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saowalak\Desktop\แนวทางการรายงานคตง. กรณีจัดซื้อที่เกี่ยวข้องกับสื่อ\Final-ส่งรายงาน\"/>
    </mc:Choice>
  </mc:AlternateContent>
  <bookViews>
    <workbookView xWindow="0" yWindow="495" windowWidth="28800" windowHeight="15975" activeTab="2"/>
  </bookViews>
  <sheets>
    <sheet name="1_คตง_ภาพรวม" sheetId="7" r:id="rId1"/>
    <sheet name="2_คตง_เบิกจ่าย" sheetId="8" r:id="rId2"/>
    <sheet name="3_WebsiteEEF" sheetId="18" r:id="rId3"/>
    <sheet name="Note" sheetId="9" state="hidden" r:id="rId4"/>
    <sheet name="Sheet7" sheetId="16" state="hidden" r:id="rId5"/>
    <sheet name="Sheet6" sheetId="15" state="hidden" r:id="rId6"/>
    <sheet name="InvoicePO" sheetId="11" state="hidden" r:id="rId7"/>
    <sheet name="Data" sheetId="10" state="hidden" r:id="rId8"/>
    <sheet name="PV" sheetId="12" state="hidden" r:id="rId9"/>
    <sheet name="PV_CF" sheetId="14" state="hidden" r:id="rId10"/>
    <sheet name="IO" sheetId="13" state="hidden" r:id="rId11"/>
  </sheets>
  <externalReferences>
    <externalReference r:id="rId12"/>
  </externalReferences>
  <definedNames>
    <definedName name="_xlnm._FilterDatabase" localSheetId="0" hidden="1">'1_คตง_ภาพรวม'!$B$1:$AE$59</definedName>
    <definedName name="_xlnm._FilterDatabase" localSheetId="7" hidden="1">Data!$A$1:$J$355</definedName>
    <definedName name="_xlnm._FilterDatabase" localSheetId="6" hidden="1">InvoicePO!$A$1:$O$2610</definedName>
    <definedName name="_xlnm._FilterDatabase" localSheetId="10" hidden="1">IO!$A$1:$R$5282</definedName>
    <definedName name="_xlnm._FilterDatabase" localSheetId="3" hidden="1">Note!$A$1:$J$57</definedName>
    <definedName name="_xlnm._FilterDatabase" localSheetId="8" hidden="1">PV!$A$1:$O$11768</definedName>
    <definedName name="_xlnm._FilterDatabase" localSheetId="9" hidden="1">PV_CF!$A$1:$N$1853</definedName>
    <definedName name="Z_BF4E58FA_A651_4BB9_B640_52FCC442CFDF_.wvu.FilterData" localSheetId="0" hidden="1">'1_คตง_ภาพรวม'!$B$1:$AE$59</definedName>
  </definedNames>
  <calcPr calcId="152511"/>
  <customWorkbookViews>
    <customWorkbookView name="Filter 1" guid="{BF4E58FA-A651-4BB9-B640-52FCC442CFDF}" maximized="1" windowWidth="0" windowHeight="0" activeSheetId="0"/>
  </customWorkbookViews>
  <pivotCaches>
    <pivotCache cacheId="0" r:id="rId13"/>
  </pivotCaches>
</workbook>
</file>

<file path=xl/calcChain.xml><?xml version="1.0" encoding="utf-8"?>
<calcChain xmlns="http://schemas.openxmlformats.org/spreadsheetml/2006/main">
  <c r="N38" i="7" l="1"/>
  <c r="D26" i="8" l="1"/>
  <c r="D34" i="8"/>
  <c r="D42" i="8"/>
  <c r="D50" i="8"/>
  <c r="A7" i="7"/>
  <c r="A8" i="7"/>
  <c r="D14" i="8" s="1"/>
  <c r="A9" i="7"/>
  <c r="A10" i="7"/>
  <c r="D48" i="8" s="1"/>
  <c r="A11" i="7"/>
  <c r="A12" i="7"/>
  <c r="A13" i="7"/>
  <c r="A14" i="7"/>
  <c r="A15" i="7"/>
  <c r="A16" i="7"/>
  <c r="A17" i="7"/>
  <c r="A18" i="7"/>
  <c r="A19" i="7"/>
  <c r="A20" i="7"/>
  <c r="A21" i="7"/>
  <c r="A22" i="7"/>
  <c r="A23" i="7"/>
  <c r="A24" i="7"/>
  <c r="A25" i="7"/>
  <c r="A26" i="7"/>
  <c r="A27" i="7"/>
  <c r="A28" i="7"/>
  <c r="A29" i="7"/>
  <c r="A30" i="7"/>
  <c r="A31" i="7"/>
  <c r="A32" i="7"/>
  <c r="A33" i="7"/>
  <c r="A34" i="7"/>
  <c r="A35" i="7"/>
  <c r="A36" i="7"/>
  <c r="A37" i="7"/>
  <c r="A38" i="7"/>
  <c r="A39" i="7"/>
  <c r="A40" i="7"/>
  <c r="A41" i="7"/>
  <c r="A42" i="7"/>
  <c r="A43" i="7"/>
  <c r="A44" i="7"/>
  <c r="A45" i="7"/>
  <c r="A46" i="7"/>
  <c r="A47" i="7"/>
  <c r="A48" i="7"/>
  <c r="A49" i="7"/>
  <c r="A50" i="7"/>
  <c r="A51" i="7"/>
  <c r="A52" i="7"/>
  <c r="A53" i="7"/>
  <c r="A54" i="7"/>
  <c r="A55" i="7"/>
  <c r="A56" i="7"/>
  <c r="A57" i="7"/>
  <c r="A58" i="7"/>
  <c r="A59" i="7"/>
  <c r="A6" i="7"/>
  <c r="D50" i="18" s="1"/>
  <c r="D52" i="8" l="1"/>
  <c r="D44" i="8"/>
  <c r="D36" i="8"/>
  <c r="D28" i="8"/>
  <c r="D20" i="8"/>
  <c r="D12" i="8"/>
  <c r="D4" i="8"/>
  <c r="D51" i="8"/>
  <c r="D43" i="8"/>
  <c r="D35" i="8"/>
  <c r="D27" i="8"/>
  <c r="D19" i="8"/>
  <c r="D11" i="8"/>
  <c r="E54" i="8"/>
  <c r="C2" i="18"/>
  <c r="C9" i="18"/>
  <c r="C6" i="18"/>
  <c r="C13" i="18"/>
  <c r="C19" i="18"/>
  <c r="C18" i="18"/>
  <c r="C27" i="18"/>
  <c r="C29" i="18"/>
  <c r="C31" i="18"/>
  <c r="C34" i="18"/>
  <c r="C40" i="18"/>
  <c r="C49" i="18"/>
  <c r="D18" i="8"/>
  <c r="D10" i="8"/>
  <c r="D49" i="8"/>
  <c r="D41" i="8"/>
  <c r="D33" i="8"/>
  <c r="D25" i="8"/>
  <c r="D17" i="8"/>
  <c r="D9" i="8"/>
  <c r="C3" i="18"/>
  <c r="C4" i="18"/>
  <c r="C21" i="18"/>
  <c r="C10" i="18"/>
  <c r="C11" i="18"/>
  <c r="C14" i="18"/>
  <c r="C39" i="18"/>
  <c r="C37" i="18"/>
  <c r="C36" i="18"/>
  <c r="C48" i="18"/>
  <c r="C51" i="18"/>
  <c r="C43" i="18"/>
  <c r="C44" i="18"/>
  <c r="D40" i="8"/>
  <c r="D32" i="8"/>
  <c r="D24" i="8"/>
  <c r="D16" i="8"/>
  <c r="D8" i="8"/>
  <c r="D47" i="8"/>
  <c r="D39" i="8"/>
  <c r="D31" i="8"/>
  <c r="D23" i="8"/>
  <c r="D15" i="8"/>
  <c r="D7" i="8"/>
  <c r="C7" i="18"/>
  <c r="C5" i="18"/>
  <c r="C25" i="18"/>
  <c r="C24" i="18"/>
  <c r="C15" i="18"/>
  <c r="C17" i="18"/>
  <c r="C22" i="18"/>
  <c r="C28" i="18"/>
  <c r="C32" i="18"/>
  <c r="C45" i="18"/>
  <c r="C35" i="18"/>
  <c r="C46" i="18"/>
  <c r="C52" i="18"/>
  <c r="D46" i="8"/>
  <c r="D22" i="8"/>
  <c r="D6" i="8"/>
  <c r="D54" i="8"/>
  <c r="D30" i="8"/>
  <c r="D53" i="8"/>
  <c r="D45" i="8"/>
  <c r="D37" i="8"/>
  <c r="D29" i="8"/>
  <c r="D21" i="8"/>
  <c r="D13" i="8"/>
  <c r="D5" i="8"/>
  <c r="C12" i="18"/>
  <c r="C8" i="18"/>
  <c r="C41" i="18"/>
  <c r="C26" i="18"/>
  <c r="C16" i="18"/>
  <c r="C38" i="18"/>
  <c r="C23" i="18"/>
  <c r="C20" i="18"/>
  <c r="C30" i="18"/>
  <c r="C33" i="18"/>
  <c r="C42" i="18"/>
  <c r="C47" i="18"/>
  <c r="C50" i="18"/>
  <c r="D38" i="8"/>
  <c r="B11" i="8"/>
  <c r="B19" i="8"/>
  <c r="B27" i="8"/>
  <c r="B35" i="8"/>
  <c r="B39" i="8"/>
  <c r="B42" i="8"/>
  <c r="B43" i="8"/>
  <c r="B50" i="8"/>
  <c r="B51" i="8"/>
  <c r="B32" i="18"/>
  <c r="B30" i="18"/>
  <c r="B31" i="18"/>
  <c r="B44" i="18"/>
  <c r="B43" i="18"/>
  <c r="B49" i="18"/>
  <c r="Q16" i="7"/>
  <c r="B33" i="18" s="1"/>
  <c r="Q17" i="7"/>
  <c r="B50" i="18" s="1"/>
  <c r="B7" i="18"/>
  <c r="B12" i="18"/>
  <c r="B2" i="18"/>
  <c r="B4" i="18"/>
  <c r="Q29" i="7"/>
  <c r="B5" i="18" s="1"/>
  <c r="B8" i="18"/>
  <c r="B6" i="18"/>
  <c r="B17" i="8"/>
  <c r="B13" i="18"/>
  <c r="B11" i="18"/>
  <c r="B15" i="18"/>
  <c r="B16" i="18"/>
  <c r="B19" i="18"/>
  <c r="B14" i="18"/>
  <c r="B37" i="18"/>
  <c r="Q42" i="7"/>
  <c r="B28" i="18" s="1"/>
  <c r="Q43" i="7"/>
  <c r="B20" i="18" s="1"/>
  <c r="B29" i="18"/>
  <c r="B36" i="18"/>
  <c r="B48" i="18"/>
  <c r="B45" i="18"/>
  <c r="B40" i="18"/>
  <c r="B46" i="18"/>
  <c r="B47" i="18"/>
  <c r="B52" i="18"/>
  <c r="B25" i="8"/>
  <c r="I50" i="9"/>
  <c r="I56" i="9"/>
  <c r="I55" i="9"/>
  <c r="I54" i="9"/>
  <c r="I53" i="9"/>
  <c r="I52" i="9"/>
  <c r="I51" i="9"/>
  <c r="I45" i="9"/>
  <c r="I44" i="9"/>
  <c r="I43" i="9"/>
  <c r="I42" i="9"/>
  <c r="I41" i="9"/>
  <c r="I40" i="9"/>
  <c r="I39" i="9"/>
  <c r="I37" i="9"/>
  <c r="I38" i="9"/>
  <c r="I36" i="9"/>
  <c r="I35" i="9"/>
  <c r="I27" i="9"/>
  <c r="I26" i="9"/>
  <c r="I23" i="9"/>
  <c r="I22" i="9"/>
  <c r="I18" i="9"/>
  <c r="I13" i="9"/>
  <c r="I12" i="9"/>
  <c r="I11" i="9"/>
  <c r="I9" i="9"/>
  <c r="I6" i="9"/>
  <c r="I7" i="9"/>
  <c r="N3" i="14"/>
  <c r="N4" i="14"/>
  <c r="N5" i="14"/>
  <c r="N6" i="14"/>
  <c r="N7" i="14"/>
  <c r="N8" i="14"/>
  <c r="N9" i="14"/>
  <c r="N10" i="14"/>
  <c r="N11" i="14"/>
  <c r="N12" i="14"/>
  <c r="N13" i="14"/>
  <c r="N14" i="14"/>
  <c r="N15" i="14"/>
  <c r="N16" i="14"/>
  <c r="N18" i="14"/>
  <c r="N19" i="14"/>
  <c r="N20" i="14"/>
  <c r="N21" i="14"/>
  <c r="N22" i="14"/>
  <c r="N23" i="14"/>
  <c r="N24" i="14"/>
  <c r="N25" i="14"/>
  <c r="N26" i="14"/>
  <c r="N27" i="14"/>
  <c r="N28" i="14"/>
  <c r="N29" i="14"/>
  <c r="N30" i="14"/>
  <c r="N31" i="14"/>
  <c r="N32" i="14"/>
  <c r="N33" i="14"/>
  <c r="N34" i="14"/>
  <c r="N35" i="14"/>
  <c r="N36" i="14"/>
  <c r="N37" i="14"/>
  <c r="N38" i="14"/>
  <c r="N39" i="14"/>
  <c r="N40" i="14"/>
  <c r="N41" i="14"/>
  <c r="N42" i="14"/>
  <c r="N43" i="14"/>
  <c r="N44" i="14"/>
  <c r="N45" i="14"/>
  <c r="N46" i="14"/>
  <c r="N47" i="14"/>
  <c r="N48" i="14"/>
  <c r="N49" i="14"/>
  <c r="N50" i="14"/>
  <c r="N51" i="14"/>
  <c r="N52" i="14"/>
  <c r="N53" i="14"/>
  <c r="N54" i="14"/>
  <c r="N55" i="14"/>
  <c r="N56" i="14"/>
  <c r="N57" i="14"/>
  <c r="N58" i="14"/>
  <c r="N59" i="14"/>
  <c r="N60" i="14"/>
  <c r="N62" i="14"/>
  <c r="N64" i="14"/>
  <c r="N65" i="14"/>
  <c r="N66" i="14"/>
  <c r="N67" i="14"/>
  <c r="N68" i="14"/>
  <c r="N69" i="14"/>
  <c r="N70" i="14"/>
  <c r="N71" i="14"/>
  <c r="N72" i="14"/>
  <c r="N73" i="14"/>
  <c r="N74" i="14"/>
  <c r="N75" i="14"/>
  <c r="N76" i="14"/>
  <c r="N77" i="14"/>
  <c r="N7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2" i="14"/>
  <c r="N183" i="14"/>
  <c r="N184" i="14"/>
  <c r="N185" i="14"/>
  <c r="N186" i="14"/>
  <c r="N187" i="14"/>
  <c r="N188" i="14"/>
  <c r="N189" i="14"/>
  <c r="N190" i="14"/>
  <c r="N192" i="14"/>
  <c r="N193" i="14"/>
  <c r="N194" i="14"/>
  <c r="N196" i="14"/>
  <c r="N197" i="14"/>
  <c r="N198" i="14"/>
  <c r="N199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3" i="14"/>
  <c r="N274" i="14"/>
  <c r="N275" i="14"/>
  <c r="N277" i="14"/>
  <c r="N278" i="14"/>
  <c r="N279" i="14"/>
  <c r="N280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8" i="14"/>
  <c r="N309" i="14"/>
  <c r="N311" i="14"/>
  <c r="N312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4" i="14"/>
  <c r="N645" i="14"/>
  <c r="N646" i="14"/>
  <c r="N647" i="14"/>
  <c r="N648" i="14"/>
  <c r="N649" i="14"/>
  <c r="N650" i="14"/>
  <c r="N651" i="14"/>
  <c r="N652" i="14"/>
  <c r="N653" i="14"/>
  <c r="N654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4" i="14"/>
  <c r="N745" i="14"/>
  <c r="N746" i="14"/>
  <c r="N747" i="14"/>
  <c r="N748" i="14"/>
  <c r="N749" i="14"/>
  <c r="N750" i="14"/>
  <c r="N752" i="14"/>
  <c r="N753" i="14"/>
  <c r="N754" i="14"/>
  <c r="N755" i="14"/>
  <c r="N756" i="14"/>
  <c r="N757" i="14"/>
  <c r="N758" i="14"/>
  <c r="N759" i="14"/>
  <c r="N761" i="14"/>
  <c r="N762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8" i="14"/>
  <c r="N909" i="14"/>
  <c r="N910" i="14"/>
  <c r="N911" i="14"/>
  <c r="N912" i="14"/>
  <c r="N913" i="14"/>
  <c r="N914" i="14"/>
  <c r="N915" i="14"/>
  <c r="N916" i="14"/>
  <c r="N917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5" i="14"/>
  <c r="N1616" i="14"/>
  <c r="N1617" i="14"/>
  <c r="N1618" i="14"/>
  <c r="N1619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2" i="14"/>
  <c r="O10417" i="12"/>
  <c r="O10416" i="12"/>
  <c r="P7" i="7"/>
  <c r="P8" i="7"/>
  <c r="P9" i="7"/>
  <c r="P10" i="7"/>
  <c r="P11" i="7"/>
  <c r="P12" i="7"/>
  <c r="P13" i="7"/>
  <c r="P14" i="7"/>
  <c r="P15" i="7"/>
  <c r="P16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" i="7"/>
  <c r="O3" i="11"/>
  <c r="O4" i="11"/>
  <c r="O5" i="11"/>
  <c r="O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30" i="11"/>
  <c r="O31" i="11"/>
  <c r="O32" i="11"/>
  <c r="O33" i="11"/>
  <c r="O34" i="11"/>
  <c r="O35" i="11"/>
  <c r="O36" i="11"/>
  <c r="O37" i="11"/>
  <c r="O38" i="11"/>
  <c r="O39" i="11"/>
  <c r="O40" i="11"/>
  <c r="O41" i="11"/>
  <c r="O42" i="11"/>
  <c r="O43" i="11"/>
  <c r="O44" i="11"/>
  <c r="O45" i="11"/>
  <c r="O46" i="11"/>
  <c r="O47" i="11"/>
  <c r="O48" i="11"/>
  <c r="O49" i="11"/>
  <c r="O50" i="11"/>
  <c r="O51" i="11"/>
  <c r="O52" i="11"/>
  <c r="O53" i="11"/>
  <c r="O54" i="11"/>
  <c r="O55" i="11"/>
  <c r="O56" i="11"/>
  <c r="O57" i="11"/>
  <c r="O58" i="11"/>
  <c r="O59" i="11"/>
  <c r="O60" i="11"/>
  <c r="O61" i="11"/>
  <c r="O62" i="11"/>
  <c r="O63" i="11"/>
  <c r="O64" i="11"/>
  <c r="O65" i="11"/>
  <c r="O66" i="11"/>
  <c r="O67" i="11"/>
  <c r="O68" i="11"/>
  <c r="O69" i="11"/>
  <c r="O70" i="11"/>
  <c r="O71" i="11"/>
  <c r="O72" i="11"/>
  <c r="O73" i="11"/>
  <c r="O74" i="11"/>
  <c r="O75" i="11"/>
  <c r="O76" i="11"/>
  <c r="O77" i="11"/>
  <c r="O78" i="11"/>
  <c r="O79" i="11"/>
  <c r="O80" i="11"/>
  <c r="O81" i="11"/>
  <c r="O82" i="11"/>
  <c r="O83" i="11"/>
  <c r="O84" i="11"/>
  <c r="O85" i="11"/>
  <c r="O86" i="11"/>
  <c r="O87" i="11"/>
  <c r="O88" i="11"/>
  <c r="O89" i="11"/>
  <c r="O90" i="11"/>
  <c r="O91" i="11"/>
  <c r="O92" i="11"/>
  <c r="O93" i="11"/>
  <c r="O94" i="11"/>
  <c r="O95" i="11"/>
  <c r="O96" i="11"/>
  <c r="O97" i="11"/>
  <c r="O98" i="11"/>
  <c r="O99" i="11"/>
  <c r="O100" i="11"/>
  <c r="O101" i="11"/>
  <c r="O102" i="11"/>
  <c r="O103" i="11"/>
  <c r="O104" i="11"/>
  <c r="O105" i="11"/>
  <c r="O106" i="11"/>
  <c r="O107" i="11"/>
  <c r="O108" i="11"/>
  <c r="O109" i="11"/>
  <c r="O110" i="11"/>
  <c r="O111" i="11"/>
  <c r="O112" i="11"/>
  <c r="O113" i="11"/>
  <c r="O114" i="11"/>
  <c r="O115" i="11"/>
  <c r="O116" i="11"/>
  <c r="O117" i="11"/>
  <c r="O118" i="11"/>
  <c r="O119" i="11"/>
  <c r="O120" i="11"/>
  <c r="O121" i="11"/>
  <c r="O122" i="11"/>
  <c r="O123" i="11"/>
  <c r="O124" i="11"/>
  <c r="O125" i="11"/>
  <c r="O126" i="11"/>
  <c r="O127" i="11"/>
  <c r="O128" i="11"/>
  <c r="O129" i="11"/>
  <c r="O130" i="11"/>
  <c r="O131" i="11"/>
  <c r="O132" i="11"/>
  <c r="O133" i="11"/>
  <c r="O134" i="11"/>
  <c r="O135" i="11"/>
  <c r="O136" i="11"/>
  <c r="O137" i="11"/>
  <c r="O138" i="11"/>
  <c r="O139" i="11"/>
  <c r="O140" i="11"/>
  <c r="O141" i="11"/>
  <c r="O142" i="11"/>
  <c r="O143" i="11"/>
  <c r="O144" i="11"/>
  <c r="O145" i="11"/>
  <c r="O146" i="11"/>
  <c r="O147" i="11"/>
  <c r="O148" i="11"/>
  <c r="O149" i="11"/>
  <c r="O150" i="11"/>
  <c r="O151" i="11"/>
  <c r="O152" i="11"/>
  <c r="O153" i="11"/>
  <c r="O154" i="11"/>
  <c r="O155" i="11"/>
  <c r="O156" i="11"/>
  <c r="O157" i="11"/>
  <c r="O158" i="11"/>
  <c r="O159" i="11"/>
  <c r="O160" i="11"/>
  <c r="O161" i="11"/>
  <c r="O162" i="11"/>
  <c r="O163" i="11"/>
  <c r="O164" i="11"/>
  <c r="O165" i="11"/>
  <c r="O166" i="11"/>
  <c r="O167" i="11"/>
  <c r="O168" i="11"/>
  <c r="O169" i="11"/>
  <c r="O170" i="11"/>
  <c r="O171" i="11"/>
  <c r="O172" i="11"/>
  <c r="O173" i="11"/>
  <c r="O174" i="11"/>
  <c r="O175" i="11"/>
  <c r="O176" i="11"/>
  <c r="O177" i="11"/>
  <c r="O178" i="11"/>
  <c r="O179" i="11"/>
  <c r="O180" i="11"/>
  <c r="O181" i="11"/>
  <c r="O182" i="11"/>
  <c r="O183" i="11"/>
  <c r="O184" i="11"/>
  <c r="O185" i="11"/>
  <c r="O186" i="11"/>
  <c r="O187" i="11"/>
  <c r="O188" i="11"/>
  <c r="O189" i="11"/>
  <c r="O190" i="11"/>
  <c r="O191" i="11"/>
  <c r="O192" i="11"/>
  <c r="O193" i="11"/>
  <c r="O194" i="11"/>
  <c r="O195" i="11"/>
  <c r="O196" i="11"/>
  <c r="O197" i="11"/>
  <c r="O198" i="11"/>
  <c r="O199" i="11"/>
  <c r="O200" i="11"/>
  <c r="O201" i="11"/>
  <c r="O202" i="11"/>
  <c r="O203" i="11"/>
  <c r="O204" i="11"/>
  <c r="O205" i="11"/>
  <c r="O206" i="11"/>
  <c r="O207" i="11"/>
  <c r="O208" i="11"/>
  <c r="O209" i="11"/>
  <c r="O210" i="11"/>
  <c r="O211" i="11"/>
  <c r="O212" i="11"/>
  <c r="O213" i="11"/>
  <c r="O214" i="11"/>
  <c r="O215" i="11"/>
  <c r="O216" i="11"/>
  <c r="O217" i="11"/>
  <c r="O218" i="11"/>
  <c r="O219" i="11"/>
  <c r="O220" i="11"/>
  <c r="O221" i="11"/>
  <c r="O222" i="11"/>
  <c r="O223" i="11"/>
  <c r="O224" i="11"/>
  <c r="O225" i="11"/>
  <c r="O226" i="11"/>
  <c r="O227" i="11"/>
  <c r="O228" i="11"/>
  <c r="O229" i="11"/>
  <c r="O230" i="11"/>
  <c r="O231" i="11"/>
  <c r="O232" i="11"/>
  <c r="O233" i="11"/>
  <c r="O234" i="11"/>
  <c r="O235" i="11"/>
  <c r="O236" i="11"/>
  <c r="O237" i="11"/>
  <c r="O238" i="11"/>
  <c r="O239" i="11"/>
  <c r="O240" i="11"/>
  <c r="O241" i="11"/>
  <c r="O242" i="11"/>
  <c r="O243" i="11"/>
  <c r="O244" i="11"/>
  <c r="O245" i="11"/>
  <c r="O246" i="11"/>
  <c r="O247" i="11"/>
  <c r="O248" i="11"/>
  <c r="O249" i="11"/>
  <c r="O250" i="11"/>
  <c r="O251" i="11"/>
  <c r="O252" i="11"/>
  <c r="O253" i="11"/>
  <c r="O254" i="11"/>
  <c r="O255" i="11"/>
  <c r="O256" i="11"/>
  <c r="O257" i="11"/>
  <c r="O258" i="11"/>
  <c r="O259" i="11"/>
  <c r="O260" i="11"/>
  <c r="O261" i="11"/>
  <c r="O262" i="11"/>
  <c r="O263" i="11"/>
  <c r="O264" i="11"/>
  <c r="O265" i="11"/>
  <c r="O266" i="11"/>
  <c r="O267" i="11"/>
  <c r="O268" i="11"/>
  <c r="O269" i="11"/>
  <c r="O270" i="11"/>
  <c r="O271" i="11"/>
  <c r="O272" i="11"/>
  <c r="O273" i="11"/>
  <c r="O274" i="11"/>
  <c r="O275" i="11"/>
  <c r="O276" i="11"/>
  <c r="O277" i="11"/>
  <c r="O278" i="11"/>
  <c r="O279" i="11"/>
  <c r="O280" i="11"/>
  <c r="O281" i="11"/>
  <c r="O282" i="11"/>
  <c r="O283" i="11"/>
  <c r="O284" i="11"/>
  <c r="O285" i="11"/>
  <c r="O286" i="11"/>
  <c r="O287" i="11"/>
  <c r="O288" i="11"/>
  <c r="O289" i="11"/>
  <c r="O290" i="11"/>
  <c r="O291" i="11"/>
  <c r="O292" i="11"/>
  <c r="O293" i="11"/>
  <c r="O294" i="11"/>
  <c r="O295" i="11"/>
  <c r="O296" i="11"/>
  <c r="O297" i="11"/>
  <c r="O298" i="11"/>
  <c r="O299" i="11"/>
  <c r="O300" i="11"/>
  <c r="O301" i="11"/>
  <c r="O302" i="11"/>
  <c r="O303" i="11"/>
  <c r="O304" i="11"/>
  <c r="O305" i="11"/>
  <c r="O306" i="11"/>
  <c r="O307" i="11"/>
  <c r="O308" i="11"/>
  <c r="O309" i="11"/>
  <c r="O310" i="11"/>
  <c r="O311" i="11"/>
  <c r="O312" i="11"/>
  <c r="O313" i="11"/>
  <c r="O314" i="11"/>
  <c r="O315" i="11"/>
  <c r="O316" i="11"/>
  <c r="O317" i="11"/>
  <c r="O318" i="11"/>
  <c r="O319" i="11"/>
  <c r="O320" i="11"/>
  <c r="O321" i="11"/>
  <c r="O322" i="11"/>
  <c r="O323" i="11"/>
  <c r="O324" i="11"/>
  <c r="O325" i="11"/>
  <c r="O326" i="11"/>
  <c r="O327" i="11"/>
  <c r="O328" i="11"/>
  <c r="O329" i="11"/>
  <c r="O330" i="11"/>
  <c r="O331" i="11"/>
  <c r="O332" i="11"/>
  <c r="O333" i="11"/>
  <c r="O334" i="11"/>
  <c r="O335" i="11"/>
  <c r="O336" i="11"/>
  <c r="O337" i="11"/>
  <c r="O338" i="11"/>
  <c r="O339" i="11"/>
  <c r="O340" i="11"/>
  <c r="O341" i="11"/>
  <c r="O342" i="11"/>
  <c r="O343" i="11"/>
  <c r="O344" i="11"/>
  <c r="O345" i="11"/>
  <c r="O346" i="11"/>
  <c r="O347" i="11"/>
  <c r="O348" i="11"/>
  <c r="O349" i="11"/>
  <c r="O350" i="11"/>
  <c r="O351" i="11"/>
  <c r="O352" i="11"/>
  <c r="O353" i="11"/>
  <c r="O354" i="11"/>
  <c r="O355" i="11"/>
  <c r="O356" i="11"/>
  <c r="O357" i="11"/>
  <c r="O358" i="11"/>
  <c r="O359" i="11"/>
  <c r="O360" i="11"/>
  <c r="O361" i="11"/>
  <c r="O362" i="11"/>
  <c r="O363" i="11"/>
  <c r="O364" i="11"/>
  <c r="O365" i="11"/>
  <c r="O366" i="11"/>
  <c r="O367" i="11"/>
  <c r="O368" i="11"/>
  <c r="O369" i="11"/>
  <c r="O370" i="11"/>
  <c r="O371" i="11"/>
  <c r="O372" i="11"/>
  <c r="O373" i="11"/>
  <c r="O374" i="11"/>
  <c r="O375" i="11"/>
  <c r="O376" i="11"/>
  <c r="O377" i="11"/>
  <c r="O378" i="11"/>
  <c r="O379" i="11"/>
  <c r="O380" i="11"/>
  <c r="O381" i="11"/>
  <c r="O382" i="11"/>
  <c r="O383" i="11"/>
  <c r="O384" i="11"/>
  <c r="O385" i="11"/>
  <c r="O386" i="11"/>
  <c r="O387" i="11"/>
  <c r="O388" i="11"/>
  <c r="O389" i="11"/>
  <c r="O390" i="11"/>
  <c r="O391" i="11"/>
  <c r="O392" i="11"/>
  <c r="O393" i="11"/>
  <c r="O394" i="11"/>
  <c r="O395" i="11"/>
  <c r="O396" i="11"/>
  <c r="O397" i="11"/>
  <c r="O398" i="11"/>
  <c r="O399" i="11"/>
  <c r="O400" i="11"/>
  <c r="O401" i="11"/>
  <c r="O402" i="11"/>
  <c r="O403" i="11"/>
  <c r="O404" i="11"/>
  <c r="O405" i="11"/>
  <c r="O406" i="11"/>
  <c r="O407" i="11"/>
  <c r="O408" i="11"/>
  <c r="O409" i="11"/>
  <c r="O410" i="11"/>
  <c r="O411" i="11"/>
  <c r="O412" i="11"/>
  <c r="O413" i="11"/>
  <c r="O414" i="11"/>
  <c r="O415" i="11"/>
  <c r="O416" i="11"/>
  <c r="O417" i="11"/>
  <c r="O418" i="11"/>
  <c r="O419" i="11"/>
  <c r="O420" i="11"/>
  <c r="O421" i="11"/>
  <c r="O422" i="11"/>
  <c r="O423" i="11"/>
  <c r="O424" i="11"/>
  <c r="O425" i="11"/>
  <c r="O426" i="11"/>
  <c r="O427" i="11"/>
  <c r="O428" i="11"/>
  <c r="O429" i="11"/>
  <c r="O430" i="11"/>
  <c r="O431" i="11"/>
  <c r="O432" i="11"/>
  <c r="O433" i="11"/>
  <c r="O434" i="11"/>
  <c r="O435" i="11"/>
  <c r="O436" i="11"/>
  <c r="O437" i="11"/>
  <c r="O438" i="11"/>
  <c r="O439" i="11"/>
  <c r="O440" i="11"/>
  <c r="O441" i="11"/>
  <c r="O442" i="11"/>
  <c r="O443" i="11"/>
  <c r="O444" i="11"/>
  <c r="O445" i="11"/>
  <c r="O446" i="11"/>
  <c r="O447" i="11"/>
  <c r="O448" i="11"/>
  <c r="O449" i="11"/>
  <c r="O450" i="11"/>
  <c r="O451" i="11"/>
  <c r="O452" i="11"/>
  <c r="O453" i="11"/>
  <c r="O454" i="11"/>
  <c r="O455" i="11"/>
  <c r="O456" i="11"/>
  <c r="O457" i="11"/>
  <c r="O458" i="11"/>
  <c r="O459" i="11"/>
  <c r="O460" i="11"/>
  <c r="O461" i="11"/>
  <c r="O462" i="11"/>
  <c r="O463" i="11"/>
  <c r="O464" i="11"/>
  <c r="O465" i="11"/>
  <c r="O466" i="11"/>
  <c r="O467" i="11"/>
  <c r="O468" i="11"/>
  <c r="O469" i="11"/>
  <c r="O470" i="11"/>
  <c r="O471" i="11"/>
  <c r="O472" i="11"/>
  <c r="O473" i="11"/>
  <c r="O474" i="11"/>
  <c r="O475" i="11"/>
  <c r="O476" i="11"/>
  <c r="O477" i="11"/>
  <c r="O478" i="11"/>
  <c r="O479" i="11"/>
  <c r="O480" i="11"/>
  <c r="O481" i="11"/>
  <c r="O482" i="11"/>
  <c r="O483" i="11"/>
  <c r="O484" i="11"/>
  <c r="O485" i="11"/>
  <c r="O486" i="11"/>
  <c r="O487" i="11"/>
  <c r="O488" i="11"/>
  <c r="O489" i="11"/>
  <c r="O490" i="11"/>
  <c r="O491" i="11"/>
  <c r="O492" i="11"/>
  <c r="O493" i="11"/>
  <c r="O494" i="11"/>
  <c r="O495" i="11"/>
  <c r="O496" i="11"/>
  <c r="O497" i="11"/>
  <c r="O498" i="11"/>
  <c r="O499" i="11"/>
  <c r="O500" i="11"/>
  <c r="O501" i="11"/>
  <c r="O502" i="11"/>
  <c r="O503" i="11"/>
  <c r="O504" i="11"/>
  <c r="O505" i="11"/>
  <c r="O506" i="11"/>
  <c r="O507" i="11"/>
  <c r="O508" i="11"/>
  <c r="O509" i="11"/>
  <c r="O510" i="11"/>
  <c r="O511" i="11"/>
  <c r="O512" i="11"/>
  <c r="O513" i="11"/>
  <c r="O514" i="11"/>
  <c r="O515" i="11"/>
  <c r="O516" i="11"/>
  <c r="O517" i="11"/>
  <c r="O518" i="11"/>
  <c r="O519" i="11"/>
  <c r="O520" i="11"/>
  <c r="O521" i="11"/>
  <c r="O522" i="11"/>
  <c r="O523" i="11"/>
  <c r="O524" i="11"/>
  <c r="O525" i="11"/>
  <c r="O526" i="11"/>
  <c r="O527" i="11"/>
  <c r="O528" i="11"/>
  <c r="O529" i="11"/>
  <c r="O530" i="11"/>
  <c r="O531" i="11"/>
  <c r="O532" i="11"/>
  <c r="O533" i="11"/>
  <c r="O534" i="11"/>
  <c r="O535" i="11"/>
  <c r="O536" i="11"/>
  <c r="O537" i="11"/>
  <c r="O538" i="11"/>
  <c r="O539" i="11"/>
  <c r="O540" i="11"/>
  <c r="O541" i="11"/>
  <c r="O542" i="11"/>
  <c r="O543" i="11"/>
  <c r="O544" i="11"/>
  <c r="O545" i="11"/>
  <c r="O546" i="11"/>
  <c r="O547" i="11"/>
  <c r="O548" i="11"/>
  <c r="O549" i="11"/>
  <c r="O550" i="11"/>
  <c r="O551" i="11"/>
  <c r="O552" i="11"/>
  <c r="O553" i="11"/>
  <c r="O554" i="11"/>
  <c r="O555" i="11"/>
  <c r="O556" i="11"/>
  <c r="O557" i="11"/>
  <c r="O558" i="11"/>
  <c r="O559" i="11"/>
  <c r="O560" i="11"/>
  <c r="O561" i="11"/>
  <c r="O562" i="11"/>
  <c r="O563" i="11"/>
  <c r="O564" i="11"/>
  <c r="O565" i="11"/>
  <c r="O566" i="11"/>
  <c r="O567" i="11"/>
  <c r="O568" i="11"/>
  <c r="O569" i="11"/>
  <c r="O570" i="11"/>
  <c r="O571" i="11"/>
  <c r="O572" i="11"/>
  <c r="O573" i="11"/>
  <c r="O574" i="11"/>
  <c r="O575" i="11"/>
  <c r="O576" i="11"/>
  <c r="O577" i="11"/>
  <c r="O578" i="11"/>
  <c r="O579" i="11"/>
  <c r="O580" i="11"/>
  <c r="O581" i="11"/>
  <c r="O582" i="11"/>
  <c r="O583" i="11"/>
  <c r="O584" i="11"/>
  <c r="O585" i="11"/>
  <c r="O586" i="11"/>
  <c r="O587" i="11"/>
  <c r="O588" i="11"/>
  <c r="O589" i="11"/>
  <c r="O590" i="11"/>
  <c r="O591" i="11"/>
  <c r="O592" i="11"/>
  <c r="O593" i="11"/>
  <c r="O594" i="11"/>
  <c r="O595" i="11"/>
  <c r="O596" i="11"/>
  <c r="O597" i="11"/>
  <c r="O598" i="11"/>
  <c r="O599" i="11"/>
  <c r="O600" i="11"/>
  <c r="O601" i="11"/>
  <c r="O602" i="11"/>
  <c r="O603" i="11"/>
  <c r="O604" i="11"/>
  <c r="O605" i="11"/>
  <c r="O606" i="11"/>
  <c r="O607" i="11"/>
  <c r="O608" i="11"/>
  <c r="O609" i="11"/>
  <c r="O610" i="11"/>
  <c r="O611" i="11"/>
  <c r="O612" i="11"/>
  <c r="O613" i="11"/>
  <c r="O614" i="11"/>
  <c r="O615" i="11"/>
  <c r="O616" i="11"/>
  <c r="O617" i="11"/>
  <c r="O618" i="11"/>
  <c r="O619" i="11"/>
  <c r="O620" i="11"/>
  <c r="O621" i="11"/>
  <c r="O622" i="11"/>
  <c r="O623" i="11"/>
  <c r="O624" i="11"/>
  <c r="O625" i="11"/>
  <c r="O626" i="11"/>
  <c r="O627" i="11"/>
  <c r="O628" i="11"/>
  <c r="O629" i="11"/>
  <c r="O630" i="11"/>
  <c r="O631" i="11"/>
  <c r="O632" i="11"/>
  <c r="O633" i="11"/>
  <c r="O634" i="11"/>
  <c r="O635" i="11"/>
  <c r="O636" i="11"/>
  <c r="O637" i="11"/>
  <c r="O638" i="11"/>
  <c r="O639" i="11"/>
  <c r="O640" i="11"/>
  <c r="O641" i="11"/>
  <c r="O642" i="11"/>
  <c r="O643" i="11"/>
  <c r="O644" i="11"/>
  <c r="O645" i="11"/>
  <c r="O646" i="11"/>
  <c r="O647" i="11"/>
  <c r="O648" i="11"/>
  <c r="O649" i="11"/>
  <c r="O650" i="11"/>
  <c r="O651" i="11"/>
  <c r="O652" i="11"/>
  <c r="O653" i="11"/>
  <c r="O654" i="11"/>
  <c r="O655" i="11"/>
  <c r="O656" i="11"/>
  <c r="O657" i="11"/>
  <c r="O658" i="11"/>
  <c r="O659" i="11"/>
  <c r="O660" i="11"/>
  <c r="O661" i="11"/>
  <c r="O662" i="11"/>
  <c r="O663" i="11"/>
  <c r="O664" i="11"/>
  <c r="O665" i="11"/>
  <c r="O666" i="11"/>
  <c r="O667" i="11"/>
  <c r="O668" i="11"/>
  <c r="O669" i="11"/>
  <c r="O670" i="11"/>
  <c r="O671" i="11"/>
  <c r="O672" i="11"/>
  <c r="O673" i="11"/>
  <c r="O674" i="11"/>
  <c r="O675" i="11"/>
  <c r="O676" i="11"/>
  <c r="O677" i="11"/>
  <c r="O678" i="11"/>
  <c r="O679" i="11"/>
  <c r="O680" i="11"/>
  <c r="O681" i="11"/>
  <c r="O682" i="11"/>
  <c r="O683" i="11"/>
  <c r="O684" i="11"/>
  <c r="O685" i="11"/>
  <c r="O686" i="11"/>
  <c r="O687" i="11"/>
  <c r="O688" i="11"/>
  <c r="O689" i="11"/>
  <c r="O690" i="11"/>
  <c r="O691" i="11"/>
  <c r="O692" i="11"/>
  <c r="O693" i="11"/>
  <c r="O694" i="11"/>
  <c r="O695" i="11"/>
  <c r="O696" i="11"/>
  <c r="O697" i="11"/>
  <c r="O698" i="11"/>
  <c r="O699" i="11"/>
  <c r="O700" i="11"/>
  <c r="O701" i="11"/>
  <c r="O702" i="11"/>
  <c r="O703" i="11"/>
  <c r="O704" i="11"/>
  <c r="O705" i="11"/>
  <c r="O706" i="11"/>
  <c r="O707" i="11"/>
  <c r="O708" i="11"/>
  <c r="O709" i="11"/>
  <c r="O710" i="11"/>
  <c r="O711" i="11"/>
  <c r="O712" i="11"/>
  <c r="O713" i="11"/>
  <c r="O714" i="11"/>
  <c r="O715" i="11"/>
  <c r="O716" i="11"/>
  <c r="O717" i="11"/>
  <c r="O718" i="11"/>
  <c r="O719" i="11"/>
  <c r="O720" i="11"/>
  <c r="O721" i="11"/>
  <c r="O722" i="11"/>
  <c r="O723" i="11"/>
  <c r="O724" i="11"/>
  <c r="O725" i="11"/>
  <c r="O726" i="11"/>
  <c r="O727" i="11"/>
  <c r="O728" i="11"/>
  <c r="O729" i="11"/>
  <c r="O730" i="11"/>
  <c r="O731" i="11"/>
  <c r="O732" i="11"/>
  <c r="O733" i="11"/>
  <c r="O734" i="11"/>
  <c r="O735" i="11"/>
  <c r="O736" i="11"/>
  <c r="O737" i="11"/>
  <c r="O738" i="11"/>
  <c r="O739" i="11"/>
  <c r="O740" i="11"/>
  <c r="O741" i="11"/>
  <c r="O742" i="11"/>
  <c r="O743" i="11"/>
  <c r="O744" i="11"/>
  <c r="O745" i="11"/>
  <c r="O746" i="11"/>
  <c r="O747" i="11"/>
  <c r="O748" i="11"/>
  <c r="O749" i="11"/>
  <c r="O750" i="11"/>
  <c r="O751" i="11"/>
  <c r="O752" i="11"/>
  <c r="O753" i="11"/>
  <c r="O754" i="11"/>
  <c r="O755" i="11"/>
  <c r="O756" i="11"/>
  <c r="O757" i="11"/>
  <c r="O758" i="11"/>
  <c r="O759" i="11"/>
  <c r="O760" i="11"/>
  <c r="O761" i="11"/>
  <c r="O762" i="11"/>
  <c r="O763" i="11"/>
  <c r="O764" i="11"/>
  <c r="O765" i="11"/>
  <c r="O766" i="11"/>
  <c r="O767" i="11"/>
  <c r="O768" i="11"/>
  <c r="O769" i="11"/>
  <c r="O770" i="11"/>
  <c r="O771" i="11"/>
  <c r="O772" i="11"/>
  <c r="O773" i="11"/>
  <c r="O774" i="11"/>
  <c r="O775" i="11"/>
  <c r="O776" i="11"/>
  <c r="O777" i="11"/>
  <c r="O778" i="11"/>
  <c r="O779" i="11"/>
  <c r="O780" i="11"/>
  <c r="O781" i="11"/>
  <c r="O782" i="11"/>
  <c r="O783" i="11"/>
  <c r="O784" i="11"/>
  <c r="O785" i="11"/>
  <c r="O786" i="11"/>
  <c r="O787" i="11"/>
  <c r="O788" i="11"/>
  <c r="O789" i="11"/>
  <c r="O790" i="11"/>
  <c r="O791" i="11"/>
  <c r="O792" i="11"/>
  <c r="O793" i="11"/>
  <c r="O794" i="11"/>
  <c r="O795" i="11"/>
  <c r="O796" i="11"/>
  <c r="O797" i="11"/>
  <c r="O798" i="11"/>
  <c r="O799" i="11"/>
  <c r="O800" i="11"/>
  <c r="O801" i="11"/>
  <c r="O802" i="11"/>
  <c r="O803" i="11"/>
  <c r="O804" i="11"/>
  <c r="O805" i="11"/>
  <c r="O806" i="11"/>
  <c r="O807" i="11"/>
  <c r="O808" i="11"/>
  <c r="O809" i="11"/>
  <c r="O810" i="11"/>
  <c r="O811" i="11"/>
  <c r="O812" i="11"/>
  <c r="O813" i="11"/>
  <c r="O814" i="11"/>
  <c r="O815" i="11"/>
  <c r="O816" i="11"/>
  <c r="O817" i="11"/>
  <c r="O818" i="11"/>
  <c r="O819" i="11"/>
  <c r="O820" i="11"/>
  <c r="O821" i="11"/>
  <c r="O822" i="11"/>
  <c r="O823" i="11"/>
  <c r="O824" i="11"/>
  <c r="O825" i="11"/>
  <c r="O826" i="11"/>
  <c r="O827" i="11"/>
  <c r="O828" i="11"/>
  <c r="O829" i="11"/>
  <c r="O830" i="11"/>
  <c r="O831" i="11"/>
  <c r="O832" i="11"/>
  <c r="O833" i="11"/>
  <c r="O834" i="11"/>
  <c r="O835" i="11"/>
  <c r="O836" i="11"/>
  <c r="O837" i="11"/>
  <c r="O838" i="11"/>
  <c r="O839" i="11"/>
  <c r="O840" i="11"/>
  <c r="O841" i="11"/>
  <c r="O842" i="11"/>
  <c r="O843" i="11"/>
  <c r="O844" i="11"/>
  <c r="O845" i="11"/>
  <c r="O846" i="11"/>
  <c r="O847" i="11"/>
  <c r="O848" i="11"/>
  <c r="O849" i="11"/>
  <c r="O850" i="11"/>
  <c r="O851" i="11"/>
  <c r="O852" i="11"/>
  <c r="O853" i="11"/>
  <c r="O854" i="11"/>
  <c r="O855" i="11"/>
  <c r="O856" i="11"/>
  <c r="O857" i="11"/>
  <c r="O858" i="11"/>
  <c r="O859" i="11"/>
  <c r="O860" i="11"/>
  <c r="O861" i="11"/>
  <c r="O862" i="11"/>
  <c r="O863" i="11"/>
  <c r="O864" i="11"/>
  <c r="O865" i="11"/>
  <c r="O866" i="11"/>
  <c r="O867" i="11"/>
  <c r="O868" i="11"/>
  <c r="O869" i="11"/>
  <c r="O870" i="11"/>
  <c r="O871" i="11"/>
  <c r="O872" i="11"/>
  <c r="O873" i="11"/>
  <c r="O874" i="11"/>
  <c r="O875" i="11"/>
  <c r="O876" i="11"/>
  <c r="O877" i="11"/>
  <c r="O878" i="11"/>
  <c r="O879" i="11"/>
  <c r="O880" i="11"/>
  <c r="O881" i="11"/>
  <c r="O882" i="11"/>
  <c r="O883" i="11"/>
  <c r="O884" i="11"/>
  <c r="O885" i="11"/>
  <c r="O886" i="11"/>
  <c r="O887" i="11"/>
  <c r="O888" i="11"/>
  <c r="O889" i="11"/>
  <c r="O890" i="11"/>
  <c r="O891" i="11"/>
  <c r="O892" i="11"/>
  <c r="O893" i="11"/>
  <c r="O894" i="11"/>
  <c r="O895" i="11"/>
  <c r="O896" i="11"/>
  <c r="O897" i="11"/>
  <c r="O898" i="11"/>
  <c r="O899" i="11"/>
  <c r="O900" i="11"/>
  <c r="O901" i="11"/>
  <c r="O902" i="11"/>
  <c r="O903" i="11"/>
  <c r="O904" i="11"/>
  <c r="O905" i="11"/>
  <c r="O906" i="11"/>
  <c r="O907" i="11"/>
  <c r="O908" i="11"/>
  <c r="O909" i="11"/>
  <c r="O910" i="11"/>
  <c r="O911" i="11"/>
  <c r="O912" i="11"/>
  <c r="O913" i="11"/>
  <c r="O914" i="11"/>
  <c r="O915" i="11"/>
  <c r="O916" i="11"/>
  <c r="O917" i="11"/>
  <c r="O918" i="11"/>
  <c r="O919" i="11"/>
  <c r="O920" i="11"/>
  <c r="O921" i="11"/>
  <c r="O922" i="11"/>
  <c r="O923" i="11"/>
  <c r="O924" i="11"/>
  <c r="O925" i="11"/>
  <c r="O926" i="11"/>
  <c r="O927" i="11"/>
  <c r="O928" i="11"/>
  <c r="O929" i="11"/>
  <c r="O930" i="11"/>
  <c r="O931" i="11"/>
  <c r="O932" i="11"/>
  <c r="O933" i="11"/>
  <c r="O934" i="11"/>
  <c r="O935" i="11"/>
  <c r="O936" i="11"/>
  <c r="O937" i="11"/>
  <c r="O938" i="11"/>
  <c r="O939" i="11"/>
  <c r="O940" i="11"/>
  <c r="O941" i="11"/>
  <c r="O942" i="11"/>
  <c r="O943" i="11"/>
  <c r="O944" i="11"/>
  <c r="O945" i="11"/>
  <c r="O946" i="11"/>
  <c r="O947" i="11"/>
  <c r="O948" i="11"/>
  <c r="O949" i="11"/>
  <c r="O950" i="11"/>
  <c r="O951" i="11"/>
  <c r="O952" i="11"/>
  <c r="O953" i="11"/>
  <c r="O954" i="11"/>
  <c r="O955" i="11"/>
  <c r="O956" i="11"/>
  <c r="O957" i="11"/>
  <c r="O958" i="11"/>
  <c r="O959" i="11"/>
  <c r="O960" i="11"/>
  <c r="O961" i="11"/>
  <c r="O962" i="11"/>
  <c r="O963" i="11"/>
  <c r="O964" i="11"/>
  <c r="O965" i="11"/>
  <c r="O966" i="11"/>
  <c r="O967" i="11"/>
  <c r="O968" i="11"/>
  <c r="O969" i="11"/>
  <c r="O970" i="11"/>
  <c r="O971" i="11"/>
  <c r="O972" i="11"/>
  <c r="O973" i="11"/>
  <c r="O974" i="11"/>
  <c r="O975" i="11"/>
  <c r="O976" i="11"/>
  <c r="O977" i="11"/>
  <c r="O978" i="11"/>
  <c r="O979" i="11"/>
  <c r="O980" i="11"/>
  <c r="O981" i="11"/>
  <c r="O982" i="11"/>
  <c r="O983" i="11"/>
  <c r="O984" i="11"/>
  <c r="O985" i="11"/>
  <c r="O986" i="11"/>
  <c r="O987" i="11"/>
  <c r="O988" i="11"/>
  <c r="O989" i="11"/>
  <c r="O990" i="11"/>
  <c r="O991" i="11"/>
  <c r="O992" i="11"/>
  <c r="O993" i="11"/>
  <c r="O994" i="11"/>
  <c r="O995" i="11"/>
  <c r="O996" i="11"/>
  <c r="O997" i="11"/>
  <c r="O998" i="11"/>
  <c r="O999" i="11"/>
  <c r="O1000" i="11"/>
  <c r="O1001" i="11"/>
  <c r="O1002" i="11"/>
  <c r="O1003" i="11"/>
  <c r="O1004" i="11"/>
  <c r="O1005" i="11"/>
  <c r="O1006" i="11"/>
  <c r="O1007" i="11"/>
  <c r="O1008" i="11"/>
  <c r="O1009" i="11"/>
  <c r="O1010" i="11"/>
  <c r="O1011" i="11"/>
  <c r="O1012" i="11"/>
  <c r="O1013" i="11"/>
  <c r="O1014" i="11"/>
  <c r="O1015" i="11"/>
  <c r="O1016" i="11"/>
  <c r="O1017" i="11"/>
  <c r="O1018" i="11"/>
  <c r="O1019" i="11"/>
  <c r="O1020" i="11"/>
  <c r="O1021" i="11"/>
  <c r="O1022" i="11"/>
  <c r="O1023" i="11"/>
  <c r="O1024" i="11"/>
  <c r="O1025" i="11"/>
  <c r="O1026" i="11"/>
  <c r="O1027" i="11"/>
  <c r="O1028" i="11"/>
  <c r="O1029" i="11"/>
  <c r="O1030" i="11"/>
  <c r="O1031" i="11"/>
  <c r="O1032" i="11"/>
  <c r="O1033" i="11"/>
  <c r="O1034" i="11"/>
  <c r="O1035" i="11"/>
  <c r="O1036" i="11"/>
  <c r="O1037" i="11"/>
  <c r="O1038" i="11"/>
  <c r="O1039" i="11"/>
  <c r="O1040" i="11"/>
  <c r="O1041" i="11"/>
  <c r="O1042" i="11"/>
  <c r="O1043" i="11"/>
  <c r="O1044" i="11"/>
  <c r="O1045" i="11"/>
  <c r="O1046" i="11"/>
  <c r="O1047" i="11"/>
  <c r="O1048" i="11"/>
  <c r="O1049" i="11"/>
  <c r="O1050" i="11"/>
  <c r="O1051" i="11"/>
  <c r="O1052" i="11"/>
  <c r="O1053" i="11"/>
  <c r="O1054" i="11"/>
  <c r="O1055" i="11"/>
  <c r="O1056" i="11"/>
  <c r="O1057" i="11"/>
  <c r="O1058" i="11"/>
  <c r="O1059" i="11"/>
  <c r="O1060" i="11"/>
  <c r="O1061" i="11"/>
  <c r="O1062" i="11"/>
  <c r="O1063" i="11"/>
  <c r="O1064" i="11"/>
  <c r="O1065" i="11"/>
  <c r="O1066" i="11"/>
  <c r="O1067" i="11"/>
  <c r="O1068" i="11"/>
  <c r="O1069" i="11"/>
  <c r="O1070" i="11"/>
  <c r="O1071" i="11"/>
  <c r="O1072" i="11"/>
  <c r="O1073" i="11"/>
  <c r="O1074" i="11"/>
  <c r="O1075" i="11"/>
  <c r="O1076" i="11"/>
  <c r="O1077" i="11"/>
  <c r="O1078" i="11"/>
  <c r="O1079" i="11"/>
  <c r="O1080" i="11"/>
  <c r="O1081" i="11"/>
  <c r="O1082" i="11"/>
  <c r="O1083" i="11"/>
  <c r="O1084" i="11"/>
  <c r="O1085" i="11"/>
  <c r="O1086" i="11"/>
  <c r="O1087" i="11"/>
  <c r="O1088" i="11"/>
  <c r="O1089" i="11"/>
  <c r="O1090" i="11"/>
  <c r="O1091" i="11"/>
  <c r="O1092" i="11"/>
  <c r="O1093" i="11"/>
  <c r="O1094" i="11"/>
  <c r="O1095" i="11"/>
  <c r="O1096" i="11"/>
  <c r="O1097" i="11"/>
  <c r="O1098" i="11"/>
  <c r="O1099" i="11"/>
  <c r="O1100" i="11"/>
  <c r="O1101" i="11"/>
  <c r="O1102" i="11"/>
  <c r="O1103" i="11"/>
  <c r="O1104" i="11"/>
  <c r="O1105" i="11"/>
  <c r="O1106" i="11"/>
  <c r="O1107" i="11"/>
  <c r="O1108" i="11"/>
  <c r="O1109" i="11"/>
  <c r="O1110" i="11"/>
  <c r="O1111" i="11"/>
  <c r="O1112" i="11"/>
  <c r="O1113" i="11"/>
  <c r="O1114" i="11"/>
  <c r="O1115" i="11"/>
  <c r="O1116" i="11"/>
  <c r="O1117" i="11"/>
  <c r="O1118" i="11"/>
  <c r="O1119" i="11"/>
  <c r="O1120" i="11"/>
  <c r="O1121" i="11"/>
  <c r="O1122" i="11"/>
  <c r="O1123" i="11"/>
  <c r="O1124" i="11"/>
  <c r="O1125" i="11"/>
  <c r="O1126" i="11"/>
  <c r="O1127" i="11"/>
  <c r="O1128" i="11"/>
  <c r="O1129" i="11"/>
  <c r="O1130" i="11"/>
  <c r="O1131" i="11"/>
  <c r="O1132" i="11"/>
  <c r="O1133" i="11"/>
  <c r="O1134" i="11"/>
  <c r="O1135" i="11"/>
  <c r="O1136" i="11"/>
  <c r="O1137" i="11"/>
  <c r="O1138" i="11"/>
  <c r="O1139" i="11"/>
  <c r="O1140" i="11"/>
  <c r="O1141" i="11"/>
  <c r="O1142" i="11"/>
  <c r="O1143" i="11"/>
  <c r="O1144" i="11"/>
  <c r="O1145" i="11"/>
  <c r="O1146" i="11"/>
  <c r="O1147" i="11"/>
  <c r="O1148" i="11"/>
  <c r="O1149" i="11"/>
  <c r="O1150" i="11"/>
  <c r="O1151" i="11"/>
  <c r="O1152" i="11"/>
  <c r="O1153" i="11"/>
  <c r="O1154" i="11"/>
  <c r="O1155" i="11"/>
  <c r="O1156" i="11"/>
  <c r="O1157" i="11"/>
  <c r="O1158" i="11"/>
  <c r="O1159" i="11"/>
  <c r="O1160" i="11"/>
  <c r="O1161" i="11"/>
  <c r="O1162" i="11"/>
  <c r="O1163" i="11"/>
  <c r="O1164" i="11"/>
  <c r="O1165" i="11"/>
  <c r="O1166" i="11"/>
  <c r="O1167" i="11"/>
  <c r="O1168" i="11"/>
  <c r="O1169" i="11"/>
  <c r="O1170" i="11"/>
  <c r="O1171" i="11"/>
  <c r="O1172" i="11"/>
  <c r="O1173" i="11"/>
  <c r="O1174" i="11"/>
  <c r="O1175" i="11"/>
  <c r="O1176" i="11"/>
  <c r="O1177" i="11"/>
  <c r="O1178" i="11"/>
  <c r="O1179" i="11"/>
  <c r="O1180" i="11"/>
  <c r="O1181" i="11"/>
  <c r="O1182" i="11"/>
  <c r="O1183" i="11"/>
  <c r="O1184" i="11"/>
  <c r="O1185" i="11"/>
  <c r="O1186" i="11"/>
  <c r="O1187" i="11"/>
  <c r="O1188" i="11"/>
  <c r="O1189" i="11"/>
  <c r="O1190" i="11"/>
  <c r="O1191" i="11"/>
  <c r="O1192" i="11"/>
  <c r="O1193" i="11"/>
  <c r="O1194" i="11"/>
  <c r="O1195" i="11"/>
  <c r="O1196" i="11"/>
  <c r="O1197" i="11"/>
  <c r="O1198" i="11"/>
  <c r="O1199" i="11"/>
  <c r="O1200" i="11"/>
  <c r="O1201" i="11"/>
  <c r="O1202" i="11"/>
  <c r="O1203" i="11"/>
  <c r="O1204" i="11"/>
  <c r="O1205" i="11"/>
  <c r="O1206" i="11"/>
  <c r="O1207" i="11"/>
  <c r="O1208" i="11"/>
  <c r="O1209" i="11"/>
  <c r="O1210" i="11"/>
  <c r="O1211" i="11"/>
  <c r="O1212" i="11"/>
  <c r="O1213" i="11"/>
  <c r="O1214" i="11"/>
  <c r="O1215" i="11"/>
  <c r="O1216" i="11"/>
  <c r="O1217" i="11"/>
  <c r="O1218" i="11"/>
  <c r="O1219" i="11"/>
  <c r="O1220" i="11"/>
  <c r="O1221" i="11"/>
  <c r="O1222" i="11"/>
  <c r="O1223" i="11"/>
  <c r="O1224" i="11"/>
  <c r="O1225" i="11"/>
  <c r="O1226" i="11"/>
  <c r="O1227" i="11"/>
  <c r="O1228" i="11"/>
  <c r="O1229" i="11"/>
  <c r="O1230" i="11"/>
  <c r="O1231" i="11"/>
  <c r="O1232" i="11"/>
  <c r="O1233" i="11"/>
  <c r="O1234" i="11"/>
  <c r="O1235" i="11"/>
  <c r="O1236" i="11"/>
  <c r="O1237" i="11"/>
  <c r="O1238" i="11"/>
  <c r="O1239" i="11"/>
  <c r="O1240" i="11"/>
  <c r="O1241" i="11"/>
  <c r="O1242" i="11"/>
  <c r="O1243" i="11"/>
  <c r="O1244" i="11"/>
  <c r="O1245" i="11"/>
  <c r="O1246" i="11"/>
  <c r="O1247" i="11"/>
  <c r="O1248" i="11"/>
  <c r="O1249" i="11"/>
  <c r="O1250" i="11"/>
  <c r="O1251" i="11"/>
  <c r="O1252" i="11"/>
  <c r="O1253" i="11"/>
  <c r="O1254" i="11"/>
  <c r="O1255" i="11"/>
  <c r="O1256" i="11"/>
  <c r="O1257" i="11"/>
  <c r="O1258" i="11"/>
  <c r="O1259" i="11"/>
  <c r="O1260" i="11"/>
  <c r="O1261" i="11"/>
  <c r="O1262" i="11"/>
  <c r="O1263" i="11"/>
  <c r="O1264" i="11"/>
  <c r="O1265" i="11"/>
  <c r="O1266" i="11"/>
  <c r="O1267" i="11"/>
  <c r="O1268" i="11"/>
  <c r="O1269" i="11"/>
  <c r="O1270" i="11"/>
  <c r="O1271" i="11"/>
  <c r="O1272" i="11"/>
  <c r="O1273" i="11"/>
  <c r="O1274" i="11"/>
  <c r="O1275" i="11"/>
  <c r="O1276" i="11"/>
  <c r="O1277" i="11"/>
  <c r="O1278" i="11"/>
  <c r="O1279" i="11"/>
  <c r="O1280" i="11"/>
  <c r="O1281" i="11"/>
  <c r="O1282" i="11"/>
  <c r="O1283" i="11"/>
  <c r="O1284" i="11"/>
  <c r="O1285" i="11"/>
  <c r="O1286" i="11"/>
  <c r="O1287" i="11"/>
  <c r="O1288" i="11"/>
  <c r="O1289" i="11"/>
  <c r="O1290" i="11"/>
  <c r="O1291" i="11"/>
  <c r="O1292" i="11"/>
  <c r="O1293" i="11"/>
  <c r="O1294" i="11"/>
  <c r="O1295" i="11"/>
  <c r="O1296" i="11"/>
  <c r="O1297" i="11"/>
  <c r="O1298" i="11"/>
  <c r="O1299" i="11"/>
  <c r="O1300" i="11"/>
  <c r="O1301" i="11"/>
  <c r="O1302" i="11"/>
  <c r="O1303" i="11"/>
  <c r="O1304" i="11"/>
  <c r="O1305" i="11"/>
  <c r="O1306" i="11"/>
  <c r="O1307" i="11"/>
  <c r="O1308" i="11"/>
  <c r="O1309" i="11"/>
  <c r="O1310" i="11"/>
  <c r="O1311" i="11"/>
  <c r="O1312" i="11"/>
  <c r="O1313" i="11"/>
  <c r="O1314" i="11"/>
  <c r="O1315" i="11"/>
  <c r="O1316" i="11"/>
  <c r="O1317" i="11"/>
  <c r="O1318" i="11"/>
  <c r="O1319" i="11"/>
  <c r="O1320" i="11"/>
  <c r="O1321" i="11"/>
  <c r="O1322" i="11"/>
  <c r="O1323" i="11"/>
  <c r="O1324" i="11"/>
  <c r="O1325" i="11"/>
  <c r="O1326" i="11"/>
  <c r="O1327" i="11"/>
  <c r="O1328" i="11"/>
  <c r="O1329" i="11"/>
  <c r="O1330" i="11"/>
  <c r="O1331" i="11"/>
  <c r="O1332" i="11"/>
  <c r="O1333" i="11"/>
  <c r="O1334" i="11"/>
  <c r="O1335" i="11"/>
  <c r="O1336" i="11"/>
  <c r="O1337" i="11"/>
  <c r="O1338" i="11"/>
  <c r="O1339" i="11"/>
  <c r="O1340" i="11"/>
  <c r="O1341" i="11"/>
  <c r="O1342" i="11"/>
  <c r="O1343" i="11"/>
  <c r="O1344" i="11"/>
  <c r="O1345" i="11"/>
  <c r="O1346" i="11"/>
  <c r="O1347" i="11"/>
  <c r="O1348" i="11"/>
  <c r="O1349" i="11"/>
  <c r="O1350" i="11"/>
  <c r="O1351" i="11"/>
  <c r="O1352" i="11"/>
  <c r="O1353" i="11"/>
  <c r="O1354" i="11"/>
  <c r="O1355" i="11"/>
  <c r="O1356" i="11"/>
  <c r="O1357" i="11"/>
  <c r="O1358" i="11"/>
  <c r="O1359" i="11"/>
  <c r="O1360" i="11"/>
  <c r="O1361" i="11"/>
  <c r="O1362" i="11"/>
  <c r="O1363" i="11"/>
  <c r="O1364" i="11"/>
  <c r="O1365" i="11"/>
  <c r="O1366" i="11"/>
  <c r="O1367" i="11"/>
  <c r="O1368" i="11"/>
  <c r="O1369" i="11"/>
  <c r="O1370" i="11"/>
  <c r="O1371" i="11"/>
  <c r="O1372" i="11"/>
  <c r="O1373" i="11"/>
  <c r="O1374" i="11"/>
  <c r="O1375" i="11"/>
  <c r="O1376" i="11"/>
  <c r="O1377" i="11"/>
  <c r="O1378" i="11"/>
  <c r="O1379" i="11"/>
  <c r="O1380" i="11"/>
  <c r="O1381" i="11"/>
  <c r="O1382" i="11"/>
  <c r="O1383" i="11"/>
  <c r="O1384" i="11"/>
  <c r="O1385" i="11"/>
  <c r="O1386" i="11"/>
  <c r="O1387" i="11"/>
  <c r="O1388" i="11"/>
  <c r="O1389" i="11"/>
  <c r="O1390" i="11"/>
  <c r="O1391" i="11"/>
  <c r="O1392" i="11"/>
  <c r="O1393" i="11"/>
  <c r="O1394" i="11"/>
  <c r="O1395" i="11"/>
  <c r="O1396" i="11"/>
  <c r="O1397" i="11"/>
  <c r="O1398" i="11"/>
  <c r="O1399" i="11"/>
  <c r="O1400" i="11"/>
  <c r="O1401" i="11"/>
  <c r="O1402" i="11"/>
  <c r="O1403" i="11"/>
  <c r="O1404" i="11"/>
  <c r="O1405" i="11"/>
  <c r="O1406" i="11"/>
  <c r="O1407" i="11"/>
  <c r="O1408" i="11"/>
  <c r="O1409" i="11"/>
  <c r="O1410" i="11"/>
  <c r="O1411" i="11"/>
  <c r="O1412" i="11"/>
  <c r="O1413" i="11"/>
  <c r="O1414" i="11"/>
  <c r="O1415" i="11"/>
  <c r="O1416" i="11"/>
  <c r="O1417" i="11"/>
  <c r="O1418" i="11"/>
  <c r="O1419" i="11"/>
  <c r="O1420" i="11"/>
  <c r="O1421" i="11"/>
  <c r="O1422" i="11"/>
  <c r="O1423" i="11"/>
  <c r="O1424" i="11"/>
  <c r="O1425" i="11"/>
  <c r="O1426" i="11"/>
  <c r="O1427" i="11"/>
  <c r="O1428" i="11"/>
  <c r="O1429" i="11"/>
  <c r="O1430" i="11"/>
  <c r="O1431" i="11"/>
  <c r="O1432" i="11"/>
  <c r="O1433" i="11"/>
  <c r="O1434" i="11"/>
  <c r="O1435" i="11"/>
  <c r="O1436" i="11"/>
  <c r="O1437" i="11"/>
  <c r="O1438" i="11"/>
  <c r="O1439" i="11"/>
  <c r="O1440" i="11"/>
  <c r="O1441" i="11"/>
  <c r="O1442" i="11"/>
  <c r="O1443" i="11"/>
  <c r="O1444" i="11"/>
  <c r="O1445" i="11"/>
  <c r="O1446" i="11"/>
  <c r="O1447" i="11"/>
  <c r="O1448" i="11"/>
  <c r="O1449" i="11"/>
  <c r="O1450" i="11"/>
  <c r="O1451" i="11"/>
  <c r="O1452" i="11"/>
  <c r="O1453" i="11"/>
  <c r="O1454" i="11"/>
  <c r="O1455" i="11"/>
  <c r="O1456" i="11"/>
  <c r="O1457" i="11"/>
  <c r="O1458" i="11"/>
  <c r="O1459" i="11"/>
  <c r="O1460" i="11"/>
  <c r="O1461" i="11"/>
  <c r="O1462" i="11"/>
  <c r="O1463" i="11"/>
  <c r="O1464" i="11"/>
  <c r="O1465" i="11"/>
  <c r="O1466" i="11"/>
  <c r="O1467" i="11"/>
  <c r="O1468" i="11"/>
  <c r="O1469" i="11"/>
  <c r="O1470" i="11"/>
  <c r="O1471" i="11"/>
  <c r="O1472" i="11"/>
  <c r="O1473" i="11"/>
  <c r="O1474" i="11"/>
  <c r="O1475" i="11"/>
  <c r="O1476" i="11"/>
  <c r="O1477" i="11"/>
  <c r="O1478" i="11"/>
  <c r="O1479" i="11"/>
  <c r="O1480" i="11"/>
  <c r="O1481" i="11"/>
  <c r="O1482" i="11"/>
  <c r="O1483" i="11"/>
  <c r="O1484" i="11"/>
  <c r="O1485" i="11"/>
  <c r="O1486" i="11"/>
  <c r="O1487" i="11"/>
  <c r="O1488" i="11"/>
  <c r="O1489" i="11"/>
  <c r="O1490" i="11"/>
  <c r="O1491" i="11"/>
  <c r="O1492" i="11"/>
  <c r="O1493" i="11"/>
  <c r="O1494" i="11"/>
  <c r="O1495" i="11"/>
  <c r="O1496" i="11"/>
  <c r="O1497" i="11"/>
  <c r="O1498" i="11"/>
  <c r="O1499" i="11"/>
  <c r="O1500" i="11"/>
  <c r="O1501" i="11"/>
  <c r="O1502" i="11"/>
  <c r="O1503" i="11"/>
  <c r="O1504" i="11"/>
  <c r="O1505" i="11"/>
  <c r="O1506" i="11"/>
  <c r="O1507" i="11"/>
  <c r="O1508" i="11"/>
  <c r="O1509" i="11"/>
  <c r="O1510" i="11"/>
  <c r="O1511" i="11"/>
  <c r="O1512" i="11"/>
  <c r="O1513" i="11"/>
  <c r="O1514" i="11"/>
  <c r="O1515" i="11"/>
  <c r="O1516" i="11"/>
  <c r="O1517" i="11"/>
  <c r="O1518" i="11"/>
  <c r="O1519" i="11"/>
  <c r="O1520" i="11"/>
  <c r="O1521" i="11"/>
  <c r="O1522" i="11"/>
  <c r="O1523" i="11"/>
  <c r="O1524" i="11"/>
  <c r="O1525" i="11"/>
  <c r="O1526" i="11"/>
  <c r="O1527" i="11"/>
  <c r="O1528" i="11"/>
  <c r="O1529" i="11"/>
  <c r="O1530" i="11"/>
  <c r="O1531" i="11"/>
  <c r="O1532" i="11"/>
  <c r="O1533" i="11"/>
  <c r="O1534" i="11"/>
  <c r="O1535" i="11"/>
  <c r="O1536" i="11"/>
  <c r="O1537" i="11"/>
  <c r="O1538" i="11"/>
  <c r="O1539" i="11"/>
  <c r="O1540" i="11"/>
  <c r="O1541" i="11"/>
  <c r="O1542" i="11"/>
  <c r="O1543" i="11"/>
  <c r="O1544" i="11"/>
  <c r="O1545" i="11"/>
  <c r="O1546" i="11"/>
  <c r="O1547" i="11"/>
  <c r="O1548" i="11"/>
  <c r="O1549" i="11"/>
  <c r="O1550" i="11"/>
  <c r="O1551" i="11"/>
  <c r="O1552" i="11"/>
  <c r="O1553" i="11"/>
  <c r="O1554" i="11"/>
  <c r="O1555" i="11"/>
  <c r="O1556" i="11"/>
  <c r="O1557" i="11"/>
  <c r="O1558" i="11"/>
  <c r="O1559" i="11"/>
  <c r="O1560" i="11"/>
  <c r="O1561" i="11"/>
  <c r="O1562" i="11"/>
  <c r="O1563" i="11"/>
  <c r="O1564" i="11"/>
  <c r="O1565" i="11"/>
  <c r="O1566" i="11"/>
  <c r="O1567" i="11"/>
  <c r="O1568" i="11"/>
  <c r="O1569" i="11"/>
  <c r="O1570" i="11"/>
  <c r="O1571" i="11"/>
  <c r="O1572" i="11"/>
  <c r="O1573" i="11"/>
  <c r="O1574" i="11"/>
  <c r="O1575" i="11"/>
  <c r="O1576" i="11"/>
  <c r="O1577" i="11"/>
  <c r="O1578" i="11"/>
  <c r="O1579" i="11"/>
  <c r="O1580" i="11"/>
  <c r="O1581" i="11"/>
  <c r="O1582" i="11"/>
  <c r="O1583" i="11"/>
  <c r="O1584" i="11"/>
  <c r="O1585" i="11"/>
  <c r="O1586" i="11"/>
  <c r="O1587" i="11"/>
  <c r="O1588" i="11"/>
  <c r="O1589" i="11"/>
  <c r="O1590" i="11"/>
  <c r="O1591" i="11"/>
  <c r="O1592" i="11"/>
  <c r="O1593" i="11"/>
  <c r="O1594" i="11"/>
  <c r="O1595" i="11"/>
  <c r="O1596" i="11"/>
  <c r="O1597" i="11"/>
  <c r="O1598" i="11"/>
  <c r="O1599" i="11"/>
  <c r="O1600" i="11"/>
  <c r="O1601" i="11"/>
  <c r="O1602" i="11"/>
  <c r="O1603" i="11"/>
  <c r="O1604" i="11"/>
  <c r="O1605" i="11"/>
  <c r="O1606" i="11"/>
  <c r="O1607" i="11"/>
  <c r="O1608" i="11"/>
  <c r="O1609" i="11"/>
  <c r="O1610" i="11"/>
  <c r="O1611" i="11"/>
  <c r="O1612" i="11"/>
  <c r="O1613" i="11"/>
  <c r="O1614" i="11"/>
  <c r="O1615" i="11"/>
  <c r="O1616" i="11"/>
  <c r="O1617" i="11"/>
  <c r="O1618" i="11"/>
  <c r="O1619" i="11"/>
  <c r="O1620" i="11"/>
  <c r="O1621" i="11"/>
  <c r="O1622" i="11"/>
  <c r="O1623" i="11"/>
  <c r="O1624" i="11"/>
  <c r="O1625" i="11"/>
  <c r="O1626" i="11"/>
  <c r="O1627" i="11"/>
  <c r="O1628" i="11"/>
  <c r="O1629" i="11"/>
  <c r="O1630" i="11"/>
  <c r="O1631" i="11"/>
  <c r="O1632" i="11"/>
  <c r="O1633" i="11"/>
  <c r="O1634" i="11"/>
  <c r="O1635" i="11"/>
  <c r="O1636" i="11"/>
  <c r="O1637" i="11"/>
  <c r="O1638" i="11"/>
  <c r="O1639" i="11"/>
  <c r="O1640" i="11"/>
  <c r="O1641" i="11"/>
  <c r="O1642" i="11"/>
  <c r="O1643" i="11"/>
  <c r="O1644" i="11"/>
  <c r="O1645" i="11"/>
  <c r="O1646" i="11"/>
  <c r="O1647" i="11"/>
  <c r="O1648" i="11"/>
  <c r="O1649" i="11"/>
  <c r="O1650" i="11"/>
  <c r="O1651" i="11"/>
  <c r="O1652" i="11"/>
  <c r="O1653" i="11"/>
  <c r="O1654" i="11"/>
  <c r="O1655" i="11"/>
  <c r="O1656" i="11"/>
  <c r="O1657" i="11"/>
  <c r="O1658" i="11"/>
  <c r="O1659" i="11"/>
  <c r="O1660" i="11"/>
  <c r="O1661" i="11"/>
  <c r="O1662" i="11"/>
  <c r="O1663" i="11"/>
  <c r="O1664" i="11"/>
  <c r="O1665" i="11"/>
  <c r="O1666" i="11"/>
  <c r="O1667" i="11"/>
  <c r="O1668" i="11"/>
  <c r="O1669" i="11"/>
  <c r="O1670" i="11"/>
  <c r="O1671" i="11"/>
  <c r="O1672" i="11"/>
  <c r="O1673" i="11"/>
  <c r="O1674" i="11"/>
  <c r="O1675" i="11"/>
  <c r="O1676" i="11"/>
  <c r="O1677" i="11"/>
  <c r="O1678" i="11"/>
  <c r="O1679" i="11"/>
  <c r="O1680" i="11"/>
  <c r="O1681" i="11"/>
  <c r="O1682" i="11"/>
  <c r="O1683" i="11"/>
  <c r="O1684" i="11"/>
  <c r="O1685" i="11"/>
  <c r="O1686" i="11"/>
  <c r="O1687" i="11"/>
  <c r="O1688" i="11"/>
  <c r="O1689" i="11"/>
  <c r="O1690" i="11"/>
  <c r="O1691" i="11"/>
  <c r="O1692" i="11"/>
  <c r="O1693" i="11"/>
  <c r="O1694" i="11"/>
  <c r="O1695" i="11"/>
  <c r="O1696" i="11"/>
  <c r="O1697" i="11"/>
  <c r="O1698" i="11"/>
  <c r="O1699" i="11"/>
  <c r="O1700" i="11"/>
  <c r="O1701" i="11"/>
  <c r="O1702" i="11"/>
  <c r="O1703" i="11"/>
  <c r="O1704" i="11"/>
  <c r="O1705" i="11"/>
  <c r="O1706" i="11"/>
  <c r="O1707" i="11"/>
  <c r="O1708" i="11"/>
  <c r="O1709" i="11"/>
  <c r="O1710" i="11"/>
  <c r="O1711" i="11"/>
  <c r="O1712" i="11"/>
  <c r="O1713" i="11"/>
  <c r="O1714" i="11"/>
  <c r="O1715" i="11"/>
  <c r="O1716" i="11"/>
  <c r="O1717" i="11"/>
  <c r="O1718" i="11"/>
  <c r="O1719" i="11"/>
  <c r="O1720" i="11"/>
  <c r="O1721" i="11"/>
  <c r="O1722" i="11"/>
  <c r="O1723" i="11"/>
  <c r="O1724" i="11"/>
  <c r="O1725" i="11"/>
  <c r="O1726" i="11"/>
  <c r="O1727" i="11"/>
  <c r="O1728" i="11"/>
  <c r="O1729" i="11"/>
  <c r="O1730" i="11"/>
  <c r="O1731" i="11"/>
  <c r="O1732" i="11"/>
  <c r="O1733" i="11"/>
  <c r="O1734" i="11"/>
  <c r="O1735" i="11"/>
  <c r="O1736" i="11"/>
  <c r="O1737" i="11"/>
  <c r="O1738" i="11"/>
  <c r="O1739" i="11"/>
  <c r="O1740" i="11"/>
  <c r="O1741" i="11"/>
  <c r="O1742" i="11"/>
  <c r="O1743" i="11"/>
  <c r="O1744" i="11"/>
  <c r="O1745" i="11"/>
  <c r="O1746" i="11"/>
  <c r="O1747" i="11"/>
  <c r="O1748" i="11"/>
  <c r="O1749" i="11"/>
  <c r="O1750" i="11"/>
  <c r="O1751" i="11"/>
  <c r="O1752" i="11"/>
  <c r="O1753" i="11"/>
  <c r="O1754" i="11"/>
  <c r="O1755" i="11"/>
  <c r="O1756" i="11"/>
  <c r="O1757" i="11"/>
  <c r="O1758" i="11"/>
  <c r="O1759" i="11"/>
  <c r="O1760" i="11"/>
  <c r="O1761" i="11"/>
  <c r="O1762" i="11"/>
  <c r="O1763" i="11"/>
  <c r="O1764" i="11"/>
  <c r="O1765" i="11"/>
  <c r="O1766" i="11"/>
  <c r="O1767" i="11"/>
  <c r="O1768" i="11"/>
  <c r="O1769" i="11"/>
  <c r="O1770" i="11"/>
  <c r="O1771" i="11"/>
  <c r="O1772" i="11"/>
  <c r="O1773" i="11"/>
  <c r="O1774" i="11"/>
  <c r="O1775" i="11"/>
  <c r="O1776" i="11"/>
  <c r="O1777" i="11"/>
  <c r="O1778" i="11"/>
  <c r="O1779" i="11"/>
  <c r="O1780" i="11"/>
  <c r="O1781" i="11"/>
  <c r="O1782" i="11"/>
  <c r="O1783" i="11"/>
  <c r="O1784" i="11"/>
  <c r="O1785" i="11"/>
  <c r="O1786" i="11"/>
  <c r="O1787" i="11"/>
  <c r="O1788" i="11"/>
  <c r="O1789" i="11"/>
  <c r="O1790" i="11"/>
  <c r="O1791" i="11"/>
  <c r="O1792" i="11"/>
  <c r="O1793" i="11"/>
  <c r="O1794" i="11"/>
  <c r="O1795" i="11"/>
  <c r="O1796" i="11"/>
  <c r="O1797" i="11"/>
  <c r="O1798" i="11"/>
  <c r="O1799" i="11"/>
  <c r="O1800" i="11"/>
  <c r="O1801" i="11"/>
  <c r="O1802" i="11"/>
  <c r="O1803" i="11"/>
  <c r="O1804" i="11"/>
  <c r="O1805" i="11"/>
  <c r="O1806" i="11"/>
  <c r="O1807" i="11"/>
  <c r="O1808" i="11"/>
  <c r="O1809" i="11"/>
  <c r="O1810" i="11"/>
  <c r="O1811" i="11"/>
  <c r="O1812" i="11"/>
  <c r="O1813" i="11"/>
  <c r="O1814" i="11"/>
  <c r="O1815" i="11"/>
  <c r="O1816" i="11"/>
  <c r="O1817" i="11"/>
  <c r="O1818" i="11"/>
  <c r="O1819" i="11"/>
  <c r="O1820" i="11"/>
  <c r="O1821" i="11"/>
  <c r="O1822" i="11"/>
  <c r="O1823" i="11"/>
  <c r="O1824" i="11"/>
  <c r="O1825" i="11"/>
  <c r="O1826" i="11"/>
  <c r="O1827" i="11"/>
  <c r="O1828" i="11"/>
  <c r="O1829" i="11"/>
  <c r="O1830" i="11"/>
  <c r="O1831" i="11"/>
  <c r="O1832" i="11"/>
  <c r="O1833" i="11"/>
  <c r="O1834" i="11"/>
  <c r="O1835" i="11"/>
  <c r="O1836" i="11"/>
  <c r="O1837" i="11"/>
  <c r="O1838" i="11"/>
  <c r="O1839" i="11"/>
  <c r="O1840" i="11"/>
  <c r="O1841" i="11"/>
  <c r="O1842" i="11"/>
  <c r="O1843" i="11"/>
  <c r="O1844" i="11"/>
  <c r="O1845" i="11"/>
  <c r="O1846" i="11"/>
  <c r="O1847" i="11"/>
  <c r="O1848" i="11"/>
  <c r="O1849" i="11"/>
  <c r="O1850" i="11"/>
  <c r="O1851" i="11"/>
  <c r="O1852" i="11"/>
  <c r="O1853" i="11"/>
  <c r="O1854" i="11"/>
  <c r="O1855" i="11"/>
  <c r="O1856" i="11"/>
  <c r="O1857" i="11"/>
  <c r="O1858" i="11"/>
  <c r="O1859" i="11"/>
  <c r="O1860" i="11"/>
  <c r="O1861" i="11"/>
  <c r="O1862" i="11"/>
  <c r="O1863" i="11"/>
  <c r="O1864" i="11"/>
  <c r="O1865" i="11"/>
  <c r="O1866" i="11"/>
  <c r="O1867" i="11"/>
  <c r="O1868" i="11"/>
  <c r="O1869" i="11"/>
  <c r="O1870" i="11"/>
  <c r="O1871" i="11"/>
  <c r="O1872" i="11"/>
  <c r="O1873" i="11"/>
  <c r="O1874" i="11"/>
  <c r="O1875" i="11"/>
  <c r="O1876" i="11"/>
  <c r="O1877" i="11"/>
  <c r="O1878" i="11"/>
  <c r="O1879" i="11"/>
  <c r="O1880" i="11"/>
  <c r="O1881" i="11"/>
  <c r="O1882" i="11"/>
  <c r="O1883" i="11"/>
  <c r="O1884" i="11"/>
  <c r="O1885" i="11"/>
  <c r="O1886" i="11"/>
  <c r="O1887" i="11"/>
  <c r="O1888" i="11"/>
  <c r="O1889" i="11"/>
  <c r="O1890" i="11"/>
  <c r="O1891" i="11"/>
  <c r="O1892" i="11"/>
  <c r="O1893" i="11"/>
  <c r="O1894" i="11"/>
  <c r="O1895" i="11"/>
  <c r="O1896" i="11"/>
  <c r="O1897" i="11"/>
  <c r="O1898" i="11"/>
  <c r="O1899" i="11"/>
  <c r="O1900" i="11"/>
  <c r="O1901" i="11"/>
  <c r="O1902" i="11"/>
  <c r="O1903" i="11"/>
  <c r="O1904" i="11"/>
  <c r="O1905" i="11"/>
  <c r="O1906" i="11"/>
  <c r="O1907" i="11"/>
  <c r="O1908" i="11"/>
  <c r="O1909" i="11"/>
  <c r="O1910" i="11"/>
  <c r="O1911" i="11"/>
  <c r="O1912" i="11"/>
  <c r="O1913" i="11"/>
  <c r="O1914" i="11"/>
  <c r="O1915" i="11"/>
  <c r="O1916" i="11"/>
  <c r="O1917" i="11"/>
  <c r="O1918" i="11"/>
  <c r="O1919" i="11"/>
  <c r="O1920" i="11"/>
  <c r="O1921" i="11"/>
  <c r="O1922" i="11"/>
  <c r="O1923" i="11"/>
  <c r="O1924" i="11"/>
  <c r="O1925" i="11"/>
  <c r="O1926" i="11"/>
  <c r="O1927" i="11"/>
  <c r="O1928" i="11"/>
  <c r="O1929" i="11"/>
  <c r="O1930" i="11"/>
  <c r="O1931" i="11"/>
  <c r="O1932" i="11"/>
  <c r="O1933" i="11"/>
  <c r="O1934" i="11"/>
  <c r="O1935" i="11"/>
  <c r="O1936" i="11"/>
  <c r="O1937" i="11"/>
  <c r="O1938" i="11"/>
  <c r="O1939" i="11"/>
  <c r="O1940" i="11"/>
  <c r="O1941" i="11"/>
  <c r="O1942" i="11"/>
  <c r="O1943" i="11"/>
  <c r="O1944" i="11"/>
  <c r="O1945" i="11"/>
  <c r="O1946" i="11"/>
  <c r="O1947" i="11"/>
  <c r="O1948" i="11"/>
  <c r="O1949" i="11"/>
  <c r="O1950" i="11"/>
  <c r="O1951" i="11"/>
  <c r="O1952" i="11"/>
  <c r="O1953" i="11"/>
  <c r="O1954" i="11"/>
  <c r="O1955" i="11"/>
  <c r="O1956" i="11"/>
  <c r="O1957" i="11"/>
  <c r="O1958" i="11"/>
  <c r="O1959" i="11"/>
  <c r="O1960" i="11"/>
  <c r="O1961" i="11"/>
  <c r="O1962" i="11"/>
  <c r="O1963" i="11"/>
  <c r="O1964" i="11"/>
  <c r="O1965" i="11"/>
  <c r="O1966" i="11"/>
  <c r="O1967" i="11"/>
  <c r="O1968" i="11"/>
  <c r="O1969" i="11"/>
  <c r="O1970" i="11"/>
  <c r="O1971" i="11"/>
  <c r="O1972" i="11"/>
  <c r="O1973" i="11"/>
  <c r="O1974" i="11"/>
  <c r="O1975" i="11"/>
  <c r="O1976" i="11"/>
  <c r="O1977" i="11"/>
  <c r="O1978" i="11"/>
  <c r="O1979" i="11"/>
  <c r="O1980" i="11"/>
  <c r="O1981" i="11"/>
  <c r="O1982" i="11"/>
  <c r="O1983" i="11"/>
  <c r="O1984" i="11"/>
  <c r="O1985" i="11"/>
  <c r="O1986" i="11"/>
  <c r="O1987" i="11"/>
  <c r="O1988" i="11"/>
  <c r="O1989" i="11"/>
  <c r="O1990" i="11"/>
  <c r="O1991" i="11"/>
  <c r="O1992" i="11"/>
  <c r="O1993" i="11"/>
  <c r="O1994" i="11"/>
  <c r="O1995" i="11"/>
  <c r="O1996" i="11"/>
  <c r="O1997" i="11"/>
  <c r="O1998" i="11"/>
  <c r="O1999" i="11"/>
  <c r="O2000" i="11"/>
  <c r="O2001" i="11"/>
  <c r="O2002" i="11"/>
  <c r="O2003" i="11"/>
  <c r="O2004" i="11"/>
  <c r="O2005" i="11"/>
  <c r="O2006" i="11"/>
  <c r="O2007" i="11"/>
  <c r="O2008" i="11"/>
  <c r="O2009" i="11"/>
  <c r="O2010" i="11"/>
  <c r="O2011" i="11"/>
  <c r="O2012" i="11"/>
  <c r="O2013" i="11"/>
  <c r="O2014" i="11"/>
  <c r="O2015" i="11"/>
  <c r="O2016" i="11"/>
  <c r="O2017" i="11"/>
  <c r="O2018" i="11"/>
  <c r="O2019" i="11"/>
  <c r="O2020" i="11"/>
  <c r="O2021" i="11"/>
  <c r="O2022" i="11"/>
  <c r="O2023" i="11"/>
  <c r="O2024" i="11"/>
  <c r="O2025" i="11"/>
  <c r="O2026" i="11"/>
  <c r="O2027" i="11"/>
  <c r="O2028" i="11"/>
  <c r="O2029" i="11"/>
  <c r="O2030" i="11"/>
  <c r="O2031" i="11"/>
  <c r="O2032" i="11"/>
  <c r="O2033" i="11"/>
  <c r="O2034" i="11"/>
  <c r="O2035" i="11"/>
  <c r="O2036" i="11"/>
  <c r="O2037" i="11"/>
  <c r="O2038" i="11"/>
  <c r="O2039" i="11"/>
  <c r="O2040" i="11"/>
  <c r="O2041" i="11"/>
  <c r="O2042" i="11"/>
  <c r="O2043" i="11"/>
  <c r="O2044" i="11"/>
  <c r="O2045" i="11"/>
  <c r="O2046" i="11"/>
  <c r="O2047" i="11"/>
  <c r="O2048" i="11"/>
  <c r="O2049" i="11"/>
  <c r="O2050" i="11"/>
  <c r="O2051" i="11"/>
  <c r="O2052" i="11"/>
  <c r="O2053" i="11"/>
  <c r="O2054" i="11"/>
  <c r="O2055" i="11"/>
  <c r="O2056" i="11"/>
  <c r="O2057" i="11"/>
  <c r="O2058" i="11"/>
  <c r="O2059" i="11"/>
  <c r="O2060" i="11"/>
  <c r="O2061" i="11"/>
  <c r="O2062" i="11"/>
  <c r="O2063" i="11"/>
  <c r="O2064" i="11"/>
  <c r="O2065" i="11"/>
  <c r="O2066" i="11"/>
  <c r="O2067" i="11"/>
  <c r="O2068" i="11"/>
  <c r="O2069" i="11"/>
  <c r="O2070" i="11"/>
  <c r="O2071" i="11"/>
  <c r="O2072" i="11"/>
  <c r="O2073" i="11"/>
  <c r="O2074" i="11"/>
  <c r="O2075" i="11"/>
  <c r="O2076" i="11"/>
  <c r="O2077" i="11"/>
  <c r="O2078" i="11"/>
  <c r="O2079" i="11"/>
  <c r="O2080" i="11"/>
  <c r="O2081" i="11"/>
  <c r="O2082" i="11"/>
  <c r="O2083" i="11"/>
  <c r="O2084" i="11"/>
  <c r="O2085" i="11"/>
  <c r="O2086" i="11"/>
  <c r="O2087" i="11"/>
  <c r="O2088" i="11"/>
  <c r="O2089" i="11"/>
  <c r="O2090" i="11"/>
  <c r="O2091" i="11"/>
  <c r="O2092" i="11"/>
  <c r="O2093" i="11"/>
  <c r="O2094" i="11"/>
  <c r="O2095" i="11"/>
  <c r="O2096" i="11"/>
  <c r="O2097" i="11"/>
  <c r="O2098" i="11"/>
  <c r="O2099" i="11"/>
  <c r="O2100" i="11"/>
  <c r="O2101" i="11"/>
  <c r="O2102" i="11"/>
  <c r="O2103" i="11"/>
  <c r="O2104" i="11"/>
  <c r="O2105" i="11"/>
  <c r="O2106" i="11"/>
  <c r="O2107" i="11"/>
  <c r="O2108" i="11"/>
  <c r="O2109" i="11"/>
  <c r="O2110" i="11"/>
  <c r="O2111" i="11"/>
  <c r="O2112" i="11"/>
  <c r="O2113" i="11"/>
  <c r="O2114" i="11"/>
  <c r="O2115" i="11"/>
  <c r="O2116" i="11"/>
  <c r="O2117" i="11"/>
  <c r="O2118" i="11"/>
  <c r="O2119" i="11"/>
  <c r="O2120" i="11"/>
  <c r="O2121" i="11"/>
  <c r="O2122" i="11"/>
  <c r="O2123" i="11"/>
  <c r="O2124" i="11"/>
  <c r="O2125" i="11"/>
  <c r="O2126" i="11"/>
  <c r="O2127" i="11"/>
  <c r="O2128" i="11"/>
  <c r="O2129" i="11"/>
  <c r="O2130" i="11"/>
  <c r="O2131" i="11"/>
  <c r="O2132" i="11"/>
  <c r="O2133" i="11"/>
  <c r="O2134" i="11"/>
  <c r="O2135" i="11"/>
  <c r="O2136" i="11"/>
  <c r="O2137" i="11"/>
  <c r="O2138" i="11"/>
  <c r="O2139" i="11"/>
  <c r="O2140" i="11"/>
  <c r="O2141" i="11"/>
  <c r="O2142" i="11"/>
  <c r="O2143" i="11"/>
  <c r="O2144" i="11"/>
  <c r="O2145" i="11"/>
  <c r="O2146" i="11"/>
  <c r="O2147" i="11"/>
  <c r="O2148" i="11"/>
  <c r="O2149" i="11"/>
  <c r="O2150" i="11"/>
  <c r="O2151" i="11"/>
  <c r="O2152" i="11"/>
  <c r="O2153" i="11"/>
  <c r="O2154" i="11"/>
  <c r="O2155" i="11"/>
  <c r="O2156" i="11"/>
  <c r="O2157" i="11"/>
  <c r="O2158" i="11"/>
  <c r="O2159" i="11"/>
  <c r="O2160" i="11"/>
  <c r="O2161" i="11"/>
  <c r="O2162" i="11"/>
  <c r="O2163" i="11"/>
  <c r="O2164" i="11"/>
  <c r="O2165" i="11"/>
  <c r="O2166" i="11"/>
  <c r="O2167" i="11"/>
  <c r="O2168" i="11"/>
  <c r="O2169" i="11"/>
  <c r="O2170" i="11"/>
  <c r="O2171" i="11"/>
  <c r="O2172" i="11"/>
  <c r="O2173" i="11"/>
  <c r="O2174" i="11"/>
  <c r="O2175" i="11"/>
  <c r="O2176" i="11"/>
  <c r="O2177" i="11"/>
  <c r="O2178" i="11"/>
  <c r="O2179" i="11"/>
  <c r="O2180" i="11"/>
  <c r="O2181" i="11"/>
  <c r="O2182" i="11"/>
  <c r="O2183" i="11"/>
  <c r="O2184" i="11"/>
  <c r="O2185" i="11"/>
  <c r="O2186" i="11"/>
  <c r="O2187" i="11"/>
  <c r="O2188" i="11"/>
  <c r="O2189" i="11"/>
  <c r="O2190" i="11"/>
  <c r="O2191" i="11"/>
  <c r="O2192" i="11"/>
  <c r="O2193" i="11"/>
  <c r="O2194" i="11"/>
  <c r="O2195" i="11"/>
  <c r="O2196" i="11"/>
  <c r="O2197" i="11"/>
  <c r="O2198" i="11"/>
  <c r="O2199" i="11"/>
  <c r="O2200" i="11"/>
  <c r="O2201" i="11"/>
  <c r="O2202" i="11"/>
  <c r="O2203" i="11"/>
  <c r="O2204" i="11"/>
  <c r="O2205" i="11"/>
  <c r="O2206" i="11"/>
  <c r="O2207" i="11"/>
  <c r="O2208" i="11"/>
  <c r="O2209" i="11"/>
  <c r="O2210" i="11"/>
  <c r="O2211" i="11"/>
  <c r="O2212" i="11"/>
  <c r="O2213" i="11"/>
  <c r="O2214" i="11"/>
  <c r="O2215" i="11"/>
  <c r="O2216" i="11"/>
  <c r="O2217" i="11"/>
  <c r="O2218" i="11"/>
  <c r="O2219" i="11"/>
  <c r="O2220" i="11"/>
  <c r="O2221" i="11"/>
  <c r="O2222" i="11"/>
  <c r="O2223" i="11"/>
  <c r="O2224" i="11"/>
  <c r="O2225" i="11"/>
  <c r="O2226" i="11"/>
  <c r="O2227" i="11"/>
  <c r="O2228" i="11"/>
  <c r="O2229" i="11"/>
  <c r="O2230" i="11"/>
  <c r="O2231" i="11"/>
  <c r="O2232" i="11"/>
  <c r="O2233" i="11"/>
  <c r="O2234" i="11"/>
  <c r="O2235" i="11"/>
  <c r="O2236" i="11"/>
  <c r="O2237" i="11"/>
  <c r="O2238" i="11"/>
  <c r="O2239" i="11"/>
  <c r="O2240" i="11"/>
  <c r="O2241" i="11"/>
  <c r="O2242" i="11"/>
  <c r="O2243" i="11"/>
  <c r="O2244" i="11"/>
  <c r="O2245" i="11"/>
  <c r="O2246" i="11"/>
  <c r="O2247" i="11"/>
  <c r="O2248" i="11"/>
  <c r="O2249" i="11"/>
  <c r="O2250" i="11"/>
  <c r="O2251" i="11"/>
  <c r="O2252" i="11"/>
  <c r="O2253" i="11"/>
  <c r="O2254" i="11"/>
  <c r="O2255" i="11"/>
  <c r="O2256" i="11"/>
  <c r="O2257" i="11"/>
  <c r="O2258" i="11"/>
  <c r="O2259" i="11"/>
  <c r="O2260" i="11"/>
  <c r="O2261" i="11"/>
  <c r="O2262" i="11"/>
  <c r="O2263" i="11"/>
  <c r="O2264" i="11"/>
  <c r="O2265" i="11"/>
  <c r="O2266" i="11"/>
  <c r="O2267" i="11"/>
  <c r="O2268" i="11"/>
  <c r="O2269" i="11"/>
  <c r="O2270" i="11"/>
  <c r="O2271" i="11"/>
  <c r="O2272" i="11"/>
  <c r="O2273" i="11"/>
  <c r="O2274" i="11"/>
  <c r="O2275" i="11"/>
  <c r="O2276" i="11"/>
  <c r="O2277" i="11"/>
  <c r="O2278" i="11"/>
  <c r="O2279" i="11"/>
  <c r="O2280" i="11"/>
  <c r="O2281" i="11"/>
  <c r="O2282" i="11"/>
  <c r="O2283" i="11"/>
  <c r="O2284" i="11"/>
  <c r="O2285" i="11"/>
  <c r="O2286" i="11"/>
  <c r="O2287" i="11"/>
  <c r="O2288" i="11"/>
  <c r="O2289" i="11"/>
  <c r="O2290" i="11"/>
  <c r="O2291" i="11"/>
  <c r="O2292" i="11"/>
  <c r="O2293" i="11"/>
  <c r="O2294" i="11"/>
  <c r="O2295" i="11"/>
  <c r="O2296" i="11"/>
  <c r="O2297" i="11"/>
  <c r="O2298" i="11"/>
  <c r="O2299" i="11"/>
  <c r="O2300" i="11"/>
  <c r="O2301" i="11"/>
  <c r="O2302" i="11"/>
  <c r="O2303" i="11"/>
  <c r="O2304" i="11"/>
  <c r="O2305" i="11"/>
  <c r="O2306" i="11"/>
  <c r="O2307" i="11"/>
  <c r="O2308" i="11"/>
  <c r="O2309" i="11"/>
  <c r="O2310" i="11"/>
  <c r="O2311" i="11"/>
  <c r="O2312" i="11"/>
  <c r="O2313" i="11"/>
  <c r="O2314" i="11"/>
  <c r="O2315" i="11"/>
  <c r="O2316" i="11"/>
  <c r="O2317" i="11"/>
  <c r="O2318" i="11"/>
  <c r="O2319" i="11"/>
  <c r="O2320" i="11"/>
  <c r="O2321" i="11"/>
  <c r="O2322" i="11"/>
  <c r="O2323" i="11"/>
  <c r="O2324" i="11"/>
  <c r="O2325" i="11"/>
  <c r="O2326" i="11"/>
  <c r="O2327" i="11"/>
  <c r="O2328" i="11"/>
  <c r="O2329" i="11"/>
  <c r="O2330" i="11"/>
  <c r="O2331" i="11"/>
  <c r="O2332" i="11"/>
  <c r="O2333" i="11"/>
  <c r="O2334" i="11"/>
  <c r="O2335" i="11"/>
  <c r="O2336" i="11"/>
  <c r="O2337" i="11"/>
  <c r="O2338" i="11"/>
  <c r="O2339" i="11"/>
  <c r="O2340" i="11"/>
  <c r="O2341" i="11"/>
  <c r="O2342" i="11"/>
  <c r="O2343" i="11"/>
  <c r="O2344" i="11"/>
  <c r="O2345" i="11"/>
  <c r="O2346" i="11"/>
  <c r="O2347" i="11"/>
  <c r="O2348" i="11"/>
  <c r="O2349" i="11"/>
  <c r="O2350" i="11"/>
  <c r="O2351" i="11"/>
  <c r="O2352" i="11"/>
  <c r="O2353" i="11"/>
  <c r="O2354" i="11"/>
  <c r="O2355" i="11"/>
  <c r="O2356" i="11"/>
  <c r="O2357" i="11"/>
  <c r="O2358" i="11"/>
  <c r="O2359" i="11"/>
  <c r="O2360" i="11"/>
  <c r="O2361" i="11"/>
  <c r="O2362" i="11"/>
  <c r="O2363" i="11"/>
  <c r="O2364" i="11"/>
  <c r="O2365" i="11"/>
  <c r="O2366" i="11"/>
  <c r="O2367" i="11"/>
  <c r="O2368" i="11"/>
  <c r="O2369" i="11"/>
  <c r="O2370" i="11"/>
  <c r="O2371" i="11"/>
  <c r="O2372" i="11"/>
  <c r="O2373" i="11"/>
  <c r="O2374" i="11"/>
  <c r="O2375" i="11"/>
  <c r="O2376" i="11"/>
  <c r="O2377" i="11"/>
  <c r="O2378" i="11"/>
  <c r="O2379" i="11"/>
  <c r="O2380" i="11"/>
  <c r="O2381" i="11"/>
  <c r="O2382" i="11"/>
  <c r="O2383" i="11"/>
  <c r="O2384" i="11"/>
  <c r="O2385" i="11"/>
  <c r="O2386" i="11"/>
  <c r="O2387" i="11"/>
  <c r="O2388" i="11"/>
  <c r="O2389" i="11"/>
  <c r="O2390" i="11"/>
  <c r="O2391" i="11"/>
  <c r="O2392" i="11"/>
  <c r="O2393" i="11"/>
  <c r="O2394" i="11"/>
  <c r="O2395" i="11"/>
  <c r="O2396" i="11"/>
  <c r="O2397" i="11"/>
  <c r="O2398" i="11"/>
  <c r="O2399" i="11"/>
  <c r="O2400" i="11"/>
  <c r="O2401" i="11"/>
  <c r="O2402" i="11"/>
  <c r="O2403" i="11"/>
  <c r="O2404" i="11"/>
  <c r="O2405" i="11"/>
  <c r="O2406" i="11"/>
  <c r="O2407" i="11"/>
  <c r="O2408" i="11"/>
  <c r="O2409" i="11"/>
  <c r="O2410" i="11"/>
  <c r="O2411" i="11"/>
  <c r="O2412" i="11"/>
  <c r="O2413" i="11"/>
  <c r="O2414" i="11"/>
  <c r="O2415" i="11"/>
  <c r="O2416" i="11"/>
  <c r="O2417" i="11"/>
  <c r="O2418" i="11"/>
  <c r="O2419" i="11"/>
  <c r="O2420" i="11"/>
  <c r="O2421" i="11"/>
  <c r="O2422" i="11"/>
  <c r="O2423" i="11"/>
  <c r="O2424" i="11"/>
  <c r="O2425" i="11"/>
  <c r="O2426" i="11"/>
  <c r="O2427" i="11"/>
  <c r="O2428" i="11"/>
  <c r="O2429" i="11"/>
  <c r="O2430" i="11"/>
  <c r="O2431" i="11"/>
  <c r="O2432" i="11"/>
  <c r="O2433" i="11"/>
  <c r="O2434" i="11"/>
  <c r="O2435" i="11"/>
  <c r="O2436" i="11"/>
  <c r="O2437" i="11"/>
  <c r="O2438" i="11"/>
  <c r="O2439" i="11"/>
  <c r="O2440" i="11"/>
  <c r="O2441" i="11"/>
  <c r="O2442" i="11"/>
  <c r="O2443" i="11"/>
  <c r="O2444" i="11"/>
  <c r="O2445" i="11"/>
  <c r="O2446" i="11"/>
  <c r="O2447" i="11"/>
  <c r="O2448" i="11"/>
  <c r="O2449" i="11"/>
  <c r="O2450" i="11"/>
  <c r="O2451" i="11"/>
  <c r="O2452" i="11"/>
  <c r="O2453" i="11"/>
  <c r="O2454" i="11"/>
  <c r="O2455" i="11"/>
  <c r="O2456" i="11"/>
  <c r="O2457" i="11"/>
  <c r="O2458" i="11"/>
  <c r="O2459" i="11"/>
  <c r="O2460" i="11"/>
  <c r="O2461" i="11"/>
  <c r="O2462" i="11"/>
  <c r="O2463" i="11"/>
  <c r="O2464" i="11"/>
  <c r="O2465" i="11"/>
  <c r="O2466" i="11"/>
  <c r="O2467" i="11"/>
  <c r="O2468" i="11"/>
  <c r="O2469" i="11"/>
  <c r="O2470" i="11"/>
  <c r="O2471" i="11"/>
  <c r="O2472" i="11"/>
  <c r="O2473" i="11"/>
  <c r="O2474" i="11"/>
  <c r="O2475" i="11"/>
  <c r="O2476" i="11"/>
  <c r="O2477" i="11"/>
  <c r="O2478" i="11"/>
  <c r="O2479" i="11"/>
  <c r="O2480" i="11"/>
  <c r="O2481" i="11"/>
  <c r="O2482" i="11"/>
  <c r="O2483" i="11"/>
  <c r="O2484" i="11"/>
  <c r="O2485" i="11"/>
  <c r="O2486" i="11"/>
  <c r="O2487" i="11"/>
  <c r="O2488" i="11"/>
  <c r="O2489" i="11"/>
  <c r="O2490" i="11"/>
  <c r="O2491" i="11"/>
  <c r="O2492" i="11"/>
  <c r="O2493" i="11"/>
  <c r="O2494" i="11"/>
  <c r="O2495" i="11"/>
  <c r="O2496" i="11"/>
  <c r="O2497" i="11"/>
  <c r="O2498" i="11"/>
  <c r="O2499" i="11"/>
  <c r="O2500" i="11"/>
  <c r="O2501" i="11"/>
  <c r="O2502" i="11"/>
  <c r="O2503" i="11"/>
  <c r="O2504" i="11"/>
  <c r="O2505" i="11"/>
  <c r="O2506" i="11"/>
  <c r="O2507" i="11"/>
  <c r="O2508" i="11"/>
  <c r="O2509" i="11"/>
  <c r="O2510" i="11"/>
  <c r="O2511" i="11"/>
  <c r="O2512" i="11"/>
  <c r="O2513" i="11"/>
  <c r="O2514" i="11"/>
  <c r="O2515" i="11"/>
  <c r="O2516" i="11"/>
  <c r="O2517" i="11"/>
  <c r="O2518" i="11"/>
  <c r="O2519" i="11"/>
  <c r="O2520" i="11"/>
  <c r="O2521" i="11"/>
  <c r="O2522" i="11"/>
  <c r="O2523" i="11"/>
  <c r="O2524" i="11"/>
  <c r="O2525" i="11"/>
  <c r="O2526" i="11"/>
  <c r="O2527" i="11"/>
  <c r="O2528" i="11"/>
  <c r="O2529" i="11"/>
  <c r="O2530" i="11"/>
  <c r="O2531" i="11"/>
  <c r="O2532" i="11"/>
  <c r="O2533" i="11"/>
  <c r="O2534" i="11"/>
  <c r="O2535" i="11"/>
  <c r="O2536" i="11"/>
  <c r="O2537" i="11"/>
  <c r="O2538" i="11"/>
  <c r="O2539" i="11"/>
  <c r="O2540" i="11"/>
  <c r="O2541" i="11"/>
  <c r="O2542" i="11"/>
  <c r="O2543" i="11"/>
  <c r="O2544" i="11"/>
  <c r="O2545" i="11"/>
  <c r="O2546" i="11"/>
  <c r="O2547" i="11"/>
  <c r="O2548" i="11"/>
  <c r="O2549" i="11"/>
  <c r="O2550" i="11"/>
  <c r="O2551" i="11"/>
  <c r="O2552" i="11"/>
  <c r="O2553" i="11"/>
  <c r="O2554" i="11"/>
  <c r="O2555" i="11"/>
  <c r="O2556" i="11"/>
  <c r="O2557" i="11"/>
  <c r="O2558" i="11"/>
  <c r="O2559" i="11"/>
  <c r="O2560" i="11"/>
  <c r="O2561" i="11"/>
  <c r="O2562" i="11"/>
  <c r="O2563" i="11"/>
  <c r="O2564" i="11"/>
  <c r="O2565" i="11"/>
  <c r="O2566" i="11"/>
  <c r="O2567" i="11"/>
  <c r="O2568" i="11"/>
  <c r="O2569" i="11"/>
  <c r="O2570" i="11"/>
  <c r="O2571" i="11"/>
  <c r="O2572" i="11"/>
  <c r="O2573" i="11"/>
  <c r="O2574" i="11"/>
  <c r="O2575" i="11"/>
  <c r="O2576" i="11"/>
  <c r="O2577" i="11"/>
  <c r="O2578" i="11"/>
  <c r="O2579" i="11"/>
  <c r="O2580" i="11"/>
  <c r="O2581" i="11"/>
  <c r="O2582" i="11"/>
  <c r="O2583" i="11"/>
  <c r="O2584" i="11"/>
  <c r="O2585" i="11"/>
  <c r="O2586" i="11"/>
  <c r="O2587" i="11"/>
  <c r="O2588" i="11"/>
  <c r="O2589" i="11"/>
  <c r="O2590" i="11"/>
  <c r="O2591" i="11"/>
  <c r="O2592" i="11"/>
  <c r="O2593" i="11"/>
  <c r="O2594" i="11"/>
  <c r="O2595" i="11"/>
  <c r="O2596" i="11"/>
  <c r="O2597" i="11"/>
  <c r="O2598" i="11"/>
  <c r="O2599" i="11"/>
  <c r="O2600" i="11"/>
  <c r="O2601" i="11"/>
  <c r="O2602" i="11"/>
  <c r="O2603" i="11"/>
  <c r="O2604" i="11"/>
  <c r="O2605" i="11"/>
  <c r="O2606" i="11"/>
  <c r="O2607" i="11"/>
  <c r="O2608" i="11"/>
  <c r="O2609" i="11"/>
  <c r="O2610" i="11"/>
  <c r="O2" i="11"/>
  <c r="R5198" i="13"/>
  <c r="Q5198" i="13"/>
  <c r="R5190" i="13"/>
  <c r="Q5190" i="13"/>
  <c r="R5182" i="13"/>
  <c r="Q5182" i="13"/>
  <c r="R5174" i="13"/>
  <c r="Q5174" i="13"/>
  <c r="R5172" i="13"/>
  <c r="Q5172" i="13"/>
  <c r="R5167" i="13"/>
  <c r="Q5167" i="13"/>
  <c r="R5165" i="13"/>
  <c r="Q5165" i="13"/>
  <c r="R5160" i="13"/>
  <c r="Q5160" i="13"/>
  <c r="R5149" i="13"/>
  <c r="Q5149" i="13"/>
  <c r="R5147" i="13"/>
  <c r="Q5147" i="13"/>
  <c r="R5145" i="13"/>
  <c r="Q5145" i="13"/>
  <c r="R5143" i="13"/>
  <c r="Q5143" i="13"/>
  <c r="R5141" i="13"/>
  <c r="Q5141" i="13"/>
  <c r="R5139" i="13"/>
  <c r="Q5139" i="13"/>
  <c r="R5137" i="13"/>
  <c r="Q5137" i="13"/>
  <c r="R5135" i="13"/>
  <c r="Q5135" i="13"/>
  <c r="R5133" i="13"/>
  <c r="Q5133" i="13"/>
  <c r="R5131" i="13"/>
  <c r="Q5131" i="13"/>
  <c r="R5129" i="13"/>
  <c r="Q5129" i="13"/>
  <c r="R5125" i="13"/>
  <c r="Q5125" i="13"/>
  <c r="R5082" i="13"/>
  <c r="Q5082" i="13"/>
  <c r="R5080" i="13"/>
  <c r="Q5080" i="13"/>
  <c r="R5073" i="13"/>
  <c r="Q5073" i="13"/>
  <c r="R5065" i="13"/>
  <c r="Q5065" i="13"/>
  <c r="R5060" i="13"/>
  <c r="Q5060" i="13"/>
  <c r="R5050" i="13"/>
  <c r="Q5050" i="13"/>
  <c r="R5041" i="13"/>
  <c r="Q5041" i="13"/>
  <c r="R5031" i="13"/>
  <c r="Q5031" i="13"/>
  <c r="R5023" i="13"/>
  <c r="Q5023" i="13"/>
  <c r="R5021" i="13"/>
  <c r="Q5021" i="13"/>
  <c r="R5019" i="13"/>
  <c r="Q5019" i="13"/>
  <c r="R5017" i="13"/>
  <c r="Q5017" i="13"/>
  <c r="R5015" i="13"/>
  <c r="Q5015" i="13"/>
  <c r="R5013" i="13"/>
  <c r="Q5013" i="13"/>
  <c r="R5011" i="13"/>
  <c r="Q5011" i="13"/>
  <c r="R5009" i="13"/>
  <c r="Q5009" i="13"/>
  <c r="R4994" i="13"/>
  <c r="Q4994" i="13"/>
  <c r="R4983" i="13"/>
  <c r="Q4983" i="13"/>
  <c r="R4978" i="13"/>
  <c r="Q4978" i="13"/>
  <c r="R4970" i="13"/>
  <c r="Q4970" i="13"/>
  <c r="R4954" i="13"/>
  <c r="Q4954" i="13"/>
  <c r="R4951" i="13"/>
  <c r="Q4951" i="13"/>
  <c r="R4940" i="13"/>
  <c r="Q4940" i="13"/>
  <c r="R4934" i="13"/>
  <c r="Q4934" i="13"/>
  <c r="R4932" i="13"/>
  <c r="Q4932" i="13"/>
  <c r="R4930" i="13"/>
  <c r="Q4930" i="13"/>
  <c r="R4922" i="13"/>
  <c r="Q4922" i="13"/>
  <c r="R4902" i="13"/>
  <c r="Q4902" i="13"/>
  <c r="R4897" i="13"/>
  <c r="Q4897" i="13"/>
  <c r="R4889" i="13"/>
  <c r="Q4889" i="13"/>
  <c r="R4887" i="13"/>
  <c r="Q4887" i="13"/>
  <c r="R4879" i="13"/>
  <c r="Q4879" i="13"/>
  <c r="R4871" i="13"/>
  <c r="Q4871" i="13"/>
  <c r="R4869" i="13"/>
  <c r="Q4869" i="13"/>
  <c r="R4840" i="13"/>
  <c r="Q4840" i="13"/>
  <c r="R4835" i="13"/>
  <c r="Q4835" i="13"/>
  <c r="R4824" i="13"/>
  <c r="Q4824" i="13"/>
  <c r="R4822" i="13"/>
  <c r="Q4822" i="13"/>
  <c r="R4820" i="13"/>
  <c r="Q4820" i="13"/>
  <c r="R4803" i="13"/>
  <c r="Q4803" i="13"/>
  <c r="R4801" i="13"/>
  <c r="Q4801" i="13"/>
  <c r="R4799" i="13"/>
  <c r="Q4799" i="13"/>
  <c r="R4797" i="13"/>
  <c r="Q4797" i="13"/>
  <c r="R4795" i="13"/>
  <c r="Q4795" i="13"/>
  <c r="R4793" i="13"/>
  <c r="Q4793" i="13"/>
  <c r="R4791" i="13"/>
  <c r="Q4791" i="13"/>
  <c r="R4789" i="13"/>
  <c r="Q4789" i="13"/>
  <c r="R4787" i="13"/>
  <c r="Q4787" i="13"/>
  <c r="R4764" i="13"/>
  <c r="Q4764" i="13"/>
  <c r="R4748" i="13"/>
  <c r="Q4748" i="13"/>
  <c r="R4743" i="13"/>
  <c r="Q4743" i="13"/>
  <c r="R4741" i="13"/>
  <c r="Q4741" i="13"/>
  <c r="R4739" i="13"/>
  <c r="Q4739" i="13"/>
  <c r="R4737" i="13"/>
  <c r="Q4737" i="13"/>
  <c r="R4735" i="13"/>
  <c r="Q4735" i="13"/>
  <c r="R4733" i="13"/>
  <c r="Q4733" i="13"/>
  <c r="R4731" i="13"/>
  <c r="Q4731" i="13"/>
  <c r="R4729" i="13"/>
  <c r="Q4729" i="13"/>
  <c r="R4727" i="13"/>
  <c r="Q4727" i="13"/>
  <c r="R4725" i="13"/>
  <c r="Q4725" i="13"/>
  <c r="R4723" i="13"/>
  <c r="Q4723" i="13"/>
  <c r="R4721" i="13"/>
  <c r="Q4721" i="13"/>
  <c r="R4719" i="13"/>
  <c r="Q4719" i="13"/>
  <c r="R4717" i="13"/>
  <c r="Q4717" i="13"/>
  <c r="R4715" i="13"/>
  <c r="Q4715" i="13"/>
  <c r="R4713" i="13"/>
  <c r="Q4713" i="13"/>
  <c r="R4711" i="13"/>
  <c r="Q4711" i="13"/>
  <c r="R4709" i="13"/>
  <c r="Q4709" i="13"/>
  <c r="R4707" i="13"/>
  <c r="Q4707" i="13"/>
  <c r="R4705" i="13"/>
  <c r="Q4705" i="13"/>
  <c r="R4685" i="13"/>
  <c r="Q4685" i="13"/>
  <c r="R4683" i="13"/>
  <c r="Q4683" i="13"/>
  <c r="R4681" i="13"/>
  <c r="Q4681" i="13"/>
  <c r="R4679" i="13"/>
  <c r="Q4679" i="13"/>
  <c r="R4677" i="13"/>
  <c r="Q4677" i="13"/>
  <c r="R4675" i="13"/>
  <c r="Q4675" i="13"/>
  <c r="R4673" i="13"/>
  <c r="Q4673" i="13"/>
  <c r="R4671" i="13"/>
  <c r="Q4671" i="13"/>
  <c r="R4669" i="13"/>
  <c r="Q4669" i="13"/>
  <c r="R4667" i="13"/>
  <c r="Q4667" i="13"/>
  <c r="R4648" i="13"/>
  <c r="Q4648" i="13"/>
  <c r="R4646" i="13"/>
  <c r="Q4646" i="13"/>
  <c r="R4638" i="13"/>
  <c r="Q4638" i="13"/>
  <c r="R4623" i="13"/>
  <c r="Q4623" i="13"/>
  <c r="R4621" i="13"/>
  <c r="Q4621" i="13"/>
  <c r="R4568" i="13"/>
  <c r="Q4568" i="13"/>
  <c r="R4560" i="13"/>
  <c r="Q4560" i="13"/>
  <c r="R4552" i="13"/>
  <c r="Q4552" i="13"/>
  <c r="R4547" i="13"/>
  <c r="Q4547" i="13"/>
  <c r="R4542" i="13"/>
  <c r="Q4542" i="13"/>
  <c r="R4540" i="13"/>
  <c r="Q4540" i="13"/>
  <c r="R4535" i="13"/>
  <c r="Q4535" i="13"/>
  <c r="R4500" i="13"/>
  <c r="Q4500" i="13"/>
  <c r="R4495" i="13"/>
  <c r="Q4495" i="13"/>
  <c r="R4482" i="13"/>
  <c r="Q4482" i="13"/>
  <c r="R4468" i="13"/>
  <c r="Q4468" i="13"/>
  <c r="R4465" i="13"/>
  <c r="Q4465" i="13"/>
  <c r="R4463" i="13"/>
  <c r="Q4463" i="13"/>
  <c r="R4461" i="13"/>
  <c r="Q4461" i="13"/>
  <c r="R4446" i="13"/>
  <c r="Q4446" i="13"/>
  <c r="R4432" i="13"/>
  <c r="Q4432" i="13"/>
  <c r="R4423" i="13"/>
  <c r="Q4423" i="13"/>
  <c r="R4418" i="13"/>
  <c r="Q4418" i="13"/>
  <c r="R4416" i="13"/>
  <c r="Q4416" i="13"/>
  <c r="R4397" i="13"/>
  <c r="Q4397" i="13"/>
  <c r="R4376" i="13"/>
  <c r="Q4376" i="13"/>
  <c r="R4365" i="13"/>
  <c r="Q4365" i="13"/>
  <c r="R4357" i="13"/>
  <c r="Q4357" i="13"/>
  <c r="R4345" i="13"/>
  <c r="Q4345" i="13"/>
  <c r="R4343" i="13"/>
  <c r="Q4343" i="13"/>
  <c r="R4317" i="13"/>
  <c r="Q4317" i="13"/>
  <c r="R4315" i="13"/>
  <c r="Q4315" i="13"/>
  <c r="R4313" i="13"/>
  <c r="Q4313" i="13"/>
  <c r="R4311" i="13"/>
  <c r="Q4311" i="13"/>
  <c r="R4309" i="13"/>
  <c r="Q4309" i="13"/>
  <c r="R4307" i="13"/>
  <c r="Q4307" i="13"/>
  <c r="R4305" i="13"/>
  <c r="Q4305" i="13"/>
  <c r="R4303" i="13"/>
  <c r="Q4303" i="13"/>
  <c r="R4301" i="13"/>
  <c r="Q4301" i="13"/>
  <c r="R4299" i="13"/>
  <c r="Q4299" i="13"/>
  <c r="R4297" i="13"/>
  <c r="Q4297" i="13"/>
  <c r="R4295" i="13"/>
  <c r="Q4295" i="13"/>
  <c r="R4293" i="13"/>
  <c r="Q4293" i="13"/>
  <c r="R4291" i="13"/>
  <c r="Q4291" i="13"/>
  <c r="R4259" i="13"/>
  <c r="Q4259" i="13"/>
  <c r="R4257" i="13"/>
  <c r="Q4257" i="13"/>
  <c r="R4255" i="13"/>
  <c r="Q4255" i="13"/>
  <c r="R4251" i="13"/>
  <c r="Q4251" i="13"/>
  <c r="R4249" i="13"/>
  <c r="Q4249" i="13"/>
  <c r="R4220" i="13"/>
  <c r="Q4220" i="13"/>
  <c r="R4218" i="13"/>
  <c r="Q4218" i="13"/>
  <c r="R4216" i="13"/>
  <c r="Q4216" i="13"/>
  <c r="R4214" i="13"/>
  <c r="Q4214" i="13"/>
  <c r="R4212" i="13"/>
  <c r="Q4212" i="13"/>
  <c r="R4210" i="13"/>
  <c r="Q4210" i="13"/>
  <c r="R4208" i="13"/>
  <c r="Q4208" i="13"/>
  <c r="R4206" i="13"/>
  <c r="Q4206" i="13"/>
  <c r="R4204" i="13"/>
  <c r="Q4204" i="13"/>
  <c r="R4202" i="13"/>
  <c r="Q4202" i="13"/>
  <c r="R4200" i="13"/>
  <c r="Q4200" i="13"/>
  <c r="R4198" i="13"/>
  <c r="Q4198" i="13"/>
  <c r="R4196" i="13"/>
  <c r="Q4196" i="13"/>
  <c r="R4194" i="13"/>
  <c r="Q4194" i="13"/>
  <c r="R4192" i="13"/>
  <c r="Q4192" i="13"/>
  <c r="R4190" i="13"/>
  <c r="Q4190" i="13"/>
  <c r="R4188" i="13"/>
  <c r="Q4188" i="13"/>
  <c r="R4186" i="13"/>
  <c r="Q4186" i="13"/>
  <c r="R4184" i="13"/>
  <c r="Q4184" i="13"/>
  <c r="R4182" i="13"/>
  <c r="Q4182" i="13"/>
  <c r="R4180" i="13"/>
  <c r="Q4180" i="13"/>
  <c r="R4178" i="13"/>
  <c r="Q4178" i="13"/>
  <c r="R4176" i="13"/>
  <c r="Q4176" i="13"/>
  <c r="R4172" i="13"/>
  <c r="Q4172" i="13"/>
  <c r="R4170" i="13"/>
  <c r="Q4170" i="13"/>
  <c r="R4129" i="13"/>
  <c r="Q4129" i="13"/>
  <c r="R4090" i="13"/>
  <c r="Q4090" i="13"/>
  <c r="R4088" i="13"/>
  <c r="Q4088" i="13"/>
  <c r="R4083" i="13"/>
  <c r="Q4083" i="13"/>
  <c r="R4061" i="13"/>
  <c r="Q4061" i="13"/>
  <c r="R4044" i="13"/>
  <c r="Q4044" i="13"/>
  <c r="R4025" i="13"/>
  <c r="Q4025" i="13"/>
  <c r="R4023" i="13"/>
  <c r="Q4023" i="13"/>
  <c r="R4021" i="13"/>
  <c r="Q4021" i="13"/>
  <c r="R4016" i="13"/>
  <c r="Q4016" i="13"/>
  <c r="R4014" i="13"/>
  <c r="Q4014" i="13"/>
  <c r="R3978" i="13"/>
  <c r="Q3978" i="13"/>
  <c r="R3965" i="13"/>
  <c r="Q3965" i="13"/>
  <c r="R3963" i="13"/>
  <c r="Q3963" i="13"/>
  <c r="R3958" i="13"/>
  <c r="Q3958" i="13"/>
  <c r="R3950" i="13"/>
  <c r="Q3950" i="13"/>
  <c r="R3948" i="13"/>
  <c r="Q3948" i="13"/>
  <c r="R3946" i="13"/>
  <c r="Q3946" i="13"/>
  <c r="R3944" i="13"/>
  <c r="Q3944" i="13"/>
  <c r="R3942" i="13"/>
  <c r="Q3942" i="13"/>
  <c r="R3940" i="13"/>
  <c r="Q3940" i="13"/>
  <c r="R3938" i="13"/>
  <c r="Q3938" i="13"/>
  <c r="R3936" i="13"/>
  <c r="Q3936" i="13"/>
  <c r="R3934" i="13"/>
  <c r="Q3934" i="13"/>
  <c r="R3932" i="13"/>
  <c r="Q3932" i="13"/>
  <c r="R3930" i="13"/>
  <c r="Q3930" i="13"/>
  <c r="R3928" i="13"/>
  <c r="Q3928" i="13"/>
  <c r="R3926" i="13"/>
  <c r="Q3926" i="13"/>
  <c r="R3924" i="13"/>
  <c r="Q3924" i="13"/>
  <c r="R3922" i="13"/>
  <c r="Q3922" i="13"/>
  <c r="R3920" i="13"/>
  <c r="Q3920" i="13"/>
  <c r="R3918" i="13"/>
  <c r="Q3918" i="13"/>
  <c r="R3916" i="13"/>
  <c r="Q3916" i="13"/>
  <c r="R3914" i="13"/>
  <c r="Q3914" i="13"/>
  <c r="R3909" i="13"/>
  <c r="Q3909" i="13"/>
  <c r="R3907" i="13"/>
  <c r="Q3907" i="13"/>
  <c r="R3905" i="13"/>
  <c r="Q3905" i="13"/>
  <c r="R3903" i="13"/>
  <c r="Q3903" i="13"/>
  <c r="R3901" i="13"/>
  <c r="Q3901" i="13"/>
  <c r="R3889" i="13"/>
  <c r="Q3889" i="13"/>
  <c r="R3862" i="13"/>
  <c r="Q3862" i="13"/>
  <c r="R3843" i="13"/>
  <c r="Q3843" i="13"/>
  <c r="R3841" i="13"/>
  <c r="Q3841" i="13"/>
  <c r="R3833" i="13"/>
  <c r="Q3833" i="13"/>
  <c r="R3822" i="13"/>
  <c r="Q3822" i="13"/>
  <c r="R3817" i="13"/>
  <c r="Q3817" i="13"/>
  <c r="R3815" i="13"/>
  <c r="Q3815" i="13"/>
  <c r="R3813" i="13"/>
  <c r="Q3813" i="13"/>
  <c r="R3806" i="13"/>
  <c r="Q3806" i="13"/>
  <c r="R3804" i="13"/>
  <c r="Q3804" i="13"/>
  <c r="R3802" i="13"/>
  <c r="Q3802" i="13"/>
  <c r="R3800" i="13"/>
  <c r="Q3800" i="13"/>
  <c r="R3798" i="13"/>
  <c r="Q3798" i="13"/>
  <c r="R3796" i="13"/>
  <c r="Q3796" i="13"/>
  <c r="R3794" i="13"/>
  <c r="Q3794" i="13"/>
  <c r="R3792" i="13"/>
  <c r="Q3792" i="13"/>
  <c r="R3790" i="13"/>
  <c r="Q3790" i="13"/>
  <c r="R3788" i="13"/>
  <c r="Q3788" i="13"/>
  <c r="R3786" i="13"/>
  <c r="Q3786" i="13"/>
  <c r="R3784" i="13"/>
  <c r="Q3784" i="13"/>
  <c r="R3779" i="13"/>
  <c r="Q3779" i="13"/>
  <c r="R3764" i="13"/>
  <c r="Q3764" i="13"/>
  <c r="R3762" i="13"/>
  <c r="Q3762" i="13"/>
  <c r="R3760" i="13"/>
  <c r="Q3760" i="13"/>
  <c r="R3758" i="13"/>
  <c r="Q3758" i="13"/>
  <c r="R3753" i="13"/>
  <c r="Q3753" i="13"/>
  <c r="R3750" i="13"/>
  <c r="Q3750" i="13"/>
  <c r="R3709" i="13"/>
  <c r="Q3709" i="13"/>
  <c r="R3697" i="13"/>
  <c r="Q3697" i="13"/>
  <c r="R3692" i="13"/>
  <c r="Q3692" i="13"/>
  <c r="R3690" i="13"/>
  <c r="Q3690" i="13"/>
  <c r="R3688" i="13"/>
  <c r="Q3688" i="13"/>
  <c r="R3686" i="13"/>
  <c r="Q3686" i="13"/>
  <c r="R3675" i="13"/>
  <c r="Q3675" i="13"/>
  <c r="R3670" i="13"/>
  <c r="Q3670" i="13"/>
  <c r="R3638" i="13"/>
  <c r="Q3638" i="13"/>
  <c r="R3625" i="13"/>
  <c r="Q3625" i="13"/>
  <c r="R3614" i="13"/>
  <c r="Q3614" i="13"/>
  <c r="R3581" i="13"/>
  <c r="Q3581" i="13"/>
  <c r="R3579" i="13"/>
  <c r="Q3579" i="13"/>
  <c r="R3577" i="13"/>
  <c r="Q3577" i="13"/>
  <c r="R3575" i="13"/>
  <c r="Q3575" i="13"/>
  <c r="R3573" i="13"/>
  <c r="Q3573" i="13"/>
  <c r="R3571" i="13"/>
  <c r="Q3571" i="13"/>
  <c r="R3569" i="13"/>
  <c r="Q3569" i="13"/>
  <c r="R3567" i="13"/>
  <c r="Q3567" i="13"/>
  <c r="R3565" i="13"/>
  <c r="Q3565" i="13"/>
  <c r="R3561" i="13"/>
  <c r="Q3561" i="13"/>
  <c r="R3557" i="13"/>
  <c r="Q3557" i="13"/>
  <c r="R3555" i="13"/>
  <c r="Q3555" i="13"/>
  <c r="R3551" i="13"/>
  <c r="Q3551" i="13"/>
  <c r="R3549" i="13"/>
  <c r="Q3549" i="13"/>
  <c r="R3547" i="13"/>
  <c r="Q3547" i="13"/>
  <c r="R3545" i="13"/>
  <c r="Q3545" i="13"/>
  <c r="R3543" i="13"/>
  <c r="Q3543" i="13"/>
  <c r="R3541" i="13"/>
  <c r="Q3541" i="13"/>
  <c r="R3539" i="13"/>
  <c r="Q3539" i="13"/>
  <c r="R3537" i="13"/>
  <c r="Q3537" i="13"/>
  <c r="R3535" i="13"/>
  <c r="Q3535" i="13"/>
  <c r="R3533" i="13"/>
  <c r="Q3533" i="13"/>
  <c r="R3531" i="13"/>
  <c r="Q3531" i="13"/>
  <c r="R3529" i="13"/>
  <c r="Q3529" i="13"/>
  <c r="R3527" i="13"/>
  <c r="Q3527" i="13"/>
  <c r="R3525" i="13"/>
  <c r="Q3525" i="13"/>
  <c r="R3521" i="13"/>
  <c r="Q3521" i="13"/>
  <c r="R3519" i="13"/>
  <c r="Q3519" i="13"/>
  <c r="R3517" i="13"/>
  <c r="Q3517" i="13"/>
  <c r="R3515" i="13"/>
  <c r="Q3515" i="13"/>
  <c r="R3513" i="13"/>
  <c r="Q3513" i="13"/>
  <c r="R3511" i="13"/>
  <c r="Q3511" i="13"/>
  <c r="R3509" i="13"/>
  <c r="Q3509" i="13"/>
  <c r="R3507" i="13"/>
  <c r="Q3507" i="13"/>
  <c r="R3505" i="13"/>
  <c r="Q3505" i="13"/>
  <c r="R3503" i="13"/>
  <c r="Q3503" i="13"/>
  <c r="R3501" i="13"/>
  <c r="Q3501" i="13"/>
  <c r="R3499" i="13"/>
  <c r="Q3499" i="13"/>
  <c r="R3497" i="13"/>
  <c r="Q3497" i="13"/>
  <c r="R3495" i="13"/>
  <c r="Q3495" i="13"/>
  <c r="R3493" i="13"/>
  <c r="Q3493" i="13"/>
  <c r="R3491" i="13"/>
  <c r="Q3491" i="13"/>
  <c r="R3489" i="13"/>
  <c r="Q3489" i="13"/>
  <c r="R3481" i="13"/>
  <c r="Q3481" i="13"/>
  <c r="R3477" i="13"/>
  <c r="Q3477" i="13"/>
  <c r="R3471" i="13"/>
  <c r="Q3471" i="13"/>
  <c r="R3469" i="13"/>
  <c r="Q3469" i="13"/>
  <c r="R3466" i="13"/>
  <c r="Q3466" i="13"/>
  <c r="R3461" i="13"/>
  <c r="Q3461" i="13"/>
  <c r="R3459" i="13"/>
  <c r="Q3459" i="13"/>
  <c r="R3457" i="13"/>
  <c r="Q3457" i="13"/>
  <c r="R3455" i="13"/>
  <c r="Q3455" i="13"/>
  <c r="R3453" i="13"/>
  <c r="Q3453" i="13"/>
  <c r="R3451" i="13"/>
  <c r="Q3451" i="13"/>
  <c r="R3446" i="13"/>
  <c r="Q3446" i="13"/>
  <c r="R3438" i="13"/>
  <c r="Q3438" i="13"/>
  <c r="R3436" i="13"/>
  <c r="Q3436" i="13"/>
  <c r="R3431" i="13"/>
  <c r="Q3431" i="13"/>
  <c r="R3421" i="13"/>
  <c r="Q3421" i="13"/>
  <c r="R3407" i="13"/>
  <c r="Q3407" i="13"/>
  <c r="R3368" i="13"/>
  <c r="Q3368" i="13"/>
  <c r="R3366" i="13"/>
  <c r="Q3366" i="13"/>
  <c r="R3364" i="13"/>
  <c r="Q3364" i="13"/>
  <c r="R3350" i="13"/>
  <c r="Q3350" i="13"/>
  <c r="R3339" i="13"/>
  <c r="Q3339" i="13"/>
  <c r="R3337" i="13"/>
  <c r="Q3337" i="13"/>
  <c r="R3321" i="13"/>
  <c r="Q3321" i="13"/>
  <c r="R3296" i="13"/>
  <c r="Q3296" i="13"/>
  <c r="R3276" i="13"/>
  <c r="Q3276" i="13"/>
  <c r="R3274" i="13"/>
  <c r="Q3274" i="13"/>
  <c r="R3272" i="13"/>
  <c r="Q3272" i="13"/>
  <c r="R3244" i="13"/>
  <c r="Q3244" i="13"/>
  <c r="R3239" i="13"/>
  <c r="Q3239" i="13"/>
  <c r="R3237" i="13"/>
  <c r="Q3237" i="13"/>
  <c r="R3232" i="13"/>
  <c r="Q3232" i="13"/>
  <c r="R3230" i="13"/>
  <c r="Q3230" i="13"/>
  <c r="R3206" i="13"/>
  <c r="Q3206" i="13"/>
  <c r="R3196" i="13"/>
  <c r="Q3196" i="13"/>
  <c r="R3194" i="13"/>
  <c r="Q3194" i="13"/>
  <c r="R3189" i="13"/>
  <c r="Q3189" i="13"/>
  <c r="R3151" i="13"/>
  <c r="Q3151" i="13"/>
  <c r="R3149" i="13"/>
  <c r="Q3149" i="13"/>
  <c r="R3126" i="13"/>
  <c r="Q3126" i="13"/>
  <c r="R3090" i="13"/>
  <c r="Q3090" i="13"/>
  <c r="R3073" i="13"/>
  <c r="Q3073" i="13"/>
  <c r="R3071" i="13"/>
  <c r="Q3071" i="13"/>
  <c r="R3063" i="13"/>
  <c r="Q3063" i="13"/>
  <c r="R3061" i="13"/>
  <c r="Q3061" i="13"/>
  <c r="R3059" i="13"/>
  <c r="Q3059" i="13"/>
  <c r="R3057" i="13"/>
  <c r="Q3057" i="13"/>
  <c r="R3055" i="13"/>
  <c r="Q3055" i="13"/>
  <c r="R3053" i="13"/>
  <c r="Q3053" i="13"/>
  <c r="R3051" i="13"/>
  <c r="Q3051" i="13"/>
  <c r="R3049" i="13"/>
  <c r="Q3049" i="13"/>
  <c r="R3047" i="13"/>
  <c r="Q3047" i="13"/>
  <c r="R3039" i="13"/>
  <c r="Q3039" i="13"/>
  <c r="R3037" i="13"/>
  <c r="Q3037" i="13"/>
  <c r="R3035" i="13"/>
  <c r="Q3035" i="13"/>
  <c r="R3033" i="13"/>
  <c r="Q3033" i="13"/>
  <c r="R3031" i="13"/>
  <c r="Q3031" i="13"/>
  <c r="R3029" i="13"/>
  <c r="Q3029" i="13"/>
  <c r="R3027" i="13"/>
  <c r="Q3027" i="13"/>
  <c r="R3025" i="13"/>
  <c r="Q3025" i="13"/>
  <c r="R3023" i="13"/>
  <c r="Q3023" i="13"/>
  <c r="R3021" i="13"/>
  <c r="Q3021" i="13"/>
  <c r="R3019" i="13"/>
  <c r="Q3019" i="13"/>
  <c r="R3017" i="13"/>
  <c r="Q3017" i="13"/>
  <c r="R3015" i="13"/>
  <c r="Q3015" i="13"/>
  <c r="R3013" i="13"/>
  <c r="Q3013" i="13"/>
  <c r="R3011" i="13"/>
  <c r="Q3011" i="13"/>
  <c r="R3009" i="13"/>
  <c r="Q3009" i="13"/>
  <c r="R3007" i="13"/>
  <c r="Q3007" i="13"/>
  <c r="R3005" i="13"/>
  <c r="Q3005" i="13"/>
  <c r="R3003" i="13"/>
  <c r="Q3003" i="13"/>
  <c r="R3001" i="13"/>
  <c r="Q3001" i="13"/>
  <c r="R2999" i="13"/>
  <c r="Q2999" i="13"/>
  <c r="R2997" i="13"/>
  <c r="Q2997" i="13"/>
  <c r="R2995" i="13"/>
  <c r="Q2995" i="13"/>
  <c r="R2993" i="13"/>
  <c r="Q2993" i="13"/>
  <c r="R2991" i="13"/>
  <c r="Q2991" i="13"/>
  <c r="R2989" i="13"/>
  <c r="Q2989" i="13"/>
  <c r="R2975" i="13"/>
  <c r="Q2975" i="13"/>
  <c r="R2956" i="13"/>
  <c r="Q2956" i="13"/>
  <c r="R2954" i="13"/>
  <c r="Q2954" i="13"/>
  <c r="R2943" i="13"/>
  <c r="Q2943" i="13"/>
  <c r="R2932" i="13"/>
  <c r="Q2932" i="13"/>
  <c r="R2914" i="13"/>
  <c r="Q2914" i="13"/>
  <c r="R2907" i="13"/>
  <c r="Q2907" i="13"/>
  <c r="R2905" i="13"/>
  <c r="Q2905" i="13"/>
  <c r="R2900" i="13"/>
  <c r="Q2900" i="13"/>
  <c r="R2898" i="13"/>
  <c r="Q2898" i="13"/>
  <c r="R2869" i="13"/>
  <c r="Q2869" i="13"/>
  <c r="R2867" i="13"/>
  <c r="Q2867" i="13"/>
  <c r="R2865" i="13"/>
  <c r="Q2865" i="13"/>
  <c r="R2863" i="13"/>
  <c r="Q2863" i="13"/>
  <c r="R2848" i="13"/>
  <c r="Q2848" i="13"/>
  <c r="R2846" i="13"/>
  <c r="Q2846" i="13"/>
  <c r="R2844" i="13"/>
  <c r="Q2844" i="13"/>
  <c r="R2833" i="13"/>
  <c r="Q2833" i="13"/>
  <c r="R2831" i="13"/>
  <c r="Q2831" i="13"/>
  <c r="R2823" i="13"/>
  <c r="Q2823" i="13"/>
  <c r="R2802" i="13"/>
  <c r="Q2802" i="13"/>
  <c r="R2798" i="13"/>
  <c r="Q2798" i="13"/>
  <c r="R2784" i="13"/>
  <c r="Q2784" i="13"/>
  <c r="R2770" i="13"/>
  <c r="Q2770" i="13"/>
  <c r="R2765" i="13"/>
  <c r="Q2765" i="13"/>
  <c r="R2754" i="13"/>
  <c r="Q2754" i="13"/>
  <c r="R2752" i="13"/>
  <c r="Q2752" i="13"/>
  <c r="R2750" i="13"/>
  <c r="Q2750" i="13"/>
  <c r="R2748" i="13"/>
  <c r="Q2748" i="13"/>
  <c r="R2735" i="13"/>
  <c r="Q2735" i="13"/>
  <c r="R2709" i="13"/>
  <c r="Q2709" i="13"/>
  <c r="R2707" i="13"/>
  <c r="Q2707" i="13"/>
  <c r="R2705" i="13"/>
  <c r="Q2705" i="13"/>
  <c r="R2703" i="13"/>
  <c r="Q2703" i="13"/>
  <c r="R2701" i="13"/>
  <c r="Q2701" i="13"/>
  <c r="R2699" i="13"/>
  <c r="Q2699" i="13"/>
  <c r="R2697" i="13"/>
  <c r="Q2697" i="13"/>
  <c r="R2695" i="13"/>
  <c r="Q2695" i="13"/>
  <c r="R2693" i="13"/>
  <c r="Q2693" i="13"/>
  <c r="R2691" i="13"/>
  <c r="Q2691" i="13"/>
  <c r="R2689" i="13"/>
  <c r="Q2689" i="13"/>
  <c r="R2687" i="13"/>
  <c r="Q2687" i="13"/>
  <c r="R2685" i="13"/>
  <c r="Q2685" i="13"/>
  <c r="R2683" i="13"/>
  <c r="Q2683" i="13"/>
  <c r="R2675" i="13"/>
  <c r="Q2675" i="13"/>
  <c r="R2673" i="13"/>
  <c r="Q2673" i="13"/>
  <c r="R2671" i="13"/>
  <c r="Q2671" i="13"/>
  <c r="R2669" i="13"/>
  <c r="Q2669" i="13"/>
  <c r="R2667" i="13"/>
  <c r="Q2667" i="13"/>
  <c r="R2662" i="13"/>
  <c r="Q2662" i="13"/>
  <c r="R2660" i="13"/>
  <c r="Q2660" i="13"/>
  <c r="R2658" i="13"/>
  <c r="Q2658" i="13"/>
  <c r="R2656" i="13"/>
  <c r="Q2656" i="13"/>
  <c r="R2654" i="13"/>
  <c r="Q2654" i="13"/>
  <c r="R2652" i="13"/>
  <c r="Q2652" i="13"/>
  <c r="R2650" i="13"/>
  <c r="Q2650" i="13"/>
  <c r="R2648" i="13"/>
  <c r="Q2648" i="13"/>
  <c r="R2642" i="13"/>
  <c r="Q2642" i="13"/>
  <c r="R2640" i="13"/>
  <c r="Q2640" i="13"/>
  <c r="R2638" i="13"/>
  <c r="Q2638" i="13"/>
  <c r="R2636" i="13"/>
  <c r="Q2636" i="13"/>
  <c r="R2634" i="13"/>
  <c r="Q2634" i="13"/>
  <c r="R2632" i="13"/>
  <c r="Q2632" i="13"/>
  <c r="R2606" i="13"/>
  <c r="Q2606" i="13"/>
  <c r="R2582" i="13"/>
  <c r="Q2582" i="13"/>
  <c r="R2580" i="13"/>
  <c r="Q2580" i="13"/>
  <c r="R2560" i="13"/>
  <c r="Q2560" i="13"/>
  <c r="R2550" i="13"/>
  <c r="Q2550" i="13"/>
  <c r="R2548" i="13"/>
  <c r="Q2548" i="13"/>
  <c r="R2534" i="13"/>
  <c r="Q2534" i="13"/>
  <c r="R2531" i="13"/>
  <c r="Q2531" i="13"/>
  <c r="R2523" i="13"/>
  <c r="Q2523" i="13"/>
  <c r="R2520" i="13"/>
  <c r="Q2520" i="13"/>
  <c r="R2499" i="13"/>
  <c r="Q2499" i="13"/>
  <c r="R2494" i="13"/>
  <c r="Q2494" i="13"/>
  <c r="R2484" i="13"/>
  <c r="Q2484" i="13"/>
  <c r="R2479" i="13"/>
  <c r="Q2479" i="13"/>
  <c r="R2465" i="13"/>
  <c r="Q2465" i="13"/>
  <c r="R2463" i="13"/>
  <c r="Q2463" i="13"/>
  <c r="R2461" i="13"/>
  <c r="Q2461" i="13"/>
  <c r="R2459" i="13"/>
  <c r="Q2459" i="13"/>
  <c r="R2436" i="13"/>
  <c r="Q2436" i="13"/>
  <c r="R2434" i="13"/>
  <c r="Q2434" i="13"/>
  <c r="R2432" i="13"/>
  <c r="Q2432" i="13"/>
  <c r="R2430" i="13"/>
  <c r="Q2430" i="13"/>
  <c r="R2428" i="13"/>
  <c r="Q2428" i="13"/>
  <c r="R2423" i="13"/>
  <c r="Q2423" i="13"/>
  <c r="R2420" i="13"/>
  <c r="Q2420" i="13"/>
  <c r="R2418" i="13"/>
  <c r="Q2418" i="13"/>
  <c r="R2413" i="13"/>
  <c r="Q2413" i="13"/>
  <c r="R2397" i="13"/>
  <c r="Q2397" i="13"/>
  <c r="R2395" i="13"/>
  <c r="Q2395" i="13"/>
  <c r="R2393" i="13"/>
  <c r="Q2393" i="13"/>
  <c r="R2375" i="13"/>
  <c r="Q2375" i="13"/>
  <c r="R2373" i="13"/>
  <c r="Q2373" i="13"/>
  <c r="R2368" i="13"/>
  <c r="Q2368" i="13"/>
  <c r="R2366" i="13"/>
  <c r="Q2366" i="13"/>
  <c r="R2364" i="13"/>
  <c r="Q2364" i="13"/>
  <c r="R2362" i="13"/>
  <c r="Q2362" i="13"/>
  <c r="R2360" i="13"/>
  <c r="Q2360" i="13"/>
  <c r="R2358" i="13"/>
  <c r="Q2358" i="13"/>
  <c r="R2356" i="13"/>
  <c r="Q2356" i="13"/>
  <c r="R2354" i="13"/>
  <c r="Q2354" i="13"/>
  <c r="R2349" i="13"/>
  <c r="Q2349" i="13"/>
  <c r="R2347" i="13"/>
  <c r="Q2347" i="13"/>
  <c r="R2345" i="13"/>
  <c r="Q2345" i="13"/>
  <c r="R2337" i="13"/>
  <c r="Q2337" i="13"/>
  <c r="R2335" i="13"/>
  <c r="Q2335" i="13"/>
  <c r="R2331" i="13"/>
  <c r="Q2331" i="13"/>
  <c r="R2329" i="13"/>
  <c r="Q2329" i="13"/>
  <c r="R2316" i="13"/>
  <c r="Q2316" i="13"/>
  <c r="R2284" i="13"/>
  <c r="Q2284" i="13"/>
  <c r="R2282" i="13"/>
  <c r="Q2282" i="13"/>
  <c r="R2280" i="13"/>
  <c r="Q2280" i="13"/>
  <c r="R2278" i="13"/>
  <c r="Q2278" i="13"/>
  <c r="R2276" i="13"/>
  <c r="Q2276" i="13"/>
  <c r="R2274" i="13"/>
  <c r="Q2274" i="13"/>
  <c r="R2272" i="13"/>
  <c r="Q2272" i="13"/>
  <c r="R2270" i="13"/>
  <c r="Q2270" i="13"/>
  <c r="R2268" i="13"/>
  <c r="Q2268" i="13"/>
  <c r="R2266" i="13"/>
  <c r="Q2266" i="13"/>
  <c r="R2264" i="13"/>
  <c r="Q2264" i="13"/>
  <c r="R2262" i="13"/>
  <c r="Q2262" i="13"/>
  <c r="R2260" i="13"/>
  <c r="Q2260" i="13"/>
  <c r="R2258" i="13"/>
  <c r="Q2258" i="13"/>
  <c r="R2256" i="13"/>
  <c r="Q2256" i="13"/>
  <c r="R2254" i="13"/>
  <c r="Q2254" i="13"/>
  <c r="R2252" i="13"/>
  <c r="Q2252" i="13"/>
  <c r="R2250" i="13"/>
  <c r="Q2250" i="13"/>
  <c r="R2248" i="13"/>
  <c r="Q2248" i="13"/>
  <c r="R2246" i="13"/>
  <c r="Q2246" i="13"/>
  <c r="R2244" i="13"/>
  <c r="Q2244" i="13"/>
  <c r="R2242" i="13"/>
  <c r="Q2242" i="13"/>
  <c r="R2240" i="13"/>
  <c r="Q2240" i="13"/>
  <c r="R2238" i="13"/>
  <c r="Q2238" i="13"/>
  <c r="R2236" i="13"/>
  <c r="Q2236" i="13"/>
  <c r="R2234" i="13"/>
  <c r="Q2234" i="13"/>
  <c r="R2232" i="13"/>
  <c r="Q2232" i="13"/>
  <c r="R2230" i="13"/>
  <c r="Q2230" i="13"/>
  <c r="R2228" i="13"/>
  <c r="Q2228" i="13"/>
  <c r="R2226" i="13"/>
  <c r="Q2226" i="13"/>
  <c r="R2224" i="13"/>
  <c r="Q2224" i="13"/>
  <c r="R2222" i="13"/>
  <c r="Q2222" i="13"/>
  <c r="R2220" i="13"/>
  <c r="Q2220" i="13"/>
  <c r="R2218" i="13"/>
  <c r="Q2218" i="13"/>
  <c r="R2216" i="13"/>
  <c r="Q2216" i="13"/>
  <c r="R2211" i="13"/>
  <c r="Q2211" i="13"/>
  <c r="R2187" i="13"/>
  <c r="Q2187" i="13"/>
  <c r="R2185" i="13"/>
  <c r="Q2185" i="13"/>
  <c r="R2181" i="13"/>
  <c r="Q2181" i="13"/>
  <c r="R2167" i="13"/>
  <c r="Q2167" i="13"/>
  <c r="R2165" i="13"/>
  <c r="Q2165" i="13"/>
  <c r="R2134" i="13"/>
  <c r="Q2134" i="13"/>
  <c r="R2120" i="13"/>
  <c r="Q2120" i="13"/>
  <c r="R2109" i="13"/>
  <c r="Q2109" i="13"/>
  <c r="R2092" i="13"/>
  <c r="Q2092" i="13"/>
  <c r="R2070" i="13"/>
  <c r="Q2070" i="13"/>
  <c r="R2065" i="13"/>
  <c r="Q2065" i="13"/>
  <c r="R2027" i="13"/>
  <c r="Q2027" i="13"/>
  <c r="R1925" i="13"/>
  <c r="Q1925" i="13"/>
  <c r="R1911" i="13"/>
  <c r="Q1911" i="13"/>
  <c r="R1900" i="13"/>
  <c r="Q1900" i="13"/>
  <c r="R1886" i="13"/>
  <c r="Q1886" i="13"/>
  <c r="R1875" i="13"/>
  <c r="Q1875" i="13"/>
  <c r="R1858" i="13"/>
  <c r="Q1858" i="13"/>
  <c r="R1856" i="13"/>
  <c r="Q1856" i="13"/>
  <c r="R1854" i="13"/>
  <c r="Q1854" i="13"/>
  <c r="R1841" i="13"/>
  <c r="Q1841" i="13"/>
  <c r="R1839" i="13"/>
  <c r="Q1839" i="13"/>
  <c r="R1837" i="13"/>
  <c r="Q1837" i="13"/>
  <c r="R1835" i="13"/>
  <c r="Q1835" i="13"/>
  <c r="R1801" i="13"/>
  <c r="Q1801" i="13"/>
  <c r="R1790" i="13"/>
  <c r="Q1790" i="13"/>
  <c r="R1788" i="13"/>
  <c r="Q1788" i="13"/>
  <c r="R1761" i="13"/>
  <c r="Q1761" i="13"/>
  <c r="R1759" i="13"/>
  <c r="Q1759" i="13"/>
  <c r="R1757" i="13"/>
  <c r="Q1757" i="13"/>
  <c r="R1755" i="13"/>
  <c r="Q1755" i="13"/>
  <c r="R1753" i="13"/>
  <c r="Q1753" i="13"/>
  <c r="R1751" i="13"/>
  <c r="Q1751" i="13"/>
  <c r="R1749" i="13"/>
  <c r="Q1749" i="13"/>
  <c r="R1747" i="13"/>
  <c r="Q1747" i="13"/>
  <c r="R1745" i="13"/>
  <c r="Q1745" i="13"/>
  <c r="R1743" i="13"/>
  <c r="Q1743" i="13"/>
  <c r="R1741" i="13"/>
  <c r="Q1741" i="13"/>
  <c r="R1739" i="13"/>
  <c r="Q1739" i="13"/>
  <c r="R1737" i="13"/>
  <c r="Q1737" i="13"/>
  <c r="R1735" i="13"/>
  <c r="Q1735" i="13"/>
  <c r="R1733" i="13"/>
  <c r="Q1733" i="13"/>
  <c r="R1731" i="13"/>
  <c r="Q1731" i="13"/>
  <c r="R1729" i="13"/>
  <c r="Q1729" i="13"/>
  <c r="R1727" i="13"/>
  <c r="Q1727" i="13"/>
  <c r="R1725" i="13"/>
  <c r="Q1725" i="13"/>
  <c r="R1723" i="13"/>
  <c r="Q1723" i="13"/>
  <c r="R1721" i="13"/>
  <c r="Q1721" i="13"/>
  <c r="R1719" i="13"/>
  <c r="Q1719" i="13"/>
  <c r="R1717" i="13"/>
  <c r="Q1717" i="13"/>
  <c r="R1715" i="13"/>
  <c r="Q1715" i="13"/>
  <c r="R1713" i="13"/>
  <c r="Q1713" i="13"/>
  <c r="R1711" i="13"/>
  <c r="Q1711" i="13"/>
  <c r="R1709" i="13"/>
  <c r="Q1709" i="13"/>
  <c r="R1707" i="13"/>
  <c r="Q1707" i="13"/>
  <c r="R1705" i="13"/>
  <c r="Q1705" i="13"/>
  <c r="R1703" i="13"/>
  <c r="Q1703" i="13"/>
  <c r="R1701" i="13"/>
  <c r="Q1701" i="13"/>
  <c r="R1699" i="13"/>
  <c r="Q1699" i="13"/>
  <c r="R1697" i="13"/>
  <c r="Q1697" i="13"/>
  <c r="R1695" i="13"/>
  <c r="Q1695" i="13"/>
  <c r="R1693" i="13"/>
  <c r="Q1693" i="13"/>
  <c r="R1691" i="13"/>
  <c r="Q1691" i="13"/>
  <c r="R1659" i="13"/>
  <c r="Q1659" i="13"/>
  <c r="R1649" i="13"/>
  <c r="Q1649" i="13"/>
  <c r="R1644" i="13"/>
  <c r="Q1644" i="13"/>
  <c r="R1642" i="13"/>
  <c r="Q1642" i="13"/>
  <c r="R1632" i="13"/>
  <c r="Q1632" i="13"/>
  <c r="R1630" i="13"/>
  <c r="Q1630" i="13"/>
  <c r="R1628" i="13"/>
  <c r="Q1628" i="13"/>
  <c r="R1600" i="13"/>
  <c r="Q1600" i="13"/>
  <c r="R1598" i="13"/>
  <c r="Q1598" i="13"/>
  <c r="R1572" i="13"/>
  <c r="Q1572" i="13"/>
  <c r="R1570" i="13"/>
  <c r="Q1570" i="13"/>
  <c r="R1565" i="13"/>
  <c r="Q1565" i="13"/>
  <c r="R1563" i="13"/>
  <c r="Q1563" i="13"/>
  <c r="R1561" i="13"/>
  <c r="Q1561" i="13"/>
  <c r="R1559" i="13"/>
  <c r="Q1559" i="13"/>
  <c r="R1549" i="13"/>
  <c r="Q1549" i="13"/>
  <c r="R1516" i="13"/>
  <c r="Q1516" i="13"/>
  <c r="R1500" i="13"/>
  <c r="Q1500" i="13"/>
  <c r="R1498" i="13"/>
  <c r="Q1498" i="13"/>
  <c r="R1490" i="13"/>
  <c r="Q1490" i="13"/>
  <c r="R1471" i="13"/>
  <c r="Q1471" i="13"/>
  <c r="R1469" i="13"/>
  <c r="Q1469" i="13"/>
  <c r="R1458" i="13"/>
  <c r="Q1458" i="13"/>
  <c r="R1439" i="13"/>
  <c r="Q1439" i="13"/>
  <c r="R1434" i="13"/>
  <c r="Q1434" i="13"/>
  <c r="R1422" i="13"/>
  <c r="Q1422" i="13"/>
  <c r="R1419" i="13"/>
  <c r="Q1419" i="13"/>
  <c r="R1414" i="13"/>
  <c r="Q1414" i="13"/>
  <c r="R1411" i="13"/>
  <c r="Q1411" i="13"/>
  <c r="R1407" i="13"/>
  <c r="Q1407" i="13"/>
  <c r="R1405" i="13"/>
  <c r="Q1405" i="13"/>
  <c r="R1403" i="13"/>
  <c r="Q1403" i="13"/>
  <c r="R1401" i="13"/>
  <c r="Q1401" i="13"/>
  <c r="R1397" i="13"/>
  <c r="Q1397" i="13"/>
  <c r="R1395" i="13"/>
  <c r="Q1395" i="13"/>
  <c r="R1372" i="13"/>
  <c r="Q1372" i="13"/>
  <c r="R1364" i="13"/>
  <c r="Q1364" i="13"/>
  <c r="R1362" i="13"/>
  <c r="Q1362" i="13"/>
  <c r="R1358" i="13"/>
  <c r="Q1358" i="13"/>
  <c r="R1356" i="13"/>
  <c r="Q1356" i="13"/>
  <c r="R1354" i="13"/>
  <c r="Q1354" i="13"/>
  <c r="R1352" i="13"/>
  <c r="Q1352" i="13"/>
  <c r="R1350" i="13"/>
  <c r="Q1350" i="13"/>
  <c r="R1348" i="13"/>
  <c r="Q1348" i="13"/>
  <c r="R1342" i="13"/>
  <c r="Q1342" i="13"/>
  <c r="R1340" i="13"/>
  <c r="Q1340" i="13"/>
  <c r="R1338" i="13"/>
  <c r="Q1338" i="13"/>
  <c r="R1336" i="13"/>
  <c r="Q1336" i="13"/>
  <c r="R1334" i="13"/>
  <c r="Q1334" i="13"/>
  <c r="R1332" i="13"/>
  <c r="Q1332" i="13"/>
  <c r="R1330" i="13"/>
  <c r="Q1330" i="13"/>
  <c r="R1328" i="13"/>
  <c r="Q1328" i="13"/>
  <c r="R1326" i="13"/>
  <c r="Q1326" i="13"/>
  <c r="R1324" i="13"/>
  <c r="Q1324" i="13"/>
  <c r="R1322" i="13"/>
  <c r="Q1322" i="13"/>
  <c r="R1320" i="13"/>
  <c r="Q1320" i="13"/>
  <c r="R1318" i="13"/>
  <c r="Q1318" i="13"/>
  <c r="R1314" i="13"/>
  <c r="Q1314" i="13"/>
  <c r="R1312" i="13"/>
  <c r="Q1312" i="13"/>
  <c r="R1310" i="13"/>
  <c r="Q1310" i="13"/>
  <c r="R1308" i="13"/>
  <c r="Q1308" i="13"/>
  <c r="R1306" i="13"/>
  <c r="Q1306" i="13"/>
  <c r="R1304" i="13"/>
  <c r="Q1304" i="13"/>
  <c r="R1302" i="13"/>
  <c r="Q1302" i="13"/>
  <c r="R1300" i="13"/>
  <c r="Q1300" i="13"/>
  <c r="R1298" i="13"/>
  <c r="Q1298" i="13"/>
  <c r="R1296" i="13"/>
  <c r="Q1296" i="13"/>
  <c r="R1292" i="13"/>
  <c r="Q1292" i="13"/>
  <c r="R1285" i="13"/>
  <c r="Q1285" i="13"/>
  <c r="R1280" i="13"/>
  <c r="Q1280" i="13"/>
  <c r="R1278" i="13"/>
  <c r="Q1278" i="13"/>
  <c r="R1267" i="13"/>
  <c r="Q1267" i="13"/>
  <c r="R1251" i="13"/>
  <c r="Q1251" i="13"/>
  <c r="R1241" i="13"/>
  <c r="Q1241" i="13"/>
  <c r="R1239" i="13"/>
  <c r="Q1239" i="13"/>
  <c r="R1215" i="13"/>
  <c r="Q1215" i="13"/>
  <c r="R1213" i="13"/>
  <c r="Q1213" i="13"/>
  <c r="R1208" i="13"/>
  <c r="Q1208" i="13"/>
  <c r="R1206" i="13"/>
  <c r="Q1206" i="13"/>
  <c r="R1184" i="13"/>
  <c r="Q1184" i="13"/>
  <c r="R1157" i="13"/>
  <c r="Q1157" i="13"/>
  <c r="R1152" i="13"/>
  <c r="Q1152" i="13"/>
  <c r="R1150" i="13"/>
  <c r="Q1150" i="13"/>
  <c r="R1124" i="13"/>
  <c r="Q1124" i="13"/>
  <c r="R1100" i="13"/>
  <c r="Q1100" i="13"/>
  <c r="R1098" i="13"/>
  <c r="Q1098" i="13"/>
  <c r="R1090" i="13"/>
  <c r="Q1090" i="13"/>
  <c r="R1088" i="13"/>
  <c r="Q1088" i="13"/>
  <c r="R1086" i="13"/>
  <c r="Q1086" i="13"/>
  <c r="R1081" i="13"/>
  <c r="Q1081" i="13"/>
  <c r="R1079" i="13"/>
  <c r="Q1079" i="13"/>
  <c r="R1077" i="13"/>
  <c r="Q1077" i="13"/>
  <c r="R1070" i="13"/>
  <c r="Q1070" i="13"/>
  <c r="R1056" i="13"/>
  <c r="Q1056" i="13"/>
  <c r="R1050" i="13"/>
  <c r="Q1050" i="13"/>
  <c r="R1048" i="13"/>
  <c r="Q1048" i="13"/>
  <c r="R1046" i="13"/>
  <c r="Q1046" i="13"/>
  <c r="R1038" i="13"/>
  <c r="Q1038" i="13"/>
  <c r="R1036" i="13"/>
  <c r="Q1036" i="13"/>
  <c r="R1034" i="13"/>
  <c r="Q1034" i="13"/>
  <c r="R1030" i="13"/>
  <c r="Q1030" i="13"/>
  <c r="R1019" i="13"/>
  <c r="Q1019" i="13"/>
  <c r="R995" i="13"/>
  <c r="Q995" i="13"/>
  <c r="R984" i="13"/>
  <c r="Q984" i="13"/>
  <c r="R982" i="13"/>
  <c r="Q982" i="13"/>
  <c r="R968" i="13"/>
  <c r="Q968" i="13"/>
  <c r="R963" i="13"/>
  <c r="Q963" i="13"/>
  <c r="R961" i="13"/>
  <c r="Q961" i="13"/>
  <c r="R959" i="13"/>
  <c r="Q959" i="13"/>
  <c r="R957" i="13"/>
  <c r="Q957" i="13"/>
  <c r="R955" i="13"/>
  <c r="Q955" i="13"/>
  <c r="R953" i="13"/>
  <c r="Q953" i="13"/>
  <c r="R951" i="13"/>
  <c r="Q951" i="13"/>
  <c r="R946" i="13"/>
  <c r="Q946" i="13"/>
  <c r="R917" i="13"/>
  <c r="Q917" i="13"/>
  <c r="R915" i="13"/>
  <c r="Q915" i="13"/>
  <c r="R913" i="13"/>
  <c r="Q913" i="13"/>
  <c r="R911" i="13"/>
  <c r="Q911" i="13"/>
  <c r="R909" i="13"/>
  <c r="Q909" i="13"/>
  <c r="R907" i="13"/>
  <c r="Q907" i="13"/>
  <c r="R905" i="13"/>
  <c r="Q905" i="13"/>
  <c r="R903" i="13"/>
  <c r="Q903" i="13"/>
  <c r="R901" i="13"/>
  <c r="Q901" i="13"/>
  <c r="R899" i="13"/>
  <c r="Q899" i="13"/>
  <c r="R897" i="13"/>
  <c r="Q897" i="13"/>
  <c r="R895" i="13"/>
  <c r="Q895" i="13"/>
  <c r="R893" i="13"/>
  <c r="Q893" i="13"/>
  <c r="R891" i="13"/>
  <c r="Q891" i="13"/>
  <c r="R889" i="13"/>
  <c r="Q889" i="13"/>
  <c r="R887" i="13"/>
  <c r="Q887" i="13"/>
  <c r="R883" i="13"/>
  <c r="Q883" i="13"/>
  <c r="R881" i="13"/>
  <c r="Q881" i="13"/>
  <c r="R879" i="13"/>
  <c r="Q879" i="13"/>
  <c r="R877" i="13"/>
  <c r="Q877" i="13"/>
  <c r="R875" i="13"/>
  <c r="Q875" i="13"/>
  <c r="R852" i="13"/>
  <c r="Q852" i="13"/>
  <c r="R850" i="13"/>
  <c r="Q850" i="13"/>
  <c r="R848" i="13"/>
  <c r="Q848" i="13"/>
  <c r="R838" i="13"/>
  <c r="Q838" i="13"/>
  <c r="R833" i="13"/>
  <c r="Q833" i="13"/>
  <c r="R807" i="13"/>
  <c r="Q807" i="13"/>
  <c r="R803" i="13"/>
  <c r="Q803" i="13"/>
  <c r="R801" i="13"/>
  <c r="Q801" i="13"/>
  <c r="R799" i="13"/>
  <c r="Q799" i="13"/>
  <c r="R797" i="13"/>
  <c r="Q797" i="13"/>
  <c r="R776" i="13"/>
  <c r="Q776" i="13"/>
  <c r="R774" i="13"/>
  <c r="Q774" i="13"/>
  <c r="R772" i="13"/>
  <c r="Q772" i="13"/>
  <c r="R770" i="13"/>
  <c r="Q770" i="13"/>
  <c r="R765" i="13"/>
  <c r="Q765" i="13"/>
  <c r="R742" i="13"/>
  <c r="Q742" i="13"/>
  <c r="R736" i="13"/>
  <c r="Q736" i="13"/>
  <c r="R725" i="13"/>
  <c r="Q725" i="13"/>
  <c r="R713" i="13"/>
  <c r="Q713" i="13"/>
  <c r="R697" i="13"/>
  <c r="Q697" i="13"/>
  <c r="R672" i="13"/>
  <c r="Q672" i="13"/>
  <c r="R664" i="13"/>
  <c r="Q664" i="13"/>
  <c r="R662" i="13"/>
  <c r="Q662" i="13"/>
  <c r="R660" i="13"/>
  <c r="Q660" i="13"/>
  <c r="R658" i="13"/>
  <c r="Q658" i="13"/>
  <c r="R656" i="13"/>
  <c r="Q656" i="13"/>
  <c r="R652" i="13"/>
  <c r="Q652" i="13"/>
  <c r="R650" i="13"/>
  <c r="Q650" i="13"/>
  <c r="R645" i="13"/>
  <c r="Q645" i="13"/>
  <c r="R640" i="13"/>
  <c r="Q640" i="13"/>
  <c r="R638" i="13"/>
  <c r="Q638" i="13"/>
  <c r="R615" i="13"/>
  <c r="Q615" i="13"/>
  <c r="R613" i="13"/>
  <c r="Q613" i="13"/>
  <c r="R611" i="13"/>
  <c r="Q611" i="13"/>
  <c r="R609" i="13"/>
  <c r="Q609" i="13"/>
  <c r="R607" i="13"/>
  <c r="Q607" i="13"/>
  <c r="R605" i="13"/>
  <c r="Q605" i="13"/>
  <c r="R603" i="13"/>
  <c r="Q603" i="13"/>
  <c r="R601" i="13"/>
  <c r="Q601" i="13"/>
  <c r="R599" i="13"/>
  <c r="Q599" i="13"/>
  <c r="R597" i="13"/>
  <c r="Q597" i="13"/>
  <c r="R595" i="13"/>
  <c r="Q595" i="13"/>
  <c r="R593" i="13"/>
  <c r="Q593" i="13"/>
  <c r="R591" i="13"/>
  <c r="Q591" i="13"/>
  <c r="R589" i="13"/>
  <c r="Q589" i="13"/>
  <c r="R587" i="13"/>
  <c r="Q587" i="13"/>
  <c r="R585" i="13"/>
  <c r="Q585" i="13"/>
  <c r="R583" i="13"/>
  <c r="Q583" i="13"/>
  <c r="R581" i="13"/>
  <c r="Q581" i="13"/>
  <c r="R579" i="13"/>
  <c r="Q579" i="13"/>
  <c r="R577" i="13"/>
  <c r="Q577" i="13"/>
  <c r="R575" i="13"/>
  <c r="Q575" i="13"/>
  <c r="R573" i="13"/>
  <c r="Q573" i="13"/>
  <c r="R571" i="13"/>
  <c r="Q571" i="13"/>
  <c r="R569" i="13"/>
  <c r="Q569" i="13"/>
  <c r="R567" i="13"/>
  <c r="Q567" i="13"/>
  <c r="R555" i="13"/>
  <c r="Q555" i="13"/>
  <c r="R540" i="13"/>
  <c r="Q540" i="13"/>
  <c r="R538" i="13"/>
  <c r="Q538" i="13"/>
  <c r="R536" i="13"/>
  <c r="Q536" i="13"/>
  <c r="R534" i="13"/>
  <c r="Q534" i="13"/>
  <c r="R532" i="13"/>
  <c r="Q532" i="13"/>
  <c r="R525" i="13"/>
  <c r="Q525" i="13"/>
  <c r="R514" i="13"/>
  <c r="Q514" i="13"/>
  <c r="R512" i="13"/>
  <c r="Q512" i="13"/>
  <c r="R508" i="13"/>
  <c r="Q508" i="13"/>
  <c r="R503" i="13"/>
  <c r="Q503" i="13"/>
  <c r="R484" i="13"/>
  <c r="Q484" i="13"/>
  <c r="R482" i="13"/>
  <c r="Q482" i="13"/>
  <c r="R480" i="13"/>
  <c r="Q480" i="13"/>
  <c r="R475" i="13"/>
  <c r="Q475" i="13"/>
  <c r="R471" i="13"/>
  <c r="Q471" i="13"/>
  <c r="R461" i="13"/>
  <c r="Q461" i="13"/>
  <c r="R431" i="13"/>
  <c r="Q431" i="13"/>
  <c r="R428" i="13"/>
  <c r="Q428" i="13"/>
  <c r="R426" i="13"/>
  <c r="Q426" i="13"/>
  <c r="R423" i="13"/>
  <c r="Q423" i="13"/>
  <c r="R421" i="13"/>
  <c r="Q421" i="13"/>
  <c r="R419" i="13"/>
  <c r="Q419" i="13"/>
  <c r="R416" i="13"/>
  <c r="Q416" i="13"/>
  <c r="R413" i="13"/>
  <c r="Q413" i="13"/>
  <c r="R410" i="13"/>
  <c r="Q410" i="13"/>
  <c r="R407" i="13"/>
  <c r="Q407" i="13"/>
  <c r="R404" i="13"/>
  <c r="Q404" i="13"/>
  <c r="R401" i="13"/>
  <c r="Q401" i="13"/>
  <c r="R398" i="13"/>
  <c r="Q398" i="13"/>
  <c r="R395" i="13"/>
  <c r="Q395" i="13"/>
  <c r="R392" i="13"/>
  <c r="Q392" i="13"/>
  <c r="R390" i="13"/>
  <c r="Q390" i="13"/>
  <c r="R388" i="13"/>
  <c r="Q388" i="13"/>
  <c r="R386" i="13"/>
  <c r="Q386" i="13"/>
  <c r="R384" i="13"/>
  <c r="Q384" i="13"/>
  <c r="R381" i="13"/>
  <c r="Q381" i="13"/>
  <c r="R378" i="13"/>
  <c r="Q378" i="13"/>
  <c r="R375" i="13"/>
  <c r="Q375" i="13"/>
  <c r="R372" i="13"/>
  <c r="Q372" i="13"/>
  <c r="R370" i="13"/>
  <c r="Q370" i="13"/>
  <c r="R367" i="13"/>
  <c r="Q367" i="13"/>
  <c r="R365" i="13"/>
  <c r="Q365" i="13"/>
  <c r="R363" i="13"/>
  <c r="Q363" i="13"/>
  <c r="R360" i="13"/>
  <c r="Q360" i="13"/>
  <c r="R357" i="13"/>
  <c r="Q357" i="13"/>
  <c r="R354" i="13"/>
  <c r="Q354" i="13"/>
  <c r="R352" i="13"/>
  <c r="Q352" i="13"/>
  <c r="R350" i="13"/>
  <c r="Q350" i="13"/>
  <c r="R348" i="13"/>
  <c r="Q348" i="13"/>
  <c r="R345" i="13"/>
  <c r="Q345" i="13"/>
  <c r="R340" i="13"/>
  <c r="Q340" i="13"/>
  <c r="R337" i="13"/>
  <c r="Q337" i="13"/>
  <c r="R335" i="13"/>
  <c r="Q335" i="13"/>
  <c r="R332" i="13"/>
  <c r="Q332" i="13"/>
  <c r="R330" i="13"/>
  <c r="Q330" i="13"/>
  <c r="R328" i="13"/>
  <c r="Q328" i="13"/>
  <c r="R325" i="13"/>
  <c r="Q325" i="13"/>
  <c r="R322" i="13"/>
  <c r="Q322" i="13"/>
  <c r="R320" i="13"/>
  <c r="Q320" i="13"/>
  <c r="R317" i="13"/>
  <c r="Q317" i="13"/>
  <c r="R315" i="13"/>
  <c r="Q315" i="13"/>
  <c r="R313" i="13"/>
  <c r="Q313" i="13"/>
  <c r="R311" i="13"/>
  <c r="Q311" i="13"/>
  <c r="R309" i="13"/>
  <c r="Q309" i="13"/>
  <c r="R307" i="13"/>
  <c r="Q307" i="13"/>
  <c r="R305" i="13"/>
  <c r="Q305" i="13"/>
  <c r="R303" i="13"/>
  <c r="Q303" i="13"/>
  <c r="R300" i="13"/>
  <c r="Q300" i="13"/>
  <c r="R298" i="13"/>
  <c r="Q298" i="13"/>
  <c r="R296" i="13"/>
  <c r="Q296" i="13"/>
  <c r="R294" i="13"/>
  <c r="Q294" i="13"/>
  <c r="R292" i="13"/>
  <c r="Q292" i="13"/>
  <c r="R290" i="13"/>
  <c r="Q290" i="13"/>
  <c r="R288" i="13"/>
  <c r="Q288" i="13"/>
  <c r="R286" i="13"/>
  <c r="Q286" i="13"/>
  <c r="R284" i="13"/>
  <c r="Q284" i="13"/>
  <c r="R282" i="13"/>
  <c r="Q282" i="13"/>
  <c r="R280" i="13"/>
  <c r="Q280" i="13"/>
  <c r="R278" i="13"/>
  <c r="Q278" i="13"/>
  <c r="R276" i="13"/>
  <c r="Q276" i="13"/>
  <c r="R274" i="13"/>
  <c r="Q274" i="13"/>
  <c r="R272" i="13"/>
  <c r="Q272" i="13"/>
  <c r="R270" i="13"/>
  <c r="Q270" i="13"/>
  <c r="R268" i="13"/>
  <c r="Q268" i="13"/>
  <c r="R266" i="13"/>
  <c r="Q266" i="13"/>
  <c r="R264" i="13"/>
  <c r="Q264" i="13"/>
  <c r="R262" i="13"/>
  <c r="Q262" i="13"/>
  <c r="R260" i="13"/>
  <c r="Q260" i="13"/>
  <c r="R258" i="13"/>
  <c r="Q258" i="13"/>
  <c r="R256" i="13"/>
  <c r="Q256" i="13"/>
  <c r="R251" i="13"/>
  <c r="Q251" i="13"/>
  <c r="R248" i="13"/>
  <c r="Q248" i="13"/>
  <c r="R245" i="13"/>
  <c r="Q245" i="13"/>
  <c r="R242" i="13"/>
  <c r="Q242" i="13"/>
  <c r="R240" i="13"/>
  <c r="Q240" i="13"/>
  <c r="R237" i="13"/>
  <c r="Q237" i="13"/>
  <c r="R235" i="13"/>
  <c r="Q235" i="13"/>
  <c r="R233" i="13"/>
  <c r="Q233" i="13"/>
  <c r="R230" i="13"/>
  <c r="Q230" i="13"/>
  <c r="R228" i="13"/>
  <c r="Q228" i="13"/>
  <c r="R225" i="13"/>
  <c r="Q225" i="13"/>
  <c r="R222" i="13"/>
  <c r="Q222" i="13"/>
  <c r="R220" i="13"/>
  <c r="Q220" i="13"/>
  <c r="R218" i="13"/>
  <c r="Q218" i="13"/>
  <c r="R215" i="13"/>
  <c r="Q215" i="13"/>
  <c r="R212" i="13"/>
  <c r="Q212" i="13"/>
  <c r="R209" i="13"/>
  <c r="Q209" i="13"/>
  <c r="R206" i="13"/>
  <c r="Q206" i="13"/>
  <c r="R203" i="13"/>
  <c r="Q203" i="13"/>
  <c r="R200" i="13"/>
  <c r="Q200" i="13"/>
  <c r="R197" i="13"/>
  <c r="Q197" i="13"/>
  <c r="R194" i="13"/>
  <c r="Q194" i="13"/>
  <c r="R191" i="13"/>
  <c r="Q191" i="13"/>
  <c r="R188" i="13"/>
  <c r="Q188" i="13"/>
  <c r="R185" i="13"/>
  <c r="Q185" i="13"/>
  <c r="R179" i="13"/>
  <c r="Q179" i="13"/>
  <c r="R176" i="13"/>
  <c r="Q176" i="13"/>
  <c r="R173" i="13"/>
  <c r="Q173" i="13"/>
  <c r="R170" i="13"/>
  <c r="Q170" i="13"/>
  <c r="R167" i="13"/>
  <c r="Q167" i="13"/>
  <c r="R164" i="13"/>
  <c r="Q164" i="13"/>
  <c r="R162" i="13"/>
  <c r="Q162" i="13"/>
  <c r="R160" i="13"/>
  <c r="Q160" i="13"/>
  <c r="R158" i="13"/>
  <c r="Q158" i="13"/>
  <c r="R155" i="13"/>
  <c r="Q155" i="13"/>
  <c r="R152" i="13"/>
  <c r="Q152" i="13"/>
  <c r="R149" i="13"/>
  <c r="Q149" i="13"/>
  <c r="R147" i="13"/>
  <c r="Q147" i="13"/>
  <c r="R145" i="13"/>
  <c r="Q145" i="13"/>
  <c r="R143" i="13"/>
  <c r="Q143" i="13"/>
  <c r="R140" i="13"/>
  <c r="Q140" i="13"/>
  <c r="R138" i="13"/>
  <c r="Q138" i="13"/>
  <c r="R136" i="13"/>
  <c r="Q136" i="13"/>
  <c r="R133" i="13"/>
  <c r="Q133" i="13"/>
  <c r="R130" i="13"/>
  <c r="Q130" i="13"/>
  <c r="R128" i="13"/>
  <c r="Q128" i="13"/>
  <c r="R125" i="13"/>
  <c r="Q125" i="13"/>
  <c r="R122" i="13"/>
  <c r="Q122" i="13"/>
  <c r="R120" i="13"/>
  <c r="Q120" i="13"/>
  <c r="R118" i="13"/>
  <c r="Q118" i="13"/>
  <c r="R115" i="13"/>
  <c r="Q115" i="13"/>
  <c r="R113" i="13"/>
  <c r="Q113" i="13"/>
  <c r="R111" i="13"/>
  <c r="Q111" i="13"/>
  <c r="R108" i="13"/>
  <c r="Q108" i="13"/>
  <c r="R106" i="13"/>
  <c r="Q106" i="13"/>
  <c r="R104" i="13"/>
  <c r="Q104" i="13"/>
  <c r="R101" i="13"/>
  <c r="Q101" i="13"/>
  <c r="R99" i="13"/>
  <c r="Q99" i="13"/>
  <c r="R97" i="13"/>
  <c r="Q97" i="13"/>
  <c r="R95" i="13"/>
  <c r="Q95" i="13"/>
  <c r="R92" i="13"/>
  <c r="Q92" i="13"/>
  <c r="R89" i="13"/>
  <c r="Q89" i="13"/>
  <c r="R87" i="13"/>
  <c r="Q87" i="13"/>
  <c r="R84" i="13"/>
  <c r="Q84" i="13"/>
  <c r="R81" i="13"/>
  <c r="Q81" i="13"/>
  <c r="R79" i="13"/>
  <c r="Q79" i="13"/>
  <c r="R77" i="13"/>
  <c r="Q77" i="13"/>
  <c r="R74" i="13"/>
  <c r="Q74" i="13"/>
  <c r="R72" i="13"/>
  <c r="Q72" i="13"/>
  <c r="R70" i="13"/>
  <c r="Q70" i="13"/>
  <c r="R68" i="13"/>
  <c r="Q68" i="13"/>
  <c r="R66" i="13"/>
  <c r="Q66" i="13"/>
  <c r="R64" i="13"/>
  <c r="Q64" i="13"/>
  <c r="R62" i="13"/>
  <c r="Q62" i="13"/>
  <c r="R60" i="13"/>
  <c r="Q60" i="13"/>
  <c r="R58" i="13"/>
  <c r="Q58" i="13"/>
  <c r="Q56" i="13"/>
  <c r="R56" i="13"/>
  <c r="O5198" i="13"/>
  <c r="P5198" i="13" s="1"/>
  <c r="O5190" i="13"/>
  <c r="P5190" i="13" s="1"/>
  <c r="O5182" i="13"/>
  <c r="P5182" i="13" s="1"/>
  <c r="O5174" i="13"/>
  <c r="P5174" i="13" s="1"/>
  <c r="O5172" i="13"/>
  <c r="P5172" i="13" s="1"/>
  <c r="O5167" i="13"/>
  <c r="P5167" i="13" s="1"/>
  <c r="O5165" i="13"/>
  <c r="P5165" i="13" s="1"/>
  <c r="O5160" i="13"/>
  <c r="P5160" i="13" s="1"/>
  <c r="O5149" i="13"/>
  <c r="P5149" i="13" s="1"/>
  <c r="O5147" i="13"/>
  <c r="P5147" i="13" s="1"/>
  <c r="O5145" i="13"/>
  <c r="P5145" i="13" s="1"/>
  <c r="O5143" i="13"/>
  <c r="P5143" i="13" s="1"/>
  <c r="O5141" i="13"/>
  <c r="P5141" i="13" s="1"/>
  <c r="O5139" i="13"/>
  <c r="P5139" i="13" s="1"/>
  <c r="O5137" i="13"/>
  <c r="P5137" i="13" s="1"/>
  <c r="O5135" i="13"/>
  <c r="P5135" i="13" s="1"/>
  <c r="O5133" i="13"/>
  <c r="P5133" i="13" s="1"/>
  <c r="O5131" i="13"/>
  <c r="P5131" i="13" s="1"/>
  <c r="O5129" i="13"/>
  <c r="P5129" i="13" s="1"/>
  <c r="O5125" i="13"/>
  <c r="P5125" i="13" s="1"/>
  <c r="O5082" i="13"/>
  <c r="P5082" i="13" s="1"/>
  <c r="O5080" i="13"/>
  <c r="P5080" i="13" s="1"/>
  <c r="O5073" i="13"/>
  <c r="P5073" i="13" s="1"/>
  <c r="O5065" i="13"/>
  <c r="P5065" i="13" s="1"/>
  <c r="O5060" i="13"/>
  <c r="P5060" i="13" s="1"/>
  <c r="O5050" i="13"/>
  <c r="P5050" i="13" s="1"/>
  <c r="O5041" i="13"/>
  <c r="P5041" i="13" s="1"/>
  <c r="O5031" i="13"/>
  <c r="P5031" i="13" s="1"/>
  <c r="O5023" i="13"/>
  <c r="P5023" i="13" s="1"/>
  <c r="O5021" i="13"/>
  <c r="P5021" i="13" s="1"/>
  <c r="O5019" i="13"/>
  <c r="P5019" i="13" s="1"/>
  <c r="O5017" i="13"/>
  <c r="P5017" i="13" s="1"/>
  <c r="O5015" i="13"/>
  <c r="P5015" i="13" s="1"/>
  <c r="O5013" i="13"/>
  <c r="P5013" i="13" s="1"/>
  <c r="O5011" i="13"/>
  <c r="P5011" i="13" s="1"/>
  <c r="O5009" i="13"/>
  <c r="P5009" i="13" s="1"/>
  <c r="O4994" i="13"/>
  <c r="P4994" i="13" s="1"/>
  <c r="O4983" i="13"/>
  <c r="P4983" i="13" s="1"/>
  <c r="O4978" i="13"/>
  <c r="P4978" i="13" s="1"/>
  <c r="O4970" i="13"/>
  <c r="P4970" i="13" s="1"/>
  <c r="O4954" i="13"/>
  <c r="P4954" i="13" s="1"/>
  <c r="O4951" i="13"/>
  <c r="P4951" i="13" s="1"/>
  <c r="O4940" i="13"/>
  <c r="P4940" i="13" s="1"/>
  <c r="O4934" i="13"/>
  <c r="P4934" i="13" s="1"/>
  <c r="O4932" i="13"/>
  <c r="P4932" i="13" s="1"/>
  <c r="O4930" i="13"/>
  <c r="P4930" i="13" s="1"/>
  <c r="O4922" i="13"/>
  <c r="P4922" i="13" s="1"/>
  <c r="O4902" i="13"/>
  <c r="P4902" i="13" s="1"/>
  <c r="O4897" i="13"/>
  <c r="P4897" i="13" s="1"/>
  <c r="O4889" i="13"/>
  <c r="P4889" i="13" s="1"/>
  <c r="O4887" i="13"/>
  <c r="P4887" i="13" s="1"/>
  <c r="O4879" i="13"/>
  <c r="P4879" i="13" s="1"/>
  <c r="O4871" i="13"/>
  <c r="P4871" i="13" s="1"/>
  <c r="O4869" i="13"/>
  <c r="P4869" i="13" s="1"/>
  <c r="O4840" i="13"/>
  <c r="P4840" i="13" s="1"/>
  <c r="O4835" i="13"/>
  <c r="P4835" i="13" s="1"/>
  <c r="O4824" i="13"/>
  <c r="P4824" i="13" s="1"/>
  <c r="O4822" i="13"/>
  <c r="P4822" i="13" s="1"/>
  <c r="O4820" i="13"/>
  <c r="P4820" i="13" s="1"/>
  <c r="O4803" i="13"/>
  <c r="P4803" i="13" s="1"/>
  <c r="O4801" i="13"/>
  <c r="P4801" i="13" s="1"/>
  <c r="O4799" i="13"/>
  <c r="P4799" i="13" s="1"/>
  <c r="O4797" i="13"/>
  <c r="P4797" i="13" s="1"/>
  <c r="O4795" i="13"/>
  <c r="P4795" i="13" s="1"/>
  <c r="O4793" i="13"/>
  <c r="P4793" i="13" s="1"/>
  <c r="O4791" i="13"/>
  <c r="P4791" i="13" s="1"/>
  <c r="O4789" i="13"/>
  <c r="P4789" i="13" s="1"/>
  <c r="O4787" i="13"/>
  <c r="P4787" i="13" s="1"/>
  <c r="O4764" i="13"/>
  <c r="P4764" i="13" s="1"/>
  <c r="O4748" i="13"/>
  <c r="P4748" i="13" s="1"/>
  <c r="O4743" i="13"/>
  <c r="P4743" i="13" s="1"/>
  <c r="O4741" i="13"/>
  <c r="P4741" i="13" s="1"/>
  <c r="O4739" i="13"/>
  <c r="P4739" i="13" s="1"/>
  <c r="O4737" i="13"/>
  <c r="P4737" i="13" s="1"/>
  <c r="O4735" i="13"/>
  <c r="P4735" i="13" s="1"/>
  <c r="O4733" i="13"/>
  <c r="P4733" i="13" s="1"/>
  <c r="O4731" i="13"/>
  <c r="P4731" i="13" s="1"/>
  <c r="O4729" i="13"/>
  <c r="P4729" i="13" s="1"/>
  <c r="O4727" i="13"/>
  <c r="P4727" i="13" s="1"/>
  <c r="O4725" i="13"/>
  <c r="P4725" i="13" s="1"/>
  <c r="O4723" i="13"/>
  <c r="P4723" i="13" s="1"/>
  <c r="O4721" i="13"/>
  <c r="P4721" i="13" s="1"/>
  <c r="O4719" i="13"/>
  <c r="P4719" i="13" s="1"/>
  <c r="O4717" i="13"/>
  <c r="P4717" i="13" s="1"/>
  <c r="O4715" i="13"/>
  <c r="P4715" i="13" s="1"/>
  <c r="O4713" i="13"/>
  <c r="P4713" i="13" s="1"/>
  <c r="O4711" i="13"/>
  <c r="P4711" i="13" s="1"/>
  <c r="O4709" i="13"/>
  <c r="P4709" i="13" s="1"/>
  <c r="O4707" i="13"/>
  <c r="P4707" i="13" s="1"/>
  <c r="O4705" i="13"/>
  <c r="P4705" i="13" s="1"/>
  <c r="O4685" i="13"/>
  <c r="P4685" i="13" s="1"/>
  <c r="O4683" i="13"/>
  <c r="P4683" i="13" s="1"/>
  <c r="O4681" i="13"/>
  <c r="P4681" i="13" s="1"/>
  <c r="O4679" i="13"/>
  <c r="P4679" i="13" s="1"/>
  <c r="O4677" i="13"/>
  <c r="P4677" i="13" s="1"/>
  <c r="O4675" i="13"/>
  <c r="P4675" i="13" s="1"/>
  <c r="O4673" i="13"/>
  <c r="P4673" i="13" s="1"/>
  <c r="O4671" i="13"/>
  <c r="P4671" i="13" s="1"/>
  <c r="O4669" i="13"/>
  <c r="P4669" i="13" s="1"/>
  <c r="O4667" i="13"/>
  <c r="P4667" i="13" s="1"/>
  <c r="O4648" i="13"/>
  <c r="P4648" i="13" s="1"/>
  <c r="O4646" i="13"/>
  <c r="P4646" i="13" s="1"/>
  <c r="O4638" i="13"/>
  <c r="P4638" i="13" s="1"/>
  <c r="O4623" i="13"/>
  <c r="P4623" i="13" s="1"/>
  <c r="O4621" i="13"/>
  <c r="P4621" i="13" s="1"/>
  <c r="O4568" i="13"/>
  <c r="P4568" i="13" s="1"/>
  <c r="O4560" i="13"/>
  <c r="P4560" i="13" s="1"/>
  <c r="O4552" i="13"/>
  <c r="P4552" i="13" s="1"/>
  <c r="O4547" i="13"/>
  <c r="P4547" i="13" s="1"/>
  <c r="O4542" i="13"/>
  <c r="P4542" i="13" s="1"/>
  <c r="O4540" i="13"/>
  <c r="P4540" i="13" s="1"/>
  <c r="O4535" i="13"/>
  <c r="P4535" i="13" s="1"/>
  <c r="O4500" i="13"/>
  <c r="P4500" i="13" s="1"/>
  <c r="O4495" i="13"/>
  <c r="P4495" i="13" s="1"/>
  <c r="O4482" i="13"/>
  <c r="P4482" i="13" s="1"/>
  <c r="O4468" i="13"/>
  <c r="P4468" i="13" s="1"/>
  <c r="O4465" i="13"/>
  <c r="P4465" i="13" s="1"/>
  <c r="O4463" i="13"/>
  <c r="P4463" i="13" s="1"/>
  <c r="O4461" i="13"/>
  <c r="P4461" i="13" s="1"/>
  <c r="O4446" i="13"/>
  <c r="P4446" i="13" s="1"/>
  <c r="O4432" i="13"/>
  <c r="P4432" i="13" s="1"/>
  <c r="O4423" i="13"/>
  <c r="P4423" i="13" s="1"/>
  <c r="O4418" i="13"/>
  <c r="P4418" i="13" s="1"/>
  <c r="O4416" i="13"/>
  <c r="P4416" i="13" s="1"/>
  <c r="O4397" i="13"/>
  <c r="P4397" i="13" s="1"/>
  <c r="O4376" i="13"/>
  <c r="P4376" i="13" s="1"/>
  <c r="O4365" i="13"/>
  <c r="P4365" i="13" s="1"/>
  <c r="O4357" i="13"/>
  <c r="P4357" i="13" s="1"/>
  <c r="O4345" i="13"/>
  <c r="P4345" i="13" s="1"/>
  <c r="O4343" i="13"/>
  <c r="P4343" i="13" s="1"/>
  <c r="O4317" i="13"/>
  <c r="P4317" i="13" s="1"/>
  <c r="O4315" i="13"/>
  <c r="P4315" i="13" s="1"/>
  <c r="O4313" i="13"/>
  <c r="P4313" i="13" s="1"/>
  <c r="O4311" i="13"/>
  <c r="P4311" i="13" s="1"/>
  <c r="O4309" i="13"/>
  <c r="P4309" i="13" s="1"/>
  <c r="O4307" i="13"/>
  <c r="P4307" i="13" s="1"/>
  <c r="O4305" i="13"/>
  <c r="P4305" i="13" s="1"/>
  <c r="O4303" i="13"/>
  <c r="P4303" i="13" s="1"/>
  <c r="O4301" i="13"/>
  <c r="P4301" i="13" s="1"/>
  <c r="O4299" i="13"/>
  <c r="P4299" i="13" s="1"/>
  <c r="O4297" i="13"/>
  <c r="P4297" i="13" s="1"/>
  <c r="O4295" i="13"/>
  <c r="P4295" i="13" s="1"/>
  <c r="O4293" i="13"/>
  <c r="P4293" i="13" s="1"/>
  <c r="O4291" i="13"/>
  <c r="P4291" i="13" s="1"/>
  <c r="O4259" i="13"/>
  <c r="P4259" i="13" s="1"/>
  <c r="O4257" i="13"/>
  <c r="P4257" i="13" s="1"/>
  <c r="O4255" i="13"/>
  <c r="P4255" i="13" s="1"/>
  <c r="O4251" i="13"/>
  <c r="P4251" i="13" s="1"/>
  <c r="O4249" i="13"/>
  <c r="P4249" i="13" s="1"/>
  <c r="O4220" i="13"/>
  <c r="P4220" i="13" s="1"/>
  <c r="O4218" i="13"/>
  <c r="P4218" i="13" s="1"/>
  <c r="O4216" i="13"/>
  <c r="P4216" i="13" s="1"/>
  <c r="O4214" i="13"/>
  <c r="P4214" i="13" s="1"/>
  <c r="O4212" i="13"/>
  <c r="P4212" i="13" s="1"/>
  <c r="O4210" i="13"/>
  <c r="P4210" i="13" s="1"/>
  <c r="O4208" i="13"/>
  <c r="P4208" i="13" s="1"/>
  <c r="O4206" i="13"/>
  <c r="P4206" i="13" s="1"/>
  <c r="O4204" i="13"/>
  <c r="P4204" i="13" s="1"/>
  <c r="O4202" i="13"/>
  <c r="P4202" i="13" s="1"/>
  <c r="O4200" i="13"/>
  <c r="P4200" i="13" s="1"/>
  <c r="O4198" i="13"/>
  <c r="P4198" i="13" s="1"/>
  <c r="O4196" i="13"/>
  <c r="P4196" i="13" s="1"/>
  <c r="O4194" i="13"/>
  <c r="P4194" i="13" s="1"/>
  <c r="O4192" i="13"/>
  <c r="P4192" i="13" s="1"/>
  <c r="O4190" i="13"/>
  <c r="P4190" i="13" s="1"/>
  <c r="O4188" i="13"/>
  <c r="P4188" i="13" s="1"/>
  <c r="O4186" i="13"/>
  <c r="P4186" i="13" s="1"/>
  <c r="O4184" i="13"/>
  <c r="P4184" i="13" s="1"/>
  <c r="O4182" i="13"/>
  <c r="P4182" i="13" s="1"/>
  <c r="O4180" i="13"/>
  <c r="P4180" i="13" s="1"/>
  <c r="O4178" i="13"/>
  <c r="P4178" i="13" s="1"/>
  <c r="O4176" i="13"/>
  <c r="P4176" i="13" s="1"/>
  <c r="O4172" i="13"/>
  <c r="P4172" i="13" s="1"/>
  <c r="O4170" i="13"/>
  <c r="P4170" i="13" s="1"/>
  <c r="O4129" i="13"/>
  <c r="P4129" i="13" s="1"/>
  <c r="O4090" i="13"/>
  <c r="P4090" i="13" s="1"/>
  <c r="O4088" i="13"/>
  <c r="P4088" i="13" s="1"/>
  <c r="O4083" i="13"/>
  <c r="P4083" i="13" s="1"/>
  <c r="O4061" i="13"/>
  <c r="P4061" i="13" s="1"/>
  <c r="O4044" i="13"/>
  <c r="P4044" i="13" s="1"/>
  <c r="O4025" i="13"/>
  <c r="P4025" i="13" s="1"/>
  <c r="O4023" i="13"/>
  <c r="P4023" i="13" s="1"/>
  <c r="O4021" i="13"/>
  <c r="P4021" i="13" s="1"/>
  <c r="O4016" i="13"/>
  <c r="P4016" i="13" s="1"/>
  <c r="O4014" i="13"/>
  <c r="P4014" i="13" s="1"/>
  <c r="O3978" i="13"/>
  <c r="P3978" i="13" s="1"/>
  <c r="O3965" i="13"/>
  <c r="P3965" i="13" s="1"/>
  <c r="O3963" i="13"/>
  <c r="P3963" i="13" s="1"/>
  <c r="O3958" i="13"/>
  <c r="P3958" i="13" s="1"/>
  <c r="O3950" i="13"/>
  <c r="P3950" i="13" s="1"/>
  <c r="O3948" i="13"/>
  <c r="P3948" i="13" s="1"/>
  <c r="O3946" i="13"/>
  <c r="P3946" i="13" s="1"/>
  <c r="O3944" i="13"/>
  <c r="P3944" i="13" s="1"/>
  <c r="O3942" i="13"/>
  <c r="P3942" i="13" s="1"/>
  <c r="O3940" i="13"/>
  <c r="P3940" i="13" s="1"/>
  <c r="O3938" i="13"/>
  <c r="P3938" i="13" s="1"/>
  <c r="O3936" i="13"/>
  <c r="P3936" i="13" s="1"/>
  <c r="O3934" i="13"/>
  <c r="P3934" i="13" s="1"/>
  <c r="O3932" i="13"/>
  <c r="P3932" i="13" s="1"/>
  <c r="O3930" i="13"/>
  <c r="P3930" i="13" s="1"/>
  <c r="O3928" i="13"/>
  <c r="P3928" i="13" s="1"/>
  <c r="O3926" i="13"/>
  <c r="P3926" i="13" s="1"/>
  <c r="O3924" i="13"/>
  <c r="P3924" i="13" s="1"/>
  <c r="O3922" i="13"/>
  <c r="P3922" i="13" s="1"/>
  <c r="O3920" i="13"/>
  <c r="P3920" i="13" s="1"/>
  <c r="O3918" i="13"/>
  <c r="P3918" i="13" s="1"/>
  <c r="O3916" i="13"/>
  <c r="P3916" i="13" s="1"/>
  <c r="O3914" i="13"/>
  <c r="P3914" i="13" s="1"/>
  <c r="O3909" i="13"/>
  <c r="P3909" i="13" s="1"/>
  <c r="O3907" i="13"/>
  <c r="P3907" i="13" s="1"/>
  <c r="O3905" i="13"/>
  <c r="P3905" i="13" s="1"/>
  <c r="O3903" i="13"/>
  <c r="P3903" i="13" s="1"/>
  <c r="O3901" i="13"/>
  <c r="P3901" i="13" s="1"/>
  <c r="O3889" i="13"/>
  <c r="P3889" i="13" s="1"/>
  <c r="O3862" i="13"/>
  <c r="P3862" i="13" s="1"/>
  <c r="O3843" i="13"/>
  <c r="P3843" i="13" s="1"/>
  <c r="O3841" i="13"/>
  <c r="P3841" i="13" s="1"/>
  <c r="O3833" i="13"/>
  <c r="P3833" i="13" s="1"/>
  <c r="O3822" i="13"/>
  <c r="P3822" i="13" s="1"/>
  <c r="O3817" i="13"/>
  <c r="P3817" i="13" s="1"/>
  <c r="O3815" i="13"/>
  <c r="P3815" i="13" s="1"/>
  <c r="O3813" i="13"/>
  <c r="P3813" i="13" s="1"/>
  <c r="O3806" i="13"/>
  <c r="P3806" i="13" s="1"/>
  <c r="O3804" i="13"/>
  <c r="P3804" i="13" s="1"/>
  <c r="O3802" i="13"/>
  <c r="P3802" i="13" s="1"/>
  <c r="O3800" i="13"/>
  <c r="P3800" i="13" s="1"/>
  <c r="O3798" i="13"/>
  <c r="P3798" i="13" s="1"/>
  <c r="O3796" i="13"/>
  <c r="P3796" i="13" s="1"/>
  <c r="O3794" i="13"/>
  <c r="P3794" i="13" s="1"/>
  <c r="O3792" i="13"/>
  <c r="P3792" i="13" s="1"/>
  <c r="O3790" i="13"/>
  <c r="P3790" i="13" s="1"/>
  <c r="O3788" i="13"/>
  <c r="P3788" i="13" s="1"/>
  <c r="O3786" i="13"/>
  <c r="P3786" i="13" s="1"/>
  <c r="O3784" i="13"/>
  <c r="P3784" i="13" s="1"/>
  <c r="O3779" i="13"/>
  <c r="P3779" i="13" s="1"/>
  <c r="O3764" i="13"/>
  <c r="P3764" i="13" s="1"/>
  <c r="O3762" i="13"/>
  <c r="P3762" i="13" s="1"/>
  <c r="O3760" i="13"/>
  <c r="P3760" i="13" s="1"/>
  <c r="O3758" i="13"/>
  <c r="P3758" i="13" s="1"/>
  <c r="O3753" i="13"/>
  <c r="P3753" i="13" s="1"/>
  <c r="O3750" i="13"/>
  <c r="P3750" i="13" s="1"/>
  <c r="O3709" i="13"/>
  <c r="P3709" i="13" s="1"/>
  <c r="O3697" i="13"/>
  <c r="P3697" i="13" s="1"/>
  <c r="O3692" i="13"/>
  <c r="P3692" i="13" s="1"/>
  <c r="O3690" i="13"/>
  <c r="P3690" i="13" s="1"/>
  <c r="O3688" i="13"/>
  <c r="P3688" i="13" s="1"/>
  <c r="O3686" i="13"/>
  <c r="P3686" i="13" s="1"/>
  <c r="O3675" i="13"/>
  <c r="P3675" i="13" s="1"/>
  <c r="O3670" i="13"/>
  <c r="P3670" i="13" s="1"/>
  <c r="O3638" i="13"/>
  <c r="P3638" i="13" s="1"/>
  <c r="O3625" i="13"/>
  <c r="P3625" i="13" s="1"/>
  <c r="O3614" i="13"/>
  <c r="P3614" i="13" s="1"/>
  <c r="O3581" i="13"/>
  <c r="P3581" i="13" s="1"/>
  <c r="O3579" i="13"/>
  <c r="P3579" i="13" s="1"/>
  <c r="O3577" i="13"/>
  <c r="P3577" i="13" s="1"/>
  <c r="O3575" i="13"/>
  <c r="P3575" i="13" s="1"/>
  <c r="O3573" i="13"/>
  <c r="P3573" i="13" s="1"/>
  <c r="O3571" i="13"/>
  <c r="P3571" i="13" s="1"/>
  <c r="O3569" i="13"/>
  <c r="P3569" i="13" s="1"/>
  <c r="O3567" i="13"/>
  <c r="P3567" i="13" s="1"/>
  <c r="O3565" i="13"/>
  <c r="P3565" i="13" s="1"/>
  <c r="O3561" i="13"/>
  <c r="P3561" i="13" s="1"/>
  <c r="O3557" i="13"/>
  <c r="P3557" i="13" s="1"/>
  <c r="O3555" i="13"/>
  <c r="P3555" i="13" s="1"/>
  <c r="O3551" i="13"/>
  <c r="P3551" i="13" s="1"/>
  <c r="O3549" i="13"/>
  <c r="P3549" i="13" s="1"/>
  <c r="O3547" i="13"/>
  <c r="P3547" i="13" s="1"/>
  <c r="O3545" i="13"/>
  <c r="P3545" i="13" s="1"/>
  <c r="O3543" i="13"/>
  <c r="P3543" i="13" s="1"/>
  <c r="O3541" i="13"/>
  <c r="P3541" i="13" s="1"/>
  <c r="O3539" i="13"/>
  <c r="P3539" i="13" s="1"/>
  <c r="O3537" i="13"/>
  <c r="P3537" i="13" s="1"/>
  <c r="O3535" i="13"/>
  <c r="P3535" i="13" s="1"/>
  <c r="O3533" i="13"/>
  <c r="P3533" i="13" s="1"/>
  <c r="O3531" i="13"/>
  <c r="P3531" i="13" s="1"/>
  <c r="O3529" i="13"/>
  <c r="P3529" i="13" s="1"/>
  <c r="O3527" i="13"/>
  <c r="P3527" i="13" s="1"/>
  <c r="O3525" i="13"/>
  <c r="P3525" i="13" s="1"/>
  <c r="O3521" i="13"/>
  <c r="P3521" i="13" s="1"/>
  <c r="O3519" i="13"/>
  <c r="P3519" i="13" s="1"/>
  <c r="O3517" i="13"/>
  <c r="P3517" i="13" s="1"/>
  <c r="O3515" i="13"/>
  <c r="P3515" i="13" s="1"/>
  <c r="O3513" i="13"/>
  <c r="P3513" i="13" s="1"/>
  <c r="O3511" i="13"/>
  <c r="P3511" i="13" s="1"/>
  <c r="O3509" i="13"/>
  <c r="P3509" i="13" s="1"/>
  <c r="O3507" i="13"/>
  <c r="P3507" i="13" s="1"/>
  <c r="O3505" i="13"/>
  <c r="P3505" i="13" s="1"/>
  <c r="O3503" i="13"/>
  <c r="P3503" i="13" s="1"/>
  <c r="O3501" i="13"/>
  <c r="P3501" i="13" s="1"/>
  <c r="O3499" i="13"/>
  <c r="P3499" i="13" s="1"/>
  <c r="O3497" i="13"/>
  <c r="P3497" i="13" s="1"/>
  <c r="O3495" i="13"/>
  <c r="P3495" i="13" s="1"/>
  <c r="O3493" i="13"/>
  <c r="P3493" i="13" s="1"/>
  <c r="O3491" i="13"/>
  <c r="P3491" i="13" s="1"/>
  <c r="O3489" i="13"/>
  <c r="P3489" i="13" s="1"/>
  <c r="O3481" i="13"/>
  <c r="P3481" i="13" s="1"/>
  <c r="O3477" i="13"/>
  <c r="P3477" i="13" s="1"/>
  <c r="O3471" i="13"/>
  <c r="P3471" i="13" s="1"/>
  <c r="O3469" i="13"/>
  <c r="P3469" i="13" s="1"/>
  <c r="O3466" i="13"/>
  <c r="P3466" i="13" s="1"/>
  <c r="O3461" i="13"/>
  <c r="P3461" i="13" s="1"/>
  <c r="O3459" i="13"/>
  <c r="P3459" i="13" s="1"/>
  <c r="O3457" i="13"/>
  <c r="P3457" i="13" s="1"/>
  <c r="O3455" i="13"/>
  <c r="P3455" i="13" s="1"/>
  <c r="O3453" i="13"/>
  <c r="P3453" i="13" s="1"/>
  <c r="O3451" i="13"/>
  <c r="P3451" i="13" s="1"/>
  <c r="O3446" i="13"/>
  <c r="P3446" i="13" s="1"/>
  <c r="O3438" i="13"/>
  <c r="P3438" i="13" s="1"/>
  <c r="O3436" i="13"/>
  <c r="P3436" i="13" s="1"/>
  <c r="O3431" i="13"/>
  <c r="P3431" i="13" s="1"/>
  <c r="O3421" i="13"/>
  <c r="P3421" i="13" s="1"/>
  <c r="O3407" i="13"/>
  <c r="P3407" i="13" s="1"/>
  <c r="O3368" i="13"/>
  <c r="P3368" i="13" s="1"/>
  <c r="O3366" i="13"/>
  <c r="P3366" i="13" s="1"/>
  <c r="O3364" i="13"/>
  <c r="P3364" i="13" s="1"/>
  <c r="O3350" i="13"/>
  <c r="P3350" i="13" s="1"/>
  <c r="O3339" i="13"/>
  <c r="P3339" i="13" s="1"/>
  <c r="O3337" i="13"/>
  <c r="P3337" i="13" s="1"/>
  <c r="O3321" i="13"/>
  <c r="P3321" i="13" s="1"/>
  <c r="O3296" i="13"/>
  <c r="P3296" i="13" s="1"/>
  <c r="O3276" i="13"/>
  <c r="P3276" i="13" s="1"/>
  <c r="O3274" i="13"/>
  <c r="P3274" i="13" s="1"/>
  <c r="O3272" i="13"/>
  <c r="P3272" i="13" s="1"/>
  <c r="O3244" i="13"/>
  <c r="P3244" i="13" s="1"/>
  <c r="O3239" i="13"/>
  <c r="P3239" i="13" s="1"/>
  <c r="O3237" i="13"/>
  <c r="P3237" i="13" s="1"/>
  <c r="O3232" i="13"/>
  <c r="P3232" i="13" s="1"/>
  <c r="O3230" i="13"/>
  <c r="P3230" i="13" s="1"/>
  <c r="O3206" i="13"/>
  <c r="P3206" i="13" s="1"/>
  <c r="O3196" i="13"/>
  <c r="P3196" i="13" s="1"/>
  <c r="O3194" i="13"/>
  <c r="P3194" i="13" s="1"/>
  <c r="O3189" i="13"/>
  <c r="P3189" i="13" s="1"/>
  <c r="O3151" i="13"/>
  <c r="P3151" i="13" s="1"/>
  <c r="O3149" i="13"/>
  <c r="P3149" i="13" s="1"/>
  <c r="O3126" i="13"/>
  <c r="P3126" i="13" s="1"/>
  <c r="O3090" i="13"/>
  <c r="P3090" i="13" s="1"/>
  <c r="O3073" i="13"/>
  <c r="P3073" i="13" s="1"/>
  <c r="O3071" i="13"/>
  <c r="P3071" i="13" s="1"/>
  <c r="O3063" i="13"/>
  <c r="P3063" i="13" s="1"/>
  <c r="O3061" i="13"/>
  <c r="P3061" i="13" s="1"/>
  <c r="O3059" i="13"/>
  <c r="P3059" i="13" s="1"/>
  <c r="O3057" i="13"/>
  <c r="P3057" i="13" s="1"/>
  <c r="O3055" i="13"/>
  <c r="P3055" i="13" s="1"/>
  <c r="O3053" i="13"/>
  <c r="P3053" i="13" s="1"/>
  <c r="O3051" i="13"/>
  <c r="P3051" i="13" s="1"/>
  <c r="O3049" i="13"/>
  <c r="P3049" i="13" s="1"/>
  <c r="O3047" i="13"/>
  <c r="P3047" i="13" s="1"/>
  <c r="O3039" i="13"/>
  <c r="P3039" i="13" s="1"/>
  <c r="O3037" i="13"/>
  <c r="P3037" i="13" s="1"/>
  <c r="O3035" i="13"/>
  <c r="P3035" i="13" s="1"/>
  <c r="O3033" i="13"/>
  <c r="P3033" i="13" s="1"/>
  <c r="O3031" i="13"/>
  <c r="P3031" i="13" s="1"/>
  <c r="O3029" i="13"/>
  <c r="P3029" i="13" s="1"/>
  <c r="O3027" i="13"/>
  <c r="P3027" i="13" s="1"/>
  <c r="O3025" i="13"/>
  <c r="P3025" i="13" s="1"/>
  <c r="O3023" i="13"/>
  <c r="P3023" i="13" s="1"/>
  <c r="O3021" i="13"/>
  <c r="P3021" i="13" s="1"/>
  <c r="O3019" i="13"/>
  <c r="P3019" i="13" s="1"/>
  <c r="O3017" i="13"/>
  <c r="P3017" i="13" s="1"/>
  <c r="O3015" i="13"/>
  <c r="P3015" i="13" s="1"/>
  <c r="O3013" i="13"/>
  <c r="P3013" i="13" s="1"/>
  <c r="O3011" i="13"/>
  <c r="P3011" i="13" s="1"/>
  <c r="O3009" i="13"/>
  <c r="P3009" i="13" s="1"/>
  <c r="O3007" i="13"/>
  <c r="P3007" i="13" s="1"/>
  <c r="O3005" i="13"/>
  <c r="P3005" i="13" s="1"/>
  <c r="O3003" i="13"/>
  <c r="P3003" i="13" s="1"/>
  <c r="O3001" i="13"/>
  <c r="P3001" i="13" s="1"/>
  <c r="O2999" i="13"/>
  <c r="P2999" i="13" s="1"/>
  <c r="O2997" i="13"/>
  <c r="P2997" i="13" s="1"/>
  <c r="O2995" i="13"/>
  <c r="P2995" i="13" s="1"/>
  <c r="O2993" i="13"/>
  <c r="P2993" i="13" s="1"/>
  <c r="O2991" i="13"/>
  <c r="P2991" i="13" s="1"/>
  <c r="O2989" i="13"/>
  <c r="P2989" i="13" s="1"/>
  <c r="O2975" i="13"/>
  <c r="P2975" i="13" s="1"/>
  <c r="O2956" i="13"/>
  <c r="P2956" i="13" s="1"/>
  <c r="O2954" i="13"/>
  <c r="P2954" i="13" s="1"/>
  <c r="O2943" i="13"/>
  <c r="P2943" i="13" s="1"/>
  <c r="O2932" i="13"/>
  <c r="P2932" i="13" s="1"/>
  <c r="O2914" i="13"/>
  <c r="P2914" i="13" s="1"/>
  <c r="O2907" i="13"/>
  <c r="P2907" i="13" s="1"/>
  <c r="O2905" i="13"/>
  <c r="P2905" i="13" s="1"/>
  <c r="O2900" i="13"/>
  <c r="P2900" i="13" s="1"/>
  <c r="O2898" i="13"/>
  <c r="P2898" i="13" s="1"/>
  <c r="O2869" i="13"/>
  <c r="P2869" i="13" s="1"/>
  <c r="O2867" i="13"/>
  <c r="P2867" i="13" s="1"/>
  <c r="O2865" i="13"/>
  <c r="P2865" i="13" s="1"/>
  <c r="O2863" i="13"/>
  <c r="P2863" i="13" s="1"/>
  <c r="O2848" i="13"/>
  <c r="P2848" i="13" s="1"/>
  <c r="O2846" i="13"/>
  <c r="P2846" i="13" s="1"/>
  <c r="O2844" i="13"/>
  <c r="P2844" i="13" s="1"/>
  <c r="O2833" i="13"/>
  <c r="P2833" i="13" s="1"/>
  <c r="O2831" i="13"/>
  <c r="P2831" i="13" s="1"/>
  <c r="O2823" i="13"/>
  <c r="P2823" i="13" s="1"/>
  <c r="O2802" i="13"/>
  <c r="P2802" i="13" s="1"/>
  <c r="O2798" i="13"/>
  <c r="P2798" i="13" s="1"/>
  <c r="O2784" i="13"/>
  <c r="P2784" i="13" s="1"/>
  <c r="O2770" i="13"/>
  <c r="P2770" i="13" s="1"/>
  <c r="O2765" i="13"/>
  <c r="P2765" i="13" s="1"/>
  <c r="O2754" i="13"/>
  <c r="P2754" i="13" s="1"/>
  <c r="O2752" i="13"/>
  <c r="P2752" i="13" s="1"/>
  <c r="O2750" i="13"/>
  <c r="P2750" i="13" s="1"/>
  <c r="O2748" i="13"/>
  <c r="P2748" i="13" s="1"/>
  <c r="O2735" i="13"/>
  <c r="P2735" i="13" s="1"/>
  <c r="O2709" i="13"/>
  <c r="P2709" i="13" s="1"/>
  <c r="O2707" i="13"/>
  <c r="P2707" i="13" s="1"/>
  <c r="O2705" i="13"/>
  <c r="P2705" i="13" s="1"/>
  <c r="O2703" i="13"/>
  <c r="P2703" i="13" s="1"/>
  <c r="O2701" i="13"/>
  <c r="P2701" i="13" s="1"/>
  <c r="O2699" i="13"/>
  <c r="P2699" i="13" s="1"/>
  <c r="O2697" i="13"/>
  <c r="P2697" i="13" s="1"/>
  <c r="O2695" i="13"/>
  <c r="P2695" i="13" s="1"/>
  <c r="O2693" i="13"/>
  <c r="P2693" i="13" s="1"/>
  <c r="O2691" i="13"/>
  <c r="P2691" i="13" s="1"/>
  <c r="O2689" i="13"/>
  <c r="P2689" i="13" s="1"/>
  <c r="O2687" i="13"/>
  <c r="P2687" i="13" s="1"/>
  <c r="O2685" i="13"/>
  <c r="P2685" i="13" s="1"/>
  <c r="O2683" i="13"/>
  <c r="P2683" i="13" s="1"/>
  <c r="O2675" i="13"/>
  <c r="P2675" i="13" s="1"/>
  <c r="O2673" i="13"/>
  <c r="P2673" i="13" s="1"/>
  <c r="O2671" i="13"/>
  <c r="P2671" i="13" s="1"/>
  <c r="O2669" i="13"/>
  <c r="P2669" i="13" s="1"/>
  <c r="O2667" i="13"/>
  <c r="P2667" i="13" s="1"/>
  <c r="O2662" i="13"/>
  <c r="P2662" i="13" s="1"/>
  <c r="O2660" i="13"/>
  <c r="P2660" i="13" s="1"/>
  <c r="O2658" i="13"/>
  <c r="P2658" i="13" s="1"/>
  <c r="O2656" i="13"/>
  <c r="P2656" i="13" s="1"/>
  <c r="O2654" i="13"/>
  <c r="P2654" i="13" s="1"/>
  <c r="O2652" i="13"/>
  <c r="P2652" i="13" s="1"/>
  <c r="O2650" i="13"/>
  <c r="P2650" i="13" s="1"/>
  <c r="O2648" i="13"/>
  <c r="P2648" i="13" s="1"/>
  <c r="O2642" i="13"/>
  <c r="P2642" i="13" s="1"/>
  <c r="O2640" i="13"/>
  <c r="P2640" i="13" s="1"/>
  <c r="O2638" i="13"/>
  <c r="P2638" i="13" s="1"/>
  <c r="O2636" i="13"/>
  <c r="P2636" i="13" s="1"/>
  <c r="O2634" i="13"/>
  <c r="P2634" i="13" s="1"/>
  <c r="O2632" i="13"/>
  <c r="P2632" i="13" s="1"/>
  <c r="O2606" i="13"/>
  <c r="P2606" i="13" s="1"/>
  <c r="O2582" i="13"/>
  <c r="P2582" i="13" s="1"/>
  <c r="O2580" i="13"/>
  <c r="P2580" i="13" s="1"/>
  <c r="O2560" i="13"/>
  <c r="P2560" i="13" s="1"/>
  <c r="O2550" i="13"/>
  <c r="P2550" i="13" s="1"/>
  <c r="O2548" i="13"/>
  <c r="P2548" i="13" s="1"/>
  <c r="O2534" i="13"/>
  <c r="P2534" i="13" s="1"/>
  <c r="O2531" i="13"/>
  <c r="P2531" i="13" s="1"/>
  <c r="O2523" i="13"/>
  <c r="P2523" i="13" s="1"/>
  <c r="O2520" i="13"/>
  <c r="P2520" i="13" s="1"/>
  <c r="O2499" i="13"/>
  <c r="P2499" i="13" s="1"/>
  <c r="O2494" i="13"/>
  <c r="P2494" i="13" s="1"/>
  <c r="O2484" i="13"/>
  <c r="P2484" i="13" s="1"/>
  <c r="O2479" i="13"/>
  <c r="P2479" i="13" s="1"/>
  <c r="O2465" i="13"/>
  <c r="P2465" i="13" s="1"/>
  <c r="O2463" i="13"/>
  <c r="P2463" i="13" s="1"/>
  <c r="O2461" i="13"/>
  <c r="P2461" i="13" s="1"/>
  <c r="O2459" i="13"/>
  <c r="P2459" i="13" s="1"/>
  <c r="O2436" i="13"/>
  <c r="P2436" i="13" s="1"/>
  <c r="O2434" i="13"/>
  <c r="P2434" i="13" s="1"/>
  <c r="O2432" i="13"/>
  <c r="P2432" i="13" s="1"/>
  <c r="O2430" i="13"/>
  <c r="P2430" i="13" s="1"/>
  <c r="O2428" i="13"/>
  <c r="P2428" i="13" s="1"/>
  <c r="O2423" i="13"/>
  <c r="P2423" i="13" s="1"/>
  <c r="O2420" i="13"/>
  <c r="P2420" i="13" s="1"/>
  <c r="O2418" i="13"/>
  <c r="P2418" i="13" s="1"/>
  <c r="O2413" i="13"/>
  <c r="P2413" i="13" s="1"/>
  <c r="O2397" i="13"/>
  <c r="P2397" i="13" s="1"/>
  <c r="O2395" i="13"/>
  <c r="P2395" i="13" s="1"/>
  <c r="O2393" i="13"/>
  <c r="P2393" i="13" s="1"/>
  <c r="O2375" i="13"/>
  <c r="P2375" i="13" s="1"/>
  <c r="O2373" i="13"/>
  <c r="P2373" i="13" s="1"/>
  <c r="O2368" i="13"/>
  <c r="P2368" i="13" s="1"/>
  <c r="O2366" i="13"/>
  <c r="P2366" i="13" s="1"/>
  <c r="O2364" i="13"/>
  <c r="P2364" i="13" s="1"/>
  <c r="O2362" i="13"/>
  <c r="P2362" i="13" s="1"/>
  <c r="O2360" i="13"/>
  <c r="P2360" i="13" s="1"/>
  <c r="O2358" i="13"/>
  <c r="P2358" i="13" s="1"/>
  <c r="O2356" i="13"/>
  <c r="P2356" i="13" s="1"/>
  <c r="O2354" i="13"/>
  <c r="P2354" i="13" s="1"/>
  <c r="O2349" i="13"/>
  <c r="P2349" i="13" s="1"/>
  <c r="O2347" i="13"/>
  <c r="P2347" i="13" s="1"/>
  <c r="O2345" i="13"/>
  <c r="P2345" i="13" s="1"/>
  <c r="O2337" i="13"/>
  <c r="P2337" i="13" s="1"/>
  <c r="O2335" i="13"/>
  <c r="P2335" i="13" s="1"/>
  <c r="O2331" i="13"/>
  <c r="P2331" i="13" s="1"/>
  <c r="O2329" i="13"/>
  <c r="P2329" i="13" s="1"/>
  <c r="O2316" i="13"/>
  <c r="P2316" i="13" s="1"/>
  <c r="O2284" i="13"/>
  <c r="P2284" i="13" s="1"/>
  <c r="O2282" i="13"/>
  <c r="P2282" i="13" s="1"/>
  <c r="O2280" i="13"/>
  <c r="P2280" i="13" s="1"/>
  <c r="O2278" i="13"/>
  <c r="P2278" i="13" s="1"/>
  <c r="O2276" i="13"/>
  <c r="P2276" i="13" s="1"/>
  <c r="O2274" i="13"/>
  <c r="P2274" i="13" s="1"/>
  <c r="O2272" i="13"/>
  <c r="P2272" i="13" s="1"/>
  <c r="O2270" i="13"/>
  <c r="P2270" i="13" s="1"/>
  <c r="O2268" i="13"/>
  <c r="P2268" i="13" s="1"/>
  <c r="O2266" i="13"/>
  <c r="P2266" i="13" s="1"/>
  <c r="O2264" i="13"/>
  <c r="P2264" i="13" s="1"/>
  <c r="O2262" i="13"/>
  <c r="P2262" i="13" s="1"/>
  <c r="O2260" i="13"/>
  <c r="P2260" i="13" s="1"/>
  <c r="O2258" i="13"/>
  <c r="P2258" i="13" s="1"/>
  <c r="O2256" i="13"/>
  <c r="P2256" i="13" s="1"/>
  <c r="O2254" i="13"/>
  <c r="P2254" i="13" s="1"/>
  <c r="O2252" i="13"/>
  <c r="P2252" i="13" s="1"/>
  <c r="O2250" i="13"/>
  <c r="P2250" i="13" s="1"/>
  <c r="O2248" i="13"/>
  <c r="P2248" i="13" s="1"/>
  <c r="O2246" i="13"/>
  <c r="P2246" i="13" s="1"/>
  <c r="O2244" i="13"/>
  <c r="P2244" i="13" s="1"/>
  <c r="O2242" i="13"/>
  <c r="P2242" i="13" s="1"/>
  <c r="O2240" i="13"/>
  <c r="P2240" i="13" s="1"/>
  <c r="O2238" i="13"/>
  <c r="P2238" i="13" s="1"/>
  <c r="O2236" i="13"/>
  <c r="P2236" i="13" s="1"/>
  <c r="O2234" i="13"/>
  <c r="P2234" i="13" s="1"/>
  <c r="O2232" i="13"/>
  <c r="P2232" i="13" s="1"/>
  <c r="O2230" i="13"/>
  <c r="P2230" i="13" s="1"/>
  <c r="O2228" i="13"/>
  <c r="P2228" i="13" s="1"/>
  <c r="O2226" i="13"/>
  <c r="P2226" i="13" s="1"/>
  <c r="O2224" i="13"/>
  <c r="P2224" i="13" s="1"/>
  <c r="O2222" i="13"/>
  <c r="P2222" i="13" s="1"/>
  <c r="O2220" i="13"/>
  <c r="P2220" i="13" s="1"/>
  <c r="O2218" i="13"/>
  <c r="P2218" i="13" s="1"/>
  <c r="O2216" i="13"/>
  <c r="P2216" i="13" s="1"/>
  <c r="O2211" i="13"/>
  <c r="P2211" i="13" s="1"/>
  <c r="O2187" i="13"/>
  <c r="P2187" i="13" s="1"/>
  <c r="O2185" i="13"/>
  <c r="P2185" i="13" s="1"/>
  <c r="O2181" i="13"/>
  <c r="P2181" i="13" s="1"/>
  <c r="O2167" i="13"/>
  <c r="P2167" i="13" s="1"/>
  <c r="O2165" i="13"/>
  <c r="P2165" i="13" s="1"/>
  <c r="O2134" i="13"/>
  <c r="P2134" i="13" s="1"/>
  <c r="O2120" i="13"/>
  <c r="P2120" i="13" s="1"/>
  <c r="O2109" i="13"/>
  <c r="P2109" i="13" s="1"/>
  <c r="O2092" i="13"/>
  <c r="P2092" i="13" s="1"/>
  <c r="O2070" i="13"/>
  <c r="P2070" i="13" s="1"/>
  <c r="O2065" i="13"/>
  <c r="P2065" i="13" s="1"/>
  <c r="O2027" i="13"/>
  <c r="P2027" i="13" s="1"/>
  <c r="O1925" i="13"/>
  <c r="P1925" i="13" s="1"/>
  <c r="O1911" i="13"/>
  <c r="P1911" i="13" s="1"/>
  <c r="O1900" i="13"/>
  <c r="P1900" i="13" s="1"/>
  <c r="O1886" i="13"/>
  <c r="P1886" i="13" s="1"/>
  <c r="O1875" i="13"/>
  <c r="P1875" i="13" s="1"/>
  <c r="O1858" i="13"/>
  <c r="P1858" i="13" s="1"/>
  <c r="O1856" i="13"/>
  <c r="P1856" i="13" s="1"/>
  <c r="O1854" i="13"/>
  <c r="P1854" i="13" s="1"/>
  <c r="O1841" i="13"/>
  <c r="P1841" i="13" s="1"/>
  <c r="O1839" i="13"/>
  <c r="P1839" i="13" s="1"/>
  <c r="O1837" i="13"/>
  <c r="P1837" i="13" s="1"/>
  <c r="O1835" i="13"/>
  <c r="P1835" i="13" s="1"/>
  <c r="O1801" i="13"/>
  <c r="P1801" i="13" s="1"/>
  <c r="O1790" i="13"/>
  <c r="P1790" i="13" s="1"/>
  <c r="O1788" i="13"/>
  <c r="P1788" i="13" s="1"/>
  <c r="O1761" i="13"/>
  <c r="P1761" i="13" s="1"/>
  <c r="O1759" i="13"/>
  <c r="P1759" i="13" s="1"/>
  <c r="O1757" i="13"/>
  <c r="P1757" i="13" s="1"/>
  <c r="O1755" i="13"/>
  <c r="P1755" i="13" s="1"/>
  <c r="O1753" i="13"/>
  <c r="P1753" i="13" s="1"/>
  <c r="O1751" i="13"/>
  <c r="P1751" i="13" s="1"/>
  <c r="O1749" i="13"/>
  <c r="P1749" i="13" s="1"/>
  <c r="O1747" i="13"/>
  <c r="P1747" i="13" s="1"/>
  <c r="O1745" i="13"/>
  <c r="P1745" i="13" s="1"/>
  <c r="O1743" i="13"/>
  <c r="P1743" i="13" s="1"/>
  <c r="O1741" i="13"/>
  <c r="P1741" i="13" s="1"/>
  <c r="O1739" i="13"/>
  <c r="P1739" i="13" s="1"/>
  <c r="O1737" i="13"/>
  <c r="P1737" i="13" s="1"/>
  <c r="O1735" i="13"/>
  <c r="P1735" i="13" s="1"/>
  <c r="O1733" i="13"/>
  <c r="P1733" i="13" s="1"/>
  <c r="O1731" i="13"/>
  <c r="P1731" i="13" s="1"/>
  <c r="O1729" i="13"/>
  <c r="P1729" i="13" s="1"/>
  <c r="O1727" i="13"/>
  <c r="P1727" i="13" s="1"/>
  <c r="O1725" i="13"/>
  <c r="P1725" i="13" s="1"/>
  <c r="O1723" i="13"/>
  <c r="P1723" i="13" s="1"/>
  <c r="O1721" i="13"/>
  <c r="P1721" i="13" s="1"/>
  <c r="O1719" i="13"/>
  <c r="P1719" i="13" s="1"/>
  <c r="O1717" i="13"/>
  <c r="P1717" i="13" s="1"/>
  <c r="O1715" i="13"/>
  <c r="P1715" i="13" s="1"/>
  <c r="O1713" i="13"/>
  <c r="P1713" i="13" s="1"/>
  <c r="O1711" i="13"/>
  <c r="P1711" i="13" s="1"/>
  <c r="O1709" i="13"/>
  <c r="P1709" i="13" s="1"/>
  <c r="O1707" i="13"/>
  <c r="P1707" i="13" s="1"/>
  <c r="O1705" i="13"/>
  <c r="P1705" i="13" s="1"/>
  <c r="O1703" i="13"/>
  <c r="P1703" i="13" s="1"/>
  <c r="O1701" i="13"/>
  <c r="P1701" i="13" s="1"/>
  <c r="O1699" i="13"/>
  <c r="P1699" i="13" s="1"/>
  <c r="O1697" i="13"/>
  <c r="P1697" i="13" s="1"/>
  <c r="O1695" i="13"/>
  <c r="P1695" i="13" s="1"/>
  <c r="O1693" i="13"/>
  <c r="P1693" i="13" s="1"/>
  <c r="O1691" i="13"/>
  <c r="P1691" i="13" s="1"/>
  <c r="O1659" i="13"/>
  <c r="P1659" i="13" s="1"/>
  <c r="O1649" i="13"/>
  <c r="P1649" i="13" s="1"/>
  <c r="O1644" i="13"/>
  <c r="P1644" i="13" s="1"/>
  <c r="O1642" i="13"/>
  <c r="P1642" i="13" s="1"/>
  <c r="O1632" i="13"/>
  <c r="P1632" i="13" s="1"/>
  <c r="O1630" i="13"/>
  <c r="P1630" i="13" s="1"/>
  <c r="O1628" i="13"/>
  <c r="P1628" i="13" s="1"/>
  <c r="O1600" i="13"/>
  <c r="P1600" i="13" s="1"/>
  <c r="O1598" i="13"/>
  <c r="P1598" i="13" s="1"/>
  <c r="O1572" i="13"/>
  <c r="P1572" i="13" s="1"/>
  <c r="O1570" i="13"/>
  <c r="P1570" i="13" s="1"/>
  <c r="O1565" i="13"/>
  <c r="P1565" i="13" s="1"/>
  <c r="O1563" i="13"/>
  <c r="P1563" i="13" s="1"/>
  <c r="O1561" i="13"/>
  <c r="P1561" i="13" s="1"/>
  <c r="O1559" i="13"/>
  <c r="P1559" i="13" s="1"/>
  <c r="O1549" i="13"/>
  <c r="P1549" i="13" s="1"/>
  <c r="O1516" i="13"/>
  <c r="P1516" i="13" s="1"/>
  <c r="O1500" i="13"/>
  <c r="P1500" i="13" s="1"/>
  <c r="O1498" i="13"/>
  <c r="P1498" i="13" s="1"/>
  <c r="O1490" i="13"/>
  <c r="P1490" i="13" s="1"/>
  <c r="O1471" i="13"/>
  <c r="P1471" i="13" s="1"/>
  <c r="O1469" i="13"/>
  <c r="P1469" i="13" s="1"/>
  <c r="O1458" i="13"/>
  <c r="P1458" i="13" s="1"/>
  <c r="O1439" i="13"/>
  <c r="P1439" i="13" s="1"/>
  <c r="O1434" i="13"/>
  <c r="P1434" i="13" s="1"/>
  <c r="O1422" i="13"/>
  <c r="P1422" i="13" s="1"/>
  <c r="O1419" i="13"/>
  <c r="P1419" i="13" s="1"/>
  <c r="O1414" i="13"/>
  <c r="P1414" i="13" s="1"/>
  <c r="O1411" i="13"/>
  <c r="P1411" i="13" s="1"/>
  <c r="O1407" i="13"/>
  <c r="P1407" i="13" s="1"/>
  <c r="O1405" i="13"/>
  <c r="P1405" i="13" s="1"/>
  <c r="O1403" i="13"/>
  <c r="P1403" i="13" s="1"/>
  <c r="O1401" i="13"/>
  <c r="P1401" i="13" s="1"/>
  <c r="O1397" i="13"/>
  <c r="P1397" i="13" s="1"/>
  <c r="O1395" i="13"/>
  <c r="P1395" i="13" s="1"/>
  <c r="O1372" i="13"/>
  <c r="P1372" i="13" s="1"/>
  <c r="O1364" i="13"/>
  <c r="P1364" i="13" s="1"/>
  <c r="O1362" i="13"/>
  <c r="P1362" i="13" s="1"/>
  <c r="O1358" i="13"/>
  <c r="P1358" i="13" s="1"/>
  <c r="O1356" i="13"/>
  <c r="P1356" i="13" s="1"/>
  <c r="O1354" i="13"/>
  <c r="P1354" i="13" s="1"/>
  <c r="O1352" i="13"/>
  <c r="P1352" i="13" s="1"/>
  <c r="O1350" i="13"/>
  <c r="P1350" i="13" s="1"/>
  <c r="O1348" i="13"/>
  <c r="P1348" i="13" s="1"/>
  <c r="O1342" i="13"/>
  <c r="P1342" i="13" s="1"/>
  <c r="O1340" i="13"/>
  <c r="P1340" i="13" s="1"/>
  <c r="O1338" i="13"/>
  <c r="P1338" i="13" s="1"/>
  <c r="O1336" i="13"/>
  <c r="P1336" i="13" s="1"/>
  <c r="O1334" i="13"/>
  <c r="P1334" i="13" s="1"/>
  <c r="O1332" i="13"/>
  <c r="P1332" i="13" s="1"/>
  <c r="O1330" i="13"/>
  <c r="P1330" i="13" s="1"/>
  <c r="O1328" i="13"/>
  <c r="P1328" i="13" s="1"/>
  <c r="O1326" i="13"/>
  <c r="P1326" i="13" s="1"/>
  <c r="O1324" i="13"/>
  <c r="P1324" i="13" s="1"/>
  <c r="O1322" i="13"/>
  <c r="P1322" i="13" s="1"/>
  <c r="O1320" i="13"/>
  <c r="P1320" i="13" s="1"/>
  <c r="O1318" i="13"/>
  <c r="P1318" i="13" s="1"/>
  <c r="O1314" i="13"/>
  <c r="P1314" i="13" s="1"/>
  <c r="O1312" i="13"/>
  <c r="P1312" i="13" s="1"/>
  <c r="O1310" i="13"/>
  <c r="P1310" i="13" s="1"/>
  <c r="O1308" i="13"/>
  <c r="P1308" i="13" s="1"/>
  <c r="O1306" i="13"/>
  <c r="P1306" i="13" s="1"/>
  <c r="O1304" i="13"/>
  <c r="P1304" i="13" s="1"/>
  <c r="O1302" i="13"/>
  <c r="P1302" i="13" s="1"/>
  <c r="O1300" i="13"/>
  <c r="P1300" i="13" s="1"/>
  <c r="O1298" i="13"/>
  <c r="P1298" i="13" s="1"/>
  <c r="O1296" i="13"/>
  <c r="P1296" i="13" s="1"/>
  <c r="O1292" i="13"/>
  <c r="P1292" i="13" s="1"/>
  <c r="O1285" i="13"/>
  <c r="P1285" i="13" s="1"/>
  <c r="O1280" i="13"/>
  <c r="P1280" i="13" s="1"/>
  <c r="O1278" i="13"/>
  <c r="P1278" i="13" s="1"/>
  <c r="O1267" i="13"/>
  <c r="P1267" i="13" s="1"/>
  <c r="O1251" i="13"/>
  <c r="P1251" i="13" s="1"/>
  <c r="O1241" i="13"/>
  <c r="P1241" i="13" s="1"/>
  <c r="O1239" i="13"/>
  <c r="P1239" i="13" s="1"/>
  <c r="O1215" i="13"/>
  <c r="P1215" i="13" s="1"/>
  <c r="O1213" i="13"/>
  <c r="P1213" i="13" s="1"/>
  <c r="O1208" i="13"/>
  <c r="P1208" i="13" s="1"/>
  <c r="O1206" i="13"/>
  <c r="P1206" i="13" s="1"/>
  <c r="O1184" i="13"/>
  <c r="P1184" i="13" s="1"/>
  <c r="O1157" i="13"/>
  <c r="P1157" i="13" s="1"/>
  <c r="O1152" i="13"/>
  <c r="P1152" i="13" s="1"/>
  <c r="O1150" i="13"/>
  <c r="P1150" i="13" s="1"/>
  <c r="O1124" i="13"/>
  <c r="P1124" i="13" s="1"/>
  <c r="O1100" i="13"/>
  <c r="P1100" i="13" s="1"/>
  <c r="O1098" i="13"/>
  <c r="P1098" i="13" s="1"/>
  <c r="O1090" i="13"/>
  <c r="P1090" i="13" s="1"/>
  <c r="O1088" i="13"/>
  <c r="P1088" i="13" s="1"/>
  <c r="O1086" i="13"/>
  <c r="P1086" i="13" s="1"/>
  <c r="O1081" i="13"/>
  <c r="P1081" i="13" s="1"/>
  <c r="O1079" i="13"/>
  <c r="P1079" i="13" s="1"/>
  <c r="O1077" i="13"/>
  <c r="P1077" i="13" s="1"/>
  <c r="O1070" i="13"/>
  <c r="P1070" i="13" s="1"/>
  <c r="O1056" i="13"/>
  <c r="P1056" i="13" s="1"/>
  <c r="O1050" i="13"/>
  <c r="P1050" i="13" s="1"/>
  <c r="O1048" i="13"/>
  <c r="P1048" i="13" s="1"/>
  <c r="O1046" i="13"/>
  <c r="P1046" i="13" s="1"/>
  <c r="O1038" i="13"/>
  <c r="P1038" i="13" s="1"/>
  <c r="O1036" i="13"/>
  <c r="P1036" i="13" s="1"/>
  <c r="O1034" i="13"/>
  <c r="P1034" i="13" s="1"/>
  <c r="O1030" i="13"/>
  <c r="P1030" i="13" s="1"/>
  <c r="O1019" i="13"/>
  <c r="P1019" i="13" s="1"/>
  <c r="O995" i="13"/>
  <c r="P995" i="13" s="1"/>
  <c r="O984" i="13"/>
  <c r="P984" i="13" s="1"/>
  <c r="O982" i="13"/>
  <c r="P982" i="13" s="1"/>
  <c r="O968" i="13"/>
  <c r="P968" i="13" s="1"/>
  <c r="O963" i="13"/>
  <c r="P963" i="13" s="1"/>
  <c r="O961" i="13"/>
  <c r="P961" i="13" s="1"/>
  <c r="O959" i="13"/>
  <c r="P959" i="13" s="1"/>
  <c r="O957" i="13"/>
  <c r="P957" i="13" s="1"/>
  <c r="O955" i="13"/>
  <c r="P955" i="13" s="1"/>
  <c r="O953" i="13"/>
  <c r="P953" i="13" s="1"/>
  <c r="O951" i="13"/>
  <c r="P951" i="13" s="1"/>
  <c r="O946" i="13"/>
  <c r="P946" i="13" s="1"/>
  <c r="O917" i="13"/>
  <c r="P917" i="13" s="1"/>
  <c r="O915" i="13"/>
  <c r="P915" i="13" s="1"/>
  <c r="O913" i="13"/>
  <c r="P913" i="13" s="1"/>
  <c r="O911" i="13"/>
  <c r="P911" i="13" s="1"/>
  <c r="O909" i="13"/>
  <c r="P909" i="13" s="1"/>
  <c r="O907" i="13"/>
  <c r="P907" i="13" s="1"/>
  <c r="O905" i="13"/>
  <c r="P905" i="13" s="1"/>
  <c r="O903" i="13"/>
  <c r="P903" i="13" s="1"/>
  <c r="O901" i="13"/>
  <c r="P901" i="13" s="1"/>
  <c r="O899" i="13"/>
  <c r="P899" i="13" s="1"/>
  <c r="O897" i="13"/>
  <c r="P897" i="13" s="1"/>
  <c r="O895" i="13"/>
  <c r="P895" i="13" s="1"/>
  <c r="O893" i="13"/>
  <c r="P893" i="13" s="1"/>
  <c r="O891" i="13"/>
  <c r="P891" i="13" s="1"/>
  <c r="O889" i="13"/>
  <c r="P889" i="13" s="1"/>
  <c r="O887" i="13"/>
  <c r="P887" i="13" s="1"/>
  <c r="O883" i="13"/>
  <c r="P883" i="13" s="1"/>
  <c r="O881" i="13"/>
  <c r="P881" i="13" s="1"/>
  <c r="O879" i="13"/>
  <c r="P879" i="13" s="1"/>
  <c r="O877" i="13"/>
  <c r="P877" i="13" s="1"/>
  <c r="O875" i="13"/>
  <c r="P875" i="13" s="1"/>
  <c r="O852" i="13"/>
  <c r="P852" i="13" s="1"/>
  <c r="O850" i="13"/>
  <c r="P850" i="13" s="1"/>
  <c r="O848" i="13"/>
  <c r="P848" i="13" s="1"/>
  <c r="O838" i="13"/>
  <c r="P838" i="13" s="1"/>
  <c r="O833" i="13"/>
  <c r="P833" i="13" s="1"/>
  <c r="O807" i="13"/>
  <c r="P807" i="13" s="1"/>
  <c r="O803" i="13"/>
  <c r="P803" i="13" s="1"/>
  <c r="O801" i="13"/>
  <c r="P801" i="13" s="1"/>
  <c r="O799" i="13"/>
  <c r="P799" i="13" s="1"/>
  <c r="O797" i="13"/>
  <c r="P797" i="13" s="1"/>
  <c r="O776" i="13"/>
  <c r="P776" i="13" s="1"/>
  <c r="O774" i="13"/>
  <c r="P774" i="13" s="1"/>
  <c r="O772" i="13"/>
  <c r="P772" i="13" s="1"/>
  <c r="O770" i="13"/>
  <c r="P770" i="13" s="1"/>
  <c r="O765" i="13"/>
  <c r="P765" i="13" s="1"/>
  <c r="O742" i="13"/>
  <c r="P742" i="13" s="1"/>
  <c r="O736" i="13"/>
  <c r="P736" i="13" s="1"/>
  <c r="O725" i="13"/>
  <c r="P725" i="13" s="1"/>
  <c r="O713" i="13"/>
  <c r="P713" i="13" s="1"/>
  <c r="O697" i="13"/>
  <c r="P697" i="13" s="1"/>
  <c r="O672" i="13"/>
  <c r="P672" i="13" s="1"/>
  <c r="O664" i="13"/>
  <c r="P664" i="13" s="1"/>
  <c r="O662" i="13"/>
  <c r="P662" i="13" s="1"/>
  <c r="O660" i="13"/>
  <c r="P660" i="13" s="1"/>
  <c r="O658" i="13"/>
  <c r="P658" i="13" s="1"/>
  <c r="O656" i="13"/>
  <c r="P656" i="13" s="1"/>
  <c r="O652" i="13"/>
  <c r="P652" i="13" s="1"/>
  <c r="O650" i="13"/>
  <c r="P650" i="13" s="1"/>
  <c r="O645" i="13"/>
  <c r="P645" i="13" s="1"/>
  <c r="O640" i="13"/>
  <c r="P640" i="13" s="1"/>
  <c r="O638" i="13"/>
  <c r="P638" i="13" s="1"/>
  <c r="O615" i="13"/>
  <c r="P615" i="13" s="1"/>
  <c r="O613" i="13"/>
  <c r="P613" i="13" s="1"/>
  <c r="O611" i="13"/>
  <c r="P611" i="13" s="1"/>
  <c r="O609" i="13"/>
  <c r="P609" i="13" s="1"/>
  <c r="O607" i="13"/>
  <c r="P607" i="13" s="1"/>
  <c r="O605" i="13"/>
  <c r="P605" i="13" s="1"/>
  <c r="O603" i="13"/>
  <c r="P603" i="13" s="1"/>
  <c r="O601" i="13"/>
  <c r="P601" i="13" s="1"/>
  <c r="O599" i="13"/>
  <c r="P599" i="13" s="1"/>
  <c r="O597" i="13"/>
  <c r="P597" i="13" s="1"/>
  <c r="O595" i="13"/>
  <c r="P595" i="13" s="1"/>
  <c r="O593" i="13"/>
  <c r="P593" i="13" s="1"/>
  <c r="O591" i="13"/>
  <c r="P591" i="13" s="1"/>
  <c r="O589" i="13"/>
  <c r="P589" i="13" s="1"/>
  <c r="O587" i="13"/>
  <c r="P587" i="13" s="1"/>
  <c r="O585" i="13"/>
  <c r="P585" i="13" s="1"/>
  <c r="O583" i="13"/>
  <c r="P583" i="13" s="1"/>
  <c r="O581" i="13"/>
  <c r="P581" i="13" s="1"/>
  <c r="O579" i="13"/>
  <c r="P579" i="13" s="1"/>
  <c r="O577" i="13"/>
  <c r="P577" i="13" s="1"/>
  <c r="O575" i="13"/>
  <c r="P575" i="13" s="1"/>
  <c r="O573" i="13"/>
  <c r="P573" i="13" s="1"/>
  <c r="O571" i="13"/>
  <c r="P571" i="13" s="1"/>
  <c r="O569" i="13"/>
  <c r="P569" i="13" s="1"/>
  <c r="O567" i="13"/>
  <c r="P567" i="13" s="1"/>
  <c r="O555" i="13"/>
  <c r="P555" i="13" s="1"/>
  <c r="O540" i="13"/>
  <c r="P540" i="13" s="1"/>
  <c r="O538" i="13"/>
  <c r="P538" i="13" s="1"/>
  <c r="O536" i="13"/>
  <c r="P536" i="13" s="1"/>
  <c r="O534" i="13"/>
  <c r="P534" i="13" s="1"/>
  <c r="O532" i="13"/>
  <c r="P532" i="13" s="1"/>
  <c r="O525" i="13"/>
  <c r="P525" i="13" s="1"/>
  <c r="O514" i="13"/>
  <c r="P514" i="13" s="1"/>
  <c r="O512" i="13"/>
  <c r="P512" i="13" s="1"/>
  <c r="O508" i="13"/>
  <c r="P508" i="13" s="1"/>
  <c r="O503" i="13"/>
  <c r="P503" i="13" s="1"/>
  <c r="O484" i="13"/>
  <c r="P484" i="13" s="1"/>
  <c r="O482" i="13"/>
  <c r="P482" i="13" s="1"/>
  <c r="O480" i="13"/>
  <c r="P480" i="13" s="1"/>
  <c r="O475" i="13"/>
  <c r="P475" i="13" s="1"/>
  <c r="O471" i="13"/>
  <c r="P471" i="13" s="1"/>
  <c r="O461" i="13"/>
  <c r="P461" i="13" s="1"/>
  <c r="O431" i="13"/>
  <c r="P431" i="13" s="1"/>
  <c r="O428" i="13"/>
  <c r="P428" i="13" s="1"/>
  <c r="O426" i="13"/>
  <c r="P426" i="13" s="1"/>
  <c r="O423" i="13"/>
  <c r="P423" i="13" s="1"/>
  <c r="O421" i="13"/>
  <c r="P421" i="13" s="1"/>
  <c r="O419" i="13"/>
  <c r="P419" i="13" s="1"/>
  <c r="O416" i="13"/>
  <c r="P416" i="13" s="1"/>
  <c r="O413" i="13"/>
  <c r="P413" i="13" s="1"/>
  <c r="O410" i="13"/>
  <c r="P410" i="13" s="1"/>
  <c r="O407" i="13"/>
  <c r="P407" i="13" s="1"/>
  <c r="O404" i="13"/>
  <c r="P404" i="13" s="1"/>
  <c r="O401" i="13"/>
  <c r="P401" i="13" s="1"/>
  <c r="O398" i="13"/>
  <c r="P398" i="13" s="1"/>
  <c r="O395" i="13"/>
  <c r="P395" i="13" s="1"/>
  <c r="O392" i="13"/>
  <c r="P392" i="13" s="1"/>
  <c r="O390" i="13"/>
  <c r="P390" i="13" s="1"/>
  <c r="O388" i="13"/>
  <c r="P388" i="13" s="1"/>
  <c r="O386" i="13"/>
  <c r="P386" i="13" s="1"/>
  <c r="O384" i="13"/>
  <c r="P384" i="13" s="1"/>
  <c r="O381" i="13"/>
  <c r="P381" i="13" s="1"/>
  <c r="O378" i="13"/>
  <c r="P378" i="13" s="1"/>
  <c r="O375" i="13"/>
  <c r="P375" i="13" s="1"/>
  <c r="O372" i="13"/>
  <c r="P372" i="13" s="1"/>
  <c r="O370" i="13"/>
  <c r="P370" i="13" s="1"/>
  <c r="O367" i="13"/>
  <c r="P367" i="13" s="1"/>
  <c r="O365" i="13"/>
  <c r="P365" i="13" s="1"/>
  <c r="O363" i="13"/>
  <c r="P363" i="13" s="1"/>
  <c r="O360" i="13"/>
  <c r="P360" i="13" s="1"/>
  <c r="O357" i="13"/>
  <c r="P357" i="13" s="1"/>
  <c r="O354" i="13"/>
  <c r="P354" i="13" s="1"/>
  <c r="O352" i="13"/>
  <c r="P352" i="13" s="1"/>
  <c r="O350" i="13"/>
  <c r="P350" i="13" s="1"/>
  <c r="O348" i="13"/>
  <c r="P348" i="13" s="1"/>
  <c r="O345" i="13"/>
  <c r="P345" i="13" s="1"/>
  <c r="O340" i="13"/>
  <c r="P340" i="13" s="1"/>
  <c r="O337" i="13"/>
  <c r="P337" i="13" s="1"/>
  <c r="O335" i="13"/>
  <c r="P335" i="13" s="1"/>
  <c r="O332" i="13"/>
  <c r="P332" i="13" s="1"/>
  <c r="O330" i="13"/>
  <c r="P330" i="13" s="1"/>
  <c r="O328" i="13"/>
  <c r="P328" i="13" s="1"/>
  <c r="O325" i="13"/>
  <c r="P325" i="13" s="1"/>
  <c r="O322" i="13"/>
  <c r="P322" i="13" s="1"/>
  <c r="O320" i="13"/>
  <c r="P320" i="13" s="1"/>
  <c r="O317" i="13"/>
  <c r="P317" i="13" s="1"/>
  <c r="O315" i="13"/>
  <c r="P315" i="13" s="1"/>
  <c r="O313" i="13"/>
  <c r="P313" i="13" s="1"/>
  <c r="O311" i="13"/>
  <c r="P311" i="13" s="1"/>
  <c r="O309" i="13"/>
  <c r="P309" i="13" s="1"/>
  <c r="O307" i="13"/>
  <c r="P307" i="13" s="1"/>
  <c r="O305" i="13"/>
  <c r="P305" i="13" s="1"/>
  <c r="O303" i="13"/>
  <c r="P303" i="13" s="1"/>
  <c r="O300" i="13"/>
  <c r="P300" i="13" s="1"/>
  <c r="O298" i="13"/>
  <c r="P298" i="13" s="1"/>
  <c r="O296" i="13"/>
  <c r="P296" i="13" s="1"/>
  <c r="O294" i="13"/>
  <c r="P294" i="13" s="1"/>
  <c r="O292" i="13"/>
  <c r="P292" i="13" s="1"/>
  <c r="O290" i="13"/>
  <c r="P290" i="13" s="1"/>
  <c r="O288" i="13"/>
  <c r="P288" i="13" s="1"/>
  <c r="O286" i="13"/>
  <c r="P286" i="13" s="1"/>
  <c r="O284" i="13"/>
  <c r="P284" i="13" s="1"/>
  <c r="O282" i="13"/>
  <c r="P282" i="13" s="1"/>
  <c r="O280" i="13"/>
  <c r="P280" i="13" s="1"/>
  <c r="O278" i="13"/>
  <c r="P278" i="13" s="1"/>
  <c r="O276" i="13"/>
  <c r="P276" i="13" s="1"/>
  <c r="O274" i="13"/>
  <c r="P274" i="13" s="1"/>
  <c r="O272" i="13"/>
  <c r="P272" i="13" s="1"/>
  <c r="O270" i="13"/>
  <c r="P270" i="13" s="1"/>
  <c r="O268" i="13"/>
  <c r="P268" i="13" s="1"/>
  <c r="O266" i="13"/>
  <c r="P266" i="13" s="1"/>
  <c r="O264" i="13"/>
  <c r="P264" i="13" s="1"/>
  <c r="O262" i="13"/>
  <c r="P262" i="13" s="1"/>
  <c r="O260" i="13"/>
  <c r="P260" i="13" s="1"/>
  <c r="O258" i="13"/>
  <c r="P258" i="13" s="1"/>
  <c r="O256" i="13"/>
  <c r="P256" i="13" s="1"/>
  <c r="O251" i="13"/>
  <c r="P251" i="13" s="1"/>
  <c r="O248" i="13"/>
  <c r="P248" i="13" s="1"/>
  <c r="O245" i="13"/>
  <c r="P245" i="13" s="1"/>
  <c r="O242" i="13"/>
  <c r="P242" i="13" s="1"/>
  <c r="O240" i="13"/>
  <c r="P240" i="13" s="1"/>
  <c r="O237" i="13"/>
  <c r="P237" i="13" s="1"/>
  <c r="O235" i="13"/>
  <c r="P235" i="13" s="1"/>
  <c r="O233" i="13"/>
  <c r="P233" i="13" s="1"/>
  <c r="O230" i="13"/>
  <c r="P230" i="13" s="1"/>
  <c r="O228" i="13"/>
  <c r="P228" i="13" s="1"/>
  <c r="O225" i="13"/>
  <c r="P225" i="13" s="1"/>
  <c r="O222" i="13"/>
  <c r="P222" i="13" s="1"/>
  <c r="O220" i="13"/>
  <c r="P220" i="13" s="1"/>
  <c r="O218" i="13"/>
  <c r="P218" i="13" s="1"/>
  <c r="O215" i="13"/>
  <c r="P215" i="13" s="1"/>
  <c r="O212" i="13"/>
  <c r="P212" i="13" s="1"/>
  <c r="O209" i="13"/>
  <c r="P209" i="13" s="1"/>
  <c r="O206" i="13"/>
  <c r="P206" i="13" s="1"/>
  <c r="O203" i="13"/>
  <c r="P203" i="13" s="1"/>
  <c r="O200" i="13"/>
  <c r="P200" i="13" s="1"/>
  <c r="O197" i="13"/>
  <c r="P197" i="13" s="1"/>
  <c r="O194" i="13"/>
  <c r="P194" i="13" s="1"/>
  <c r="O191" i="13"/>
  <c r="P191" i="13" s="1"/>
  <c r="O188" i="13"/>
  <c r="P188" i="13" s="1"/>
  <c r="O185" i="13"/>
  <c r="P185" i="13" s="1"/>
  <c r="O179" i="13"/>
  <c r="P179" i="13" s="1"/>
  <c r="O176" i="13"/>
  <c r="P176" i="13" s="1"/>
  <c r="O173" i="13"/>
  <c r="P173" i="13" s="1"/>
  <c r="O170" i="13"/>
  <c r="P170" i="13" s="1"/>
  <c r="O167" i="13"/>
  <c r="P167" i="13" s="1"/>
  <c r="O164" i="13"/>
  <c r="P164" i="13" s="1"/>
  <c r="O162" i="13"/>
  <c r="P162" i="13" s="1"/>
  <c r="O160" i="13"/>
  <c r="P160" i="13" s="1"/>
  <c r="O158" i="13"/>
  <c r="P158" i="13" s="1"/>
  <c r="O155" i="13"/>
  <c r="P155" i="13" s="1"/>
  <c r="O152" i="13"/>
  <c r="P152" i="13" s="1"/>
  <c r="O149" i="13"/>
  <c r="P149" i="13" s="1"/>
  <c r="O147" i="13"/>
  <c r="P147" i="13" s="1"/>
  <c r="O145" i="13"/>
  <c r="P145" i="13" s="1"/>
  <c r="O143" i="13"/>
  <c r="P143" i="13" s="1"/>
  <c r="O140" i="13"/>
  <c r="P140" i="13" s="1"/>
  <c r="O138" i="13"/>
  <c r="P138" i="13" s="1"/>
  <c r="O136" i="13"/>
  <c r="P136" i="13" s="1"/>
  <c r="O133" i="13"/>
  <c r="P133" i="13" s="1"/>
  <c r="O130" i="13"/>
  <c r="P130" i="13" s="1"/>
  <c r="O128" i="13"/>
  <c r="P128" i="13" s="1"/>
  <c r="O125" i="13"/>
  <c r="P125" i="13" s="1"/>
  <c r="O122" i="13"/>
  <c r="P122" i="13" s="1"/>
  <c r="O120" i="13"/>
  <c r="P120" i="13" s="1"/>
  <c r="O118" i="13"/>
  <c r="P118" i="13" s="1"/>
  <c r="O115" i="13"/>
  <c r="P115" i="13" s="1"/>
  <c r="O113" i="13"/>
  <c r="P113" i="13" s="1"/>
  <c r="O111" i="13"/>
  <c r="P111" i="13" s="1"/>
  <c r="O108" i="13"/>
  <c r="P108" i="13" s="1"/>
  <c r="O106" i="13"/>
  <c r="P106" i="13" s="1"/>
  <c r="O104" i="13"/>
  <c r="P104" i="13" s="1"/>
  <c r="O101" i="13"/>
  <c r="P101" i="13" s="1"/>
  <c r="O99" i="13"/>
  <c r="P99" i="13" s="1"/>
  <c r="O97" i="13"/>
  <c r="P97" i="13" s="1"/>
  <c r="O95" i="13"/>
  <c r="P95" i="13" s="1"/>
  <c r="O92" i="13"/>
  <c r="P92" i="13" s="1"/>
  <c r="O89" i="13"/>
  <c r="P89" i="13" s="1"/>
  <c r="O87" i="13"/>
  <c r="P87" i="13" s="1"/>
  <c r="O84" i="13"/>
  <c r="P84" i="13" s="1"/>
  <c r="O81" i="13"/>
  <c r="P81" i="13" s="1"/>
  <c r="O79" i="13"/>
  <c r="P79" i="13" s="1"/>
  <c r="O77" i="13"/>
  <c r="P77" i="13" s="1"/>
  <c r="O74" i="13"/>
  <c r="P74" i="13" s="1"/>
  <c r="O72" i="13"/>
  <c r="P72" i="13" s="1"/>
  <c r="O70" i="13"/>
  <c r="P70" i="13" s="1"/>
  <c r="O68" i="13"/>
  <c r="P68" i="13" s="1"/>
  <c r="O66" i="13"/>
  <c r="P66" i="13" s="1"/>
  <c r="O64" i="13"/>
  <c r="P64" i="13" s="1"/>
  <c r="O62" i="13"/>
  <c r="P62" i="13" s="1"/>
  <c r="O60" i="13"/>
  <c r="P60" i="13" s="1"/>
  <c r="O58" i="13"/>
  <c r="P58" i="13" s="1"/>
  <c r="O56" i="13"/>
  <c r="P56" i="13" s="1"/>
  <c r="N3822" i="13"/>
  <c r="M3" i="13"/>
  <c r="M4" i="13"/>
  <c r="M5" i="13"/>
  <c r="M6" i="13"/>
  <c r="M7" i="13"/>
  <c r="M8" i="13"/>
  <c r="M9" i="13"/>
  <c r="M10" i="13"/>
  <c r="M11" i="13"/>
  <c r="M12" i="13"/>
  <c r="M13" i="13"/>
  <c r="M14" i="13"/>
  <c r="M15" i="13"/>
  <c r="M16" i="13"/>
  <c r="M17" i="13"/>
  <c r="M18" i="13"/>
  <c r="M19" i="13"/>
  <c r="M20" i="13"/>
  <c r="M21" i="13"/>
  <c r="M22" i="13"/>
  <c r="M23" i="13"/>
  <c r="M24" i="13"/>
  <c r="M25" i="13"/>
  <c r="M26" i="13"/>
  <c r="M27" i="13"/>
  <c r="M28" i="13"/>
  <c r="M29" i="13"/>
  <c r="M30" i="13"/>
  <c r="M31" i="13"/>
  <c r="M32" i="13"/>
  <c r="M33" i="13"/>
  <c r="M34" i="13"/>
  <c r="M35" i="13"/>
  <c r="M36" i="13"/>
  <c r="M37" i="13"/>
  <c r="M38" i="13"/>
  <c r="M39" i="13"/>
  <c r="M40" i="13"/>
  <c r="M41" i="13"/>
  <c r="M42" i="13"/>
  <c r="M43" i="13"/>
  <c r="M44" i="13"/>
  <c r="M45" i="13"/>
  <c r="M46" i="13"/>
  <c r="M47" i="13"/>
  <c r="M48" i="13"/>
  <c r="M49" i="13"/>
  <c r="M50" i="13"/>
  <c r="M51" i="13"/>
  <c r="M52" i="13"/>
  <c r="M53" i="13"/>
  <c r="M54" i="13"/>
  <c r="M55" i="13"/>
  <c r="M56" i="13"/>
  <c r="N56" i="13" s="1"/>
  <c r="M57" i="13"/>
  <c r="M58" i="13"/>
  <c r="N58" i="13" s="1"/>
  <c r="M59" i="13"/>
  <c r="M60" i="13"/>
  <c r="N60" i="13" s="1"/>
  <c r="M61" i="13"/>
  <c r="M62" i="13"/>
  <c r="N62" i="13" s="1"/>
  <c r="M63" i="13"/>
  <c r="M64" i="13"/>
  <c r="N64" i="13" s="1"/>
  <c r="M65" i="13"/>
  <c r="M66" i="13"/>
  <c r="N66" i="13" s="1"/>
  <c r="M67" i="13"/>
  <c r="M68" i="13"/>
  <c r="N68" i="13" s="1"/>
  <c r="M69" i="13"/>
  <c r="M70" i="13"/>
  <c r="N70" i="13" s="1"/>
  <c r="M71" i="13"/>
  <c r="M72" i="13"/>
  <c r="N72" i="13" s="1"/>
  <c r="M73" i="13"/>
  <c r="M74" i="13"/>
  <c r="N74" i="13" s="1"/>
  <c r="M75" i="13"/>
  <c r="M76" i="13"/>
  <c r="M77" i="13"/>
  <c r="N77" i="13" s="1"/>
  <c r="M78" i="13"/>
  <c r="M79" i="13"/>
  <c r="N79" i="13" s="1"/>
  <c r="M80" i="13"/>
  <c r="M81" i="13"/>
  <c r="N81" i="13" s="1"/>
  <c r="M82" i="13"/>
  <c r="M83" i="13"/>
  <c r="M84" i="13"/>
  <c r="N84" i="13" s="1"/>
  <c r="M85" i="13"/>
  <c r="M86" i="13"/>
  <c r="M87" i="13"/>
  <c r="N87" i="13" s="1"/>
  <c r="M88" i="13"/>
  <c r="M89" i="13"/>
  <c r="N89" i="13" s="1"/>
  <c r="M90" i="13"/>
  <c r="M91" i="13"/>
  <c r="M92" i="13"/>
  <c r="N92" i="13" s="1"/>
  <c r="M93" i="13"/>
  <c r="M94" i="13"/>
  <c r="M95" i="13"/>
  <c r="N95" i="13" s="1"/>
  <c r="M96" i="13"/>
  <c r="M97" i="13"/>
  <c r="N97" i="13" s="1"/>
  <c r="M98" i="13"/>
  <c r="M99" i="13"/>
  <c r="N99" i="13" s="1"/>
  <c r="M100" i="13"/>
  <c r="M101" i="13"/>
  <c r="N101" i="13" s="1"/>
  <c r="M102" i="13"/>
  <c r="M103" i="13"/>
  <c r="M104" i="13"/>
  <c r="N104" i="13" s="1"/>
  <c r="M105" i="13"/>
  <c r="M106" i="13"/>
  <c r="N106" i="13" s="1"/>
  <c r="M107" i="13"/>
  <c r="M108" i="13"/>
  <c r="N108" i="13" s="1"/>
  <c r="M109" i="13"/>
  <c r="M110" i="13"/>
  <c r="M111" i="13"/>
  <c r="N111" i="13" s="1"/>
  <c r="M112" i="13"/>
  <c r="M113" i="13"/>
  <c r="N113" i="13" s="1"/>
  <c r="M114" i="13"/>
  <c r="M115" i="13"/>
  <c r="N115" i="13" s="1"/>
  <c r="M116" i="13"/>
  <c r="M117" i="13"/>
  <c r="M118" i="13"/>
  <c r="N118" i="13" s="1"/>
  <c r="M119" i="13"/>
  <c r="M120" i="13"/>
  <c r="N120" i="13" s="1"/>
  <c r="M121" i="13"/>
  <c r="M122" i="13"/>
  <c r="N122" i="13" s="1"/>
  <c r="M123" i="13"/>
  <c r="M124" i="13"/>
  <c r="M125" i="13"/>
  <c r="N125" i="13" s="1"/>
  <c r="M126" i="13"/>
  <c r="M127" i="13"/>
  <c r="M128" i="13"/>
  <c r="N128" i="13" s="1"/>
  <c r="M129" i="13"/>
  <c r="M130" i="13"/>
  <c r="N130" i="13" s="1"/>
  <c r="M131" i="13"/>
  <c r="M132" i="13"/>
  <c r="M133" i="13"/>
  <c r="N133" i="13" s="1"/>
  <c r="M134" i="13"/>
  <c r="M135" i="13"/>
  <c r="M136" i="13"/>
  <c r="N136" i="13" s="1"/>
  <c r="M137" i="13"/>
  <c r="M138" i="13"/>
  <c r="N138" i="13" s="1"/>
  <c r="M139" i="13"/>
  <c r="M140" i="13"/>
  <c r="N140" i="13" s="1"/>
  <c r="M141" i="13"/>
  <c r="M142" i="13"/>
  <c r="M143" i="13"/>
  <c r="N143" i="13" s="1"/>
  <c r="M144" i="13"/>
  <c r="M145" i="13"/>
  <c r="N145" i="13" s="1"/>
  <c r="M146" i="13"/>
  <c r="M147" i="13"/>
  <c r="N147" i="13" s="1"/>
  <c r="M148" i="13"/>
  <c r="M149" i="13"/>
  <c r="N149" i="13" s="1"/>
  <c r="M150" i="13"/>
  <c r="M151" i="13"/>
  <c r="M152" i="13"/>
  <c r="N152" i="13" s="1"/>
  <c r="M153" i="13"/>
  <c r="M154" i="13"/>
  <c r="M155" i="13"/>
  <c r="N155" i="13" s="1"/>
  <c r="M156" i="13"/>
  <c r="M157" i="13"/>
  <c r="M158" i="13"/>
  <c r="N158" i="13" s="1"/>
  <c r="M159" i="13"/>
  <c r="M160" i="13"/>
  <c r="N160" i="13" s="1"/>
  <c r="M161" i="13"/>
  <c r="M162" i="13"/>
  <c r="N162" i="13" s="1"/>
  <c r="M163" i="13"/>
  <c r="M164" i="13"/>
  <c r="N164" i="13" s="1"/>
  <c r="M165" i="13"/>
  <c r="M166" i="13"/>
  <c r="M167" i="13"/>
  <c r="N167" i="13" s="1"/>
  <c r="M168" i="13"/>
  <c r="M169" i="13"/>
  <c r="M170" i="13"/>
  <c r="N170" i="13" s="1"/>
  <c r="M171" i="13"/>
  <c r="M172" i="13"/>
  <c r="M173" i="13"/>
  <c r="N173" i="13" s="1"/>
  <c r="M174" i="13"/>
  <c r="M175" i="13"/>
  <c r="M176" i="13"/>
  <c r="N176" i="13" s="1"/>
  <c r="M177" i="13"/>
  <c r="M178" i="13"/>
  <c r="M179" i="13"/>
  <c r="N179" i="13" s="1"/>
  <c r="M180" i="13"/>
  <c r="M181" i="13"/>
  <c r="M182" i="13"/>
  <c r="M183" i="13"/>
  <c r="M184" i="13"/>
  <c r="M185" i="13"/>
  <c r="N185" i="13" s="1"/>
  <c r="M186" i="13"/>
  <c r="M187" i="13"/>
  <c r="M188" i="13"/>
  <c r="N188" i="13" s="1"/>
  <c r="M189" i="13"/>
  <c r="M190" i="13"/>
  <c r="M191" i="13"/>
  <c r="N191" i="13" s="1"/>
  <c r="M192" i="13"/>
  <c r="M193" i="13"/>
  <c r="M194" i="13"/>
  <c r="N194" i="13" s="1"/>
  <c r="M195" i="13"/>
  <c r="M196" i="13"/>
  <c r="M197" i="13"/>
  <c r="N197" i="13" s="1"/>
  <c r="M198" i="13"/>
  <c r="M199" i="13"/>
  <c r="M200" i="13"/>
  <c r="N200" i="13" s="1"/>
  <c r="M201" i="13"/>
  <c r="M202" i="13"/>
  <c r="M203" i="13"/>
  <c r="N203" i="13" s="1"/>
  <c r="M204" i="13"/>
  <c r="M205" i="13"/>
  <c r="M206" i="13"/>
  <c r="N206" i="13" s="1"/>
  <c r="M207" i="13"/>
  <c r="M208" i="13"/>
  <c r="M209" i="13"/>
  <c r="N209" i="13" s="1"/>
  <c r="M210" i="13"/>
  <c r="M211" i="13"/>
  <c r="M212" i="13"/>
  <c r="N212" i="13" s="1"/>
  <c r="M213" i="13"/>
  <c r="M214" i="13"/>
  <c r="M215" i="13"/>
  <c r="N215" i="13" s="1"/>
  <c r="M216" i="13"/>
  <c r="M217" i="13"/>
  <c r="M218" i="13"/>
  <c r="N218" i="13" s="1"/>
  <c r="M219" i="13"/>
  <c r="M220" i="13"/>
  <c r="N220" i="13" s="1"/>
  <c r="M221" i="13"/>
  <c r="M222" i="13"/>
  <c r="N222" i="13" s="1"/>
  <c r="M223" i="13"/>
  <c r="M224" i="13"/>
  <c r="M225" i="13"/>
  <c r="N225" i="13" s="1"/>
  <c r="M226" i="13"/>
  <c r="M227" i="13"/>
  <c r="M228" i="13"/>
  <c r="N228" i="13" s="1"/>
  <c r="M229" i="13"/>
  <c r="M230" i="13"/>
  <c r="N230" i="13" s="1"/>
  <c r="M231" i="13"/>
  <c r="M232" i="13"/>
  <c r="M233" i="13"/>
  <c r="N233" i="13" s="1"/>
  <c r="M234" i="13"/>
  <c r="M235" i="13"/>
  <c r="N235" i="13" s="1"/>
  <c r="M236" i="13"/>
  <c r="M237" i="13"/>
  <c r="N237" i="13" s="1"/>
  <c r="M238" i="13"/>
  <c r="M239" i="13"/>
  <c r="M240" i="13"/>
  <c r="N240" i="13" s="1"/>
  <c r="M241" i="13"/>
  <c r="M242" i="13"/>
  <c r="N242" i="13" s="1"/>
  <c r="M243" i="13"/>
  <c r="M244" i="13"/>
  <c r="M245" i="13"/>
  <c r="N245" i="13" s="1"/>
  <c r="M246" i="13"/>
  <c r="M247" i="13"/>
  <c r="M248" i="13"/>
  <c r="N248" i="13" s="1"/>
  <c r="M249" i="13"/>
  <c r="M250" i="13"/>
  <c r="M251" i="13"/>
  <c r="N251" i="13" s="1"/>
  <c r="M252" i="13"/>
  <c r="M253" i="13"/>
  <c r="M254" i="13"/>
  <c r="M255" i="13"/>
  <c r="M256" i="13"/>
  <c r="N256" i="13" s="1"/>
  <c r="M257" i="13"/>
  <c r="M258" i="13"/>
  <c r="N258" i="13" s="1"/>
  <c r="M259" i="13"/>
  <c r="M260" i="13"/>
  <c r="N260" i="13" s="1"/>
  <c r="M261" i="13"/>
  <c r="M262" i="13"/>
  <c r="N262" i="13" s="1"/>
  <c r="M263" i="13"/>
  <c r="M264" i="13"/>
  <c r="N264" i="13" s="1"/>
  <c r="M265" i="13"/>
  <c r="M266" i="13"/>
  <c r="N266" i="13" s="1"/>
  <c r="M267" i="13"/>
  <c r="M268" i="13"/>
  <c r="N268" i="13" s="1"/>
  <c r="M269" i="13"/>
  <c r="M270" i="13"/>
  <c r="N270" i="13" s="1"/>
  <c r="M271" i="13"/>
  <c r="M272" i="13"/>
  <c r="N272" i="13" s="1"/>
  <c r="M273" i="13"/>
  <c r="M274" i="13"/>
  <c r="N274" i="13" s="1"/>
  <c r="M275" i="13"/>
  <c r="M276" i="13"/>
  <c r="N276" i="13" s="1"/>
  <c r="M277" i="13"/>
  <c r="M278" i="13"/>
  <c r="N278" i="13" s="1"/>
  <c r="M279" i="13"/>
  <c r="M280" i="13"/>
  <c r="N280" i="13" s="1"/>
  <c r="M281" i="13"/>
  <c r="M282" i="13"/>
  <c r="N282" i="13" s="1"/>
  <c r="M283" i="13"/>
  <c r="M284" i="13"/>
  <c r="N284" i="13" s="1"/>
  <c r="M285" i="13"/>
  <c r="M286" i="13"/>
  <c r="N286" i="13" s="1"/>
  <c r="M287" i="13"/>
  <c r="M288" i="13"/>
  <c r="N288" i="13" s="1"/>
  <c r="M289" i="13"/>
  <c r="M290" i="13"/>
  <c r="N290" i="13" s="1"/>
  <c r="M291" i="13"/>
  <c r="M292" i="13"/>
  <c r="N292" i="13" s="1"/>
  <c r="M293" i="13"/>
  <c r="M294" i="13"/>
  <c r="N294" i="13" s="1"/>
  <c r="M295" i="13"/>
  <c r="M296" i="13"/>
  <c r="N296" i="13" s="1"/>
  <c r="M297" i="13"/>
  <c r="M298" i="13"/>
  <c r="N298" i="13" s="1"/>
  <c r="M299" i="13"/>
  <c r="M300" i="13"/>
  <c r="N300" i="13" s="1"/>
  <c r="M301" i="13"/>
  <c r="M302" i="13"/>
  <c r="M303" i="13"/>
  <c r="N303" i="13" s="1"/>
  <c r="M304" i="13"/>
  <c r="M305" i="13"/>
  <c r="N305" i="13" s="1"/>
  <c r="M306" i="13"/>
  <c r="M307" i="13"/>
  <c r="N307" i="13" s="1"/>
  <c r="M308" i="13"/>
  <c r="M309" i="13"/>
  <c r="N309" i="13" s="1"/>
  <c r="M310" i="13"/>
  <c r="M311" i="13"/>
  <c r="N311" i="13" s="1"/>
  <c r="M312" i="13"/>
  <c r="M313" i="13"/>
  <c r="N313" i="13" s="1"/>
  <c r="M314" i="13"/>
  <c r="M315" i="13"/>
  <c r="N315" i="13" s="1"/>
  <c r="M316" i="13"/>
  <c r="M317" i="13"/>
  <c r="N317" i="13" s="1"/>
  <c r="M318" i="13"/>
  <c r="M319" i="13"/>
  <c r="M320" i="13"/>
  <c r="N320" i="13" s="1"/>
  <c r="M321" i="13"/>
  <c r="M322" i="13"/>
  <c r="N322" i="13" s="1"/>
  <c r="M323" i="13"/>
  <c r="M324" i="13"/>
  <c r="M325" i="13"/>
  <c r="N325" i="13" s="1"/>
  <c r="M326" i="13"/>
  <c r="M327" i="13"/>
  <c r="M328" i="13"/>
  <c r="N328" i="13" s="1"/>
  <c r="M329" i="13"/>
  <c r="M330" i="13"/>
  <c r="N330" i="13" s="1"/>
  <c r="M331" i="13"/>
  <c r="M332" i="13"/>
  <c r="N332" i="13" s="1"/>
  <c r="M333" i="13"/>
  <c r="M334" i="13"/>
  <c r="M335" i="13"/>
  <c r="N335" i="13" s="1"/>
  <c r="M336" i="13"/>
  <c r="M337" i="13"/>
  <c r="N337" i="13" s="1"/>
  <c r="M338" i="13"/>
  <c r="M339" i="13"/>
  <c r="M340" i="13"/>
  <c r="N340" i="13" s="1"/>
  <c r="M341" i="13"/>
  <c r="M342" i="13"/>
  <c r="M343" i="13"/>
  <c r="M344" i="13"/>
  <c r="M345" i="13"/>
  <c r="N345" i="13" s="1"/>
  <c r="M346" i="13"/>
  <c r="M347" i="13"/>
  <c r="M348" i="13"/>
  <c r="N348" i="13" s="1"/>
  <c r="M349" i="13"/>
  <c r="M350" i="13"/>
  <c r="N350" i="13" s="1"/>
  <c r="M351" i="13"/>
  <c r="M352" i="13"/>
  <c r="N352" i="13" s="1"/>
  <c r="M353" i="13"/>
  <c r="M354" i="13"/>
  <c r="N354" i="13" s="1"/>
  <c r="M355" i="13"/>
  <c r="M356" i="13"/>
  <c r="M357" i="13"/>
  <c r="N357" i="13" s="1"/>
  <c r="M358" i="13"/>
  <c r="M359" i="13"/>
  <c r="M360" i="13"/>
  <c r="N360" i="13" s="1"/>
  <c r="M361" i="13"/>
  <c r="M362" i="13"/>
  <c r="M363" i="13"/>
  <c r="N363" i="13" s="1"/>
  <c r="M364" i="13"/>
  <c r="M365" i="13"/>
  <c r="N365" i="13" s="1"/>
  <c r="M366" i="13"/>
  <c r="M367" i="13"/>
  <c r="N367" i="13" s="1"/>
  <c r="M368" i="13"/>
  <c r="M369" i="13"/>
  <c r="M370" i="13"/>
  <c r="N370" i="13" s="1"/>
  <c r="M371" i="13"/>
  <c r="M372" i="13"/>
  <c r="N372" i="13" s="1"/>
  <c r="M373" i="13"/>
  <c r="M374" i="13"/>
  <c r="M375" i="13"/>
  <c r="N375" i="13" s="1"/>
  <c r="M376" i="13"/>
  <c r="M377" i="13"/>
  <c r="M378" i="13"/>
  <c r="N378" i="13" s="1"/>
  <c r="M379" i="13"/>
  <c r="M380" i="13"/>
  <c r="M381" i="13"/>
  <c r="N381" i="13" s="1"/>
  <c r="M382" i="13"/>
  <c r="M383" i="13"/>
  <c r="M384" i="13"/>
  <c r="N384" i="13" s="1"/>
  <c r="M385" i="13"/>
  <c r="M386" i="13"/>
  <c r="N386" i="13" s="1"/>
  <c r="M387" i="13"/>
  <c r="M388" i="13"/>
  <c r="N388" i="13" s="1"/>
  <c r="M389" i="13"/>
  <c r="M390" i="13"/>
  <c r="N390" i="13" s="1"/>
  <c r="M391" i="13"/>
  <c r="M392" i="13"/>
  <c r="N392" i="13" s="1"/>
  <c r="M393" i="13"/>
  <c r="M394" i="13"/>
  <c r="M395" i="13"/>
  <c r="N395" i="13" s="1"/>
  <c r="M396" i="13"/>
  <c r="M397" i="13"/>
  <c r="M398" i="13"/>
  <c r="N398" i="13" s="1"/>
  <c r="M399" i="13"/>
  <c r="M400" i="13"/>
  <c r="M401" i="13"/>
  <c r="N401" i="13" s="1"/>
  <c r="M402" i="13"/>
  <c r="M403" i="13"/>
  <c r="M404" i="13"/>
  <c r="N404" i="13" s="1"/>
  <c r="M405" i="13"/>
  <c r="M406" i="13"/>
  <c r="M407" i="13"/>
  <c r="N407" i="13" s="1"/>
  <c r="M408" i="13"/>
  <c r="M409" i="13"/>
  <c r="M410" i="13"/>
  <c r="N410" i="13" s="1"/>
  <c r="M411" i="13"/>
  <c r="M412" i="13"/>
  <c r="M413" i="13"/>
  <c r="N413" i="13" s="1"/>
  <c r="M414" i="13"/>
  <c r="M415" i="13"/>
  <c r="M416" i="13"/>
  <c r="N416" i="13" s="1"/>
  <c r="M417" i="13"/>
  <c r="M418" i="13"/>
  <c r="M419" i="13"/>
  <c r="N419" i="13" s="1"/>
  <c r="M420" i="13"/>
  <c r="M421" i="13"/>
  <c r="N421" i="13" s="1"/>
  <c r="M422" i="13"/>
  <c r="M423" i="13"/>
  <c r="N423" i="13" s="1"/>
  <c r="M424" i="13"/>
  <c r="M425" i="13"/>
  <c r="M426" i="13"/>
  <c r="N426" i="13" s="1"/>
  <c r="M427" i="13"/>
  <c r="M428" i="13"/>
  <c r="N428" i="13" s="1"/>
  <c r="M429" i="13"/>
  <c r="M430" i="13"/>
  <c r="M431" i="13"/>
  <c r="N431" i="13" s="1"/>
  <c r="M432" i="13"/>
  <c r="M433" i="13"/>
  <c r="M434" i="13"/>
  <c r="M435" i="13"/>
  <c r="M436" i="13"/>
  <c r="M437" i="13"/>
  <c r="M438" i="13"/>
  <c r="M439" i="13"/>
  <c r="M440" i="13"/>
  <c r="M441" i="13"/>
  <c r="M442" i="13"/>
  <c r="M443" i="13"/>
  <c r="M444" i="13"/>
  <c r="M445" i="13"/>
  <c r="M446" i="13"/>
  <c r="M447" i="13"/>
  <c r="M448" i="13"/>
  <c r="M449" i="13"/>
  <c r="M450" i="13"/>
  <c r="M451" i="13"/>
  <c r="M452" i="13"/>
  <c r="M453" i="13"/>
  <c r="M454" i="13"/>
  <c r="M455" i="13"/>
  <c r="M456" i="13"/>
  <c r="M457" i="13"/>
  <c r="M458" i="13"/>
  <c r="M459" i="13"/>
  <c r="M460" i="13"/>
  <c r="M461" i="13"/>
  <c r="N461" i="13" s="1"/>
  <c r="M462" i="13"/>
  <c r="M463" i="13"/>
  <c r="M464" i="13"/>
  <c r="M465" i="13"/>
  <c r="M466" i="13"/>
  <c r="M467" i="13"/>
  <c r="M468" i="13"/>
  <c r="M469" i="13"/>
  <c r="M470" i="13"/>
  <c r="M471" i="13"/>
  <c r="N471" i="13" s="1"/>
  <c r="M472" i="13"/>
  <c r="M473" i="13"/>
  <c r="M474" i="13"/>
  <c r="M475" i="13"/>
  <c r="N475" i="13" s="1"/>
  <c r="M476" i="13"/>
  <c r="M477" i="13"/>
  <c r="M478" i="13"/>
  <c r="M479" i="13"/>
  <c r="M480" i="13"/>
  <c r="N480" i="13" s="1"/>
  <c r="M481" i="13"/>
  <c r="M482" i="13"/>
  <c r="N482" i="13" s="1"/>
  <c r="M483" i="13"/>
  <c r="M484" i="13"/>
  <c r="N484" i="13" s="1"/>
  <c r="M485" i="13"/>
  <c r="M486" i="13"/>
  <c r="M487" i="13"/>
  <c r="M488" i="13"/>
  <c r="M489" i="13"/>
  <c r="M490" i="13"/>
  <c r="M491" i="13"/>
  <c r="M492" i="13"/>
  <c r="M493" i="13"/>
  <c r="M494" i="13"/>
  <c r="M495" i="13"/>
  <c r="M496" i="13"/>
  <c r="M497" i="13"/>
  <c r="M498" i="13"/>
  <c r="M499" i="13"/>
  <c r="M500" i="13"/>
  <c r="M501" i="13"/>
  <c r="M502" i="13"/>
  <c r="M503" i="13"/>
  <c r="N503" i="13" s="1"/>
  <c r="M504" i="13"/>
  <c r="M505" i="13"/>
  <c r="M506" i="13"/>
  <c r="M507" i="13"/>
  <c r="M508" i="13"/>
  <c r="N508" i="13" s="1"/>
  <c r="M509" i="13"/>
  <c r="M510" i="13"/>
  <c r="M511" i="13"/>
  <c r="M512" i="13"/>
  <c r="N512" i="13" s="1"/>
  <c r="M513" i="13"/>
  <c r="M514" i="13"/>
  <c r="N514" i="13" s="1"/>
  <c r="M515" i="13"/>
  <c r="M516" i="13"/>
  <c r="M517" i="13"/>
  <c r="M518" i="13"/>
  <c r="M519" i="13"/>
  <c r="M520" i="13"/>
  <c r="M521" i="13"/>
  <c r="M522" i="13"/>
  <c r="M523" i="13"/>
  <c r="M524" i="13"/>
  <c r="M525" i="13"/>
  <c r="N525" i="13" s="1"/>
  <c r="M526" i="13"/>
  <c r="M527" i="13"/>
  <c r="M528" i="13"/>
  <c r="M529" i="13"/>
  <c r="M530" i="13"/>
  <c r="M531" i="13"/>
  <c r="M532" i="13"/>
  <c r="N532" i="13" s="1"/>
  <c r="M533" i="13"/>
  <c r="M534" i="13"/>
  <c r="N534" i="13" s="1"/>
  <c r="M535" i="13"/>
  <c r="M536" i="13"/>
  <c r="N536" i="13" s="1"/>
  <c r="M537" i="13"/>
  <c r="M538" i="13"/>
  <c r="N538" i="13" s="1"/>
  <c r="M539" i="13"/>
  <c r="M540" i="13"/>
  <c r="N540" i="13" s="1"/>
  <c r="M541" i="13"/>
  <c r="M542" i="13"/>
  <c r="M543" i="13"/>
  <c r="M544" i="13"/>
  <c r="M545" i="13"/>
  <c r="M546" i="13"/>
  <c r="M547" i="13"/>
  <c r="M548" i="13"/>
  <c r="M549" i="13"/>
  <c r="M550" i="13"/>
  <c r="M551" i="13"/>
  <c r="M552" i="13"/>
  <c r="M553" i="13"/>
  <c r="M554" i="13"/>
  <c r="M555" i="13"/>
  <c r="N555" i="13" s="1"/>
  <c r="M556" i="13"/>
  <c r="M557" i="13"/>
  <c r="M558" i="13"/>
  <c r="M559" i="13"/>
  <c r="M560" i="13"/>
  <c r="M561" i="13"/>
  <c r="M562" i="13"/>
  <c r="M563" i="13"/>
  <c r="M564" i="13"/>
  <c r="M565" i="13"/>
  <c r="M566" i="13"/>
  <c r="M567" i="13"/>
  <c r="N567" i="13" s="1"/>
  <c r="M568" i="13"/>
  <c r="M569" i="13"/>
  <c r="N569" i="13" s="1"/>
  <c r="M570" i="13"/>
  <c r="M571" i="13"/>
  <c r="N571" i="13" s="1"/>
  <c r="M572" i="13"/>
  <c r="M573" i="13"/>
  <c r="N573" i="13" s="1"/>
  <c r="M574" i="13"/>
  <c r="M575" i="13"/>
  <c r="N575" i="13" s="1"/>
  <c r="M576" i="13"/>
  <c r="M577" i="13"/>
  <c r="N577" i="13" s="1"/>
  <c r="M578" i="13"/>
  <c r="M579" i="13"/>
  <c r="N579" i="13" s="1"/>
  <c r="M580" i="13"/>
  <c r="M581" i="13"/>
  <c r="N581" i="13" s="1"/>
  <c r="M582" i="13"/>
  <c r="M583" i="13"/>
  <c r="N583" i="13" s="1"/>
  <c r="M584" i="13"/>
  <c r="M585" i="13"/>
  <c r="N585" i="13" s="1"/>
  <c r="M586" i="13"/>
  <c r="M587" i="13"/>
  <c r="N587" i="13" s="1"/>
  <c r="M588" i="13"/>
  <c r="M589" i="13"/>
  <c r="N589" i="13" s="1"/>
  <c r="M590" i="13"/>
  <c r="M591" i="13"/>
  <c r="N591" i="13" s="1"/>
  <c r="M592" i="13"/>
  <c r="M593" i="13"/>
  <c r="N593" i="13" s="1"/>
  <c r="M594" i="13"/>
  <c r="M595" i="13"/>
  <c r="N595" i="13" s="1"/>
  <c r="M596" i="13"/>
  <c r="M597" i="13"/>
  <c r="N597" i="13" s="1"/>
  <c r="M598" i="13"/>
  <c r="M599" i="13"/>
  <c r="N599" i="13" s="1"/>
  <c r="M600" i="13"/>
  <c r="M601" i="13"/>
  <c r="N601" i="13" s="1"/>
  <c r="M602" i="13"/>
  <c r="M603" i="13"/>
  <c r="N603" i="13" s="1"/>
  <c r="M604" i="13"/>
  <c r="M605" i="13"/>
  <c r="N605" i="13" s="1"/>
  <c r="M606" i="13"/>
  <c r="M607" i="13"/>
  <c r="N607" i="13" s="1"/>
  <c r="M608" i="13"/>
  <c r="M609" i="13"/>
  <c r="N609" i="13" s="1"/>
  <c r="M610" i="13"/>
  <c r="M611" i="13"/>
  <c r="N611" i="13" s="1"/>
  <c r="M612" i="13"/>
  <c r="M613" i="13"/>
  <c r="N613" i="13" s="1"/>
  <c r="M614" i="13"/>
  <c r="M615" i="13"/>
  <c r="N615" i="13" s="1"/>
  <c r="M616" i="13"/>
  <c r="M617" i="13"/>
  <c r="M618" i="13"/>
  <c r="M619" i="13"/>
  <c r="M620" i="13"/>
  <c r="M621" i="13"/>
  <c r="M622" i="13"/>
  <c r="M623" i="13"/>
  <c r="M624" i="13"/>
  <c r="M625" i="13"/>
  <c r="M626" i="13"/>
  <c r="M627" i="13"/>
  <c r="M628" i="13"/>
  <c r="M629" i="13"/>
  <c r="M630" i="13"/>
  <c r="M631" i="13"/>
  <c r="M632" i="13"/>
  <c r="M633" i="13"/>
  <c r="M634" i="13"/>
  <c r="M635" i="13"/>
  <c r="M636" i="13"/>
  <c r="M637" i="13"/>
  <c r="M638" i="13"/>
  <c r="N638" i="13" s="1"/>
  <c r="M639" i="13"/>
  <c r="M640" i="13"/>
  <c r="N640" i="13" s="1"/>
  <c r="M641" i="13"/>
  <c r="M642" i="13"/>
  <c r="M643" i="13"/>
  <c r="M644" i="13"/>
  <c r="M645" i="13"/>
  <c r="N645" i="13" s="1"/>
  <c r="M646" i="13"/>
  <c r="M647" i="13"/>
  <c r="M648" i="13"/>
  <c r="M649" i="13"/>
  <c r="M650" i="13"/>
  <c r="N650" i="13" s="1"/>
  <c r="M651" i="13"/>
  <c r="M652" i="13"/>
  <c r="N652" i="13" s="1"/>
  <c r="M653" i="13"/>
  <c r="M654" i="13"/>
  <c r="M655" i="13"/>
  <c r="M656" i="13"/>
  <c r="N656" i="13" s="1"/>
  <c r="M657" i="13"/>
  <c r="M658" i="13"/>
  <c r="N658" i="13" s="1"/>
  <c r="M659" i="13"/>
  <c r="M660" i="13"/>
  <c r="N660" i="13" s="1"/>
  <c r="M661" i="13"/>
  <c r="M662" i="13"/>
  <c r="N662" i="13" s="1"/>
  <c r="M663" i="13"/>
  <c r="M664" i="13"/>
  <c r="N664" i="13" s="1"/>
  <c r="M665" i="13"/>
  <c r="M666" i="13"/>
  <c r="M667" i="13"/>
  <c r="M668" i="13"/>
  <c r="M669" i="13"/>
  <c r="M670" i="13"/>
  <c r="M671" i="13"/>
  <c r="M672" i="13"/>
  <c r="N672" i="13" s="1"/>
  <c r="M673" i="13"/>
  <c r="M674" i="13"/>
  <c r="M675" i="13"/>
  <c r="M676" i="13"/>
  <c r="M677" i="13"/>
  <c r="M678" i="13"/>
  <c r="M679" i="13"/>
  <c r="M680" i="13"/>
  <c r="M681" i="13"/>
  <c r="M682" i="13"/>
  <c r="M683" i="13"/>
  <c r="M684" i="13"/>
  <c r="M685" i="13"/>
  <c r="M686" i="13"/>
  <c r="M687" i="13"/>
  <c r="M688" i="13"/>
  <c r="M689" i="13"/>
  <c r="M690" i="13"/>
  <c r="M691" i="13"/>
  <c r="M692" i="13"/>
  <c r="M693" i="13"/>
  <c r="M694" i="13"/>
  <c r="M695" i="13"/>
  <c r="M696" i="13"/>
  <c r="M697" i="13"/>
  <c r="N697" i="13" s="1"/>
  <c r="M698" i="13"/>
  <c r="M699" i="13"/>
  <c r="M700" i="13"/>
  <c r="M701" i="13"/>
  <c r="M702" i="13"/>
  <c r="M703" i="13"/>
  <c r="M704" i="13"/>
  <c r="M705" i="13"/>
  <c r="M706" i="13"/>
  <c r="M707" i="13"/>
  <c r="M708" i="13"/>
  <c r="M709" i="13"/>
  <c r="M710" i="13"/>
  <c r="M711" i="13"/>
  <c r="M712" i="13"/>
  <c r="M713" i="13"/>
  <c r="N713" i="13" s="1"/>
  <c r="M714" i="13"/>
  <c r="M715" i="13"/>
  <c r="M716" i="13"/>
  <c r="M717" i="13"/>
  <c r="M718" i="13"/>
  <c r="M719" i="13"/>
  <c r="M720" i="13"/>
  <c r="M721" i="13"/>
  <c r="M722" i="13"/>
  <c r="M723" i="13"/>
  <c r="M724" i="13"/>
  <c r="M725" i="13"/>
  <c r="N725" i="13" s="1"/>
  <c r="M726" i="13"/>
  <c r="M727" i="13"/>
  <c r="M728" i="13"/>
  <c r="M729" i="13"/>
  <c r="M730" i="13"/>
  <c r="M731" i="13"/>
  <c r="M732" i="13"/>
  <c r="M733" i="13"/>
  <c r="M734" i="13"/>
  <c r="M735" i="13"/>
  <c r="M736" i="13"/>
  <c r="N736" i="13" s="1"/>
  <c r="M737" i="13"/>
  <c r="M738" i="13"/>
  <c r="M739" i="13"/>
  <c r="M740" i="13"/>
  <c r="M741" i="13"/>
  <c r="M742" i="13"/>
  <c r="N742" i="13" s="1"/>
  <c r="M743" i="13"/>
  <c r="M744" i="13"/>
  <c r="M745" i="13"/>
  <c r="M746" i="13"/>
  <c r="M747" i="13"/>
  <c r="M748" i="13"/>
  <c r="M749" i="13"/>
  <c r="M750" i="13"/>
  <c r="M751" i="13"/>
  <c r="M752" i="13"/>
  <c r="M753" i="13"/>
  <c r="M754" i="13"/>
  <c r="M755" i="13"/>
  <c r="M756" i="13"/>
  <c r="M757" i="13"/>
  <c r="M758" i="13"/>
  <c r="M759" i="13"/>
  <c r="M760" i="13"/>
  <c r="M761" i="13"/>
  <c r="M762" i="13"/>
  <c r="M763" i="13"/>
  <c r="M764" i="13"/>
  <c r="M765" i="13"/>
  <c r="N765" i="13" s="1"/>
  <c r="M766" i="13"/>
  <c r="M767" i="13"/>
  <c r="M768" i="13"/>
  <c r="M769" i="13"/>
  <c r="M770" i="13"/>
  <c r="N770" i="13" s="1"/>
  <c r="M771" i="13"/>
  <c r="M772" i="13"/>
  <c r="N772" i="13" s="1"/>
  <c r="M773" i="13"/>
  <c r="M774" i="13"/>
  <c r="N774" i="13" s="1"/>
  <c r="M775" i="13"/>
  <c r="M776" i="13"/>
  <c r="N776" i="13" s="1"/>
  <c r="M777" i="13"/>
  <c r="M778" i="13"/>
  <c r="M779" i="13"/>
  <c r="M780" i="13"/>
  <c r="M781" i="13"/>
  <c r="M782" i="13"/>
  <c r="M783" i="13"/>
  <c r="M784" i="13"/>
  <c r="M785" i="13"/>
  <c r="M786" i="13"/>
  <c r="M787" i="13"/>
  <c r="M788" i="13"/>
  <c r="M789" i="13"/>
  <c r="M790" i="13"/>
  <c r="M791" i="13"/>
  <c r="M792" i="13"/>
  <c r="M793" i="13"/>
  <c r="M794" i="13"/>
  <c r="M795" i="13"/>
  <c r="M796" i="13"/>
  <c r="M797" i="13"/>
  <c r="N797" i="13" s="1"/>
  <c r="M798" i="13"/>
  <c r="M799" i="13"/>
  <c r="N799" i="13" s="1"/>
  <c r="M800" i="13"/>
  <c r="M801" i="13"/>
  <c r="N801" i="13" s="1"/>
  <c r="M802" i="13"/>
  <c r="M803" i="13"/>
  <c r="N803" i="13" s="1"/>
  <c r="M804" i="13"/>
  <c r="M805" i="13"/>
  <c r="M806" i="13"/>
  <c r="M807" i="13"/>
  <c r="N807" i="13" s="1"/>
  <c r="M808" i="13"/>
  <c r="M809" i="13"/>
  <c r="M810" i="13"/>
  <c r="M811" i="13"/>
  <c r="M812" i="13"/>
  <c r="M813" i="13"/>
  <c r="M814" i="13"/>
  <c r="M815" i="13"/>
  <c r="M816" i="13"/>
  <c r="M817" i="13"/>
  <c r="M818" i="13"/>
  <c r="M819" i="13"/>
  <c r="M820" i="13"/>
  <c r="M821" i="13"/>
  <c r="M822" i="13"/>
  <c r="M823" i="13"/>
  <c r="M824" i="13"/>
  <c r="M825" i="13"/>
  <c r="M826" i="13"/>
  <c r="M827" i="13"/>
  <c r="M828" i="13"/>
  <c r="M829" i="13"/>
  <c r="M830" i="13"/>
  <c r="M831" i="13"/>
  <c r="M832" i="13"/>
  <c r="M833" i="13"/>
  <c r="N833" i="13" s="1"/>
  <c r="M834" i="13"/>
  <c r="M835" i="13"/>
  <c r="M836" i="13"/>
  <c r="M837" i="13"/>
  <c r="M838" i="13"/>
  <c r="N838" i="13" s="1"/>
  <c r="M839" i="13"/>
  <c r="M840" i="13"/>
  <c r="M841" i="13"/>
  <c r="M842" i="13"/>
  <c r="M843" i="13"/>
  <c r="M844" i="13"/>
  <c r="M845" i="13"/>
  <c r="M846" i="13"/>
  <c r="M847" i="13"/>
  <c r="M848" i="13"/>
  <c r="N848" i="13" s="1"/>
  <c r="M849" i="13"/>
  <c r="M850" i="13"/>
  <c r="N850" i="13" s="1"/>
  <c r="M851" i="13"/>
  <c r="M852" i="13"/>
  <c r="N852" i="13" s="1"/>
  <c r="M853" i="13"/>
  <c r="M854" i="13"/>
  <c r="M855" i="13"/>
  <c r="M856" i="13"/>
  <c r="M857" i="13"/>
  <c r="M858" i="13"/>
  <c r="M859" i="13"/>
  <c r="M860" i="13"/>
  <c r="M861" i="13"/>
  <c r="M862" i="13"/>
  <c r="M863" i="13"/>
  <c r="M864" i="13"/>
  <c r="M865" i="13"/>
  <c r="M866" i="13"/>
  <c r="M867" i="13"/>
  <c r="M868" i="13"/>
  <c r="M869" i="13"/>
  <c r="M870" i="13"/>
  <c r="M871" i="13"/>
  <c r="M872" i="13"/>
  <c r="M873" i="13"/>
  <c r="M874" i="13"/>
  <c r="M875" i="13"/>
  <c r="N875" i="13" s="1"/>
  <c r="M876" i="13"/>
  <c r="M877" i="13"/>
  <c r="N877" i="13" s="1"/>
  <c r="M878" i="13"/>
  <c r="M879" i="13"/>
  <c r="N879" i="13" s="1"/>
  <c r="M880" i="13"/>
  <c r="M881" i="13"/>
  <c r="N881" i="13" s="1"/>
  <c r="M882" i="13"/>
  <c r="M883" i="13"/>
  <c r="N883" i="13" s="1"/>
  <c r="M884" i="13"/>
  <c r="M885" i="13"/>
  <c r="M886" i="13"/>
  <c r="M887" i="13"/>
  <c r="N887" i="13" s="1"/>
  <c r="M888" i="13"/>
  <c r="M889" i="13"/>
  <c r="N889" i="13" s="1"/>
  <c r="M890" i="13"/>
  <c r="M891" i="13"/>
  <c r="N891" i="13" s="1"/>
  <c r="M892" i="13"/>
  <c r="M893" i="13"/>
  <c r="N893" i="13" s="1"/>
  <c r="M894" i="13"/>
  <c r="M895" i="13"/>
  <c r="N895" i="13" s="1"/>
  <c r="M896" i="13"/>
  <c r="M897" i="13"/>
  <c r="N897" i="13" s="1"/>
  <c r="M898" i="13"/>
  <c r="M899" i="13"/>
  <c r="N899" i="13" s="1"/>
  <c r="M900" i="13"/>
  <c r="M901" i="13"/>
  <c r="N901" i="13" s="1"/>
  <c r="M902" i="13"/>
  <c r="M903" i="13"/>
  <c r="N903" i="13" s="1"/>
  <c r="M904" i="13"/>
  <c r="M905" i="13"/>
  <c r="N905" i="13" s="1"/>
  <c r="M906" i="13"/>
  <c r="M907" i="13"/>
  <c r="N907" i="13" s="1"/>
  <c r="M908" i="13"/>
  <c r="M909" i="13"/>
  <c r="N909" i="13" s="1"/>
  <c r="M910" i="13"/>
  <c r="M911" i="13"/>
  <c r="N911" i="13" s="1"/>
  <c r="M912" i="13"/>
  <c r="M913" i="13"/>
  <c r="N913" i="13" s="1"/>
  <c r="M914" i="13"/>
  <c r="M915" i="13"/>
  <c r="N915" i="13" s="1"/>
  <c r="M916" i="13"/>
  <c r="M917" i="13"/>
  <c r="N917" i="13" s="1"/>
  <c r="M918" i="13"/>
  <c r="M919" i="13"/>
  <c r="M920" i="13"/>
  <c r="M921" i="13"/>
  <c r="M922" i="13"/>
  <c r="M923" i="13"/>
  <c r="M924" i="13"/>
  <c r="M925" i="13"/>
  <c r="M926" i="13"/>
  <c r="M927" i="13"/>
  <c r="M928" i="13"/>
  <c r="M929" i="13"/>
  <c r="M930" i="13"/>
  <c r="M931" i="13"/>
  <c r="M932" i="13"/>
  <c r="M933" i="13"/>
  <c r="M934" i="13"/>
  <c r="M935" i="13"/>
  <c r="M936" i="13"/>
  <c r="M937" i="13"/>
  <c r="M938" i="13"/>
  <c r="M939" i="13"/>
  <c r="M940" i="13"/>
  <c r="M941" i="13"/>
  <c r="M942" i="13"/>
  <c r="M943" i="13"/>
  <c r="M944" i="13"/>
  <c r="M945" i="13"/>
  <c r="M946" i="13"/>
  <c r="N946" i="13" s="1"/>
  <c r="M947" i="13"/>
  <c r="M948" i="13"/>
  <c r="M949" i="13"/>
  <c r="M950" i="13"/>
  <c r="M951" i="13"/>
  <c r="N951" i="13" s="1"/>
  <c r="M952" i="13"/>
  <c r="M953" i="13"/>
  <c r="N953" i="13" s="1"/>
  <c r="M954" i="13"/>
  <c r="M955" i="13"/>
  <c r="N955" i="13" s="1"/>
  <c r="M956" i="13"/>
  <c r="M957" i="13"/>
  <c r="N957" i="13" s="1"/>
  <c r="M958" i="13"/>
  <c r="M959" i="13"/>
  <c r="N959" i="13" s="1"/>
  <c r="M960" i="13"/>
  <c r="M961" i="13"/>
  <c r="N961" i="13" s="1"/>
  <c r="M962" i="13"/>
  <c r="M963" i="13"/>
  <c r="N963" i="13" s="1"/>
  <c r="M964" i="13"/>
  <c r="M965" i="13"/>
  <c r="M966" i="13"/>
  <c r="M967" i="13"/>
  <c r="M968" i="13"/>
  <c r="N968" i="13" s="1"/>
  <c r="M969" i="13"/>
  <c r="M970" i="13"/>
  <c r="M971" i="13"/>
  <c r="M972" i="13"/>
  <c r="M973" i="13"/>
  <c r="M974" i="13"/>
  <c r="M975" i="13"/>
  <c r="M976" i="13"/>
  <c r="M977" i="13"/>
  <c r="M978" i="13"/>
  <c r="M979" i="13"/>
  <c r="M980" i="13"/>
  <c r="M981" i="13"/>
  <c r="M982" i="13"/>
  <c r="N982" i="13" s="1"/>
  <c r="M983" i="13"/>
  <c r="M984" i="13"/>
  <c r="N984" i="13" s="1"/>
  <c r="M985" i="13"/>
  <c r="M986" i="13"/>
  <c r="M987" i="13"/>
  <c r="M988" i="13"/>
  <c r="M989" i="13"/>
  <c r="M990" i="13"/>
  <c r="M991" i="13"/>
  <c r="M992" i="13"/>
  <c r="M993" i="13"/>
  <c r="M994" i="13"/>
  <c r="M995" i="13"/>
  <c r="N995" i="13" s="1"/>
  <c r="M996" i="13"/>
  <c r="M997" i="13"/>
  <c r="M998" i="13"/>
  <c r="M999" i="13"/>
  <c r="M1000" i="13"/>
  <c r="M1001" i="13"/>
  <c r="M1002" i="13"/>
  <c r="M1003" i="13"/>
  <c r="M1004" i="13"/>
  <c r="M1005" i="13"/>
  <c r="M1006" i="13"/>
  <c r="M1007" i="13"/>
  <c r="M1008" i="13"/>
  <c r="M1009" i="13"/>
  <c r="M1010" i="13"/>
  <c r="M1011" i="13"/>
  <c r="M1012" i="13"/>
  <c r="M1013" i="13"/>
  <c r="M1014" i="13"/>
  <c r="M1015" i="13"/>
  <c r="M1016" i="13"/>
  <c r="M1017" i="13"/>
  <c r="M1018" i="13"/>
  <c r="M1019" i="13"/>
  <c r="N1019" i="13" s="1"/>
  <c r="M1020" i="13"/>
  <c r="M1021" i="13"/>
  <c r="M1022" i="13"/>
  <c r="M1023" i="13"/>
  <c r="M1024" i="13"/>
  <c r="M1025" i="13"/>
  <c r="M1026" i="13"/>
  <c r="M1027" i="13"/>
  <c r="M1028" i="13"/>
  <c r="M1029" i="13"/>
  <c r="M1030" i="13"/>
  <c r="N1030" i="13" s="1"/>
  <c r="M1031" i="13"/>
  <c r="M1032" i="13"/>
  <c r="M1033" i="13"/>
  <c r="M1034" i="13"/>
  <c r="N1034" i="13" s="1"/>
  <c r="M1035" i="13"/>
  <c r="M1036" i="13"/>
  <c r="N1036" i="13" s="1"/>
  <c r="M1037" i="13"/>
  <c r="M1038" i="13"/>
  <c r="N1038" i="13" s="1"/>
  <c r="M1039" i="13"/>
  <c r="M1040" i="13"/>
  <c r="M1041" i="13"/>
  <c r="M1042" i="13"/>
  <c r="M1043" i="13"/>
  <c r="M1044" i="13"/>
  <c r="M1045" i="13"/>
  <c r="M1046" i="13"/>
  <c r="N1046" i="13" s="1"/>
  <c r="M1047" i="13"/>
  <c r="M1048" i="13"/>
  <c r="N1048" i="13" s="1"/>
  <c r="M1049" i="13"/>
  <c r="M1050" i="13"/>
  <c r="N1050" i="13" s="1"/>
  <c r="M1051" i="13"/>
  <c r="M1052" i="13"/>
  <c r="M1053" i="13"/>
  <c r="M1054" i="13"/>
  <c r="M1055" i="13"/>
  <c r="M1056" i="13"/>
  <c r="N1056" i="13" s="1"/>
  <c r="M1057" i="13"/>
  <c r="M1058" i="13"/>
  <c r="M1059" i="13"/>
  <c r="M1060" i="13"/>
  <c r="M1061" i="13"/>
  <c r="M1062" i="13"/>
  <c r="M1063" i="13"/>
  <c r="M1064" i="13"/>
  <c r="M1065" i="13"/>
  <c r="M1066" i="13"/>
  <c r="M1067" i="13"/>
  <c r="M1068" i="13"/>
  <c r="M1069" i="13"/>
  <c r="M1070" i="13"/>
  <c r="N1070" i="13" s="1"/>
  <c r="M1071" i="13"/>
  <c r="M1072" i="13"/>
  <c r="M1073" i="13"/>
  <c r="M1074" i="13"/>
  <c r="M1075" i="13"/>
  <c r="M1076" i="13"/>
  <c r="M1077" i="13"/>
  <c r="N1077" i="13" s="1"/>
  <c r="M1078" i="13"/>
  <c r="M1079" i="13"/>
  <c r="N1079" i="13" s="1"/>
  <c r="M1080" i="13"/>
  <c r="M1081" i="13"/>
  <c r="N1081" i="13" s="1"/>
  <c r="M1082" i="13"/>
  <c r="M1083" i="13"/>
  <c r="M1084" i="13"/>
  <c r="M1085" i="13"/>
  <c r="M1086" i="13"/>
  <c r="N1086" i="13" s="1"/>
  <c r="M1087" i="13"/>
  <c r="M1088" i="13"/>
  <c r="N1088" i="13" s="1"/>
  <c r="M1089" i="13"/>
  <c r="M1090" i="13"/>
  <c r="N1090" i="13" s="1"/>
  <c r="M1091" i="13"/>
  <c r="M1092" i="13"/>
  <c r="M1093" i="13"/>
  <c r="M1094" i="13"/>
  <c r="M1095" i="13"/>
  <c r="M1096" i="13"/>
  <c r="M1097" i="13"/>
  <c r="M1098" i="13"/>
  <c r="N1098" i="13" s="1"/>
  <c r="M1099" i="13"/>
  <c r="M1100" i="13"/>
  <c r="N1100" i="13" s="1"/>
  <c r="M1101" i="13"/>
  <c r="M1102" i="13"/>
  <c r="M1103" i="13"/>
  <c r="M1104" i="13"/>
  <c r="M1105" i="13"/>
  <c r="M1106" i="13"/>
  <c r="M1107" i="13"/>
  <c r="M1108" i="13"/>
  <c r="M1109" i="13"/>
  <c r="M1110" i="13"/>
  <c r="M1111" i="13"/>
  <c r="M1112" i="13"/>
  <c r="M1113" i="13"/>
  <c r="M1114" i="13"/>
  <c r="M1115" i="13"/>
  <c r="M1116" i="13"/>
  <c r="M1117" i="13"/>
  <c r="M1118" i="13"/>
  <c r="M1119" i="13"/>
  <c r="M1120" i="13"/>
  <c r="M1121" i="13"/>
  <c r="M1122" i="13"/>
  <c r="M1123" i="13"/>
  <c r="M1124" i="13"/>
  <c r="N1124" i="13" s="1"/>
  <c r="M1125" i="13"/>
  <c r="M1126" i="13"/>
  <c r="M1127" i="13"/>
  <c r="M1128" i="13"/>
  <c r="M1129" i="13"/>
  <c r="M1130" i="13"/>
  <c r="M1131" i="13"/>
  <c r="M1132" i="13"/>
  <c r="M1133" i="13"/>
  <c r="M1134" i="13"/>
  <c r="M1135" i="13"/>
  <c r="M1136" i="13"/>
  <c r="M1137" i="13"/>
  <c r="M1138" i="13"/>
  <c r="M1139" i="13"/>
  <c r="M1140" i="13"/>
  <c r="M1141" i="13"/>
  <c r="M1142" i="13"/>
  <c r="M1143" i="13"/>
  <c r="M1144" i="13"/>
  <c r="M1145" i="13"/>
  <c r="M1146" i="13"/>
  <c r="M1147" i="13"/>
  <c r="M1148" i="13"/>
  <c r="M1149" i="13"/>
  <c r="M1150" i="13"/>
  <c r="N1150" i="13" s="1"/>
  <c r="M1151" i="13"/>
  <c r="M1152" i="13"/>
  <c r="N1152" i="13" s="1"/>
  <c r="M1153" i="13"/>
  <c r="M1154" i="13"/>
  <c r="M1155" i="13"/>
  <c r="M1156" i="13"/>
  <c r="M1157" i="13"/>
  <c r="N1157" i="13" s="1"/>
  <c r="M1158" i="13"/>
  <c r="M1159" i="13"/>
  <c r="M1160" i="13"/>
  <c r="M1161" i="13"/>
  <c r="M1162" i="13"/>
  <c r="M1163" i="13"/>
  <c r="M1164" i="13"/>
  <c r="M1165" i="13"/>
  <c r="M1166" i="13"/>
  <c r="M1167" i="13"/>
  <c r="M1168" i="13"/>
  <c r="M1169" i="13"/>
  <c r="M1170" i="13"/>
  <c r="M1171" i="13"/>
  <c r="M1172" i="13"/>
  <c r="M1173" i="13"/>
  <c r="M1174" i="13"/>
  <c r="M1175" i="13"/>
  <c r="M1176" i="13"/>
  <c r="M1177" i="13"/>
  <c r="M1178" i="13"/>
  <c r="M1179" i="13"/>
  <c r="M1180" i="13"/>
  <c r="M1181" i="13"/>
  <c r="M1182" i="13"/>
  <c r="M1183" i="13"/>
  <c r="M1184" i="13"/>
  <c r="N1184" i="13" s="1"/>
  <c r="M1185" i="13"/>
  <c r="M1186" i="13"/>
  <c r="M1187" i="13"/>
  <c r="M1188" i="13"/>
  <c r="M1189" i="13"/>
  <c r="M1190" i="13"/>
  <c r="M1191" i="13"/>
  <c r="M1192" i="13"/>
  <c r="M1193" i="13"/>
  <c r="M1194" i="13"/>
  <c r="M1195" i="13"/>
  <c r="M1196" i="13"/>
  <c r="M1197" i="13"/>
  <c r="M1198" i="13"/>
  <c r="M1199" i="13"/>
  <c r="M1200" i="13"/>
  <c r="M1201" i="13"/>
  <c r="M1202" i="13"/>
  <c r="M1203" i="13"/>
  <c r="M1204" i="13"/>
  <c r="M1205" i="13"/>
  <c r="M1206" i="13"/>
  <c r="N1206" i="13" s="1"/>
  <c r="M1207" i="13"/>
  <c r="M1208" i="13"/>
  <c r="N1208" i="13" s="1"/>
  <c r="M1209" i="13"/>
  <c r="M1210" i="13"/>
  <c r="M1211" i="13"/>
  <c r="M1212" i="13"/>
  <c r="M1213" i="13"/>
  <c r="N1213" i="13" s="1"/>
  <c r="M1214" i="13"/>
  <c r="M1215" i="13"/>
  <c r="N1215" i="13" s="1"/>
  <c r="M1216" i="13"/>
  <c r="M1217" i="13"/>
  <c r="M1218" i="13"/>
  <c r="M1219" i="13"/>
  <c r="M1220" i="13"/>
  <c r="M1221" i="13"/>
  <c r="M1222" i="13"/>
  <c r="M1223" i="13"/>
  <c r="M1224" i="13"/>
  <c r="M1225" i="13"/>
  <c r="M1226" i="13"/>
  <c r="M1227" i="13"/>
  <c r="M1228" i="13"/>
  <c r="M1229" i="13"/>
  <c r="M1230" i="13"/>
  <c r="M1231" i="13"/>
  <c r="M1232" i="13"/>
  <c r="M1233" i="13"/>
  <c r="M1234" i="13"/>
  <c r="M1235" i="13"/>
  <c r="M1236" i="13"/>
  <c r="M1237" i="13"/>
  <c r="M1238" i="13"/>
  <c r="M1239" i="13"/>
  <c r="N1239" i="13" s="1"/>
  <c r="M1240" i="13"/>
  <c r="M1241" i="13"/>
  <c r="N1241" i="13" s="1"/>
  <c r="M1242" i="13"/>
  <c r="M1243" i="13"/>
  <c r="M1244" i="13"/>
  <c r="M1245" i="13"/>
  <c r="M1246" i="13"/>
  <c r="M1247" i="13"/>
  <c r="M1248" i="13"/>
  <c r="M1249" i="13"/>
  <c r="M1250" i="13"/>
  <c r="M1251" i="13"/>
  <c r="N1251" i="13" s="1"/>
  <c r="M1252" i="13"/>
  <c r="M1253" i="13"/>
  <c r="M1254" i="13"/>
  <c r="M1255" i="13"/>
  <c r="M1256" i="13"/>
  <c r="M1257" i="13"/>
  <c r="M1258" i="13"/>
  <c r="M1259" i="13"/>
  <c r="M1260" i="13"/>
  <c r="M1261" i="13"/>
  <c r="M1262" i="13"/>
  <c r="M1263" i="13"/>
  <c r="M1264" i="13"/>
  <c r="M1265" i="13"/>
  <c r="M1266" i="13"/>
  <c r="M1267" i="13"/>
  <c r="N1267" i="13" s="1"/>
  <c r="M1268" i="13"/>
  <c r="M1269" i="13"/>
  <c r="M1270" i="13"/>
  <c r="M1271" i="13"/>
  <c r="M1272" i="13"/>
  <c r="M1273" i="13"/>
  <c r="M1274" i="13"/>
  <c r="M1275" i="13"/>
  <c r="M1276" i="13"/>
  <c r="M1277" i="13"/>
  <c r="M1278" i="13"/>
  <c r="N1278" i="13" s="1"/>
  <c r="M1279" i="13"/>
  <c r="M1280" i="13"/>
  <c r="N1280" i="13" s="1"/>
  <c r="M1281" i="13"/>
  <c r="M1282" i="13"/>
  <c r="M1283" i="13"/>
  <c r="M1284" i="13"/>
  <c r="M1285" i="13"/>
  <c r="N1285" i="13" s="1"/>
  <c r="M1286" i="13"/>
  <c r="M1287" i="13"/>
  <c r="M1288" i="13"/>
  <c r="M1289" i="13"/>
  <c r="M1290" i="13"/>
  <c r="M1291" i="13"/>
  <c r="M1292" i="13"/>
  <c r="N1292" i="13" s="1"/>
  <c r="M1293" i="13"/>
  <c r="M1294" i="13"/>
  <c r="M1295" i="13"/>
  <c r="M1296" i="13"/>
  <c r="N1296" i="13" s="1"/>
  <c r="M1297" i="13"/>
  <c r="M1298" i="13"/>
  <c r="N1298" i="13" s="1"/>
  <c r="M1299" i="13"/>
  <c r="M1300" i="13"/>
  <c r="N1300" i="13" s="1"/>
  <c r="M1301" i="13"/>
  <c r="M1302" i="13"/>
  <c r="N1302" i="13" s="1"/>
  <c r="M1303" i="13"/>
  <c r="M1304" i="13"/>
  <c r="N1304" i="13" s="1"/>
  <c r="M1305" i="13"/>
  <c r="M1306" i="13"/>
  <c r="N1306" i="13" s="1"/>
  <c r="M1307" i="13"/>
  <c r="M1308" i="13"/>
  <c r="N1308" i="13" s="1"/>
  <c r="M1309" i="13"/>
  <c r="M1310" i="13"/>
  <c r="N1310" i="13" s="1"/>
  <c r="M1311" i="13"/>
  <c r="M1312" i="13"/>
  <c r="N1312" i="13" s="1"/>
  <c r="M1313" i="13"/>
  <c r="M1314" i="13"/>
  <c r="N1314" i="13" s="1"/>
  <c r="M1315" i="13"/>
  <c r="M1316" i="13"/>
  <c r="M1317" i="13"/>
  <c r="M1318" i="13"/>
  <c r="N1318" i="13" s="1"/>
  <c r="M1319" i="13"/>
  <c r="M1320" i="13"/>
  <c r="N1320" i="13" s="1"/>
  <c r="M1321" i="13"/>
  <c r="M1322" i="13"/>
  <c r="N1322" i="13" s="1"/>
  <c r="M1323" i="13"/>
  <c r="M1324" i="13"/>
  <c r="N1324" i="13" s="1"/>
  <c r="M1325" i="13"/>
  <c r="M1326" i="13"/>
  <c r="N1326" i="13" s="1"/>
  <c r="M1327" i="13"/>
  <c r="M1328" i="13"/>
  <c r="N1328" i="13" s="1"/>
  <c r="M1329" i="13"/>
  <c r="M1330" i="13"/>
  <c r="N1330" i="13" s="1"/>
  <c r="M1331" i="13"/>
  <c r="M1332" i="13"/>
  <c r="N1332" i="13" s="1"/>
  <c r="M1333" i="13"/>
  <c r="M1334" i="13"/>
  <c r="N1334" i="13" s="1"/>
  <c r="M1335" i="13"/>
  <c r="M1336" i="13"/>
  <c r="N1336" i="13" s="1"/>
  <c r="M1337" i="13"/>
  <c r="M1338" i="13"/>
  <c r="N1338" i="13" s="1"/>
  <c r="M1339" i="13"/>
  <c r="M1340" i="13"/>
  <c r="N1340" i="13" s="1"/>
  <c r="M1341" i="13"/>
  <c r="M1342" i="13"/>
  <c r="N1342" i="13" s="1"/>
  <c r="M1343" i="13"/>
  <c r="M1344" i="13"/>
  <c r="M1345" i="13"/>
  <c r="M1346" i="13"/>
  <c r="M1347" i="13"/>
  <c r="M1348" i="13"/>
  <c r="N1348" i="13" s="1"/>
  <c r="M1349" i="13"/>
  <c r="M1350" i="13"/>
  <c r="N1350" i="13" s="1"/>
  <c r="M1351" i="13"/>
  <c r="M1352" i="13"/>
  <c r="N1352" i="13" s="1"/>
  <c r="M1353" i="13"/>
  <c r="M1354" i="13"/>
  <c r="N1354" i="13" s="1"/>
  <c r="M1355" i="13"/>
  <c r="M1356" i="13"/>
  <c r="N1356" i="13" s="1"/>
  <c r="M1357" i="13"/>
  <c r="M1358" i="13"/>
  <c r="N1358" i="13" s="1"/>
  <c r="M1359" i="13"/>
  <c r="M1360" i="13"/>
  <c r="M1361" i="13"/>
  <c r="M1362" i="13"/>
  <c r="N1362" i="13" s="1"/>
  <c r="M1363" i="13"/>
  <c r="M1364" i="13"/>
  <c r="N1364" i="13" s="1"/>
  <c r="M1365" i="13"/>
  <c r="M1366" i="13"/>
  <c r="M1367" i="13"/>
  <c r="M1368" i="13"/>
  <c r="M1369" i="13"/>
  <c r="M1370" i="13"/>
  <c r="M1371" i="13"/>
  <c r="M1372" i="13"/>
  <c r="N1372" i="13" s="1"/>
  <c r="M1373" i="13"/>
  <c r="M1374" i="13"/>
  <c r="M1375" i="13"/>
  <c r="M1376" i="13"/>
  <c r="M1377" i="13"/>
  <c r="M1378" i="13"/>
  <c r="M1379" i="13"/>
  <c r="M1380" i="13"/>
  <c r="M1381" i="13"/>
  <c r="M1382" i="13"/>
  <c r="M1383" i="13"/>
  <c r="M1384" i="13"/>
  <c r="M1385" i="13"/>
  <c r="M1386" i="13"/>
  <c r="M1387" i="13"/>
  <c r="M1388" i="13"/>
  <c r="M1389" i="13"/>
  <c r="M1390" i="13"/>
  <c r="M1391" i="13"/>
  <c r="M1392" i="13"/>
  <c r="M1393" i="13"/>
  <c r="M1394" i="13"/>
  <c r="M1395" i="13"/>
  <c r="N1395" i="13" s="1"/>
  <c r="M1396" i="13"/>
  <c r="M1397" i="13"/>
  <c r="N1397" i="13" s="1"/>
  <c r="M1398" i="13"/>
  <c r="M1399" i="13"/>
  <c r="M1400" i="13"/>
  <c r="M1401" i="13"/>
  <c r="N1401" i="13" s="1"/>
  <c r="M1402" i="13"/>
  <c r="M1403" i="13"/>
  <c r="N1403" i="13" s="1"/>
  <c r="M1404" i="13"/>
  <c r="M1405" i="13"/>
  <c r="N1405" i="13" s="1"/>
  <c r="M1406" i="13"/>
  <c r="M1407" i="13"/>
  <c r="N1407" i="13" s="1"/>
  <c r="M1408" i="13"/>
  <c r="M1409" i="13"/>
  <c r="M1410" i="13"/>
  <c r="M1411" i="13"/>
  <c r="N1411" i="13" s="1"/>
  <c r="M1412" i="13"/>
  <c r="M1413" i="13"/>
  <c r="M1414" i="13"/>
  <c r="N1414" i="13" s="1"/>
  <c r="M1415" i="13"/>
  <c r="M1416" i="13"/>
  <c r="M1417" i="13"/>
  <c r="M1418" i="13"/>
  <c r="M1419" i="13"/>
  <c r="N1419" i="13" s="1"/>
  <c r="M1420" i="13"/>
  <c r="M1421" i="13"/>
  <c r="M1422" i="13"/>
  <c r="N1422" i="13" s="1"/>
  <c r="M1423" i="13"/>
  <c r="M1424" i="13"/>
  <c r="M1425" i="13"/>
  <c r="M1426" i="13"/>
  <c r="M1427" i="13"/>
  <c r="M1428" i="13"/>
  <c r="M1429" i="13"/>
  <c r="M1430" i="13"/>
  <c r="M1431" i="13"/>
  <c r="M1432" i="13"/>
  <c r="M1433" i="13"/>
  <c r="M1434" i="13"/>
  <c r="N1434" i="13" s="1"/>
  <c r="M1435" i="13"/>
  <c r="M1436" i="13"/>
  <c r="M1437" i="13"/>
  <c r="M1438" i="13"/>
  <c r="M1439" i="13"/>
  <c r="N1439" i="13" s="1"/>
  <c r="M1440" i="13"/>
  <c r="M1441" i="13"/>
  <c r="M1442" i="13"/>
  <c r="M1443" i="13"/>
  <c r="M1444" i="13"/>
  <c r="M1445" i="13"/>
  <c r="M1446" i="13"/>
  <c r="M1447" i="13"/>
  <c r="M1448" i="13"/>
  <c r="M1449" i="13"/>
  <c r="M1450" i="13"/>
  <c r="M1451" i="13"/>
  <c r="M1452" i="13"/>
  <c r="M1453" i="13"/>
  <c r="M1454" i="13"/>
  <c r="M1455" i="13"/>
  <c r="M1456" i="13"/>
  <c r="M1457" i="13"/>
  <c r="M1458" i="13"/>
  <c r="N1458" i="13" s="1"/>
  <c r="M1459" i="13"/>
  <c r="M1460" i="13"/>
  <c r="M1461" i="13"/>
  <c r="M1462" i="13"/>
  <c r="M1463" i="13"/>
  <c r="M1464" i="13"/>
  <c r="M1465" i="13"/>
  <c r="M1466" i="13"/>
  <c r="M1467" i="13"/>
  <c r="M1468" i="13"/>
  <c r="M1469" i="13"/>
  <c r="N1469" i="13" s="1"/>
  <c r="M1470" i="13"/>
  <c r="M1471" i="13"/>
  <c r="N1471" i="13" s="1"/>
  <c r="M1472" i="13"/>
  <c r="M1473" i="13"/>
  <c r="M1474" i="13"/>
  <c r="M1475" i="13"/>
  <c r="M1476" i="13"/>
  <c r="M1477" i="13"/>
  <c r="M1478" i="13"/>
  <c r="M1479" i="13"/>
  <c r="M1480" i="13"/>
  <c r="M1481" i="13"/>
  <c r="M1482" i="13"/>
  <c r="M1483" i="13"/>
  <c r="M1484" i="13"/>
  <c r="M1485" i="13"/>
  <c r="M1486" i="13"/>
  <c r="M1487" i="13"/>
  <c r="M1488" i="13"/>
  <c r="M1489" i="13"/>
  <c r="M1490" i="13"/>
  <c r="N1490" i="13" s="1"/>
  <c r="M1491" i="13"/>
  <c r="M1492" i="13"/>
  <c r="M1493" i="13"/>
  <c r="M1494" i="13"/>
  <c r="M1495" i="13"/>
  <c r="M1496" i="13"/>
  <c r="M1497" i="13"/>
  <c r="M1498" i="13"/>
  <c r="N1498" i="13" s="1"/>
  <c r="M1499" i="13"/>
  <c r="M1500" i="13"/>
  <c r="N1500" i="13" s="1"/>
  <c r="M1501" i="13"/>
  <c r="M1502" i="13"/>
  <c r="M1503" i="13"/>
  <c r="M1504" i="13"/>
  <c r="M1505" i="13"/>
  <c r="M1506" i="13"/>
  <c r="M1507" i="13"/>
  <c r="M1508" i="13"/>
  <c r="M1509" i="13"/>
  <c r="M1510" i="13"/>
  <c r="M1511" i="13"/>
  <c r="M1512" i="13"/>
  <c r="M1513" i="13"/>
  <c r="M1514" i="13"/>
  <c r="M1515" i="13"/>
  <c r="M1516" i="13"/>
  <c r="N1516" i="13" s="1"/>
  <c r="M1517" i="13"/>
  <c r="M1518" i="13"/>
  <c r="M1519" i="13"/>
  <c r="M1520" i="13"/>
  <c r="M1521" i="13"/>
  <c r="M1522" i="13"/>
  <c r="M1523" i="13"/>
  <c r="M1524" i="13"/>
  <c r="M1525" i="13"/>
  <c r="M1526" i="13"/>
  <c r="M1527" i="13"/>
  <c r="M1528" i="13"/>
  <c r="M1529" i="13"/>
  <c r="M1530" i="13"/>
  <c r="M1531" i="13"/>
  <c r="M1532" i="13"/>
  <c r="M1533" i="13"/>
  <c r="M1534" i="13"/>
  <c r="M1535" i="13"/>
  <c r="M1536" i="13"/>
  <c r="M1537" i="13"/>
  <c r="M1538" i="13"/>
  <c r="M1539" i="13"/>
  <c r="M1540" i="13"/>
  <c r="M1541" i="13"/>
  <c r="M1542" i="13"/>
  <c r="M1543" i="13"/>
  <c r="M1544" i="13"/>
  <c r="M1545" i="13"/>
  <c r="M1546" i="13"/>
  <c r="M1547" i="13"/>
  <c r="M1548" i="13"/>
  <c r="M1549" i="13"/>
  <c r="N1549" i="13" s="1"/>
  <c r="M1550" i="13"/>
  <c r="M1551" i="13"/>
  <c r="M1552" i="13"/>
  <c r="M1553" i="13"/>
  <c r="M1554" i="13"/>
  <c r="M1555" i="13"/>
  <c r="M1556" i="13"/>
  <c r="M1557" i="13"/>
  <c r="M1558" i="13"/>
  <c r="M1559" i="13"/>
  <c r="N1559" i="13" s="1"/>
  <c r="M1560" i="13"/>
  <c r="M1561" i="13"/>
  <c r="N1561" i="13" s="1"/>
  <c r="M1562" i="13"/>
  <c r="M1563" i="13"/>
  <c r="N1563" i="13" s="1"/>
  <c r="M1564" i="13"/>
  <c r="M1565" i="13"/>
  <c r="N1565" i="13" s="1"/>
  <c r="M1566" i="13"/>
  <c r="M1567" i="13"/>
  <c r="M1568" i="13"/>
  <c r="M1569" i="13"/>
  <c r="M1570" i="13"/>
  <c r="N1570" i="13" s="1"/>
  <c r="M1571" i="13"/>
  <c r="M1572" i="13"/>
  <c r="N1572" i="13" s="1"/>
  <c r="M1573" i="13"/>
  <c r="M1574" i="13"/>
  <c r="M1575" i="13"/>
  <c r="M1576" i="13"/>
  <c r="M1577" i="13"/>
  <c r="M1578" i="13"/>
  <c r="M1579" i="13"/>
  <c r="M1580" i="13"/>
  <c r="M1581" i="13"/>
  <c r="M1582" i="13"/>
  <c r="M1583" i="13"/>
  <c r="M1584" i="13"/>
  <c r="M1585" i="13"/>
  <c r="M1586" i="13"/>
  <c r="M1587" i="13"/>
  <c r="M1588" i="13"/>
  <c r="M1589" i="13"/>
  <c r="M1590" i="13"/>
  <c r="M1591" i="13"/>
  <c r="M1592" i="13"/>
  <c r="M1593" i="13"/>
  <c r="M1594" i="13"/>
  <c r="M1595" i="13"/>
  <c r="M1596" i="13"/>
  <c r="M1597" i="13"/>
  <c r="M1598" i="13"/>
  <c r="N1598" i="13" s="1"/>
  <c r="M1599" i="13"/>
  <c r="M1600" i="13"/>
  <c r="N1600" i="13" s="1"/>
  <c r="M1601" i="13"/>
  <c r="M1602" i="13"/>
  <c r="M1603" i="13"/>
  <c r="M1604" i="13"/>
  <c r="M1605" i="13"/>
  <c r="M1606" i="13"/>
  <c r="M1607" i="13"/>
  <c r="M1608" i="13"/>
  <c r="M1609" i="13"/>
  <c r="M1610" i="13"/>
  <c r="M1611" i="13"/>
  <c r="M1612" i="13"/>
  <c r="M1613" i="13"/>
  <c r="M1614" i="13"/>
  <c r="M1615" i="13"/>
  <c r="M1616" i="13"/>
  <c r="M1617" i="13"/>
  <c r="M1618" i="13"/>
  <c r="M1619" i="13"/>
  <c r="M1620" i="13"/>
  <c r="M1621" i="13"/>
  <c r="M1622" i="13"/>
  <c r="M1623" i="13"/>
  <c r="M1624" i="13"/>
  <c r="M1625" i="13"/>
  <c r="M1626" i="13"/>
  <c r="M1627" i="13"/>
  <c r="M1628" i="13"/>
  <c r="N1628" i="13" s="1"/>
  <c r="M1629" i="13"/>
  <c r="M1630" i="13"/>
  <c r="N1630" i="13" s="1"/>
  <c r="M1631" i="13"/>
  <c r="M1632" i="13"/>
  <c r="N1632" i="13" s="1"/>
  <c r="M1633" i="13"/>
  <c r="M1634" i="13"/>
  <c r="M1635" i="13"/>
  <c r="M1636" i="13"/>
  <c r="M1637" i="13"/>
  <c r="M1638" i="13"/>
  <c r="M1639" i="13"/>
  <c r="M1640" i="13"/>
  <c r="M1641" i="13"/>
  <c r="M1642" i="13"/>
  <c r="N1642" i="13" s="1"/>
  <c r="M1643" i="13"/>
  <c r="M1644" i="13"/>
  <c r="N1644" i="13" s="1"/>
  <c r="M1645" i="13"/>
  <c r="M1646" i="13"/>
  <c r="M1647" i="13"/>
  <c r="M1648" i="13"/>
  <c r="M1649" i="13"/>
  <c r="N1649" i="13" s="1"/>
  <c r="M1650" i="13"/>
  <c r="M1651" i="13"/>
  <c r="M1652" i="13"/>
  <c r="M1653" i="13"/>
  <c r="M1654" i="13"/>
  <c r="M1655" i="13"/>
  <c r="M1656" i="13"/>
  <c r="M1657" i="13"/>
  <c r="M1658" i="13"/>
  <c r="M1659" i="13"/>
  <c r="N1659" i="13" s="1"/>
  <c r="M1660" i="13"/>
  <c r="M1661" i="13"/>
  <c r="M1662" i="13"/>
  <c r="M1663" i="13"/>
  <c r="M1664" i="13"/>
  <c r="M1665" i="13"/>
  <c r="M1666" i="13"/>
  <c r="M1667" i="13"/>
  <c r="M1668" i="13"/>
  <c r="M1669" i="13"/>
  <c r="M1670" i="13"/>
  <c r="M1671" i="13"/>
  <c r="M1672" i="13"/>
  <c r="M1673" i="13"/>
  <c r="M1674" i="13"/>
  <c r="M1675" i="13"/>
  <c r="M1676" i="13"/>
  <c r="M1677" i="13"/>
  <c r="M1678" i="13"/>
  <c r="M1679" i="13"/>
  <c r="M1680" i="13"/>
  <c r="M1681" i="13"/>
  <c r="M1682" i="13"/>
  <c r="M1683" i="13"/>
  <c r="M1684" i="13"/>
  <c r="M1685" i="13"/>
  <c r="M1686" i="13"/>
  <c r="M1687" i="13"/>
  <c r="M1688" i="13"/>
  <c r="M1689" i="13"/>
  <c r="M1690" i="13"/>
  <c r="M1691" i="13"/>
  <c r="N1691" i="13" s="1"/>
  <c r="M1692" i="13"/>
  <c r="M1693" i="13"/>
  <c r="N1693" i="13" s="1"/>
  <c r="M1694" i="13"/>
  <c r="M1695" i="13"/>
  <c r="N1695" i="13" s="1"/>
  <c r="M1696" i="13"/>
  <c r="M1697" i="13"/>
  <c r="N1697" i="13" s="1"/>
  <c r="M1698" i="13"/>
  <c r="M1699" i="13"/>
  <c r="N1699" i="13" s="1"/>
  <c r="M1700" i="13"/>
  <c r="M1701" i="13"/>
  <c r="N1701" i="13" s="1"/>
  <c r="M1702" i="13"/>
  <c r="M1703" i="13"/>
  <c r="N1703" i="13" s="1"/>
  <c r="M1704" i="13"/>
  <c r="M1705" i="13"/>
  <c r="N1705" i="13" s="1"/>
  <c r="M1706" i="13"/>
  <c r="M1707" i="13"/>
  <c r="N1707" i="13" s="1"/>
  <c r="M1708" i="13"/>
  <c r="M1709" i="13"/>
  <c r="N1709" i="13" s="1"/>
  <c r="M1710" i="13"/>
  <c r="M1711" i="13"/>
  <c r="N1711" i="13" s="1"/>
  <c r="M1712" i="13"/>
  <c r="M1713" i="13"/>
  <c r="N1713" i="13" s="1"/>
  <c r="M1714" i="13"/>
  <c r="M1715" i="13"/>
  <c r="N1715" i="13" s="1"/>
  <c r="M1716" i="13"/>
  <c r="M1717" i="13"/>
  <c r="N1717" i="13" s="1"/>
  <c r="M1718" i="13"/>
  <c r="M1719" i="13"/>
  <c r="N1719" i="13" s="1"/>
  <c r="M1720" i="13"/>
  <c r="M1721" i="13"/>
  <c r="N1721" i="13" s="1"/>
  <c r="M1722" i="13"/>
  <c r="M1723" i="13"/>
  <c r="N1723" i="13" s="1"/>
  <c r="M1724" i="13"/>
  <c r="M1725" i="13"/>
  <c r="N1725" i="13" s="1"/>
  <c r="M1726" i="13"/>
  <c r="M1727" i="13"/>
  <c r="N1727" i="13" s="1"/>
  <c r="M1728" i="13"/>
  <c r="M1729" i="13"/>
  <c r="N1729" i="13" s="1"/>
  <c r="M1730" i="13"/>
  <c r="M1731" i="13"/>
  <c r="N1731" i="13" s="1"/>
  <c r="M1732" i="13"/>
  <c r="M1733" i="13"/>
  <c r="N1733" i="13" s="1"/>
  <c r="M1734" i="13"/>
  <c r="M1735" i="13"/>
  <c r="N1735" i="13" s="1"/>
  <c r="M1736" i="13"/>
  <c r="M1737" i="13"/>
  <c r="N1737" i="13" s="1"/>
  <c r="M1738" i="13"/>
  <c r="M1739" i="13"/>
  <c r="N1739" i="13" s="1"/>
  <c r="M1740" i="13"/>
  <c r="M1741" i="13"/>
  <c r="N1741" i="13" s="1"/>
  <c r="M1742" i="13"/>
  <c r="M1743" i="13"/>
  <c r="N1743" i="13" s="1"/>
  <c r="M1744" i="13"/>
  <c r="M1745" i="13"/>
  <c r="N1745" i="13" s="1"/>
  <c r="M1746" i="13"/>
  <c r="M1747" i="13"/>
  <c r="N1747" i="13" s="1"/>
  <c r="M1748" i="13"/>
  <c r="M1749" i="13"/>
  <c r="N1749" i="13" s="1"/>
  <c r="M1750" i="13"/>
  <c r="M1751" i="13"/>
  <c r="N1751" i="13" s="1"/>
  <c r="M1752" i="13"/>
  <c r="M1753" i="13"/>
  <c r="N1753" i="13" s="1"/>
  <c r="M1754" i="13"/>
  <c r="M1755" i="13"/>
  <c r="N1755" i="13" s="1"/>
  <c r="M1756" i="13"/>
  <c r="M1757" i="13"/>
  <c r="N1757" i="13" s="1"/>
  <c r="M1758" i="13"/>
  <c r="M1759" i="13"/>
  <c r="N1759" i="13" s="1"/>
  <c r="M1760" i="13"/>
  <c r="M1761" i="13"/>
  <c r="N1761" i="13" s="1"/>
  <c r="M1762" i="13"/>
  <c r="M1763" i="13"/>
  <c r="M1764" i="13"/>
  <c r="M1765" i="13"/>
  <c r="M1766" i="13"/>
  <c r="M1767" i="13"/>
  <c r="M1768" i="13"/>
  <c r="M1769" i="13"/>
  <c r="M1770" i="13"/>
  <c r="M1771" i="13"/>
  <c r="M1772" i="13"/>
  <c r="M1773" i="13"/>
  <c r="M1774" i="13"/>
  <c r="M1775" i="13"/>
  <c r="M1776" i="13"/>
  <c r="M1777" i="13"/>
  <c r="M1778" i="13"/>
  <c r="M1779" i="13"/>
  <c r="M1780" i="13"/>
  <c r="M1781" i="13"/>
  <c r="M1782" i="13"/>
  <c r="M1783" i="13"/>
  <c r="M1784" i="13"/>
  <c r="M1785" i="13"/>
  <c r="M1786" i="13"/>
  <c r="M1787" i="13"/>
  <c r="M1788" i="13"/>
  <c r="N1788" i="13" s="1"/>
  <c r="M1789" i="13"/>
  <c r="M1790" i="13"/>
  <c r="N1790" i="13" s="1"/>
  <c r="M1791" i="13"/>
  <c r="M1792" i="13"/>
  <c r="M1793" i="13"/>
  <c r="M1794" i="13"/>
  <c r="M1795" i="13"/>
  <c r="M1796" i="13"/>
  <c r="M1797" i="13"/>
  <c r="M1798" i="13"/>
  <c r="M1799" i="13"/>
  <c r="M1800" i="13"/>
  <c r="M1801" i="13"/>
  <c r="N1801" i="13" s="1"/>
  <c r="M1802" i="13"/>
  <c r="M1803" i="13"/>
  <c r="M1804" i="13"/>
  <c r="M1805" i="13"/>
  <c r="M1806" i="13"/>
  <c r="M1807" i="13"/>
  <c r="M1808" i="13"/>
  <c r="M1809" i="13"/>
  <c r="M1810" i="13"/>
  <c r="M1811" i="13"/>
  <c r="M1812" i="13"/>
  <c r="M1813" i="13"/>
  <c r="M1814" i="13"/>
  <c r="M1815" i="13"/>
  <c r="M1816" i="13"/>
  <c r="M1817" i="13"/>
  <c r="M1818" i="13"/>
  <c r="M1819" i="13"/>
  <c r="M1820" i="13"/>
  <c r="M1821" i="13"/>
  <c r="M1822" i="13"/>
  <c r="M1823" i="13"/>
  <c r="M1824" i="13"/>
  <c r="M1825" i="13"/>
  <c r="M1826" i="13"/>
  <c r="M1827" i="13"/>
  <c r="M1828" i="13"/>
  <c r="M1829" i="13"/>
  <c r="M1830" i="13"/>
  <c r="M1831" i="13"/>
  <c r="M1832" i="13"/>
  <c r="M1833" i="13"/>
  <c r="M1834" i="13"/>
  <c r="M1835" i="13"/>
  <c r="N1835" i="13" s="1"/>
  <c r="M1836" i="13"/>
  <c r="M1837" i="13"/>
  <c r="N1837" i="13" s="1"/>
  <c r="M1838" i="13"/>
  <c r="M1839" i="13"/>
  <c r="N1839" i="13" s="1"/>
  <c r="M1840" i="13"/>
  <c r="M1841" i="13"/>
  <c r="N1841" i="13" s="1"/>
  <c r="M1842" i="13"/>
  <c r="M1843" i="13"/>
  <c r="M1844" i="13"/>
  <c r="M1845" i="13"/>
  <c r="M1846" i="13"/>
  <c r="M1847" i="13"/>
  <c r="M1848" i="13"/>
  <c r="M1849" i="13"/>
  <c r="M1850" i="13"/>
  <c r="M1851" i="13"/>
  <c r="M1852" i="13"/>
  <c r="M1853" i="13"/>
  <c r="M1854" i="13"/>
  <c r="N1854" i="13" s="1"/>
  <c r="M1855" i="13"/>
  <c r="M1856" i="13"/>
  <c r="N1856" i="13" s="1"/>
  <c r="M1857" i="13"/>
  <c r="M1858" i="13"/>
  <c r="N1858" i="13" s="1"/>
  <c r="M1859" i="13"/>
  <c r="M1860" i="13"/>
  <c r="M1861" i="13"/>
  <c r="M1862" i="13"/>
  <c r="M1863" i="13"/>
  <c r="M1864" i="13"/>
  <c r="M1865" i="13"/>
  <c r="M1866" i="13"/>
  <c r="M1867" i="13"/>
  <c r="M1868" i="13"/>
  <c r="M1869" i="13"/>
  <c r="M1870" i="13"/>
  <c r="M1871" i="13"/>
  <c r="M1872" i="13"/>
  <c r="M1873" i="13"/>
  <c r="M1874" i="13"/>
  <c r="M1875" i="13"/>
  <c r="N1875" i="13" s="1"/>
  <c r="M1876" i="13"/>
  <c r="M1877" i="13"/>
  <c r="M1878" i="13"/>
  <c r="M1879" i="13"/>
  <c r="M1880" i="13"/>
  <c r="M1881" i="13"/>
  <c r="M1882" i="13"/>
  <c r="M1883" i="13"/>
  <c r="M1884" i="13"/>
  <c r="M1885" i="13"/>
  <c r="M1886" i="13"/>
  <c r="N1886" i="13" s="1"/>
  <c r="M1887" i="13"/>
  <c r="M1888" i="13"/>
  <c r="M1889" i="13"/>
  <c r="M1890" i="13"/>
  <c r="M1891" i="13"/>
  <c r="M1892" i="13"/>
  <c r="M1893" i="13"/>
  <c r="M1894" i="13"/>
  <c r="M1895" i="13"/>
  <c r="M1896" i="13"/>
  <c r="M1897" i="13"/>
  <c r="M1898" i="13"/>
  <c r="M1899" i="13"/>
  <c r="M1900" i="13"/>
  <c r="N1900" i="13" s="1"/>
  <c r="M1901" i="13"/>
  <c r="M1902" i="13"/>
  <c r="M1903" i="13"/>
  <c r="M1904" i="13"/>
  <c r="M1905" i="13"/>
  <c r="M1906" i="13"/>
  <c r="M1907" i="13"/>
  <c r="M1908" i="13"/>
  <c r="M1909" i="13"/>
  <c r="M1910" i="13"/>
  <c r="M1911" i="13"/>
  <c r="N1911" i="13" s="1"/>
  <c r="M1912" i="13"/>
  <c r="M1913" i="13"/>
  <c r="M1914" i="13"/>
  <c r="M1915" i="13"/>
  <c r="M1916" i="13"/>
  <c r="M1917" i="13"/>
  <c r="M1918" i="13"/>
  <c r="M1919" i="13"/>
  <c r="M1920" i="13"/>
  <c r="M1921" i="13"/>
  <c r="M1922" i="13"/>
  <c r="M1923" i="13"/>
  <c r="M1924" i="13"/>
  <c r="M1925" i="13"/>
  <c r="N1925" i="13" s="1"/>
  <c r="M1926" i="13"/>
  <c r="M1927" i="13"/>
  <c r="M1928" i="13"/>
  <c r="M1929" i="13"/>
  <c r="M1930" i="13"/>
  <c r="M1931" i="13"/>
  <c r="M1932" i="13"/>
  <c r="M1933" i="13"/>
  <c r="M1934" i="13"/>
  <c r="M1935" i="13"/>
  <c r="M1936" i="13"/>
  <c r="M1937" i="13"/>
  <c r="M1938" i="13"/>
  <c r="M1939" i="13"/>
  <c r="M1940" i="13"/>
  <c r="M1941" i="13"/>
  <c r="M1942" i="13"/>
  <c r="M1943" i="13"/>
  <c r="M1944" i="13"/>
  <c r="M1945" i="13"/>
  <c r="M1946" i="13"/>
  <c r="M1947" i="13"/>
  <c r="M1948" i="13"/>
  <c r="M1949" i="13"/>
  <c r="M1950" i="13"/>
  <c r="M1951" i="13"/>
  <c r="M1952" i="13"/>
  <c r="M1953" i="13"/>
  <c r="M1954" i="13"/>
  <c r="M1955" i="13"/>
  <c r="M1956" i="13"/>
  <c r="M1957" i="13"/>
  <c r="M1958" i="13"/>
  <c r="M1959" i="13"/>
  <c r="M1960" i="13"/>
  <c r="M1961" i="13"/>
  <c r="M1962" i="13"/>
  <c r="M1963" i="13"/>
  <c r="M1964" i="13"/>
  <c r="M1965" i="13"/>
  <c r="M1966" i="13"/>
  <c r="M1967" i="13"/>
  <c r="M1968" i="13"/>
  <c r="M1969" i="13"/>
  <c r="M1970" i="13"/>
  <c r="M1971" i="13"/>
  <c r="M1972" i="13"/>
  <c r="M1973" i="13"/>
  <c r="M1974" i="13"/>
  <c r="M1975" i="13"/>
  <c r="M1976" i="13"/>
  <c r="M1977" i="13"/>
  <c r="M1978" i="13"/>
  <c r="M1979" i="13"/>
  <c r="M1980" i="13"/>
  <c r="M1981" i="13"/>
  <c r="M1982" i="13"/>
  <c r="M1983" i="13"/>
  <c r="M1984" i="13"/>
  <c r="M1985" i="13"/>
  <c r="M1986" i="13"/>
  <c r="M1987" i="13"/>
  <c r="M1988" i="13"/>
  <c r="M1989" i="13"/>
  <c r="M1990" i="13"/>
  <c r="M1991" i="13"/>
  <c r="M1992" i="13"/>
  <c r="M1993" i="13"/>
  <c r="M1994" i="13"/>
  <c r="M1995" i="13"/>
  <c r="M1996" i="13"/>
  <c r="M1997" i="13"/>
  <c r="M1998" i="13"/>
  <c r="M1999" i="13"/>
  <c r="M2000" i="13"/>
  <c r="M2001" i="13"/>
  <c r="M2002" i="13"/>
  <c r="M2003" i="13"/>
  <c r="M2004" i="13"/>
  <c r="M2005" i="13"/>
  <c r="M2006" i="13"/>
  <c r="M2007" i="13"/>
  <c r="M2008" i="13"/>
  <c r="M2009" i="13"/>
  <c r="M2010" i="13"/>
  <c r="M2011" i="13"/>
  <c r="M2012" i="13"/>
  <c r="M2013" i="13"/>
  <c r="M2014" i="13"/>
  <c r="M2015" i="13"/>
  <c r="M2016" i="13"/>
  <c r="M2017" i="13"/>
  <c r="M2018" i="13"/>
  <c r="M2019" i="13"/>
  <c r="M2020" i="13"/>
  <c r="M2021" i="13"/>
  <c r="M2022" i="13"/>
  <c r="M2023" i="13"/>
  <c r="M2024" i="13"/>
  <c r="M2025" i="13"/>
  <c r="M2026" i="13"/>
  <c r="M2027" i="13"/>
  <c r="N2027" i="13" s="1"/>
  <c r="M2028" i="13"/>
  <c r="M2029" i="13"/>
  <c r="M2030" i="13"/>
  <c r="M2031" i="13"/>
  <c r="M2032" i="13"/>
  <c r="M2033" i="13"/>
  <c r="M2034" i="13"/>
  <c r="M2035" i="13"/>
  <c r="M2036" i="13"/>
  <c r="M2037" i="13"/>
  <c r="M2038" i="13"/>
  <c r="M2039" i="13"/>
  <c r="M2040" i="13"/>
  <c r="M2041" i="13"/>
  <c r="M2042" i="13"/>
  <c r="M2043" i="13"/>
  <c r="M2044" i="13"/>
  <c r="M2045" i="13"/>
  <c r="M2046" i="13"/>
  <c r="M2047" i="13"/>
  <c r="M2048" i="13"/>
  <c r="M2049" i="13"/>
  <c r="M2050" i="13"/>
  <c r="M2051" i="13"/>
  <c r="M2052" i="13"/>
  <c r="M2053" i="13"/>
  <c r="M2054" i="13"/>
  <c r="M2055" i="13"/>
  <c r="M2056" i="13"/>
  <c r="M2057" i="13"/>
  <c r="M2058" i="13"/>
  <c r="M2059" i="13"/>
  <c r="M2060" i="13"/>
  <c r="M2061" i="13"/>
  <c r="M2062" i="13"/>
  <c r="M2063" i="13"/>
  <c r="M2064" i="13"/>
  <c r="M2065" i="13"/>
  <c r="N2065" i="13" s="1"/>
  <c r="M2066" i="13"/>
  <c r="M2067" i="13"/>
  <c r="M2068" i="13"/>
  <c r="M2069" i="13"/>
  <c r="M2070" i="13"/>
  <c r="N2070" i="13" s="1"/>
  <c r="M2071" i="13"/>
  <c r="M2072" i="13"/>
  <c r="M2073" i="13"/>
  <c r="M2074" i="13"/>
  <c r="M2075" i="13"/>
  <c r="M2076" i="13"/>
  <c r="M2077" i="13"/>
  <c r="M2078" i="13"/>
  <c r="M2079" i="13"/>
  <c r="M2080" i="13"/>
  <c r="M2081" i="13"/>
  <c r="M2082" i="13"/>
  <c r="M2083" i="13"/>
  <c r="M2084" i="13"/>
  <c r="M2085" i="13"/>
  <c r="M2086" i="13"/>
  <c r="M2087" i="13"/>
  <c r="M2088" i="13"/>
  <c r="M2089" i="13"/>
  <c r="M2090" i="13"/>
  <c r="M2091" i="13"/>
  <c r="M2092" i="13"/>
  <c r="N2092" i="13" s="1"/>
  <c r="M2093" i="13"/>
  <c r="M2094" i="13"/>
  <c r="M2095" i="13"/>
  <c r="M2096" i="13"/>
  <c r="M2097" i="13"/>
  <c r="M2098" i="13"/>
  <c r="M2099" i="13"/>
  <c r="M2100" i="13"/>
  <c r="M2101" i="13"/>
  <c r="M2102" i="13"/>
  <c r="M2103" i="13"/>
  <c r="M2104" i="13"/>
  <c r="M2105" i="13"/>
  <c r="M2106" i="13"/>
  <c r="M2107" i="13"/>
  <c r="M2108" i="13"/>
  <c r="M2109" i="13"/>
  <c r="N2109" i="13" s="1"/>
  <c r="M2110" i="13"/>
  <c r="M2111" i="13"/>
  <c r="M2112" i="13"/>
  <c r="M2113" i="13"/>
  <c r="M2114" i="13"/>
  <c r="M2115" i="13"/>
  <c r="M2116" i="13"/>
  <c r="M2117" i="13"/>
  <c r="M2118" i="13"/>
  <c r="M2119" i="13"/>
  <c r="M2120" i="13"/>
  <c r="N2120" i="13" s="1"/>
  <c r="M2121" i="13"/>
  <c r="M2122" i="13"/>
  <c r="M2123" i="13"/>
  <c r="M2124" i="13"/>
  <c r="M2125" i="13"/>
  <c r="M2126" i="13"/>
  <c r="M2127" i="13"/>
  <c r="M2128" i="13"/>
  <c r="M2129" i="13"/>
  <c r="M2130" i="13"/>
  <c r="M2131" i="13"/>
  <c r="M2132" i="13"/>
  <c r="M2133" i="13"/>
  <c r="M2134" i="13"/>
  <c r="N2134" i="13" s="1"/>
  <c r="M2135" i="13"/>
  <c r="M2136" i="13"/>
  <c r="M2137" i="13"/>
  <c r="M2138" i="13"/>
  <c r="M2139" i="13"/>
  <c r="M2140" i="13"/>
  <c r="M2141" i="13"/>
  <c r="M2142" i="13"/>
  <c r="M2143" i="13"/>
  <c r="M2144" i="13"/>
  <c r="M2145" i="13"/>
  <c r="M2146" i="13"/>
  <c r="M2147" i="13"/>
  <c r="M2148" i="13"/>
  <c r="M2149" i="13"/>
  <c r="M2150" i="13"/>
  <c r="M2151" i="13"/>
  <c r="M2152" i="13"/>
  <c r="M2153" i="13"/>
  <c r="M2154" i="13"/>
  <c r="M2155" i="13"/>
  <c r="M2156" i="13"/>
  <c r="M2157" i="13"/>
  <c r="M2158" i="13"/>
  <c r="M2159" i="13"/>
  <c r="M2160" i="13"/>
  <c r="M2161" i="13"/>
  <c r="M2162" i="13"/>
  <c r="M2163" i="13"/>
  <c r="M2164" i="13"/>
  <c r="M2165" i="13"/>
  <c r="N2165" i="13" s="1"/>
  <c r="M2166" i="13"/>
  <c r="M2167" i="13"/>
  <c r="N2167" i="13" s="1"/>
  <c r="M2168" i="13"/>
  <c r="M2169" i="13"/>
  <c r="M2170" i="13"/>
  <c r="M2171" i="13"/>
  <c r="M2172" i="13"/>
  <c r="M2173" i="13"/>
  <c r="M2174" i="13"/>
  <c r="M2175" i="13"/>
  <c r="M2176" i="13"/>
  <c r="M2177" i="13"/>
  <c r="M2178" i="13"/>
  <c r="M2179" i="13"/>
  <c r="M2180" i="13"/>
  <c r="M2181" i="13"/>
  <c r="N2181" i="13" s="1"/>
  <c r="M2182" i="13"/>
  <c r="M2183" i="13"/>
  <c r="M2184" i="13"/>
  <c r="M2185" i="13"/>
  <c r="N2185" i="13" s="1"/>
  <c r="M2186" i="13"/>
  <c r="M2187" i="13"/>
  <c r="N2187" i="13" s="1"/>
  <c r="M2188" i="13"/>
  <c r="M2189" i="13"/>
  <c r="M2190" i="13"/>
  <c r="M2191" i="13"/>
  <c r="M2192" i="13"/>
  <c r="M2193" i="13"/>
  <c r="M2194" i="13"/>
  <c r="M2195" i="13"/>
  <c r="M2196" i="13"/>
  <c r="M2197" i="13"/>
  <c r="M2198" i="13"/>
  <c r="M2199" i="13"/>
  <c r="M2200" i="13"/>
  <c r="M2201" i="13"/>
  <c r="M2202" i="13"/>
  <c r="M2203" i="13"/>
  <c r="M2204" i="13"/>
  <c r="M2205" i="13"/>
  <c r="M2206" i="13"/>
  <c r="M2207" i="13"/>
  <c r="M2208" i="13"/>
  <c r="M2209" i="13"/>
  <c r="M2210" i="13"/>
  <c r="M2211" i="13"/>
  <c r="N2211" i="13" s="1"/>
  <c r="M2212" i="13"/>
  <c r="M2213" i="13"/>
  <c r="M2214" i="13"/>
  <c r="M2215" i="13"/>
  <c r="M2216" i="13"/>
  <c r="N2216" i="13" s="1"/>
  <c r="M2217" i="13"/>
  <c r="M2218" i="13"/>
  <c r="N2218" i="13" s="1"/>
  <c r="M2219" i="13"/>
  <c r="M2220" i="13"/>
  <c r="N2220" i="13" s="1"/>
  <c r="M2221" i="13"/>
  <c r="M2222" i="13"/>
  <c r="N2222" i="13" s="1"/>
  <c r="M2223" i="13"/>
  <c r="M2224" i="13"/>
  <c r="N2224" i="13" s="1"/>
  <c r="M2225" i="13"/>
  <c r="M2226" i="13"/>
  <c r="N2226" i="13" s="1"/>
  <c r="M2227" i="13"/>
  <c r="M2228" i="13"/>
  <c r="N2228" i="13" s="1"/>
  <c r="M2229" i="13"/>
  <c r="M2230" i="13"/>
  <c r="N2230" i="13" s="1"/>
  <c r="M2231" i="13"/>
  <c r="M2232" i="13"/>
  <c r="N2232" i="13" s="1"/>
  <c r="M2233" i="13"/>
  <c r="M2234" i="13"/>
  <c r="N2234" i="13" s="1"/>
  <c r="M2235" i="13"/>
  <c r="M2236" i="13"/>
  <c r="N2236" i="13" s="1"/>
  <c r="M2237" i="13"/>
  <c r="M2238" i="13"/>
  <c r="N2238" i="13" s="1"/>
  <c r="M2239" i="13"/>
  <c r="M2240" i="13"/>
  <c r="N2240" i="13" s="1"/>
  <c r="M2241" i="13"/>
  <c r="M2242" i="13"/>
  <c r="N2242" i="13" s="1"/>
  <c r="M2243" i="13"/>
  <c r="M2244" i="13"/>
  <c r="N2244" i="13" s="1"/>
  <c r="M2245" i="13"/>
  <c r="M2246" i="13"/>
  <c r="N2246" i="13" s="1"/>
  <c r="M2247" i="13"/>
  <c r="M2248" i="13"/>
  <c r="N2248" i="13" s="1"/>
  <c r="M2249" i="13"/>
  <c r="M2250" i="13"/>
  <c r="N2250" i="13" s="1"/>
  <c r="M2251" i="13"/>
  <c r="M2252" i="13"/>
  <c r="N2252" i="13" s="1"/>
  <c r="M2253" i="13"/>
  <c r="M2254" i="13"/>
  <c r="N2254" i="13" s="1"/>
  <c r="M2255" i="13"/>
  <c r="M2256" i="13"/>
  <c r="N2256" i="13" s="1"/>
  <c r="M2257" i="13"/>
  <c r="M2258" i="13"/>
  <c r="N2258" i="13" s="1"/>
  <c r="M2259" i="13"/>
  <c r="M2260" i="13"/>
  <c r="N2260" i="13" s="1"/>
  <c r="M2261" i="13"/>
  <c r="M2262" i="13"/>
  <c r="N2262" i="13" s="1"/>
  <c r="M2263" i="13"/>
  <c r="M2264" i="13"/>
  <c r="N2264" i="13" s="1"/>
  <c r="M2265" i="13"/>
  <c r="M2266" i="13"/>
  <c r="N2266" i="13" s="1"/>
  <c r="M2267" i="13"/>
  <c r="M2268" i="13"/>
  <c r="N2268" i="13" s="1"/>
  <c r="M2269" i="13"/>
  <c r="M2270" i="13"/>
  <c r="N2270" i="13" s="1"/>
  <c r="M2271" i="13"/>
  <c r="M2272" i="13"/>
  <c r="N2272" i="13" s="1"/>
  <c r="M2273" i="13"/>
  <c r="M2274" i="13"/>
  <c r="N2274" i="13" s="1"/>
  <c r="M2275" i="13"/>
  <c r="M2276" i="13"/>
  <c r="N2276" i="13" s="1"/>
  <c r="M2277" i="13"/>
  <c r="M2278" i="13"/>
  <c r="N2278" i="13" s="1"/>
  <c r="M2279" i="13"/>
  <c r="M2280" i="13"/>
  <c r="N2280" i="13" s="1"/>
  <c r="M2281" i="13"/>
  <c r="M2282" i="13"/>
  <c r="N2282" i="13" s="1"/>
  <c r="M2283" i="13"/>
  <c r="M2284" i="13"/>
  <c r="N2284" i="13" s="1"/>
  <c r="M2285" i="13"/>
  <c r="M2286" i="13"/>
  <c r="M2287" i="13"/>
  <c r="M2288" i="13"/>
  <c r="M2289" i="13"/>
  <c r="M2290" i="13"/>
  <c r="M2291" i="13"/>
  <c r="M2292" i="13"/>
  <c r="M2293" i="13"/>
  <c r="M2294" i="13"/>
  <c r="M2295" i="13"/>
  <c r="M2296" i="13"/>
  <c r="M2297" i="13"/>
  <c r="M2298" i="13"/>
  <c r="M2299" i="13"/>
  <c r="M2300" i="13"/>
  <c r="M2301" i="13"/>
  <c r="M2302" i="13"/>
  <c r="M2303" i="13"/>
  <c r="M2304" i="13"/>
  <c r="M2305" i="13"/>
  <c r="M2306" i="13"/>
  <c r="M2307" i="13"/>
  <c r="M2308" i="13"/>
  <c r="M2309" i="13"/>
  <c r="M2310" i="13"/>
  <c r="M2311" i="13"/>
  <c r="M2312" i="13"/>
  <c r="M2313" i="13"/>
  <c r="M2314" i="13"/>
  <c r="M2315" i="13"/>
  <c r="M2316" i="13"/>
  <c r="N2316" i="13" s="1"/>
  <c r="M2317" i="13"/>
  <c r="M2318" i="13"/>
  <c r="M2319" i="13"/>
  <c r="M2320" i="13"/>
  <c r="M2321" i="13"/>
  <c r="M2322" i="13"/>
  <c r="M2323" i="13"/>
  <c r="M2324" i="13"/>
  <c r="M2325" i="13"/>
  <c r="M2326" i="13"/>
  <c r="M2327" i="13"/>
  <c r="M2328" i="13"/>
  <c r="M2329" i="13"/>
  <c r="N2329" i="13" s="1"/>
  <c r="M2330" i="13"/>
  <c r="M2331" i="13"/>
  <c r="N2331" i="13" s="1"/>
  <c r="M2332" i="13"/>
  <c r="M2333" i="13"/>
  <c r="M2334" i="13"/>
  <c r="M2335" i="13"/>
  <c r="N2335" i="13" s="1"/>
  <c r="M2336" i="13"/>
  <c r="M2337" i="13"/>
  <c r="N2337" i="13" s="1"/>
  <c r="M2338" i="13"/>
  <c r="M2339" i="13"/>
  <c r="M2340" i="13"/>
  <c r="M2341" i="13"/>
  <c r="M2342" i="13"/>
  <c r="M2343" i="13"/>
  <c r="M2344" i="13"/>
  <c r="M2345" i="13"/>
  <c r="N2345" i="13" s="1"/>
  <c r="M2346" i="13"/>
  <c r="M2347" i="13"/>
  <c r="N2347" i="13" s="1"/>
  <c r="M2348" i="13"/>
  <c r="M2349" i="13"/>
  <c r="N2349" i="13" s="1"/>
  <c r="M2350" i="13"/>
  <c r="M2351" i="13"/>
  <c r="M2352" i="13"/>
  <c r="M2353" i="13"/>
  <c r="M2354" i="13"/>
  <c r="N2354" i="13" s="1"/>
  <c r="M2355" i="13"/>
  <c r="M2356" i="13"/>
  <c r="N2356" i="13" s="1"/>
  <c r="M2357" i="13"/>
  <c r="M2358" i="13"/>
  <c r="N2358" i="13" s="1"/>
  <c r="M2359" i="13"/>
  <c r="M2360" i="13"/>
  <c r="N2360" i="13" s="1"/>
  <c r="M2361" i="13"/>
  <c r="M2362" i="13"/>
  <c r="N2362" i="13" s="1"/>
  <c r="M2363" i="13"/>
  <c r="M2364" i="13"/>
  <c r="N2364" i="13" s="1"/>
  <c r="M2365" i="13"/>
  <c r="M2366" i="13"/>
  <c r="N2366" i="13" s="1"/>
  <c r="M2367" i="13"/>
  <c r="M2368" i="13"/>
  <c r="N2368" i="13" s="1"/>
  <c r="M2369" i="13"/>
  <c r="M2370" i="13"/>
  <c r="M2371" i="13"/>
  <c r="M2372" i="13"/>
  <c r="M2373" i="13"/>
  <c r="N2373" i="13" s="1"/>
  <c r="M2374" i="13"/>
  <c r="M2375" i="13"/>
  <c r="N2375" i="13" s="1"/>
  <c r="M2376" i="13"/>
  <c r="M2377" i="13"/>
  <c r="M2378" i="13"/>
  <c r="M2379" i="13"/>
  <c r="M2380" i="13"/>
  <c r="M2381" i="13"/>
  <c r="M2382" i="13"/>
  <c r="M2383" i="13"/>
  <c r="M2384" i="13"/>
  <c r="M2385" i="13"/>
  <c r="M2386" i="13"/>
  <c r="M2387" i="13"/>
  <c r="M2388" i="13"/>
  <c r="M2389" i="13"/>
  <c r="M2390" i="13"/>
  <c r="M2391" i="13"/>
  <c r="M2392" i="13"/>
  <c r="M2393" i="13"/>
  <c r="N2393" i="13" s="1"/>
  <c r="M2394" i="13"/>
  <c r="M2395" i="13"/>
  <c r="N2395" i="13" s="1"/>
  <c r="M2396" i="13"/>
  <c r="M2397" i="13"/>
  <c r="N2397" i="13" s="1"/>
  <c r="M2398" i="13"/>
  <c r="M2399" i="13"/>
  <c r="M2400" i="13"/>
  <c r="M2401" i="13"/>
  <c r="M2402" i="13"/>
  <c r="M2403" i="13"/>
  <c r="M2404" i="13"/>
  <c r="M2405" i="13"/>
  <c r="M2406" i="13"/>
  <c r="M2407" i="13"/>
  <c r="M2408" i="13"/>
  <c r="M2409" i="13"/>
  <c r="M2410" i="13"/>
  <c r="M2411" i="13"/>
  <c r="M2412" i="13"/>
  <c r="M2413" i="13"/>
  <c r="N2413" i="13" s="1"/>
  <c r="M2414" i="13"/>
  <c r="M2415" i="13"/>
  <c r="M2416" i="13"/>
  <c r="M2417" i="13"/>
  <c r="M2418" i="13"/>
  <c r="N2418" i="13" s="1"/>
  <c r="M2419" i="13"/>
  <c r="M2420" i="13"/>
  <c r="N2420" i="13" s="1"/>
  <c r="M2421" i="13"/>
  <c r="M2422" i="13"/>
  <c r="M2423" i="13"/>
  <c r="N2423" i="13" s="1"/>
  <c r="M2424" i="13"/>
  <c r="M2425" i="13"/>
  <c r="M2426" i="13"/>
  <c r="M2427" i="13"/>
  <c r="M2428" i="13"/>
  <c r="N2428" i="13" s="1"/>
  <c r="M2429" i="13"/>
  <c r="M2430" i="13"/>
  <c r="N2430" i="13" s="1"/>
  <c r="M2431" i="13"/>
  <c r="M2432" i="13"/>
  <c r="N2432" i="13" s="1"/>
  <c r="M2433" i="13"/>
  <c r="M2434" i="13"/>
  <c r="N2434" i="13" s="1"/>
  <c r="M2435" i="13"/>
  <c r="M2436" i="13"/>
  <c r="N2436" i="13" s="1"/>
  <c r="M2437" i="13"/>
  <c r="M2438" i="13"/>
  <c r="M2439" i="13"/>
  <c r="M2440" i="13"/>
  <c r="M2441" i="13"/>
  <c r="M2442" i="13"/>
  <c r="M2443" i="13"/>
  <c r="M2444" i="13"/>
  <c r="M2445" i="13"/>
  <c r="M2446" i="13"/>
  <c r="M2447" i="13"/>
  <c r="M2448" i="13"/>
  <c r="M2449" i="13"/>
  <c r="M2450" i="13"/>
  <c r="M2451" i="13"/>
  <c r="M2452" i="13"/>
  <c r="M2453" i="13"/>
  <c r="M2454" i="13"/>
  <c r="M2455" i="13"/>
  <c r="M2456" i="13"/>
  <c r="M2457" i="13"/>
  <c r="M2458" i="13"/>
  <c r="M2459" i="13"/>
  <c r="N2459" i="13" s="1"/>
  <c r="M2460" i="13"/>
  <c r="M2461" i="13"/>
  <c r="N2461" i="13" s="1"/>
  <c r="M2462" i="13"/>
  <c r="M2463" i="13"/>
  <c r="N2463" i="13" s="1"/>
  <c r="M2464" i="13"/>
  <c r="M2465" i="13"/>
  <c r="N2465" i="13" s="1"/>
  <c r="M2466" i="13"/>
  <c r="M2467" i="13"/>
  <c r="M2468" i="13"/>
  <c r="M2469" i="13"/>
  <c r="M2470" i="13"/>
  <c r="M2471" i="13"/>
  <c r="M2472" i="13"/>
  <c r="M2473" i="13"/>
  <c r="M2474" i="13"/>
  <c r="M2475" i="13"/>
  <c r="M2476" i="13"/>
  <c r="M2477" i="13"/>
  <c r="M2478" i="13"/>
  <c r="M2479" i="13"/>
  <c r="N2479" i="13" s="1"/>
  <c r="M2480" i="13"/>
  <c r="M2481" i="13"/>
  <c r="M2482" i="13"/>
  <c r="M2483" i="13"/>
  <c r="M2484" i="13"/>
  <c r="N2484" i="13" s="1"/>
  <c r="M2485" i="13"/>
  <c r="M2486" i="13"/>
  <c r="M2487" i="13"/>
  <c r="M2488" i="13"/>
  <c r="M2489" i="13"/>
  <c r="M2490" i="13"/>
  <c r="M2491" i="13"/>
  <c r="M2492" i="13"/>
  <c r="M2493" i="13"/>
  <c r="M2494" i="13"/>
  <c r="N2494" i="13" s="1"/>
  <c r="M2495" i="13"/>
  <c r="M2496" i="13"/>
  <c r="M2497" i="13"/>
  <c r="M2498" i="13"/>
  <c r="M2499" i="13"/>
  <c r="N2499" i="13" s="1"/>
  <c r="M2500" i="13"/>
  <c r="M2501" i="13"/>
  <c r="M2502" i="13"/>
  <c r="M2503" i="13"/>
  <c r="M2504" i="13"/>
  <c r="M2505" i="13"/>
  <c r="M2506" i="13"/>
  <c r="M2507" i="13"/>
  <c r="M2508" i="13"/>
  <c r="M2509" i="13"/>
  <c r="M2510" i="13"/>
  <c r="M2511" i="13"/>
  <c r="M2512" i="13"/>
  <c r="M2513" i="13"/>
  <c r="M2514" i="13"/>
  <c r="M2515" i="13"/>
  <c r="M2516" i="13"/>
  <c r="M2517" i="13"/>
  <c r="M2518" i="13"/>
  <c r="M2519" i="13"/>
  <c r="M2520" i="13"/>
  <c r="N2520" i="13" s="1"/>
  <c r="M2521" i="13"/>
  <c r="M2522" i="13"/>
  <c r="M2523" i="13"/>
  <c r="N2523" i="13" s="1"/>
  <c r="M2524" i="13"/>
  <c r="M2525" i="13"/>
  <c r="M2526" i="13"/>
  <c r="M2527" i="13"/>
  <c r="M2528" i="13"/>
  <c r="M2529" i="13"/>
  <c r="M2530" i="13"/>
  <c r="M2531" i="13"/>
  <c r="N2531" i="13" s="1"/>
  <c r="M2532" i="13"/>
  <c r="M2533" i="13"/>
  <c r="M2534" i="13"/>
  <c r="N2534" i="13" s="1"/>
  <c r="M2535" i="13"/>
  <c r="M2536" i="13"/>
  <c r="M2537" i="13"/>
  <c r="M2538" i="13"/>
  <c r="M2539" i="13"/>
  <c r="M2540" i="13"/>
  <c r="M2541" i="13"/>
  <c r="M2542" i="13"/>
  <c r="M2543" i="13"/>
  <c r="M2544" i="13"/>
  <c r="M2545" i="13"/>
  <c r="M2546" i="13"/>
  <c r="M2547" i="13"/>
  <c r="M2548" i="13"/>
  <c r="N2548" i="13" s="1"/>
  <c r="M2549" i="13"/>
  <c r="M2550" i="13"/>
  <c r="N2550" i="13" s="1"/>
  <c r="M2551" i="13"/>
  <c r="M2552" i="13"/>
  <c r="M2553" i="13"/>
  <c r="M2554" i="13"/>
  <c r="M2555" i="13"/>
  <c r="M2556" i="13"/>
  <c r="M2557" i="13"/>
  <c r="M2558" i="13"/>
  <c r="M2559" i="13"/>
  <c r="M2560" i="13"/>
  <c r="N2560" i="13" s="1"/>
  <c r="M2561" i="13"/>
  <c r="M2562" i="13"/>
  <c r="M2563" i="13"/>
  <c r="M2564" i="13"/>
  <c r="M2565" i="13"/>
  <c r="M2566" i="13"/>
  <c r="M2567" i="13"/>
  <c r="M2568" i="13"/>
  <c r="M2569" i="13"/>
  <c r="M2570" i="13"/>
  <c r="M2571" i="13"/>
  <c r="M2572" i="13"/>
  <c r="M2573" i="13"/>
  <c r="M2574" i="13"/>
  <c r="M2575" i="13"/>
  <c r="M2576" i="13"/>
  <c r="M2577" i="13"/>
  <c r="M2578" i="13"/>
  <c r="M2579" i="13"/>
  <c r="M2580" i="13"/>
  <c r="N2580" i="13" s="1"/>
  <c r="M2581" i="13"/>
  <c r="M2582" i="13"/>
  <c r="N2582" i="13" s="1"/>
  <c r="M2583" i="13"/>
  <c r="M2584" i="13"/>
  <c r="M2585" i="13"/>
  <c r="M2586" i="13"/>
  <c r="M2587" i="13"/>
  <c r="M2588" i="13"/>
  <c r="M2589" i="13"/>
  <c r="M2590" i="13"/>
  <c r="M2591" i="13"/>
  <c r="M2592" i="13"/>
  <c r="M2593" i="13"/>
  <c r="M2594" i="13"/>
  <c r="M2595" i="13"/>
  <c r="M2596" i="13"/>
  <c r="M2597" i="13"/>
  <c r="M2598" i="13"/>
  <c r="M2599" i="13"/>
  <c r="M2600" i="13"/>
  <c r="M2601" i="13"/>
  <c r="M2602" i="13"/>
  <c r="M2603" i="13"/>
  <c r="M2604" i="13"/>
  <c r="M2605" i="13"/>
  <c r="M2606" i="13"/>
  <c r="N2606" i="13" s="1"/>
  <c r="M2607" i="13"/>
  <c r="M2608" i="13"/>
  <c r="M2609" i="13"/>
  <c r="M2610" i="13"/>
  <c r="M2611" i="13"/>
  <c r="M2612" i="13"/>
  <c r="M2613" i="13"/>
  <c r="M2614" i="13"/>
  <c r="M2615" i="13"/>
  <c r="M2616" i="13"/>
  <c r="M2617" i="13"/>
  <c r="M2618" i="13"/>
  <c r="M2619" i="13"/>
  <c r="M2620" i="13"/>
  <c r="M2621" i="13"/>
  <c r="M2622" i="13"/>
  <c r="M2623" i="13"/>
  <c r="M2624" i="13"/>
  <c r="M2625" i="13"/>
  <c r="M2626" i="13"/>
  <c r="M2627" i="13"/>
  <c r="M2628" i="13"/>
  <c r="M2629" i="13"/>
  <c r="M2630" i="13"/>
  <c r="M2631" i="13"/>
  <c r="M2632" i="13"/>
  <c r="N2632" i="13" s="1"/>
  <c r="M2633" i="13"/>
  <c r="M2634" i="13"/>
  <c r="N2634" i="13" s="1"/>
  <c r="M2635" i="13"/>
  <c r="M2636" i="13"/>
  <c r="N2636" i="13" s="1"/>
  <c r="M2637" i="13"/>
  <c r="M2638" i="13"/>
  <c r="N2638" i="13" s="1"/>
  <c r="M2639" i="13"/>
  <c r="M2640" i="13"/>
  <c r="N2640" i="13" s="1"/>
  <c r="M2641" i="13"/>
  <c r="M2642" i="13"/>
  <c r="N2642" i="13" s="1"/>
  <c r="M2643" i="13"/>
  <c r="M2644" i="13"/>
  <c r="M2645" i="13"/>
  <c r="M2646" i="13"/>
  <c r="M2647" i="13"/>
  <c r="M2648" i="13"/>
  <c r="N2648" i="13" s="1"/>
  <c r="M2649" i="13"/>
  <c r="M2650" i="13"/>
  <c r="N2650" i="13" s="1"/>
  <c r="M2651" i="13"/>
  <c r="M2652" i="13"/>
  <c r="N2652" i="13" s="1"/>
  <c r="M2653" i="13"/>
  <c r="M2654" i="13"/>
  <c r="N2654" i="13" s="1"/>
  <c r="M2655" i="13"/>
  <c r="M2656" i="13"/>
  <c r="N2656" i="13" s="1"/>
  <c r="M2657" i="13"/>
  <c r="M2658" i="13"/>
  <c r="N2658" i="13" s="1"/>
  <c r="M2659" i="13"/>
  <c r="M2660" i="13"/>
  <c r="N2660" i="13" s="1"/>
  <c r="M2661" i="13"/>
  <c r="M2662" i="13"/>
  <c r="N2662" i="13" s="1"/>
  <c r="M2663" i="13"/>
  <c r="M2664" i="13"/>
  <c r="M2665" i="13"/>
  <c r="M2666" i="13"/>
  <c r="M2667" i="13"/>
  <c r="N2667" i="13" s="1"/>
  <c r="M2668" i="13"/>
  <c r="M2669" i="13"/>
  <c r="N2669" i="13" s="1"/>
  <c r="M2670" i="13"/>
  <c r="M2671" i="13"/>
  <c r="N2671" i="13" s="1"/>
  <c r="M2672" i="13"/>
  <c r="M2673" i="13"/>
  <c r="N2673" i="13" s="1"/>
  <c r="M2674" i="13"/>
  <c r="M2675" i="13"/>
  <c r="N2675" i="13" s="1"/>
  <c r="M2676" i="13"/>
  <c r="M2677" i="13"/>
  <c r="M2678" i="13"/>
  <c r="M2679" i="13"/>
  <c r="M2680" i="13"/>
  <c r="M2681" i="13"/>
  <c r="M2682" i="13"/>
  <c r="M2683" i="13"/>
  <c r="N2683" i="13" s="1"/>
  <c r="M2684" i="13"/>
  <c r="M2685" i="13"/>
  <c r="N2685" i="13" s="1"/>
  <c r="M2686" i="13"/>
  <c r="M2687" i="13"/>
  <c r="N2687" i="13" s="1"/>
  <c r="M2688" i="13"/>
  <c r="M2689" i="13"/>
  <c r="N2689" i="13" s="1"/>
  <c r="M2690" i="13"/>
  <c r="M2691" i="13"/>
  <c r="N2691" i="13" s="1"/>
  <c r="M2692" i="13"/>
  <c r="M2693" i="13"/>
  <c r="N2693" i="13" s="1"/>
  <c r="M2694" i="13"/>
  <c r="M2695" i="13"/>
  <c r="N2695" i="13" s="1"/>
  <c r="M2696" i="13"/>
  <c r="M2697" i="13"/>
  <c r="N2697" i="13" s="1"/>
  <c r="M2698" i="13"/>
  <c r="M2699" i="13"/>
  <c r="N2699" i="13" s="1"/>
  <c r="M2700" i="13"/>
  <c r="M2701" i="13"/>
  <c r="N2701" i="13" s="1"/>
  <c r="M2702" i="13"/>
  <c r="M2703" i="13"/>
  <c r="N2703" i="13" s="1"/>
  <c r="M2704" i="13"/>
  <c r="M2705" i="13"/>
  <c r="N2705" i="13" s="1"/>
  <c r="M2706" i="13"/>
  <c r="M2707" i="13"/>
  <c r="N2707" i="13" s="1"/>
  <c r="M2708" i="13"/>
  <c r="M2709" i="13"/>
  <c r="N2709" i="13" s="1"/>
  <c r="M2710" i="13"/>
  <c r="M2711" i="13"/>
  <c r="M2712" i="13"/>
  <c r="M2713" i="13"/>
  <c r="M2714" i="13"/>
  <c r="M2715" i="13"/>
  <c r="M2716" i="13"/>
  <c r="M2717" i="13"/>
  <c r="M2718" i="13"/>
  <c r="M2719" i="13"/>
  <c r="M2720" i="13"/>
  <c r="M2721" i="13"/>
  <c r="M2722" i="13"/>
  <c r="M2723" i="13"/>
  <c r="M2724" i="13"/>
  <c r="M2725" i="13"/>
  <c r="M2726" i="13"/>
  <c r="M2727" i="13"/>
  <c r="M2728" i="13"/>
  <c r="M2729" i="13"/>
  <c r="M2730" i="13"/>
  <c r="M2731" i="13"/>
  <c r="M2732" i="13"/>
  <c r="M2733" i="13"/>
  <c r="M2734" i="13"/>
  <c r="M2735" i="13"/>
  <c r="N2735" i="13" s="1"/>
  <c r="M2736" i="13"/>
  <c r="M2737" i="13"/>
  <c r="M2738" i="13"/>
  <c r="M2739" i="13"/>
  <c r="M2740" i="13"/>
  <c r="M2741" i="13"/>
  <c r="M2742" i="13"/>
  <c r="M2743" i="13"/>
  <c r="M2744" i="13"/>
  <c r="M2745" i="13"/>
  <c r="M2746" i="13"/>
  <c r="M2747" i="13"/>
  <c r="M2748" i="13"/>
  <c r="N2748" i="13" s="1"/>
  <c r="M2749" i="13"/>
  <c r="M2750" i="13"/>
  <c r="N2750" i="13" s="1"/>
  <c r="M2751" i="13"/>
  <c r="M2752" i="13"/>
  <c r="N2752" i="13" s="1"/>
  <c r="M2753" i="13"/>
  <c r="M2754" i="13"/>
  <c r="N2754" i="13" s="1"/>
  <c r="M2755" i="13"/>
  <c r="M2756" i="13"/>
  <c r="M2757" i="13"/>
  <c r="M2758" i="13"/>
  <c r="M2759" i="13"/>
  <c r="M2760" i="13"/>
  <c r="M2761" i="13"/>
  <c r="M2762" i="13"/>
  <c r="M2763" i="13"/>
  <c r="M2764" i="13"/>
  <c r="M2765" i="13"/>
  <c r="N2765" i="13" s="1"/>
  <c r="M2766" i="13"/>
  <c r="M2767" i="13"/>
  <c r="M2768" i="13"/>
  <c r="M2769" i="13"/>
  <c r="M2770" i="13"/>
  <c r="N2770" i="13" s="1"/>
  <c r="M2771" i="13"/>
  <c r="M2772" i="13"/>
  <c r="M2773" i="13"/>
  <c r="M2774" i="13"/>
  <c r="M2775" i="13"/>
  <c r="M2776" i="13"/>
  <c r="M2777" i="13"/>
  <c r="M2778" i="13"/>
  <c r="M2779" i="13"/>
  <c r="M2780" i="13"/>
  <c r="M2781" i="13"/>
  <c r="M2782" i="13"/>
  <c r="M2783" i="13"/>
  <c r="M2784" i="13"/>
  <c r="N2784" i="13" s="1"/>
  <c r="M2785" i="13"/>
  <c r="M2786" i="13"/>
  <c r="M2787" i="13"/>
  <c r="M2788" i="13"/>
  <c r="M2789" i="13"/>
  <c r="M2790" i="13"/>
  <c r="M2791" i="13"/>
  <c r="M2792" i="13"/>
  <c r="M2793" i="13"/>
  <c r="M2794" i="13"/>
  <c r="M2795" i="13"/>
  <c r="M2796" i="13"/>
  <c r="M2797" i="13"/>
  <c r="M2798" i="13"/>
  <c r="N2798" i="13" s="1"/>
  <c r="M2799" i="13"/>
  <c r="M2800" i="13"/>
  <c r="M2801" i="13"/>
  <c r="M2802" i="13"/>
  <c r="N2802" i="13" s="1"/>
  <c r="M2803" i="13"/>
  <c r="M2804" i="13"/>
  <c r="M2805" i="13"/>
  <c r="M2806" i="13"/>
  <c r="M2807" i="13"/>
  <c r="M2808" i="13"/>
  <c r="M2809" i="13"/>
  <c r="M2810" i="13"/>
  <c r="M2811" i="13"/>
  <c r="M2812" i="13"/>
  <c r="M2813" i="13"/>
  <c r="M2814" i="13"/>
  <c r="M2815" i="13"/>
  <c r="M2816" i="13"/>
  <c r="M2817" i="13"/>
  <c r="M2818" i="13"/>
  <c r="M2819" i="13"/>
  <c r="M2820" i="13"/>
  <c r="M2821" i="13"/>
  <c r="M2822" i="13"/>
  <c r="M2823" i="13"/>
  <c r="N2823" i="13" s="1"/>
  <c r="M2824" i="13"/>
  <c r="M2825" i="13"/>
  <c r="M2826" i="13"/>
  <c r="M2827" i="13"/>
  <c r="M2828" i="13"/>
  <c r="M2829" i="13"/>
  <c r="M2830" i="13"/>
  <c r="M2831" i="13"/>
  <c r="N2831" i="13" s="1"/>
  <c r="M2832" i="13"/>
  <c r="M2833" i="13"/>
  <c r="N2833" i="13" s="1"/>
  <c r="M2834" i="13"/>
  <c r="M2835" i="13"/>
  <c r="M2836" i="13"/>
  <c r="M2837" i="13"/>
  <c r="M2838" i="13"/>
  <c r="M2839" i="13"/>
  <c r="M2840" i="13"/>
  <c r="M2841" i="13"/>
  <c r="M2842" i="13"/>
  <c r="M2843" i="13"/>
  <c r="M2844" i="13"/>
  <c r="N2844" i="13" s="1"/>
  <c r="M2845" i="13"/>
  <c r="M2846" i="13"/>
  <c r="N2846" i="13" s="1"/>
  <c r="M2847" i="13"/>
  <c r="M2848" i="13"/>
  <c r="N2848" i="13" s="1"/>
  <c r="M2849" i="13"/>
  <c r="M2850" i="13"/>
  <c r="M2851" i="13"/>
  <c r="M2852" i="13"/>
  <c r="M2853" i="13"/>
  <c r="M2854" i="13"/>
  <c r="M2855" i="13"/>
  <c r="M2856" i="13"/>
  <c r="M2857" i="13"/>
  <c r="M2858" i="13"/>
  <c r="M2859" i="13"/>
  <c r="M2860" i="13"/>
  <c r="M2861" i="13"/>
  <c r="M2862" i="13"/>
  <c r="M2863" i="13"/>
  <c r="N2863" i="13" s="1"/>
  <c r="M2864" i="13"/>
  <c r="M2865" i="13"/>
  <c r="N2865" i="13" s="1"/>
  <c r="M2866" i="13"/>
  <c r="M2867" i="13"/>
  <c r="N2867" i="13" s="1"/>
  <c r="M2868" i="13"/>
  <c r="M2869" i="13"/>
  <c r="N2869" i="13" s="1"/>
  <c r="M2870" i="13"/>
  <c r="M2871" i="13"/>
  <c r="M2872" i="13"/>
  <c r="M2873" i="13"/>
  <c r="M2874" i="13"/>
  <c r="M2875" i="13"/>
  <c r="M2876" i="13"/>
  <c r="M2877" i="13"/>
  <c r="M2878" i="13"/>
  <c r="M2879" i="13"/>
  <c r="M2880" i="13"/>
  <c r="M2881" i="13"/>
  <c r="M2882" i="13"/>
  <c r="M2883" i="13"/>
  <c r="M2884" i="13"/>
  <c r="M2885" i="13"/>
  <c r="M2886" i="13"/>
  <c r="M2887" i="13"/>
  <c r="M2888" i="13"/>
  <c r="M2889" i="13"/>
  <c r="M2890" i="13"/>
  <c r="M2891" i="13"/>
  <c r="M2892" i="13"/>
  <c r="M2893" i="13"/>
  <c r="M2894" i="13"/>
  <c r="M2895" i="13"/>
  <c r="M2896" i="13"/>
  <c r="M2897" i="13"/>
  <c r="M2898" i="13"/>
  <c r="N2898" i="13" s="1"/>
  <c r="M2899" i="13"/>
  <c r="M2900" i="13"/>
  <c r="N2900" i="13" s="1"/>
  <c r="M2901" i="13"/>
  <c r="M2902" i="13"/>
  <c r="M2903" i="13"/>
  <c r="M2904" i="13"/>
  <c r="M2905" i="13"/>
  <c r="N2905" i="13" s="1"/>
  <c r="M2906" i="13"/>
  <c r="M2907" i="13"/>
  <c r="N2907" i="13" s="1"/>
  <c r="M2908" i="13"/>
  <c r="M2909" i="13"/>
  <c r="M2910" i="13"/>
  <c r="M2911" i="13"/>
  <c r="M2912" i="13"/>
  <c r="M2913" i="13"/>
  <c r="M2914" i="13"/>
  <c r="N2914" i="13" s="1"/>
  <c r="M2915" i="13"/>
  <c r="M2916" i="13"/>
  <c r="M2917" i="13"/>
  <c r="M2918" i="13"/>
  <c r="M2919" i="13"/>
  <c r="M2920" i="13"/>
  <c r="M2921" i="13"/>
  <c r="M2922" i="13"/>
  <c r="M2923" i="13"/>
  <c r="M2924" i="13"/>
  <c r="M2925" i="13"/>
  <c r="M2926" i="13"/>
  <c r="M2927" i="13"/>
  <c r="M2928" i="13"/>
  <c r="M2929" i="13"/>
  <c r="M2930" i="13"/>
  <c r="M2931" i="13"/>
  <c r="M2932" i="13"/>
  <c r="N2932" i="13" s="1"/>
  <c r="M2933" i="13"/>
  <c r="M2934" i="13"/>
  <c r="M2935" i="13"/>
  <c r="M2936" i="13"/>
  <c r="M2937" i="13"/>
  <c r="M2938" i="13"/>
  <c r="M2939" i="13"/>
  <c r="M2940" i="13"/>
  <c r="M2941" i="13"/>
  <c r="M2942" i="13"/>
  <c r="M2943" i="13"/>
  <c r="N2943" i="13" s="1"/>
  <c r="M2944" i="13"/>
  <c r="M2945" i="13"/>
  <c r="M2946" i="13"/>
  <c r="M2947" i="13"/>
  <c r="M2948" i="13"/>
  <c r="M2949" i="13"/>
  <c r="M2950" i="13"/>
  <c r="M2951" i="13"/>
  <c r="M2952" i="13"/>
  <c r="M2953" i="13"/>
  <c r="M2954" i="13"/>
  <c r="N2954" i="13" s="1"/>
  <c r="M2955" i="13"/>
  <c r="M2956" i="13"/>
  <c r="N2956" i="13" s="1"/>
  <c r="M2957" i="13"/>
  <c r="M2958" i="13"/>
  <c r="M2959" i="13"/>
  <c r="M2960" i="13"/>
  <c r="M2961" i="13"/>
  <c r="M2962" i="13"/>
  <c r="M2963" i="13"/>
  <c r="M2964" i="13"/>
  <c r="M2965" i="13"/>
  <c r="M2966" i="13"/>
  <c r="M2967" i="13"/>
  <c r="M2968" i="13"/>
  <c r="M2969" i="13"/>
  <c r="M2970" i="13"/>
  <c r="M2971" i="13"/>
  <c r="M2972" i="13"/>
  <c r="M2973" i="13"/>
  <c r="M2974" i="13"/>
  <c r="M2975" i="13"/>
  <c r="N2975" i="13" s="1"/>
  <c r="M2976" i="13"/>
  <c r="M2977" i="13"/>
  <c r="M2978" i="13"/>
  <c r="M2979" i="13"/>
  <c r="M2980" i="13"/>
  <c r="M2981" i="13"/>
  <c r="M2982" i="13"/>
  <c r="M2983" i="13"/>
  <c r="M2984" i="13"/>
  <c r="M2985" i="13"/>
  <c r="M2986" i="13"/>
  <c r="M2987" i="13"/>
  <c r="M2988" i="13"/>
  <c r="M2989" i="13"/>
  <c r="N2989" i="13" s="1"/>
  <c r="M2990" i="13"/>
  <c r="M2991" i="13"/>
  <c r="N2991" i="13" s="1"/>
  <c r="M2992" i="13"/>
  <c r="M2993" i="13"/>
  <c r="N2993" i="13" s="1"/>
  <c r="M2994" i="13"/>
  <c r="M2995" i="13"/>
  <c r="N2995" i="13" s="1"/>
  <c r="M2996" i="13"/>
  <c r="M2997" i="13"/>
  <c r="N2997" i="13" s="1"/>
  <c r="M2998" i="13"/>
  <c r="M2999" i="13"/>
  <c r="N2999" i="13" s="1"/>
  <c r="M3000" i="13"/>
  <c r="M3001" i="13"/>
  <c r="N3001" i="13" s="1"/>
  <c r="M3002" i="13"/>
  <c r="M3003" i="13"/>
  <c r="N3003" i="13" s="1"/>
  <c r="M3004" i="13"/>
  <c r="M3005" i="13"/>
  <c r="N3005" i="13" s="1"/>
  <c r="M3006" i="13"/>
  <c r="M3007" i="13"/>
  <c r="N3007" i="13" s="1"/>
  <c r="M3008" i="13"/>
  <c r="M3009" i="13"/>
  <c r="N3009" i="13" s="1"/>
  <c r="M3010" i="13"/>
  <c r="M3011" i="13"/>
  <c r="N3011" i="13" s="1"/>
  <c r="M3012" i="13"/>
  <c r="M3013" i="13"/>
  <c r="N3013" i="13" s="1"/>
  <c r="M3014" i="13"/>
  <c r="M3015" i="13"/>
  <c r="N3015" i="13" s="1"/>
  <c r="M3016" i="13"/>
  <c r="M3017" i="13"/>
  <c r="N3017" i="13" s="1"/>
  <c r="M3018" i="13"/>
  <c r="M3019" i="13"/>
  <c r="N3019" i="13" s="1"/>
  <c r="M3020" i="13"/>
  <c r="M3021" i="13"/>
  <c r="N3021" i="13" s="1"/>
  <c r="M3022" i="13"/>
  <c r="M3023" i="13"/>
  <c r="N3023" i="13" s="1"/>
  <c r="M3024" i="13"/>
  <c r="M3025" i="13"/>
  <c r="N3025" i="13" s="1"/>
  <c r="M3026" i="13"/>
  <c r="M3027" i="13"/>
  <c r="N3027" i="13" s="1"/>
  <c r="M3028" i="13"/>
  <c r="M3029" i="13"/>
  <c r="N3029" i="13" s="1"/>
  <c r="M3030" i="13"/>
  <c r="M3031" i="13"/>
  <c r="N3031" i="13" s="1"/>
  <c r="M3032" i="13"/>
  <c r="M3033" i="13"/>
  <c r="N3033" i="13" s="1"/>
  <c r="M3034" i="13"/>
  <c r="M3035" i="13"/>
  <c r="N3035" i="13" s="1"/>
  <c r="M3036" i="13"/>
  <c r="M3037" i="13"/>
  <c r="N3037" i="13" s="1"/>
  <c r="M3038" i="13"/>
  <c r="M3039" i="13"/>
  <c r="N3039" i="13" s="1"/>
  <c r="M3040" i="13"/>
  <c r="M3041" i="13"/>
  <c r="M3042" i="13"/>
  <c r="M3043" i="13"/>
  <c r="M3044" i="13"/>
  <c r="M3045" i="13"/>
  <c r="M3046" i="13"/>
  <c r="M3047" i="13"/>
  <c r="N3047" i="13" s="1"/>
  <c r="M3048" i="13"/>
  <c r="M3049" i="13"/>
  <c r="N3049" i="13" s="1"/>
  <c r="M3050" i="13"/>
  <c r="M3051" i="13"/>
  <c r="N3051" i="13" s="1"/>
  <c r="M3052" i="13"/>
  <c r="M3053" i="13"/>
  <c r="N3053" i="13" s="1"/>
  <c r="M3054" i="13"/>
  <c r="M3055" i="13"/>
  <c r="N3055" i="13" s="1"/>
  <c r="M3056" i="13"/>
  <c r="M3057" i="13"/>
  <c r="N3057" i="13" s="1"/>
  <c r="M3058" i="13"/>
  <c r="M3059" i="13"/>
  <c r="N3059" i="13" s="1"/>
  <c r="M3060" i="13"/>
  <c r="M3061" i="13"/>
  <c r="N3061" i="13" s="1"/>
  <c r="M3062" i="13"/>
  <c r="M3063" i="13"/>
  <c r="N3063" i="13" s="1"/>
  <c r="M3064" i="13"/>
  <c r="M3065" i="13"/>
  <c r="M3066" i="13"/>
  <c r="M3067" i="13"/>
  <c r="M3068" i="13"/>
  <c r="M3069" i="13"/>
  <c r="M3070" i="13"/>
  <c r="M3071" i="13"/>
  <c r="N3071" i="13" s="1"/>
  <c r="M3072" i="13"/>
  <c r="M3073" i="13"/>
  <c r="N3073" i="13" s="1"/>
  <c r="M3074" i="13"/>
  <c r="M3075" i="13"/>
  <c r="M3076" i="13"/>
  <c r="M3077" i="13"/>
  <c r="M3078" i="13"/>
  <c r="M3079" i="13"/>
  <c r="M3080" i="13"/>
  <c r="M3081" i="13"/>
  <c r="M3082" i="13"/>
  <c r="M3083" i="13"/>
  <c r="M3084" i="13"/>
  <c r="M3085" i="13"/>
  <c r="M3086" i="13"/>
  <c r="M3087" i="13"/>
  <c r="M3088" i="13"/>
  <c r="M3089" i="13"/>
  <c r="M3090" i="13"/>
  <c r="N3090" i="13" s="1"/>
  <c r="M3091" i="13"/>
  <c r="M3092" i="13"/>
  <c r="M3093" i="13"/>
  <c r="M3094" i="13"/>
  <c r="M3095" i="13"/>
  <c r="M3096" i="13"/>
  <c r="M3097" i="13"/>
  <c r="M3098" i="13"/>
  <c r="M3099" i="13"/>
  <c r="M3100" i="13"/>
  <c r="M3101" i="13"/>
  <c r="M3102" i="13"/>
  <c r="M3103" i="13"/>
  <c r="M3104" i="13"/>
  <c r="M3105" i="13"/>
  <c r="M3106" i="13"/>
  <c r="M3107" i="13"/>
  <c r="M3108" i="13"/>
  <c r="M3109" i="13"/>
  <c r="M3110" i="13"/>
  <c r="M3111" i="13"/>
  <c r="M3112" i="13"/>
  <c r="M3113" i="13"/>
  <c r="M3114" i="13"/>
  <c r="M3115" i="13"/>
  <c r="M3116" i="13"/>
  <c r="M3117" i="13"/>
  <c r="M3118" i="13"/>
  <c r="M3119" i="13"/>
  <c r="M3120" i="13"/>
  <c r="M3121" i="13"/>
  <c r="M3122" i="13"/>
  <c r="M3123" i="13"/>
  <c r="M3124" i="13"/>
  <c r="M3125" i="13"/>
  <c r="M3126" i="13"/>
  <c r="N3126" i="13" s="1"/>
  <c r="M3127" i="13"/>
  <c r="M3128" i="13"/>
  <c r="M3129" i="13"/>
  <c r="M3130" i="13"/>
  <c r="M3131" i="13"/>
  <c r="M3132" i="13"/>
  <c r="M3133" i="13"/>
  <c r="M3134" i="13"/>
  <c r="M3135" i="13"/>
  <c r="M3136" i="13"/>
  <c r="M3137" i="13"/>
  <c r="M3138" i="13"/>
  <c r="M3139" i="13"/>
  <c r="M3140" i="13"/>
  <c r="M3141" i="13"/>
  <c r="M3142" i="13"/>
  <c r="M3143" i="13"/>
  <c r="M3144" i="13"/>
  <c r="M3145" i="13"/>
  <c r="M3146" i="13"/>
  <c r="M3147" i="13"/>
  <c r="M3148" i="13"/>
  <c r="M3149" i="13"/>
  <c r="N3149" i="13" s="1"/>
  <c r="M3150" i="13"/>
  <c r="M3151" i="13"/>
  <c r="N3151" i="13" s="1"/>
  <c r="M3152" i="13"/>
  <c r="M3153" i="13"/>
  <c r="M3154" i="13"/>
  <c r="M3155" i="13"/>
  <c r="M3156" i="13"/>
  <c r="M3157" i="13"/>
  <c r="M3158" i="13"/>
  <c r="M3159" i="13"/>
  <c r="M3160" i="13"/>
  <c r="M3161" i="13"/>
  <c r="M3162" i="13"/>
  <c r="M3163" i="13"/>
  <c r="M3164" i="13"/>
  <c r="M3165" i="13"/>
  <c r="M3166" i="13"/>
  <c r="M3167" i="13"/>
  <c r="M3168" i="13"/>
  <c r="M3169" i="13"/>
  <c r="M3170" i="13"/>
  <c r="M3171" i="13"/>
  <c r="M3172" i="13"/>
  <c r="M3173" i="13"/>
  <c r="M3174" i="13"/>
  <c r="M3175" i="13"/>
  <c r="M3176" i="13"/>
  <c r="M3177" i="13"/>
  <c r="M3178" i="13"/>
  <c r="M3179" i="13"/>
  <c r="M3180" i="13"/>
  <c r="M3181" i="13"/>
  <c r="M3182" i="13"/>
  <c r="M3183" i="13"/>
  <c r="M3184" i="13"/>
  <c r="M3185" i="13"/>
  <c r="M3186" i="13"/>
  <c r="M3187" i="13"/>
  <c r="M3188" i="13"/>
  <c r="M3189" i="13"/>
  <c r="N3189" i="13" s="1"/>
  <c r="M3190" i="13"/>
  <c r="M3191" i="13"/>
  <c r="M3192" i="13"/>
  <c r="M3193" i="13"/>
  <c r="M3194" i="13"/>
  <c r="N3194" i="13" s="1"/>
  <c r="M3195" i="13"/>
  <c r="M3196" i="13"/>
  <c r="N3196" i="13" s="1"/>
  <c r="M3197" i="13"/>
  <c r="M3198" i="13"/>
  <c r="M3199" i="13"/>
  <c r="M3200" i="13"/>
  <c r="M3201" i="13"/>
  <c r="M3202" i="13"/>
  <c r="M3203" i="13"/>
  <c r="M3204" i="13"/>
  <c r="M3205" i="13"/>
  <c r="M3206" i="13"/>
  <c r="N3206" i="13" s="1"/>
  <c r="M3207" i="13"/>
  <c r="M3208" i="13"/>
  <c r="M3209" i="13"/>
  <c r="M3210" i="13"/>
  <c r="M3211" i="13"/>
  <c r="M3212" i="13"/>
  <c r="M3213" i="13"/>
  <c r="M3214" i="13"/>
  <c r="M3215" i="13"/>
  <c r="M3216" i="13"/>
  <c r="M3217" i="13"/>
  <c r="M3218" i="13"/>
  <c r="M3219" i="13"/>
  <c r="M3220" i="13"/>
  <c r="M3221" i="13"/>
  <c r="M3222" i="13"/>
  <c r="M3223" i="13"/>
  <c r="M3224" i="13"/>
  <c r="M3225" i="13"/>
  <c r="M3226" i="13"/>
  <c r="M3227" i="13"/>
  <c r="M3228" i="13"/>
  <c r="M3229" i="13"/>
  <c r="M3230" i="13"/>
  <c r="N3230" i="13" s="1"/>
  <c r="M3231" i="13"/>
  <c r="M3232" i="13"/>
  <c r="N3232" i="13" s="1"/>
  <c r="M3233" i="13"/>
  <c r="M3234" i="13"/>
  <c r="M3235" i="13"/>
  <c r="M3236" i="13"/>
  <c r="M3237" i="13"/>
  <c r="N3237" i="13" s="1"/>
  <c r="M3238" i="13"/>
  <c r="M3239" i="13"/>
  <c r="N3239" i="13" s="1"/>
  <c r="M3240" i="13"/>
  <c r="M3241" i="13"/>
  <c r="M3242" i="13"/>
  <c r="M3243" i="13"/>
  <c r="M3244" i="13"/>
  <c r="N3244" i="13" s="1"/>
  <c r="M3245" i="13"/>
  <c r="M3246" i="13"/>
  <c r="M3247" i="13"/>
  <c r="M3248" i="13"/>
  <c r="M3249" i="13"/>
  <c r="M3250" i="13"/>
  <c r="M3251" i="13"/>
  <c r="M3252" i="13"/>
  <c r="M3253" i="13"/>
  <c r="M3254" i="13"/>
  <c r="M3255" i="13"/>
  <c r="M3256" i="13"/>
  <c r="M3257" i="13"/>
  <c r="M3258" i="13"/>
  <c r="M3259" i="13"/>
  <c r="M3260" i="13"/>
  <c r="M3261" i="13"/>
  <c r="M3262" i="13"/>
  <c r="M3263" i="13"/>
  <c r="M3264" i="13"/>
  <c r="M3265" i="13"/>
  <c r="M3266" i="13"/>
  <c r="M3267" i="13"/>
  <c r="M3268" i="13"/>
  <c r="M3269" i="13"/>
  <c r="M3270" i="13"/>
  <c r="M3271" i="13"/>
  <c r="M3272" i="13"/>
  <c r="N3272" i="13" s="1"/>
  <c r="M3273" i="13"/>
  <c r="M3274" i="13"/>
  <c r="N3274" i="13" s="1"/>
  <c r="M3275" i="13"/>
  <c r="M3276" i="13"/>
  <c r="N3276" i="13" s="1"/>
  <c r="M3277" i="13"/>
  <c r="M3278" i="13"/>
  <c r="M3279" i="13"/>
  <c r="M3280" i="13"/>
  <c r="M3281" i="13"/>
  <c r="M3282" i="13"/>
  <c r="M3283" i="13"/>
  <c r="M3284" i="13"/>
  <c r="M3285" i="13"/>
  <c r="M3286" i="13"/>
  <c r="M3287" i="13"/>
  <c r="M3288" i="13"/>
  <c r="M3289" i="13"/>
  <c r="M3290" i="13"/>
  <c r="M3291" i="13"/>
  <c r="M3292" i="13"/>
  <c r="M3293" i="13"/>
  <c r="M3294" i="13"/>
  <c r="M3295" i="13"/>
  <c r="M3296" i="13"/>
  <c r="N3296" i="13" s="1"/>
  <c r="M3297" i="13"/>
  <c r="M3298" i="13"/>
  <c r="M3299" i="13"/>
  <c r="M3300" i="13"/>
  <c r="M3301" i="13"/>
  <c r="M3302" i="13"/>
  <c r="M3303" i="13"/>
  <c r="M3304" i="13"/>
  <c r="M3305" i="13"/>
  <c r="M3306" i="13"/>
  <c r="M3307" i="13"/>
  <c r="M3308" i="13"/>
  <c r="M3309" i="13"/>
  <c r="M3310" i="13"/>
  <c r="M3311" i="13"/>
  <c r="M3312" i="13"/>
  <c r="M3313" i="13"/>
  <c r="M3314" i="13"/>
  <c r="M3315" i="13"/>
  <c r="M3316" i="13"/>
  <c r="M3317" i="13"/>
  <c r="M3318" i="13"/>
  <c r="M3319" i="13"/>
  <c r="M3320" i="13"/>
  <c r="M3321" i="13"/>
  <c r="N3321" i="13" s="1"/>
  <c r="M3322" i="13"/>
  <c r="M3323" i="13"/>
  <c r="M3324" i="13"/>
  <c r="M3325" i="13"/>
  <c r="M3326" i="13"/>
  <c r="M3327" i="13"/>
  <c r="M3328" i="13"/>
  <c r="M3329" i="13"/>
  <c r="M3330" i="13"/>
  <c r="M3331" i="13"/>
  <c r="M3332" i="13"/>
  <c r="M3333" i="13"/>
  <c r="M3334" i="13"/>
  <c r="M3335" i="13"/>
  <c r="M3336" i="13"/>
  <c r="M3337" i="13"/>
  <c r="N3337" i="13" s="1"/>
  <c r="M3338" i="13"/>
  <c r="M3339" i="13"/>
  <c r="N3339" i="13" s="1"/>
  <c r="M3340" i="13"/>
  <c r="M3341" i="13"/>
  <c r="M3342" i="13"/>
  <c r="M3343" i="13"/>
  <c r="M3344" i="13"/>
  <c r="M3345" i="13"/>
  <c r="M3346" i="13"/>
  <c r="M3347" i="13"/>
  <c r="M3348" i="13"/>
  <c r="M3349" i="13"/>
  <c r="M3350" i="13"/>
  <c r="N3350" i="13" s="1"/>
  <c r="M3351" i="13"/>
  <c r="M3352" i="13"/>
  <c r="M3353" i="13"/>
  <c r="M3354" i="13"/>
  <c r="M3355" i="13"/>
  <c r="M3356" i="13"/>
  <c r="M3357" i="13"/>
  <c r="M3358" i="13"/>
  <c r="M3359" i="13"/>
  <c r="M3360" i="13"/>
  <c r="M3361" i="13"/>
  <c r="M3362" i="13"/>
  <c r="M3363" i="13"/>
  <c r="M3364" i="13"/>
  <c r="N3364" i="13" s="1"/>
  <c r="M3365" i="13"/>
  <c r="M3366" i="13"/>
  <c r="N3366" i="13" s="1"/>
  <c r="M3367" i="13"/>
  <c r="M3368" i="13"/>
  <c r="N3368" i="13" s="1"/>
  <c r="M3369" i="13"/>
  <c r="M3370" i="13"/>
  <c r="M3371" i="13"/>
  <c r="M3372" i="13"/>
  <c r="M3373" i="13"/>
  <c r="M3374" i="13"/>
  <c r="M3375" i="13"/>
  <c r="M3376" i="13"/>
  <c r="M3377" i="13"/>
  <c r="M3378" i="13"/>
  <c r="M3379" i="13"/>
  <c r="M3380" i="13"/>
  <c r="M3381" i="13"/>
  <c r="M3382" i="13"/>
  <c r="M3383" i="13"/>
  <c r="M3384" i="13"/>
  <c r="M3385" i="13"/>
  <c r="M3386" i="13"/>
  <c r="M3387" i="13"/>
  <c r="M3388" i="13"/>
  <c r="M3389" i="13"/>
  <c r="M3390" i="13"/>
  <c r="M3391" i="13"/>
  <c r="M3392" i="13"/>
  <c r="M3393" i="13"/>
  <c r="M3394" i="13"/>
  <c r="M3395" i="13"/>
  <c r="M3396" i="13"/>
  <c r="M3397" i="13"/>
  <c r="M3398" i="13"/>
  <c r="M3399" i="13"/>
  <c r="M3400" i="13"/>
  <c r="M3401" i="13"/>
  <c r="M3402" i="13"/>
  <c r="M3403" i="13"/>
  <c r="M3404" i="13"/>
  <c r="M3405" i="13"/>
  <c r="M3406" i="13"/>
  <c r="M3407" i="13"/>
  <c r="N3407" i="13" s="1"/>
  <c r="M3408" i="13"/>
  <c r="M3409" i="13"/>
  <c r="M3410" i="13"/>
  <c r="M3411" i="13"/>
  <c r="M3412" i="13"/>
  <c r="M3413" i="13"/>
  <c r="M3414" i="13"/>
  <c r="M3415" i="13"/>
  <c r="M3416" i="13"/>
  <c r="M3417" i="13"/>
  <c r="M3418" i="13"/>
  <c r="M3419" i="13"/>
  <c r="M3420" i="13"/>
  <c r="M3421" i="13"/>
  <c r="N3421" i="13" s="1"/>
  <c r="M3422" i="13"/>
  <c r="M3423" i="13"/>
  <c r="M3424" i="13"/>
  <c r="M3425" i="13"/>
  <c r="M3426" i="13"/>
  <c r="M3427" i="13"/>
  <c r="M3428" i="13"/>
  <c r="M3429" i="13"/>
  <c r="M3430" i="13"/>
  <c r="M3431" i="13"/>
  <c r="N3431" i="13" s="1"/>
  <c r="M3432" i="13"/>
  <c r="M3433" i="13"/>
  <c r="M3434" i="13"/>
  <c r="M3435" i="13"/>
  <c r="M3436" i="13"/>
  <c r="N3436" i="13" s="1"/>
  <c r="M3437" i="13"/>
  <c r="M3438" i="13"/>
  <c r="N3438" i="13" s="1"/>
  <c r="M3439" i="13"/>
  <c r="M3440" i="13"/>
  <c r="M3441" i="13"/>
  <c r="M3442" i="13"/>
  <c r="M3443" i="13"/>
  <c r="M3444" i="13"/>
  <c r="M3445" i="13"/>
  <c r="M3446" i="13"/>
  <c r="N3446" i="13" s="1"/>
  <c r="M3447" i="13"/>
  <c r="M3448" i="13"/>
  <c r="M3449" i="13"/>
  <c r="M3450" i="13"/>
  <c r="M3451" i="13"/>
  <c r="N3451" i="13" s="1"/>
  <c r="M3452" i="13"/>
  <c r="M3453" i="13"/>
  <c r="N3453" i="13" s="1"/>
  <c r="M3454" i="13"/>
  <c r="M3455" i="13"/>
  <c r="N3455" i="13" s="1"/>
  <c r="M3456" i="13"/>
  <c r="M3457" i="13"/>
  <c r="N3457" i="13" s="1"/>
  <c r="M3458" i="13"/>
  <c r="M3459" i="13"/>
  <c r="N3459" i="13" s="1"/>
  <c r="M3460" i="13"/>
  <c r="M3461" i="13"/>
  <c r="N3461" i="13" s="1"/>
  <c r="M3462" i="13"/>
  <c r="M3463" i="13"/>
  <c r="M3464" i="13"/>
  <c r="M3465" i="13"/>
  <c r="M3466" i="13"/>
  <c r="N3466" i="13" s="1"/>
  <c r="M3467" i="13"/>
  <c r="M3468" i="13"/>
  <c r="M3469" i="13"/>
  <c r="N3469" i="13" s="1"/>
  <c r="M3470" i="13"/>
  <c r="M3471" i="13"/>
  <c r="N3471" i="13" s="1"/>
  <c r="M3472" i="13"/>
  <c r="M3473" i="13"/>
  <c r="M3474" i="13"/>
  <c r="M3475" i="13"/>
  <c r="M3476" i="13"/>
  <c r="M3477" i="13"/>
  <c r="N3477" i="13" s="1"/>
  <c r="M3478" i="13"/>
  <c r="M3479" i="13"/>
  <c r="M3480" i="13"/>
  <c r="M3481" i="13"/>
  <c r="N3481" i="13" s="1"/>
  <c r="M3482" i="13"/>
  <c r="M3483" i="13"/>
  <c r="M3484" i="13"/>
  <c r="M3485" i="13"/>
  <c r="M3486" i="13"/>
  <c r="M3487" i="13"/>
  <c r="M3488" i="13"/>
  <c r="M3489" i="13"/>
  <c r="N3489" i="13" s="1"/>
  <c r="M3490" i="13"/>
  <c r="M3491" i="13"/>
  <c r="N3491" i="13" s="1"/>
  <c r="M3492" i="13"/>
  <c r="M3493" i="13"/>
  <c r="N3493" i="13" s="1"/>
  <c r="M3494" i="13"/>
  <c r="M3495" i="13"/>
  <c r="N3495" i="13" s="1"/>
  <c r="M3496" i="13"/>
  <c r="M3497" i="13"/>
  <c r="N3497" i="13" s="1"/>
  <c r="M3498" i="13"/>
  <c r="M3499" i="13"/>
  <c r="N3499" i="13" s="1"/>
  <c r="M3500" i="13"/>
  <c r="M3501" i="13"/>
  <c r="N3501" i="13" s="1"/>
  <c r="M3502" i="13"/>
  <c r="M3503" i="13"/>
  <c r="N3503" i="13" s="1"/>
  <c r="M3504" i="13"/>
  <c r="M3505" i="13"/>
  <c r="N3505" i="13" s="1"/>
  <c r="M3506" i="13"/>
  <c r="M3507" i="13"/>
  <c r="N3507" i="13" s="1"/>
  <c r="M3508" i="13"/>
  <c r="M3509" i="13"/>
  <c r="N3509" i="13" s="1"/>
  <c r="M3510" i="13"/>
  <c r="M3511" i="13"/>
  <c r="N3511" i="13" s="1"/>
  <c r="M3512" i="13"/>
  <c r="M3513" i="13"/>
  <c r="N3513" i="13" s="1"/>
  <c r="M3514" i="13"/>
  <c r="M3515" i="13"/>
  <c r="N3515" i="13" s="1"/>
  <c r="M3516" i="13"/>
  <c r="M3517" i="13"/>
  <c r="N3517" i="13" s="1"/>
  <c r="M3518" i="13"/>
  <c r="M3519" i="13"/>
  <c r="N3519" i="13" s="1"/>
  <c r="M3520" i="13"/>
  <c r="M3521" i="13"/>
  <c r="N3521" i="13" s="1"/>
  <c r="M3522" i="13"/>
  <c r="M3523" i="13"/>
  <c r="M3524" i="13"/>
  <c r="M3525" i="13"/>
  <c r="N3525" i="13" s="1"/>
  <c r="M3526" i="13"/>
  <c r="M3527" i="13"/>
  <c r="N3527" i="13" s="1"/>
  <c r="M3528" i="13"/>
  <c r="M3529" i="13"/>
  <c r="N3529" i="13" s="1"/>
  <c r="M3530" i="13"/>
  <c r="M3531" i="13"/>
  <c r="N3531" i="13" s="1"/>
  <c r="M3532" i="13"/>
  <c r="M3533" i="13"/>
  <c r="N3533" i="13" s="1"/>
  <c r="M3534" i="13"/>
  <c r="M3535" i="13"/>
  <c r="N3535" i="13" s="1"/>
  <c r="M3536" i="13"/>
  <c r="M3537" i="13"/>
  <c r="N3537" i="13" s="1"/>
  <c r="M3538" i="13"/>
  <c r="M3539" i="13"/>
  <c r="N3539" i="13" s="1"/>
  <c r="M3540" i="13"/>
  <c r="M3541" i="13"/>
  <c r="N3541" i="13" s="1"/>
  <c r="M3542" i="13"/>
  <c r="M3543" i="13"/>
  <c r="N3543" i="13" s="1"/>
  <c r="M3544" i="13"/>
  <c r="M3545" i="13"/>
  <c r="N3545" i="13" s="1"/>
  <c r="M3546" i="13"/>
  <c r="M3547" i="13"/>
  <c r="N3547" i="13" s="1"/>
  <c r="M3548" i="13"/>
  <c r="M3549" i="13"/>
  <c r="N3549" i="13" s="1"/>
  <c r="M3550" i="13"/>
  <c r="M3551" i="13"/>
  <c r="N3551" i="13" s="1"/>
  <c r="M3552" i="13"/>
  <c r="M3553" i="13"/>
  <c r="M3554" i="13"/>
  <c r="M3555" i="13"/>
  <c r="N3555" i="13" s="1"/>
  <c r="M3556" i="13"/>
  <c r="M3557" i="13"/>
  <c r="N3557" i="13" s="1"/>
  <c r="M3558" i="13"/>
  <c r="M3559" i="13"/>
  <c r="M3560" i="13"/>
  <c r="M3561" i="13"/>
  <c r="N3561" i="13" s="1"/>
  <c r="M3562" i="13"/>
  <c r="M3563" i="13"/>
  <c r="M3564" i="13"/>
  <c r="M3565" i="13"/>
  <c r="N3565" i="13" s="1"/>
  <c r="M3566" i="13"/>
  <c r="M3567" i="13"/>
  <c r="N3567" i="13" s="1"/>
  <c r="M3568" i="13"/>
  <c r="M3569" i="13"/>
  <c r="N3569" i="13" s="1"/>
  <c r="M3570" i="13"/>
  <c r="M3571" i="13"/>
  <c r="N3571" i="13" s="1"/>
  <c r="M3572" i="13"/>
  <c r="M3573" i="13"/>
  <c r="N3573" i="13" s="1"/>
  <c r="M3574" i="13"/>
  <c r="M3575" i="13"/>
  <c r="N3575" i="13" s="1"/>
  <c r="M3576" i="13"/>
  <c r="M3577" i="13"/>
  <c r="N3577" i="13" s="1"/>
  <c r="M3578" i="13"/>
  <c r="M3579" i="13"/>
  <c r="N3579" i="13" s="1"/>
  <c r="M3580" i="13"/>
  <c r="M3581" i="13"/>
  <c r="N3581" i="13" s="1"/>
  <c r="M3582" i="13"/>
  <c r="M3583" i="13"/>
  <c r="M3584" i="13"/>
  <c r="M3585" i="13"/>
  <c r="M3586" i="13"/>
  <c r="M3587" i="13"/>
  <c r="M3588" i="13"/>
  <c r="M3589" i="13"/>
  <c r="M3590" i="13"/>
  <c r="M3591" i="13"/>
  <c r="M3592" i="13"/>
  <c r="M3593" i="13"/>
  <c r="M3594" i="13"/>
  <c r="M3595" i="13"/>
  <c r="M3596" i="13"/>
  <c r="M3597" i="13"/>
  <c r="M3598" i="13"/>
  <c r="M3599" i="13"/>
  <c r="M3600" i="13"/>
  <c r="M3601" i="13"/>
  <c r="M3602" i="13"/>
  <c r="M3603" i="13"/>
  <c r="M3604" i="13"/>
  <c r="M3605" i="13"/>
  <c r="M3606" i="13"/>
  <c r="M3607" i="13"/>
  <c r="M3608" i="13"/>
  <c r="M3609" i="13"/>
  <c r="M3610" i="13"/>
  <c r="M3611" i="13"/>
  <c r="M3612" i="13"/>
  <c r="M3613" i="13"/>
  <c r="M3614" i="13"/>
  <c r="N3614" i="13" s="1"/>
  <c r="M3615" i="13"/>
  <c r="M3616" i="13"/>
  <c r="M3617" i="13"/>
  <c r="M3618" i="13"/>
  <c r="M3619" i="13"/>
  <c r="M3620" i="13"/>
  <c r="M3621" i="13"/>
  <c r="M3622" i="13"/>
  <c r="M3623" i="13"/>
  <c r="M3624" i="13"/>
  <c r="M3625" i="13"/>
  <c r="N3625" i="13" s="1"/>
  <c r="M3626" i="13"/>
  <c r="M3627" i="13"/>
  <c r="M3628" i="13"/>
  <c r="M3629" i="13"/>
  <c r="M3630" i="13"/>
  <c r="M3631" i="13"/>
  <c r="M3632" i="13"/>
  <c r="M3633" i="13"/>
  <c r="M3634" i="13"/>
  <c r="M3635" i="13"/>
  <c r="M3636" i="13"/>
  <c r="M3637" i="13"/>
  <c r="M3638" i="13"/>
  <c r="N3638" i="13" s="1"/>
  <c r="M3639" i="13"/>
  <c r="M3640" i="13"/>
  <c r="M3641" i="13"/>
  <c r="M3642" i="13"/>
  <c r="M3643" i="13"/>
  <c r="M3644" i="13"/>
  <c r="M3645" i="13"/>
  <c r="M3646" i="13"/>
  <c r="M3647" i="13"/>
  <c r="M3648" i="13"/>
  <c r="M3649" i="13"/>
  <c r="M3650" i="13"/>
  <c r="M3651" i="13"/>
  <c r="M3652" i="13"/>
  <c r="M3653" i="13"/>
  <c r="M3654" i="13"/>
  <c r="M3655" i="13"/>
  <c r="M3656" i="13"/>
  <c r="M3657" i="13"/>
  <c r="M3658" i="13"/>
  <c r="M3659" i="13"/>
  <c r="M3660" i="13"/>
  <c r="M3661" i="13"/>
  <c r="M3662" i="13"/>
  <c r="M3663" i="13"/>
  <c r="M3664" i="13"/>
  <c r="M3665" i="13"/>
  <c r="M3666" i="13"/>
  <c r="M3667" i="13"/>
  <c r="M3668" i="13"/>
  <c r="M3669" i="13"/>
  <c r="M3670" i="13"/>
  <c r="N3670" i="13" s="1"/>
  <c r="M3671" i="13"/>
  <c r="M3672" i="13"/>
  <c r="M3673" i="13"/>
  <c r="M3674" i="13"/>
  <c r="M3675" i="13"/>
  <c r="N3675" i="13" s="1"/>
  <c r="M3676" i="13"/>
  <c r="M3677" i="13"/>
  <c r="M3678" i="13"/>
  <c r="M3679" i="13"/>
  <c r="M3680" i="13"/>
  <c r="M3681" i="13"/>
  <c r="M3682" i="13"/>
  <c r="M3683" i="13"/>
  <c r="M3684" i="13"/>
  <c r="M3685" i="13"/>
  <c r="M3686" i="13"/>
  <c r="N3686" i="13" s="1"/>
  <c r="M3687" i="13"/>
  <c r="M3688" i="13"/>
  <c r="N3688" i="13" s="1"/>
  <c r="M3689" i="13"/>
  <c r="M3690" i="13"/>
  <c r="N3690" i="13" s="1"/>
  <c r="M3691" i="13"/>
  <c r="M3692" i="13"/>
  <c r="N3692" i="13" s="1"/>
  <c r="M3693" i="13"/>
  <c r="M3694" i="13"/>
  <c r="M3695" i="13"/>
  <c r="M3696" i="13"/>
  <c r="M3697" i="13"/>
  <c r="N3697" i="13" s="1"/>
  <c r="M3698" i="13"/>
  <c r="M3699" i="13"/>
  <c r="M3700" i="13"/>
  <c r="M3701" i="13"/>
  <c r="M3702" i="13"/>
  <c r="M3703" i="13"/>
  <c r="M3704" i="13"/>
  <c r="M3705" i="13"/>
  <c r="M3706" i="13"/>
  <c r="M3707" i="13"/>
  <c r="M3708" i="13"/>
  <c r="M3709" i="13"/>
  <c r="N3709" i="13" s="1"/>
  <c r="M3710" i="13"/>
  <c r="M3711" i="13"/>
  <c r="M3712" i="13"/>
  <c r="M3713" i="13"/>
  <c r="M3714" i="13"/>
  <c r="M3715" i="13"/>
  <c r="M3716" i="13"/>
  <c r="M3717" i="13"/>
  <c r="M3718" i="13"/>
  <c r="M3719" i="13"/>
  <c r="M3720" i="13"/>
  <c r="M3721" i="13"/>
  <c r="M3722" i="13"/>
  <c r="M3723" i="13"/>
  <c r="M3724" i="13"/>
  <c r="M3725" i="13"/>
  <c r="M3726" i="13"/>
  <c r="M3727" i="13"/>
  <c r="M3728" i="13"/>
  <c r="M3729" i="13"/>
  <c r="M3730" i="13"/>
  <c r="M3731" i="13"/>
  <c r="M3732" i="13"/>
  <c r="M3733" i="13"/>
  <c r="M3734" i="13"/>
  <c r="M3735" i="13"/>
  <c r="M3736" i="13"/>
  <c r="M3737" i="13"/>
  <c r="M3738" i="13"/>
  <c r="M3739" i="13"/>
  <c r="M3740" i="13"/>
  <c r="M3741" i="13"/>
  <c r="M3742" i="13"/>
  <c r="M3743" i="13"/>
  <c r="M3744" i="13"/>
  <c r="M3745" i="13"/>
  <c r="M3746" i="13"/>
  <c r="M3747" i="13"/>
  <c r="M3748" i="13"/>
  <c r="M3749" i="13"/>
  <c r="M3750" i="13"/>
  <c r="N3750" i="13" s="1"/>
  <c r="M3751" i="13"/>
  <c r="M3752" i="13"/>
  <c r="M3753" i="13"/>
  <c r="N3753" i="13" s="1"/>
  <c r="M3754" i="13"/>
  <c r="M3755" i="13"/>
  <c r="M3756" i="13"/>
  <c r="M3757" i="13"/>
  <c r="M3758" i="13"/>
  <c r="N3758" i="13" s="1"/>
  <c r="M3759" i="13"/>
  <c r="M3760" i="13"/>
  <c r="N3760" i="13" s="1"/>
  <c r="M3761" i="13"/>
  <c r="M3762" i="13"/>
  <c r="N3762" i="13" s="1"/>
  <c r="M3763" i="13"/>
  <c r="M3764" i="13"/>
  <c r="N3764" i="13" s="1"/>
  <c r="M3765" i="13"/>
  <c r="M3766" i="13"/>
  <c r="M3767" i="13"/>
  <c r="M3768" i="13"/>
  <c r="M3769" i="13"/>
  <c r="M3770" i="13"/>
  <c r="M3771" i="13"/>
  <c r="M3772" i="13"/>
  <c r="M3773" i="13"/>
  <c r="M3774" i="13"/>
  <c r="M3775" i="13"/>
  <c r="M3776" i="13"/>
  <c r="M3777" i="13"/>
  <c r="M3778" i="13"/>
  <c r="M3779" i="13"/>
  <c r="N3779" i="13" s="1"/>
  <c r="M3780" i="13"/>
  <c r="M3781" i="13"/>
  <c r="M3782" i="13"/>
  <c r="M3783" i="13"/>
  <c r="M3784" i="13"/>
  <c r="N3784" i="13" s="1"/>
  <c r="M3785" i="13"/>
  <c r="M3786" i="13"/>
  <c r="N3786" i="13" s="1"/>
  <c r="M3787" i="13"/>
  <c r="M3788" i="13"/>
  <c r="N3788" i="13" s="1"/>
  <c r="M3789" i="13"/>
  <c r="M3790" i="13"/>
  <c r="N3790" i="13" s="1"/>
  <c r="M3791" i="13"/>
  <c r="M3792" i="13"/>
  <c r="N3792" i="13" s="1"/>
  <c r="M3793" i="13"/>
  <c r="M3794" i="13"/>
  <c r="N3794" i="13" s="1"/>
  <c r="M3795" i="13"/>
  <c r="M3796" i="13"/>
  <c r="N3796" i="13" s="1"/>
  <c r="M3797" i="13"/>
  <c r="M3798" i="13"/>
  <c r="N3798" i="13" s="1"/>
  <c r="M3799" i="13"/>
  <c r="M3800" i="13"/>
  <c r="N3800" i="13" s="1"/>
  <c r="M3801" i="13"/>
  <c r="M3802" i="13"/>
  <c r="N3802" i="13" s="1"/>
  <c r="M3803" i="13"/>
  <c r="M3804" i="13"/>
  <c r="N3804" i="13" s="1"/>
  <c r="M3805" i="13"/>
  <c r="M3806" i="13"/>
  <c r="N3806" i="13" s="1"/>
  <c r="M3807" i="13"/>
  <c r="M3808" i="13"/>
  <c r="M3809" i="13"/>
  <c r="M3810" i="13"/>
  <c r="M3811" i="13"/>
  <c r="M3812" i="13"/>
  <c r="M3813" i="13"/>
  <c r="N3813" i="13" s="1"/>
  <c r="M3814" i="13"/>
  <c r="M3815" i="13"/>
  <c r="N3815" i="13" s="1"/>
  <c r="M3816" i="13"/>
  <c r="M3817" i="13"/>
  <c r="N3817" i="13" s="1"/>
  <c r="M3818" i="13"/>
  <c r="M3819" i="13"/>
  <c r="M3820" i="13"/>
  <c r="M3821" i="13"/>
  <c r="M3822" i="13"/>
  <c r="M3823" i="13"/>
  <c r="M3824" i="13"/>
  <c r="M3825" i="13"/>
  <c r="M3826" i="13"/>
  <c r="M3827" i="13"/>
  <c r="M3828" i="13"/>
  <c r="M3829" i="13"/>
  <c r="M3830" i="13"/>
  <c r="M3831" i="13"/>
  <c r="M3832" i="13"/>
  <c r="M3833" i="13"/>
  <c r="N3833" i="13" s="1"/>
  <c r="M3834" i="13"/>
  <c r="M3835" i="13"/>
  <c r="M3836" i="13"/>
  <c r="M3837" i="13"/>
  <c r="M3838" i="13"/>
  <c r="M3839" i="13"/>
  <c r="M3840" i="13"/>
  <c r="M3841" i="13"/>
  <c r="N3841" i="13" s="1"/>
  <c r="M3842" i="13"/>
  <c r="M3843" i="13"/>
  <c r="N3843" i="13" s="1"/>
  <c r="M3844" i="13"/>
  <c r="M3845" i="13"/>
  <c r="M3846" i="13"/>
  <c r="M3847" i="13"/>
  <c r="M3848" i="13"/>
  <c r="M3849" i="13"/>
  <c r="M3850" i="13"/>
  <c r="M3851" i="13"/>
  <c r="M3852" i="13"/>
  <c r="M3853" i="13"/>
  <c r="M3854" i="13"/>
  <c r="M3855" i="13"/>
  <c r="M3856" i="13"/>
  <c r="M3857" i="13"/>
  <c r="M3858" i="13"/>
  <c r="M3859" i="13"/>
  <c r="M3860" i="13"/>
  <c r="M3861" i="13"/>
  <c r="M3862" i="13"/>
  <c r="N3862" i="13" s="1"/>
  <c r="M3863" i="13"/>
  <c r="M3864" i="13"/>
  <c r="M3865" i="13"/>
  <c r="M3866" i="13"/>
  <c r="M3867" i="13"/>
  <c r="M3868" i="13"/>
  <c r="M3869" i="13"/>
  <c r="M3870" i="13"/>
  <c r="M3871" i="13"/>
  <c r="M3872" i="13"/>
  <c r="M3873" i="13"/>
  <c r="M3874" i="13"/>
  <c r="M3875" i="13"/>
  <c r="M3876" i="13"/>
  <c r="M3877" i="13"/>
  <c r="M3878" i="13"/>
  <c r="M3879" i="13"/>
  <c r="M3880" i="13"/>
  <c r="M3881" i="13"/>
  <c r="M3882" i="13"/>
  <c r="M3883" i="13"/>
  <c r="M3884" i="13"/>
  <c r="M3885" i="13"/>
  <c r="M3886" i="13"/>
  <c r="M3887" i="13"/>
  <c r="M3888" i="13"/>
  <c r="M3889" i="13"/>
  <c r="N3889" i="13" s="1"/>
  <c r="M3890" i="13"/>
  <c r="M3891" i="13"/>
  <c r="M3892" i="13"/>
  <c r="M3893" i="13"/>
  <c r="M3894" i="13"/>
  <c r="M3895" i="13"/>
  <c r="M3896" i="13"/>
  <c r="M3897" i="13"/>
  <c r="M3898" i="13"/>
  <c r="M3899" i="13"/>
  <c r="M3900" i="13"/>
  <c r="M3901" i="13"/>
  <c r="N3901" i="13" s="1"/>
  <c r="M3902" i="13"/>
  <c r="M3903" i="13"/>
  <c r="N3903" i="13" s="1"/>
  <c r="M3904" i="13"/>
  <c r="M3905" i="13"/>
  <c r="N3905" i="13" s="1"/>
  <c r="M3906" i="13"/>
  <c r="M3907" i="13"/>
  <c r="N3907" i="13" s="1"/>
  <c r="M3908" i="13"/>
  <c r="M3909" i="13"/>
  <c r="N3909" i="13" s="1"/>
  <c r="M3910" i="13"/>
  <c r="M3911" i="13"/>
  <c r="M3912" i="13"/>
  <c r="M3913" i="13"/>
  <c r="M3914" i="13"/>
  <c r="N3914" i="13" s="1"/>
  <c r="M3915" i="13"/>
  <c r="M3916" i="13"/>
  <c r="N3916" i="13" s="1"/>
  <c r="M3917" i="13"/>
  <c r="M3918" i="13"/>
  <c r="N3918" i="13" s="1"/>
  <c r="M3919" i="13"/>
  <c r="M3920" i="13"/>
  <c r="N3920" i="13" s="1"/>
  <c r="M3921" i="13"/>
  <c r="M3922" i="13"/>
  <c r="N3922" i="13" s="1"/>
  <c r="M3923" i="13"/>
  <c r="M3924" i="13"/>
  <c r="N3924" i="13" s="1"/>
  <c r="M3925" i="13"/>
  <c r="M3926" i="13"/>
  <c r="N3926" i="13" s="1"/>
  <c r="M3927" i="13"/>
  <c r="M3928" i="13"/>
  <c r="N3928" i="13" s="1"/>
  <c r="M3929" i="13"/>
  <c r="M3930" i="13"/>
  <c r="N3930" i="13" s="1"/>
  <c r="M3931" i="13"/>
  <c r="M3932" i="13"/>
  <c r="N3932" i="13" s="1"/>
  <c r="M3933" i="13"/>
  <c r="M3934" i="13"/>
  <c r="N3934" i="13" s="1"/>
  <c r="M3935" i="13"/>
  <c r="M3936" i="13"/>
  <c r="N3936" i="13" s="1"/>
  <c r="M3937" i="13"/>
  <c r="M3938" i="13"/>
  <c r="N3938" i="13" s="1"/>
  <c r="M3939" i="13"/>
  <c r="M3940" i="13"/>
  <c r="N3940" i="13" s="1"/>
  <c r="M3941" i="13"/>
  <c r="M3942" i="13"/>
  <c r="N3942" i="13" s="1"/>
  <c r="M3943" i="13"/>
  <c r="M3944" i="13"/>
  <c r="N3944" i="13" s="1"/>
  <c r="M3945" i="13"/>
  <c r="M3946" i="13"/>
  <c r="N3946" i="13" s="1"/>
  <c r="M3947" i="13"/>
  <c r="M3948" i="13"/>
  <c r="N3948" i="13" s="1"/>
  <c r="M3949" i="13"/>
  <c r="M3950" i="13"/>
  <c r="N3950" i="13" s="1"/>
  <c r="M3951" i="13"/>
  <c r="M3952" i="13"/>
  <c r="M3953" i="13"/>
  <c r="M3954" i="13"/>
  <c r="M3955" i="13"/>
  <c r="M3956" i="13"/>
  <c r="M3957" i="13"/>
  <c r="M3958" i="13"/>
  <c r="N3958" i="13" s="1"/>
  <c r="M3959" i="13"/>
  <c r="M3960" i="13"/>
  <c r="M3961" i="13"/>
  <c r="M3962" i="13"/>
  <c r="M3963" i="13"/>
  <c r="N3963" i="13" s="1"/>
  <c r="M3964" i="13"/>
  <c r="M3965" i="13"/>
  <c r="N3965" i="13" s="1"/>
  <c r="M3966" i="13"/>
  <c r="M3967" i="13"/>
  <c r="M3968" i="13"/>
  <c r="M3969" i="13"/>
  <c r="M3970" i="13"/>
  <c r="M3971" i="13"/>
  <c r="M3972" i="13"/>
  <c r="M3973" i="13"/>
  <c r="M3974" i="13"/>
  <c r="M3975" i="13"/>
  <c r="M3976" i="13"/>
  <c r="M3977" i="13"/>
  <c r="M3978" i="13"/>
  <c r="N3978" i="13" s="1"/>
  <c r="M3979" i="13"/>
  <c r="M3980" i="13"/>
  <c r="M3981" i="13"/>
  <c r="M3982" i="13"/>
  <c r="M3983" i="13"/>
  <c r="M3984" i="13"/>
  <c r="M3985" i="13"/>
  <c r="M3986" i="13"/>
  <c r="M3987" i="13"/>
  <c r="M3988" i="13"/>
  <c r="M3989" i="13"/>
  <c r="M3990" i="13"/>
  <c r="M3991" i="13"/>
  <c r="M3992" i="13"/>
  <c r="M3993" i="13"/>
  <c r="M3994" i="13"/>
  <c r="M3995" i="13"/>
  <c r="M3996" i="13"/>
  <c r="M3997" i="13"/>
  <c r="M3998" i="13"/>
  <c r="M3999" i="13"/>
  <c r="M4000" i="13"/>
  <c r="M4001" i="13"/>
  <c r="M4002" i="13"/>
  <c r="M4003" i="13"/>
  <c r="M4004" i="13"/>
  <c r="M4005" i="13"/>
  <c r="M4006" i="13"/>
  <c r="M4007" i="13"/>
  <c r="M4008" i="13"/>
  <c r="M4009" i="13"/>
  <c r="M4010" i="13"/>
  <c r="M4011" i="13"/>
  <c r="M4012" i="13"/>
  <c r="M4013" i="13"/>
  <c r="M4014" i="13"/>
  <c r="N4014" i="13" s="1"/>
  <c r="M4015" i="13"/>
  <c r="M4016" i="13"/>
  <c r="N4016" i="13" s="1"/>
  <c r="M4017" i="13"/>
  <c r="M4018" i="13"/>
  <c r="M4019" i="13"/>
  <c r="M4020" i="13"/>
  <c r="M4021" i="13"/>
  <c r="N4021" i="13" s="1"/>
  <c r="M4022" i="13"/>
  <c r="M4023" i="13"/>
  <c r="N4023" i="13" s="1"/>
  <c r="M4024" i="13"/>
  <c r="M4025" i="13"/>
  <c r="N4025" i="13" s="1"/>
  <c r="M4026" i="13"/>
  <c r="M4027" i="13"/>
  <c r="M4028" i="13"/>
  <c r="M4029" i="13"/>
  <c r="M4030" i="13"/>
  <c r="M4031" i="13"/>
  <c r="M4032" i="13"/>
  <c r="M4033" i="13"/>
  <c r="M4034" i="13"/>
  <c r="M4035" i="13"/>
  <c r="M4036" i="13"/>
  <c r="M4037" i="13"/>
  <c r="M4038" i="13"/>
  <c r="M4039" i="13"/>
  <c r="M4040" i="13"/>
  <c r="M4041" i="13"/>
  <c r="M4042" i="13"/>
  <c r="M4043" i="13"/>
  <c r="M4044" i="13"/>
  <c r="N4044" i="13" s="1"/>
  <c r="M4045" i="13"/>
  <c r="M4046" i="13"/>
  <c r="M4047" i="13"/>
  <c r="M4048" i="13"/>
  <c r="M4049" i="13"/>
  <c r="M4050" i="13"/>
  <c r="M4051" i="13"/>
  <c r="M4052" i="13"/>
  <c r="M4053" i="13"/>
  <c r="M4054" i="13"/>
  <c r="M4055" i="13"/>
  <c r="M4056" i="13"/>
  <c r="M4057" i="13"/>
  <c r="M4058" i="13"/>
  <c r="M4059" i="13"/>
  <c r="M4060" i="13"/>
  <c r="M4061" i="13"/>
  <c r="N4061" i="13" s="1"/>
  <c r="M4062" i="13"/>
  <c r="M4063" i="13"/>
  <c r="M4064" i="13"/>
  <c r="M4065" i="13"/>
  <c r="M4066" i="13"/>
  <c r="M4067" i="13"/>
  <c r="M4068" i="13"/>
  <c r="M4069" i="13"/>
  <c r="M4070" i="13"/>
  <c r="M4071" i="13"/>
  <c r="M4072" i="13"/>
  <c r="M4073" i="13"/>
  <c r="M4074" i="13"/>
  <c r="M4075" i="13"/>
  <c r="M4076" i="13"/>
  <c r="M4077" i="13"/>
  <c r="M4078" i="13"/>
  <c r="M4079" i="13"/>
  <c r="M4080" i="13"/>
  <c r="M4081" i="13"/>
  <c r="M4082" i="13"/>
  <c r="M4083" i="13"/>
  <c r="N4083" i="13" s="1"/>
  <c r="M4084" i="13"/>
  <c r="M4085" i="13"/>
  <c r="M4086" i="13"/>
  <c r="M4087" i="13"/>
  <c r="M4088" i="13"/>
  <c r="N4088" i="13" s="1"/>
  <c r="M4089" i="13"/>
  <c r="M4090" i="13"/>
  <c r="N4090" i="13" s="1"/>
  <c r="M4091" i="13"/>
  <c r="M4092" i="13"/>
  <c r="M4093" i="13"/>
  <c r="M4094" i="13"/>
  <c r="M4095" i="13"/>
  <c r="M4096" i="13"/>
  <c r="M4097" i="13"/>
  <c r="M4098" i="13"/>
  <c r="M4099" i="13"/>
  <c r="M4100" i="13"/>
  <c r="M4101" i="13"/>
  <c r="M4102" i="13"/>
  <c r="M4103" i="13"/>
  <c r="M4104" i="13"/>
  <c r="M4105" i="13"/>
  <c r="M4106" i="13"/>
  <c r="M4107" i="13"/>
  <c r="M4108" i="13"/>
  <c r="M4109" i="13"/>
  <c r="M4110" i="13"/>
  <c r="M4111" i="13"/>
  <c r="M4112" i="13"/>
  <c r="M4113" i="13"/>
  <c r="M4114" i="13"/>
  <c r="M4115" i="13"/>
  <c r="M4116" i="13"/>
  <c r="M4117" i="13"/>
  <c r="M4118" i="13"/>
  <c r="M4119" i="13"/>
  <c r="M4120" i="13"/>
  <c r="M4121" i="13"/>
  <c r="M4122" i="13"/>
  <c r="M4123" i="13"/>
  <c r="M4124" i="13"/>
  <c r="M4125" i="13"/>
  <c r="M4126" i="13"/>
  <c r="M4127" i="13"/>
  <c r="M4128" i="13"/>
  <c r="M4129" i="13"/>
  <c r="N4129" i="13" s="1"/>
  <c r="M4130" i="13"/>
  <c r="M4131" i="13"/>
  <c r="M4132" i="13"/>
  <c r="M4133" i="13"/>
  <c r="M4134" i="13"/>
  <c r="M4135" i="13"/>
  <c r="M4136" i="13"/>
  <c r="M4137" i="13"/>
  <c r="M4138" i="13"/>
  <c r="M4139" i="13"/>
  <c r="M4140" i="13"/>
  <c r="M4141" i="13"/>
  <c r="M4142" i="13"/>
  <c r="M4143" i="13"/>
  <c r="M4144" i="13"/>
  <c r="M4145" i="13"/>
  <c r="M4146" i="13"/>
  <c r="M4147" i="13"/>
  <c r="M4148" i="13"/>
  <c r="M4149" i="13"/>
  <c r="M4150" i="13"/>
  <c r="M4151" i="13"/>
  <c r="M4152" i="13"/>
  <c r="M4153" i="13"/>
  <c r="M4154" i="13"/>
  <c r="M4155" i="13"/>
  <c r="M4156" i="13"/>
  <c r="M4157" i="13"/>
  <c r="M4158" i="13"/>
  <c r="M4159" i="13"/>
  <c r="M4160" i="13"/>
  <c r="M4161" i="13"/>
  <c r="M4162" i="13"/>
  <c r="M4163" i="13"/>
  <c r="M4164" i="13"/>
  <c r="M4165" i="13"/>
  <c r="M4166" i="13"/>
  <c r="M4167" i="13"/>
  <c r="M4168" i="13"/>
  <c r="M4169" i="13"/>
  <c r="M4170" i="13"/>
  <c r="N4170" i="13" s="1"/>
  <c r="M4171" i="13"/>
  <c r="M4172" i="13"/>
  <c r="N4172" i="13" s="1"/>
  <c r="M4173" i="13"/>
  <c r="M4174" i="13"/>
  <c r="M4175" i="13"/>
  <c r="M4176" i="13"/>
  <c r="N4176" i="13" s="1"/>
  <c r="M4177" i="13"/>
  <c r="M4178" i="13"/>
  <c r="N4178" i="13" s="1"/>
  <c r="M4179" i="13"/>
  <c r="M4180" i="13"/>
  <c r="N4180" i="13" s="1"/>
  <c r="M4181" i="13"/>
  <c r="M4182" i="13"/>
  <c r="N4182" i="13" s="1"/>
  <c r="M4183" i="13"/>
  <c r="M4184" i="13"/>
  <c r="N4184" i="13" s="1"/>
  <c r="M4185" i="13"/>
  <c r="M4186" i="13"/>
  <c r="N4186" i="13" s="1"/>
  <c r="M4187" i="13"/>
  <c r="M4188" i="13"/>
  <c r="N4188" i="13" s="1"/>
  <c r="M4189" i="13"/>
  <c r="M4190" i="13"/>
  <c r="N4190" i="13" s="1"/>
  <c r="M4191" i="13"/>
  <c r="M4192" i="13"/>
  <c r="N4192" i="13" s="1"/>
  <c r="M4193" i="13"/>
  <c r="M4194" i="13"/>
  <c r="N4194" i="13" s="1"/>
  <c r="M4195" i="13"/>
  <c r="M4196" i="13"/>
  <c r="N4196" i="13" s="1"/>
  <c r="M4197" i="13"/>
  <c r="M4198" i="13"/>
  <c r="N4198" i="13" s="1"/>
  <c r="M4199" i="13"/>
  <c r="M4200" i="13"/>
  <c r="N4200" i="13" s="1"/>
  <c r="M4201" i="13"/>
  <c r="M4202" i="13"/>
  <c r="N4202" i="13" s="1"/>
  <c r="M4203" i="13"/>
  <c r="M4204" i="13"/>
  <c r="N4204" i="13" s="1"/>
  <c r="M4205" i="13"/>
  <c r="M4206" i="13"/>
  <c r="N4206" i="13" s="1"/>
  <c r="M4207" i="13"/>
  <c r="M4208" i="13"/>
  <c r="N4208" i="13" s="1"/>
  <c r="M4209" i="13"/>
  <c r="M4210" i="13"/>
  <c r="N4210" i="13" s="1"/>
  <c r="M4211" i="13"/>
  <c r="M4212" i="13"/>
  <c r="N4212" i="13" s="1"/>
  <c r="M4213" i="13"/>
  <c r="M4214" i="13"/>
  <c r="N4214" i="13" s="1"/>
  <c r="M4215" i="13"/>
  <c r="M4216" i="13"/>
  <c r="N4216" i="13" s="1"/>
  <c r="M4217" i="13"/>
  <c r="M4218" i="13"/>
  <c r="N4218" i="13" s="1"/>
  <c r="M4219" i="13"/>
  <c r="M4220" i="13"/>
  <c r="N4220" i="13" s="1"/>
  <c r="M4221" i="13"/>
  <c r="M4222" i="13"/>
  <c r="M4223" i="13"/>
  <c r="M4224" i="13"/>
  <c r="M4225" i="13"/>
  <c r="M4226" i="13"/>
  <c r="M4227" i="13"/>
  <c r="M4228" i="13"/>
  <c r="M4229" i="13"/>
  <c r="M4230" i="13"/>
  <c r="M4231" i="13"/>
  <c r="M4232" i="13"/>
  <c r="M4233" i="13"/>
  <c r="M4234" i="13"/>
  <c r="M4235" i="13"/>
  <c r="M4236" i="13"/>
  <c r="M4237" i="13"/>
  <c r="M4238" i="13"/>
  <c r="M4239" i="13"/>
  <c r="M4240" i="13"/>
  <c r="M4241" i="13"/>
  <c r="M4242" i="13"/>
  <c r="M4243" i="13"/>
  <c r="M4244" i="13"/>
  <c r="M4245" i="13"/>
  <c r="M4246" i="13"/>
  <c r="M4247" i="13"/>
  <c r="M4248" i="13"/>
  <c r="M4249" i="13"/>
  <c r="N4249" i="13" s="1"/>
  <c r="M4250" i="13"/>
  <c r="M4251" i="13"/>
  <c r="N4251" i="13" s="1"/>
  <c r="M4252" i="13"/>
  <c r="M4253" i="13"/>
  <c r="M4254" i="13"/>
  <c r="M4255" i="13"/>
  <c r="N4255" i="13" s="1"/>
  <c r="M4256" i="13"/>
  <c r="M4257" i="13"/>
  <c r="N4257" i="13" s="1"/>
  <c r="M4258" i="13"/>
  <c r="M4259" i="13"/>
  <c r="N4259" i="13" s="1"/>
  <c r="M4260" i="13"/>
  <c r="M4261" i="13"/>
  <c r="M4262" i="13"/>
  <c r="M4263" i="13"/>
  <c r="M4264" i="13"/>
  <c r="M4265" i="13"/>
  <c r="M4266" i="13"/>
  <c r="M4267" i="13"/>
  <c r="M4268" i="13"/>
  <c r="M4269" i="13"/>
  <c r="M4270" i="13"/>
  <c r="M4271" i="13"/>
  <c r="M4272" i="13"/>
  <c r="M4273" i="13"/>
  <c r="M4274" i="13"/>
  <c r="M4275" i="13"/>
  <c r="M4276" i="13"/>
  <c r="M4277" i="13"/>
  <c r="M4278" i="13"/>
  <c r="M4279" i="13"/>
  <c r="M4280" i="13"/>
  <c r="M4281" i="13"/>
  <c r="M4282" i="13"/>
  <c r="M4283" i="13"/>
  <c r="M4284" i="13"/>
  <c r="M4285" i="13"/>
  <c r="M4286" i="13"/>
  <c r="M4287" i="13"/>
  <c r="M4288" i="13"/>
  <c r="M4289" i="13"/>
  <c r="M4290" i="13"/>
  <c r="M4291" i="13"/>
  <c r="N4291" i="13" s="1"/>
  <c r="M4292" i="13"/>
  <c r="M4293" i="13"/>
  <c r="N4293" i="13" s="1"/>
  <c r="M4294" i="13"/>
  <c r="M4295" i="13"/>
  <c r="N4295" i="13" s="1"/>
  <c r="M4296" i="13"/>
  <c r="M4297" i="13"/>
  <c r="N4297" i="13" s="1"/>
  <c r="M4298" i="13"/>
  <c r="M4299" i="13"/>
  <c r="N4299" i="13" s="1"/>
  <c r="M4300" i="13"/>
  <c r="M4301" i="13"/>
  <c r="N4301" i="13" s="1"/>
  <c r="M4302" i="13"/>
  <c r="M4303" i="13"/>
  <c r="N4303" i="13" s="1"/>
  <c r="M4304" i="13"/>
  <c r="M4305" i="13"/>
  <c r="N4305" i="13" s="1"/>
  <c r="M4306" i="13"/>
  <c r="M4307" i="13"/>
  <c r="N4307" i="13" s="1"/>
  <c r="M4308" i="13"/>
  <c r="M4309" i="13"/>
  <c r="N4309" i="13" s="1"/>
  <c r="M4310" i="13"/>
  <c r="M4311" i="13"/>
  <c r="N4311" i="13" s="1"/>
  <c r="M4312" i="13"/>
  <c r="M4313" i="13"/>
  <c r="N4313" i="13" s="1"/>
  <c r="M4314" i="13"/>
  <c r="M4315" i="13"/>
  <c r="N4315" i="13" s="1"/>
  <c r="M4316" i="13"/>
  <c r="M4317" i="13"/>
  <c r="N4317" i="13" s="1"/>
  <c r="M4318" i="13"/>
  <c r="M4319" i="13"/>
  <c r="M4320" i="13"/>
  <c r="M4321" i="13"/>
  <c r="M4322" i="13"/>
  <c r="M4323" i="13"/>
  <c r="M4324" i="13"/>
  <c r="M4325" i="13"/>
  <c r="M4326" i="13"/>
  <c r="M4327" i="13"/>
  <c r="M4328" i="13"/>
  <c r="M4329" i="13"/>
  <c r="M4330" i="13"/>
  <c r="M4331" i="13"/>
  <c r="M4332" i="13"/>
  <c r="M4333" i="13"/>
  <c r="M4334" i="13"/>
  <c r="M4335" i="13"/>
  <c r="M4336" i="13"/>
  <c r="M4337" i="13"/>
  <c r="M4338" i="13"/>
  <c r="M4339" i="13"/>
  <c r="M4340" i="13"/>
  <c r="M4341" i="13"/>
  <c r="M4342" i="13"/>
  <c r="M4343" i="13"/>
  <c r="N4343" i="13" s="1"/>
  <c r="M4344" i="13"/>
  <c r="M4345" i="13"/>
  <c r="N4345" i="13" s="1"/>
  <c r="M4346" i="13"/>
  <c r="M4347" i="13"/>
  <c r="M4348" i="13"/>
  <c r="M4349" i="13"/>
  <c r="M4350" i="13"/>
  <c r="M4351" i="13"/>
  <c r="M4352" i="13"/>
  <c r="M4353" i="13"/>
  <c r="M4354" i="13"/>
  <c r="M4355" i="13"/>
  <c r="M4356" i="13"/>
  <c r="M4357" i="13"/>
  <c r="N4357" i="13" s="1"/>
  <c r="M4358" i="13"/>
  <c r="M4359" i="13"/>
  <c r="M4360" i="13"/>
  <c r="M4361" i="13"/>
  <c r="M4362" i="13"/>
  <c r="M4363" i="13"/>
  <c r="M4364" i="13"/>
  <c r="M4365" i="13"/>
  <c r="N4365" i="13" s="1"/>
  <c r="M4366" i="13"/>
  <c r="M4367" i="13"/>
  <c r="M4368" i="13"/>
  <c r="M4369" i="13"/>
  <c r="M4370" i="13"/>
  <c r="M4371" i="13"/>
  <c r="M4372" i="13"/>
  <c r="M4373" i="13"/>
  <c r="M4374" i="13"/>
  <c r="M4375" i="13"/>
  <c r="M4376" i="13"/>
  <c r="N4376" i="13" s="1"/>
  <c r="M4377" i="13"/>
  <c r="M4378" i="13"/>
  <c r="M4379" i="13"/>
  <c r="M4380" i="13"/>
  <c r="M4381" i="13"/>
  <c r="M4382" i="13"/>
  <c r="M4383" i="13"/>
  <c r="M4384" i="13"/>
  <c r="M4385" i="13"/>
  <c r="M4386" i="13"/>
  <c r="M4387" i="13"/>
  <c r="M4388" i="13"/>
  <c r="M4389" i="13"/>
  <c r="M4390" i="13"/>
  <c r="M4391" i="13"/>
  <c r="M4392" i="13"/>
  <c r="M4393" i="13"/>
  <c r="M4394" i="13"/>
  <c r="M4395" i="13"/>
  <c r="M4396" i="13"/>
  <c r="M4397" i="13"/>
  <c r="N4397" i="13" s="1"/>
  <c r="M4398" i="13"/>
  <c r="M4399" i="13"/>
  <c r="M4400" i="13"/>
  <c r="M4401" i="13"/>
  <c r="M4402" i="13"/>
  <c r="M4403" i="13"/>
  <c r="M4404" i="13"/>
  <c r="M4405" i="13"/>
  <c r="M4406" i="13"/>
  <c r="M4407" i="13"/>
  <c r="M4408" i="13"/>
  <c r="M4409" i="13"/>
  <c r="M4410" i="13"/>
  <c r="M4411" i="13"/>
  <c r="M4412" i="13"/>
  <c r="M4413" i="13"/>
  <c r="M4414" i="13"/>
  <c r="M4415" i="13"/>
  <c r="M4416" i="13"/>
  <c r="N4416" i="13" s="1"/>
  <c r="M4417" i="13"/>
  <c r="M4418" i="13"/>
  <c r="N4418" i="13" s="1"/>
  <c r="M4419" i="13"/>
  <c r="M4420" i="13"/>
  <c r="M4421" i="13"/>
  <c r="M4422" i="13"/>
  <c r="M4423" i="13"/>
  <c r="N4423" i="13" s="1"/>
  <c r="M4424" i="13"/>
  <c r="M4425" i="13"/>
  <c r="M4426" i="13"/>
  <c r="M4427" i="13"/>
  <c r="M4428" i="13"/>
  <c r="M4429" i="13"/>
  <c r="M4430" i="13"/>
  <c r="M4431" i="13"/>
  <c r="M4432" i="13"/>
  <c r="N4432" i="13" s="1"/>
  <c r="M4433" i="13"/>
  <c r="M4434" i="13"/>
  <c r="M4435" i="13"/>
  <c r="M4436" i="13"/>
  <c r="M4437" i="13"/>
  <c r="M4438" i="13"/>
  <c r="M4439" i="13"/>
  <c r="M4440" i="13"/>
  <c r="M4441" i="13"/>
  <c r="M4442" i="13"/>
  <c r="M4443" i="13"/>
  <c r="M4444" i="13"/>
  <c r="M4445" i="13"/>
  <c r="M4446" i="13"/>
  <c r="N4446" i="13" s="1"/>
  <c r="M4447" i="13"/>
  <c r="M4448" i="13"/>
  <c r="M4449" i="13"/>
  <c r="M4450" i="13"/>
  <c r="M4451" i="13"/>
  <c r="M4452" i="13"/>
  <c r="M4453" i="13"/>
  <c r="M4454" i="13"/>
  <c r="M4455" i="13"/>
  <c r="M4456" i="13"/>
  <c r="M4457" i="13"/>
  <c r="M4458" i="13"/>
  <c r="M4459" i="13"/>
  <c r="M4460" i="13"/>
  <c r="M4461" i="13"/>
  <c r="N4461" i="13" s="1"/>
  <c r="M4462" i="13"/>
  <c r="M4463" i="13"/>
  <c r="N4463" i="13" s="1"/>
  <c r="M4464" i="13"/>
  <c r="M4465" i="13"/>
  <c r="N4465" i="13" s="1"/>
  <c r="M4466" i="13"/>
  <c r="M4467" i="13"/>
  <c r="M4468" i="13"/>
  <c r="N4468" i="13" s="1"/>
  <c r="M4469" i="13"/>
  <c r="M4470" i="13"/>
  <c r="M4471" i="13"/>
  <c r="M4472" i="13"/>
  <c r="M4473" i="13"/>
  <c r="M4474" i="13"/>
  <c r="M4475" i="13"/>
  <c r="M4476" i="13"/>
  <c r="M4477" i="13"/>
  <c r="M4478" i="13"/>
  <c r="M4479" i="13"/>
  <c r="M4480" i="13"/>
  <c r="M4481" i="13"/>
  <c r="M4482" i="13"/>
  <c r="N4482" i="13" s="1"/>
  <c r="M4483" i="13"/>
  <c r="M4484" i="13"/>
  <c r="M4485" i="13"/>
  <c r="M4486" i="13"/>
  <c r="M4487" i="13"/>
  <c r="M4488" i="13"/>
  <c r="M4489" i="13"/>
  <c r="M4490" i="13"/>
  <c r="M4491" i="13"/>
  <c r="M4492" i="13"/>
  <c r="M4493" i="13"/>
  <c r="M4494" i="13"/>
  <c r="M4495" i="13"/>
  <c r="N4495" i="13" s="1"/>
  <c r="M4496" i="13"/>
  <c r="M4497" i="13"/>
  <c r="M4498" i="13"/>
  <c r="M4499" i="13"/>
  <c r="M4500" i="13"/>
  <c r="N4500" i="13" s="1"/>
  <c r="M4501" i="13"/>
  <c r="M4502" i="13"/>
  <c r="M4503" i="13"/>
  <c r="M4504" i="13"/>
  <c r="M4505" i="13"/>
  <c r="M4506" i="13"/>
  <c r="M4507" i="13"/>
  <c r="M4508" i="13"/>
  <c r="M4509" i="13"/>
  <c r="M4510" i="13"/>
  <c r="M4511" i="13"/>
  <c r="M4512" i="13"/>
  <c r="M4513" i="13"/>
  <c r="M4514" i="13"/>
  <c r="M4515" i="13"/>
  <c r="M4516" i="13"/>
  <c r="M4517" i="13"/>
  <c r="M4518" i="13"/>
  <c r="M4519" i="13"/>
  <c r="M4520" i="13"/>
  <c r="M4521" i="13"/>
  <c r="M4522" i="13"/>
  <c r="M4523" i="13"/>
  <c r="M4524" i="13"/>
  <c r="M4525" i="13"/>
  <c r="M4526" i="13"/>
  <c r="M4527" i="13"/>
  <c r="M4528" i="13"/>
  <c r="M4529" i="13"/>
  <c r="M4530" i="13"/>
  <c r="M4531" i="13"/>
  <c r="M4532" i="13"/>
  <c r="M4533" i="13"/>
  <c r="M4534" i="13"/>
  <c r="M4535" i="13"/>
  <c r="N4535" i="13" s="1"/>
  <c r="M4536" i="13"/>
  <c r="M4537" i="13"/>
  <c r="M4538" i="13"/>
  <c r="M4539" i="13"/>
  <c r="M4540" i="13"/>
  <c r="N4540" i="13" s="1"/>
  <c r="M4541" i="13"/>
  <c r="M4542" i="13"/>
  <c r="N4542" i="13" s="1"/>
  <c r="M4543" i="13"/>
  <c r="M4544" i="13"/>
  <c r="M4545" i="13"/>
  <c r="M4546" i="13"/>
  <c r="M4547" i="13"/>
  <c r="N4547" i="13" s="1"/>
  <c r="M4548" i="13"/>
  <c r="M4549" i="13"/>
  <c r="M4550" i="13"/>
  <c r="M4551" i="13"/>
  <c r="M4552" i="13"/>
  <c r="N4552" i="13" s="1"/>
  <c r="M4553" i="13"/>
  <c r="M4554" i="13"/>
  <c r="M4555" i="13"/>
  <c r="M4556" i="13"/>
  <c r="M4557" i="13"/>
  <c r="M4558" i="13"/>
  <c r="M4559" i="13"/>
  <c r="M4560" i="13"/>
  <c r="N4560" i="13" s="1"/>
  <c r="M4561" i="13"/>
  <c r="M4562" i="13"/>
  <c r="M4563" i="13"/>
  <c r="M4564" i="13"/>
  <c r="M4565" i="13"/>
  <c r="M4566" i="13"/>
  <c r="M4567" i="13"/>
  <c r="M4568" i="13"/>
  <c r="N4568" i="13" s="1"/>
  <c r="M4569" i="13"/>
  <c r="M4570" i="13"/>
  <c r="M4571" i="13"/>
  <c r="M4572" i="13"/>
  <c r="M4573" i="13"/>
  <c r="M4574" i="13"/>
  <c r="M4575" i="13"/>
  <c r="M4576" i="13"/>
  <c r="M4577" i="13"/>
  <c r="M4578" i="13"/>
  <c r="M4579" i="13"/>
  <c r="M4580" i="13"/>
  <c r="M4581" i="13"/>
  <c r="M4582" i="13"/>
  <c r="M4583" i="13"/>
  <c r="M4584" i="13"/>
  <c r="M4585" i="13"/>
  <c r="M4586" i="13"/>
  <c r="M4587" i="13"/>
  <c r="M4588" i="13"/>
  <c r="M4589" i="13"/>
  <c r="M4590" i="13"/>
  <c r="M4591" i="13"/>
  <c r="M4592" i="13"/>
  <c r="M4593" i="13"/>
  <c r="M4594" i="13"/>
  <c r="M4595" i="13"/>
  <c r="M4596" i="13"/>
  <c r="M4597" i="13"/>
  <c r="M4598" i="13"/>
  <c r="M4599" i="13"/>
  <c r="M4600" i="13"/>
  <c r="M4601" i="13"/>
  <c r="M4602" i="13"/>
  <c r="M4603" i="13"/>
  <c r="M4604" i="13"/>
  <c r="M4605" i="13"/>
  <c r="M4606" i="13"/>
  <c r="M4607" i="13"/>
  <c r="M4608" i="13"/>
  <c r="M4609" i="13"/>
  <c r="M4610" i="13"/>
  <c r="M4611" i="13"/>
  <c r="M4612" i="13"/>
  <c r="M4613" i="13"/>
  <c r="M4614" i="13"/>
  <c r="M4615" i="13"/>
  <c r="M4616" i="13"/>
  <c r="M4617" i="13"/>
  <c r="M4618" i="13"/>
  <c r="M4619" i="13"/>
  <c r="M4620" i="13"/>
  <c r="M4621" i="13"/>
  <c r="N4621" i="13" s="1"/>
  <c r="M4622" i="13"/>
  <c r="M4623" i="13"/>
  <c r="N4623" i="13" s="1"/>
  <c r="M4624" i="13"/>
  <c r="M4625" i="13"/>
  <c r="M4626" i="13"/>
  <c r="M4627" i="13"/>
  <c r="M4628" i="13"/>
  <c r="M4629" i="13"/>
  <c r="M4630" i="13"/>
  <c r="M4631" i="13"/>
  <c r="M4632" i="13"/>
  <c r="M4633" i="13"/>
  <c r="M4634" i="13"/>
  <c r="M4635" i="13"/>
  <c r="M4636" i="13"/>
  <c r="M4637" i="13"/>
  <c r="M4638" i="13"/>
  <c r="N4638" i="13" s="1"/>
  <c r="M4639" i="13"/>
  <c r="M4640" i="13"/>
  <c r="M4641" i="13"/>
  <c r="M4642" i="13"/>
  <c r="M4643" i="13"/>
  <c r="M4644" i="13"/>
  <c r="M4645" i="13"/>
  <c r="M4646" i="13"/>
  <c r="N4646" i="13" s="1"/>
  <c r="M4647" i="13"/>
  <c r="M4648" i="13"/>
  <c r="N4648" i="13" s="1"/>
  <c r="M4649" i="13"/>
  <c r="M4650" i="13"/>
  <c r="M4651" i="13"/>
  <c r="M4652" i="13"/>
  <c r="M4653" i="13"/>
  <c r="M4654" i="13"/>
  <c r="M4655" i="13"/>
  <c r="M4656" i="13"/>
  <c r="M4657" i="13"/>
  <c r="M4658" i="13"/>
  <c r="M4659" i="13"/>
  <c r="M4660" i="13"/>
  <c r="M4661" i="13"/>
  <c r="M4662" i="13"/>
  <c r="M4663" i="13"/>
  <c r="M4664" i="13"/>
  <c r="M4665" i="13"/>
  <c r="M4666" i="13"/>
  <c r="M4667" i="13"/>
  <c r="N4667" i="13" s="1"/>
  <c r="M4668" i="13"/>
  <c r="M4669" i="13"/>
  <c r="N4669" i="13" s="1"/>
  <c r="M4670" i="13"/>
  <c r="M4671" i="13"/>
  <c r="N4671" i="13" s="1"/>
  <c r="M4672" i="13"/>
  <c r="M4673" i="13"/>
  <c r="N4673" i="13" s="1"/>
  <c r="M4674" i="13"/>
  <c r="M4675" i="13"/>
  <c r="N4675" i="13" s="1"/>
  <c r="M4676" i="13"/>
  <c r="M4677" i="13"/>
  <c r="N4677" i="13" s="1"/>
  <c r="M4678" i="13"/>
  <c r="M4679" i="13"/>
  <c r="N4679" i="13" s="1"/>
  <c r="M4680" i="13"/>
  <c r="M4681" i="13"/>
  <c r="N4681" i="13" s="1"/>
  <c r="M4682" i="13"/>
  <c r="M4683" i="13"/>
  <c r="N4683" i="13" s="1"/>
  <c r="M4684" i="13"/>
  <c r="M4685" i="13"/>
  <c r="N4685" i="13" s="1"/>
  <c r="M4686" i="13"/>
  <c r="M4687" i="13"/>
  <c r="M4688" i="13"/>
  <c r="M4689" i="13"/>
  <c r="M4690" i="13"/>
  <c r="M4691" i="13"/>
  <c r="M4692" i="13"/>
  <c r="M4693" i="13"/>
  <c r="M4694" i="13"/>
  <c r="M4695" i="13"/>
  <c r="M4696" i="13"/>
  <c r="M4697" i="13"/>
  <c r="M4698" i="13"/>
  <c r="M4699" i="13"/>
  <c r="M4700" i="13"/>
  <c r="M4701" i="13"/>
  <c r="M4702" i="13"/>
  <c r="M4703" i="13"/>
  <c r="M4704" i="13"/>
  <c r="M4705" i="13"/>
  <c r="N4705" i="13" s="1"/>
  <c r="M4706" i="13"/>
  <c r="M4707" i="13"/>
  <c r="N4707" i="13" s="1"/>
  <c r="M4708" i="13"/>
  <c r="M4709" i="13"/>
  <c r="N4709" i="13" s="1"/>
  <c r="M4710" i="13"/>
  <c r="M4711" i="13"/>
  <c r="N4711" i="13" s="1"/>
  <c r="M4712" i="13"/>
  <c r="M4713" i="13"/>
  <c r="N4713" i="13" s="1"/>
  <c r="M4714" i="13"/>
  <c r="M4715" i="13"/>
  <c r="N4715" i="13" s="1"/>
  <c r="M4716" i="13"/>
  <c r="M4717" i="13"/>
  <c r="N4717" i="13" s="1"/>
  <c r="M4718" i="13"/>
  <c r="M4719" i="13"/>
  <c r="N4719" i="13" s="1"/>
  <c r="M4720" i="13"/>
  <c r="M4721" i="13"/>
  <c r="N4721" i="13" s="1"/>
  <c r="M4722" i="13"/>
  <c r="M4723" i="13"/>
  <c r="N4723" i="13" s="1"/>
  <c r="M4724" i="13"/>
  <c r="M4725" i="13"/>
  <c r="N4725" i="13" s="1"/>
  <c r="M4726" i="13"/>
  <c r="M4727" i="13"/>
  <c r="N4727" i="13" s="1"/>
  <c r="M4728" i="13"/>
  <c r="M4729" i="13"/>
  <c r="N4729" i="13" s="1"/>
  <c r="M4730" i="13"/>
  <c r="M4731" i="13"/>
  <c r="N4731" i="13" s="1"/>
  <c r="M4732" i="13"/>
  <c r="M4733" i="13"/>
  <c r="N4733" i="13" s="1"/>
  <c r="M4734" i="13"/>
  <c r="M4735" i="13"/>
  <c r="N4735" i="13" s="1"/>
  <c r="M4736" i="13"/>
  <c r="M4737" i="13"/>
  <c r="N4737" i="13" s="1"/>
  <c r="M4738" i="13"/>
  <c r="M4739" i="13"/>
  <c r="N4739" i="13" s="1"/>
  <c r="M4740" i="13"/>
  <c r="M4741" i="13"/>
  <c r="N4741" i="13" s="1"/>
  <c r="M4742" i="13"/>
  <c r="M4743" i="13"/>
  <c r="N4743" i="13" s="1"/>
  <c r="M4744" i="13"/>
  <c r="M4745" i="13"/>
  <c r="M4746" i="13"/>
  <c r="M4747" i="13"/>
  <c r="M4748" i="13"/>
  <c r="N4748" i="13" s="1"/>
  <c r="M4749" i="13"/>
  <c r="M4750" i="13"/>
  <c r="M4751" i="13"/>
  <c r="M4752" i="13"/>
  <c r="M4753" i="13"/>
  <c r="M4754" i="13"/>
  <c r="M4755" i="13"/>
  <c r="M4756" i="13"/>
  <c r="M4757" i="13"/>
  <c r="M4758" i="13"/>
  <c r="M4759" i="13"/>
  <c r="M4760" i="13"/>
  <c r="M4761" i="13"/>
  <c r="M4762" i="13"/>
  <c r="M4763" i="13"/>
  <c r="M4764" i="13"/>
  <c r="N4764" i="13" s="1"/>
  <c r="M4765" i="13"/>
  <c r="M4766" i="13"/>
  <c r="M4767" i="13"/>
  <c r="M4768" i="13"/>
  <c r="M4769" i="13"/>
  <c r="M4770" i="13"/>
  <c r="M4771" i="13"/>
  <c r="M4772" i="13"/>
  <c r="M4773" i="13"/>
  <c r="M4774" i="13"/>
  <c r="M4775" i="13"/>
  <c r="M4776" i="13"/>
  <c r="M4777" i="13"/>
  <c r="M4778" i="13"/>
  <c r="M4779" i="13"/>
  <c r="M4780" i="13"/>
  <c r="M4781" i="13"/>
  <c r="M4782" i="13"/>
  <c r="M4783" i="13"/>
  <c r="M4784" i="13"/>
  <c r="M4785" i="13"/>
  <c r="M4786" i="13"/>
  <c r="M4787" i="13"/>
  <c r="N4787" i="13" s="1"/>
  <c r="M4788" i="13"/>
  <c r="M4789" i="13"/>
  <c r="N4789" i="13" s="1"/>
  <c r="M4790" i="13"/>
  <c r="M4791" i="13"/>
  <c r="N4791" i="13" s="1"/>
  <c r="M4792" i="13"/>
  <c r="M4793" i="13"/>
  <c r="N4793" i="13" s="1"/>
  <c r="M4794" i="13"/>
  <c r="M4795" i="13"/>
  <c r="N4795" i="13" s="1"/>
  <c r="M4796" i="13"/>
  <c r="M4797" i="13"/>
  <c r="N4797" i="13" s="1"/>
  <c r="M4798" i="13"/>
  <c r="M4799" i="13"/>
  <c r="N4799" i="13" s="1"/>
  <c r="M4800" i="13"/>
  <c r="M4801" i="13"/>
  <c r="N4801" i="13" s="1"/>
  <c r="M4802" i="13"/>
  <c r="M4803" i="13"/>
  <c r="N4803" i="13" s="1"/>
  <c r="M4804" i="13"/>
  <c r="M4805" i="13"/>
  <c r="M4806" i="13"/>
  <c r="M4807" i="13"/>
  <c r="M4808" i="13"/>
  <c r="M4809" i="13"/>
  <c r="M4810" i="13"/>
  <c r="M4811" i="13"/>
  <c r="M4812" i="13"/>
  <c r="M4813" i="13"/>
  <c r="M4814" i="13"/>
  <c r="M4815" i="13"/>
  <c r="M4816" i="13"/>
  <c r="M4817" i="13"/>
  <c r="M4818" i="13"/>
  <c r="M4819" i="13"/>
  <c r="M4820" i="13"/>
  <c r="N4820" i="13" s="1"/>
  <c r="M4821" i="13"/>
  <c r="M4822" i="13"/>
  <c r="N4822" i="13" s="1"/>
  <c r="M4823" i="13"/>
  <c r="M4824" i="13"/>
  <c r="N4824" i="13" s="1"/>
  <c r="M4825" i="13"/>
  <c r="M4826" i="13"/>
  <c r="M4827" i="13"/>
  <c r="M4828" i="13"/>
  <c r="M4829" i="13"/>
  <c r="M4830" i="13"/>
  <c r="M4831" i="13"/>
  <c r="M4832" i="13"/>
  <c r="M4833" i="13"/>
  <c r="M4834" i="13"/>
  <c r="M4835" i="13"/>
  <c r="N4835" i="13" s="1"/>
  <c r="M4836" i="13"/>
  <c r="M4837" i="13"/>
  <c r="M4838" i="13"/>
  <c r="M4839" i="13"/>
  <c r="M4840" i="13"/>
  <c r="N4840" i="13" s="1"/>
  <c r="M4841" i="13"/>
  <c r="M4842" i="13"/>
  <c r="M4843" i="13"/>
  <c r="M4844" i="13"/>
  <c r="M4845" i="13"/>
  <c r="M4846" i="13"/>
  <c r="M4847" i="13"/>
  <c r="M4848" i="13"/>
  <c r="M4849" i="13"/>
  <c r="M4850" i="13"/>
  <c r="M4851" i="13"/>
  <c r="M4852" i="13"/>
  <c r="M4853" i="13"/>
  <c r="M4854" i="13"/>
  <c r="M4855" i="13"/>
  <c r="M4856" i="13"/>
  <c r="M4857" i="13"/>
  <c r="M4858" i="13"/>
  <c r="M4859" i="13"/>
  <c r="M4860" i="13"/>
  <c r="M4861" i="13"/>
  <c r="M4862" i="13"/>
  <c r="M4863" i="13"/>
  <c r="M4864" i="13"/>
  <c r="M4865" i="13"/>
  <c r="M4866" i="13"/>
  <c r="M4867" i="13"/>
  <c r="M4868" i="13"/>
  <c r="M4869" i="13"/>
  <c r="N4869" i="13" s="1"/>
  <c r="M4870" i="13"/>
  <c r="M4871" i="13"/>
  <c r="N4871" i="13" s="1"/>
  <c r="M4872" i="13"/>
  <c r="M4873" i="13"/>
  <c r="M4874" i="13"/>
  <c r="M4875" i="13"/>
  <c r="M4876" i="13"/>
  <c r="M4877" i="13"/>
  <c r="M4878" i="13"/>
  <c r="M4879" i="13"/>
  <c r="N4879" i="13" s="1"/>
  <c r="M4880" i="13"/>
  <c r="M4881" i="13"/>
  <c r="M4882" i="13"/>
  <c r="M4883" i="13"/>
  <c r="M4884" i="13"/>
  <c r="M4885" i="13"/>
  <c r="M4886" i="13"/>
  <c r="M4887" i="13"/>
  <c r="N4887" i="13" s="1"/>
  <c r="M4888" i="13"/>
  <c r="M4889" i="13"/>
  <c r="N4889" i="13" s="1"/>
  <c r="M4890" i="13"/>
  <c r="M4891" i="13"/>
  <c r="M4892" i="13"/>
  <c r="M4893" i="13"/>
  <c r="M4894" i="13"/>
  <c r="M4895" i="13"/>
  <c r="M4896" i="13"/>
  <c r="M4897" i="13"/>
  <c r="N4897" i="13" s="1"/>
  <c r="M4898" i="13"/>
  <c r="M4899" i="13"/>
  <c r="M4900" i="13"/>
  <c r="M4901" i="13"/>
  <c r="M4902" i="13"/>
  <c r="N4902" i="13" s="1"/>
  <c r="M4903" i="13"/>
  <c r="M4904" i="13"/>
  <c r="M4905" i="13"/>
  <c r="M4906" i="13"/>
  <c r="M4907" i="13"/>
  <c r="M4908" i="13"/>
  <c r="M4909" i="13"/>
  <c r="M4910" i="13"/>
  <c r="M4911" i="13"/>
  <c r="M4912" i="13"/>
  <c r="M4913" i="13"/>
  <c r="M4914" i="13"/>
  <c r="M4915" i="13"/>
  <c r="M4916" i="13"/>
  <c r="M4917" i="13"/>
  <c r="M4918" i="13"/>
  <c r="M4919" i="13"/>
  <c r="M4920" i="13"/>
  <c r="M4921" i="13"/>
  <c r="M4922" i="13"/>
  <c r="N4922" i="13" s="1"/>
  <c r="M4923" i="13"/>
  <c r="M4924" i="13"/>
  <c r="M4925" i="13"/>
  <c r="M4926" i="13"/>
  <c r="M4927" i="13"/>
  <c r="M4928" i="13"/>
  <c r="M4929" i="13"/>
  <c r="M4930" i="13"/>
  <c r="N4930" i="13" s="1"/>
  <c r="M4931" i="13"/>
  <c r="M4932" i="13"/>
  <c r="N4932" i="13" s="1"/>
  <c r="M4933" i="13"/>
  <c r="M4934" i="13"/>
  <c r="N4934" i="13" s="1"/>
  <c r="M4935" i="13"/>
  <c r="M4936" i="13"/>
  <c r="M4937" i="13"/>
  <c r="M4938" i="13"/>
  <c r="M4939" i="13"/>
  <c r="M4940" i="13"/>
  <c r="N4940" i="13" s="1"/>
  <c r="M4941" i="13"/>
  <c r="M4942" i="13"/>
  <c r="M4943" i="13"/>
  <c r="M4944" i="13"/>
  <c r="M4945" i="13"/>
  <c r="M4946" i="13"/>
  <c r="M4947" i="13"/>
  <c r="M4948" i="13"/>
  <c r="M4949" i="13"/>
  <c r="M4950" i="13"/>
  <c r="M4951" i="13"/>
  <c r="N4951" i="13" s="1"/>
  <c r="M4952" i="13"/>
  <c r="M4953" i="13"/>
  <c r="M4954" i="13"/>
  <c r="N4954" i="13" s="1"/>
  <c r="M4955" i="13"/>
  <c r="M4956" i="13"/>
  <c r="M4957" i="13"/>
  <c r="M4958" i="13"/>
  <c r="M4959" i="13"/>
  <c r="M4960" i="13"/>
  <c r="M4961" i="13"/>
  <c r="M4962" i="13"/>
  <c r="M4963" i="13"/>
  <c r="M4964" i="13"/>
  <c r="M4965" i="13"/>
  <c r="M4966" i="13"/>
  <c r="M4967" i="13"/>
  <c r="M4968" i="13"/>
  <c r="M4969" i="13"/>
  <c r="M4970" i="13"/>
  <c r="N4970" i="13" s="1"/>
  <c r="M4971" i="13"/>
  <c r="M4972" i="13"/>
  <c r="M4973" i="13"/>
  <c r="M4974" i="13"/>
  <c r="M4975" i="13"/>
  <c r="M4976" i="13"/>
  <c r="M4977" i="13"/>
  <c r="M4978" i="13"/>
  <c r="N4978" i="13" s="1"/>
  <c r="M4979" i="13"/>
  <c r="M4980" i="13"/>
  <c r="M4981" i="13"/>
  <c r="M4982" i="13"/>
  <c r="M4983" i="13"/>
  <c r="N4983" i="13" s="1"/>
  <c r="M4984" i="13"/>
  <c r="M4985" i="13"/>
  <c r="M4986" i="13"/>
  <c r="M4987" i="13"/>
  <c r="M4988" i="13"/>
  <c r="M4989" i="13"/>
  <c r="M4990" i="13"/>
  <c r="M4991" i="13"/>
  <c r="M4992" i="13"/>
  <c r="M4993" i="13"/>
  <c r="M4994" i="13"/>
  <c r="N4994" i="13" s="1"/>
  <c r="M4995" i="13"/>
  <c r="M4996" i="13"/>
  <c r="M4997" i="13"/>
  <c r="M4998" i="13"/>
  <c r="M4999" i="13"/>
  <c r="M5000" i="13"/>
  <c r="M5001" i="13"/>
  <c r="M5002" i="13"/>
  <c r="M5003" i="13"/>
  <c r="M5004" i="13"/>
  <c r="M5005" i="13"/>
  <c r="M5006" i="13"/>
  <c r="M5007" i="13"/>
  <c r="M5008" i="13"/>
  <c r="M5009" i="13"/>
  <c r="N5009" i="13" s="1"/>
  <c r="M5010" i="13"/>
  <c r="M5011" i="13"/>
  <c r="N5011" i="13" s="1"/>
  <c r="M5012" i="13"/>
  <c r="M5013" i="13"/>
  <c r="N5013" i="13" s="1"/>
  <c r="M5014" i="13"/>
  <c r="M5015" i="13"/>
  <c r="N5015" i="13" s="1"/>
  <c r="M5016" i="13"/>
  <c r="M5017" i="13"/>
  <c r="N5017" i="13" s="1"/>
  <c r="M5018" i="13"/>
  <c r="M5019" i="13"/>
  <c r="N5019" i="13" s="1"/>
  <c r="M5020" i="13"/>
  <c r="M5021" i="13"/>
  <c r="N5021" i="13" s="1"/>
  <c r="M5022" i="13"/>
  <c r="M5023" i="13"/>
  <c r="N5023" i="13" s="1"/>
  <c r="M5024" i="13"/>
  <c r="M5025" i="13"/>
  <c r="M5026" i="13"/>
  <c r="M5027" i="13"/>
  <c r="M5028" i="13"/>
  <c r="M5029" i="13"/>
  <c r="M5030" i="13"/>
  <c r="M5031" i="13"/>
  <c r="N5031" i="13" s="1"/>
  <c r="M5032" i="13"/>
  <c r="M5033" i="13"/>
  <c r="M5034" i="13"/>
  <c r="M5035" i="13"/>
  <c r="M5036" i="13"/>
  <c r="M5037" i="13"/>
  <c r="M5038" i="13"/>
  <c r="M5039" i="13"/>
  <c r="M5040" i="13"/>
  <c r="M5041" i="13"/>
  <c r="N5041" i="13" s="1"/>
  <c r="M5042" i="13"/>
  <c r="M5043" i="13"/>
  <c r="M5044" i="13"/>
  <c r="M5045" i="13"/>
  <c r="M5046" i="13"/>
  <c r="M5047" i="13"/>
  <c r="M5048" i="13"/>
  <c r="M5049" i="13"/>
  <c r="M5050" i="13"/>
  <c r="N5050" i="13" s="1"/>
  <c r="M5051" i="13"/>
  <c r="M5052" i="13"/>
  <c r="M5053" i="13"/>
  <c r="M5054" i="13"/>
  <c r="M5055" i="13"/>
  <c r="M5056" i="13"/>
  <c r="M5057" i="13"/>
  <c r="M5058" i="13"/>
  <c r="M5059" i="13"/>
  <c r="M5060" i="13"/>
  <c r="N5060" i="13" s="1"/>
  <c r="M5061" i="13"/>
  <c r="M5062" i="13"/>
  <c r="M5063" i="13"/>
  <c r="M5064" i="13"/>
  <c r="M5065" i="13"/>
  <c r="N5065" i="13" s="1"/>
  <c r="M5066" i="13"/>
  <c r="M5067" i="13"/>
  <c r="M5068" i="13"/>
  <c r="M5069" i="13"/>
  <c r="M5070" i="13"/>
  <c r="M5071" i="13"/>
  <c r="M5072" i="13"/>
  <c r="M5073" i="13"/>
  <c r="N5073" i="13" s="1"/>
  <c r="M5074" i="13"/>
  <c r="M5075" i="13"/>
  <c r="M5076" i="13"/>
  <c r="M5077" i="13"/>
  <c r="M5078" i="13"/>
  <c r="M5079" i="13"/>
  <c r="M5080" i="13"/>
  <c r="N5080" i="13" s="1"/>
  <c r="M5081" i="13"/>
  <c r="M5082" i="13"/>
  <c r="N5082" i="13" s="1"/>
  <c r="M5083" i="13"/>
  <c r="M5084" i="13"/>
  <c r="M5085" i="13"/>
  <c r="M5086" i="13"/>
  <c r="M5087" i="13"/>
  <c r="M5088" i="13"/>
  <c r="M5089" i="13"/>
  <c r="M5090" i="13"/>
  <c r="M5091" i="13"/>
  <c r="M5092" i="13"/>
  <c r="M5093" i="13"/>
  <c r="M5094" i="13"/>
  <c r="M5095" i="13"/>
  <c r="M5096" i="13"/>
  <c r="M5097" i="13"/>
  <c r="M5098" i="13"/>
  <c r="M5099" i="13"/>
  <c r="M5100" i="13"/>
  <c r="M5101" i="13"/>
  <c r="M5102" i="13"/>
  <c r="M5103" i="13"/>
  <c r="M5104" i="13"/>
  <c r="M5105" i="13"/>
  <c r="M5106" i="13"/>
  <c r="M5107" i="13"/>
  <c r="M5108" i="13"/>
  <c r="M5109" i="13"/>
  <c r="M5110" i="13"/>
  <c r="M5111" i="13"/>
  <c r="M5112" i="13"/>
  <c r="M5113" i="13"/>
  <c r="M5114" i="13"/>
  <c r="M5115" i="13"/>
  <c r="M5116" i="13"/>
  <c r="M5117" i="13"/>
  <c r="M5118" i="13"/>
  <c r="M5119" i="13"/>
  <c r="M5120" i="13"/>
  <c r="M5121" i="13"/>
  <c r="M5122" i="13"/>
  <c r="M5123" i="13"/>
  <c r="M5124" i="13"/>
  <c r="M5125" i="13"/>
  <c r="N5125" i="13" s="1"/>
  <c r="M5126" i="13"/>
  <c r="M5127" i="13"/>
  <c r="M5128" i="13"/>
  <c r="M5129" i="13"/>
  <c r="N5129" i="13" s="1"/>
  <c r="M5130" i="13"/>
  <c r="M5131" i="13"/>
  <c r="N5131" i="13" s="1"/>
  <c r="M5132" i="13"/>
  <c r="M5133" i="13"/>
  <c r="N5133" i="13" s="1"/>
  <c r="M5134" i="13"/>
  <c r="M5135" i="13"/>
  <c r="N5135" i="13" s="1"/>
  <c r="M5136" i="13"/>
  <c r="M5137" i="13"/>
  <c r="N5137" i="13" s="1"/>
  <c r="M5138" i="13"/>
  <c r="M5139" i="13"/>
  <c r="N5139" i="13" s="1"/>
  <c r="M5140" i="13"/>
  <c r="M5141" i="13"/>
  <c r="N5141" i="13" s="1"/>
  <c r="M5142" i="13"/>
  <c r="M5143" i="13"/>
  <c r="N5143" i="13" s="1"/>
  <c r="M5144" i="13"/>
  <c r="M5145" i="13"/>
  <c r="N5145" i="13" s="1"/>
  <c r="M5146" i="13"/>
  <c r="M5147" i="13"/>
  <c r="N5147" i="13" s="1"/>
  <c r="M5148" i="13"/>
  <c r="M5149" i="13"/>
  <c r="N5149" i="13" s="1"/>
  <c r="M5150" i="13"/>
  <c r="M5151" i="13"/>
  <c r="M5152" i="13"/>
  <c r="M5153" i="13"/>
  <c r="M5154" i="13"/>
  <c r="M5155" i="13"/>
  <c r="M5156" i="13"/>
  <c r="M5157" i="13"/>
  <c r="M5158" i="13"/>
  <c r="M5159" i="13"/>
  <c r="M5160" i="13"/>
  <c r="N5160" i="13" s="1"/>
  <c r="M5161" i="13"/>
  <c r="M5162" i="13"/>
  <c r="M5163" i="13"/>
  <c r="M5164" i="13"/>
  <c r="M5165" i="13"/>
  <c r="N5165" i="13" s="1"/>
  <c r="M5166" i="13"/>
  <c r="M5167" i="13"/>
  <c r="N5167" i="13" s="1"/>
  <c r="M5168" i="13"/>
  <c r="M5169" i="13"/>
  <c r="M5170" i="13"/>
  <c r="M5171" i="13"/>
  <c r="M5172" i="13"/>
  <c r="N5172" i="13" s="1"/>
  <c r="M5173" i="13"/>
  <c r="M5174" i="13"/>
  <c r="N5174" i="13" s="1"/>
  <c r="M5175" i="13"/>
  <c r="M5176" i="13"/>
  <c r="M5177" i="13"/>
  <c r="M5178" i="13"/>
  <c r="M5179" i="13"/>
  <c r="M5180" i="13"/>
  <c r="M5181" i="13"/>
  <c r="M5182" i="13"/>
  <c r="N5182" i="13" s="1"/>
  <c r="M5183" i="13"/>
  <c r="M5184" i="13"/>
  <c r="M5185" i="13"/>
  <c r="M5186" i="13"/>
  <c r="M5187" i="13"/>
  <c r="M5188" i="13"/>
  <c r="M5189" i="13"/>
  <c r="M5190" i="13"/>
  <c r="N5190" i="13" s="1"/>
  <c r="M5191" i="13"/>
  <c r="M5192" i="13"/>
  <c r="M5193" i="13"/>
  <c r="M5194" i="13"/>
  <c r="M5195" i="13"/>
  <c r="M5196" i="13"/>
  <c r="M5197" i="13"/>
  <c r="M5198" i="13"/>
  <c r="N5198" i="13" s="1"/>
  <c r="M5199" i="13"/>
  <c r="M5200" i="13"/>
  <c r="M5201" i="13"/>
  <c r="M5202" i="13"/>
  <c r="M5203" i="13"/>
  <c r="M5204" i="13"/>
  <c r="M5205" i="13"/>
  <c r="M5206" i="13"/>
  <c r="M5207" i="13"/>
  <c r="M5208" i="13"/>
  <c r="M5209" i="13"/>
  <c r="M5210" i="13"/>
  <c r="M5211" i="13"/>
  <c r="M5212" i="13"/>
  <c r="M5213" i="13"/>
  <c r="M5214" i="13"/>
  <c r="M5215" i="13"/>
  <c r="M5216" i="13"/>
  <c r="M5217" i="13"/>
  <c r="M5218" i="13"/>
  <c r="M5219" i="13"/>
  <c r="M5220" i="13"/>
  <c r="M5221" i="13"/>
  <c r="M5222" i="13"/>
  <c r="M5223" i="13"/>
  <c r="M5224" i="13"/>
  <c r="M5225" i="13"/>
  <c r="M5226" i="13"/>
  <c r="M5227" i="13"/>
  <c r="M5228" i="13"/>
  <c r="M5229" i="13"/>
  <c r="M5230" i="13"/>
  <c r="M5231" i="13"/>
  <c r="M5232" i="13"/>
  <c r="M5233" i="13"/>
  <c r="M5234" i="13"/>
  <c r="M5235" i="13"/>
  <c r="M5236" i="13"/>
  <c r="M5237" i="13"/>
  <c r="M5238" i="13"/>
  <c r="M5239" i="13"/>
  <c r="M5240" i="13"/>
  <c r="M5241" i="13"/>
  <c r="M5242" i="13"/>
  <c r="M5243" i="13"/>
  <c r="M5244" i="13"/>
  <c r="M5245" i="13"/>
  <c r="M5246" i="13"/>
  <c r="M5247" i="13"/>
  <c r="M5248" i="13"/>
  <c r="M5249" i="13"/>
  <c r="M5250" i="13"/>
  <c r="M5251" i="13"/>
  <c r="M5252" i="13"/>
  <c r="M5253" i="13"/>
  <c r="M5254" i="13"/>
  <c r="M5255" i="13"/>
  <c r="M5256" i="13"/>
  <c r="M5257" i="13"/>
  <c r="M5258" i="13"/>
  <c r="M5259" i="13"/>
  <c r="M5260" i="13"/>
  <c r="M5261" i="13"/>
  <c r="M5262" i="13"/>
  <c r="M5263" i="13"/>
  <c r="M5264" i="13"/>
  <c r="M5265" i="13"/>
  <c r="M5266" i="13"/>
  <c r="M5267" i="13"/>
  <c r="M5268" i="13"/>
  <c r="M5269" i="13"/>
  <c r="M5270" i="13"/>
  <c r="M5271" i="13"/>
  <c r="M5272" i="13"/>
  <c r="M5273" i="13"/>
  <c r="M5274" i="13"/>
  <c r="M5275" i="13"/>
  <c r="M5276" i="13"/>
  <c r="M5277" i="13"/>
  <c r="M5278" i="13"/>
  <c r="M5279" i="13"/>
  <c r="M5280" i="13"/>
  <c r="M5281" i="13"/>
  <c r="M5282" i="13"/>
  <c r="M2" i="13"/>
  <c r="O7" i="7"/>
  <c r="R7" i="7" s="1"/>
  <c r="O8" i="7"/>
  <c r="R8" i="7" s="1"/>
  <c r="O9" i="7"/>
  <c r="R9" i="7" s="1"/>
  <c r="O10" i="7"/>
  <c r="R10" i="7" s="1"/>
  <c r="O11" i="7"/>
  <c r="R11" i="7" s="1"/>
  <c r="O12" i="7"/>
  <c r="R12" i="7" s="1"/>
  <c r="O13" i="7"/>
  <c r="R13" i="7" s="1"/>
  <c r="O14" i="7"/>
  <c r="R14" i="7" s="1"/>
  <c r="O15" i="7"/>
  <c r="R15" i="7" s="1"/>
  <c r="O16" i="7"/>
  <c r="R16" i="7" s="1"/>
  <c r="O17" i="7"/>
  <c r="O18" i="7"/>
  <c r="R18" i="7" s="1"/>
  <c r="O19" i="7"/>
  <c r="R19" i="7" s="1"/>
  <c r="O20" i="7"/>
  <c r="R20" i="7" s="1"/>
  <c r="O21" i="7"/>
  <c r="R21" i="7" s="1"/>
  <c r="O22" i="7"/>
  <c r="R22" i="7" s="1"/>
  <c r="O23" i="7"/>
  <c r="R23" i="7" s="1"/>
  <c r="O24" i="7"/>
  <c r="R24" i="7" s="1"/>
  <c r="O25" i="7"/>
  <c r="R25" i="7" s="1"/>
  <c r="O26" i="7"/>
  <c r="R26" i="7" s="1"/>
  <c r="O27" i="7"/>
  <c r="R27" i="7" s="1"/>
  <c r="O28" i="7"/>
  <c r="R28" i="7" s="1"/>
  <c r="O29" i="7"/>
  <c r="R29" i="7" s="1"/>
  <c r="O30" i="7"/>
  <c r="R30" i="7" s="1"/>
  <c r="O31" i="7"/>
  <c r="R31" i="7" s="1"/>
  <c r="O32" i="7"/>
  <c r="R32" i="7" s="1"/>
  <c r="O33" i="7"/>
  <c r="R33" i="7" s="1"/>
  <c r="O34" i="7"/>
  <c r="R34" i="7" s="1"/>
  <c r="O35" i="7"/>
  <c r="R35" i="7" s="1"/>
  <c r="O36" i="7"/>
  <c r="R36" i="7" s="1"/>
  <c r="O37" i="7"/>
  <c r="R37" i="7" s="1"/>
  <c r="O38" i="7"/>
  <c r="R38" i="7" s="1"/>
  <c r="O39" i="7"/>
  <c r="R39" i="7" s="1"/>
  <c r="O40" i="7"/>
  <c r="R40" i="7" s="1"/>
  <c r="O41" i="7"/>
  <c r="R41" i="7" s="1"/>
  <c r="O42" i="7"/>
  <c r="R42" i="7" s="1"/>
  <c r="O43" i="7"/>
  <c r="R43" i="7" s="1"/>
  <c r="O44" i="7"/>
  <c r="R44" i="7" s="1"/>
  <c r="O45" i="7"/>
  <c r="R45" i="7" s="1"/>
  <c r="O46" i="7"/>
  <c r="R46" i="7" s="1"/>
  <c r="O47" i="7"/>
  <c r="R47" i="7" s="1"/>
  <c r="O48" i="7"/>
  <c r="R48" i="7" s="1"/>
  <c r="O49" i="7"/>
  <c r="R49" i="7" s="1"/>
  <c r="O50" i="7"/>
  <c r="R50" i="7" s="1"/>
  <c r="O51" i="7"/>
  <c r="R51" i="7" s="1"/>
  <c r="O52" i="7"/>
  <c r="R52" i="7" s="1"/>
  <c r="O53" i="7"/>
  <c r="R53" i="7" s="1"/>
  <c r="O54" i="7"/>
  <c r="R54" i="7" s="1"/>
  <c r="O55" i="7"/>
  <c r="R55" i="7" s="1"/>
  <c r="O56" i="7"/>
  <c r="R56" i="7" s="1"/>
  <c r="O57" i="7"/>
  <c r="R57" i="7" s="1"/>
  <c r="O58" i="7"/>
  <c r="R58" i="7" s="1"/>
  <c r="O59" i="7"/>
  <c r="R59" i="7" s="1"/>
  <c r="O6" i="7"/>
  <c r="R6" i="7" s="1"/>
  <c r="N6" i="7"/>
  <c r="M11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18" i="7"/>
  <c r="N7" i="7"/>
  <c r="N8" i="7"/>
  <c r="N9" i="7"/>
  <c r="N10" i="7"/>
  <c r="N11" i="7"/>
  <c r="N12" i="7"/>
  <c r="N13" i="7"/>
  <c r="N14" i="7"/>
  <c r="N15" i="7"/>
  <c r="N16" i="7"/>
  <c r="M6" i="7"/>
  <c r="M7" i="7"/>
  <c r="M8" i="7"/>
  <c r="M9" i="7"/>
  <c r="M10" i="7"/>
  <c r="M12" i="7"/>
  <c r="M13" i="7"/>
  <c r="M14" i="7"/>
  <c r="M15" i="7"/>
  <c r="M16" i="7"/>
  <c r="M18" i="7"/>
  <c r="M19" i="7"/>
  <c r="M20" i="7"/>
  <c r="M21" i="7"/>
  <c r="M22" i="7"/>
  <c r="M23" i="7"/>
  <c r="M24" i="7"/>
  <c r="M25" i="7"/>
  <c r="M26" i="7"/>
  <c r="M27" i="7"/>
  <c r="M28" i="7"/>
  <c r="M29" i="7"/>
  <c r="M30" i="7"/>
  <c r="M31" i="7"/>
  <c r="M32" i="7"/>
  <c r="M33" i="7"/>
  <c r="M34" i="7"/>
  <c r="M35" i="7"/>
  <c r="M36" i="7"/>
  <c r="M37" i="7"/>
  <c r="M38" i="7"/>
  <c r="M39" i="7"/>
  <c r="M40" i="7"/>
  <c r="M41" i="7"/>
  <c r="M42" i="7"/>
  <c r="M43" i="7"/>
  <c r="M44" i="7"/>
  <c r="M45" i="7"/>
  <c r="M46" i="7"/>
  <c r="M47" i="7"/>
  <c r="M48" i="7"/>
  <c r="M49" i="7"/>
  <c r="M50" i="7"/>
  <c r="M51" i="7"/>
  <c r="M52" i="7"/>
  <c r="M53" i="7"/>
  <c r="M54" i="7"/>
  <c r="M55" i="7"/>
  <c r="M56" i="7"/>
  <c r="M57" i="7"/>
  <c r="M58" i="7"/>
  <c r="M59" i="7"/>
  <c r="M3" i="12"/>
  <c r="M4" i="12"/>
  <c r="M5" i="12"/>
  <c r="M6" i="12"/>
  <c r="N6" i="12" s="1"/>
  <c r="O6" i="12" s="1"/>
  <c r="M7" i="12"/>
  <c r="N7" i="12" s="1"/>
  <c r="O7" i="12" s="1"/>
  <c r="M8" i="12"/>
  <c r="M9" i="12"/>
  <c r="M10" i="12"/>
  <c r="M11" i="12"/>
  <c r="M12" i="12"/>
  <c r="M13" i="12"/>
  <c r="N13" i="12" s="1"/>
  <c r="O13" i="12" s="1"/>
  <c r="M14" i="12"/>
  <c r="N14" i="12" s="1"/>
  <c r="O14" i="12" s="1"/>
  <c r="M15" i="12"/>
  <c r="N15" i="12" s="1"/>
  <c r="O15" i="12" s="1"/>
  <c r="M16" i="12"/>
  <c r="N16" i="12" s="1"/>
  <c r="O16" i="12" s="1"/>
  <c r="M17" i="12"/>
  <c r="M18" i="12"/>
  <c r="M19" i="12"/>
  <c r="N19" i="12" s="1"/>
  <c r="O19" i="12" s="1"/>
  <c r="M20" i="12"/>
  <c r="N20" i="12" s="1"/>
  <c r="O20" i="12" s="1"/>
  <c r="M21" i="12"/>
  <c r="M22" i="12"/>
  <c r="M23" i="12"/>
  <c r="M24" i="12"/>
  <c r="M25" i="12"/>
  <c r="M26" i="12"/>
  <c r="M27" i="12"/>
  <c r="N27" i="12" s="1"/>
  <c r="O27" i="12" s="1"/>
  <c r="M28" i="12"/>
  <c r="N28" i="12" s="1"/>
  <c r="O28" i="12" s="1"/>
  <c r="M29" i="12"/>
  <c r="M30" i="12"/>
  <c r="M31" i="12"/>
  <c r="M32" i="12"/>
  <c r="M33" i="12"/>
  <c r="M34" i="12"/>
  <c r="M35" i="12"/>
  <c r="N35" i="12" s="1"/>
  <c r="O35" i="12" s="1"/>
  <c r="M36" i="12"/>
  <c r="N36" i="12" s="1"/>
  <c r="O36" i="12" s="1"/>
  <c r="M37" i="12"/>
  <c r="M38" i="12"/>
  <c r="M39" i="12"/>
  <c r="N39" i="12" s="1"/>
  <c r="O39" i="12" s="1"/>
  <c r="M40" i="12"/>
  <c r="N40" i="12" s="1"/>
  <c r="O40" i="12" s="1"/>
  <c r="M41" i="12"/>
  <c r="N41" i="12" s="1"/>
  <c r="O41" i="12" s="1"/>
  <c r="M42" i="12"/>
  <c r="N42" i="12" s="1"/>
  <c r="O42" i="12" s="1"/>
  <c r="M43" i="12"/>
  <c r="M44" i="12"/>
  <c r="M45" i="12"/>
  <c r="N45" i="12" s="1"/>
  <c r="O45" i="12" s="1"/>
  <c r="M46" i="12"/>
  <c r="N46" i="12" s="1"/>
  <c r="O46" i="12" s="1"/>
  <c r="M47" i="12"/>
  <c r="N47" i="12" s="1"/>
  <c r="O47" i="12" s="1"/>
  <c r="M48" i="12"/>
  <c r="N48" i="12" s="1"/>
  <c r="O48" i="12" s="1"/>
  <c r="M49" i="12"/>
  <c r="M50" i="12"/>
  <c r="M51" i="12"/>
  <c r="M52" i="12"/>
  <c r="M53" i="12"/>
  <c r="M54" i="12"/>
  <c r="M55" i="12"/>
  <c r="M56" i="12"/>
  <c r="N56" i="12" s="1"/>
  <c r="O56" i="12" s="1"/>
  <c r="M57" i="12"/>
  <c r="N57" i="12" s="1"/>
  <c r="O57" i="12" s="1"/>
  <c r="M58" i="12"/>
  <c r="M59" i="12"/>
  <c r="M60" i="12"/>
  <c r="M61" i="12"/>
  <c r="M62" i="12"/>
  <c r="M63" i="12"/>
  <c r="M64" i="12"/>
  <c r="M65" i="12"/>
  <c r="M66" i="12"/>
  <c r="M67" i="12"/>
  <c r="M68" i="12"/>
  <c r="N68" i="12" s="1"/>
  <c r="O68" i="12" s="1"/>
  <c r="M69" i="12"/>
  <c r="N69" i="12" s="1"/>
  <c r="O69" i="12" s="1"/>
  <c r="M70" i="12"/>
  <c r="N70" i="12" s="1"/>
  <c r="O70" i="12" s="1"/>
  <c r="M71" i="12"/>
  <c r="N71" i="12" s="1"/>
  <c r="O71" i="12" s="1"/>
  <c r="M72" i="12"/>
  <c r="N72" i="12" s="1"/>
  <c r="O72" i="12" s="1"/>
  <c r="M73" i="12"/>
  <c r="N73" i="12" s="1"/>
  <c r="O73" i="12" s="1"/>
  <c r="M74" i="12"/>
  <c r="N74" i="12" s="1"/>
  <c r="O74" i="12" s="1"/>
  <c r="M75" i="12"/>
  <c r="N75" i="12" s="1"/>
  <c r="O75" i="12" s="1"/>
  <c r="M76" i="12"/>
  <c r="N76" i="12" s="1"/>
  <c r="O76" i="12" s="1"/>
  <c r="M77" i="12"/>
  <c r="N77" i="12" s="1"/>
  <c r="O77" i="12" s="1"/>
  <c r="M78" i="12"/>
  <c r="N78" i="12" s="1"/>
  <c r="O78" i="12" s="1"/>
  <c r="M79" i="12"/>
  <c r="N79" i="12" s="1"/>
  <c r="O79" i="12" s="1"/>
  <c r="M80" i="12"/>
  <c r="N80" i="12" s="1"/>
  <c r="O80" i="12" s="1"/>
  <c r="M81" i="12"/>
  <c r="N81" i="12" s="1"/>
  <c r="O81" i="12" s="1"/>
  <c r="M82" i="12"/>
  <c r="N82" i="12" s="1"/>
  <c r="O82" i="12" s="1"/>
  <c r="M83" i="12"/>
  <c r="N83" i="12" s="1"/>
  <c r="O83" i="12" s="1"/>
  <c r="M84" i="12"/>
  <c r="M85" i="12"/>
  <c r="M86" i="12"/>
  <c r="N86" i="12" s="1"/>
  <c r="O86" i="12" s="1"/>
  <c r="M87" i="12"/>
  <c r="N87" i="12" s="1"/>
  <c r="O87" i="12" s="1"/>
  <c r="M88" i="12"/>
  <c r="N88" i="12" s="1"/>
  <c r="O88" i="12" s="1"/>
  <c r="M89" i="12"/>
  <c r="N89" i="12" s="1"/>
  <c r="O89" i="12" s="1"/>
  <c r="M90" i="12"/>
  <c r="N90" i="12" s="1"/>
  <c r="O90" i="12" s="1"/>
  <c r="M91" i="12"/>
  <c r="N91" i="12" s="1"/>
  <c r="O91" i="12" s="1"/>
  <c r="M92" i="12"/>
  <c r="N92" i="12" s="1"/>
  <c r="O92" i="12" s="1"/>
  <c r="M93" i="12"/>
  <c r="N93" i="12" s="1"/>
  <c r="O93" i="12" s="1"/>
  <c r="M94" i="12"/>
  <c r="N94" i="12" s="1"/>
  <c r="O94" i="12" s="1"/>
  <c r="M95" i="12"/>
  <c r="N95" i="12" s="1"/>
  <c r="O95" i="12" s="1"/>
  <c r="M96" i="12"/>
  <c r="N96" i="12" s="1"/>
  <c r="O96" i="12" s="1"/>
  <c r="M97" i="12"/>
  <c r="N97" i="12" s="1"/>
  <c r="O97" i="12" s="1"/>
  <c r="M98" i="12"/>
  <c r="N98" i="12" s="1"/>
  <c r="O98" i="12" s="1"/>
  <c r="M99" i="12"/>
  <c r="N99" i="12" s="1"/>
  <c r="O99" i="12" s="1"/>
  <c r="M100" i="12"/>
  <c r="N100" i="12" s="1"/>
  <c r="O100" i="12" s="1"/>
  <c r="M101" i="12"/>
  <c r="N101" i="12" s="1"/>
  <c r="O101" i="12" s="1"/>
  <c r="M102" i="12"/>
  <c r="N102" i="12" s="1"/>
  <c r="O102" i="12" s="1"/>
  <c r="M103" i="12"/>
  <c r="N103" i="12" s="1"/>
  <c r="O103" i="12" s="1"/>
  <c r="M104" i="12"/>
  <c r="N104" i="12" s="1"/>
  <c r="O104" i="12" s="1"/>
  <c r="M105" i="12"/>
  <c r="N105" i="12" s="1"/>
  <c r="O105" i="12" s="1"/>
  <c r="M106" i="12"/>
  <c r="N106" i="12" s="1"/>
  <c r="O106" i="12" s="1"/>
  <c r="M107" i="12"/>
  <c r="N107" i="12" s="1"/>
  <c r="O107" i="12" s="1"/>
  <c r="M108" i="12"/>
  <c r="N108" i="12" s="1"/>
  <c r="O108" i="12" s="1"/>
  <c r="M109" i="12"/>
  <c r="N109" i="12" s="1"/>
  <c r="O109" i="12" s="1"/>
  <c r="M110" i="12"/>
  <c r="N110" i="12" s="1"/>
  <c r="O110" i="12" s="1"/>
  <c r="M111" i="12"/>
  <c r="N111" i="12" s="1"/>
  <c r="O111" i="12" s="1"/>
  <c r="M112" i="12"/>
  <c r="N112" i="12" s="1"/>
  <c r="O112" i="12" s="1"/>
  <c r="M113" i="12"/>
  <c r="N113" i="12" s="1"/>
  <c r="O113" i="12" s="1"/>
  <c r="M114" i="12"/>
  <c r="N114" i="12" s="1"/>
  <c r="O114" i="12" s="1"/>
  <c r="M115" i="12"/>
  <c r="N115" i="12" s="1"/>
  <c r="O115" i="12" s="1"/>
  <c r="M116" i="12"/>
  <c r="N116" i="12" s="1"/>
  <c r="O116" i="12" s="1"/>
  <c r="M117" i="12"/>
  <c r="N117" i="12" s="1"/>
  <c r="O117" i="12" s="1"/>
  <c r="M118" i="12"/>
  <c r="N118" i="12" s="1"/>
  <c r="O118" i="12" s="1"/>
  <c r="M119" i="12"/>
  <c r="N119" i="12" s="1"/>
  <c r="O119" i="12" s="1"/>
  <c r="M120" i="12"/>
  <c r="N120" i="12" s="1"/>
  <c r="O120" i="12" s="1"/>
  <c r="M121" i="12"/>
  <c r="N121" i="12" s="1"/>
  <c r="O121" i="12" s="1"/>
  <c r="M122" i="12"/>
  <c r="N122" i="12" s="1"/>
  <c r="O122" i="12" s="1"/>
  <c r="M123" i="12"/>
  <c r="N123" i="12" s="1"/>
  <c r="O123" i="12" s="1"/>
  <c r="M124" i="12"/>
  <c r="M125" i="12"/>
  <c r="M126" i="12"/>
  <c r="M127" i="12"/>
  <c r="M128" i="12"/>
  <c r="M129" i="12"/>
  <c r="M130" i="12"/>
  <c r="M131" i="12"/>
  <c r="M132" i="12"/>
  <c r="M133" i="12"/>
  <c r="M134" i="12"/>
  <c r="M135" i="12"/>
  <c r="M136" i="12"/>
  <c r="M137" i="12"/>
  <c r="M138" i="12"/>
  <c r="M139" i="12"/>
  <c r="M140" i="12"/>
  <c r="M141" i="12"/>
  <c r="M142" i="12"/>
  <c r="M143" i="12"/>
  <c r="M144" i="12"/>
  <c r="M145" i="12"/>
  <c r="M146" i="12"/>
  <c r="M147" i="12"/>
  <c r="M148" i="12"/>
  <c r="M149" i="12"/>
  <c r="M150" i="12"/>
  <c r="M151" i="12"/>
  <c r="M152" i="12"/>
  <c r="M153" i="12"/>
  <c r="M154" i="12"/>
  <c r="M155" i="12"/>
  <c r="M156" i="12"/>
  <c r="M157" i="12"/>
  <c r="M158" i="12"/>
  <c r="M159" i="12"/>
  <c r="M160" i="12"/>
  <c r="M161" i="12"/>
  <c r="M162" i="12"/>
  <c r="M163" i="12"/>
  <c r="M164" i="12"/>
  <c r="M165" i="12"/>
  <c r="M166" i="12"/>
  <c r="M167" i="12"/>
  <c r="M168" i="12"/>
  <c r="M169" i="12"/>
  <c r="M170" i="12"/>
  <c r="M171" i="12"/>
  <c r="M172" i="12"/>
  <c r="M173" i="12"/>
  <c r="M174" i="12"/>
  <c r="M175" i="12"/>
  <c r="M176" i="12"/>
  <c r="M177" i="12"/>
  <c r="M178" i="12"/>
  <c r="M179" i="12"/>
  <c r="M180" i="12"/>
  <c r="M181" i="12"/>
  <c r="M182" i="12"/>
  <c r="M183" i="12"/>
  <c r="M184" i="12"/>
  <c r="M185" i="12"/>
  <c r="M186" i="12"/>
  <c r="M187" i="12"/>
  <c r="M188" i="12"/>
  <c r="M189" i="12"/>
  <c r="M190" i="12"/>
  <c r="M191" i="12"/>
  <c r="M192" i="12"/>
  <c r="M193" i="12"/>
  <c r="M194" i="12"/>
  <c r="M195" i="12"/>
  <c r="M196" i="12"/>
  <c r="M197" i="12"/>
  <c r="M198" i="12"/>
  <c r="M199" i="12"/>
  <c r="M200" i="12"/>
  <c r="M201" i="12"/>
  <c r="M202" i="12"/>
  <c r="M203" i="12"/>
  <c r="M204" i="12"/>
  <c r="M205" i="12"/>
  <c r="M206" i="12"/>
  <c r="M207" i="12"/>
  <c r="M208" i="12"/>
  <c r="M209" i="12"/>
  <c r="M210" i="12"/>
  <c r="M211" i="12"/>
  <c r="M212" i="12"/>
  <c r="M213" i="12"/>
  <c r="M214" i="12"/>
  <c r="M215" i="12"/>
  <c r="N215" i="12" s="1"/>
  <c r="O215" i="12" s="1"/>
  <c r="M216" i="12"/>
  <c r="N216" i="12" s="1"/>
  <c r="O216" i="12" s="1"/>
  <c r="M217" i="12"/>
  <c r="N217" i="12" s="1"/>
  <c r="O217" i="12" s="1"/>
  <c r="M218" i="12"/>
  <c r="N218" i="12" s="1"/>
  <c r="O218" i="12" s="1"/>
  <c r="M219" i="12"/>
  <c r="N219" i="12" s="1"/>
  <c r="O219" i="12" s="1"/>
  <c r="M220" i="12"/>
  <c r="N220" i="12" s="1"/>
  <c r="O220" i="12" s="1"/>
  <c r="M221" i="12"/>
  <c r="N221" i="12" s="1"/>
  <c r="O221" i="12" s="1"/>
  <c r="M222" i="12"/>
  <c r="N222" i="12" s="1"/>
  <c r="O222" i="12" s="1"/>
  <c r="M223" i="12"/>
  <c r="N223" i="12" s="1"/>
  <c r="O223" i="12" s="1"/>
  <c r="M224" i="12"/>
  <c r="N224" i="12" s="1"/>
  <c r="O224" i="12" s="1"/>
  <c r="M225" i="12"/>
  <c r="N225" i="12" s="1"/>
  <c r="O225" i="12" s="1"/>
  <c r="M226" i="12"/>
  <c r="N226" i="12" s="1"/>
  <c r="O226" i="12" s="1"/>
  <c r="M227" i="12"/>
  <c r="N227" i="12" s="1"/>
  <c r="O227" i="12" s="1"/>
  <c r="M228" i="12"/>
  <c r="N228" i="12" s="1"/>
  <c r="O228" i="12" s="1"/>
  <c r="M229" i="12"/>
  <c r="N229" i="12" s="1"/>
  <c r="O229" i="12" s="1"/>
  <c r="M230" i="12"/>
  <c r="N230" i="12" s="1"/>
  <c r="O230" i="12" s="1"/>
  <c r="M231" i="12"/>
  <c r="N231" i="12" s="1"/>
  <c r="O231" i="12" s="1"/>
  <c r="M232" i="12"/>
  <c r="N232" i="12" s="1"/>
  <c r="O232" i="12" s="1"/>
  <c r="M233" i="12"/>
  <c r="N233" i="12" s="1"/>
  <c r="O233" i="12" s="1"/>
  <c r="M234" i="12"/>
  <c r="N234" i="12" s="1"/>
  <c r="O234" i="12" s="1"/>
  <c r="M235" i="12"/>
  <c r="N235" i="12" s="1"/>
  <c r="O235" i="12" s="1"/>
  <c r="M236" i="12"/>
  <c r="N236" i="12" s="1"/>
  <c r="O236" i="12" s="1"/>
  <c r="M237" i="12"/>
  <c r="N237" i="12" s="1"/>
  <c r="O237" i="12" s="1"/>
  <c r="M238" i="12"/>
  <c r="N238" i="12" s="1"/>
  <c r="O238" i="12" s="1"/>
  <c r="M239" i="12"/>
  <c r="N239" i="12" s="1"/>
  <c r="O239" i="12" s="1"/>
  <c r="M240" i="12"/>
  <c r="N240" i="12" s="1"/>
  <c r="O240" i="12" s="1"/>
  <c r="M241" i="12"/>
  <c r="N241" i="12" s="1"/>
  <c r="O241" i="12" s="1"/>
  <c r="M242" i="12"/>
  <c r="N242" i="12" s="1"/>
  <c r="O242" i="12" s="1"/>
  <c r="M243" i="12"/>
  <c r="N243" i="12" s="1"/>
  <c r="O243" i="12" s="1"/>
  <c r="M244" i="12"/>
  <c r="N244" i="12" s="1"/>
  <c r="O244" i="12" s="1"/>
  <c r="M245" i="12"/>
  <c r="N245" i="12" s="1"/>
  <c r="O245" i="12" s="1"/>
  <c r="M246" i="12"/>
  <c r="N246" i="12" s="1"/>
  <c r="O246" i="12" s="1"/>
  <c r="M247" i="12"/>
  <c r="N247" i="12" s="1"/>
  <c r="O247" i="12" s="1"/>
  <c r="M248" i="12"/>
  <c r="N248" i="12" s="1"/>
  <c r="O248" i="12" s="1"/>
  <c r="M249" i="12"/>
  <c r="M250" i="12"/>
  <c r="M251" i="12"/>
  <c r="M252" i="12"/>
  <c r="M253" i="12"/>
  <c r="M254" i="12"/>
  <c r="M255" i="12"/>
  <c r="M256" i="12"/>
  <c r="M257" i="12"/>
  <c r="M258" i="12"/>
  <c r="M259" i="12"/>
  <c r="M260" i="12"/>
  <c r="M261" i="12"/>
  <c r="M262" i="12"/>
  <c r="M263" i="12"/>
  <c r="M264" i="12"/>
  <c r="M265" i="12"/>
  <c r="M266" i="12"/>
  <c r="M267" i="12"/>
  <c r="M268" i="12"/>
  <c r="M269" i="12"/>
  <c r="M270" i="12"/>
  <c r="M271" i="12"/>
  <c r="M272" i="12"/>
  <c r="M273" i="12"/>
  <c r="M274" i="12"/>
  <c r="M275" i="12"/>
  <c r="M276" i="12"/>
  <c r="M277" i="12"/>
  <c r="M278" i="12"/>
  <c r="M279" i="12"/>
  <c r="M280" i="12"/>
  <c r="M281" i="12"/>
  <c r="M282" i="12"/>
  <c r="M283" i="12"/>
  <c r="M284" i="12"/>
  <c r="M285" i="12"/>
  <c r="M286" i="12"/>
  <c r="M287" i="12"/>
  <c r="N287" i="12" s="1"/>
  <c r="O287" i="12" s="1"/>
  <c r="M288" i="12"/>
  <c r="N288" i="12" s="1"/>
  <c r="O288" i="12" s="1"/>
  <c r="M289" i="12"/>
  <c r="M290" i="12"/>
  <c r="M291" i="12"/>
  <c r="M292" i="12"/>
  <c r="M293" i="12"/>
  <c r="N293" i="12" s="1"/>
  <c r="O293" i="12" s="1"/>
  <c r="M294" i="12"/>
  <c r="N294" i="12" s="1"/>
  <c r="O294" i="12" s="1"/>
  <c r="M295" i="12"/>
  <c r="N295" i="12" s="1"/>
  <c r="O295" i="12" s="1"/>
  <c r="M296" i="12"/>
  <c r="N296" i="12" s="1"/>
  <c r="O296" i="12" s="1"/>
  <c r="M297" i="12"/>
  <c r="N297" i="12" s="1"/>
  <c r="O297" i="12" s="1"/>
  <c r="M298" i="12"/>
  <c r="N298" i="12" s="1"/>
  <c r="O298" i="12" s="1"/>
  <c r="M299" i="12"/>
  <c r="M300" i="12"/>
  <c r="M301" i="12"/>
  <c r="N301" i="12" s="1"/>
  <c r="O301" i="12" s="1"/>
  <c r="M302" i="12"/>
  <c r="N302" i="12" s="1"/>
  <c r="O302" i="12" s="1"/>
  <c r="M303" i="12"/>
  <c r="N303" i="12" s="1"/>
  <c r="O303" i="12" s="1"/>
  <c r="M304" i="12"/>
  <c r="N304" i="12" s="1"/>
  <c r="O304" i="12" s="1"/>
  <c r="M305" i="12"/>
  <c r="M306" i="12"/>
  <c r="M307" i="12"/>
  <c r="M308" i="12"/>
  <c r="M309" i="12"/>
  <c r="M310" i="12"/>
  <c r="M311" i="12"/>
  <c r="M312" i="12"/>
  <c r="M313" i="12"/>
  <c r="M314" i="12"/>
  <c r="M315" i="12"/>
  <c r="M316" i="12"/>
  <c r="M317" i="12"/>
  <c r="M318" i="12"/>
  <c r="M319" i="12"/>
  <c r="M320" i="12"/>
  <c r="M321" i="12"/>
  <c r="M322" i="12"/>
  <c r="M323" i="12"/>
  <c r="M324" i="12"/>
  <c r="M325" i="12"/>
  <c r="M326" i="12"/>
  <c r="M327" i="12"/>
  <c r="M328" i="12"/>
  <c r="N328" i="12" s="1"/>
  <c r="O328" i="12" s="1"/>
  <c r="M329" i="12"/>
  <c r="N329" i="12" s="1"/>
  <c r="O329" i="12" s="1"/>
  <c r="M330" i="12"/>
  <c r="N330" i="12" s="1"/>
  <c r="O330" i="12" s="1"/>
  <c r="M331" i="12"/>
  <c r="N331" i="12" s="1"/>
  <c r="O331" i="12" s="1"/>
  <c r="M332" i="12"/>
  <c r="N332" i="12" s="1"/>
  <c r="O332" i="12" s="1"/>
  <c r="M333" i="12"/>
  <c r="N333" i="12" s="1"/>
  <c r="O333" i="12" s="1"/>
  <c r="M334" i="12"/>
  <c r="N334" i="12" s="1"/>
  <c r="O334" i="12" s="1"/>
  <c r="M335" i="12"/>
  <c r="N335" i="12" s="1"/>
  <c r="O335" i="12" s="1"/>
  <c r="M336" i="12"/>
  <c r="N336" i="12" s="1"/>
  <c r="O336" i="12" s="1"/>
  <c r="M337" i="12"/>
  <c r="N337" i="12" s="1"/>
  <c r="O337" i="12" s="1"/>
  <c r="M338" i="12"/>
  <c r="N338" i="12" s="1"/>
  <c r="O338" i="12" s="1"/>
  <c r="M339" i="12"/>
  <c r="N339" i="12" s="1"/>
  <c r="O339" i="12" s="1"/>
  <c r="M340" i="12"/>
  <c r="N340" i="12" s="1"/>
  <c r="O340" i="12" s="1"/>
  <c r="M341" i="12"/>
  <c r="N341" i="12" s="1"/>
  <c r="O341" i="12" s="1"/>
  <c r="M342" i="12"/>
  <c r="N342" i="12" s="1"/>
  <c r="O342" i="12" s="1"/>
  <c r="M343" i="12"/>
  <c r="N343" i="12" s="1"/>
  <c r="O343" i="12" s="1"/>
  <c r="M344" i="12"/>
  <c r="N344" i="12" s="1"/>
  <c r="O344" i="12" s="1"/>
  <c r="M345" i="12"/>
  <c r="N345" i="12" s="1"/>
  <c r="O345" i="12" s="1"/>
  <c r="M346" i="12"/>
  <c r="N346" i="12" s="1"/>
  <c r="O346" i="12" s="1"/>
  <c r="M347" i="12"/>
  <c r="N347" i="12" s="1"/>
  <c r="O347" i="12" s="1"/>
  <c r="M348" i="12"/>
  <c r="N348" i="12" s="1"/>
  <c r="O348" i="12" s="1"/>
  <c r="M349" i="12"/>
  <c r="N349" i="12" s="1"/>
  <c r="O349" i="12" s="1"/>
  <c r="M350" i="12"/>
  <c r="N350" i="12" s="1"/>
  <c r="O350" i="12" s="1"/>
  <c r="M351" i="12"/>
  <c r="N351" i="12" s="1"/>
  <c r="O351" i="12" s="1"/>
  <c r="M352" i="12"/>
  <c r="M353" i="12"/>
  <c r="M354" i="12"/>
  <c r="N354" i="12" s="1"/>
  <c r="O354" i="12" s="1"/>
  <c r="M355" i="12"/>
  <c r="N355" i="12" s="1"/>
  <c r="O355" i="12" s="1"/>
  <c r="M356" i="12"/>
  <c r="M357" i="12"/>
  <c r="M358" i="12"/>
  <c r="N358" i="12" s="1"/>
  <c r="O358" i="12" s="1"/>
  <c r="M359" i="12"/>
  <c r="N359" i="12" s="1"/>
  <c r="O359" i="12" s="1"/>
  <c r="M360" i="12"/>
  <c r="M361" i="12"/>
  <c r="M362" i="12"/>
  <c r="N362" i="12" s="1"/>
  <c r="O362" i="12" s="1"/>
  <c r="M363" i="12"/>
  <c r="N363" i="12" s="1"/>
  <c r="O363" i="12" s="1"/>
  <c r="M364" i="12"/>
  <c r="N364" i="12" s="1"/>
  <c r="O364" i="12" s="1"/>
  <c r="M365" i="12"/>
  <c r="N365" i="12" s="1"/>
  <c r="O365" i="12" s="1"/>
  <c r="M366" i="12"/>
  <c r="N366" i="12" s="1"/>
  <c r="O366" i="12" s="1"/>
  <c r="M367" i="12"/>
  <c r="N367" i="12" s="1"/>
  <c r="O367" i="12" s="1"/>
  <c r="M368" i="12"/>
  <c r="N368" i="12" s="1"/>
  <c r="O368" i="12" s="1"/>
  <c r="M369" i="12"/>
  <c r="N369" i="12" s="1"/>
  <c r="O369" i="12" s="1"/>
  <c r="M370" i="12"/>
  <c r="N370" i="12" s="1"/>
  <c r="O370" i="12" s="1"/>
  <c r="M371" i="12"/>
  <c r="N371" i="12" s="1"/>
  <c r="O371" i="12" s="1"/>
  <c r="M372" i="12"/>
  <c r="M373" i="12"/>
  <c r="M374" i="12"/>
  <c r="M375" i="12"/>
  <c r="M376" i="12"/>
  <c r="M377" i="12"/>
  <c r="M378" i="12"/>
  <c r="M379" i="12"/>
  <c r="M380" i="12"/>
  <c r="M381" i="12"/>
  <c r="M382" i="12"/>
  <c r="M383" i="12"/>
  <c r="M384" i="12"/>
  <c r="M385" i="12"/>
  <c r="M386" i="12"/>
  <c r="M387" i="12"/>
  <c r="M388" i="12"/>
  <c r="M389" i="12"/>
  <c r="M390" i="12"/>
  <c r="M391" i="12"/>
  <c r="M392" i="12"/>
  <c r="M393" i="12"/>
  <c r="M394" i="12"/>
  <c r="M395" i="12"/>
  <c r="M396" i="12"/>
  <c r="M397" i="12"/>
  <c r="M398" i="12"/>
  <c r="M399" i="12"/>
  <c r="M400" i="12"/>
  <c r="M401" i="12"/>
  <c r="M402" i="12"/>
  <c r="N402" i="12" s="1"/>
  <c r="O402" i="12" s="1"/>
  <c r="M403" i="12"/>
  <c r="N403" i="12" s="1"/>
  <c r="O403" i="12" s="1"/>
  <c r="M404" i="12"/>
  <c r="M405" i="12"/>
  <c r="M406" i="12"/>
  <c r="N406" i="12" s="1"/>
  <c r="O406" i="12" s="1"/>
  <c r="M407" i="12"/>
  <c r="N407" i="12" s="1"/>
  <c r="O407" i="12" s="1"/>
  <c r="M408" i="12"/>
  <c r="N408" i="12" s="1"/>
  <c r="O408" i="12" s="1"/>
  <c r="M409" i="12"/>
  <c r="N409" i="12" s="1"/>
  <c r="O409" i="12" s="1"/>
  <c r="M410" i="12"/>
  <c r="N410" i="12" s="1"/>
  <c r="O410" i="12" s="1"/>
  <c r="M411" i="12"/>
  <c r="N411" i="12" s="1"/>
  <c r="O411" i="12" s="1"/>
  <c r="M412" i="12"/>
  <c r="N412" i="12" s="1"/>
  <c r="O412" i="12" s="1"/>
  <c r="M413" i="12"/>
  <c r="N413" i="12" s="1"/>
  <c r="O413" i="12" s="1"/>
  <c r="M414" i="12"/>
  <c r="N414" i="12" s="1"/>
  <c r="O414" i="12" s="1"/>
  <c r="M415" i="12"/>
  <c r="N415" i="12" s="1"/>
  <c r="O415" i="12" s="1"/>
  <c r="M416" i="12"/>
  <c r="N416" i="12" s="1"/>
  <c r="O416" i="12" s="1"/>
  <c r="M417" i="12"/>
  <c r="N417" i="12" s="1"/>
  <c r="O417" i="12" s="1"/>
  <c r="M418" i="12"/>
  <c r="N418" i="12" s="1"/>
  <c r="O418" i="12" s="1"/>
  <c r="M419" i="12"/>
  <c r="N419" i="12" s="1"/>
  <c r="O419" i="12" s="1"/>
  <c r="M420" i="12"/>
  <c r="M421" i="12"/>
  <c r="M422" i="12"/>
  <c r="M423" i="12"/>
  <c r="M424" i="12"/>
  <c r="M425" i="12"/>
  <c r="M426" i="12"/>
  <c r="M427" i="12"/>
  <c r="M428" i="12"/>
  <c r="N428" i="12" s="1"/>
  <c r="O428" i="12" s="1"/>
  <c r="M429" i="12"/>
  <c r="N429" i="12" s="1"/>
  <c r="O429" i="12" s="1"/>
  <c r="M430" i="12"/>
  <c r="M431" i="12"/>
  <c r="M432" i="12"/>
  <c r="M433" i="12"/>
  <c r="M434" i="12"/>
  <c r="M435" i="12"/>
  <c r="M436" i="12"/>
  <c r="M437" i="12"/>
  <c r="M438" i="12"/>
  <c r="M439" i="12"/>
  <c r="M440" i="12"/>
  <c r="M441" i="12"/>
  <c r="M442" i="12"/>
  <c r="M443" i="12"/>
  <c r="M444" i="12"/>
  <c r="M445" i="12"/>
  <c r="M446" i="12"/>
  <c r="M447" i="12"/>
  <c r="M448" i="12"/>
  <c r="M449" i="12"/>
  <c r="M450" i="12"/>
  <c r="M451" i="12"/>
  <c r="M452" i="12"/>
  <c r="M453" i="12"/>
  <c r="M454" i="12"/>
  <c r="M455" i="12"/>
  <c r="M456" i="12"/>
  <c r="M457" i="12"/>
  <c r="M458" i="12"/>
  <c r="M459" i="12"/>
  <c r="M460" i="12"/>
  <c r="M461" i="12"/>
  <c r="M462" i="12"/>
  <c r="M463" i="12"/>
  <c r="M464" i="12"/>
  <c r="M465" i="12"/>
  <c r="M466" i="12"/>
  <c r="M467" i="12"/>
  <c r="M468" i="12"/>
  <c r="M469" i="12"/>
  <c r="M470" i="12"/>
  <c r="M471" i="12"/>
  <c r="M472" i="12"/>
  <c r="M473" i="12"/>
  <c r="M474" i="12"/>
  <c r="M475" i="12"/>
  <c r="M476" i="12"/>
  <c r="M477" i="12"/>
  <c r="M478" i="12"/>
  <c r="M479" i="12"/>
  <c r="M480" i="12"/>
  <c r="M481" i="12"/>
  <c r="M482" i="12"/>
  <c r="M483" i="12"/>
  <c r="M484" i="12"/>
  <c r="M485" i="12"/>
  <c r="M486" i="12"/>
  <c r="M487" i="12"/>
  <c r="M488" i="12"/>
  <c r="M489" i="12"/>
  <c r="M490" i="12"/>
  <c r="M491" i="12"/>
  <c r="M492" i="12"/>
  <c r="M493" i="12"/>
  <c r="M494" i="12"/>
  <c r="M495" i="12"/>
  <c r="M496" i="12"/>
  <c r="M497" i="12"/>
  <c r="M498" i="12"/>
  <c r="M499" i="12"/>
  <c r="M500" i="12"/>
  <c r="M501" i="12"/>
  <c r="M502" i="12"/>
  <c r="N502" i="12" s="1"/>
  <c r="O502" i="12" s="1"/>
  <c r="M503" i="12"/>
  <c r="N503" i="12" s="1"/>
  <c r="O503" i="12" s="1"/>
  <c r="M504" i="12"/>
  <c r="M505" i="12"/>
  <c r="M506" i="12"/>
  <c r="M507" i="12"/>
  <c r="M508" i="12"/>
  <c r="M509" i="12"/>
  <c r="M510" i="12"/>
  <c r="M511" i="12"/>
  <c r="M512" i="12"/>
  <c r="M513" i="12"/>
  <c r="M514" i="12"/>
  <c r="M515" i="12"/>
  <c r="M516" i="12"/>
  <c r="M517" i="12"/>
  <c r="M518" i="12"/>
  <c r="M519" i="12"/>
  <c r="M520" i="12"/>
  <c r="M521" i="12"/>
  <c r="M522" i="12"/>
  <c r="M523" i="12"/>
  <c r="M524" i="12"/>
  <c r="M525" i="12"/>
  <c r="M526" i="12"/>
  <c r="M527" i="12"/>
  <c r="M528" i="12"/>
  <c r="N528" i="12" s="1"/>
  <c r="O528" i="12" s="1"/>
  <c r="M529" i="12"/>
  <c r="N529" i="12" s="1"/>
  <c r="O529" i="12" s="1"/>
  <c r="M530" i="12"/>
  <c r="N530" i="12" s="1"/>
  <c r="O530" i="12" s="1"/>
  <c r="M531" i="12"/>
  <c r="N531" i="12" s="1"/>
  <c r="O531" i="12" s="1"/>
  <c r="M532" i="12"/>
  <c r="N532" i="12" s="1"/>
  <c r="O532" i="12" s="1"/>
  <c r="M533" i="12"/>
  <c r="N533" i="12" s="1"/>
  <c r="O533" i="12" s="1"/>
  <c r="M534" i="12"/>
  <c r="N534" i="12" s="1"/>
  <c r="O534" i="12" s="1"/>
  <c r="M535" i="12"/>
  <c r="N535" i="12" s="1"/>
  <c r="O535" i="12" s="1"/>
  <c r="M536" i="12"/>
  <c r="N536" i="12" s="1"/>
  <c r="O536" i="12" s="1"/>
  <c r="M537" i="12"/>
  <c r="N537" i="12" s="1"/>
  <c r="O537" i="12" s="1"/>
  <c r="M538" i="12"/>
  <c r="M539" i="12"/>
  <c r="M540" i="12"/>
  <c r="M541" i="12"/>
  <c r="M542" i="12"/>
  <c r="M543" i="12"/>
  <c r="M544" i="12"/>
  <c r="M545" i="12"/>
  <c r="M546" i="12"/>
  <c r="M547" i="12"/>
  <c r="M548" i="12"/>
  <c r="M549" i="12"/>
  <c r="M550" i="12"/>
  <c r="M551" i="12"/>
  <c r="M552" i="12"/>
  <c r="M553" i="12"/>
  <c r="M554" i="12"/>
  <c r="M555" i="12"/>
  <c r="M556" i="12"/>
  <c r="M557" i="12"/>
  <c r="M558" i="12"/>
  <c r="M559" i="12"/>
  <c r="M560" i="12"/>
  <c r="M561" i="12"/>
  <c r="M562" i="12"/>
  <c r="M563" i="12"/>
  <c r="M564" i="12"/>
  <c r="M565" i="12"/>
  <c r="M566" i="12"/>
  <c r="M567" i="12"/>
  <c r="M568" i="12"/>
  <c r="M569" i="12"/>
  <c r="M570" i="12"/>
  <c r="M571" i="12"/>
  <c r="M572" i="12"/>
  <c r="M573" i="12"/>
  <c r="M574" i="12"/>
  <c r="M575" i="12"/>
  <c r="M576" i="12"/>
  <c r="M577" i="12"/>
  <c r="M578" i="12"/>
  <c r="M579" i="12"/>
  <c r="M580" i="12"/>
  <c r="M581" i="12"/>
  <c r="M582" i="12"/>
  <c r="M583" i="12"/>
  <c r="M584" i="12"/>
  <c r="M585" i="12"/>
  <c r="M586" i="12"/>
  <c r="M587" i="12"/>
  <c r="M588" i="12"/>
  <c r="M589" i="12"/>
  <c r="M590" i="12"/>
  <c r="M591" i="12"/>
  <c r="M592" i="12"/>
  <c r="M593" i="12"/>
  <c r="M594" i="12"/>
  <c r="M595" i="12"/>
  <c r="M596" i="12"/>
  <c r="M597" i="12"/>
  <c r="M598" i="12"/>
  <c r="M599" i="12"/>
  <c r="M600" i="12"/>
  <c r="M601" i="12"/>
  <c r="M602" i="12"/>
  <c r="M603" i="12"/>
  <c r="M604" i="12"/>
  <c r="M605" i="12"/>
  <c r="M606" i="12"/>
  <c r="M607" i="12"/>
  <c r="M608" i="12"/>
  <c r="M609" i="12"/>
  <c r="M610" i="12"/>
  <c r="M611" i="12"/>
  <c r="M612" i="12"/>
  <c r="M613" i="12"/>
  <c r="M614" i="12"/>
  <c r="M615" i="12"/>
  <c r="M616" i="12"/>
  <c r="M617" i="12"/>
  <c r="M618" i="12"/>
  <c r="M619" i="12"/>
  <c r="M620" i="12"/>
  <c r="M621" i="12"/>
  <c r="M622" i="12"/>
  <c r="M623" i="12"/>
  <c r="M624" i="12"/>
  <c r="M625" i="12"/>
  <c r="M626" i="12"/>
  <c r="M627" i="12"/>
  <c r="M628" i="12"/>
  <c r="M629" i="12"/>
  <c r="M630" i="12"/>
  <c r="M631" i="12"/>
  <c r="M632" i="12"/>
  <c r="M633" i="12"/>
  <c r="M634" i="12"/>
  <c r="M635" i="12"/>
  <c r="M636" i="12"/>
  <c r="M637" i="12"/>
  <c r="M638" i="12"/>
  <c r="M639" i="12"/>
  <c r="M640" i="12"/>
  <c r="M641" i="12"/>
  <c r="M642" i="12"/>
  <c r="N642" i="12" s="1"/>
  <c r="O642" i="12" s="1"/>
  <c r="M643" i="12"/>
  <c r="N643" i="12" s="1"/>
  <c r="O643" i="12" s="1"/>
  <c r="M644" i="12"/>
  <c r="N644" i="12" s="1"/>
  <c r="O644" i="12" s="1"/>
  <c r="M645" i="12"/>
  <c r="N645" i="12" s="1"/>
  <c r="O645" i="12" s="1"/>
  <c r="M646" i="12"/>
  <c r="N646" i="12" s="1"/>
  <c r="O646" i="12" s="1"/>
  <c r="M647" i="12"/>
  <c r="N647" i="12" s="1"/>
  <c r="O647" i="12" s="1"/>
  <c r="M648" i="12"/>
  <c r="N648" i="12" s="1"/>
  <c r="O648" i="12" s="1"/>
  <c r="M649" i="12"/>
  <c r="N649" i="12" s="1"/>
  <c r="O649" i="12" s="1"/>
  <c r="M650" i="12"/>
  <c r="M651" i="12"/>
  <c r="M652" i="12"/>
  <c r="N652" i="12" s="1"/>
  <c r="O652" i="12" s="1"/>
  <c r="M653" i="12"/>
  <c r="N653" i="12" s="1"/>
  <c r="O653" i="12" s="1"/>
  <c r="M654" i="12"/>
  <c r="N654" i="12" s="1"/>
  <c r="O654" i="12" s="1"/>
  <c r="M655" i="12"/>
  <c r="N655" i="12" s="1"/>
  <c r="O655" i="12" s="1"/>
  <c r="M656" i="12"/>
  <c r="N656" i="12" s="1"/>
  <c r="O656" i="12" s="1"/>
  <c r="M657" i="12"/>
  <c r="N657" i="12" s="1"/>
  <c r="O657" i="12" s="1"/>
  <c r="M658" i="12"/>
  <c r="N658" i="12" s="1"/>
  <c r="O658" i="12" s="1"/>
  <c r="M659" i="12"/>
  <c r="N659" i="12" s="1"/>
  <c r="O659" i="12" s="1"/>
  <c r="M660" i="12"/>
  <c r="N660" i="12" s="1"/>
  <c r="O660" i="12" s="1"/>
  <c r="M661" i="12"/>
  <c r="N661" i="12" s="1"/>
  <c r="O661" i="12" s="1"/>
  <c r="M662" i="12"/>
  <c r="N662" i="12" s="1"/>
  <c r="O662" i="12" s="1"/>
  <c r="M663" i="12"/>
  <c r="N663" i="12" s="1"/>
  <c r="O663" i="12" s="1"/>
  <c r="M664" i="12"/>
  <c r="M665" i="12"/>
  <c r="M666" i="12"/>
  <c r="M667" i="12"/>
  <c r="M668" i="12"/>
  <c r="M669" i="12"/>
  <c r="M670" i="12"/>
  <c r="M671" i="12"/>
  <c r="M672" i="12"/>
  <c r="N672" i="12" s="1"/>
  <c r="O672" i="12" s="1"/>
  <c r="M673" i="12"/>
  <c r="N673" i="12" s="1"/>
  <c r="O673" i="12" s="1"/>
  <c r="M674" i="12"/>
  <c r="N674" i="12" s="1"/>
  <c r="O674" i="12" s="1"/>
  <c r="M675" i="12"/>
  <c r="N675" i="12" s="1"/>
  <c r="O675" i="12" s="1"/>
  <c r="M676" i="12"/>
  <c r="N676" i="12" s="1"/>
  <c r="O676" i="12" s="1"/>
  <c r="M677" i="12"/>
  <c r="N677" i="12" s="1"/>
  <c r="O677" i="12" s="1"/>
  <c r="M678" i="12"/>
  <c r="N678" i="12" s="1"/>
  <c r="O678" i="12" s="1"/>
  <c r="M679" i="12"/>
  <c r="N679" i="12" s="1"/>
  <c r="O679" i="12" s="1"/>
  <c r="M680" i="12"/>
  <c r="N680" i="12" s="1"/>
  <c r="O680" i="12" s="1"/>
  <c r="M681" i="12"/>
  <c r="N681" i="12" s="1"/>
  <c r="O681" i="12" s="1"/>
  <c r="M682" i="12"/>
  <c r="N682" i="12" s="1"/>
  <c r="O682" i="12" s="1"/>
  <c r="M683" i="12"/>
  <c r="N683" i="12" s="1"/>
  <c r="O683" i="12" s="1"/>
  <c r="M684" i="12"/>
  <c r="N684" i="12" s="1"/>
  <c r="O684" i="12" s="1"/>
  <c r="M685" i="12"/>
  <c r="N685" i="12" s="1"/>
  <c r="O685" i="12" s="1"/>
  <c r="M686" i="12"/>
  <c r="N686" i="12" s="1"/>
  <c r="O686" i="12" s="1"/>
  <c r="M687" i="12"/>
  <c r="N687" i="12" s="1"/>
  <c r="O687" i="12" s="1"/>
  <c r="M688" i="12"/>
  <c r="M689" i="12"/>
  <c r="M690" i="12"/>
  <c r="N690" i="12" s="1"/>
  <c r="O690" i="12" s="1"/>
  <c r="M691" i="12"/>
  <c r="N691" i="12" s="1"/>
  <c r="O691" i="12" s="1"/>
  <c r="M692" i="12"/>
  <c r="N692" i="12" s="1"/>
  <c r="O692" i="12" s="1"/>
  <c r="M693" i="12"/>
  <c r="N693" i="12" s="1"/>
  <c r="O693" i="12" s="1"/>
  <c r="M694" i="12"/>
  <c r="M695" i="12"/>
  <c r="M696" i="12"/>
  <c r="N696" i="12" s="1"/>
  <c r="O696" i="12" s="1"/>
  <c r="M697" i="12"/>
  <c r="N697" i="12" s="1"/>
  <c r="O697" i="12" s="1"/>
  <c r="M698" i="12"/>
  <c r="N698" i="12" s="1"/>
  <c r="O698" i="12" s="1"/>
  <c r="M699" i="12"/>
  <c r="N699" i="12" s="1"/>
  <c r="O699" i="12" s="1"/>
  <c r="M700" i="12"/>
  <c r="N700" i="12" s="1"/>
  <c r="O700" i="12" s="1"/>
  <c r="M701" i="12"/>
  <c r="N701" i="12" s="1"/>
  <c r="O701" i="12" s="1"/>
  <c r="M702" i="12"/>
  <c r="M703" i="12"/>
  <c r="M704" i="12"/>
  <c r="M705" i="12"/>
  <c r="M706" i="12"/>
  <c r="M707" i="12"/>
  <c r="M708" i="12"/>
  <c r="M709" i="12"/>
  <c r="M710" i="12"/>
  <c r="M711" i="12"/>
  <c r="M712" i="12"/>
  <c r="M713" i="12"/>
  <c r="M714" i="12"/>
  <c r="M715" i="12"/>
  <c r="M716" i="12"/>
  <c r="M717" i="12"/>
  <c r="M718" i="12"/>
  <c r="M719" i="12"/>
  <c r="M720" i="12"/>
  <c r="M721" i="12"/>
  <c r="M722" i="12"/>
  <c r="M723" i="12"/>
  <c r="M724" i="12"/>
  <c r="M725" i="12"/>
  <c r="M726" i="12"/>
  <c r="M727" i="12"/>
  <c r="M728" i="12"/>
  <c r="M729" i="12"/>
  <c r="M730" i="12"/>
  <c r="M731" i="12"/>
  <c r="M732" i="12"/>
  <c r="M733" i="12"/>
  <c r="M734" i="12"/>
  <c r="M735" i="12"/>
  <c r="M736" i="12"/>
  <c r="M737" i="12"/>
  <c r="M738" i="12"/>
  <c r="M739" i="12"/>
  <c r="M740" i="12"/>
  <c r="M741" i="12"/>
  <c r="M742" i="12"/>
  <c r="M743" i="12"/>
  <c r="M744" i="12"/>
  <c r="M745" i="12"/>
  <c r="M746" i="12"/>
  <c r="M747" i="12"/>
  <c r="M748" i="12"/>
  <c r="M749" i="12"/>
  <c r="M750" i="12"/>
  <c r="M751" i="12"/>
  <c r="M752" i="12"/>
  <c r="M753" i="12"/>
  <c r="M754" i="12"/>
  <c r="M755" i="12"/>
  <c r="M756" i="12"/>
  <c r="M757" i="12"/>
  <c r="M758" i="12"/>
  <c r="M759" i="12"/>
  <c r="M760" i="12"/>
  <c r="M761" i="12"/>
  <c r="M762" i="12"/>
  <c r="M763" i="12"/>
  <c r="M764" i="12"/>
  <c r="M765" i="12"/>
  <c r="M766" i="12"/>
  <c r="M767" i="12"/>
  <c r="M768" i="12"/>
  <c r="M769" i="12"/>
  <c r="M770" i="12"/>
  <c r="M771" i="12"/>
  <c r="M772" i="12"/>
  <c r="M773" i="12"/>
  <c r="M774" i="12"/>
  <c r="M775" i="12"/>
  <c r="M776" i="12"/>
  <c r="M777" i="12"/>
  <c r="M778" i="12"/>
  <c r="M779" i="12"/>
  <c r="M780" i="12"/>
  <c r="M781" i="12"/>
  <c r="M782" i="12"/>
  <c r="M783" i="12"/>
  <c r="M784" i="12"/>
  <c r="M785" i="12"/>
  <c r="M786" i="12"/>
  <c r="M787" i="12"/>
  <c r="M788" i="12"/>
  <c r="M789" i="12"/>
  <c r="M790" i="12"/>
  <c r="M791" i="12"/>
  <c r="M792" i="12"/>
  <c r="M793" i="12"/>
  <c r="M794" i="12"/>
  <c r="M795" i="12"/>
  <c r="M796" i="12"/>
  <c r="M797" i="12"/>
  <c r="M798" i="12"/>
  <c r="M799" i="12"/>
  <c r="M800" i="12"/>
  <c r="M801" i="12"/>
  <c r="M802" i="12"/>
  <c r="M803" i="12"/>
  <c r="M804" i="12"/>
  <c r="M805" i="12"/>
  <c r="M806" i="12"/>
  <c r="M807" i="12"/>
  <c r="M808" i="12"/>
  <c r="M809" i="12"/>
  <c r="M810" i="12"/>
  <c r="M811" i="12"/>
  <c r="M812" i="12"/>
  <c r="N812" i="12" s="1"/>
  <c r="O812" i="12" s="1"/>
  <c r="M813" i="12"/>
  <c r="N813" i="12" s="1"/>
  <c r="O813" i="12" s="1"/>
  <c r="M814" i="12"/>
  <c r="N814" i="12" s="1"/>
  <c r="O814" i="12" s="1"/>
  <c r="M815" i="12"/>
  <c r="N815" i="12" s="1"/>
  <c r="O815" i="12" s="1"/>
  <c r="M816" i="12"/>
  <c r="N816" i="12" s="1"/>
  <c r="O816" i="12" s="1"/>
  <c r="M817" i="12"/>
  <c r="N817" i="12" s="1"/>
  <c r="O817" i="12" s="1"/>
  <c r="M818" i="12"/>
  <c r="N818" i="12" s="1"/>
  <c r="O818" i="12" s="1"/>
  <c r="M819" i="12"/>
  <c r="N819" i="12" s="1"/>
  <c r="O819" i="12" s="1"/>
  <c r="M820" i="12"/>
  <c r="N820" i="12" s="1"/>
  <c r="O820" i="12" s="1"/>
  <c r="M821" i="12"/>
  <c r="N821" i="12" s="1"/>
  <c r="O821" i="12" s="1"/>
  <c r="M822" i="12"/>
  <c r="N822" i="12" s="1"/>
  <c r="O822" i="12" s="1"/>
  <c r="M823" i="12"/>
  <c r="N823" i="12" s="1"/>
  <c r="O823" i="12" s="1"/>
  <c r="M824" i="12"/>
  <c r="N824" i="12" s="1"/>
  <c r="O824" i="12" s="1"/>
  <c r="M825" i="12"/>
  <c r="N825" i="12" s="1"/>
  <c r="O825" i="12" s="1"/>
  <c r="M826" i="12"/>
  <c r="N826" i="12" s="1"/>
  <c r="O826" i="12" s="1"/>
  <c r="M827" i="12"/>
  <c r="N827" i="12" s="1"/>
  <c r="O827" i="12" s="1"/>
  <c r="M828" i="12"/>
  <c r="M829" i="12"/>
  <c r="M830" i="12"/>
  <c r="M831" i="12"/>
  <c r="M832" i="12"/>
  <c r="M833" i="12"/>
  <c r="M834" i="12"/>
  <c r="M835" i="12"/>
  <c r="M836" i="12"/>
  <c r="M837" i="12"/>
  <c r="M838" i="12"/>
  <c r="M839" i="12"/>
  <c r="M840" i="12"/>
  <c r="M841" i="12"/>
  <c r="M842" i="12"/>
  <c r="M843" i="12"/>
  <c r="M844" i="12"/>
  <c r="N844" i="12" s="1"/>
  <c r="O844" i="12" s="1"/>
  <c r="M845" i="12"/>
  <c r="N845" i="12" s="1"/>
  <c r="O845" i="12" s="1"/>
  <c r="M846" i="12"/>
  <c r="N846" i="12" s="1"/>
  <c r="O846" i="12" s="1"/>
  <c r="M847" i="12"/>
  <c r="N847" i="12" s="1"/>
  <c r="O847" i="12" s="1"/>
  <c r="M848" i="12"/>
  <c r="N848" i="12" s="1"/>
  <c r="O848" i="12" s="1"/>
  <c r="M849" i="12"/>
  <c r="N849" i="12" s="1"/>
  <c r="O849" i="12" s="1"/>
  <c r="M850" i="12"/>
  <c r="N850" i="12" s="1"/>
  <c r="O850" i="12" s="1"/>
  <c r="M851" i="12"/>
  <c r="N851" i="12" s="1"/>
  <c r="O851" i="12" s="1"/>
  <c r="M852" i="12"/>
  <c r="N852" i="12" s="1"/>
  <c r="O852" i="12" s="1"/>
  <c r="M853" i="12"/>
  <c r="N853" i="12" s="1"/>
  <c r="O853" i="12" s="1"/>
  <c r="M854" i="12"/>
  <c r="N854" i="12" s="1"/>
  <c r="O854" i="12" s="1"/>
  <c r="M855" i="12"/>
  <c r="N855" i="12" s="1"/>
  <c r="O855" i="12" s="1"/>
  <c r="M856" i="12"/>
  <c r="N856" i="12" s="1"/>
  <c r="O856" i="12" s="1"/>
  <c r="M857" i="12"/>
  <c r="N857" i="12" s="1"/>
  <c r="O857" i="12" s="1"/>
  <c r="M858" i="12"/>
  <c r="N858" i="12" s="1"/>
  <c r="O858" i="12" s="1"/>
  <c r="M859" i="12"/>
  <c r="N859" i="12" s="1"/>
  <c r="O859" i="12" s="1"/>
  <c r="M860" i="12"/>
  <c r="N860" i="12" s="1"/>
  <c r="O860" i="12" s="1"/>
  <c r="M861" i="12"/>
  <c r="N861" i="12" s="1"/>
  <c r="O861" i="12" s="1"/>
  <c r="M862" i="12"/>
  <c r="N862" i="12" s="1"/>
  <c r="O862" i="12" s="1"/>
  <c r="M863" i="12"/>
  <c r="N863" i="12" s="1"/>
  <c r="O863" i="12" s="1"/>
  <c r="M864" i="12"/>
  <c r="N864" i="12" s="1"/>
  <c r="O864" i="12" s="1"/>
  <c r="M865" i="12"/>
  <c r="N865" i="12" s="1"/>
  <c r="O865" i="12" s="1"/>
  <c r="M866" i="12"/>
  <c r="N866" i="12" s="1"/>
  <c r="O866" i="12" s="1"/>
  <c r="M867" i="12"/>
  <c r="N867" i="12" s="1"/>
  <c r="O867" i="12" s="1"/>
  <c r="M868" i="12"/>
  <c r="M869" i="12"/>
  <c r="M870" i="12"/>
  <c r="M871" i="12"/>
  <c r="M872" i="12"/>
  <c r="M873" i="12"/>
  <c r="M874" i="12"/>
  <c r="N874" i="12" s="1"/>
  <c r="O874" i="12" s="1"/>
  <c r="M875" i="12"/>
  <c r="N875" i="12" s="1"/>
  <c r="O875" i="12" s="1"/>
  <c r="M876" i="12"/>
  <c r="M877" i="12"/>
  <c r="M878" i="12"/>
  <c r="M879" i="12"/>
  <c r="M880" i="12"/>
  <c r="M881" i="12"/>
  <c r="M882" i="12"/>
  <c r="M883" i="12"/>
  <c r="M884" i="12"/>
  <c r="M885" i="12"/>
  <c r="M886" i="12"/>
  <c r="M887" i="12"/>
  <c r="M888" i="12"/>
  <c r="M889" i="12"/>
  <c r="M890" i="12"/>
  <c r="M891" i="12"/>
  <c r="M892" i="12"/>
  <c r="M893" i="12"/>
  <c r="M894" i="12"/>
  <c r="M895" i="12"/>
  <c r="M896" i="12"/>
  <c r="M897" i="12"/>
  <c r="M898" i="12"/>
  <c r="M899" i="12"/>
  <c r="M900" i="12"/>
  <c r="M901" i="12"/>
  <c r="M902" i="12"/>
  <c r="M903" i="12"/>
  <c r="M904" i="12"/>
  <c r="M905" i="12"/>
  <c r="M906" i="12"/>
  <c r="M907" i="12"/>
  <c r="M908" i="12"/>
  <c r="M909" i="12"/>
  <c r="M910" i="12"/>
  <c r="M911" i="12"/>
  <c r="M912" i="12"/>
  <c r="M913" i="12"/>
  <c r="M914" i="12"/>
  <c r="M915" i="12"/>
  <c r="M916" i="12"/>
  <c r="M917" i="12"/>
  <c r="M918" i="12"/>
  <c r="M919" i="12"/>
  <c r="M920" i="12"/>
  <c r="M921" i="12"/>
  <c r="M922" i="12"/>
  <c r="M923" i="12"/>
  <c r="M924" i="12"/>
  <c r="M925" i="12"/>
  <c r="M926" i="12"/>
  <c r="M927" i="12"/>
  <c r="M928" i="12"/>
  <c r="M929" i="12"/>
  <c r="M930" i="12"/>
  <c r="M931" i="12"/>
  <c r="M932" i="12"/>
  <c r="M933" i="12"/>
  <c r="M934" i="12"/>
  <c r="M935" i="12"/>
  <c r="M936" i="12"/>
  <c r="M937" i="12"/>
  <c r="M938" i="12"/>
  <c r="M939" i="12"/>
  <c r="M940" i="12"/>
  <c r="M941" i="12"/>
  <c r="M942" i="12"/>
  <c r="M943" i="12"/>
  <c r="M944" i="12"/>
  <c r="M945" i="12"/>
  <c r="M946" i="12"/>
  <c r="M947" i="12"/>
  <c r="M948" i="12"/>
  <c r="M949" i="12"/>
  <c r="M950" i="12"/>
  <c r="M951" i="12"/>
  <c r="M952" i="12"/>
  <c r="M953" i="12"/>
  <c r="M954" i="12"/>
  <c r="M955" i="12"/>
  <c r="M956" i="12"/>
  <c r="M957" i="12"/>
  <c r="M958" i="12"/>
  <c r="M959" i="12"/>
  <c r="M960" i="12"/>
  <c r="M961" i="12"/>
  <c r="M962" i="12"/>
  <c r="M963" i="12"/>
  <c r="M964" i="12"/>
  <c r="M965" i="12"/>
  <c r="M966" i="12"/>
  <c r="M967" i="12"/>
  <c r="M968" i="12"/>
  <c r="M969" i="12"/>
  <c r="M970" i="12"/>
  <c r="M971" i="12"/>
  <c r="M972" i="12"/>
  <c r="M973" i="12"/>
  <c r="M974" i="12"/>
  <c r="M975" i="12"/>
  <c r="M976" i="12"/>
  <c r="M977" i="12"/>
  <c r="M978" i="12"/>
  <c r="M979" i="12"/>
  <c r="M980" i="12"/>
  <c r="M981" i="12"/>
  <c r="M982" i="12"/>
  <c r="M983" i="12"/>
  <c r="M984" i="12"/>
  <c r="N984" i="12" s="1"/>
  <c r="O984" i="12" s="1"/>
  <c r="M985" i="12"/>
  <c r="N985" i="12" s="1"/>
  <c r="O985" i="12" s="1"/>
  <c r="M986" i="12"/>
  <c r="N986" i="12" s="1"/>
  <c r="O986" i="12" s="1"/>
  <c r="M987" i="12"/>
  <c r="N987" i="12" s="1"/>
  <c r="O987" i="12" s="1"/>
  <c r="M988" i="12"/>
  <c r="N988" i="12" s="1"/>
  <c r="O988" i="12" s="1"/>
  <c r="M989" i="12"/>
  <c r="M990" i="12"/>
  <c r="M991" i="12"/>
  <c r="N991" i="12" s="1"/>
  <c r="O991" i="12" s="1"/>
  <c r="M992" i="12"/>
  <c r="N992" i="12" s="1"/>
  <c r="O992" i="12" s="1"/>
  <c r="M993" i="12"/>
  <c r="N993" i="12" s="1"/>
  <c r="O993" i="12" s="1"/>
  <c r="M994" i="12"/>
  <c r="N994" i="12" s="1"/>
  <c r="O994" i="12" s="1"/>
  <c r="M995" i="12"/>
  <c r="N995" i="12" s="1"/>
  <c r="O995" i="12" s="1"/>
  <c r="M996" i="12"/>
  <c r="N996" i="12" s="1"/>
  <c r="O996" i="12" s="1"/>
  <c r="M997" i="12"/>
  <c r="N997" i="12" s="1"/>
  <c r="O997" i="12" s="1"/>
  <c r="M998" i="12"/>
  <c r="N998" i="12" s="1"/>
  <c r="O998" i="12" s="1"/>
  <c r="M999" i="12"/>
  <c r="N999" i="12" s="1"/>
  <c r="O999" i="12" s="1"/>
  <c r="M1000" i="12"/>
  <c r="N1000" i="12" s="1"/>
  <c r="O1000" i="12" s="1"/>
  <c r="M1001" i="12"/>
  <c r="N1001" i="12" s="1"/>
  <c r="O1001" i="12" s="1"/>
  <c r="M1002" i="12"/>
  <c r="N1002" i="12" s="1"/>
  <c r="O1002" i="12" s="1"/>
  <c r="M1003" i="12"/>
  <c r="N1003" i="12" s="1"/>
  <c r="O1003" i="12" s="1"/>
  <c r="M1004" i="12"/>
  <c r="N1004" i="12" s="1"/>
  <c r="O1004" i="12" s="1"/>
  <c r="M1005" i="12"/>
  <c r="N1005" i="12" s="1"/>
  <c r="O1005" i="12" s="1"/>
  <c r="M1006" i="12"/>
  <c r="M1007" i="12"/>
  <c r="M1008" i="12"/>
  <c r="M1009" i="12"/>
  <c r="N1009" i="12" s="1"/>
  <c r="O1009" i="12" s="1"/>
  <c r="M1010" i="12"/>
  <c r="N1010" i="12" s="1"/>
  <c r="O1010" i="12" s="1"/>
  <c r="M1011" i="12"/>
  <c r="N1011" i="12" s="1"/>
  <c r="O1011" i="12" s="1"/>
  <c r="M1012" i="12"/>
  <c r="N1012" i="12" s="1"/>
  <c r="O1012" i="12" s="1"/>
  <c r="M1013" i="12"/>
  <c r="N1013" i="12" s="1"/>
  <c r="O1013" i="12" s="1"/>
  <c r="M1014" i="12"/>
  <c r="N1014" i="12" s="1"/>
  <c r="O1014" i="12" s="1"/>
  <c r="M1015" i="12"/>
  <c r="N1015" i="12" s="1"/>
  <c r="O1015" i="12" s="1"/>
  <c r="M1016" i="12"/>
  <c r="N1016" i="12" s="1"/>
  <c r="O1016" i="12" s="1"/>
  <c r="M1017" i="12"/>
  <c r="N1017" i="12" s="1"/>
  <c r="O1017" i="12" s="1"/>
  <c r="M1018" i="12"/>
  <c r="N1018" i="12" s="1"/>
  <c r="O1018" i="12" s="1"/>
  <c r="M1019" i="12"/>
  <c r="N1019" i="12" s="1"/>
  <c r="O1019" i="12" s="1"/>
  <c r="M1020" i="12"/>
  <c r="N1020" i="12" s="1"/>
  <c r="O1020" i="12" s="1"/>
  <c r="M1021" i="12"/>
  <c r="N1021" i="12" s="1"/>
  <c r="O1021" i="12" s="1"/>
  <c r="M1022" i="12"/>
  <c r="N1022" i="12" s="1"/>
  <c r="O1022" i="12" s="1"/>
  <c r="M1023" i="12"/>
  <c r="N1023" i="12" s="1"/>
  <c r="O1023" i="12" s="1"/>
  <c r="M1024" i="12"/>
  <c r="N1024" i="12" s="1"/>
  <c r="O1024" i="12" s="1"/>
  <c r="M1025" i="12"/>
  <c r="N1025" i="12" s="1"/>
  <c r="O1025" i="12" s="1"/>
  <c r="M1026" i="12"/>
  <c r="N1026" i="12" s="1"/>
  <c r="O1026" i="12" s="1"/>
  <c r="M1027" i="12"/>
  <c r="M1028" i="12"/>
  <c r="M1029" i="12"/>
  <c r="N1029" i="12" s="1"/>
  <c r="O1029" i="12" s="1"/>
  <c r="M1030" i="12"/>
  <c r="N1030" i="12" s="1"/>
  <c r="O1030" i="12" s="1"/>
  <c r="M1031" i="12"/>
  <c r="N1031" i="12" s="1"/>
  <c r="O1031" i="12" s="1"/>
  <c r="M1032" i="12"/>
  <c r="N1032" i="12" s="1"/>
  <c r="O1032" i="12" s="1"/>
  <c r="M1033" i="12"/>
  <c r="N1033" i="12" s="1"/>
  <c r="O1033" i="12" s="1"/>
  <c r="M1034" i="12"/>
  <c r="N1034" i="12" s="1"/>
  <c r="O1034" i="12" s="1"/>
  <c r="M1035" i="12"/>
  <c r="N1035" i="12" s="1"/>
  <c r="O1035" i="12" s="1"/>
  <c r="M1036" i="12"/>
  <c r="N1036" i="12" s="1"/>
  <c r="O1036" i="12" s="1"/>
  <c r="M1037" i="12"/>
  <c r="N1037" i="12" s="1"/>
  <c r="O1037" i="12" s="1"/>
  <c r="M1038" i="12"/>
  <c r="N1038" i="12" s="1"/>
  <c r="O1038" i="12" s="1"/>
  <c r="M1039" i="12"/>
  <c r="N1039" i="12" s="1"/>
  <c r="O1039" i="12" s="1"/>
  <c r="M1040" i="12"/>
  <c r="N1040" i="12" s="1"/>
  <c r="O1040" i="12" s="1"/>
  <c r="M1041" i="12"/>
  <c r="M1042" i="12"/>
  <c r="M1043" i="12"/>
  <c r="N1043" i="12" s="1"/>
  <c r="O1043" i="12" s="1"/>
  <c r="M1044" i="12"/>
  <c r="N1044" i="12" s="1"/>
  <c r="O1044" i="12" s="1"/>
  <c r="M1045" i="12"/>
  <c r="N1045" i="12" s="1"/>
  <c r="O1045" i="12" s="1"/>
  <c r="M1046" i="12"/>
  <c r="N1046" i="12" s="1"/>
  <c r="O1046" i="12" s="1"/>
  <c r="M1047" i="12"/>
  <c r="N1047" i="12" s="1"/>
  <c r="O1047" i="12" s="1"/>
  <c r="M1048" i="12"/>
  <c r="N1048" i="12" s="1"/>
  <c r="O1048" i="12" s="1"/>
  <c r="M1049" i="12"/>
  <c r="N1049" i="12" s="1"/>
  <c r="O1049" i="12" s="1"/>
  <c r="M1050" i="12"/>
  <c r="N1050" i="12" s="1"/>
  <c r="O1050" i="12" s="1"/>
  <c r="M1051" i="12"/>
  <c r="N1051" i="12" s="1"/>
  <c r="O1051" i="12" s="1"/>
  <c r="M1052" i="12"/>
  <c r="N1052" i="12" s="1"/>
  <c r="O1052" i="12" s="1"/>
  <c r="M1053" i="12"/>
  <c r="N1053" i="12" s="1"/>
  <c r="O1053" i="12" s="1"/>
  <c r="M1054" i="12"/>
  <c r="N1054" i="12" s="1"/>
  <c r="O1054" i="12" s="1"/>
  <c r="M1055" i="12"/>
  <c r="N1055" i="12" s="1"/>
  <c r="O1055" i="12" s="1"/>
  <c r="M1056" i="12"/>
  <c r="N1056" i="12" s="1"/>
  <c r="O1056" i="12" s="1"/>
  <c r="M1057" i="12"/>
  <c r="M1058" i="12"/>
  <c r="M1059" i="12"/>
  <c r="M1060" i="12"/>
  <c r="M1061" i="12"/>
  <c r="N1061" i="12" s="1"/>
  <c r="O1061" i="12" s="1"/>
  <c r="M1062" i="12"/>
  <c r="N1062" i="12" s="1"/>
  <c r="O1062" i="12" s="1"/>
  <c r="M1063" i="12"/>
  <c r="N1063" i="12" s="1"/>
  <c r="O1063" i="12" s="1"/>
  <c r="M1064" i="12"/>
  <c r="N1064" i="12" s="1"/>
  <c r="O1064" i="12" s="1"/>
  <c r="M1065" i="12"/>
  <c r="N1065" i="12" s="1"/>
  <c r="O1065" i="12" s="1"/>
  <c r="M1066" i="12"/>
  <c r="N1066" i="12" s="1"/>
  <c r="O1066" i="12" s="1"/>
  <c r="M1067" i="12"/>
  <c r="N1067" i="12" s="1"/>
  <c r="O1067" i="12" s="1"/>
  <c r="M1068" i="12"/>
  <c r="N1068" i="12" s="1"/>
  <c r="O1068" i="12" s="1"/>
  <c r="M1069" i="12"/>
  <c r="M1070" i="12"/>
  <c r="M1071" i="12"/>
  <c r="N1071" i="12" s="1"/>
  <c r="O1071" i="12" s="1"/>
  <c r="M1072" i="12"/>
  <c r="N1072" i="12" s="1"/>
  <c r="O1072" i="12" s="1"/>
  <c r="M1073" i="12"/>
  <c r="M1074" i="12"/>
  <c r="M1075" i="12"/>
  <c r="N1075" i="12" s="1"/>
  <c r="O1075" i="12" s="1"/>
  <c r="M1076" i="12"/>
  <c r="N1076" i="12" s="1"/>
  <c r="O1076" i="12" s="1"/>
  <c r="M1077" i="12"/>
  <c r="N1077" i="12" s="1"/>
  <c r="O1077" i="12" s="1"/>
  <c r="M1078" i="12"/>
  <c r="N1078" i="12" s="1"/>
  <c r="O1078" i="12" s="1"/>
  <c r="M1079" i="12"/>
  <c r="N1079" i="12" s="1"/>
  <c r="O1079" i="12" s="1"/>
  <c r="M1080" i="12"/>
  <c r="N1080" i="12" s="1"/>
  <c r="O1080" i="12" s="1"/>
  <c r="M1081" i="12"/>
  <c r="N1081" i="12" s="1"/>
  <c r="O1081" i="12" s="1"/>
  <c r="M1082" i="12"/>
  <c r="N1082" i="12" s="1"/>
  <c r="O1082" i="12" s="1"/>
  <c r="M1083" i="12"/>
  <c r="N1083" i="12" s="1"/>
  <c r="O1083" i="12" s="1"/>
  <c r="M1084" i="12"/>
  <c r="N1084" i="12" s="1"/>
  <c r="O1084" i="12" s="1"/>
  <c r="M1085" i="12"/>
  <c r="M1086" i="12"/>
  <c r="M1087" i="12"/>
  <c r="M1088" i="12"/>
  <c r="M1089" i="12"/>
  <c r="M1090" i="12"/>
  <c r="M1091" i="12"/>
  <c r="M1092" i="12"/>
  <c r="M1093" i="12"/>
  <c r="M1094" i="12"/>
  <c r="M1095" i="12"/>
  <c r="M1096" i="12"/>
  <c r="M1097" i="12"/>
  <c r="M1098" i="12"/>
  <c r="M1099" i="12"/>
  <c r="M1100" i="12"/>
  <c r="M1101" i="12"/>
  <c r="M1102" i="12"/>
  <c r="M1103" i="12"/>
  <c r="M1104" i="12"/>
  <c r="M1105" i="12"/>
  <c r="M1106" i="12"/>
  <c r="M1107" i="12"/>
  <c r="M1108" i="12"/>
  <c r="M1109" i="12"/>
  <c r="M1110" i="12"/>
  <c r="M1111" i="12"/>
  <c r="M1112" i="12"/>
  <c r="M1113" i="12"/>
  <c r="M1114" i="12"/>
  <c r="M1115" i="12"/>
  <c r="M1116" i="12"/>
  <c r="M1117" i="12"/>
  <c r="M1118" i="12"/>
  <c r="M1119" i="12"/>
  <c r="M1120" i="12"/>
  <c r="M1121" i="12"/>
  <c r="M1122" i="12"/>
  <c r="M1123" i="12"/>
  <c r="M1124" i="12"/>
  <c r="M1125" i="12"/>
  <c r="M1126" i="12"/>
  <c r="M1127" i="12"/>
  <c r="M1128" i="12"/>
  <c r="M1129" i="12"/>
  <c r="M1130" i="12"/>
  <c r="M1131" i="12"/>
  <c r="M1132" i="12"/>
  <c r="M1133" i="12"/>
  <c r="M1134" i="12"/>
  <c r="M1135" i="12"/>
  <c r="M1136" i="12"/>
  <c r="M1137" i="12"/>
  <c r="M1138" i="12"/>
  <c r="M1139" i="12"/>
  <c r="M1140" i="12"/>
  <c r="M1141" i="12"/>
  <c r="M1142" i="12"/>
  <c r="M1143" i="12"/>
  <c r="N1143" i="12" s="1"/>
  <c r="O1143" i="12" s="1"/>
  <c r="M1144" i="12"/>
  <c r="N1144" i="12" s="1"/>
  <c r="O1144" i="12" s="1"/>
  <c r="M1145" i="12"/>
  <c r="M1146" i="12"/>
  <c r="M1147" i="12"/>
  <c r="M1148" i="12"/>
  <c r="M1149" i="12"/>
  <c r="M1150" i="12"/>
  <c r="M1151" i="12"/>
  <c r="M1152" i="12"/>
  <c r="M1153" i="12"/>
  <c r="M1154" i="12"/>
  <c r="M1155" i="12"/>
  <c r="M1156" i="12"/>
  <c r="M1157" i="12"/>
  <c r="M1158" i="12"/>
  <c r="M1159" i="12"/>
  <c r="M1160" i="12"/>
  <c r="M1161" i="12"/>
  <c r="M1162" i="12"/>
  <c r="M1163" i="12"/>
  <c r="M1164" i="12"/>
  <c r="M1165" i="12"/>
  <c r="M1166" i="12"/>
  <c r="M1167" i="12"/>
  <c r="M1168" i="12"/>
  <c r="M1169" i="12"/>
  <c r="M1170" i="12"/>
  <c r="M1171" i="12"/>
  <c r="M1172" i="12"/>
  <c r="M1173" i="12"/>
  <c r="M1174" i="12"/>
  <c r="M1175" i="12"/>
  <c r="N1175" i="12" s="1"/>
  <c r="O1175" i="12" s="1"/>
  <c r="M1176" i="12"/>
  <c r="N1176" i="12" s="1"/>
  <c r="O1176" i="12" s="1"/>
  <c r="M1177" i="12"/>
  <c r="N1177" i="12" s="1"/>
  <c r="O1177" i="12" s="1"/>
  <c r="M1178" i="12"/>
  <c r="N1178" i="12" s="1"/>
  <c r="O1178" i="12" s="1"/>
  <c r="M1179" i="12"/>
  <c r="N1179" i="12" s="1"/>
  <c r="O1179" i="12" s="1"/>
  <c r="M1180" i="12"/>
  <c r="N1180" i="12" s="1"/>
  <c r="O1180" i="12" s="1"/>
  <c r="M1181" i="12"/>
  <c r="N1181" i="12" s="1"/>
  <c r="O1181" i="12" s="1"/>
  <c r="M1182" i="12"/>
  <c r="N1182" i="12" s="1"/>
  <c r="O1182" i="12" s="1"/>
  <c r="M1183" i="12"/>
  <c r="N1183" i="12" s="1"/>
  <c r="O1183" i="12" s="1"/>
  <c r="M1184" i="12"/>
  <c r="N1184" i="12" s="1"/>
  <c r="O1184" i="12" s="1"/>
  <c r="M1185" i="12"/>
  <c r="N1185" i="12" s="1"/>
  <c r="O1185" i="12" s="1"/>
  <c r="M1186" i="12"/>
  <c r="N1186" i="12" s="1"/>
  <c r="O1186" i="12" s="1"/>
  <c r="M1187" i="12"/>
  <c r="M1188" i="12"/>
  <c r="M1189" i="12"/>
  <c r="M1190" i="12"/>
  <c r="M1191" i="12"/>
  <c r="M1192" i="12"/>
  <c r="M1193" i="12"/>
  <c r="M1194" i="12"/>
  <c r="M1195" i="12"/>
  <c r="M1196" i="12"/>
  <c r="M1197" i="12"/>
  <c r="M1198" i="12"/>
  <c r="M1199" i="12"/>
  <c r="M1200" i="12"/>
  <c r="M1201" i="12"/>
  <c r="M1202" i="12"/>
  <c r="M1203" i="12"/>
  <c r="M1204" i="12"/>
  <c r="M1205" i="12"/>
  <c r="M1206" i="12"/>
  <c r="M1207" i="12"/>
  <c r="M1208" i="12"/>
  <c r="M1209" i="12"/>
  <c r="M1210" i="12"/>
  <c r="M1211" i="12"/>
  <c r="M1212" i="12"/>
  <c r="M1213" i="12"/>
  <c r="M1214" i="12"/>
  <c r="M1215" i="12"/>
  <c r="M1216" i="12"/>
  <c r="M1217" i="12"/>
  <c r="M1218" i="12"/>
  <c r="M1219" i="12"/>
  <c r="M1220" i="12"/>
  <c r="M1221" i="12"/>
  <c r="M1222" i="12"/>
  <c r="M1223" i="12"/>
  <c r="N1223" i="12" s="1"/>
  <c r="O1223" i="12" s="1"/>
  <c r="M1224" i="12"/>
  <c r="N1224" i="12" s="1"/>
  <c r="O1224" i="12" s="1"/>
  <c r="M1225" i="12"/>
  <c r="M1226" i="12"/>
  <c r="M1227" i="12"/>
  <c r="M1228" i="12"/>
  <c r="M1229" i="12"/>
  <c r="N1229" i="12" s="1"/>
  <c r="O1229" i="12" s="1"/>
  <c r="M1230" i="12"/>
  <c r="N1230" i="12" s="1"/>
  <c r="O1230" i="12" s="1"/>
  <c r="M1231" i="12"/>
  <c r="N1231" i="12" s="1"/>
  <c r="O1231" i="12" s="1"/>
  <c r="M1232" i="12"/>
  <c r="N1232" i="12" s="1"/>
  <c r="O1232" i="12" s="1"/>
  <c r="M1233" i="12"/>
  <c r="N1233" i="12" s="1"/>
  <c r="O1233" i="12" s="1"/>
  <c r="M1234" i="12"/>
  <c r="N1234" i="12" s="1"/>
  <c r="O1234" i="12" s="1"/>
  <c r="M1235" i="12"/>
  <c r="N1235" i="12" s="1"/>
  <c r="O1235" i="12" s="1"/>
  <c r="M1236" i="12"/>
  <c r="N1236" i="12" s="1"/>
  <c r="O1236" i="12" s="1"/>
  <c r="M1237" i="12"/>
  <c r="N1237" i="12" s="1"/>
  <c r="O1237" i="12" s="1"/>
  <c r="M1238" i="12"/>
  <c r="N1238" i="12" s="1"/>
  <c r="O1238" i="12" s="1"/>
  <c r="M1239" i="12"/>
  <c r="N1239" i="12" s="1"/>
  <c r="O1239" i="12" s="1"/>
  <c r="M1240" i="12"/>
  <c r="N1240" i="12" s="1"/>
  <c r="O1240" i="12" s="1"/>
  <c r="M1241" i="12"/>
  <c r="N1241" i="12" s="1"/>
  <c r="O1241" i="12" s="1"/>
  <c r="M1242" i="12"/>
  <c r="N1242" i="12" s="1"/>
  <c r="O1242" i="12" s="1"/>
  <c r="M1243" i="12"/>
  <c r="N1243" i="12" s="1"/>
  <c r="O1243" i="12" s="1"/>
  <c r="M1244" i="12"/>
  <c r="N1244" i="12" s="1"/>
  <c r="O1244" i="12" s="1"/>
  <c r="M1245" i="12"/>
  <c r="N1245" i="12" s="1"/>
  <c r="O1245" i="12" s="1"/>
  <c r="M1246" i="12"/>
  <c r="N1246" i="12" s="1"/>
  <c r="O1246" i="12" s="1"/>
  <c r="M1247" i="12"/>
  <c r="N1247" i="12" s="1"/>
  <c r="O1247" i="12" s="1"/>
  <c r="M1248" i="12"/>
  <c r="N1248" i="12" s="1"/>
  <c r="O1248" i="12" s="1"/>
  <c r="M1249" i="12"/>
  <c r="N1249" i="12" s="1"/>
  <c r="O1249" i="12" s="1"/>
  <c r="M1250" i="12"/>
  <c r="N1250" i="12" s="1"/>
  <c r="O1250" i="12" s="1"/>
  <c r="M1251" i="12"/>
  <c r="N1251" i="12" s="1"/>
  <c r="O1251" i="12" s="1"/>
  <c r="M1252" i="12"/>
  <c r="N1252" i="12" s="1"/>
  <c r="O1252" i="12" s="1"/>
  <c r="M1253" i="12"/>
  <c r="N1253" i="12" s="1"/>
  <c r="O1253" i="12" s="1"/>
  <c r="M1254" i="12"/>
  <c r="N1254" i="12" s="1"/>
  <c r="O1254" i="12" s="1"/>
  <c r="M1255" i="12"/>
  <c r="N1255" i="12" s="1"/>
  <c r="O1255" i="12" s="1"/>
  <c r="M1256" i="12"/>
  <c r="N1256" i="12" s="1"/>
  <c r="O1256" i="12" s="1"/>
  <c r="M1257" i="12"/>
  <c r="N1257" i="12" s="1"/>
  <c r="O1257" i="12" s="1"/>
  <c r="M1258" i="12"/>
  <c r="N1258" i="12" s="1"/>
  <c r="O1258" i="12" s="1"/>
  <c r="M1259" i="12"/>
  <c r="N1259" i="12" s="1"/>
  <c r="O1259" i="12" s="1"/>
  <c r="M1260" i="12"/>
  <c r="N1260" i="12" s="1"/>
  <c r="O1260" i="12" s="1"/>
  <c r="M1261" i="12"/>
  <c r="N1261" i="12" s="1"/>
  <c r="O1261" i="12" s="1"/>
  <c r="M1262" i="12"/>
  <c r="N1262" i="12" s="1"/>
  <c r="O1262" i="12" s="1"/>
  <c r="M1263" i="12"/>
  <c r="N1263" i="12" s="1"/>
  <c r="O1263" i="12" s="1"/>
  <c r="M1264" i="12"/>
  <c r="N1264" i="12" s="1"/>
  <c r="O1264" i="12" s="1"/>
  <c r="M1265" i="12"/>
  <c r="N1265" i="12" s="1"/>
  <c r="O1265" i="12" s="1"/>
  <c r="M1266" i="12"/>
  <c r="N1266" i="12" s="1"/>
  <c r="O1266" i="12" s="1"/>
  <c r="M1267" i="12"/>
  <c r="N1267" i="12" s="1"/>
  <c r="O1267" i="12" s="1"/>
  <c r="M1268" i="12"/>
  <c r="N1268" i="12" s="1"/>
  <c r="O1268" i="12" s="1"/>
  <c r="M1269" i="12"/>
  <c r="N1269" i="12" s="1"/>
  <c r="O1269" i="12" s="1"/>
  <c r="M1270" i="12"/>
  <c r="N1270" i="12" s="1"/>
  <c r="O1270" i="12" s="1"/>
  <c r="M1271" i="12"/>
  <c r="M1272" i="12"/>
  <c r="M1273" i="12"/>
  <c r="M1274" i="12"/>
  <c r="M1275" i="12"/>
  <c r="M1276" i="12"/>
  <c r="M1277" i="12"/>
  <c r="M1278" i="12"/>
  <c r="M1279" i="12"/>
  <c r="M1280" i="12"/>
  <c r="M1281" i="12"/>
  <c r="N1281" i="12" s="1"/>
  <c r="O1281" i="12" s="1"/>
  <c r="M1282" i="12"/>
  <c r="N1282" i="12" s="1"/>
  <c r="O1282" i="12" s="1"/>
  <c r="M1283" i="12"/>
  <c r="N1283" i="12" s="1"/>
  <c r="O1283" i="12" s="1"/>
  <c r="M1284" i="12"/>
  <c r="N1284" i="12" s="1"/>
  <c r="O1284" i="12" s="1"/>
  <c r="M1285" i="12"/>
  <c r="M1286" i="12"/>
  <c r="M1287" i="12"/>
  <c r="M1288" i="12"/>
  <c r="M1289" i="12"/>
  <c r="N1289" i="12" s="1"/>
  <c r="O1289" i="12" s="1"/>
  <c r="M1290" i="12"/>
  <c r="N1290" i="12" s="1"/>
  <c r="O1290" i="12" s="1"/>
  <c r="M1291" i="12"/>
  <c r="N1291" i="12" s="1"/>
  <c r="O1291" i="12" s="1"/>
  <c r="M1292" i="12"/>
  <c r="N1292" i="12" s="1"/>
  <c r="O1292" i="12" s="1"/>
  <c r="M1293" i="12"/>
  <c r="N1293" i="12" s="1"/>
  <c r="O1293" i="12" s="1"/>
  <c r="M1294" i="12"/>
  <c r="N1294" i="12" s="1"/>
  <c r="O1294" i="12" s="1"/>
  <c r="M1295" i="12"/>
  <c r="M1296" i="12"/>
  <c r="M1297" i="12"/>
  <c r="M1298" i="12"/>
  <c r="M1299" i="12"/>
  <c r="N1299" i="12" s="1"/>
  <c r="O1299" i="12" s="1"/>
  <c r="M1300" i="12"/>
  <c r="N1300" i="12" s="1"/>
  <c r="O1300" i="12" s="1"/>
  <c r="M1301" i="12"/>
  <c r="N1301" i="12" s="1"/>
  <c r="O1301" i="12" s="1"/>
  <c r="M1302" i="12"/>
  <c r="N1302" i="12" s="1"/>
  <c r="O1302" i="12" s="1"/>
  <c r="M1303" i="12"/>
  <c r="N1303" i="12" s="1"/>
  <c r="O1303" i="12" s="1"/>
  <c r="M1304" i="12"/>
  <c r="N1304" i="12" s="1"/>
  <c r="O1304" i="12" s="1"/>
  <c r="M1305" i="12"/>
  <c r="M1306" i="12"/>
  <c r="M1307" i="12"/>
  <c r="N1307" i="12" s="1"/>
  <c r="O1307" i="12" s="1"/>
  <c r="M1308" i="12"/>
  <c r="N1308" i="12" s="1"/>
  <c r="O1308" i="12" s="1"/>
  <c r="M1309" i="12"/>
  <c r="M1310" i="12"/>
  <c r="M1311" i="12"/>
  <c r="N1311" i="12" s="1"/>
  <c r="O1311" i="12" s="1"/>
  <c r="M1312" i="12"/>
  <c r="N1312" i="12" s="1"/>
  <c r="O1312" i="12" s="1"/>
  <c r="M1313" i="12"/>
  <c r="N1313" i="12" s="1"/>
  <c r="O1313" i="12" s="1"/>
  <c r="M1314" i="12"/>
  <c r="N1314" i="12" s="1"/>
  <c r="O1314" i="12" s="1"/>
  <c r="M1315" i="12"/>
  <c r="N1315" i="12" s="1"/>
  <c r="O1315" i="12" s="1"/>
  <c r="M1316" i="12"/>
  <c r="N1316" i="12" s="1"/>
  <c r="O1316" i="12" s="1"/>
  <c r="M1317" i="12"/>
  <c r="M1318" i="12"/>
  <c r="M1319" i="12"/>
  <c r="N1319" i="12" s="1"/>
  <c r="O1319" i="12" s="1"/>
  <c r="M1320" i="12"/>
  <c r="N1320" i="12" s="1"/>
  <c r="O1320" i="12" s="1"/>
  <c r="M1321" i="12"/>
  <c r="M1322" i="12"/>
  <c r="M1323" i="12"/>
  <c r="M1324" i="12"/>
  <c r="M1325" i="12"/>
  <c r="N1325" i="12" s="1"/>
  <c r="O1325" i="12" s="1"/>
  <c r="M1326" i="12"/>
  <c r="N1326" i="12" s="1"/>
  <c r="O1326" i="12" s="1"/>
  <c r="M1327" i="12"/>
  <c r="N1327" i="12" s="1"/>
  <c r="O1327" i="12" s="1"/>
  <c r="M1328" i="12"/>
  <c r="N1328" i="12" s="1"/>
  <c r="O1328" i="12" s="1"/>
  <c r="M1329" i="12"/>
  <c r="N1329" i="12" s="1"/>
  <c r="O1329" i="12" s="1"/>
  <c r="M1330" i="12"/>
  <c r="N1330" i="12" s="1"/>
  <c r="O1330" i="12" s="1"/>
  <c r="M1331" i="12"/>
  <c r="N1331" i="12" s="1"/>
  <c r="O1331" i="12" s="1"/>
  <c r="M1332" i="12"/>
  <c r="N1332" i="12" s="1"/>
  <c r="O1332" i="12" s="1"/>
  <c r="M1333" i="12"/>
  <c r="N1333" i="12" s="1"/>
  <c r="O1333" i="12" s="1"/>
  <c r="M1334" i="12"/>
  <c r="N1334" i="12" s="1"/>
  <c r="O1334" i="12" s="1"/>
  <c r="M1335" i="12"/>
  <c r="N1335" i="12" s="1"/>
  <c r="O1335" i="12" s="1"/>
  <c r="M1336" i="12"/>
  <c r="N1336" i="12" s="1"/>
  <c r="O1336" i="12" s="1"/>
  <c r="M1337" i="12"/>
  <c r="M1338" i="12"/>
  <c r="M1339" i="12"/>
  <c r="N1339" i="12" s="1"/>
  <c r="O1339" i="12" s="1"/>
  <c r="M1340" i="12"/>
  <c r="N1340" i="12" s="1"/>
  <c r="O1340" i="12" s="1"/>
  <c r="M1341" i="12"/>
  <c r="N1341" i="12" s="1"/>
  <c r="O1341" i="12" s="1"/>
  <c r="M1342" i="12"/>
  <c r="N1342" i="12" s="1"/>
  <c r="O1342" i="12" s="1"/>
  <c r="M1343" i="12"/>
  <c r="N1343" i="12" s="1"/>
  <c r="O1343" i="12" s="1"/>
  <c r="M1344" i="12"/>
  <c r="N1344" i="12" s="1"/>
  <c r="O1344" i="12" s="1"/>
  <c r="M1345" i="12"/>
  <c r="M1346" i="12"/>
  <c r="M1347" i="12"/>
  <c r="M1348" i="12"/>
  <c r="M1349" i="12"/>
  <c r="M1350" i="12"/>
  <c r="M1351" i="12"/>
  <c r="M1352" i="12"/>
  <c r="M1353" i="12"/>
  <c r="M1354" i="12"/>
  <c r="M1355" i="12"/>
  <c r="M1356" i="12"/>
  <c r="M1357" i="12"/>
  <c r="M1358" i="12"/>
  <c r="M1359" i="12"/>
  <c r="M1360" i="12"/>
  <c r="M1361" i="12"/>
  <c r="N1361" i="12" s="1"/>
  <c r="O1361" i="12" s="1"/>
  <c r="M1362" i="12"/>
  <c r="N1362" i="12" s="1"/>
  <c r="O1362" i="12" s="1"/>
  <c r="M1363" i="12"/>
  <c r="M1364" i="12"/>
  <c r="M1365" i="12"/>
  <c r="M1366" i="12"/>
  <c r="M1367" i="12"/>
  <c r="M1368" i="12"/>
  <c r="M1369" i="12"/>
  <c r="M1370" i="12"/>
  <c r="M1371" i="12"/>
  <c r="M1372" i="12"/>
  <c r="M1373" i="12"/>
  <c r="M1374" i="12"/>
  <c r="M1375" i="12"/>
  <c r="M1376" i="12"/>
  <c r="M1377" i="12"/>
  <c r="M1378" i="12"/>
  <c r="M1379" i="12"/>
  <c r="M1380" i="12"/>
  <c r="M1381" i="12"/>
  <c r="M1382" i="12"/>
  <c r="M1383" i="12"/>
  <c r="M1384" i="12"/>
  <c r="M1385" i="12"/>
  <c r="M1386" i="12"/>
  <c r="M1387" i="12"/>
  <c r="M1388" i="12"/>
  <c r="M1389" i="12"/>
  <c r="M1390" i="12"/>
  <c r="M1391" i="12"/>
  <c r="M1392" i="12"/>
  <c r="M1393" i="12"/>
  <c r="M1394" i="12"/>
  <c r="M1395" i="12"/>
  <c r="M1396" i="12"/>
  <c r="M1397" i="12"/>
  <c r="N1397" i="12" s="1"/>
  <c r="O1397" i="12" s="1"/>
  <c r="M1398" i="12"/>
  <c r="N1398" i="12" s="1"/>
  <c r="O1398" i="12" s="1"/>
  <c r="M1399" i="12"/>
  <c r="M1400" i="12"/>
  <c r="M1401" i="12"/>
  <c r="M1402" i="12"/>
  <c r="M1403" i="12"/>
  <c r="M1404" i="12"/>
  <c r="M1405" i="12"/>
  <c r="M1406" i="12"/>
  <c r="M1407" i="12"/>
  <c r="M1408" i="12"/>
  <c r="M1409" i="12"/>
  <c r="M1410" i="12"/>
  <c r="M1411" i="12"/>
  <c r="M1412" i="12"/>
  <c r="M1413" i="12"/>
  <c r="M1414" i="12"/>
  <c r="M1415" i="12"/>
  <c r="M1416" i="12"/>
  <c r="M1417" i="12"/>
  <c r="M1418" i="12"/>
  <c r="M1419" i="12"/>
  <c r="M1420" i="12"/>
  <c r="M1421" i="12"/>
  <c r="M1422" i="12"/>
  <c r="M1423" i="12"/>
  <c r="M1424" i="12"/>
  <c r="M1425" i="12"/>
  <c r="M1426" i="12"/>
  <c r="M1427" i="12"/>
  <c r="M1428" i="12"/>
  <c r="M1429" i="12"/>
  <c r="M1430" i="12"/>
  <c r="M1431" i="12"/>
  <c r="M1432" i="12"/>
  <c r="M1433" i="12"/>
  <c r="M1434" i="12"/>
  <c r="M1435" i="12"/>
  <c r="M1436" i="12"/>
  <c r="M1437" i="12"/>
  <c r="M1438" i="12"/>
  <c r="M1439" i="12"/>
  <c r="M1440" i="12"/>
  <c r="M1441" i="12"/>
  <c r="M1442" i="12"/>
  <c r="M1443" i="12"/>
  <c r="M1444" i="12"/>
  <c r="M1445" i="12"/>
  <c r="M1446" i="12"/>
  <c r="M1447" i="12"/>
  <c r="M1448" i="12"/>
  <c r="M1449" i="12"/>
  <c r="M1450" i="12"/>
  <c r="M1451" i="12"/>
  <c r="M1452" i="12"/>
  <c r="M1453" i="12"/>
  <c r="M1454" i="12"/>
  <c r="M1455" i="12"/>
  <c r="M1456" i="12"/>
  <c r="M1457" i="12"/>
  <c r="M1458" i="12"/>
  <c r="M1459" i="12"/>
  <c r="M1460" i="12"/>
  <c r="M1461" i="12"/>
  <c r="M1462" i="12"/>
  <c r="M1463" i="12"/>
  <c r="M1464" i="12"/>
  <c r="M1465" i="12"/>
  <c r="M1466" i="12"/>
  <c r="M1467" i="12"/>
  <c r="M1468" i="12"/>
  <c r="M1469" i="12"/>
  <c r="N1469" i="12" s="1"/>
  <c r="O1469" i="12" s="1"/>
  <c r="M1470" i="12"/>
  <c r="N1470" i="12" s="1"/>
  <c r="O1470" i="12" s="1"/>
  <c r="M1471" i="12"/>
  <c r="N1471" i="12" s="1"/>
  <c r="O1471" i="12" s="1"/>
  <c r="M1472" i="12"/>
  <c r="N1472" i="12" s="1"/>
  <c r="O1472" i="12" s="1"/>
  <c r="M1473" i="12"/>
  <c r="N1473" i="12" s="1"/>
  <c r="O1473" i="12" s="1"/>
  <c r="M1474" i="12"/>
  <c r="N1474" i="12" s="1"/>
  <c r="O1474" i="12" s="1"/>
  <c r="M1475" i="12"/>
  <c r="M1476" i="12"/>
  <c r="M1477" i="12"/>
  <c r="M1478" i="12"/>
  <c r="M1479" i="12"/>
  <c r="M1480" i="12"/>
  <c r="M1481" i="12"/>
  <c r="M1482" i="12"/>
  <c r="M1483" i="12"/>
  <c r="M1484" i="12"/>
  <c r="M1485" i="12"/>
  <c r="M1486" i="12"/>
  <c r="M1487" i="12"/>
  <c r="M1488" i="12"/>
  <c r="M1489" i="12"/>
  <c r="M1490" i="12"/>
  <c r="M1491" i="12"/>
  <c r="M1492" i="12"/>
  <c r="M1493" i="12"/>
  <c r="M1494" i="12"/>
  <c r="M1495" i="12"/>
  <c r="N1495" i="12" s="1"/>
  <c r="O1495" i="12" s="1"/>
  <c r="M1496" i="12"/>
  <c r="N1496" i="12" s="1"/>
  <c r="O1496" i="12" s="1"/>
  <c r="M1497" i="12"/>
  <c r="N1497" i="12" s="1"/>
  <c r="O1497" i="12" s="1"/>
  <c r="M1498" i="12"/>
  <c r="N1498" i="12" s="1"/>
  <c r="O1498" i="12" s="1"/>
  <c r="M1499" i="12"/>
  <c r="N1499" i="12" s="1"/>
  <c r="O1499" i="12" s="1"/>
  <c r="M1500" i="12"/>
  <c r="N1500" i="12" s="1"/>
  <c r="O1500" i="12" s="1"/>
  <c r="M1501" i="12"/>
  <c r="N1501" i="12" s="1"/>
  <c r="O1501" i="12" s="1"/>
  <c r="M1502" i="12"/>
  <c r="N1502" i="12" s="1"/>
  <c r="O1502" i="12" s="1"/>
  <c r="M1503" i="12"/>
  <c r="N1503" i="12" s="1"/>
  <c r="O1503" i="12" s="1"/>
  <c r="M1504" i="12"/>
  <c r="N1504" i="12" s="1"/>
  <c r="O1504" i="12" s="1"/>
  <c r="M1505" i="12"/>
  <c r="M1506" i="12"/>
  <c r="M1507" i="12"/>
  <c r="N1507" i="12" s="1"/>
  <c r="O1507" i="12" s="1"/>
  <c r="M1508" i="12"/>
  <c r="N1508" i="12" s="1"/>
  <c r="O1508" i="12" s="1"/>
  <c r="M1509" i="12"/>
  <c r="N1509" i="12" s="1"/>
  <c r="O1509" i="12" s="1"/>
  <c r="M1510" i="12"/>
  <c r="N1510" i="12" s="1"/>
  <c r="O1510" i="12" s="1"/>
  <c r="M1511" i="12"/>
  <c r="N1511" i="12" s="1"/>
  <c r="O1511" i="12" s="1"/>
  <c r="M1512" i="12"/>
  <c r="N1512" i="12" s="1"/>
  <c r="O1512" i="12" s="1"/>
  <c r="M1513" i="12"/>
  <c r="N1513" i="12" s="1"/>
  <c r="O1513" i="12" s="1"/>
  <c r="M1514" i="12"/>
  <c r="N1514" i="12" s="1"/>
  <c r="O1514" i="12" s="1"/>
  <c r="M1515" i="12"/>
  <c r="N1515" i="12" s="1"/>
  <c r="O1515" i="12" s="1"/>
  <c r="M1516" i="12"/>
  <c r="N1516" i="12" s="1"/>
  <c r="O1516" i="12" s="1"/>
  <c r="M1517" i="12"/>
  <c r="N1517" i="12" s="1"/>
  <c r="O1517" i="12" s="1"/>
  <c r="M1518" i="12"/>
  <c r="N1518" i="12" s="1"/>
  <c r="O1518" i="12" s="1"/>
  <c r="M1519" i="12"/>
  <c r="N1519" i="12" s="1"/>
  <c r="O1519" i="12" s="1"/>
  <c r="M1520" i="12"/>
  <c r="N1520" i="12" s="1"/>
  <c r="O1520" i="12" s="1"/>
  <c r="M1521" i="12"/>
  <c r="N1521" i="12" s="1"/>
  <c r="O1521" i="12" s="1"/>
  <c r="M1522" i="12"/>
  <c r="N1522" i="12" s="1"/>
  <c r="O1522" i="12" s="1"/>
  <c r="M1523" i="12"/>
  <c r="N1523" i="12" s="1"/>
  <c r="O1523" i="12" s="1"/>
  <c r="M1524" i="12"/>
  <c r="N1524" i="12" s="1"/>
  <c r="O1524" i="12" s="1"/>
  <c r="M1525" i="12"/>
  <c r="N1525" i="12" s="1"/>
  <c r="O1525" i="12" s="1"/>
  <c r="M1526" i="12"/>
  <c r="N1526" i="12" s="1"/>
  <c r="O1526" i="12" s="1"/>
  <c r="M1527" i="12"/>
  <c r="N1527" i="12" s="1"/>
  <c r="O1527" i="12" s="1"/>
  <c r="M1528" i="12"/>
  <c r="N1528" i="12" s="1"/>
  <c r="O1528" i="12" s="1"/>
  <c r="M1529" i="12"/>
  <c r="N1529" i="12" s="1"/>
  <c r="O1529" i="12" s="1"/>
  <c r="M1530" i="12"/>
  <c r="N1530" i="12" s="1"/>
  <c r="O1530" i="12" s="1"/>
  <c r="M1531" i="12"/>
  <c r="N1531" i="12" s="1"/>
  <c r="O1531" i="12" s="1"/>
  <c r="M1532" i="12"/>
  <c r="N1532" i="12" s="1"/>
  <c r="O1532" i="12" s="1"/>
  <c r="M1533" i="12"/>
  <c r="N1533" i="12" s="1"/>
  <c r="O1533" i="12" s="1"/>
  <c r="M1534" i="12"/>
  <c r="N1534" i="12" s="1"/>
  <c r="O1534" i="12" s="1"/>
  <c r="M1535" i="12"/>
  <c r="N1535" i="12" s="1"/>
  <c r="O1535" i="12" s="1"/>
  <c r="M1536" i="12"/>
  <c r="N1536" i="12" s="1"/>
  <c r="O1536" i="12" s="1"/>
  <c r="M1537" i="12"/>
  <c r="N1537" i="12" s="1"/>
  <c r="O1537" i="12" s="1"/>
  <c r="M1538" i="12"/>
  <c r="N1538" i="12" s="1"/>
  <c r="O1538" i="12" s="1"/>
  <c r="M1539" i="12"/>
  <c r="N1539" i="12" s="1"/>
  <c r="O1539" i="12" s="1"/>
  <c r="M1540" i="12"/>
  <c r="N1540" i="12" s="1"/>
  <c r="O1540" i="12" s="1"/>
  <c r="M1541" i="12"/>
  <c r="N1541" i="12" s="1"/>
  <c r="O1541" i="12" s="1"/>
  <c r="M1542" i="12"/>
  <c r="N1542" i="12" s="1"/>
  <c r="O1542" i="12" s="1"/>
  <c r="M1543" i="12"/>
  <c r="N1543" i="12" s="1"/>
  <c r="O1543" i="12" s="1"/>
  <c r="M1544" i="12"/>
  <c r="N1544" i="12" s="1"/>
  <c r="O1544" i="12" s="1"/>
  <c r="M1545" i="12"/>
  <c r="M1546" i="12"/>
  <c r="M1547" i="12"/>
  <c r="M1548" i="12"/>
  <c r="M1549" i="12"/>
  <c r="N1549" i="12" s="1"/>
  <c r="O1549" i="12" s="1"/>
  <c r="M1550" i="12"/>
  <c r="N1550" i="12" s="1"/>
  <c r="O1550" i="12" s="1"/>
  <c r="M1551" i="12"/>
  <c r="M1552" i="12"/>
  <c r="M1553" i="12"/>
  <c r="M1554" i="12"/>
  <c r="M1555" i="12"/>
  <c r="M1556" i="12"/>
  <c r="M1557" i="12"/>
  <c r="M1558" i="12"/>
  <c r="M1559" i="12"/>
  <c r="M1560" i="12"/>
  <c r="M1561" i="12"/>
  <c r="M1562" i="12"/>
  <c r="M1563" i="12"/>
  <c r="M1564" i="12"/>
  <c r="M1565" i="12"/>
  <c r="M1566" i="12"/>
  <c r="M1567" i="12"/>
  <c r="M1568" i="12"/>
  <c r="M1569" i="12"/>
  <c r="M1570" i="12"/>
  <c r="M1571" i="12"/>
  <c r="M1572" i="12"/>
  <c r="M1573" i="12"/>
  <c r="M1574" i="12"/>
  <c r="M1575" i="12"/>
  <c r="M1576" i="12"/>
  <c r="M1577" i="12"/>
  <c r="M1578" i="12"/>
  <c r="M1579" i="12"/>
  <c r="M1580" i="12"/>
  <c r="M1581" i="12"/>
  <c r="M1582" i="12"/>
  <c r="M1583" i="12"/>
  <c r="M1584" i="12"/>
  <c r="M1585" i="12"/>
  <c r="M1586" i="12"/>
  <c r="M1587" i="12"/>
  <c r="M1588" i="12"/>
  <c r="M1589" i="12"/>
  <c r="M1590" i="12"/>
  <c r="M1591" i="12"/>
  <c r="M1592" i="12"/>
  <c r="M1593" i="12"/>
  <c r="M1594" i="12"/>
  <c r="M1595" i="12"/>
  <c r="M1596" i="12"/>
  <c r="M1597" i="12"/>
  <c r="M1598" i="12"/>
  <c r="M1599" i="12"/>
  <c r="M1600" i="12"/>
  <c r="M1601" i="12"/>
  <c r="M1602" i="12"/>
  <c r="M1603" i="12"/>
  <c r="M1604" i="12"/>
  <c r="M1605" i="12"/>
  <c r="M1606" i="12"/>
  <c r="M1607" i="12"/>
  <c r="M1608" i="12"/>
  <c r="M1609" i="12"/>
  <c r="M1610" i="12"/>
  <c r="M1611" i="12"/>
  <c r="M1612" i="12"/>
  <c r="M1613" i="12"/>
  <c r="M1614" i="12"/>
  <c r="M1615" i="12"/>
  <c r="M1616" i="12"/>
  <c r="M1617" i="12"/>
  <c r="M1618" i="12"/>
  <c r="M1619" i="12"/>
  <c r="M1620" i="12"/>
  <c r="M1621" i="12"/>
  <c r="M1622" i="12"/>
  <c r="M1623" i="12"/>
  <c r="M1624" i="12"/>
  <c r="M1625" i="12"/>
  <c r="M1626" i="12"/>
  <c r="M1627" i="12"/>
  <c r="M1628" i="12"/>
  <c r="M1629" i="12"/>
  <c r="M1630" i="12"/>
  <c r="M1631" i="12"/>
  <c r="M1632" i="12"/>
  <c r="M1633" i="12"/>
  <c r="M1634" i="12"/>
  <c r="M1635" i="12"/>
  <c r="M1636" i="12"/>
  <c r="M1637" i="12"/>
  <c r="M1638" i="12"/>
  <c r="M1639" i="12"/>
  <c r="M1640" i="12"/>
  <c r="M1641" i="12"/>
  <c r="M1642" i="12"/>
  <c r="M1643" i="12"/>
  <c r="M1644" i="12"/>
  <c r="M1645" i="12"/>
  <c r="M1646" i="12"/>
  <c r="M1647" i="12"/>
  <c r="M1648" i="12"/>
  <c r="M1649" i="12"/>
  <c r="M1650" i="12"/>
  <c r="M1651" i="12"/>
  <c r="N1651" i="12" s="1"/>
  <c r="O1651" i="12" s="1"/>
  <c r="M1652" i="12"/>
  <c r="N1652" i="12" s="1"/>
  <c r="O1652" i="12" s="1"/>
  <c r="M1653" i="12"/>
  <c r="M1654" i="12"/>
  <c r="M1655" i="12"/>
  <c r="N1655" i="12" s="1"/>
  <c r="O1655" i="12" s="1"/>
  <c r="M1656" i="12"/>
  <c r="N1656" i="12" s="1"/>
  <c r="O1656" i="12" s="1"/>
  <c r="M1657" i="12"/>
  <c r="N1657" i="12" s="1"/>
  <c r="O1657" i="12" s="1"/>
  <c r="M1658" i="12"/>
  <c r="N1658" i="12" s="1"/>
  <c r="O1658" i="12" s="1"/>
  <c r="M1659" i="12"/>
  <c r="N1659" i="12" s="1"/>
  <c r="O1659" i="12" s="1"/>
  <c r="M1660" i="12"/>
  <c r="N1660" i="12" s="1"/>
  <c r="O1660" i="12" s="1"/>
  <c r="M1661" i="12"/>
  <c r="N1661" i="12" s="1"/>
  <c r="O1661" i="12" s="1"/>
  <c r="M1662" i="12"/>
  <c r="N1662" i="12" s="1"/>
  <c r="O1662" i="12" s="1"/>
  <c r="M1663" i="12"/>
  <c r="N1663" i="12" s="1"/>
  <c r="O1663" i="12" s="1"/>
  <c r="M1664" i="12"/>
  <c r="N1664" i="12" s="1"/>
  <c r="O1664" i="12" s="1"/>
  <c r="M1665" i="12"/>
  <c r="M1666" i="12"/>
  <c r="M1667" i="12"/>
  <c r="M1668" i="12"/>
  <c r="M1669" i="12"/>
  <c r="M1670" i="12"/>
  <c r="M1671" i="12"/>
  <c r="M1672" i="12"/>
  <c r="M1673" i="12"/>
  <c r="N1673" i="12" s="1"/>
  <c r="O1673" i="12" s="1"/>
  <c r="M1674" i="12"/>
  <c r="N1674" i="12" s="1"/>
  <c r="O1674" i="12" s="1"/>
  <c r="M1675" i="12"/>
  <c r="N1675" i="12" s="1"/>
  <c r="O1675" i="12" s="1"/>
  <c r="M1676" i="12"/>
  <c r="N1676" i="12" s="1"/>
  <c r="O1676" i="12" s="1"/>
  <c r="M1677" i="12"/>
  <c r="N1677" i="12" s="1"/>
  <c r="O1677" i="12" s="1"/>
  <c r="M1678" i="12"/>
  <c r="N1678" i="12" s="1"/>
  <c r="O1678" i="12" s="1"/>
  <c r="M1679" i="12"/>
  <c r="N1679" i="12" s="1"/>
  <c r="O1679" i="12" s="1"/>
  <c r="M1680" i="12"/>
  <c r="N1680" i="12" s="1"/>
  <c r="O1680" i="12" s="1"/>
  <c r="M1681" i="12"/>
  <c r="N1681" i="12" s="1"/>
  <c r="O1681" i="12" s="1"/>
  <c r="M1682" i="12"/>
  <c r="N1682" i="12" s="1"/>
  <c r="O1682" i="12" s="1"/>
  <c r="M1683" i="12"/>
  <c r="N1683" i="12" s="1"/>
  <c r="O1683" i="12" s="1"/>
  <c r="M1684" i="12"/>
  <c r="N1684" i="12" s="1"/>
  <c r="O1684" i="12" s="1"/>
  <c r="M1685" i="12"/>
  <c r="M1686" i="12"/>
  <c r="M1687" i="12"/>
  <c r="N1687" i="12" s="1"/>
  <c r="O1687" i="12" s="1"/>
  <c r="M1688" i="12"/>
  <c r="N1688" i="12" s="1"/>
  <c r="O1688" i="12" s="1"/>
  <c r="M1689" i="12"/>
  <c r="N1689" i="12" s="1"/>
  <c r="O1689" i="12" s="1"/>
  <c r="M1690" i="12"/>
  <c r="N1690" i="12" s="1"/>
  <c r="O1690" i="12" s="1"/>
  <c r="M1691" i="12"/>
  <c r="N1691" i="12" s="1"/>
  <c r="O1691" i="12" s="1"/>
  <c r="M1692" i="12"/>
  <c r="N1692" i="12" s="1"/>
  <c r="O1692" i="12" s="1"/>
  <c r="M1693" i="12"/>
  <c r="N1693" i="12" s="1"/>
  <c r="O1693" i="12" s="1"/>
  <c r="M1694" i="12"/>
  <c r="N1694" i="12" s="1"/>
  <c r="O1694" i="12" s="1"/>
  <c r="M1695" i="12"/>
  <c r="N1695" i="12" s="1"/>
  <c r="O1695" i="12" s="1"/>
  <c r="M1696" i="12"/>
  <c r="N1696" i="12" s="1"/>
  <c r="O1696" i="12" s="1"/>
  <c r="M1697" i="12"/>
  <c r="N1697" i="12" s="1"/>
  <c r="O1697" i="12" s="1"/>
  <c r="M1698" i="12"/>
  <c r="N1698" i="12" s="1"/>
  <c r="O1698" i="12" s="1"/>
  <c r="M1699" i="12"/>
  <c r="N1699" i="12" s="1"/>
  <c r="O1699" i="12" s="1"/>
  <c r="M1700" i="12"/>
  <c r="N1700" i="12" s="1"/>
  <c r="O1700" i="12" s="1"/>
  <c r="M1701" i="12"/>
  <c r="N1701" i="12" s="1"/>
  <c r="O1701" i="12" s="1"/>
  <c r="M1702" i="12"/>
  <c r="N1702" i="12" s="1"/>
  <c r="O1702" i="12" s="1"/>
  <c r="M1703" i="12"/>
  <c r="N1703" i="12" s="1"/>
  <c r="O1703" i="12" s="1"/>
  <c r="M1704" i="12"/>
  <c r="N1704" i="12" s="1"/>
  <c r="O1704" i="12" s="1"/>
  <c r="M1705" i="12"/>
  <c r="N1705" i="12" s="1"/>
  <c r="O1705" i="12" s="1"/>
  <c r="M1706" i="12"/>
  <c r="N1706" i="12" s="1"/>
  <c r="O1706" i="12" s="1"/>
  <c r="M1707" i="12"/>
  <c r="N1707" i="12" s="1"/>
  <c r="O1707" i="12" s="1"/>
  <c r="M1708" i="12"/>
  <c r="N1708" i="12" s="1"/>
  <c r="O1708" i="12" s="1"/>
  <c r="M1709" i="12"/>
  <c r="N1709" i="12" s="1"/>
  <c r="O1709" i="12" s="1"/>
  <c r="M1710" i="12"/>
  <c r="N1710" i="12" s="1"/>
  <c r="O1710" i="12" s="1"/>
  <c r="M1711" i="12"/>
  <c r="N1711" i="12" s="1"/>
  <c r="O1711" i="12" s="1"/>
  <c r="M1712" i="12"/>
  <c r="N1712" i="12" s="1"/>
  <c r="O1712" i="12" s="1"/>
  <c r="M1713" i="12"/>
  <c r="N1713" i="12" s="1"/>
  <c r="O1713" i="12" s="1"/>
  <c r="M1714" i="12"/>
  <c r="N1714" i="12" s="1"/>
  <c r="O1714" i="12" s="1"/>
  <c r="M1715" i="12"/>
  <c r="N1715" i="12" s="1"/>
  <c r="O1715" i="12" s="1"/>
  <c r="M1716" i="12"/>
  <c r="N1716" i="12" s="1"/>
  <c r="O1716" i="12" s="1"/>
  <c r="M1717" i="12"/>
  <c r="N1717" i="12" s="1"/>
  <c r="O1717" i="12" s="1"/>
  <c r="M1718" i="12"/>
  <c r="N1718" i="12" s="1"/>
  <c r="O1718" i="12" s="1"/>
  <c r="M1719" i="12"/>
  <c r="N1719" i="12" s="1"/>
  <c r="O1719" i="12" s="1"/>
  <c r="M1720" i="12"/>
  <c r="N1720" i="12" s="1"/>
  <c r="O1720" i="12" s="1"/>
  <c r="M1721" i="12"/>
  <c r="N1721" i="12" s="1"/>
  <c r="O1721" i="12" s="1"/>
  <c r="M1722" i="12"/>
  <c r="N1722" i="12" s="1"/>
  <c r="O1722" i="12" s="1"/>
  <c r="M1723" i="12"/>
  <c r="N1723" i="12" s="1"/>
  <c r="O1723" i="12" s="1"/>
  <c r="M1724" i="12"/>
  <c r="N1724" i="12" s="1"/>
  <c r="O1724" i="12" s="1"/>
  <c r="M1725" i="12"/>
  <c r="N1725" i="12" s="1"/>
  <c r="O1725" i="12" s="1"/>
  <c r="M1726" i="12"/>
  <c r="N1726" i="12" s="1"/>
  <c r="O1726" i="12" s="1"/>
  <c r="M1727" i="12"/>
  <c r="N1727" i="12" s="1"/>
  <c r="O1727" i="12" s="1"/>
  <c r="M1728" i="12"/>
  <c r="N1728" i="12" s="1"/>
  <c r="O1728" i="12" s="1"/>
  <c r="M1729" i="12"/>
  <c r="N1729" i="12" s="1"/>
  <c r="O1729" i="12" s="1"/>
  <c r="M1730" i="12"/>
  <c r="N1730" i="12" s="1"/>
  <c r="O1730" i="12" s="1"/>
  <c r="M1731" i="12"/>
  <c r="N1731" i="12" s="1"/>
  <c r="O1731" i="12" s="1"/>
  <c r="M1732" i="12"/>
  <c r="N1732" i="12" s="1"/>
  <c r="O1732" i="12" s="1"/>
  <c r="M1733" i="12"/>
  <c r="N1733" i="12" s="1"/>
  <c r="O1733" i="12" s="1"/>
  <c r="M1734" i="12"/>
  <c r="N1734" i="12" s="1"/>
  <c r="O1734" i="12" s="1"/>
  <c r="M1735" i="12"/>
  <c r="N1735" i="12" s="1"/>
  <c r="O1735" i="12" s="1"/>
  <c r="M1736" i="12"/>
  <c r="N1736" i="12" s="1"/>
  <c r="O1736" i="12" s="1"/>
  <c r="M1737" i="12"/>
  <c r="N1737" i="12" s="1"/>
  <c r="O1737" i="12" s="1"/>
  <c r="M1738" i="12"/>
  <c r="N1738" i="12" s="1"/>
  <c r="O1738" i="12" s="1"/>
  <c r="M1739" i="12"/>
  <c r="M1740" i="12"/>
  <c r="M1741" i="12"/>
  <c r="M1742" i="12"/>
  <c r="M1743" i="12"/>
  <c r="M1744" i="12"/>
  <c r="M1745" i="12"/>
  <c r="M1746" i="12"/>
  <c r="M1747" i="12"/>
  <c r="M1748" i="12"/>
  <c r="M1749" i="12"/>
  <c r="M1750" i="12"/>
  <c r="M1751" i="12"/>
  <c r="M1752" i="12"/>
  <c r="M1753" i="12"/>
  <c r="M1754" i="12"/>
  <c r="M1755" i="12"/>
  <c r="M1756" i="12"/>
  <c r="M1757" i="12"/>
  <c r="M1758" i="12"/>
  <c r="M1759" i="12"/>
  <c r="M1760" i="12"/>
  <c r="M1761" i="12"/>
  <c r="M1762" i="12"/>
  <c r="M1763" i="12"/>
  <c r="M1764" i="12"/>
  <c r="M1765" i="12"/>
  <c r="M1766" i="12"/>
  <c r="M1767" i="12"/>
  <c r="M1768" i="12"/>
  <c r="M1769" i="12"/>
  <c r="M1770" i="12"/>
  <c r="M1771" i="12"/>
  <c r="M1772" i="12"/>
  <c r="M1773" i="12"/>
  <c r="M1774" i="12"/>
  <c r="M1775" i="12"/>
  <c r="M1776" i="12"/>
  <c r="M1777" i="12"/>
  <c r="M1778" i="12"/>
  <c r="M1779" i="12"/>
  <c r="M1780" i="12"/>
  <c r="M1781" i="12"/>
  <c r="M1782" i="12"/>
  <c r="M1783" i="12"/>
  <c r="M1784" i="12"/>
  <c r="M1785" i="12"/>
  <c r="M1786" i="12"/>
  <c r="M1787" i="12"/>
  <c r="M1788" i="12"/>
  <c r="M1789" i="12"/>
  <c r="M1790" i="12"/>
  <c r="M1791" i="12"/>
  <c r="M1792" i="12"/>
  <c r="M1793" i="12"/>
  <c r="M1794" i="12"/>
  <c r="M1795" i="12"/>
  <c r="M1796" i="12"/>
  <c r="M1797" i="12"/>
  <c r="M1798" i="12"/>
  <c r="M1799" i="12"/>
  <c r="M1800" i="12"/>
  <c r="M1801" i="12"/>
  <c r="M1802" i="12"/>
  <c r="M1803" i="12"/>
  <c r="M1804" i="12"/>
  <c r="M1805" i="12"/>
  <c r="M1806" i="12"/>
  <c r="M1807" i="12"/>
  <c r="M1808" i="12"/>
  <c r="M1809" i="12"/>
  <c r="M1810" i="12"/>
  <c r="M1811" i="12"/>
  <c r="M1812" i="12"/>
  <c r="M1813" i="12"/>
  <c r="M1814" i="12"/>
  <c r="M1815" i="12"/>
  <c r="M1816" i="12"/>
  <c r="M1817" i="12"/>
  <c r="M1818" i="12"/>
  <c r="M1819" i="12"/>
  <c r="M1820" i="12"/>
  <c r="M1821" i="12"/>
  <c r="M1822" i="12"/>
  <c r="M1823" i="12"/>
  <c r="M1824" i="12"/>
  <c r="M1825" i="12"/>
  <c r="M1826" i="12"/>
  <c r="M1827" i="12"/>
  <c r="M1828" i="12"/>
  <c r="M1829" i="12"/>
  <c r="M1830" i="12"/>
  <c r="M1831" i="12"/>
  <c r="M1832" i="12"/>
  <c r="M1833" i="12"/>
  <c r="M1834" i="12"/>
  <c r="M1835" i="12"/>
  <c r="M1836" i="12"/>
  <c r="M1837" i="12"/>
  <c r="M1838" i="12"/>
  <c r="M1839" i="12"/>
  <c r="M1840" i="12"/>
  <c r="M1841" i="12"/>
  <c r="M1842" i="12"/>
  <c r="M1843" i="12"/>
  <c r="M1844" i="12"/>
  <c r="M1845" i="12"/>
  <c r="M1846" i="12"/>
  <c r="M1847" i="12"/>
  <c r="M1848" i="12"/>
  <c r="M1849" i="12"/>
  <c r="M1850" i="12"/>
  <c r="M1851" i="12"/>
  <c r="M1852" i="12"/>
  <c r="M1853" i="12"/>
  <c r="M1854" i="12"/>
  <c r="M1855" i="12"/>
  <c r="M1856" i="12"/>
  <c r="M1857" i="12"/>
  <c r="M1858" i="12"/>
  <c r="M1859" i="12"/>
  <c r="M1860" i="12"/>
  <c r="M1861" i="12"/>
  <c r="M1862" i="12"/>
  <c r="M1863" i="12"/>
  <c r="M1864" i="12"/>
  <c r="M1865" i="12"/>
  <c r="M1866" i="12"/>
  <c r="M1867" i="12"/>
  <c r="M1868" i="12"/>
  <c r="M1869" i="12"/>
  <c r="M1870" i="12"/>
  <c r="M1871" i="12"/>
  <c r="M1872" i="12"/>
  <c r="M1873" i="12"/>
  <c r="M1874" i="12"/>
  <c r="M1875" i="12"/>
  <c r="M1876" i="12"/>
  <c r="M1877" i="12"/>
  <c r="M1878" i="12"/>
  <c r="M1879" i="12"/>
  <c r="M1880" i="12"/>
  <c r="M1881" i="12"/>
  <c r="M1882" i="12"/>
  <c r="M1883" i="12"/>
  <c r="M1884" i="12"/>
  <c r="N1884" i="12" s="1"/>
  <c r="O1884" i="12" s="1"/>
  <c r="M1885" i="12"/>
  <c r="N1885" i="12" s="1"/>
  <c r="O1885" i="12" s="1"/>
  <c r="M1886" i="12"/>
  <c r="N1886" i="12" s="1"/>
  <c r="O1886" i="12" s="1"/>
  <c r="M1887" i="12"/>
  <c r="N1887" i="12" s="1"/>
  <c r="O1887" i="12" s="1"/>
  <c r="M1888" i="12"/>
  <c r="M1889" i="12"/>
  <c r="M1890" i="12"/>
  <c r="M1891" i="12"/>
  <c r="M1892" i="12"/>
  <c r="M1893" i="12"/>
  <c r="M1894" i="12"/>
  <c r="N1894" i="12" s="1"/>
  <c r="O1894" i="12" s="1"/>
  <c r="M1895" i="12"/>
  <c r="N1895" i="12" s="1"/>
  <c r="O1895" i="12" s="1"/>
  <c r="M1896" i="12"/>
  <c r="N1896" i="12" s="1"/>
  <c r="O1896" i="12" s="1"/>
  <c r="M1897" i="12"/>
  <c r="N1897" i="12" s="1"/>
  <c r="O1897" i="12" s="1"/>
  <c r="M1898" i="12"/>
  <c r="N1898" i="12" s="1"/>
  <c r="O1898" i="12" s="1"/>
  <c r="M1899" i="12"/>
  <c r="N1899" i="12" s="1"/>
  <c r="O1899" i="12" s="1"/>
  <c r="M1900" i="12"/>
  <c r="N1900" i="12" s="1"/>
  <c r="O1900" i="12" s="1"/>
  <c r="M1901" i="12"/>
  <c r="N1901" i="12" s="1"/>
  <c r="O1901" i="12" s="1"/>
  <c r="M1902" i="12"/>
  <c r="N1902" i="12" s="1"/>
  <c r="O1902" i="12" s="1"/>
  <c r="M1903" i="12"/>
  <c r="N1903" i="12" s="1"/>
  <c r="O1903" i="12" s="1"/>
  <c r="M1904" i="12"/>
  <c r="N1904" i="12" s="1"/>
  <c r="O1904" i="12" s="1"/>
  <c r="M1905" i="12"/>
  <c r="N1905" i="12" s="1"/>
  <c r="O1905" i="12" s="1"/>
  <c r="M1906" i="12"/>
  <c r="N1906" i="12" s="1"/>
  <c r="O1906" i="12" s="1"/>
  <c r="M1907" i="12"/>
  <c r="N1907" i="12" s="1"/>
  <c r="O1907" i="12" s="1"/>
  <c r="M1908" i="12"/>
  <c r="N1908" i="12" s="1"/>
  <c r="O1908" i="12" s="1"/>
  <c r="M1909" i="12"/>
  <c r="N1909" i="12" s="1"/>
  <c r="O1909" i="12" s="1"/>
  <c r="M1910" i="12"/>
  <c r="N1910" i="12" s="1"/>
  <c r="O1910" i="12" s="1"/>
  <c r="M1911" i="12"/>
  <c r="N1911" i="12" s="1"/>
  <c r="O1911" i="12" s="1"/>
  <c r="M1912" i="12"/>
  <c r="M1913" i="12"/>
  <c r="M1914" i="12"/>
  <c r="N1914" i="12" s="1"/>
  <c r="O1914" i="12" s="1"/>
  <c r="M1915" i="12"/>
  <c r="N1915" i="12" s="1"/>
  <c r="O1915" i="12" s="1"/>
  <c r="M1916" i="12"/>
  <c r="N1916" i="12" s="1"/>
  <c r="O1916" i="12" s="1"/>
  <c r="M1917" i="12"/>
  <c r="N1917" i="12" s="1"/>
  <c r="O1917" i="12" s="1"/>
  <c r="M1918" i="12"/>
  <c r="N1918" i="12" s="1"/>
  <c r="O1918" i="12" s="1"/>
  <c r="M1919" i="12"/>
  <c r="N1919" i="12" s="1"/>
  <c r="O1919" i="12" s="1"/>
  <c r="M1920" i="12"/>
  <c r="N1920" i="12" s="1"/>
  <c r="O1920" i="12" s="1"/>
  <c r="M1921" i="12"/>
  <c r="N1921" i="12" s="1"/>
  <c r="O1921" i="12" s="1"/>
  <c r="M1922" i="12"/>
  <c r="M1923" i="12"/>
  <c r="M1924" i="12"/>
  <c r="N1924" i="12" s="1"/>
  <c r="O1924" i="12" s="1"/>
  <c r="M1925" i="12"/>
  <c r="N1925" i="12" s="1"/>
  <c r="O1925" i="12" s="1"/>
  <c r="M1926" i="12"/>
  <c r="N1926" i="12" s="1"/>
  <c r="O1926" i="12" s="1"/>
  <c r="M1927" i="12"/>
  <c r="N1927" i="12" s="1"/>
  <c r="O1927" i="12" s="1"/>
  <c r="M1928" i="12"/>
  <c r="N1928" i="12" s="1"/>
  <c r="O1928" i="12" s="1"/>
  <c r="M1929" i="12"/>
  <c r="N1929" i="12" s="1"/>
  <c r="O1929" i="12" s="1"/>
  <c r="M1930" i="12"/>
  <c r="N1930" i="12" s="1"/>
  <c r="O1930" i="12" s="1"/>
  <c r="M1931" i="12"/>
  <c r="N1931" i="12" s="1"/>
  <c r="O1931" i="12" s="1"/>
  <c r="M1932" i="12"/>
  <c r="N1932" i="12" s="1"/>
  <c r="O1932" i="12" s="1"/>
  <c r="M1933" i="12"/>
  <c r="N1933" i="12" s="1"/>
  <c r="O1933" i="12" s="1"/>
  <c r="M1934" i="12"/>
  <c r="M1935" i="12"/>
  <c r="M1936" i="12"/>
  <c r="N1936" i="12" s="1"/>
  <c r="O1936" i="12" s="1"/>
  <c r="M1937" i="12"/>
  <c r="N1937" i="12" s="1"/>
  <c r="O1937" i="12" s="1"/>
  <c r="M1938" i="12"/>
  <c r="N1938" i="12" s="1"/>
  <c r="O1938" i="12" s="1"/>
  <c r="M1939" i="12"/>
  <c r="N1939" i="12" s="1"/>
  <c r="O1939" i="12" s="1"/>
  <c r="M1940" i="12"/>
  <c r="N1940" i="12" s="1"/>
  <c r="O1940" i="12" s="1"/>
  <c r="M1941" i="12"/>
  <c r="N1941" i="12" s="1"/>
  <c r="O1941" i="12" s="1"/>
  <c r="M1942" i="12"/>
  <c r="N1942" i="12" s="1"/>
  <c r="O1942" i="12" s="1"/>
  <c r="M1943" i="12"/>
  <c r="N1943" i="12" s="1"/>
  <c r="O1943" i="12" s="1"/>
  <c r="M1944" i="12"/>
  <c r="N1944" i="12" s="1"/>
  <c r="O1944" i="12" s="1"/>
  <c r="M1945" i="12"/>
  <c r="N1945" i="12" s="1"/>
  <c r="O1945" i="12" s="1"/>
  <c r="M1946" i="12"/>
  <c r="M1947" i="12"/>
  <c r="M1948" i="12"/>
  <c r="M1949" i="12"/>
  <c r="M1950" i="12"/>
  <c r="N1950" i="12" s="1"/>
  <c r="O1950" i="12" s="1"/>
  <c r="M1951" i="12"/>
  <c r="N1951" i="12" s="1"/>
  <c r="O1951" i="12" s="1"/>
  <c r="M1952" i="12"/>
  <c r="M1953" i="12"/>
  <c r="M1954" i="12"/>
  <c r="N1954" i="12" s="1"/>
  <c r="O1954" i="12" s="1"/>
  <c r="M1955" i="12"/>
  <c r="N1955" i="12" s="1"/>
  <c r="O1955" i="12" s="1"/>
  <c r="M1956" i="12"/>
  <c r="M1957" i="12"/>
  <c r="M1958" i="12"/>
  <c r="M1959" i="12"/>
  <c r="M1960" i="12"/>
  <c r="M1961" i="12"/>
  <c r="M1962" i="12"/>
  <c r="N1962" i="12" s="1"/>
  <c r="O1962" i="12" s="1"/>
  <c r="M1963" i="12"/>
  <c r="N1963" i="12" s="1"/>
  <c r="O1963" i="12" s="1"/>
  <c r="M1964" i="12"/>
  <c r="M1965" i="12"/>
  <c r="M1966" i="12"/>
  <c r="M1967" i="12"/>
  <c r="M1968" i="12"/>
  <c r="M1969" i="12"/>
  <c r="M1970" i="12"/>
  <c r="M1971" i="12"/>
  <c r="M1972" i="12"/>
  <c r="N1972" i="12" s="1"/>
  <c r="O1972" i="12" s="1"/>
  <c r="M1973" i="12"/>
  <c r="N1973" i="12" s="1"/>
  <c r="O1973" i="12" s="1"/>
  <c r="M1974" i="12"/>
  <c r="M1975" i="12"/>
  <c r="M1976" i="12"/>
  <c r="M1977" i="12"/>
  <c r="M1978" i="12"/>
  <c r="M1979" i="12"/>
  <c r="M1980" i="12"/>
  <c r="N1980" i="12" s="1"/>
  <c r="O1980" i="12" s="1"/>
  <c r="M1981" i="12"/>
  <c r="N1981" i="12" s="1"/>
  <c r="O1981" i="12" s="1"/>
  <c r="M1982" i="12"/>
  <c r="M1983" i="12"/>
  <c r="M1984" i="12"/>
  <c r="M1985" i="12"/>
  <c r="M1986" i="12"/>
  <c r="N1986" i="12" s="1"/>
  <c r="O1986" i="12" s="1"/>
  <c r="M1987" i="12"/>
  <c r="N1987" i="12" s="1"/>
  <c r="O1987" i="12" s="1"/>
  <c r="M1988" i="12"/>
  <c r="M1989" i="12"/>
  <c r="M1990" i="12"/>
  <c r="N1990" i="12" s="1"/>
  <c r="O1990" i="12" s="1"/>
  <c r="M1991" i="12"/>
  <c r="N1991" i="12" s="1"/>
  <c r="O1991" i="12" s="1"/>
  <c r="M1992" i="12"/>
  <c r="M1993" i="12"/>
  <c r="M1994" i="12"/>
  <c r="N1994" i="12" s="1"/>
  <c r="O1994" i="12" s="1"/>
  <c r="M1995" i="12"/>
  <c r="N1995" i="12" s="1"/>
  <c r="O1995" i="12" s="1"/>
  <c r="M1996" i="12"/>
  <c r="M1997" i="12"/>
  <c r="M1998" i="12"/>
  <c r="N1998" i="12" s="1"/>
  <c r="O1998" i="12" s="1"/>
  <c r="M1999" i="12"/>
  <c r="N1999" i="12" s="1"/>
  <c r="O1999" i="12" s="1"/>
  <c r="M2000" i="12"/>
  <c r="M2001" i="12"/>
  <c r="M2002" i="12"/>
  <c r="M2003" i="12"/>
  <c r="M2004" i="12"/>
  <c r="M2005" i="12"/>
  <c r="M2006" i="12"/>
  <c r="M2007" i="12"/>
  <c r="M2008" i="12"/>
  <c r="M2009" i="12"/>
  <c r="M2010" i="12"/>
  <c r="N2010" i="12" s="1"/>
  <c r="O2010" i="12" s="1"/>
  <c r="M2011" i="12"/>
  <c r="N2011" i="12" s="1"/>
  <c r="O2011" i="12" s="1"/>
  <c r="M2012" i="12"/>
  <c r="M2013" i="12"/>
  <c r="M2014" i="12"/>
  <c r="N2014" i="12" s="1"/>
  <c r="O2014" i="12" s="1"/>
  <c r="M2015" i="12"/>
  <c r="N2015" i="12" s="1"/>
  <c r="O2015" i="12" s="1"/>
  <c r="M2016" i="12"/>
  <c r="N2016" i="12" s="1"/>
  <c r="O2016" i="12" s="1"/>
  <c r="M2017" i="12"/>
  <c r="N2017" i="12" s="1"/>
  <c r="O2017" i="12" s="1"/>
  <c r="M2018" i="12"/>
  <c r="N2018" i="12" s="1"/>
  <c r="O2018" i="12" s="1"/>
  <c r="M2019" i="12"/>
  <c r="N2019" i="12" s="1"/>
  <c r="O2019" i="12" s="1"/>
  <c r="M2020" i="12"/>
  <c r="N2020" i="12" s="1"/>
  <c r="O2020" i="12" s="1"/>
  <c r="M2021" i="12"/>
  <c r="N2021" i="12" s="1"/>
  <c r="O2021" i="12" s="1"/>
  <c r="M2022" i="12"/>
  <c r="N2022" i="12" s="1"/>
  <c r="O2022" i="12" s="1"/>
  <c r="M2023" i="12"/>
  <c r="N2023" i="12" s="1"/>
  <c r="O2023" i="12" s="1"/>
  <c r="M2024" i="12"/>
  <c r="M2025" i="12"/>
  <c r="M2026" i="12"/>
  <c r="N2026" i="12" s="1"/>
  <c r="O2026" i="12" s="1"/>
  <c r="M2027" i="12"/>
  <c r="N2027" i="12" s="1"/>
  <c r="O2027" i="12" s="1"/>
  <c r="M2028" i="12"/>
  <c r="M2029" i="12"/>
  <c r="M2030" i="12"/>
  <c r="M2031" i="12"/>
  <c r="M2032" i="12"/>
  <c r="M2033" i="12"/>
  <c r="M2034" i="12"/>
  <c r="M2035" i="12"/>
  <c r="M2036" i="12"/>
  <c r="M2037" i="12"/>
  <c r="M2038" i="12"/>
  <c r="M2039" i="12"/>
  <c r="M2040" i="12"/>
  <c r="M2041" i="12"/>
  <c r="M2042" i="12"/>
  <c r="M2043" i="12"/>
  <c r="M2044" i="12"/>
  <c r="M2045" i="12"/>
  <c r="M2046" i="12"/>
  <c r="M2047" i="12"/>
  <c r="M2048" i="12"/>
  <c r="M2049" i="12"/>
  <c r="M2050" i="12"/>
  <c r="M2051" i="12"/>
  <c r="M2052" i="12"/>
  <c r="M2053" i="12"/>
  <c r="M2054" i="12"/>
  <c r="M2055" i="12"/>
  <c r="M2056" i="12"/>
  <c r="M2057" i="12"/>
  <c r="M2058" i="12"/>
  <c r="M2059" i="12"/>
  <c r="M2060" i="12"/>
  <c r="M2061" i="12"/>
  <c r="M2062" i="12"/>
  <c r="M2063" i="12"/>
  <c r="M2064" i="12"/>
  <c r="M2065" i="12"/>
  <c r="M2066" i="12"/>
  <c r="M2067" i="12"/>
  <c r="M2068" i="12"/>
  <c r="M2069" i="12"/>
  <c r="M2070" i="12"/>
  <c r="M2071" i="12"/>
  <c r="M2072" i="12"/>
  <c r="M2073" i="12"/>
  <c r="M2074" i="12"/>
  <c r="M2075" i="12"/>
  <c r="N2075" i="12" s="1"/>
  <c r="O2075" i="12" s="1"/>
  <c r="M2076" i="12"/>
  <c r="N2076" i="12" s="1"/>
  <c r="O2076" i="12" s="1"/>
  <c r="M2077" i="12"/>
  <c r="M2078" i="12"/>
  <c r="M2079" i="12"/>
  <c r="M2080" i="12"/>
  <c r="M2081" i="12"/>
  <c r="M2082" i="12"/>
  <c r="M2083" i="12"/>
  <c r="M2084" i="12"/>
  <c r="M2085" i="12"/>
  <c r="M2086" i="12"/>
  <c r="M2087" i="12"/>
  <c r="M2088" i="12"/>
  <c r="M2089" i="12"/>
  <c r="M2090" i="12"/>
  <c r="M2091" i="12"/>
  <c r="M2092" i="12"/>
  <c r="M2093" i="12"/>
  <c r="M2094" i="12"/>
  <c r="M2095" i="12"/>
  <c r="M2096" i="12"/>
  <c r="M2097" i="12"/>
  <c r="M2098" i="12"/>
  <c r="M2099" i="12"/>
  <c r="M2100" i="12"/>
  <c r="M2101" i="12"/>
  <c r="M2102" i="12"/>
  <c r="M2103" i="12"/>
  <c r="M2104" i="12"/>
  <c r="M2105" i="12"/>
  <c r="M2106" i="12"/>
  <c r="M2107" i="12"/>
  <c r="M2108" i="12"/>
  <c r="M2109" i="12"/>
  <c r="M2110" i="12"/>
  <c r="M2111" i="12"/>
  <c r="M2112" i="12"/>
  <c r="M2113" i="12"/>
  <c r="M2114" i="12"/>
  <c r="M2115" i="12"/>
  <c r="M2116" i="12"/>
  <c r="M2117" i="12"/>
  <c r="M2118" i="12"/>
  <c r="M2119" i="12"/>
  <c r="M2120" i="12"/>
  <c r="M2121" i="12"/>
  <c r="M2122" i="12"/>
  <c r="M2123" i="12"/>
  <c r="M2124" i="12"/>
  <c r="M2125" i="12"/>
  <c r="M2126" i="12"/>
  <c r="M2127" i="12"/>
  <c r="N2127" i="12" s="1"/>
  <c r="O2127" i="12" s="1"/>
  <c r="M2128" i="12"/>
  <c r="N2128" i="12" s="1"/>
  <c r="O2128" i="12" s="1"/>
  <c r="M2129" i="12"/>
  <c r="N2129" i="12" s="1"/>
  <c r="O2129" i="12" s="1"/>
  <c r="M2130" i="12"/>
  <c r="N2130" i="12" s="1"/>
  <c r="O2130" i="12" s="1"/>
  <c r="M2131" i="12"/>
  <c r="N2131" i="12" s="1"/>
  <c r="O2131" i="12" s="1"/>
  <c r="M2132" i="12"/>
  <c r="N2132" i="12" s="1"/>
  <c r="O2132" i="12" s="1"/>
  <c r="M2133" i="12"/>
  <c r="N2133" i="12" s="1"/>
  <c r="O2133" i="12" s="1"/>
  <c r="M2134" i="12"/>
  <c r="N2134" i="12" s="1"/>
  <c r="O2134" i="12" s="1"/>
  <c r="M2135" i="12"/>
  <c r="N2135" i="12" s="1"/>
  <c r="O2135" i="12" s="1"/>
  <c r="M2136" i="12"/>
  <c r="N2136" i="12" s="1"/>
  <c r="O2136" i="12" s="1"/>
  <c r="M2137" i="12"/>
  <c r="N2137" i="12" s="1"/>
  <c r="O2137" i="12" s="1"/>
  <c r="M2138" i="12"/>
  <c r="N2138" i="12" s="1"/>
  <c r="O2138" i="12" s="1"/>
  <c r="M2139" i="12"/>
  <c r="M2140" i="12"/>
  <c r="M2141" i="12"/>
  <c r="N2141" i="12" s="1"/>
  <c r="O2141" i="12" s="1"/>
  <c r="M2142" i="12"/>
  <c r="N2142" i="12" s="1"/>
  <c r="O2142" i="12" s="1"/>
  <c r="M2143" i="12"/>
  <c r="N2143" i="12" s="1"/>
  <c r="O2143" i="12" s="1"/>
  <c r="M2144" i="12"/>
  <c r="N2144" i="12" s="1"/>
  <c r="O2144" i="12" s="1"/>
  <c r="M2145" i="12"/>
  <c r="N2145" i="12" s="1"/>
  <c r="O2145" i="12" s="1"/>
  <c r="M2146" i="12"/>
  <c r="N2146" i="12" s="1"/>
  <c r="O2146" i="12" s="1"/>
  <c r="M2147" i="12"/>
  <c r="N2147" i="12" s="1"/>
  <c r="O2147" i="12" s="1"/>
  <c r="M2148" i="12"/>
  <c r="N2148" i="12" s="1"/>
  <c r="O2148" i="12" s="1"/>
  <c r="M2149" i="12"/>
  <c r="N2149" i="12" s="1"/>
  <c r="O2149" i="12" s="1"/>
  <c r="M2150" i="12"/>
  <c r="N2150" i="12" s="1"/>
  <c r="O2150" i="12" s="1"/>
  <c r="M2151" i="12"/>
  <c r="N2151" i="12" s="1"/>
  <c r="O2151" i="12" s="1"/>
  <c r="M2152" i="12"/>
  <c r="N2152" i="12" s="1"/>
  <c r="O2152" i="12" s="1"/>
  <c r="M2153" i="12"/>
  <c r="N2153" i="12" s="1"/>
  <c r="O2153" i="12" s="1"/>
  <c r="M2154" i="12"/>
  <c r="N2154" i="12" s="1"/>
  <c r="O2154" i="12" s="1"/>
  <c r="M2155" i="12"/>
  <c r="N2155" i="12" s="1"/>
  <c r="O2155" i="12" s="1"/>
  <c r="M2156" i="12"/>
  <c r="N2156" i="12" s="1"/>
  <c r="O2156" i="12" s="1"/>
  <c r="M2157" i="12"/>
  <c r="N2157" i="12" s="1"/>
  <c r="O2157" i="12" s="1"/>
  <c r="M2158" i="12"/>
  <c r="N2158" i="12" s="1"/>
  <c r="O2158" i="12" s="1"/>
  <c r="M2159" i="12"/>
  <c r="N2159" i="12" s="1"/>
  <c r="O2159" i="12" s="1"/>
  <c r="M2160" i="12"/>
  <c r="N2160" i="12" s="1"/>
  <c r="O2160" i="12" s="1"/>
  <c r="M2161" i="12"/>
  <c r="N2161" i="12" s="1"/>
  <c r="O2161" i="12" s="1"/>
  <c r="M2162" i="12"/>
  <c r="N2162" i="12" s="1"/>
  <c r="O2162" i="12" s="1"/>
  <c r="M2163" i="12"/>
  <c r="N2163" i="12" s="1"/>
  <c r="O2163" i="12" s="1"/>
  <c r="M2164" i="12"/>
  <c r="N2164" i="12" s="1"/>
  <c r="O2164" i="12" s="1"/>
  <c r="M2165" i="12"/>
  <c r="N2165" i="12" s="1"/>
  <c r="O2165" i="12" s="1"/>
  <c r="M2166" i="12"/>
  <c r="N2166" i="12" s="1"/>
  <c r="O2166" i="12" s="1"/>
  <c r="M2167" i="12"/>
  <c r="N2167" i="12" s="1"/>
  <c r="O2167" i="12" s="1"/>
  <c r="M2168" i="12"/>
  <c r="N2168" i="12" s="1"/>
  <c r="O2168" i="12" s="1"/>
  <c r="M2169" i="12"/>
  <c r="N2169" i="12" s="1"/>
  <c r="O2169" i="12" s="1"/>
  <c r="M2170" i="12"/>
  <c r="N2170" i="12" s="1"/>
  <c r="O2170" i="12" s="1"/>
  <c r="M2171" i="12"/>
  <c r="M2172" i="12"/>
  <c r="M2173" i="12"/>
  <c r="M2174" i="12"/>
  <c r="M2175" i="12"/>
  <c r="M2176" i="12"/>
  <c r="M2177" i="12"/>
  <c r="M2178" i="12"/>
  <c r="M2179" i="12"/>
  <c r="M2180" i="12"/>
  <c r="M2181" i="12"/>
  <c r="M2182" i="12"/>
  <c r="M2183" i="12"/>
  <c r="M2184" i="12"/>
  <c r="M2185" i="12"/>
  <c r="M2186" i="12"/>
  <c r="M2187" i="12"/>
  <c r="M2188" i="12"/>
  <c r="M2189" i="12"/>
  <c r="M2190" i="12"/>
  <c r="M2191" i="12"/>
  <c r="M2192" i="12"/>
  <c r="M2193" i="12"/>
  <c r="M2194" i="12"/>
  <c r="M2195" i="12"/>
  <c r="M2196" i="12"/>
  <c r="M2197" i="12"/>
  <c r="M2198" i="12"/>
  <c r="M2199" i="12"/>
  <c r="M2200" i="12"/>
  <c r="M2201" i="12"/>
  <c r="M2202" i="12"/>
  <c r="M2203" i="12"/>
  <c r="M2204" i="12"/>
  <c r="M2205" i="12"/>
  <c r="M2206" i="12"/>
  <c r="M2207" i="12"/>
  <c r="M2208" i="12"/>
  <c r="M2209" i="12"/>
  <c r="M2210" i="12"/>
  <c r="M2211" i="12"/>
  <c r="M2212" i="12"/>
  <c r="M2213" i="12"/>
  <c r="M2214" i="12"/>
  <c r="M2215" i="12"/>
  <c r="M2216" i="12"/>
  <c r="M2217" i="12"/>
  <c r="M2218" i="12"/>
  <c r="M2219" i="12"/>
  <c r="M2220" i="12"/>
  <c r="M2221" i="12"/>
  <c r="M2222" i="12"/>
  <c r="M2223" i="12"/>
  <c r="M2224" i="12"/>
  <c r="M2225" i="12"/>
  <c r="M2226" i="12"/>
  <c r="M2227" i="12"/>
  <c r="M2228" i="12"/>
  <c r="M2229" i="12"/>
  <c r="M2230" i="12"/>
  <c r="M2231" i="12"/>
  <c r="M2232" i="12"/>
  <c r="M2233" i="12"/>
  <c r="M2234" i="12"/>
  <c r="M2235" i="12"/>
  <c r="M2236" i="12"/>
  <c r="M2237" i="12"/>
  <c r="M2238" i="12"/>
  <c r="M2239" i="12"/>
  <c r="M2240" i="12"/>
  <c r="M2241" i="12"/>
  <c r="M2242" i="12"/>
  <c r="M2243" i="12"/>
  <c r="N2243" i="12" s="1"/>
  <c r="O2243" i="12" s="1"/>
  <c r="M2244" i="12"/>
  <c r="N2244" i="12" s="1"/>
  <c r="O2244" i="12" s="1"/>
  <c r="M2245" i="12"/>
  <c r="N2245" i="12" s="1"/>
  <c r="O2245" i="12" s="1"/>
  <c r="M2246" i="12"/>
  <c r="N2246" i="12" s="1"/>
  <c r="O2246" i="12" s="1"/>
  <c r="M2247" i="12"/>
  <c r="N2247" i="12" s="1"/>
  <c r="O2247" i="12" s="1"/>
  <c r="M2248" i="12"/>
  <c r="N2248" i="12" s="1"/>
  <c r="O2248" i="12" s="1"/>
  <c r="M2249" i="12"/>
  <c r="N2249" i="12" s="1"/>
  <c r="O2249" i="12" s="1"/>
  <c r="M2250" i="12"/>
  <c r="N2250" i="12" s="1"/>
  <c r="O2250" i="12" s="1"/>
  <c r="M2251" i="12"/>
  <c r="N2251" i="12" s="1"/>
  <c r="O2251" i="12" s="1"/>
  <c r="M2252" i="12"/>
  <c r="N2252" i="12" s="1"/>
  <c r="O2252" i="12" s="1"/>
  <c r="M2253" i="12"/>
  <c r="M2254" i="12"/>
  <c r="M2255" i="12"/>
  <c r="M2256" i="12"/>
  <c r="M2257" i="12"/>
  <c r="M2258" i="12"/>
  <c r="M2259" i="12"/>
  <c r="M2260" i="12"/>
  <c r="M2261" i="12"/>
  <c r="M2262" i="12"/>
  <c r="M2263" i="12"/>
  <c r="M2264" i="12"/>
  <c r="M2265" i="12"/>
  <c r="M2266" i="12"/>
  <c r="M2267" i="12"/>
  <c r="M2268" i="12"/>
  <c r="M2269" i="12"/>
  <c r="M2270" i="12"/>
  <c r="M2271" i="12"/>
  <c r="M2272" i="12"/>
  <c r="M2273" i="12"/>
  <c r="M2274" i="12"/>
  <c r="M2275" i="12"/>
  <c r="M2276" i="12"/>
  <c r="M2277" i="12"/>
  <c r="M2278" i="12"/>
  <c r="M2279" i="12"/>
  <c r="M2280" i="12"/>
  <c r="M2281" i="12"/>
  <c r="M2282" i="12"/>
  <c r="M2283" i="12"/>
  <c r="M2284" i="12"/>
  <c r="M2285" i="12"/>
  <c r="M2286" i="12"/>
  <c r="M2287" i="12"/>
  <c r="M2288" i="12"/>
  <c r="M2289" i="12"/>
  <c r="N2289" i="12" s="1"/>
  <c r="O2289" i="12" s="1"/>
  <c r="M2290" i="12"/>
  <c r="N2290" i="12" s="1"/>
  <c r="O2290" i="12" s="1"/>
  <c r="M2291" i="12"/>
  <c r="M2292" i="12"/>
  <c r="M2293" i="12"/>
  <c r="M2294" i="12"/>
  <c r="M2295" i="12"/>
  <c r="M2296" i="12"/>
  <c r="M2297" i="12"/>
  <c r="M2298" i="12"/>
  <c r="M2299" i="12"/>
  <c r="M2300" i="12"/>
  <c r="M2301" i="12"/>
  <c r="M2302" i="12"/>
  <c r="M2303" i="12"/>
  <c r="M2304" i="12"/>
  <c r="M2305" i="12"/>
  <c r="M2306" i="12"/>
  <c r="M2307" i="12"/>
  <c r="M2308" i="12"/>
  <c r="M2309" i="12"/>
  <c r="M2310" i="12"/>
  <c r="M2311" i="12"/>
  <c r="M2312" i="12"/>
  <c r="M2313" i="12"/>
  <c r="M2314" i="12"/>
  <c r="M2315" i="12"/>
  <c r="M2316" i="12"/>
  <c r="M2317" i="12"/>
  <c r="M2318" i="12"/>
  <c r="M2319" i="12"/>
  <c r="M2320" i="12"/>
  <c r="M2321" i="12"/>
  <c r="M2322" i="12"/>
  <c r="M2323" i="12"/>
  <c r="M2324" i="12"/>
  <c r="M2325" i="12"/>
  <c r="M2326" i="12"/>
  <c r="M2327" i="12"/>
  <c r="M2328" i="12"/>
  <c r="M2329" i="12"/>
  <c r="N2329" i="12" s="1"/>
  <c r="O2329" i="12" s="1"/>
  <c r="M2330" i="12"/>
  <c r="N2330" i="12" s="1"/>
  <c r="O2330" i="12" s="1"/>
  <c r="M2331" i="12"/>
  <c r="N2331" i="12" s="1"/>
  <c r="O2331" i="12" s="1"/>
  <c r="M2332" i="12"/>
  <c r="N2332" i="12" s="1"/>
  <c r="O2332" i="12" s="1"/>
  <c r="M2333" i="12"/>
  <c r="M2334" i="12"/>
  <c r="M2335" i="12"/>
  <c r="M2336" i="12"/>
  <c r="M2337" i="12"/>
  <c r="N2337" i="12" s="1"/>
  <c r="O2337" i="12" s="1"/>
  <c r="M2338" i="12"/>
  <c r="N2338" i="12" s="1"/>
  <c r="O2338" i="12" s="1"/>
  <c r="M2339" i="12"/>
  <c r="N2339" i="12" s="1"/>
  <c r="O2339" i="12" s="1"/>
  <c r="M2340" i="12"/>
  <c r="N2340" i="12" s="1"/>
  <c r="O2340" i="12" s="1"/>
  <c r="M2341" i="12"/>
  <c r="M2342" i="12"/>
  <c r="M2343" i="12"/>
  <c r="N2343" i="12" s="1"/>
  <c r="O2343" i="12" s="1"/>
  <c r="M2344" i="12"/>
  <c r="N2344" i="12" s="1"/>
  <c r="O2344" i="12" s="1"/>
  <c r="M2345" i="12"/>
  <c r="M2346" i="12"/>
  <c r="M2347" i="12"/>
  <c r="M2348" i="12"/>
  <c r="M2349" i="12"/>
  <c r="M2350" i="12"/>
  <c r="M2351" i="12"/>
  <c r="M2352" i="12"/>
  <c r="M2353" i="12"/>
  <c r="M2354" i="12"/>
  <c r="M2355" i="12"/>
  <c r="N2355" i="12" s="1"/>
  <c r="O2355" i="12" s="1"/>
  <c r="M2356" i="12"/>
  <c r="N2356" i="12" s="1"/>
  <c r="O2356" i="12" s="1"/>
  <c r="M2357" i="12"/>
  <c r="M2358" i="12"/>
  <c r="M2359" i="12"/>
  <c r="M2360" i="12"/>
  <c r="M2361" i="12"/>
  <c r="N2361" i="12" s="1"/>
  <c r="O2361" i="12" s="1"/>
  <c r="M2362" i="12"/>
  <c r="N2362" i="12" s="1"/>
  <c r="O2362" i="12" s="1"/>
  <c r="M2363" i="12"/>
  <c r="N2363" i="12" s="1"/>
  <c r="O2363" i="12" s="1"/>
  <c r="M2364" i="12"/>
  <c r="N2364" i="12" s="1"/>
  <c r="O2364" i="12" s="1"/>
  <c r="M2365" i="12"/>
  <c r="M2366" i="12"/>
  <c r="M2367" i="12"/>
  <c r="N2367" i="12" s="1"/>
  <c r="O2367" i="12" s="1"/>
  <c r="M2368" i="12"/>
  <c r="N2368" i="12" s="1"/>
  <c r="O2368" i="12" s="1"/>
  <c r="M2369" i="12"/>
  <c r="N2369" i="12" s="1"/>
  <c r="O2369" i="12" s="1"/>
  <c r="M2370" i="12"/>
  <c r="N2370" i="12" s="1"/>
  <c r="O2370" i="12" s="1"/>
  <c r="M2371" i="12"/>
  <c r="N2371" i="12" s="1"/>
  <c r="O2371" i="12" s="1"/>
  <c r="M2372" i="12"/>
  <c r="N2372" i="12" s="1"/>
  <c r="O2372" i="12" s="1"/>
  <c r="M2373" i="12"/>
  <c r="N2373" i="12" s="1"/>
  <c r="O2373" i="12" s="1"/>
  <c r="M2374" i="12"/>
  <c r="N2374" i="12" s="1"/>
  <c r="O2374" i="12" s="1"/>
  <c r="M2375" i="12"/>
  <c r="N2375" i="12" s="1"/>
  <c r="O2375" i="12" s="1"/>
  <c r="M2376" i="12"/>
  <c r="N2376" i="12" s="1"/>
  <c r="O2376" i="12" s="1"/>
  <c r="M2377" i="12"/>
  <c r="N2377" i="12" s="1"/>
  <c r="O2377" i="12" s="1"/>
  <c r="M2378" i="12"/>
  <c r="N2378" i="12" s="1"/>
  <c r="O2378" i="12" s="1"/>
  <c r="M2379" i="12"/>
  <c r="M2380" i="12"/>
  <c r="M2381" i="12"/>
  <c r="M2382" i="12"/>
  <c r="M2383" i="12"/>
  <c r="N2383" i="12" s="1"/>
  <c r="O2383" i="12" s="1"/>
  <c r="M2384" i="12"/>
  <c r="N2384" i="12" s="1"/>
  <c r="O2384" i="12" s="1"/>
  <c r="M2385" i="12"/>
  <c r="N2385" i="12" s="1"/>
  <c r="O2385" i="12" s="1"/>
  <c r="M2386" i="12"/>
  <c r="N2386" i="12" s="1"/>
  <c r="O2386" i="12" s="1"/>
  <c r="M2387" i="12"/>
  <c r="M2388" i="12"/>
  <c r="M2389" i="12"/>
  <c r="N2389" i="12" s="1"/>
  <c r="O2389" i="12" s="1"/>
  <c r="M2390" i="12"/>
  <c r="N2390" i="12" s="1"/>
  <c r="O2390" i="12" s="1"/>
  <c r="M2391" i="12"/>
  <c r="N2391" i="12" s="1"/>
  <c r="O2391" i="12" s="1"/>
  <c r="M2392" i="12"/>
  <c r="N2392" i="12" s="1"/>
  <c r="O2392" i="12" s="1"/>
  <c r="M2393" i="12"/>
  <c r="N2393" i="12" s="1"/>
  <c r="O2393" i="12" s="1"/>
  <c r="M2394" i="12"/>
  <c r="N2394" i="12" s="1"/>
  <c r="O2394" i="12" s="1"/>
  <c r="M2395" i="12"/>
  <c r="N2395" i="12" s="1"/>
  <c r="O2395" i="12" s="1"/>
  <c r="M2396" i="12"/>
  <c r="N2396" i="12" s="1"/>
  <c r="O2396" i="12" s="1"/>
  <c r="M2397" i="12"/>
  <c r="N2397" i="12" s="1"/>
  <c r="O2397" i="12" s="1"/>
  <c r="M2398" i="12"/>
  <c r="N2398" i="12" s="1"/>
  <c r="O2398" i="12" s="1"/>
  <c r="M2399" i="12"/>
  <c r="N2399" i="12" s="1"/>
  <c r="O2399" i="12" s="1"/>
  <c r="M2400" i="12"/>
  <c r="N2400" i="12" s="1"/>
  <c r="O2400" i="12" s="1"/>
  <c r="M2401" i="12"/>
  <c r="N2401" i="12" s="1"/>
  <c r="O2401" i="12" s="1"/>
  <c r="M2402" i="12"/>
  <c r="N2402" i="12" s="1"/>
  <c r="O2402" i="12" s="1"/>
  <c r="M2403" i="12"/>
  <c r="M2404" i="12"/>
  <c r="M2405" i="12"/>
  <c r="N2405" i="12" s="1"/>
  <c r="O2405" i="12" s="1"/>
  <c r="M2406" i="12"/>
  <c r="N2406" i="12" s="1"/>
  <c r="O2406" i="12" s="1"/>
  <c r="M2407" i="12"/>
  <c r="N2407" i="12" s="1"/>
  <c r="O2407" i="12" s="1"/>
  <c r="M2408" i="12"/>
  <c r="N2408" i="12" s="1"/>
  <c r="O2408" i="12" s="1"/>
  <c r="M2409" i="12"/>
  <c r="N2409" i="12" s="1"/>
  <c r="O2409" i="12" s="1"/>
  <c r="M2410" i="12"/>
  <c r="N2410" i="12" s="1"/>
  <c r="O2410" i="12" s="1"/>
  <c r="M2411" i="12"/>
  <c r="N2411" i="12" s="1"/>
  <c r="O2411" i="12" s="1"/>
  <c r="M2412" i="12"/>
  <c r="N2412" i="12" s="1"/>
  <c r="O2412" i="12" s="1"/>
  <c r="M2413" i="12"/>
  <c r="N2413" i="12" s="1"/>
  <c r="O2413" i="12" s="1"/>
  <c r="M2414" i="12"/>
  <c r="N2414" i="12" s="1"/>
  <c r="O2414" i="12" s="1"/>
  <c r="M2415" i="12"/>
  <c r="N2415" i="12" s="1"/>
  <c r="O2415" i="12" s="1"/>
  <c r="M2416" i="12"/>
  <c r="N2416" i="12" s="1"/>
  <c r="O2416" i="12" s="1"/>
  <c r="M2417" i="12"/>
  <c r="N2417" i="12" s="1"/>
  <c r="O2417" i="12" s="1"/>
  <c r="M2418" i="12"/>
  <c r="N2418" i="12" s="1"/>
  <c r="O2418" i="12" s="1"/>
  <c r="M2419" i="12"/>
  <c r="N2419" i="12" s="1"/>
  <c r="O2419" i="12" s="1"/>
  <c r="M2420" i="12"/>
  <c r="N2420" i="12" s="1"/>
  <c r="O2420" i="12" s="1"/>
  <c r="M2421" i="12"/>
  <c r="N2421" i="12" s="1"/>
  <c r="O2421" i="12" s="1"/>
  <c r="M2422" i="12"/>
  <c r="N2422" i="12" s="1"/>
  <c r="O2422" i="12" s="1"/>
  <c r="M2423" i="12"/>
  <c r="N2423" i="12" s="1"/>
  <c r="O2423" i="12" s="1"/>
  <c r="M2424" i="12"/>
  <c r="N2424" i="12" s="1"/>
  <c r="O2424" i="12" s="1"/>
  <c r="M2425" i="12"/>
  <c r="N2425" i="12" s="1"/>
  <c r="O2425" i="12" s="1"/>
  <c r="M2426" i="12"/>
  <c r="N2426" i="12" s="1"/>
  <c r="O2426" i="12" s="1"/>
  <c r="M2427" i="12"/>
  <c r="N2427" i="12" s="1"/>
  <c r="O2427" i="12" s="1"/>
  <c r="M2428" i="12"/>
  <c r="N2428" i="12" s="1"/>
  <c r="O2428" i="12" s="1"/>
  <c r="M2429" i="12"/>
  <c r="N2429" i="12" s="1"/>
  <c r="O2429" i="12" s="1"/>
  <c r="M2430" i="12"/>
  <c r="N2430" i="12" s="1"/>
  <c r="O2430" i="12" s="1"/>
  <c r="M2431" i="12"/>
  <c r="N2431" i="12" s="1"/>
  <c r="O2431" i="12" s="1"/>
  <c r="M2432" i="12"/>
  <c r="N2432" i="12" s="1"/>
  <c r="O2432" i="12" s="1"/>
  <c r="M2433" i="12"/>
  <c r="N2433" i="12" s="1"/>
  <c r="O2433" i="12" s="1"/>
  <c r="M2434" i="12"/>
  <c r="N2434" i="12" s="1"/>
  <c r="O2434" i="12" s="1"/>
  <c r="M2435" i="12"/>
  <c r="N2435" i="12" s="1"/>
  <c r="O2435" i="12" s="1"/>
  <c r="M2436" i="12"/>
  <c r="N2436" i="12" s="1"/>
  <c r="O2436" i="12" s="1"/>
  <c r="M2437" i="12"/>
  <c r="N2437" i="12" s="1"/>
  <c r="O2437" i="12" s="1"/>
  <c r="M2438" i="12"/>
  <c r="N2438" i="12" s="1"/>
  <c r="O2438" i="12" s="1"/>
  <c r="M2439" i="12"/>
  <c r="N2439" i="12" s="1"/>
  <c r="O2439" i="12" s="1"/>
  <c r="M2440" i="12"/>
  <c r="N2440" i="12" s="1"/>
  <c r="O2440" i="12" s="1"/>
  <c r="M2441" i="12"/>
  <c r="M2442" i="12"/>
  <c r="M2443" i="12"/>
  <c r="N2443" i="12" s="1"/>
  <c r="O2443" i="12" s="1"/>
  <c r="M2444" i="12"/>
  <c r="N2444" i="12" s="1"/>
  <c r="O2444" i="12" s="1"/>
  <c r="M2445" i="12"/>
  <c r="N2445" i="12" s="1"/>
  <c r="O2445" i="12" s="1"/>
  <c r="M2446" i="12"/>
  <c r="N2446" i="12" s="1"/>
  <c r="O2446" i="12" s="1"/>
  <c r="M2447" i="12"/>
  <c r="N2447" i="12" s="1"/>
  <c r="O2447" i="12" s="1"/>
  <c r="M2448" i="12"/>
  <c r="N2448" i="12" s="1"/>
  <c r="O2448" i="12" s="1"/>
  <c r="M2449" i="12"/>
  <c r="N2449" i="12" s="1"/>
  <c r="O2449" i="12" s="1"/>
  <c r="M2450" i="12"/>
  <c r="N2450" i="12" s="1"/>
  <c r="O2450" i="12" s="1"/>
  <c r="M2451" i="12"/>
  <c r="M2452" i="12"/>
  <c r="M2453" i="12"/>
  <c r="N2453" i="12" s="1"/>
  <c r="O2453" i="12" s="1"/>
  <c r="M2454" i="12"/>
  <c r="N2454" i="12" s="1"/>
  <c r="O2454" i="12" s="1"/>
  <c r="M2455" i="12"/>
  <c r="N2455" i="12" s="1"/>
  <c r="O2455" i="12" s="1"/>
  <c r="M2456" i="12"/>
  <c r="N2456" i="12" s="1"/>
  <c r="O2456" i="12" s="1"/>
  <c r="M2457" i="12"/>
  <c r="M2458" i="12"/>
  <c r="M2459" i="12"/>
  <c r="M2460" i="12"/>
  <c r="M2461" i="12"/>
  <c r="M2462" i="12"/>
  <c r="M2463" i="12"/>
  <c r="M2464" i="12"/>
  <c r="M2465" i="12"/>
  <c r="M2466" i="12"/>
  <c r="M2467" i="12"/>
  <c r="N2467" i="12" s="1"/>
  <c r="O2467" i="12" s="1"/>
  <c r="M2468" i="12"/>
  <c r="N2468" i="12" s="1"/>
  <c r="O2468" i="12" s="1"/>
  <c r="M2469" i="12"/>
  <c r="M2470" i="12"/>
  <c r="M2471" i="12"/>
  <c r="M2472" i="12"/>
  <c r="M2473" i="12"/>
  <c r="M2474" i="12"/>
  <c r="M2475" i="12"/>
  <c r="M2476" i="12"/>
  <c r="M2477" i="12"/>
  <c r="M2478" i="12"/>
  <c r="M2479" i="12"/>
  <c r="M2480" i="12"/>
  <c r="M2481" i="12"/>
  <c r="M2482" i="12"/>
  <c r="M2483" i="12"/>
  <c r="M2484" i="12"/>
  <c r="M2485" i="12"/>
  <c r="M2486" i="12"/>
  <c r="M2487" i="12"/>
  <c r="M2488" i="12"/>
  <c r="M2489" i="12"/>
  <c r="M2490" i="12"/>
  <c r="M2491" i="12"/>
  <c r="M2492" i="12"/>
  <c r="M2493" i="12"/>
  <c r="M2494" i="12"/>
  <c r="M2495" i="12"/>
  <c r="M2496" i="12"/>
  <c r="M2497" i="12"/>
  <c r="M2498" i="12"/>
  <c r="M2499" i="12"/>
  <c r="M2500" i="12"/>
  <c r="M2501" i="12"/>
  <c r="M2502" i="12"/>
  <c r="M2503" i="12"/>
  <c r="M2504" i="12"/>
  <c r="M2505" i="12"/>
  <c r="M2506" i="12"/>
  <c r="M2507" i="12"/>
  <c r="M2508" i="12"/>
  <c r="M2509" i="12"/>
  <c r="M2510" i="12"/>
  <c r="M2511" i="12"/>
  <c r="M2512" i="12"/>
  <c r="M2513" i="12"/>
  <c r="M2514" i="12"/>
  <c r="M2515" i="12"/>
  <c r="M2516" i="12"/>
  <c r="M2517" i="12"/>
  <c r="M2518" i="12"/>
  <c r="M2519" i="12"/>
  <c r="M2520" i="12"/>
  <c r="M2521" i="12"/>
  <c r="M2522" i="12"/>
  <c r="M2523" i="12"/>
  <c r="M2524" i="12"/>
  <c r="M2525" i="12"/>
  <c r="M2526" i="12"/>
  <c r="M2527" i="12"/>
  <c r="M2528" i="12"/>
  <c r="M2529" i="12"/>
  <c r="M2530" i="12"/>
  <c r="M2531" i="12"/>
  <c r="M2532" i="12"/>
  <c r="M2533" i="12"/>
  <c r="M2534" i="12"/>
  <c r="M2535" i="12"/>
  <c r="M2536" i="12"/>
  <c r="M2537" i="12"/>
  <c r="M2538" i="12"/>
  <c r="M2539" i="12"/>
  <c r="M2540" i="12"/>
  <c r="M2541" i="12"/>
  <c r="M2542" i="12"/>
  <c r="M2543" i="12"/>
  <c r="M2544" i="12"/>
  <c r="M2545" i="12"/>
  <c r="M2546" i="12"/>
  <c r="M2547" i="12"/>
  <c r="M2548" i="12"/>
  <c r="M2549" i="12"/>
  <c r="M2550" i="12"/>
  <c r="M2551" i="12"/>
  <c r="M2552" i="12"/>
  <c r="M2553" i="12"/>
  <c r="M2554" i="12"/>
  <c r="M2555" i="12"/>
  <c r="M2556" i="12"/>
  <c r="M2557" i="12"/>
  <c r="M2558" i="12"/>
  <c r="M2559" i="12"/>
  <c r="M2560" i="12"/>
  <c r="M2561" i="12"/>
  <c r="M2562" i="12"/>
  <c r="M2563" i="12"/>
  <c r="M2564" i="12"/>
  <c r="M2565" i="12"/>
  <c r="M2566" i="12"/>
  <c r="M2567" i="12"/>
  <c r="M2568" i="12"/>
  <c r="M2569" i="12"/>
  <c r="M2570" i="12"/>
  <c r="M2571" i="12"/>
  <c r="M2572" i="12"/>
  <c r="M2573" i="12"/>
  <c r="M2574" i="12"/>
  <c r="M2575" i="12"/>
  <c r="M2576" i="12"/>
  <c r="M2577" i="12"/>
  <c r="M2578" i="12"/>
  <c r="M2579" i="12"/>
  <c r="M2580" i="12"/>
  <c r="M2581" i="12"/>
  <c r="M2582" i="12"/>
  <c r="M2583" i="12"/>
  <c r="M2584" i="12"/>
  <c r="N2584" i="12" s="1"/>
  <c r="O2584" i="12" s="1"/>
  <c r="M2585" i="12"/>
  <c r="N2585" i="12" s="1"/>
  <c r="O2585" i="12" s="1"/>
  <c r="M2586" i="12"/>
  <c r="M2587" i="12"/>
  <c r="M2588" i="12"/>
  <c r="M2589" i="12"/>
  <c r="M2590" i="12"/>
  <c r="M2591" i="12"/>
  <c r="M2592" i="12"/>
  <c r="M2593" i="12"/>
  <c r="M2594" i="12"/>
  <c r="M2595" i="12"/>
  <c r="M2596" i="12"/>
  <c r="M2597" i="12"/>
  <c r="M2598" i="12"/>
  <c r="M2599" i="12"/>
  <c r="M2600" i="12"/>
  <c r="M2601" i="12"/>
  <c r="M2602" i="12"/>
  <c r="M2603" i="12"/>
  <c r="M2604" i="12"/>
  <c r="M2605" i="12"/>
  <c r="M2606" i="12"/>
  <c r="M2607" i="12"/>
  <c r="M2608" i="12"/>
  <c r="M2609" i="12"/>
  <c r="M2610" i="12"/>
  <c r="M2611" i="12"/>
  <c r="M2612" i="12"/>
  <c r="M2613" i="12"/>
  <c r="M2614" i="12"/>
  <c r="M2615" i="12"/>
  <c r="M2616" i="12"/>
  <c r="M2617" i="12"/>
  <c r="M2618" i="12"/>
  <c r="M2619" i="12"/>
  <c r="M2620" i="12"/>
  <c r="M2621" i="12"/>
  <c r="M2622" i="12"/>
  <c r="M2623" i="12"/>
  <c r="M2624" i="12"/>
  <c r="M2625" i="12"/>
  <c r="M2626" i="12"/>
  <c r="M2627" i="12"/>
  <c r="M2628" i="12"/>
  <c r="M2629" i="12"/>
  <c r="M2630" i="12"/>
  <c r="M2631" i="12"/>
  <c r="M2632" i="12"/>
  <c r="M2633" i="12"/>
  <c r="M2634" i="12"/>
  <c r="M2635" i="12"/>
  <c r="M2636" i="12"/>
  <c r="M2637" i="12"/>
  <c r="M2638" i="12"/>
  <c r="M2639" i="12"/>
  <c r="M2640" i="12"/>
  <c r="M2641" i="12"/>
  <c r="M2642" i="12"/>
  <c r="M2643" i="12"/>
  <c r="M2644" i="12"/>
  <c r="M2645" i="12"/>
  <c r="M2646" i="12"/>
  <c r="M2647" i="12"/>
  <c r="M2648" i="12"/>
  <c r="M2649" i="12"/>
  <c r="M2650" i="12"/>
  <c r="M2651" i="12"/>
  <c r="M2652" i="12"/>
  <c r="M2653" i="12"/>
  <c r="M2654" i="12"/>
  <c r="M2655" i="12"/>
  <c r="M2656" i="12"/>
  <c r="M2657" i="12"/>
  <c r="M2658" i="12"/>
  <c r="M2659" i="12"/>
  <c r="M2660" i="12"/>
  <c r="M2661" i="12"/>
  <c r="M2662" i="12"/>
  <c r="M2663" i="12"/>
  <c r="M2664" i="12"/>
  <c r="M2665" i="12"/>
  <c r="M2666" i="12"/>
  <c r="M2667" i="12"/>
  <c r="M2668" i="12"/>
  <c r="M2669" i="12"/>
  <c r="M2670" i="12"/>
  <c r="M2671" i="12"/>
  <c r="M2672" i="12"/>
  <c r="M2673" i="12"/>
  <c r="M2674" i="12"/>
  <c r="M2675" i="12"/>
  <c r="M2676" i="12"/>
  <c r="M2677" i="12"/>
  <c r="M2678" i="12"/>
  <c r="M2679" i="12"/>
  <c r="N2679" i="12" s="1"/>
  <c r="O2679" i="12" s="1"/>
  <c r="M2680" i="12"/>
  <c r="N2680" i="12" s="1"/>
  <c r="O2680" i="12" s="1"/>
  <c r="M2681" i="12"/>
  <c r="N2681" i="12" s="1"/>
  <c r="O2681" i="12" s="1"/>
  <c r="M2682" i="12"/>
  <c r="N2682" i="12" s="1"/>
  <c r="O2682" i="12" s="1"/>
  <c r="M2683" i="12"/>
  <c r="N2683" i="12" s="1"/>
  <c r="O2683" i="12" s="1"/>
  <c r="M2684" i="12"/>
  <c r="N2684" i="12" s="1"/>
  <c r="O2684" i="12" s="1"/>
  <c r="M2685" i="12"/>
  <c r="M2686" i="12"/>
  <c r="M2687" i="12"/>
  <c r="M2688" i="12"/>
  <c r="M2689" i="12"/>
  <c r="M2690" i="12"/>
  <c r="M2691" i="12"/>
  <c r="N2691" i="12" s="1"/>
  <c r="O2691" i="12" s="1"/>
  <c r="M2692" i="12"/>
  <c r="N2692" i="12" s="1"/>
  <c r="O2692" i="12" s="1"/>
  <c r="M2693" i="12"/>
  <c r="M2694" i="12"/>
  <c r="M2695" i="12"/>
  <c r="N2695" i="12" s="1"/>
  <c r="O2695" i="12" s="1"/>
  <c r="M2696" i="12"/>
  <c r="N2696" i="12" s="1"/>
  <c r="O2696" i="12" s="1"/>
  <c r="M2697" i="12"/>
  <c r="N2697" i="12" s="1"/>
  <c r="O2697" i="12" s="1"/>
  <c r="M2698" i="12"/>
  <c r="N2698" i="12" s="1"/>
  <c r="O2698" i="12" s="1"/>
  <c r="M2699" i="12"/>
  <c r="M2700" i="12"/>
  <c r="M2701" i="12"/>
  <c r="M2702" i="12"/>
  <c r="M2703" i="12"/>
  <c r="M2704" i="12"/>
  <c r="M2705" i="12"/>
  <c r="M2706" i="12"/>
  <c r="M2707" i="12"/>
  <c r="M2708" i="12"/>
  <c r="M2709" i="12"/>
  <c r="M2710" i="12"/>
  <c r="M2711" i="12"/>
  <c r="M2712" i="12"/>
  <c r="M2713" i="12"/>
  <c r="M2714" i="12"/>
  <c r="M2715" i="12"/>
  <c r="M2716" i="12"/>
  <c r="M2717" i="12"/>
  <c r="M2718" i="12"/>
  <c r="N2718" i="12" s="1"/>
  <c r="O2718" i="12" s="1"/>
  <c r="M2719" i="12"/>
  <c r="N2719" i="12" s="1"/>
  <c r="O2719" i="12" s="1"/>
  <c r="M2720" i="12"/>
  <c r="N2720" i="12" s="1"/>
  <c r="O2720" i="12" s="1"/>
  <c r="M2721" i="12"/>
  <c r="N2721" i="12" s="1"/>
  <c r="O2721" i="12" s="1"/>
  <c r="M2722" i="12"/>
  <c r="N2722" i="12" s="1"/>
  <c r="O2722" i="12" s="1"/>
  <c r="M2723" i="12"/>
  <c r="N2723" i="12" s="1"/>
  <c r="O2723" i="12" s="1"/>
  <c r="M2724" i="12"/>
  <c r="N2724" i="12" s="1"/>
  <c r="O2724" i="12" s="1"/>
  <c r="M2725" i="12"/>
  <c r="N2725" i="12" s="1"/>
  <c r="O2725" i="12" s="1"/>
  <c r="M2726" i="12"/>
  <c r="N2726" i="12" s="1"/>
  <c r="O2726" i="12" s="1"/>
  <c r="M2727" i="12"/>
  <c r="N2727" i="12" s="1"/>
  <c r="O2727" i="12" s="1"/>
  <c r="M2728" i="12"/>
  <c r="N2728" i="12" s="1"/>
  <c r="O2728" i="12" s="1"/>
  <c r="M2729" i="12"/>
  <c r="N2729" i="12" s="1"/>
  <c r="O2729" i="12" s="1"/>
  <c r="M2730" i="12"/>
  <c r="N2730" i="12" s="1"/>
  <c r="O2730" i="12" s="1"/>
  <c r="M2731" i="12"/>
  <c r="N2731" i="12" s="1"/>
  <c r="O2731" i="12" s="1"/>
  <c r="M2732" i="12"/>
  <c r="M2733" i="12"/>
  <c r="M2734" i="12"/>
  <c r="M2735" i="12"/>
  <c r="M2736" i="12"/>
  <c r="N2736" i="12" s="1"/>
  <c r="O2736" i="12" s="1"/>
  <c r="M2737" i="12"/>
  <c r="N2737" i="12" s="1"/>
  <c r="O2737" i="12" s="1"/>
  <c r="M2738" i="12"/>
  <c r="N2738" i="12" s="1"/>
  <c r="O2738" i="12" s="1"/>
  <c r="M2739" i="12"/>
  <c r="N2739" i="12" s="1"/>
  <c r="O2739" i="12" s="1"/>
  <c r="M2740" i="12"/>
  <c r="N2740" i="12" s="1"/>
  <c r="O2740" i="12" s="1"/>
  <c r="M2741" i="12"/>
  <c r="N2741" i="12" s="1"/>
  <c r="O2741" i="12" s="1"/>
  <c r="M2742" i="12"/>
  <c r="N2742" i="12" s="1"/>
  <c r="O2742" i="12" s="1"/>
  <c r="M2743" i="12"/>
  <c r="N2743" i="12" s="1"/>
  <c r="O2743" i="12" s="1"/>
  <c r="M2744" i="12"/>
  <c r="N2744" i="12" s="1"/>
  <c r="O2744" i="12" s="1"/>
  <c r="M2745" i="12"/>
  <c r="N2745" i="12" s="1"/>
  <c r="O2745" i="12" s="1"/>
  <c r="M2746" i="12"/>
  <c r="N2746" i="12" s="1"/>
  <c r="O2746" i="12" s="1"/>
  <c r="M2747" i="12"/>
  <c r="N2747" i="12" s="1"/>
  <c r="O2747" i="12" s="1"/>
  <c r="M2748" i="12"/>
  <c r="N2748" i="12" s="1"/>
  <c r="O2748" i="12" s="1"/>
  <c r="M2749" i="12"/>
  <c r="N2749" i="12" s="1"/>
  <c r="O2749" i="12" s="1"/>
  <c r="M2750" i="12"/>
  <c r="N2750" i="12" s="1"/>
  <c r="O2750" i="12" s="1"/>
  <c r="M2751" i="12"/>
  <c r="N2751" i="12" s="1"/>
  <c r="O2751" i="12" s="1"/>
  <c r="M2752" i="12"/>
  <c r="N2752" i="12" s="1"/>
  <c r="O2752" i="12" s="1"/>
  <c r="M2753" i="12"/>
  <c r="N2753" i="12" s="1"/>
  <c r="O2753" i="12" s="1"/>
  <c r="M2754" i="12"/>
  <c r="N2754" i="12" s="1"/>
  <c r="O2754" i="12" s="1"/>
  <c r="M2755" i="12"/>
  <c r="N2755" i="12" s="1"/>
  <c r="O2755" i="12" s="1"/>
  <c r="M2756" i="12"/>
  <c r="N2756" i="12" s="1"/>
  <c r="O2756" i="12" s="1"/>
  <c r="M2757" i="12"/>
  <c r="N2757" i="12" s="1"/>
  <c r="O2757" i="12" s="1"/>
  <c r="M2758" i="12"/>
  <c r="N2758" i="12" s="1"/>
  <c r="O2758" i="12" s="1"/>
  <c r="M2759" i="12"/>
  <c r="N2759" i="12" s="1"/>
  <c r="O2759" i="12" s="1"/>
  <c r="M2760" i="12"/>
  <c r="N2760" i="12" s="1"/>
  <c r="O2760" i="12" s="1"/>
  <c r="M2761" i="12"/>
  <c r="N2761" i="12" s="1"/>
  <c r="O2761" i="12" s="1"/>
  <c r="M2762" i="12"/>
  <c r="N2762" i="12" s="1"/>
  <c r="O2762" i="12" s="1"/>
  <c r="M2763" i="12"/>
  <c r="N2763" i="12" s="1"/>
  <c r="O2763" i="12" s="1"/>
  <c r="M2764" i="12"/>
  <c r="N2764" i="12" s="1"/>
  <c r="O2764" i="12" s="1"/>
  <c r="M2765" i="12"/>
  <c r="N2765" i="12" s="1"/>
  <c r="O2765" i="12" s="1"/>
  <c r="M2766" i="12"/>
  <c r="N2766" i="12" s="1"/>
  <c r="O2766" i="12" s="1"/>
  <c r="M2767" i="12"/>
  <c r="N2767" i="12" s="1"/>
  <c r="O2767" i="12" s="1"/>
  <c r="M2768" i="12"/>
  <c r="N2768" i="12" s="1"/>
  <c r="O2768" i="12" s="1"/>
  <c r="M2769" i="12"/>
  <c r="N2769" i="12" s="1"/>
  <c r="O2769" i="12" s="1"/>
  <c r="M2770" i="12"/>
  <c r="N2770" i="12" s="1"/>
  <c r="O2770" i="12" s="1"/>
  <c r="M2771" i="12"/>
  <c r="N2771" i="12" s="1"/>
  <c r="O2771" i="12" s="1"/>
  <c r="M2772" i="12"/>
  <c r="N2772" i="12" s="1"/>
  <c r="O2772" i="12" s="1"/>
  <c r="M2773" i="12"/>
  <c r="N2773" i="12" s="1"/>
  <c r="O2773" i="12" s="1"/>
  <c r="M2774" i="12"/>
  <c r="N2774" i="12" s="1"/>
  <c r="O2774" i="12" s="1"/>
  <c r="M2775" i="12"/>
  <c r="N2775" i="12" s="1"/>
  <c r="O2775" i="12" s="1"/>
  <c r="M2776" i="12"/>
  <c r="N2776" i="12" s="1"/>
  <c r="O2776" i="12" s="1"/>
  <c r="M2777" i="12"/>
  <c r="N2777" i="12" s="1"/>
  <c r="O2777" i="12" s="1"/>
  <c r="M2778" i="12"/>
  <c r="N2778" i="12" s="1"/>
  <c r="O2778" i="12" s="1"/>
  <c r="M2779" i="12"/>
  <c r="N2779" i="12" s="1"/>
  <c r="O2779" i="12" s="1"/>
  <c r="M2780" i="12"/>
  <c r="N2780" i="12" s="1"/>
  <c r="O2780" i="12" s="1"/>
  <c r="M2781" i="12"/>
  <c r="N2781" i="12" s="1"/>
  <c r="O2781" i="12" s="1"/>
  <c r="M2782" i="12"/>
  <c r="N2782" i="12" s="1"/>
  <c r="O2782" i="12" s="1"/>
  <c r="M2783" i="12"/>
  <c r="N2783" i="12" s="1"/>
  <c r="O2783" i="12" s="1"/>
  <c r="M2784" i="12"/>
  <c r="N2784" i="12" s="1"/>
  <c r="O2784" i="12" s="1"/>
  <c r="M2785" i="12"/>
  <c r="N2785" i="12" s="1"/>
  <c r="O2785" i="12" s="1"/>
  <c r="M2786" i="12"/>
  <c r="N2786" i="12" s="1"/>
  <c r="O2786" i="12" s="1"/>
  <c r="M2787" i="12"/>
  <c r="N2787" i="12" s="1"/>
  <c r="O2787" i="12" s="1"/>
  <c r="M2788" i="12"/>
  <c r="N2788" i="12" s="1"/>
  <c r="O2788" i="12" s="1"/>
  <c r="M2789" i="12"/>
  <c r="N2789" i="12" s="1"/>
  <c r="O2789" i="12" s="1"/>
  <c r="M2790" i="12"/>
  <c r="N2790" i="12" s="1"/>
  <c r="O2790" i="12" s="1"/>
  <c r="M2791" i="12"/>
  <c r="N2791" i="12" s="1"/>
  <c r="O2791" i="12" s="1"/>
  <c r="M2792" i="12"/>
  <c r="M2793" i="12"/>
  <c r="M2794" i="12"/>
  <c r="N2794" i="12" s="1"/>
  <c r="O2794" i="12" s="1"/>
  <c r="M2795" i="12"/>
  <c r="N2795" i="12" s="1"/>
  <c r="O2795" i="12" s="1"/>
  <c r="M2796" i="12"/>
  <c r="N2796" i="12" s="1"/>
  <c r="O2796" i="12" s="1"/>
  <c r="M2797" i="12"/>
  <c r="N2797" i="12" s="1"/>
  <c r="O2797" i="12" s="1"/>
  <c r="M2798" i="12"/>
  <c r="N2798" i="12" s="1"/>
  <c r="O2798" i="12" s="1"/>
  <c r="M2799" i="12"/>
  <c r="N2799" i="12" s="1"/>
  <c r="O2799" i="12" s="1"/>
  <c r="M2800" i="12"/>
  <c r="N2800" i="12" s="1"/>
  <c r="O2800" i="12" s="1"/>
  <c r="M2801" i="12"/>
  <c r="N2801" i="12" s="1"/>
  <c r="O2801" i="12" s="1"/>
  <c r="M2802" i="12"/>
  <c r="N2802" i="12" s="1"/>
  <c r="O2802" i="12" s="1"/>
  <c r="M2803" i="12"/>
  <c r="N2803" i="12" s="1"/>
  <c r="O2803" i="12" s="1"/>
  <c r="M2804" i="12"/>
  <c r="N2804" i="12" s="1"/>
  <c r="O2804" i="12" s="1"/>
  <c r="M2805" i="12"/>
  <c r="N2805" i="12" s="1"/>
  <c r="O2805" i="12" s="1"/>
  <c r="M2806" i="12"/>
  <c r="N2806" i="12" s="1"/>
  <c r="O2806" i="12" s="1"/>
  <c r="M2807" i="12"/>
  <c r="N2807" i="12" s="1"/>
  <c r="O2807" i="12" s="1"/>
  <c r="M2808" i="12"/>
  <c r="M2809" i="12"/>
  <c r="M2810" i="12"/>
  <c r="M2811" i="12"/>
  <c r="M2812" i="12"/>
  <c r="M2813" i="12"/>
  <c r="M2814" i="12"/>
  <c r="M2815" i="12"/>
  <c r="M2816" i="12"/>
  <c r="M2817" i="12"/>
  <c r="M2818" i="12"/>
  <c r="M2819" i="12"/>
  <c r="M2820" i="12"/>
  <c r="M2821" i="12"/>
  <c r="M2822" i="12"/>
  <c r="M2823" i="12"/>
  <c r="M2824" i="12"/>
  <c r="M2825" i="12"/>
  <c r="M2826" i="12"/>
  <c r="M2827" i="12"/>
  <c r="M2828" i="12"/>
  <c r="M2829" i="12"/>
  <c r="M2830" i="12"/>
  <c r="M2831" i="12"/>
  <c r="M2832" i="12"/>
  <c r="M2833" i="12"/>
  <c r="M2834" i="12"/>
  <c r="M2835" i="12"/>
  <c r="M2836" i="12"/>
  <c r="M2837" i="12"/>
  <c r="M2838" i="12"/>
  <c r="M2839" i="12"/>
  <c r="M2840" i="12"/>
  <c r="M2841" i="12"/>
  <c r="M2842" i="12"/>
  <c r="M2843" i="12"/>
  <c r="M2844" i="12"/>
  <c r="M2845" i="12"/>
  <c r="M2846" i="12"/>
  <c r="M2847" i="12"/>
  <c r="M2848" i="12"/>
  <c r="M2849" i="12"/>
  <c r="M2850" i="12"/>
  <c r="M2851" i="12"/>
  <c r="M2852" i="12"/>
  <c r="M2853" i="12"/>
  <c r="M2854" i="12"/>
  <c r="M2855" i="12"/>
  <c r="M2856" i="12"/>
  <c r="M2857" i="12"/>
  <c r="M2858" i="12"/>
  <c r="M2859" i="12"/>
  <c r="M2860" i="12"/>
  <c r="M2861" i="12"/>
  <c r="M2862" i="12"/>
  <c r="M2863" i="12"/>
  <c r="M2864" i="12"/>
  <c r="M2865" i="12"/>
  <c r="M2866" i="12"/>
  <c r="M2867" i="12"/>
  <c r="M2868" i="12"/>
  <c r="M2869" i="12"/>
  <c r="M2870" i="12"/>
  <c r="M2871" i="12"/>
  <c r="M2872" i="12"/>
  <c r="M2873" i="12"/>
  <c r="M2874" i="12"/>
  <c r="M2875" i="12"/>
  <c r="M2876" i="12"/>
  <c r="M2877" i="12"/>
  <c r="M2878" i="12"/>
  <c r="M2879" i="12"/>
  <c r="M2880" i="12"/>
  <c r="M2881" i="12"/>
  <c r="M2882" i="12"/>
  <c r="M2883" i="12"/>
  <c r="M2884" i="12"/>
  <c r="M2885" i="12"/>
  <c r="M2886" i="12"/>
  <c r="M2887" i="12"/>
  <c r="M2888" i="12"/>
  <c r="M2889" i="12"/>
  <c r="M2890" i="12"/>
  <c r="M2891" i="12"/>
  <c r="M2892" i="12"/>
  <c r="M2893" i="12"/>
  <c r="M2894" i="12"/>
  <c r="M2895" i="12"/>
  <c r="M2896" i="12"/>
  <c r="M2897" i="12"/>
  <c r="M2898" i="12"/>
  <c r="M2899" i="12"/>
  <c r="M2900" i="12"/>
  <c r="M2901" i="12"/>
  <c r="M2902" i="12"/>
  <c r="M2903" i="12"/>
  <c r="M2904" i="12"/>
  <c r="M2905" i="12"/>
  <c r="M2906" i="12"/>
  <c r="M2907" i="12"/>
  <c r="M2908" i="12"/>
  <c r="M2909" i="12"/>
  <c r="M2910" i="12"/>
  <c r="M2911" i="12"/>
  <c r="N2911" i="12" s="1"/>
  <c r="O2911" i="12" s="1"/>
  <c r="M2912" i="12"/>
  <c r="N2912" i="12" s="1"/>
  <c r="O2912" i="12" s="1"/>
  <c r="M2913" i="12"/>
  <c r="N2913" i="12" s="1"/>
  <c r="O2913" i="12" s="1"/>
  <c r="M2914" i="12"/>
  <c r="N2914" i="12" s="1"/>
  <c r="O2914" i="12" s="1"/>
  <c r="M2915" i="12"/>
  <c r="N2915" i="12" s="1"/>
  <c r="O2915" i="12" s="1"/>
  <c r="M2916" i="12"/>
  <c r="N2916" i="12" s="1"/>
  <c r="O2916" i="12" s="1"/>
  <c r="M2917" i="12"/>
  <c r="N2917" i="12" s="1"/>
  <c r="O2917" i="12" s="1"/>
  <c r="M2918" i="12"/>
  <c r="N2918" i="12" s="1"/>
  <c r="O2918" i="12" s="1"/>
  <c r="M2919" i="12"/>
  <c r="M2920" i="12"/>
  <c r="M2921" i="12"/>
  <c r="N2921" i="12" s="1"/>
  <c r="O2921" i="12" s="1"/>
  <c r="M2922" i="12"/>
  <c r="N2922" i="12" s="1"/>
  <c r="O2922" i="12" s="1"/>
  <c r="M2923" i="12"/>
  <c r="N2923" i="12" s="1"/>
  <c r="O2923" i="12" s="1"/>
  <c r="M2924" i="12"/>
  <c r="N2924" i="12" s="1"/>
  <c r="O2924" i="12" s="1"/>
  <c r="M2925" i="12"/>
  <c r="N2925" i="12" s="1"/>
  <c r="O2925" i="12" s="1"/>
  <c r="M2926" i="12"/>
  <c r="N2926" i="12" s="1"/>
  <c r="O2926" i="12" s="1"/>
  <c r="M2927" i="12"/>
  <c r="N2927" i="12" s="1"/>
  <c r="O2927" i="12" s="1"/>
  <c r="M2928" i="12"/>
  <c r="N2928" i="12" s="1"/>
  <c r="O2928" i="12" s="1"/>
  <c r="M2929" i="12"/>
  <c r="N2929" i="12" s="1"/>
  <c r="O2929" i="12" s="1"/>
  <c r="M2930" i="12"/>
  <c r="N2930" i="12" s="1"/>
  <c r="O2930" i="12" s="1"/>
  <c r="M2931" i="12"/>
  <c r="N2931" i="12" s="1"/>
  <c r="O2931" i="12" s="1"/>
  <c r="M2932" i="12"/>
  <c r="N2932" i="12" s="1"/>
  <c r="O2932" i="12" s="1"/>
  <c r="M2933" i="12"/>
  <c r="N2933" i="12" s="1"/>
  <c r="O2933" i="12" s="1"/>
  <c r="M2934" i="12"/>
  <c r="N2934" i="12" s="1"/>
  <c r="O2934" i="12" s="1"/>
  <c r="M2935" i="12"/>
  <c r="N2935" i="12" s="1"/>
  <c r="O2935" i="12" s="1"/>
  <c r="M2936" i="12"/>
  <c r="N2936" i="12" s="1"/>
  <c r="O2936" i="12" s="1"/>
  <c r="M2937" i="12"/>
  <c r="N2937" i="12" s="1"/>
  <c r="O2937" i="12" s="1"/>
  <c r="M2938" i="12"/>
  <c r="N2938" i="12" s="1"/>
  <c r="O2938" i="12" s="1"/>
  <c r="M2939" i="12"/>
  <c r="N2939" i="12" s="1"/>
  <c r="O2939" i="12" s="1"/>
  <c r="M2940" i="12"/>
  <c r="N2940" i="12" s="1"/>
  <c r="O2940" i="12" s="1"/>
  <c r="M2941" i="12"/>
  <c r="N2941" i="12" s="1"/>
  <c r="O2941" i="12" s="1"/>
  <c r="M2942" i="12"/>
  <c r="N2942" i="12" s="1"/>
  <c r="O2942" i="12" s="1"/>
  <c r="M2943" i="12"/>
  <c r="N2943" i="12" s="1"/>
  <c r="O2943" i="12" s="1"/>
  <c r="M2944" i="12"/>
  <c r="N2944" i="12" s="1"/>
  <c r="O2944" i="12" s="1"/>
  <c r="M2945" i="12"/>
  <c r="N2945" i="12" s="1"/>
  <c r="O2945" i="12" s="1"/>
  <c r="M2946" i="12"/>
  <c r="N2946" i="12" s="1"/>
  <c r="O2946" i="12" s="1"/>
  <c r="M2947" i="12"/>
  <c r="N2947" i="12" s="1"/>
  <c r="O2947" i="12" s="1"/>
  <c r="M2948" i="12"/>
  <c r="N2948" i="12" s="1"/>
  <c r="O2948" i="12" s="1"/>
  <c r="M2949" i="12"/>
  <c r="N2949" i="12" s="1"/>
  <c r="O2949" i="12" s="1"/>
  <c r="M2950" i="12"/>
  <c r="N2950" i="12" s="1"/>
  <c r="O2950" i="12" s="1"/>
  <c r="M2951" i="12"/>
  <c r="N2951" i="12" s="1"/>
  <c r="O2951" i="12" s="1"/>
  <c r="M2952" i="12"/>
  <c r="N2952" i="12" s="1"/>
  <c r="O2952" i="12" s="1"/>
  <c r="M2953" i="12"/>
  <c r="N2953" i="12" s="1"/>
  <c r="O2953" i="12" s="1"/>
  <c r="M2954" i="12"/>
  <c r="N2954" i="12" s="1"/>
  <c r="O2954" i="12" s="1"/>
  <c r="M2955" i="12"/>
  <c r="N2955" i="12" s="1"/>
  <c r="O2955" i="12" s="1"/>
  <c r="M2956" i="12"/>
  <c r="N2956" i="12" s="1"/>
  <c r="O2956" i="12" s="1"/>
  <c r="M2957" i="12"/>
  <c r="N2957" i="12" s="1"/>
  <c r="O2957" i="12" s="1"/>
  <c r="M2958" i="12"/>
  <c r="N2958" i="12" s="1"/>
  <c r="O2958" i="12" s="1"/>
  <c r="M2959" i="12"/>
  <c r="N2959" i="12" s="1"/>
  <c r="O2959" i="12" s="1"/>
  <c r="M2960" i="12"/>
  <c r="N2960" i="12" s="1"/>
  <c r="O2960" i="12" s="1"/>
  <c r="M2961" i="12"/>
  <c r="N2961" i="12" s="1"/>
  <c r="O2961" i="12" s="1"/>
  <c r="M2962" i="12"/>
  <c r="N2962" i="12" s="1"/>
  <c r="O2962" i="12" s="1"/>
  <c r="M2963" i="12"/>
  <c r="N2963" i="12" s="1"/>
  <c r="O2963" i="12" s="1"/>
  <c r="M2964" i="12"/>
  <c r="N2964" i="12" s="1"/>
  <c r="O2964" i="12" s="1"/>
  <c r="M2965" i="12"/>
  <c r="N2965" i="12" s="1"/>
  <c r="O2965" i="12" s="1"/>
  <c r="M2966" i="12"/>
  <c r="N2966" i="12" s="1"/>
  <c r="O2966" i="12" s="1"/>
  <c r="M2967" i="12"/>
  <c r="N2967" i="12" s="1"/>
  <c r="O2967" i="12" s="1"/>
  <c r="M2968" i="12"/>
  <c r="N2968" i="12" s="1"/>
  <c r="O2968" i="12" s="1"/>
  <c r="M2969" i="12"/>
  <c r="N2969" i="12" s="1"/>
  <c r="O2969" i="12" s="1"/>
  <c r="M2970" i="12"/>
  <c r="N2970" i="12" s="1"/>
  <c r="O2970" i="12" s="1"/>
  <c r="M2971" i="12"/>
  <c r="N2971" i="12" s="1"/>
  <c r="O2971" i="12" s="1"/>
  <c r="M2972" i="12"/>
  <c r="N2972" i="12" s="1"/>
  <c r="O2972" i="12" s="1"/>
  <c r="M2973" i="12"/>
  <c r="N2973" i="12" s="1"/>
  <c r="O2973" i="12" s="1"/>
  <c r="M2974" i="12"/>
  <c r="N2974" i="12" s="1"/>
  <c r="O2974" i="12" s="1"/>
  <c r="M2975" i="12"/>
  <c r="N2975" i="12" s="1"/>
  <c r="O2975" i="12" s="1"/>
  <c r="M2976" i="12"/>
  <c r="N2976" i="12" s="1"/>
  <c r="O2976" i="12" s="1"/>
  <c r="M2977" i="12"/>
  <c r="M2978" i="12"/>
  <c r="M2979" i="12"/>
  <c r="N2979" i="12" s="1"/>
  <c r="O2979" i="12" s="1"/>
  <c r="M2980" i="12"/>
  <c r="N2980" i="12" s="1"/>
  <c r="O2980" i="12" s="1"/>
  <c r="M2981" i="12"/>
  <c r="N2981" i="12" s="1"/>
  <c r="O2981" i="12" s="1"/>
  <c r="M2982" i="12"/>
  <c r="N2982" i="12" s="1"/>
  <c r="O2982" i="12" s="1"/>
  <c r="M2983" i="12"/>
  <c r="M2984" i="12"/>
  <c r="M2985" i="12"/>
  <c r="M2986" i="12"/>
  <c r="M2987" i="12"/>
  <c r="M2988" i="12"/>
  <c r="M2989" i="12"/>
  <c r="M2990" i="12"/>
  <c r="M2991" i="12"/>
  <c r="M2992" i="12"/>
  <c r="M2993" i="12"/>
  <c r="M2994" i="12"/>
  <c r="M2995" i="12"/>
  <c r="M2996" i="12"/>
  <c r="M2997" i="12"/>
  <c r="M2998" i="12"/>
  <c r="M2999" i="12"/>
  <c r="M3000" i="12"/>
  <c r="M3001" i="12"/>
  <c r="M3002" i="12"/>
  <c r="M3003" i="12"/>
  <c r="M3004" i="12"/>
  <c r="M3005" i="12"/>
  <c r="M3006" i="12"/>
  <c r="M3007" i="12"/>
  <c r="M3008" i="12"/>
  <c r="M3009" i="12"/>
  <c r="M3010" i="12"/>
  <c r="M3011" i="12"/>
  <c r="M3012" i="12"/>
  <c r="M3013" i="12"/>
  <c r="M3014" i="12"/>
  <c r="M3015" i="12"/>
  <c r="M3016" i="12"/>
  <c r="M3017" i="12"/>
  <c r="M3018" i="12"/>
  <c r="M3019" i="12"/>
  <c r="M3020" i="12"/>
  <c r="M3021" i="12"/>
  <c r="M3022" i="12"/>
  <c r="M3023" i="12"/>
  <c r="M3024" i="12"/>
  <c r="M3025" i="12"/>
  <c r="M3026" i="12"/>
  <c r="M3027" i="12"/>
  <c r="M3028" i="12"/>
  <c r="M3029" i="12"/>
  <c r="M3030" i="12"/>
  <c r="M3031" i="12"/>
  <c r="M3032" i="12"/>
  <c r="M3033" i="12"/>
  <c r="M3034" i="12"/>
  <c r="M3035" i="12"/>
  <c r="M3036" i="12"/>
  <c r="M3037" i="12"/>
  <c r="M3038" i="12"/>
  <c r="M3039" i="12"/>
  <c r="M3040" i="12"/>
  <c r="M3041" i="12"/>
  <c r="M3042" i="12"/>
  <c r="M3043" i="12"/>
  <c r="M3044" i="12"/>
  <c r="M3045" i="12"/>
  <c r="M3046" i="12"/>
  <c r="M3047" i="12"/>
  <c r="M3048" i="12"/>
  <c r="M3049" i="12"/>
  <c r="M3050" i="12"/>
  <c r="M3051" i="12"/>
  <c r="M3052" i="12"/>
  <c r="M3053" i="12"/>
  <c r="M3054" i="12"/>
  <c r="M3055" i="12"/>
  <c r="M3056" i="12"/>
  <c r="M3057" i="12"/>
  <c r="M3058" i="12"/>
  <c r="M3059" i="12"/>
  <c r="M3060" i="12"/>
  <c r="M3061" i="12"/>
  <c r="M3062" i="12"/>
  <c r="M3063" i="12"/>
  <c r="M3064" i="12"/>
  <c r="M3065" i="12"/>
  <c r="M3066" i="12"/>
  <c r="M3067" i="12"/>
  <c r="M3068" i="12"/>
  <c r="M3069" i="12"/>
  <c r="M3070" i="12"/>
  <c r="M3071" i="12"/>
  <c r="M3072" i="12"/>
  <c r="M3073" i="12"/>
  <c r="M3074" i="12"/>
  <c r="M3075" i="12"/>
  <c r="M3076" i="12"/>
  <c r="M3077" i="12"/>
  <c r="M3078" i="12"/>
  <c r="M3079" i="12"/>
  <c r="M3080" i="12"/>
  <c r="M3081" i="12"/>
  <c r="M3082" i="12"/>
  <c r="M3083" i="12"/>
  <c r="M3084" i="12"/>
  <c r="M3085" i="12"/>
  <c r="M3086" i="12"/>
  <c r="M3087" i="12"/>
  <c r="M3088" i="12"/>
  <c r="M3089" i="12"/>
  <c r="M3090" i="12"/>
  <c r="M3091" i="12"/>
  <c r="M3092" i="12"/>
  <c r="M3093" i="12"/>
  <c r="M3094" i="12"/>
  <c r="M3095" i="12"/>
  <c r="M3096" i="12"/>
  <c r="M3097" i="12"/>
  <c r="M3098" i="12"/>
  <c r="M3099" i="12"/>
  <c r="M3100" i="12"/>
  <c r="M3101" i="12"/>
  <c r="M3102" i="12"/>
  <c r="N3102" i="12" s="1"/>
  <c r="O3102" i="12" s="1"/>
  <c r="M3103" i="12"/>
  <c r="N3103" i="12" s="1"/>
  <c r="O3103" i="12" s="1"/>
  <c r="M3104" i="12"/>
  <c r="N3104" i="12" s="1"/>
  <c r="O3104" i="12" s="1"/>
  <c r="M3105" i="12"/>
  <c r="N3105" i="12" s="1"/>
  <c r="O3105" i="12" s="1"/>
  <c r="M3106" i="12"/>
  <c r="M3107" i="12"/>
  <c r="M3108" i="12"/>
  <c r="M3109" i="12"/>
  <c r="M3110" i="12"/>
  <c r="M3111" i="12"/>
  <c r="M3112" i="12"/>
  <c r="M3113" i="12"/>
  <c r="M3114" i="12"/>
  <c r="M3115" i="12"/>
  <c r="M3116" i="12"/>
  <c r="M3117" i="12"/>
  <c r="M3118" i="12"/>
  <c r="M3119" i="12"/>
  <c r="M3120" i="12"/>
  <c r="N3120" i="12" s="1"/>
  <c r="O3120" i="12" s="1"/>
  <c r="M3121" i="12"/>
  <c r="N3121" i="12" s="1"/>
  <c r="O3121" i="12" s="1"/>
  <c r="M3122" i="12"/>
  <c r="N3122" i="12" s="1"/>
  <c r="O3122" i="12" s="1"/>
  <c r="M3123" i="12"/>
  <c r="N3123" i="12" s="1"/>
  <c r="O3123" i="12" s="1"/>
  <c r="M3124" i="12"/>
  <c r="N3124" i="12" s="1"/>
  <c r="O3124" i="12" s="1"/>
  <c r="M3125" i="12"/>
  <c r="N3125" i="12" s="1"/>
  <c r="O3125" i="12" s="1"/>
  <c r="M3126" i="12"/>
  <c r="N3126" i="12" s="1"/>
  <c r="O3126" i="12" s="1"/>
  <c r="M3127" i="12"/>
  <c r="N3127" i="12" s="1"/>
  <c r="O3127" i="12" s="1"/>
  <c r="M3128" i="12"/>
  <c r="N3128" i="12" s="1"/>
  <c r="O3128" i="12" s="1"/>
  <c r="M3129" i="12"/>
  <c r="N3129" i="12" s="1"/>
  <c r="O3129" i="12" s="1"/>
  <c r="M3130" i="12"/>
  <c r="M3131" i="12"/>
  <c r="M3132" i="12"/>
  <c r="M3133" i="12"/>
  <c r="M3134" i="12"/>
  <c r="M3135" i="12"/>
  <c r="M3136" i="12"/>
  <c r="M3137" i="12"/>
  <c r="M3138" i="12"/>
  <c r="M3139" i="12"/>
  <c r="M3140" i="12"/>
  <c r="M3141" i="12"/>
  <c r="M3142" i="12"/>
  <c r="M3143" i="12"/>
  <c r="M3144" i="12"/>
  <c r="M3145" i="12"/>
  <c r="M3146" i="12"/>
  <c r="M3147" i="12"/>
  <c r="M3148" i="12"/>
  <c r="M3149" i="12"/>
  <c r="M3150" i="12"/>
  <c r="M3151" i="12"/>
  <c r="M3152" i="12"/>
  <c r="M3153" i="12"/>
  <c r="M3154" i="12"/>
  <c r="M3155" i="12"/>
  <c r="M3156" i="12"/>
  <c r="M3157" i="12"/>
  <c r="M3158" i="12"/>
  <c r="M3159" i="12"/>
  <c r="M3160" i="12"/>
  <c r="M3161" i="12"/>
  <c r="M3162" i="12"/>
  <c r="M3163" i="12"/>
  <c r="M3164" i="12"/>
  <c r="M3165" i="12"/>
  <c r="M3166" i="12"/>
  <c r="N3166" i="12" s="1"/>
  <c r="O3166" i="12" s="1"/>
  <c r="M3167" i="12"/>
  <c r="N3167" i="12" s="1"/>
  <c r="O3167" i="12" s="1"/>
  <c r="M3168" i="12"/>
  <c r="N3168" i="12" s="1"/>
  <c r="O3168" i="12" s="1"/>
  <c r="M3169" i="12"/>
  <c r="N3169" i="12" s="1"/>
  <c r="O3169" i="12" s="1"/>
  <c r="M3170" i="12"/>
  <c r="N3170" i="12" s="1"/>
  <c r="O3170" i="12" s="1"/>
  <c r="M3171" i="12"/>
  <c r="N3171" i="12" s="1"/>
  <c r="O3171" i="12" s="1"/>
  <c r="M3172" i="12"/>
  <c r="N3172" i="12" s="1"/>
  <c r="O3172" i="12" s="1"/>
  <c r="M3173" i="12"/>
  <c r="N3173" i="12" s="1"/>
  <c r="O3173" i="12" s="1"/>
  <c r="M3174" i="12"/>
  <c r="N3174" i="12" s="1"/>
  <c r="O3174" i="12" s="1"/>
  <c r="M3175" i="12"/>
  <c r="N3175" i="12" s="1"/>
  <c r="O3175" i="12" s="1"/>
  <c r="M3176" i="12"/>
  <c r="N3176" i="12" s="1"/>
  <c r="O3176" i="12" s="1"/>
  <c r="M3177" i="12"/>
  <c r="N3177" i="12" s="1"/>
  <c r="O3177" i="12" s="1"/>
  <c r="M3178" i="12"/>
  <c r="N3178" i="12" s="1"/>
  <c r="O3178" i="12" s="1"/>
  <c r="M3179" i="12"/>
  <c r="N3179" i="12" s="1"/>
  <c r="O3179" i="12" s="1"/>
  <c r="M3180" i="12"/>
  <c r="M3181" i="12"/>
  <c r="M3182" i="12"/>
  <c r="M3183" i="12"/>
  <c r="M3184" i="12"/>
  <c r="M3185" i="12"/>
  <c r="M3186" i="12"/>
  <c r="N3186" i="12" s="1"/>
  <c r="O3186" i="12" s="1"/>
  <c r="M3187" i="12"/>
  <c r="N3187" i="12" s="1"/>
  <c r="O3187" i="12" s="1"/>
  <c r="M3188" i="12"/>
  <c r="N3188" i="12" s="1"/>
  <c r="O3188" i="12" s="1"/>
  <c r="M3189" i="12"/>
  <c r="N3189" i="12" s="1"/>
  <c r="O3189" i="12" s="1"/>
  <c r="M3190" i="12"/>
  <c r="N3190" i="12" s="1"/>
  <c r="O3190" i="12" s="1"/>
  <c r="M3191" i="12"/>
  <c r="N3191" i="12" s="1"/>
  <c r="O3191" i="12" s="1"/>
  <c r="M3192" i="12"/>
  <c r="N3192" i="12" s="1"/>
  <c r="O3192" i="12" s="1"/>
  <c r="M3193" i="12"/>
  <c r="N3193" i="12" s="1"/>
  <c r="O3193" i="12" s="1"/>
  <c r="M3194" i="12"/>
  <c r="N3194" i="12" s="1"/>
  <c r="O3194" i="12" s="1"/>
  <c r="M3195" i="12"/>
  <c r="N3195" i="12" s="1"/>
  <c r="O3195" i="12" s="1"/>
  <c r="M3196" i="12"/>
  <c r="N3196" i="12" s="1"/>
  <c r="O3196" i="12" s="1"/>
  <c r="M3197" i="12"/>
  <c r="N3197" i="12" s="1"/>
  <c r="O3197" i="12" s="1"/>
  <c r="M3198" i="12"/>
  <c r="N3198" i="12" s="1"/>
  <c r="O3198" i="12" s="1"/>
  <c r="M3199" i="12"/>
  <c r="N3199" i="12" s="1"/>
  <c r="O3199" i="12" s="1"/>
  <c r="M3200" i="12"/>
  <c r="N3200" i="12" s="1"/>
  <c r="O3200" i="12" s="1"/>
  <c r="M3201" i="12"/>
  <c r="N3201" i="12" s="1"/>
  <c r="O3201" i="12" s="1"/>
  <c r="M3202" i="12"/>
  <c r="N3202" i="12" s="1"/>
  <c r="O3202" i="12" s="1"/>
  <c r="M3203" i="12"/>
  <c r="N3203" i="12" s="1"/>
  <c r="O3203" i="12" s="1"/>
  <c r="M3204" i="12"/>
  <c r="N3204" i="12" s="1"/>
  <c r="O3204" i="12" s="1"/>
  <c r="M3205" i="12"/>
  <c r="N3205" i="12" s="1"/>
  <c r="O3205" i="12" s="1"/>
  <c r="M3206" i="12"/>
  <c r="N3206" i="12" s="1"/>
  <c r="O3206" i="12" s="1"/>
  <c r="M3207" i="12"/>
  <c r="N3207" i="12" s="1"/>
  <c r="O3207" i="12" s="1"/>
  <c r="M3208" i="12"/>
  <c r="N3208" i="12" s="1"/>
  <c r="O3208" i="12" s="1"/>
  <c r="M3209" i="12"/>
  <c r="N3209" i="12" s="1"/>
  <c r="O3209" i="12" s="1"/>
  <c r="M3210" i="12"/>
  <c r="N3210" i="12" s="1"/>
  <c r="O3210" i="12" s="1"/>
  <c r="M3211" i="12"/>
  <c r="N3211" i="12" s="1"/>
  <c r="O3211" i="12" s="1"/>
  <c r="M3212" i="12"/>
  <c r="N3212" i="12" s="1"/>
  <c r="O3212" i="12" s="1"/>
  <c r="M3213" i="12"/>
  <c r="N3213" i="12" s="1"/>
  <c r="O3213" i="12" s="1"/>
  <c r="M3214" i="12"/>
  <c r="N3214" i="12" s="1"/>
  <c r="O3214" i="12" s="1"/>
  <c r="M3215" i="12"/>
  <c r="N3215" i="12" s="1"/>
  <c r="O3215" i="12" s="1"/>
  <c r="M3216" i="12"/>
  <c r="N3216" i="12" s="1"/>
  <c r="O3216" i="12" s="1"/>
  <c r="M3217" i="12"/>
  <c r="N3217" i="12" s="1"/>
  <c r="O3217" i="12" s="1"/>
  <c r="M3218" i="12"/>
  <c r="N3218" i="12" s="1"/>
  <c r="O3218" i="12" s="1"/>
  <c r="M3219" i="12"/>
  <c r="N3219" i="12" s="1"/>
  <c r="O3219" i="12" s="1"/>
  <c r="M3220" i="12"/>
  <c r="N3220" i="12" s="1"/>
  <c r="O3220" i="12" s="1"/>
  <c r="M3221" i="12"/>
  <c r="N3221" i="12" s="1"/>
  <c r="O3221" i="12" s="1"/>
  <c r="M3222" i="12"/>
  <c r="N3222" i="12" s="1"/>
  <c r="O3222" i="12" s="1"/>
  <c r="M3223" i="12"/>
  <c r="N3223" i="12" s="1"/>
  <c r="O3223" i="12" s="1"/>
  <c r="M3224" i="12"/>
  <c r="N3224" i="12" s="1"/>
  <c r="O3224" i="12" s="1"/>
  <c r="M3225" i="12"/>
  <c r="N3225" i="12" s="1"/>
  <c r="O3225" i="12" s="1"/>
  <c r="M3226" i="12"/>
  <c r="N3226" i="12" s="1"/>
  <c r="O3226" i="12" s="1"/>
  <c r="M3227" i="12"/>
  <c r="N3227" i="12" s="1"/>
  <c r="O3227" i="12" s="1"/>
  <c r="M3228" i="12"/>
  <c r="N3228" i="12" s="1"/>
  <c r="O3228" i="12" s="1"/>
  <c r="M3229" i="12"/>
  <c r="N3229" i="12" s="1"/>
  <c r="O3229" i="12" s="1"/>
  <c r="M3230" i="12"/>
  <c r="N3230" i="12" s="1"/>
  <c r="O3230" i="12" s="1"/>
  <c r="M3231" i="12"/>
  <c r="N3231" i="12" s="1"/>
  <c r="O3231" i="12" s="1"/>
  <c r="M3232" i="12"/>
  <c r="N3232" i="12" s="1"/>
  <c r="O3232" i="12" s="1"/>
  <c r="M3233" i="12"/>
  <c r="N3233" i="12" s="1"/>
  <c r="O3233" i="12" s="1"/>
  <c r="M3234" i="12"/>
  <c r="N3234" i="12" s="1"/>
  <c r="O3234" i="12" s="1"/>
  <c r="M3235" i="12"/>
  <c r="N3235" i="12" s="1"/>
  <c r="O3235" i="12" s="1"/>
  <c r="M3236" i="12"/>
  <c r="N3236" i="12" s="1"/>
  <c r="O3236" i="12" s="1"/>
  <c r="M3237" i="12"/>
  <c r="N3237" i="12" s="1"/>
  <c r="O3237" i="12" s="1"/>
  <c r="M3238" i="12"/>
  <c r="N3238" i="12" s="1"/>
  <c r="O3238" i="12" s="1"/>
  <c r="M3239" i="12"/>
  <c r="N3239" i="12" s="1"/>
  <c r="O3239" i="12" s="1"/>
  <c r="M3240" i="12"/>
  <c r="N3240" i="12" s="1"/>
  <c r="O3240" i="12" s="1"/>
  <c r="M3241" i="12"/>
  <c r="N3241" i="12" s="1"/>
  <c r="O3241" i="12" s="1"/>
  <c r="M3242" i="12"/>
  <c r="N3242" i="12" s="1"/>
  <c r="O3242" i="12" s="1"/>
  <c r="M3243" i="12"/>
  <c r="N3243" i="12" s="1"/>
  <c r="O3243" i="12" s="1"/>
  <c r="M3244" i="12"/>
  <c r="N3244" i="12" s="1"/>
  <c r="O3244" i="12" s="1"/>
  <c r="M3245" i="12"/>
  <c r="N3245" i="12" s="1"/>
  <c r="O3245" i="12" s="1"/>
  <c r="M3246" i="12"/>
  <c r="N3246" i="12" s="1"/>
  <c r="O3246" i="12" s="1"/>
  <c r="M3247" i="12"/>
  <c r="N3247" i="12" s="1"/>
  <c r="O3247" i="12" s="1"/>
  <c r="M3248" i="12"/>
  <c r="M3249" i="12"/>
  <c r="M3250" i="12"/>
  <c r="M3251" i="12"/>
  <c r="M3252" i="12"/>
  <c r="M3253" i="12"/>
  <c r="M3254" i="12"/>
  <c r="M3255" i="12"/>
  <c r="M3256" i="12"/>
  <c r="M3257" i="12"/>
  <c r="M3258" i="12"/>
  <c r="M3259" i="12"/>
  <c r="M3260" i="12"/>
  <c r="M3261" i="12"/>
  <c r="M3262" i="12"/>
  <c r="M3263" i="12"/>
  <c r="M3264" i="12"/>
  <c r="M3265" i="12"/>
  <c r="M3266" i="12"/>
  <c r="M3267" i="12"/>
  <c r="M3268" i="12"/>
  <c r="M3269" i="12"/>
  <c r="M3270" i="12"/>
  <c r="M3271" i="12"/>
  <c r="M3272" i="12"/>
  <c r="M3273" i="12"/>
  <c r="M3274" i="12"/>
  <c r="M3275" i="12"/>
  <c r="M3276" i="12"/>
  <c r="M3277" i="12"/>
  <c r="M3278" i="12"/>
  <c r="M3279" i="12"/>
  <c r="M3280" i="12"/>
  <c r="M3281" i="12"/>
  <c r="M3282" i="12"/>
  <c r="M3283" i="12"/>
  <c r="M3284" i="12"/>
  <c r="M3285" i="12"/>
  <c r="M3286" i="12"/>
  <c r="M3287" i="12"/>
  <c r="M3288" i="12"/>
  <c r="M3289" i="12"/>
  <c r="M3290" i="12"/>
  <c r="M3291" i="12"/>
  <c r="M3292" i="12"/>
  <c r="M3293" i="12"/>
  <c r="M3294" i="12"/>
  <c r="M3295" i="12"/>
  <c r="M3296" i="12"/>
  <c r="M3297" i="12"/>
  <c r="M3298" i="12"/>
  <c r="M3299" i="12"/>
  <c r="M3300" i="12"/>
  <c r="M3301" i="12"/>
  <c r="M3302" i="12"/>
  <c r="M3303" i="12"/>
  <c r="M3304" i="12"/>
  <c r="M3305" i="12"/>
  <c r="M3306" i="12"/>
  <c r="M3307" i="12"/>
  <c r="M3308" i="12"/>
  <c r="M3309" i="12"/>
  <c r="M3310" i="12"/>
  <c r="M3311" i="12"/>
  <c r="M3312" i="12"/>
  <c r="M3313" i="12"/>
  <c r="M3314" i="12"/>
  <c r="M3315" i="12"/>
  <c r="M3316" i="12"/>
  <c r="M3317" i="12"/>
  <c r="M3318" i="12"/>
  <c r="M3319" i="12"/>
  <c r="M3320" i="12"/>
  <c r="M3321" i="12"/>
  <c r="M3322" i="12"/>
  <c r="M3323" i="12"/>
  <c r="M3324" i="12"/>
  <c r="M3325" i="12"/>
  <c r="M3326" i="12"/>
  <c r="M3327" i="12"/>
  <c r="M3328" i="12"/>
  <c r="M3329" i="12"/>
  <c r="M3330" i="12"/>
  <c r="M3331" i="12"/>
  <c r="M3332" i="12"/>
  <c r="M3333" i="12"/>
  <c r="M3334" i="12"/>
  <c r="M3335" i="12"/>
  <c r="M3336" i="12"/>
  <c r="M3337" i="12"/>
  <c r="M3338" i="12"/>
  <c r="M3339" i="12"/>
  <c r="M3340" i="12"/>
  <c r="M3341" i="12"/>
  <c r="M3342" i="12"/>
  <c r="M3343" i="12"/>
  <c r="M3344" i="12"/>
  <c r="M3345" i="12"/>
  <c r="M3346" i="12"/>
  <c r="M3347" i="12"/>
  <c r="M3348" i="12"/>
  <c r="M3349" i="12"/>
  <c r="M3350" i="12"/>
  <c r="M3351" i="12"/>
  <c r="M3352" i="12"/>
  <c r="M3353" i="12"/>
  <c r="M3354" i="12"/>
  <c r="M3355" i="12"/>
  <c r="M3356" i="12"/>
  <c r="M3357" i="12"/>
  <c r="M3358" i="12"/>
  <c r="M3359" i="12"/>
  <c r="M3360" i="12"/>
  <c r="M3361" i="12"/>
  <c r="M3362" i="12"/>
  <c r="M3363" i="12"/>
  <c r="M3364" i="12"/>
  <c r="M3365" i="12"/>
  <c r="M3366" i="12"/>
  <c r="M3367" i="12"/>
  <c r="M3368" i="12"/>
  <c r="M3369" i="12"/>
  <c r="M3370" i="12"/>
  <c r="M3371" i="12"/>
  <c r="M3372" i="12"/>
  <c r="M3373" i="12"/>
  <c r="M3374" i="12"/>
  <c r="M3375" i="12"/>
  <c r="M3376" i="12"/>
  <c r="M3377" i="12"/>
  <c r="M3378" i="12"/>
  <c r="M3379" i="12"/>
  <c r="M3380" i="12"/>
  <c r="M3381" i="12"/>
  <c r="M3382" i="12"/>
  <c r="M3383" i="12"/>
  <c r="M3384" i="12"/>
  <c r="M3385" i="12"/>
  <c r="M3386" i="12"/>
  <c r="M3387" i="12"/>
  <c r="M3388" i="12"/>
  <c r="M3389" i="12"/>
  <c r="M3390" i="12"/>
  <c r="M3391" i="12"/>
  <c r="M3392" i="12"/>
  <c r="M3393" i="12"/>
  <c r="M3394" i="12"/>
  <c r="M3395" i="12"/>
  <c r="M3396" i="12"/>
  <c r="M3397" i="12"/>
  <c r="M3398" i="12"/>
  <c r="M3399" i="12"/>
  <c r="M3400" i="12"/>
  <c r="M3401" i="12"/>
  <c r="M3402" i="12"/>
  <c r="M3403" i="12"/>
  <c r="M3404" i="12"/>
  <c r="M3405" i="12"/>
  <c r="M3406" i="12"/>
  <c r="M3407" i="12"/>
  <c r="M3408" i="12"/>
  <c r="M3409" i="12"/>
  <c r="M3410" i="12"/>
  <c r="M3411" i="12"/>
  <c r="M3412" i="12"/>
  <c r="M3413" i="12"/>
  <c r="M3414" i="12"/>
  <c r="M3415" i="12"/>
  <c r="M3416" i="12"/>
  <c r="M3417" i="12"/>
  <c r="M3418" i="12"/>
  <c r="M3419" i="12"/>
  <c r="M3420" i="12"/>
  <c r="M3421" i="12"/>
  <c r="M3422" i="12"/>
  <c r="M3423" i="12"/>
  <c r="M3424" i="12"/>
  <c r="M3425" i="12"/>
  <c r="M3426" i="12"/>
  <c r="M3427" i="12"/>
  <c r="M3428" i="12"/>
  <c r="M3429" i="12"/>
  <c r="M3430" i="12"/>
  <c r="M3431" i="12"/>
  <c r="M3432" i="12"/>
  <c r="N3432" i="12" s="1"/>
  <c r="O3432" i="12" s="1"/>
  <c r="M3433" i="12"/>
  <c r="N3433" i="12" s="1"/>
  <c r="O3433" i="12" s="1"/>
  <c r="M3434" i="12"/>
  <c r="N3434" i="12" s="1"/>
  <c r="O3434" i="12" s="1"/>
  <c r="M3435" i="12"/>
  <c r="N3435" i="12" s="1"/>
  <c r="O3435" i="12" s="1"/>
  <c r="M3436" i="12"/>
  <c r="N3436" i="12" s="1"/>
  <c r="O3436" i="12" s="1"/>
  <c r="M3437" i="12"/>
  <c r="N3437" i="12" s="1"/>
  <c r="O3437" i="12" s="1"/>
  <c r="M3438" i="12"/>
  <c r="N3438" i="12" s="1"/>
  <c r="O3438" i="12" s="1"/>
  <c r="M3439" i="12"/>
  <c r="N3439" i="12" s="1"/>
  <c r="O3439" i="12" s="1"/>
  <c r="M3440" i="12"/>
  <c r="N3440" i="12" s="1"/>
  <c r="O3440" i="12" s="1"/>
  <c r="M3441" i="12"/>
  <c r="N3441" i="12" s="1"/>
  <c r="O3441" i="12" s="1"/>
  <c r="M3442" i="12"/>
  <c r="M3443" i="12"/>
  <c r="M3444" i="12"/>
  <c r="N3444" i="12" s="1"/>
  <c r="O3444" i="12" s="1"/>
  <c r="M3445" i="12"/>
  <c r="N3445" i="12" s="1"/>
  <c r="O3445" i="12" s="1"/>
  <c r="M3446" i="12"/>
  <c r="N3446" i="12" s="1"/>
  <c r="O3446" i="12" s="1"/>
  <c r="M3447" i="12"/>
  <c r="N3447" i="12" s="1"/>
  <c r="O3447" i="12" s="1"/>
  <c r="M3448" i="12"/>
  <c r="N3448" i="12" s="1"/>
  <c r="O3448" i="12" s="1"/>
  <c r="M3449" i="12"/>
  <c r="N3449" i="12" s="1"/>
  <c r="O3449" i="12" s="1"/>
  <c r="M3450" i="12"/>
  <c r="N3450" i="12" s="1"/>
  <c r="O3450" i="12" s="1"/>
  <c r="M3451" i="12"/>
  <c r="N3451" i="12" s="1"/>
  <c r="O3451" i="12" s="1"/>
  <c r="M3452" i="12"/>
  <c r="N3452" i="12" s="1"/>
  <c r="O3452" i="12" s="1"/>
  <c r="M3453" i="12"/>
  <c r="N3453" i="12" s="1"/>
  <c r="O3453" i="12" s="1"/>
  <c r="M3454" i="12"/>
  <c r="N3454" i="12" s="1"/>
  <c r="O3454" i="12" s="1"/>
  <c r="M3455" i="12"/>
  <c r="N3455" i="12" s="1"/>
  <c r="O3455" i="12" s="1"/>
  <c r="M3456" i="12"/>
  <c r="N3456" i="12" s="1"/>
  <c r="O3456" i="12" s="1"/>
  <c r="M3457" i="12"/>
  <c r="N3457" i="12" s="1"/>
  <c r="O3457" i="12" s="1"/>
  <c r="M3458" i="12"/>
  <c r="N3458" i="12" s="1"/>
  <c r="O3458" i="12" s="1"/>
  <c r="M3459" i="12"/>
  <c r="N3459" i="12" s="1"/>
  <c r="O3459" i="12" s="1"/>
  <c r="M3460" i="12"/>
  <c r="N3460" i="12" s="1"/>
  <c r="O3460" i="12" s="1"/>
  <c r="M3461" i="12"/>
  <c r="N3461" i="12" s="1"/>
  <c r="O3461" i="12" s="1"/>
  <c r="M3462" i="12"/>
  <c r="N3462" i="12" s="1"/>
  <c r="O3462" i="12" s="1"/>
  <c r="M3463" i="12"/>
  <c r="N3463" i="12" s="1"/>
  <c r="O3463" i="12" s="1"/>
  <c r="M3464" i="12"/>
  <c r="N3464" i="12" s="1"/>
  <c r="O3464" i="12" s="1"/>
  <c r="M3465" i="12"/>
  <c r="N3465" i="12" s="1"/>
  <c r="O3465" i="12" s="1"/>
  <c r="M3466" i="12"/>
  <c r="N3466" i="12" s="1"/>
  <c r="O3466" i="12" s="1"/>
  <c r="M3467" i="12"/>
  <c r="N3467" i="12" s="1"/>
  <c r="O3467" i="12" s="1"/>
  <c r="M3468" i="12"/>
  <c r="N3468" i="12" s="1"/>
  <c r="O3468" i="12" s="1"/>
  <c r="M3469" i="12"/>
  <c r="N3469" i="12" s="1"/>
  <c r="O3469" i="12" s="1"/>
  <c r="M3470" i="12"/>
  <c r="N3470" i="12" s="1"/>
  <c r="O3470" i="12" s="1"/>
  <c r="M3471" i="12"/>
  <c r="N3471" i="12" s="1"/>
  <c r="O3471" i="12" s="1"/>
  <c r="M3472" i="12"/>
  <c r="N3472" i="12" s="1"/>
  <c r="O3472" i="12" s="1"/>
  <c r="M3473" i="12"/>
  <c r="N3473" i="12" s="1"/>
  <c r="O3473" i="12" s="1"/>
  <c r="M3474" i="12"/>
  <c r="N3474" i="12" s="1"/>
  <c r="O3474" i="12" s="1"/>
  <c r="M3475" i="12"/>
  <c r="N3475" i="12" s="1"/>
  <c r="O3475" i="12" s="1"/>
  <c r="M3476" i="12"/>
  <c r="N3476" i="12" s="1"/>
  <c r="O3476" i="12" s="1"/>
  <c r="M3477" i="12"/>
  <c r="N3477" i="12" s="1"/>
  <c r="O3477" i="12" s="1"/>
  <c r="M3478" i="12"/>
  <c r="N3478" i="12" s="1"/>
  <c r="O3478" i="12" s="1"/>
  <c r="M3479" i="12"/>
  <c r="N3479" i="12" s="1"/>
  <c r="O3479" i="12" s="1"/>
  <c r="M3480" i="12"/>
  <c r="N3480" i="12" s="1"/>
  <c r="O3480" i="12" s="1"/>
  <c r="M3481" i="12"/>
  <c r="N3481" i="12" s="1"/>
  <c r="O3481" i="12" s="1"/>
  <c r="M3482" i="12"/>
  <c r="N3482" i="12" s="1"/>
  <c r="O3482" i="12" s="1"/>
  <c r="M3483" i="12"/>
  <c r="N3483" i="12" s="1"/>
  <c r="O3483" i="12" s="1"/>
  <c r="M3484" i="12"/>
  <c r="N3484" i="12" s="1"/>
  <c r="O3484" i="12" s="1"/>
  <c r="M3485" i="12"/>
  <c r="N3485" i="12" s="1"/>
  <c r="O3485" i="12" s="1"/>
  <c r="M3486" i="12"/>
  <c r="N3486" i="12" s="1"/>
  <c r="O3486" i="12" s="1"/>
  <c r="M3487" i="12"/>
  <c r="N3487" i="12" s="1"/>
  <c r="O3487" i="12" s="1"/>
  <c r="M3488" i="12"/>
  <c r="N3488" i="12" s="1"/>
  <c r="O3488" i="12" s="1"/>
  <c r="M3489" i="12"/>
  <c r="N3489" i="12" s="1"/>
  <c r="O3489" i="12" s="1"/>
  <c r="M3490" i="12"/>
  <c r="M3491" i="12"/>
  <c r="M3492" i="12"/>
  <c r="M3493" i="12"/>
  <c r="M3494" i="12"/>
  <c r="M3495" i="12"/>
  <c r="N3495" i="12" s="1"/>
  <c r="O3495" i="12" s="1"/>
  <c r="M3496" i="12"/>
  <c r="N3496" i="12" s="1"/>
  <c r="O3496" i="12" s="1"/>
  <c r="M3497" i="12"/>
  <c r="N3497" i="12" s="1"/>
  <c r="O3497" i="12" s="1"/>
  <c r="M3498" i="12"/>
  <c r="N3498" i="12" s="1"/>
  <c r="O3498" i="12" s="1"/>
  <c r="M3499" i="12"/>
  <c r="M3500" i="12"/>
  <c r="M3501" i="12"/>
  <c r="N3501" i="12" s="1"/>
  <c r="O3501" i="12" s="1"/>
  <c r="M3502" i="12"/>
  <c r="N3502" i="12" s="1"/>
  <c r="O3502" i="12" s="1"/>
  <c r="M3503" i="12"/>
  <c r="N3503" i="12" s="1"/>
  <c r="O3503" i="12" s="1"/>
  <c r="M3504" i="12"/>
  <c r="N3504" i="12" s="1"/>
  <c r="O3504" i="12" s="1"/>
  <c r="M3505" i="12"/>
  <c r="N3505" i="12" s="1"/>
  <c r="O3505" i="12" s="1"/>
  <c r="M3506" i="12"/>
  <c r="N3506" i="12" s="1"/>
  <c r="O3506" i="12" s="1"/>
  <c r="M3507" i="12"/>
  <c r="N3507" i="12" s="1"/>
  <c r="O3507" i="12" s="1"/>
  <c r="M3508" i="12"/>
  <c r="N3508" i="12" s="1"/>
  <c r="O3508" i="12" s="1"/>
  <c r="M3509" i="12"/>
  <c r="M3510" i="12"/>
  <c r="M3511" i="12"/>
  <c r="M3512" i="12"/>
  <c r="N3512" i="12" s="1"/>
  <c r="O3512" i="12" s="1"/>
  <c r="M3513" i="12"/>
  <c r="N3513" i="12" s="1"/>
  <c r="O3513" i="12" s="1"/>
  <c r="M3514" i="12"/>
  <c r="N3514" i="12" s="1"/>
  <c r="O3514" i="12" s="1"/>
  <c r="M3515" i="12"/>
  <c r="N3515" i="12" s="1"/>
  <c r="O3515" i="12" s="1"/>
  <c r="M3516" i="12"/>
  <c r="M3517" i="12"/>
  <c r="M3518" i="12"/>
  <c r="M3519" i="12"/>
  <c r="M3520" i="12"/>
  <c r="M3521" i="12"/>
  <c r="M3522" i="12"/>
  <c r="M3523" i="12"/>
  <c r="M3524" i="12"/>
  <c r="M3525" i="12"/>
  <c r="M3526" i="12"/>
  <c r="M3527" i="12"/>
  <c r="M3528" i="12"/>
  <c r="N3528" i="12" s="1"/>
  <c r="O3528" i="12" s="1"/>
  <c r="M3529" i="12"/>
  <c r="N3529" i="12" s="1"/>
  <c r="O3529" i="12" s="1"/>
  <c r="M3530" i="12"/>
  <c r="N3530" i="12" s="1"/>
  <c r="O3530" i="12" s="1"/>
  <c r="M3531" i="12"/>
  <c r="N3531" i="12" s="1"/>
  <c r="O3531" i="12" s="1"/>
  <c r="M3532" i="12"/>
  <c r="N3532" i="12" s="1"/>
  <c r="O3532" i="12" s="1"/>
  <c r="M3533" i="12"/>
  <c r="N3533" i="12" s="1"/>
  <c r="O3533" i="12" s="1"/>
  <c r="M3534" i="12"/>
  <c r="N3534" i="12" s="1"/>
  <c r="O3534" i="12" s="1"/>
  <c r="M3535" i="12"/>
  <c r="N3535" i="12" s="1"/>
  <c r="O3535" i="12" s="1"/>
  <c r="M3536" i="12"/>
  <c r="N3536" i="12" s="1"/>
  <c r="O3536" i="12" s="1"/>
  <c r="M3537" i="12"/>
  <c r="N3537" i="12" s="1"/>
  <c r="O3537" i="12" s="1"/>
  <c r="M3538" i="12"/>
  <c r="N3538" i="12" s="1"/>
  <c r="O3538" i="12" s="1"/>
  <c r="M3539" i="12"/>
  <c r="N3539" i="12" s="1"/>
  <c r="O3539" i="12" s="1"/>
  <c r="M3540" i="12"/>
  <c r="N3540" i="12" s="1"/>
  <c r="O3540" i="12" s="1"/>
  <c r="M3541" i="12"/>
  <c r="N3541" i="12" s="1"/>
  <c r="O3541" i="12" s="1"/>
  <c r="M3542" i="12"/>
  <c r="N3542" i="12" s="1"/>
  <c r="O3542" i="12" s="1"/>
  <c r="M3543" i="12"/>
  <c r="N3543" i="12" s="1"/>
  <c r="O3543" i="12" s="1"/>
  <c r="M3544" i="12"/>
  <c r="N3544" i="12" s="1"/>
  <c r="O3544" i="12" s="1"/>
  <c r="M3545" i="12"/>
  <c r="N3545" i="12" s="1"/>
  <c r="O3545" i="12" s="1"/>
  <c r="M3546" i="12"/>
  <c r="N3546" i="12" s="1"/>
  <c r="O3546" i="12" s="1"/>
  <c r="M3547" i="12"/>
  <c r="N3547" i="12" s="1"/>
  <c r="O3547" i="12" s="1"/>
  <c r="M3548" i="12"/>
  <c r="N3548" i="12" s="1"/>
  <c r="O3548" i="12" s="1"/>
  <c r="M3549" i="12"/>
  <c r="N3549" i="12" s="1"/>
  <c r="O3549" i="12" s="1"/>
  <c r="M3550" i="12"/>
  <c r="N3550" i="12" s="1"/>
  <c r="O3550" i="12" s="1"/>
  <c r="M3551" i="12"/>
  <c r="N3551" i="12" s="1"/>
  <c r="O3551" i="12" s="1"/>
  <c r="M3552" i="12"/>
  <c r="N3552" i="12" s="1"/>
  <c r="O3552" i="12" s="1"/>
  <c r="M3553" i="12"/>
  <c r="N3553" i="12" s="1"/>
  <c r="O3553" i="12" s="1"/>
  <c r="M3554" i="12"/>
  <c r="N3554" i="12" s="1"/>
  <c r="O3554" i="12" s="1"/>
  <c r="M3555" i="12"/>
  <c r="N3555" i="12" s="1"/>
  <c r="O3555" i="12" s="1"/>
  <c r="M3556" i="12"/>
  <c r="N3556" i="12" s="1"/>
  <c r="O3556" i="12" s="1"/>
  <c r="M3557" i="12"/>
  <c r="N3557" i="12" s="1"/>
  <c r="O3557" i="12" s="1"/>
  <c r="M3558" i="12"/>
  <c r="M3559" i="12"/>
  <c r="M3560" i="12"/>
  <c r="M3561" i="12"/>
  <c r="M3562" i="12"/>
  <c r="M3563" i="12"/>
  <c r="M3564" i="12"/>
  <c r="M3565" i="12"/>
  <c r="M3566" i="12"/>
  <c r="M3567" i="12"/>
  <c r="M3568" i="12"/>
  <c r="M3569" i="12"/>
  <c r="M3570" i="12"/>
  <c r="M3571" i="12"/>
  <c r="M3572" i="12"/>
  <c r="M3573" i="12"/>
  <c r="M3574" i="12"/>
  <c r="M3575" i="12"/>
  <c r="M3576" i="12"/>
  <c r="M3577" i="12"/>
  <c r="M3578" i="12"/>
  <c r="M3579" i="12"/>
  <c r="M3580" i="12"/>
  <c r="M3581" i="12"/>
  <c r="M3582" i="12"/>
  <c r="M3583" i="12"/>
  <c r="M3584" i="12"/>
  <c r="M3585" i="12"/>
  <c r="M3586" i="12"/>
  <c r="M3587" i="12"/>
  <c r="M3588" i="12"/>
  <c r="M3589" i="12"/>
  <c r="M3590" i="12"/>
  <c r="M3591" i="12"/>
  <c r="M3592" i="12"/>
  <c r="M3593" i="12"/>
  <c r="M3594" i="12"/>
  <c r="M3595" i="12"/>
  <c r="M3596" i="12"/>
  <c r="M3597" i="12"/>
  <c r="M3598" i="12"/>
  <c r="M3599" i="12"/>
  <c r="M3600" i="12"/>
  <c r="M3601" i="12"/>
  <c r="M3602" i="12"/>
  <c r="M3603" i="12"/>
  <c r="M3604" i="12"/>
  <c r="M3605" i="12"/>
  <c r="M3606" i="12"/>
  <c r="M3607" i="12"/>
  <c r="M3608" i="12"/>
  <c r="M3609" i="12"/>
  <c r="M3610" i="12"/>
  <c r="M3611" i="12"/>
  <c r="M3612" i="12"/>
  <c r="N3612" i="12" s="1"/>
  <c r="O3612" i="12" s="1"/>
  <c r="M3613" i="12"/>
  <c r="N3613" i="12" s="1"/>
  <c r="O3613" i="12" s="1"/>
  <c r="M3614" i="12"/>
  <c r="N3614" i="12" s="1"/>
  <c r="O3614" i="12" s="1"/>
  <c r="M3615" i="12"/>
  <c r="M3616" i="12"/>
  <c r="M3617" i="12"/>
  <c r="M3618" i="12"/>
  <c r="M3619" i="12"/>
  <c r="M3620" i="12"/>
  <c r="M3621" i="12"/>
  <c r="M3622" i="12"/>
  <c r="M3623" i="12"/>
  <c r="M3624" i="12"/>
  <c r="M3625" i="12"/>
  <c r="M3626" i="12"/>
  <c r="M3627" i="12"/>
  <c r="M3628" i="12"/>
  <c r="M3629" i="12"/>
  <c r="M3630" i="12"/>
  <c r="M3631" i="12"/>
  <c r="M3632" i="12"/>
  <c r="M3633" i="12"/>
  <c r="M3634" i="12"/>
  <c r="M3635" i="12"/>
  <c r="M3636" i="12"/>
  <c r="M3637" i="12"/>
  <c r="M3638" i="12"/>
  <c r="M3639" i="12"/>
  <c r="M3640" i="12"/>
  <c r="M3641" i="12"/>
  <c r="M3642" i="12"/>
  <c r="M3643" i="12"/>
  <c r="M3644" i="12"/>
  <c r="M3645" i="12"/>
  <c r="M3646" i="12"/>
  <c r="M3647" i="12"/>
  <c r="M3648" i="12"/>
  <c r="M3649" i="12"/>
  <c r="M3650" i="12"/>
  <c r="M3651" i="12"/>
  <c r="M3652" i="12"/>
  <c r="M3653" i="12"/>
  <c r="M3654" i="12"/>
  <c r="M3655" i="12"/>
  <c r="M3656" i="12"/>
  <c r="M3657" i="12"/>
  <c r="M3658" i="12"/>
  <c r="M3659" i="12"/>
  <c r="M3660" i="12"/>
  <c r="M3661" i="12"/>
  <c r="M3662" i="12"/>
  <c r="M3663" i="12"/>
  <c r="M3664" i="12"/>
  <c r="M3665" i="12"/>
  <c r="M3666" i="12"/>
  <c r="M3667" i="12"/>
  <c r="M3668" i="12"/>
  <c r="M3669" i="12"/>
  <c r="M3670" i="12"/>
  <c r="M3671" i="12"/>
  <c r="M3672" i="12"/>
  <c r="M3673" i="12"/>
  <c r="M3674" i="12"/>
  <c r="M3675" i="12"/>
  <c r="M3676" i="12"/>
  <c r="M3677" i="12"/>
  <c r="M3678" i="12"/>
  <c r="M3679" i="12"/>
  <c r="M3680" i="12"/>
  <c r="M3681" i="12"/>
  <c r="M3682" i="12"/>
  <c r="M3683" i="12"/>
  <c r="M3684" i="12"/>
  <c r="M3685" i="12"/>
  <c r="M3686" i="12"/>
  <c r="M3687" i="12"/>
  <c r="M3688" i="12"/>
  <c r="M3689" i="12"/>
  <c r="M3690" i="12"/>
  <c r="M3691" i="12"/>
  <c r="M3692" i="12"/>
  <c r="M3693" i="12"/>
  <c r="M3694" i="12"/>
  <c r="M3695" i="12"/>
  <c r="M3696" i="12"/>
  <c r="M3697" i="12"/>
  <c r="M3698" i="12"/>
  <c r="M3699" i="12"/>
  <c r="M3700" i="12"/>
  <c r="M3701" i="12"/>
  <c r="M3702" i="12"/>
  <c r="M3703" i="12"/>
  <c r="M3704" i="12"/>
  <c r="M3705" i="12"/>
  <c r="M3706" i="12"/>
  <c r="M3707" i="12"/>
  <c r="M3708" i="12"/>
  <c r="M3709" i="12"/>
  <c r="M3710" i="12"/>
  <c r="M3711" i="12"/>
  <c r="M3712" i="12"/>
  <c r="M3713" i="12"/>
  <c r="M3714" i="12"/>
  <c r="M3715" i="12"/>
  <c r="M3716" i="12"/>
  <c r="M3717" i="12"/>
  <c r="M3718" i="12"/>
  <c r="M3719" i="12"/>
  <c r="M3720" i="12"/>
  <c r="M3721" i="12"/>
  <c r="M3722" i="12"/>
  <c r="M3723" i="12"/>
  <c r="M3724" i="12"/>
  <c r="M3725" i="12"/>
  <c r="M3726" i="12"/>
  <c r="M3727" i="12"/>
  <c r="M3728" i="12"/>
  <c r="M3729" i="12"/>
  <c r="M3730" i="12"/>
  <c r="M3731" i="12"/>
  <c r="M3732" i="12"/>
  <c r="M3733" i="12"/>
  <c r="M3734" i="12"/>
  <c r="M3735" i="12"/>
  <c r="M3736" i="12"/>
  <c r="M3737" i="12"/>
  <c r="M3738" i="12"/>
  <c r="M3739" i="12"/>
  <c r="M3740" i="12"/>
  <c r="M3741" i="12"/>
  <c r="M3742" i="12"/>
  <c r="M3743" i="12"/>
  <c r="M3744" i="12"/>
  <c r="M3745" i="12"/>
  <c r="M3746" i="12"/>
  <c r="M3747" i="12"/>
  <c r="M3748" i="12"/>
  <c r="M3749" i="12"/>
  <c r="M3750" i="12"/>
  <c r="M3751" i="12"/>
  <c r="M3752" i="12"/>
  <c r="M3753" i="12"/>
  <c r="M3754" i="12"/>
  <c r="M3755" i="12"/>
  <c r="M3756" i="12"/>
  <c r="M3757" i="12"/>
  <c r="M3758" i="12"/>
  <c r="M3759" i="12"/>
  <c r="M3760" i="12"/>
  <c r="M3761" i="12"/>
  <c r="M3762" i="12"/>
  <c r="M3763" i="12"/>
  <c r="M3764" i="12"/>
  <c r="M3765" i="12"/>
  <c r="M3766" i="12"/>
  <c r="M3767" i="12"/>
  <c r="M3768" i="12"/>
  <c r="M3769" i="12"/>
  <c r="M3770" i="12"/>
  <c r="M3771" i="12"/>
  <c r="M3772" i="12"/>
  <c r="M3773" i="12"/>
  <c r="M3774" i="12"/>
  <c r="M3775" i="12"/>
  <c r="M3776" i="12"/>
  <c r="M3777" i="12"/>
  <c r="M3778" i="12"/>
  <c r="M3779" i="12"/>
  <c r="M3780" i="12"/>
  <c r="M3781" i="12"/>
  <c r="M3782" i="12"/>
  <c r="M3783" i="12"/>
  <c r="M3784" i="12"/>
  <c r="M3785" i="12"/>
  <c r="M3786" i="12"/>
  <c r="M3787" i="12"/>
  <c r="M3788" i="12"/>
  <c r="M3789" i="12"/>
  <c r="M3790" i="12"/>
  <c r="M3791" i="12"/>
  <c r="M3792" i="12"/>
  <c r="M3793" i="12"/>
  <c r="M3794" i="12"/>
  <c r="M3795" i="12"/>
  <c r="M3796" i="12"/>
  <c r="M3797" i="12"/>
  <c r="M3798" i="12"/>
  <c r="M3799" i="12"/>
  <c r="M3800" i="12"/>
  <c r="M3801" i="12"/>
  <c r="M3802" i="12"/>
  <c r="M3803" i="12"/>
  <c r="M3804" i="12"/>
  <c r="M3805" i="12"/>
  <c r="M3806" i="12"/>
  <c r="M3807" i="12"/>
  <c r="M3808" i="12"/>
  <c r="M3809" i="12"/>
  <c r="M3810" i="12"/>
  <c r="M3811" i="12"/>
  <c r="M3812" i="12"/>
  <c r="M3813" i="12"/>
  <c r="M3814" i="12"/>
  <c r="M3815" i="12"/>
  <c r="M3816" i="12"/>
  <c r="M3817" i="12"/>
  <c r="M3818" i="12"/>
  <c r="M3819" i="12"/>
  <c r="M3820" i="12"/>
  <c r="M3821" i="12"/>
  <c r="M3822" i="12"/>
  <c r="M3823" i="12"/>
  <c r="M3824" i="12"/>
  <c r="M3825" i="12"/>
  <c r="M3826" i="12"/>
  <c r="M3827" i="12"/>
  <c r="M3828" i="12"/>
  <c r="M3829" i="12"/>
  <c r="M3830" i="12"/>
  <c r="M3831" i="12"/>
  <c r="M3832" i="12"/>
  <c r="M3833" i="12"/>
  <c r="M3834" i="12"/>
  <c r="M3835" i="12"/>
  <c r="M3836" i="12"/>
  <c r="M3837" i="12"/>
  <c r="M3838" i="12"/>
  <c r="M3839" i="12"/>
  <c r="M3840" i="12"/>
  <c r="M3841" i="12"/>
  <c r="M3842" i="12"/>
  <c r="M3843" i="12"/>
  <c r="M3844" i="12"/>
  <c r="M3845" i="12"/>
  <c r="M3846" i="12"/>
  <c r="M3847" i="12"/>
  <c r="M3848" i="12"/>
  <c r="M3849" i="12"/>
  <c r="M3850" i="12"/>
  <c r="M3851" i="12"/>
  <c r="M3852" i="12"/>
  <c r="M3853" i="12"/>
  <c r="M3854" i="12"/>
  <c r="M3855" i="12"/>
  <c r="M3856" i="12"/>
  <c r="M3857" i="12"/>
  <c r="M3858" i="12"/>
  <c r="M3859" i="12"/>
  <c r="M3860" i="12"/>
  <c r="M3861" i="12"/>
  <c r="M3862" i="12"/>
  <c r="M3863" i="12"/>
  <c r="M3864" i="12"/>
  <c r="M3865" i="12"/>
  <c r="M3866" i="12"/>
  <c r="M3867" i="12"/>
  <c r="M3868" i="12"/>
  <c r="M3869" i="12"/>
  <c r="M3870" i="12"/>
  <c r="M3871" i="12"/>
  <c r="M3872" i="12"/>
  <c r="M3873" i="12"/>
  <c r="M3874" i="12"/>
  <c r="M3875" i="12"/>
  <c r="M3876" i="12"/>
  <c r="M3877" i="12"/>
  <c r="M3878" i="12"/>
  <c r="M3879" i="12"/>
  <c r="M3880" i="12"/>
  <c r="M3881" i="12"/>
  <c r="M3882" i="12"/>
  <c r="N3882" i="12" s="1"/>
  <c r="O3882" i="12" s="1"/>
  <c r="M3883" i="12"/>
  <c r="N3883" i="12" s="1"/>
  <c r="O3883" i="12" s="1"/>
  <c r="M3884" i="12"/>
  <c r="M3885" i="12"/>
  <c r="M3886" i="12"/>
  <c r="M3887" i="12"/>
  <c r="M3888" i="12"/>
  <c r="M3889" i="12"/>
  <c r="M3890" i="12"/>
  <c r="M3891" i="12"/>
  <c r="M3892" i="12"/>
  <c r="M3893" i="12"/>
  <c r="M3894" i="12"/>
  <c r="M3895" i="12"/>
  <c r="M3896" i="12"/>
  <c r="M3897" i="12"/>
  <c r="M3898" i="12"/>
  <c r="M3899" i="12"/>
  <c r="M3900" i="12"/>
  <c r="M3901" i="12"/>
  <c r="M3902" i="12"/>
  <c r="M3903" i="12"/>
  <c r="N3903" i="12" s="1"/>
  <c r="O3903" i="12" s="1"/>
  <c r="M3904" i="12"/>
  <c r="N3904" i="12" s="1"/>
  <c r="O3904" i="12" s="1"/>
  <c r="M3905" i="12"/>
  <c r="M3906" i="12"/>
  <c r="M3907" i="12"/>
  <c r="M3908" i="12"/>
  <c r="M3909" i="12"/>
  <c r="M3910" i="12"/>
  <c r="M3911" i="12"/>
  <c r="M3912" i="12"/>
  <c r="M3913" i="12"/>
  <c r="M3914" i="12"/>
  <c r="M3915" i="12"/>
  <c r="M3916" i="12"/>
  <c r="M3917" i="12"/>
  <c r="M3918" i="12"/>
  <c r="M3919" i="12"/>
  <c r="M3920" i="12"/>
  <c r="M3921" i="12"/>
  <c r="M3922" i="12"/>
  <c r="M3923" i="12"/>
  <c r="M3924" i="12"/>
  <c r="M3925" i="12"/>
  <c r="M3926" i="12"/>
  <c r="M3927" i="12"/>
  <c r="M3928" i="12"/>
  <c r="M3929" i="12"/>
  <c r="M3930" i="12"/>
  <c r="M3931" i="12"/>
  <c r="M3932" i="12"/>
  <c r="M3933" i="12"/>
  <c r="N3933" i="12" s="1"/>
  <c r="O3933" i="12" s="1"/>
  <c r="M3934" i="12"/>
  <c r="N3934" i="12" s="1"/>
  <c r="O3934" i="12" s="1"/>
  <c r="M3935" i="12"/>
  <c r="M3936" i="12"/>
  <c r="M3937" i="12"/>
  <c r="M3938" i="12"/>
  <c r="N3938" i="12" s="1"/>
  <c r="O3938" i="12" s="1"/>
  <c r="M3939" i="12"/>
  <c r="N3939" i="12" s="1"/>
  <c r="O3939" i="12" s="1"/>
  <c r="M3940" i="12"/>
  <c r="N3940" i="12" s="1"/>
  <c r="O3940" i="12" s="1"/>
  <c r="M3941" i="12"/>
  <c r="N3941" i="12" s="1"/>
  <c r="O3941" i="12" s="1"/>
  <c r="M3942" i="12"/>
  <c r="N3942" i="12" s="1"/>
  <c r="O3942" i="12" s="1"/>
  <c r="M3943" i="12"/>
  <c r="N3943" i="12" s="1"/>
  <c r="O3943" i="12" s="1"/>
  <c r="M3944" i="12"/>
  <c r="M3945" i="12"/>
  <c r="M3946" i="12"/>
  <c r="M3947" i="12"/>
  <c r="M3948" i="12"/>
  <c r="M3949" i="12"/>
  <c r="M3950" i="12"/>
  <c r="M3951" i="12"/>
  <c r="M3952" i="12"/>
  <c r="M3953" i="12"/>
  <c r="M3954" i="12"/>
  <c r="M3955" i="12"/>
  <c r="M3956" i="12"/>
  <c r="M3957" i="12"/>
  <c r="M3958" i="12"/>
  <c r="M3959" i="12"/>
  <c r="M3960" i="12"/>
  <c r="M3961" i="12"/>
  <c r="M3962" i="12"/>
  <c r="M3963" i="12"/>
  <c r="M3964" i="12"/>
  <c r="M3965" i="12"/>
  <c r="M3966" i="12"/>
  <c r="M3967" i="12"/>
  <c r="M3968" i="12"/>
  <c r="N3968" i="12" s="1"/>
  <c r="O3968" i="12" s="1"/>
  <c r="M3969" i="12"/>
  <c r="N3969" i="12" s="1"/>
  <c r="O3969" i="12" s="1"/>
  <c r="M3970" i="12"/>
  <c r="N3970" i="12" s="1"/>
  <c r="O3970" i="12" s="1"/>
  <c r="M3971" i="12"/>
  <c r="N3971" i="12" s="1"/>
  <c r="O3971" i="12" s="1"/>
  <c r="M3972" i="12"/>
  <c r="N3972" i="12" s="1"/>
  <c r="O3972" i="12" s="1"/>
  <c r="M3973" i="12"/>
  <c r="N3973" i="12" s="1"/>
  <c r="O3973" i="12" s="1"/>
  <c r="M3974" i="12"/>
  <c r="N3974" i="12" s="1"/>
  <c r="O3974" i="12" s="1"/>
  <c r="M3975" i="12"/>
  <c r="N3975" i="12" s="1"/>
  <c r="O3975" i="12" s="1"/>
  <c r="M3976" i="12"/>
  <c r="N3976" i="12" s="1"/>
  <c r="O3976" i="12" s="1"/>
  <c r="M3977" i="12"/>
  <c r="N3977" i="12" s="1"/>
  <c r="O3977" i="12" s="1"/>
  <c r="M3978" i="12"/>
  <c r="N3978" i="12" s="1"/>
  <c r="O3978" i="12" s="1"/>
  <c r="M3979" i="12"/>
  <c r="N3979" i="12" s="1"/>
  <c r="O3979" i="12" s="1"/>
  <c r="M3980" i="12"/>
  <c r="N3980" i="12" s="1"/>
  <c r="O3980" i="12" s="1"/>
  <c r="M3981" i="12"/>
  <c r="N3981" i="12" s="1"/>
  <c r="O3981" i="12" s="1"/>
  <c r="M3982" i="12"/>
  <c r="N3982" i="12" s="1"/>
  <c r="O3982" i="12" s="1"/>
  <c r="M3983" i="12"/>
  <c r="N3983" i="12" s="1"/>
  <c r="O3983" i="12" s="1"/>
  <c r="M3984" i="12"/>
  <c r="N3984" i="12" s="1"/>
  <c r="O3984" i="12" s="1"/>
  <c r="M3985" i="12"/>
  <c r="N3985" i="12" s="1"/>
  <c r="O3985" i="12" s="1"/>
  <c r="M3986" i="12"/>
  <c r="N3986" i="12" s="1"/>
  <c r="O3986" i="12" s="1"/>
  <c r="M3987" i="12"/>
  <c r="N3987" i="12" s="1"/>
  <c r="O3987" i="12" s="1"/>
  <c r="M3988" i="12"/>
  <c r="N3988" i="12" s="1"/>
  <c r="O3988" i="12" s="1"/>
  <c r="M3989" i="12"/>
  <c r="N3989" i="12" s="1"/>
  <c r="O3989" i="12" s="1"/>
  <c r="M3990" i="12"/>
  <c r="N3990" i="12" s="1"/>
  <c r="O3990" i="12" s="1"/>
  <c r="M3991" i="12"/>
  <c r="N3991" i="12" s="1"/>
  <c r="O3991" i="12" s="1"/>
  <c r="M3992" i="12"/>
  <c r="N3992" i="12" s="1"/>
  <c r="O3992" i="12" s="1"/>
  <c r="M3993" i="12"/>
  <c r="N3993" i="12" s="1"/>
  <c r="O3993" i="12" s="1"/>
  <c r="M3994" i="12"/>
  <c r="N3994" i="12" s="1"/>
  <c r="O3994" i="12" s="1"/>
  <c r="M3995" i="12"/>
  <c r="N3995" i="12" s="1"/>
  <c r="O3995" i="12" s="1"/>
  <c r="M3996" i="12"/>
  <c r="N3996" i="12" s="1"/>
  <c r="O3996" i="12" s="1"/>
  <c r="M3997" i="12"/>
  <c r="N3997" i="12" s="1"/>
  <c r="O3997" i="12" s="1"/>
  <c r="M3998" i="12"/>
  <c r="N3998" i="12" s="1"/>
  <c r="O3998" i="12" s="1"/>
  <c r="M3999" i="12"/>
  <c r="N3999" i="12" s="1"/>
  <c r="O3999" i="12" s="1"/>
  <c r="M4000" i="12"/>
  <c r="N4000" i="12" s="1"/>
  <c r="O4000" i="12" s="1"/>
  <c r="M4001" i="12"/>
  <c r="N4001" i="12" s="1"/>
  <c r="O4001" i="12" s="1"/>
  <c r="M4002" i="12"/>
  <c r="N4002" i="12" s="1"/>
  <c r="O4002" i="12" s="1"/>
  <c r="M4003" i="12"/>
  <c r="N4003" i="12" s="1"/>
  <c r="O4003" i="12" s="1"/>
  <c r="M4004" i="12"/>
  <c r="N4004" i="12" s="1"/>
  <c r="O4004" i="12" s="1"/>
  <c r="M4005" i="12"/>
  <c r="N4005" i="12" s="1"/>
  <c r="O4005" i="12" s="1"/>
  <c r="M4006" i="12"/>
  <c r="N4006" i="12" s="1"/>
  <c r="O4006" i="12" s="1"/>
  <c r="M4007" i="12"/>
  <c r="N4007" i="12" s="1"/>
  <c r="O4007" i="12" s="1"/>
  <c r="M4008" i="12"/>
  <c r="N4008" i="12" s="1"/>
  <c r="O4008" i="12" s="1"/>
  <c r="M4009" i="12"/>
  <c r="N4009" i="12" s="1"/>
  <c r="O4009" i="12" s="1"/>
  <c r="M4010" i="12"/>
  <c r="N4010" i="12" s="1"/>
  <c r="O4010" i="12" s="1"/>
  <c r="M4011" i="12"/>
  <c r="N4011" i="12" s="1"/>
  <c r="O4011" i="12" s="1"/>
  <c r="M4012" i="12"/>
  <c r="M4013" i="12"/>
  <c r="M4014" i="12"/>
  <c r="M4015" i="12"/>
  <c r="M4016" i="12"/>
  <c r="M4017" i="12"/>
  <c r="N4017" i="12" s="1"/>
  <c r="O4017" i="12" s="1"/>
  <c r="M4018" i="12"/>
  <c r="N4018" i="12" s="1"/>
  <c r="O4018" i="12" s="1"/>
  <c r="M4019" i="12"/>
  <c r="N4019" i="12" s="1"/>
  <c r="O4019" i="12" s="1"/>
  <c r="M4020" i="12"/>
  <c r="N4020" i="12" s="1"/>
  <c r="O4020" i="12" s="1"/>
  <c r="M4021" i="12"/>
  <c r="N4021" i="12" s="1"/>
  <c r="O4021" i="12" s="1"/>
  <c r="M4022" i="12"/>
  <c r="N4022" i="12" s="1"/>
  <c r="O4022" i="12" s="1"/>
  <c r="M4023" i="12"/>
  <c r="N4023" i="12" s="1"/>
  <c r="O4023" i="12" s="1"/>
  <c r="M4024" i="12"/>
  <c r="N4024" i="12" s="1"/>
  <c r="O4024" i="12" s="1"/>
  <c r="M4025" i="12"/>
  <c r="N4025" i="12" s="1"/>
  <c r="O4025" i="12" s="1"/>
  <c r="M4026" i="12"/>
  <c r="N4026" i="12" s="1"/>
  <c r="O4026" i="12" s="1"/>
  <c r="M4027" i="12"/>
  <c r="N4027" i="12" s="1"/>
  <c r="O4027" i="12" s="1"/>
  <c r="M4028" i="12"/>
  <c r="N4028" i="12" s="1"/>
  <c r="O4028" i="12" s="1"/>
  <c r="M4029" i="12"/>
  <c r="N4029" i="12" s="1"/>
  <c r="O4029" i="12" s="1"/>
  <c r="M4030" i="12"/>
  <c r="N4030" i="12" s="1"/>
  <c r="O4030" i="12" s="1"/>
  <c r="M4031" i="12"/>
  <c r="N4031" i="12" s="1"/>
  <c r="O4031" i="12" s="1"/>
  <c r="M4032" i="12"/>
  <c r="N4032" i="12" s="1"/>
  <c r="O4032" i="12" s="1"/>
  <c r="M4033" i="12"/>
  <c r="M4034" i="12"/>
  <c r="M4035" i="12"/>
  <c r="N4035" i="12" s="1"/>
  <c r="O4035" i="12" s="1"/>
  <c r="M4036" i="12"/>
  <c r="N4036" i="12" s="1"/>
  <c r="O4036" i="12" s="1"/>
  <c r="M4037" i="12"/>
  <c r="N4037" i="12" s="1"/>
  <c r="O4037" i="12" s="1"/>
  <c r="M4038" i="12"/>
  <c r="N4038" i="12" s="1"/>
  <c r="O4038" i="12" s="1"/>
  <c r="M4039" i="12"/>
  <c r="N4039" i="12" s="1"/>
  <c r="O4039" i="12" s="1"/>
  <c r="M4040" i="12"/>
  <c r="N4040" i="12" s="1"/>
  <c r="O4040" i="12" s="1"/>
  <c r="M4041" i="12"/>
  <c r="M4042" i="12"/>
  <c r="M4043" i="12"/>
  <c r="M4044" i="12"/>
  <c r="M4045" i="12"/>
  <c r="M4046" i="12"/>
  <c r="M4047" i="12"/>
  <c r="M4048" i="12"/>
  <c r="M4049" i="12"/>
  <c r="M4050" i="12"/>
  <c r="M4051" i="12"/>
  <c r="M4052" i="12"/>
  <c r="M4053" i="12"/>
  <c r="M4054" i="12"/>
  <c r="M4055" i="12"/>
  <c r="M4056" i="12"/>
  <c r="M4057" i="12"/>
  <c r="M4058" i="12"/>
  <c r="M4059" i="12"/>
  <c r="M4060" i="12"/>
  <c r="M4061" i="12"/>
  <c r="M4062" i="12"/>
  <c r="M4063" i="12"/>
  <c r="M4064" i="12"/>
  <c r="M4065" i="12"/>
  <c r="M4066" i="12"/>
  <c r="M4067" i="12"/>
  <c r="M4068" i="12"/>
  <c r="M4069" i="12"/>
  <c r="M4070" i="12"/>
  <c r="M4071" i="12"/>
  <c r="M4072" i="12"/>
  <c r="M4073" i="12"/>
  <c r="M4074" i="12"/>
  <c r="M4075" i="12"/>
  <c r="M4076" i="12"/>
  <c r="M4077" i="12"/>
  <c r="M4078" i="12"/>
  <c r="M4079" i="12"/>
  <c r="M4080" i="12"/>
  <c r="M4081" i="12"/>
  <c r="M4082" i="12"/>
  <c r="M4083" i="12"/>
  <c r="M4084" i="12"/>
  <c r="M4085" i="12"/>
  <c r="M4086" i="12"/>
  <c r="M4087" i="12"/>
  <c r="M4088" i="12"/>
  <c r="M4089" i="12"/>
  <c r="M4090" i="12"/>
  <c r="M4091" i="12"/>
  <c r="M4092" i="12"/>
  <c r="M4093" i="12"/>
  <c r="M4094" i="12"/>
  <c r="M4095" i="12"/>
  <c r="M4096" i="12"/>
  <c r="M4097" i="12"/>
  <c r="M4098" i="12"/>
  <c r="M4099" i="12"/>
  <c r="M4100" i="12"/>
  <c r="M4101" i="12"/>
  <c r="M4102" i="12"/>
  <c r="M4103" i="12"/>
  <c r="M4104" i="12"/>
  <c r="M4105" i="12"/>
  <c r="M4106" i="12"/>
  <c r="M4107" i="12"/>
  <c r="M4108" i="12"/>
  <c r="M4109" i="12"/>
  <c r="M4110" i="12"/>
  <c r="M4111" i="12"/>
  <c r="M4112" i="12"/>
  <c r="M4113" i="12"/>
  <c r="M4114" i="12"/>
  <c r="M4115" i="12"/>
  <c r="M4116" i="12"/>
  <c r="M4117" i="12"/>
  <c r="M4118" i="12"/>
  <c r="M4119" i="12"/>
  <c r="M4120" i="12"/>
  <c r="M4121" i="12"/>
  <c r="M4122" i="12"/>
  <c r="M4123" i="12"/>
  <c r="M4124" i="12"/>
  <c r="M4125" i="12"/>
  <c r="M4126" i="12"/>
  <c r="M4127" i="12"/>
  <c r="M4128" i="12"/>
  <c r="M4129" i="12"/>
  <c r="M4130" i="12"/>
  <c r="M4131" i="12"/>
  <c r="M4132" i="12"/>
  <c r="M4133" i="12"/>
  <c r="M4134" i="12"/>
  <c r="M4135" i="12"/>
  <c r="M4136" i="12"/>
  <c r="M4137" i="12"/>
  <c r="M4138" i="12"/>
  <c r="M4139" i="12"/>
  <c r="M4140" i="12"/>
  <c r="M4141" i="12"/>
  <c r="M4142" i="12"/>
  <c r="M4143" i="12"/>
  <c r="M4144" i="12"/>
  <c r="M4145" i="12"/>
  <c r="M4146" i="12"/>
  <c r="M4147" i="12"/>
  <c r="M4148" i="12"/>
  <c r="M4149" i="12"/>
  <c r="M4150" i="12"/>
  <c r="M4151" i="12"/>
  <c r="M4152" i="12"/>
  <c r="M4153" i="12"/>
  <c r="M4154" i="12"/>
  <c r="M4155" i="12"/>
  <c r="M4156" i="12"/>
  <c r="M4157" i="12"/>
  <c r="M4158" i="12"/>
  <c r="M4159" i="12"/>
  <c r="M4160" i="12"/>
  <c r="M4161" i="12"/>
  <c r="M4162" i="12"/>
  <c r="M4163" i="12"/>
  <c r="M4164" i="12"/>
  <c r="M4165" i="12"/>
  <c r="M4166" i="12"/>
  <c r="M4167" i="12"/>
  <c r="M4168" i="12"/>
  <c r="M4169" i="12"/>
  <c r="M4170" i="12"/>
  <c r="M4171" i="12"/>
  <c r="M4172" i="12"/>
  <c r="M4173" i="12"/>
  <c r="M4174" i="12"/>
  <c r="M4175" i="12"/>
  <c r="M4176" i="12"/>
  <c r="M4177" i="12"/>
  <c r="M4178" i="12"/>
  <c r="M4179" i="12"/>
  <c r="M4180" i="12"/>
  <c r="M4181" i="12"/>
  <c r="M4182" i="12"/>
  <c r="M4183" i="12"/>
  <c r="M4184" i="12"/>
  <c r="M4185" i="12"/>
  <c r="M4186" i="12"/>
  <c r="M4187" i="12"/>
  <c r="M4188" i="12"/>
  <c r="M4189" i="12"/>
  <c r="M4190" i="12"/>
  <c r="M4191" i="12"/>
  <c r="M4192" i="12"/>
  <c r="M4193" i="12"/>
  <c r="M4194" i="12"/>
  <c r="M4195" i="12"/>
  <c r="M4196" i="12"/>
  <c r="M4197" i="12"/>
  <c r="M4198" i="12"/>
  <c r="M4199" i="12"/>
  <c r="M4200" i="12"/>
  <c r="M4201" i="12"/>
  <c r="M4202" i="12"/>
  <c r="M4203" i="12"/>
  <c r="M4204" i="12"/>
  <c r="M4205" i="12"/>
  <c r="M4206" i="12"/>
  <c r="M4207" i="12"/>
  <c r="M4208" i="12"/>
  <c r="M4209" i="12"/>
  <c r="M4210" i="12"/>
  <c r="M4211" i="12"/>
  <c r="M4212" i="12"/>
  <c r="M4213" i="12"/>
  <c r="M4214" i="12"/>
  <c r="M4215" i="12"/>
  <c r="M4216" i="12"/>
  <c r="M4217" i="12"/>
  <c r="M4218" i="12"/>
  <c r="M4219" i="12"/>
  <c r="M4220" i="12"/>
  <c r="M4221" i="12"/>
  <c r="M4222" i="12"/>
  <c r="M4223" i="12"/>
  <c r="M4224" i="12"/>
  <c r="M4225" i="12"/>
  <c r="M4226" i="12"/>
  <c r="M4227" i="12"/>
  <c r="M4228" i="12"/>
  <c r="M4229" i="12"/>
  <c r="M4230" i="12"/>
  <c r="M4231" i="12"/>
  <c r="M4232" i="12"/>
  <c r="M4233" i="12"/>
  <c r="M4234" i="12"/>
  <c r="M4235" i="12"/>
  <c r="M4236" i="12"/>
  <c r="M4237" i="12"/>
  <c r="M4238" i="12"/>
  <c r="M4239" i="12"/>
  <c r="M4240" i="12"/>
  <c r="M4241" i="12"/>
  <c r="M4242" i="12"/>
  <c r="M4243" i="12"/>
  <c r="M4244" i="12"/>
  <c r="M4245" i="12"/>
  <c r="M4246" i="12"/>
  <c r="M4247" i="12"/>
  <c r="M4248" i="12"/>
  <c r="M4249" i="12"/>
  <c r="M4250" i="12"/>
  <c r="M4251" i="12"/>
  <c r="M4252" i="12"/>
  <c r="M4253" i="12"/>
  <c r="M4254" i="12"/>
  <c r="M4255" i="12"/>
  <c r="M4256" i="12"/>
  <c r="M4257" i="12"/>
  <c r="M4258" i="12"/>
  <c r="M4259" i="12"/>
  <c r="M4260" i="12"/>
  <c r="M4261" i="12"/>
  <c r="M4262" i="12"/>
  <c r="M4263" i="12"/>
  <c r="M4264" i="12"/>
  <c r="M4265" i="12"/>
  <c r="M4266" i="12"/>
  <c r="M4267" i="12"/>
  <c r="M4268" i="12"/>
  <c r="M4269" i="12"/>
  <c r="M4270" i="12"/>
  <c r="M4271" i="12"/>
  <c r="M4272" i="12"/>
  <c r="M4273" i="12"/>
  <c r="M4274" i="12"/>
  <c r="M4275" i="12"/>
  <c r="M4276" i="12"/>
  <c r="M4277" i="12"/>
  <c r="M4278" i="12"/>
  <c r="M4279" i="12"/>
  <c r="M4280" i="12"/>
  <c r="M4281" i="12"/>
  <c r="M4282" i="12"/>
  <c r="M4283" i="12"/>
  <c r="M4284" i="12"/>
  <c r="M4285" i="12"/>
  <c r="M4286" i="12"/>
  <c r="M4287" i="12"/>
  <c r="M4288" i="12"/>
  <c r="M4289" i="12"/>
  <c r="M4290" i="12"/>
  <c r="M4291" i="12"/>
  <c r="M4292" i="12"/>
  <c r="M4293" i="12"/>
  <c r="M4294" i="12"/>
  <c r="M4295" i="12"/>
  <c r="M4296" i="12"/>
  <c r="M4297" i="12"/>
  <c r="M4298" i="12"/>
  <c r="M4299" i="12"/>
  <c r="M4300" i="12"/>
  <c r="M4301" i="12"/>
  <c r="M4302" i="12"/>
  <c r="M4303" i="12"/>
  <c r="M4304" i="12"/>
  <c r="M4305" i="12"/>
  <c r="M4306" i="12"/>
  <c r="M4307" i="12"/>
  <c r="M4308" i="12"/>
  <c r="M4309" i="12"/>
  <c r="M4310" i="12"/>
  <c r="M4311" i="12"/>
  <c r="M4312" i="12"/>
  <c r="M4313" i="12"/>
  <c r="M4314" i="12"/>
  <c r="M4315" i="12"/>
  <c r="M4316" i="12"/>
  <c r="M4317" i="12"/>
  <c r="M4318" i="12"/>
  <c r="M4319" i="12"/>
  <c r="M4320" i="12"/>
  <c r="M4321" i="12"/>
  <c r="M4322" i="12"/>
  <c r="M4323" i="12"/>
  <c r="M4324" i="12"/>
  <c r="M4325" i="12"/>
  <c r="M4326" i="12"/>
  <c r="M4327" i="12"/>
  <c r="M4328" i="12"/>
  <c r="M4329" i="12"/>
  <c r="M4330" i="12"/>
  <c r="M4331" i="12"/>
  <c r="M4332" i="12"/>
  <c r="M4333" i="12"/>
  <c r="M4334" i="12"/>
  <c r="M4335" i="12"/>
  <c r="M4336" i="12"/>
  <c r="M4337" i="12"/>
  <c r="M4338" i="12"/>
  <c r="M4339" i="12"/>
  <c r="M4340" i="12"/>
  <c r="M4341" i="12"/>
  <c r="M4342" i="12"/>
  <c r="M4343" i="12"/>
  <c r="M4344" i="12"/>
  <c r="M4345" i="12"/>
  <c r="M4346" i="12"/>
  <c r="M4347" i="12"/>
  <c r="M4348" i="12"/>
  <c r="M4349" i="12"/>
  <c r="M4350" i="12"/>
  <c r="M4351" i="12"/>
  <c r="M4352" i="12"/>
  <c r="M4353" i="12"/>
  <c r="M4354" i="12"/>
  <c r="M4355" i="12"/>
  <c r="M4356" i="12"/>
  <c r="M4357" i="12"/>
  <c r="M4358" i="12"/>
  <c r="M4359" i="12"/>
  <c r="M4360" i="12"/>
  <c r="M4361" i="12"/>
  <c r="M4362" i="12"/>
  <c r="M4363" i="12"/>
  <c r="M4364" i="12"/>
  <c r="M4365" i="12"/>
  <c r="M4366" i="12"/>
  <c r="M4367" i="12"/>
  <c r="M4368" i="12"/>
  <c r="M4369" i="12"/>
  <c r="M4370" i="12"/>
  <c r="M4371" i="12"/>
  <c r="M4372" i="12"/>
  <c r="M4373" i="12"/>
  <c r="M4374" i="12"/>
  <c r="M4375" i="12"/>
  <c r="M4376" i="12"/>
  <c r="M4377" i="12"/>
  <c r="M4378" i="12"/>
  <c r="M4379" i="12"/>
  <c r="M4380" i="12"/>
  <c r="M4381" i="12"/>
  <c r="M4382" i="12"/>
  <c r="M4383" i="12"/>
  <c r="M4384" i="12"/>
  <c r="M4385" i="12"/>
  <c r="M4386" i="12"/>
  <c r="M4387" i="12"/>
  <c r="M4388" i="12"/>
  <c r="M4389" i="12"/>
  <c r="M4390" i="12"/>
  <c r="M4391" i="12"/>
  <c r="M4392" i="12"/>
  <c r="M4393" i="12"/>
  <c r="M4394" i="12"/>
  <c r="M4395" i="12"/>
  <c r="M4396" i="12"/>
  <c r="M4397" i="12"/>
  <c r="M4398" i="12"/>
  <c r="M4399" i="12"/>
  <c r="M4400" i="12"/>
  <c r="M4401" i="12"/>
  <c r="M4402" i="12"/>
  <c r="M4403" i="12"/>
  <c r="M4404" i="12"/>
  <c r="M4405" i="12"/>
  <c r="M4406" i="12"/>
  <c r="M4407" i="12"/>
  <c r="M4408" i="12"/>
  <c r="M4409" i="12"/>
  <c r="M4410" i="12"/>
  <c r="M4411" i="12"/>
  <c r="M4412" i="12"/>
  <c r="M4413" i="12"/>
  <c r="M4414" i="12"/>
  <c r="M4415" i="12"/>
  <c r="M4416" i="12"/>
  <c r="M4417" i="12"/>
  <c r="M4418" i="12"/>
  <c r="M4419" i="12"/>
  <c r="M4420" i="12"/>
  <c r="M4421" i="12"/>
  <c r="M4422" i="12"/>
  <c r="M4423" i="12"/>
  <c r="M4424" i="12"/>
  <c r="M4425" i="12"/>
  <c r="M4426" i="12"/>
  <c r="M4427" i="12"/>
  <c r="M4428" i="12"/>
  <c r="M4429" i="12"/>
  <c r="M4430" i="12"/>
  <c r="M4431" i="12"/>
  <c r="M4432" i="12"/>
  <c r="M4433" i="12"/>
  <c r="M4434" i="12"/>
  <c r="M4435" i="12"/>
  <c r="M4436" i="12"/>
  <c r="M4437" i="12"/>
  <c r="M4438" i="12"/>
  <c r="M4439" i="12"/>
  <c r="M4440" i="12"/>
  <c r="M4441" i="12"/>
  <c r="M4442" i="12"/>
  <c r="M4443" i="12"/>
  <c r="M4444" i="12"/>
  <c r="M4445" i="12"/>
  <c r="M4446" i="12"/>
  <c r="M4447" i="12"/>
  <c r="M4448" i="12"/>
  <c r="M4449" i="12"/>
  <c r="M4450" i="12"/>
  <c r="M4451" i="12"/>
  <c r="M4452" i="12"/>
  <c r="M4453" i="12"/>
  <c r="M4454" i="12"/>
  <c r="M4455" i="12"/>
  <c r="M4456" i="12"/>
  <c r="M4457" i="12"/>
  <c r="M4458" i="12"/>
  <c r="M4459" i="12"/>
  <c r="M4460" i="12"/>
  <c r="M4461" i="12"/>
  <c r="M4462" i="12"/>
  <c r="M4463" i="12"/>
  <c r="M4464" i="12"/>
  <c r="M4465" i="12"/>
  <c r="M4466" i="12"/>
  <c r="M4467" i="12"/>
  <c r="M4468" i="12"/>
  <c r="M4469" i="12"/>
  <c r="M4470" i="12"/>
  <c r="M4471" i="12"/>
  <c r="M4472" i="12"/>
  <c r="M4473" i="12"/>
  <c r="M4474" i="12"/>
  <c r="M4475" i="12"/>
  <c r="M4476" i="12"/>
  <c r="M4477" i="12"/>
  <c r="M4478" i="12"/>
  <c r="M4479" i="12"/>
  <c r="M4480" i="12"/>
  <c r="M4481" i="12"/>
  <c r="M4482" i="12"/>
  <c r="M4483" i="12"/>
  <c r="M4484" i="12"/>
  <c r="M4485" i="12"/>
  <c r="M4486" i="12"/>
  <c r="M4487" i="12"/>
  <c r="M4488" i="12"/>
  <c r="M4489" i="12"/>
  <c r="M4490" i="12"/>
  <c r="M4491" i="12"/>
  <c r="M4492" i="12"/>
  <c r="M4493" i="12"/>
  <c r="M4494" i="12"/>
  <c r="M4495" i="12"/>
  <c r="M4496" i="12"/>
  <c r="M4497" i="12"/>
  <c r="M4498" i="12"/>
  <c r="M4499" i="12"/>
  <c r="M4500" i="12"/>
  <c r="M4501" i="12"/>
  <c r="M4502" i="12"/>
  <c r="M4503" i="12"/>
  <c r="M4504" i="12"/>
  <c r="M4505" i="12"/>
  <c r="M4506" i="12"/>
  <c r="M4507" i="12"/>
  <c r="M4508" i="12"/>
  <c r="M4509" i="12"/>
  <c r="M4510" i="12"/>
  <c r="M4511" i="12"/>
  <c r="M4512" i="12"/>
  <c r="M4513" i="12"/>
  <c r="M4514" i="12"/>
  <c r="M4515" i="12"/>
  <c r="M4516" i="12"/>
  <c r="M4517" i="12"/>
  <c r="M4518" i="12"/>
  <c r="M4519" i="12"/>
  <c r="M4520" i="12"/>
  <c r="M4521" i="12"/>
  <c r="M4522" i="12"/>
  <c r="M4523" i="12"/>
  <c r="M4524" i="12"/>
  <c r="M4525" i="12"/>
  <c r="M4526" i="12"/>
  <c r="M4527" i="12"/>
  <c r="M4528" i="12"/>
  <c r="M4529" i="12"/>
  <c r="M4530" i="12"/>
  <c r="M4531" i="12"/>
  <c r="M4532" i="12"/>
  <c r="M4533" i="12"/>
  <c r="M4534" i="12"/>
  <c r="M4535" i="12"/>
  <c r="M4536" i="12"/>
  <c r="M4537" i="12"/>
  <c r="M4538" i="12"/>
  <c r="M4539" i="12"/>
  <c r="M4540" i="12"/>
  <c r="M4541" i="12"/>
  <c r="N4541" i="12" s="1"/>
  <c r="O4541" i="12" s="1"/>
  <c r="M4542" i="12"/>
  <c r="N4542" i="12" s="1"/>
  <c r="O4542" i="12" s="1"/>
  <c r="M4543" i="12"/>
  <c r="M4544" i="12"/>
  <c r="M4545" i="12"/>
  <c r="M4546" i="12"/>
  <c r="M4547" i="12"/>
  <c r="N4547" i="12" s="1"/>
  <c r="O4547" i="12" s="1"/>
  <c r="M4548" i="12"/>
  <c r="N4548" i="12" s="1"/>
  <c r="O4548" i="12" s="1"/>
  <c r="M4549" i="12"/>
  <c r="M4550" i="12"/>
  <c r="M4551" i="12"/>
  <c r="M4552" i="12"/>
  <c r="M4553" i="12"/>
  <c r="M4554" i="12"/>
  <c r="M4555" i="12"/>
  <c r="N4555" i="12" s="1"/>
  <c r="O4555" i="12" s="1"/>
  <c r="M4556" i="12"/>
  <c r="N4556" i="12" s="1"/>
  <c r="O4556" i="12" s="1"/>
  <c r="M4557" i="12"/>
  <c r="M4558" i="12"/>
  <c r="M4559" i="12"/>
  <c r="M4560" i="12"/>
  <c r="M4561" i="12"/>
  <c r="M4562" i="12"/>
  <c r="M4563" i="12"/>
  <c r="M4564" i="12"/>
  <c r="M4565" i="12"/>
  <c r="M4566" i="12"/>
  <c r="M4567" i="12"/>
  <c r="M4568" i="12"/>
  <c r="M4569" i="12"/>
  <c r="M4570" i="12"/>
  <c r="M4571" i="12"/>
  <c r="M4572" i="12"/>
  <c r="M4573" i="12"/>
  <c r="M4574" i="12"/>
  <c r="M4575" i="12"/>
  <c r="M4576" i="12"/>
  <c r="M4577" i="12"/>
  <c r="M4578" i="12"/>
  <c r="M4579" i="12"/>
  <c r="M4580" i="12"/>
  <c r="M4581" i="12"/>
  <c r="M4582" i="12"/>
  <c r="M4583" i="12"/>
  <c r="M4584" i="12"/>
  <c r="M4585" i="12"/>
  <c r="M4586" i="12"/>
  <c r="M4587" i="12"/>
  <c r="M4588" i="12"/>
  <c r="M4589" i="12"/>
  <c r="M4590" i="12"/>
  <c r="M4591" i="12"/>
  <c r="M4592" i="12"/>
  <c r="M4593" i="12"/>
  <c r="M4594" i="12"/>
  <c r="M4595" i="12"/>
  <c r="M4596" i="12"/>
  <c r="M4597" i="12"/>
  <c r="M4598" i="12"/>
  <c r="M4599" i="12"/>
  <c r="M4600" i="12"/>
  <c r="M4601" i="12"/>
  <c r="M4602" i="12"/>
  <c r="M4603" i="12"/>
  <c r="M4604" i="12"/>
  <c r="M4605" i="12"/>
  <c r="M4606" i="12"/>
  <c r="M4607" i="12"/>
  <c r="M4608" i="12"/>
  <c r="M4609" i="12"/>
  <c r="M4610" i="12"/>
  <c r="M4611" i="12"/>
  <c r="M4612" i="12"/>
  <c r="M4613" i="12"/>
  <c r="M4614" i="12"/>
  <c r="M4615" i="12"/>
  <c r="M4616" i="12"/>
  <c r="M4617" i="12"/>
  <c r="M4618" i="12"/>
  <c r="M4619" i="12"/>
  <c r="M4620" i="12"/>
  <c r="M4621" i="12"/>
  <c r="M4622" i="12"/>
  <c r="M4623" i="12"/>
  <c r="M4624" i="12"/>
  <c r="M4625" i="12"/>
  <c r="M4626" i="12"/>
  <c r="M4627" i="12"/>
  <c r="M4628" i="12"/>
  <c r="M4629" i="12"/>
  <c r="M4630" i="12"/>
  <c r="M4631" i="12"/>
  <c r="M4632" i="12"/>
  <c r="M4633" i="12"/>
  <c r="M4634" i="12"/>
  <c r="M4635" i="12"/>
  <c r="M4636" i="12"/>
  <c r="M4637" i="12"/>
  <c r="M4638" i="12"/>
  <c r="M4639" i="12"/>
  <c r="M4640" i="12"/>
  <c r="M4641" i="12"/>
  <c r="M4642" i="12"/>
  <c r="M4643" i="12"/>
  <c r="M4644" i="12"/>
  <c r="M4645" i="12"/>
  <c r="M4646" i="12"/>
  <c r="M4647" i="12"/>
  <c r="M4648" i="12"/>
  <c r="M4649" i="12"/>
  <c r="M4650" i="12"/>
  <c r="M4651" i="12"/>
  <c r="M4652" i="12"/>
  <c r="M4653" i="12"/>
  <c r="M4654" i="12"/>
  <c r="M4655" i="12"/>
  <c r="M4656" i="12"/>
  <c r="M4657" i="12"/>
  <c r="M4658" i="12"/>
  <c r="M4659" i="12"/>
  <c r="M4660" i="12"/>
  <c r="M4661" i="12"/>
  <c r="M4662" i="12"/>
  <c r="M4663" i="12"/>
  <c r="M4664" i="12"/>
  <c r="M4665" i="12"/>
  <c r="M4666" i="12"/>
  <c r="M4667" i="12"/>
  <c r="M4668" i="12"/>
  <c r="M4669" i="12"/>
  <c r="M4670" i="12"/>
  <c r="M4671" i="12"/>
  <c r="M4672" i="12"/>
  <c r="M4673" i="12"/>
  <c r="M4674" i="12"/>
  <c r="M4675" i="12"/>
  <c r="M4676" i="12"/>
  <c r="M4677" i="12"/>
  <c r="M4678" i="12"/>
  <c r="M4679" i="12"/>
  <c r="M4680" i="12"/>
  <c r="M4681" i="12"/>
  <c r="M4682" i="12"/>
  <c r="M4683" i="12"/>
  <c r="M4684" i="12"/>
  <c r="M4685" i="12"/>
  <c r="M4686" i="12"/>
  <c r="M4687" i="12"/>
  <c r="M4688" i="12"/>
  <c r="M4689" i="12"/>
  <c r="M4690" i="12"/>
  <c r="M4691" i="12"/>
  <c r="M4692" i="12"/>
  <c r="M4693" i="12"/>
  <c r="M4694" i="12"/>
  <c r="M4695" i="12"/>
  <c r="N4695" i="12" s="1"/>
  <c r="O4695" i="12" s="1"/>
  <c r="M4696" i="12"/>
  <c r="N4696" i="12" s="1"/>
  <c r="O4696" i="12" s="1"/>
  <c r="M4697" i="12"/>
  <c r="N4697" i="12" s="1"/>
  <c r="O4697" i="12" s="1"/>
  <c r="M4698" i="12"/>
  <c r="N4698" i="12" s="1"/>
  <c r="O4698" i="12" s="1"/>
  <c r="M4699" i="12"/>
  <c r="M4700" i="12"/>
  <c r="M4701" i="12"/>
  <c r="M4702" i="12"/>
  <c r="M4703" i="12"/>
  <c r="M4704" i="12"/>
  <c r="M4705" i="12"/>
  <c r="N4705" i="12" s="1"/>
  <c r="O4705" i="12" s="1"/>
  <c r="M4706" i="12"/>
  <c r="N4706" i="12" s="1"/>
  <c r="O4706" i="12" s="1"/>
  <c r="M4707" i="12"/>
  <c r="M4708" i="12"/>
  <c r="M4709" i="12"/>
  <c r="M4710" i="12"/>
  <c r="M4711" i="12"/>
  <c r="M4712" i="12"/>
  <c r="M4713" i="12"/>
  <c r="M4714" i="12"/>
  <c r="M4715" i="12"/>
  <c r="M4716" i="12"/>
  <c r="M4717" i="12"/>
  <c r="M4718" i="12"/>
  <c r="M4719" i="12"/>
  <c r="M4720" i="12"/>
  <c r="M4721" i="12"/>
  <c r="M4722" i="12"/>
  <c r="M4723" i="12"/>
  <c r="M4724" i="12"/>
  <c r="M4725" i="12"/>
  <c r="M4726" i="12"/>
  <c r="M4727" i="12"/>
  <c r="M4728" i="12"/>
  <c r="M4729" i="12"/>
  <c r="N4729" i="12" s="1"/>
  <c r="O4729" i="12" s="1"/>
  <c r="M4730" i="12"/>
  <c r="N4730" i="12" s="1"/>
  <c r="O4730" i="12" s="1"/>
  <c r="M4731" i="12"/>
  <c r="M4732" i="12"/>
  <c r="M4733" i="12"/>
  <c r="M4734" i="12"/>
  <c r="M4735" i="12"/>
  <c r="M4736" i="12"/>
  <c r="M4737" i="12"/>
  <c r="M4738" i="12"/>
  <c r="M4739" i="12"/>
  <c r="M4740" i="12"/>
  <c r="M4741" i="12"/>
  <c r="M4742" i="12"/>
  <c r="M4743" i="12"/>
  <c r="M4744" i="12"/>
  <c r="M4745" i="12"/>
  <c r="M4746" i="12"/>
  <c r="M4747" i="12"/>
  <c r="M4748" i="12"/>
  <c r="M4749" i="12"/>
  <c r="M4750" i="12"/>
  <c r="M4751" i="12"/>
  <c r="M4752" i="12"/>
  <c r="M4753" i="12"/>
  <c r="M4754" i="12"/>
  <c r="M4755" i="12"/>
  <c r="M4756" i="12"/>
  <c r="M4757" i="12"/>
  <c r="M4758" i="12"/>
  <c r="M4759" i="12"/>
  <c r="N4759" i="12" s="1"/>
  <c r="O4759" i="12" s="1"/>
  <c r="M4760" i="12"/>
  <c r="N4760" i="12" s="1"/>
  <c r="O4760" i="12" s="1"/>
  <c r="M4761" i="12"/>
  <c r="N4761" i="12" s="1"/>
  <c r="O4761" i="12" s="1"/>
  <c r="M4762" i="12"/>
  <c r="N4762" i="12" s="1"/>
  <c r="O4762" i="12" s="1"/>
  <c r="M4763" i="12"/>
  <c r="M4764" i="12"/>
  <c r="M4765" i="12"/>
  <c r="N4765" i="12" s="1"/>
  <c r="O4765" i="12" s="1"/>
  <c r="M4766" i="12"/>
  <c r="N4766" i="12" s="1"/>
  <c r="O4766" i="12" s="1"/>
  <c r="M4767" i="12"/>
  <c r="N4767" i="12" s="1"/>
  <c r="O4767" i="12" s="1"/>
  <c r="M4768" i="12"/>
  <c r="N4768" i="12" s="1"/>
  <c r="O4768" i="12" s="1"/>
  <c r="M4769" i="12"/>
  <c r="N4769" i="12" s="1"/>
  <c r="O4769" i="12" s="1"/>
  <c r="M4770" i="12"/>
  <c r="N4770" i="12" s="1"/>
  <c r="O4770" i="12" s="1"/>
  <c r="M4771" i="12"/>
  <c r="N4771" i="12" s="1"/>
  <c r="O4771" i="12" s="1"/>
  <c r="M4772" i="12"/>
  <c r="N4772" i="12" s="1"/>
  <c r="O4772" i="12" s="1"/>
  <c r="M4773" i="12"/>
  <c r="M4774" i="12"/>
  <c r="M4775" i="12"/>
  <c r="M4776" i="12"/>
  <c r="M4777" i="12"/>
  <c r="M4778" i="12"/>
  <c r="M4779" i="12"/>
  <c r="M4780" i="12"/>
  <c r="M4781" i="12"/>
  <c r="M4782" i="12"/>
  <c r="M4783" i="12"/>
  <c r="M4784" i="12"/>
  <c r="M4785" i="12"/>
  <c r="N4785" i="12" s="1"/>
  <c r="O4785" i="12" s="1"/>
  <c r="M4786" i="12"/>
  <c r="N4786" i="12" s="1"/>
  <c r="O4786" i="12" s="1"/>
  <c r="M4787" i="12"/>
  <c r="N4787" i="12" s="1"/>
  <c r="O4787" i="12" s="1"/>
  <c r="M4788" i="12"/>
  <c r="N4788" i="12" s="1"/>
  <c r="O4788" i="12" s="1"/>
  <c r="M4789" i="12"/>
  <c r="N4789" i="12" s="1"/>
  <c r="O4789" i="12" s="1"/>
  <c r="M4790" i="12"/>
  <c r="M4791" i="12"/>
  <c r="M4792" i="12"/>
  <c r="N4792" i="12" s="1"/>
  <c r="O4792" i="12" s="1"/>
  <c r="M4793" i="12"/>
  <c r="N4793" i="12" s="1"/>
  <c r="O4793" i="12" s="1"/>
  <c r="M4794" i="12"/>
  <c r="N4794" i="12" s="1"/>
  <c r="O4794" i="12" s="1"/>
  <c r="M4795" i="12"/>
  <c r="M4796" i="12"/>
  <c r="M4797" i="12"/>
  <c r="M4798" i="12"/>
  <c r="M4799" i="12"/>
  <c r="M4800" i="12"/>
  <c r="N4800" i="12" s="1"/>
  <c r="O4800" i="12" s="1"/>
  <c r="M4801" i="12"/>
  <c r="N4801" i="12" s="1"/>
  <c r="O4801" i="12" s="1"/>
  <c r="M4802" i="12"/>
  <c r="N4802" i="12" s="1"/>
  <c r="O4802" i="12" s="1"/>
  <c r="M4803" i="12"/>
  <c r="N4803" i="12" s="1"/>
  <c r="O4803" i="12" s="1"/>
  <c r="M4804" i="12"/>
  <c r="N4804" i="12" s="1"/>
  <c r="O4804" i="12" s="1"/>
  <c r="M4805" i="12"/>
  <c r="N4805" i="12" s="1"/>
  <c r="O4805" i="12" s="1"/>
  <c r="M4806" i="12"/>
  <c r="N4806" i="12" s="1"/>
  <c r="O4806" i="12" s="1"/>
  <c r="M4807" i="12"/>
  <c r="N4807" i="12" s="1"/>
  <c r="O4807" i="12" s="1"/>
  <c r="M4808" i="12"/>
  <c r="N4808" i="12" s="1"/>
  <c r="O4808" i="12" s="1"/>
  <c r="M4809" i="12"/>
  <c r="N4809" i="12" s="1"/>
  <c r="O4809" i="12" s="1"/>
  <c r="M4810" i="12"/>
  <c r="N4810" i="12" s="1"/>
  <c r="O4810" i="12" s="1"/>
  <c r="M4811" i="12"/>
  <c r="N4811" i="12" s="1"/>
  <c r="O4811" i="12" s="1"/>
  <c r="M4812" i="12"/>
  <c r="N4812" i="12" s="1"/>
  <c r="O4812" i="12" s="1"/>
  <c r="M4813" i="12"/>
  <c r="N4813" i="12" s="1"/>
  <c r="O4813" i="12" s="1"/>
  <c r="M4814" i="12"/>
  <c r="N4814" i="12" s="1"/>
  <c r="O4814" i="12" s="1"/>
  <c r="M4815" i="12"/>
  <c r="N4815" i="12" s="1"/>
  <c r="O4815" i="12" s="1"/>
  <c r="M4816" i="12"/>
  <c r="N4816" i="12" s="1"/>
  <c r="O4816" i="12" s="1"/>
  <c r="M4817" i="12"/>
  <c r="N4817" i="12" s="1"/>
  <c r="O4817" i="12" s="1"/>
  <c r="M4818" i="12"/>
  <c r="N4818" i="12" s="1"/>
  <c r="O4818" i="12" s="1"/>
  <c r="M4819" i="12"/>
  <c r="N4819" i="12" s="1"/>
  <c r="O4819" i="12" s="1"/>
  <c r="M4820" i="12"/>
  <c r="N4820" i="12" s="1"/>
  <c r="O4820" i="12" s="1"/>
  <c r="M4821" i="12"/>
  <c r="N4821" i="12" s="1"/>
  <c r="O4821" i="12" s="1"/>
  <c r="M4822" i="12"/>
  <c r="N4822" i="12" s="1"/>
  <c r="O4822" i="12" s="1"/>
  <c r="M4823" i="12"/>
  <c r="N4823" i="12" s="1"/>
  <c r="O4823" i="12" s="1"/>
  <c r="M4824" i="12"/>
  <c r="N4824" i="12" s="1"/>
  <c r="O4824" i="12" s="1"/>
  <c r="M4825" i="12"/>
  <c r="N4825" i="12" s="1"/>
  <c r="O4825" i="12" s="1"/>
  <c r="M4826" i="12"/>
  <c r="N4826" i="12" s="1"/>
  <c r="O4826" i="12" s="1"/>
  <c r="M4827" i="12"/>
  <c r="N4827" i="12" s="1"/>
  <c r="O4827" i="12" s="1"/>
  <c r="M4828" i="12"/>
  <c r="N4828" i="12" s="1"/>
  <c r="O4828" i="12" s="1"/>
  <c r="M4829" i="12"/>
  <c r="N4829" i="12" s="1"/>
  <c r="O4829" i="12" s="1"/>
  <c r="M4830" i="12"/>
  <c r="N4830" i="12" s="1"/>
  <c r="O4830" i="12" s="1"/>
  <c r="M4831" i="12"/>
  <c r="N4831" i="12" s="1"/>
  <c r="O4831" i="12" s="1"/>
  <c r="M4832" i="12"/>
  <c r="N4832" i="12" s="1"/>
  <c r="O4832" i="12" s="1"/>
  <c r="M4833" i="12"/>
  <c r="N4833" i="12" s="1"/>
  <c r="O4833" i="12" s="1"/>
  <c r="M4834" i="12"/>
  <c r="N4834" i="12" s="1"/>
  <c r="O4834" i="12" s="1"/>
  <c r="M4835" i="12"/>
  <c r="N4835" i="12" s="1"/>
  <c r="O4835" i="12" s="1"/>
  <c r="M4836" i="12"/>
  <c r="N4836" i="12" s="1"/>
  <c r="O4836" i="12" s="1"/>
  <c r="M4837" i="12"/>
  <c r="N4837" i="12" s="1"/>
  <c r="O4837" i="12" s="1"/>
  <c r="M4838" i="12"/>
  <c r="N4838" i="12" s="1"/>
  <c r="O4838" i="12" s="1"/>
  <c r="M4839" i="12"/>
  <c r="N4839" i="12" s="1"/>
  <c r="O4839" i="12" s="1"/>
  <c r="M4840" i="12"/>
  <c r="N4840" i="12" s="1"/>
  <c r="O4840" i="12" s="1"/>
  <c r="M4841" i="12"/>
  <c r="N4841" i="12" s="1"/>
  <c r="O4841" i="12" s="1"/>
  <c r="M4842" i="12"/>
  <c r="N4842" i="12" s="1"/>
  <c r="O4842" i="12" s="1"/>
  <c r="M4843" i="12"/>
  <c r="N4843" i="12" s="1"/>
  <c r="O4843" i="12" s="1"/>
  <c r="M4844" i="12"/>
  <c r="N4844" i="12" s="1"/>
  <c r="O4844" i="12" s="1"/>
  <c r="M4845" i="12"/>
  <c r="N4845" i="12" s="1"/>
  <c r="O4845" i="12" s="1"/>
  <c r="M4846" i="12"/>
  <c r="N4846" i="12" s="1"/>
  <c r="O4846" i="12" s="1"/>
  <c r="M4847" i="12"/>
  <c r="N4847" i="12" s="1"/>
  <c r="O4847" i="12" s="1"/>
  <c r="M4848" i="12"/>
  <c r="N4848" i="12" s="1"/>
  <c r="O4848" i="12" s="1"/>
  <c r="M4849" i="12"/>
  <c r="N4849" i="12" s="1"/>
  <c r="O4849" i="12" s="1"/>
  <c r="M4850" i="12"/>
  <c r="N4850" i="12" s="1"/>
  <c r="O4850" i="12" s="1"/>
  <c r="M4851" i="12"/>
  <c r="N4851" i="12" s="1"/>
  <c r="O4851" i="12" s="1"/>
  <c r="M4852" i="12"/>
  <c r="M4853" i="12"/>
  <c r="M4854" i="12"/>
  <c r="N4854" i="12" s="1"/>
  <c r="O4854" i="12" s="1"/>
  <c r="M4855" i="12"/>
  <c r="N4855" i="12" s="1"/>
  <c r="O4855" i="12" s="1"/>
  <c r="M4856" i="12"/>
  <c r="N4856" i="12" s="1"/>
  <c r="O4856" i="12" s="1"/>
  <c r="M4857" i="12"/>
  <c r="N4857" i="12" s="1"/>
  <c r="O4857" i="12" s="1"/>
  <c r="M4858" i="12"/>
  <c r="N4858" i="12" s="1"/>
  <c r="O4858" i="12" s="1"/>
  <c r="M4859" i="12"/>
  <c r="N4859" i="12" s="1"/>
  <c r="O4859" i="12" s="1"/>
  <c r="M4860" i="12"/>
  <c r="N4860" i="12" s="1"/>
  <c r="O4860" i="12" s="1"/>
  <c r="M4861" i="12"/>
  <c r="N4861" i="12" s="1"/>
  <c r="O4861" i="12" s="1"/>
  <c r="M4862" i="12"/>
  <c r="M4863" i="12"/>
  <c r="M4864" i="12"/>
  <c r="N4864" i="12" s="1"/>
  <c r="O4864" i="12" s="1"/>
  <c r="M4865" i="12"/>
  <c r="N4865" i="12" s="1"/>
  <c r="O4865" i="12" s="1"/>
  <c r="M4866" i="12"/>
  <c r="M4867" i="12"/>
  <c r="M4868" i="12"/>
  <c r="M4869" i="12"/>
  <c r="M4870" i="12"/>
  <c r="N4870" i="12" s="1"/>
  <c r="O4870" i="12" s="1"/>
  <c r="M4871" i="12"/>
  <c r="N4871" i="12" s="1"/>
  <c r="O4871" i="12" s="1"/>
  <c r="M4872" i="12"/>
  <c r="N4872" i="12" s="1"/>
  <c r="O4872" i="12" s="1"/>
  <c r="M4873" i="12"/>
  <c r="N4873" i="12" s="1"/>
  <c r="O4873" i="12" s="1"/>
  <c r="M4874" i="12"/>
  <c r="M4875" i="12"/>
  <c r="M4876" i="12"/>
  <c r="N4876" i="12" s="1"/>
  <c r="O4876" i="12" s="1"/>
  <c r="M4877" i="12"/>
  <c r="N4877" i="12" s="1"/>
  <c r="O4877" i="12" s="1"/>
  <c r="M4878" i="12"/>
  <c r="N4878" i="12" s="1"/>
  <c r="O4878" i="12" s="1"/>
  <c r="M4879" i="12"/>
  <c r="N4879" i="12" s="1"/>
  <c r="O4879" i="12" s="1"/>
  <c r="M4880" i="12"/>
  <c r="N4880" i="12" s="1"/>
  <c r="O4880" i="12" s="1"/>
  <c r="M4881" i="12"/>
  <c r="N4881" i="12" s="1"/>
  <c r="O4881" i="12" s="1"/>
  <c r="M4882" i="12"/>
  <c r="N4882" i="12" s="1"/>
  <c r="O4882" i="12" s="1"/>
  <c r="M4883" i="12"/>
  <c r="N4883" i="12" s="1"/>
  <c r="O4883" i="12" s="1"/>
  <c r="M4884" i="12"/>
  <c r="N4884" i="12" s="1"/>
  <c r="O4884" i="12" s="1"/>
  <c r="M4885" i="12"/>
  <c r="N4885" i="12" s="1"/>
  <c r="O4885" i="12" s="1"/>
  <c r="M4886" i="12"/>
  <c r="N4886" i="12" s="1"/>
  <c r="O4886" i="12" s="1"/>
  <c r="M4887" i="12"/>
  <c r="N4887" i="12" s="1"/>
  <c r="O4887" i="12" s="1"/>
  <c r="M4888" i="12"/>
  <c r="N4888" i="12" s="1"/>
  <c r="O4888" i="12" s="1"/>
  <c r="M4889" i="12"/>
  <c r="N4889" i="12" s="1"/>
  <c r="O4889" i="12" s="1"/>
  <c r="M4890" i="12"/>
  <c r="N4890" i="12" s="1"/>
  <c r="O4890" i="12" s="1"/>
  <c r="M4891" i="12"/>
  <c r="N4891" i="12" s="1"/>
  <c r="O4891" i="12" s="1"/>
  <c r="M4892" i="12"/>
  <c r="M4893" i="12"/>
  <c r="M4894" i="12"/>
  <c r="N4894" i="12" s="1"/>
  <c r="O4894" i="12" s="1"/>
  <c r="M4895" i="12"/>
  <c r="N4895" i="12" s="1"/>
  <c r="O4895" i="12" s="1"/>
  <c r="M4896" i="12"/>
  <c r="M4897" i="12"/>
  <c r="M4898" i="12"/>
  <c r="N4898" i="12" s="1"/>
  <c r="O4898" i="12" s="1"/>
  <c r="M4899" i="12"/>
  <c r="N4899" i="12" s="1"/>
  <c r="O4899" i="12" s="1"/>
  <c r="M4900" i="12"/>
  <c r="N4900" i="12" s="1"/>
  <c r="O4900" i="12" s="1"/>
  <c r="M4901" i="12"/>
  <c r="N4901" i="12" s="1"/>
  <c r="O4901" i="12" s="1"/>
  <c r="M4902" i="12"/>
  <c r="N4902" i="12" s="1"/>
  <c r="O4902" i="12" s="1"/>
  <c r="M4903" i="12"/>
  <c r="N4903" i="12" s="1"/>
  <c r="O4903" i="12" s="1"/>
  <c r="M4904" i="12"/>
  <c r="N4904" i="12" s="1"/>
  <c r="O4904" i="12" s="1"/>
  <c r="M4905" i="12"/>
  <c r="N4905" i="12" s="1"/>
  <c r="O4905" i="12" s="1"/>
  <c r="M4906" i="12"/>
  <c r="M4907" i="12"/>
  <c r="M4908" i="12"/>
  <c r="N4908" i="12" s="1"/>
  <c r="O4908" i="12" s="1"/>
  <c r="M4909" i="12"/>
  <c r="N4909" i="12" s="1"/>
  <c r="O4909" i="12" s="1"/>
  <c r="M4910" i="12"/>
  <c r="M4911" i="12"/>
  <c r="M4912" i="12"/>
  <c r="M4913" i="12"/>
  <c r="M4914" i="12"/>
  <c r="N4914" i="12" s="1"/>
  <c r="O4914" i="12" s="1"/>
  <c r="M4915" i="12"/>
  <c r="N4915" i="12" s="1"/>
  <c r="O4915" i="12" s="1"/>
  <c r="M4916" i="12"/>
  <c r="N4916" i="12" s="1"/>
  <c r="O4916" i="12" s="1"/>
  <c r="M4917" i="12"/>
  <c r="N4917" i="12" s="1"/>
  <c r="O4917" i="12" s="1"/>
  <c r="M4918" i="12"/>
  <c r="N4918" i="12" s="1"/>
  <c r="O4918" i="12" s="1"/>
  <c r="M4919" i="12"/>
  <c r="N4919" i="12" s="1"/>
  <c r="O4919" i="12" s="1"/>
  <c r="M4920" i="12"/>
  <c r="N4920" i="12" s="1"/>
  <c r="O4920" i="12" s="1"/>
  <c r="M4921" i="12"/>
  <c r="N4921" i="12" s="1"/>
  <c r="O4921" i="12" s="1"/>
  <c r="M4922" i="12"/>
  <c r="M4923" i="12"/>
  <c r="M4924" i="12"/>
  <c r="M4925" i="12"/>
  <c r="M4926" i="12"/>
  <c r="M4927" i="12"/>
  <c r="M4928" i="12"/>
  <c r="M4929" i="12"/>
  <c r="M4930" i="12"/>
  <c r="M4931" i="12"/>
  <c r="M4932" i="12"/>
  <c r="M4933" i="12"/>
  <c r="M4934" i="12"/>
  <c r="M4935" i="12"/>
  <c r="M4936" i="12"/>
  <c r="M4937" i="12"/>
  <c r="M4938" i="12"/>
  <c r="M4939" i="12"/>
  <c r="M4940" i="12"/>
  <c r="M4941" i="12"/>
  <c r="M4942" i="12"/>
  <c r="M4943" i="12"/>
  <c r="M4944" i="12"/>
  <c r="M4945" i="12"/>
  <c r="M4946" i="12"/>
  <c r="M4947" i="12"/>
  <c r="M4948" i="12"/>
  <c r="M4949" i="12"/>
  <c r="M4950" i="12"/>
  <c r="M4951" i="12"/>
  <c r="M4952" i="12"/>
  <c r="M4953" i="12"/>
  <c r="M4954" i="12"/>
  <c r="M4955" i="12"/>
  <c r="M4956" i="12"/>
  <c r="M4957" i="12"/>
  <c r="M4958" i="12"/>
  <c r="M4959" i="12"/>
  <c r="M4960" i="12"/>
  <c r="M4961" i="12"/>
  <c r="M4962" i="12"/>
  <c r="M4963" i="12"/>
  <c r="M4964" i="12"/>
  <c r="M4965" i="12"/>
  <c r="M4966" i="12"/>
  <c r="M4967" i="12"/>
  <c r="M4968" i="12"/>
  <c r="M4969" i="12"/>
  <c r="M4970" i="12"/>
  <c r="M4971" i="12"/>
  <c r="M4972" i="12"/>
  <c r="M4973" i="12"/>
  <c r="M4974" i="12"/>
  <c r="M4975" i="12"/>
  <c r="M4976" i="12"/>
  <c r="M4977" i="12"/>
  <c r="M4978" i="12"/>
  <c r="M4979" i="12"/>
  <c r="M4980" i="12"/>
  <c r="M4981" i="12"/>
  <c r="M4982" i="12"/>
  <c r="M4983" i="12"/>
  <c r="M4984" i="12"/>
  <c r="M4985" i="12"/>
  <c r="M4986" i="12"/>
  <c r="M4987" i="12"/>
  <c r="M4988" i="12"/>
  <c r="M4989" i="12"/>
  <c r="M4990" i="12"/>
  <c r="M4991" i="12"/>
  <c r="M4992" i="12"/>
  <c r="M4993" i="12"/>
  <c r="M4994" i="12"/>
  <c r="M4995" i="12"/>
  <c r="M4996" i="12"/>
  <c r="M4997" i="12"/>
  <c r="M4998" i="12"/>
  <c r="M4999" i="12"/>
  <c r="M5000" i="12"/>
  <c r="N5000" i="12" s="1"/>
  <c r="O5000" i="12" s="1"/>
  <c r="M5001" i="12"/>
  <c r="N5001" i="12" s="1"/>
  <c r="O5001" i="12" s="1"/>
  <c r="M5002" i="12"/>
  <c r="N5002" i="12" s="1"/>
  <c r="O5002" i="12" s="1"/>
  <c r="M5003" i="12"/>
  <c r="N5003" i="12" s="1"/>
  <c r="O5003" i="12" s="1"/>
  <c r="M5004" i="12"/>
  <c r="M5005" i="12"/>
  <c r="M5006" i="12"/>
  <c r="N5006" i="12" s="1"/>
  <c r="O5006" i="12" s="1"/>
  <c r="M5007" i="12"/>
  <c r="N5007" i="12" s="1"/>
  <c r="O5007" i="12" s="1"/>
  <c r="M5008" i="12"/>
  <c r="N5008" i="12" s="1"/>
  <c r="O5008" i="12" s="1"/>
  <c r="M5009" i="12"/>
  <c r="N5009" i="12" s="1"/>
  <c r="O5009" i="12" s="1"/>
  <c r="M5010" i="12"/>
  <c r="N5010" i="12" s="1"/>
  <c r="O5010" i="12" s="1"/>
  <c r="M5011" i="12"/>
  <c r="N5011" i="12" s="1"/>
  <c r="O5011" i="12" s="1"/>
  <c r="M5012" i="12"/>
  <c r="N5012" i="12" s="1"/>
  <c r="O5012" i="12" s="1"/>
  <c r="M5013" i="12"/>
  <c r="N5013" i="12" s="1"/>
  <c r="O5013" i="12" s="1"/>
  <c r="M5014" i="12"/>
  <c r="N5014" i="12" s="1"/>
  <c r="O5014" i="12" s="1"/>
  <c r="M5015" i="12"/>
  <c r="N5015" i="12" s="1"/>
  <c r="O5015" i="12" s="1"/>
  <c r="M5016" i="12"/>
  <c r="N5016" i="12" s="1"/>
  <c r="O5016" i="12" s="1"/>
  <c r="M5017" i="12"/>
  <c r="N5017" i="12" s="1"/>
  <c r="O5017" i="12" s="1"/>
  <c r="M5018" i="12"/>
  <c r="N5018" i="12" s="1"/>
  <c r="O5018" i="12" s="1"/>
  <c r="M5019" i="12"/>
  <c r="N5019" i="12" s="1"/>
  <c r="O5019" i="12" s="1"/>
  <c r="M5020" i="12"/>
  <c r="N5020" i="12" s="1"/>
  <c r="O5020" i="12" s="1"/>
  <c r="M5021" i="12"/>
  <c r="N5021" i="12" s="1"/>
  <c r="O5021" i="12" s="1"/>
  <c r="M5022" i="12"/>
  <c r="N5022" i="12" s="1"/>
  <c r="O5022" i="12" s="1"/>
  <c r="M5023" i="12"/>
  <c r="N5023" i="12" s="1"/>
  <c r="O5023" i="12" s="1"/>
  <c r="M5024" i="12"/>
  <c r="N5024" i="12" s="1"/>
  <c r="O5024" i="12" s="1"/>
  <c r="M5025" i="12"/>
  <c r="N5025" i="12" s="1"/>
  <c r="O5025" i="12" s="1"/>
  <c r="M5026" i="12"/>
  <c r="N5026" i="12" s="1"/>
  <c r="O5026" i="12" s="1"/>
  <c r="M5027" i="12"/>
  <c r="N5027" i="12" s="1"/>
  <c r="O5027" i="12" s="1"/>
  <c r="M5028" i="12"/>
  <c r="N5028" i="12" s="1"/>
  <c r="O5028" i="12" s="1"/>
  <c r="M5029" i="12"/>
  <c r="N5029" i="12" s="1"/>
  <c r="O5029" i="12" s="1"/>
  <c r="M5030" i="12"/>
  <c r="N5030" i="12" s="1"/>
  <c r="O5030" i="12" s="1"/>
  <c r="M5031" i="12"/>
  <c r="N5031" i="12" s="1"/>
  <c r="O5031" i="12" s="1"/>
  <c r="M5032" i="12"/>
  <c r="N5032" i="12" s="1"/>
  <c r="O5032" i="12" s="1"/>
  <c r="M5033" i="12"/>
  <c r="N5033" i="12" s="1"/>
  <c r="O5033" i="12" s="1"/>
  <c r="M5034" i="12"/>
  <c r="N5034" i="12" s="1"/>
  <c r="O5034" i="12" s="1"/>
  <c r="M5035" i="12"/>
  <c r="N5035" i="12" s="1"/>
  <c r="O5035" i="12" s="1"/>
  <c r="M5036" i="12"/>
  <c r="N5036" i="12" s="1"/>
  <c r="O5036" i="12" s="1"/>
  <c r="M5037" i="12"/>
  <c r="N5037" i="12" s="1"/>
  <c r="O5037" i="12" s="1"/>
  <c r="M5038" i="12"/>
  <c r="N5038" i="12" s="1"/>
  <c r="O5038" i="12" s="1"/>
  <c r="M5039" i="12"/>
  <c r="N5039" i="12" s="1"/>
  <c r="O5039" i="12" s="1"/>
  <c r="M5040" i="12"/>
  <c r="N5040" i="12" s="1"/>
  <c r="O5040" i="12" s="1"/>
  <c r="M5041" i="12"/>
  <c r="N5041" i="12" s="1"/>
  <c r="O5041" i="12" s="1"/>
  <c r="M5042" i="12"/>
  <c r="N5042" i="12" s="1"/>
  <c r="O5042" i="12" s="1"/>
  <c r="M5043" i="12"/>
  <c r="N5043" i="12" s="1"/>
  <c r="O5043" i="12" s="1"/>
  <c r="M5044" i="12"/>
  <c r="N5044" i="12" s="1"/>
  <c r="O5044" i="12" s="1"/>
  <c r="M5045" i="12"/>
  <c r="N5045" i="12" s="1"/>
  <c r="O5045" i="12" s="1"/>
  <c r="M5046" i="12"/>
  <c r="N5046" i="12" s="1"/>
  <c r="O5046" i="12" s="1"/>
  <c r="M5047" i="12"/>
  <c r="N5047" i="12" s="1"/>
  <c r="O5047" i="12" s="1"/>
  <c r="M5048" i="12"/>
  <c r="N5048" i="12" s="1"/>
  <c r="O5048" i="12" s="1"/>
  <c r="M5049" i="12"/>
  <c r="N5049" i="12" s="1"/>
  <c r="O5049" i="12" s="1"/>
  <c r="M5050" i="12"/>
  <c r="N5050" i="12" s="1"/>
  <c r="O5050" i="12" s="1"/>
  <c r="M5051" i="12"/>
  <c r="N5051" i="12" s="1"/>
  <c r="O5051" i="12" s="1"/>
  <c r="M5052" i="12"/>
  <c r="M5053" i="12"/>
  <c r="M5054" i="12"/>
  <c r="M5055" i="12"/>
  <c r="M5056" i="12"/>
  <c r="M5057" i="12"/>
  <c r="M5058" i="12"/>
  <c r="M5059" i="12"/>
  <c r="M5060" i="12"/>
  <c r="N5060" i="12" s="1"/>
  <c r="O5060" i="12" s="1"/>
  <c r="M5061" i="12"/>
  <c r="N5061" i="12" s="1"/>
  <c r="O5061" i="12" s="1"/>
  <c r="M5062" i="12"/>
  <c r="N5062" i="12" s="1"/>
  <c r="O5062" i="12" s="1"/>
  <c r="M5063" i="12"/>
  <c r="N5063" i="12" s="1"/>
  <c r="O5063" i="12" s="1"/>
  <c r="M5064" i="12"/>
  <c r="N5064" i="12" s="1"/>
  <c r="O5064" i="12" s="1"/>
  <c r="M5065" i="12"/>
  <c r="N5065" i="12" s="1"/>
  <c r="O5065" i="12" s="1"/>
  <c r="M5066" i="12"/>
  <c r="N5066" i="12" s="1"/>
  <c r="O5066" i="12" s="1"/>
  <c r="M5067" i="12"/>
  <c r="N5067" i="12" s="1"/>
  <c r="O5067" i="12" s="1"/>
  <c r="M5068" i="12"/>
  <c r="N5068" i="12" s="1"/>
  <c r="O5068" i="12" s="1"/>
  <c r="M5069" i="12"/>
  <c r="N5069" i="12" s="1"/>
  <c r="O5069" i="12" s="1"/>
  <c r="M5070" i="12"/>
  <c r="N5070" i="12" s="1"/>
  <c r="O5070" i="12" s="1"/>
  <c r="M5071" i="12"/>
  <c r="N5071" i="12" s="1"/>
  <c r="O5071" i="12" s="1"/>
  <c r="M5072" i="12"/>
  <c r="N5072" i="12" s="1"/>
  <c r="O5072" i="12" s="1"/>
  <c r="M5073" i="12"/>
  <c r="N5073" i="12" s="1"/>
  <c r="O5073" i="12" s="1"/>
  <c r="M5074" i="12"/>
  <c r="N5074" i="12" s="1"/>
  <c r="O5074" i="12" s="1"/>
  <c r="M5075" i="12"/>
  <c r="N5075" i="12" s="1"/>
  <c r="O5075" i="12" s="1"/>
  <c r="M5076" i="12"/>
  <c r="N5076" i="12" s="1"/>
  <c r="O5076" i="12" s="1"/>
  <c r="M5077" i="12"/>
  <c r="N5077" i="12" s="1"/>
  <c r="O5077" i="12" s="1"/>
  <c r="M5078" i="12"/>
  <c r="N5078" i="12" s="1"/>
  <c r="O5078" i="12" s="1"/>
  <c r="M5079" i="12"/>
  <c r="N5079" i="12" s="1"/>
  <c r="O5079" i="12" s="1"/>
  <c r="M5080" i="12"/>
  <c r="N5080" i="12" s="1"/>
  <c r="O5080" i="12" s="1"/>
  <c r="M5081" i="12"/>
  <c r="N5081" i="12" s="1"/>
  <c r="O5081" i="12" s="1"/>
  <c r="M5082" i="12"/>
  <c r="N5082" i="12" s="1"/>
  <c r="O5082" i="12" s="1"/>
  <c r="M5083" i="12"/>
  <c r="N5083" i="12" s="1"/>
  <c r="O5083" i="12" s="1"/>
  <c r="M5084" i="12"/>
  <c r="N5084" i="12" s="1"/>
  <c r="O5084" i="12" s="1"/>
  <c r="M5085" i="12"/>
  <c r="N5085" i="12" s="1"/>
  <c r="O5085" i="12" s="1"/>
  <c r="M5086" i="12"/>
  <c r="N5086" i="12" s="1"/>
  <c r="O5086" i="12" s="1"/>
  <c r="M5087" i="12"/>
  <c r="N5087" i="12" s="1"/>
  <c r="O5087" i="12" s="1"/>
  <c r="M5088" i="12"/>
  <c r="N5088" i="12" s="1"/>
  <c r="O5088" i="12" s="1"/>
  <c r="M5089" i="12"/>
  <c r="N5089" i="12" s="1"/>
  <c r="O5089" i="12" s="1"/>
  <c r="M5090" i="12"/>
  <c r="M5091" i="12"/>
  <c r="M5092" i="12"/>
  <c r="M5093" i="12"/>
  <c r="M5094" i="12"/>
  <c r="M5095" i="12"/>
  <c r="M5096" i="12"/>
  <c r="M5097" i="12"/>
  <c r="M5098" i="12"/>
  <c r="M5099" i="12"/>
  <c r="M5100" i="12"/>
  <c r="M5101" i="12"/>
  <c r="M5102" i="12"/>
  <c r="M5103" i="12"/>
  <c r="M5104" i="12"/>
  <c r="M5105" i="12"/>
  <c r="M5106" i="12"/>
  <c r="M5107" i="12"/>
  <c r="M5108" i="12"/>
  <c r="M5109" i="12"/>
  <c r="M5110" i="12"/>
  <c r="M5111" i="12"/>
  <c r="M5112" i="12"/>
  <c r="M5113" i="12"/>
  <c r="M5114" i="12"/>
  <c r="M5115" i="12"/>
  <c r="M5116" i="12"/>
  <c r="M5117" i="12"/>
  <c r="M5118" i="12"/>
  <c r="M5119" i="12"/>
  <c r="M5120" i="12"/>
  <c r="M5121" i="12"/>
  <c r="M5122" i="12"/>
  <c r="M5123" i="12"/>
  <c r="M5124" i="12"/>
  <c r="M5125" i="12"/>
  <c r="M5126" i="12"/>
  <c r="M5127" i="12"/>
  <c r="M5128" i="12"/>
  <c r="M5129" i="12"/>
  <c r="M5130" i="12"/>
  <c r="N5130" i="12" s="1"/>
  <c r="O5130" i="12" s="1"/>
  <c r="M5131" i="12"/>
  <c r="N5131" i="12" s="1"/>
  <c r="O5131" i="12" s="1"/>
  <c r="M5132" i="12"/>
  <c r="N5132" i="12" s="1"/>
  <c r="O5132" i="12" s="1"/>
  <c r="M5133" i="12"/>
  <c r="N5133" i="12" s="1"/>
  <c r="O5133" i="12" s="1"/>
  <c r="M5134" i="12"/>
  <c r="N5134" i="12" s="1"/>
  <c r="O5134" i="12" s="1"/>
  <c r="M5135" i="12"/>
  <c r="N5135" i="12" s="1"/>
  <c r="O5135" i="12" s="1"/>
  <c r="M5136" i="12"/>
  <c r="N5136" i="12" s="1"/>
  <c r="O5136" i="12" s="1"/>
  <c r="M5137" i="12"/>
  <c r="N5137" i="12" s="1"/>
  <c r="O5137" i="12" s="1"/>
  <c r="M5138" i="12"/>
  <c r="N5138" i="12" s="1"/>
  <c r="O5138" i="12" s="1"/>
  <c r="M5139" i="12"/>
  <c r="N5139" i="12" s="1"/>
  <c r="O5139" i="12" s="1"/>
  <c r="M5140" i="12"/>
  <c r="N5140" i="12" s="1"/>
  <c r="O5140" i="12" s="1"/>
  <c r="M5141" i="12"/>
  <c r="N5141" i="12" s="1"/>
  <c r="O5141" i="12" s="1"/>
  <c r="M5142" i="12"/>
  <c r="N5142" i="12" s="1"/>
  <c r="O5142" i="12" s="1"/>
  <c r="M5143" i="12"/>
  <c r="N5143" i="12" s="1"/>
  <c r="O5143" i="12" s="1"/>
  <c r="M5144" i="12"/>
  <c r="N5144" i="12" s="1"/>
  <c r="O5144" i="12" s="1"/>
  <c r="M5145" i="12"/>
  <c r="N5145" i="12" s="1"/>
  <c r="O5145" i="12" s="1"/>
  <c r="M5146" i="12"/>
  <c r="N5146" i="12" s="1"/>
  <c r="O5146" i="12" s="1"/>
  <c r="M5147" i="12"/>
  <c r="N5147" i="12" s="1"/>
  <c r="O5147" i="12" s="1"/>
  <c r="M5148" i="12"/>
  <c r="N5148" i="12" s="1"/>
  <c r="O5148" i="12" s="1"/>
  <c r="M5149" i="12"/>
  <c r="N5149" i="12" s="1"/>
  <c r="O5149" i="12" s="1"/>
  <c r="M5150" i="12"/>
  <c r="N5150" i="12" s="1"/>
  <c r="O5150" i="12" s="1"/>
  <c r="M5151" i="12"/>
  <c r="N5151" i="12" s="1"/>
  <c r="O5151" i="12" s="1"/>
  <c r="M5152" i="12"/>
  <c r="N5152" i="12" s="1"/>
  <c r="O5152" i="12" s="1"/>
  <c r="M5153" i="12"/>
  <c r="N5153" i="12" s="1"/>
  <c r="O5153" i="12" s="1"/>
  <c r="M5154" i="12"/>
  <c r="N5154" i="12" s="1"/>
  <c r="O5154" i="12" s="1"/>
  <c r="M5155" i="12"/>
  <c r="N5155" i="12" s="1"/>
  <c r="O5155" i="12" s="1"/>
  <c r="M5156" i="12"/>
  <c r="N5156" i="12" s="1"/>
  <c r="O5156" i="12" s="1"/>
  <c r="M5157" i="12"/>
  <c r="N5157" i="12" s="1"/>
  <c r="O5157" i="12" s="1"/>
  <c r="M5158" i="12"/>
  <c r="N5158" i="12" s="1"/>
  <c r="O5158" i="12" s="1"/>
  <c r="M5159" i="12"/>
  <c r="N5159" i="12" s="1"/>
  <c r="O5159" i="12" s="1"/>
  <c r="M5160" i="12"/>
  <c r="N5160" i="12" s="1"/>
  <c r="O5160" i="12" s="1"/>
  <c r="M5161" i="12"/>
  <c r="N5161" i="12" s="1"/>
  <c r="O5161" i="12" s="1"/>
  <c r="M5162" i="12"/>
  <c r="N5162" i="12" s="1"/>
  <c r="O5162" i="12" s="1"/>
  <c r="M5163" i="12"/>
  <c r="N5163" i="12" s="1"/>
  <c r="O5163" i="12" s="1"/>
  <c r="M5164" i="12"/>
  <c r="N5164" i="12" s="1"/>
  <c r="O5164" i="12" s="1"/>
  <c r="M5165" i="12"/>
  <c r="N5165" i="12" s="1"/>
  <c r="O5165" i="12" s="1"/>
  <c r="M5166" i="12"/>
  <c r="N5166" i="12" s="1"/>
  <c r="O5166" i="12" s="1"/>
  <c r="M5167" i="12"/>
  <c r="N5167" i="12" s="1"/>
  <c r="O5167" i="12" s="1"/>
  <c r="M5168" i="12"/>
  <c r="N5168" i="12" s="1"/>
  <c r="O5168" i="12" s="1"/>
  <c r="M5169" i="12"/>
  <c r="N5169" i="12" s="1"/>
  <c r="O5169" i="12" s="1"/>
  <c r="M5170" i="12"/>
  <c r="N5170" i="12" s="1"/>
  <c r="O5170" i="12" s="1"/>
  <c r="M5171" i="12"/>
  <c r="N5171" i="12" s="1"/>
  <c r="O5171" i="12" s="1"/>
  <c r="M5172" i="12"/>
  <c r="N5172" i="12" s="1"/>
  <c r="O5172" i="12" s="1"/>
  <c r="M5173" i="12"/>
  <c r="N5173" i="12" s="1"/>
  <c r="O5173" i="12" s="1"/>
  <c r="M5174" i="12"/>
  <c r="N5174" i="12" s="1"/>
  <c r="O5174" i="12" s="1"/>
  <c r="M5175" i="12"/>
  <c r="N5175" i="12" s="1"/>
  <c r="O5175" i="12" s="1"/>
  <c r="M5176" i="12"/>
  <c r="N5176" i="12" s="1"/>
  <c r="O5176" i="12" s="1"/>
  <c r="M5177" i="12"/>
  <c r="N5177" i="12" s="1"/>
  <c r="O5177" i="12" s="1"/>
  <c r="M5178" i="12"/>
  <c r="N5178" i="12" s="1"/>
  <c r="O5178" i="12" s="1"/>
  <c r="M5179" i="12"/>
  <c r="N5179" i="12" s="1"/>
  <c r="O5179" i="12" s="1"/>
  <c r="M5180" i="12"/>
  <c r="N5180" i="12" s="1"/>
  <c r="O5180" i="12" s="1"/>
  <c r="M5181" i="12"/>
  <c r="N5181" i="12" s="1"/>
  <c r="O5181" i="12" s="1"/>
  <c r="M5182" i="12"/>
  <c r="N5182" i="12" s="1"/>
  <c r="O5182" i="12" s="1"/>
  <c r="M5183" i="12"/>
  <c r="N5183" i="12" s="1"/>
  <c r="O5183" i="12" s="1"/>
  <c r="M5184" i="12"/>
  <c r="M5185" i="12"/>
  <c r="M5186" i="12"/>
  <c r="M5187" i="12"/>
  <c r="M5188" i="12"/>
  <c r="N5188" i="12" s="1"/>
  <c r="O5188" i="12" s="1"/>
  <c r="M5189" i="12"/>
  <c r="N5189" i="12" s="1"/>
  <c r="O5189" i="12" s="1"/>
  <c r="M5190" i="12"/>
  <c r="N5190" i="12" s="1"/>
  <c r="O5190" i="12" s="1"/>
  <c r="M5191" i="12"/>
  <c r="N5191" i="12" s="1"/>
  <c r="O5191" i="12" s="1"/>
  <c r="M5192" i="12"/>
  <c r="M5193" i="12"/>
  <c r="M5194" i="12"/>
  <c r="N5194" i="12" s="1"/>
  <c r="O5194" i="12" s="1"/>
  <c r="M5195" i="12"/>
  <c r="N5195" i="12" s="1"/>
  <c r="O5195" i="12" s="1"/>
  <c r="M5196" i="12"/>
  <c r="N5196" i="12" s="1"/>
  <c r="O5196" i="12" s="1"/>
  <c r="M5197" i="12"/>
  <c r="M5198" i="12"/>
  <c r="M5199" i="12"/>
  <c r="N5199" i="12" s="1"/>
  <c r="O5199" i="12" s="1"/>
  <c r="M5200" i="12"/>
  <c r="N5200" i="12" s="1"/>
  <c r="O5200" i="12" s="1"/>
  <c r="M5201" i="12"/>
  <c r="N5201" i="12" s="1"/>
  <c r="O5201" i="12" s="1"/>
  <c r="M5202" i="12"/>
  <c r="N5202" i="12" s="1"/>
  <c r="O5202" i="12" s="1"/>
  <c r="M5203" i="12"/>
  <c r="M5204" i="12"/>
  <c r="M5205" i="12"/>
  <c r="N5205" i="12" s="1"/>
  <c r="O5205" i="12" s="1"/>
  <c r="M5206" i="12"/>
  <c r="N5206" i="12" s="1"/>
  <c r="O5206" i="12" s="1"/>
  <c r="M5207" i="12"/>
  <c r="N5207" i="12" s="1"/>
  <c r="O5207" i="12" s="1"/>
  <c r="M5208" i="12"/>
  <c r="N5208" i="12" s="1"/>
  <c r="O5208" i="12" s="1"/>
  <c r="M5209" i="12"/>
  <c r="N5209" i="12" s="1"/>
  <c r="O5209" i="12" s="1"/>
  <c r="M5210" i="12"/>
  <c r="N5210" i="12" s="1"/>
  <c r="O5210" i="12" s="1"/>
  <c r="M5211" i="12"/>
  <c r="N5211" i="12" s="1"/>
  <c r="O5211" i="12" s="1"/>
  <c r="M5212" i="12"/>
  <c r="N5212" i="12" s="1"/>
  <c r="O5212" i="12" s="1"/>
  <c r="M5213" i="12"/>
  <c r="N5213" i="12" s="1"/>
  <c r="O5213" i="12" s="1"/>
  <c r="M5214" i="12"/>
  <c r="N5214" i="12" s="1"/>
  <c r="O5214" i="12" s="1"/>
  <c r="M5215" i="12"/>
  <c r="N5215" i="12" s="1"/>
  <c r="O5215" i="12" s="1"/>
  <c r="M5216" i="12"/>
  <c r="N5216" i="12" s="1"/>
  <c r="O5216" i="12" s="1"/>
  <c r="M5217" i="12"/>
  <c r="N5217" i="12" s="1"/>
  <c r="O5217" i="12" s="1"/>
  <c r="M5218" i="12"/>
  <c r="N5218" i="12" s="1"/>
  <c r="O5218" i="12" s="1"/>
  <c r="M5219" i="12"/>
  <c r="N5219" i="12" s="1"/>
  <c r="O5219" i="12" s="1"/>
  <c r="M5220" i="12"/>
  <c r="N5220" i="12" s="1"/>
  <c r="O5220" i="12" s="1"/>
  <c r="M5221" i="12"/>
  <c r="M5222" i="12"/>
  <c r="M5223" i="12"/>
  <c r="M5224" i="12"/>
  <c r="M5225" i="12"/>
  <c r="M5226" i="12"/>
  <c r="M5227" i="12"/>
  <c r="M5228" i="12"/>
  <c r="M5229" i="12"/>
  <c r="M5230" i="12"/>
  <c r="M5231" i="12"/>
  <c r="M5232" i="12"/>
  <c r="M5233" i="12"/>
  <c r="M5234" i="12"/>
  <c r="M5235" i="12"/>
  <c r="M5236" i="12"/>
  <c r="M5237" i="12"/>
  <c r="M5238" i="12"/>
  <c r="M5239" i="12"/>
  <c r="M5240" i="12"/>
  <c r="M5241" i="12"/>
  <c r="M5242" i="12"/>
  <c r="M5243" i="12"/>
  <c r="M5244" i="12"/>
  <c r="M5245" i="12"/>
  <c r="M5246" i="12"/>
  <c r="M5247" i="12"/>
  <c r="M5248" i="12"/>
  <c r="M5249" i="12"/>
  <c r="M5250" i="12"/>
  <c r="M5251" i="12"/>
  <c r="M5252" i="12"/>
  <c r="M5253" i="12"/>
  <c r="M5254" i="12"/>
  <c r="N5254" i="12" s="1"/>
  <c r="O5254" i="12" s="1"/>
  <c r="M5255" i="12"/>
  <c r="N5255" i="12" s="1"/>
  <c r="O5255" i="12" s="1"/>
  <c r="M5256" i="12"/>
  <c r="N5256" i="12" s="1"/>
  <c r="O5256" i="12" s="1"/>
  <c r="M5257" i="12"/>
  <c r="N5257" i="12" s="1"/>
  <c r="O5257" i="12" s="1"/>
  <c r="M5258" i="12"/>
  <c r="M5259" i="12"/>
  <c r="M5260" i="12"/>
  <c r="M5261" i="12"/>
  <c r="M5262" i="12"/>
  <c r="M5263" i="12"/>
  <c r="M5264" i="12"/>
  <c r="M5265" i="12"/>
  <c r="M5266" i="12"/>
  <c r="M5267" i="12"/>
  <c r="M5268" i="12"/>
  <c r="M5269" i="12"/>
  <c r="M5270" i="12"/>
  <c r="M5271" i="12"/>
  <c r="M5272" i="12"/>
  <c r="M5273" i="12"/>
  <c r="M5274" i="12"/>
  <c r="M5275" i="12"/>
  <c r="M5276" i="12"/>
  <c r="M5277" i="12"/>
  <c r="M5278" i="12"/>
  <c r="M5279" i="12"/>
  <c r="M5280" i="12"/>
  <c r="M5281" i="12"/>
  <c r="M5282" i="12"/>
  <c r="M5283" i="12"/>
  <c r="M5284" i="12"/>
  <c r="M5285" i="12"/>
  <c r="M5286" i="12"/>
  <c r="M5287" i="12"/>
  <c r="M5288" i="12"/>
  <c r="M5289" i="12"/>
  <c r="M5290" i="12"/>
  <c r="M5291" i="12"/>
  <c r="M5292" i="12"/>
  <c r="M5293" i="12"/>
  <c r="M5294" i="12"/>
  <c r="M5295" i="12"/>
  <c r="M5296" i="12"/>
  <c r="M5297" i="12"/>
  <c r="M5298" i="12"/>
  <c r="M5299" i="12"/>
  <c r="M5300" i="12"/>
  <c r="M5301" i="12"/>
  <c r="M5302" i="12"/>
  <c r="M5303" i="12"/>
  <c r="M5304" i="12"/>
  <c r="M5305" i="12"/>
  <c r="M5306" i="12"/>
  <c r="M5307" i="12"/>
  <c r="M5308" i="12"/>
  <c r="M5309" i="12"/>
  <c r="M5310" i="12"/>
  <c r="M5311" i="12"/>
  <c r="M5312" i="12"/>
  <c r="N5312" i="12" s="1"/>
  <c r="O5312" i="12" s="1"/>
  <c r="M5313" i="12"/>
  <c r="N5313" i="12" s="1"/>
  <c r="O5313" i="12" s="1"/>
  <c r="M5314" i="12"/>
  <c r="N5314" i="12" s="1"/>
  <c r="O5314" i="12" s="1"/>
  <c r="M5315" i="12"/>
  <c r="N5315" i="12" s="1"/>
  <c r="O5315" i="12" s="1"/>
  <c r="M5316" i="12"/>
  <c r="M5317" i="12"/>
  <c r="M5318" i="12"/>
  <c r="N5318" i="12" s="1"/>
  <c r="O5318" i="12" s="1"/>
  <c r="M5319" i="12"/>
  <c r="N5319" i="12" s="1"/>
  <c r="O5319" i="12" s="1"/>
  <c r="M5320" i="12"/>
  <c r="N5320" i="12" s="1"/>
  <c r="O5320" i="12" s="1"/>
  <c r="M5321" i="12"/>
  <c r="N5321" i="12" s="1"/>
  <c r="O5321" i="12" s="1"/>
  <c r="M5322" i="12"/>
  <c r="N5322" i="12" s="1"/>
  <c r="O5322" i="12" s="1"/>
  <c r="M5323" i="12"/>
  <c r="N5323" i="12" s="1"/>
  <c r="O5323" i="12" s="1"/>
  <c r="M5324" i="12"/>
  <c r="N5324" i="12" s="1"/>
  <c r="O5324" i="12" s="1"/>
  <c r="M5325" i="12"/>
  <c r="N5325" i="12" s="1"/>
  <c r="O5325" i="12" s="1"/>
  <c r="M5326" i="12"/>
  <c r="N5326" i="12" s="1"/>
  <c r="O5326" i="12" s="1"/>
  <c r="M5327" i="12"/>
  <c r="N5327" i="12" s="1"/>
  <c r="O5327" i="12" s="1"/>
  <c r="M5328" i="12"/>
  <c r="N5328" i="12" s="1"/>
  <c r="O5328" i="12" s="1"/>
  <c r="M5329" i="12"/>
  <c r="N5329" i="12" s="1"/>
  <c r="O5329" i="12" s="1"/>
  <c r="M5330" i="12"/>
  <c r="M5331" i="12"/>
  <c r="M5332" i="12"/>
  <c r="N5332" i="12" s="1"/>
  <c r="O5332" i="12" s="1"/>
  <c r="M5333" i="12"/>
  <c r="N5333" i="12" s="1"/>
  <c r="O5333" i="12" s="1"/>
  <c r="M5334" i="12"/>
  <c r="N5334" i="12" s="1"/>
  <c r="O5334" i="12" s="1"/>
  <c r="M5335" i="12"/>
  <c r="N5335" i="12" s="1"/>
  <c r="O5335" i="12" s="1"/>
  <c r="M5336" i="12"/>
  <c r="N5336" i="12" s="1"/>
  <c r="O5336" i="12" s="1"/>
  <c r="M5337" i="12"/>
  <c r="N5337" i="12" s="1"/>
  <c r="O5337" i="12" s="1"/>
  <c r="M5338" i="12"/>
  <c r="N5338" i="12" s="1"/>
  <c r="O5338" i="12" s="1"/>
  <c r="M5339" i="12"/>
  <c r="N5339" i="12" s="1"/>
  <c r="O5339" i="12" s="1"/>
  <c r="M5340" i="12"/>
  <c r="N5340" i="12" s="1"/>
  <c r="O5340" i="12" s="1"/>
  <c r="M5341" i="12"/>
  <c r="N5341" i="12" s="1"/>
  <c r="O5341" i="12" s="1"/>
  <c r="M5342" i="12"/>
  <c r="N5342" i="12" s="1"/>
  <c r="O5342" i="12" s="1"/>
  <c r="M5343" i="12"/>
  <c r="N5343" i="12" s="1"/>
  <c r="O5343" i="12" s="1"/>
  <c r="M5344" i="12"/>
  <c r="N5344" i="12" s="1"/>
  <c r="O5344" i="12" s="1"/>
  <c r="M5345" i="12"/>
  <c r="N5345" i="12" s="1"/>
  <c r="O5345" i="12" s="1"/>
  <c r="M5346" i="12"/>
  <c r="N5346" i="12" s="1"/>
  <c r="O5346" i="12" s="1"/>
  <c r="M5347" i="12"/>
  <c r="N5347" i="12" s="1"/>
  <c r="O5347" i="12" s="1"/>
  <c r="M5348" i="12"/>
  <c r="N5348" i="12" s="1"/>
  <c r="O5348" i="12" s="1"/>
  <c r="M5349" i="12"/>
  <c r="N5349" i="12" s="1"/>
  <c r="O5349" i="12" s="1"/>
  <c r="M5350" i="12"/>
  <c r="N5350" i="12" s="1"/>
  <c r="O5350" i="12" s="1"/>
  <c r="M5351" i="12"/>
  <c r="N5351" i="12" s="1"/>
  <c r="O5351" i="12" s="1"/>
  <c r="M5352" i="12"/>
  <c r="M5353" i="12"/>
  <c r="M5354" i="12"/>
  <c r="M5355" i="12"/>
  <c r="M5356" i="12"/>
  <c r="M5357" i="12"/>
  <c r="M5358" i="12"/>
  <c r="M5359" i="12"/>
  <c r="M5360" i="12"/>
  <c r="M5361" i="12"/>
  <c r="M5362" i="12"/>
  <c r="M5363" i="12"/>
  <c r="M5364" i="12"/>
  <c r="M5365" i="12"/>
  <c r="M5366" i="12"/>
  <c r="M5367" i="12"/>
  <c r="M5368" i="12"/>
  <c r="M5369" i="12"/>
  <c r="M5370" i="12"/>
  <c r="M5371" i="12"/>
  <c r="M5372" i="12"/>
  <c r="M5373" i="12"/>
  <c r="M5374" i="12"/>
  <c r="M5375" i="12"/>
  <c r="M5376" i="12"/>
  <c r="M5377" i="12"/>
  <c r="M5378" i="12"/>
  <c r="M5379" i="12"/>
  <c r="M5380" i="12"/>
  <c r="M5381" i="12"/>
  <c r="M5382" i="12"/>
  <c r="M5383" i="12"/>
  <c r="M5384" i="12"/>
  <c r="M5385" i="12"/>
  <c r="M5386" i="12"/>
  <c r="M5387" i="12"/>
  <c r="M5388" i="12"/>
  <c r="M5389" i="12"/>
  <c r="M5390" i="12"/>
  <c r="N5390" i="12" s="1"/>
  <c r="O5390" i="12" s="1"/>
  <c r="M5391" i="12"/>
  <c r="N5391" i="12" s="1"/>
  <c r="O5391" i="12" s="1"/>
  <c r="M5392" i="12"/>
  <c r="N5392" i="12" s="1"/>
  <c r="O5392" i="12" s="1"/>
  <c r="M5393" i="12"/>
  <c r="N5393" i="12" s="1"/>
  <c r="O5393" i="12" s="1"/>
  <c r="M5394" i="12"/>
  <c r="N5394" i="12" s="1"/>
  <c r="O5394" i="12" s="1"/>
  <c r="M5395" i="12"/>
  <c r="N5395" i="12" s="1"/>
  <c r="O5395" i="12" s="1"/>
  <c r="M5396" i="12"/>
  <c r="N5396" i="12" s="1"/>
  <c r="O5396" i="12" s="1"/>
  <c r="M5397" i="12"/>
  <c r="N5397" i="12" s="1"/>
  <c r="O5397" i="12" s="1"/>
  <c r="M5398" i="12"/>
  <c r="N5398" i="12" s="1"/>
  <c r="O5398" i="12" s="1"/>
  <c r="M5399" i="12"/>
  <c r="N5399" i="12" s="1"/>
  <c r="O5399" i="12" s="1"/>
  <c r="M5400" i="12"/>
  <c r="N5400" i="12" s="1"/>
  <c r="O5400" i="12" s="1"/>
  <c r="M5401" i="12"/>
  <c r="N5401" i="12" s="1"/>
  <c r="O5401" i="12" s="1"/>
  <c r="M5402" i="12"/>
  <c r="N5402" i="12" s="1"/>
  <c r="O5402" i="12" s="1"/>
  <c r="M5403" i="12"/>
  <c r="N5403" i="12" s="1"/>
  <c r="O5403" i="12" s="1"/>
  <c r="M5404" i="12"/>
  <c r="N5404" i="12" s="1"/>
  <c r="O5404" i="12" s="1"/>
  <c r="M5405" i="12"/>
  <c r="N5405" i="12" s="1"/>
  <c r="O5405" i="12" s="1"/>
  <c r="M5406" i="12"/>
  <c r="N5406" i="12" s="1"/>
  <c r="O5406" i="12" s="1"/>
  <c r="M5407" i="12"/>
  <c r="N5407" i="12" s="1"/>
  <c r="O5407" i="12" s="1"/>
  <c r="M5408" i="12"/>
  <c r="N5408" i="12" s="1"/>
  <c r="O5408" i="12" s="1"/>
  <c r="M5409" i="12"/>
  <c r="N5409" i="12" s="1"/>
  <c r="O5409" i="12" s="1"/>
  <c r="M5410" i="12"/>
  <c r="N5410" i="12" s="1"/>
  <c r="O5410" i="12" s="1"/>
  <c r="M5411" i="12"/>
  <c r="N5411" i="12" s="1"/>
  <c r="O5411" i="12" s="1"/>
  <c r="M5412" i="12"/>
  <c r="N5412" i="12" s="1"/>
  <c r="O5412" i="12" s="1"/>
  <c r="M5413" i="12"/>
  <c r="N5413" i="12" s="1"/>
  <c r="O5413" i="12" s="1"/>
  <c r="M5414" i="12"/>
  <c r="N5414" i="12" s="1"/>
  <c r="O5414" i="12" s="1"/>
  <c r="M5415" i="12"/>
  <c r="N5415" i="12" s="1"/>
  <c r="O5415" i="12" s="1"/>
  <c r="M5416" i="12"/>
  <c r="M5417" i="12"/>
  <c r="M5418" i="12"/>
  <c r="M5419" i="12"/>
  <c r="M5420" i="12"/>
  <c r="M5421" i="12"/>
  <c r="M5422" i="12"/>
  <c r="M5423" i="12"/>
  <c r="M5424" i="12"/>
  <c r="M5425" i="12"/>
  <c r="M5426" i="12"/>
  <c r="M5427" i="12"/>
  <c r="M5428" i="12"/>
  <c r="M5429" i="12"/>
  <c r="M5430" i="12"/>
  <c r="M5431" i="12"/>
  <c r="M5432" i="12"/>
  <c r="M5433" i="12"/>
  <c r="M5434" i="12"/>
  <c r="M5435" i="12"/>
  <c r="M5436" i="12"/>
  <c r="M5437" i="12"/>
  <c r="M5438" i="12"/>
  <c r="M5439" i="12"/>
  <c r="M5440" i="12"/>
  <c r="M5441" i="12"/>
  <c r="M5442" i="12"/>
  <c r="M5443" i="12"/>
  <c r="M5444" i="12"/>
  <c r="M5445" i="12"/>
  <c r="M5446" i="12"/>
  <c r="M5447" i="12"/>
  <c r="M5448" i="12"/>
  <c r="M5449" i="12"/>
  <c r="M5450" i="12"/>
  <c r="M5451" i="12"/>
  <c r="M5452" i="12"/>
  <c r="M5453" i="12"/>
  <c r="M5454" i="12"/>
  <c r="M5455" i="12"/>
  <c r="M5456" i="12"/>
  <c r="M5457" i="12"/>
  <c r="M5458" i="12"/>
  <c r="M5459" i="12"/>
  <c r="M5460" i="12"/>
  <c r="M5461" i="12"/>
  <c r="M5462" i="12"/>
  <c r="M5463" i="12"/>
  <c r="M5464" i="12"/>
  <c r="M5465" i="12"/>
  <c r="M5466" i="12"/>
  <c r="M5467" i="12"/>
  <c r="M5468" i="12"/>
  <c r="M5469" i="12"/>
  <c r="M5470" i="12"/>
  <c r="M5471" i="12"/>
  <c r="M5472" i="12"/>
  <c r="M5473" i="12"/>
  <c r="M5474" i="12"/>
  <c r="M5475" i="12"/>
  <c r="M5476" i="12"/>
  <c r="M5477" i="12"/>
  <c r="M5478" i="12"/>
  <c r="M5479" i="12"/>
  <c r="M5480" i="12"/>
  <c r="M5481" i="12"/>
  <c r="M5482" i="12"/>
  <c r="M5483" i="12"/>
  <c r="M5484" i="12"/>
  <c r="M5485" i="12"/>
  <c r="M5486" i="12"/>
  <c r="M5487" i="12"/>
  <c r="M5488" i="12"/>
  <c r="M5489" i="12"/>
  <c r="M5490" i="12"/>
  <c r="M5491" i="12"/>
  <c r="M5492" i="12"/>
  <c r="M5493" i="12"/>
  <c r="M5494" i="12"/>
  <c r="M5495" i="12"/>
  <c r="M5496" i="12"/>
  <c r="M5497" i="12"/>
  <c r="M5498" i="12"/>
  <c r="M5499" i="12"/>
  <c r="M5500" i="12"/>
  <c r="M5501" i="12"/>
  <c r="M5502" i="12"/>
  <c r="M5503" i="12"/>
  <c r="M5504" i="12"/>
  <c r="M5505" i="12"/>
  <c r="M5506" i="12"/>
  <c r="M5507" i="12"/>
  <c r="N5507" i="12" s="1"/>
  <c r="O5507" i="12" s="1"/>
  <c r="M5508" i="12"/>
  <c r="N5508" i="12" s="1"/>
  <c r="O5508" i="12" s="1"/>
  <c r="M5509" i="12"/>
  <c r="M5510" i="12"/>
  <c r="M5511" i="12"/>
  <c r="N5511" i="12" s="1"/>
  <c r="O5511" i="12" s="1"/>
  <c r="M5512" i="12"/>
  <c r="N5512" i="12" s="1"/>
  <c r="O5512" i="12" s="1"/>
  <c r="M5513" i="12"/>
  <c r="N5513" i="12" s="1"/>
  <c r="O5513" i="12" s="1"/>
  <c r="M5514" i="12"/>
  <c r="N5514" i="12" s="1"/>
  <c r="O5514" i="12" s="1"/>
  <c r="M5515" i="12"/>
  <c r="M5516" i="12"/>
  <c r="M5517" i="12"/>
  <c r="M5518" i="12"/>
  <c r="M5519" i="12"/>
  <c r="M5520" i="12"/>
  <c r="M5521" i="12"/>
  <c r="M5522" i="12"/>
  <c r="M5523" i="12"/>
  <c r="M5524" i="12"/>
  <c r="M5525" i="12"/>
  <c r="M5526" i="12"/>
  <c r="M5527" i="12"/>
  <c r="M5528" i="12"/>
  <c r="M5529" i="12"/>
  <c r="M5530" i="12"/>
  <c r="M5531" i="12"/>
  <c r="M5532" i="12"/>
  <c r="M5533" i="12"/>
  <c r="M5534" i="12"/>
  <c r="M5535" i="12"/>
  <c r="M5536" i="12"/>
  <c r="M5537" i="12"/>
  <c r="M5538" i="12"/>
  <c r="M5539" i="12"/>
  <c r="M5540" i="12"/>
  <c r="M5541" i="12"/>
  <c r="M5542" i="12"/>
  <c r="M5543" i="12"/>
  <c r="M5544" i="12"/>
  <c r="M5545" i="12"/>
  <c r="M5546" i="12"/>
  <c r="M5547" i="12"/>
  <c r="M5548" i="12"/>
  <c r="M5549" i="12"/>
  <c r="M5550" i="12"/>
  <c r="M5551" i="12"/>
  <c r="M5552" i="12"/>
  <c r="M5553" i="12"/>
  <c r="M5554" i="12"/>
  <c r="M5555" i="12"/>
  <c r="M5556" i="12"/>
  <c r="M5557" i="12"/>
  <c r="M5558" i="12"/>
  <c r="M5559" i="12"/>
  <c r="N5559" i="12" s="1"/>
  <c r="O5559" i="12" s="1"/>
  <c r="M5560" i="12"/>
  <c r="N5560" i="12" s="1"/>
  <c r="O5560" i="12" s="1"/>
  <c r="M5561" i="12"/>
  <c r="N5561" i="12" s="1"/>
  <c r="O5561" i="12" s="1"/>
  <c r="M5562" i="12"/>
  <c r="N5562" i="12" s="1"/>
  <c r="O5562" i="12" s="1"/>
  <c r="M5563" i="12"/>
  <c r="N5563" i="12" s="1"/>
  <c r="O5563" i="12" s="1"/>
  <c r="M5564" i="12"/>
  <c r="N5564" i="12" s="1"/>
  <c r="O5564" i="12" s="1"/>
  <c r="M5565" i="12"/>
  <c r="M5566" i="12"/>
  <c r="M5567" i="12"/>
  <c r="M5568" i="12"/>
  <c r="M5569" i="12"/>
  <c r="M5570" i="12"/>
  <c r="M5571" i="12"/>
  <c r="M5572" i="12"/>
  <c r="M5573" i="12"/>
  <c r="M5574" i="12"/>
  <c r="M5575" i="12"/>
  <c r="M5576" i="12"/>
  <c r="M5577" i="12"/>
  <c r="M5578" i="12"/>
  <c r="M5579" i="12"/>
  <c r="N5579" i="12" s="1"/>
  <c r="O5579" i="12" s="1"/>
  <c r="M5580" i="12"/>
  <c r="N5580" i="12" s="1"/>
  <c r="O5580" i="12" s="1"/>
  <c r="M5581" i="12"/>
  <c r="N5581" i="12" s="1"/>
  <c r="O5581" i="12" s="1"/>
  <c r="M5582" i="12"/>
  <c r="N5582" i="12" s="1"/>
  <c r="O5582" i="12" s="1"/>
  <c r="M5583" i="12"/>
  <c r="N5583" i="12" s="1"/>
  <c r="O5583" i="12" s="1"/>
  <c r="M5584" i="12"/>
  <c r="N5584" i="12" s="1"/>
  <c r="O5584" i="12" s="1"/>
  <c r="M5585" i="12"/>
  <c r="N5585" i="12" s="1"/>
  <c r="O5585" i="12" s="1"/>
  <c r="M5586" i="12"/>
  <c r="N5586" i="12" s="1"/>
  <c r="O5586" i="12" s="1"/>
  <c r="M5587" i="12"/>
  <c r="N5587" i="12" s="1"/>
  <c r="O5587" i="12" s="1"/>
  <c r="M5588" i="12"/>
  <c r="N5588" i="12" s="1"/>
  <c r="O5588" i="12" s="1"/>
  <c r="M5589" i="12"/>
  <c r="N5589" i="12" s="1"/>
  <c r="O5589" i="12" s="1"/>
  <c r="M5590" i="12"/>
  <c r="N5590" i="12" s="1"/>
  <c r="O5590" i="12" s="1"/>
  <c r="M5591" i="12"/>
  <c r="N5591" i="12" s="1"/>
  <c r="O5591" i="12" s="1"/>
  <c r="M5592" i="12"/>
  <c r="N5592" i="12" s="1"/>
  <c r="O5592" i="12" s="1"/>
  <c r="M5593" i="12"/>
  <c r="N5593" i="12" s="1"/>
  <c r="O5593" i="12" s="1"/>
  <c r="M5594" i="12"/>
  <c r="N5594" i="12" s="1"/>
  <c r="O5594" i="12" s="1"/>
  <c r="M5595" i="12"/>
  <c r="N5595" i="12" s="1"/>
  <c r="O5595" i="12" s="1"/>
  <c r="M5596" i="12"/>
  <c r="N5596" i="12" s="1"/>
  <c r="O5596" i="12" s="1"/>
  <c r="M5597" i="12"/>
  <c r="N5597" i="12" s="1"/>
  <c r="O5597" i="12" s="1"/>
  <c r="M5598" i="12"/>
  <c r="N5598" i="12" s="1"/>
  <c r="O5598" i="12" s="1"/>
  <c r="M5599" i="12"/>
  <c r="N5599" i="12" s="1"/>
  <c r="O5599" i="12" s="1"/>
  <c r="M5600" i="12"/>
  <c r="N5600" i="12" s="1"/>
  <c r="O5600" i="12" s="1"/>
  <c r="M5601" i="12"/>
  <c r="N5601" i="12" s="1"/>
  <c r="O5601" i="12" s="1"/>
  <c r="M5602" i="12"/>
  <c r="N5602" i="12" s="1"/>
  <c r="O5602" i="12" s="1"/>
  <c r="M5603" i="12"/>
  <c r="M5604" i="12"/>
  <c r="M5605" i="12"/>
  <c r="N5605" i="12" s="1"/>
  <c r="O5605" i="12" s="1"/>
  <c r="M5606" i="12"/>
  <c r="N5606" i="12" s="1"/>
  <c r="O5606" i="12" s="1"/>
  <c r="M5607" i="12"/>
  <c r="N5607" i="12" s="1"/>
  <c r="O5607" i="12" s="1"/>
  <c r="M5608" i="12"/>
  <c r="N5608" i="12" s="1"/>
  <c r="O5608" i="12" s="1"/>
  <c r="M5609" i="12"/>
  <c r="N5609" i="12" s="1"/>
  <c r="O5609" i="12" s="1"/>
  <c r="M5610" i="12"/>
  <c r="N5610" i="12" s="1"/>
  <c r="O5610" i="12" s="1"/>
  <c r="M5611" i="12"/>
  <c r="N5611" i="12" s="1"/>
  <c r="O5611" i="12" s="1"/>
  <c r="M5612" i="12"/>
  <c r="N5612" i="12" s="1"/>
  <c r="O5612" i="12" s="1"/>
  <c r="M5613" i="12"/>
  <c r="N5613" i="12" s="1"/>
  <c r="O5613" i="12" s="1"/>
  <c r="M5614" i="12"/>
  <c r="N5614" i="12" s="1"/>
  <c r="O5614" i="12" s="1"/>
  <c r="M5615" i="12"/>
  <c r="N5615" i="12" s="1"/>
  <c r="O5615" i="12" s="1"/>
  <c r="M5616" i="12"/>
  <c r="N5616" i="12" s="1"/>
  <c r="O5616" i="12" s="1"/>
  <c r="M5617" i="12"/>
  <c r="N5617" i="12" s="1"/>
  <c r="O5617" i="12" s="1"/>
  <c r="M5618" i="12"/>
  <c r="N5618" i="12" s="1"/>
  <c r="O5618" i="12" s="1"/>
  <c r="M5619" i="12"/>
  <c r="M5620" i="12"/>
  <c r="M5621" i="12"/>
  <c r="M5622" i="12"/>
  <c r="N5622" i="12" s="1"/>
  <c r="O5622" i="12" s="1"/>
  <c r="M5623" i="12"/>
  <c r="N5623" i="12" s="1"/>
  <c r="O5623" i="12" s="1"/>
  <c r="M5624" i="12"/>
  <c r="M5625" i="12"/>
  <c r="M5626" i="12"/>
  <c r="M5627" i="12"/>
  <c r="M5628" i="12"/>
  <c r="M5629" i="12"/>
  <c r="M5630" i="12"/>
  <c r="N5630" i="12" s="1"/>
  <c r="O5630" i="12" s="1"/>
  <c r="M5631" i="12"/>
  <c r="N5631" i="12" s="1"/>
  <c r="O5631" i="12" s="1"/>
  <c r="M5632" i="12"/>
  <c r="N5632" i="12" s="1"/>
  <c r="O5632" i="12" s="1"/>
  <c r="M5633" i="12"/>
  <c r="N5633" i="12" s="1"/>
  <c r="O5633" i="12" s="1"/>
  <c r="M5634" i="12"/>
  <c r="N5634" i="12" s="1"/>
  <c r="O5634" i="12" s="1"/>
  <c r="M5635" i="12"/>
  <c r="N5635" i="12" s="1"/>
  <c r="O5635" i="12" s="1"/>
  <c r="M5636" i="12"/>
  <c r="N5636" i="12" s="1"/>
  <c r="O5636" i="12" s="1"/>
  <c r="M5637" i="12"/>
  <c r="N5637" i="12" s="1"/>
  <c r="O5637" i="12" s="1"/>
  <c r="M5638" i="12"/>
  <c r="N5638" i="12" s="1"/>
  <c r="O5638" i="12" s="1"/>
  <c r="M5639" i="12"/>
  <c r="N5639" i="12" s="1"/>
  <c r="O5639" i="12" s="1"/>
  <c r="M5640" i="12"/>
  <c r="N5640" i="12" s="1"/>
  <c r="O5640" i="12" s="1"/>
  <c r="M5641" i="12"/>
  <c r="N5641" i="12" s="1"/>
  <c r="O5641" i="12" s="1"/>
  <c r="M5642" i="12"/>
  <c r="N5642" i="12" s="1"/>
  <c r="O5642" i="12" s="1"/>
  <c r="M5643" i="12"/>
  <c r="N5643" i="12" s="1"/>
  <c r="O5643" i="12" s="1"/>
  <c r="M5644" i="12"/>
  <c r="N5644" i="12" s="1"/>
  <c r="O5644" i="12" s="1"/>
  <c r="M5645" i="12"/>
  <c r="N5645" i="12" s="1"/>
  <c r="O5645" i="12" s="1"/>
  <c r="M5646" i="12"/>
  <c r="M5647" i="12"/>
  <c r="M5648" i="12"/>
  <c r="N5648" i="12" s="1"/>
  <c r="O5648" i="12" s="1"/>
  <c r="M5649" i="12"/>
  <c r="N5649" i="12" s="1"/>
  <c r="O5649" i="12" s="1"/>
  <c r="M5650" i="12"/>
  <c r="N5650" i="12" s="1"/>
  <c r="O5650" i="12" s="1"/>
  <c r="M5651" i="12"/>
  <c r="N5651" i="12" s="1"/>
  <c r="O5651" i="12" s="1"/>
  <c r="M5652" i="12"/>
  <c r="N5652" i="12" s="1"/>
  <c r="O5652" i="12" s="1"/>
  <c r="M5653" i="12"/>
  <c r="N5653" i="12" s="1"/>
  <c r="O5653" i="12" s="1"/>
  <c r="M5654" i="12"/>
  <c r="N5654" i="12" s="1"/>
  <c r="O5654" i="12" s="1"/>
  <c r="M5655" i="12"/>
  <c r="N5655" i="12" s="1"/>
  <c r="O5655" i="12" s="1"/>
  <c r="M5656" i="12"/>
  <c r="N5656" i="12" s="1"/>
  <c r="O5656" i="12" s="1"/>
  <c r="M5657" i="12"/>
  <c r="N5657" i="12" s="1"/>
  <c r="O5657" i="12" s="1"/>
  <c r="M5658" i="12"/>
  <c r="N5658" i="12" s="1"/>
  <c r="O5658" i="12" s="1"/>
  <c r="M5659" i="12"/>
  <c r="N5659" i="12" s="1"/>
  <c r="O5659" i="12" s="1"/>
  <c r="M5660" i="12"/>
  <c r="N5660" i="12" s="1"/>
  <c r="O5660" i="12" s="1"/>
  <c r="M5661" i="12"/>
  <c r="N5661" i="12" s="1"/>
  <c r="O5661" i="12" s="1"/>
  <c r="M5662" i="12"/>
  <c r="N5662" i="12" s="1"/>
  <c r="O5662" i="12" s="1"/>
  <c r="M5663" i="12"/>
  <c r="N5663" i="12" s="1"/>
  <c r="O5663" i="12" s="1"/>
  <c r="M5664" i="12"/>
  <c r="N5664" i="12" s="1"/>
  <c r="O5664" i="12" s="1"/>
  <c r="M5665" i="12"/>
  <c r="N5665" i="12" s="1"/>
  <c r="O5665" i="12" s="1"/>
  <c r="M5666" i="12"/>
  <c r="M5667" i="12"/>
  <c r="M5668" i="12"/>
  <c r="M5669" i="12"/>
  <c r="M5670" i="12"/>
  <c r="N5670" i="12" s="1"/>
  <c r="O5670" i="12" s="1"/>
  <c r="M5671" i="12"/>
  <c r="N5671" i="12" s="1"/>
  <c r="O5671" i="12" s="1"/>
  <c r="M5672" i="12"/>
  <c r="N5672" i="12" s="1"/>
  <c r="O5672" i="12" s="1"/>
  <c r="M5673" i="12"/>
  <c r="N5673" i="12" s="1"/>
  <c r="O5673" i="12" s="1"/>
  <c r="M5674" i="12"/>
  <c r="N5674" i="12" s="1"/>
  <c r="O5674" i="12" s="1"/>
  <c r="M5675" i="12"/>
  <c r="N5675" i="12" s="1"/>
  <c r="O5675" i="12" s="1"/>
  <c r="M5676" i="12"/>
  <c r="N5676" i="12" s="1"/>
  <c r="O5676" i="12" s="1"/>
  <c r="M5677" i="12"/>
  <c r="N5677" i="12" s="1"/>
  <c r="O5677" i="12" s="1"/>
  <c r="M5678" i="12"/>
  <c r="N5678" i="12" s="1"/>
  <c r="O5678" i="12" s="1"/>
  <c r="M5679" i="12"/>
  <c r="N5679" i="12" s="1"/>
  <c r="O5679" i="12" s="1"/>
  <c r="M5680" i="12"/>
  <c r="N5680" i="12" s="1"/>
  <c r="O5680" i="12" s="1"/>
  <c r="M5681" i="12"/>
  <c r="N5681" i="12" s="1"/>
  <c r="O5681" i="12" s="1"/>
  <c r="M5682" i="12"/>
  <c r="N5682" i="12" s="1"/>
  <c r="O5682" i="12" s="1"/>
  <c r="M5683" i="12"/>
  <c r="N5683" i="12" s="1"/>
  <c r="O5683" i="12" s="1"/>
  <c r="M5684" i="12"/>
  <c r="N5684" i="12" s="1"/>
  <c r="O5684" i="12" s="1"/>
  <c r="M5685" i="12"/>
  <c r="N5685" i="12" s="1"/>
  <c r="O5685" i="12" s="1"/>
  <c r="M5686" i="12"/>
  <c r="N5686" i="12" s="1"/>
  <c r="O5686" i="12" s="1"/>
  <c r="M5687" i="12"/>
  <c r="N5687" i="12" s="1"/>
  <c r="O5687" i="12" s="1"/>
  <c r="M5688" i="12"/>
  <c r="N5688" i="12" s="1"/>
  <c r="O5688" i="12" s="1"/>
  <c r="M5689" i="12"/>
  <c r="N5689" i="12" s="1"/>
  <c r="O5689" i="12" s="1"/>
  <c r="M5690" i="12"/>
  <c r="N5690" i="12" s="1"/>
  <c r="O5690" i="12" s="1"/>
  <c r="M5691" i="12"/>
  <c r="N5691" i="12" s="1"/>
  <c r="O5691" i="12" s="1"/>
  <c r="M5692" i="12"/>
  <c r="N5692" i="12" s="1"/>
  <c r="O5692" i="12" s="1"/>
  <c r="M5693" i="12"/>
  <c r="N5693" i="12" s="1"/>
  <c r="O5693" i="12" s="1"/>
  <c r="M5694" i="12"/>
  <c r="M5695" i="12"/>
  <c r="M5696" i="12"/>
  <c r="M5697" i="12"/>
  <c r="M5698" i="12"/>
  <c r="M5699" i="12"/>
  <c r="M5700" i="12"/>
  <c r="M5701" i="12"/>
  <c r="M5702" i="12"/>
  <c r="M5703" i="12"/>
  <c r="M5704" i="12"/>
  <c r="M5705" i="12"/>
  <c r="M5706" i="12"/>
  <c r="M5707" i="12"/>
  <c r="M5708" i="12"/>
  <c r="M5709" i="12"/>
  <c r="M5710" i="12"/>
  <c r="M5711" i="12"/>
  <c r="M5712" i="12"/>
  <c r="M5713" i="12"/>
  <c r="M5714" i="12"/>
  <c r="M5715" i="12"/>
  <c r="M5716" i="12"/>
  <c r="M5717" i="12"/>
  <c r="M5718" i="12"/>
  <c r="M5719" i="12"/>
  <c r="M5720" i="12"/>
  <c r="M5721" i="12"/>
  <c r="M5722" i="12"/>
  <c r="M5723" i="12"/>
  <c r="M5724" i="12"/>
  <c r="M5725" i="12"/>
  <c r="M5726" i="12"/>
  <c r="M5727" i="12"/>
  <c r="M5728" i="12"/>
  <c r="M5729" i="12"/>
  <c r="M5730" i="12"/>
  <c r="M5731" i="12"/>
  <c r="M5732" i="12"/>
  <c r="M5733" i="12"/>
  <c r="M5734" i="12"/>
  <c r="M5735" i="12"/>
  <c r="M5736" i="12"/>
  <c r="M5737" i="12"/>
  <c r="M5738" i="12"/>
  <c r="N5738" i="12" s="1"/>
  <c r="O5738" i="12" s="1"/>
  <c r="M5739" i="12"/>
  <c r="N5739" i="12" s="1"/>
  <c r="O5739" i="12" s="1"/>
  <c r="M5740" i="12"/>
  <c r="N5740" i="12" s="1"/>
  <c r="O5740" i="12" s="1"/>
  <c r="M5741" i="12"/>
  <c r="N5741" i="12" s="1"/>
  <c r="O5741" i="12" s="1"/>
  <c r="M5742" i="12"/>
  <c r="M5743" i="12"/>
  <c r="M5744" i="12"/>
  <c r="M5745" i="12"/>
  <c r="M5746" i="12"/>
  <c r="M5747" i="12"/>
  <c r="M5748" i="12"/>
  <c r="M5749" i="12"/>
  <c r="M5750" i="12"/>
  <c r="M5751" i="12"/>
  <c r="M5752" i="12"/>
  <c r="M5753" i="12"/>
  <c r="M5754" i="12"/>
  <c r="M5755" i="12"/>
  <c r="M5756" i="12"/>
  <c r="M5757" i="12"/>
  <c r="M5758" i="12"/>
  <c r="M5759" i="12"/>
  <c r="M5760" i="12"/>
  <c r="M5761" i="12"/>
  <c r="M5762" i="12"/>
  <c r="M5763" i="12"/>
  <c r="M5764" i="12"/>
  <c r="M5765" i="12"/>
  <c r="M5766" i="12"/>
  <c r="M5767" i="12"/>
  <c r="M5768" i="12"/>
  <c r="M5769" i="12"/>
  <c r="M5770" i="12"/>
  <c r="M5771" i="12"/>
  <c r="M5772" i="12"/>
  <c r="M5773" i="12"/>
  <c r="M5774" i="12"/>
  <c r="M5775" i="12"/>
  <c r="M5776" i="12"/>
  <c r="M5777" i="12"/>
  <c r="M5778" i="12"/>
  <c r="M5779" i="12"/>
  <c r="M5780" i="12"/>
  <c r="M5781" i="12"/>
  <c r="M5782" i="12"/>
  <c r="M5783" i="12"/>
  <c r="M5784" i="12"/>
  <c r="M5785" i="12"/>
  <c r="M5786" i="12"/>
  <c r="M5787" i="12"/>
  <c r="M5788" i="12"/>
  <c r="M5789" i="12"/>
  <c r="M5790" i="12"/>
  <c r="M5791" i="12"/>
  <c r="M5792" i="12"/>
  <c r="M5793" i="12"/>
  <c r="M5794" i="12"/>
  <c r="M5795" i="12"/>
  <c r="M5796" i="12"/>
  <c r="M5797" i="12"/>
  <c r="M5798" i="12"/>
  <c r="M5799" i="12"/>
  <c r="M5800" i="12"/>
  <c r="M5801" i="12"/>
  <c r="M5802" i="12"/>
  <c r="M5803" i="12"/>
  <c r="M5804" i="12"/>
  <c r="M5805" i="12"/>
  <c r="M5806" i="12"/>
  <c r="M5807" i="12"/>
  <c r="M5808" i="12"/>
  <c r="M5809" i="12"/>
  <c r="M5810" i="12"/>
  <c r="M5811" i="12"/>
  <c r="M5812" i="12"/>
  <c r="N5812" i="12" s="1"/>
  <c r="O5812" i="12" s="1"/>
  <c r="M5813" i="12"/>
  <c r="N5813" i="12" s="1"/>
  <c r="O5813" i="12" s="1"/>
  <c r="M5814" i="12"/>
  <c r="N5814" i="12" s="1"/>
  <c r="O5814" i="12" s="1"/>
  <c r="M5815" i="12"/>
  <c r="N5815" i="12" s="1"/>
  <c r="O5815" i="12" s="1"/>
  <c r="M5816" i="12"/>
  <c r="N5816" i="12" s="1"/>
  <c r="O5816" i="12" s="1"/>
  <c r="M5817" i="12"/>
  <c r="N5817" i="12" s="1"/>
  <c r="O5817" i="12" s="1"/>
  <c r="M5818" i="12"/>
  <c r="M5819" i="12"/>
  <c r="M5820" i="12"/>
  <c r="M5821" i="12"/>
  <c r="M5822" i="12"/>
  <c r="M5823" i="12"/>
  <c r="M5824" i="12"/>
  <c r="M5825" i="12"/>
  <c r="M5826" i="12"/>
  <c r="N5826" i="12" s="1"/>
  <c r="O5826" i="12" s="1"/>
  <c r="M5827" i="12"/>
  <c r="N5827" i="12" s="1"/>
  <c r="O5827" i="12" s="1"/>
  <c r="M5828" i="12"/>
  <c r="M5829" i="12"/>
  <c r="M5830" i="12"/>
  <c r="M5831" i="12"/>
  <c r="M5832" i="12"/>
  <c r="M5833" i="12"/>
  <c r="M5834" i="12"/>
  <c r="M5835" i="12"/>
  <c r="M5836" i="12"/>
  <c r="M5837" i="12"/>
  <c r="M5838" i="12"/>
  <c r="M5839" i="12"/>
  <c r="M5840" i="12"/>
  <c r="M5841" i="12"/>
  <c r="M5842" i="12"/>
  <c r="M5843" i="12"/>
  <c r="M5844" i="12"/>
  <c r="M5845" i="12"/>
  <c r="M5846" i="12"/>
  <c r="M5847" i="12"/>
  <c r="M5848" i="12"/>
  <c r="M5849" i="12"/>
  <c r="M5850" i="12"/>
  <c r="M5851" i="12"/>
  <c r="M5852" i="12"/>
  <c r="M5853" i="12"/>
  <c r="M5854" i="12"/>
  <c r="M5855" i="12"/>
  <c r="M5856" i="12"/>
  <c r="M5857" i="12"/>
  <c r="M5858" i="12"/>
  <c r="M5859" i="12"/>
  <c r="M5860" i="12"/>
  <c r="M5861" i="12"/>
  <c r="M5862" i="12"/>
  <c r="M5863" i="12"/>
  <c r="M5864" i="12"/>
  <c r="M5865" i="12"/>
  <c r="M5866" i="12"/>
  <c r="M5867" i="12"/>
  <c r="M5868" i="12"/>
  <c r="M5869" i="12"/>
  <c r="M5870" i="12"/>
  <c r="M5871" i="12"/>
  <c r="M5872" i="12"/>
  <c r="M5873" i="12"/>
  <c r="M5874" i="12"/>
  <c r="M5875" i="12"/>
  <c r="M5876" i="12"/>
  <c r="M5877" i="12"/>
  <c r="M5878" i="12"/>
  <c r="M5879" i="12"/>
  <c r="M5880" i="12"/>
  <c r="M5881" i="12"/>
  <c r="M5882" i="12"/>
  <c r="M5883" i="12"/>
  <c r="M5884" i="12"/>
  <c r="M5885" i="12"/>
  <c r="M5886" i="12"/>
  <c r="M5887" i="12"/>
  <c r="M5888" i="12"/>
  <c r="M5889" i="12"/>
  <c r="M5890" i="12"/>
  <c r="M5891" i="12"/>
  <c r="M5892" i="12"/>
  <c r="M5893" i="12"/>
  <c r="M5894" i="12"/>
  <c r="M5895" i="12"/>
  <c r="M5896" i="12"/>
  <c r="M5897" i="12"/>
  <c r="M5898" i="12"/>
  <c r="M5899" i="12"/>
  <c r="M5900" i="12"/>
  <c r="M5901" i="12"/>
  <c r="M5902" i="12"/>
  <c r="M5903" i="12"/>
  <c r="M5904" i="12"/>
  <c r="M5905" i="12"/>
  <c r="M5906" i="12"/>
  <c r="M5907" i="12"/>
  <c r="M5908" i="12"/>
  <c r="M5909" i="12"/>
  <c r="M5910" i="12"/>
  <c r="M5911" i="12"/>
  <c r="M5912" i="12"/>
  <c r="M5913" i="12"/>
  <c r="M5914" i="12"/>
  <c r="M5915" i="12"/>
  <c r="M5916" i="12"/>
  <c r="M5917" i="12"/>
  <c r="M5918" i="12"/>
  <c r="M5919" i="12"/>
  <c r="M5920" i="12"/>
  <c r="M5921" i="12"/>
  <c r="M5922" i="12"/>
  <c r="M5923" i="12"/>
  <c r="M5924" i="12"/>
  <c r="M5925" i="12"/>
  <c r="M5926" i="12"/>
  <c r="M5927" i="12"/>
  <c r="M5928" i="12"/>
  <c r="M5929" i="12"/>
  <c r="M5930" i="12"/>
  <c r="M5931" i="12"/>
  <c r="M5932" i="12"/>
  <c r="M5933" i="12"/>
  <c r="M5934" i="12"/>
  <c r="M5935" i="12"/>
  <c r="M5936" i="12"/>
  <c r="M5937" i="12"/>
  <c r="N5937" i="12" s="1"/>
  <c r="O5937" i="12" s="1"/>
  <c r="M5938" i="12"/>
  <c r="N5938" i="12" s="1"/>
  <c r="O5938" i="12" s="1"/>
  <c r="M5939" i="12"/>
  <c r="N5939" i="12" s="1"/>
  <c r="O5939" i="12" s="1"/>
  <c r="M5940" i="12"/>
  <c r="N5940" i="12" s="1"/>
  <c r="O5940" i="12" s="1"/>
  <c r="M5941" i="12"/>
  <c r="M5942" i="12"/>
  <c r="M5943" i="12"/>
  <c r="M5944" i="12"/>
  <c r="M5945" i="12"/>
  <c r="N5945" i="12" s="1"/>
  <c r="O5945" i="12" s="1"/>
  <c r="M5946" i="12"/>
  <c r="N5946" i="12" s="1"/>
  <c r="O5946" i="12" s="1"/>
  <c r="M5947" i="12"/>
  <c r="M5948" i="12"/>
  <c r="M5949" i="12"/>
  <c r="N5949" i="12" s="1"/>
  <c r="O5949" i="12" s="1"/>
  <c r="M5950" i="12"/>
  <c r="N5950" i="12" s="1"/>
  <c r="O5950" i="12" s="1"/>
  <c r="M5951" i="12"/>
  <c r="M5952" i="12"/>
  <c r="M5953" i="12"/>
  <c r="M5954" i="12"/>
  <c r="M5955" i="12"/>
  <c r="M5956" i="12"/>
  <c r="M5957" i="12"/>
  <c r="M5958" i="12"/>
  <c r="M5959" i="12"/>
  <c r="M5960" i="12"/>
  <c r="M5961" i="12"/>
  <c r="N5961" i="12" s="1"/>
  <c r="O5961" i="12" s="1"/>
  <c r="M5962" i="12"/>
  <c r="N5962" i="12" s="1"/>
  <c r="O5962" i="12" s="1"/>
  <c r="M5963" i="12"/>
  <c r="N5963" i="12" s="1"/>
  <c r="O5963" i="12" s="1"/>
  <c r="M5964" i="12"/>
  <c r="N5964" i="12" s="1"/>
  <c r="O5964" i="12" s="1"/>
  <c r="M5965" i="12"/>
  <c r="N5965" i="12" s="1"/>
  <c r="O5965" i="12" s="1"/>
  <c r="M5966" i="12"/>
  <c r="N5966" i="12" s="1"/>
  <c r="O5966" i="12" s="1"/>
  <c r="M5967" i="12"/>
  <c r="N5967" i="12" s="1"/>
  <c r="O5967" i="12" s="1"/>
  <c r="M5968" i="12"/>
  <c r="N5968" i="12" s="1"/>
  <c r="O5968" i="12" s="1"/>
  <c r="M5969" i="12"/>
  <c r="N5969" i="12" s="1"/>
  <c r="O5969" i="12" s="1"/>
  <c r="M5970" i="12"/>
  <c r="N5970" i="12" s="1"/>
  <c r="O5970" i="12" s="1"/>
  <c r="M5971" i="12"/>
  <c r="N5971" i="12" s="1"/>
  <c r="O5971" i="12" s="1"/>
  <c r="M5972" i="12"/>
  <c r="N5972" i="12" s="1"/>
  <c r="O5972" i="12" s="1"/>
  <c r="M5973" i="12"/>
  <c r="N5973" i="12" s="1"/>
  <c r="O5973" i="12" s="1"/>
  <c r="M5974" i="12"/>
  <c r="N5974" i="12" s="1"/>
  <c r="O5974" i="12" s="1"/>
  <c r="M5975" i="12"/>
  <c r="M5976" i="12"/>
  <c r="M5977" i="12"/>
  <c r="N5977" i="12" s="1"/>
  <c r="O5977" i="12" s="1"/>
  <c r="M5978" i="12"/>
  <c r="N5978" i="12" s="1"/>
  <c r="O5978" i="12" s="1"/>
  <c r="M5979" i="12"/>
  <c r="N5979" i="12" s="1"/>
  <c r="O5979" i="12" s="1"/>
  <c r="M5980" i="12"/>
  <c r="N5980" i="12" s="1"/>
  <c r="O5980" i="12" s="1"/>
  <c r="M5981" i="12"/>
  <c r="N5981" i="12" s="1"/>
  <c r="O5981" i="12" s="1"/>
  <c r="M5982" i="12"/>
  <c r="N5982" i="12" s="1"/>
  <c r="O5982" i="12" s="1"/>
  <c r="M5983" i="12"/>
  <c r="N5983" i="12" s="1"/>
  <c r="O5983" i="12" s="1"/>
  <c r="M5984" i="12"/>
  <c r="N5984" i="12" s="1"/>
  <c r="O5984" i="12" s="1"/>
  <c r="M5985" i="12"/>
  <c r="N5985" i="12" s="1"/>
  <c r="O5985" i="12" s="1"/>
  <c r="M5986" i="12"/>
  <c r="N5986" i="12" s="1"/>
  <c r="O5986" i="12" s="1"/>
  <c r="M5987" i="12"/>
  <c r="M5988" i="12"/>
  <c r="M5989" i="12"/>
  <c r="N5989" i="12" s="1"/>
  <c r="O5989" i="12" s="1"/>
  <c r="M5990" i="12"/>
  <c r="N5990" i="12" s="1"/>
  <c r="O5990" i="12" s="1"/>
  <c r="M5991" i="12"/>
  <c r="N5991" i="12" s="1"/>
  <c r="O5991" i="12" s="1"/>
  <c r="M5992" i="12"/>
  <c r="N5992" i="12" s="1"/>
  <c r="O5992" i="12" s="1"/>
  <c r="M5993" i="12"/>
  <c r="N5993" i="12" s="1"/>
  <c r="O5993" i="12" s="1"/>
  <c r="M5994" i="12"/>
  <c r="N5994" i="12" s="1"/>
  <c r="O5994" i="12" s="1"/>
  <c r="M5995" i="12"/>
  <c r="N5995" i="12" s="1"/>
  <c r="O5995" i="12" s="1"/>
  <c r="M5996" i="12"/>
  <c r="N5996" i="12" s="1"/>
  <c r="O5996" i="12" s="1"/>
  <c r="M5997" i="12"/>
  <c r="M5998" i="12"/>
  <c r="M5999" i="12"/>
  <c r="M6000" i="12"/>
  <c r="M6001" i="12"/>
  <c r="M6002" i="12"/>
  <c r="M6003" i="12"/>
  <c r="M6004" i="12"/>
  <c r="M6005" i="12"/>
  <c r="M6006" i="12"/>
  <c r="M6007" i="12"/>
  <c r="M6008" i="12"/>
  <c r="M6009" i="12"/>
  <c r="M6010" i="12"/>
  <c r="M6011" i="12"/>
  <c r="M6012" i="12"/>
  <c r="M6013" i="12"/>
  <c r="M6014" i="12"/>
  <c r="M6015" i="12"/>
  <c r="M6016" i="12"/>
  <c r="M6017" i="12"/>
  <c r="N6017" i="12" s="1"/>
  <c r="O6017" i="12" s="1"/>
  <c r="M6018" i="12"/>
  <c r="N6018" i="12" s="1"/>
  <c r="O6018" i="12" s="1"/>
  <c r="M6019" i="12"/>
  <c r="N6019" i="12" s="1"/>
  <c r="O6019" i="12" s="1"/>
  <c r="M6020" i="12"/>
  <c r="N6020" i="12" s="1"/>
  <c r="O6020" i="12" s="1"/>
  <c r="M6021" i="12"/>
  <c r="M6022" i="12"/>
  <c r="M6023" i="12"/>
  <c r="M6024" i="12"/>
  <c r="M6025" i="12"/>
  <c r="N6025" i="12" s="1"/>
  <c r="O6025" i="12" s="1"/>
  <c r="M6026" i="12"/>
  <c r="N6026" i="12" s="1"/>
  <c r="O6026" i="12" s="1"/>
  <c r="M6027" i="12"/>
  <c r="N6027" i="12" s="1"/>
  <c r="O6027" i="12" s="1"/>
  <c r="M6028" i="12"/>
  <c r="N6028" i="12" s="1"/>
  <c r="O6028" i="12" s="1"/>
  <c r="M6029" i="12"/>
  <c r="N6029" i="12" s="1"/>
  <c r="O6029" i="12" s="1"/>
  <c r="M6030" i="12"/>
  <c r="N6030" i="12" s="1"/>
  <c r="O6030" i="12" s="1"/>
  <c r="M6031" i="12"/>
  <c r="N6031" i="12" s="1"/>
  <c r="O6031" i="12" s="1"/>
  <c r="M6032" i="12"/>
  <c r="N6032" i="12" s="1"/>
  <c r="O6032" i="12" s="1"/>
  <c r="M6033" i="12"/>
  <c r="N6033" i="12" s="1"/>
  <c r="O6033" i="12" s="1"/>
  <c r="M6034" i="12"/>
  <c r="N6034" i="12" s="1"/>
  <c r="O6034" i="12" s="1"/>
  <c r="M6035" i="12"/>
  <c r="N6035" i="12" s="1"/>
  <c r="O6035" i="12" s="1"/>
  <c r="M6036" i="12"/>
  <c r="N6036" i="12" s="1"/>
  <c r="O6036" i="12" s="1"/>
  <c r="M6037" i="12"/>
  <c r="N6037" i="12" s="1"/>
  <c r="O6037" i="12" s="1"/>
  <c r="M6038" i="12"/>
  <c r="N6038" i="12" s="1"/>
  <c r="O6038" i="12" s="1"/>
  <c r="M6039" i="12"/>
  <c r="N6039" i="12" s="1"/>
  <c r="O6039" i="12" s="1"/>
  <c r="M6040" i="12"/>
  <c r="N6040" i="12" s="1"/>
  <c r="O6040" i="12" s="1"/>
  <c r="M6041" i="12"/>
  <c r="N6041" i="12" s="1"/>
  <c r="O6041" i="12" s="1"/>
  <c r="M6042" i="12"/>
  <c r="N6042" i="12" s="1"/>
  <c r="O6042" i="12" s="1"/>
  <c r="M6043" i="12"/>
  <c r="N6043" i="12" s="1"/>
  <c r="O6043" i="12" s="1"/>
  <c r="M6044" i="12"/>
  <c r="N6044" i="12" s="1"/>
  <c r="O6044" i="12" s="1"/>
  <c r="M6045" i="12"/>
  <c r="N6045" i="12" s="1"/>
  <c r="O6045" i="12" s="1"/>
  <c r="M6046" i="12"/>
  <c r="N6046" i="12" s="1"/>
  <c r="O6046" i="12" s="1"/>
  <c r="M6047" i="12"/>
  <c r="N6047" i="12" s="1"/>
  <c r="O6047" i="12" s="1"/>
  <c r="M6048" i="12"/>
  <c r="N6048" i="12" s="1"/>
  <c r="O6048" i="12" s="1"/>
  <c r="M6049" i="12"/>
  <c r="N6049" i="12" s="1"/>
  <c r="O6049" i="12" s="1"/>
  <c r="M6050" i="12"/>
  <c r="N6050" i="12" s="1"/>
  <c r="O6050" i="12" s="1"/>
  <c r="M6051" i="12"/>
  <c r="N6051" i="12" s="1"/>
  <c r="O6051" i="12" s="1"/>
  <c r="M6052" i="12"/>
  <c r="N6052" i="12" s="1"/>
  <c r="O6052" i="12" s="1"/>
  <c r="M6053" i="12"/>
  <c r="N6053" i="12" s="1"/>
  <c r="O6053" i="12" s="1"/>
  <c r="M6054" i="12"/>
  <c r="N6054" i="12" s="1"/>
  <c r="O6054" i="12" s="1"/>
  <c r="M6055" i="12"/>
  <c r="N6055" i="12" s="1"/>
  <c r="O6055" i="12" s="1"/>
  <c r="M6056" i="12"/>
  <c r="N6056" i="12" s="1"/>
  <c r="O6056" i="12" s="1"/>
  <c r="M6057" i="12"/>
  <c r="N6057" i="12" s="1"/>
  <c r="O6057" i="12" s="1"/>
  <c r="M6058" i="12"/>
  <c r="N6058" i="12" s="1"/>
  <c r="O6058" i="12" s="1"/>
  <c r="M6059" i="12"/>
  <c r="N6059" i="12" s="1"/>
  <c r="O6059" i="12" s="1"/>
  <c r="M6060" i="12"/>
  <c r="N6060" i="12" s="1"/>
  <c r="O6060" i="12" s="1"/>
  <c r="M6061" i="12"/>
  <c r="N6061" i="12" s="1"/>
  <c r="O6061" i="12" s="1"/>
  <c r="M6062" i="12"/>
  <c r="N6062" i="12" s="1"/>
  <c r="O6062" i="12" s="1"/>
  <c r="M6063" i="12"/>
  <c r="N6063" i="12" s="1"/>
  <c r="O6063" i="12" s="1"/>
  <c r="M6064" i="12"/>
  <c r="N6064" i="12" s="1"/>
  <c r="O6064" i="12" s="1"/>
  <c r="M6065" i="12"/>
  <c r="N6065" i="12" s="1"/>
  <c r="O6065" i="12" s="1"/>
  <c r="M6066" i="12"/>
  <c r="N6066" i="12" s="1"/>
  <c r="O6066" i="12" s="1"/>
  <c r="M6067" i="12"/>
  <c r="N6067" i="12" s="1"/>
  <c r="O6067" i="12" s="1"/>
  <c r="M6068" i="12"/>
  <c r="N6068" i="12" s="1"/>
  <c r="O6068" i="12" s="1"/>
  <c r="M6069" i="12"/>
  <c r="N6069" i="12" s="1"/>
  <c r="O6069" i="12" s="1"/>
  <c r="M6070" i="12"/>
  <c r="N6070" i="12" s="1"/>
  <c r="O6070" i="12" s="1"/>
  <c r="M6071" i="12"/>
  <c r="N6071" i="12" s="1"/>
  <c r="O6071" i="12" s="1"/>
  <c r="M6072" i="12"/>
  <c r="N6072" i="12" s="1"/>
  <c r="O6072" i="12" s="1"/>
  <c r="M6073" i="12"/>
  <c r="N6073" i="12" s="1"/>
  <c r="O6073" i="12" s="1"/>
  <c r="M6074" i="12"/>
  <c r="N6074" i="12" s="1"/>
  <c r="O6074" i="12" s="1"/>
  <c r="M6075" i="12"/>
  <c r="N6075" i="12" s="1"/>
  <c r="O6075" i="12" s="1"/>
  <c r="M6076" i="12"/>
  <c r="N6076" i="12" s="1"/>
  <c r="O6076" i="12" s="1"/>
  <c r="M6077" i="12"/>
  <c r="N6077" i="12" s="1"/>
  <c r="O6077" i="12" s="1"/>
  <c r="M6078" i="12"/>
  <c r="N6078" i="12" s="1"/>
  <c r="O6078" i="12" s="1"/>
  <c r="M6079" i="12"/>
  <c r="N6079" i="12" s="1"/>
  <c r="O6079" i="12" s="1"/>
  <c r="M6080" i="12"/>
  <c r="N6080" i="12" s="1"/>
  <c r="O6080" i="12" s="1"/>
  <c r="M6081" i="12"/>
  <c r="N6081" i="12" s="1"/>
  <c r="O6081" i="12" s="1"/>
  <c r="M6082" i="12"/>
  <c r="N6082" i="12" s="1"/>
  <c r="O6082" i="12" s="1"/>
  <c r="M6083" i="12"/>
  <c r="N6083" i="12" s="1"/>
  <c r="O6083" i="12" s="1"/>
  <c r="M6084" i="12"/>
  <c r="N6084" i="12" s="1"/>
  <c r="O6084" i="12" s="1"/>
  <c r="M6085" i="12"/>
  <c r="N6085" i="12" s="1"/>
  <c r="O6085" i="12" s="1"/>
  <c r="M6086" i="12"/>
  <c r="N6086" i="12" s="1"/>
  <c r="O6086" i="12" s="1"/>
  <c r="M6087" i="12"/>
  <c r="N6087" i="12" s="1"/>
  <c r="O6087" i="12" s="1"/>
  <c r="M6088" i="12"/>
  <c r="N6088" i="12" s="1"/>
  <c r="O6088" i="12" s="1"/>
  <c r="M6089" i="12"/>
  <c r="N6089" i="12" s="1"/>
  <c r="O6089" i="12" s="1"/>
  <c r="M6090" i="12"/>
  <c r="N6090" i="12" s="1"/>
  <c r="O6090" i="12" s="1"/>
  <c r="M6091" i="12"/>
  <c r="N6091" i="12" s="1"/>
  <c r="O6091" i="12" s="1"/>
  <c r="M6092" i="12"/>
  <c r="N6092" i="12" s="1"/>
  <c r="O6092" i="12" s="1"/>
  <c r="M6093" i="12"/>
  <c r="N6093" i="12" s="1"/>
  <c r="O6093" i="12" s="1"/>
  <c r="M6094" i="12"/>
  <c r="N6094" i="12" s="1"/>
  <c r="O6094" i="12" s="1"/>
  <c r="M6095" i="12"/>
  <c r="N6095" i="12" s="1"/>
  <c r="O6095" i="12" s="1"/>
  <c r="M6096" i="12"/>
  <c r="N6096" i="12" s="1"/>
  <c r="O6096" i="12" s="1"/>
  <c r="M6097" i="12"/>
  <c r="N6097" i="12" s="1"/>
  <c r="O6097" i="12" s="1"/>
  <c r="M6098" i="12"/>
  <c r="N6098" i="12" s="1"/>
  <c r="O6098" i="12" s="1"/>
  <c r="M6099" i="12"/>
  <c r="N6099" i="12" s="1"/>
  <c r="O6099" i="12" s="1"/>
  <c r="M6100" i="12"/>
  <c r="N6100" i="12" s="1"/>
  <c r="O6100" i="12" s="1"/>
  <c r="M6101" i="12"/>
  <c r="M6102" i="12"/>
  <c r="M6103" i="12"/>
  <c r="N6103" i="12" s="1"/>
  <c r="O6103" i="12" s="1"/>
  <c r="M6104" i="12"/>
  <c r="N6104" i="12" s="1"/>
  <c r="O6104" i="12" s="1"/>
  <c r="M6105" i="12"/>
  <c r="N6105" i="12" s="1"/>
  <c r="O6105" i="12" s="1"/>
  <c r="M6106" i="12"/>
  <c r="N6106" i="12" s="1"/>
  <c r="O6106" i="12" s="1"/>
  <c r="M6107" i="12"/>
  <c r="N6107" i="12" s="1"/>
  <c r="O6107" i="12" s="1"/>
  <c r="M6108" i="12"/>
  <c r="N6108" i="12" s="1"/>
  <c r="O6108" i="12" s="1"/>
  <c r="M6109" i="12"/>
  <c r="N6109" i="12" s="1"/>
  <c r="O6109" i="12" s="1"/>
  <c r="M6110" i="12"/>
  <c r="N6110" i="12" s="1"/>
  <c r="O6110" i="12" s="1"/>
  <c r="M6111" i="12"/>
  <c r="N6111" i="12" s="1"/>
  <c r="O6111" i="12" s="1"/>
  <c r="M6112" i="12"/>
  <c r="N6112" i="12" s="1"/>
  <c r="O6112" i="12" s="1"/>
  <c r="M6113" i="12"/>
  <c r="N6113" i="12" s="1"/>
  <c r="O6113" i="12" s="1"/>
  <c r="M6114" i="12"/>
  <c r="N6114" i="12" s="1"/>
  <c r="O6114" i="12" s="1"/>
  <c r="M6115" i="12"/>
  <c r="M6116" i="12"/>
  <c r="M6117" i="12"/>
  <c r="M6118" i="12"/>
  <c r="M6119" i="12"/>
  <c r="M6120" i="12"/>
  <c r="M6121" i="12"/>
  <c r="M6122" i="12"/>
  <c r="M6123" i="12"/>
  <c r="M6124" i="12"/>
  <c r="M6125" i="12"/>
  <c r="M6126" i="12"/>
  <c r="M6127" i="12"/>
  <c r="M6128" i="12"/>
  <c r="M6129" i="12"/>
  <c r="M6130" i="12"/>
  <c r="M6131" i="12"/>
  <c r="M6132" i="12"/>
  <c r="M6133" i="12"/>
  <c r="N6133" i="12" s="1"/>
  <c r="O6133" i="12" s="1"/>
  <c r="M6134" i="12"/>
  <c r="N6134" i="12" s="1"/>
  <c r="O6134" i="12" s="1"/>
  <c r="M6135" i="12"/>
  <c r="M6136" i="12"/>
  <c r="M6137" i="12"/>
  <c r="M6138" i="12"/>
  <c r="M6139" i="12"/>
  <c r="M6140" i="12"/>
  <c r="M6141" i="12"/>
  <c r="N6141" i="12" s="1"/>
  <c r="O6141" i="12" s="1"/>
  <c r="M6142" i="12"/>
  <c r="N6142" i="12" s="1"/>
  <c r="O6142" i="12" s="1"/>
  <c r="M6143" i="12"/>
  <c r="N6143" i="12" s="1"/>
  <c r="O6143" i="12" s="1"/>
  <c r="M6144" i="12"/>
  <c r="N6144" i="12" s="1"/>
  <c r="O6144" i="12" s="1"/>
  <c r="M6145" i="12"/>
  <c r="N6145" i="12" s="1"/>
  <c r="O6145" i="12" s="1"/>
  <c r="M6146" i="12"/>
  <c r="N6146" i="12" s="1"/>
  <c r="O6146" i="12" s="1"/>
  <c r="M6147" i="12"/>
  <c r="N6147" i="12" s="1"/>
  <c r="O6147" i="12" s="1"/>
  <c r="M6148" i="12"/>
  <c r="N6148" i="12" s="1"/>
  <c r="O6148" i="12" s="1"/>
  <c r="M6149" i="12"/>
  <c r="N6149" i="12" s="1"/>
  <c r="O6149" i="12" s="1"/>
  <c r="M6150" i="12"/>
  <c r="N6150" i="12" s="1"/>
  <c r="O6150" i="12" s="1"/>
  <c r="M6151" i="12"/>
  <c r="N6151" i="12" s="1"/>
  <c r="O6151" i="12" s="1"/>
  <c r="M6152" i="12"/>
  <c r="N6152" i="12" s="1"/>
  <c r="O6152" i="12" s="1"/>
  <c r="M6153" i="12"/>
  <c r="N6153" i="12" s="1"/>
  <c r="O6153" i="12" s="1"/>
  <c r="M6154" i="12"/>
  <c r="N6154" i="12" s="1"/>
  <c r="O6154" i="12" s="1"/>
  <c r="M6155" i="12"/>
  <c r="N6155" i="12" s="1"/>
  <c r="O6155" i="12" s="1"/>
  <c r="M6156" i="12"/>
  <c r="N6156" i="12" s="1"/>
  <c r="O6156" i="12" s="1"/>
  <c r="M6157" i="12"/>
  <c r="N6157" i="12" s="1"/>
  <c r="O6157" i="12" s="1"/>
  <c r="M6158" i="12"/>
  <c r="N6158" i="12" s="1"/>
  <c r="O6158" i="12" s="1"/>
  <c r="M6159" i="12"/>
  <c r="N6159" i="12" s="1"/>
  <c r="O6159" i="12" s="1"/>
  <c r="M6160" i="12"/>
  <c r="N6160" i="12" s="1"/>
  <c r="O6160" i="12" s="1"/>
  <c r="M6161" i="12"/>
  <c r="N6161" i="12" s="1"/>
  <c r="O6161" i="12" s="1"/>
  <c r="M6162" i="12"/>
  <c r="N6162" i="12" s="1"/>
  <c r="O6162" i="12" s="1"/>
  <c r="M6163" i="12"/>
  <c r="N6163" i="12" s="1"/>
  <c r="O6163" i="12" s="1"/>
  <c r="M6164" i="12"/>
  <c r="N6164" i="12" s="1"/>
  <c r="O6164" i="12" s="1"/>
  <c r="M6165" i="12"/>
  <c r="N6165" i="12" s="1"/>
  <c r="O6165" i="12" s="1"/>
  <c r="M6166" i="12"/>
  <c r="N6166" i="12" s="1"/>
  <c r="O6166" i="12" s="1"/>
  <c r="M6167" i="12"/>
  <c r="N6167" i="12" s="1"/>
  <c r="O6167" i="12" s="1"/>
  <c r="M6168" i="12"/>
  <c r="N6168" i="12" s="1"/>
  <c r="O6168" i="12" s="1"/>
  <c r="M6169" i="12"/>
  <c r="N6169" i="12" s="1"/>
  <c r="O6169" i="12" s="1"/>
  <c r="M6170" i="12"/>
  <c r="N6170" i="12" s="1"/>
  <c r="O6170" i="12" s="1"/>
  <c r="M6171" i="12"/>
  <c r="N6171" i="12" s="1"/>
  <c r="O6171" i="12" s="1"/>
  <c r="M6172" i="12"/>
  <c r="N6172" i="12" s="1"/>
  <c r="O6172" i="12" s="1"/>
  <c r="M6173" i="12"/>
  <c r="N6173" i="12" s="1"/>
  <c r="O6173" i="12" s="1"/>
  <c r="M6174" i="12"/>
  <c r="N6174" i="12" s="1"/>
  <c r="O6174" i="12" s="1"/>
  <c r="M6175" i="12"/>
  <c r="N6175" i="12" s="1"/>
  <c r="O6175" i="12" s="1"/>
  <c r="M6176" i="12"/>
  <c r="N6176" i="12" s="1"/>
  <c r="O6176" i="12" s="1"/>
  <c r="M6177" i="12"/>
  <c r="N6177" i="12" s="1"/>
  <c r="O6177" i="12" s="1"/>
  <c r="M6178" i="12"/>
  <c r="N6178" i="12" s="1"/>
  <c r="O6178" i="12" s="1"/>
  <c r="M6179" i="12"/>
  <c r="N6179" i="12" s="1"/>
  <c r="O6179" i="12" s="1"/>
  <c r="M6180" i="12"/>
  <c r="N6180" i="12" s="1"/>
  <c r="O6180" i="12" s="1"/>
  <c r="M6181" i="12"/>
  <c r="N6181" i="12" s="1"/>
  <c r="O6181" i="12" s="1"/>
  <c r="M6182" i="12"/>
  <c r="N6182" i="12" s="1"/>
  <c r="O6182" i="12" s="1"/>
  <c r="M6183" i="12"/>
  <c r="N6183" i="12" s="1"/>
  <c r="O6183" i="12" s="1"/>
  <c r="M6184" i="12"/>
  <c r="N6184" i="12" s="1"/>
  <c r="O6184" i="12" s="1"/>
  <c r="M6185" i="12"/>
  <c r="N6185" i="12" s="1"/>
  <c r="O6185" i="12" s="1"/>
  <c r="M6186" i="12"/>
  <c r="N6186" i="12" s="1"/>
  <c r="O6186" i="12" s="1"/>
  <c r="M6187" i="12"/>
  <c r="N6187" i="12" s="1"/>
  <c r="O6187" i="12" s="1"/>
  <c r="M6188" i="12"/>
  <c r="N6188" i="12" s="1"/>
  <c r="O6188" i="12" s="1"/>
  <c r="M6189" i="12"/>
  <c r="N6189" i="12" s="1"/>
  <c r="O6189" i="12" s="1"/>
  <c r="M6190" i="12"/>
  <c r="N6190" i="12" s="1"/>
  <c r="O6190" i="12" s="1"/>
  <c r="M6191" i="12"/>
  <c r="N6191" i="12" s="1"/>
  <c r="O6191" i="12" s="1"/>
  <c r="M6192" i="12"/>
  <c r="N6192" i="12" s="1"/>
  <c r="O6192" i="12" s="1"/>
  <c r="M6193" i="12"/>
  <c r="N6193" i="12" s="1"/>
  <c r="O6193" i="12" s="1"/>
  <c r="M6194" i="12"/>
  <c r="N6194" i="12" s="1"/>
  <c r="O6194" i="12" s="1"/>
  <c r="M6195" i="12"/>
  <c r="N6195" i="12" s="1"/>
  <c r="O6195" i="12" s="1"/>
  <c r="M6196" i="12"/>
  <c r="N6196" i="12" s="1"/>
  <c r="O6196" i="12" s="1"/>
  <c r="M6197" i="12"/>
  <c r="N6197" i="12" s="1"/>
  <c r="O6197" i="12" s="1"/>
  <c r="M6198" i="12"/>
  <c r="N6198" i="12" s="1"/>
  <c r="O6198" i="12" s="1"/>
  <c r="M6199" i="12"/>
  <c r="N6199" i="12" s="1"/>
  <c r="O6199" i="12" s="1"/>
  <c r="M6200" i="12"/>
  <c r="N6200" i="12" s="1"/>
  <c r="O6200" i="12" s="1"/>
  <c r="M6201" i="12"/>
  <c r="N6201" i="12" s="1"/>
  <c r="O6201" i="12" s="1"/>
  <c r="M6202" i="12"/>
  <c r="N6202" i="12" s="1"/>
  <c r="O6202" i="12" s="1"/>
  <c r="M6203" i="12"/>
  <c r="N6203" i="12" s="1"/>
  <c r="O6203" i="12" s="1"/>
  <c r="M6204" i="12"/>
  <c r="N6204" i="12" s="1"/>
  <c r="O6204" i="12" s="1"/>
  <c r="M6205" i="12"/>
  <c r="N6205" i="12" s="1"/>
  <c r="O6205" i="12" s="1"/>
  <c r="M6206" i="12"/>
  <c r="N6206" i="12" s="1"/>
  <c r="O6206" i="12" s="1"/>
  <c r="M6207" i="12"/>
  <c r="N6207" i="12" s="1"/>
  <c r="O6207" i="12" s="1"/>
  <c r="M6208" i="12"/>
  <c r="N6208" i="12" s="1"/>
  <c r="O6208" i="12" s="1"/>
  <c r="M6209" i="12"/>
  <c r="N6209" i="12" s="1"/>
  <c r="O6209" i="12" s="1"/>
  <c r="M6210" i="12"/>
  <c r="N6210" i="12" s="1"/>
  <c r="O6210" i="12" s="1"/>
  <c r="M6211" i="12"/>
  <c r="N6211" i="12" s="1"/>
  <c r="O6211" i="12" s="1"/>
  <c r="M6212" i="12"/>
  <c r="N6212" i="12" s="1"/>
  <c r="O6212" i="12" s="1"/>
  <c r="M6213" i="12"/>
  <c r="N6213" i="12" s="1"/>
  <c r="O6213" i="12" s="1"/>
  <c r="M6214" i="12"/>
  <c r="N6214" i="12" s="1"/>
  <c r="O6214" i="12" s="1"/>
  <c r="M6215" i="12"/>
  <c r="N6215" i="12" s="1"/>
  <c r="O6215" i="12" s="1"/>
  <c r="M6216" i="12"/>
  <c r="N6216" i="12" s="1"/>
  <c r="O6216" i="12" s="1"/>
  <c r="M6217" i="12"/>
  <c r="M6218" i="12"/>
  <c r="M6219" i="12"/>
  <c r="M6220" i="12"/>
  <c r="M6221" i="12"/>
  <c r="M6222" i="12"/>
  <c r="M6223" i="12"/>
  <c r="M6224" i="12"/>
  <c r="M6225" i="12"/>
  <c r="M6226" i="12"/>
  <c r="M6227" i="12"/>
  <c r="M6228" i="12"/>
  <c r="M6229" i="12"/>
  <c r="M6230" i="12"/>
  <c r="M6231" i="12"/>
  <c r="M6232" i="12"/>
  <c r="M6233" i="12"/>
  <c r="M6234" i="12"/>
  <c r="M6235" i="12"/>
  <c r="M6236" i="12"/>
  <c r="M6237" i="12"/>
  <c r="M6238" i="12"/>
  <c r="M6239" i="12"/>
  <c r="M6240" i="12"/>
  <c r="M6241" i="12"/>
  <c r="M6242" i="12"/>
  <c r="M6243" i="12"/>
  <c r="M6244" i="12"/>
  <c r="M6245" i="12"/>
  <c r="M6246" i="12"/>
  <c r="M6247" i="12"/>
  <c r="M6248" i="12"/>
  <c r="M6249" i="12"/>
  <c r="M6250" i="12"/>
  <c r="M6251" i="12"/>
  <c r="M6252" i="12"/>
  <c r="M6253" i="12"/>
  <c r="M6254" i="12"/>
  <c r="M6255" i="12"/>
  <c r="M6256" i="12"/>
  <c r="M6257" i="12"/>
  <c r="M6258" i="12"/>
  <c r="M6259" i="12"/>
  <c r="M6260" i="12"/>
  <c r="M6261" i="12"/>
  <c r="M6262" i="12"/>
  <c r="M6263" i="12"/>
  <c r="M6264" i="12"/>
  <c r="M6265" i="12"/>
  <c r="M6266" i="12"/>
  <c r="M6267" i="12"/>
  <c r="M6268" i="12"/>
  <c r="M6269" i="12"/>
  <c r="M6270" i="12"/>
  <c r="M6271" i="12"/>
  <c r="M6272" i="12"/>
  <c r="M6273" i="12"/>
  <c r="M6274" i="12"/>
  <c r="M6275" i="12"/>
  <c r="M6276" i="12"/>
  <c r="M6277" i="12"/>
  <c r="M6278" i="12"/>
  <c r="M6279" i="12"/>
  <c r="M6280" i="12"/>
  <c r="M6281" i="12"/>
  <c r="M6282" i="12"/>
  <c r="M6283" i="12"/>
  <c r="M6284" i="12"/>
  <c r="M6285" i="12"/>
  <c r="M6286" i="12"/>
  <c r="M6287" i="12"/>
  <c r="M6288" i="12"/>
  <c r="M6289" i="12"/>
  <c r="M6290" i="12"/>
  <c r="M6291" i="12"/>
  <c r="M6292" i="12"/>
  <c r="M6293" i="12"/>
  <c r="M6294" i="12"/>
  <c r="M6295" i="12"/>
  <c r="M6296" i="12"/>
  <c r="M6297" i="12"/>
  <c r="M6298" i="12"/>
  <c r="M6299" i="12"/>
  <c r="M6300" i="12"/>
  <c r="M6301" i="12"/>
  <c r="M6302" i="12"/>
  <c r="M6303" i="12"/>
  <c r="M6304" i="12"/>
  <c r="M6305" i="12"/>
  <c r="M6306" i="12"/>
  <c r="M6307" i="12"/>
  <c r="M6308" i="12"/>
  <c r="M6309" i="12"/>
  <c r="M6310" i="12"/>
  <c r="M6311" i="12"/>
  <c r="M6312" i="12"/>
  <c r="M6313" i="12"/>
  <c r="M6314" i="12"/>
  <c r="M6315" i="12"/>
  <c r="M6316" i="12"/>
  <c r="N6316" i="12" s="1"/>
  <c r="O6316" i="12" s="1"/>
  <c r="M6317" i="12"/>
  <c r="N6317" i="12" s="1"/>
  <c r="O6317" i="12" s="1"/>
  <c r="M6318" i="12"/>
  <c r="N6318" i="12" s="1"/>
  <c r="O6318" i="12" s="1"/>
  <c r="M6319" i="12"/>
  <c r="N6319" i="12" s="1"/>
  <c r="O6319" i="12" s="1"/>
  <c r="M6320" i="12"/>
  <c r="N6320" i="12" s="1"/>
  <c r="O6320" i="12" s="1"/>
  <c r="M6321" i="12"/>
  <c r="N6321" i="12" s="1"/>
  <c r="O6321" i="12" s="1"/>
  <c r="M6322" i="12"/>
  <c r="N6322" i="12" s="1"/>
  <c r="O6322" i="12" s="1"/>
  <c r="M6323" i="12"/>
  <c r="N6323" i="12" s="1"/>
  <c r="O6323" i="12" s="1"/>
  <c r="M6324" i="12"/>
  <c r="M6325" i="12"/>
  <c r="M6326" i="12"/>
  <c r="M6327" i="12"/>
  <c r="M6328" i="12"/>
  <c r="N6328" i="12" s="1"/>
  <c r="O6328" i="12" s="1"/>
  <c r="M6329" i="12"/>
  <c r="N6329" i="12" s="1"/>
  <c r="O6329" i="12" s="1"/>
  <c r="M6330" i="12"/>
  <c r="N6330" i="12" s="1"/>
  <c r="O6330" i="12" s="1"/>
  <c r="M6331" i="12"/>
  <c r="N6331" i="12" s="1"/>
  <c r="O6331" i="12" s="1"/>
  <c r="M6332" i="12"/>
  <c r="N6332" i="12" s="1"/>
  <c r="O6332" i="12" s="1"/>
  <c r="M6333" i="12"/>
  <c r="N6333" i="12" s="1"/>
  <c r="O6333" i="12" s="1"/>
  <c r="M6334" i="12"/>
  <c r="M6335" i="12"/>
  <c r="M6336" i="12"/>
  <c r="M6337" i="12"/>
  <c r="M6338" i="12"/>
  <c r="M6339" i="12"/>
  <c r="M6340" i="12"/>
  <c r="M6341" i="12"/>
  <c r="M6342" i="12"/>
  <c r="N6342" i="12" s="1"/>
  <c r="O6342" i="12" s="1"/>
  <c r="M6343" i="12"/>
  <c r="N6343" i="12" s="1"/>
  <c r="O6343" i="12" s="1"/>
  <c r="M6344" i="12"/>
  <c r="M6345" i="12"/>
  <c r="M6346" i="12"/>
  <c r="N6346" i="12" s="1"/>
  <c r="O6346" i="12" s="1"/>
  <c r="M6347" i="12"/>
  <c r="N6347" i="12" s="1"/>
  <c r="O6347" i="12" s="1"/>
  <c r="M6348" i="12"/>
  <c r="N6348" i="12" s="1"/>
  <c r="O6348" i="12" s="1"/>
  <c r="M6349" i="12"/>
  <c r="N6349" i="12" s="1"/>
  <c r="O6349" i="12" s="1"/>
  <c r="M6350" i="12"/>
  <c r="N6350" i="12" s="1"/>
  <c r="O6350" i="12" s="1"/>
  <c r="M6351" i="12"/>
  <c r="N6351" i="12" s="1"/>
  <c r="O6351" i="12" s="1"/>
  <c r="M6352" i="12"/>
  <c r="N6352" i="12" s="1"/>
  <c r="O6352" i="12" s="1"/>
  <c r="M6353" i="12"/>
  <c r="N6353" i="12" s="1"/>
  <c r="O6353" i="12" s="1"/>
  <c r="M6354" i="12"/>
  <c r="N6354" i="12" s="1"/>
  <c r="O6354" i="12" s="1"/>
  <c r="M6355" i="12"/>
  <c r="N6355" i="12" s="1"/>
  <c r="O6355" i="12" s="1"/>
  <c r="M6356" i="12"/>
  <c r="N6356" i="12" s="1"/>
  <c r="O6356" i="12" s="1"/>
  <c r="M6357" i="12"/>
  <c r="N6357" i="12" s="1"/>
  <c r="O6357" i="12" s="1"/>
  <c r="M6358" i="12"/>
  <c r="N6358" i="12" s="1"/>
  <c r="O6358" i="12" s="1"/>
  <c r="M6359" i="12"/>
  <c r="N6359" i="12" s="1"/>
  <c r="O6359" i="12" s="1"/>
  <c r="M6360" i="12"/>
  <c r="N6360" i="12" s="1"/>
  <c r="O6360" i="12" s="1"/>
  <c r="M6361" i="12"/>
  <c r="N6361" i="12" s="1"/>
  <c r="O6361" i="12" s="1"/>
  <c r="M6362" i="12"/>
  <c r="N6362" i="12" s="1"/>
  <c r="O6362" i="12" s="1"/>
  <c r="M6363" i="12"/>
  <c r="N6363" i="12" s="1"/>
  <c r="O6363" i="12" s="1"/>
  <c r="M6364" i="12"/>
  <c r="N6364" i="12" s="1"/>
  <c r="O6364" i="12" s="1"/>
  <c r="M6365" i="12"/>
  <c r="N6365" i="12" s="1"/>
  <c r="O6365" i="12" s="1"/>
  <c r="M6366" i="12"/>
  <c r="N6366" i="12" s="1"/>
  <c r="O6366" i="12" s="1"/>
  <c r="M6367" i="12"/>
  <c r="N6367" i="12" s="1"/>
  <c r="O6367" i="12" s="1"/>
  <c r="M6368" i="12"/>
  <c r="N6368" i="12" s="1"/>
  <c r="O6368" i="12" s="1"/>
  <c r="M6369" i="12"/>
  <c r="N6369" i="12" s="1"/>
  <c r="O6369" i="12" s="1"/>
  <c r="M6370" i="12"/>
  <c r="N6370" i="12" s="1"/>
  <c r="O6370" i="12" s="1"/>
  <c r="M6371" i="12"/>
  <c r="N6371" i="12" s="1"/>
  <c r="O6371" i="12" s="1"/>
  <c r="M6372" i="12"/>
  <c r="N6372" i="12" s="1"/>
  <c r="O6372" i="12" s="1"/>
  <c r="M6373" i="12"/>
  <c r="N6373" i="12" s="1"/>
  <c r="O6373" i="12" s="1"/>
  <c r="M6374" i="12"/>
  <c r="N6374" i="12" s="1"/>
  <c r="O6374" i="12" s="1"/>
  <c r="M6375" i="12"/>
  <c r="N6375" i="12" s="1"/>
  <c r="O6375" i="12" s="1"/>
  <c r="M6376" i="12"/>
  <c r="N6376" i="12" s="1"/>
  <c r="O6376" i="12" s="1"/>
  <c r="M6377" i="12"/>
  <c r="N6377" i="12" s="1"/>
  <c r="O6377" i="12" s="1"/>
  <c r="M6378" i="12"/>
  <c r="N6378" i="12" s="1"/>
  <c r="O6378" i="12" s="1"/>
  <c r="M6379" i="12"/>
  <c r="N6379" i="12" s="1"/>
  <c r="O6379" i="12" s="1"/>
  <c r="M6380" i="12"/>
  <c r="N6380" i="12" s="1"/>
  <c r="O6380" i="12" s="1"/>
  <c r="M6381" i="12"/>
  <c r="N6381" i="12" s="1"/>
  <c r="O6381" i="12" s="1"/>
  <c r="M6382" i="12"/>
  <c r="N6382" i="12" s="1"/>
  <c r="O6382" i="12" s="1"/>
  <c r="M6383" i="12"/>
  <c r="N6383" i="12" s="1"/>
  <c r="O6383" i="12" s="1"/>
  <c r="M6384" i="12"/>
  <c r="N6384" i="12" s="1"/>
  <c r="O6384" i="12" s="1"/>
  <c r="M6385" i="12"/>
  <c r="N6385" i="12" s="1"/>
  <c r="O6385" i="12" s="1"/>
  <c r="M6386" i="12"/>
  <c r="N6386" i="12" s="1"/>
  <c r="O6386" i="12" s="1"/>
  <c r="M6387" i="12"/>
  <c r="N6387" i="12" s="1"/>
  <c r="O6387" i="12" s="1"/>
  <c r="M6388" i="12"/>
  <c r="N6388" i="12" s="1"/>
  <c r="O6388" i="12" s="1"/>
  <c r="M6389" i="12"/>
  <c r="N6389" i="12" s="1"/>
  <c r="O6389" i="12" s="1"/>
  <c r="M6390" i="12"/>
  <c r="N6390" i="12" s="1"/>
  <c r="O6390" i="12" s="1"/>
  <c r="M6391" i="12"/>
  <c r="N6391" i="12" s="1"/>
  <c r="O6391" i="12" s="1"/>
  <c r="M6392" i="12"/>
  <c r="N6392" i="12" s="1"/>
  <c r="O6392" i="12" s="1"/>
  <c r="M6393" i="12"/>
  <c r="N6393" i="12" s="1"/>
  <c r="O6393" i="12" s="1"/>
  <c r="M6394" i="12"/>
  <c r="N6394" i="12" s="1"/>
  <c r="O6394" i="12" s="1"/>
  <c r="M6395" i="12"/>
  <c r="N6395" i="12" s="1"/>
  <c r="O6395" i="12" s="1"/>
  <c r="M6396" i="12"/>
  <c r="N6396" i="12" s="1"/>
  <c r="O6396" i="12" s="1"/>
  <c r="M6397" i="12"/>
  <c r="N6397" i="12" s="1"/>
  <c r="O6397" i="12" s="1"/>
  <c r="M6398" i="12"/>
  <c r="N6398" i="12" s="1"/>
  <c r="O6398" i="12" s="1"/>
  <c r="M6399" i="12"/>
  <c r="N6399" i="12" s="1"/>
  <c r="O6399" i="12" s="1"/>
  <c r="M6400" i="12"/>
  <c r="N6400" i="12" s="1"/>
  <c r="O6400" i="12" s="1"/>
  <c r="M6401" i="12"/>
  <c r="N6401" i="12" s="1"/>
  <c r="O6401" i="12" s="1"/>
  <c r="M6402" i="12"/>
  <c r="N6402" i="12" s="1"/>
  <c r="O6402" i="12" s="1"/>
  <c r="M6403" i="12"/>
  <c r="N6403" i="12" s="1"/>
  <c r="O6403" i="12" s="1"/>
  <c r="M6404" i="12"/>
  <c r="N6404" i="12" s="1"/>
  <c r="O6404" i="12" s="1"/>
  <c r="M6405" i="12"/>
  <c r="N6405" i="12" s="1"/>
  <c r="O6405" i="12" s="1"/>
  <c r="M6406" i="12"/>
  <c r="N6406" i="12" s="1"/>
  <c r="O6406" i="12" s="1"/>
  <c r="M6407" i="12"/>
  <c r="N6407" i="12" s="1"/>
  <c r="O6407" i="12" s="1"/>
  <c r="M6408" i="12"/>
  <c r="N6408" i="12" s="1"/>
  <c r="O6408" i="12" s="1"/>
  <c r="M6409" i="12"/>
  <c r="N6409" i="12" s="1"/>
  <c r="O6409" i="12" s="1"/>
  <c r="M6410" i="12"/>
  <c r="N6410" i="12" s="1"/>
  <c r="O6410" i="12" s="1"/>
  <c r="M6411" i="12"/>
  <c r="N6411" i="12" s="1"/>
  <c r="O6411" i="12" s="1"/>
  <c r="M6412" i="12"/>
  <c r="N6412" i="12" s="1"/>
  <c r="O6412" i="12" s="1"/>
  <c r="M6413" i="12"/>
  <c r="N6413" i="12" s="1"/>
  <c r="O6413" i="12" s="1"/>
  <c r="M6414" i="12"/>
  <c r="N6414" i="12" s="1"/>
  <c r="O6414" i="12" s="1"/>
  <c r="M6415" i="12"/>
  <c r="N6415" i="12" s="1"/>
  <c r="O6415" i="12" s="1"/>
  <c r="M6416" i="12"/>
  <c r="N6416" i="12" s="1"/>
  <c r="O6416" i="12" s="1"/>
  <c r="M6417" i="12"/>
  <c r="N6417" i="12" s="1"/>
  <c r="O6417" i="12" s="1"/>
  <c r="M6418" i="12"/>
  <c r="M6419" i="12"/>
  <c r="M6420" i="12"/>
  <c r="N6420" i="12" s="1"/>
  <c r="O6420" i="12" s="1"/>
  <c r="M6421" i="12"/>
  <c r="N6421" i="12" s="1"/>
  <c r="O6421" i="12" s="1"/>
  <c r="M6422" i="12"/>
  <c r="N6422" i="12" s="1"/>
  <c r="O6422" i="12" s="1"/>
  <c r="M6423" i="12"/>
  <c r="N6423" i="12" s="1"/>
  <c r="O6423" i="12" s="1"/>
  <c r="M6424" i="12"/>
  <c r="M6425" i="12"/>
  <c r="M6426" i="12"/>
  <c r="N6426" i="12" s="1"/>
  <c r="O6426" i="12" s="1"/>
  <c r="M6427" i="12"/>
  <c r="N6427" i="12" s="1"/>
  <c r="O6427" i="12" s="1"/>
  <c r="M6428" i="12"/>
  <c r="N6428" i="12" s="1"/>
  <c r="O6428" i="12" s="1"/>
  <c r="M6429" i="12"/>
  <c r="N6429" i="12" s="1"/>
  <c r="O6429" i="12" s="1"/>
  <c r="M6430" i="12"/>
  <c r="N6430" i="12" s="1"/>
  <c r="O6430" i="12" s="1"/>
  <c r="M6431" i="12"/>
  <c r="N6431" i="12" s="1"/>
  <c r="O6431" i="12" s="1"/>
  <c r="M6432" i="12"/>
  <c r="N6432" i="12" s="1"/>
  <c r="O6432" i="12" s="1"/>
  <c r="M6433" i="12"/>
  <c r="N6433" i="12" s="1"/>
  <c r="O6433" i="12" s="1"/>
  <c r="M6434" i="12"/>
  <c r="N6434" i="12" s="1"/>
  <c r="O6434" i="12" s="1"/>
  <c r="M6435" i="12"/>
  <c r="N6435" i="12" s="1"/>
  <c r="O6435" i="12" s="1"/>
  <c r="M6436" i="12"/>
  <c r="N6436" i="12" s="1"/>
  <c r="O6436" i="12" s="1"/>
  <c r="M6437" i="12"/>
  <c r="N6437" i="12" s="1"/>
  <c r="O6437" i="12" s="1"/>
  <c r="M6438" i="12"/>
  <c r="N6438" i="12" s="1"/>
  <c r="O6438" i="12" s="1"/>
  <c r="M6439" i="12"/>
  <c r="N6439" i="12" s="1"/>
  <c r="O6439" i="12" s="1"/>
  <c r="M6440" i="12"/>
  <c r="N6440" i="12" s="1"/>
  <c r="O6440" i="12" s="1"/>
  <c r="M6441" i="12"/>
  <c r="N6441" i="12" s="1"/>
  <c r="O6441" i="12" s="1"/>
  <c r="M6442" i="12"/>
  <c r="N6442" i="12" s="1"/>
  <c r="O6442" i="12" s="1"/>
  <c r="M6443" i="12"/>
  <c r="N6443" i="12" s="1"/>
  <c r="O6443" i="12" s="1"/>
  <c r="M6444" i="12"/>
  <c r="N6444" i="12" s="1"/>
  <c r="O6444" i="12" s="1"/>
  <c r="M6445" i="12"/>
  <c r="N6445" i="12" s="1"/>
  <c r="O6445" i="12" s="1"/>
  <c r="M6446" i="12"/>
  <c r="N6446" i="12" s="1"/>
  <c r="O6446" i="12" s="1"/>
  <c r="M6447" i="12"/>
  <c r="N6447" i="12" s="1"/>
  <c r="O6447" i="12" s="1"/>
  <c r="M6448" i="12"/>
  <c r="M6449" i="12"/>
  <c r="M6450" i="12"/>
  <c r="M6451" i="12"/>
  <c r="M6452" i="12"/>
  <c r="M6453" i="12"/>
  <c r="M6454" i="12"/>
  <c r="M6455" i="12"/>
  <c r="M6456" i="12"/>
  <c r="M6457" i="12"/>
  <c r="M6458" i="12"/>
  <c r="N6458" i="12" s="1"/>
  <c r="O6458" i="12" s="1"/>
  <c r="M6459" i="12"/>
  <c r="N6459" i="12" s="1"/>
  <c r="O6459" i="12" s="1"/>
  <c r="M6460" i="12"/>
  <c r="M6461" i="12"/>
  <c r="M6462" i="12"/>
  <c r="M6463" i="12"/>
  <c r="M6464" i="12"/>
  <c r="M6465" i="12"/>
  <c r="M6466" i="12"/>
  <c r="M6467" i="12"/>
  <c r="M6468" i="12"/>
  <c r="N6468" i="12" s="1"/>
  <c r="O6468" i="12" s="1"/>
  <c r="M6469" i="12"/>
  <c r="N6469" i="12" s="1"/>
  <c r="O6469" i="12" s="1"/>
  <c r="M6470" i="12"/>
  <c r="N6470" i="12" s="1"/>
  <c r="O6470" i="12" s="1"/>
  <c r="M6471" i="12"/>
  <c r="M6472" i="12"/>
  <c r="M6473" i="12"/>
  <c r="M6474" i="12"/>
  <c r="M6475" i="12"/>
  <c r="M6476" i="12"/>
  <c r="M6477" i="12"/>
  <c r="M6478" i="12"/>
  <c r="M6479" i="12"/>
  <c r="M6480" i="12"/>
  <c r="M6481" i="12"/>
  <c r="M6482" i="12"/>
  <c r="M6483" i="12"/>
  <c r="M6484" i="12"/>
  <c r="M6485" i="12"/>
  <c r="M6486" i="12"/>
  <c r="M6487" i="12"/>
  <c r="M6488" i="12"/>
  <c r="M6489" i="12"/>
  <c r="M6490" i="12"/>
  <c r="M6491" i="12"/>
  <c r="M6492" i="12"/>
  <c r="M6493" i="12"/>
  <c r="M6494" i="12"/>
  <c r="M6495" i="12"/>
  <c r="M6496" i="12"/>
  <c r="M6497" i="12"/>
  <c r="M6498" i="12"/>
  <c r="M6499" i="12"/>
  <c r="M6500" i="12"/>
  <c r="N6500" i="12" s="1"/>
  <c r="O6500" i="12" s="1"/>
  <c r="M6501" i="12"/>
  <c r="N6501" i="12" s="1"/>
  <c r="O6501" i="12" s="1"/>
  <c r="M6502" i="12"/>
  <c r="M6503" i="12"/>
  <c r="M6504" i="12"/>
  <c r="M6505" i="12"/>
  <c r="M6506" i="12"/>
  <c r="M6507" i="12"/>
  <c r="M6508" i="12"/>
  <c r="N6508" i="12" s="1"/>
  <c r="O6508" i="12" s="1"/>
  <c r="M6509" i="12"/>
  <c r="N6509" i="12" s="1"/>
  <c r="O6509" i="12" s="1"/>
  <c r="M6510" i="12"/>
  <c r="M6511" i="12"/>
  <c r="M6512" i="12"/>
  <c r="M6513" i="12"/>
  <c r="M6514" i="12"/>
  <c r="M6515" i="12"/>
  <c r="M6516" i="12"/>
  <c r="M6517" i="12"/>
  <c r="M6518" i="12"/>
  <c r="M6519" i="12"/>
  <c r="M6520" i="12"/>
  <c r="M6521" i="12"/>
  <c r="M6522" i="12"/>
  <c r="M6523" i="12"/>
  <c r="M6524" i="12"/>
  <c r="M6525" i="12"/>
  <c r="M6526" i="12"/>
  <c r="M6527" i="12"/>
  <c r="M6528" i="12"/>
  <c r="M6529" i="12"/>
  <c r="M6530" i="12"/>
  <c r="M6531" i="12"/>
  <c r="M6532" i="12"/>
  <c r="M6533" i="12"/>
  <c r="M6534" i="12"/>
  <c r="M6535" i="12"/>
  <c r="M6536" i="12"/>
  <c r="M6537" i="12"/>
  <c r="M6538" i="12"/>
  <c r="M6539" i="12"/>
  <c r="M6540" i="12"/>
  <c r="M6541" i="12"/>
  <c r="M6542" i="12"/>
  <c r="M6543" i="12"/>
  <c r="M6544" i="12"/>
  <c r="M6545" i="12"/>
  <c r="M6546" i="12"/>
  <c r="M6547" i="12"/>
  <c r="M6548" i="12"/>
  <c r="M6549" i="12"/>
  <c r="M6550" i="12"/>
  <c r="M6551" i="12"/>
  <c r="M6552" i="12"/>
  <c r="M6553" i="12"/>
  <c r="M6554" i="12"/>
  <c r="M6555" i="12"/>
  <c r="M6556" i="12"/>
  <c r="M6557" i="12"/>
  <c r="M6558" i="12"/>
  <c r="M6559" i="12"/>
  <c r="M6560" i="12"/>
  <c r="M6561" i="12"/>
  <c r="M6562" i="12"/>
  <c r="M6563" i="12"/>
  <c r="M6564" i="12"/>
  <c r="M6565" i="12"/>
  <c r="M6566" i="12"/>
  <c r="M6567" i="12"/>
  <c r="M6568" i="12"/>
  <c r="M6569" i="12"/>
  <c r="M6570" i="12"/>
  <c r="M6571" i="12"/>
  <c r="M6572" i="12"/>
  <c r="M6573" i="12"/>
  <c r="M6574" i="12"/>
  <c r="M6575" i="12"/>
  <c r="M6576" i="12"/>
  <c r="M6577" i="12"/>
  <c r="M6578" i="12"/>
  <c r="M6579" i="12"/>
  <c r="M6580" i="12"/>
  <c r="M6581" i="12"/>
  <c r="M6582" i="12"/>
  <c r="M6583" i="12"/>
  <c r="M6584" i="12"/>
  <c r="M6585" i="12"/>
  <c r="M6586" i="12"/>
  <c r="M6587" i="12"/>
  <c r="M6588" i="12"/>
  <c r="M6589" i="12"/>
  <c r="M6590" i="12"/>
  <c r="M6591" i="12"/>
  <c r="M6592" i="12"/>
  <c r="M6593" i="12"/>
  <c r="M6594" i="12"/>
  <c r="M6595" i="12"/>
  <c r="M6596" i="12"/>
  <c r="M6597" i="12"/>
  <c r="M6598" i="12"/>
  <c r="M6599" i="12"/>
  <c r="M6600" i="12"/>
  <c r="M6601" i="12"/>
  <c r="M6602" i="12"/>
  <c r="M6603" i="12"/>
  <c r="M6604" i="12"/>
  <c r="M6605" i="12"/>
  <c r="M6606" i="12"/>
  <c r="M6607" i="12"/>
  <c r="M6608" i="12"/>
  <c r="M6609" i="12"/>
  <c r="M6610" i="12"/>
  <c r="M6611" i="12"/>
  <c r="M6612" i="12"/>
  <c r="M6613" i="12"/>
  <c r="M6614" i="12"/>
  <c r="M6615" i="12"/>
  <c r="M6616" i="12"/>
  <c r="M6617" i="12"/>
  <c r="M6618" i="12"/>
  <c r="M6619" i="12"/>
  <c r="M6620" i="12"/>
  <c r="M6621" i="12"/>
  <c r="M6622" i="12"/>
  <c r="M6623" i="12"/>
  <c r="M6624" i="12"/>
  <c r="M6625" i="12"/>
  <c r="M6626" i="12"/>
  <c r="M6627" i="12"/>
  <c r="M6628" i="12"/>
  <c r="M6629" i="12"/>
  <c r="M6630" i="12"/>
  <c r="M6631" i="12"/>
  <c r="M6632" i="12"/>
  <c r="M6633" i="12"/>
  <c r="M6634" i="12"/>
  <c r="M6635" i="12"/>
  <c r="M6636" i="12"/>
  <c r="M6637" i="12"/>
  <c r="M6638" i="12"/>
  <c r="M6639" i="12"/>
  <c r="M6640" i="12"/>
  <c r="M6641" i="12"/>
  <c r="M6642" i="12"/>
  <c r="M6643" i="12"/>
  <c r="M6644" i="12"/>
  <c r="M6645" i="12"/>
  <c r="M6646" i="12"/>
  <c r="M6647" i="12"/>
  <c r="M6648" i="12"/>
  <c r="M6649" i="12"/>
  <c r="M6650" i="12"/>
  <c r="M6651" i="12"/>
  <c r="M6652" i="12"/>
  <c r="M6653" i="12"/>
  <c r="M6654" i="12"/>
  <c r="M6655" i="12"/>
  <c r="M6656" i="12"/>
  <c r="M6657" i="12"/>
  <c r="M6658" i="12"/>
  <c r="M6659" i="12"/>
  <c r="M6660" i="12"/>
  <c r="M6661" i="12"/>
  <c r="M6662" i="12"/>
  <c r="M6663" i="12"/>
  <c r="M6664" i="12"/>
  <c r="M6665" i="12"/>
  <c r="M6666" i="12"/>
  <c r="M6667" i="12"/>
  <c r="M6668" i="12"/>
  <c r="M6669" i="12"/>
  <c r="M6670" i="12"/>
  <c r="M6671" i="12"/>
  <c r="M6672" i="12"/>
  <c r="M6673" i="12"/>
  <c r="M6674" i="12"/>
  <c r="M6675" i="12"/>
  <c r="M6676" i="12"/>
  <c r="M6677" i="12"/>
  <c r="M6678" i="12"/>
  <c r="M6679" i="12"/>
  <c r="M6680" i="12"/>
  <c r="M6681" i="12"/>
  <c r="M6682" i="12"/>
  <c r="M6683" i="12"/>
  <c r="M6684" i="12"/>
  <c r="M6685" i="12"/>
  <c r="M6686" i="12"/>
  <c r="M6687" i="12"/>
  <c r="M6688" i="12"/>
  <c r="M6689" i="12"/>
  <c r="M6690" i="12"/>
  <c r="M6691" i="12"/>
  <c r="M6692" i="12"/>
  <c r="M6693" i="12"/>
  <c r="M6694" i="12"/>
  <c r="M6695" i="12"/>
  <c r="M6696" i="12"/>
  <c r="M6697" i="12"/>
  <c r="M6698" i="12"/>
  <c r="M6699" i="12"/>
  <c r="M6700" i="12"/>
  <c r="M6701" i="12"/>
  <c r="M6702" i="12"/>
  <c r="M6703" i="12"/>
  <c r="M6704" i="12"/>
  <c r="M6705" i="12"/>
  <c r="M6706" i="12"/>
  <c r="M6707" i="12"/>
  <c r="M6708" i="12"/>
  <c r="N6708" i="12" s="1"/>
  <c r="O6708" i="12" s="1"/>
  <c r="M6709" i="12"/>
  <c r="N6709" i="12" s="1"/>
  <c r="O6709" i="12" s="1"/>
  <c r="M6710" i="12"/>
  <c r="N6710" i="12" s="1"/>
  <c r="O6710" i="12" s="1"/>
  <c r="M6711" i="12"/>
  <c r="N6711" i="12" s="1"/>
  <c r="O6711" i="12" s="1"/>
  <c r="M6712" i="12"/>
  <c r="M6713" i="12"/>
  <c r="M6714" i="12"/>
  <c r="N6714" i="12" s="1"/>
  <c r="O6714" i="12" s="1"/>
  <c r="M6715" i="12"/>
  <c r="N6715" i="12" s="1"/>
  <c r="O6715" i="12" s="1"/>
  <c r="M6716" i="12"/>
  <c r="M6717" i="12"/>
  <c r="M6718" i="12"/>
  <c r="M6719" i="12"/>
  <c r="M6720" i="12"/>
  <c r="N6720" i="12" s="1"/>
  <c r="O6720" i="12" s="1"/>
  <c r="M6721" i="12"/>
  <c r="N6721" i="12" s="1"/>
  <c r="O6721" i="12" s="1"/>
  <c r="M6722" i="12"/>
  <c r="N6722" i="12" s="1"/>
  <c r="O6722" i="12" s="1"/>
  <c r="M6723" i="12"/>
  <c r="N6723" i="12" s="1"/>
  <c r="O6723" i="12" s="1"/>
  <c r="M6724" i="12"/>
  <c r="N6724" i="12" s="1"/>
  <c r="O6724" i="12" s="1"/>
  <c r="M6725" i="12"/>
  <c r="N6725" i="12" s="1"/>
  <c r="O6725" i="12" s="1"/>
  <c r="M6726" i="12"/>
  <c r="M6727" i="12"/>
  <c r="M6728" i="12"/>
  <c r="N6728" i="12" s="1"/>
  <c r="O6728" i="12" s="1"/>
  <c r="M6729" i="12"/>
  <c r="N6729" i="12" s="1"/>
  <c r="O6729" i="12" s="1"/>
  <c r="M6730" i="12"/>
  <c r="N6730" i="12" s="1"/>
  <c r="O6730" i="12" s="1"/>
  <c r="M6731" i="12"/>
  <c r="N6731" i="12" s="1"/>
  <c r="O6731" i="12" s="1"/>
  <c r="M6732" i="12"/>
  <c r="N6732" i="12" s="1"/>
  <c r="O6732" i="12" s="1"/>
  <c r="M6733" i="12"/>
  <c r="N6733" i="12" s="1"/>
  <c r="O6733" i="12" s="1"/>
  <c r="M6734" i="12"/>
  <c r="N6734" i="12" s="1"/>
  <c r="O6734" i="12" s="1"/>
  <c r="M6735" i="12"/>
  <c r="N6735" i="12" s="1"/>
  <c r="O6735" i="12" s="1"/>
  <c r="M6736" i="12"/>
  <c r="N6736" i="12" s="1"/>
  <c r="O6736" i="12" s="1"/>
  <c r="M6737" i="12"/>
  <c r="N6737" i="12" s="1"/>
  <c r="O6737" i="12" s="1"/>
  <c r="M6738" i="12"/>
  <c r="N6738" i="12" s="1"/>
  <c r="O6738" i="12" s="1"/>
  <c r="M6739" i="12"/>
  <c r="N6739" i="12" s="1"/>
  <c r="O6739" i="12" s="1"/>
  <c r="M6740" i="12"/>
  <c r="N6740" i="12" s="1"/>
  <c r="O6740" i="12" s="1"/>
  <c r="M6741" i="12"/>
  <c r="N6741" i="12" s="1"/>
  <c r="O6741" i="12" s="1"/>
  <c r="M6742" i="12"/>
  <c r="N6742" i="12" s="1"/>
  <c r="O6742" i="12" s="1"/>
  <c r="M6743" i="12"/>
  <c r="N6743" i="12" s="1"/>
  <c r="O6743" i="12" s="1"/>
  <c r="M6744" i="12"/>
  <c r="N6744" i="12" s="1"/>
  <c r="O6744" i="12" s="1"/>
  <c r="M6745" i="12"/>
  <c r="N6745" i="12" s="1"/>
  <c r="O6745" i="12" s="1"/>
  <c r="M6746" i="12"/>
  <c r="N6746" i="12" s="1"/>
  <c r="O6746" i="12" s="1"/>
  <c r="M6747" i="12"/>
  <c r="N6747" i="12" s="1"/>
  <c r="O6747" i="12" s="1"/>
  <c r="M6748" i="12"/>
  <c r="N6748" i="12" s="1"/>
  <c r="O6748" i="12" s="1"/>
  <c r="M6749" i="12"/>
  <c r="N6749" i="12" s="1"/>
  <c r="O6749" i="12" s="1"/>
  <c r="M6750" i="12"/>
  <c r="N6750" i="12" s="1"/>
  <c r="O6750" i="12" s="1"/>
  <c r="M6751" i="12"/>
  <c r="N6751" i="12" s="1"/>
  <c r="O6751" i="12" s="1"/>
  <c r="M6752" i="12"/>
  <c r="M6753" i="12"/>
  <c r="M6754" i="12"/>
  <c r="M6755" i="12"/>
  <c r="M6756" i="12"/>
  <c r="M6757" i="12"/>
  <c r="M6758" i="12"/>
  <c r="M6759" i="12"/>
  <c r="M6760" i="12"/>
  <c r="M6761" i="12"/>
  <c r="M6762" i="12"/>
  <c r="M6763" i="12"/>
  <c r="M6764" i="12"/>
  <c r="M6765" i="12"/>
  <c r="M6766" i="12"/>
  <c r="M6767" i="12"/>
  <c r="M6768" i="12"/>
  <c r="M6769" i="12"/>
  <c r="M6770" i="12"/>
  <c r="M6771" i="12"/>
  <c r="M6772" i="12"/>
  <c r="M6773" i="12"/>
  <c r="M6774" i="12"/>
  <c r="M6775" i="12"/>
  <c r="M6776" i="12"/>
  <c r="M6777" i="12"/>
  <c r="M6778" i="12"/>
  <c r="M6779" i="12"/>
  <c r="M6780" i="12"/>
  <c r="M6781" i="12"/>
  <c r="M6782" i="12"/>
  <c r="M6783" i="12"/>
  <c r="M6784" i="12"/>
  <c r="M6785" i="12"/>
  <c r="M6786" i="12"/>
  <c r="M6787" i="12"/>
  <c r="M6788" i="12"/>
  <c r="M6789" i="12"/>
  <c r="M6790" i="12"/>
  <c r="M6791" i="12"/>
  <c r="M6792" i="12"/>
  <c r="M6793" i="12"/>
  <c r="M6794" i="12"/>
  <c r="M6795" i="12"/>
  <c r="M6796" i="12"/>
  <c r="M6797" i="12"/>
  <c r="M6798" i="12"/>
  <c r="M6799" i="12"/>
  <c r="M6800" i="12"/>
  <c r="M6801" i="12"/>
  <c r="M6802" i="12"/>
  <c r="M6803" i="12"/>
  <c r="M6804" i="12"/>
  <c r="M6805" i="12"/>
  <c r="M6806" i="12"/>
  <c r="M6807" i="12"/>
  <c r="M6808" i="12"/>
  <c r="M6809" i="12"/>
  <c r="M6810" i="12"/>
  <c r="M6811" i="12"/>
  <c r="M6812" i="12"/>
  <c r="M6813" i="12"/>
  <c r="M6814" i="12"/>
  <c r="M6815" i="12"/>
  <c r="M6816" i="12"/>
  <c r="M6817" i="12"/>
  <c r="M6818" i="12"/>
  <c r="M6819" i="12"/>
  <c r="M6820" i="12"/>
  <c r="M6821" i="12"/>
  <c r="M6822" i="12"/>
  <c r="M6823" i="12"/>
  <c r="M6824" i="12"/>
  <c r="M6825" i="12"/>
  <c r="M6826" i="12"/>
  <c r="M6827" i="12"/>
  <c r="M6828" i="12"/>
  <c r="M6829" i="12"/>
  <c r="N6829" i="12" s="1"/>
  <c r="O6829" i="12" s="1"/>
  <c r="M6830" i="12"/>
  <c r="N6830" i="12" s="1"/>
  <c r="O6830" i="12" s="1"/>
  <c r="M6831" i="12"/>
  <c r="N6831" i="12" s="1"/>
  <c r="O6831" i="12" s="1"/>
  <c r="M6832" i="12"/>
  <c r="N6832" i="12" s="1"/>
  <c r="O6832" i="12" s="1"/>
  <c r="M6833" i="12"/>
  <c r="M6834" i="12"/>
  <c r="M6835" i="12"/>
  <c r="N6835" i="12" s="1"/>
  <c r="O6835" i="12" s="1"/>
  <c r="M6836" i="12"/>
  <c r="N6836" i="12" s="1"/>
  <c r="O6836" i="12" s="1"/>
  <c r="M6837" i="12"/>
  <c r="N6837" i="12" s="1"/>
  <c r="O6837" i="12" s="1"/>
  <c r="M6838" i="12"/>
  <c r="N6838" i="12" s="1"/>
  <c r="O6838" i="12" s="1"/>
  <c r="M6839" i="12"/>
  <c r="N6839" i="12" s="1"/>
  <c r="O6839" i="12" s="1"/>
  <c r="M6840" i="12"/>
  <c r="N6840" i="12" s="1"/>
  <c r="O6840" i="12" s="1"/>
  <c r="M6841" i="12"/>
  <c r="N6841" i="12" s="1"/>
  <c r="O6841" i="12" s="1"/>
  <c r="M6842" i="12"/>
  <c r="N6842" i="12" s="1"/>
  <c r="O6842" i="12" s="1"/>
  <c r="M6843" i="12"/>
  <c r="N6843" i="12" s="1"/>
  <c r="O6843" i="12" s="1"/>
  <c r="M6844" i="12"/>
  <c r="N6844" i="12" s="1"/>
  <c r="O6844" i="12" s="1"/>
  <c r="M6845" i="12"/>
  <c r="N6845" i="12" s="1"/>
  <c r="O6845" i="12" s="1"/>
  <c r="M6846" i="12"/>
  <c r="N6846" i="12" s="1"/>
  <c r="O6846" i="12" s="1"/>
  <c r="M6847" i="12"/>
  <c r="N6847" i="12" s="1"/>
  <c r="O6847" i="12" s="1"/>
  <c r="M6848" i="12"/>
  <c r="N6848" i="12" s="1"/>
  <c r="O6848" i="12" s="1"/>
  <c r="M6849" i="12"/>
  <c r="N6849" i="12" s="1"/>
  <c r="O6849" i="12" s="1"/>
  <c r="M6850" i="12"/>
  <c r="N6850" i="12" s="1"/>
  <c r="O6850" i="12" s="1"/>
  <c r="M6851" i="12"/>
  <c r="N6851" i="12" s="1"/>
  <c r="O6851" i="12" s="1"/>
  <c r="M6852" i="12"/>
  <c r="N6852" i="12" s="1"/>
  <c r="O6852" i="12" s="1"/>
  <c r="M6853" i="12"/>
  <c r="N6853" i="12" s="1"/>
  <c r="O6853" i="12" s="1"/>
  <c r="M6854" i="12"/>
  <c r="N6854" i="12" s="1"/>
  <c r="O6854" i="12" s="1"/>
  <c r="M6855" i="12"/>
  <c r="N6855" i="12" s="1"/>
  <c r="O6855" i="12" s="1"/>
  <c r="M6856" i="12"/>
  <c r="N6856" i="12" s="1"/>
  <c r="O6856" i="12" s="1"/>
  <c r="M6857" i="12"/>
  <c r="N6857" i="12" s="1"/>
  <c r="O6857" i="12" s="1"/>
  <c r="M6858" i="12"/>
  <c r="N6858" i="12" s="1"/>
  <c r="O6858" i="12" s="1"/>
  <c r="M6859" i="12"/>
  <c r="N6859" i="12" s="1"/>
  <c r="O6859" i="12" s="1"/>
  <c r="M6860" i="12"/>
  <c r="N6860" i="12" s="1"/>
  <c r="O6860" i="12" s="1"/>
  <c r="M6861" i="12"/>
  <c r="N6861" i="12" s="1"/>
  <c r="O6861" i="12" s="1"/>
  <c r="M6862" i="12"/>
  <c r="N6862" i="12" s="1"/>
  <c r="O6862" i="12" s="1"/>
  <c r="M6863" i="12"/>
  <c r="N6863" i="12" s="1"/>
  <c r="O6863" i="12" s="1"/>
  <c r="M6864" i="12"/>
  <c r="N6864" i="12" s="1"/>
  <c r="O6864" i="12" s="1"/>
  <c r="M6865" i="12"/>
  <c r="N6865" i="12" s="1"/>
  <c r="O6865" i="12" s="1"/>
  <c r="M6866" i="12"/>
  <c r="N6866" i="12" s="1"/>
  <c r="O6866" i="12" s="1"/>
  <c r="M6867" i="12"/>
  <c r="N6867" i="12" s="1"/>
  <c r="O6867" i="12" s="1"/>
  <c r="M6868" i="12"/>
  <c r="N6868" i="12" s="1"/>
  <c r="O6868" i="12" s="1"/>
  <c r="M6869" i="12"/>
  <c r="N6869" i="12" s="1"/>
  <c r="O6869" i="12" s="1"/>
  <c r="M6870" i="12"/>
  <c r="N6870" i="12" s="1"/>
  <c r="O6870" i="12" s="1"/>
  <c r="M6871" i="12"/>
  <c r="N6871" i="12" s="1"/>
  <c r="O6871" i="12" s="1"/>
  <c r="M6872" i="12"/>
  <c r="N6872" i="12" s="1"/>
  <c r="O6872" i="12" s="1"/>
  <c r="M6873" i="12"/>
  <c r="M6874" i="12"/>
  <c r="M6875" i="12"/>
  <c r="M6876" i="12"/>
  <c r="M6877" i="12"/>
  <c r="M6878" i="12"/>
  <c r="M6879" i="12"/>
  <c r="M6880" i="12"/>
  <c r="M6881" i="12"/>
  <c r="M6882" i="12"/>
  <c r="M6883" i="12"/>
  <c r="N6883" i="12" s="1"/>
  <c r="O6883" i="12" s="1"/>
  <c r="M6884" i="12"/>
  <c r="N6884" i="12" s="1"/>
  <c r="O6884" i="12" s="1"/>
  <c r="M6885" i="12"/>
  <c r="N6885" i="12" s="1"/>
  <c r="O6885" i="12" s="1"/>
  <c r="M6886" i="12"/>
  <c r="N6886" i="12" s="1"/>
  <c r="O6886" i="12" s="1"/>
  <c r="M6887" i="12"/>
  <c r="M6888" i="12"/>
  <c r="M6889" i="12"/>
  <c r="M6890" i="12"/>
  <c r="M6891" i="12"/>
  <c r="M6892" i="12"/>
  <c r="M6893" i="12"/>
  <c r="M6894" i="12"/>
  <c r="M6895" i="12"/>
  <c r="M6896" i="12"/>
  <c r="M6897" i="12"/>
  <c r="M6898" i="12"/>
  <c r="M6899" i="12"/>
  <c r="M6900" i="12"/>
  <c r="N6900" i="12" s="1"/>
  <c r="O6900" i="12" s="1"/>
  <c r="M6901" i="12"/>
  <c r="N6901" i="12" s="1"/>
  <c r="O6901" i="12" s="1"/>
  <c r="M6902" i="12"/>
  <c r="N6902" i="12" s="1"/>
  <c r="O6902" i="12" s="1"/>
  <c r="M6903" i="12"/>
  <c r="N6903" i="12" s="1"/>
  <c r="O6903" i="12" s="1"/>
  <c r="M6904" i="12"/>
  <c r="N6904" i="12" s="1"/>
  <c r="O6904" i="12" s="1"/>
  <c r="M6905" i="12"/>
  <c r="N6905" i="12" s="1"/>
  <c r="O6905" i="12" s="1"/>
  <c r="M6906" i="12"/>
  <c r="N6906" i="12" s="1"/>
  <c r="O6906" i="12" s="1"/>
  <c r="M6907" i="12"/>
  <c r="N6907" i="12" s="1"/>
  <c r="O6907" i="12" s="1"/>
  <c r="M6908" i="12"/>
  <c r="N6908" i="12" s="1"/>
  <c r="O6908" i="12" s="1"/>
  <c r="M6909" i="12"/>
  <c r="N6909" i="12" s="1"/>
  <c r="O6909" i="12" s="1"/>
  <c r="M6910" i="12"/>
  <c r="N6910" i="12" s="1"/>
  <c r="O6910" i="12" s="1"/>
  <c r="M6911" i="12"/>
  <c r="N6911" i="12" s="1"/>
  <c r="O6911" i="12" s="1"/>
  <c r="M6912" i="12"/>
  <c r="N6912" i="12" s="1"/>
  <c r="O6912" i="12" s="1"/>
  <c r="M6913" i="12"/>
  <c r="N6913" i="12" s="1"/>
  <c r="O6913" i="12" s="1"/>
  <c r="M6914" i="12"/>
  <c r="N6914" i="12" s="1"/>
  <c r="O6914" i="12" s="1"/>
  <c r="M6915" i="12"/>
  <c r="N6915" i="12" s="1"/>
  <c r="O6915" i="12" s="1"/>
  <c r="M6916" i="12"/>
  <c r="N6916" i="12" s="1"/>
  <c r="O6916" i="12" s="1"/>
  <c r="M6917" i="12"/>
  <c r="N6917" i="12" s="1"/>
  <c r="O6917" i="12" s="1"/>
  <c r="M6918" i="12"/>
  <c r="N6918" i="12" s="1"/>
  <c r="O6918" i="12" s="1"/>
  <c r="M6919" i="12"/>
  <c r="N6919" i="12" s="1"/>
  <c r="O6919" i="12" s="1"/>
  <c r="M6920" i="12"/>
  <c r="N6920" i="12" s="1"/>
  <c r="O6920" i="12" s="1"/>
  <c r="M6921" i="12"/>
  <c r="N6921" i="12" s="1"/>
  <c r="O6921" i="12" s="1"/>
  <c r="M6922" i="12"/>
  <c r="M6923" i="12"/>
  <c r="M6924" i="12"/>
  <c r="N6924" i="12" s="1"/>
  <c r="O6924" i="12" s="1"/>
  <c r="M6925" i="12"/>
  <c r="N6925" i="12" s="1"/>
  <c r="O6925" i="12" s="1"/>
  <c r="M6926" i="12"/>
  <c r="M6927" i="12"/>
  <c r="M6928" i="12"/>
  <c r="N6928" i="12" s="1"/>
  <c r="O6928" i="12" s="1"/>
  <c r="M6929" i="12"/>
  <c r="N6929" i="12" s="1"/>
  <c r="O6929" i="12" s="1"/>
  <c r="M6930" i="12"/>
  <c r="N6930" i="12" s="1"/>
  <c r="O6930" i="12" s="1"/>
  <c r="M6931" i="12"/>
  <c r="N6931" i="12" s="1"/>
  <c r="O6931" i="12" s="1"/>
  <c r="M6932" i="12"/>
  <c r="N6932" i="12" s="1"/>
  <c r="O6932" i="12" s="1"/>
  <c r="M6933" i="12"/>
  <c r="N6933" i="12" s="1"/>
  <c r="O6933" i="12" s="1"/>
  <c r="M6934" i="12"/>
  <c r="N6934" i="12" s="1"/>
  <c r="O6934" i="12" s="1"/>
  <c r="M6935" i="12"/>
  <c r="N6935" i="12" s="1"/>
  <c r="O6935" i="12" s="1"/>
  <c r="M6936" i="12"/>
  <c r="N6936" i="12" s="1"/>
  <c r="O6936" i="12" s="1"/>
  <c r="M6937" i="12"/>
  <c r="N6937" i="12" s="1"/>
  <c r="O6937" i="12" s="1"/>
  <c r="M6938" i="12"/>
  <c r="N6938" i="12" s="1"/>
  <c r="O6938" i="12" s="1"/>
  <c r="M6939" i="12"/>
  <c r="N6939" i="12" s="1"/>
  <c r="O6939" i="12" s="1"/>
  <c r="M6940" i="12"/>
  <c r="N6940" i="12" s="1"/>
  <c r="O6940" i="12" s="1"/>
  <c r="M6941" i="12"/>
  <c r="N6941" i="12" s="1"/>
  <c r="O6941" i="12" s="1"/>
  <c r="M6942" i="12"/>
  <c r="N6942" i="12" s="1"/>
  <c r="O6942" i="12" s="1"/>
  <c r="M6943" i="12"/>
  <c r="N6943" i="12" s="1"/>
  <c r="O6943" i="12" s="1"/>
  <c r="M6944" i="12"/>
  <c r="N6944" i="12" s="1"/>
  <c r="O6944" i="12" s="1"/>
  <c r="M6945" i="12"/>
  <c r="N6945" i="12" s="1"/>
  <c r="O6945" i="12" s="1"/>
  <c r="M6946" i="12"/>
  <c r="N6946" i="12" s="1"/>
  <c r="O6946" i="12" s="1"/>
  <c r="M6947" i="12"/>
  <c r="N6947" i="12" s="1"/>
  <c r="O6947" i="12" s="1"/>
  <c r="M6948" i="12"/>
  <c r="N6948" i="12" s="1"/>
  <c r="O6948" i="12" s="1"/>
  <c r="M6949" i="12"/>
  <c r="N6949" i="12" s="1"/>
  <c r="O6949" i="12" s="1"/>
  <c r="M6950" i="12"/>
  <c r="N6950" i="12" s="1"/>
  <c r="O6950" i="12" s="1"/>
  <c r="M6951" i="12"/>
  <c r="N6951" i="12" s="1"/>
  <c r="O6951" i="12" s="1"/>
  <c r="M6952" i="12"/>
  <c r="M6953" i="12"/>
  <c r="M6954" i="12"/>
  <c r="M6955" i="12"/>
  <c r="M6956" i="12"/>
  <c r="M6957" i="12"/>
  <c r="M6958" i="12"/>
  <c r="M6959" i="12"/>
  <c r="M6960" i="12"/>
  <c r="M6961" i="12"/>
  <c r="M6962" i="12"/>
  <c r="M6963" i="12"/>
  <c r="M6964" i="12"/>
  <c r="M6965" i="12"/>
  <c r="M6966" i="12"/>
  <c r="M6967" i="12"/>
  <c r="M6968" i="12"/>
  <c r="M6969" i="12"/>
  <c r="M6970" i="12"/>
  <c r="M6971" i="12"/>
  <c r="M6972" i="12"/>
  <c r="M6973" i="12"/>
  <c r="M6974" i="12"/>
  <c r="M6975" i="12"/>
  <c r="M6976" i="12"/>
  <c r="M6977" i="12"/>
  <c r="M6978" i="12"/>
  <c r="M6979" i="12"/>
  <c r="M6980" i="12"/>
  <c r="M6981" i="12"/>
  <c r="M6982" i="12"/>
  <c r="M6983" i="12"/>
  <c r="M6984" i="12"/>
  <c r="M6985" i="12"/>
  <c r="M6986" i="12"/>
  <c r="M6987" i="12"/>
  <c r="M6988" i="12"/>
  <c r="M6989" i="12"/>
  <c r="M6990" i="12"/>
  <c r="M6991" i="12"/>
  <c r="M6992" i="12"/>
  <c r="M6993" i="12"/>
  <c r="M6994" i="12"/>
  <c r="N6994" i="12" s="1"/>
  <c r="O6994" i="12" s="1"/>
  <c r="M6995" i="12"/>
  <c r="N6995" i="12" s="1"/>
  <c r="O6995" i="12" s="1"/>
  <c r="M6996" i="12"/>
  <c r="N6996" i="12" s="1"/>
  <c r="O6996" i="12" s="1"/>
  <c r="M6997" i="12"/>
  <c r="N6997" i="12" s="1"/>
  <c r="O6997" i="12" s="1"/>
  <c r="M6998" i="12"/>
  <c r="M6999" i="12"/>
  <c r="M7000" i="12"/>
  <c r="M7001" i="12"/>
  <c r="M7002" i="12"/>
  <c r="M7003" i="12"/>
  <c r="M7004" i="12"/>
  <c r="M7005" i="12"/>
  <c r="M7006" i="12"/>
  <c r="M7007" i="12"/>
  <c r="M7008" i="12"/>
  <c r="M7009" i="12"/>
  <c r="M7010" i="12"/>
  <c r="M7011" i="12"/>
  <c r="M7012" i="12"/>
  <c r="M7013" i="12"/>
  <c r="M7014" i="12"/>
  <c r="M7015" i="12"/>
  <c r="M7016" i="12"/>
  <c r="M7017" i="12"/>
  <c r="M7018" i="12"/>
  <c r="M7019" i="12"/>
  <c r="M7020" i="12"/>
  <c r="M7021" i="12"/>
  <c r="M7022" i="12"/>
  <c r="M7023" i="12"/>
  <c r="M7024" i="12"/>
  <c r="M7025" i="12"/>
  <c r="M7026" i="12"/>
  <c r="M7027" i="12"/>
  <c r="M7028" i="12"/>
  <c r="M7029" i="12"/>
  <c r="M7030" i="12"/>
  <c r="M7031" i="12"/>
  <c r="M7032" i="12"/>
  <c r="M7033" i="12"/>
  <c r="M7034" i="12"/>
  <c r="M7035" i="12"/>
  <c r="M7036" i="12"/>
  <c r="M7037" i="12"/>
  <c r="M7038" i="12"/>
  <c r="M7039" i="12"/>
  <c r="M7040" i="12"/>
  <c r="M7041" i="12"/>
  <c r="M7042" i="12"/>
  <c r="M7043" i="12"/>
  <c r="M7044" i="12"/>
  <c r="M7045" i="12"/>
  <c r="M7046" i="12"/>
  <c r="M7047" i="12"/>
  <c r="M7048" i="12"/>
  <c r="M7049" i="12"/>
  <c r="M7050" i="12"/>
  <c r="M7051" i="12"/>
  <c r="M7052" i="12"/>
  <c r="M7053" i="12"/>
  <c r="M7054" i="12"/>
  <c r="M7055" i="12"/>
  <c r="M7056" i="12"/>
  <c r="M7057" i="12"/>
  <c r="M7058" i="12"/>
  <c r="M7059" i="12"/>
  <c r="M7060" i="12"/>
  <c r="M7061" i="12"/>
  <c r="M7062" i="12"/>
  <c r="M7063" i="12"/>
  <c r="M7064" i="12"/>
  <c r="M7065" i="12"/>
  <c r="M7066" i="12"/>
  <c r="M7067" i="12"/>
  <c r="M7068" i="12"/>
  <c r="M7069" i="12"/>
  <c r="M7070" i="12"/>
  <c r="M7071" i="12"/>
  <c r="M7072" i="12"/>
  <c r="M7073" i="12"/>
  <c r="M7074" i="12"/>
  <c r="M7075" i="12"/>
  <c r="M7076" i="12"/>
  <c r="M7077" i="12"/>
  <c r="M7078" i="12"/>
  <c r="M7079" i="12"/>
  <c r="M7080" i="12"/>
  <c r="M7081" i="12"/>
  <c r="M7082" i="12"/>
  <c r="M7083" i="12"/>
  <c r="M7084" i="12"/>
  <c r="M7085" i="12"/>
  <c r="M7086" i="12"/>
  <c r="M7087" i="12"/>
  <c r="M7088" i="12"/>
  <c r="M7089" i="12"/>
  <c r="M7090" i="12"/>
  <c r="N7090" i="12" s="1"/>
  <c r="O7090" i="12" s="1"/>
  <c r="M7091" i="12"/>
  <c r="N7091" i="12" s="1"/>
  <c r="O7091" i="12" s="1"/>
  <c r="M7092" i="12"/>
  <c r="N7092" i="12" s="1"/>
  <c r="O7092" i="12" s="1"/>
  <c r="M7093" i="12"/>
  <c r="N7093" i="12" s="1"/>
  <c r="O7093" i="12" s="1"/>
  <c r="M7094" i="12"/>
  <c r="N7094" i="12" s="1"/>
  <c r="O7094" i="12" s="1"/>
  <c r="M7095" i="12"/>
  <c r="N7095" i="12" s="1"/>
  <c r="O7095" i="12" s="1"/>
  <c r="M7096" i="12"/>
  <c r="N7096" i="12" s="1"/>
  <c r="O7096" i="12" s="1"/>
  <c r="M7097" i="12"/>
  <c r="N7097" i="12" s="1"/>
  <c r="O7097" i="12" s="1"/>
  <c r="M7098" i="12"/>
  <c r="N7098" i="12" s="1"/>
  <c r="O7098" i="12" s="1"/>
  <c r="M7099" i="12"/>
  <c r="N7099" i="12" s="1"/>
  <c r="O7099" i="12" s="1"/>
  <c r="M7100" i="12"/>
  <c r="N7100" i="12" s="1"/>
  <c r="O7100" i="12" s="1"/>
  <c r="M7101" i="12"/>
  <c r="N7101" i="12" s="1"/>
  <c r="O7101" i="12" s="1"/>
  <c r="M7102" i="12"/>
  <c r="N7102" i="12" s="1"/>
  <c r="O7102" i="12" s="1"/>
  <c r="M7103" i="12"/>
  <c r="N7103" i="12" s="1"/>
  <c r="O7103" i="12" s="1"/>
  <c r="M7104" i="12"/>
  <c r="N7104" i="12" s="1"/>
  <c r="O7104" i="12" s="1"/>
  <c r="M7105" i="12"/>
  <c r="N7105" i="12" s="1"/>
  <c r="O7105" i="12" s="1"/>
  <c r="M7106" i="12"/>
  <c r="N7106" i="12" s="1"/>
  <c r="O7106" i="12" s="1"/>
  <c r="M7107" i="12"/>
  <c r="N7107" i="12" s="1"/>
  <c r="O7107" i="12" s="1"/>
  <c r="M7108" i="12"/>
  <c r="N7108" i="12" s="1"/>
  <c r="O7108" i="12" s="1"/>
  <c r="M7109" i="12"/>
  <c r="N7109" i="12" s="1"/>
  <c r="O7109" i="12" s="1"/>
  <c r="M7110" i="12"/>
  <c r="N7110" i="12" s="1"/>
  <c r="O7110" i="12" s="1"/>
  <c r="M7111" i="12"/>
  <c r="N7111" i="12" s="1"/>
  <c r="O7111" i="12" s="1"/>
  <c r="M7112" i="12"/>
  <c r="N7112" i="12" s="1"/>
  <c r="O7112" i="12" s="1"/>
  <c r="M7113" i="12"/>
  <c r="N7113" i="12" s="1"/>
  <c r="O7113" i="12" s="1"/>
  <c r="M7114" i="12"/>
  <c r="N7114" i="12" s="1"/>
  <c r="O7114" i="12" s="1"/>
  <c r="M7115" i="12"/>
  <c r="N7115" i="12" s="1"/>
  <c r="O7115" i="12" s="1"/>
  <c r="M7116" i="12"/>
  <c r="N7116" i="12" s="1"/>
  <c r="O7116" i="12" s="1"/>
  <c r="M7117" i="12"/>
  <c r="N7117" i="12" s="1"/>
  <c r="O7117" i="12" s="1"/>
  <c r="M7118" i="12"/>
  <c r="N7118" i="12" s="1"/>
  <c r="O7118" i="12" s="1"/>
  <c r="M7119" i="12"/>
  <c r="N7119" i="12" s="1"/>
  <c r="O7119" i="12" s="1"/>
  <c r="M7120" i="12"/>
  <c r="M7121" i="12"/>
  <c r="M7122" i="12"/>
  <c r="M7123" i="12"/>
  <c r="M7124" i="12"/>
  <c r="M7125" i="12"/>
  <c r="M7126" i="12"/>
  <c r="M7127" i="12"/>
  <c r="M7128" i="12"/>
  <c r="M7129" i="12"/>
  <c r="M7130" i="12"/>
  <c r="M7131" i="12"/>
  <c r="M7132" i="12"/>
  <c r="N7132" i="12" s="1"/>
  <c r="O7132" i="12" s="1"/>
  <c r="M7133" i="12"/>
  <c r="N7133" i="12" s="1"/>
  <c r="O7133" i="12" s="1"/>
  <c r="M7134" i="12"/>
  <c r="N7134" i="12" s="1"/>
  <c r="O7134" i="12" s="1"/>
  <c r="M7135" i="12"/>
  <c r="N7135" i="12" s="1"/>
  <c r="O7135" i="12" s="1"/>
  <c r="M7136" i="12"/>
  <c r="N7136" i="12" s="1"/>
  <c r="O7136" i="12" s="1"/>
  <c r="M7137" i="12"/>
  <c r="N7137" i="12" s="1"/>
  <c r="O7137" i="12" s="1"/>
  <c r="M7138" i="12"/>
  <c r="N7138" i="12" s="1"/>
  <c r="O7138" i="12" s="1"/>
  <c r="M7139" i="12"/>
  <c r="N7139" i="12" s="1"/>
  <c r="O7139" i="12" s="1"/>
  <c r="M7140" i="12"/>
  <c r="N7140" i="12" s="1"/>
  <c r="O7140" i="12" s="1"/>
  <c r="M7141" i="12"/>
  <c r="N7141" i="12" s="1"/>
  <c r="O7141" i="12" s="1"/>
  <c r="M7142" i="12"/>
  <c r="M7143" i="12"/>
  <c r="M7144" i="12"/>
  <c r="M7145" i="12"/>
  <c r="M7146" i="12"/>
  <c r="M7147" i="12"/>
  <c r="M7148" i="12"/>
  <c r="M7149" i="12"/>
  <c r="M7150" i="12"/>
  <c r="M7151" i="12"/>
  <c r="M7152" i="12"/>
  <c r="M7153" i="12"/>
  <c r="M7154" i="12"/>
  <c r="M7155" i="12"/>
  <c r="M7156" i="12"/>
  <c r="M7157" i="12"/>
  <c r="M7158" i="12"/>
  <c r="M7159" i="12"/>
  <c r="M7160" i="12"/>
  <c r="M7161" i="12"/>
  <c r="M7162" i="12"/>
  <c r="M7163" i="12"/>
  <c r="M7164" i="12"/>
  <c r="M7165" i="12"/>
  <c r="M7166" i="12"/>
  <c r="M7167" i="12"/>
  <c r="M7168" i="12"/>
  <c r="M7169" i="12"/>
  <c r="M7170" i="12"/>
  <c r="M7171" i="12"/>
  <c r="M7172" i="12"/>
  <c r="M7173" i="12"/>
  <c r="M7174" i="12"/>
  <c r="M7175" i="12"/>
  <c r="M7176" i="12"/>
  <c r="M7177" i="12"/>
  <c r="M7178" i="12"/>
  <c r="M7179" i="12"/>
  <c r="M7180" i="12"/>
  <c r="M7181" i="12"/>
  <c r="M7182" i="12"/>
  <c r="M7183" i="12"/>
  <c r="M7184" i="12"/>
  <c r="M7185" i="12"/>
  <c r="M7186" i="12"/>
  <c r="M7187" i="12"/>
  <c r="M7188" i="12"/>
  <c r="M7189" i="12"/>
  <c r="M7190" i="12"/>
  <c r="M7191" i="12"/>
  <c r="M7192" i="12"/>
  <c r="M7193" i="12"/>
  <c r="M7194" i="12"/>
  <c r="M7195" i="12"/>
  <c r="M7196" i="12"/>
  <c r="M7197" i="12"/>
  <c r="M7198" i="12"/>
  <c r="M7199" i="12"/>
  <c r="M7200" i="12"/>
  <c r="M7201" i="12"/>
  <c r="M7202" i="12"/>
  <c r="M7203" i="12"/>
  <c r="M7204" i="12"/>
  <c r="M7205" i="12"/>
  <c r="M7206" i="12"/>
  <c r="M7207" i="12"/>
  <c r="M7208" i="12"/>
  <c r="M7209" i="12"/>
  <c r="M7210" i="12"/>
  <c r="N7210" i="12" s="1"/>
  <c r="O7210" i="12" s="1"/>
  <c r="M7211" i="12"/>
  <c r="N7211" i="12" s="1"/>
  <c r="O7211" i="12" s="1"/>
  <c r="M7212" i="12"/>
  <c r="N7212" i="12" s="1"/>
  <c r="O7212" i="12" s="1"/>
  <c r="M7213" i="12"/>
  <c r="N7213" i="12" s="1"/>
  <c r="O7213" i="12" s="1"/>
  <c r="M7214" i="12"/>
  <c r="N7214" i="12" s="1"/>
  <c r="O7214" i="12" s="1"/>
  <c r="M7215" i="12"/>
  <c r="N7215" i="12" s="1"/>
  <c r="O7215" i="12" s="1"/>
  <c r="M7216" i="12"/>
  <c r="M7217" i="12"/>
  <c r="M7218" i="12"/>
  <c r="N7218" i="12" s="1"/>
  <c r="O7218" i="12" s="1"/>
  <c r="M7219" i="12"/>
  <c r="N7219" i="12" s="1"/>
  <c r="O7219" i="12" s="1"/>
  <c r="M7220" i="12"/>
  <c r="M7221" i="12"/>
  <c r="M7222" i="12"/>
  <c r="M7223" i="12"/>
  <c r="M7224" i="12"/>
  <c r="M7225" i="12"/>
  <c r="N7225" i="12" s="1"/>
  <c r="O7225" i="12" s="1"/>
  <c r="M7226" i="12"/>
  <c r="N7226" i="12" s="1"/>
  <c r="O7226" i="12" s="1"/>
  <c r="M7227" i="12"/>
  <c r="N7227" i="12" s="1"/>
  <c r="O7227" i="12" s="1"/>
  <c r="M7228" i="12"/>
  <c r="N7228" i="12" s="1"/>
  <c r="O7228" i="12" s="1"/>
  <c r="M7229" i="12"/>
  <c r="N7229" i="12" s="1"/>
  <c r="O7229" i="12" s="1"/>
  <c r="M7230" i="12"/>
  <c r="N7230" i="12" s="1"/>
  <c r="O7230" i="12" s="1"/>
  <c r="M7231" i="12"/>
  <c r="M7232" i="12"/>
  <c r="M7233" i="12"/>
  <c r="N7233" i="12" s="1"/>
  <c r="O7233" i="12" s="1"/>
  <c r="M7234" i="12"/>
  <c r="N7234" i="12" s="1"/>
  <c r="O7234" i="12" s="1"/>
  <c r="M7235" i="12"/>
  <c r="M7236" i="12"/>
  <c r="M7237" i="12"/>
  <c r="N7237" i="12" s="1"/>
  <c r="O7237" i="12" s="1"/>
  <c r="M7238" i="12"/>
  <c r="N7238" i="12" s="1"/>
  <c r="O7238" i="12" s="1"/>
  <c r="M7239" i="12"/>
  <c r="N7239" i="12" s="1"/>
  <c r="O7239" i="12" s="1"/>
  <c r="M7240" i="12"/>
  <c r="N7240" i="12" s="1"/>
  <c r="O7240" i="12" s="1"/>
  <c r="M7241" i="12"/>
  <c r="N7241" i="12" s="1"/>
  <c r="O7241" i="12" s="1"/>
  <c r="M7242" i="12"/>
  <c r="N7242" i="12" s="1"/>
  <c r="O7242" i="12" s="1"/>
  <c r="M7243" i="12"/>
  <c r="M7244" i="12"/>
  <c r="M7245" i="12"/>
  <c r="N7245" i="12" s="1"/>
  <c r="O7245" i="12" s="1"/>
  <c r="M7246" i="12"/>
  <c r="N7246" i="12" s="1"/>
  <c r="O7246" i="12" s="1"/>
  <c r="M7247" i="12"/>
  <c r="N7247" i="12" s="1"/>
  <c r="O7247" i="12" s="1"/>
  <c r="M7248" i="12"/>
  <c r="N7248" i="12" s="1"/>
  <c r="O7248" i="12" s="1"/>
  <c r="M7249" i="12"/>
  <c r="N7249" i="12" s="1"/>
  <c r="O7249" i="12" s="1"/>
  <c r="M7250" i="12"/>
  <c r="N7250" i="12" s="1"/>
  <c r="O7250" i="12" s="1"/>
  <c r="M7251" i="12"/>
  <c r="N7251" i="12" s="1"/>
  <c r="O7251" i="12" s="1"/>
  <c r="M7252" i="12"/>
  <c r="N7252" i="12" s="1"/>
  <c r="O7252" i="12" s="1"/>
  <c r="M7253" i="12"/>
  <c r="N7253" i="12" s="1"/>
  <c r="O7253" i="12" s="1"/>
  <c r="M7254" i="12"/>
  <c r="N7254" i="12" s="1"/>
  <c r="O7254" i="12" s="1"/>
  <c r="M7255" i="12"/>
  <c r="N7255" i="12" s="1"/>
  <c r="O7255" i="12" s="1"/>
  <c r="M7256" i="12"/>
  <c r="N7256" i="12" s="1"/>
  <c r="O7256" i="12" s="1"/>
  <c r="M7257" i="12"/>
  <c r="N7257" i="12" s="1"/>
  <c r="O7257" i="12" s="1"/>
  <c r="M7258" i="12"/>
  <c r="N7258" i="12" s="1"/>
  <c r="O7258" i="12" s="1"/>
  <c r="M7259" i="12"/>
  <c r="N7259" i="12" s="1"/>
  <c r="O7259" i="12" s="1"/>
  <c r="M7260" i="12"/>
  <c r="N7260" i="12" s="1"/>
  <c r="O7260" i="12" s="1"/>
  <c r="M7261" i="12"/>
  <c r="N7261" i="12" s="1"/>
  <c r="O7261" i="12" s="1"/>
  <c r="M7262" i="12"/>
  <c r="N7262" i="12" s="1"/>
  <c r="O7262" i="12" s="1"/>
  <c r="M7263" i="12"/>
  <c r="N7263" i="12" s="1"/>
  <c r="O7263" i="12" s="1"/>
  <c r="M7264" i="12"/>
  <c r="N7264" i="12" s="1"/>
  <c r="O7264" i="12" s="1"/>
  <c r="M7265" i="12"/>
  <c r="M7266" i="12"/>
  <c r="M7267" i="12"/>
  <c r="N7267" i="12" s="1"/>
  <c r="O7267" i="12" s="1"/>
  <c r="M7268" i="12"/>
  <c r="N7268" i="12" s="1"/>
  <c r="O7268" i="12" s="1"/>
  <c r="M7269" i="12"/>
  <c r="N7269" i="12" s="1"/>
  <c r="O7269" i="12" s="1"/>
  <c r="M7270" i="12"/>
  <c r="N7270" i="12" s="1"/>
  <c r="O7270" i="12" s="1"/>
  <c r="M7271" i="12"/>
  <c r="N7271" i="12" s="1"/>
  <c r="O7271" i="12" s="1"/>
  <c r="M7272" i="12"/>
  <c r="N7272" i="12" s="1"/>
  <c r="O7272" i="12" s="1"/>
  <c r="M7273" i="12"/>
  <c r="N7273" i="12" s="1"/>
  <c r="O7273" i="12" s="1"/>
  <c r="M7274" i="12"/>
  <c r="N7274" i="12" s="1"/>
  <c r="O7274" i="12" s="1"/>
  <c r="M7275" i="12"/>
  <c r="N7275" i="12" s="1"/>
  <c r="O7275" i="12" s="1"/>
  <c r="M7276" i="12"/>
  <c r="N7276" i="12" s="1"/>
  <c r="O7276" i="12" s="1"/>
  <c r="M7277" i="12"/>
  <c r="N7277" i="12" s="1"/>
  <c r="O7277" i="12" s="1"/>
  <c r="M7278" i="12"/>
  <c r="N7278" i="12" s="1"/>
  <c r="O7278" i="12" s="1"/>
  <c r="M7279" i="12"/>
  <c r="N7279" i="12" s="1"/>
  <c r="O7279" i="12" s="1"/>
  <c r="M7280" i="12"/>
  <c r="N7280" i="12" s="1"/>
  <c r="O7280" i="12" s="1"/>
  <c r="M7281" i="12"/>
  <c r="N7281" i="12" s="1"/>
  <c r="O7281" i="12" s="1"/>
  <c r="M7282" i="12"/>
  <c r="N7282" i="12" s="1"/>
  <c r="O7282" i="12" s="1"/>
  <c r="M7283" i="12"/>
  <c r="M7284" i="12"/>
  <c r="M7285" i="12"/>
  <c r="N7285" i="12" s="1"/>
  <c r="O7285" i="12" s="1"/>
  <c r="M7286" i="12"/>
  <c r="N7286" i="12" s="1"/>
  <c r="O7286" i="12" s="1"/>
  <c r="M7287" i="12"/>
  <c r="N7287" i="12" s="1"/>
  <c r="O7287" i="12" s="1"/>
  <c r="M7288" i="12"/>
  <c r="N7288" i="12" s="1"/>
  <c r="O7288" i="12" s="1"/>
  <c r="M7289" i="12"/>
  <c r="N7289" i="12" s="1"/>
  <c r="O7289" i="12" s="1"/>
  <c r="M7290" i="12"/>
  <c r="N7290" i="12" s="1"/>
  <c r="O7290" i="12" s="1"/>
  <c r="M7291" i="12"/>
  <c r="N7291" i="12" s="1"/>
  <c r="O7291" i="12" s="1"/>
  <c r="M7292" i="12"/>
  <c r="N7292" i="12" s="1"/>
  <c r="O7292" i="12" s="1"/>
  <c r="M7293" i="12"/>
  <c r="N7293" i="12" s="1"/>
  <c r="O7293" i="12" s="1"/>
  <c r="M7294" i="12"/>
  <c r="N7294" i="12" s="1"/>
  <c r="O7294" i="12" s="1"/>
  <c r="M7295" i="12"/>
  <c r="N7295" i="12" s="1"/>
  <c r="O7295" i="12" s="1"/>
  <c r="M7296" i="12"/>
  <c r="N7296" i="12" s="1"/>
  <c r="O7296" i="12" s="1"/>
  <c r="M7297" i="12"/>
  <c r="N7297" i="12" s="1"/>
  <c r="O7297" i="12" s="1"/>
  <c r="M7298" i="12"/>
  <c r="N7298" i="12" s="1"/>
  <c r="O7298" i="12" s="1"/>
  <c r="M7299" i="12"/>
  <c r="N7299" i="12" s="1"/>
  <c r="O7299" i="12" s="1"/>
  <c r="M7300" i="12"/>
  <c r="N7300" i="12" s="1"/>
  <c r="O7300" i="12" s="1"/>
  <c r="M7301" i="12"/>
  <c r="N7301" i="12" s="1"/>
  <c r="O7301" i="12" s="1"/>
  <c r="M7302" i="12"/>
  <c r="N7302" i="12" s="1"/>
  <c r="O7302" i="12" s="1"/>
  <c r="M7303" i="12"/>
  <c r="N7303" i="12" s="1"/>
  <c r="O7303" i="12" s="1"/>
  <c r="M7304" i="12"/>
  <c r="N7304" i="12" s="1"/>
  <c r="O7304" i="12" s="1"/>
  <c r="M7305" i="12"/>
  <c r="N7305" i="12" s="1"/>
  <c r="O7305" i="12" s="1"/>
  <c r="M7306" i="12"/>
  <c r="N7306" i="12" s="1"/>
  <c r="O7306" i="12" s="1"/>
  <c r="M7307" i="12"/>
  <c r="N7307" i="12" s="1"/>
  <c r="O7307" i="12" s="1"/>
  <c r="M7308" i="12"/>
  <c r="N7308" i="12" s="1"/>
  <c r="O7308" i="12" s="1"/>
  <c r="M7309" i="12"/>
  <c r="N7309" i="12" s="1"/>
  <c r="O7309" i="12" s="1"/>
  <c r="M7310" i="12"/>
  <c r="N7310" i="12" s="1"/>
  <c r="O7310" i="12" s="1"/>
  <c r="M7311" i="12"/>
  <c r="N7311" i="12" s="1"/>
  <c r="O7311" i="12" s="1"/>
  <c r="M7312" i="12"/>
  <c r="N7312" i="12" s="1"/>
  <c r="O7312" i="12" s="1"/>
  <c r="M7313" i="12"/>
  <c r="N7313" i="12" s="1"/>
  <c r="O7313" i="12" s="1"/>
  <c r="M7314" i="12"/>
  <c r="N7314" i="12" s="1"/>
  <c r="O7314" i="12" s="1"/>
  <c r="M7315" i="12"/>
  <c r="N7315" i="12" s="1"/>
  <c r="O7315" i="12" s="1"/>
  <c r="M7316" i="12"/>
  <c r="N7316" i="12" s="1"/>
  <c r="O7316" i="12" s="1"/>
  <c r="M7317" i="12"/>
  <c r="N7317" i="12" s="1"/>
  <c r="O7317" i="12" s="1"/>
  <c r="M7318" i="12"/>
  <c r="N7318" i="12" s="1"/>
  <c r="O7318" i="12" s="1"/>
  <c r="M7319" i="12"/>
  <c r="N7319" i="12" s="1"/>
  <c r="O7319" i="12" s="1"/>
  <c r="M7320" i="12"/>
  <c r="N7320" i="12" s="1"/>
  <c r="O7320" i="12" s="1"/>
  <c r="M7321" i="12"/>
  <c r="M7322" i="12"/>
  <c r="M7323" i="12"/>
  <c r="N7323" i="12" s="1"/>
  <c r="O7323" i="12" s="1"/>
  <c r="M7324" i="12"/>
  <c r="N7324" i="12" s="1"/>
  <c r="O7324" i="12" s="1"/>
  <c r="M7325" i="12"/>
  <c r="N7325" i="12" s="1"/>
  <c r="O7325" i="12" s="1"/>
  <c r="M7326" i="12"/>
  <c r="N7326" i="12" s="1"/>
  <c r="O7326" i="12" s="1"/>
  <c r="M7327" i="12"/>
  <c r="M7328" i="12"/>
  <c r="M7329" i="12"/>
  <c r="N7329" i="12" s="1"/>
  <c r="O7329" i="12" s="1"/>
  <c r="M7330" i="12"/>
  <c r="N7330" i="12" s="1"/>
  <c r="O7330" i="12" s="1"/>
  <c r="M7331" i="12"/>
  <c r="N7331" i="12" s="1"/>
  <c r="O7331" i="12" s="1"/>
  <c r="M7332" i="12"/>
  <c r="N7332" i="12" s="1"/>
  <c r="O7332" i="12" s="1"/>
  <c r="M7333" i="12"/>
  <c r="M7334" i="12"/>
  <c r="M7335" i="12"/>
  <c r="M7336" i="12"/>
  <c r="M7337" i="12"/>
  <c r="M7338" i="12"/>
  <c r="M7339" i="12"/>
  <c r="M7340" i="12"/>
  <c r="M7341" i="12"/>
  <c r="M7342" i="12"/>
  <c r="M7343" i="12"/>
  <c r="M7344" i="12"/>
  <c r="M7345" i="12"/>
  <c r="M7346" i="12"/>
  <c r="M7347" i="12"/>
  <c r="M7348" i="12"/>
  <c r="M7349" i="12"/>
  <c r="M7350" i="12"/>
  <c r="M7351" i="12"/>
  <c r="M7352" i="12"/>
  <c r="M7353" i="12"/>
  <c r="N7353" i="12" s="1"/>
  <c r="O7353" i="12" s="1"/>
  <c r="M7354" i="12"/>
  <c r="N7354" i="12" s="1"/>
  <c r="O7354" i="12" s="1"/>
  <c r="M7355" i="12"/>
  <c r="M7356" i="12"/>
  <c r="M7357" i="12"/>
  <c r="M7358" i="12"/>
  <c r="M7359" i="12"/>
  <c r="M7360" i="12"/>
  <c r="M7361" i="12"/>
  <c r="M7362" i="12"/>
  <c r="M7363" i="12"/>
  <c r="M7364" i="12"/>
  <c r="M7365" i="12"/>
  <c r="M7366" i="12"/>
  <c r="M7367" i="12"/>
  <c r="M7368" i="12"/>
  <c r="M7369" i="12"/>
  <c r="M7370" i="12"/>
  <c r="M7371" i="12"/>
  <c r="M7372" i="12"/>
  <c r="M7373" i="12"/>
  <c r="M7374" i="12"/>
  <c r="M7375" i="12"/>
  <c r="M7376" i="12"/>
  <c r="M7377" i="12"/>
  <c r="M7378" i="12"/>
  <c r="M7379" i="12"/>
  <c r="M7380" i="12"/>
  <c r="M7381" i="12"/>
  <c r="M7382" i="12"/>
  <c r="M7383" i="12"/>
  <c r="M7384" i="12"/>
  <c r="M7385" i="12"/>
  <c r="M7386" i="12"/>
  <c r="M7387" i="12"/>
  <c r="M7388" i="12"/>
  <c r="M7389" i="12"/>
  <c r="M7390" i="12"/>
  <c r="M7391" i="12"/>
  <c r="M7392" i="12"/>
  <c r="M7393" i="12"/>
  <c r="M7394" i="12"/>
  <c r="M7395" i="12"/>
  <c r="M7396" i="12"/>
  <c r="M7397" i="12"/>
  <c r="M7398" i="12"/>
  <c r="M7399" i="12"/>
  <c r="M7400" i="12"/>
  <c r="M7401" i="12"/>
  <c r="M7402" i="12"/>
  <c r="M7403" i="12"/>
  <c r="M7404" i="12"/>
  <c r="M7405" i="12"/>
  <c r="M7406" i="12"/>
  <c r="M7407" i="12"/>
  <c r="M7408" i="12"/>
  <c r="M7409" i="12"/>
  <c r="M7410" i="12"/>
  <c r="M7411" i="12"/>
  <c r="M7412" i="12"/>
  <c r="M7413" i="12"/>
  <c r="M7414" i="12"/>
  <c r="M7415" i="12"/>
  <c r="M7416" i="12"/>
  <c r="M7417" i="12"/>
  <c r="M7418" i="12"/>
  <c r="M7419" i="12"/>
  <c r="M7420" i="12"/>
  <c r="M7421" i="12"/>
  <c r="M7422" i="12"/>
  <c r="M7423" i="12"/>
  <c r="N7423" i="12" s="1"/>
  <c r="O7423" i="12" s="1"/>
  <c r="M7424" i="12"/>
  <c r="N7424" i="12" s="1"/>
  <c r="O7424" i="12" s="1"/>
  <c r="M7425" i="12"/>
  <c r="M7426" i="12"/>
  <c r="M7427" i="12"/>
  <c r="M7428" i="12"/>
  <c r="M7429" i="12"/>
  <c r="M7430" i="12"/>
  <c r="M7431" i="12"/>
  <c r="M7432" i="12"/>
  <c r="M7433" i="12"/>
  <c r="M7434" i="12"/>
  <c r="M7435" i="12"/>
  <c r="M7436" i="12"/>
  <c r="N7436" i="12" s="1"/>
  <c r="O7436" i="12" s="1"/>
  <c r="M7437" i="12"/>
  <c r="N7437" i="12" s="1"/>
  <c r="O7437" i="12" s="1"/>
  <c r="M7438" i="12"/>
  <c r="N7438" i="12" s="1"/>
  <c r="O7438" i="12" s="1"/>
  <c r="M7439" i="12"/>
  <c r="N7439" i="12" s="1"/>
  <c r="O7439" i="12" s="1"/>
  <c r="M7440" i="12"/>
  <c r="M7441" i="12"/>
  <c r="M7442" i="12"/>
  <c r="N7442" i="12" s="1"/>
  <c r="O7442" i="12" s="1"/>
  <c r="M7443" i="12"/>
  <c r="N7443" i="12" s="1"/>
  <c r="O7443" i="12" s="1"/>
  <c r="M7444" i="12"/>
  <c r="N7444" i="12" s="1"/>
  <c r="O7444" i="12" s="1"/>
  <c r="M7445" i="12"/>
  <c r="N7445" i="12" s="1"/>
  <c r="O7445" i="12" s="1"/>
  <c r="M7446" i="12"/>
  <c r="N7446" i="12" s="1"/>
  <c r="O7446" i="12" s="1"/>
  <c r="M7447" i="12"/>
  <c r="N7447" i="12" s="1"/>
  <c r="O7447" i="12" s="1"/>
  <c r="M7448" i="12"/>
  <c r="N7448" i="12" s="1"/>
  <c r="O7448" i="12" s="1"/>
  <c r="M7449" i="12"/>
  <c r="N7449" i="12" s="1"/>
  <c r="O7449" i="12" s="1"/>
  <c r="M7450" i="12"/>
  <c r="N7450" i="12" s="1"/>
  <c r="O7450" i="12" s="1"/>
  <c r="M7451" i="12"/>
  <c r="N7451" i="12" s="1"/>
  <c r="O7451" i="12" s="1"/>
  <c r="M7452" i="12"/>
  <c r="N7452" i="12" s="1"/>
  <c r="O7452" i="12" s="1"/>
  <c r="M7453" i="12"/>
  <c r="N7453" i="12" s="1"/>
  <c r="O7453" i="12" s="1"/>
  <c r="M7454" i="12"/>
  <c r="N7454" i="12" s="1"/>
  <c r="O7454" i="12" s="1"/>
  <c r="M7455" i="12"/>
  <c r="N7455" i="12" s="1"/>
  <c r="O7455" i="12" s="1"/>
  <c r="M7456" i="12"/>
  <c r="N7456" i="12" s="1"/>
  <c r="O7456" i="12" s="1"/>
  <c r="M7457" i="12"/>
  <c r="N7457" i="12" s="1"/>
  <c r="O7457" i="12" s="1"/>
  <c r="M7458" i="12"/>
  <c r="N7458" i="12" s="1"/>
  <c r="O7458" i="12" s="1"/>
  <c r="M7459" i="12"/>
  <c r="N7459" i="12" s="1"/>
  <c r="O7459" i="12" s="1"/>
  <c r="M7460" i="12"/>
  <c r="N7460" i="12" s="1"/>
  <c r="O7460" i="12" s="1"/>
  <c r="M7461" i="12"/>
  <c r="N7461" i="12" s="1"/>
  <c r="O7461" i="12" s="1"/>
  <c r="M7462" i="12"/>
  <c r="N7462" i="12" s="1"/>
  <c r="O7462" i="12" s="1"/>
  <c r="M7463" i="12"/>
  <c r="N7463" i="12" s="1"/>
  <c r="O7463" i="12" s="1"/>
  <c r="M7464" i="12"/>
  <c r="N7464" i="12" s="1"/>
  <c r="O7464" i="12" s="1"/>
  <c r="M7465" i="12"/>
  <c r="N7465" i="12" s="1"/>
  <c r="O7465" i="12" s="1"/>
  <c r="M7466" i="12"/>
  <c r="N7466" i="12" s="1"/>
  <c r="O7466" i="12" s="1"/>
  <c r="M7467" i="12"/>
  <c r="N7467" i="12" s="1"/>
  <c r="O7467" i="12" s="1"/>
  <c r="M7468" i="12"/>
  <c r="N7468" i="12" s="1"/>
  <c r="O7468" i="12" s="1"/>
  <c r="M7469" i="12"/>
  <c r="N7469" i="12" s="1"/>
  <c r="O7469" i="12" s="1"/>
  <c r="M7470" i="12"/>
  <c r="N7470" i="12" s="1"/>
  <c r="O7470" i="12" s="1"/>
  <c r="M7471" i="12"/>
  <c r="N7471" i="12" s="1"/>
  <c r="O7471" i="12" s="1"/>
  <c r="M7472" i="12"/>
  <c r="N7472" i="12" s="1"/>
  <c r="O7472" i="12" s="1"/>
  <c r="M7473" i="12"/>
  <c r="N7473" i="12" s="1"/>
  <c r="O7473" i="12" s="1"/>
  <c r="M7474" i="12"/>
  <c r="N7474" i="12" s="1"/>
  <c r="O7474" i="12" s="1"/>
  <c r="M7475" i="12"/>
  <c r="N7475" i="12" s="1"/>
  <c r="O7475" i="12" s="1"/>
  <c r="M7476" i="12"/>
  <c r="N7476" i="12" s="1"/>
  <c r="O7476" i="12" s="1"/>
  <c r="M7477" i="12"/>
  <c r="N7477" i="12" s="1"/>
  <c r="O7477" i="12" s="1"/>
  <c r="M7478" i="12"/>
  <c r="N7478" i="12" s="1"/>
  <c r="O7478" i="12" s="1"/>
  <c r="M7479" i="12"/>
  <c r="N7479" i="12" s="1"/>
  <c r="O7479" i="12" s="1"/>
  <c r="M7480" i="12"/>
  <c r="N7480" i="12" s="1"/>
  <c r="O7480" i="12" s="1"/>
  <c r="M7481" i="12"/>
  <c r="N7481" i="12" s="1"/>
  <c r="O7481" i="12" s="1"/>
  <c r="M7482" i="12"/>
  <c r="N7482" i="12" s="1"/>
  <c r="O7482" i="12" s="1"/>
  <c r="M7483" i="12"/>
  <c r="N7483" i="12" s="1"/>
  <c r="O7483" i="12" s="1"/>
  <c r="M7484" i="12"/>
  <c r="N7484" i="12" s="1"/>
  <c r="O7484" i="12" s="1"/>
  <c r="M7485" i="12"/>
  <c r="N7485" i="12" s="1"/>
  <c r="O7485" i="12" s="1"/>
  <c r="M7486" i="12"/>
  <c r="N7486" i="12" s="1"/>
  <c r="O7486" i="12" s="1"/>
  <c r="M7487" i="12"/>
  <c r="N7487" i="12" s="1"/>
  <c r="O7487" i="12" s="1"/>
  <c r="M7488" i="12"/>
  <c r="M7489" i="12"/>
  <c r="M7490" i="12"/>
  <c r="M7491" i="12"/>
  <c r="M7492" i="12"/>
  <c r="N7492" i="12" s="1"/>
  <c r="O7492" i="12" s="1"/>
  <c r="M7493" i="12"/>
  <c r="N7493" i="12" s="1"/>
  <c r="O7493" i="12" s="1"/>
  <c r="M7494" i="12"/>
  <c r="N7494" i="12" s="1"/>
  <c r="O7494" i="12" s="1"/>
  <c r="M7495" i="12"/>
  <c r="N7495" i="12" s="1"/>
  <c r="O7495" i="12" s="1"/>
  <c r="M7496" i="12"/>
  <c r="N7496" i="12" s="1"/>
  <c r="O7496" i="12" s="1"/>
  <c r="M7497" i="12"/>
  <c r="N7497" i="12" s="1"/>
  <c r="O7497" i="12" s="1"/>
  <c r="M7498" i="12"/>
  <c r="N7498" i="12" s="1"/>
  <c r="O7498" i="12" s="1"/>
  <c r="M7499" i="12"/>
  <c r="N7499" i="12" s="1"/>
  <c r="O7499" i="12" s="1"/>
  <c r="M7500" i="12"/>
  <c r="N7500" i="12" s="1"/>
  <c r="O7500" i="12" s="1"/>
  <c r="M7501" i="12"/>
  <c r="N7501" i="12" s="1"/>
  <c r="O7501" i="12" s="1"/>
  <c r="M7502" i="12"/>
  <c r="N7502" i="12" s="1"/>
  <c r="O7502" i="12" s="1"/>
  <c r="M7503" i="12"/>
  <c r="N7503" i="12" s="1"/>
  <c r="O7503" i="12" s="1"/>
  <c r="M7504" i="12"/>
  <c r="N7504" i="12" s="1"/>
  <c r="O7504" i="12" s="1"/>
  <c r="M7505" i="12"/>
  <c r="N7505" i="12" s="1"/>
  <c r="O7505" i="12" s="1"/>
  <c r="M7506" i="12"/>
  <c r="M7507" i="12"/>
  <c r="M7508" i="12"/>
  <c r="M7509" i="12"/>
  <c r="M7510" i="12"/>
  <c r="M7511" i="12"/>
  <c r="M7512" i="12"/>
  <c r="M7513" i="12"/>
  <c r="M7514" i="12"/>
  <c r="M7515" i="12"/>
  <c r="M7516" i="12"/>
  <c r="M7517" i="12"/>
  <c r="M7518" i="12"/>
  <c r="M7519" i="12"/>
  <c r="M7520" i="12"/>
  <c r="M7521" i="12"/>
  <c r="M7522" i="12"/>
  <c r="M7523" i="12"/>
  <c r="M7524" i="12"/>
  <c r="M7525" i="12"/>
  <c r="M7526" i="12"/>
  <c r="M7527" i="12"/>
  <c r="M7528" i="12"/>
  <c r="M7529" i="12"/>
  <c r="M7530" i="12"/>
  <c r="M7531" i="12"/>
  <c r="M7532" i="12"/>
  <c r="M7533" i="12"/>
  <c r="M7534" i="12"/>
  <c r="M7535" i="12"/>
  <c r="M7536" i="12"/>
  <c r="M7537" i="12"/>
  <c r="M7538" i="12"/>
  <c r="M7539" i="12"/>
  <c r="M7540" i="12"/>
  <c r="N7540" i="12" s="1"/>
  <c r="O7540" i="12" s="1"/>
  <c r="M7541" i="12"/>
  <c r="N7541" i="12" s="1"/>
  <c r="O7541" i="12" s="1"/>
  <c r="M7542" i="12"/>
  <c r="N7542" i="12" s="1"/>
  <c r="O7542" i="12" s="1"/>
  <c r="M7543" i="12"/>
  <c r="N7543" i="12" s="1"/>
  <c r="O7543" i="12" s="1"/>
  <c r="M7544" i="12"/>
  <c r="N7544" i="12" s="1"/>
  <c r="O7544" i="12" s="1"/>
  <c r="M7545" i="12"/>
  <c r="N7545" i="12" s="1"/>
  <c r="O7545" i="12" s="1"/>
  <c r="M7546" i="12"/>
  <c r="N7546" i="12" s="1"/>
  <c r="O7546" i="12" s="1"/>
  <c r="M7547" i="12"/>
  <c r="N7547" i="12" s="1"/>
  <c r="O7547" i="12" s="1"/>
  <c r="M7548" i="12"/>
  <c r="N7548" i="12" s="1"/>
  <c r="O7548" i="12" s="1"/>
  <c r="M7549" i="12"/>
  <c r="N7549" i="12" s="1"/>
  <c r="O7549" i="12" s="1"/>
  <c r="M7550" i="12"/>
  <c r="N7550" i="12" s="1"/>
  <c r="O7550" i="12" s="1"/>
  <c r="M7551" i="12"/>
  <c r="N7551" i="12" s="1"/>
  <c r="O7551" i="12" s="1"/>
  <c r="M7552" i="12"/>
  <c r="N7552" i="12" s="1"/>
  <c r="O7552" i="12" s="1"/>
  <c r="M7553" i="12"/>
  <c r="N7553" i="12" s="1"/>
  <c r="O7553" i="12" s="1"/>
  <c r="M7554" i="12"/>
  <c r="N7554" i="12" s="1"/>
  <c r="O7554" i="12" s="1"/>
  <c r="M7555" i="12"/>
  <c r="N7555" i="12" s="1"/>
  <c r="O7555" i="12" s="1"/>
  <c r="M7556" i="12"/>
  <c r="M7557" i="12"/>
  <c r="M7558" i="12"/>
  <c r="M7559" i="12"/>
  <c r="M7560" i="12"/>
  <c r="M7561" i="12"/>
  <c r="M7562" i="12"/>
  <c r="M7563" i="12"/>
  <c r="M7564" i="12"/>
  <c r="M7565" i="12"/>
  <c r="M7566" i="12"/>
  <c r="M7567" i="12"/>
  <c r="M7568" i="12"/>
  <c r="M7569" i="12"/>
  <c r="M7570" i="12"/>
  <c r="M7571" i="12"/>
  <c r="M7572" i="12"/>
  <c r="M7573" i="12"/>
  <c r="M7574" i="12"/>
  <c r="M7575" i="12"/>
  <c r="M7576" i="12"/>
  <c r="M7577" i="12"/>
  <c r="M7578" i="12"/>
  <c r="M7579" i="12"/>
  <c r="M7580" i="12"/>
  <c r="M7581" i="12"/>
  <c r="M7582" i="12"/>
  <c r="M7583" i="12"/>
  <c r="M7584" i="12"/>
  <c r="M7585" i="12"/>
  <c r="M7586" i="12"/>
  <c r="M7587" i="12"/>
  <c r="M7588" i="12"/>
  <c r="M7589" i="12"/>
  <c r="M7590" i="12"/>
  <c r="M7591" i="12"/>
  <c r="M7592" i="12"/>
  <c r="M7593" i="12"/>
  <c r="M7594" i="12"/>
  <c r="M7595" i="12"/>
  <c r="M7596" i="12"/>
  <c r="M7597" i="12"/>
  <c r="M7598" i="12"/>
  <c r="M7599" i="12"/>
  <c r="M7600" i="12"/>
  <c r="M7601" i="12"/>
  <c r="M7602" i="12"/>
  <c r="M7603" i="12"/>
  <c r="M7604" i="12"/>
  <c r="M7605" i="12"/>
  <c r="M7606" i="12"/>
  <c r="M7607" i="12"/>
  <c r="M7608" i="12"/>
  <c r="N7608" i="12" s="1"/>
  <c r="O7608" i="12" s="1"/>
  <c r="M7609" i="12"/>
  <c r="N7609" i="12" s="1"/>
  <c r="O7609" i="12" s="1"/>
  <c r="M7610" i="12"/>
  <c r="N7610" i="12" s="1"/>
  <c r="O7610" i="12" s="1"/>
  <c r="M7611" i="12"/>
  <c r="N7611" i="12" s="1"/>
  <c r="O7611" i="12" s="1"/>
  <c r="M7612" i="12"/>
  <c r="M7613" i="12"/>
  <c r="M7614" i="12"/>
  <c r="M7615" i="12"/>
  <c r="M7616" i="12"/>
  <c r="M7617" i="12"/>
  <c r="M7618" i="12"/>
  <c r="M7619" i="12"/>
  <c r="M7620" i="12"/>
  <c r="M7621" i="12"/>
  <c r="M7622" i="12"/>
  <c r="M7623" i="12"/>
  <c r="M7624" i="12"/>
  <c r="M7625" i="12"/>
  <c r="M7626" i="12"/>
  <c r="M7627" i="12"/>
  <c r="M7628" i="12"/>
  <c r="M7629" i="12"/>
  <c r="M7630" i="12"/>
  <c r="M7631" i="12"/>
  <c r="M7632" i="12"/>
  <c r="M7633" i="12"/>
  <c r="M7634" i="12"/>
  <c r="N7634" i="12" s="1"/>
  <c r="O7634" i="12" s="1"/>
  <c r="M7635" i="12"/>
  <c r="N7635" i="12" s="1"/>
  <c r="O7635" i="12" s="1"/>
  <c r="M7636" i="12"/>
  <c r="M7637" i="12"/>
  <c r="M7638" i="12"/>
  <c r="M7639" i="12"/>
  <c r="M7640" i="12"/>
  <c r="M7641" i="12"/>
  <c r="M7642" i="12"/>
  <c r="M7643" i="12"/>
  <c r="M7644" i="12"/>
  <c r="M7645" i="12"/>
  <c r="M7646" i="12"/>
  <c r="M7647" i="12"/>
  <c r="M7648" i="12"/>
  <c r="M7649" i="12"/>
  <c r="M7650" i="12"/>
  <c r="M7651" i="12"/>
  <c r="M7652" i="12"/>
  <c r="M7653" i="12"/>
  <c r="M7654" i="12"/>
  <c r="M7655" i="12"/>
  <c r="M7656" i="12"/>
  <c r="M7657" i="12"/>
  <c r="M7658" i="12"/>
  <c r="M7659" i="12"/>
  <c r="M7660" i="12"/>
  <c r="M7661" i="12"/>
  <c r="M7662" i="12"/>
  <c r="M7663" i="12"/>
  <c r="M7664" i="12"/>
  <c r="M7665" i="12"/>
  <c r="M7666" i="12"/>
  <c r="M7667" i="12"/>
  <c r="M7668" i="12"/>
  <c r="M7669" i="12"/>
  <c r="M7670" i="12"/>
  <c r="M7671" i="12"/>
  <c r="M7672" i="12"/>
  <c r="M7673" i="12"/>
  <c r="M7674" i="12"/>
  <c r="M7675" i="12"/>
  <c r="M7676" i="12"/>
  <c r="M7677" i="12"/>
  <c r="M7678" i="12"/>
  <c r="M7679" i="12"/>
  <c r="M7680" i="12"/>
  <c r="M7681" i="12"/>
  <c r="M7682" i="12"/>
  <c r="M7683" i="12"/>
  <c r="M7684" i="12"/>
  <c r="M7685" i="12"/>
  <c r="M7686" i="12"/>
  <c r="M7687" i="12"/>
  <c r="M7688" i="12"/>
  <c r="M7689" i="12"/>
  <c r="M7690" i="12"/>
  <c r="M7691" i="12"/>
  <c r="M7692" i="12"/>
  <c r="M7693" i="12"/>
  <c r="M7694" i="12"/>
  <c r="M7695" i="12"/>
  <c r="M7696" i="12"/>
  <c r="M7697" i="12"/>
  <c r="M7698" i="12"/>
  <c r="M7699" i="12"/>
  <c r="M7700" i="12"/>
  <c r="M7701" i="12"/>
  <c r="M7702" i="12"/>
  <c r="M7703" i="12"/>
  <c r="M7704" i="12"/>
  <c r="M7705" i="12"/>
  <c r="M7706" i="12"/>
  <c r="M7707" i="12"/>
  <c r="M7708" i="12"/>
  <c r="M7709" i="12"/>
  <c r="M7710" i="12"/>
  <c r="M7711" i="12"/>
  <c r="M7712" i="12"/>
  <c r="M7713" i="12"/>
  <c r="M7714" i="12"/>
  <c r="M7715" i="12"/>
  <c r="M7716" i="12"/>
  <c r="M7717" i="12"/>
  <c r="M7718" i="12"/>
  <c r="M7719" i="12"/>
  <c r="M7720" i="12"/>
  <c r="M7721" i="12"/>
  <c r="M7722" i="12"/>
  <c r="M7723" i="12"/>
  <c r="M7724" i="12"/>
  <c r="M7725" i="12"/>
  <c r="M7726" i="12"/>
  <c r="M7727" i="12"/>
  <c r="M7728" i="12"/>
  <c r="M7729" i="12"/>
  <c r="M7730" i="12"/>
  <c r="M7731" i="12"/>
  <c r="M7732" i="12"/>
  <c r="M7733" i="12"/>
  <c r="M7734" i="12"/>
  <c r="M7735" i="12"/>
  <c r="M7736" i="12"/>
  <c r="M7737" i="12"/>
  <c r="M7738" i="12"/>
  <c r="M7739" i="12"/>
  <c r="M7740" i="12"/>
  <c r="M7741" i="12"/>
  <c r="M7742" i="12"/>
  <c r="M7743" i="12"/>
  <c r="M7744" i="12"/>
  <c r="M7745" i="12"/>
  <c r="M7746" i="12"/>
  <c r="M7747" i="12"/>
  <c r="M7748" i="12"/>
  <c r="M7749" i="12"/>
  <c r="M7750" i="12"/>
  <c r="M7751" i="12"/>
  <c r="M7752" i="12"/>
  <c r="M7753" i="12"/>
  <c r="M7754" i="12"/>
  <c r="M7755" i="12"/>
  <c r="M7756" i="12"/>
  <c r="M7757" i="12"/>
  <c r="M7758" i="12"/>
  <c r="M7759" i="12"/>
  <c r="M7760" i="12"/>
  <c r="M7761" i="12"/>
  <c r="M7762" i="12"/>
  <c r="M7763" i="12"/>
  <c r="M7764" i="12"/>
  <c r="M7765" i="12"/>
  <c r="M7766" i="12"/>
  <c r="M7767" i="12"/>
  <c r="M7768" i="12"/>
  <c r="M7769" i="12"/>
  <c r="M7770" i="12"/>
  <c r="M7771" i="12"/>
  <c r="M7772" i="12"/>
  <c r="M7773" i="12"/>
  <c r="M7774" i="12"/>
  <c r="M7775" i="12"/>
  <c r="M7776" i="12"/>
  <c r="M7777" i="12"/>
  <c r="M7778" i="12"/>
  <c r="M7779" i="12"/>
  <c r="M7780" i="12"/>
  <c r="M7781" i="12"/>
  <c r="M7782" i="12"/>
  <c r="M7783" i="12"/>
  <c r="M7784" i="12"/>
  <c r="M7785" i="12"/>
  <c r="M7786" i="12"/>
  <c r="M7787" i="12"/>
  <c r="M7788" i="12"/>
  <c r="M7789" i="12"/>
  <c r="M7790" i="12"/>
  <c r="M7791" i="12"/>
  <c r="M7792" i="12"/>
  <c r="M7793" i="12"/>
  <c r="M7794" i="12"/>
  <c r="M7795" i="12"/>
  <c r="N7795" i="12" s="1"/>
  <c r="O7795" i="12" s="1"/>
  <c r="M7796" i="12"/>
  <c r="N7796" i="12" s="1"/>
  <c r="O7796" i="12" s="1"/>
  <c r="M7797" i="12"/>
  <c r="N7797" i="12" s="1"/>
  <c r="O7797" i="12" s="1"/>
  <c r="M7798" i="12"/>
  <c r="N7798" i="12" s="1"/>
  <c r="O7798" i="12" s="1"/>
  <c r="M7799" i="12"/>
  <c r="N7799" i="12" s="1"/>
  <c r="O7799" i="12" s="1"/>
  <c r="M7800" i="12"/>
  <c r="N7800" i="12" s="1"/>
  <c r="O7800" i="12" s="1"/>
  <c r="M7801" i="12"/>
  <c r="N7801" i="12" s="1"/>
  <c r="O7801" i="12" s="1"/>
  <c r="M7802" i="12"/>
  <c r="N7802" i="12" s="1"/>
  <c r="O7802" i="12" s="1"/>
  <c r="M7803" i="12"/>
  <c r="N7803" i="12" s="1"/>
  <c r="O7803" i="12" s="1"/>
  <c r="M7804" i="12"/>
  <c r="N7804" i="12" s="1"/>
  <c r="O7804" i="12" s="1"/>
  <c r="M7805" i="12"/>
  <c r="N7805" i="12" s="1"/>
  <c r="O7805" i="12" s="1"/>
  <c r="M7806" i="12"/>
  <c r="N7806" i="12" s="1"/>
  <c r="O7806" i="12" s="1"/>
  <c r="M7807" i="12"/>
  <c r="N7807" i="12" s="1"/>
  <c r="O7807" i="12" s="1"/>
  <c r="M7808" i="12"/>
  <c r="N7808" i="12" s="1"/>
  <c r="O7808" i="12" s="1"/>
  <c r="M7809" i="12"/>
  <c r="N7809" i="12" s="1"/>
  <c r="O7809" i="12" s="1"/>
  <c r="M7810" i="12"/>
  <c r="N7810" i="12" s="1"/>
  <c r="O7810" i="12" s="1"/>
  <c r="M7811" i="12"/>
  <c r="N7811" i="12" s="1"/>
  <c r="O7811" i="12" s="1"/>
  <c r="M7812" i="12"/>
  <c r="N7812" i="12" s="1"/>
  <c r="O7812" i="12" s="1"/>
  <c r="M7813" i="12"/>
  <c r="N7813" i="12" s="1"/>
  <c r="O7813" i="12" s="1"/>
  <c r="M7814" i="12"/>
  <c r="N7814" i="12" s="1"/>
  <c r="O7814" i="12" s="1"/>
  <c r="M7815" i="12"/>
  <c r="N7815" i="12" s="1"/>
  <c r="O7815" i="12" s="1"/>
  <c r="M7816" i="12"/>
  <c r="N7816" i="12" s="1"/>
  <c r="O7816" i="12" s="1"/>
  <c r="M7817" i="12"/>
  <c r="N7817" i="12" s="1"/>
  <c r="O7817" i="12" s="1"/>
  <c r="M7818" i="12"/>
  <c r="N7818" i="12" s="1"/>
  <c r="O7818" i="12" s="1"/>
  <c r="M7819" i="12"/>
  <c r="N7819" i="12" s="1"/>
  <c r="O7819" i="12" s="1"/>
  <c r="M7820" i="12"/>
  <c r="N7820" i="12" s="1"/>
  <c r="O7820" i="12" s="1"/>
  <c r="M7821" i="12"/>
  <c r="N7821" i="12" s="1"/>
  <c r="O7821" i="12" s="1"/>
  <c r="M7822" i="12"/>
  <c r="N7822" i="12" s="1"/>
  <c r="O7822" i="12" s="1"/>
  <c r="M7823" i="12"/>
  <c r="N7823" i="12" s="1"/>
  <c r="O7823" i="12" s="1"/>
  <c r="M7824" i="12"/>
  <c r="N7824" i="12" s="1"/>
  <c r="O7824" i="12" s="1"/>
  <c r="M7825" i="12"/>
  <c r="N7825" i="12" s="1"/>
  <c r="O7825" i="12" s="1"/>
  <c r="M7826" i="12"/>
  <c r="N7826" i="12" s="1"/>
  <c r="O7826" i="12" s="1"/>
  <c r="M7827" i="12"/>
  <c r="N7827" i="12" s="1"/>
  <c r="O7827" i="12" s="1"/>
  <c r="M7828" i="12"/>
  <c r="N7828" i="12" s="1"/>
  <c r="O7828" i="12" s="1"/>
  <c r="M7829" i="12"/>
  <c r="N7829" i="12" s="1"/>
  <c r="O7829" i="12" s="1"/>
  <c r="M7830" i="12"/>
  <c r="N7830" i="12" s="1"/>
  <c r="O7830" i="12" s="1"/>
  <c r="M7831" i="12"/>
  <c r="N7831" i="12" s="1"/>
  <c r="O7831" i="12" s="1"/>
  <c r="M7832" i="12"/>
  <c r="N7832" i="12" s="1"/>
  <c r="O7832" i="12" s="1"/>
  <c r="M7833" i="12"/>
  <c r="N7833" i="12" s="1"/>
  <c r="O7833" i="12" s="1"/>
  <c r="M7834" i="12"/>
  <c r="N7834" i="12" s="1"/>
  <c r="O7834" i="12" s="1"/>
  <c r="M7835" i="12"/>
  <c r="N7835" i="12" s="1"/>
  <c r="O7835" i="12" s="1"/>
  <c r="M7836" i="12"/>
  <c r="N7836" i="12" s="1"/>
  <c r="O7836" i="12" s="1"/>
  <c r="M7837" i="12"/>
  <c r="N7837" i="12" s="1"/>
  <c r="O7837" i="12" s="1"/>
  <c r="M7838" i="12"/>
  <c r="N7838" i="12" s="1"/>
  <c r="O7838" i="12" s="1"/>
  <c r="M7839" i="12"/>
  <c r="N7839" i="12" s="1"/>
  <c r="O7839" i="12" s="1"/>
  <c r="M7840" i="12"/>
  <c r="N7840" i="12" s="1"/>
  <c r="O7840" i="12" s="1"/>
  <c r="M7841" i="12"/>
  <c r="N7841" i="12" s="1"/>
  <c r="O7841" i="12" s="1"/>
  <c r="M7842" i="12"/>
  <c r="N7842" i="12" s="1"/>
  <c r="O7842" i="12" s="1"/>
  <c r="M7843" i="12"/>
  <c r="N7843" i="12" s="1"/>
  <c r="O7843" i="12" s="1"/>
  <c r="M7844" i="12"/>
  <c r="N7844" i="12" s="1"/>
  <c r="O7844" i="12" s="1"/>
  <c r="M7845" i="12"/>
  <c r="N7845" i="12" s="1"/>
  <c r="O7845" i="12" s="1"/>
  <c r="M7846" i="12"/>
  <c r="N7846" i="12" s="1"/>
  <c r="O7846" i="12" s="1"/>
  <c r="M7847" i="12"/>
  <c r="N7847" i="12" s="1"/>
  <c r="O7847" i="12" s="1"/>
  <c r="M7848" i="12"/>
  <c r="N7848" i="12" s="1"/>
  <c r="O7848" i="12" s="1"/>
  <c r="M7849" i="12"/>
  <c r="N7849" i="12" s="1"/>
  <c r="O7849" i="12" s="1"/>
  <c r="M7850" i="12"/>
  <c r="N7850" i="12" s="1"/>
  <c r="O7850" i="12" s="1"/>
  <c r="M7851" i="12"/>
  <c r="N7851" i="12" s="1"/>
  <c r="O7851" i="12" s="1"/>
  <c r="M7852" i="12"/>
  <c r="N7852" i="12" s="1"/>
  <c r="O7852" i="12" s="1"/>
  <c r="M7853" i="12"/>
  <c r="N7853" i="12" s="1"/>
  <c r="O7853" i="12" s="1"/>
  <c r="M7854" i="12"/>
  <c r="N7854" i="12" s="1"/>
  <c r="O7854" i="12" s="1"/>
  <c r="M7855" i="12"/>
  <c r="N7855" i="12" s="1"/>
  <c r="O7855" i="12" s="1"/>
  <c r="M7856" i="12"/>
  <c r="N7856" i="12" s="1"/>
  <c r="O7856" i="12" s="1"/>
  <c r="M7857" i="12"/>
  <c r="N7857" i="12" s="1"/>
  <c r="O7857" i="12" s="1"/>
  <c r="M7858" i="12"/>
  <c r="N7858" i="12" s="1"/>
  <c r="O7858" i="12" s="1"/>
  <c r="M7859" i="12"/>
  <c r="M7860" i="12"/>
  <c r="M7861" i="12"/>
  <c r="M7862" i="12"/>
  <c r="M7863" i="12"/>
  <c r="M7864" i="12"/>
  <c r="M7865" i="12"/>
  <c r="M7866" i="12"/>
  <c r="M7867" i="12"/>
  <c r="M7868" i="12"/>
  <c r="M7869" i="12"/>
  <c r="N7869" i="12" s="1"/>
  <c r="O7869" i="12" s="1"/>
  <c r="M7870" i="12"/>
  <c r="N7870" i="12" s="1"/>
  <c r="O7870" i="12" s="1"/>
  <c r="M7871" i="12"/>
  <c r="N7871" i="12" s="1"/>
  <c r="O7871" i="12" s="1"/>
  <c r="M7872" i="12"/>
  <c r="N7872" i="12" s="1"/>
  <c r="O7872" i="12" s="1"/>
  <c r="M7873" i="12"/>
  <c r="N7873" i="12" s="1"/>
  <c r="O7873" i="12" s="1"/>
  <c r="M7874" i="12"/>
  <c r="N7874" i="12" s="1"/>
  <c r="O7874" i="12" s="1"/>
  <c r="M7875" i="12"/>
  <c r="N7875" i="12" s="1"/>
  <c r="O7875" i="12" s="1"/>
  <c r="M7876" i="12"/>
  <c r="N7876" i="12" s="1"/>
  <c r="O7876" i="12" s="1"/>
  <c r="M7877" i="12"/>
  <c r="N7877" i="12" s="1"/>
  <c r="O7877" i="12" s="1"/>
  <c r="M7878" i="12"/>
  <c r="N7878" i="12" s="1"/>
  <c r="O7878" i="12" s="1"/>
  <c r="M7879" i="12"/>
  <c r="N7879" i="12" s="1"/>
  <c r="O7879" i="12" s="1"/>
  <c r="M7880" i="12"/>
  <c r="N7880" i="12" s="1"/>
  <c r="O7880" i="12" s="1"/>
  <c r="M7881" i="12"/>
  <c r="M7882" i="12"/>
  <c r="M7883" i="12"/>
  <c r="M7884" i="12"/>
  <c r="M7885" i="12"/>
  <c r="N7885" i="12" s="1"/>
  <c r="O7885" i="12" s="1"/>
  <c r="M7886" i="12"/>
  <c r="N7886" i="12" s="1"/>
  <c r="O7886" i="12" s="1"/>
  <c r="M7887" i="12"/>
  <c r="M7888" i="12"/>
  <c r="M7889" i="12"/>
  <c r="M7890" i="12"/>
  <c r="M7891" i="12"/>
  <c r="M7892" i="12"/>
  <c r="N7892" i="12" s="1"/>
  <c r="O7892" i="12" s="1"/>
  <c r="M7893" i="12"/>
  <c r="N7893" i="12" s="1"/>
  <c r="O7893" i="12" s="1"/>
  <c r="M7894" i="12"/>
  <c r="M7895" i="12"/>
  <c r="M7896" i="12"/>
  <c r="M7897" i="12"/>
  <c r="M7898" i="12"/>
  <c r="M7899" i="12"/>
  <c r="M7900" i="12"/>
  <c r="M7901" i="12"/>
  <c r="M7902" i="12"/>
  <c r="M7903" i="12"/>
  <c r="M7904" i="12"/>
  <c r="M7905" i="12"/>
  <c r="M7906" i="12"/>
  <c r="M7907" i="12"/>
  <c r="M7908" i="12"/>
  <c r="M7909" i="12"/>
  <c r="M7910" i="12"/>
  <c r="M7911" i="12"/>
  <c r="M7912" i="12"/>
  <c r="M7913" i="12"/>
  <c r="M7914" i="12"/>
  <c r="M7915" i="12"/>
  <c r="M7916" i="12"/>
  <c r="M7917" i="12"/>
  <c r="M7918" i="12"/>
  <c r="M7919" i="12"/>
  <c r="M7920" i="12"/>
  <c r="M7921" i="12"/>
  <c r="M7922" i="12"/>
  <c r="M7923" i="12"/>
  <c r="M7924" i="12"/>
  <c r="M7925" i="12"/>
  <c r="M7926" i="12"/>
  <c r="M7927" i="12"/>
  <c r="M7928" i="12"/>
  <c r="M7929" i="12"/>
  <c r="M7930" i="12"/>
  <c r="M7931" i="12"/>
  <c r="M7932" i="12"/>
  <c r="M7933" i="12"/>
  <c r="M7934" i="12"/>
  <c r="M7935" i="12"/>
  <c r="M7936" i="12"/>
  <c r="M7937" i="12"/>
  <c r="M7938" i="12"/>
  <c r="M7939" i="12"/>
  <c r="M7940" i="12"/>
  <c r="M7941" i="12"/>
  <c r="M7942" i="12"/>
  <c r="M7943" i="12"/>
  <c r="M7944" i="12"/>
  <c r="M7945" i="12"/>
  <c r="M7946" i="12"/>
  <c r="M7947" i="12"/>
  <c r="M7948" i="12"/>
  <c r="M7949" i="12"/>
  <c r="M7950" i="12"/>
  <c r="M7951" i="12"/>
  <c r="M7952" i="12"/>
  <c r="M7953" i="12"/>
  <c r="M7954" i="12"/>
  <c r="M7955" i="12"/>
  <c r="M7956" i="12"/>
  <c r="M7957" i="12"/>
  <c r="M7958" i="12"/>
  <c r="M7959" i="12"/>
  <c r="M7960" i="12"/>
  <c r="M7961" i="12"/>
  <c r="M7962" i="12"/>
  <c r="M7963" i="12"/>
  <c r="M7964" i="12"/>
  <c r="M7965" i="12"/>
  <c r="M7966" i="12"/>
  <c r="M7967" i="12"/>
  <c r="M7968" i="12"/>
  <c r="M7969" i="12"/>
  <c r="M7970" i="12"/>
  <c r="M7971" i="12"/>
  <c r="M7972" i="12"/>
  <c r="M7973" i="12"/>
  <c r="M7974" i="12"/>
  <c r="M7975" i="12"/>
  <c r="M7976" i="12"/>
  <c r="M7977" i="12"/>
  <c r="M7978" i="12"/>
  <c r="M7979" i="12"/>
  <c r="M7980" i="12"/>
  <c r="M7981" i="12"/>
  <c r="M7982" i="12"/>
  <c r="M7983" i="12"/>
  <c r="M7984" i="12"/>
  <c r="M7985" i="12"/>
  <c r="M7986" i="12"/>
  <c r="N7986" i="12" s="1"/>
  <c r="O7986" i="12" s="1"/>
  <c r="M7987" i="12"/>
  <c r="N7987" i="12" s="1"/>
  <c r="O7987" i="12" s="1"/>
  <c r="M7988" i="12"/>
  <c r="N7988" i="12" s="1"/>
  <c r="O7988" i="12" s="1"/>
  <c r="M7989" i="12"/>
  <c r="N7989" i="12" s="1"/>
  <c r="O7989" i="12" s="1"/>
  <c r="M7990" i="12"/>
  <c r="N7990" i="12" s="1"/>
  <c r="O7990" i="12" s="1"/>
  <c r="M7991" i="12"/>
  <c r="N7991" i="12" s="1"/>
  <c r="O7991" i="12" s="1"/>
  <c r="M7992" i="12"/>
  <c r="M7993" i="12"/>
  <c r="M7994" i="12"/>
  <c r="N7994" i="12" s="1"/>
  <c r="O7994" i="12" s="1"/>
  <c r="M7995" i="12"/>
  <c r="N7995" i="12" s="1"/>
  <c r="O7995" i="12" s="1"/>
  <c r="M7996" i="12"/>
  <c r="M7997" i="12"/>
  <c r="M7998" i="12"/>
  <c r="M7999" i="12"/>
  <c r="M8000" i="12"/>
  <c r="M8001" i="12"/>
  <c r="M8002" i="12"/>
  <c r="M8003" i="12"/>
  <c r="M8004" i="12"/>
  <c r="M8005" i="12"/>
  <c r="M8006" i="12"/>
  <c r="M8007" i="12"/>
  <c r="M8008" i="12"/>
  <c r="M8009" i="12"/>
  <c r="M8010" i="12"/>
  <c r="M8011" i="12"/>
  <c r="M8012" i="12"/>
  <c r="M8013" i="12"/>
  <c r="M8014" i="12"/>
  <c r="N8014" i="12" s="1"/>
  <c r="O8014" i="12" s="1"/>
  <c r="M8015" i="12"/>
  <c r="N8015" i="12" s="1"/>
  <c r="O8015" i="12" s="1"/>
  <c r="M8016" i="12"/>
  <c r="N8016" i="12" s="1"/>
  <c r="O8016" i="12" s="1"/>
  <c r="M8017" i="12"/>
  <c r="N8017" i="12" s="1"/>
  <c r="O8017" i="12" s="1"/>
  <c r="M8018" i="12"/>
  <c r="N8018" i="12" s="1"/>
  <c r="O8018" i="12" s="1"/>
  <c r="M8019" i="12"/>
  <c r="N8019" i="12" s="1"/>
  <c r="O8019" i="12" s="1"/>
  <c r="M8020" i="12"/>
  <c r="M8021" i="12"/>
  <c r="M8022" i="12"/>
  <c r="M8023" i="12"/>
  <c r="M8024" i="12"/>
  <c r="M8025" i="12"/>
  <c r="M8026" i="12"/>
  <c r="M8027" i="12"/>
  <c r="M8028" i="12"/>
  <c r="M8029" i="12"/>
  <c r="M8030" i="12"/>
  <c r="M8031" i="12"/>
  <c r="M8032" i="12"/>
  <c r="N8032" i="12" s="1"/>
  <c r="O8032" i="12" s="1"/>
  <c r="M8033" i="12"/>
  <c r="N8033" i="12" s="1"/>
  <c r="O8033" i="12" s="1"/>
  <c r="M8034" i="12"/>
  <c r="N8034" i="12" s="1"/>
  <c r="O8034" i="12" s="1"/>
  <c r="M8035" i="12"/>
  <c r="N8035" i="12" s="1"/>
  <c r="O8035" i="12" s="1"/>
  <c r="M8036" i="12"/>
  <c r="N8036" i="12" s="1"/>
  <c r="O8036" i="12" s="1"/>
  <c r="M8037" i="12"/>
  <c r="N8037" i="12" s="1"/>
  <c r="O8037" i="12" s="1"/>
  <c r="M8038" i="12"/>
  <c r="N8038" i="12" s="1"/>
  <c r="O8038" i="12" s="1"/>
  <c r="M8039" i="12"/>
  <c r="N8039" i="12" s="1"/>
  <c r="O8039" i="12" s="1"/>
  <c r="M8040" i="12"/>
  <c r="N8040" i="12" s="1"/>
  <c r="O8040" i="12" s="1"/>
  <c r="M8041" i="12"/>
  <c r="N8041" i="12" s="1"/>
  <c r="O8041" i="12" s="1"/>
  <c r="M8042" i="12"/>
  <c r="N8042" i="12" s="1"/>
  <c r="O8042" i="12" s="1"/>
  <c r="M8043" i="12"/>
  <c r="N8043" i="12" s="1"/>
  <c r="O8043" i="12" s="1"/>
  <c r="M8044" i="12"/>
  <c r="N8044" i="12" s="1"/>
  <c r="O8044" i="12" s="1"/>
  <c r="M8045" i="12"/>
  <c r="N8045" i="12" s="1"/>
  <c r="O8045" i="12" s="1"/>
  <c r="M8046" i="12"/>
  <c r="N8046" i="12" s="1"/>
  <c r="O8046" i="12" s="1"/>
  <c r="M8047" i="12"/>
  <c r="N8047" i="12" s="1"/>
  <c r="O8047" i="12" s="1"/>
  <c r="M8048" i="12"/>
  <c r="N8048" i="12" s="1"/>
  <c r="O8048" i="12" s="1"/>
  <c r="M8049" i="12"/>
  <c r="N8049" i="12" s="1"/>
  <c r="O8049" i="12" s="1"/>
  <c r="M8050" i="12"/>
  <c r="N8050" i="12" s="1"/>
  <c r="O8050" i="12" s="1"/>
  <c r="M8051" i="12"/>
  <c r="N8051" i="12" s="1"/>
  <c r="O8051" i="12" s="1"/>
  <c r="M8052" i="12"/>
  <c r="N8052" i="12" s="1"/>
  <c r="O8052" i="12" s="1"/>
  <c r="M8053" i="12"/>
  <c r="N8053" i="12" s="1"/>
  <c r="O8053" i="12" s="1"/>
  <c r="M8054" i="12"/>
  <c r="N8054" i="12" s="1"/>
  <c r="O8054" i="12" s="1"/>
  <c r="M8055" i="12"/>
  <c r="N8055" i="12" s="1"/>
  <c r="O8055" i="12" s="1"/>
  <c r="M8056" i="12"/>
  <c r="M8057" i="12"/>
  <c r="M8058" i="12"/>
  <c r="N8058" i="12" s="1"/>
  <c r="O8058" i="12" s="1"/>
  <c r="M8059" i="12"/>
  <c r="N8059" i="12" s="1"/>
  <c r="O8059" i="12" s="1"/>
  <c r="M8060" i="12"/>
  <c r="N8060" i="12" s="1"/>
  <c r="O8060" i="12" s="1"/>
  <c r="M8061" i="12"/>
  <c r="N8061" i="12" s="1"/>
  <c r="O8061" i="12" s="1"/>
  <c r="M8062" i="12"/>
  <c r="M8063" i="12"/>
  <c r="M8064" i="12"/>
  <c r="N8064" i="12" s="1"/>
  <c r="O8064" i="12" s="1"/>
  <c r="M8065" i="12"/>
  <c r="N8065" i="12" s="1"/>
  <c r="O8065" i="12" s="1"/>
  <c r="M8066" i="12"/>
  <c r="N8066" i="12" s="1"/>
  <c r="O8066" i="12" s="1"/>
  <c r="M8067" i="12"/>
  <c r="N8067" i="12" s="1"/>
  <c r="O8067" i="12" s="1"/>
  <c r="M8068" i="12"/>
  <c r="N8068" i="12" s="1"/>
  <c r="O8068" i="12" s="1"/>
  <c r="M8069" i="12"/>
  <c r="N8069" i="12" s="1"/>
  <c r="O8069" i="12" s="1"/>
  <c r="M8070" i="12"/>
  <c r="N8070" i="12" s="1"/>
  <c r="O8070" i="12" s="1"/>
  <c r="M8071" i="12"/>
  <c r="N8071" i="12" s="1"/>
  <c r="O8071" i="12" s="1"/>
  <c r="M8072" i="12"/>
  <c r="N8072" i="12" s="1"/>
  <c r="O8072" i="12" s="1"/>
  <c r="M8073" i="12"/>
  <c r="N8073" i="12" s="1"/>
  <c r="O8073" i="12" s="1"/>
  <c r="M8074" i="12"/>
  <c r="N8074" i="12" s="1"/>
  <c r="O8074" i="12" s="1"/>
  <c r="M8075" i="12"/>
  <c r="N8075" i="12" s="1"/>
  <c r="O8075" i="12" s="1"/>
  <c r="M8076" i="12"/>
  <c r="N8076" i="12" s="1"/>
  <c r="O8076" i="12" s="1"/>
  <c r="M8077" i="12"/>
  <c r="N8077" i="12" s="1"/>
  <c r="O8077" i="12" s="1"/>
  <c r="M8078" i="12"/>
  <c r="N8078" i="12" s="1"/>
  <c r="O8078" i="12" s="1"/>
  <c r="M8079" i="12"/>
  <c r="N8079" i="12" s="1"/>
  <c r="O8079" i="12" s="1"/>
  <c r="M8080" i="12"/>
  <c r="N8080" i="12" s="1"/>
  <c r="O8080" i="12" s="1"/>
  <c r="M8081" i="12"/>
  <c r="N8081" i="12" s="1"/>
  <c r="O8081" i="12" s="1"/>
  <c r="M8082" i="12"/>
  <c r="N8082" i="12" s="1"/>
  <c r="O8082" i="12" s="1"/>
  <c r="M8083" i="12"/>
  <c r="N8083" i="12" s="1"/>
  <c r="O8083" i="12" s="1"/>
  <c r="M8084" i="12"/>
  <c r="N8084" i="12" s="1"/>
  <c r="O8084" i="12" s="1"/>
  <c r="M8085" i="12"/>
  <c r="N8085" i="12" s="1"/>
  <c r="O8085" i="12" s="1"/>
  <c r="M8086" i="12"/>
  <c r="N8086" i="12" s="1"/>
  <c r="O8086" i="12" s="1"/>
  <c r="M8087" i="12"/>
  <c r="N8087" i="12" s="1"/>
  <c r="O8087" i="12" s="1"/>
  <c r="M8088" i="12"/>
  <c r="N8088" i="12" s="1"/>
  <c r="O8088" i="12" s="1"/>
  <c r="M8089" i="12"/>
  <c r="N8089" i="12" s="1"/>
  <c r="O8089" i="12" s="1"/>
  <c r="M8090" i="12"/>
  <c r="N8090" i="12" s="1"/>
  <c r="O8090" i="12" s="1"/>
  <c r="M8091" i="12"/>
  <c r="N8091" i="12" s="1"/>
  <c r="O8091" i="12" s="1"/>
  <c r="M8092" i="12"/>
  <c r="N8092" i="12" s="1"/>
  <c r="O8092" i="12" s="1"/>
  <c r="M8093" i="12"/>
  <c r="N8093" i="12" s="1"/>
  <c r="O8093" i="12" s="1"/>
  <c r="M8094" i="12"/>
  <c r="N8094" i="12" s="1"/>
  <c r="O8094" i="12" s="1"/>
  <c r="M8095" i="12"/>
  <c r="N8095" i="12" s="1"/>
  <c r="O8095" i="12" s="1"/>
  <c r="M8096" i="12"/>
  <c r="N8096" i="12" s="1"/>
  <c r="O8096" i="12" s="1"/>
  <c r="M8097" i="12"/>
  <c r="N8097" i="12" s="1"/>
  <c r="O8097" i="12" s="1"/>
  <c r="M8098" i="12"/>
  <c r="N8098" i="12" s="1"/>
  <c r="O8098" i="12" s="1"/>
  <c r="M8099" i="12"/>
  <c r="N8099" i="12" s="1"/>
  <c r="O8099" i="12" s="1"/>
  <c r="M8100" i="12"/>
  <c r="N8100" i="12" s="1"/>
  <c r="O8100" i="12" s="1"/>
  <c r="M8101" i="12"/>
  <c r="N8101" i="12" s="1"/>
  <c r="O8101" i="12" s="1"/>
  <c r="M8102" i="12"/>
  <c r="N8102" i="12" s="1"/>
  <c r="O8102" i="12" s="1"/>
  <c r="M8103" i="12"/>
  <c r="N8103" i="12" s="1"/>
  <c r="O8103" i="12" s="1"/>
  <c r="M8104" i="12"/>
  <c r="N8104" i="12" s="1"/>
  <c r="O8104" i="12" s="1"/>
  <c r="M8105" i="12"/>
  <c r="N8105" i="12" s="1"/>
  <c r="O8105" i="12" s="1"/>
  <c r="M8106" i="12"/>
  <c r="N8106" i="12" s="1"/>
  <c r="O8106" i="12" s="1"/>
  <c r="M8107" i="12"/>
  <c r="N8107" i="12" s="1"/>
  <c r="O8107" i="12" s="1"/>
  <c r="M8108" i="12"/>
  <c r="N8108" i="12" s="1"/>
  <c r="O8108" i="12" s="1"/>
  <c r="M8109" i="12"/>
  <c r="N8109" i="12" s="1"/>
  <c r="O8109" i="12" s="1"/>
  <c r="M8110" i="12"/>
  <c r="M8111" i="12"/>
  <c r="M8112" i="12"/>
  <c r="N8112" i="12" s="1"/>
  <c r="O8112" i="12" s="1"/>
  <c r="M8113" i="12"/>
  <c r="N8113" i="12" s="1"/>
  <c r="O8113" i="12" s="1"/>
  <c r="M8114" i="12"/>
  <c r="N8114" i="12" s="1"/>
  <c r="O8114" i="12" s="1"/>
  <c r="M8115" i="12"/>
  <c r="N8115" i="12" s="1"/>
  <c r="O8115" i="12" s="1"/>
  <c r="M8116" i="12"/>
  <c r="N8116" i="12" s="1"/>
  <c r="O8116" i="12" s="1"/>
  <c r="M8117" i="12"/>
  <c r="N8117" i="12" s="1"/>
  <c r="O8117" i="12" s="1"/>
  <c r="M8118" i="12"/>
  <c r="M8119" i="12"/>
  <c r="M8120" i="12"/>
  <c r="N8120" i="12" s="1"/>
  <c r="O8120" i="12" s="1"/>
  <c r="M8121" i="12"/>
  <c r="N8121" i="12" s="1"/>
  <c r="O8121" i="12" s="1"/>
  <c r="M8122" i="12"/>
  <c r="N8122" i="12" s="1"/>
  <c r="O8122" i="12" s="1"/>
  <c r="M8123" i="12"/>
  <c r="N8123" i="12" s="1"/>
  <c r="O8123" i="12" s="1"/>
  <c r="M8124" i="12"/>
  <c r="N8124" i="12" s="1"/>
  <c r="O8124" i="12" s="1"/>
  <c r="M8125" i="12"/>
  <c r="N8125" i="12" s="1"/>
  <c r="O8125" i="12" s="1"/>
  <c r="M8126" i="12"/>
  <c r="N8126" i="12" s="1"/>
  <c r="O8126" i="12" s="1"/>
  <c r="M8127" i="12"/>
  <c r="N8127" i="12" s="1"/>
  <c r="O8127" i="12" s="1"/>
  <c r="M8128" i="12"/>
  <c r="N8128" i="12" s="1"/>
  <c r="O8128" i="12" s="1"/>
  <c r="M8129" i="12"/>
  <c r="N8129" i="12" s="1"/>
  <c r="O8129" i="12" s="1"/>
  <c r="M8130" i="12"/>
  <c r="N8130" i="12" s="1"/>
  <c r="O8130" i="12" s="1"/>
  <c r="M8131" i="12"/>
  <c r="N8131" i="12" s="1"/>
  <c r="O8131" i="12" s="1"/>
  <c r="M8132" i="12"/>
  <c r="N8132" i="12" s="1"/>
  <c r="O8132" i="12" s="1"/>
  <c r="M8133" i="12"/>
  <c r="N8133" i="12" s="1"/>
  <c r="O8133" i="12" s="1"/>
  <c r="M8134" i="12"/>
  <c r="N8134" i="12" s="1"/>
  <c r="O8134" i="12" s="1"/>
  <c r="M8135" i="12"/>
  <c r="N8135" i="12" s="1"/>
  <c r="O8135" i="12" s="1"/>
  <c r="M8136" i="12"/>
  <c r="M8137" i="12"/>
  <c r="M8138" i="12"/>
  <c r="N8138" i="12" s="1"/>
  <c r="O8138" i="12" s="1"/>
  <c r="M8139" i="12"/>
  <c r="N8139" i="12" s="1"/>
  <c r="O8139" i="12" s="1"/>
  <c r="M8140" i="12"/>
  <c r="N8140" i="12" s="1"/>
  <c r="O8140" i="12" s="1"/>
  <c r="M8141" i="12"/>
  <c r="N8141" i="12" s="1"/>
  <c r="O8141" i="12" s="1"/>
  <c r="M8142" i="12"/>
  <c r="N8142" i="12" s="1"/>
  <c r="O8142" i="12" s="1"/>
  <c r="M8143" i="12"/>
  <c r="N8143" i="12" s="1"/>
  <c r="O8143" i="12" s="1"/>
  <c r="M8144" i="12"/>
  <c r="N8144" i="12" s="1"/>
  <c r="O8144" i="12" s="1"/>
  <c r="M8145" i="12"/>
  <c r="N8145" i="12" s="1"/>
  <c r="O8145" i="12" s="1"/>
  <c r="M8146" i="12"/>
  <c r="N8146" i="12" s="1"/>
  <c r="O8146" i="12" s="1"/>
  <c r="M8147" i="12"/>
  <c r="N8147" i="12" s="1"/>
  <c r="O8147" i="12" s="1"/>
  <c r="M8148" i="12"/>
  <c r="N8148" i="12" s="1"/>
  <c r="O8148" i="12" s="1"/>
  <c r="M8149" i="12"/>
  <c r="N8149" i="12" s="1"/>
  <c r="O8149" i="12" s="1"/>
  <c r="M8150" i="12"/>
  <c r="N8150" i="12" s="1"/>
  <c r="O8150" i="12" s="1"/>
  <c r="M8151" i="12"/>
  <c r="N8151" i="12" s="1"/>
  <c r="O8151" i="12" s="1"/>
  <c r="M8152" i="12"/>
  <c r="N8152" i="12" s="1"/>
  <c r="O8152" i="12" s="1"/>
  <c r="M8153" i="12"/>
  <c r="N8153" i="12" s="1"/>
  <c r="O8153" i="12" s="1"/>
  <c r="M8154" i="12"/>
  <c r="N8154" i="12" s="1"/>
  <c r="O8154" i="12" s="1"/>
  <c r="M8155" i="12"/>
  <c r="N8155" i="12" s="1"/>
  <c r="O8155" i="12" s="1"/>
  <c r="M8156" i="12"/>
  <c r="M8157" i="12"/>
  <c r="M8158" i="12"/>
  <c r="M8159" i="12"/>
  <c r="N8159" i="12" s="1"/>
  <c r="O8159" i="12" s="1"/>
  <c r="M8160" i="12"/>
  <c r="N8160" i="12" s="1"/>
  <c r="O8160" i="12" s="1"/>
  <c r="M8161" i="12"/>
  <c r="M8162" i="12"/>
  <c r="M8163" i="12"/>
  <c r="M8164" i="12"/>
  <c r="M8165" i="12"/>
  <c r="M8166" i="12"/>
  <c r="M8167" i="12"/>
  <c r="M8168" i="12"/>
  <c r="M8169" i="12"/>
  <c r="M8170" i="12"/>
  <c r="M8171" i="12"/>
  <c r="M8172" i="12"/>
  <c r="M8173" i="12"/>
  <c r="M8174" i="12"/>
  <c r="M8175" i="12"/>
  <c r="M8176" i="12"/>
  <c r="M8177" i="12"/>
  <c r="M8178" i="12"/>
  <c r="M8179" i="12"/>
  <c r="M8180" i="12"/>
  <c r="M8181" i="12"/>
  <c r="M8182" i="12"/>
  <c r="M8183" i="12"/>
  <c r="M8184" i="12"/>
  <c r="M8185" i="12"/>
  <c r="M8186" i="12"/>
  <c r="M8187" i="12"/>
  <c r="M8188" i="12"/>
  <c r="M8189" i="12"/>
  <c r="M8190" i="12"/>
  <c r="M8191" i="12"/>
  <c r="M8192" i="12"/>
  <c r="M8193" i="12"/>
  <c r="M8194" i="12"/>
  <c r="M8195" i="12"/>
  <c r="M8196" i="12"/>
  <c r="M8197" i="12"/>
  <c r="M8198" i="12"/>
  <c r="M8199" i="12"/>
  <c r="M8200" i="12"/>
  <c r="M8201" i="12"/>
  <c r="M8202" i="12"/>
  <c r="M8203" i="12"/>
  <c r="M8204" i="12"/>
  <c r="M8205" i="12"/>
  <c r="M8206" i="12"/>
  <c r="M8207" i="12"/>
  <c r="M8208" i="12"/>
  <c r="M8209" i="12"/>
  <c r="M8210" i="12"/>
  <c r="M8211" i="12"/>
  <c r="M8212" i="12"/>
  <c r="M8213" i="12"/>
  <c r="M8214" i="12"/>
  <c r="M8215" i="12"/>
  <c r="M8216" i="12"/>
  <c r="M8217" i="12"/>
  <c r="M8218" i="12"/>
  <c r="M8219" i="12"/>
  <c r="M8220" i="12"/>
  <c r="M8221" i="12"/>
  <c r="M8222" i="12"/>
  <c r="M8223" i="12"/>
  <c r="M8224" i="12"/>
  <c r="M8225" i="12"/>
  <c r="M8226" i="12"/>
  <c r="M8227" i="12"/>
  <c r="M8228" i="12"/>
  <c r="M8229" i="12"/>
  <c r="M8230" i="12"/>
  <c r="M8231" i="12"/>
  <c r="M8232" i="12"/>
  <c r="M8233" i="12"/>
  <c r="M8234" i="12"/>
  <c r="M8235" i="12"/>
  <c r="M8236" i="12"/>
  <c r="M8237" i="12"/>
  <c r="M8238" i="12"/>
  <c r="M8239" i="12"/>
  <c r="M8240" i="12"/>
  <c r="M8241" i="12"/>
  <c r="M8242" i="12"/>
  <c r="M8243" i="12"/>
  <c r="M8244" i="12"/>
  <c r="M8245" i="12"/>
  <c r="M8246" i="12"/>
  <c r="M8247" i="12"/>
  <c r="M8248" i="12"/>
  <c r="M8249" i="12"/>
  <c r="M8250" i="12"/>
  <c r="M8251" i="12"/>
  <c r="M8252" i="12"/>
  <c r="M8253" i="12"/>
  <c r="M8254" i="12"/>
  <c r="M8255" i="12"/>
  <c r="M8256" i="12"/>
  <c r="M8257" i="12"/>
  <c r="M8258" i="12"/>
  <c r="M8259" i="12"/>
  <c r="M8260" i="12"/>
  <c r="M8261" i="12"/>
  <c r="M8262" i="12"/>
  <c r="M8263" i="12"/>
  <c r="M8264" i="12"/>
  <c r="M8265" i="12"/>
  <c r="M8266" i="12"/>
  <c r="M8267" i="12"/>
  <c r="M8268" i="12"/>
  <c r="M8269" i="12"/>
  <c r="M8270" i="12"/>
  <c r="M8271" i="12"/>
  <c r="M8272" i="12"/>
  <c r="M8273" i="12"/>
  <c r="M8274" i="12"/>
  <c r="M8275" i="12"/>
  <c r="M8276" i="12"/>
  <c r="M8277" i="12"/>
  <c r="M8278" i="12"/>
  <c r="M8279" i="12"/>
  <c r="M8280" i="12"/>
  <c r="M8281" i="12"/>
  <c r="M8282" i="12"/>
  <c r="M8283" i="12"/>
  <c r="M8284" i="12"/>
  <c r="M8285" i="12"/>
  <c r="M8286" i="12"/>
  <c r="M8287" i="12"/>
  <c r="M8288" i="12"/>
  <c r="M8289" i="12"/>
  <c r="M8290" i="12"/>
  <c r="M8291" i="12"/>
  <c r="M8292" i="12"/>
  <c r="M8293" i="12"/>
  <c r="M8294" i="12"/>
  <c r="M8295" i="12"/>
  <c r="M8296" i="12"/>
  <c r="M8297" i="12"/>
  <c r="M8298" i="12"/>
  <c r="M8299" i="12"/>
  <c r="M8300" i="12"/>
  <c r="M8301" i="12"/>
  <c r="M8302" i="12"/>
  <c r="M8303" i="12"/>
  <c r="M8304" i="12"/>
  <c r="M8305" i="12"/>
  <c r="N8305" i="12" s="1"/>
  <c r="O8305" i="12" s="1"/>
  <c r="M8306" i="12"/>
  <c r="N8306" i="12" s="1"/>
  <c r="O8306" i="12" s="1"/>
  <c r="M8307" i="12"/>
  <c r="N8307" i="12" s="1"/>
  <c r="O8307" i="12" s="1"/>
  <c r="M8308" i="12"/>
  <c r="N8308" i="12" s="1"/>
  <c r="O8308" i="12" s="1"/>
  <c r="M8309" i="12"/>
  <c r="N8309" i="12" s="1"/>
  <c r="O8309" i="12" s="1"/>
  <c r="M8310" i="12"/>
  <c r="N8310" i="12" s="1"/>
  <c r="O8310" i="12" s="1"/>
  <c r="M8311" i="12"/>
  <c r="M8312" i="12"/>
  <c r="M8313" i="12"/>
  <c r="M8314" i="12"/>
  <c r="M8315" i="12"/>
  <c r="M8316" i="12"/>
  <c r="M8317" i="12"/>
  <c r="M8318" i="12"/>
  <c r="M8319" i="12"/>
  <c r="M8320" i="12"/>
  <c r="M8321" i="12"/>
  <c r="M8322" i="12"/>
  <c r="M8323" i="12"/>
  <c r="M8324" i="12"/>
  <c r="M8325" i="12"/>
  <c r="M8326" i="12"/>
  <c r="M8327" i="12"/>
  <c r="M8328" i="12"/>
  <c r="M8329" i="12"/>
  <c r="M8330" i="12"/>
  <c r="M8331" i="12"/>
  <c r="M8332" i="12"/>
  <c r="M8333" i="12"/>
  <c r="M8334" i="12"/>
  <c r="M8335" i="12"/>
  <c r="M8336" i="12"/>
  <c r="M8337" i="12"/>
  <c r="M8338" i="12"/>
  <c r="M8339" i="12"/>
  <c r="M8340" i="12"/>
  <c r="M8341" i="12"/>
  <c r="M8342" i="12"/>
  <c r="M8343" i="12"/>
  <c r="M8344" i="12"/>
  <c r="M8345" i="12"/>
  <c r="M8346" i="12"/>
  <c r="M8347" i="12"/>
  <c r="M8348" i="12"/>
  <c r="M8349" i="12"/>
  <c r="M8350" i="12"/>
  <c r="M8351" i="12"/>
  <c r="M8352" i="12"/>
  <c r="M8353" i="12"/>
  <c r="M8354" i="12"/>
  <c r="M8355" i="12"/>
  <c r="M8356" i="12"/>
  <c r="M8357" i="12"/>
  <c r="M8358" i="12"/>
  <c r="M8359" i="12"/>
  <c r="M8360" i="12"/>
  <c r="M8361" i="12"/>
  <c r="M8362" i="12"/>
  <c r="M8363" i="12"/>
  <c r="M8364" i="12"/>
  <c r="M8365" i="12"/>
  <c r="M8366" i="12"/>
  <c r="M8367" i="12"/>
  <c r="M8368" i="12"/>
  <c r="M8369" i="12"/>
  <c r="M8370" i="12"/>
  <c r="M8371" i="12"/>
  <c r="M8372" i="12"/>
  <c r="M8373" i="12"/>
  <c r="M8374" i="12"/>
  <c r="M8375" i="12"/>
  <c r="M8376" i="12"/>
  <c r="M8377" i="12"/>
  <c r="M8378" i="12"/>
  <c r="M8379" i="12"/>
  <c r="M8380" i="12"/>
  <c r="M8381" i="12"/>
  <c r="M8382" i="12"/>
  <c r="M8383" i="12"/>
  <c r="M8384" i="12"/>
  <c r="M8385" i="12"/>
  <c r="M8386" i="12"/>
  <c r="M8387" i="12"/>
  <c r="M8388" i="12"/>
  <c r="M8389" i="12"/>
  <c r="M8390" i="12"/>
  <c r="M8391" i="12"/>
  <c r="M8392" i="12"/>
  <c r="M8393" i="12"/>
  <c r="M8394" i="12"/>
  <c r="M8395" i="12"/>
  <c r="M8396" i="12"/>
  <c r="M8397" i="12"/>
  <c r="M8398" i="12"/>
  <c r="M8399" i="12"/>
  <c r="M8400" i="12"/>
  <c r="M8401" i="12"/>
  <c r="M8402" i="12"/>
  <c r="M8403" i="12"/>
  <c r="M8404" i="12"/>
  <c r="M8405" i="12"/>
  <c r="M8406" i="12"/>
  <c r="M8407" i="12"/>
  <c r="M8408" i="12"/>
  <c r="M8409" i="12"/>
  <c r="M8410" i="12"/>
  <c r="M8411" i="12"/>
  <c r="M8412" i="12"/>
  <c r="M8413" i="12"/>
  <c r="M8414" i="12"/>
  <c r="M8415" i="12"/>
  <c r="M8416" i="12"/>
  <c r="M8417" i="12"/>
  <c r="M8418" i="12"/>
  <c r="M8419" i="12"/>
  <c r="M8420" i="12"/>
  <c r="M8421" i="12"/>
  <c r="M8422" i="12"/>
  <c r="M8423" i="12"/>
  <c r="M8424" i="12"/>
  <c r="M8425" i="12"/>
  <c r="M8426" i="12"/>
  <c r="M8427" i="12"/>
  <c r="M8428" i="12"/>
  <c r="M8429" i="12"/>
  <c r="M8430" i="12"/>
  <c r="M8431" i="12"/>
  <c r="M8432" i="12"/>
  <c r="M8433" i="12"/>
  <c r="M8434" i="12"/>
  <c r="M8435" i="12"/>
  <c r="M8436" i="12"/>
  <c r="M8437" i="12"/>
  <c r="N8437" i="12" s="1"/>
  <c r="O8437" i="12" s="1"/>
  <c r="M8438" i="12"/>
  <c r="N8438" i="12" s="1"/>
  <c r="O8438" i="12" s="1"/>
  <c r="M8439" i="12"/>
  <c r="N8439" i="12" s="1"/>
  <c r="O8439" i="12" s="1"/>
  <c r="M8440" i="12"/>
  <c r="N8440" i="12" s="1"/>
  <c r="O8440" i="12" s="1"/>
  <c r="M8441" i="12"/>
  <c r="N8441" i="12" s="1"/>
  <c r="O8441" i="12" s="1"/>
  <c r="M8442" i="12"/>
  <c r="N8442" i="12" s="1"/>
  <c r="O8442" i="12" s="1"/>
  <c r="M8443" i="12"/>
  <c r="N8443" i="12" s="1"/>
  <c r="O8443" i="12" s="1"/>
  <c r="M8444" i="12"/>
  <c r="N8444" i="12" s="1"/>
  <c r="O8444" i="12" s="1"/>
  <c r="M8445" i="12"/>
  <c r="N8445" i="12" s="1"/>
  <c r="O8445" i="12" s="1"/>
  <c r="M8446" i="12"/>
  <c r="N8446" i="12" s="1"/>
  <c r="O8446" i="12" s="1"/>
  <c r="M8447" i="12"/>
  <c r="N8447" i="12" s="1"/>
  <c r="O8447" i="12" s="1"/>
  <c r="M8448" i="12"/>
  <c r="N8448" i="12" s="1"/>
  <c r="O8448" i="12" s="1"/>
  <c r="M8449" i="12"/>
  <c r="M8450" i="12"/>
  <c r="M8451" i="12"/>
  <c r="M8452" i="12"/>
  <c r="M8453" i="12"/>
  <c r="M8454" i="12"/>
  <c r="M8455" i="12"/>
  <c r="M8456" i="12"/>
  <c r="M8457" i="12"/>
  <c r="M8458" i="12"/>
  <c r="M8459" i="12"/>
  <c r="M8460" i="12"/>
  <c r="M8461" i="12"/>
  <c r="M8462" i="12"/>
  <c r="M8463" i="12"/>
  <c r="M8464" i="12"/>
  <c r="M8465" i="12"/>
  <c r="M8466" i="12"/>
  <c r="M8467" i="12"/>
  <c r="M8468" i="12"/>
  <c r="M8469" i="12"/>
  <c r="M8470" i="12"/>
  <c r="M8471" i="12"/>
  <c r="M8472" i="12"/>
  <c r="M8473" i="12"/>
  <c r="M8474" i="12"/>
  <c r="M8475" i="12"/>
  <c r="M8476" i="12"/>
  <c r="M8477" i="12"/>
  <c r="M8478" i="12"/>
  <c r="M8479" i="12"/>
  <c r="M8480" i="12"/>
  <c r="M8481" i="12"/>
  <c r="M8482" i="12"/>
  <c r="M8483" i="12"/>
  <c r="M8484" i="12"/>
  <c r="M8485" i="12"/>
  <c r="M8486" i="12"/>
  <c r="M8487" i="12"/>
  <c r="M8488" i="12"/>
  <c r="M8489" i="12"/>
  <c r="M8490" i="12"/>
  <c r="M8491" i="12"/>
  <c r="M8492" i="12"/>
  <c r="M8493" i="12"/>
  <c r="M8494" i="12"/>
  <c r="M8495" i="12"/>
  <c r="M8496" i="12"/>
  <c r="M8497" i="12"/>
  <c r="N8497" i="12" s="1"/>
  <c r="O8497" i="12" s="1"/>
  <c r="M8498" i="12"/>
  <c r="N8498" i="12" s="1"/>
  <c r="O8498" i="12" s="1"/>
  <c r="M8499" i="12"/>
  <c r="N8499" i="12" s="1"/>
  <c r="O8499" i="12" s="1"/>
  <c r="M8500" i="12"/>
  <c r="N8500" i="12" s="1"/>
  <c r="O8500" i="12" s="1"/>
  <c r="M8501" i="12"/>
  <c r="M8502" i="12"/>
  <c r="M8503" i="12"/>
  <c r="M8504" i="12"/>
  <c r="M8505" i="12"/>
  <c r="M8506" i="12"/>
  <c r="M8507" i="12"/>
  <c r="N8507" i="12" s="1"/>
  <c r="O8507" i="12" s="1"/>
  <c r="M8508" i="12"/>
  <c r="N8508" i="12" s="1"/>
  <c r="O8508" i="12" s="1"/>
  <c r="M8509" i="12"/>
  <c r="N8509" i="12" s="1"/>
  <c r="O8509" i="12" s="1"/>
  <c r="M8510" i="12"/>
  <c r="N8510" i="12" s="1"/>
  <c r="O8510" i="12" s="1"/>
  <c r="M8511" i="12"/>
  <c r="N8511" i="12" s="1"/>
  <c r="O8511" i="12" s="1"/>
  <c r="M8512" i="12"/>
  <c r="N8512" i="12" s="1"/>
  <c r="O8512" i="12" s="1"/>
  <c r="M8513" i="12"/>
  <c r="N8513" i="12" s="1"/>
  <c r="O8513" i="12" s="1"/>
  <c r="M8514" i="12"/>
  <c r="N8514" i="12" s="1"/>
  <c r="O8514" i="12" s="1"/>
  <c r="M8515" i="12"/>
  <c r="N8515" i="12" s="1"/>
  <c r="O8515" i="12" s="1"/>
  <c r="M8516" i="12"/>
  <c r="N8516" i="12" s="1"/>
  <c r="O8516" i="12" s="1"/>
  <c r="M8517" i="12"/>
  <c r="N8517" i="12" s="1"/>
  <c r="O8517" i="12" s="1"/>
  <c r="M8518" i="12"/>
  <c r="N8518" i="12" s="1"/>
  <c r="O8518" i="12" s="1"/>
  <c r="M8519" i="12"/>
  <c r="N8519" i="12" s="1"/>
  <c r="O8519" i="12" s="1"/>
  <c r="M8520" i="12"/>
  <c r="N8520" i="12" s="1"/>
  <c r="O8520" i="12" s="1"/>
  <c r="M8521" i="12"/>
  <c r="N8521" i="12" s="1"/>
  <c r="O8521" i="12" s="1"/>
  <c r="M8522" i="12"/>
  <c r="N8522" i="12" s="1"/>
  <c r="O8522" i="12" s="1"/>
  <c r="M8523" i="12"/>
  <c r="N8523" i="12" s="1"/>
  <c r="O8523" i="12" s="1"/>
  <c r="M8524" i="12"/>
  <c r="N8524" i="12" s="1"/>
  <c r="O8524" i="12" s="1"/>
  <c r="M8525" i="12"/>
  <c r="N8525" i="12" s="1"/>
  <c r="O8525" i="12" s="1"/>
  <c r="M8526" i="12"/>
  <c r="N8526" i="12" s="1"/>
  <c r="O8526" i="12" s="1"/>
  <c r="M8527" i="12"/>
  <c r="N8527" i="12" s="1"/>
  <c r="O8527" i="12" s="1"/>
  <c r="M8528" i="12"/>
  <c r="N8528" i="12" s="1"/>
  <c r="O8528" i="12" s="1"/>
  <c r="M8529" i="12"/>
  <c r="N8529" i="12" s="1"/>
  <c r="O8529" i="12" s="1"/>
  <c r="M8530" i="12"/>
  <c r="N8530" i="12" s="1"/>
  <c r="O8530" i="12" s="1"/>
  <c r="M8531" i="12"/>
  <c r="N8531" i="12" s="1"/>
  <c r="O8531" i="12" s="1"/>
  <c r="M8532" i="12"/>
  <c r="N8532" i="12" s="1"/>
  <c r="O8532" i="12" s="1"/>
  <c r="M8533" i="12"/>
  <c r="N8533" i="12" s="1"/>
  <c r="O8533" i="12" s="1"/>
  <c r="M8534" i="12"/>
  <c r="N8534" i="12" s="1"/>
  <c r="O8534" i="12" s="1"/>
  <c r="M8535" i="12"/>
  <c r="N8535" i="12" s="1"/>
  <c r="O8535" i="12" s="1"/>
  <c r="M8536" i="12"/>
  <c r="N8536" i="12" s="1"/>
  <c r="O8536" i="12" s="1"/>
  <c r="M8537" i="12"/>
  <c r="N8537" i="12" s="1"/>
  <c r="O8537" i="12" s="1"/>
  <c r="M8538" i="12"/>
  <c r="N8538" i="12" s="1"/>
  <c r="O8538" i="12" s="1"/>
  <c r="M8539" i="12"/>
  <c r="N8539" i="12" s="1"/>
  <c r="O8539" i="12" s="1"/>
  <c r="M8540" i="12"/>
  <c r="N8540" i="12" s="1"/>
  <c r="O8540" i="12" s="1"/>
  <c r="M8541" i="12"/>
  <c r="N8541" i="12" s="1"/>
  <c r="O8541" i="12" s="1"/>
  <c r="M8542" i="12"/>
  <c r="N8542" i="12" s="1"/>
  <c r="O8542" i="12" s="1"/>
  <c r="M8543" i="12"/>
  <c r="N8543" i="12" s="1"/>
  <c r="O8543" i="12" s="1"/>
  <c r="M8544" i="12"/>
  <c r="N8544" i="12" s="1"/>
  <c r="O8544" i="12" s="1"/>
  <c r="M8545" i="12"/>
  <c r="N8545" i="12" s="1"/>
  <c r="O8545" i="12" s="1"/>
  <c r="M8546" i="12"/>
  <c r="N8546" i="12" s="1"/>
  <c r="O8546" i="12" s="1"/>
  <c r="M8547" i="12"/>
  <c r="N8547" i="12" s="1"/>
  <c r="O8547" i="12" s="1"/>
  <c r="M8548" i="12"/>
  <c r="N8548" i="12" s="1"/>
  <c r="O8548" i="12" s="1"/>
  <c r="M8549" i="12"/>
  <c r="N8549" i="12" s="1"/>
  <c r="O8549" i="12" s="1"/>
  <c r="M8550" i="12"/>
  <c r="N8550" i="12" s="1"/>
  <c r="O8550" i="12" s="1"/>
  <c r="M8551" i="12"/>
  <c r="N8551" i="12" s="1"/>
  <c r="O8551" i="12" s="1"/>
  <c r="M8552" i="12"/>
  <c r="N8552" i="12" s="1"/>
  <c r="O8552" i="12" s="1"/>
  <c r="M8553" i="12"/>
  <c r="N8553" i="12" s="1"/>
  <c r="O8553" i="12" s="1"/>
  <c r="M8554" i="12"/>
  <c r="N8554" i="12" s="1"/>
  <c r="O8554" i="12" s="1"/>
  <c r="M8555" i="12"/>
  <c r="M8556" i="12"/>
  <c r="M8557" i="12"/>
  <c r="M8558" i="12"/>
  <c r="M8559" i="12"/>
  <c r="N8559" i="12" s="1"/>
  <c r="O8559" i="12" s="1"/>
  <c r="M8560" i="12"/>
  <c r="N8560" i="12" s="1"/>
  <c r="O8560" i="12" s="1"/>
  <c r="M8561" i="12"/>
  <c r="N8561" i="12" s="1"/>
  <c r="O8561" i="12" s="1"/>
  <c r="M8562" i="12"/>
  <c r="N8562" i="12" s="1"/>
  <c r="O8562" i="12" s="1"/>
  <c r="M8563" i="12"/>
  <c r="N8563" i="12" s="1"/>
  <c r="O8563" i="12" s="1"/>
  <c r="M8564" i="12"/>
  <c r="N8564" i="12" s="1"/>
  <c r="O8564" i="12" s="1"/>
  <c r="M8565" i="12"/>
  <c r="N8565" i="12" s="1"/>
  <c r="O8565" i="12" s="1"/>
  <c r="M8566" i="12"/>
  <c r="N8566" i="12" s="1"/>
  <c r="O8566" i="12" s="1"/>
  <c r="M8567" i="12"/>
  <c r="N8567" i="12" s="1"/>
  <c r="O8567" i="12" s="1"/>
  <c r="M8568" i="12"/>
  <c r="N8568" i="12" s="1"/>
  <c r="O8568" i="12" s="1"/>
  <c r="M8569" i="12"/>
  <c r="N8569" i="12" s="1"/>
  <c r="O8569" i="12" s="1"/>
  <c r="M8570" i="12"/>
  <c r="N8570" i="12" s="1"/>
  <c r="O8570" i="12" s="1"/>
  <c r="M8571" i="12"/>
  <c r="N8571" i="12" s="1"/>
  <c r="O8571" i="12" s="1"/>
  <c r="M8572" i="12"/>
  <c r="N8572" i="12" s="1"/>
  <c r="O8572" i="12" s="1"/>
  <c r="M8573" i="12"/>
  <c r="N8573" i="12" s="1"/>
  <c r="O8573" i="12" s="1"/>
  <c r="M8574" i="12"/>
  <c r="N8574" i="12" s="1"/>
  <c r="O8574" i="12" s="1"/>
  <c r="M8575" i="12"/>
  <c r="N8575" i="12" s="1"/>
  <c r="O8575" i="12" s="1"/>
  <c r="M8576" i="12"/>
  <c r="N8576" i="12" s="1"/>
  <c r="O8576" i="12" s="1"/>
  <c r="M8577" i="12"/>
  <c r="N8577" i="12" s="1"/>
  <c r="O8577" i="12" s="1"/>
  <c r="M8578" i="12"/>
  <c r="N8578" i="12" s="1"/>
  <c r="O8578" i="12" s="1"/>
  <c r="M8579" i="12"/>
  <c r="N8579" i="12" s="1"/>
  <c r="O8579" i="12" s="1"/>
  <c r="M8580" i="12"/>
  <c r="N8580" i="12" s="1"/>
  <c r="O8580" i="12" s="1"/>
  <c r="M8581" i="12"/>
  <c r="M8582" i="12"/>
  <c r="M8583" i="12"/>
  <c r="N8583" i="12" s="1"/>
  <c r="O8583" i="12" s="1"/>
  <c r="M8584" i="12"/>
  <c r="N8584" i="12" s="1"/>
  <c r="O8584" i="12" s="1"/>
  <c r="M8585" i="12"/>
  <c r="N8585" i="12" s="1"/>
  <c r="O8585" i="12" s="1"/>
  <c r="M8586" i="12"/>
  <c r="N8586" i="12" s="1"/>
  <c r="O8586" i="12" s="1"/>
  <c r="M8587" i="12"/>
  <c r="N8587" i="12" s="1"/>
  <c r="O8587" i="12" s="1"/>
  <c r="M8588" i="12"/>
  <c r="N8588" i="12" s="1"/>
  <c r="O8588" i="12" s="1"/>
  <c r="M8589" i="12"/>
  <c r="N8589" i="12" s="1"/>
  <c r="O8589" i="12" s="1"/>
  <c r="M8590" i="12"/>
  <c r="N8590" i="12" s="1"/>
  <c r="O8590" i="12" s="1"/>
  <c r="M8591" i="12"/>
  <c r="N8591" i="12" s="1"/>
  <c r="O8591" i="12" s="1"/>
  <c r="M8592" i="12"/>
  <c r="N8592" i="12" s="1"/>
  <c r="O8592" i="12" s="1"/>
  <c r="M8593" i="12"/>
  <c r="N8593" i="12" s="1"/>
  <c r="O8593" i="12" s="1"/>
  <c r="M8594" i="12"/>
  <c r="N8594" i="12" s="1"/>
  <c r="O8594" i="12" s="1"/>
  <c r="M8595" i="12"/>
  <c r="N8595" i="12" s="1"/>
  <c r="O8595" i="12" s="1"/>
  <c r="M8596" i="12"/>
  <c r="N8596" i="12" s="1"/>
  <c r="O8596" i="12" s="1"/>
  <c r="M8597" i="12"/>
  <c r="N8597" i="12" s="1"/>
  <c r="O8597" i="12" s="1"/>
  <c r="M8598" i="12"/>
  <c r="N8598" i="12" s="1"/>
  <c r="O8598" i="12" s="1"/>
  <c r="M8599" i="12"/>
  <c r="N8599" i="12" s="1"/>
  <c r="O8599" i="12" s="1"/>
  <c r="M8600" i="12"/>
  <c r="N8600" i="12" s="1"/>
  <c r="O8600" i="12" s="1"/>
  <c r="M8601" i="12"/>
  <c r="N8601" i="12" s="1"/>
  <c r="O8601" i="12" s="1"/>
  <c r="M8602" i="12"/>
  <c r="N8602" i="12" s="1"/>
  <c r="O8602" i="12" s="1"/>
  <c r="M8603" i="12"/>
  <c r="N8603" i="12" s="1"/>
  <c r="O8603" i="12" s="1"/>
  <c r="M8604" i="12"/>
  <c r="N8604" i="12" s="1"/>
  <c r="O8604" i="12" s="1"/>
  <c r="M8605" i="12"/>
  <c r="N8605" i="12" s="1"/>
  <c r="O8605" i="12" s="1"/>
  <c r="M8606" i="12"/>
  <c r="N8606" i="12" s="1"/>
  <c r="O8606" i="12" s="1"/>
  <c r="M8607" i="12"/>
  <c r="N8607" i="12" s="1"/>
  <c r="O8607" i="12" s="1"/>
  <c r="M8608" i="12"/>
  <c r="N8608" i="12" s="1"/>
  <c r="O8608" i="12" s="1"/>
  <c r="M8609" i="12"/>
  <c r="N8609" i="12" s="1"/>
  <c r="O8609" i="12" s="1"/>
  <c r="M8610" i="12"/>
  <c r="N8610" i="12" s="1"/>
  <c r="O8610" i="12" s="1"/>
  <c r="M8611" i="12"/>
  <c r="N8611" i="12" s="1"/>
  <c r="O8611" i="12" s="1"/>
  <c r="M8612" i="12"/>
  <c r="N8612" i="12" s="1"/>
  <c r="O8612" i="12" s="1"/>
  <c r="M8613" i="12"/>
  <c r="N8613" i="12" s="1"/>
  <c r="O8613" i="12" s="1"/>
  <c r="M8614" i="12"/>
  <c r="N8614" i="12" s="1"/>
  <c r="O8614" i="12" s="1"/>
  <c r="M8615" i="12"/>
  <c r="N8615" i="12" s="1"/>
  <c r="O8615" i="12" s="1"/>
  <c r="M8616" i="12"/>
  <c r="N8616" i="12" s="1"/>
  <c r="O8616" i="12" s="1"/>
  <c r="M8617" i="12"/>
  <c r="N8617" i="12" s="1"/>
  <c r="O8617" i="12" s="1"/>
  <c r="M8618" i="12"/>
  <c r="N8618" i="12" s="1"/>
  <c r="O8618" i="12" s="1"/>
  <c r="M8619" i="12"/>
  <c r="N8619" i="12" s="1"/>
  <c r="O8619" i="12" s="1"/>
  <c r="M8620" i="12"/>
  <c r="N8620" i="12" s="1"/>
  <c r="O8620" i="12" s="1"/>
  <c r="M8621" i="12"/>
  <c r="N8621" i="12" s="1"/>
  <c r="O8621" i="12" s="1"/>
  <c r="M8622" i="12"/>
  <c r="N8622" i="12" s="1"/>
  <c r="O8622" i="12" s="1"/>
  <c r="M8623" i="12"/>
  <c r="N8623" i="12" s="1"/>
  <c r="O8623" i="12" s="1"/>
  <c r="M8624" i="12"/>
  <c r="N8624" i="12" s="1"/>
  <c r="O8624" i="12" s="1"/>
  <c r="M8625" i="12"/>
  <c r="N8625" i="12" s="1"/>
  <c r="O8625" i="12" s="1"/>
  <c r="M8626" i="12"/>
  <c r="N8626" i="12" s="1"/>
  <c r="O8626" i="12" s="1"/>
  <c r="M8627" i="12"/>
  <c r="N8627" i="12" s="1"/>
  <c r="O8627" i="12" s="1"/>
  <c r="M8628" i="12"/>
  <c r="N8628" i="12" s="1"/>
  <c r="O8628" i="12" s="1"/>
  <c r="M8629" i="12"/>
  <c r="N8629" i="12" s="1"/>
  <c r="O8629" i="12" s="1"/>
  <c r="M8630" i="12"/>
  <c r="N8630" i="12" s="1"/>
  <c r="O8630" i="12" s="1"/>
  <c r="M8631" i="12"/>
  <c r="N8631" i="12" s="1"/>
  <c r="O8631" i="12" s="1"/>
  <c r="M8632" i="12"/>
  <c r="N8632" i="12" s="1"/>
  <c r="O8632" i="12" s="1"/>
  <c r="M8633" i="12"/>
  <c r="N8633" i="12" s="1"/>
  <c r="O8633" i="12" s="1"/>
  <c r="M8634" i="12"/>
  <c r="N8634" i="12" s="1"/>
  <c r="O8634" i="12" s="1"/>
  <c r="M8635" i="12"/>
  <c r="N8635" i="12" s="1"/>
  <c r="O8635" i="12" s="1"/>
  <c r="M8636" i="12"/>
  <c r="N8636" i="12" s="1"/>
  <c r="O8636" i="12" s="1"/>
  <c r="M8637" i="12"/>
  <c r="N8637" i="12" s="1"/>
  <c r="O8637" i="12" s="1"/>
  <c r="M8638" i="12"/>
  <c r="N8638" i="12" s="1"/>
  <c r="O8638" i="12" s="1"/>
  <c r="M8639" i="12"/>
  <c r="N8639" i="12" s="1"/>
  <c r="O8639" i="12" s="1"/>
  <c r="M8640" i="12"/>
  <c r="N8640" i="12" s="1"/>
  <c r="O8640" i="12" s="1"/>
  <c r="M8641" i="12"/>
  <c r="N8641" i="12" s="1"/>
  <c r="O8641" i="12" s="1"/>
  <c r="M8642" i="12"/>
  <c r="N8642" i="12" s="1"/>
  <c r="O8642" i="12" s="1"/>
  <c r="M8643" i="12"/>
  <c r="N8643" i="12" s="1"/>
  <c r="O8643" i="12" s="1"/>
  <c r="M8644" i="12"/>
  <c r="N8644" i="12" s="1"/>
  <c r="O8644" i="12" s="1"/>
  <c r="M8645" i="12"/>
  <c r="N8645" i="12" s="1"/>
  <c r="O8645" i="12" s="1"/>
  <c r="M8646" i="12"/>
  <c r="N8646" i="12" s="1"/>
  <c r="O8646" i="12" s="1"/>
  <c r="M8647" i="12"/>
  <c r="N8647" i="12" s="1"/>
  <c r="O8647" i="12" s="1"/>
  <c r="M8648" i="12"/>
  <c r="N8648" i="12" s="1"/>
  <c r="O8648" i="12" s="1"/>
  <c r="M8649" i="12"/>
  <c r="N8649" i="12" s="1"/>
  <c r="O8649" i="12" s="1"/>
  <c r="M8650" i="12"/>
  <c r="N8650" i="12" s="1"/>
  <c r="O8650" i="12" s="1"/>
  <c r="M8651" i="12"/>
  <c r="N8651" i="12" s="1"/>
  <c r="O8651" i="12" s="1"/>
  <c r="M8652" i="12"/>
  <c r="N8652" i="12" s="1"/>
  <c r="O8652" i="12" s="1"/>
  <c r="M8653" i="12"/>
  <c r="N8653" i="12" s="1"/>
  <c r="O8653" i="12" s="1"/>
  <c r="M8654" i="12"/>
  <c r="N8654" i="12" s="1"/>
  <c r="O8654" i="12" s="1"/>
  <c r="M8655" i="12"/>
  <c r="N8655" i="12" s="1"/>
  <c r="O8655" i="12" s="1"/>
  <c r="M8656" i="12"/>
  <c r="N8656" i="12" s="1"/>
  <c r="O8656" i="12" s="1"/>
  <c r="M8657" i="12"/>
  <c r="N8657" i="12" s="1"/>
  <c r="O8657" i="12" s="1"/>
  <c r="M8658" i="12"/>
  <c r="N8658" i="12" s="1"/>
  <c r="O8658" i="12" s="1"/>
  <c r="M8659" i="12"/>
  <c r="N8659" i="12" s="1"/>
  <c r="O8659" i="12" s="1"/>
  <c r="M8660" i="12"/>
  <c r="N8660" i="12" s="1"/>
  <c r="O8660" i="12" s="1"/>
  <c r="M8661" i="12"/>
  <c r="N8661" i="12" s="1"/>
  <c r="O8661" i="12" s="1"/>
  <c r="M8662" i="12"/>
  <c r="N8662" i="12" s="1"/>
  <c r="O8662" i="12" s="1"/>
  <c r="M8663" i="12"/>
  <c r="N8663" i="12" s="1"/>
  <c r="O8663" i="12" s="1"/>
  <c r="M8664" i="12"/>
  <c r="N8664" i="12" s="1"/>
  <c r="O8664" i="12" s="1"/>
  <c r="M8665" i="12"/>
  <c r="N8665" i="12" s="1"/>
  <c r="O8665" i="12" s="1"/>
  <c r="M8666" i="12"/>
  <c r="N8666" i="12" s="1"/>
  <c r="O8666" i="12" s="1"/>
  <c r="M8667" i="12"/>
  <c r="N8667" i="12" s="1"/>
  <c r="O8667" i="12" s="1"/>
  <c r="M8668" i="12"/>
  <c r="N8668" i="12" s="1"/>
  <c r="O8668" i="12" s="1"/>
  <c r="M8669" i="12"/>
  <c r="M8670" i="12"/>
  <c r="M8671" i="12"/>
  <c r="N8671" i="12" s="1"/>
  <c r="O8671" i="12" s="1"/>
  <c r="M8672" i="12"/>
  <c r="N8672" i="12" s="1"/>
  <c r="O8672" i="12" s="1"/>
  <c r="M8673" i="12"/>
  <c r="N8673" i="12" s="1"/>
  <c r="O8673" i="12" s="1"/>
  <c r="M8674" i="12"/>
  <c r="N8674" i="12" s="1"/>
  <c r="O8674" i="12" s="1"/>
  <c r="M8675" i="12"/>
  <c r="N8675" i="12" s="1"/>
  <c r="O8675" i="12" s="1"/>
  <c r="M8676" i="12"/>
  <c r="N8676" i="12" s="1"/>
  <c r="O8676" i="12" s="1"/>
  <c r="M8677" i="12"/>
  <c r="N8677" i="12" s="1"/>
  <c r="O8677" i="12" s="1"/>
  <c r="M8678" i="12"/>
  <c r="N8678" i="12" s="1"/>
  <c r="O8678" i="12" s="1"/>
  <c r="M8679" i="12"/>
  <c r="N8679" i="12" s="1"/>
  <c r="O8679" i="12" s="1"/>
  <c r="M8680" i="12"/>
  <c r="N8680" i="12" s="1"/>
  <c r="O8680" i="12" s="1"/>
  <c r="M8681" i="12"/>
  <c r="N8681" i="12" s="1"/>
  <c r="O8681" i="12" s="1"/>
  <c r="M8682" i="12"/>
  <c r="N8682" i="12" s="1"/>
  <c r="O8682" i="12" s="1"/>
  <c r="M8683" i="12"/>
  <c r="N8683" i="12" s="1"/>
  <c r="O8683" i="12" s="1"/>
  <c r="M8684" i="12"/>
  <c r="N8684" i="12" s="1"/>
  <c r="O8684" i="12" s="1"/>
  <c r="M8685" i="12"/>
  <c r="N8685" i="12" s="1"/>
  <c r="O8685" i="12" s="1"/>
  <c r="M8686" i="12"/>
  <c r="N8686" i="12" s="1"/>
  <c r="O8686" i="12" s="1"/>
  <c r="M8687" i="12"/>
  <c r="N8687" i="12" s="1"/>
  <c r="O8687" i="12" s="1"/>
  <c r="M8688" i="12"/>
  <c r="N8688" i="12" s="1"/>
  <c r="O8688" i="12" s="1"/>
  <c r="M8689" i="12"/>
  <c r="N8689" i="12" s="1"/>
  <c r="O8689" i="12" s="1"/>
  <c r="M8690" i="12"/>
  <c r="N8690" i="12" s="1"/>
  <c r="O8690" i="12" s="1"/>
  <c r="M8691" i="12"/>
  <c r="N8691" i="12" s="1"/>
  <c r="O8691" i="12" s="1"/>
  <c r="M8692" i="12"/>
  <c r="N8692" i="12" s="1"/>
  <c r="O8692" i="12" s="1"/>
  <c r="M8693" i="12"/>
  <c r="N8693" i="12" s="1"/>
  <c r="O8693" i="12" s="1"/>
  <c r="M8694" i="12"/>
  <c r="N8694" i="12" s="1"/>
  <c r="O8694" i="12" s="1"/>
  <c r="M8695" i="12"/>
  <c r="N8695" i="12" s="1"/>
  <c r="O8695" i="12" s="1"/>
  <c r="M8696" i="12"/>
  <c r="N8696" i="12" s="1"/>
  <c r="O8696" i="12" s="1"/>
  <c r="M8697" i="12"/>
  <c r="N8697" i="12" s="1"/>
  <c r="O8697" i="12" s="1"/>
  <c r="M8698" i="12"/>
  <c r="N8698" i="12" s="1"/>
  <c r="O8698" i="12" s="1"/>
  <c r="M8699" i="12"/>
  <c r="N8699" i="12" s="1"/>
  <c r="O8699" i="12" s="1"/>
  <c r="M8700" i="12"/>
  <c r="N8700" i="12" s="1"/>
  <c r="O8700" i="12" s="1"/>
  <c r="M8701" i="12"/>
  <c r="N8701" i="12" s="1"/>
  <c r="O8701" i="12" s="1"/>
  <c r="M8702" i="12"/>
  <c r="N8702" i="12" s="1"/>
  <c r="O8702" i="12" s="1"/>
  <c r="M8703" i="12"/>
  <c r="N8703" i="12" s="1"/>
  <c r="O8703" i="12" s="1"/>
  <c r="M8704" i="12"/>
  <c r="N8704" i="12" s="1"/>
  <c r="O8704" i="12" s="1"/>
  <c r="M8705" i="12"/>
  <c r="M8706" i="12"/>
  <c r="M8707" i="12"/>
  <c r="M8708" i="12"/>
  <c r="M8709" i="12"/>
  <c r="M8710" i="12"/>
  <c r="M8711" i="12"/>
  <c r="M8712" i="12"/>
  <c r="M8713" i="12"/>
  <c r="M8714" i="12"/>
  <c r="M8715" i="12"/>
  <c r="M8716" i="12"/>
  <c r="M8717" i="12"/>
  <c r="M8718" i="12"/>
  <c r="M8719" i="12"/>
  <c r="M8720" i="12"/>
  <c r="M8721" i="12"/>
  <c r="M8722" i="12"/>
  <c r="M8723" i="12"/>
  <c r="M8724" i="12"/>
  <c r="M8725" i="12"/>
  <c r="N8725" i="12" s="1"/>
  <c r="O8725" i="12" s="1"/>
  <c r="M8726" i="12"/>
  <c r="N8726" i="12" s="1"/>
  <c r="O8726" i="12" s="1"/>
  <c r="M8727" i="12"/>
  <c r="N8727" i="12" s="1"/>
  <c r="O8727" i="12" s="1"/>
  <c r="M8728" i="12"/>
  <c r="N8728" i="12" s="1"/>
  <c r="O8728" i="12" s="1"/>
  <c r="M8729" i="12"/>
  <c r="N8729" i="12" s="1"/>
  <c r="O8729" i="12" s="1"/>
  <c r="M8730" i="12"/>
  <c r="N8730" i="12" s="1"/>
  <c r="O8730" i="12" s="1"/>
  <c r="M8731" i="12"/>
  <c r="M8732" i="12"/>
  <c r="M8733" i="12"/>
  <c r="M8734" i="12"/>
  <c r="M8735" i="12"/>
  <c r="M8736" i="12"/>
  <c r="M8737" i="12"/>
  <c r="M8738" i="12"/>
  <c r="M8739" i="12"/>
  <c r="M8740" i="12"/>
  <c r="M8741" i="12"/>
  <c r="M8742" i="12"/>
  <c r="M8743" i="12"/>
  <c r="N8743" i="12" s="1"/>
  <c r="O8743" i="12" s="1"/>
  <c r="M8744" i="12"/>
  <c r="N8744" i="12" s="1"/>
  <c r="O8744" i="12" s="1"/>
  <c r="M8745" i="12"/>
  <c r="M8746" i="12"/>
  <c r="M8747" i="12"/>
  <c r="M8748" i="12"/>
  <c r="M8749" i="12"/>
  <c r="M8750" i="12"/>
  <c r="M8751" i="12"/>
  <c r="M8752" i="12"/>
  <c r="M8753" i="12"/>
  <c r="M8754" i="12"/>
  <c r="M8755" i="12"/>
  <c r="M8756" i="12"/>
  <c r="M8757" i="12"/>
  <c r="M8758" i="12"/>
  <c r="M8759" i="12"/>
  <c r="M8760" i="12"/>
  <c r="M8761" i="12"/>
  <c r="N8761" i="12" s="1"/>
  <c r="O8761" i="12" s="1"/>
  <c r="M8762" i="12"/>
  <c r="N8762" i="12" s="1"/>
  <c r="O8762" i="12" s="1"/>
  <c r="M8763" i="12"/>
  <c r="M8764" i="12"/>
  <c r="M8765" i="12"/>
  <c r="M8766" i="12"/>
  <c r="M8767" i="12"/>
  <c r="M8768" i="12"/>
  <c r="M8769" i="12"/>
  <c r="M8770" i="12"/>
  <c r="M8771" i="12"/>
  <c r="M8772" i="12"/>
  <c r="M8773" i="12"/>
  <c r="M8774" i="12"/>
  <c r="M8775" i="12"/>
  <c r="M8776" i="12"/>
  <c r="M8777" i="12"/>
  <c r="M8778" i="12"/>
  <c r="M8779" i="12"/>
  <c r="M8780" i="12"/>
  <c r="M8781" i="12"/>
  <c r="M8782" i="12"/>
  <c r="M8783" i="12"/>
  <c r="M8784" i="12"/>
  <c r="M8785" i="12"/>
  <c r="M8786" i="12"/>
  <c r="M8787" i="12"/>
  <c r="M8788" i="12"/>
  <c r="M8789" i="12"/>
  <c r="M8790" i="12"/>
  <c r="M8791" i="12"/>
  <c r="M8792" i="12"/>
  <c r="M8793" i="12"/>
  <c r="N8793" i="12" s="1"/>
  <c r="O8793" i="12" s="1"/>
  <c r="M8794" i="12"/>
  <c r="N8794" i="12" s="1"/>
  <c r="O8794" i="12" s="1"/>
  <c r="M8795" i="12"/>
  <c r="M8796" i="12"/>
  <c r="M8797" i="12"/>
  <c r="M8798" i="12"/>
  <c r="M8799" i="12"/>
  <c r="M8800" i="12"/>
  <c r="M8801" i="12"/>
  <c r="M8802" i="12"/>
  <c r="M8803" i="12"/>
  <c r="M8804" i="12"/>
  <c r="M8805" i="12"/>
  <c r="M8806" i="12"/>
  <c r="M8807" i="12"/>
  <c r="M8808" i="12"/>
  <c r="M8809" i="12"/>
  <c r="M8810" i="12"/>
  <c r="M8811" i="12"/>
  <c r="N8811" i="12" s="1"/>
  <c r="O8811" i="12" s="1"/>
  <c r="M8812" i="12"/>
  <c r="N8812" i="12" s="1"/>
  <c r="O8812" i="12" s="1"/>
  <c r="M8813" i="12"/>
  <c r="N8813" i="12" s="1"/>
  <c r="O8813" i="12" s="1"/>
  <c r="M8814" i="12"/>
  <c r="N8814" i="12" s="1"/>
  <c r="O8814" i="12" s="1"/>
  <c r="M8815" i="12"/>
  <c r="N8815" i="12" s="1"/>
  <c r="O8815" i="12" s="1"/>
  <c r="M8816" i="12"/>
  <c r="N8816" i="12" s="1"/>
  <c r="O8816" i="12" s="1"/>
  <c r="M8817" i="12"/>
  <c r="N8817" i="12" s="1"/>
  <c r="O8817" i="12" s="1"/>
  <c r="M8818" i="12"/>
  <c r="N8818" i="12" s="1"/>
  <c r="O8818" i="12" s="1"/>
  <c r="M8819" i="12"/>
  <c r="M8820" i="12"/>
  <c r="M8821" i="12"/>
  <c r="M8822" i="12"/>
  <c r="M8823" i="12"/>
  <c r="M8824" i="12"/>
  <c r="M8825" i="12"/>
  <c r="M8826" i="12"/>
  <c r="M8827" i="12"/>
  <c r="M8828" i="12"/>
  <c r="M8829" i="12"/>
  <c r="M8830" i="12"/>
  <c r="M8831" i="12"/>
  <c r="M8832" i="12"/>
  <c r="M8833" i="12"/>
  <c r="M8834" i="12"/>
  <c r="M8835" i="12"/>
  <c r="M8836" i="12"/>
  <c r="M8837" i="12"/>
  <c r="M8838" i="12"/>
  <c r="M8839" i="12"/>
  <c r="M8840" i="12"/>
  <c r="M8841" i="12"/>
  <c r="M8842" i="12"/>
  <c r="M8843" i="12"/>
  <c r="M8844" i="12"/>
  <c r="M8845" i="12"/>
  <c r="M8846" i="12"/>
  <c r="M8847" i="12"/>
  <c r="M8848" i="12"/>
  <c r="M8849" i="12"/>
  <c r="M8850" i="12"/>
  <c r="M8851" i="12"/>
  <c r="M8852" i="12"/>
  <c r="M8853" i="12"/>
  <c r="M8854" i="12"/>
  <c r="M8855" i="12"/>
  <c r="M8856" i="12"/>
  <c r="M8857" i="12"/>
  <c r="M8858" i="12"/>
  <c r="M8859" i="12"/>
  <c r="N8859" i="12" s="1"/>
  <c r="O8859" i="12" s="1"/>
  <c r="M8860" i="12"/>
  <c r="N8860" i="12" s="1"/>
  <c r="O8860" i="12" s="1"/>
  <c r="M8861" i="12"/>
  <c r="M8862" i="12"/>
  <c r="M8863" i="12"/>
  <c r="M8864" i="12"/>
  <c r="M8865" i="12"/>
  <c r="M8866" i="12"/>
  <c r="M8867" i="12"/>
  <c r="M8868" i="12"/>
  <c r="M8869" i="12"/>
  <c r="M8870" i="12"/>
  <c r="M8871" i="12"/>
  <c r="M8872" i="12"/>
  <c r="M8873" i="12"/>
  <c r="N8873" i="12" s="1"/>
  <c r="O8873" i="12" s="1"/>
  <c r="M8874" i="12"/>
  <c r="N8874" i="12" s="1"/>
  <c r="O8874" i="12" s="1"/>
  <c r="M8875" i="12"/>
  <c r="M8876" i="12"/>
  <c r="M8877" i="12"/>
  <c r="M8878" i="12"/>
  <c r="N8878" i="12" s="1"/>
  <c r="O8878" i="12" s="1"/>
  <c r="M8879" i="12"/>
  <c r="N8879" i="12" s="1"/>
  <c r="O8879" i="12" s="1"/>
  <c r="M8880" i="12"/>
  <c r="N8880" i="12" s="1"/>
  <c r="O8880" i="12" s="1"/>
  <c r="M8881" i="12"/>
  <c r="N8881" i="12" s="1"/>
  <c r="O8881" i="12" s="1"/>
  <c r="M8882" i="12"/>
  <c r="M8883" i="12"/>
  <c r="M8884" i="12"/>
  <c r="M8885" i="12"/>
  <c r="M8886" i="12"/>
  <c r="M8887" i="12"/>
  <c r="M8888" i="12"/>
  <c r="M8889" i="12"/>
  <c r="M8890" i="12"/>
  <c r="M8891" i="12"/>
  <c r="M8892" i="12"/>
  <c r="N8892" i="12" s="1"/>
  <c r="O8892" i="12" s="1"/>
  <c r="M8893" i="12"/>
  <c r="N8893" i="12" s="1"/>
  <c r="O8893" i="12" s="1"/>
  <c r="M8894" i="12"/>
  <c r="N8894" i="12" s="1"/>
  <c r="O8894" i="12" s="1"/>
  <c r="M8895" i="12"/>
  <c r="N8895" i="12" s="1"/>
  <c r="O8895" i="12" s="1"/>
  <c r="M8896" i="12"/>
  <c r="M8897" i="12"/>
  <c r="M8898" i="12"/>
  <c r="M8899" i="12"/>
  <c r="M8900" i="12"/>
  <c r="M8901" i="12"/>
  <c r="M8902" i="12"/>
  <c r="M8903" i="12"/>
  <c r="M8904" i="12"/>
  <c r="M8905" i="12"/>
  <c r="M8906" i="12"/>
  <c r="M8907" i="12"/>
  <c r="M8908" i="12"/>
  <c r="M8909" i="12"/>
  <c r="M8910" i="12"/>
  <c r="M8911" i="12"/>
  <c r="M8912" i="12"/>
  <c r="M8913" i="12"/>
  <c r="M8914" i="12"/>
  <c r="M8915" i="12"/>
  <c r="M8916" i="12"/>
  <c r="M8917" i="12"/>
  <c r="M8918" i="12"/>
  <c r="M8919" i="12"/>
  <c r="M8920" i="12"/>
  <c r="N8920" i="12" s="1"/>
  <c r="O8920" i="12" s="1"/>
  <c r="M8921" i="12"/>
  <c r="N8921" i="12" s="1"/>
  <c r="O8921" i="12" s="1"/>
  <c r="M8922" i="12"/>
  <c r="M8923" i="12"/>
  <c r="M8924" i="12"/>
  <c r="M8925" i="12"/>
  <c r="M8926" i="12"/>
  <c r="M8927" i="12"/>
  <c r="M8928" i="12"/>
  <c r="M8929" i="12"/>
  <c r="M8930" i="12"/>
  <c r="M8931" i="12"/>
  <c r="M8932" i="12"/>
  <c r="M8933" i="12"/>
  <c r="M8934" i="12"/>
  <c r="M8935" i="12"/>
  <c r="M8936" i="12"/>
  <c r="M8937" i="12"/>
  <c r="M8938" i="12"/>
  <c r="M8939" i="12"/>
  <c r="M8940" i="12"/>
  <c r="M8941" i="12"/>
  <c r="M8942" i="12"/>
  <c r="M8943" i="12"/>
  <c r="M8944" i="12"/>
  <c r="M8945" i="12"/>
  <c r="M8946" i="12"/>
  <c r="M8947" i="12"/>
  <c r="M8948" i="12"/>
  <c r="M8949" i="12"/>
  <c r="M8950" i="12"/>
  <c r="M8951" i="12"/>
  <c r="N8951" i="12" s="1"/>
  <c r="O8951" i="12" s="1"/>
  <c r="M8952" i="12"/>
  <c r="N8952" i="12" s="1"/>
  <c r="O8952" i="12" s="1"/>
  <c r="M8953" i="12"/>
  <c r="N8953" i="12" s="1"/>
  <c r="O8953" i="12" s="1"/>
  <c r="M8954" i="12"/>
  <c r="N8954" i="12" s="1"/>
  <c r="O8954" i="12" s="1"/>
  <c r="M8955" i="12"/>
  <c r="N8955" i="12" s="1"/>
  <c r="O8955" i="12" s="1"/>
  <c r="M8956" i="12"/>
  <c r="N8956" i="12" s="1"/>
  <c r="O8956" i="12" s="1"/>
  <c r="M8957" i="12"/>
  <c r="N8957" i="12" s="1"/>
  <c r="O8957" i="12" s="1"/>
  <c r="M8958" i="12"/>
  <c r="N8958" i="12" s="1"/>
  <c r="O8958" i="12" s="1"/>
  <c r="M8959" i="12"/>
  <c r="N8959" i="12" s="1"/>
  <c r="O8959" i="12" s="1"/>
  <c r="M8960" i="12"/>
  <c r="N8960" i="12" s="1"/>
  <c r="O8960" i="12" s="1"/>
  <c r="M8961" i="12"/>
  <c r="N8961" i="12" s="1"/>
  <c r="O8961" i="12" s="1"/>
  <c r="M8962" i="12"/>
  <c r="N8962" i="12" s="1"/>
  <c r="O8962" i="12" s="1"/>
  <c r="M8963" i="12"/>
  <c r="N8963" i="12" s="1"/>
  <c r="O8963" i="12" s="1"/>
  <c r="M8964" i="12"/>
  <c r="N8964" i="12" s="1"/>
  <c r="O8964" i="12" s="1"/>
  <c r="M8965" i="12"/>
  <c r="N8965" i="12" s="1"/>
  <c r="O8965" i="12" s="1"/>
  <c r="M8966" i="12"/>
  <c r="N8966" i="12" s="1"/>
  <c r="O8966" i="12" s="1"/>
  <c r="M8967" i="12"/>
  <c r="N8967" i="12" s="1"/>
  <c r="O8967" i="12" s="1"/>
  <c r="M8968" i="12"/>
  <c r="N8968" i="12" s="1"/>
  <c r="O8968" i="12" s="1"/>
  <c r="M8969" i="12"/>
  <c r="N8969" i="12" s="1"/>
  <c r="O8969" i="12" s="1"/>
  <c r="M8970" i="12"/>
  <c r="N8970" i="12" s="1"/>
  <c r="O8970" i="12" s="1"/>
  <c r="M8971" i="12"/>
  <c r="N8971" i="12" s="1"/>
  <c r="O8971" i="12" s="1"/>
  <c r="M8972" i="12"/>
  <c r="N8972" i="12" s="1"/>
  <c r="O8972" i="12" s="1"/>
  <c r="M8973" i="12"/>
  <c r="N8973" i="12" s="1"/>
  <c r="O8973" i="12" s="1"/>
  <c r="M8974" i="12"/>
  <c r="N8974" i="12" s="1"/>
  <c r="O8974" i="12" s="1"/>
  <c r="M8975" i="12"/>
  <c r="N8975" i="12" s="1"/>
  <c r="O8975" i="12" s="1"/>
  <c r="M8976" i="12"/>
  <c r="N8976" i="12" s="1"/>
  <c r="O8976" i="12" s="1"/>
  <c r="M8977" i="12"/>
  <c r="N8977" i="12" s="1"/>
  <c r="O8977" i="12" s="1"/>
  <c r="M8978" i="12"/>
  <c r="N8978" i="12" s="1"/>
  <c r="O8978" i="12" s="1"/>
  <c r="M8979" i="12"/>
  <c r="N8979" i="12" s="1"/>
  <c r="O8979" i="12" s="1"/>
  <c r="M8980" i="12"/>
  <c r="N8980" i="12" s="1"/>
  <c r="O8980" i="12" s="1"/>
  <c r="M8981" i="12"/>
  <c r="N8981" i="12" s="1"/>
  <c r="O8981" i="12" s="1"/>
  <c r="M8982" i="12"/>
  <c r="N8982" i="12" s="1"/>
  <c r="O8982" i="12" s="1"/>
  <c r="M8983" i="12"/>
  <c r="N8983" i="12" s="1"/>
  <c r="O8983" i="12" s="1"/>
  <c r="M8984" i="12"/>
  <c r="N8984" i="12" s="1"/>
  <c r="O8984" i="12" s="1"/>
  <c r="M8985" i="12"/>
  <c r="N8985" i="12" s="1"/>
  <c r="O8985" i="12" s="1"/>
  <c r="M8986" i="12"/>
  <c r="N8986" i="12" s="1"/>
  <c r="O8986" i="12" s="1"/>
  <c r="M8987" i="12"/>
  <c r="N8987" i="12" s="1"/>
  <c r="O8987" i="12" s="1"/>
  <c r="M8988" i="12"/>
  <c r="N8988" i="12" s="1"/>
  <c r="O8988" i="12" s="1"/>
  <c r="M8989" i="12"/>
  <c r="N8989" i="12" s="1"/>
  <c r="O8989" i="12" s="1"/>
  <c r="M8990" i="12"/>
  <c r="N8990" i="12" s="1"/>
  <c r="O8990" i="12" s="1"/>
  <c r="M8991" i="12"/>
  <c r="N8991" i="12" s="1"/>
  <c r="O8991" i="12" s="1"/>
  <c r="M8992" i="12"/>
  <c r="N8992" i="12" s="1"/>
  <c r="O8992" i="12" s="1"/>
  <c r="M8993" i="12"/>
  <c r="N8993" i="12" s="1"/>
  <c r="O8993" i="12" s="1"/>
  <c r="M8994" i="12"/>
  <c r="N8994" i="12" s="1"/>
  <c r="O8994" i="12" s="1"/>
  <c r="M8995" i="12"/>
  <c r="N8995" i="12" s="1"/>
  <c r="O8995" i="12" s="1"/>
  <c r="M8996" i="12"/>
  <c r="N8996" i="12" s="1"/>
  <c r="O8996" i="12" s="1"/>
  <c r="M8997" i="12"/>
  <c r="N8997" i="12" s="1"/>
  <c r="O8997" i="12" s="1"/>
  <c r="M8998" i="12"/>
  <c r="N8998" i="12" s="1"/>
  <c r="O8998" i="12" s="1"/>
  <c r="M8999" i="12"/>
  <c r="N8999" i="12" s="1"/>
  <c r="O8999" i="12" s="1"/>
  <c r="M9000" i="12"/>
  <c r="N9000" i="12" s="1"/>
  <c r="O9000" i="12" s="1"/>
  <c r="M9001" i="12"/>
  <c r="N9001" i="12" s="1"/>
  <c r="O9001" i="12" s="1"/>
  <c r="M9002" i="12"/>
  <c r="N9002" i="12" s="1"/>
  <c r="O9002" i="12" s="1"/>
  <c r="M9003" i="12"/>
  <c r="N9003" i="12" s="1"/>
  <c r="O9003" i="12" s="1"/>
  <c r="M9004" i="12"/>
  <c r="N9004" i="12" s="1"/>
  <c r="O9004" i="12" s="1"/>
  <c r="M9005" i="12"/>
  <c r="N9005" i="12" s="1"/>
  <c r="O9005" i="12" s="1"/>
  <c r="M9006" i="12"/>
  <c r="N9006" i="12" s="1"/>
  <c r="O9006" i="12" s="1"/>
  <c r="M9007" i="12"/>
  <c r="M9008" i="12"/>
  <c r="M9009" i="12"/>
  <c r="N9009" i="12" s="1"/>
  <c r="O9009" i="12" s="1"/>
  <c r="M9010" i="12"/>
  <c r="N9010" i="12" s="1"/>
  <c r="O9010" i="12" s="1"/>
  <c r="M9011" i="12"/>
  <c r="N9011" i="12" s="1"/>
  <c r="O9011" i="12" s="1"/>
  <c r="M9012" i="12"/>
  <c r="M9013" i="12"/>
  <c r="M9014" i="12"/>
  <c r="N9014" i="12" s="1"/>
  <c r="O9014" i="12" s="1"/>
  <c r="M9015" i="12"/>
  <c r="N9015" i="12" s="1"/>
  <c r="O9015" i="12" s="1"/>
  <c r="M9016" i="12"/>
  <c r="M9017" i="12"/>
  <c r="M9018" i="12"/>
  <c r="M9019" i="12"/>
  <c r="M9020" i="12"/>
  <c r="M9021" i="12"/>
  <c r="M9022" i="12"/>
  <c r="M9023" i="12"/>
  <c r="M9024" i="12"/>
  <c r="N9024" i="12" s="1"/>
  <c r="O9024" i="12" s="1"/>
  <c r="M9025" i="12"/>
  <c r="N9025" i="12" s="1"/>
  <c r="O9025" i="12" s="1"/>
  <c r="M9026" i="12"/>
  <c r="N9026" i="12" s="1"/>
  <c r="O9026" i="12" s="1"/>
  <c r="M9027" i="12"/>
  <c r="N9027" i="12" s="1"/>
  <c r="O9027" i="12" s="1"/>
  <c r="M9028" i="12"/>
  <c r="M9029" i="12"/>
  <c r="M9030" i="12"/>
  <c r="M9031" i="12"/>
  <c r="M9032" i="12"/>
  <c r="M9033" i="12"/>
  <c r="M9034" i="12"/>
  <c r="M9035" i="12"/>
  <c r="M9036" i="12"/>
  <c r="M9037" i="12"/>
  <c r="M9038" i="12"/>
  <c r="M9039" i="12"/>
  <c r="M9040" i="12"/>
  <c r="M9041" i="12"/>
  <c r="M9042" i="12"/>
  <c r="M9043" i="12"/>
  <c r="M9044" i="12"/>
  <c r="M9045" i="12"/>
  <c r="M9046" i="12"/>
  <c r="M9047" i="12"/>
  <c r="M9048" i="12"/>
  <c r="M9049" i="12"/>
  <c r="M9050" i="12"/>
  <c r="M9051" i="12"/>
  <c r="M9052" i="12"/>
  <c r="M9053" i="12"/>
  <c r="M9054" i="12"/>
  <c r="M9055" i="12"/>
  <c r="M9056" i="12"/>
  <c r="M9057" i="12"/>
  <c r="M9058" i="12"/>
  <c r="M9059" i="12"/>
  <c r="M9060" i="12"/>
  <c r="M9061" i="12"/>
  <c r="M9062" i="12"/>
  <c r="M9063" i="12"/>
  <c r="M9064" i="12"/>
  <c r="M9065" i="12"/>
  <c r="M9066" i="12"/>
  <c r="M9067" i="12"/>
  <c r="M9068" i="12"/>
  <c r="M9069" i="12"/>
  <c r="M9070" i="12"/>
  <c r="M9071" i="12"/>
  <c r="M9072" i="12"/>
  <c r="M9073" i="12"/>
  <c r="M9074" i="12"/>
  <c r="M9075" i="12"/>
  <c r="M9076" i="12"/>
  <c r="M9077" i="12"/>
  <c r="M9078" i="12"/>
  <c r="M9079" i="12"/>
  <c r="M9080" i="12"/>
  <c r="M9081" i="12"/>
  <c r="M9082" i="12"/>
  <c r="M9083" i="12"/>
  <c r="M9084" i="12"/>
  <c r="M9085" i="12"/>
  <c r="M9086" i="12"/>
  <c r="M9087" i="12"/>
  <c r="M9088" i="12"/>
  <c r="M9089" i="12"/>
  <c r="M9090" i="12"/>
  <c r="M9091" i="12"/>
  <c r="M9092" i="12"/>
  <c r="M9093" i="12"/>
  <c r="M9094" i="12"/>
  <c r="M9095" i="12"/>
  <c r="M9096" i="12"/>
  <c r="M9097" i="12"/>
  <c r="M9098" i="12"/>
  <c r="M9099" i="12"/>
  <c r="M9100" i="12"/>
  <c r="M9101" i="12"/>
  <c r="M9102" i="12"/>
  <c r="M9103" i="12"/>
  <c r="M9104" i="12"/>
  <c r="M9105" i="12"/>
  <c r="M9106" i="12"/>
  <c r="M9107" i="12"/>
  <c r="M9108" i="12"/>
  <c r="M9109" i="12"/>
  <c r="M9110" i="12"/>
  <c r="M9111" i="12"/>
  <c r="M9112" i="12"/>
  <c r="M9113" i="12"/>
  <c r="M9114" i="12"/>
  <c r="M9115" i="12"/>
  <c r="M9116" i="12"/>
  <c r="M9117" i="12"/>
  <c r="M9118" i="12"/>
  <c r="M9119" i="12"/>
  <c r="M9120" i="12"/>
  <c r="M9121" i="12"/>
  <c r="M9122" i="12"/>
  <c r="M9123" i="12"/>
  <c r="M9124" i="12"/>
  <c r="M9125" i="12"/>
  <c r="M9126" i="12"/>
  <c r="M9127" i="12"/>
  <c r="M9128" i="12"/>
  <c r="M9129" i="12"/>
  <c r="M9130" i="12"/>
  <c r="M9131" i="12"/>
  <c r="M9132" i="12"/>
  <c r="M9133" i="12"/>
  <c r="M9134" i="12"/>
  <c r="M9135" i="12"/>
  <c r="M9136" i="12"/>
  <c r="M9137" i="12"/>
  <c r="M9138" i="12"/>
  <c r="M9139" i="12"/>
  <c r="M9140" i="12"/>
  <c r="M9141" i="12"/>
  <c r="M9142" i="12"/>
  <c r="M9143" i="12"/>
  <c r="M9144" i="12"/>
  <c r="M9145" i="12"/>
  <c r="M9146" i="12"/>
  <c r="M9147" i="12"/>
  <c r="M9148" i="12"/>
  <c r="M9149" i="12"/>
  <c r="M9150" i="12"/>
  <c r="M9151" i="12"/>
  <c r="M9152" i="12"/>
  <c r="M9153" i="12"/>
  <c r="M9154" i="12"/>
  <c r="M9155" i="12"/>
  <c r="M9156" i="12"/>
  <c r="M9157" i="12"/>
  <c r="M9158" i="12"/>
  <c r="M9159" i="12"/>
  <c r="M9160" i="12"/>
  <c r="M9161" i="12"/>
  <c r="M9162" i="12"/>
  <c r="M9163" i="12"/>
  <c r="M9164" i="12"/>
  <c r="M9165" i="12"/>
  <c r="M9166" i="12"/>
  <c r="M9167" i="12"/>
  <c r="M9168" i="12"/>
  <c r="M9169" i="12"/>
  <c r="N9169" i="12" s="1"/>
  <c r="O9169" i="12" s="1"/>
  <c r="M9170" i="12"/>
  <c r="N9170" i="12" s="1"/>
  <c r="O9170" i="12" s="1"/>
  <c r="M9171" i="12"/>
  <c r="M9172" i="12"/>
  <c r="M9173" i="12"/>
  <c r="M9174" i="12"/>
  <c r="M9175" i="12"/>
  <c r="M9176" i="12"/>
  <c r="M9177" i="12"/>
  <c r="M9178" i="12"/>
  <c r="M9179" i="12"/>
  <c r="M9180" i="12"/>
  <c r="M9181" i="12"/>
  <c r="M9182" i="12"/>
  <c r="M9183" i="12"/>
  <c r="M9184" i="12"/>
  <c r="M9185" i="12"/>
  <c r="M9186" i="12"/>
  <c r="M9187" i="12"/>
  <c r="M9188" i="12"/>
  <c r="M9189" i="12"/>
  <c r="M9190" i="12"/>
  <c r="M9191" i="12"/>
  <c r="M9192" i="12"/>
  <c r="M9193" i="12"/>
  <c r="M9194" i="12"/>
  <c r="M9195" i="12"/>
  <c r="M9196" i="12"/>
  <c r="M9197" i="12"/>
  <c r="M9198" i="12"/>
  <c r="M9199" i="12"/>
  <c r="M9200" i="12"/>
  <c r="M9201" i="12"/>
  <c r="M9202" i="12"/>
  <c r="M9203" i="12"/>
  <c r="M9204" i="12"/>
  <c r="M9205" i="12"/>
  <c r="M9206" i="12"/>
  <c r="M9207" i="12"/>
  <c r="M9208" i="12"/>
  <c r="M9209" i="12"/>
  <c r="M9210" i="12"/>
  <c r="M9211" i="12"/>
  <c r="M9212" i="12"/>
  <c r="M9213" i="12"/>
  <c r="M9214" i="12"/>
  <c r="M9215" i="12"/>
  <c r="M9216" i="12"/>
  <c r="M9217" i="12"/>
  <c r="M9218" i="12"/>
  <c r="M9219" i="12"/>
  <c r="M9220" i="12"/>
  <c r="M9221" i="12"/>
  <c r="M9222" i="12"/>
  <c r="M9223" i="12"/>
  <c r="M9224" i="12"/>
  <c r="M9225" i="12"/>
  <c r="M9226" i="12"/>
  <c r="M9227" i="12"/>
  <c r="M9228" i="12"/>
  <c r="M9229" i="12"/>
  <c r="M9230" i="12"/>
  <c r="M9231" i="12"/>
  <c r="M9232" i="12"/>
  <c r="M9233" i="12"/>
  <c r="M9234" i="12"/>
  <c r="M9235" i="12"/>
  <c r="M9236" i="12"/>
  <c r="M9237" i="12"/>
  <c r="M9238" i="12"/>
  <c r="M9239" i="12"/>
  <c r="M9240" i="12"/>
  <c r="M9241" i="12"/>
  <c r="M9242" i="12"/>
  <c r="M9243" i="12"/>
  <c r="M9244" i="12"/>
  <c r="M9245" i="12"/>
  <c r="M9246" i="12"/>
  <c r="M9247" i="12"/>
  <c r="M9248" i="12"/>
  <c r="M9249" i="12"/>
  <c r="M9250" i="12"/>
  <c r="M9251" i="12"/>
  <c r="M9252" i="12"/>
  <c r="N9252" i="12" s="1"/>
  <c r="O9252" i="12" s="1"/>
  <c r="M9253" i="12"/>
  <c r="N9253" i="12" s="1"/>
  <c r="O9253" i="12" s="1"/>
  <c r="M9254" i="12"/>
  <c r="N9254" i="12" s="1"/>
  <c r="O9254" i="12" s="1"/>
  <c r="M9255" i="12"/>
  <c r="N9255" i="12" s="1"/>
  <c r="O9255" i="12" s="1"/>
  <c r="M9256" i="12"/>
  <c r="N9256" i="12" s="1"/>
  <c r="O9256" i="12" s="1"/>
  <c r="M9257" i="12"/>
  <c r="N9257" i="12" s="1"/>
  <c r="O9257" i="12" s="1"/>
  <c r="M9258" i="12"/>
  <c r="M9259" i="12"/>
  <c r="M9260" i="12"/>
  <c r="N9260" i="12" s="1"/>
  <c r="O9260" i="12" s="1"/>
  <c r="M9261" i="12"/>
  <c r="N9261" i="12" s="1"/>
  <c r="O9261" i="12" s="1"/>
  <c r="M9262" i="12"/>
  <c r="N9262" i="12" s="1"/>
  <c r="O9262" i="12" s="1"/>
  <c r="M9263" i="12"/>
  <c r="N9263" i="12" s="1"/>
  <c r="O9263" i="12" s="1"/>
  <c r="M9264" i="12"/>
  <c r="N9264" i="12" s="1"/>
  <c r="O9264" i="12" s="1"/>
  <c r="M9265" i="12"/>
  <c r="N9265" i="12" s="1"/>
  <c r="O9265" i="12" s="1"/>
  <c r="M9266" i="12"/>
  <c r="N9266" i="12" s="1"/>
  <c r="O9266" i="12" s="1"/>
  <c r="M9267" i="12"/>
  <c r="N9267" i="12" s="1"/>
  <c r="O9267" i="12" s="1"/>
  <c r="M9268" i="12"/>
  <c r="N9268" i="12" s="1"/>
  <c r="O9268" i="12" s="1"/>
  <c r="M9269" i="12"/>
  <c r="N9269" i="12" s="1"/>
  <c r="O9269" i="12" s="1"/>
  <c r="M9270" i="12"/>
  <c r="N9270" i="12" s="1"/>
  <c r="O9270" i="12" s="1"/>
  <c r="M9271" i="12"/>
  <c r="N9271" i="12" s="1"/>
  <c r="O9271" i="12" s="1"/>
  <c r="M9272" i="12"/>
  <c r="N9272" i="12" s="1"/>
  <c r="O9272" i="12" s="1"/>
  <c r="M9273" i="12"/>
  <c r="N9273" i="12" s="1"/>
  <c r="O9273" i="12" s="1"/>
  <c r="M9274" i="12"/>
  <c r="N9274" i="12" s="1"/>
  <c r="O9274" i="12" s="1"/>
  <c r="M9275" i="12"/>
  <c r="N9275" i="12" s="1"/>
  <c r="O9275" i="12" s="1"/>
  <c r="M9276" i="12"/>
  <c r="N9276" i="12" s="1"/>
  <c r="O9276" i="12" s="1"/>
  <c r="M9277" i="12"/>
  <c r="N9277" i="12" s="1"/>
  <c r="O9277" i="12" s="1"/>
  <c r="M9278" i="12"/>
  <c r="N9278" i="12" s="1"/>
  <c r="O9278" i="12" s="1"/>
  <c r="M9279" i="12"/>
  <c r="N9279" i="12" s="1"/>
  <c r="O9279" i="12" s="1"/>
  <c r="M9280" i="12"/>
  <c r="N9280" i="12" s="1"/>
  <c r="O9280" i="12" s="1"/>
  <c r="M9281" i="12"/>
  <c r="N9281" i="12" s="1"/>
  <c r="O9281" i="12" s="1"/>
  <c r="M9282" i="12"/>
  <c r="M9283" i="12"/>
  <c r="M9284" i="12"/>
  <c r="N9284" i="12" s="1"/>
  <c r="O9284" i="12" s="1"/>
  <c r="M9285" i="12"/>
  <c r="N9285" i="12" s="1"/>
  <c r="O9285" i="12" s="1"/>
  <c r="M9286" i="12"/>
  <c r="N9286" i="12" s="1"/>
  <c r="O9286" i="12" s="1"/>
  <c r="M9287" i="12"/>
  <c r="N9287" i="12" s="1"/>
  <c r="O9287" i="12" s="1"/>
  <c r="M9288" i="12"/>
  <c r="N9288" i="12" s="1"/>
  <c r="O9288" i="12" s="1"/>
  <c r="M9289" i="12"/>
  <c r="N9289" i="12" s="1"/>
  <c r="O9289" i="12" s="1"/>
  <c r="M9290" i="12"/>
  <c r="N9290" i="12" s="1"/>
  <c r="O9290" i="12" s="1"/>
  <c r="M9291" i="12"/>
  <c r="N9291" i="12" s="1"/>
  <c r="O9291" i="12" s="1"/>
  <c r="M9292" i="12"/>
  <c r="N9292" i="12" s="1"/>
  <c r="O9292" i="12" s="1"/>
  <c r="M9293" i="12"/>
  <c r="N9293" i="12" s="1"/>
  <c r="O9293" i="12" s="1"/>
  <c r="M9294" i="12"/>
  <c r="N9294" i="12" s="1"/>
  <c r="O9294" i="12" s="1"/>
  <c r="M9295" i="12"/>
  <c r="N9295" i="12" s="1"/>
  <c r="O9295" i="12" s="1"/>
  <c r="M9296" i="12"/>
  <c r="N9296" i="12" s="1"/>
  <c r="O9296" i="12" s="1"/>
  <c r="M9297" i="12"/>
  <c r="N9297" i="12" s="1"/>
  <c r="O9297" i="12" s="1"/>
  <c r="M9298" i="12"/>
  <c r="N9298" i="12" s="1"/>
  <c r="O9298" i="12" s="1"/>
  <c r="M9299" i="12"/>
  <c r="N9299" i="12" s="1"/>
  <c r="O9299" i="12" s="1"/>
  <c r="M9300" i="12"/>
  <c r="N9300" i="12" s="1"/>
  <c r="O9300" i="12" s="1"/>
  <c r="M9301" i="12"/>
  <c r="N9301" i="12" s="1"/>
  <c r="O9301" i="12" s="1"/>
  <c r="M9302" i="12"/>
  <c r="N9302" i="12" s="1"/>
  <c r="O9302" i="12" s="1"/>
  <c r="M9303" i="12"/>
  <c r="N9303" i="12" s="1"/>
  <c r="O9303" i="12" s="1"/>
  <c r="M9304" i="12"/>
  <c r="N9304" i="12" s="1"/>
  <c r="O9304" i="12" s="1"/>
  <c r="M9305" i="12"/>
  <c r="N9305" i="12" s="1"/>
  <c r="O9305" i="12" s="1"/>
  <c r="M9306" i="12"/>
  <c r="N9306" i="12" s="1"/>
  <c r="O9306" i="12" s="1"/>
  <c r="M9307" i="12"/>
  <c r="N9307" i="12" s="1"/>
  <c r="O9307" i="12" s="1"/>
  <c r="M9308" i="12"/>
  <c r="N9308" i="12" s="1"/>
  <c r="O9308" i="12" s="1"/>
  <c r="M9309" i="12"/>
  <c r="N9309" i="12" s="1"/>
  <c r="O9309" i="12" s="1"/>
  <c r="M9310" i="12"/>
  <c r="N9310" i="12" s="1"/>
  <c r="O9310" i="12" s="1"/>
  <c r="M9311" i="12"/>
  <c r="N9311" i="12" s="1"/>
  <c r="O9311" i="12" s="1"/>
  <c r="M9312" i="12"/>
  <c r="N9312" i="12" s="1"/>
  <c r="O9312" i="12" s="1"/>
  <c r="M9313" i="12"/>
  <c r="N9313" i="12" s="1"/>
  <c r="O9313" i="12" s="1"/>
  <c r="M9314" i="12"/>
  <c r="N9314" i="12" s="1"/>
  <c r="O9314" i="12" s="1"/>
  <c r="M9315" i="12"/>
  <c r="N9315" i="12" s="1"/>
  <c r="O9315" i="12" s="1"/>
  <c r="M9316" i="12"/>
  <c r="N9316" i="12" s="1"/>
  <c r="O9316" i="12" s="1"/>
  <c r="M9317" i="12"/>
  <c r="N9317" i="12" s="1"/>
  <c r="O9317" i="12" s="1"/>
  <c r="M9318" i="12"/>
  <c r="N9318" i="12" s="1"/>
  <c r="O9318" i="12" s="1"/>
  <c r="M9319" i="12"/>
  <c r="N9319" i="12" s="1"/>
  <c r="O9319" i="12" s="1"/>
  <c r="M9320" i="12"/>
  <c r="N9320" i="12" s="1"/>
  <c r="O9320" i="12" s="1"/>
  <c r="M9321" i="12"/>
  <c r="N9321" i="12" s="1"/>
  <c r="O9321" i="12" s="1"/>
  <c r="M9322" i="12"/>
  <c r="N9322" i="12" s="1"/>
  <c r="O9322" i="12" s="1"/>
  <c r="M9323" i="12"/>
  <c r="N9323" i="12" s="1"/>
  <c r="O9323" i="12" s="1"/>
  <c r="M9324" i="12"/>
  <c r="N9324" i="12" s="1"/>
  <c r="O9324" i="12" s="1"/>
  <c r="M9325" i="12"/>
  <c r="N9325" i="12" s="1"/>
  <c r="O9325" i="12" s="1"/>
  <c r="M9326" i="12"/>
  <c r="N9326" i="12" s="1"/>
  <c r="O9326" i="12" s="1"/>
  <c r="M9327" i="12"/>
  <c r="N9327" i="12" s="1"/>
  <c r="O9327" i="12" s="1"/>
  <c r="M9328" i="12"/>
  <c r="M9329" i="12"/>
  <c r="M9330" i="12"/>
  <c r="M9331" i="12"/>
  <c r="M9332" i="12"/>
  <c r="N9332" i="12" s="1"/>
  <c r="O9332" i="12" s="1"/>
  <c r="M9333" i="12"/>
  <c r="N9333" i="12" s="1"/>
  <c r="O9333" i="12" s="1"/>
  <c r="M9334" i="12"/>
  <c r="N9334" i="12" s="1"/>
  <c r="O9334" i="12" s="1"/>
  <c r="M9335" i="12"/>
  <c r="N9335" i="12" s="1"/>
  <c r="O9335" i="12" s="1"/>
  <c r="M9336" i="12"/>
  <c r="N9336" i="12" s="1"/>
  <c r="O9336" i="12" s="1"/>
  <c r="M9337" i="12"/>
  <c r="N9337" i="12" s="1"/>
  <c r="O9337" i="12" s="1"/>
  <c r="M9338" i="12"/>
  <c r="N9338" i="12" s="1"/>
  <c r="O9338" i="12" s="1"/>
  <c r="M9339" i="12"/>
  <c r="N9339" i="12" s="1"/>
  <c r="O9339" i="12" s="1"/>
  <c r="M9340" i="12"/>
  <c r="N9340" i="12" s="1"/>
  <c r="O9340" i="12" s="1"/>
  <c r="M9341" i="12"/>
  <c r="N9341" i="12" s="1"/>
  <c r="O9341" i="12" s="1"/>
  <c r="M9342" i="12"/>
  <c r="N9342" i="12" s="1"/>
  <c r="O9342" i="12" s="1"/>
  <c r="M9343" i="12"/>
  <c r="N9343" i="12" s="1"/>
  <c r="O9343" i="12" s="1"/>
  <c r="M9344" i="12"/>
  <c r="M9345" i="12"/>
  <c r="M9346" i="12"/>
  <c r="M9347" i="12"/>
  <c r="M9348" i="12"/>
  <c r="M9349" i="12"/>
  <c r="M9350" i="12"/>
  <c r="M9351" i="12"/>
  <c r="M9352" i="12"/>
  <c r="M9353" i="12"/>
  <c r="M9354" i="12"/>
  <c r="M9355" i="12"/>
  <c r="M9356" i="12"/>
  <c r="M9357" i="12"/>
  <c r="M9358" i="12"/>
  <c r="M9359" i="12"/>
  <c r="M9360" i="12"/>
  <c r="M9361" i="12"/>
  <c r="M9362" i="12"/>
  <c r="M9363" i="12"/>
  <c r="M9364" i="12"/>
  <c r="M9365" i="12"/>
  <c r="M9366" i="12"/>
  <c r="N9366" i="12" s="1"/>
  <c r="O9366" i="12" s="1"/>
  <c r="M9367" i="12"/>
  <c r="N9367" i="12" s="1"/>
  <c r="O9367" i="12" s="1"/>
  <c r="M9368" i="12"/>
  <c r="M9369" i="12"/>
  <c r="M9370" i="12"/>
  <c r="M9371" i="12"/>
  <c r="M9372" i="12"/>
  <c r="M9373" i="12"/>
  <c r="M9374" i="12"/>
  <c r="M9375" i="12"/>
  <c r="M9376" i="12"/>
  <c r="M9377" i="12"/>
  <c r="M9378" i="12"/>
  <c r="M9379" i="12"/>
  <c r="M9380" i="12"/>
  <c r="M9381" i="12"/>
  <c r="M9382" i="12"/>
  <c r="M9383" i="12"/>
  <c r="M9384" i="12"/>
  <c r="M9385" i="12"/>
  <c r="M9386" i="12"/>
  <c r="M9387" i="12"/>
  <c r="N9387" i="12" s="1"/>
  <c r="O9387" i="12" s="1"/>
  <c r="M9388" i="12"/>
  <c r="N9388" i="12" s="1"/>
  <c r="O9388" i="12" s="1"/>
  <c r="M9389" i="12"/>
  <c r="N9389" i="12" s="1"/>
  <c r="O9389" i="12" s="1"/>
  <c r="M9390" i="12"/>
  <c r="N9390" i="12" s="1"/>
  <c r="O9390" i="12" s="1"/>
  <c r="M9391" i="12"/>
  <c r="N9391" i="12" s="1"/>
  <c r="O9391" i="12" s="1"/>
  <c r="M9392" i="12"/>
  <c r="N9392" i="12" s="1"/>
  <c r="O9392" i="12" s="1"/>
  <c r="M9393" i="12"/>
  <c r="N9393" i="12" s="1"/>
  <c r="O9393" i="12" s="1"/>
  <c r="M9394" i="12"/>
  <c r="N9394" i="12" s="1"/>
  <c r="O9394" i="12" s="1"/>
  <c r="M9395" i="12"/>
  <c r="N9395" i="12" s="1"/>
  <c r="O9395" i="12" s="1"/>
  <c r="M9396" i="12"/>
  <c r="N9396" i="12" s="1"/>
  <c r="O9396" i="12" s="1"/>
  <c r="M9397" i="12"/>
  <c r="N9397" i="12" s="1"/>
  <c r="O9397" i="12" s="1"/>
  <c r="M9398" i="12"/>
  <c r="N9398" i="12" s="1"/>
  <c r="O9398" i="12" s="1"/>
  <c r="M9399" i="12"/>
  <c r="N9399" i="12" s="1"/>
  <c r="O9399" i="12" s="1"/>
  <c r="M9400" i="12"/>
  <c r="N9400" i="12" s="1"/>
  <c r="O9400" i="12" s="1"/>
  <c r="M9401" i="12"/>
  <c r="N9401" i="12" s="1"/>
  <c r="O9401" i="12" s="1"/>
  <c r="M9402" i="12"/>
  <c r="N9402" i="12" s="1"/>
  <c r="O9402" i="12" s="1"/>
  <c r="M9403" i="12"/>
  <c r="N9403" i="12" s="1"/>
  <c r="O9403" i="12" s="1"/>
  <c r="M9404" i="12"/>
  <c r="N9404" i="12" s="1"/>
  <c r="O9404" i="12" s="1"/>
  <c r="M9405" i="12"/>
  <c r="N9405" i="12" s="1"/>
  <c r="O9405" i="12" s="1"/>
  <c r="M9406" i="12"/>
  <c r="N9406" i="12" s="1"/>
  <c r="O9406" i="12" s="1"/>
  <c r="M9407" i="12"/>
  <c r="N9407" i="12" s="1"/>
  <c r="O9407" i="12" s="1"/>
  <c r="M9408" i="12"/>
  <c r="N9408" i="12" s="1"/>
  <c r="O9408" i="12" s="1"/>
  <c r="M9409" i="12"/>
  <c r="N9409" i="12" s="1"/>
  <c r="O9409" i="12" s="1"/>
  <c r="M9410" i="12"/>
  <c r="N9410" i="12" s="1"/>
  <c r="O9410" i="12" s="1"/>
  <c r="M9411" i="12"/>
  <c r="N9411" i="12" s="1"/>
  <c r="O9411" i="12" s="1"/>
  <c r="M9412" i="12"/>
  <c r="N9412" i="12" s="1"/>
  <c r="O9412" i="12" s="1"/>
  <c r="M9413" i="12"/>
  <c r="N9413" i="12" s="1"/>
  <c r="O9413" i="12" s="1"/>
  <c r="M9414" i="12"/>
  <c r="N9414" i="12" s="1"/>
  <c r="O9414" i="12" s="1"/>
  <c r="M9415" i="12"/>
  <c r="N9415" i="12" s="1"/>
  <c r="O9415" i="12" s="1"/>
  <c r="M9416" i="12"/>
  <c r="N9416" i="12" s="1"/>
  <c r="O9416" i="12" s="1"/>
  <c r="M9417" i="12"/>
  <c r="N9417" i="12" s="1"/>
  <c r="O9417" i="12" s="1"/>
  <c r="M9418" i="12"/>
  <c r="M9419" i="12"/>
  <c r="M9420" i="12"/>
  <c r="M9421" i="12"/>
  <c r="M9422" i="12"/>
  <c r="M9423" i="12"/>
  <c r="M9424" i="12"/>
  <c r="M9425" i="12"/>
  <c r="M9426" i="12"/>
  <c r="M9427" i="12"/>
  <c r="M9428" i="12"/>
  <c r="M9429" i="12"/>
  <c r="M9430" i="12"/>
  <c r="M9431" i="12"/>
  <c r="M9432" i="12"/>
  <c r="M9433" i="12"/>
  <c r="M9434" i="12"/>
  <c r="M9435" i="12"/>
  <c r="M9436" i="12"/>
  <c r="M9437" i="12"/>
  <c r="M9438" i="12"/>
  <c r="M9439" i="12"/>
  <c r="M9440" i="12"/>
  <c r="M9441" i="12"/>
  <c r="M9442" i="12"/>
  <c r="M9443" i="12"/>
  <c r="M9444" i="12"/>
  <c r="M9445" i="12"/>
  <c r="M9446" i="12"/>
  <c r="M9447" i="12"/>
  <c r="M9448" i="12"/>
  <c r="M9449" i="12"/>
  <c r="M9450" i="12"/>
  <c r="M9451" i="12"/>
  <c r="M9452" i="12"/>
  <c r="M9453" i="12"/>
  <c r="M9454" i="12"/>
  <c r="M9455" i="12"/>
  <c r="M9456" i="12"/>
  <c r="M9457" i="12"/>
  <c r="M9458" i="12"/>
  <c r="M9459" i="12"/>
  <c r="M9460" i="12"/>
  <c r="M9461" i="12"/>
  <c r="M9462" i="12"/>
  <c r="M9463" i="12"/>
  <c r="M9464" i="12"/>
  <c r="M9465" i="12"/>
  <c r="M9466" i="12"/>
  <c r="M9467" i="12"/>
  <c r="M9468" i="12"/>
  <c r="M9469" i="12"/>
  <c r="M9470" i="12"/>
  <c r="M9471" i="12"/>
  <c r="M9472" i="12"/>
  <c r="M9473" i="12"/>
  <c r="M9474" i="12"/>
  <c r="M9475" i="12"/>
  <c r="M9476" i="12"/>
  <c r="M9477" i="12"/>
  <c r="M9478" i="12"/>
  <c r="M9479" i="12"/>
  <c r="M9480" i="12"/>
  <c r="M9481" i="12"/>
  <c r="M9482" i="12"/>
  <c r="M9483" i="12"/>
  <c r="M9484" i="12"/>
  <c r="M9485" i="12"/>
  <c r="M9486" i="12"/>
  <c r="M9487" i="12"/>
  <c r="M9488" i="12"/>
  <c r="M9489" i="12"/>
  <c r="M9490" i="12"/>
  <c r="M9491" i="12"/>
  <c r="M9492" i="12"/>
  <c r="M9493" i="12"/>
  <c r="M9494" i="12"/>
  <c r="M9495" i="12"/>
  <c r="M9496" i="12"/>
  <c r="M9497" i="12"/>
  <c r="M9498" i="12"/>
  <c r="M9499" i="12"/>
  <c r="M9500" i="12"/>
  <c r="M9501" i="12"/>
  <c r="M9502" i="12"/>
  <c r="M9503" i="12"/>
  <c r="M9504" i="12"/>
  <c r="M9505" i="12"/>
  <c r="M9506" i="12"/>
  <c r="M9507" i="12"/>
  <c r="M9508" i="12"/>
  <c r="M9509" i="12"/>
  <c r="M9510" i="12"/>
  <c r="M9511" i="12"/>
  <c r="M9512" i="12"/>
  <c r="M9513" i="12"/>
  <c r="M9514" i="12"/>
  <c r="M9515" i="12"/>
  <c r="M9516" i="12"/>
  <c r="M9517" i="12"/>
  <c r="M9518" i="12"/>
  <c r="M9519" i="12"/>
  <c r="M9520" i="12"/>
  <c r="M9521" i="12"/>
  <c r="M9522" i="12"/>
  <c r="M9523" i="12"/>
  <c r="N9523" i="12" s="1"/>
  <c r="O9523" i="12" s="1"/>
  <c r="M9524" i="12"/>
  <c r="N9524" i="12" s="1"/>
  <c r="O9524" i="12" s="1"/>
  <c r="M9525" i="12"/>
  <c r="M9526" i="12"/>
  <c r="M9527" i="12"/>
  <c r="M9528" i="12"/>
  <c r="M9529" i="12"/>
  <c r="M9530" i="12"/>
  <c r="M9531" i="12"/>
  <c r="N9531" i="12" s="1"/>
  <c r="O9531" i="12" s="1"/>
  <c r="M9532" i="12"/>
  <c r="N9532" i="12" s="1"/>
  <c r="O9532" i="12" s="1"/>
  <c r="M9533" i="12"/>
  <c r="N9533" i="12" s="1"/>
  <c r="O9533" i="12" s="1"/>
  <c r="M9534" i="12"/>
  <c r="N9534" i="12" s="1"/>
  <c r="O9534" i="12" s="1"/>
  <c r="M9535" i="12"/>
  <c r="N9535" i="12" s="1"/>
  <c r="O9535" i="12" s="1"/>
  <c r="M9536" i="12"/>
  <c r="N9536" i="12" s="1"/>
  <c r="O9536" i="12" s="1"/>
  <c r="M9537" i="12"/>
  <c r="N9537" i="12" s="1"/>
  <c r="O9537" i="12" s="1"/>
  <c r="M9538" i="12"/>
  <c r="N9538" i="12" s="1"/>
  <c r="O9538" i="12" s="1"/>
  <c r="M9539" i="12"/>
  <c r="N9539" i="12" s="1"/>
  <c r="O9539" i="12" s="1"/>
  <c r="M9540" i="12"/>
  <c r="N9540" i="12" s="1"/>
  <c r="O9540" i="12" s="1"/>
  <c r="M9541" i="12"/>
  <c r="N9541" i="12" s="1"/>
  <c r="O9541" i="12" s="1"/>
  <c r="M9542" i="12"/>
  <c r="N9542" i="12" s="1"/>
  <c r="O9542" i="12" s="1"/>
  <c r="M9543" i="12"/>
  <c r="N9543" i="12" s="1"/>
  <c r="O9543" i="12" s="1"/>
  <c r="M9544" i="12"/>
  <c r="N9544" i="12" s="1"/>
  <c r="O9544" i="12" s="1"/>
  <c r="M9545" i="12"/>
  <c r="N9545" i="12" s="1"/>
  <c r="O9545" i="12" s="1"/>
  <c r="M9546" i="12"/>
  <c r="N9546" i="12" s="1"/>
  <c r="O9546" i="12" s="1"/>
  <c r="M9547" i="12"/>
  <c r="M9548" i="12"/>
  <c r="M9549" i="12"/>
  <c r="M9550" i="12"/>
  <c r="M9551" i="12"/>
  <c r="M9552" i="12"/>
  <c r="M9553" i="12"/>
  <c r="M9554" i="12"/>
  <c r="M9555" i="12"/>
  <c r="N9555" i="12" s="1"/>
  <c r="O9555" i="12" s="1"/>
  <c r="M9556" i="12"/>
  <c r="N9556" i="12" s="1"/>
  <c r="O9556" i="12" s="1"/>
  <c r="M9557" i="12"/>
  <c r="N9557" i="12" s="1"/>
  <c r="O9557" i="12" s="1"/>
  <c r="M9558" i="12"/>
  <c r="N9558" i="12" s="1"/>
  <c r="O9558" i="12" s="1"/>
  <c r="M9559" i="12"/>
  <c r="N9559" i="12" s="1"/>
  <c r="O9559" i="12" s="1"/>
  <c r="M9560" i="12"/>
  <c r="N9560" i="12" s="1"/>
  <c r="O9560" i="12" s="1"/>
  <c r="M9561" i="12"/>
  <c r="N9561" i="12" s="1"/>
  <c r="O9561" i="12" s="1"/>
  <c r="M9562" i="12"/>
  <c r="N9562" i="12" s="1"/>
  <c r="O9562" i="12" s="1"/>
  <c r="M9563" i="12"/>
  <c r="N9563" i="12" s="1"/>
  <c r="O9563" i="12" s="1"/>
  <c r="M9564" i="12"/>
  <c r="N9564" i="12" s="1"/>
  <c r="O9564" i="12" s="1"/>
  <c r="M9565" i="12"/>
  <c r="N9565" i="12" s="1"/>
  <c r="O9565" i="12" s="1"/>
  <c r="M9566" i="12"/>
  <c r="N9566" i="12" s="1"/>
  <c r="O9566" i="12" s="1"/>
  <c r="M9567" i="12"/>
  <c r="N9567" i="12" s="1"/>
  <c r="O9567" i="12" s="1"/>
  <c r="M9568" i="12"/>
  <c r="N9568" i="12" s="1"/>
  <c r="O9568" i="12" s="1"/>
  <c r="M9569" i="12"/>
  <c r="N9569" i="12" s="1"/>
  <c r="O9569" i="12" s="1"/>
  <c r="M9570" i="12"/>
  <c r="N9570" i="12" s="1"/>
  <c r="O9570" i="12" s="1"/>
  <c r="M9571" i="12"/>
  <c r="M9572" i="12"/>
  <c r="M9573" i="12"/>
  <c r="M9574" i="12"/>
  <c r="M9575" i="12"/>
  <c r="M9576" i="12"/>
  <c r="M9577" i="12"/>
  <c r="N9577" i="12" s="1"/>
  <c r="O9577" i="12" s="1"/>
  <c r="M9578" i="12"/>
  <c r="N9578" i="12" s="1"/>
  <c r="O9578" i="12" s="1"/>
  <c r="M9579" i="12"/>
  <c r="M9580" i="12"/>
  <c r="M9581" i="12"/>
  <c r="M9582" i="12"/>
  <c r="M9583" i="12"/>
  <c r="N9583" i="12" s="1"/>
  <c r="O9583" i="12" s="1"/>
  <c r="M9584" i="12"/>
  <c r="N9584" i="12" s="1"/>
  <c r="O9584" i="12" s="1"/>
  <c r="M9585" i="12"/>
  <c r="M9586" i="12"/>
  <c r="M9587" i="12"/>
  <c r="N9587" i="12" s="1"/>
  <c r="O9587" i="12" s="1"/>
  <c r="M9588" i="12"/>
  <c r="N9588" i="12" s="1"/>
  <c r="O9588" i="12" s="1"/>
  <c r="M9589" i="12"/>
  <c r="N9589" i="12" s="1"/>
  <c r="O9589" i="12" s="1"/>
  <c r="M9590" i="12"/>
  <c r="N9590" i="12" s="1"/>
  <c r="O9590" i="12" s="1"/>
  <c r="M9591" i="12"/>
  <c r="N9591" i="12" s="1"/>
  <c r="O9591" i="12" s="1"/>
  <c r="M9592" i="12"/>
  <c r="N9592" i="12" s="1"/>
  <c r="O9592" i="12" s="1"/>
  <c r="M9593" i="12"/>
  <c r="N9593" i="12" s="1"/>
  <c r="O9593" i="12" s="1"/>
  <c r="M9594" i="12"/>
  <c r="N9594" i="12" s="1"/>
  <c r="O9594" i="12" s="1"/>
  <c r="M9595" i="12"/>
  <c r="N9595" i="12" s="1"/>
  <c r="O9595" i="12" s="1"/>
  <c r="M9596" i="12"/>
  <c r="N9596" i="12" s="1"/>
  <c r="O9596" i="12" s="1"/>
  <c r="M9597" i="12"/>
  <c r="N9597" i="12" s="1"/>
  <c r="O9597" i="12" s="1"/>
  <c r="M9598" i="12"/>
  <c r="N9598" i="12" s="1"/>
  <c r="O9598" i="12" s="1"/>
  <c r="M9599" i="12"/>
  <c r="N9599" i="12" s="1"/>
  <c r="O9599" i="12" s="1"/>
  <c r="M9600" i="12"/>
  <c r="N9600" i="12" s="1"/>
  <c r="O9600" i="12" s="1"/>
  <c r="M9601" i="12"/>
  <c r="N9601" i="12" s="1"/>
  <c r="O9601" i="12" s="1"/>
  <c r="M9602" i="12"/>
  <c r="N9602" i="12" s="1"/>
  <c r="O9602" i="12" s="1"/>
  <c r="M9603" i="12"/>
  <c r="N9603" i="12" s="1"/>
  <c r="O9603" i="12" s="1"/>
  <c r="M9604" i="12"/>
  <c r="N9604" i="12" s="1"/>
  <c r="O9604" i="12" s="1"/>
  <c r="M9605" i="12"/>
  <c r="N9605" i="12" s="1"/>
  <c r="O9605" i="12" s="1"/>
  <c r="M9606" i="12"/>
  <c r="N9606" i="12" s="1"/>
  <c r="O9606" i="12" s="1"/>
  <c r="M9607" i="12"/>
  <c r="N9607" i="12" s="1"/>
  <c r="O9607" i="12" s="1"/>
  <c r="M9608" i="12"/>
  <c r="N9608" i="12" s="1"/>
  <c r="O9608" i="12" s="1"/>
  <c r="M9609" i="12"/>
  <c r="N9609" i="12" s="1"/>
  <c r="O9609" i="12" s="1"/>
  <c r="M9610" i="12"/>
  <c r="N9610" i="12" s="1"/>
  <c r="O9610" i="12" s="1"/>
  <c r="M9611" i="12"/>
  <c r="N9611" i="12" s="1"/>
  <c r="O9611" i="12" s="1"/>
  <c r="M9612" i="12"/>
  <c r="N9612" i="12" s="1"/>
  <c r="O9612" i="12" s="1"/>
  <c r="M9613" i="12"/>
  <c r="N9613" i="12" s="1"/>
  <c r="O9613" i="12" s="1"/>
  <c r="M9614" i="12"/>
  <c r="N9614" i="12" s="1"/>
  <c r="O9614" i="12" s="1"/>
  <c r="M9615" i="12"/>
  <c r="M9616" i="12"/>
  <c r="M9617" i="12"/>
  <c r="N9617" i="12" s="1"/>
  <c r="O9617" i="12" s="1"/>
  <c r="M9618" i="12"/>
  <c r="N9618" i="12" s="1"/>
  <c r="O9618" i="12" s="1"/>
  <c r="M9619" i="12"/>
  <c r="N9619" i="12" s="1"/>
  <c r="O9619" i="12" s="1"/>
  <c r="M9620" i="12"/>
  <c r="N9620" i="12" s="1"/>
  <c r="O9620" i="12" s="1"/>
  <c r="M9621" i="12"/>
  <c r="N9621" i="12" s="1"/>
  <c r="O9621" i="12" s="1"/>
  <c r="M9622" i="12"/>
  <c r="N9622" i="12" s="1"/>
  <c r="O9622" i="12" s="1"/>
  <c r="M9623" i="12"/>
  <c r="N9623" i="12" s="1"/>
  <c r="O9623" i="12" s="1"/>
  <c r="M9624" i="12"/>
  <c r="N9624" i="12" s="1"/>
  <c r="O9624" i="12" s="1"/>
  <c r="M9625" i="12"/>
  <c r="N9625" i="12" s="1"/>
  <c r="O9625" i="12" s="1"/>
  <c r="M9626" i="12"/>
  <c r="N9626" i="12" s="1"/>
  <c r="O9626" i="12" s="1"/>
  <c r="M9627" i="12"/>
  <c r="N9627" i="12" s="1"/>
  <c r="O9627" i="12" s="1"/>
  <c r="M9628" i="12"/>
  <c r="N9628" i="12" s="1"/>
  <c r="O9628" i="12" s="1"/>
  <c r="M9629" i="12"/>
  <c r="M9630" i="12"/>
  <c r="M9631" i="12"/>
  <c r="M9632" i="12"/>
  <c r="M9633" i="12"/>
  <c r="N9633" i="12" s="1"/>
  <c r="O9633" i="12" s="1"/>
  <c r="M9634" i="12"/>
  <c r="N9634" i="12" s="1"/>
  <c r="O9634" i="12" s="1"/>
  <c r="M9635" i="12"/>
  <c r="M9636" i="12"/>
  <c r="M9637" i="12"/>
  <c r="M9638" i="12"/>
  <c r="M9639" i="12"/>
  <c r="M9640" i="12"/>
  <c r="M9641" i="12"/>
  <c r="M9642" i="12"/>
  <c r="M9643" i="12"/>
  <c r="M9644" i="12"/>
  <c r="M9645" i="12"/>
  <c r="M9646" i="12"/>
  <c r="M9647" i="12"/>
  <c r="M9648" i="12"/>
  <c r="M9649" i="12"/>
  <c r="M9650" i="12"/>
  <c r="M9651" i="12"/>
  <c r="M9652" i="12"/>
  <c r="M9653" i="12"/>
  <c r="M9654" i="12"/>
  <c r="M9655" i="12"/>
  <c r="M9656" i="12"/>
  <c r="M9657" i="12"/>
  <c r="M9658" i="12"/>
  <c r="M9659" i="12"/>
  <c r="M9660" i="12"/>
  <c r="M9661" i="12"/>
  <c r="M9662" i="12"/>
  <c r="M9663" i="12"/>
  <c r="M9664" i="12"/>
  <c r="M9665" i="12"/>
  <c r="M9666" i="12"/>
  <c r="M9667" i="12"/>
  <c r="M9668" i="12"/>
  <c r="M9669" i="12"/>
  <c r="M9670" i="12"/>
  <c r="M9671" i="12"/>
  <c r="M9672" i="12"/>
  <c r="M9673" i="12"/>
  <c r="M9674" i="12"/>
  <c r="M9675" i="12"/>
  <c r="M9676" i="12"/>
  <c r="M9677" i="12"/>
  <c r="M9678" i="12"/>
  <c r="M9679" i="12"/>
  <c r="M9680" i="12"/>
  <c r="M9681" i="12"/>
  <c r="M9682" i="12"/>
  <c r="M9683" i="12"/>
  <c r="M9684" i="12"/>
  <c r="M9685" i="12"/>
  <c r="M9686" i="12"/>
  <c r="M9687" i="12"/>
  <c r="M9688" i="12"/>
  <c r="M9689" i="12"/>
  <c r="M9690" i="12"/>
  <c r="M9691" i="12"/>
  <c r="N9691" i="12" s="1"/>
  <c r="O9691" i="12" s="1"/>
  <c r="M9692" i="12"/>
  <c r="N9692" i="12" s="1"/>
  <c r="O9692" i="12" s="1"/>
  <c r="M9693" i="12"/>
  <c r="N9693" i="12" s="1"/>
  <c r="O9693" i="12" s="1"/>
  <c r="M9694" i="12"/>
  <c r="N9694" i="12" s="1"/>
  <c r="O9694" i="12" s="1"/>
  <c r="M9695" i="12"/>
  <c r="N9695" i="12" s="1"/>
  <c r="O9695" i="12" s="1"/>
  <c r="M9696" i="12"/>
  <c r="N9696" i="12" s="1"/>
  <c r="O9696" i="12" s="1"/>
  <c r="M9697" i="12"/>
  <c r="M9698" i="12"/>
  <c r="M9699" i="12"/>
  <c r="M9700" i="12"/>
  <c r="M9701" i="12"/>
  <c r="N9701" i="12" s="1"/>
  <c r="O9701" i="12" s="1"/>
  <c r="M9702" i="12"/>
  <c r="N9702" i="12" s="1"/>
  <c r="O9702" i="12" s="1"/>
  <c r="M9703" i="12"/>
  <c r="N9703" i="12" s="1"/>
  <c r="O9703" i="12" s="1"/>
  <c r="M9704" i="12"/>
  <c r="N9704" i="12" s="1"/>
  <c r="O9704" i="12" s="1"/>
  <c r="M9705" i="12"/>
  <c r="N9705" i="12" s="1"/>
  <c r="O9705" i="12" s="1"/>
  <c r="M9706" i="12"/>
  <c r="N9706" i="12" s="1"/>
  <c r="O9706" i="12" s="1"/>
  <c r="M9707" i="12"/>
  <c r="N9707" i="12" s="1"/>
  <c r="O9707" i="12" s="1"/>
  <c r="M9708" i="12"/>
  <c r="N9708" i="12" s="1"/>
  <c r="O9708" i="12" s="1"/>
  <c r="M9709" i="12"/>
  <c r="N9709" i="12" s="1"/>
  <c r="O9709" i="12" s="1"/>
  <c r="M9710" i="12"/>
  <c r="N9710" i="12" s="1"/>
  <c r="O9710" i="12" s="1"/>
  <c r="M9711" i="12"/>
  <c r="N9711" i="12" s="1"/>
  <c r="O9711" i="12" s="1"/>
  <c r="M9712" i="12"/>
  <c r="N9712" i="12" s="1"/>
  <c r="O9712" i="12" s="1"/>
  <c r="M9713" i="12"/>
  <c r="N9713" i="12" s="1"/>
  <c r="O9713" i="12" s="1"/>
  <c r="M9714" i="12"/>
  <c r="N9714" i="12" s="1"/>
  <c r="O9714" i="12" s="1"/>
  <c r="M9715" i="12"/>
  <c r="N9715" i="12" s="1"/>
  <c r="O9715" i="12" s="1"/>
  <c r="M9716" i="12"/>
  <c r="N9716" i="12" s="1"/>
  <c r="O9716" i="12" s="1"/>
  <c r="M9717" i="12"/>
  <c r="N9717" i="12" s="1"/>
  <c r="O9717" i="12" s="1"/>
  <c r="M9718" i="12"/>
  <c r="N9718" i="12" s="1"/>
  <c r="O9718" i="12" s="1"/>
  <c r="M9719" i="12"/>
  <c r="N9719" i="12" s="1"/>
  <c r="O9719" i="12" s="1"/>
  <c r="M9720" i="12"/>
  <c r="N9720" i="12" s="1"/>
  <c r="O9720" i="12" s="1"/>
  <c r="M9721" i="12"/>
  <c r="N9721" i="12" s="1"/>
  <c r="O9721" i="12" s="1"/>
  <c r="M9722" i="12"/>
  <c r="N9722" i="12" s="1"/>
  <c r="O9722" i="12" s="1"/>
  <c r="M9723" i="12"/>
  <c r="N9723" i="12" s="1"/>
  <c r="O9723" i="12" s="1"/>
  <c r="M9724" i="12"/>
  <c r="N9724" i="12" s="1"/>
  <c r="O9724" i="12" s="1"/>
  <c r="M9725" i="12"/>
  <c r="N9725" i="12" s="1"/>
  <c r="O9725" i="12" s="1"/>
  <c r="M9726" i="12"/>
  <c r="N9726" i="12" s="1"/>
  <c r="O9726" i="12" s="1"/>
  <c r="M9727" i="12"/>
  <c r="N9727" i="12" s="1"/>
  <c r="O9727" i="12" s="1"/>
  <c r="M9728" i="12"/>
  <c r="N9728" i="12" s="1"/>
  <c r="O9728" i="12" s="1"/>
  <c r="M9729" i="12"/>
  <c r="N9729" i="12" s="1"/>
  <c r="O9729" i="12" s="1"/>
  <c r="M9730" i="12"/>
  <c r="N9730" i="12" s="1"/>
  <c r="O9730" i="12" s="1"/>
  <c r="M9731" i="12"/>
  <c r="N9731" i="12" s="1"/>
  <c r="O9731" i="12" s="1"/>
  <c r="M9732" i="12"/>
  <c r="N9732" i="12" s="1"/>
  <c r="O9732" i="12" s="1"/>
  <c r="M9733" i="12"/>
  <c r="N9733" i="12" s="1"/>
  <c r="O9733" i="12" s="1"/>
  <c r="M9734" i="12"/>
  <c r="N9734" i="12" s="1"/>
  <c r="O9734" i="12" s="1"/>
  <c r="M9735" i="12"/>
  <c r="N9735" i="12" s="1"/>
  <c r="O9735" i="12" s="1"/>
  <c r="M9736" i="12"/>
  <c r="N9736" i="12" s="1"/>
  <c r="O9736" i="12" s="1"/>
  <c r="M9737" i="12"/>
  <c r="N9737" i="12" s="1"/>
  <c r="O9737" i="12" s="1"/>
  <c r="M9738" i="12"/>
  <c r="N9738" i="12" s="1"/>
  <c r="O9738" i="12" s="1"/>
  <c r="M9739" i="12"/>
  <c r="N9739" i="12" s="1"/>
  <c r="O9739" i="12" s="1"/>
  <c r="M9740" i="12"/>
  <c r="N9740" i="12" s="1"/>
  <c r="O9740" i="12" s="1"/>
  <c r="M9741" i="12"/>
  <c r="N9741" i="12" s="1"/>
  <c r="O9741" i="12" s="1"/>
  <c r="M9742" i="12"/>
  <c r="N9742" i="12" s="1"/>
  <c r="O9742" i="12" s="1"/>
  <c r="M9743" i="12"/>
  <c r="N9743" i="12" s="1"/>
  <c r="O9743" i="12" s="1"/>
  <c r="M9744" i="12"/>
  <c r="N9744" i="12" s="1"/>
  <c r="O9744" i="12" s="1"/>
  <c r="M9745" i="12"/>
  <c r="N9745" i="12" s="1"/>
  <c r="O9745" i="12" s="1"/>
  <c r="M9746" i="12"/>
  <c r="N9746" i="12" s="1"/>
  <c r="O9746" i="12" s="1"/>
  <c r="M9747" i="12"/>
  <c r="N9747" i="12" s="1"/>
  <c r="O9747" i="12" s="1"/>
  <c r="M9748" i="12"/>
  <c r="N9748" i="12" s="1"/>
  <c r="O9748" i="12" s="1"/>
  <c r="M9749" i="12"/>
  <c r="N9749" i="12" s="1"/>
  <c r="O9749" i="12" s="1"/>
  <c r="M9750" i="12"/>
  <c r="N9750" i="12" s="1"/>
  <c r="O9750" i="12" s="1"/>
  <c r="M9751" i="12"/>
  <c r="N9751" i="12" s="1"/>
  <c r="O9751" i="12" s="1"/>
  <c r="M9752" i="12"/>
  <c r="N9752" i="12" s="1"/>
  <c r="O9752" i="12" s="1"/>
  <c r="M9753" i="12"/>
  <c r="N9753" i="12" s="1"/>
  <c r="O9753" i="12" s="1"/>
  <c r="M9754" i="12"/>
  <c r="N9754" i="12" s="1"/>
  <c r="O9754" i="12" s="1"/>
  <c r="M9755" i="12"/>
  <c r="N9755" i="12" s="1"/>
  <c r="O9755" i="12" s="1"/>
  <c r="M9756" i="12"/>
  <c r="N9756" i="12" s="1"/>
  <c r="O9756" i="12" s="1"/>
  <c r="M9757" i="12"/>
  <c r="N9757" i="12" s="1"/>
  <c r="O9757" i="12" s="1"/>
  <c r="M9758" i="12"/>
  <c r="N9758" i="12" s="1"/>
  <c r="O9758" i="12" s="1"/>
  <c r="M9759" i="12"/>
  <c r="N9759" i="12" s="1"/>
  <c r="O9759" i="12" s="1"/>
  <c r="M9760" i="12"/>
  <c r="N9760" i="12" s="1"/>
  <c r="O9760" i="12" s="1"/>
  <c r="M9761" i="12"/>
  <c r="N9761" i="12" s="1"/>
  <c r="O9761" i="12" s="1"/>
  <c r="M9762" i="12"/>
  <c r="N9762" i="12" s="1"/>
  <c r="O9762" i="12" s="1"/>
  <c r="M9763" i="12"/>
  <c r="N9763" i="12" s="1"/>
  <c r="O9763" i="12" s="1"/>
  <c r="M9764" i="12"/>
  <c r="N9764" i="12" s="1"/>
  <c r="O9764" i="12" s="1"/>
  <c r="M9765" i="12"/>
  <c r="N9765" i="12" s="1"/>
  <c r="O9765" i="12" s="1"/>
  <c r="M9766" i="12"/>
  <c r="N9766" i="12" s="1"/>
  <c r="O9766" i="12" s="1"/>
  <c r="M9767" i="12"/>
  <c r="N9767" i="12" s="1"/>
  <c r="O9767" i="12" s="1"/>
  <c r="M9768" i="12"/>
  <c r="N9768" i="12" s="1"/>
  <c r="O9768" i="12" s="1"/>
  <c r="M9769" i="12"/>
  <c r="M9770" i="12"/>
  <c r="M9771" i="12"/>
  <c r="N9771" i="12" s="1"/>
  <c r="O9771" i="12" s="1"/>
  <c r="M9772" i="12"/>
  <c r="N9772" i="12" s="1"/>
  <c r="O9772" i="12" s="1"/>
  <c r="M9773" i="12"/>
  <c r="M9774" i="12"/>
  <c r="M9775" i="12"/>
  <c r="N9775" i="12" s="1"/>
  <c r="O9775" i="12" s="1"/>
  <c r="M9776" i="12"/>
  <c r="N9776" i="12" s="1"/>
  <c r="O9776" i="12" s="1"/>
  <c r="M9777" i="12"/>
  <c r="N9777" i="12" s="1"/>
  <c r="O9777" i="12" s="1"/>
  <c r="M9778" i="12"/>
  <c r="N9778" i="12" s="1"/>
  <c r="O9778" i="12" s="1"/>
  <c r="M9779" i="12"/>
  <c r="M9780" i="12"/>
  <c r="M9781" i="12"/>
  <c r="M9782" i="12"/>
  <c r="M9783" i="12"/>
  <c r="M9784" i="12"/>
  <c r="M9785" i="12"/>
  <c r="M9786" i="12"/>
  <c r="M9787" i="12"/>
  <c r="N9787" i="12" s="1"/>
  <c r="O9787" i="12" s="1"/>
  <c r="M9788" i="12"/>
  <c r="N9788" i="12" s="1"/>
  <c r="O9788" i="12" s="1"/>
  <c r="M9789" i="12"/>
  <c r="N9789" i="12" s="1"/>
  <c r="O9789" i="12" s="1"/>
  <c r="M9790" i="12"/>
  <c r="N9790" i="12" s="1"/>
  <c r="O9790" i="12" s="1"/>
  <c r="M9791" i="12"/>
  <c r="M9792" i="12"/>
  <c r="M9793" i="12"/>
  <c r="M9794" i="12"/>
  <c r="M9795" i="12"/>
  <c r="M9796" i="12"/>
  <c r="M9797" i="12"/>
  <c r="M9798" i="12"/>
  <c r="M9799" i="12"/>
  <c r="M9800" i="12"/>
  <c r="M9801" i="12"/>
  <c r="M9802" i="12"/>
  <c r="M9803" i="12"/>
  <c r="M9804" i="12"/>
  <c r="M9805" i="12"/>
  <c r="M9806" i="12"/>
  <c r="M9807" i="12"/>
  <c r="N9807" i="12" s="1"/>
  <c r="O9807" i="12" s="1"/>
  <c r="M9808" i="12"/>
  <c r="N9808" i="12" s="1"/>
  <c r="O9808" i="12" s="1"/>
  <c r="M9809" i="12"/>
  <c r="N9809" i="12" s="1"/>
  <c r="O9809" i="12" s="1"/>
  <c r="M9810" i="12"/>
  <c r="N9810" i="12" s="1"/>
  <c r="O9810" i="12" s="1"/>
  <c r="M9811" i="12"/>
  <c r="M9812" i="12"/>
  <c r="M9813" i="12"/>
  <c r="M9814" i="12"/>
  <c r="M9815" i="12"/>
  <c r="M9816" i="12"/>
  <c r="M9817" i="12"/>
  <c r="M9818" i="12"/>
  <c r="M9819" i="12"/>
  <c r="M9820" i="12"/>
  <c r="M9821" i="12"/>
  <c r="M9822" i="12"/>
  <c r="M9823" i="12"/>
  <c r="M9824" i="12"/>
  <c r="M9825" i="12"/>
  <c r="M9826" i="12"/>
  <c r="M9827" i="12"/>
  <c r="M9828" i="12"/>
  <c r="M9829" i="12"/>
  <c r="M9830" i="12"/>
  <c r="M9831" i="12"/>
  <c r="M9832" i="12"/>
  <c r="M9833" i="12"/>
  <c r="M9834" i="12"/>
  <c r="M9835" i="12"/>
  <c r="M9836" i="12"/>
  <c r="M9837" i="12"/>
  <c r="M9838" i="12"/>
  <c r="M9839" i="12"/>
  <c r="M9840" i="12"/>
  <c r="M9841" i="12"/>
  <c r="M9842" i="12"/>
  <c r="M9843" i="12"/>
  <c r="M9844" i="12"/>
  <c r="M9845" i="12"/>
  <c r="M9846" i="12"/>
  <c r="M9847" i="12"/>
  <c r="M9848" i="12"/>
  <c r="M9849" i="12"/>
  <c r="N9849" i="12" s="1"/>
  <c r="O9849" i="12" s="1"/>
  <c r="M9850" i="12"/>
  <c r="N9850" i="12" s="1"/>
  <c r="O9850" i="12" s="1"/>
  <c r="M9851" i="12"/>
  <c r="M9852" i="12"/>
  <c r="M9853" i="12"/>
  <c r="M9854" i="12"/>
  <c r="M9855" i="12"/>
  <c r="M9856" i="12"/>
  <c r="M9857" i="12"/>
  <c r="M9858" i="12"/>
  <c r="M9859" i="12"/>
  <c r="M9860" i="12"/>
  <c r="M9861" i="12"/>
  <c r="M9862" i="12"/>
  <c r="M9863" i="12"/>
  <c r="M9864" i="12"/>
  <c r="M9865" i="12"/>
  <c r="M9866" i="12"/>
  <c r="M9867" i="12"/>
  <c r="M9868" i="12"/>
  <c r="M9869" i="12"/>
  <c r="M9870" i="12"/>
  <c r="M9871" i="12"/>
  <c r="M9872" i="12"/>
  <c r="M9873" i="12"/>
  <c r="M9874" i="12"/>
  <c r="M9875" i="12"/>
  <c r="M9876" i="12"/>
  <c r="M9877" i="12"/>
  <c r="M9878" i="12"/>
  <c r="M9879" i="12"/>
  <c r="M9880" i="12"/>
  <c r="M9881" i="12"/>
  <c r="M9882" i="12"/>
  <c r="M9883" i="12"/>
  <c r="M9884" i="12"/>
  <c r="M9885" i="12"/>
  <c r="M9886" i="12"/>
  <c r="M9887" i="12"/>
  <c r="M9888" i="12"/>
  <c r="M9889" i="12"/>
  <c r="M9890" i="12"/>
  <c r="M9891" i="12"/>
  <c r="M9892" i="12"/>
  <c r="M9893" i="12"/>
  <c r="M9894" i="12"/>
  <c r="M9895" i="12"/>
  <c r="M9896" i="12"/>
  <c r="M9897" i="12"/>
  <c r="M9898" i="12"/>
  <c r="M9899" i="12"/>
  <c r="M9900" i="12"/>
  <c r="M9901" i="12"/>
  <c r="M9902" i="12"/>
  <c r="M9903" i="12"/>
  <c r="M9904" i="12"/>
  <c r="M9905" i="12"/>
  <c r="M9906" i="12"/>
  <c r="M9907" i="12"/>
  <c r="M9908" i="12"/>
  <c r="M9909" i="12"/>
  <c r="M9910" i="12"/>
  <c r="N9910" i="12" s="1"/>
  <c r="O9910" i="12" s="1"/>
  <c r="M9911" i="12"/>
  <c r="N9911" i="12" s="1"/>
  <c r="O9911" i="12" s="1"/>
  <c r="M9912" i="12"/>
  <c r="N9912" i="12" s="1"/>
  <c r="O9912" i="12" s="1"/>
  <c r="M9913" i="12"/>
  <c r="N9913" i="12" s="1"/>
  <c r="O9913" i="12" s="1"/>
  <c r="M9914" i="12"/>
  <c r="N9914" i="12" s="1"/>
  <c r="O9914" i="12" s="1"/>
  <c r="M9915" i="12"/>
  <c r="N9915" i="12" s="1"/>
  <c r="O9915" i="12" s="1"/>
  <c r="M9916" i="12"/>
  <c r="N9916" i="12" s="1"/>
  <c r="O9916" i="12" s="1"/>
  <c r="M9917" i="12"/>
  <c r="N9917" i="12" s="1"/>
  <c r="O9917" i="12" s="1"/>
  <c r="M9918" i="12"/>
  <c r="N9918" i="12" s="1"/>
  <c r="O9918" i="12" s="1"/>
  <c r="M9919" i="12"/>
  <c r="N9919" i="12" s="1"/>
  <c r="O9919" i="12" s="1"/>
  <c r="M9920" i="12"/>
  <c r="N9920" i="12" s="1"/>
  <c r="O9920" i="12" s="1"/>
  <c r="M9921" i="12"/>
  <c r="N9921" i="12" s="1"/>
  <c r="O9921" i="12" s="1"/>
  <c r="M9922" i="12"/>
  <c r="N9922" i="12" s="1"/>
  <c r="O9922" i="12" s="1"/>
  <c r="M9923" i="12"/>
  <c r="N9923" i="12" s="1"/>
  <c r="O9923" i="12" s="1"/>
  <c r="M9924" i="12"/>
  <c r="N9924" i="12" s="1"/>
  <c r="O9924" i="12" s="1"/>
  <c r="M9925" i="12"/>
  <c r="N9925" i="12" s="1"/>
  <c r="O9925" i="12" s="1"/>
  <c r="M9926" i="12"/>
  <c r="N9926" i="12" s="1"/>
  <c r="O9926" i="12" s="1"/>
  <c r="M9927" i="12"/>
  <c r="N9927" i="12" s="1"/>
  <c r="O9927" i="12" s="1"/>
  <c r="M9928" i="12"/>
  <c r="N9928" i="12" s="1"/>
  <c r="O9928" i="12" s="1"/>
  <c r="M9929" i="12"/>
  <c r="N9929" i="12" s="1"/>
  <c r="O9929" i="12" s="1"/>
  <c r="M9930" i="12"/>
  <c r="M9931" i="12"/>
  <c r="M9932" i="12"/>
  <c r="N9932" i="12" s="1"/>
  <c r="O9932" i="12" s="1"/>
  <c r="M9933" i="12"/>
  <c r="N9933" i="12" s="1"/>
  <c r="O9933" i="12" s="1"/>
  <c r="M9934" i="12"/>
  <c r="N9934" i="12" s="1"/>
  <c r="O9934" i="12" s="1"/>
  <c r="M9935" i="12"/>
  <c r="N9935" i="12" s="1"/>
  <c r="O9935" i="12" s="1"/>
  <c r="M9936" i="12"/>
  <c r="N9936" i="12" s="1"/>
  <c r="O9936" i="12" s="1"/>
  <c r="M9937" i="12"/>
  <c r="N9937" i="12" s="1"/>
  <c r="O9937" i="12" s="1"/>
  <c r="M9938" i="12"/>
  <c r="N9938" i="12" s="1"/>
  <c r="O9938" i="12" s="1"/>
  <c r="M9939" i="12"/>
  <c r="N9939" i="12" s="1"/>
  <c r="O9939" i="12" s="1"/>
  <c r="M9940" i="12"/>
  <c r="N9940" i="12" s="1"/>
  <c r="O9940" i="12" s="1"/>
  <c r="M9941" i="12"/>
  <c r="N9941" i="12" s="1"/>
  <c r="O9941" i="12" s="1"/>
  <c r="M9942" i="12"/>
  <c r="M9943" i="12"/>
  <c r="M9944" i="12"/>
  <c r="M9945" i="12"/>
  <c r="M9946" i="12"/>
  <c r="N9946" i="12" s="1"/>
  <c r="O9946" i="12" s="1"/>
  <c r="M9947" i="12"/>
  <c r="N9947" i="12" s="1"/>
  <c r="O9947" i="12" s="1"/>
  <c r="M9948" i="12"/>
  <c r="M9949" i="12"/>
  <c r="M9950" i="12"/>
  <c r="N9950" i="12" s="1"/>
  <c r="O9950" i="12" s="1"/>
  <c r="M9951" i="12"/>
  <c r="N9951" i="12" s="1"/>
  <c r="O9951" i="12" s="1"/>
  <c r="M9952" i="12"/>
  <c r="N9952" i="12" s="1"/>
  <c r="O9952" i="12" s="1"/>
  <c r="M9953" i="12"/>
  <c r="N9953" i="12" s="1"/>
  <c r="O9953" i="12" s="1"/>
  <c r="M9954" i="12"/>
  <c r="N9954" i="12" s="1"/>
  <c r="O9954" i="12" s="1"/>
  <c r="M9955" i="12"/>
  <c r="N9955" i="12" s="1"/>
  <c r="O9955" i="12" s="1"/>
  <c r="M9956" i="12"/>
  <c r="N9956" i="12" s="1"/>
  <c r="O9956" i="12" s="1"/>
  <c r="M9957" i="12"/>
  <c r="N9957" i="12" s="1"/>
  <c r="O9957" i="12" s="1"/>
  <c r="M9958" i="12"/>
  <c r="N9958" i="12" s="1"/>
  <c r="O9958" i="12" s="1"/>
  <c r="M9959" i="12"/>
  <c r="N9959" i="12" s="1"/>
  <c r="O9959" i="12" s="1"/>
  <c r="M9960" i="12"/>
  <c r="N9960" i="12" s="1"/>
  <c r="O9960" i="12" s="1"/>
  <c r="M9961" i="12"/>
  <c r="N9961" i="12" s="1"/>
  <c r="O9961" i="12" s="1"/>
  <c r="M9962" i="12"/>
  <c r="N9962" i="12" s="1"/>
  <c r="O9962" i="12" s="1"/>
  <c r="M9963" i="12"/>
  <c r="N9963" i="12" s="1"/>
  <c r="O9963" i="12" s="1"/>
  <c r="M9964" i="12"/>
  <c r="N9964" i="12" s="1"/>
  <c r="O9964" i="12" s="1"/>
  <c r="M9965" i="12"/>
  <c r="N9965" i="12" s="1"/>
  <c r="O9965" i="12" s="1"/>
  <c r="M9966" i="12"/>
  <c r="N9966" i="12" s="1"/>
  <c r="O9966" i="12" s="1"/>
  <c r="M9967" i="12"/>
  <c r="N9967" i="12" s="1"/>
  <c r="O9967" i="12" s="1"/>
  <c r="M9968" i="12"/>
  <c r="N9968" i="12" s="1"/>
  <c r="O9968" i="12" s="1"/>
  <c r="M9969" i="12"/>
  <c r="N9969" i="12" s="1"/>
  <c r="O9969" i="12" s="1"/>
  <c r="M9970" i="12"/>
  <c r="N9970" i="12" s="1"/>
  <c r="O9970" i="12" s="1"/>
  <c r="M9971" i="12"/>
  <c r="N9971" i="12" s="1"/>
  <c r="O9971" i="12" s="1"/>
  <c r="M9972" i="12"/>
  <c r="N9972" i="12" s="1"/>
  <c r="O9972" i="12" s="1"/>
  <c r="M9973" i="12"/>
  <c r="N9973" i="12" s="1"/>
  <c r="O9973" i="12" s="1"/>
  <c r="M9974" i="12"/>
  <c r="N9974" i="12" s="1"/>
  <c r="O9974" i="12" s="1"/>
  <c r="M9975" i="12"/>
  <c r="N9975" i="12" s="1"/>
  <c r="O9975" i="12" s="1"/>
  <c r="M9976" i="12"/>
  <c r="N9976" i="12" s="1"/>
  <c r="O9976" i="12" s="1"/>
  <c r="M9977" i="12"/>
  <c r="N9977" i="12" s="1"/>
  <c r="O9977" i="12" s="1"/>
  <c r="M9978" i="12"/>
  <c r="N9978" i="12" s="1"/>
  <c r="O9978" i="12" s="1"/>
  <c r="M9979" i="12"/>
  <c r="N9979" i="12" s="1"/>
  <c r="O9979" i="12" s="1"/>
  <c r="M9980" i="12"/>
  <c r="N9980" i="12" s="1"/>
  <c r="O9980" i="12" s="1"/>
  <c r="M9981" i="12"/>
  <c r="N9981" i="12" s="1"/>
  <c r="O9981" i="12" s="1"/>
  <c r="M9982" i="12"/>
  <c r="N9982" i="12" s="1"/>
  <c r="O9982" i="12" s="1"/>
  <c r="M9983" i="12"/>
  <c r="N9983" i="12" s="1"/>
  <c r="O9983" i="12" s="1"/>
  <c r="M9984" i="12"/>
  <c r="N9984" i="12" s="1"/>
  <c r="O9984" i="12" s="1"/>
  <c r="M9985" i="12"/>
  <c r="N9985" i="12" s="1"/>
  <c r="O9985" i="12" s="1"/>
  <c r="M9986" i="12"/>
  <c r="N9986" i="12" s="1"/>
  <c r="O9986" i="12" s="1"/>
  <c r="M9987" i="12"/>
  <c r="N9987" i="12" s="1"/>
  <c r="O9987" i="12" s="1"/>
  <c r="M9988" i="12"/>
  <c r="N9988" i="12" s="1"/>
  <c r="O9988" i="12" s="1"/>
  <c r="M9989" i="12"/>
  <c r="N9989" i="12" s="1"/>
  <c r="O9989" i="12" s="1"/>
  <c r="M9990" i="12"/>
  <c r="N9990" i="12" s="1"/>
  <c r="O9990" i="12" s="1"/>
  <c r="M9991" i="12"/>
  <c r="N9991" i="12" s="1"/>
  <c r="O9991" i="12" s="1"/>
  <c r="M9992" i="12"/>
  <c r="N9992" i="12" s="1"/>
  <c r="O9992" i="12" s="1"/>
  <c r="M9993" i="12"/>
  <c r="N9993" i="12" s="1"/>
  <c r="O9993" i="12" s="1"/>
  <c r="M9994" i="12"/>
  <c r="N9994" i="12" s="1"/>
  <c r="O9994" i="12" s="1"/>
  <c r="M9995" i="12"/>
  <c r="N9995" i="12" s="1"/>
  <c r="O9995" i="12" s="1"/>
  <c r="M9996" i="12"/>
  <c r="M9997" i="12"/>
  <c r="M9998" i="12"/>
  <c r="N9998" i="12" s="1"/>
  <c r="O9998" i="12" s="1"/>
  <c r="M9999" i="12"/>
  <c r="N9999" i="12" s="1"/>
  <c r="O9999" i="12" s="1"/>
  <c r="M10000" i="12"/>
  <c r="N10000" i="12" s="1"/>
  <c r="O10000" i="12" s="1"/>
  <c r="M10001" i="12"/>
  <c r="N10001" i="12" s="1"/>
  <c r="O10001" i="12" s="1"/>
  <c r="M10002" i="12"/>
  <c r="N10002" i="12" s="1"/>
  <c r="O10002" i="12" s="1"/>
  <c r="M10003" i="12"/>
  <c r="N10003" i="12" s="1"/>
  <c r="O10003" i="12" s="1"/>
  <c r="M10004" i="12"/>
  <c r="N10004" i="12" s="1"/>
  <c r="O10004" i="12" s="1"/>
  <c r="M10005" i="12"/>
  <c r="N10005" i="12" s="1"/>
  <c r="O10005" i="12" s="1"/>
  <c r="M10006" i="12"/>
  <c r="N10006" i="12" s="1"/>
  <c r="O10006" i="12" s="1"/>
  <c r="M10007" i="12"/>
  <c r="N10007" i="12" s="1"/>
  <c r="O10007" i="12" s="1"/>
  <c r="M10008" i="12"/>
  <c r="M10009" i="12"/>
  <c r="M10010" i="12"/>
  <c r="N10010" i="12" s="1"/>
  <c r="O10010" i="12" s="1"/>
  <c r="M10011" i="12"/>
  <c r="N10011" i="12" s="1"/>
  <c r="O10011" i="12" s="1"/>
  <c r="M10012" i="12"/>
  <c r="N10012" i="12" s="1"/>
  <c r="O10012" i="12" s="1"/>
  <c r="M10013" i="12"/>
  <c r="N10013" i="12" s="1"/>
  <c r="O10013" i="12" s="1"/>
  <c r="M10014" i="12"/>
  <c r="N10014" i="12" s="1"/>
  <c r="O10014" i="12" s="1"/>
  <c r="M10015" i="12"/>
  <c r="N10015" i="12" s="1"/>
  <c r="O10015" i="12" s="1"/>
  <c r="M10016" i="12"/>
  <c r="N10016" i="12" s="1"/>
  <c r="O10016" i="12" s="1"/>
  <c r="M10017" i="12"/>
  <c r="N10017" i="12" s="1"/>
  <c r="O10017" i="12" s="1"/>
  <c r="M10018" i="12"/>
  <c r="N10018" i="12" s="1"/>
  <c r="O10018" i="12" s="1"/>
  <c r="M10019" i="12"/>
  <c r="N10019" i="12" s="1"/>
  <c r="O10019" i="12" s="1"/>
  <c r="M10020" i="12"/>
  <c r="N10020" i="12" s="1"/>
  <c r="O10020" i="12" s="1"/>
  <c r="M10021" i="12"/>
  <c r="N10021" i="12" s="1"/>
  <c r="O10021" i="12" s="1"/>
  <c r="M10022" i="12"/>
  <c r="N10022" i="12" s="1"/>
  <c r="O10022" i="12" s="1"/>
  <c r="M10023" i="12"/>
  <c r="N10023" i="12" s="1"/>
  <c r="O10023" i="12" s="1"/>
  <c r="M10024" i="12"/>
  <c r="N10024" i="12" s="1"/>
  <c r="O10024" i="12" s="1"/>
  <c r="M10025" i="12"/>
  <c r="N10025" i="12" s="1"/>
  <c r="O10025" i="12" s="1"/>
  <c r="M10026" i="12"/>
  <c r="N10026" i="12" s="1"/>
  <c r="O10026" i="12" s="1"/>
  <c r="M10027" i="12"/>
  <c r="N10027" i="12" s="1"/>
  <c r="O10027" i="12" s="1"/>
  <c r="M10028" i="12"/>
  <c r="N10028" i="12" s="1"/>
  <c r="O10028" i="12" s="1"/>
  <c r="M10029" i="12"/>
  <c r="N10029" i="12" s="1"/>
  <c r="O10029" i="12" s="1"/>
  <c r="M10030" i="12"/>
  <c r="N10030" i="12" s="1"/>
  <c r="O10030" i="12" s="1"/>
  <c r="M10031" i="12"/>
  <c r="N10031" i="12" s="1"/>
  <c r="O10031" i="12" s="1"/>
  <c r="M10032" i="12"/>
  <c r="N10032" i="12" s="1"/>
  <c r="O10032" i="12" s="1"/>
  <c r="M10033" i="12"/>
  <c r="N10033" i="12" s="1"/>
  <c r="O10033" i="12" s="1"/>
  <c r="M10034" i="12"/>
  <c r="N10034" i="12" s="1"/>
  <c r="O10034" i="12" s="1"/>
  <c r="M10035" i="12"/>
  <c r="N10035" i="12" s="1"/>
  <c r="O10035" i="12" s="1"/>
  <c r="M10036" i="12"/>
  <c r="N10036" i="12" s="1"/>
  <c r="O10036" i="12" s="1"/>
  <c r="M10037" i="12"/>
  <c r="M10038" i="12"/>
  <c r="M10039" i="12"/>
  <c r="N10039" i="12" s="1"/>
  <c r="O10039" i="12" s="1"/>
  <c r="M10040" i="12"/>
  <c r="N10040" i="12" s="1"/>
  <c r="O10040" i="12" s="1"/>
  <c r="M10041" i="12"/>
  <c r="M10042" i="12"/>
  <c r="M10043" i="12"/>
  <c r="M10044" i="12"/>
  <c r="M10045" i="12"/>
  <c r="M10046" i="12"/>
  <c r="M10047" i="12"/>
  <c r="M10048" i="12"/>
  <c r="M10049" i="12"/>
  <c r="M10050" i="12"/>
  <c r="M10051" i="12"/>
  <c r="M10052" i="12"/>
  <c r="M10053" i="12"/>
  <c r="M10054" i="12"/>
  <c r="M10055" i="12"/>
  <c r="M10056" i="12"/>
  <c r="M10057" i="12"/>
  <c r="M10058" i="12"/>
  <c r="M10059" i="12"/>
  <c r="M10060" i="12"/>
  <c r="M10061" i="12"/>
  <c r="M10062" i="12"/>
  <c r="M10063" i="12"/>
  <c r="M10064" i="12"/>
  <c r="M10065" i="12"/>
  <c r="M10066" i="12"/>
  <c r="M10067" i="12"/>
  <c r="M10068" i="12"/>
  <c r="M10069" i="12"/>
  <c r="M10070" i="12"/>
  <c r="M10071" i="12"/>
  <c r="M10072" i="12"/>
  <c r="M10073" i="12"/>
  <c r="M10074" i="12"/>
  <c r="M10075" i="12"/>
  <c r="M10076" i="12"/>
  <c r="M10077" i="12"/>
  <c r="M10078" i="12"/>
  <c r="M10079" i="12"/>
  <c r="M10080" i="12"/>
  <c r="M10081" i="12"/>
  <c r="M10082" i="12"/>
  <c r="M10083" i="12"/>
  <c r="M10084" i="12"/>
  <c r="M10085" i="12"/>
  <c r="M10086" i="12"/>
  <c r="M10087" i="12"/>
  <c r="M10088" i="12"/>
  <c r="M10089" i="12"/>
  <c r="M10090" i="12"/>
  <c r="M10091" i="12"/>
  <c r="M10092" i="12"/>
  <c r="M10093" i="12"/>
  <c r="M10094" i="12"/>
  <c r="M10095" i="12"/>
  <c r="M10096" i="12"/>
  <c r="M10097" i="12"/>
  <c r="M10098" i="12"/>
  <c r="M10099" i="12"/>
  <c r="M10100" i="12"/>
  <c r="M10101" i="12"/>
  <c r="M10102" i="12"/>
  <c r="M10103" i="12"/>
  <c r="M10104" i="12"/>
  <c r="M10105" i="12"/>
  <c r="M10106" i="12"/>
  <c r="M10107" i="12"/>
  <c r="M10108" i="12"/>
  <c r="M10109" i="12"/>
  <c r="M10110" i="12"/>
  <c r="M10111" i="12"/>
  <c r="M10112" i="12"/>
  <c r="M10113" i="12"/>
  <c r="M10114" i="12"/>
  <c r="M10115" i="12"/>
  <c r="M10116" i="12"/>
  <c r="M10117" i="12"/>
  <c r="M10118" i="12"/>
  <c r="M10119" i="12"/>
  <c r="M10120" i="12"/>
  <c r="M10121" i="12"/>
  <c r="M10122" i="12"/>
  <c r="M10123" i="12"/>
  <c r="M10124" i="12"/>
  <c r="M10125" i="12"/>
  <c r="M10126" i="12"/>
  <c r="M10127" i="12"/>
  <c r="M10128" i="12"/>
  <c r="M10129" i="12"/>
  <c r="M10130" i="12"/>
  <c r="M10131" i="12"/>
  <c r="M10132" i="12"/>
  <c r="M10133" i="12"/>
  <c r="M10134" i="12"/>
  <c r="M10135" i="12"/>
  <c r="M10136" i="12"/>
  <c r="M10137" i="12"/>
  <c r="M10138" i="12"/>
  <c r="M10139" i="12"/>
  <c r="N10139" i="12" s="1"/>
  <c r="O10139" i="12" s="1"/>
  <c r="M10140" i="12"/>
  <c r="N10140" i="12" s="1"/>
  <c r="O10140" i="12" s="1"/>
  <c r="M10141" i="12"/>
  <c r="M10142" i="12"/>
  <c r="M10143" i="12"/>
  <c r="M10144" i="12"/>
  <c r="M10145" i="12"/>
  <c r="M10146" i="12"/>
  <c r="M10147" i="12"/>
  <c r="M10148" i="12"/>
  <c r="M10149" i="12"/>
  <c r="N10149" i="12" s="1"/>
  <c r="O10149" i="12" s="1"/>
  <c r="M10150" i="12"/>
  <c r="N10150" i="12" s="1"/>
  <c r="O10150" i="12" s="1"/>
  <c r="M10151" i="12"/>
  <c r="N10151" i="12" s="1"/>
  <c r="O10151" i="12" s="1"/>
  <c r="M10152" i="12"/>
  <c r="N10152" i="12" s="1"/>
  <c r="O10152" i="12" s="1"/>
  <c r="M10153" i="12"/>
  <c r="N10153" i="12" s="1"/>
  <c r="O10153" i="12" s="1"/>
  <c r="M10154" i="12"/>
  <c r="N10154" i="12" s="1"/>
  <c r="O10154" i="12" s="1"/>
  <c r="M10155" i="12"/>
  <c r="N10155" i="12" s="1"/>
  <c r="O10155" i="12" s="1"/>
  <c r="M10156" i="12"/>
  <c r="N10156" i="12" s="1"/>
  <c r="O10156" i="12" s="1"/>
  <c r="M10157" i="12"/>
  <c r="N10157" i="12" s="1"/>
  <c r="O10157" i="12" s="1"/>
  <c r="M10158" i="12"/>
  <c r="N10158" i="12" s="1"/>
  <c r="O10158" i="12" s="1"/>
  <c r="M10159" i="12"/>
  <c r="N10159" i="12" s="1"/>
  <c r="O10159" i="12" s="1"/>
  <c r="M10160" i="12"/>
  <c r="N10160" i="12" s="1"/>
  <c r="O10160" i="12" s="1"/>
  <c r="M10161" i="12"/>
  <c r="M10162" i="12"/>
  <c r="M10163" i="12"/>
  <c r="M10164" i="12"/>
  <c r="M10165" i="12"/>
  <c r="N10165" i="12" s="1"/>
  <c r="O10165" i="12" s="1"/>
  <c r="M10166" i="12"/>
  <c r="N10166" i="12" s="1"/>
  <c r="O10166" i="12" s="1"/>
  <c r="M10167" i="12"/>
  <c r="N10167" i="12" s="1"/>
  <c r="O10167" i="12" s="1"/>
  <c r="M10168" i="12"/>
  <c r="N10168" i="12" s="1"/>
  <c r="O10168" i="12" s="1"/>
  <c r="M10169" i="12"/>
  <c r="N10169" i="12" s="1"/>
  <c r="O10169" i="12" s="1"/>
  <c r="M10170" i="12"/>
  <c r="N10170" i="12" s="1"/>
  <c r="O10170" i="12" s="1"/>
  <c r="M10171" i="12"/>
  <c r="N10171" i="12" s="1"/>
  <c r="O10171" i="12" s="1"/>
  <c r="M10172" i="12"/>
  <c r="N10172" i="12" s="1"/>
  <c r="O10172" i="12" s="1"/>
  <c r="M10173" i="12"/>
  <c r="N10173" i="12" s="1"/>
  <c r="O10173" i="12" s="1"/>
  <c r="M10174" i="12"/>
  <c r="N10174" i="12" s="1"/>
  <c r="O10174" i="12" s="1"/>
  <c r="M10175" i="12"/>
  <c r="N10175" i="12" s="1"/>
  <c r="O10175" i="12" s="1"/>
  <c r="M10176" i="12"/>
  <c r="N10176" i="12" s="1"/>
  <c r="O10176" i="12" s="1"/>
  <c r="M10177" i="12"/>
  <c r="N10177" i="12" s="1"/>
  <c r="O10177" i="12" s="1"/>
  <c r="M10178" i="12"/>
  <c r="N10178" i="12" s="1"/>
  <c r="O10178" i="12" s="1"/>
  <c r="M10179" i="12"/>
  <c r="N10179" i="12" s="1"/>
  <c r="O10179" i="12" s="1"/>
  <c r="M10180" i="12"/>
  <c r="N10180" i="12" s="1"/>
  <c r="O10180" i="12" s="1"/>
  <c r="M10181" i="12"/>
  <c r="N10181" i="12" s="1"/>
  <c r="O10181" i="12" s="1"/>
  <c r="M10182" i="12"/>
  <c r="N10182" i="12" s="1"/>
  <c r="O10182" i="12" s="1"/>
  <c r="M10183" i="12"/>
  <c r="N10183" i="12" s="1"/>
  <c r="O10183" i="12" s="1"/>
  <c r="M10184" i="12"/>
  <c r="N10184" i="12" s="1"/>
  <c r="O10184" i="12" s="1"/>
  <c r="M10185" i="12"/>
  <c r="M10186" i="12"/>
  <c r="M10187" i="12"/>
  <c r="M10188" i="12"/>
  <c r="M10189" i="12"/>
  <c r="M10190" i="12"/>
  <c r="M10191" i="12"/>
  <c r="M10192" i="12"/>
  <c r="M10193" i="12"/>
  <c r="M10194" i="12"/>
  <c r="M10195" i="12"/>
  <c r="M10196" i="12"/>
  <c r="M10197" i="12"/>
  <c r="M10198" i="12"/>
  <c r="M10199" i="12"/>
  <c r="M10200" i="12"/>
  <c r="M10201" i="12"/>
  <c r="M10202" i="12"/>
  <c r="M10203" i="12"/>
  <c r="M10204" i="12"/>
  <c r="M10205" i="12"/>
  <c r="M10206" i="12"/>
  <c r="M10207" i="12"/>
  <c r="M10208" i="12"/>
  <c r="M10209" i="12"/>
  <c r="M10210" i="12"/>
  <c r="M10211" i="12"/>
  <c r="M10212" i="12"/>
  <c r="M10213" i="12"/>
  <c r="M10214" i="12"/>
  <c r="M10215" i="12"/>
  <c r="M10216" i="12"/>
  <c r="M10217" i="12"/>
  <c r="M10218" i="12"/>
  <c r="M10219" i="12"/>
  <c r="M10220" i="12"/>
  <c r="M10221" i="12"/>
  <c r="M10222" i="12"/>
  <c r="M10223" i="12"/>
  <c r="M10224" i="12"/>
  <c r="M10225" i="12"/>
  <c r="M10226" i="12"/>
  <c r="M10227" i="12"/>
  <c r="M10228" i="12"/>
  <c r="M10229" i="12"/>
  <c r="M10230" i="12"/>
  <c r="M10231" i="12"/>
  <c r="M10232" i="12"/>
  <c r="M10233" i="12"/>
  <c r="M10234" i="12"/>
  <c r="M10235" i="12"/>
  <c r="M10236" i="12"/>
  <c r="M10237" i="12"/>
  <c r="M10238" i="12"/>
  <c r="M10239" i="12"/>
  <c r="M10240" i="12"/>
  <c r="M10241" i="12"/>
  <c r="M10242" i="12"/>
  <c r="M10243" i="12"/>
  <c r="M10244" i="12"/>
  <c r="M10245" i="12"/>
  <c r="M10246" i="12"/>
  <c r="M10247" i="12"/>
  <c r="M10248" i="12"/>
  <c r="M10249" i="12"/>
  <c r="M10250" i="12"/>
  <c r="M10251" i="12"/>
  <c r="M10252" i="12"/>
  <c r="M10253" i="12"/>
  <c r="M10254" i="12"/>
  <c r="M10255" i="12"/>
  <c r="M10256" i="12"/>
  <c r="M10257" i="12"/>
  <c r="M10258" i="12"/>
  <c r="M10259" i="12"/>
  <c r="M10260" i="12"/>
  <c r="M10261" i="12"/>
  <c r="M10262" i="12"/>
  <c r="M10263" i="12"/>
  <c r="M10264" i="12"/>
  <c r="M10265" i="12"/>
  <c r="M10266" i="12"/>
  <c r="M10267" i="12"/>
  <c r="M10268" i="12"/>
  <c r="M10269" i="12"/>
  <c r="M10270" i="12"/>
  <c r="M10271" i="12"/>
  <c r="M10272" i="12"/>
  <c r="M10273" i="12"/>
  <c r="M10274" i="12"/>
  <c r="M10275" i="12"/>
  <c r="M10276" i="12"/>
  <c r="M10277" i="12"/>
  <c r="M10278" i="12"/>
  <c r="M10279" i="12"/>
  <c r="M10280" i="12"/>
  <c r="M10281" i="12"/>
  <c r="M10282" i="12"/>
  <c r="M10283" i="12"/>
  <c r="M10284" i="12"/>
  <c r="M10285" i="12"/>
  <c r="M10286" i="12"/>
  <c r="M10287" i="12"/>
  <c r="M10288" i="12"/>
  <c r="M10289" i="12"/>
  <c r="M10290" i="12"/>
  <c r="M10291" i="12"/>
  <c r="M10292" i="12"/>
  <c r="M10293" i="12"/>
  <c r="M10294" i="12"/>
  <c r="M10295" i="12"/>
  <c r="M10296" i="12"/>
  <c r="M10297" i="12"/>
  <c r="M10298" i="12"/>
  <c r="M10299" i="12"/>
  <c r="M10300" i="12"/>
  <c r="M10301" i="12"/>
  <c r="M10302" i="12"/>
  <c r="M10303" i="12"/>
  <c r="M10304" i="12"/>
  <c r="M10305" i="12"/>
  <c r="M10306" i="12"/>
  <c r="M10307" i="12"/>
  <c r="M10308" i="12"/>
  <c r="M10309" i="12"/>
  <c r="M10310" i="12"/>
  <c r="M10311" i="12"/>
  <c r="M10312" i="12"/>
  <c r="M10313" i="12"/>
  <c r="M10314" i="12"/>
  <c r="M10315" i="12"/>
  <c r="M10316" i="12"/>
  <c r="M10317" i="12"/>
  <c r="M10318" i="12"/>
  <c r="N10318" i="12" s="1"/>
  <c r="O10318" i="12" s="1"/>
  <c r="M10319" i="12"/>
  <c r="N10319" i="12" s="1"/>
  <c r="O10319" i="12" s="1"/>
  <c r="M10320" i="12"/>
  <c r="N10320" i="12" s="1"/>
  <c r="O10320" i="12" s="1"/>
  <c r="M10321" i="12"/>
  <c r="N10321" i="12" s="1"/>
  <c r="O10321" i="12" s="1"/>
  <c r="M10322" i="12"/>
  <c r="N10322" i="12" s="1"/>
  <c r="O10322" i="12" s="1"/>
  <c r="M10323" i="12"/>
  <c r="N10323" i="12" s="1"/>
  <c r="O10323" i="12" s="1"/>
  <c r="M10324" i="12"/>
  <c r="N10324" i="12" s="1"/>
  <c r="O10324" i="12" s="1"/>
  <c r="M10325" i="12"/>
  <c r="N10325" i="12" s="1"/>
  <c r="O10325" i="12" s="1"/>
  <c r="M10326" i="12"/>
  <c r="N10326" i="12" s="1"/>
  <c r="O10326" i="12" s="1"/>
  <c r="M10327" i="12"/>
  <c r="N10327" i="12" s="1"/>
  <c r="O10327" i="12" s="1"/>
  <c r="M10328" i="12"/>
  <c r="N10328" i="12" s="1"/>
  <c r="O10328" i="12" s="1"/>
  <c r="M10329" i="12"/>
  <c r="N10329" i="12" s="1"/>
  <c r="O10329" i="12" s="1"/>
  <c r="M10330" i="12"/>
  <c r="N10330" i="12" s="1"/>
  <c r="O10330" i="12" s="1"/>
  <c r="M10331" i="12"/>
  <c r="N10331" i="12" s="1"/>
  <c r="O10331" i="12" s="1"/>
  <c r="M10332" i="12"/>
  <c r="N10332" i="12" s="1"/>
  <c r="O10332" i="12" s="1"/>
  <c r="M10333" i="12"/>
  <c r="N10333" i="12" s="1"/>
  <c r="O10333" i="12" s="1"/>
  <c r="M10334" i="12"/>
  <c r="N10334" i="12" s="1"/>
  <c r="O10334" i="12" s="1"/>
  <c r="M10335" i="12"/>
  <c r="N10335" i="12" s="1"/>
  <c r="O10335" i="12" s="1"/>
  <c r="M10336" i="12"/>
  <c r="N10336" i="12" s="1"/>
  <c r="O10336" i="12" s="1"/>
  <c r="M10337" i="12"/>
  <c r="N10337" i="12" s="1"/>
  <c r="O10337" i="12" s="1"/>
  <c r="M10338" i="12"/>
  <c r="N10338" i="12" s="1"/>
  <c r="O10338" i="12" s="1"/>
  <c r="M10339" i="12"/>
  <c r="N10339" i="12" s="1"/>
  <c r="O10339" i="12" s="1"/>
  <c r="M10340" i="12"/>
  <c r="N10340" i="12" s="1"/>
  <c r="O10340" i="12" s="1"/>
  <c r="M10341" i="12"/>
  <c r="N10341" i="12" s="1"/>
  <c r="O10341" i="12" s="1"/>
  <c r="M10342" i="12"/>
  <c r="N10342" i="12" s="1"/>
  <c r="O10342" i="12" s="1"/>
  <c r="M10343" i="12"/>
  <c r="N10343" i="12" s="1"/>
  <c r="O10343" i="12" s="1"/>
  <c r="M10344" i="12"/>
  <c r="N10344" i="12" s="1"/>
  <c r="O10344" i="12" s="1"/>
  <c r="M10345" i="12"/>
  <c r="N10345" i="12" s="1"/>
  <c r="O10345" i="12" s="1"/>
  <c r="M10346" i="12"/>
  <c r="N10346" i="12" s="1"/>
  <c r="O10346" i="12" s="1"/>
  <c r="M10347" i="12"/>
  <c r="N10347" i="12" s="1"/>
  <c r="O10347" i="12" s="1"/>
  <c r="M10348" i="12"/>
  <c r="N10348" i="12" s="1"/>
  <c r="O10348" i="12" s="1"/>
  <c r="M10349" i="12"/>
  <c r="N10349" i="12" s="1"/>
  <c r="O10349" i="12" s="1"/>
  <c r="M10350" i="12"/>
  <c r="N10350" i="12" s="1"/>
  <c r="O10350" i="12" s="1"/>
  <c r="M10351" i="12"/>
  <c r="N10351" i="12" s="1"/>
  <c r="O10351" i="12" s="1"/>
  <c r="M10352" i="12"/>
  <c r="N10352" i="12" s="1"/>
  <c r="O10352" i="12" s="1"/>
  <c r="M10353" i="12"/>
  <c r="N10353" i="12" s="1"/>
  <c r="O10353" i="12" s="1"/>
  <c r="M10354" i="12"/>
  <c r="N10354" i="12" s="1"/>
  <c r="O10354" i="12" s="1"/>
  <c r="M10355" i="12"/>
  <c r="N10355" i="12" s="1"/>
  <c r="O10355" i="12" s="1"/>
  <c r="M10356" i="12"/>
  <c r="N10356" i="12" s="1"/>
  <c r="O10356" i="12" s="1"/>
  <c r="M10357" i="12"/>
  <c r="N10357" i="12" s="1"/>
  <c r="O10357" i="12" s="1"/>
  <c r="M10358" i="12"/>
  <c r="M10359" i="12"/>
  <c r="M10360" i="12"/>
  <c r="M10361" i="12"/>
  <c r="M10362" i="12"/>
  <c r="M10363" i="12"/>
  <c r="M10364" i="12"/>
  <c r="N10364" i="12" s="1"/>
  <c r="O10364" i="12" s="1"/>
  <c r="M10365" i="12"/>
  <c r="N10365" i="12" s="1"/>
  <c r="O10365" i="12" s="1"/>
  <c r="M10366" i="12"/>
  <c r="N10366" i="12" s="1"/>
  <c r="O10366" i="12" s="1"/>
  <c r="M10367" i="12"/>
  <c r="N10367" i="12" s="1"/>
  <c r="O10367" i="12" s="1"/>
  <c r="M10368" i="12"/>
  <c r="N10368" i="12" s="1"/>
  <c r="O10368" i="12" s="1"/>
  <c r="M10369" i="12"/>
  <c r="N10369" i="12" s="1"/>
  <c r="O10369" i="12" s="1"/>
  <c r="M10370" i="12"/>
  <c r="N10370" i="12" s="1"/>
  <c r="O10370" i="12" s="1"/>
  <c r="M10371" i="12"/>
  <c r="N10371" i="12" s="1"/>
  <c r="O10371" i="12" s="1"/>
  <c r="M10372" i="12"/>
  <c r="N10372" i="12" s="1"/>
  <c r="O10372" i="12" s="1"/>
  <c r="M10373" i="12"/>
  <c r="N10373" i="12" s="1"/>
  <c r="O10373" i="12" s="1"/>
  <c r="M10374" i="12"/>
  <c r="N10374" i="12" s="1"/>
  <c r="O10374" i="12" s="1"/>
  <c r="M10375" i="12"/>
  <c r="N10375" i="12" s="1"/>
  <c r="O10375" i="12" s="1"/>
  <c r="M10376" i="12"/>
  <c r="N10376" i="12" s="1"/>
  <c r="O10376" i="12" s="1"/>
  <c r="M10377" i="12"/>
  <c r="N10377" i="12" s="1"/>
  <c r="O10377" i="12" s="1"/>
  <c r="M10378" i="12"/>
  <c r="N10378" i="12" s="1"/>
  <c r="O10378" i="12" s="1"/>
  <c r="M10379" i="12"/>
  <c r="N10379" i="12" s="1"/>
  <c r="O10379" i="12" s="1"/>
  <c r="M10380" i="12"/>
  <c r="N10380" i="12" s="1"/>
  <c r="O10380" i="12" s="1"/>
  <c r="M10381" i="12"/>
  <c r="N10381" i="12" s="1"/>
  <c r="O10381" i="12" s="1"/>
  <c r="M10382" i="12"/>
  <c r="N10382" i="12" s="1"/>
  <c r="O10382" i="12" s="1"/>
  <c r="M10383" i="12"/>
  <c r="N10383" i="12" s="1"/>
  <c r="O10383" i="12" s="1"/>
  <c r="M10384" i="12"/>
  <c r="N10384" i="12" s="1"/>
  <c r="O10384" i="12" s="1"/>
  <c r="M10385" i="12"/>
  <c r="N10385" i="12" s="1"/>
  <c r="O10385" i="12" s="1"/>
  <c r="M10386" i="12"/>
  <c r="N10386" i="12" s="1"/>
  <c r="O10386" i="12" s="1"/>
  <c r="M10387" i="12"/>
  <c r="N10387" i="12" s="1"/>
  <c r="O10387" i="12" s="1"/>
  <c r="M10388" i="12"/>
  <c r="N10388" i="12" s="1"/>
  <c r="O10388" i="12" s="1"/>
  <c r="M10389" i="12"/>
  <c r="N10389" i="12" s="1"/>
  <c r="O10389" i="12" s="1"/>
  <c r="M10390" i="12"/>
  <c r="N10390" i="12" s="1"/>
  <c r="O10390" i="12" s="1"/>
  <c r="M10391" i="12"/>
  <c r="N10391" i="12" s="1"/>
  <c r="O10391" i="12" s="1"/>
  <c r="M10392" i="12"/>
  <c r="N10392" i="12" s="1"/>
  <c r="O10392" i="12" s="1"/>
  <c r="M10393" i="12"/>
  <c r="N10393" i="12" s="1"/>
  <c r="O10393" i="12" s="1"/>
  <c r="M10394" i="12"/>
  <c r="N10394" i="12" s="1"/>
  <c r="O10394" i="12" s="1"/>
  <c r="M10395" i="12"/>
  <c r="N10395" i="12" s="1"/>
  <c r="O10395" i="12" s="1"/>
  <c r="M10396" i="12"/>
  <c r="M10397" i="12"/>
  <c r="M10398" i="12"/>
  <c r="M10399" i="12"/>
  <c r="M10400" i="12"/>
  <c r="N10400" i="12" s="1"/>
  <c r="O10400" i="12" s="1"/>
  <c r="M10401" i="12"/>
  <c r="N10401" i="12" s="1"/>
  <c r="O10401" i="12" s="1"/>
  <c r="M10402" i="12"/>
  <c r="N10402" i="12" s="1"/>
  <c r="O10402" i="12" s="1"/>
  <c r="M10403" i="12"/>
  <c r="N10403" i="12" s="1"/>
  <c r="O10403" i="12" s="1"/>
  <c r="M10404" i="12"/>
  <c r="N10404" i="12" s="1"/>
  <c r="O10404" i="12" s="1"/>
  <c r="M10405" i="12"/>
  <c r="N10405" i="12" s="1"/>
  <c r="O10405" i="12" s="1"/>
  <c r="M10406" i="12"/>
  <c r="N10406" i="12" s="1"/>
  <c r="O10406" i="12" s="1"/>
  <c r="M10407" i="12"/>
  <c r="N10407" i="12" s="1"/>
  <c r="O10407" i="12" s="1"/>
  <c r="M10408" i="12"/>
  <c r="N10408" i="12" s="1"/>
  <c r="O10408" i="12" s="1"/>
  <c r="M10409" i="12"/>
  <c r="N10409" i="12" s="1"/>
  <c r="O10409" i="12" s="1"/>
  <c r="M10410" i="12"/>
  <c r="N10410" i="12" s="1"/>
  <c r="O10410" i="12" s="1"/>
  <c r="M10411" i="12"/>
  <c r="N10411" i="12" s="1"/>
  <c r="O10411" i="12" s="1"/>
  <c r="M10412" i="12"/>
  <c r="N10412" i="12" s="1"/>
  <c r="O10412" i="12" s="1"/>
  <c r="M10413" i="12"/>
  <c r="N10413" i="12" s="1"/>
  <c r="O10413" i="12" s="1"/>
  <c r="M10414" i="12"/>
  <c r="N10414" i="12" s="1"/>
  <c r="O10414" i="12" s="1"/>
  <c r="M10415" i="12"/>
  <c r="N10415" i="12" s="1"/>
  <c r="O10415" i="12" s="1"/>
  <c r="M10416" i="12"/>
  <c r="M10417" i="12"/>
  <c r="M10418" i="12"/>
  <c r="N10418" i="12" s="1"/>
  <c r="O10418" i="12" s="1"/>
  <c r="M10419" i="12"/>
  <c r="N10419" i="12" s="1"/>
  <c r="O10419" i="12" s="1"/>
  <c r="M10420" i="12"/>
  <c r="N10420" i="12" s="1"/>
  <c r="O10420" i="12" s="1"/>
  <c r="M10421" i="12"/>
  <c r="N10421" i="12" s="1"/>
  <c r="O10421" i="12" s="1"/>
  <c r="M10422" i="12"/>
  <c r="N10422" i="12" s="1"/>
  <c r="O10422" i="12" s="1"/>
  <c r="M10423" i="12"/>
  <c r="N10423" i="12" s="1"/>
  <c r="O10423" i="12" s="1"/>
  <c r="M10424" i="12"/>
  <c r="N10424" i="12" s="1"/>
  <c r="O10424" i="12" s="1"/>
  <c r="M10425" i="12"/>
  <c r="N10425" i="12" s="1"/>
  <c r="O10425" i="12" s="1"/>
  <c r="M10426" i="12"/>
  <c r="N10426" i="12" s="1"/>
  <c r="O10426" i="12" s="1"/>
  <c r="M10427" i="12"/>
  <c r="N10427" i="12" s="1"/>
  <c r="O10427" i="12" s="1"/>
  <c r="M10428" i="12"/>
  <c r="N10428" i="12" s="1"/>
  <c r="O10428" i="12" s="1"/>
  <c r="M10429" i="12"/>
  <c r="N10429" i="12" s="1"/>
  <c r="O10429" i="12" s="1"/>
  <c r="M10430" i="12"/>
  <c r="N10430" i="12" s="1"/>
  <c r="O10430" i="12" s="1"/>
  <c r="M10431" i="12"/>
  <c r="N10431" i="12" s="1"/>
  <c r="O10431" i="12" s="1"/>
  <c r="M10432" i="12"/>
  <c r="M10433" i="12"/>
  <c r="M10434" i="12"/>
  <c r="N10434" i="12" s="1"/>
  <c r="O10434" i="12" s="1"/>
  <c r="M10435" i="12"/>
  <c r="N10435" i="12" s="1"/>
  <c r="O10435" i="12" s="1"/>
  <c r="M10436" i="12"/>
  <c r="N10436" i="12" s="1"/>
  <c r="O10436" i="12" s="1"/>
  <c r="M10437" i="12"/>
  <c r="N10437" i="12" s="1"/>
  <c r="O10437" i="12" s="1"/>
  <c r="M10438" i="12"/>
  <c r="N10438" i="12" s="1"/>
  <c r="O10438" i="12" s="1"/>
  <c r="M10439" i="12"/>
  <c r="N10439" i="12" s="1"/>
  <c r="O10439" i="12" s="1"/>
  <c r="M10440" i="12"/>
  <c r="M10441" i="12"/>
  <c r="M10442" i="12"/>
  <c r="N10442" i="12" s="1"/>
  <c r="O10442" i="12" s="1"/>
  <c r="M10443" i="12"/>
  <c r="N10443" i="12" s="1"/>
  <c r="O10443" i="12" s="1"/>
  <c r="M10444" i="12"/>
  <c r="M10445" i="12"/>
  <c r="M10446" i="12"/>
  <c r="N10446" i="12" s="1"/>
  <c r="O10446" i="12" s="1"/>
  <c r="M10447" i="12"/>
  <c r="N10447" i="12" s="1"/>
  <c r="O10447" i="12" s="1"/>
  <c r="M10448" i="12"/>
  <c r="N10448" i="12" s="1"/>
  <c r="O10448" i="12" s="1"/>
  <c r="M10449" i="12"/>
  <c r="N10449" i="12" s="1"/>
  <c r="O10449" i="12" s="1"/>
  <c r="M10450" i="12"/>
  <c r="N10450" i="12" s="1"/>
  <c r="O10450" i="12" s="1"/>
  <c r="M10451" i="12"/>
  <c r="N10451" i="12" s="1"/>
  <c r="O10451" i="12" s="1"/>
  <c r="M10452" i="12"/>
  <c r="N10452" i="12" s="1"/>
  <c r="O10452" i="12" s="1"/>
  <c r="M10453" i="12"/>
  <c r="N10453" i="12" s="1"/>
  <c r="O10453" i="12" s="1"/>
  <c r="M10454" i="12"/>
  <c r="N10454" i="12" s="1"/>
  <c r="O10454" i="12" s="1"/>
  <c r="M10455" i="12"/>
  <c r="M10456" i="12"/>
  <c r="M10457" i="12"/>
  <c r="N10457" i="12" s="1"/>
  <c r="O10457" i="12" s="1"/>
  <c r="M10458" i="12"/>
  <c r="N10458" i="12" s="1"/>
  <c r="O10458" i="12" s="1"/>
  <c r="M10459" i="12"/>
  <c r="N10459" i="12" s="1"/>
  <c r="O10459" i="12" s="1"/>
  <c r="M10460" i="12"/>
  <c r="N10460" i="12" s="1"/>
  <c r="O10460" i="12" s="1"/>
  <c r="M10461" i="12"/>
  <c r="N10461" i="12" s="1"/>
  <c r="O10461" i="12" s="1"/>
  <c r="M10462" i="12"/>
  <c r="N10462" i="12" s="1"/>
  <c r="O10462" i="12" s="1"/>
  <c r="M10463" i="12"/>
  <c r="N10463" i="12" s="1"/>
  <c r="O10463" i="12" s="1"/>
  <c r="M10464" i="12"/>
  <c r="N10464" i="12" s="1"/>
  <c r="O10464" i="12" s="1"/>
  <c r="M10465" i="12"/>
  <c r="N10465" i="12" s="1"/>
  <c r="O10465" i="12" s="1"/>
  <c r="M10466" i="12"/>
  <c r="N10466" i="12" s="1"/>
  <c r="O10466" i="12" s="1"/>
  <c r="M10467" i="12"/>
  <c r="M10468" i="12"/>
  <c r="M10469" i="12"/>
  <c r="N10469" i="12" s="1"/>
  <c r="O10469" i="12" s="1"/>
  <c r="M10470" i="12"/>
  <c r="N10470" i="12" s="1"/>
  <c r="O10470" i="12" s="1"/>
  <c r="M10471" i="12"/>
  <c r="M10472" i="12"/>
  <c r="M10473" i="12"/>
  <c r="M10474" i="12"/>
  <c r="M10475" i="12"/>
  <c r="M10476" i="12"/>
  <c r="M10477" i="12"/>
  <c r="N10477" i="12" s="1"/>
  <c r="O10477" i="12" s="1"/>
  <c r="M10478" i="12"/>
  <c r="N10478" i="12" s="1"/>
  <c r="O10478" i="12" s="1"/>
  <c r="M10479" i="12"/>
  <c r="N10479" i="12" s="1"/>
  <c r="O10479" i="12" s="1"/>
  <c r="M10480" i="12"/>
  <c r="N10480" i="12" s="1"/>
  <c r="O10480" i="12" s="1"/>
  <c r="M10481" i="12"/>
  <c r="M10482" i="12"/>
  <c r="M10483" i="12"/>
  <c r="N10483" i="12" s="1"/>
  <c r="O10483" i="12" s="1"/>
  <c r="M10484" i="12"/>
  <c r="N10484" i="12" s="1"/>
  <c r="O10484" i="12" s="1"/>
  <c r="M10485" i="12"/>
  <c r="M10486" i="12"/>
  <c r="M10487" i="12"/>
  <c r="M10488" i="12"/>
  <c r="M10489" i="12"/>
  <c r="M10490" i="12"/>
  <c r="M10491" i="12"/>
  <c r="M10492" i="12"/>
  <c r="M10493" i="12"/>
  <c r="M10494" i="12"/>
  <c r="M10495" i="12"/>
  <c r="M10496" i="12"/>
  <c r="M10497" i="12"/>
  <c r="M10498" i="12"/>
  <c r="M10499" i="12"/>
  <c r="M10500" i="12"/>
  <c r="M10501" i="12"/>
  <c r="M10502" i="12"/>
  <c r="M10503" i="12"/>
  <c r="M10504" i="12"/>
  <c r="M10505" i="12"/>
  <c r="M10506" i="12"/>
  <c r="M10507" i="12"/>
  <c r="M10508" i="12"/>
  <c r="M10509" i="12"/>
  <c r="M10510" i="12"/>
  <c r="M10511" i="12"/>
  <c r="M10512" i="12"/>
  <c r="M10513" i="12"/>
  <c r="N10513" i="12" s="1"/>
  <c r="O10513" i="12" s="1"/>
  <c r="M10514" i="12"/>
  <c r="N10514" i="12" s="1"/>
  <c r="O10514" i="12" s="1"/>
  <c r="M10515" i="12"/>
  <c r="M10516" i="12"/>
  <c r="M10517" i="12"/>
  <c r="N10517" i="12" s="1"/>
  <c r="O10517" i="12" s="1"/>
  <c r="M10518" i="12"/>
  <c r="N10518" i="12" s="1"/>
  <c r="O10518" i="12" s="1"/>
  <c r="M10519" i="12"/>
  <c r="N10519" i="12" s="1"/>
  <c r="O10519" i="12" s="1"/>
  <c r="M10520" i="12"/>
  <c r="N10520" i="12" s="1"/>
  <c r="O10520" i="12" s="1"/>
  <c r="M10521" i="12"/>
  <c r="N10521" i="12" s="1"/>
  <c r="O10521" i="12" s="1"/>
  <c r="M10522" i="12"/>
  <c r="N10522" i="12" s="1"/>
  <c r="O10522" i="12" s="1"/>
  <c r="M10523" i="12"/>
  <c r="N10523" i="12" s="1"/>
  <c r="O10523" i="12" s="1"/>
  <c r="M10524" i="12"/>
  <c r="N10524" i="12" s="1"/>
  <c r="O10524" i="12" s="1"/>
  <c r="M10525" i="12"/>
  <c r="N10525" i="12" s="1"/>
  <c r="O10525" i="12" s="1"/>
  <c r="M10526" i="12"/>
  <c r="N10526" i="12" s="1"/>
  <c r="O10526" i="12" s="1"/>
  <c r="M10527" i="12"/>
  <c r="N10527" i="12" s="1"/>
  <c r="O10527" i="12" s="1"/>
  <c r="M10528" i="12"/>
  <c r="N10528" i="12" s="1"/>
  <c r="O10528" i="12" s="1"/>
  <c r="M10529" i="12"/>
  <c r="N10529" i="12" s="1"/>
  <c r="O10529" i="12" s="1"/>
  <c r="M10530" i="12"/>
  <c r="N10530" i="12" s="1"/>
  <c r="O10530" i="12" s="1"/>
  <c r="M10531" i="12"/>
  <c r="N10531" i="12" s="1"/>
  <c r="O10531" i="12" s="1"/>
  <c r="M10532" i="12"/>
  <c r="N10532" i="12" s="1"/>
  <c r="O10532" i="12" s="1"/>
  <c r="M10533" i="12"/>
  <c r="N10533" i="12" s="1"/>
  <c r="O10533" i="12" s="1"/>
  <c r="M10534" i="12"/>
  <c r="N10534" i="12" s="1"/>
  <c r="O10534" i="12" s="1"/>
  <c r="M10535" i="12"/>
  <c r="M10536" i="12"/>
  <c r="M10537" i="12"/>
  <c r="M10538" i="12"/>
  <c r="M10539" i="12"/>
  <c r="M10540" i="12"/>
  <c r="M10541" i="12"/>
  <c r="M10542" i="12"/>
  <c r="M10543" i="12"/>
  <c r="M10544" i="12"/>
  <c r="M10545" i="12"/>
  <c r="M10546" i="12"/>
  <c r="M10547" i="12"/>
  <c r="M10548" i="12"/>
  <c r="N10548" i="12" s="1"/>
  <c r="O10548" i="12" s="1"/>
  <c r="M10549" i="12"/>
  <c r="N10549" i="12" s="1"/>
  <c r="O10549" i="12" s="1"/>
  <c r="M10550" i="12"/>
  <c r="M10551" i="12"/>
  <c r="M10552" i="12"/>
  <c r="N10552" i="12" s="1"/>
  <c r="O10552" i="12" s="1"/>
  <c r="M10553" i="12"/>
  <c r="N10553" i="12" s="1"/>
  <c r="O10553" i="12" s="1"/>
  <c r="M10554" i="12"/>
  <c r="N10554" i="12" s="1"/>
  <c r="O10554" i="12" s="1"/>
  <c r="M10555" i="12"/>
  <c r="N10555" i="12" s="1"/>
  <c r="O10555" i="12" s="1"/>
  <c r="M10556" i="12"/>
  <c r="N10556" i="12" s="1"/>
  <c r="O10556" i="12" s="1"/>
  <c r="M10557" i="12"/>
  <c r="N10557" i="12" s="1"/>
  <c r="O10557" i="12" s="1"/>
  <c r="M10558" i="12"/>
  <c r="M10559" i="12"/>
  <c r="M10560" i="12"/>
  <c r="N10560" i="12" s="1"/>
  <c r="O10560" i="12" s="1"/>
  <c r="M10561" i="12"/>
  <c r="N10561" i="12" s="1"/>
  <c r="O10561" i="12" s="1"/>
  <c r="M10562" i="12"/>
  <c r="N10562" i="12" s="1"/>
  <c r="O10562" i="12" s="1"/>
  <c r="M10563" i="12"/>
  <c r="N10563" i="12" s="1"/>
  <c r="O10563" i="12" s="1"/>
  <c r="M10564" i="12"/>
  <c r="M10565" i="12"/>
  <c r="M10566" i="12"/>
  <c r="M10567" i="12"/>
  <c r="M10568" i="12"/>
  <c r="M10569" i="12"/>
  <c r="M10570" i="12"/>
  <c r="M10571" i="12"/>
  <c r="M10572" i="12"/>
  <c r="M10573" i="12"/>
  <c r="M10574" i="12"/>
  <c r="M10575" i="12"/>
  <c r="M10576" i="12"/>
  <c r="M10577" i="12"/>
  <c r="M10578" i="12"/>
  <c r="M10579" i="12"/>
  <c r="M10580" i="12"/>
  <c r="M10581" i="12"/>
  <c r="M10582" i="12"/>
  <c r="M10583" i="12"/>
  <c r="M10584" i="12"/>
  <c r="M10585" i="12"/>
  <c r="M10586" i="12"/>
  <c r="M10587" i="12"/>
  <c r="M10588" i="12"/>
  <c r="N10588" i="12" s="1"/>
  <c r="O10588" i="12" s="1"/>
  <c r="M10589" i="12"/>
  <c r="N10589" i="12" s="1"/>
  <c r="O10589" i="12" s="1"/>
  <c r="M10590" i="12"/>
  <c r="N10590" i="12" s="1"/>
  <c r="O10590" i="12" s="1"/>
  <c r="M10591" i="12"/>
  <c r="N10591" i="12" s="1"/>
  <c r="O10591" i="12" s="1"/>
  <c r="M10592" i="12"/>
  <c r="N10592" i="12" s="1"/>
  <c r="O10592" i="12" s="1"/>
  <c r="M10593" i="12"/>
  <c r="N10593" i="12" s="1"/>
  <c r="O10593" i="12" s="1"/>
  <c r="M10594" i="12"/>
  <c r="N10594" i="12" s="1"/>
  <c r="O10594" i="12" s="1"/>
  <c r="M10595" i="12"/>
  <c r="N10595" i="12" s="1"/>
  <c r="O10595" i="12" s="1"/>
  <c r="M10596" i="12"/>
  <c r="N10596" i="12" s="1"/>
  <c r="O10596" i="12" s="1"/>
  <c r="M10597" i="12"/>
  <c r="N10597" i="12" s="1"/>
  <c r="O10597" i="12" s="1"/>
  <c r="M10598" i="12"/>
  <c r="N10598" i="12" s="1"/>
  <c r="O10598" i="12" s="1"/>
  <c r="M10599" i="12"/>
  <c r="N10599" i="12" s="1"/>
  <c r="O10599" i="12" s="1"/>
  <c r="M10600" i="12"/>
  <c r="M10601" i="12"/>
  <c r="M10602" i="12"/>
  <c r="M10603" i="12"/>
  <c r="M10604" i="12"/>
  <c r="M10605" i="12"/>
  <c r="M10606" i="12"/>
  <c r="M10607" i="12"/>
  <c r="M10608" i="12"/>
  <c r="N10608" i="12" s="1"/>
  <c r="O10608" i="12" s="1"/>
  <c r="M10609" i="12"/>
  <c r="N10609" i="12" s="1"/>
  <c r="O10609" i="12" s="1"/>
  <c r="M10610" i="12"/>
  <c r="N10610" i="12" s="1"/>
  <c r="O10610" i="12" s="1"/>
  <c r="M10611" i="12"/>
  <c r="N10611" i="12" s="1"/>
  <c r="O10611" i="12" s="1"/>
  <c r="M10612" i="12"/>
  <c r="M10613" i="12"/>
  <c r="M10614" i="12"/>
  <c r="N10614" i="12" s="1"/>
  <c r="O10614" i="12" s="1"/>
  <c r="M10615" i="12"/>
  <c r="N10615" i="12" s="1"/>
  <c r="O10615" i="12" s="1"/>
  <c r="M10616" i="12"/>
  <c r="M10617" i="12"/>
  <c r="M10618" i="12"/>
  <c r="M10619" i="12"/>
  <c r="M10620" i="12"/>
  <c r="M10621" i="12"/>
  <c r="M10622" i="12"/>
  <c r="M10623" i="12"/>
  <c r="M10624" i="12"/>
  <c r="M10625" i="12"/>
  <c r="M10626" i="12"/>
  <c r="M10627" i="12"/>
  <c r="M10628" i="12"/>
  <c r="M10629" i="12"/>
  <c r="M10630" i="12"/>
  <c r="M10631" i="12"/>
  <c r="M10632" i="12"/>
  <c r="M10633" i="12"/>
  <c r="M10634" i="12"/>
  <c r="M10635" i="12"/>
  <c r="M10636" i="12"/>
  <c r="M10637" i="12"/>
  <c r="M10638" i="12"/>
  <c r="M10639" i="12"/>
  <c r="M10640" i="12"/>
  <c r="M10641" i="12"/>
  <c r="M10642" i="12"/>
  <c r="M10643" i="12"/>
  <c r="M10644" i="12"/>
  <c r="M10645" i="12"/>
  <c r="M10646" i="12"/>
  <c r="M10647" i="12"/>
  <c r="M10648" i="12"/>
  <c r="M10649" i="12"/>
  <c r="M10650" i="12"/>
  <c r="M10651" i="12"/>
  <c r="M10652" i="12"/>
  <c r="M10653" i="12"/>
  <c r="M10654" i="12"/>
  <c r="M10655" i="12"/>
  <c r="M10656" i="12"/>
  <c r="M10657" i="12"/>
  <c r="M10658" i="12"/>
  <c r="M10659" i="12"/>
  <c r="M10660" i="12"/>
  <c r="M10661" i="12"/>
  <c r="M10662" i="12"/>
  <c r="M10663" i="12"/>
  <c r="M10664" i="12"/>
  <c r="M10665" i="12"/>
  <c r="M10666" i="12"/>
  <c r="M10667" i="12"/>
  <c r="M10668" i="12"/>
  <c r="M10669" i="12"/>
  <c r="M10670" i="12"/>
  <c r="M10671" i="12"/>
  <c r="M10672" i="12"/>
  <c r="M10673" i="12"/>
  <c r="M10674" i="12"/>
  <c r="M10675" i="12"/>
  <c r="M10676" i="12"/>
  <c r="M10677" i="12"/>
  <c r="M10678" i="12"/>
  <c r="M10679" i="12"/>
  <c r="M10680" i="12"/>
  <c r="M10681" i="12"/>
  <c r="M10682" i="12"/>
  <c r="M10683" i="12"/>
  <c r="M10684" i="12"/>
  <c r="M10685" i="12"/>
  <c r="M10686" i="12"/>
  <c r="M10687" i="12"/>
  <c r="M10688" i="12"/>
  <c r="M10689" i="12"/>
  <c r="M10690" i="12"/>
  <c r="M10691" i="12"/>
  <c r="M10692" i="12"/>
  <c r="M10693" i="12"/>
  <c r="M10694" i="12"/>
  <c r="M10695" i="12"/>
  <c r="M10696" i="12"/>
  <c r="M10697" i="12"/>
  <c r="M10698" i="12"/>
  <c r="N10698" i="12" s="1"/>
  <c r="O10698" i="12" s="1"/>
  <c r="M10699" i="12"/>
  <c r="N10699" i="12" s="1"/>
  <c r="O10699" i="12" s="1"/>
  <c r="M10700" i="12"/>
  <c r="M10701" i="12"/>
  <c r="M10702" i="12"/>
  <c r="M10703" i="12"/>
  <c r="M10704" i="12"/>
  <c r="M10705" i="12"/>
  <c r="M10706" i="12"/>
  <c r="N10706" i="12" s="1"/>
  <c r="O10706" i="12" s="1"/>
  <c r="M10707" i="12"/>
  <c r="N10707" i="12" s="1"/>
  <c r="O10707" i="12" s="1"/>
  <c r="M10708" i="12"/>
  <c r="M10709" i="12"/>
  <c r="M10710" i="12"/>
  <c r="M10711" i="12"/>
  <c r="M10712" i="12"/>
  <c r="M10713" i="12"/>
  <c r="M10714" i="12"/>
  <c r="M10715" i="12"/>
  <c r="M10716" i="12"/>
  <c r="M10717" i="12"/>
  <c r="M10718" i="12"/>
  <c r="M10719" i="12"/>
  <c r="M10720" i="12"/>
  <c r="M10721" i="12"/>
  <c r="M10722" i="12"/>
  <c r="M10723" i="12"/>
  <c r="M10724" i="12"/>
  <c r="M10725" i="12"/>
  <c r="M10726" i="12"/>
  <c r="M10727" i="12"/>
  <c r="M10728" i="12"/>
  <c r="M10729" i="12"/>
  <c r="M10730" i="12"/>
  <c r="M10731" i="12"/>
  <c r="M10732" i="12"/>
  <c r="M10733" i="12"/>
  <c r="M10734" i="12"/>
  <c r="M10735" i="12"/>
  <c r="M10736" i="12"/>
  <c r="M10737" i="12"/>
  <c r="M10738" i="12"/>
  <c r="N10738" i="12" s="1"/>
  <c r="O10738" i="12" s="1"/>
  <c r="M10739" i="12"/>
  <c r="N10739" i="12" s="1"/>
  <c r="O10739" i="12" s="1"/>
  <c r="M10740" i="12"/>
  <c r="N10740" i="12" s="1"/>
  <c r="O10740" i="12" s="1"/>
  <c r="M10741" i="12"/>
  <c r="N10741" i="12" s="1"/>
  <c r="O10741" i="12" s="1"/>
  <c r="M10742" i="12"/>
  <c r="N10742" i="12" s="1"/>
  <c r="O10742" i="12" s="1"/>
  <c r="M10743" i="12"/>
  <c r="N10743" i="12" s="1"/>
  <c r="O10743" i="12" s="1"/>
  <c r="M10744" i="12"/>
  <c r="N10744" i="12" s="1"/>
  <c r="O10744" i="12" s="1"/>
  <c r="M10745" i="12"/>
  <c r="N10745" i="12" s="1"/>
  <c r="O10745" i="12" s="1"/>
  <c r="M10746" i="12"/>
  <c r="N10746" i="12" s="1"/>
  <c r="O10746" i="12" s="1"/>
  <c r="M10747" i="12"/>
  <c r="N10747" i="12" s="1"/>
  <c r="O10747" i="12" s="1"/>
  <c r="M10748" i="12"/>
  <c r="N10748" i="12" s="1"/>
  <c r="O10748" i="12" s="1"/>
  <c r="M10749" i="12"/>
  <c r="N10749" i="12" s="1"/>
  <c r="O10749" i="12" s="1"/>
  <c r="M10750" i="12"/>
  <c r="N10750" i="12" s="1"/>
  <c r="O10750" i="12" s="1"/>
  <c r="M10751" i="12"/>
  <c r="N10751" i="12" s="1"/>
  <c r="O10751" i="12" s="1"/>
  <c r="M10752" i="12"/>
  <c r="N10752" i="12" s="1"/>
  <c r="O10752" i="12" s="1"/>
  <c r="M10753" i="12"/>
  <c r="N10753" i="12" s="1"/>
  <c r="O10753" i="12" s="1"/>
  <c r="M10754" i="12"/>
  <c r="N10754" i="12" s="1"/>
  <c r="O10754" i="12" s="1"/>
  <c r="M10755" i="12"/>
  <c r="N10755" i="12" s="1"/>
  <c r="O10755" i="12" s="1"/>
  <c r="M10756" i="12"/>
  <c r="N10756" i="12" s="1"/>
  <c r="O10756" i="12" s="1"/>
  <c r="M10757" i="12"/>
  <c r="N10757" i="12" s="1"/>
  <c r="O10757" i="12" s="1"/>
  <c r="M10758" i="12"/>
  <c r="N10758" i="12" s="1"/>
  <c r="O10758" i="12" s="1"/>
  <c r="M10759" i="12"/>
  <c r="N10759" i="12" s="1"/>
  <c r="O10759" i="12" s="1"/>
  <c r="M10760" i="12"/>
  <c r="N10760" i="12" s="1"/>
  <c r="O10760" i="12" s="1"/>
  <c r="M10761" i="12"/>
  <c r="N10761" i="12" s="1"/>
  <c r="O10761" i="12" s="1"/>
  <c r="M10762" i="12"/>
  <c r="N10762" i="12" s="1"/>
  <c r="O10762" i="12" s="1"/>
  <c r="M10763" i="12"/>
  <c r="N10763" i="12" s="1"/>
  <c r="O10763" i="12" s="1"/>
  <c r="M10764" i="12"/>
  <c r="M10765" i="12"/>
  <c r="M10766" i="12"/>
  <c r="N10766" i="12" s="1"/>
  <c r="O10766" i="12" s="1"/>
  <c r="M10767" i="12"/>
  <c r="N10767" i="12" s="1"/>
  <c r="O10767" i="12" s="1"/>
  <c r="M10768" i="12"/>
  <c r="N10768" i="12" s="1"/>
  <c r="O10768" i="12" s="1"/>
  <c r="M10769" i="12"/>
  <c r="N10769" i="12" s="1"/>
  <c r="O10769" i="12" s="1"/>
  <c r="M10770" i="12"/>
  <c r="N10770" i="12" s="1"/>
  <c r="O10770" i="12" s="1"/>
  <c r="M10771" i="12"/>
  <c r="N10771" i="12" s="1"/>
  <c r="O10771" i="12" s="1"/>
  <c r="M10772" i="12"/>
  <c r="N10772" i="12" s="1"/>
  <c r="O10772" i="12" s="1"/>
  <c r="M10773" i="12"/>
  <c r="N10773" i="12" s="1"/>
  <c r="O10773" i="12" s="1"/>
  <c r="M10774" i="12"/>
  <c r="N10774" i="12" s="1"/>
  <c r="O10774" i="12" s="1"/>
  <c r="M10775" i="12"/>
  <c r="N10775" i="12" s="1"/>
  <c r="O10775" i="12" s="1"/>
  <c r="M10776" i="12"/>
  <c r="N10776" i="12" s="1"/>
  <c r="O10776" i="12" s="1"/>
  <c r="M10777" i="12"/>
  <c r="N10777" i="12" s="1"/>
  <c r="O10777" i="12" s="1"/>
  <c r="M10778" i="12"/>
  <c r="N10778" i="12" s="1"/>
  <c r="O10778" i="12" s="1"/>
  <c r="M10779" i="12"/>
  <c r="N10779" i="12" s="1"/>
  <c r="O10779" i="12" s="1"/>
  <c r="M10780" i="12"/>
  <c r="N10780" i="12" s="1"/>
  <c r="O10780" i="12" s="1"/>
  <c r="M10781" i="12"/>
  <c r="N10781" i="12" s="1"/>
  <c r="O10781" i="12" s="1"/>
  <c r="M10782" i="12"/>
  <c r="N10782" i="12" s="1"/>
  <c r="O10782" i="12" s="1"/>
  <c r="M10783" i="12"/>
  <c r="N10783" i="12" s="1"/>
  <c r="O10783" i="12" s="1"/>
  <c r="M10784" i="12"/>
  <c r="M10785" i="12"/>
  <c r="M10786" i="12"/>
  <c r="N10786" i="12" s="1"/>
  <c r="O10786" i="12" s="1"/>
  <c r="M10787" i="12"/>
  <c r="N10787" i="12" s="1"/>
  <c r="O10787" i="12" s="1"/>
  <c r="M10788" i="12"/>
  <c r="N10788" i="12" s="1"/>
  <c r="O10788" i="12" s="1"/>
  <c r="M10789" i="12"/>
  <c r="N10789" i="12" s="1"/>
  <c r="O10789" i="12" s="1"/>
  <c r="M10790" i="12"/>
  <c r="N10790" i="12" s="1"/>
  <c r="O10790" i="12" s="1"/>
  <c r="M10791" i="12"/>
  <c r="N10791" i="12" s="1"/>
  <c r="O10791" i="12" s="1"/>
  <c r="M10792" i="12"/>
  <c r="N10792" i="12" s="1"/>
  <c r="O10792" i="12" s="1"/>
  <c r="M10793" i="12"/>
  <c r="N10793" i="12" s="1"/>
  <c r="O10793" i="12" s="1"/>
  <c r="M10794" i="12"/>
  <c r="N10794" i="12" s="1"/>
  <c r="O10794" i="12" s="1"/>
  <c r="M10795" i="12"/>
  <c r="N10795" i="12" s="1"/>
  <c r="O10795" i="12" s="1"/>
  <c r="M10796" i="12"/>
  <c r="N10796" i="12" s="1"/>
  <c r="O10796" i="12" s="1"/>
  <c r="M10797" i="12"/>
  <c r="M10798" i="12"/>
  <c r="M10799" i="12"/>
  <c r="N10799" i="12" s="1"/>
  <c r="O10799" i="12" s="1"/>
  <c r="M10800" i="12"/>
  <c r="N10800" i="12" s="1"/>
  <c r="O10800" i="12" s="1"/>
  <c r="M10801" i="12"/>
  <c r="N10801" i="12" s="1"/>
  <c r="O10801" i="12" s="1"/>
  <c r="M10802" i="12"/>
  <c r="N10802" i="12" s="1"/>
  <c r="O10802" i="12" s="1"/>
  <c r="M10803" i="12"/>
  <c r="N10803" i="12" s="1"/>
  <c r="O10803" i="12" s="1"/>
  <c r="M10804" i="12"/>
  <c r="N10804" i="12" s="1"/>
  <c r="O10804" i="12" s="1"/>
  <c r="M10805" i="12"/>
  <c r="N10805" i="12" s="1"/>
  <c r="O10805" i="12" s="1"/>
  <c r="M10806" i="12"/>
  <c r="N10806" i="12" s="1"/>
  <c r="O10806" i="12" s="1"/>
  <c r="M10807" i="12"/>
  <c r="N10807" i="12" s="1"/>
  <c r="O10807" i="12" s="1"/>
  <c r="M10808" i="12"/>
  <c r="N10808" i="12" s="1"/>
  <c r="O10808" i="12" s="1"/>
  <c r="M10809" i="12"/>
  <c r="M10810" i="12"/>
  <c r="M10811" i="12"/>
  <c r="M10812" i="12"/>
  <c r="M10813" i="12"/>
  <c r="M10814" i="12"/>
  <c r="M10815" i="12"/>
  <c r="M10816" i="12"/>
  <c r="M10817" i="12"/>
  <c r="M10818" i="12"/>
  <c r="M10819" i="12"/>
  <c r="M10820" i="12"/>
  <c r="M10821" i="12"/>
  <c r="M10822" i="12"/>
  <c r="M10823" i="12"/>
  <c r="M10824" i="12"/>
  <c r="M10825" i="12"/>
  <c r="M10826" i="12"/>
  <c r="M10827" i="12"/>
  <c r="M10828" i="12"/>
  <c r="M10829" i="12"/>
  <c r="M10830" i="12"/>
  <c r="M10831" i="12"/>
  <c r="M10832" i="12"/>
  <c r="M10833" i="12"/>
  <c r="M10834" i="12"/>
  <c r="M10835" i="12"/>
  <c r="M10836" i="12"/>
  <c r="M10837" i="12"/>
  <c r="M10838" i="12"/>
  <c r="M10839" i="12"/>
  <c r="M10840" i="12"/>
  <c r="M10841" i="12"/>
  <c r="M10842" i="12"/>
  <c r="M10843" i="12"/>
  <c r="M10844" i="12"/>
  <c r="M10845" i="12"/>
  <c r="M10846" i="12"/>
  <c r="M10847" i="12"/>
  <c r="M10848" i="12"/>
  <c r="M10849" i="12"/>
  <c r="M10850" i="12"/>
  <c r="M10851" i="12"/>
  <c r="M10852" i="12"/>
  <c r="M10853" i="12"/>
  <c r="M10854" i="12"/>
  <c r="M10855" i="12"/>
  <c r="M10856" i="12"/>
  <c r="M10857" i="12"/>
  <c r="M10858" i="12"/>
  <c r="M10859" i="12"/>
  <c r="N10859" i="12" s="1"/>
  <c r="O10859" i="12" s="1"/>
  <c r="M10860" i="12"/>
  <c r="N10860" i="12" s="1"/>
  <c r="O10860" i="12" s="1"/>
  <c r="M10861" i="12"/>
  <c r="N10861" i="12" s="1"/>
  <c r="O10861" i="12" s="1"/>
  <c r="M10862" i="12"/>
  <c r="N10862" i="12" s="1"/>
  <c r="O10862" i="12" s="1"/>
  <c r="M10863" i="12"/>
  <c r="N10863" i="12" s="1"/>
  <c r="O10863" i="12" s="1"/>
  <c r="M10864" i="12"/>
  <c r="N10864" i="12" s="1"/>
  <c r="O10864" i="12" s="1"/>
  <c r="M10865" i="12"/>
  <c r="N10865" i="12" s="1"/>
  <c r="O10865" i="12" s="1"/>
  <c r="M10866" i="12"/>
  <c r="N10866" i="12" s="1"/>
  <c r="O10866" i="12" s="1"/>
  <c r="M10867" i="12"/>
  <c r="N10867" i="12" s="1"/>
  <c r="O10867" i="12" s="1"/>
  <c r="M10868" i="12"/>
  <c r="N10868" i="12" s="1"/>
  <c r="O10868" i="12" s="1"/>
  <c r="M10869" i="12"/>
  <c r="N10869" i="12" s="1"/>
  <c r="O10869" i="12" s="1"/>
  <c r="M10870" i="12"/>
  <c r="N10870" i="12" s="1"/>
  <c r="O10870" i="12" s="1"/>
  <c r="M10871" i="12"/>
  <c r="N10871" i="12" s="1"/>
  <c r="O10871" i="12" s="1"/>
  <c r="M10872" i="12"/>
  <c r="N10872" i="12" s="1"/>
  <c r="O10872" i="12" s="1"/>
  <c r="M10873" i="12"/>
  <c r="M10874" i="12"/>
  <c r="M10875" i="12"/>
  <c r="N10875" i="12" s="1"/>
  <c r="O10875" i="12" s="1"/>
  <c r="M10876" i="12"/>
  <c r="N10876" i="12" s="1"/>
  <c r="O10876" i="12" s="1"/>
  <c r="M10877" i="12"/>
  <c r="N10877" i="12" s="1"/>
  <c r="O10877" i="12" s="1"/>
  <c r="M10878" i="12"/>
  <c r="N10878" i="12" s="1"/>
  <c r="O10878" i="12" s="1"/>
  <c r="M10879" i="12"/>
  <c r="N10879" i="12" s="1"/>
  <c r="O10879" i="12" s="1"/>
  <c r="M10880" i="12"/>
  <c r="N10880" i="12" s="1"/>
  <c r="O10880" i="12" s="1"/>
  <c r="M10881" i="12"/>
  <c r="N10881" i="12" s="1"/>
  <c r="O10881" i="12" s="1"/>
  <c r="M10882" i="12"/>
  <c r="N10882" i="12" s="1"/>
  <c r="O10882" i="12" s="1"/>
  <c r="M10883" i="12"/>
  <c r="N10883" i="12" s="1"/>
  <c r="O10883" i="12" s="1"/>
  <c r="M10884" i="12"/>
  <c r="N10884" i="12" s="1"/>
  <c r="O10884" i="12" s="1"/>
  <c r="M10885" i="12"/>
  <c r="N10885" i="12" s="1"/>
  <c r="O10885" i="12" s="1"/>
  <c r="M10886" i="12"/>
  <c r="N10886" i="12" s="1"/>
  <c r="O10886" i="12" s="1"/>
  <c r="M10887" i="12"/>
  <c r="N10887" i="12" s="1"/>
  <c r="O10887" i="12" s="1"/>
  <c r="M10888" i="12"/>
  <c r="N10888" i="12" s="1"/>
  <c r="O10888" i="12" s="1"/>
  <c r="M10889" i="12"/>
  <c r="M10890" i="12"/>
  <c r="M10891" i="12"/>
  <c r="N10891" i="12" s="1"/>
  <c r="O10891" i="12" s="1"/>
  <c r="M10892" i="12"/>
  <c r="N10892" i="12" s="1"/>
  <c r="O10892" i="12" s="1"/>
  <c r="M10893" i="12"/>
  <c r="N10893" i="12" s="1"/>
  <c r="O10893" i="12" s="1"/>
  <c r="M10894" i="12"/>
  <c r="N10894" i="12" s="1"/>
  <c r="O10894" i="12" s="1"/>
  <c r="M10895" i="12"/>
  <c r="N10895" i="12" s="1"/>
  <c r="O10895" i="12" s="1"/>
  <c r="M10896" i="12"/>
  <c r="N10896" i="12" s="1"/>
  <c r="O10896" i="12" s="1"/>
  <c r="M10897" i="12"/>
  <c r="N10897" i="12" s="1"/>
  <c r="O10897" i="12" s="1"/>
  <c r="M10898" i="12"/>
  <c r="N10898" i="12" s="1"/>
  <c r="O10898" i="12" s="1"/>
  <c r="M10899" i="12"/>
  <c r="N10899" i="12" s="1"/>
  <c r="O10899" i="12" s="1"/>
  <c r="M10900" i="12"/>
  <c r="N10900" i="12" s="1"/>
  <c r="O10900" i="12" s="1"/>
  <c r="M10901" i="12"/>
  <c r="N10901" i="12" s="1"/>
  <c r="O10901" i="12" s="1"/>
  <c r="M10902" i="12"/>
  <c r="N10902" i="12" s="1"/>
  <c r="O10902" i="12" s="1"/>
  <c r="M10903" i="12"/>
  <c r="N10903" i="12" s="1"/>
  <c r="O10903" i="12" s="1"/>
  <c r="M10904" i="12"/>
  <c r="N10904" i="12" s="1"/>
  <c r="O10904" i="12" s="1"/>
  <c r="M10905" i="12"/>
  <c r="N10905" i="12" s="1"/>
  <c r="O10905" i="12" s="1"/>
  <c r="M10906" i="12"/>
  <c r="N10906" i="12" s="1"/>
  <c r="O10906" i="12" s="1"/>
  <c r="M10907" i="12"/>
  <c r="N10907" i="12" s="1"/>
  <c r="O10907" i="12" s="1"/>
  <c r="M10908" i="12"/>
  <c r="N10908" i="12" s="1"/>
  <c r="O10908" i="12" s="1"/>
  <c r="M10909" i="12"/>
  <c r="N10909" i="12" s="1"/>
  <c r="O10909" i="12" s="1"/>
  <c r="M10910" i="12"/>
  <c r="N10910" i="12" s="1"/>
  <c r="O10910" i="12" s="1"/>
  <c r="M10911" i="12"/>
  <c r="N10911" i="12" s="1"/>
  <c r="O10911" i="12" s="1"/>
  <c r="M10912" i="12"/>
  <c r="N10912" i="12" s="1"/>
  <c r="O10912" i="12" s="1"/>
  <c r="M10913" i="12"/>
  <c r="M10914" i="12"/>
  <c r="M10915" i="12"/>
  <c r="M10916" i="12"/>
  <c r="M10917" i="12"/>
  <c r="M10918" i="12"/>
  <c r="M10919" i="12"/>
  <c r="M10920" i="12"/>
  <c r="M10921" i="12"/>
  <c r="M10922" i="12"/>
  <c r="M10923" i="12"/>
  <c r="M10924" i="12"/>
  <c r="M10925" i="12"/>
  <c r="N10925" i="12" s="1"/>
  <c r="O10925" i="12" s="1"/>
  <c r="M10926" i="12"/>
  <c r="N10926" i="12" s="1"/>
  <c r="O10926" i="12" s="1"/>
  <c r="M10927" i="12"/>
  <c r="N10927" i="12" s="1"/>
  <c r="O10927" i="12" s="1"/>
  <c r="M10928" i="12"/>
  <c r="N10928" i="12" s="1"/>
  <c r="O10928" i="12" s="1"/>
  <c r="M10929" i="12"/>
  <c r="N10929" i="12" s="1"/>
  <c r="O10929" i="12" s="1"/>
  <c r="M10930" i="12"/>
  <c r="N10930" i="12" s="1"/>
  <c r="O10930" i="12" s="1"/>
  <c r="M10931" i="12"/>
  <c r="N10931" i="12" s="1"/>
  <c r="O10931" i="12" s="1"/>
  <c r="M10932" i="12"/>
  <c r="N10932" i="12" s="1"/>
  <c r="O10932" i="12" s="1"/>
  <c r="M10933" i="12"/>
  <c r="N10933" i="12" s="1"/>
  <c r="O10933" i="12" s="1"/>
  <c r="M10934" i="12"/>
  <c r="N10934" i="12" s="1"/>
  <c r="O10934" i="12" s="1"/>
  <c r="M10935" i="12"/>
  <c r="N10935" i="12" s="1"/>
  <c r="O10935" i="12" s="1"/>
  <c r="M10936" i="12"/>
  <c r="N10936" i="12" s="1"/>
  <c r="O10936" i="12" s="1"/>
  <c r="M10937" i="12"/>
  <c r="N10937" i="12" s="1"/>
  <c r="M10938" i="12"/>
  <c r="N10938" i="12" s="1"/>
  <c r="O10938" i="12" s="1"/>
  <c r="M10939" i="12"/>
  <c r="N10939" i="12" s="1"/>
  <c r="O10939" i="12" s="1"/>
  <c r="M10940" i="12"/>
  <c r="N10940" i="12" s="1"/>
  <c r="O10940" i="12" s="1"/>
  <c r="M10941" i="12"/>
  <c r="N10941" i="12" s="1"/>
  <c r="O10941" i="12" s="1"/>
  <c r="M10942" i="12"/>
  <c r="N10942" i="12" s="1"/>
  <c r="O10942" i="12" s="1"/>
  <c r="M10943" i="12"/>
  <c r="N10943" i="12" s="1"/>
  <c r="O10943" i="12" s="1"/>
  <c r="M10944" i="12"/>
  <c r="N10944" i="12" s="1"/>
  <c r="O10944" i="12" s="1"/>
  <c r="M10945" i="12"/>
  <c r="N10945" i="12" s="1"/>
  <c r="O10945" i="12" s="1"/>
  <c r="M10946" i="12"/>
  <c r="N10946" i="12" s="1"/>
  <c r="O10946" i="12" s="1"/>
  <c r="M10947" i="12"/>
  <c r="N10947" i="12" s="1"/>
  <c r="O10947" i="12" s="1"/>
  <c r="M10948" i="12"/>
  <c r="N10948" i="12" s="1"/>
  <c r="O10948" i="12" s="1"/>
  <c r="M10949" i="12"/>
  <c r="N10949" i="12" s="1"/>
  <c r="O10949" i="12" s="1"/>
  <c r="M10950" i="12"/>
  <c r="N10950" i="12" s="1"/>
  <c r="O10950" i="12" s="1"/>
  <c r="M10951" i="12"/>
  <c r="M10952" i="12"/>
  <c r="M10953" i="12"/>
  <c r="M10954" i="12"/>
  <c r="M10955" i="12"/>
  <c r="M10956" i="12"/>
  <c r="N10956" i="12" s="1"/>
  <c r="O10956" i="12" s="1"/>
  <c r="M10957" i="12"/>
  <c r="N10957" i="12" s="1"/>
  <c r="O10957" i="12" s="1"/>
  <c r="M10958" i="12"/>
  <c r="M10959" i="12"/>
  <c r="M10960" i="12"/>
  <c r="M10961" i="12"/>
  <c r="M10962" i="12"/>
  <c r="M10963" i="12"/>
  <c r="M10964" i="12"/>
  <c r="M10965" i="12"/>
  <c r="M10966" i="12"/>
  <c r="M10967" i="12"/>
  <c r="M10968" i="12"/>
  <c r="M10969" i="12"/>
  <c r="M10970" i="12"/>
  <c r="M10971" i="12"/>
  <c r="M10972" i="12"/>
  <c r="M10973" i="12"/>
  <c r="M10974" i="12"/>
  <c r="M10975" i="12"/>
  <c r="M10976" i="12"/>
  <c r="M10977" i="12"/>
  <c r="M10978" i="12"/>
  <c r="M10979" i="12"/>
  <c r="M10980" i="12"/>
  <c r="M10981" i="12"/>
  <c r="M10982" i="12"/>
  <c r="M10983" i="12"/>
  <c r="M10984" i="12"/>
  <c r="M10985" i="12"/>
  <c r="M10986" i="12"/>
  <c r="M10987" i="12"/>
  <c r="M10988" i="12"/>
  <c r="M10989" i="12"/>
  <c r="M10990" i="12"/>
  <c r="M10991" i="12"/>
  <c r="M10992" i="12"/>
  <c r="M10993" i="12"/>
  <c r="M10994" i="12"/>
  <c r="M10995" i="12"/>
  <c r="M10996" i="12"/>
  <c r="M10997" i="12"/>
  <c r="M10998" i="12"/>
  <c r="M10999" i="12"/>
  <c r="M11000" i="12"/>
  <c r="M11001" i="12"/>
  <c r="M11002" i="12"/>
  <c r="M11003" i="12"/>
  <c r="M11004" i="12"/>
  <c r="M11005" i="12"/>
  <c r="M11006" i="12"/>
  <c r="M11007" i="12"/>
  <c r="M11008" i="12"/>
  <c r="M11009" i="12"/>
  <c r="M11010" i="12"/>
  <c r="M11011" i="12"/>
  <c r="M11012" i="12"/>
  <c r="M11013" i="12"/>
  <c r="M11014" i="12"/>
  <c r="M11015" i="12"/>
  <c r="N11015" i="12" s="1"/>
  <c r="O11015" i="12" s="1"/>
  <c r="M11016" i="12"/>
  <c r="N11016" i="12" s="1"/>
  <c r="O11016" i="12" s="1"/>
  <c r="M11017" i="12"/>
  <c r="M11018" i="12"/>
  <c r="M11019" i="12"/>
  <c r="M11020" i="12"/>
  <c r="M11021" i="12"/>
  <c r="M11022" i="12"/>
  <c r="M11023" i="12"/>
  <c r="M11024" i="12"/>
  <c r="M11025" i="12"/>
  <c r="M11026" i="12"/>
  <c r="M11027" i="12"/>
  <c r="M11028" i="12"/>
  <c r="M11029" i="12"/>
  <c r="N11029" i="12" s="1"/>
  <c r="O11029" i="12" s="1"/>
  <c r="M11030" i="12"/>
  <c r="N11030" i="12" s="1"/>
  <c r="O11030" i="12" s="1"/>
  <c r="M11031" i="12"/>
  <c r="M11032" i="12"/>
  <c r="M11033" i="12"/>
  <c r="M11034" i="12"/>
  <c r="M11035" i="12"/>
  <c r="M11036" i="12"/>
  <c r="M11037" i="12"/>
  <c r="M11038" i="12"/>
  <c r="M11039" i="12"/>
  <c r="M11040" i="12"/>
  <c r="M11041" i="12"/>
  <c r="M11042" i="12"/>
  <c r="M11043" i="12"/>
  <c r="M11044" i="12"/>
  <c r="M11045" i="12"/>
  <c r="M11046" i="12"/>
  <c r="M11047" i="12"/>
  <c r="M11048" i="12"/>
  <c r="M11049" i="12"/>
  <c r="M11050" i="12"/>
  <c r="M11051" i="12"/>
  <c r="M11052" i="12"/>
  <c r="M11053" i="12"/>
  <c r="M11054" i="12"/>
  <c r="M11055" i="12"/>
  <c r="M11056" i="12"/>
  <c r="M11057" i="12"/>
  <c r="M11058" i="12"/>
  <c r="M11059" i="12"/>
  <c r="M11060" i="12"/>
  <c r="M11061" i="12"/>
  <c r="M11062" i="12"/>
  <c r="M11063" i="12"/>
  <c r="M11064" i="12"/>
  <c r="M11065" i="12"/>
  <c r="M11066" i="12"/>
  <c r="M11067" i="12"/>
  <c r="M11068" i="12"/>
  <c r="M11069" i="12"/>
  <c r="M11070" i="12"/>
  <c r="M11071" i="12"/>
  <c r="M11072" i="12"/>
  <c r="M11073" i="12"/>
  <c r="M11074" i="12"/>
  <c r="M11075" i="12"/>
  <c r="M11076" i="12"/>
  <c r="M11077" i="12"/>
  <c r="M11078" i="12"/>
  <c r="M11079" i="12"/>
  <c r="M11080" i="12"/>
  <c r="M11081" i="12"/>
  <c r="M11082" i="12"/>
  <c r="M11083" i="12"/>
  <c r="M11084" i="12"/>
  <c r="M11085" i="12"/>
  <c r="M11086" i="12"/>
  <c r="M11087" i="12"/>
  <c r="M11088" i="12"/>
  <c r="M11089" i="12"/>
  <c r="M11090" i="12"/>
  <c r="M11091" i="12"/>
  <c r="M11092" i="12"/>
  <c r="M11093" i="12"/>
  <c r="M11094" i="12"/>
  <c r="M11095" i="12"/>
  <c r="M11096" i="12"/>
  <c r="M11097" i="12"/>
  <c r="M11098" i="12"/>
  <c r="M11099" i="12"/>
  <c r="M11100" i="12"/>
  <c r="M11101" i="12"/>
  <c r="M11102" i="12"/>
  <c r="M11103" i="12"/>
  <c r="M11104" i="12"/>
  <c r="M11105" i="12"/>
  <c r="M11106" i="12"/>
  <c r="M11107" i="12"/>
  <c r="M11108" i="12"/>
  <c r="M11109" i="12"/>
  <c r="M11110" i="12"/>
  <c r="M11111" i="12"/>
  <c r="M11112" i="12"/>
  <c r="M11113" i="12"/>
  <c r="M11114" i="12"/>
  <c r="M11115" i="12"/>
  <c r="M11116" i="12"/>
  <c r="M11117" i="12"/>
  <c r="M11118" i="12"/>
  <c r="M11119" i="12"/>
  <c r="M11120" i="12"/>
  <c r="M11121" i="12"/>
  <c r="M11122" i="12"/>
  <c r="M11123" i="12"/>
  <c r="M11124" i="12"/>
  <c r="M11125" i="12"/>
  <c r="M11126" i="12"/>
  <c r="M11127" i="12"/>
  <c r="M11128" i="12"/>
  <c r="M11129" i="12"/>
  <c r="M11130" i="12"/>
  <c r="M11131" i="12"/>
  <c r="M11132" i="12"/>
  <c r="M11133" i="12"/>
  <c r="M11134" i="12"/>
  <c r="M11135" i="12"/>
  <c r="M11136" i="12"/>
  <c r="M11137" i="12"/>
  <c r="M11138" i="12"/>
  <c r="M11139" i="12"/>
  <c r="M11140" i="12"/>
  <c r="M11141" i="12"/>
  <c r="M11142" i="12"/>
  <c r="M11143" i="12"/>
  <c r="M11144" i="12"/>
  <c r="M11145" i="12"/>
  <c r="M11146" i="12"/>
  <c r="M11147" i="12"/>
  <c r="M11148" i="12"/>
  <c r="M11149" i="12"/>
  <c r="M11150" i="12"/>
  <c r="M11151" i="12"/>
  <c r="M11152" i="12"/>
  <c r="M11153" i="12"/>
  <c r="M11154" i="12"/>
  <c r="M11155" i="12"/>
  <c r="M11156" i="12"/>
  <c r="M11157" i="12"/>
  <c r="M11158" i="12"/>
  <c r="M11159" i="12"/>
  <c r="M11160" i="12"/>
  <c r="M11161" i="12"/>
  <c r="M11162" i="12"/>
  <c r="M11163" i="12"/>
  <c r="M11164" i="12"/>
  <c r="M11165" i="12"/>
  <c r="M11166" i="12"/>
  <c r="M11167" i="12"/>
  <c r="M11168" i="12"/>
  <c r="M11169" i="12"/>
  <c r="M11170" i="12"/>
  <c r="M11171" i="12"/>
  <c r="M11172" i="12"/>
  <c r="M11173" i="12"/>
  <c r="N11173" i="12" s="1"/>
  <c r="O11173" i="12" s="1"/>
  <c r="M11174" i="12"/>
  <c r="N11174" i="12" s="1"/>
  <c r="O11174" i="12" s="1"/>
  <c r="M11175" i="12"/>
  <c r="M11176" i="12"/>
  <c r="M11177" i="12"/>
  <c r="M11178" i="12"/>
  <c r="M11179" i="12"/>
  <c r="M11180" i="12"/>
  <c r="M11181" i="12"/>
  <c r="M11182" i="12"/>
  <c r="M11183" i="12"/>
  <c r="M11184" i="12"/>
  <c r="M11185" i="12"/>
  <c r="M11186" i="12"/>
  <c r="M11187" i="12"/>
  <c r="M11188" i="12"/>
  <c r="M11189" i="12"/>
  <c r="M11190" i="12"/>
  <c r="M11191" i="12"/>
  <c r="M11192" i="12"/>
  <c r="M11193" i="12"/>
  <c r="M11194" i="12"/>
  <c r="M11195" i="12"/>
  <c r="M11196" i="12"/>
  <c r="M11197" i="12"/>
  <c r="M11198" i="12"/>
  <c r="M11199" i="12"/>
  <c r="M11200" i="12"/>
  <c r="M11201" i="12"/>
  <c r="M11202" i="12"/>
  <c r="M11203" i="12"/>
  <c r="M11204" i="12"/>
  <c r="M11205" i="12"/>
  <c r="M11206" i="12"/>
  <c r="M11207" i="12"/>
  <c r="M11208" i="12"/>
  <c r="M11209" i="12"/>
  <c r="M11210" i="12"/>
  <c r="M11211" i="12"/>
  <c r="M11212" i="12"/>
  <c r="M11213" i="12"/>
  <c r="M11214" i="12"/>
  <c r="M11215" i="12"/>
  <c r="M11216" i="12"/>
  <c r="M11217" i="12"/>
  <c r="M11218" i="12"/>
  <c r="M11219" i="12"/>
  <c r="M11220" i="12"/>
  <c r="M11221" i="12"/>
  <c r="M11222" i="12"/>
  <c r="M11223" i="12"/>
  <c r="M11224" i="12"/>
  <c r="M11225" i="12"/>
  <c r="M11226" i="12"/>
  <c r="M11227" i="12"/>
  <c r="M11228" i="12"/>
  <c r="M11229" i="12"/>
  <c r="M11230" i="12"/>
  <c r="M11231" i="12"/>
  <c r="M11232" i="12"/>
  <c r="M11233" i="12"/>
  <c r="M11234" i="12"/>
  <c r="M11235" i="12"/>
  <c r="M11236" i="12"/>
  <c r="M11237" i="12"/>
  <c r="M11238" i="12"/>
  <c r="M11239" i="12"/>
  <c r="M11240" i="12"/>
  <c r="M11241" i="12"/>
  <c r="M11242" i="12"/>
  <c r="M11243" i="12"/>
  <c r="M11244" i="12"/>
  <c r="M11245" i="12"/>
  <c r="M11246" i="12"/>
  <c r="M11247" i="12"/>
  <c r="M11248" i="12"/>
  <c r="M11249" i="12"/>
  <c r="M11250" i="12"/>
  <c r="M11251" i="12"/>
  <c r="M11252" i="12"/>
  <c r="M11253" i="12"/>
  <c r="M11254" i="12"/>
  <c r="M11255" i="12"/>
  <c r="M11256" i="12"/>
  <c r="M11257" i="12"/>
  <c r="M11258" i="12"/>
  <c r="M11259" i="12"/>
  <c r="M11260" i="12"/>
  <c r="M11261" i="12"/>
  <c r="M11262" i="12"/>
  <c r="M11263" i="12"/>
  <c r="M11264" i="12"/>
  <c r="M11265" i="12"/>
  <c r="M11266" i="12"/>
  <c r="M11267" i="12"/>
  <c r="M11268" i="12"/>
  <c r="M11269" i="12"/>
  <c r="M11270" i="12"/>
  <c r="M11271" i="12"/>
  <c r="M11272" i="12"/>
  <c r="M11273" i="12"/>
  <c r="M11274" i="12"/>
  <c r="M11275" i="12"/>
  <c r="M11276" i="12"/>
  <c r="M11277" i="12"/>
  <c r="M11278" i="12"/>
  <c r="M11279" i="12"/>
  <c r="M11280" i="12"/>
  <c r="M11281" i="12"/>
  <c r="M11282" i="12"/>
  <c r="M11283" i="12"/>
  <c r="M11284" i="12"/>
  <c r="M11285" i="12"/>
  <c r="M11286" i="12"/>
  <c r="M11287" i="12"/>
  <c r="M11288" i="12"/>
  <c r="M11289" i="12"/>
  <c r="M11290" i="12"/>
  <c r="M11291" i="12"/>
  <c r="M11292" i="12"/>
  <c r="M11293" i="12"/>
  <c r="M11294" i="12"/>
  <c r="M11295" i="12"/>
  <c r="M11296" i="12"/>
  <c r="M11297" i="12"/>
  <c r="M11298" i="12"/>
  <c r="M11299" i="12"/>
  <c r="M11300" i="12"/>
  <c r="M11301" i="12"/>
  <c r="M11302" i="12"/>
  <c r="M11303" i="12"/>
  <c r="M11304" i="12"/>
  <c r="M11305" i="12"/>
  <c r="M11306" i="12"/>
  <c r="M11307" i="12"/>
  <c r="M11308" i="12"/>
  <c r="M11309" i="12"/>
  <c r="M11310" i="12"/>
  <c r="M11311" i="12"/>
  <c r="M11312" i="12"/>
  <c r="M11313" i="12"/>
  <c r="M11314" i="12"/>
  <c r="M11315" i="12"/>
  <c r="M11316" i="12"/>
  <c r="M11317" i="12"/>
  <c r="M11318" i="12"/>
  <c r="M11319" i="12"/>
  <c r="M11320" i="12"/>
  <c r="M11321" i="12"/>
  <c r="M11322" i="12"/>
  <c r="M11323" i="12"/>
  <c r="M11324" i="12"/>
  <c r="M11325" i="12"/>
  <c r="M11326" i="12"/>
  <c r="M11327" i="12"/>
  <c r="M11328" i="12"/>
  <c r="M11329" i="12"/>
  <c r="M11330" i="12"/>
  <c r="M11331" i="12"/>
  <c r="M11332" i="12"/>
  <c r="M11333" i="12"/>
  <c r="M11334" i="12"/>
  <c r="M11335" i="12"/>
  <c r="M11336" i="12"/>
  <c r="M11337" i="12"/>
  <c r="M11338" i="12"/>
  <c r="M11339" i="12"/>
  <c r="M11340" i="12"/>
  <c r="M11341" i="12"/>
  <c r="M11342" i="12"/>
  <c r="M11343" i="12"/>
  <c r="M11344" i="12"/>
  <c r="M11345" i="12"/>
  <c r="M11346" i="12"/>
  <c r="M11347" i="12"/>
  <c r="M11348" i="12"/>
  <c r="M11349" i="12"/>
  <c r="M11350" i="12"/>
  <c r="M11351" i="12"/>
  <c r="M11352" i="12"/>
  <c r="M11353" i="12"/>
  <c r="M11354" i="12"/>
  <c r="M11355" i="12"/>
  <c r="M11356" i="12"/>
  <c r="M11357" i="12"/>
  <c r="M11358" i="12"/>
  <c r="M11359" i="12"/>
  <c r="M11360" i="12"/>
  <c r="M11361" i="12"/>
  <c r="M11362" i="12"/>
  <c r="M11363" i="12"/>
  <c r="M11364" i="12"/>
  <c r="M11365" i="12"/>
  <c r="M11366" i="12"/>
  <c r="M11367" i="12"/>
  <c r="M11368" i="12"/>
  <c r="M11369" i="12"/>
  <c r="M11370" i="12"/>
  <c r="M11371" i="12"/>
  <c r="M11372" i="12"/>
  <c r="M11373" i="12"/>
  <c r="M11374" i="12"/>
  <c r="M11375" i="12"/>
  <c r="M11376" i="12"/>
  <c r="M11377" i="12"/>
  <c r="M11378" i="12"/>
  <c r="M11379" i="12"/>
  <c r="M11380" i="12"/>
  <c r="M11381" i="12"/>
  <c r="M11382" i="12"/>
  <c r="M11383" i="12"/>
  <c r="M11384" i="12"/>
  <c r="M11385" i="12"/>
  <c r="M11386" i="12"/>
  <c r="M11387" i="12"/>
  <c r="M11388" i="12"/>
  <c r="M11389" i="12"/>
  <c r="M11390" i="12"/>
  <c r="M11391" i="12"/>
  <c r="M11392" i="12"/>
  <c r="M11393" i="12"/>
  <c r="M11394" i="12"/>
  <c r="M11395" i="12"/>
  <c r="M11396" i="12"/>
  <c r="M11397" i="12"/>
  <c r="M11398" i="12"/>
  <c r="M11399" i="12"/>
  <c r="M11400" i="12"/>
  <c r="M11401" i="12"/>
  <c r="M11402" i="12"/>
  <c r="M11403" i="12"/>
  <c r="M11404" i="12"/>
  <c r="M11405" i="12"/>
  <c r="M11406" i="12"/>
  <c r="M11407" i="12"/>
  <c r="M11408" i="12"/>
  <c r="M11409" i="12"/>
  <c r="M11410" i="12"/>
  <c r="M11411" i="12"/>
  <c r="M11412" i="12"/>
  <c r="M11413" i="12"/>
  <c r="M11414" i="12"/>
  <c r="M11415" i="12"/>
  <c r="M11416" i="12"/>
  <c r="M11417" i="12"/>
  <c r="M11418" i="12"/>
  <c r="M11419" i="12"/>
  <c r="M11420" i="12"/>
  <c r="M11421" i="12"/>
  <c r="M11422" i="12"/>
  <c r="M11423" i="12"/>
  <c r="M11424" i="12"/>
  <c r="M11425" i="12"/>
  <c r="M11426" i="12"/>
  <c r="M11427" i="12"/>
  <c r="M11428" i="12"/>
  <c r="M11429" i="12"/>
  <c r="M11430" i="12"/>
  <c r="M11431" i="12"/>
  <c r="M11432" i="12"/>
  <c r="M11433" i="12"/>
  <c r="M11434" i="12"/>
  <c r="M11435" i="12"/>
  <c r="M11436" i="12"/>
  <c r="M11437" i="12"/>
  <c r="M11438" i="12"/>
  <c r="M11439" i="12"/>
  <c r="M11440" i="12"/>
  <c r="M11441" i="12"/>
  <c r="M11442" i="12"/>
  <c r="M11443" i="12"/>
  <c r="M11444" i="12"/>
  <c r="M11445" i="12"/>
  <c r="M11446" i="12"/>
  <c r="M11447" i="12"/>
  <c r="M11448" i="12"/>
  <c r="M11449" i="12"/>
  <c r="M11450" i="12"/>
  <c r="M11451" i="12"/>
  <c r="M11452" i="12"/>
  <c r="M11453" i="12"/>
  <c r="M11454" i="12"/>
  <c r="M11455" i="12"/>
  <c r="M11456" i="12"/>
  <c r="M11457" i="12"/>
  <c r="M11458" i="12"/>
  <c r="M11459" i="12"/>
  <c r="M11460" i="12"/>
  <c r="M11461" i="12"/>
  <c r="M11462" i="12"/>
  <c r="M11463" i="12"/>
  <c r="M11464" i="12"/>
  <c r="M11465" i="12"/>
  <c r="M11466" i="12"/>
  <c r="M11467" i="12"/>
  <c r="M11468" i="12"/>
  <c r="M11469" i="12"/>
  <c r="M11470" i="12"/>
  <c r="M11471" i="12"/>
  <c r="M11472" i="12"/>
  <c r="M11473" i="12"/>
  <c r="M11474" i="12"/>
  <c r="M11475" i="12"/>
  <c r="M11476" i="12"/>
  <c r="M11477" i="12"/>
  <c r="M11478" i="12"/>
  <c r="M11479" i="12"/>
  <c r="M11480" i="12"/>
  <c r="M11481" i="12"/>
  <c r="M11482" i="12"/>
  <c r="M11483" i="12"/>
  <c r="M11484" i="12"/>
  <c r="M11485" i="12"/>
  <c r="M11486" i="12"/>
  <c r="M11487" i="12"/>
  <c r="M11488" i="12"/>
  <c r="M11489" i="12"/>
  <c r="M11490" i="12"/>
  <c r="M11491" i="12"/>
  <c r="M11492" i="12"/>
  <c r="M11493" i="12"/>
  <c r="M11494" i="12"/>
  <c r="M11495" i="12"/>
  <c r="M11496" i="12"/>
  <c r="M11497" i="12"/>
  <c r="M11498" i="12"/>
  <c r="M11499" i="12"/>
  <c r="M11500" i="12"/>
  <c r="M11501" i="12"/>
  <c r="M11502" i="12"/>
  <c r="M11503" i="12"/>
  <c r="M11504" i="12"/>
  <c r="M11505" i="12"/>
  <c r="M11506" i="12"/>
  <c r="M11507" i="12"/>
  <c r="M11508" i="12"/>
  <c r="M11509" i="12"/>
  <c r="M11510" i="12"/>
  <c r="M11511" i="12"/>
  <c r="M11512" i="12"/>
  <c r="M11513" i="12"/>
  <c r="M11514" i="12"/>
  <c r="M11515" i="12"/>
  <c r="M11516" i="12"/>
  <c r="M11517" i="12"/>
  <c r="M11518" i="12"/>
  <c r="M11519" i="12"/>
  <c r="M11520" i="12"/>
  <c r="M11521" i="12"/>
  <c r="M11522" i="12"/>
  <c r="M11523" i="12"/>
  <c r="M11524" i="12"/>
  <c r="M11525" i="12"/>
  <c r="M11526" i="12"/>
  <c r="M11527" i="12"/>
  <c r="M11528" i="12"/>
  <c r="M11529" i="12"/>
  <c r="M11530" i="12"/>
  <c r="M11531" i="12"/>
  <c r="M11532" i="12"/>
  <c r="M11533" i="12"/>
  <c r="M11534" i="12"/>
  <c r="M11535" i="12"/>
  <c r="M11536" i="12"/>
  <c r="M11537" i="12"/>
  <c r="M11538" i="12"/>
  <c r="M11539" i="12"/>
  <c r="M11540" i="12"/>
  <c r="M11541" i="12"/>
  <c r="M11542" i="12"/>
  <c r="M11543" i="12"/>
  <c r="M11544" i="12"/>
  <c r="M11545" i="12"/>
  <c r="M11546" i="12"/>
  <c r="M11547" i="12"/>
  <c r="M11548" i="12"/>
  <c r="M11549" i="12"/>
  <c r="M11550" i="12"/>
  <c r="M11551" i="12"/>
  <c r="M11552" i="12"/>
  <c r="M11553" i="12"/>
  <c r="M11554" i="12"/>
  <c r="M11555" i="12"/>
  <c r="M11556" i="12"/>
  <c r="M11557" i="12"/>
  <c r="M11558" i="12"/>
  <c r="M11559" i="12"/>
  <c r="M11560" i="12"/>
  <c r="M11561" i="12"/>
  <c r="M11562" i="12"/>
  <c r="M11563" i="12"/>
  <c r="M11564" i="12"/>
  <c r="M11565" i="12"/>
  <c r="M11566" i="12"/>
  <c r="M11567" i="12"/>
  <c r="M11568" i="12"/>
  <c r="M11569" i="12"/>
  <c r="M11570" i="12"/>
  <c r="M11571" i="12"/>
  <c r="M11572" i="12"/>
  <c r="M11573" i="12"/>
  <c r="M11574" i="12"/>
  <c r="M11575" i="12"/>
  <c r="M11576" i="12"/>
  <c r="M11577" i="12"/>
  <c r="M11578" i="12"/>
  <c r="M11579" i="12"/>
  <c r="M11580" i="12"/>
  <c r="M11581" i="12"/>
  <c r="M11582" i="12"/>
  <c r="M11583" i="12"/>
  <c r="M11584" i="12"/>
  <c r="M11585" i="12"/>
  <c r="M11586" i="12"/>
  <c r="M11587" i="12"/>
  <c r="M11588" i="12"/>
  <c r="M11589" i="12"/>
  <c r="M11590" i="12"/>
  <c r="M11591" i="12"/>
  <c r="M11592" i="12"/>
  <c r="M11593" i="12"/>
  <c r="M11594" i="12"/>
  <c r="M11595" i="12"/>
  <c r="M11596" i="12"/>
  <c r="M11597" i="12"/>
  <c r="M11598" i="12"/>
  <c r="M11599" i="12"/>
  <c r="M11600" i="12"/>
  <c r="M11601" i="12"/>
  <c r="M11602" i="12"/>
  <c r="M11603" i="12"/>
  <c r="M11604" i="12"/>
  <c r="M11605" i="12"/>
  <c r="M11606" i="12"/>
  <c r="M11607" i="12"/>
  <c r="M11608" i="12"/>
  <c r="M11609" i="12"/>
  <c r="M11610" i="12"/>
  <c r="M11611" i="12"/>
  <c r="M11612" i="12"/>
  <c r="M11613" i="12"/>
  <c r="M11614" i="12"/>
  <c r="M11615" i="12"/>
  <c r="M11616" i="12"/>
  <c r="M11617" i="12"/>
  <c r="M11618" i="12"/>
  <c r="M11619" i="12"/>
  <c r="M11620" i="12"/>
  <c r="M11621" i="12"/>
  <c r="M11622" i="12"/>
  <c r="M11623" i="12"/>
  <c r="M11624" i="12"/>
  <c r="M11625" i="12"/>
  <c r="M11626" i="12"/>
  <c r="M11627" i="12"/>
  <c r="M11628" i="12"/>
  <c r="M11629" i="12"/>
  <c r="M11630" i="12"/>
  <c r="M11631" i="12"/>
  <c r="M11632" i="12"/>
  <c r="M11633" i="12"/>
  <c r="M11634" i="12"/>
  <c r="M11635" i="12"/>
  <c r="M11636" i="12"/>
  <c r="M11637" i="12"/>
  <c r="M11638" i="12"/>
  <c r="M11639" i="12"/>
  <c r="M11640" i="12"/>
  <c r="M11641" i="12"/>
  <c r="M11642" i="12"/>
  <c r="M11643" i="12"/>
  <c r="M11644" i="12"/>
  <c r="M11645" i="12"/>
  <c r="M11646" i="12"/>
  <c r="M11647" i="12"/>
  <c r="M11648" i="12"/>
  <c r="M11649" i="12"/>
  <c r="M11650" i="12"/>
  <c r="M11651" i="12"/>
  <c r="M11652" i="12"/>
  <c r="M11653" i="12"/>
  <c r="M11654" i="12"/>
  <c r="M11655" i="12"/>
  <c r="M11656" i="12"/>
  <c r="M11657" i="12"/>
  <c r="M11658" i="12"/>
  <c r="M11659" i="12"/>
  <c r="M11660" i="12"/>
  <c r="M11661" i="12"/>
  <c r="M11662" i="12"/>
  <c r="M11663" i="12"/>
  <c r="M11664" i="12"/>
  <c r="M11665" i="12"/>
  <c r="M11666" i="12"/>
  <c r="M11667" i="12"/>
  <c r="M11668" i="12"/>
  <c r="M11669" i="12"/>
  <c r="M11670" i="12"/>
  <c r="M11671" i="12"/>
  <c r="M11672" i="12"/>
  <c r="M11673" i="12"/>
  <c r="M11674" i="12"/>
  <c r="M11675" i="12"/>
  <c r="M11676" i="12"/>
  <c r="M11677" i="12"/>
  <c r="M11678" i="12"/>
  <c r="M11679" i="12"/>
  <c r="M11680" i="12"/>
  <c r="M11681" i="12"/>
  <c r="M11682" i="12"/>
  <c r="M11683" i="12"/>
  <c r="M11684" i="12"/>
  <c r="M11685" i="12"/>
  <c r="M11686" i="12"/>
  <c r="M11687" i="12"/>
  <c r="M11688" i="12"/>
  <c r="M11689" i="12"/>
  <c r="M11690" i="12"/>
  <c r="M11691" i="12"/>
  <c r="M11692" i="12"/>
  <c r="M11693" i="12"/>
  <c r="M11694" i="12"/>
  <c r="M11695" i="12"/>
  <c r="M11696" i="12"/>
  <c r="M11697" i="12"/>
  <c r="M11698" i="12"/>
  <c r="M11699" i="12"/>
  <c r="M11700" i="12"/>
  <c r="M11701" i="12"/>
  <c r="M11702" i="12"/>
  <c r="M11703" i="12"/>
  <c r="M11704" i="12"/>
  <c r="M11705" i="12"/>
  <c r="M11706" i="12"/>
  <c r="M11707" i="12"/>
  <c r="M11708" i="12"/>
  <c r="M11709" i="12"/>
  <c r="M11710" i="12"/>
  <c r="M11711" i="12"/>
  <c r="M11712" i="12"/>
  <c r="M11713" i="12"/>
  <c r="M11714" i="12"/>
  <c r="M11715" i="12"/>
  <c r="M11716" i="12"/>
  <c r="M11717" i="12"/>
  <c r="M11718" i="12"/>
  <c r="M11719" i="12"/>
  <c r="M11720" i="12"/>
  <c r="M11721" i="12"/>
  <c r="M11722" i="12"/>
  <c r="M11723" i="12"/>
  <c r="M11724" i="12"/>
  <c r="M11725" i="12"/>
  <c r="M11726" i="12"/>
  <c r="M11727" i="12"/>
  <c r="M11728" i="12"/>
  <c r="M11729" i="12"/>
  <c r="M11730" i="12"/>
  <c r="M11731" i="12"/>
  <c r="M11732" i="12"/>
  <c r="M11733" i="12"/>
  <c r="M11734" i="12"/>
  <c r="M11735" i="12"/>
  <c r="M11736" i="12"/>
  <c r="M11737" i="12"/>
  <c r="M11738" i="12"/>
  <c r="M11739" i="12"/>
  <c r="M11740" i="12"/>
  <c r="M11741" i="12"/>
  <c r="M11742" i="12"/>
  <c r="M11743" i="12"/>
  <c r="M11744" i="12"/>
  <c r="M11745" i="12"/>
  <c r="M11746" i="12"/>
  <c r="M11747" i="12"/>
  <c r="M11748" i="12"/>
  <c r="M11749" i="12"/>
  <c r="M11750" i="12"/>
  <c r="M11751" i="12"/>
  <c r="M11752" i="12"/>
  <c r="M11753" i="12"/>
  <c r="M11754" i="12"/>
  <c r="M11755" i="12"/>
  <c r="M11756" i="12"/>
  <c r="M11757" i="12"/>
  <c r="M11758" i="12"/>
  <c r="M11759" i="12"/>
  <c r="M11760" i="12"/>
  <c r="M11761" i="12"/>
  <c r="M11762" i="12"/>
  <c r="M11763" i="12"/>
  <c r="M11764" i="12"/>
  <c r="M11765" i="12"/>
  <c r="M11766" i="12"/>
  <c r="M11767" i="12"/>
  <c r="M11768" i="12"/>
  <c r="M2" i="12"/>
  <c r="N2" i="11"/>
  <c r="N3" i="11"/>
  <c r="N4" i="11"/>
  <c r="N5" i="11"/>
  <c r="N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30" i="11"/>
  <c r="N31" i="11"/>
  <c r="N32" i="11"/>
  <c r="N33" i="11"/>
  <c r="N34" i="11"/>
  <c r="N35" i="11"/>
  <c r="N36" i="11"/>
  <c r="N37" i="11"/>
  <c r="N38" i="11"/>
  <c r="N39" i="11"/>
  <c r="N40" i="11"/>
  <c r="N41" i="11"/>
  <c r="N42" i="11"/>
  <c r="N43" i="11"/>
  <c r="N44" i="11"/>
  <c r="N45" i="11"/>
  <c r="N46" i="11"/>
  <c r="N47" i="11"/>
  <c r="N48" i="11"/>
  <c r="N49" i="11"/>
  <c r="N50" i="11"/>
  <c r="N51" i="11"/>
  <c r="N52" i="11"/>
  <c r="N53" i="11"/>
  <c r="N54" i="11"/>
  <c r="N55" i="11"/>
  <c r="N56" i="11"/>
  <c r="N57" i="11"/>
  <c r="N58" i="11"/>
  <c r="N59" i="11"/>
  <c r="N60" i="11"/>
  <c r="N61" i="11"/>
  <c r="N62" i="11"/>
  <c r="N63" i="11"/>
  <c r="N64" i="11"/>
  <c r="N65" i="11"/>
  <c r="N66" i="11"/>
  <c r="N67" i="11"/>
  <c r="N68" i="11"/>
  <c r="N69" i="11"/>
  <c r="N70" i="11"/>
  <c r="N71" i="11"/>
  <c r="N72" i="11"/>
  <c r="N73" i="11"/>
  <c r="N74" i="11"/>
  <c r="N75" i="11"/>
  <c r="N76" i="11"/>
  <c r="N77" i="11"/>
  <c r="N78" i="11"/>
  <c r="N79" i="11"/>
  <c r="N80" i="11"/>
  <c r="N81" i="11"/>
  <c r="N82" i="11"/>
  <c r="N83" i="11"/>
  <c r="N84" i="11"/>
  <c r="N85" i="11"/>
  <c r="N86" i="11"/>
  <c r="N87" i="11"/>
  <c r="N88" i="11"/>
  <c r="N89" i="11"/>
  <c r="N90" i="11"/>
  <c r="N91" i="11"/>
  <c r="N92" i="11"/>
  <c r="N93" i="11"/>
  <c r="N94" i="11"/>
  <c r="N95" i="11"/>
  <c r="N96" i="11"/>
  <c r="N97" i="11"/>
  <c r="N98" i="11"/>
  <c r="N99" i="11"/>
  <c r="N100" i="11"/>
  <c r="N101" i="11"/>
  <c r="N102" i="11"/>
  <c r="N103" i="11"/>
  <c r="N104" i="11"/>
  <c r="N105" i="11"/>
  <c r="N106" i="11"/>
  <c r="N107" i="11"/>
  <c r="N108" i="11"/>
  <c r="N109" i="11"/>
  <c r="N110" i="11"/>
  <c r="N111" i="11"/>
  <c r="N112" i="11"/>
  <c r="N113" i="11"/>
  <c r="N114" i="11"/>
  <c r="N115" i="11"/>
  <c r="N116" i="11"/>
  <c r="N117" i="11"/>
  <c r="N118" i="11"/>
  <c r="N119" i="11"/>
  <c r="N120" i="11"/>
  <c r="N121" i="11"/>
  <c r="N122" i="11"/>
  <c r="N123" i="11"/>
  <c r="N124" i="11"/>
  <c r="N125" i="11"/>
  <c r="N126" i="11"/>
  <c r="N127" i="11"/>
  <c r="N128" i="11"/>
  <c r="N129" i="11"/>
  <c r="N130" i="11"/>
  <c r="N131" i="11"/>
  <c r="N132" i="11"/>
  <c r="N133" i="11"/>
  <c r="N134" i="11"/>
  <c r="N135" i="11"/>
  <c r="N136" i="11"/>
  <c r="N137" i="11"/>
  <c r="N138" i="11"/>
  <c r="N139" i="11"/>
  <c r="N140" i="11"/>
  <c r="N141" i="11"/>
  <c r="N142" i="11"/>
  <c r="N143" i="11"/>
  <c r="N144" i="11"/>
  <c r="N145" i="11"/>
  <c r="N146" i="11"/>
  <c r="N147" i="11"/>
  <c r="N148" i="11"/>
  <c r="N149" i="11"/>
  <c r="N150" i="11"/>
  <c r="N151" i="11"/>
  <c r="N152" i="11"/>
  <c r="N153" i="11"/>
  <c r="N154" i="11"/>
  <c r="N155" i="11"/>
  <c r="N156" i="11"/>
  <c r="N157" i="11"/>
  <c r="N158" i="11"/>
  <c r="N159" i="11"/>
  <c r="N160" i="11"/>
  <c r="N161" i="11"/>
  <c r="N162" i="11"/>
  <c r="N163" i="11"/>
  <c r="N164" i="11"/>
  <c r="N165" i="11"/>
  <c r="N166" i="11"/>
  <c r="N167" i="11"/>
  <c r="N168" i="11"/>
  <c r="N169" i="11"/>
  <c r="N170" i="11"/>
  <c r="N171" i="11"/>
  <c r="N172" i="11"/>
  <c r="N173" i="11"/>
  <c r="N174" i="11"/>
  <c r="N175" i="11"/>
  <c r="N176" i="11"/>
  <c r="N177" i="11"/>
  <c r="N178" i="11"/>
  <c r="N179" i="11"/>
  <c r="N180" i="11"/>
  <c r="N181" i="11"/>
  <c r="N182" i="11"/>
  <c r="N183" i="11"/>
  <c r="N184" i="11"/>
  <c r="N185" i="11"/>
  <c r="N186" i="11"/>
  <c r="N187" i="11"/>
  <c r="N188" i="11"/>
  <c r="N189" i="11"/>
  <c r="N190" i="11"/>
  <c r="N191" i="11"/>
  <c r="N192" i="11"/>
  <c r="N193" i="11"/>
  <c r="N194" i="11"/>
  <c r="N195" i="11"/>
  <c r="N196" i="11"/>
  <c r="N197" i="11"/>
  <c r="N198" i="11"/>
  <c r="N199" i="11"/>
  <c r="N200" i="11"/>
  <c r="N201" i="11"/>
  <c r="N202" i="11"/>
  <c r="N203" i="11"/>
  <c r="N204" i="11"/>
  <c r="N205" i="11"/>
  <c r="N206" i="11"/>
  <c r="N207" i="11"/>
  <c r="N208" i="11"/>
  <c r="N209" i="11"/>
  <c r="N210" i="11"/>
  <c r="N211" i="11"/>
  <c r="N212" i="11"/>
  <c r="N213" i="11"/>
  <c r="N214" i="11"/>
  <c r="N215" i="11"/>
  <c r="N216" i="11"/>
  <c r="N217" i="11"/>
  <c r="N218" i="11"/>
  <c r="N219" i="11"/>
  <c r="N220" i="11"/>
  <c r="N221" i="11"/>
  <c r="N222" i="11"/>
  <c r="N223" i="11"/>
  <c r="N224" i="11"/>
  <c r="N225" i="11"/>
  <c r="N226" i="11"/>
  <c r="N227" i="11"/>
  <c r="N228" i="11"/>
  <c r="N229" i="11"/>
  <c r="N230" i="11"/>
  <c r="N231" i="11"/>
  <c r="N232" i="11"/>
  <c r="N233" i="11"/>
  <c r="N234" i="11"/>
  <c r="N235" i="11"/>
  <c r="N236" i="11"/>
  <c r="N237" i="11"/>
  <c r="N238" i="11"/>
  <c r="N239" i="11"/>
  <c r="N240" i="11"/>
  <c r="N241" i="11"/>
  <c r="N242" i="11"/>
  <c r="N243" i="11"/>
  <c r="N244" i="11"/>
  <c r="N245" i="11"/>
  <c r="N246" i="11"/>
  <c r="N247" i="11"/>
  <c r="N248" i="11"/>
  <c r="N249" i="11"/>
  <c r="N250" i="11"/>
  <c r="N251" i="11"/>
  <c r="N252" i="11"/>
  <c r="N253" i="11"/>
  <c r="N254" i="11"/>
  <c r="N255" i="11"/>
  <c r="N256" i="11"/>
  <c r="N257" i="11"/>
  <c r="N258" i="11"/>
  <c r="N259" i="11"/>
  <c r="N260" i="11"/>
  <c r="N261" i="11"/>
  <c r="N262" i="11"/>
  <c r="N263" i="11"/>
  <c r="N264" i="11"/>
  <c r="N265" i="11"/>
  <c r="N266" i="11"/>
  <c r="N267" i="11"/>
  <c r="N268" i="11"/>
  <c r="N269" i="11"/>
  <c r="N270" i="11"/>
  <c r="N271" i="11"/>
  <c r="N272" i="11"/>
  <c r="N273" i="11"/>
  <c r="N274" i="11"/>
  <c r="N275" i="11"/>
  <c r="N276" i="11"/>
  <c r="N277" i="11"/>
  <c r="N278" i="11"/>
  <c r="N279" i="11"/>
  <c r="N280" i="11"/>
  <c r="N281" i="11"/>
  <c r="N282" i="11"/>
  <c r="N283" i="11"/>
  <c r="N284" i="11"/>
  <c r="N285" i="11"/>
  <c r="N286" i="11"/>
  <c r="N287" i="11"/>
  <c r="N288" i="11"/>
  <c r="N289" i="11"/>
  <c r="N290" i="11"/>
  <c r="N291" i="11"/>
  <c r="N292" i="11"/>
  <c r="N293" i="11"/>
  <c r="N294" i="11"/>
  <c r="N295" i="11"/>
  <c r="N296" i="11"/>
  <c r="N297" i="11"/>
  <c r="N298" i="11"/>
  <c r="N299" i="11"/>
  <c r="N300" i="11"/>
  <c r="N301" i="11"/>
  <c r="N302" i="11"/>
  <c r="N303" i="11"/>
  <c r="N304" i="11"/>
  <c r="N305" i="11"/>
  <c r="N306" i="11"/>
  <c r="N307" i="11"/>
  <c r="N308" i="11"/>
  <c r="N309" i="11"/>
  <c r="N310" i="11"/>
  <c r="N311" i="11"/>
  <c r="N312" i="11"/>
  <c r="N313" i="11"/>
  <c r="N314" i="11"/>
  <c r="N315" i="11"/>
  <c r="N316" i="11"/>
  <c r="N317" i="11"/>
  <c r="N318" i="11"/>
  <c r="N319" i="11"/>
  <c r="N320" i="11"/>
  <c r="N321" i="11"/>
  <c r="N322" i="11"/>
  <c r="N323" i="11"/>
  <c r="N324" i="11"/>
  <c r="N325" i="11"/>
  <c r="N326" i="11"/>
  <c r="N327" i="11"/>
  <c r="N328" i="11"/>
  <c r="N329" i="11"/>
  <c r="N330" i="11"/>
  <c r="N331" i="11"/>
  <c r="N332" i="11"/>
  <c r="N333" i="11"/>
  <c r="N334" i="11"/>
  <c r="N335" i="11"/>
  <c r="N336" i="11"/>
  <c r="N337" i="11"/>
  <c r="N338" i="11"/>
  <c r="N339" i="11"/>
  <c r="N340" i="11"/>
  <c r="N341" i="11"/>
  <c r="N342" i="11"/>
  <c r="N343" i="11"/>
  <c r="N344" i="11"/>
  <c r="N345" i="11"/>
  <c r="N346" i="11"/>
  <c r="N347" i="11"/>
  <c r="N348" i="11"/>
  <c r="N349" i="11"/>
  <c r="N350" i="11"/>
  <c r="N351" i="11"/>
  <c r="N352" i="11"/>
  <c r="N353" i="11"/>
  <c r="N354" i="11"/>
  <c r="N355" i="11"/>
  <c r="N356" i="11"/>
  <c r="N357" i="11"/>
  <c r="N358" i="11"/>
  <c r="N359" i="11"/>
  <c r="N360" i="11"/>
  <c r="N361" i="11"/>
  <c r="N362" i="11"/>
  <c r="N363" i="11"/>
  <c r="N364" i="11"/>
  <c r="N365" i="11"/>
  <c r="N366" i="11"/>
  <c r="N367" i="11"/>
  <c r="N368" i="11"/>
  <c r="N369" i="11"/>
  <c r="N370" i="11"/>
  <c r="N371" i="11"/>
  <c r="N372" i="11"/>
  <c r="N373" i="11"/>
  <c r="N374" i="11"/>
  <c r="N375" i="11"/>
  <c r="N376" i="11"/>
  <c r="N377" i="11"/>
  <c r="N378" i="11"/>
  <c r="N379" i="11"/>
  <c r="N380" i="11"/>
  <c r="N381" i="11"/>
  <c r="N382" i="11"/>
  <c r="N383" i="11"/>
  <c r="N384" i="11"/>
  <c r="N385" i="11"/>
  <c r="N386" i="11"/>
  <c r="N387" i="11"/>
  <c r="N388" i="11"/>
  <c r="N389" i="11"/>
  <c r="N390" i="11"/>
  <c r="N391" i="11"/>
  <c r="N392" i="11"/>
  <c r="N393" i="11"/>
  <c r="N394" i="11"/>
  <c r="N395" i="11"/>
  <c r="N396" i="11"/>
  <c r="N397" i="11"/>
  <c r="N398" i="11"/>
  <c r="N399" i="11"/>
  <c r="N400" i="11"/>
  <c r="N401" i="11"/>
  <c r="N402" i="11"/>
  <c r="N403" i="11"/>
  <c r="N404" i="11"/>
  <c r="N405" i="11"/>
  <c r="N406" i="11"/>
  <c r="N407" i="11"/>
  <c r="N408" i="11"/>
  <c r="N409" i="11"/>
  <c r="N410" i="11"/>
  <c r="N411" i="11"/>
  <c r="N412" i="11"/>
  <c r="N413" i="11"/>
  <c r="N414" i="11"/>
  <c r="N415" i="11"/>
  <c r="N416" i="11"/>
  <c r="N417" i="11"/>
  <c r="N418" i="11"/>
  <c r="N419" i="11"/>
  <c r="N420" i="11"/>
  <c r="N421" i="11"/>
  <c r="N422" i="11"/>
  <c r="N423" i="11"/>
  <c r="N424" i="11"/>
  <c r="N425" i="11"/>
  <c r="N426" i="11"/>
  <c r="N427" i="11"/>
  <c r="N428" i="11"/>
  <c r="N429" i="11"/>
  <c r="N430" i="11"/>
  <c r="N431" i="11"/>
  <c r="N432" i="11"/>
  <c r="N433" i="11"/>
  <c r="N434" i="11"/>
  <c r="N435" i="11"/>
  <c r="N436" i="11"/>
  <c r="N437" i="11"/>
  <c r="N438" i="11"/>
  <c r="N439" i="11"/>
  <c r="N440" i="11"/>
  <c r="N441" i="11"/>
  <c r="N442" i="11"/>
  <c r="N443" i="11"/>
  <c r="N444" i="11"/>
  <c r="N445" i="11"/>
  <c r="N446" i="11"/>
  <c r="N447" i="11"/>
  <c r="N448" i="11"/>
  <c r="N449" i="11"/>
  <c r="N450" i="11"/>
  <c r="N451" i="11"/>
  <c r="N452" i="11"/>
  <c r="N453" i="11"/>
  <c r="N454" i="11"/>
  <c r="N455" i="11"/>
  <c r="N456" i="11"/>
  <c r="N457" i="11"/>
  <c r="N458" i="11"/>
  <c r="N459" i="11"/>
  <c r="N460" i="11"/>
  <c r="N461" i="11"/>
  <c r="N462" i="11"/>
  <c r="N463" i="11"/>
  <c r="N464" i="11"/>
  <c r="N465" i="11"/>
  <c r="N466" i="11"/>
  <c r="N467" i="11"/>
  <c r="N468" i="11"/>
  <c r="N469" i="11"/>
  <c r="N470" i="11"/>
  <c r="N471" i="11"/>
  <c r="N472" i="11"/>
  <c r="N473" i="11"/>
  <c r="N474" i="11"/>
  <c r="N475" i="11"/>
  <c r="N476" i="11"/>
  <c r="N477" i="11"/>
  <c r="N478" i="11"/>
  <c r="N479" i="11"/>
  <c r="N480" i="11"/>
  <c r="N481" i="11"/>
  <c r="N482" i="11"/>
  <c r="N483" i="11"/>
  <c r="N484" i="11"/>
  <c r="N485" i="11"/>
  <c r="N486" i="11"/>
  <c r="N487" i="11"/>
  <c r="N488" i="11"/>
  <c r="N489" i="11"/>
  <c r="N490" i="11"/>
  <c r="N491" i="11"/>
  <c r="N492" i="11"/>
  <c r="N493" i="11"/>
  <c r="N494" i="11"/>
  <c r="N495" i="11"/>
  <c r="N496" i="11"/>
  <c r="N497" i="11"/>
  <c r="N498" i="11"/>
  <c r="N499" i="11"/>
  <c r="N500" i="11"/>
  <c r="N501" i="11"/>
  <c r="N502" i="11"/>
  <c r="N503" i="11"/>
  <c r="N504" i="11"/>
  <c r="N505" i="11"/>
  <c r="N506" i="11"/>
  <c r="N507" i="11"/>
  <c r="N508" i="11"/>
  <c r="N509" i="11"/>
  <c r="N510" i="11"/>
  <c r="N511" i="11"/>
  <c r="N512" i="11"/>
  <c r="N513" i="11"/>
  <c r="N514" i="11"/>
  <c r="N515" i="11"/>
  <c r="N516" i="11"/>
  <c r="N517" i="11"/>
  <c r="N518" i="11"/>
  <c r="N519" i="11"/>
  <c r="N520" i="11"/>
  <c r="N521" i="11"/>
  <c r="N522" i="11"/>
  <c r="N523" i="11"/>
  <c r="N524" i="11"/>
  <c r="N525" i="11"/>
  <c r="N526" i="11"/>
  <c r="N527" i="11"/>
  <c r="N528" i="11"/>
  <c r="N529" i="11"/>
  <c r="N530" i="11"/>
  <c r="N531" i="11"/>
  <c r="N532" i="11"/>
  <c r="N533" i="11"/>
  <c r="N534" i="11"/>
  <c r="N535" i="11"/>
  <c r="N536" i="11"/>
  <c r="N537" i="11"/>
  <c r="N538" i="11"/>
  <c r="N539" i="11"/>
  <c r="N540" i="11"/>
  <c r="N541" i="11"/>
  <c r="N542" i="11"/>
  <c r="N543" i="11"/>
  <c r="N544" i="11"/>
  <c r="N545" i="11"/>
  <c r="N546" i="11"/>
  <c r="N547" i="11"/>
  <c r="N548" i="11"/>
  <c r="N549" i="11"/>
  <c r="N550" i="11"/>
  <c r="N551" i="11"/>
  <c r="N552" i="11"/>
  <c r="N553" i="11"/>
  <c r="N554" i="11"/>
  <c r="N555" i="11"/>
  <c r="N556" i="11"/>
  <c r="N557" i="11"/>
  <c r="N558" i="11"/>
  <c r="N559" i="11"/>
  <c r="N560" i="11"/>
  <c r="N561" i="11"/>
  <c r="N562" i="11"/>
  <c r="N563" i="11"/>
  <c r="N564" i="11"/>
  <c r="N565" i="11"/>
  <c r="N566" i="11"/>
  <c r="N567" i="11"/>
  <c r="N568" i="11"/>
  <c r="N569" i="11"/>
  <c r="N570" i="11"/>
  <c r="N571" i="11"/>
  <c r="N572" i="11"/>
  <c r="N573" i="11"/>
  <c r="N574" i="11"/>
  <c r="N575" i="11"/>
  <c r="N576" i="11"/>
  <c r="N577" i="11"/>
  <c r="N578" i="11"/>
  <c r="N579" i="11"/>
  <c r="N580" i="11"/>
  <c r="N581" i="11"/>
  <c r="N582" i="11"/>
  <c r="N583" i="11"/>
  <c r="N584" i="11"/>
  <c r="N585" i="11"/>
  <c r="N586" i="11"/>
  <c r="N587" i="11"/>
  <c r="N588" i="11"/>
  <c r="N589" i="11"/>
  <c r="N590" i="11"/>
  <c r="N591" i="11"/>
  <c r="N592" i="11"/>
  <c r="N593" i="11"/>
  <c r="N594" i="11"/>
  <c r="N595" i="11"/>
  <c r="N596" i="11"/>
  <c r="N597" i="11"/>
  <c r="N598" i="11"/>
  <c r="N599" i="11"/>
  <c r="N600" i="11"/>
  <c r="N601" i="11"/>
  <c r="N602" i="11"/>
  <c r="N603" i="11"/>
  <c r="N604" i="11"/>
  <c r="N605" i="11"/>
  <c r="N606" i="11"/>
  <c r="N607" i="11"/>
  <c r="N608" i="11"/>
  <c r="N609" i="11"/>
  <c r="N610" i="11"/>
  <c r="N611" i="11"/>
  <c r="N612" i="11"/>
  <c r="N613" i="11"/>
  <c r="N614" i="11"/>
  <c r="N615" i="11"/>
  <c r="N616" i="11"/>
  <c r="N617" i="11"/>
  <c r="N618" i="11"/>
  <c r="N619" i="11"/>
  <c r="N620" i="11"/>
  <c r="N621" i="11"/>
  <c r="N622" i="11"/>
  <c r="N623" i="11"/>
  <c r="N624" i="11"/>
  <c r="N625" i="11"/>
  <c r="N626" i="11"/>
  <c r="N627" i="11"/>
  <c r="N628" i="11"/>
  <c r="N629" i="11"/>
  <c r="N630" i="11"/>
  <c r="N631" i="11"/>
  <c r="N632" i="11"/>
  <c r="N633" i="11"/>
  <c r="N634" i="11"/>
  <c r="N635" i="11"/>
  <c r="N636" i="11"/>
  <c r="N637" i="11"/>
  <c r="N638" i="11"/>
  <c r="N639" i="11"/>
  <c r="N640" i="11"/>
  <c r="N641" i="11"/>
  <c r="N642" i="11"/>
  <c r="N643" i="11"/>
  <c r="N644" i="11"/>
  <c r="N645" i="11"/>
  <c r="N646" i="11"/>
  <c r="N647" i="11"/>
  <c r="N648" i="11"/>
  <c r="N649" i="11"/>
  <c r="N650" i="11"/>
  <c r="N651" i="11"/>
  <c r="N652" i="11"/>
  <c r="N653" i="11"/>
  <c r="N654" i="11"/>
  <c r="N655" i="11"/>
  <c r="N656" i="11"/>
  <c r="N657" i="11"/>
  <c r="N658" i="11"/>
  <c r="N659" i="11"/>
  <c r="N660" i="11"/>
  <c r="N661" i="11"/>
  <c r="N662" i="11"/>
  <c r="N663" i="11"/>
  <c r="N664" i="11"/>
  <c r="N665" i="11"/>
  <c r="N666" i="11"/>
  <c r="N667" i="11"/>
  <c r="N668" i="11"/>
  <c r="N669" i="11"/>
  <c r="N670" i="11"/>
  <c r="N671" i="11"/>
  <c r="N672" i="11"/>
  <c r="N673" i="11"/>
  <c r="N674" i="11"/>
  <c r="N675" i="11"/>
  <c r="N676" i="11"/>
  <c r="N677" i="11"/>
  <c r="N678" i="11"/>
  <c r="N679" i="11"/>
  <c r="N680" i="11"/>
  <c r="N681" i="11"/>
  <c r="N682" i="11"/>
  <c r="N683" i="11"/>
  <c r="N684" i="11"/>
  <c r="N685" i="11"/>
  <c r="N686" i="11"/>
  <c r="N687" i="11"/>
  <c r="N688" i="11"/>
  <c r="N689" i="11"/>
  <c r="N690" i="11"/>
  <c r="N691" i="11"/>
  <c r="N692" i="11"/>
  <c r="N693" i="11"/>
  <c r="N694" i="11"/>
  <c r="N695" i="11"/>
  <c r="N696" i="11"/>
  <c r="N697" i="11"/>
  <c r="N698" i="11"/>
  <c r="N699" i="11"/>
  <c r="N700" i="11"/>
  <c r="N701" i="11"/>
  <c r="N702" i="11"/>
  <c r="N703" i="11"/>
  <c r="N704" i="11"/>
  <c r="N705" i="11"/>
  <c r="N706" i="11"/>
  <c r="N707" i="11"/>
  <c r="N708" i="11"/>
  <c r="N709" i="11"/>
  <c r="N710" i="11"/>
  <c r="N711" i="11"/>
  <c r="N712" i="11"/>
  <c r="N713" i="11"/>
  <c r="N714" i="11"/>
  <c r="N715" i="11"/>
  <c r="N716" i="11"/>
  <c r="N717" i="11"/>
  <c r="N718" i="11"/>
  <c r="N719" i="11"/>
  <c r="N720" i="11"/>
  <c r="N721" i="11"/>
  <c r="N722" i="11"/>
  <c r="N723" i="11"/>
  <c r="N724" i="11"/>
  <c r="N725" i="11"/>
  <c r="N726" i="11"/>
  <c r="N727" i="11"/>
  <c r="N728" i="11"/>
  <c r="N729" i="11"/>
  <c r="N730" i="11"/>
  <c r="N731" i="11"/>
  <c r="N732" i="11"/>
  <c r="N733" i="11"/>
  <c r="N734" i="11"/>
  <c r="N735" i="11"/>
  <c r="N736" i="11"/>
  <c r="N737" i="11"/>
  <c r="N738" i="11"/>
  <c r="N739" i="11"/>
  <c r="N740" i="11"/>
  <c r="N741" i="11"/>
  <c r="N742" i="11"/>
  <c r="N743" i="11"/>
  <c r="N744" i="11"/>
  <c r="N745" i="11"/>
  <c r="N746" i="11"/>
  <c r="N747" i="11"/>
  <c r="N748" i="11"/>
  <c r="N749" i="11"/>
  <c r="N750" i="11"/>
  <c r="N751" i="11"/>
  <c r="N752" i="11"/>
  <c r="N753" i="11"/>
  <c r="N754" i="11"/>
  <c r="N755" i="11"/>
  <c r="N756" i="11"/>
  <c r="N757" i="11"/>
  <c r="N758" i="11"/>
  <c r="N759" i="11"/>
  <c r="N760" i="11"/>
  <c r="N761" i="11"/>
  <c r="N762" i="11"/>
  <c r="N763" i="11"/>
  <c r="N764" i="11"/>
  <c r="N765" i="11"/>
  <c r="N766" i="11"/>
  <c r="N767" i="11"/>
  <c r="N768" i="11"/>
  <c r="N769" i="11"/>
  <c r="N770" i="11"/>
  <c r="N771" i="11"/>
  <c r="N772" i="11"/>
  <c r="N773" i="11"/>
  <c r="N774" i="11"/>
  <c r="N775" i="11"/>
  <c r="N776" i="11"/>
  <c r="N777" i="11"/>
  <c r="N778" i="11"/>
  <c r="N779" i="11"/>
  <c r="N780" i="11"/>
  <c r="N781" i="11"/>
  <c r="N782" i="11"/>
  <c r="N783" i="11"/>
  <c r="N784" i="11"/>
  <c r="N785" i="11"/>
  <c r="N786" i="11"/>
  <c r="N787" i="11"/>
  <c r="N788" i="11"/>
  <c r="N789" i="11"/>
  <c r="N790" i="11"/>
  <c r="N791" i="11"/>
  <c r="N792" i="11"/>
  <c r="N793" i="11"/>
  <c r="N794" i="11"/>
  <c r="N795" i="11"/>
  <c r="N796" i="11"/>
  <c r="N797" i="11"/>
  <c r="N798" i="11"/>
  <c r="N799" i="11"/>
  <c r="N800" i="11"/>
  <c r="N801" i="11"/>
  <c r="N802" i="11"/>
  <c r="N803" i="11"/>
  <c r="N804" i="11"/>
  <c r="N805" i="11"/>
  <c r="N806" i="11"/>
  <c r="N807" i="11"/>
  <c r="N808" i="11"/>
  <c r="N809" i="11"/>
  <c r="N810" i="11"/>
  <c r="N811" i="11"/>
  <c r="N812" i="11"/>
  <c r="N813" i="11"/>
  <c r="N814" i="11"/>
  <c r="N815" i="11"/>
  <c r="N816" i="11"/>
  <c r="N817" i="11"/>
  <c r="N818" i="11"/>
  <c r="N819" i="11"/>
  <c r="N820" i="11"/>
  <c r="N821" i="11"/>
  <c r="N822" i="11"/>
  <c r="N823" i="11"/>
  <c r="N824" i="11"/>
  <c r="N825" i="11"/>
  <c r="N826" i="11"/>
  <c r="N827" i="11"/>
  <c r="N828" i="11"/>
  <c r="N829" i="11"/>
  <c r="N830" i="11"/>
  <c r="N831" i="11"/>
  <c r="N832" i="11"/>
  <c r="N833" i="11"/>
  <c r="N834" i="11"/>
  <c r="N835" i="11"/>
  <c r="N836" i="11"/>
  <c r="N837" i="11"/>
  <c r="N838" i="11"/>
  <c r="N839" i="11"/>
  <c r="N840" i="11"/>
  <c r="N841" i="11"/>
  <c r="N842" i="11"/>
  <c r="N843" i="11"/>
  <c r="N844" i="11"/>
  <c r="N845" i="11"/>
  <c r="N846" i="11"/>
  <c r="N847" i="11"/>
  <c r="N848" i="11"/>
  <c r="N849" i="11"/>
  <c r="N850" i="11"/>
  <c r="N851" i="11"/>
  <c r="N852" i="11"/>
  <c r="N853" i="11"/>
  <c r="N854" i="11"/>
  <c r="N855" i="11"/>
  <c r="N856" i="11"/>
  <c r="N857" i="11"/>
  <c r="N858" i="11"/>
  <c r="N859" i="11"/>
  <c r="N860" i="11"/>
  <c r="N861" i="11"/>
  <c r="N862" i="11"/>
  <c r="N863" i="11"/>
  <c r="N864" i="11"/>
  <c r="N865" i="11"/>
  <c r="N866" i="11"/>
  <c r="N867" i="11"/>
  <c r="N868" i="11"/>
  <c r="N869" i="11"/>
  <c r="N870" i="11"/>
  <c r="N871" i="11"/>
  <c r="N872" i="11"/>
  <c r="N873" i="11"/>
  <c r="N874" i="11"/>
  <c r="N875" i="11"/>
  <c r="N876" i="11"/>
  <c r="N877" i="11"/>
  <c r="N878" i="11"/>
  <c r="N879" i="11"/>
  <c r="N880" i="11"/>
  <c r="N881" i="11"/>
  <c r="N882" i="11"/>
  <c r="N883" i="11"/>
  <c r="N884" i="11"/>
  <c r="N885" i="11"/>
  <c r="N886" i="11"/>
  <c r="N887" i="11"/>
  <c r="N888" i="11"/>
  <c r="N889" i="11"/>
  <c r="N890" i="11"/>
  <c r="N891" i="11"/>
  <c r="N892" i="11"/>
  <c r="N893" i="11"/>
  <c r="N894" i="11"/>
  <c r="N895" i="11"/>
  <c r="N896" i="11"/>
  <c r="N897" i="11"/>
  <c r="N898" i="11"/>
  <c r="N899" i="11"/>
  <c r="N900" i="11"/>
  <c r="N901" i="11"/>
  <c r="N902" i="11"/>
  <c r="N903" i="11"/>
  <c r="N904" i="11"/>
  <c r="N905" i="11"/>
  <c r="N906" i="11"/>
  <c r="N907" i="11"/>
  <c r="N908" i="11"/>
  <c r="N909" i="11"/>
  <c r="N910" i="11"/>
  <c r="N911" i="11"/>
  <c r="N912" i="11"/>
  <c r="N913" i="11"/>
  <c r="N914" i="11"/>
  <c r="N915" i="11"/>
  <c r="N916" i="11"/>
  <c r="N917" i="11"/>
  <c r="N918" i="11"/>
  <c r="N919" i="11"/>
  <c r="N920" i="11"/>
  <c r="N921" i="11"/>
  <c r="N922" i="11"/>
  <c r="N923" i="11"/>
  <c r="N924" i="11"/>
  <c r="N925" i="11"/>
  <c r="N926" i="11"/>
  <c r="N927" i="11"/>
  <c r="N928" i="11"/>
  <c r="N929" i="11"/>
  <c r="N930" i="11"/>
  <c r="N931" i="11"/>
  <c r="N932" i="11"/>
  <c r="N933" i="11"/>
  <c r="N934" i="11"/>
  <c r="N935" i="11"/>
  <c r="N936" i="11"/>
  <c r="N937" i="11"/>
  <c r="N938" i="11"/>
  <c r="N939" i="11"/>
  <c r="N940" i="11"/>
  <c r="N941" i="11"/>
  <c r="N942" i="11"/>
  <c r="N943" i="11"/>
  <c r="N944" i="11"/>
  <c r="N945" i="11"/>
  <c r="N946" i="11"/>
  <c r="N947" i="11"/>
  <c r="N948" i="11"/>
  <c r="N949" i="11"/>
  <c r="N950" i="11"/>
  <c r="N951" i="11"/>
  <c r="N952" i="11"/>
  <c r="N953" i="11"/>
  <c r="N954" i="11"/>
  <c r="N955" i="11"/>
  <c r="N956" i="11"/>
  <c r="N957" i="11"/>
  <c r="N958" i="11"/>
  <c r="N959" i="11"/>
  <c r="N960" i="11"/>
  <c r="N961" i="11"/>
  <c r="N962" i="11"/>
  <c r="N963" i="11"/>
  <c r="N964" i="11"/>
  <c r="N965" i="11"/>
  <c r="N966" i="11"/>
  <c r="N967" i="11"/>
  <c r="N968" i="11"/>
  <c r="N969" i="11"/>
  <c r="N970" i="11"/>
  <c r="N971" i="11"/>
  <c r="N972" i="11"/>
  <c r="N973" i="11"/>
  <c r="N974" i="11"/>
  <c r="N975" i="11"/>
  <c r="N976" i="11"/>
  <c r="N977" i="11"/>
  <c r="N978" i="11"/>
  <c r="N979" i="11"/>
  <c r="N980" i="11"/>
  <c r="N981" i="11"/>
  <c r="N982" i="11"/>
  <c r="N983" i="11"/>
  <c r="N984" i="11"/>
  <c r="N985" i="11"/>
  <c r="N986" i="11"/>
  <c r="N987" i="11"/>
  <c r="N988" i="11"/>
  <c r="N989" i="11"/>
  <c r="N990" i="11"/>
  <c r="N991" i="11"/>
  <c r="N992" i="11"/>
  <c r="N993" i="11"/>
  <c r="N994" i="11"/>
  <c r="N995" i="11"/>
  <c r="N996" i="11"/>
  <c r="N997" i="11"/>
  <c r="N998" i="11"/>
  <c r="N999" i="11"/>
  <c r="N1000" i="11"/>
  <c r="N1001" i="11"/>
  <c r="N1002" i="11"/>
  <c r="N1003" i="11"/>
  <c r="N1004" i="11"/>
  <c r="N1005" i="11"/>
  <c r="N1006" i="11"/>
  <c r="N1007" i="11"/>
  <c r="N1008" i="11"/>
  <c r="N1009" i="11"/>
  <c r="N1010" i="11"/>
  <c r="N1011" i="11"/>
  <c r="N1012" i="11"/>
  <c r="N1013" i="11"/>
  <c r="N1014" i="11"/>
  <c r="N1015" i="11"/>
  <c r="N1016" i="11"/>
  <c r="N1017" i="11"/>
  <c r="N1018" i="11"/>
  <c r="N1019" i="11"/>
  <c r="N1020" i="11"/>
  <c r="N1021" i="11"/>
  <c r="N1022" i="11"/>
  <c r="N1023" i="11"/>
  <c r="N1024" i="11"/>
  <c r="N1025" i="11"/>
  <c r="N1026" i="11"/>
  <c r="N1027" i="11"/>
  <c r="N1028" i="11"/>
  <c r="N1029" i="11"/>
  <c r="N1030" i="11"/>
  <c r="N1031" i="11"/>
  <c r="N1032" i="11"/>
  <c r="N1033" i="11"/>
  <c r="N1034" i="11"/>
  <c r="N1035" i="11"/>
  <c r="N1036" i="11"/>
  <c r="N1037" i="11"/>
  <c r="N1038" i="11"/>
  <c r="N1039" i="11"/>
  <c r="N1040" i="11"/>
  <c r="N1041" i="11"/>
  <c r="N1042" i="11"/>
  <c r="N1043" i="11"/>
  <c r="N1044" i="11"/>
  <c r="N1045" i="11"/>
  <c r="N1046" i="11"/>
  <c r="N1047" i="11"/>
  <c r="N1048" i="11"/>
  <c r="N1049" i="11"/>
  <c r="N1050" i="11"/>
  <c r="N1051" i="11"/>
  <c r="N1052" i="11"/>
  <c r="N1053" i="11"/>
  <c r="N1054" i="11"/>
  <c r="N1055" i="11"/>
  <c r="N1056" i="11"/>
  <c r="N1057" i="11"/>
  <c r="N1058" i="11"/>
  <c r="N1059" i="11"/>
  <c r="N1060" i="11"/>
  <c r="N1061" i="11"/>
  <c r="N1062" i="11"/>
  <c r="N1063" i="11"/>
  <c r="N1064" i="11"/>
  <c r="N1065" i="11"/>
  <c r="N1066" i="11"/>
  <c r="N1067" i="11"/>
  <c r="N1068" i="11"/>
  <c r="N1069" i="11"/>
  <c r="N1070" i="11"/>
  <c r="N1071" i="11"/>
  <c r="N1072" i="11"/>
  <c r="N1073" i="11"/>
  <c r="N1074" i="11"/>
  <c r="N1075" i="11"/>
  <c r="N1076" i="11"/>
  <c r="N1077" i="11"/>
  <c r="N1078" i="11"/>
  <c r="N1079" i="11"/>
  <c r="N1080" i="11"/>
  <c r="N1081" i="11"/>
  <c r="N1082" i="11"/>
  <c r="N1083" i="11"/>
  <c r="N1084" i="11"/>
  <c r="N1085" i="11"/>
  <c r="N1086" i="11"/>
  <c r="N1087" i="11"/>
  <c r="N1088" i="11"/>
  <c r="N1089" i="11"/>
  <c r="N1090" i="11"/>
  <c r="N1091" i="11"/>
  <c r="N1092" i="11"/>
  <c r="N1093" i="11"/>
  <c r="N1094" i="11"/>
  <c r="N1095" i="11"/>
  <c r="N1096" i="11"/>
  <c r="N1097" i="11"/>
  <c r="N1098" i="11"/>
  <c r="N1099" i="11"/>
  <c r="N1100" i="11"/>
  <c r="N1101" i="11"/>
  <c r="N1102" i="11"/>
  <c r="N1103" i="11"/>
  <c r="N1104" i="11"/>
  <c r="N1105" i="11"/>
  <c r="N1106" i="11"/>
  <c r="N1107" i="11"/>
  <c r="N1108" i="11"/>
  <c r="N1109" i="11"/>
  <c r="N1110" i="11"/>
  <c r="N1111" i="11"/>
  <c r="N1112" i="11"/>
  <c r="N1113" i="11"/>
  <c r="N1114" i="11"/>
  <c r="N1115" i="11"/>
  <c r="N1116" i="11"/>
  <c r="N1117" i="11"/>
  <c r="N1118" i="11"/>
  <c r="N1119" i="11"/>
  <c r="N1120" i="11"/>
  <c r="N1121" i="11"/>
  <c r="N1122" i="11"/>
  <c r="N1123" i="11"/>
  <c r="N1124" i="11"/>
  <c r="N1125" i="11"/>
  <c r="N1126" i="11"/>
  <c r="N1127" i="11"/>
  <c r="N1128" i="11"/>
  <c r="N1129" i="11"/>
  <c r="N1130" i="11"/>
  <c r="N1131" i="11"/>
  <c r="N1132" i="11"/>
  <c r="N1133" i="11"/>
  <c r="N1134" i="11"/>
  <c r="N1135" i="11"/>
  <c r="N1136" i="11"/>
  <c r="N1137" i="11"/>
  <c r="N1138" i="11"/>
  <c r="N1139" i="11"/>
  <c r="N1140" i="11"/>
  <c r="N1141" i="11"/>
  <c r="N1142" i="11"/>
  <c r="N1143" i="11"/>
  <c r="N1144" i="11"/>
  <c r="N1145" i="11"/>
  <c r="N1146" i="11"/>
  <c r="N1147" i="11"/>
  <c r="N1148" i="11"/>
  <c r="N1149" i="11"/>
  <c r="N1150" i="11"/>
  <c r="N1151" i="11"/>
  <c r="N1152" i="11"/>
  <c r="N1153" i="11"/>
  <c r="N1154" i="11"/>
  <c r="N1155" i="11"/>
  <c r="N1156" i="11"/>
  <c r="N1157" i="11"/>
  <c r="N1158" i="11"/>
  <c r="N1159" i="11"/>
  <c r="N1160" i="11"/>
  <c r="N1161" i="11"/>
  <c r="N1162" i="11"/>
  <c r="N1163" i="11"/>
  <c r="N1164" i="11"/>
  <c r="N1165" i="11"/>
  <c r="N1166" i="11"/>
  <c r="N1167" i="11"/>
  <c r="N1168" i="11"/>
  <c r="N1169" i="11"/>
  <c r="N1170" i="11"/>
  <c r="N1171" i="11"/>
  <c r="N1172" i="11"/>
  <c r="N1173" i="11"/>
  <c r="N1174" i="11"/>
  <c r="N1175" i="11"/>
  <c r="N1176" i="11"/>
  <c r="N1177" i="11"/>
  <c r="N1178" i="11"/>
  <c r="N1179" i="11"/>
  <c r="N1180" i="11"/>
  <c r="N1181" i="11"/>
  <c r="N1182" i="11"/>
  <c r="N1183" i="11"/>
  <c r="N1184" i="11"/>
  <c r="N1185" i="11"/>
  <c r="N1186" i="11"/>
  <c r="N1187" i="11"/>
  <c r="N1188" i="11"/>
  <c r="N1189" i="11"/>
  <c r="N1190" i="11"/>
  <c r="N1191" i="11"/>
  <c r="N1192" i="11"/>
  <c r="N1193" i="11"/>
  <c r="N1194" i="11"/>
  <c r="N1195" i="11"/>
  <c r="N1196" i="11"/>
  <c r="N1197" i="11"/>
  <c r="N1198" i="11"/>
  <c r="N1199" i="11"/>
  <c r="N1200" i="11"/>
  <c r="N1201" i="11"/>
  <c r="N1202" i="11"/>
  <c r="N1203" i="11"/>
  <c r="N1204" i="11"/>
  <c r="N1205" i="11"/>
  <c r="N1206" i="11"/>
  <c r="N1207" i="11"/>
  <c r="N1208" i="11"/>
  <c r="N1209" i="11"/>
  <c r="N1210" i="11"/>
  <c r="N1211" i="11"/>
  <c r="N1212" i="11"/>
  <c r="N1213" i="11"/>
  <c r="N1214" i="11"/>
  <c r="N1215" i="11"/>
  <c r="N1216" i="11"/>
  <c r="N1217" i="11"/>
  <c r="N1218" i="11"/>
  <c r="N1219" i="11"/>
  <c r="N1220" i="11"/>
  <c r="N1221" i="11"/>
  <c r="N1222" i="11"/>
  <c r="N1223" i="11"/>
  <c r="N1224" i="11"/>
  <c r="N1225" i="11"/>
  <c r="N1226" i="11"/>
  <c r="N1227" i="11"/>
  <c r="N1228" i="11"/>
  <c r="N1229" i="11"/>
  <c r="N1230" i="11"/>
  <c r="N1231" i="11"/>
  <c r="N1232" i="11"/>
  <c r="N1233" i="11"/>
  <c r="N1234" i="11"/>
  <c r="N1235" i="11"/>
  <c r="N1236" i="11"/>
  <c r="N1237" i="11"/>
  <c r="N1238" i="11"/>
  <c r="N1239" i="11"/>
  <c r="N1240" i="11"/>
  <c r="N1241" i="11"/>
  <c r="N1242" i="11"/>
  <c r="N1243" i="11"/>
  <c r="N1244" i="11"/>
  <c r="N1245" i="11"/>
  <c r="N1246" i="11"/>
  <c r="N1247" i="11"/>
  <c r="N1248" i="11"/>
  <c r="N1249" i="11"/>
  <c r="N1250" i="11"/>
  <c r="N1251" i="11"/>
  <c r="N1252" i="11"/>
  <c r="N1253" i="11"/>
  <c r="N1254" i="11"/>
  <c r="N1255" i="11"/>
  <c r="N1256" i="11"/>
  <c r="N1257" i="11"/>
  <c r="N1258" i="11"/>
  <c r="N1259" i="11"/>
  <c r="N1260" i="11"/>
  <c r="N1261" i="11"/>
  <c r="N1262" i="11"/>
  <c r="N1263" i="11"/>
  <c r="N1264" i="11"/>
  <c r="N1265" i="11"/>
  <c r="N1266" i="11"/>
  <c r="N1267" i="11"/>
  <c r="N1268" i="11"/>
  <c r="N1269" i="11"/>
  <c r="N1270" i="11"/>
  <c r="N1271" i="11"/>
  <c r="N1272" i="11"/>
  <c r="N1273" i="11"/>
  <c r="N1274" i="11"/>
  <c r="N1275" i="11"/>
  <c r="N1276" i="11"/>
  <c r="N1277" i="11"/>
  <c r="N1278" i="11"/>
  <c r="N1279" i="11"/>
  <c r="N1280" i="11"/>
  <c r="N1281" i="11"/>
  <c r="N1282" i="11"/>
  <c r="N1283" i="11"/>
  <c r="N1284" i="11"/>
  <c r="N1285" i="11"/>
  <c r="N1286" i="11"/>
  <c r="N1287" i="11"/>
  <c r="N1288" i="11"/>
  <c r="N1289" i="11"/>
  <c r="N1290" i="11"/>
  <c r="N1291" i="11"/>
  <c r="N1292" i="11"/>
  <c r="N1293" i="11"/>
  <c r="N1294" i="11"/>
  <c r="N1295" i="11"/>
  <c r="N1296" i="11"/>
  <c r="N1297" i="11"/>
  <c r="N1298" i="11"/>
  <c r="N1299" i="11"/>
  <c r="N1300" i="11"/>
  <c r="N1301" i="11"/>
  <c r="N1302" i="11"/>
  <c r="N1303" i="11"/>
  <c r="N1304" i="11"/>
  <c r="N1305" i="11"/>
  <c r="N1306" i="11"/>
  <c r="N1307" i="11"/>
  <c r="N1308" i="11"/>
  <c r="N1309" i="11"/>
  <c r="N1310" i="11"/>
  <c r="N1311" i="11"/>
  <c r="N1312" i="11"/>
  <c r="N1313" i="11"/>
  <c r="N1314" i="11"/>
  <c r="N1315" i="11"/>
  <c r="N1316" i="11"/>
  <c r="N1317" i="11"/>
  <c r="N1318" i="11"/>
  <c r="N1319" i="11"/>
  <c r="N1320" i="11"/>
  <c r="N1321" i="11"/>
  <c r="N1322" i="11"/>
  <c r="N1323" i="11"/>
  <c r="N1324" i="11"/>
  <c r="N1325" i="11"/>
  <c r="N1326" i="11"/>
  <c r="N1327" i="11"/>
  <c r="N1328" i="11"/>
  <c r="N1329" i="11"/>
  <c r="N1330" i="11"/>
  <c r="N1331" i="11"/>
  <c r="N1332" i="11"/>
  <c r="N1333" i="11"/>
  <c r="N1334" i="11"/>
  <c r="N1335" i="11"/>
  <c r="N1336" i="11"/>
  <c r="N1337" i="11"/>
  <c r="N1338" i="11"/>
  <c r="N1339" i="11"/>
  <c r="N1340" i="11"/>
  <c r="N1341" i="11"/>
  <c r="N1342" i="11"/>
  <c r="N1343" i="11"/>
  <c r="N1344" i="11"/>
  <c r="N1345" i="11"/>
  <c r="N1346" i="11"/>
  <c r="N1347" i="11"/>
  <c r="N1348" i="11"/>
  <c r="N1349" i="11"/>
  <c r="N1350" i="11"/>
  <c r="N1351" i="11"/>
  <c r="N1352" i="11"/>
  <c r="N1353" i="11"/>
  <c r="N1354" i="11"/>
  <c r="N1355" i="11"/>
  <c r="N1356" i="11"/>
  <c r="N1357" i="11"/>
  <c r="N1358" i="11"/>
  <c r="N1359" i="11"/>
  <c r="N1360" i="11"/>
  <c r="N1361" i="11"/>
  <c r="N1362" i="11"/>
  <c r="N1363" i="11"/>
  <c r="N1364" i="11"/>
  <c r="N1365" i="11"/>
  <c r="N1366" i="11"/>
  <c r="N1367" i="11"/>
  <c r="N1368" i="11"/>
  <c r="N1369" i="11"/>
  <c r="N1370" i="11"/>
  <c r="N1371" i="11"/>
  <c r="N1372" i="11"/>
  <c r="N1373" i="11"/>
  <c r="N1374" i="11"/>
  <c r="N1375" i="11"/>
  <c r="N1376" i="11"/>
  <c r="N1377" i="11"/>
  <c r="N1378" i="11"/>
  <c r="N1379" i="11"/>
  <c r="N1380" i="11"/>
  <c r="N1381" i="11"/>
  <c r="N1382" i="11"/>
  <c r="N1383" i="11"/>
  <c r="N1384" i="11"/>
  <c r="N1385" i="11"/>
  <c r="N1386" i="11"/>
  <c r="N1387" i="11"/>
  <c r="N1388" i="11"/>
  <c r="N1389" i="11"/>
  <c r="N1390" i="11"/>
  <c r="N1391" i="11"/>
  <c r="N1392" i="11"/>
  <c r="N1393" i="11"/>
  <c r="N1394" i="11"/>
  <c r="N1395" i="11"/>
  <c r="N1396" i="11"/>
  <c r="N1397" i="11"/>
  <c r="N1398" i="11"/>
  <c r="N1399" i="11"/>
  <c r="N1400" i="11"/>
  <c r="N1401" i="11"/>
  <c r="N1402" i="11"/>
  <c r="N1403" i="11"/>
  <c r="N1404" i="11"/>
  <c r="N1405" i="11"/>
  <c r="N1406" i="11"/>
  <c r="N1407" i="11"/>
  <c r="N1408" i="11"/>
  <c r="N1409" i="11"/>
  <c r="N1410" i="11"/>
  <c r="N1411" i="11"/>
  <c r="N1412" i="11"/>
  <c r="N1413" i="11"/>
  <c r="N1414" i="11"/>
  <c r="N1415" i="11"/>
  <c r="N1416" i="11"/>
  <c r="N1417" i="11"/>
  <c r="N1418" i="11"/>
  <c r="N1419" i="11"/>
  <c r="N1420" i="11"/>
  <c r="N1421" i="11"/>
  <c r="N1422" i="11"/>
  <c r="N1423" i="11"/>
  <c r="N1424" i="11"/>
  <c r="N1425" i="11"/>
  <c r="N1426" i="11"/>
  <c r="N1427" i="11"/>
  <c r="N1428" i="11"/>
  <c r="N1429" i="11"/>
  <c r="N1430" i="11"/>
  <c r="N1431" i="11"/>
  <c r="N1432" i="11"/>
  <c r="N1433" i="11"/>
  <c r="N1434" i="11"/>
  <c r="N1435" i="11"/>
  <c r="N1436" i="11"/>
  <c r="N1437" i="11"/>
  <c r="N1438" i="11"/>
  <c r="N1439" i="11"/>
  <c r="N1440" i="11"/>
  <c r="N1441" i="11"/>
  <c r="N1442" i="11"/>
  <c r="N1443" i="11"/>
  <c r="N1444" i="11"/>
  <c r="N1445" i="11"/>
  <c r="N1446" i="11"/>
  <c r="N1447" i="11"/>
  <c r="N1448" i="11"/>
  <c r="N1449" i="11"/>
  <c r="N1450" i="11"/>
  <c r="N1451" i="11"/>
  <c r="N1452" i="11"/>
  <c r="N1453" i="11"/>
  <c r="N1454" i="11"/>
  <c r="N1455" i="11"/>
  <c r="N1456" i="11"/>
  <c r="N1457" i="11"/>
  <c r="N1458" i="11"/>
  <c r="N1459" i="11"/>
  <c r="N1460" i="11"/>
  <c r="N1461" i="11"/>
  <c r="N1462" i="11"/>
  <c r="N1463" i="11"/>
  <c r="N1464" i="11"/>
  <c r="N1465" i="11"/>
  <c r="N1466" i="11"/>
  <c r="N1467" i="11"/>
  <c r="N1468" i="11"/>
  <c r="N1469" i="11"/>
  <c r="N1470" i="11"/>
  <c r="N1471" i="11"/>
  <c r="N1472" i="11"/>
  <c r="N1473" i="11"/>
  <c r="N1474" i="11"/>
  <c r="N1475" i="11"/>
  <c r="N1476" i="11"/>
  <c r="N1477" i="11"/>
  <c r="N1478" i="11"/>
  <c r="N1479" i="11"/>
  <c r="N1480" i="11"/>
  <c r="N1481" i="11"/>
  <c r="N1482" i="11"/>
  <c r="N1483" i="11"/>
  <c r="N1484" i="11"/>
  <c r="N1485" i="11"/>
  <c r="N1486" i="11"/>
  <c r="N1487" i="11"/>
  <c r="N1488" i="11"/>
  <c r="N1489" i="11"/>
  <c r="N1490" i="11"/>
  <c r="N1491" i="11"/>
  <c r="N1492" i="11"/>
  <c r="N1493" i="11"/>
  <c r="N1494" i="11"/>
  <c r="N1495" i="11"/>
  <c r="N1496" i="11"/>
  <c r="N1497" i="11"/>
  <c r="N1498" i="11"/>
  <c r="N1499" i="11"/>
  <c r="N1500" i="11"/>
  <c r="N1501" i="11"/>
  <c r="N1502" i="11"/>
  <c r="N1503" i="11"/>
  <c r="N1504" i="11"/>
  <c r="N1505" i="11"/>
  <c r="N1506" i="11"/>
  <c r="N1507" i="11"/>
  <c r="N1508" i="11"/>
  <c r="N1509" i="11"/>
  <c r="N1510" i="11"/>
  <c r="N1511" i="11"/>
  <c r="N1512" i="11"/>
  <c r="N1513" i="11"/>
  <c r="N1514" i="11"/>
  <c r="N1515" i="11"/>
  <c r="N1516" i="11"/>
  <c r="N1517" i="11"/>
  <c r="N1518" i="11"/>
  <c r="N1519" i="11"/>
  <c r="N1520" i="11"/>
  <c r="N1521" i="11"/>
  <c r="N1522" i="11"/>
  <c r="N1523" i="11"/>
  <c r="N1524" i="11"/>
  <c r="N1525" i="11"/>
  <c r="N1526" i="11"/>
  <c r="N1527" i="11"/>
  <c r="N1528" i="11"/>
  <c r="N1529" i="11"/>
  <c r="N1530" i="11"/>
  <c r="N1531" i="11"/>
  <c r="N1532" i="11"/>
  <c r="N1533" i="11"/>
  <c r="N1534" i="11"/>
  <c r="N1535" i="11"/>
  <c r="N1536" i="11"/>
  <c r="N1537" i="11"/>
  <c r="N1538" i="11"/>
  <c r="N1539" i="11"/>
  <c r="N1540" i="11"/>
  <c r="N1541" i="11"/>
  <c r="N1542" i="11"/>
  <c r="N1543" i="11"/>
  <c r="N1544" i="11"/>
  <c r="N1545" i="11"/>
  <c r="N1546" i="11"/>
  <c r="N1547" i="11"/>
  <c r="N1548" i="11"/>
  <c r="N1549" i="11"/>
  <c r="N1550" i="11"/>
  <c r="N1551" i="11"/>
  <c r="N1552" i="11"/>
  <c r="N1553" i="11"/>
  <c r="N1554" i="11"/>
  <c r="N1555" i="11"/>
  <c r="N1556" i="11"/>
  <c r="N1557" i="11"/>
  <c r="N1558" i="11"/>
  <c r="N1559" i="11"/>
  <c r="N1560" i="11"/>
  <c r="N1561" i="11"/>
  <c r="N1562" i="11"/>
  <c r="N1563" i="11"/>
  <c r="N1564" i="11"/>
  <c r="N1565" i="11"/>
  <c r="N1566" i="11"/>
  <c r="N1567" i="11"/>
  <c r="N1568" i="11"/>
  <c r="N1569" i="11"/>
  <c r="N1570" i="11"/>
  <c r="N1571" i="11"/>
  <c r="N1572" i="11"/>
  <c r="N1573" i="11"/>
  <c r="N1574" i="11"/>
  <c r="N1575" i="11"/>
  <c r="N1576" i="11"/>
  <c r="N1577" i="11"/>
  <c r="N1578" i="11"/>
  <c r="N1579" i="11"/>
  <c r="N1580" i="11"/>
  <c r="N1581" i="11"/>
  <c r="N1582" i="11"/>
  <c r="N1583" i="11"/>
  <c r="N1584" i="11"/>
  <c r="N1585" i="11"/>
  <c r="N1586" i="11"/>
  <c r="N1587" i="11"/>
  <c r="N1588" i="11"/>
  <c r="N1589" i="11"/>
  <c r="N1590" i="11"/>
  <c r="N1591" i="11"/>
  <c r="N1592" i="11"/>
  <c r="N1593" i="11"/>
  <c r="N1594" i="11"/>
  <c r="N1595" i="11"/>
  <c r="N1596" i="11"/>
  <c r="N1597" i="11"/>
  <c r="N1598" i="11"/>
  <c r="N1599" i="11"/>
  <c r="N1600" i="11"/>
  <c r="N1601" i="11"/>
  <c r="N1602" i="11"/>
  <c r="N1603" i="11"/>
  <c r="N1604" i="11"/>
  <c r="N1605" i="11"/>
  <c r="N1606" i="11"/>
  <c r="N1607" i="11"/>
  <c r="N1608" i="11"/>
  <c r="N1609" i="11"/>
  <c r="N1610" i="11"/>
  <c r="N1611" i="11"/>
  <c r="N1612" i="11"/>
  <c r="N1613" i="11"/>
  <c r="N1614" i="11"/>
  <c r="N1615" i="11"/>
  <c r="N1616" i="11"/>
  <c r="N1617" i="11"/>
  <c r="N1618" i="11"/>
  <c r="N1619" i="11"/>
  <c r="N1620" i="11"/>
  <c r="N1621" i="11"/>
  <c r="N1622" i="11"/>
  <c r="N1623" i="11"/>
  <c r="N1624" i="11"/>
  <c r="N1625" i="11"/>
  <c r="N1626" i="11"/>
  <c r="N1627" i="11"/>
  <c r="N1628" i="11"/>
  <c r="N1629" i="11"/>
  <c r="N1630" i="11"/>
  <c r="N1631" i="11"/>
  <c r="N1632" i="11"/>
  <c r="N1633" i="11"/>
  <c r="N1634" i="11"/>
  <c r="N1635" i="11"/>
  <c r="N1636" i="11"/>
  <c r="N1637" i="11"/>
  <c r="N1638" i="11"/>
  <c r="N1639" i="11"/>
  <c r="N1640" i="11"/>
  <c r="N1641" i="11"/>
  <c r="N1642" i="11"/>
  <c r="N1643" i="11"/>
  <c r="N1644" i="11"/>
  <c r="N1645" i="11"/>
  <c r="N1646" i="11"/>
  <c r="N1647" i="11"/>
  <c r="N1648" i="11"/>
  <c r="N1649" i="11"/>
  <c r="N1650" i="11"/>
  <c r="N1651" i="11"/>
  <c r="N1652" i="11"/>
  <c r="N1653" i="11"/>
  <c r="N1654" i="11"/>
  <c r="N1655" i="11"/>
  <c r="N1656" i="11"/>
  <c r="N1657" i="11"/>
  <c r="N1658" i="11"/>
  <c r="N1659" i="11"/>
  <c r="N1660" i="11"/>
  <c r="N1661" i="11"/>
  <c r="N1662" i="11"/>
  <c r="N1663" i="11"/>
  <c r="N1664" i="11"/>
  <c r="N1665" i="11"/>
  <c r="N1666" i="11"/>
  <c r="N1667" i="11"/>
  <c r="N1668" i="11"/>
  <c r="N1669" i="11"/>
  <c r="N1670" i="11"/>
  <c r="N1671" i="11"/>
  <c r="N1672" i="11"/>
  <c r="N1673" i="11"/>
  <c r="N1674" i="11"/>
  <c r="N1675" i="11"/>
  <c r="N1676" i="11"/>
  <c r="N1677" i="11"/>
  <c r="N1678" i="11"/>
  <c r="N1679" i="11"/>
  <c r="N1680" i="11"/>
  <c r="N1681" i="11"/>
  <c r="N1682" i="11"/>
  <c r="N1683" i="11"/>
  <c r="N1684" i="11"/>
  <c r="N1685" i="11"/>
  <c r="N1686" i="11"/>
  <c r="N1687" i="11"/>
  <c r="N1688" i="11"/>
  <c r="N1689" i="11"/>
  <c r="N1690" i="11"/>
  <c r="N1691" i="11"/>
  <c r="N1692" i="11"/>
  <c r="N1693" i="11"/>
  <c r="N1694" i="11"/>
  <c r="N1695" i="11"/>
  <c r="N1696" i="11"/>
  <c r="N1697" i="11"/>
  <c r="N1698" i="11"/>
  <c r="N1699" i="11"/>
  <c r="N1700" i="11"/>
  <c r="N1701" i="11"/>
  <c r="N1702" i="11"/>
  <c r="N1703" i="11"/>
  <c r="N1704" i="11"/>
  <c r="N1705" i="11"/>
  <c r="N1706" i="11"/>
  <c r="N1707" i="11"/>
  <c r="N1708" i="11"/>
  <c r="N1709" i="11"/>
  <c r="N1710" i="11"/>
  <c r="N1711" i="11"/>
  <c r="N1712" i="11"/>
  <c r="N1713" i="11"/>
  <c r="N1714" i="11"/>
  <c r="N1715" i="11"/>
  <c r="N1716" i="11"/>
  <c r="N1717" i="11"/>
  <c r="N1718" i="11"/>
  <c r="N1719" i="11"/>
  <c r="N1720" i="11"/>
  <c r="N1721" i="11"/>
  <c r="N1722" i="11"/>
  <c r="N1723" i="11"/>
  <c r="N1724" i="11"/>
  <c r="N1725" i="11"/>
  <c r="N1726" i="11"/>
  <c r="N1727" i="11"/>
  <c r="N1728" i="11"/>
  <c r="N1729" i="11"/>
  <c r="N1730" i="11"/>
  <c r="N1731" i="11"/>
  <c r="N1732" i="11"/>
  <c r="N1733" i="11"/>
  <c r="N1734" i="11"/>
  <c r="N1735" i="11"/>
  <c r="N1736" i="11"/>
  <c r="N1737" i="11"/>
  <c r="N1738" i="11"/>
  <c r="N1739" i="11"/>
  <c r="N1740" i="11"/>
  <c r="N1741" i="11"/>
  <c r="N1742" i="11"/>
  <c r="N1743" i="11"/>
  <c r="N1744" i="11"/>
  <c r="N1745" i="11"/>
  <c r="N1746" i="11"/>
  <c r="N1747" i="11"/>
  <c r="N1748" i="11"/>
  <c r="N1749" i="11"/>
  <c r="N1750" i="11"/>
  <c r="N1751" i="11"/>
  <c r="N1752" i="11"/>
  <c r="N1753" i="11"/>
  <c r="N1754" i="11"/>
  <c r="N1755" i="11"/>
  <c r="N1756" i="11"/>
  <c r="N1757" i="11"/>
  <c r="N1758" i="11"/>
  <c r="N1759" i="11"/>
  <c r="N1760" i="11"/>
  <c r="N1761" i="11"/>
  <c r="N1762" i="11"/>
  <c r="N1763" i="11"/>
  <c r="N1764" i="11"/>
  <c r="N1765" i="11"/>
  <c r="N1766" i="11"/>
  <c r="N1767" i="11"/>
  <c r="N1768" i="11"/>
  <c r="N1769" i="11"/>
  <c r="N1770" i="11"/>
  <c r="N1771" i="11"/>
  <c r="N1772" i="11"/>
  <c r="N1773" i="11"/>
  <c r="N1774" i="11"/>
  <c r="N1775" i="11"/>
  <c r="N1776" i="11"/>
  <c r="N1777" i="11"/>
  <c r="N1778" i="11"/>
  <c r="N1779" i="11"/>
  <c r="N1780" i="11"/>
  <c r="N1781" i="11"/>
  <c r="N1782" i="11"/>
  <c r="N1783" i="11"/>
  <c r="N1784" i="11"/>
  <c r="N1785" i="11"/>
  <c r="N1786" i="11"/>
  <c r="N1787" i="11"/>
  <c r="N1788" i="11"/>
  <c r="N1789" i="11"/>
  <c r="N1790" i="11"/>
  <c r="N1791" i="11"/>
  <c r="N1792" i="11"/>
  <c r="N1793" i="11"/>
  <c r="N1794" i="11"/>
  <c r="N1795" i="11"/>
  <c r="N1796" i="11"/>
  <c r="N1797" i="11"/>
  <c r="N1798" i="11"/>
  <c r="N1799" i="11"/>
  <c r="N1800" i="11"/>
  <c r="N1801" i="11"/>
  <c r="N1802" i="11"/>
  <c r="N1803" i="11"/>
  <c r="N1804" i="11"/>
  <c r="N1805" i="11"/>
  <c r="N1806" i="11"/>
  <c r="N1807" i="11"/>
  <c r="N1808" i="11"/>
  <c r="N1809" i="11"/>
  <c r="N1810" i="11"/>
  <c r="N1811" i="11"/>
  <c r="N1812" i="11"/>
  <c r="N1813" i="11"/>
  <c r="N1814" i="11"/>
  <c r="N1815" i="11"/>
  <c r="N1816" i="11"/>
  <c r="N1817" i="11"/>
  <c r="N1818" i="11"/>
  <c r="N1819" i="11"/>
  <c r="N1820" i="11"/>
  <c r="N1821" i="11"/>
  <c r="N1822" i="11"/>
  <c r="N1823" i="11"/>
  <c r="N1824" i="11"/>
  <c r="N1825" i="11"/>
  <c r="N1826" i="11"/>
  <c r="N1827" i="11"/>
  <c r="N1828" i="11"/>
  <c r="N1829" i="11"/>
  <c r="N1830" i="11"/>
  <c r="N1831" i="11"/>
  <c r="N1832" i="11"/>
  <c r="N1833" i="11"/>
  <c r="N1834" i="11"/>
  <c r="N1835" i="11"/>
  <c r="N1836" i="11"/>
  <c r="N1837" i="11"/>
  <c r="N1838" i="11"/>
  <c r="N1839" i="11"/>
  <c r="N1840" i="11"/>
  <c r="N1841" i="11"/>
  <c r="N1842" i="11"/>
  <c r="N1843" i="11"/>
  <c r="N1844" i="11"/>
  <c r="N1845" i="11"/>
  <c r="N1846" i="11"/>
  <c r="N1847" i="11"/>
  <c r="N1848" i="11"/>
  <c r="N1849" i="11"/>
  <c r="N1850" i="11"/>
  <c r="N1851" i="11"/>
  <c r="N1852" i="11"/>
  <c r="N1853" i="11"/>
  <c r="N1854" i="11"/>
  <c r="N1855" i="11"/>
  <c r="N1856" i="11"/>
  <c r="N1857" i="11"/>
  <c r="N1858" i="11"/>
  <c r="N1859" i="11"/>
  <c r="N1860" i="11"/>
  <c r="N1861" i="11"/>
  <c r="N1862" i="11"/>
  <c r="N1863" i="11"/>
  <c r="N1864" i="11"/>
  <c r="N1865" i="11"/>
  <c r="N1866" i="11"/>
  <c r="N1867" i="11"/>
  <c r="N1868" i="11"/>
  <c r="N1869" i="11"/>
  <c r="N1870" i="11"/>
  <c r="N1871" i="11"/>
  <c r="N1872" i="11"/>
  <c r="N1873" i="11"/>
  <c r="N1874" i="11"/>
  <c r="N1875" i="11"/>
  <c r="N1876" i="11"/>
  <c r="N1877" i="11"/>
  <c r="N1878" i="11"/>
  <c r="N1879" i="11"/>
  <c r="N1880" i="11"/>
  <c r="N1881" i="11"/>
  <c r="N1882" i="11"/>
  <c r="N1883" i="11"/>
  <c r="N1884" i="11"/>
  <c r="N1885" i="11"/>
  <c r="N1886" i="11"/>
  <c r="N1887" i="11"/>
  <c r="N1888" i="11"/>
  <c r="N1889" i="11"/>
  <c r="N1890" i="11"/>
  <c r="N1891" i="11"/>
  <c r="N1892" i="11"/>
  <c r="N1893" i="11"/>
  <c r="N1894" i="11"/>
  <c r="N1895" i="11"/>
  <c r="N1896" i="11"/>
  <c r="N1897" i="11"/>
  <c r="N1898" i="11"/>
  <c r="N1899" i="11"/>
  <c r="N1900" i="11"/>
  <c r="N1901" i="11"/>
  <c r="N1902" i="11"/>
  <c r="N1903" i="11"/>
  <c r="N1904" i="11"/>
  <c r="N1905" i="11"/>
  <c r="N1906" i="11"/>
  <c r="N1907" i="11"/>
  <c r="N1908" i="11"/>
  <c r="N1909" i="11"/>
  <c r="N1910" i="11"/>
  <c r="N1911" i="11"/>
  <c r="N1912" i="11"/>
  <c r="N1913" i="11"/>
  <c r="N1914" i="11"/>
  <c r="N1915" i="11"/>
  <c r="N1916" i="11"/>
  <c r="N1917" i="11"/>
  <c r="N1918" i="11"/>
  <c r="N1919" i="11"/>
  <c r="N1920" i="11"/>
  <c r="N1921" i="11"/>
  <c r="N1922" i="11"/>
  <c r="N1923" i="11"/>
  <c r="N1924" i="11"/>
  <c r="N1925" i="11"/>
  <c r="N1926" i="11"/>
  <c r="N1927" i="11"/>
  <c r="N1928" i="11"/>
  <c r="N1929" i="11"/>
  <c r="N1930" i="11"/>
  <c r="N1931" i="11"/>
  <c r="N1932" i="11"/>
  <c r="N1933" i="11"/>
  <c r="N1934" i="11"/>
  <c r="N1935" i="11"/>
  <c r="N1936" i="11"/>
  <c r="N1937" i="11"/>
  <c r="N1938" i="11"/>
  <c r="N1939" i="11"/>
  <c r="N1940" i="11"/>
  <c r="N1941" i="11"/>
  <c r="N1942" i="11"/>
  <c r="N1943" i="11"/>
  <c r="N1944" i="11"/>
  <c r="N1945" i="11"/>
  <c r="N1946" i="11"/>
  <c r="N1947" i="11"/>
  <c r="N1948" i="11"/>
  <c r="N1949" i="11"/>
  <c r="N1950" i="11"/>
  <c r="N1951" i="11"/>
  <c r="N1952" i="11"/>
  <c r="N1953" i="11"/>
  <c r="N1954" i="11"/>
  <c r="N1955" i="11"/>
  <c r="N1956" i="11"/>
  <c r="N1957" i="11"/>
  <c r="N1958" i="11"/>
  <c r="N1959" i="11"/>
  <c r="N1960" i="11"/>
  <c r="N1961" i="11"/>
  <c r="N1962" i="11"/>
  <c r="N1963" i="11"/>
  <c r="N1964" i="11"/>
  <c r="N1965" i="11"/>
  <c r="N1966" i="11"/>
  <c r="N1967" i="11"/>
  <c r="N1968" i="11"/>
  <c r="N1969" i="11"/>
  <c r="N1970" i="11"/>
  <c r="N1971" i="11"/>
  <c r="N1972" i="11"/>
  <c r="N1973" i="11"/>
  <c r="N1974" i="11"/>
  <c r="N1975" i="11"/>
  <c r="N1976" i="11"/>
  <c r="N1977" i="11"/>
  <c r="N1978" i="11"/>
  <c r="N1979" i="11"/>
  <c r="N1980" i="11"/>
  <c r="N1981" i="11"/>
  <c r="N1982" i="11"/>
  <c r="N1983" i="11"/>
  <c r="N1984" i="11"/>
  <c r="N1985" i="11"/>
  <c r="N1986" i="11"/>
  <c r="N1987" i="11"/>
  <c r="N1988" i="11"/>
  <c r="N1989" i="11"/>
  <c r="N1990" i="11"/>
  <c r="N1991" i="11"/>
  <c r="N1992" i="11"/>
  <c r="N1993" i="11"/>
  <c r="N1994" i="11"/>
  <c r="N1995" i="11"/>
  <c r="N1996" i="11"/>
  <c r="N1997" i="11"/>
  <c r="N1998" i="11"/>
  <c r="N1999" i="11"/>
  <c r="N2000" i="11"/>
  <c r="N2001" i="11"/>
  <c r="N2002" i="11"/>
  <c r="N2003" i="11"/>
  <c r="N2004" i="11"/>
  <c r="N2005" i="11"/>
  <c r="N2006" i="11"/>
  <c r="N2007" i="11"/>
  <c r="N2008" i="11"/>
  <c r="N2009" i="11"/>
  <c r="N2010" i="11"/>
  <c r="N2011" i="11"/>
  <c r="N2012" i="11"/>
  <c r="N2013" i="11"/>
  <c r="N2014" i="11"/>
  <c r="N2015" i="11"/>
  <c r="N2016" i="11"/>
  <c r="N2017" i="11"/>
  <c r="N2018" i="11"/>
  <c r="N2019" i="11"/>
  <c r="N2020" i="11"/>
  <c r="N2021" i="11"/>
  <c r="N2022" i="11"/>
  <c r="N2023" i="11"/>
  <c r="N2024" i="11"/>
  <c r="N2025" i="11"/>
  <c r="N2026" i="11"/>
  <c r="N2027" i="11"/>
  <c r="N2028" i="11"/>
  <c r="N2029" i="11"/>
  <c r="N2030" i="11"/>
  <c r="N2031" i="11"/>
  <c r="N2032" i="11"/>
  <c r="N2033" i="11"/>
  <c r="N2034" i="11"/>
  <c r="N2035" i="11"/>
  <c r="N2036" i="11"/>
  <c r="N2037" i="11"/>
  <c r="N2038" i="11"/>
  <c r="N2039" i="11"/>
  <c r="N2040" i="11"/>
  <c r="N2041" i="11"/>
  <c r="N2042" i="11"/>
  <c r="N2043" i="11"/>
  <c r="N2044" i="11"/>
  <c r="N2045" i="11"/>
  <c r="N2046" i="11"/>
  <c r="N2047" i="11"/>
  <c r="N2048" i="11"/>
  <c r="N2049" i="11"/>
  <c r="N2050" i="11"/>
  <c r="N2051" i="11"/>
  <c r="N2052" i="11"/>
  <c r="N2053" i="11"/>
  <c r="N2054" i="11"/>
  <c r="N2055" i="11"/>
  <c r="N2056" i="11"/>
  <c r="N2057" i="11"/>
  <c r="N2058" i="11"/>
  <c r="N2059" i="11"/>
  <c r="N2060" i="11"/>
  <c r="N2061" i="11"/>
  <c r="N2062" i="11"/>
  <c r="N2063" i="11"/>
  <c r="N2064" i="11"/>
  <c r="N2065" i="11"/>
  <c r="N2066" i="11"/>
  <c r="N2067" i="11"/>
  <c r="N2068" i="11"/>
  <c r="N2069" i="11"/>
  <c r="N2070" i="11"/>
  <c r="N2071" i="11"/>
  <c r="N2072" i="11"/>
  <c r="N2073" i="11"/>
  <c r="N2074" i="11"/>
  <c r="N2075" i="11"/>
  <c r="N2076" i="11"/>
  <c r="N2077" i="11"/>
  <c r="N2078" i="11"/>
  <c r="N2079" i="11"/>
  <c r="N2080" i="11"/>
  <c r="N2081" i="11"/>
  <c r="N2082" i="11"/>
  <c r="N2083" i="11"/>
  <c r="N2084" i="11"/>
  <c r="N2085" i="11"/>
  <c r="N2086" i="11"/>
  <c r="N2087" i="11"/>
  <c r="N2088" i="11"/>
  <c r="N2089" i="11"/>
  <c r="N2090" i="11"/>
  <c r="N2091" i="11"/>
  <c r="N2092" i="11"/>
  <c r="N2093" i="11"/>
  <c r="N2094" i="11"/>
  <c r="N2095" i="11"/>
  <c r="N2096" i="11"/>
  <c r="N2097" i="11"/>
  <c r="N2098" i="11"/>
  <c r="N2099" i="11"/>
  <c r="N2100" i="11"/>
  <c r="N2101" i="11"/>
  <c r="N2102" i="11"/>
  <c r="N2103" i="11"/>
  <c r="N2104" i="11"/>
  <c r="N2105" i="11"/>
  <c r="N2106" i="11"/>
  <c r="N2107" i="11"/>
  <c r="N2108" i="11"/>
  <c r="N2109" i="11"/>
  <c r="N2110" i="11"/>
  <c r="N2111" i="11"/>
  <c r="N2112" i="11"/>
  <c r="N2113" i="11"/>
  <c r="N2114" i="11"/>
  <c r="N2115" i="11"/>
  <c r="N2116" i="11"/>
  <c r="N2117" i="11"/>
  <c r="N2118" i="11"/>
  <c r="N2119" i="11"/>
  <c r="N2120" i="11"/>
  <c r="N2121" i="11"/>
  <c r="N2122" i="11"/>
  <c r="N2123" i="11"/>
  <c r="N2124" i="11"/>
  <c r="N2125" i="11"/>
  <c r="N2126" i="11"/>
  <c r="N2127" i="11"/>
  <c r="N2128" i="11"/>
  <c r="N2129" i="11"/>
  <c r="N2130" i="11"/>
  <c r="N2131" i="11"/>
  <c r="N2132" i="11"/>
  <c r="N2133" i="11"/>
  <c r="N2134" i="11"/>
  <c r="N2135" i="11"/>
  <c r="N2136" i="11"/>
  <c r="N2137" i="11"/>
  <c r="N2138" i="11"/>
  <c r="N2139" i="11"/>
  <c r="N2140" i="11"/>
  <c r="N2141" i="11"/>
  <c r="N2142" i="11"/>
  <c r="N2143" i="11"/>
  <c r="N2144" i="11"/>
  <c r="N2145" i="11"/>
  <c r="N2146" i="11"/>
  <c r="N2147" i="11"/>
  <c r="N2148" i="11"/>
  <c r="N2149" i="11"/>
  <c r="N2150" i="11"/>
  <c r="N2151" i="11"/>
  <c r="N2152" i="11"/>
  <c r="N2153" i="11"/>
  <c r="N2154" i="11"/>
  <c r="N2155" i="11"/>
  <c r="N2156" i="11"/>
  <c r="N2157" i="11"/>
  <c r="N2158" i="11"/>
  <c r="N2159" i="11"/>
  <c r="N2160" i="11"/>
  <c r="N2161" i="11"/>
  <c r="N2162" i="11"/>
  <c r="N2163" i="11"/>
  <c r="N2164" i="11"/>
  <c r="N2165" i="11"/>
  <c r="N2166" i="11"/>
  <c r="N2167" i="11"/>
  <c r="N2168" i="11"/>
  <c r="N2169" i="11"/>
  <c r="N2170" i="11"/>
  <c r="N2171" i="11"/>
  <c r="N2172" i="11"/>
  <c r="N2173" i="11"/>
  <c r="N2174" i="11"/>
  <c r="N2175" i="11"/>
  <c r="N2176" i="11"/>
  <c r="N2177" i="11"/>
  <c r="N2178" i="11"/>
  <c r="N2179" i="11"/>
  <c r="N2180" i="11"/>
  <c r="N2181" i="11"/>
  <c r="N2182" i="11"/>
  <c r="N2183" i="11"/>
  <c r="N2184" i="11"/>
  <c r="N2185" i="11"/>
  <c r="N2186" i="11"/>
  <c r="N2187" i="11"/>
  <c r="N2188" i="11"/>
  <c r="N2189" i="11"/>
  <c r="N2190" i="11"/>
  <c r="N2191" i="11"/>
  <c r="N2192" i="11"/>
  <c r="N2193" i="11"/>
  <c r="N2194" i="11"/>
  <c r="N2195" i="11"/>
  <c r="N2196" i="11"/>
  <c r="N2197" i="11"/>
  <c r="N2198" i="11"/>
  <c r="N2199" i="11"/>
  <c r="N2200" i="11"/>
  <c r="N2201" i="11"/>
  <c r="N2202" i="11"/>
  <c r="N2203" i="11"/>
  <c r="N2204" i="11"/>
  <c r="N2205" i="11"/>
  <c r="N2206" i="11"/>
  <c r="N2207" i="11"/>
  <c r="N2208" i="11"/>
  <c r="N2209" i="11"/>
  <c r="N2210" i="11"/>
  <c r="N2211" i="11"/>
  <c r="N2212" i="11"/>
  <c r="N2213" i="11"/>
  <c r="N2214" i="11"/>
  <c r="N2215" i="11"/>
  <c r="N2216" i="11"/>
  <c r="N2217" i="11"/>
  <c r="N2218" i="11"/>
  <c r="N2219" i="11"/>
  <c r="N2220" i="11"/>
  <c r="N2221" i="11"/>
  <c r="N2222" i="11"/>
  <c r="N2223" i="11"/>
  <c r="N2224" i="11"/>
  <c r="N2225" i="11"/>
  <c r="N2226" i="11"/>
  <c r="N2227" i="11"/>
  <c r="N2228" i="11"/>
  <c r="N2229" i="11"/>
  <c r="N2230" i="11"/>
  <c r="N2231" i="11"/>
  <c r="N2232" i="11"/>
  <c r="N2233" i="11"/>
  <c r="N2234" i="11"/>
  <c r="N2235" i="11"/>
  <c r="N2236" i="11"/>
  <c r="N2237" i="11"/>
  <c r="N2238" i="11"/>
  <c r="N2239" i="11"/>
  <c r="N2240" i="11"/>
  <c r="N2241" i="11"/>
  <c r="N2242" i="11"/>
  <c r="N2243" i="11"/>
  <c r="N2244" i="11"/>
  <c r="N2245" i="11"/>
  <c r="N2246" i="11"/>
  <c r="N2247" i="11"/>
  <c r="N2248" i="11"/>
  <c r="N2249" i="11"/>
  <c r="N2250" i="11"/>
  <c r="N2251" i="11"/>
  <c r="N2252" i="11"/>
  <c r="N2253" i="11"/>
  <c r="N2254" i="11"/>
  <c r="N2255" i="11"/>
  <c r="N2256" i="11"/>
  <c r="N2257" i="11"/>
  <c r="N2258" i="11"/>
  <c r="N2259" i="11"/>
  <c r="N2260" i="11"/>
  <c r="N2261" i="11"/>
  <c r="N2262" i="11"/>
  <c r="N2263" i="11"/>
  <c r="N2264" i="11"/>
  <c r="N2265" i="11"/>
  <c r="N2266" i="11"/>
  <c r="N2267" i="11"/>
  <c r="N2268" i="11"/>
  <c r="N2269" i="11"/>
  <c r="N2270" i="11"/>
  <c r="N2271" i="11"/>
  <c r="N2272" i="11"/>
  <c r="N2273" i="11"/>
  <c r="N2274" i="11"/>
  <c r="N2275" i="11"/>
  <c r="N2276" i="11"/>
  <c r="N2277" i="11"/>
  <c r="N2278" i="11"/>
  <c r="N2279" i="11"/>
  <c r="N2280" i="11"/>
  <c r="N2281" i="11"/>
  <c r="N2282" i="11"/>
  <c r="N2283" i="11"/>
  <c r="N2284" i="11"/>
  <c r="N2285" i="11"/>
  <c r="N2286" i="11"/>
  <c r="N2287" i="11"/>
  <c r="N2288" i="11"/>
  <c r="N2289" i="11"/>
  <c r="N2290" i="11"/>
  <c r="N2291" i="11"/>
  <c r="N2292" i="11"/>
  <c r="N2293" i="11"/>
  <c r="N2294" i="11"/>
  <c r="N2295" i="11"/>
  <c r="N2296" i="11"/>
  <c r="N2297" i="11"/>
  <c r="N2298" i="11"/>
  <c r="N2299" i="11"/>
  <c r="N2300" i="11"/>
  <c r="N2301" i="11"/>
  <c r="N2302" i="11"/>
  <c r="N2303" i="11"/>
  <c r="N2304" i="11"/>
  <c r="N2305" i="11"/>
  <c r="N2306" i="11"/>
  <c r="N2307" i="11"/>
  <c r="N2308" i="11"/>
  <c r="N2309" i="11"/>
  <c r="N2310" i="11"/>
  <c r="N2311" i="11"/>
  <c r="N2312" i="11"/>
  <c r="N2313" i="11"/>
  <c r="N2314" i="11"/>
  <c r="N2315" i="11"/>
  <c r="N2316" i="11"/>
  <c r="N2317" i="11"/>
  <c r="N2318" i="11"/>
  <c r="N2319" i="11"/>
  <c r="N2320" i="11"/>
  <c r="N2321" i="11"/>
  <c r="N2322" i="11"/>
  <c r="N2323" i="11"/>
  <c r="N2324" i="11"/>
  <c r="N2325" i="11"/>
  <c r="N2326" i="11"/>
  <c r="N2327" i="11"/>
  <c r="N2328" i="11"/>
  <c r="N2329" i="11"/>
  <c r="N2330" i="11"/>
  <c r="N2331" i="11"/>
  <c r="N2332" i="11"/>
  <c r="N2333" i="11"/>
  <c r="N2334" i="11"/>
  <c r="N2335" i="11"/>
  <c r="N2336" i="11"/>
  <c r="N2337" i="11"/>
  <c r="N2338" i="11"/>
  <c r="N2339" i="11"/>
  <c r="N2340" i="11"/>
  <c r="N2341" i="11"/>
  <c r="N2342" i="11"/>
  <c r="N2343" i="11"/>
  <c r="N2344" i="11"/>
  <c r="N2345" i="11"/>
  <c r="N2346" i="11"/>
  <c r="N2347" i="11"/>
  <c r="N2348" i="11"/>
  <c r="N2349" i="11"/>
  <c r="N2350" i="11"/>
  <c r="N2351" i="11"/>
  <c r="N2352" i="11"/>
  <c r="N2353" i="11"/>
  <c r="N2354" i="11"/>
  <c r="N2355" i="11"/>
  <c r="N2356" i="11"/>
  <c r="N2357" i="11"/>
  <c r="N2358" i="11"/>
  <c r="N2359" i="11"/>
  <c r="N2360" i="11"/>
  <c r="N2361" i="11"/>
  <c r="N2362" i="11"/>
  <c r="N2363" i="11"/>
  <c r="N2364" i="11"/>
  <c r="N2365" i="11"/>
  <c r="N2366" i="11"/>
  <c r="N2367" i="11"/>
  <c r="N2368" i="11"/>
  <c r="N2369" i="11"/>
  <c r="N2370" i="11"/>
  <c r="N2371" i="11"/>
  <c r="N2372" i="11"/>
  <c r="N2373" i="11"/>
  <c r="N2374" i="11"/>
  <c r="N2375" i="11"/>
  <c r="N2376" i="11"/>
  <c r="N2377" i="11"/>
  <c r="N2378" i="11"/>
  <c r="N2379" i="11"/>
  <c r="N2380" i="11"/>
  <c r="N2381" i="11"/>
  <c r="N2382" i="11"/>
  <c r="N2383" i="11"/>
  <c r="N2384" i="11"/>
  <c r="N2385" i="11"/>
  <c r="N2386" i="11"/>
  <c r="N2387" i="11"/>
  <c r="N2388" i="11"/>
  <c r="N2389" i="11"/>
  <c r="N2390" i="11"/>
  <c r="N2391" i="11"/>
  <c r="N2392" i="11"/>
  <c r="N2393" i="11"/>
  <c r="N2394" i="11"/>
  <c r="N2395" i="11"/>
  <c r="N2396" i="11"/>
  <c r="N2397" i="11"/>
  <c r="N2398" i="11"/>
  <c r="N2399" i="11"/>
  <c r="N2400" i="11"/>
  <c r="N2401" i="11"/>
  <c r="N2402" i="11"/>
  <c r="N2403" i="11"/>
  <c r="N2404" i="11"/>
  <c r="N2405" i="11"/>
  <c r="N2406" i="11"/>
  <c r="N2407" i="11"/>
  <c r="N2408" i="11"/>
  <c r="N2409" i="11"/>
  <c r="N2410" i="11"/>
  <c r="N2411" i="11"/>
  <c r="N2412" i="11"/>
  <c r="N2413" i="11"/>
  <c r="N2414" i="11"/>
  <c r="N2415" i="11"/>
  <c r="N2416" i="11"/>
  <c r="N2417" i="11"/>
  <c r="N2418" i="11"/>
  <c r="N2419" i="11"/>
  <c r="N2420" i="11"/>
  <c r="N2421" i="11"/>
  <c r="N2422" i="11"/>
  <c r="N2423" i="11"/>
  <c r="N2424" i="11"/>
  <c r="N2425" i="11"/>
  <c r="N2426" i="11"/>
  <c r="N2427" i="11"/>
  <c r="N2428" i="11"/>
  <c r="N2429" i="11"/>
  <c r="N2430" i="11"/>
  <c r="N2431" i="11"/>
  <c r="N2432" i="11"/>
  <c r="N2433" i="11"/>
  <c r="N2434" i="11"/>
  <c r="N2435" i="11"/>
  <c r="N2436" i="11"/>
  <c r="N2437" i="11"/>
  <c r="N2438" i="11"/>
  <c r="N2439" i="11"/>
  <c r="N2440" i="11"/>
  <c r="N2441" i="11"/>
  <c r="N2442" i="11"/>
  <c r="N2443" i="11"/>
  <c r="N2444" i="11"/>
  <c r="N2445" i="11"/>
  <c r="N2446" i="11"/>
  <c r="N2447" i="11"/>
  <c r="N2448" i="11"/>
  <c r="N2449" i="11"/>
  <c r="N2450" i="11"/>
  <c r="N2451" i="11"/>
  <c r="N2452" i="11"/>
  <c r="N2453" i="11"/>
  <c r="N2454" i="11"/>
  <c r="N2455" i="11"/>
  <c r="N2456" i="11"/>
  <c r="N2457" i="11"/>
  <c r="N2458" i="11"/>
  <c r="N2459" i="11"/>
  <c r="N2460" i="11"/>
  <c r="N2461" i="11"/>
  <c r="N2462" i="11"/>
  <c r="N2463" i="11"/>
  <c r="N2464" i="11"/>
  <c r="N2465" i="11"/>
  <c r="N2466" i="11"/>
  <c r="N2467" i="11"/>
  <c r="N2468" i="11"/>
  <c r="N2469" i="11"/>
  <c r="N2470" i="11"/>
  <c r="N2471" i="11"/>
  <c r="N2472" i="11"/>
  <c r="N2473" i="11"/>
  <c r="N2474" i="11"/>
  <c r="N2475" i="11"/>
  <c r="N2476" i="11"/>
  <c r="N2477" i="11"/>
  <c r="N2478" i="11"/>
  <c r="N2479" i="11"/>
  <c r="N2480" i="11"/>
  <c r="N2481" i="11"/>
  <c r="N2482" i="11"/>
  <c r="N2483" i="11"/>
  <c r="N2484" i="11"/>
  <c r="N2485" i="11"/>
  <c r="N2486" i="11"/>
  <c r="N2487" i="11"/>
  <c r="N2488" i="11"/>
  <c r="N2489" i="11"/>
  <c r="N2490" i="11"/>
  <c r="N2491" i="11"/>
  <c r="N2492" i="11"/>
  <c r="N2493" i="11"/>
  <c r="N2494" i="11"/>
  <c r="N2495" i="11"/>
  <c r="N2496" i="11"/>
  <c r="N2497" i="11"/>
  <c r="N2498" i="11"/>
  <c r="N2499" i="11"/>
  <c r="N2500" i="11"/>
  <c r="N2501" i="11"/>
  <c r="N2502" i="11"/>
  <c r="N2503" i="11"/>
  <c r="N2504" i="11"/>
  <c r="N2505" i="11"/>
  <c r="N2506" i="11"/>
  <c r="N2507" i="11"/>
  <c r="N2508" i="11"/>
  <c r="N2509" i="11"/>
  <c r="N2510" i="11"/>
  <c r="N2511" i="11"/>
  <c r="N2512" i="11"/>
  <c r="N2513" i="11"/>
  <c r="N2514" i="11"/>
  <c r="N2515" i="11"/>
  <c r="N2516" i="11"/>
  <c r="N2517" i="11"/>
  <c r="N2518" i="11"/>
  <c r="N2519" i="11"/>
  <c r="N2520" i="11"/>
  <c r="N2521" i="11"/>
  <c r="N2522" i="11"/>
  <c r="N2523" i="11"/>
  <c r="N2524" i="11"/>
  <c r="N2525" i="11"/>
  <c r="N2526" i="11"/>
  <c r="N2527" i="11"/>
  <c r="N2528" i="11"/>
  <c r="N2529" i="11"/>
  <c r="N2530" i="11"/>
  <c r="N2531" i="11"/>
  <c r="N2532" i="11"/>
  <c r="N2533" i="11"/>
  <c r="N2534" i="11"/>
  <c r="N2535" i="11"/>
  <c r="N2536" i="11"/>
  <c r="N2537" i="11"/>
  <c r="N2538" i="11"/>
  <c r="N2539" i="11"/>
  <c r="N2540" i="11"/>
  <c r="N2541" i="11"/>
  <c r="N2542" i="11"/>
  <c r="N2543" i="11"/>
  <c r="N2544" i="11"/>
  <c r="N2545" i="11"/>
  <c r="N2546" i="11"/>
  <c r="N2547" i="11"/>
  <c r="N2548" i="11"/>
  <c r="N2549" i="11"/>
  <c r="N2550" i="11"/>
  <c r="N2551" i="11"/>
  <c r="N2552" i="11"/>
  <c r="N2553" i="11"/>
  <c r="N2554" i="11"/>
  <c r="N2555" i="11"/>
  <c r="N2556" i="11"/>
  <c r="N2557" i="11"/>
  <c r="N2558" i="11"/>
  <c r="N2559" i="11"/>
  <c r="N2560" i="11"/>
  <c r="N2561" i="11"/>
  <c r="N2562" i="11"/>
  <c r="N2563" i="11"/>
  <c r="N2564" i="11"/>
  <c r="N2565" i="11"/>
  <c r="N2566" i="11"/>
  <c r="N2567" i="11"/>
  <c r="N2568" i="11"/>
  <c r="N2569" i="11"/>
  <c r="N2570" i="11"/>
  <c r="N2571" i="11"/>
  <c r="N2572" i="11"/>
  <c r="N2573" i="11"/>
  <c r="N2574" i="11"/>
  <c r="N2575" i="11"/>
  <c r="N2576" i="11"/>
  <c r="N2577" i="11"/>
  <c r="N2578" i="11"/>
  <c r="N2579" i="11"/>
  <c r="N2580" i="11"/>
  <c r="N2581" i="11"/>
  <c r="N2582" i="11"/>
  <c r="N2583" i="11"/>
  <c r="N2584" i="11"/>
  <c r="N2585" i="11"/>
  <c r="N2586" i="11"/>
  <c r="N2587" i="11"/>
  <c r="N2588" i="11"/>
  <c r="N2589" i="11"/>
  <c r="N2590" i="11"/>
  <c r="N2591" i="11"/>
  <c r="N2592" i="11"/>
  <c r="N2593" i="11"/>
  <c r="N2594" i="11"/>
  <c r="N2595" i="11"/>
  <c r="N2596" i="11"/>
  <c r="N2597" i="11"/>
  <c r="N2598" i="11"/>
  <c r="N2599" i="11"/>
  <c r="N2600" i="11"/>
  <c r="N2601" i="11"/>
  <c r="N2602" i="11"/>
  <c r="N2603" i="11"/>
  <c r="N2604" i="11"/>
  <c r="N2605" i="11"/>
  <c r="N2606" i="11"/>
  <c r="N2607" i="11"/>
  <c r="N2608" i="11"/>
  <c r="N2609" i="11"/>
  <c r="N2610" i="11"/>
  <c r="E355" i="10"/>
  <c r="E354" i="10"/>
  <c r="E353" i="10"/>
  <c r="E352" i="10"/>
  <c r="E351" i="10"/>
  <c r="E350" i="10"/>
  <c r="E349" i="10"/>
  <c r="E348" i="10"/>
  <c r="E347" i="10"/>
  <c r="E346" i="10"/>
  <c r="E345" i="10"/>
  <c r="E344" i="10"/>
  <c r="E343" i="10"/>
  <c r="E342" i="10"/>
  <c r="E341" i="10"/>
  <c r="E340" i="10"/>
  <c r="E339" i="10"/>
  <c r="E338" i="10"/>
  <c r="E337" i="10"/>
  <c r="E336" i="10"/>
  <c r="E335" i="10"/>
  <c r="E334" i="10"/>
  <c r="E333" i="10"/>
  <c r="E332" i="10"/>
  <c r="E331" i="10"/>
  <c r="E330" i="10"/>
  <c r="E329" i="10"/>
  <c r="E328" i="10"/>
  <c r="E327" i="10"/>
  <c r="E326" i="10"/>
  <c r="E325" i="10"/>
  <c r="E324" i="10"/>
  <c r="E323" i="10"/>
  <c r="E322" i="10"/>
  <c r="E321" i="10"/>
  <c r="E320" i="10"/>
  <c r="E319" i="10"/>
  <c r="E318" i="10"/>
  <c r="E317" i="10"/>
  <c r="E316" i="10"/>
  <c r="E315" i="10"/>
  <c r="E314" i="10"/>
  <c r="E313" i="10"/>
  <c r="E312" i="10"/>
  <c r="E311" i="10"/>
  <c r="E310" i="10"/>
  <c r="E309" i="10"/>
  <c r="E308" i="10"/>
  <c r="E307" i="10"/>
  <c r="E306" i="10"/>
  <c r="E305" i="10"/>
  <c r="E304" i="10"/>
  <c r="E303" i="10"/>
  <c r="E302" i="10"/>
  <c r="E301" i="10"/>
  <c r="E300" i="10"/>
  <c r="E299" i="10"/>
  <c r="E298" i="10"/>
  <c r="E297" i="10"/>
  <c r="E296" i="10"/>
  <c r="E295" i="10"/>
  <c r="E294" i="10"/>
  <c r="E293" i="10"/>
  <c r="E292" i="10"/>
  <c r="E291" i="10"/>
  <c r="E290" i="10"/>
  <c r="E289" i="10"/>
  <c r="E288" i="10"/>
  <c r="E287" i="10"/>
  <c r="E286" i="10"/>
  <c r="E285" i="10"/>
  <c r="E284" i="10"/>
  <c r="E283" i="10"/>
  <c r="E282" i="10"/>
  <c r="E281" i="10"/>
  <c r="E280" i="10"/>
  <c r="E279" i="10"/>
  <c r="E278" i="10"/>
  <c r="E277" i="10"/>
  <c r="E276" i="10"/>
  <c r="E275" i="10"/>
  <c r="E274" i="10"/>
  <c r="E273" i="10"/>
  <c r="E272" i="10"/>
  <c r="E271" i="10"/>
  <c r="E270" i="10"/>
  <c r="E269" i="10"/>
  <c r="E268" i="10"/>
  <c r="E267" i="10"/>
  <c r="E266" i="10"/>
  <c r="E265" i="10"/>
  <c r="E264" i="10"/>
  <c r="E263" i="10"/>
  <c r="E262" i="10"/>
  <c r="E261" i="10"/>
  <c r="E260" i="10"/>
  <c r="E259" i="10"/>
  <c r="E258" i="10"/>
  <c r="E257" i="10"/>
  <c r="E256" i="10"/>
  <c r="E255" i="10"/>
  <c r="E254" i="10"/>
  <c r="E253" i="10"/>
  <c r="E252" i="10"/>
  <c r="E251" i="10"/>
  <c r="E250" i="10"/>
  <c r="E249" i="10"/>
  <c r="E248" i="10"/>
  <c r="E247" i="10"/>
  <c r="E246" i="10"/>
  <c r="E245" i="10"/>
  <c r="E244" i="10"/>
  <c r="E243" i="10"/>
  <c r="E242" i="10"/>
  <c r="E241" i="10"/>
  <c r="E240" i="10"/>
  <c r="E239" i="10"/>
  <c r="E238" i="10"/>
  <c r="E237" i="10"/>
  <c r="E236" i="10"/>
  <c r="E235" i="10"/>
  <c r="E234" i="10"/>
  <c r="E233" i="10"/>
  <c r="E232" i="10"/>
  <c r="E231" i="10"/>
  <c r="E230" i="10"/>
  <c r="E229" i="10"/>
  <c r="E228" i="10"/>
  <c r="E227" i="10"/>
  <c r="E226" i="10"/>
  <c r="E225" i="10"/>
  <c r="E224" i="10"/>
  <c r="E223" i="10"/>
  <c r="E222" i="10"/>
  <c r="E221" i="10"/>
  <c r="E220" i="10"/>
  <c r="E219" i="10"/>
  <c r="E218" i="10"/>
  <c r="E217" i="10"/>
  <c r="E216" i="10"/>
  <c r="E215" i="10"/>
  <c r="E214" i="10"/>
  <c r="E213" i="10"/>
  <c r="E212" i="10"/>
  <c r="E211" i="10"/>
  <c r="E210" i="10"/>
  <c r="E209" i="10"/>
  <c r="E208" i="10"/>
  <c r="E207" i="10"/>
  <c r="E206" i="10"/>
  <c r="E205" i="10"/>
  <c r="E204" i="10"/>
  <c r="E203" i="10"/>
  <c r="E202" i="10"/>
  <c r="E201" i="10"/>
  <c r="E200" i="10"/>
  <c r="E199" i="10"/>
  <c r="E198" i="10"/>
  <c r="E197" i="10"/>
  <c r="E196" i="10"/>
  <c r="E195" i="10"/>
  <c r="E194" i="10"/>
  <c r="E193" i="10"/>
  <c r="E192" i="10"/>
  <c r="E191" i="10"/>
  <c r="E190" i="10"/>
  <c r="E189" i="10"/>
  <c r="E188" i="10"/>
  <c r="E187" i="10"/>
  <c r="E186" i="10"/>
  <c r="E185" i="10"/>
  <c r="E184" i="10"/>
  <c r="E183" i="10"/>
  <c r="E182" i="10"/>
  <c r="E181" i="10"/>
  <c r="E180" i="10"/>
  <c r="E179" i="10"/>
  <c r="E177" i="10"/>
  <c r="E176" i="10"/>
  <c r="E175" i="10"/>
  <c r="E174" i="10"/>
  <c r="E173" i="10"/>
  <c r="E172" i="10"/>
  <c r="E171" i="10"/>
  <c r="E170" i="10"/>
  <c r="E169" i="10"/>
  <c r="E168" i="10"/>
  <c r="E167" i="10"/>
  <c r="E166" i="10"/>
  <c r="E165" i="10"/>
  <c r="E164" i="10"/>
  <c r="E163" i="10"/>
  <c r="E162" i="10"/>
  <c r="E161" i="10"/>
  <c r="E160" i="10"/>
  <c r="E159" i="10"/>
  <c r="E158" i="10"/>
  <c r="E157" i="10"/>
  <c r="E156" i="10"/>
  <c r="E155" i="10"/>
  <c r="E154" i="10"/>
  <c r="E153" i="10"/>
  <c r="E152" i="10"/>
  <c r="E151" i="10"/>
  <c r="E150" i="10"/>
  <c r="E149" i="10"/>
  <c r="E148" i="10"/>
  <c r="E147" i="10"/>
  <c r="E146" i="10"/>
  <c r="E145" i="10"/>
  <c r="E144" i="10"/>
  <c r="E143" i="10"/>
  <c r="E142" i="10"/>
  <c r="E141" i="10"/>
  <c r="E140" i="10"/>
  <c r="E139" i="10"/>
  <c r="E138" i="10"/>
  <c r="E137" i="10"/>
  <c r="E136" i="10"/>
  <c r="E135" i="10"/>
  <c r="E134" i="10"/>
  <c r="E133" i="10"/>
  <c r="E132" i="10"/>
  <c r="E131" i="10"/>
  <c r="E130" i="10"/>
  <c r="E129" i="10"/>
  <c r="E128" i="10"/>
  <c r="E127" i="10"/>
  <c r="E126" i="10"/>
  <c r="E125" i="10"/>
  <c r="E124" i="10"/>
  <c r="E123" i="10"/>
  <c r="E122" i="10"/>
  <c r="E121" i="10"/>
  <c r="E120" i="10"/>
  <c r="E119" i="10"/>
  <c r="E118" i="10"/>
  <c r="E117" i="10"/>
  <c r="E116" i="10"/>
  <c r="E115" i="10"/>
  <c r="E114" i="10"/>
  <c r="E113" i="10"/>
  <c r="E112" i="10"/>
  <c r="E111" i="10"/>
  <c r="E110" i="10"/>
  <c r="E109" i="10"/>
  <c r="E108" i="10"/>
  <c r="E107" i="10"/>
  <c r="E106" i="10"/>
  <c r="E105" i="10"/>
  <c r="E104" i="10"/>
  <c r="E103" i="10"/>
  <c r="E102" i="10"/>
  <c r="E101" i="10"/>
  <c r="E100" i="10"/>
  <c r="E99" i="10"/>
  <c r="E98" i="10"/>
  <c r="E97" i="10"/>
  <c r="E96" i="10"/>
  <c r="E95" i="10"/>
  <c r="E94" i="10"/>
  <c r="E93" i="10"/>
  <c r="E92" i="10"/>
  <c r="E91" i="10"/>
  <c r="E90" i="10"/>
  <c r="E89" i="10"/>
  <c r="E88" i="10"/>
  <c r="E87" i="10"/>
  <c r="E86" i="10"/>
  <c r="E85" i="10"/>
  <c r="E84" i="10"/>
  <c r="E83" i="10"/>
  <c r="E82" i="10"/>
  <c r="E81" i="10"/>
  <c r="E80" i="10"/>
  <c r="E79" i="10"/>
  <c r="E77" i="10"/>
  <c r="E76" i="10"/>
  <c r="E75" i="10"/>
  <c r="E74" i="10"/>
  <c r="E73" i="10"/>
  <c r="E72" i="10"/>
  <c r="E71" i="10"/>
  <c r="E70" i="10"/>
  <c r="E69" i="10"/>
  <c r="E68" i="10"/>
  <c r="E67" i="10"/>
  <c r="E66" i="10"/>
  <c r="E65" i="10"/>
  <c r="E64" i="10"/>
  <c r="E63" i="10"/>
  <c r="E62" i="10"/>
  <c r="E61" i="10"/>
  <c r="E60" i="10"/>
  <c r="E59" i="10"/>
  <c r="E58" i="10"/>
  <c r="E57" i="10"/>
  <c r="E56" i="10"/>
  <c r="E55" i="10"/>
  <c r="E54" i="10"/>
  <c r="E53" i="10"/>
  <c r="E52" i="10"/>
  <c r="E51" i="10"/>
  <c r="E50" i="10"/>
  <c r="E49" i="10"/>
  <c r="E48" i="10"/>
  <c r="E47" i="10"/>
  <c r="E46" i="10"/>
  <c r="E45" i="10"/>
  <c r="E44" i="10"/>
  <c r="E43" i="10"/>
  <c r="E42" i="10"/>
  <c r="E41" i="10"/>
  <c r="E40" i="10"/>
  <c r="E39" i="10"/>
  <c r="E38" i="10"/>
  <c r="E37" i="10"/>
  <c r="E36" i="10"/>
  <c r="E35" i="10"/>
  <c r="E34" i="10"/>
  <c r="E33" i="10"/>
  <c r="E32" i="10"/>
  <c r="E31" i="10"/>
  <c r="E30" i="10"/>
  <c r="E29" i="10"/>
  <c r="E28" i="10"/>
  <c r="E27" i="10"/>
  <c r="E26" i="10"/>
  <c r="E25" i="10"/>
  <c r="E24" i="10"/>
  <c r="E23" i="10"/>
  <c r="E22" i="10"/>
  <c r="E21" i="10"/>
  <c r="E20" i="10"/>
  <c r="E19" i="10"/>
  <c r="E18" i="10"/>
  <c r="E17" i="10"/>
  <c r="E16" i="10"/>
  <c r="E15" i="10"/>
  <c r="E14" i="10"/>
  <c r="E13" i="10"/>
  <c r="E12" i="10"/>
  <c r="E11" i="10"/>
  <c r="E10" i="10"/>
  <c r="E9" i="10"/>
  <c r="E8" i="10"/>
  <c r="E7" i="10"/>
  <c r="E6" i="10"/>
  <c r="E5" i="10"/>
  <c r="E4" i="10"/>
  <c r="E3" i="10"/>
  <c r="E2" i="10"/>
  <c r="B42" i="18" l="1"/>
  <c r="B35" i="18"/>
  <c r="B34" i="8"/>
  <c r="B26" i="8"/>
  <c r="B18" i="8"/>
  <c r="B10" i="8"/>
  <c r="B25" i="18"/>
  <c r="B21" i="18"/>
  <c r="B9" i="18"/>
  <c r="B41" i="18"/>
  <c r="B49" i="8"/>
  <c r="B41" i="8"/>
  <c r="B33" i="8"/>
  <c r="B9" i="8"/>
  <c r="B27" i="18"/>
  <c r="B23" i="18"/>
  <c r="B22" i="18"/>
  <c r="B26" i="18"/>
  <c r="B24" i="18"/>
  <c r="B10" i="18"/>
  <c r="B34" i="18"/>
  <c r="B51" i="18"/>
  <c r="B48" i="8"/>
  <c r="B40" i="8"/>
  <c r="B32" i="8"/>
  <c r="B24" i="8"/>
  <c r="B16" i="8"/>
  <c r="B8" i="8"/>
  <c r="B18" i="18"/>
  <c r="B39" i="18"/>
  <c r="B47" i="8"/>
  <c r="B31" i="8"/>
  <c r="B23" i="8"/>
  <c r="B15" i="8"/>
  <c r="B7" i="8"/>
  <c r="B4" i="8"/>
  <c r="B3" i="18"/>
  <c r="B54" i="8"/>
  <c r="B46" i="8"/>
  <c r="B38" i="8"/>
  <c r="B30" i="8"/>
  <c r="B22" i="8"/>
  <c r="B14" i="8"/>
  <c r="B6" i="8"/>
  <c r="B53" i="8"/>
  <c r="B45" i="8"/>
  <c r="B37" i="8"/>
  <c r="B29" i="8"/>
  <c r="B21" i="8"/>
  <c r="B13" i="8"/>
  <c r="B5" i="8"/>
  <c r="B38" i="18"/>
  <c r="B17" i="18"/>
  <c r="B52" i="8"/>
  <c r="B44" i="8"/>
  <c r="B36" i="8"/>
  <c r="B28" i="8"/>
  <c r="B20" i="8"/>
  <c r="B12" i="8"/>
  <c r="N1614" i="14"/>
  <c r="E49" i="8"/>
  <c r="D46" i="18"/>
  <c r="N1027" i="14"/>
  <c r="E36" i="8"/>
  <c r="D36" i="18"/>
  <c r="N367" i="14"/>
  <c r="E23" i="8"/>
  <c r="D19" i="18"/>
  <c r="N152" i="14"/>
  <c r="E9" i="8"/>
  <c r="D5" i="18"/>
  <c r="N763" i="14"/>
  <c r="E39" i="8"/>
  <c r="D31" i="18"/>
  <c r="N760" i="14"/>
  <c r="D29" i="18"/>
  <c r="E35" i="8"/>
  <c r="D16" i="18"/>
  <c r="E22" i="8"/>
  <c r="N63" i="14"/>
  <c r="D4" i="18"/>
  <c r="E8" i="8"/>
  <c r="N816" i="14"/>
  <c r="E37" i="8"/>
  <c r="D32" i="18"/>
  <c r="N1438" i="14"/>
  <c r="E47" i="8"/>
  <c r="D40" i="18"/>
  <c r="D20" i="18"/>
  <c r="E34" i="8"/>
  <c r="N313" i="14"/>
  <c r="E21" i="8"/>
  <c r="D15" i="18"/>
  <c r="N195" i="14"/>
  <c r="D41" i="18"/>
  <c r="E12" i="8"/>
  <c r="D9" i="18"/>
  <c r="E13" i="8"/>
  <c r="E14" i="8"/>
  <c r="D25" i="18"/>
  <c r="D21" i="18"/>
  <c r="E11" i="8"/>
  <c r="N643" i="14"/>
  <c r="D30" i="18"/>
  <c r="E38" i="8"/>
  <c r="N655" i="14"/>
  <c r="E33" i="8"/>
  <c r="D28" i="18"/>
  <c r="N216" i="14"/>
  <c r="E20" i="8"/>
  <c r="D11" i="18"/>
  <c r="N17" i="14"/>
  <c r="E7" i="8"/>
  <c r="D2" i="18"/>
  <c r="N918" i="14"/>
  <c r="D42" i="18"/>
  <c r="E45" i="8"/>
  <c r="E46" i="8"/>
  <c r="D35" i="18"/>
  <c r="N907" i="14"/>
  <c r="E44" i="8"/>
  <c r="D34" i="18"/>
  <c r="D51" i="18"/>
  <c r="E43" i="8"/>
  <c r="N1110" i="14"/>
  <c r="D37" i="18"/>
  <c r="E32" i="8"/>
  <c r="N276" i="14"/>
  <c r="D13" i="18"/>
  <c r="E19" i="8"/>
  <c r="N832" i="14"/>
  <c r="D33" i="18"/>
  <c r="E42" i="8"/>
  <c r="N310" i="14"/>
  <c r="E28" i="8"/>
  <c r="D18" i="18"/>
  <c r="D39" i="18"/>
  <c r="E27" i="8"/>
  <c r="N1831" i="14"/>
  <c r="E53" i="8"/>
  <c r="D52" i="18"/>
  <c r="N405" i="14"/>
  <c r="D23" i="18"/>
  <c r="E29" i="8"/>
  <c r="E30" i="8"/>
  <c r="D22" i="18"/>
  <c r="E31" i="8"/>
  <c r="D27" i="18"/>
  <c r="N717" i="14"/>
  <c r="D10" i="18"/>
  <c r="E18" i="8"/>
  <c r="D26" i="18"/>
  <c r="E16" i="8"/>
  <c r="E17" i="8"/>
  <c r="D24" i="18"/>
  <c r="N272" i="14"/>
  <c r="D12" i="18"/>
  <c r="E6" i="8"/>
  <c r="N1752" i="14"/>
  <c r="D49" i="18"/>
  <c r="E51" i="8"/>
  <c r="N307" i="14"/>
  <c r="D38" i="18"/>
  <c r="E25" i="8"/>
  <c r="E26" i="8"/>
  <c r="D17" i="18"/>
  <c r="N1637" i="14"/>
  <c r="E41" i="8"/>
  <c r="D45" i="18"/>
  <c r="N281" i="14"/>
  <c r="D14" i="18"/>
  <c r="E24" i="8"/>
  <c r="N168" i="14"/>
  <c r="E15" i="8"/>
  <c r="D6" i="18"/>
  <c r="N181" i="14"/>
  <c r="E5" i="8"/>
  <c r="D7" i="18"/>
  <c r="N1563" i="14"/>
  <c r="D43" i="18"/>
  <c r="E48" i="8"/>
  <c r="N1620" i="14"/>
  <c r="D47" i="18"/>
  <c r="E50" i="8"/>
  <c r="N1707" i="14"/>
  <c r="D48" i="18"/>
  <c r="E40" i="8"/>
  <c r="N200" i="14"/>
  <c r="E10" i="8"/>
  <c r="D8" i="18"/>
  <c r="N61" i="14"/>
  <c r="E4" i="8"/>
  <c r="D3" i="18"/>
  <c r="N1580" i="14"/>
  <c r="E52" i="8"/>
  <c r="D44" i="18"/>
  <c r="O10937" i="12"/>
  <c r="N1506" i="14"/>
  <c r="N1481" i="14"/>
  <c r="N1168" i="14"/>
  <c r="N751" i="14"/>
  <c r="N743" i="14"/>
  <c r="N191" i="14"/>
  <c r="N1190" i="14"/>
  <c r="N582" i="14"/>
  <c r="N1789" i="14"/>
  <c r="N436" i="14"/>
  <c r="AB59" i="7"/>
  <c r="AA59" i="7"/>
  <c r="Z59" i="7"/>
  <c r="Y59" i="7"/>
  <c r="X59" i="7"/>
  <c r="W59" i="7"/>
  <c r="V59" i="7"/>
  <c r="U59" i="7"/>
  <c r="AB58" i="7"/>
  <c r="AA58" i="7"/>
  <c r="Z58" i="7"/>
  <c r="Y58" i="7"/>
  <c r="X58" i="7"/>
  <c r="W58" i="7"/>
  <c r="V58" i="7"/>
  <c r="U58" i="7"/>
  <c r="AB57" i="7"/>
  <c r="AA57" i="7"/>
  <c r="Z57" i="7"/>
  <c r="Y57" i="7"/>
  <c r="X57" i="7"/>
  <c r="W57" i="7"/>
  <c r="V57" i="7"/>
  <c r="U57" i="7"/>
  <c r="AB56" i="7"/>
  <c r="AA56" i="7"/>
  <c r="Z56" i="7"/>
  <c r="Y56" i="7"/>
  <c r="X56" i="7"/>
  <c r="W56" i="7"/>
  <c r="V56" i="7"/>
  <c r="U56" i="7"/>
  <c r="AB55" i="7"/>
  <c r="AA55" i="7"/>
  <c r="Z55" i="7"/>
  <c r="Y55" i="7"/>
  <c r="X55" i="7"/>
  <c r="W55" i="7"/>
  <c r="V55" i="7"/>
  <c r="U55" i="7"/>
  <c r="AB54" i="7"/>
  <c r="AA54" i="7"/>
  <c r="Z54" i="7"/>
  <c r="Y54" i="7"/>
  <c r="X54" i="7"/>
  <c r="W54" i="7"/>
  <c r="V54" i="7"/>
  <c r="U54" i="7"/>
  <c r="AB53" i="7"/>
  <c r="AA53" i="7"/>
  <c r="Z53" i="7"/>
  <c r="Y53" i="7"/>
  <c r="X53" i="7"/>
  <c r="W53" i="7"/>
  <c r="V53" i="7"/>
  <c r="U53" i="7"/>
  <c r="AB52" i="7"/>
  <c r="AA52" i="7"/>
  <c r="Z52" i="7"/>
  <c r="Y52" i="7"/>
  <c r="X52" i="7"/>
  <c r="W52" i="7"/>
  <c r="V52" i="7"/>
  <c r="U52" i="7"/>
  <c r="AB51" i="7"/>
  <c r="AA51" i="7"/>
  <c r="Z51" i="7"/>
  <c r="Y51" i="7"/>
  <c r="X51" i="7"/>
  <c r="W51" i="7"/>
  <c r="V51" i="7"/>
  <c r="U51" i="7"/>
  <c r="AB50" i="7"/>
  <c r="AA50" i="7"/>
  <c r="Z50" i="7"/>
  <c r="Y50" i="7"/>
  <c r="X50" i="7"/>
  <c r="W50" i="7"/>
  <c r="V50" i="7"/>
  <c r="U50" i="7"/>
  <c r="AB49" i="7"/>
  <c r="AA49" i="7"/>
  <c r="Z49" i="7"/>
  <c r="Y49" i="7"/>
  <c r="X49" i="7"/>
  <c r="W49" i="7"/>
  <c r="V49" i="7"/>
  <c r="U49" i="7"/>
  <c r="AB48" i="7"/>
  <c r="AA48" i="7"/>
  <c r="Z48" i="7"/>
  <c r="Y48" i="7"/>
  <c r="X48" i="7"/>
  <c r="W48" i="7"/>
  <c r="V48" i="7"/>
  <c r="U48" i="7"/>
  <c r="AB47" i="7"/>
  <c r="AA47" i="7"/>
  <c r="Z47" i="7"/>
  <c r="Y47" i="7"/>
  <c r="X47" i="7"/>
  <c r="W47" i="7"/>
  <c r="V47" i="7"/>
  <c r="U47" i="7"/>
  <c r="AB46" i="7"/>
  <c r="AA46" i="7"/>
  <c r="Z46" i="7"/>
  <c r="Y46" i="7"/>
  <c r="X46" i="7"/>
  <c r="W46" i="7"/>
  <c r="V46" i="7"/>
  <c r="U46" i="7"/>
  <c r="AB45" i="7"/>
  <c r="AA45" i="7"/>
  <c r="Z45" i="7"/>
  <c r="Y45" i="7"/>
  <c r="X45" i="7"/>
  <c r="W45" i="7"/>
  <c r="V45" i="7"/>
  <c r="U45" i="7"/>
  <c r="AB44" i="7"/>
  <c r="AA44" i="7"/>
  <c r="Z44" i="7"/>
  <c r="Y44" i="7"/>
  <c r="X44" i="7"/>
  <c r="W44" i="7"/>
  <c r="V44" i="7"/>
  <c r="U44" i="7"/>
  <c r="AB43" i="7"/>
  <c r="AA43" i="7"/>
  <c r="Z43" i="7"/>
  <c r="Y43" i="7"/>
  <c r="X43" i="7"/>
  <c r="W43" i="7"/>
  <c r="V43" i="7"/>
  <c r="U43" i="7"/>
  <c r="AB42" i="7"/>
  <c r="AA42" i="7"/>
  <c r="Z42" i="7"/>
  <c r="Y42" i="7"/>
  <c r="X42" i="7"/>
  <c r="W42" i="7"/>
  <c r="V42" i="7"/>
  <c r="U42" i="7"/>
  <c r="AB41" i="7"/>
  <c r="AA41" i="7"/>
  <c r="Z41" i="7"/>
  <c r="Y41" i="7"/>
  <c r="X41" i="7"/>
  <c r="W41" i="7"/>
  <c r="V41" i="7"/>
  <c r="U41" i="7"/>
  <c r="AB40" i="7"/>
  <c r="AA40" i="7"/>
  <c r="Z40" i="7"/>
  <c r="Y40" i="7"/>
  <c r="X40" i="7"/>
  <c r="W40" i="7"/>
  <c r="V40" i="7"/>
  <c r="U40" i="7"/>
  <c r="AB39" i="7"/>
  <c r="AA39" i="7"/>
  <c r="Z39" i="7"/>
  <c r="Y39" i="7"/>
  <c r="X39" i="7"/>
  <c r="W39" i="7"/>
  <c r="V39" i="7"/>
  <c r="U39" i="7"/>
  <c r="AB38" i="7"/>
  <c r="AA38" i="7"/>
  <c r="Z38" i="7"/>
  <c r="Y38" i="7"/>
  <c r="X38" i="7"/>
  <c r="W38" i="7"/>
  <c r="V38" i="7"/>
  <c r="U38" i="7"/>
  <c r="AB37" i="7"/>
  <c r="AA37" i="7"/>
  <c r="Z37" i="7"/>
  <c r="Y37" i="7"/>
  <c r="X37" i="7"/>
  <c r="W37" i="7"/>
  <c r="V37" i="7"/>
  <c r="U37" i="7"/>
  <c r="AB36" i="7"/>
  <c r="AA36" i="7"/>
  <c r="Z36" i="7"/>
  <c r="Y36" i="7"/>
  <c r="X36" i="7"/>
  <c r="W36" i="7"/>
  <c r="V36" i="7"/>
  <c r="U36" i="7"/>
  <c r="AB35" i="7"/>
  <c r="AA35" i="7"/>
  <c r="Z35" i="7"/>
  <c r="Y35" i="7"/>
  <c r="X35" i="7"/>
  <c r="W35" i="7"/>
  <c r="V35" i="7"/>
  <c r="U35" i="7"/>
  <c r="AB34" i="7"/>
  <c r="AA34" i="7"/>
  <c r="Z34" i="7"/>
  <c r="Y34" i="7"/>
  <c r="X34" i="7"/>
  <c r="W34" i="7"/>
  <c r="V34" i="7"/>
  <c r="U34" i="7"/>
  <c r="AB33" i="7"/>
  <c r="AA33" i="7"/>
  <c r="Z33" i="7"/>
  <c r="Y33" i="7"/>
  <c r="X33" i="7"/>
  <c r="W33" i="7"/>
  <c r="V33" i="7"/>
  <c r="U33" i="7"/>
  <c r="AB32" i="7"/>
  <c r="AA32" i="7"/>
  <c r="Z32" i="7"/>
  <c r="Y32" i="7"/>
  <c r="X32" i="7"/>
  <c r="W32" i="7"/>
  <c r="V32" i="7"/>
  <c r="U32" i="7"/>
  <c r="AB31" i="7"/>
  <c r="AA31" i="7"/>
  <c r="Z31" i="7"/>
  <c r="Y31" i="7"/>
  <c r="X31" i="7"/>
  <c r="W31" i="7"/>
  <c r="V31" i="7"/>
  <c r="U31" i="7"/>
  <c r="AB30" i="7"/>
  <c r="AA30" i="7"/>
  <c r="Z30" i="7"/>
  <c r="Y30" i="7"/>
  <c r="X30" i="7"/>
  <c r="W30" i="7"/>
  <c r="V30" i="7"/>
  <c r="U30" i="7"/>
  <c r="AB29" i="7"/>
  <c r="AA29" i="7"/>
  <c r="Z29" i="7"/>
  <c r="Y29" i="7"/>
  <c r="X29" i="7"/>
  <c r="W29" i="7"/>
  <c r="V29" i="7"/>
  <c r="U29" i="7"/>
  <c r="AB28" i="7"/>
  <c r="AA28" i="7"/>
  <c r="Z28" i="7"/>
  <c r="Y28" i="7"/>
  <c r="X28" i="7"/>
  <c r="W28" i="7"/>
  <c r="V28" i="7"/>
  <c r="U28" i="7"/>
  <c r="AB27" i="7"/>
  <c r="AA27" i="7"/>
  <c r="Z27" i="7"/>
  <c r="Y27" i="7"/>
  <c r="X27" i="7"/>
  <c r="W27" i="7"/>
  <c r="V27" i="7"/>
  <c r="U27" i="7"/>
  <c r="AB26" i="7"/>
  <c r="AA26" i="7"/>
  <c r="Z26" i="7"/>
  <c r="Y26" i="7"/>
  <c r="X26" i="7"/>
  <c r="W26" i="7"/>
  <c r="V26" i="7"/>
  <c r="U26" i="7"/>
  <c r="AB25" i="7"/>
  <c r="AA25" i="7"/>
  <c r="Z25" i="7"/>
  <c r="Y25" i="7"/>
  <c r="X25" i="7"/>
  <c r="W25" i="7"/>
  <c r="V25" i="7"/>
  <c r="U25" i="7"/>
  <c r="AB24" i="7"/>
  <c r="AA24" i="7"/>
  <c r="Z24" i="7"/>
  <c r="Y24" i="7"/>
  <c r="X24" i="7"/>
  <c r="W24" i="7"/>
  <c r="V24" i="7"/>
  <c r="U24" i="7"/>
  <c r="AB23" i="7"/>
  <c r="AA23" i="7"/>
  <c r="Z23" i="7"/>
  <c r="Y23" i="7"/>
  <c r="X23" i="7"/>
  <c r="W23" i="7"/>
  <c r="V23" i="7"/>
  <c r="U23" i="7"/>
  <c r="AB22" i="7"/>
  <c r="AA22" i="7"/>
  <c r="Z22" i="7"/>
  <c r="Y22" i="7"/>
  <c r="X22" i="7"/>
  <c r="W22" i="7"/>
  <c r="V22" i="7"/>
  <c r="U22" i="7"/>
  <c r="AB21" i="7"/>
  <c r="AA21" i="7"/>
  <c r="Z21" i="7"/>
  <c r="Y21" i="7"/>
  <c r="X21" i="7"/>
  <c r="W21" i="7"/>
  <c r="V21" i="7"/>
  <c r="U21" i="7"/>
  <c r="AB20" i="7"/>
  <c r="AA20" i="7"/>
  <c r="Z20" i="7"/>
  <c r="Y20" i="7"/>
  <c r="X20" i="7"/>
  <c r="W20" i="7"/>
  <c r="V20" i="7"/>
  <c r="U20" i="7"/>
  <c r="AB19" i="7"/>
  <c r="AA19" i="7"/>
  <c r="Z19" i="7"/>
  <c r="Y19" i="7"/>
  <c r="X19" i="7"/>
  <c r="W19" i="7"/>
  <c r="V19" i="7"/>
  <c r="U19" i="7"/>
  <c r="AB18" i="7"/>
  <c r="AA18" i="7"/>
  <c r="Z18" i="7"/>
  <c r="Y18" i="7"/>
  <c r="X18" i="7"/>
  <c r="W18" i="7"/>
  <c r="V18" i="7"/>
  <c r="U18" i="7"/>
  <c r="AB17" i="7"/>
  <c r="AA17" i="7"/>
  <c r="Z17" i="7"/>
  <c r="Y17" i="7"/>
  <c r="X17" i="7"/>
  <c r="W17" i="7"/>
  <c r="V17" i="7"/>
  <c r="U17" i="7"/>
  <c r="AB16" i="7"/>
  <c r="AA16" i="7"/>
  <c r="Z16" i="7"/>
  <c r="Y16" i="7"/>
  <c r="X16" i="7"/>
  <c r="W16" i="7"/>
  <c r="V16" i="7"/>
  <c r="U16" i="7"/>
  <c r="AB15" i="7"/>
  <c r="AA15" i="7"/>
  <c r="Z15" i="7"/>
  <c r="Y15" i="7"/>
  <c r="X15" i="7"/>
  <c r="W15" i="7"/>
  <c r="V15" i="7"/>
  <c r="U15" i="7"/>
  <c r="AB14" i="7"/>
  <c r="AA14" i="7"/>
  <c r="Z14" i="7"/>
  <c r="Y14" i="7"/>
  <c r="X14" i="7"/>
  <c r="W14" i="7"/>
  <c r="V14" i="7"/>
  <c r="U14" i="7"/>
  <c r="AB13" i="7"/>
  <c r="AA13" i="7"/>
  <c r="Z13" i="7"/>
  <c r="Y13" i="7"/>
  <c r="X13" i="7"/>
  <c r="W13" i="7"/>
  <c r="V13" i="7"/>
  <c r="U13" i="7"/>
  <c r="AB12" i="7"/>
  <c r="AA12" i="7"/>
  <c r="Z12" i="7"/>
  <c r="Y12" i="7"/>
  <c r="X12" i="7"/>
  <c r="W12" i="7"/>
  <c r="V12" i="7"/>
  <c r="U12" i="7"/>
  <c r="AB11" i="7"/>
  <c r="AA11" i="7"/>
  <c r="Z11" i="7"/>
  <c r="Y11" i="7"/>
  <c r="X11" i="7"/>
  <c r="W11" i="7"/>
  <c r="V11" i="7"/>
  <c r="U11" i="7"/>
  <c r="AB10" i="7"/>
  <c r="AA10" i="7"/>
  <c r="Z10" i="7"/>
  <c r="Y10" i="7"/>
  <c r="X10" i="7"/>
  <c r="W10" i="7"/>
  <c r="V10" i="7"/>
  <c r="U10" i="7"/>
  <c r="AB9" i="7"/>
  <c r="AA9" i="7"/>
  <c r="Z9" i="7"/>
  <c r="Y9" i="7"/>
  <c r="X9" i="7"/>
  <c r="W9" i="7"/>
  <c r="V9" i="7"/>
  <c r="U9" i="7"/>
  <c r="AB8" i="7"/>
  <c r="AA8" i="7"/>
  <c r="Z8" i="7"/>
  <c r="Y8" i="7"/>
  <c r="X8" i="7"/>
  <c r="W8" i="7"/>
  <c r="V8" i="7"/>
  <c r="U8" i="7"/>
  <c r="AB7" i="7"/>
  <c r="AA7" i="7"/>
  <c r="Z7" i="7"/>
  <c r="Y7" i="7"/>
  <c r="X7" i="7"/>
  <c r="W7" i="7"/>
  <c r="V7" i="7"/>
  <c r="U7" i="7"/>
  <c r="AB6" i="7"/>
  <c r="AA6" i="7"/>
  <c r="Z6" i="7"/>
  <c r="Y6" i="7"/>
  <c r="X6" i="7"/>
  <c r="W6" i="7"/>
  <c r="V6" i="7"/>
  <c r="U6" i="7"/>
</calcChain>
</file>

<file path=xl/sharedStrings.xml><?xml version="1.0" encoding="utf-8"?>
<sst xmlns="http://schemas.openxmlformats.org/spreadsheetml/2006/main" count="179948" uniqueCount="32752">
  <si>
    <t>เลขที่ PR</t>
  </si>
  <si>
    <t>สำนัก</t>
  </si>
  <si>
    <t>ชื่อโครงการ</t>
  </si>
  <si>
    <t>วัตถุประสงค์
 (ระบุโดยสรุป)</t>
  </si>
  <si>
    <t>รายละเอียดโครงการกิจกรรม
 (ระบุโดยสรุป)</t>
  </si>
  <si>
    <t>ประเภทสื่อ</t>
  </si>
  <si>
    <t>ชื่อสื่อ</t>
  </si>
  <si>
    <t>เลขที่ PO</t>
  </si>
  <si>
    <t>PR63000659</t>
  </si>
  <si>
    <t>สถาบันวิจัยเพื่อความเสมอภาคทางการศึกษา</t>
  </si>
  <si>
    <t>โครงการผลิตสื่อการเรียนรู้และกระบวนการให้ความรู้ นักศึกษา ครู ในการรับมือและพัฒนาเด็กเกี่ยวกับปัญหาสภาพจิตใจและการถูกรังแกในรูปแบบของการแก้ไขปัญหาเชิงรุก</t>
  </si>
  <si>
    <t>1. ศึกษาและพัฒนาชุดวิชา กิจกรรม และนวัตกรรมสำหรับการพัฒนาชุดความคิดจิตวิทยาเชิงบวกสำหรับครูในสถาบันอุดมึกษา
2. จัดทำองค์ความรู้ด้านการพัฒนาจิตวิทยาเชิงบวกสำหรับครู</t>
  </si>
  <si>
    <t>1. วิจัยและพัฒนาชุดความรู้ด้านจิตวิทยาเชิงบวกสำหรับครู
2. ออกแบบกระบวนการวัดและประเมินผลการเรียนรู้สำหรับนิสิตและนักศึกษาครู
3. ผลิตชุดความรู้สื่อกระบวนการเรียนการสอนเปิดใจ วีดีโอจำนวน 30 คลิป ความยาว 3 นาทีต่อคลิป
และ ชุดความรู้แนวคิด "เปิดใจ" แบบออฟไลน์
4. สรุปผลการทดลองใช้ชุดความรู้</t>
  </si>
  <si>
    <t>สื่อดิจิทัล</t>
  </si>
  <si>
    <t>ชุดความรู้สื่อกระบวนการเรียนการสอนเปิดใจ</t>
  </si>
  <si>
    <t>PO63000560</t>
  </si>
  <si>
    <t>PR63000662</t>
  </si>
  <si>
    <t xml:space="preserve">โครงการสร้างพื้นที่ให้กับเยาวชน ที่มีความสามารถนอกเหนือจากความรู้ทางด้านวิชาการ แต่ขาดโอกาส และไม่มีพื้นที่ให้กับเขาได้แบ่งปันเรื่องราวดี ๆ
</t>
  </si>
  <si>
    <t xml:space="preserve">1. สร้างโอกาสแก่เยาวชนที่หลุดออกจากระบบการศึกษาแต่มีความสามารถโดดเด่นนอกเหนือจากวิขาการถ่ายทอดความรู้ในรูปแบบคลิปวิดิโอ
2. เปิดเวทีแก่เยาวชนที่หลุดออกจากระบบการศึกษาได้รับการบ่มเพาะทางความคิดจนสามารถพัฒนาศักยภาพในการถ่ายทอดเรื่องราวและสื่อสาร  </t>
  </si>
  <si>
    <t>1. สร้างสื่อให้ความรู้ที่ผลักดันให้เยาวชนเห็นถึงคุณค่าและการพัฒนาตนเองผ่านออนไลน์แพลตฟอร์ม
2. จัดทำสื่อโฆษณาประชาสัมพันธ์การคัดเลือกกลุ่มเป้าหมายเยาวชนที่อยู่นอกระบบการศึกษาเพื่อเชิญชวนเข้าร่วมโครงการและสร้างความตระหนักรับรู้ในประเด็นดังกล่าวแก่สังคม
3. บ่มเพาะกระบวนการถ่ายทอดเรื่องราว (Curate) พร้อมทั้งจัดทำสารคดี จำนวน 8 คลิปเผยแพร่บนสื่อออนไลน์ 
4. พัฒนาคู่มือและหลักสูตรการถ่ายทอดเรื่องราว (Curate) ที่สามารถนำไปขยายผลใช้ในสถานศึกษาและชุมชน</t>
  </si>
  <si>
    <t>1. วิชาเข้าใจตัวเองผ่านการตั้งคำถาม
2. วิชาเลือกเสรี-น้องเบียร์
3. วิชาให้โอกาส-น้องป๋อ
4. วิชาซ่อมครอบครัว-น้องอาย
5. วิชาอาหารตามสั่ง- น้องไข่มุก
6. วิชาสอนเป็ด-น้องนนท์
7. กว่าจะเป็นเด็กนอกเส้น
8. How to curate เด็กนอกเส้น</t>
  </si>
  <si>
    <t>PO63000566</t>
  </si>
  <si>
    <t>PR63000960</t>
  </si>
  <si>
    <t xml:space="preserve">โครงการขยายผลเครือข่ายสถานศึกษาเพื่อความเสมอภาคทางการศึกษา
และพัฒนานวัตกรรมเครือข่ายการร่วมมือเพื่อสร้างความเสมอภาคทางการศึกษา
</t>
  </si>
  <si>
    <t xml:space="preserve">1. เพื่อพัฒนากระบวนการและรูปแบบการดำเนินงานที่เป็นนวัตกรรมเครือข่ายสถานศึกษาเพื่อความเสมอภาคทางการศึกษาของ กสศ. และหน่วยงานภาคี
2. เพื่อพัฒนาทักษะชีวิต ทักษะอาชีพ และทักษะการเป็นผู้ประกอบการผ่านการต่อยอดผลิตภัณฑ์ของสถานศึกษาในเครือข่ายของ กสศ. ร่วมกับหน่วยงานภาคี และการประสานงานกับช่องทางการจัดจำหน่ายในรูปแบบต่าง ๆ
3. เพื่อรวบรวมและถอดบทเรียนองค์ความรู้ของกระบวนการสร้างและพัฒนาความเสมอภาคทางการศึกษาให้เกิดขึ้นจากมิติต่าง ๆ ของการทำงานร่วมกันของ กสศ. และหน่วยงานภาคี
4. ร่วมนำเสนอผลการดำเนินงานของโครงการผ่านสื่อประเภทต่าง ๆ เพื่อสนับสนุนการสื่อสารรณรงค์ให้เกิดความยั่งยืนและการขยายผลโครงการในอนาคต
</t>
  </si>
  <si>
    <t>1. ระดมความร่วมมือและเปิดรับสมัครภาคีเครือข่ายสถานศึกษาเพื่อความเสมอภาคทางการศึกษา ระหว่างโรงเรียนขยายโอกาสในเครือข่ายของ กสศ. และเครือข่ายโรงเรียนนานาชาติ รวมจำนวน 16 สถานศึกษา
2. จัดกิจกรรม ละลายพฤติกรรม แลกเปลี่ยนเรียนรู้ ระหว่างครู นักเรียนที่เข้าร่วมโครงการและเข้าอบรวมการพัฒนาผลิตภัณฑ์ ร่วมกับผู้เชี่ยวชาญ
3. พัฒนาต่อยอดผลิตภัณฑ์ ร่วมกันระหว่าง นักเรียน ครู และผู้เชี่ยวชาญด้านการพัฒนาผลิตภัณฑ์ พร้อมทั้งผลิตสินค้าเตรียมความพร้อมสำหรับการขาย
4. เข้าร่วมอบรมการคำนวนต้นทุนกำไร การสื่อสารการตลาดออนไลน์และ เตรียมการขายสินค้าบนช่องทางอีคอมเมิสแพตฟอร์ม
5. ขายสินค้าบนช่องทางอีคอมเมิสแพตฟอร์ม และสรุปยอดขาย
6. จัดกิจกรรมปิดโครงการ มอบรางวัลแก่ผู้ชนะ และเชิญสื่อมวลชนเข้าร่วมทำข่าว
7. จัดทำการถอดบทเรียนและข้อเสนอแนะเชิงนโยบาย</t>
  </si>
  <si>
    <t>1. งานแถลงข่าวและปิดโครงการ Equity Partnership (ค่าใช้จ่ายเชิญสื่อและของชำร่วย)
2. Scope รายงานข่าวช่องทางโทรทัศน์ ทางช่อง 
3. Press release (ในช่องทางสำนักข่าว ข่าวสด ประชาชาติธุรกิจ มติชน ผู้จัดการ ไทยโพสต์ สยามรัฐ Bangkok post)</t>
  </si>
  <si>
    <t>PO63000994</t>
  </si>
  <si>
    <t>PR63000419</t>
  </si>
  <si>
    <t>โครงการวิจัยพัฒนาผู้ประกอบการเพื่อสังคมเพื่อสร้างเสริมความเสมอภาคทางการศึกษา (Education Disruption Conference, Hackathon and Accelerator)</t>
  </si>
  <si>
    <t xml:space="preserve">1. เพื่อสร้างความตระหนักรู้ และเชิญผู้ที่สนใจอยากสร้างนวัตกรรมทางสังคม ธุรกิจเพื่อสังคม และ Edtech Start up เข้าร่วมโครงการแข่งขันและประกวดโครงการคิดค้น กระบวนการ นวัตกรรม แก้ปัญหาลดความเหลื่อมล้ำทางการศึกษา
2. เพื่อพัฒนาการศึกษาแห่งโลกอนาคตด้วยนวัตกรรมลดความเหลื่อมล้ำทางการศึกษา
3. เพื่อเป็นพื้นที่ในการสร้างเครือข่ายที่หลากหลายในการสร้างความเสมอภาคทางการศึกษา
</t>
  </si>
  <si>
    <t>1. จัดการแข่งขันประกวดนวัตกรรมด้านความเหลื่อมล้ำทางการศึกษา (Hackathon)
2. พัฒนาองค์ความรู้และทักษะแก่นวัตกรที่เข้าร่วมโครงการภายใต้โครงการบ่มเพาะนวัตกรรมเร่งด่วน (Acclerator)
3. จัดกิจกรรมสร้างเครือข่ายระหว่างนวัตกรเพื่อความเสมอภาคทางการศึกษา ภาคภาครัฐ และเอกชน
4. จัดการประชุมบนออนไลน์แพลตฟอร์มผ่านการจัดทำสื่อวีดีโอการถ่ายทอดความรู้ประเด็นด้านการศึกษา จำนวน 34 หัวข้อ (Education Disruption Conference)
5. ถอดบทเรียนการทำงานร่วมกับนวัตกรเพื่อความเสมอภาคทางการศึกษา และข้อเสนอแนะในการพัฒนางานร่วมกับนวัตกรในอนาคต</t>
  </si>
  <si>
    <t>PO63000400</t>
  </si>
  <si>
    <t>PR63000920</t>
  </si>
  <si>
    <t>โครงการบริหารจัดการจัดให้ผู้บริหาร Phone In ในรายการ</t>
  </si>
  <si>
    <t xml:space="preserve">ประชาสัมพันธ์ และให้ข้อมูลที่เกี่ยวข้องกับการประชุมวิชาการนานาชาติเพื่อความเสมอภาคทางการศึกษา: ปวงชนเพื่อการศึกษา </t>
  </si>
  <si>
    <t xml:space="preserve">1.ผลิตสปอตวิทยุเพื่อใช้เผยแพร่ในสถานีวิทยุ  จำนวน 1 ชิ้น
2.รวบรวมข้อมูลสปอตวิทยุที่เผยแพร่ผ่านทางวิทยุ
</t>
  </si>
  <si>
    <t>MCOT</t>
  </si>
  <si>
    <t>PO63000800</t>
  </si>
  <si>
    <t>PR63000935</t>
  </si>
  <si>
    <t>โครงการผลิตบทความภาษาอังกฤษที่เกี่ยวข้องกับความเสมอภาคทางการศึกษา</t>
  </si>
  <si>
    <t xml:space="preserve">ผลิตบทความภาษาอังกฤษและเผยแพร่ผ่าน Bangkok post เพื่อสื่อสารและเผยแพร่การแก้ไขปัญหาความเหลื่อมล้ำทางการศึกษาในการประชุมวิชาการนานาชาติ เพื่อความเสมอภาคทางการศึกษา : ปวงชนเพื่อการศึกษา (All for education) </t>
  </si>
  <si>
    <t xml:space="preserve">1. ผลิตบทความภาษาอังกฤษ อย่างน้อย 1 ชิ้นงาน
2. เผยแพร่บทความภาษาอังฤษ ผ่าน Bangkok Post 
</t>
  </si>
  <si>
    <t xml:space="preserve">หนังสือพิมพ์ บางกอกโพสต์ </t>
  </si>
  <si>
    <t>PR63000923</t>
  </si>
  <si>
    <t>โครงการ  ผลิตบทความเพื่อเผยแพร่บนเว็บไซต์ Thaipublica.org</t>
  </si>
  <si>
    <t>ผลิตบทความ และเผยแพร่บนเว็บไซต์ Thaipublica.org</t>
  </si>
  <si>
    <t xml:space="preserve">1. ผลิตบทความเกี่ยวกับการประชุมวิชาการนานาชาติ อย่างน้อย 5 บทความ
2. รวบรวมบทความที่ได้รับการเผยแพร่ผ่าน Thaipublica.org 
</t>
  </si>
  <si>
    <t>Thaipublica.org</t>
  </si>
  <si>
    <t>PO63000817</t>
  </si>
  <si>
    <t>PR64000327</t>
  </si>
  <si>
    <t>สำนักบริหารเงินอุดหนุนฯ</t>
  </si>
  <si>
    <t>โครงการ จัดจ้างพัฒนาแนวทางการสร้างความเข้าใจและประชาสัมพันธ์โครงการจัดสรรเงินอุดหนุนแบบมีเงื่อนไข ในกลุ่มเป้าหมายผู้ปกครอง นักเรียนทุนเสมอภาค และสาธารณะ</t>
  </si>
  <si>
    <t>พัฒนาแนวทางการสร้างความเข้าใจและประชาสัมพันธ์โครงการจัดสรรเงินอุดหนุนแบบมีเงื่อนไข ในกลุ่มเป้าหมายกลุ่มผู้รับสิทธิประโยชน์ ได้แก่ ผู้ปกครอง นักเรียนทุนเสมอภาค และ กลุ่มเป้าหมายสาธารณชน</t>
  </si>
  <si>
    <t>นำร่องทดลองหารูปแบบและแนวทางการสื่อสารจำนวน 10 จังหวัด จังหวัดละ 2 สถานี เป็นการทดลองผ่านช่องทางวิทยุชุมชน</t>
  </si>
  <si>
    <t>PO64000327</t>
  </si>
  <si>
    <t>PR64000123</t>
  </si>
  <si>
    <t>สำนักพัฒนาคุณภาพครู นักศึกษาครู และสถานศึกษา</t>
  </si>
  <si>
    <t xml:space="preserve">โครงการจ้างพัฒนาเนื้อหาและบริหารจัดการแพลท
ฟอร์มชุมชนแลกเปลี่ยนเรียนรู้ของกลุ่มเป้าหมายครูผู้สร้างการเปลี่ยนแปลง
</t>
  </si>
  <si>
    <t>- เพื่อพัฒนาเนื้อหาเกี่ยวกับรางวัลสมเด็จเจ้าฟ้ามหาจักรี ใช้ในการเผยแพร่เพื่อสร้างการรับรู้และกระตุ้นให้ลูกศิษย์เสนอชื่อครูรางวัลสมเด็จเจ้าฟ้ามหาจักรี
- เพื่อบริหารจัดการแพลทฟอร์มชุมชนแลกเปลี่ยนเรียนรู้ของกลุ่มเป้าหมายครูผู้สร้างการเปลี่ยนแปลง</t>
  </si>
  <si>
    <t>- พัฒนาเนื้อหาเกี่ยวกับรางวัลสมเด็จเจ้าฟ้ามหาจักรีใช้ในการเผยแพร่เพื่อสร้างการรับรู้และกระตุ้นให้ลูกศิษย์เสนอชื่อครูรางวัลสมเด็จเจ้าฟ้ามหาจักรี อย่างน้อย 1 บทความ
- ผลิตเนื้อหาให้สอดคล้องกับรางวัลสมเด็จเจ้าฟ้ามหาจักรีบนแพลทฟอร์มกลุ่มสื่อสาธารณะเพื่อแลกเปลี่ยนเรียนรู้ของกลุ่มเป้าหมายครูผู้สร้างการเปลี่ยนแปลงอย่างน้อย 2 เพจ เพจละ 1 บทความ โดยต้องมีผู้ติดตามอย่างน้อย 1,000,000 ผู้ติดตาม
- ผลิตเนื้อหาให้สอดคล้องกับรางวัลสมเด็จเจ้าฟ้ามหาจักรีบนแพลทฟอร์มกลุ่มสื่อสาธารณะเพื่อแลกเปลี่ยนเรียนรู้ของกลุ่มเป้าหมายครูผู้สร้างการเปลี่ยนแปลงอย่างน้อย 2 เพจ เพจละ 1 บทความ โดยต้องมีผู้ติดตามอย่างน้อย 800,000 ผู้ติดตาม
- สรุปผลลัพธ์การเข้าถึงกลุ่มเป้าหมาย เช่น ยอดไลค์ การแสดงความคิดเห็น และการแชร์ต่อ แพลทฟอร์มที่เผยแพร่การรับรู้และมีส่วนร่วม</t>
  </si>
  <si>
    <t>เนื้อหาเกี่ยวกับรางวัลสมเด็จเจ้าฟ้ามหาจักรี ใช้ในการเผยแพร่เพื่อสร้างการรับรู้และกระตุ้นให้ลูกศิษย์เสนอชื่อครูรางวัลสมเด็จเจ้าฟ้ามหาจักรี</t>
  </si>
  <si>
    <t>PO64000112</t>
  </si>
  <si>
    <t>PR64000223</t>
  </si>
  <si>
    <t>สำนักนวัตกรรมและทุนการศึกษา</t>
  </si>
  <si>
    <t>โครงการจัดการความรู้และสื่อสารสาธารณะเพื่อความเสมอภาคทางการศึกษา ปีที่ 2</t>
  </si>
  <si>
    <t>-เพื่อนำเสนอนวัตกรรมและองค์ความรู้ใหม่ด้านการศึกษา ทั้งในระดับโลกและระดับประเทศ รวมถึงแนวปฏิบัติที่ดีด้านการศึกษา เพื่อประโยชน์ในการพัฒนาด้านนโยบาย
-เพื่อมุ่งเน้นการเผยแพร่องค์ความรู้จากต่างประเทศให้เป็นที่รับรู้ในสังคม
-เพื่อผลักดันให้ความรู้ส่งต่อการเปลี่ยนแปลงเชิงบวกในสังคม โดยเฉพาะการลดความเหลื่อมล้ำในสังคม
-เพื่อให้ภาคีเครือข่าย และบุคลากรด้านการศึกษา เกิดความรู้จากรูปแบบและการพัฒนาใหม่ๆ</t>
  </si>
  <si>
    <t>-ศึกษา รวมรวมองค์ความรู้ที่น่าสนใจจากต่างประเทศ เช่น รายงานวิชาการ บทความ เพื่อพัฒนาเนื้อหาและสื่อสารสู่สาธารณะ เพือให้เกิดการเปลี่ยนแปลงเชิงสร้างสรรค์ในสังคม ในประเด็นเช่น แนวโน้มองค์ความรู้เกี่ยวกับการศึกษาในระดับโลก การลดความเหลื่อมล้ำทางการศึกษา การพัฒนาทักษะแห่งศตวรรษที่ 21 การพัฒนาครูและโรงเรียน
-จัดทำสื่อเชิงสร้างสรรค์ เผยแพร่องค์ความรู้ผ่านสื่อรูปแบบต่างๆ  และนำเสนอผ่านช่องทางออนไลน์
-จัดงานเสวนาสาธารณะในประเด็นของโครงการ
-จัดทำชุดรายการสารคดีออนไลน์</t>
  </si>
  <si>
    <t xml:space="preserve">เผยแพร่ผลงานในแพลตฟอร์มของ The101.world (website, facebook, twitter, instagram, youtube, soundcloud, spotify, apple podcast, clubhouse) และเครือข่าย เช่น Eyedroper Fill </t>
  </si>
  <si>
    <t>PO64000308</t>
  </si>
  <si>
    <t>PR63001102</t>
  </si>
  <si>
    <t>ผลิตสื่อองค์ความรู้ต่างประเทศ</t>
  </si>
  <si>
    <t>-ผลิตสื่อองค์ความรู้ต่างประเทศ เพื่อนำไปสู่การประชาสัมพันธ์ทุนพระกนิษฐาสัมมาชีพไปยังสังคมออนไลน์และสังคมวงกว้าง</t>
  </si>
  <si>
    <t xml:space="preserve">-การเผยแพร่สื่อผ่านเว็บไซต์ โทรทัศน์ หนังสือพิมพ์ ทวิตเตอร์
-การเผยแพร่สื่อผ่านเฟสบุ๊คท้องถิ่น 4 ภาค และช่องเจริญเคเบิล
</t>
  </si>
  <si>
    <t>โครงการบริหารการประชาสัมพันธ์เชิงรุกทุนพระกนิษฐาสัมมาชีพ ปี 2564</t>
  </si>
  <si>
    <t>เพื่อเป็นการประชาสัมพันธ์โครงการฯ ให้ถึงกลุ่มเป้าหมายปี 2564 ให้มากขึ้น โดยเฉพาะกลุ่มสถาบันการศึกษาสายอาชีพ มูลนิธิที่เกี่ยวข้องด้านการศึกษา  ภาคเอกชน และนักศึกษากลุ่มเป้าหมายประมาณ 500 คน รวมถึงการผลิตสื่อวิดีทัศน์ให้ถึงกลุ่มเป้าหมาย สำนักนวัตกรรมจึงจัดให้มีโครงการบริหารการประชาสัมพันธ์เชิงรุกทุนพระกนิษฐาสัมมาชีพ ปี 2564</t>
  </si>
  <si>
    <t xml:space="preserve">-บริหารจัดการแผนประชาสัมพันธ์ เปิดรับสมัครทุนพระกนิษฐาสัมมาชีพ ผ่านการเผยแพร่สื่อประชาสัมพันธ์ผ่าน Page Facebook และช่องทางการสื่อสารของมหาวิทยาลัย จำนวน 20 แห่ง/สถาบันการศึกษา
-ผลิตวิดีทัศน์ประชาสัมพันธ์โอกาสทางการศึกษาทุนพระกนิษฐาสัมมาชีพ 
-บริหารจัดการประสานงาน พร้อมให้ข้อมูลเกี่ยวกับทุน
</t>
  </si>
  <si>
    <t>-เผยแพร่สื่อประชาสัมพันธ์ผ่าน Page Facebook และช่องทางการสื่อสารของมหาวิทยาลัย จำนวน 20 แห่ง/สถาบันการศึกษา
-เผยแพร่ผ่าน Page Facebook ท้องถิ่น 4 ภาค จำนวน 4 แห่ง
-เผยแพร่ผ่าน Page Facebook ด้านการศึกษา สาระความรู้ จำนวน 3 แห่ง
-เผยแพร่ผ่านมูลนิธิและเครือข่ายด้านการศึกษา จำนวน 3 แห่ง</t>
  </si>
  <si>
    <t>PR63000883</t>
  </si>
  <si>
    <t>โครงการขับเคลื่อนความรู้เพื่อลดความเหลื่อมล้ำทางการศึกษา</t>
  </si>
  <si>
    <t>-เพื่อเผยแพร่นวัตกรรมและองค์ความรู้ใหม่ด้านการเรียนการสอนให้แก่ผู้อำนวยการ สถาบันการศึกษา ครูอาจารย์ และบุคลากรด้านการศึกษา และการเรียนรู้แก่ภาคีเครือข่าย กสศ.
-เพื่อให้ภาคีเครือข่ายเกิดความรู้หรือรูปแบบในการทำงานด้านการศึกษา
-เพื่อให้ครูอาจารย์ นักเรียน และบุคลากรด้านการศึกษา เกิดความเข้าใจและตระหนักรู้ถึงปัญหาความเหลื่อมล้ำในการศึกษา</t>
  </si>
  <si>
    <t>-พัฒนาเนื้อหาหนังสือต่างประเทศ เพื่อใช้ในการขับเคลื่อนความรู้
-แนะนำและเผยแพร่หนังสือโครงการผ่านช่องทางสาธารณะต่างๆ เช่น เว็บไซต์ เฟสบุ๊ค ทวิตเตอร์
-ผลิตเผยแพร่สื่อองค์ความรู้จากหนังสือ
-จัดกิจกรรมเพื่อให้เกิดการรับรู้ในสังคม เช่น การเสวนาสาธารณะ การอบรมเชิงปฏิบัติการ</t>
  </si>
  <si>
    <t>เผยแพร่สื่อประชาสัมพันธ์ผ่าน Platform ของบุ๊คสเคป</t>
  </si>
  <si>
    <t>PO63001016</t>
  </si>
  <si>
    <t>วัตถุประสงค์
  (ระบุโดยสรุป)</t>
  </si>
  <si>
    <t>รายละเอียดโครงการกิจกรรม
  (ระบุโดยสรุป)</t>
  </si>
  <si>
    <t>จำนวนเงินรวม
ที่จัดซื้อจัดจ้าง (บาท)</t>
  </si>
  <si>
    <t>จำนวนเงินทีใช้ซื้อสื่อ
 (เผยแพร่ข้อมูลสาธารณะ)
 (บาท)</t>
  </si>
  <si>
    <t>PO</t>
  </si>
  <si>
    <t>PR63000057</t>
  </si>
  <si>
    <t>สำนักสื่อสารสาธารณะและระดมความร่วมมือ</t>
  </si>
  <si>
    <t>เผยแพร่ประชาสัมพันธ์กิจกรรมรณรงค์เพื่อความเสมอภาค ครั้งที่ 1</t>
  </si>
  <si>
    <t>เพื่อเป็นการประชาสัมพันธ์โครงการฯ</t>
  </si>
  <si>
    <t>การเผยแพร่สื่อผ่านเว็บไซต์ โทรทัศน์ หนังสือพิมพ์ ทวิตเตอร์</t>
  </si>
  <si>
    <t>อีจันอยากเจอ, Thairath Online, ไปอยู่ไหนมา, ลองวิเคราะห์ดู, นักผจญเพลง,  Drama addict</t>
  </si>
  <si>
    <t>PO63000045</t>
  </si>
  <si>
    <t>PR63000115</t>
  </si>
  <si>
    <t>บริหารจัดการงานรณรงค์เพื่อเด็กนอกระบบและเด็กปฐมวัยด้อยโอกาส</t>
  </si>
  <si>
    <t>เพื่อเผยแพร่ปประเด็นสาธารณะ เพื่อส่งเสริมและสร้างความเข้าใจสนับสนุนการสื่อสารได้อย่างมีประสิทธิภาพ</t>
  </si>
  <si>
    <t>การเผยแพร่สื่อผ่าน
 1. เว็บไซต์ ไทยรัฐ, เดลินิวส์, มติชน, คมชัดลึก, กรุงเทพธุรกิจ, Workpoint เป็นต้น
 2. โทรทัศน์ เช่น ช่อง 7 TNN NBT 
 3. หนังสือพิมพ์ เช่น เดลินิวส์ แนวหน้า สยามรัฐ</t>
  </si>
  <si>
    <t>PO63000105</t>
  </si>
  <si>
    <t>PR63000230</t>
  </si>
  <si>
    <t>รายงานผลโครงการการสื่อสารเรื่องราว
 ของ กสศ. ผ่านสื่อออนไลน์ the reporter</t>
  </si>
  <si>
    <t>เพื่อส่งเสริมและสร้างความเข้าใจสนับสนุนการสื่อสารได้อย่างประสิทธิภาพ</t>
  </si>
  <si>
    <t>เพื่อสื่อสารเรื่องราวของ กสศ. ผ่านสื่อออนไลน์ The reporter</t>
  </si>
  <si>
    <t>The reporter</t>
  </si>
  <si>
    <t>PO63000199</t>
  </si>
  <si>
    <t>PR63000242</t>
  </si>
  <si>
    <t>บริหารจัดการการกระจายข่าวสารทาง Social media งวดที่ 1</t>
  </si>
  <si>
    <t>เพื่อสร้างความเสมอภาคทางการศึกษาและเผยแพร่เพื่อส่งเสริมและสร้างความเข้าใจสนับสนุนการสื่อสารอย่างมีประสิทธิภาพ</t>
  </si>
  <si>
    <t>โครงการกระจายข่าวสาร Social media เพื่อเผยแพร่สื่อผ่านเว็บไซต์ โทรทัศน์ หนังสือพิมพ์</t>
  </si>
  <si>
    <t>การเผยแพร่สื่อผ่านเว็บไซต์ โทรทัศน์ หนังสือพิมพ์ ประกอบด้วย ช่อง7 , ช่อง5 , TNn24, NBT , PPTV , ไทยรัฐ , เดลินิวส์ , ผู้จัดการ } บ้านเมือง , แนวหน้า ,สยามรัฐ , ไทยโพสต์ , ถิ่นสยาม , โลกวันนี้ , สยามอีเว้นท์ , โฟกัสนิวส์ , ไทยแลนด์อินไซนิวส์ , กรุงเทพธุรกิจ , กรมประชาสัมพันธ์</t>
  </si>
  <si>
    <t>PO63000203</t>
  </si>
  <si>
    <t>PR63000251</t>
  </si>
  <si>
    <t>ผลิตบทความและinfo graphic เกี่ยวกับระบบ iSEE และเด็กด้อยโอกาสทางการศึกษา เพื่อโพสต์ผ่านช่องทาง Social media ของ The Standard</t>
  </si>
  <si>
    <t>เพื่อสร้างความเสมอภาคทางการศึกษาและเผยแพร่ประชาสัมพันธ์ เพื่อส่งเสริมและสร้างความเข้าใจสนับสนุนการสื่อสารอย่างมีประสิทธิภาพ</t>
  </si>
  <si>
    <t>เพื่อสื่อสารผ่าน The stadard เพื่อสร้างความเข้าใจและสนับสนุนการสื่อสารประชาสัมพันธ์ให้มีประสิทธิภาพ</t>
  </si>
  <si>
    <t>The standard</t>
  </si>
  <si>
    <t>PO63000209</t>
  </si>
  <si>
    <t>PR63000261</t>
  </si>
  <si>
    <t>ผลิตข่าวและวิดีโอสัมภาษณ์ ผู้บริหารกองทุนเพื่อความเสมอภาคทางการศึกษา เพื่อโพสต์ผ่านช่องทาง Social media ของ The Standard</t>
  </si>
  <si>
    <t>เพื่อสื่อสารผ่านช่องทาง Social media ของ The standard</t>
  </si>
  <si>
    <t>PO63000220</t>
  </si>
  <si>
    <t>PR63000326</t>
  </si>
  <si>
    <t>ผลิต online content และวิดีโอ ล้านพลังคนไทย มอบโอกาสทางการศึกษาเป็นของขวัญพร้อมเผยแพร่ผ่านช่องทาง Social media</t>
  </si>
  <si>
    <t>หมอแล็บแพนด้า, มนุษย์กรุงเทพ, A day</t>
  </si>
  <si>
    <t>PO63000267</t>
  </si>
  <si>
    <t>PR63000332</t>
  </si>
  <si>
    <t>ผลิต online content และวิดีโอเกี่ยวกับครู เด็กและการระดมทุนพร้อมเผยแพร่ผ่านช่องทาง Social media</t>
  </si>
  <si>
    <t>เพื่อสร้างความเสมอภาคทางการศึกษา ช่วยเหลือผู้ขาดแคลนทุนทรัพย์ ลดความเหลื่อมล้ำทางการศึกษา รวมทั้งส่งเสริมและพัฒนาคุณภาพและประสิทธิภาพครู เพื่อให้เป็นไปตามวัตถุประสงค์ของ กสศ.</t>
  </si>
  <si>
    <t>ผลิต online content และวิดีโอเกี่ยวกับครู เด็ก และการระดมทุนพร้อมเผยแพร่ผ่านช่องทาง Social media</t>
  </si>
  <si>
    <t>Brand inside, Roundfinger, หนุ่มเมืองจันท์, หมอแล็บแพนด้า</t>
  </si>
  <si>
    <t>PO63000283</t>
  </si>
  <si>
    <t>PR63000339</t>
  </si>
  <si>
    <t>ผลิตวิดีทัศน์สั้นและเผยแพร่ผ่านสื่อ The reporter</t>
  </si>
  <si>
    <t>เพื่อช่วยสนับสนุนการสื่อสารประชาสัมพันธ์ไปยังกลุ่มเป้าหมายและสาธารณะให้เข้าใจภารกิจหน้าที่ของ กสศ.</t>
  </si>
  <si>
    <t>PO63000284</t>
  </si>
  <si>
    <t>PR63000388</t>
  </si>
  <si>
    <t>จ้างบริการออกแบบและสื่อสารเรื่องราวของ กสศ.
 ผ่าน The reporter</t>
  </si>
  <si>
    <t>เพื่อส่งเสริภาพลักษณ์ของ กสศ. ไปยังกลุ่มเป้าหมายและสาธารณชน</t>
  </si>
  <si>
    <t>ออกแบบและสื่อสารเรื่องราวของ กสศ. ผ่าน The reporter</t>
  </si>
  <si>
    <t>PO63000331</t>
  </si>
  <si>
    <t>PR63000424</t>
  </si>
  <si>
    <t>ออกแบบและสื่อสารเรื่องราว กสศ. ผ่าน The reporter</t>
  </si>
  <si>
    <t>เพื่อออกแบบและสื่อสารเรื่องราว กสศ. ผ่าน The reporter</t>
  </si>
  <si>
    <t>PO63000364</t>
  </si>
  <si>
    <t>PR63000465</t>
  </si>
  <si>
    <t>บริหารจัดการเผยแพร่ข่าวสารและประชาสัมพันธ์องค์กร งวดที่ 1</t>
  </si>
  <si>
    <t>เพื่อบริหารจัดการเผยแพร่ข่าวสารและประชาสัมพันธ์องค์กร กสศ.</t>
  </si>
  <si>
    <t>PO63000391</t>
  </si>
  <si>
    <t>PR63000475</t>
  </si>
  <si>
    <t>ผลิตเนื้อหาเกี่ยวกับ กสศ. โดยสัมภาษณ์ ดร.ประสาร ไตรรัตน์วรกุล พร้อมเผยแพร่ผ่านช่องทาง Website และ Social media ภายใต้โครงการ เผยแพร่ข่าวสารผ่านสื่อออนไลน์ เช่น เฟสบุ๊ค</t>
  </si>
  <si>
    <t>ผลิตเนื้อหาเกี่ยวกับ กสศ. โดยสัมภาษณ์ ดร.ประสาร ไตรรัตน์วรกุล พร้อมเผยแพร่ผ่านช่องทาง Website และ Social media ภายใต้โครงการ เผยแพร่ข่าวสารผ่านสื่อออนไลน์ เช่น เฟสบุ๊ค 
 -ออกแบบและผลิตเนื้อหาเกี่ยวกับ กสศ. โดยสัมภาษณ์ ดร.ประสาร ไตรรัตน์วร
 -เผยแพร่เนื้อหา (Content) ที่ผลิต ผ่านช่องทางสื่อสารออนไลน์ (Social media) อย่างน้อย ๑ ช่องทาง/สื่อ
 -ผลิตวิดีโอ เกี่ยวกับ กสศ. โดยสัมภาษณ์ ดร.ประสาร ไตรรัตน์วร จำนวน ๑ คลิป</t>
  </si>
  <si>
    <t>A day</t>
  </si>
  <si>
    <t>PO63000403</t>
  </si>
  <si>
    <t>PR63000486</t>
  </si>
  <si>
    <t>สื่อสารสาธารณะเพื่อสื่อสารสร้างความตระหนักและการมีส่วนร่วมในประเด็นการลดความเหลื่อมล้ำทางการศึกษา</t>
  </si>
  <si>
    <t>เพื่อสร้างความตระหนักและการมีส่วนร่วมในประเด็นการลดความเหลื่อมล้ำทางการศึกษา</t>
  </si>
  <si>
    <t>PO63000418</t>
  </si>
  <si>
    <t>PR63000528</t>
  </si>
  <si>
    <t>โครงการเผยเเพร่เนื้อหาข่าวสารเพื่อสร้างความเสมอภาคทางการศึกษา</t>
  </si>
  <si>
    <t>เพื่อเผยแพร่เนื้อหาข่าวสารเพื่อสร้างความเสมอภาคทางการศึกษา</t>
  </si>
  <si>
    <t>การเผยแพร่สื่อผ่าน
 1. เว็บไซต์ ไทยรัฐ, เดลินิวส์, มติชน, คมชัดลึก, กรุงเทพธุรกิจ, Workpoint เป็นต้น
 2. โทรทัศน์ เช่น ช่อง 7 TNN NBT 
 3.หนังสือพิมพ์ เช่น เดลินิวส์ แนวหน้า สยามรัฐ</t>
  </si>
  <si>
    <t>PO63000450</t>
  </si>
  <si>
    <t>PR63000527</t>
  </si>
  <si>
    <t>สรุปผลการดำเนินงานบริหารจัดการงานรณรงค์สื่อสารโดยใช้องค์ความรู้และเผยแพร่ประชาสัมพันธ์ ภายใต้โครงการเผยแพร่ประชาสัมพันธ์กิจกรรมรณรงค์เพื่อความเสมอภาคทางการศึกษาครั้งที่ 23 
 (รายละเอียดตามเอกสารที่แนบ)</t>
  </si>
  <si>
    <t>บริหารจัดการงานรณรงค์สื่อสารโดยใช้องค์ความรู้และเผยแพร่ประชาสัมพันธ์</t>
  </si>
  <si>
    <t>PO63000451</t>
  </si>
  <si>
    <t>PR63000560</t>
  </si>
  <si>
    <t>รสื่อสารโครงการสื่อสารทางโทรทัศน์และเว็บไซต์เพื่อการเผยแพร่โครงการในการระดมทุน</t>
  </si>
  <si>
    <t>เพื่อให้สร้างความสัมพันธ์อันดีระหว่าง กสศ. และเด็กที่รับทุนผ่าน กสศ. รวมถึงเสริมสร้างศักยภาพ สร้างการมีคุณค่า ความมั่นใจและความสามารถของเด็กที่ได้รับทุนผ่าน กสศ.</t>
  </si>
  <si>
    <t>สื่อสารทางโทรทัศน์และเว็บไซต์เพื่อการเผยแพร่โครงการในการระดมทุน</t>
  </si>
  <si>
    <t>PO63000477</t>
  </si>
  <si>
    <t>PR63000564</t>
  </si>
  <si>
    <t>สื่อสารโครงการเพื่อการระดมทุนผ่านสื่อสังคมโซเชียลมีเดียโดยผ่านศิลปิน นักแสดง กลุ่มผู้มีอิทธิพลกับกลุ่มเป้าหมาย</t>
  </si>
  <si>
    <t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t>
  </si>
  <si>
    <t>สื่อสารเนื้อหาการระดมทุนหรือเนื้อหาสร้างความเสมอภาคผ่านสื่อโซเชียลมีเดียของศิลปิน และสื่อสารเป็นรูปภาพเพื่อการประชาสัมพันธ์บนสื่อสังคมโซเชียลมีเดีย</t>
  </si>
  <si>
    <t>Facebook เพจเลี้ยงลูกตามใจหมอ , เพจ Poetry of bitch , เพจ Drama Addict , หนุ่มเมืองจันทร์ , The Matter , wongnai.com และIG ของศิลปิน แพท ณปภา , เนย โชติกา , จุ๋ย วรัทยา , พุฒิ พุฒิชัย , กัณ กัณตถาวร , มิค บรมวุฒิ , เบนซ์ พรชิตา , พรีม รนิดา , เก๋ ชลดา , ตั๊ก บงกช , บี พีรพัฒน์ , ฮั่น , จียอน , เนม ปราการ ,ตุ๊ก ชนกวนันท์ , บอย พีชเมคเกอร์ , เจี๊ยบ พิจิตรา , เจษ เจษพิพัฒน์ , จุ๊บจิ๊บ พลิตา , ก๊อท จิรายุ , ครูเงาะ , เจี๊ยบ ลลนา , เบญ , คัทโต๊ะ, บุ๋ม ปนัดดา</t>
  </si>
  <si>
    <t>PO63000510</t>
  </si>
  <si>
    <t>PR63000566</t>
  </si>
  <si>
    <t>เผยแพร่เนื้อหาข่าวสารเพื่อสร้างความเสมอภาคทางการศึกษา</t>
  </si>
  <si>
    <t>การเผยแพร่สื่อผ่านเว็บไซต์ โทรทัศน์ หนังสือพิมพ์</t>
  </si>
  <si>
    <t>PO63000511</t>
  </si>
  <si>
    <t>PR63000504</t>
  </si>
  <si>
    <t>จัดการความรู้และพัฒนาเครื่องมือสื่อสารรณรงค์เพื่อลดความเหลื่อมล้ำทางการศึกษาในระดับท้องถิ่น Ground war</t>
  </si>
  <si>
    <t>เพื่อสร้าการตระหนักรู้และเข้าใจบทบาท ของ กสศ. รวมทั้งประโยชน์ที่จะได้รับในด้านการช่วยเสริมสร้างศักยภาพในการพัฒนาคน</t>
  </si>
  <si>
    <t>การเผยแพร่สื่อผ่านเว็บไซต์ โทรทัศน์ หนังสือพิมพ์ Facebook ทวิตเตอร์</t>
  </si>
  <si>
    <t>การเผยแพร่สื่อผ่าน
 1. เว็บไซต์ ไทยรัฐ, เดลินิวส์, มติชน, คมชัดลึก, กรุงเทพธุรกิจ, Workpoint เป็นต้น
 2. โทรทัศน์ เช่น ช่อง 7 TNN NBT 
 3.หนังสือพิมพ์ เช่น เดลินิวส์ แนวหน้า สยามรัฐ
 4 Facebook ท้องถิ่น</t>
  </si>
  <si>
    <t>PO63000517</t>
  </si>
  <si>
    <t>PR63000620</t>
  </si>
  <si>
    <t>จ้างวางกลยุทธ์การสื่อสารผ่านสื่อออนไลน์และสื่อโซเชียลมีเดีย</t>
  </si>
  <si>
    <t>เพื่อให้เกิดการสื่อสารเผยแพร่ข่าวเกี่ยวกับการระดมทุน</t>
  </si>
  <si>
    <t>สื่อสารโครงการเพื่อการระดมทุน โดยเผยแร่ผ่านสื่อเว็บไซต์และสื่อโซเชียลมีเดีย</t>
  </si>
  <si>
    <t>PO63000535</t>
  </si>
  <si>
    <t>PR63000654</t>
  </si>
  <si>
    <t>จ้างเผยแพร่และสื่อสารระดมความร่วมมือเพื่อสร้างความเสมอภาคทางการศึกษาผ่านสื่อออนไลน์ Workpoint</t>
  </si>
  <si>
    <t>เพื่อสร้างความเสมอภาคทางการศึกษา ผ่านสื่อออนไลน์ Workpoint เพื่อสนับสนุนการเผยแพร่ประชาสัมพันธ์ภารกิจของกองทนเพื่อความเสมอภาคทางการศึกษาให้ภาคีเป้าหมายและสาธษรณะเข้าใจบทบาทภารกิจกสศ.</t>
  </si>
  <si>
    <t>เผยแพร่และสื่อสารระดมความร่วมมือเพื่อสร้างความเสมอภาคทางการศึกษาผ่านสื่อออนไลน์ Workpoint</t>
  </si>
  <si>
    <t>Workpoint</t>
  </si>
  <si>
    <t>PO63000568</t>
  </si>
  <si>
    <t>PR63000671</t>
  </si>
  <si>
    <t>ผลิตคลิปการสัมภาษณ์เพื่อสร้างความเสมอภาคทางการศึกษา</t>
  </si>
  <si>
    <t>เพื่อสร้างความเสมอภาคทางการศึกษาและสนับสนุนการสื่อสารประชาสัมพันธ์ให้มีประสิทธิภภาพ</t>
  </si>
  <si>
    <t>สัมภาษณ์ผู้บริหาร กสศ. เพื่อสร้างความเสมอภาคทางการศึกษา</t>
  </si>
  <si>
    <t>PO63000578</t>
  </si>
  <si>
    <t>PR63000670</t>
  </si>
  <si>
    <t>บริหารจัดการงานแถลงข่าว</t>
  </si>
  <si>
    <t>บริหารจัดการรณรงค์สื่อสารโดยใช้องค์ความรู้และเผยแพร่สื่อผ่านเว็บไซต์ โทรทัศน์ หนังสือพิมพ์</t>
  </si>
  <si>
    <t>PO63000579</t>
  </si>
  <si>
    <t>PR63000687</t>
  </si>
  <si>
    <t>แถลงข่าวกิจกรรมส่งน้องกลับโรงเรียน</t>
  </si>
  <si>
    <t>บริหารจัดการงานสื่อสารสาธารณะและระดมความร่วมมือ เพื่อเผยแพร่ประชาสัมพันธ์</t>
  </si>
  <si>
    <t>PO63000586</t>
  </si>
  <si>
    <t>PR63000759</t>
  </si>
  <si>
    <t>จ้ายเผยแพร่ข่าวสารเพื่อสร้างความเสมอภาคทางการศึกษา</t>
  </si>
  <si>
    <t>PO63000644</t>
  </si>
  <si>
    <t>PR63000779</t>
  </si>
  <si>
    <t>จัดทำข่าวประชาสัมพันธ์และ photo album</t>
  </si>
  <si>
    <t>การเผยแพร่สื่อผ่านเว็บไซต์</t>
  </si>
  <si>
    <t>PO63000674</t>
  </si>
  <si>
    <t>PR63000961</t>
  </si>
  <si>
    <t>จ้างเผยแพร่ประเด็นข่าวสารเกี่ยวกับการระดมทุน ครู และเด็กเปราะบาง</t>
  </si>
  <si>
    <t>PO63000844</t>
  </si>
  <si>
    <t>PR63001026</t>
  </si>
  <si>
    <t>จ้างบริหารการสื่อสารเพื่อช่วยเหลือเด็กและกลุ่มเป้าหมาย</t>
  </si>
  <si>
    <t>PO63000887</t>
  </si>
  <si>
    <t>PR63001076</t>
  </si>
  <si>
    <t>จ้างผลิตเนื้อหาและค้นหาผู้นำทางสังคมเพื่อสร้างความเสมอภาคทางการศึกษา</t>
  </si>
  <si>
    <t>เพื่อสร้างความเสมอภาคทางการศึกษา</t>
  </si>
  <si>
    <t>การเผยแพร่ข่าว บทความ หรือสกู๊ป ผ่านสื่อเว็บไซต์และสื่อสิ่งพิมพ์</t>
  </si>
  <si>
    <t>การเผยแพร่สื่อผ่านเว็บไซต์ Articletrain, Naewna, Mixmaya, Joinalife Website/Facebook, Citynewsthai, The Standard, Banmuang, True ปลูกปัญญา, Hisogossip, Benewsonline, Innews, Marketthink, Acnews, PR Variety, Todayhighlightnews (ข่าวเด่นวันนี้), Ladysociety, Eduzones, Mission to the Moon</t>
  </si>
  <si>
    <t>PO63000985</t>
  </si>
  <si>
    <t>PR64000004</t>
  </si>
  <si>
    <t>จ้างเผยแพร่ประชาสัมพันธ์ ภายใต้โครงการการพัฒนาระบบการสนับสนุนการศึกษาจากการมีส่วนร่วมของประชาชน</t>
  </si>
  <si>
    <t>การเผยแพร่สื่อผ่านเว็บไซต์ ,เฟสบุ๊คเพจ, อินสตาแกรม, Youtube ช่อง Thairath Online</t>
  </si>
  <si>
    <t>PO64000001</t>
  </si>
  <si>
    <t>PR64000003</t>
  </si>
  <si>
    <t>จ้างวางแผนกลยุทธ์และจัดหา Influencer 
 ภายใต้โครงการการพัฒนาระบบการสนับสนุนการศึกษาจากการมีส่วนร่วมของประชาชน</t>
  </si>
  <si>
    <t>การเผยแพร่สื่อผ่าน หมอแล๊บแพนด้า, อ๋อ มันเป็นอย่างนี้นี่เอง.., Drama-addict, Poetry of Bitch</t>
  </si>
  <si>
    <t>PO64000002</t>
  </si>
  <si>
    <t>PR64000053</t>
  </si>
  <si>
    <t>จ้างการบริการจัดการเผยแพร่ข่าวสารภารกิจของกองทุนเพื่อความเสมอภาคทางการศึกษา</t>
  </si>
  <si>
    <t>PO64000032</t>
  </si>
  <si>
    <t>PR64000071</t>
  </si>
  <si>
    <t>จ้างสนับสนุนงานแถลงข่าวภายใต้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</t>
  </si>
  <si>
    <t>เพื่อเป็นเครื่องมือสื่อสารในการนำเสนอประเด็นผลงานเชิงปฏิรูปและมีความยั่งยืนของ กสศ.</t>
  </si>
  <si>
    <t>PO64000055</t>
  </si>
  <si>
    <t>PR64000156</t>
  </si>
  <si>
    <t>จ้างบริหารจัดการเผยแพร่เพื่อสร้างความเสมอภาคทางการศึกษา จำนวน 1 ครั้ง</t>
  </si>
  <si>
    <t>บริหารจัดการเผยแพร่เพื่อสร้างความเสมอภาคทางการศึกษา</t>
  </si>
  <si>
    <t>PO64000119</t>
  </si>
  <si>
    <t>PR64000232</t>
  </si>
  <si>
    <t>จ้างสื่อสารเนื้อหาเปิดแคมเปญ ชวนกันมาช้อป น้องๆ สุขใจ
 -รายงานผลการดำเนินงาน
 (รายละเอียดตามเอกสารที่แนบ)</t>
  </si>
  <si>
    <t>เพื่อสื่อสารเนื้อหาเปิดแคมเปญ ชวนกันมาช้อป น้องๆ สุขใจ</t>
  </si>
  <si>
    <t>The Could</t>
  </si>
  <si>
    <t>PO64000202</t>
  </si>
  <si>
    <t>PR64000234</t>
  </si>
  <si>
    <t>จ้างผลิตบทความเพื่อสร้างความเสมอภาคทางการศึกษา อย่างน้อย 10 ชิ้น ลงบนเว็บไซต์</t>
  </si>
  <si>
    <t>ผลิตบทความเพื่อสร้างความเสมอภาคทางการศึกษา อย่างน้อย 10 ชิ้น ลงบนเว็บไซต์</t>
  </si>
  <si>
    <t>Thai publica</t>
  </si>
  <si>
    <t>PO64000248</t>
  </si>
  <si>
    <t>PR64000431</t>
  </si>
  <si>
    <t>โครงการเผยแพร่ประชาสัมพันธ์โครงการขยายผลเครือข่ายสถานศึกษาเพื่อความเสมอภาคทางการศึกษา</t>
  </si>
  <si>
    <t>เผยแพร่ประชาสัมพันธ์โครงการขยายผลเครือข่ายสถานศึกษาเพื่อความเสมอภาคทางการศึกษา</t>
  </si>
  <si>
    <t>PO64000356</t>
  </si>
  <si>
    <t>PR64000355</t>
  </si>
  <si>
    <t>โครงการสื่อสารสาธารณะและขับเคลื่อนนโยบายการพัฒนาทักษะอาชีพชุมชนเป็นฐาน
 ในกลุ่มแรงงานด้อยโอกาสฯ</t>
  </si>
  <si>
    <t>เพื่อสร้างความตระหนักร้ไปยังกลุ่มเป้าหมาย ภาคีเครือข่าย ประชาชนทั่วไปเกี่ยวภับการกิจบทบาทของกสศ</t>
  </si>
  <si>
    <t xml:space="preserve">การเผยแพร่สื่อผ่านเว็บไซต์ Facebook </t>
  </si>
  <si>
    <t>อยู่ระหว่างดำเนินโครงการ</t>
  </si>
  <si>
    <t>PO64000383</t>
  </si>
  <si>
    <t>PR64000519</t>
  </si>
  <si>
    <t>จ้างเหมาบริการเผยแพร่สื่อประชาสัมพันธ์ออนไลน์ภายใต้ประเด็นมาตรการช่วยเหลือกลุ่มเป้าหมายเร่งด่วนในวิกฤติโควิด</t>
  </si>
  <si>
    <t>PO64000450</t>
  </si>
  <si>
    <t>PR64000543</t>
  </si>
  <si>
    <t>จัดจ้างเพื่อจัดเวทีสาธารณะมาตรการเชิงรุกเพื่อป้องกันเด็กกลุ่มเปราะบางหลุดออกจากระบบการศึกษาจากผลกระทบของการแพร่ระบาดของโรคโควิด-19 ในรูปแบบออนไลน์</t>
  </si>
  <si>
    <t xml:space="preserve">การเผยแพร่สื่อผ่านเว็บไซต์ Facebook youtube </t>
  </si>
  <si>
    <t>สำนัก/ฝ่าย ผู้ต้องการจ้าง กรอกข้อมูล</t>
  </si>
  <si>
    <t>จัดซื้อจัดจ้าง/พัสดุกรอก</t>
  </si>
  <si>
    <t>ธรรมาภิบาล</t>
  </si>
  <si>
    <t>ส่วนที่ 1 ข้อมูลโครงการ</t>
  </si>
  <si>
    <t>1. รายละเอียดโครงการ (user manual หน้า 9-10)</t>
  </si>
  <si>
    <t>2. ข้อมูลสัญญา/ใบสั่งซื้อ/ใบสั่งจ้าง</t>
  </si>
  <si>
    <t>3. การดำเนินงาน</t>
  </si>
  <si>
    <t>PO Number</t>
  </si>
  <si>
    <t>ผู้รับจ้าง</t>
  </si>
  <si>
    <t>วันที่ลงนามในสัญญา/
 ใบสั่งซื้อ/ใบสั่งจ้าง</t>
  </si>
  <si>
    <t>ชื่อโครงการสำหรับขึนเว็บ</t>
  </si>
  <si>
    <t>ปีงบประมาณ</t>
  </si>
  <si>
    <t>หน่วยงาน</t>
  </si>
  <si>
    <t>แหล่งที่มาของเงิน</t>
  </si>
  <si>
    <t>เลขที่สัญญา/ใบสั่งซื้อ/
 ใบสั่งจ้าง</t>
  </si>
  <si>
    <t>วงเงินงบประมาณที่ได้รับจัดสรร</t>
  </si>
  <si>
    <t>มูลค่าในสัญญา/ใบสั่งซื้อ/ใบสั่งจ้าง</t>
  </si>
  <si>
    <t>ผู้รับจ้าง/ตัวแทน</t>
  </si>
  <si>
    <t>หมายเหตุ</t>
  </si>
  <si>
    <t>การดำเนินการ</t>
  </si>
  <si>
    <t>ร่วมกับหน่วยงาน</t>
  </si>
  <si>
    <t>M</t>
  </si>
  <si>
    <t>O</t>
  </si>
  <si>
    <t>เลขที่ PR ในระบบ ERP</t>
  </si>
  <si>
    <t>เลขที่ PO จากระบบ ERP เพื่อทำเป็น id</t>
  </si>
  <si>
    <t>เลือกปีงบประมาณ</t>
  </si>
  <si>
    <t>กองทุนเพื่อความเสมอภาคทางการศึกษา</t>
  </si>
  <si>
    <t>เลือกจาก ของหน่วยงาน ของหน่วยงานอื่น หรือหลายหน่วยงาน</t>
  </si>
  <si>
    <t>ระบุชื่อโครงการ</t>
  </si>
  <si>
    <t>ระบุวัตถุประสงค์โดยสรุป</t>
  </si>
  <si>
    <t>ระบุรายละเอียดโครงการหรือกิจกรรมโดยสรุป</t>
  </si>
  <si>
    <t>ระบุเลขที่สัญญา/ใบสั่งซื้อ/ใบสั่งจ้าง หากไม่มีให้ระบุ “-”</t>
  </si>
  <si>
    <t>ระบุวงเงินงบประมาณที่ได้รับจัดสรร</t>
  </si>
  <si>
    <t>ระบุมูลค่าในสัญญา/ใบสั่งซื้อ/ใบสั่งจ้าง
มูลค่าในสัญญา/ใบสั่งซื้อ/ใบสั่งจ้าง ต้องไม่เกินวงเงินวงเงินงบประมาณที่ได้รับจัดสรร</t>
  </si>
  <si>
    <t>เลือกวันที่ลงนามในสัญญา (ปีคริสต์ศักราช)
หากไม่มีให้ระบุ วันที่ใช้จ่ายเงินหรือส่งมอบทรัพย์สิน</t>
  </si>
  <si>
    <t>ระบุข้อมูลผู้รับจ้าง / ตัวแทน
หากไม่มีให้ระบุ “-”</t>
  </si>
  <si>
    <t>ระบุหมายเหตุ (ถ้ามี)</t>
  </si>
  <si>
    <t>เลือกจาก หน่วยงานเดียว หรือ หลายหน่วยงาน</t>
  </si>
  <si>
    <t>ระบุชื่อหน่วยงานที่ร่วมดำเนินการ
เฉพาะกรณีเลือก การดำเนินการ เป็นหลายหน่วยงาน (ถ้ามีมากกว่าหนึ่งหน่วยงาน ให้คลิกที่ปุ่ม เพิ่มรายการอื่น เพื่อระบุชื่อหน่วยงานลำดับถัดไป)</t>
  </si>
  <si>
    <t>กสศ.</t>
  </si>
  <si>
    <t>ของหน่วยงาน</t>
  </si>
  <si>
    <t>สถานีวิทยุชุมชนจำนวน 20 สถานี
https://drive.google.com/file/d/1vVgAqeeOyac1UBZ9NRwVsFEv-QEWAzAe/view?usp=sharing</t>
  </si>
  <si>
    <t>PO64000475</t>
  </si>
  <si>
    <t>โครงการ</t>
  </si>
  <si>
    <t>การเบิกจ่ายครั้งที่</t>
  </si>
  <si>
    <t>ประเภทสื่อมวลชน</t>
  </si>
  <si>
    <t>ชื่อสื่อมวลชน</t>
  </si>
  <si>
    <t>ประเภทงบประมาณ</t>
  </si>
  <si>
    <t>แหล่งที่มาของเงิน / ทรัพย์สิน</t>
  </si>
  <si>
    <t>จำนวนเงิน</t>
  </si>
  <si>
    <t>ทรัพย์สิน</t>
  </si>
  <si>
    <t>มูลค่าทรัพย์สิน</t>
  </si>
  <si>
    <t>วันที่เบิกจ่าย /ส่งมอบทรัพย์สิน</t>
  </si>
  <si>
    <t>วันที่รายงาน</t>
  </si>
  <si>
    <t>เลือกชื่อโครงการที่ต้องการเพิ่มข้อมูลการเบิกจ่าย</t>
  </si>
  <si>
    <t>ระบบจะยึดตามวันที่เบิกจ่าย</t>
  </si>
  <si>
    <t>เลือกจาก สื่อสิ่งพิมพ์ วิทยุกระจายเสียง วิทยุโทรทัศน์ หรือสื่อดิจิทัล</t>
  </si>
  <si>
    <t>ระบุชื่อสื่อมวลชน</t>
  </si>
  <si>
    <t>เลือกจาก เงินงบประมาณ หรือเงินนอกงบประมาณ</t>
  </si>
  <si>
    <t>ระบุจำนวนเงินที่มีการเบิกจ่าย</t>
  </si>
  <si>
    <t>ระบุชื่อทรัพย์สินที่ให้ (ถ้ามี)</t>
  </si>
  <si>
    <t>ระบุมูลค่าทรัพย์สินเป็นจำนวนเงิน (ถ้ามี)</t>
  </si>
  <si>
    <t>เลือกวันที่เบิกจ่าย หรือส่งมอบทรัพย์สิน (ปีคริสต์ศักราช)</t>
  </si>
  <si>
    <t>ระบบจะบันทึกวันที่ เพิ่ม/แก้ไขข้อมูลล่าสุด เป็นวันที่รายงาน</t>
  </si>
  <si>
    <t>id</t>
  </si>
  <si>
    <t>Budget Code</t>
  </si>
  <si>
    <t>Voucher</t>
  </si>
  <si>
    <t>Detail</t>
  </si>
  <si>
    <t>Paid Amount</t>
  </si>
  <si>
    <t>Payment Date</t>
  </si>
  <si>
    <t>A00001</t>
  </si>
  <si>
    <t>สำนักสื่อสารสาธารณะและระดมทุนความร่วมมือ</t>
  </si>
  <si>
    <t>63C6115010023</t>
  </si>
  <si>
    <t>63CIO0542</t>
  </si>
  <si>
    <t>PO63000305</t>
  </si>
  <si>
    <t>บจก.เฟรนด์ แอนด์ มานะ ค่าออกแบบแนวคิด "วิดีทัศน์ครูรักษ์ถิ่น"</t>
  </si>
  <si>
    <t>A00002</t>
  </si>
  <si>
    <t>63C6115010028</t>
  </si>
  <si>
    <t>63CIO0547</t>
  </si>
  <si>
    <t>บจก.รีพอร์ตเตอร์ โปรดักชั่น จ้างบริการออกแบบและสื่อสารเรื่องราวของ กสศ.
ผ่าน The reporter</t>
  </si>
  <si>
    <t>A00003</t>
  </si>
  <si>
    <t>63C5115020002</t>
  </si>
  <si>
    <t>63CIO0557</t>
  </si>
  <si>
    <t>PO63000372</t>
  </si>
  <si>
    <t>บจก.อันโนน์พรีเซนต์ โปรดักชั่น ผลิตวิดีทัศน์ประชาสัมพันธ์โครงการทุนพัฒนาเต็มศักยภาพสายอาชีพ ความยาวประมาณ 5 นาที</t>
  </si>
  <si>
    <t>A00004</t>
  </si>
  <si>
    <t>สำนักบริหารเงินอุดหนุนผู้ขาดแคลนทุนทรัพย์</t>
  </si>
  <si>
    <t>63C2115100001</t>
  </si>
  <si>
    <t>63CIO0564</t>
  </si>
  <si>
    <t>PO63000381</t>
  </si>
  <si>
    <t>บริษัท ภาพพิมพ์ จำกัด ผลิตสื่อประชาสัมพันธ์ โปสเตอร์ แผ่นพับ สมุดโน๊ต โครงการจัดสรรเงินอุดหนุนนักเรียนทุนเสมอภาค</t>
  </si>
  <si>
    <t>A00005</t>
  </si>
  <si>
    <t>63C5115030043</t>
  </si>
  <si>
    <t>63CIO0548</t>
  </si>
  <si>
    <t>PO63000393</t>
  </si>
  <si>
    <t>บจก.อิฟลูเอนเซอร์ ดำเนินการผลิตสื่อประชาสัมพันธ์และบริหารจัดการกิจกรรมในการค้นหา คัดกรองความยากจนและคัดเลือกผู้รับทุนโครงการทุนนวัตกรรมสายอาชีพชั้นสูง</t>
  </si>
  <si>
    <t>A00006</t>
  </si>
  <si>
    <t>63C6115010012</t>
  </si>
  <si>
    <t>63CIO0569</t>
  </si>
  <si>
    <t>PO63000210</t>
  </si>
  <si>
    <t>บริษัท แมสซีฟ โมชั่น จำกัด พัฒนา Content และถอดเนื้อหาเป็นบทความออนไลน์ ประเด็นเด็กนอกระบบการศึกษา</t>
  </si>
  <si>
    <t>A00007</t>
  </si>
  <si>
    <t>63C6115010014</t>
  </si>
  <si>
    <t>63CIO0567</t>
  </si>
  <si>
    <t>PO63000237</t>
  </si>
  <si>
    <t>บริษัท ทัฟครีเอชั่น จำกัด ผลิตสื่อประชาสัมพันธ์ กสศ. และลงพื้นที่เพื่อถอดบทเรียนเด็กนอกระบบ</t>
  </si>
  <si>
    <t>A00008</t>
  </si>
  <si>
    <t>63C6115010025</t>
  </si>
  <si>
    <t>63CIO0570</t>
  </si>
  <si>
    <t>PO63000275</t>
  </si>
  <si>
    <t>บริษัท ม็อกกิ้งเบิร์ด จำกัด โพสต์แคมเปญเกี่ยวกับครู และเด็กรวมถึงบูธโพสต์ Facebook ของ กสศ.</t>
  </si>
  <si>
    <t>A00009</t>
  </si>
  <si>
    <t>63CIO0583</t>
  </si>
  <si>
    <t>PO63000361</t>
  </si>
  <si>
    <t>บริษัท มหาชุมชน จำกัด ออกแบบและปรับปรุงเนื้อหา Toolkit แผ่นพับ สมุดโน๊ตโครงการจัดสรรเงินอุดหนุนนักเรียนทุนเสมอภาค (รายละเอียดตามเอกสารที่แนบ)</t>
  </si>
  <si>
    <t>A00010</t>
  </si>
  <si>
    <t>63CIO0601</t>
  </si>
  <si>
    <t>บริษัท รีพอร์ตเตอร์ โปรดักชั่น จำกัด ออกแบบและสื่อสารเรื่องราว กสศ. ผ่าน The reporter</t>
  </si>
  <si>
    <t>A00011</t>
  </si>
  <si>
    <t>63C1315010004</t>
  </si>
  <si>
    <t>63CIO0611</t>
  </si>
  <si>
    <t>PO63000384</t>
  </si>
  <si>
    <t>บริษัท หน้ากลม จำกัด วีดีโอถ่ายทำกระบวนการ Creative and Critical thinking ชุดที่ 2  โรงเรียนเขาดิน</t>
  </si>
  <si>
    <t>A00012</t>
  </si>
  <si>
    <t>63C6115010026</t>
  </si>
  <si>
    <t>63CIO0595</t>
  </si>
  <si>
    <t>PO63000394</t>
  </si>
  <si>
    <t>ห้างหุ้นส่วนจำกัด สตูดิโอ ไดอะล็อก ผลิตผลิตภัณฑ์ชุดวิชาประกอบฝัน 1o1 (เพิ่มเติม)</t>
  </si>
  <si>
    <t>A00013</t>
  </si>
  <si>
    <t>63C6115010041</t>
  </si>
  <si>
    <t>63CIO0606</t>
  </si>
  <si>
    <t>PO63000434</t>
  </si>
  <si>
    <t>บริษัท โหลดดิ้ง จำกัด
ออกแบบรายงานประจำปี 2562
-ออกแบบสร้างสรรค์ และจัดทำอาร์เวิร์ค รายงานประจำปี 2562 ของกสศ.
-ออกแบบและจัดทำอาร์เวิร์ค อย่างน้อย 132 หน้า
-สามารถแก้ไขรายงานประจำปีได้อย่างน้อย 10 ครั</t>
  </si>
  <si>
    <t>A00014</t>
  </si>
  <si>
    <t>63C6115010001</t>
  </si>
  <si>
    <t>63CIO0728</t>
  </si>
  <si>
    <t>PO63000109</t>
  </si>
  <si>
    <t>PO63000109 บริษัท บางกอกบุรี ครีเอทีฟเฮ้าส์ จำกัด ผลิตสื่อ OECD Workshop article ห้องเรียน 4.0 ภายใต้โครงการเผยแพร่ประชาสัมพันธ์กิจกรรมรณรงค์เพื่อความเสมอภาคทางการศึกษา ครั้งที่ 6</t>
  </si>
  <si>
    <t>A00015</t>
  </si>
  <si>
    <t>63C2135080001</t>
  </si>
  <si>
    <t>63CIO0758</t>
  </si>
  <si>
    <t>PO63000167-3</t>
  </si>
  <si>
    <t>PO63000167-3 บริษัท มหาชุมชน จำกัด รายงานสรุปผลการดำเนินงาน งวดที่2
 ตามวัตถุประสงค์โครงการ</t>
  </si>
  <si>
    <t>A00016</t>
  </si>
  <si>
    <t>63C6115010020</t>
  </si>
  <si>
    <t>63CIO0710</t>
  </si>
  <si>
    <t>PO63000209 บริษัท เดอะสแตนดาร์ด จำกัด ผลิตบทความและinfo graphic เกี่ยวกับระบบ iSEE และเด็กด้อยโอกาสทางการศึกษา เพื่อโพสต์ผ่านช่องทาง Social media ของ The Standard</t>
  </si>
  <si>
    <t>A00017</t>
  </si>
  <si>
    <t>63C2115070002</t>
  </si>
  <si>
    <t>63CIO0737</t>
  </si>
  <si>
    <t>PO63000290-3</t>
  </si>
  <si>
    <t>PO63000290-3 นางสาวชัญญา กิติโยธี infographic การจัดสรรเงินอุดหนุนนักเรียนยากจนพิเศษแบบมีเงื่อนไข
- Presenta63C211tion
- Artwork Banner
จำนวน 5 ชิ้น/ชุด</t>
  </si>
  <si>
    <t>A00018</t>
  </si>
  <si>
    <t>63CIO0723</t>
  </si>
  <si>
    <t>PO63000316-3</t>
  </si>
  <si>
    <t>PO63000316-3 นายสกล สุวรรณาพิสิทธิ์ บริหารจัดการดูแลเว็บไซต์ กสศ. เดือนพฤษภาคม 2563</t>
  </si>
  <si>
    <t>A00019</t>
  </si>
  <si>
    <t>63CIO0741</t>
  </si>
  <si>
    <t>PO63000358-2</t>
  </si>
  <si>
    <t>PO63000358-2 นาย สมชาย แซ่เล้า ผลิต Motion Graphic ตัดต่อวิดีทัศน์/สื่อ multi media ประจำเดือนพฤษภาคม 2563 อย่างน้อย 2 ชิ้นงาน
(รายละเอียดตามเอกสารที่แนบ)</t>
  </si>
  <si>
    <t>A00020</t>
  </si>
  <si>
    <t>63C6115010029</t>
  </si>
  <si>
    <t>63CIO0747</t>
  </si>
  <si>
    <t>PO63000391-1</t>
  </si>
  <si>
    <t>PO63000391-1 นางสาว อริศรา วงชารี บริหารจัดการเผยแพร่ข่าวสารและประชาสัมพันธ์องค์กร งวดที่ 1</t>
  </si>
  <si>
    <t>A00021</t>
  </si>
  <si>
    <t>63CIO0748</t>
  </si>
  <si>
    <t>PO63000391-2</t>
  </si>
  <si>
    <t>PO63000391-2 นางสาว อริศรา วงชารี บริหารจัดการเผยแพร่ข่าวสารและประชาสัมพันธ์องค์กร งวดที่ 2</t>
  </si>
  <si>
    <t>A00022</t>
  </si>
  <si>
    <t>63C6115030004</t>
  </si>
  <si>
    <t>63CIO0730</t>
  </si>
  <si>
    <t>PO63000408-1</t>
  </si>
  <si>
    <t>PO63000408-1 ห้างหุ้นส่วนจำกัด สตูดิโอ ไดอะล็อก เรียบเรียงเนื้อหาและออกแบบอาร์ตเวิร์ค (Artwork) แผ่นพับแนะนำโครงการ ของกองทุนเพื่อความเสมอภาคทางการศึกษา จำนวน ๕ ชุด งวดที่ ๑</t>
  </si>
  <si>
    <t>A00023</t>
  </si>
  <si>
    <t>63C6115010044</t>
  </si>
  <si>
    <t>63CIO0732</t>
  </si>
  <si>
    <t>PO63000409-2</t>
  </si>
  <si>
    <t>PO63000409-2 บริษัท ชัดแจ้ง จำกัด รายงานผลการผลิตข่าว บทความ บทสัมภาษณ์ อย่างน้อย ๓๕ ชิ้นงานรวมทั้งประเด็น Monitor บทความบน Facebook ในเครือข่าย กสศ. ที่เสนอแนะต่อทีมสื่อสาร งวดที่ ๒</t>
  </si>
  <si>
    <t>A00024</t>
  </si>
  <si>
    <t>63C6115010038</t>
  </si>
  <si>
    <t>63CIO0733</t>
  </si>
  <si>
    <t>PO63000418-1</t>
  </si>
  <si>
    <t xml:space="preserve">PO63000418-1 บริษัท รีพอร์ตเตอร์ โปรดักชั่น จำกัด แผนการดำเนินงานและรายงานผลการสื่อสารเรื่องราวของ กสศ. ผ่านสื่อออนไลน์ The reporter งวดที่ 1 (เดือนพฤษภาคม 2563)
</t>
  </si>
  <si>
    <t>A00025</t>
  </si>
  <si>
    <t>63C4315010004</t>
  </si>
  <si>
    <t>63CIO0678</t>
  </si>
  <si>
    <t>PO63000419</t>
  </si>
  <si>
    <t>บริษัท พันช์อัพ เวิลด์ จำกัด ฐานข้อมูลสารสนเทศออนไลน์และสื่อประชาสัมพันธ์ โครงการพัฒนาระบบทดลองการพัฒนาทักษะแรงงานที่ขาดแคลนทุนทรัพย์และด้อยโอกาส
(1.)ค่าปรับปรุงและวิเคราะห์ข้อมูลบทความ 74 โครงการฯ ระ</t>
  </si>
  <si>
    <t>A00026</t>
  </si>
  <si>
    <t>63C6115010063</t>
  </si>
  <si>
    <t>63CIO0713</t>
  </si>
  <si>
    <t>PO63000426</t>
  </si>
  <si>
    <t>PO63000426 บริษัท อันโนน์พรีเซนต์ โปรดักชั่น จำกัด ลงเสียงบรรยายภาษาไทยคลิปสภาวะฉุกเฉิน Covid 19 
-ลงเสียงพร้อมบรรยายข้อความภาษาไทย
คลิปสภาวะฉุกเฉิน Covid 19
อย่างน้อย 1 คลิป
-จัดทำสคิปในการลงเสียงบรร</t>
  </si>
  <si>
    <t>A00027</t>
  </si>
  <si>
    <t>63C6115010045</t>
  </si>
  <si>
    <t>63CIO0731</t>
  </si>
  <si>
    <t>PO63000433-1</t>
  </si>
  <si>
    <t>PO63000433-1 บริษัท โกลว ครีเอทีฟ จำกัด จัดการความรู้และพัฒนาเครื่องมือสื่อสารสาธารณะ งวดที่ 1
-กลยุทธ์และแผนการดำเนินงานและกิจกรรมของ Campaign</t>
  </si>
  <si>
    <t>A00028</t>
  </si>
  <si>
    <t>63C6115010043</t>
  </si>
  <si>
    <t>63CIO0729</t>
  </si>
  <si>
    <t>PO63000436</t>
  </si>
  <si>
    <t>PO63000436 บริษัท เดอะ เบทเทอริ่ง โค จำกัด บริหารจัดการเฟสบุ๊ก กสศ. ประจำเดือนพฤษภาคม 2563
-ดำเนินการโพสต์เนื้อหาลง Facebook กสศ. อย่างน้อย 30 ชิ้นงาน
-ผลิตเนื้อหาสำหรับลง Facebook กสศ. อย่างน้อย 12 ช</t>
  </si>
  <si>
    <t>A00029</t>
  </si>
  <si>
    <t>63C1315010006</t>
  </si>
  <si>
    <t>63CIO0677</t>
  </si>
  <si>
    <t>PO63000438</t>
  </si>
  <si>
    <t>บริษัท พันช์อัพ เวิลด์ จำกัด ชุด Storytelling กลุ่มเป้าหมายเพื่อความเสมอภาคทางการศึกษา 
-แผนการดำเนินงานชุด Storytelling ระบุกลุ่มเป้าหมาย แผนการดำเนินงาน และวิธีการเล่าเรื่องทั้งหมด</t>
  </si>
  <si>
    <t>A00030</t>
  </si>
  <si>
    <t>63C6115010019</t>
  </si>
  <si>
    <t>63CIO0734</t>
  </si>
  <si>
    <t>PO63000451 น.ส. สาวิตรี รักษาสิทธิ์ สรุปผลการดำเนินงานบริหารจัดการงานรณรงค์สื่อสารโดยใช้องค์ความรู้และเผยแพร่ประชาสัมพันธ์ ภายใต้โครงการเผยแพร่ประชาสัมพันธ์กิจกรรมรณรงค์เพื่อความเสมอภาคทางการศึกษาครั้</t>
  </si>
  <si>
    <t>A00031</t>
  </si>
  <si>
    <t>63C6115010068</t>
  </si>
  <si>
    <t>63CIO0742</t>
  </si>
  <si>
    <t>PO63000458-1</t>
  </si>
  <si>
    <t>PO63000458-1 นายอภิวัจ สุปรีชาวุฒิพงศ์ พัฒนาเครื่องมือสื่อสารภาคนโบยายทั้งระดับชาติและระดับท้องถิ่น งวดที่ 1
(รายละเอียดตามเอกสารที่แนบ)</t>
  </si>
  <si>
    <t>A00032</t>
  </si>
  <si>
    <t>63C6115030001</t>
  </si>
  <si>
    <t>63CIO0722</t>
  </si>
  <si>
    <t>PO63000462-1</t>
  </si>
  <si>
    <t>PO63000462-1 บริษัท ไซด์คิก จำกัด แผนการดำเนินงานการสื่อสาร และร่างเนื้อหาในการสื่อสารของโครงการรวบรวมวิเคราะห์ข้อมูล การตลาดและโมเดลการระดมทุน
(รายละเอียดตามเอกสารที่แนบ)</t>
  </si>
  <si>
    <t>A00033</t>
  </si>
  <si>
    <t>63CIO0750</t>
  </si>
  <si>
    <t>PO63000462-2</t>
  </si>
  <si>
    <t>PO63000462-2 บริษัท ไซด์คิก จำกัด สรุปผลการดำเนินงานโครงการรวบรวมวิเคราะห์ข้อมูลการตลาดและโมเดลการระดมทุน ดังนี้
-เนื้อหาและภาพประกอบในการสื่อสาร
-ผลการส่ง E-mail และ SMS ถึงกลุ่มเป้าหมาย
(รายละเอียดต</t>
  </si>
  <si>
    <t>A00034</t>
  </si>
  <si>
    <t>63CIO0735</t>
  </si>
  <si>
    <t>PO63000463-1</t>
  </si>
  <si>
    <t>PO63000463-1 บริษัท เจตนาดี รีพับลิค จำกัด 1.หนังสือส่งมอบงานพร้อมใบแจ้งหนี้/ใบเสร็จรับเงิน
2.แนวคิดและรูปแบบการผลิตวีดิทัศน์ “ความหวัง... โอกาส... ก้าว... ของคนที่เคยตกหล่น”  ภาคเหนือ และ ภาคตะวันออก</t>
  </si>
  <si>
    <t>A00035</t>
  </si>
  <si>
    <t>63CIO0724</t>
  </si>
  <si>
    <t>PO63000470-1</t>
  </si>
  <si>
    <t>PO63000470-1 นางสาว พรชนัน คุปตะเวทิน ออกแบบและจัดทำสื่อประชาสัมพันธ์ในรูปแบบต่างๆ
-โปสเตอร์/แผ่นประชาสัมพันธ์โครงการ
-ชุดอินโฟกราฟิค (Infographic) ข้อมูลโครงการ
-ชุดภาพเรียงความหรือเล่าเรื่อง (Photo</t>
  </si>
  <si>
    <t>A00036</t>
  </si>
  <si>
    <t>63C6115010074</t>
  </si>
  <si>
    <t>63CIO0745</t>
  </si>
  <si>
    <t>PO63000472-1</t>
  </si>
  <si>
    <t>PO63000472-1 นายอเนก ปิ๋วธัญญา ผลิตภาพนิ่งสำหรับกองทุนเพื่อความเสมอภาคทางการศึกษา งวดที่ 1
(รายละเอียดตามเอกสารที่แนบ)</t>
  </si>
  <si>
    <t>A00037</t>
  </si>
  <si>
    <t>63C6115010079</t>
  </si>
  <si>
    <t>63CIO0751</t>
  </si>
  <si>
    <t>PO63000475</t>
  </si>
  <si>
    <t>PO63000475 บริษัท มูนช็อท ดิจิตอล จำกัด รายงานผลการสื่อสารโครงการวางกลยุทธ์การสื่อสารผ่านสื่อออนไลน์และสื่อโซเชียลมีเดีย
-กลยุทธ์การสื่อสารโครงการระดมทุน
-วิเคราะห์กลุ่มเป้าหมายเพื่อสนับสนุนกลยุทธ์การ</t>
  </si>
  <si>
    <t>A00038</t>
  </si>
  <si>
    <t>63C6115010080</t>
  </si>
  <si>
    <t>63CIO0716</t>
  </si>
  <si>
    <t>PO63000478</t>
  </si>
  <si>
    <t>PO63000478 บริษัท มูนช็อท ดิจิตอล จำกัด ผลิตสื่อเพื่อสื่อสารโครงการภายใต้ภาวะโควิด เช่น บทความ ข่าว
-ออกแบบสื่อประชาสัมพันธ์จำนวน 2 ชิ้น
-ออกแบบชื่อของโครงการเพื่อนำไปใช้ในการสื่อสารโครงการระดมทุนในช่</t>
  </si>
  <si>
    <t>A00039</t>
  </si>
  <si>
    <t>63C1225030001</t>
  </si>
  <si>
    <t>63CIO0715</t>
  </si>
  <si>
    <t>PO63000488</t>
  </si>
  <si>
    <t xml:space="preserve"> PO63000488 นาย ณรงค์ฤทธิ์ โก๋กลิ่น ถ่ายวีดีโอถ่ายทอดสดลง Facebook เพื่อใช้ในการสอน“การศึกษาไทยไปต่อได้ ถ้าเราร่วมมือกัน” และทดสอบระบบโปรแกรม streamyard เวอร์ชั่นปรับปรุง
-จำนวน 1 ชุด
(รายละเอียดตามเอ</t>
  </si>
  <si>
    <t>A00040</t>
  </si>
  <si>
    <t>63CIO0657</t>
  </si>
  <si>
    <t>PO63000409-1</t>
  </si>
  <si>
    <t>บริษัท ชัดแจ้ง จำกัด แผนการดำเนินงานและรายงานผลการผลิตข่าว บทความ บทสัมภาษณ์ อย่างน้อย ๑๕ ชิ้นงานรวมทั้งประเด็น Monitor บทความบน Facebook ในเครือข่าย กสศ. ที่เสนอแนะต่อทีมสื่อสาร งวดที่ ๑</t>
  </si>
  <si>
    <t>A00041</t>
  </si>
  <si>
    <t>63C6115010040</t>
  </si>
  <si>
    <t>63CIO0705</t>
  </si>
  <si>
    <t>บริษัท โมเดิร์นดั๊ก กรุ๊ป จำกัด ผลิตเนื้อหาเกี่ยวกับ กสศ. โดยสัมภาษณ์ ดร.ประสาร ไตรรัตน์วรกุล พร้อมเผยแพร่ผ่านช่องทาง Website และ Social media ภายใต้โครงการ เผยแพร่ข่าวสารผ่านสื่อออนไลน์ เช่น เฟสบุ๊ค</t>
  </si>
  <si>
    <t>A00042</t>
  </si>
  <si>
    <t>63C6115010081</t>
  </si>
  <si>
    <t>63CIO0749</t>
  </si>
  <si>
    <t>PO63000473</t>
  </si>
  <si>
    <t>PO63000473 บริษัท กู๊ด อินโฟ แอนด์ แมเนจเมนท์ จำกัด วางแผนและบริหารจัดการการสื่อสารเพื่อช่วยเหลือเด็กยากจนพิเศษ
(รายละเอียดตามเอกสารที่แนบ)</t>
  </si>
  <si>
    <t>A00043</t>
  </si>
  <si>
    <t>63C6115010078</t>
  </si>
  <si>
    <t>63CIO0744</t>
  </si>
  <si>
    <t>PO63000483</t>
  </si>
  <si>
    <t>PO63000483 นายธเนศน์ นุ่นมัน จัดจ้างผลิตเนื้อหาข่าวหรือบทความ
-ผลิตเนื้อหาข่าวหรือบทความเพื่อสร้างความเสมอภาคทางการศึกษา อย่างน้อย 5 ชิ้นงาน
-ลงพื้นที่ตามที่ กสศ. กำหนด
-ร่วมประชุมตามที่ กสศ. กำหนด
(ร</t>
  </si>
  <si>
    <t>A00044</t>
  </si>
  <si>
    <t>63CIO0746</t>
  </si>
  <si>
    <t>PO63000472-2</t>
  </si>
  <si>
    <t>PO63000472-2 นายอเนก ปิ๋วธัญญา ผลิตภาพนิ่งสำหรับกองทุนเพื่อความเสมอภาคทางการศึกษา งวดที่ 2
(รายละเอียดตามเอกสารที่แนบ)</t>
  </si>
  <si>
    <t>A00045</t>
  </si>
  <si>
    <t>63C6115020003</t>
  </si>
  <si>
    <t>63CIO0717</t>
  </si>
  <si>
    <t>PO63000468-1</t>
  </si>
  <si>
    <t>PO63000468-1 น.ส. สถาพร มีเจตนา โครงวิดีทัศน์ภาษาไทย
(รายละเอียดตามเอกสารที่แนบ)</t>
  </si>
  <si>
    <t>A00046</t>
  </si>
  <si>
    <t>สำนักพัฒนาคุณภาพครู นักศึกษาครูและสถานศึกษา</t>
  </si>
  <si>
    <t>63C3215030011</t>
  </si>
  <si>
    <t>63CIO0720</t>
  </si>
  <si>
    <t>PO63000505-1</t>
  </si>
  <si>
    <t>PO63000505-1 น.ส. สถาพร มีเจตนา จัดจ้างจัดทำสื่อเพื่อประชาสัมพันธ์กระบวนการสรรหาครูดี ครูผู้สมควรได้รับพระราชทานรางวัลสมเด็จเจ้าฟ้ามหาจักรี ปี 2563 งวดที่ 1 
(รายละเอียดตามเอกสารที่แนบ)</t>
  </si>
  <si>
    <t>A00047</t>
  </si>
  <si>
    <t>63CIO0868</t>
  </si>
  <si>
    <t>PO63000166-2</t>
  </si>
  <si>
    <t>PO63000166-2 บริษัท อินโฟเควสท์ จำกัด บริการมอนิเตอร์ข่าว สืบค้นข่าว และคลิปปิ้งข่าวออนไลน์จากข่าว นสพ. และข่าวออนไลน์ ประเด็นการศึกษา ความเหลื่อมล้ำ แรงงานและกสศ. พร้อมแจ้งผ่านอีเมลทุกวันทำการ (เม.ย.</t>
  </si>
  <si>
    <t>A00048</t>
  </si>
  <si>
    <t>63C6115010011</t>
  </si>
  <si>
    <t>63CIO0810</t>
  </si>
  <si>
    <t>PO63000220 บริษัท เดอะสแตนดาร์ด จำกัด ผลิตข่าวและวิดีโอสัมภาษณ์ ผู้บริหารกองทุนเพื่อความเสมอภาคทางการศึกษา เพื่อโพสต์ผ่านช่องทาง Social media ของ The Standard</t>
  </si>
  <si>
    <t>A00049</t>
  </si>
  <si>
    <t>63CIO0848</t>
  </si>
  <si>
    <t>PO63000374</t>
  </si>
  <si>
    <t>PO63000374 บริษัท เจ บี คอมเมิร์ซ จำกัด สนับสนุนการวางแผนและพัฒนาระบบการสื่อสารแบบรวมศุนย์บนเครือข่ายสังคมออนไลน์ด้วยApplication Line Office account
-ส่งมอบรายงานงวดที่2 (ตามเอกสารแนบ)</t>
  </si>
  <si>
    <t>A00050</t>
  </si>
  <si>
    <t>63C5115030044</t>
  </si>
  <si>
    <t>63CIO0805</t>
  </si>
  <si>
    <t>PO63000402</t>
  </si>
  <si>
    <t>PO63000402 บริษัท พรอสเพอรัสพลัส จำกัด ผลิตคลิปวีดีโอนักเรียนทุนนวัตกรรมสายอาชีพชั้นสูง รุ่นที่ 1 (จังหวัดชลบุรี) ความยาวไม่เกิน 4 นาที/คลิป</t>
  </si>
  <si>
    <t>A00051</t>
  </si>
  <si>
    <t>63C1315010007</t>
  </si>
  <si>
    <t>63CIO0804</t>
  </si>
  <si>
    <t>PO63000439</t>
  </si>
  <si>
    <t xml:space="preserve">PO63000439 บริษัท หน้ากลม จำกัด ชุดวีดีโอการเรียนการสอน Creativity and Critical Thinking โดย รศ.ดร. ธันยวิช วิเชียรพันธ์ จำนวน 1 ชุด 
</t>
  </si>
  <si>
    <t>A00052</t>
  </si>
  <si>
    <t>63C6115010032</t>
  </si>
  <si>
    <t>63CIO0796</t>
  </si>
  <si>
    <t>PO63000450 นาย พิษณุ เกษมจิตร โครงการเผยเเพร่เนื้อหาข่าวสารเพื่อสร้างความเสมอภาคทางการศึกษา
-จัดทำข่าว/บทความเพื่อกระจายข่าวสารผ่านสื่อออนไลน์พร้อมภาพนิ่งที่ใช้ประกอบในข่าว/บทความ
-ส่งเผยแพร่ข่าวให้แก</t>
  </si>
  <si>
    <t>A00053</t>
  </si>
  <si>
    <t>63CIO0801</t>
  </si>
  <si>
    <t>PO63000470-2</t>
  </si>
  <si>
    <t>PO63000470-2 นางสาว พรชนัน คุปตะเวทิน จัดทำคลิปวิดีโอข่าวสั้น
(รายละเอียดตามเอกสารที่แนบ)</t>
  </si>
  <si>
    <t>A00054</t>
  </si>
  <si>
    <t>63CIO0820</t>
  </si>
  <si>
    <t>PO63000472-3</t>
  </si>
  <si>
    <t>PO63000472-3 นายอเนก ปิ๋วธัญญา ผลิตภาพนิ่งสำหรับกองทุนเพื่อความเสมอภาคทางการศึกษา งวดที่ 3
(รายละเอียดตามเอกสารที่แนบ)</t>
  </si>
  <si>
    <t>A00055</t>
  </si>
  <si>
    <t>63CIO0851</t>
  </si>
  <si>
    <t>PO63000472-4</t>
  </si>
  <si>
    <t>PO63000472-4 นายอเนก ปิ๋วธัญญา ผลิตภาพนิ่งสำหรับกองทุนเพื่อความเสมอภาคทางการศึกษา งวดที่ 4
(รายละเอียดตามเอกสารที่แนบ)</t>
  </si>
  <si>
    <t>A00056</t>
  </si>
  <si>
    <t>63C6115010083</t>
  </si>
  <si>
    <t>63CIO0832</t>
  </si>
  <si>
    <t>PO63000477 บริษัท แรบบิท ดิจิทัล กรุ๊ป จำกัด รายงานผลการสื่อสารโครงการสื่อสารทางโทรทัศน์และเว็บไซต์เพื่อการเผยแพร่โครงการในการระดมทุน
-เผยแพร่สกู๊ปข่าว ผ่านรายการโทรทัศน์ อย่างน้อย 1 รายการ
-เผยแพร่บท</t>
  </si>
  <si>
    <t>A00057</t>
  </si>
  <si>
    <t>63C1315010015</t>
  </si>
  <si>
    <t>63CIO0862</t>
  </si>
  <si>
    <t>PO63000480</t>
  </si>
  <si>
    <t>PO63000480 ห้างหุ้นส่วนจำกัด สตูดิโอ ไดอะล็อก ชุดออกแบบและพัฒนาอัตลักษณ์องค์กร วสศ.
(รายละเอียดตามเอกสารที่แนบ)</t>
  </si>
  <si>
    <t>A00058</t>
  </si>
  <si>
    <t>63CIO0852</t>
  </si>
  <si>
    <t>PO63000481</t>
  </si>
  <si>
    <t>PO63000481 นาย ณรงค์ฤทธิ์ โก๋กลิ่น ถ่ายวีดีโอถ่ายทอดสดลง Facebook เพื่อใช้ในการสอนในงาน “เมื่อนักเรียนไม่สามารถเรียนออนไลน์ได้ทุกคน” จำนวน 1 วันพร้อมบริการโปรแกรม Streamyard
(รายละเอียดตามเอกสารที่แนบ</t>
  </si>
  <si>
    <t>A00059</t>
  </si>
  <si>
    <t>63C6115010073</t>
  </si>
  <si>
    <t>63CIO0800</t>
  </si>
  <si>
    <t>PO63000495</t>
  </si>
  <si>
    <t>PO63000495 นาย ณรงค์ฤทธิ์ โก๋กลิ่น โครงการบริการถ่ายทอดสดออนไลน์ Facebook Live
-บริการถ่ายทอดสดออนไลน์ผ่าน Facebook Live 1 วัน
-บริการถ่ายทอดสดออนไลน์ผ่าน Facebook Live ในหัวข้อ การเรียนแบบ offline จะ</t>
  </si>
  <si>
    <t>A00060</t>
  </si>
  <si>
    <t>63C6115010075</t>
  </si>
  <si>
    <t>63CIO0842</t>
  </si>
  <si>
    <t>PO63000499</t>
  </si>
  <si>
    <t>PO63000499 นาย ฐิติพงศ์ ศิริรัตน์อัสดร จัดจ้างออกแบบชุดสื่อดิจิตอลงาน Covid-19 ในรูปแบบ Photo Album ภายใต้โครงการออกแบบและผลิตอาร์ตเวิร์ค Covid-19 นักเรียน 4 ภาค มีขอบเขตงานดังนี้
-ออกแบบชุดสื่อดิจิตอ</t>
  </si>
  <si>
    <t>A00061</t>
  </si>
  <si>
    <t>63C6115010082</t>
  </si>
  <si>
    <t>63CIO0846</t>
  </si>
  <si>
    <t>PO63000510 บริษัท แรบบิท ดิจิทัล กรุ๊ป จำกัด รายละเอียด
-สื่อสารเนื้อหาการระดมทุนหรือเนื้อหาสร้างความเสมอภาคผ่านสื่อโซเซียลมีเดียของศิลปิน นักแสดงไม่น้อยกว่า 2 คน
(รายละเอียดตามเอกสารที่แนบ)</t>
  </si>
  <si>
    <t>A00062</t>
  </si>
  <si>
    <t>63CIO0815</t>
  </si>
  <si>
    <t>PO63000518</t>
  </si>
  <si>
    <t>PO63000518 นายธนิน ทวีอรรคเดช จัดทำ Presentation ออกแบบภาพประกอบ และจัดทำ Template Slide เรื่อง Equity Lab และ Equity Channel 
-จำนวน 40 หน้า 
(รายละเอียดตามเอกสารที่แนบ)</t>
  </si>
  <si>
    <t>A00063</t>
  </si>
  <si>
    <t>63C6115010077</t>
  </si>
  <si>
    <t>63CIO0871</t>
  </si>
  <si>
    <t>PO63000529-1</t>
  </si>
  <si>
    <t>PO63000529-1 นายสกล สุวรรณาพิสิทธิ์ บริหารจัดการดูแลเว็บไซต์ กสศ. งวดที่ 1
(รายละเอียดตามเอกสารที่แนบ)</t>
  </si>
  <si>
    <t>A00064</t>
  </si>
  <si>
    <t>63C6115030014</t>
  </si>
  <si>
    <t>63CIO0819</t>
  </si>
  <si>
    <t>PO63000535 บริษัท มูนช็อท ดิจิตอล จำกัด รายงานผลการสื่อสารโครงการเพื่อการระดมทุน โดยเผยแพร่ผ่านสื่อเว็บไซต์ และสื่อโซเชียลมีเดีย
-ผลิตข่าวประชาสัมพันธ์หรือข่าวสารเพื่อเผยแพร่ข่าวเกี่ยวกับการระดมทุนไม่</t>
  </si>
  <si>
    <t>A00065</t>
  </si>
  <si>
    <t>63C5115030002</t>
  </si>
  <si>
    <t>63CIO0816</t>
  </si>
  <si>
    <t>PO63000538</t>
  </si>
  <si>
    <t>PO63000538 บริษัท ภาพพิมพ์ จำกัด สื่อทุนนวัตกรรมสายอาชีพชั้นสูงฯ ปีการศึกษา2563 (รุ่นที่1) 
-ออกแบบและจัดทำในรูปแบบไฟล์ PDF
(รายละเอียดตามเอกสารที่แนบ)</t>
  </si>
  <si>
    <t>A00066</t>
  </si>
  <si>
    <t>63C6115010094</t>
  </si>
  <si>
    <t>63CIO0860</t>
  </si>
  <si>
    <t>PO63000551</t>
  </si>
  <si>
    <t>PO63000551 บริษัท เดอะ เบทเทอริ่ง โค จำกัด บริหารจัดการเฟซบุ๊ค กสศ. ประจำเดือนมิถุนายน 2563
-พัฒนาเนื้อหา รูปแบบการนำเสนอ บริหารและควบคุมการผลิตสื่อเพื่อประชาสัมพันธ์ผ่านช่องทาง Facebook กสศ.
-ดำเนินก</t>
  </si>
  <si>
    <t>A00067</t>
  </si>
  <si>
    <t>63CIO0836</t>
  </si>
  <si>
    <t>PO63000552-1</t>
  </si>
  <si>
    <t>PO63000552-1 บริษัท วอล์ค ออน คลาวด์ จำกัด งวดที่ 1
-Infographic
-ข้อมูลแผนที่รายตำบล 26 จังหวัด 29 สถาบัน 
-โปสเตอร์ขนาดA4 พิมพ์ 4 สี หน้า-หลัง
(รายละเอียดตามเอกสารที่แนบ)</t>
  </si>
  <si>
    <t>A00068</t>
  </si>
  <si>
    <t>63CIO0877</t>
  </si>
  <si>
    <t>PO63000552-2</t>
  </si>
  <si>
    <t>PO63000552-2 บริษัท วอล์ค ออน คลาวด์ จำกัด งวดที่ 2
-วีดิทัศน์โครงการหนองสนิทพร้อมแปลภาษาอังกฤษ
-วีดิทัศน์ 1 ตอน พร้อมตัดต่อ Live ถ่ายทอดสดจากพื้นที่ผ่านโปรแกรม Zoom พร้อมวิทยากร
(รายละเอียดตามเอกสารท</t>
  </si>
  <si>
    <t>A00069</t>
  </si>
  <si>
    <t>63C6115010087</t>
  </si>
  <si>
    <t>63CIO0837</t>
  </si>
  <si>
    <t>PO63000558-1</t>
  </si>
  <si>
    <t>PO63000558-1 นางสาว สุนทราภรณ์ กิติโยธี -ผลิต Presentation ในรูปแบบ power point อย่างน้อย 6 ชิ้นงาน
-งวดที่ 1
(รายละเอียดตามเอกสารที่แนบ)</t>
  </si>
  <si>
    <t>A00070</t>
  </si>
  <si>
    <t>63CIO0854</t>
  </si>
  <si>
    <t>PO63000558-2</t>
  </si>
  <si>
    <t>PO63000558-2 นางสาว สุนทราภรณ์ กิติโยธี -ผลิต Presentation ในรูปแบบ power point อย่างน้อย 6 ชิ้นงาน
-งวดที่ 2
(รายละเอียดตามเอกสารที่แนบ)</t>
  </si>
  <si>
    <t>A00071</t>
  </si>
  <si>
    <t>63C6115030022</t>
  </si>
  <si>
    <t>63CIO0861</t>
  </si>
  <si>
    <t>PO63000573</t>
  </si>
  <si>
    <t>PO63000573 บริษัท เดอะ เบทเทอริ่ง โค จำกัด พัสดุที่ต้องส่งมอบ
-ออกแบบ Info graphic ขนาด A4 อย่างน้อย 1 ชิ้นงาน
-ออกแบบ Info graphic ขนาด Long size อย่างน้อย 2 ชิ้นงาน
-เป็นต้น
(รายละเอียดตามเอกสารที่แ</t>
  </si>
  <si>
    <t>A00072</t>
  </si>
  <si>
    <t>63C1265010010</t>
  </si>
  <si>
    <t>63CIO0858</t>
  </si>
  <si>
    <t>PO63000583-1</t>
  </si>
  <si>
    <t>PO63000583-1 บริษัท ไซด์คิก จำกัด จ้างประชาสัมพันธ์งานการประชุมวิชาการนานาชาติ
-Email Content (ภาษาไทยและภาษาอังกฤษ) อย่างน้อย 2 งาน
-ชุดภาพและเสียงพร้อมใช้ Ready to use content (ทั้งภาษาไทยและภาษาอัง</t>
  </si>
  <si>
    <t>A00073</t>
  </si>
  <si>
    <t>63C1325150001</t>
  </si>
  <si>
    <t>63CIO0874</t>
  </si>
  <si>
    <t>PO63000566-1</t>
  </si>
  <si>
    <t>PO63000566-1 บริษัท นอกเส้น จำกัด พัสดุที่ต้องส่งมอบ
-รายงานความคืบหน้าของโครงการ  
-Persona ของเยาวชนที่คัดเลือกเข้ามา
-เป็นต้น
(รายละเอียดตามเอกสารที่แนบ)</t>
  </si>
  <si>
    <t>A00074</t>
  </si>
  <si>
    <t>63C2115100003</t>
  </si>
  <si>
    <t>63CIO0859</t>
  </si>
  <si>
    <t>PO63000580</t>
  </si>
  <si>
    <t>PO63000580 บริษัท ไนซ์จ๊อบทีม จำกัด ผลิตของเพื่อประชาสัมพันธ์โครงการจัดสรรเงินอุดหนุนนักเรียนยากจนพิเศษแบบมีเงื่อนไข (ทุนเสมอภาค)
-ร่มพับ 2 แบบ แบบละ 200 คัน
-หมวกแก๊ป 2 แบบ แบบละ 200 ใบ
-เป็นต้น
(ราย</t>
  </si>
  <si>
    <t>A00075</t>
  </si>
  <si>
    <t>63C1265010013</t>
  </si>
  <si>
    <t>63CIO0869</t>
  </si>
  <si>
    <t>PO63000601</t>
  </si>
  <si>
    <t>PO63000601 นางสาว สิริญา ทองสมบุญ จัดทำวีดิทัศน์พื้นที่เพื่อใช้ในการประชุมวิชาการนานาชาติ
-ออกแบบและผลิต VDO Presentation 
อย่างน้อย 4 ชิ้นงาน
-ออกแบบและผลิต VDO Content 
อย่างน้อย 1 ชิ้นงาน
-ลงพื้นที</t>
  </si>
  <si>
    <t>A00076</t>
  </si>
  <si>
    <t>63C1215150002</t>
  </si>
  <si>
    <t>63CIO0864</t>
  </si>
  <si>
    <t>PO63000611</t>
  </si>
  <si>
    <t>PO63000611 บริษัท พันช์อัพ เวิลด์ จำกัด ชุดสไลด์นำเสนอกลุ่มเป้าหมายการดำเนินการของ กสศ. ไม่ต่ำกว่า 3 ชิ้น
(รายละเอียดตามเอกสารที่แนบ)</t>
  </si>
  <si>
    <t>A00077</t>
  </si>
  <si>
    <t>63C1265010011</t>
  </si>
  <si>
    <t>63CIE0753</t>
  </si>
  <si>
    <t>กสศ.น. 07/05545/2563</t>
  </si>
  <si>
    <t>NEWบริษัท แมงก้า แม้งโก้ จำกัด ประชาสัมพันธ์การประชุมวิชาการภูมิภาค</t>
  </si>
  <si>
    <t>A00078</t>
  </si>
  <si>
    <t>63C1315010014</t>
  </si>
  <si>
    <t>63CIO0943</t>
  </si>
  <si>
    <t>PO63000260-1</t>
  </si>
  <si>
    <t xml:space="preserve">PO63000260-1 บริษัท โคคูโย อินเตอร์เนชั่นแนล (ประเทศไทย) จำกัดชุดกราฟฟิค ประจำเดือน พฤษภาคม 2563
(รายละเอียดตามเอกสารที่แนบ)
</t>
  </si>
  <si>
    <t>A00079</t>
  </si>
  <si>
    <t>63C6115010035</t>
  </si>
  <si>
    <t>63CIO0974</t>
  </si>
  <si>
    <t>PO63000397-1</t>
  </si>
  <si>
    <t>PO63000397-1 บริษัท อินโฟเควสท์ จำกัด บริหารระบบ Social Monitoring บน Social Media งวดที่ 1</t>
  </si>
  <si>
    <t>A00080</t>
  </si>
  <si>
    <t>63CIO0967</t>
  </si>
  <si>
    <t>PO63000409-3</t>
  </si>
  <si>
    <t>PO63000409-3 บริษัท ชัดแจ้ง จำกัด รายงานผลการผลิตข่าว บทความ บทสัมภาษณ์ อย่างน้อย ๒๕ ชิ้นงานรวมทั้งประเด็น Monitor บทความบน Facebook ในเครือข่าย กสศ. ที่เสนอแนะต่อทีมสื่อสารและสรุปผลการดำเนินงานโครงกา</t>
  </si>
  <si>
    <t>A00081</t>
  </si>
  <si>
    <t>63CIO0941</t>
  </si>
  <si>
    <t>PO63000417-2</t>
  </si>
  <si>
    <t>PO63000417-2 บริษัท พันช์อัพ เวิลด์ จำกัด เนื้อหาบทความ Blog และปรับปรุงภาพถ่ายประกอบ จำนวน 74 โครงการอาชีพ</t>
  </si>
  <si>
    <t>A00082</t>
  </si>
  <si>
    <t>63CIO1027</t>
  </si>
  <si>
    <t>PO63000468-2</t>
  </si>
  <si>
    <t>PO63000468-2 น.ส. สถาพร มีเจตนา วิดีทัศน์ฉบับสมบูรณ์ทั้งภาษาไทยและภาษาอังกฤษ
(รายละเอียดตามเอกสารที่แนบ)</t>
  </si>
  <si>
    <t>A00083</t>
  </si>
  <si>
    <t>63CIO1023</t>
  </si>
  <si>
    <t>PO63000470-3</t>
  </si>
  <si>
    <t>PO63000470-3 นางสาว พรชนัน คุปตะเวทิน จัดทำข้อมูลหรือชุดข้อมูลโครงการ เพื่อประชาสัมพันธ์ผ่านสื่อออนไลน์
(รายละเอียดตามเอกสารที่แนบ)</t>
  </si>
  <si>
    <t>A00084</t>
  </si>
  <si>
    <t>63CIO0959</t>
  </si>
  <si>
    <t>PO63000472-5</t>
  </si>
  <si>
    <t>PO63000472-5 นายอเนก ปิ๋วธัญญา ผลิตภาพนิ่งสำหรับกองทุนเพื่อความเสมอภาคทางการศึกษา งวดที่ 5
(รายละเอียดตามเอกสารที่แนบ)</t>
  </si>
  <si>
    <t>A00085</t>
  </si>
  <si>
    <t>63C6115030008</t>
  </si>
  <si>
    <t>63CIO1017</t>
  </si>
  <si>
    <t>PO63000479-1</t>
  </si>
  <si>
    <t>PO63000479-1 บริษัท โกลว ครีเอทีฟ จำกัด สื่อสารสาธารณะเพื่อขับเคลื่อนประเด็นการช่วยเหลือแรงงานยากจนด้อยโอกาสหรือเด็กโอกาสภายใต้สถานการรืวิกฤติเศรษฐกิจและผลกระทบจากไวรัสโควิด-19 งวดที่ 1
(รายละเอียดตาม</t>
  </si>
  <si>
    <t>A00086</t>
  </si>
  <si>
    <t>63CIO1018</t>
  </si>
  <si>
    <t>PO63000479-2</t>
  </si>
  <si>
    <t>PO63000479-2 บริษัท โกลว ครีเอทีฟ จำกัด สื่อสารสาธารณะเพื่อขับเคลื่อนประเด็นการช่วยเหลือแรงงานยากจนด้อยโอกาสหรือเด็กโอกาสภายใต้สถานการรืวิกฤติเศรษฐกิจและผลกระทบจากไวรัสโควิด-19 งวดที่ 2
(รายละเอียดตาม</t>
  </si>
  <si>
    <t>A00087</t>
  </si>
  <si>
    <t>63CIO0971</t>
  </si>
  <si>
    <t>PO63000501-2</t>
  </si>
  <si>
    <t xml:space="preserve">PO63000501-2 นางสาวพัชรดา วรพิพัฒน์ ชุดกราฟฟิค ประจำเดือน มิถุนายน 2563 
(รายละเอียดตามเอกสารที่แนบ)
</t>
  </si>
  <si>
    <t>A00088</t>
  </si>
  <si>
    <t>63CIO1013</t>
  </si>
  <si>
    <t>PO63000501-3</t>
  </si>
  <si>
    <t xml:space="preserve">PO63000501-3 นางสาวพัชรดา วรพิพัฒน์ ชุดกราฟฟิค ประจำเดือน กรกฎาคม 2563
(รายละเอียดตามเอกสารที่แนบ)
</t>
  </si>
  <si>
    <t>A00089</t>
  </si>
  <si>
    <t>63C5115030051</t>
  </si>
  <si>
    <t>63CIO0944</t>
  </si>
  <si>
    <t>PO63000506-1</t>
  </si>
  <si>
    <t>PO63000506-1 บริษัท คอนเทนต์คราฟเตอร์ จำกัด การบริหารจัดการเนื้อหาบนเฟซบุ๊คเพจ งวดที่1
-เอกสารส่งมอบงาน
-แผนการดำเนินงานในเดือนถัดไป
(รายละเอียดตามเอกสารที่แนบ)</t>
  </si>
  <si>
    <t>A00090</t>
  </si>
  <si>
    <t>63C6115010072</t>
  </si>
  <si>
    <t>63CIO0947</t>
  </si>
  <si>
    <t>PO63000515-1</t>
  </si>
  <si>
    <t>PO63000515-1 นาย สมชาย แซ่เล้า จ้างเหมาบริหารสนับสนุนการจัดทำคลิปประชาสัมพันธ์เชิงรุกเพื่อสื่อสาร งวดที่ 1
(รายละเอียดตามเอกสารที่แนบ)</t>
  </si>
  <si>
    <t>A00091</t>
  </si>
  <si>
    <t>63CIO0989</t>
  </si>
  <si>
    <t>PO63000515-2</t>
  </si>
  <si>
    <t>PO63000515-2 นาย สมชาย แซ่เล้า จ้างเหมาบริหารสนับสนุนการจัดทำคลิปประชาสัมพันธ์เชิงรุกเพื่อสื่อสาร งวดที่ 2
(รายละเอียดตามเอกสารที่แนบ)</t>
  </si>
  <si>
    <t>A00092</t>
  </si>
  <si>
    <t>63CIO0945</t>
  </si>
  <si>
    <t>PO63000516</t>
  </si>
  <si>
    <t>PO63000516 : AP1-0277 - นางสาวชัญญา กิติโยธี infographic การจัดสรรเงินอุดหนุนนักเรียนยากจนพิเศษแบบมีเงื่อนไข งวดที่ 1
- Presentation
- Artwork Banner
จำนวน 5 ชิ้น/ชุด
(รายละเอียดตามเอกสารที่แนบ)</t>
  </si>
  <si>
    <t>A00093</t>
  </si>
  <si>
    <t>63CIO1040</t>
  </si>
  <si>
    <t>PO63000516-2</t>
  </si>
  <si>
    <t>PO63000516-2 นางสาว ชาคริยา กิติโยธี infographic  การจัดสรรเงินอุดหนุนนักเรียนยากจนพิเศษแบบมีเงื่อนไข งวดที่ 2
- Presentation
- Artwork Banner
จำนวน 5 ชิ้น/ชุด
(รายละเอียดตามเอกสารที่แนบ)</t>
  </si>
  <si>
    <t>A00094</t>
  </si>
  <si>
    <t>63CIO0990</t>
  </si>
  <si>
    <t>PO63000529-2</t>
  </si>
  <si>
    <t>PO63000529-2 นายสกล สุวรรณาพิสิทธิ์ บริหารจัดการดูแลเว็บไซต์ กสศ. งวดที่ 2
(รายละเอียดตามเอกสารที่แนบ)</t>
  </si>
  <si>
    <t>A00095</t>
  </si>
  <si>
    <t>63C6115010088</t>
  </si>
  <si>
    <t>63CIO0958</t>
  </si>
  <si>
    <t>PO63000556</t>
  </si>
  <si>
    <t>PO63000556 บริษัท เทคซอส มีเดีย จำกัด นำเสนอเรื่องราวเพื่อสร้างความเสมอภาคผ่านวิดีทัศน์
-ออกแบบและผลิตวิดีทัศน์ อย่างน้อย 3 นาที
-จำนวน 1 ชิ้นงาน
(รายละเอียดตามเอกสารที่แนบ)</t>
  </si>
  <si>
    <t>A00096</t>
  </si>
  <si>
    <t>63C6115030013</t>
  </si>
  <si>
    <t>63CIO0983</t>
  </si>
  <si>
    <t>PO63000568-1</t>
  </si>
  <si>
    <t>PO63000568-1 บริษัท ไทย บรอดคาสติ้ง จำกัด รายงานผลการผลิตวิดีโอ อัลบั้มภาพและบทความโฆษณา ที่เผยแพร่ผ่าน Workpointnews Fan-page งวดที่ 1
(รายละเอียดตามเอกสารที่แนบ)</t>
  </si>
  <si>
    <t>A00097</t>
  </si>
  <si>
    <t>63CIO0984</t>
  </si>
  <si>
    <t>PO63000568-2</t>
  </si>
  <si>
    <t>PO63000568-2 บริษัท ไทย บรอดคาสติ้ง จำกัด รายงานผลการผลิตวิดีโอ อัลบั้มภาพและบทความโฆษณา ที่เผยแพร่ผ่าน Workpointnews Fan-page งวดที่ 2
(รายละเอียดตามเอกสารที่แนบ)</t>
  </si>
  <si>
    <t>A00098</t>
  </si>
  <si>
    <t>63CIO1006</t>
  </si>
  <si>
    <t>PO63000583-2</t>
  </si>
  <si>
    <t>PO63000583-2 บริษัท ไซด์คิก จำกัด จ้างประชาสัมพันธ์งานการประชุมวิชาการนานาชาติ
-รายงานสรุปผลการดำเนินงานประกอบด้วยผลงานทั้งหมดตามขอบเขตงาน
(รายละเอียดตามเอกสารที่แนบ)</t>
  </si>
  <si>
    <t>A00099</t>
  </si>
  <si>
    <t>63CIO0946</t>
  </si>
  <si>
    <t>PO63000588</t>
  </si>
  <si>
    <t>PO63000588 นางสาว สิริญา ทองสมบุญ จัดทำ VDO Presentation การดำเนินงานลดความเหลื่อมล้ำทางการศึกษาในโรงเรียนพระปริยัติธรรม แผนกสามัญศึกษา กลุ่ม 11 ในพื้นที่จังหวัดศรีสะเกษ
(รายละเอียดตามเอกสารที่แนบ)</t>
  </si>
  <si>
    <t>A00100</t>
  </si>
  <si>
    <t>63C6115030003</t>
  </si>
  <si>
    <t>63CIO0979</t>
  </si>
  <si>
    <t>PO63000589</t>
  </si>
  <si>
    <t>PO63000589 บริษัท อเดไลน์ กรุ๊ป จำกัด ผลงานที่ต้องส่งมอบ
-ส่งมอบไฟล์เพลงที่แต่ง ภายใต้แนวคิด ''ทุกความฝันเป็นไปได้ ขอเพียงมีโอกาส'' รูปแบบ External จำนวน 1 ชิ้น และ DVD 1 ชิ้น
(รายละเอียดตามเอกสารที่แ</t>
  </si>
  <si>
    <t>A00101</t>
  </si>
  <si>
    <t>63CIO0948</t>
  </si>
  <si>
    <t>PO63000592</t>
  </si>
  <si>
    <t>PO63000592 บริษัท วอล์ค ออน คลาวด์ จำกัด จัดพิมพ์ออกแบบแผ่นพับโครงการพระกนิษฐาสัมมาชีพ
-ขนาด 20x80 cm เมื่อกางออก พับ 3ตอน 
-กระดาษการ์ดขาว 210 แกรม 
-พิมพ์ 4 สี หน้า-หลัง
(รายละเอียดตามเอกสารที่แนบ)</t>
  </si>
  <si>
    <t>A00102</t>
  </si>
  <si>
    <t>สำนักพัฒนาการเรียนรู้เชิงพื้นที่</t>
  </si>
  <si>
    <t>63C4215020004</t>
  </si>
  <si>
    <t>63CIO0982</t>
  </si>
  <si>
    <t>PO63000602-1</t>
  </si>
  <si>
    <t>PO63000602-1 บริษัท ไอ แอนด์ ไอ คอมมิวนิเคชั่น จำกัด 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
-งวดที่ 1
(รายละเอียดตามเอกส</t>
  </si>
  <si>
    <t>A00103</t>
  </si>
  <si>
    <t>63C5265030012</t>
  </si>
  <si>
    <t>63CIO1001</t>
  </si>
  <si>
    <t>PO63000604</t>
  </si>
  <si>
    <t>PO63000604 นาย ณรรธราวุธ เมืองสุข -จ้างเหมาตัดต่อวีดิทัศน์สำเร็จรูป 7 ตอนย่อย พร้อมผู้บรรยาย 1 คน 
-จ้างเหมาถ่ายทำวีดิทัศน์บรรยายและตัดต่อ 1 ตอนใหญ่ พร้อมผู้บรรยาย 4 คน
(รายละเอียดตามเอกสารที่แนบ)</t>
  </si>
  <si>
    <t>A00104</t>
  </si>
  <si>
    <t>63C6115030030</t>
  </si>
  <si>
    <t>63CIO0975</t>
  </si>
  <si>
    <t>PO63000606</t>
  </si>
  <si>
    <t>PO63000606 บริษัท เดอะฟิล์ม แฟคตอรี่ จำกัด จ้างจัดทำคลิปเพื่อสร้างความเสมอภาคทางการศึกษา
-จำนวน 1 คลิป
(รายละเอียดตามเอกสารที่แนบ)</t>
  </si>
  <si>
    <t>A00105</t>
  </si>
  <si>
    <t>63C5265030011</t>
  </si>
  <si>
    <t>63CIO1026</t>
  </si>
  <si>
    <t>PO63000607-1</t>
  </si>
  <si>
    <t>PO63000607-1 บริษัท วอล์ค ออน คลาวด์ จำกัด ออกแบบและผลิตหนังสือเล่มเล็ก ออกแบบและจัดพิมพ์การ์ดขอบคุณ  รวมถึงผลิตโมชั่นกราฟฟิค 
(รายละเอียดตามเอกสารที่แนบ)</t>
  </si>
  <si>
    <t>A00106</t>
  </si>
  <si>
    <t>63C4315010010</t>
  </si>
  <si>
    <t>63CIO0981</t>
  </si>
  <si>
    <t>PO63000613-1</t>
  </si>
  <si>
    <t>PO63000613-1 บริษัท ไอ แอนด์ ไอ คอมมิวนิเคชั่น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
-งวดที่ 1
-แผนการดำเนินงาน
(รายละเอียดต</t>
  </si>
  <si>
    <t>A00107</t>
  </si>
  <si>
    <t>63C1315010021</t>
  </si>
  <si>
    <t>63CIO0995</t>
  </si>
  <si>
    <t>PO63000633-1</t>
  </si>
  <si>
    <t>PO63000633-1 บริษัท หน้ากลม จำกัด -โครงร่างการดำเนินงาน วีดีโอสอนทำอาหาร ทั้ง 2 คลิป
(รายละเอียดตามเอกสารที่แนบ)</t>
  </si>
  <si>
    <t>A00108</t>
  </si>
  <si>
    <t>63CIO1036</t>
  </si>
  <si>
    <t>PO63000640</t>
  </si>
  <si>
    <t>PO63000640 บริษัท วอล์ค ออน คลาวด์ จำกัด -ไฟล์รูปเล่มประกาศโครงการทุนพระกนิษฐาสัมมาชีพ, สติ๊กเกอร์กระดาษ แปะทับคำผิด, แผ่นพับโครงการฯ
(รายละเอียดตามเอกสารที่แนบ)</t>
  </si>
  <si>
    <t>A00109</t>
  </si>
  <si>
    <t>63C6115040001</t>
  </si>
  <si>
    <t>63CIO0960</t>
  </si>
  <si>
    <t>PO63000641</t>
  </si>
  <si>
    <t>PO63000641 บริษัท เดอะ เบทเทอริ่ง โค จำกัด -โลโก้สำหรับเครือข่าย EEA พร้อมคู่มือการใช้โลโก้
(รายละเอียดตามเอกสารที่แนบ)</t>
  </si>
  <si>
    <t>A00110</t>
  </si>
  <si>
    <t>63C1315010019</t>
  </si>
  <si>
    <t>63CIO1005</t>
  </si>
  <si>
    <t>PO63000645-1</t>
  </si>
  <si>
    <t>PO63000645-1 บริษัท ดูพลิเคท จำกัด -แนวทางการดำเนินงานโครงการจัดสรรเงินอุดหนุนแบบมีเงื่อนไข (Conditional Cash Transfer : CCT)
(รายละเอียดตามเอกสารที่แนบ)</t>
  </si>
  <si>
    <t>A00111</t>
  </si>
  <si>
    <t>63CIO1016</t>
  </si>
  <si>
    <t>PO63000645-2</t>
  </si>
  <si>
    <t>PO63000645-2 บริษัท ดูพลิเคท จำกัด -งานอนิเมชั่นอินโฟกราฟฟิค ความยาวไม่ต่ำกว่า 2 นาที พร้อมเสียงพากษ์
(รายละเอียดตามเอกสารที่แนบ)</t>
  </si>
  <si>
    <t>A00112</t>
  </si>
  <si>
    <t>63C6115030038</t>
  </si>
  <si>
    <t>63CIO1014</t>
  </si>
  <si>
    <t>PO63000659-1</t>
  </si>
  <si>
    <t>PO63000659-1 นายอเนก ปิ๋วธัญญา จ้างเหมาบริการถ่ายรูปเพื่อสื่อสารเพื่อสร้างความเสมอภาคทางการศึกษา งวดที่ 1
-ผลิตสื่อภาพนิ่งและภาพเคลื่อนไหว
(รายละเอียดตามเอกสารที่แนบ)</t>
  </si>
  <si>
    <t>A00113</t>
  </si>
  <si>
    <t>63CIO0992</t>
  </si>
  <si>
    <t>PO63000684</t>
  </si>
  <si>
    <t>PO63000684 นางสาว ณัฐินี ตั้งประธานกิจ ออกแบบ Infographic ชุดความรู้ถาม-ตอบ โครงการจัดสรรเงินอุดหนุนนักเรียนทุนเสมอภาค ผ่าน Line Official Account 'CCT Thailand'
(รายละเอียดตามเอกสารที่แนบ)</t>
  </si>
  <si>
    <t>A00114</t>
  </si>
  <si>
    <t>63CIO0938</t>
  </si>
  <si>
    <t>PO63000462-3</t>
  </si>
  <si>
    <t>PO63000462-3 บริษัท ไซด์คิก จำกัด สรุปผลการดำเนินงาน ประกอบด้วย
-อัตราการเข้าถึงข่าวสาร reach
-open and click through rate
-ฐานข้อมูลรายชื่อผู้บริจาค
(รายละเอียดตามเอกสารที่แนบ)</t>
  </si>
  <si>
    <t>A00115</t>
  </si>
  <si>
    <t>63C6115010084</t>
  </si>
  <si>
    <t>63CIO0930</t>
  </si>
  <si>
    <t>PO63000511 นางสาวสุชาดา สุนทรเวช ประสานงานและบริหารจัดการงานรณรงค์สื่อสาร
-ประสานงานเชิญสื่อมวลชนร่วมงาน
-จัดหาบุคคลเพื่อจัดทำข่าวประชาสัมพันธ์
-ประสานสื่อเพื่อเผยแพร่ผ่านสื่อ อย่างน้อย 7 ประเด็น เผยแ</t>
  </si>
  <si>
    <t>A00116</t>
  </si>
  <si>
    <t>63C6115030007</t>
  </si>
  <si>
    <t>63CIO0928</t>
  </si>
  <si>
    <t>PO63000586 บริษัท กู๊ด อินโฟ แอนด์ แมเนจเมนท์ จำกัด แถลงข่าวกิจกรรมส่งน้องกลับโรงเรียน
-บริหารจัดการงานสื่อสารสาธารณะและระดมความร่วมมือ เพื่อเผยแพร่ประชาสัมพันธ์
-จัดหาอุปกรณ์การศึกษาที่จำเป็น
-บริหาร</t>
  </si>
  <si>
    <t>A00117</t>
  </si>
  <si>
    <t>63C4315010009</t>
  </si>
  <si>
    <t>63CIO0929</t>
  </si>
  <si>
    <t>PO63000600</t>
  </si>
  <si>
    <t>PO63000600 บริษัท บียอนด์ พับลิสชิ่ง จำกัด ผลิตสื่อประชาสัมพันธ์โครงการฝึกอาชีพระยะสั้น ครั้งที่ 2
-แฟ้มโครงการ 500 แฟ้ม
-แผ่นพับโครงการ 1,000 แผ่น
-หนังสือโครงการ 1,000 เล่ม
-อินโฟกราฟิกโครงการ 1 งาน</t>
  </si>
  <si>
    <t>A00118</t>
  </si>
  <si>
    <t>63C5115030001</t>
  </si>
  <si>
    <t>63CIO1044</t>
  </si>
  <si>
    <t>PO63000581-1</t>
  </si>
  <si>
    <t>PO63000581-1 บริษัท เจตนาดี รีพับลิค จำกัด การบริหารจัดการสื่อสังคมออนไลน์ของกลุ่มนักศึกษาทุนและกลุ่มครู ครั้งที่ 1
(รายละเอียดตามเอกสารที่แนบ)</t>
  </si>
  <si>
    <t>A00119</t>
  </si>
  <si>
    <t>63C6115010031</t>
  </si>
  <si>
    <t>63CIO1081</t>
  </si>
  <si>
    <t>PO63000339-2</t>
  </si>
  <si>
    <t>PO63000339-2 บริษัท อินสครู จำกัด ออกแบบและบริหารช่องทาง Line official ของ กสศ. งวดที่ 2</t>
  </si>
  <si>
    <t>A00120</t>
  </si>
  <si>
    <t>63CIO1130</t>
  </si>
  <si>
    <t>PO63000343</t>
  </si>
  <si>
    <t>PO63000343  บริษัท กู๊ด อินโฟ แอนด์ แมเนจเมนท์ จำกัด บริหารจัดการการบูธโพสต์ใน Facebook กสศ.
อย่างน้อย 10โพสต์</t>
  </si>
  <si>
    <t>A00121</t>
  </si>
  <si>
    <t>63C3215030005</t>
  </si>
  <si>
    <t>63CIO1119</t>
  </si>
  <si>
    <t>PO63000365-2/2</t>
  </si>
  <si>
    <t xml:space="preserve">PO63000365-2/2 บริษัท แมวขยันดี จำกัด งวดที่ 2 จัดส่งรายงานสรุปผลการดำเนินโครงการในการงานผลิตสื่อตลอดโครงการ
(รายละเอียดตามเอกสารที่แนบ)
</t>
  </si>
  <si>
    <t>A00122</t>
  </si>
  <si>
    <t>63CIO1152</t>
  </si>
  <si>
    <t>PO63000418-2/3</t>
  </si>
  <si>
    <t xml:space="preserve">PO63000418-2/3 บริษัท รีพอร์ตเตอร์ โปรดักชั่น จำกัด รายงานผลการสื่อสารเรื่องราวของ กสศ. ผ่านสื่อออนไลน์ The reporter งวดที่ 2 (เดือนมิถุนายน-สิงหาคม 2563)
</t>
  </si>
  <si>
    <t>A00123</t>
  </si>
  <si>
    <t>63CIO1173</t>
  </si>
  <si>
    <t>PO63000438-2/2</t>
  </si>
  <si>
    <t xml:space="preserve">PO63000438-2/2 บริษัท พันช์อัพ เวิลด์ จำกัด ชุด storytelling เสร็จสมบูรณ์พร้อมใช้งาน 
</t>
  </si>
  <si>
    <t>A00124</t>
  </si>
  <si>
    <t>63C1315010012</t>
  </si>
  <si>
    <t>63CIO1139</t>
  </si>
  <si>
    <t>PO63000492</t>
  </si>
  <si>
    <t>PO63000492 บริษัท อันโนน์พรีเซนต์ โปรดักชั่น จำกัด จัดทำวีดีทัศน์ ประวัติความเป็นมา กสศ.
(รายละเอียดตามเอกสารที่แนบ)</t>
  </si>
  <si>
    <t>A00125</t>
  </si>
  <si>
    <t>63CIO1293</t>
  </si>
  <si>
    <t>PO63000515-3/5</t>
  </si>
  <si>
    <t>PO63000515-3/5 นาย สมชาย แซ่เล้า จ้างเหมาบริหารสนับสนุนการจัดทำคลิปสัมพันธ์เชิงรุกเพื่อสื่อสาร งวดที่ 3
(รายละเอียดตามเอกสารที่แนบ)</t>
  </si>
  <si>
    <t>A00126</t>
  </si>
  <si>
    <t>63CIO1167</t>
  </si>
  <si>
    <t>PO63000529-3/3</t>
  </si>
  <si>
    <t>PO63000529-3/3 นายสกล สุวรรณาพิสิทธิ์ บริหารจัดการดูแลเว็บไซต์ กสศ. งวดที่ 3
(รายละเอียดตามเอกสารที่แนบ)</t>
  </si>
  <si>
    <t>A00127</t>
  </si>
  <si>
    <t>63CIO1254</t>
  </si>
  <si>
    <t>PO63000568-3/3</t>
  </si>
  <si>
    <t>PO63000568-3/3 บริษัท ไทย บรอดคาสติ้ง จำกัด รายงานผลการผลิตวิดีโอ อัลบั้มภาพและบทความโฆษณา ที่เผยแพร่ผ่าน Workpointnews Fan-page งวดที่ 3
(รายละเอียดตามเอกสารที่แนบ)</t>
  </si>
  <si>
    <t>A00128</t>
  </si>
  <si>
    <t>63C6115010095</t>
  </si>
  <si>
    <t>63CIO1273</t>
  </si>
  <si>
    <t>PO63000579 - บริษัท เติมสุข คอร์เพอเรชั่น จำกัด บริหารจัดการงานแถลงข่าว
-สรุปผลการบริหารจัดการงานแถลงข่าว 
จำนวน 3 ครั้ง
(รายละเอียดตามเอกสารที่แนบ)</t>
  </si>
  <si>
    <t>A00129</t>
  </si>
  <si>
    <t>63CIO1138</t>
  </si>
  <si>
    <t>PO63000593</t>
  </si>
  <si>
    <t>PO63000593 นาย วีรพล เจียมวิสุทธิ์ -ชุดออกแบบตราสัญลักษณ์และคู่มือการประยุกต์ใช้งานตราสัญลักษณ์ ระบบสารสนเทศเพื่อความเสมอภาคทางการศึกษา (Logo Design and Ci Manual Guide)
(รายละเอียดตามเอกสารที่แนบ)</t>
  </si>
  <si>
    <t>A00130</t>
  </si>
  <si>
    <t>63CIO1165</t>
  </si>
  <si>
    <t xml:space="preserve">PO63000607-2/2
</t>
  </si>
  <si>
    <t>PO63000607-2/2
 บริษัท วอล์ค ออน คลาวด์ จำกัด ออกแบบ banner และผลิตแผ่นพับ โปสเตอร์ และแผนที่ 
(รายละเอียดตามเอกสารที่แนบ)</t>
  </si>
  <si>
    <t>A00131</t>
  </si>
  <si>
    <t>63C5265030013</t>
  </si>
  <si>
    <t>63CIO1174</t>
  </si>
  <si>
    <t>PO63000608-1/2</t>
  </si>
  <si>
    <t>PO63000608-1/2 บริษัท วอล์ค ออน คลาวด์ จำกัด ผลิตเสื้อแจ็คเก็ต ผ้าไมโครทัชลัน สีเขียวขี้ม้า ปักอก 1 จุด และด้านหลัง 1 จุด 
-จำนวน 200 ชิ้น
(รายละเอียดตามเอกสารที่แนบ)</t>
  </si>
  <si>
    <t>A00132</t>
  </si>
  <si>
    <t>63CIO1175</t>
  </si>
  <si>
    <t>PO63000608-2/2</t>
  </si>
  <si>
    <t>PO63000608-2/2 บริษัท วอล์ค ออน คลาวด์ จำกัด ผลิตเสื้อโปโลสีเทาเข้ม และเสื้อโปโลสีกรม 
-จำนวน 1,200 ชิ้น
(รายละเอียดตามเอกสารที่แนบ)</t>
  </si>
  <si>
    <t>A00133</t>
  </si>
  <si>
    <t>63CIO1083</t>
  </si>
  <si>
    <t>PO63000633-2</t>
  </si>
  <si>
    <t>PO63000633-2 บริษัท หน้ากลม จำกัด -ผลงานชุดวีดีโอสอนทำอาหาร 20 บาท ที่ทำง่ายและมีคุณค่าทางโภชนาการ พร้อมการนำเสนอไปยังสื่อต่างๆ
(รายละเอียดตามเอกสารที่แนบ)</t>
  </si>
  <si>
    <t>A00134</t>
  </si>
  <si>
    <t>63C6115010071</t>
  </si>
  <si>
    <t>63CIO1249</t>
  </si>
  <si>
    <t>PO63000648-1/2</t>
  </si>
  <si>
    <t>PO63000648-1/2 บริษัท เดอะ เบทเทอริ่ง โค จำกัด บริหารจัดการเฟสบุ๊ค  
งวด 1 กำหนดส่งมอบงานวันที่ 20 ส.ค. 2563 งวด 2 กำหนดส่งมอบงานวันที่ 21 ก.ย. 2563 
การเบิกจ่าย งวด 1 และงวด 2 เบิกจ่ายงวดละ 50%
(ระบบ</t>
  </si>
  <si>
    <t>A00135</t>
  </si>
  <si>
    <t>63CIO1250</t>
  </si>
  <si>
    <t>PO63000648-2/2</t>
  </si>
  <si>
    <t>PO63000648-2/2 บริษัท เดอะ เบทเทอริ่ง โค จำกัด บริหารจัดการเฟสบุ๊ค  
งวด 1 กำหนดส่งมอบงานวันที่ 20 ส.ค. 2563 งวด 2 กำหนดส่งมอบงานวันที่ 21 ก.ย. 2563 
การเบิกจ่าย งวด 1 และงวด 2 เบิกจ่ายงวดละ 50%
(ระบบ</t>
  </si>
  <si>
    <t>A00136</t>
  </si>
  <si>
    <t>63CIO1086</t>
  </si>
  <si>
    <t>PO63000652</t>
  </si>
  <si>
    <t>PO63000652 บริษัท คีคอินเตอร์เทรด จำกัด พัสดุที่ต้องส่งมอบ
-เสื้อแจ๊คเก็ตสีน้ำเงินกรมท่า
จำนวน 210 ตัว
-เสื้อแจ๊ดเก็ตสีครีม 
จำนวน 150 ตัว
(รายละเอียดตามเอกสารที่แนบ)</t>
  </si>
  <si>
    <t>A00137</t>
  </si>
  <si>
    <t>63CIO1276</t>
  </si>
  <si>
    <t>PO63000687</t>
  </si>
  <si>
    <t>PO63000687 - ห้างหุ้นส่วนจำกัด สตูดิโอ ไดอะล็อก -ออกแบบโปสเตอร์และสื่อออนไลน์ 1 วันกับการรับมือโควิดในโรงเรียน 
-จัดทำเนื้อหาและออกแบบ Annual Report วสศ.
(รายละเอียดตามเอกสารที่แนบ)</t>
  </si>
  <si>
    <t>A00138</t>
  </si>
  <si>
    <t>63C6165010005</t>
  </si>
  <si>
    <t>63CIO1172</t>
  </si>
  <si>
    <t>PO63000690</t>
  </si>
  <si>
    <t>PO63000690 บริษัท เด็กดี อินเตอร์แอคทีฟ จำกัด เผยแพร่ประชาสัมพันธ์โครงการทุนพระกนิษฐาสัมมาชีพ
-ออกแบบและผลิตบทความเผยแพร่ พร้อมภาพประกอบ อย่างน้อย 1 บทความ
-เผยแพร่บทความผ่านสื่อออนไลน์ อย่างน้อย 1 สื</t>
  </si>
  <si>
    <t>A00139</t>
  </si>
  <si>
    <t>63CIO1190</t>
  </si>
  <si>
    <t>PO63000699</t>
  </si>
  <si>
    <t>PO63000699 นางสาวพัชรดา วรพิพัฒน์ วีดีโอแนะนำโครงการระบบสารสนเทศเพื่อความเสมอภาคทางการศึกษา (iSee) ในรูปแบบ Motion Graphic ไม่ต่ำกว่า 2 นาที พร้อมเสียงพากษ์ และ Subtitle ภาษาไทย และภาษาอังกฤษ
(รายละเอ</t>
  </si>
  <si>
    <t>A00140</t>
  </si>
  <si>
    <t>63C6115030043</t>
  </si>
  <si>
    <t>63CIO1127</t>
  </si>
  <si>
    <t>PO63000705</t>
  </si>
  <si>
    <t>PO63000705 บริษัท บางกอกบุรี ครีเอทีฟเฮ้าส์ จำกัด ลงพื้นที่จัดทำวิดีโอ เพื่อสร้างความเสมอภาคทางการศึกษา
-ค่าอุปกรณ์การถ่ายทำ
-ค่าผลิตและตัดต่อ วิดีทัศน์ จำนวน 2 ตอน จังหวัดเชียงใหม่และกาฬสินธุ์
-ค่าบั</t>
  </si>
  <si>
    <t>A00141</t>
  </si>
  <si>
    <t>63C4315010011</t>
  </si>
  <si>
    <t>63CIO1133</t>
  </si>
  <si>
    <t>PO63000709</t>
  </si>
  <si>
    <t>PO63000709 บริษัท โอไอซี ครีเอชั่น จำกัด จ้างผลิตสื่อเพื่อสนับสนุนการดำเนินโครงการ
-เสื้อโปโล ผ้า dry tech สีฟ้า PVC
จำนวน 178 ตัว
-เสื้อยืดทุนพระกนิษฐาสัมมาชีพ
จำนวน 150 ตัว
(รายละเอียดตามเอกสารที่แน</t>
  </si>
  <si>
    <t>A00142</t>
  </si>
  <si>
    <t>63CIO1170</t>
  </si>
  <si>
    <t>PO63000711-1/3</t>
  </si>
  <si>
    <t>PO63000711-1/3 บริษัท มหาชุมชน จำกัด จัดจ้างงานบริหารจัดการ Line official account โครงการจัดสรรเงินอุดหนุนแบบมีเงื่อนไข (Conditional Cash Transfer : CCT) -งวดที่ 1
(รายละเอียดตามเอกสารที่แนบ)</t>
  </si>
  <si>
    <t>A00143</t>
  </si>
  <si>
    <t>63C1215150004</t>
  </si>
  <si>
    <t>63CIO1091</t>
  </si>
  <si>
    <t>PO63000712</t>
  </si>
  <si>
    <t>PO63000712 นางสาว สิริญา ทองสมบุญ -ออกแบบและผลิตคลิปวิดีโอระบบ iSEE 2.0 เพื่อสนับสนุนการสื่อสารและประชาสัมพันธ์ อย่างน้อย 1 คลิป
-ลงพื้นที่ อย่างน้อย 4 พื้นที่
-ตัดต่อและแก้ไขตามที่ กสศ. กำหนด
-เข้าร่</t>
  </si>
  <si>
    <t>A00144</t>
  </si>
  <si>
    <t>63C6115030045</t>
  </si>
  <si>
    <t>63CIO1090</t>
  </si>
  <si>
    <t>PO63000714-1/4</t>
  </si>
  <si>
    <t>PO63000714-1/4 นางสาว สิริญา ทองสมบุญ คลิปวิดีโอสรุปงานเผยแพร่ประชาสัมพันธ์ของ กสศ. อย่างน้อย 3 คลิป 
-งวดที่ 1
(รายละเอียดตามเอกสารที่แนบ)</t>
  </si>
  <si>
    <t>A00145</t>
  </si>
  <si>
    <t>63C6115030039</t>
  </si>
  <si>
    <t>63CIO1103</t>
  </si>
  <si>
    <t>PO63000717</t>
  </si>
  <si>
    <t>PO63000717 บริษัท เดอะ เบทเทอริ่ง โค จำกัด โครงการออกแบบและผลิต key visual ส่งน้องกลับโรงเรียน
-ออกแบบ Poster อย่างน้อย 8 ชิ้นงาน
-ออกแบบ Art work อย่างน้อย 30 ชิ้น
-แปลเอกสารภาษาอังกฤษเป็นภาษาไทย อย่</t>
  </si>
  <si>
    <t>A00146</t>
  </si>
  <si>
    <t>63C6115010097</t>
  </si>
  <si>
    <t>63CIO1093</t>
  </si>
  <si>
    <t>PO63000742</t>
  </si>
  <si>
    <t>PO63000742 นาย ยศพนธ์ เกิดวิบูลย์ โครงการผลิตบทความและภาพข่าว
-ผลิตบทความและภาพประกอบ
อย่างน้อย 1 เรื่อง
-ผลิตบทความรายงานพิเศษ 
อย่างน้อย 1 เรื่อง
(รายละเอียดตามเอกสารที่แนบ)</t>
  </si>
  <si>
    <t>A00147</t>
  </si>
  <si>
    <t>63C6115030048</t>
  </si>
  <si>
    <t>63CIO1268</t>
  </si>
  <si>
    <t>PO63000743-</t>
  </si>
  <si>
    <t>PO63000743- นาง ศิริลักษณ์ ทัพโภทยาน จ้างเหมาลงเสียงบรรยายวิดีโอ presentation -งวดที่ 1
(รายละเอียดตามเอกสารที่แนบ)</t>
  </si>
  <si>
    <t>A00148</t>
  </si>
  <si>
    <t>63C4315010012</t>
  </si>
  <si>
    <t>63CIO1251</t>
  </si>
  <si>
    <t>PO63000745</t>
  </si>
  <si>
    <t>PO63000745 บริษัท คิดค้นคว้า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ปี 2563 ครั้งที่ 3
-รายงานสรุปผลการทำงาน
(รายละเอียดตามเอก</t>
  </si>
  <si>
    <t>A00149</t>
  </si>
  <si>
    <t>63C6115030044</t>
  </si>
  <si>
    <t>63CIO1125</t>
  </si>
  <si>
    <t>PO63000747</t>
  </si>
  <si>
    <t>PO63000747 บริษัท บางกอกบุรี ครีเอทีฟเฮ้าส์ จำกัด จ้างผลิตสื่อประชาสัมพันธ์โครงการครูรักษ์ถิ่น
-ไฟล์มาสเตอร์วิดีทัศน์ จำนวน 2 คลิป ของจังหวัดเชียงใหม่และกาฬสินธุ์
(รายละเอียดตามเอกสารที่แนบ)</t>
  </si>
  <si>
    <t>A00150</t>
  </si>
  <si>
    <t>63CIO1126</t>
  </si>
  <si>
    <t>PO63000748</t>
  </si>
  <si>
    <t>PO63000748 บริษัท บียอนด์ พับลิสชิ่ง จำกัด จ้างผลิตสื่อประชาสัมพันธ์โครงการทุนพัฒนาทักษะอาชีพที่ใช้ชุมชนเป็นฐาน ครั้งที่ 1
-จำนวน 783 ชุด ชุดละ 6 เล่ม
(รายละเอียดตามเอกสารที่แนบ)</t>
  </si>
  <si>
    <t>A00151</t>
  </si>
  <si>
    <t>63C1315010023</t>
  </si>
  <si>
    <t>63CIO1238</t>
  </si>
  <si>
    <t>PO63000752</t>
  </si>
  <si>
    <t>PO63000752 บริษัท หน้ากลม จำกัด จ้างจัดทำชุดวิดีโอสอนทำอาหาร 20 บาท ที่ทำได้ง่ายและมีคุณค่าทางโภชนาการ
-โครงร่างการดำเนินงาน ทั้ง 3 คลิป
(รายละเอียดตามเอกสารที่แนบ)</t>
  </si>
  <si>
    <t>A00152</t>
  </si>
  <si>
    <t>63CIO1246</t>
  </si>
  <si>
    <t>PO63000752-2/2</t>
  </si>
  <si>
    <t>PO63000752-2/2 บริษัท หน้ากลม จำกัด ผลงานชุดวีดีโอสอนทำอาหาร พร้อมการนำเสนอไปยังสื่อต่างๆ 
(รายละเอียดตามเอกสารที่แนบ)</t>
  </si>
  <si>
    <t>A00153</t>
  </si>
  <si>
    <t>63C2115100005</t>
  </si>
  <si>
    <t>63CIO1120</t>
  </si>
  <si>
    <t>PO63000753-1/3</t>
  </si>
  <si>
    <t>PO63000753-1/3 นาย พงศธร ศรีคำภา จ้างทีมผลิตสื่อประชาสัมพันธ์และบริหารจัดการรายการโชคดีที่มีครู
-งวดที่ 1 
(รายละเอียดตามเอกสารที่แนบ)</t>
  </si>
  <si>
    <t>A00154</t>
  </si>
  <si>
    <t>63C1315010025</t>
  </si>
  <si>
    <t>63CIO1188</t>
  </si>
  <si>
    <t>PO63000754</t>
  </si>
  <si>
    <t>PO63000754  ห้างหุ้นส่วนจำกัด สตูดิโอ ไดอะล็อก จ้างออกแบบและพัฒนาอัตลักษณ์องค์กร วสศ. และ Equity Lab
(รายละเอียดตามเอกสารที่แนบ)</t>
  </si>
  <si>
    <t>A00155</t>
  </si>
  <si>
    <t>63CIO1129</t>
  </si>
  <si>
    <t>PO63000761</t>
  </si>
  <si>
    <t>PO63000761  บริษัท อันโนน์พรีเซนต์ โปรดักชั่น จำกัด จัดจ้างผลิตวีดิทัศน์โครงการจัดสรรเงินอุดหนุนนักเรียนยากจนพิเศษแบบมีเงื่อนไข ประจำปีการศึกษา 2563 
-ไฟล์วีดิทัศน์
(รายละเอียดตามเอกสารที่แนบ)</t>
  </si>
  <si>
    <t>A00156</t>
  </si>
  <si>
    <t>63C6115010101</t>
  </si>
  <si>
    <t>63CIO1248</t>
  </si>
  <si>
    <t>PO63000764</t>
  </si>
  <si>
    <t>PO63000764 นายปรัชญา เพชรวิสิทธิ์ ตัดต่อและถ่ายทำคลิปวิดีโอ กสศ.
-ไฟล์คลิปวิดีโอ อย่างน้อย 3 คลิป โดยส่งผ่าน Google drive
(รายละเอียดตามเอกสารที่แนบ)</t>
  </si>
  <si>
    <t>A00157</t>
  </si>
  <si>
    <t>63C1315010026</t>
  </si>
  <si>
    <t>63CIO1244</t>
  </si>
  <si>
    <t>PO63000767</t>
  </si>
  <si>
    <t>PO63000767 บริษัท หน้ากลม จำกัด จ้างจัดทำชุดวิดีโอการเรียนการสอน Creativity and Critical Thinking 
โดย รศ.ดร.ธันยวิช วิเชียรพันธ์  
(โรงเรียนบ้านช่องในมิตรภาพที่ 123)
-จำนวน 1 ชุด
(รายละเอียดตามเอกสาร</t>
  </si>
  <si>
    <t>A00158</t>
  </si>
  <si>
    <t>63C1315010027</t>
  </si>
  <si>
    <t>63CIO1245</t>
  </si>
  <si>
    <t>PO63000769</t>
  </si>
  <si>
    <t>PO63000769 บริษัท หน้ากลม จำกัด จ้างจัดทำชุดวีดีโอการเรียนการสอน Creativity and Critical Thinking 
โดย รศ.ดร.ธันยวิช วิเชียรพันธ์  
(วีดีโอเพื่อการศึกษา จ.ลำปาง) 
-จำนวน 2 ชุด
(รายละเอียดตามเอกสารที่แ</t>
  </si>
  <si>
    <t>A00159</t>
  </si>
  <si>
    <t>63C6115030050</t>
  </si>
  <si>
    <t>63CIO1115</t>
  </si>
  <si>
    <t>PO63000780</t>
  </si>
  <si>
    <t>PO63000780 บริษัท เดอะ เบทเทอริ่ง โค จำกัด จ้างออกแบบ Logo Artwork และ Key Visual ภายใต้โครงการออกแบบ Key visual เพื่อสร้างความเสมอภาคทางการศึกษา
(รายละเอียดตามเอกสารที่แนบ)</t>
  </si>
  <si>
    <t>A00160</t>
  </si>
  <si>
    <t>63CIO1122</t>
  </si>
  <si>
    <t>PO63000793</t>
  </si>
  <si>
    <t>PO63000793 บริษัท คีคอินเตอร์เทรด จำกัด จ้างผลิต USB flash drive card
-16 GB
-พิมพ์โลโก้ออฟเซท 2 ด้าน
-บรรจุกล่องพลาสติก
-รับประกัน 1 ปี
(รายละเอียดตามเอกสารที่แนบ)</t>
  </si>
  <si>
    <t>A00161</t>
  </si>
  <si>
    <t>63C1265010026</t>
  </si>
  <si>
    <t>63CIO1267</t>
  </si>
  <si>
    <t>PO63000797</t>
  </si>
  <si>
    <t>PO63000797- นางสาว สิริญา ทองสมบุญ จ้างผลิตคลิปวิดีโอสรุปงานประชุมวิชาการนานาชาติเพื่อความเสมอภาคทางการศึกษา
-ออกแบบและผลิตคลิป อย่างน้อย 3 คลิป
-ในรูปแบบ DVD
(รายละเอียดตามเอกสารที่แนบ)</t>
  </si>
  <si>
    <t>A00162</t>
  </si>
  <si>
    <t>63C5115030059</t>
  </si>
  <si>
    <t>63CIO1121</t>
  </si>
  <si>
    <t>PO63000807</t>
  </si>
  <si>
    <t>PO63000807 นางสาว สิริญา ทองสมบุญ จ้างผลิตสื่อสำหรับนักศึกษาทุนโครงการ
ทุนนวัตกรรมสายอาชีพชั้นสูง
-ไฟล์ VDO Presentation ทุนนวัตกรรมสายอาชีพชั้นสูง
(รายละเอียดตามเอกสารที่แนบ)</t>
  </si>
  <si>
    <t>A00163</t>
  </si>
  <si>
    <t>63C1265010021</t>
  </si>
  <si>
    <t>63CIO1252</t>
  </si>
  <si>
    <t>PO63000815</t>
  </si>
  <si>
    <t>PO63000815 บริษัท ไทย บรอดคาสติ้ง จำกัด จ้างจัดทำวิดีโอการขับเคลื่อนเชิงนโยบายจากการประชุมวิชาการนานาชาติฯ
-ผลิตวิดีโอ เผยแพร่ผ่าน Workpointnews Fan-page อย่างน้อย 1 ชิ้นงาน
-รวบรวมอัลบั้มภาพ/บทความ
(</t>
  </si>
  <si>
    <t>A00164</t>
  </si>
  <si>
    <t>63C1265010020</t>
  </si>
  <si>
    <t>63CIO1263</t>
  </si>
  <si>
    <t>PO63000816</t>
  </si>
  <si>
    <t>PO63000816 บริษัท บางกอก โพสต์ จำกัด (มหาชน) จ้างผลิตบทความภาษาอังกฤษที่เกี่ยวข้องกับความเสมอภาคทางการศึกษา
-รายงานผลการผลิตบทความภาษาอังกฤษ 1 ชิ้นงานที่ได้รับเผยแพร่ผ่าน Bangkok post
(รายละเอียดตามเอ</t>
  </si>
  <si>
    <t>A00165</t>
  </si>
  <si>
    <t>63C1315010024</t>
  </si>
  <si>
    <t>63CIO1183</t>
  </si>
  <si>
    <t>PO63000827</t>
  </si>
  <si>
    <t>PO63000827 นาย วีรพล เจียมวิสุทธิ์ จ้างออกแบบโลโก้โครงการวิจัย วสศ. 5 โครงการ พร้อมการย่อยเนื้อหาวิชาการ
-ชุดออกแบบโลโก้โครงการ
(รายละเอียดตามเอกสารที่แนบ)</t>
  </si>
  <si>
    <t>A00166</t>
  </si>
  <si>
    <t>63C4315010013</t>
  </si>
  <si>
    <t>63CIO1147</t>
  </si>
  <si>
    <t>PO63000830</t>
  </si>
  <si>
    <t>PO63000830 บริษัท คิดค้นคว้า จำกัด จ้างผลิตสื่อเผยแพร่ประชาสัมพันธ์โครงการ
-รายงานสรุปการทำงานการจัดทำระบบแสง สี เสียง และระบบถ่ายทอดสดการประชุมฯ
(รายละเอียดตามเอกสารที่แนบ)</t>
  </si>
  <si>
    <t>A00167</t>
  </si>
  <si>
    <t>63CIO1156</t>
  </si>
  <si>
    <t>PO63000760-1/2</t>
  </si>
  <si>
    <t>PO63000760-1/2 นาย อรรถพร พรหมสินธุศักดิ์ จ้างผลิตคลิปวิดีโอประชาสัมพันธ์โครงการจัดสรรเงินอุดหนุนนักเรียนยากจนพิเศษแบบมีเงื่อนไข
-งวดที่ 1 ความยาว 3-5 นาที 1 คลิป
(รายละเอียดตามเอกสารที่แนบ)</t>
  </si>
  <si>
    <t>A00168</t>
  </si>
  <si>
    <t>63CIO1280</t>
  </si>
  <si>
    <t>PO63000850-1/2</t>
  </si>
  <si>
    <t>PO63000850-1/2- บริษัท อันโนน์พรีเซนต์ โปรดักชั่น จำกัด จ้างทีม Live การประชุมเชิงปฏิบัติงานการพัฒนาหน่วยสนับสนุน CCT Monitor และผลิตวิดีทัศน์การดำเนินงานหน่วยสนับสนุน โครงการจัดสรรเงินอุดหนุนนักเรียน</t>
  </si>
  <si>
    <t>A00169</t>
  </si>
  <si>
    <t>63CIO1158</t>
  </si>
  <si>
    <t>PO63000753-2/3</t>
  </si>
  <si>
    <t>PO63000753-2/3 นาย พงศธร ศรีคำภา จ้างทีมผลิตสื่อประชาสัมพันธ์และบริหารจัดการรายการโชคดีที่มีครู
-งวดที่ 2
(รายละเอียดตามเอกสารที่แนบ)</t>
  </si>
  <si>
    <t>A00170</t>
  </si>
  <si>
    <t>63C3215030026</t>
  </si>
  <si>
    <t>63CIO1300</t>
  </si>
  <si>
    <t>PO63000819-1/3</t>
  </si>
  <si>
    <t>PO63000819-1/3 ห้างหุ้นส่วนจำกัด ห้องหุ้นสุข จ้างจัดทำสื่อเพื่อการเผยแพร่องค์ความรู้ของโครงการพัฒนาครูในโรงเรียนตำรวจตระเวนชายแดน 
-งวดที่ 1 
-รายงานสรุปผลการดำเนินโครงการ
(รายละเอียดตามเอกสารที่แนบ)</t>
  </si>
  <si>
    <t>A00171</t>
  </si>
  <si>
    <t>63CIO1272</t>
  </si>
  <si>
    <t>PO63000835</t>
  </si>
  <si>
    <t>PO63000835 - บริษัท โอไอซี ครีเอชั่น จำกัด จ้างผลิตสื่อประชาสัมพันธ์ทุนนวัตกรรมสาย
อาชีพชั้นสูง ครั้งที่ 4
-รายงานสรุปผลการปฏิบัติงาน
(รายละเอียดตามเอกสารที่แนบ)</t>
  </si>
  <si>
    <t>A00172</t>
  </si>
  <si>
    <t>63CIO1270</t>
  </si>
  <si>
    <t>PO63000836</t>
  </si>
  <si>
    <t>PO63000836 บริษัท กู๊ด อินโฟ แอนด์ แมเนจเมนท์ จำกัด จ้างผลิตสื่อโครงการทุนนวัตกรรมสายอาชีพชั้นสูง ชิ้นที่ 3
-รายงานสรุปผลงานทำงาน
(รายละเอียดตามเอกสารที่แนบ)</t>
  </si>
  <si>
    <t>A00173</t>
  </si>
  <si>
    <t>63CIO1271</t>
  </si>
  <si>
    <t>PO63000837</t>
  </si>
  <si>
    <t>PO63000837 - บริษัท โอไอซี ครีเอชั่น จำกัด จ้างผลิตสื่อเผยแพร่ประชาสัมพันธ์ โครงการทุนนวัตกรรมสายอาชีพชั้นสูง รุ่นที่ 2
-รายงานสรุปผลการปฏิบัติงานการบริหารจัดการประชุม
(รายละเอียดตามเอกสารที่แนบ)</t>
  </si>
  <si>
    <t>A00174</t>
  </si>
  <si>
    <t>63CIO1243</t>
  </si>
  <si>
    <t>PO63000501-5/6</t>
  </si>
  <si>
    <t xml:space="preserve">PO63000501-5/6 นางสาวพัชรดา วรพิพัฒน์ ชุดกราฟฟิค ประจำเดือน กันยายน 2563 
(รายละเอียดตามเอกสารที่แนบ)
</t>
  </si>
  <si>
    <t>A00175</t>
  </si>
  <si>
    <t>63CIO1269</t>
  </si>
  <si>
    <t>PO63000903-1/2</t>
  </si>
  <si>
    <t>PO63000903-1/2 นางสาว กานดา ณ.พิกุล จัดทำชุดความรู้เพื่อเผยแพร่เนื้อหาวิชาการของ กสศ. ให้กับสาธารณชน และกลุ่มเป้าหมาย ให้เข้าใจและเข้าถึงภารกิจการทำงานของ กสศ. ในด้านต่างๆ งวดที่1 -จัดส่งแผน
(รายละเอี</t>
  </si>
  <si>
    <t>A00176</t>
  </si>
  <si>
    <t>63C1315010003</t>
  </si>
  <si>
    <t>63CIO1247</t>
  </si>
  <si>
    <t>PO63000926</t>
  </si>
  <si>
    <t>PO63000926  นายประพาฬ แก้ววงษา ชุดโลโก้ และจัดทำชุด Manual การใช้งานโครงการ FSQL (School’s Equity reporting System) จำนวน 4 แบบ</t>
  </si>
  <si>
    <t>A00177</t>
  </si>
  <si>
    <t>63C6115030029</t>
  </si>
  <si>
    <t>63CIE0900</t>
  </si>
  <si>
    <t>กสศ.น. 02/04466/2563</t>
  </si>
  <si>
    <t>บริษัท เติมสุข คอร์เพอเรชั่น จำกัด งานบริหารจัดการการสื่อสารระดมความร่วมมือภาคเอกชนสนับสนุนโครงการสู้วิกฤตให้น้องอิ่ม คนละมือ เพื่อมื้อน้อง</t>
  </si>
  <si>
    <t>A00178</t>
  </si>
  <si>
    <t>63CIO1277</t>
  </si>
  <si>
    <t>PO63000873</t>
  </si>
  <si>
    <t>PO63000873- บริษัท บางกอกบุรี ครีเอทีฟเฮ้าส์ จำกัด จ้างผลิตสื่อประชาสัมพันธ์โครงการทุนพัฒนาทักษะอาชีพที่ใช้ชุมชนเป็นฐาน ครั้งที่ 2
-ไฟล์รูปภาพและไฟล์วิดีโอบทสัมภาษณ์ที่ตัดต่อเสร็จเรียบร้อยแล้ว
(รายละเ</t>
  </si>
  <si>
    <t>A00179</t>
  </si>
  <si>
    <t>62C3235130002</t>
  </si>
  <si>
    <t>63CIO1284</t>
  </si>
  <si>
    <t>PO62000380-4/4</t>
  </si>
  <si>
    <t>PO62000380-4/4 นายสันติ สุพิทักษ์วงศ์ จัดจ้างบริการถ่ายภาพนิ่ง/ภาพเคลื่อนไหวและจัดทำสื่อประชาสัมพันธ์แพร่กิจกรรมหรือการประชุมเพื่อการต่อยอดขยายผลการดำเนินงานของเครือข่ายครูรางวัลสมเด็จเจ้าฟ้ามหาจักรีแ</t>
  </si>
  <si>
    <t>A00180</t>
  </si>
  <si>
    <t>62C2125010001</t>
  </si>
  <si>
    <t>64CIO00023</t>
  </si>
  <si>
    <t>PO62000416-3/3</t>
  </si>
  <si>
    <t>PO62000416-3/3 บริษัท ดิ วันโอวัน เปอร์เซนต์ จำกัด รายงานผลการดำเนินงานครั้งที่ 2 และรายงานผลการดำเนินงานโครงการฉบับสมบูรณ์</t>
  </si>
  <si>
    <t>A00181</t>
  </si>
  <si>
    <t>64CIO00041</t>
  </si>
  <si>
    <t>PO63000397-2/2</t>
  </si>
  <si>
    <t>PO63000397-2/2 บริษัท อินโฟเควสท์ จำกัด บริหารระบบ Social Monitoring บน Social Media งวดที่ 2</t>
  </si>
  <si>
    <t>A00182</t>
  </si>
  <si>
    <t>64CIO00042</t>
  </si>
  <si>
    <t>PO63000418-3/3</t>
  </si>
  <si>
    <t xml:space="preserve">PO63000418-3/3 บริษัท รีพอร์ตเตอร์ โปรดักชั่น จำกัด รายงานผลการสื่อสารเรื่องราวของ กสศ. ผ่านสื่อออนไลน์ The reporter งวดที่ 3 (เดือนกันยายน 2563) และสรุปผลการดำเนินงานของโครงการ
</t>
  </si>
  <si>
    <t>A00183</t>
  </si>
  <si>
    <t>64CIO00070</t>
  </si>
  <si>
    <t>PO63000505-2/2</t>
  </si>
  <si>
    <t>PO63000505-2/2 น.ส. สถาพร มีเจตนา จัดจ้างจัดทำสื่อเพื่อประชาสัมพันธ์กระบวนการสรรหาครูดี ครูผู้สมควรได้รับพระราชทานรางวัลสมเด็จเจ้าฟ้ามหาจักรี ปี 2563 งวดที่ 2 
(รายละเอียดตามเอกสารที่แนบ)</t>
  </si>
  <si>
    <t>A00184</t>
  </si>
  <si>
    <t>63C6115030036</t>
  </si>
  <si>
    <t>64CIO00004</t>
  </si>
  <si>
    <t>PO63000644 บริษัท เติมสุข คอร์เพอเรชั่น จำกัด -สรุปผลการดำเนินงานโครงการเผยแพร่ข่าวสารเพื่อสร้างความเสมอภาคทางการศึกษา ที่ได้รับการเผยแพร่ทั้ง 3 ครั้ง
(รายละเอียดตามเอกสารที่แนบ)</t>
  </si>
  <si>
    <t>A00185</t>
  </si>
  <si>
    <t>64CIO00047</t>
  </si>
  <si>
    <t>PO63000714-3/4</t>
  </si>
  <si>
    <t>PO63000714-3/4 นางสาว สิริญา ทองสมบุญ คลิปวิดีโอสรุปงานเผยแพร่ประชาสัมพันธ์ของ กสศ. อย่างน้อย 3 คลิป 
-งวดที่ 3
(รายละเอียดตามเอกสารที่แนบ)</t>
  </si>
  <si>
    <t>A00186</t>
  </si>
  <si>
    <t>64CIO00063</t>
  </si>
  <si>
    <t>PO63000753-3/3</t>
  </si>
  <si>
    <t>PO63000753-3/3 นาย พงศธร ศรีคำภา จ้างทีมผลิตสื่อประชาสัมพันธ์และบริหารจัดการรายการโชคดีที่มีครู
-งวดที่ 3
(รายละเอียดตามเอกสารที่แนบ)</t>
  </si>
  <si>
    <t>A00187</t>
  </si>
  <si>
    <t>64CIO00064</t>
  </si>
  <si>
    <t>PO63000760-2/2</t>
  </si>
  <si>
    <t>PO63000760-2/2 นาย อรรถพร พรหมสินธุศักดิ์ จ้างผลิตคลิปวิดีโอประชาสัมพันธ์โครงการจัดสรรเงินอุดหนุนนักเรียนยากจนพิเศษแบบมีเงื่อนไข
-งวดที่ 2 ความยาว 3-5 นาที 1 คลิป
(รายละเอียดตามเอกสารที่แนบ)</t>
  </si>
  <si>
    <t>A00188</t>
  </si>
  <si>
    <t>63C3215030031</t>
  </si>
  <si>
    <t>64CIO00080</t>
  </si>
  <si>
    <t>PO63000812</t>
  </si>
  <si>
    <t>PO63000812 บริษัท ออลไรท์ คอร์ปอเรชั่น จำกัด จ้างจัดทำสื่อเพื่อประกอบการแถลงข่าวเปิดตัวการสรรหาครูรางวัลสมเด็จเจ้าฟ้ามหาจักรีฯ ครั้งที่ 4 
-ภาพสื่อที่ผลิตทั้งหมดตามรายการ พร้อมไฟล์อิเล็กทรอนิกส์ในรูปแ</t>
  </si>
  <si>
    <t>A00189</t>
  </si>
  <si>
    <t>63C1265010019</t>
  </si>
  <si>
    <t>64CIO00082</t>
  </si>
  <si>
    <t>PO63000817 บริษัท ไทยพับลิก้า จำกัด จ้างผลิตบทความเพื่อเผยแพร่บนเว็บไซต์ Thaipublica.org
-ผลิตบทความ อย่างน้อย 5 บทความ
-รวบรวมบทความที่ได้รับการเผยแพร่ผ่าน Thaipublica.org
(รายละเอียดตามเอกสารที่แนบ)</t>
  </si>
  <si>
    <t>A00190</t>
  </si>
  <si>
    <t>63C5115030060</t>
  </si>
  <si>
    <t>64CIO00062</t>
  </si>
  <si>
    <t>PO63000865</t>
  </si>
  <si>
    <t>PO63000865 บริษัท เอช พี เอ็ม พี จำกัด จ้างออกแบบและสร้างสรรค์เนื้อร้องและทำนองเพลงเพื่อรณรงค์สื่อสาร โครงการทุนนวัตกรรมสายอาชีพชั้นสูง
-ไฟล์เพลงที่แต่งภายใต้แนวคิด "ความฝัน ศักยภาพ ความภาคภูมิใจ" พร้</t>
  </si>
  <si>
    <t>A00191</t>
  </si>
  <si>
    <t>64CIO00043</t>
  </si>
  <si>
    <t>PO63000879</t>
  </si>
  <si>
    <t>PO63000879 นางสาว ชมพูนิกข์ ฟองรานนท์ สื่อพรีเซ้นเทชั่นขนาด16:9 และชุดไอค่อน
-จัดส่งผ่านการอัพโหลดในเว็บไซต์ที่สามารถดาวน์โหลดได้
(รายละเอียดตามเอกสารที่แนบ)</t>
  </si>
  <si>
    <t>A00192</t>
  </si>
  <si>
    <t>63C6115050005</t>
  </si>
  <si>
    <t>64CIO00056</t>
  </si>
  <si>
    <t>PO63000888</t>
  </si>
  <si>
    <t>PO63000888 บริษัท เดอะ เบทเทอริ่ง โค จำกัด จ้างบริการออกแบบ Artwork เพื่อสื่อสารและรณรงค์ช่วยเหลือเด็กและกลุ่มเป้าหมายในการสร้างความเสมอภาคทางการศึกษา</t>
  </si>
  <si>
    <t>A00193</t>
  </si>
  <si>
    <t>63C6115010104</t>
  </si>
  <si>
    <t>64CIO00018</t>
  </si>
  <si>
    <t>PO63000890</t>
  </si>
  <si>
    <t>PO63000890 บริษัท เดอะ เบทเทอริ่ง โค จำกัด จ้างจัดทำออกแบบและผลิตรูปแบบเนื้อหาและบริหารจัดการเฟสบุ๊ค กสศ.
-โพสต์เนื้อหาลง Facebook กสศ. 
-เนื้อหาและกราฟฟิกภาพประกอบ
-คลิปวิดีโอ / คลังภาพ
(รายละเอียดตา</t>
  </si>
  <si>
    <t>A00194</t>
  </si>
  <si>
    <t>63C4215020008</t>
  </si>
  <si>
    <t>64CIO00079</t>
  </si>
  <si>
    <t>PO63000912-1/2</t>
  </si>
  <si>
    <t>PO63000912-1/2 มหาวิทยาลัยธรรมศาสตร์ จัดจ้างทำรายงานองค์ความรู้ด้านเมืองแห่งการเรียนรู้และกรอบแนวทางการดำเนินงานเมืองแห่งการเรียนรู้สำหรับประเทศไทย เพื่อการประชาสัมพันธ์เพื่อการเผยแพร่และประชาสัมพันธ์</t>
  </si>
  <si>
    <t>A00195</t>
  </si>
  <si>
    <t>63C6115010114</t>
  </si>
  <si>
    <t>64CIO00014</t>
  </si>
  <si>
    <t>PO63000919</t>
  </si>
  <si>
    <t>PO63000919 นายสกล สุวรรณาพิสิทธิ์ รายงานสนับสนุนและบริหารจัดการดูแลการออกแบบกราฟฟิค ภายในโครงการออกแบบ
Key Visual  เพื่อการประชาสัมพันธ์</t>
  </si>
  <si>
    <t>A00196</t>
  </si>
  <si>
    <t>63C6115010111</t>
  </si>
  <si>
    <t>64CIO00073</t>
  </si>
  <si>
    <t>PO63000934</t>
  </si>
  <si>
    <t>PO63000934 บริษัท โอไอซี ครีเอชั่น จำกัด สรุปการดำเนินงานโครงการสื่อสารและเผยแพร่เรื่องราวเพื่อสร้างความเสมอภาคทางการศึกษา</t>
  </si>
  <si>
    <t>A00197</t>
  </si>
  <si>
    <t>63C6115010112</t>
  </si>
  <si>
    <t>64CIO00066</t>
  </si>
  <si>
    <t>PO63000935</t>
  </si>
  <si>
    <t>PO63000935 บริษัท มูนช็อท ดิจิตอล จำกัด สรุปผลการดำเนินงานโครงการผลิตเนื้อหาและค้นหาผู้นำทางสังคมเพื่อสร้างความเสมอภาคทางการศึกษา</t>
  </si>
  <si>
    <t>A00198</t>
  </si>
  <si>
    <t>63C5115020005</t>
  </si>
  <si>
    <t>64CIO00054</t>
  </si>
  <si>
    <t>PO63000945</t>
  </si>
  <si>
    <t>PO63000945 - บริษัท ซีเอ็นเค เทค จำกัด จ้างออกแบบและผลิตสื่อเพื่อสร้างอัตลักษณ์
ของนักเรียน นักศึกษาทุน
-ตัวอย่างการออกแบบเสื้อโปโล
(รายละเอียดตามเอกสารที่แนบ)</t>
  </si>
  <si>
    <t>A00199</t>
  </si>
  <si>
    <t>64CIO00081</t>
  </si>
  <si>
    <t>PO63000950-1/3</t>
  </si>
  <si>
    <t>PO63000950-1/3 นางสาว พวงเพชร สุพาวาณิชย์ จ้างผลิตสื่อและเนื้อหาข้อมูลโครงการพัฒนาระบบทดลองการพัฒนาทักษะแรงงานที่ขาดแคลนทุนทรัพย์และด้อยโอกาส
-แผนดำเนินงานและการเก็บข้อมูลโครงการ
(รายละเอียดตามเอกสารท</t>
  </si>
  <si>
    <t>A00200</t>
  </si>
  <si>
    <t>63C1315010031</t>
  </si>
  <si>
    <t>64CIO00051</t>
  </si>
  <si>
    <t>PO63000969-1/2</t>
  </si>
  <si>
    <t>PO63000969-1/2 บริษัท หน้ากลม จำกัด จ้างจัดทำชุดวิดีโอสอนทำอาหาร 20 บาท ที่ทำได้ง่ายและมีคุณค่าทางโภชนาการ (จ.ตาก)
-กำหนดการณ์ การทำงานและแผนการดำเนินงาน ชุดวีดีโอสอนทำอาหาร 20 บาท จ.ตาก
งวดที่ 1 
(รา</t>
  </si>
  <si>
    <t>A00201</t>
  </si>
  <si>
    <t>64CIO00074</t>
  </si>
  <si>
    <t>PO63000969-2/2</t>
  </si>
  <si>
    <t>PO63000969-2/2 บริษัท หน้ากลม จำกัด -ผลงานชุดวีดีโอสอนทำอาหาร 20 บาท ที่ทำง่ายและมีคุณค่าทางโภชนาการ พร้อมการนำเสนอไปยังสื่อต่างๆ แบ่งย่อยเป็น 3 คลิป
งวดที่ 2
(รายละเอียดตามเอกสารที่แนบ)</t>
  </si>
  <si>
    <t>A00202</t>
  </si>
  <si>
    <t>63C1315010030</t>
  </si>
  <si>
    <t>64CIO00048</t>
  </si>
  <si>
    <t>PO63000972</t>
  </si>
  <si>
    <t>PO63000972 บริษัท หน้ากลม จำกัด จ้างทำชุดวิดีโอสอนทำอาหาร 20 บาท ที่ทำได้ง่าย และมีคุณค่าทางโภชนาการ (จ.อุดรธานี)
-ผลงานชุดวีดีโอสอนทำอาหาร 20 บาท ที่ทำง่ายและมีคุณค่าทางโภชนาการ พร้อมการนำเสนอไปยังสื</t>
  </si>
  <si>
    <t>A00203</t>
  </si>
  <si>
    <t>63C1315010036</t>
  </si>
  <si>
    <t>64CIO00036</t>
  </si>
  <si>
    <t>PO63000978</t>
  </si>
  <si>
    <t>PO63000978 บริษัท ดูพลิเคท จำกัด จ้างทำชุดอนิเมชั่นอินโฟกราฟฟิค (ชุดวีดีโอแนะนำองค์กรย่อย สถาบันวิจัยเพื่อความเสมอภาคทางการศึกษา)
-แนวทางการดำเนินงาน
(รายละเอียดตามเอกสารที่แนบ)</t>
  </si>
  <si>
    <t>A00204</t>
  </si>
  <si>
    <t>63C6115010105</t>
  </si>
  <si>
    <t>64CIO00039</t>
  </si>
  <si>
    <t>PO63001013</t>
  </si>
  <si>
    <t>PO63001013 บริษัท เรียล คอนซัลเทชั่น (ประเทศไทย) จำกัด จ้างผลิตคลิปวิดีโอในการสื่อสารผ่านเว็บไซต์ 
ภายใต้โครงการจัดจ้างบริหารจัดการเว็บไซต์
-คลิปวิดีโอเพื่อสร้างความเข้าใจระหว่าง
กสศ. ครู และภาคีเครือ</t>
  </si>
  <si>
    <t>A00205</t>
  </si>
  <si>
    <t>64CIO00114</t>
  </si>
  <si>
    <t>PO63000501-6/6</t>
  </si>
  <si>
    <t xml:space="preserve">PO63000501-6/6 นางสาวพัชรดา วรพิพัฒน์ ชุดกราฟฟิค ประจำเดือน ตุลาคม 2563
(รายละเอียดตามเอกสารที่แนบ)
</t>
  </si>
  <si>
    <t>A00206</t>
  </si>
  <si>
    <t>62C2135140005</t>
  </si>
  <si>
    <t>64CIO00231</t>
  </si>
  <si>
    <t>PO62000417-3/3</t>
  </si>
  <si>
    <t>PO62000417-3/3 นางสาวเมธาวี สุคัมภีรานนท์ งวด 3 รายงานฉบับสมบูรณ์โครงการสื่อพัฒนาทักษะการเงิน</t>
  </si>
  <si>
    <t>A00207</t>
  </si>
  <si>
    <t>64CIO00131</t>
  </si>
  <si>
    <t>PO63000458-2/3</t>
  </si>
  <si>
    <t>PO63000458-2/3 นายอภิวัจ สุปรีชาวุฒิพงศ์ พัฒนาเครื่องมือสื่อสารภาคนโบยายทั้งระดับชาติและระดับท้องถิ่น งวดที่ 2
(รายละเอียดตามเอกสารที่แนบ)</t>
  </si>
  <si>
    <t>A00208</t>
  </si>
  <si>
    <t>63C6115030012</t>
  </si>
  <si>
    <t>64CIO00160</t>
  </si>
  <si>
    <t>PO63000508</t>
  </si>
  <si>
    <t>PO63000508 บริษัท แทคท์ โซเชียล คอนซัลติ้ง จำกัด จัดการสื่อสารการพัฒนาต้นแบบเครือข่ายผู้นำนิสิตนักศึกษารุ่นใหม่
-ออกแบบ Campaign, Key Visual, Identity, Material และ Clip Video
-เป็นต้น
(รายละเอียดตามเ</t>
  </si>
  <si>
    <t>A00209</t>
  </si>
  <si>
    <t>64CIO00162</t>
  </si>
  <si>
    <t>PO63000516-4/7</t>
  </si>
  <si>
    <t>PO63000516-4/7 นางสาว ชาคริยา กิติโยธี infographic  การจัดสรรเงินอุดหนุนนักเรียนยากจนพิเศษแบบมีเงื่อนไข งวดที่ 4
- Presentation
- Artwork Banner
จำนวน 5 ชิ้น/ชุด
(รายละเอียดตามเอกสารที่แนบ)</t>
  </si>
  <si>
    <t>A00210</t>
  </si>
  <si>
    <t>64CIO00187</t>
  </si>
  <si>
    <t>PO63000516-5/7</t>
  </si>
  <si>
    <t>PO63000516-5/7 นางสาว ชาคริยา กิติโยธี infographic  การจัดสรรเงินอุดหนุนนักเรียนยากจนพิเศษแบบมีเงื่อนไข งวดที่ 5
- Presentation
- Artwork Banner
จำนวน 5 ชิ้น/ชุด
(รายละเอียดตามเอกสารที่แนบ)</t>
  </si>
  <si>
    <t>A00211</t>
  </si>
  <si>
    <t>64CIO00123</t>
  </si>
  <si>
    <t>PO63000613-2/2</t>
  </si>
  <si>
    <t>PO63000613-2/2 บริษัท ไอ แอนด์ ไอ คอมมิวนิเคชั่น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
-งวดที่ 2
-รายงานสรุปถอดบทเรียนความสำ</t>
  </si>
  <si>
    <t>A00212</t>
  </si>
  <si>
    <t>63C6115030027</t>
  </si>
  <si>
    <t>64CIO00198</t>
  </si>
  <si>
    <t>PO63000625</t>
  </si>
  <si>
    <t>PO63000625 บริษัท โกลว ครีเอทีฟ จำกัด จ้างประสานงานเพื่อจัดเวทีและจัดทำคลิปทุนตรีโทเอก
-ออกแบบอัตลักษณ์ทุน (Key Visual)
-ออกแบบ,ผลิตนิทรรศการเล่าเรื่องนักเรียนทุน
-การออกแบบและผลิตวิดีโอ
(รายละเอียดตา</t>
  </si>
  <si>
    <t>A00213</t>
  </si>
  <si>
    <t>63C6115030037</t>
  </si>
  <si>
    <t>64CIO00183</t>
  </si>
  <si>
    <t>PO63000664-1/2</t>
  </si>
  <si>
    <t>PO63000664-1/2 บริษัท อินโฟเควสท์ จำกัดบริหารระบบบริการมอนิเตอร์ข่าว IQ newsclip และ Newscenter งวดที่ 1
(รายละเอียดตามเอกสารที่แนบ)</t>
  </si>
  <si>
    <t>A00214</t>
  </si>
  <si>
    <t>63C6115030018</t>
  </si>
  <si>
    <t>64CIO00207</t>
  </si>
  <si>
    <t>PO63000673</t>
  </si>
  <si>
    <t>PO63000673 บริษัท เฟรนด์ แอนด์ มานะ จำกัด ออกแบบแนวคิดวิดีโอเพื่อสื่อสารนักเรียน
ทุพโภชนาการหรือนักเรียนยากจนพิเศษ
(รายละเอียดตามเอกสารที่แนบ)</t>
  </si>
  <si>
    <t>A00215</t>
  </si>
  <si>
    <t>63C6115030019</t>
  </si>
  <si>
    <t>64CIO00203</t>
  </si>
  <si>
    <t>PO63000694</t>
  </si>
  <si>
    <t>PO63000694 บริษัท ธรรมดี โปรดักชั่น จำกัด โครงการผลิตคลิปวิดีโอนักเรียนยากจนพิเศษเพื่อสร้างการมีส่วนร่วมในการระดมทุน
-ออกแบบและตัดต่อคลิป
-ลงพื้นที่ตามที่ กสศ. กำหนด
(รายละเอียดตามเอกสารแนบ)</t>
  </si>
  <si>
    <t>A00216</t>
  </si>
  <si>
    <t>64CIO00139</t>
  </si>
  <si>
    <t>PO63000739</t>
  </si>
  <si>
    <t>PO63000739 ห้างหุ้นส่วนจำกัด สตูดิโอ ไดอะล็อก จัดพิมพ์แผ่นพับทุนนวัตกรรมสายอาชีพชั้นสูง
-ขนาดกางออก 61.5 x 20.5 cm
-แผ่นพับ พิมพ์ 4/4 สี อาร์ตการ์ด 230 แกรม
-พับ 2 พับ 3 ตอน พับม้วน จำนวน 250 ใบ 
-ค่า</t>
  </si>
  <si>
    <t>A00217</t>
  </si>
  <si>
    <t>64CIO00140</t>
  </si>
  <si>
    <t>PO63000743-2/2</t>
  </si>
  <si>
    <t>PO63000743-2/2 นาง ศิริลักษณ์ ทัพโภทยาน จ้างเหมาลงเสียงบรรยายวิดีโอ presentation -งวดที่ 2
(รายละเอียดตามเอกสารที่แนบ)</t>
  </si>
  <si>
    <t>A00218</t>
  </si>
  <si>
    <t>63C6115010102</t>
  </si>
  <si>
    <t>64CIO00214</t>
  </si>
  <si>
    <t>PO63000781</t>
  </si>
  <si>
    <t>PO63000781 บริษัท โอไอซี ครีเอชั่น จำกัด ผลิตกระเป๋าผ้าเพื่อสื่อสารสาธารณะ 
-จำนวน 1,000 ใบ
-กว้าง 29 x ยาว 35 ซม.
-ขนาดก้นกว้าง 2 นิ้ว
-สายสปัน สองสี เขียว-ส้ม
(รายละเอียดตามเอกสารที่แนบ)</t>
  </si>
  <si>
    <t>A00219</t>
  </si>
  <si>
    <t>63C1265010025</t>
  </si>
  <si>
    <t>64CIO00126</t>
  </si>
  <si>
    <t>PO63000800 บริษัท อสมท จำกัด (มหาชน) บริหารจัดการให้ผู้บริหาร Phone In
-ผลิตสปอตวิทยุเพื่อเผยแพร่ในสถานีวิทยุ 
จำนวน 1 ชิ้น
-รวบรวมข้อมูลสปอตวิทยุที่เผยแพร่ผ่านทางวิทยุ
(รายละเอียดตามเอกสารที่แนบ)</t>
  </si>
  <si>
    <t>A00220</t>
  </si>
  <si>
    <t>63C6115030052</t>
  </si>
  <si>
    <t>64CIO00247</t>
  </si>
  <si>
    <t>PO63000842</t>
  </si>
  <si>
    <t>PO63000842 บริษัท กู๊ด อินโฟ แอนด์ แมเนจเมนท์ จำกัด จ้างจัดเตรียมถุงยังชีพ ประกอบไปด้วย สแกนโลโก้ กสศ. จัดเตรียมสินค้าอุปโภคบริโภคที่จำเป็นพร้อมสถานที่จัดเก็บ ภายใต้โครงการสื่อสารช่วยเหลือภายใต้การช่ว</t>
  </si>
  <si>
    <t>A00221</t>
  </si>
  <si>
    <t>64CIO00143</t>
  </si>
  <si>
    <t>PO63000850-2/2</t>
  </si>
  <si>
    <t>PO63000850-2/2 บริษัท อันโนน์พรีเซนต์ โปรดักชั่น จำกัด จ้างทีม Live การประชุมเชิงปฏิบัติงานการพัฒนาหน่วยสนับสนุน CCT Monitor และผลิตวิดีทัศน์การดำเนินงานหน่วยสนับสนุน โครงการจัดสรรเงินอุดหนุนนักเรียนท</t>
  </si>
  <si>
    <t>A00222</t>
  </si>
  <si>
    <t>63C6115030033</t>
  </si>
  <si>
    <t>64CIO00169</t>
  </si>
  <si>
    <t>PO63000884-1/4</t>
  </si>
  <si>
    <t>PO63000884-1/4 : AP1-0735 - นางสาว สุนทราภรณ์ กิติโยธี ออกแบบจดหมายข่าวและPresentation 
-งวดที่ 1
(รายละเอียดตามเอกสารที่แนบ)</t>
  </si>
  <si>
    <t>A00223</t>
  </si>
  <si>
    <t>64CIO00220</t>
  </si>
  <si>
    <t>PO63000884-2/4</t>
  </si>
  <si>
    <t>PO63000884-2/4 นางสาว สุนทราภรณ์ กิติโยธี ออกแบบจดหมายข่าวและPresentation 
-งวดที่ 2
(รายละเอียดตามเอกสารที่แนบ)</t>
  </si>
  <si>
    <t>A00224</t>
  </si>
  <si>
    <t>63C1215150005</t>
  </si>
  <si>
    <t>64CIO00191</t>
  </si>
  <si>
    <t>PO63000891</t>
  </si>
  <si>
    <t>PO63000891 บริษัท โอไอซี ครีเอชั่น จำกัด -เสื้อยืดผ้าคอตตอน Comp สกรีน หน้าหลัง 
จำนวน 270 ตัว
-กระเป๋าผ้าคัตตอนขนาดความกว้าง 60 เซนติเมตร และ สูง 40 เซนติเมตร 
จำนวน 270 ใบ
(รายละเอียดตามเอกสารที่แนบ</t>
  </si>
  <si>
    <t>A00225</t>
  </si>
  <si>
    <t>64CIO00224</t>
  </si>
  <si>
    <t>PO63000904-1/3</t>
  </si>
  <si>
    <t>PO63000904-1/3 บริษัท ชัดแจ้ง จำกัด จ้างผลิตเนื้อหาและรวบรวมประเด็นเพื่อลดความเหลื่อมล้ำทางการศึกษา 
-งวดที่ 1
(รายละเอียดตามเอกสารที่แนบ)</t>
  </si>
  <si>
    <t>A00226</t>
  </si>
  <si>
    <t>63C6165010007</t>
  </si>
  <si>
    <t>64CIO00196</t>
  </si>
  <si>
    <t>PO63000914</t>
  </si>
  <si>
    <t>PO63000914 บริษัท โอไอซี ครีเอชั่น จำกัด ผลิตกระเป๋าระยะ2 เพื่อสร้างความเสมอภาคทางการศึกษา
-ผลิตกระเป๋าผ้าแคนวาส "ไม่ฟอก ขนาดกว้าง 29x ยาว 35 เซนติเมตร ขยายก้นกว้าง 2นิ้วและมีสายสปัน และสกีน 2สี หน้าห</t>
  </si>
  <si>
    <t>A00227</t>
  </si>
  <si>
    <t>64CIO00125</t>
  </si>
  <si>
    <t>PO63000945-2/2</t>
  </si>
  <si>
    <t>PO63000945-2/2 บริษัท ซีเอ็นเค เทค จำกัด จ้างออกแบบและผลิตสื่อเพื่อสร้างอัตลักษณ์
ของนักเรียน นักศึกษาทุน
-เสื้อโปโล กสศ. จำนวน 2,000 ตัว
(รายละเอียดตามเอกสารที่แนบ)</t>
  </si>
  <si>
    <t>A00228</t>
  </si>
  <si>
    <t>63C4365010004</t>
  </si>
  <si>
    <t>64CIO00229</t>
  </si>
  <si>
    <t>PO63000951-1/3</t>
  </si>
  <si>
    <t>PO63000951-1/3 บริษัท ไอ แอนด์ ไอ คอมมิวนิเคชั่น จำกัด แผนการดำเนินงานตามขอบเขตสัญญา</t>
  </si>
  <si>
    <t>A00229</t>
  </si>
  <si>
    <t>63C3125050008</t>
  </si>
  <si>
    <t>64CIO00171</t>
  </si>
  <si>
    <t>PO63000954-1/5</t>
  </si>
  <si>
    <t>PO63000954-1/5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
ครั้งที่</t>
  </si>
  <si>
    <t>A00230</t>
  </si>
  <si>
    <t>64CIO00197</t>
  </si>
  <si>
    <t>PO63000954-2/5</t>
  </si>
  <si>
    <t>PO63000954-2/5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
ครั้งที่</t>
  </si>
  <si>
    <t>A00231</t>
  </si>
  <si>
    <t>63C4265010001</t>
  </si>
  <si>
    <t>64CIO00244</t>
  </si>
  <si>
    <t>PO63000956</t>
  </si>
  <si>
    <t>PO63000956 บริษัท พี.พี.พี.แอพพาเรล จำกัด จัดจ้างสนับสนุนเกี่ยวกับการประชาสัมพันธ์โครงการจัดการศึกษาเชิงพื้นที่เพื่อความเสมอภาคทางการศึกษา
-ผลิตเสื้อแจ็คเก็ตคอปก จำนวน 1,000 ตัว
(รายละเอียดตามเอกสารที</t>
  </si>
  <si>
    <t>A00232</t>
  </si>
  <si>
    <t>63C1165010002</t>
  </si>
  <si>
    <t>64CIO00237</t>
  </si>
  <si>
    <t>PO63000976-1/3</t>
  </si>
  <si>
    <t>PO63000976-1/3 บริษัท พันช์อัพ เวิลด์ จำกัด โครงการการออกแบบและผลิตสื่อโครงการพัฒนาทักษะอาชีพสำหรับผู้ที่ขาดแคลนทุนทรัพย์และด้อยโอกาสที่ใช้ชุมชนเป็นฐาน
-แผนการดำเนินงานตามขอบเขตสัญญา
(รายละเอียดตามเอก</t>
  </si>
  <si>
    <t>A00233</t>
  </si>
  <si>
    <t>64CIO00153</t>
  </si>
  <si>
    <t>PO63000987</t>
  </si>
  <si>
    <t>PO63000987 นางสาว สุบงกช สุขแก้ว จ้างผลิตสื่อองค์ความรู้ต่างประเทศ
-รายงานสรุปผลการดำเนินงานฯ
(รายละเอียดตามเอกสารที่แนบ)</t>
  </si>
  <si>
    <t>A00234</t>
  </si>
  <si>
    <t>63C4315010014</t>
  </si>
  <si>
    <t>64CIO00122</t>
  </si>
  <si>
    <t>PO63000988-1/3</t>
  </si>
  <si>
    <t>PO63000988-1/3 บริษัท คิดค้นคว้า จำกัด จ้างบริหารจัดการงานประชุมโครงการพัฒนาทักษะอาชีพผู้ที่ขาดแคลนทุนทรัพย์และด้อยโอกาสฯ
-แผนการดำเนินงานการเก็บข้อมูล วิเคราะห์ สังเคราะห์ข้อมูลโครงการฯ
งวดที่ 1
(ราย</t>
  </si>
  <si>
    <t>A00235</t>
  </si>
  <si>
    <t>63C1315010028</t>
  </si>
  <si>
    <t>64CIO00168</t>
  </si>
  <si>
    <t>PO63001015-1/3</t>
  </si>
  <si>
    <t>PO63001015-1/3 บริษัท วัน อินฟินิตี้ ครีเอทีฟ จำกัด โครงการสนับสนุนการพัฒนาเครือข่ายการใช้ประโยชน์จากนวัตกรรมเพื่อความเสมอภาคทางการศึกษาเพื่อขับเคลื่อนสังคม
-สัญญาการจ้าง แผนการดำเนินงาน
(รายละเอียดตา</t>
  </si>
  <si>
    <t>A00236</t>
  </si>
  <si>
    <t>64C2090000001</t>
  </si>
  <si>
    <t>64CIO00195</t>
  </si>
  <si>
    <t>PO64000019</t>
  </si>
  <si>
    <t>PO64000019 นางสาว ชาคริยา กิติโยธี จ้างออกแบบแผ่นพับประชาสัมพันธ์โครงการจัดสรรเงินอุดหนุนนักเรียนทุนเสมอภาค
-Artwork แผ่นพับทุนเสมอภาค
-Artwork วารสารโครงการจัดสรรเงินอุดหนุนแบบมีเงื่อนไขเพื่อการตีพิม</t>
  </si>
  <si>
    <t>A00237</t>
  </si>
  <si>
    <t>64CIO00210</t>
  </si>
  <si>
    <t>PO64000030-1/2</t>
  </si>
  <si>
    <t>PO64000030-1/2 บริษัท ไนซ์จ๊อบทีม จำกัด จ้างออกแบบและผลิตสื่อประชาสัมพันธ์รายการโชคดีที่มีครู
-เสื้อโปโลคละไซส์ ปัก “โชคดีที่มีครู” 
(รายละเอียดตามเอกสารที่แนบ)</t>
  </si>
  <si>
    <t>A00238</t>
  </si>
  <si>
    <t>64C8030000006</t>
  </si>
  <si>
    <t>64CIO00310</t>
  </si>
  <si>
    <t>PO64000040</t>
  </si>
  <si>
    <t xml:space="preserve">PO64000040 นางสาว สิริญา ทองสมบุญ จ้างบริหารจัดการตัดต่อ คลิปวิดีโอการดำเนินงานของ กสศ.
-จัดส่งคลิปวิดีโอ ประกอบด้วย วิดีโอ กสศ.  ระดมการมีส่วนร่วม จำนวน 1 คลิป และ วิดีโอสรุปการดำเนินงาน กสศ. 1 คลิป
</t>
  </si>
  <si>
    <t>A00239</t>
  </si>
  <si>
    <t>64C8050000001</t>
  </si>
  <si>
    <t>64CIO00294</t>
  </si>
  <si>
    <t>PO64000041</t>
  </si>
  <si>
    <t>PO64000041 บริษัท เดอะ เบทเทอริ่ง โค จำกัด จ้างผลิตและบริหารจัดการเนื้อหาและดีไซน์ material สำหรับเว็บไซต์และสื่อโซเชียลมีเดีย ระยะที่ 1
-โพสต์ลง Facebook อย่างน้อย 30 ชิ้น
-เนื้อหาและกราฟิก อย่างน้อย</t>
  </si>
  <si>
    <t>A00240</t>
  </si>
  <si>
    <t>64C3025000003</t>
  </si>
  <si>
    <t>64CIO00316</t>
  </si>
  <si>
    <t>PO64000052-1/2</t>
  </si>
  <si>
    <t>PO64000052-1/2 บริษัท แมวขยันดี จำกัด จ้างจัดทำสื่อเพื่อการสื่อสารแนวคิดการดำเนินงานโครงการพัฒนาครูและโรงเรียน และประมวลผลจากงานยกระดับคุณภาพโรงเรียน ลดความเหลื่อมล้ำ
-งวดที่ 1
-สรุปแนวคิดการผลิตคลิปแ</t>
  </si>
  <si>
    <t>A00241</t>
  </si>
  <si>
    <t>64CIO00320</t>
  </si>
  <si>
    <t>PO63000950-2/3</t>
  </si>
  <si>
    <t>PO63000950-2/3 นางสาว พวงเพชร สุพาวาณิชย์ -เค้าโครงและบทสัมภาษณ์ผู้บริหาร ข้อมูลการสังเคราะห์สำหรับการจัดทำหนังสือการถอดบทเรียนโครงการฯ
(รายละเอียดตามเอกสารที่แนบ)</t>
  </si>
  <si>
    <t>A00242</t>
  </si>
  <si>
    <t>64C6010000001</t>
  </si>
  <si>
    <t>64CIO00314</t>
  </si>
  <si>
    <t>PO64000044</t>
  </si>
  <si>
    <t>PO64000044 บริษัท บียอนด์ พับลิสชิ่ง จำกัด จ้างผลิตสื่อประชาสัมพันธ์โครงการทุนพัฒนา
อาชีพและนวัตกรรมที่ใช้ชุมชนเป็นฐาน ครั้งที่ 3
-คู่มือเยี่ยมชมพื้นที่การดำเนินงาน
-หนังสือคู่มือการดำเนินงาน
-แผ่นพับ</t>
  </si>
  <si>
    <t>A00243</t>
  </si>
  <si>
    <t>64C2060000001</t>
  </si>
  <si>
    <t>64CIO00328</t>
  </si>
  <si>
    <t>PO64000072-1/3</t>
  </si>
  <si>
    <t>NEWPO64000072-1/3 บริษัท มี.ไอเดีย.ดี. จำกัด จัดจ้างผลิตสื่อประชาสัมพันธ์และบริหารจัดการรายการ โชคดีที่มีครู (CCT Channel)  
-งวดที่ 1
-รูปเล่ม 1 เล่มพร้อมไฟล์ 1 ชุด
(รายละเอียดตามเอกสารที่แนบ)</t>
  </si>
  <si>
    <t>A00244</t>
  </si>
  <si>
    <t>64CIO00300</t>
  </si>
  <si>
    <t>PO64000065</t>
  </si>
  <si>
    <t>PO64000065 บริษัท คีคอินเตอร์เทรด จำกัด ผลิตของที่ระลึกโครงการทุนพัฒนาอาชีพและนวัตกรรมที่ใช้ชุมชนเป็นฐาน
-USB flash drive จำนวน 120 ชิ้น 
และกระบอกน้ำ จำนวน 500 ชิ้น
(รายละเอียดตามเอกสารที่แนบ)</t>
  </si>
  <si>
    <t>A00245</t>
  </si>
  <si>
    <t>64CIO00541</t>
  </si>
  <si>
    <t>PO63000339-3/4</t>
  </si>
  <si>
    <t>PO63000339-3/4 บริษัท อินสครู จำกัด ออกแบบและบริหารช่องทาง Line official ของ กสศ. งวดที่ 3</t>
  </si>
  <si>
    <t>A00246</t>
  </si>
  <si>
    <t>63C6115010033</t>
  </si>
  <si>
    <t>64CIO00514</t>
  </si>
  <si>
    <t>PO63000406</t>
  </si>
  <si>
    <t>PO63000406 ห้างหุ้นส่วนจำกัด สตูดิโอ ไดอะล็อก ออกแบบและผลิตแผ่นพับสื่อสารองค์กรกองทุนเพื่อความเสมอภาคทางการศึกษา 
๑.เรียบเรียงเนื้อหาและออกแบบแผ่นพับสื่อสารองค์กรกองทุนเพื่อความเสมอภาคทางการศึกษา
๒.ผล</t>
  </si>
  <si>
    <t>A00247</t>
  </si>
  <si>
    <t>64CIO00342</t>
  </si>
  <si>
    <t>PO63000458-3/3</t>
  </si>
  <si>
    <t>PO63000458-3/3 นายอภิวัจ สุปรีชาวุฒิพงศ์ พัฒนาเครื่องมือสื่อสารภาคนโบยายทั้งระดับชาติและระดับท้องถิ่น งวดที่ 3
(รายละเอียดตามเอกสารที่แนบ)</t>
  </si>
  <si>
    <t>A00248</t>
  </si>
  <si>
    <t>64CIO00326</t>
  </si>
  <si>
    <t>PO63000506-2/3</t>
  </si>
  <si>
    <t>PO63000506-2/3 บริษัท คอนเทนต์คราฟเตอร์ จำกัด การบริหารจัดการเนื้อหาบนเฟซบุ๊คเพจ ครั้งที่ 2
-เอกสารส่งมอบงาน
-แผนการดำเนินงานในเดือนถัดไป
(รายละเอียดตามเอกสารที่แนบ)</t>
  </si>
  <si>
    <t>A00249</t>
  </si>
  <si>
    <t>64CIO00445</t>
  </si>
  <si>
    <t>PO63000506-3/3</t>
  </si>
  <si>
    <t>PO63000506-3/3 บริษัท คอนเทนต์คราฟเตอร์ จำกัด การบริหารจัดการเนื้อหาบนเฟซบุ๊คเพจ งวดที่ 3
-เอกสารสรุปงาน
(รายละเอียดตามเอกสารที่แนบ)</t>
  </si>
  <si>
    <t>A00250</t>
  </si>
  <si>
    <t>64CIO00374</t>
  </si>
  <si>
    <t>PO63000516-6/7</t>
  </si>
  <si>
    <t>PO63000516-6/7 นางสาว ชาคริยา กิติโยธี infographic  การจัดสรรเงินอุดหนุนนักเรียนยากจนพิเศษแบบมีเงื่อนไข งวดที่ 6
- Presentation
- Artwork Banner
จำนวน 5 ชิ้น/ชุด
(รายละเอียดตามเอกสารที่แนบ)</t>
  </si>
  <si>
    <t>A00251</t>
  </si>
  <si>
    <t>63C6115030015</t>
  </si>
  <si>
    <t>64CIO00434</t>
  </si>
  <si>
    <t>PO63000578 บริษัท เดอะสแตนดาร์ด จำกัด ผลิตคลิปสัมภาษณ์ผู้บริหาร กสศ. 
-อย่างน้อย 1 คลิป
(รายละเอียดตามเอกสารที่แนบ)</t>
  </si>
  <si>
    <t>A00252</t>
  </si>
  <si>
    <t>64CIO00370</t>
  </si>
  <si>
    <t>PO63000581-2/4</t>
  </si>
  <si>
    <t>PO63000581-2/4 บริษัท เจตนาดี รีพับลิค จำกัด การบริหารจัดการสื่อสังคมออนไลน์ของกลุ่มนักศึกษาทุนและกลุ่มครู ครั้งที่ 2
(รายละเอียดตามเอกสารที่แนบ)</t>
  </si>
  <si>
    <t>A00253</t>
  </si>
  <si>
    <t>63C6115030040</t>
  </si>
  <si>
    <t>64CIO00355</t>
  </si>
  <si>
    <t>PO63000674 บริษัท เดอะสแตนดาร์ด จำกัด จัดทำข่าวประชาสัมพันธ์และ photo album
-ผลิตข่าวและเผยแพร่ประชาสัมพันธ์ 
อย่างน้อย 1 ข่าว
-ผลิตและออกแบบ photo album 
อย่างน้อย 1 เรื่อง
-เข้าร่วมประชุมกับทาง กสศ.</t>
  </si>
  <si>
    <t>A00254</t>
  </si>
  <si>
    <t>64CIO00324</t>
  </si>
  <si>
    <t>PO63000711-2/3</t>
  </si>
  <si>
    <t>PO63000711-2/3 บริษัท มหาชุมชน จำกัด จัดจ้างงานบริหารจัดการ Line official account โครงการจัดสรรเงินอุดหนุนแบบมีเงื่อนไข (Conditional Cash Transfer : CCT) -งวดที่ 2
(รายละเอียดตามเอกสารที่แนบ)</t>
  </si>
  <si>
    <t>A00255</t>
  </si>
  <si>
    <t>64CIO00334</t>
  </si>
  <si>
    <t>PO63000714-4/4</t>
  </si>
  <si>
    <t>PO63000714-4/4 นางสาว สิริญา ทองสมบุญ คลิปวิดีโอสรุปงานเผยแพร่ประชาสัมพันธ์ของ กสศ. อย่างน้อย 3 คลิป 
-งวดที่ 4
(รายละเอียดตามเอกสารที่แนบ)</t>
  </si>
  <si>
    <t>A00256</t>
  </si>
  <si>
    <t>63C6115030016</t>
  </si>
  <si>
    <t>64CIO00476</t>
  </si>
  <si>
    <t>PO63000750</t>
  </si>
  <si>
    <t>PO63000750 บริษัท ซุปเปอร์อูเบอร์ ฟิล์ม จำกัด จ้างผลิตคลิปวิดีโอนักเรียนทุพโภชนาการหรือนักเรียนยากจนพิเศษ
-ลงพื้นที่ผลิตคลิปวิดีโอ อย่างน้อย 1 พื้นที่
-ผลิตคลิปวิดีโอ อย่างน้อย 1 คลิป
-ร่วมประชุมกับ ก</t>
  </si>
  <si>
    <t>A00257</t>
  </si>
  <si>
    <t>63C3215030022</t>
  </si>
  <si>
    <t>64CIO00323</t>
  </si>
  <si>
    <t>PO63000851-1/2</t>
  </si>
  <si>
    <t>PO63000851-1/2 บริษัท แมวขยันดี จำกัด จ้างจัดทำสื่อแนะนำและสรุปผลการดำเนินงานของสำนักพัฒนาคุณภาพครูฯ   
-งวดที่ 1
-รายงานสรุปผลการดำเนินงาน
(รายละเอียดตามเอกสารที่แนบ)</t>
  </si>
  <si>
    <t>A00258</t>
  </si>
  <si>
    <t>64CIO00503</t>
  </si>
  <si>
    <t>PO63000884-3/4</t>
  </si>
  <si>
    <t>PO63000884-3/4 นางสาว สุนทราภรณ์ กิติโยธี ออกแบบจดหมายข่าวและPresentation 
-งวดที่ 3
(รายละเอียดตามเอกสารที่แนบ)</t>
  </si>
  <si>
    <t>A00259</t>
  </si>
  <si>
    <t>64CIO00361</t>
  </si>
  <si>
    <t>PO63000903-2/2</t>
  </si>
  <si>
    <t>PO63000903-2/2 นางสาว กานดา ณ.พิกุล งวดที่2 ผลการดำเนินงานงานสื่อสารวิชาการของ กสศ. Equity Lab
 เดือน กันยายน – พฤศจิกายน
(รายละเอียดตามเอกสารที่แนบ)</t>
  </si>
  <si>
    <t>A00260</t>
  </si>
  <si>
    <t>64CIO00533</t>
  </si>
  <si>
    <t>PO63000904-2/4</t>
  </si>
  <si>
    <t>PO63000904-2/4 บริษัท ชัดแจ้ง จำกัด จ้างผลิตเนื้อหาและรวบรวมประเด็นเพื่อลดความเหลื่อมล้ำทางการศึกษา 
-งวดที่ 2
(รายละเอียดตามเอกสารที่แนบ)</t>
  </si>
  <si>
    <t>A00261</t>
  </si>
  <si>
    <t>63C4215020012</t>
  </si>
  <si>
    <t>64CIO00452</t>
  </si>
  <si>
    <t>PO63000921</t>
  </si>
  <si>
    <t>PO63000921 บริษัท พี.พี.พี.แอพพาเรล จำกัด ผลิตวัสดุสนับสนุนการประชาสัมพันธ์โครงการจัดการศึกษาเชิงพื้นที่เพื่อความเสมอภาคทางการศึกษา ปี2563
-หมวกบักเก็ต ปักรอบ ผ้าค้อมทวิว พร้อมปัก
จำนวน 600 ใบ</t>
  </si>
  <si>
    <t>A00262</t>
  </si>
  <si>
    <t>64CIO00451</t>
  </si>
  <si>
    <t>PO63000922</t>
  </si>
  <si>
    <t>PO63000922 บริษัท พี.พี.พี.แอพพาเรล จำกัด ผลิตวัสดุสนับสนุนการประชาสัมพันธฺโครงการภายใต้แนวคิดและแนวทางการขับเคลื่อนแผนงานพัฒนาครูและเด็กนอกระบบการศึกษา 
-หมวกบักเก็ต ปักรอบ ผ้าค้อมทวิว พร้อมปัก
จำนวน</t>
  </si>
  <si>
    <t>A00263</t>
  </si>
  <si>
    <t>64CIO00322</t>
  </si>
  <si>
    <t>PO63000954-3/5</t>
  </si>
  <si>
    <t>PO63000954-3/5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ครั้งที่</t>
  </si>
  <si>
    <t>A00264</t>
  </si>
  <si>
    <t>63C1265010017</t>
  </si>
  <si>
    <t>64CIO00354</t>
  </si>
  <si>
    <t>PO63000963</t>
  </si>
  <si>
    <t>PO63000963 บริษัท รีพอร์ตเตอร์ โปรดักชั่น จำกัด จ้างสื่อสารโครงการจัดการความรู้และสื่อสารรณรงค์เพื่อขับเคลื่อนวาระปวงชนเพื่อการศึกษาผ่าน The reporters
-แผนการดำเนินงานและรายงานการสื่อสารโครงการฯ
(รายล</t>
  </si>
  <si>
    <t>A00265</t>
  </si>
  <si>
    <t>63C1265010030</t>
  </si>
  <si>
    <t>64CIO00375</t>
  </si>
  <si>
    <t>PO63000965</t>
  </si>
  <si>
    <t>PO63000965 บริษัท อันโนน์พรีเซนต์ โปรดักชั่น จำกัด จ้างตัดต่อคลิป แปลคลิปเป็นภาษาอังกฤษ ลงเสียงภาษาอังกฤษพร้อมซับไตเติล 
-อย่างน้อย 2 คลิป โดยส่งมอบผ่าน Google drive
(รายละเอียดตามเอกสารที่แนบ)</t>
  </si>
  <si>
    <t>A00266</t>
  </si>
  <si>
    <t>64CIO00442</t>
  </si>
  <si>
    <t>PO63000978-2/2</t>
  </si>
  <si>
    <t>PO63000978-2/2 บริษัท ดูพลิเคท จำกัด -ชุดอนิเมชั่นอินโฟกราฟฟิคพร้อมใช้งาน
(รายละเอียดตามเอกสารที่แนบ)</t>
  </si>
  <si>
    <t>A00267</t>
  </si>
  <si>
    <t>63C1315010033</t>
  </si>
  <si>
    <t>64CIO00453</t>
  </si>
  <si>
    <t>PO63000990</t>
  </si>
  <si>
    <t>PO63000990 บริษัท หน้ากลม จำกัด จ้างทำชุดวิดีโอสอนทำอาหาร 20 บาท ที่ทำได้ง่ายและมีคุณค่าทางโภชนาการ (จ.สตูล)
-ผลงานชุดวีดีโอสอนทำอาหารฯ
(รายละเอียดตามเอกสารที่แนบ)</t>
  </si>
  <si>
    <t>A00268</t>
  </si>
  <si>
    <t>63C5115030061</t>
  </si>
  <si>
    <t>64CIO00299</t>
  </si>
  <si>
    <t>PO63000995-1/3</t>
  </si>
  <si>
    <t>PO63000995-1/3 บริษัท เจตนาดี รีพับลิค จำกัด แผนการดำเนินงาน แนวคิดและรูปแบบการนำเสนอ</t>
  </si>
  <si>
    <t>A00269</t>
  </si>
  <si>
    <t>63C1315010032</t>
  </si>
  <si>
    <t>64CIO00340</t>
  </si>
  <si>
    <t>PO63001009</t>
  </si>
  <si>
    <t>PO63001009 นายอังคาร ฤทธิพรัด จ้างทำชุดวิดีโอ ความปลอดภัยในเด็ก ศูนย์เด็กเล็กประถมวัย
-ชุดวิดีโอในรูปแบบพร้อมใช้งาน
(รายละเอียดตามเอกสารที่แนบ)</t>
  </si>
  <si>
    <t>A00270</t>
  </si>
  <si>
    <t>63C6115020006</t>
  </si>
  <si>
    <t>64CIO00309</t>
  </si>
  <si>
    <t>PO63001014-1/4</t>
  </si>
  <si>
    <t>PO63001014-1/4 บริษัท ไซด์คิก จำกัด โครงการพัฒนาเนื้อหาเว็บไซต์ภาษาอังกฤษและการสื่อสารสาธารณะภาษาอังกฤษในสื่อช่องทางออนไลน์ของ กสศ.
-แผนการดำเนินงานโครงการฯ ในภาพรวม
(รายละเอียดตามเอกสารที่แนบ)</t>
  </si>
  <si>
    <t>A00271</t>
  </si>
  <si>
    <t>64CIO00469</t>
  </si>
  <si>
    <t>PO63001014-2/4</t>
  </si>
  <si>
    <t>PO63001014-2/4 บริษัท ไซด์คิก จำกัด -รายงานความก้าวหน้าโครงการ
(รายละเอียดตามเอกสารที่แนบ)</t>
  </si>
  <si>
    <t>A00272</t>
  </si>
  <si>
    <t>64C8030000003</t>
  </si>
  <si>
    <t>64CIO00380</t>
  </si>
  <si>
    <t>PO64000039-1/2</t>
  </si>
  <si>
    <t>PO64000039-1/2 นายสกล สุวรรณาพิสิทธิ์ จ้างออกแบบกราฟิค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 
-รายงานการออกแบบกราฟิค งวดที่ 1
(ราย</t>
  </si>
  <si>
    <t>A00273</t>
  </si>
  <si>
    <t>64CIO00381</t>
  </si>
  <si>
    <t>PO64000039-2/2</t>
  </si>
  <si>
    <t>PO64000039-2/2 นายสกล สุวรรณาพิสิทธิ์ จ้างอ -รายงานการออกแบบกราฟิค งวดที่ 2
(รายละเอียดตามเอกสารที่แนบ)</t>
  </si>
  <si>
    <t>A00274</t>
  </si>
  <si>
    <t>64CIO00345</t>
  </si>
  <si>
    <t>PO64000045-1/3</t>
  </si>
  <si>
    <t>PO64000045-1/3 บริษัท เฟื่อง จำกัด จ้างผลิตสื่อประชาสัมพันธ์โครงการทุนพัฒนาอาชีพและนวัตกรรมที่ใช้ชุมชนเป็นฐาน ครั้งที่ 1
-แผนการดำเนินงานและร่างเค้าโครงบทความ
(รายละเอียดตามเอกสารที่แนบ)</t>
  </si>
  <si>
    <t>A00275</t>
  </si>
  <si>
    <t>64CIO00352</t>
  </si>
  <si>
    <t>PO64000047</t>
  </si>
  <si>
    <t>PO64000047 บริษัท ไอ แอนด์ ไอ คอมมิวนิเคชั่น จำกัด จ้างออกแบบและผลิตสื่อประชาสัมพันธ์โครงการทุนพัฒนาอาชีพและนวัตกรรมที่ใช้ชุมชนเป็นฐาน 
-งานออกแบบสื่อประชาสัมพันธ์โครงการ และสรุปประเด็นข้อมูลโครงการ 3</t>
  </si>
  <si>
    <t>A00276</t>
  </si>
  <si>
    <t>64CIO00341</t>
  </si>
  <si>
    <t>PO64000049</t>
  </si>
  <si>
    <t>PO64000049 นางสาว สิริญา ทองสมบุญ จ้างออกแบบและผลิตสื่อวิดีโอผลลัพธ์โครงการจัดสรรเงินอุดหนุนแบบมีเงื่อนไข
-คลิปวิดิโอสื่อสารผลลัพธ์เชิงคุณภาพ 
ความยาว 10-15 นาที
(รายละเอียดตามเอกสารที่แนบ)</t>
  </si>
  <si>
    <t>A00277</t>
  </si>
  <si>
    <t>64C8050000002</t>
  </si>
  <si>
    <t>64CIO00546</t>
  </si>
  <si>
    <t>PO64000061</t>
  </si>
  <si>
    <t>PO64000061 บริษัท ท็อป อัพ ออร์แกไนซ์ จำกัด จ้างจัดกิจกรรมเพื่อสื่อสารผลลัพธ์บริจาค 
จำนวน 1 ครั้ง
-รายงานผลการดำเนินงานโครงการ
(รายละเอียดตามเอกสารที่แนบ)</t>
  </si>
  <si>
    <t>A00278</t>
  </si>
  <si>
    <t>64C8030000011</t>
  </si>
  <si>
    <t>64CIO00534</t>
  </si>
  <si>
    <t>PO64000079-1/2</t>
  </si>
  <si>
    <t>PO64000079-1/2 บริษัท บุญมีแล็บ จำกัด จ้างจัดทำคลังข้อมูลผลลัพธ์การเปลี่ยนแปลงของกลุ่มเป้าหมายและการสื่อสารสาธารณะเพื่อยกระดับการมีส่วนร่วม
-รายงานผลการรวบรวมและวิเคราะห์การพัฒนา
(รายละเอียดตามเอกสารท</t>
  </si>
  <si>
    <t>A00279</t>
  </si>
  <si>
    <t>64C8030000002</t>
  </si>
  <si>
    <t>64CIO00360</t>
  </si>
  <si>
    <t>PO64000080-1/5</t>
  </si>
  <si>
    <t>PO64000080-1/5 นางสาว สิริญา ทองสมบุญ จ้างผลิตคลิปวิดีโอ เพื่อสร้างการมีส่วนร่วมและความเสมอภาคทางการศึกษา จำนวน 15 คลิป ภายใต้โครงการความรู้และพัฒนาเครื่องมือสื่อสารเพื่อนำเสนอประเด็นผลงานเชิงปฏิรูปแล</t>
  </si>
  <si>
    <t>A00280</t>
  </si>
  <si>
    <t>64C1260000006</t>
  </si>
  <si>
    <t>64CIO00536</t>
  </si>
  <si>
    <t>PO64000093</t>
  </si>
  <si>
    <t>PO64000093 บริษัท หน้ากลม จำกัด จ้างจัดทำสื่อเพื่อสนับสนุนการขยายผลการดำเนินงานโครงการพัฒนาครูและโรงเรียนเพื่อยกระดับคุณภาพการศึกษาอย่างต่อเนื่อง (TSQP)
-สื่อวิดีโอ, เขียนบทการถ่ายทำ (Scripts)
-ลงพื้น</t>
  </si>
  <si>
    <t>A00281</t>
  </si>
  <si>
    <t>64C8050000004</t>
  </si>
  <si>
    <t>64CIO00485</t>
  </si>
  <si>
    <t>PO64000074</t>
  </si>
  <si>
    <t>PO64000074 บริษัท เดอะ เบทเทอริ่ง โค จำกัด จ้างผลิตและบริหารจัดการเนื้อหาและดีไซน์ material สำหรับเว็บไซต์ และสื่อโซเชียลมีเดีย ระยะที่ 2
-รายงานผลการดำเนินงาน
(รายละเอียดตามเอกสารที่แนบ)</t>
  </si>
  <si>
    <t>A00282</t>
  </si>
  <si>
    <t>64C2060000002</t>
  </si>
  <si>
    <t>64CIO00372</t>
  </si>
  <si>
    <t>PO64000105</t>
  </si>
  <si>
    <t>PO64000105 บริษัท อันโนน์พรีเซนต์ โปรดักชั่น จำกัด จ้างผลิตวิดิโอสอนการใช้งานขั้นตอนการคัดกรองนักเรียนทุนเสมอภาค (นร/กสศ.01)
-ไฟล์วิดิโอสอนการใช้งานระบบสารสนเทศ ขั้นตอนการคัดกรองนักเรียนทุนเสมอภาค 
(ร</t>
  </si>
  <si>
    <t>A00283</t>
  </si>
  <si>
    <t>64C2060000003</t>
  </si>
  <si>
    <t>64CIO00458</t>
  </si>
  <si>
    <t>PO64000113</t>
  </si>
  <si>
    <t>PO64000113 นางสาว สิริญา ทองสมบุญ จัดจ้างผลิตคลิป VDO Presentation สรุปผลการทำงานของ CCT
-คลิป VDO presentation ความยาวไม่น้อยกว่า 5 นาที
(รายละเอียดตามเอกสารที่แนบ)</t>
  </si>
  <si>
    <t>A00284</t>
  </si>
  <si>
    <t>63C5115020007</t>
  </si>
  <si>
    <t>64CIO00463</t>
  </si>
  <si>
    <t>PO63000957</t>
  </si>
  <si>
    <t>PO63000957 บริษัท ดีน่าดู มีเดีย พลัส จำกัด รายงานการสื่อสารสร้างเครือข่ายเพื่อการศึกษา ยกระดับศักยภาพนักเรียนทุน
(รายละเอียดตามเอกสารที่แนบ)</t>
  </si>
  <si>
    <t>A00285</t>
  </si>
  <si>
    <t>64CIO00461</t>
  </si>
  <si>
    <t>PO64000045-2/3</t>
  </si>
  <si>
    <t>PO64000045-2/3 บริษัท เฟื่อง จำกัด -บทความพิเศษ
(รายละเอียดตามเอกสารที่แนบ)</t>
  </si>
  <si>
    <t>A00286</t>
  </si>
  <si>
    <t>64CIO00449</t>
  </si>
  <si>
    <t>PO64000046-2/3</t>
  </si>
  <si>
    <t>PO64000046-2/3 บริษัท บางกอกบุรี ครีเอทีฟเฮ้าส์ จำกัด -วิดีทัศน์ จำนวน 2 ภาค
(รายละเอียดตามเอกสารที่แนบ)</t>
  </si>
  <si>
    <t>A00287</t>
  </si>
  <si>
    <t>64CIO00311</t>
  </si>
  <si>
    <t>PO64000046-1/3</t>
  </si>
  <si>
    <t>PO64000046-1/3 บริษัท บางกอกบุรี ครีเอทีฟเฮ้าส์ จำกัด จ้างผลิตวิดีทัศน์เผยแพร่และประชาสัมพันธ์โครงการทุนพัฒนาอาชีพและนวัตกรรมที่ใช้ชุมชนเป็นฐาน
-แผนการดำเนินงาน
(รายละเอียดตามเอกสารที่แนบ)</t>
  </si>
  <si>
    <t>A00288</t>
  </si>
  <si>
    <t>64CIO00478</t>
  </si>
  <si>
    <t>PO64000080-2/5</t>
  </si>
  <si>
    <t>PO64000080-2/5 นางสาว สิริญา ทองสมบุญ -คลิปวิดีโอสรุปงานเผยแพร่ประชาสัมพันธ์ของ กสศ. อย่างน้อย 3 คลิป งวดที่ 2
(รายละเอียดตามเอกสารที่แนบ)</t>
  </si>
  <si>
    <t>A00289</t>
  </si>
  <si>
    <t>64CIO00526</t>
  </si>
  <si>
    <t>PO63000566-2/2</t>
  </si>
  <si>
    <t>PO63000566-2/2 บริษัท นอกเส้น จำกัด พัสดุที่ต้องส่งมอบ
-รายงานผลความสำเร็จของโครงการ 
-เป็นต้น
(รายละเอียดตามเอกสารที่แนบ)</t>
  </si>
  <si>
    <t>A00290</t>
  </si>
  <si>
    <t>64CIO00577</t>
  </si>
  <si>
    <t>PO63000954-4/5</t>
  </si>
  <si>
    <t>PO63000954-4/5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
ครั้งที่</t>
  </si>
  <si>
    <t>A00291</t>
  </si>
  <si>
    <t>64C6010000003</t>
  </si>
  <si>
    <t>64CIO00499</t>
  </si>
  <si>
    <t>PO64000130-1/2</t>
  </si>
  <si>
    <t>PO64000130-1/2 บริษัท คีคอินเตอร์เทรด จำกัด จ้างเผยแพร่ประชาสัมพันธ์ทุนพัฒนาอาชีพและนวัตกรรมที่ใช้ชุมชนเป็นฐาน
-แผนการดำเนินงาน
(รายละเอียดตามเอกสารที่แนบ)</t>
  </si>
  <si>
    <t>A00292</t>
  </si>
  <si>
    <t>64CIO00506</t>
  </si>
  <si>
    <t>PO64000045-3/3</t>
  </si>
  <si>
    <t>PO64000045-3/3 บริษัท เฟื่อง จำกัด -รายงานผลการดำเนินงานโครงการฯ และบทความที่ได้รับการเผยแพร่แล้วในเว็บไซต์ของ กสศ.
(รายละเอียดตามเอกสารที่แนบ)</t>
  </si>
  <si>
    <t>A00293</t>
  </si>
  <si>
    <t>64CIO00519</t>
  </si>
  <si>
    <t>PO64000046-3/3</t>
  </si>
  <si>
    <t>PO64000046-3/3 บริษัท บางกอกบุรี ครีเอทีฟเฮ้าส์ จำกัด -วิดีทัศน์ จำนวน 2 ภาค
(รายละเอียดตามเอกสารที่แนบ)</t>
  </si>
  <si>
    <t>A00294</t>
  </si>
  <si>
    <t>64CIO00502</t>
  </si>
  <si>
    <t>PO64000072-2/3</t>
  </si>
  <si>
    <t>PO64000072-2/3 บริษัท มี.ไอเดีย.ดี จำกัด จัดจ้างผลิตสื่อประชาสัมพันธ์และบริหารจัดการรายการ โชคดีที่มีครู (CCT Channel)  
-งวดที่ 2
-รูปเล่ม 1 เล่มพร้อมไฟล์ 1 ชุด
(รายละเอียดตามเอกสารที่แนบ)</t>
  </si>
  <si>
    <t>A00295</t>
  </si>
  <si>
    <t>64C8080000007</t>
  </si>
  <si>
    <t>64CIO00500</t>
  </si>
  <si>
    <t>PO64000121</t>
  </si>
  <si>
    <t>PO64000121 บริษัท เดอะ เบทเทอริ่ง โค จำกัด จ้างออกแบบ Line Official ระดมทุน ภายใต้โครงการจัดทำเครื่องมือสื่อสารแคมเปญและช่องทางสื่อสารแบบปฏิสัมพันธ์ 
-รายงานผลการดำเนินงานออกแบบ Rich menu บน Line offi</t>
  </si>
  <si>
    <t>A00296</t>
  </si>
  <si>
    <t>64C6024000005</t>
  </si>
  <si>
    <t>64CIO00518</t>
  </si>
  <si>
    <t>PO64000132</t>
  </si>
  <si>
    <t>PO64000132 บริษัท โอไอซี ครีเอชั่น จำกัด จ้างผลิตของที่ระลึกสำหรับโครงการทุน
นวัตกรรมสายอาชีพชั้นสูง ครั้งที่ 1
-เสื้อยืดคอกลมสีเหลือง จำนวน 700 ตัว
-เสื้อโปโล สีขาว ผ้า TC จำนวน 105 ตัว
-เสื้อโปโล สี</t>
  </si>
  <si>
    <t>A00297</t>
  </si>
  <si>
    <t>64CIO00573</t>
  </si>
  <si>
    <t>PO63000884-4/4</t>
  </si>
  <si>
    <t>PO63000884-4/4 นางสาว สุนทราภรณ์ กิติโยธี ออกแบบจดหมายข่าวและPresentation 
-งวดที่ 4
(รายละเอียดตามเอกสารที่แนบ)</t>
  </si>
  <si>
    <t>A00298</t>
  </si>
  <si>
    <t>64C1260000012</t>
  </si>
  <si>
    <t>64CIO00566</t>
  </si>
  <si>
    <t>PO64000174</t>
  </si>
  <si>
    <t>PO64000174 นาย ณรงค์ฤทธิ์ โก๋กลิ่น โครงการบันทึกวิดีโอและถ่ายทอดสดลง Facebook เพื่อใช้ในการประชาสัมพันธ์ Equity Talk : รับฟังยังไงให้เข้าใจนักเรียน
-และติดตั้งอุปกรณ์เพื่อเผยแพร่การถ่ายทอดสดลงในช่องทา</t>
  </si>
  <si>
    <t>A00299</t>
  </si>
  <si>
    <t>64CIO00549</t>
  </si>
  <si>
    <t>PO64000052-2/2</t>
  </si>
  <si>
    <t>PO64000052-2/2 บริษัท แมวขยันดี จำกัด -งวดที่ 2
-รายงานสรุปผลการดำเนินงาน
-คลิปประมวลเนื้อหา จำนวน 1 คลิป
(รายละเอียดตามเอกสารที่แนบ)</t>
  </si>
  <si>
    <t>A00300</t>
  </si>
  <si>
    <t>64CIO00563</t>
  </si>
  <si>
    <t>PO63000516-7/7</t>
  </si>
  <si>
    <t>PO63000516-7/7 นางสาว ชาคริยา กิติโยธี infographic  การจัดสรรเงินอุดหนุนนักเรียนยากจนพิเศษแบบมีเงื่อนไข งวดที่ 7
- Presentation
- Artwork Banner
จำนวน 5 ชิ้น/ชุด
(รายละเอียดตามเอกสารที่แนบ)</t>
  </si>
  <si>
    <t>A00301</t>
  </si>
  <si>
    <t>64CIO00565</t>
  </si>
  <si>
    <t>PO63000664-2/2</t>
  </si>
  <si>
    <t>PO63000664-2/2 บริษัท อินโฟเควสท์ จำกัด บริหารระบบบริการมอนิเตอร์ข่าว IQ newsclip และ Newscenter งวดที่ 2 
(รายละเอียดตามเอกสารที่แนบ)</t>
  </si>
  <si>
    <t>A00302</t>
  </si>
  <si>
    <t>64CIO00562</t>
  </si>
  <si>
    <t>PO63000904-3/3</t>
  </si>
  <si>
    <t>PO63000904-3/3 บริษัท ชัดแจ้ง จำกัด จ้างผลิตเนื้อหาและรวบรวมประเด็นเพื่อลดความเหลื่อมล้ำทางการศึกษา 
-งวดที่ 3
(รายละเอียดตามเอกสารที่แนบ)</t>
  </si>
  <si>
    <t>A00303</t>
  </si>
  <si>
    <t>64CIO00575</t>
  </si>
  <si>
    <t>PO64000080-3/5</t>
  </si>
  <si>
    <t>PO64000080-3/5 นางสาว สิริญา ทองสมบุญ -คลิปวิดีโอสรุปงานเผยแพร่ประชาสัมพันธ์ของ กสศ. อย่างน้อย 3 คลิป งวดที่ 3
(รายละเอียดตามเอกสารที่แนบ)</t>
  </si>
  <si>
    <t>A00304</t>
  </si>
  <si>
    <t>64CIO00528</t>
  </si>
  <si>
    <t>PO64000136</t>
  </si>
  <si>
    <t>PO64000136 นางสาว สิริญา ทองสมบุญ จ้างผลิตวิดีทัศน์ความสำเร็จของทุนนวัตกรรมสายอาชีพชั้นสูง
-คลิปวิดีโอ "ความสำเร็จของทุนนวัตกรรมสายอาชีพชั้นสูง"
(รายละเอียดตามเอกสารที่แนบ)</t>
  </si>
  <si>
    <t>A00305</t>
  </si>
  <si>
    <t>63C6115030009</t>
  </si>
  <si>
    <t>CNCIO0000003</t>
  </si>
  <si>
    <t>PO63000788-1/2</t>
  </si>
  <si>
    <t>CNPO63000788-1/2 บริษัท อินโฟเควสท์ จำกัด บริการระบบ Social monitoring 
บน Social media     งวดที่ 1
-รายงานการให้บริการ
(รายละเอียดตามเอกสารที่แนบ)</t>
  </si>
  <si>
    <t>A00306</t>
  </si>
  <si>
    <t>APCIO0000147</t>
  </si>
  <si>
    <t>PO64000079-2/2</t>
  </si>
  <si>
    <t>PO64000079-2/2 บริษัท บุญมีแล็บ จำกัด -รายงานรูปแบบการสื่อสารด้วยข้อมูลและการจัดการข้อมูลที่สอดคล้องกับเป้าประสงค์ของการสื่อสารองค์กร
(รายละเอียดตามเอกสารที่แนบ)</t>
  </si>
  <si>
    <t>A00307</t>
  </si>
  <si>
    <t>APCIO0000002</t>
  </si>
  <si>
    <t>PO64000110</t>
  </si>
  <si>
    <t>PO64000110 บริษัท คิดค้นคว้า จำกัด จ้างผลิตสื่อประชาสัมพันธ์โครงการทุนพัฒนา
อาชีพและนวัตกรรมที่ใช้ชุมชนเป็นฐาน ครั้งที่ 2
-รายงานผลการดำเนินงานการจัดนิทรรศการ สื่อวิดีโอ บทความและภาพถ่ายการลงพื้นที่
(</t>
  </si>
  <si>
    <t>A00308</t>
  </si>
  <si>
    <t>64C1260000014</t>
  </si>
  <si>
    <t>APCIO0000137</t>
  </si>
  <si>
    <t>PO64000173</t>
  </si>
  <si>
    <t>PO64000173 นางสาว เวธนี คงปลื้มจิตต์ โครงการชุดออกแบบ Visual Note "บัญชีรายจ่ายด้านการศึกษาแห่งชาติด้านการศึกษา (NEA)"
-ชุดออกแบบ จำนวนไม่ต่ำกว่า 4 หน้า
(รายละเอียดตามเอกสารที่แนบ)</t>
  </si>
  <si>
    <t>A00309</t>
  </si>
  <si>
    <t>64C1260000015</t>
  </si>
  <si>
    <t>APCIO0000139</t>
  </si>
  <si>
    <t>PO64000175</t>
  </si>
  <si>
    <t>PO64000175 นางสาว ญาดา วงศ์รัศมีเดือน โครงการชุดออกแบบโปสเตอร์สำหรับงาน Equity talk : รับฟังยังไงให้เข้าใจนักเรียน
-โปสเตอร์ประชาสัมพันธ์โครงการ ที่ใช้เผยแพร่ในช่องทางของ Equity lab แล็บฯเสมอภาค
(รายล</t>
  </si>
  <si>
    <t>A00310</t>
  </si>
  <si>
    <t>64C1260000013</t>
  </si>
  <si>
    <t>APCIO0000138</t>
  </si>
  <si>
    <t>PO64000176</t>
  </si>
  <si>
    <t>PO64000176 นางสาว เวธนี คงปลื้มจิตต์ โครงการชุดออกแบบ Visual Note  “Equity talk รับฟังอย่างไรให้เข้าใจนักเรียน”
-เผยแพร่ลงบนเพจ Equity Lab แล็บฯเสมอภาค
(รายละเอียดตามเอกสารที่แนบ)</t>
  </si>
  <si>
    <t>A00311</t>
  </si>
  <si>
    <t>64C1280000003</t>
  </si>
  <si>
    <t>APCIO0000098</t>
  </si>
  <si>
    <t>PO640001041/2</t>
  </si>
  <si>
    <t>PO640001041/2 บริษัท ดับเบิ้ลดี มีเดียพลัส จำกัด จ้างจัดทำการสื่อสารและเผยแพร่ผลการดำเนินงาน องค์ความรู้และนวัตกรรม
-งวดที่ 1
-สรุปผลการดำเนินงาน 
(รายละเอียดตามเอกสารที่แนบ)</t>
  </si>
  <si>
    <t>A00312</t>
  </si>
  <si>
    <t>APCIO0000091</t>
  </si>
  <si>
    <t>PO64000131</t>
  </si>
  <si>
    <t>PO64000131 บริษัท ลลิตา การ์เม้นท์ จำกัด  จ้างผลิตของที่ระลึกสำหรับโครงการทุน
นวัตกรรมสายอาชีพชั้นสูง ครั้งที่ 2 (สำหรับนักศึกษาทุน)
-เสื้อยืดคอกลมสีขาว พร้อมสกรีนหน้า-หลัง จำนวน 3,000 ตัว
(รายละเอียด</t>
  </si>
  <si>
    <t>A00313</t>
  </si>
  <si>
    <t>64C8030000016</t>
  </si>
  <si>
    <t>APCIO0000080</t>
  </si>
  <si>
    <t>PO64000160</t>
  </si>
  <si>
    <t>PO64000160 บริษัท สองมือ โปรดักชั่น จำกัด จ้างผลิตวิดีทัศน์เพื่อแสดงศักยภาพนักเรียนทุน
-ออกแบบวิดีทัศน์
-ผลิตวิดีทัศน์
-จัดส่งผ่าน Google drive
(รายละเอียดตามเอกสารที่แนบ)</t>
  </si>
  <si>
    <t>A00314</t>
  </si>
  <si>
    <t>64C8050000007</t>
  </si>
  <si>
    <t>APCIO0000059</t>
  </si>
  <si>
    <t>PO64000135</t>
  </si>
  <si>
    <t>PO64000135 บริษัท เดอะ เบทเทอริ่ง โค จำกัด  จ้างผลิตและบริหารจัดการเนื้อหาและดีไซน์ Material สำหรับเว็บไซต์และสื่อโซเชียลมีเดีย ระยะที่ 2
-ผลการดำเนินงานโครงการ
(รายละเอียดตามเอกสารที่แนบ)</t>
  </si>
  <si>
    <t>A00315</t>
  </si>
  <si>
    <t>APCIO0000050</t>
  </si>
  <si>
    <t>PO64000080-4/5</t>
  </si>
  <si>
    <t>PO64000080-4/5 นางสาว สิริญา ทองสมบุญ -คลิปวิดีโอสรุปงานเผยแพร่ประชาสัมพันธ์ของ กสศ. อย่างน้อย 3 คลิป งวดที่ 4
(รายละเอียดตามเอกสารที่แนบ)</t>
  </si>
  <si>
    <t>A00316</t>
  </si>
  <si>
    <t>64C8030000014</t>
  </si>
  <si>
    <t>APCIO0000115</t>
  </si>
  <si>
    <t>PO64000122-1/5</t>
  </si>
  <si>
    <t>PO64000122-1/5 นาง ศิริลักษณ์ ทัพโภทยาน จ้างลงเสียงในสื่อ multimedia phase 1
-รายงานผลการลงเสียงบรรยาย presentation หรือสื่อ multimedia ความยาวไม่เกิน 5 นาที อย่างน้อย 2 ชิ้นงาน งวดที่ 1
(รายละเอียดตา</t>
  </si>
  <si>
    <t>A00317</t>
  </si>
  <si>
    <t>APCIO0000114</t>
  </si>
  <si>
    <t>PO64000122-2/5</t>
  </si>
  <si>
    <t>PO64000122-2/5 นาง ศิริลักษณ์ ทัพโภทยาน -รายงานผลการลงเสียงบรรยาย presentation หรือสื่อ multimedia ความยาวไม่เกิน 5 นาที อย่างน้อย 2 ชิ้นงาน งวดที่ 2
(รายละเอียดตามเอกสารที่แนบ)</t>
  </si>
  <si>
    <t>A00318</t>
  </si>
  <si>
    <t>APCIO0000075</t>
  </si>
  <si>
    <t>PO64000130-2/2</t>
  </si>
  <si>
    <t>PO64000130-2/2 บริษัท คีคอินเตอร์เทรด จำกัด -ตัวอย่างผลิตภัณฑ์ที่ผ่านการพัฒนาแล้วและรายงานสรุปการพัฒนาผลิตภัณฑ์
(รายละเอียดตามเอกสารที่แนบ)</t>
  </si>
  <si>
    <t>A00319</t>
  </si>
  <si>
    <t>APCIO0000116</t>
  </si>
  <si>
    <t>PO64000122-3/5</t>
  </si>
  <si>
    <t>PO64000122-3/5 นาง ศิริลักษณ์ ทัพโภทยาน -รายงานผลการลงเสียงบรรยาย presentation หรือสื่อ multimedia ความยาวไม่เกิน 5 นาที อย่างน้อย 2 ชิ้นงาน งวดที่ 3
(รายละเอียดตามเอกสารที่แนบ)</t>
  </si>
  <si>
    <t>A00320</t>
  </si>
  <si>
    <t>APCIO0000051</t>
  </si>
  <si>
    <t>PO64000155</t>
  </si>
  <si>
    <t>PO64000155 บริษัท บางกอกบุรี ครีเอทีฟเฮ้าส์ จำกัด -ผลิตวิดีทัศน์สื่อประชาสัมพันธ์โครงการพัฒนาอาชีพผลิตภัณฑ์จากกกและผือ
-วิดีทัศน์โครงการ
(รายละเอียดตามเอกสารที่แนบ)</t>
  </si>
  <si>
    <t>A00321</t>
  </si>
  <si>
    <t>63C1265010034</t>
  </si>
  <si>
    <t>APCIO0000145</t>
  </si>
  <si>
    <t>PO63000980</t>
  </si>
  <si>
    <t>PO63000980 นางสาว สิริญา ทองสมบุญ จ้างดำเนินงานเพื่อขับเคลื่อนงานที่เกี่ยวข้องกับการสร้างความเสมอภาคทางการศึกษา 
ชุดที่ 3
-คลิปวิดีโอสรุปงาน ความยาวไม่น้อยกว่า
5 นาที อย่างน้อย 2 คลิป
(รายละเอียดตามเอ</t>
  </si>
  <si>
    <t>A00322</t>
  </si>
  <si>
    <t>APCIO0000095</t>
  </si>
  <si>
    <t>PO63000463-2</t>
  </si>
  <si>
    <t>PO63000463-2 บริษัท เจตนาดี รีพับลิค จำกัด 1.หนังสือส่งมอบงานพร้อมใบแจ้งหนี้/ใบเสร็จรับเงิน
2.วีดิทัศน์ “ความหวัง... โอกาส... ก้าว... ของคนที่เคยตกหล่น”  ภาคเหนือ และ ภาคตะวันออกเฉียงเหนือ  จำนวน 2 ชิ</t>
  </si>
  <si>
    <t>A00323</t>
  </si>
  <si>
    <t>64C8030000019</t>
  </si>
  <si>
    <t>APCIO0000159</t>
  </si>
  <si>
    <t>PO64000203</t>
  </si>
  <si>
    <t>PO64000203 ห้างหุ้นส่วนจำกัด สตูดิโอ ไดอะล็อก จ้างผลิตผลิตภัณฑ์เพื่อสื่อสารสร้างความเสมอภาค ระยะที่ 2
-ผลิตผลิตภัณฑ์จากโรงเรียน หรือ ชุมชน 
-ผลิตฉากและแผ่นคำอธิบาย
-ผลิตบรรจุภัณฑ์
-ออกแบบและผลิตแก้วกา</t>
  </si>
  <si>
    <t>A00324</t>
  </si>
  <si>
    <t>APCIO0000227</t>
  </si>
  <si>
    <t>PO63000912-2/2</t>
  </si>
  <si>
    <t>PO63000912-2/2 มหาวิทยาลัยธรรมศาสตร์ -รายงานองค์ความรู้
(รายละเอียดตามเอกสารที่แนบ)</t>
  </si>
  <si>
    <t>A00325</t>
  </si>
  <si>
    <t>64C1260000021</t>
  </si>
  <si>
    <t>APCIO0000088</t>
  </si>
  <si>
    <t>PO64000238</t>
  </si>
  <si>
    <t>PO64000238 นายสันติ แก้วบุญเมือง จ้างถ่ายทำและตัดต่อวิดีทัศน์รายการ vlogcher เรื่องการจัดการเรียนการสอนในฐานะโรงเรียนเป็นชุมชนแห่งการเรียนรู้  
-ถ่ายทำและตัดต่อวิดีทัศน์รายการ 
ณ โรงเรียนพุทธจักรวิทยา</t>
  </si>
  <si>
    <t>A00326</t>
  </si>
  <si>
    <t>APCIO0000217</t>
  </si>
  <si>
    <t>PO63000961</t>
  </si>
  <si>
    <t>PO63000961 บริษัท เจตนาดี รีพับลิค จำกัด จ้างผลิตสื่อทุนนวัตกรรมสายอาชีพชั้นสูง 
รุ่นที่ 2
-แผนการดำเนินงานการออกแบบเนื้อหาและวิธีการนำเสนอการจัดกิจกรรม
(รายละเอียดตามเอกสารที่แนบ)</t>
  </si>
  <si>
    <t>A00327</t>
  </si>
  <si>
    <t>APCIO0000117</t>
  </si>
  <si>
    <t>PO64000080-5/5</t>
  </si>
  <si>
    <t>PO64000080-5/5 นางสาว สิริญา ทองสมบุญ -คลิปวิดีโอสรุปงานเผยแพร่ประชาสัมพันธ์ของ กสศ. อย่างน้อย 3 คลิป งวดที่ 5
(รายละเอียดตามเอกสารที่แนบ)</t>
  </si>
  <si>
    <t>A00328</t>
  </si>
  <si>
    <t>64C1260000024</t>
  </si>
  <si>
    <t>APCIO0000220</t>
  </si>
  <si>
    <t>PO64000250</t>
  </si>
  <si>
    <t>PO64000250 บริษัท แต๊งก้อด จำกัด จ้างจัดทำชุดออกแบบสื่อ โครงการออกแบบ
นวัตกรรมเพื่อการคัดกรองสายตาสำหรับนักเรียนประถมศึกษา (I SEE THE FUTURE)
-โลโก้โครงการ 1 ชิ้น
-Infographic 1 ชิ้น
-Layout การนำเสนอ</t>
  </si>
  <si>
    <t>A00329</t>
  </si>
  <si>
    <t>64C8050000012</t>
  </si>
  <si>
    <t>APCIO0000151</t>
  </si>
  <si>
    <t>PO64000209</t>
  </si>
  <si>
    <t>PO64000209 บริษัท เดอะ เบทเทอริ่ง โค จำกัด จ้างผลิตและบริหารจัดการเนื้อหาดีไซน์ Material สำหรับเว็บไซต์และสื่อโซเชียลมีเดีย ระยะที่ 2
-โพสต์เนื้อหาลง Facebook กสศ. 
-กราฟฟิกในรูปแบบต่างๆ
-บริการบูทโพส</t>
  </si>
  <si>
    <t>A00330</t>
  </si>
  <si>
    <t>64C1260000031</t>
  </si>
  <si>
    <t>APCIO0000090</t>
  </si>
  <si>
    <t>PO64000258</t>
  </si>
  <si>
    <t>PO64000258 นางสาว สิรามล ตันศิริ จ้างทำสื่อประชาสัมพันธ์และถอดบทเรียนสรุปงาน เพื่อใช้ในการขยายผลกลุ่มเป้าหมาย กสศ.
-สื่อประชาสัมพันธ์ จำนวน 1 ชิ้น
-ถอดบทเรียนสรุปงานประชุม จำนวน 1 ชิ้น
(รายละเอียดตามเ</t>
  </si>
  <si>
    <t>A00331</t>
  </si>
  <si>
    <t>APCIO0000210</t>
  </si>
  <si>
    <t>PO63000711-3/3</t>
  </si>
  <si>
    <t>PO63000711-3/3 บริษัท มหาชุมชน จำกัด จัดจ้างงานบริหารจัดการ Line official account โครงการจัดสรรเงินอุดหนุนแบบมีเงื่อนไข (Conditional Cash Transfer : CCT) -งวดที่ 3
(รายละเอียดตามเอกสารที่แนบ)</t>
  </si>
  <si>
    <t>A00332</t>
  </si>
  <si>
    <t>63C1385030002</t>
  </si>
  <si>
    <t>APCIO0000078</t>
  </si>
  <si>
    <t>PO64000260</t>
  </si>
  <si>
    <t>PO64000260 บริษัท แซงหน้า จำกัด จ้างผลิตวีดิทัศน์นวัตกรรมในการจัดการเรียนการสอน และพัฒนาทักษะของนักเรียน
-วีดิทัศน์ SEAMEO Lecture Series
(รายละเอียดตามเอกสารที่แนบ)</t>
  </si>
  <si>
    <t>A00333</t>
  </si>
  <si>
    <t>64C8050000016</t>
  </si>
  <si>
    <t>APCIO0000206</t>
  </si>
  <si>
    <t>PO64000239</t>
  </si>
  <si>
    <t>PO64000239 บริษัท เดอะ เบทเทอริ่ง โค จำกัด จ้างบริหารออกแบบเนื้อหาและ Graphic สำหรับหน้าบริจาคเว็บไซต์ กสศ.
-พัฒนาเนื้อหา รูปแบบการนำเสนอ
-ออกแบบและผลิต Graphic ในรูปแบบต่างๆ ประกอบเนื้อหาบนเว็บไซต์ ก</t>
  </si>
  <si>
    <t>A00334</t>
  </si>
  <si>
    <t>64C8030000005</t>
  </si>
  <si>
    <t>APCIO0000189</t>
  </si>
  <si>
    <t>PO64000120-3/3</t>
  </si>
  <si>
    <t>PO64000120-3/3 นาย อานนท์ จันทร์ธิติสกุล -คลิปวิดีโอ 2 ชิ้นงานและอาร์ตเวิร์ค 10 ชิ้นงาน
-งวดที่ 3
(รายละเอียดตามเอกสารที่แนบ)</t>
  </si>
  <si>
    <t>A00335</t>
  </si>
  <si>
    <t>64C8050000013</t>
  </si>
  <si>
    <t>APCIO0000191</t>
  </si>
  <si>
    <t>PO64000198-2/3</t>
  </si>
  <si>
    <t>PO64000198-2/3 นางสาว ชาคริยา กิติโยธี -ผลการดำเนินงาน info graphic หรืออาร์ตเวิร์ค อย่างน้อย 20 ชิ้นงาน งวดที่ 2
(รายละเอียดตามเอกสารที่แนบ)</t>
  </si>
  <si>
    <t>A00336</t>
  </si>
  <si>
    <t>64C6010000009</t>
  </si>
  <si>
    <t>APCIO0000226</t>
  </si>
  <si>
    <t>PO64000271</t>
  </si>
  <si>
    <t>PO64000271 บริษัท ดีน่าดู มีเดีย พลัส จำกัด จ้างสรุปบทเรียนและสื่อประชาสัมพันธ์เรื่องระบบบริหารโครงการและการจัดทำรายงาน
การเงินและการจัดทำบัญชี
-รายงานสรุปผลการดำเนินงาน
(รายละเอียดตามเอกสารที่แนบ)</t>
  </si>
  <si>
    <t>A00337</t>
  </si>
  <si>
    <t>64C1260000011</t>
  </si>
  <si>
    <t>APCIO0000184</t>
  </si>
  <si>
    <t>PO64000186-3/6</t>
  </si>
  <si>
    <t>PO64000186-3/6 นางสาว กานดา ณ.พิกุล -ชุดคอนเทนต์ของเดือน กุมภาพันธ์ 2564
(รายละเอียดตามเอกสารที่แนบ)</t>
  </si>
  <si>
    <t>A00338</t>
  </si>
  <si>
    <t>APCIO0000235</t>
  </si>
  <si>
    <t>PO63000951-2/3</t>
  </si>
  <si>
    <t>PO63000951-2/3 บริษัท ไอ แอนด์ ไอ คอมมิวนิเคชั่น จำกัด รายงานการสรุปการสื่อสารความรู้โครงการฯ</t>
  </si>
  <si>
    <t>A00339</t>
  </si>
  <si>
    <t>APCIO0000215</t>
  </si>
  <si>
    <t>PO64000032 บริษัท เติมสุข คอร์เพอเรชั่น จำกัด จ้างการบริการจัดการเผยแพร่ข่าวสารภารกิจของกองทุนเพื่อความเสมอภาคทางการศึกษา
-การบริหารจัดการงานแถลงข่าว ให้เผยแพร่ผ่านสื่อออนไลน์และออฟไลน์ 18 สื่อ
(รายละ</t>
  </si>
  <si>
    <t>A00340</t>
  </si>
  <si>
    <t>64C3013000001</t>
  </si>
  <si>
    <t>APCIO0000341</t>
  </si>
  <si>
    <t>PO64000112 บริษัท ซีเจ เวิร์ค จำกัด จ้างพัฒนาเนื้อหาและบริหารจัดการแพลท
ฟอร์มชุมชนแลกเปลี่ยนเรียนรู้ของกลุ่มเป้าหมายครูผู้สร้างการเปลี่ยนแปลง
-รายงานผลการดำเนินโครงการ
(รายละเอียดตามเอกสารที่แนบ)</t>
  </si>
  <si>
    <t>A00341</t>
  </si>
  <si>
    <t>64C1260000007</t>
  </si>
  <si>
    <t>APCIO0000200</t>
  </si>
  <si>
    <t>PO64000103</t>
  </si>
  <si>
    <t>PO64000103 บริษัท เขียนดี จำกัด จ้างออกแบบเนื้อหางานวิจัยของ วสศ. เพื่อเผยแพร่ต่อสาธารณะ (ผ่าน website วสศ.)
-งานพัฒนาเนื้อหาการนำเสนองานวิจัย วสศ. ในรูปแบบ Content บนเว็บไซต์ จำนวน 10 เรื่อง
(รายละเอ</t>
  </si>
  <si>
    <t>A00342</t>
  </si>
  <si>
    <t>64C1260000020</t>
  </si>
  <si>
    <t>APCIO0000268</t>
  </si>
  <si>
    <t>PO64000242</t>
  </si>
  <si>
    <t>PO64000242 บริษัท หน้ากลม จำกัด จ้างจัดทำสื่อวีดีโอขนาดสั้นเพื่อขยายผล "โครงการพัฒนาครูและโรงเรียนเพื่อยกระดับคุณภาพการศึกษาอย่างต่อเนื่อง (TSQP)”  
-ความยาวไม่ต่ำกว่า 3 นาที พร้อมสำหรับการเผยแพร่ในสื</t>
  </si>
  <si>
    <t>A00343</t>
  </si>
  <si>
    <t>64C8050000008</t>
  </si>
  <si>
    <t>APCIO0000351</t>
  </si>
  <si>
    <t>PO64000119 บริษัท เติมสุข คอร์เพอเรชั่น จำกัด จ้างบริหารจัดการเผยแพร่เพื่อสร้างความเสมอภาคทางการศึกษา จำนวน 1 ครั้ง
-รายงานสรุปผลการดำเนินงาน
-บริหารจัดการเชิญสื่อมวลชนและเผยแพร่ข่าวสาร อย่างน้อย 18 ส</t>
  </si>
  <si>
    <t>A00344</t>
  </si>
  <si>
    <t>64C8030000004</t>
  </si>
  <si>
    <t>APCIO0000380</t>
  </si>
  <si>
    <t>PO64000157</t>
  </si>
  <si>
    <t>PO64000157 บริษัท แมวขยันดี จำกัด จ้างผลิตคลิปวิดีโอ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
-คลิปวิดีโอ ความยาว 3-4 นาที
(รายละเอีย</t>
  </si>
  <si>
    <t>A00345</t>
  </si>
  <si>
    <t>64C8050000010</t>
  </si>
  <si>
    <t>APCIO0000379</t>
  </si>
  <si>
    <t>PO64000154</t>
  </si>
  <si>
    <t>PO64000154 นายสกล สุวรรณาพิสิทธิ์ จ้างสนับสนุนอัพเดทข้อมูลเว็บไซต์และออกแบบ
กราฟฟิคในสื่อต่างๆของ กสศ.
-รายงานผลการดำเนินงานโครงการ
(รายละเอียดตามเอกสารที่แนบ)</t>
  </si>
  <si>
    <t>A00346</t>
  </si>
  <si>
    <t>APCIO0000370</t>
  </si>
  <si>
    <t>PO64000186-4/6</t>
  </si>
  <si>
    <t>PO64000186-4/6 นางสาว กานดา ณ.พิกุล -ชุดคอนเทนต์ของเดือน มีนาคม 2564
(รายละเอียดตามเอกสารที่แนบ)</t>
  </si>
  <si>
    <t>A00347</t>
  </si>
  <si>
    <t>APCIO0000369</t>
  </si>
  <si>
    <t>PO63000581-3/4</t>
  </si>
  <si>
    <t>PO63000581-3/4 บริษัท เจตนาดี รีพับลิค จำกัด การบริหารจัดการสื่อสังคมออนไลน์ของกลุ่มนักศึกษาทุนและกลุ่มครู ครั้งที่ 3
(รายละเอียดตามเอกสารที่แนบ)</t>
  </si>
  <si>
    <t>A00348</t>
  </si>
  <si>
    <t>64C1260000008</t>
  </si>
  <si>
    <t>APCIO0000236</t>
  </si>
  <si>
    <t>PO64000088</t>
  </si>
  <si>
    <t>PO64000088 นางสาว กุลระวี สุขีโมกข์ งานเขียนเชิงวิชาการด้านความเสมอภาคทางการศึกษา
-งานเขียนที่มีเนื้อหาสร้างความเสมอภาคทางการศึกษา จำนวน 10 ชิ้น
(รายละเอียดตามเอกสารที่แนบ)</t>
  </si>
  <si>
    <t>A00349</t>
  </si>
  <si>
    <t>APCIO0000243</t>
  </si>
  <si>
    <t>PO63000995-2/3</t>
  </si>
  <si>
    <t>PO63000995-2/3 บริษัท เจตนาดี รีพับลิค จำกัด รายงานความก้าวหน้าและสื่อที่ถ่ายทอดเรื่องราว</t>
  </si>
  <si>
    <t>A00350</t>
  </si>
  <si>
    <t>64C1260000010</t>
  </si>
  <si>
    <t>APCIO0000244</t>
  </si>
  <si>
    <t>PO64000106-4/6</t>
  </si>
  <si>
    <t>PO64000106-4/6 นางสาวพัชรดา วรพิพัฒน์ -ชุดกราฟฟิคประจำเดือน กุมภาพันธ์ 2564
(รายละเอียดตามเอกสารที่แนบ)</t>
  </si>
  <si>
    <t>A00351</t>
  </si>
  <si>
    <t>APCIO0000383</t>
  </si>
  <si>
    <t>PO64000282-1</t>
  </si>
  <si>
    <t>PO64000282-1 บริษัท พี. ไลบรารี่ จำกัด จ้างออกแบบและผลิตสื่อโครงการทุนพัฒนา อาชีพและนวัตกรรมที่ใช้ชุมชนเป็นฐาน</t>
  </si>
  <si>
    <t>A00352</t>
  </si>
  <si>
    <t>64C7020000007</t>
  </si>
  <si>
    <t>APCIO0000378</t>
  </si>
  <si>
    <t>PO64000220</t>
  </si>
  <si>
    <t>PO64000220 บริษัท โอไอซี ครีเอชั่น จำกัด โครงการผลิตของที่ระลึกสำหรับงานประชุมวิชาการนานาชาติ
-รายงานผลการดำเนินงาน การผลิตกรอบรูป
ที่ระลึกและการจัดส่ง
(รายละเอียดตามเอกสารที่แนบ)</t>
  </si>
  <si>
    <t>A00353</t>
  </si>
  <si>
    <t>64C2060000008</t>
  </si>
  <si>
    <t>APCIO0000356</t>
  </si>
  <si>
    <t>PO64000327-1/3</t>
  </si>
  <si>
    <t>PO64000327-1/3  บริษัท มหาชุมชน จำกัด
จ้างโครงการจัดจ้างวางแผนสื่อสารและบริหารจัดการ LINE Official Account ของโครงการจัดสรรเงินอุดหนุนแบบมีเงื่อนไข
-ส่งมอบเป็นรูปเล่ม 1 เล่ม 
และไฟล์อิเล็กทรอนิกส์ 1 ช</t>
  </si>
  <si>
    <t>A00354</t>
  </si>
  <si>
    <t>APCIO0000375</t>
  </si>
  <si>
    <t>PO63000976-2/3</t>
  </si>
  <si>
    <t>PO63000976-2/3 บริษัท พันช์อัพ เวิลด์ จำกัด -แผนที่โครงการพร้อมข้อมูลประกอบ
(รายละเอียดตามเอกสารที่แนบ)</t>
  </si>
  <si>
    <t>วิทยุโทรทัศน์</t>
  </si>
  <si>
    <t>สื่อสิ่งพิมพ์</t>
  </si>
  <si>
    <t>วิทยุกระจายเสียง</t>
  </si>
  <si>
    <t>Invoiced</t>
  </si>
  <si>
    <t>APCIO0000676</t>
  </si>
  <si>
    <t>64C903120</t>
  </si>
  <si>
    <t>PO64000443- บริษัท วีดู ไอที เซอร์วิส จำกัดซื้อโครงการจัดซื้อคอมพิวเตอร์สำนักงาน 
ชุดที่ 4 ประจำปีงบประมาณ 2564
-คอมพิวเตอร์โน๊ตบุ๊ค
(รายละเอียดตามเอกสารที่แนบ)</t>
  </si>
  <si>
    <t>บริษัท วีดู ไอที เซอร์วิส จำกัด</t>
  </si>
  <si>
    <t>AP1-0539</t>
  </si>
  <si>
    <t>PR64000521</t>
  </si>
  <si>
    <t>PO64000443</t>
  </si>
  <si>
    <t>APCIO0000682</t>
  </si>
  <si>
    <t>PO64000437 - บริษัท เอทีเอ็นที เทคโนโลยี จำกัด-External HDD 2TB (Black WDBYVG0020BBK) WD
(รายละเอียดตามเอกสารที่แนบ)</t>
  </si>
  <si>
    <t>บริษัท เอทีเอ็นที เทคโนโลยี จำกัด</t>
  </si>
  <si>
    <t>AP1-1203</t>
  </si>
  <si>
    <t>PR64000524</t>
  </si>
  <si>
    <t>PO64000437</t>
  </si>
  <si>
    <t>PO64000437 - บริษัท เอทีเอ็นที เทคโนโลยี จำกัด-USB สองฝั่ง Male to Male (US128) UGREEN
(รายละเอียดตามเอกสารที่แนบ)</t>
  </si>
  <si>
    <t>PO64000437 - บริษัท เอทีเอ็นที เทคโนโลยี จำกัด-USB-C TO HDMI 4K ADAPTER ATEN UC3008A1
(รายละเอียดตามเอกสารที่แนบ)</t>
  </si>
  <si>
    <t>PO64000437 - บริษัท เอทีเอ็นที เทคโนโลยี จำกัด-Thunderbolt 2 to HDMI Adaptor 4K Mini to HDMI BELKIN
(รายละเอียดตามเอกสารที่แนบ)</t>
  </si>
  <si>
    <t>PO64000437 - บริษัท เอทีเอ็นที เทคโนโลยี จำกัด-สายเชื่อม USB ตัวผู้ตัวเมีย USB3 M/F 1.5M UGREEN
(รายละเอียดตามเอกสารที่แนบ)</t>
  </si>
  <si>
    <t>PO64000437- บริษัท เอทีเอ็นที เทคโนโลยี จำกัด-HDMI 5M 4K (V.2.0) SKYHOUSE
(รายละเอียดตามเอกสารที่แนบ)</t>
  </si>
  <si>
    <t>PO64000437- บริษัท เอทีเอ็นที เทคโนโลยี จำกัดโครงการจัดซื้ออุปกรณ์คอมพิวเตอร์สำนักงาน ชุดที่ 2 ประจำปีงบประมาณ 2564
-HDMI 3M 4K (V.2.0) SKYHOUSE
(รายละเอียดตามเอกสารที่แนบ)</t>
  </si>
  <si>
    <t>APCIO0000683</t>
  </si>
  <si>
    <t>64C805000</t>
  </si>
  <si>
    <t>PO64000432 - บริษัท โอเพ่นดรีม จำกัด
จ้างโครงการบริหาร Support Package 110 ชั่วโมง (เว็บไซต์ www.eef.or.th)
-Package สนับสนุน แก้ไขข้อมูลหน้าเว็บไซต์ 
(รายละเอียดตามเอกสารที่แนบ)</t>
  </si>
  <si>
    <t>บริษัท โอเพ่นดรีม จำกัด</t>
  </si>
  <si>
    <t>AP1-0104</t>
  </si>
  <si>
    <t>PR64000457</t>
  </si>
  <si>
    <t>PO64000432</t>
  </si>
  <si>
    <t>APCIO0000570</t>
  </si>
  <si>
    <t>64C903160</t>
  </si>
  <si>
    <t>PO64000427 บริษัท เอ็กซ์เซลซิเออร์ ซัพพลายส์ จำกัด โครงการจัดซื้ออุปกรณ์เครื่องเขียนสำนักงาน และน้ำดื่ม (ชนิดขวด)
-จำนวน 9 รายการ
(รายละเอียดตามเอกสารที่แนบ)</t>
  </si>
  <si>
    <t>บริษัท เอ็กซ์เซลซิเออร์ ซัพพลายส์ จำกัด</t>
  </si>
  <si>
    <t>AP1-0051</t>
  </si>
  <si>
    <t>PR64000512</t>
  </si>
  <si>
    <t>PO64000427</t>
  </si>
  <si>
    <t>APCIO0000629</t>
  </si>
  <si>
    <t>2NewPO64000426-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
-สามารถเจาะกระดาษได้หนา 1 นิ้ว 
(250 แผ่น/70 แกรม)
(รายละเอียดตามเอกสาร)ค่าใช้จ่าย...</t>
  </si>
  <si>
    <t>บริษัท เจนิวิส ออฟฟิศ ซัพพลายส์ จำกัด</t>
  </si>
  <si>
    <t>AP1-1200</t>
  </si>
  <si>
    <t>PR64000478</t>
  </si>
  <si>
    <t>PO64000426</t>
  </si>
  <si>
    <t>CNCIO0000021</t>
  </si>
  <si>
    <t>CNNewPO64000426-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
-สามารถเจาะกระดาษได้หนา 1 นิ้ว 
(250 แผ่น/70 แกรม)
(รายละเอียดตามเอกสาร)</t>
  </si>
  <si>
    <t>CNCIO0000020</t>
  </si>
  <si>
    <t>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
-สามารถเจาะกระดาษได้หนา 1 นิ้ว 
(250 แผ่น/70 แกรม)
(รายละเอียดตามเอกสาร)</t>
  </si>
  <si>
    <t>APCIO0000628</t>
  </si>
  <si>
    <t>NewPO64000426-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
-สามารถเจาะกระดาษได้หนา 1 นิ้ว 
(250 แผ่น/70 แกรม)
(รายละเอียดตามเอกสาร)</t>
  </si>
  <si>
    <t>CNCIO0000019</t>
  </si>
  <si>
    <t>APCIO0000602</t>
  </si>
  <si>
    <t>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
-สามารถเจาะกระดาษได้หนา 1 นิ้ว 
(250 แผ่น/70 แกรม)
(รายละเอียดตามเอกสารที่แนบ)</t>
  </si>
  <si>
    <t>APCIO0000590</t>
  </si>
  <si>
    <t>64C401000</t>
  </si>
  <si>
    <t>PO64000425- นางสาว สิริญา ทองสมบุญจ้างโครงการผลิตชิ้นงานโครงการสนับสนุน
การพัฒนาครูและเด็กนอกระบบการศึกษา
-คลิปวิดีโอโครงการ บันทึกลง flash drive
(รายละเอียดตามเอกสารที่แนบ)</t>
  </si>
  <si>
    <t>นางสาวสิริญา ทองสมบุญ</t>
  </si>
  <si>
    <t>AP1-0811</t>
  </si>
  <si>
    <t>PR64000507</t>
  </si>
  <si>
    <t>PO64000425</t>
  </si>
  <si>
    <t>APCIO0000506</t>
  </si>
  <si>
    <t>64C601000</t>
  </si>
  <si>
    <t>PO64000420-1/2 นางสาว พรชนัน คุปตะเวทิน
โครงการออกแบบโครงการทุนพัฒนาอาชีพและนวัตกรรมที่ใช้ชุมชนเป็นฐานเพื่อประชาสัมพันธ์
-โปสเตอร์/แผ่นประชาสัมพันธ์โครงการ
-กราฟฟิกประกอบสไลด์โครงการ
(รายละเอียดตามเอกสารที่แนบ)</t>
  </si>
  <si>
    <t>นางสาวพรชนัน คุปตะเวทิน</t>
  </si>
  <si>
    <t>AP1-0770</t>
  </si>
  <si>
    <t>PR64000494</t>
  </si>
  <si>
    <t>PO64000420</t>
  </si>
  <si>
    <t>APCIO0000605</t>
  </si>
  <si>
    <t>64C302500</t>
  </si>
  <si>
    <t>PO64000416- นางสาวปวิณา วัฒนาภาโครงการจัดจ้างบริการแปลเอกสารเพื่อสนับสนุนการดำเนินงานของผู้เชี่ยวชาญจากต่างประเทศ
-เอกสารแปลจากองค์ความรู้ 3 เรื่อง
(รายละเอียดตามเอกสารที่แนบ)</t>
  </si>
  <si>
    <t>นางสาวปวิณา วัฒนาภา</t>
  </si>
  <si>
    <t>AP1-1190</t>
  </si>
  <si>
    <t>PR64000492</t>
  </si>
  <si>
    <t>PO64000416</t>
  </si>
  <si>
    <t>APCIO0000524</t>
  </si>
  <si>
    <t>64C801000</t>
  </si>
  <si>
    <t>PO64000414-1/3 นางสาวประภัสสร เสียงล้ำ โครงการออกแบบและผลิต info graphic หรือ อาร์ตเวิรค์
-รายงานผลการดำเนินงานโครงการ งวดที่ 1
(รายละเอียดตามเอกสารที่แนบ)</t>
  </si>
  <si>
    <t>นางสาวประภัสสร เสียงล้ำ</t>
  </si>
  <si>
    <t>AP1-1184</t>
  </si>
  <si>
    <t>PR64000480</t>
  </si>
  <si>
    <t>PO64000414</t>
  </si>
  <si>
    <t>APCIO0000670</t>
  </si>
  <si>
    <t>PO64000410-1/6 บริษัท ไนซ์จ๊อบทีม จำกัดจ้างโครงการสนับสนุนบุคลากรเพื่อจัดทำสัญญารับทุนและเอกสารเบิกจ่าย สำนักพัฒนาการเรียนรู้เชิงพื้นที่ (ระยะที่ 2)
-สรุปผลการทำงาน เมษายน 2564
(รายละเอียดตามเอกสารที่แนบ)</t>
  </si>
  <si>
    <t>บริษัท ไนซ์จ๊อบทีม จำกัด</t>
  </si>
  <si>
    <t>AP1-0513</t>
  </si>
  <si>
    <t>PR64000482</t>
  </si>
  <si>
    <t>PO64000410</t>
  </si>
  <si>
    <t>APCIO0000679</t>
  </si>
  <si>
    <t>64C903201</t>
  </si>
  <si>
    <t>PO64000409- บริษัท อินเทอร์เน็ตประเทศไทย จำกัดโครงการค่าบริการใบรับรองอิเล็กทรอนิกส์ประเภทบุคคล (รายปี)
-ใบรับรองฯ ที่ได้การรับรองจาก Web Trust
-ใบรับรองฯ ที่ได้การรับรองจาก NRCA (National Root Certification Authority of Thailand)
-Service Desk 24*7 and Technical Support 8*5
(รายละเอียดตามเอกสารที่แนบ)</t>
  </si>
  <si>
    <t>บริษัท อินเทอร์เน็ตประเทศไทย จำกัด</t>
  </si>
  <si>
    <t>AP1-0872</t>
  </si>
  <si>
    <t>PR64000393</t>
  </si>
  <si>
    <t>PO64000409</t>
  </si>
  <si>
    <t>APCIO0000624</t>
  </si>
  <si>
    <t>PO64000408- บริษัท แอร์-เทค เอนจิเนียริ่ง (ประเทศไทย) จำกัดโครงการจ้างบริการพ่นยาฆ่าเชื้อภายในพื้นที่สำนักงาน กสศ. อาคารเอส.พี. ชั้น 13
-ผลิตภัณฑ์ที่ใช้ O2 Klean Solution 100% natural extracts with ULV Fogger 
-จำนวน 1 ครั้ง
(รายละเอียดตามเอกสารที่แนบ)</t>
  </si>
  <si>
    <t>บริษัท แอร์-เทค เอนจิเนียริ่ง (ประเทศไทย) จำกัด</t>
  </si>
  <si>
    <t>AP1-0561</t>
  </si>
  <si>
    <t>PR64000489</t>
  </si>
  <si>
    <t>PO64000408</t>
  </si>
  <si>
    <t>APCIO0000599</t>
  </si>
  <si>
    <t>64C902051</t>
  </si>
  <si>
    <t>PO64000405 - บริษัท เอช แอนด์ จี (ไทยแลนด์) จำกัดจ้างโครงการจ้างบริการแพลตฟอร์มแหล่งการเรียนรู้เพื่อการพัฒนาบุคลากร สำนักงานกองทุนเพื่อความเสมอภาคทางการศึกษา 
-แพลตฟอร์มแหล่งการเรียนรู้
(รายละเอียดตามเอกสารที่แนบ)</t>
  </si>
  <si>
    <t>บริษัท เอช แอนด์ จี (ไทยแลนด์) จำกัด</t>
  </si>
  <si>
    <t>AP1-1196</t>
  </si>
  <si>
    <t>PR64000491</t>
  </si>
  <si>
    <t>PO64000405</t>
  </si>
  <si>
    <t>APCIO0000636</t>
  </si>
  <si>
    <t>64C207000</t>
  </si>
  <si>
    <t>2NewPO64000404-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
-ส่งมอบงานเป็นรูปเล่ม 1 เล่ม
-ไฟล์อิเล็กทรอนิกส์ 1 ชุด
(รายละเอียดตามเอกสารที่แนบ)</t>
  </si>
  <si>
    <t>PR64000483</t>
  </si>
  <si>
    <t>PO64000404</t>
  </si>
  <si>
    <t>CNCIO0000022</t>
  </si>
  <si>
    <t>CNAPCIO0000592-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
-ส่งมอบงานเป็นรูปเล่ม 1 เล่ม
-ไฟล์อิเล็กทรอนิกส์ 1 ชุด
(รายละเอียดตามเอกสารที่แนบ)</t>
  </si>
  <si>
    <t>CNCIO0000023</t>
  </si>
  <si>
    <t>CNAPCIO0000627-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
-ส่งมอบงานเป็นรูปเล่ม 1 เล่ม
-ไฟล์อิเล็กทรอนิกส์ 1 ชุด
(รายละเอียดตามเอกสารที่แนบ)</t>
  </si>
  <si>
    <t>APCIO0000627</t>
  </si>
  <si>
    <t>NewPO64000404-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
-ส่งมอบงานเป็นรูปเล่ม 1 เล่ม
-ไฟล์อิเล็กทรอนิกส์ 1 ชุด
(รายละเอียดตามเอกสารที่แนบ)</t>
  </si>
  <si>
    <t>CNCIO0000018</t>
  </si>
  <si>
    <t>CNPO64000404-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
-ส่งมอบงานเป็นรูปเล่ม 1 เล่ม
-ไฟล์อิเล็กทรอนิกส์ 1 ชุด
(รายละเอียดตามเอกสารที่แนบ)</t>
  </si>
  <si>
    <t>APCIO0000592</t>
  </si>
  <si>
    <t>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
-ส่งมอบงานเป็นรูปเล่ม 1 เล่ม
-ไฟล์อิเล็กทรอนิกส์ 1 ชุด
(รายละเอียดตามเอกสารที่แนบ)</t>
  </si>
  <si>
    <t>APCIO0000625</t>
  </si>
  <si>
    <t>PO64000403- บริษัท วอล์ค ออน คลาวด์ จำกัดจ้างโครงการออกแบบและผลิตหนังสือทุนพัฒนาอาชีพและนวัตกรรมที่ใช้ชุมชนเป็นฐาน
-สื่อประชาสัมพันธ์ (ภาพเคลื่อนไหว)
-ออกแบบหนังสือ 
-จัดพิมพ์หนังสือ 1,000 เล่ม
(รายละเอียดตามเอกสารที่แนบ)</t>
  </si>
  <si>
    <t>บริษัท วอล์ค ออน คลาวด์ จำกัด</t>
  </si>
  <si>
    <t>AP1-0334</t>
  </si>
  <si>
    <t>PR64000470</t>
  </si>
  <si>
    <t>PO64000403</t>
  </si>
  <si>
    <t>APCIO0000612</t>
  </si>
  <si>
    <t>64C301500</t>
  </si>
  <si>
    <t>PO64000402 นางสาวฐาณัฒรวีย์ ศรีสยาม โครงการจัดจ้างบันทึกการประชุมสรุปผลงานโครงการสนับสนุนการพัฒนาครูและเด็ก
นอกระบบการศึกษาและการประชุมคณะ
อนุกรรมการกำกับทิศทาง ครั้งที่ 2/2564 
-บันทึกการประชุมและสรุปเนื้อหา
-ส่งเป็นเอกสาร 2 ชุด พร้อมไฟล์อิเล็กทรอนิกส์ จำนวน 2 ชุด 
(รายละเอียดตามเอกสารที่แนบ)</t>
  </si>
  <si>
    <t>นางสาวฐาณัฒรวีย์ ศรีสยาม</t>
  </si>
  <si>
    <t>AP1-1193</t>
  </si>
  <si>
    <t>PR64000486</t>
  </si>
  <si>
    <t>PO64000402</t>
  </si>
  <si>
    <t>APCIO0000621</t>
  </si>
  <si>
    <t>PO64000401-1/4 บริษัท เอาท์ซอร์สซิ่ง แฟคทอรี่ จำกัด โครงการจ้างบริการพนักงานรับ-ส่งเอกสาร 
ในกรณีพิเศษ 
-เดือนเมษายน 2564 (เบิกจ่ายตามจริง)
(รายละเอียดตามเอกสารที่แนบ)</t>
  </si>
  <si>
    <t>บริษัท เอาท์ซอร์สซิ่ง แฟคทอรี่ จำกัด</t>
  </si>
  <si>
    <t>AP1-1119</t>
  </si>
  <si>
    <t>PR64000399</t>
  </si>
  <si>
    <t>PO64000401</t>
  </si>
  <si>
    <t>APCIO0000638</t>
  </si>
  <si>
    <t>64C803000</t>
  </si>
  <si>
    <t>PO64000399 ห้างหุ้นส่วนจำกัด สตูดิโอ ไดอะล็อก จ้างโครงการผลิตสมุดโน๊ตและผลิตภัณฑ์เพื่อสื่อสารสร้างความเสมอภาคทางการศึกษา
-ผลิตภัณฑ์เพื่อสื่อสารพร้อมกล่องบรรจุภัณฑ์ จำนวน 100 ชุด และ สมุดโน๊ต จำนวน 1,000 เล่ม
(รายละเอียดตามเอกสารที่แนบ)</t>
  </si>
  <si>
    <t>ห้างหุ้นส่วนจำกัด สตูดิโอ ไดอะล็อก</t>
  </si>
  <si>
    <t>AP1-0336</t>
  </si>
  <si>
    <t>PR64000430</t>
  </si>
  <si>
    <t>PO64000399</t>
  </si>
  <si>
    <t>APCIO0000595</t>
  </si>
  <si>
    <t>64C206000</t>
  </si>
  <si>
    <t>PO64000398 - นาย อรรถพร พรหมสินธุศักดิ์โครงการจัดจ้างผลิตคลิปวิดีโอประชาสัมพันธ์ผลลัพธ์โครงการจัดสรรเงินอุดหนุนแบบมีเงื่อนไข
-คลิปวิดีโอ ความยาวไม่ต่ำกว่า 3 นาที
(รายละเอียดตามเอกสารที่แนบ)</t>
  </si>
  <si>
    <t>นายอรรถพร พรหมสินธุศักดิ์</t>
  </si>
  <si>
    <t>AP1-0876</t>
  </si>
  <si>
    <t>PR64000464</t>
  </si>
  <si>
    <t>PO64000398</t>
  </si>
  <si>
    <t>APCIO0000530</t>
  </si>
  <si>
    <t>PO64000396 บริษัท พี. ไลบรารี่ จำกัดโครงการงานพิมพ์แผ่นพับโครงการทุนพัฒนา
อาชีพและนวัตกรรมที่ใช้ชุมชนเป็นฐาน
-แผ่นพับโครงการ 1,000 แผ่น
-ขนาดกางออกกว้าง 87 ซม. สูง 25 ซม.
-กระดาษ Antalis Toccata 160 แกรม
(รายละเอียดตามเอกสารที่แนบ)</t>
  </si>
  <si>
    <t>บริษัท พี. ไลบรารี่ จำกัด</t>
  </si>
  <si>
    <t>AP1-1133</t>
  </si>
  <si>
    <t>PR64000472</t>
  </si>
  <si>
    <t>PO64000396</t>
  </si>
  <si>
    <t>APCIO0000626</t>
  </si>
  <si>
    <t>NEWPO64000394- นางสาว พวงเพชร สุพาวาณิชย์โครงการผลิตสื่อและเนื้อหาข้อมูลโครงการพัฒนาระบบทดลองการพัฒนาทักษะแรงงาน
ที่ขาดแคลนทุนทรัพย์และด้อยโอกาส
-เนื้อหาโครงการที่สรุป</t>
  </si>
  <si>
    <t>นางสาวพวงเพชร สุพาวาณิชย์</t>
  </si>
  <si>
    <t>AP1-1005</t>
  </si>
  <si>
    <t>PR64000471</t>
  </si>
  <si>
    <t>PO64000394</t>
  </si>
  <si>
    <t>CNCIO0000017</t>
  </si>
  <si>
    <t>CNPO64000394- นางสาว พวงเพชร สุพาวาณิชย์โครงการผลิตสื่อและเนื้อหาข้อมูลโครงการพัฒนาระบบทดลองการพัฒนาทักษะแรงงาน
ที่ขาดแคลนทุนทรัพย์และด้อยโอกาส
-เนื้อหาโครงการที่สรุป</t>
  </si>
  <si>
    <t>APCIO0000593</t>
  </si>
  <si>
    <t>PO64000394- นางสาว พวงเพชร สุพาวาณิชย์โครงการผลิตสื่อและเนื้อหาข้อมูลโครงการพัฒนาระบบทดลองการพัฒนาทักษะแรงงาน
ที่ขาดแคลนทุนทรัพย์และด้อยโอกาส
-เนื้อหาโครงการที่สรุปประเด็นแล้ว
(รายละเอียดตามเอกสารที่แนบ)</t>
  </si>
  <si>
    <t>APCIO0000631</t>
  </si>
  <si>
    <t>64C602400</t>
  </si>
  <si>
    <t>PO64000393 นางสาวสิริญา ทองสมบุญ โครงการผลิตวิดีทัศน์รวบรวมภาพและกิจกรรมของนักศึกษา รุ่น 1 
-ผลิตวิดีทัศน์ จำนวน 1 คลิป
(รายละเอียดตามเอกสารที่แนบ)</t>
  </si>
  <si>
    <t>PR64000479</t>
  </si>
  <si>
    <t>PO64000393</t>
  </si>
  <si>
    <t>APCIO0000521</t>
  </si>
  <si>
    <t>64C808000</t>
  </si>
  <si>
    <t>PO64000392-1/3 นางสาวสริยา เล่ห์รักษ์ โครงการจัดจ้างเจ้าหน้าที่บริหารงานทั่วไป 
สำนักสื่อสารสาธารณะและระดมความร่วมมือ
ระยะที่ 1
-รายงานผลการดำเนินงาน งวดที่ 1
(รายละเอียดตามเอกสารที่แนบ)</t>
  </si>
  <si>
    <t>นางสาวสริยา เล่ห์รักษ์</t>
  </si>
  <si>
    <t>AP1-1189</t>
  </si>
  <si>
    <t>PR64000456</t>
  </si>
  <si>
    <t>PO64000392</t>
  </si>
  <si>
    <t>APCIO0000575</t>
  </si>
  <si>
    <t>โครงการจัดจ้างเจ้าหน้าที่บริหารงาน
จัดซื้อจัดจ้าง สำนักสื่อสารสาธารณะและ
ระดมความร่วมมือ ระยะที่ 1
-รายงานผลการดำเนินงาน งวดที่ 1
(รายละเอียดตามเอกสารที่แนบ)</t>
  </si>
  <si>
    <t>นางสาวจีดาภา สมจิต</t>
  </si>
  <si>
    <t>AP1-1183</t>
  </si>
  <si>
    <t>PR64000452</t>
  </si>
  <si>
    <t>PO64000391</t>
  </si>
  <si>
    <t>APCIO0000645</t>
  </si>
  <si>
    <t>PO64000390 บริษัท โอไอซี ครีเอชั่น จำกัด โครงการบริหารจัดการส่งของบริจาค 
กทม.- สมุทรสาคร
-รายงานผลการดำเนินงาน
(รายละเอียดตามเอกสารที่แนบ)</t>
  </si>
  <si>
    <t>บริษัท โอไอซี ครีเอชั่น จำกัด</t>
  </si>
  <si>
    <t>AP1-0071</t>
  </si>
  <si>
    <t>PR64000453</t>
  </si>
  <si>
    <t>PO64000390</t>
  </si>
  <si>
    <t>APCIO0000619</t>
  </si>
  <si>
    <t>64C903140</t>
  </si>
  <si>
    <t>PO64000389-1/3 นายรชต อารีพรรค จ้างโครงการส่งเสริมและพัฒนาระบบการสร้างจริยธรรมในองค์กร
-รายงานผลการดำเนินงาน เดือนเมษายน 
(รายละเอียดตามเอกสารที่แนบ)</t>
  </si>
  <si>
    <t>นายรชต อารีพรรค</t>
  </si>
  <si>
    <t>AP1-1099</t>
  </si>
  <si>
    <t>PR64000461</t>
  </si>
  <si>
    <t>PO64000389</t>
  </si>
  <si>
    <t>APCIO0000527</t>
  </si>
  <si>
    <t>PO64000388-1/6 นาย รวิศร์ หล้าหา จ้างโครงการจ้างเจ้าหน้าที่ผลิตเนื้อหาเพื่อ
การสื่อสาร ฝ่ายสื่อสารองค์กร 1 อัตรา
-รายงานผลการดำเนินงาน งวดที่ 1
(รายละเอียดตามเอกสารที่แนบ)</t>
  </si>
  <si>
    <t>นายรวิศร์ หล้าหา</t>
  </si>
  <si>
    <t>AP1-0607</t>
  </si>
  <si>
    <t>PR64000432</t>
  </si>
  <si>
    <t>PO64000388</t>
  </si>
  <si>
    <t>APCIO0000503</t>
  </si>
  <si>
    <t>PO64000387-1/6 นางสาว ชาคริยา กิติโยธีจ้างโครงการจัดจ้างเจ้าหน้าที่ออกแบบกราฟิกและอาร์ตเวิร์ค
-รายงานผลการดำเนินงาน งวดที่ 1
(รายละเอียดตามเอกสารที่แนบ)</t>
  </si>
  <si>
    <t>นางสาว ชาคริยา กิติโยธี</t>
  </si>
  <si>
    <t>AP1-0277</t>
  </si>
  <si>
    <t>PR64000441</t>
  </si>
  <si>
    <t>PO64000387</t>
  </si>
  <si>
    <t>APCIO0000577</t>
  </si>
  <si>
    <t>PO64000386 -1/6 นายธนพล บางยี่ขัน จ้างโครงการจัดจ้างเจ้าหน้าที่สื่อสารความเสี่ยง ฝ่ายสื่อสารองค์กร 1 อัตรา
-รายงานผลการดำเนินงาน งวดที่ 1
(รายละเอียดตามเอกสารที่แนบ)</t>
  </si>
  <si>
    <t>นายธนพล บางยี่ขัน</t>
  </si>
  <si>
    <t>AP1-0275</t>
  </si>
  <si>
    <t>PR64000437</t>
  </si>
  <si>
    <t>PO64000386</t>
  </si>
  <si>
    <t>APCIO0000492</t>
  </si>
  <si>
    <t>64C209000</t>
  </si>
  <si>
    <t>PO64000384-1/12 นางสาวปภาณี ยมนัตถ์จ้างโครงการจัดจ้างประสานงานวิชาการ
เพื่อสนับสนุนโครงการจัดสรรเงินอุดหนุน
นักเรียนทุนเสมอภาค
-รายงานสรุปผลการดำเนินงาน งวดที่ 1
(รายละเอียดตามเอกสารที่แนบ)</t>
  </si>
  <si>
    <t>นางสาวปภาณี ยมนัตถ์</t>
  </si>
  <si>
    <t>AP1-0247</t>
  </si>
  <si>
    <t>PR64000444</t>
  </si>
  <si>
    <t>PO64000384</t>
  </si>
  <si>
    <t>APCIO0000497</t>
  </si>
  <si>
    <t>PO64000382-1/12 นางสาวยุลตา จินดาศิริอรุณจ้างโครงการจัดจ้างประสานงานสนับสนุนโครงการจัดสรรเงินอุดหนุนนักเรียนทุน
เสมอภาค
-รายงานสรุปผลการดำเนินงาน งวดที่ 1
(รายละเอียดตามเอกสารที่แนบ)</t>
  </si>
  <si>
    <t>นางสาวยุลตา จินดาศิริอรุณ</t>
  </si>
  <si>
    <t>AP1-0568</t>
  </si>
  <si>
    <t>PR64000442</t>
  </si>
  <si>
    <t>PO64000382</t>
  </si>
  <si>
    <t>APCIO0000614</t>
  </si>
  <si>
    <t>64C903150</t>
  </si>
  <si>
    <t>PO64000381-1/3 บริษัท ไนซ์จ๊อบทีม จำกัดโครงการจ้างเหมาบริการสนับสนุนงานจัด
ทำสัญญาโครงการ ของฝ่ายพัสดุ สัญญา 
และอาคารสถานที่ 
-ประจำเดือน เมษายน 2564
(รายละเอียดตามเอกสารที่แนบ)</t>
  </si>
  <si>
    <t>PR64000447</t>
  </si>
  <si>
    <t>PO64000381</t>
  </si>
  <si>
    <t>APCIO0000499</t>
  </si>
  <si>
    <t>PO64000379-1/9 นางสาว ปิยวรรณ สุขนุกูล จ้างโครงการจ้างเหมาบริการบุคคลเพื่อปฏิบัติงานธุรการสนับสนุนฝ่ายพัสดุ สัญญา 
และอาคารสถานที่
-รายงานสรุปผลการดำเนินงาน งวดที่ 1
(รายละเอียดตามเอกสารที่แนบ)</t>
  </si>
  <si>
    <t>นางสาวปิยวรรณ สุขนุกูล</t>
  </si>
  <si>
    <t>AP1-1017</t>
  </si>
  <si>
    <t>PR64000448</t>
  </si>
  <si>
    <t>PO64000379</t>
  </si>
  <si>
    <t>APCIO0000526</t>
  </si>
  <si>
    <t>PO64000378-1/6 นายนรินทร์ จีนเชื่อม จ้างโครงการจัดจ้างเจ้าหน้าที่พัฒนาและผลิตเนื้อหาสื่อสารการตลาดสู่สังคม จำนวน 1 อัตรา
-รายงานผลการดำเนินงาน งวดที่ 1
(รายละเอียดตามเอกสารที่แนบ)</t>
  </si>
  <si>
    <t>นายนรินทร์ จีนเชื่อม</t>
  </si>
  <si>
    <t>AP1-1149</t>
  </si>
  <si>
    <t>PR64000440</t>
  </si>
  <si>
    <t>PO64000378</t>
  </si>
  <si>
    <t>APCIO0000672</t>
  </si>
  <si>
    <t>64C126000</t>
  </si>
  <si>
    <t>PO64000377 - นายสันติ แก้วบุญเมืองโครงการถ่ายทำและตัดต่อวิดีทัศน์รายการ Vlogcher ตอนที่ ๔ เรื่อง I see the future กองทุนเพื่อความเสมอภาคทางการศึกษา
-วิดีทัศน์รายการ Vlogcher ตอนที่ ๔ เรื่อง        I see the future
(รายละเอียดตามเอกสารที่แนบ)</t>
  </si>
  <si>
    <t>นายสันติ แก้วบุญเมือง</t>
  </si>
  <si>
    <t>AP1-1114</t>
  </si>
  <si>
    <t>PR64000405</t>
  </si>
  <si>
    <t>PO64000377</t>
  </si>
  <si>
    <t>CNCIO0000024</t>
  </si>
  <si>
    <t>CNAPCIO0000671โครงการถ่ายทำและตัดต่อวิดีทัศน์รายการ Vlogcher ตอนที่ ๔ เรื่อง I see the future กองทุนเพื่อความเสมอภาคทางการศึกษา
-วิดีทัศน์รายการ Vlogcher ตอนที่ ๔ เรื่อง        I see the future
(รายละเอียดตามเอกสารที่แนบ)</t>
  </si>
  <si>
    <t>APCIO0000671</t>
  </si>
  <si>
    <t>โครงการถ่ายทำและตัดต่อวิดีทัศน์รายการ Vlogcher ตอนที่ ๔ เรื่อง I see the future กองทุนเพื่อความเสมอภาคทางการศึกษา
-วิดีทัศน์รายการ Vlogcher ตอนที่ ๔ เรื่อง        I see the future
(รายละเอียดตามเอกสารที่แนบ)</t>
  </si>
  <si>
    <t>APCIO0000489</t>
  </si>
  <si>
    <t>64C301300</t>
  </si>
  <si>
    <t>PO64000376-1/12 นางสาว ณัฐวรรณ อำนวยสินสิริ
จ้างโครงการจ้างเหมาบริการบุคคลเพื่อปฏิบัติงานสนับสนุนสำนักพัฒนาคุณภาพครูฯ ในส่วนของการประสานงานวิชาการกับมูลนิธิรางวัลสมเด็จเจ้าฟ้ามหาจักรีเพื่อขยายผลการพัฒนาคุณภาพครู
-รายงานสรุปผลการดำเนินงาน งวดที่ 1 
(รายละเอียดตามเอกสารที่แนบ)</t>
  </si>
  <si>
    <t>นางสาวณัฐวรรณ อำนวยสินสิริ</t>
  </si>
  <si>
    <t>AP1-0785</t>
  </si>
  <si>
    <t>PR64000422</t>
  </si>
  <si>
    <t>PO64000376</t>
  </si>
  <si>
    <t>APCIO0000501</t>
  </si>
  <si>
    <t>PO64000374-1/12 นาย นราทร เงาศิริกาญจนกุลจ้างโครงการจ้างเหมาบริการบุคคลเพื่อปฏิบัติงานสนับสนุนสำนักพัฒนาคุณภาพครูฯ ในส่วนของการสนับสนุนและประสานงานร่วมกับมูลนิธิรางวัลสมเด็จเจ้าฟ้ามหาจักรีเพื่อขยายผลการพัฒนาคุณภาพครู 
-รายงานสรุปผลการดำเนินงาน งวดที่ 1 
(รายละเอียดตามเอกสารที่แนบ)</t>
  </si>
  <si>
    <t>นายนราทร เงาศิริกาญจนกุล</t>
  </si>
  <si>
    <t>AP1-0839</t>
  </si>
  <si>
    <t>PR64000429</t>
  </si>
  <si>
    <t>PO64000374</t>
  </si>
  <si>
    <t>APCIO0000576</t>
  </si>
  <si>
    <t>PO64000373-1/2นาง วิภาวี บุรุษหงส์จ้างโครงการจัดจ้างเจ้าหน้าที่บริหารงานระดมความร่วมมือ สำนักสื่อสารสาธารณะและระดมความร่วมมือ จำนวน 1 อัตรา
-รายงานผลการดำเนินงาน  งวดที่ 1
(รายละเอียดตามเอกสารที่แนบ)</t>
  </si>
  <si>
    <t>นางวิภาวี บุรุษหงส์</t>
  </si>
  <si>
    <t>AP1-0879</t>
  </si>
  <si>
    <t>PR64000436</t>
  </si>
  <si>
    <t>PO64000373</t>
  </si>
  <si>
    <t>APCIO0000490</t>
  </si>
  <si>
    <t>PO64000372-1/3 นางสาวกฤษฎีกา สังข์เกษม พุทธวงษ์
โครงการจ้างเหมาบริการบุคคลเพื่อปฎิบัติงานสนับสนุนฝ่ายบัญชีและการเงิน 
-รายงานสรุปการปฏิบัติงานสนับสนุนฝ่ายบัญชีและการเงิน งวดที่1 ประจำเดือน เมษายน 2564
(รายละเอียดตามเอกสารที่แนบ)</t>
  </si>
  <si>
    <t>นางสาวกฤษฎีกา สังข์เกษม พุทธวงษ์</t>
  </si>
  <si>
    <t>AP1-1187</t>
  </si>
  <si>
    <t>PR64000459</t>
  </si>
  <si>
    <t>PO64000372</t>
  </si>
  <si>
    <t>APCIO0000675</t>
  </si>
  <si>
    <t>64C701000</t>
  </si>
  <si>
    <t>PO64000371- บริษัท ชัดแจ้ง จำกัดโครงการออกแบบสื่อแผ่นพับเพื่อใช้ในการเผยแพร่ประชาสัมพันธ์โครงการวิจัยสำรวจทักษะและความพร้อมของกลุ่มประชากรวัยแรงงาน
-ไฟล์ AI การออกแบบแผ่นพับโครงการสำรวจทักษะความพร้อมของกลุ่มประชากรวัยแรงงานของประเทศไทย
(รายละเอียดตามเอกสารที่แนบ)</t>
  </si>
  <si>
    <t>บริษัท ชัดแจ้ง จำกัด</t>
  </si>
  <si>
    <t>AP1-0740</t>
  </si>
  <si>
    <t>PR64000424</t>
  </si>
  <si>
    <t>PO64000371</t>
  </si>
  <si>
    <t>APCIO0000493</t>
  </si>
  <si>
    <t>PO64000370-1/7 นางฉลวยลักษณ์ สินประเสริฐ
จ้างที่ปรึกษาฝ่ายกำกับการปฏิบัติตามกฎเกณฑ์และสนับสนุนคณะกรรมการ เดือนเมษายน 2564</t>
  </si>
  <si>
    <t>นางฉลวยลักษณ์ สินประเสริฐ</t>
  </si>
  <si>
    <t>AP1-0366</t>
  </si>
  <si>
    <t>PR64000410</t>
  </si>
  <si>
    <t>PO64000370</t>
  </si>
  <si>
    <t>APCIO0000525</t>
  </si>
  <si>
    <t>PO64000369-1/6 นาย อานนท์ จันทร์ธิติสกุล จ้างโครงการจัดจ้างเจ้าหน้าที่ตัดต่อคลิปวิดีโอและออกแบบอาร์ตเวิร์ค สำนักสื่อสารสาธารณะและระดมความร่วมมือ
-รายงานผลการดำเนินงาน งวดที่ 1
(รายละเอียดตามเอกสารที่แนบ)</t>
  </si>
  <si>
    <t>นายอานนท์ จันทร์ธิติสกุล</t>
  </si>
  <si>
    <t>AP1-1087</t>
  </si>
  <si>
    <t>PR64000438</t>
  </si>
  <si>
    <t>PO64000369</t>
  </si>
  <si>
    <t>APCIO0000528</t>
  </si>
  <si>
    <t>PO64000368-1/6 นางสาว ตรีชฎา พลชนะ จ้างโครงการจัดจ้างเจ้าหน้าที่สนับสนุนการประสานงาน สำนักสื่อสารสาธารณะและระดมความร่วมมือ จำนวน 1 อัตรา
-รายงานผลการดำเนินงาน งวดที่ 1
(รายละเอียดตามเอกสารที่แนบ)</t>
  </si>
  <si>
    <t>นางสาวตรีชฎา พลชนะ</t>
  </si>
  <si>
    <t>AP1-0866</t>
  </si>
  <si>
    <t>PR64000439</t>
  </si>
  <si>
    <t>PO64000368</t>
  </si>
  <si>
    <t>APCIO0000421</t>
  </si>
  <si>
    <t>PO64000365-1/2 นางสาวชนาภา ตันติปุระ
โครงการจัดทำข้อมูลพัฒนาวิชาการวิจัย
สำรวจทักษะและความพร้อมของกลุ่มประชากรวัยแรงงานของประเทศไทย
-จำนวน 2 บทความ
(รายละเอียดตามเอกสารที่แนบ)</t>
  </si>
  <si>
    <t>นางสาวชนาภา ตันติปุระ</t>
  </si>
  <si>
    <t>AP1-1180</t>
  </si>
  <si>
    <t>PR64000428</t>
  </si>
  <si>
    <t>PO64000365</t>
  </si>
  <si>
    <t>APCIO0000633</t>
  </si>
  <si>
    <t>64C602700</t>
  </si>
  <si>
    <t>PO64000364 บริษัท มาตา การพิมพ์ จำกัด โครงการจัดพิมพ์หนังสือข้อมูลนักศึกษาทุน
พระกนิษฐาสัมมาชีพรุ่นที่ 1 และ 2
-หนังสือนักศึกษาทุนพระกนิษฐาสัมมาชีพ 
รุ่นที่ 1 และ 2 ขนาด A4 จำนวน 20 เล่ม
(รายละเอียดตามเอกสารที่แนบ)</t>
  </si>
  <si>
    <t>บริษัท มาตา การพิมพ์ จำกัด</t>
  </si>
  <si>
    <t>AP1-0112</t>
  </si>
  <si>
    <t>PR64000423</t>
  </si>
  <si>
    <t>PO64000364</t>
  </si>
  <si>
    <t>APCIO0000494</t>
  </si>
  <si>
    <t>64C901010</t>
  </si>
  <si>
    <t>PO64000363-1/3 นายสิทธิเกียรติ จันทรี โครงการจ้างเหมาบริการบุคคลเพื่อปฏิบัติงานสนับสนุนฝ่ายกฎหมายและธรรมาภิบาล 
-ประจำ เดือนเมษายน 2564
(รายละเอียดตามเอกสารที่แนบ)</t>
  </si>
  <si>
    <t>นายสิทธิเกียรติ จันทรี</t>
  </si>
  <si>
    <t>AP1-1181</t>
  </si>
  <si>
    <t>PR64000434</t>
  </si>
  <si>
    <t>PO64000363</t>
  </si>
  <si>
    <t>APCIO0000456</t>
  </si>
  <si>
    <t>PO64000362-1บริษัท เอ็กซ์เซลซิเออร์ ซัพพลายส์ จำกัด
โครงการจัดซื้ออุปกรณ์เครื่องเขียนสำนักงาน
-จำนวน 27 อย่าง
(รายละเอียดตามเอกสารที่แนบ)</t>
  </si>
  <si>
    <t>PR64000433</t>
  </si>
  <si>
    <t>PO64000362</t>
  </si>
  <si>
    <t>APCIO0000598</t>
  </si>
  <si>
    <t>PO64000361-1/9 บริษัท ไนซ์จ๊อบทีม จำกัดโครงการจ้างเหมาบริการสนับสนุนงานจัดทำสัญญาภาคีร่วมดำเนินงาน ของฝ่ายพัสดุ สัญญา และอาคารสถานที่
-ประจำเดือน เมษายน 2564
(รายละเอียดตามเอกสารที่แนบ)</t>
  </si>
  <si>
    <t>PR64000416</t>
  </si>
  <si>
    <t>PO64000361</t>
  </si>
  <si>
    <t>APCIO0000604</t>
  </si>
  <si>
    <t>PO64000360-1/12 บริษัท มายด์เมอร์จ คอนซัลแทนท์ จำกัด จ้างโครงการหน่วยสนับสนุนการบริหาร
จัดการสัญญาและรายงานการเงิน
-รายงานผลการดำเนินงานการประสานงานตามขอบเขตงานประจำเดือนและการตรวจรายงานการเบิกเงินงวดโครงการ 
จำนวน 1 รายงาน เดือนเมษายน 2564 
(เป็นราคารวมภาษีมูลค่าเพิ่มแล้ว)</t>
  </si>
  <si>
    <t>บริษัท มายด์เมอร์จ คอนซัลแทนท์ จำกัด</t>
  </si>
  <si>
    <t>AP1-0517</t>
  </si>
  <si>
    <t>PR64000366</t>
  </si>
  <si>
    <t>PO64000360</t>
  </si>
  <si>
    <t>APCIO0000507</t>
  </si>
  <si>
    <t>PO64000359บริษัท ซุปเปอร์สามารถ จำกัด
จัดจ้างโครงการจัดกระบวนการและกิจกรรมปัจฉิมนิเทศนักศึกษาทุนนวัตกรรม
สายอาชีพชั้นสูง ปวส.2 รุ่นที่1
-รายงานสรุปผลการจัดกระบวนการและกิจกรรมปัจฉิมนิเทศนักศึกษาทุนนวัตกรรม
สายอาชีพชั้นสูง ปวส.2 รุ่นที่ 1</t>
  </si>
  <si>
    <t>บริษัท ซุปเปอร์สามารถ จำกัด</t>
  </si>
  <si>
    <t>AP1-1000</t>
  </si>
  <si>
    <t>PR64000396</t>
  </si>
  <si>
    <t>PO64000359</t>
  </si>
  <si>
    <t>APCIO0000616</t>
  </si>
  <si>
    <t>PO64000357 -1/2 บริษัท ไนซ์จ๊อบทีม จำกัดโครงการจ้างเหมาบริการสนับสนุนงานจัดทำเอกสารสัญญารับทุน ของฝ่ายพัสดุ สัญญา 
และอาคารสถานที่ 
-ประจำเดือน เมษายน 2564
(รายละเอียดตามเอกสารที่แนบ)</t>
  </si>
  <si>
    <t>PR64000417</t>
  </si>
  <si>
    <t>PO64000357</t>
  </si>
  <si>
    <t>APCIO0000618</t>
  </si>
  <si>
    <t>PO64000356- นายจีรศักดิ์ หลักเมืองโครงการเผยแพร่ประชาสัมพันธ์โครงการขยายผลเครือข่ายสถานศึกษาเพื่อความเสมอภาคทางการศึกษา
-รายงานสรุปผลการดำเนินงาน
(รายละเอียดตามเอกสารที่แนบ)</t>
  </si>
  <si>
    <t>นายจีรศักดิ์ หลักเมือง</t>
  </si>
  <si>
    <t>AP1-1178</t>
  </si>
  <si>
    <t>APCIO0000466</t>
  </si>
  <si>
    <t>PO64000355-1/2 บริษัท ออลไรท์ คอร์ปอเรชั่น จำกัด
จ้างโครงการพัฒนากลยุทธ์การสื่อสารเพื่อการเข้าถึงแหล่งรวบรวมทุนการศึกษา และการรวบรวมข้อมูลทุนการศึกษาในประเทศไทย ภายใต้ โครงการจัดสรรเงินอุดหนุนแบบมีเงื่อนไข
-ส่งมอบเป็นรูปเล่ม 2 เล่ม 
และไฟล์อิเล็กทรอนิกส์ 1 ชุด งวดที่ 1
(รายละเอียดตามเอกสารที่แนบ)</t>
  </si>
  <si>
    <t>บริษัท ออลไรท์ คอร์ปอเรชั่น จำกัด</t>
  </si>
  <si>
    <t>AP1-0349</t>
  </si>
  <si>
    <t>PR64000420</t>
  </si>
  <si>
    <t>PO64000355</t>
  </si>
  <si>
    <t>APCIO0000392</t>
  </si>
  <si>
    <t>PO64000354 นายนรินทร์ จีนเชื่อม โครงการผลิตเนื้อหาการสื่อสารการตลาดสู่สังคม ระยะที่ 1
-รายงานผลการดำเนินงาน
(รายละเอียดตามเอกสารที่แนบ)</t>
  </si>
  <si>
    <t>PR64000414</t>
  </si>
  <si>
    <t>PO64000354</t>
  </si>
  <si>
    <t>APCIO0000394</t>
  </si>
  <si>
    <t>PO64000353 นาย อานนท์ จันทร์ธิติสกุล โครงการจ้างเหมาตัดต่อคลิปวิดีโอ
ประชาสัมพันธ์เพื่อการสื่อสาร
-คลิปวิดีโอตัดต่อสมบูรณ์ อย่างน้อย 2 ชิ้นงานต่อเดือน หรือออกแบบและผลิต info graphic หรือ อาร์ตเวิร์ค อย่างน้อย 25 ชิ้นงาน
(รายละเอียดตามเอกสารที่แนบ)</t>
  </si>
  <si>
    <t>PR64000412</t>
  </si>
  <si>
    <t>PO64000353</t>
  </si>
  <si>
    <t>APCIO0000393</t>
  </si>
  <si>
    <t>PO64000352 นาง วิภาวี บุรุษหงส์ โครงการจ้างเหมาบริหารโครงการระดมความร่วมมือกับภาคีเครือข่ายภาคเอกชน
-รายงานผลการดำเนินงาน
(รายละเอียดตามเอกสารที่แนบ)</t>
  </si>
  <si>
    <t>PR64000413</t>
  </si>
  <si>
    <t>PO64000352</t>
  </si>
  <si>
    <t>APCIO0000454</t>
  </si>
  <si>
    <t>PO64000351-1 บริษัท มาตา การพิมพ์ จำกัด
โครงการจัดจ้างพิมพ์แผ่นพับระบบสารสนเทศเพื่อหลักประกันโอกาสทางการเรียนรู้ และคู่มือการใช้งานระบบดูแลช่วยเหลือนักเรียน
-แผ่นพับระบบสารสนเทศเพื่อหลักประกันโอกาสทางการเรียนรู้ 300 แผ่น
-คู่มือการใช้งานระบบดูแลช่วยเหลือนักเรียน 150 เล่ม
(รายละเอียดตามเอกสารที่แนบ)</t>
  </si>
  <si>
    <t>PR64000419</t>
  </si>
  <si>
    <t>PO64000351</t>
  </si>
  <si>
    <t>APCIO0000556</t>
  </si>
  <si>
    <t>PO64000350 นางสาวโศจิรัตน์ พลอยมีแสง โครงการตรวจสอบข้อมูลระบบนักศึกษา
ทุนนวัตกรรมสายอาชีพชั้นสูง รุ่นที่ 1 และ 2
-รายงานข้อมูลระบบนักศึกษาทุนนวัตกรรมสายอาชีพชั้นสูง รุ่นที่ 1 และ 2
(รายละเอียดตามเอกสารที่แนบ)</t>
  </si>
  <si>
    <t>นางสาวโศจิรัตน์ พลอยมีแสง</t>
  </si>
  <si>
    <t>AP1-1171</t>
  </si>
  <si>
    <t>PR64000406</t>
  </si>
  <si>
    <t>PO64000350</t>
  </si>
  <si>
    <t>APCIO0000560</t>
  </si>
  <si>
    <t>64C702000</t>
  </si>
  <si>
    <t>PO64000349 นายวีรภัทร์ สุขศิริโครงการพัฒนาแบบทดสอบด้านอารมณ์และสังคมเพื่อสนับสนุนโครงการวิจัยสำรวจทักษะและความพร้อมของกลุ่มประชากรวัยแรงงาน
-แบบทดสอบทักษะด้านอารมณ์และสังคม
ทั้ง 5 ด้าน ฉบับภาษาไทย
(รายละเอียดตามเอกสารที่แนบ)</t>
  </si>
  <si>
    <t>นายวีรภัทร์ สุขศิริ</t>
  </si>
  <si>
    <t>AP1-1172</t>
  </si>
  <si>
    <t>PR64000404</t>
  </si>
  <si>
    <t>PO64000349</t>
  </si>
  <si>
    <t>APCIO0000588</t>
  </si>
  <si>
    <t>2NewPO64000348 - บริษัท วีดู ไอที เซอร์วิส จำกัดซื้อโครงการจัดซื้อเครื่อง Scanner ประจำปี
งบประมาณ 2564 ชุดที่ 2
-Fujitsu Scanner รุ่น  Model fi-7260
(รายละเอียดตามเอกสาร</t>
  </si>
  <si>
    <t>PR64000392</t>
  </si>
  <si>
    <t>PO64000348</t>
  </si>
  <si>
    <t>CNCIO0000014</t>
  </si>
  <si>
    <t>CNNewPO64000348 - บริษัท วีดู ไอที เซอร์วิส จำกัดซื้อโครงการจัดซื้อเครื่อง Scanner ประจำปี
งบประมาณ 2564 ชุดที่ 2
-Fujitsu Scanner รุ่น  Model fi-7260
(รายละเอียดตามเอกสาร</t>
  </si>
  <si>
    <t>APCIO0000587</t>
  </si>
  <si>
    <t>NewPO64000348 - บริษัท วีดู ไอที เซอร์วิส จำกัดซื้อโครงการจัดซื้อเครื่อง Scanner ประจำปี
งบประมาณ 2564 ชุดที่ 2
-Fujitsu Scanner รุ่น  Model fi-7260
(รายละเอียดตามเอกสาร</t>
  </si>
  <si>
    <t>CNCIO0000013</t>
  </si>
  <si>
    <t>CNPO64000348 - บริษัท วีดู ไอที เซอร์วิส จำกัดซื้อโครงการจัดซื้อเครื่อง Scanner ประจำปี
งบประมาณ 2564 ชุดที่ 2
-Fujitsu Scanner รุ่น  Model fi-7260
(รายละเอียดตามเอกสารที่แนบ)(Audit Adj)</t>
  </si>
  <si>
    <t>APCIO0000582</t>
  </si>
  <si>
    <t>PO64000348 - บริษัท วีดู ไอที เซอร์วิส จำกัดซื้อโครงการจัดซื้อเครื่อง Scanner ประจำปี
งบประมาณ 2564 ชุดที่ 2
-Fujitsu Scanner รุ่น  Model fi-7260
(รายละเอียดตามเอกสารที่แนบ)(Audit Adj)</t>
  </si>
  <si>
    <t>APCIO0000422</t>
  </si>
  <si>
    <t>PO64000346 -1 นางสาว สิริญา ทองสมบุญ
โครงการพัฒนาสื่อวิดีทัศน์เพื่อสนับสนุนการ
ดำเนินงานทุนนวัตกรรมสายอาชีพชั้นสูง 
ปี 2564 และทุนนวัตกรรมสายอาชีพชั้นสูง สำหรับผู้เรียนที่มีความต้องการพิเศษ ปี 2564
-ผลิตวิดีทัศน์ 2 ชิ้นงาน
(รายละเอียดตามเอกสารที่แนบ)</t>
  </si>
  <si>
    <t>PR64000403</t>
  </si>
  <si>
    <t>PO64000346</t>
  </si>
  <si>
    <t>APCIO0000649</t>
  </si>
  <si>
    <t>PO64000345 บริษัท วอล์ค ออน คลาวด์ จำกัด โครงการออกแบบอินโฟกราฟฟิก สนับสนุนงานโครงการสำนักนวัตกรรมและทุนการศึกษา
-อินโฟกราฟฟิก จำนวน 30 ชิ้น
(รายละเอียดตามเอกสารที่แนบ)</t>
  </si>
  <si>
    <t>PR64000407</t>
  </si>
  <si>
    <t>PO64000345</t>
  </si>
  <si>
    <t>APCIO0000544</t>
  </si>
  <si>
    <t>PO64000344 บริษัท ไนซ์จ๊อบทีม จำกัด โครงการจ้างจัดทำรายงานสำหรับภาคีร่วมดำเนินงานโครงการทุนนวัตกรรมสายอาชีพ
ชั้นสูง
-รายงานผลการดำเนินงาน
(รายละเอียดตามเอกสารที่แนบ)</t>
  </si>
  <si>
    <t>PR64000401</t>
  </si>
  <si>
    <t>PO64000344</t>
  </si>
  <si>
    <t>APCIO0000441</t>
  </si>
  <si>
    <t>PO64000342-1 บริษัท วีดู ไอที เซอร์วิส จำกัด
ซื้อโครงการจัดซื้ออุปกรณ์คอมพิวเตอร์สำนักงาน ชุดที่ 3 ประจำปีงบประมาณ 2564
-คอมพิวเตอร์โน๊ตบุ๊ค
(รายละเอียดตามเอกสารที่แนบ)</t>
  </si>
  <si>
    <t>PR64000391</t>
  </si>
  <si>
    <t>PO64000342</t>
  </si>
  <si>
    <t>APCIO0000440</t>
  </si>
  <si>
    <t>PO64000341-1 บริษัท เอ็ม อี อี จำกัด
จ้างโครงการจ้างบริการปรับปรุงพื้นที่สำนักงาน กสศ. (เพิ่มเติม)
-งานจัดหาหลอดไฟแอลอีดี
-งานติดตั้งโคมไฟฆ่าเชื้อ UV-C
-งานเพิ่มกระดานไวท์บอร์ด ห้องผู้จัดการ
-งานปรับปรุงระบบไฟฟ้า ห้องสำนักสื่อสารฯ
(รายละเอียดตามเอกสารที่แนบ)</t>
  </si>
  <si>
    <t>บริษัท เอ็ม อี อี จำกัด</t>
  </si>
  <si>
    <t>AP1-0498</t>
  </si>
  <si>
    <t>PR64000397</t>
  </si>
  <si>
    <t>PO64000341</t>
  </si>
  <si>
    <t>APCIO0000543</t>
  </si>
  <si>
    <t>PO64000340-1/3 บริษัท โอเพ่นดรีม จำกัด พัฒนาระบบสมัครทุนและปรับปรุงระบบรายงานความก้าวหน้าทุนพัฒนาอาชีพและนวัตกรรมที่ใช้ชุมชนเป็นฐาน แผนการดำเนินงาน</t>
  </si>
  <si>
    <t>PR64000322</t>
  </si>
  <si>
    <t>PO64000340</t>
  </si>
  <si>
    <t>APCIO0000399</t>
  </si>
  <si>
    <t>PO64000339 บริษัท วีดู ไอที เซอร์วิส จำกัด
โครงการจัดซื้อแท็บเล็ตปากกาสร้างสรรค์
-แท็บเล็ตปากกาสร้างสรรค์ 
WACOM Pen S, Bluetooth Black 
(SKU : CTL-4100WL/K0-CX)
(รายละเอียดตามเอกสารที่แนบ)</t>
  </si>
  <si>
    <t>PR64000384</t>
  </si>
  <si>
    <t>PO64000339</t>
  </si>
  <si>
    <t>APCIO0000646</t>
  </si>
  <si>
    <t>PO64000338-1/12 บริษัท เอวีวัน เน็ตเวิร์ค แอนด์ เซอร์วิส จำกัด จ้างโครงการบริการดูแลสนับสนุนการใช้งานอุปกรณ์และระบบห้องประชุมสำนักงานโซน Public ประจำปีงบประมาณ 2564
-รายงานสรุปผล งวดที่ 1
(รายละเอียดตามเอกสารที่แนบ)</t>
  </si>
  <si>
    <t>บริษัท เอวีวัน เน็ตเวิร์ค แอนด์ เซอร์วิส จำกัด</t>
  </si>
  <si>
    <t>AP1-0101</t>
  </si>
  <si>
    <t>PR64000382</t>
  </si>
  <si>
    <t>PO64000338</t>
  </si>
  <si>
    <t>APCIO0000458</t>
  </si>
  <si>
    <t>NewPO64000336-1 ห้างหุ้นส่วนจำกัด เบอเดนซัพพลาย
โครงการจัดซื้อกระดาษชำระและกระดาษเช็ดมือ สำหรับใช้ภายในสำนักงาน
-กระดาษชำระ จำนวน 17 หีบ
-กระดาษเช็ดมือ</t>
  </si>
  <si>
    <t>ห้างหุ้นส่วนจำกัด เบอเดนซัพพลาย</t>
  </si>
  <si>
    <t>AP1-0091</t>
  </si>
  <si>
    <t>PR64000387</t>
  </si>
  <si>
    <t>PO64000336</t>
  </si>
  <si>
    <t>CNCIO0000011</t>
  </si>
  <si>
    <t>CNPO64000336-1 ห้างหุ้นส่วนจำกัด เบอเดนซัพพลาย
โครงการจัดซื้อกระดาษชำระและกระดาษเช็ดมือ สำหรับใช้ภายในสำนักงาน
-กระดาษชำระ จำนวน 17 หีบ
-กระดาษเช็ดมือ</t>
  </si>
  <si>
    <t>APCIO0000447</t>
  </si>
  <si>
    <t>PO64000336-1 ห้างหุ้นส่วนจำกัด เบอเดนซัพพลาย
โครงการจัดซื้อกระดาษชำระและกระดาษเช็ดมือ สำหรับใช้ภายในสำนักงาน
-กระดาษชำระ จำนวน 17 หีบ
-กระดาษเช็ดมือ จำนวน 13 หีบ
-ถุงห่อผ้าอนามัย จำนวน 4 กิโลกรัม
(รายละเอียดตามเอกสารที่แนบ)</t>
  </si>
  <si>
    <t>APCIO0000522</t>
  </si>
  <si>
    <t>63C718503</t>
  </si>
  <si>
    <t>PO64000335-2/6 นางสาว ธนาภรณ์ ธรรมธร -ประจำเดือน เม.ย. 2564
(รายละเอียดตามเอกสารที่แนบ)</t>
  </si>
  <si>
    <t>นางสาวธนาภรณ์ ธรรมธร</t>
  </si>
  <si>
    <t>AP1-1016</t>
  </si>
  <si>
    <t>PR64000385</t>
  </si>
  <si>
    <t>PO64000335</t>
  </si>
  <si>
    <t>APCIO0000337</t>
  </si>
  <si>
    <t>PO64000335-1/6 นางสาว ธนาภรณ์ ธรรมธร จ้างโครงการจัดจ้างผู้ช่วยปฏิบัติงานบริหารความเสี่ยงและควบคุมภายใน
-ประจำเดือน มี.ค. 2564
(รายละเอียดตามเอกสารที่แนบ)</t>
  </si>
  <si>
    <t>APCIO0000536</t>
  </si>
  <si>
    <t>PO64000334-2/10 นางสาว ศศิธร เรี่ยวธรรมรัฐ -ประจำงวดที่ 2 เดือน เม.ย. 2564
(รายละเอียดตามเอกสารที่แนบ)</t>
  </si>
  <si>
    <t>นางสาวศศิธร เรี่ยวธรรมรัฐ</t>
  </si>
  <si>
    <t>AP1-0825</t>
  </si>
  <si>
    <t>PR64000370</t>
  </si>
  <si>
    <t>PO64000334</t>
  </si>
  <si>
    <t>APCIO0000332</t>
  </si>
  <si>
    <t>PO64000334-1/10 นางสาว ศศิธร เรี่ยวธรรมรัฐ จ้างโครงการจ้างเจ้าหน้าที่ออกแบบการเรียนรู้ห้องปฏิบัติการเพื่อความเสมอภาคทางการศึกษา (Equity Lab)
-ประจำงวดที่ 1 เดือน มี.ค. 2564 
(รายละเอียดตามเอกสารที่แนบ)</t>
  </si>
  <si>
    <t>APCIO0000534</t>
  </si>
  <si>
    <t>PO64000333-2/10 นางสาว ศิริภา โพธิ์ศรี -ประจำงวดที่ 2 เดือน เม.ย. 2564 
(รายละเอียดตามเอกสารที่แนบ)</t>
  </si>
  <si>
    <t>นางสาวศิริภา โพธิ์ศรี</t>
  </si>
  <si>
    <t>AP1-0826</t>
  </si>
  <si>
    <t>PR64000371</t>
  </si>
  <si>
    <t>PO64000333</t>
  </si>
  <si>
    <t>APCIO0000333</t>
  </si>
  <si>
    <t>PO64000333-1/10นางสาว ศิริภา โพธิ์ศรี
จ้างโครงการจ้างเจ้าหน้าที่จัดกิจกรรมประจำห้องปฏิบัติการเพื่อความเสมอภาคทางการศึกษา (Equity Lab)
-ประจำงวดที่ 1 เดือน มี.ค. 2564 
(รายละเอียดตามเอกสารที่แนบ)</t>
  </si>
  <si>
    <t>APCIO0000535</t>
  </si>
  <si>
    <t>PO64000332-2/10 นางสาว สิรามล ตันศิริ -ประจำงวดที่ 2 เดือน เม.ย. 2564 
(รายละเอียดตามเอกสารที่แนบ)</t>
  </si>
  <si>
    <t>นางสาวสิรามล ตันศิริ</t>
  </si>
  <si>
    <t>AP1-0748</t>
  </si>
  <si>
    <t>PR64000372</t>
  </si>
  <si>
    <t>PO64000332</t>
  </si>
  <si>
    <t>APCIO0000331</t>
  </si>
  <si>
    <t>PO64000332-1/10นางสาว สิรามล ตันศิริ
จ้างโครงการจ้างเจ้าหน้าที่สนับสนุนสื่อประจำห้องปฏิบัติการเพื่อความเสมอภาคทางการศึกษา (Equity Lab)
-ประจำงวดที่ 1 เดือน มี.ค. 2564 
(รายละเอียดตามเอกสารที่แนบ)</t>
  </si>
  <si>
    <t>APCIO0000428</t>
  </si>
  <si>
    <t>PO64000331-1 บริษัท ไนซ์จ๊อบทีม จำกัด
จ้างโครงการจ้างบริหารจัดการประชุมสร้างความเข้าใจการดำเนินงานพื้นที่ต้นแบบระบบดูแลช่วยเหลือนักเรียน ระดับเขตพื้นที่การศึกษาและสถานศึกษาต้นแบบ
-ส่งมอบเป็นรูปเล่ม 1 เล่ม และไฟล์อิเล็กทรอนิกส์ 1 ชุด
(รายละเอียดตามเอกสารที่แนบ)</t>
  </si>
  <si>
    <t>PR64000383</t>
  </si>
  <si>
    <t>PO64000331</t>
  </si>
  <si>
    <t>APCIO0000504</t>
  </si>
  <si>
    <t>PO64000328-1/12 นางสาวศศิกานต์ ชูขาว จ้างโครงการจ้างเหมาบริการบุคคลเพื่อปฏิบัติงานสนับสนุนฝ่ายกำกับการปฏิบัติตามกฎเกณฑ์และสนับสนุนคณะกรรมการ
-ประจำเดือนเมษายน 2564
(รายละเอียดตามเอกสารที่แนบ)</t>
  </si>
  <si>
    <t>นางสาวศศิกานต์ ชูขาว</t>
  </si>
  <si>
    <t>AP1-0622</t>
  </si>
  <si>
    <t>PR64000386</t>
  </si>
  <si>
    <t>PO64000328</t>
  </si>
  <si>
    <t>PO64000327-1/3  บริษัท มหาชุมชน จำกัด
จ้างโครงการจัดจ้างวางแผนสื่อสารและบริหารจัดการ LINE Official Account ของโครงการจัดสรรเงินอุดหนุนแบบมีเงื่อนไข
-ส่งมอบเป็นรูปเล่ม 1 เล่ม 
และไฟล์อิเล็กทรอนิกส์ 1 ชุด  งวดที่ 1
(รายละเอียดตามเอกสารที่แนบ)</t>
  </si>
  <si>
    <t>บริษัท มหาชุมชน จำกัด</t>
  </si>
  <si>
    <t>AP1-0534</t>
  </si>
  <si>
    <t>PR64000380</t>
  </si>
  <si>
    <t>APCIO0000381</t>
  </si>
  <si>
    <t>PO64000326-1/3 บริษัท มหาชุมชน จำกัด จ้างโครงการจัดจ้างออกแบบและพัฒนา User experience (UX) และ User Interface (UI) เว็บไซต์คัดกรองนักเรียนทุนเสมอภาค
-ส่งมอบเป็นรูปเล่ม 1 เล่ม 
และไฟล์อิเล็กทรอนิกส์ 1 ชุด  งวดที่ 1
(รายละเอียดตามเอกสารที่แนบ)</t>
  </si>
  <si>
    <t>PR64000379</t>
  </si>
  <si>
    <t>PO64000326</t>
  </si>
  <si>
    <t>APCIO0000409</t>
  </si>
  <si>
    <t>64C128000</t>
  </si>
  <si>
    <t>PO64000325-1 บริษัท เอดูเคชั่น เซอร์วิส แอนด์ เทรนนิ่ง เอเจนซี จำกัด
โครงการการจัดทำเอกสารนำเสนอข้อเสนอทางนโยบายเพื่อพัฒนาเด็กปฐมวัย (Policy Brief)
-เอกสารนำเสนอผลการวิเคราะห์และสังเคราะห์ข้อมูลที่เกี่ยวข้อง
(รายละเอียดตามเอกสารที่แนบ)</t>
  </si>
  <si>
    <t>บริษัท เอดูเคชั่น เซอร์วิส แอนด์ เทรนนิ่ง เอเจนซี จำกัด</t>
  </si>
  <si>
    <t>AP1-1009</t>
  </si>
  <si>
    <t>PR64000368</t>
  </si>
  <si>
    <t>PO64000325</t>
  </si>
  <si>
    <t>APCIO0000371</t>
  </si>
  <si>
    <t>ค่าใช้จ่าย...</t>
  </si>
  <si>
    <t>PR64000378</t>
  </si>
  <si>
    <t>PO64000324</t>
  </si>
  <si>
    <t>PO64000324 บริษัท เอ็กซ์เซลซิเออร์ ซัพพลายส์ จำกัด โครงการจัดซื้ออุปกรณ์เครื่องเขียนสำนักงาน และน้ำดื่ม (ชนิดขวด)
-จำนวน 17 รายการ
(รายละเอียดตามเอกสารที่แนบ)</t>
  </si>
  <si>
    <t>APCIO0000509</t>
  </si>
  <si>
    <t>PO64000323 บริษัท แมสซีฟ โมชั่น จำกัดจ้างโครงการผลิตสื่อประชาสัมพันธ์โครงการในรูปแบบอิเล็กทรอนิกส์
-คลิปสื่อประชาสัมพันธ์โครงการและรายงานสรุปผลการดำเนินงาน
(รายละเอียดตามเอกสารที่แนบ)</t>
  </si>
  <si>
    <t>บริษัท แมสซีฟ โมชั่น จำกัด</t>
  </si>
  <si>
    <t>AP1-0451</t>
  </si>
  <si>
    <t>PR64000374</t>
  </si>
  <si>
    <t>PO64000323</t>
  </si>
  <si>
    <t>APCIO0000567</t>
  </si>
  <si>
    <t>64C214000</t>
  </si>
  <si>
    <t>PO64000321-1/3 บริษัท ไพร้ซวอเตอร์เฮาส์คูเปอร์ส คอนซัลติ้ง (ประเทศไทย) จำกัดจัดจ้างทำกระบวนการอุธรณ์สำหรับนักเรียนที่ไม่ผ่านเกณฑ์ยากจนพิเศษ ภายใต้โครงการจัดสรรเงินอุดหนุนแบบมีเงื่อนไข 
-แผนการดำเนินงาน งวดที่ 1
(รายละเอียดตามเอกสารที่แนบ)</t>
  </si>
  <si>
    <t>บริษัท ไพร้ซวอเตอร์เฮาส์คูเปอร์ส คอนซัลติ้ง (ประเทศไทย) จำกัด</t>
  </si>
  <si>
    <t>AP1-0723</t>
  </si>
  <si>
    <t>PR64000308</t>
  </si>
  <si>
    <t>PO64000321</t>
  </si>
  <si>
    <t>APCIO0000578</t>
  </si>
  <si>
    <t>PO64000319-1/2 บริษัท วินทูเกเตอร์ จำกัด
โครงการจ้างประเมินผลการปฏิบัติงานพนักงานและสร้างความเข้าใจในการใช้เครื่องมือ OKR
-แผนการดำเนินงานในการประเมินผลการปฏิบัติงาน หลักเกณฑ์วิธีการ และฟอร์มการประเมินผลการปฏิบัติงาน ประจำปี 2564 พร้อมการจัดประชุมเชิงปฏิบัติการชี้แจงและอบรมพนักงาน</t>
  </si>
  <si>
    <t>บริษัท วินทูเกเตอร์ จำกัด</t>
  </si>
  <si>
    <t>AP1-0070</t>
  </si>
  <si>
    <t>PR64000307</t>
  </si>
  <si>
    <t>PO64000319</t>
  </si>
  <si>
    <t>APCIO0000407</t>
  </si>
  <si>
    <t>PO64000318-1 นางสาว เวธนี คงปลื้มจิตต์
จ้างโครงการชุดออกแบบ Visual note "Equity talk เมื่อโรงเรียนปิด ประตูการเรียนรู้จะเปิดได้อย่างไร"
-ภาพ Graphic จับประเด็นและทำ visual note สำหรับงาน Equity talk 
(รายละเอียดตามเอกสารที่แนบ)</t>
  </si>
  <si>
    <t>นางสาวเวธนี คงปลื้มจิตต์</t>
  </si>
  <si>
    <t>AP1-1086</t>
  </si>
  <si>
    <t>PR64000367</t>
  </si>
  <si>
    <t>PO64000318</t>
  </si>
  <si>
    <t>APCIO0000364</t>
  </si>
  <si>
    <t>PO64000317-1/2 บริษัท อินโนวิซ โซลูชั่นส์ จำกัด
โครงการพัฒนารายงานสรุปสัญญาจ้าง/ใบสั่งซื้อสั่งจ้าง
-แผนการพัฒนารายงานสรุปสัญญาจ้าง/ใบสั่งซื้อสั่งจ้างในระบบ
(รายละเอียดตามเอกสารที่แนบ)</t>
  </si>
  <si>
    <t>บริษัท อินโนวิซ โซลูชั่นส์ จำกัด</t>
  </si>
  <si>
    <t>AP1-0124</t>
  </si>
  <si>
    <t>PR64000349</t>
  </si>
  <si>
    <t>PO64000317</t>
  </si>
  <si>
    <t>APCIO0000498</t>
  </si>
  <si>
    <t>PO64000316-1/6 นางสาว นันทิวรรณ อภิสิงห์
จ้างโครงการจัดจ้างเจ้าหน้าที่สนับสนุนงานศูนย์เทคโนโลยีสารสนเทศ
-รายงานผลการปฏิบัติงาน เมษายน 2564
(รายละเอียดตามเอกสารที่แนบ)</t>
  </si>
  <si>
    <t>นางสาวนันทิวรรณ อภิสิงห์</t>
  </si>
  <si>
    <t>AP1-0630</t>
  </si>
  <si>
    <t>PR64000376</t>
  </si>
  <si>
    <t>PO64000316</t>
  </si>
  <si>
    <t>APCIO0000667</t>
  </si>
  <si>
    <t>PO64000314-2/5 บริษัท กู๊ด อินโฟ แอนด์ แมเนจเมนท์ จำกัด-สรุปผลการดำเนินงาน งวดที่ 2
(รายละเอียดตามเอกสารที่แนบ)</t>
  </si>
  <si>
    <t>บริษัท กู๊ด อินโฟ แอนด์ แมเนจเมนท์ จำกัด</t>
  </si>
  <si>
    <t>AP1-0526</t>
  </si>
  <si>
    <t>PR64000341</t>
  </si>
  <si>
    <t>PO64000314</t>
  </si>
  <si>
    <t>APCIO0000585</t>
  </si>
  <si>
    <t>PO64000314- บริษัท กู๊ด อินโฟ แอนด์ แมเนจเมนท์ จำกัดโครงการสนับสนุนการจัดสรรเงินหรือทรัพย์สินที่มีผู้บริจาคให้กองทุนและโครงการทุนก้าวเพื่อน้อง
-แผนการดำเนินงานและสรุปผลการดำเนินงาน งวดที่ 1
(รายละเอียดตามเอกสารที่แนบ)(Audit Adj)</t>
  </si>
  <si>
    <t>APCIO0000488</t>
  </si>
  <si>
    <t>PO64000313-2/6 นาย นรินทร์ ฉันทะวุฒิพงศ์ประจำเดือน เมษายน 2564
(รายละเอียดตามเอกสารที่แนบ)</t>
  </si>
  <si>
    <t>นายนรินทร์ ฉันทะวุฒิพงศ์</t>
  </si>
  <si>
    <t>AP1-0595</t>
  </si>
  <si>
    <t>PR64000361</t>
  </si>
  <si>
    <t>PO64000313</t>
  </si>
  <si>
    <t>APCIO0000316</t>
  </si>
  <si>
    <t>PO64000313-1/6 นาย นรินทร์ ฉันทะวุฒิพงศ์โครงการจ้างเหมาบริการบุคคลเพื่อปฏิบัติงานสนับสนุนฝ่ายพัสดุ สัญญาและอาคารสถานที่
-ประจำเดือน มีนาคม 2564
(รายละเอียดตามเอกสารที่แนบ)</t>
  </si>
  <si>
    <t>APCIO0000603</t>
  </si>
  <si>
    <t>PO64000312-2/3บริษัท ซิตี้นีออน เน็ตเวอร์ค จำกัด-รายงานสรุปผลการดำเนินงาน งวดที่ 2
(รายละเอียดตามเอกสารที่แนบ)</t>
  </si>
  <si>
    <t>บริษัท ซิตี้นีออน เน็ตเวอร์ค จำกัด</t>
  </si>
  <si>
    <t>AP1-1145</t>
  </si>
  <si>
    <t>PO64000312</t>
  </si>
  <si>
    <t>APCIO0000453</t>
  </si>
  <si>
    <t>PO64000312-1/3บริษัท ซิตี้นีออน เน็ตเวอร์ค จำกัด
โครงการจัดจ้างพัฒนาแนวทางการสร้างความเข้าใจและประชาสัมพันธ์โครงการจัดสรรเงินอุดหนุนแบบมีเงื่อนไข ในกลุ่มเป้าหมายผู้ปกครอง นักเรียนทุนเสมอภาค 
และสาธารณะ
-รายงานสรุปผลการดำเนินงาน งวดที่ 1
(รายละเอียดตามเอกสารที่แนบ)</t>
  </si>
  <si>
    <t>APCIO0000387</t>
  </si>
  <si>
    <t>PO64000311-1 นางสาว ปัญญ์จภา เล่าชู
โครงการแปลเอกสารองค์ความรู้เรื่องแนวทางการพัฒนาครูและสถานศึกษา 
-ส่งเป็นเอกสารจำนวน 2 ชุด พร้อม CD/DVD/USB Flash Drive จำนวน 2 ชิ้น ประกอบด้วยไฟล์ PDF และไฟล์ Word
(รายละเอียดตามเอกสารที่แนบ)</t>
  </si>
  <si>
    <t>นางสาวปัญญ์จภา เล่าชู</t>
  </si>
  <si>
    <t>AP1-0776</t>
  </si>
  <si>
    <t>PR64000375</t>
  </si>
  <si>
    <t>PO64000311</t>
  </si>
  <si>
    <t>APCIO0000429</t>
  </si>
  <si>
    <t>PO64000310-1/3 นาย อานนท์ จันทวิช
จ้างโครงการจัดจ้างผู้บริหารโครงการวิจัยสำรวจทักษะและความพร้อมของกลุ่มประชากรวัยแรงงาน
-แผนและปฏิทินการดำเนินงาน งวดที่ 1
(รายละเอียดตามเอกสารที่แนบ)</t>
  </si>
  <si>
    <t>นายอานนท์ จันทวิช</t>
  </si>
  <si>
    <t>AP1-1144</t>
  </si>
  <si>
    <t>PR64000364</t>
  </si>
  <si>
    <t>PO64000310</t>
  </si>
  <si>
    <t>APCIO0000555</t>
  </si>
  <si>
    <t>PO64000309-2/3 บริษัท เอ็ม.พาร์ตี้ จำกัด -รายงานผลการดำเนินงาน งวดที่ 2
(รายละเอียดตามเอกสารที่แนบ)</t>
  </si>
  <si>
    <t>บริษัท เอ็ม.พาร์ตี้ จำกัด</t>
  </si>
  <si>
    <t>AP1-1143</t>
  </si>
  <si>
    <t>PR64000359</t>
  </si>
  <si>
    <t>PO64000309</t>
  </si>
  <si>
    <t>CNCIO0000012</t>
  </si>
  <si>
    <t>CN PO64000309-2/3 บริษัท เอ็ม.พาร์ตี้ จำกัด -รายงานผลการดำเนินงาน งวดที่ 2
(รายละเอียดตามเอกสารที่แนบ)</t>
  </si>
  <si>
    <t>APCIO0000554</t>
  </si>
  <si>
    <t>APCIO0000326</t>
  </si>
  <si>
    <t>PO64000309-1/3บริษัท เอ็ม.พาร์ตี้ จำกัด
จ้างโครงการบริหารระบบสมาชิกและเนื้อหา
แพลตฟอร์มทุนนวัตกรรมสายอาชีพชั้นสูง
-รายงานผลการดำเนินงาน งวดที่ 1
(รายละเอียดตามเอกสารที่แนบ)</t>
  </si>
  <si>
    <t>APCIO0000479</t>
  </si>
  <si>
    <t>PO64000308-1/3 บริษัท ดิ วันโอวัน เปอร์เซนต์ จำกัด
โครงการจัดการความรู้และสื่อสารสาธารณะเพื่อความเสมอภาคทางการศึกษา ปีที่๒
-แผนการดำเนินงานโครงการฯ ในภาพรวม</t>
  </si>
  <si>
    <t>บริษัท ดิ วันโอวัน เปอร์เซนต์ จำกัด</t>
  </si>
  <si>
    <t>AP1-0520</t>
  </si>
  <si>
    <t>APCIO0000382</t>
  </si>
  <si>
    <t>63C138503</t>
  </si>
  <si>
    <t>PO64000306 -1นาง ปาริชาต ศิวะรักษ์
โครงการบรรณาธิการหนังสือ Equitable Education: 30 Years from Education for All to All for Education 2030
-ตรวจสอบความถูกต้อง
-ปรับแก้บทแปลภาษาไทย
(รายละเอียดตามเอกสารที่แนบ)</t>
  </si>
  <si>
    <t>นางปาริชาต ศิวะรักษ์</t>
  </si>
  <si>
    <t>AP1-1141</t>
  </si>
  <si>
    <t>PR64000363</t>
  </si>
  <si>
    <t>PO64000306</t>
  </si>
  <si>
    <t>APCIO0000615</t>
  </si>
  <si>
    <t>64C510000</t>
  </si>
  <si>
    <t>PO64000304-1/2 นางยุวดี เครือรัฐติกาล จ้างโครงการจัดทำคู่มือโครงการครูรัก(ษ์)ถิ่น สำหรับภาคีร่วมดำเนินงาน
-เอกสารแผนการปฏิบัติงานโครงการ
(รายละเอียดตามเอกสารที่แนบ)</t>
  </si>
  <si>
    <t>นางยุวดี เครือรัฐติกาล</t>
  </si>
  <si>
    <t>AP1-1140</t>
  </si>
  <si>
    <t>PR64000357</t>
  </si>
  <si>
    <t>PO64000304</t>
  </si>
  <si>
    <t>APCIO0000397</t>
  </si>
  <si>
    <t>64C903170</t>
  </si>
  <si>
    <t>PO64000303  บริษัท กู๊ดเฮด พริ้นท์ติ้ง แอนด์ แพคเกจจิ้ง กรุ๊ป จำกัด
จ้างโครงการผลิตรายงานประจำปี กองทุนเพื่อความเสมอภาคทางการศึกษา พ.ศ. 2563
-หนังสือรายงานประจำปี 2563 
-จำนวน 3,000 เล่ม
-ปก กระดาษอาร์ตการ์ด 250 แกรม
-ด้านใน กระดาษอาร์ตด้าน 105 แกรม
(รายละเอียดตามเอกสารที่แนบ)</t>
  </si>
  <si>
    <t>บริษัท กู๊ดเฮด พริ้นท์ติ้ง แอนด์ แพคเกจจิ้ง กรุ๊ป จำกัด</t>
  </si>
  <si>
    <t>AP1-1139</t>
  </si>
  <si>
    <t>PR64000347</t>
  </si>
  <si>
    <t>PO64000303</t>
  </si>
  <si>
    <t>APCIO0000404</t>
  </si>
  <si>
    <t>PO64000302-1 บริษัท ฮิวแมนิก้า จำกัด(มหาชน)
โครงการปรับปรุงระบบ Payroll Outsourcing &amp; Employee Self Service
-การปรับปรุงระบบเทคโนโลยีสารสนเทศเพื่อการบริหารจัดการทรัพยากรบุคคลและค่าตอบแทน
(รายละเอียดตามเอกสารที่แนบ)</t>
  </si>
  <si>
    <t>บริษัท ฮิวแมนิก้า จำกัด(มหาชน)</t>
  </si>
  <si>
    <t>AP1-0255</t>
  </si>
  <si>
    <t>PR64000318</t>
  </si>
  <si>
    <t>PO64000302</t>
  </si>
  <si>
    <t>APCIO0000270</t>
  </si>
  <si>
    <t>PO64000301 บริษัท กู๊ด อินโฟ แอนด์ แมเนจเมนท์ จำกัด จ้างผลิตและจัดสรรชุดการเรียนรู้เสริมทักษะ
ในศตวรรษที่ 21 (Black Box)
-ชุดการเรียนรู้เสริมทักษะในศตวรรษที่ 21 (Black Box) จำนวน 95 ชุด 
-สรุปผลการดำเนินงานและการจัดส่งชุดการเรียนรู้
(รายละเอียดตามเอกสารที่แนบ)</t>
  </si>
  <si>
    <t>PR64000346</t>
  </si>
  <si>
    <t>PO64000301</t>
  </si>
  <si>
    <t>APCIO0000579</t>
  </si>
  <si>
    <t>64C402000</t>
  </si>
  <si>
    <t>PO64000300 บริษัท ไอ แอนด์ ไอ คอมมิวนิเคชั่น จำกัดจ้างจัดทำสื่อประชาสัมพันธ์สรุปผล
การดำเนินงานโครงการจัดการศึกษา
เชิงพื้นที่เพื่อความเสมอภาคทางการศึกษา 
20 จังหวัด ปีที่ 1
-คลิปวิดีโอความยาวไม่เกิน 8 นาที
(รายละเอียดตามเอกสารที่แนบ)</t>
  </si>
  <si>
    <t>บริษัท ไอ แอนด์ ไอ คอมมิวนิเคชั่น จำกัด</t>
  </si>
  <si>
    <t>AP1-0097</t>
  </si>
  <si>
    <t>PR64000360</t>
  </si>
  <si>
    <t>PO64000300</t>
  </si>
  <si>
    <t>APCIO0000516</t>
  </si>
  <si>
    <t>PO64000299 บริษัท คีคอินเตอร์เทรด จำกัด จ้างบริหารจัดการเพื่อการส่งเสริมและเผยแพร่
ผลงานจากชุมชน
-รายงานผลการดำเนินงาน
(รายละเอียดตามเอกสารที่แนบ)</t>
  </si>
  <si>
    <t>บริษัท คีคอินเตอร์เทรด จำกัด</t>
  </si>
  <si>
    <t>AP1-0395</t>
  </si>
  <si>
    <t>PR64000305</t>
  </si>
  <si>
    <t>PO64000299</t>
  </si>
  <si>
    <t>APCIO0000655</t>
  </si>
  <si>
    <t>PO64000298 -3/12 นางสาว สุธิตา สิทธิคุ้มวงศ์รายงานสรุปผลการดำเนินงานงวดที่ 3
(รายละเอียดตามเอกสารที่แนบ)</t>
  </si>
  <si>
    <t>นางสาวสุธิตา สิทธิคุ้มวงศ์</t>
  </si>
  <si>
    <t>AP1-0719</t>
  </si>
  <si>
    <t>PR64000350</t>
  </si>
  <si>
    <t>PO64000298</t>
  </si>
  <si>
    <t>APCIO0000473</t>
  </si>
  <si>
    <t>PO64000298 -2/12นางสาว สุธิตา สิทธิคุ้มวงศ์
-รายงานสรุปผลการดำเนินงานงวดที่ 2
(รายละเอียดตามเอกสารที่แนบ)</t>
  </si>
  <si>
    <t>APCIO0000283</t>
  </si>
  <si>
    <t>PO64000298-1/12 นางสาว สุธิตา สิทธิคุ้มวงศ์ จ้างเจ้าหน้าที่สนับสนุนสำนักนวัตกรรม
และทุนการศึกษา
-รายงานสรุปผลการดำเนินงานงวดที่ 1
(รายละเอียดตามเอกสารที่แนบ)</t>
  </si>
  <si>
    <t>APCIO0000539</t>
  </si>
  <si>
    <t>PO64000297-3/4 บริษัท มีไฟร์โซลูชั่น จำกัด -รายงานสรุปผลการดำเนินงาน งวดที่ 3
(รายละเอียดตามเอกสารที่แนบ)</t>
  </si>
  <si>
    <t>บริษัท มีไฟร์โซลูชั่น จำกัด</t>
  </si>
  <si>
    <t>AP1-0860</t>
  </si>
  <si>
    <t>PR64000304</t>
  </si>
  <si>
    <t>PO64000297</t>
  </si>
  <si>
    <t>APCIO0000344</t>
  </si>
  <si>
    <t>PO64000297-2/4 บริษัท มีไฟร์โซลูชั่น จำกัดรายงานสรุปผลการดำเนินงาน งวดที่ 2
(รายละเอียดตามเอกสารที่แนบ)</t>
  </si>
  <si>
    <t>APCIO0000271</t>
  </si>
  <si>
    <t>PO64000297-1/4 บริษัท มีไฟร์โซลูชั่น จำกัด โครงการจัดจ้างบริหารจัดการตรวจสอบและติดตามสถานศึกษาโครงการจัดสรรเงินอุดหนุนนักเรียนยากจนพิเศษแบบมีเงื่อนไข (นักเรียนทุนเสมอภาค)
-รายงานสรุปผลการดำเนินงาน งวดที่ 1
(รายละเอียดตามเอกสารที่แนบ)</t>
  </si>
  <si>
    <t>APCIO0000508</t>
  </si>
  <si>
    <t>PO64000296-1/2 บริษัท มายด์เมอร์จ คอนซัลแทนท์ จำกัดโครงการบริหารจัดการโครงการทุนพัฒนาอาชีพและนวัตกรรมที่ใช้ชุมชนเป็นฐานด้านการเงิน บัญชีและพัสดุ 
-สรุปผลการดำเนินงาน งวดที่ 1
(รายละเอียดตามเอกสารที่แนบ)</t>
  </si>
  <si>
    <t>PR64000276</t>
  </si>
  <si>
    <t>PO64000296</t>
  </si>
  <si>
    <t>APCIO0000390</t>
  </si>
  <si>
    <t>64C127000</t>
  </si>
  <si>
    <t>PO64000295-1/3 บริษัท ดิสรัปท์ เทคโนโลยี เวนเจอร์ จำกัด
โครงการวิจัยกระบวนการขยายผลและสนับสนุนการจัดตั้งกิจการเพื่อสังคมเบื้องต้นเพื่อความเสมอภาคทางการศึกษา (วิจัยขยายผลและสนับสนุนความเข้มแข็งภาคีเครือข่าย
นวัตกรเพื่อความเสมอภาคทางการศึกษา)
-รายงานผลการบริหารจัดการโครงการ 
งวดที่ 1
(รายละเอียดตามเอกสารที่แนบ)</t>
  </si>
  <si>
    <t>บริษัท ดิสรัปท์ เทคโนโลยี เวนเจอร์ จำกัด</t>
  </si>
  <si>
    <t>AP1-0745</t>
  </si>
  <si>
    <t>PR64000289</t>
  </si>
  <si>
    <t>PO64000295</t>
  </si>
  <si>
    <t>APCIO0000485</t>
  </si>
  <si>
    <t>PO64000294-3/3 นางสาวสุจิตรา สมปาน
-รายงานสรุปผลการดำเนินงาน งวดที่ 3
(รายละเอียดตามเอกสารที่แนบ)</t>
  </si>
  <si>
    <t>นางสาวสุจิตรา สมปาน</t>
  </si>
  <si>
    <t>AP1-0252</t>
  </si>
  <si>
    <t>PR64000354</t>
  </si>
  <si>
    <t>PO64000294</t>
  </si>
  <si>
    <t>APCIO0000294</t>
  </si>
  <si>
    <t>PO64000294-2/3 นางสาวสุจิตรา สมปาน -รายงานสรุปผลการดำเนินงาน งวดที่ 2
(รายละเอียดตามเอกสารที่แนบ)</t>
  </si>
  <si>
    <t>APCIO0000188</t>
  </si>
  <si>
    <t>PO64000294-1/3 นางสาวสุจิตรา สมปาน จัดจ้างเจ้าหน้าที่บริหารงานทั่วไป สำนักสื่อสารสาธารณะและระดมความร่วมมือ 1 อัตรา
-รายงานสรุปผลการดำเนินงาน งวดที่ 1
(รายละเอียดตามเอกสารที่แนบ)</t>
  </si>
  <si>
    <t>APCIO0000248</t>
  </si>
  <si>
    <t>PO64000293 บริษัท แอร์-เทค เอนจิเนียริ่ง (ประเทศไทย) จำกัด จัดซื้อแอลกอฮอล์ล้างมือสูตรเจล
-ALG-50000-DP แอลกอฮอล์ล้างมือสูตรเจล 
5 ลิตร ไร้สีไร้กลิ่น
-แอลกอฮอล์ 70% ยับยั้งการเจริญเติบโตของจุลินทรีย์และแบคทีเรีย
-จำนวนสินค้า 6 ลัง
(รายละเอียดตามเอกสารที่แนบ)</t>
  </si>
  <si>
    <t>PR64000351</t>
  </si>
  <si>
    <t>PO64000293</t>
  </si>
  <si>
    <t>APCIO0000564</t>
  </si>
  <si>
    <t>64C804000</t>
  </si>
  <si>
    <t>จ้างศูนย์บริการข้อมูลและสื่อสารออนไลน์
แก่สาธารณะ
-รายงานผลการดำเนินงาน
(รายละเอียดตามเอกสารที่แนบ)</t>
  </si>
  <si>
    <t>PR64000340</t>
  </si>
  <si>
    <t>PO64000292</t>
  </si>
  <si>
    <t>APFIO0000003</t>
  </si>
  <si>
    <t>64F801000</t>
  </si>
  <si>
    <t>NewPO64000291 บริษัท มาตา การพิมพ์ จำกัด
จ้างผลิตคู่มือประกอบชุดการเรียนรู้ ภายใต้โครงการจัดสรรชุดการเรียนรู้เสริมทักษะในศตวรรษที่ 21
-คู่มือ Black Box จำนวน 485 เล่ม 
-คู่มือ Who I am จำนวน 485 เ</t>
  </si>
  <si>
    <t>PR64000328</t>
  </si>
  <si>
    <t>PO64000291</t>
  </si>
  <si>
    <t>CNFIO0000001</t>
  </si>
  <si>
    <t>CNPO64000291 บริษัท มาตา การพิมพ์ จำกัด
จ้างผลิตคู่มือประกอบชุดการเรียนรู้ ภายใต้โครงการจัดสรรชุดการเรียนรู้เสริมทักษะในศตวรรษที่ 21
-คู่มือ Black Box จำนวน 485 เล่ม 
-คู่มือ Who I am จำนวน 485 เล่ม 
-คู่มือ Who I am จำนวน 485 เล่ม -หนังสือสมุนไพรบ้านฉัน จำนวน 485 เล่ม -หนังสือสวนแสนสนุก จำนวน 485 เล่ม
(รายละเอียดตามเอกสารที่แนบ)</t>
  </si>
  <si>
    <t>APFIO0000002</t>
  </si>
  <si>
    <t>PO64000291 บริษัท มาตา การพิมพ์ จำกัด
จ้างผลิตคู่มือประกอบชุดการเรียนรู้ ภายใต้โครงการจัดสรรชุดการเรียนรู้เสริมทักษะในศตวรรษที่ 21
-คู่มือ Black Box จำนวน 485 เล่ม 
-คู่มือ Who I am จำนวน 485 เล่ม 
-คู่มือ Who I am จำนวน 485 เล่ม -หนังสือสมุนไพรบ้านฉัน จำนวน 485 เล่ม -หนังสือสวนแสนสนุก จำนวน 485 เล่ม
(รายละเอียดตามเอกสารที่แนบ)</t>
  </si>
  <si>
    <t>APFIO0000001</t>
  </si>
  <si>
    <t>PO64000290 บริษัท โอไอซี ครีเอชั่น จำกัด จ้างผลิตอุปกรณ์ประกอบชุดการเรียนรู้ ภายใต้โครงการจัดสรรชุดการเรียนรู้เสริมทักษะในศตวรรษที่ 21
-อุปกรณ์ประกอบชุดการเรียนรู้เสริมทักษะในศตวรรษที่ 21 (Black Box) 
-จำนวน 485 ชุด
(รายละเอียดตามเอกสารที่แนบ)</t>
  </si>
  <si>
    <t>PR64000329</t>
  </si>
  <si>
    <t>PO64000290</t>
  </si>
  <si>
    <t>APCIO0000389</t>
  </si>
  <si>
    <t>NEW PO64000289-1บริษัท เอสอีเอเชีย ลีดาเวชั่น เซ็นเตอร์ จำกัดซื้อหลักสูตรพัฒนาบุคลากรออนไลน์
-สิทธิ์การใช้งานหลักสูตรการเรียนรู้และพัฒนาตนเองออนไลน์ ระยะเวลา 3 เดือน
(รายละเอียดตามเอกสารที่แนบ)</t>
  </si>
  <si>
    <t>บริษัท เอสอีเอเชีย ลีดาเวชั่น เซ็นเตอร์ จำกัด</t>
  </si>
  <si>
    <t>AP1-1136</t>
  </si>
  <si>
    <t>PR64000335</t>
  </si>
  <si>
    <t>PO64000289</t>
  </si>
  <si>
    <t>CNCIO0000008</t>
  </si>
  <si>
    <t>CN PO64000289-1บริษัท เอสอีเอเชีย ลีดาเวชั่น เซ็นเตอร์ จำกัดซื้อหลักสูตรพัฒนาบุคลากรออนไลน์
-สิทธิ์การใช้งานหลักสูตรการเรียนรู้และพัฒนาตนเองออนไลน์ ระยะเวลา 3 เดือน
(รายละเอียดตามเอกสารที่แนบ)</t>
  </si>
  <si>
    <t>APCIO0000359</t>
  </si>
  <si>
    <t>PO64000289-1บริษัท เอสอีเอเชีย ลีดาเวชั่น เซ็นเตอร์ จำกัดซื้อหลักสูตรพัฒนาบุคลากรออนไลน์
-สิทธิ์การใช้งานหลักสูตรการเรียนรู้และพัฒนาตนเองออนไลน์ ระยะเวลา 3 เดือน
(รายละเอียดตามเอกสารที่แนบ)</t>
  </si>
  <si>
    <t>APCIO0000563</t>
  </si>
  <si>
    <t>PO64000288-2/4 นางสาว นงลักษณ์ อัจนปัญญา
-สรุปบทเรียน จำนวน 12 ชิ้น
(รายละเอียดตามเอกสารที่แนบ)</t>
  </si>
  <si>
    <t>นางสาวนงลักษณ์ อัจนปัญญา</t>
  </si>
  <si>
    <t>AP1-0675</t>
  </si>
  <si>
    <t>PR64000339</t>
  </si>
  <si>
    <t>PO64000288</t>
  </si>
  <si>
    <t>APCIO0000511</t>
  </si>
  <si>
    <t>PO64000288-1/4 นางสาว นงลักษณ์ อัจนปัญญาจ้างพัฒนาองค์ความรู้เรื่องการส่งเสริมทักษะอาชีพจากต่างประเทศ โครงการทุนพัฒนาอาชีพที่ใช้ชุมชนเป็นฐานเพื่อความเสมอภาคทางการศึกษา
-สรุปบทเรียน จำนวน 12 ชิ้น
(รายละเอียดตามเอกสารที่แนบ)</t>
  </si>
  <si>
    <t>APCIO0000192</t>
  </si>
  <si>
    <t>PO64000286 นาง วิภาวี บุรุษหงส์ จัดจ้างเจ้าหน้าที่บริหารงานระดมความร่วมมือ สำนักสื่อสารสาธารณะและระดมความร่วมมือ 
-รายงานผลการดำเนินงาน
(รายละเอียดตามเอกสารที่แนบ)</t>
  </si>
  <si>
    <t>PR64000356</t>
  </si>
  <si>
    <t>PO64000286</t>
  </si>
  <si>
    <t>APCIO0000265</t>
  </si>
  <si>
    <t>PO64000285 บริษัท ท็อป อัพ ออร์แกไนซ์ จำกัดจ้างบริหารจัดการประชุมเชิงปฏิบัติการเพื่อ
แนะแนวประชาสัมพันธ์ ค้นหา คัดกรองความยากจน และคัดเลือกนักศึกษาผู้รับทุน โครงการทุนนวัตกรรมสายอาชีพชั้นสูง ปี 2564
-รายงานสรุปผลการดำเนินงาน
(รายละเอียดตามเอกสารที่แนบ)</t>
  </si>
  <si>
    <t>บริษัท ท็อป อัพ ออร์แกไนซ์ จำกัด</t>
  </si>
  <si>
    <t>AP1-0370</t>
  </si>
  <si>
    <t>PR64000358</t>
  </si>
  <si>
    <t>PO64000285</t>
  </si>
  <si>
    <t>APCIO0000266</t>
  </si>
  <si>
    <t>PO64000283 บริษัท เอสอีเอเชีย ลีดาเวชั่น เซ็นเตอร์ จำกัด ซื้อแบบประเมินทางจิตวิทยาสำหรับ
การคัดเลือกบุคลากร
-สิทธิ์เข้าใช้แบบประเมินทางจิตวิทยา 
-จำนวน 30 ครั้ง
(รายละเอียดตามเอกสารที่แนบ)</t>
  </si>
  <si>
    <t>PR64000330</t>
  </si>
  <si>
    <t>PO64000283</t>
  </si>
  <si>
    <t>PO64000282-1บริษัท พี. ไลบรารี่ จำกัด
จ้างออกแบบและผลิตสื่อโครงการทุนพัฒนา
อาชีพและนวัตกรรมที่ใช้ชุมชนเป็นฐาน 
-ไฟล์การออกแบบแผ่นพับ
(รายละเอียดตามเอกสารที่แนบ)</t>
  </si>
  <si>
    <t>PR64000325</t>
  </si>
  <si>
    <t>PO64000282</t>
  </si>
  <si>
    <t>APCIO0000385</t>
  </si>
  <si>
    <t>PO64000281-1บริษัท ไนซ์จ๊อบทีม จำกัดจ้างบริหารจัดการจัดอบรมหลักสูตรฐานสมรรถนะสำหรับผู้บริหารและครูแกนนำเครือข่ายโรงเรียนพัฒนาคุณภาพต่อเนื่อง (TSQP) ในรูปแบบออนไลน์ 
-รายงานสรุปผลการดำเนินงาน
(รายละเอียดตามเอกสารที่แนบ)</t>
  </si>
  <si>
    <t>PR64000336</t>
  </si>
  <si>
    <t>PO64000281</t>
  </si>
  <si>
    <t>APCIO0000355</t>
  </si>
  <si>
    <t>PO64000276-1 บริษัท ภาพพิมพ์ จำกัด
จ้างจัดส่งหนังสือครูเพื่อศิษย์ สร้างการเรียนรู้สู่ระดับเชื่อมโยง 
-จัดส่งหนังสือ จำนวนไม่น้อยว่า 1,000 เล่ม 
ให้แก่กลุ่มเป้าหมาย
(รายละเอียดตามเอกสารที่แนบ)</t>
  </si>
  <si>
    <t>บริษัท ภาพพิมพ์ จำกัด</t>
  </si>
  <si>
    <t>AP1-0332</t>
  </si>
  <si>
    <t>PR64000306</t>
  </si>
  <si>
    <t>PO64000276</t>
  </si>
  <si>
    <t>APCIO0000446</t>
  </si>
  <si>
    <t>PO64000275-1 บริษัท วัลแคน เทคโนโลยี จำกัด
จ้างทำบัตรแสดงตัวตนและบัตรเจ้าหน้าที่ของรัฐให้กับพนักงาน ลูกจ้างของสำนักงานกองทุนเพื่อความเสมอภาคทางการศึกษา
-วัสดุสำหรับการจัดทำบัตรเจ้าหน้าที่ของรัฐ และบัตรแสดงตัวตน
(รายละเอียดตามเอกสารที่แนบ)</t>
  </si>
  <si>
    <t>บริษัท วัลแคน เทคโนโลยี จำกัด</t>
  </si>
  <si>
    <t>AP1-0391</t>
  </si>
  <si>
    <t>PR64000294</t>
  </si>
  <si>
    <t>PO64000275</t>
  </si>
  <si>
    <t>APCIO0000350</t>
  </si>
  <si>
    <t>PO64000272-1 นาย กิตติพงษ์ ทองสมบัติ
จ้างสร้างเสริมองค์ความรู้ด้านระเบียบวิธีสถิติภายใต้โครงการวิจัยสำรวจทักษะและความพร้อมของกลุ่มประชากรวัยแรงงาน
-เอกสารระเบียบวิธีทางสถิติฉบับภาษาอังกฤษที่ผ่านการแปลเรียบร้อยแล้ว
(รายละเอียดตามเอกสารที่แนบ)</t>
  </si>
  <si>
    <t>นายกิตติพงษ์ ทองสมบัติ</t>
  </si>
  <si>
    <t>AP1-1135</t>
  </si>
  <si>
    <t>PR64000326</t>
  </si>
  <si>
    <t>PO64000272</t>
  </si>
  <si>
    <t>บริษัท ดีน่าดู มีเดีย พลัส จำกัด</t>
  </si>
  <si>
    <t>AP1-0307</t>
  </si>
  <si>
    <t>PR64000310</t>
  </si>
  <si>
    <t>APCIO0000213</t>
  </si>
  <si>
    <t>PO64000269 บริษัท เอ็ม พรอสเปอร์ จำกัด จัดซื้อเครื่องดื่ม (กาแฟ) สำหรับรับรองผู้เข้าร่วมประชุมภายในสำนักงาน
-กาแฟเอเลอเกรีย ผสมกาแฟคั่วบด 
ขนาด 12 x 200 กรัม จำนวน 20 ถุง
-คอฟฟี่ครีมเมอร์ ขนาด 24 x 450 กรัม
 จำนวน 30 ถุง
(รายละเอียดตามเอกสารที่แนบ)</t>
  </si>
  <si>
    <t>บริษัท เอ็ม พรอสเปอร์ จำกัด</t>
  </si>
  <si>
    <t>AP1-0699</t>
  </si>
  <si>
    <t>PR64000323</t>
  </si>
  <si>
    <t>PO64000269</t>
  </si>
  <si>
    <t>APCIO0000637</t>
  </si>
  <si>
    <t>PO64000268-2/3 บริษัท โอเพ่นดรีม จำกัด -การพัฒนาเว็บไซต์ทุนพัฒนาอาชีพที่ใช้ชุมชนเป็นฐาน
(รายละเอียดตามเอกสารที่แนบ)</t>
  </si>
  <si>
    <t>PR64000313</t>
  </si>
  <si>
    <t>PO64000268</t>
  </si>
  <si>
    <t>APCIO0000566</t>
  </si>
  <si>
    <t>PO64000268-1/3 บริษัท โอเพ่นดรีม จำกัดจ้างออกแบบและพัฒนาเว็บไซต์ทุนพัฒนาอาชีพที่ใช้ชุมชนเป็นฐาน
-แผนการดำเนินงาน
(รายละเอียดตามเอกสารที่แนบ)</t>
  </si>
  <si>
    <t>APCIO0000204</t>
  </si>
  <si>
    <t>PO64000267 บริษัท วีดู ไอที เซอร์วิส จำกัด -ผงหมึก รุ่น TN-2480 
(รายละเอียดตามเอกสารที่แนบ)</t>
  </si>
  <si>
    <t>PR64000319</t>
  </si>
  <si>
    <t>PO64000267</t>
  </si>
  <si>
    <t>PO64000267 บริษัท วีดู ไอที เซอร์วิส จำกัด ซื้ออุปกรณ์คอมพิวเตอร์สำนักงาน ชุดที่ 2 ประจำปีงบประมาณ 2564
-คอมพิวเตอร์โน๊ตบุ๊ค
(รายละเอียดตามเอกสารที่แนบ)</t>
  </si>
  <si>
    <t>APCIO0000211</t>
  </si>
  <si>
    <t>PO64000265 บริษัท มาตา การพิมพ์ จำกัด จัดซื้อซองจดหมาย สำหรับใช้งาน
ภายในสำนักงาน
-ซองจดหมาย NO.9 (แบบหน้าต่าง)
-พิมพ์สีเขียว ปอนด์ขาว 100 แกรม
-1 กล่อง มีจำนวนซอง 500 ซอง
(รายละเอียดตามเอกสารที่แนบ)</t>
  </si>
  <si>
    <t>PR64000312</t>
  </si>
  <si>
    <t>PO64000265</t>
  </si>
  <si>
    <t>APCIO0000354</t>
  </si>
  <si>
    <t>PO64000263-1บริษัท มาตา การพิมพ์ จำกัด
จ้างจัดทำเอกสารประชาสัมพันธ์โครงการจัดการศึกษาเชิงพื้นที่เพื่อความเสมอภาคทางการศึกษา
-แผ่นพับประชาสัมพันธ์โครงการ
จำนวน 3,000 แผ่น
-แผ่นพับเปิดประตูสู่โอกาส 
จำนวน 5,000 แผ่น
(รายละเอียดตามเอกสารที่แนบ)</t>
  </si>
  <si>
    <t>PR64000309</t>
  </si>
  <si>
    <t>PO64000263</t>
  </si>
  <si>
    <t>APCIO0000249</t>
  </si>
  <si>
    <t>PO64000262 บริษัท เอ็กซ์เซลซิเออร์ ซัพพลายส์ จำกัด จัดซื้อวัสดุเครื่องเขียน อุปกรณ์สำนักงาน และน้ำดื่ม (ชนิดขวด)
-วัสดุเครื่องเขียน อุปกรณ์สำนักงาน 
จำนวน 20 รายการ
-น้ำดื่ม เนสเล่เพียวไลฟ์ 330 ml.
(รายละเอียดตามเอกสารที่แนบ)</t>
  </si>
  <si>
    <t>PR64000314</t>
  </si>
  <si>
    <t>PO64000262</t>
  </si>
  <si>
    <t>APCIO0000523</t>
  </si>
  <si>
    <t>PO64000261-3/9 น.ส. ปาริชาติ สกุลภาพนิมิต สรุปผลการดำเนินงาน ประจำเดือน เม.ย. 2564</t>
  </si>
  <si>
    <t>นางสาวปาริชาติ สกุลภาพนิมิต</t>
  </si>
  <si>
    <t>AP1-0173</t>
  </si>
  <si>
    <t>PR64000278</t>
  </si>
  <si>
    <t>PO64000261</t>
  </si>
  <si>
    <t>APCIO0000327</t>
  </si>
  <si>
    <t>PO64000261-2/9 น.ส. ปาริชาติ สกุลภาพนิมิต สรุปผลการดำเนินงาน ประจำเดือน มี.ค. 2564</t>
  </si>
  <si>
    <t>APCIO0000195</t>
  </si>
  <si>
    <t>PO64000261-1/9 น.ส. ปาริชาติ สกุลภาพนิมิต จัดจ้างที่ปรึกษาการจัดการงานระบบควบคุม
ภายใน และงานการเงิน บัญชีและงบประมาณ
-สรุปผลการดำเนินงาน ประจำเดือน ก.พ. 2564</t>
  </si>
  <si>
    <t>บริษัท แซงหน้า จำกัด</t>
  </si>
  <si>
    <t>AP1-1122</t>
  </si>
  <si>
    <t>PR64000292</t>
  </si>
  <si>
    <t>APCIO0000644</t>
  </si>
  <si>
    <t xml:space="preserve">PO64000259-3/6 บริษัท อัพเดท โซลูชั่น จำกัด จ้างจัดหาสิทธิ์การใช้งานผลิตภัณฑ์ Atlassian Cloud เพื่อทดลองใช้ในจัดการภาระงานภายในสำนักงาน
-Jira Software แบบ Standard
-Jira Service Desk แบบ Standard
-Confluence แบบ Standard
(เบิกจ่ายตามจริง)
</t>
  </si>
  <si>
    <t>บริษัท อัพเดท โซลูชั่น จำกัด</t>
  </si>
  <si>
    <t>AP1-0829</t>
  </si>
  <si>
    <t>PR64000296</t>
  </si>
  <si>
    <t>PO64000259</t>
  </si>
  <si>
    <t>PO64000258 นางสาว สิรามล ตันศิริ จ้างทำสื่อประชาสัมพันธ์และถอดบทเรียนสรุปงาน เพื่อใช้ในการขยายผลกลุ่มเป้าหมาย กสศ.
-สื่อประชาสัมพันธ์ จำนวน 1 ชิ้น
-ถอดบทเรียนสรุปงานประชุม จำนวน 1 ชิ้น
(รายละเอียดตามเอกสารที่แนบ)</t>
  </si>
  <si>
    <t>PR64000302</t>
  </si>
  <si>
    <t>APCIO0000089</t>
  </si>
  <si>
    <t>PO64000257 นางสาว ศิริภา โพธิ์ศรี จ้างการดำเนินงานกิจกรรม iSee 2.0 Workshop สำหรับเครือข่ายอาสาสมัคร และ Online Workshop The Creator Card  
-ผลการดำเนินงานกิจกรรม iSee 2.0 Workshop จำนวน 1 ชิ้น
-ผลการดำเนินงาน Online Workshop 
The Creator Card จำนวน 1 ชิ้น
(รายละเอียดตามเอกสารที่แนบ)</t>
  </si>
  <si>
    <t>PR64000300</t>
  </si>
  <si>
    <t>PO64000257</t>
  </si>
  <si>
    <t>APCIO0000087</t>
  </si>
  <si>
    <t>PO64000256 นางสาว ศศิธร เรี่ยวธรรมรัฐ จัดจ้างเก็บข้อมูลกลุ่มเป้าหมายการทำงานของ กสศ. และออกแบบสื่อเพื่อขยายผลงานวิจัยเพื่อความเสมอภาคทางการศึกษา
-ข้อมูลจากกลุ่มเป้าหมาย จำนวน 1 ชิ้น
-สื่อเพื่อขยายผลงานวิจัย จำนวน 1ชิ้น
(รายละเอียดตามเอกสารที่แนบ)</t>
  </si>
  <si>
    <t>PR64000299</t>
  </si>
  <si>
    <t>PO64000256</t>
  </si>
  <si>
    <t>APCIO0000491</t>
  </si>
  <si>
    <t>64C901030</t>
  </si>
  <si>
    <t>PO64000255 -3/12 นางสาว ศุภิสรา เรืองเดชา
-รายงานผลการปฏิบัติงาน เมษายน 2564
(รายละเอียดตามเอกสารที่แนบ)</t>
  </si>
  <si>
    <t>นางสาวศุภิสรา เรืองเดชา</t>
  </si>
  <si>
    <t>AP1-1127</t>
  </si>
  <si>
    <t>PR64000295</t>
  </si>
  <si>
    <t>PO64000255</t>
  </si>
  <si>
    <t>APCIO0000313</t>
  </si>
  <si>
    <t>PO64000255-2/12 นางสาว ศุภิสรา เรืองเดชา -รายงานผลการปฏิบัติงาน มีนาคม2564
(รายละเอียดตามเอกสารที่แนบ)</t>
  </si>
  <si>
    <t>APCIO0000169</t>
  </si>
  <si>
    <t>PO64000255-1/12 นางสาว ศุภิสรา เรืองเดชา จ้างบุคคลเพื่อดำเนินงานสนับสนุนการทำงานของฝ่ายตรวจสอบภายใน
-รายงานผลการปฏิบัติงาน กุมภาพันธ์ 2564
(รายละเอียดตามเอกสารที่แนบ)</t>
  </si>
  <si>
    <t>APCIO0000662</t>
  </si>
  <si>
    <t>PO64000254 -4/12 นางสาววิไลภรณ์ พันเพ็ชร-รายงานสรุปผลการดำเนินงาน งวดที่ 4
(รายละเอียดตามเอกสารที่แนบ)</t>
  </si>
  <si>
    <t>นางสาววิไลภรณ์ พันเพ็ชร</t>
  </si>
  <si>
    <t>AP1-0846</t>
  </si>
  <si>
    <t>PR64000269</t>
  </si>
  <si>
    <t>PO64000254</t>
  </si>
  <si>
    <t>APCIO0000471</t>
  </si>
  <si>
    <t>PO64000254-3/12 นางสาว วิไลภรณ์ พันเพ็ชรรายงานสรุปผลการดำเนินงาน งวดที่ 3
(รายละเอียดตามเอกสารที่แนบ)</t>
  </si>
  <si>
    <t>APCIO0000297</t>
  </si>
  <si>
    <t>PO64000254-2/12 นางสาว วิไลภรณ์ พันเพ็ชร -รายงานสรุปผลการดำเนินงาน งวดที่ 2
(รายละเอียดตามเอกสารที่แนบ)</t>
  </si>
  <si>
    <t>APCIO0000165</t>
  </si>
  <si>
    <t>PO64000254-1/12 นางสาว วิไลภรณ์ พันเพ็ชร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line official CCT Thailand
-รายงานสรุปผลการดำเนินงาน งวดที่ 1
(รายละเอียดตามเอกสารที่แนบ)</t>
  </si>
  <si>
    <t>APCIO0000677</t>
  </si>
  <si>
    <t>PO64000253-3/3 บริษัท พีระพงษ์การแพทย์ แอนด์ เซฟตี้ จำกัด-เดือนเมษายน 2564
-เบิกจ่ายนับตามวันทำงานจริง
(รายละเอียดตามเอกสารที่แนบ)</t>
  </si>
  <si>
    <t>บริษัท พีระพงษ์การแพทย์ แอนด์ เซฟตี้ จำกัด</t>
  </si>
  <si>
    <t>AP1-1129</t>
  </si>
  <si>
    <t>PR64000303</t>
  </si>
  <si>
    <t>PO64000253</t>
  </si>
  <si>
    <t>APCIO0000546</t>
  </si>
  <si>
    <t>PO64000253-2/3 บริษัท พีระพงษ์การแพทย์ แอนด์ เซฟตี้ จำกัด -เดือนมีนาคม 2564
-เบิกจ่ายนับตามวันทำงานจริง
(รายละเอียดตามเอกสารที่แนบ)</t>
  </si>
  <si>
    <t>APCIO0000366</t>
  </si>
  <si>
    <t>PO64000253-1/3 บริษัท พีระพงษ์การแพทย์ แอนด์ เซฟตี้ จำกัด จ้างเจ้าหน้าที่พยาบาลวิชาชีพ สำหรับตรวจคัดกรองสุขภาพ 
-เดือนกุมภาพันธ์ 2564 
-เบิกจ่ายนับตามวันทำงานจริง
(รายละเอียดตามเอกสารที่แนบ)</t>
  </si>
  <si>
    <t>APCIO0000660</t>
  </si>
  <si>
    <t>PO64000252 -4/12 นางสาวพรทิพย์ บุญฉ่ำ-รายงานสรุปผลการดำเนินงาน งวดที่ 4 
(รายละเอียดตามเอกสารที่แนบ)</t>
  </si>
  <si>
    <t>นางสาวพรทิพย์ บุญฉ่ำ</t>
  </si>
  <si>
    <t>AP1-0845</t>
  </si>
  <si>
    <t>PR64000272</t>
  </si>
  <si>
    <t>PO64000252</t>
  </si>
  <si>
    <t>APCIO0000472</t>
  </si>
  <si>
    <t>PO64000252-3/12 นางสาว พรทิพย์ บุญฉ่ำ
-รายงานสรุปผลการดำเนินงาน งวดที่ 3 
(รายละเอียดตามเอกสารที่แนบ)</t>
  </si>
  <si>
    <t>APCIO0000279</t>
  </si>
  <si>
    <t>PO64000252-2/12 นางสาว พรทิพย์ บุญฉ่ำ -รายงานสรุปผลการดำเนินงาน งวดที่ 2 
(รายละเอียดตามเอกสารที่แนบ)</t>
  </si>
  <si>
    <t>APCIO0000183</t>
  </si>
  <si>
    <t>PO64000252-1/12 นางสาว พรทิพย์ บุญฉ่ำ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Facebook Fan page ระบบคัดกรองเพื่อความเสมอภาคโรงเรียน อปท. และระบบคัดกรองเพื่อความเสมอภาคโรงเรียน ตชด.
-รายงานสรุปผลการดำเนินงาน งวดที่ 1 
(รายละเอียดตามเอกสารที่แนบ)</t>
  </si>
  <si>
    <t>APCIO0000187</t>
  </si>
  <si>
    <t>NEWPO64000251-2/12 นางสาว เบญญา คำแสน -รายงานสรุปผล เดือน กุมภาพันธ์ 2564
(รายละเอียดตามเอกสารที่แนบ)</t>
  </si>
  <si>
    <t>นางสาวเบญญา คำแสน</t>
  </si>
  <si>
    <t>AP1-0640</t>
  </si>
  <si>
    <t>PR64000247</t>
  </si>
  <si>
    <t>PO64000251</t>
  </si>
  <si>
    <t>CNCIO0000005</t>
  </si>
  <si>
    <t>CNPO64000251-2/12 นางสาว เบญญา คำแสน -รายงานสรุปผล เดือน กุมภาพันธ์ 2564
(รายละเอียดตามเอกสารที่แนบ)</t>
  </si>
  <si>
    <t>APCIO0000486</t>
  </si>
  <si>
    <t>PO64000251-4/12 นางสาว เบญญา คำแสน
-รายงานสรุปผล เดือน เมษายน 2564
(รายละเอียดตามเอกสารที่แนบ)</t>
  </si>
  <si>
    <t>APCIO0000329</t>
  </si>
  <si>
    <t>PO64000251 นางสาว เบญญา คำแสน-3/12 รายงานสรุปผล เดือน มีนาคม 2564
(รายละเอียดตามเอกสารที่แนบ)</t>
  </si>
  <si>
    <t>APCIO0000186</t>
  </si>
  <si>
    <t>PO64000251-2/12 นางสาว เบญญา คำแสน -รายงานสรุปผล เดือน กุมภาพันธ์ 2564
(รายละเอียดตามเอกสารที่แนบ)</t>
  </si>
  <si>
    <t>APCIO0000070</t>
  </si>
  <si>
    <t>PO64000251 นางสาว เบญญา คำแสน จ้างทำเอกสารจัดซื้อจัดจ้างให้กับสถาบันวิจัยเพื่อความเสมอภาคทางการศึกษา (วสศ.)
-รายงานสรุปผล เดือน มกราคม 2564
(รายละเอียดตามเอกสารที่แนบ)</t>
  </si>
  <si>
    <t>PO64000250 บริษัท แต๊งก้อด จำกัด จ้างจัดทำชุดออกแบบสื่อ โครงการออกแบบ
นวัตกรรมเพื่อการคัดกรองสายตาสำหรับนักเรียนประถมศึกษา (I SEE THE FUTURE)
-โลโก้โครงการ 1 ชิ้น
-Infographic 1 ชิ้น
-Layout การนำเสนอ 2 ชิ้น
-เนื้อหาสำหรับเผยแพร่ 1 ชิ้น
-Poster ประชาสัมพันธ์ 1 ชิ้น
-VDO ประชาสัมพันธ์ 1 เรื่อง
(รายละเอียดตามเอกสารที่แนบ)</t>
  </si>
  <si>
    <t>บริษัท แต๊งก้อด จำกัด</t>
  </si>
  <si>
    <t>AP1-1115</t>
  </si>
  <si>
    <t>PR64000248</t>
  </si>
  <si>
    <t>APCIO0000427</t>
  </si>
  <si>
    <t>PO64000249-1บริษัท กู๊ด อินโฟ แอนด์ แมเนจเมนท์ จำกัด
จ้างผลิตผลิตภัณฑ์เพื่อสื่อสารสร้างความเสมอภาค ระยะที่ 3
-รายงานผลการดำเนินงาน
(รายละเอียดตามเอกสารที่แนบ)</t>
  </si>
  <si>
    <t>PR64000285</t>
  </si>
  <si>
    <t>PO64000249</t>
  </si>
  <si>
    <t>APCIO0000659</t>
  </si>
  <si>
    <t>PO64000247-4/12 นางสาวศิริวรรณ คงเมฆา -รายงานสรุปผลการดำเนินงาน งวดที่ 4 
(รายละเอียดตามเอกสารที่แนบ)</t>
  </si>
  <si>
    <t>นางสาวศิริวรรณ คงเมฆา</t>
  </si>
  <si>
    <t>AP1-0847</t>
  </si>
  <si>
    <t>PR64000273</t>
  </si>
  <si>
    <t>PO64000247</t>
  </si>
  <si>
    <t>APCIO0000475</t>
  </si>
  <si>
    <t>PO64000247-3/12 นางสาว ศิริวรรณ คงเมฆารายงานสรุปผลการดำเนินงาน งวดที่ 3 
(รายละเอียดตามเอกสารที่แนบ)</t>
  </si>
  <si>
    <t>APCIO0000280</t>
  </si>
  <si>
    <t>PO64000247-2/12 นางสาว ศิริวรรณ คงเมฆา -รายงานสรุปผลการดำเนินงาน งวดที่ 2
(รายละเอียดตามเอกสารที่แนบ)</t>
  </si>
  <si>
    <t>APCIO0000177</t>
  </si>
  <si>
    <t>PO64000247-1/12 นางสาว ศิริวรรณ คงเมฆา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Facebook Fan page การคัดกรองนักเรียนยากจน
-รายงานสรุปผลการดำเนินงาน งวดที่ 1 
(รายละเอียดตามเอกสารที่แนบ)</t>
  </si>
  <si>
    <t>APCIO0000205</t>
  </si>
  <si>
    <t>PO64000246 นาย กนิษฐ์ ศรีเคลือบ จ้างสำรวจและวิเคราะห์ข้อมูลของกลุ่มเป้าหมาย เพื่อการจัดทำมาตรการการช่วยเหลือนักเรียนทุนเสมอภาคในสถานการณ์การแพร่ระบาดของโรคติดเชื้อไวรัสโคโรนา 2019 (COVID-19) ระลอกใหม่
-รายงานสรุปผลการดำเนินงาน
(รายละเอียดตามเอกสารที่แนบ)</t>
  </si>
  <si>
    <t>นายกนิษฐ์ ศรีเคลือบ</t>
  </si>
  <si>
    <t>AP1-0751</t>
  </si>
  <si>
    <t>PR64000274</t>
  </si>
  <si>
    <t>PO64000246</t>
  </si>
  <si>
    <t>APCIO0000401</t>
  </si>
  <si>
    <t>จ้างออกแบบและผลิตหน้ากากเพื่อป้องกัน
โควิท-19 และเพื่อสื่อสารสร้างความเสมอภาค
-หน้ากากอนามัยผ้ามัสลิน 3 ชั้น (washable) 
สีขาว จำนวน 14,000 ชิ้น
-หน้ากากอนามัยผ้ามัสลิน 3 ชั้น (washable) 
สีดำ จำนวน 5,000 ชิ้น
(รายละเอียดตามเอกสารที่แนบ)</t>
  </si>
  <si>
    <t>PR64000284</t>
  </si>
  <si>
    <t>PO64000245</t>
  </si>
  <si>
    <t>APCIO0000468</t>
  </si>
  <si>
    <t>PO64000244 -1จ้างเรียบเรียงเนื้อหา ออกแบบรายงานประจำปีของ กสศ. ปี 2563
-รูปแบบพร้อมเนื้อหา รายงานประจำปีของ กสศ. ปี 2563
(รายละเอียดตามเอกสารที่แนบ)</t>
  </si>
  <si>
    <t>บริษัท ออน อาร์ต ครีเอชั่น จำกัด</t>
  </si>
  <si>
    <t>AP1-1120</t>
  </si>
  <si>
    <t>PR64000282</t>
  </si>
  <si>
    <t>PO64000244</t>
  </si>
  <si>
    <t>APCIO0000630</t>
  </si>
  <si>
    <t>64C903130</t>
  </si>
  <si>
    <t>PO64000243-3/3 บริษัท ไนซ์จ๊อบทีม จำกัด จ้างบุคลากรสนับสนุนการดำเนินงานรับรองการจัดประชุม 
-เดือนเมษายน 2564
(รายละเอียดตามเอกสารที่แนบ)</t>
  </si>
  <si>
    <t>PR64000291</t>
  </si>
  <si>
    <t>PO64000243</t>
  </si>
  <si>
    <t>APCIO0000415</t>
  </si>
  <si>
    <t>PO64000243-2/3บริษัท ไนซ์จ๊อบทีม จำกัด
จ้างบุคลากรสนับสนุนการดำเนินงานรับรองการจัดประชุม 
-เดือนมีนาคม 2564
(รายละเอียดตามเอกสารที่แนบ)</t>
  </si>
  <si>
    <t>APCIO0000245</t>
  </si>
  <si>
    <t>PO64000243-1/3 บริษัท ไนซ์จ๊อบทีม จำกัด จ้างบุคลากรสนับสนุนการดำเนินงานรับรองการจัดประชุม 
-เดือนกุมภาพันธ์ 2564
(รายละเอียดตามเอกสารที่แนบ)</t>
  </si>
  <si>
    <t>PO64000242 บริษัท หน้ากลม จำกัด จ้างจัดทำสื่อวีดีโอขนาดสั้นเพื่อขยายผล "โครงการพัฒนาครูและโรงเรียนเพื่อยกระดับคุณภาพการศึกษาอย่างต่อเนื่อง (TSQP)”  
-ความยาวไม่ต่ำกว่า 3 นาที พร้อมสำหรับการเผยแพร่ในสื่อออนไลน์
(รายละเอียดตามเอกสารที่แนบ)</t>
  </si>
  <si>
    <t>บริษัท หน้ากลม จำกัด</t>
  </si>
  <si>
    <t>AP1-0693</t>
  </si>
  <si>
    <t>PR64000266</t>
  </si>
  <si>
    <t>APCIO0000247</t>
  </si>
  <si>
    <t>PO64000241 นางสาวพัชรดา วรพิพัฒน์ จ้างจัดทำชุดออกแบบรายงานมิติสถานการณ์การศึกษา ที่มีเนื้อหาแปลจาก Global Partnership for Education (GPE) 
-ไม่น้อยกว่า 5 ชิ้นงาน
(รายละเอียดตามเอกสารที่แนบ)</t>
  </si>
  <si>
    <t>นางสาวพัชรดา วรพิพัฒน์</t>
  </si>
  <si>
    <t>AP1-0392</t>
  </si>
  <si>
    <t>PR64000249</t>
  </si>
  <si>
    <t>PO64000241</t>
  </si>
  <si>
    <t>APCIO0000084</t>
  </si>
  <si>
    <t>PO64000240 นาย สุเนตร ทะนวนรัมย์ โครงการถ่ายเอกสารและปริ้นท์เล่มเอกสารโครงการทุนนวัตกรรมสายอาชีพชั้นสูง และจัดส่งเอกสาร  ประจำปี 2564 จำนวน 97 โครงการ (97 ไฟล์) รวมทั้งหมด 450 ชุด
-เล่มเอกสารโครงการ ทุนนวัตกรรมสาย
อาชีพชั้นสูงปี 2564 
(รายละเอียดตามเอกสารที่แนบ)</t>
  </si>
  <si>
    <t>นายสุเนตร ทะนวนรัมย์</t>
  </si>
  <si>
    <t>AP1-1070</t>
  </si>
  <si>
    <t>PR64000280</t>
  </si>
  <si>
    <t>PO64000240</t>
  </si>
  <si>
    <t>PO64000239 บริษัท เดอะ เบทเทอริ่ง โค จำกัด จ้างบริหารออกแบบเนื้อหาและ Graphic สำหรับหน้าบริจาคเว็บไซต์ กสศ.
-พัฒนาเนื้อหา รูปแบบการนำเสนอ
-ออกแบบและผลิต Graphic ในรูปแบบต่างๆ ประกอบเนื้อหาบนเว็บไซต์ กสศ.
-เข้าร่วมประชุมกับทีมงาน กสศ.
(รายละเอียดตามเอกสารที่แนบ)</t>
  </si>
  <si>
    <t>บริษัท เดอะ เบทเทอริ่ง โค จำกัด</t>
  </si>
  <si>
    <t>AP1-0760</t>
  </si>
  <si>
    <t>PR64000286</t>
  </si>
  <si>
    <t>PO64000238 นายสันติ แก้วบุญเมือง จ้างถ่ายทำและตัดต่อวิดีทัศน์รายการ vlogcher เรื่องการจัดการเรียนการสอนในฐานะโรงเรียนเป็นชุมชนแห่งการเรียนรู้  
-ถ่ายทำและตัดต่อวิดีทัศน์รายการ 
ณ โรงเรียนพุทธจักรวิทยา เขตบางรัก กทม.
(รายละเอียดตามเอกสารที่แนบ)</t>
  </si>
  <si>
    <t>PR64000255</t>
  </si>
  <si>
    <t>APCIO0000391</t>
  </si>
  <si>
    <t>PO64000237-1/2 มูลนิธิโรงเรียนวันเสาร์
จัดจ้างการออกแบบเครื่องมือและกระบวนการพัฒนา Virtual Volunteer สำหรับนักเรียนกลุ่มเป้าหมาย กสศ.
-จัดส่งข้อมูลในรูปแบบเล่มรายงาน 
และบันทึกลงในอุปกรณ์ทรัมไดร์ฟ
(รายละเอียดตามเอกสารที่แนบ)</t>
  </si>
  <si>
    <t>มูลนิธิโรงเรียนวันเสาร์</t>
  </si>
  <si>
    <t>AP1-0304</t>
  </si>
  <si>
    <t>PR64000268</t>
  </si>
  <si>
    <t>PO64000237</t>
  </si>
  <si>
    <t>APCIO0000574</t>
  </si>
  <si>
    <t>PO64000236-3/6 บริษัท เอาท์ซอร์สซิ่ง แฟคทอรี่ จำกัด -รายงานการปฏิบัติงาน เดือนเมษายน 2564
(รายละเอียดตามเอกสารที่แนบ)</t>
  </si>
  <si>
    <t>PR64000271</t>
  </si>
  <si>
    <t>PO64000236</t>
  </si>
  <si>
    <t>APCIO0000425</t>
  </si>
  <si>
    <t>PO64000236-2/6 บริษัท เอาท์ซอร์สซิ่ง แฟคทอรี่ จำกัด -รายงานการปฏิบัติงาน เดือนมีนาคม 2564
(รายละเอียดตามเอกสารที่แนบ)</t>
  </si>
  <si>
    <t>APCIO0000262</t>
  </si>
  <si>
    <t>PO64000236-1/6 บริษัท เอาท์ซอร์สซิ่ง แฟคทอรี่ จำกัด จ้างพนักงานรับ-ส่งเอกสารประจำสำนักงาน
-รายงานการปฏิบัติงาน เดือนกุมภาพันธ์ 2564
(รายละเอียดตามเอกสารที่แนบ)</t>
  </si>
  <si>
    <t>APCIO0000352</t>
  </si>
  <si>
    <t>64C807000</t>
  </si>
  <si>
    <t>PO64000235 บริษัท โฮมรัน พัลส์ จำกัด จ้างจัดกระบวนการ Workshop จัดทำแผนสื่อสารความเสี่ยงสถาบันวิจัยเพื่อความเสมอภาคทางการศึกษา และสำนักจัดการศึกษาเชิงพื้นที่
-รายงานผลการดำเนินงาน
(รายละเอียดตามเอกสารที่แนบ)</t>
  </si>
  <si>
    <t>บริษัท โฮมรัน พัลส์ จำกัด</t>
  </si>
  <si>
    <t>AP1-0734</t>
  </si>
  <si>
    <t>PR64000260</t>
  </si>
  <si>
    <t>PO64000235</t>
  </si>
  <si>
    <t>APCIO0000135</t>
  </si>
  <si>
    <t>PO64000234 นาย พัฒน์ จันทะโชติ จ้างเหมาบริหารการระดมความร่วมมือและสร้างเครือข่ายกลุ่มบริจาคในภาคีเครือข่ายการศึกษา
-จัดทำฐานข้อมูล
-ระดมความร่วมมือสร้างเครือข่าย
(รายละเอียดตามเอกสารที่แนบ)</t>
  </si>
  <si>
    <t>นายพัฒน์ จันทะโชติ</t>
  </si>
  <si>
    <t>AP1-0762</t>
  </si>
  <si>
    <t>PR64000228</t>
  </si>
  <si>
    <t>PO64000234</t>
  </si>
  <si>
    <t>APCIO0000665</t>
  </si>
  <si>
    <t>PO64000232 -4/5 บริษัท กู๊ด อินโฟ แอนด์ แมเนจเมนท์ จำกัด-รายงานการบริหารจัดการชุดนิทรรศการ
สื่อสารองค์กร ครั้งที่ 7-8
(รายละเอียดตามเอกสารที่แนบ)</t>
  </si>
  <si>
    <t>PR64000200</t>
  </si>
  <si>
    <t>PO64000232</t>
  </si>
  <si>
    <t>APCIO0000664</t>
  </si>
  <si>
    <t>PO64000232-3/5 บริษัท กู๊ด อินโฟ แอนด์ แมเนจเมนท์ จำกัด-รายงานการบริหารจัดการชุดนิทรรศการ
สื่อสารองค์กร ครั้งที่ 5-6
(รายละเอียดตามเอกสารที่แนบ)</t>
  </si>
  <si>
    <t>APCIO0000586</t>
  </si>
  <si>
    <t>PO64000232-2/5บริษัท กู๊ด อินโฟ แอนด์ แมเนจเมนท์ จำกัด-รายงานการบริหารจัดการชุดนิทรรศการ
สื่อสารองค์กร ครั้งที่ 3-4
(รายละเอียดตามเอกสารที่แนบ)(Audit Adj)</t>
  </si>
  <si>
    <t>APCIO0000548</t>
  </si>
  <si>
    <t>PO64000232-1/5 บริษัท กู๊ด อินโฟ แอนด์ แมเนจเมนท์ จำกัด จ้างบริหารจัดการชุดนิทรรศการสื่อสาร
องค์กร กสศ.
-รายงานการบริหารจัดการชุดนิทรรศการ
สื่อสารองค์กร ครั้งที่ 1-2
(รายละเอียดตามเอกสารที่แนบ)</t>
  </si>
  <si>
    <t>APCIO0000658</t>
  </si>
  <si>
    <t>PO6400023-4/12 นางสาวชุติวีร์ โตมี-รายงานสรุปผลการดำเนินงาน งวดที่ 4
(รายละเอียดตามเอกสารที่แนบ)</t>
  </si>
  <si>
    <t>นางสาวชุติวีร์ โตมี</t>
  </si>
  <si>
    <t>AP1-0855</t>
  </si>
  <si>
    <t>PR64000257</t>
  </si>
  <si>
    <t>PO64000231</t>
  </si>
  <si>
    <t>APCIO0000474</t>
  </si>
  <si>
    <t>PO64000231 -3/12 นางสาว ชุติวีร์ โตมี
-รายงานสรุปผลการดำเนินงาน งวดที่ 3
(รายละเอียดตามเอกสารที่แนบ)</t>
  </si>
  <si>
    <t>APCIO0000281</t>
  </si>
  <si>
    <t>PO64000231-2/12 นางสาว ชุติวีร์ โตมี -รายงานสรุปผลการดำเนินงาน งวดที่ 2
(รายละเอียดตามเอกสารที่แนบ)</t>
  </si>
  <si>
    <t>APCIO0000178</t>
  </si>
  <si>
    <t>PO64000231-1/12 นางสาว ชุติวีร์ โตมี จ้างเจ้าหน้าที่เก็บรวบรวมประเด็นคำถาม-คำตอบและบริหารจัดการการสื่อสาร โครงการจัดสรรเงินอุดหนุนแบบมีเงื่อนไข ผ่านช่องทางการสื่อสาร Facebook Fan page และ Line Official
-รายงานสรุปผลการดำเนินงาน งวดที่ 1 
(รายละเอียดตามเอกสารที่แนบ)</t>
  </si>
  <si>
    <t>APCIO0000510</t>
  </si>
  <si>
    <t>PO64000230 บริษัท โคคูโย อินเตอร์เนชั่นแนล (ประเทศไทย) จำกัด
ซื้อเฟอร์นิเจอร์สำนักงานเพิ่มเติม
-โต๊ะทำงานสำเร็จรูป จำนวน 3 ชุด
-ฉากกั้นโต๊ะทำงาน จำนวน 6 ชุด
-ตู้เก็บของ จำนวน 1 ตู้
(รายละเอียดตามเอกสารที่แนบ)</t>
  </si>
  <si>
    <t>บริษัท โคคูโย อินเตอร์เนชั่นแนล (ประเทศไทย) จำกัด</t>
  </si>
  <si>
    <t>AP1-0502</t>
  </si>
  <si>
    <t>PR64000258</t>
  </si>
  <si>
    <t>PO64000230</t>
  </si>
  <si>
    <t>APCIO0000042</t>
  </si>
  <si>
    <t>PO64000229 นาง วิภาวี บุรุษหงส์ จ้างเหมาบริการระดมทุนและระดม
ความร่วมมือ
-รายงานผลการดำเนินงาน
(รายละเอียดตามเอกสารที่แนบ)</t>
  </si>
  <si>
    <t>PR64000259</t>
  </si>
  <si>
    <t>PO64000229</t>
  </si>
  <si>
    <t>APCIO0000384</t>
  </si>
  <si>
    <t>PO64000227-1 บริษัท ไพร้ซวอเตอร์เฮาส์คูเปอร์ส คอนซัลติ้ง (ประเทศไทย) จำกัด
จ้างดำเนินการจัดทำรายงานสรุปผลโครงการวิเคราะห์และติดตามเพื่อพัฒนากระบวนการโครงการจัดสรรเงินอุดหนุนแบบมีเงื่อนไขในรูปแบบของรายงานเชิงบรรยาย (Descriptive Report)
-ดำเนินการจัดทำรายงานสรุปผล
(รายละเอียดตามเอกสารที่แนบ)</t>
  </si>
  <si>
    <t>PR64000245</t>
  </si>
  <si>
    <t>PO64000227</t>
  </si>
  <si>
    <t>APCIO0000257</t>
  </si>
  <si>
    <t>PO64000226 บริษัท อินฟลูเอนเซอร์ จำกัด จ้างบริหารจัดการประชุมชี้แจงโครงการ
ทุนนวัตกรรมสายอาชีพชั้นสูง ปี 2564
-รายงานผลการดำเนินงาน
(รายละเอียดตามเอกสารที่แนบ)</t>
  </si>
  <si>
    <t>บริษัท อินฟลูเอนเซอร์ จำกัด</t>
  </si>
  <si>
    <t>AP1-0358</t>
  </si>
  <si>
    <t>PR64000267</t>
  </si>
  <si>
    <t>PO64000226</t>
  </si>
  <si>
    <t>APCIO0000345</t>
  </si>
  <si>
    <t>PO64000225-1/1บริษัท มายด์เมอร์จ คอนซัลแทนท์ จำกัดจ้างจัดอบรมทบทวนแนวทางปฏิบัติด้านการดำเนินงาน การเงิน บัญชีและพัสดุ โครงการทุน
นวัตกรรมสายอาชีพชั้นสูง
-รายงานผลการดำเนินงาน
(รายละเอียดตามเอกสารที่แนบ)</t>
  </si>
  <si>
    <t>PR64000253</t>
  </si>
  <si>
    <t>PO64000225</t>
  </si>
  <si>
    <t>APCIO0000368</t>
  </si>
  <si>
    <t>PO64000224 บริษัท เอ็มไอเอ คอนซัลแทนท์ จำกัด จ้างตรวจทานความถูกต้องของการเบิกเงิน 
ทุนนวัตกรรมสายอาชีพชั้นสูง
-รายงานผลการดำเนินงาน
(รายละเอียดตามเอกสารที่แนบ)</t>
  </si>
  <si>
    <t>บริษัท เอ็มไอเอ คอนซัลแทนท์ จำกัด</t>
  </si>
  <si>
    <t>AP1-0765</t>
  </si>
  <si>
    <t>PR64000252</t>
  </si>
  <si>
    <t>PO64000224</t>
  </si>
  <si>
    <t>APCIO0000386</t>
  </si>
  <si>
    <t>64C902040</t>
  </si>
  <si>
    <t>PO64000223-1บริษัท โกโพเมโล จำกัด
จ้างบริการระบบสารสนเทศเพื่อการสรรหาบุคลากรเชิงรุก
-บริการระบบสารสนเทศเพื่อการสืบค้น คัดกรอง จัดการผู้สมัคร ประกาศตำแหน่งงาน ระบบข้อความโต้ตอบอิเล็กทรอนิกส์ พร้อมการอบรมการใช้งานและเอกสารแนะนำระบบ
(รายละเอียดตามเอกสารที่แนบ)</t>
  </si>
  <si>
    <t>บริษัท โกโพเมโล จำกัด</t>
  </si>
  <si>
    <t>AP1-0100</t>
  </si>
  <si>
    <t>PR64000263</t>
  </si>
  <si>
    <t>PO64000223</t>
  </si>
  <si>
    <t>APCIO0000118</t>
  </si>
  <si>
    <t>PO64000222 บริษัท มาตา การพิมพ์ จำกัด จ้างผลิตสมุดโน๊ต เปิดประตูสู่โอกาส สร้างความเสมอภาคทางการศึกษา 
-จำนวน 15,000 เล่ม
-ขนาด A5 หนา 50 แผ่น
-กระดาษปอนด์ ถนอมสายตา ปกพิมพ์ 4 สี
(รายละเอียดตามเอกสารที่แนบ)</t>
  </si>
  <si>
    <t>PR64000233</t>
  </si>
  <si>
    <t>PO64000222</t>
  </si>
  <si>
    <t>APCIO0000250</t>
  </si>
  <si>
    <t>64C902030</t>
  </si>
  <si>
    <t>PO64000221 บริษัท เทเลเมดิก้า จำกัด โครงการโปรแกรมช่วยเหลือพนักงาน 
ให้คำปรึกษาด้านสุขภาพจิต
-สิทธิ์การใช้บริการให้คำปรึกษาทางจิตวิทยาโดยนักจิตวิทยาและจิตแพทย์ จำนวน 80 สิทธิ์ ระยะเวลา 12 เดือน พร้อมคู่มือการใช้งาน
(รายละเอียดตามเอกสารที่แนบ)</t>
  </si>
  <si>
    <t>บริษัท เทเลเมดิก้า จำกัด</t>
  </si>
  <si>
    <t>AP1-1112</t>
  </si>
  <si>
    <t>PR64000264</t>
  </si>
  <si>
    <t>PO64000221</t>
  </si>
  <si>
    <t>PR64000270</t>
  </si>
  <si>
    <t>APCIO0000101</t>
  </si>
  <si>
    <t>แอลกอฮอลล์ชนิดเจล แอลกอฮอลล์ 70% 
ขนาด 5 ลิตร
(รายละเอียดตามเอกสารแนบ)</t>
  </si>
  <si>
    <t>PR64000239</t>
  </si>
  <si>
    <t>PO64000219</t>
  </si>
  <si>
    <t>กระดาษเช็ดปากสก๊อตป๊อป-อัพ
(รายละเอียดตามเอกสารแนบ)</t>
  </si>
  <si>
    <t>กระดาษเช็ดมือ สก๊อตต์อินเตอร์โฟล 2 ชั้น
(รายละเอียดตามเอกสารแนบ)</t>
  </si>
  <si>
    <t>PO64000219 ห้างหุ้นส่วนจำกัด เบอเดนซัพพลาย โครงการจัดหากระดาษชำระ กระดาษเช็ดมือ กระดาษเช็ดปาก และแอลกอฮอลล์ชนิดเจล
โดยจัดเตรียมในสำนักงานเพื่อสุขอนามัยที่ดีของเจ้าหน้าที่ กสศ. และผู้เข้าร่วมประชุม
จากภายนอก
-กระดาษชำระ  คิมซอฟเจอาร์ที 2 ชั้น
(รายละเอียดตามเอกสารแนบ)</t>
  </si>
  <si>
    <t>APCIO0000267</t>
  </si>
  <si>
    <t>-แคปซูลกาแฟ Ristretto Intenso Pro
(รายละเอียดตามเอกสารที่แนบ)</t>
  </si>
  <si>
    <t>บริษัท เนสท์เล่ (ไทย) จำกัด</t>
  </si>
  <si>
    <t>AP1-0682</t>
  </si>
  <si>
    <t>PR64000261</t>
  </si>
  <si>
    <t>PO64000218</t>
  </si>
  <si>
    <t>-แคปซูลกาแฟ Ristretto
(รายละเอียดตามเอกสารที่แนบ)</t>
  </si>
  <si>
    <t>PO64000218 บริษัท เนสท์เล่ (ไทย) จำกัด โครงการจัดหาผลิตภัณฑ์เครื่องดื่มกาแฟใน
รูปแบบกาแฟแคปซูลรองรับการประชุม
ในสำนักงาน
-แคปซูลกาแฟ Espresso Forte
(รายละเอียดตามเอกสารที่แนบ)</t>
  </si>
  <si>
    <t>APCIO0000365</t>
  </si>
  <si>
    <t>PO64000217-1 บริษัท มายด์เมอร์จ คอนซัลแทนท์ จำกัด
จ้างจัดอบรมทำความเข้าใจด้านการดำเนินงาน การเงิน การบัญชี
-รายงานผลการดำเนินงาน
(รายละเอียดตามเอกสารที่แนบ)</t>
  </si>
  <si>
    <t>PR64000265</t>
  </si>
  <si>
    <t>PO64000217</t>
  </si>
  <si>
    <t>APCIO0000620</t>
  </si>
  <si>
    <t>PO64000216-3/3นาย พิสิฐ ตั้งสิทธิพรชัย
-รายงานสรุปผลการทำงาน งวด 3
(รายละเอียดตามเอกสารที่แนบ)</t>
  </si>
  <si>
    <t>นายพิสิฐ ตั้งสิทธิพรชัย</t>
  </si>
  <si>
    <t>AP1-1111</t>
  </si>
  <si>
    <t>PR64000235</t>
  </si>
  <si>
    <t>PO64000216</t>
  </si>
  <si>
    <t>APCIO0000361</t>
  </si>
  <si>
    <t>PO64000216-2/3 นาย พิสิฐ ตั้งสิทธิพรชัย
-รายงานสรุปผลการทำงาน งวด 2
(รายละเอียดตามเอกสารที่แนบ)</t>
  </si>
  <si>
    <t>APCIO0000209</t>
  </si>
  <si>
    <t>PO64000216 นาย พิสิฐ ตั้งสิทธิพรชัย โครงการจัดจ้างผู้ช่วยงานด้านบริหารความเสี่ยงและควบคุมภายใน 
-รายงานสรุปผลการทำงาน งวด 1
(รายละเอียดตามเอกสารที่แนบ)</t>
  </si>
  <si>
    <t>APCIO0000085</t>
  </si>
  <si>
    <t>PO64000215 บริษัท แอร์-เทค เอนจิเนียริ่ง (ประเทศไทย) จำกัด จ้างบริการพ่นยาฆ่าเชื้อปรับสภาพอากาศภายในพื้นที่สำนักงาน อาคารเอส.พี. ชั้น 13 
(อาคาร A)
-ผลิตภัณฑ์ที่ใช้ : O2 Klean Solution 100% natural extracts with ULV Fogger
(รายละเอียดตามเอกสารที่แนบ)</t>
  </si>
  <si>
    <t>PR64000279</t>
  </si>
  <si>
    <t>PO64000215</t>
  </si>
  <si>
    <t>APCIO0000152</t>
  </si>
  <si>
    <t>PO64000214 บริษัท วีดู ไอที เซอร์วิส จำกัด จัดซื้ออุปกรณ์ในการดำเนินงาน equity lab กระดานอัจฉริยะ
-Samsung Flip 2
-Display Size : 55" 
-Diagonal Size : 60Hz New Edge
(รายละเอียดตามเอกสารที่แนบ)</t>
  </si>
  <si>
    <t>PR64000242</t>
  </si>
  <si>
    <t>PO64000214</t>
  </si>
  <si>
    <t>APCIO0000203</t>
  </si>
  <si>
    <t>PO64000213 บริษัท มหาจักรดีเวลอปเมนท์ จำกัด จัดซื้ออุปกรณ์ในการดำเนินงาน Equity lab (ลำโพง Flip5)
-JBL Flip5 Wireless Bluetooth Speakers (White)
(รายละเอียดตามเอกสารที่แนบ)</t>
  </si>
  <si>
    <t>บริษัท มหาจักรดีเวลอปเมนท์ จำกัด</t>
  </si>
  <si>
    <t>AP1-1118</t>
  </si>
  <si>
    <t>PR64000238</t>
  </si>
  <si>
    <t>PO64000213</t>
  </si>
  <si>
    <t>APCIO0000199</t>
  </si>
  <si>
    <t>PO64000212 บริษัท คอมเซเว่น จำกัด (มหาชน) จัดซื้ออุปกรณ์ในการดำเนินงาน equity lab คอมพิวเตอร์โน๊ตบุ๊ค
-Screen Size : 14.0 inch
-Processor : Intel Core i5-1035G1 
1.0 GHz up to 3.6 GHz (6MB Smart Cache)
(รายละเอียดตามเอกสารที่แนบ)</t>
  </si>
  <si>
    <t>บริษัท คอมเซเว่น จำกัด (มหาชน)</t>
  </si>
  <si>
    <t>AP1-0087</t>
  </si>
  <si>
    <t>PR64000240</t>
  </si>
  <si>
    <t>PO64000212</t>
  </si>
  <si>
    <t>APCIO0000202</t>
  </si>
  <si>
    <t>PO64000211 บริษัท อีซีมอลล์ จำกัด จัดซื้ออุปกรณ์ในการดำเนินงาน equity lab อุปกรณ์จัดเก็บภาพ
-อุปกรณ์จัดเก็บภาพ ALPHA 6400 (BODY)
-จำนวน 1 เครื่อง
(รายละเอียดตามเอกสารที่แนบ)</t>
  </si>
  <si>
    <t>บริษัท อีซีมอลล์ จำกัด</t>
  </si>
  <si>
    <t>AP1-1117</t>
  </si>
  <si>
    <t>PR64000246</t>
  </si>
  <si>
    <t>PO64000211</t>
  </si>
  <si>
    <t>APCIO0000668</t>
  </si>
  <si>
    <t>PO64000210-5/6 นายธรรมสถิตย์ ผลแก้ว รายงานผลการดำเนินงาน งวดที่ 5
(รายละเอียดตามเอกสารที่แนบ)</t>
  </si>
  <si>
    <t>นายธรรมสถิตย์ ผลแก้ว</t>
  </si>
  <si>
    <t>AP1-0792</t>
  </si>
  <si>
    <t>PR64000229</t>
  </si>
  <si>
    <t>PO64000210</t>
  </si>
  <si>
    <t>APCIO0000500</t>
  </si>
  <si>
    <t>PO64000210-4/6 นาย ธรรมสถิตย์ ผลแก้ว รายงานผลการดำเนินงาน งวดที่ 4
(รายละเอียดตามเอกสารที่แนบ)</t>
  </si>
  <si>
    <t>APCIO0000315</t>
  </si>
  <si>
    <t>PO64000210-3/6 นาย ธรรมสถิตย์ ผลแก้ว รายงานผลการดำเนินงาน งวดที่ 3
(รายละเอียดตามเอกสารที่แนบ)</t>
  </si>
  <si>
    <t>APCIO0000190</t>
  </si>
  <si>
    <t>PO64000210-2/6 นาย ธรรมสถิตย์ ผลแก้ว -รายงานผลการดำเนินงาน งวดที่ 2
(รายละเอียดตามเอกสารที่แนบ)</t>
  </si>
  <si>
    <t>APCIO0000013</t>
  </si>
  <si>
    <t>PO64000210-1/6 นาย ธรรมสถิตย์ ผลแก้ว จ้างเหมาบริการสื่อสารข่าวผ่านอีเมล์
-รายงานผลการดำเนินงาน งวดที่ 1
(รายละเอียดตามเอกสารที่แนบ)</t>
  </si>
  <si>
    <t>PO64000209 บริษัท เดอะ เบทเทอริ่ง โค จำกัด จ้างผลิตและบริหารจัดการเนื้อหาดีไซน์ Material สำหรับเว็บไซต์และสื่อโซเชียลมีเดีย ระยะที่ 2
-โพสต์เนื้อหาลง Facebook กสศ. 
-กราฟฟิกในรูปแบบต่างๆ
-บริการบูทโพสต์สำหรับ กสศ.
(รายละเอียดตามเอกสารที่แนบ)</t>
  </si>
  <si>
    <t>PR64000231</t>
  </si>
  <si>
    <t>APCIO0000562</t>
  </si>
  <si>
    <t>PO64000208บริษัท โอไอซี ครีเอชั่น จำกัดโครงการต้นแบบชุดเรียนรู้เสริมทักษะในศตวรรษที่ 21 และถุงยังชีพในสถานการณ์
โควิด-19
-ชุดเรียนรู้เสริมทักษะในศตวรรษที่ 21 อย่างน้อย 20 กล่อง และถุงยังชีพ อย่างน้อย 100 ชุด
(รายละเอียดตามเอกสารที่แนบ)</t>
  </si>
  <si>
    <t>PR64000275</t>
  </si>
  <si>
    <t>PO64000208</t>
  </si>
  <si>
    <t>APCIO0000258</t>
  </si>
  <si>
    <t>PO64000207 บริษัท กู๊ด เน็ตเวิร์ค จำกัด จ้างจัดการประชุมร่วมของผู้บริหาร เจ้าหน้าที่สถานศึกษาและกองทุนเพื่อความเสมอภาคทางการศึกษา โครงการทุนนวัตกรรมสายอาชีพชั้นสูง
-รายงานผลการดำเนินงาน
(รายละเอียดตามเอกสารที่แนบ)</t>
  </si>
  <si>
    <t>บริษัท กู๊ด เน็ตเวิร์ค จำกัด</t>
  </si>
  <si>
    <t>AP1-1098</t>
  </si>
  <si>
    <t>PR64000225</t>
  </si>
  <si>
    <t>PO64000207</t>
  </si>
  <si>
    <t>APCIO0000376</t>
  </si>
  <si>
    <t>64C511000</t>
  </si>
  <si>
    <t>PO64000206-1/2 นายชัยยุทธ ปัญญสวัสดิ์สุทธิ์ จ้างวิเคราะห์ข้อมูลสถานะความยากจนและศึกษาเกณฑ์รายได้ครัวเรือน ที่เหมาะสมของนักเรียนกลุ่มเป้าหมายโครงการสร้างโอกาสทางการศึกษาสำหรับนักเรียนในพื้นที่ห่างไกล เป็นครูรุ่นใหม่เพื่อพัฒนาโรงเรียนของชุมชน (ครูรัก(ษ์)ถิ่น) รุ่นที่ 2 ปีการศึกษา 2564
-รายงานสรุปผลการดำเนินงาน งวดที่ 1
(รายละเอียดตามเอกสารที่แนบ)</t>
  </si>
  <si>
    <t>นายชัยยุทธ ปัญญสวัสดิ์สุทธิ์</t>
  </si>
  <si>
    <t>AP1-0281</t>
  </si>
  <si>
    <t>PR64000237</t>
  </si>
  <si>
    <t>PO64000206</t>
  </si>
  <si>
    <t>APCIO0000106</t>
  </si>
  <si>
    <t>PO64000205 บริษัท วอนเดอร์ (ไทยแลนด์) จำกัด จ้างพัฒนาระบบสารสนเทศเพื่อการปฐมนิเทศบุคลากรและสื่อสารภายในแก่บุคลากร
-ระบบสารสนเทศเพื่อการเรียนรู้ของบุคลากรที่เชื่อมต่อกับ Line Official Account พร้อมกับระบบการจัดการบัญชีผู้ใช้ 
-การสาธิตการใช้งานแก่พนักงาน 
-เอกสารแนะนำการใช้งานระบบ
(รายละเอียดตามเอกสารที่แนบ)</t>
  </si>
  <si>
    <t>บริษัท วอนเดอร์ (ไทยแลนด์) จำกัด</t>
  </si>
  <si>
    <t>AP1-0242</t>
  </si>
  <si>
    <t>PR64000236</t>
  </si>
  <si>
    <t>PO64000205</t>
  </si>
  <si>
    <t>APCIO0000597</t>
  </si>
  <si>
    <t>PO64000204-1/4 บริษัท ไนซ์จ๊อบทีม จำกัดจ้างสนับสนุนการจัดทำสัญญาจัดซื้อจัดจ้าง การจัดทำฐานข้อมูล การตรวจสอบเอกสารส่วนงานจัดซื้อจัดจ้าง
-สรุปผลการดำเนินงานงวดที่ 1
(รายละเอียดตามเอกสารที่แนบ)</t>
  </si>
  <si>
    <t>PR64000243</t>
  </si>
  <si>
    <t>PO64000204</t>
  </si>
  <si>
    <t>PO64000203 ห้างหุ้นส่วนจำกัด สตูดิโอ ไดอะล็อก จ้างผลิตผลิตภัณฑ์เพื่อสื่อสารสร้างความเสมอภาค ระยะที่ 2
-ผลิตผลิตภัณฑ์จากโรงเรียน หรือ ชุมชน 
-ผลิตฉากและแผ่นคำอธิบาย
-ผลิตบรรจุภัณฑ์
-ออกแบบและผลิตแก้วกาแฟ
-ผลิตบุคเล็ตประกอบโครงการ
(รายละเอียดตามเอกสารที่แนบ)</t>
  </si>
  <si>
    <t>PR64000230</t>
  </si>
  <si>
    <t>APCIO0000406</t>
  </si>
  <si>
    <t>PO64000202-1บริษัท คลาวด์แอนด์กราวนด์ จำกัด
จ้างสื่อสารเนื้อหาเปิดแคมเปญ ชวนกันมาช้อป น้องๆ สุขใจ
-รายงานผลการดำเนินงาน
(รายละเอียดตามเอกสารที่แนบ)</t>
  </si>
  <si>
    <t>บริษัท คลาวด์แอนด์กราวนด์ จำกัด</t>
  </si>
  <si>
    <t>AP1-1107</t>
  </si>
  <si>
    <t>APCIO0000216</t>
  </si>
  <si>
    <t>PO64000201 บริษัท มาตา การพิมพ์ จำกัด จ้างผลิตเอกสารประกาศทุนโครงการ
ทุนนวัตกรรมสายอาชีพชั้นสูง ปี 2564
-หนังสือประกาศสนับสนุน จำนวน 1,200 เล่ม
-แผ่นพับ สร้างคน สร้างโอกาส สร้างงาน จำนวน 500 แผ่น
(รายละเอียดตามเอกสารที่แนบ)</t>
  </si>
  <si>
    <t>PR64000211</t>
  </si>
  <si>
    <t>PO64000201</t>
  </si>
  <si>
    <t>APCIO0000100</t>
  </si>
  <si>
    <t>PO64000200 บริษัท แอร์-เทค เอนจิเนียริ่ง (ประเทศไทย) จำกัด จ้างบริการพ่นยาฆ่าเชื้อปรับสภาพอากาศภายในพื้นที่สำนักงาน อาคารเอส.พี. ชั้น 13
-งานพ่นยาฆ่าเชื้อ จำนวน 1 ครั้ง
-อาคารเอ และ อาคารบี
-ผลิตภัณฑ์ที่ใช้ O2 Klean Solution 100% natural extracts with ULV Fogger 
(รายละเอียดตามเอกสารที่แนบ)</t>
  </si>
  <si>
    <t>PR64000244</t>
  </si>
  <si>
    <t>PO64000200</t>
  </si>
  <si>
    <t>APCIO0000231</t>
  </si>
  <si>
    <t>PO64000199 บริษัท แอร์-เทค เอนจิเนียริ่ง (ประเทศไทย) จำกัด จัดซื้อแอลกอฮอล์ล้างมือสูตรเจล
-ALG-5000-DP แอลกอฮอล์ล้างมือสูตรเจล 
5 ลิตร ไร้สีไร้กลิ่น
-จำนวน 12 ลัง
-แอลกอฮอล์ 70% 
(รายละเอียดตามเอกสารที่แนบ)</t>
  </si>
  <si>
    <t>PR64000241</t>
  </si>
  <si>
    <t>PO64000199</t>
  </si>
  <si>
    <t>APCIO0000312</t>
  </si>
  <si>
    <t>PO64000198-3/3 นางสาว ชาคริยา กิติโยธี -ผลการดำเนินงาน info graphic หรืออาร์ตเวิร์ค อย่างน้อย 20 ชิ้นงาน งวดที่ 3
(รายละเอียดตามเอกสารที่แนบ)</t>
  </si>
  <si>
    <t>PR64000226</t>
  </si>
  <si>
    <t>PO64000198</t>
  </si>
  <si>
    <t>APCIO0000016</t>
  </si>
  <si>
    <t>PO64000198-1/3 นางสาว ชาคริยา กิติโยธี จ้างเหมาบริการออกแบบกราฟฟิค
-ผลการดำเนินงาน info graphic หรืออาร์ตเวิร์ค อย่างน้อย 20 ชิ้นงาน งวดที่ 1
(รายละเอียดตามเอกสารที่แนบ)</t>
  </si>
  <si>
    <t>APCIO0000395</t>
  </si>
  <si>
    <t>PO64000197-3/12 บริษัท โปรเฟสชันนัล อินเทอนัลออดิทเซอร์วิส จำกัด รายงานการดำเนินงานตามขอบเขตงานประจำเดือน มีนาคม2564</t>
  </si>
  <si>
    <t>บริษัท โปรเฟสชันนัล อินเทอนัลออดิทเซอร์วิส จำกัด</t>
  </si>
  <si>
    <t>AP1-0398</t>
  </si>
  <si>
    <t>PR64000133</t>
  </si>
  <si>
    <t>PO64000197</t>
  </si>
  <si>
    <t>APCIO0000261</t>
  </si>
  <si>
    <t>PO64000197-2/12 บริษัท โปรเฟสชันนัล อินเทอนัลออดิทเซอร์วิส จำกัด รายงานการดำเนินงานตามขอบเขตงานประจำเดือน กุมภาพันธ์ 2564</t>
  </si>
  <si>
    <t>APCIO0000121</t>
  </si>
  <si>
    <t>PO64000197-1/12 บริษัท โปรเฟสชันนัล อินเทอนัลออดิทเซอร์วิส จำกัด รายงานการดำเนินงานตามขอบเขตงานประจำเดือน มกราคม 2564</t>
  </si>
  <si>
    <t>APCIO0000066</t>
  </si>
  <si>
    <t>PO64000196 บริษัท คอมพิวเตอร์ เพอริเฟอรัล แอนด์ ซัพพลายส์ จำกัด จัดซื้อเครื่องตรวจวัดอุณหภูมิร่างกายอัตโนมัติ
-HIP Thermal Scan CMK3
-จำนวน 3 เครื่อง
-ระยะเวลารับประกัน 1 ปี
(รายละเอียดตามเอกสารที่แนบ)</t>
  </si>
  <si>
    <t>บริษัท คอมพิวเตอร์ เพอริเฟอรัล แอนด์ ซัพพลายส์ จำกัด</t>
  </si>
  <si>
    <t>AP1-1109</t>
  </si>
  <si>
    <t>PR64000224</t>
  </si>
  <si>
    <t>PO64000196</t>
  </si>
  <si>
    <t>APCIO0000097</t>
  </si>
  <si>
    <t>PO64000195 นาง ดรุณี คันฉาย จ้างล่ามเพื่อใช้ในการอบรมเพื่อพัฒนาศักยภาพบุคลากรของ กสศ. ด้านการประเมินเชิงพัฒนา จำนวน 2 ครั้ง
-สรุปผลงานการแปลล่าม (2 ครั้ง)
-แปลจาก ไทย-อังกฤษ-ไทย
-แบบ Simultaneous (ครั้งละ 3 ชั่วโมง)
(รายละเอียดตามเอกสารที่แนบ)</t>
  </si>
  <si>
    <t>นางดรุณี คันฉาย</t>
  </si>
  <si>
    <t>AP1-1108</t>
  </si>
  <si>
    <t>PR64000213</t>
  </si>
  <si>
    <t>PO64000195</t>
  </si>
  <si>
    <t>APCIO0000408</t>
  </si>
  <si>
    <t>PO64000194-1 บริษัท กรุงเทพคลังเอกสาร จำกัด
บริการจัดส่งเฟอร์นิเจอร์สำนักงาน
-ปลายทางสำนักงานกองทุนเพื่อความเสมอภาคทางการศึกษา (กสศ.) 
-รถ 6 ล้อ จำนวน 1 คัน 
-รถตู้ จำนวน 2 คัน
(รายละเอียดตามเอกสารที่แนบ)</t>
  </si>
  <si>
    <t>บริษัท กรุงเทพคลังเอกสาร จำกัด</t>
  </si>
  <si>
    <t>AP1-0032</t>
  </si>
  <si>
    <t>PR64000220</t>
  </si>
  <si>
    <t>PO64000194</t>
  </si>
  <si>
    <t>APCIO0000328</t>
  </si>
  <si>
    <t>PO64000193-3/3 น.ส.ปิยะนุช บุปผา -รายงานผลการบริหารจัดการ งวดที่ 3
(รายละเอียดตามเอกสารที่แนบ)</t>
  </si>
  <si>
    <t>นางสาวปิยะนุช บุปผา</t>
  </si>
  <si>
    <t>AP1-0515</t>
  </si>
  <si>
    <t>PR64000218</t>
  </si>
  <si>
    <t>PO64000193</t>
  </si>
  <si>
    <t>APCIO0000230</t>
  </si>
  <si>
    <t>PO64000193-2/3 น.ส.ปิยะนุช บุปผา -รายงานผลการบริหารจัดการ งวดที่ 2
(รายละเอียดตามเอกสารที่แนบ)</t>
  </si>
  <si>
    <t>APCIO0000012</t>
  </si>
  <si>
    <t>PO64000193-1/3 น.ส.ปิยะนุช บุปผา จ้างเจ้าหน้าที่ประสานงานโครงการสร้างโอกาสทางการศึกษาสำหรับนักเรียนในพื้นที่ห่างไกล เป็นครูรุ่นใหม่เพื่อพัฒนาคุณภาพโรงเรียนของชุมชน
-รายงานผลการบริหารจัดการ งวดที่ 1 
(รายละเอียดตามเอกสารที่แนบ)</t>
  </si>
  <si>
    <t>APCIO0000538</t>
  </si>
  <si>
    <t>PO64000192 บริษัท กู๊ด อินโฟ แอนด์ แมเนจเมนท์ จำกัด จ้างสื่อสารช่วยเหลือเด็กนอกระบบหรือเด็กยากจนพิเศษ ระยะที่ 3
-รายงานผลการดำเนินงานโครงการ
(รายละเอียดตามเอกสารที่แนบ)</t>
  </si>
  <si>
    <t>PR64000185</t>
  </si>
  <si>
    <t>PO64000192</t>
  </si>
  <si>
    <t>APCIO0000062</t>
  </si>
  <si>
    <t>PO64000191 บริษัท แอร์-เทค เอนจิเนียริ่ง (ประเทศไทย) จำกัด จัดซื้อเครื่องจ่ายแอลกอฮอล์แบบอัตโนมัติ
-เครื่องจ่ายแอลกอฮอล์แบบสเปรย์อัตโนมัติพร้อมถาดรอง จำนวน 4 เครื่อง
(รายละเอียดตามเอกสารที่แนบ)</t>
  </si>
  <si>
    <t>PR64000209</t>
  </si>
  <si>
    <t>PO64000191</t>
  </si>
  <si>
    <t>APCIO0000057</t>
  </si>
  <si>
    <t>PO64000190 บริษัท ไนซ์จ๊อบทีม จำกัด จ้างวิเคราะห์ข้อมูลโครงการ สังเคราะห์ข้อมูลผลการพิจารณาโครงการทุนนวัตกรรมสายอาชีพชั้นสูง ปี 2564 และคัดกรอง ตรวจสอบรายละเอียด ความถูกต้องของข้อเสนอโครงการ
-รายงานสรุปผลการดำเนินงาน
(รายละเอียดตามเอกสารที่แนบ)</t>
  </si>
  <si>
    <t>PR64000215</t>
  </si>
  <si>
    <t>PO64000190</t>
  </si>
  <si>
    <t>APCIO0000054</t>
  </si>
  <si>
    <t xml:space="preserve">PO64000189 บริษัท วีดู ไอที เซอร์วิส จำกัด จัดซื้อเครื่องจอมอนิเตอร์ ประจำปีงบประมาณ 2564 ชุดที่ 2
-ชุดจอมอนิเตอร์ 1 ชุด
(รายละเอียดตามเอกสารที่แนบ)
</t>
  </si>
  <si>
    <t>PR64000219</t>
  </si>
  <si>
    <t>PO64000189</t>
  </si>
  <si>
    <t>APCIO0000064</t>
  </si>
  <si>
    <t>PO64000188 บริษัท ดีซายน์ ฟรายเดย์ จำกัด โครงการสนับสนุนเครื่องมือ และวัสดุอุปกรณ์ สำหรับการจัดกระบวนการประชุมและรองรับระบบ Zoom จำนวน 1 วัน ในการจัดงานประชุมพิจารณากลั่นกรองข้อเสนอโครงการทุนนวัตกรรมสายอาชีพชั้นสูง ปี 2564 
(รายละเอียดตามเอกสารที่แนบ)</t>
  </si>
  <si>
    <t>บริษัท ดีซายน์ ฟรายเดย์ จำกัด</t>
  </si>
  <si>
    <t>AP1-0408</t>
  </si>
  <si>
    <t>PR64000214</t>
  </si>
  <si>
    <t>PO64000188</t>
  </si>
  <si>
    <t>APCIO0000056</t>
  </si>
  <si>
    <t>PO64000187 บริษัท โปรเจคท์ บอส (ไทยแลนด์) จำกัด โครงการสนับสนุนเครื่องมือ และวัสดุอุปกรณ์ สำหรับการจัดกระบวนการประชุมจำนวน 4 วัน เพื่อรองรับงานประชุมพิจารณากลั่นกรองข้อเสนอโครงการทุนนวัตกรรมสายอาชีพชั้นสูง 
ปี 2564
(รายละเอียดตามเอกสารที่แนบ)</t>
  </si>
  <si>
    <t>บริษัท โปรเจคท์ บอส (ไทยแลนด์) จำกัด</t>
  </si>
  <si>
    <t>AP1-0257</t>
  </si>
  <si>
    <t>PR64000212</t>
  </si>
  <si>
    <t>PO64000187</t>
  </si>
  <si>
    <t>APCIO0000044</t>
  </si>
  <si>
    <t>NEWPO64000186-1/6 นางสาว กานดา ณ.พิกุล จ้างจัดทำชุดคอนเทนต์สำหรับเผยแพร่ในช่องทางของ Equity Lab แล็บเสมอภาค
-แผนดำเนินงาน 
ระหว่างเดือน มกราคม-พฤษภาคม 2564
(รายละเอียดตามเอกสารที่แนบ)</t>
  </si>
  <si>
    <t>นางสาวกานดา ณ.พิกุล</t>
  </si>
  <si>
    <t>AP1-0889</t>
  </si>
  <si>
    <t>PR64000164</t>
  </si>
  <si>
    <t>PO64000186</t>
  </si>
  <si>
    <t>64CCN00017</t>
  </si>
  <si>
    <t>CNPO64000186-1/6 นางสาว กานดา ณ.พิกุล จ้างจัดทำชุดคอนเทนต์สำหรับเผยแพร่ในช่องทางของ Equity Lab แล็บเสมอภาค
-แผนดำเนินงาน 
ระหว่างเดือน มกราคม-พฤษภาคม 2564
(รายละเอียดตามเอกสารที่แนบ)</t>
  </si>
  <si>
    <t>APCIO0000635</t>
  </si>
  <si>
    <t>PO64000186-6/6 นางสาวกานดา ณ.พิกุล -ชุดคอนเทนต์ของเดือน พฤษภาคม 2564
(รายละเอียดตามเอกสารที่แนบ)</t>
  </si>
  <si>
    <t>APCIO0000419</t>
  </si>
  <si>
    <t>PO64000186-5/6 นางสาว กานดา ณ.พิกุล
-ชุดคอนเทนต์ของเดือน เมษายน 2564
(รายละเอียดตามเอกสารที่แนบ)</t>
  </si>
  <si>
    <t>APCIO0000049</t>
  </si>
  <si>
    <t>PO64000186-2/6 นางสาว กานดา ณ.พิกุล -ชุดคอนเทนต์ของเดือน มกราคม 2564
(รายละเอียดตามเอกสารที่แนบ)</t>
  </si>
  <si>
    <t>64CIO00538</t>
  </si>
  <si>
    <t>PO64000186-1/6 นางสาว กานดา ณ.พิกุล จ้างจัดทำชุดคอนเทนต์สำหรับเผยแพร่ในช่องทางของ Equity Lab แล็บเสมอภาค
-แผนดำเนินงาน 
ระหว่างเดือน มกราคม-พฤษภาคม 2564
(รายละเอียดตามเอกสารที่แนบ)</t>
  </si>
  <si>
    <t>APCIO0000282</t>
  </si>
  <si>
    <t>PO64000185-3/12 นางสาว นิตยา โภคพูลผล -รายงานสรุปผลการดำเนินงาน งวดที่ 3 
(รายละเอียดตามเอกสารที่แนบ)</t>
  </si>
  <si>
    <t>นางสาวนิตยา โภคพูลผล</t>
  </si>
  <si>
    <t>AP1-1106</t>
  </si>
  <si>
    <t>PR64000216</t>
  </si>
  <si>
    <t>PO64000185</t>
  </si>
  <si>
    <t>APCIO0000179</t>
  </si>
  <si>
    <t>PO64000185-2/12 นางสาว นิตยา โภคพูลผล -รายงานสรุปผลการดำเนินงาน งวดที่ 2 
(รายละเอียดตามเอกสารที่แนบ)</t>
  </si>
  <si>
    <t>APCIO0000038</t>
  </si>
  <si>
    <t>PO64000185-1/12 นางสาว นิตยา โภคพูลผล จ้างเจ้าหน้าที่ประสานงานโครงการจัดสรรเงินอุดหนุนแบบมีเงื่อนไข สังกัด สำนักงานคณะกรรมการการศึกษาขั้นพื้นฐาน
-รายงานสรุปผลการดำเนินงาน งวดที่ 1 
(รายละเอียดตามเอกสารที่แนบ)</t>
  </si>
  <si>
    <t>APCIO0000663</t>
  </si>
  <si>
    <t>PO64000184-4/6 บริษัท กรุงเทพคลังเอกสาร จำกัด-ประจำงวดที่ 4 เดือนเมษายน 2564
(เบิกจ่ายตามจริง)
(รายละเอียดตามเอกสารที่แนบ)</t>
  </si>
  <si>
    <t>PR64000210</t>
  </si>
  <si>
    <t>PO64000184</t>
  </si>
  <si>
    <t>APCIO0000532</t>
  </si>
  <si>
    <t>PO64000184-3/6 บริษัท กรุงเทพคลังเอกสาร จำกัด -ประจำงวดที่ 3 เดือนมีนาคม 2564
(เบิกจ่ายตามจริง)
(รายละเอียดตามเอกสารที่แนบ)</t>
  </si>
  <si>
    <t>APCIO0000531</t>
  </si>
  <si>
    <t>PO64000184-2/6 บริษัท กรุงเทพคลังเอกสาร จำกัด -ประจำงวดที่ 2 เดือนกุมภาพันธ์ 2564
(เบิกจ่ายตามจริง)
(รายละเอียดตามเอกสารที่แนบ)</t>
  </si>
  <si>
    <t>APCIO0000348</t>
  </si>
  <si>
    <t>PO64000184 บริษัท กรุงเทพคลังเอกสาร จำกัดจ้างบริการจัดเก็บเอกสารและเฟอร์นิเจอร์ของสำนักงาน 
-ประจำงวดที่ 1 เดือนมกราคม 2564
(เบิกจ่ายตามจริง)
(รายละเอียดตามเอกสารที่แนบ)</t>
  </si>
  <si>
    <t>APCIO0000545</t>
  </si>
  <si>
    <t>PO64000183-3/3 บริษัท ไนซ์จ๊อบทีม จำกัด-สรุปผลการดำเนินงาน เดือนที่ 3 
(เดือนมีนาคม 2564) พร้อมไฟล์เอกสารที่เกี่ยวข้องกับงานที่ได้รับมอบหมายทั้งหมด
(รายละเอียดตามเอกสารที่แนบ)</t>
  </si>
  <si>
    <t>PR64000207</t>
  </si>
  <si>
    <t>PO64000183</t>
  </si>
  <si>
    <t>APCIO0000363</t>
  </si>
  <si>
    <t>PO64000183-2/3 บริษัท ไนซ์จ๊อบทีม จำกัด
-สรุปผลการดำเนินงาน เดือนที่ 2 
(เดือนกุมภาพันธ์ 2564)
(รายละเอียดตามเอกสารที่แนบ)</t>
  </si>
  <si>
    <t>APCIO0000104</t>
  </si>
  <si>
    <t>PO64000183-1/3 บริษัท ไนซ์จ๊อบทีม จำกัด จ้างสนับสนุนบุคลากรเพื่อจัดทำสัญญารับทุนและเอกสารเบิกจ่าย สำนักพัฒนาการเรียนรู้เชิงพื้นที่
-สรุปผลการดำเนินงาน เดือนที่ 1 
(เดือนมกราคม 2564)
(รายละเอียดตามเอกสารที่แนบ)</t>
  </si>
  <si>
    <t>APCIO0000155</t>
  </si>
  <si>
    <t>PO64000182 นางสาว นงลักษณ์ อัจนปัญญา จ้างถอดเทปภาษาไทยและจัดทำรายงานความคิดเห็นภาพรวมของผู้บริหาร กสศ.
-รายงานสรุปความคิดเห็นภาพรวมของผู้บริหาร กสศ. จำนวน 9 ชิ้นงาน
(รายละเอียดตามเอกสารที่แนบ)</t>
  </si>
  <si>
    <t>PR64000186</t>
  </si>
  <si>
    <t>PO64000182</t>
  </si>
  <si>
    <t>APCIO0000053</t>
  </si>
  <si>
    <t>PO64000181 บริษัท เอ็กซ์เซลซิเออร์ ซัพพลายส์ จำกัด จัดซื้ออุปกรณ์เครื่องเขียน อุปกรณ์สำนักงานเพื่อรองรับการทำงานด้านเอกสารของเจ้าหน้าที่ และน้ำดื่ม(ขวด) สำหรับรับรองการจัดประชุมของสำนักงาน
(รายละเอียด</t>
  </si>
  <si>
    <t>PR64000208</t>
  </si>
  <si>
    <t>PO64000181</t>
  </si>
  <si>
    <t>PO64000181 บริษัท เอ็กซ์เซลซิเออร์ ซัพพลายส์ จำกัด จัดซื้ออุปกรณ์เครื่องเขียน อุปกรณ์สำนักงานเพื่อรองรับการทำงานด้านเอกสารของเจ้าหน้าที่ และน้ำดื่ม(ขวด) สำหรับรับรองการจัดประชุมของสำนักงาน
(รายละเอียดตามเอกสารที่แนบ)</t>
  </si>
  <si>
    <t>APCIO0000067</t>
  </si>
  <si>
    <t>PO64000180 บริษัท มาตา การพิมพ์ จำกัด จ้างจัดพิมพ์พร้อมแพคเกต วารสาร แบ่งปันแลกเปลี่ยน เรียนรู้ โครงการจัดสรรเงิน
อุดหนุนแบบมีเงื่อนไข:CCT
๑. ใบแจ้งหนี้/ใบส่งมอบงาน 
๒. วารสาร แบ่งปัน แลกเปลี่ยนเรียนรู้ โครงการจัดสรรเงินอุดหนุนแบบมีเงื่อนไข 
: CCT  จำนวน ๓๒,๐๐๐  ชุด พร้อมใบรับของที่สมบูรณ์ 
๓. ตัวอย่าง วารสาร แบ่งปัน แลกเปลี่ยนเรียนรู้ โครงการจัดสรรเงินอุดหนุนแบบมีเงื่อนไข : CCT  ๑ ชุด แนบประกอบการส่งงาน</t>
  </si>
  <si>
    <t>PR64000134</t>
  </si>
  <si>
    <t>PO64000180</t>
  </si>
  <si>
    <t>APCIO0000045</t>
  </si>
  <si>
    <t>NEWPO64000179-1/3 นาย รชต อารีพรรค จ้างให้บริการด้านการส่งเสริมจริยธรรม คุณธรรมและความโปร่งใส เพื่อให้คำแนะนำและคำปรึกษาแก่บุคลากรและผู้บริหารสำนักงาน กสศ.
-ผลการดำเนินงาน เดือน มกราคม 2564
(รายละเอียดตา</t>
  </si>
  <si>
    <t>PR64000203</t>
  </si>
  <si>
    <t>PO64000179</t>
  </si>
  <si>
    <t>64CCN00018</t>
  </si>
  <si>
    <t>CNPO64000179-1/3 นาย รชต อารีพรรค จ้างให้บริการด้านการส่งเสริมจริยธรรม คุณธรรมและความโปร่งใส เพื่อให้คำแนะนำและคำปรึกษาแก่บุคลากรและผู้บริหารสำนักงาน กสศ.
-ผลการดำเนินงาน เดือน มกราคม 2564
(รายละเอียดตา</t>
  </si>
  <si>
    <t>APCIO0000330</t>
  </si>
  <si>
    <t>PO64000179-3/3 นาย รชต อารีพรรค -ผลการดำเนินงาน เดือน มีนาคม 2564
(รายละเอียดตามเอกสารที่แนบ)</t>
  </si>
  <si>
    <t>APCIO0000194</t>
  </si>
  <si>
    <t>PO64000179-2/3 นาย รชต อารีพรรค -ผลการดำเนินงาน เดือน กุมภาพันธ์ 2564
(รายละเอียดตามเอกสารที่แนบ)</t>
  </si>
  <si>
    <t>64CIO00539</t>
  </si>
  <si>
    <t>PO64000179-1/3 นาย รชต อารีพรรค จ้างให้บริการด้านการส่งเสริมจริยธรรม คุณธรรมและความโปร่งใส เพื่อให้คำแนะนำและคำปรึกษาแก่บุคลากรและผู้บริหารสำนักงาน กสศ.
-ผลการดำเนินงาน เดือน มกราคม 2564
(รายละเอียดตามเอกสารที่แนบ)</t>
  </si>
  <si>
    <t>APCIO0000657</t>
  </si>
  <si>
    <t>PO64000178-5/12 นางสาวกนกวรรณ ผึ้งน่วม -รายงานสรุปผลการดำเนินงาน งวดที่ 5
(รายละเอียดตามเอกสารที่แนบ)</t>
  </si>
  <si>
    <t>นางสาวกนกวรรณ ผึ้งน่วม</t>
  </si>
  <si>
    <t>AP1-1090</t>
  </si>
  <si>
    <t>PR64000205</t>
  </si>
  <si>
    <t>PO64000178</t>
  </si>
  <si>
    <t>APCIO0000477</t>
  </si>
  <si>
    <t>PO64000178-4/12 น.ส. กนกวรรณ ผึ้งน่วม
-รายงานสรุปผลการดำเนินงาน งวดที่ 4
(รายละเอียดตามเอกสารที่แนบ)</t>
  </si>
  <si>
    <t>APCIO0000298</t>
  </si>
  <si>
    <t>PO64000178-3/12 น.ส. กนกวรรณ ผึ้งน่วม -รายงานสรุปผลการดำเนินงาน งวดที่ 3
(รายละเอียดตามเอกสารที่แนบ)</t>
  </si>
  <si>
    <t>APCIO0000172</t>
  </si>
  <si>
    <t>PO64000178-2/12 น.ส. กนกวรรณ ผึ้งน่วม -รายงานสรุปผลการดำเนินงาน งวดที่ 2
(รายละเอียดตามเอกสารที่แนบ)</t>
  </si>
  <si>
    <t>APCIO0000035</t>
  </si>
  <si>
    <t>PO64000178-1/12 น.ส. กนกวรรณ ผึ้งน่วม 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 คนที่ 1
-รายงานสรุปผลการดำเนินงาน งวดที่ 1
(รายละเอียดตามเอกสารที่แนบ)</t>
  </si>
  <si>
    <t>APCIO0000656</t>
  </si>
  <si>
    <t>PO64000177 -5/12 นางสาวศิริพรรณ สิงห์ห่วง-รายงานสรุปผลการดำเนินงาน งวดที่ 5
(รายละเอียดตามเอกสารที่แนบ)</t>
  </si>
  <si>
    <t>นางสาวศิริพรรณ สิงห์ห่วง</t>
  </si>
  <si>
    <t>AP1-1091</t>
  </si>
  <si>
    <t>PR64000206</t>
  </si>
  <si>
    <t>PO64000177</t>
  </si>
  <si>
    <t>APCIO0000469</t>
  </si>
  <si>
    <t>PO64000177 -4/12 น.ส. ศิริพรรณ สิงห์ห่วง
-รายงานสรุปผลการดำเนินงาน งวดที่ 4
(รายละเอียดตามเอกสารที่แนบ)</t>
  </si>
  <si>
    <t>APCIO0000284</t>
  </si>
  <si>
    <t>PO64000177-3/12 น.ส. ศิริพรรณ สิงห์ห่วง -รายงานสรุปผลการดำเนินงาน งวดที่ 3
(รายละเอียดตามเอกสารที่แนบ)</t>
  </si>
  <si>
    <t>APCIO0000128</t>
  </si>
  <si>
    <t>PO64000177-2/12 น.ส. ศิริพรรณ สิงห์ห่วง -รายงานสรุปผลการดำเนินงาน งวดที่ 2
(รายละเอียดตามเอกสารที่แนบ)</t>
  </si>
  <si>
    <t>APCIO0000033</t>
  </si>
  <si>
    <t>PO64000177-1/12 น.ส. ศิริพรรณ สิงห์ห่วง 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 คนที่ 2
-รายงานสรุปผลการดำเนินงาน งวดที่ 1 
(รายละเอียดตามเอกสารที่แนบ)</t>
  </si>
  <si>
    <t>PR64000167</t>
  </si>
  <si>
    <t>PO64000175 นางสาว ญาดา วงศ์รัศมีเดือน โครงการชุดออกแบบโปสเตอร์สำหรับงาน Equity talk : รับฟังยังไงให้เข้าใจนักเรียน
-โปสเตอร์ประชาสัมพันธ์โครงการ ที่ใช้เผยแพร่ในช่องทางของ Equity lab แล็บฯเสมอภาค
(รายละเอียดตามเอกสารที่แนบ)</t>
  </si>
  <si>
    <t>นางสาวญาดา วงศ์รัศมีเดือน</t>
  </si>
  <si>
    <t>AP1-1096</t>
  </si>
  <si>
    <t>PR64000189</t>
  </si>
  <si>
    <t>PO64000174 นาย ณรงค์ฤทธิ์ โก๋กลิ่น โครงการบันทึกวิดีโอและถ่ายทอดสดลง Facebook เพื่อใช้ในการประชาสัมพันธ์ Equity Talk : รับฟังยังไงให้เข้าใจนักเรียน
-และติดตั้งอุปกรณ์เพื่อเผยแพร่การถ่ายทอดสดลงในช่องทางต่างๆ
(รายละเอียดตามเอกสารที่แนบ)</t>
  </si>
  <si>
    <t>นายณรงค์ฤทธิ์ โก๋กลิ่น</t>
  </si>
  <si>
    <t>AP1-0720</t>
  </si>
  <si>
    <t>PR64000166</t>
  </si>
  <si>
    <t>PR64000169</t>
  </si>
  <si>
    <t>64CIO00547</t>
  </si>
  <si>
    <t>PO64000172 บริษัท วีดู ไอที เซอร์วิส จำกัด -Keyboard Logitech Keyboard 
K120-Thai USB Prort
(รายละเอียดตามเอกสารที่แนบ)</t>
  </si>
  <si>
    <t>PR64000204</t>
  </si>
  <si>
    <t>PO64000172</t>
  </si>
  <si>
    <t>PO64000172 บริษัท วีดู ไอที เซอร์วิส จำกัด -Mouse Logitech Silent Wireless 
M221-Charcoal
(รายละเอียดตามเอกสารที่แนบ)</t>
  </si>
  <si>
    <t>PO64000172 บริษัท วีดู ไอที เซอร์วิส จำกัด -SANDISK SDDR-A631-GNGNN Pro USB Multi-Card Reader/Writer
(รายละเอียดตามเอกสารที่แนบ)</t>
  </si>
  <si>
    <t>PO64000172 บริษัท วีดู ไอที เซอร์วิส จำกัด -จอมอนิเตอร์ DELL 23 monitor P2319H 23" / 3Y Warr. + HDMI Cable
(รายละเอียดตามเอกสารที่แนบ)</t>
  </si>
  <si>
    <t>PO64000172 บริษัท วีดู ไอที เซอร์วิส จำกัด -หมึกแท้ Brother TN-1000 for Brother 1810tn 1000
(รายละเอียดตามเอกสารที่แนบ)</t>
  </si>
  <si>
    <t>PO64000172 บริษัท วีดู ไอที เซอร์วิส จำกัด ซื้ออุปกรณ์คอมพิวเตอร์สำนักงาน ชุดที่ 1 ประจำปีงบประมาณ 2564
-Lenovo ThinkPad X13
(รายละเอียดตามเอกสารที่แนบ)</t>
  </si>
  <si>
    <t>APCIO0000653</t>
  </si>
  <si>
    <t>PO64000171-5/12 นางสาวฐิติมา เปรมประเสริฐ -งวดที่ 5 เดือน พ.ค. 64
(รายละเอียดตามเอกสารที่แนบ)</t>
  </si>
  <si>
    <t>นางสาวฐิติมา เปรมประเสริฐ</t>
  </si>
  <si>
    <t>AP1-1045</t>
  </si>
  <si>
    <t>PR64000171</t>
  </si>
  <si>
    <t>PO64000171</t>
  </si>
  <si>
    <t>APCIO0000460</t>
  </si>
  <si>
    <t>PO64000171-4/12 นางสาวฐิติมา เปรมประเสริฐ -งวดที่ 4 เดือน เม.ย. 64
(รายละเอียดตามเอกสารที่แนบ)</t>
  </si>
  <si>
    <t>APCIO0000276</t>
  </si>
  <si>
    <t>PO64000171-3/12 นางสาวฐิติมา เปรมประเสริฐ -งวดที่ 3 เดือน มี.ค. 64
(รายละเอียดตามเอกสารที่แนบ)</t>
  </si>
  <si>
    <t>APCIO0000125</t>
  </si>
  <si>
    <t>PO64000171-2/12 นางสาวฐิติมา เปรมประเสริฐ -งวดที่ 2 เดือน ก.พ. 64
(รายละเอียดตามเอกสารที่แนบ)</t>
  </si>
  <si>
    <t>APCIO0000023</t>
  </si>
  <si>
    <t>PO64000171-1/12 นางสาวฐิติมา เปรมประเสริฐ จ้างเหมาบริการบุคคลเพื่อปฏิบัติงานสนับสนุนฝ่ายบัญชีและการเงิน สำนักพัฒนายุทธศาสตร์และบริหารงบประมาณ 
-งวดที่ 1 เดือน ม.ค. 64
(รายละเอียดตามเอกสารที่แนบ)</t>
  </si>
  <si>
    <t>APCIO0000065</t>
  </si>
  <si>
    <t>64C902020</t>
  </si>
  <si>
    <t>PO64000170 นาย สุจิตร มานิตยกุล จ้างถ่ายภาพบุคลากร กสศ. จำนวน 40 คน โดยประมาณ
-จำนวนคนละ 2 Acts พร้อม Retouch ตกแต่งภาพให้สวยงาม 
(รายละเอียดตามเอกสารที่แนบ)</t>
  </si>
  <si>
    <t>นายสุจิตร มานิตยกุล</t>
  </si>
  <si>
    <t>AP1-0623</t>
  </si>
  <si>
    <t>PR64000202</t>
  </si>
  <si>
    <t>PO64000170</t>
  </si>
  <si>
    <t>APCIO0000156</t>
  </si>
  <si>
    <t>PO64000169 บริษัท โอไอซี ครีเอชั่น จำกัด จ้างจัดหาซองน้ำตาลและจัดส่งจดหมายข่าว
-รายงานสรุปผลการดำเนินงาน
(รายละเอียดตามเอกสารที่แนบ)</t>
  </si>
  <si>
    <t>PR64000188</t>
  </si>
  <si>
    <t>PO64000169</t>
  </si>
  <si>
    <t>APCIO0000502</t>
  </si>
  <si>
    <t>PO64000168-4/6นางสาว เขมินทรา บุญธรรม
-รายงานสรุปผลการดำเนินงาน งวดที่ 4
(รายละเอียดตามเอกสารที่แนบ)</t>
  </si>
  <si>
    <t>นางสาวเขมินทรา บุญธรรม</t>
  </si>
  <si>
    <t>AP1-1004</t>
  </si>
  <si>
    <t>PR64000179</t>
  </si>
  <si>
    <t>PO64000168</t>
  </si>
  <si>
    <t>APCIO0000338</t>
  </si>
  <si>
    <t>PO64000168-3/6 นางสาว เขมินทรา บุญธรรม -รายงานสรุปผลการดำเนินงาน งวดที่ 3
(รายละเอียดตามเอกสารที่แนบ)</t>
  </si>
  <si>
    <t>APCIO0000134</t>
  </si>
  <si>
    <t>PO64000168-2/6 นางสาว เขมินทรา บุญธรรม -รายงานสรุปผลการดำเนินงาน งวดที่ 2
(รายละเอียดตามเอกสารที่แนบ)</t>
  </si>
  <si>
    <t>APCIO0000007</t>
  </si>
  <si>
    <t>PO64000168-1/6 นางสาว เขมินทรา บุญธรรม จ้างเจ้าหน้าที่สนับสนุนและติดตามการดำเนินงานโครงการของสำนักพัฒนาคุณภาพครู นักศึกษาครู และสถานศึกษา 
-รายงานสรุปผลการดำเนินงาน งวดที่ 1
(รายละเอียดตามเอกสารที่แนบ)</t>
  </si>
  <si>
    <t>APCIO0000639</t>
  </si>
  <si>
    <t>PO64000167-4/6 บริษัท สหสามัคคีบริการ จำกัด -งวดที่ 4 เดือนเมษายน 2564
(รายละเอียดตามเอกสารที่แนบ)</t>
  </si>
  <si>
    <t>บริษัท สหสามัคคีบริการ จำกัด</t>
  </si>
  <si>
    <t>AP1-0291</t>
  </si>
  <si>
    <t>PR64000184</t>
  </si>
  <si>
    <t>PO64000167</t>
  </si>
  <si>
    <t>APCIO0000484</t>
  </si>
  <si>
    <t>PO64000167-3/6บริษัท สหสามัคคีบริการ จำกัด
-งวดที่ 3 เดือนมีนาคม 2564
(รายละเอียดตามเอกสารที่แนบ)</t>
  </si>
  <si>
    <t>APCIO0000342</t>
  </si>
  <si>
    <t>PO64000167-2/6 บริษัท สหสามัคคีบริการ จำกัด -งวดที่ 2 เดือนกุมภาพันธ์ 2564
(รายละเอียดตามเอกสารที่แนบ)</t>
  </si>
  <si>
    <t>APCIO0000232</t>
  </si>
  <si>
    <t>PO64000167-1/6 บริษัท สหสามัคคีบริการ จำกัด จ้างบริการทำความสะอาดสำนักงานและบริการจัดเลี้ยงสำหรับงานประชุม (อาคาร A) 
-งวดที่ 1 เดือนมกราคม 2564
(รายละเอียดตามเอกสารที่แนบ)</t>
  </si>
  <si>
    <t>APCIO0000640</t>
  </si>
  <si>
    <t>PO64000165-4/6 บริษัท สหสามัคคีบริการ จำกัด จ้างบริการทำความสะอาดสำนักงาน (อาคาร B) -งวดที่ 4 เดือนเมษายน 2564
(รายละเอียดตามเอกสารที่แนบ)</t>
  </si>
  <si>
    <t>PR64000195</t>
  </si>
  <si>
    <t>PO64000165</t>
  </si>
  <si>
    <t>APCIO0000568</t>
  </si>
  <si>
    <t>PO64000165-3/6 บริษัท สหสามัคคีบริการ จำกัด จ้างบริการทำความสะอาดสำนักงาน (อาคาร B) -งวดที่ 3 เดือนมีนาคม 2564
(รายละเอียดตามเอกสารที่แนบ)</t>
  </si>
  <si>
    <t>APCIO0000343</t>
  </si>
  <si>
    <t>PO64000165-2/6 บริษัท สหสามัคคีบริการ จำกัด จ้างบริการทำความสะอาดสำนักงาน (อาคาร B) -งวดที่ 2 เดือนกุมภาพันธ์ 2564
(รายละเอียดตามเอกสารที่แนบ)</t>
  </si>
  <si>
    <t>APCIO0000233</t>
  </si>
  <si>
    <t>PO64000165-1/6 บริษัท สหสามัคคีบริการ จำกัด จ้างบริการทำความสะอาดสำนักงาน (อาคาร B) -งวดที่ 1 เดือนมกราคม 2564
(รายละเอียดตามเอกสารที่แนบ)</t>
  </si>
  <si>
    <t>APCIO0000055</t>
  </si>
  <si>
    <t>PO64000163 บริษัท แอร์-เทค เอนจิเนียริ่ง (ประเทศไทย) จำกัด จ้างพ่นยาฆ่าเชื้อภายในสำนักงาน กสศ. อาคารเอส.พี. ชั้น 13 
(อาคารA,B จำนวน 1 ครั้ง)
-พ่นยาฆ่าเชื้อปรับสภาพอากาศภายในพื้นที่สำนักงาน อาคาร A และ อาคาร B
(รายละเอียดตามเอกสารที่แนบ)</t>
  </si>
  <si>
    <t>PR64000198</t>
  </si>
  <si>
    <t>PO64000163</t>
  </si>
  <si>
    <t>APCIO0000083</t>
  </si>
  <si>
    <t>PO64000162 ร.ต.ท.หญิง ปุณยนุช หิรัญอร จ้างเจ้าหน้าที่พยาบาลวิชาชีพ สำหรับตรวจคัดกรองสุขภาพของพนักงาน และบุคคลภายนอกที่มาติดต่อ
-ปฏิบัติงาน วันจันทร์-ศุกร์ 
เวลา 07.30 น. - 15.30 น.
(รายละเอียดตามเอกสารที่แนบ)</t>
  </si>
  <si>
    <t>ร.ต.ท.หญิง ปุณยนุช หิรัญอร</t>
  </si>
  <si>
    <t>AP1-0732</t>
  </si>
  <si>
    <t>PR64000199</t>
  </si>
  <si>
    <t>PO64000162</t>
  </si>
  <si>
    <t>บริษัท สองมือ โปรดักชั่น จำกัด</t>
  </si>
  <si>
    <t>AP1-1088</t>
  </si>
  <si>
    <t>PR64000163</t>
  </si>
  <si>
    <t>64CIO00574</t>
  </si>
  <si>
    <t>PO64000159 บริษัท มาตา การพิมพ์ จำกัด จ้างผลิตแผ่นพับจดหมายข่าว CCT NEWS จำนวน 31,800 แผ่น
-ขนาดกางออก 21 * 44.4 ซม.
-พิมพ์ 4 สี 2 หน้า กระดาษอาร์ต 230 แกรม
-เคลือบพลาสติกด้าน 2 ด้าน
-ปั๊มเส้น พร้อมพับเป็น 3 ตอน
(รายละเอียดตามเอกสารที่แนบ)</t>
  </si>
  <si>
    <t>PR64000183</t>
  </si>
  <si>
    <t>PO64000159</t>
  </si>
  <si>
    <t>APCIO0000547</t>
  </si>
  <si>
    <t>PO64000158-1/2 บริษัท อินโฟเควสท์ จำกัด จ้างระบบบริการมอนิเตอร์ข่าว กสศ.
-บริการมอนิเตอร์ข่าว งวดที่ 1
(รายละเอียดตามเอกสารที่แนบ)</t>
  </si>
  <si>
    <t>บริษัท อินโฟเควสท์ จำกัด</t>
  </si>
  <si>
    <t>AP1-0123</t>
  </si>
  <si>
    <t>PR64000187</t>
  </si>
  <si>
    <t>PO64000158</t>
  </si>
  <si>
    <t>PO64000157 บริษัท แมวขยันดี จำกัด จ้างผลิตคลิปวิดีโอ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
-คลิปวิดีโอ ความยาว 3-4 นาที
(รายละเอียดตามเอกสารที่แนบ)</t>
  </si>
  <si>
    <t>บริษัท แมวขยันดี จำกัด</t>
  </si>
  <si>
    <t>AP1-0741</t>
  </si>
  <si>
    <t>PR64000165</t>
  </si>
  <si>
    <t>APCIO0000003</t>
  </si>
  <si>
    <t>PO64000156 บริษัท ไนซ์จ๊อบทีม จำกัด จ้างบริหารจัดการดำเนินการจัดส่งเอกสารการอบรมระบบสารสนเทศเพื่อการคัดกรองนักเรียนทุนเสมอภาค
-ฐานข้อมูลการจัดส่งเอกสาร จำนวน 256 ชุด
(รายละเอียดตามเอกสารที่แนบ)</t>
  </si>
  <si>
    <t>PR64000178</t>
  </si>
  <si>
    <t>PO64000156</t>
  </si>
  <si>
    <t>บริษัท บางกอกบุรี ครีเอทีฟเฮ้าส์ จำกัด</t>
  </si>
  <si>
    <t>AP1-0402</t>
  </si>
  <si>
    <t>PR64000193</t>
  </si>
  <si>
    <t>นายสกล สุวรรณาพิสิทธิ์</t>
  </si>
  <si>
    <t>AP1-0149</t>
  </si>
  <si>
    <t>PR64000177</t>
  </si>
  <si>
    <t>APCIO0000278</t>
  </si>
  <si>
    <t>PO64000153-3/3 นางสาว ปิยวรรณ สุขนุกูล -จ้างเจ้าหน้าที่ธุรการ สำนักธรรมาภิบาลและบริหารทั่วไป งวดที่ 3 เดือนมีนาคม 2564
(รายละเอียดตามเอกสารที่แนบ)</t>
  </si>
  <si>
    <t>PR64000175</t>
  </si>
  <si>
    <t>PO64000153</t>
  </si>
  <si>
    <t>APCIO0000175</t>
  </si>
  <si>
    <t>PO64000153-2/3 นางสาว ปิยวรรณ สุขนุกูล -จ้างเจ้าหน้าที่ธุรการ สำนักธรรมาภิบาลและบริหารทั่วไป งวดที่ 2 เดือนกุมภาพันธ์ 2564
(รายละเอียดตามเอกสารที่แนบ)</t>
  </si>
  <si>
    <t>APCIO0000024</t>
  </si>
  <si>
    <t>PO64000153-1/3 นางสาว ปิยวรรณ สุขนุกูล -จ้างเจ้าหน้าที่ธุรการ สำนักธรรมาภิบาลและบริหารทั่วไป งวดที่ 1 เดือนมกราคม 2564
(รายละเอียดตามเอกสารที่แนบ)</t>
  </si>
  <si>
    <t>APCIO0000224</t>
  </si>
  <si>
    <t>PO64000152-1/2 บริษัท เอ็ม อี อี จำกัด จ้างปรับปรุงพื้นที่สำนักงานเพิ่มเติม (งานตกแต่งภายในและงานระบบ)
-ผลการดำเนินงาน (ส่งมอบงานครั้งที่ 1)
(รายละเอียดตามเอกสารที่แนบ)</t>
  </si>
  <si>
    <t>PR64000174</t>
  </si>
  <si>
    <t>PO64000152</t>
  </si>
  <si>
    <t>APCIO0000573</t>
  </si>
  <si>
    <t>PO64000151 บริษัท ซีเจ เวิร์ค จำกัด จ้างผลิตคลิปภายใต้การพัฒนาและบริหารจัดการแพลทฟอร์มชุมชนแลกเปลี่ยนเรียนรู้ชุมชนแลกเปลี่ยนเรียนรู้ของกลุ่มเป้าหมายครู 
-ออกแบบและผลิตคลิปครู
(รายละเอียดตามเอกสารที่แนบ)</t>
  </si>
  <si>
    <t>บริษัท ซีเจ เวิร์ค จำกัด</t>
  </si>
  <si>
    <t>AP1-1064</t>
  </si>
  <si>
    <t>PR64000160</t>
  </si>
  <si>
    <t>PO64000151</t>
  </si>
  <si>
    <t>APCIO0000299</t>
  </si>
  <si>
    <t>PO64000150-3/3 บริษัท ดาต้าฟาร์ม จำกัด -รายงานผลการตรวจประเมิน (Assessment Report) จากผู้ตรวจสอบอิสระ
(รายละเอียดตามเอกสารที่แนบ)</t>
  </si>
  <si>
    <t>บริษัท ดาต้าฟาร์ม จำกัด</t>
  </si>
  <si>
    <t>AP1-0828</t>
  </si>
  <si>
    <t>PR64000162</t>
  </si>
  <si>
    <t>PO64000150</t>
  </si>
  <si>
    <t>APCIO0000234</t>
  </si>
  <si>
    <t>PO64000150-2/3 บริษัท ดาต้าฟาร์ม จำกัด -รายงานสรุปการวิเคราะห์ แนะนำและให้คำปรึกษา
(รายละเอียดตามเอกสารที่แนบ)</t>
  </si>
  <si>
    <t>64CIO00567</t>
  </si>
  <si>
    <t>PO64000150-1/3 บริษัท ดาต้าฟาร์ม จำกัด จ้างพัฒนาระบบบริหารจัดการความมั่นคงปลอดภัยสารสนเทศ (Information Security Management System ISMS) ตามมาตรฐาน ISO/IEC 27001:2013 การตรวจติดตาม
ครั้งที่ 1
-แผนการดำเนินการโครงการ
(รายละเอียดตามเอกสารที่แนบ)</t>
  </si>
  <si>
    <t>APCIO0000153</t>
  </si>
  <si>
    <t>NEWPO64000149 บริษัท โกโพเมโล จำกัด จ้างจัดหาบริการระบบอีเมลสำนักงาน (เพิ่มเติม) ชุดที่ 1 ประจำปีงบประมาณ 2564
-บริการระบบอีเมลสำนักงานพร้อมพื้นที่เก็บข้อมูลไม่จำกัดและความสามารถในการเก็บถาวร</t>
  </si>
  <si>
    <t>PR64000173</t>
  </si>
  <si>
    <t>PO64000149</t>
  </si>
  <si>
    <t>CNCIO0000002</t>
  </si>
  <si>
    <t>CNPO64000149 บริษัท โกโพเมโล จำกัด จ้างจัดหาบริการระบบอีเมลสำนักงาน (เพิ่มเติม) ชุดที่ 1 ประจำปีงบประมาณ 2564
-บริการระบบอีเมลสำนักงานพร้อมพื้นที่เก็บข้อมูลไม่จำกัดและความสามารถในการเก็บถาวร</t>
  </si>
  <si>
    <t>APCIO0000136</t>
  </si>
  <si>
    <t>PO64000149 บริษัท โกโพเมโล จำกัด จ้างจัดหาบริการระบบอีเมลสำนักงาน (เพิ่มเติม) ชุดที่ 1 ประจำปีงบประมาณ 2564
-บริการระบบอีเมลสำนักงานพร้อมพื้นที่เก็บข้อมูลไม่จำกัดและความสามารถในการเก็บถาวร
(รายละเอียดตามเอกสารที่แนบ)</t>
  </si>
  <si>
    <t>APCIO0000481</t>
  </si>
  <si>
    <t>PO64000148 บริษัท เอวีวัน เน็ตเวิร์ค แอนด์ เซอร์วิส จำกัด จ้างต่อบริการจัดหาพื้นที่เก็บอุปกรณ์สำนักงานจากการรื้อถอน กสศ. พร้อมบริการขนย้ายสินค้าส่งคืน 
(21 ธ.ค.2563 - 20 มี.ค.2564) 
-รายงานสรุปผลการจัดเก็บอุปกรณ์ทั้งหมด
(รายละเอียดตามเอกสารที่แนบ)</t>
  </si>
  <si>
    <t>PR64000172</t>
  </si>
  <si>
    <t>PO64000148</t>
  </si>
  <si>
    <t>APCIO0000240</t>
  </si>
  <si>
    <t>PO64000147 บริษัท กู๊ด อินโฟ แอนด์ แมเนจเมนท์ จำกัด จ้างบริการประสานติดตามเงินบริจาค ภายใต้โครงการพัฒนาระบบและทีมจัดการบัญชีการเงินงานบริจาคที่มีมาตรฐาน
-รายงานผลการดำเนินงานโครงการ
(รายละเอียดตามเอกสารที่แนบ)</t>
  </si>
  <si>
    <t>PR64000157</t>
  </si>
  <si>
    <t>PO64000147</t>
  </si>
  <si>
    <t>APCIO0000600</t>
  </si>
  <si>
    <t>PO64000145-4/6 บริษัท ไนซ์จ๊อบทีม จำกัด-ประจำงวดที่ 4 เดือนเมษายน 2564
(รายละเอียดตามเอกสารที่แนบ)</t>
  </si>
  <si>
    <t>PR64000170</t>
  </si>
  <si>
    <t>PO64000145</t>
  </si>
  <si>
    <t>APCIO0000416</t>
  </si>
  <si>
    <t>PO64000145-3/6 บริษัท ไนซ์จ๊อบทีม จำกัด
-ประจำงวดที่ 3 เดือนมีนาคม 2564
(รายละเอียดตามเอกสารที่แนบ)</t>
  </si>
  <si>
    <t>APCIO0000256</t>
  </si>
  <si>
    <t>PO64000145-2/6 บริษัท ไนซ์จ๊อบทีม จำกัด -ประจำงวดที่ 2 เดือนกุมภาพันธ์ 2564
(รายละเอียดตามเอกสารที่แนบ)</t>
  </si>
  <si>
    <t>APCIO0000109</t>
  </si>
  <si>
    <t>PO64000145-1/6 บริษัท ไนซ์จ๊อบทีม จำกัด จ้างบุคลากรเพื่อปฏิบัติงานสนับสนุนการดำเนินงานของศูนย์สัญญา 
-ประจำงวดที่ 1 เดือนมกราคม 2564
(รายละเอียดตามเอกสารที่แนบ)</t>
  </si>
  <si>
    <t>APCIO0000439</t>
  </si>
  <si>
    <t>PO64000144-2/2 บริษัท แอ้นท์ เอ็กซ์ เวิร์ค จำกัด จ้างทำระบบโครงการทุนนวัตกรรมสายอาชีพชั้นสูง ชิ้นที่ 1
-แผนการดำเนินงาน งวดที่ 1
(รายละเอียดตามเอกสารที่แนบ)</t>
  </si>
  <si>
    <t>บริษัท แอ้นท์ เอ็กซ์ เวิร์ค จำกัด</t>
  </si>
  <si>
    <t>AP1-0702</t>
  </si>
  <si>
    <t>PR64000149</t>
  </si>
  <si>
    <t>PO64000144</t>
  </si>
  <si>
    <t>APCIO0000103</t>
  </si>
  <si>
    <t>PO64000144-1/2 บริษัท แอ้นท์ เอ็กซ์ เวิร์ค จำกัด จ้างทำระบบโครงการทุนนวัตกรรมสายอาชีพชั้นสูง ชิ้นที่ 1
-แผนการดำเนินงาน งวดที่ 1
(รายละเอียดตามเอกสารที่แนบ)</t>
  </si>
  <si>
    <t>APCIO0000654</t>
  </si>
  <si>
    <t>PO64000143-5/12 นางสาวเต็มพัน ภู่ศิริพันธ์-รายงานสรุปผลการดำเนินงาน งวดที่ 5
(รายละเอียดตามเอกสารที่แนบ)</t>
  </si>
  <si>
    <t>นางสาวเต็มพัน ภู่ศิริพันธ์</t>
  </si>
  <si>
    <t>AP1-1085</t>
  </si>
  <si>
    <t>PR64000138</t>
  </si>
  <si>
    <t>PO64000143</t>
  </si>
  <si>
    <t>APCIO0000476</t>
  </si>
  <si>
    <t>PO64000143-4/12 นางสาว เต็มพัน ภู่ศิริพันธ์
-รายงานสรุปผลการดำเนินงาน งวดที่ 4
(รายละเอียดตามเอกสารที่แนบ)</t>
  </si>
  <si>
    <t>APCIO0000289</t>
  </si>
  <si>
    <t>PO64000143-3/12 นางสาว เต็มพัน ภู่ศิริพันธ์ -รายงานสรุปผลการดำเนินงาน งวดที่ 3
(รายละเอียดตามเอกสารที่แนบ)</t>
  </si>
  <si>
    <t>APCIO0000129</t>
  </si>
  <si>
    <t>PO64000143-2/12 นางสาว เต็มพัน ภู่ศิริพันธ์ -รายงานสรุปผลการดำเนินงาน งวดที่ 2
(รายละเอียดตามเอกสารที่แนบ)</t>
  </si>
  <si>
    <t>APCIO0000034</t>
  </si>
  <si>
    <t>PO64000143-1/12 นางสาว เต็มพัน ภู่ศิริพันธ์ จ้างเจ้าหน้าที่ประสานงานรวบรวมข้อมูลการรับเรื่องร้องเรียน ภายใต้โครงการจัดสรรเงินอุดหนุนแบบมีเงื่อนไข
-รายงานสรุปผลการดำเนินงาน งวดที่ 1
(รายละเอียดตามเอกสารที่แนบ)</t>
  </si>
  <si>
    <t>APCIO0000108</t>
  </si>
  <si>
    <t>PO64000142 บริษัท ไนซ์จ๊อบทีม จำกัด จ้างบุคลากรสนับสนุนการจัดทำเอกสารการเบิกจ่ายเงินงวดของโครงการทุนนวัตกรรมสายอาชีพชั้นสูง 
-ผลการดำเนินงาน เดือน มกราคม 2564
(รายละเอียดตามเอกสารที่แนบ)</t>
  </si>
  <si>
    <t>PR64000161</t>
  </si>
  <si>
    <t>PO64000142</t>
  </si>
  <si>
    <t>APCIO0000417</t>
  </si>
  <si>
    <t>PO64000141-3/3บริษัท ไนซ์จ๊อบทีม จำกัด
-ประจำงวดที่ 3 เดือนมีนาคม 2564
(รายละเอียดตามเอกสารที่แนบ)</t>
  </si>
  <si>
    <t>PR64000168</t>
  </si>
  <si>
    <t>PO64000141</t>
  </si>
  <si>
    <t>APCIO0000252</t>
  </si>
  <si>
    <t>PO64000141-2/3 บริษัท ไนซ์จ๊อบทีม จำกัด -ประจำงวดที่ 2 เดือนกุมภาพันธ์ 2564
(รายละเอียดตามเอกสารที่แนบ)</t>
  </si>
  <si>
    <t>APCIO0000105</t>
  </si>
  <si>
    <t>PO64000141-1/3 บริษัท ไนซ์จ๊อบทีม จำกัด จ้างบุคลากรสนับสนุนการดำเนินงานจัดทำสัญญาโครงการ 
-ประจำงวดที่ 1 เดือนมกราคม 2564
(รายละเอียดตามเอกสารที่แนบ)</t>
  </si>
  <si>
    <t>APCIO0000529</t>
  </si>
  <si>
    <t>PO64000137-2/2 บริษัท มายด์เมอร์จ คอนซัลแทนท์ จำกัด
-ผลการดำเนินงานโครงการ งวดที่ 2
(รายละเอียดตามเอกสารที่แนบ)</t>
  </si>
  <si>
    <t>PR64000144</t>
  </si>
  <si>
    <t>PO64000137</t>
  </si>
  <si>
    <t>APCIO0000158</t>
  </si>
  <si>
    <t>PO64000137-1/2 บริษัท มายด์เมอร์จ คอนซัลแทนท์ จำกัด จ้างจัดตั้งศูนย์ให้คำปรึกษาด้านการเงินการบัญชี และการพัสดุแก่ภาคีร่วมดำเนินงานโครงการของ กสศ. 
-ผลการดำเนินงานโครงการ งวดที่ 1
(รายละเอียดตามเอกสารที่แนบ)</t>
  </si>
  <si>
    <t>PR64000146</t>
  </si>
  <si>
    <t>PR64000154</t>
  </si>
  <si>
    <t>APCIO0000433</t>
  </si>
  <si>
    <t>PO64000133-1/4 บริษัท ไนซ์จ๊อบทีม จำกัด
จ้างสนับสนุนการตรวจสอบเอกสาร การจัดทำฐานข้อมูล ส่วนงานจัดซื้อจัดจ้าง กสศ.
-สรุปผลการดำเนินงานงวดที่ 1
(รายละเอียดตามเอกสารที่แนบ)</t>
  </si>
  <si>
    <t>PR64000158</t>
  </si>
  <si>
    <t>PO64000133</t>
  </si>
  <si>
    <t>PO64000132 บริษัท โอไอซี ครีเอชั่น จำกัด จ้างผลิตของที่ระลึกสำหรับโครงการทุน
นวัตกรรมสายอาชีพชั้นสูง ครั้งที่ 1
-เสื้อยืดคอกลมสีเหลือง จำนวน 700 ตัว
-เสื้อโปโล สีขาว ผ้า TC จำนวน 105 ตัว
-เสื้อโปโล สีเขียวมินท์ จำนวน 105 ตัว
(รายละเอียดตามเอกสารที่แนบ)</t>
  </si>
  <si>
    <t>PR64000151</t>
  </si>
  <si>
    <t>PO64000131 บริษัท ลลิตา การ์เม้นท์ จำกัด  จ้างผลิตของที่ระลึกสำหรับโครงการทุน
นวัตกรรมสายอาชีพชั้นสูง ครั้งที่ 2 (สำหรับนักศึกษาทุน)
-เสื้อยืดคอกลมสีขาว พร้อมสกรีนหน้า-หลัง จำนวน 3,000 ตัว
(รายละเอียดตามเอกสารที่แนบ)</t>
  </si>
  <si>
    <t>บริษัท ลลิตา การ์เม้นท์ จำกัด</t>
  </si>
  <si>
    <t>AP1-1082</t>
  </si>
  <si>
    <t>PR64000152</t>
  </si>
  <si>
    <t>PR64000141</t>
  </si>
  <si>
    <t>PO64000130</t>
  </si>
  <si>
    <t>APCIO0000142</t>
  </si>
  <si>
    <t>PO64000129 บริษัท วีดู ไอที เซอร์วิส จำกัด -Microsoft® Project Standard 2019
(รายละเอียดตามเอกสารที่แนบ)</t>
  </si>
  <si>
    <t>PR64000135</t>
  </si>
  <si>
    <t>PO64000129</t>
  </si>
  <si>
    <t>PO64000129 บริษัท วีดู ไอที เซอร์วิส จำกัด ซื้อโปรแกรม MS Project and Visio
-Microsoft® Visio® Standard 2019
(รายละเอียดตามเอกสารที่แนบ)</t>
  </si>
  <si>
    <t>APCIO0000255</t>
  </si>
  <si>
    <t>NEWPO64000128-2/3 บริษัท ไนซ์จ๊อบทีม จำกัด จ้างบุคลากรเพื่อดำเนินงานเอกสารฝ่ายกฎหมาย เดือนกุมภาพันธ์ 2564</t>
  </si>
  <si>
    <t>PR64000147</t>
  </si>
  <si>
    <t>PO64000128</t>
  </si>
  <si>
    <t>CNCIO0000006</t>
  </si>
  <si>
    <t>CNPO64000128-2/3 บริษัท ไนซ์จ๊อบทีม จำกัด จ้างบุคลากรเพื่อดำเนินงานเอกสารฝ่ายกฎหมาย เดือนกุมภาพันธ์ 2564</t>
  </si>
  <si>
    <t>APCIO0000418</t>
  </si>
  <si>
    <t>PO64000128-3/3 บริษัท ไนซ์จ๊อบทีม จำกัด
จ้างบุคลากรเพื่อดำเนินงานเอกสารฝ่ายกฎหมาย เดือนมีนาคม 2564</t>
  </si>
  <si>
    <t>APCIO0000254</t>
  </si>
  <si>
    <t>PO64000128-2/3 บริษัท ไนซ์จ๊อบทีม จำกัด จ้างบุคลากรเพื่อดำเนินงานเอกสารฝ่ายกฎหมาย เดือนกุมภาพันธ์ 2564</t>
  </si>
  <si>
    <t>APCIO0000110</t>
  </si>
  <si>
    <t>PO64000128-1/3 บริษัท ไนซ์จ๊อบทีม จำกัด จ้างบุคลากรเพื่อดำเนินงานเอกสารฝ่ายกฎหมาย เดือนมกราคม 2564</t>
  </si>
  <si>
    <t>64CIO00477</t>
  </si>
  <si>
    <t>PO64000127 บริษัท เอ็กซ์เซลซิเออร์ ซัพพลายส์ จำกัด จัดหากระดาษถ่ายเอกสาร ขนาด A4 และ
อุปกรณ์อิเล็คทรอนิกส์ 
(เครื่องคิดเลข และ ถ่านไฟฉาย)</t>
  </si>
  <si>
    <t>PR64000130</t>
  </si>
  <si>
    <t>PO64000127</t>
  </si>
  <si>
    <t>APCIO0000414</t>
  </si>
  <si>
    <t>PO64000126-3/3 บริษัท ไนซ์จ๊อบทีม จำกัด
จ้างบุคลากรเพื่อจัดทำเอกสารสัญญาโครงการ เดือนมีนาคม 2564</t>
  </si>
  <si>
    <t>PR64000143</t>
  </si>
  <si>
    <t>PO64000126</t>
  </si>
  <si>
    <t>APCIO0000253</t>
  </si>
  <si>
    <t>PO64000126-2/3 บริษัท ไนซ์จ๊อบทีม จำกัด จ้างบุคลากรเพื่อจัดทำเอกสารสัญญาโครงการ เดือนกุมภาพันธ์ 2564</t>
  </si>
  <si>
    <t>APCIO0000107</t>
  </si>
  <si>
    <t>PO64000126-1/3 บริษัท ไนซ์จ๊อบทีม จำกัด จ้างบุคลากรเพื่อจัดทำเอกสารสัญญาโครงการ เดือนมกราคม 2564</t>
  </si>
  <si>
    <t>APCIO0000063</t>
  </si>
  <si>
    <t>PO64000125 บริษัท ดีซายน์ ฟรายเดย์ จำกัด เช่าระบบ Cloud Linux Hosting เพื่อรองรับระบบฐานข้อมูลการติดต่อของผู้ทรงคุณวุฒิ และภาคีเครือข่าย กสศ.และบริหารจัดการฐานข้อมูลผู้เข้าร่วมประชุม ระยะเวลา 
1 ปี (วันที่  6 มกราคม 2564 – 5 มกราคม 2565)</t>
  </si>
  <si>
    <t>PR64000145</t>
  </si>
  <si>
    <t>PO64000125</t>
  </si>
  <si>
    <t>64CIO00472</t>
  </si>
  <si>
    <t>PO64000123 นาง อารยา อัมระปาล จัดจ้างล่ามเพื่อใช้ในการอบรมสำรวจจัดเก็บข้อมูลภาคสนาม
-สรุปผลการแปลล่าม</t>
  </si>
  <si>
    <t>นางอารยา อัมระปาล</t>
  </si>
  <si>
    <t>AP1-1059</t>
  </si>
  <si>
    <t>PR64000140</t>
  </si>
  <si>
    <t>PO64000123</t>
  </si>
  <si>
    <t>APCIO0000669</t>
  </si>
  <si>
    <t>PO64000122-5/5 นางศิริลักษณ์ ทัพโภทยานรายงานผลการลงเสียงบรรยาย presentation หรือสื่อ multimedia ความยาวไม่เกิน 5 นาที อย่างน้อย 2 ชิ้นงาน งวดที่ 5
(รายละเอียดตามเอกสารที่แนบ)</t>
  </si>
  <si>
    <t>นางศิริลักษณ์ ทัพโภทยาน</t>
  </si>
  <si>
    <t>AP1-0817</t>
  </si>
  <si>
    <t>PR64000131</t>
  </si>
  <si>
    <t>PO64000122</t>
  </si>
  <si>
    <t>APCIO0000607</t>
  </si>
  <si>
    <t>PO64000122-4/5 นางศิริลักษณ์ ทัพโภทยาน-รายงานผลการลงเสียงบรรยาย presentation หรือสื่อ multimedia ความยาวไม่เกิน 5 นาที อย่างน้อย 2 ชิ้นงาน งวดที่ 4
(รายละเอียดตามเอกสารที่แนบ)</t>
  </si>
  <si>
    <t>PO64000122-1/5 นาง ศิริลักษณ์ ทัพโภทยาน จ้างลงเสียงในสื่อ multimedia phase 1
-รายงานผลการลงเสียงบรรยาย presentation หรือสื่อ multimedia ความยาวไม่เกิน 5 นาที อย่างน้อย 2 ชิ้นงาน งวดที่ 1
(รายละเอียดตามเอกสารที่แนบ)</t>
  </si>
  <si>
    <t>PO64000121 บริษัท เดอะ เบทเทอริ่ง โค จำกัด จ้างออกแบบ Line Official ระดมทุน ภายใต้โครงการจัดทำเครื่องมือสื่อสารแคมเปญและช่องทางสื่อสารแบบปฏิสัมพันธ์ 
-รายงานผลการดำเนินงานออกแบบ Rich menu บน Line official Account ของ กสศ. พร้อมนำ Rich menu ขึ้นระบบ Coding
(รายละเอียดตามเอกสารที่แนบ)</t>
  </si>
  <si>
    <t>PR64000155</t>
  </si>
  <si>
    <t>PR64000139</t>
  </si>
  <si>
    <t>PO64000120</t>
  </si>
  <si>
    <t>APCIO0000015</t>
  </si>
  <si>
    <t>PO64000120-2/3 นาย อานนท์ จันทร์ธิติสกุล -คลิปวิดีโอ 2 ชิ้นงานและอาร์ตเวิร์ค 10 ชิ้นงาน
-งวดที่ 2
(รายละเอียดตามเอกสารที่แนบ)</t>
  </si>
  <si>
    <t>64CIO00491</t>
  </si>
  <si>
    <t>PO64000120-1/3 นาย อานนท์ จันทร์ธิติสกุล จ้างเหมาบริการออกแบบและผลิตกราฟิคและตัดต่อวิดีทัศน์
-คลิปวิดีโอ 1 ชิ้นงาน และอาร์ตเวิร์คหรือ infographic อย่างน้อย 5 ชิ้นงาน 
-งวดที่ 1
(รายละเอียดตามเอกสารที่แนบ)</t>
  </si>
  <si>
    <t>PO64000119 บริษัท เติมสุข คอร์เพอเรชั่น จำกัด จ้างบริหารจัดการเผยแพร่เพื่อสร้างความเสมอภาคทางการศึกษา จำนวน 1 ครั้ง
-รายงานสรุปผลการดำเนินงาน
-บริหารจัดการเชิญสื่อมวลชนและเผยแพร่ข่าวสาร อย่างน้อย 18 สื่อ
(รายละเอียดตามเอกสารที่แนบ)</t>
  </si>
  <si>
    <t>บริษัท เติมสุข คอร์เพอเรชั่น จำกัด</t>
  </si>
  <si>
    <t>AP1-0800</t>
  </si>
  <si>
    <t>APCIO0000311</t>
  </si>
  <si>
    <t>PO64000118-4/4 นางสาว ตรีชฎา พลชนะ -รายงานผลการดำเนินงาน งวดที่ 4
(รายละเอียดตามเอกสารที่แนบ)</t>
  </si>
  <si>
    <t>PR64000137</t>
  </si>
  <si>
    <t>PO64000118</t>
  </si>
  <si>
    <t>APCIO0000180</t>
  </si>
  <si>
    <t>PO64000118-3/4 นางสาว ตรีชฎา พลชนะ -รายงานผลการดำเนินงาน งวดที่ 3
(รายละเอียดตามเอกสารที่แนบ)</t>
  </si>
  <si>
    <t>APCIO0000014</t>
  </si>
  <si>
    <t>PO64000118-2/4 นางสาว ตรีชฎา พลชนะ -รายงานผลการดำเนินงาน งวดที่ 2
(รายละเอียดตามเอกสารที่แนบ)</t>
  </si>
  <si>
    <t>64CIO00421</t>
  </si>
  <si>
    <t>PO64000118-1/4 นางสาว ตรีชฎา พลชนะ จ้างเหมาประสานงานบริจาคเพื่อส่งเสริมระดมความร่วมมือตามกลุ่มเป้าหมาย
-รายงานผลการดำเนินงาน งวดที่ 1
(รายละเอียดตามเอกสารที่แนบ)</t>
  </si>
  <si>
    <t>64CIO00439</t>
  </si>
  <si>
    <t>นาง วิภาวี บุรุษหงส์ PO64000117 จ้างเหมาบริหารงานระดมทุนและระดมความร่วมมือ
-รายงานผลการดำเนินงาน 
-แผนการระดมความร่วมมือหรือแคมเปญ อย่างน้อย 1 ชิ้นงาน
-ประสานงานกับเครือข่ายภาคีภาคธุรกิจและภาคประชาสังคม อย่างน้อย 2 องค์กร
(รายละเอียดตามเอกสารที่แนบ)</t>
  </si>
  <si>
    <t>PR64000132</t>
  </si>
  <si>
    <t>PO64000117</t>
  </si>
  <si>
    <t>APCIO0000496</t>
  </si>
  <si>
    <t>PO64000116-5/6 นางสาว นุชสรา ศรีวิชา -รายงานสรุปผลการดำเนินงาน งวดที่ 5
(รายละเอียดตามเอกสารที่แนบ)</t>
  </si>
  <si>
    <t>นางสาวนุชสรา ศรีวิชา</t>
  </si>
  <si>
    <t>AP1-1081</t>
  </si>
  <si>
    <t>PR64000127</t>
  </si>
  <si>
    <t>PO64000116</t>
  </si>
  <si>
    <t>APCIO0000314</t>
  </si>
  <si>
    <t>PO64000116-4/6 นางสาว นุชสรา ศรีวิชา -รายงานสรุปผลการดำเนินงาน งวดที่ 4
(รายละเอียดตามเอกสารที่แนบ)</t>
  </si>
  <si>
    <t>APCIO0000131</t>
  </si>
  <si>
    <t>PO64000116-3/6 นางสาว นุชสรา ศรีวิชา -รายงานสรุปผลการดำเนินงาน งวดที่ 3
(รายละเอียดตามเอกสารที่แนบ)</t>
  </si>
  <si>
    <t>APCIO0000004</t>
  </si>
  <si>
    <t>PO64000116-2/6 นางสาว นุชสรา ศรีวิชา -รายงานสรุปผลการดำเนินงาน งวดที่ 2
(รายละเอียดตามเอกสารที่แนบ)</t>
  </si>
  <si>
    <t>64CIO00397</t>
  </si>
  <si>
    <t>PO64000116-1/6 นางสาว นุชสรา ศรีวิชา จ้างเจ้าหน้าที่สนับสนุนการดำเนินงานโครงการสนับสนุนการพัฒนาครูและเด็กนอกระบบการศึกษา
-รายงานสรุปผลการดำเนินงาน งวดที่ 1
(รายละเอียดตามเอกสารที่แนบ)</t>
  </si>
  <si>
    <t>APCIO0000102</t>
  </si>
  <si>
    <t>PO64000115 บริษัท กู๊ด อินโฟ แอนด์ แมเนจเมนท์ จำกัด จัดจ้างส่งสื่อสนับสนุนการเรียนรู้และ
การประชาสัมพันธ์โครงการครูรัก(ษ์)ถิ่น 
-รายงานผลการจัดส่งจำนวน 15 สถาบัน
(รายละเอียดตามเอกสารที่แนบ)</t>
  </si>
  <si>
    <t>PR64000129</t>
  </si>
  <si>
    <t>PO64000115</t>
  </si>
  <si>
    <t>64CIO00564</t>
  </si>
  <si>
    <t>PO64000114 บริษัท พารา แอดวานซ์ อินโฟเทค จำกัด จัดซื้อ Microsoft  Power BI
-Power BI Pro Microsoft License 1 Year
(รายละเอียดตามเอกสารที่แนบ)</t>
  </si>
  <si>
    <t>บริษัท พารา แอดวานซ์ อินโฟเทค จำกัด</t>
  </si>
  <si>
    <t>AP1-0128</t>
  </si>
  <si>
    <t>PR64000128</t>
  </si>
  <si>
    <t>PO64000114</t>
  </si>
  <si>
    <t>PR64000126</t>
  </si>
  <si>
    <t>64CIO00460</t>
  </si>
  <si>
    <t>PO64000111 บริษัท เอ็ม อี อี จำกัด จ้างตกแต่งเพิ่มเติมภายในและงานระบบบริเวณบัญชีและการเงิน สำนักงาน กสศ.ชั้นที่ 13 อาคารเอส.พี.
-ดำเนินการตกแต่งภายในและงานระบบของสำนักงาน พร้อมจัดส่งรายงานผลการดำเนินงาน
(รายละเอียดตามเอกสารที่แนบ)</t>
  </si>
  <si>
    <t>PR64000124</t>
  </si>
  <si>
    <t>PO64000111</t>
  </si>
  <si>
    <t>PO64000110 บริษัท คิดค้นคว้า จำกัด จ้างผลิตสื่อประชาสัมพันธ์โครงการทุนพัฒนา
อาชีพและนวัตกรรมที่ใช้ชุมชนเป็นฐาน ครั้งที่ 2
-รายงานผลการดำเนินงานการจัดนิทรรศการ สื่อวิดีโอ บทความและภาพถ่ายการลงพื้นที่
(รายละเอียดตามเอกสารที่แนบ)</t>
  </si>
  <si>
    <t>บริษัท คิดค้นคว้า จำกัด</t>
  </si>
  <si>
    <t>AP1-0862</t>
  </si>
  <si>
    <t>PR64000125</t>
  </si>
  <si>
    <t>64CIO00489</t>
  </si>
  <si>
    <t>NEWPO64000109 บริษัท อินโนเวติสท์ จำกัด จ้างจัดกิจกรรมพัฒนาบุคลากรและองค์กร ประจำปีงบประมาณ 2564
-รายงานสรุปผลการจัดฝึกอบรม ภาพประกอบ และการประเมินผลกิจกรรม
(รายละเอียดตามเอกสารที่แนบ)</t>
  </si>
  <si>
    <t>บริษัท อินโนเวติสท์ จำกัด</t>
  </si>
  <si>
    <t>AP1-1072</t>
  </si>
  <si>
    <t>PR64000122</t>
  </si>
  <si>
    <t>PO64000109</t>
  </si>
  <si>
    <t>64CCN00010</t>
  </si>
  <si>
    <t>CN(บันทึกค่าใช้จ่ายไม่ถูกต้อง) PO64000109 บริษัท อินโนเวติสท์ จำกัด จ้างจัดกิจกรรมพัฒนาบุคลากรและองค์กร ประจำปีงบประมาณ 2564
-รายงานสรุปผลการจัดฝึกอบรม ภาพประกอบ และการประเมินผลกิจกรรม
(รายละเอียดตามเอกสารที่แนบ)</t>
  </si>
  <si>
    <t>64CIO00473</t>
  </si>
  <si>
    <t>PO64000109 บริษัท อินโนเวติสท์ จำกัด จ้างจัดกิจกรรมพัฒนาบุคลากรและองค์กร ประจำปีงบประมาณ 2564
-รายงานสรุปผลการจัดฝึกอบรม ภาพประกอบ และการประเมินผลกิจกรรม
(รายละเอียดตามเอกสารที่แนบ)</t>
  </si>
  <si>
    <t>APCIO0000061</t>
  </si>
  <si>
    <t>PO64000107-2/2 นางสาว ชุติมา ไทยเจริญ -ฐานข้อมูลเลขพัสดุการจัด จำนวน 3 สังกัด 
-ตัวอย่างรูปถ่ายการจัดส่งพัสดุ
(รายละเอียดตามเอกสารที่แนบ)</t>
  </si>
  <si>
    <t>นางสาวชุติมา ไทยเจริญ</t>
  </si>
  <si>
    <t>AP1-0861</t>
  </si>
  <si>
    <t>PR64000121</t>
  </si>
  <si>
    <t>PO64000107</t>
  </si>
  <si>
    <t>64CIO00366</t>
  </si>
  <si>
    <t>PO64000107-1/2 นางสาว ชุติมา ไทยเจริญ จ้างจัดส่งวารสาร แบ่งปัน แลกเปลี่ยนเรียนรู้ โครงการจัดสรรเงินอุดหนุนแบบมีเงื่อนไข CCT
-ฐานข้อมูลการจัดส่ง จำนวน 3 สังกัด 
(รายละเอียดตามเอกสารที่แนบ)</t>
  </si>
  <si>
    <t>APCIO0000634</t>
  </si>
  <si>
    <t>PO64000106-6/6 นางสาวพัชรดา วรพิพัฒน์ -ชุดกราฟฟิคประจำเดือน เมษายน 2564
(รายละเอียดตามเอกสารที่แนบ)</t>
  </si>
  <si>
    <t>PR64000116</t>
  </si>
  <si>
    <t>PO64000106</t>
  </si>
  <si>
    <t>APCIO0000405</t>
  </si>
  <si>
    <t>PO64000106-5/6นางสาวพัชรดา วรพิพัฒน์
-ชุดกราฟฟิคประจำเดือน มีนาคม 2564
(รายละเอียดตามเอกสารที่แนบ)</t>
  </si>
  <si>
    <t>APCIO0000223</t>
  </si>
  <si>
    <t>PO64000106-3/6 นางสาวพัชรดา วรพิพัฒน์ -ชุดกราฟฟิคประจำเดือน  มกราคม 2564
(รายละเอียดตามเอกสารที่แนบ)</t>
  </si>
  <si>
    <t>APCIO0000222</t>
  </si>
  <si>
    <t>PO64000106-2/6 นางสาวพัชรดา วรพิพัฒน์ -ชุดกราฟฟิคประจำเดือน ธันวาคม 2563
(รายละเอียดตามเอกสารที่แนบ)</t>
  </si>
  <si>
    <t>APCIO0000221</t>
  </si>
  <si>
    <t>PO64000106-1/6 นางสาวพัชรดา วรพิพัฒน์ จ้างจัดทำชุดกราฟฟิคที่ย่อยจากงานวิชาการ วสศ.
-ชุดกราฟฟิคประจำเดือน พฤศจิกายน 2563
(รายละเอียดตามเอกสารที่แนบ)</t>
  </si>
  <si>
    <t>PO64000105 บริษัท อันโนน์พรีเซนต์ โปรดักชั่น จำกัด จ้างผลิตวิดิโอสอนการใช้งานขั้นตอนการคัดกรองนักเรียนทุนเสมอภาค (นร/กสศ.01)
-ไฟล์วิดิโอสอนการใช้งานระบบสารสนเทศ ขั้นตอนการคัดกรองนักเรียนทุนเสมอภาค 
(รายละเอียดตามเอกสารที่แนบ)</t>
  </si>
  <si>
    <t>บริษัท อันโนน์พรีเซนต์ โปรดักชั่น จำกัด</t>
  </si>
  <si>
    <t>AP1-0088</t>
  </si>
  <si>
    <t>PR64000119</t>
  </si>
  <si>
    <t>บริษัท ดับเบิ้ลดี มีเดียพลัส จำกัด</t>
  </si>
  <si>
    <t>AP1-0759</t>
  </si>
  <si>
    <t>PR64000117</t>
  </si>
  <si>
    <t>PO64000104</t>
  </si>
  <si>
    <t>PO64000103 บริษัท เขียนดี จำกัด จ้างออกแบบเนื้อหางานวิจัยของ วสศ. เพื่อเผยแพร่ต่อสาธารณะ (ผ่าน website วสศ.)
-งานพัฒนาเนื้อหาการนำเสนองานวิจัย วสศ. ในรูปแบบ Content บนเว็บไซต์ จำนวน 10 เรื่อง
(รายละเอียดตามเอกสารที่แนบ)</t>
  </si>
  <si>
    <t>บริษัท เขียนดี จำกัด</t>
  </si>
  <si>
    <t>AP1-1076</t>
  </si>
  <si>
    <t>PR64000118</t>
  </si>
  <si>
    <t>64CIO00371</t>
  </si>
  <si>
    <t>PO64000102 บริษัท เอ็ม พรอสเปอร์ จำกัด จัดซื้อ -เนสท์เล่ คอฟฟี่ครีมเมอร์
(รายละเอียดตามเอกสารที่แนบ)</t>
  </si>
  <si>
    <t>PR64000120</t>
  </si>
  <si>
    <t>PO64000102</t>
  </si>
  <si>
    <t>PO64000102 บริษัท เอ็ม พรอสเปอร์ จำกัด จัดซื้อ -เนสกาเฟเอเลอเกรีย ผสมกาแฟคั่วบด
(รายละเอียดตามเอกสารที่แนบ)</t>
  </si>
  <si>
    <t>PO64000102 บริษัท เอ็ม พรอสเปอร์ จำกัด จัดซื้อเครื่องดื่มเพื่อรองรับผู้เข้าร่วมประชุมภายในสำนักงาน
-เนสท์เล่ ช็อกโกแลต ปรุงสำเร็จ
(รายละเอียดตามเอกสารที่แนบ)</t>
  </si>
  <si>
    <t>64CIO00555</t>
  </si>
  <si>
    <t>PO64000099 บริษัท ไนซ์จ๊อบทีม จำกัด จ้างบุคลากรสนับสนุนการดำเนินงานการทำสัญญาจ้าง ประจำเดือนธันวาคม 2563
-ติดตาม,ตรวจสอบเอกสาร
-สแกนเอกสาร พร้อมทั้งจัดเก็บเข้าระบบ
(รายละเอียดตามเอกสารที่แนบ)</t>
  </si>
  <si>
    <t>PR64000115</t>
  </si>
  <si>
    <t>PO64000099</t>
  </si>
  <si>
    <t>64CIO00504</t>
  </si>
  <si>
    <t>PO64000098 ร.ต.ท.หญิง ปุณยนุช หิรัญอร จ้างพยาบาลวิชาชีพ สำหรับคัดกรองวัดไข้ พนักงานและบุคคลภายนอกที่มาติดต่อกับทางสำนักงาน
-การดำเนินงานตรวจวัดไข้ ประจำเดือน
ธันวาคม 2563 ปฏิบัติงาน จันทร์-ศุกร์ 
เวลา 07.30น.-15.30น.
(รายละเอียดตามเอกสารที่แนบ)</t>
  </si>
  <si>
    <t>PR64000114</t>
  </si>
  <si>
    <t>PO64000098</t>
  </si>
  <si>
    <t>APCIO0000591</t>
  </si>
  <si>
    <t>PO64000097-2/4 บริษัท โอเพ่นดรีมจำกัด-Report 
วันที่ 1 ก.พ. 2564 - วันที่ 30 เม.ย. 2564
(รายละเอียดตามเอกสารที่แนบ)</t>
  </si>
  <si>
    <t>PR64000110</t>
  </si>
  <si>
    <t>PO64000097</t>
  </si>
  <si>
    <t>APCIO0000353</t>
  </si>
  <si>
    <t>PO64000097-1/4บริษัท โอเพ่นดรีม จำกัด
จ้างจัดหาบริการ Server รองรับการใช้งานระบบบริจาคของเว็บไซต์ กสศ. ชุดที่ 1 ประจำปีงบประมาณ 2564
-Report 
วันที่ 1 ธ.ค. 2563 - วันที่ 31 ม.ค. 2564
(รายละเอียดตามเอกสารที่แนบ)</t>
  </si>
  <si>
    <t>APCIO0000674</t>
  </si>
  <si>
    <t>PO64000096-2/12 บริษัท ซิมโฟนี่ คอมมูนิเคชั่น จำกัด (มหาชน)-รายงานการใช้งาน เดือน มกราคม 2564
(รายละเอียดตามเอกสารที่แนบ)</t>
  </si>
  <si>
    <t>บริษัท ซิมโฟนี่ คอมมูนิเคชั่น จำกัด (มหาชน)</t>
  </si>
  <si>
    <t>AP1-0831</t>
  </si>
  <si>
    <t>PR64000107</t>
  </si>
  <si>
    <t>PO64000096</t>
  </si>
  <si>
    <t>APCIO0000673</t>
  </si>
  <si>
    <t>PO64000096-1/12 บริษัท ซิมโฟนี่ คอมมูนิเคชั่น จำกัด (มหาชน)จ้างลากสายเพื่อเชื่อมโยงลิ้งค์กับกรมการปกครอง
-รายงานการใช้งาน เดือน ธันวาคม 2563
(รายละเอียดตามเอกสารที่แนบ)</t>
  </si>
  <si>
    <t>64CIO00501</t>
  </si>
  <si>
    <t>PO64000095 บริษัท อินโนฟินิท จำกัด ซื้อระบบจัดเก็บอุปกรณ์สำนักงาน
-ระบบ BizKit Invoice Business
(รายละเอียดตามเอกสารที่แนบ)</t>
  </si>
  <si>
    <t>บริษัท อินโนฟินิท จำกัด</t>
  </si>
  <si>
    <t>AP1-1075</t>
  </si>
  <si>
    <t>PR64000111</t>
  </si>
  <si>
    <t>PO64000095</t>
  </si>
  <si>
    <t>64CIO00450</t>
  </si>
  <si>
    <t>PO64000094-1/2 นายประพาฬ แก้ววงษา จ้างจัดทำการกำหนดแผนการนำเสนอ ออกแบบ พัฒนา และดูแล website ให้สอดคล้องกับการดำเนินงานของ วสศ.
-ปรับปรุงระบบการแสดงผล มีการเชื่อมโยงเข้ากับการนำเสนอโดย Dashboard และ Storytelling และมีการอัพเดทข้อมูลไม่ต่ำกว่าเดือนละ 2 ชิ้น
(รายละเอียดตามเอกสารที่แนบ)</t>
  </si>
  <si>
    <t>นายประพาฬ แก้ววงษา</t>
  </si>
  <si>
    <t>AP1-0397</t>
  </si>
  <si>
    <t>PR64000099</t>
  </si>
  <si>
    <t>PO64000094</t>
  </si>
  <si>
    <t>PO64000093 บริษัท หน้ากลม จำกัด จ้างจัดทำสื่อเพื่อสนับสนุนการขยายผลการดำเนินงานโครงการพัฒนาครูและโรงเรียนเพื่อยกระดับคุณภาพการศึกษาอย่างต่อเนื่อง (TSQP)
-สื่อวิดีโอ, เขียนบทการถ่ายทำ (Scripts)
-ลงพื้นที่จังหวัดสุรินทร์ ไม่ต่ำกว่า 2 วัน
(รายละเอียดตามเอกสารที่แนบ)</t>
  </si>
  <si>
    <t>PR64000097</t>
  </si>
  <si>
    <t>APCIO0000432</t>
  </si>
  <si>
    <t>PO64000092-1 นางสาว นงลักษณ์ อัจนปัญญา
จ้างแปลบทความและเรียบเรียงภาษาอังกฤษเป็นภาษาไทย
-รายงานผลการแปลและเรียบเรียงเอกสารภาษาอังกฤษเป็นภาษาไทย อย่างน้อย 16 ชิ้นงานและรายงานสรุปถอดเทป 1 ชิ้นงาน
(รายละเอียดตามเอกสารที่แนบ)</t>
  </si>
  <si>
    <t>PR64000084</t>
  </si>
  <si>
    <t>PO64000092</t>
  </si>
  <si>
    <t>64CIO00467</t>
  </si>
  <si>
    <t>PO64000091 บริษัท เปนไท พับลิชชิ่ง จำกัด จ้างปรับปรุง User Interface เว็บไซต์สถาบันวิจัยเพื่อความเสมอภาคทางการศึกษา (research.eef.or.th)
-ชุดการปรับปรุง User Interface บนเว็บไซต์ สถาบันวิจัย (research.eef.or.th)
(รายละเอียดตามเอกสารที่แนบ)</t>
  </si>
  <si>
    <t>บริษัท เปนไท พับลิชชิ่ง จำกัด</t>
  </si>
  <si>
    <t>AP1-0843</t>
  </si>
  <si>
    <t>PR64000101</t>
  </si>
  <si>
    <t>PO64000091</t>
  </si>
  <si>
    <t>APCIO0000214</t>
  </si>
  <si>
    <t>PO64000090 บริษัท กรุงเทพคลังเอกสาร จำกัด โครงการตรวจสอบทรัพย์สินสำนักงาน กสศ. สำหรับรอบปีงบประมาณ 2563 (เก็บภาพประกอบเพิ่มเติม ณ สำนักงาน กสศ. และคลังศรีนครินทร์)
(รายละเอียดตามเอกสารที่แนบ)</t>
  </si>
  <si>
    <t>PR64000103</t>
  </si>
  <si>
    <t>PO64000090</t>
  </si>
  <si>
    <t>APCIO0000661</t>
  </si>
  <si>
    <t xml:space="preserve">PO64000089-7/12 นางสาวชูสะอาด กันธรส ส่งมอบงวดที่ 7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พฤษภาคม 2564
</t>
  </si>
  <si>
    <t>นางสาวชูสะอาด กันธรส</t>
  </si>
  <si>
    <t>AP1-0177</t>
  </si>
  <si>
    <t>PR64000075</t>
  </si>
  <si>
    <t>PO64000089</t>
  </si>
  <si>
    <t>APCIO0000478</t>
  </si>
  <si>
    <t xml:space="preserve">PO64000089-6/12 น.ส. ชูสะอาด กันธรส
ส่งมอบงวดที่ 6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เมษายน 2564
</t>
  </si>
  <si>
    <t>APCIO0000290</t>
  </si>
  <si>
    <t xml:space="preserve">PO64000089-5/12 น.ส. ชูสะอาด กันธรส ส่งมอบงวดที่ 5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มีนาคม 2564
</t>
  </si>
  <si>
    <t>APCIO0000185</t>
  </si>
  <si>
    <t xml:space="preserve">PO64000089-4/12 น.ส. ชูสะอาด กันธรส ส่งมอบงวดที่ 4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กุมภาพันธ์ 2564
</t>
  </si>
  <si>
    <t>APCIO0000011</t>
  </si>
  <si>
    <t xml:space="preserve">PO64000089-3/12 น.ส. ชูสะอาด กันธรส ส่งมอบงวดที่ 3 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มกราคม 2564
</t>
  </si>
  <si>
    <t>64CIO00417</t>
  </si>
  <si>
    <t xml:space="preserve">PO64000089-2/12 น.ส. ชูสะอาด กันธรส ส่งมอบงวดที่ 2 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ธันวาคม 2563
</t>
  </si>
  <si>
    <t>64CIO00275</t>
  </si>
  <si>
    <t xml:space="preserve">PO64000089-1/12 น.ส. ชูสะอาด กันธรส ส่งมอบงวดที่ 1 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-กรอบแนวคิดและแผนการดำเนินงานตลอดระยะเวลาสัญญา
</t>
  </si>
  <si>
    <t>นางสาวกุลระวี สุขีโมกข์</t>
  </si>
  <si>
    <t>AP1-0827</t>
  </si>
  <si>
    <t>PR64000100</t>
  </si>
  <si>
    <t>APCIO0000161</t>
  </si>
  <si>
    <t>PO64000087 บริษัท มายด์เมอร์จ คอนซัลแทนท์ จำกัด จ้างจัดอบรมเพื่อทำความเข้าใจด้านการดำเนินงาน การเงิน การบัญชี
-จัดอบรมทำความเข้าใจด้านการดำเนินงาน การเงิน การบัญชี สำหรับผู้รับทุนโครงการของกองทุนเพื่อความเสมอภาคทางการศึกษา
(รายละเอียดตามเอกสารที่แนบ)</t>
  </si>
  <si>
    <t>PR64000102</t>
  </si>
  <si>
    <t>PO64000087</t>
  </si>
  <si>
    <t>64CIO00455</t>
  </si>
  <si>
    <t>PO64000086 บริษัท มาตา การพิมพ์ จำกัด จ้างผลิตสมุดโน้ต ฉันคือก้อนหินก้อนหนึ่ง
-จำนวน 4,050 เล่ม
-ขนาด A5 หนา 208 หน้า
-เนื้อในพิมพ์ 4 สี 32 หน้า พิมพ์ 2 สี 176 หน้า
-เคลือบพลาสติกด้าน เข้ากระดูกงู 2 ช่วง 6 ข้อ
(รายละเอียดตามเอกสารที่แนบ)</t>
  </si>
  <si>
    <t>PR64000092</t>
  </si>
  <si>
    <t>PO64000086</t>
  </si>
  <si>
    <t>APCIO0000058</t>
  </si>
  <si>
    <t>PO64000085 บริษัท เอ็มไอเอ คอนซัลแทนท์ จำกัด จ้างตรวจทานความถูกต้องของการเบิกเงินค่าธรรมเนียมการศึกษาและค่าใช้จ่ายประจำเดือนนักศึกษาโครงการทุนนวัตกรรมสายอาชีพชั้นสูงปีการศึกษา 2563
-รายงานผลการดำเนินงาน 
จำนวน 98 โครงการ
(รายละเอียดตามเอกสารที่แนบ)</t>
  </si>
  <si>
    <t>PR64000094</t>
  </si>
  <si>
    <t>PO64000085</t>
  </si>
  <si>
    <t>APCIO0000046</t>
  </si>
  <si>
    <t>NEWPO64000084-2/4 นางฉลวยลักษณ์ สินประเสริฐ -รายงานผลการดำเนินงาน มกราคม 2564
(รายละเอียดตามเอกสารที่แนบ)</t>
  </si>
  <si>
    <t>PR64000098</t>
  </si>
  <si>
    <t>PO64000084</t>
  </si>
  <si>
    <t>64CCN00019</t>
  </si>
  <si>
    <t>CNPO64000084-2/4 นางฉลวยลักษณ์ สินประเสริฐ -รายงานผลการดำเนินงาน มกราคม 2564
(รายละเอียดตามเอกสารที่แนบ)</t>
  </si>
  <si>
    <t>APCIO0000340</t>
  </si>
  <si>
    <t>PO64000084-4/4 นางฉลวยลักษณ์ สินประเสริฐ -รายงานผลการดำเนินงาน มีนาคม 2564
(รายละเอียดตามเอกสารที่แนบ)</t>
  </si>
  <si>
    <t>APCIO0000193</t>
  </si>
  <si>
    <t>PO64000084-3/4 นางฉลวยลักษณ์ สินประเสริฐ รายงานผลการดำเนินงาน กุมภาพันธ์ 2564
(รายละเอียดตามเอกสารที่แนบ)</t>
  </si>
  <si>
    <t>64CIO00540</t>
  </si>
  <si>
    <t>PO64000084-2/4 นางฉลวยลักษณ์ สินประเสริฐ -รายงานผลการดำเนินงาน มกราคม 2564
(รายละเอียดตามเอกสารที่แนบ)</t>
  </si>
  <si>
    <t>64CIO00488</t>
  </si>
  <si>
    <t>PO64000084-1/4 นางฉลวยลักษณ์ สินประเสริฐ จ้างผู้เชี่ยวชาญด้านการกำกับการปฏิบัติตามกฎเกณฑ์และการพัฒนาระบบและการบริหารทั่วไป
-รายงานผลการดำเนินงาน ธันวาคม 2563
(รายละเอียดตามเอกสารที่แนบ)</t>
  </si>
  <si>
    <t>64CIO00364</t>
  </si>
  <si>
    <t>PO64000083 บริษัท พีพี เซอร์วิซ แอนด์ คอนซัลท์ จำกัด จ้างตรวจรายงานการเบิกจ่ายเงินงวดของโครงการสนับสนุนทุนของกองทุนเพื่อความเสมอภาคทางการศึกษา (กสศ.)
-รายงานสรุปผลการตรวจรายงาน
(รายละเอียดตามเอกสารที่แนบ)</t>
  </si>
  <si>
    <t>บริษัท พีพี เซอร์วิซ แอนด์ คอนซัลท์ จำกัด</t>
  </si>
  <si>
    <t>AP1-0450</t>
  </si>
  <si>
    <t>PR64000088</t>
  </si>
  <si>
    <t>PO64000083</t>
  </si>
  <si>
    <t>APCIO0000413</t>
  </si>
  <si>
    <t>64C901020</t>
  </si>
  <si>
    <t>PO64000082-3/3 บริษัท ไพร้ซวอเตอร์เฮาส์คูเปอร์ส คอนซัลติ้ง (ประเทศไทย) จำกัด โครงการปรับปรุงกระบวนการทำงาน
สำหรับโครงการจัดการศึกษาเชิงพื้นที่
-งวดที่ 3-
(รายละเอียดตามเอกสารที่แ</t>
  </si>
  <si>
    <t>PR64000006</t>
  </si>
  <si>
    <t>PO64000082</t>
  </si>
  <si>
    <t>APCIO0000082</t>
  </si>
  <si>
    <t>PO64000082-2/2 บริษัท ไพร้ซวอเตอร์เฮาส์คูเปอร์ส คอนซัลติ้ง (ประเทศไทย) จำกัด โครงการปรับปรุงกระบวนการทำงาน
สำหรับโครงการจัดการศึกษาเชิงพื้นที่
-งวดที่ 2-
(รายละเอียดตามเอกสารที่แนบ)</t>
  </si>
  <si>
    <t>64CIO00550</t>
  </si>
  <si>
    <t>PO64000082-1/3 บริษัท ไพร้ซวอเตอร์เฮาส์คูเปอร์ส คอนซัลติ้ง (ประเทศไทย) จำกัด โครงการปรับปรุงกระบวนการทำงาน
สำหรับโครงการจัดการศึกษาเชิงพื้นที่
 -งวดที่ 1-
(รายละเอียดตามเอกสารที่แนบ)</t>
  </si>
  <si>
    <t>64CIO00457</t>
  </si>
  <si>
    <t>PO64000081 บริษัท มาตา การพิมพ์ จำกัด จ้างผลิตแผ่นพับโครงการทุนนวัตกรรมสายอาชีพชั้นสูง
-ขนาด 8 x 24 นิ้ว (พับเป็น 3 ตอน)
-พิมพ์ 4 สี 2 หน้า กระดาษอาร์ต 260 แกรม
-เคลือบพลาสติกด้าน 2 หน้า ปั๊มเส้นพับ
-จำนวน 4,950 แผ่น
(รายละเอียดตามเอกสารที่แนบ)</t>
  </si>
  <si>
    <t>PR64000093</t>
  </si>
  <si>
    <t>PO64000081</t>
  </si>
  <si>
    <t>PR64000083</t>
  </si>
  <si>
    <t>PO64000080</t>
  </si>
  <si>
    <t>PO64000080-1/5 นางสาว สิริญา ทองสมบุญ จ้างผลิตคลิปวิดีโอ เพื่อสร้างการมีส่วนร่วมและความเสมอภาคทางการศึกษา จำนวน 15 คลิป ภายใต้โครงการความรู้และพัฒนาเครื่องมือสื่อสารเพื่อนำเสนอประเด็นผลงานเชิงปฏิรูปและมีความยั่งยืนของ กสศ.
-คลิปวิดีโอสรุปงานเผยแพร่ประชาสัมพันธ์ของ กสศ. อย่างน้อย 3 คลิป งวดที่ 1
(รายละเอียดตามเอกสารที่แนบ)</t>
  </si>
  <si>
    <t>บริษัท บุญมีแล็บ จำกัด</t>
  </si>
  <si>
    <t>AP1-0752</t>
  </si>
  <si>
    <t>PR64000086</t>
  </si>
  <si>
    <t>PO64000079</t>
  </si>
  <si>
    <t>PO64000079-1/2 บริษัท บุญมีแล็บ จำกัด จ้างจัดทำคลังข้อมูลผลลัพธ์การเปลี่ยนแปลงของกลุ่มเป้าหมายและการสื่อสารสาธารณะเพื่อยกระดับการมีส่วนร่วม
-รายงานผลการรวบรวมและวิเคราะห์การพัฒนา
(รายละเอียดตามเอกสารที่แนบ)</t>
  </si>
  <si>
    <t>APCIO0000596</t>
  </si>
  <si>
    <t>PO64000078-5/11 บริษัท พีพี เซอร์วิซ แอนด์ คอนซัลท์ จำกัดโครงการศูนย์ตรวจรายงานการเงินของโครงการสนับสนุนทุนให้แก่ภาคีร่วมดำเนินงาน 
-งวดเดือน เม.ย. 64
(รายละเอียดตามเอกสารที่แนบ)</t>
  </si>
  <si>
    <t>PR64000012</t>
  </si>
  <si>
    <t>PO64000078</t>
  </si>
  <si>
    <t>APCIO0000455</t>
  </si>
  <si>
    <t>PO64000078-4/11บริษัท พีพี เซอร์วิซ แอนด์ คอนซัลท์ จำกัด
โครงการศูนย์ตรวจรายงานการเงินของโครงการสนับสนุนทุนให้แก่ภาคีร่วมดำเนินงาน 
-งวดเดือน มี.ค. 64
(รายละเอียดตามเอกสารที่แนบ)</t>
  </si>
  <si>
    <t>APCIO0000275</t>
  </si>
  <si>
    <t>PO64000078-3/11 บริษัท พีพี เซอร์วิซ แอนด์ คอนซัลท์ จำกัด โครงการศูนย์ตรวจรายงานการเงินของโครงการสนับสนุนทุนให้แก่ภาคีร่วมดำเนินงาน 
-งวดเดือน ก.พ. 64
(รายละเอียดตามเอกสารที่แนบ)</t>
  </si>
  <si>
    <t>APCIO0000093</t>
  </si>
  <si>
    <t>PO64000078-2/11 บริษัท พีพี เซอร์วิซ แอนด์ คอนซัลท์ จำกัด โครงการศูนย์ตรวจรายงานการเงินของโครงการสนับสนุนทุนให้แก่ภาคีร่วมดำเนินงาน 
-งวดเดือน ม.ค. 64
(รายละเอียดตามเอกสารที่แนบ)</t>
  </si>
  <si>
    <t>64CIO00560</t>
  </si>
  <si>
    <t>PO64000078-1/11 บริษัท พีพี เซอร์วิซ แอนด์ คอนซัลท์ จำกัด โครงการศูนย์ตรวจรายงานการเงินของโครงการสนับสนุนทุนให้แก่ภาคีร่วมดำเนินงาน 
-งวดเดือน ธ.ค. 63
(รายละเอียดตามเอกสารที่แนบ)</t>
  </si>
  <si>
    <t>APCIO0000174</t>
  </si>
  <si>
    <t>PO64000077-3/3 นาย นรินทร์ ฉันทะวุฒิพงศ์ จ้างเจ้าหน้าที่สนับสนุนการดำเนินงานของศูนย์สัญญา เดือนกุมภาพันธ์ 2564
(รายละเอียดตามเอกสารที่แนบ)</t>
  </si>
  <si>
    <t>PR64000089</t>
  </si>
  <si>
    <t>PO64000077</t>
  </si>
  <si>
    <t>APCIO0000008</t>
  </si>
  <si>
    <t>PO64000077-2/3 นาย นรินทร์ ฉันทะวุฒิพงศ์ จ้างเจ้าหน้าที่สนับสนุนการดำเนินงานของศูนย์สัญญา เดือนมกราคม 2564
(รายละเอียดตามเอกสารที่แนบ)</t>
  </si>
  <si>
    <t>64CIO00392</t>
  </si>
  <si>
    <t>PO64000077-1/3 นาย นรินทร์ ฉันทะวุฒิพงศ์ จ้างเจ้าหน้าที่สนับสนุนการดำเนินงานของศูนย์สัญญา เดือนธันวาคม 2563
(รายละเอียดตามเอกสารที่แนบ)</t>
  </si>
  <si>
    <t>APCIO0000533</t>
  </si>
  <si>
    <t>PO64000076 -2 บริษัท โกลว ครีเอทีฟ จำกัดจ้างจัดแคมเปญกิจกรรมก้าวเพื่อน้อง
-รายงานแคมเปญกิจกรรม งวดที่ 2
(รายละเอียดตามเอกสารที่แนบ)</t>
  </si>
  <si>
    <t>บริษัท โกลว ครีเอทีฟ จำกัด</t>
  </si>
  <si>
    <t>AP1-0533</t>
  </si>
  <si>
    <t>PR64000082</t>
  </si>
  <si>
    <t>PO64000076</t>
  </si>
  <si>
    <t>APCIO0000551</t>
  </si>
  <si>
    <t>PO64000076-1/2 บริษัท โกลว ครีเอทีฟ จำกัด จ้างจัดแคมเปญกิจกรรมก้าวเพื่อน้อง
-จัดทำแผนการดำเนินงาน งวดที่ 1
(รายละเอียดตามเอกสารที่แนบ)</t>
  </si>
  <si>
    <t>APCIO0000411</t>
  </si>
  <si>
    <t>PO64000075-1บริษัท โฮมรัน พัลส์ จำกัด
จ้างจัด Workshop ภายใต้โครงการประเมินผลการสื่อสารแบรนด์และการพัฒนาแผนกลยุทธ์เพื่อสื่อสารแบรนด์องค์กร
-รายงานผลการจัด Workshop
(รายละเอียดตามเอกสารที่แนบ)</t>
  </si>
  <si>
    <t>PR64000085</t>
  </si>
  <si>
    <t>PO64000075</t>
  </si>
  <si>
    <t>PR64000087</t>
  </si>
  <si>
    <t>APCIO0000444</t>
  </si>
  <si>
    <t>PO64000073-3/3 บริษัท นอร์ธพลัส จำกัด
จ้างผู้ควบคุมงานปรับปรุงสำนักงาน
-ปรับปรุงตกแต่งภายใน ณ สำนักงาน กสศ. 
ชั้น 13 อาคารเอส.พี. เดือนกุมภาพันธ์ 2564
(รายละเอียดตามเอกสารที่แนบ)</t>
  </si>
  <si>
    <t>บริษัท นอร์ธพลัส จำกัด</t>
  </si>
  <si>
    <t>AP1-0363</t>
  </si>
  <si>
    <t>PR64000090</t>
  </si>
  <si>
    <t>PO64000073</t>
  </si>
  <si>
    <t>APCIO0000212</t>
  </si>
  <si>
    <t>PO64000073-2/3 บริษัท นอร์ธพลัส จำกัด จ้างผู้ควบคุมงานปรับปรุงสำนักงาน
-ปรับปรุงตกแต่งภายใน ณ สำนักงาน กสศ. 
ชั้น 13 อาคารเอส.พี. เดือนมกราคม 2564
(รายละเอียดตามเอกสารที่แนบ)</t>
  </si>
  <si>
    <t>APCIO0000146</t>
  </si>
  <si>
    <t>PO64000073-1/3 บริษัท นอร์ธพลัส จำกัด จ้างผู้ควบคุมงานปรับปรุงสำนักงาน
-ปรับปรุงตกแต่งภายใน ณ สำนักงาน กสศ. 
ชั้น 13 อาคารเอส.พี. เดือนธันวาคม 2563
(รายละเอียดตามเอกสารที่แนบ)</t>
  </si>
  <si>
    <t>บริษัท มี.ไอเดีย.ดี จำกัด</t>
  </si>
  <si>
    <t>AP1-1055</t>
  </si>
  <si>
    <t>PR64000016</t>
  </si>
  <si>
    <t>PO64000072</t>
  </si>
  <si>
    <t>64CCN00007</t>
  </si>
  <si>
    <t>CNPO64000072-1/3 บริษัท มี.ไอเดีย.ดี. จำกัด จัดจ้างผลิตสื่อประชาสัมพันธ์และบริหารจัดการรายการ โชคดีที่มีครู (CCT Channel)  
-งวดที่ 1
-รูปเล่ม 1 เล่มพร้อมไฟล์ 1 ชุด
(รายละเอียดตามเอกสารที่แนบ)</t>
  </si>
  <si>
    <t>APCIO0000559</t>
  </si>
  <si>
    <t>PO64000072-3/3 บริษัท มี.ไอเดีย.ดี จำกัดจัดจ้างผลิตสื่อประชาสัมพันธ์และบริหารจัดการรายการ โชคดีที่มีครู (CCT Channel)  
-งวดที่ 3
-รูปเล่ม 1 เล่มพร้อมไฟล์ 1 ชุด
(รายละเอียดตามเอกสารที่แนบ)</t>
  </si>
  <si>
    <t>64CIO00325</t>
  </si>
  <si>
    <t>PO64000072-1/3 บริษัท มี.ไอเดีย.ดี. จำกัด จัดจ้างผลิตสื่อประชาสัมพันธ์และบริหารจัดการรายการ โชคดีที่มีครู (CCT Channel)  
-งวดที่ 1
-รูปเล่ม 1 เล่มพร้อมไฟล์ 1 ชุด
(รายละเอียดตามเอกสารที่แนบ)</t>
  </si>
  <si>
    <t>64CIO00312</t>
  </si>
  <si>
    <t>PO64000071 บริษัท เอ็กซ์เซลซิเออร์ ซัพพลายส์ จำกัด อุปกรณ์สำนักงานเพื่อรองรับการทำงานด้านเอกสารของเจ้าหน้าที่
-แท่นตัดเทป
-สมุดบันทึกมุมมัน
-กระดาษถ่ายเอกสาร
-ไม้บรรทัด
-คลิปดำ
(รายละเอียดตามเอกสารที่แนบ)</t>
  </si>
  <si>
    <t>PR64000091</t>
  </si>
  <si>
    <t>PO64000071</t>
  </si>
  <si>
    <t>APCIO0000048</t>
  </si>
  <si>
    <t>PO64000070-3/3 นาย กฤดิธาดา จารุสกุล -รายงานผลการดำเนินงาน มกราคม 64
(รายละเอียดตามเอกสารที่แนบ)</t>
  </si>
  <si>
    <t>นายกฤดิธาดา จารุสกุล</t>
  </si>
  <si>
    <t>AP1-0698</t>
  </si>
  <si>
    <t>PR64000081</t>
  </si>
  <si>
    <t>PO64000070</t>
  </si>
  <si>
    <t>64CIO00487</t>
  </si>
  <si>
    <t>PO64000070-2/3 นาย กฤดิธาดา จารุสกุล -รายงานผลการดำเนินงาน ธันวาคม 63
(รายละเอียดตามเอกสารที่แนบ)</t>
  </si>
  <si>
    <t>64CIO00302</t>
  </si>
  <si>
    <t>PO64000070-1/3 นาย กฤดิธาดา จารุสกุล จ้างผู้เชี่ยวชาญด้านกฎหมาย
-รายงานผลการดำเนินงาน พฤศจิกายน 63
(รายละเอียดตามเอกสารที่แนบ)</t>
  </si>
  <si>
    <t>APCIO0000073</t>
  </si>
  <si>
    <t>PO64000069 บริษัท ดิ อาร์ทิลิเจนท์ ซิสเท็มส์ จำกัด จัดจ้างบริการย้ายระบบ E-budget และปรับปรุงระบบงาน
-งานย้ายระบบบริหารงบประมาณและติดตามผล (E-Budget)
-ปรับ Algorithm ในการส่ง E-mail แจ้งเตือนอัตโนมัติ
-เพิ่ม Function ให้เจ้าของรายการจองงบฯ แจ้งให้กดคืนงบ
(รายละเอียดตามเอกสารที่แนบ)</t>
  </si>
  <si>
    <t>บริษัท ดิ อาร์ทิลิเจนท์ ซิสเท็มส์ จำกัด</t>
  </si>
  <si>
    <t>AP1-1066</t>
  </si>
  <si>
    <t>PR64000063</t>
  </si>
  <si>
    <t>PO64000069</t>
  </si>
  <si>
    <t>APCIO0000678</t>
  </si>
  <si>
    <t>PO64000068-6/7 นายวิโรจน์ โชควิวัฒน -รายงานสรุปผลการดำเนินงาน พ.ค. 2564
(รายละเอียดตามเอกสารที่แนบ)</t>
  </si>
  <si>
    <t>นายวิโรจน์ โชควิวัฒน</t>
  </si>
  <si>
    <t>AP1-0151</t>
  </si>
  <si>
    <t>PR64000061</t>
  </si>
  <si>
    <t>PO64000068</t>
  </si>
  <si>
    <t>APCIO0000464</t>
  </si>
  <si>
    <t>PO64000068-5/7 นายวิโรจน์ โชควิวัฒน -รายงานสรุปผลการดำเนินงาน เม.ย. 2564
(รายละเอียดตามเอกสารที่แนบ)</t>
  </si>
  <si>
    <t>APCIO0000296</t>
  </si>
  <si>
    <t>PO64000068-4/7 นายวิโรจน์ โชควิวัฒน -รายงานสรุปผลการดำเนินงาน มี.ค. 2564
(รายละเอียดตามเอกสารที่แนบ)</t>
  </si>
  <si>
    <t>APCIO0000181</t>
  </si>
  <si>
    <t>PO64000068-3/7 นายวิโรจน์ โชควิวัฒน -รายงานสรุปผลการดำเนินงาน ก.พ. 2564
(รายละเอียดตามเอกสารที่แนบ)</t>
  </si>
  <si>
    <t>APCIO0000020</t>
  </si>
  <si>
    <t>PO64000068-2/7 นายวิโรจน์ โชควิวัฒน -รายงานสรุปผลการดำเนินงาน ม.ค. 2564
(รายละเอียดตามเอกสารที่แนบ)</t>
  </si>
  <si>
    <t>64CIO00395</t>
  </si>
  <si>
    <t>PO64000068-1/7 นายวิโรจน์ โชควิวัฒน จ้างผู้เชี่ยวชาญสนับสนุนส่วนงานระบสารสนเทศขององค์กร ประจำปีงบประมาณ 2564
-รายงานสรุปผลการดำเนินงาน ธ.ค. 2563
(รายละเอียดตามเอกสารที่แนบ)</t>
  </si>
  <si>
    <t>64CIO00377</t>
  </si>
  <si>
    <t>PO64000067 บริษัท วีดู ไอที เซอร์วิส จำกัด จัดซื้อเครื่อง จอมอนิเตอร์ 
ประจำปีงบประมาณ 2564 ชุดที่ 1
-จอมอนิเตอร์
-Dell Monitor E2720HS, 27.0''
-Interface VGA, HDMI 1.4
-ComfortView (ช่วยถนอมสายตา)
(รายละเอียดตามเอกสารที่แนบ)</t>
  </si>
  <si>
    <t>PR64000064</t>
  </si>
  <si>
    <t>PO64000067</t>
  </si>
  <si>
    <t>64CIO00396</t>
  </si>
  <si>
    <t>PO64000066 นางสาว สุนิตา กรดมณี จ้างเจ้าหน้าที่สนับสนุนงานของศูนย์สัญญา
-ตรวจเอกสาร
-ประสานงาน
-งานอื่นๆที่ได้รับมอบหมาย
-ปฏิบัติงาน จันทร์-ศุกร์ 9.00น.-17.00น.
(รายละเอียดตามเอกสารที่แนบ)</t>
  </si>
  <si>
    <t>นางสาวสุนิตา กรดมณี</t>
  </si>
  <si>
    <t>AP1-0856</t>
  </si>
  <si>
    <t>PR64000076</t>
  </si>
  <si>
    <t>PO64000066</t>
  </si>
  <si>
    <t>PR64000079</t>
  </si>
  <si>
    <t>64CIO00391</t>
  </si>
  <si>
    <t>PO64000064 บริษัท อินโนวิซ โซลูชั่นส์ จำกัด จ้างจัดทำการแก้ไขฟอร์มใบขอซื้อขอจ้างในระบบบัญชี Microsoft AX (ERP)
-เพิ่มข้อความ วงเงินที่จะซื้อหรือจ้างพร้อมกับจำนวนเงิน ในหน้า PR01
-เพิ่มข้อความ ราคากลางพร้อมกับจำนวนเงิน
-เพิ่มข้อความ รายชื่อผู้เสนอราคาและราคา
-เพิ่มการทำสัญลักษณ์วิธีการสั่งซื้อสั่งจ้าง ในหน้า PR02
(รายละเอียดตามเอกสารที่แนบ)</t>
  </si>
  <si>
    <t>PR64000078</t>
  </si>
  <si>
    <t>PO64000064</t>
  </si>
  <si>
    <t>APCIO0000143</t>
  </si>
  <si>
    <t>PO64000063 บริษัท วีดู ไอที เซอร์วิส จำกัด จัดซื้อเครื่อง Scanner 
ประจำปีงบประมาณ 2564 ชุดที่ 1
-Fujitsu Scanner รุ่น  Model fi-7260
(รายละเอียดตามเอกสารที่แนบ)</t>
  </si>
  <si>
    <t>PR64000065</t>
  </si>
  <si>
    <t>PO64000063</t>
  </si>
  <si>
    <t>APCIO0000571</t>
  </si>
  <si>
    <t>PO64000062-6/12 บริษัท ฮิวแมนิก้า จำกัด(มหาชน) จ้างบริการระบบ Payroll Outsourcing &amp; Employee Self-Service
-รายงานบริการระบบ 
-รายเดือน จำนวน12 เดือน
-เบิกจ่ายตามจริงตามใบแจ้งหนี้รายเดือน</t>
  </si>
  <si>
    <t>PR64000074</t>
  </si>
  <si>
    <t>PO64000062</t>
  </si>
  <si>
    <t>APCIO0000435</t>
  </si>
  <si>
    <t>PO64000062-5/12 บริษัท ฮิวแมนิก้า จำกัด(มหาชน) จ้างบริการระบบ Payroll Outsourcing &amp; Employee Self-Service
-รายงานบริการระบบ 
-รายเดือน จำนวน12 เดือน
-เบิกจ่ายตามจริงตามใบแจ้งหนี้รายเดือน</t>
  </si>
  <si>
    <t>APCIO0000300</t>
  </si>
  <si>
    <t>PO64000062-4/12 บริษัท ฮิวแมนิก้า จำกัด(มหาชน) จ้างบริการระบบ Payroll Outsourcing &amp; Employee Self-Service
-รายงานบริการระบบ 
-รายเดือน จำนวน12 เดือน
-เบิกจ่ายตามจริงตามใบแจ้งหนี้รายเดือน</t>
  </si>
  <si>
    <t>APCIO0000071</t>
  </si>
  <si>
    <t>PO64000062-3/12  บริษัท ฮิวแมนิก้า จำกัด(มหาชน) จ้างบริการระบบ Payroll Outsourcing &amp; Employee Self-Service
-รายงานบริการระบบ 
-รายเดือน จำนวน12 เดือน
-เบิกจ่ายตามจริงตามใบแจ้งหนี้รายเดือน
(รายละเอียดต</t>
  </si>
  <si>
    <t>64CIO00498</t>
  </si>
  <si>
    <t>PO64000062-2/12  บริษัท ฮิวแมนิก้า จำกัด(มหาชน) จ้างบริการระบบ Payroll Outsourcing &amp; Employee Self-Service
-รายงานบริการระบบ 
-รายเดือน จำนวน12 เดือน
-เบิกจ่ายตามจริงตามใบแจ้งหนี้รายเดือน
(รายละเอียดต</t>
  </si>
  <si>
    <t>64CIO00419</t>
  </si>
  <si>
    <t>PO64000062-1/12  บริษัท ฮิวแมนิก้า จำกัด(มหาชน) จ้างบริการระบบ Payroll Outsourcing &amp; Employee Self-Service
-รายงานบริการระบบ 
-รายเดือน จำนวน12 เดือน
-เบิกจ่ายตามจริงตามใบแจ้งหนี้รายเดือน
(รายละเอียดตามเอกสารที่แนบ)</t>
  </si>
  <si>
    <t>PR64000077</t>
  </si>
  <si>
    <t>APCIO0000347</t>
  </si>
  <si>
    <t>PO64000060 บริษัท ฮิวแมน อินเทเลคชวล แมเนจเมนท์ จำกัด จ้างจัดทำการพัฒนาวัฒนธรรมองค์กร
-โครงสร้างสมรรถนะ Core Competency ที่เป็นมาตรฐานชุดพฤติกรรมที่พึงประสงค์ให้บุคลากรแสดงออก
(รายละเอียดตามเอกสารที่แนบ)</t>
  </si>
  <si>
    <t>บริษัท ฮิวแมน อินเทเลคชวล แมเนจเมนท์ จำกัด</t>
  </si>
  <si>
    <t>AP1-1062</t>
  </si>
  <si>
    <t>PR64000050</t>
  </si>
  <si>
    <t>PO64000060</t>
  </si>
  <si>
    <t>APCIO0000144</t>
  </si>
  <si>
    <t>PO64000058 บริษัท กู๊ด อินโฟ แอนด์ แมเนจเมนท์ จำกัด จ้างเหมาบริการประสานติดตามเงินบริจาค
-รายงานสรุปผลการดำเนินงานโครงการ
-ตรวจสอบเอกสารรายงานการใช้เงิน
-ติดต่อประสานงาน
-จัดเรียง จัดทำ เอกสาร จัดส่งไปรษณีย์
-ตรวจสอบอีเมล์ผู้ติดต่อ
(รายละเอียดตามเอกสารที่แนบ)</t>
  </si>
  <si>
    <t>PR64000072</t>
  </si>
  <si>
    <t>PO64000058</t>
  </si>
  <si>
    <t>64CIO00387</t>
  </si>
  <si>
    <t>PO64000057 นางสาว นงลักษณ์ อัจนปัญญา จ้างแปลภายใต้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
-รายงานผลการแปลและเรียบเรียง
อย่างน้อย 15 ชิ้นงาน
(รายละเอียดตามเอกสารที่แนบ)</t>
  </si>
  <si>
    <t>PR64000073</t>
  </si>
  <si>
    <t>PO64000057</t>
  </si>
  <si>
    <t>64CIO00423</t>
  </si>
  <si>
    <t>PO64000056-2/2 นาย ธรรมสถิตย์ ผลแก้ว -รายงานสรุปผลการดำเนินงาน งวดที่ 2
(รายละเอียดตามเอกสารที่แนบ)</t>
  </si>
  <si>
    <t>PR64000070</t>
  </si>
  <si>
    <t>PO64000056</t>
  </si>
  <si>
    <t>64CIO00267</t>
  </si>
  <si>
    <t>PO64000056-1/2 นาย ธรรมสถิตย์ ผลแก้ว จ้างเหมาบริการสื่อสารข่าวผ่านอีเมล์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
-รายงานสรุปผลการดำเนินงาน งวดที่ 1
(รายละเอียดตามเอกสารที่แนบ)</t>
  </si>
  <si>
    <t>64CIO00313</t>
  </si>
  <si>
    <t>PO64000054 บริษัท อินฟลูเอนเซอร์ จำกัด โครงการบริหารจัดการเวทีทุนพระกนิษฐา
สัมมาชีพ
-รายงานผลการดำเนินงานชี้แจงการประชุมโครงการทุนพระกนิษฐาสัมมาชีพ
(รายละเอียดตามเอกสารที่แนบ)</t>
  </si>
  <si>
    <t>PR64000069</t>
  </si>
  <si>
    <t>PO64000054</t>
  </si>
  <si>
    <t>64CIO00382</t>
  </si>
  <si>
    <t>PO64000053 บริษัท โกโพเมโล จำกัด ซื้ออีเมลล์สำนักงาน 
ประจำปีงบประมาณ 2564 ชุดที่ 1
-Google G Suite Business
-จำนวน 20 บัญชี
(รายละเอียดตามเอกสารที่แนบ)</t>
  </si>
  <si>
    <t>PR64000060</t>
  </si>
  <si>
    <t>PO64000053</t>
  </si>
  <si>
    <t>PR64000067</t>
  </si>
  <si>
    <t>PO64000052</t>
  </si>
  <si>
    <t>PO64000052-1/2 บริษัท แมวขยันดี จำกัด จ้างจัดทำสื่อเพื่อการสื่อสารแนวคิดการดำเนินงานโครงการพัฒนาครูและโรงเรียน และประมวลผลจากงานยกระดับคุณภาพโรงเรียน ลดความเหลื่อมล้ำ
-งวดที่ 1
-สรุปแนวคิดการผลิตคลิปและแผนโครงการ
-คลิปวิดีโอแนะนำแนวคิดการดำเนินงานโครงการ จำนวน 1 คลิป
(รายละเอียดตามเอกสารที่แนบ)</t>
  </si>
  <si>
    <t>64CIO00357</t>
  </si>
  <si>
    <t>PO64000051 บริษัท คีคอินเตอร์เทรด จำกัด สั่งทำกระเป๋าผ้าสปันบอนด์พร้อมสกรีนลาย
-กระเป๋าผ้าสปันบอนด์พร้อมสกรีนลาย 1 สี 1 ด้าน ขนาด 33 ซ.ม. x 38 ซ.ม. ไม่มีก้นไม่มีข้าง
(รายละเอียดตามเอกสารที่แนบ)</t>
  </si>
  <si>
    <t>PR64000066</t>
  </si>
  <si>
    <t>PO64000051</t>
  </si>
  <si>
    <t>64CIO00331</t>
  </si>
  <si>
    <t>PO64000050 นางสาว สิรินยา วัฒนสุขชัย โครงการแปลเอกสารองค์ความรู้เรื่องมาตรฐานคุณภาพสถานศึกษาขั้นพื้นฐานของประเทศไทย และผลกระทบที่เป็นไปได้ของการระบาดของ
โควิด -19 
-เอกสารแปลอังกฤษเป็นไทย จำนวน 2 เรื่อง 
-ส่งไฟล์ PDF  ไฟล์ Word /ไฟล์ที่แก้ไขได้
(รายละเอียดตามเอกสารที่แนบ)</t>
  </si>
  <si>
    <t>นางสาวสิรินยา วัฒนสุขชัย</t>
  </si>
  <si>
    <t>AP1-1063</t>
  </si>
  <si>
    <t>PR64000068</t>
  </si>
  <si>
    <t>PO64000050</t>
  </si>
  <si>
    <t>PR64000051</t>
  </si>
  <si>
    <t>64CIO00465</t>
  </si>
  <si>
    <t>PO64000048 บริษัท ภาพพิมพ์ จำกัด จ้างจัดทำสื่อสิ่งพิมพ์ หนังสือ ครูเพื่อศิษย์ สร้างการเรียนรู้สู่ระดับเชื่อมโยง
-หนังสือครูเพื่อศิษย์สร้างการเรียนรู้สู่ระดับเชื่อมโยง และ ไฟล์เล่มหนังสือจัดอาร์ตทั้งไฟล์ที่แก้ไขได้และไฟล์ PDF 
(รายละเอียดตามเอกสารที่แนบ)</t>
  </si>
  <si>
    <t>PR64000059</t>
  </si>
  <si>
    <t>PO64000048</t>
  </si>
  <si>
    <t>PO64000047 บริษัท ไอ แอนด์ ไอ คอมมิวนิเคชั่น จำกัด จ้างออกแบบและผลิตสื่อประชาสัมพันธ์โครงการทุนพัฒนาอาชีพและนวัตกรรมที่ใช้ชุมชนเป็นฐาน 
-งานออกแบบสื่อประชาสัมพันธ์โครงการ และสรุปประเด็นข้อมูลโครงการ 3 พื้นที่
(รายละเอียดตามเอกสารที่แนบ)</t>
  </si>
  <si>
    <t>PR64000054</t>
  </si>
  <si>
    <t>PR64000057</t>
  </si>
  <si>
    <t>PO64000046</t>
  </si>
  <si>
    <t>บริษัท เฟื่อง จำกัด</t>
  </si>
  <si>
    <t>AP1-1057</t>
  </si>
  <si>
    <t>PR64000055</t>
  </si>
  <si>
    <t>PO64000045</t>
  </si>
  <si>
    <t>PO64000044 บริษัท บียอนด์ พับลิสชิ่ง จำกัด จ้างผลิตสื่อประชาสัมพันธ์โครงการทุนพัฒนา
อาชีพและนวัตกรรมที่ใช้ชุมชนเป็นฐาน ครั้งที่ 3
-คู่มือเยี่ยมชมพื้นที่การดำเนินงาน
-หนังสือคู่มือการดำเนินงาน
-แผ่นพับโครงการ / แฟ้มกระดาษ
(รายละเอียดตามเอกสารที่แนบ)</t>
  </si>
  <si>
    <t>บริษัท บียอนด์ พับลิสชิ่ง จำกัด</t>
  </si>
  <si>
    <t>AP1-0065</t>
  </si>
  <si>
    <t>PR64000056</t>
  </si>
  <si>
    <t>APCIO0000094</t>
  </si>
  <si>
    <t>PO64000043 บริษัท แอร์-เทค เอนจิเนียริ่ง (ประเทศไทย) จำกัด จัดซื้อแอลกอฮอล์ล้างมือสูตรน้ำ
-แอลกอฮอล์ 70%
-5 ลิตร 2 แกนลอน
(รายละเอียดตามเอกสารที่แนบ)</t>
  </si>
  <si>
    <t>PR64000058</t>
  </si>
  <si>
    <t>PO64000043</t>
  </si>
  <si>
    <t>PO64000041 บริษัท เดอะ เบทเทอริ่ง โค จำกัด จ้างผลิตและบริหารจัดการเนื้อหาและดีไซน์ material สำหรับเว็บไซต์และสื่อโซเชียลมีเดีย ระยะที่ 1
-โพสต์ลง Facebook อย่างน้อย 30 ชิ้น
-เนื้อหาและกราฟิก อย่างน้อย 18 ชิ้น
-คลิปวิดีโอ อย่างน้อย 2 ชิ้น
(รายละเอียดตามเอกสารที่แนบ)</t>
  </si>
  <si>
    <t>PR64000021</t>
  </si>
  <si>
    <t>PO64000040 นางสาว สิริญา ทองสมบุญ จ้างบริหารจัดการตัดต่อ คลิปวิดีโอการดำเนินงานของ กสศ.
-จัดส่งคลิปวิดีโอ ประกอบด้วย วิดีโอ กสศ.  ระดมการมีส่วนร่วม จำนวน 1 คลิป และ วิดีโอสรุปการดำเนินงาน กสศ. 1 คลิป
(รายละเอียดตามเอกสารที่แนบ)</t>
  </si>
  <si>
    <t>PR64000046</t>
  </si>
  <si>
    <t>PR64000020</t>
  </si>
  <si>
    <t>PO64000039</t>
  </si>
  <si>
    <t>PO64000039-1/2 นายสกล สุวรรณาพิสิทธิ์ จ้างออกแบบกราฟิค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 
-รายงานการออกแบบกราฟิค งวดที่ 1
(รายละเอียดตามเอกสารที่แนบ)</t>
  </si>
  <si>
    <t>64CIO00454</t>
  </si>
  <si>
    <t>PO64000038 บริษัท มาตา การพิมพ์ จำกัด จ้างจัดพิมพ์เล่มประกาศทุนพระกนิษฐา
สัมมาชีพ 2563 รอบที่ 2
-เล่มประกาศทุนพระกนิษฐาสัมมาชีพ 
จำนวน 150 เล่ม
(รายละเอียดตามเอกสารที่แนบ)</t>
  </si>
  <si>
    <t>PR64000045</t>
  </si>
  <si>
    <t>PO64000038</t>
  </si>
  <si>
    <t>64CIO00475</t>
  </si>
  <si>
    <t>PO64000037 นาง เนาวรัตน์ เจริญค้า จ้างตรวจงานแปลเอกสารภาษาอังกฤษ
-เอกสาร รหัสวิชา 75 (PAT5) ฉบับที่ 1
-เอกสาร รหัสวิชา 75 (PAT5) ฉบับที่ 2
-เอกสาร Issue 3_สถาบันภาษาไทย 
(รายละเอียดตามเอกสารที่แนบ)</t>
  </si>
  <si>
    <t>นางเนาวรัตน์ เจริญค้า</t>
  </si>
  <si>
    <t>AP1-0863</t>
  </si>
  <si>
    <t>PR64000044</t>
  </si>
  <si>
    <t>PO64000037</t>
  </si>
  <si>
    <t>64CIO00332</t>
  </si>
  <si>
    <t>PO64000036 บริษัท มาตา การพิมพ์ จำกัด จ้างผลิตแผ่นพับ กสศ. และระดมทุนจำนวนไม่น้อยกว่า 2,000 แผ่น
-แผ่นพับ iSEE จำนวน 2,000 แผ่น
-แผ่นพับเปิดประตูสู่โอกาส จำนวน 2,000 แผ่น
(รายละเอียดตามเอกสารที่แนบ)</t>
  </si>
  <si>
    <t>PR64000048</t>
  </si>
  <si>
    <t>PO64000036</t>
  </si>
  <si>
    <t>64CIO00208</t>
  </si>
  <si>
    <t>PO64000035 ห้างหุ้นส่วนจำกัด เบอเดนซัพพลาย -แอลกอฮอลล์ชนิดเจล แอลกอฮอลล์ 70% ขนาด 5 ลิตร 
(รายละเอียดตามเอกสารที่แนบ)</t>
  </si>
  <si>
    <t>PR64000049</t>
  </si>
  <si>
    <t>PO64000035</t>
  </si>
  <si>
    <t>PO64000035 ห้างหุ้นส่วนจำกัด เบอเดนซัพพลาย -กระดาษเช็ดปากสก๊อตป๊อป-อัพ
(รายละเอียดตามเอกสารที่แนบ)</t>
  </si>
  <si>
    <t>PO64000035 ห้างหุ้นส่วนจำกัด เบอเดนซัพพลาย -กระดาษเช็ดมือ สก๊อตต์อินเตอร์โฟล 2 ชั้น
(รายละเอียดตามเอกสารที่แนบ)</t>
  </si>
  <si>
    <t>PO64000035 ห้างหุ้นส่วนจำกัด เบอเดนซัพพลาย -กระดาษชำระ  คิมซอฟเจอาร์ที 2 ชั้น
(รายละเอียดตามเอกสารที่แนบ)</t>
  </si>
  <si>
    <t>64CIO00181</t>
  </si>
  <si>
    <t>PO64000034 บริษัท เอวีวัน เน็ตเวิร์ค แอนด์ เซอร์วิส จำกัด-ขาตั้งทีวี “SureVision”
(รายละเอียดตามเอกสารที่แนบ)</t>
  </si>
  <si>
    <t>PR64000037</t>
  </si>
  <si>
    <t>PO64000034</t>
  </si>
  <si>
    <t>PO64000034 บริษัท เอวีวัน เน็ตเวิร์ค แอนด์ เซอร์วิส จำกัด จัดซื้อจอทีวีพร้อมขาตั้งทีวีเคลื่อนที่
-จอทีวี Smart 4K LED TV 43” “SAMSUNG”
(รายละเอียดตามเอกสารที่แนบ)</t>
  </si>
  <si>
    <t>64CIO00219</t>
  </si>
  <si>
    <t>64C902060</t>
  </si>
  <si>
    <t>PO64000033 นางสาว สุนิตา กรดมณี จ้างถอดเทปบันทึกเสียงการประชุมเชิงปฏิบัติการเพื่อพัฒนาระบบการบริหารความเสี่ยง
-รายงานการถอดเทปประชุม
(รายละเอียดตามเอกสารที่แนบ)</t>
  </si>
  <si>
    <t>PR64000052</t>
  </si>
  <si>
    <t>PO64000033</t>
  </si>
  <si>
    <t>PO64000032 บริษัท เติมสุข คอร์เพอเรชั่น จำกัด จ้างการบริการจัดการเผยแพร่ข่าวสารภารกิจของกองทุนเพื่อความเสมอภาคทางการศึกษา
-การบริหารจัดการงานแถลงข่าว ให้เผยแพร่ผ่านสื่อออนไลน์และออฟไลน์ 18 สื่อ
(รายละเอียดตามเอกสารที่แนบ)</t>
  </si>
  <si>
    <t>64CIO00422</t>
  </si>
  <si>
    <t>PO64000031-3/3 นาย ฐิติฤกษ์ พรหมวนิช -บริการให้คำปรึกษา เดือน ธันวาคม 63 
(รายละเอียดตามเอกสารที่แนบ)</t>
  </si>
  <si>
    <t>นายฐิติฤกษ์ พรหมวนิช</t>
  </si>
  <si>
    <t>AP1-0673</t>
  </si>
  <si>
    <t>PR64000039</t>
  </si>
  <si>
    <t>PO64000031</t>
  </si>
  <si>
    <t>64CIO00304</t>
  </si>
  <si>
    <t>PO64000031-2/3 นาย ฐิติฤกษ์ พรหมวนิช -บริการให้คำปรึกษา เดือน พฤศจิกายน 63 
(รายละเอียดตามเอกสารที่แนบ)</t>
  </si>
  <si>
    <t>64CIO00147</t>
  </si>
  <si>
    <t>PO64000031-1/3 นาย ฐิติฤกษ์ พรหมวนิช จ้างจัดทำชุดการให้คำปรึกษาถึงการทำงานของ Equity Lab
-แผนให้บริการให้คำปรึกษา
ประจำเดือน ตุลาคม – ธันวาคม 63
(รายละเอียดตามเอกสารที่แนบ)</t>
  </si>
  <si>
    <t>PO64000030-2/2 บริษัท ไนซ์จ๊อบทีม จำกัด -ร่มพับ“ทุนเสมอภาค” 2 แบบ 
-หมวกแก๊ป “ทุนเสมอภาค” 2 แบบ 
(รายละเอียดตามเอกสารที่แนบ)</t>
  </si>
  <si>
    <t>PR64000030</t>
  </si>
  <si>
    <t>PO64000030</t>
  </si>
  <si>
    <t>64CIO00393</t>
  </si>
  <si>
    <t>PO64000029-3/3 นางสาว ศิริภา โพธิ์ศรี -กิจกรรมส่งเสริม ประจำเดือน ธันวาคม 2563 ไม่น้อยกว่า 1 กิจกรรม
(รายละเอียดตามเอกสารที่แนบ)</t>
  </si>
  <si>
    <t>PR64000040</t>
  </si>
  <si>
    <t>PO64000029</t>
  </si>
  <si>
    <t>64CIO00268</t>
  </si>
  <si>
    <t>PO64000029-2/3 นางสาว ศิริภา โพธิ์ศรี -กิจกรรมส่งเสริม ประจำเดือน พฤศจิกายน 2563 ไม่น้อยกว่า 1 กิจกรรม
(รายละเอียดตามเอกสารที่แนบ)</t>
  </si>
  <si>
    <t>64CIO00148</t>
  </si>
  <si>
    <t>PO64000029-1/3 นางสาว ศิริภา โพธิ์ศรี จ้างจัดทำชุดงานจัดกิจกรรมส่งเสริมการสร้างความเสมอภาคทางการศึกษา
-แผนกิจกรรมส่งเสริม
ประจำเดือน พฤศจิกายน – ธันวาคม 2563
(รายละเอียดตามเอกสารที่แนบ)</t>
  </si>
  <si>
    <t>64CIO00394</t>
  </si>
  <si>
    <t>PO64000028-3/3 นางสาว ศศิธร เรี่ยวธรรมรัฐ -ชุดงานออกแบบ
เดือน ธันวาคม 2563 ไม่ต่ำกว่า 1 ชิ้น
(รายละเอียดตามเอกสารที่แนบ)</t>
  </si>
  <si>
    <t>PR64000042</t>
  </si>
  <si>
    <t>PO64000028</t>
  </si>
  <si>
    <t>64CIO00266</t>
  </si>
  <si>
    <t>PO64000028-2/3 นางสาว ศศิธร เรี่ยวธรรมรัฐ -ชุดงานออกแบบ
เดือน พฤศจิกายน 2563  ไม่ต่ำกว่า 1 ชิ้น
(รายละเอียดตามเอกสารที่แนบ)</t>
  </si>
  <si>
    <t>64CIO00145</t>
  </si>
  <si>
    <t>PO64000028-1/3 นางสาว ศศิธร เรี่ยวธรรมรัฐ จ้างจัดทำชุดงานออกแบบเพื่อสร้างความเสมอภาคทางการศึกษา
-แผนงานออกแบบ
เดือน พฤศจิกายน - ธันวาคม 2563
(รายละเอียดตามเอกสารที่แนบ)</t>
  </si>
  <si>
    <t>64CIO00401</t>
  </si>
  <si>
    <t>PO64000027-3/3 นางสาว สิรามล ตันศิริ -ชุดออกแบบการรวบรวมข้อมูลอย่างเป็นระบบ 
ประจำเดือน ธันวาคม 63 ไม่ต่ำกว่า 1 ชิ้น
(รายละเอียดตามเอกสารที่แนบ)</t>
  </si>
  <si>
    <t>PR64000043</t>
  </si>
  <si>
    <t>PO64000027</t>
  </si>
  <si>
    <t>64CIO00269</t>
  </si>
  <si>
    <t>PO64000027-2/3 นางสาว สิรามล ตันศิริ -ชุดออกแบบการรวบรวมข้อมูลอย่างเป็นระบบ 
ประจำเดือน พฤศจิกายน 63 ไม่ต่ำกว่า 1 ชิ้น
(รายละเอียดตามเอกสารที่แนบ)</t>
  </si>
  <si>
    <t>64CIO00146</t>
  </si>
  <si>
    <t>PO64000027-1/3 นางสาว สิรามล ตันศิริ จ้างจัดทำชุดออกแบบการรวบรวมข้อมูลอย่างเป็นระบบ (Knowledge Management)
-แผนงานออกแบบการรวบรวมข้อมูลอย่างเป็นระบบ พฤศจิกายน – ธันวาคม 2563
(รายละเอียดตามเอกสารที่แนบ)</t>
  </si>
  <si>
    <t>64CIO00239</t>
  </si>
  <si>
    <t>PO64000026 บริษัท บูมเมอแรง ออร์กาไนซ์ แอนด์ คอนซัลแตนท์ จำกัด เช่าอุปกรณ์สำหรับแปลภาษาเพื่อใช้ในการประชุม
-Receiver (สำหรับผู้เข้าร่วมประชุม)
-Transmitter
-Interpreter unit / Interpreter Booth
-Technician Service
-Set up / Dismantle
(รายละเอียดตามเอกสารที่แนบ)</t>
  </si>
  <si>
    <t>บริษัท บูมเมอแรง ออร์กาไนซ์ แอนด์ คอนซัลแตนท์ จำกัด</t>
  </si>
  <si>
    <t>AP1-1060</t>
  </si>
  <si>
    <t>PR64000034</t>
  </si>
  <si>
    <t>PO64000026</t>
  </si>
  <si>
    <t>APCIO0000617</t>
  </si>
  <si>
    <t>PO64000025-2/4 บริษัท ไนซ์จ๊อบทีม จำกัด -สรุปผลการดำเนินงาน งวดที่2
(รายละเอียดตามเอกสารที่แนบ)</t>
  </si>
  <si>
    <t>PR64000036</t>
  </si>
  <si>
    <t>PO64000025</t>
  </si>
  <si>
    <t>APCIO0000120</t>
  </si>
  <si>
    <t>PO64000025-1/4 บริษัท ไนซ์จ๊อบทีม จำกัด จ้างสนับสนุนการจัดทำสัญญาจ้างและงานสื่อสารงานจัดซื้อจัดจ้าง
-สรุปผลการดำเนินงาน งวดที่1
(รายละเอียดตามเอกสารที่แนบ)</t>
  </si>
  <si>
    <t>64CIO00189</t>
  </si>
  <si>
    <t>PO64000024 นางสาว ใจญา แก้วพุฒตาล จ้างแปลเอกสารภาษาอังกฤษเพื่อใช้ในโครงการวิจัยสำรวจทักษะแรงงาน ครั้งที่ 2
-แปลเอกสารไทยเป็นอังกฤษ ฉบับที่ 2 
รหัสวิชา 75 ความถนัดทางวิชาชีพครู (PAT5) 
-แปลเอกสารไทยเป็นอังกฤษ ฉบับที่ 3 
Issue 3 สถาบันภาษาไทย
(รายละเอียดตามเอกสารที่แนบ)</t>
  </si>
  <si>
    <t>นางสาวใจญา แก้วพุฒตาล</t>
  </si>
  <si>
    <t>AP1-0738</t>
  </si>
  <si>
    <t>PR64000033</t>
  </si>
  <si>
    <t>PO64000024</t>
  </si>
  <si>
    <t>64CIO00190</t>
  </si>
  <si>
    <t>PO64000023 นางสาว ใจญา แก้วพุฒตาล จ้างแปลเอกสารภาษาอังกฤษเพื่อใช้ใน
โครงการวิจัยสำรวจทักษะแรงงาน
-แปลเอกสารฉบับที่ 1 รหัสวิชา 75 
ความถนัดทางวิชาชีพครู (PAT5) 
(รายละเอียดตามเอกสารที่แนบ)</t>
  </si>
  <si>
    <t>PR64000032</t>
  </si>
  <si>
    <t>PO64000023</t>
  </si>
  <si>
    <t>64CIO00456</t>
  </si>
  <si>
    <t>PO64000022 บริษัท โอไอซี ครีเอชั่น จำกัด จ้างจัดทำการบริหารจัดการคัดกรองความ
ยากจน ทุนพระกนิษฐาสัมมาชีพ ครั้งที่ 2
-รายงานสรุปผลการดำเนินงาน คัดกรอง
ความยากจนทุนพระกนิษฐาสัมมาชีพ
(รายละเอียดตามเอกสารที่แนบ)</t>
  </si>
  <si>
    <t>PR64000028</t>
  </si>
  <si>
    <t>PO64000022</t>
  </si>
  <si>
    <t>64CIO00185</t>
  </si>
  <si>
    <t>PO64000021 บริษัท แอร์-เทค เอนจิเนียริ่ง (ประเทศไทย) จำกัด พ่นยาฆ่าเชื้อภายในสำนักงาน กสศ. (อาคารA)
(รายละเอียดตามเอกสารที่แนบ)</t>
  </si>
  <si>
    <t>PR64000027</t>
  </si>
  <si>
    <t>PO64000021</t>
  </si>
  <si>
    <t>64CIO00554</t>
  </si>
  <si>
    <t>PO64000020 บริษัท ไนซ์จ๊อบทีม จำกัด จ้างบุคลากรสนับสนุนการจัดทำเอกสารสัญญา
-ประจำ เดือนพฤศจิกายน 2563
(รายละเอียดตามเอกสารที่แนบ)</t>
  </si>
  <si>
    <t>PR64000029</t>
  </si>
  <si>
    <t>PO64000020</t>
  </si>
  <si>
    <t>PO64000019 นางสาว ชาคริยา กิติโยธี จ้างออกแบบแผ่นพับประชาสัมพันธ์โครงการจัดสรรเงินอุดหนุนนักเรียนทุนเสมอภาค
-Artwork แผ่นพับทุนเสมอภาค
-Artwork วารสารโครงการจัดสรรเงินอุดหนุนแบบมีเงื่อนไขเพื่อการตีพิมพ์ 5 เล่ม
(รายละเอียดตามเอกสารที่แนบ)</t>
  </si>
  <si>
    <t>PR64000026</t>
  </si>
  <si>
    <t>APCIO0000451</t>
  </si>
  <si>
    <t>PO64000018-2/2 นาย กานต์กวี ชนะสิทธิ์
-ฐานข้อมูลและผลการวิเคราะห์ข้อมูล
(รายละเอียดตามเอกสารที่แนบ)</t>
  </si>
  <si>
    <t>นายกานต์กวี ชนะสิทธิ์</t>
  </si>
  <si>
    <t>AP1-1058</t>
  </si>
  <si>
    <t>PR64000031</t>
  </si>
  <si>
    <t>PO64000018</t>
  </si>
  <si>
    <t>64CIO00315</t>
  </si>
  <si>
    <t>PO64000018-1/2 นาย กานต์กวี ชนะสิทธิ์ จัดทำฐานข้อมูล วิเคราะห์ และนำเสนอข้อมูลเพื่อสร้างความเสมอภาคทางการศึกษา
-แผนปฏิบัติงาน
(รายละเอียดตามเอกสารที่แนบ)</t>
  </si>
  <si>
    <t>64CIO00378</t>
  </si>
  <si>
    <t>PO64000017 ร.ต.ท.หญิง ปุณยนุช หิรัญอร ตรวจวัดอุณหภูมิคัดกรองพนักงานและบุคคลภายนอกที่มาติดต่อกับทางสำนักงาน 
-ประจำ เดือนพฤศจิกายน 2563
(รายละเอียดตามเอกสารที่แนบ)</t>
  </si>
  <si>
    <t>PR64000024</t>
  </si>
  <si>
    <t>PO64000017</t>
  </si>
  <si>
    <t>64CIO00356</t>
  </si>
  <si>
    <t>PO64000016 บริษัท โฮมรัน พัลส์ จำกัด จ้างจัด Workshop เพื่อจัดทำกลยุทธ์การระดมทุนหรือสร้างการมีส่วนร่วม ภายใต้โครงการประเมินผลการสื่อสารรณรงค์ขับเคลื่อนสังคม
-รายงานการจัด Workshop จำนวน 1 ครั้ง และกลยุทธ์การระดมทุนอย่างน้อย 1 กลยุทธ์
(รายละเอียดตามเอกสารที่แนบ)</t>
  </si>
  <si>
    <t>PR64000005</t>
  </si>
  <si>
    <t>PO64000016</t>
  </si>
  <si>
    <t>APCIO0000520</t>
  </si>
  <si>
    <t>PO64000015-7/12 นางสาวกัณห์ชลี ขวางเสน -รายงานผลการบริหารจัดการ งวดที่ 7
(รายละเอียดตามเอกสารที่แนบ)</t>
  </si>
  <si>
    <t>นางสาวกัณห์ชลี ขวางเสน</t>
  </si>
  <si>
    <t>AP1-0571</t>
  </si>
  <si>
    <t>PR64000019</t>
  </si>
  <si>
    <t>PO64000015</t>
  </si>
  <si>
    <t>APCIO0000339</t>
  </si>
  <si>
    <t>PO64000015-6/12 นางสาวกัณห์ชลี ขวางเสน -รายงานผลการบริหารจัดการ งวดที่ 6
(รายละเอียดตามเอกสารที่แนบ)</t>
  </si>
  <si>
    <t>APCIO0000171</t>
  </si>
  <si>
    <t>PO64000015-5/12 นางสาวกัณห์ชลี ขวางเสน -รายงานผลการบริหารจัดการ งวดที่ 5
(รายละเอียดตามเอกสารที่แนบ)</t>
  </si>
  <si>
    <t>APCIO0000006</t>
  </si>
  <si>
    <t>PO64000015-4/12 นางสาวกัณห์ชลี ขวางเสน -รายงานผลการบริหารจัดการ งวดที่ 4
(รายละเอียดตามเอกสารที่แนบ)</t>
  </si>
  <si>
    <t>64CIO00433</t>
  </si>
  <si>
    <t>PO64000015-3/12 นางสาวกัณห์ชลี ขวางเสน -รายงานผลการบริหารจัดการ งวดที่ 3
(รายละเอียดตามเอกสารที่แนบ)</t>
  </si>
  <si>
    <t>64CIO00283</t>
  </si>
  <si>
    <t>PO64000015-2/12 นางสาวกัณห์ชลี ขวางเสน -รายงานผลการบริหารจัดการ งวดที่ 2
(รายละเอียดตามเอกสารที่แนบ)</t>
  </si>
  <si>
    <t>64CIO00134</t>
  </si>
  <si>
    <t>PO64000015-1/12 นางสาวกัณห์ชลี ขวางเสน จ้างนักวิชาการประจำ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
-รายงานผลการบริหารจัดการ งวดที่ 1
(รายละเอียดตามเอกสารที่แนบ)</t>
  </si>
  <si>
    <t>64CIO00432</t>
  </si>
  <si>
    <t>PO64000014-3/3 นางสาวพิศมัย รัตนโรจน์สกุล -รายงานผลการบริหารจัดการ งวดที่ 3
(รายละเอียดตามเอกสารที่แนบ)</t>
  </si>
  <si>
    <t>นางสาวพิศมัย รัตนโรจน์สกุล</t>
  </si>
  <si>
    <t>AP1-0367</t>
  </si>
  <si>
    <t>PR64000018</t>
  </si>
  <si>
    <t>PO64000014</t>
  </si>
  <si>
    <t>64CIO00261</t>
  </si>
  <si>
    <t>PO64000014-2/3 นางสาวพิศมัย รัตนโรจน์สกุล -รายงานผลการบริหารจัดการ งวดที่ 2
(รายละเอียดตามเอกสารที่แนบ)</t>
  </si>
  <si>
    <t>64CIO00133</t>
  </si>
  <si>
    <t>PO64000014-1/3 นางสาวพิศมัย รัตนโรจน์สกุล 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
-รายงานผลการบริหารจัดการ งวดที่ 1
(รายละเอียดตามเอกสารที่แนบ)</t>
  </si>
  <si>
    <t>APCIO0000295</t>
  </si>
  <si>
    <t>PO64000013-6/6 นางสาว ภัณฑิกา สหายมิตร -รายงานผลการดำเนินงาน งวดที่ 6
(รายละเอียดตามเอกสารที่แนบ)</t>
  </si>
  <si>
    <t>นางสาวภัณฑิกา สหายมิตร</t>
  </si>
  <si>
    <t>AP1-0787</t>
  </si>
  <si>
    <t>PR64000015</t>
  </si>
  <si>
    <t>PO64000013</t>
  </si>
  <si>
    <t>APCIO0000201</t>
  </si>
  <si>
    <t>PO64000013-5/6 นางสาว ภัณฑิกา สหายมิตร -รายงานผลการดำเนินงาน งวดที่ 5
(รายละเอียดตามเอกสารที่แนบ)</t>
  </si>
  <si>
    <t>APCIO0000047</t>
  </si>
  <si>
    <t>PO64000013-4/6 นางสาว ภัณฑิกา สหายมิตร -รายงานผลการดำเนินงาน งวดที่ 4
(รายละเอียดตามเอกสารที่แนบ)</t>
  </si>
  <si>
    <t>64CIO00420</t>
  </si>
  <si>
    <t>PO64000013-3/6 นางสาว ภัณฑิกา สหายมิตร -รายงานผลการดำเนินงาน งวดที่ 3
(รายละเอียดตามเอกสารที่แนบ)</t>
  </si>
  <si>
    <t>64CIO00303</t>
  </si>
  <si>
    <t>PO64000013-2/6 นางสาว ภัณฑิกา สหายมิตร -รายงานผลการดำเนินงาน งวดที่ 2
(รายละเอียดตามเอกสารที่แนบ)</t>
  </si>
  <si>
    <t>64CIO00177</t>
  </si>
  <si>
    <t>PO64000013-1/6 นางสาว ภัณฑิกา สหายมิตร จ้างจัดทำรายงานประจำปี 2563 แผนการดำเนินงานและแผนการใช้เงิน ประจำปี 2565 และแผนปฏิบัติงานและแผนการใช้จ่ายงบประมาณประจำปีงบประมาณ 2564 ของ กสศ.
-รายงานผลการดำเนินงาน  งวดที่ 1
(รายละเอียดตามเอกสารที่แนบ)</t>
  </si>
  <si>
    <t>64CIO00424</t>
  </si>
  <si>
    <t>PO64000012-3/3 น.ส.ปิยะนุช บุปผา -รายงานผลการบริหารจัดการ งวดที่ 3
(รายละเอียดตามเอกสารที่แนบ)</t>
  </si>
  <si>
    <t>PR64000017</t>
  </si>
  <si>
    <t>PO64000012</t>
  </si>
  <si>
    <t>64CIO00282</t>
  </si>
  <si>
    <t>PO64000012-2/3 น.ส.ปิยะนุช บุปผา -รายงานผลการบริหารจัดการ งวดที่ 2
(รายละเอียดตามเอกสารที่แนบ)</t>
  </si>
  <si>
    <t>64CIO00137</t>
  </si>
  <si>
    <t>PO64000012-1/3 น.ส.ปิยะนุช บุปผา จัดจ้างเจ้าหน้าที่ประสานงาน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
-รายงานผลการบริหารจัดการ  งวดที่ 1
(รายละเอียดตามเอกสารที่แนบ)</t>
  </si>
  <si>
    <t>APCIO0000077</t>
  </si>
  <si>
    <t>PO64000011-2/2 บริษัท สหสามัคคีบริการ จำกัด จ้างดูแลทำความสะอาดและบริการจัดเลี้ยงสำหรับงานประชุม (อาคาร A) 
-งวดที่ 2 เดือนธันวาคม 2563
(รายละเอียดตามเอกสารที่แนบ)</t>
  </si>
  <si>
    <t>PR64000014</t>
  </si>
  <si>
    <t>PO64000011</t>
  </si>
  <si>
    <t>64CIO00496</t>
  </si>
  <si>
    <t>PO64000011-1/2 บริษัท สหสามัคคีบริการ จำกัด จ้างดูแลทำความสะอาดและบริการจัดเลี้ยงสำหรับงานประชุม (อาคาร A) 
-งวดที่ 1 เดือนพฤศจิกายน 2563
(รายละเอียดตามเอกสารที่แนบ)</t>
  </si>
  <si>
    <t>APCIO0000076</t>
  </si>
  <si>
    <t>PO64000010-2/2 บริษัท สหสามัคคีบริการ จำกัด จ้างพนักงานบริการทำความสะอาดสำนักงาน อาคารเอส.พี. ชั้น 13 (อาคาร B) 
-งวดที่ 2 เดือน ธันวาคม 2563
(รายละเอียดตามเอกสารที่แนบ)</t>
  </si>
  <si>
    <t>PR64000007</t>
  </si>
  <si>
    <t>PO64000010</t>
  </si>
  <si>
    <t>64CIO00495</t>
  </si>
  <si>
    <t>PO64000010-1/2 บริษัท สหสามัคคีบริการ จำกัด จ้างพนักงานบริการทำความสะอาดสำนักงาน อาคารเอส.พี. ชั้น 13 (อาคาร B) 
-งวดที่ 1 เดือน พฤศจิกายน 2563
(รายละเอียดตามเอกสารที่แนบ)</t>
  </si>
  <si>
    <t>64CIO00199</t>
  </si>
  <si>
    <t>PO64000009 บริษัท เอ็กซ์เซลซิเออร์ ซัพพลายส์ จำกัด จัดหาอุปกรณ์เครื่องเขียน 
-อุปกรณ์สำนักงานเพื่อรองรับการทำงานด้านเอกสารของเจ้าหน้าที่ 
-น้ำดื่ม(ขวด) สำหรับรับรองการจัดประชุมของสำนักงาน
(รายละเอียดตามเอกสารที่แนบ)</t>
  </si>
  <si>
    <t>PR64000013</t>
  </si>
  <si>
    <t>PO64000009</t>
  </si>
  <si>
    <t>APCIO0000495</t>
  </si>
  <si>
    <t>PO64000008-6/6 นายจิรายุส พุทธาภิบาลกุล
-รายงานผลการปฏิบัติงานประจำเดือน 
เมษายน 2564
(รายละเอียดตามเอกสารที่แนบ)</t>
  </si>
  <si>
    <t>นายจิรายุส พุทธาภิบาลกุล</t>
  </si>
  <si>
    <t>AP1-1054</t>
  </si>
  <si>
    <t>PR64000002</t>
  </si>
  <si>
    <t>PO64000008</t>
  </si>
  <si>
    <t>APCIO0000285</t>
  </si>
  <si>
    <t>PO64000008-5/6 นายจิรายุส พุทธาภิบาลกุล -รายงานผลการปฏิบัติงานประจำเดือน 
มีนาคม 2564
(รายละเอียดตามเอกสารที่แนบ)</t>
  </si>
  <si>
    <t>APCIO0000164</t>
  </si>
  <si>
    <t>PO64000008-4/6 นายจิรายุส พุทธาภิบาลกุล -รายงานผลการปฏิบัติงานประจำเดือน 
กุมภาพันธ์ 2564
(รายละเอียดตามเอกสารที่แนบ)</t>
  </si>
  <si>
    <t>APCIO0000039</t>
  </si>
  <si>
    <t>PO64000008-3/6 นายจิรายุส พุทธาภิบาลกุล -รายงานผลการปฏิบัติงานประจำเดือน 
มกราคม 2564
(รายละเอียดตามเอกสารที่แนบ)</t>
  </si>
  <si>
    <t>64CIO00429</t>
  </si>
  <si>
    <t>PO64000008-2/6 นายจิรายุส พุทธาภิบาลกุล -รายงานผลการปฏิบัติงานประจำเดือน 
ธันวาคม 2563
(รายละเอียดตามเอกสารที่แนบ)</t>
  </si>
  <si>
    <t>64CIO00273</t>
  </si>
  <si>
    <t>PO64000008-1/6 นายจิรายุส พุทธาภิบาลกุล จ้างบุคลากรเพื่อดำเนินงานตรวจสอบของฝ่ายตรวจสอบภายใน
-รายงานผลการปฏิบัติงานประจำเดือน 
พฤศจิกายน 2563
(รายละเอียดตามเอกสารที่แนบ)</t>
  </si>
  <si>
    <t>APCIO0000652</t>
  </si>
  <si>
    <t>PO64000007-7/12 นางสาวฝานฝัน ยมศรีเคน จ้างเหมาบริการบุคคลเพื่อปฏิบัติงานธุรการฝ่ายบัญชีและการเงิน เดือน พฤษภาคม 64
-งวดที่ 7
(รายละเอียดตามเอกสารที่แนบ)</t>
  </si>
  <si>
    <t>นางสาวฝานฝัน ยมศรีเคน</t>
  </si>
  <si>
    <t>AP1-0824</t>
  </si>
  <si>
    <t>PR64000011</t>
  </si>
  <si>
    <t>PO64000007</t>
  </si>
  <si>
    <t>APCIO0000461</t>
  </si>
  <si>
    <t>PO64000007-6/12 นางสาว ฝานฝัน ยมศรีเคน จ้างเหมาบริการบุคคลเพื่อปฏิบัติงานธุรการฝ่ายบัญชีและการเงิน เดือน เมษายน 64
-งวดที่ 6
(รายละเอียดตามเอกสารที่แนบ)</t>
  </si>
  <si>
    <t>APCIO0000277</t>
  </si>
  <si>
    <t>PO64000007-5/12 นางสาว ฝานฝัน ยมศรีเคน จ้างเหมาบริการบุคคลเพื่อปฏิบัติงานธุรการฝ่ายบัญชีและการเงิน เดือน มีนาคม 64
-งวดที่ 5
(รายละเอียดตามเอกสารที่แนบ)</t>
  </si>
  <si>
    <t>APCIO0000124</t>
  </si>
  <si>
    <t>PO64000007-4/12 นางสาว ฝานฝัน ยมศรีเคน จ้างเหมาบริการบุคคลเพื่อปฏิบัติงานธุรการฝ่ายบัญชีและการเงิน เดือน กุมภาพันธ์ 64
-งวดที่ 4
(รายละเอียดตามเอกสารที่แนบ)</t>
  </si>
  <si>
    <t>APCIO0000022</t>
  </si>
  <si>
    <t>PO64000007-3/12 นางสาว ฝานฝัน ยมศรีเคน จ้างเหมาบริการบุคคลเพื่อปฏิบัติงานธุรการฝ่ายบัญชีและการเงิน เดือน มกราคม 64
-งวดที่ 3
(รายละเอียดตามเอกสารที่แนบ)</t>
  </si>
  <si>
    <t>64CIO00404</t>
  </si>
  <si>
    <t>PO64000007-2/12 นางสาว ฝานฝัน ยมศรีเคน จ้างเหมาบริการบุคคลเพื่อปฏิบัติงานธุรการฝ่ายบัญชีและการเงิน เดือน ธันวาคม 63
-งวดที่ 2
(รายละเอียดตามเอกสารที่แนบ)</t>
  </si>
  <si>
    <t>64CIO00281</t>
  </si>
  <si>
    <t>PO64000007-1/12 นางสาว ฝานฝัน ยมศรีเคน จ้างเหมาบริการบุคคลเพื่อปฏิบัติงานธุรการฝ่ายบัญชีและการเงิน เดือน พฤศจิกายน 63
-งวดที่ 1
(รายละเอียดตามเอกสารที่แนบ)</t>
  </si>
  <si>
    <t>64CIO00398</t>
  </si>
  <si>
    <t>PO64000006-2/2 นางสาวฐิติมา เปรมประเสริฐ จ้างเหมาบริการบุคคลเพื่อปฏิบัติงานสนับสนุนฝ่ายบัญชีและการเงิน เดือน ธันวาคม 2563
-รายงานการปฏิบัติงาน
(รายละเอียดตามเอกสารที่แนบ)</t>
  </si>
  <si>
    <t>PR64000010</t>
  </si>
  <si>
    <t>PO64000006</t>
  </si>
  <si>
    <t>64CIO00280</t>
  </si>
  <si>
    <t>PO64000006-1/2 นางสาวฐิติมา เปรมประเสริฐ จ้างเหมาบริการบุคคลเพื่อปฏิบัติงานสนับสนุนฝ่ายบัญชีและการเงิน เดือน พฤศจิกายน 2563
-รายงานการปฏิบัติงาน
(รายละเอียดตามเอกสารที่แนบ)</t>
  </si>
  <si>
    <t>64CIO00509</t>
  </si>
  <si>
    <t xml:space="preserve">PO64000005-1/2 บริษัท โกลว ครีเอทีฟ จำกัด จ้างจัดกิจกรรม "ค่ายปั้นฝัน สร้างแรงบันดาลใจ" ภายใต้โครงการจัดการศึกษาเชิงพื้นที่เพื่อความเสมอภาคทางการศึกษา: ภาคใต้
-งวดที่ 1
-รายละเอียดการบริหารจัดการค่าย
</t>
  </si>
  <si>
    <t>PR64000009</t>
  </si>
  <si>
    <t>PO64000005</t>
  </si>
  <si>
    <t>64CCN00013</t>
  </si>
  <si>
    <t xml:space="preserve">CN(เลือกวันที่ผิด)PO64000005-1/2 บริษัท โกลว ครีเอทีฟ จำกัด จ้างจัดกิจกรรม "ค่ายปั้นฝัน สร้างแรงบันดาลใจ" ภายใต้โครงการจัดการศึกษาเชิงพื้นที่เพื่อความเสมอภาคทางการศึกษา: ภาคใต้
-งวดที่ 1
-รายละเอียดการบริหารจัดการค่าย
</t>
  </si>
  <si>
    <t>64CIO00511</t>
  </si>
  <si>
    <t>PO64000005-2/2 บริษัท โกลว ครีเอทีฟ จำกัด -งวดที่ 2
-สรุปผลการจัดกิจกรรม และภาพนิ่งและภาพเคลื่อนไหว ลงใน Google Drive
(รายละเอียดตามเอกสารที่แนบ)</t>
  </si>
  <si>
    <t>64CIO00508</t>
  </si>
  <si>
    <t>PO64000005-1/2 บริษัท โกลว ครีเอทีฟ จำกัด จ้างจัดกิจกรรม "ค่ายปั้นฝัน สร้างแรงบันดาลใจ" ภายใต้โครงการจัดการศึกษาเชิงพื้นที่เพื่อความเสมอภาคทางการศึกษา: ภาคใต้
-งวดที่ 1
-รายละเอียดการบริหารจัดการค่าย
(รายละเอียดตามเอกสารที่แนบ)</t>
  </si>
  <si>
    <t>64CIO00510</t>
  </si>
  <si>
    <t>PO64000004-2/2 บริษัท โกลว ครีเอทีฟ จำกัด -งวดที่ 2
-สรุปผลการจัดกิจกรรม และภาพนิ่งและภาพเคลื่อนไหว ลงใน Google Drive
(รายละเอียดตามเอกสารที่แนบ)</t>
  </si>
  <si>
    <t>PR64000008</t>
  </si>
  <si>
    <t>PO64000004</t>
  </si>
  <si>
    <t>64CIO00507</t>
  </si>
  <si>
    <t>PO64000004-1/2 บริษัท โกลว ครีเอทีฟ จำกัด จ้างจัดกิจกรรม "ค่ายปั้นฝัน สร้างแรงบันดาลใจ" ภายใต้โครงการจัดการศึกษาเชิงพื้นที่เพื่อความเสมอภาคทางการศึกษา: ภาคกลาง 
-งวดที่ 1
-รายละเอียดการบริหารจัดการค่าย
(รายละเอียดตามเอกสารที่แนบ)</t>
  </si>
  <si>
    <t>64CIO00182</t>
  </si>
  <si>
    <t>PO64000003 บริษัท อบรมและทดสอบ พีทีเอส จำกัด จ้างสำรวจความผูกพันในองค์กร Engagement Survey
-รายงานผลการสำรวจความผูกพันในองค์กรของพนักงาน
(รายละเอียดตามเอกสารที่แนบ)</t>
  </si>
  <si>
    <t>บริษัท อบรมและทดสอบ พีทีเอส จำกัด</t>
  </si>
  <si>
    <t>AP1-1051</t>
  </si>
  <si>
    <t>PR64000001</t>
  </si>
  <si>
    <t>PO64000003</t>
  </si>
  <si>
    <t>64ZIO00001</t>
  </si>
  <si>
    <t>62Z010501</t>
  </si>
  <si>
    <t>PO63001025-1/2 บริษัท เอไอเอ จำกัด โครงการจัดทำประกันชีวิต ประกันสุขภาพ และประกันอุบัติเหตุกลุ่ม -แผน 1 จำนวน 70 คน - แผน 2 จำนวน 1 คน (เบิกจ่ายตามจริง)</t>
  </si>
  <si>
    <t>บริษัท เอไอเอ จำกัด</t>
  </si>
  <si>
    <t>AP1-0560</t>
  </si>
  <si>
    <t>PR63000977</t>
  </si>
  <si>
    <t>PO63001025</t>
  </si>
  <si>
    <t>APCIO0000346</t>
  </si>
  <si>
    <t>63C611504</t>
  </si>
  <si>
    <t>PO63001024-1/3 บริษัท แมงก้า แมงโก้ จำกัด แผนการดำเนินงานและร่างโครงสร้างรูปแบบเว็บไซต์</t>
  </si>
  <si>
    <t>บริษัท แมงก้า แมงโก้ จำกัด</t>
  </si>
  <si>
    <t>AP1-0859</t>
  </si>
  <si>
    <t>PR63000976</t>
  </si>
  <si>
    <t>PO63001024</t>
  </si>
  <si>
    <t>APCIO0000459</t>
  </si>
  <si>
    <t>63C526502</t>
  </si>
  <si>
    <t>-รายงานผลการติดตั้งและตรวจสอบสภาพ
(รายละเอียดตามเอกสารที่แนบ)</t>
  </si>
  <si>
    <t>บริษัท เอเอ็มอาร์ เอเซีย จำกัด</t>
  </si>
  <si>
    <t>AP1-0998</t>
  </si>
  <si>
    <t>PR63000958</t>
  </si>
  <si>
    <t>PO63001023</t>
  </si>
  <si>
    <t>PO63001023-1 บริษัท เอเอ็มอาร์ เอเซีย จำกัด
จัดซื้อคอมพิวเตอร์โน๊ตบุ๊ค และอุปกรณ์เทคโนโลยีที่จำเป็นสำหรับนักศึกษาทุนครูรัก(ษ์)ถิ่น รุ่นที่ 1 ปีการศึกษา 2563
-ซื้อคอมพิวเตอร์โน๊ตบุ๊ค จำนวน 328 เครื่อง และเครื่องปริ้นเอกสาร จำนวน 22 เครื่อง
(รายละเอียดตามเอกสารที่แนบ)</t>
  </si>
  <si>
    <t>APCIO0000140</t>
  </si>
  <si>
    <t>63C511503</t>
  </si>
  <si>
    <t>PO63001021-3/3 บริษัท ดีน่าดู มีเดีย พลัส จำกัด -รายงานสรุปผลการจัดงานส่วนกลางและพื้นที่ทั้งหมด จำนวน 1 ชุด พร้อม VDO, Footage และรูปภาพประกอบ
(รายละเอียดตามเอกสารที่แนบ)</t>
  </si>
  <si>
    <t>PR63000978</t>
  </si>
  <si>
    <t>PO63001021</t>
  </si>
  <si>
    <t>64CIO00180</t>
  </si>
  <si>
    <t>PO63001021-2/3 บริษัท ดีน่าดู มีเดีย พลัส จำกัด -รายงานการสำรวจการลงพื้นที่จัดงาน และแผนการจัดเวทีงานปฐมนิเทศ 2 ครั้ง
(รายละเอียดตามเอกสารที่แนบ)</t>
  </si>
  <si>
    <t>64CIO00174</t>
  </si>
  <si>
    <t>PO63001021-1/3 บริษัท ดีน่าดู มีเดีย พลัส จำกัด จ้างบริหารจัดการการประชุมปฐมนิเทศทุนนวัตกรรมสายอาชีพชั้นสูง
-รายละเอียดแผนการดำเนินงาน
(รายละเอียดตามเอกสารที่แนบ)</t>
  </si>
  <si>
    <t>64CIO00480</t>
  </si>
  <si>
    <t>PO63001020-2/2 นายสามารถ สว่างแจ้ง -รายงานสรุปผลการจัดกิจกรรมและคู่มือดำเนินงานของครูและนักศึกษาแกนนำ
(รายละเอียดตามเอกสารที่แนบ)</t>
  </si>
  <si>
    <t>นายสามารถ สว่างแจ้ง</t>
  </si>
  <si>
    <t>AP1-0452</t>
  </si>
  <si>
    <t>PR63000944</t>
  </si>
  <si>
    <t>PO63001020</t>
  </si>
  <si>
    <t>64CIO00019</t>
  </si>
  <si>
    <t>PO63001020-1/2 นายสามารถ สว่างแจ้ง ดำเนินกิจกรรมงานปฐมนิเทศทุนนวัตกรรมสายอาชีพชั้นสูง
-รายละเอียดกิจกรรมและกระบวนการที่ดำเนินการและรายชื่อคณะทำงาน
(รายละเอียดตามเอกสารที่แนบ)</t>
  </si>
  <si>
    <t>APCIO0000358</t>
  </si>
  <si>
    <t>PO63001019-3/3 นางสาว จุฬากรณ์ มาเสถียรวงศ์
-รายงานฉบับสมบูณรืการสังเคราะห์บทเรียนนักศึกษา
(รายละเอียดตามเอกสารที่แนบ)</t>
  </si>
  <si>
    <t>นางสาวจุฬากรณ์ มาเสถียรวงศ์</t>
  </si>
  <si>
    <t>AP1-1031</t>
  </si>
  <si>
    <t>PR63000937</t>
  </si>
  <si>
    <t>PO63001019</t>
  </si>
  <si>
    <t>APCIO0000149</t>
  </si>
  <si>
    <t>PO63001019-2/3 นางสาว จุฬากรณ์ มาเสถียรวงศ์ -รายงานความก้าวหน้า
(รายละเอียดตามเอกสารที่แนบ)</t>
  </si>
  <si>
    <t>64CIO00290</t>
  </si>
  <si>
    <t>PO63001019-1/3 นางสาว จุฬากรณ์ มาเสถียรวงศ์ สังเคราะห์บทเรียนนักศึกษาทุนนวัตกรรมสายอาชีพชั้นสูง
-แผน กระบวนการ และปฏิทินการทำงาน
(รายละเอียดตามเอกสารที่แนบ)</t>
  </si>
  <si>
    <t>APCIO0000237</t>
  </si>
  <si>
    <t>63C611502</t>
  </si>
  <si>
    <t>PO63001018-2/3 บริษัท เนชั่น โพส จำกัด -รายงานความก้าวหน้าโครงการฯ 
(รายละเอียดตามเอกสารที่แนบ)</t>
  </si>
  <si>
    <t>บริษัท เนชั่น โพส จำกัด</t>
  </si>
  <si>
    <t>AP1-0080</t>
  </si>
  <si>
    <t>PR63000919</t>
  </si>
  <si>
    <t>PO63001018</t>
  </si>
  <si>
    <t>64CIO00227</t>
  </si>
  <si>
    <t>PO63001018-1/3 บริษัท เนชั่น โพส จำกัด โครงการสัมมนาวิชาการนานาชาติเพื่อความเสมอภาคทางการศึกษา
-แผนการดำเนินงานโครงการฯ ในภาพรวม
(รายละเอียดตามเอกสารที่แนบ)</t>
  </si>
  <si>
    <t>64CIO00291</t>
  </si>
  <si>
    <t>63C431501</t>
  </si>
  <si>
    <t>PO63001017 บริษัท อเดไลน์ กรุ๊ป จำกัด โครงการการบริหารอบรมเชิงปฏิบัติการเรื่องให้คำปรึกษาด้านการเงิน การบัญชีและการพัสดุโครงการพัฒนาทักษะอาชีพสำหรับผู้ที่ขาดแคลนทุนทรัพย์และด้อยโอกาสที่ใช้ชุมชนเป็นฐาน
-คลิปวิดีโอสรุปผลงานและรายงานผลการดำเนินงาน
(รายละเอียดตามเอกสารที่แนบ)</t>
  </si>
  <si>
    <t>บริษัท อเดไลน์ กรุ๊ป จำกัด</t>
  </si>
  <si>
    <t>AP1-0390</t>
  </si>
  <si>
    <t>PR63000955</t>
  </si>
  <si>
    <t>PO63001017</t>
  </si>
  <si>
    <t>APCIO0000239</t>
  </si>
  <si>
    <t>PO63001016-2/3 บริษัท บุ๊คสเคป พลัส จำกัด -รายงานความก้าวหน้าโครงการฯ ครั้งที่ 1
(รายละเอียดตามเอกสารที่แนบ)</t>
  </si>
  <si>
    <t>บริษัท บุ๊คสเคป พลัส จำกัด</t>
  </si>
  <si>
    <t>AP1-0528</t>
  </si>
  <si>
    <t>64CIO00241</t>
  </si>
  <si>
    <t>PO63001016-1/3 บริษัท บุ๊คสเคป พลัส จำกัด โครงการขับเคลื่อนความรู้เพื่อลดความเหลื่อมล้ำทางการศึกษา
-แผนการดำเนินงานโครงการฯ ในภาพรวม
(รายละเอียดตามเอกสารที่แนบ)</t>
  </si>
  <si>
    <t>APCIO0000450</t>
  </si>
  <si>
    <t>63C131501</t>
  </si>
  <si>
    <t>PO63001015-2/3 บริษัท วัน อินฟินิตี้ ครีเอทีฟ จำกัด
-รายงานผลการดำเนินงาน งวดที่ 2
(รายละเอียดตามเอกสารที่แนบ)</t>
  </si>
  <si>
    <t>บริษัท วัน อินฟินิตี้ ครีเอทีฟ จำกัด</t>
  </si>
  <si>
    <t>AP1-1012</t>
  </si>
  <si>
    <t>PR63000959</t>
  </si>
  <si>
    <t>PO63001015</t>
  </si>
  <si>
    <t>PO63001015-1/3 บริษัท วัน อินฟินิตี้ ครีเอทีฟ จำกัด โครงการสนับสนุนการพัฒนาเครือข่ายการใช้ประโยชน์จากนวัตกรรมเพื่อความเสมอภาคทางการศึกษาเพื่อขับเคลื่อนสังคม
-สัญญาการจ้าง แผนการดำเนินงาน
(รายละเอียดตามเอกสารที่แนบ)</t>
  </si>
  <si>
    <t>บริษัท ไซด์คิก จำกัด</t>
  </si>
  <si>
    <t>AP1-0023</t>
  </si>
  <si>
    <t>PR63000962</t>
  </si>
  <si>
    <t>PO63001014</t>
  </si>
  <si>
    <t>63C611501</t>
  </si>
  <si>
    <t>PO63001013 บริษัท เรียล คอนซัลเทชั่น (ประเทศไทย) จำกัด จ้างผลิตคลิปวิดีโอในการสื่อสารผ่านเว็บไซต์ 
ภายใต้โครงการจัดจ้างบริหารจัดการเว็บไซต์
-คลิปวิดีโอเพื่อสร้างความเข้าใจระหว่าง
กสศ. ครู และภาคีเครือข่ายฯ
(รายละเอียดตามเอกสารที่แนบ)</t>
  </si>
  <si>
    <t>บริษัท เรียล คอนซัลเทชั่น (ประเทศไทย) จำกัด</t>
  </si>
  <si>
    <t>AP1-1010</t>
  </si>
  <si>
    <t>PR63001064</t>
  </si>
  <si>
    <t>64CIO00553</t>
  </si>
  <si>
    <t>63C996203</t>
  </si>
  <si>
    <t>PO63001012-3/3 บริษัท กรุงเทพคลังเอกสาร จำกัด -บริการจัดเก็บเอกสารและเฟอร์นิเจอร์
ของสำนักงาน เดือนธันวาคม 2563 
งวดที่ 3 (เบิกจ่ายตามจริง)</t>
  </si>
  <si>
    <t>PR63001139</t>
  </si>
  <si>
    <t>PO63001012</t>
  </si>
  <si>
    <t>64CIO00464</t>
  </si>
  <si>
    <t>PO63001012-2/3 บริษัท กรุงเทพคลังเอกสาร จำกัด -บริการจัดเก็บเอกสารและเฟอร์นิเจอร์
ของสำนักงาน เดือนพฤศจิกายน 2563 
งวดที่ 2 (เบิกจ่ายตามจริง)</t>
  </si>
  <si>
    <t>64CIO00245</t>
  </si>
  <si>
    <t>PO63001012-1/3 บริษัท กรุงเทพคลังเอกสาร จำกัด จ้างบริการจัดเก็บเอกสารและเฟอร์นิเจอร์
ของสำนักงานกองทุนเพื่อความเสมอภาค
ทางการศึกษา
-บริการจัดเก็บเอกสารและเฟอร์นิเจอร์
ของสำนักงาน เดือนตุลาคม 2563
งวดที่ 1 (เบิกจ่ายตามจริง)</t>
  </si>
  <si>
    <t>64CCN00012</t>
  </si>
  <si>
    <t>63C526503</t>
  </si>
  <si>
    <t>CN(Vendorไม่ถูกต้อง)PO63001011 นายชัยยุทธ ปัญญสวัสดิ์สุทธิ์ จัดจ้างวิเคราะห์ข้อมูลสถานะความยากจนของนักเรียนกลุ่มเป้าหมายของโครงการสร้างโอกาสทางการศึกษาสำหรับนักเรียนในพื้นที่ที่ห่างไกลเป็นครูรุ่นใหม่เพื่อพัฒนาคุณภาพโรงเร</t>
  </si>
  <si>
    <t>AP3-0015</t>
  </si>
  <si>
    <t>PR63001121</t>
  </si>
  <si>
    <t>PO63001011</t>
  </si>
  <si>
    <t>64CIO00484</t>
  </si>
  <si>
    <t>PO63001011 นายชัยยุทธ ปัญญสวัสดิ์สุทธิ์ จัดจ้างวิเคราะห์ข้อมูลสถานะความยากจนของนักเรียนกลุ่มเป้าหมายของโครงการสร้างโอกาสทางการศึกษาสำหรับนักเรียนในพื้นที่ที่ห่างไกลเป็นครูรุ่นใหม่เพื่อพัฒนาคุณภาพโรงเรียนของชุมชน (ครูรัก(ษ์)ถิ่น) รุ่นที่ 2 ปีการศึกษา 2564
-รายงานผลการวิเคราะห์
(รายละเอียดตามเอกสารที่แนบ)</t>
  </si>
  <si>
    <t>64CIO00065</t>
  </si>
  <si>
    <t>63C312505</t>
  </si>
  <si>
    <t>PO63001010 บริษัท ท็อป อัพ ออร์แกไนซ์ จำกัด จ้างผลิตนิทรรศการและบริหารจัดการการประชุมเชิงปฏิบัติการโครงการสนับสนุนการพัฒนาครูและเด็กนอกระบบการศึกษา
- รายงานสรุปผลเป็นเอกสาร พร้อมภาพถ่ายและไฟล์ AI บันทึกในแผ่น CD แสดงถึงการออกแบบและผลิตโครงสร้างสื่อ-ประชาสัมพันธ์ จำนวน 1 รายการ</t>
  </si>
  <si>
    <t>PR63001107</t>
  </si>
  <si>
    <t>PO63001010</t>
  </si>
  <si>
    <t>นายอังคาร ฤทธิพรัด</t>
  </si>
  <si>
    <t>AP1-0511</t>
  </si>
  <si>
    <t>PR63001135</t>
  </si>
  <si>
    <t>64CIO00012</t>
  </si>
  <si>
    <t>PO63001007 บริษัท ซุปเปอร์สามารถ จำกัด จ้างผลิตสื่อทุนนวัตกรรมสายอาชีพชั้นสูง
ครั้งที่ 2
-คู่มือสำหรับวิทยากร เพื่อการจัดกิจกรรมพัฒนานักศึกษาทุนนวัตกรรมสายอาชีพชั้นสูง ผ่านกระบวนการเสริมพลัง</t>
  </si>
  <si>
    <t>PR63001131</t>
  </si>
  <si>
    <t>PO63001007</t>
  </si>
  <si>
    <t>APCIO0000423</t>
  </si>
  <si>
    <t>63C611505</t>
  </si>
  <si>
    <t>PO63001006 -1บริษัท กู๊ด อินโฟ แอนด์ แมเนจเมนท์ จำกัด
จ้างสื่อสารช่วยเหลือภายใต้การช่วยเหลือเด็กนอกระบบหรือเด็กยากจนพิเศษ ระยะที่ 2
-รายงานสรุปผลการดำเนินงาน
-ถุงยังชีพที่สกรีนโลโก้ กสศ. 
ไม่น้อยกว่า 500 ถุง
-ผลการจัดส่งถุงยังชีพ
(รายละเอียดตามเอกสารที่แนบ)</t>
  </si>
  <si>
    <t>PR63001065</t>
  </si>
  <si>
    <t>PO63001006</t>
  </si>
  <si>
    <t>64CIO00537</t>
  </si>
  <si>
    <t>63C126501</t>
  </si>
  <si>
    <t>PO63001004 บริษัท มาตา การพิมพ์ จำกัด จ้างดำเนินงานเพื่อขับเคลื่อนงานที่
เกี่ยวข้องกับการสร้างความเสมอภาค
ทางการศึกษา ชุดที่ 4
-ไฟล์ E-Book หนังสือปาฐกถา 
(จำนวน 2 ชิ้น)
-จัดพิมพ์หนังสือปาฐกถา  ภาษาไทย
(จำนวน 500 เล่ม)
-จัดพิมพ์หนังสือปาฐกถา  ภาษาอังกฤษ
(จำนวน 500 เล่ม)</t>
  </si>
  <si>
    <t>PR63001050</t>
  </si>
  <si>
    <t>PO63001004</t>
  </si>
  <si>
    <t>APCIO0000229</t>
  </si>
  <si>
    <t>63C511502</t>
  </si>
  <si>
    <t>PO63001003 บริษัท อินฟอร์เวชั่น จำกัด จ้างจัดทำระบบคัดกรองทุนพัฒนาเต็มศักยภาพสายอาชีพ
-ระบบสารสนเทศเพื่อการจัดเก็บข้อมูล
-ร่างคู่มือการใช้งานระบบ
(รายละเอียดตามเอกสารที่แนบ)</t>
  </si>
  <si>
    <t>บริษัท อินฟอร์เวชั่น จำกัด</t>
  </si>
  <si>
    <t>AP1-0120</t>
  </si>
  <si>
    <t>PR63001090</t>
  </si>
  <si>
    <t>PO63001003</t>
  </si>
  <si>
    <t>64CIO00248</t>
  </si>
  <si>
    <t>PO63001002 บริษัท โอไอซี ครีเอชั่น จำกัด จ้างบริหารจัดการลงพื้นที่คัดกรอง
ความยากจน
-รายงานสรุปผลการดำเนินการลงพื้นที่
คัดกรองความยากจน
(รายละเอียดตามเอกสารที่แนบ)</t>
  </si>
  <si>
    <t>PR63001140</t>
  </si>
  <si>
    <t>PO63001002</t>
  </si>
  <si>
    <t>64CIO00337</t>
  </si>
  <si>
    <t>PO63001001-2/2 บริษัท ไซด์คิก จำกัด -โครงสร้างเว็บไซต์ภาษาอังกฤษ และ Mockup ของหน้าแรกเว็บไซต์
(รายละเอียดตามเอกสารที่แนบ)</t>
  </si>
  <si>
    <t>PR63001110</t>
  </si>
  <si>
    <t>PO63001001</t>
  </si>
  <si>
    <t>64CIO00336</t>
  </si>
  <si>
    <t>PO63001001-1/2 บริษัท ไซด์คิก จำกัด จ้างผลิตสื่อภาษาอังกฤษเพื่อการพัฒนา
นวัตกรรม 4
-นำส่ง Above the fold
(รายละเอียดตามเอกสารที่แนบ)</t>
  </si>
  <si>
    <t>64CIO00060</t>
  </si>
  <si>
    <t>จ้างวิจัย สังเคราะห์ และถอดบทเรียน
การดำเนินงานโครงการ
-หนังสือโครงการฯ 
-คู่มือการดำเนินงานด้านการเงิน 
การบัญชีและการพัสดุ 
-สำเนาซีดี 
-แฟ้มกระดาษ
(รายละเอียดตามเอกสารที่แนบ)</t>
  </si>
  <si>
    <t>PR63001092</t>
  </si>
  <si>
    <t>PO63001000</t>
  </si>
  <si>
    <t>64CIO00015</t>
  </si>
  <si>
    <t>PO63000999 บริษัท บุญมีแล็บ จำกัด จ้างพัฒนาระบบเข้าใช้งาน Dashboard อธิบายข้อมูลการดำเนินงานของ กสศ. รวมไปถึงการรักษาดูแลรายเดือน
-รวมค่ารักษาการดูแล (MA) ของปีแรก 
ปีถัดไป 17% ของค่าพัฒนา
(รายละเอียดตามเอกสารที่แนบ)</t>
  </si>
  <si>
    <t>PR63001128</t>
  </si>
  <si>
    <t>PO63000999</t>
  </si>
  <si>
    <t>64CIO00558</t>
  </si>
  <si>
    <t>63C996201</t>
  </si>
  <si>
    <t>PO63000998 บริษัท เอกราช คอมพิวเตอร์ จำกัด จ้างจัดทำระบบและอุปกรณ์สารสนเทศสำนักงาน
-Preventive Manteniance
(รายละเอียดตามเอกสารที่แนบ)</t>
  </si>
  <si>
    <t>บริษัท เอกราช คอมพิวเตอร์ จำกัด</t>
  </si>
  <si>
    <t>AP1-0031</t>
  </si>
  <si>
    <t>PR63001127</t>
  </si>
  <si>
    <t>PO63000998</t>
  </si>
  <si>
    <t>PO63000998 บริษัท เอกราช คอมพิวเตอร์ จำกัด จ้างจัดทำระบบและอุปกรณ์สารสนเทศสำนักงาน
-Lenovo ThinPad X395 (New Model)
(รายละเอียดตามเอกสารที่แนบ)</t>
  </si>
  <si>
    <t>64CIO00156</t>
  </si>
  <si>
    <t>PO63000997-2/2 บริษัท ท็อป อัพ ออร์แกไนซ์ จำกัด จ้างบริหารจัดประชุมแกนนำทุนนวัตกรรมสายอาชีพชั้นสูง ครั้งที่ 2
-รายงานสรุปผลการดำเนินงาน
(รายละเอียดตามเอกสารแนบ)</t>
  </si>
  <si>
    <t>PR63001077</t>
  </si>
  <si>
    <t>PO63000997</t>
  </si>
  <si>
    <t>64CIO00152</t>
  </si>
  <si>
    <t>PO63000997-1/2 บริษัท ท็อป อัพ ออร์แกไนซ์ จำกัดจ้างบริหารจัดประชุมแกนนำทุนนวัตกรรมสายอาชีพชั้นสูง ครั้งที่ 2
-แผนการดำเนินงาน
(รายละเอียดตามเอกสารแนบ)</t>
  </si>
  <si>
    <t>APCIO0000079</t>
  </si>
  <si>
    <t>PO63000996-2/2 บริษัท ท็อป อัพ ออร์แกไนซ์ จำกัด จ้างบริหารจัดประชุมแกนนำทุนนวัตกรรมสายอาชีพชั้นสูง ครั้งที่ 1
-รายงานสรุปผลการดำเนินงาน
(รายละเอียดตามเอกสารแนบ)</t>
  </si>
  <si>
    <t>PR63001078</t>
  </si>
  <si>
    <t>PO63000996</t>
  </si>
  <si>
    <t>64CIO00157</t>
  </si>
  <si>
    <t>PO63000996-1/2 บริษัท ท็อป อัพ ออร์แกไนซ์ จำกัด จ้างบริหารจัดประชุมแกนนำทุนนวัตกรรมสายอาชีพชั้นสูง ครั้งที่ 1
-แผนการดำเนินงาน
(รายละเอียดตามเอกสารแนบ)</t>
  </si>
  <si>
    <t>บริษัท เจตนาดี รีพับลิค จำกัด</t>
  </si>
  <si>
    <t>AP1-0118</t>
  </si>
  <si>
    <t>PR63000969</t>
  </si>
  <si>
    <t>PO63000995</t>
  </si>
  <si>
    <t>APCIO0000176</t>
  </si>
  <si>
    <t>63C131506</t>
  </si>
  <si>
    <t>NEWPO63000994-2/3 บริษัท โอไอซี ครีเอชั่น จำกัด -รายงานผลการบริหารจัดการโครงการฯ 
งวดที่ 2
(รายละเอียดตามเอกสารที่แนบ)</t>
  </si>
  <si>
    <t>CNCIO0000004</t>
  </si>
  <si>
    <t>CNPO63000994-2/3 บริษัท โอไอซี ครีเอชั่น จำกัด -รายงานผลการบริหารจัดการโครงการฯ 
งวดที่ 2
(รายละเอียดตามเอกสารที่แนบ)</t>
  </si>
  <si>
    <t>APCIO0000594</t>
  </si>
  <si>
    <t>PO63000994-3/3 บริษัท โอไอซี ครีเอชั่น จำกัด-รายงานผลการบริหารจัดการโครงการฯ 
งวดที่ 3
(รายละเอียดตามเอกสารที่แนบ)</t>
  </si>
  <si>
    <t>APCIO0000160</t>
  </si>
  <si>
    <t>PO63000994-2/3 บริษัท โอไอซี ครีเอชั่น จำกัด -รายงานผลการบริหารจัดการโครงการฯ 
งวดที่ 2
(รายละเอียดตามเอกสารที่แนบ)</t>
  </si>
  <si>
    <t>64CIO00233</t>
  </si>
  <si>
    <t>PO63000994-1/3 บริษัท โอไอซี ครีเอชั่น จำกัด จ้างขยายผลเครือข่ายสถานศึกษาเพื่อความ เสมอภาคทางการศึกษาและพัฒนานวัตกรรมเครือข่ายความร่วมมือ
-รายงาน รายละเอียดแผนการดำเนินงาน
งวดที่ 1
(รายละเอียดตามเอกสารที่แนบ)</t>
  </si>
  <si>
    <t>APCIO0000558</t>
  </si>
  <si>
    <t>63C611503</t>
  </si>
  <si>
    <t xml:space="preserve">PO63000993-2/2  บริษัท โกลว ครีเอทีฟ จำกัด-รายงานการจัดกระบวนการเพื่อสื่อสาร
ลดความเหลื่อมล้ำทางการศึกษาหรือ
เรื่องราวเด็กนอกระบบ
งวดที่ 2
</t>
  </si>
  <si>
    <t>PR63001062</t>
  </si>
  <si>
    <t>PO63000993</t>
  </si>
  <si>
    <t>APCIO0000557</t>
  </si>
  <si>
    <t>PO63000993-1/2 บริษัท โกลว ครีเอทีฟ จำกัด
จ้างเหมาบริการเพื่อสร้างการมีส่วนร่วมในการระดมทุน 
-แผนการดำเนินงานและแนวคิดการจัดกระบวนการเพื่อสื่อสารลดความเหลื่อมล้ำทางการศึกษาหรือเรื่องราวเด็กนอกระบบ
งวดที่ 1</t>
  </si>
  <si>
    <t>64CIO00551</t>
  </si>
  <si>
    <t>PO63000992 บริษัท เฟล็กซ์ โซลูชั่นส์ จำกัด จ้างจัดซื้อพื้นที่เว็บไซต์การประชุม
วิชาการนานาชาติ 
-รายงานการจัดทำระบบ Table
-รายงานการจัดทำ Dashboard 
(รายละเอียดตามเอกสารที่แนบ)</t>
  </si>
  <si>
    <t>บริษัท เฟล็กซ์ โซลูชั่นส์ จำกัด</t>
  </si>
  <si>
    <t>AP1-1008</t>
  </si>
  <si>
    <t>PR63001073</t>
  </si>
  <si>
    <t>PO63000992</t>
  </si>
  <si>
    <t>64CIO00376</t>
  </si>
  <si>
    <t>PO63000991 บริษัท แอ้นท์ เอ็กซ์ เวิร์ค จำกัด จ้างจัดทำระบบติดตามนักศึกษา โครงการ
ทุนนวัตกรรมสายอาชีพชั้นสูง
-ระบบติดตามการลงทะเบียนและคู่มือการใช้งานระบบ
(รายละเอียดตามเอกสารที่แนบ)</t>
  </si>
  <si>
    <t>PR63001068</t>
  </si>
  <si>
    <t>PO63000991</t>
  </si>
  <si>
    <t>PR63001133</t>
  </si>
  <si>
    <t>64CIO00544</t>
  </si>
  <si>
    <t>PO63000988-3/3 บริษัท คิดค้นคว้า จำกัด -รายงานสรุปผลการวิเคราะห์ สังเคราะห์
ข้อมูลโครงการฯ และผลงานสื่อประชาสัมพันธ์โครงการ
งวดที่ 3 
(รายละเอียดตามเอกสารที่แนบ)</t>
  </si>
  <si>
    <t>PR63000965</t>
  </si>
  <si>
    <t>PO63000988</t>
  </si>
  <si>
    <t>64CIO00289</t>
  </si>
  <si>
    <t>PO63000988-2/3 บริษัท คิดค้นคว้า จำกัด -หนังสือสรุปผลการดำเนินงานโครงการ
งวดที่ 2
(รายละเอียดตามเอกสารที่แนบ)</t>
  </si>
  <si>
    <t>PO63000988-1/3 บริษัท คิดค้นคว้า จำกัด จ้างบริหารจัดการงานประชุมโครงการพัฒนาทักษะอาชีพผู้ที่ขาดแคลนทุนทรัพย์และด้อยโอกาสฯ
-แผนการดำเนินงานการเก็บข้อมูล วิเคราะห์ สังเคราะห์ข้อมูลโครงการฯ
งวดที่ 1
(รายละเอียดตามเอกสารที่แนบ)</t>
  </si>
  <si>
    <t>นางสาวสุบงกช สุขแก้ว</t>
  </si>
  <si>
    <t>AP1-1007</t>
  </si>
  <si>
    <t>APCIO0000388</t>
  </si>
  <si>
    <t>PO63000986-1/3บริษัท โกลว ครีเอทีฟ จำกัด
โครงการเสริมสร้างศักยภาพและสื่อสารเรื่องราวผ่านเด็กทุน
-แผนการดำเนินงาน
(รายละเอียดตามเอกสารที่แนบ)</t>
  </si>
  <si>
    <t>PR63000979</t>
  </si>
  <si>
    <t>PO63000986</t>
  </si>
  <si>
    <t>64CIO00379</t>
  </si>
  <si>
    <t>63C997201</t>
  </si>
  <si>
    <t>-Adobe Cloud
(รายละเอียดตามเอกสารที่แนบ)</t>
  </si>
  <si>
    <t>PR63001052</t>
  </si>
  <si>
    <t>PO63000984</t>
  </si>
  <si>
    <t>-Jabra Speak 810MS (7810-109)
(รายละเอียดตามเอกสารที่แนบ)</t>
  </si>
  <si>
    <t>-Sandisk SSDE80 USB 1TB SSD Extreme Portable
(รายละเอียดตามเอกสารที่แนบ)</t>
  </si>
  <si>
    <t>-Toshino 4 สวิตซ์ สายไฟยาว 4.5 เมตร
(รายละเอียดตามเอกสารที่แนบ)</t>
  </si>
  <si>
    <t>-USB-C MultiPort Dock with Power UH 3234
(รายละเอียดตามเอกสารที่แนบ)</t>
  </si>
  <si>
    <t>-USB 2.0 HUB 4Port with Adapter UH275A
(รายละเอียดตามเอกสารที่แนบ)</t>
  </si>
  <si>
    <t>-DELL 23 monitor
(รายละเอียดตามเอกสารที่แนบ)</t>
  </si>
  <si>
    <t>PO63000984 บริษัท วีดู ไอที เซอร์วิส จำกัด จ้างจัดหาคอมพิวเตอร์โน๊ตบุ๊ค อุปกรณ์คอมพิวเตอร์และซอฟต์แวร์
-ThinkPad X395
(รายละเอียดตามเอกสารที่แนบ)</t>
  </si>
  <si>
    <t>APCIO0000123</t>
  </si>
  <si>
    <t>PO63000983-2/2 บริษัท แอทไวส คอนซัลติ้ง จำกัด -ผลงานการจัดเอกสารตามแนวทางการจัดการความรู้ในรูปแบบสำเร็จ
(รายละเอียดตามเอกสารที่แนบ)</t>
  </si>
  <si>
    <t>บริษัท แอทไวส คอนซัลติ้ง จำกัด</t>
  </si>
  <si>
    <t>AP1-0606</t>
  </si>
  <si>
    <t>PR63001079</t>
  </si>
  <si>
    <t>PO63000983</t>
  </si>
  <si>
    <t>64CIO00226</t>
  </si>
  <si>
    <t>PO63000983-1/2 บริษัท แอทไวส คอนซัลติ้ง จำกัด จ้างจัดทำโครงการ ออกแบบ และการจัดทำสื่อสิ่งพิมพ์ซึ่งเป็นผลจากการประชุมวิชาการนานาชาติ ชุดที่ 2
-ทำคู่มือการจัดประชุม (Work Flow) และถอดความรู้บริหารจัดการประชุม
(รายละเอียดตามเอกสารที่แนบ)</t>
  </si>
  <si>
    <t>64CIO00201</t>
  </si>
  <si>
    <t xml:space="preserve">PO63000982 บริษัท โกลว ครีเอทีฟ จำกัด จ้างลงพื้นที่เพื่อสื่อสารเด็กเปราะบางหรือครู
-รายงานผลการดำเนินงานฯ
-วิเคราะห์ข้อมูลองค์กรด้านการศึกษาเพื่อให้กสศ.สามารถวางแผนสร้างการมีส่วนร่วมให้มีประสิทธิภาพมากขึ้น
(รายละเอียดตามเอกสารที่แนบ)
</t>
  </si>
  <si>
    <t>PR63001061</t>
  </si>
  <si>
    <t>PO63000982</t>
  </si>
  <si>
    <t>APCIO0000154</t>
  </si>
  <si>
    <t>PO63000981 บริษัท แอ้นท์ เอ็กซ์ เวิร์ค จำกัด จ้างจัดทำระบบพัฒนาข้อเสนอโครงการ
ทุนนวัตกรรมสายอาชีพชั้นสูง ชิ้นที่ 1
-ระบบบริหารข้อเสนอออนไลน์และคู่มือการใช้งานระบบ
(รายละเอียดตามเอกสารที่แนบ)</t>
  </si>
  <si>
    <t>PR63001069</t>
  </si>
  <si>
    <t>PO63000981</t>
  </si>
  <si>
    <t>PO63000980 นางสาว สิริญา ทองสมบุญ จ้างดำเนินงานเพื่อขับเคลื่อนงานที่เกี่ยวข้องกับการสร้างความเสมอภาคทางการศึกษา 
ชุดที่ 3
-คลิปวิดีโอสรุปงาน ความยาวไม่น้อยกว่า
5 นาที อย่างน้อย 2 คลิป
(รายละเอียดตามเอกสาที่แนบ)</t>
  </si>
  <si>
    <t>PR63001091</t>
  </si>
  <si>
    <t>APCIO0000420</t>
  </si>
  <si>
    <t xml:space="preserve">PO63000979-2/2บริษัท เอเอ็มอาร์ เอเซีย จำกัด
ซื้อ Antivirus ชุดที่ 2 (Trand Marcro)
-Trend Micro Smart Protection for Endpoints งวดที่ 2
Start Date: 19/03/2564 End Date: 18/03/2565
</t>
  </si>
  <si>
    <t>PR63000988</t>
  </si>
  <si>
    <t>PO63000979</t>
  </si>
  <si>
    <t>APCIO0000072</t>
  </si>
  <si>
    <t xml:space="preserve">PO63000979-1/2 บริษัท เอเอ็มอาร์ เอเซีย จำกัด ซื้อ Antivirus ชุดที่ 2 (Trand Marcro)
-Trend Micro Smart Protection for Endpoints งวดที่ 1
Start Date: 26/09/2563 End Date: 18/03/2565
</t>
  </si>
  <si>
    <t>บริษัท ดูพลิเคท จำกัด</t>
  </si>
  <si>
    <t>AP1-0688</t>
  </si>
  <si>
    <t>PR63001113</t>
  </si>
  <si>
    <t>63C116501</t>
  </si>
  <si>
    <t>บริษัท พันช์อัพ เวิลด์ จำกัด</t>
  </si>
  <si>
    <t>AP1-0404</t>
  </si>
  <si>
    <t>PR63000946</t>
  </si>
  <si>
    <t>PO63000976</t>
  </si>
  <si>
    <t>PO63000976-1/3 บริษัท พันช์อัพ เวิลด์ จำกัด โครงการการออกแบบและผลิตสื่อโครงการพัฒนาทักษะอาชีพสำหรับผู้ที่ขาดแคลนทุนทรัพย์และด้อยโอกาสที่ใช้ชุมชนเป็นฐาน
-แผนการดำเนินงานตามขอบเขตสัญญา
(รายละเอียดตามเอกสารที่แนบ)</t>
  </si>
  <si>
    <t>64CIO00438</t>
  </si>
  <si>
    <t>63C611506</t>
  </si>
  <si>
    <t>PO63000975-1/3 บริษัท เจ-บิ๊คส์ เทรดดิ้ง จำกัด สร้างการมีส่วนร่วมเพื่อยกระดับผลิตภัณฑ์ 
-งวดที่ 1
(รายละเอียดตามเอกสารที่แนบ)</t>
  </si>
  <si>
    <t>บริษัท เจ-บิ๊คส์ เทรดดิ้ง จำกัด</t>
  </si>
  <si>
    <t>AP1-1021</t>
  </si>
  <si>
    <t>PR63000890</t>
  </si>
  <si>
    <t>PO63000975</t>
  </si>
  <si>
    <t>APCIO0000513</t>
  </si>
  <si>
    <t>PO63000974  บริษัท แอ้นท์ เอ็กซ์ เวิร์ค จำกัดจ้างจัดทำระบบพัฒนาข้อเสนอโครงการ
ทุนนวัตกรรมสายอาชีพชั้นสูง ชิ้นที่ 2
-ระบบบริหารข้อเสนอออนไลน์และคู่มือการใช้งานระบบ
(รายละเอียดตามเอกสารที่แนบ)</t>
  </si>
  <si>
    <t>PR63001070</t>
  </si>
  <si>
    <t>PO63000974</t>
  </si>
  <si>
    <t>APCIO0000613</t>
  </si>
  <si>
    <t>PO63000973 บริษัท ซูเปอร์โพล จำกัด จ้างสำรวจความเหลื่อมล้ำทางด้านการศึกษา
-รายงานผลการดำเนินงานโครงการสำรวจความเหลื่อมล้ำทางการศึกษาฯ
(รายละเอียดตามเอกสารที่แนบ)</t>
  </si>
  <si>
    <t>บริษัท ซูเปอร์โพล จำกัด</t>
  </si>
  <si>
    <t>AP1-0360</t>
  </si>
  <si>
    <t>PR63001043</t>
  </si>
  <si>
    <t>PO63000973</t>
  </si>
  <si>
    <t>PO63000972 บริษัท หน้ากลม จำกัด จ้างทำชุดวิดีโอสอนทำอาหาร 20 บาท ที่ทำได้ง่าย และมีคุณค่าทางโภชนาการ (จ.อุดรธานี)
-ผลงานชุดวีดีโอสอนทำอาหาร 20 บาท ที่ทำง่ายและมีคุณค่าทางโภชนาการ พร้อมการนำเสนอไปยังสื่อต่างๆ แบ่งย่อยเป็น 3 คลิป
(รายละเอียดตามเอกสารที่แนบ)</t>
  </si>
  <si>
    <t>PR63001032</t>
  </si>
  <si>
    <t>APCIO0000269</t>
  </si>
  <si>
    <t>PO63000971-3/3 บริษัท ไอรีครูท จำกัด -รายงานสรุปผลการจัดเก็บข้อมูลในระบบ
งวดที่ 3
(รายละเอียดตามเอกสารที่แนบ)</t>
  </si>
  <si>
    <t>บริษัท ไอรีครูท จำกัด</t>
  </si>
  <si>
    <t>AP1-0335</t>
  </si>
  <si>
    <t>PR63001100</t>
  </si>
  <si>
    <t>PO63000971</t>
  </si>
  <si>
    <t>64CIO00470</t>
  </si>
  <si>
    <t>PO63000971-2/3 บริษัท ไอรีครูท จำกัด -ระบบส่งจดหมายออนไลน์และระบบจัดทำโครงการออนไลน์
งวดที่ 2
(รายละเอียดตามเอกสารที่แนบ)</t>
  </si>
  <si>
    <t>64CIO00055</t>
  </si>
  <si>
    <t>PO63000971  - บริษัท ไอรีครูท จำกัด จ้างพัฒนาระบบโครงการ
-แผนและเค้าโครงการดำเนินงานพัฒนาระบบ
งวดที่ 1
(รายละเอียดตามเอกสารที่แนบ)</t>
  </si>
  <si>
    <t>64CIO00516</t>
  </si>
  <si>
    <t>NEWPO63000970-2/2 บริษัท บุญมีแล็บ จำกัด -เว็บไซต์โครงการฯ (ทุนพัฒนาอาชีพและ
นวัตกรรมที่ใช้ชุมชนเป็นฐาน)
งวดที่ 2
(รายละเอียดตามเอกสารที่แนบ)</t>
  </si>
  <si>
    <t>PR63001126</t>
  </si>
  <si>
    <t>PO63000970</t>
  </si>
  <si>
    <t>64CCN00014</t>
  </si>
  <si>
    <t>CN(เลือกวันที่ผิด)PO63000970-2/2 บริษัท บุญมีแล็บ จำกัด -เว็บไซต์โครงการฯ (ทุนพัฒนาอาชีพและ
นวัตกรรมที่ใช้ชุมชนเป็นฐาน)
งวดที่ 2
(รายละเอียดตามเอกสารที่แนบ)</t>
  </si>
  <si>
    <t>64CIO00515</t>
  </si>
  <si>
    <t>PO63000970-2/2 บริษัท บุญมีแล็บ จำกัด -เว็บไซต์โครงการฯ (ทุนพัฒนาอาชีพและ
นวัตกรรมที่ใช้ชุมชนเป็นฐาน)
งวดที่ 2
(รายละเอียดตามเอกสารที่แนบ)</t>
  </si>
  <si>
    <t>64CIO00166</t>
  </si>
  <si>
    <t>PO63000970-1/2 บริษัท บุญมีแล็บ จำกัด จ้างจัดทำการออกแบบและผลิตสื่อโครงการพัฒนาทักษะอาชีพสำหรับผู้ที่ขาดแคลนทุนทรัพย์และด้อยโอกาสที่ใช้ชุมชนเป็นฐาน
-แผนการดำเนินงานการออกแบบเว็บไซต์และฐานข้อมูลโครงการฯ
งวดที่ 1
(รายละเอียดตามเอกสารที่แนบ)</t>
  </si>
  <si>
    <t>PR63001109</t>
  </si>
  <si>
    <t>PO63000969</t>
  </si>
  <si>
    <t>PO63000969-1/2 บริษัท หน้ากลม จำกัด จ้างจัดทำชุดวิดีโอสอนทำอาหาร 20 บาท ที่ทำได้ง่ายและมีคุณค่าทางโภชนาการ (จ.ตาก)
-กำหนดการณ์ การทำงานและแผนการดำเนินงาน ชุดวีดีโอสอนทำอาหาร 20 บาท จ.ตาก
งวดที่ 1 
(รายละเอียดตามเอกสารที่แนบ)</t>
  </si>
  <si>
    <t>64CIO00436</t>
  </si>
  <si>
    <t>PO63000968 บริษัท เอวีวัน เน็ตเวิร์ค แอนด์ เซอร์วิส จำกัด ซื้อกล้อง Meeting และติดตั้งชุดไมค์ Conference
-Video Conference PTZ Camera 
-USB 3.0 EXTENDER CABLE
-USB Splitter
-Equipment Install
-Install
-Commisioning System
(รายละเอียดตามเอกสารที่แนบ)</t>
  </si>
  <si>
    <t>PR63001105</t>
  </si>
  <si>
    <t>PO63000968</t>
  </si>
  <si>
    <t>64CIO00295</t>
  </si>
  <si>
    <t>PO63000967 บริษัท ฟูจิตสึ (ประเทศไทย) จำกัด จ้างพัฒนาระบบ RPA
-Robotic Process Automation (RPA) Project UiPath บริการ Implementation และการฝึกอบรม
(รายละเอียดตามเอกสารที่แนบ)</t>
  </si>
  <si>
    <t>บริษัท ฟูจิตสึ (ประเทศไทย) จำกัด</t>
  </si>
  <si>
    <t>AP1-1014</t>
  </si>
  <si>
    <t>PR63001114</t>
  </si>
  <si>
    <t>PO63000967</t>
  </si>
  <si>
    <t>APCIO0000228</t>
  </si>
  <si>
    <t>PO63000966-2/2 บริษัท เปนไท พับลิชชิ่ง จำกัด -ปรับปรุงและพัฒนาเว็บไซต์ทั้งภาษาไทยและภาษาอังกฤษ และอัพเดตเนื้อหาฯ 
-ส่งมอบเว็บไซต์พร้อมใช้งาน พร้อมทั้งเนื้อหาล่าสุดของทุกระบบ
งวดที่ 2
(รายละเอียดตามเอกสารที่แนบ)</t>
  </si>
  <si>
    <t>PR63001138</t>
  </si>
  <si>
    <t>PO63000966</t>
  </si>
  <si>
    <t>64CIO00230</t>
  </si>
  <si>
    <t>PO63000966-1/2 บริษัท เปนไท พับลิชชิ่ง จำกัด จ้างบริหารจัดการ Website หลัง การประชุมวิชาการนานาชาติฯ
-แผนการดำเนินงานปรับปรุง  และพัฒนา
เว็บไซต์ฯ www.afe2020.eef.or.th ภาษาไทยและภาษาอังกฤษ ระยะเวลา 3 เดือน 
งวดที่ 1
(รายละเอียดตามเอกสารที่แนบ)</t>
  </si>
  <si>
    <t>PR63001101</t>
  </si>
  <si>
    <t>64CIO00040</t>
  </si>
  <si>
    <t>PO63000964 บริษัท เติมสุข คอร์เพอเรชั่น จำกัด จ้างรวบรวมคลิปข่าวประชุมวิชาการนานาชาติฯ ที่ได้รับเผยแพร่ทางโทรทัศน์ และสื่อโซเชียลมีเดีย 
(รายละเอียดตามเอกสารที่แนบ)</t>
  </si>
  <si>
    <t>PR63001086</t>
  </si>
  <si>
    <t>PO63000964</t>
  </si>
  <si>
    <t>PO63000963 บริษัท รีพอร์ตเตอร์ โปรดักชั่น จำกัด จ้างสื่อสารโครงการจัดการความรู้และสื่อสารรณรงค์เพื่อขับเคลื่อนวาระปวงชนเพื่อการศึกษาผ่าน The reporters
-แผนการดำเนินงานและรายงานการสื่อสารโครงการฯ
(รายละเอียดตามเอกสารที่แนบ)</t>
  </si>
  <si>
    <t>บริษัท รีพอร์ตเตอร์ โปรดักชั่น จำกัด</t>
  </si>
  <si>
    <t>AP1-0645</t>
  </si>
  <si>
    <t>PR63001088</t>
  </si>
  <si>
    <t>APCIO0000643</t>
  </si>
  <si>
    <t>PO63000962 บริษัท บันลือ พับลิเคชั่นส์ จำกัด จ้างจัดทำโครงการดำเนินงานเพื่อขับเคลื่อนงานที่เกี่ยวข้องกับการสร้างความเสมอภาคทางการศึกษา ชุดที่ 2
-ไฟล์หนังสือในรูปแบบ E-Book พร้อมสำหรับการดาวน์โหลด จำนวน 1 ชิ้น
-หนังสือสังเคราะห์เนื้อหาฯ จำนวน 500 เล่ม
(รายละเอียดตามเอกสารที่แนบ)</t>
  </si>
  <si>
    <t>บริษัท บันลือ พับลิเคชั่นส์ จำกัด</t>
  </si>
  <si>
    <t>AP1-1015</t>
  </si>
  <si>
    <t>PR63001118</t>
  </si>
  <si>
    <t>PO63000962</t>
  </si>
  <si>
    <t>PR63001134</t>
  </si>
  <si>
    <t>APCIO0000505</t>
  </si>
  <si>
    <t xml:space="preserve">PO63000958 บริษัท อเดไลน์ กรุ๊ป จำกัดจ้างผลิตคลิปวีดีโอเพื่อรณรงค์สื่อสารโครงการทุนสายอาชีพ ภายใต้แนวคิด ความฝัน ศักยภาพ ความภาคภูมิใจ 
-จำนวน 1 คลิป
(รายละเอียดตามเอกสารที่แนบ)
</t>
  </si>
  <si>
    <t>PR63001112</t>
  </si>
  <si>
    <t>PO63000958</t>
  </si>
  <si>
    <t>PR63001123</t>
  </si>
  <si>
    <t>63C426501</t>
  </si>
  <si>
    <t>PO63000956 บริษัท พี.พี.พี.แอพพาเรล จำกัด จัดจ้างสนับสนุนเกี่ยวกับการประชาสัมพันธ์โครงการจัดการศึกษาเชิงพื้นที่เพื่อความเสมอภาคทางการศึกษา
-ผลิตเสื้อแจ็คเก็ตคอปก จำนวน 1,000 ตัว
(รายละเอียดตามเอกสารที่แนบ)</t>
  </si>
  <si>
    <t>บริษัท พี.พี.พี.แอพพาเรล จำกัด</t>
  </si>
  <si>
    <t>AP1-0997</t>
  </si>
  <si>
    <t>PR630001020</t>
  </si>
  <si>
    <t>APCIO0000449</t>
  </si>
  <si>
    <t>PO63000955-1 ห้างหุ้นส่วนจำกัด สตูดิโอ ไดอะล็อก
จ้างผลิตแผ่นพับแนะนำโครงการต่างๆ ไม่น้อยกว่า 1,000 แผ่น
-ผลิตแผ่นพับ 10 รูปแบบ ไม่น้อยกว่า 1,000 แผ่นต่อ 1 รูปแบบ
(รายละเอียดตามเอกสารที่แนบ)</t>
  </si>
  <si>
    <t>PR63001059</t>
  </si>
  <si>
    <t>PO63000955</t>
  </si>
  <si>
    <t>APCIO0000246</t>
  </si>
  <si>
    <t>PO63000954-5/5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
ครั้งที่ 1/2564 
-เล็มเล็กสรุปเนื้อหาวาระแลกเปลี่ยนเรียนรู้
(รายละเอียดตามเอกสารที่แนบ)</t>
  </si>
  <si>
    <t>นางสาวลลิตา วิจิตอมรวงษ์</t>
  </si>
  <si>
    <t>AP1-0999</t>
  </si>
  <si>
    <t>PR63001111</t>
  </si>
  <si>
    <t>PO63000954</t>
  </si>
  <si>
    <t>PO63000954-4/5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
ครั้งที่ 6/2563 
-เล็มเล็กสรุปเนื้อหาวาระแลกเปลี่ยนเรียนรู้
(รายละเอียดตามเอกสารที่แนบ)</t>
  </si>
  <si>
    <t>PO63000954-3/5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ครั้งที่ 5/2563 
-เล็มเล็กสรุปเนื้อหาวาระแลกเปลี่ยนเรียนรู้
(รายละเอียดตามเอกสารที่แนบ)</t>
  </si>
  <si>
    <t>PO63000954-2/5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
ครั้งที่ 4/2563 
-เล็มเล็กสรุปเนื้อหาวาระแลกเปลี่ยนเรียนรู้
(รายละเอียดตามเอกสารที่แนบ)</t>
  </si>
  <si>
    <t>PO63000954-1/5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
ครั้งที่ 3/2563 
-เล็มเล็กสรุปเนื้อหาวาระแลกเปลี่ยนเรียนรู้
(รายละเอียดตามเอกสารที่แนบ)</t>
  </si>
  <si>
    <t>64CIO00053</t>
  </si>
  <si>
    <t>PO630009539- บริษัท ไนซ์จ๊อบทีม จำกัด สนับสนุนการดำเนินงานการจัดทำสัญญาจ้าง
-ติดตาม ตรวจสอบเอกสาร
-แสกนเอกสาร
-ออกสัญญาจ้าง
(รายละเอียดตามเอกสารที่แนบ)</t>
  </si>
  <si>
    <t>PR63001146</t>
  </si>
  <si>
    <t>PO63000953</t>
  </si>
  <si>
    <t>64CIO00192</t>
  </si>
  <si>
    <t>PO63000952-2/2 บริษัท ไนซ์จ๊อบทีม จำกัด จ้างสนับสนุนบุคลากรเพื่อจัดทำสัญญารับทุน 
-เดือนตุลาคม 2563
(รายละเอียดตามเอกสารที่แนบ)</t>
  </si>
  <si>
    <t>PR63001147</t>
  </si>
  <si>
    <t>PO63000952</t>
  </si>
  <si>
    <t>64CIO00026</t>
  </si>
  <si>
    <t>PO63000952-1/2 บริษัท ไนซ์จ๊อบทีม จำกัด จ้างสนับสนุนบุคลากรเพื่อจัดทำสัญญารับทุน 
-เดือนกันยายน 2563
(รายละเอียดตามเอกสารที่แนบ)</t>
  </si>
  <si>
    <t>63C436501</t>
  </si>
  <si>
    <t>PR63000943</t>
  </si>
  <si>
    <t>PO63000951</t>
  </si>
  <si>
    <t>APCIO0000377</t>
  </si>
  <si>
    <t>PO63000950-3/3 นางสาว พวงเพชร สุพาวาณิชย์ -หนังสือถอดบทเรียน
(รายละเอียดตามเอกสารที่แนบ)</t>
  </si>
  <si>
    <t>PR63001053</t>
  </si>
  <si>
    <t>PO63000950</t>
  </si>
  <si>
    <t>PO63000950-1/3 นางสาว พวงเพชร สุพาวาณิชย์ จ้างผลิตสื่อและเนื้อหาข้อมูลโครงการพัฒนาระบบทดลองการพัฒนาทักษะแรงงานที่ขาดแคลนทุนทรัพย์และด้อยโอกาส
-แผนดำเนินงานและการเก็บข้อมูลโครงการ
(รายละเอียดตามเอกสารที่แนบ)</t>
  </si>
  <si>
    <t>64CIO00339</t>
  </si>
  <si>
    <t>PO63000949-2/2 นางสาว วิลาสินี สุวรรณมณี -การดำเนินงานให้ปรึกษาการดำเนินงาน Equity Lab ในช่วง ก.ย. - พ.ย.  2563
(รายละเอียดตามเอกสารที่แนบ)</t>
  </si>
  <si>
    <t>นางสาววิลาสินี สุวรรณมณี</t>
  </si>
  <si>
    <t>AP1-0893</t>
  </si>
  <si>
    <t>PR63001104</t>
  </si>
  <si>
    <t>PO63000949</t>
  </si>
  <si>
    <t>64CIO00151</t>
  </si>
  <si>
    <t>PO63000949-1/2 นางสาว วิลาสินี สุวรรณมณี จ้างจัดทำแผนการดำเนินงานของ Equity Lab รวมไปถึงการกำหนดลักษณะบุคลิกภาพในการสื่อสารและแผนกลยุทธที่จะใช้สื่อสาร
-แผนการดำเนินงานในการพัฒนา Equity Lab
(รายละเอียดตามเอกสารที่แนบ)</t>
  </si>
  <si>
    <t>64CIO00058</t>
  </si>
  <si>
    <t>PO63000948 บริษัท ซุปเปอร์สามารถ จำกัด จ้างจัดกิจกรรมเวทีถอดบทเรียนทุนนวัตกรรมสายอาชีพชั้นสูง
-รายงานสรุปผล
(รายละเอียดตามเอกสารที่แนบ)</t>
  </si>
  <si>
    <t>PR63001071</t>
  </si>
  <si>
    <t>PO63000948</t>
  </si>
  <si>
    <t>64CIO00013</t>
  </si>
  <si>
    <t>PO63000947 บริษัท ซุปเปอร์สามารถ จำกัด จ้างจัดกิจกรรมแกนนำทุนนวัตกรรมสายอาชีพชั้นสูง
-รายงานสรุปผลการพัฒนาครูและนักศึกษาทุนแกนนำ
(รายละเอียดตามเอกสารที่แนบ)</t>
  </si>
  <si>
    <t>PR63001072</t>
  </si>
  <si>
    <t>PO63000947</t>
  </si>
  <si>
    <t>64CIO00035</t>
  </si>
  <si>
    <t>PO63000946 บริษัท หน้ากลม จำกัด จ้างออกแบบหนังสือการเรียนรู้ตัวเอง
-ชุดคู่มือการเรียนรู้ตัวเอง เรื่องคำถามสร้าง
ชีวิต 3 จำนวน 19 หน้า
-ชุดคู่มือการเรียนรู้ตัวเอง เรื่องวิทยากรวิจัย เรื่องกระถางอัจฉริยะ จำนวน 26 หน้า 
(รายละเอียดตามเอกสารที่แนบ)</t>
  </si>
  <si>
    <t>PR63001031</t>
  </si>
  <si>
    <t>PO63000946</t>
  </si>
  <si>
    <t>บริษัท ซีเอ็นเค เทค จำกัด</t>
  </si>
  <si>
    <t>AP1-0894</t>
  </si>
  <si>
    <t>PR63001120</t>
  </si>
  <si>
    <t>64CIO00223</t>
  </si>
  <si>
    <t>63C712503</t>
  </si>
  <si>
    <t>PO63000944-3/3 บริษัท สกาย แอสเซ็ท จำกัด จ้างบริหารจัดการโครงการการเงินและพัสดุ
-รายงานสรุปผลการดำเนินงาน
(รายละเอียดตามเอกสารที่แนบ)</t>
  </si>
  <si>
    <t>บริษัท สกาย แอสเซ็ท จำกัด</t>
  </si>
  <si>
    <t>AP1-1013</t>
  </si>
  <si>
    <t>PR63001085</t>
  </si>
  <si>
    <t>PO63000944</t>
  </si>
  <si>
    <t>64CIO00159</t>
  </si>
  <si>
    <t>PO63000944-2/3 บริษัท สกาย แอสเซ็ท จำกัด จ้างบริหารจัดการโครงการการเงินและพัสดุ
-รายงานการประชุมบรรยายให้คำปรึกษา
(รายละเอียดตามเอกสารที่แนบ)</t>
  </si>
  <si>
    <t>64CIO00059</t>
  </si>
  <si>
    <t>PO63000944-1/3 บริษัท สกาย แอสเซ็ท จำกัด จ้างบริหารจัดการโครงการการเงินและพัสดุ
-แผนดำเนินงานศูนย์ให้คำปรึกษา
(รายละเอียดตามเอกสารที่แนบ)</t>
  </si>
  <si>
    <t>APCIO0000272</t>
  </si>
  <si>
    <t>PO63000943-2/2 บริษัท ทูมีนา จำกัด -รายงานสรุปการบริหารจัดการงานประชุม
(รายละเอียดตามเอกสารที่แนบ)</t>
  </si>
  <si>
    <t>บริษัท ทูมีนา จำกัด</t>
  </si>
  <si>
    <t>AP1-0333</t>
  </si>
  <si>
    <t>PR63001122</t>
  </si>
  <si>
    <t>PO63000943</t>
  </si>
  <si>
    <t>64CIO00242</t>
  </si>
  <si>
    <t>PO63000943-1 บริษัท ทูมีนา จำกัด จ้างบริหารจัดการสนับสนุนการขยายผลและพัฒนาความช่วยเหลือ กลุ่มเด็กปฐมวัยยากจนในสถานพัฒนาเด็กปฐมวัย และเด็กปฐมวัยนอกระบบ
-แผนปฏิบัติงาน
(รายละเอียดตามเอกสารที่แนบ)</t>
  </si>
  <si>
    <t>APCIO0000349</t>
  </si>
  <si>
    <t>จ้างผู้จัดการโครงการการจัดประชุมวิชาการนานาชาติเพื่อความเสมอภาคทางการศึกษา ปวงชนเพื่อการศึกษา
-รายงานผลการบริหารจัดการโครงการฯ
(รายละเอียดตามเอกสารที่แนบ)</t>
  </si>
  <si>
    <t>นางสาวทินสิริ ศิริโพธิ์</t>
  </si>
  <si>
    <t>AP1-0696</t>
  </si>
  <si>
    <t>PR63001098</t>
  </si>
  <si>
    <t>PO63000942</t>
  </si>
  <si>
    <t>64CIO00285</t>
  </si>
  <si>
    <t>PO63000941-3/3 นาง วิภาวี บุรุษหงส์ จ้างเหมาบริหารจัดการงานระดมทุน 
-งวดที่ 3
-รายงานผลการดำเนินงาน
(รายละเอียดตามเอกสารที่แนบ)</t>
  </si>
  <si>
    <t>PR63001058</t>
  </si>
  <si>
    <t>PO63000941</t>
  </si>
  <si>
    <t>64CIO00109</t>
  </si>
  <si>
    <t>PO63000941-2/3 นาง วิภาวี บุรุษหงส์ จ้างเหมาบริหารจัดการงานระดมทุน 
-งวดที่ 2
-รายงานผลการดำเนินงาน
(รายละเอียดตามเอกสารที่แนบ)</t>
  </si>
  <si>
    <t>63CIO1212</t>
  </si>
  <si>
    <t>PO63000941-1/3 นาง วิภาวี บุรุษหงส์ จ้างเหมาบริหารจัดการงานระดมทุน 
-งวดที่ 1
-รายงานผลการดำเนินงาน
(รายละเอียดตามเอกสารที่แนบ)</t>
  </si>
  <si>
    <t>64CIO00441</t>
  </si>
  <si>
    <t>PO63000939 บริษัท อินฟอร์เวชั่น จำกัด Server จัดเก็บข้อมูลสารสนเทศเพื่อส่งเสริมการพัฒนาคุณภาพการศึกษา (Q-info)</t>
  </si>
  <si>
    <t>PR63001044</t>
  </si>
  <si>
    <t>PO63000939</t>
  </si>
  <si>
    <t>64CIO00535</t>
  </si>
  <si>
    <t>PO63000938 บริษัท วีดู ไอที เซอร์วิส จำกัด Microsoft Office Home and Business 2019</t>
  </si>
  <si>
    <t>PR63001051</t>
  </si>
  <si>
    <t>PO63000938</t>
  </si>
  <si>
    <t>64CIO00025</t>
  </si>
  <si>
    <t>PO63000936 นายสามารถ สว่างแจ้ง ผลิตสื่อสิ่งพิมพ์โครงการทุนนวัตกรรมสายอาชีพชั้นสูง
-คู่มือประกอบการจัดกิจกรรมปฐมนิเทศนักศึกษาทุนนวัตกรรมสายอาชีพชั้นสูง</t>
  </si>
  <si>
    <t>PR63001012</t>
  </si>
  <si>
    <t>PO63000936</t>
  </si>
  <si>
    <t>บริษัท มูนช็อท ดิจิตอล จำกัด</t>
  </si>
  <si>
    <t>AP1-0767</t>
  </si>
  <si>
    <t>PR63001063</t>
  </si>
  <si>
    <t>64CIO00351</t>
  </si>
  <si>
    <t>PO63000933 ห้างหุ้นส่วนสามัญนิติบุคคล อโยเดีย การบริการเช่า Cloud server และ E-mail Sender Service</t>
  </si>
  <si>
    <t>ห้างหุ้นส่วนสามัญนิติบุคคล อโยเดีย</t>
  </si>
  <si>
    <t>AP1-0273</t>
  </si>
  <si>
    <t>PR63000956</t>
  </si>
  <si>
    <t>PO63000933</t>
  </si>
  <si>
    <t>64CIO00513</t>
  </si>
  <si>
    <t>63C121515</t>
  </si>
  <si>
    <t>PO63000932 บริษัท เอดูเคชั่น เซอร์วิส แอนด์ เทรนนิ่ง เอเจนซี จำกัด งานวิเคราะห์และสังเคราะห์ข้อมูลที่เกี่ยวกับการจัดนโยบายเพื่อพัฒนาเด็กปฐมวัยฯ
-รายงานข้อเสนอทางนโยบายเพื่อพัฒนาเด็กปฐมวัย</t>
  </si>
  <si>
    <t>PR630001074</t>
  </si>
  <si>
    <t>PO63000932</t>
  </si>
  <si>
    <t>64CIO00163</t>
  </si>
  <si>
    <t>PO63000931 นาย ภัทราวุธ คงเด่นฟ้า จัดจ้างตรวจสอบรายงานการเงิน
-รายงานการเงินโครงการหนุนเสริมการเรียนรู้และสุขภาวะสำหรับนักเรียนพื้นที่ห่างไกลในสถานการณ์ COVID-19 (โรงเรียนเครือข่ายภาคใต้)
จำนวน 1 รายการ</t>
  </si>
  <si>
    <t>นายภัทราวุธ คงเด่นฟ้า</t>
  </si>
  <si>
    <t>AP1-1018</t>
  </si>
  <si>
    <t>PR63001142</t>
  </si>
  <si>
    <t>PO63000931</t>
  </si>
  <si>
    <t>64CIO00569</t>
  </si>
  <si>
    <t>PO63000930 นางสาว ปภัชญา ตั้งสวัสดิ์ จัดจ้างตรวจสอบรายงานการเงิน
-รายงานการเงินโครงการหนุนเสริมการเรียนรู้และสุขภาวะสำหรับนักเรียนพื้นที่ห่างไกลในสถานการณ์ COVID-19 (โรงเรียนเครือข่ายภาคตะวันออกเฉียงเหนือ) 
จำนวน 1 รายการ</t>
  </si>
  <si>
    <t>นางสาวปภัชญา ตั้งสวัสดิ์</t>
  </si>
  <si>
    <t>AP1-0610</t>
  </si>
  <si>
    <t>PR63001144</t>
  </si>
  <si>
    <t>PO63000930</t>
  </si>
  <si>
    <t>64CIO00399</t>
  </si>
  <si>
    <t>63C712502</t>
  </si>
  <si>
    <t>PO63000928-3/3 นางสาว ปิยวรรณ สุขนุกูล ค่าจ้างเลขานุการของสำนักธรรมาภิบาล
และบริหารทั่วไป เดือนธันวาคม 2563</t>
  </si>
  <si>
    <t>PR63001141</t>
  </si>
  <si>
    <t>PO63000928</t>
  </si>
  <si>
    <t>64CIO00286</t>
  </si>
  <si>
    <t>PO63000928-2/3 นางสาว ปิยวรรณ สุขนุกูล ค่าจ้างเลขานุการของสำนักธรรมาภิบาลและบริหารทั่วไป เดือนพฤศจิกายน 2563</t>
  </si>
  <si>
    <t>64CIO00117</t>
  </si>
  <si>
    <t>นางสาว ปิยวรรณ สุขนุกูล-1/3 ค่าจ้างเลขานุการของสำนักธรรมาภิบาลและบริหารทั่วไป เดือนตุลาคม 2563</t>
  </si>
  <si>
    <t>63CIO1304</t>
  </si>
  <si>
    <t>PO63000927- บริษัท บเรนเวอร์ค จำกัด บริหารจัดการและดำเนินการพริ้นท์ แพ็คและจัดส่งเอกสารชี้แจงทุนพระกนิษฐาสัมมาชีพ</t>
  </si>
  <si>
    <t>บริษัท บเรนเวอร์ค จำกัด</t>
  </si>
  <si>
    <t>AP1-0064</t>
  </si>
  <si>
    <t>PR63001130</t>
  </si>
  <si>
    <t>PO63000927</t>
  </si>
  <si>
    <t>PR63001136</t>
  </si>
  <si>
    <t>64CIO00209</t>
  </si>
  <si>
    <t>PO63000925 ห้างหุ้นส่วนจำกัด วสุ ก๊อปปี้ 1995 จัดจ้างทำเล่มหนังสือ เพื่อเผยแพร่ความรู้สำหรับโครงการครูรัก(ษ์)ถิ่น
-เล่มหนังสือความรู้เรื่องความฉลาดรู้ literacy, จิตวิญญาณความเป็นครู, สังคมใหม่, อุดมศึกษา, ทำไมจึงต้องสร้างความฉลาดรู้, สังคมใหม่ ศึกษาศาสตร์ใหม่
 จำนวน 1 รายการ</t>
  </si>
  <si>
    <t>ห้างหุ้นส่วนจำกัด วสุ ก๊อปปี้ 1995</t>
  </si>
  <si>
    <t>AP1-0996</t>
  </si>
  <si>
    <t>PR63001119</t>
  </si>
  <si>
    <t>PO63000925</t>
  </si>
  <si>
    <t>64CIO00359</t>
  </si>
  <si>
    <t>PO63000924-3/3 บริษัท ไนซ์จ๊อบทีม จำกัด จัดจ้างเจ้าหน้าที่สนับสนุนการดำเนินงานโครงการสนับสนุนการพัฒนาครูและเด็กนอกระบบการศึกษา
รายงานสรุปผลการดำเนินงานงวดที่ 3 
จำนวน 1 รายการ</t>
  </si>
  <si>
    <t>PR63001067</t>
  </si>
  <si>
    <t>PO63000924</t>
  </si>
  <si>
    <t>64CIO00218</t>
  </si>
  <si>
    <t>PO63000924-2/3 บริษัท ไนซ์จ๊อบทีม จำกัด จัดจ้างเจ้าหน้าที่สนับสนุนการดำเนินงานโครงการสนับสนุนการพัฒนาครูและเด็กนอกระบบการศึกษา
-รายงานสรุปผลการดำเนินงานงวดที่ 2 
 จำนวน 1 รายการ</t>
  </si>
  <si>
    <t>64CIO00017</t>
  </si>
  <si>
    <t>PO63000924-1/3 บริษัท ไนซ์จ๊อบทีม จำกัด จัดจ้างเจ้าหน้าที่สนับสนุนการดำเนินงานโครงการสนับสนุนการพัฒนาครูและเด็กนอกระบบการศึกษา
-รายงานสรุปผลการดำเนินงานงวดที่ 1 
จำนวน 1 รายการ</t>
  </si>
  <si>
    <t>64CIO00216</t>
  </si>
  <si>
    <t>PO63000923 บริษัท โกโพเมโล จำกัด License Google Meet
วันที่20 กันยายน 2563 -วันที่ 5 กันยายน 2564</t>
  </si>
  <si>
    <t>PR63001124</t>
  </si>
  <si>
    <t>PO63000923</t>
  </si>
  <si>
    <t>63C421502</t>
  </si>
  <si>
    <t>PO63000922 บริษัท พี.พี.พี.แอพพาเรล จำกัด ผลิตวัสดุสนับสนุนการประชาสัมพันธฺโครงการภายใต้แนวคิดและแนวทางการขับเคลื่อนแผนงานพัฒนาครูและเด็กนอกระบบการศึกษา 
-หมวกบักเก็ต ปักรอบ ผ้าค้อมทวิว พร้อมปัก
จำนวน 400 ใบ</t>
  </si>
  <si>
    <t>PR63001129</t>
  </si>
  <si>
    <t>PR63001132</t>
  </si>
  <si>
    <t>64CIO00107</t>
  </si>
  <si>
    <t>PO63000920-2/2 นางสาว ธนาภรณ์ ธรรมธร รายงานผลการดำเนินงานโครงการ
จ้างเหมาบริการวิเคราะห์การเงินและเอกสารบริจาค งวดที่ 2</t>
  </si>
  <si>
    <t>PR63001125</t>
  </si>
  <si>
    <t>PO63000920</t>
  </si>
  <si>
    <t>63CIO1227</t>
  </si>
  <si>
    <t>PO63000920-1/2 นางสาว ธนาภรณ์ ธรรมธร รายงานผลการดำเนินงานโครงการ
จ้างเหมาบริการวิเคราะห์การเงินและเอกสารบริจาค งวดที่ 1</t>
  </si>
  <si>
    <t>PR63000991</t>
  </si>
  <si>
    <t>APCIO0000642</t>
  </si>
  <si>
    <t>PO63000918 บริษัท ซูเปอร์โพล จำกัด สำรวจสถานการณ์ขององค์กรปกครองท้องถิ่นในวิกฤตการระบาดของ Covid-19
-รายงานผลการดำเนินงานโครงการสำรวจความเหลื้อมล้ำทางการศึกษา</t>
  </si>
  <si>
    <t>PR63001106</t>
  </si>
  <si>
    <t>PO63000918</t>
  </si>
  <si>
    <t>64CIO00008</t>
  </si>
  <si>
    <t>PO63000917  บริษัท เอวีวัน เน็ตเวิร์ค แอนด์ เซอร์วิส จำกัด รายงานสรุปผลการจัดเก็บอุปกรณ์ทั้งหมด
-ต่อบริการจัดหาพื้นที่เก็บอุปกรณ์สำนักงานจากการรื้อถอน กสศ. พร้อมบริการขนย้ายสินค้าส่งคืน (22 กันยายน 2563-20 ธันวาคม 2563)</t>
  </si>
  <si>
    <t>PR63001087</t>
  </si>
  <si>
    <t>PO63000917</t>
  </si>
  <si>
    <t>APCIO0000552</t>
  </si>
  <si>
    <t>PO63000916-2/2 นายอนรรฆ พิทักษ์ธานิน จัดทำเครื่องมือคัดกรองเพื่อให้ความช่วยเหลือเด้กในภาวะวิกฤต   งวดที่ 2
-แบบคัดกรองความต้องการช่วยเหลือเด็กใน
ภาวะวิกฤตและข้อเสนอแนะในการดำเนินงาน</t>
  </si>
  <si>
    <t>นายอนรรฆ พิทักษ์ธานิน</t>
  </si>
  <si>
    <t>AP1-0972</t>
  </si>
  <si>
    <t>PR63001096</t>
  </si>
  <si>
    <t>PO63000916</t>
  </si>
  <si>
    <t>64CIO00232</t>
  </si>
  <si>
    <t>PO63000916-1/2 นายอนรรฆ พิทักษ์ธานิน โครงการจัดทำเครื่องมือคัดกรองเพื่อให้ความช่วยเหลือเด็กในภาวะวิกฤต   งวดที่ 1
-จัดส่งแผนการดำเนินงานโครงการ
-กำหนดการจัดประชุมเพื่อกำหนดแนวทางคัดกรองเด็กในภาวะวิกฤตและรายชื่อผู้เข้าร่วมประชุม(2ครั้ง)</t>
  </si>
  <si>
    <t>APCIO0000537</t>
  </si>
  <si>
    <t>63C616501</t>
  </si>
  <si>
    <t xml:space="preserve">PO63000915 บริษัท กู๊ด อินโฟ แอนด์ แมเนจเมนท์ จำกัด ออกแบบและผลิตสมุดเพื่อสร้างความเสมอภาคทางการศึกษา
 -สมุดโน๊ต จดบันทึก ปกหน้า-หลัง กระดาษปอนด์ หนา 150 แกรม พิมพ์ 4 สี จำนวน 2,800เล่ม
 -ปากกาลูกลื่นสีน้ำเงิน สกรีนโลโก้ กสศ. หรือข้อความ1จุด 1สี จำนวน 2,800แท่ง
</t>
  </si>
  <si>
    <t>PR63001099</t>
  </si>
  <si>
    <t>PO63000915</t>
  </si>
  <si>
    <t>PO63000914 บริษัท โอไอซี ครีเอชั่น จำกัด ผลิตกระเป๋าระยะ2 เพื่อสร้างความเสมอภาคทางการศึกษา
-ผลิตกระเป๋าผ้าแคนวาส "ไม่ฟอก ขนาดกว้าง 29x ยาว 35 เซนติเมตร ขยายก้นกว้าง 2นิ้วและมีสายสปัน และสกีน 2สี หน้าหลัง ระยะ 2 จำนวน 1350 ใบ</t>
  </si>
  <si>
    <t>PR63001095</t>
  </si>
  <si>
    <t>64CIO00045</t>
  </si>
  <si>
    <t>PO63000913 บริษัท แท็กซี่เมล จำกัด บริการเปิด Account E-mail marketing และค่าบริการดูแล Email marketing  ภายใต้โครงการจ้างเหมาบริการสนับสนุนวิเคราะห์กลยุทธ์สื่อสารและบริจาค ระยะเวลา 12 เดือน</t>
  </si>
  <si>
    <t>บริษัท แท็กซี่เมล จำกัด</t>
  </si>
  <si>
    <t>AP1-1011</t>
  </si>
  <si>
    <t>PR63001103</t>
  </si>
  <si>
    <t>PO63000913</t>
  </si>
  <si>
    <t>มหาวิทยาลัยธรรมศาสตร์</t>
  </si>
  <si>
    <t>AP1-0263</t>
  </si>
  <si>
    <t>PR63001045</t>
  </si>
  <si>
    <t>PO63000912</t>
  </si>
  <si>
    <t>PO63000912-1/2 มหาวิทยาลัยธรรมศาสตร์ จัดจ้างทำรายงานองค์ความรู้ด้านเมืองแห่งการเรียนรู้และกรอบแนวทางการดำเนินงานเมืองแห่งการเรียนรู้สำหรับประเทศไทย เพื่อการประชาสัมพันธ์เพื่อการเผยแพร่และประชาสัมพันธ์
-แผนการดำเนินงาน
(รายละเอียดตามเอกสารที่แนบ)</t>
  </si>
  <si>
    <t>APCIO0000550</t>
  </si>
  <si>
    <t>PO63000911-2/4 บริษัท กู๊ด อินโฟ แอนด์ แมเนจเมนท์ จำกัด จัดจ้างหาสถานที่จัดเก็บชุดนิทรรศการ พื้นที่ 30 ตรม. งวดที่ 2
(รายละเอียดตามเอกสารที่แนบ)</t>
  </si>
  <si>
    <t>PR63001042</t>
  </si>
  <si>
    <t>PO63000911</t>
  </si>
  <si>
    <t>APCIO0000549</t>
  </si>
  <si>
    <t>PO63000911-1/4 บริษัท กู๊ด อินโฟ แอนด์ แมเนจเมนท์ จำกัด จัดจ้างหาสถานที่จัดเก็บชุดนิทรรศการ พื้นที่ 30 ตรม. งวดที่ 1
(รายละเอียดเอกสารตามที่แนบ)</t>
  </si>
  <si>
    <t>64CIO00344</t>
  </si>
  <si>
    <t>PO63000910 บริษัท กู๊ด อินโฟ แอนด์ แมเนจเมนท์ จำกัด จ้างประสานและบริหารจัดการช่วยเหลือเด็กและกลุ่มเป้าหมายเพื่อลดความเหลื่อมล้ำทางการศึกษา
-ผลการดำเนินงาน
-ติดตามและประเมินผล
(รายละเอียดตามเอกสารที่แนบ)</t>
  </si>
  <si>
    <t>PR63001040</t>
  </si>
  <si>
    <t>PO63000910</t>
  </si>
  <si>
    <t>63CIO1266</t>
  </si>
  <si>
    <t>63C211507</t>
  </si>
  <si>
    <t>PO63000909-2/2 บริษัท กู๊ด อินโฟ แอนด์ แมเนจเมนท์ จำกัด จ้างบริหารจัดการนิทรรศการงานประชุมเชิงปฏิบัติการ CCT Monitor   -งวดที่2-
-ไฟล์และรูปเล่มบันทึก
(รายละเอียดตามเอกสารที่แนบ)</t>
  </si>
  <si>
    <t>PR63001048</t>
  </si>
  <si>
    <t>PO63000909</t>
  </si>
  <si>
    <t>PO63000909-1/2- บริษัท กู๊ด อินโฟ แอนด์ แมเนจเมนท์ จำกัดจ้างบริหารจัดการนิทรรศการงานประชุมเชิงปฏิบัติการ CCT Monitor   -งวดที่1-
-รูปภาพการดำเนินงานบริหารจัดการ
(รายละเอียดตามเอกสารที่แนบ)</t>
  </si>
  <si>
    <t>APCIO0000251</t>
  </si>
  <si>
    <t>PO63000908 บริษัท อินโนวิซ โซลูชั่นส์ จำกัด ซื้อการต่อลิขสิทธิ์ค่าบำรุงรักษาซอฟร์แวร์ ของระบบ Microsoft Dynamics AX 2012
-Microsoft Dynamics AX 
- Business Ready Enhancement plan Standard Microsoft "Enhancement Plan"
(รายละเอียดตามเอกสารที่แนบ)</t>
  </si>
  <si>
    <t>PR63001007</t>
  </si>
  <si>
    <t>PO63000908</t>
  </si>
  <si>
    <t>APCIO0000260</t>
  </si>
  <si>
    <t>PO63000907 บริษัท อินโนวิซ โซลูชั่นส์ จำกัด ซื้อการรักษาระบบ ERP 
(Microsoft Dynamics AX 2012)
-บำรุงรักษาระบบ ERP 
(รายละเอียดตามเอกสารที่แนบ)</t>
  </si>
  <si>
    <t>PR63001008</t>
  </si>
  <si>
    <t>PO63000907</t>
  </si>
  <si>
    <t>64CIO00358</t>
  </si>
  <si>
    <t>PO63000906 บริษัท โอไอซี ครีเอชั่น จำกัด จ้างเหมาบริหารจัดการงาน call center สนับสนุนข้อมูลแก่สาธารณะ
-รายงานการปฏิบัติงาน
(รายละเอียดตามเอกสารที่แนบ)</t>
  </si>
  <si>
    <t>PR63001025</t>
  </si>
  <si>
    <t>PO63000906</t>
  </si>
  <si>
    <t>APCIO0000122</t>
  </si>
  <si>
    <t>99</t>
  </si>
  <si>
    <t xml:space="preserve">PO63000905-4/4 บริษัท ฟูจิ ซีร็อกซ์ (ประเทศไทย) จำกัด จ้างจัดหาบริการเครื่องถ่ายเอกสารสำนักงาน Zone A และ B ชุดที่ 2
-เดือนตุลาคม 2563 - 14 มกราคม 2564 
(เบิกจ่ายตามการใช้งานจริงของแต่ละเดือน)
</t>
  </si>
  <si>
    <t>บริษัท ฟูจิฟิล์ม บิสซิเนส อินโนเวชั่น (ประเทศไทย) จำกัด</t>
  </si>
  <si>
    <t>AP1-0018</t>
  </si>
  <si>
    <t>PR63001028</t>
  </si>
  <si>
    <t>PO63000905</t>
  </si>
  <si>
    <t>APCIO0000112</t>
  </si>
  <si>
    <t xml:space="preserve">PO63000905-3/4 บริษัท ฟูจิ ซีร็อกซ์ (ประเทศไทย) จำกัด จ้างจัดหาบริการเครื่องถ่ายเอกสารสำนักงาน Zone A และ B ชุดที่ 2
-เดือนตุลาคม 2563 - 14 มกราคม 2564 
(เบิกจ่ายตามการใช้งานจริงของแต่ละเดือน)
</t>
  </si>
  <si>
    <t>64CIO00579</t>
  </si>
  <si>
    <t>PO63000905-2/4 บริษัท ฟูจิ ซีร็อกซ์ (ประเทศไทย) จำกัด จ้างจัดหาบริการเครื่องถ่ายเอกสารสำนักงาน Zone A และ B ชุดที่ 2
-เดือนตุลาคม 2563 - 14 มกราคม 2564 
(เบิกจ่ายตามการใช้งานจริงของแต่ละเดือน)
(รายละเ</t>
  </si>
  <si>
    <t>64CIO00576</t>
  </si>
  <si>
    <t>PO63000905-1/4 บริษัท ฟูจิ ซีร็อกซ์ (ประเทศไทย) จำกัด จ้างจัดหาบริการเครื่องถ่ายเอกสารสำนักงาน Zone A และ B ชุดที่ 2
-เดือนตุลาคม 2563 - 14 มกราคม 2564 
(เบิกจ่ายตามการใช้งานจริงของแต่ละเดือน)
(รายละเอียดตามเอกสารที่แนบ)</t>
  </si>
  <si>
    <t>PR63001023</t>
  </si>
  <si>
    <t>PO63000904</t>
  </si>
  <si>
    <t>PR63001036</t>
  </si>
  <si>
    <t>PO63000903</t>
  </si>
  <si>
    <t>PO63000903-1/2 นางสาว กานดา ณ.พิกุล จัดทำชุดความรู้เพื่อเผยแพร่เนื้อหาวิชาการของ กสศ. ให้กับสาธารณชน และกลุ่มเป้าหมาย ให้เข้าใจและเข้าถึงภารกิจการทำงานของ กสศ. ในด้านต่างๆ งวดที่1 -จัดส่งแผน
(รายละเอียดตามเอกสารที่แนบ)</t>
  </si>
  <si>
    <t>64CIO00365</t>
  </si>
  <si>
    <t>PO63000902 บริษัท กรุงเทพคลังเอกสาร จำกัด ตรวจสอบพัสดุ ครุภัณฑ์สำนักงาน กสศ.
สำหรับรอบปีงบประมาณ 2563
(รายละเอียดตามเอกสารที่แนบ)</t>
  </si>
  <si>
    <t>PR63001081</t>
  </si>
  <si>
    <t>PO63000902</t>
  </si>
  <si>
    <t>63CIO1296</t>
  </si>
  <si>
    <t xml:space="preserve">PO63000901 - บริษัท เอ็ม พรอสเปอร์ จำกัด เนสท์เล่ คอฟฟี่ครีมเมอร์
</t>
  </si>
  <si>
    <t>PR63001039</t>
  </si>
  <si>
    <t>PO63000901</t>
  </si>
  <si>
    <t>PO63000901 - บริษัท เอ็ม พรอสเปอร์ จำกัด เนสกาเฟเอเลอเกรียผสมกาแฟคั่วบด</t>
  </si>
  <si>
    <t>PO63000901- บริษัท เอ็ม พรอสเปอร์ จำกัด เนสที ชานมไทย</t>
  </si>
  <si>
    <t>PO63000901-บริษัท เอ็ม พรอสเปอร์ จำกัด เนสท์เล่ ช็อกโกแลต ปรุงสำเร็จ</t>
  </si>
  <si>
    <t>63CIO1298</t>
  </si>
  <si>
    <t>PO63000900- บริษัท มาตา การพิมพ์ จำกัด ผลิตแผ่นพับเปิดประตูสู่โอกาส (ภาษาไทย) จำนวน 500 แผ่น
(รายละเอียดตามเอกสารที่แนบ)</t>
  </si>
  <si>
    <t>PR63001041</t>
  </si>
  <si>
    <t>PO63000900</t>
  </si>
  <si>
    <t>64CIO00270</t>
  </si>
  <si>
    <t>PO63000899-2/2 นางสาว ตรีชฎา พลชนะ จ้างเหมาประสานงานกับหน่วยงานและบุคคลเรื่องการบริจาค งวดที่ 2
(รายละเอียดตามเอกสารที่แนบ)</t>
  </si>
  <si>
    <t>PR63001057</t>
  </si>
  <si>
    <t>PO63000899</t>
  </si>
  <si>
    <t>64CIO00108</t>
  </si>
  <si>
    <t>PO63000899-1/2 นางสาว ตรีชฎา พลชนะ จ้างเหมาประสานงานกับหน่วยงานและบุคคลเรื่องการบริจาค งวดที่ 1
(รายละเอียดตามเอกสารที่แนบ)</t>
  </si>
  <si>
    <t>64CIO00052</t>
  </si>
  <si>
    <t>PO63000898 - นายสันติ สุพิทักษ์วงศ์ บริการถ่ายภาพและตัดต่อภาพเรื่อง "แนวทางการบริหารโครงการที่มีประสิทธิภาพ"
(รายละเอียดตามเอกสารที่แนบ)</t>
  </si>
  <si>
    <t>นายสันติ สุพิทักษ์วงศ์</t>
  </si>
  <si>
    <t>AP1-0176</t>
  </si>
  <si>
    <t>PR63001075</t>
  </si>
  <si>
    <t>PO63000898</t>
  </si>
  <si>
    <t>APCIO0000666</t>
  </si>
  <si>
    <t>PO63000897 - นางสาวศิริปรียา ใจบุญมาวิเคราะห์ข้อมูลของผู้บริจาคเงินให้แก่กองทุนเพื่อความเสมอภาคทางการศึกษา (กสศ.) ภายใต้โครงการบริการสนับสนุนวิเคราะห์ข้อมูล
(รายละเอียดตามเอกสารที่แนบ)</t>
  </si>
  <si>
    <t>นางสาวศิริปรียา ใจบุญมา</t>
  </si>
  <si>
    <t>AP1-0694</t>
  </si>
  <si>
    <t>PR63001060</t>
  </si>
  <si>
    <t>PO63000897</t>
  </si>
  <si>
    <t>63CIO1155</t>
  </si>
  <si>
    <t>PO63000896 น.ส. พรรณี ซวงสถาปนานนท์ ตรวจสอบและจัดทำแผนปฏิบัติการและงบประมาณที่เกี่ยวข้องสำหรับโครงการทุนพัฒนาทักษะอาชีพฯ
(รายละเอียดตามเอกสารที่แนบ)</t>
  </si>
  <si>
    <t>นางสาวพรรณี ซวงสถาปนานนท์</t>
  </si>
  <si>
    <t>AP1-0163</t>
  </si>
  <si>
    <t>PR63001094</t>
  </si>
  <si>
    <t>PO63000896</t>
  </si>
  <si>
    <t>63CIO1236</t>
  </si>
  <si>
    <t>PO63000895 บริษัท โปรเจคท์ บอส (ไทยแลนด์) จำกัด ลูกแม็กไฟฟ้า
(รายละเอียดตามเอกสารที่แนบ)</t>
  </si>
  <si>
    <t>PR63001097</t>
  </si>
  <si>
    <t>PO63000895</t>
  </si>
  <si>
    <t>PO63000895 บริษัท โปรเจคท์ บอส (ไทยแลนด์) จำกัด เครื่องแม็คไฟฟ้าอิเล็กทรอนิกส์ Xerox
(รายละเอียดตามเอกสารที่แนบ)</t>
  </si>
  <si>
    <t>APCIO0000581</t>
  </si>
  <si>
    <t>63C122518</t>
  </si>
  <si>
    <t>PO63000894-3/3 บริษัท โรแลนด์ เบอร์เกอร์ จำกัดสรุปผลการดำเนินงาน (Final Report)</t>
  </si>
  <si>
    <t>บริษัท โรแลนด์ เบอร์เกอร์ จำกัด</t>
  </si>
  <si>
    <t>AP1-1003</t>
  </si>
  <si>
    <t>PR63000865</t>
  </si>
  <si>
    <t>PO63000894</t>
  </si>
  <si>
    <t>64CIO00494</t>
  </si>
  <si>
    <t>PO63000894-2/3 บริษัท โรแลนด์ เบอร์เกอร์ จำกัด รายงานความคืบหน้า (Progress Report)</t>
  </si>
  <si>
    <t>64CIO00418</t>
  </si>
  <si>
    <t>PO63000894-1/3 บริษัท โรแลนด์ เบอร์เกอร์ จำกัด รายงานเบื้องต้น (Inception Report)</t>
  </si>
  <si>
    <t>63CIO1237</t>
  </si>
  <si>
    <t>PO63000893 บริษัท มาตา การพิมพ์ จำกัด พิมพ์แผ่นพับประชาสัมพันธ์ หน่วยกำกับติดตามสถานศึกษา ภายใต้โครงการจัดสรรเงินอุดหนุนแบบมีเงื่อนไข
-แผ่นพับประชาสัมพันธ์ หน่วยกำกับติดตามสถานศึกษา  จำนวน 1,000 แผ่น
(รายละเอียดตามเอกสารที่แนบ)</t>
  </si>
  <si>
    <t>PR63001037</t>
  </si>
  <si>
    <t>PO63000893</t>
  </si>
  <si>
    <t>64CIO00003</t>
  </si>
  <si>
    <t>NEWPO63000892 บริษัท เอ็กซ์เซลซิเออร์ ซัพพลายส์ จำกัด -จัดหากระดาษถ่ายเอกสาร Idea Green ขนาด A4  
-อุปกรณ์เครื่องเขียน อุปกรณ์สำนักงาน
-น้ำดื่ม (ขวด)
(รายละเอียดตามเอกสารที่แนบ)</t>
  </si>
  <si>
    <t>PR63001055</t>
  </si>
  <si>
    <t>PO63000892</t>
  </si>
  <si>
    <t>63CPJ0114</t>
  </si>
  <si>
    <t>CNPO63000892- บริษัท เอ็กซ์เซลซิเออร์ ซัพพลายส์ จำกัด -จัดหากระดาษถ่ายเอกสาร Idea Green ขนาด A4  
-อุปกรณ์เครื่องเขียน อุปกรณ์สำนักงาน
-น้ำดื่ม (ขวด)
(รายละเอียดตามเอกสารที่แนบ)</t>
  </si>
  <si>
    <t>63CIO1291</t>
  </si>
  <si>
    <t>PO63000892- บริษัท เอ็กซ์เซลซิเออร์ ซัพพลายส์ จำกัด -จัดหากระดาษถ่ายเอกสาร Idea Green ขนาด A4  
-อุปกรณ์เครื่องเขียน อุปกรณ์สำนักงาน
-น้ำดื่ม (ขวด)
(รายละเอียดตามเอกสารที่แนบ)</t>
  </si>
  <si>
    <t>PO63000891 บริษัท โอไอซี ครีเอชั่น จำกัด -เสื้อยืดผ้าคอตตอน Comp สกรีน หน้าหลัง 
จำนวน 270 ตัว
-กระเป๋าผ้าคัตตอนขนาดความกว้าง 60 เซนติเมตร และ สูง 40 เซนติเมตร 
จำนวน 270 ใบ
(รายละเอียดตามเอกสารที่แนบ)</t>
  </si>
  <si>
    <t>PR63001054</t>
  </si>
  <si>
    <t>PO63000890 บริษัท เดอะ เบทเทอริ่ง โค จำกัด จ้างจัดทำออกแบบและผลิตรูปแบบเนื้อหาและบริหารจัดการเฟสบุ๊ค กสศ.
-โพสต์เนื้อหาลง Facebook กสศ. 
-เนื้อหาและกราฟฟิกภาพประกอบ
-คลิปวิดีโอ / คลังภาพ
(รายละเอียดตามเอกสารที่แนบ)</t>
  </si>
  <si>
    <t>PR63001024</t>
  </si>
  <si>
    <t>PO63000888  - บริษัท เดอะ เบทเทอริ่ง โค จำกัด จ้างบริการออกแบบ Artwork เพื่อสื่อสารและรณรงค์ช่วยเหลือเด็กและกลุ่มเป้าหมายในการสร้างความเสมอภาคทางการศึกษา
-ผลการดำเนินงานโครงการ
(รายละเอียดตามเอกสารที่แนบ)</t>
  </si>
  <si>
    <t>PR63001027</t>
  </si>
  <si>
    <t>APCIO0000437</t>
  </si>
  <si>
    <t>PO63000887-1 บริษัท เติมสุข คอร์เพอเรชั่น จำกัด
จ้างบริหารการสื่อสารเพื่อช่วยเหลือเด็กและกลุ่มเป้าหมาย
-สรุปผลการดำเนินงาน
(รายละเอียดตามเอกสารที่แนบ)</t>
  </si>
  <si>
    <t>APCIO0000684</t>
  </si>
  <si>
    <t>PO63000886-8/12#64-0750 บริษัท ซิมโฟนี่ คอมมูนิเคชั่น จำกัด (มหาชน)จัดจ้างบริการ Internet สำหรับผู้บริหารและกลุ่มผู้ใช้งานความเร็วสูง ประจำเดือน เม.ย.64
(รายละเอียดตามเอกสารที่แนบ)</t>
  </si>
  <si>
    <t>PR63000875</t>
  </si>
  <si>
    <t>PO63000886</t>
  </si>
  <si>
    <t>APCIO0000515</t>
  </si>
  <si>
    <t>PO63000886 -7/12 บริษัท ซิมโฟนี่ คอมมูนิเคชั่น จำกัด (มหาชน)จัดจ้างบริการ Internet สำหรับผู้บริหารและกลุ่มผู้ใช้งานความเร็วสูง ประจำเดือน มี.ค.64
(รายละเอียดตามเอกสารที่แนบ)</t>
  </si>
  <si>
    <t>APCIO0000402</t>
  </si>
  <si>
    <t>PO63000886-6/12 บริษัท ซิมโฟนี่ คอมมูนิเคชั่น จำกัด (มหาชน)
จัดจ้างบริการ Internet สำหรับผู้บริหารและกลุ่มผู้ใช้งานความเร็วสูง ประจำเดือน ก.พ.64
(รายละเอียดตามเอกสารที่แนบ)</t>
  </si>
  <si>
    <t>APCIO0000242</t>
  </si>
  <si>
    <t>PO63000886-5/12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ม.ค.64
(รายละเอียดตามเอกสารที่แนบ)</t>
  </si>
  <si>
    <t>APCIO0000241</t>
  </si>
  <si>
    <t>PO63000886-4/12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ธ.ค.63
(รายละเอียดตามเอกสารที่แนบ)</t>
  </si>
  <si>
    <t>APCIO0000238</t>
  </si>
  <si>
    <t>PO63000886-3/12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พ.ย.63
(รายละเอียดตามเอกสารที่แนบ)</t>
  </si>
  <si>
    <t>64CIO00440</t>
  </si>
  <si>
    <t>PO63000886-2/12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ต.ค.63
(รายละเอียดตามเอกสารที่แนบ)</t>
  </si>
  <si>
    <t>64CIO00346</t>
  </si>
  <si>
    <t>PO63000886-1/12 บริษัท ซิมโฟนี่ คอมมูนิเคชั่น จำกัด (มหาชน) จัดดจ้างบริการ Internet สำหรับผู้บริหารและกลุ่มผู้ใช้งานความเร็วสูง ประจำเดือน ก.ย.63
(รายละเอียดตามเอกสารที่แนบ)</t>
  </si>
  <si>
    <t>64CIO00103</t>
  </si>
  <si>
    <t>PO63000885-2/2 นาย ธรรมสถิตย์ ผลแก้ว จ้างเหมาวิเคราะห์ข่าวสารประจำวันและเดือนที่เกี่ยวกับ กสศ. งวดที่ 2
(รายละเอียดตามเอกสารที่แนบ)</t>
  </si>
  <si>
    <t>PR63001022</t>
  </si>
  <si>
    <t>PO63000885</t>
  </si>
  <si>
    <t>63CIO1215</t>
  </si>
  <si>
    <t>PO63000885-1/2 นาย ธรรมสถิตย์ ผลแก้ว จ้างเหมาวิเคราะห์ข่าวสารประจำวันและเดือนที่เกี่ยวกับ กสศ. งวดที่ 1
(รายละเอียดตามเอกสารที่แนบ)</t>
  </si>
  <si>
    <t>นางสาวสุนทราภรณ์ กิติโยธี</t>
  </si>
  <si>
    <t>AP1-0735</t>
  </si>
  <si>
    <t>PR63001014</t>
  </si>
  <si>
    <t>PO63000884</t>
  </si>
  <si>
    <t>64CIO00568</t>
  </si>
  <si>
    <t>PO63000883 นาง ภัทรวดี อินทปันตี ตรวจสอบรายงานการเงินโครงการครูรัก(ษ์)ถิ่น มหาวิทยาลัยราชภัฏสุราษฎร์ธานี 
รุ่นที่ 1 ปีการศึกษา 2563
-รายงานสรุปผลการดำเนินงาน
(รายละเอียดตามเอกสารที่แนบ)</t>
  </si>
  <si>
    <t>นางภัทรวดี อินทปันตี</t>
  </si>
  <si>
    <t>AP1-0615</t>
  </si>
  <si>
    <t>PR63001030</t>
  </si>
  <si>
    <t>PO63000883</t>
  </si>
  <si>
    <t>64CIO00415</t>
  </si>
  <si>
    <t>63C321503</t>
  </si>
  <si>
    <t>PO63000882-3/3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3
(รายละเอียดตามเอกสารที่แนบ)</t>
  </si>
  <si>
    <t>PR63001029</t>
  </si>
  <si>
    <t>PO63000882</t>
  </si>
  <si>
    <t>64CIO00278</t>
  </si>
  <si>
    <t>PO63000882-2/3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2
(รายละเอียดตามเอกสารที่แนบ)</t>
  </si>
  <si>
    <t>64CIO00096</t>
  </si>
  <si>
    <t>PO63000882-1/3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1
(รายละเอียดตามเอกสารที่แนบ)</t>
  </si>
  <si>
    <t>64CIO00243</t>
  </si>
  <si>
    <t>PO63000881 บริษัท กู๊ด อินโฟ แอนด์ แมเนจเมนท์ จำกัด จัดซื้อหนังสือ What makes us human? สิ่งใดเล่าทำให้เราเป็นมนุษย์
-จำนวน 500 เล่ม
(รายละเอียดตามเอกสารที่แนบ)</t>
  </si>
  <si>
    <t>PR63001010</t>
  </si>
  <si>
    <t>PO63000881</t>
  </si>
  <si>
    <t>63CIO1160</t>
  </si>
  <si>
    <t>PO63000880 ห้างหุ้นส่วนจำกัด เบอเดนซัพพลาย กระดาษเช็ดปากสก๊อตป๊อป-อัพ
-จำนวน 4 หีบ
(รายละเอียดตามเอกสารที่แนบ)</t>
  </si>
  <si>
    <t>PR63001034</t>
  </si>
  <si>
    <t>PO63000880</t>
  </si>
  <si>
    <t>PO63000880 ห้างหุ้นส่วนจำกัด เบอเดนซัพพลาย กระดาษเช็ดมือ สก๊อตต์อินเตอร์โฟล 2 ชั้น
-จำนวน 14 หีบ
(รายละเอียดตามเอกสารที่แนบ)</t>
  </si>
  <si>
    <t>PO63000880 ห้างหุ้นส่วนจำกัด เบอเดนซัพพลาย กระดาษชำระ  คิมซอฟเจอาร์ที 2 ชั้น
-จำนวน 12 หีบ
(รายละเอียดตามเอกสารที่แนบ)</t>
  </si>
  <si>
    <t>63C122503</t>
  </si>
  <si>
    <t>นางสาวชมพูนิกข์ ฟองรานนท์</t>
  </si>
  <si>
    <t>AP1-0761</t>
  </si>
  <si>
    <t>PR63001033</t>
  </si>
  <si>
    <t>APCIO0000632</t>
  </si>
  <si>
    <t>PO63000878 บริษัท บุ๊คสเคป จำกัด ซื้อหนังสือ Prepared What Kids Need for a Fulfilled Life ฉบับภาษาไทย
-จำนวน 1,500 เล่ม
(รายละเอียดตามเอกสารที่แนบ)</t>
  </si>
  <si>
    <t>บริษัท บุ๊คสเคป จำกัด</t>
  </si>
  <si>
    <t>AP1-0521</t>
  </si>
  <si>
    <t>PR63001000</t>
  </si>
  <si>
    <t>PO63000878</t>
  </si>
  <si>
    <t>APCIO0000622</t>
  </si>
  <si>
    <t>NewPO63000877- บริษัท บุ๊คสเคป จำกัดซื้อหนังสือ Empowered Educators ฉบับภาษาไทย
-จำนวน 1,500 เล่ม
(รายละเอียดตามเอกสารที่แนบ)</t>
  </si>
  <si>
    <t>PR63001003</t>
  </si>
  <si>
    <t>PO63000877</t>
  </si>
  <si>
    <t>CNCIO0000016</t>
  </si>
  <si>
    <t>CNPO63000877 - บริษัท บุ๊คสเคป จำกัดซื้อหนังสือ Empowered Educators ฉบับภาษาไทย
-จำนวน 1,500 เล่ม
(รายละเอียดตามเอกสารที่แนบ)</t>
  </si>
  <si>
    <t>APCIO0000601</t>
  </si>
  <si>
    <t>PO63000877- บริษัท บุ๊คสเคป จำกัดซื้อหนังสือ Empowered Educators ฉบับภาษาไทย
-จำนวน 1,500 เล่ม
(รายละเอียดตามเอกสารที่แนบ)</t>
  </si>
  <si>
    <t>64CIO00329</t>
  </si>
  <si>
    <t>PO63000875 บริษัท บุ๊คสเคป จำกัด ซื้อหนังสือ Phenomenal Learning from Finland ฉบับภาษาไทย
-จำนวน 1,500 เล่ม
(รายละเอียดตามเอกสารที่แนบ)</t>
  </si>
  <si>
    <t>PR63001004</t>
  </si>
  <si>
    <t>PO63000875</t>
  </si>
  <si>
    <t>64CIO00321</t>
  </si>
  <si>
    <t>PO63000874 บริษัท บุ๊คสเคป จำกัด ซื้อหนังสือ Helping Children Succeed ฉบับภาษาไทย
-จำนวน 1,500 เล่ม
(รายละเอียดตามเอกสารที่แนบ)</t>
  </si>
  <si>
    <t>PR63001005</t>
  </si>
  <si>
    <t>PO63000874</t>
  </si>
  <si>
    <t>PO63000873- บริษัท บางกอกบุรี ครีเอทีฟเฮ้าส์ จำกัด จ้างผลิตสื่อประชาสัมพันธ์โครงการทุนพัฒนาทักษะอาชีพที่ใช้ชุมชนเป็นฐาน ครั้งที่ 2
-ไฟล์รูปภาพและไฟล์วิดีโอบทสัมภาษณ์ที่ตัดต่อเสร็จเรียบร้อยแล้ว
(รายละเอียดตามเอกสารที่แนบ)</t>
  </si>
  <si>
    <t>PR63001018</t>
  </si>
  <si>
    <t>64CIO00010</t>
  </si>
  <si>
    <t>PO63000872 บริษัท พงษ์วรินการพิมพ์ จำกัด จ้างพิมพ์คู่มือสำหรับสถานศึกษาในช่วงโควิด ครั้งที่ 3
-จำนวน 7,600 เล่ม
-ขนาดเล่ม 19.10 x 26.11 ซม.
(รายละเอียดตามเอกสารที่แนบ)</t>
  </si>
  <si>
    <t>บริษัท พงษ์วรินการพิมพ์ จำกัด</t>
  </si>
  <si>
    <t>AP1-0837</t>
  </si>
  <si>
    <t>PR63000994</t>
  </si>
  <si>
    <t>PO63000872</t>
  </si>
  <si>
    <t>64CIO00078</t>
  </si>
  <si>
    <t>PO63000871 บริษัท บุ๊คสเคป จำกัด หนังสือ Poor Student Rich Teaching สอนเปลี่ยนชีวิต 7 ชุดความคิดพลิกห้องเรียนเพื่อเด็กทุกคน
-จำนวน 500 เล่ม
(รายละเอียดตามเอกสารที่แนบ)</t>
  </si>
  <si>
    <t>PR63000998</t>
  </si>
  <si>
    <t>PO63000871</t>
  </si>
  <si>
    <t>63CIO1198</t>
  </si>
  <si>
    <t>PO63000870 บริษัท โปรเจคท์ บอส (ไทยแลนด์) จำกัด ซื้อลูกแม็กไฟฟ้า (กล่องละ 15,000 ลูก)
-จำนวน 2 กล่อง
(รายละเอียดตามเอกสารที่แนบ)</t>
  </si>
  <si>
    <t>PR63001015</t>
  </si>
  <si>
    <t>PO63000870</t>
  </si>
  <si>
    <t>PO63000870 บริษัท โปรเจคท์ บอส (ไทยแลนด์) จำกัด ซื้อเครื่องแม็คไฟฟ้าอิเล็กทรอนิกส์ Xerox
-จำนวน 1 เครื่อง
(รายละเอียดตามเอกสารที่แนบ)</t>
  </si>
  <si>
    <t>63CIO1154</t>
  </si>
  <si>
    <t>PO63000869 น.ส. พรรณี ซวงสถาปนานนท์ ตรวจสอบการจัดทำแผนปฏิบัติการและงบประมาณที่เกี่ยวข้อง
-แผนปฏิบัติการและงบประมาณที่เกี่ยวข้อง ในรูปแบบไฟล์ Excel 90 ไฟล์
(รายละเอียดตามเอกสารที่แนบ)</t>
  </si>
  <si>
    <t>PR63001021</t>
  </si>
  <si>
    <t>PO63000869</t>
  </si>
  <si>
    <t>64CIO00028</t>
  </si>
  <si>
    <t>PO63000868 ร.ต.ท.หญิง ปุณยนุช หิรัญอร จ้างพยาบาลวิชาชีพ 
-สำหรับคัดกรองพนักงานและบุคคลภายนอกที่มาติดต่อกับทางสำนักงาน
(รายละเอียดตามเอกสารที่แนบ)</t>
  </si>
  <si>
    <t>PR63001016</t>
  </si>
  <si>
    <t>PO63000868</t>
  </si>
  <si>
    <t>64CIO00075</t>
  </si>
  <si>
    <t>PO63000867-บริษัท มายด์เมอร์จ คอนซัลแทนท์ จำกัด ปรับปรุงคู่มือการดำเนินงานด้านการเงิน การบัญชี โครงการพัฒนาทักษะอาชีพสำหรับผู้ที่ขาดแคลนทุนทรัพย์และด้อยโอกาสที่ใช้ชุมชนเป็นฐาน ปี 2563
-คู่มือการดำเนินงานด้านการเงิน การบัญชี
(รายละเอียดตามเอกสารที่แนบ)</t>
  </si>
  <si>
    <t>PR63001017</t>
  </si>
  <si>
    <t>PO63000867</t>
  </si>
  <si>
    <t>APCIO0000647</t>
  </si>
  <si>
    <t>PO63000866-7/12 บริษัท เอวีวัน เน็ตเวิร์ค แอนด์ เซอร์วิส จำกัดจ้างคนดูแลระบบภาพเสียงห้องประชุม
สำนักงาน กสศ.     งวดที่ 7
(รายละเอียดตามเอกสารที่แนบ)</t>
  </si>
  <si>
    <t>PR63000986</t>
  </si>
  <si>
    <t>PO63000866</t>
  </si>
  <si>
    <t>APCIO0000483</t>
  </si>
  <si>
    <t>PO63000866-6/12 บริษัท เอวีวัน เน็ตเวิร์ค แอนด์ เซอร์วิส จำกัด จ้างคนดูแลระบบภาพเสียงห้องประชุม
สำนักงาน กสศ.     งวดที่ 6
(รายละเอียดตามเอกสารที่แนบ)</t>
  </si>
  <si>
    <t>APCIO0000372</t>
  </si>
  <si>
    <t>PO63000866-5/12 บริษัท เอวีวัน เน็ตเวิร์ค แอนด์ เซอร์วิส จำกัด จ้างคนดูแลระบบภาพเสียงห้องประชุม
สำนักงาน กสศ.     งวดที่ 5
(รายละเอียดตามเอกสารที่แนบ)</t>
  </si>
  <si>
    <t>APCIO0000196</t>
  </si>
  <si>
    <t>PO63000866-4/12 บริษัท เอวีวัน เน็ตเวิร์ค แอนด์ เซอร์วิส จำกัด จ้างคนดูแลระบบภาพเสียงห้องประชุม
สำนักงาน กสศ.     งวดที่ 4
(รายละเอียดตามเอกสารที่แนบ)</t>
  </si>
  <si>
    <t>64CIO00543</t>
  </si>
  <si>
    <t>PO63000866-3/12 บริษัท เอวีวัน เน็ตเวิร์ค แอนด์ เซอร์วิส จำกัด จ้างคนดูแลระบบภาพเสียงห้องประชุม
สำนักงาน กสศ.     งวดที่ 3
(รายละเอียดตามเอกสารที่แนบ)</t>
  </si>
  <si>
    <t>64CIO00435</t>
  </si>
  <si>
    <t>PO63000866-2/12 บริษัท เอวีวัน เน็ตเวิร์ค แอนด์ เซอร์วิส จำกัด จ้างคนดูแลระบบภาพเสียงห้องประชุม
สำนักงาน กสศ.     งวดที่ 2
(รายละเอียดตามเอกสารที่แนบ)</t>
  </si>
  <si>
    <t>64CIO00353</t>
  </si>
  <si>
    <t>PO63000866 -1/12 บริษัท เอวีวัน เน็ตเวิร์ค แอนด์ เซอร์วิส จำกัด จ้างคนดูแลระบบภาพเสียงห้องประชุม
สำนักงาน กสศ.     งวดที่ 1
(รายละเอียดตามเอกสารที่แนบ)</t>
  </si>
  <si>
    <t>PO63000865 บริษัท เอช พี เอ็ม พี จำกัด จ้างออกแบบและสร้างสรรค์เนื้อร้องและทำนองเพลงเพื่อรณรงค์สื่อสาร โครงการทุนนวัตกรรมสายอาชีพชั้นสูง
-ไฟล์เพลงที่แต่งภายใต้แนวคิด "ความฝัน ศักยภาพ ความภาคภูมิใจ" พร้อมมอบลิขสิทธิ์เพลงให้แก่ กสศ.
(รายละเอียดตามเอกสารที่แนบ)</t>
  </si>
  <si>
    <t>บริษัท เอช พี เอ็ม พี จำกัด</t>
  </si>
  <si>
    <t>AP1-0883</t>
  </si>
  <si>
    <t>PR63001011</t>
  </si>
  <si>
    <t>63CIO1186</t>
  </si>
  <si>
    <t>PO63000864 นาย กัญจน์ ศิริบวรเกียรติ จัดทำคู่มือการโอนคืนเงินยืมรองจ่ายผ่านระบบแอปพลิเคชั่น Krungthai Next และจัดทำคู่มือการโอนคืนเงินยืมรองจ่ายช่องทาง KTB netbank
-คู่มือการโอนคืนเงินทดรองจ่าย
(รายละเอียดตามเอกสารที่แนบ)</t>
  </si>
  <si>
    <t>นายกัญจน์ ศิริบวรเกียรติ</t>
  </si>
  <si>
    <t>AP1-0834</t>
  </si>
  <si>
    <t>PR63001009</t>
  </si>
  <si>
    <t>PO63000864</t>
  </si>
  <si>
    <t>64CIO00338</t>
  </si>
  <si>
    <t>63C211511</t>
  </si>
  <si>
    <t>PO63000863 บริษัท กู๊ด อินโฟ แอนด์ แมเนจเมนท์ จำกัด จัดจ้างเจ้าหน้าที่ตรวจสอบติดตามเอกสารการเงิน โครงการจัดสรรเงินอุดหนุนนักเรียนยากจนพิเศษแบบมีเงื่อนไข
-รายงานสรุปผลการดำเนินงาน
(รายละเอียดตามเอกสารที่แนบ)</t>
  </si>
  <si>
    <t>PR63001006</t>
  </si>
  <si>
    <t>PO63000863</t>
  </si>
  <si>
    <t>64CIO00263</t>
  </si>
  <si>
    <t>63C996202</t>
  </si>
  <si>
    <t>PO63000862-3/3 นางสาว สุนิตา กรดมณี ค่าจ้างเจ้าหน้าที่สนับสนุนการดำเนินงานของศูนย์สัญญา เดือนพฤศจิกายน 2563
(รายละเอียดตามเอกสารที่แนบ)</t>
  </si>
  <si>
    <t>PR63001013</t>
  </si>
  <si>
    <t>PO63000862</t>
  </si>
  <si>
    <t>64CIO00094</t>
  </si>
  <si>
    <t>PO63000862-2/3 นางสาว สุนิตา กรดมณี ค่าจ้างเจ้าหน้าที่สนับสนุนการดำเนินงานของศูนย์สัญญา เดือนตุลาคม 2563
(รายละเอียดตามเอกสารที่แนบ)</t>
  </si>
  <si>
    <t>63CIO1206</t>
  </si>
  <si>
    <t>PO63000862-1/3 นางสาว สุนิตา กรดมณี ค่าจ้างเจ้าหน้าที่สนับสนุนการดำเนินงานของศูนย์สัญญา เดือนกันยายน 2563
(รายละเอียดตามเอกสารที่แนบ)</t>
  </si>
  <si>
    <t>APCIO0000148</t>
  </si>
  <si>
    <t>PO63000860-2/2 นาย กนิษฐ์ ศรีเคลือบ จ้างจัดทำรายงานบัญชีข้อมูลระดับจังหวัดเพื่อการจัดการเรียนรู้เชิงพื้นที่
-รายงานบัญชีข้อมูล
(รายละเอียดตามเอกสารที่แนบ)</t>
  </si>
  <si>
    <t>PR63000989</t>
  </si>
  <si>
    <t>PO63000860</t>
  </si>
  <si>
    <t>64CIO00149</t>
  </si>
  <si>
    <t>PO63000860-1/2 นาย กนิษฐ์ ศรีเคลือบ จ้างจัดทำรายงานบัญชีข้อมูลระดับจังหวัดเพื่อการจัดการเรียนรู้เชิงพื้นที่
-แผนการดำเนินงาน
(รายละเอียดตามเอกสารที่แนบ)</t>
  </si>
  <si>
    <t>APCIO0000225</t>
  </si>
  <si>
    <t>PO63000858-2/2 บริษัท แมวขยันดี จำกัด จ้างออกเเบบเเละจัดพิมพ์หนังสือสำหรับการพัฒนาครูเเละโรงเรียนเพื่อยกระดับการศึกษาอย่างต่อเนื่อง งวดที่ 2
-รายงานสรุปผลการดำเนินงาน
(รายละเอียดตามเอกสารที่แนบ)</t>
  </si>
  <si>
    <t>PR63000997</t>
  </si>
  <si>
    <t>PO63000858</t>
  </si>
  <si>
    <t>64CIO00038</t>
  </si>
  <si>
    <t>PO63000858-1/2 บริษัท แมวขยันดี จำกัด จ้างออกเเบบเเละจัดพิมพ์หนังสือสำหรับการพัฒนาครูเเละโรงเรียนเพื่อยกระดับการศึกษาอย่างต่อเนื่อง งวดที่ 1
-รายงานสรุปผลการดำเนินงาน
(รายละเอียดตามเอกสารที่แนบ)</t>
  </si>
  <si>
    <t>64CIO00132</t>
  </si>
  <si>
    <t>PO63000857 บริษัท โอไอซี ครีเอชั่น จำกัด จ้างบริการจัดส่งสื่อเพื่อการประชาสัมพันธ์ในกระบวนการคัดเลือกครูรางวัลสมเด็จเจ้าฟ้า
มหาจักรีฯ ปี 2564
-รายงานสรุปผลการดำเนินงาน
(รายละเอียดตามเอกสารที่แนบ)</t>
  </si>
  <si>
    <t>PR63001001</t>
  </si>
  <si>
    <t>PO63000857</t>
  </si>
  <si>
    <t>64CIO00165</t>
  </si>
  <si>
    <t>63C712501</t>
  </si>
  <si>
    <t>PO63000856 บริษัท ไพร้ซวอเตอร์เฮาส์คูเปอร์ส คอนซัลติ้ง (ประเทศไทย) จำกัด จ้างผู้ตรวจสอบภายนอก (Outsource) เพื่อดำเนินงานตรวจสอบระบบงานศูนย์สัญญาในโครงการตรวจวิเคราะห์ปัจจัยความเสี่ยงในกระบวนการจัดทำสัญญาโครงการภาคีร่วมดำเนินงานและระบบควบคุมภายใน
-รายงานการศึกษาปัจจัยความเสี่ยงของกระบวนการออกสัญญาให้ทุน
(รายละเอียดตามเอกสารที่แนบ)</t>
  </si>
  <si>
    <t>PR63000971</t>
  </si>
  <si>
    <t>PO63000856</t>
  </si>
  <si>
    <t>APCIO0000096</t>
  </si>
  <si>
    <t>PO63000855-2/3 บริษัท แมวขยันดี จำกัด จ้างออกแบบและจัดทำเว็บไซต์เพื่อการสื่อสารของสำนักพัฒนาคุณภาพครูฯ 
-งวดที่ 2
-รายงานสรุปผลการดำเนินงาน
(รายละเอียดตามเอกสารที่แนบ)</t>
  </si>
  <si>
    <t>PR63000967</t>
  </si>
  <si>
    <t>PO63000855</t>
  </si>
  <si>
    <t>64CIO00138</t>
  </si>
  <si>
    <t>PO63000855-1/3 บริษัท แมวขยันดี จำกัด จ้างออกแบบและจัดทำเว็บไซต์เพื่อการสื่อสารของสำนักพัฒนาคุณภาพครูฯ 
-งวดที่ 1
-รายงานสรุปผลการดำเนินงาน
(รายละเอียดตามเอกสารที่แนบ)</t>
  </si>
  <si>
    <t>64CIO00234</t>
  </si>
  <si>
    <t>PO63000854 บริษัท กู๊ด อินโฟ แอนด์ แมเนจเมนท์ จำกัด จ้างส่งเอกสารประชาสัมพันธ์โครงการครูรัก(ษ์)ถิ่น  รุ่นที่ 2
-รายงานผลการจัดส่งเอกสารไปยังหน่วยงาน โดยไปรษณีย์ไทย และผลการประสานติดตามเพื่อจัดส่งเอกสาร
(รายละเอียดตามเอกสารที่แนบ)</t>
  </si>
  <si>
    <t>PR63000949</t>
  </si>
  <si>
    <t>PO63000854</t>
  </si>
  <si>
    <t>63CIO1256</t>
  </si>
  <si>
    <t>PO63000853 บริษัท เค ทู ดีไซน์ จำกัด จ้างออกแบบงานปรับปรุงสำนักงานเพิ่มเติม ของกองทุนเพื่อความเสมอภาคทางการศึกษา
-แบบแปลนงานปรับปรุงสำนักงานเพิ่มเติม
(รายละเอียดตามเอกสารที่แนบ)</t>
  </si>
  <si>
    <t>บริษัท เค ทู ดีไซน์ จำกัด</t>
  </si>
  <si>
    <t>AP1-0067</t>
  </si>
  <si>
    <t>PR63000985</t>
  </si>
  <si>
    <t>PO63000853</t>
  </si>
  <si>
    <t>64CIO00293</t>
  </si>
  <si>
    <t>PO63000852-2/2 ห้างหุ้นส่วนสามัญนิติบุคคล อโยเดีย จ้างจัดทำงานออกแบบและพัฒนาโครงการต่อขยายระบบสมาชิกสัมพันธ์ เชื่อมโยงระบบรับบริจาค      -งวดที่ 2
(รายละเอียดตามเอกสารที่แนบ)</t>
  </si>
  <si>
    <t>PR63000980</t>
  </si>
  <si>
    <t>PO63000852</t>
  </si>
  <si>
    <t>64CIO00292</t>
  </si>
  <si>
    <t>PO63000852-1/2 ห้างหุ้นส่วนสามัญนิติบุคคล อโยเดีย จ้างจัดทำงานออกแบบและพัฒนาโครงการต่อขยายระบบสมาชิกสัมพันธ์ เชื่อมโยงระบบรับบริจาค      -งวดที่ 1
(รายละเอียดตามเอกสารที่แนบ)</t>
  </si>
  <si>
    <t>64CIO00559</t>
  </si>
  <si>
    <t>PO63000851-2/2 บริษัท แมวขยันดี จำกัด จ้างจัดทำสื่อแนะนำและสรุปผลการดำเนินงานของสำนักพัฒนาคุณภาพครูฯ   
-งวดที่ 2
-รายงานสรุปผลการดำเนินงาน
(รายละเอียดตามเอกสารที่แนบ)</t>
  </si>
  <si>
    <t>PR63000987</t>
  </si>
  <si>
    <t>PO63000851</t>
  </si>
  <si>
    <t>PO63000850-2/2 บริษัท อันโนน์พรีเซนต์ โปรดักชั่น จำกัด จ้างทีม Live การประชุมเชิงปฏิบัติงานการพัฒนาหน่วยสนับสนุน CCT Monitor และผลิตวิดีทัศน์การดำเนินงานหน่วยสนับสนุน โครงการจัดสรรเงินอุดหนุนนักเรียนทุนเสมอภาค
-งวดที่ 2
-ไฟล์วิดีทัศน์การประชุม
(รายละเอียดตามเอกสารที่แนบ)</t>
  </si>
  <si>
    <t>PR63000981</t>
  </si>
  <si>
    <t>PO63000850</t>
  </si>
  <si>
    <t>PO63000850-1/2- บริษัท อันโนน์พรีเซนต์ โปรดักชั่น จำกัด จ้างทีม Live การประชุมเชิงปฏิบัติงานการพัฒนาหน่วยสนับสนุน CCT Monitor และผลิตวิดีทัศน์การดำเนินงานหน่วยสนับสนุน โครงการจัดสรรเงินอุดหนุนนักเรียนทุนเสมอภาค
-งวดที่ 1
-ไฟล์วิดีทัศน์การประชุม
(รายละเอียดตามเอกสารที่แนบ)</t>
  </si>
  <si>
    <t>64CIO00444</t>
  </si>
  <si>
    <t>PO63000849 บริษัท เอกราช คอมพิวเตอร์ จำกัด จ้าง License MS SQL
-SQLCAL 2019 OLP NL Gov UsrCAL
(รายละเอียดตามเอกสารที่แนบ)</t>
  </si>
  <si>
    <t>PR63000982</t>
  </si>
  <si>
    <t>PO63000849</t>
  </si>
  <si>
    <t>PO63000849 บริษัท เอกราช คอมพิวเตอร์ จำกัด จ้าง License MS SQL
-SQL Server Standard Edition
(รายละเอียดตามเอกสารที่แนบ)</t>
  </si>
  <si>
    <t>APCIO0000396</t>
  </si>
  <si>
    <t>PO63000848  บริษัท มาตา การพิมพ์ จำกัด
ผลิตแผ่นพับ iSEE 
-1,000 แผ่น 
-พับ 1 ทบ
(รายละเอียดตามเอกสารที่แนบ)</t>
  </si>
  <si>
    <t>PR63000992</t>
  </si>
  <si>
    <t>PO63000848</t>
  </si>
  <si>
    <t>64CIO00529</t>
  </si>
  <si>
    <t>PO63000847-3/8 นางสาว ลลิตา วิจิตอมรวงษ์ โครงการจ้างจัดทำ visual note สรุปเนื้อหาในการประชุมของสำนักพัฒนาคุณภาพครูฯ     
-งวดที่ 3 
(รายละเอียดตามเอกสารที่แนบ)</t>
  </si>
  <si>
    <t>PR63001002</t>
  </si>
  <si>
    <t>PO63000847</t>
  </si>
  <si>
    <t>64CIO00150</t>
  </si>
  <si>
    <t>PO63000847-2/8 นางสาว ลลิตา วิจิตอมรวงษ์ โครงการจ้างจัดทำ visual note สรุปเนื้อหาในการประชุมของสำนักพัฒนาคุณภาพครูฯ     
-งวดที่ 2 
(รายละเอียดตามเอกสารที่แนบ)</t>
  </si>
  <si>
    <t>64CIO00069</t>
  </si>
  <si>
    <t>PO63000847-1/8 นางสาว ลลิตา วิจิตอมรวงษ์ โครงการจ้างจัดทำ visual note สรุปเนื้อหาในการประชุมของสำนักพัฒนาคุณภาพครูฯ     
-งวดที่ 1 
(รายละเอียดตามเอกสารที่แนบ)</t>
  </si>
  <si>
    <t>APCIO0000086</t>
  </si>
  <si>
    <t>PO63000846-2/3 บริษัท เมอร์ลินส์ โซลูชั่นส์ อินเตอร์แนชั่นนัล จำกัด โครงการจัดทำสถาปัตยกรรมองค์กร EA กสศ. งวดงานที่ 2
(รายละเอียดตามเอกสารที่แนบ)</t>
  </si>
  <si>
    <t>บริษัท เมอร์ลินส์ โซลูชั่นส์ อินเตอร์แนชั่นนัล จำกัด</t>
  </si>
  <si>
    <t>AP1-0882</t>
  </si>
  <si>
    <t>PR63000830</t>
  </si>
  <si>
    <t>PO63000846</t>
  </si>
  <si>
    <t>64CIO00545</t>
  </si>
  <si>
    <t>PO63000846-1/3 บริษัท เมอร์ลิน โซลูชั่นส์ อินเตอร์แนชั่นนัล จำกัด โครงการจัดทำสถาปัตยกรรมองค์กร EA กสศ. งวดงานที่ 1
(รายละเอียดตามเอกสารที่แนบ)</t>
  </si>
  <si>
    <t>APCIO0000431</t>
  </si>
  <si>
    <t>PO63000845-3/3 บริษัท ซีดีจี ซิสเต็มส์ จำกัด
งวดที่3 พัฒนาระบบการแลกเปลี่ยนข้อมูลระหว่างหน่วยงาน
(รายละเอียดตามเอกสารที่แนบ)</t>
  </si>
  <si>
    <t>บริษัท ซีดีจี ซิสเต็มส์ จำกัด</t>
  </si>
  <si>
    <t>AP1-0885</t>
  </si>
  <si>
    <t>PR63000747</t>
  </si>
  <si>
    <t>PO63000845</t>
  </si>
  <si>
    <t>APCIO0000430</t>
  </si>
  <si>
    <t>PO63000845-2/3 บริษัท ซีดีจี ซิสเต็มส์ จำกัด
งวดที่2 พัฒนาระบบการแลกเปลี่ยนข้อมูลระหว่างหน่วยงาน
(รายละเอียดตามเอกสารที่แนบ)</t>
  </si>
  <si>
    <t>APCIO0000301</t>
  </si>
  <si>
    <t>PO63000845 : AP1-0885 - บริษัท ซีดีจี ซิสเต็มส์ จำกัด งวดที่1 พัฒนาระบบการแลกเปลี่ยนข้อมูลระหว่างหน่วยงาน
(รายละเอียดตามเอกสารที่แนบ)</t>
  </si>
  <si>
    <t>APCIO0000512</t>
  </si>
  <si>
    <t>PO63000844 บริษัท เติมสุข คอร์เพอเรชั่น จำกัด
จ้างเผยแพร่ประเด็นข่าวสารเกี่ยวกับการระดมทุน ครู และเด็กเปราะบาง
-สรุปผลการดำเนินงานโครงการ
(รายละเอียดตามเอกสารที่แนบ)</t>
  </si>
  <si>
    <t>63CIO1180</t>
  </si>
  <si>
    <t>PO63000843 นายสามารถ สว่างแจ้ง จ้างจัดกิจกรรมการประชุมเชิงปฏิบัติการ
-ค่าวิทยากรและกระบวนการประจำกลุ่ม
-ค่าเดินทางของคณะวิทยากร
-ค่าอุปกรณ์และสื่อประกอบการดำเนินกิจกรรม
(รายละเอียดตามเอกสารที่แนบ)</t>
  </si>
  <si>
    <t>PR63000902</t>
  </si>
  <si>
    <t>PO63000843</t>
  </si>
  <si>
    <t>PO63000842 บริษัท กู๊ด อินโฟ แอนด์ แมเนจเมนท์ จำกัด จ้างจัดเตรียมถุงยังชีพ ประกอบไปด้วย สแกนโลโก้ กสศ. จัดเตรียมสินค้าอุปโภคบริโภคที่จำเป็นพร้อมสถานที่จัดเก็บ ภายใต้โครงการสื่อสารช่วยเหลือภายใต้การช่วยเหลือเด็กนอกระบบหรือเด็กยากจนพิเศษ ระยะที่ 1
(รายละเอียดตามเอกสารที่แนบ)</t>
  </si>
  <si>
    <t>PR63000957</t>
  </si>
  <si>
    <t>64CIO00217</t>
  </si>
  <si>
    <t>PO63000841 บริษัท โกโพเมโล จำกัด ซื้อการอัพเกรดจาก G Suite Business 
เป็น G Suite Enterprise 
-ภายใต้โดเมนเนม eef.or.th
-จำนวน 135 Accounts
(รายละเอียดตามเอกสารที่แนบ)</t>
  </si>
  <si>
    <t>PR63000912</t>
  </si>
  <si>
    <t>PO63000841</t>
  </si>
  <si>
    <t>APCIO0000157</t>
  </si>
  <si>
    <t>63C211510</t>
  </si>
  <si>
    <t>PO63000840-2/2 บริษัท มหาชุมชน จำกัด จ้างวางแนวทางการพัฒนาโครงสร้าง รูปแบบ และการใช้งานเว็บไซต์ระบบคัดกรองนักเรียนทุนเสมอภาค
-งวดที่ 2
(รายละเอียดตามเอกสารที่แนบ)</t>
  </si>
  <si>
    <t>PR63000970</t>
  </si>
  <si>
    <t>PO63000840</t>
  </si>
  <si>
    <t>64CIO00479</t>
  </si>
  <si>
    <t>PO63000840-1/2 บริษัท มหาชุมชน จำกัด จ้างวางแนวทางการพัฒนาโครงสร้าง รูปแบบ และการใช้งานเว็บไซต์ระบบคัดกรองนักเรียนทุนเสมอภาค
-งวดที่ 1 
(รายละเอียดตามเอกสารที่แนบ)</t>
  </si>
  <si>
    <t>63CIO1299</t>
  </si>
  <si>
    <t>PO63000839- บริษัท มาตา การพิมพ์ จำกัด จ้างจัดทำคู่มือการดำเนินงานโครงการ พร้อมแผ่น CD ของกองทุนเพื่อความเสมอภาคทางการศึกษา
-คู่มือการดำเนินงานโครงการ พร้อมแผ่น CD
(รายละเอียดตามเอกสารที่แนบ)</t>
  </si>
  <si>
    <t>PR63000983</t>
  </si>
  <si>
    <t>PO63000839</t>
  </si>
  <si>
    <t>APCIO0000569</t>
  </si>
  <si>
    <t>PO63000838 บริษัท บลู ฟิช โซลูชั่น จำกัด จัดจ้างดำเนินการจัดทำข้อมูลประวัติเครือข่ายครูรางวัลสมเด็จเจ้าฟ้ามหาจักรี รุ่นที่ 2และ รุ่นที่ 3 ในรูปแบบไฟล์อิเล็กทรอนิกส์
-ข้อมูลสรุปผลการดำเนินงานโครงการ
(รายละเอียดตามเอกสารที่แนบ)</t>
  </si>
  <si>
    <t>บริษัท บลู ฟิช โซลูชั่น จำกัด</t>
  </si>
  <si>
    <t>AP1-0892</t>
  </si>
  <si>
    <t>PR63000952</t>
  </si>
  <si>
    <t>PO63000838</t>
  </si>
  <si>
    <t>PR63000975</t>
  </si>
  <si>
    <t>PR63000972</t>
  </si>
  <si>
    <t>PR63000974</t>
  </si>
  <si>
    <t>63CIO1264</t>
  </si>
  <si>
    <t>PO63000834 บริษัท มาตา การพิมพ์ จำกัด จ้างพิมพ์คู่มือการใช้งานระบบสารสนเทศเพื่อการคัดกรองนักเรียนทุนเสมอภาค ปีการศึกษา 2563 
-จำนวน 17,000 เล่ม
-ขนาด A4 จำนวน 94 หน้า
(รายละเอียดตามเอกสารที่แนบ)</t>
  </si>
  <si>
    <t>PR63000968</t>
  </si>
  <si>
    <t>PO63000834</t>
  </si>
  <si>
    <t>63CIO1192</t>
  </si>
  <si>
    <t>PO63000833 บริษัท ไนซ์จ๊อบทีม จำกัด จ้างบริหารจัดงานลงนามบันทึกข้อตกลงความร่วมมือระหว่าง สพฐ. และ กสศ. และประชุมเชิงปฏิบัติการพัฒนาหน่วยสนับสนุน “CCT Monitor” 
-ร่างกำหนดการประชุม
-สรุปค่าใช้จ่ายในการประชุม
(รายละเอียดตามเอกสารที่แนบ)</t>
  </si>
  <si>
    <t>PR63000966</t>
  </si>
  <si>
    <t>PO63000833</t>
  </si>
  <si>
    <t>APCIO0000648</t>
  </si>
  <si>
    <t>PO63000832 บริษัท เอ็น.ซี.ซี.อินเตอร์เนชั่นแนล อีเว้นท์ จำกัด ค่าจัดพิมพ์เอกสาร 30 ปี ภาษาไทย
-ออกแบบและผลิตหนังสือ 30 Years from EFA to All for Education (ภาษาไทย)
-จำนวน 500 เล่ม
(รายละเอียดตามเอกสารที่แนบ)</t>
  </si>
  <si>
    <t>บริษัท เอ็น.ซี.ซี.อินเตอร์เนชั่นแนล อีเว้นท์ จำกัด</t>
  </si>
  <si>
    <t>AP1-0783</t>
  </si>
  <si>
    <t>PR63000934</t>
  </si>
  <si>
    <t>PO63000832</t>
  </si>
  <si>
    <t>63CIO1157</t>
  </si>
  <si>
    <t>PO63000831 บริษัท อเดไลน์ กรุ๊ป จำกัด จ้างผลิตนิทรรศการ และบริหารจัดการการประชุมเชิงปฏิบัติการสถาบันผลิตและพัฒนาโครงการครูรัก(ษ์)ถิ่น
-รายงานผลการบริหารจัดการ
(รายละเอียดตามเอกสารที่แนบ)</t>
  </si>
  <si>
    <t>PR63000950</t>
  </si>
  <si>
    <t>PO63000831</t>
  </si>
  <si>
    <t>PR63000953</t>
  </si>
  <si>
    <t>63CIO1148</t>
  </si>
  <si>
    <t>PO63000829 บริษัท คิดค้นคว้า จำกัด จ้างบริหารจัดการประชุมโครงการทุนพัฒนาอาชีพและนวัตกรรมที่ใช้ชุมชนเป็นฐาน ปี 2563
-รายงานสรุปการทำงานการบริหารจัดงานประชุม
(รายละเอียดตามเอกสารที่แนบ)</t>
  </si>
  <si>
    <t>PR63000954</t>
  </si>
  <si>
    <t>PO63000829</t>
  </si>
  <si>
    <t>APCIO0000398</t>
  </si>
  <si>
    <t>PO63000828 บริษัท อินฟอร์เวชั่น จำกัด
-รายงานผลการดำเนินงาน งวดที่ 2
(รายละเอียดตามเอกสารที่แนบ)</t>
  </si>
  <si>
    <t>PR63000951</t>
  </si>
  <si>
    <t>PO63000828</t>
  </si>
  <si>
    <t>PO63000828 บริษัท อินฟอร์เวชั่น จำกัด
จ้างรวบรวมและประมวลข้อมูลการคัดกรองนักเรียนกลุ่มเป้าหมาย
-รายงานผลการดำเนินงาน งวดที่ 1
(รายละเอียดตามเอกสารที่แนบ)</t>
  </si>
  <si>
    <t>นายวีรพล เจียมวิสุทธิ์</t>
  </si>
  <si>
    <t>AP1-0814</t>
  </si>
  <si>
    <t>PR63000869</t>
  </si>
  <si>
    <t>APCIO0000553</t>
  </si>
  <si>
    <t>PO63000826-6/6 นายอเนก ปิ๋วธัญญา จ้างเหมาบริการถ่ายรูป 
-ประจำเดือนมีนาคม 2564
(รายละเอียดตามเอกสารที่แนบ)</t>
  </si>
  <si>
    <t>นายอเนก ปิ๋วธัญญา</t>
  </si>
  <si>
    <t>AP1-0605</t>
  </si>
  <si>
    <t>PR63000888</t>
  </si>
  <si>
    <t>PO63000826</t>
  </si>
  <si>
    <t>APCIO0000259</t>
  </si>
  <si>
    <t>PO63000826-5/6 นายอเนก ปิ๋วธัญญา จ้างเหมาบริการถ่ายรูป 
-ประจำเดือนกุมภาพันธ์ 2564
(รายละเอียดตามเอกสารที่แนบ)</t>
  </si>
  <si>
    <t>APCIO0000111</t>
  </si>
  <si>
    <t>PO63000826-4/6 นายอเนก ปิ๋วธัญญา จ้างเหมาบริการถ่ายรูป 
-ประจำเดือนมกราคม 2564
(รายละเอียดตามเอกสารที่แนบ)</t>
  </si>
  <si>
    <t>64CIO00505</t>
  </si>
  <si>
    <t>PO63000826-3/6 นายอเนก ปิ๋วธัญญา จ้างเหมาบริการถ่ายรูป 
-ประจำเดือนธันวาคม 2563
(รายละเอียดตามเอกสารที่แนบ)</t>
  </si>
  <si>
    <t>64CIO00367</t>
  </si>
  <si>
    <t>PO63000826-2/6 นายอเนก ปิ๋วธัญญา จ้างเหมาบริการถ่ายรูป 
-ประจำเดือนพฤศจิกายน 2563
(รายละเอียดตามเอกสารที่แนบ)</t>
  </si>
  <si>
    <t>64CIO00202</t>
  </si>
  <si>
    <t>PO63000826-1/6 นายอเนก ปิ๋วธัญญา จ้างเหมาบริการถ่ายรูป 
-ประจำเดือนตุลาคม 2563
(รายละเอียดตามเอกสารที่แนบ)</t>
  </si>
  <si>
    <t>64CIO00471</t>
  </si>
  <si>
    <t>PO63000825-3/3 บริษัท นอร์ธพลัส จำกัด จ้างผู้ควบคุมงานปรับปรุงสำนักงาน กสศ. ชั้น 13 อาคารเอส.พี.
-งวดที่ 3
(รายละเอียดตามเอกสารที่แนบ)</t>
  </si>
  <si>
    <t>PR63000867</t>
  </si>
  <si>
    <t>PO63000825</t>
  </si>
  <si>
    <t>64CIO00333</t>
  </si>
  <si>
    <t>PO63000825-2/3 บริษัท นอร์ธพลัส จำกัด จ้างผู้ควบคุมงานปรับปรุงสำนักงาน กสศ. ชั้น 13 อาคารเอส.พี.
-งวดที่ 2
(รายละเอียดตามเอกสารที่แนบ)</t>
  </si>
  <si>
    <t>64CIO00228</t>
  </si>
  <si>
    <t>PO63000825-1/3 บริษัท นอร์ธพลัส จำกัด จ้างผู้ควบคุมงานปรับปรุงสำนักงาน กสศ. ชั้น 13 อาคารเอส.พี.
-งวดที่ 1
(รายละเอียดตามเอกสารที่แนบ)</t>
  </si>
  <si>
    <t>63CIO1239</t>
  </si>
  <si>
    <t>PO63000824 บริษัท มาตา การพิมพ์ จำกัด จ้างจัดพิมพ์สื่อเพื่อการประชาสัมพันธ์ในกระบวนการคัดเลือกครูรางวัลสมเด็จ
เจ้าฟ้ามหาจักรีฯ ปี 2564
-โปสเตอร์ประชาสัมพันธ์  10,000 แผ่น
-คู่มือการคัดเลือกผู้ได้รับรางวัล 3,000 เล่ม
(รายละเอียดตามเอกสารที่แนบ)</t>
  </si>
  <si>
    <t>PR63000936</t>
  </si>
  <si>
    <t>PO63000824</t>
  </si>
  <si>
    <t>64CIO00186</t>
  </si>
  <si>
    <t>PO63000823 บริษัท กู๊ด อินโฟ แอนด์ แมเนจเมนท์ จำกัด จ้างจัดทำสำเนาเอกสาร ประสานงาน และจัดส่งเอกสารเพื่อส่งเสริมการดำเนินงาน
โครงการครูรัก(ษ์)ถิ่น
-รายงานผลการจัดทำสำเนาเอกสารต้นฉบับ และผลการประสานติดตามเพื่อจัดส่งเอกสาร
(รายละเอียดตามเอกสารที่แนบ)</t>
  </si>
  <si>
    <t>PR63000916</t>
  </si>
  <si>
    <t>PO63000823</t>
  </si>
  <si>
    <t>64CIO00057</t>
  </si>
  <si>
    <t>PO63000822 บริษัท แอ้นท์ เอ็กซ์ เวิร์ค จำกัด จ้างจัดทำระบบติดตามสถานศึกษา โครงการ
ทุนนวัตกรรมสายอาชีพชั้นสูง
-ระบบติดตามผลออนไลน์และคู่มือการใช้งานระบบ
(รายละเอียดตามเอกสารที่แนบ)</t>
  </si>
  <si>
    <t>PR63000908</t>
  </si>
  <si>
    <t>PO63000822</t>
  </si>
  <si>
    <t>APCIO0000436</t>
  </si>
  <si>
    <t>PO63000821-1 บริษัท เกรฮาวด์ คาเฟ่ จำกัด
จ้างเหมาผลิตอุปกรณ์ในการระดมทุนและสร้างความร่วมมือกับ Greyhound cafe
-การถ่ายภาพอาหารหรือเมนูอาหาร 
ไม่น้อยกว่า 5 ชิ้น
-ผลิตเอกสารที่แสดงถึงอาหารหรือเมนูอาหารในโครงการ ไม่น้อยกว่า 370 ใบ
(รายละเอียดตามเอกสารที่แนบ)</t>
  </si>
  <si>
    <t>บริษัท เกรฮาวด์ คาเฟ่ จำกัด</t>
  </si>
  <si>
    <t>AP1-0888</t>
  </si>
  <si>
    <t>PR63000894</t>
  </si>
  <si>
    <t>PO63000821</t>
  </si>
  <si>
    <t>APCIO0000580</t>
  </si>
  <si>
    <t>PO63000820 บริษัท เอ็กซ์เซล ลิงค์ จำกัดจ้างจัดหาระบบสารบรรณอิเล็กทรอนิกส์ เพื่อการใช้งานของสำนักงานกองทุนเพื่อความเสมอภาคทางการศึกษา(Audit Adj)
(รายละเอียดตามเอกสารที่แนบ)</t>
  </si>
  <si>
    <t>บริษัท เอ็กซ์เซล ลิงค์ จำกัด</t>
  </si>
  <si>
    <t>AP1-0884</t>
  </si>
  <si>
    <t>PR63000836</t>
  </si>
  <si>
    <t>PO63000820</t>
  </si>
  <si>
    <t>APCIO0000641</t>
  </si>
  <si>
    <t>PO63000819-2/3 ห้างหุ้นส่วนจำกัด ห้องหุ้นสุข จ้างจัดทำสื่อเพื่อการเผยแพร่องค์ความรู้ของโครงการพัฒนาครูในโรงเรียนตำรวจตระเวนชายแดน 
-งวดที่ 2
-รายงานสรุปผลการดำเนินโครงการ
(รายละเอียดตามเอกสารที่แนบ)</t>
  </si>
  <si>
    <t>ห้างหุ้นส่วนจำกัด ห้องหุ้นสุข</t>
  </si>
  <si>
    <t>AP1-0878</t>
  </si>
  <si>
    <t>PR63000928</t>
  </si>
  <si>
    <t>PO63000819</t>
  </si>
  <si>
    <t>63CIO1274</t>
  </si>
  <si>
    <t>PO63000818 - บริษัท ไซด์คิก จำกัด จ้างรวบรวมจดหมายอิเล็กทรอนิกส์และ twitter เพื่อติดตามการเข้าถึงในงานประชุมวิชาการ
-สรุปผลการดำเนินงาน
(รายละเอียดตามเอกสารที่แนบ)</t>
  </si>
  <si>
    <t>PR63000926</t>
  </si>
  <si>
    <t>PO63000818</t>
  </si>
  <si>
    <t>บริษัท ไทยพับลิก้า จำกัด</t>
  </si>
  <si>
    <t>AP1-0886</t>
  </si>
  <si>
    <t>PO63000816 บริษัท บางกอก โพสต์ จำกัด (มหาชน) จ้างผลิตบทความภาษาอังกฤษที่เกี่ยวข้องกับความเสมอภาคทางการศึกษา
-รายงานผลการผลิตบทความภาษาอังกฤษ 1 ชิ้นงานที่ได้รับเผยแพร่ผ่าน Bangkok post
(รายละเอียดตามเอกสารที่แนบ)</t>
  </si>
  <si>
    <t>บริษัท บางกอก โพสต์ จำกัด (มหาชน)</t>
  </si>
  <si>
    <t>AP1-0021</t>
  </si>
  <si>
    <t>PO63000815 บริษัท ไทย บรอดคาสติ้ง จำกัด จ้างจัดทำวิดีโอการขับเคลื่อนเชิงนโยบายจากการประชุมวิชาการนานาชาติฯ
-ผลิตวิดีโอ เผยแพร่ผ่าน Workpointnews Fan-page อย่างน้อย 1 ชิ้นงาน
-รวบรวมอัลบั้มภาพ/บทความ
(รายละเอียดตามเอกสารที่แนบ)</t>
  </si>
  <si>
    <t>บริษัท ไทย บรอดคาสติ้ง จำกัด</t>
  </si>
  <si>
    <t>AP1-0797</t>
  </si>
  <si>
    <t>PR63000929</t>
  </si>
  <si>
    <t>63CIO1161</t>
  </si>
  <si>
    <t>PO63000814 บริษัท มาตา การพิมพ์ จำกัด โครงการผลิตแบบบันทึกการทำงานของผู้จัดการรายกรณี (Case Manager:CM) ระดับพื้นที่เพื่อดูแลเด็กและเยาวชนนอกระบบการศึกษา
-แบบบันทึก จำนวน 6,000 เล่ม
(รายละเอียดตามเอกสารที่แนบ)</t>
  </si>
  <si>
    <t>PR63000948</t>
  </si>
  <si>
    <t>PO63000814</t>
  </si>
  <si>
    <t>APCIO0000357</t>
  </si>
  <si>
    <t>PO63000813-2/3 นายสันติ สุพิทักษ์วงศ์ โครงการถ่ายภาพนิ่ง/ภาพเคลื่อนไหว เพื่อใช้ประชาสัมพันธ์เผยแพร่กิจกรรมหรือการประชุมของสำนักพัฒนาคุณภาพครู นักศึกษาครู และสถานศึกษา 
-งวดที่ 2
(รายละเอียดตามเอกสารที่แนบ)</t>
  </si>
  <si>
    <t>PR63000938</t>
  </si>
  <si>
    <t>PO63000813</t>
  </si>
  <si>
    <t>APCIO0000141</t>
  </si>
  <si>
    <t>PO63000813-1/3 นายสันติ สุพิทักษ์วงศ์ โครงการถ่ายภาพนิ่ง/ภาพเคลื่อนไหว เพื่อใช้ประชาสัมพันธ์เผยแพร่กิจกรรมหรือการประชุมของสำนักพัฒนาคุณภาพครู นักศึกษาครู และสถานศึกษา 
-งวดที่ 1
(รายละเอียดตามเอกสารที่แนบ)</t>
  </si>
  <si>
    <t>PO63000812 บริษัท ออลไรท์ คอร์ปอเรชั่น จำกัด จ้างจัดทำสื่อเพื่อประกอบการแถลงข่าวเปิดตัวการสรรหาครูรางวัลสมเด็จเจ้าฟ้ามหาจักรีฯ ครั้งที่ 4 
-ภาพสื่อที่ผลิตทั้งหมดตามรายการ พร้อมไฟล์อิเล็กทรอนิกส์ในรูปแบบ AI และ png.
(รายละเอียดตามเอกสารที่แนบ)</t>
  </si>
  <si>
    <t>PR63000942</t>
  </si>
  <si>
    <t>APCIO0000457</t>
  </si>
  <si>
    <t>NewPO63000811-1 นางสาว รัชนีกร ปัญญา
จ้างตรวจสอบรายงานการเงิน โครงการครูรัก(ษ์)ถิ่น มหาวิทยาลัยราชภัฏเชียงใหม่ 
รุ่นที่ 1 ปีการศึกษา 2563 เพื่อปิดโครงการรับทุน
-รายงานผลการตรวจสอบ
(รา</t>
  </si>
  <si>
    <t>นางสาวรัชนีกร ปัญญา</t>
  </si>
  <si>
    <t>AP1-0616</t>
  </si>
  <si>
    <t>PR63000941</t>
  </si>
  <si>
    <t>PO63000811</t>
  </si>
  <si>
    <t>CNCIO0000010</t>
  </si>
  <si>
    <t>CNPO63000811-1 นางสาว รัชนีกร ปัญญา
จ้างตรวจสอบรายงานการเงิน โครงการครูรัก(ษ์)ถิ่น มหาวิทยาลัยราชภัฏเชียงใหม่ 
รุ่นที่ 1 ปีการศึกษา 2563 เพื่อปิดโครงการรับทุน
-รายงานผลการตรวจสอบ
(รา</t>
  </si>
  <si>
    <t>APCIO0000424</t>
  </si>
  <si>
    <t>PO63000811-1 นางสาว รัชนีกร ปัญญา
จ้างตรวจสอบรายงานการเงิน โครงการครูรัก(ษ์)ถิ่น มหาวิทยาลัยราชภัฏเชียงใหม่ 
รุ่นที่ 1 ปีการศึกษา 2563 เพื่อปิดโครงการรับทุน
-รายงานผลการตรวจสอบ
(รายละเอียดตามเอกสารที่แนบ)</t>
  </si>
  <si>
    <t>APCIO0000274</t>
  </si>
  <si>
    <t>PO63000810 นาย บรรณสรณ์ ผาแดง จ้างตรวจสอบรายงานการเงินโครงการครูรัก(ษ์)ถิ่น มหาวิทยาลัยกาฬสินธุ์ รุ่นที่ 1 
ปีการศึกษา 2563 เพื่อปิดโครงการรับทุน
-รายงานผลการตรวจสอบ
(รายละเอียดตามเอกสารที่แนบ)</t>
  </si>
  <si>
    <t>นายบรรณสรณ์ ผาแดง</t>
  </si>
  <si>
    <t>AP1-0611</t>
  </si>
  <si>
    <t>PR63000939</t>
  </si>
  <si>
    <t>PO63000810</t>
  </si>
  <si>
    <t>64CIO00572</t>
  </si>
  <si>
    <t>PO63000809 นาย ดลพ ลาภผลโอฬาร จ้างตรวจสอบรายงานการเงินโครงการครูรัก(ษ์)ถิ่น มหาวิทยาลัยราชภัฏยะลา รุ่นที่ 1
ปีการศึกษา 2563 เพื่อปิดโครงการรับทุน
-รายงานผลการตรวจสอบ
(รายละเอียดตามเอกสารที่แนบ)</t>
  </si>
  <si>
    <t>นายดลพ ลาภผลโอฬาร</t>
  </si>
  <si>
    <t>AP1-0609</t>
  </si>
  <si>
    <t>PR63000940</t>
  </si>
  <si>
    <t>PO63000809</t>
  </si>
  <si>
    <t>APCIO0000412</t>
  </si>
  <si>
    <t>PO63000808-3/3 บริษัท มหาชุมชน จำกัด
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
-งวดที่ 3
(รายละเอียดตามเอกสารที่แนบ)</t>
  </si>
  <si>
    <t>PR63000782</t>
  </si>
  <si>
    <t>PO63000808</t>
  </si>
  <si>
    <t>CNCIO0000009</t>
  </si>
  <si>
    <t>CNPO63000808-3/3 บริษัท มหาชุมชน จำกัด
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
-งวดที่ 3
(รายละเอียดตาม</t>
  </si>
  <si>
    <t>APCIO0000410</t>
  </si>
  <si>
    <t>64CIO00388</t>
  </si>
  <si>
    <t>PO63000808-2/3 บริษัท มหาชุมชน จำกัด 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
-งวดที่ 2
(รายละเอียดตามเอกสารที่แนบ)</t>
  </si>
  <si>
    <t>63CIO1163</t>
  </si>
  <si>
    <t>PO63000808-1/3 บริษัท มหาชุมชน จำกัด 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
-งวดที่ 1
(รายละเอียดตามเอกสารที่แนบ)</t>
  </si>
  <si>
    <t>PR63000909</t>
  </si>
  <si>
    <t>APCIO0000336</t>
  </si>
  <si>
    <t>PO63000806 -7/7 นางสาว ณัฐวรรณ อำนวยสินสิริจ้างเจ้าหน้าที่ประสานงานวิชาการสำนักพัฒนาคุณภาพครูฯ งวดที่ 7
(รายละเอียดตามเอกสารที่แนบ)</t>
  </si>
  <si>
    <t>PR63000917</t>
  </si>
  <si>
    <t>PO63000806</t>
  </si>
  <si>
    <t>APCIO0000130</t>
  </si>
  <si>
    <t>PO63000806-6/7 นางสาว ณัฐวรรณ อำนวยสินสิริ จ้างเจ้าหน้าที่ประสานงานวิชาการสำนักพัฒนาคุณภาพครูฯ งวดที่ 6
(รายละเอียดตามเอกสารที่แนบ)</t>
  </si>
  <si>
    <t>APCIO0000019</t>
  </si>
  <si>
    <t>PO63000806-5/7 นางสาว ณัฐวรรณ อำนวยสินสิริ จ้างเจ้าหน้าที่ประสานงานวิชาการสำนักพัฒนาคุณภาพครูฯ งวดที่ 5
(รายละเอียดตามเอกสารที่แนบ)</t>
  </si>
  <si>
    <t>64CIO00414</t>
  </si>
  <si>
    <t>PO63000806-4/7 นางสาว ณัฐวรรณ อำนวยสินสิริ จ้างเจ้าหน้าที่ประสานงานวิชาการสำนักพัฒนาคุณภาพครูฯ งวดที่ 4
(รายละเอียดตามเอกสารที่แนบ)</t>
  </si>
  <si>
    <t>64CIO00277</t>
  </si>
  <si>
    <t>PO63000806-3/7 นางสาว ณัฐวรรณ อำนวยสินสิริ จ้างเจ้าหน้าที่ประสานงานวิชาการสำนักพัฒนาคุณภาพครูฯ งวดที่ 3
(รายละเอียดตามเอกสารที่แนบ)</t>
  </si>
  <si>
    <t>64CIO00099</t>
  </si>
  <si>
    <t>PO63000806-2/7 นางสาว ณัฐวรรณ อำนวยสินสิริ จ้างเจ้าหน้าที่ประสานงานวิชาการสำนักพัฒนาคุณภาพครูฯ งวดที่ 2
(รายละเอียดตามเอกสารที่แนบ)</t>
  </si>
  <si>
    <t>63CIO1202</t>
  </si>
  <si>
    <t>PO63000806-1/7 นางสาว ณัฐวรรณ อำนวยสินสิริ จ้างเจ้าหน้าที่ประสานงานวิชาการสำนักพัฒนาคุณภาพครูฯ งวดที่ 1
(รายละเอียดตามเอกสารที่แนบ)</t>
  </si>
  <si>
    <t>64CIO00116</t>
  </si>
  <si>
    <t>PO63000805-3/3 นาย กฤดิธาดา จารุสกุล จ้างผู้เชี่ยวชาญด้านกฎหมาย งวดที่ 3
(รายละเอียดตามเอกสารที่แนบ)</t>
  </si>
  <si>
    <t>PR63000872</t>
  </si>
  <si>
    <t>PO63000805</t>
  </si>
  <si>
    <t>63CIO1259</t>
  </si>
  <si>
    <t>PO63000805-2/3 นาย กฤดิธาดา จารุสกุล จ้างผู้เชี่ยวชาญด้านกฎหมาย งวดที่ 2
(รายละเอียดตามเอกสารที่แนบ)</t>
  </si>
  <si>
    <t>63CIO1233</t>
  </si>
  <si>
    <t>PO63000805-1/3 นาย กฤดิธาดา จารุสกุล จ้างผู้เชี่ยวชาญด้านกฎหมาย งวดที่ 1
(รายละเอียดตามเอกสารที่แนบ)</t>
  </si>
  <si>
    <t>64CIO00363</t>
  </si>
  <si>
    <t>PO63000804-2/2 น.ส. ปวีณา จันทร์สุข จ้างจัดประชุมเชิงปฏิบัติการเพื่อพัฒนาทักษะครูสำหรับห้องเรียนในศตวรรษที่ 21และติดตามห้องเรียนหลังการอบรม
-งวดที่ 2
-รายงานสรุปผลการดำเนินงาน
(รายละเอียดตามเอกสารที่แนบ)</t>
  </si>
  <si>
    <t>นางสาวปวีณา จันทร์สุข</t>
  </si>
  <si>
    <t>AP1-0194</t>
  </si>
  <si>
    <t>PR63000915</t>
  </si>
  <si>
    <t>PO63000804</t>
  </si>
  <si>
    <t>63CIO1265</t>
  </si>
  <si>
    <t>PO63000804-1/2 น.ส. ปวีณา จันทร์สุข จ้างจัดประชุมเชิงปฏิบัติการเพื่อพัฒนาทักษะครูสำหรับห้องเรียนในศตวรรษที่ 21และติดตามห้องเรียนหลังการอบรม
-งวดที่ 1
-รายงานสรุปผลการดำเนินงาน
(รายละเอียดตามเอกสารที่แนบ)</t>
  </si>
  <si>
    <t>63CIO1278</t>
  </si>
  <si>
    <t>PO63000803- บริษัท มูนช็อท ดิจิตอล จำกัด จ้างรวบรวมข่าวการประชุมวิชาการนานาชาติฯ ในสื่อเว็บไซต์และสื่อโซเชียลมีเดียในประเทศไทย
-รวบรวมข่าวในสื่อเว็บไซต์และสื่อโซเชียลมีเดียในประเทศไทย จำนวน 40 ข่าว
-รวบรวมข่าวทางโทรทัศน์ ยาว 1นาที 1สื่อ
(รายละเอียดตามเอกสารที่แนบ)</t>
  </si>
  <si>
    <t>PR63000922</t>
  </si>
  <si>
    <t>PO63000803</t>
  </si>
  <si>
    <t>63CIO1195</t>
  </si>
  <si>
    <t>PO63000802 บริษัท โอไอซี ครีเอชั่น จำกัด จ้างผลิตและจัดส่งเอกสารให้นักศึกษาในโครงการทุนนวัตกรรมสายอาชีพชั้นสูง
-รายงานการจัดส่งเอกสาร
(รายละเอียดตามเอกสารที่แนบ)</t>
  </si>
  <si>
    <t>PR63000910</t>
  </si>
  <si>
    <t>PO63000802</t>
  </si>
  <si>
    <t>63CIO1197</t>
  </si>
  <si>
    <t>PO63000801 บริษัท โอไอซี ครีเอชั่น จำกัด จ้างผลิตและจัดส่งเอกสารให้สถานศึกษาในโครงการทุนนวัตกรรมสายอาชีพชั้นสูง
-รายงานการจัดส่งเอกสาร
(รายละเอียดตามเอกสารที่แนบ)</t>
  </si>
  <si>
    <t>PR63000911</t>
  </si>
  <si>
    <t>PO63000801</t>
  </si>
  <si>
    <t>บริษัท อสมท จำกัด (มหาชน)</t>
  </si>
  <si>
    <t>AP1-0887</t>
  </si>
  <si>
    <t>APCIO0000681</t>
  </si>
  <si>
    <t>PO63000799 - นางวิภาวี บุรุษหงส์จ้างบริหารจัดการและให้คำปรึกษางานระดมทุน
-วางแผนระบบงาน อย่างน้อย 1 ชิ้นงาน
-ประสานงานกับเครือข่ายภาคีภาคธุรกิจและภาคประชาสังคม อย่างน้อย 1 องค์กร
(รายละเอียดตามเอกสารที่แนบ)</t>
  </si>
  <si>
    <t>PR63000924</t>
  </si>
  <si>
    <t>PO63000799</t>
  </si>
  <si>
    <t>63CIO1128</t>
  </si>
  <si>
    <t>PO63000798 นายนพพร สุวรรณรุจิ จ้างจัดทำแนวปฏิบัติของสถานศึกษาต่อผู้รับทุนโครงการทุนนวัตกรรมสายอาชีพชั้นสูง
(รายละเอียดตามเอกสารที่แนบ)</t>
  </si>
  <si>
    <t>นายนพพร สุวรรณรุจิ</t>
  </si>
  <si>
    <t>AP1-0162</t>
  </si>
  <si>
    <t>PR63000930</t>
  </si>
  <si>
    <t>PO63000798</t>
  </si>
  <si>
    <t>PR63000931</t>
  </si>
  <si>
    <t>APCIO0000583</t>
  </si>
  <si>
    <t>PO63000796 - นางสาว นงลักษณ์ อัจนปัญญาจ้างแปลและเรียบเรียงเอกสารเกี่ยวกับการ
ประชุมวิชาการนานาชาติภาษาอังกฤษเป็นภาษาไทย
-แปลและเรียบเรียง อย่างน้อย 10 ชิ้นงาน(Audit Adj)
-ตรวจสอบและแก้ไขไวยกรณ์ อย่างน้อย 1 ชิ้น
(รายละเอียดตามเอกสารที่แนบ)</t>
  </si>
  <si>
    <t>PR63000932</t>
  </si>
  <si>
    <t>PO63000796</t>
  </si>
  <si>
    <t>64CIO00034</t>
  </si>
  <si>
    <t>PO63000795 บริษัท ไนซ์จ๊อบทีม จำกัด จ้างบริการบุคลากรเพื่อดำเนินการตรวจเช็คเอกสารและทำสัญญาโครงการพัฒนาทักษะอาชีพสำหรับผู้ที่ขาดแคลนทุนทรัพย์และด้อยโอกาสที่ใช้ชุมชนเป็นฐาน ปี 2563
(รายละเอียดตามเอกสารที่แนบ)</t>
  </si>
  <si>
    <t>PR63000933</t>
  </si>
  <si>
    <t>PO63000795</t>
  </si>
  <si>
    <t>63CIO1114</t>
  </si>
  <si>
    <t>PO63000794 บริษัท มาตา การพิมพ์ จำกัด จ้างพิมพ์คู่มือการดำเนินงานโครงการ
ทุนนวัตกรรมสายอาชีพชั้นสูง
-ขนาด 18 x 23 ซม. หนา 56 หน้า
-เนื้อในพิมพ์ 2 สี กระดาษปอนด์ 100 แกรม
-ปกพิมพ์ 4 สี กระดาษอาร์ต 260 แกรม
(รายละเอียดตามเอกสารที่แนบ)</t>
  </si>
  <si>
    <t>PR63000907</t>
  </si>
  <si>
    <t>PO63000794</t>
  </si>
  <si>
    <t>PR63000906</t>
  </si>
  <si>
    <t>APCIO0000068</t>
  </si>
  <si>
    <t>63C211512</t>
  </si>
  <si>
    <t>PO63000792-5/5 บริษัท มีไฟร์โซลูชั่น จำกัด -ใบนำส่งผลงาน/ใบแจ้งหนี้ของบริษัท
 -สำเนาสมุดบัญชีธนาคาร
-รายงานฉบับสมบูรณ์
(รายละเอียดตามขอบเขตงานข้อที่ 6.1 – 6.4)
(รายละเอียดตามเอกสารที่แนบ)</t>
  </si>
  <si>
    <t>PR63000827</t>
  </si>
  <si>
    <t>PO63000792</t>
  </si>
  <si>
    <t>64CIO00343</t>
  </si>
  <si>
    <t>PO63000792-4/5 บริษัท มีไฟร์โซลูชั่น จำกัด -ใบนำส่งผลงาน/ใบแจ้งหนี้ของบริษัท
 -สำเนาสมุดบัญชีธนาคาร
รายงานผลการดำเนินงานงวดที่ 3
(รายละเอียดตามเอกสารที่แนบ)</t>
  </si>
  <si>
    <t>64CIO00167</t>
  </si>
  <si>
    <t>PO63000792-3/5 บริษัท มีไฟร์โซลูชั่น จำกัด -ใบนำส่งผลงาน/ใบแจ้งหนี้ของบริษัท
 -สำเนาสมุดบัญชีธนาคาร
รายงานฉบับสมบูรณ์
รายงานผลการดำเนินงานงวดที่ 2
(รายละเอียดตามเอกสารที่แนบ)</t>
  </si>
  <si>
    <t>64CIO00033</t>
  </si>
  <si>
    <t>PO63000792-2/5 บริษัท มีไฟร์โซลูชั่น จำกัด -ใบนำส่งผลงาน/ใบแจ้งหนี้ของบริษัท
 -สำเนาสมุดบัญชีธนาคาร
รายงานผลการดำเนินงานงวดที่ 1
(รายละเอียดตามเอกสารที่แนบ)</t>
  </si>
  <si>
    <t>63CIO1179</t>
  </si>
  <si>
    <t>PO63000792-1/5 บริษัท มีไฟร์โซลูชั่น จำกัด 
- แผนการติดตามสถานศึกษาในการบันทึกข้อมูลการใช้จ่ายเงินอุดหนุนแบบมีเงื่อนไข (ตามข้อ 6.1)
(รายละเอียดตามเอกสารที่แนบ)</t>
  </si>
  <si>
    <t>63CIO1303</t>
  </si>
  <si>
    <t>PO63000791-บริษัท มูนช็อท ดิจิตอล จำกัด รวบรวมคลิปข่าวต่างๆ ที่เกี่ยวข้องกับการ
ประชุมวิชาการนานาชาติฯ ซึ่งได้เผยแพร่
ในสื่อต่างประเทศ
-จำนวนไม่น้อยกว่า 200 ข่าว
(รายละเอียดตามเอกสารที่แนบ)</t>
  </si>
  <si>
    <t>PR63000921</t>
  </si>
  <si>
    <t>PO63000791</t>
  </si>
  <si>
    <t>64CIO00447</t>
  </si>
  <si>
    <t>PO63000790 บริษัท เอกราช คอมพิวเตอร์ จำกัด Adobe Microsoft Office
-Adobe Cloud 
( VIP EAA2F59B6EB09D00FF9A )
(รายละเอียดตามเอกสารที่แนบ)</t>
  </si>
  <si>
    <t>PR63000918</t>
  </si>
  <si>
    <t>PO63000790</t>
  </si>
  <si>
    <t>PO63000790 บริษัท เอกราช คอมพิวเตอร์ จำกัด Adobe Microsoft Office
-Microsoft office for MAC (Edu หรือ Gov)
(รายละเอียดตามเอกสารที่แนบ)</t>
  </si>
  <si>
    <t>63CIO1164</t>
  </si>
  <si>
    <t>PO63000789 บริษัท เอ็กซ์เซลซิเออร์ ซัพพลายส์ จำกัด จัดหากระดาษถ่ายเอกสาร Idea Green ขนาด A4 
-อุปกรณ์เครื่องเขียน อุปกรณ์สำนักงาน
-น้ำดื่ม(ขวด) สำหรับรับรองการจัดประชุมของสำนักงาน 
(รายละเอียดตามเอกสา</t>
  </si>
  <si>
    <t>PR63000927</t>
  </si>
  <si>
    <t>PO63000789</t>
  </si>
  <si>
    <t>PO63000789 บริษัท เอ็กซ์เซลซิเออร์ ซัพพลายส์ จำกัด จัดหากระดาษถ่ายเอกสาร Idea Green ขนาด A4 
-อุปกรณ์เครื่องเขียน อุปกรณ์สำนักงาน
-น้ำดื่ม(ขวด) สำหรับรับรองการจัดประชุมของสำนักงาน 
(รายละเอียดตามเอกสารที่แนบ)</t>
  </si>
  <si>
    <t>APCIO0000589</t>
  </si>
  <si>
    <t>NEWPO63000788-2/2 บริษัท อินโฟเควสท์ จำกัดบริการระบบ Social monitoring 
บน Social media     งวดที่ 2
-รายงานการให้บริการ
(รายละเอียดตามเอกสารที่แนบ)(Audit Adj)</t>
  </si>
  <si>
    <t>PR63000892</t>
  </si>
  <si>
    <t>PO63000788</t>
  </si>
  <si>
    <t>CNCIO0000015</t>
  </si>
  <si>
    <t>CNPO63000788-2/2 บริษัท อินโฟเควสท์ จำกัดบริการระบบ Social monitoring 
บน Social media     งวดที่ 2
-รายงานการให้บริการ
(รายละเอียดตามเอกสารที่แนบ)(Audit Adj)</t>
  </si>
  <si>
    <t>APCIO0000162</t>
  </si>
  <si>
    <t>NEWPO63000788-1/2 บริษัท อินโฟเควสท์ จำกัด บริการระบบ Social monitoring 
บน Social media     งวดที่ 1
-รายงานการให้บริการ
(รายละเอียดตามเอกสารที่แนบ)</t>
  </si>
  <si>
    <t>APCIO0000584</t>
  </si>
  <si>
    <t>PO63000788-2/2 บริษัท อินโฟเควสท์ จำกัดบริการระบบ Social monitoring 
บน Social media     งวดที่ 2
-รายงานการให้บริการ
(รายละเอียดตามเอกสารที่แนบ)(Audit Adj)</t>
  </si>
  <si>
    <t>APCIO0000150</t>
  </si>
  <si>
    <t>PO63000788-1/2 บริษัท อินโฟเควสท์ จำกัด บริการระบบ Social monitoring 
บน Social media     งวดที่ 1
-รายงานการให้บริการ
(รายละเอียดตามเอกสารที่แนบ)</t>
  </si>
  <si>
    <t>64CIO00298</t>
  </si>
  <si>
    <t>PO63000787 บริษัท โฮมรัน พัลส์ จำกัด จ้างวิจัยประเมิน Campaign ของกองทุนเพื่อความเสมอภาคทางการศึกษา
-สรุปผลการวิจัย ในรูปแบบรูปเล่มและไฟล์จัดส่งในรูปแบบ DVD
(รายละเอียดตามเอกสารที่แนบ)</t>
  </si>
  <si>
    <t>PR63000891</t>
  </si>
  <si>
    <t>PO63000787</t>
  </si>
  <si>
    <t>64CIO00466</t>
  </si>
  <si>
    <t>PO63000786 บริษัท โกลว ครีเอทีฟ จำกัด จ้างจัดงาน Workshop การใช้งานระบบ iSEE 2.0 ให้กลุ่มธุรกิจเพื่อสังคมและกลุ่ม Start up 
-รายงานผลบริหารจัดการ
-รายชื่อและข้อมูลติดต่อของผู้เข้าร่วมอบรม
-ภาพถ่ายและคลิปวิดีโอ ภายในงาน
(รายละเอียดตามเอกสารที่แนบ)</t>
  </si>
  <si>
    <t>PR63000914</t>
  </si>
  <si>
    <t>PO63000786</t>
  </si>
  <si>
    <t>63CIO1113</t>
  </si>
  <si>
    <t>PO63000784 บริษัท มาตา การพิมพ์ จำกัด -คู่มือปฏิบัติงานโครงการจัดสรรเงินอุดหนุนนักเรียนยากจนพิเศษแบบมีเงื่อนไข (นักเรียนทุนเสมอภาค) ปีการศึกษา 2563 สังกัดคณะกรรมการการศึกษาขั้นพื้นฐาน  จำนวน 2,000 เล่ม
-คู่มือการใช้งานระบบสารสนเทศ เพื่อการคัดกรองนักเรียนทุนเสมอภาค ปีการศึกษา 2563 จำนวน 15,000 เล่ม
(รายละเอียดตามเอกสารที่แนบ)</t>
  </si>
  <si>
    <t>PR63000901</t>
  </si>
  <si>
    <t>PO63000784</t>
  </si>
  <si>
    <t>64CIO00135</t>
  </si>
  <si>
    <t>PO63000783-2/2 นางสาว ชุติมา ไทยเจริญ -ฐานข้อมูลเลขพัสดุการจัดส่งคู่มือการใช้ระบบสารสนเทศ เพื่อคัดกรองนักเรียนทุนเสมอภาค ปีการศึกษา 2563  3 สังกัด 
-รูปถ่ายการจัดส่งพัสดุ
(รายละเอียดตามเอกสารที่แนบ)</t>
  </si>
  <si>
    <t>PR63000913</t>
  </si>
  <si>
    <t>PO63000783</t>
  </si>
  <si>
    <t>63CIO1112</t>
  </si>
  <si>
    <t>PO63000783-1/2 นางสาว ชุติมา ไทยเจริญ -ฐานข้อมูลการจัดส่งคู่มือการใช้ระบบสารสนเทศเพื่อคัดกรองนักเรียนทุนเสมอภาค 
ปีการศึกษา 2563  3 สังกัด 
(รายละเอียดตามเอกสารที่แนบ)</t>
  </si>
  <si>
    <t>64CIO00522</t>
  </si>
  <si>
    <t>PO63000782-2/3 บริษัท มายด์เมอร์จ คอนซัลแทนท์ จำกัด -ใบนำส่งผลงาน/ใบแจ้งหนี้ของบริษัท
 -สำเนาสมุดบัญชีธนาคาร
รายงานผลการดำเนินงานงวดที่ 1
(รายละเอียดตามขอบเขตงาน)
-ภาพถ่ายการดำเนินการอบรมการใช้ระบบสารสนเทศ
(รายละเอียดตามเอกสารที่แนบ)</t>
  </si>
  <si>
    <t>PR63000826</t>
  </si>
  <si>
    <t>PO63000782</t>
  </si>
  <si>
    <t>63CIO1302</t>
  </si>
  <si>
    <t>PO63000782 -1/3 บริษัท มายด์เมอร์จ คอนซัลแทนท์ จำกัด -ใบนำส่งผลงาน/ใบแจ้งหนี้ของบริษัท
 -สำเนาสมุดบัญชีธนาคาร
- แผนการอบรมตลอดระยะเวลาในสัญญาจ้าง (ตามขอบเขตงานข้อที่ 6.1 และ 6.2)
(รายละเอียดตามเอกสารที่แนบ)</t>
  </si>
  <si>
    <t>PR63000905</t>
  </si>
  <si>
    <t>PR63000889</t>
  </si>
  <si>
    <t>64CIO00127</t>
  </si>
  <si>
    <t>PO63000779 บริษัท เอกราช คอมพิวเตอร์ จำกัด จัดซื้อเครื่อง Scanner ชุดที่ 1
-Fujitsu Scanner รุ่น  Model fi-7260
-จำนวน 2 เครื่อง
(รายละเอียดตามเอกสารที่แนบ)</t>
  </si>
  <si>
    <t>PR63000899</t>
  </si>
  <si>
    <t>PO63000779</t>
  </si>
  <si>
    <t>64CIO00386</t>
  </si>
  <si>
    <t>PO63000778 บริษัท เวอร์ชวล ลิ้งค์ โซลูชั่นส์ จำกัด จ้างจัดทำโครงการ Outsystem (ระบบสวัสดิการ) 
(รายละเอียดตามเอกสารที่แนบ)</t>
  </si>
  <si>
    <t>บริษัท เวอร์ชวล ลิ้งค์ โซลูชั่นส์ จำกัด</t>
  </si>
  <si>
    <t>AP1-0877</t>
  </si>
  <si>
    <t>PR63000885</t>
  </si>
  <si>
    <t>PO63000778</t>
  </si>
  <si>
    <t>64CIO00049</t>
  </si>
  <si>
    <t>PO63000777- บริษัท นนทกิตตน์ จำกัด จ้างทำระบบสำหรับสถานศึกษา โครงการทุนนวัตกรรมสายอาชีพชั้นสูง
-แผนการดำเนินงานโครงการ
-โปรแกรมระบบแผนงบประมาณ
(รายละเอียดตามเอกสารที่แนบ)</t>
  </si>
  <si>
    <t>บริษัท นนทกิตตน์ จำกัด</t>
  </si>
  <si>
    <t>AP1-0880</t>
  </si>
  <si>
    <t>PR63000887</t>
  </si>
  <si>
    <t>PO63000777</t>
  </si>
  <si>
    <t>64CIO00100</t>
  </si>
  <si>
    <t>PO63000776-2/6 นางสาว ศศินิภา อุทัยสอาด จ้างเจ้าหน้าที่บริหารแผนงาน/โครงการภายใต้สำนักนวัตกรรมและทุนการศึกษา 
-งวดที่ 2
(รายละเอียดตามเอกสารที่แนบ)</t>
  </si>
  <si>
    <t>นางสาวศศินิภา อุทัยสอาด</t>
  </si>
  <si>
    <t>AP1-0871</t>
  </si>
  <si>
    <t>PR63000878</t>
  </si>
  <si>
    <t>PO63000776</t>
  </si>
  <si>
    <t>63CIO1225</t>
  </si>
  <si>
    <t>PO63000776-1/6 นางสาว ศศินิภา อุทัยสอาด จ้างเจ้าหน้าที่บริหารแผนงาน/โครงการภายใต้สำนักนวัตกรรมและทุนการศึกษา 
-งวดที่ 1
(รายละเอียดตามเอกสารที่แนบ)</t>
  </si>
  <si>
    <t>64CIO00050</t>
  </si>
  <si>
    <t>PO63000775 - บริษัท นนทกิตตน์ จำกัด จ้างจัดทำระบบสำหรับการติดตาม
โครงการทุนนวัตกรรมสายอาชีพชั้นสูง
-แผนการดำเนินงานโครงการ
-ไฟล์ Excel ต้นแบบที่สามารถดึงข้อมูลจากระบบแผนงบประมาณได้
(รายละเอียดตามเอกสารที่แนบ)</t>
  </si>
  <si>
    <t>PR63000898</t>
  </si>
  <si>
    <t>PO63000775</t>
  </si>
  <si>
    <t>63CIO1142</t>
  </si>
  <si>
    <t>PO63000774  บริษัท พงษ์วรินการพิมพ์ จำกัด จ้างจัดพิมพ์คู่มือสำหรับสถานศึกษาในช่วงโควิด ครั้งที่ 2
-ขนาดเล่ม 19.10 x 26.11 ซม.
-พิมพ์ 4 สี 4 หน้า 
-เข้าเล่มเย็บถี่ไสกาว 
-กระดาษ SCG Green Offset
(รายละเอียดตามเอกสารที่แนบ)</t>
  </si>
  <si>
    <t>PR63000897</t>
  </si>
  <si>
    <t>PO63000774</t>
  </si>
  <si>
    <t>64CIO00235</t>
  </si>
  <si>
    <t>PO63000773-2/2 บริษัท เอ็ม อี อี จำกัด จ้างปรับปรุงสำนักงานเพิ่มเติม (งานตกแต่งภายในและงานระบบ) ของกสศ.
-งวดที่ 2
(รายละเอียดตามเอกสารที่แนบ)</t>
  </si>
  <si>
    <t>PR63000855</t>
  </si>
  <si>
    <t>PO63000773</t>
  </si>
  <si>
    <t>64CIO00158</t>
  </si>
  <si>
    <t>PO63000773-1/2 บริษัท เอ็ม อี อี จำกัด จ้างปรับปรุงสำนักงานเพิ่มเติม (งานตกแต่งภายในและงานระบบ) ของกสศ.
-งวดที่ 1
(รายละเอียดตามเอกสารที่แนบ)</t>
  </si>
  <si>
    <t>63CIO1306</t>
  </si>
  <si>
    <t>PO63000771 - บริษัท วีดู ไอที เซอร์วิส จำกัด ซื้อ DELL 23 monitor P2319H 23"
(รายละเอียดตามเอกสารที่แนบ)</t>
  </si>
  <si>
    <t>PR63000866</t>
  </si>
  <si>
    <t>PO63000771</t>
  </si>
  <si>
    <t>PO63000771- บริษัท วีดู ไอที เซอร์วิส จำกัด ซื้อ Lenovo ThinkPad X395 / 13.3 FHD (1920x1080)
(รายละเอียดตามเอกสารที่แนบ)</t>
  </si>
  <si>
    <t>64CIO00390</t>
  </si>
  <si>
    <t>PO63000770-3/3 บริษัท ออลไรท์ คอร์ปอเรชั่น จำกัด จ้างพัฒนารูปแบบและแนวทางการมอบรางวัลครู Covid 19     
-งวดที่ 3
(รายละเอียดตามเอกสารที่แนบ)</t>
  </si>
  <si>
    <t>PR63000881</t>
  </si>
  <si>
    <t>PO63000770</t>
  </si>
  <si>
    <t>64CIO00238</t>
  </si>
  <si>
    <t>PO63000770-2/3 บริษัท ออลไรท์ คอร์ปอเรชั่น จำกัด จ้างพัฒนารูปแบบและแนวทางการมอบรางวัลครู Covid 19     
-งวดที่ 2
(รายละเอียดตามเอกสารที่แนบ)</t>
  </si>
  <si>
    <t>63CIO1196</t>
  </si>
  <si>
    <t>PO63000770-1/3 บริษัท ออลไรท์ คอร์ปอเรชั่น จำกัด จ้างพัฒนารูปแบบและแนวทางการมอบรางวัลครู Covid 19     
-งวดที่ 1
(รายละเอียดตามเอกสารที่แนบ)</t>
  </si>
  <si>
    <t>PO63000769 บริษัท หน้ากลม จำกัด จ้างจัดทำชุดวีดีโอการเรียนการสอน Creativity and Critical Thinking 
โดย รศ.ดร.ธันยวิช วิเชียรพันธ์  
(วีดีโอเพื่อการศึกษา จ.ลำปาง) 
-จำนวน 2 ชุด
(รายละเอียดตามเอกสารที่แนบ)</t>
  </si>
  <si>
    <t>PR63000871</t>
  </si>
  <si>
    <t>PO63000767 บริษัท หน้ากลม จำกัด จ้างจัดทำชุดวิดีโอการเรียนการสอน Creativity and Critical Thinking 
โดย รศ.ดร.ธันยวิช วิเชียรพันธ์  
(โรงเรียนบ้านช่องในมิตรภาพที่ 123)
-จำนวน 1 ชุด
(รายละเอียดตามเอกสารที่แนบ)</t>
  </si>
  <si>
    <t>PR63000874</t>
  </si>
  <si>
    <t>64CIO00557</t>
  </si>
  <si>
    <t>PO63000766 น.ส.ศิริลักษณ์ หน่อแก้ว จัดจ้างตรวจสอบรายงานการเงินโครงการครูรัก(ษ์)ถิ่น มหาวิทยาลัยราชภัฏเชียงราย
รุ่นที่ 1 ปีการศึกษา 2563 
-รายงานผลการตรวจสอบ
(รายละเอียดตามเอกสารที่แนบ)</t>
  </si>
  <si>
    <t>นางสาวศิริลักษณ์ หน่อแก้ว</t>
  </si>
  <si>
    <t>AP1-0619</t>
  </si>
  <si>
    <t>PR63000896</t>
  </si>
  <si>
    <t>PO63000766</t>
  </si>
  <si>
    <t>64CIO00570</t>
  </si>
  <si>
    <t>PO63000765 นางสาว ปภัชญา ตั้งสวัสดิ์ จัดจ้างตรวจสอบรายงานการเงินโครงการครูรัก(ษ์)ถิ่น มหาวิทยาลัยราชภัฏเลย รุ่นที่ 1 ปีการศึกษา 2563 เพื่อปิดโครงการ
-รายงานผลการตรวจสอบ
(รายละเอียดตามเอกสารที่แนบ)</t>
  </si>
  <si>
    <t>PR63000895</t>
  </si>
  <si>
    <t>PO63000765</t>
  </si>
  <si>
    <t>นายปรัชญา เพชรวิสิทธิ์</t>
  </si>
  <si>
    <t>AP1-0245</t>
  </si>
  <si>
    <t>PR63000893</t>
  </si>
  <si>
    <t>APCIO0000540</t>
  </si>
  <si>
    <t>PO63000762 น.ส.นนทวรรณ ยมจินดา จัดจ้างตรวจสอบรายงานการเงินโครงการครูรัก(ษ์)ถิ่น มหาวิทยาลัยราชภัฏพิบูลสงคราม รุ่นที่ 1 ปีการศึกษา 2563 เพื่อปิดโครงการรับทุน 
-รายงานผลการตรวจสอบ
(รายละเอียดตามเอกสารที่แนบ)</t>
  </si>
  <si>
    <t>นางสาวนนทวรรณ ยมจินดา</t>
  </si>
  <si>
    <t>AP1-0618</t>
  </si>
  <si>
    <t>PR63000900</t>
  </si>
  <si>
    <t>PO63000762</t>
  </si>
  <si>
    <t>PR63000903</t>
  </si>
  <si>
    <t>PR63000873</t>
  </si>
  <si>
    <t>PO63000760</t>
  </si>
  <si>
    <t>64CIO00524</t>
  </si>
  <si>
    <t>PO63000759 บริษัท มายด์เมอร์จ คอนซัลแทนท์ จำกัด โครงการลงพื้นที่ติดตามและให้คำปรึกษาด้านการดำเนินงาน การใช้จ่ายเงินและการจัดทำรายงานการเงินของโครงการทุนนวัตกรรมสายอาชีพชั้นสูง
(รายละเอียดตามเอกสารที่แนบ)</t>
  </si>
  <si>
    <t>PR63000816</t>
  </si>
  <si>
    <t>PO63000759</t>
  </si>
  <si>
    <t>63CIO1136</t>
  </si>
  <si>
    <t>PO63000758 บริษัท โปรเจคท์ บอส (ไทยแลนด์) จำกัด กระดาษถ่ายเอกสาร A3 ขนาด 80 แกรม
(รายละเอียดตามเอกสารที่แนบ)</t>
  </si>
  <si>
    <t>PR63000876</t>
  </si>
  <si>
    <t>PO63000758</t>
  </si>
  <si>
    <t>PO63000758 บริษัท โปรเจคท์ บอส (ไทยแลนด์) จำกัด กระดาษถ่ายเอกสาร A4 ขนาด 80 แกรม
(รายละเอียดตามเอกสารที่แนบ)</t>
  </si>
  <si>
    <t>PO63000758 บริษัท โปรเจคท์ บอส (ไทยแลนด์) จำกัด เช่าคอมพิวเตอร์โน๊ตบุ๊ค (รวม 2 วัน)
(รายละเอียดตามเอกสารที่แนบ)</t>
  </si>
  <si>
    <t>PO63000758 บริษัท โปรเจคท์ บอส (ไทยแลนด์) จำกัด เช่าเครื่องถ่ายเอกสารสี  Canon 3330I
(รวม 2 วัน)
(รายละเอียดตามเอกสารที่แนบ)</t>
  </si>
  <si>
    <t>64CIO00021</t>
  </si>
  <si>
    <t>PO63000757-2/2 บริษัท ไนซ์จ๊อบทีม จำกัด จ้างบุคลากรเพื่อบันทึกข้อมูลสัญญารับทุน
-งวดที่ 2 ประจำเดือนกันยายน 2563
(รายละเอียดตามเอกสารที่แนบ)</t>
  </si>
  <si>
    <t>PR63000880</t>
  </si>
  <si>
    <t>PO63000757</t>
  </si>
  <si>
    <t>63CIO1169</t>
  </si>
  <si>
    <t>PO63000757-1/2 บริษัท ไนซ์จ๊อบทีม จำกัดจ้ างบุคลากรเพื่อบันทึกข้อมูลสัญญารับทุน
-งวดที่ 1 ประจำเดือนสิงหาคม 2563
(รายละเอียดตามเอกสารที่แนบ)</t>
  </si>
  <si>
    <t>63CIO1137</t>
  </si>
  <si>
    <t>PO63000756 บริษัท โปรเจคท์ บอส (ไทยแลนด์) จำกัด กระดาษถ่ายเอกสาร A4 ขนาด 80 แกรม
(รายละเอียดตามเอกสารที่แนบ)</t>
  </si>
  <si>
    <t>PR63000879</t>
  </si>
  <si>
    <t>PO63000756</t>
  </si>
  <si>
    <t>PO63000756 บริษัท โปรเจคท์ บอส (ไทยแลนด์) จำกัด เช่าคอมพิวเตอร์โน๊ตบุ๊ค (รวม 4 วัน)
(รายละเอียดตามเอกสารที่แนบ)</t>
  </si>
  <si>
    <t>PO63000756 บริษัท โปรเจคท์ บอส (ไทยแลนด์) จำกัด เช่าเครื่องถ่ายเอกสารขาว-ดำ Fuji Xerox  
(รวม 4 วัน)
(รายละเอียดตามเอกสารที่แนบ)</t>
  </si>
  <si>
    <t>63CIO1101</t>
  </si>
  <si>
    <t>63C131505</t>
  </si>
  <si>
    <t>PO63000755 นางสาว ขจีมาส สุภาพันธ์ จ้างแปลหนังสือ Equitable Education : 30 Years from Education for All to All for Education 2030 
-จากภาษาอังกฤษเป็นภาษาไทย
(รายละเอียดตามเอกสารที่แนบ)</t>
  </si>
  <si>
    <t>นางสาวขจีมาส สุภาพันธ์</t>
  </si>
  <si>
    <t>AP1-0714</t>
  </si>
  <si>
    <t>PR63000886</t>
  </si>
  <si>
    <t>PO63000755</t>
  </si>
  <si>
    <t>PR63000870</t>
  </si>
  <si>
    <t>นายพงศธร ศรีคำภา</t>
  </si>
  <si>
    <t>AP1-0875</t>
  </si>
  <si>
    <t>PR63000864</t>
  </si>
  <si>
    <t>PO63000753</t>
  </si>
  <si>
    <t>PR63000868</t>
  </si>
  <si>
    <t>APCIO0000374</t>
  </si>
  <si>
    <t>PO63000751 บริษัท โอไอซี ครีเอชั่น จำกัด จ้างบริหารจัดการการระดมความร่วมมือจัดหาของขวัญเพื่อน้องตอนเปิดเทอม
-รายงานการดำเนินงาน
(รายละเอียดตามเอกสารที่แนบ)</t>
  </si>
  <si>
    <t>PR63000847</t>
  </si>
  <si>
    <t>PO63000751</t>
  </si>
  <si>
    <t>PO63000750 บริษัท ซุปเปอร์อูเบอร์ ฟิล์ม จำกัด จ้างผลิตคลิปวิดีโอนักเรียนทุพโภชนาการหรือนักเรียนยากจนพิเศษ
-ลงพื้นที่ผลิตคลิปวิดีโอ อย่างน้อย 1 พื้นที่
-ผลิตคลิปวิดีโอ อย่างน้อย 1 คลิป
-ร่วมประชุมกับ กสศ.
(รายละเอียดตามเอกสารที่แนบ)</t>
  </si>
  <si>
    <t>บริษัท ซุปเปอร์อูเบอร์ ฟิล์ม จำกัด</t>
  </si>
  <si>
    <t>AP1-0842</t>
  </si>
  <si>
    <t>PR63000849</t>
  </si>
  <si>
    <t>63CIO1117</t>
  </si>
  <si>
    <t>PO63000749 บริษัท บียอนด์ พับลิสชิ่ง จำกัด จ้างจัดทำคู่มือโครงการทุนพัฒนาทักษะอาชีพที่ใช้ชุมชนเป็นฐาน 
-ค่าจัดทำไฟล์ต้นฉบับ 783 ไฟล์ (Artwork)
-ค่าผลิตเอกสาร กระดาษปอนด์ 80 แกรม ยี่ห้อ Double A จำนวน 783 ชุด
(รายละเอียดตามเอกสารที่แนบ)</t>
  </si>
  <si>
    <t>PR63000857</t>
  </si>
  <si>
    <t>PO63000749</t>
  </si>
  <si>
    <t>PR63000856</t>
  </si>
  <si>
    <t>PR63000850</t>
  </si>
  <si>
    <t>63CIO1253</t>
  </si>
  <si>
    <t>PO63000746 บริษัท คิดค้นคว้า จำกัด จ้างบริหารจัดการโครงการพัฒนาทักษะอาชีพที่ใช้ชุมชนเป็นฐาน
-รายงานการดำเนินงาน
(รายละเอียดตามเอกสารที่แนบ)</t>
  </si>
  <si>
    <t>PR63000859</t>
  </si>
  <si>
    <t>PO63000746</t>
  </si>
  <si>
    <t>PO63000745 บริษัท คิดค้นคว้า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ปี 2563 ครั้งที่ 3
-รายงานสรุปผลการทำงาน
(รายละเอียดตามเอกสารที่แนบ)</t>
  </si>
  <si>
    <t>PR63000858</t>
  </si>
  <si>
    <t>APCIO0000650</t>
  </si>
  <si>
    <t>PO63000744-10/12 นางสาวสุวิชล สีนิล รายงานสรุปผลการดำเนินงาน สนับสนุนการบริหารงานทั่วไป ฝ่ายเทคโนโลยีสารสนเทศ 
-งวดที่ 10
(รายละเอียดตามเอกสารที่แนบ)</t>
  </si>
  <si>
    <t>นางสาวสุวิชล สีนิล</t>
  </si>
  <si>
    <t>AP1-0728</t>
  </si>
  <si>
    <t>PR63000862</t>
  </si>
  <si>
    <t>PO63000744</t>
  </si>
  <si>
    <t>APCIO0000465</t>
  </si>
  <si>
    <t>PO63000744-9/12 นางสาว สุวิชล สีนิล รายงานสรุปผลการดำเนินงาน สนับสนุนการบริหารงานทั่วไป ฝ่ายเทคโนโลยีสารสนเทศ 
-งวดที่ 9
(รายละเอียดตามเอกสารที่แนบ)</t>
  </si>
  <si>
    <t>APCIO0000292</t>
  </si>
  <si>
    <t>PO63000744-8/12 นางสาว สุวิชล สีนิล รายงานสรุปผลการดำเนินงาน สนับสนุนการบริหารงานทั่วไป ฝ่ายเทคโนโลยีสารสนเทศ 
-งวดที่ 8
(รายละเอียดตามเอกสารที่แนบ)</t>
  </si>
  <si>
    <t>APCIO0000168</t>
  </si>
  <si>
    <t>PO63000744-7/12 นางสาว สุวิชล สีนิล รายงานสรุปผลการดำเนินงาน สนับสนุนการบริหารงานทั่วไป ฝ่ายเทคโนโลยีสารสนเทศ 
-งวดที่ 7
(รายละเอียดตามเอกสารที่แนบ)</t>
  </si>
  <si>
    <t>APCIO0000025</t>
  </si>
  <si>
    <t>PO63000744-6/12 นางสาว สุวิชล สีนิล รายงานสรุปผลการดำเนินงาน สนับสนุนการบริหารงานทั่วไป ฝ่ายเทคโนโลยีสารสนเทศ 
-งวดที่ 6
(รายละเอียดตามเอกสารที่แนบ)</t>
  </si>
  <si>
    <t>64CIO00411</t>
  </si>
  <si>
    <t>PO63000744-5/12 นางสาว สุวิชล สีนิล รายงานสรุปผลการดำเนินงาน สนับสนุนการบริหารงานทั่วไป ฝ่ายเทคโนโลยีสารสนเทศ 
-งวดที่ 5
(รายละเอียดตามเอกสารที่แนบ)</t>
  </si>
  <si>
    <t>64CIO00272</t>
  </si>
  <si>
    <t>PO63000744-4/12 นางสาว สุวิชล สีนิล รายงานสรุปผลการดำเนินงาน สนับสนุนการบริหารงานทั่วไป ฝ่ายเทคโนโลยีสารสนเทศ 
-งวดที่ 4
(รายละเอียดตามเอกสารที่แนบ)</t>
  </si>
  <si>
    <t>64CIO00112</t>
  </si>
  <si>
    <t>PO63000744-3/12 นางสาว สุวิชล สีนิล รายงานสรุปผลการดำเนินงาน สนับสนุนการบริหารงานทั่วไป ฝ่ายเทคโนโลยีสารสนเทศ 
-งวดที่ 3
(รายละเอียดตามเอกสารที่แนบ)</t>
  </si>
  <si>
    <t>63CIO1211</t>
  </si>
  <si>
    <t>PO63000744-2/12 นางสาว สุวิชล สีนิล รายงานสรุปผลการดำเนินงาน สนับสนุนการบริหารงานทั่วไป ฝ่ายเทคโนโลยีสารสนเทศ 
-งวดที่ 2
(รายละเอียดตามเอกสารที่แนบ)</t>
  </si>
  <si>
    <t>63CIO1055</t>
  </si>
  <si>
    <t>PO63000744-1 นางสาว สุวิชล สีนิล รายงานสรุปผลการดำเนินงาน สนับสนุนการบริหารงานทั่วไป ฝ่ายเทคโนโลยีสารสนเทศ 
-งวดที่ 1
(รายละเอียดตามเอกสารที่แนบ)</t>
  </si>
  <si>
    <t>PR63000861</t>
  </si>
  <si>
    <t>PO63000743</t>
  </si>
  <si>
    <t>นายยศพนธ์ เกิดวิบูลย์</t>
  </si>
  <si>
    <t>AP1-0870</t>
  </si>
  <si>
    <t>PR63000848</t>
  </si>
  <si>
    <t>APCIO0000367</t>
  </si>
  <si>
    <t>PO63000741 บริษัท มาตา การพิมพ์ จำกัด โครงการผลิตแผ่นพับเปิดประตูสู่โอกาส (ฉบับภาษาไทย) จำนวน 1,000 แผ่น
-ผลิตแผ่นพับขนาด 21 x 59.1 cm
-พิมพ์ 4 สี 2 หน้า
-กระดาษอาร์ตการ์ด 260 แกรม พร้อมปั๊มเส้นพับ (พับฟันปลา)
(รายละเอียดตามเอกสารที่แนบ)</t>
  </si>
  <si>
    <t>PR63000854</t>
  </si>
  <si>
    <t>PO63000741</t>
  </si>
  <si>
    <t>64CIO00330</t>
  </si>
  <si>
    <t>PO63000740 บริษัท ไนซ์จ๊อบทีม จำกัด โครงการสนับสนุนการดำเนินงานการจัดทำสัญญาจ้าง
-ติดตาม ตรวจสอบ เอกสารประกอบการจัดทำสัญญาจ้าง จากผู้รับจ้าง และผู้รับผิดชอบโครงการ
-แสกนเอกสารพร้อมจัดเก็บตามระบบ
(รายละเอียดตามเอกสารที่แนบ)</t>
  </si>
  <si>
    <t>PR63000863</t>
  </si>
  <si>
    <t>PO63000740</t>
  </si>
  <si>
    <t>PO63000739 ห้างหุ้นส่วนจำกัด สตูดิโอ ไดอะล็อก จัดพิมพ์แผ่นพับทุนนวัตกรรมสายอาชีพชั้นสูง
-ขนาดกางออก 61.5 x 20.5 cm
-แผ่นพับ พิมพ์ 4/4 สี อาร์ตการ์ด 230 แกรม
-พับ 2 พับ 3 ตอน พับม้วน จำนวน 250 ใบ 
-ค่าแก้ไขอาร์ตเวิร์กและประสานงาน 
(รายละเอียดตามเอกสารที่แนบ)</t>
  </si>
  <si>
    <t>PR63000853</t>
  </si>
  <si>
    <t>63CIO1221</t>
  </si>
  <si>
    <t>PO63000738-2/2
 นางสาว ตรีชฎา พลชนะ จ้างเหมาบริการงานทั่วไป เพื่อสนับสนุนการระดมทุนและความร่วมมือ
-ประจำเดือนกันยายน 2563
(รายละเอียดตามเอกสารที่แนบ)</t>
  </si>
  <si>
    <t>PR63000851</t>
  </si>
  <si>
    <t>PO63000738</t>
  </si>
  <si>
    <t>63CIO1066</t>
  </si>
  <si>
    <t>PO63000738-1 นางสาว ตรีชฎา พลชนะ จ้างเหมาบริการงานทั่วไป เพื่อสนับสนุนการระดมทุนและความร่วมมือ
-ประจำเดือนสิงหาคม 2563
(รายละเอียดตามเอกสารที่แนบ)</t>
  </si>
  <si>
    <t>63CIO1140</t>
  </si>
  <si>
    <t>PO63000737 บริษัท พงษ์วรินการพิมพ์ จำกัด จ้างจัดพิมพ์คู่มือสำหรับสถานศึกษาในช่วงโควิด
-คู่มือการปฏิบัติสำหรับสถานศึกษาในการป้องกันการแพร่ระบาดของโรคโควิด 19 (School Guidance DOH Version)
-จำนวน 15,200 เล่ม
(รายละเอียดตามเอกสารที่แนบ)</t>
  </si>
  <si>
    <t>PR63000846</t>
  </si>
  <si>
    <t>PO63000737</t>
  </si>
  <si>
    <t>63CIO1176</t>
  </si>
  <si>
    <t>PO63000736-2/2 นางสาว ชุติมา ไทยเจริญ -ฐานข้อมูลเลขพัสดุการจัดส่งคู่มือและโปสเตอร์
-รูปถ่ายการจัดส่งพัสดุ
(รายละเอียดตามเอกสารที่แนบ)</t>
  </si>
  <si>
    <t>PR63000838</t>
  </si>
  <si>
    <t>PO63000736</t>
  </si>
  <si>
    <t>63CIO0993</t>
  </si>
  <si>
    <t>PO63000736-1 นางสาว ชุติมา ไทยเจริญ จ้างจัดส่งคู่มือการปฏิบัติงานโครงการจัดสรรเงินอุดหนุนแบบมีเงื่อนไข และโปสเตอร์ประชาสัมพันธ์นักเรียนทุนเสมอภาค
-ฐานข้อมูลการจัดส่งคู่มือทั้ง 3 สังกัด และโปสเตอร์ประชาสัมพันธ์นักเรียนทุนเสมอภาค
(รายละเอียดตามเอกสารที่แนบ)</t>
  </si>
  <si>
    <t>64CIO00571</t>
  </si>
  <si>
    <t>PO63000735 บริษัท โพรเฟสชั่นแนล ออดิทติ้ง จำกัด จัดจ้างตรวจสอบรายงานการเงินโครงการครูรัก(ษ์)ถิ่น มหาวิทยาลัยเชียงใหม่ รุ่นที่ 1
 ปีการศึกษา 
-จำนวน 3 ฉบับ
(รายละเอียดตามเอกสารที่แนบ)</t>
  </si>
  <si>
    <t>บริษัท โพรเฟสชั่นแนล ออดิทติ้ง จำกัด</t>
  </si>
  <si>
    <t>AP1-0638</t>
  </si>
  <si>
    <t>PR63000842</t>
  </si>
  <si>
    <t>PO63000735</t>
  </si>
  <si>
    <t>APCIO0000273</t>
  </si>
  <si>
    <t>PO63000734 นาย กิตติศักดิ์ บินสมประสงค์ จัดจ้างตรวจสอบรายงานการเงินโครงการครูรัก(ษ์)ถิ่น มหาวิทยาลัยราชภัฏกาญจนบุรี รุ่นที่ 1 ปีการศึกษา 2563 เพื่อปิดโครงการรับทุน 
-จำนวน 3 ฉบับ
(รายละเอียดตามเอกสารที่แนบ)</t>
  </si>
  <si>
    <t>นายกิตติศักดิ์ บินสมประสงค์</t>
  </si>
  <si>
    <t>AP1-0864</t>
  </si>
  <si>
    <t>PR63000840</t>
  </si>
  <si>
    <t>PO63000734</t>
  </si>
  <si>
    <t>64CIO00296</t>
  </si>
  <si>
    <t>PO63000733 บริษัท ป้ายนายกฤษสติ๊กเกอร์ จำกัด ค่าฉากหลัง พร้อมอุปกรณ์ติดตั้งและจัดเก็บ
-POP UP Standard 4 x 3 ช่อง
-ขนาดตอนตั้งใช้งานโดยประมาณ 
กว้าง 3.50 x สูง 2.30 เมตร
-วัสดุ โครงอะลูมิเนียม
(รายละเอียดตามเอกสารที่แนบ)</t>
  </si>
  <si>
    <t>บริษัท ป้ายนายกฤษสติ๊กเกอร์ จำกัด</t>
  </si>
  <si>
    <t>AP1-0386</t>
  </si>
  <si>
    <t>PR63000791</t>
  </si>
  <si>
    <t>PO63000733</t>
  </si>
  <si>
    <t>63CIO1189</t>
  </si>
  <si>
    <t>PO63000731 บริษัท แอร์-เทค เอนจิเนียริ่ง (ประเทศไทย) จำกัด งานพ่นยาฆ่าเชื้อปรับสภาพอากาศภายในพื้นที่สำนักงานอาคารบี
(รายละเอียดตามเอกสารที่แนบ)</t>
  </si>
  <si>
    <t>PR63000839</t>
  </si>
  <si>
    <t>PO63000731</t>
  </si>
  <si>
    <t>63CIO1109</t>
  </si>
  <si>
    <t>PO63000730 นาง เนาวรัตน์ เจริญค้า จ้างตรวจสอบคำแปลภาษาอังกฤษ
-แผ่นพับโครงการเงินอุดหนุน จำนวน 1,499 คำ
-แผ่นพับโครงการจัดสรรเชิงพื้นที่ 1,160 คำ
-แผ่นพับโครงการทุนนวัตกรรมสายอาชีพชั้นสูง 734 คำ
-แผ่นพับโครงการครูรักษ์ถิ่น 1,150 คำ
-แผ่นพับโครงการทุนแรงงาน 984 คำ
-แผ่นพับ กสศ. 1,150 คำ
-บทวิดีทัศน์ กสศ. 1,605 คำ
-บทวิดีทัศน์ ระบบ ISEE 338 คำ
(รายละเอียดตามเอกสารที่แนบ)</t>
  </si>
  <si>
    <t>PR63000843</t>
  </si>
  <si>
    <t>PO63000730</t>
  </si>
  <si>
    <t>63CIO1132</t>
  </si>
  <si>
    <t>PO63000729 นางสาว ชาคริยา กิติโยธี จัดจ้างออกแบบและจัดทำคู่มือการใช้งานระบบสารสนเทศ CCT ปีการศึกษา 2563 
-ออกแบบคู่มือระบบใช้งานระบบสารสนเทศ (ส่วนพร้อมเพย์ คัดกรอง จำนวน 48 หน้า)
-ออกแบบคู่มือระบบใช้งานระบบสารสนเทศ 
(CCT 2563 จำนวน 95 หน้า)
(รายละเอียดตามเอกสารที่แนบ)</t>
  </si>
  <si>
    <t>PR63000845</t>
  </si>
  <si>
    <t>PO63000729</t>
  </si>
  <si>
    <t>APCIO0000542</t>
  </si>
  <si>
    <t>PO63000728 บริษัท บี วัน ออดิทติ้ง กรุ๊ป จำกัด จ้างตรวจสอบรายงานการเงินโครงการครูรัก(ษ์)ถิ่น มหาวิทยาลัยราชภัฏหมู่บ้านจอมบึง รุ่นที่ 1 ปีการศึกษา 2563 เพื่อปิดโครงการรับทุน
-รายงานผลการตรวจสอบและรายงานการเงิน 
-จำนวน 3 ฉบับ
(รายละเอียดตามเอกสารที่แนบ)</t>
  </si>
  <si>
    <t>บริษัท บี วัน ออดิทติ้ง กรุ๊ป จำกัด</t>
  </si>
  <si>
    <t>AP1-0865</t>
  </si>
  <si>
    <t>PR63000841</t>
  </si>
  <si>
    <t>PO63000728</t>
  </si>
  <si>
    <t>63CIO1004</t>
  </si>
  <si>
    <t>PO63000727 บริษัท มาตา การพิมพ์ จำกัด จ้างพิมพ์คู่มือปฏิบัติงานโครงการจัดสรรเงินอุดหนุนนักเรียนทุนเสมอภาค 2 สังกัด (อปท.และ ตชด.) และโปสเตอร์ประชาสัมพันธ์
-อปท.และตชด. สังกัดละ 1,000 เล่ม
-โปสเตอร์ จำนวน 3,500 แผ่น
(รายละเอียดตามเอกสารที่แนบ)</t>
  </si>
  <si>
    <t>PR63000833</t>
  </si>
  <si>
    <t>PO63000727</t>
  </si>
  <si>
    <t>63CIO1003</t>
  </si>
  <si>
    <t>PO63000726 บริษัท มาตา การพิมพ์ จำกัด จ้างพิมพ์คู่มือปฏิบัติงานโครงการจัดสรรเงินอุดหนุนนักเรียนทุนเสมอภาค สังกัด สพฐ. 
-ขนาดเล่ม 7.25 x 10.25 นิ้ว จำนวน 80 หน้า
-เนื้อหาพิมพ์ 4 สี กระดาษปอนด์ 80 แกรม ปกพิมพ์ 4 สี กระดาษอาร์ต 260 แกรม
-เคลือบพลาสติกด้าน เข้าเล่มไสกาว
-จำนวน 28,000 เล่ม
(รายละเอียดตามเอกสารที่แนบ)</t>
  </si>
  <si>
    <t>PR63000832</t>
  </si>
  <si>
    <t>PO63000726</t>
  </si>
  <si>
    <t>64CIO00578</t>
  </si>
  <si>
    <t>PO63000725-5/5 บริษัท ไนซ์จ๊อบทีม จำกัด ค่าจ้างบุคลากรเพื่อสนับสนุนงานสัญญา
-งวดที่ 5 เดือนธันวาคม
(รายละเอียดตามเอกสารที่แนบ)</t>
  </si>
  <si>
    <t>PR63000822</t>
  </si>
  <si>
    <t>PO63000725</t>
  </si>
  <si>
    <t>64CIO00368</t>
  </si>
  <si>
    <t>PO63000725-4/5 บริษัท ไนซ์จ๊อบทีม จำกัด ค่าจ้างบุคลากรเพื่อสนับสนุนงานสัญญา
-งวดที่ 4 เดือนพฤศจิกายน
(รายละเอียดตามเอกสารที่แนบ)</t>
  </si>
  <si>
    <t>64CIO00246</t>
  </si>
  <si>
    <t>PO63000725-3/5 บริษัท ไนซ์จ๊อบทีม จำกัด ค่าจ้างบุคลากรเพื่อสนับสนุนงานสัญญา
-งวดที่ 3 เดือนตุลาคม
(รายละเอียดตามเอกสารที่แนบ)</t>
  </si>
  <si>
    <t>64CIO00016</t>
  </si>
  <si>
    <t>PO63000725-2/5 บริษัท ไนซ์จ๊อบทีม จำกัด ค่าจ้างบุคลากรเพื่อสนับสนุนงานสัญญา
-งวดที่ 2 เดือนกันยายน
(รายละเอียดตามเอกสารที่แนบ)</t>
  </si>
  <si>
    <t>63CIO1171</t>
  </si>
  <si>
    <t>PO63000725-1/5 บริษัท ไนซ์จ๊อบทีม จำกัด ค่าจ้างบุคลากรเพื่อสนับสนุนงานสัญญา
-งวดที่ 1 เดือนสิงหาคม
(รายละเอียดตามเอกสารที่แนบ)</t>
  </si>
  <si>
    <t>APCIO0000028</t>
  </si>
  <si>
    <t>PO63000724-6/6 นางสาว ชุติวีร์ โตมี -รายงานสรุปผลการดำเนินงาน งวดที่ 6
(รายละเอียดตามเอกสารที่แนบ)</t>
  </si>
  <si>
    <t>PR63000831</t>
  </si>
  <si>
    <t>PO63000724</t>
  </si>
  <si>
    <t>64CIO00406</t>
  </si>
  <si>
    <t>PO63000724-5/6 นางสาว ชุติวีร์ โตมี -รายงานสรุปผลการดำเนินงาน งวดที่ 5
(รายละเอียดตามเอกสารที่แนบ)</t>
  </si>
  <si>
    <t>64CIO00253</t>
  </si>
  <si>
    <t>PO63000724-4/6 นางสาว ชุติวีร์ โตมี -รายงานสรุปผลการดำเนินงาน งวดที่ 4
(รายละเอียดตามเอกสารที่แนบ)</t>
  </si>
  <si>
    <t>64CIO00089</t>
  </si>
  <si>
    <t>PO63000724-3/6 นางสาว ชุติวีร์ โตมี -รายงานสรุปผลการดำเนินงาน งวดที่ 3
(รายละเอียดตามเอกสารที่แนบ)</t>
  </si>
  <si>
    <t>63CIO1220</t>
  </si>
  <si>
    <t>PO63000724-2/6 นางสาว ชุติวีร์ โตมี รายงานสรุปผลการดำเนินงาน งวดที่ 2
(รายละเอียดตามเอกสารที่แนบ)</t>
  </si>
  <si>
    <t>63CIO1072</t>
  </si>
  <si>
    <t>PO63000724-1 นางสาว ชุติวีร์ โตมี จ้างประสานงานการตอบคำถาม โครงการจัดสรรเงินอุดหนุนแบบมีเงื่อนไข ช่องทางการสื่อสาร Line official account คนที่ 2
-รายงานสรุปผลการดำเนินงาน งวดที่ 1
(รายละเอียดตามเอกสารที่แนบ)</t>
  </si>
  <si>
    <t>APCIO0000043</t>
  </si>
  <si>
    <t>63C996212</t>
  </si>
  <si>
    <t>PO63000723-6/6 น.ส. ปาริชาติ สกุลภาพนิมิต รายงานสรุปผลการดำเนินงาน ประจำเดือน 
 ม.ค. 2564</t>
  </si>
  <si>
    <t>PR63000774</t>
  </si>
  <si>
    <t>PO63000723</t>
  </si>
  <si>
    <t>64CIO00428</t>
  </si>
  <si>
    <t>PO63000723-5/6 น.ส. ปาริชาติ สกุลภาพนิมิต รายงานสรุปผลการดำเนินงาน ประจำเดือน     
 ธ.ค. 2563</t>
  </si>
  <si>
    <t>64CIO00348</t>
  </si>
  <si>
    <t>PO63000723-4/6 น.ส. ปาริชาติ สกุลภาพนิมิต รายงานสรุปผลการดำเนินงาน ประจำเดือน 
พ.ย. 2563</t>
  </si>
  <si>
    <t>64CIO00101</t>
  </si>
  <si>
    <t>PO63000723-3/6 น.ส. ปาริชาติ สกุลภาพนิมิต รายงานสรุปผลการดำเนินงาน ประจำเดือน 
ต.ค. 2563</t>
  </si>
  <si>
    <t>63CIO1234</t>
  </si>
  <si>
    <t>PO63000723-2/6 น.ส. ปาริชาติ สกุลภาพนิมิต รายงานสรุปผลการดำเนินงาน ประจำเดือน 
ก.ย. 2563</t>
  </si>
  <si>
    <t>63CIO1096</t>
  </si>
  <si>
    <t>PO63000723-1/6 น.ส. ปาริชาติ สกุลภาพนิมิต รายงานสรุปผลการดำเนินงาน ประจำเดือน  
ส.ค. 2563</t>
  </si>
  <si>
    <t>63CIO1153</t>
  </si>
  <si>
    <t>PO63000722 นายวัฒนสินธุ์ สุวรัตนานนท์ โครงการออกแบบคู่มือปฏิบัติงานโครงการจัดสรรเงินอุดหนุนนักเรียนยากจนพิเศษแบบมีเงื่อนไข ปีการศึกษา 2563  จำนวน 3 เล่ม
-สังกัด สพฐ. จำนวน 80 หน้า
-สังกัด อปท. จำนวน 80 หน้า
-สังกัด บช.ตชด. จำนวน 76 หน้า
(รายละเอียดตามเอกสารที่แนบ)</t>
  </si>
  <si>
    <t>นายวัฒนสินธุ์ สุวรัตนานนท์</t>
  </si>
  <si>
    <t>AP1-0180</t>
  </si>
  <si>
    <t>PR63000835</t>
  </si>
  <si>
    <t>PO63000722</t>
  </si>
  <si>
    <t>63CIO1106</t>
  </si>
  <si>
    <t>PO63000721 บริษัท เนสท์เล่ (ไทย) จำกัด แคปซูลเมล็ดกาแฟ Ristretto Intenso Pro
(รายละเอียดตามเอกสารที่แนบ)</t>
  </si>
  <si>
    <t>PR63000828</t>
  </si>
  <si>
    <t>PO63000721</t>
  </si>
  <si>
    <t>PO63000721 บริษัท เนสท์เล่ (ไทย) จำกัด แคปซูลเมล็ดกาแฟ Ristretto
(รายละเอียดตามเอกสารที่แนบ)</t>
  </si>
  <si>
    <t>PO63000721 บริษัท เนสท์เล่ (ไทย) จำกัด แคปซูลเมล็ดกาแฟ Espresso Forte
(รายละเอียดตามเอกสารที่แนบ)</t>
  </si>
  <si>
    <t>64CIO00024</t>
  </si>
  <si>
    <t>PO63000720 บริษัท โกโพเมโล จำกัด Admin Training
(รายละเอียดตามเอกสารที่แนบ)</t>
  </si>
  <si>
    <t>PR63000814</t>
  </si>
  <si>
    <t>PO63000720</t>
  </si>
  <si>
    <t>PO63000720 บริษัท โกโพเมโล จำกัดTraining for G Suite  (User Training)
(รายละเอียดตามเอกสารที่แนบ)</t>
  </si>
  <si>
    <t>APCIO0000099</t>
  </si>
  <si>
    <t>PO63000719 ห้างหุ้นส่วนจำกัด สตูดิโอ ไดอะล็อก จ้างออกแบบและจัดทำสื่อสิ่งพิมพ์ซึ่งเป็นผลจากการประชุมวิชาการนานาชาติ ชุดที่ 1
-หนังสือสานพลังท้องถิ่น ร่วมสร้างความเสมอภาคทางการศึกษา
-จำนวน 500 เล่ม
(รายละเอียดตามเอกสารที่แนบ)</t>
  </si>
  <si>
    <t>PR63000824</t>
  </si>
  <si>
    <t>PO63000719</t>
  </si>
  <si>
    <t>APCIO0000480</t>
  </si>
  <si>
    <t>PO63000718 บริษัท ซูเปอร์โพล จำกัด โครงการสำรวจข้อมูลนักเรียนเฉพาะกิจ
-ประสานงานกับโรงเรียนที่มีเด็กนักเรียนยากจนพิเศษ อย่างน้อย 1,500 โรงเรียน
-รวบรวมข้อมูลอีเมลและเบอร์โทรศัพท์ เพื่อนำไปประสานในการมอบเงินให้เด็ก
(รายละเอียดตามเอกสารที่แนบ)</t>
  </si>
  <si>
    <t>PR63000807</t>
  </si>
  <si>
    <t>PO63000718</t>
  </si>
  <si>
    <t>PO63000717 บริษัท เดอะ เบทเทอริ่ง โค จำกัด โครงการออกแบบและผลิต key visual ส่งน้องกลับโรงเรียน
-ออกแบบ Poster อย่างน้อย 8 ชิ้นงาน
-ออกแบบ Art work อย่างน้อย 30 ชิ้น
-แปลเอกสารภาษาอังกฤษเป็นภาษาไทย อย่างน้อย 8 หน้า
-เข้าประชุมกับทีมงาน กสศ. ตามที่กำหนด
(รายละเอียดตามเอกสารที่แนบ)</t>
  </si>
  <si>
    <t>PR63000808</t>
  </si>
  <si>
    <t>63CIO1111</t>
  </si>
  <si>
    <t>PO63000716 บริษัท แอ้นท์ เอ็กซ์ เวิร์ค จำกัด จ้างจัดทำระบบลงทะเบียนออนไลน์ โครงการทุนพระกนิษฐาสัมมาชีพ ปี 2563
-สามารถลงทะเบียนเพื่อรับ Username &amp; Password 
-ขึ้นประกาศข่าวสารการลงทะเบียน และประชาสัมพันธ์ต่างๆ
(รายละเอียดตามเอกสารที่แนบ)</t>
  </si>
  <si>
    <t>PR63000823</t>
  </si>
  <si>
    <t>PO63000716</t>
  </si>
  <si>
    <t>PR63000812</t>
  </si>
  <si>
    <t>PO63000714</t>
  </si>
  <si>
    <t>63CIO1288</t>
  </si>
  <si>
    <t>PO63000714-2/4นางสาว สิริญา ทองสมบุญ คลิปวิดีโอสรุปงานเผยแพร่ประชาสัมพันธ์ของ กสศ. อย่างน้อย 3 คลิป 
-งวดที่ 2
(รายละเอียดตามเอกสารที่แนบ)</t>
  </si>
  <si>
    <t>63CIO1124</t>
  </si>
  <si>
    <t>PO63000713 บริษัท บุ๊คสเคป จำกัด ซื้อหนังสือ Poor Student Rich Teaching สอนเปลี่ยนชีวิต 7 ชุดความคิดพลิกห้องเรียนเพื่อเด็กทุกคน
-จำนวน 1,500 เล่ม
(รายละเอียดตามเอกสารที่แนบ)</t>
  </si>
  <si>
    <t>PR63000825</t>
  </si>
  <si>
    <t>PO63000713</t>
  </si>
  <si>
    <t>PO63000712 นางสาว สิริญา ทองสมบุญ -ออกแบบและผลิตคลิปวิดีโอระบบ iSEE 2.0 เพื่อสนับสนุนการสื่อสารและประชาสัมพันธ์ อย่างน้อย 1 คลิป
-ลงพื้นที่ อย่างน้อย 4 พื้นที่
-ตัดต่อและแก้ไขตามที่ กสศ. กำหนด
-เข้าร่วมประชุมตามที่ กสศ. กำหนด
(รายละเอียดตามเอกสารที่แนบ)</t>
  </si>
  <si>
    <t>PR63000820</t>
  </si>
  <si>
    <t>PR63000818</t>
  </si>
  <si>
    <t>PO63000711</t>
  </si>
  <si>
    <t>64CIO00194</t>
  </si>
  <si>
    <t>PO63000710 บริษัท โกลว ครีเอทีฟ จำกัด รายงานผลการดำเนินโครงการ workshop การใช้งานระบบ iSEE 2.0 ให้ภาคเอกชนและเครือข่ายการศึกษา จำนวน 2 วัน
(รายละเอียดตามเอกสารที่แนบ)</t>
  </si>
  <si>
    <t>PR63000821</t>
  </si>
  <si>
    <t>PO63000710</t>
  </si>
  <si>
    <t>PO63000709 บริษัท โอไอซี ครีเอชั่น จำกัด จ้างผลิตสื่อเพื่อสนับสนุนการดำเนินโครงการ
-เสื้อโปโล ผ้า dry tech สีฟ้า PVC
จำนวน 178 ตัว
-เสื้อยืดทุนพระกนิษฐาสัมมาชีพ
จำนวน 150 ตัว
(รายละเอียดตามเอกสารที่แนบ)</t>
  </si>
  <si>
    <t>PR63000803</t>
  </si>
  <si>
    <t>63CIO1135</t>
  </si>
  <si>
    <t>PO63000708 บริษัท กู๊ด อินโฟ แอนด์ แมเนจเมนท์ จำกัด โครงการจัดทำคู่มือกิจกรรมส่งเสริมการเรียนรู้สำหรับชุมชนเพื่อป้องกันและควบคุมโรคโควิด 19
-ผลิตสื่อประชาสัมพันธ์
-ค่าดำเนินการแพ็คแยกหน้ากากและเจล ตามกลุ่มหน่วยงานเพื่อเตรียมการจัดส่ง
-ค่าจัดส่งเอกสารคู่มือประชาสัมพันธ์
(รายละเอียดตามเอกสารที่แนบ)</t>
  </si>
  <si>
    <t>PR63000804</t>
  </si>
  <si>
    <t>PO63000708</t>
  </si>
  <si>
    <t>64CIO00225</t>
  </si>
  <si>
    <t>PO63000707 บริษัท ซุปเปอร์อูเบอร์ ฟิล์ม จำกัด โครงการลงพื้นที่สำรวจเพื่อสื่อสารนักเรียนที่ได้รับทุพโภชนาการหรือนักเรียนยากจนพิเศษ
-ลงพื้นที่สำรวจ อย่างน้อย 1 พื้นที่
-อุปกรณ์การถ่ายทำ อาทิ กล้อง เลนส์ อุปกรณ์เสริมต่างๆ และคนดูแลอุปกรณ์การถ่ายทำ
-ถ่ายทำ จำนวน 2 วัน
(รายละเอียดตามเอกสารที่แนบ)</t>
  </si>
  <si>
    <t>PR63000811</t>
  </si>
  <si>
    <t>PO63000707</t>
  </si>
  <si>
    <t>64CIO00205</t>
  </si>
  <si>
    <t>PO63000706 บริษัท โอไอซี ครีเอชั่น จำกัด โครงการบริหารจัดการเตรียมของให้น้องต้อนรับน้องกลับเข้าโรงเรียน
-จัดหาชุดหนังสือนิทาน สำหรับเด็ก
-จัดหาถุงยังชีพ อย่างน้อย 600 ใบ
-จัดซื้อและจัดหาหนังสือโต๊ะโตะจัง
-จัดหาและเตรียมสถานที่ในการจัดเก็บ
(รายละเอียดตามเอกสารที่แนบ)</t>
  </si>
  <si>
    <t>PR63000813</t>
  </si>
  <si>
    <t>PO63000706</t>
  </si>
  <si>
    <t>PO63000705 บริษัท บางกอกบุรี ครีเอทีฟเฮ้าส์ จำกัด ลงพื้นที่จัดทำวิดีโอ เพื่อสร้างความเสมอภาคทางการศึกษา
-ค่าอุปกรณ์การถ่ายทำ
-ค่าผลิตและตัดต่อ วิดีทัศน์ จำนวน 2 ตอน จังหวัดเชียงใหม่และกาฬสินธุ์
-ค่าบันทึกเสียงและห้องเสียง
-ค่าลิขสิทธิ์เพลง
-บริหารจัดการและดำเนินงานในการลงพื้นที่
(รายละเอียดตามเอกสารที่แนบ)</t>
  </si>
  <si>
    <t>PR63000806</t>
  </si>
  <si>
    <t>63BIO0076</t>
  </si>
  <si>
    <t>61B020201</t>
  </si>
  <si>
    <t>PO63000704 บริษัท เอ็ม อี อี จำกัด งานปรับปรุงพื้นที่ทำงาน เฟอร์นิเจอร์ติดผนัง และเฟอร์นิเจอร์ลอยตัวเพิ่มเติม
-ติดตั้งหลอดไฟฆ่าเชื้อ UV-C
-ติดตั้ง White Board แผนกบัญชี และบริเวณ Counter Reception
-ติดตั้งราวกันตกสแตนเลสเตียงนอนชั้นบน
-เปลี่ยนโช๊คประตูห้องเก็บเอกสาร
(รายละเอียดตามเอกสารที่แนบ)</t>
  </si>
  <si>
    <t>PR63000815</t>
  </si>
  <si>
    <t>PO63000704</t>
  </si>
  <si>
    <t>APCIO0000452</t>
  </si>
  <si>
    <t>PO63000703-2/2 นาง เอื้ออารี หมื่นอินกุล
จ้างเหมาบริการให้บริการแนะนำด้านการพัฒนาเครื่องมือสื่อสาร
-งวดที่ 2
(รายละเอียดตามเอกสารที่แนบ)</t>
  </si>
  <si>
    <t>นางเอื้ออารี หมื่นอินกุล</t>
  </si>
  <si>
    <t>AP1-0624</t>
  </si>
  <si>
    <t>PR63000809</t>
  </si>
  <si>
    <t>PO63000703</t>
  </si>
  <si>
    <t>APCIO0000426</t>
  </si>
  <si>
    <t>PO63000703-1/2 นาง เอื้ออารี หมื่นอินกุล
จ้างเหมาบริการให้บริการแนะนำด้านการพัฒนาเครื่องมือสื่อสาร
-งวดที่ 1
(รายละเอียดตามเอกสารที่แนบ)</t>
  </si>
  <si>
    <t>64CIO00446</t>
  </si>
  <si>
    <t>PO63000702 บริษัท กรุงเทพคลังเอกสาร จำกัด ค่าบริการจัดส่งเฟอร์นิเจอร์ของสำนักงาน
(รายละเอียดตามเอกสารที่แนบ)</t>
  </si>
  <si>
    <t>PR63000682</t>
  </si>
  <si>
    <t>PO63000702</t>
  </si>
  <si>
    <t>63CIO1063</t>
  </si>
  <si>
    <t>NEWPO63000701 นางสาว สุนิตา กรดมณี ค่าจ้างบุคลากรสนับสนุนการดำเนินงานของศูนย์สัญญา 
-เดือนสิงหาคม
(รายละเอียดตามเอกสารที่แนบ)</t>
  </si>
  <si>
    <t>PR63000805</t>
  </si>
  <si>
    <t>PO63000701</t>
  </si>
  <si>
    <t>63CPJ0098</t>
  </si>
  <si>
    <t>CNบันทึกผิดบัญชี PO63000701 นางสาว สุนิตา กรดมณี ค่าจ้างบุคลากรสนับสนุนการดำเนินงานของศูนย์สัญญา 
-เดือนสิงหาคม
(รายละเอียดตามเอกสารที่แนบ)</t>
  </si>
  <si>
    <t>63CIO1062</t>
  </si>
  <si>
    <t>PO63000701 นางสาว สุนิตา กรดมณี ค่าจ้างบุคลากรสนับสนุนการดำเนินงานของศูนย์สัญญา 
-เดือนสิงหาคม
(รายละเอียดตามเอกสารที่แนบ)</t>
  </si>
  <si>
    <t>63CIO1223</t>
  </si>
  <si>
    <t>PO63000700-2/2 นาย พัฒน์ จันทะโชติ จ้างเหมาบริการสนับสนุนงานระดมทุนและสร้างความร่วมมือ 
-งวดที่ 2
(รายละเอียดตามเอกสารที่แนบ)</t>
  </si>
  <si>
    <t>PR63000810</t>
  </si>
  <si>
    <t>PO63000700</t>
  </si>
  <si>
    <t>63CIO1078</t>
  </si>
  <si>
    <t>PO63000700-1 นาย พัฒน์ จันทะโชติ จ้างเหมาบริการสนับสนุนงานระดมทุนและสร้างความร่วมมือ 
-งวดที่ 1
(รายละเอียดตามเอกสารที่แนบ)</t>
  </si>
  <si>
    <t>PO63000699 นางสาวพัชรดา วรพิพัฒน์ วีดีโอแนะนำโครงการระบบสารสนเทศเพื่อความเสมอภาคทางการศึกษา (iSee) ในรูปแบบ Motion Graphic ไม่ต่ำกว่า 2 นาที พร้อมเสียงพากษ์ และ Subtitle ภาษาไทย และภาษาอังกฤษ
(รายละเอียดตามเอกสารที่แนบ)</t>
  </si>
  <si>
    <t>PR63000797</t>
  </si>
  <si>
    <t>63CIO1166</t>
  </si>
  <si>
    <t>PO63000698 ร.ต.ท.หญิง ปุณยนุช หิรัญอร ค่าจ้างพยาบาลวิชาชีพ สำหรับคัดกรองพนักงานและบุคคลภายนอกที่มาติดต่อกับทางสำนักงาน
(รายละเอียดตามเอกสารที่แนบ)</t>
  </si>
  <si>
    <t>PR63000802</t>
  </si>
  <si>
    <t>PO63000698</t>
  </si>
  <si>
    <t>APCIO0000027</t>
  </si>
  <si>
    <t>PO63000697-6/6 นางสาว พรทิพย์ บุญฉ่ำ รายงานสรุปผลการดำเนินงาน  งวดที่ 6
(รายละเอียดตามเอกสารที่แนบ)</t>
  </si>
  <si>
    <t>PR63000799</t>
  </si>
  <si>
    <t>PO63000697</t>
  </si>
  <si>
    <t>64CIO00409</t>
  </si>
  <si>
    <t>PO63000697-5/6 นางสาว พรทิพย์ บุญฉ่ำ รายงานสรุปผลการดำเนินงาน  งวดที่ 5
(รายละเอียดตามเอกสารที่แนบ)</t>
  </si>
  <si>
    <t>64CIO00252</t>
  </si>
  <si>
    <t>PO63000697-4/6 นางสาว พรทิพย์ บุญฉ่ำ รายงานสรุปผลการดำเนินงาน  งวดที่ 4
(รายละเอียดตามเอกสารที่แนบ)</t>
  </si>
  <si>
    <t>64CIO00090</t>
  </si>
  <si>
    <t>PO63000697-3/6 นางสาว พรทิพย์ บุญฉ่ำ รายงานสรุปผลการดำเนินงาน  งวดที่ 3
(รายละเอียดตามเอกสารที่แนบ)</t>
  </si>
  <si>
    <t>63CIO1231</t>
  </si>
  <si>
    <t>PO63000697-2/6 นางสาว พรทิพย์ บุญฉ่ำ รายงานสรุปผลการดำเนินงาน  งวดที่ 2
(รายละเอียดตามเอกสารที่แนบ)</t>
  </si>
  <si>
    <t>63CIO1059</t>
  </si>
  <si>
    <t>PO63000697-1 นางสาว พรทิพย์ บุญฉ่ำ รายงานสรุปผลการดำเนินงาน จ้างประสานงานการตอบคำถาม โครงการเงินอุดหนุนแบบมีเงื่อนไข ช่องทางการสื่อสาร Facebook Fan page  งวดที่ 1
(รายละเอียดตามเอกสารที่แนบ)</t>
  </si>
  <si>
    <t>APCIO0000032</t>
  </si>
  <si>
    <t>PO63000696-6/6 นางสาว ศิริวรรณ คงเมฆา รายงานสรุปผลการดำเนินงาน งวดที่ 6
(รายละเอียดตามเอกสารที่แนบ)</t>
  </si>
  <si>
    <t>PR63000801</t>
  </si>
  <si>
    <t>PO63000696</t>
  </si>
  <si>
    <t>64CIO00403</t>
  </si>
  <si>
    <t>PO63000696-5/6 นางสาว ศิริวรรณ คงเมฆา รายงานสรุปผลการดำเนินงาน งวดที่ 5
(รายละเอียดตามเอกสารที่แนบ)</t>
  </si>
  <si>
    <t>64CIO00251</t>
  </si>
  <si>
    <t>PO63000696-4/6 นางสาว ศิริวรรณ คงเมฆา รายงานสรุปผลการดำเนินงาน งวดที่ 4
(รายละเอียดตามเอกสารที่แนบ)</t>
  </si>
  <si>
    <t>64CIO00084</t>
  </si>
  <si>
    <t>PO63000696-3/3 นางสาว ศิริวรรณ คงเมฆา รายงานสรุปผลการดำเนินงาน งวดที่ 3
(รายละเอียดตามเอกสารที่แนบ)</t>
  </si>
  <si>
    <t>63CIO1230</t>
  </si>
  <si>
    <t>PO63000696-2/6 นางสาว ศิริวรรณ คงเมฆา รายงานสรุปผลการดำเนินงาน งวดที่ 2
(รายละเอียดตามเอกสารที่แนบ)</t>
  </si>
  <si>
    <t>63CIO1071</t>
  </si>
  <si>
    <t>PO63000696-1 นางสาว ศิริวรรณ คงเมฆา รายงานสรุปผลการดำเนินงาน จ้างประสานงานการสรุปภาพรวมและเนื้อหาการตอบคำถาม โครงการเงินอุดหนุนแบบมีเงื่อนไข ช่องทางการสื่อสาร Line official account และ Facebook Fan page งวดที่ 1
(รายละเอียดตามเอกสารที่แนบ)</t>
  </si>
  <si>
    <t>APCIO0000026</t>
  </si>
  <si>
    <t>PO63000695-6/6 นางสาว วิไลภรณ์ พันเพ็ชร รายงานสรุปผลการดำเนินงาน งวดที่ 6
(รายละเอียดตามเอกสารที่แนบ)</t>
  </si>
  <si>
    <t>PR63000800</t>
  </si>
  <si>
    <t>PO63000695</t>
  </si>
  <si>
    <t>64CIO00405</t>
  </si>
  <si>
    <t>PO63000695-5/6 นางสาว วิไลภรณ์ พันเพ็ชร รายงานสรุปผลการดำเนินงาน งวดที่ 5
(รายละเอียดตามเอกสารที่แนบ)</t>
  </si>
  <si>
    <t>64CIO00250</t>
  </si>
  <si>
    <t>PO63000695-4/6 นางสาว วิไลภรณ์ พันเพ็ชร รายงานสรุปผลการดำเนินงาน งวดที่ 4
(รายละเอียดตามเอกสารที่แนบ)</t>
  </si>
  <si>
    <t>64CIO00088</t>
  </si>
  <si>
    <t>PO63000695-2/6 นางสาว วิไลภรณ์ พันเพ็ชร รายงานสรุปผลการดำเนินงาน งวดที่ 3
(รายละเอียดตามเอกสารที่แนบ)</t>
  </si>
  <si>
    <t>63CIO1207</t>
  </si>
  <si>
    <t>PO63000695-2/6 นางสาว วิไลภรณ์ พันเพ็ชร รายงานสรุปผลการดำเนินงาน งวดที่ 2
(รายละเอียดตามเอกสารที่แนบ)</t>
  </si>
  <si>
    <t>63CIO1068</t>
  </si>
  <si>
    <t>PO63000695-1 นางสาว วิไลภรณ์ พันเพ็ชร รายงานสรุปผลการดำเนินงาน จ้างประสานงานการตอบคำถาม โครงการจัดสรรเงินอุดหนุนแบบมีเงื่อนไข ช่องทางการสื่อสาร Line official account  งวดที่ 1
(รายละเอียดตามเอกสารที่แนบ)</t>
  </si>
  <si>
    <t>บริษัท ธรรมดี โปรดักชั่น จำกัด</t>
  </si>
  <si>
    <t>AP1-0838</t>
  </si>
  <si>
    <t>PR63000777</t>
  </si>
  <si>
    <t>APCIO0000335</t>
  </si>
  <si>
    <t>PO63000693-8/8 นาง วราภรณ์ พฤกษ์ปัญญากุล
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8
(รายละเอียดตามเอกสารที่แนบ)</t>
  </si>
  <si>
    <t>นางวราภรณ์ พฤกษ์ปัญญากุล</t>
  </si>
  <si>
    <t>AP1-0840</t>
  </si>
  <si>
    <t>PR63000792</t>
  </si>
  <si>
    <t>PO63000693</t>
  </si>
  <si>
    <t>APCIO0000132</t>
  </si>
  <si>
    <t>PO63000693-7/8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7
(รายละเอียดตามเอกสารที่แนบ)</t>
  </si>
  <si>
    <t>APCIO0000009</t>
  </si>
  <si>
    <t>PO63000693-6/8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6
(รายละเอียดตามเอกสารที่แนบ)</t>
  </si>
  <si>
    <t>64CIO00249</t>
  </si>
  <si>
    <t>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5
(รายละเอียดตามเอกสารที่แนบ)</t>
  </si>
  <si>
    <t>64CIO00400</t>
  </si>
  <si>
    <t>PO63000693-5/8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4
(รายละเอียดตามเอกสารที่แนบ)</t>
  </si>
  <si>
    <t>64CIO00097</t>
  </si>
  <si>
    <t>PO63000693-3/8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3
(รายละเอียดตามเอกสารที่แนบ)</t>
  </si>
  <si>
    <t>63CIO1199</t>
  </si>
  <si>
    <t>PO63000693-2/8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2
(รายละเอียดตามเอกสารที่แนบ)</t>
  </si>
  <si>
    <t>63CIO1056</t>
  </si>
  <si>
    <t>PO63000693-1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1 
(รายละเอียดตามเอกสารที่แนบ)</t>
  </si>
  <si>
    <t>APCIO0000334</t>
  </si>
  <si>
    <t>O63000692 -8/8 นาย นราทร เงาศิริกาญจนกุลจัดจ้างเจ้าหน้าที่สนับสนุนการทำงานสำนักพัฒนาคุณภาพครูฯ งวดที่ 8 
(รายละเอียดตามเอกสารที่แนบ)</t>
  </si>
  <si>
    <t>PR63000794</t>
  </si>
  <si>
    <t>PO63000692</t>
  </si>
  <si>
    <t>APCIO0000133</t>
  </si>
  <si>
    <t>PO63000692-7/8 นาย นราทร เงาศิริกาญจนกุล จัดจ้างเจ้าหน้าที่สนับสนุนการทำงานสำนักพัฒนาคุณภาพครูฯ งวดที่ 7
(รายละเอียดตามเอกสารที่แนบ)</t>
  </si>
  <si>
    <t>APCIO0000010</t>
  </si>
  <si>
    <t>PO63000692-6/8 นาย นราทร เงาศิริกาญจนกุล จัดจ้างเจ้าหน้าที่สนับสนุนการทำงานสำนักพัฒนาคุณภาพครูฯ งวดที่ 6 
(รายละเอียดตามเอกสารที่แนบ)</t>
  </si>
  <si>
    <t>64CIO00413</t>
  </si>
  <si>
    <t>PO63000692-5/8 นาย นราทร เงาศิริกาญจนกุล จัดจ้างเจ้าหน้าที่สนับสนุนการทำงานสำนักพัฒนาคุณภาพครูฯ งวดที่ 5
(รายละเอียดตามเอกสารที่แนบ)</t>
  </si>
  <si>
    <t>64CIO00279</t>
  </si>
  <si>
    <t>PO63000692-4/8 นาย นราทร เงาศิริกาญจนกุล จัดจ้างเจ้าหน้าที่สนับสนุนการทำงานสำนักพัฒนาคุณภาพครูฯ งวดที่ 4 
(รายละเอียดตามเอกสารที่แนบ)</t>
  </si>
  <si>
    <t>64CIO00098</t>
  </si>
  <si>
    <t>PO63000692-3/8 นาย นราทร เงาศิริกาญจนกุล จัดจ้างเจ้าหน้าที่สนับสนุนการทำงานสำนักพัฒนาคุณภาพครูฯ งวดที่ 3
(รายละเอียดตามเอกสารที่แนบ)</t>
  </si>
  <si>
    <t>63CIO1200</t>
  </si>
  <si>
    <t>PO63000692-2/8 นาย นราทร เงาศิริกาญจนกุล จัดจ้างเจ้าหน้าที่สนับสนุนการทำงานสำนักพัฒนาคุณภาพครูฯ งวดที่ 2
(รายละเอียดตามเอกสารที่แนบ)</t>
  </si>
  <si>
    <t>63CIO1050</t>
  </si>
  <si>
    <t>PO63000692-1 นาย นราทร เงาศิริกาญจนกุล จัดจ้างเจ้าหน้าที่สนับสนุนการทำงานสำนักพัฒนาคุณภาพครูฯ งวดที่ 1
(รายละเอียดตามเอกสารที่แนบ)</t>
  </si>
  <si>
    <t>PO63000690 บริษัท เด็กดี อินเตอร์แอคทีฟ จำกัด เผยแพร่ประชาสัมพันธ์โครงการทุนพระกนิษฐาสัมมาชีพ
-ออกแบบและผลิตบทความเผยแพร่ พร้อมภาพประกอบ อย่างน้อย 1 บทความ
-เผยแพร่บทความผ่านสื่อออนไลน์ อย่างน้อย 1 สื่อ
(รายละเอียดตามเอกสารที่แนบ)</t>
  </si>
  <si>
    <t>บริษัท เด็กดี อินเตอร์แอคทีฟ จำกัด</t>
  </si>
  <si>
    <t>AP1-0844</t>
  </si>
  <si>
    <t>PR63000795</t>
  </si>
  <si>
    <t>63CIO1162</t>
  </si>
  <si>
    <t>PO63000689 บริษัท เปนไท พับลิชชิ่ง จำกัด ชุดการออกแบบหนังสือ คู่มือรับเปิดเทอมเรียนรู้และเข้าใจ Covid-19
(รายละเอียดตามเอกสารที่แนบ)</t>
  </si>
  <si>
    <t>PR63000790</t>
  </si>
  <si>
    <t>PO63000689</t>
  </si>
  <si>
    <t>64CIO00222</t>
  </si>
  <si>
    <t>PO63000688 บริษัท โคคูโย อินเตอร์เนชั่นแนล (ประเทศไทย) จำกัด ซื้อเฟอร์นิเจอร์สำนักงานเพิ่มเติม
-พาทิชั่น จำนวน 1 ชิ้น
-ตู้เก็บของ แบบมีบานเลื่อน จำนวน 1 ชุด 
(2 ตู้)
-ฐานรองตู้ จำนวน 1 ชิ้น
-โต๊ะทำงานและเก้าอี้สำนักงาน อย่างละ 2 ตัว
-ที่กั้นบริเวณหน้าโต๊ะทำงาน จำนวน 2 ชิ้น
-ตู้ลิ้นชัก จำนวน 2 ตู้
(รายละเอียดตามเอกสารที่แนบ)</t>
  </si>
  <si>
    <t>PR63000789</t>
  </si>
  <si>
    <t>PO63000688</t>
  </si>
  <si>
    <t>PR63000793</t>
  </si>
  <si>
    <t>64CIO00005</t>
  </si>
  <si>
    <t>PO63000686 บริษัท สหสามัคคีบริการ จำกัด ค่าบริการทำความสะอาดฝ้าเพดาน ท่อระบายน้ำ ท่อแอร์ ใต้ฝ้าเพดาน และหน้ากากแอร์สำนักงาน
-รวมพื้นที่ 2 ฝั่ง อาคาร A และ B (รวม 2,000 ตรม.)
-ปฏิบัติงานรวม 2 วัน
(ราย</t>
  </si>
  <si>
    <t>PR63000785</t>
  </si>
  <si>
    <t>PO63000686</t>
  </si>
  <si>
    <t>63CPJ0115</t>
  </si>
  <si>
    <t>CN-PO63000686 บริษัท สหสามัคคีบริการ จำกัด ค่าบริการทำความสะอาดฝ้าเพดาน ท่อระบายน้ำ ท่อแอร์ ใต้ฝ้าเพดาน และหน้ากากแอร์สำนักงาน
-รวมพื้นที่ 2 ฝั่ง อาคาร A และ B (รวม 2,000 ตรม.)
-ปฏิบัติงานรวม 2 วัน
(ราย</t>
  </si>
  <si>
    <t>64CIO00001</t>
  </si>
  <si>
    <t>PO63000686 บริษัท สหสามัคคีบริการ จำกัด ค่าบริการทำความสะอาดฝ้าเพดาน ท่อระบายน้ำ ท่อแอร์ ใต้ฝ้าเพดาน และหน้ากากแอร์สำนักงาน
-รวมพื้นที่ 2 ฝั่ง อาคาร A และ B (รวม 2,000 ตรม.)
-ปฏิบัติงานรวม 2 วัน
(รายละเอียดตามเอกสารที่แนบ)</t>
  </si>
  <si>
    <t>64CIO00002</t>
  </si>
  <si>
    <t>PO63000685 - บริษัท สหสามัคคีบริการ จำกัด ค่าบริการทำความสะอาดซักเก้าอี้สำนักงานและพาทิชั่น
-เก้าอี้สำนักงาน จำนวน 80 ตัว
-พาทิชั่น (ซักแห้ง) จำนวน 18 ตัว
-ปฏิบัติงานรวม 1 วัน
(รายละเอียดตามเอกสารที่แนบ)</t>
  </si>
  <si>
    <t>PR63000787</t>
  </si>
  <si>
    <t>PO63000685</t>
  </si>
  <si>
    <t>นางสาวณัฐินี ตั้งประธานกิจ</t>
  </si>
  <si>
    <t>AP1-0747</t>
  </si>
  <si>
    <t>PR63000798</t>
  </si>
  <si>
    <t>63CIO1286</t>
  </si>
  <si>
    <t>63C996101</t>
  </si>
  <si>
    <t>PO63000683- บริษัท ไลค์ มี จำกัด จ้างจัดทำสื่อนำเสนอการบริหารทรัพยากรบุคคลในรูปแบบ 2D Motion
-ความยาว 2 นาที
(รายละเอียดตามเอกสารที่แนบ)</t>
  </si>
  <si>
    <t>บริษัท ไลค์ มี จำกัด</t>
  </si>
  <si>
    <t>AP1-0043</t>
  </si>
  <si>
    <t>PR63000783</t>
  </si>
  <si>
    <t>PO63000683</t>
  </si>
  <si>
    <t>64CIO00006</t>
  </si>
  <si>
    <t>PO63000682 บริษัท เอวีวัน เน็ตเวิร์ค แอนด์ เซอร์วิส จำกัด เช่าอุปกรณ์ระบบเสียงพร้อมติดตั้งสำหรับการจัดงานประชุมผู้บริหารนอกสถานที่
-จำนวน 2 วัน
(รายละเอียดตามเอกสารที่แนบ)</t>
  </si>
  <si>
    <t>PR63000796</t>
  </si>
  <si>
    <t>PO63000682</t>
  </si>
  <si>
    <t>64CIO00483</t>
  </si>
  <si>
    <t>63C132502</t>
  </si>
  <si>
    <t>PO63000681-1/2 บริษัท อินโฟเสิร์ช จำกัด สำรวจจัดเก็บข้อมูลทักษะและความพร้อมของกลุ่มประชากรแรงงานในประเทศไทย
-งวดที่ 1 กรอบแนวทางการดำเนินงานสำรวจ
(รายละเอียดตามเอกสารที่แนบ)</t>
  </si>
  <si>
    <t>บริษัท อินโฟเสิร์ช จำกัด</t>
  </si>
  <si>
    <t>AP1-0841</t>
  </si>
  <si>
    <t>PR63000603</t>
  </si>
  <si>
    <t>PO63000681</t>
  </si>
  <si>
    <t>64CIO00188</t>
  </si>
  <si>
    <t>PO63000680-3/3 บริษัท แอดวานซ์ ออดิท ทีม จำกัด 1. รายงานฉบับสมบูรณ์การตรวจสอบการโอนเงินอุดหนุนแบบมีเงื่อนไข ปีงบประมาณ 2561 และ 2562
2. ระบบสารสนเทศ โปรแกรมในการดำเนินการตรวจสอบบัญชี
3. ข้อเสนอแนะและรายงานการตรวจพบจาก
การตรวจสอบ
(รายละเอียดตามเอกสารที่แนบ)</t>
  </si>
  <si>
    <t>บริษัท แอดวานซ์ ออดิท ทีม จำกัด</t>
  </si>
  <si>
    <t>AP1-0835</t>
  </si>
  <si>
    <t>PR63000715</t>
  </si>
  <si>
    <t>PO63000680</t>
  </si>
  <si>
    <t>64CIO00022</t>
  </si>
  <si>
    <t>PO63000680-2/3 บริษัท แอดวานซ์ ออดิท ทีม จำกัด รายงานการตรวจสอบงวดที่ 1 และข้อตรวจพบระหว่างการตรวจสอบการดำเนินงานโอนเงิน
(รายละเอียดตามเอกสารที่แนบ)</t>
  </si>
  <si>
    <t>63CIO1104</t>
  </si>
  <si>
    <t>PO63000680-1/3 บริษัท แอดวานซ์ ออดิท ทีม จำกัด แผนการดำเนินงานและวิธีการดำเนินการตรวจสอบบัญชีการจัดสรรเงินอุดหนุนแบบมีเงื่อนไข
(รายละเอียดตามเอกสารที่แนบ)</t>
  </si>
  <si>
    <t>63CIO1141</t>
  </si>
  <si>
    <t>PO63000679 บริษัท พงษ์วรินการพิมพ์ จำกัด หนังสือ My Hero is You (ฮีโร่ฉันคือเธอ) ฉบับภาษาไทย
-พิมพ์ 4 สี ทั้งปกและเนื้อใน ขนาด A4 
-กระดาษ SCG Green Offset
-เข้าเล่มเย็บมุงหลังคา
(รายละเอียดตามเอกสารที่แนบ)</t>
  </si>
  <si>
    <t>PR63000776</t>
  </si>
  <si>
    <t>PO63000679</t>
  </si>
  <si>
    <t>64CIO00154</t>
  </si>
  <si>
    <t>PO63000678-3/3 บริษัท ชัดแจ้ง จำกัด ถอดบทเรียนผลกระทบการเปลี่ยนแปลงที่มุ่งตรงกลุ่มผู้ได้รับผลประโยชน์จาก กสศ. เพื่อสื่อสาธารณะ ระยะ 2 งวดที่ 3
(รายละเอียดตามเอกสารที่แนบ)</t>
  </si>
  <si>
    <t>PR63000778</t>
  </si>
  <si>
    <t>PO63000678</t>
  </si>
  <si>
    <t>63CIO1184</t>
  </si>
  <si>
    <t>PO63000678-2/3 บริษัท ชัดแจ้ง จำกัด ถอดบทเรียนผลกระทบการเปลี่ยนแปลงที่มุ่งตรงกลุ่มผู้ได้รับผลประโยชน์จาก กสศ. เพื่อสื่อสาธารณะ ระยะ 2 งวดที่ 2
(รายละเอียดตามเอกสารที่แนบ)</t>
  </si>
  <si>
    <t>63CIO1010</t>
  </si>
  <si>
    <t>PO63000678-1 บริษัท ชัดแจ้ง จำกัด ถอดบทเรียนผลกระทบการเปลี่ยนแปลงที่มุ่งตรงกลุ่มผู้ได้รับผลประโยชน์จาก กสศ. เพื่อสื่อสาธารณะ ระยะ 2 งวดที่ 1
(รายละเอียดตามเอกสารที่แนบ)</t>
  </si>
  <si>
    <t>63CIO1089</t>
  </si>
  <si>
    <t>PO63000677 บริษัท พริ้นเทอรี่ จำกัด จัดพิมพ์หนังสือ Equitable Education: 30 Years from Education for All to All for Education 2030
(รายละเอียดตามเอกสารที่แนบ)</t>
  </si>
  <si>
    <t>บริษัท พริ้นเทอรี่ จำกัด</t>
  </si>
  <si>
    <t>AP1-0830</t>
  </si>
  <si>
    <t>PR63000788</t>
  </si>
  <si>
    <t>PO63000677</t>
  </si>
  <si>
    <t>APCIO0000119</t>
  </si>
  <si>
    <t>PO63000676-2/2 บริษัท ไนซ์จ๊อบทีม จำกัด รายงานสรุปผลการดำเนินงาน งวดที่ 2
-สนับสนุนการจัดทำสัญญาจ้าง
(รายละเอียดตามเอกสารที่แนบ)</t>
  </si>
  <si>
    <t>PR63000784</t>
  </si>
  <si>
    <t>PO63000676</t>
  </si>
  <si>
    <t>64CIO00193</t>
  </si>
  <si>
    <t>PO63000676-1/2 บริษัท ไนซ์จ๊อบทีม จำกัด รายงานสรุปผลการดำเนินงาน งวดที่ 1
-สนับสนุนการจัดทำสัญญาจ้าง
(รายละเอียดตามเอกสารที่แนบ)</t>
  </si>
  <si>
    <t>64CIO00061</t>
  </si>
  <si>
    <t>PO63000675 บริษัท โกโพเมโล จำกัด จัดหาบริการระบบอีเมลสำนักงาน (เพิ่มเติม) 
ชุดที่ 6
-Google G Suite Business
(รายละเอียดตามเอกสารที่แนบ)</t>
  </si>
  <si>
    <t>PR63000780</t>
  </si>
  <si>
    <t>PO63000675</t>
  </si>
  <si>
    <t>PO63000674 บริษัท เดอะสแตนดาร์ด จำกัด จัดทำข่าวประชาสัมพันธ์และ photo album
-ผลิตข่าวและเผยแพร่ประชาสัมพันธ์ 
อย่างน้อย 1 ข่าว
-ผลิตและออกแบบ photo album 
อย่างน้อย 1 เรื่อง
-เข้าร่วมประชุมกับทาง กสศ.
(รายละเอียดตามเอกสารที่แนบ)</t>
  </si>
  <si>
    <t>บริษัท เดอะสแตนดาร์ด จำกัด</t>
  </si>
  <si>
    <t>AP1-0689</t>
  </si>
  <si>
    <t>บริษัท เฟรนด์ แอนด์ มานะ จำกัด</t>
  </si>
  <si>
    <t>AP1-0351</t>
  </si>
  <si>
    <t>PR63000775</t>
  </si>
  <si>
    <t>63CIO1105</t>
  </si>
  <si>
    <t>PO63000672 นาย กัญจน์ ศิริบวรเกียรติ จัดทำ Check Mark รายการเงินฝากธนาคารทุกบัญชีธนาคารในระบบบัญชี Microsoft AX กับ Bank Statement ของสำนักงาน ตั้งแต่เดือน ตุลาคม 2562 - มิถุนายน 2563
(รายละเอียดตามเอกสารที่แนบ)</t>
  </si>
  <si>
    <t>PR63000771</t>
  </si>
  <si>
    <t>PO63000672</t>
  </si>
  <si>
    <t>64CIO00221</t>
  </si>
  <si>
    <t>ซื้อ Office Home and Business 2019 English APAC EM Medialess (For Mac)
(รายละเอียดตามเอกสารที่แนบ)</t>
  </si>
  <si>
    <t>PR63000723</t>
  </si>
  <si>
    <t>PO63000671</t>
  </si>
  <si>
    <t>ซื้อ Compact Sleeve in Flight Nylon สำหรับ MacBook Pro รุ่น 16 นิ้ว
(รายละเอียดตามเอกสารที่แนบ)</t>
  </si>
  <si>
    <t>ซื้อ MUF82ZA/A USB-C Digital AV Multiport Adapter
(รายละเอียดตามเอกสารที่แนบ)</t>
  </si>
  <si>
    <t>ซื้อ MLA02ZA/A/Apple Magic Mouse 2
(รายละเอียดตามเอกสารที่แนบ)</t>
  </si>
  <si>
    <t>Panda Fusion 1License/Year
(รายละเอียดตามเอกสารที่แนบ)</t>
  </si>
  <si>
    <t>PO63000671 บริษัท เอกราช คอมพิวเตอร์ จำกัด ซื้อ MacBook Pro 16" SG/2.3GHZ 8C/16GB/5500M/1TB-THA
(รายละเอียดตามเอกสารที่แนบ)</t>
  </si>
  <si>
    <t>64CIO00327</t>
  </si>
  <si>
    <t>63C522503</t>
  </si>
  <si>
    <t>PO63000670-2/2 บริษัท เดอะเบสท์ แอคเคาน์ติ้ง พลัส จำกัด -รายงานฉบับสมบูรณ์ และข้อเสนอแนะในการพัฒนาคุณภาพของกระบวนการดำเนินงานโครงการ
(รายละเอียดตามเอกสารที่แนบ)</t>
  </si>
  <si>
    <t>บริษัท เดอะเบสท์ แอคเคาน์ติ้ง พลัส จำกัด</t>
  </si>
  <si>
    <t>AP1-0816</t>
  </si>
  <si>
    <t>PR63000711</t>
  </si>
  <si>
    <t>PO63000670</t>
  </si>
  <si>
    <t>63CIO1187</t>
  </si>
  <si>
    <t>PO63000670-1/2 บริษัท เดอะเบสท์ แอคเคาน์ติ้ง พลัส จำกัด จ้างตรวจสอบเพื่อพัฒนาคุณภาพกระบวนการดำเนินงานของโครงการครูรัก(ษ์)ถิ่น รุ่นที่ 1
-รายงานแผนปฏิบัติงานโครงการฯ
(รายละเอียดตามเอกสารที่แนบ)</t>
  </si>
  <si>
    <t>63CIO1191</t>
  </si>
  <si>
    <t>PO63000669 บริษัท มายด์เมอร์จ คอนซัลแทนท์ จำกัด จ้างดำเนินการฝึกอบรมด้านการเงิน การบัญชี และการพัสดุ สำหรับผู้รับทุนโครงการพัฒนาครูและเด็กนอกระบบการศึกษา 
-สรุปผลการจัดอบรมเชิงปฏิบัติการในด้านความรู้ทางด้านบัญชีการเงินของโครงการรับทุน รวมทั้งหมด 5 ครั้ง
(รายละเอียดตามเอกสารที่แนบ)</t>
  </si>
  <si>
    <t>PR63000770</t>
  </si>
  <si>
    <t>PO63000669</t>
  </si>
  <si>
    <t>64CIO00385</t>
  </si>
  <si>
    <t>PO63000668 บริษัท โอเพ่นดรีม จำกัด จัดหาบริการ Server รองรับการใช้งานระบบบริจาคของเว็บไซต์ กสศ. ชุดที่ 1
-Server จะอยู่บนบริการในรูปแบบ Cloud computing เพื่อรองรับระบบบริจาค
(รายละเอียดตามเอกสารที่แนบ)</t>
  </si>
  <si>
    <t>PR63000769</t>
  </si>
  <si>
    <t>PO63000668</t>
  </si>
  <si>
    <t>63CIO1098</t>
  </si>
  <si>
    <t>PO63000667 : AP1-0836 - นางสาว ธนภร พีระเพทย์ สรุปสาระสำคัญของการบรรยายในการประชุมวิชาการนานาชาติเพื่อความเสมอภาคทางการศึกษา (ปวงชนเพื่อการศึกษา)
-สรุปรายงานการประชุม
(รายละเอียดตามเอกสารที่แนบ)</t>
  </si>
  <si>
    <t>นางสาวธนภร พีระเพทย์</t>
  </si>
  <si>
    <t>AP1-0836</t>
  </si>
  <si>
    <t>PR63000773</t>
  </si>
  <si>
    <t>PO63000667</t>
  </si>
  <si>
    <t>63CIO0921</t>
  </si>
  <si>
    <t>PO63000666 นาย ชำนาญ พิเชษฐพันธ์ จัดทำข้อตกลงโครงการภาษาอังกฤษระหว่างกองทุนเพื่อความเสมอภาคทางการศึกษา (กสศ.) และ Mr. Fernando Cartwright ในการสนับสนุนการดำเนินงานภายใต้โครงการวิจัยสำรวจทักษะและความพร้อมของกลุ่มประชากรวัยแรงงาน (ฉบับภาษาอังกฤษ)
(รายละเอียดตามเอกสารที่แนบ)</t>
  </si>
  <si>
    <t>นายชำนาญ พิเชษฐพันธ์</t>
  </si>
  <si>
    <t>AP1-0832</t>
  </si>
  <si>
    <t>PR63000772</t>
  </si>
  <si>
    <t>PO63000666</t>
  </si>
  <si>
    <t>64CIO00362</t>
  </si>
  <si>
    <t>PO63000665 บริษัท ซิมโฟนี่ คอมมูนิเคชั่น จำกัด (มหาชน) ซื้อบริการอินเตอร์เน็ตสำรอง
-Corporate Internet Link Service 50/50 Mbps
(รายละเอียดตามเอกสารที่แนบ)</t>
  </si>
  <si>
    <t>PR63000743</t>
  </si>
  <si>
    <t>PO63000665</t>
  </si>
  <si>
    <t>PR63000765</t>
  </si>
  <si>
    <t>PO63000664</t>
  </si>
  <si>
    <t>63CIO1287</t>
  </si>
  <si>
    <t>PO63000663- บริษัท กู๊ด อินโฟ แอนด์ แมเนจเมนท์ จำกัด จ้างเหมาบริการประสานงานเพื่อช่วยเหลือเด็กจากเงินบริจาค
-รายงานสรุปผลการดำเนินงานโครงการ
(รายละเอียดตามเอกสารที่แนบ)</t>
  </si>
  <si>
    <t>PR63000766</t>
  </si>
  <si>
    <t>PO63000663</t>
  </si>
  <si>
    <t>64CIO00265</t>
  </si>
  <si>
    <t>NEWPO63000662-2 บริษัท ดาต้าฟาร์ม จำกัด ร่างรายงานผลการสอบทานการตรวจสอบ (Draft Report)
(รายละเอียดตามเอกสารที่แนบ)</t>
  </si>
  <si>
    <t>PR63000685</t>
  </si>
  <si>
    <t>PO63000662</t>
  </si>
  <si>
    <t>64CCN00006</t>
  </si>
  <si>
    <t>CNPO63000662-2 บริษัท ดาต้าฟาร์ม จำกัด ร่างรายงานผลการสอบทานการตรวจสอบ (Draft Report)
(รายละเอียดตามเอกสารที่แนบ)</t>
  </si>
  <si>
    <t>64CIO00448</t>
  </si>
  <si>
    <t>PO63000662-3/3 บริษัท ดาต้าฟาร์ม จำกัด รายงานผลการตรวจสอบฉบับสมบูรณ์ (Final Report)
(รายละเอียดตามเอกสารที่แนบ)</t>
  </si>
  <si>
    <t>64CIO00184</t>
  </si>
  <si>
    <t>PO63000662-2 บริษัท ดาต้าฟาร์ม จำกัด ร่างรายงานผลการสอบทานการตรวจสอบ (Draft Report)
(รายละเอียดตามเอกสารที่แนบ)</t>
  </si>
  <si>
    <t>63CIO1080</t>
  </si>
  <si>
    <t>PO63000662-1 บริษัท ดาต้าฟาร์ม จำกัด แผนการดำเนินโครงการ
(รายละเอียดตามเอกสารที่แนบ)</t>
  </si>
  <si>
    <t>63CIO0920</t>
  </si>
  <si>
    <t>PO63000661 บริษัท เอ็ม พรอสเปอร์ จำกัด เนสท์เล่ คอฟฟี่ครีมเมอร์ 
(รายละเอียดตามเอกสารที่แนบ)</t>
  </si>
  <si>
    <t>PR63000764</t>
  </si>
  <si>
    <t>PO63000661</t>
  </si>
  <si>
    <t>PO63000661 บริษัท เอ็ม พรอสเปอร์ จำกัด เนสกาเเฟเอเลอเกรียผสมกาแฟคั่วบด 
(รายละเอียดตามเอกสารที่แนบ)</t>
  </si>
  <si>
    <t>PO63000661 บริษัท เอ็ม พรอสเปอร์ จำกัด เนสที ชานมไทย 
(รายละเอียดตามเอกสารที่แนบ)</t>
  </si>
  <si>
    <t>PO63000661 บริษัท เอ็ม พรอสเปอร์ จำกัด เนสท์เล่ ช็อกโกแลต ปรุงสำเร็จ 
(รายละเอียดตามเอกสารที่แนบ)</t>
  </si>
  <si>
    <t>63CIO0950</t>
  </si>
  <si>
    <t>PO63000660 นางสาว ปาริฉัตร ปิติสุทธิ จัดทำฐานข้อมูลของผู้เข้าร่วมประชุมเวที
นวัตกรรมท้องถิ่นฯ ที่สนใจทำงานด้านความ
เสมอภาคทางการศึกษาในระดับท้องถิ่น
-ฐานข้อมูลเบอร์โทรศัพท์ผู้ที่สนใจทำงาน
-แบบฟอร์มที่ใช้ในการเก็บข้อมูล
(รายละเอียดตามเอกสารที่แนบ)</t>
  </si>
  <si>
    <t>นางสาวปาริฉัตร ปิติสุทธิ</t>
  </si>
  <si>
    <t>AP1-0782</t>
  </si>
  <si>
    <t>PR63000768</t>
  </si>
  <si>
    <t>PO63000660</t>
  </si>
  <si>
    <t>64CIO00037</t>
  </si>
  <si>
    <t>PO63000659-3/3 นายอเนก ปิ๋วธัญญา จ้างเหมาบริการถ่ายรูปเพื่อสื่อสารเพื่อสร้างความเสมอภาคทางการศึกษา งวดที่ 3
-ผลิตสื่อภาพนิ่งและภาพเคลื่อนไหว
(รายละเอียดตามเอกสารที่แนบ)</t>
  </si>
  <si>
    <t>PR63000767</t>
  </si>
  <si>
    <t>PO63000659</t>
  </si>
  <si>
    <t>63CIO1177</t>
  </si>
  <si>
    <t>PO63000659-2/2 นายอเนก ปิ๋วธัญญา จ้างเหมาบริการถ่ายรูปเพื่อสื่อสารเพื่อสร้างความเสมอภาคทางการศึกษา งวดที่ 2
-ผลิตสื่อภาพนิ่งและภาพเคลื่อนไหว
(รายละเอียดตามเอกสารที่แนบ)</t>
  </si>
  <si>
    <t>63CIO0924</t>
  </si>
  <si>
    <t>PO63000658 บริษัท เอ็กซ์เซลซิเออร์ ซัพพลายส์ จำกัด -จัดหากระดาษถ่ายเอกสาร Idea Green ขนาด A4  
-อุปกรณ์เครื่องเขียน อุปกรณ์สำนักงาน
-น้ำดื่ม(ขวด) สำหรับรับรองการจัดประชุม
(รายละเอียดตามเอกสารที่แนบ)</t>
  </si>
  <si>
    <t>PR63000761</t>
  </si>
  <si>
    <t>PO63000658</t>
  </si>
  <si>
    <t>63CIO0902</t>
  </si>
  <si>
    <t>PO63000657 บริษัท พริ้นเทอรี่ จำกัด จัดพิมพ์หนังสือ Equitable Education : 30 Years from Education for All to All  for Education 2030
-จำนวน 100 เล่ม
(รายละเอียดตามเอกสารที่แนบ)</t>
  </si>
  <si>
    <t>PR63000763</t>
  </si>
  <si>
    <t>PO63000657</t>
  </si>
  <si>
    <t>63CIO1181</t>
  </si>
  <si>
    <t>63C996103</t>
  </si>
  <si>
    <t>PO63000656 บริษัท จัดหางาน จ๊อบส์ ดีบี (ประเทศไทย) จำกัด ประชาสัมพันธ์การรับสมัครงานผ่านเว็บไซต์
-ผ่าน www.jobsdb.com
(รายละเอียดตามเอกสารที่แนบ)</t>
  </si>
  <si>
    <t>บริษัท จัดหางาน จ๊อบส์ ดีบี (ประเทศไทย) จำกัด</t>
  </si>
  <si>
    <t>AP1-0809</t>
  </si>
  <si>
    <t>PR63000736</t>
  </si>
  <si>
    <t>PO63000656</t>
  </si>
  <si>
    <t>64CIO00204</t>
  </si>
  <si>
    <t>PO63000655-3/3 บริษัท อัพเดท โซลูชั่น จำกัด โครงการการจัดหาสิทธิ์การใช้งาน Zapier เพื่อใช้ในกระบวนการ Process Automation (ลำดับ 4)
-เดือนที่ 3
วันที่ 22 กันยายน - 21 ตุลาคม 2563
(รายละเอียดตามเอกสารที่แนบ)</t>
  </si>
  <si>
    <t>PR63000756</t>
  </si>
  <si>
    <t>PO63000655</t>
  </si>
  <si>
    <t>64CIO00129</t>
  </si>
  <si>
    <t>PO63000655-2/3 บริษัท อัพเดท โซลูชั่น จำกัด โครงการการจัดหาสิทธิ์การใช้งาน Zapier เพื่อใช้ในกระบวนการ Process Automation (ลำดับ 4)
-เดือนที่ 2
วันที่ 22 สิงหาคม - 21 กันยายน 2563
(รายละเอียดตามเอกสารที่แนบ)</t>
  </si>
  <si>
    <t>63CIO1282</t>
  </si>
  <si>
    <t>PO63000655-1/3 บริษัท อัพเดท โซลูชั่น จำกัด โครงการการจัดหาสิทธิ์การใช้งาน Zapier เพื่อใช้ในกระบวนการ Process Automation (ลำดับ 4)
-เดือนที่ 1
วันที่ 21 กรกฎาคม - 21 สิงหาคม 2563
(รายละเอียดตามเอกสารที่แนบ)</t>
  </si>
  <si>
    <t>APCIO0000207</t>
  </si>
  <si>
    <t>PO63000654-6/6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
-เดือนที่ 4
วันที่ 22 ตุลาคม - 21 พฤศจิกายน 2563
(รายละเอียดตามเอกสารที่</t>
  </si>
  <si>
    <t>PR63000755</t>
  </si>
  <si>
    <t>PO63000654</t>
  </si>
  <si>
    <t>64CIO00556</t>
  </si>
  <si>
    <t>PO63000654-5/6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
-เดือนที่ 5
วันที่ 22 พฤศจิกายน - 21 ธันวาคม 2563
(รายละเอียดตามเอกสารที่</t>
  </si>
  <si>
    <t>64CIO00532</t>
  </si>
  <si>
    <t>PO63000654-4/4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
-เดือนที่ 4
วันที่ 22 ตุลาคม - 21 พฤศจิกายน 2563
(รายละเอียดตามเอกสารที่แนบ)</t>
  </si>
  <si>
    <t>64CIO00531</t>
  </si>
  <si>
    <t>PO63000654-3/4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
-เดือนที่ 3
วันที่ 22 กันยายน - 21 ตุลาคม 2563
(รายละเอียดตามเอกสารที่แนบ)</t>
  </si>
  <si>
    <t>63CIO1281</t>
  </si>
  <si>
    <t>PO63000653-1/1 บริษัท อัพเดท โซลูชั่น จำกัด โครงการจัดหาสิทธิ์การใช้งาน Slack เพื่อใช้ในกระบวนการพัฒนาซอฟแวร์
-เดือนที่ 1
วันที่ 21 กรกฎาคม - 21 สิงหาคม 2563
(เบิกจ่ายตามจริง)
(รายละเอียดตามเอกสารที่แนบ)</t>
  </si>
  <si>
    <t>PR63000757</t>
  </si>
  <si>
    <t>PO63000653</t>
  </si>
  <si>
    <t>PR63000741</t>
  </si>
  <si>
    <t>APCIO0000208</t>
  </si>
  <si>
    <t>PO63000651-6/6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5
วันที่ 26 พฤศจิกายน 2563
 - 25 ธันวาคม 2563(รายละ</t>
  </si>
  <si>
    <t>PR63000758</t>
  </si>
  <si>
    <t>PO63000651</t>
  </si>
  <si>
    <t>64CIO00561</t>
  </si>
  <si>
    <t>PO63000651-5/6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5
วันที่ 26 พฤศจิกายน 2563
 - 25 ธันวาคม 2563(รายละเอียดต</t>
  </si>
  <si>
    <t>64CIO00530</t>
  </si>
  <si>
    <t>PO63000651-4/4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4
วันที่ 26 ตุลาคม - 25 พฤศจิกายน 2563
(รายละเอียดตามเอกสารที่แนบ)</t>
  </si>
  <si>
    <t>64CIO00211</t>
  </si>
  <si>
    <t>PO63000651-3/4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3
วันที่ 26 กันยายน - 25 ตุลาคม 2563
(รายละเอียดตามเอกสารที่แนบ)</t>
  </si>
  <si>
    <t>64CIO00130</t>
  </si>
  <si>
    <t>PO63000651-2/4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2
วันที่ 26 สิงหาคม - 25 กันยายน 2563
(รายละเอียดตามเอกสารที่แนบ)</t>
  </si>
  <si>
    <t>63CIO1283</t>
  </si>
  <si>
    <t>PO63000651-1/4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1
วันที่ 25 กรกฎาคม - 25 สิงหาคม 2563
(รายละเอียดตามเอกสารที่แนบ)</t>
  </si>
  <si>
    <t>63CIO0942</t>
  </si>
  <si>
    <t>PO63000650 ห้างหุ้นส่วนจำกัด เบอเดนซัพพลาย ซื้อกระดาษเช็ดปากสก๊อตป๊อป-อัพ
(รายละเอียดตามเอกสารที่แนบ)</t>
  </si>
  <si>
    <t>PR63000744</t>
  </si>
  <si>
    <t>PO63000650</t>
  </si>
  <si>
    <t>PO63000650 ห้างหุ้นส่วนจำกัด เบอเดนซัพพลาย ซื้อกระดาษเช็ดมือ สก๊อตต์อินเตอร์โฟล 2 ชั้น
(รายละเอียดตามเอกสารที่แนบ)</t>
  </si>
  <si>
    <t>PO63000650 ห้างหุ้นส่วนจำกัด เบอเดนซัพพลาย ซื้อกระดาษชำระ  คิมซอฟเจอาร์ที 2 ชั้น
(รายละเอียดตามเอกสารที่แนบ)</t>
  </si>
  <si>
    <t>63CIO1185</t>
  </si>
  <si>
    <t>PO63000649 บริษัท อินโนวิซ โซลูชั่นส์ จำกัด จัดทำรายงานสรุปผลการดำเนินงานจัดซื้อจัดจ้าง
(รายละเอียดตามเอกสารที่แนบ)</t>
  </si>
  <si>
    <t>PR63000752</t>
  </si>
  <si>
    <t>PO63000649</t>
  </si>
  <si>
    <t xml:space="preserve">PO63000648-2/2 บริษัท เดอะ เบทเทอริ่ง โค จำกัด บริหารจัดการเฟสบุ๊ค  
งวด 1 กำหนดส่งมอบงานวันที่ 20 ส.ค. 2563 งวด 2 กำหนดส่งมอบงานวันที่ 21 ก.ย. 2563 
การเบิกจ่าย งวด 1 และงวด 2 เบิกจ่ายงวดละ 50%
(ระบบทศนิยม Error)
(รายละเอียดตามเอกสารที่แนบ)
</t>
  </si>
  <si>
    <t>PR63000669</t>
  </si>
  <si>
    <t>PO63000648</t>
  </si>
  <si>
    <t>PO63000648-1/2 บริษัท เดอะ เบทเทอริ่ง โค จำกัด บริหารจัดการเฟสบุ๊ค  
งวด 1 กำหนดส่งมอบงานวันที่ 20 ส.ค. 2563 งวด 2 กำหนดส่งมอบงานวันที่ 21 ก.ย. 2563 
การเบิกจ่าย งวด 1 และงวด 2 เบิกจ่ายงวดละ 50%
(ระบบทศนิยม Error)
(รายละเอียดตามเอกสารที่แนบ)</t>
  </si>
  <si>
    <t>63CIO1123</t>
  </si>
  <si>
    <t>PO63000647-2/2 บริษัท ไนซ์จ๊อบทีม จำกัด -สรุปข้อมูลโครงการทั้งหมด 783 โครงการ
(รายละเอียดตามเอกสารที่แนบ)</t>
  </si>
  <si>
    <t>PR63000742</t>
  </si>
  <si>
    <t>PO63000647</t>
  </si>
  <si>
    <t>63CIO1039</t>
  </si>
  <si>
    <t>PO63000647-1 บริษัท ไนซ์จ๊อบทีม จำกัด -รายงานการประมวลผลข้อมูลข้อเสนอโครงการทั้งหมด 783 โครงการ
(รายละเอียดตามเอกสารที่แนบ)</t>
  </si>
  <si>
    <t>63CIO1021</t>
  </si>
  <si>
    <t>PO63000646 บริษัท มาตา การพิมพ์ จำกัด -หนังสือ ประกาศทุนพระกนิษฐาสัมมาชีพ
จำนวน 1,500 เล่ม
-โปสเตอร์ ประกาศทุนพระกนิษฐาสัมมาชีพ
จำนวน 1,500 แผ่น
(รายละเอียดตามเอกสารที่แนบ)</t>
  </si>
  <si>
    <t>PR63000751</t>
  </si>
  <si>
    <t>PO63000646</t>
  </si>
  <si>
    <t>PR63000719</t>
  </si>
  <si>
    <t>PO63000645</t>
  </si>
  <si>
    <t>64CIO00083</t>
  </si>
  <si>
    <t>PO63000642-3/3 นางสาว ฝานฝัน ยมศรีเคน -จัดจ้างเจ้าหน้าที่ธุรการ ส่วนงานบัญชีและการเงิน งวดที่ 3
(รายละเอียดตามเอกสารที่แนบ)</t>
  </si>
  <si>
    <t>PR63000740</t>
  </si>
  <si>
    <t>PO63000642</t>
  </si>
  <si>
    <t>63CIO1229</t>
  </si>
  <si>
    <t>PO63000642-2/3 นางสาว ฝานฝัน ยมศรีเคน -จัดจ้างเจ้าหน้าที่ธุรการ ส่วนงานบัญชีและการเงิน งวดที่ 2
(รายละเอียดตามเอกสารที่แนบ)</t>
  </si>
  <si>
    <t>63CIO1073</t>
  </si>
  <si>
    <t>PO63000642-1 นางสาว ฝานฝัน ยมศรีเคน -จัดจ้างเจ้าหน้าที่ธุรการ ส่วนงานบัญชีและการเงิน งวดที่ 1
(รายละเอียดตามเอกสารที่แนบ)</t>
  </si>
  <si>
    <t>PR63000745</t>
  </si>
  <si>
    <t>PR63000746</t>
  </si>
  <si>
    <t>64CIO00142</t>
  </si>
  <si>
    <t>PO63000639-2/2 นางสาว ศศิธร เรี่ยวธรรมรัฐ -ผลการดำเนินงานออกแบบประสบการณ์การใช้งาน Equity Lab 
เดือน กรกฎาคม – ตุลาคม 2563
(รายละเอียดตามเอกสารที่แนบ)</t>
  </si>
  <si>
    <t>PR63000750</t>
  </si>
  <si>
    <t>PO63000639</t>
  </si>
  <si>
    <t>63CIO0952</t>
  </si>
  <si>
    <t>PO63000639-1 นางสาว ศศิธร เรี่ยวธรรมรัฐ -แผนการดำเนินงานออกแบบประสบการณ์การใช้งาน Equity Lab 
เดือน กรกฎาคม – ตุลาคม 2563
(รายละเอียดตามเอกสารที่แนบ)</t>
  </si>
  <si>
    <t>64CIO00144</t>
  </si>
  <si>
    <t>PO63000638-2 นางสาว ศิริภา โพธิ์ศรี -ผลการดำเนินงานกิจกรรม Equity Lab 
เดือน กรกฎาคม – ตุลาคม 2563
(รายละเอียดตามเอกสารที่แนบ)</t>
  </si>
  <si>
    <t>PR63000749</t>
  </si>
  <si>
    <t>PO63000638</t>
  </si>
  <si>
    <t>63CIO0964</t>
  </si>
  <si>
    <t>PO63000638-1 นางสาว ศิริภา โพธิ์ศรี -แผนการดำเนินงานกิจกรรม Equity Lab 
เดือน กรกฎาคม – ตุลาคม 2563
(รายละเอียดตามเอกสารที่แนบ)</t>
  </si>
  <si>
    <t>63CIO1275</t>
  </si>
  <si>
    <t>PO63000637-2/2 นางสาว กุลระวี สุขีโมกข์ -ผลการดำเนินงานงานสื่อสารวิชาการของ กสศ. Equity Lab 
เดือน กรกฎาคม – ตุลาคม 2563
(รายละเอียดตามเอกสารที่แนบ)</t>
  </si>
  <si>
    <t>PR63000748</t>
  </si>
  <si>
    <t>PO63000637</t>
  </si>
  <si>
    <t>63CIO0951</t>
  </si>
  <si>
    <t>PO63000637-1 นางสาว กุลระวี สุขีโมกข์ -แผนการดำเนินงานสื่อสารงานวิชาการของ กสศ. 
เดือน กรกฎาคม – ตุลาคม 2563
(รายละเอียดตามเอกสารที่แนบ)</t>
  </si>
  <si>
    <t>63CIO1015</t>
  </si>
  <si>
    <t>PO63000636 บริษัท หน้ากลม จำกัด -ชุดหนังสือ Who I AM? ฉันคือใคร สำหรับนักเรียนในช่วงชั้นที่ 2 ระดับประถมศึกษาตอนปลาย 
-จำนวนไม่ต่ำกว่า 70 หน้า 2 สี  
-สำหรับตีพิมพ์ เล่มที่ 1
(รายละเอียดตามเอกสารที่แนบ)</t>
  </si>
  <si>
    <t>PR63000718</t>
  </si>
  <si>
    <t>PO63000636</t>
  </si>
  <si>
    <t>APCIO0000001</t>
  </si>
  <si>
    <t>PO63000635-6/6 นางสาว เบญญา คำแสน การจัดการเอกสารจัดซื้อจัดจ้างของ วสศ.
เดือน ธันวาคม 2563
(รายละเอียดตามเอกสารที่แนบ)</t>
  </si>
  <si>
    <t>PR63000733</t>
  </si>
  <si>
    <t>PO63000635</t>
  </si>
  <si>
    <t>64CIO00350</t>
  </si>
  <si>
    <t>PO63000635-5/6 นางสาว เบญญา คำแสน การจัดการเอกสารจัดซื้อจัดจ้างของ วสศ.
เดือน พฤศจิกายน 2563
(รายละเอียดตามเอกสารที่แนบ)</t>
  </si>
  <si>
    <t>64CIO00178</t>
  </si>
  <si>
    <t>PO63000635-4/6 นางสาว เบญญา คำแสน การจัดการเอกสารจัดซื้อจัดจ้างของ วสศ.
เดือน ตุลาคม 2563
(รายละเอียดตามเอกสารที่แนบ)</t>
  </si>
  <si>
    <t>63CIO1216</t>
  </si>
  <si>
    <t>PO63000635-3/6 นางสาว เบญญา คำแสน การจัดการเอกสารจัดซื้อจัดจ้างของ วสศ.
เดือน กันยายน 2563
(รายละเอียดตามเอกสารที่แนบ)</t>
  </si>
  <si>
    <t>63CIO1095</t>
  </si>
  <si>
    <t>PO63000635-2/6 นางสาว เบญญา คำแสน การจัดการเอกสารจัดซื้อจัดจ้างของ วสศ.
เดือน สิงหาคม 2563
(รายละเอียดตามเอกสารที่แนบ)</t>
  </si>
  <si>
    <t>63CIO1028</t>
  </si>
  <si>
    <t>PO63000635-1 นางสาว เบญญา คำแสน การจัดการเอกสารจัดซื้อจัดจ้างของ วสศ. 
เดือน กรกฎาคม 2563
(รายละเอียดตามเอกสารที่แนบ)</t>
  </si>
  <si>
    <t>63CIO1029</t>
  </si>
  <si>
    <t>PO63000634 บริษัท หน้ากลม จำกัด ชุดหนังสือ Who I AM? ฉันคือใคร ชุดสำหรับนักเรียน สำหรับตีพิมพ์ เล่มที่ 2 และ 3
-ออกแบบคู่มือชุดการเรียนรู้ Who I AM 
จำนวน 30 หน้า
-ออกแบบการวัดผลและประเมินผลการเรียนรู้
จำนวน 39 หน้า
(รายละเอียดตามเอกสารที่แนบ)</t>
  </si>
  <si>
    <t>PR63000731</t>
  </si>
  <si>
    <t>PO63000634</t>
  </si>
  <si>
    <t>PR63000732</t>
  </si>
  <si>
    <t>PO63000633</t>
  </si>
  <si>
    <t>64CIO00027</t>
  </si>
  <si>
    <t>PO63000632-3/3 บริษัท ไนซ์จ๊อบทีม จำกัด -ค่าจ้างเลขานุการของสำนักธรรมาภิบาลและบริหารทั่วไป เดือนกันยายน
(รายละเอียดตามเอกสารที่แนบ)</t>
  </si>
  <si>
    <t>PR63000738</t>
  </si>
  <si>
    <t>PO63000632</t>
  </si>
  <si>
    <t>63CIO1182</t>
  </si>
  <si>
    <t>PO63000632-2/2 บริษัท ไนซ์จ๊อบทีม จำกัด -ค่าจ้างเลขานุการของสำนักธรรมาภิบาลและบริหารทั่วไป เดือนสิงหาคม 
(รายละเอียดตามเอกสารที่แนบ)</t>
  </si>
  <si>
    <t>63CIO1012</t>
  </si>
  <si>
    <t>PO63000632-1 บริษัท ไนซ์จ๊อบทีม จำกัด -ค่าจ้างเลขานุการของสำนักธรรมาภิบาลและบริหารทั่วไป เดือนกรกฎาคม 
(รายละเอียดตามเอกสารที่แนบ)</t>
  </si>
  <si>
    <t>63CIO0927</t>
  </si>
  <si>
    <t>PO63000631 บริษัท มาตา การพิมพ์ จำกัด พิมพ์คู่มือรับเปิดเทอม
-ขนาด A5 หนา 28 หน้า
-พิมพ์ 4 สี กระดาษปอนด์ 100 แกรม เข้าเล่มเย็บมุงหลังคา
-จำนวน 50 เล่ม
(รายละเอียดตามเอกสารที่แนบ)</t>
  </si>
  <si>
    <t>PR63000737</t>
  </si>
  <si>
    <t>PO63000631</t>
  </si>
  <si>
    <t>63CIO0935</t>
  </si>
  <si>
    <t>PO63000630 บริษัท เอกราช คอมพิวเตอร์ จำกัด ซื้ออุปกรณ์คอมพิวเตอร์ ชุดที่ 4
-ASUS SDEQ-08U9M-U/GOLD/G/AS CD-RW DVD-RW, External
(รายละเอียดตามเอกสารที่แนบ)</t>
  </si>
  <si>
    <t>PR63000739</t>
  </si>
  <si>
    <t>PO63000630</t>
  </si>
  <si>
    <t>PO63000630 บริษัท เอกราช คอมพิวเตอร์ จำกัด ซื้ออุปกรณ์คอมพิวเตอร์ ชุดที่ 4
-ThinkPad Ethernet Extension Adapter Gen 2
(รายละเอียดตามเอกสารที่แนบ)</t>
  </si>
  <si>
    <t>63CIO0973</t>
  </si>
  <si>
    <t>PO63000629 บริษัท อเดไลน์ กรุ๊ป จำกัด 1.สรุปรายชื่อผู้เข้าร่วมเวทีแนะนำโครงการและทำความเข้าใจกระบวนการพิจารณากลั่นกรองข้อเสนอโครงการฯ 
2.ฐานข้อมูลผู้เข้าร่วมประชุมที่เรียบร้อยแล้ว สรุปค่าใช้จ่ายในการประชุม
3.รายงานสรุปการประชุมโครงการฯ
(รายละเอียดตามเอกสารที่แนบ)</t>
  </si>
  <si>
    <t>PR63000735</t>
  </si>
  <si>
    <t>PO63000629</t>
  </si>
  <si>
    <t>63CIO1000</t>
  </si>
  <si>
    <t>PO63000628-2 บริษัท ไนซ์จ๊อบทีม จำกัด -สรุปค่าใช้จ่ายในการประชุม
-ไฟล์วิดีโอข่าวการประชุมเชิงปฏิบัติ
(รายละเอียดตามเอกสารที่แนบ)</t>
  </si>
  <si>
    <t>PR63000730</t>
  </si>
  <si>
    <t>PO63000628</t>
  </si>
  <si>
    <t>63CIO0999</t>
  </si>
  <si>
    <t>PO63000628-1 บริษัท ไนซ์จ๊อบทีม จำกัด จ้างบริหารจัดการประชุมเชิงปฏิบัติการ โครงการจัดสรรเงินอุดหนุนนักเรียนยากจนพิเศษแบบมีเงื่อนไข สังกัด สำนักงานพระพุทธศาสนาแห่งชาติ (พศ)
-สรุปรายชื่อผู้เข้าร่วมประชุมรายชื่อคณะทำงาน รายชื่อวิทยากร
(รายละเอียดตามเอกสารที่แนบ)</t>
  </si>
  <si>
    <t>63CIO1025</t>
  </si>
  <si>
    <t>PO63000627 บริษัท กู๊ด อินโฟ แอนด์ แมเนจเมนท์ จำกัด เช่ารถเพื่อสร้างการมีส่วนร่วมหรือระดมทุน
-เช่ารถกระบะเล็ก 1 คัน พร้อมดูแลรักษา
-ติดข้อความหรือภาพเพื่อสร้างโอกาสทางการศึกษาพร้อมโลโก้ ไม่น้อยกว่า 2 จุด
-บริหารจัดการลงพื้นที่ ไม่น้อยกว่า 2 ครั้ง (พร้อมคนขับ)
(รายละเอียดตามเอกสารที่แนบ)</t>
  </si>
  <si>
    <t>PR63000724</t>
  </si>
  <si>
    <t>PO63000627</t>
  </si>
  <si>
    <t>64CIO00527</t>
  </si>
  <si>
    <t>PO63000626-2/2 บริษัท คิด ฮีโร่ (ไทยแลนด์) จำกัด -รายงานสรุปผลการดำเนินงาน
(รายละเอียดตามเอกสารที่แนบ)</t>
  </si>
  <si>
    <t>บริษัท คิด ฮีโร่ (ไทยแลนด์) จำกัด</t>
  </si>
  <si>
    <t>AP1-0821</t>
  </si>
  <si>
    <t>PR63000729</t>
  </si>
  <si>
    <t>PO63000626</t>
  </si>
  <si>
    <t>63CIO0922</t>
  </si>
  <si>
    <t>PO63000626-1 บริษัท คิด ฮีโร่ (ไทยแลนด์) จำกัด จ้างพัฒนาชุดคู่มือและเครื่องมือการสอนด้านข้อมูลวิทยาการ (Data Science) ต้นแบบให้กับบุคลากร ครูและ นักเรียนวิทยาลัยสายอาชีพ
-แผนการดำเนินโครงการในภาพรวม
(รายละเอียดตามเอกสารที่แนบ)</t>
  </si>
  <si>
    <t>PO63000625 บริษัท โกลว ครีเอทีฟ จำกัด จ้างประสานงานเพื่อจัดเวทีและจัดทำคลิปทุนตรีโทเอก
-ออกแบบอัตลักษณ์ทุน (Key Visual)
-ออกแบบ,ผลิตนิทรรศการเล่าเรื่องนักเรียนทุน
-การออกแบบและผลิตวิดีโอ
(รายละเอียดตามเอกสารที่แนบ)</t>
  </si>
  <si>
    <t>PR63000725</t>
  </si>
  <si>
    <t>63CIO0968</t>
  </si>
  <si>
    <t>PO63000624 นาย สุจิตร มานิตยกุล จ้างถ่ายภาพพนักงานและลูกจ้างเข้างานใหม่เดือนกรกฎาคม 2563
(รายละเอียดตามเอกสารที่แนบ)</t>
  </si>
  <si>
    <t>PR63000728</t>
  </si>
  <si>
    <t>PO63000624</t>
  </si>
  <si>
    <t>63CIO1301</t>
  </si>
  <si>
    <t>PO63000623-บริษัท วัน-ทู-ออล จำกัด ซื้อโปรแกรม Zoom Meeting Biz Plus
(รายละเอียดตามเอกสารที่แนบ)</t>
  </si>
  <si>
    <t>บริษัท วัน-ทู-ออล จำกัด</t>
  </si>
  <si>
    <t>AP1-0744</t>
  </si>
  <si>
    <t>PR63000721</t>
  </si>
  <si>
    <t>PO63000623</t>
  </si>
  <si>
    <t>63CIO0936</t>
  </si>
  <si>
    <t>PO63000622 บริษัท เอกราช คอมพิวเตอร์ จำกัด ซื้ออุปกรณ์คอมพิวเตอร์ ชุดที่ 3
-DELL 23 monitor P2319H 23" 
-HDMI Cable 1.8 m. 
(รายละเอียดตามเอกสารที่แนบ)</t>
  </si>
  <si>
    <t>PR63000720</t>
  </si>
  <si>
    <t>PO63000622</t>
  </si>
  <si>
    <t>63CIO0961</t>
  </si>
  <si>
    <t>PO63000621 บริษัท เร็กกูลาร์ วัน จำกัด ซื้อหมึก Printer Brother รุ่น 1810
-จำนวน 10 ชิ้น
(รายละเอียดตามเอกสารที่แนบ)</t>
  </si>
  <si>
    <t>บริษัท เร็กกูลาร์ วัน จำกัด</t>
  </si>
  <si>
    <t>AP1-0086</t>
  </si>
  <si>
    <t>PR63000726</t>
  </si>
  <si>
    <t>PO63000621</t>
  </si>
  <si>
    <t>64CIO00212</t>
  </si>
  <si>
    <t>PO63000619 บริษัท วีดู ไอที เซอร์วิส จำกัด ต่ออายุ Antivirus ชุดที่ 1
-System Management (Panda)
(รายละเอียดตามเอกสารที่แนบ)</t>
  </si>
  <si>
    <t>PR63000714</t>
  </si>
  <si>
    <t>PO63000619</t>
  </si>
  <si>
    <t>PO63000619 บริษัท วีดู ไอที เซอร์วิส จำกัด ต่ออายุ Antivirus ชุดที่ 1
-Antivirus (Panda)
(รายละเอียดตามเอกสารที่แนบ)</t>
  </si>
  <si>
    <t>63CIO1178</t>
  </si>
  <si>
    <t>PO63000618 ร.ต.ท.หญิง ปุณยนุช หิรัญอร ค่าจ้างพยาบาลวิชาชีพ สำหรับคัดกรองพนักงานและบุคคลภายนอกที่มาติดต่อกับทางสำนักงาน
(รายละเอียดตามเอกสารที่แนบ)</t>
  </si>
  <si>
    <t>PR63000722</t>
  </si>
  <si>
    <t>PO63000618</t>
  </si>
  <si>
    <t>64CIO00236</t>
  </si>
  <si>
    <t>PO63000617-2 บริษัท เคพีเอ็มจี ภูมิไชย ที่ปรึกษาธุรกิจ จำกัด รายงานสรุปผลและข้อเสนอแนะที่ควรพิจารณาปรับปรุง
(รายละเอียดตามเอกสารที่แนบ)</t>
  </si>
  <si>
    <t>บริษัท เคพีเอ็มจี ภูมิไชย ที่ปรึกษาธุรกิจ จำกัด</t>
  </si>
  <si>
    <t>AP1-0820</t>
  </si>
  <si>
    <t>PR63000673</t>
  </si>
  <si>
    <t>PO63000617</t>
  </si>
  <si>
    <t>63CIO0987</t>
  </si>
  <si>
    <t>PO63000617-1 บริษัท เคพีเอ็มจี ภูมิไชย ที่ปรึกษาธุรกิจ จำกัด แผนการดำเนินงานที่ได้รับมอบหมายจากฝ่ายตรวจสอบภายใน กสศ.
(รายละเอียดตามเอกสารที่แนบ)</t>
  </si>
  <si>
    <t>63CIO1110</t>
  </si>
  <si>
    <t>PO63000616-2/2 บริษัท แอ้นท์ เอ็กซ์ เวิร์ค จำกัด ค่าพัฒนาระบบลงทะเบียนออนไลน์ โครงการทุนนวัตกรรมสายอาชีพชั้นสูงมหาวิทยาลัยบูรพา ปี 2563
-ระบบลงทะเบียนรายชื่อผู้รับทุน
(รายละเอียดตามเอกสารที่แนบ)</t>
  </si>
  <si>
    <t>PR63000706</t>
  </si>
  <si>
    <t>PO63000616</t>
  </si>
  <si>
    <t>63CIO0965</t>
  </si>
  <si>
    <t>PO63000616-1 บริษัท แอ้นท์ เอ็กซ์ เวิร์ค จำกัด ค่าพัฒนาระบบลงทะเบียนออนไลน์ โครงการทุนนวัตกรรมสายอาชีพชั้นสูงมหาวิทยาลัยบูรพา ปี 2563
-ระบบยืนยันรายชื่อผู้รับทุนและระบบสัญญาทุน
(รายละเอียดตามเอกสารที่แนบ)</t>
  </si>
  <si>
    <t>63CIO0963</t>
  </si>
  <si>
    <t>PO63000615 นาง ศิริลักษณ์ ทัพโภทยาน โครงการลงเสียงในคลิปเพื่อสื่อสารต่อสังคม 
-ลงเสียงบรรยาย Presentation infographic
-ลงเสียงบรรยายสื่อ Multi media 
(รายละเอียดตามเอกสารที่แนบ)</t>
  </si>
  <si>
    <t>PR63000656</t>
  </si>
  <si>
    <t>PO63000615</t>
  </si>
  <si>
    <t>64CIO00071</t>
  </si>
  <si>
    <t>63C516501</t>
  </si>
  <si>
    <t>PO63000614-3/3 นางสาว นิตยา รัตนสุวรรณ -รายงานสรุปผลการดำเนินงานงวดที่ 3
(วันที่ 1 กันยายน - 9 ตุลาคม 2563)
(รายละเอียดตามเอกสารที่แนบ)</t>
  </si>
  <si>
    <t>นางสาวนิตยา รัตนสุวรรณ</t>
  </si>
  <si>
    <t>AP1-0818</t>
  </si>
  <si>
    <t>PR63000713</t>
  </si>
  <si>
    <t>PO63000614</t>
  </si>
  <si>
    <t>63CIO1065</t>
  </si>
  <si>
    <t>PO63000614-2 นางสาว นิตยา รัตนสุวรรณ -รายงานสรุปผลการดำเนินงานงวดที่ 2 
(วันที่ 1-31 สิงหาคม 2563) 
(รายละเอียดตามเอกสารที่แนบ)</t>
  </si>
  <si>
    <t>63CIO0899</t>
  </si>
  <si>
    <t>PO63000614-1 นางสาว นิตยา รัตนสุวรรณ ผู้ประสานงานโครงการทุนนวัตกรรมสายอาชีพชั้นสูงประจำปี 2563 ภายใต้สำนักนวัตกรรมและทุนการศึกษา  
-รายงานผลการดำเนินงานงวดที่ 1 
(วันที่ 10-31 กรกฎาคม 2563)
(รายละเอียดตามเอกสารที่แนบ)</t>
  </si>
  <si>
    <t>PO63000613-2/2 บริษัท ไอ แอนด์ ไอ คอมมิวนิเคชั่น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
-งวดที่ 2
-รายงานสรุปถอดบทเรียนความสำเร็จ 15 พื้นที่
(รายละเอียดตามเอกสารที่แนบ)</t>
  </si>
  <si>
    <t>PR63000716</t>
  </si>
  <si>
    <t>PO63000613</t>
  </si>
  <si>
    <t>PO63000613-1 บริษัท ไอ แอนด์ ไอ คอมมิวนิเคชั่น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
-งวดที่ 1
-แผนการดำเนินงาน
(รายละเอียดตามเอกสารที่แนบ)</t>
  </si>
  <si>
    <t>63CIO1099</t>
  </si>
  <si>
    <t>PO63000612 บริษัท กู๊ด อินโฟ แอนด์ แมเนจเมนท์ จำกัด จ้างเหมาบริการประสานงานระดมการมีส่วนร่วม
-ประสานงานและบริหารจัดการงานจัดสรรเงินช่วยเหลือเด็กนักเรียนทุนเสมอภาค
-จัดหาเจ้าหน้าที่ปฏิบัติงาน อย่างน้อย 7 คน ต่อวันตลอดโครงการ
(รายละเอียดตามเอกสารที่แนบ)</t>
  </si>
  <si>
    <t>PR63000708</t>
  </si>
  <si>
    <t>PO63000612</t>
  </si>
  <si>
    <t>PR63000704</t>
  </si>
  <si>
    <t>APCIO0000470</t>
  </si>
  <si>
    <t>PO63000610 -10/10 นางสาว พรประภา พงษารัตน์รายงานสรุปผลการดำเนินงาน งวดที่ 10
(รายละเอียดตามเอกสารที่แนบ)</t>
  </si>
  <si>
    <t>นางสาวพรประภา พงษารัตน์</t>
  </si>
  <si>
    <t>AP1-0742</t>
  </si>
  <si>
    <t>PR63000705</t>
  </si>
  <si>
    <t>PO63000610</t>
  </si>
  <si>
    <t>APCIO0000288</t>
  </si>
  <si>
    <t>PO63000610-9/10 นางสาว พรประภา พงษารัตน์ รายงานสรุปผลการดำเนินงาน งวดที่ 9
(รายละเอียดตามเอกสารที่แนบ)</t>
  </si>
  <si>
    <t>APCIO0000182</t>
  </si>
  <si>
    <t>PO63000610-8/10 นางสาว พรประภา พงษารัตน์ รายงานสรุปผลการดำเนินงาน งวดที่ 8
(รายละเอียดตามเอกสารที่แนบ)</t>
  </si>
  <si>
    <t>APCIO0000030</t>
  </si>
  <si>
    <t>PO63000610-7/10 นางสาว พรประภา พงษารัตน์ รายงานสรุปผลการดำเนินงาน งวดที่ 7
(รายละเอียดตามเอกสารที่แนบ)</t>
  </si>
  <si>
    <t>64CIO00416</t>
  </si>
  <si>
    <t>PO63000610-6/10 นางสาว พรประภา พงษารัตน์ รายงานสรุปผลการดำเนินงาน งวดที่ 6
(รายละเอียดตามเอกสารที่แนบ)</t>
  </si>
  <si>
    <t>64CIO00257</t>
  </si>
  <si>
    <t>PO63000610-5/10 นางสาว พรประภา พงษารัตน์ รายงานสรุปผลการดำเนินงาน งวดที่ 5
(รายละเอียดตามเอกสารที่แนบ)</t>
  </si>
  <si>
    <t>64CIO00095</t>
  </si>
  <si>
    <t>PO63000610-4/10 นางสาว พรประภา พงษารัตน์ รายงานสรุปผลการดำเนินงาน งวดที่ 4
(รายละเอียดตามเอกสารที่แนบ)</t>
  </si>
  <si>
    <t>63CIO1205</t>
  </si>
  <si>
    <t>PO63000610-3/10 นางสาว พรประภา พงษารัตน์ รายงานสรุปผลการดำเนินงาน งวดที่ 3
(รายละเอียดตามเอกสารที่แนบ)</t>
  </si>
  <si>
    <t>63CIO1047</t>
  </si>
  <si>
    <t>PO63000610-2 นางสาว พรประภา พงษารัตน์ รายงานสรุปผลการดำเนินงาน งวดที่ 2
(รายละเอียดตามเอกสารที่แนบ)</t>
  </si>
  <si>
    <t>63CIO0880</t>
  </si>
  <si>
    <t>PO63000610-1 นางสาว พรประภา พงษารัตน์ รายงานสรุปผลการดำเนินงาน งวดที่ 1
(รายละเอียดตามเอกสารที่แนบ)</t>
  </si>
  <si>
    <t>63CIO1041</t>
  </si>
  <si>
    <t>PO63000609 บริษัท อินฟอร์เวชั่น จำกัด รายงานผลการดำเนินงานการพัฒนาระบบลงทะเบียนออนไลน์สำหรับสถานศึกษาที่เข้าร่วมโครงการ ทุนนวัตกรรมสายอาชีพชั้นสูงสำหรับผู้เรียนที่มีความต้องการพิเศษ (รุ่นที่1)
(รายละเอียดตามเอกสารที่แนบ)</t>
  </si>
  <si>
    <t>PR63000712</t>
  </si>
  <si>
    <t>PO63000609</t>
  </si>
  <si>
    <t>PR63000709</t>
  </si>
  <si>
    <t>PO63000608</t>
  </si>
  <si>
    <t>PR63000710</t>
  </si>
  <si>
    <t>PO63000607</t>
  </si>
  <si>
    <t>บริษัท เดอะฟิล์ม แฟคตอรี่ จำกัด</t>
  </si>
  <si>
    <t>AP1-0793</t>
  </si>
  <si>
    <t>PR63000707</t>
  </si>
  <si>
    <t>63CIO1042</t>
  </si>
  <si>
    <t>PO63000605 บริษัท นอกเส้น จำกัด จ้างผลิตชุดวีดีโอสาธิตการเดินทางไปโรงเรียน ของนักเรียนในช่วงเปิดเทอม ให้ห่างไกลจาก Covid19 
(รายละเอียดตามเอกสารที่แนบ)</t>
  </si>
  <si>
    <t>บริษัท นอกเส้น จำกัด</t>
  </si>
  <si>
    <t>AP1-0801</t>
  </si>
  <si>
    <t>PR63000695</t>
  </si>
  <si>
    <t>PO63000605</t>
  </si>
  <si>
    <t>นายณรรธราวุธ เมืองสุข</t>
  </si>
  <si>
    <t>AP1-0815</t>
  </si>
  <si>
    <t>PR63000703</t>
  </si>
  <si>
    <t>APCIO0000467</t>
  </si>
  <si>
    <t>PO63000602-3/4 บริษัท ไอ แอนด์ ไอ คอมมิวนิเคชั่น จำกัด
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
-งวดที่ 3
(รายละเอียดตามเอกสารที่แนบ)</t>
  </si>
  <si>
    <t>PR63000567</t>
  </si>
  <si>
    <t>PO63000602</t>
  </si>
  <si>
    <t>64CIO00497</t>
  </si>
  <si>
    <t>PO63000602-2/4 บริษัท ไอ แอนด์ ไอ คอมมิวนิเคชั่น จำกัด 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
-งวดที่ 2
(รายละเอียดตามเอกสารที่แนบ)</t>
  </si>
  <si>
    <t>PO63000602-1 บริษัท ไอ แอนด์ ไอ คอมมิวนิเคชั่น จำกัด 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
-งวดที่ 1
(รายละเอียดตามเอกสารที่แนบ)</t>
  </si>
  <si>
    <t>PO63000601 นางสาว สิริญา ทองสมบุญ จัดทำวีดิทัศน์พื้นที่เพื่อใช้ในการประชุมวิชาการนานาชาติ
-ออกแบบและผลิต VDO Presentation 
อย่างน้อย 4 ชิ้นงาน
-ออกแบบและผลิต VDO Content 
อย่างน้อย 1 ชิ้นงาน
-ลงพื้นที่ในการผลิต VDO อย่างน้อย 5 พื้นที่
(รายละเอียดตามเอกสารที่แนบ)</t>
  </si>
  <si>
    <t>PR63000674</t>
  </si>
  <si>
    <t>PO63000600 บริษัท บียอนด์ พับลิสชิ่ง จำกัด ผลิตสื่อประชาสัมพันธ์โครงการฝึกอาชีพระยะสั้น ครั้งที่ 2
-แฟ้มโครงการ 500 แฟ้ม
-แผ่นพับโครงการ 1,000 แผ่น
-หนังสือโครงการ 1,000 เล่ม
-อินโฟกราฟิกโครงการ 1 งาน
(รายละเอียดตามเอกสารที่แนบ)</t>
  </si>
  <si>
    <t>PR63000702</t>
  </si>
  <si>
    <t>64CIO00369</t>
  </si>
  <si>
    <t>PO63000599-5/5 บริษัท โปรเฟสชันนัล อินเทอนัลออดิทเซอร์วิส จำกัด รายงานการดำเนินงาน เดือนพฤศจิกายน 2563
-งวดที่ 5
(รายละเอียดตามเอกสารที่แนบ)</t>
  </si>
  <si>
    <t>PR63000683</t>
  </si>
  <si>
    <t>PO63000599</t>
  </si>
  <si>
    <t>64CIO00206</t>
  </si>
  <si>
    <t>PO63000599-4/5 บริษัท โปรเฟสชันนัล อินเทอนัลออดิทเซอร์วิส จำกัด รายงานการดำเนินงาน เดือนตุลาคม 2563
-งวดที่ 4
(รายละเอียดตามเอกสารที่แนบ)</t>
  </si>
  <si>
    <t>64CIO00020</t>
  </si>
  <si>
    <t>PO63000599-3/5 บริษัท โปรเฟสชันนัล อินเทอนัลออดิทเซอร์วิส จำกัด รายงานการดำเนินงาน เดือนกันยายน 2563
-งวดที่ 3
(รายละเอียดตามเอกสารที่แนบ)</t>
  </si>
  <si>
    <t>63CIO1241</t>
  </si>
  <si>
    <t>PO63000599-2/5 บริษัท โปรเฟสชันนัล อินเทอนัลออดิทเซอร์วิส จำกัดรายงานการดำเนินงาน เดือนสิงหาคม 2563
-งวดที่ 2
(รายละเอียดตามเอกสารที่แนบ)</t>
  </si>
  <si>
    <t>63CIO0988</t>
  </si>
  <si>
    <t>PO63000599-1 บริษัท โปรเฟสชันนัล อินเทอนัลออดิทเซอร์วิส จำกัด รายงานการดำเนินงาน เดือนกรกฎาคม 2563
-งวดที่ 1
(รายละเอียดตามเอกสารที่แนบ)</t>
  </si>
  <si>
    <t>63CIO0994</t>
  </si>
  <si>
    <t>PO63000598 บริษัท หน้ากลม จำกัด -จัดทำ storyboard โครงการจัดสรรเงินอุดหนุนแบบมีเงื่อนไข (Conditional Cash Transfer : CCT) 
(รายละเอียดตามเอกสารที่แนบ)</t>
  </si>
  <si>
    <t>PR63000696</t>
  </si>
  <si>
    <t>PO63000598</t>
  </si>
  <si>
    <t>63CIO1242</t>
  </si>
  <si>
    <t>PO63000597-2/2นางสาว สิรามล ตันศิริ  สรุปแผนการดำเนินงาน การทำงานตำแหน่ง Equity Lab Coordinator ตั้งแต่ช่วง 
ก.ค.–ก.ย. 63 
(รายละเอียดตามเอกสารที่แนบ)</t>
  </si>
  <si>
    <t>PR63000697</t>
  </si>
  <si>
    <t>PO63000597</t>
  </si>
  <si>
    <t>63CIO0850</t>
  </si>
  <si>
    <t>PO63000597-1 นางสาว สิรามล ตันศิริ -ออกแบบโครงร่างแผนการดำเนินการกิจกรรมภายใน Equity Lab ของสถาบันวิจัยฯ ที่จะเกิดขึ้นภายในปี 2563
(รายละเอียดตามเอกสารที่แนบ)</t>
  </si>
  <si>
    <t>64CIO00128</t>
  </si>
  <si>
    <t>PO63000596-2/2 นาย ฐิติฤกษ์ พรหมวนิช การให้ปรึกษาการดำเนินงาน Equity Lab 
-ในช่วง ก.ค. – ก.ย. 2563 
(รายละเอียดตามเอกสารที่แนบ)</t>
  </si>
  <si>
    <t>PR63000698</t>
  </si>
  <si>
    <t>PO63000596</t>
  </si>
  <si>
    <t>63CIO0919</t>
  </si>
  <si>
    <t>PO63000596-1 นาย ฐิติฤกษ์ พรหมวนิช แผนการให้คำปรึกษาการดำเนินการ Equity Lab
-ในช่วง ก.ค. – ก.ย. 2563 
(รายละเอียดตามเอกสารที่แนบ)</t>
  </si>
  <si>
    <t>63CIO0932</t>
  </si>
  <si>
    <t>PO63000595 บริษัท ดูพลิเคท จำกัด จัดทำชุด Info graphic เพื่อแสดงวิธีการปฏิบัตตนภายในโรงเรียนได้อย่างถูกต้อง ห่างไกลจากโควิด-19 ของเด็ก ผู้ปกครอง และบุคลากรภายในโรงเรียน 
-จำนวนไม่น้อยกว่า 15 หน้า
(รายละเอียดตามเอกสารที่แนบ)</t>
  </si>
  <si>
    <t>PR63000700</t>
  </si>
  <si>
    <t>PO63000595</t>
  </si>
  <si>
    <t>63CIO0933</t>
  </si>
  <si>
    <t>ค่าออกแบบ Visual Note งาน “Education Disruption Hackathon 2” 
-จำนวน 1 ชุด
(รายละเอียดตามเอกสารที่แนบ)</t>
  </si>
  <si>
    <t>บริษัท ลูซิด แล็บ จำกัด</t>
  </si>
  <si>
    <t>AP1-0799</t>
  </si>
  <si>
    <t>PR63000649</t>
  </si>
  <si>
    <t>PO63000594</t>
  </si>
  <si>
    <t>PR63000701</t>
  </si>
  <si>
    <t>PR63000689</t>
  </si>
  <si>
    <t>63CIO0985</t>
  </si>
  <si>
    <t>PO63000591 บริษัท เอส เทลลิเจนซ์ จำกัด -จัดหาสิทธิ์และเอกสารสิทธิ์การใช้งาน Tableau Online, Tableau Desktop และซอฟแวร์ที่เกี่ยวข้อง ในรูปแบบ Creator จำนวน 5 สิทธิ์ โดยมีระยะเวลาของสิทธิ์การใช้งานไม่น้อยกว่า 1 ปี
-เป็นต้น
(รายละเอียดตามเอกสารที่แนบ)</t>
  </si>
  <si>
    <t>บริษัท เอส เทลลิเจนซ์ จำกัด</t>
  </si>
  <si>
    <t>AP1-0812</t>
  </si>
  <si>
    <t>PR63000692</t>
  </si>
  <si>
    <t>PO63000591</t>
  </si>
  <si>
    <t>63CIO0905</t>
  </si>
  <si>
    <t>PO63000590-2 บริษัท แอ้นท์ เอ็กซ์ เวิร์ค จำกัด ค่าพัฒนาระบบลงทะเบียนออนไลน์ โครงการทุนนวัตกรรมสายอาชีพชั้นสูง สำหรับผู้ที่มีความต้องการพิเศษ ปี 2563
-งวดที่ 2
-ระบบยืนยันรายชื่อผู้รับทุนและระบบสัญญาทุน
(รายละเอียดตามเอกสารที่แนบ)</t>
  </si>
  <si>
    <t>PR63000690</t>
  </si>
  <si>
    <t>PO63000590</t>
  </si>
  <si>
    <t>63CIO0856</t>
  </si>
  <si>
    <t>PO63000590-1 บริษัท แอ้นท์ เอ็กซ์ เวิร์ค จำกัด ค่าพัฒนาระบบลงทะเบียนออนไลน์ โครงการทุนนวัตกรรมสายอาชีพชั้นสูง สำหรับผู้ที่มีความต้องการพิเศษ ปี 2563
-งวดที่ 1
-ระบบลงทะเบียนรายชื่อผู้รับทุน
(รายละเอียดตามเอกสารที่แนบ)</t>
  </si>
  <si>
    <t>PO63000589 บริษัท อเดไลน์ กรุ๊ป จำกัด ผลงานที่ต้องส่งมอบ
-ส่งมอบไฟล์เพลงที่แต่ง ภายใต้แนวคิด ''ทุกความฝันเป็นไปได้ ขอเพียงมีโอกาส'' รูปแบบ External จำนวน 1 ชิ้น และ DVD 1 ชิ้น
(รายละเอียดตามเอกสารที่แนบ)</t>
  </si>
  <si>
    <t>PR63000522</t>
  </si>
  <si>
    <t>PR63000693</t>
  </si>
  <si>
    <t>64CIO00490</t>
  </si>
  <si>
    <t>63C996204</t>
  </si>
  <si>
    <t>PO63000587-6/6 นาย ทวีศักดิ์ นิรตานนท์ ค่าจ้างบริการรถตู้ประจำสำนักงาน พร้อมคนขับ จำนวน 1 คัน (เบิกจ่ายตามจริง)
-ประจำเดือนธันวาคม 2563 
(รายละเอียดตามเอกสารที่แนบ)</t>
  </si>
  <si>
    <t>นายทวีศักดิ์ นิรตานนท์</t>
  </si>
  <si>
    <t>AP1-0743</t>
  </si>
  <si>
    <t>PR63000684</t>
  </si>
  <si>
    <t>PO63000587</t>
  </si>
  <si>
    <t>64CIO00349</t>
  </si>
  <si>
    <t>PO63000587-5/6 นาย ทวีศักดิ์ นิรตานนท์ ค่าจ้างบริการรถตู้ประจำสำนักงาน พร้อมคนขับ จำนวน 1 คัน (เบิกจ่ายตามจริง)
-ประจำเดือนพฤศจิกายน 2563 
(รายละเอียดตามเอกสารที่แนบ)</t>
  </si>
  <si>
    <t>64CIO00179</t>
  </si>
  <si>
    <t>PO63000587-4/6 นาย ทวีศักดิ์ นิรตานนท์ ค่าจ้างบริการรถตู้ประจำสำนักงาน พร้อมคนขับ จำนวน 1 คัน (เบิกจ่ายตามจริง)
-ประจำเดือนตุลาคม 2563
(รายละเอียดตามเอกสารที่แนบ)</t>
  </si>
  <si>
    <t>64CIO00072</t>
  </si>
  <si>
    <t>PO63000587-3/6 นาย ทวีศักดิ์ นิรตานนท์ ค่าจ้างบริการรถตู้ประจำสำนักงาน พร้อมคนขับ จำนวน 1 คัน (เบิกจ่ายตามจริง)
-ประจำเดือนกันยายน 2563 
(รายละเอียดตามเอกสารที่แนบ)</t>
  </si>
  <si>
    <t>63CIO1203</t>
  </si>
  <si>
    <t>PO63000587-2/6 นาย ทวีศักดิ์ นิรตานนท์ ค่าจ้างบริการรถตู้ประจำสำนักงาน พร้อมคนขับ จำนวน 1 คัน (เบิกจ่ายตามจริง)
-ประจำเดือนสิงหาคม 2563 
(รายละเอียดตามเอกสารที่แนบ)</t>
  </si>
  <si>
    <t>63CIO0972</t>
  </si>
  <si>
    <t>PO63000587-1 นาย ทวีศักดิ์ นิรตานนท์ ค่าจ้างบริการรถตู้ประจำสำนักงาน พร้อมคนขับ จำนวน 1 คัน (เบิกจ่ายตามจริง)
-ประจำเดือนกรกฎาคม 2563
(รายละเอียดตามเอกสารที่แนบ)</t>
  </si>
  <si>
    <t>PO63000586 บริษัท กู๊ด อินโฟ แอนด์ แมเนจเมนท์ จำกัด แถลงข่าวกิจกรรมส่งน้องกลับโรงเรียน
-บริหารจัดการงานสื่อสารสาธารณะและระดมความร่วมมือ เพื่อเผยแพร่ประชาสัมพันธ์
-จัดหาอุปกรณ์การศึกษาที่จำเป็น
-บริหารจัดการจัดหาและจัดส่งอุปกรณ์การศึกษา
-เป็นต้น
(รายละเอียดตามเอกสารที่แนบ)</t>
  </si>
  <si>
    <t>63CIO0906</t>
  </si>
  <si>
    <t>PO63000585 บริษัท เติมสุข คอร์เพอเรชั่น จำกัด จัดกิจกรรมเพื่อการสื่อสารส่งน้องกลับโรงเรียน
-ออกแบบและบริหารการจัดการกิจกรรมเพื่อสื่อสารการส่งน้องกลับโรงเรียน
-จัดเตรียมฐานและอุปกรณ์สำหรับในฐานของแต่ละกิจกรรม อย่างน้อย 3 กิจกรรม
-เป็นต้น
(รายละเอียดตามเอกสารที่แนบ)</t>
  </si>
  <si>
    <t>PR63000688</t>
  </si>
  <si>
    <t>PO63000585</t>
  </si>
  <si>
    <t>63CIO0833</t>
  </si>
  <si>
    <t>PO63000584 บริษัท มาตา การพิมพ์ จำกัด จัดพิมพ์เอกสารทุนนวัตกรรมสายอาชีพชั้นสูง (สำหรับผู้เรียนที่มีความต้องการพิเศษ)
-แผ่นพับรับสมัคร 500 แผ่น
-ใบสมัครโครงการฯ 16 เล่ม
-คู่มือโครงการฯ 15 เล่ม 
-คู่มือการดำเนินงานโครงการฯ 100 เล่ม
(รายละเอียดตามเอกสารที่แนบ)</t>
  </si>
  <si>
    <t>PR63000686</t>
  </si>
  <si>
    <t>PO63000584</t>
  </si>
  <si>
    <t>PR63000617</t>
  </si>
  <si>
    <t>PO63000583</t>
  </si>
  <si>
    <t>PO63000583-1 บริษัท ไซด์คิก จำกัด จ้างประชาสัมพันธ์งานการประชุมวิชาการนานาชาติ
-Email Content (ภาษาไทยและภาษาอังกฤษ) อย่างน้อย 2 งาน
-ชุดภาพและเสียงพร้อมใช้ Ready to use content (ทั้งภาษาไทยและภาษาอังกฤษ)
(รายละเอียดตามเอกสารที่แนบ)</t>
  </si>
  <si>
    <t>63CIO1037</t>
  </si>
  <si>
    <t>63C211516</t>
  </si>
  <si>
    <t>PO63000582-2 นาย พีรพร สินประเสริฐ จัดจ้างเจ้าหน้าที่ตรวจสอบ ติดตาม การบันทึกผลการดำเนินงานการจัดสรรเงินอุดหนุนฯ ในสถานการณ์ Covid-19 ของสถานศึกษาในระบบ CCT 
-งวดที่ 2
(รายละเอียดตามเอกสารที่แนบ)</t>
  </si>
  <si>
    <t>นายพีรพร สินประเสริฐ</t>
  </si>
  <si>
    <t>AP1-0626</t>
  </si>
  <si>
    <t>PR63000681</t>
  </si>
  <si>
    <t>PO63000582</t>
  </si>
  <si>
    <t>63CIO0840</t>
  </si>
  <si>
    <t>PO63000582-1 นาย พีรพร สินประเสริฐ จัดจ้างเจ้าหน้าที่ตรวจสอบ ติดตาม การบันทึกผลการดำเนินงานการจัดสรรเงินอุดหนุนฯ ในสถานการณ์ Covid-19 ของสถานศึกษาในระบบ CCT 
-งวดที่ 1
(รายละเอียดตามเอกสารที่แนบ)</t>
  </si>
  <si>
    <t>PR63000543</t>
  </si>
  <si>
    <t>PO63000581</t>
  </si>
  <si>
    <t>PO6300058-2/4 บริษัท เจตนาดี รีพับลิค จำกัด การบริหารจัดการสื่อสังคมออนไลน์ของกลุ่มนักศึกษาทุนและกลุ่มครู ครั้งที่ 2
(รายละเอียดตามเอกสารที่แนบ)</t>
  </si>
  <si>
    <t>PO63000580 บริษัท ไนซ์จ๊อบทีม จำกัด ผลิตของเพื่อประชาสัมพันธ์โครงการจัดสรรเงินอุดหนุนนักเรียนยากจนพิเศษแบบมีเงื่อนไข (ทุนเสมอภาค)
-ร่มพับ 2 แบบ แบบละ 200 คัน
-หมวกแก๊ป 2 แบบ แบบละ 200 ใบ
-เป็นต้น
(รายละเอียดตามเอกสารที่แนบ)</t>
  </si>
  <si>
    <t>PR63000677</t>
  </si>
  <si>
    <t>63CIO0831</t>
  </si>
  <si>
    <t>PO63000575 บริษัท เอ็ม พรอสเปอร์ จำกัด จัดหา จัดหา/สั่งซื้อ
-เนสท์เล่ คอฟฟี่ครีมเมอร์
(รายละเอียดตามเอกสารที่แนบ)</t>
  </si>
  <si>
    <t>PR63000675</t>
  </si>
  <si>
    <t>PO63000575</t>
  </si>
  <si>
    <t>PO63000575 บริษัท เอ็ม พรอสเปอร์ จำกัด จัดหา จัดหา/สั่งซื้อ
-เนสกาเฟเอเลอเกรียผสมกาแฟคั่วบด
(รายละเอียดตามเอกสารที่แนบ)</t>
  </si>
  <si>
    <t>PO63000575 บริษัท เอ็ม พรอสเปอร์ จำกัด จัดหา/สั่งซื้อ
-เนสท์เล่ ช็อกโกแลต ปรุงสำเร็จ
(รายละเอียดตามเอกสารที่แนบ)</t>
  </si>
  <si>
    <t>63CIO0838</t>
  </si>
  <si>
    <t>PO63000574 บริษัท ป้ายนายกฤษสติ๊กเกอร์ จำกัด ค่าบริการจัดทำป้ายอะคริลิกสีเขียวภาษาไทยและภาษาอังกฤษ
(รายละเอียดตามเอกสารที่แนบ)</t>
  </si>
  <si>
    <t>PR63000668</t>
  </si>
  <si>
    <t>PO63000574</t>
  </si>
  <si>
    <t>PO63000573 บริษัท เดอะ เบทเทอริ่ง โค จำกัด พัสดุที่ต้องส่งมอบ
-ออกแบบ Info graphic ขนาด A4 อย่างน้อย 1 ชิ้นงาน
-ออกแบบ Info graphic ขนาด Long size อย่างน้อย 2 ชิ้นงาน
-เป็นต้น
(รายละเอียดตามเอกสารที่แนบ)</t>
  </si>
  <si>
    <t>PR63000680</t>
  </si>
  <si>
    <t>63CIO0826</t>
  </si>
  <si>
    <t>PO63000572 บริษัท มาตา การพิมพ์ จำกัด ผลิตซองเอกสารสีน้ำตาลขนาด10x13 นิ้ว
พร้อมพิมพ์โลโก้ กสศ.
-จำนวน 8,000 ซอง
(รายละเอียดตามเอกสารที่แนบ)</t>
  </si>
  <si>
    <t>PR63000672</t>
  </si>
  <si>
    <t>PO63000572</t>
  </si>
  <si>
    <t>63CIO0814</t>
  </si>
  <si>
    <t>PO63000571 บริษัท บเรนเวอร์ค จำกัด บริหารจัดการและดำเนินการจัดส่งเอกสาร 
โครงการทุนนวัตกรรมสายอาชีพชั้นสูง
(รายละเอียดตามเอกสารที่แนบ)</t>
  </si>
  <si>
    <t>PR63000641</t>
  </si>
  <si>
    <t>PO63000571</t>
  </si>
  <si>
    <t>63CIO1022</t>
  </si>
  <si>
    <t>PO63000570 บริษัท ไนซ์จ๊อบทีม จำกัด ค่าจ้างบุคลากรสนับสนุนการจัดทำสัญญารับทุน
-จำนวน 1 อัตรา
-เดือนกรกฎาคม 
(รายละเอียดตามเอกสารที่แนบ)</t>
  </si>
  <si>
    <t>PR63000678</t>
  </si>
  <si>
    <t>PO63000570</t>
  </si>
  <si>
    <t>64CIO00240</t>
  </si>
  <si>
    <t>PO63000569-3/3 บริษัท ฟูจิ ซีร็อกซ์ (ประเทศไทย) จำกัด ค่าเครื่องถ่ายเอกสารภายในสำนักงาน 
เดือนกันยายน 2563
(รายละเอียดตามเอกสารที่แนบ)</t>
  </si>
  <si>
    <t>PR63000653</t>
  </si>
  <si>
    <t>PO63000569</t>
  </si>
  <si>
    <t>64CIO00176</t>
  </si>
  <si>
    <t>PO63000569-2/3 บริษัท ฟูจิ ซีร็อกซ์ (ประเทศไทย) จำกัด ค่าเครื่องถ่ายเอกสารภายในสำนักงาน 
เดือนกรกฏาคม 2563
(รายละเอียดตา</t>
  </si>
  <si>
    <t>64CIO00175</t>
  </si>
  <si>
    <t>NEWPO63000569-1/3 บริษัท ฟูจิ ซีร็อกซ์ (ประเทศไทย) จำกัด ค่าเครื่องถ่ายเอกสารภายในสำนักงาน 
เดือนกรกฏาคม 2563
(รายละเอียดตา</t>
  </si>
  <si>
    <t>64CCN00002</t>
  </si>
  <si>
    <t>CNยอดVatไม่ถูกต้อง PO63000569-1/3 บริษัท ฟูจิ ซีร็อกซ์ (ประเทศไทย) จำกัด ค่าเครื่องถ่ายเอกสารภายในสำนักงาน 
เดือนกรกฏาคม 2563
(รายละเอียดตามเอกสารที่แนบ)</t>
  </si>
  <si>
    <t>64CIO00173</t>
  </si>
  <si>
    <t>PO63000569-1/3 บริษัท ฟูจิ ซีร็อกซ์ (ประเทศไทย) จำกัด ค่าเครื่องถ่ายเอกสารภายในสำนักงาน 
เดือนกรกฏาคม 2563
(รายละเอียดตามเอกสารที่แนบ)</t>
  </si>
  <si>
    <t>64CIO00481</t>
  </si>
  <si>
    <t>63C132515</t>
  </si>
  <si>
    <t>PO63000567-2/2 บริษัท เบส เพลย์เฮ้าส์ จำกัด พัสดุที่ต้องส่งมอบ
-สื่อเครื่องมือ MVP รูปแบบออฟไลน์ที่พร้อมขยายผล
-เป็นต้น
(รายละเอียดตามเอกสารที่แนบ)</t>
  </si>
  <si>
    <t>บริษัท เบส เพลย์เฮ้าส์ จำกัด</t>
  </si>
  <si>
    <t>AP1-0803</t>
  </si>
  <si>
    <t>PR63000663</t>
  </si>
  <si>
    <t>PO63000567</t>
  </si>
  <si>
    <t>63CIO0873</t>
  </si>
  <si>
    <t>PO63000567-1 บริษัท เบส เพลย์เฮ้าส์ จำกัด พัสดุที่ต้องส่งมอบ
-แผนการดําเนินงานในรูปแบบ Gantt Chart
-เป็นต้น
(รายละเอียดตามเอกสารที่แนบ)</t>
  </si>
  <si>
    <t>64CIO00482</t>
  </si>
  <si>
    <t>PO63000565-2/2 บริษัท วันม๊อบบี้ จำกัด พัสดุที่ต้องส่งมอบ
-เครื่องมือในการประเมินการได้ยินเบื้องต้น โดยใช้วิธีการ Ling Six Sound Test บนแอพพลิเคชั่นระบบ Android ของ Look ‘n Say
-เป็นต้น
(รายละเอียดตามเอกสารที่แนบ)</t>
  </si>
  <si>
    <t>บริษัท วันม๊อบบี้ จำกัด</t>
  </si>
  <si>
    <t>AP1-0802</t>
  </si>
  <si>
    <t>PR63000666</t>
  </si>
  <si>
    <t>PO63000565</t>
  </si>
  <si>
    <t>64CIO00164</t>
  </si>
  <si>
    <t>PO63000565-1/2 บริษัท วันม๊อบบี้ จำกัด พัสดุที่ต้องส่งมอบ
-เครื่องมือในการประเมินการได้ยินเบื้องต้น
-เป็นต้น
(รายละเอียดตามเอกสารที่แนบ)</t>
  </si>
  <si>
    <t>64CIO00517</t>
  </si>
  <si>
    <t>PO63000564-2/2 บริษัท ฟ็อกซ์ฟ็อกซ์ จำกัด พัสดุที่ต้องส่งมอบ
-รายงานสรุปผลการเรียนของนักเรียนอาชีวศึกษา ปวส. 1
-เป็นต้น
(รายละเอียดตามเอกสารที่แนบ)</t>
  </si>
  <si>
    <t>บริษัท ฟ็อกซ์ฟ็อกซ์ จำกัด</t>
  </si>
  <si>
    <t>AP1-0804</t>
  </si>
  <si>
    <t>PR63000665</t>
  </si>
  <si>
    <t>PO63000564</t>
  </si>
  <si>
    <t>64CIO00044</t>
  </si>
  <si>
    <t>PO63000564-1/2 บริษัท ฟ็อกซ์ฟ็อกซ์ จำกัด พัสดุที่ต้องส่งมอบ
-รายงานสรุปผลการเรียนของนักเรียนอาชีวศึกษา
-เป็นต้น
(รายละเอียดตามเอกสารที่แนบ)</t>
  </si>
  <si>
    <t>64CIO00523</t>
  </si>
  <si>
    <t>PO63000563-2/2 บริษัท ไดนามิก เลิร์นนิ่ง จำกัด พัสดุที่ต้องส่งมอบ
-สรุปผลสัมฤทธิ์และการประเมินผลการฝึกอบรมเชิงปฏิบัติการเพื่อพัฒนาครู จากโรงเรียนทั้ง 3 โรงเรียนในโครงการนำร่อง
-เป็นต้น
(รายละเอียดตามเอกสารที่แนบ)</t>
  </si>
  <si>
    <t>บริษัท ไดนามิก เลิร์นนิ่ง จำกัด</t>
  </si>
  <si>
    <t>AP1-0806</t>
  </si>
  <si>
    <t>PR63000664</t>
  </si>
  <si>
    <t>PO63000563</t>
  </si>
  <si>
    <t>63CIO0866</t>
  </si>
  <si>
    <t>PO63000563-1 บริษัท ไดนามิก เลิร์นนิ่ง จำกัด พัสดุที่ต้องส่งมอบ
-แผนปฏิบัติการโครงการ และGantt chart ตั้งแต่เริ่มจนสิ้นสุดโครงการ
-เป็นต้น
(รายละเอียดตามเอกสารที่แนบ)</t>
  </si>
  <si>
    <t>64CIO00525</t>
  </si>
  <si>
    <t>PO63000562-2/2 บริษัท เอ็ดเวอเรสต์ จำกัด พัสดุที่ต้องส่งมอบ
-คอนเทนต์บทความ ๖ บทความ
-ชุดข้อมูล (Dashboard) ที่รวบรวมข้อมูลทุนที่เกี่ยวข้องกับ กสศ.
-เป็นต้น
(รายละเอียดตามเอกสารที่แนบ)</t>
  </si>
  <si>
    <t>บริษัท เอ็ดเวอเรสต์ จำกัด</t>
  </si>
  <si>
    <t>AP1-0805</t>
  </si>
  <si>
    <t>PR63000661</t>
  </si>
  <si>
    <t>PO63000562</t>
  </si>
  <si>
    <t>63CIO0878</t>
  </si>
  <si>
    <t>PO63000562-1 บริษัท เอ็ดเวอเรสต์ จำกัด พัสดุที่ต้องส่งมอบ
-รายการของทุนในระบบที่มีอยู่ และรายชื่อ ของมูลนิธิหรือทุนที่วางแผนจะเพิ่มในระบบ
-เป็นต้น
(รายละเอียดตามเอกสารที่แนบ)</t>
  </si>
  <si>
    <t>64CIO00521</t>
  </si>
  <si>
    <t>PO63000561-2/2 บริษัท สร้างสรรค์ อินเตอร์ จำกัด พัสดุที่ต้องส่งมอบ
-รายงานการประเมินผลจากการจัดทำกิจกรรม/เวิร์คชอปให้ความรู้ด้านการอ่าน และสร้างความตระหนักให้กับชุมชน
-เป็นต้น
(รายละเอียดตามเอกสารที่แนบ)</t>
  </si>
  <si>
    <t>บริษัท สร้างสรรค์ อินเตอร์ จำกัด</t>
  </si>
  <si>
    <t>AP1-0807</t>
  </si>
  <si>
    <t>PR63000658</t>
  </si>
  <si>
    <t>PO63000561</t>
  </si>
  <si>
    <t>63CIO0863</t>
  </si>
  <si>
    <t>PO63000561-1 บริษัท สร้างสรรค์ อินเตอร์ จำกัด พัสดุที่ต้องส่งมอบ
-แผนการดําเนินงานโครงการฯในภาพรวม &amp; Gantt Chart 
-เป็นต้น
(รายละเอียดตามเอกสารที่แนบ)</t>
  </si>
  <si>
    <t>64CIO00520</t>
  </si>
  <si>
    <t>PO63000560-2/2 บริษัท มายด์เซ็ทเมคเกอร์ จำกัด พัสดุที่ต้องส่งมอบ งวดที่2
-ร่าง ชุดความรู้สำหรับการพัฒนานิสิต นักศึกษา ครู
-ชุดความรู้สื่อกระบวนการเรียนการสอน “เปิดใจ” ประเภทวิดิโอ จำนวน 30 คลิป ความยาว 3 นาทีต่อคลิป
-ชุดความรู้แนวคิด “เปิดใจ” แบบออฟไลน์ พร้อมคู่มือวิธีการใช้ สำหรับการพัฒนานิสิต นักศึกษา ครู 
-สรุปผลการทดลองใช้ชุดความรู้และผลตอบรับจากผู้ใช้ ถอดบทเรียน
-กระบวนการเรียนรู้ สรุปแนวทางเพื่อการขยายผลไปใช้ในหลักสูตรต่อไป
(รายละเอียดตามเอกสารที่แนบ)</t>
  </si>
  <si>
    <t>บริษัท มายด์เซ็ทเมคเกอร์ จำกัด</t>
  </si>
  <si>
    <t>AP1-0808</t>
  </si>
  <si>
    <t>63CIO0872</t>
  </si>
  <si>
    <t>PO63000560-1 บริษัท มายด์เซ็ทเมคเกอร์ จำกัด พัสดุที่ต้องส่งมอบ งวดที่1
-กรอบการดำเนินงานโครงการในภาพรวม
-Storyboard เปิดใจ แพลตฟอร์ม
-ร่างชุดความรู้สำหรับการพัฒนานิสิต นักศึกษา ครู 
(รายละเอียดตามเอกสารที่แนบ)</t>
  </si>
  <si>
    <t>APCIO0000074</t>
  </si>
  <si>
    <t>PO63000559-6/6 บริษัท สหสามัคคีบริการ จำกัด ค่าบริการพนักงานทำความสะอาดสำนักงาน เสริม จำนวน 2 อัตรา เดือนธันวาคม
-งวดที่ 6
(รายละเอียดตามเอกสารที่แนบ)</t>
  </si>
  <si>
    <t>PR63000660</t>
  </si>
  <si>
    <t>PO63000559</t>
  </si>
  <si>
    <t>64CIO00492</t>
  </si>
  <si>
    <t>PO63000559-5/6  บริษัท สหสามัคคีบริการ จำกัด ค่าบริการพนักงานทำความสะอาดสำนักงาน เสริม จำนวน 2 อัตรา เดือนพฤศจิกายน
-งวดที่ 5
(รายละเอียดตามเอกสารที่แนบ)</t>
  </si>
  <si>
    <t>64CIO00305</t>
  </si>
  <si>
    <t>PO63000559-4/6 บริษัท สหสามัคคีบริการ จำกัด ค่าบริการพนักงานทำความสะอาดสำนักงาน เสริม จำนวน 2 อัตรา เดือนตุลาคม
-งวดที่ 4
(รายละเอียดตามเอกสารที่แนบ)</t>
  </si>
  <si>
    <t>64CIO00124</t>
  </si>
  <si>
    <t>PO63000559-3/6 บริษัท สหสามัคคีบริการ จำกัด ค่าบริการพนักงานทำความสะอาดสำนักงาน เสริม จำนวน 2 อัตรา เดือนกันยายน
-งวดที่ 3
(รายละเอียดตามเอกสารที่แนบ)</t>
  </si>
  <si>
    <t>63CIO1144</t>
  </si>
  <si>
    <t>PO63000559-2/6 บริษัท สหสามัคคีบริการ จำกัด ค่าบริการพนักงานทำความสะอาดสำนักงาน เสริม จำนวน 2 อัตรา เดือนสิงหาคม
-งวดที่ 2
(รายละเอียดตามเอกสารที่แนบ)</t>
  </si>
  <si>
    <t>63CIO1143</t>
  </si>
  <si>
    <t>PO63000559-1/6 บริษัท สหสามัคคีบริการ จำกัด ค่าบริการพนักงานทำความสะอาดสำนักงาน เสริม จำนวน 2 อัตรา เดือนกรกฎาคม
-งวดที่ 1
(รายละเอียดตามเอกสารที่แนบ)</t>
  </si>
  <si>
    <t>PR63000650</t>
  </si>
  <si>
    <t>PO63000558</t>
  </si>
  <si>
    <t>63CIO0818</t>
  </si>
  <si>
    <t>PO63000557 บริษัท เนสท์เล่ (ไทย) จำกัด จัดหาแคปซูลเมล็ดกาแฟเนสเล่
-Ispirazione Italiana Balance Selection (trio pack)
(รายละเอียดตามเอกสารที่แนบ)</t>
  </si>
  <si>
    <t>PR63000651</t>
  </si>
  <si>
    <t>PO63000557</t>
  </si>
  <si>
    <t>PO63000557 บริษัท เนสท์เล่ (ไทย) จำกัด จัดหาแคปซูลเมล็ดกาแฟเนสเล่
-Ristretto Intenso Pro
(รายละเอียดตามเอกสารที่แนบ)</t>
  </si>
  <si>
    <t>PO63000557 บริษัท เนสท์เล่ (ไทย) จำกัด จัดหาแคปซูลเมล็ดกาแฟเนสเล่
-Ristretto
(รายละเอียดตามเอกสารที่แนบ)</t>
  </si>
  <si>
    <t>PO63000557 บริษัท เนสท์เล่ (ไทย) จำกัด จัดหาแคปซูลเมล็ดกาแฟเนสเล่
-Espresso Forte
(รายละเอียดตามเอกสารที่แนบ)</t>
  </si>
  <si>
    <t>บริษัท เทคซอส มีเดีย จำกัด</t>
  </si>
  <si>
    <t>AP1-0794</t>
  </si>
  <si>
    <t>PR63000657</t>
  </si>
  <si>
    <t>63CIO0828</t>
  </si>
  <si>
    <t>PO63000555 บริษัท มาตา การพิมพ์ จำกัด ผลิตกระดาษจดหมาย จำนวน 1,000 ใบ
-ขนาด A4 กระดาษปอนด์ 100 แกรม
-พิมพ์ 2 สี
(รายละเอียดตามเอกสารที่แนบ)</t>
  </si>
  <si>
    <t>PR63000655</t>
  </si>
  <si>
    <t>PO63000555</t>
  </si>
  <si>
    <t>63CIO1088</t>
  </si>
  <si>
    <t>PO63000553 บริษัท โอเพ่นดรีม จำกัด จัดจ้างบริการสนับสนุนแก้ไขเว็บไซต์ www.eef.or.th
-แก้ไข ปรับปรุงโครงสร้างเว็บไซต์ (Sitemap) ของเว็บไซต์ กสศ. (www.eef.or.th)
-จัดหาเจ้าหน้าที่เพื่อดูแล สนับสนุน ปรับปรุงโครงสร้างเว็บไซต์ กสศ. 110 ชั่วโมง
(รายละเอียดตามเอกสารที่แนบ)</t>
  </si>
  <si>
    <t>PR63000643</t>
  </si>
  <si>
    <t>PO63000553</t>
  </si>
  <si>
    <t>PO63000552-2 บริษัท วอล์ค ออน คลาวด์ จำกัด งวดที่ 2
-วีดิทัศน์โครงการหนองสนิทพร้อมแปลภาษาอังกฤษ
-วีดิทัศน์ 1 ตอน พร้อมตัดต่อ Live ถ่ายทอดสดจากพื้นที่ผ่านโปรแกรม Zoom พร้อมวิทยากร
(รายละเอียดตามเอกสารที่แนบ)</t>
  </si>
  <si>
    <t>PR63000642</t>
  </si>
  <si>
    <t>PO63000552</t>
  </si>
  <si>
    <t>PO63000551 บริษัท เดอะ เบทเทอริ่ง โค จำกัด บริหารจัดการเฟซบุ๊ค กสศ. ประจำเดือนมิถุนายน 2563
-พัฒนาเนื้อหา รูปแบบการนำเสนอ บริหารและควบคุมการผลิตสื่อเพื่อประชาสัมพันธ์ผ่านช่องทาง Facebook กสศ.
-ดำเนินการโพสต์เนื้อหาลง Facebook กสศ. อย่างน้อย 30 ชิ้นงาน
-เป็นต้น
(รายละเอียดตามเอกสารที่แนบ)</t>
  </si>
  <si>
    <t>PR63000646</t>
  </si>
  <si>
    <t>63CIO1168</t>
  </si>
  <si>
    <t>PO63000550-2/2 บริษัท ไนซ์จ๊อบทีม จำกัด ค่าจ้างบุคลากรสนับสนุนงานสัญญา
เดือนสิงหาคม 2563 งวดที่ 2
(รายละเอียดตามเอกสารที่แนบ)</t>
  </si>
  <si>
    <t>PR63000648</t>
  </si>
  <si>
    <t>PO63000550</t>
  </si>
  <si>
    <t>63CIO1030</t>
  </si>
  <si>
    <t>PO63000550-1 บริษัท ไนซ์จ๊อบทีม จำกัด ค่าจ้างบุคลากรสนับสนุนงานสัญญา
เดือนกรกฎาคม 2563 งวดที่ 1
(รายละเอียดตามเอกสารที่แนบ)</t>
  </si>
  <si>
    <t>63CIO0904</t>
  </si>
  <si>
    <t>PO63000549 บริษัท เอวีวัน เน็ตเวิร์ค แอนด์ เซอร์วิส จำกัด บริการพื้นที่เก็บอุปกรณ์สำนักงานจากการรื้อถอน พร้อมบริการขนย้ายส่งคืน กสศ.
(รายละเอียดตามเอกสารที่แนบ)</t>
  </si>
  <si>
    <t>PR63000645</t>
  </si>
  <si>
    <t>PO63000549</t>
  </si>
  <si>
    <t>63CIO0843</t>
  </si>
  <si>
    <t>PO63000548 บริษัท เอ็กซ์เซลซิเออร์ ซัพพลายส์ จำกัด รายการสินค้า/สั่งซื้อ
-กระดาษถ่ายเอกสาร Idea Green ขนาด A4 
-อุปกรณ์เครื่องเขียน อุปกรณ์สำนักงานเพื่อรองรับการทำงานด้านเอกสารของเจ้าหน้าที่ 
-น้ำดื่ม</t>
  </si>
  <si>
    <t>PR63000638</t>
  </si>
  <si>
    <t>PO63000548</t>
  </si>
  <si>
    <t>PO63000548 บริษัท เอ็กซ์เซลซิเออร์ ซัพพลายส์ จำกัด รายการสินค้า/สั่งซื้อ
-กระดาษถ่ายเอกสาร Idea Green ขนาด A4 
-อุปกรณ์เครื่องเขียน อุปกรณ์สำนักงานเพื่อรองรับการทำงานด้านเอกสารของเจ้าหน้าที่ 
-น้ำดื่ม(ขวด) สำหรับรับรองการจัดประชุมของสำนักงาน
-เป็นต้น
(รายละเอียดตามเอกสารที่แนบ)</t>
  </si>
  <si>
    <t>63CIO0845</t>
  </si>
  <si>
    <t>PO63000547 บริษัท โปรเจคท์ บอส (ไทยแลนด์) จำกัด เช่าคอมพิวเตอร์โน๊ตบุ๊ค จำนวน 1 เครื่อง 
(รวม 2 วัน)
(รายละเอียดตามเอกสารที่แนบ)</t>
  </si>
  <si>
    <t>PR63000647</t>
  </si>
  <si>
    <t>PO63000547</t>
  </si>
  <si>
    <t>PO63000547 บริษัท โปรเจคท์ บอส (ไทยแลนด์) จำกัด เช่าเครื่องถ่ายเอกสารสี รุ่น Color Xerox 7435 จำนวน 1 เครื่อง (รวม 2 วัน)
(รายละเอียดตามเอกสารที่แนบ)</t>
  </si>
  <si>
    <t>63CIO0823</t>
  </si>
  <si>
    <t>PO63000546 นายธนา ทวีเศรษฐ -จ้างแปลบทวีดิทัศน์และจัดทำบท Subtitles คลิปวีดิทัศน์ 5 คลิป
(รายละเอียดตามเอกสารที่แนบ)</t>
  </si>
  <si>
    <t>นายธนา ทวีเศรษฐ</t>
  </si>
  <si>
    <t>AP1-0172</t>
  </si>
  <si>
    <t>PR63000639</t>
  </si>
  <si>
    <t>PO63000546</t>
  </si>
  <si>
    <t>63CIO0918</t>
  </si>
  <si>
    <t>PO63000545 นางสาว นงลักษณ์ อัจนปัญญา จ้างแปลและเรียบเรียงบันทึกสัมมนาออนไลน์ของธนาคารโลกภาษาอังกฤษเป็นภาษาไทย
(รายละเอียดตามเอกสารที่แนบ)</t>
  </si>
  <si>
    <t>PR63000644</t>
  </si>
  <si>
    <t>PO63000545</t>
  </si>
  <si>
    <t>63CIO0969</t>
  </si>
  <si>
    <t>PO63000544-3 บริษัท แอ้นท์ เอ็กซ์ เวิร์ค จำกัด -ระบบลงทะเบียนออนไลน์โครงการทุน
นวัตกรรมสายอาชีพชั้นสูง EEC ปี 2563 คู่มือการใช้งานระบบ 
-งวดที่ 3
(รายละเอียดตามเอกสารที่แนบ)</t>
  </si>
  <si>
    <t>PR63000633</t>
  </si>
  <si>
    <t>PO63000544</t>
  </si>
  <si>
    <t>63CIO0855</t>
  </si>
  <si>
    <t>PO63000544-2 บริษัท แอ้นท์ เอ็กซ์ เวิร์ค จำกัด -แผนการดำเนินงานการพัฒนาระบบลงทะเบียนออนไลน์ โครงการทุนนวัตกรรมสายอาชีพชั้นสูง EEC ปี 2563 
-งวดที่ 2
(รายละเอียดตามเอกสารที่แนบ)</t>
  </si>
  <si>
    <t>63CIO0793</t>
  </si>
  <si>
    <t>PO63000544-1 บริษัท แอ้นท์ เอ็กซ์ เวิร์ค จำกัด ระบบลงทะเบียนออนไลน์โครงการทุน
นวัตกรรมสายอาชีพชั้นสูง ปี 2563 (เพิ่มเติม) และรายงานการส่ง SMS 
-งวดที่ 1
(รายละเอียดตามเอกสารที่แนบ)</t>
  </si>
  <si>
    <t>63CIO0841</t>
  </si>
  <si>
    <t>PO63000543 นาย กนิษฐ์ ศรีเคลือบ พัสดุ/รายงานที่ต้องส่งมอบ
-รายงานสรุปผลการติดตามและประเมินผลการดำเนินงานการจัดสรรเงินอุดหนุนนักเรียนทุนเสมอภาคในสถานการณ์การระบาดของโรคติดเชื้อไวรัสโคโรนา 2019 (COVID-19)
-ฐานข้อมูลการสำรวจติดตามและประเมินผลการดำเนินงานการจัดสรรเงินอุดหนุนนักเรียนทุนเสมอภาคในสถานการณ์การระบาดของโรคติดเชื้อไวรัสโคโรนา 2019 (COVID-19)
(รายละเอียดตามเอกสารที่แนบ)</t>
  </si>
  <si>
    <t>PR63000637</t>
  </si>
  <si>
    <t>PO63000543</t>
  </si>
  <si>
    <t>63CIO1240</t>
  </si>
  <si>
    <t>PO63000542-3/3 บริษัท นอร์ธพลัส จำกัด ค่าดำเนินการจ้างผู้ควบคุมงานปรับปรุงสำนักงาน กสศ. ชั้น 13 อาคารเอส.พี.
งวดที่ 3
(รายละเอียดตามเอกสารที่แนบ)</t>
  </si>
  <si>
    <t>PR63000628</t>
  </si>
  <si>
    <t>PO63000542</t>
  </si>
  <si>
    <t>63CIO1008</t>
  </si>
  <si>
    <t>PO63000542-2 บริษัท นอร์ธพลัส จำกัด ค่าดำเนินการจ้างผู้ควบคุมงานปรับปรุงสำนักงาน กสศ. ชั้น 13 อาคารเอส.พี.
งวดที่ 2
(รายละเอียดตามเอกสารที่แนบ)</t>
  </si>
  <si>
    <t>63CIO0940</t>
  </si>
  <si>
    <t>PO63000542-1 บริษัท นอร์ธพลัส จำกัด ค่าดำเนินการจ้างผู้ควบคุมงานปรับปรุงสำนักงาน กสศ. ชั้น 13 อาคารเอส.พี.
งวดที่ 1
(รายละเอียดตามเอกสารที่แนบ)</t>
  </si>
  <si>
    <t>64CIO00548</t>
  </si>
  <si>
    <t>PO63000541-2/2 บริษัท ไนซ์จ๊อบทีม จำกัด สนับสนุนงานบริหารจัดการงานเอกสาร ด้านงานตรวจรับพัสดุ งวดที่ 2 
(รายละเอียดตามเอกสารที่แนบ)</t>
  </si>
  <si>
    <t>PR63000631</t>
  </si>
  <si>
    <t>PO63000541</t>
  </si>
  <si>
    <t>64CIO00029</t>
  </si>
  <si>
    <t>PO63000541-1/2 บริษัท ไนซ์จ๊อบทีม จำกัด สนับสนุนงานบริหารจัดการงานเอกสาร ด้านงานตรวจรับพัสดุ งวดที่ 1 
(รายละเอียดตามเอกสารที่แนบ)</t>
  </si>
  <si>
    <t>64CIO00301</t>
  </si>
  <si>
    <t>PO63000540-6/6 นางฉลวยลักษณ์ สินประเสริฐ จัดจ้างผู้เชี่ยวชาญด้านการพัฒนาระบบและการบริหารทั่วไป ประจำเดือนพฤศจิกายน 2563
(รายละเอียดตามเอกสารที่แนบ)</t>
  </si>
  <si>
    <t>PR63000630</t>
  </si>
  <si>
    <t>PO63000540</t>
  </si>
  <si>
    <t>64CIO00115</t>
  </si>
  <si>
    <t>PO63000540-5/6 นางฉลวยลักษณ์ สินประเสริฐ จัดจ้างผู้เชี่ยวชาญด้านการพัฒนาระบบและการบริหารทั่วไป ประจำเดือนตุลาคม 2563
(รายละเอียดตามเอกสารที่แนบ)</t>
  </si>
  <si>
    <t>63CIO1209</t>
  </si>
  <si>
    <t>PO63000540-4/6 นางฉลวยลักษณ์ สินประเสริฐ จัดจ้างผู้เชี่ยวชาญด้านการพัฒนาระบบและการบริหารทั่วไป ประจำเดือนกันยายน 2563
(รายละเอียดตามเอกสารที่แนบ)</t>
  </si>
  <si>
    <t>63CIO1079</t>
  </si>
  <si>
    <t>PO63000540-3 นางฉลวยลักษณ์ สินประเสริฐ จัดจ้างผู้เชี่ยวชาญด้านการพัฒนาระบบและการบริหารทั่วไป ประจำเดือนสิงหาคม 2563
(รายละเอียดตามเอกสารที่แนบ)</t>
  </si>
  <si>
    <t>63CIO0925</t>
  </si>
  <si>
    <t>PO63000540-2 นางฉลวยลักษณ์ สินประเสริฐ จัดจ้างผู้เชี่ยวชาญด้านการพัฒนาระบบและการบริหารทั่วไป ประจำเดือนกรกฏาคม 2563
(รายละเอียดตามเอกสารที่แนบ)</t>
  </si>
  <si>
    <t>63CIO0794</t>
  </si>
  <si>
    <t>PO63000540-1 นางฉลวยลักษณ์ สินประเสริฐ จัดจ้างผู้เชี่ยวชาญด้านการพัฒนาระบบและการบริหารทั่วไป ประจำเดือนมิถุนายน 2563
(รายละเอียดตามเอกสารที่แนบ)</t>
  </si>
  <si>
    <t>64CIO00373</t>
  </si>
  <si>
    <t>PO63000539-2 นางสาว ไรวินท์ สมสอง ตรวจสอบบัญชีโครงการและรับรองรายงานการเงินโดยผู้ตรวจสอบบัญชีภาษีอากร
จำนวน 2 โครงการ
-ผลการดำเนินงานงวดที่ 2
(รายละเอียดตามเอกสารที่แนบ)</t>
  </si>
  <si>
    <t>นางสาวไรวินท์ สมสอง</t>
  </si>
  <si>
    <t>AP1-0796</t>
  </si>
  <si>
    <t>PR63000634</t>
  </si>
  <si>
    <t>PO63000539</t>
  </si>
  <si>
    <t>63CIO0807</t>
  </si>
  <si>
    <t>PO63000539-1 นางสาว ไรวินท์ สมสอง ตรวจสอบบัญชีโครงการและรับรองรายงานการเงินโดยผู้ตรวจสอบบัญชีภาษีอากร
จำนวน 2 โครงการ
-ผลการดำเนินงานงวดที่ 1 
(รายละเอียดตามเอกสารที่แนบ)</t>
  </si>
  <si>
    <t>PR63000632</t>
  </si>
  <si>
    <t>63CIO0806</t>
  </si>
  <si>
    <t>PO63000537 นางสาว ธีราพร เสือปั้น จัดทำสรุปผลการจัดซื้อจัดจ้างประจำปีงบประมาณ 2562 และ 2563 รายเดือน ตามประกาศคณะกรรมการข้อมูลข่าวสารของราชการ 
(รายละเอียดตามเอกสารที่แนบ)</t>
  </si>
  <si>
    <t>นางสาวธีราพร เสือปั้น</t>
  </si>
  <si>
    <t>AP1-0798</t>
  </si>
  <si>
    <t>PR63000635</t>
  </si>
  <si>
    <t>PO63000537</t>
  </si>
  <si>
    <t>63CIO1067</t>
  </si>
  <si>
    <t>PO63000536-3 นาย ธรรมสถิตย์ ผลแก้ว จ้างเหมาบริการจัดทำเนื้อหาสื่อสารองค์กร 
งวดที่ 3
(รายละเอียดตามเอกสารที่แนบ)</t>
  </si>
  <si>
    <t>PR63000618</t>
  </si>
  <si>
    <t>PO63000536</t>
  </si>
  <si>
    <t>63CIO0892</t>
  </si>
  <si>
    <t>PO63000536-2 นาย ธรรมสถิตย์ ผลแก้ว จ้างเหมาบริการจัดทำเนื้อหาสื่อสารองค์กร 
งวดที่ 2
(รายละเอียดตามเอกสารที่แนบ)</t>
  </si>
  <si>
    <t>63CIO0775</t>
  </si>
  <si>
    <t>PO63000536-1 นาย ธรรมสถิตย์ ผลแก้ว จ้างเหมาบริการจัดทำเนื้อหาสื่อสารองค์กร 
งวดที่ 1
(รายละเอียดตามเอกสารที่แนบ)</t>
  </si>
  <si>
    <t>PO63000535 บริษัท มูนช็อท ดิจิตอล จำกัด รายงานผลการสื่อสารโครงการเพื่อการระดมทุน โดยเผยแพร่ผ่านสื่อเว็บไซต์ และสื่อโซเชียลมีเดีย
-ผลิตข่าวประชาสัมพันธ์หรือข่าวสารเพื่อเผยแพร่ข่าวเกี่ยวกับการระดมทุนไม่น้อยกว่า 1 ครั้ง
-เผยแพร่ข่าวในสื่อเว็บไซต์และสื่อโซเชียลมีเดีย ไม่น้อยกว่า 40 ข่าว
-ผลิตบทความเพื่อสื่อสารโครงการระดมทุน จำนวน 2 บทความ เพื่อสื่อสารผ่านสื่อเว็บไซต์
(รายละเอียดตามเอกสารที่แนบ)</t>
  </si>
  <si>
    <t>63CIO0789</t>
  </si>
  <si>
    <t>PO63000534 บริษัท โหลดดิ้ง จำกัด โครงการผลิตรายงานประจำปีฉบับสมบูรณ์ 2562
-จำนวน 1860 เล่ม
(รายละเอียดตามเอกสารที่แนบ)</t>
  </si>
  <si>
    <t>บริษัท โหลดดิ้ง จำกัด</t>
  </si>
  <si>
    <t>AP1-0355</t>
  </si>
  <si>
    <t>PR63000619</t>
  </si>
  <si>
    <t>PO63000534</t>
  </si>
  <si>
    <t>63CIO1032</t>
  </si>
  <si>
    <t>PO63000533 บริษัท โคคูโย อินเตอร์เนชั่นแนล (ประเทศไทย) จำกัด ซื้อเฟอร์นิเจอร์สำนักงาน 
-โต๊ะทำงาน 1 ชุด
-ตู้ลิ้นชัก 2 ตู้
-ฉากกั้นบนโต๊ะทำงาน 1 ชุด
-ที่จัดเก็บสายไฟ 1 ชุด
-ฉากกั้นบริเวณใต้โต๊ะทำงาน 1</t>
  </si>
  <si>
    <t>PR63000621</t>
  </si>
  <si>
    <t>PO63000533</t>
  </si>
  <si>
    <t>PO63000533 บริษัท โคคูโย อินเตอร์เนชั่นแนล (ประเทศไทย) จำกัด ซื้อเฟอร์นิเจอร์สำนักงาน 
-โต๊ะทำงาน 1 ชุด
-ตู้ลิ้นชัก 2 ตู้
-ฉากกั้นบนโต๊ะทำงาน 1 ชุด
-ที่จัดเก็บสายไฟ 1 ชุด
-ฉากกั้นบริเวณใต้โต๊ะทำงาน 1 ชุด
-ฉากกั้นโต๊ะทำงาน 3 ชิ้น</t>
  </si>
  <si>
    <t>63CIO0835</t>
  </si>
  <si>
    <t>PO63000532 บริษัท มาตา การพิมพ์ จำกัด การผลิตคู่มือการดำเนินงานกลไกการดูแลช่วยเหลือเด็กและเยาวชนนอกระบบการศึกษาระดับพื้นที่
(รายละเอียดตามเอกสารที่แนบ)</t>
  </si>
  <si>
    <t>PR63000582</t>
  </si>
  <si>
    <t>PO63000532</t>
  </si>
  <si>
    <t>63CIO0834</t>
  </si>
  <si>
    <t>PO63000531 บริษัท มาตา การพิมพ์ จำกัด -คู่มือการดำเนินงานโครงการจัดการศึกษาเชิงพื้นที่เพื่อความเสมอภาคทางการศึกษา จำนวน 5,000 เล่ม
-คู่มือระบบสารสนเทศเพื่อการจัดการศึกษาเชิงพื้นที่ "เด็กปฐมวัย" จำนวน 5,000 เล่ม
-แผ่น CD ข้อมูล จำนวน 5,000 แผ่น
(รายละเอียดตามเอกสารที่แนบ)</t>
  </si>
  <si>
    <t>PR63000581</t>
  </si>
  <si>
    <t>PO63000531</t>
  </si>
  <si>
    <t>63CIO0754</t>
  </si>
  <si>
    <t>PO63000530 นางสาว กุลรัตน์ ศุภปฐม ซื้อหน้ากากอนามัย 3 ชั้น  ยี่ห้อ Aoxing 
-จำนวน 50 กล่อง (กล่องละ 50 ชิ้น)</t>
  </si>
  <si>
    <t>นางสาวกุลรัตน์ ศุภปฐม</t>
  </si>
  <si>
    <t>AP1-0791</t>
  </si>
  <si>
    <t>PR63000616</t>
  </si>
  <si>
    <t>PO63000530</t>
  </si>
  <si>
    <t>PR63000605</t>
  </si>
  <si>
    <t>PO63000529</t>
  </si>
  <si>
    <t>APCIO0000219</t>
  </si>
  <si>
    <t>PO63000528-2/3 นาย สันติ ลาภเบญจกุล งวดที่ 2
-เอกสารเชิงนโยบายสำหรับสำนักงานเลขาธิการสภาการศึกษา และ เอกสารเชิงนโยบายสำหรับกระทรวงสาธารณสุข ฉบับสมบูรณ์ ซึ่งปรับแก้ข้อเสนอแนะจากการนำเสนอในเวทีวิชาการด้านการศึกษาอย่างน้อย 3 เวที   
-สรุปข้อมูลเวทีวิชาการทั้ง 3 เวที ที่ผู้วิจัยได้นำเอกสารฯ ร่วมนำเสนอชื่อ และรายละเอียดการประชุมชื่อ และรายละเอียดการประชุม  
(รายละเอียดตามเอกสารที่แนบ)</t>
  </si>
  <si>
    <t>นายสันติ ลาภเบญจกุล</t>
  </si>
  <si>
    <t>AP1-0766</t>
  </si>
  <si>
    <t>PR63000607</t>
  </si>
  <si>
    <t>PO63000528</t>
  </si>
  <si>
    <t>63CIO1033</t>
  </si>
  <si>
    <t>PO63000528-1 นาย สันติ ลาภเบญจกุล งวดที่ 1
-เอกสารเชิงนโยบายสำหรับสำนักงานเลขาธิการสภาการศึกษา (ฉบับร่าง)  
-เอกสารเชิงนโยบายสำหรับกระทรวงสาธารณสุข (ฉบับร่าง)
(รายละเอียดตามเอกสารที่แนบ)</t>
  </si>
  <si>
    <t>64CIO00288</t>
  </si>
  <si>
    <t>PO63000527-4/4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4</t>
  </si>
  <si>
    <t>PR63000536</t>
  </si>
  <si>
    <t>PO63000527</t>
  </si>
  <si>
    <t>64CIO00170</t>
  </si>
  <si>
    <t>PO63000527-3/4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3</t>
  </si>
  <si>
    <t>63CIO1297</t>
  </si>
  <si>
    <t>PO63000527-2/4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2</t>
  </si>
  <si>
    <t>63CIO1118</t>
  </si>
  <si>
    <t>PO63000527-1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1</t>
  </si>
  <si>
    <t>63CIO0809</t>
  </si>
  <si>
    <t>PO63000526 ห้างหุ้นส่วนจำกัด สตูดิโอ ไดอะล็อก จ้างออกแบบ User Interface Website ให้กับเว็บสถาบันวิจัย (research.eef.or.th)
(รายละเอียดตามเอกสารที่แนบ)</t>
  </si>
  <si>
    <t>PR63000572</t>
  </si>
  <si>
    <t>PO63000526</t>
  </si>
  <si>
    <t>64CIO00389</t>
  </si>
  <si>
    <t>PO63000525-3/3 บริษัท เอ็น.ซี.ซี.อินเตอร์เนชั่นแนล อีเว้นท์ จำกัด จัดจ้างออแกไนเซอร์งานประชุมวิชาการนานาชาติฯ งวดที่ 3
-คู่มือการใช้งานระบบเว็บไซต์
-ฐานข้อมูลผู้ชมเว็บไซต์ตั้งแต่วันที่ 12 ก.ค. ถึง 16 ต.ค. 2563
(รายละเอียดตามเอกสารที่แนบ)</t>
  </si>
  <si>
    <t>PR63000532</t>
  </si>
  <si>
    <t>PO63000525</t>
  </si>
  <si>
    <t>64CIO00068</t>
  </si>
  <si>
    <t>PO63000525-2/3 บริษัท เอ็น.ซี.ซี.อินเตอร์เนชั่นแนล อีเว้นท์ จำกัด จัดจ้างออแกไนเซอร์งานประชุมวิชาการนานาชาติฯ งวดที่ 2
-รายงานสรุปผลการจัดงานจำนวน 1 ชุด พร้อม VDO, Footage และรูปภาพประกอบ
-เป็นต้น
(รายละเอียดตามเอกสารที่แนบ)</t>
  </si>
  <si>
    <t>63CIO0875</t>
  </si>
  <si>
    <t>PO63000525-1 บริษัท เอ็น.ซี.ซี.อินเตอร์เนชั่นแนล อีเว้นท์ จำกัด จัดจ้างออแกไนเซอร์งานประชุมวิชาการนานาชาติ งวดที่ 1
-การรับเสด็จสมเด็จพระกนิษฐาธิราชเจ้าฯ
-การเชิญวิทยากร และผู้เข้าร่วมประชุม ระบบลงทะเบียนหน้างานและลงทะเบียนออนไลน์
-เป็นต้น
(รายละเอียดตามเอกสารที่แนบ)</t>
  </si>
  <si>
    <t>63CIO0788</t>
  </si>
  <si>
    <t>PO63000524-2 บริษัท วินทูเกเตอร์ จำกัด ประเมินสมรรถนะของผู้บริหารในการนำหน่วยงานซึ่งประเมินโดยผู้ใต้บังคับบัญชา และรายงานสรุปผลการประเมินสมรรถนะของผู้บริหารในการทำงานข้ามหน่วยงานแบบบูรณาการในโครงสร้างองค์กรแบบ Matrix มีกำหนดส่งมอบงานวันที่ 22 มิ.ย.2563 โดยเบิกค่าใช้จ่ายร้อยละ 50 หลังจากที่ส่งมอบงานและคณะกรรมการมีมติตรวจรับแล้วทั้งหมด
-งวดที่ 2
(รายละเอียดตามเอกสารที่แนบ)</t>
  </si>
  <si>
    <t>PR63000625</t>
  </si>
  <si>
    <t>PO63000524</t>
  </si>
  <si>
    <t>63CIO0757</t>
  </si>
  <si>
    <t>PO63000524-1 บริษัท วินทูเกเตอร์ จำกัด สรุปผลการประเมินสมรรถนะของผู้บริหาร กสศ. โดยกรรมการ และอนุกรรมการ มีกำหนดส่งมอบวันที่ 12 มิ.ย.2563 โดยเบิกจ่ายร้อยละ 50 หลังจากที่ส่งมอบงานและคณะกรรมการมีมติตรวจรับแล้วทั้งหมด
-งวดที่ 1
(รายละเอียดตามเอกสารที่แนบ)</t>
  </si>
  <si>
    <t>63CIO0953</t>
  </si>
  <si>
    <t>PO63000523 บริษัท โกโพเมโล จำกัด ซื้อ Google G Suite Business
-จำนวน 10 บัญชี
(รายละเอียดตามเอกสารที่แนบ)</t>
  </si>
  <si>
    <t>PR63000606</t>
  </si>
  <si>
    <t>PO63000523</t>
  </si>
  <si>
    <t>63BIO0073</t>
  </si>
  <si>
    <t>ค่าบริการจัดทำ
-ป้ายสติ๊กเกอร์ 
-ป้ายข้อความ 
-ป้ายสำนัก
(รายละเอียดตามเอกสารที่แนบ)</t>
  </si>
  <si>
    <t>PR63000612</t>
  </si>
  <si>
    <t>PO63000522</t>
  </si>
  <si>
    <t>APCIO0000623</t>
  </si>
  <si>
    <t>PO63000521 -11/12 นางงามจิตต์ จันทรสาธิตรายงานผลการปฏิบัติงาน
เดือนเมษายน 2564 งวดที่ 11
(รายละเอียดตามเอกสารที่แนบ)</t>
  </si>
  <si>
    <t>นางงามจิตต์ จันทรสาธิต</t>
  </si>
  <si>
    <t>AP1-0769</t>
  </si>
  <si>
    <t>PR63000596</t>
  </si>
  <si>
    <t>PO63000521</t>
  </si>
  <si>
    <t>APCIO0000565</t>
  </si>
  <si>
    <t>PO63000521-10/12 นาง งามจิตต์ จันทรสาธิตรายงานผลการปฏิบัติงาน
เดือนมีนาคม 2564 งวดที่ 10
(รายละเอียดตามเอกสารที่แนบ)</t>
  </si>
  <si>
    <t>APCIO0000362</t>
  </si>
  <si>
    <t>PO63000521-9/12 นาง งามจิตต์ จันทรสาธิต
รายงานผลการปฏิบัติงาน
เดือนกุมภาพันธ์ 2564 งวดที่ 9
(รายละเอียดตามเอกสารที่แนบ)</t>
  </si>
  <si>
    <t>APCIO0000092</t>
  </si>
  <si>
    <t>PO63000521-8/12 นาง งามจิตต์ จันทรสาธิต รายงานผลการปฏิบัติงาน
เดือนมกราคม 2564 งวดที่ 8
(รายละเอียดตามเอกสารที่แนบ)</t>
  </si>
  <si>
    <t>64CIO00512</t>
  </si>
  <si>
    <t>PO63000521-7/12 นาง งามจิตต์ จันทรสาธิต รายงานผลการปฏิบัติงาน
เดือนธันวาคม 2563 งวดที่ 7
(รายละเอียดตามเอกสารที่แนบ)</t>
  </si>
  <si>
    <t>64CIO00474</t>
  </si>
  <si>
    <t>PO63000521-6/12 นาง งามจิตต์ จันทรสาธิต รายงานผลการปฏิบัติงาน
เดือนพฤศจิกายน 2563 งวดที่ 6
(รายละเอียดตามเอกสารที่แนบ)</t>
  </si>
  <si>
    <t>64CIO00213</t>
  </si>
  <si>
    <t>PO63000521-5/12 นาง งามจิตต์ จันทรสาธิต รายงานผลการปฏิบัติงาน
เดือนตุลาคม 2563 งวดที่ 5
(รายละเอียดตามเอกสารที่แนบ)</t>
  </si>
  <si>
    <t>64CIO00136</t>
  </si>
  <si>
    <t>PO63000521-4/12 นาง งามจิตต์ จันทรสาธิต รายงานผลการปฏิบัติงาน
เดือนกันยายน 2563 งวดที่ 4
(รายละเอียดตามเอกสารที่แนบ)</t>
  </si>
  <si>
    <t>63CIO1159</t>
  </si>
  <si>
    <t>PO63000521-3/12 นาง งามจิตต์ จันทรสาธิต รายงานผลการปฏิบัติงาน
เดือนสิงหาคม 2563 งวดที่ 3
(รายละเอียดตามเอกสารที่แนบ)</t>
  </si>
  <si>
    <t>63CIO1011</t>
  </si>
  <si>
    <t>PO63000521-2 นาง งามจิตต์ จันทรสาธิต รายงานผลการปฏิบัติงาน
เดือนกรกฎาคม 2563 งวดที่ 2
(รายละเอียดตามเอกสารที่แนบ)</t>
  </si>
  <si>
    <t>63CIO0865</t>
  </si>
  <si>
    <t>PO63000521-1 นาง งามจิตต์ จันทรสาธิต รายงานผลการปฏิบัติงาน 
เดือนมิถุนายน 2563 งวดที่ 1
(รายละเอียดตามเอกสารที่แนบ)</t>
  </si>
  <si>
    <t>63CIO0931</t>
  </si>
  <si>
    <t>PO63000520 บริษัท โกโพเมโล จำกัด ซื้อระบบอีเมลพนักงานและการต่ออายุ G Suite
-Silver MID Coyporate Size-Support for G Suite
-จำนวน 115 บัญชี
(รายละเอียดตามเอกสารที่แนบ)</t>
  </si>
  <si>
    <t>PR63000575</t>
  </si>
  <si>
    <t>PO63000520</t>
  </si>
  <si>
    <t>APCIO0000611</t>
  </si>
  <si>
    <t>PO63000519-5/5 นางสาววรัญญา ศรีเสวก สนับสนุนการจัดทำแผนงานด้านการสื่อสาร 
เดือนตุลาคม 2563 งวดที่ 5
(รายละเอียดตามเอกสารที่แนบ)</t>
  </si>
  <si>
    <t>นางสาววรัญญา ศรีเสวก</t>
  </si>
  <si>
    <t>AP1-0625</t>
  </si>
  <si>
    <t>PR63000602</t>
  </si>
  <si>
    <t>PO63000519</t>
  </si>
  <si>
    <t>APCIO0000610</t>
  </si>
  <si>
    <t>PO63000519-4/5 นางสาววรัญญา ศรีเสวก สนับสนุนการจัดทำแผนงานด้านการสื่อสาร 
เดือนกันยายน 2563 งวดที่ 4
(รายละเอียดตามเอกสารที่แนบ)</t>
  </si>
  <si>
    <t>APCIO0000609</t>
  </si>
  <si>
    <t>PO63000519-3/5 นางสาววรัญญา ศรีเสวก สนับสนุนการจัดทำแผนงานด้านการสื่อสาร 
เดือนสิงหาคม 2563 งวดที่ 3
(รายละเอียดตามเอกสารที่แนบ)</t>
  </si>
  <si>
    <t>APCIO0000608</t>
  </si>
  <si>
    <t>PO63000519-2/5 นางสาววรัญญา ศรีเสวก สนับสนุนการจัดทำแผนงานด้านการสื่อสาร 
เดือนกรกฎาคม 2563 งวดที่ 2
(รายละเอียดตามเอกสารที่แนบ)</t>
  </si>
  <si>
    <t>APCIO0000606</t>
  </si>
  <si>
    <t>PO63000519-1/5 นางสาววรัญญา ศรีเสวก สนับสนุนการจัดทำแผนงานด้านการสื่อสาร
เดือนมิถุนายน 2563 งวดที่ 1
(รายละเอียดตามเอกสารที่แนบ)</t>
  </si>
  <si>
    <t>นายธนิน ทวีอรรคเดช</t>
  </si>
  <si>
    <t>AP1-0380</t>
  </si>
  <si>
    <t>PR63000609</t>
  </si>
  <si>
    <t>PR63000604</t>
  </si>
  <si>
    <t>63CIO1131</t>
  </si>
  <si>
    <t>PO63000516-3/7 นางสาว ชาคริยา กิติโยธี infographic  การจัดสรรเงินอุดหนุนนักเรียนยากจนพิเศษแบบมีเงื่อนไข งวดที่ 3
- Presentation
- Artwork Banner
จำนวน 5 ชิ้น/ชุด
(รายละเอียดตามเอกสารที่แนบ)</t>
  </si>
  <si>
    <t>APCIO0000400</t>
  </si>
  <si>
    <t>PO63000515-5/5 นาย สมชาย แซ่เล้า
จ้างเหมาบริหารสนับสนุนการจัดทำคลิปประชาสัมพันธ์เชิงรุกเพื่อสื่อสาร งวดที่ 5
(รายละเอียดตามเอกสารที่แนบ)</t>
  </si>
  <si>
    <t>นายสมชาย แซ่เล้า</t>
  </si>
  <si>
    <t>AP1-0617</t>
  </si>
  <si>
    <t>PR63000599</t>
  </si>
  <si>
    <t>PO63000515</t>
  </si>
  <si>
    <t>64CIO00287</t>
  </si>
  <si>
    <t>PO63000515-4/5 นาย สมชาย แซ่เล้า จ้างเหมาบริหารสนับสนุนการจัดทำคลิปประชาสัมพันธ์เชิงรุกเพื่อสื่อสาร งวดที่ 4
(รายละเอียดตามเอกสารที่แนบ)</t>
  </si>
  <si>
    <t>APCIO0000037</t>
  </si>
  <si>
    <t>PO63000514-8/8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
-เดือนมกราคม 2564
(รายละเอียดตามเอกสารที่แนบ)</t>
  </si>
  <si>
    <t>นางสาวปัณรวีย์ อุยานันท์</t>
  </si>
  <si>
    <t>AP1-0780</t>
  </si>
  <si>
    <t>PR63000597</t>
  </si>
  <si>
    <t>PO63000514</t>
  </si>
  <si>
    <t>64CIO00425</t>
  </si>
  <si>
    <t>PO63000514-7/8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
-เดือนธันวาคม 2563
(รายละเอียดตามเอกสารที่แนบ)</t>
  </si>
  <si>
    <t>64CIO00259</t>
  </si>
  <si>
    <t>PO63000514-6/8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
-เดือนพฤศจิกายน 2563
(รายละเอียดตามเอกสารที่แนบ)</t>
  </si>
  <si>
    <t>64CIO00104</t>
  </si>
  <si>
    <t>PO63000514-5/8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
-เดือนตุลาคม 2563
(รายละเอียดตามเอกสารที่แนบ)</t>
  </si>
  <si>
    <t>63CIO1226</t>
  </si>
  <si>
    <t>PO63000514-4/8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
-เดือนกันยายน 2563
(รายละเอียดตามเอกสารที่แนบ)</t>
  </si>
  <si>
    <t>63CIO1076</t>
  </si>
  <si>
    <t>PO63000514-3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
-เดือนสิงหาคม 2563
(รายละเอียดตามเอกสารที่แนบ)</t>
  </si>
  <si>
    <t>63CIO0886</t>
  </si>
  <si>
    <t>PO63000514-2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
-เดือนกรกฎาคม 2563
(รายละเอียดตามเอกสารที่แนบ)</t>
  </si>
  <si>
    <t>63CIO0771</t>
  </si>
  <si>
    <t>PO63000514-1 นางสาว ปัณรวีย์ อุยานันท์ เจ้าหน้าที่ดำเนินงานและประสานงานต่างประเทศโครงการการจัดประชุมวิชาการนานาชาติเพื่อความเสมอภาคทางการศึกษา : ปวงชนเพื่อการศึกษา-รายละเอียดผลการปฏิบัติงานโครงการฯ 
-เดือนมิถุนายน 2563
(รายละเอียดตามเอกสารที่แนบ)</t>
  </si>
  <si>
    <t>63CIO0923</t>
  </si>
  <si>
    <t>PO63000513 บริษัท แอ้นท์ เอ็กซ์ เวิร์ค จำกัด ระบบลงทะเบียนออนไลน์ โครงการพัฒนาทักษะอาชีพสำหรับผู้ที่ขาดแคลนทุนทรัพย์และด้อยโอกาสที่ใช้ชุมชนเป็นฐาน ปี 2563
- 1 ระบบ
(รายละเอียดตามเอกสารที่แนบ)</t>
  </si>
  <si>
    <t>PR63000600</t>
  </si>
  <si>
    <t>PO63000513</t>
  </si>
  <si>
    <t>63CIO1134</t>
  </si>
  <si>
    <t>PO63000512-2/2  วิทยาลัยเซาธ์อีสท์บางกอก รายงานผลการดำเนินงานครั้งที่ 2 (พร้อมนำเสนอ)
-คู่มือแผนยุทธศาสตร์ของสถานศึกษารายงาน
-ผลการสรุปการปรับปรุงแผนงานและงบประมาณ
(รายละเอียดตามเอกสารที่แนบ)</t>
  </si>
  <si>
    <t>วิทยาลัยเซาธ์อีสท์บางกอก</t>
  </si>
  <si>
    <t>AP1-0788</t>
  </si>
  <si>
    <t>PR63000601</t>
  </si>
  <si>
    <t>PO63000512</t>
  </si>
  <si>
    <t>63CIO1019</t>
  </si>
  <si>
    <t>PO63000512-1 วิทยาลัยเซาธ์อีสท์บางกอก รายงานผลการดำเนินงานครั้งที่ 1 (พร้อมนำเสนอ)
-ผลการติดตามและถอดบทเรียน
-ผลการแลกเปลี่ยนเรียนรู้ในการจัดทำแผนกิจกรรมและงบประมาณ
(รายละเอียดตามเอกสารที่แนบ)</t>
  </si>
  <si>
    <t>PO63000511 นางสาวสุชาดา สุนทรเวช ประสานงานและบริหารจัดการงานรณรงค์สื่อสาร
-ประสานงานเชิญสื่อมวลชนร่วมงาน
-จัดหาบุคคลเพื่อจัดทำข่าวประชาสัมพันธ์
-ประสานสื่อเพื่อเผยแพร่ผ่านสื่อ อย่างน้อย 7 ประเด็น เผยแพร่ประเด็นละอย่างน้อยเว็บไซต์ 15 ชิ้นงาน
(รายละเอียดตามเอกสารที่แนบ)</t>
  </si>
  <si>
    <t>นางสาวสุชาดา สุนทรเวช</t>
  </si>
  <si>
    <t>AP1-0600</t>
  </si>
  <si>
    <t>บริษัท แรบบิท ดิจิทัล กรุ๊ป จำกัด</t>
  </si>
  <si>
    <t>AP1-0768</t>
  </si>
  <si>
    <t>63CIO0821</t>
  </si>
  <si>
    <t>PO63000509 บริษัท เอกราช คอมพิวเตอร์ จำกัด Adobe Cloud 
-1 Account
(รายละเอียดตามเอกสารที่แนบ)</t>
  </si>
  <si>
    <t>PR63000583</t>
  </si>
  <si>
    <t>PO63000509</t>
  </si>
  <si>
    <t>PO63000509 บริษัท เอกราช คอมพิวเตอร์ จำกัด ซื้อเครื่องคอมพิวเตอร์โน๊ตบุ๊ค
-จำนวน 10 ชุด
-มีหน่วยประมวลผลกลาง (CPU) ไม่น้อยกว่า 4 แกนหลัก (4 Core) จำนวน 1 หน่วย
-เป็นต้น
(รายละเอียดตามเอกสารที่แนบ)</t>
  </si>
  <si>
    <t>PO63000508 บริษัท แทคท์ โซเชียล คอนซัลติ้ง จำกัด จัดการสื่อสารการพัฒนาต้นแบบเครือข่ายผู้นำนิสิตนักศึกษารุ่นใหม่
-ออกแบบ Campaign, Key Visual, Identity, Material และ Clip Video
-เป็นต้น
(รายละเอียดตามเอกสารที่แนบ)</t>
  </si>
  <si>
    <t>บริษัท แทคท์ โซเชียล คอนซัลติ้ง จำกัด</t>
  </si>
  <si>
    <t>AP1-0773</t>
  </si>
  <si>
    <t>PR63000586</t>
  </si>
  <si>
    <t>63CIO1232</t>
  </si>
  <si>
    <t>PO63000507-4/4 นางสาว ภัณฑิกา สหายมิตร สรุปผลการดำเนินงาน ประจำเดือน
กันยายน 2563 งวดที่ 4
(รายละเอียดตามเอกสารที่แนบ)</t>
  </si>
  <si>
    <t>PR63000592</t>
  </si>
  <si>
    <t>PO63000507</t>
  </si>
  <si>
    <t>63CIO1060</t>
  </si>
  <si>
    <t>PO63000507-3 นางสาว ภัณฑิกา สหายมิตร สรุปผลการดำเนินงาน ประจำเดือน 
สิงหาคม 2563 งวดที่ 3
(รายละเอียดตามเอกสารที่แนบ)</t>
  </si>
  <si>
    <t>63CIO0915</t>
  </si>
  <si>
    <t>PO63000507-2 นางสาว ภัณฑิกา สหายมิตร สรุปผลการดำเนินงาน ประจำเดือน 
กรกฏาคม 2563 งวดที่ 2
(รายละเอียดตามเอกสารที่แนบ)</t>
  </si>
  <si>
    <t>63CIO0792</t>
  </si>
  <si>
    <t>PO63000507-1 นางสาว ภัณฑิกา สหายมิตร สรุปผลการดำเนินงาน ประจำเดือน 
มิถุนายน 2563 งวดที่ 1
(รายละเอียดตามเอกสารที่แนบ)</t>
  </si>
  <si>
    <t>บริษัท คอนเทนต์คราฟเตอร์ จำกัด</t>
  </si>
  <si>
    <t>AP1-0772</t>
  </si>
  <si>
    <t>PR63000544</t>
  </si>
  <si>
    <t>PO63000506</t>
  </si>
  <si>
    <t>นางสาวสถาพร มีเจตนา</t>
  </si>
  <si>
    <t>AP1-0193</t>
  </si>
  <si>
    <t>PR63000595</t>
  </si>
  <si>
    <t>PO63000505</t>
  </si>
  <si>
    <t>64CIO00468</t>
  </si>
  <si>
    <t>PO63000504-3/3 บริษัท โอเพ่นดรีม จำกัด แผนการดำเนินการตามขอบเขตการพัฒนาระบบหลังจากเปิดใช้งานระยะที่ 2 (ทั้งหมด) และส่งมอบคู่มือการใช้งาน และรายงานประมวลผลความต้องการ รวมถึงการวิเคราะห์ข้อมูล</t>
  </si>
  <si>
    <t>PR63000517</t>
  </si>
  <si>
    <t>PO63000504</t>
  </si>
  <si>
    <t>63CIO1235</t>
  </si>
  <si>
    <t>PO63000504-2/3 บริษัท โอเพ่นดรีม จำกัด การพัฒนาระบบงานความก้าวหน้าโครงการพัฒนาทักษาะแรงงานฯ
  -แผนการดำเนินการตามขอบเขตการพัฒนาระบบ หลังจากเปิดใช้งานระยะที่ 1</t>
  </si>
  <si>
    <t>63CIO0824</t>
  </si>
  <si>
    <t>PO63000504-1 บริษัท โอเพ่นดรีม จำกัด การพัฒนาระบบงานความก้าวหน้าโครงการพัฒนาทักษาะแรงงานฯ
-แผนการดำเนินการตามขอบเขตการพัฒนาระบบ</t>
  </si>
  <si>
    <t>63CIO0991</t>
  </si>
  <si>
    <t>PO63000503-2 บริษัท เอซีอินโฟเทค จำกัด รายงานสรุปผลการดำเนินการเดือน กรกฎาคม 2563 งวดที่  2
(รายละเอียดตามเอกสารที่แนบ)</t>
  </si>
  <si>
    <t>บริษัท เอซีอินโฟเทค จำกัด</t>
  </si>
  <si>
    <t>AP1-0350</t>
  </si>
  <si>
    <t>PR63000573</t>
  </si>
  <si>
    <t>PO63000503</t>
  </si>
  <si>
    <t>63CIO0867</t>
  </si>
  <si>
    <t>PO63000503-1 บริษัท เอซีอินโฟเทค จำกัด รายงานสรุปผลการดำเนินการเดือน มิถุนายน 2563 งวดที่ 1
(รายละเอียดตามเอกสารที่แนบ)</t>
  </si>
  <si>
    <t>63CIO0997</t>
  </si>
  <si>
    <t>PO63000502 บริษัท แทคท์ โซเซียล คอนซัลติ้ง จำกัด ประสานงานเครือข่ายในชุมชนและจัดทำระบบคูปองเพื่อการระดมทุน มีขอบเขตงานดังนี้
-ติดต่อและประสานงานกับชุมชนและนักเรียนเพื่อให้เข้าใจบริบท อย่างน้อย 2 พื้นที่
-ติดต่อและประสานงานร้านอาหารในพื้นที่ เพื่อเข้าร่วมโครงการและสอนการใช้คูปองอาหารสำหรับนักเรียนยากจนพิเศษในโครงการ
-เป็นต้น
(รายละเอียดตามเอกสารที่แนบ)</t>
  </si>
  <si>
    <t>PR63000587</t>
  </si>
  <si>
    <t>PO63000502</t>
  </si>
  <si>
    <t>PR63000558</t>
  </si>
  <si>
    <t>PO63000501</t>
  </si>
  <si>
    <t>63CIO1045</t>
  </si>
  <si>
    <t xml:space="preserve">PO63000501-4 นางสาวพัชรดา วรพิพัฒน์ ชุดกราฟฟิค ประจำเดือน สิงหาคม 2563
(รายละเอียดตามเอกสารที่แนบ)
</t>
  </si>
  <si>
    <t>63CIO0822</t>
  </si>
  <si>
    <t xml:space="preserve">PO63000500 บริษัท โกโพเมโล จำกัด ซื้ออุปกรณ์เสริมของห้องประชุมPMCA ในแบบVideo Conference
(รายละเอียดตามเอกสารที่แนบ)
</t>
  </si>
  <si>
    <t>PR63000546</t>
  </si>
  <si>
    <t>PO63000500</t>
  </si>
  <si>
    <t>PO63000499 นาย ฐิติพงศ์ ศิริรัตน์อัสดร จัดจ้างออกแบบชุดสื่อดิจิตอลงาน Covid-19 ในรูปแบบ Photo Album ภายใต้โครงการออกแบบและผลิตอาร์ตเวิร์ค Covid-19 นักเรียน 4 ภาค มีขอบเขตงานดังนี้
-ออกแบบชุดสื่อดิจิตอลงาน Covid-19 ในรูปแบบ Photo Album อย่างน้อย 2 ชุด แต่ละชุดมี 4 ชิ้นงาน
-ร่วมประชุมตามที่ กสศ. กำหนด
(รายละเอียดตามเอกสารที่แนบ)</t>
  </si>
  <si>
    <t>นายฐิติพงศ์ ศิริรัตน์อัสดร</t>
  </si>
  <si>
    <t>AP1-0784</t>
  </si>
  <si>
    <t>PR63000588</t>
  </si>
  <si>
    <t>63CIO1046</t>
  </si>
  <si>
    <t>PO63000498-3 นางสาว ณัฐวรรณ อำนวยสินสิริ จัดจ้างเจ้าหน้าที่สนับสนุนการทำงานสำนักพัฒนาคุณภาพครูฯ ในส่วนของสนับสนุนการพัฒนาเครือข่ายครูรางวัลสมเด็จเจ้าฟ้ามหาจักรี  งวดที่ 3</t>
  </si>
  <si>
    <t>PR63000593</t>
  </si>
  <si>
    <t>PO63000498</t>
  </si>
  <si>
    <t>63CIO0883</t>
  </si>
  <si>
    <t>PO63000498-2 นางสาว ณัฐวรรณ อำนวยสินสิริ จัดจ้างเจ้าหน้าที่สนับสนุนการทำงานสำนักพัฒนาคุณภาพครูฯ ในส่วนของสนับสนุนการพัฒนาเครือข่ายครูรางวัลสมเด็จเจ้าฟ้ามหาจักรี  งวดที่ 2</t>
  </si>
  <si>
    <t>63CIO0759</t>
  </si>
  <si>
    <t>PO63000498-1 นางสาว ณัฐวรรณ อำนวยสินสิริ จัดจ้างเจ้าหน้าที่สนับสนุนการทำงานสำนักพัฒนาคุณภาพครูฯ ในส่วนของสนับสนุนการพัฒนาเครือข่ายครูรางวัลสมเด็จเจ้าฟ้ามหาจักรี   งวดที่ 1</t>
  </si>
  <si>
    <t>63CIO0714</t>
  </si>
  <si>
    <t>ห้างหุ้นส่วนจำกัด เบอเดนซัพพลาย กระดาษเช็ดปากสก๊อตป๊อป-อัพ 
-จำนวน 2 หีบ
(รายละเอียดตามเอกสารที่แนบ)</t>
  </si>
  <si>
    <t>PR63000576</t>
  </si>
  <si>
    <t>PO63000496</t>
  </si>
  <si>
    <t>ห้างหุ้นส่วนจำกัด เบอเดนซัพพลาย กระดาษเช็ดมือ สก๊อตต์อินเตอร์โฟล 2 ชั้น
-จำนวน 8 หีบ
(รายละเอียดตามเอกสารที่แนบ)</t>
  </si>
  <si>
    <t>ห้างหุ้นส่วนจำกัด เบอเดนซัพพลาย กระดาษชำระ  คิมซอฟเจอาร์ที 2 ชั้น
-จำนวน 8 หีบ
(รายละเอียดตามเอกสารที่แนบ)</t>
  </si>
  <si>
    <t>PO63000495 นาย ณรงค์ฤทธิ์ โก๋กลิ่น โครงการบริการถ่ายทอดสดออนไลน์ Facebook Live
-บริการถ่ายทอดสดออนไลน์ผ่าน Facebook Live 1 วัน
-บริการถ่ายทอดสดออนไลน์ผ่าน Facebook Live ในหัวข้อ การเรียนแบบ offline จะเป็นอย่างไรในสถานการณ์โควิด-19
(รายละเอียดตามเอกสารที่แนบ)</t>
  </si>
  <si>
    <t>PR63000551</t>
  </si>
  <si>
    <t>63CIO0740</t>
  </si>
  <si>
    <t>PO63000494 บริษัท กู๊ด อินโฟ แอนด์ แมเนจเมนท์ จำกัด รายละเอียดพัสดุที่จะซื้อ
-หนังสือ What makes us Human จำนวน 100 เล่ม
-หนังสือโลกสามศูนย์ จำนวน 100 เล่ม
(รายละเอียดตามเอกสารที่แนบ)</t>
  </si>
  <si>
    <t>PR63000579</t>
  </si>
  <si>
    <t>PO63000494</t>
  </si>
  <si>
    <t>63CIO1035</t>
  </si>
  <si>
    <t>NEWPO63000493-2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
-จัดส่งผลงานงวดที่ 2
(รายละเอียดตามเอกสารที่แนบ)</t>
  </si>
  <si>
    <t>บริษัท มอนสเตอร์เดฟ จำกัด</t>
  </si>
  <si>
    <t>AP1-0771</t>
  </si>
  <si>
    <t>PR63000506</t>
  </si>
  <si>
    <t>PO63000493</t>
  </si>
  <si>
    <t>63CPJ0097</t>
  </si>
  <si>
    <t>CNแก้ไขงวดงานงวดเงินPO63000493-2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
-จัดส่งผลงานงวดที่ 2
(รายละเ</t>
  </si>
  <si>
    <t>63CIO1108</t>
  </si>
  <si>
    <t>PO63000493-3/3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
-จัดส่งผลงานงวดที่ 3
(รายละเอียดตามเอกสารที่แนบ)</t>
  </si>
  <si>
    <t>63CIO1034</t>
  </si>
  <si>
    <t>PO63000493-2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
-จัดส่งผลงานงวดที่ 2
(รายละเอียดตามเอกสารที่แนบ)</t>
  </si>
  <si>
    <t>63CIO0825</t>
  </si>
  <si>
    <t>PO63000493-1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
-จัดส่งผลงานงวดที่ 1
(รายละเอียดตามเอกสารที่แนบ)</t>
  </si>
  <si>
    <t>PR63000574</t>
  </si>
  <si>
    <t>APCIO0000651</t>
  </si>
  <si>
    <t>PO63000491-12/12 นายอาม ศรีมาลรายงานสรุปผลการดำเนินการเดือน พฤษภาคม 2564 งวดที่ 12
(รายละเอียดตามเอกสารที่แนบ)</t>
  </si>
  <si>
    <t>นายอาม ศรีมาลา</t>
  </si>
  <si>
    <t>AP1-0775</t>
  </si>
  <si>
    <t>PR63000557</t>
  </si>
  <si>
    <t>PO63000491</t>
  </si>
  <si>
    <t>APCIO0000462</t>
  </si>
  <si>
    <t>PO63000491-11/12 นาย อาม ศรีมาลา รายงานสรุปผลการดำเนินการเดือน เมษายน 2564 งวดที่ 11
(รายละเอียดตามเอกสารที่แนบ)</t>
  </si>
  <si>
    <t>APCIO0000293</t>
  </si>
  <si>
    <t>PO63000491-10/12 นาย อาม ศรีมาลา รายงานสรุปผลการดำเนินการเดือน มีนาคม 2564 งวดที่ 10
(รายละเอียดตามเอกสารที่แนบ)</t>
  </si>
  <si>
    <t>APCIO0000167</t>
  </si>
  <si>
    <t>PO63000491-9/12 นาย อาม ศรีมาลา รายงานสรุปผลการดำเนินการเดือน กุมภาพันธ์ 2564 งวดที่ 9
(รายละเอียดตามเอกสารที่แนบ)</t>
  </si>
  <si>
    <t>APCIO0000031</t>
  </si>
  <si>
    <t>PO63000491-8/12 นาย อาม ศรีมาลา รายงานสรุปผลการดำเนินการเดือน มกราคม 2564 งวดที่ 8
(รายละเอียดตามเอกสารที่แนบ)</t>
  </si>
  <si>
    <t>64CIO00410</t>
  </si>
  <si>
    <t>PO63000491-7/12 นาย อาม ศรีมาลา รายงานสรุปผลการดำเนินการเดือน ธันวาคม 2563 งวดที่ 7
(รายละเอียดตามเอกสารที่แนบ)</t>
  </si>
  <si>
    <t>64CIO00276</t>
  </si>
  <si>
    <t>PO63000491-6/12 นาย อาม ศรีมาลา รายงานสรุปผลการดำเนินการเดือน พฤศจิกายน 2563 งวดที่ 6
(รายละเอียดตามเอกสารที่แนบ)</t>
  </si>
  <si>
    <t>64CIO00106</t>
  </si>
  <si>
    <t>PO63000491-5/12 นาย อาม ศรีมาลา รายงานสรุปผลการดำเนินการเดือน ตุลาคม 2563 งวดที่ 5
(รายละเอียดตามเอกสารที่แนบ)</t>
  </si>
  <si>
    <t>63CIO1217</t>
  </si>
  <si>
    <t>PO63000491-4/12 นาย อาม ศรีมาลา รายงานสรุปผลการดำเนินการเดือน กันยายน 2563 งวดที่  4
(รายละเอียดตามเอกสารที่แนบ)</t>
  </si>
  <si>
    <t>63CIO1075</t>
  </si>
  <si>
    <t>PO63000491-3 นาย อาม ศรีมาลา รายงานสรุปผลการดำเนินการเดือน สิงหาคม 2563 งวดที่  3
(รายละเอียดตามเอกสารที่แนบ)</t>
  </si>
  <si>
    <t>63CIO0889</t>
  </si>
  <si>
    <t>PO63000491-2 นาย อาม ศรีมาลา รายงานสรุปผลการดำเนินการเดือน กรกฏาคม 2563 งวดที่  2
(รายละเอียดตามเอกสารที่แนบ)</t>
  </si>
  <si>
    <t>63CIO0777</t>
  </si>
  <si>
    <t>PO63000491-1 นาย อาม ศรีมาลา รายงานสรุปผลการดำเนินการเดือน มิถุนายน 2563 งวดที่ 1
(รายละเอียดตามเอกสารที่แนบ)</t>
  </si>
  <si>
    <t>64CIO00284</t>
  </si>
  <si>
    <t>PO63000490-6/6 นายวิโรจน์ โชควิวัฒน รายงานสรุปผลการดำเนินงาน พ.ย. 63
(รายละเอียดตามเอกสารที่แนบ)</t>
  </si>
  <si>
    <t>PR63000541</t>
  </si>
  <si>
    <t>PO63000490</t>
  </si>
  <si>
    <t>64CIO00111</t>
  </si>
  <si>
    <t>PO63000490-5/6 นายวิโรจน์ โชควิวัฒน รายงานสรุปผลการดำเนินงาน ต.ค. 63
(รายละเอียดตามเอกสารที่แนบ)</t>
  </si>
  <si>
    <t>63CIO1210</t>
  </si>
  <si>
    <t>PO63000490-4/6 นายวิโรจน์ โชควิวัฒน รายงานสรุปผลการดำเนินงาน ก.ย. 63
(รายละเอียดตามเอกสารที่แนบ)</t>
  </si>
  <si>
    <t>63CIO1077</t>
  </si>
  <si>
    <t>PO63000490-3 นายวิโรจน์ โชควิวัฒน รายงานสรุปผลการดำเนินงาน ส.ค. 63
(รายละเอียดตามเอกสารที่แนบ)</t>
  </si>
  <si>
    <t>63CIO0900</t>
  </si>
  <si>
    <t>PO63000490-2  นายวิโรจน์ โชควิวัฒน รายงานสรุปผลการดำเนินงาน ก.ค. 63
(รายละเอียดตามเอกสารที่แนบ)</t>
  </si>
  <si>
    <t>63CIO0778</t>
  </si>
  <si>
    <t>PO63000490-1 นายวิโรจน์ โชควิวัฒน รายงานสรุปผลการดำเนินงาน มิ.ย. 63
(รายละเอียดตามเอกสารที่แนบ)</t>
  </si>
  <si>
    <t>64CIO00262</t>
  </si>
  <si>
    <t>PO63000489-6/6 นาย นรินทร์ ฉันทะวุฒิพงศ์ ค่าจ้างเจ้าหน้าที่สนับสนุนการดำเนินงานศูนย์สัญญา
(รายละเอียดตามเอกสารที่แนบ)</t>
  </si>
  <si>
    <t>PR63000556</t>
  </si>
  <si>
    <t>PO63000489</t>
  </si>
  <si>
    <t>64CIO00085</t>
  </si>
  <si>
    <t>PO63000489-5/6 นาย นรินทร์ ฉันทะวุฒิพงศ์ ค่าจ้างเจ้าหน้าที่สนับสนุนการดำเนินงานศูนย์สัญญา
(รายละเอียดตามเอกสารที่แนบ)</t>
  </si>
  <si>
    <t>63CIO1201</t>
  </si>
  <si>
    <t>PO63000489-4/6 นาย นรินทร์ ฉันทะวุฒิพงศ์ ค่าจ้างเจ้าหน้าที่สนับสนุนการดำเนินงานศูนย์สัญญา
(รายละเอียดตามเอกสารที่แนบ)</t>
  </si>
  <si>
    <t>63CIO1053</t>
  </si>
  <si>
    <t>PO63000489-3 นาย นรินทร์ ฉันทะวุฒิพงศ์ค่าจ้างเจ้าหน้าที่สนับสนุนการดำเนินงานศูนย์สัญญา
(รายละเอียดตามเอกสารที่แนบ)</t>
  </si>
  <si>
    <t>63CIO0891</t>
  </si>
  <si>
    <t>PO63000489-2 นาย นรินทร์ ฉันทะวุฒิพงศ์ ค่าจ้างเจ้าหน้าที่สนับสนุนการดำเนินงานศูนย์สัญญา
(รายละเอียดตามเอกสารที่แนบ)</t>
  </si>
  <si>
    <t>63CIO0762</t>
  </si>
  <si>
    <t>PO63000489-1 นาย นรินทร์ ฉันทะวุฒิพงศ์ ค่าจ้างเจ้าหน้าที่สนับสนุนการดำเนินงานศูนย์สัญญา
(รายละเอียดตามเอกสารที่แนบ)</t>
  </si>
  <si>
    <t xml:space="preserve"> PO63000488 นาย ณรงค์ฤทธิ์ โก๋กลิ่น ถ่ายวีดีโอถ่ายทอดสดลง Facebook เพื่อใช้ในการสอน“การศึกษาไทยไปต่อได้ ถ้าเราร่วมมือกัน” และทดสอบระบบโปรแกรม streamyard เวอร์ชั่นปรับปรุง
-จำนวน 1 ชุด
(รายละเอียดตามเอกสารที่แนบ)</t>
  </si>
  <si>
    <t>PR63000555</t>
  </si>
  <si>
    <t>63CIO0887</t>
  </si>
  <si>
    <t>PO63000487-2 น.ส.ณหฤทัย วราพงษ์พิพัฒน์ จัดจ้างเจ้าหน้าที่สนับสนุนการทำงานสำนักพัฒนาคุณภาพครูฯ ในการดำเนินงานตามแผนการพัฒนาครูและโรงเรียน งวดที่ 2 
-เดือนกรกฎาคม
(รายละเอียดตามเอกสารที่แนบ)</t>
  </si>
  <si>
    <t>นางสาวณหฤทัย วราพงษ์พิพัฒน์</t>
  </si>
  <si>
    <t>AP1-0453</t>
  </si>
  <si>
    <t>PR63000577</t>
  </si>
  <si>
    <t>PO63000487</t>
  </si>
  <si>
    <t>63CIO0770</t>
  </si>
  <si>
    <t>PO63000487-1 น.ส.ณหฤทัย วราพงษ์พิพัฒน์ จัดจ้างเจ้าหน้าที่สนับสนุนการทำงานสำนักพัฒนาคุณภาพครูฯ ในการดำเนินงานตามแผนการพัฒนาครูและโรงเรียน งวดที่ 1 
-เดือนมิถุนายน
(รายละเอียดตามเอกสารที่แนบ)</t>
  </si>
  <si>
    <t>63CIO0721</t>
  </si>
  <si>
    <t>PO63000486 นางสาว ปัญญ์จภา เล่าชู จ้างแปลเอกสารองค์ความรู้เกี่ยวกับการแก้ปัญหาการปิดโรงเรียนในช่วงโควิด 19 
-จากภาษาอังกฤษเป็นภาษาไทย 
-จำนวน 3 เรื่อง
-พร้อมจัดรูปแบบเอกสารเนื้อหาภาษาไทย
(รายละเอียดตามเอกสารที่แนบ)</t>
  </si>
  <si>
    <t>PR63000578</t>
  </si>
  <si>
    <t>PO63000486</t>
  </si>
  <si>
    <t>APCIO0000069</t>
  </si>
  <si>
    <t>NEWPO63000485-8/12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</si>
  <si>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บริษัท คอนแทค ไซแอนตีส 2006 จำกัด</t>
  </si>
  <si>
    <t>AP1-0781</t>
  </si>
  <si>
    <t>PR63000580</t>
  </si>
  <si>
    <t>PO63000485</t>
  </si>
  <si>
    <t>CNCIO0000001</t>
  </si>
  <si>
    <t>CNPO63000485-8/12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</si>
  <si>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APCIO0000541</t>
  </si>
  <si>
    <t>PO63000485-11/12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</si>
  <si>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APCIO0000264</t>
  </si>
  <si>
    <t>PO63000485-10/12บริษัท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</si>
  <si>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APCIO0000113</t>
  </si>
  <si>
    <t>PO63000485-9/12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</si>
  <si>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APCIO0000060</t>
  </si>
  <si>
    <t>PO63000485-8/12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</si>
  <si>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64CIO00462</t>
  </si>
  <si>
    <t>PO63000485-7/12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</si>
  <si>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64CIO00215</t>
  </si>
  <si>
    <t>PO63000485-6/12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</si>
  <si>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64CIO00067</t>
  </si>
  <si>
    <t>PO63000485-5/12 
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</si>
  <si>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63CIO1290</t>
  </si>
  <si>
    <t>PO63000485-4/12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</si>
  <si>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63CIO1289</t>
  </si>
  <si>
    <t>PO63000485-3/12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</si>
  <si>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63CIO1009</t>
  </si>
  <si>
    <t>PO63000485-2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</si>
  <si>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63CIO1007</t>
  </si>
  <si>
    <t>PO63000485-1 บริษัท คอนแทค ไซแอนตีส 2006 จำกัด ค่าบริการกำจัดปลวก มด แมลงสาบ หนู
(รายละเอียดตามเอกสารที่แนบ)</t>
  </si>
  <si>
    <t>63CIO0962</t>
  </si>
  <si>
    <t>PO63000484 นางสาว ปาริฉัตร ปิติสุทธิ Telephone Survey (ประชุมภูมิภาค)
(รายละเอียดตามเอกสารที่แนบ)</t>
  </si>
  <si>
    <t>PR63000585</t>
  </si>
  <si>
    <t>PO63000484</t>
  </si>
  <si>
    <t>PO63000483 นายธเนศน์ นุ่นมัน จัดจ้างผลิตเนื้อหาข่าวหรือบทความ
-ผลิตเนื้อหาข่าวหรือบทความเพื่อสร้างความเสมอภาคทางการศึกษา อย่างน้อย 5 ชิ้นงาน
-ลงพื้นที่ตามที่ กสศ. กำหนด
-ร่วมประชุมตามที่ กสศ. กำหนด
(รายละเอียดตามเอกสารที่แนบ)</t>
  </si>
  <si>
    <t>นายธเนศน์ นุ่นมัน</t>
  </si>
  <si>
    <t>AP1-0152</t>
  </si>
  <si>
    <t>PR63000589</t>
  </si>
  <si>
    <t>63CIO1305</t>
  </si>
  <si>
    <t>PO63000482 -2/2 บริษัท บุญมีแล็บ จำกัด ชุดนำเสนอข้อมูล Dashboard พร้อมใช้งานในรูปแบบทั้ง Desktop และ Mobile
(รายละเอียดตามเอกสารที่แนบ)</t>
  </si>
  <si>
    <t>PR63000505</t>
  </si>
  <si>
    <t>PO63000482</t>
  </si>
  <si>
    <t>63CIO0808</t>
  </si>
  <si>
    <t>PO63000482-1 บริษัท บุญมีแล็บ จำกัด แผนการดำเนินงานชุด Dashboard กลุ่มเป้าหมายเด็กยากจน ยากจนพิเศษ
(รายละเอียดตามเอกสารที่แนบ)</t>
  </si>
  <si>
    <t>PO63000481 นาย ณรงค์ฤทธิ์ โก๋กลิ่น ถ่ายวีดีโอถ่ายทอดสดลง Facebook เพื่อใช้ในการสอนในงาน “เมื่อนักเรียนไม่สามารถเรียนออนไลน์ได้ทุกคน” จำนวน 1 วันพร้อมบริการโปรแกรม Streamyard
(รายละเอียดตามเอกสารที่แนบ)</t>
  </si>
  <si>
    <t>PR63000571</t>
  </si>
  <si>
    <t>PR63000569</t>
  </si>
  <si>
    <t>PO63000479-2 บริษัท โกลว ครีเอทีฟ จำกัด สื่อสารสาธารณะเพื่อขับเคลื่อนประเด็นการช่วยเหลือแรงงานยากจนด้อยโอกาสหรือเด็กโอกาสภายใต้สถานการรืวิกฤติเศรษฐกิจและผลกระทบจากไวรัสโควิด-19 งวดที่ 2
(รายละเอียดตามเอกสารที่แนบ)</t>
  </si>
  <si>
    <t>PR63000563</t>
  </si>
  <si>
    <t>PO63000479</t>
  </si>
  <si>
    <t>PO63000479-1 บริษัท โกลว ครีเอทีฟ จำกัด สื่อสารสาธารณะเพื่อขับเคลื่อนประเด็นการช่วยเหลือแรงงานยากจนด้อยโอกาสหรือเด็กโอกาสภายใต้สถานการรืวิกฤติเศรษฐกิจและผลกระทบจากไวรัสโควิด-19 งวดที่ 1
(รายละเอียดตามเอกสารที่แนบ)</t>
  </si>
  <si>
    <t>PO63000478 บริษัท มูนช็อท ดิจิตอล จำกัด ผลิตสื่อเพื่อสื่อสารโครงการภายใต้ภาวะโควิด เช่น บทความ ข่าว
-ออกแบบสื่อประชาสัมพันธ์จำนวน 2 ชิ้น
-ออกแบบชื่อของโครงการเพื่อนำไปใช้ในการสื่อสารโครงการระดมทุนในช่องทางสื่อออนไลน์และสื่อโซเชียลได้แก่ Facebook, IG และ Twitter จำนวน 1 ชิ้น
(รายละเอียดตามเอกสารที่แนบ)</t>
  </si>
  <si>
    <t>PR63000561</t>
  </si>
  <si>
    <t>PO63000477 บริษัท แรบบิท ดิจิทัล กรุ๊ป จำกัด รายงานผลการสื่อสารโครงการสื่อสารทางโทรทัศน์และเว็บไซต์เพื่อการเผยแพร่โครงการในการระดมทุน
-เผยแพร่สกู๊ปข่าว ผ่านรายการโทรทัศน์ อย่างน้อย 1 รายการ
-เผยแพร่บทความประชาสัมพันธ์โครงการฯผ่านช่องทางเว็บไซต์ อย่างน้อย 2 เว็บไซต์
(รายละเอียดตามเอกสารที่แนบ)</t>
  </si>
  <si>
    <t>63CIO0996</t>
  </si>
  <si>
    <t>PO63000476-2 นายพานิช ทศพรสัมพันธ์ งานตรวจสอบภายใน ประจำเดือน กรกฎาคม 2563
(รายละเอียดตามเอกสารที่แนบ)</t>
  </si>
  <si>
    <t>นายพานิช ทศพรสัมพันธ์</t>
  </si>
  <si>
    <t>AP1-0455</t>
  </si>
  <si>
    <t>PR63000554</t>
  </si>
  <si>
    <t>PO63000476</t>
  </si>
  <si>
    <t>63CIO0844</t>
  </si>
  <si>
    <t>PO63000476-1 นายพานิช ทศพรสัมพันธ์ งานตรวจสอบภายใน ประจำเดือน มิถุนายน 2563
(รายละเอียดตามเอกสารที่แนบ)</t>
  </si>
  <si>
    <t>PO63000475 บริษัท มูนช็อท ดิจิตอล จำกัด รายงานผลการสื่อสารโครงการวางกลยุทธ์การสื่อสารผ่านสื่อออนไลน์และสื่อโซเชียลมีเดีย
-กลยุทธ์การสื่อสารโครงการระดมทุน
-วิเคราะห์กลุ่มเป้าหมายเพื่อสนับสนุนกลยุทธ์การสื่อสารโครงการระดมทุน
(รายละเอียดตามเอกสารที่แนบ)</t>
  </si>
  <si>
    <t>PR63000562</t>
  </si>
  <si>
    <t>64CIO00172</t>
  </si>
  <si>
    <t>PO63000474-5/5 นางสาว นงลักษณ์ อัจนปัญญา จ้างแปลและเรียบเรียงเอกสารภาษาอังกฤษเป็นภาษาไทย งวดที่ 5
(รายละเอียดตามเอกสารที่แนบ)</t>
  </si>
  <si>
    <t>PR63000552</t>
  </si>
  <si>
    <t>PO63000474</t>
  </si>
  <si>
    <t>64CIO00161</t>
  </si>
  <si>
    <t>PO63000474-4/5 นางสาว นงลักษณ์ อัจนปัญญา จ้างแปลและเรียบเรียงเอกสารภาษาอังกฤษเป็นภาษาไทย งวดที่ 4
(รายละเอียดตามเอกสารที่แนบ)</t>
  </si>
  <si>
    <t>63CIO1043</t>
  </si>
  <si>
    <t>PO63000474-3 
นางสาว นงลักษณ์ อัจนปัญญา จ้างแปลและเรียบเรียงเอกสารภาษาอังกฤษเป็นภาษาไทย งวดที่ 3
(รายละเอียดตามเอกสารที่แนบ)</t>
  </si>
  <si>
    <t>63CIO1038</t>
  </si>
  <si>
    <t>PO63000474-2 นางสาว นงลักษณ์ อัจนปัญญา จ้างแปลและเรียบเรียงเอกสารภาษาอังกฤษเป็นภาษาไทย งวดที่ 2
(รายละเอียดตามเอกสารที่แนบ)</t>
  </si>
  <si>
    <t>63CIO0719</t>
  </si>
  <si>
    <t>PO63000474-1 นางสาว นงลักษณ์ อัจนปัญญา จ้างแปลและเรียบเรียงเอกสารภาษาอังกฤษเป็นภาษาไทย งวดที่ 1
(รายละเอียดตามเอกสารที่แนบ)</t>
  </si>
  <si>
    <t>PR63000553</t>
  </si>
  <si>
    <t>PR63000565</t>
  </si>
  <si>
    <t>PO63000472</t>
  </si>
  <si>
    <t>63CIO0739</t>
  </si>
  <si>
    <t>PO63000471 บริษัท ไนซ์จ๊อบทีม จำกัด ดำเนินงานสนับสนุนเพื่อจัดทำเอกสารและข้อมูลสัญญาโครงการทุนนวัตกรรมสายอาชีพชั้นสูงเพิ่มเติม จำนวน 60 โครงการ
(รายละเอียดตามเอกสารที่แนบ)</t>
  </si>
  <si>
    <t>PR63000559</t>
  </si>
  <si>
    <t>PO63000471</t>
  </si>
  <si>
    <t>PR63000550</t>
  </si>
  <si>
    <t>PO63000470</t>
  </si>
  <si>
    <t>PO63000470-1 นางสาว พรชนัน คุปตะเวทิน ออกแบบและจัดทำสื่อประชาสัมพันธ์ในรูปแบบต่างๆ
-โปสเตอร์/แผ่นประชาสัมพันธ์โครงการ
-ชุดอินโฟกราฟิค (Infographic) ข้อมูลโครงการ
-ชุดภาพเรียงความหรือเล่าเรื่อง (Photo Essay) ข้อมูลโครงการ
-แผ่นพับประชาสัมพันธ์โครงการ
(รายละเอียดตามเอกสารที่แนบ)</t>
  </si>
  <si>
    <t>63CIO0629</t>
  </si>
  <si>
    <t>บริษัท เอ็ม พรอสเปอร์ จำกัด เนสท์เล่ ช็อกโกแลต ปรุงสำเร็จ</t>
  </si>
  <si>
    <t>PR63000549</t>
  </si>
  <si>
    <t>PO63000469</t>
  </si>
  <si>
    <t>บริษัท เอ็ม พรอสเปอร์ จำกัด เนสที ชานมไทย</t>
  </si>
  <si>
    <t>บริษัท เอ็ม พรอสเปอร์ จำกัด เนสท์เล่ คอฟฟี่ครีมเมอร์</t>
  </si>
  <si>
    <t>บริษัท เอ็ม พรอสเปอร์ จำกัด เนสกาแฟเอเลอเกรีย ผสมกาแฟคั่วบด</t>
  </si>
  <si>
    <t>PR63000545</t>
  </si>
  <si>
    <t>PO63000468</t>
  </si>
  <si>
    <t>63CIO0817</t>
  </si>
  <si>
    <t>PO63000466 บริษัท ดีซายน์ ฟรายเดย์ จำกัด อุปกรณ์คอมพิวเตอร์ ชุดที่ 1
-Wireless Numberic Mini Keypad Oker KP-052
-คีย์บอร์ดไร้สาย+เมาส์ไร้สาย Gearmaster GMK-082W
(รายละเอียดตามเอกสารที่แนบ)</t>
  </si>
  <si>
    <t>PR63000547</t>
  </si>
  <si>
    <t>PO63000466</t>
  </si>
  <si>
    <t>63CIO0853</t>
  </si>
  <si>
    <t>PO63000465 นางปรียารัตน์ มาอินทร์ จ้างแปลเอกสาร Spotlight: Quality Education for all during COVID-19 Crisis แปลเป็นภาษาไทย
(รายละเอียดตามเอกสารที่แนบ)</t>
  </si>
  <si>
    <t>นางปรียารัตน์ มาอินทร์</t>
  </si>
  <si>
    <t>AP3-0017</t>
  </si>
  <si>
    <t>PR63000548</t>
  </si>
  <si>
    <t>PO63000465</t>
  </si>
  <si>
    <t>63CIO0696</t>
  </si>
  <si>
    <t>บริษัท ซูเปอร์โพล จำกัด จัดทำการเก็บข้อมูลเพื่อสำรวจนักศึกษาทุนสายอาชีพช่วงวิกฤตโควิด 19
(รายละเอียดตามเอกสารที่แนบ)</t>
  </si>
  <si>
    <t>PR63000521</t>
  </si>
  <si>
    <t>PO63000464</t>
  </si>
  <si>
    <t>PO63000463-2 บริษัท เจตนาดี รีพับลิค จำกัด 1.หนังสือส่งมอบงานพร้อมใบแจ้งหนี้/ใบเสร็จรับเงิน
2.วีดิทัศน์ “ความหวัง... โอกาส... ก้าว... ของคนที่เคยตกหล่น”  ภาคเหนือ และ ภาคตะวันออกเฉียงเหนือ  จำนวน 2 ชิ้นงาน
(รายละเอียดตามเอกสารที่แนบ)</t>
  </si>
  <si>
    <t>PR63000538</t>
  </si>
  <si>
    <t>PO63000463</t>
  </si>
  <si>
    <t xml:space="preserve">PO63000463-1 บริษัท เจตนาดี รีพับลิค จำกัด 1.หนังสือส่งมอบงานพร้อมใบแจ้งหนี้/ใบเสร็จรับเงิน
2.แนวคิดและรูปแบบการผลิตวีดิทัศน์ “ความหวัง... โอกาส... ก้าว... ของคนที่เคยตกหล่น”  ภาคเหนือ และ ภาคตะวันออกเฉียงเหนือ 
3.แผนปฏิบัติการ (Action Plan) ภาพรวมตลอดระยะเวลาสัญญา
(รายละเอียดตามเอกสารที่แนบ)
</t>
  </si>
  <si>
    <t>PR63000534</t>
  </si>
  <si>
    <t>PO63000462</t>
  </si>
  <si>
    <t>PO63000462-2 บริษัท ไซด์คิก จำกัด สรุปผลการดำเนินงานโครงการรวบรวมวิเคราะห์ข้อมูลการตลาดและโมเดลการระดมทุน ดังนี้
-เนื้อหาและภาพประกอบในการสื่อสาร
-ผลการส่ง E-mail และ SMS ถึงกลุ่มเป้าหมาย
(รายละเอียดตามเอกสารที่แนบ)</t>
  </si>
  <si>
    <t>63CIO1151</t>
  </si>
  <si>
    <t>PO63000461-3/3 ห้างหุ้นส่วนสามัญนิติบุคคล อโยเดีย พัฒนาระบบบริหารจัดการฐานข้อมูลสมาชิกสัมพันธ์ งวดที่ 3
(รายละเอียดตามเอกสารแนบ)</t>
  </si>
  <si>
    <t>PR63000495</t>
  </si>
  <si>
    <t>PO63000461</t>
  </si>
  <si>
    <t>63CIO1087</t>
  </si>
  <si>
    <t>PO63000461-2 ห้างหุ้นส่วนสามัญนิติบุคคล อโยเดีย พัฒนาระบบบริหารจัดการฐานข้อมูลสมาชิกสัมพันธ์ งวดที่ 2
(รายละเอียดตามเอกสารแนบ)</t>
  </si>
  <si>
    <t>63CIO0790</t>
  </si>
  <si>
    <t>PO63000461-1 ห้างหุ้นส่วนสามัญนิติบุคคล อโยเดีย พัฒนาระบบบริหารจัดการฐานข้อมูลสมาชิกสัมพันธ์ งวดที่ 1
(รายละเอียดตามเอกสารแนบ)</t>
  </si>
  <si>
    <t>63CIO0631</t>
  </si>
  <si>
    <t>บริษัท เอ็กซ์เซลซิเออร์ ซัพพลายส์ จำกัด 
-จัดหากระดาษถ่ายเอกสาร Idea Green ขนาด A4  
-อุปกรณ์เครื่องเขียน 
-อุปกรณ์สำนักงานเพื่อรองรับการทำงานด้านเอกสารของเจ้าหน้าที่
(รายละเอียดตามเอกสารที่แนบ)</t>
  </si>
  <si>
    <t>PR63000540</t>
  </si>
  <si>
    <t>PO63000460</t>
  </si>
  <si>
    <t>APCIO0000680</t>
  </si>
  <si>
    <t>PO63000459 - บริษัท มายด์เมอร์จ คอนซัลแทนท์ จำกัดจัดทำคู่มือการดำเนินงานโครงการ พร้อมแผ่น CD
(รายละเอียดตามเอกสารที่แนบ)</t>
  </si>
  <si>
    <t>PR63000535</t>
  </si>
  <si>
    <t>PO63000459</t>
  </si>
  <si>
    <t>นายอภิวัจ สุปรีชาวุฒิพงศ์</t>
  </si>
  <si>
    <t>AP1-0446</t>
  </si>
  <si>
    <t>PR63000533</t>
  </si>
  <si>
    <t>PO63000458</t>
  </si>
  <si>
    <t>63CIO0718</t>
  </si>
  <si>
    <t>PO63000457 บริษัท กู๊ด อินโฟ แอนด์ แมเนจเมนท์ จำกัด โครงการสื่อสาร รณรงค์ ช่วยเหลือเด็กเพื่อสร้างความเสมอภาคในภาวะวิกฤติ ผ่านรถโมบายเคลื่อนที่
-เช่ารถกระบะเล็ก 1 คัน พร้อมดูแลรักษา (1 เดือน)
-ออกแบบและติดข้อความหรือภาพเพื่อสร้างโอกาสทางการศึกษาพร้อมโลโก้ ไม่น้อยกว่า 2 จุด
-บริหารจัดการลงพื้นที่ไม่น้อยกว่า 2 ครั้ง (พร้อมคนขับ)</t>
  </si>
  <si>
    <t>PR63000531</t>
  </si>
  <si>
    <t>PO63000457</t>
  </si>
  <si>
    <t>63CIO0621</t>
  </si>
  <si>
    <t>บริษัท ไนซ์จ๊อบทีม จำกัด ส่งมอบเป็นรูปเล่ม 1 เล่ม และ ไฟล์อิเล็กทรอนิกส์ 1 ไฟล์ ประกอบด้วย
- หนังสือส่งมอบงาน
- ใบแจ้งหนี้/ใบเสร็จรับเงิน
- รายงานสรุปฐานข้อมูล สพฐ. ตชด. อบจ. ทั่วประเทศ เพื่อการจัดส่งเอกสาร
(รายละเอียดตามเอกสารที่แนบ) งวดที่2</t>
  </si>
  <si>
    <t>PR63000520</t>
  </si>
  <si>
    <t>PO63000456</t>
  </si>
  <si>
    <t>63CIO0620</t>
  </si>
  <si>
    <t>บริษัท ไนซ์จ๊อบทีม จำกัด ส่งมอบเป็นรูปเล่ม 1 เล่ม และ ไฟล์อิเล็กทรอนิกส์ 1 ไฟล์ ประกอบด้วย
-หนังสือส่งมอบงาน
-ใบแจ้งหนี้/ใบเสร็จรับเงิน
-รายงานการบริหารจัดการจัดส่งสื่อประชาสัมพันธ์ไปยังหน่วยกำกับติดตาม 317 หน่วย
(รายละเอียดตามเอกสารที่แนบ) งวดที่ 1</t>
  </si>
  <si>
    <t>64CIO00459</t>
  </si>
  <si>
    <t>PO63000455-2/2 นายภานุวัฒน์ บุตรเรียง รายงานสรุปผลการดำเนินงาน งวดที่ 2
(รายละเอียดตามเอกสารที่แนบ)</t>
  </si>
  <si>
    <t>นายภานุวัฒน์ บุตรเรียง</t>
  </si>
  <si>
    <t>AP1-0691</t>
  </si>
  <si>
    <t>PR63000537</t>
  </si>
  <si>
    <t>PO63000455</t>
  </si>
  <si>
    <t>64CIO00141</t>
  </si>
  <si>
    <t>PO63000455-1 นายภานุวัฒน์ บุตรเรียง รายงานสรุปผลการดำเนินงาน งวดที่ 1
(รายละเอียดตามเอกสารที่แนบ)</t>
  </si>
  <si>
    <t>63CIO1024</t>
  </si>
  <si>
    <t>PO63000454-2 นาย ฐิติฤกษ์ พรหมวนิช การให้คำปรึกษาการดำเนินการ Equity Lab สัปดาห์ละ 3 ครั้งเป็นอย่างต่ำ 
ในช่วง เม.ย. – มิ.ย 2563</t>
  </si>
  <si>
    <t>PR63000539</t>
  </si>
  <si>
    <t>PO63000454</t>
  </si>
  <si>
    <t>63CPJ0087</t>
  </si>
  <si>
    <t>CN PO63000454-2 นาย ฐิติฤกษ์ พรหมวนิช การให้คำปรึกษาการดำเนินการ Equity Lab สัปดาห์ละ 3 ครั้งเป็นอย่างต่ำ 
ในช่วง เม.ย. – มิ.ย 2563</t>
  </si>
  <si>
    <t>63CIO0870</t>
  </si>
  <si>
    <t>63CIO0627</t>
  </si>
  <si>
    <t>นาย ฐิติฤกษ์ พรหมวนิช แผนการให้คำปรึกษาการดำเนินการ Equity Lab
ในช่วง เม.ย. – มิ.ย. 2563</t>
  </si>
  <si>
    <t>63CIO0670</t>
  </si>
  <si>
    <t>บริษัท มาตา การพิมพ์ จำกัด จัดทำคู่มือการดำเนินงานโครงการทุนนวัตกรรมสายอาชีพชั้นสูง</t>
  </si>
  <si>
    <t>PR63000530</t>
  </si>
  <si>
    <t>PO63000453</t>
  </si>
  <si>
    <t>63CIO0914</t>
  </si>
  <si>
    <t>PO63000452-3 นาย กฤดิธาดา จารุสกุล รายงานผลการดำเนินงาน ประจำเดือน กรกฎาคม 2563
(รายละเอียดตามเอกสารที่แนบ)</t>
  </si>
  <si>
    <t>PR63000529</t>
  </si>
  <si>
    <t>PO63000452</t>
  </si>
  <si>
    <t>63CIO0782</t>
  </si>
  <si>
    <t>PO63000452-2 นาย กฤดิธาดา จารุสกุล รายงานผลการดำเนินงาน ประจำเดือนมิถุนายน 2563
(รายละเอียดตามเอกสารที่แนบ)</t>
  </si>
  <si>
    <t>63CIO0655</t>
  </si>
  <si>
    <t>นาย กฤดิธาดา จารุสกุล ผู้เชี่ยวชาญด้านกฎหมาย 
รายงานผลการดำเนินงาน ประจำเดือน พฤษภาคม 2563
(รายละเอียดตามเอกสารที่แนบ)</t>
  </si>
  <si>
    <t>PO63000451 น.ส. สาวิตรี รักษาสิทธิ์ สรุปผลการดำเนินงานบริหารจัดการงานรณรงค์สื่อสารโดยใช้องค์ความรู้และเผยแพร่ประชาสัมพันธ์ ภายใต้โครงการเผยแพร่ประชาสัมพันธ์กิจกรรมรณรงค์เพื่อความเสมอภาคทางการศึกษาครั้งที่ 23 
(รายละเอียดตามเอกสารที่แนบ)</t>
  </si>
  <si>
    <t>นางสาวสาวิตรี รักษาสิทธิ์</t>
  </si>
  <si>
    <t>AP1-0145</t>
  </si>
  <si>
    <t>PO63000450 นาย พิษณุ เกษมจิตร โครงการเผยเเพร่เนื้อหาข่าวสารเพื่อสร้างความเสมอภาคทางการศึกษา
-จัดทำข่าว/บทความเพื่อกระจายข่าวสารผ่านสื่อออนไลน์พร้อมภาพนิ่งที่ใช้ประกอบในข่าว/บทความ
-ส่งเผยแพร่ข่าวให้แก่สื่อมวลชน
-อื่นๆ
(รายละเอียดตามเอกสารที่แนบ)</t>
  </si>
  <si>
    <t>นายพิษณุ เกษมจิตร</t>
  </si>
  <si>
    <t>AP1-0749</t>
  </si>
  <si>
    <t>63CIO0622</t>
  </si>
  <si>
    <t>นาย ณรงค์ฤทธิ์ โก๋กลิ่น ถ่ายวีดีโอถ่ายทอดสดลง Facebook เพื่อใช้ในการสอน
(รายละเอียดตามเอกสารที่แนบ)</t>
  </si>
  <si>
    <t>PR63000525</t>
  </si>
  <si>
    <t>PO63000449</t>
  </si>
  <si>
    <t>63CIO0618</t>
  </si>
  <si>
    <t>นาย อธิเจต มงคลโสฬศ สไลด์สำหรับการอบรม สมาชิก วสศ. ประกอบด้วย ผลงานงานเขียนตัวอย่างที่มียอดการเข้าถึง (Reaching) สูงสุด / ทักษะที่สมาชิกควรพัฒนา / บทความแปล และตัวอย่างอื่นๆ
(รายละเอียดตามเอกสารที่แนบ)</t>
  </si>
  <si>
    <t>นายอธิเจต มงคลโสฬศ</t>
  </si>
  <si>
    <t>AP1-0692</t>
  </si>
  <si>
    <t>PR63000526</t>
  </si>
  <si>
    <t>PO63000448</t>
  </si>
  <si>
    <t>63CIO1150</t>
  </si>
  <si>
    <t>PO63000447-3/3 บริษัท บัณฑิต เซ็นเตอร์ จำกัด ระบบชุมชนออนไลน์ ครั้งที่ 3 
-ประกอบด้วยเว็บไซต์และแอปพลิเคชัน
(รายละเอียดตามเอกสารที่แนบ)</t>
  </si>
  <si>
    <t>บริษัท บัณฑิต เซ็นเตอร์ จำกัด</t>
  </si>
  <si>
    <t>AP1-0399</t>
  </si>
  <si>
    <t>PR63000456</t>
  </si>
  <si>
    <t>PO63000447</t>
  </si>
  <si>
    <t>63CIO0909</t>
  </si>
  <si>
    <t>PO63000447-2 บริษัท บัณฑิต เซ็นเตอร์ จำกัด  ระบบชุมชนออนไลน์ ครั้งที่ 2
-ประกอบด้วยเว็บไซต์และแอปพลิเคชัน
(รายละเอียดตามเอกสารที่แนบ)</t>
  </si>
  <si>
    <t>63CIO0879</t>
  </si>
  <si>
    <t>PO63000447-1 บริษัท บัณฑิต เซ็นเตอร์ จำกัด ระบบชุมชนออนไลน์ ครั้งที่ 1 
-ประกอบด้วยเว็บไซต์และแอปพลิเคชัน
(รายละเอียดตามเอกสารที่แนบ)</t>
  </si>
  <si>
    <t>63CIO0830</t>
  </si>
  <si>
    <t>PO63000446-2 บริษัท โฮมรัน พัลส์ จำกัด จัดจ้างสำรวจเชิงปริมาณกลุ่มเป้าหมายเพื่อนำไปสู่การวางแผนรณรงค์การสื่อสารส่วนระดมทุน งวดที่ 2
(รายละเอียดตามเอกสารที่แนบ)</t>
  </si>
  <si>
    <t>PR63000471</t>
  </si>
  <si>
    <t>PO63000446</t>
  </si>
  <si>
    <t>63CIO0784</t>
  </si>
  <si>
    <t>PO63000446-1 บริษัท โฮมรัน พัลส์ จำกัด จัดจ้างสำรวจเชิงปริมาณกลุ่มเป้าหมายเพื่อนำไปสู่การวางแผนรณรงค์การสื่อสารส่วนระดมทุน งวดที่ 1
(รายละเอียดตามเอกสารที่แนบ)</t>
  </si>
  <si>
    <t>63CIO0857</t>
  </si>
  <si>
    <t xml:space="preserve">PO63000445-2 บริษัท ไนซ์จ๊อบทีม จำกัด ค่าจ้างบุคลากรสนับสนุนงานสัญญา งวดที่ 2
(รายละเอียดตามเอกสารที่แนบ)
</t>
  </si>
  <si>
    <t>PR63000515</t>
  </si>
  <si>
    <t>PO63000445</t>
  </si>
  <si>
    <t>63CIO0738</t>
  </si>
  <si>
    <t xml:space="preserve">PO63000445-1 บริษัท ไนซ์จ๊อบทีม จำกัด ค่าจ้างบุคลากรสนับสนุนงานสัญญา งวดที่ 1
(รายละเอียดตามเอกสารที่แนบ)
</t>
  </si>
  <si>
    <t>63CIO0708</t>
  </si>
  <si>
    <t>PO63000444 บริษัท เอกราช คอมพิวเตอร์ จำกัด คอมพิวเตอร์โน๊ตบุ๊ค แบบที่ 2
-มีหน่วยประมวลผลกลาง (CPU) ไม่น้อยกว่า 4 แกนหลัก (4 Core) จำนวน 1 หน่วย โดยมีคุณลักษณะอย่างใดอย่างหนึ่ง หรือดีกว่า 
-มีหน่วยความจำ แบบ Cache Memory ขนาดไม่น้อยกว่า 6 MB ต้องมีความเร็วสัญญาณนาฬิกาพื้นฐานไม่น้อยกว่า 1.6 GHz และมีเทคโนโลยีเพิ่มสัญญาณนาฬิกาได้ในกรณีที่ต้องใช้ความสามารถในการประมวลผลสูง
-อื่นๆ
(รายละเอียดตามเอกสารแนบ)</t>
  </si>
  <si>
    <t>PR63000516</t>
  </si>
  <si>
    <t>PO63000444</t>
  </si>
  <si>
    <t>PO63000444 บริษัท เอกราช คอมพิวเตอร์ จำกัด คอมพิวเตอร์โน๊ตบุ๊ค แบบที่ 1
-มีหน่วยประมวลผลกลาง (CPU) แบบ Corei5 หรือดีกว่า ความเร็วสัญญาณ Clock Speed ไม่น้อยกว่า 2.8 GHz.
-มีหน่วยความจำหลัก (RAM) แบบ DDR4 หรือดีกว่า ขนาดไม่น้อยกว่า 8GB
-มีหน่วยจัดเก็บข้อมูล (Hard Disk) แบบ Serial ATA หรือดีกว่า ติดตั้งภายในเครื่องคอมพิวเตอร์ขนาดความจุไม่น้อยกว่า 1TB
-อื่น
(รายละเอียดตามเอกสารแนบ)</t>
  </si>
  <si>
    <t>APCIO0000017</t>
  </si>
  <si>
    <t>PO63000443-9/9 นางสาวสุจิตรา สมปาน จัดจ้างเจ้าหน้าที่บริหารงานทั่วไป ฝ่ายสื่อสารองค์กร ประจำเดือน มกราคม 2564
(รายละเอียดตามเอกสารแนบ)</t>
  </si>
  <si>
    <t>PR63000518</t>
  </si>
  <si>
    <t>PO63000443</t>
  </si>
  <si>
    <t>64CIO00426</t>
  </si>
  <si>
    <t>PO63000443-8/9 นางสาวสุจิตรา สมปาน จัดจ้างเจ้าหน้าที่บริหารงานทั่วไป ฝ่ายสื่อสารองค์กร ประจำเดือน ธันวาคม 2563
(รายละเอียดตามเอกสารแนบ)</t>
  </si>
  <si>
    <t>64CIO00274</t>
  </si>
  <si>
    <t>PO63000443-7/9 นางสาวสุจิตรา สมปาน จัดจ้างเจ้าหน้าที่บริหารงานทั่วไป ฝ่ายสื่อสารองค์กร ประจำเดือน พฤศจิกายน 2563
(รายละเอียดตามเอกสารแนบ)</t>
  </si>
  <si>
    <t>64CIO00113</t>
  </si>
  <si>
    <t>PO63000443-6/9 นางสาวสุจิตรา สมปาน จัดจ้างเจ้าหน้าที่บริหารงานทั่วไป ฝ่ายสื่อสารองค์กร ประจำเดือน ตุลาคม 2563
(รายละเอียดตามเอกสารแนบ)</t>
  </si>
  <si>
    <t>63CIO1218</t>
  </si>
  <si>
    <t>PO63000443-5/9 นางสาวสุจิตรา สมปาน จัดจ้างเจ้าหน้าที่บริหารงานทั่วไป ฝ่ายสื่อสารองค์กร ประจำเดือน กันยายน 2563
(รายละเอียดตามเอกสารแนบ)</t>
  </si>
  <si>
    <t>63CIO1061</t>
  </si>
  <si>
    <t>PO63000443-4 นางสาวสุจิตรา สมปาน จัดจ้างเจ้าหน้าที่บริหารงานทั่วไป ฝ่ายสื่อสารองค์กร ประจำเดือน  สิงหาคม 2563
(รายละเอียดตามเอกสารแนบ)</t>
  </si>
  <si>
    <t>63CIO0893</t>
  </si>
  <si>
    <t>PO63000443-3 นางสาวสุจิตรา สมปาน จัดจ้างเจ้าหน้าที่บริหารงานทั่วไป ฝ่ายสื่อสารองค์กร ประจำเดือน กรกฎาคม 2563
(รายละเอียดตามเอกสารแนบ)</t>
  </si>
  <si>
    <t>63CIO0781</t>
  </si>
  <si>
    <t>PO63000443-2 นางสาวสุจิตรา สมปาน จัดจ้างเจ้าหน้าที่บริหารงานทั่วไป ฝ่ายสื่อสารองค์กร ประจำเดือน มิถุนายน 2563
(รายละเอียดตามเอกสารแนบ)</t>
  </si>
  <si>
    <t>63CIO0638</t>
  </si>
  <si>
    <t>นางสาวสุจิตรา สมปาน จัดจ้างเจ้าหน้าที่บริหารงานทั่วไป ฝ่ายสื่อสารองค์กร ประจำเดือน พฤษภาคม 2563
(รายละเอียดตามเอกสารแนบ)</t>
  </si>
  <si>
    <t>63CIO0916</t>
  </si>
  <si>
    <t>PO63000442-3 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กรกฎาคม 2563
-สนับสนุนการบริหารจัดการการพัฒนาระบบสารสนเทศเพื่อการสื่อสารของฝ่ายสื่อสารองค์กร
-ให้คำแนะนำในการจัดทำสื่อและการประชาสัมพันธ์ในการระดมทุน
-ประสานงานการสร้างเครือข่ายกลุ่มบริจาคในภาคเอกชน
-เข้าร่วมประชุมตาม ที่ กสศ. กำหนด
-เข้ามาปฏิบัติงานสัปดาห์ละ 2 วัน จนกว่าจะสิ้นสุดสัญญาหรือตามข้อตกลง</t>
  </si>
  <si>
    <t>PR63000519</t>
  </si>
  <si>
    <t>PO63000442</t>
  </si>
  <si>
    <t>63CIO0783</t>
  </si>
  <si>
    <t>PO63000442-2 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มิถุนายน 2563
-สนับสนุนการบริหารจัดการการพัฒนาระบบสารสนเทศเพื่อการสื่อสารของฝ่ายสื่อสารองค์กร
-ให้คำแนะนำในการจัดทำสื่อและการประชาสัมพันธ์ในการระดมทุน
-ประสานงานการสร้างเครือข่ายกลุ่มบริจาคในภาคเอกชน
-เข้าร่วมประชุมตาม ที่ กสศ. กำหนด
-เข้ามาปฏิบัติงานสัปดาห์ละ 2 วัน จนกว่าจะสิ้นสุดสัญญาหรือตามข้อตกลง</t>
  </si>
  <si>
    <t>63CIO0653</t>
  </si>
  <si>
    <t>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พฤษภาคม 2563
-สนับสนุนการบริหารจัดการพัฒนาระบบสารสนเทศเพื่อการสื่อสารของฝ่ายสื่อสารองค์กร
-ให้คำแนะนำในการจัดทำสื่อและการประชาสัมพันธ์ในการระดมทุน
-ประสานงานการสร้างเครือข่ายกลุ่มบริจาคในภาคเอกชน
-เข้าร่วมประชุมตาม ที่ กสศ. กำหนด
-เข้ามาปฏิบัติงานสัปดาห์ละ 2 วัน จนกว่าจะสิ้นสุดสัญญาหรือตามข้อตกลง</t>
  </si>
  <si>
    <t>63CIO0623</t>
  </si>
  <si>
    <t>บริษัท มาตา การพิมพ์ จำกัด จัดพิมพ์โปสเตอร์ประกาศทุนนวัตกรรมสายอาชีพชั้นสูง 3 แบบ 
-ขนาด 11.5 * 15.5 นิ้ว 
-พิมพ์ 4 สี 
-กระดาษอาร์ตด้าน 210 แกรม
-จำนวน 4600 แผ่น</t>
  </si>
  <si>
    <t>PR63000497</t>
  </si>
  <si>
    <t>PO63000441</t>
  </si>
  <si>
    <t>63CIO0917</t>
  </si>
  <si>
    <t>PO63000440-3 น.ส. ปาริชาติ สกุลภาพนิมิต รายงานผลการดำเนินงาน ประจำเดือน กรกฎาคม 2563
-การสนับสนุนงาน สนับสนุนการจัดทำแผนงบประมาณเพื่อขอรับทุนหรือบริหารงบประมาณเพื่อการดำเนินงานของกองทุนเพื่อความเสมอภาคทางการศึกษา หรืองบประมาณอื่นเพื่อสนับสนุนการดำเนินงาน ตามมาตรา 6 แห่งพรบ. กสศ. 2561หรือการจัดทำรายงานด้านงบประมาณต่างๆ
-ประสานงานกับเจ้าหน้าที่รัฐ
-ประสานงานกับเจ้าหน้าที่ กสศ./เจ้าหน้าที่ธนาคาร/เจ้าหน้าที่หน่วยงานต่างๆที่เกี่ยวข้องกับระบบ/กระบวนการ การรับ-จ่ายเงิน การบริหารเงิน ของกองทุน/สำนักงาน เพื่อให้สามารถดำเนินการรับ-จ่ายเงินของโครงการต่างๆของ กสศ.หรือสำนักงานได้
-งานอื่นๆที่ได้รับมอบหมาย</t>
  </si>
  <si>
    <t>PR63000513</t>
  </si>
  <si>
    <t>PO63000440</t>
  </si>
  <si>
    <t>63CIO0791</t>
  </si>
  <si>
    <t>PO63000440-2 น.ส. ปาริชาติ สกุลภาพนิมิต รายงานผลการดำเนินงาน ประจำเดือน มิถุนายน 2563
-การสนับสนุนงาน สนับสนุนการจัดทำแผนงบประมาณเพื่อขอรับทุนหรือบริหารงบประมาณเพื่อการดำเนินงานของกองทุนเพื่อความเสมอภาคทางการศึกษา หรืองบประมาณอื่นเพื่อสนับสนุนการดำเนินงาน ตามมาตรา 6 แห่งพรบ. กสศ. 2561หรือการจัดทำรายงานด้านงบประมาณต่างๆ
-ประสานงานกับเจ้าหน้าที่รัฐ
-ประสานงานกับเจ้าหน้าที่ กสศ./เจ้าหน้าที่ธนาคาร/เจ้าหน้าที่หน่วยงานต่างๆที่เกี่ยวข้องกับระบบ/กระบวนการ การรับ-จ่ายเงิน การบริหารเงิน ของกองทุน/สำนักงาน เพื่อให้สามารถดำเนินการรับ-จ่ายเงินของโครงการต่างๆของ กสศ.หรือสำนักงานได้
-งานอื่นๆที่ได้รับมอบหมาย</t>
  </si>
  <si>
    <t>63CIO0649</t>
  </si>
  <si>
    <t>น.ส. ปาริชาติ สกุลภาพนิมิต รายงานผลการดำเนินงาน ประจำเดือน พฤษภาคม 2563
-การสนับสนุนงาน สนับสนุนการจัดทำแผนงบประมาณเพื่อขอรับทุนหรือบริหารงบประมาณเพื่อการดำเนินงานของกองทุนเพื่อความเสมอภาคทางการศึกษา หรืองบประมาณอื่นเพื่อสนับสนุนการดำเนินงาน ตามมาตรา 6 แห่งพรบ. กสศ. 2561หรือการจัดทำรายงานด้านงบประมาณต่างๆ
-ประสานงานกับเจ้าหน้าที่รัฐ
-ประสานงานกับเจ้าหน้าที่ กสศ./เจ้าหน้าที่ธนาคาร/เจ้าหน้าที่หน่วยงานต่างๆที่เกี่ยวข้องกับระบบ/กระบวนการ การรับ-จ่ายเงิน การบริหารเงิน ของกองทุน/สำนักงาน เพื่อให้สามารถดำเนินการรับ-จ่ายเงินของโครงการต่างๆของ กสศ.หรือสำนักงานได้
-งานอื่นๆที่ได้รับมอบหมาย</t>
  </si>
  <si>
    <t>PR63000502</t>
  </si>
  <si>
    <t>PR63000470</t>
  </si>
  <si>
    <t>63CIO0619</t>
  </si>
  <si>
    <t xml:space="preserve">นางสาว ชมพูนิกข์ ฟองรานนท์ สื่อพรีเซ้นเทชั่นขนาด 16:9 และชุดไอค่อน  สำหรับการเผยแพร่ความรู้ความเข้าใจในประเด็น วิสัยทัศน์ความเป็นผู้นำในการลดความเหลื่อมล้ำทางการศึกษาด้วยการสร้างนวัตกรรมที่ตอบโจทย์ความต้องการของกลุ่มเป้าหมายแก่ผู้ประกอบการ - สื่อพรีเซ้นเทชั่นขนาด 16:9 และชุดไอค่อน  สำหรับการเผยแพร่ความรู้ความเข้าใจในประเด็น วิสัยทัศน์ความเป็นผู้นำในการลดความเหลื่อมล้ำทางการศึกษาด้วยการสร้างนวัตกรรมที่ตอบโจทย์ความต้องการของกลุ่มเป้าหมายแก่ผู้ประกอบการ
</t>
  </si>
  <si>
    <t>PR63000514</t>
  </si>
  <si>
    <t>PO63000437</t>
  </si>
  <si>
    <t>PO63000436 บริษัท เดอะ เบทเทอริ่ง โค จำกัด บริหารจัดการเฟสบุ๊ก กสศ. ประจำเดือนพฤษภาคม 2563
-ดำเนินการโพสต์เนื้อหาลง Facebook กสศ. อย่างน้อย 30 ชิ้นงาน
-ผลิตเนื้อหาสำหรับลง Facebook กสศ. อย่างน้อย 12 ชิ้นงาน
-จัดทำข้อความสำหรับลง Facebook กสศ. อย่างน้อย 12 ชิ้น
-แปลและเรียบเรียงเนื้อหาจากบทความต่างประเทศ สำหรับลง Facebook กสศ. อย่างน้อย 8 ชิ้นงาน
-ออกแบบและผลิตกราฟฟิกในรูปแบบต่างๆ สำหรับลง Facebook กสศ. อย่างน้อย 18 ชิ้นงาน 
-ออกแบบและจัดทำคลิปวิดีโอ สำหรับลง Facebook อย่างน้อย 2 ชิ้นงาน
-คลังภาพถ่าย คลังวิดีโอที่ใช้ใน Facebook กสศ.
-ผลการบูทโพสต์ ตามที่ กสศ. กำหนด</t>
  </si>
  <si>
    <t>PR63000512</t>
  </si>
  <si>
    <t>APCIO0000487</t>
  </si>
  <si>
    <t>PO63000435-12/12 นางสาว มุกฑารีย์ ชูความดี
จัดจ้างบุคคลเพื่อดำเนินงานสนับสนุนฝ่ายตรวจสอบภายใน ประจำเดือนเมษายน 2564</t>
  </si>
  <si>
    <t>นางสาวมุกฑารีย์ ชูความดี</t>
  </si>
  <si>
    <t>AP1-0695</t>
  </si>
  <si>
    <t>PR63000494</t>
  </si>
  <si>
    <t>PO63000435</t>
  </si>
  <si>
    <t>APCIO0000310</t>
  </si>
  <si>
    <t>PO63000435-11/12นางสาว มุกฑารีย์ ชูความดี
จัดจ้างบุคคลเพื่อดำเนินงานสนับสนุนฝ่ายตรวจสอบภายใน ประจำเดือนมีนาคม 2564</t>
  </si>
  <si>
    <t>APCIO0000170</t>
  </si>
  <si>
    <t>PO63000435-10/12 นางสาว มุกฑารีย์ ชูความดี จัดจ้างบุคคลเพื่อดำเนินงานสนับสนุนฝ่ายตรวจสอบภายใน ประจำเดือนกุมภาพันธ์ 2564</t>
  </si>
  <si>
    <t>APCIO0000036</t>
  </si>
  <si>
    <t>PO63000435-9/12 นางสาว มุกฑารีย์ ชูความดี จัดจ้างบุคคลเพื่อดำเนินงานสนับสนุนฝ่ายตรวจสอบภายใน ประจำเดือนมกราคม 2564</t>
  </si>
  <si>
    <t>64CIO00430</t>
  </si>
  <si>
    <t>PO63000435-8/12 นางสาว มุกฑารีย์ ชูความดี จัดจ้างบุคคลเพื่อดำเนินงานสนับสนุนฝ่ายตรวจสอบภายใน ประจำเดือนธันวาคม 2563</t>
  </si>
  <si>
    <t>64CIO00255</t>
  </si>
  <si>
    <t>PO63000435-7/12 นางสาว มุกฑารีย์ ชูความดี จัดจ้างบุคคลเพื่อดำเนินงานสนับสนุนฝ่ายตรวจสอบภายใน ประจำเดือนพฤศจิกายน 2563</t>
  </si>
  <si>
    <t>64CIO00092</t>
  </si>
  <si>
    <t>PO63000435-6/12 นางสาว มุกฑารีย์ ชูความดี จัดจ้างบุคคลเพื่อดำเนินงานสนับสนุนฝ่ายตรวจสอบภายใน ประจำเดือนตุลาคม 2563</t>
  </si>
  <si>
    <t>63CIO1214</t>
  </si>
  <si>
    <t>PO63000435-5/12 นางสาว มุกฑารีย์ ชูความดี จัดจ้างบุคคลเพื่อดำเนินงานสนับสนุนฝ่ายตรวจสอบภายใน ประจำเดือนกันยายน 2563</t>
  </si>
  <si>
    <t>63CIO1070</t>
  </si>
  <si>
    <t>PO63000435-4 นางสาว มุกฑารีย์ ชูความดี จัดจ้างบุคคลเพื่อดำเนินงานสนับสนุนฝ่ายตรวจสอบภายใน ประจำเดือนสิงหาคม 2563</t>
  </si>
  <si>
    <t>63CIO0894</t>
  </si>
  <si>
    <t>PO63000435-3 นางสาว มุกฑารีย์ ชูความดี จัดจ้างบุคคลเพื่อดำเนินงานสนับสนุนฝ่ายตรวจสอบภายใน ประจำเดือนกรกฎาคม 2563</t>
  </si>
  <si>
    <t>63CIO0769</t>
  </si>
  <si>
    <t>PO63000435-2 นางสาว มุกฑารีย์ ชูความดี จัดจ้างบุคคลเพื่อดำเนินงานสนับสนุนฝ่ายตรวจสอบภายใน ประจำเดือนมิถุนายน 2563</t>
  </si>
  <si>
    <t>63CIO0633</t>
  </si>
  <si>
    <t>นางสาว มุกฑารีย์ ชูความดี จัดจ้างบุคคลเพื่อดำเนินงานสนับสนุนฝ่ายตรวจสอบภายใน ประจำดือนพฤษภาคม 2563</t>
  </si>
  <si>
    <t>บริษัท โหลดดิ้ง จำกัด
ออกแบบรายงานประจำปี 2562
-ออกแบบสร้างสรรค์ และจัดทำอาร์เวิร์ค รายงานประจำปี 2562 ของกสศ.
-ออกแบบและจัดทำอาร์เวิร์ค อย่างน้อย 132 หน้า
-สามารถแก้ไขรายงานประจำปีได้อย่างน้อย 10 ครั้ง ตามที่ กสศ. กำหนด</t>
  </si>
  <si>
    <t>PR63000510</t>
  </si>
  <si>
    <t>PR63000503</t>
  </si>
  <si>
    <t>PO63000433</t>
  </si>
  <si>
    <t>63CIO0795</t>
  </si>
  <si>
    <t xml:space="preserve">PO63000432 บริษัท โอไอซี ครีเอชั่น จำกัด จ้างเหมาบริการบริหารจัดการงาน Call Center ประจำเดือนพฤษภาคม 2563
-เจ้าหน้าที่บริการทางโทรศัพท์ เพื่อให้ข้อมูลแก่ผู้ติดต่อสอบถาม จำนวน 10 คน
-เจ้าหน้าที่บริหารจัดการศูนย์บริการ จำนวน 1 คน
-บริการตอบคำถามผ่านช่องทางสื่อสารออนไลน์
-บริการ IT Service อุปกรณ์คอมพิวเตอร์
-ออกบูธแนะนำ กสศ. เมื่อมีการจัดงานประชุมต่างๆ เนื่องจากเป็นหน่วยจัดการข้อมูลของทุกสำนัก
</t>
  </si>
  <si>
    <t>PR63000509</t>
  </si>
  <si>
    <t>PO63000432</t>
  </si>
  <si>
    <t>63CIO0798</t>
  </si>
  <si>
    <t>PO63000431 บริษัท เอ็มไอเอ คอนซัลแทนท์ จำกัด โครงการลงพื้นที่ตรวจเยี่ยมโครงการ ภายใต้โครงการพัฒนาระบบการทดลองการพัฒนาทักษะอาชีพ
-ลงพื้นที่เพื่อรวบรวมข้อมูล ผลงานของโครงการ สอบถามและตรวจสอบเอกสารการเบิกจ่าย/การใช้จ่ายงบประมาณ
-จัดทำรายงานสรุปผลการตรวจสอบ
-เข้าร่วมประชุมสรุปผลการตรวจสอบ</t>
  </si>
  <si>
    <t>PR63000501</t>
  </si>
  <si>
    <t>PO63000431</t>
  </si>
  <si>
    <t>64CIO00335</t>
  </si>
  <si>
    <t>PO63000430-2/2 นาย อภินันท์ ธรรมเสนา ส่งมอบเป็นรูปเล่ม 1 เล่ม และไฟล์อิเล็กทรอนิกส์ 1 ชุด ประกอบด้วย
     - หนังสือส่งมอบงานพร้อมใบแจ้งหนี้/ใบเสร็จรับเงิน
     - รายงานผลการศึกษาและวิเคราะห์ผลการดำเนินงานโครงการจัดสรรเงินอุดหนุนแบบมีเงื่อนไข (Conditional Cash Transfer : CCT) เพื่อสื่อสารภาคนโยบาย  จำนวน 1 งาน 
     - ผลวิเคราะห์กลุ่มผู้มีส่วนได้ส่วนเสีย (Stakeholder) จากการสัมภาษณ์กลุ่ม (Focus Group) 4 ครั้ง จำนวน 1  งาน
     - ผลการประชุมเชิงปฏิบัติการ (workshop) เพื่อทบทวนผลการดำเนินงานโครงการจัดสรรเงินอุดหนุนแบบมีเงื่อนไข (Conditional Cash Transfer : CCT) ร่วมกับเจ้าหน้าที่สำนักบริหารเงินอุดหนุนผู้ขาดแคลนทุนทรัพย์ จำนวน 1 งาน</t>
  </si>
  <si>
    <t>นายอภินันท์ ธรรมเสนา</t>
  </si>
  <si>
    <t>AP1-0757</t>
  </si>
  <si>
    <t>PR63000487</t>
  </si>
  <si>
    <t>PO63000430</t>
  </si>
  <si>
    <t>63CIO0736</t>
  </si>
  <si>
    <t>PO63000430-1 นาย อภินันท์ ธรรมเสนา ส่งมอบเป็นรูปเล่ม 1 เล่ม และไฟล์อิเล็กทรอนิกส์ 1 ชุด ประกอบด้วย
     - หนังสือส่งมอบงานพร้อมใบแจ้งหนี้/ใบเสร็จรับเงิน
     - กรอบแนวคิดและวิธีการดำเนินงานศึกษาและวิเคราะห์ผลการดำเนินงาน เพื่อออกแบบและวางแนวทางการสื่อสารของสำนักบริหารเงินอุดหนุนผู้ขาดแขลนทุนทรัพย์ 
     - แผนปฏิบัติการ (Action Plan) ภาพรวมตลอดระยะเวลาสัญญา</t>
  </si>
  <si>
    <t>APCIO0000463</t>
  </si>
  <si>
    <t>PO63000429-12/12 นาย ธนากร เจริญศิริพรกุล รายงานสรุปผลการดำเนินงาน งวดที่ 12</t>
  </si>
  <si>
    <t>นายธนากร เจริญศิริพรกุล</t>
  </si>
  <si>
    <t>AP1-0753</t>
  </si>
  <si>
    <t>PR63000481</t>
  </si>
  <si>
    <t>PO63000429</t>
  </si>
  <si>
    <t>APCIO0000291</t>
  </si>
  <si>
    <t>PO63000429-11/12 นาย ธนากร เจริญศิริพรกุล รายงานสรุปผลการดำเนินงาน งวดที่ 11</t>
  </si>
  <si>
    <t>APCIO0000166</t>
  </si>
  <si>
    <t>PO63000429-10/12 นาย ธนากร เจริญศิริพรกุล รายงานสรุปผลการดำเนินงาน งวดที่ 10</t>
  </si>
  <si>
    <t>APCIO0000021</t>
  </si>
  <si>
    <t>PO63000429-9/12 นาย ธนากร เจริญศิริพรกุล รายงานสรุปผลการดำเนินงาน งวดที่ 9</t>
  </si>
  <si>
    <t>64CIO00412</t>
  </si>
  <si>
    <t>PO63000429-8/12 นาย ธนากร เจริญศิริพรกุล รายงานสรุปผลการดำเนินงาน งวดที่ 8</t>
  </si>
  <si>
    <t>64CIO00271</t>
  </si>
  <si>
    <t>PO63000429-7/12 นาย ธนากร เจริญศิริพรกุล รายงานสรุปผลการดำเนินงาน งวดที่ 7</t>
  </si>
  <si>
    <t>64CIO00110</t>
  </si>
  <si>
    <t>PO63000429-6/12 นาย ธนากร เจริญศิริพรกุล รายงานสรุปผลการดำเนินงาน งวดที่ 6</t>
  </si>
  <si>
    <t>63CIO1213</t>
  </si>
  <si>
    <t>PO63000429-5/12 นาย ธนากร เจริญศิริพรกุล รายงานสรุปผลการดำเนินงาน งวดที่ 5</t>
  </si>
  <si>
    <t>63CIO1049</t>
  </si>
  <si>
    <t>PO63000429-4 นาย ธนากร เจริญศิริพรกุล รายงานสรุปผลการดำเนินงาน งวดที่ 4</t>
  </si>
  <si>
    <t>63CIO0888</t>
  </si>
  <si>
    <t>PO63000429-3 นาย ธนากร เจริญศิริพรกุล รายงานสรุปผลการดำเนินงาน งวดที่ 3</t>
  </si>
  <si>
    <t>63CIO0772</t>
  </si>
  <si>
    <t>PO63000429-2 นาย ธนากร เจริญศิริพรกุล รายงานสรุปผลการดำเนินงาน งวดที่ 2</t>
  </si>
  <si>
    <t>63CIO0647</t>
  </si>
  <si>
    <t>นาย ธนากร เจริญศิริพรกุล เจ้าหน้าที่แอดมินและธุรการส่วนงานระบบสารสนเทศ
รายงานสรุปผลการดำเนินงาน งวดที่ 1</t>
  </si>
  <si>
    <t>63CIO0756</t>
  </si>
  <si>
    <t>PO63000427-2 บริษัท เร็กกูลาร์ วัน จำกัด ผลการส่งคืนเครื่อง Notebook ที่กองทุนเพื่อความเสมอภาคทางการศึกษาเช่า จำนวน 5 เครื่อง งวดที่ 2</t>
  </si>
  <si>
    <t>PR63000498</t>
  </si>
  <si>
    <t>PO63000427</t>
  </si>
  <si>
    <t>63CIO0755</t>
  </si>
  <si>
    <t>PO63000427-1 บริษัท เร็กกูลาร์ วัน จำกัด นำส่งเครื่อง Notebook ที่กองทุนเพื่อความเสมอภาคทางการศึกษาเช่า จำนวน 5 เครื่อง งวดที่ 1</t>
  </si>
  <si>
    <t>PO63000426 บริษัท อันโนน์พรีเซนต์ โปรดักชั่น จำกัด ลงเสียงบรรยายภาษาไทยคลิปสภาวะฉุกเฉิน Covid 19 
-ลงเสียงพร้อมบรรยายข้อความภาษาไทย
คลิปสภาวะฉุกเฉิน Covid 19
อย่างน้อย 1 คลิป
-จัดทำสคิปในการลงเสียงบรรยายในคลิป</t>
  </si>
  <si>
    <t>PR63000507</t>
  </si>
  <si>
    <t>63CIO0703</t>
  </si>
  <si>
    <t xml:space="preserve">นางสาว นงลักษณ์ อัจนปัญญา แปลและเรียบเรียงบทความด้านการศึกษาจากภาษาอังกฤษเป็นภาษาไทย 
จำนวน18 ชิ้นงาน
</t>
  </si>
  <si>
    <t>PR63000508</t>
  </si>
  <si>
    <t>PO63000425</t>
  </si>
  <si>
    <t>63CIO0628</t>
  </si>
  <si>
    <t>บริษัท มาตา การพิมพ์ จำกัด ผลิตหนังสือรายงานประจำปี 2562 phase 1
จำนวน 20 เล่ม
-ขนาด A4 แบ่งเป็น
   เนื้อใน กระดาษปอนด์ 100 แกรม
   หน้าปก กระดาษอาร์ต 260 แกรม
-พิมพ์ 4 สี
-เคลือบพลาสติกด้าน
-เข้าเล่มไสกาว</t>
  </si>
  <si>
    <t>PR63000511</t>
  </si>
  <si>
    <t>PO63000424</t>
  </si>
  <si>
    <t>63CIO0811</t>
  </si>
  <si>
    <t>PO63000423 บริษัท เร็กกูลาร์ วัน  จำกัด หมึก HP32A (หมึก printer HP CF232A)
-จำนวน  3 ชิ้น</t>
  </si>
  <si>
    <t>PR63000499</t>
  </si>
  <si>
    <t>PO63000423</t>
  </si>
  <si>
    <t>PO63000423 บริษัท เร็กกูลาร์ วัน  จำกัด หมึก HP30A  (หมึก printer HP) 
-จำนวน 3 ชิ้น</t>
  </si>
  <si>
    <t>63CIO0664</t>
  </si>
  <si>
    <t>บริษัท ไนซ์จ๊อบทีม จำกัด ดำเนินงานสนับสนุนเพื่อจัดทำเอกสารและข้อมูลสัญญาโครงการทุนนวัตกรรมสายอาชีพชั้นสูง (รวม 112 โครงการ)</t>
  </si>
  <si>
    <t>PR63000496</t>
  </si>
  <si>
    <t>PO63000422</t>
  </si>
  <si>
    <t>APCIO0000322</t>
  </si>
  <si>
    <t xml:space="preserve"> New PO63000421-5/7บริษัท แอดวานซ์ ไวร์เลส เน็ทเวอร์ค จำกัด
บริการ Server และรายงานผลการให้บริการประจำเดือน ก.ย. 63
(1 ถึง 30 กันยายน 2563)</t>
  </si>
  <si>
    <t>บริษัท แอดวานซ์ ไวร์เลส เน็ทเวอร์ค จำกัด</t>
  </si>
  <si>
    <t>AP1-0075</t>
  </si>
  <si>
    <t>PR63000488</t>
  </si>
  <si>
    <t>PO63000421</t>
  </si>
  <si>
    <t>CNCIO0000007</t>
  </si>
  <si>
    <t>CNเนื่องจากไม่ได้ใส่เลขบัญชี บริการ Server และรายงานผลการให้บริการประจำเดือน ก.ย. 63
(1 ถึง 30 กันยายน 2563)</t>
  </si>
  <si>
    <t>APCIO0000514</t>
  </si>
  <si>
    <t>PO63000421-7/7 บริษัท แอดวานซ์ ไวร์เลส เน็ทเวอร์ค จำกัด
บริการ Server และรายงานผลการให้บริการประจำเดือน พ.ย. 63
(1 ถึง 30 พฤศจิกายน 2563)</t>
  </si>
  <si>
    <t>APCIO0000323</t>
  </si>
  <si>
    <t>PO63000421-6/7 บริษัท แอดวานซ์ ไวร์เลส เน็ทเวอร์ค จำกัดบริการ Server และรายงานผลการให้บริการประจำเดือน ต.ค. 63
(1 ถึง 31 ตุลาคม 2563)</t>
  </si>
  <si>
    <t>APCIO0000321</t>
  </si>
  <si>
    <t>บริการ Server และรายงานผลการให้บริการประจำเดือน ก.ย. 63
(1 ถึง 30 กันยายน 2563)</t>
  </si>
  <si>
    <t>APCIO0000320</t>
  </si>
  <si>
    <t>PO63000421-4/7บริษัท แอดวานซ์ ไวร์เลส เน็ทเวอร์ค จำกัดบริการ Server และรายงานผลการให้บริการประจำเดือน ส.ค. 63
(1 ถึง 31 สิงหาคม 2563)</t>
  </si>
  <si>
    <t>APCIO0000319</t>
  </si>
  <si>
    <t>PO63000421-3/7 บริษัท แอดวานซ์ ไวร์เลส เน็ทเวอร์ค จำกัด
บริการ Server และรายงานผลการให้บริการประจำเดือน ก.ค. 63
(1 ถึง 31 กรกฎาคม 2563)</t>
  </si>
  <si>
    <t>APCIO0000318</t>
  </si>
  <si>
    <t>PO63000421-2/7 บริษัท แอดวานซ์ ไวร์เลส เน็ทเวอร์ค จำกัด
บริการ Server และรายงานผลการให้บริการประจำเดือน มิ.ย 63
(1 ถึง 30 มิถุนายน 2563)</t>
  </si>
  <si>
    <t>APCIO0000317</t>
  </si>
  <si>
    <t>PO63000421-1/7บริษัท แอดวานซ์ ไวร์เลส เน็ทเวอร์ค จำกัดบริการ Server และรายงานผลการให้บริการประจำเดือน พ.ค. 63 
(1 ถึง 31 พฤษภาคม 2563)</t>
  </si>
  <si>
    <t>63CIO0661</t>
  </si>
  <si>
    <t>นางสาว มาลี เอกวิริยะกิจ แปลเอกสารภาษาอังกฤษเป็นภาษาไทย 
-เอกสาร Thailand RAS Data Collection Firm TOR</t>
  </si>
  <si>
    <t>นางสาวมาลี เอกวิริยะกิจ</t>
  </si>
  <si>
    <t>AP1-0756</t>
  </si>
  <si>
    <t>PR63000493</t>
  </si>
  <si>
    <t>PO63000420</t>
  </si>
  <si>
    <t>บริษัท พันช์อัพ เวิลด์ จำกัด ฐานข้อมูลสารสนเทศออนไลน์และสื่อประชาสัมพันธ์ โครงการพัฒนาระบบทดลองการพัฒนาทักษะแรงงานที่ขาดแคลนทุนทรัพย์และด้อยโอกาส
(1.)ค่าปรับปรุงและวิเคราะห์ข้อมูลบทความ 74 โครงการฯ ระยะที่ 1 และ 2 
(2.)ค่าลิขสิทธิ์ภาพประกอบ blog 'Little Big Communities' จำนวน 13 ภาพ
  -ค่าลิขสิทธิ์ภาพประกอบ Storytelling แนะนำโครงการ
(3.)ค่าแก้ไขผลงาน Storytelling แนะนำโครงการฯ ระยะที่ 1
(4.)ค่าผลิตอินโฟกราฟฟิกประกอบ Blog จำนวน 20 ชิ้น สำหรับงานระยะที่ 2
   -อินโฟกราฟฟิก จำนวน 20 ชิ้น
   -รวมค่าลิขสิทธิ์ สามารถนำไปใช้และดัดแปลงได้ตลอดไป
(5.)ค่าบริหารจัดการโครงการระยะที่ 1 และ 2</t>
  </si>
  <si>
    <t>PR63000490</t>
  </si>
  <si>
    <t>PR63000489</t>
  </si>
  <si>
    <t>PO63000417</t>
  </si>
  <si>
    <t>63CIO0662</t>
  </si>
  <si>
    <t>บริษัท พันช์อัพ เวิลด์ จำกัด ผลิตสื่อประชาสัมพันธ์โครงการพัฒนาระบบทดลองการพัฒนาทักษะแรงงานที่ขาดแคลนทุนทรัพย์</t>
  </si>
  <si>
    <t>64CIO00076</t>
  </si>
  <si>
    <t>PO63000416-บริษัท มายด์เมอร์จ คอนซัลแทนท์ จำกัด งวดที่ 2 สรุปผลการดำเนินงานประจำงวด
(รายละเอียดตามเอกสารที่แนบ)</t>
  </si>
  <si>
    <t>PR63000455</t>
  </si>
  <si>
    <t>PO63000416</t>
  </si>
  <si>
    <t>63CIO0955</t>
  </si>
  <si>
    <t xml:space="preserve">PO63000416-1 บริษัท มายด์เมอร์จ คอนซัลแทนท์ จำกัด พัฒนารูปแบบกระบวนการทำงาน ศูนย์แนะนำให้คำปรึกษาแนวทางการใช้จ่ายเงินโครงการจัดสรรเงินอุดหนุนแบบมีเงื่อนไข
งวดที่ 1 สรุปผลการดำเนินงานประจำงวด
(รายละเอียดตามเอกสารแนบ)
</t>
  </si>
  <si>
    <t>63CIO0709</t>
  </si>
  <si>
    <t>PO63000415 บริษัท เอกราช คอมพิวเตอร์ จำกัด คอมพิวเตอร์โน๊ตบุ๊ค แบบที่2
-มีหน่วยประมวลผลกลาง (CPU) โปรเซสเซอร์ ไม่ต่ำกว่า Intel Corei7 เจนเนอเรชั่น 10
-มีหน่วยความจำ แบบ Cache Memory ขนาดไม่น้อยกว่า 8 MB
-มีหน่วยความจำหลัก (RAM) ชนิด DDR4 หรือดีกว่า ขนาดไม่น้อยกว่า 16 GB
-มีหน่วยจัดเก็บข้อมูล (Hard Drive) ชนิด SSD ขนาดความจุไม่น้อยกว่า 1 TB</t>
  </si>
  <si>
    <t>PR63000468</t>
  </si>
  <si>
    <t>PO63000415</t>
  </si>
  <si>
    <t>PO63000415 บริษัท เอกราช คอมพิวเตอร์ จำกัด คอมพิวเตอร์โน๊ตบุ๊ค แบบที่1
-มีหน่วยความจำ แบบ Cache Memory ขนาดไม่น้อยกว่า 6 MB
-มีหน่วยความจำหลัก (RAM) ชนิด DDR4 หรือดีกว่า ขนาดไม่น้อยกว่า 8 GB
-มีหน่วยจัดเก็บข้อมูล (Hard Drive) ชนิด SSD ขนาดความจุไม่น้อยกว่า 256 GB
-มีจอภาพที่รองรับความละเอียดไม่น้อยก่า 1,920 x 1080 Pixel และมีขนาดไม่น้อยกว่า 13.3 นิ้ว</t>
  </si>
  <si>
    <t>63BIO0072</t>
  </si>
  <si>
    <t>PO63000414-2 บริษัท นอร์ธพลัส จำกัด ดำเนินการควบคุมงานก่อสร้าง พร้อมจัดส่งรายงานผลการดำเนินงานควบคุมงานก่อสร้าง / ปรับปรุง ตกแต่งภายใน / งานระบบและเฟอร์นิเจอร์ติดผนัง ณ สำนักงาน กสศ. อาคารบี ชั้น 13 อาคารเอส.พี. (งวดที่ 2)</t>
  </si>
  <si>
    <t>PR63000485</t>
  </si>
  <si>
    <t>PO63000414</t>
  </si>
  <si>
    <t>63BIO0069</t>
  </si>
  <si>
    <t>บริษัท นอร์ธพลัส จำกัด ค่าดำเนินการควบคุมงานก่อสร้าง พร้อมจัดส่งรายงานผลการดำเนินงานควบคุมงานก่อสร้าง / ปรับปรุง ตกแต่งภายใน / งานระบบและเฟอร์นิเจอร์ติดผนัง ณ สำนักงาน กสศ. อาคารบี ชั้น 13 อาคารเอส.พี. (งวดที่ 1)</t>
  </si>
  <si>
    <t>64CIO00031</t>
  </si>
  <si>
    <t>PO63000413-2/2 บริษัท กู๊ด อินโฟ แอนด์ แมเนจเมนท์ จำกัด รายงานสรุปผลการดำเนินงานของเจ้าหน้าที่ปฏิบัติงานเพื่อสนับสนุนโครงการจัดสรรเงินอุดหนุนฯ (งวดที่ 2)</t>
  </si>
  <si>
    <t>PR63000479</t>
  </si>
  <si>
    <t>PO63000413</t>
  </si>
  <si>
    <t>63CIO0934</t>
  </si>
  <si>
    <t xml:space="preserve">PO63000413-1 บริษัท กู๊ด อินโฟ แอนด์ แมเนจเมนท์ จำกัด รายงานสรุปผลการดำเนินงานของเจ้าหน้าที่ปฏิบัติงานเพื่อสนับสนุนโครงการจัดสรรเงินอุดหนุนฯ (งวดที่ 1)
</t>
  </si>
  <si>
    <t>63CIO0926</t>
  </si>
  <si>
    <t>PO63000412-2 นางสาว ชลิสา แก้วหล้า ผู้รับจ้างต้องจัดทำรายงานสรุปผลการฝึกอบรมเชิงปฏิบัติการ จำนวน 1 ชุด ให้กับคณะกรรมการตรวจรับ ภายใน 30 วัน นับจากการจัดฝึกอบรมแล้วเสร็จภายในวันที่ 31 ส.ค.2563 โดยเบิกจ่ายร้อยละ 20 หลังจากที่ส่งมอบงานและคณะกรรมการมีมติตรวจรับแล้ว</t>
  </si>
  <si>
    <t>นางสาวชลิสา แก้วหล้า</t>
  </si>
  <si>
    <t>AP1-0754</t>
  </si>
  <si>
    <t>PR63000491</t>
  </si>
  <si>
    <t>PO63000412</t>
  </si>
  <si>
    <t>63CIO0643</t>
  </si>
  <si>
    <t>นางสาว ชลิสา แก้วหล้า ผู้รับจ้างต้องจัดทำแผนการดำเนินงาน แผนการฝึกอบรม และวิเคราะห์จัดกลุ่มผู้เข้าร่วมการฝึกอบรม  จำนวน 1 ชุด ให้กับคณะกรรมการตรวจรับ ก่อนการฝึกอบรมภายในวันที่ 15 พ.ค.2563 โดยเบิกจ่ายร้อยละ 80 หลังจากที่ส่งมอบและคณะกรรมการมีมติตรวจรับแล้ว</t>
  </si>
  <si>
    <t>63CIO0658</t>
  </si>
  <si>
    <t>นาย เกียรติอนันต์ ล้วนแก้ว รายงานการวิเคราะห์ข้อมูลสถานการณ์ Covid 19 ที่ส่งผลกระทบกับแรงงานที่ขาดแคลนทุนทรัพย์และด้อยโอกาส
-รวบรวมข้อมูลเชิงปริมาณ วิเคราะห์ข้อมูลและจัดทำรายงาน</t>
  </si>
  <si>
    <t>นายเกียรติอนันต์ ล้วนแก้ว</t>
  </si>
  <si>
    <t>AP1-0758</t>
  </si>
  <si>
    <t>PR63000492</t>
  </si>
  <si>
    <t>PO63000411</t>
  </si>
  <si>
    <t>63CIO0580</t>
  </si>
  <si>
    <t>บริษัท เอ็กซ์เซลซิเออร์ ซัพพลายส์ จำกัด อุปกรณ์เครื่องเขียนเพื่อจัดกิจกรรมโครงการพัฒนาศักยภาพบุคลากรด้วยกระบวนการออกแบบโดยเน้นผู้ใช้เป็นจุดศูนย์กลาง ในหัวข้อ ”EEF Design Thinking Workshop” 
อุปกรณ์เครื่องเขียน จำนวน ๔๐ รายการ</t>
  </si>
  <si>
    <t>PR63000484</t>
  </si>
  <si>
    <t>PO63000410</t>
  </si>
  <si>
    <t>PO63000409-3 บริษัท ชัดแจ้ง จำกัด รายงานผลการผลิตข่าว บทความ บทสัมภาษณ์ อย่างน้อย ๒๕ ชิ้นงานรวมทั้งประเด็น Monitor บทความบน Facebook ในเครือข่าย กสศ. ที่เสนอแนะต่อทีมสื่อสารและสรุปผลการดำเนินงานโครงการฯ งวดที่ ๓</t>
  </si>
  <si>
    <t>PR63000477</t>
  </si>
  <si>
    <t>PO63000409</t>
  </si>
  <si>
    <t>APCIO0000448</t>
  </si>
  <si>
    <t>PO63000408-2/2 ห้างหุ้นส่วนจำกัด สตูดิโอ ไดอะล็อก
เรียบเรียงเนื้อหาและออกแบบอาร์ตเวิร์ค (Artwork) แผ่นพับแนะนำโครงการ ของกองทุนเพื่อความเสมอภาคทางการศึกษา จำนวน ๖ ชุด งวดที่ ๒</t>
  </si>
  <si>
    <t>PR63000482</t>
  </si>
  <si>
    <t>PO63000408</t>
  </si>
  <si>
    <t>64CIO00319</t>
  </si>
  <si>
    <t>PO63000407-3/3 บริษัท อินฟอร์เวชั่น จำกัด งวดที่ 3 จัดส่งสรุปผลการดำเนินงานประจำงวด</t>
  </si>
  <si>
    <t>PR63000434</t>
  </si>
  <si>
    <t>PO63000407</t>
  </si>
  <si>
    <t>64CIO00318</t>
  </si>
  <si>
    <t>PO63000407-2/3 บริษัท อินฟอร์เวชั่น จำกัด งวดที่ 2 จัดส่งสรุปผลการดำเนินงานประจำงวด</t>
  </si>
  <si>
    <t>64CIO00317</t>
  </si>
  <si>
    <t>PO63000407-1/3 บริษัท อินฟอร์เวชั่น จำกัด โครงการปรับปรุงระบบบริหารโครงการ กสส. PMS 
งวดที่ 1 จัดส่งสรุปผลการดำเนินงานประจำงวด</t>
  </si>
  <si>
    <t xml:space="preserve">PO63000406 ห้างหุ้นส่วนจำกัด สตูดิโอ ไดอะล็อก ออกแบบและผลิตแผ่นพับสื่อสารองค์กรกองทุนเพื่อความเสมอภาคทางการศึกษา 
๑.เรียบเรียงเนื้อหาและออกแบบแผ่นพับสื่อสารองค์กรกองทุนเพื่อความเสมอภาคทางการศึกษา
๒.ผลิตภาพกิจกรรมที่โรงเรียนวัดเสด็จ
๓.พิมพ์แผ่นพับ จำนวน ๑,๐๐๐ แผ่น โดยมีขอบเขตดังนี้
   -ขนาดสำเร็จอย่างน้อย ๑๖.๔ x ๒๐.๔ เซ็นติเมตร
   -ขนาดกางออกอย่างน้อย ๖๑ x ๒๐.๔ เซ็นติเมตร
   -พิมพ์ ๔ สี (หน้า-หลัง)
</t>
  </si>
  <si>
    <t>PR63000483</t>
  </si>
  <si>
    <t>63CIO0695</t>
  </si>
  <si>
    <t>บริษัท วิคทอเรียอิมเมจ จำกัด บริหารจัดการงานรณรงค์สร้างโอกาสทางการศึกษาแก่เด็กเปราะบางจังหวัดเชียงใหม่
-ลงพื้นที่ในจังหวัดเชียงใหม่-เชียงราย อย่างน้อย ๗ แห่ง
-ลงพื้นที่ในจังหวัดนราธิวาส อย่างน้อย ๒ แห่ง
-ผลิตภาพนิ่งเด็กเปราะบางจังหวัดเชียงใหม่ เชียงราย และนราธิวาส เพื่อสนับสนุน กสศ.
-ผลิตบทความ หรือสกู๊ป เพื่อสนับสนุนการประชาสัมพันธ์ ของ กสศ. อย่างน้อย ๒ บทความ
-รวบรวมจัดเก็บคลังภาพ
-ร่วมประชุมกับ ทีม กสศ. ตามที่กสศ.กำหนด</t>
  </si>
  <si>
    <t>บริษัท วิคทอเรียอิมเมจ จำกัด</t>
  </si>
  <si>
    <t>AP1-0739</t>
  </si>
  <si>
    <t>PR63000476</t>
  </si>
  <si>
    <t>PO63000405</t>
  </si>
  <si>
    <t>63CIO0593</t>
  </si>
  <si>
    <t xml:space="preserve">นาย กนิษฐ์ ศรีเคลือบ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
- รายงานสรุปผลการสำรวจ ความต้องการและ ความจำเป็นเพื่อจัดทำมาตรการการช่วยเหลือนักเรียนทุนเสมอภาคในสถานการณ์การระบาดไวรัสโคโรนา (COVID-19)  
-แบบสำรวจความคิดเห็น 
-ฐานข้อมูลดิบจากการสำรวจความคิดเห็นทั้งหมดในรูปแบบกระดาษและดิจิทัลไฟล์
</t>
  </si>
  <si>
    <t>PR63000474</t>
  </si>
  <si>
    <t>PO63000404</t>
  </si>
  <si>
    <t>บริษัท โมเดิร์นดั๊ก กรุ๊ป จำกัด ผลิตเนื้อหาเกี่ยวกับ กสศ. โดยสัมภาษณ์ ดร.ประสาร ไตรรัตน์วรกุล พร้อมเผยแพร่ผ่านช่องทาง Website และ Social media ภายใต้โครงการ เผยแพร่ข่าวสารผ่านสื่อออนไลน์ เช่น เฟสบุ๊ค 
-ออกแบบและผลิตเนื้อหาเกี่ยวกับ กสศ. โดยสัมภาษณ์ ดร.ประสาร ไตรรัตน์วร
-เผยแพร่เนื้อหา (Content) ที่ผลิต ผ่านช่องทางสื่อสารออนไลน์ (Social media) อย่างน้อย ๑ ช่องทาง/สื่อ
-ผลิตวิดีโอ เกี่ยวกับ กสศ. โดยสัมภาษณ์ ดร.ประสาร ไตรรัตน์วร จำนวน ๑ คลิป</t>
  </si>
  <si>
    <t>บริษัท โมเดิร์นดั๊ก กรุ๊ป จำกัด</t>
  </si>
  <si>
    <t>AP1-0567</t>
  </si>
  <si>
    <t>PO63000402 บริษัท พรอสเพอรัสพลัส จำกัด ผลิตคลิผลิตคลิปวีดีโอนักเรียนทุนนวัตกรรมสายอาชีพชั้นสูง รุ่นที่ 1 (จังหวัดนครราชสีมา) ความยาวไม่เกิน 4 นาที/คลิป</t>
  </si>
  <si>
    <t>บริษัท พรอสเพอรัสพลัส จำกัด</t>
  </si>
  <si>
    <t>AP1-0525</t>
  </si>
  <si>
    <t>PR63000462</t>
  </si>
  <si>
    <t>63CIO0600</t>
  </si>
  <si>
    <t>บริษัท เอ็ม อี อี จำกัด ค่าดำเนินการปรับปรุงพื้นที่ทำงานบริเวณโซนสำนักงาน เฟอร์นิเจอร์ติดผนังและฝ้าของอาคารเอและบี ชั้น13 ตึกเอส พี</t>
  </si>
  <si>
    <t>PR63000478</t>
  </si>
  <si>
    <t>PO63000401</t>
  </si>
  <si>
    <t>APCIO0000263</t>
  </si>
  <si>
    <t>PO63000400-4/4 บริษัท ดิสรัปท์ เทคโนโลยี เวนเจอร์ จำกัด รายงานผลการบริหารจัดการโครงการฯ 
 (งวดที่ 4) นวัตกรรม หรือEdtech ที่สอดคล้องกับกลุ่มเป้าหมายทั้ง 7 กลุ่ม ของกสศ. จำนวน 10 นวัตกรรม ข้อเสนอแนะการทำงานและร่วมงานในอนาคตกับสตาร์ทอัพ/ นวัตกรม/ ภาคเอกชน ฐานข้อมูลผู้เข้าร่วมประชุม ฐานข้อมูลเครือข่ายการทำงานสนับสนุนนวัตกรรม/ Edtech ทั้งในและต่างประเทศจาก ภาคเอกชน อย่างละ 30 องค์กร/ บุคคล รูปและวีดีโอการจัดประชุม</t>
  </si>
  <si>
    <t>64CIO00077</t>
  </si>
  <si>
    <t>PO63000400- บริษัท ดิสรัปท์ เทคโนโลยี เวนเจอร์ จำกัด รายงานผลการบริหารจัดการโครงการฯ 
(งวดที่ 3) แนวทางการบริหารการจัดการประชุม  ข้อเสนอแนะในการทำงานร่วมกันในรูปแบบเครือข่าย ร่างฐานข้อมูลผู้เข้าร่วมงานการประชุม</t>
  </si>
  <si>
    <t>63CIO1020</t>
  </si>
  <si>
    <t>PO63000400-2 บริษัท ดิสรัปท์ เทคโนโลยี เวนเจอร์ จำกัด รายงานผลการบริหารจัดการโครงการฯ 
(งวดที่ 2) สรุปผลการดำเนินงาน รูปแบบการดำเนินงานกับ นวัตกรและEdtechจากงาน Hackathon กรอบการดำเนินงานอบรมบ่มเพาะผู้ประกอบการ Accelerator (การจัด Boost camp และกรอบการดำเนินงานบริหารจัดการผู้เข้าร่วมโครงการ) ข้อเสนอแนะการพัฒนานวัตกรรม รูปและวีดีโองาน Hackathon ฐานข้อมูลผู้เข้าร่วมงาน Hackathon</t>
  </si>
  <si>
    <t>63CIO0704</t>
  </si>
  <si>
    <t>บริษัท ดิสรัปท์ เทคโนโลยี เวนเจอร์ จำกัด (งวดที่ 1) แผนปฎิบัติงานหรือแผนการดำเนินโครงการฯในภาพรวม กรอบหรือแนวทางการจัดงานจัดงาน Hackathon แนวทางการบริหารจัดการงบประมาณและกรอบการคัดเลือกนวัตกรผู้เข้าร่วมโครงการที่ออกแบบนวัตกรรมที่สอดคล้องกับกลุ่มเป้าหมาย 7 กลุ่มของ กสศ.</t>
  </si>
  <si>
    <t>63CIO1100</t>
  </si>
  <si>
    <t>PO63000399-2/2 บริษัท ไนซ์จ๊อบทีม จำกัด งวดที่ 2 จัดส่งรายงานสรุปผลการดำเนินงานประจำงวด</t>
  </si>
  <si>
    <t>PR63000480</t>
  </si>
  <si>
    <t>PO63000399</t>
  </si>
  <si>
    <t>63CIO0812</t>
  </si>
  <si>
    <t>PO63000399-1 บริษัท ไนซ์จ๊อบทีม จำกัด โครงการสนับสนุนการจัดทำสัญญาจ้าง 
งวดที่ 1 จัดส่งรายงานสรุปผลการดำเนินงานประจำงวด</t>
  </si>
  <si>
    <t>PR63000467</t>
  </si>
  <si>
    <t>PO63000397</t>
  </si>
  <si>
    <t>63CIO0802</t>
  </si>
  <si>
    <t>PO63000396-3 นาย พีรพร สินประเสริฐ ตรวจสอบการบันทึกข้อมูลระบบ CCT งวดที่3</t>
  </si>
  <si>
    <t>PR63000469</t>
  </si>
  <si>
    <t>PO63000396</t>
  </si>
  <si>
    <t>63CIO0659</t>
  </si>
  <si>
    <t xml:space="preserve"> นาย พีรพร สินประเสริฐ ตรวจสอบการบันทึกข้อมูลระบบ CCT งวดที่2</t>
  </si>
  <si>
    <t>63CIO0563</t>
  </si>
  <si>
    <t xml:space="preserve"> นาย พีรพร สินประเสริฐ ตรวจสอบการบันทึกข้อมูลระบบ CCT</t>
  </si>
  <si>
    <t>63CIO0970</t>
  </si>
  <si>
    <t>PO63000395-3 บริษัท แอ้นท์ เอ็กซ์ เวิร์ค จำกัด จัดทำระบบลงทะเบียนออนไลน์โครงการทุนนวัตกรรมสายอาชีพชั้นสูง (งวดที่ 3-ระบบลงทะเบียนข้อมูลนักศึกษาทุนที่ผ่านการคัดเลือก)</t>
  </si>
  <si>
    <t>PR63000463</t>
  </si>
  <si>
    <t>PO63000395</t>
  </si>
  <si>
    <t>63CIO0813</t>
  </si>
  <si>
    <t>PO63000395-2 บริษัท แอ้นท์ เอ็กซ์ เวิร์ค จำกัด จัดทำระบบลงทะเบียนออนไลน์โครงการทุนนวัตกรรมสายอาชีพชั้นสูง (งวดที่ 2-ระบบยืนยันรายชื่อผู้รับทุนที่ผ่านการคัดเลือก)</t>
  </si>
  <si>
    <t>63CIO0541</t>
  </si>
  <si>
    <t>บจก.แอ้นท์ เอ็ก เวิร์ค ค่าจัดทำระบบลงทะเบียนออนไลน์โครงการทุนนวัตกรรมสายอาชีพชั้นสูง (งวดที่ 1-ระบบลงทะเบียนข้อมูลที่ผ่านการคัดเลือก)</t>
  </si>
  <si>
    <t>PR63000472</t>
  </si>
  <si>
    <t>PR63000460</t>
  </si>
  <si>
    <t>63CIO0596</t>
  </si>
  <si>
    <t xml:space="preserve"> บริษัท อินฟอร์เวชั่น จำกัด พัฒนาระบบคัดกรองความยากจนสำหรับนักเรียน นักศึกษา ผู้มีสิทธิ์ขอรับทุนนวัตกรรมสายอาชีพชั้นสูงปี 2563</t>
  </si>
  <si>
    <t>PR63000464</t>
  </si>
  <si>
    <t>PO63000392</t>
  </si>
  <si>
    <t>นางสาวอริศรา วงชารี</t>
  </si>
  <si>
    <t>AP1-0750</t>
  </si>
  <si>
    <t>63CIO0597</t>
  </si>
  <si>
    <t xml:space="preserve"> นายปรัชญา เพชรวิสิทธิ์ ผลิตวิดีทัศน์สัมภาษณ์ผู้เข้าร่วมโครงการจัดการศึกษาเชิงพื้นที่เพื่อสร้างความเสมอภาคทางการศึกษา</t>
  </si>
  <si>
    <t>PR63000459</t>
  </si>
  <si>
    <t>PO63000390</t>
  </si>
  <si>
    <t>63CIO0582</t>
  </si>
  <si>
    <t>นาย สืบตระกูล กำพุฒกลาง ผลิตวิดีทัศน์สัมภาษณ์ผู้เข้าร่วมโครงการจัดการศึกษาเชิงพื้นที่เพื่อสร้างความเสมอภาคทางการศึกษา</t>
  </si>
  <si>
    <t>นายสืบตระกูล กำพุฒกลาง</t>
  </si>
  <si>
    <t>AP1-0710</t>
  </si>
  <si>
    <t>PR63000458</t>
  </si>
  <si>
    <t>PO63000389</t>
  </si>
  <si>
    <t>63CIO0574</t>
  </si>
  <si>
    <t>บริษัท เอ็กซ์เซลซิเออร์ ซัพพลายส์ จำกัด กระดาษถ่ายเอกสาร Idea Green ขนาด A4  อุปกรณ์เครื่องเขียน อุปกรณ์สำนักงานเพื่อรองรับการทำงานด้านเอกสารของเจ้าหน้าที่</t>
  </si>
  <si>
    <t>PR63000457</t>
  </si>
  <si>
    <t>PO63000388</t>
  </si>
  <si>
    <t>APCIO0000309</t>
  </si>
  <si>
    <t>PO63000387-12/12 นางสาว นันทิวรรณ อภิสิงห์ จัดจ้างบุคคลเพื่อดำเนินงานสนับสนุนฝ่ายตรวจสอบภายใน ประจำเดือนมีนาคม 2564</t>
  </si>
  <si>
    <t>PR63000450</t>
  </si>
  <si>
    <t>PO63000387</t>
  </si>
  <si>
    <t>APCIO0000163</t>
  </si>
  <si>
    <t>PO63000387-11/12 นางสาว นันทิวรรณ อภิสิงห์ จัดจ้างบุคคลเพื่อดำเนินงานสนับสนุนฝ่ายตรวจสอบภายใน ประจำเดือนกุมภาพันธ์ 2564</t>
  </si>
  <si>
    <t>APCIO0000041</t>
  </si>
  <si>
    <t>PO63000387-10/12 นางสาว นันทิวรรณ อภิสิงห์ จัดจ้างบุคคลเพื่อดำเนินงานสนับสนุนฝ่ายตรวจสอบภายใน ประจำเดือนมกราคม 2564</t>
  </si>
  <si>
    <t>64CIO00431</t>
  </si>
  <si>
    <t>PO63000387-9/12 นางสาว นันทิวรรณ อภิสิงห์ จัดจ้างบุคคลเพื่อดำเนินงานสนับสนุนฝ่ายตรวจสอบภายใน ประจำเดือนธันวาคม 2563</t>
  </si>
  <si>
    <t>64CIO00256</t>
  </si>
  <si>
    <t>PO63000387-8/12 นางสาว นันทิวรรณ อภิสิงห์ จัดจ้างบุคคลเพื่อดำเนินงานสนับสนุนฝ่ายตรวจสอบภายใน ประจำเดือนพฤศจิกายน 2563</t>
  </si>
  <si>
    <t>64CIO00091</t>
  </si>
  <si>
    <t>PO63000387-7/12 นางสาว นันทิวรรณ อภิสิงห์ จัดจ้างบุคคลเพื่อดำเนินงานสนับสนุนฝ่ายตรวจสอบภายใน ประจำเดือนตุลาคม 2563</t>
  </si>
  <si>
    <t>63CIO1208</t>
  </si>
  <si>
    <t>PO63000387-6/12 นางสาว นันทิวรรณ อภิสิงห์ จัดจ้างบุคคลเพื่อดำเนินงานสนับสนุนฝ่ายตรวจสอบภายใน ประจำเดือนกันยายน 2563</t>
  </si>
  <si>
    <t>63CIO1069</t>
  </si>
  <si>
    <t>PO63000387-5 นางสาว นันทิวรรณ อภิสิงห์ จัดจ้างบุคคลเพื่อดำเนินงานสนับสนุนฝ่ายตรวจสอบภายใน ประจำเดือนสิงหาคม 2563</t>
  </si>
  <si>
    <t>63CIO0890</t>
  </si>
  <si>
    <t>PO63000387-4 นางสาว นันทิวรรณ อภิสิงห์ จัดจ้างบุคคลเพื่อดำเนินงานสนับสนุนฝ่ายตรวจสอบภายใน ประจำเดือนกรกฎาคม 2563</t>
  </si>
  <si>
    <t>63CIO0760</t>
  </si>
  <si>
    <t>PO63000387-3 นางสาว นันทิวรรณ อภิสิงห์ จัดจ้างบุคคลเพื่อดำเนินงานสนับสนุนฝ่ายตรวจสอบภายใน ประจำเดือนมิถุนายน 2563</t>
  </si>
  <si>
    <t>63CIO0634</t>
  </si>
  <si>
    <t>นางสาว นันทิวรรณ อภิสิงห์ จัดจ้างบุคคลเพื่อดำเนินงานสนับสนุนฝ่ายตรวจสอบภายใน ประจำเดือนพฤษภาคม 2563</t>
  </si>
  <si>
    <t>63CIO0516</t>
  </si>
  <si>
    <t>จัดจ้างบุคคลเพื่อดำเนินงานสนับสนุนฝ่ายตรวจสอบภายใน ประจำเดือนเมษายน 2563</t>
  </si>
  <si>
    <t>64CIO00552</t>
  </si>
  <si>
    <t>PO63000386-2/2 นางสาว นารีรัตน์ พานเหลือง จัดจ้างบริหารจัดการเวทีแถลงผลงานวิชาการ และติดตามการดำเนินงานโครงการภายใต้ วสศ. งวดที่ 2</t>
  </si>
  <si>
    <t>นางสาวนารีรัตน์ พานเหลือง</t>
  </si>
  <si>
    <t>AP1-0549</t>
  </si>
  <si>
    <t>PR63000440</t>
  </si>
  <si>
    <t>PO63000386</t>
  </si>
  <si>
    <t>63CIO0589</t>
  </si>
  <si>
    <t>นางสาว นารีรัตน์ พานเหลือง จัดจ้างบริหารจัดการเวทีแถลงผลงานวิชาการ และติดตามการดำเนินงานโครงการภายใต้ วสศ. งวดที่ 1</t>
  </si>
  <si>
    <t>63CIO0586</t>
  </si>
  <si>
    <t>ห้างหุ้นส่วนจำกัด สตูดิโอ ไดอะล็อก หนังสือถอดบทเรียนการประชุม Creative and Critical Thinking จำนวน 300 เล่ม</t>
  </si>
  <si>
    <t>PR63000447</t>
  </si>
  <si>
    <t>PO63000385</t>
  </si>
  <si>
    <t>บริษัท หน้ากลม จำกัด วีดีโอถ่ายทำกระบวนการ Creative and Critical thinking ชุดที่ 3  โรงเรียนกู่คำ</t>
  </si>
  <si>
    <t>PR63000446</t>
  </si>
  <si>
    <t>63CIO1102</t>
  </si>
  <si>
    <t>PO63000383-4 บริษัท กรุงเทพคลังเอกสาร จำกัด ค่าบริการจัดเก็บเอกสารและเฟอร์นิเจอร์ของสำนักงาน</t>
  </si>
  <si>
    <t>PR63000445</t>
  </si>
  <si>
    <t>PO63000383</t>
  </si>
  <si>
    <t>63CIO0978</t>
  </si>
  <si>
    <t>PO63000383-3 บริษัท กรุงเทพคลังเอกสาร จำกัด ค่าบริการจัดเก็บเอกสารและเฟอร์นิเจอร์ของสำนักงาน</t>
  </si>
  <si>
    <t>63CIO0977</t>
  </si>
  <si>
    <t>PO63000383-2 บริษัท กรุงเทพคลังเอกสาร จำกัด ค่าบริการจัดเก็บเอกสารและเฟอร์นิเจอร์ของสำนักงาน</t>
  </si>
  <si>
    <t>63CIO0976</t>
  </si>
  <si>
    <t>ค่าบริการจัดเก็บเอกสารและเฟอร์นิเจอร์ของสำนักงาน</t>
  </si>
  <si>
    <t>63CIO0660</t>
  </si>
  <si>
    <t>นายประพาฬ แก้ววงษา ปรับปรุง เว็บไซต์ วสศ. งวดที่ 2</t>
  </si>
  <si>
    <t>PR63000442</t>
  </si>
  <si>
    <t>PO63000382</t>
  </si>
  <si>
    <t>63CIO0573</t>
  </si>
  <si>
    <t>นายประพาฬ แก้ววงษา ปรับปรุง เว็บไซต์ วสศ. งวดที่ 1</t>
  </si>
  <si>
    <t>PR63000430</t>
  </si>
  <si>
    <t>63CIO0799</t>
  </si>
  <si>
    <t>PO63000380-2 นางสาว สิรามล ตันศิริ สรุปแผนการดำเนินงาน การทำงานตำแหน่ง Equity Lab Coordinator - สรุปแผนการดำเนินงาน การทำงานตำแหน่ง Equity Lab Coordinator</t>
  </si>
  <si>
    <t>PR63000454</t>
  </si>
  <si>
    <t>PO63000380</t>
  </si>
  <si>
    <t>63CIO0674</t>
  </si>
  <si>
    <t>นางสาว สิรามล ตันศิริ ออกแบบโครงร่างแผนการดำเนินการกิจกรรมภายใน Equity Lab ของสถาบันวิจัยฯ - ออกแบบโครงร่างแผนการดำเนินการกิจกรรมภายใน Eqity Lab ของสถาบันวิจัยฯ</t>
  </si>
  <si>
    <t>63CIO1261</t>
  </si>
  <si>
    <t>PO63000379-6/6 น.ส.ปิยะนุช บุปผา รายงานผลการดำเนินงานโครงการฯ งวดที่ 6 - จัดจ้างเจ้าหน้าที่รวบรวมข้อมูลและประสานงานสนับสนุนการดำเนินงานโครงการฯ จำนวน 1 รายการ</t>
  </si>
  <si>
    <t>PR63000433</t>
  </si>
  <si>
    <t>PO63000379</t>
  </si>
  <si>
    <t>63CIO1051</t>
  </si>
  <si>
    <t>PO63000379-5 น.ส.ปิยะนุช บุปผา รายงานผลการดำเนินงานโครงการฯ งวดที่ 5 - จัดจ้างเจ้าหน้าที่รวบรวมข้อมูลและประสานงานสนับสนุนการดำเนินงานโครงการฯ จำนวน 1 รายการ</t>
  </si>
  <si>
    <t>63CIO0896</t>
  </si>
  <si>
    <t>PO63000379-4 น.ส.ปิยะนุช บุปผา รายงานผลการดำเนินงานโครงการฯ งวดที่ 4 - จัดจ้างเจ้าหน้าที่รวบรวมข้อมูลและประสานงานสนับสนุนการดำเนินงานโครงการฯ  จำนวน 1 รายการ</t>
  </si>
  <si>
    <t>63CIO0780</t>
  </si>
  <si>
    <t>PO63000379-3 น.ส.ปิยะนุช บุปผา รายงานผลการดำเนินงานโครงการฯ งวดที่ 3 - จัดจ้างเจ้าหน้าที่รวบรวมข้อมูลและประสานงานสนับสนุนการดำเนินงานโครงการฯ จำนวน 1 รายการ</t>
  </si>
  <si>
    <t>63CIO0652</t>
  </si>
  <si>
    <t>น.ส.ปิยะนุช บุปผา รายงานผลการดำเนินงานโครงการฯ งวดที่ 2 - จัดจ้างเจ้าหน้าที่รวบรวมข้อมูลและประสานงานสนับสนุนการดำเนินงานโครงการฯ จำนวน 1 รายการ</t>
  </si>
  <si>
    <t>63CIO0527</t>
  </si>
  <si>
    <t>น.ส.ปิยะนุช ค่าจ้างเจ้าหน้าที่รวบรวมข้อมูลและประสานงานสนับสนุนการดำเนินงานโครงการฯ งวดที่1 เดือนเมษายน 2563</t>
  </si>
  <si>
    <t>63CIO0562</t>
  </si>
  <si>
    <t>ห้างหุ้นส่วนจำกัด เบอเดนซัพพลาย วีแคร์ แอลกอฮอล์เจลล้างมือ ขนาด 1,000 มิลลิตร</t>
  </si>
  <si>
    <t>PR63000453</t>
  </si>
  <si>
    <t>PO63000378</t>
  </si>
  <si>
    <t>ห้างหุ้นส่วนจำกัด เบอเดนซัพพลาย กระดาษเช็ดมือ สก๊อตต์อินเตอร์โฟล 2 ชั้น</t>
  </si>
  <si>
    <t>ห้างหุ้นส่วนจำกัด เบอเดนซัพพลาย กระดาษชำระ คิมซอฟเจอาร์ที 2 ชั้น</t>
  </si>
  <si>
    <t>63CIO0763</t>
  </si>
  <si>
    <t>PO63000377-2 นางสาว ปารณีย์ อำนักมณี บุคคลปฏิบัติงานด้านธุรการ ส่วนงานบัญชีการเงิน เดือนมิ.ย.63</t>
  </si>
  <si>
    <t>นางสาวปารณีย์ อำนักมณี</t>
  </si>
  <si>
    <t>AP1-0677</t>
  </si>
  <si>
    <t>PR63000452</t>
  </si>
  <si>
    <t>PO63000377</t>
  </si>
  <si>
    <t>63CIO0635</t>
  </si>
  <si>
    <t>นางสาว ปารณีย์ อำนักมณี บุคคลปฏิบัติงานด้านธุรการ ส่วนงานบัญชีการเงิน เดือนพ.ค.63</t>
  </si>
  <si>
    <t>63CIO1260</t>
  </si>
  <si>
    <t>63C526501</t>
  </si>
  <si>
    <t>PO63000376-6/6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
 -รายงานผลการบริหารจัดการโครงการ 
งวดที่ 6</t>
  </si>
  <si>
    <t>PR63000432</t>
  </si>
  <si>
    <t>PO63000376</t>
  </si>
  <si>
    <t>63CIO1054</t>
  </si>
  <si>
    <t>PO63000376-5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
 -รายงานผลการบริหารจัดการโครงการ 
งวดที่ 5</t>
  </si>
  <si>
    <t>63CIO0897</t>
  </si>
  <si>
    <t>PO63000376-4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
 -รายงานผลการบริหารจัดการโครงการ 
งวดที่ 4</t>
  </si>
  <si>
    <t>63CIO0779</t>
  </si>
  <si>
    <t>PO63000376-3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
 -รายงานผลการบริหารจัดการโครงการ 
งวดที่ 3</t>
  </si>
  <si>
    <t>63CIO0650</t>
  </si>
  <si>
    <t>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
 -รายงานผลการบริหารจัดการโครงการ 
งวดที่ 2</t>
  </si>
  <si>
    <t>63CIO0526</t>
  </si>
  <si>
    <t>น.ส.กัณห์ชลี ค่าจ้าง เจ้าหน้าที่ธุรการสนับสนุนการดำเนินงานโครงการสร้างโอกาสทางการศึกษาในพื้นที่ห่างไกลฯ ระยะที่3 งวดที่ 1 เดือน เมษายน 2563</t>
  </si>
  <si>
    <t>63CIO1262</t>
  </si>
  <si>
    <t>PO63000375-6/6 นางสาวพิศมัย รัตนโรจน์สกุล รายงานผลการดำเนินงานโครงการฯ งวดที่ 6 -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งวดที่ 6 จำนวน 1 รายการ</t>
  </si>
  <si>
    <t>PR63000431</t>
  </si>
  <si>
    <t>PO63000375</t>
  </si>
  <si>
    <t>63CIO1052</t>
  </si>
  <si>
    <t>PO63000375-5 นางสาวพิศมัย รัตนโรจน์สกุล รายงานผลการดำเนินงานโครงการฯ งวดที่ 5 -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งวดที่  5 จำนวน 1 รายการ</t>
  </si>
  <si>
    <t>63CIO0895</t>
  </si>
  <si>
    <t>PO63000375-4 นางสาวพิศมัย รัตนโรจน์สกุล รายงานผลการดำเนินงานโครงการฯ งวดที่ 4 -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 ระยะที่ 2 งวดที่ 4 จำนวน 1 รายการ</t>
  </si>
  <si>
    <t>63CIO0839</t>
  </si>
  <si>
    <t>PO63000375-3 นางสาวพิศมัย รัตนโรจน์สกุล รายงานผลการดำเนินงานโครงการฯ งวดที่ 3 -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งวดที่ 3 จำนวน 1 รายการ</t>
  </si>
  <si>
    <t>63CIO0651</t>
  </si>
  <si>
    <t>นางสาวพิศมัย รัตนโรจน์สกุล รายงานผลการดำเนินงานโครงการฯ งวดที่ 2 -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 งวดที่ 2 จำนวน 1 รายการ</t>
  </si>
  <si>
    <t>63CIO0528</t>
  </si>
  <si>
    <t>น.ส.พิศมัย ค่า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งวดที่ 1</t>
  </si>
  <si>
    <t>บริษัท เจ บี คอมเมิร์ซ จำกัด</t>
  </si>
  <si>
    <t>AP1-0746</t>
  </si>
  <si>
    <t>PR63000444</t>
  </si>
  <si>
    <t>63CIO0594</t>
  </si>
  <si>
    <t>บริษัท เจ บี คอมเมิร์ซ จำกัด สนับสนุนการวางแผนและพัฒนาระบบการสื่อสารแบบรวมศุนย์บนเครือข่ายสังคมออนไลน์ด้วยApplication Line Office account
-ส่งมอบรายงานงวดที่1 (ตามเอกสารแนบ)</t>
  </si>
  <si>
    <t>63CIO0612</t>
  </si>
  <si>
    <t>บริษัท อินฟอร์เวชั่น จำกัด พัฒนาระบบคัดกรองความยากจนสำหรับนักเรียน นักศึกษา ผู้มีสิทธิ์ขอรับทุนโครงการทุนพัฒนาเต็มศักยภาพสายอาชีพ</t>
  </si>
  <si>
    <t>PR63000439</t>
  </si>
  <si>
    <t>PO63000373</t>
  </si>
  <si>
    <t>PR63000438</t>
  </si>
  <si>
    <t>63CIO0540</t>
  </si>
  <si>
    <t>บจก.แอ้นท์ เอ็กซ์ เวิร์ค จัดทำเว็บไซต์ระบบลงทะเบียนแบบเสนอชื่อผู้รับทุนพัฒนาเต็มศักยภาพสายอาชีพออนไลน์</t>
  </si>
  <si>
    <t>PR63000437</t>
  </si>
  <si>
    <t>PO63000371</t>
  </si>
  <si>
    <t>63CIO0607</t>
  </si>
  <si>
    <t>บริษัท หน้ากลม จำกัด จัดทำบทและ Story board Infographic animation ของสถาบันวิจัยเพื่อความเสมอภาคทางการศึกษา</t>
  </si>
  <si>
    <t>PR63000448</t>
  </si>
  <si>
    <t>PO63000370</t>
  </si>
  <si>
    <t>63CIO0711</t>
  </si>
  <si>
    <t>PO63000369 บริษัท วัน-ทู-ออล จำกัด บริการ ZOOM Meeting pro Plus เพื่อใช้ในการประชุมออนไลน์</t>
  </si>
  <si>
    <t>PR63000435</t>
  </si>
  <si>
    <t>PO63000369</t>
  </si>
  <si>
    <t>63CIO0767</t>
  </si>
  <si>
    <t>PO63000368-3 นางสาว ณัฐินี ตั้งประธานกิจ รายงานสรุปผลการดำเนินงานรงการจัดสรรเงินอุดหนุนนักเรียนทุนเสมอภาค  งวดที่ ๓
ประกอบด้วย
-สรุปการดำเนินงานประจำเดือนตามขอบเขตงาน</t>
  </si>
  <si>
    <t>PR63000441</t>
  </si>
  <si>
    <t>PO63000368</t>
  </si>
  <si>
    <t>63CIO0642</t>
  </si>
  <si>
    <t xml:space="preserve">นางสาว ณัฐินี ตั้งประธานกิจ รายงานสรุปผลการดำเนินงานโครงการจัดสรรเงินอุดหนุนนักเรียนทุนเสมอภาค งวดที่ ๒
ประกอบด้วย
-สรุปการดำเนินงานประจำเดือนตามขอบเขตงาน
</t>
  </si>
  <si>
    <t>63CIO0529</t>
  </si>
  <si>
    <t xml:space="preserve">น.ส.ณัฐินี ค่าจ้างเจ้าหน้าที่สื่อสารโครงการจัดสรรเงินอุดหนุนนักเรียนทุนเสมอภาค งวดที่ 1
</t>
  </si>
  <si>
    <t>APCIO0000561</t>
  </si>
  <si>
    <t>PO63000366-3/3 บริษัท เอซีอินโฟเทค จำกัดงวดที่ 3/3 Action item toward compliance เพิ่มเติมจากากรประเมินความเสี่ยง, เอกสารที่ปรับปรุงตามกฏหมาย PDPA แล้ว</t>
  </si>
  <si>
    <t>PR63000417</t>
  </si>
  <si>
    <t>PO63000366</t>
  </si>
  <si>
    <t>64CIO00486</t>
  </si>
  <si>
    <t>PO63000366-2/2 บริษัท เอซีอินโฟเทค จำกัด งวดที่ 2 รายงานวิเคราะห์ GAP ,Action item toward compliance,คู่มือPDPA,PDPA Practical Implementation workshop</t>
  </si>
  <si>
    <t>63CIO0692</t>
  </si>
  <si>
    <t>บริษัท เอซีอินโฟเทค จำกัด แผนการดำเนินการโครงการ PDPA งวดที่ 1</t>
  </si>
  <si>
    <t>PR63000427</t>
  </si>
  <si>
    <t>PO63000365</t>
  </si>
  <si>
    <t>63CIO0630</t>
  </si>
  <si>
    <t>บริษัท แมวขยันดี จำกัด โครงการจัดทำสื่อเผยแพร่องค์ความรู้สำหรับการพัฒนาครูและโรงเรียนเพื่อยกระดับการศึกษาอย่างต่อเนื่อง งวดที่ 1 จัดสงรายงานผลการดำเนินงานประจำงวด</t>
  </si>
  <si>
    <t>63CIO0676</t>
  </si>
  <si>
    <t>บริษัท โอไอซี ครีเอชั่น จำกัด พัฒนาสายด่วน กสศ. หรือ Call center ประจำเดือนเมษายน 2563</t>
  </si>
  <si>
    <t>PR63000426</t>
  </si>
  <si>
    <t>PO63000363</t>
  </si>
  <si>
    <t>63CIO0768</t>
  </si>
  <si>
    <t>PO63000362-3 นางสาว พรประภา พงษารัตน์ งวดที่ ๓ จัดส่งรายงานสรุปผลการดำเนินงานประจำเดือนตามขอบเขตงาน
(รายละเอียดตามเอกสารที่แนบ)</t>
  </si>
  <si>
    <t>PR63000428</t>
  </si>
  <si>
    <t>PO63000362</t>
  </si>
  <si>
    <t>63CIO0644</t>
  </si>
  <si>
    <t>นางสาว พรประภา พงษารัตน์ งวดที่ ๒ จัดส่งรายงานสรุปผลการดำเนินงานประจำเดือนตามขอบเขตงาน</t>
  </si>
  <si>
    <t>63CIO0530</t>
  </si>
  <si>
    <t>น.ส.พรประภา ค่าจ้างเจ้าหน้าที่จัดทำข้อมูลสารสนเทศโครงการจัดสรรเงินอุดหนุนนักเรียนทุนเสมอภาค
งวดที่ ๑ จัดส่งรายงานสรุปผลการดำเนินงาน 
ประจำเดือนตามขอบเขตงาน</t>
  </si>
  <si>
    <t>PR63000429</t>
  </si>
  <si>
    <t>63CIO0675</t>
  </si>
  <si>
    <t>นางสาว อิงวิกา ไฉไลเวทย์นฤมาณ บริหารงาน Project Facebook กสศ. ประจำเดือนเมษายน 2563 
(รายละเอียดตามขอบเขตงานที่แนบ)</t>
  </si>
  <si>
    <t>นางสาวอิงวิกา ไฉไลเวทย์นฤมาณ</t>
  </si>
  <si>
    <t>AP1-0679</t>
  </si>
  <si>
    <t>PR63000422</t>
  </si>
  <si>
    <t>PO63000359</t>
  </si>
  <si>
    <t>PR63000425</t>
  </si>
  <si>
    <t>PO63000358</t>
  </si>
  <si>
    <t>63CIO0701</t>
  </si>
  <si>
    <t>นาย สมชาย แซ่เล้า ผลิต Motion Graphic ตัดต่อวิดีทัศน์/สื่อ multi media ประจำเดือนเมษายน 2563 อย่างน้อย 2 ชิ้นงาน</t>
  </si>
  <si>
    <t>APCIO0000286</t>
  </si>
  <si>
    <t xml:space="preserve">PO63000357-12/12 นางสาวยุลตา จินดาศิริอรุณ รายงานสรุปผลการทำงาน งวดที่๑๒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</si>
  <si>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PR63000309</t>
  </si>
  <si>
    <t>PO63000357</t>
  </si>
  <si>
    <t>APCIO0000127</t>
  </si>
  <si>
    <t xml:space="preserve">PO63000357-11/12 นางสาวยุลตา จินดาศิริอรุณ รายงานสรุปผลการทำงาน งวดที่๑๑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</si>
  <si>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APCIO0000018</t>
  </si>
  <si>
    <t xml:space="preserve">PO63000357-10/12 นางสาวยุลตา จินดาศิริอรุณ รายงานสรุปผลการทำงาน งวดที่๑๐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</si>
  <si>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64CIO00407</t>
  </si>
  <si>
    <t xml:space="preserve">PO63000357-9/12 นางสาวยุลตา จินดาศิริอรุณ รายงานสรุปผลการทำงาน งวดที่๙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</si>
  <si>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64CIO00260</t>
  </si>
  <si>
    <t xml:space="preserve">PO63000357-8/12 นางสาวยุลตา จินดาศิริอรุณ รายงานสรุปผลการทำงาน งวดที่๘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</si>
  <si>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64CIO00087</t>
  </si>
  <si>
    <t xml:space="preserve">PO63000357-7/12 นางสาวยุลตา จินดาศิริอรุณ รายงานสรุปผลการทำงาน งวดที่๗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</si>
  <si>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63CIO1222</t>
  </si>
  <si>
    <t xml:space="preserve">PO63000357-6/12 นางสาวยุลตา จินดาศิริอรุณ รายงานสรุปผลการทำงาน งวดที่๖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</si>
  <si>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63CIO1058</t>
  </si>
  <si>
    <t xml:space="preserve">PO63000357-5 นางสาวยุลตา จินดาศิริอรุณ รายงานสรุปผลการทำงาน งวดที่๕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</si>
  <si>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63CIO0881</t>
  </si>
  <si>
    <t xml:space="preserve">PO63000357-4 นางสาวยุลตา จินดาศิริอรุณ รายงานสรุปผลการทำงาน งวดที่๔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</si>
  <si>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63CIO0764</t>
  </si>
  <si>
    <t xml:space="preserve">PO63000357-3 นางสาวยุลตา จินดาศิริอรุณ รายงานสรุปผลการทำงาน งวดที่๓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</si>
  <si>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63CIO0648</t>
  </si>
  <si>
    <t xml:space="preserve">นางสาวยุลตา จินดาศิริอรุณ รายงานสรุปผลการทำงาน งวดที่๒ประกอบด้วยการรายงานตามขอบเขตงาน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</si>
  <si>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63CIO0518</t>
  </si>
  <si>
    <t xml:space="preserve">น.ส.ยุลตา/รายงานสรุปผลการทำงาน งวดที่๑
ประกอบด้วยการรายงานตามขอบเขตงาน
ประกอบด้วย
-การสนับสนุนการจัดประชุม
-การสนับสนุนงานของสำนัก
-งานอื่นๆที่ได้รับมอบหมาย
</t>
  </si>
  <si>
    <t>APCIO0000287</t>
  </si>
  <si>
    <t>PO63000356-12/12 นางสาวปภาณี ยมนัตถ์ รายงานสรุปผลการดำเนินงาน งวดที่ ๑๒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การสนับสนุนงานของสำนัก
- งานอื่นๆที่ได้รับมอบหมาย</t>
  </si>
  <si>
    <t>PR63000401</t>
  </si>
  <si>
    <t>PO63000356</t>
  </si>
  <si>
    <t>APCIO0000126</t>
  </si>
  <si>
    <t>PO63000356-11/12 นางสาวปภาณี ยมนัตถ์ รายงานสรุปผลการดำเนินงาน งวดที่ ๑๑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การสนับสนุนงานของสำนัก
- งานอื่นๆที่ได้รับมอบหมาย</t>
  </si>
  <si>
    <t>APCIO0000029</t>
  </si>
  <si>
    <t>PO63000356-10/12 นางสาวปภาณี ยมนัตถ์ รายงานสรุปผลการดำเนินงาน งวดที่ ๑๐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การสนับสนุนงานของสำนัก
- งานอื่นๆที่ได้รับมอบหมาย</t>
  </si>
  <si>
    <t>64CIO00408</t>
  </si>
  <si>
    <t>PO63000356-9/12 นางสาวปภาณี ยมนัตถ์ รายงานสรุปผลการดำเนินงาน งวดที่ ๙
 ประกอบด้วยการรายงานตามขอบเขตงาน ประกอบด้วย
- สรุปความก้าวหน้าการดำเนินงานโครงการปละการเบิกจ่าย ภายใต้สำนักฯ
- การสนับสนุนงานของสำนัก 
- งานอื่นๆที่ได้รับมอบหมาย</t>
  </si>
  <si>
    <t>64CIO00254</t>
  </si>
  <si>
    <t>PO63000356-8/12 นางสาวปภาณี ยมนัตถ์ รายงานสรุปผลการดำเนินงาน งวดที่ ๘ 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การสนับสนุนงานของสำนัก
- งานอื่นๆที่ได้รับมอบหมาย</t>
  </si>
  <si>
    <t>64CIO00086</t>
  </si>
  <si>
    <t>PO63000356-7/12 นางสาวปภาณี ยมนัตถ์ รายงานสรุปผลการดำเนินงาน งวดที่ ๗ 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การสนับสนุนงานของสำนัก
- งานอื่นๆที่ได้รับมอบหมาย</t>
  </si>
  <si>
    <t>63CIO1224</t>
  </si>
  <si>
    <t>PO63000356-6/12 นางสาวปภาณี ยมนัตถ์ รายงานสรุปผลการดำเนินงาน งวดที่ ๖ ประกอบด้วยการรายงานตามขอบเขตงาน ประกอบด้วย
- สรุปความก้าวหน้าการดำเนินงานโครงการปละการเบิกจ่าย ภายใต้สำนักฯ - การสนับสนุนงานของสำนัก 
- งานอื่นๆที่ได้รับมอบหมาย</t>
  </si>
  <si>
    <t>63CIO1057</t>
  </si>
  <si>
    <t>PO63000356-5 นางสาวปภาณี ยมนัตถ์ รายงานสรุปผลการดำเนินงาน งวดที่ ๕
ประกอบด้วยการรายงานตามขอบเขตงาน ประกอบด้วย
- สรุปความก้าวหน้าการดำเนินงานโครงการปละการเบิกจ่าย ภายใต้สำนักฯ
- การสนับสนุนงานของสำนัก 
- งานอื่นๆที่ได้รับมอบหมาย</t>
  </si>
  <si>
    <t>63CIO0882</t>
  </si>
  <si>
    <t>PO63000356-4 นางสาวปภาณี ยมนัตถ์ รายงานสรุปผลการดำเนินงาน งวดที่ ๔
ประกอบด้วยการรายงานตามขอบเขตงาน ประกอบด้วย
- สรุปความก้าวหน้าการดำเนินงานโครงการปละการเบิกจ่าย ภายใต้สำนักฯ
- การสนับสนุนงานของสำนัก 
- งานอื่นๆที่ได้รับมอบหมาย</t>
  </si>
  <si>
    <t>63CIO0761</t>
  </si>
  <si>
    <t>PO63000356-3 นางสาวปภาณี ยมนัตถ์ รายงานสรุปผลการดำเนินงาน งวดที่ ๓ ประกอบด้วยการรายงานตามขอบเขตงาน ประกอบด้วย
- สรุปความก้าวหน้าการดำเนินงานโครงการปละการเบิกจ่ายภายใต้สำนักฯ
- การสนับสนุนงานของสำนัก 
- งานอื่นๆที่ได้รับมอบหมาย</t>
  </si>
  <si>
    <t>63CIO0645</t>
  </si>
  <si>
    <t>นางสาวปภาณี ยมนัตถ์ รายงานสรุปผลการดำเนินงาน งวดที่ ๒ ประกอบด้วยการรายงานตามขอบเขตงาน ประกอบด้วย
- สรุปความก้าวหน้าการดำเนินงานโครงการปละการเบิกจ่ายภายใตสำนักฯ
- การสนับสนุนงานของสำนัก 
- งานอื่นๆที่ได้รับมอบหมาย</t>
  </si>
  <si>
    <t>63CIO0514</t>
  </si>
  <si>
    <t>รายงานสรุปผลการดำเนินงาน งวดที่ ๑ 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การสนับสนุนงานของสำนัก
- งานอื่นๆที่ได้รับมอบหมาย</t>
  </si>
  <si>
    <t>63CIO0554</t>
  </si>
  <si>
    <t>น.ส.นงลักษณ์ จ้างแปลและเรียบเรียงเอกสารภาษาอังกฤษ
เป็นภาษาไทย(จำนวนไม่น้อยกว่า 6 ชิ้นงาน)</t>
  </si>
  <si>
    <t>PR63000418</t>
  </si>
  <si>
    <t>PO63000354</t>
  </si>
  <si>
    <t>63CIO0521</t>
  </si>
  <si>
    <t>จัดทำเว็บไซต์ระบบลงทะเบียนออนไลน์</t>
  </si>
  <si>
    <t>PR63000414</t>
  </si>
  <si>
    <t>PO63000352</t>
  </si>
  <si>
    <t>63CIO0702</t>
  </si>
  <si>
    <t>บริษัท อินโนวิซ โซลูชั่นส์ จำกัด จัดทำรายงานใบสั่งซื้อสั่งจ้างในระบบ Microsoft AX</t>
  </si>
  <si>
    <t>PR63000413</t>
  </si>
  <si>
    <t>PO63000351</t>
  </si>
  <si>
    <t>63CIO0452</t>
  </si>
  <si>
    <t>แปลเอกสาร Assessment Report : Nonconformity Report (ไทย-อังกฤษ)</t>
  </si>
  <si>
    <t>PR63000412</t>
  </si>
  <si>
    <t>PO63000350</t>
  </si>
  <si>
    <t>แปลเอกสาร Agreement : PISA for Schools - Accreditation Agreement_draft template (อังกฤษ-ไทย)</t>
  </si>
  <si>
    <t>แปลเอกสาร Agreement : Janison - NSP Services Agreement - Thailand (อังกฤษ-ไทย)</t>
  </si>
  <si>
    <t>แปลเอกสาร PowerPoint : UNESCO EEF Anna Korpi Feb 2020 (อังกฤษ-ไทย)</t>
  </si>
  <si>
    <t>แปลเอกสาร PowerPoint : Thailand presentation (อังกฤษ-ไทย)</t>
  </si>
  <si>
    <t>แปลเอกสาร PowerPoint : New Zealands Early Learning (อังกฤษ-ไทย)</t>
  </si>
  <si>
    <t>64CIO00102</t>
  </si>
  <si>
    <t>PO63000349-7/7 น.ส. ชูสะอาด กันธรส ส่งมอบงานงวดที่ 7 ประกอบด้วย
- หนังสือส่งมอบงานพร้อมใบแจ้งหนี้ 
- ใบเสร็จรับเงิน พร้อมสำเนาบัตรประจำตัวประชาชน และสำเนาหน้าบัญชีธนาคาร
- สรุปผลการดำเนินงานเดือนตุลาคม 2563</t>
  </si>
  <si>
    <t>PR63000362</t>
  </si>
  <si>
    <t>PO63000349</t>
  </si>
  <si>
    <t>63CIO1204</t>
  </si>
  <si>
    <t>PO63000349-6/7 น.ส. ชูสะอาด กันธรส ส่งมอบงานงวดที่ 6 ประกอบด้วย
- หนังสือส่งมอบงานพร้อมใบแจ้งหนี้ 
- ใบเสร็จรับเงิน พร้อมสำเนาบัตรประจำตัวประชาชน และสำเนาหน้าบัญชีธนาคาร
- สรุปผลการดำเนินงานเดือนกันยายน 2563</t>
  </si>
  <si>
    <t>63CIO1064</t>
  </si>
  <si>
    <t>PO63000349-5 น.ส. ชูสะอาด กันธรส ส่งมอบงานงวดที่ 5 ประกอบด้วย
- หนังสือส่งมอบงานพร้อมใบแจ้งหนี้ 
- ใบเสร็จรับเงิน พร้อมสำเนาบัตรประจำตัวประชาชน และสำเนาหน้าบัญชีธนาคาร
- สรุปผลการดำเนินงานเดือนสิงหาคม 2563</t>
  </si>
  <si>
    <t>63CIO0913</t>
  </si>
  <si>
    <t>PO63000349-4 น.ส. ชูสะอาด กันธรส ส่งมอบงานงวดที่ 4 ประกอบด้วย
- หนังสือส่งมอบงานพร้อมใบแจ้งหนี้ 
- ใบเสร็จรับเงิน พร้อมสำเนาบัตรประจำตัวประชาชน และสำเนาหน้าบัญชีธนาคาร
- สรุปผลการดำเนินงานเดือนกรกฎาคม 2563</t>
  </si>
  <si>
    <t>63CIO0774</t>
  </si>
  <si>
    <t>PO63000349-3 น.ส.ชูสะอาด ที่ปรึกษาการจัดทำระบบบริหารเงินอุดหนุนผู้ขาดแคลนทุนทรัพย์ งวดที่ 2</t>
  </si>
  <si>
    <t>63CIO0656</t>
  </si>
  <si>
    <t>น.ส.ชูสะอาด ที่ปรึกษาการจัดทำระบบบริหารเงินอุดหนุนผู้ขาดแคลนทุนทรัพย์ งวดที่ 2</t>
  </si>
  <si>
    <t>63CIO0556</t>
  </si>
  <si>
    <t>น.ส.ชูสะอาด ที่ปรึกษาการจัดทำระบบบริหารเงินอุดหนุนผู้ขาดแคลนทุนทรัพย์ งวดที่ 1</t>
  </si>
  <si>
    <t>63CIO0565</t>
  </si>
  <si>
    <t xml:space="preserve"> บริษัท อินสครู จำกัด ผลิตหนังสือทุกการสอนเป็นไปได้เพื่อสร้างความเสมอภาคทางการศึกษา จำนวน ๑,๐๐๐ เล่ม</t>
  </si>
  <si>
    <t>บริษัท อินสครู จำกัด</t>
  </si>
  <si>
    <t>AP1-0354</t>
  </si>
  <si>
    <t>PR63000399</t>
  </si>
  <si>
    <t>PO63000348</t>
  </si>
  <si>
    <t>63CIO0613</t>
  </si>
  <si>
    <t>บริษัท โฮมรัน พัลส์ จำกัด โครงการสำรวจเชิงคุณภาพ วิเคราะห์ ปัจจัยและพฤติกรรมการบริจาค</t>
  </si>
  <si>
    <t>PR63000408</t>
  </si>
  <si>
    <t>PO63000347</t>
  </si>
  <si>
    <t>63CIO0500</t>
  </si>
  <si>
    <t>จ้างถ่ายวิดีโอถ่ายทอดสด class onlineลง facebook เพื่อใช้ในการเรียนการสอน  วิชา
Political Science ของ อ.ภูมิศรันย์ ทองเลี่ยมนาค</t>
  </si>
  <si>
    <t>PR63000411</t>
  </si>
  <si>
    <t>PO63000345</t>
  </si>
  <si>
    <t>63CIO0966</t>
  </si>
  <si>
    <t>PO63000344 นางสาว ทินสิริ ศิริโพธิ์ จัดจ้างทำเอกสาร 30 ปี การศึกษาเพื่อปวงชนสู่เป้าหมายการพัฒนาที่ยั่งยืน</t>
  </si>
  <si>
    <t>PR63000410</t>
  </si>
  <si>
    <t>PO63000344</t>
  </si>
  <si>
    <t>PR63000409</t>
  </si>
  <si>
    <t>63CIO0549</t>
  </si>
  <si>
    <t>น.ส.กชกร ค่าจ้างบริการจัดทำคู่มือดำเนินงานโครงการพัฒนาระบบทดลองการพัฒนาทักษะแรงงานที่ขาดแคลนทุนทรัพย์และด้อยโอกาส</t>
  </si>
  <si>
    <t>นางสาวกชกร วิสุทธิวสุธาร</t>
  </si>
  <si>
    <t>AP1-0431</t>
  </si>
  <si>
    <t>PR63000407</t>
  </si>
  <si>
    <t>PO63000342</t>
  </si>
  <si>
    <t>63CIO0502</t>
  </si>
  <si>
    <t>ออกแบบและผลิต Presentation
จำนวน 5 ชิ้น</t>
  </si>
  <si>
    <t>PR63000406</t>
  </si>
  <si>
    <t>PO63000341</t>
  </si>
  <si>
    <t>63CIO0477</t>
  </si>
  <si>
    <t>ผลิตนิทรรศการ และบริหารจัดการการประชุมเชิงปฏิบัติการสถาบันผลิตและพัฒนาครุรัก(ษ์)ถิ่น รุ่นที่ 1 ครั้งที่ 2</t>
  </si>
  <si>
    <t>PR63000400</t>
  </si>
  <si>
    <t>PO63000340</t>
  </si>
  <si>
    <t>63CIO0681</t>
  </si>
  <si>
    <t>NEWบริษัท อินสครู จำกัด ออกแบบและบริหารช่องทาง Line official ของ กสศ. งวดที่ 1</t>
  </si>
  <si>
    <t>PR63000398</t>
  </si>
  <si>
    <t>PO63000339</t>
  </si>
  <si>
    <t>63CPJ0080</t>
  </si>
  <si>
    <t>CNบริษัท อินสครู จำกัด ออกแบบและบริหารช่องทาง Line official ของ กสศ. งวดที่ 1</t>
  </si>
  <si>
    <t>APCIO0000434</t>
  </si>
  <si>
    <t>PO63000339-4/4 บริษัท อินสครู จำกัด ออกแบบและบริหารช่องทาง Line official ของ กสศ. งวดที่ 4</t>
  </si>
  <si>
    <t>63CIO0610</t>
  </si>
  <si>
    <t>บริษัท อินสครู จำกัด ออกแบบและบริหารช่องทาง Line official ของ กสศ. งวดที่ 1</t>
  </si>
  <si>
    <t>63CIO1193</t>
  </si>
  <si>
    <t>PO63000338-3/3 บริษัท แอทไวส คอนซัลติ้ง จำกัด คู่มือปฏิบัติงานฉบับสมบูรณ์พร้อมไฟล์
งวดที่3</t>
  </si>
  <si>
    <t>PR63000312</t>
  </si>
  <si>
    <t>PO63000338</t>
  </si>
  <si>
    <t>63CIO0876</t>
  </si>
  <si>
    <t>PO63000338-2 บริษัท แอทไวส คอนซัลติ้ง จำกัด ร่างคู่มือการปฏิบัติงานพร้อมไฟล์อย่างน้อย
4 หน่วยงาน งวดที่2</t>
  </si>
  <si>
    <t>63CIO0706</t>
  </si>
  <si>
    <t>PO63000338-1 บริษัท แอทไวส คอนซัตติ้ง จำกัดการจัดทำคู่มือการปฏิบัติงาน work Manualการจัดฝึกอบรมเชิงปฏิบัติการ งวดที่1</t>
  </si>
  <si>
    <t>63CIO0544</t>
  </si>
  <si>
    <t>น.ส.ปาลิตา ค่าจ้างบริการออกแบบการใช้พื้นที่และกิจกรรม ภายในพื้นที่ กสศ.ZoneA ส่วนที่ 2</t>
  </si>
  <si>
    <t>นางสาวปาลิตา วิษณุโยธิน</t>
  </si>
  <si>
    <t>AP1-0514</t>
  </si>
  <si>
    <t>PR63000402</t>
  </si>
  <si>
    <t>PO63000337</t>
  </si>
  <si>
    <t>63CIO0481</t>
  </si>
  <si>
    <t>จ้างทำคู่มือการใช้งาน Equity Lab</t>
  </si>
  <si>
    <t>PR63000403</t>
  </si>
  <si>
    <t>PO63000336</t>
  </si>
  <si>
    <t>63CIO0949</t>
  </si>
  <si>
    <t>PO63000335-2 บริษัท ไนซ์จ๊อบทีม จำกัด รายงานสรุปผลการดำเนินงานการสนับสนุนงานส่วนงานจัดซื้อจัดจ้าง งวดที่ 2</t>
  </si>
  <si>
    <t>PR63000404</t>
  </si>
  <si>
    <t>PO63000335</t>
  </si>
  <si>
    <t>63CIO0626</t>
  </si>
  <si>
    <t>บริษัท ไนซ์จ๊อบทีม จำกัด รายงานสรุปผลการดำเนินงานโครงการสนับสนุนงานจัดซื้อจัดจ้าง กสศ. งวดที่ 1</t>
  </si>
  <si>
    <t>63CIO0605</t>
  </si>
  <si>
    <t>บริษัท สหสามัคคีบริการ จำกัด พนักงานทำความสะอาดเสริมชั้น 13 จำนวน
1 อัตรา เพื่อดูแลทำความสะอาดในพื้นที่</t>
  </si>
  <si>
    <t>PR63000391</t>
  </si>
  <si>
    <t>PO63000334</t>
  </si>
  <si>
    <t>63CIO0847</t>
  </si>
  <si>
    <t>PO63000333-3 นายวรเมธ เจริญวัย จัดทำข้อมูลระบบจัดซื้อจัดจ้าง ข้อมูลโครงการที่ส่งมาจากระบบPMS รายการตั้งหนี้และภาระผูกพัน ผลงาน เดือน พฤษภาคม 2563</t>
  </si>
  <si>
    <t>นายวรเมธ เจริญวัย</t>
  </si>
  <si>
    <t>AP1-0373</t>
  </si>
  <si>
    <t>PR63000396</t>
  </si>
  <si>
    <t>PO63000333</t>
  </si>
  <si>
    <t>63CIO0663</t>
  </si>
  <si>
    <t>นายวรเมธ เจริญวัย จัดทำข้อมูลระบบจัดซื้อจัดจ้าง ข้อมูลโครงการที่ส่งมาจากระบบPMS รายการตั้งหนี้และภาระผูกพัน ผลงาน เดือน เมษายน 2563</t>
  </si>
  <si>
    <t>63CIO0588</t>
  </si>
  <si>
    <t>นายวรเมธ เจริญวัย จัดทำข้อมูลระบบจัดซื้อจัดจ้าง ข้อมูลโครงการที่ส่งมาจากระบบPMS รายการตั้งหนี้และภาระผูกพัน ผลงาน เดือน มีนาคม 2563</t>
  </si>
  <si>
    <t>63CIO0566</t>
  </si>
  <si>
    <t>บริษัท เอวีวัน เน็ตเวิร์ค แอนด์ เซอร์วิส จำกัด บริการจัดหาพื้นที่เก็บอุปกรณ์สำนักงานจากการรื้อถอน กสศ. พร้อมบริการขนย้ายสินค้าส่งคืน</t>
  </si>
  <si>
    <t>PR63000397</t>
  </si>
  <si>
    <t>PO63000332</t>
  </si>
  <si>
    <t>63CIO0553</t>
  </si>
  <si>
    <t>บริการซอฟต์แวร์ Creative Cloud รายปี</t>
  </si>
  <si>
    <t>PR63000395</t>
  </si>
  <si>
    <t>PO63000330</t>
  </si>
  <si>
    <t>USB-C Digital AV Multiport Adapter</t>
  </si>
  <si>
    <t>Compact Sleeve in Flight Nylon สําหรับ MacBook Pro รุ่น ๑๖ นิ้ว</t>
  </si>
  <si>
    <t>Magic Mouse</t>
  </si>
  <si>
    <t>External Hard disk</t>
  </si>
  <si>
    <t>จอมอนิเตอร์พร้อมสายเชื่อมต่อ HDMI</t>
  </si>
  <si>
    <t>เครื่องคอมพิวเตอร์โน๊ตบุ๊ค แบบที่2</t>
  </si>
  <si>
    <t>เครื่องคอมพิวเตอร์โน๊ตบุ๊ค แบบที่1</t>
  </si>
  <si>
    <t>63CIO0901</t>
  </si>
  <si>
    <t>PO63000329-4 นางสาว สุวิชล สีนิล รายงานสรุปผลการดำเนินงาน สนับสนุนการบริหารงานทั่วไป ฝ่ายเทคโนโลยีสารสนเทศ งวดที่ ๔</t>
  </si>
  <si>
    <t>PR63000392</t>
  </si>
  <si>
    <t>PO63000329</t>
  </si>
  <si>
    <t>63CIO0776</t>
  </si>
  <si>
    <t>PO63000329-3 นางสาว สุวิชล สีนิล รายงานสรุปผลการดำเนินงาน สนับสนุนการบริหารงานทั่วไป ฝ่ายเทคโนโลยีสารสนเทศ งวดที่ ๓</t>
  </si>
  <si>
    <t>63CIO0646</t>
  </si>
  <si>
    <t>นางสาว สุวิชล สีนิล รายงานสรุปผลการดำเนินงาน สนับสนุนการบริหารงานทั่วไป ฝ่ายเทคโนโลยีสารสนเทศ งวดที่ ๒</t>
  </si>
  <si>
    <t>63CIO0515</t>
  </si>
  <si>
    <t>รายงานสรุปผลการดำเนินงาน สนับสนุนการบริหารงานทั่วไป ฝ่ายเทคโนโลยีสารสนเทศ 
งวดที่ ๑</t>
  </si>
  <si>
    <t>APCIO0000482</t>
  </si>
  <si>
    <t>PO63000328-12/12 บริษัท เอวีวัน เน็ตเวิร์ค แอนด์ เซอร์วิส จำกัด บริการดูแลห้องประชุมโซน Public งวดที่12</t>
  </si>
  <si>
    <t>PR63000303</t>
  </si>
  <si>
    <t>PO63000328</t>
  </si>
  <si>
    <t>APCIO0000373</t>
  </si>
  <si>
    <t>PO63000328-11/12 บริษัท เอวีวัน เน็ตเวิร์ค แอนด์ เซอร์วิส จำกัด บริการดูแลห้องประชุมโซน Public งวดที่11</t>
  </si>
  <si>
    <t>APCIO0000197</t>
  </si>
  <si>
    <t>PO63000328-10/12 บริษัท เอวีวัน เน็ตเวิร์ค แอนด์ เซอร์วิส จำกัด บริการดูแลห้องประชุมโซน Public งวดที่10</t>
  </si>
  <si>
    <t>64CIO00542</t>
  </si>
  <si>
    <t>PO63000328-9/12 บริษัท เอวีวัน เน็ตเวิร์ค แอนด์ เซอร์วิส จำกัด บริการดูแลห้องประชุมโซน Public งวดที่9</t>
  </si>
  <si>
    <t>64CIO00437</t>
  </si>
  <si>
    <t>PO63000328-8/12 บริษัท เอวีวัน เน็ตเวิร์ค แอนด์ เซอร์วิส จำกัด บริการดูแลห้องประชุมโซน Public งวดที่8</t>
  </si>
  <si>
    <t>64CIO00297</t>
  </si>
  <si>
    <t>PO63000328-7/12 บริษัท เอวีวัน เน็ตเวิร์ค แอนด์ เซอร์วิส จำกัด บริการดูแลห้องประชุมโซน Public งวดที่7</t>
  </si>
  <si>
    <t>64CIO00121</t>
  </si>
  <si>
    <t>PO63000328-6/12 บริษัท เอวีวัน เน็ตเวิร์ค แอนด์ เซอร์วิส จำกัด บริการดูแลห้องประชุมโซน Public งวดที่6</t>
  </si>
  <si>
    <t>64CIO00009</t>
  </si>
  <si>
    <t>PO63000328-5/12 บริษัท เอวีวัน เน็ตเวิร์ค แอนด์ เซอร์วิส จำกัด บริการดูแลห้องประชุมโซน Public งวดที่5</t>
  </si>
  <si>
    <t>63CIO1085</t>
  </si>
  <si>
    <t>PO63000328-4 บริษัท เอวีวัน เน็ตเวิร์ค แอนด์ เซอร์วิส จำกัด บริการดูแลห้องประชุมโซน Public งวดที่4</t>
  </si>
  <si>
    <t>63CIO0908</t>
  </si>
  <si>
    <t>PO63000328-3 บริษัท เอวีวัน เน็ตเวิร์ค แอนด์ เซอร์วิส จำกัด บริการดูแลห้องประชุมโซน Public งวดที่3</t>
  </si>
  <si>
    <t>63CIO0699</t>
  </si>
  <si>
    <t>บริษัท เอวีวัน เน็ตเวิร์ค แอนด์ เซอร์วิส จำกัด บริการดูแลห้องประชุมโซน Public งวดที่2</t>
  </si>
  <si>
    <t>63CIO0698</t>
  </si>
  <si>
    <t>บริษัท เอวีวัน เน็ตเวิร์ค แอนด์ เซอร์วิส จำกัด บริการดูแลห้องประชุมโซน Public งวดที่1</t>
  </si>
  <si>
    <t>63CIO0494</t>
  </si>
  <si>
    <t>จัดจ้างทำหนังสือถอดบทเรียนการประชุม creative and critical thinking ของ
อาจารย์วิจารณ์ พานิช</t>
  </si>
  <si>
    <t>PR63000389</t>
  </si>
  <si>
    <t>PO63000327</t>
  </si>
  <si>
    <t>63CIO0508</t>
  </si>
  <si>
    <t>เฟอร์นิเจอร์สำหรับใช้ในห้องประชุมและสำนักงานอาคารเอ ชั้น13</t>
  </si>
  <si>
    <t>บริษัท แพรคติก้า จำกัด</t>
  </si>
  <si>
    <t>AP1-0582</t>
  </si>
  <si>
    <t>PR63000054</t>
  </si>
  <si>
    <t>PO63000326</t>
  </si>
  <si>
    <t>63CIO0504</t>
  </si>
  <si>
    <t>จัดซื้อหนังสือเพื่อสร้างโอกาสการเรียนรู้ ด้วยองค์ความรู้ที่จำเป็น 3 รายการ จำนวน 600 เล่ม</t>
  </si>
  <si>
    <t>นางสาวสาวินี สาระปัญญา</t>
  </si>
  <si>
    <t>AP1-0725</t>
  </si>
  <si>
    <t>PR63000394</t>
  </si>
  <si>
    <t>PO63000325</t>
  </si>
  <si>
    <t>63CIO0561</t>
  </si>
  <si>
    <t>บจก.วอล์ค ออน คลาวด์ ผลิตวีดิทัศน์ประกอบโครงการครูรัก(ษ์)ถิ่น ไม่เกิน 10 นาที จำนวน 1 ชิ้น</t>
  </si>
  <si>
    <t>PR63000393</t>
  </si>
  <si>
    <t>PO63000324</t>
  </si>
  <si>
    <t>63CIO1194</t>
  </si>
  <si>
    <t>62C513550</t>
  </si>
  <si>
    <t>PO63000323-4/4 บริษัท ไพร้ซวอเตอร์เฮาส์คูเปอร์ส คอนซัลติ้ง (ประเทศไทย) จำกัด งวดที่ 4 รายงานสรุปผลและข้อเสนอแนะที่ควรพิจารณาปรับปรุง</t>
  </si>
  <si>
    <t>PR63000311</t>
  </si>
  <si>
    <t>PO63000323</t>
  </si>
  <si>
    <t>63CIO0998</t>
  </si>
  <si>
    <t>PO63000323-3 บริษัท ไพร้ซวอเตอร์เฮาส์คูเปอร์ส คอนซัลติ้ง (ประเทศไทย) จำกัด งวดที่ 3 ส่งแผนตรวจเยี่ยม</t>
  </si>
  <si>
    <t>63CIO0903</t>
  </si>
  <si>
    <t>PO63000323-2 บริษัท ไพร้ซวอเตอร์เฮาส์คูเปอร์ส คอนซัลติ้ง (ประเทศไทย) จำกัด งวดที่ 2 รายงานสรุปผลการวิเคราะห์ข้อมูลการจ่ายเงินอุดหนุน</t>
  </si>
  <si>
    <t>63CIO0665</t>
  </si>
  <si>
    <t>บริษัท ไพร้ซวอเตอร์เฮาส์คูเปอร์ส คอนซัลติ้ง (ประเทศไทย) จำกัด งวดที่ 1 ส่งแผนการดำเนินงานที่ได้รับความเห็นชอบจาก กสศ.</t>
  </si>
  <si>
    <t>63CIO0937</t>
  </si>
  <si>
    <t>PO63000322-2 บริษัท มายด์เมอร์จ คอนซัลแทนท์ จำกัดงวดที่ 2 รายงานสรุปการให้คำปรึกษาด้านการบัญชี การเงิน ระยะที่ 2</t>
  </si>
  <si>
    <t>PR63000374</t>
  </si>
  <si>
    <t>PO63000322</t>
  </si>
  <si>
    <t>63CIO0550</t>
  </si>
  <si>
    <t xml:space="preserve">บจก.มายด์เมอร์จ คอยซัลแทนท์ ค่าจ้างดำเนินงานศูนย์ให้คำปรึกษาด้านงานการเงิน การบัญชี และงานพัสดุ งวดที่ 1
</t>
  </si>
  <si>
    <t>63CIO0489</t>
  </si>
  <si>
    <t>ผลิตวิดีทัศน์และตัดต่อวิดีโอเพื่อใช้ประกอบการสื่อสารสร้างความเสมอภาคทางการศึกษา</t>
  </si>
  <si>
    <t>PR63000383</t>
  </si>
  <si>
    <t>PO63000321</t>
  </si>
  <si>
    <t>63CIO0672</t>
  </si>
  <si>
    <t>บริษัท ไนซ์จ๊อบทีม จำกัด ค่าจ้างบุคลากรสนับสนุนงานสัญญาโครงการทุนนวัตกรรมสายอาชีพชั้นสูง งวดที่ 2</t>
  </si>
  <si>
    <t>PR63000372</t>
  </si>
  <si>
    <t>PO63000320</t>
  </si>
  <si>
    <t>63CIO0510</t>
  </si>
  <si>
    <t>ค่าจ้างบุคลากรสนับสนุนงานสัญญาโครงการทุนนวัตกรรมสายอาชีพชั้นสูง งวดที่ 1</t>
  </si>
  <si>
    <t>63CIO0450</t>
  </si>
  <si>
    <t>บริหารงาน Project Facebook กสศ.</t>
  </si>
  <si>
    <t>PR63000384</t>
  </si>
  <si>
    <t>PO63000319</t>
  </si>
  <si>
    <t>63CIO0625</t>
  </si>
  <si>
    <t>น.ส. วรัญญา ศรีเสวก จัดจ้างสนับสนุนการจัดทำแผนงานด้านกาด้านการสื่อสาร เดือนเมษายน 2563</t>
  </si>
  <si>
    <t>PR63000381</t>
  </si>
  <si>
    <t>PO63000318</t>
  </si>
  <si>
    <t>63CIO0499</t>
  </si>
  <si>
    <t>จัดจ้างสนับสนุนการจัดทำแผนงานด้านการสื่อสาร ฝ่ายสื่อสารองค์กร จำนวน 1อัตรา
 เดือนมีนาคม 2563</t>
  </si>
  <si>
    <t>PR63000380</t>
  </si>
  <si>
    <t>PO63000316</t>
  </si>
  <si>
    <t>63CIO0578</t>
  </si>
  <si>
    <t>นายสกล สุวรรณาพิสิทธิ์ บริหารจัดการดูแลเว็บไซต์ กสศ. เดือนเมษายน 2563</t>
  </si>
  <si>
    <t>63CIO0490</t>
  </si>
  <si>
    <t>บริหารจัดการดูแลเว็บไซต์ กสศ. เดือนมีนาคม 2563</t>
  </si>
  <si>
    <t>63CIO0480</t>
  </si>
  <si>
    <t>บริการระบบจัดการ Social media and Crisis Management</t>
  </si>
  <si>
    <t>PR63000382</t>
  </si>
  <si>
    <t>PO63000315</t>
  </si>
  <si>
    <t>63CIO0576</t>
  </si>
  <si>
    <t xml:space="preserve">นาย อณิวุฒิ สถาพรพินิต ออกแบบและจัดทำวิดีโอของ Project Facebook เดือนเมษายน 2563
</t>
  </si>
  <si>
    <t>นายอณิวุฒิ สถาพรพินิต</t>
  </si>
  <si>
    <t>AP1-0678</t>
  </si>
  <si>
    <t>PR63000387</t>
  </si>
  <si>
    <t>PO63000314</t>
  </si>
  <si>
    <t>63CIO0485</t>
  </si>
  <si>
    <t>ออกแบบและจัดทำวิดีโอของ Project Facebook เดือนมีนาคม 2563
จำนวน 2ชิ้น</t>
  </si>
  <si>
    <t>63CIO0592</t>
  </si>
  <si>
    <t>นาย กิตติพิชญ์ ขุนแก้ว จ้าง Content Creator ของ Project Facebook เดือนเมษายน 2563
จำนวน 10 ชิ้น</t>
  </si>
  <si>
    <t>นายกิตติพิชญ์ ขุนแก้ว</t>
  </si>
  <si>
    <t>AP1-0681</t>
  </si>
  <si>
    <t>PR63000385</t>
  </si>
  <si>
    <t>PO63000313</t>
  </si>
  <si>
    <t>63CIO0484</t>
  </si>
  <si>
    <t>จ้าง Content Creator ของ Project Facebook เดือนมีนาคม 2563
จำนวน 10 ชิ้น</t>
  </si>
  <si>
    <t>63CIO0579</t>
  </si>
  <si>
    <t>นางสาว กรวรรณ หมั้นทรัพย์ ค่าจ้าง Art Director ของ Project Facebook เดือนเมษายน 2563 จำนวน 10 ชิ้น</t>
  </si>
  <si>
    <t>นางสาวกรวรรณ หมั้นทรัพย์</t>
  </si>
  <si>
    <t>AP1-0680</t>
  </si>
  <si>
    <t>PR63000386</t>
  </si>
  <si>
    <t>PO63000312</t>
  </si>
  <si>
    <t>63CIO0449</t>
  </si>
  <si>
    <t>จ้าง Art Director ของ Project Facebook เดือนมีนาคม 2563 จำนวน 10 ชิ้น</t>
  </si>
  <si>
    <t>APCIO0000173</t>
  </si>
  <si>
    <t>63C511501</t>
  </si>
  <si>
    <t>PO63000311-12/12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(เดือนกุมภาพันธ์ 2564)</t>
  </si>
  <si>
    <t>PR63000369</t>
  </si>
  <si>
    <t>PO63000311</t>
  </si>
  <si>
    <t>APCIO0000005</t>
  </si>
  <si>
    <t>PO63000311-11/12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(เดือนมกราคม 2564)</t>
  </si>
  <si>
    <t>64CIO00402</t>
  </si>
  <si>
    <t>PO63000311-10/12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(เดือนธันวาคม 2563)</t>
  </si>
  <si>
    <t>64CIO00258</t>
  </si>
  <si>
    <t>PO63000311-9/12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(เดือนพฤศจิกายน 2563)</t>
  </si>
  <si>
    <t>64CIO00093</t>
  </si>
  <si>
    <t>PO63000311-8/12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(เดือนตุลาคม 2563)</t>
  </si>
  <si>
    <t>63CIO1219</t>
  </si>
  <si>
    <t>PO63000311-7/12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(เดือนกันยายน 2563)</t>
  </si>
  <si>
    <t>63CIO1048</t>
  </si>
  <si>
    <t>PO63000311-6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(เดือนสิงหาคม 2563)</t>
  </si>
  <si>
    <t>63CIO0898</t>
  </si>
  <si>
    <t>PO63000311-5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(เดือนกรกฎาคม 2563)</t>
  </si>
  <si>
    <t>63CIO0773</t>
  </si>
  <si>
    <t>PO63000311-4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(เดือนมิถุนายน 2563)</t>
  </si>
  <si>
    <t>63CIO0632</t>
  </si>
  <si>
    <t>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(เดือนพฤษภาคม 2563)</t>
  </si>
  <si>
    <t>63CIO0512</t>
  </si>
  <si>
    <t>ผู้ประสานงานโครงการภายใต้สำนักส่งเสริมการมีส่วนร่วมนวัตกรรมและทุนการศึกษา (เดือนเมษายน 2563)</t>
  </si>
  <si>
    <t>63CIO0433</t>
  </si>
  <si>
    <t>ผู้ประสานงานโครงการภายใต้สำนักส่งเสริมการมีส่วนร่วมนวัตกรรมและทุนการศึกษา (เดือนมีนาคม 2563)</t>
  </si>
  <si>
    <t>63CIO0444</t>
  </si>
  <si>
    <t>จัดทำชุดวิดีโอการเรียนการสอน Creativity and Critical Thinking - จัดทำชุดวิดีโอการเรียนการสอน Creativity and Critical Thinking</t>
  </si>
  <si>
    <t>PR63000349</t>
  </si>
  <si>
    <t>PO63000310</t>
  </si>
  <si>
    <t>63BIO0074</t>
  </si>
  <si>
    <t>PO63000309 บริษัท โคคูโย อินเตอร์เนชั่นแนล (ประเทศไทย) จำกัด ค่าเฟอร์นิเจอร์สำนักงานเพิ่มเติม
(เก้าอี้สำนักงาน โต๊ะทำงาน และตู้ลิ้นชัก)</t>
  </si>
  <si>
    <t>PR63000370</t>
  </si>
  <si>
    <t>PO63000309</t>
  </si>
  <si>
    <t>63CIO0470</t>
  </si>
  <si>
    <t>จัดแปลเอกสาร (อังกฤษ–ไทย ) จำนวน 1 งาน ได้แก่ Adult Skills Assessment in Thailand.-Policy Discussions Original</t>
  </si>
  <si>
    <t>นางปานทรัพย์ เบ็ลซ์</t>
  </si>
  <si>
    <t>AP1-0634</t>
  </si>
  <si>
    <t>PR63000379</t>
  </si>
  <si>
    <t>PO63000308</t>
  </si>
  <si>
    <t>63CIO0474</t>
  </si>
  <si>
    <t>กระดาษถ่ายเอกสาร Idea Green ขนาด A4  อุปกรณ์เครื่องเขียน อุปกรณ์สำนักงาน จำนวน
34 รายการ (รายละเอียดตามเอกสารที่แนบ)</t>
  </si>
  <si>
    <t>PR63000378</t>
  </si>
  <si>
    <t>PO63000307</t>
  </si>
  <si>
    <t>63CPJ0060</t>
  </si>
  <si>
    <t>(CN)กระดาษถ่ายเอกสาร Idea Green ขนาด A4  อุปกรณ์เครื่องเขียน อุปกรณ์สำนักงาน จำนวน
34 รายการ (รายละเอียดตามเอกสารที่แนบ)</t>
  </si>
  <si>
    <t>63CIO0458</t>
  </si>
  <si>
    <t>PR63000373</t>
  </si>
  <si>
    <t>63CIO0559</t>
  </si>
  <si>
    <t>บจก.โกโพเมโล จัดหาบริการระบบอีเมลสำนักงาน(เพิ่มเติม) ชุดที่3</t>
  </si>
  <si>
    <t>PR63000376</t>
  </si>
  <si>
    <t>PO63000304</t>
  </si>
  <si>
    <t>APCIO0000040</t>
  </si>
  <si>
    <t>PO63000303-11/11 นางสาว วรางคณา สิ่งสม รายละเอียดผลการปฏิบัติงานโครงการการจัดประชุมวิชาการนานาชาติฯ (เดือนมกราคม 2564)</t>
  </si>
  <si>
    <t>นางสาววรางคณา สิ่งสม</t>
  </si>
  <si>
    <t>AP1-0713</t>
  </si>
  <si>
    <t>PR63000355</t>
  </si>
  <si>
    <t>PO63000303</t>
  </si>
  <si>
    <t>64CIO00427</t>
  </si>
  <si>
    <t>PO63000303-10/11 นางสาว วรางคณา สิ่งสม รายละเอียดผลการปฏิบัติงานโครงการการจัดประชุมวิชาการนานาชาติฯ (เดือนธันวาคม 2563)</t>
  </si>
  <si>
    <t>64CIO00264</t>
  </si>
  <si>
    <t>PO63000303-9/11 นางสาว วรางคณา สิ่งสม รายละเอียดผลการปฏิบัติงานโครงการการจัดประชุมวิชาการนานาชาติฯ (เดือนพฤศจิกายน 2563)</t>
  </si>
  <si>
    <t>64CIO00105</t>
  </si>
  <si>
    <t>PO63000303-8/11 นางสาว วรางคณา สิ่งสม รายละเอียดผลการปฏิบัติงานโครงการการจัดประชุมวิชาการนานาชาติฯ (เดือนตุลาคม 2563)</t>
  </si>
  <si>
    <t>63CIO1228</t>
  </si>
  <si>
    <t>PO63000303-7/11 นางสาว วรางคณา สิ่งสม รายละเอียดผลการปฏิบัติงานโครงการการจัดประชุมวิชาการนานาชาติฯ (เดือนกันยายน 2563)</t>
  </si>
  <si>
    <t>63CIO1074</t>
  </si>
  <si>
    <t>PO63000303-6 นางสาว วรางคณา สิ่งสม รายละเอียดผลการปฏิบัติงานโครงการการจัดประชุมวิชาการนานาชาติฯ (เดือนสิงหาคม 2563)</t>
  </si>
  <si>
    <t>63CIO0884</t>
  </si>
  <si>
    <t>PO63000303-5 นางสาว วรางคณา สิ่งสม รายละเอียดผลการปฏิบัติงานโครงการการจัดประชุมวิชาการนานาชาติฯ (เดือนกรกฎาคม 2563)</t>
  </si>
  <si>
    <t>63CIO0765</t>
  </si>
  <si>
    <t>PO63000303-4 นางสาว วรางคณา สิ่งสม รายละเอียดผลการปฏิบัติงานโครงการการจัดประชุมวิชาการนานาชาติฯ (เดือนมิถุนายน 2563)</t>
  </si>
  <si>
    <t>63CIO0639</t>
  </si>
  <si>
    <t>นางสาว วรางคณา สิ่งสม รายละเอียดผลการปฏิบัติงานโครงการการจัดประชุมวิชาการนานาชาติฯ (เดือนพฤษภาคม 2563)</t>
  </si>
  <si>
    <t>63CIO0513</t>
  </si>
  <si>
    <t>รายละเอียดผลการปฏิบัติงานโครงการการจัดประชุมวิชาการนานาชาติฯ (เดือนเมษายน 2563)</t>
  </si>
  <si>
    <t>63CIO0438</t>
  </si>
  <si>
    <t>เจ้าหน้าที่ประสานงานโครงการการจัดประชุมวิชาการนานาชาติเพื่อความเสมอภาคทางการศึกษา : ปวงชนเพื่อการศึกษา - รายละเอียดผลการปฏิบัติงานโครงการฯ (เดือนมีนาคม 2563)</t>
  </si>
  <si>
    <t>63CIO0939</t>
  </si>
  <si>
    <t>PO63000302-5 นางสาว เบญญา คำแสน จ้างดำเนินการเอกสารการเงินในกิจกรรมของ วศส. - จ้างดำเนินการเอกสารการเงินในกิจกรรมของ วศส.</t>
  </si>
  <si>
    <t>PR63000366</t>
  </si>
  <si>
    <t>PO63000302</t>
  </si>
  <si>
    <t>63CIO0766</t>
  </si>
  <si>
    <t>PO63000302-4 นางสาว เบญญา คำแสน จ้างดำเนินการเอกสารการเงินในกิจกรรมของ วศส. - จ้างดำเนินการเอกสารการเงินในกิจกรรมของ วศส.</t>
  </si>
  <si>
    <t>63CIO0637</t>
  </si>
  <si>
    <t>นางสาว เบญญา คำแสน จ้างดำเนินการเอกสารการเงินในกิจกรรมของ วศส. - จ้างดำเนินการเอกสารการเงินในกิจกรรมของ วศส.</t>
  </si>
  <si>
    <t>63CIO0636</t>
  </si>
  <si>
    <t>63CIO0456</t>
  </si>
  <si>
    <t>จ้างดำเนินการเอกสารการเงินในกิจกรรมของ วศส. - จ้างดำเนินการเอกสารการเงินในกิจกรรมของ วศส.</t>
  </si>
  <si>
    <t>63CIO0451</t>
  </si>
  <si>
    <t>จ้างถ่ายภาพคณะกรรมการกำกับทิศทาง วสศ.และรูปบรรยากาศพื้นที่การใช้งาน Equity Lab</t>
  </si>
  <si>
    <t>PR63000368</t>
  </si>
  <si>
    <t>PO63000301</t>
  </si>
  <si>
    <t>63CIO0587</t>
  </si>
  <si>
    <t>บริษัท เร็กกูลาร์ วัน จำกัด Dell23” monitor พร้อมสาย HDMI</t>
  </si>
  <si>
    <t>PR63000365</t>
  </si>
  <si>
    <t>PO63000300</t>
  </si>
  <si>
    <t>บริษัท เร็กกูลาร์ วัน จำกัด หมึก printer HP CF232A</t>
  </si>
  <si>
    <t>บริษัท เร็กกูลาร์ วัน จำกัด หมึก printer HP CF230A</t>
  </si>
  <si>
    <t>63CIO0439</t>
  </si>
  <si>
    <t>จัดจ้างเจ้าหน้าที่รวบรวมข้อมูลและประสานงานสำหรับโครงการสร้างโอกาสทางการศึกษาสำหรับนักศึกษาในพื้นที่ห่างไกลเป็นครูรุ่นใหม่เพื่อพัฒนาคุณภาพโรงเรียนของชุมชน ระยะที่ 2 จำนวน 1 รายการ</t>
  </si>
  <si>
    <t>PR63000371</t>
  </si>
  <si>
    <t>PO63000299</t>
  </si>
  <si>
    <t>63CIO0465</t>
  </si>
  <si>
    <t>ผลิตวิดีทัศน์ ณ วิทยาลัยเทคนิคสัตหีบ จังหวัดชลบุรี จำนวน 3 คลิป</t>
  </si>
  <si>
    <t>PR63000358</t>
  </si>
  <si>
    <t>PO63000298</t>
  </si>
  <si>
    <t>63BIO0070</t>
  </si>
  <si>
    <t>บริษัท เอ็ม อี อี จำกัด งานปรับปรุงพื้นที่ทำงานบริเวณโซนสำนักงาน เฟอร์นิเจอร์ติดผนังและฝ้าในอาคารเอและบี งวดที่ 2 (งานแล้วเสร็จ 100%)</t>
  </si>
  <si>
    <t>PR63000327</t>
  </si>
  <si>
    <t>PO63000297</t>
  </si>
  <si>
    <t>63BIO0063</t>
  </si>
  <si>
    <t>งานปรับปรุงพื้นที่ทำงานบริเวณโซนสำนักงาน เฟอร์นิเจอร์ติดผนังและฝ้าในอาคารเอและบี งวดที่ 1 (งานแล้วเสร็จ 50%)</t>
  </si>
  <si>
    <t>63BIO0058</t>
  </si>
  <si>
    <t>ค่าดำเนินการออกแบบพร้อมติดตั้งป้ายนิทรรศการ และรถเข็นผลิตภัณฑ์เครือข่ายวาดฝัน</t>
  </si>
  <si>
    <t>PR63000356</t>
  </si>
  <si>
    <t>PO63000296</t>
  </si>
  <si>
    <t>63CIO1258</t>
  </si>
  <si>
    <t>PO63000295-2/2 บริษัท สามก๊ก อีเว้น เอเจนซี่ จำกัด งวด 2 รายงานสรุปผลการจัดงานครั้งที่ 1 รูป VDO ฐานข้อมูลรายชื่อผู้เข้าประชุม</t>
  </si>
  <si>
    <t>บริษัท สามก๊ก อีเว้น เอเจนซี่ จำกัด</t>
  </si>
  <si>
    <t>AP1-0715</t>
  </si>
  <si>
    <t>PR63000246</t>
  </si>
  <si>
    <t>PO63000295</t>
  </si>
  <si>
    <t>63CIO0506</t>
  </si>
  <si>
    <t xml:space="preserve">งวด 1 สรุปแผนที่คณะะกรรมการเห็นชอบ - -บริหารจัดการ ลงทะเบียน ที่พัก การเดินทาง วิทยากร และผู้เข้าร่วมประชุม
-จัดทำสื่อประชาสัมพันธ์
-เตรียมสถานที่สำหรับการประชุม
-จัดการนิทรรศการ
-เรื่องอื่นๆ 
</t>
  </si>
  <si>
    <t>63CIO0404</t>
  </si>
  <si>
    <t>ผลิตคู่มืออัตลักษณ์องค์กร จำนวน 15 เล่ม</t>
  </si>
  <si>
    <t>PR63000359</t>
  </si>
  <si>
    <t>PO63000294</t>
  </si>
  <si>
    <t>63CIO0497</t>
  </si>
  <si>
    <t>ค่าดำเนินการติดตั้งเครื่องฉีดพ่นสเปรย์ปรับอากาศ ภายในห้องประชุม และเครื่องบรรจุแอลกอฮอล์ สำหรับทำความสะอาดฝารองนั่งในห้องน้ำของสำนักงานอาคารเอและบี ชั้น13</t>
  </si>
  <si>
    <t>PR63000360</t>
  </si>
  <si>
    <t>PO63000293</t>
  </si>
  <si>
    <t>63CIO0417</t>
  </si>
  <si>
    <t>คอร์สเรียน เทคนิคการถ่ายภาพด้วยโทรศัทพ์
มือถือ</t>
  </si>
  <si>
    <t>PR63000367</t>
  </si>
  <si>
    <t>PO63000292</t>
  </si>
  <si>
    <t>63CIO0399</t>
  </si>
  <si>
    <t>จัดจ้างงานแปลเอกสารแผ่นพับโครงการจัดสรรเงินอุดหนุนแบบมีเงื่อนไขจากภาษาไทยเป็นภาษาอังกฤษ</t>
  </si>
  <si>
    <t>นายธีธัช กล่อมสุวรรณ</t>
  </si>
  <si>
    <t>AP1-0716</t>
  </si>
  <si>
    <t>PR63000361</t>
  </si>
  <si>
    <t>PO63000291</t>
  </si>
  <si>
    <t>PR63000363</t>
  </si>
  <si>
    <t>PO63000290</t>
  </si>
  <si>
    <t>63CIO0581</t>
  </si>
  <si>
    <t>นางสาวชัญญา กิติโยธี infographic การจัดสรรเงินอุดหนุนนักเรียนยากจนพิเศษแบบมีเงื่อนไข
- Presentation
- Artwork Banner
จำนวน 5 ชิ้น/ชุด</t>
  </si>
  <si>
    <t>63CIO0539</t>
  </si>
  <si>
    <t>น.ส.ชัญญา จัดทำ infographic การจัดสรรเงินอุดหนุนนักเรียนยากจนพิเศษแบบมีเงื่อนไข
- Presentation
- Artwork Banner
จำนวน 5 ชิ้น/ชุด งวดที่1</t>
  </si>
  <si>
    <t>63CIO0460</t>
  </si>
  <si>
    <t>ผลิตสื่อคู่มือประชาสัมพันธ์โครงการ</t>
  </si>
  <si>
    <t>PR63000335</t>
  </si>
  <si>
    <t>PO63000289</t>
  </si>
  <si>
    <t>63CIO0797</t>
  </si>
  <si>
    <t>PO63000288-2 นางสาว ณัฐชานันท์ ไตรวัฒนวงษ์ เอกสารรายงานการวิเคราะห์สื่อ</t>
  </si>
  <si>
    <t>นางสาวณัฐชานันท์ ไตรวัฒนวงษ์</t>
  </si>
  <si>
    <t>AP1-0531</t>
  </si>
  <si>
    <t>PR63000337</t>
  </si>
  <si>
    <t>PO63000288</t>
  </si>
  <si>
    <t>63CIO0400</t>
  </si>
  <si>
    <t>แผนการดำเนินสื่อประชาสัมพันธ์</t>
  </si>
  <si>
    <t>63CIO0538</t>
  </si>
  <si>
    <t>บจก.โอไอซี บริหารจัดการศูนย์บริการข้อมูลแก่สาธารณะ โดย Call Center ประจำเดือนมีนาคม 2563</t>
  </si>
  <si>
    <t>PR63000353</t>
  </si>
  <si>
    <t>PO63000287</t>
  </si>
  <si>
    <t>63BIO0057</t>
  </si>
  <si>
    <t>61B010102</t>
  </si>
  <si>
    <t>ค่าบริการจัดทำป้ายสติ๊กเกอร์และสติ๊กเกอร์ตกแต่ง</t>
  </si>
  <si>
    <t>PR63000342</t>
  </si>
  <si>
    <t>PO63000286</t>
  </si>
  <si>
    <t>63CIO0469</t>
  </si>
  <si>
    <t>ผลิตชุดวิชาประกอบฝัน 101</t>
  </si>
  <si>
    <t>PR63000340</t>
  </si>
  <si>
    <t>PO63000285</t>
  </si>
  <si>
    <t>63CIO0389</t>
  </si>
  <si>
    <t>63CIO0488</t>
  </si>
  <si>
    <t>63CIO0402</t>
  </si>
  <si>
    <t>ผลิตภาพนิ่งงานประชุมความร่วมมือระหว่างประเทศสำหรับกองทุนเพื่อความเสมอภาคทางการศึกษา</t>
  </si>
  <si>
    <t>นายนะ ชยาวิวัฒน์กุล</t>
  </si>
  <si>
    <t>AP1-0711</t>
  </si>
  <si>
    <t>PR63000352</t>
  </si>
  <si>
    <t>PO63000282</t>
  </si>
  <si>
    <t>63CIO0673</t>
  </si>
  <si>
    <t>นายอเนก ปิ๋วธัญญา ผลิตภาพนิ่งสำหรับกองทุนเพื่อความเสมอภาคทางการศึกษา งวดที่ 2 (จำนวน 3 ชิ้นงาน)</t>
  </si>
  <si>
    <t>PR63000351</t>
  </si>
  <si>
    <t>PO63000281</t>
  </si>
  <si>
    <t>63CIO0495</t>
  </si>
  <si>
    <t>ผลิตภาพนิ่งสำหรับกองทุนเพื่อความเสมอภาคทางการศึกษา งวดที่ 1 (จำนวน 2 ชิ้นงาน)</t>
  </si>
  <si>
    <t>63CIO0413</t>
  </si>
  <si>
    <t>จัดจ้างสรุปเนื้อหางานประชุมความร่วมมือระหว่างประเทศสำหรับกองทุนเพื่อความเสมอภาคทางการศึกษา</t>
  </si>
  <si>
    <t>นายสกุลฉัตร ฉัตรกุล ณ อยุธยา</t>
  </si>
  <si>
    <t>AP1-0709</t>
  </si>
  <si>
    <t>PR63000350</t>
  </si>
  <si>
    <t>PO63000280</t>
  </si>
  <si>
    <t>63CIO0414</t>
  </si>
  <si>
    <t>ลงพื้นที่และผลิตวิดีทัศน์ อย่างน้อย 3 คลิป เพื่อสนับสนุนงานสื่อสารองค์กรของกสศ.</t>
  </si>
  <si>
    <t>PR63000348</t>
  </si>
  <si>
    <t>PO63000279</t>
  </si>
  <si>
    <t>63CIO0429</t>
  </si>
  <si>
    <t>ถุงห่อผ้าอนามัย</t>
  </si>
  <si>
    <t>PR63000347</t>
  </si>
  <si>
    <t>PO63000278</t>
  </si>
  <si>
    <t>เจลแอลกอฮลล์ วีแคร์ ขนาด 3.8 ลิตร</t>
  </si>
  <si>
    <t>กระดาษเช็ดปาก สก๊อตป๊อป-อัพ</t>
  </si>
  <si>
    <t>กระดาษเช็ดมือ สก๊อตต์อินเตอร์โฟล 2 ชั้น</t>
  </si>
  <si>
    <t>กระดาษชำระ  คิมซอฟเจอาร์ที 2 ชั้น</t>
  </si>
  <si>
    <t>63CIO0397</t>
  </si>
  <si>
    <t>จ้างทำสไลด์กลุ่มเป้าหมายด้านเด็กปฐมวัย ของ กสศ.</t>
  </si>
  <si>
    <t>นางสาวกวินทรา บัวทอง</t>
  </si>
  <si>
    <t>AP1-0629</t>
  </si>
  <si>
    <t>PR63000344</t>
  </si>
  <si>
    <t>PO63000277</t>
  </si>
  <si>
    <t>63CIO0640</t>
  </si>
  <si>
    <t>น.ส.ณหฤทัย วราพงษ์พิพัฒน์ จัดซื้อจัดจ้างเจ้าหน้าที่สนับสนุนการทำงานสำนักพัฒนาคุณภาพครูฯ ในการดำเนินการพัฒนาศักยภาพของครู งวดที่ 3  จำนวน 1 ท่าน เพื่อดำเนินงานสนับสนุนตามขอบเขตงาน</t>
  </si>
  <si>
    <t>PR63000343</t>
  </si>
  <si>
    <t>PO63000276</t>
  </si>
  <si>
    <t>63CIO0531</t>
  </si>
  <si>
    <t>น.ส.ณหฤทัย ค่าจ้างเจ้าหน้าที่สนับสนุนการทำงานสำนักพัฒนาคุณภาพครูฯ ในการดำเนินการพัฒนาศักยภาพของครู งวดที่ 2</t>
  </si>
  <si>
    <t>63CIO0431</t>
  </si>
  <si>
    <t>จัดจ้างเจ้าหน้าที่สนับสนุนการทำงานสำนักพัฒนาคุณภาพครูฯ ในการดำเนินการพัฒนาศักยภาพของครู งวดที่ 1 จำนวน 1 ท่าน เพื่อดำเนินงานสนับสนุนตามขอบเขตงาน</t>
  </si>
  <si>
    <t xml:space="preserve"> บริษัท ม็อกกิ้งเบิร์ด จำกัด โพสต์แคมเปญเกี่ยวกับครู และเด็กรวมถึงบูธโพสต์ Facebook ของ กสศ.</t>
  </si>
  <si>
    <t>บริษัท ม็อกกิ้งเบิร์ด จำกัด</t>
  </si>
  <si>
    <t>AP1-0601</t>
  </si>
  <si>
    <t>PR63000341</t>
  </si>
  <si>
    <t>63CIO0471</t>
  </si>
  <si>
    <t>จัดจ้างทำฐานข้อมูลองค์กรปกครองส่วนท้องถิ่นและดำเนินการจัดส่งเอกสารตามฐานข้อมูล</t>
  </si>
  <si>
    <t>PR63000346</t>
  </si>
  <si>
    <t>PO63000274</t>
  </si>
  <si>
    <t>63CIO0491</t>
  </si>
  <si>
    <t>คลิปวิดีโอประชาสัมพันธ์โครงการ</t>
  </si>
  <si>
    <t>PR63000329</t>
  </si>
  <si>
    <t>PO63000273</t>
  </si>
  <si>
    <t>63CIO0408</t>
  </si>
  <si>
    <t>63CIO0520</t>
  </si>
  <si>
    <t>ระบบDigital Signageภายในสำนักงาน Public 
Zone</t>
  </si>
  <si>
    <t>PR63000328</t>
  </si>
  <si>
    <t>PO63000272</t>
  </si>
  <si>
    <t>63CIO0445</t>
  </si>
  <si>
    <t>ผลิตสื่อประชาสัมพันธ์โครงการฝึกอาชีพระยะสั้นครั้งที่1</t>
  </si>
  <si>
    <t>PR63000333</t>
  </si>
  <si>
    <t>PO63000271</t>
  </si>
  <si>
    <t>63CIO0473</t>
  </si>
  <si>
    <t>ตรวจสอบการจัดทำแผนปฏิบัติการเรื่องการเงินงบประมาณที่เกี่ยวข้องภายใต้โครงการพัฒนาระบบทดลองการพัฒนาทักษะแรงงานที่ขาดแคลนทุนทรัพย์และด้อยโอกาส</t>
  </si>
  <si>
    <t>PR63000334</t>
  </si>
  <si>
    <t>PO63000270</t>
  </si>
  <si>
    <t>63CIO0455</t>
  </si>
  <si>
    <t>จัดจ้างลงเสียงบรรยายPresentation infographic บรรยายสารคดี สปอตวิทยุ และระบบตอบรับอัตโนมัติสนับสนุนงานสื่อสาร กสศ.</t>
  </si>
  <si>
    <t>นางสาวสิพร สันนิธิกุล</t>
  </si>
  <si>
    <t>AP1-0190</t>
  </si>
  <si>
    <t>PR63000330</t>
  </si>
  <si>
    <t>PO63000269</t>
  </si>
  <si>
    <t>63CIO0403</t>
  </si>
  <si>
    <t>พิมพ์แผ่นพับเปิดประตูสู่โอกาสเพิ่ม จำนวน 3,000 แผ่น</t>
  </si>
  <si>
    <t>PR63000331</t>
  </si>
  <si>
    <t>PO63000268</t>
  </si>
  <si>
    <t>63CIO0412</t>
  </si>
  <si>
    <t>63CIO0666</t>
  </si>
  <si>
    <t>นางพัชรี จาวรุ่งฤทธิ์ ค่าจ้างตรวจทานจำนวนเงินงบประมาณตามรายกิจกรรมของสถาบันโครงการทุนนวัตกรรมสายอาชีพชั้นสูงปี2563ทุน2ปี และทุน5 ปี จำนวน 58ชุด</t>
  </si>
  <si>
    <t>นางพัชรี จาวรุ่งฤทธิ์</t>
  </si>
  <si>
    <t>AP1-0701</t>
  </si>
  <si>
    <t>PR63000324</t>
  </si>
  <si>
    <t>PO63000266</t>
  </si>
  <si>
    <t>63CIO0543</t>
  </si>
  <si>
    <t>นายชัยยุทธ จ้างการวิเคราะห์ข้อมูลนักเรียนยากจนพิเศษที่ได้รับการจัดสรรเงินอุดหนุนแบบมีเงื่อนไขจาก กสศ.เพื่อประเมินประสิทธิภาพการคัดกรองให้เป็นไปตามหลักเกณฑ์และเพื่อศึกษาแนวทางการปรับสัดส่วนการจัดสรรเงินอุดหนุนนักเรียนยากจนพิเศษและนักเรียนในสังกัดสพฐ.ปีการศึกษา 2563</t>
  </si>
  <si>
    <t>PR63000325</t>
  </si>
  <si>
    <t>PO63000265</t>
  </si>
  <si>
    <t>63CIO0448</t>
  </si>
  <si>
    <t>งานออกแบบปรับปรุงพื้นที่ทำงานของสำนักงาน กสศ. ณ  อาคารบี</t>
  </si>
  <si>
    <t>PR63000314</t>
  </si>
  <si>
    <t>PO63000264</t>
  </si>
  <si>
    <t>63CIO0700</t>
  </si>
  <si>
    <t>นางสาวสุนีย์ แซ่ลิ่ม 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สำหรับเดือนเมษายน 2563</t>
  </si>
  <si>
    <t>นางสาวสุนีย์ แซ่ลิ่ม</t>
  </si>
  <si>
    <t>AP1-0303</t>
  </si>
  <si>
    <t>PR63000323</t>
  </si>
  <si>
    <t>PO63000263</t>
  </si>
  <si>
    <t>63CIO0679</t>
  </si>
  <si>
    <t>นางสาวสุนีย์ แซ่ลิ่ม 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สำหรับเดือนมีนาคม 2563</t>
  </si>
  <si>
    <t>63CIO0537</t>
  </si>
  <si>
    <t>น.ส.สุนีย์ 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สำหรับเดือนกุมภาพันธ์ 2563</t>
  </si>
  <si>
    <t>63CIO0411</t>
  </si>
  <si>
    <t>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สำหรับเดือนมกราคม 2563</t>
  </si>
  <si>
    <t>63CIO0370</t>
  </si>
  <si>
    <t>จัดทำชุดบทความ ที่ดัดแปลงงานของ กสศ. เป็นบทความออนไลน์ (โดยผู้ว่าจ้างสามารถแจ้งปรับปรุงได้ 3 ครั้ง)</t>
  </si>
  <si>
    <t>PR63000315</t>
  </si>
  <si>
    <t>PO63000262</t>
  </si>
  <si>
    <t>63BIO0062</t>
  </si>
  <si>
    <t>NEWดำเนินการติดตั้งอุปกรณ์ล้างมืออัตโนมัติและเครื่องให้ความหอมในห้องน้ำ</t>
  </si>
  <si>
    <t>PR63000322</t>
  </si>
  <si>
    <t>PO63000261</t>
  </si>
  <si>
    <t>63BPJ000007</t>
  </si>
  <si>
    <t>CNดำเนินการติดตั้งอุปกรณ์ล้างมืออัตโนมัติและเครื่องให้ความหอมในห้องน้ำ</t>
  </si>
  <si>
    <t>63BIO0061</t>
  </si>
  <si>
    <t>ดำเนินการติดตั้งอุปกรณ์ล้างมืออัตโนมัติและเครื่องให้ความหอมในห้องน้ำ</t>
  </si>
  <si>
    <t>63BIO0075</t>
  </si>
  <si>
    <t>PO63000260 บริษัท โคคูโย อินเตอร์เนชั่นแนล (ประเทศไทย) จำกัด ล้อสำหรับโต๊ะประชุม แบบพับเก็บได้ จำนวน 48 ชิ้น พร้อมบริการติดตั้งและจัดส่ง</t>
  </si>
  <si>
    <t>PR63000321</t>
  </si>
  <si>
    <t>PO63000260</t>
  </si>
  <si>
    <t>63CIO0415</t>
  </si>
  <si>
    <t>ออกแบบเล่มประกาศทุนพัฒนาเต็มศักยภาพ
สายอาชีพแผ่นพับ และBackdrop เพื่อใช้ในงานประชุมชี้แจงโครงการทุนพัฒนาเต็มศักยภาพ
สายอาชีพ</t>
  </si>
  <si>
    <t>PR63000318</t>
  </si>
  <si>
    <t>PO63000259</t>
  </si>
  <si>
    <t>63CIO0525</t>
  </si>
  <si>
    <t>จัดจ้างผู้เชี่ยวชาญด้านกฎหมายประเดือนเมษายน 2563 (งวดที่ 3)</t>
  </si>
  <si>
    <t>PR63000304</t>
  </si>
  <si>
    <t>PO63000258</t>
  </si>
  <si>
    <t>63CIO0442</t>
  </si>
  <si>
    <t>จัดจ้างผู้เชี่ยวชาญด้านกฎหมายประจำเดือนมีนาคม 2563 (งวดที่ 2)</t>
  </si>
  <si>
    <t>63CIO0342</t>
  </si>
  <si>
    <t>ผู้เชี่ยวชาญด้านกฎหมายประจำเดือนกุมภาพันธ์ 2563 (งวดที่1)</t>
  </si>
  <si>
    <t>63CIO0671</t>
  </si>
  <si>
    <t xml:space="preserve"> บริษัท เอกราช คอมพิวเตอร์ จำกัด คีย์บอร์ดไร้สาย</t>
  </si>
  <si>
    <t>PR63000302</t>
  </si>
  <si>
    <t>PO63000257</t>
  </si>
  <si>
    <t xml:space="preserve"> บริษัท เอกราช คอมพิวเตอร์ จำกัด จอมอนิเตอร์พร้อมสายเชื่อมต่อ</t>
  </si>
  <si>
    <t xml:space="preserve"> บริษัท เอกราช คอมพิวเตอร์ จำกัด คอมพิวเตอร์โน็ตบุ้ค</t>
  </si>
  <si>
    <t>63CIO0350</t>
  </si>
  <si>
    <t>จัดซื้อกาแฟแคปซูลสำหรับใช้กับเครื่องทำกาแฟโซนบี ประกอบด้วย 4รายการ  รวม 950 แคปซูล
(รายละเอียดตามเอกสารทีแนบ)</t>
  </si>
  <si>
    <t>PR63000310</t>
  </si>
  <si>
    <t>PO63000256</t>
  </si>
  <si>
    <t>63CIO0409</t>
  </si>
  <si>
    <t>บริการสนับสนุนดูแล เว็บไซต์ www.eef.or.th จำนวน 55 ชั่วโมง (ภายในระยะเวลา 1 ปี)</t>
  </si>
  <si>
    <t>PR63000313</t>
  </si>
  <si>
    <t>PO63000255</t>
  </si>
  <si>
    <t>63CIO0558</t>
  </si>
  <si>
    <t>บจก.โกโพเมโล จัดหาบริการอีเมล์สำนักงาน(เพิ่มเติม)ชุดที่2</t>
  </si>
  <si>
    <t>PR63000287</t>
  </si>
  <si>
    <t>PO63000254</t>
  </si>
  <si>
    <t>63BIO0052</t>
  </si>
  <si>
    <t>บริการเครื่องทำกาแฟ จำนวน ๒ ปี 
และเครื่องดื่มร้อนAllegria สำหรับพื้นที่โซนA จำนวน 60 เสริฟ์</t>
  </si>
  <si>
    <t>PR63000307</t>
  </si>
  <si>
    <t>PO63000253</t>
  </si>
  <si>
    <t>63CIO0432</t>
  </si>
  <si>
    <t>จัดจ้างเจ้าหน้าที่ธุรการสนับสนุนการดำเนินงานโครงการสร้างโอกาสทางการศึกษาสำหรับนักศึกษาในพื้นที่ห่างไกลเป็นครูรุ่นใหม่เพื่อพัฒนาคุณภาพโรงเรียนของชุมชน ระยะที่ 2 งวดที่ 2 จำนวน 1 งาน</t>
  </si>
  <si>
    <t>PR63000308</t>
  </si>
  <si>
    <t>PO63000252</t>
  </si>
  <si>
    <t>63CIO0354</t>
  </si>
  <si>
    <t>จัดจ้างเจ้าหน้าที่ธุรการสนับสนุนการดำเนินงานโครงการสร้างโอกาสทางการศึกษาสำหรับนักศึกษาในพื้นที่ห่างไกลเป็นครูรุ่นใหม่เพื่อพัฒนาคุณภาพโรงเรียนของชุมชน ระยะที่ 2 งวดที่ 1  จำนวน 1 งาน</t>
  </si>
  <si>
    <t>63CIO0367</t>
  </si>
  <si>
    <t xml:space="preserve">- หน้ากากอนามัย 3Mกันฝุ่น PM 2.5
</t>
  </si>
  <si>
    <t>PR63000306</t>
  </si>
  <si>
    <t>PO63000251</t>
  </si>
  <si>
    <t xml:space="preserve">- จัดหากระดาษถ่ายเอกสาร Idea Green ขนาด A4, 80G
- อุปกรณ์เครื่องเขียนสำนักงาน
- หน้ากากอนามัย 3Mกันฝุ่น PM 2.5
(รวมทั้งสิ้น 20 รายการ รายละเอียดตามเอกสารที่แนบ)
</t>
  </si>
  <si>
    <t>63CIO1094</t>
  </si>
  <si>
    <t>PO63000250-3/3 นางสาว ทินสิริ ศิริโพธิ์ จัดจ้างผู้จัดการบริหารโครงการจัดประชุมวิชาการนานาชาติเพื่อความเสมอภาคทางการศึกษา:ปวงชนเพื่อการศึกษา (งวดที่ 3)</t>
  </si>
  <si>
    <t>PR63000301</t>
  </si>
  <si>
    <t>PO63000250</t>
  </si>
  <si>
    <t>63CIO0599</t>
  </si>
  <si>
    <t>นางสาว ทินสิริ ศิริโพธิ์ ผู้จัดการบริหารโครงการจัดประชุมวิชาการนานาชาติเพื่อความเสมอภาคทางการศึกษา:ปวงชนเพื่อการศึกษา (งวดที่ 2)</t>
  </si>
  <si>
    <t>63CIO0598</t>
  </si>
  <si>
    <t>นางสาว ทินสิริ ศิริโพธิ์ ผู้จัดการบริหารโครงการจัดประชุมวิชาการนานาชาติเพื่อความเสมอภาคทางการศึกษา:ปวงชนเพื่อการศึกษา (งวดที่ 1)</t>
  </si>
  <si>
    <t>63CIO0486</t>
  </si>
  <si>
    <t>ผลิต Content และลงพื้นที่สนับสนุนกองทุนเพื่อความเสมอภาคทางการศึกษา ประจำเดือนมีนาคม 2563 (ร่วมขับเคลื่อนกิจกรรมรณรงค์ของ กสศ. 2 สำนัก)</t>
  </si>
  <si>
    <t>PR63000299</t>
  </si>
  <si>
    <t>PO63000249</t>
  </si>
  <si>
    <t>63CIO0459</t>
  </si>
  <si>
    <t>ผลิต Content และลงพื้นที่สนับสนุนกองทุนเพื่อความเสมอภาคทางการศึกษา ประจำเดือนกุมภาพันธ์ 2563 (ร่วมขับเคลื่อนกิจกรรมรณรงค์ของ กสศ. 2 สำนัก)</t>
  </si>
  <si>
    <t>63CIO0454</t>
  </si>
  <si>
    <t>ผลิต Content และลงพื้นที่สนับสนุนกองทุนเพื่อความเสมอภาคทางการศึกษา ประจำเดือนมีนาคม 2563 (ร่วมขับเคลื่อนกิจกรรมรณรงค์ของ กสศ. 3 สำนัก)</t>
  </si>
  <si>
    <t>PR63000298</t>
  </si>
  <si>
    <t>PO63000248</t>
  </si>
  <si>
    <t>63CIO0453</t>
  </si>
  <si>
    <t>ผลิต Content และลงพื้นที่สนับสนุนกองทุนเพื่อความเสมอภาคทางการศึกษา ประจำเดือนกุมภาพันธ์ 2563 (ร่วมขับเคลื่อนกิจกรรมรณรงค์ของ กสศ. 3 สำนัก)</t>
  </si>
  <si>
    <t>63CIO0492</t>
  </si>
  <si>
    <t>ผลิตวิดีทัศน์/สื่อ multi media เพื่อสนับสนุนกองทุนเพื่อความเสมอภาคทางการศึกษา งวดที่ 2</t>
  </si>
  <si>
    <t>PR63000295</t>
  </si>
  <si>
    <t>PO63000247</t>
  </si>
  <si>
    <t>63CIO0420</t>
  </si>
  <si>
    <t>ผลิตวิดีทัศน์/สื่อ multi media เพื่อสนับสนุนกองทุนเพื่อความเสมอภาคทางการศึกษา งวดที่ 1</t>
  </si>
  <si>
    <t>64CIO00306</t>
  </si>
  <si>
    <t>PO63000246-9/10 บริษัท สหสามัคคีบริการ จำกัด งานบริการทำความสะอาดประจำเดือน ต.ค. 2563</t>
  </si>
  <si>
    <t>PR63000282</t>
  </si>
  <si>
    <t>PO63000246</t>
  </si>
  <si>
    <t>64CIO00119</t>
  </si>
  <si>
    <t>PO63000246-8/10 บริษัท สหสามัคคีบริการ จำกัด งานบริการทำความสะอาดประจำเดือน ก.ย. 2563</t>
  </si>
  <si>
    <t>63CIO1257</t>
  </si>
  <si>
    <t>PO63000246-7/10 บริษัท สหสามัคคีบริการ จำกัด งานบริการทำความสะอาดประจำเดือน ส.ค. 2563</t>
  </si>
  <si>
    <t>63CIO1146</t>
  </si>
  <si>
    <t>PO63000246-6/10 บริษัท สหสามัคคีบริการ จำกัด งานบริการทำความสะอาดประจำเดือน ก.ค. 2563</t>
  </si>
  <si>
    <t>63CIO0910</t>
  </si>
  <si>
    <t>PO63000246-5 บริษัท สหสามัคคีบริการ จำกัด งานบริการทำความสะอาดประจำเดือน มิ.ย. 2563</t>
  </si>
  <si>
    <t>63CIO0786</t>
  </si>
  <si>
    <t>PO63000246-4 บริษัท สหสามัคคีบริการ จำกัด งานบริการทำความสะอาดประจำเดือน พ.ค. 2563</t>
  </si>
  <si>
    <t>63CIO0785</t>
  </si>
  <si>
    <t>PO63000246-3 บริษัท สหสามัคคีบริการ จำกัด งานบริการทำความสะอาดประจำเดือน เม.ย. 2563</t>
  </si>
  <si>
    <t>63CIO0609</t>
  </si>
  <si>
    <t>บริษัท สหสามัคคีบริการ จำกัด งานบริการทำความสะอาดประจำเดือน มี.ค. 2563</t>
  </si>
  <si>
    <t>63CIO0479</t>
  </si>
  <si>
    <t>งานบริการทำความสะอาดประจำเดือน ก.พ. 2563</t>
  </si>
  <si>
    <t>64CIO00307</t>
  </si>
  <si>
    <t>PO63000245-9/10 บริษัท สหสามัคคีบริการ จำกัด งานบริการทำความสะอาดประจำเดือน ต.ค. 2563</t>
  </si>
  <si>
    <t>PR63000280</t>
  </si>
  <si>
    <t>PO63000245</t>
  </si>
  <si>
    <t>64CIO00120</t>
  </si>
  <si>
    <t>PO63000245-8/10 บริษัท สหสามัคคีบริการ จำกัด งานบริการทำความสะอาดประจำเดือน ก.ย. 2563</t>
  </si>
  <si>
    <t>63CIO1255</t>
  </si>
  <si>
    <t>PO63000245-7/10 บริษัท สหสามัคคีบริการ จำกัด งานบริการทำความสะอาดประจำเดือน ส.ค. 2563</t>
  </si>
  <si>
    <t>63CIO1145</t>
  </si>
  <si>
    <t>PO63000245-6/10 บริษัท สหสามัคคีบริการ จำกัด งานบริการทำความสะอาดประจำเดือน ก.ค. 2563</t>
  </si>
  <si>
    <t>63CIO0912</t>
  </si>
  <si>
    <t>PO63000245-5 บริษัท สหสามัคคีบริการ จำกัด งานบริการทำความสะอาดประจำเดือน มิ.ย. 2563</t>
  </si>
  <si>
    <t>63CIO0787</t>
  </si>
  <si>
    <t>PO63000245-4 บริษัท สหสามัคคีบริการ จำกัด งานบริการทำความสะอาดประจำเดือน พ.ค. 2563</t>
  </si>
  <si>
    <t>63CIO0685</t>
  </si>
  <si>
    <t>บริษัท สหสามัคคีบริการ จำกัด งานบริการทำความสะอาดประจำเดือน เม.ย. 2563</t>
  </si>
  <si>
    <t>63CIO0608</t>
  </si>
  <si>
    <t>63CIO0478</t>
  </si>
  <si>
    <t>63CIO0318</t>
  </si>
  <si>
    <t>จัดหาล่าม จำนวน 1 คน และอุปกรณ์แปลภาษาระบบ Tour Guide จำนวน 10 เครื่อง</t>
  </si>
  <si>
    <t>บริษัท เซเปี้ยนส์ อินเตอร์เนชั่นแนล จำกัด</t>
  </si>
  <si>
    <t>AP1-0052</t>
  </si>
  <si>
    <t>PR63000300</t>
  </si>
  <si>
    <t>PO63000244</t>
  </si>
  <si>
    <t>63CIO0360</t>
  </si>
  <si>
    <t>คู่มือการดำเนินงานโครงการทุนนวัตกรรมสายอาชีพชั้นสูง ปี 2563</t>
  </si>
  <si>
    <t>PR63000293</t>
  </si>
  <si>
    <t>PO63000243</t>
  </si>
  <si>
    <t>63CIO0361</t>
  </si>
  <si>
    <t>โปสเตอร์ประชาสัมพันธ์ทุนนวัตกรรมสายอาชีพชั้นสูง ปี 2563</t>
  </si>
  <si>
    <t>PR63000292</t>
  </si>
  <si>
    <t>PO63000242</t>
  </si>
  <si>
    <t>คู่มือค้นหา คัดกรองความยากจนและคัดเลือกผู้รับทุนนวัตกรรมสายอาชีพชั้นสูงปี 2563</t>
  </si>
  <si>
    <t>63CIO0323</t>
  </si>
  <si>
    <t>ดำเนินการผลิตสื่อประชาสัมพันธ์และจัดประชุมเชิงปฏิบัติการเพื่อปรับปรุงข้อเสนอโครงการทุนนวัตกรรมสายอาชีพชั้นสูงปี 2563 ครั้งที่ 1</t>
  </si>
  <si>
    <t>PR63000281</t>
  </si>
  <si>
    <t>PO63000240</t>
  </si>
  <si>
    <t>63BIO0071</t>
  </si>
  <si>
    <t>PO63000239 บริษัท โคคูโย อินเตอร์เนชั่นแนล (ประเทศไทย) จำกัด ค่าเฟอร์นิเจอร์สำนักงาน (โต๊ะ เก้าอี้ ตู้เก็บเอกสาร)</t>
  </si>
  <si>
    <t>PR63000290</t>
  </si>
  <si>
    <t>PO63000239</t>
  </si>
  <si>
    <t>PO63000239 
บริษัท โคคูโย อินเตอร์เนชั่นแนล (ประเทศไทย) จำกัด ค่าเฟอร์นิเจอร์สำนักงาน (โต๊ะ เก้าอี้ ตู้เก็บเอกสาร)</t>
  </si>
  <si>
    <t>63BIO0064</t>
  </si>
  <si>
    <t>บจก.นอร์ธพลัส ค่าดำเนินการจ้างผู้ควบคุมงานก่อสร้างเพิ่มเติม งวดที่ 2</t>
  </si>
  <si>
    <t>PR63000264</t>
  </si>
  <si>
    <t>PO63000238</t>
  </si>
  <si>
    <t>63BIO0059</t>
  </si>
  <si>
    <t>ค่าดำเนินการจ้างผู้ควบคุมงานก่อสร้างเพิ่มเติม งวดที่ 1</t>
  </si>
  <si>
    <t>บริษัท ทัฟครีเอชั่น จำกัด</t>
  </si>
  <si>
    <t>AP1-0690</t>
  </si>
  <si>
    <t>PR63000257</t>
  </si>
  <si>
    <t>63CIO0364</t>
  </si>
  <si>
    <t>บริการโพสต์แคมเปญระดมทุนและระบบ iSEE รวมถึงบูธโพสต์ใน Facebook ของ กสศ.</t>
  </si>
  <si>
    <t>PR63000252</t>
  </si>
  <si>
    <t>PO63000236</t>
  </si>
  <si>
    <t>63CIO0363</t>
  </si>
  <si>
    <t>บริหารและจัดงานงานมอบโอกาสทางการศึกษาเป็นของขวัญปักหมุดนครนายก</t>
  </si>
  <si>
    <t>PR63000260</t>
  </si>
  <si>
    <t>PO63000235</t>
  </si>
  <si>
    <t>63CIO0522</t>
  </si>
  <si>
    <t>เจ้าหน้าที่บริหารงานทั่วไป ฝ่ายสื่อสารองค์กร ประจำเดือนเมษายน 2563</t>
  </si>
  <si>
    <t>PR63000294</t>
  </si>
  <si>
    <t>PO63000234</t>
  </si>
  <si>
    <t>63CIO0434</t>
  </si>
  <si>
    <t>เจ้าหน้าที่บริหารงานทั่วไป ฝ่ายสื่อสารองค์กร ประจำเดือนมีนาคม 2563</t>
  </si>
  <si>
    <t>63CIO0347</t>
  </si>
  <si>
    <t>เจ้าหน้าที่บริหารงานทั่วไป ฝ่ายสื่อสารองค์กร ประจำเดือนกุมภาพันธ์ 2563</t>
  </si>
  <si>
    <t>63CIO0435</t>
  </si>
  <si>
    <t>63C213508</t>
  </si>
  <si>
    <t xml:space="preserve">เจ้าหน้าที่ประสานงานโครงการจัดสรรเงินอุดหนุนนักเรียนทุนเสมอภาค 
งวดที่ 2 จัดส่งรายงานสรุปผลการดำเนินงาน 
ตามขอบเขตงาน
</t>
  </si>
  <si>
    <t>PR63000288</t>
  </si>
  <si>
    <t>PO63000233</t>
  </si>
  <si>
    <t>63CIO0349</t>
  </si>
  <si>
    <t xml:space="preserve">เจ้าหน้าที่ประสานงานโครงการจัดสรรเงินอุดหนุนนักเรียนทุนเสมอภาค 
งวดที่ 1 จัดส่งรายงานสรุปผลการดำเนินงาน 
ตามขอบเขตงาน
</t>
  </si>
  <si>
    <t>63CIO0313</t>
  </si>
  <si>
    <t>ผลิตเสื้อยืดคอกลมสีขาวโครงการทุนนวัตกรรมสายอาชีพชั้นสูง(สกรีนหน้า 2 สี หลัง 5 สี ผ้าค็อตตอน 100%) จำนวน300ตัว</t>
  </si>
  <si>
    <t>PR63000274</t>
  </si>
  <si>
    <t>PO63000232</t>
  </si>
  <si>
    <t>63CIO0378</t>
  </si>
  <si>
    <t>วิเคราะห์ข้อมูลของผู้บริจาคเงินให้แก่กองทุนเพื่อความเสมอภาคทางการศึกษา (กสศ.)</t>
  </si>
  <si>
    <t>PR63000285</t>
  </si>
  <si>
    <t>PO63000231</t>
  </si>
  <si>
    <t>63CIO0371</t>
  </si>
  <si>
    <t>ออกแบบโปสเตอร์และข้อความสำหรับใช้บน
โซเชียลมีเดีย สำหรับแคมเปญล้านพลังคนไทยมอบโอกาสเป็นของขวัญ</t>
  </si>
  <si>
    <t>นายทศพล เหลืองศุภภรณ์</t>
  </si>
  <si>
    <t>AP1-0646</t>
  </si>
  <si>
    <t>PR63000283</t>
  </si>
  <si>
    <t>PO63000230</t>
  </si>
  <si>
    <t>63CIO0517</t>
  </si>
  <si>
    <t>จัดจ้างบุคคลเพื่อดำเนินงานสนับสนุนการทำงานและงานอื่นๆ ของฝ่ายตรวจภายใน ประจำเดือนเมษายน 2563</t>
  </si>
  <si>
    <t>PR63000289</t>
  </si>
  <si>
    <t>PO63000229</t>
  </si>
  <si>
    <t>63CIO0441</t>
  </si>
  <si>
    <t>จัดจ้างบุคคลเพื่อดำเนินงานสนับสนุนการทำงานและงานอื่นๆ ของฝ่ายตรวจภายใน ประจำเดือนมีนาคม 2563</t>
  </si>
  <si>
    <t>63CIO0353</t>
  </si>
  <si>
    <t>จัดจ้างบุคคลเพื่อดำเนินงานสนับสนุนการทำงานและงานอื่นๆ ของฝ่ายตรวจภายใน ประจำเดือนกุมภาพันธ์ 2563</t>
  </si>
  <si>
    <t>63CIO0359</t>
  </si>
  <si>
    <t>ผลิตกราฟิคและ Content เพื่อสร้างความเสมอภาคทางการศึกษา เผยแพร่บนสื่อโซเชียล</t>
  </si>
  <si>
    <t>บริษัท แบรนด์ธิงค์ จำกัด</t>
  </si>
  <si>
    <t>AP1-0683</t>
  </si>
  <si>
    <t>PR63000273</t>
  </si>
  <si>
    <t>PO63000228</t>
  </si>
  <si>
    <t>APCIO0000052</t>
  </si>
  <si>
    <t>PO63000227-12/12 บริษัท โกโพเมโล จำกัด บริการ Google Cloud SQL
(เบิกจ่ายตามจริง รายละเอียดตามเอกสารที่แนบ)</t>
  </si>
  <si>
    <t>PR63000284</t>
  </si>
  <si>
    <t>PO63000227</t>
  </si>
  <si>
    <t>64CIO00443</t>
  </si>
  <si>
    <t>PO63000227-11/12 บริษัท โกโพเมโล จำกัด บริการ Google Cloud SQL</t>
  </si>
  <si>
    <t>64CIO00384</t>
  </si>
  <si>
    <t>PO63000227-10/12 บริษัท โกโพเมโล จำกัด บริก บริการ Google Cloud SQL</t>
  </si>
  <si>
    <t>64CIO00383</t>
  </si>
  <si>
    <t>PO63000227-9/12 บริษัท โกโพเมโล จำกัด บริการ Google Cloud SQL</t>
  </si>
  <si>
    <t>63CIO1295</t>
  </si>
  <si>
    <t>PO63000227-8/12 บริษัท โกโพเมโล จำกัด บริการ Google Cloud SQL</t>
  </si>
  <si>
    <t>63CIO1294</t>
  </si>
  <si>
    <t>PO63000227-7/12 บริษัท โกโพเมโล จำกัด บริการ Google Cloud SQL</t>
  </si>
  <si>
    <t>63CIO1292</t>
  </si>
  <si>
    <t>PO63000227-6/12บริษัท โกโพเมโล จำกัด บริการ Google Cloud SQL</t>
  </si>
  <si>
    <t>63CIO0957</t>
  </si>
  <si>
    <t>PO63000227-5 บริษัท โกโพเมโล จำกัด บริการ Google Cloud SQL</t>
  </si>
  <si>
    <t>63CIO0956</t>
  </si>
  <si>
    <t>PO63000227-4 บริษัท โกโพเมโล จำกัด บริการ Google Cloud SQL</t>
  </si>
  <si>
    <t>63CIO0727</t>
  </si>
  <si>
    <t>PO63000227-3 บริษัท โกโพเมโล จำกัด บริการ Google Cloud SQL</t>
  </si>
  <si>
    <t>63CIO0577</t>
  </si>
  <si>
    <t>บริษัท โกโพเมโล จำกัด บริการ Google Cloud SQL</t>
  </si>
  <si>
    <t>63CIO0545</t>
  </si>
  <si>
    <t>บจก.โกโพเมโล ค่าบริการ Google Cloud SQL</t>
  </si>
  <si>
    <t>63CIO0375</t>
  </si>
  <si>
    <t>ผลิตภาพนิ่งสำหรับกองทุนเพื่อความเสมอภาคทางการศึกษา งวดที่ 2 จำนวน 3งาน</t>
  </si>
  <si>
    <t>PR63000249</t>
  </si>
  <si>
    <t>PO63000226</t>
  </si>
  <si>
    <t>63CIO0316</t>
  </si>
  <si>
    <t>ผลิตภาพนิ่งสำหรับกองทุนเพื่อความเสมอภาคทางการศึกษา งวดที่ 1 จำนวน 2 งาน</t>
  </si>
  <si>
    <t>63CIO0358</t>
  </si>
  <si>
    <t>ผลิตสื่อประชาสัมพันธ์ กสศ. ประเภทแฟ้มกองทุนเพื่อความเสมอภาคทางการศึกษา จำนวน 500 ชิ้น</t>
  </si>
  <si>
    <t>PR63000279</t>
  </si>
  <si>
    <t>PO63000225</t>
  </si>
  <si>
    <t>63CIO0369</t>
  </si>
  <si>
    <t>โครงการตรวจสุขภาพ พนักงาน กสศ. ตามงบประมาณประจำปี 2562</t>
  </si>
  <si>
    <t>บริษัท โรงพยาบาลพญาไท 2 จำกัด</t>
  </si>
  <si>
    <t>AP1-0574</t>
  </si>
  <si>
    <t>PR63000042</t>
  </si>
  <si>
    <t>PO63000224</t>
  </si>
  <si>
    <t>63BIO0042</t>
  </si>
  <si>
    <t>แผงวงจรรวมแสดงผลค่าปริมาณออกซิเจนในอากาศ ของสำนักงานอาคารบี ชั้น13</t>
  </si>
  <si>
    <t>บริษัท เอ.เอส.ที.อินเตอร์เทค จำกัด</t>
  </si>
  <si>
    <t>AP1-0570</t>
  </si>
  <si>
    <t>PR63000277</t>
  </si>
  <si>
    <t>PO63000223</t>
  </si>
  <si>
    <t>63CIO0464</t>
  </si>
  <si>
    <t>แปลและเรียบเรียงบทความภาษาอังกฤษ โครงการแปลและเรียบเรียงบทความภาษาอังกฤษ</t>
  </si>
  <si>
    <t>PR63000270</t>
  </si>
  <si>
    <t>PO63000222</t>
  </si>
  <si>
    <t>63CIO0315</t>
  </si>
  <si>
    <t>ลงพื้นที่เพื่อสัมภาษณ์เก็บประเด็นข่าว สำหรับเขียนบทความข่าว อย่างน้อย 2 ชิ้นงาน</t>
  </si>
  <si>
    <t>นางสาวสุธาทิพย์ ผาสุข</t>
  </si>
  <si>
    <t>AP1-0684</t>
  </si>
  <si>
    <t>PR63000275</t>
  </si>
  <si>
    <t>PO63000221</t>
  </si>
  <si>
    <t>63CIO0669</t>
  </si>
  <si>
    <t>นางสาว สีตลา ชาญวิเศษ บริการให้คำปรึกษาด้านกลยุทธ์การทำสื่อออนไลน์ งวดที่ 3</t>
  </si>
  <si>
    <t>นางสาวสีตลา ชาญวิเศษ</t>
  </si>
  <si>
    <t>AP1-0647</t>
  </si>
  <si>
    <t>PR63000276</t>
  </si>
  <si>
    <t>PO63000219</t>
  </si>
  <si>
    <t>63CIO0624</t>
  </si>
  <si>
    <t>นางสาว สีตลา ชาญวิเศษ บริการให้คำปรึกษาด้านกลยุทธ์การทำสื่อออนไลน์ งวดที่ 2</t>
  </si>
  <si>
    <t>63CIO0328</t>
  </si>
  <si>
    <t>บริการให้คำปรึกษาด้านกลยุทธ์การทำสื่อออนไลน์ งวดที่ 1</t>
  </si>
  <si>
    <t>63CIO0301</t>
  </si>
  <si>
    <t>แผ่นพับ TSQP โรงเรียนพัฒนาคุณภาพตนเอง
จำนวน 1,000 แผ่น</t>
  </si>
  <si>
    <t>PR63000271</t>
  </si>
  <si>
    <t>PO63000218</t>
  </si>
  <si>
    <t>63CIO0300</t>
  </si>
  <si>
    <t>พิมพ์แผ่นพับโครงการ(ครูรัก(ษ์)ถิ่น) จำนวน 1,500 แผ่น</t>
  </si>
  <si>
    <t>PR63000267</t>
  </si>
  <si>
    <t>PO63000217</t>
  </si>
  <si>
    <t>63CIO0298</t>
  </si>
  <si>
    <t>กระดาษเช็ดปากสก๊อตป๊อป-อัพ</t>
  </si>
  <si>
    <t>PR63000266</t>
  </si>
  <si>
    <t>PO63000216</t>
  </si>
  <si>
    <t>กระดาษชำระ คิมซอฟเจอาร์ที 2 ชั้น</t>
  </si>
  <si>
    <t>63BIO0060</t>
  </si>
  <si>
    <t>งานพ่นยาฆ่าเชื้อปรับสภาพอากาศภายในพื้นที่สำนักงาน งวดที่2</t>
  </si>
  <si>
    <t>PR63000265</t>
  </si>
  <si>
    <t>PO63000214</t>
  </si>
  <si>
    <t>63BIO0056</t>
  </si>
  <si>
    <t>งานพ่นยาฆ่าเชื้อปรับสภาพอากาศภายในพื้นที่สำนักงาน</t>
  </si>
  <si>
    <t>63BIO0054</t>
  </si>
  <si>
    <t>ค่าเครื่องกรองน้ำและผลิตน้ำดื่ม 3 อุณหภูมิ</t>
  </si>
  <si>
    <t>บริษัท ฟิกเกอร์ แอ็ด จำกัด</t>
  </si>
  <si>
    <t>AP1-0512</t>
  </si>
  <si>
    <t>PR63000263</t>
  </si>
  <si>
    <t>PO63000213</t>
  </si>
  <si>
    <t>63CIO0357</t>
  </si>
  <si>
    <t>จัดซื้อจัดจ้างโครงการพัฒนาเว็บไซต์โครงการครูรัก(ษ์)ถิ่น  งวดที่ 2</t>
  </si>
  <si>
    <t>PR63000262</t>
  </si>
  <si>
    <t>PO63000212</t>
  </si>
  <si>
    <t>63CIO0356</t>
  </si>
  <si>
    <t>จัดซื้อจัดจ้างโครงการพัฒนาเว็บไซต์โครงการครูรัก(ษ์)ถิ่น  งวดที่ 1</t>
  </si>
  <si>
    <t>63CIO0461</t>
  </si>
  <si>
    <t>ระบบบริหารจัดการ Call center แก่สาธารณะ ประจำเดือนกุมภาพันธ์ 2563</t>
  </si>
  <si>
    <t>PR63000256</t>
  </si>
  <si>
    <t>PO63000211</t>
  </si>
  <si>
    <t>PR63000258</t>
  </si>
  <si>
    <t>63CIO0421</t>
  </si>
  <si>
    <t>บริหารงาน Project Facebook กสศ.งวดที่2 ภายใต้โครงการเผยแพร่ประชาสัมพันธ์กิจกรรมรณรงค์เพื่อความเสมอภาคทางการศึกษา 
ครั้งที่25</t>
  </si>
  <si>
    <t>PR63000250</t>
  </si>
  <si>
    <t>PO63000208</t>
  </si>
  <si>
    <t>63CIO0333</t>
  </si>
  <si>
    <t>บริหารงาน Project Facebook กสศ.งวดที่ 1 ภายใต้โครงการเผยแพร่ประชาสัมพันธ์กิจกรรมรณรงค์เพื่อความเสมอภาคทางการศึกษา 
ครั้งที่25</t>
  </si>
  <si>
    <t>63CIO0416</t>
  </si>
  <si>
    <t>สนับสนุนการจัดทำสัญญารับทุน
ของ ศูนย์สัญญา กสศ.  
กำหนดส่งมอบงาน 2 งวด 
(รายละเอียดตามเอกสารที่แนบ)</t>
  </si>
  <si>
    <t>PR63000248</t>
  </si>
  <si>
    <t>PO63000207</t>
  </si>
  <si>
    <t>APCIO0000518</t>
  </si>
  <si>
    <t>PO63000206-25/36 บริษัท แอดวานซ์ ไวร์เลส เน็ทเวอร์ค จำกัด แอดวานซ์ ไวร์เลส บริการระบบและอุปกรณ์เทคโนโลยี ก.พ.64 งวด 25</t>
  </si>
  <si>
    <t>PO62000060</t>
  </si>
  <si>
    <t>PO63000206</t>
  </si>
  <si>
    <t>APCIO0000517</t>
  </si>
  <si>
    <t>PO63000206-24/36 บริษัท แอดวานซ์ ไวร์เลส เน็ทเวอร์ค จำกัด แอดวานซ์ ไวร์เลส บริการระบบและอุปกรณ์เทคโนโลยี ม.ค.64 งวด 24</t>
  </si>
  <si>
    <t>APCIO0000445</t>
  </si>
  <si>
    <t xml:space="preserve">PO63000206-23/36 บริษัท แอดวานซ์ ไวร์เลส เน็ทเวอร์ค จำกัด แอดวานซ์ ไวร์เลส บริการระบบและอุปกรณ์เทคโนโลยี ธ.ค.63 งวด 23
</t>
  </si>
  <si>
    <t>APCIO0000443</t>
  </si>
  <si>
    <t>PO63000206-22/36 บริษัท แอดวานซ์ ไวร์เลส เน็ทเวอร์ค จำกัด แอดวานซ์ ไวร์เลส บริการระบบและอุปกรณ์เทคโนโลยี พ.ย.63 งวด 22</t>
  </si>
  <si>
    <t>APCIO0000442</t>
  </si>
  <si>
    <t xml:space="preserve">PO63000206-21/36 บริษัท แอดวานซ์ ไวร์เลส เน็ทเวอร์ค จำกัด แอดวานซ์ ไวร์เลส บริการระบบและอุปกรณ์เทคโนโลยี ต.ค.63 งวด 21
</t>
  </si>
  <si>
    <t>APCIO0000308</t>
  </si>
  <si>
    <t xml:space="preserve">PO63000206-20/36 บริษัท แอดวานซ์ ไวร์เลส เน็ทเวอร์ค จำกัด แอดวานซ์ ไวร์เลส บริการระบบและอุปกรณ์เทคโนโลยี ก.ย.63 งวด 20
</t>
  </si>
  <si>
    <t>APCIO0000307</t>
  </si>
  <si>
    <t>PO63000206-19/36 บริษัท แอดวานซ์ ไวร์เลส เน็ทเวอร์ค จำกัด แอดวานซ์ ไวร์เลส บริการระบบและอุปกรณ์เทคโนโลยี ส.ค.63 งวด 19</t>
  </si>
  <si>
    <t>APCIO0000306</t>
  </si>
  <si>
    <t>PO63000206-18/36 บริษัท แอดวานซ์ ไวร์เลส เน็ทเวอร์ค จำกัด แอดวานซ์ ไวร์เลส บริการระบบและอุปกรณ์เทคโนโลยี ก.ค.63 งวด 18</t>
  </si>
  <si>
    <t>APCIO0000305</t>
  </si>
  <si>
    <t>PO63000206-17/36 บริษัท แอดวานซ์ ไวร์เลส เน็ทเวอร์ค จำกัด แอดวานซ์ ไวร์เลส บริการระบบและอุปกรณ์เทคโนโลยี มิ.ย.63 งวด 17</t>
  </si>
  <si>
    <t>APCIO0000304</t>
  </si>
  <si>
    <t>PO63000206-16/36 บริษัท แอดวานซ์ ไวร์เลส เน็ทเวอร์ค จำกัด แอดวานซ์ ไวร์เลส บริการระบบและอุปกรณ์เทคโนโลยี พ.ค.63 งวด 16</t>
  </si>
  <si>
    <t>APCIO0000303</t>
  </si>
  <si>
    <t>PO63000206-15/36 บริษัท แอดวานซ์ ไวร์เลส เน็ทเวอร์ค จำกัด แอดวานซ์ ไวร์เลส บริการระบบและอุปกรณ์เทคโนโลยี เม.ย.63 งวด 15</t>
  </si>
  <si>
    <t>APCIO0000302</t>
  </si>
  <si>
    <t>PO63000206-14/36 บริษัท แอดวานซ์ ไวร์เลส เน็ทเวอร์ค จำกัด แอดวานซ์ ไวร์เลส บริการระบบและอุปกรณ์เทคโนโลยี มี.ค.63 งวด 14</t>
  </si>
  <si>
    <t>63CIO0690</t>
  </si>
  <si>
    <t>แอดวานซ์ ไวร์เลส บริการระบบและอุปกรณ์เทคโนโลยี ก.พ.63 งวด 13</t>
  </si>
  <si>
    <t>63CIO0689</t>
  </si>
  <si>
    <t>แอดวานซ์ ไวร์เลส บริการระบบและอุปกรณ์เทคโนโลยี ม.ค.63 งวด 12</t>
  </si>
  <si>
    <t>63CIO0688</t>
  </si>
  <si>
    <t>แอดวานซ์ ไวร์เลส บริการระบบและอุปกรณ์เทคโนโลยี ธ.ค. 62 งวด 11</t>
  </si>
  <si>
    <t>63CIO0687</t>
  </si>
  <si>
    <t>แอดวานซ์ ไวร์เลส บริการระบบและอุปกรณ์เทคโนโลยี พ.ย. 62 งวด 10</t>
  </si>
  <si>
    <t>63CIO0227</t>
  </si>
  <si>
    <t>แอดวานซ์ ไวร์เลส บริการระบบและอุปกรณ์เทคโนโลยี ต.ค. 62 งวด 9</t>
  </si>
  <si>
    <t>63CIO0385</t>
  </si>
  <si>
    <t>ผลิตวิดีทัศน์เพื่อความเสมอภาคทางการศึกษาและภาพนิ่งเด็กทุนเสมอภาคและทุนนวัตกรรมสายอาชีพชั้นสูง</t>
  </si>
  <si>
    <t>PR63000245</t>
  </si>
  <si>
    <t>PO63000205</t>
  </si>
  <si>
    <t>63CIO0386</t>
  </si>
  <si>
    <t>ผลิตบอร์ดนิทรรศการเพื่อสร้างความเสมอภาคทางการศึกษา ภายใต้โครงการผลิตนิทรรศการเพื่อสร้างความเสมอภาคทางการศึกษา</t>
  </si>
  <si>
    <t>PR63000244</t>
  </si>
  <si>
    <t>PO63000204</t>
  </si>
  <si>
    <t>63CIO0536</t>
  </si>
  <si>
    <t>น.ส.ภาวิณี บริหารจัดการการกระจายข่าวสารทาง Social media งวดที่ 2</t>
  </si>
  <si>
    <t>นางสาวภาวิณี รักษาสิทธิ์</t>
  </si>
  <si>
    <t>AP1-0400</t>
  </si>
  <si>
    <t>63CIO0326</t>
  </si>
  <si>
    <t>63CIO0372</t>
  </si>
  <si>
    <t>ออกแบบคู่มือการดำเนินงานการรับเงินอุดหนุนนักเรียนยากจนพิเศษแบบมีเงื่อนไข</t>
  </si>
  <si>
    <t>PR63000243</t>
  </si>
  <si>
    <t>PO63000202</t>
  </si>
  <si>
    <t>63CIO0337</t>
  </si>
  <si>
    <t>กระดาษ A3</t>
  </si>
  <si>
    <t>PR63000241</t>
  </si>
  <si>
    <t>PO63000201</t>
  </si>
  <si>
    <t>กระดาษ A4</t>
  </si>
  <si>
    <t>เช่าคอมพิวเตอร์โน๊ตบุ๊ค (จำนวน 2 วัน)</t>
  </si>
  <si>
    <t>เช่าเครื่องถ่ายเอกสารสี Fuji Xerox
 (จำนวน 2 วัน)</t>
  </si>
  <si>
    <t>เช่าเครื่องถ่ายเอกสารขาว-ดำ Fuji Xerox (จำนวน 2 วัน) คอมพิวเตอร์โน๊ตบุ๊ค กระดาษถ่ายเอกสาร เพื่อรองรับงานประชุมปรับแก้โครงการทุนนวัตกรรมสายอาชีพชั้นสูง</t>
  </si>
  <si>
    <t>63CIO0694</t>
  </si>
  <si>
    <t>บริษัท กรุงเทพคลังเอกสาร จำกัด บริการจัดเก็บเอกสารของสำนักงาน กสศ.</t>
  </si>
  <si>
    <t>PR63000239</t>
  </si>
  <si>
    <t>PO63000200</t>
  </si>
  <si>
    <t>63CPJ0068</t>
  </si>
  <si>
    <t>CNบริการจัดเก็บเอกสารของสำนักงาน กสศ.</t>
  </si>
  <si>
    <t>63CIO0493</t>
  </si>
  <si>
    <t>บริการจัดเก็บเอกสารของสำนักงาน กสศ.</t>
  </si>
  <si>
    <t>63CIO0368</t>
  </si>
  <si>
    <t>รายงานผลโครงการการสื่อสารเรื่องราว
ของ กสศ. ผ่านสื่อออนไลน์ the reporter</t>
  </si>
  <si>
    <t>APCIO0000325</t>
  </si>
  <si>
    <t>PO63000197-3/3 บริษัท แอดวานซ์ ไวร์เลส เน็ทเวอร์ค จำกัด บริษัท แอดวานซ์ ไวร์เลส เน็ทเวอร์ค จำกัด บริการServerรองรับระบบERP งวดที่3</t>
  </si>
  <si>
    <t>PR63000234</t>
  </si>
  <si>
    <t>PO63000197</t>
  </si>
  <si>
    <t>APCIO0000324</t>
  </si>
  <si>
    <t>PO63000197-2/3 บริษัท แอดวานซ์ ไวร์เลส เน็ทเวอร์ค จำกัด บริษัท แอดวานซ์ ไวร์เลส เน็ทเวอร์ค จำกัด บริการServerรองรับระบบERP งวดที่2</t>
  </si>
  <si>
    <t>63CIO0683</t>
  </si>
  <si>
    <t>บริษัท แอดวานซ์ ไวร์เลส เน็ทเวอร์ค จำกัด บริการServerรองรับระบบERP งวดที่1</t>
  </si>
  <si>
    <t>63CIO0523</t>
  </si>
  <si>
    <t>บุคคลปฏิบัติงานด้านธุรการ ส่วนงานการเงิน เดือนเม.ย.63</t>
  </si>
  <si>
    <t>PR63000235</t>
  </si>
  <si>
    <t>PO63000195</t>
  </si>
  <si>
    <t>63CIO0440</t>
  </si>
  <si>
    <t>บุคคลปฏิบัติงานด้านธุรการ ส่วนงานการเงิน เดือนมี.ค.63</t>
  </si>
  <si>
    <t>63CIO0344</t>
  </si>
  <si>
    <t>บุคคลปฏิบัติงานด้านธุรการ ส่วนงานการเงิน เดือนก.พ.63</t>
  </si>
  <si>
    <t>63CIO0382</t>
  </si>
  <si>
    <t>จัดหาอุปกรณ์สำนักงาน จำนวน 7 รายการ
(รายละเอียดตามเอกสารที่แนบ)</t>
  </si>
  <si>
    <t>บริษัท โบ๊ทบุคส์ ออฟฟิศเซ็นเตอร์ จำกัด</t>
  </si>
  <si>
    <t>AP1-0282</t>
  </si>
  <si>
    <t>PR63000233</t>
  </si>
  <si>
    <t>PO63000194</t>
  </si>
  <si>
    <t>63CPJ0044</t>
  </si>
  <si>
    <t>63CIO0374</t>
  </si>
  <si>
    <t>63CPJ0043</t>
  </si>
  <si>
    <t>63CIO0373</t>
  </si>
  <si>
    <t>63CIO0684</t>
  </si>
  <si>
    <t>บริษัท แอดวานซ์ ไวร์เลส เน็ทเวอร์ค จำกัด บริการ Secure Socket Layer รองรับมาตฐานความปลอดภัยด้านระบบสารสนเทศ</t>
  </si>
  <si>
    <t>PR63000237</t>
  </si>
  <si>
    <t>PO63000193</t>
  </si>
  <si>
    <t>63CIO0271</t>
  </si>
  <si>
    <t>บริหารจัดการโครงการเผยแพร่ประชาสัมพันธ์เพื่อความเสมอภาคทางการศึกษา ครั้งที่ 14 เพื่อกิจกรรมวันเด็กแห่งชาติ 2563 “Dream Rally มุ่งสู่ฝัน”</t>
  </si>
  <si>
    <t>PR63000231</t>
  </si>
  <si>
    <t>PO63000192</t>
  </si>
  <si>
    <t>63CIO0284</t>
  </si>
  <si>
    <t>ออกแบบและจัดพิมพ์ แผ่นพับ โปสเตอร์ สมุดโน๊ต สำหรับประชาสัมพันธ์โครงการจัดสรรเงินอุดหนุนนักเรียนทุนเสมอภาค</t>
  </si>
  <si>
    <t>PR63000228</t>
  </si>
  <si>
    <t>PO63000191</t>
  </si>
  <si>
    <t>63CIO0338</t>
  </si>
  <si>
    <t>โครงการบริหารจัดการเวทีสร้างความเข้าใจระบบคัดกรองนักเรียนทุนเสมอภาคฯ 
(งวดที่ 2 )</t>
  </si>
  <si>
    <t>PR63000229</t>
  </si>
  <si>
    <t>PO63000190</t>
  </si>
  <si>
    <t>63CIO0274</t>
  </si>
  <si>
    <t>โครงการบริหารจัดการเวทีสร้างความเข้าใจระบบคัดกรองนักเรียนทุนเสมอภาคฯ
 (งวดที่ 1 )</t>
  </si>
  <si>
    <t>63CIO0282</t>
  </si>
  <si>
    <t>-กระดาษถ่ายเอกสาร Idea Green ขนาด A4  
-วัสดุอุปกรณ์เครื่องเขียนสำนักงาน
รวมทั้งสิ้น 45 รายการ
(รายละเอียดตามเอกสารที่แนบ)</t>
  </si>
  <si>
    <t>PR63000232</t>
  </si>
  <si>
    <t>PO63000189</t>
  </si>
  <si>
    <t>63CIO0309</t>
  </si>
  <si>
    <t>จัดทำคู่มือการดำเนินการพื้นที่ กสศ. ส่วนของ Lab การเรียนรู้เพื่อความเสมอภาค
จำนวน 1 ชุด</t>
  </si>
  <si>
    <t>PR63000227</t>
  </si>
  <si>
    <t>PO63000188</t>
  </si>
  <si>
    <t>63CIO0325</t>
  </si>
  <si>
    <t>ออกแบบและจัดทำคู่มือถ่ายรูปงานประชุมด้วยมือถือในงานสัมนา และงานกิจกรรมต่างๆ 
ของกสศ.</t>
  </si>
  <si>
    <t>PR63000223</t>
  </si>
  <si>
    <t>PO63000187</t>
  </si>
  <si>
    <t>63CIO0954</t>
  </si>
  <si>
    <t>PO63000186-6 บริษัท ฟูจิ ซีร็อกซ์ (ประเทศไทย) จำกัด บริษัท ฟูจิ ซีร็อกซ์ (ประเทศไทย) จำกัด 
บริการเครื่องถ่ายเอกสารสำนักงาน
 Zone A และ B จำนวน 4 เครื่อง 
งวดที่6</t>
  </si>
  <si>
    <t>PR63000220</t>
  </si>
  <si>
    <t>PO63000186</t>
  </si>
  <si>
    <t>63CIO0686</t>
  </si>
  <si>
    <t>บริษัท ฟูจิ ซีร็อกซ์ (ประเทศไทย) จำกัด 
บริการเครื่องถ่ายเอกสารสำนักงาน
 Zone A และ B จำนวน 4 เครื่อง 
งวดที่5</t>
  </si>
  <si>
    <t>63CIO0616</t>
  </si>
  <si>
    <t xml:space="preserve">บริษัท ฟูจิ ซีร็อกซ์ (ประเทศไทย) จำกัด 
บริการเครื่องถ่ายเอกสารสำนักงาน
 Zone A และ B จำนวน 4 เครื่อง 
งวดที่4
</t>
  </si>
  <si>
    <t>63CIO0615</t>
  </si>
  <si>
    <t>บริษัท ฟูจิ ซีร็อกซ์ (ประเทศไทย) จำกัด 
บริการเครื่องถ่ายเอกสารสำนักงาน
 Zone A และ B จำนวน 4 เครื่อง 
งวดที่3</t>
  </si>
  <si>
    <t>63CIO0614</t>
  </si>
  <si>
    <t xml:space="preserve">บริษัท ฟูจิ ซีร็อกซ์ (ประเทศไทย) จำกัด 
บริการเครื่องถ่ายเอกสารสำนักงาน
 Zone A และ B จำนวน 4 เครื่อง 
งวดที่2
</t>
  </si>
  <si>
    <t>63CIO0602</t>
  </si>
  <si>
    <t xml:space="preserve">บริษัท ฟูจิ ซีร็อกซ์ (ประเทศไทย) จำกัด 
บริการเครื่องถ่ายเอกสารสำนักงาน
 Zone A และ B จำนวน 4 เครื่อง 
งวดที่1
</t>
  </si>
  <si>
    <t>63CIO0263</t>
  </si>
  <si>
    <t>ดำเนินงานบริหารจัดการเอกสารการเงิน และเอกสารจัดซื้อจัดจ้างของสถาบันวิจัยเพื่อความเสมอภาคทางการศึกษา</t>
  </si>
  <si>
    <t>PR63000226</t>
  </si>
  <si>
    <t>PO63000185</t>
  </si>
  <si>
    <t>63CIO0307</t>
  </si>
  <si>
    <t>จัดทำสไลด์นำเสนอผลงาน กสศ. ต่อ 
คณะกรรมาธิการวิสามัญพิจารณาร่างพระราชบัญญัติงบประมาณรายจ่ายประจำปี 2563 
จำนวน 27 หน้า</t>
  </si>
  <si>
    <t>PR63000224</t>
  </si>
  <si>
    <t>PO63000184</t>
  </si>
  <si>
    <t>63CIO0275</t>
  </si>
  <si>
    <t>ผลิตสมุดเพื่อความเสมอภาคทางการศึกษา จำนวน 700 เล่ม</t>
  </si>
  <si>
    <t>PR63000217</t>
  </si>
  <si>
    <t>PO63000183</t>
  </si>
  <si>
    <t>63CIO0365</t>
  </si>
  <si>
    <t>บริหารจัดการศูนย์บริการข้อมูลแก่สาธารณะ โดย Call Center พร้อมบริการ IT Service สำหรับเดือนมกราคม 2563</t>
  </si>
  <si>
    <t>PR63000219</t>
  </si>
  <si>
    <t>PO63000182</t>
  </si>
  <si>
    <t>63CIO0295</t>
  </si>
  <si>
    <t>ผลิตวิดีทัศน์ประชาสัมพันธ์ระบบสารสนเทศเพื่อความเสมอภาคทางการศึกษา</t>
  </si>
  <si>
    <t>PR63000218</t>
  </si>
  <si>
    <t>PO63000181</t>
  </si>
  <si>
    <t>63CIO0267</t>
  </si>
  <si>
    <t>จัดหากระดาษถ่ายเอกสาร Idea Green ขนาด A4  อุปกรณ์เครื่องเขียน และอุปกรณ์สำนักงาน
จำนวน 30 รายการ</t>
  </si>
  <si>
    <t>PR63000216</t>
  </si>
  <si>
    <t>PO63000180</t>
  </si>
  <si>
    <t>63CIO0287</t>
  </si>
  <si>
    <t>จัดแปลเอกสาร 
(ไทย-อังกฤษ และ อังกฤษ–ไทย)
จำนวน15 งาน</t>
  </si>
  <si>
    <t>PR63000215</t>
  </si>
  <si>
    <t>PO63000179</t>
  </si>
  <si>
    <t>63BIO0044</t>
  </si>
  <si>
    <t>ค่าเฟอร์นิเจอร์ลอยตัวสำหรับพื้นที่ทำงานและห้องประชุม อาคารเอ</t>
  </si>
  <si>
    <t>PR63000070</t>
  </si>
  <si>
    <t>PO63000178</t>
  </si>
  <si>
    <t>63CIO0256</t>
  </si>
  <si>
    <t>บริการจัดหาพื้นที่เก็บอุปกรณ์สำนักงานจากการรื้อถอน กสศ. พร้อมบริการขนย้ายสินค้าส่งคืน</t>
  </si>
  <si>
    <t>PR63000214</t>
  </si>
  <si>
    <t>PO63000177</t>
  </si>
  <si>
    <t>63CIO0276</t>
  </si>
  <si>
    <t>บริหารจัดงานประชุมโครงการทุนพัฒนา
เต็มศักยภาพ ประจำปี 2563</t>
  </si>
  <si>
    <t>PR63000211</t>
  </si>
  <si>
    <t>PO63000176</t>
  </si>
  <si>
    <t>บริหารจัดงานประชุมทุนนวัตกรรมสายอาชีพชั้นสูง ปี 2563</t>
  </si>
  <si>
    <t>บริหารจัดงานประชุมโครงการพัฒนาระบบทดลองการพัฒนาทักษะแรงงานที่ขาดแคลนทุนทรัพย์และด้อยโอกาส</t>
  </si>
  <si>
    <t>63CIO0355</t>
  </si>
  <si>
    <t>จัดทำชุดของที่ระลึกเพื่อประชาสัมพันธ์งาน วสศ. ประกอบด้วย
1. Jacket 70 ตัว
2. เสื้อโปโล 300 ตัว
3. เข็มกลัดโลหะ 30 ชิ้น
4. ถุงโพลีเอสเตอร์แบบพับเก็บได้ 100 ใบ</t>
  </si>
  <si>
    <t>PR63000212</t>
  </si>
  <si>
    <t>PO63000175</t>
  </si>
  <si>
    <t>63CIO0252</t>
  </si>
  <si>
    <t>ออกแบบสื่อประชาสัมพันธ์ของกสศ.ภายใต้โครงการเผยแพร่ประชาสัมพันธ์กิจกรรมรณรงค์เพื่อความเสมอภาคทางการศึกษา ครั้งที่10</t>
  </si>
  <si>
    <t>PR63000210</t>
  </si>
  <si>
    <t>PO63000173</t>
  </si>
  <si>
    <t>63BIO0045</t>
  </si>
  <si>
    <t>บริการติดตั้งผนังกั้นบานเลื่อนจัดเก็บ
(Movable Wall System)ของสำนักงาน
อาคารเอ ชั้น13</t>
  </si>
  <si>
    <t>PR63000207</t>
  </si>
  <si>
    <t>PO63000172</t>
  </si>
  <si>
    <t>63BIO0039</t>
  </si>
  <si>
    <t>ค่าต้นไม้ประดิษฐ์ สำหรับตกแต่งสำนักงาน 
จำนวน 6 รายการ ตามเอกสารแนบ</t>
  </si>
  <si>
    <t>บริษัท เอนเกรท อินเตอร์เนชั่นแนล จำกัด</t>
  </si>
  <si>
    <t>AP1-0639</t>
  </si>
  <si>
    <t>PR63000208</t>
  </si>
  <si>
    <t>PO63000171</t>
  </si>
  <si>
    <t>63CIO0317</t>
  </si>
  <si>
    <t>จัดจ้างทำข้อมูลรายละเอียดการโอนเงินอุดหนุนแบบมีเงื่อนไข</t>
  </si>
  <si>
    <t>นายสกล ตระกูลศักดิ์สุข</t>
  </si>
  <si>
    <t>AP1-0636</t>
  </si>
  <si>
    <t>PR63000198</t>
  </si>
  <si>
    <t>PO63000170</t>
  </si>
  <si>
    <t>63CIO0407</t>
  </si>
  <si>
    <t xml:space="preserve">ตรวจสอบการบันทึกข้อมูลผ่านระบบ Conditional Cash Transfer(CCT) 
 ตั้งเเต่เดือนธันวาคม 2562 - มีนาคม 2563 งวดปิดงาน
</t>
  </si>
  <si>
    <t>PR63000201</t>
  </si>
  <si>
    <t>PO63000169</t>
  </si>
  <si>
    <t>63CIO0366</t>
  </si>
  <si>
    <t xml:space="preserve">ตรวจสอบการบันทึกข้อมูลผ่านระบบ Conditional Cash Transfer(CCT) 
เดือนกุมภาพันธ์ 2563 งวดที่ 3
</t>
  </si>
  <si>
    <t>63CIO0335</t>
  </si>
  <si>
    <t xml:space="preserve">ตรวจสอบการบันทึกข้อมูลผ่านระบบ Conditional Cash Transfer(CCT) 
เดือนมกราคม 2563 งวดที่ 2
</t>
  </si>
  <si>
    <t>63CIO0208</t>
  </si>
  <si>
    <t xml:space="preserve">ตรวจสอบการบันทึกข้อมูลผ่านระบบ Conditional Cash Transfer(CCT) 
เดือนธันวาคม 2562 งวดที่ 1
</t>
  </si>
  <si>
    <t>63CIO0346</t>
  </si>
  <si>
    <t>ส่งมอบงานงวดที่ 3 ประกอบด้วย 
สรุปงานเดือนกุมภาพันธ์2563 
ใบส่งมอบงานและใบแจ้งหนี้</t>
  </si>
  <si>
    <t>PR63000182</t>
  </si>
  <si>
    <t>PO63000168</t>
  </si>
  <si>
    <t>63CIO0290</t>
  </si>
  <si>
    <t>ส่งมอบงานงวดที่ 2 ประกอบด้วย 
สรุปงานเดือนมกราคม2563 
จ้างผู้เชี่ยวชาญบริหารเงินอุดหนุนผู้ขาดแคลนทุนทรัพย์</t>
  </si>
  <si>
    <t>63CIO0187</t>
  </si>
  <si>
    <t>ส่งมอบงานงวนที่ 1 ประกอบด้วย
สรุปงานเดือนธันวาคม2562
ใบส่งมอบงานเเละใบเเจ้งหนี้</t>
  </si>
  <si>
    <t>PR63000069</t>
  </si>
  <si>
    <t>PO63000167</t>
  </si>
  <si>
    <t>63CIO0418</t>
  </si>
  <si>
    <t>รายงานสรุปผลการดำเนินงาน งวดที่1
ตามวัตถุประสงค์โครงการ</t>
  </si>
  <si>
    <t>63CIO0283</t>
  </si>
  <si>
    <t>แผนปฏิบัติการ (Action Plan) ภาพรวมตลอดระยะเวลาสัญญา</t>
  </si>
  <si>
    <t>PO63000166-2 บริษัท อินโฟเควสท์ จำกัด บริการมอนิเตอร์ข่าว สืบค้นข่าว และคลิปปิ้งข่าวออนไลน์จากข่าว นสพ. และข่าวออนไลน์ ประเด็นการศึกษา ความเหลื่อมล้ำ แรงงานและกสศ. พร้อมแจ้งผ่านอีเมลทุกวันทำการ (เม.ย. - มิ.ย. 2563)</t>
  </si>
  <si>
    <t>PR63000194</t>
  </si>
  <si>
    <t>PO63000166</t>
  </si>
  <si>
    <t>63CIO0509</t>
  </si>
  <si>
    <t>บริการมอนิเตอร์ข่าว สืบค้นข่าว และคลิปปิ้งข่าวออนไลน์จากข่าว นสพ. และข่าวออนไลน์ ประเด็นการศึกษา ความเหลื่อมล้ำ แรงงานและกสศ. พร้อมแจ้งผ่านอีเมลทุกวันทำการ (ม.ค. - มี.ค. 2563)</t>
  </si>
  <si>
    <t>63CIO0507</t>
  </si>
  <si>
    <t>จัดจ้างบริการตรวจสอบ ISO27001</t>
  </si>
  <si>
    <t>บริษัท บีเอสไอ กรุ๊ป (ประเทศไทย) จำกัด</t>
  </si>
  <si>
    <t>AP1-0632</t>
  </si>
  <si>
    <t>PR63000206</t>
  </si>
  <si>
    <t>PO63000165</t>
  </si>
  <si>
    <t>63CIO0236</t>
  </si>
  <si>
    <t xml:space="preserve">จัดจ้างสนับสนุนการอบรมระบบคัดกรองนักเรียนทุนเสมอภาค สังกัด สช.
</t>
  </si>
  <si>
    <t>PR63000202</t>
  </si>
  <si>
    <t>PO63000164</t>
  </si>
  <si>
    <t>63CIO0233</t>
  </si>
  <si>
    <t>จัดแปลเอกสาร(ไทย-อังกฤษ)
 สรุปข้อมูลโครงการ จำนวน 1.3หน้า</t>
  </si>
  <si>
    <t>PR63000200</t>
  </si>
  <si>
    <t>PO63000163</t>
  </si>
  <si>
    <t>จัดแปลเอกสาร(ไทย-อังกฤษ) EEF Annual Report 2018 จำนวน 60หน้า</t>
  </si>
  <si>
    <t>63CIO0210</t>
  </si>
  <si>
    <t>เช่า Notebook Lenovo,Dell,Toshiba จำนวนรวม 11 เครื่อง และกระดาษ A4 จำนวน 1 ลัง เพื่อรองรับการจัดประชุมพิจารณากลั่นกรองข้อเสนอโครงการทุนนวัตกรรมสายอาชีพชั้นสูงปี 2563</t>
  </si>
  <si>
    <t>PR63000199</t>
  </si>
  <si>
    <t>PO63000162</t>
  </si>
  <si>
    <t>63CIO0443</t>
  </si>
  <si>
    <t>สนับสนุนการดำเนินงานฝ่ายตรวจสอบภายใน พร้อมจัดส่งรายงานผลการปฏิบัติงานงวดที่ 3</t>
  </si>
  <si>
    <t>PR63000196</t>
  </si>
  <si>
    <t>PO63000160</t>
  </si>
  <si>
    <t>63CIO0351</t>
  </si>
  <si>
    <t>สนับสนุนการดำเนินงานฝ่ายตรวจสอบภายใน พร้อมจัดส่งรายงานผลการปฏิบัติงานงวดที่ 2</t>
  </si>
  <si>
    <t>63CIO0288</t>
  </si>
  <si>
    <t>สนับสนุนการดำเนินงานฝ่ายตรวจสอบภายใน พร้อมจัดส่งรายงานผลการปฏิบัติงานงวดที่ 1</t>
  </si>
  <si>
    <t>63CIO0560</t>
  </si>
  <si>
    <t>63C521501</t>
  </si>
  <si>
    <t>บจก.โพรเฟสชั่นแนล ค่าตรวจสอบรายงานการเงินโครงการครูรัก(ษ์)ถิ่น มหาวิทยาลัยเชียงใหม่ รุ่นที่ 1
 ปีการศึกษา 2563</t>
  </si>
  <si>
    <t>PR63000195</t>
  </si>
  <si>
    <t>PO63000159</t>
  </si>
  <si>
    <t>63CIO0216</t>
  </si>
  <si>
    <t>เสื้อยืดคอกลม สีขาว สกรีนโลโก้ กสศ. สีเขียว 1 ตำแหน่ง บริเวรด้านหน้ากลางอก จำนวน 300 ตัว</t>
  </si>
  <si>
    <t>นายธนิต ธีรทีปวิวัฒน์</t>
  </si>
  <si>
    <t>AP1-0631</t>
  </si>
  <si>
    <t>PR63000192</t>
  </si>
  <si>
    <t>PO63000158</t>
  </si>
  <si>
    <t>64CIO00007</t>
  </si>
  <si>
    <t>PO63000157-2/2 บริษัท วินทูเกเตอร์ จำกัด โครงการประเมินผลการปฏิบัติงานด้วยเครื่องมือOKRและการสื่อสารเพื่อสร้างความ
กำหนดส่งมอบงานจำนวน 2 งวด
(รายละเอียดตามเอกสารที่แนบ)</t>
  </si>
  <si>
    <t>PR63000190</t>
  </si>
  <si>
    <t>PO63000157</t>
  </si>
  <si>
    <t>63CIO0320</t>
  </si>
  <si>
    <t>โครงการประเมินผลการปฏิบัติงานด้วยเครื่องมือOKRและการสื่อสารเพื่อสร้างความ
กำหนดส่งมอบงานจำนวน 2 งวด
(รายละเอียดตามเอกสารที่แนบ)</t>
  </si>
  <si>
    <t>63CIO0393</t>
  </si>
  <si>
    <t xml:space="preserve">โครงการวิเคราะห์โครงสร้างองค์กรและปริมาณงานเพื่อทบทวนอัตรากำลังของ กสศ. งวดที่ 3
</t>
  </si>
  <si>
    <t>PR63000191</t>
  </si>
  <si>
    <t>PO63000156</t>
  </si>
  <si>
    <t>63CIO0384</t>
  </si>
  <si>
    <t xml:space="preserve">โครงการวิเคราะห์โครงสร้างองค์กรและปริมาณงานเพื่อทบทวนอัตรากำลังของ กสศ. งวดที่ 2
</t>
  </si>
  <si>
    <t>63CIO0311</t>
  </si>
  <si>
    <t xml:space="preserve">โครงการวิเคราะห์โครงสร้างองค์กรและปริมาณงานเพื่อทบทวนอัตรากำลังของ กสศ. งวดที่ 1
</t>
  </si>
  <si>
    <t>63CIO0668</t>
  </si>
  <si>
    <t>บริษัท โอไอซี ครีเอชั่น จำกัด สนับสนุนการดำเนินงานด้านพัสดุ 
จำนวน 3 เดือน</t>
  </si>
  <si>
    <t>PR63000193</t>
  </si>
  <si>
    <t>PO63000155</t>
  </si>
  <si>
    <t>63CIO0262</t>
  </si>
  <si>
    <t>บริการถ่ายภาพบุคลากร กสศ. 
จำนวน 10 ราย โดยประมาณ 
ระยะเวลาทำงาน 4 ชัวโมง 
พร้อมจัดส่งไฟล์ผลงาน
(รายละเอียดตามเอกสารที่แนบ)</t>
  </si>
  <si>
    <t>PR63000183</t>
  </si>
  <si>
    <t>PO63000154</t>
  </si>
  <si>
    <t>63CIO0427</t>
  </si>
  <si>
    <t>จัดทำ infographic การจัดสรรเงินอุดหนุนนักเรียนยากจนพิเศษแบบมีเงื่อนไข 5 ชิ้น/ชุด</t>
  </si>
  <si>
    <t>PR63000189</t>
  </si>
  <si>
    <t>PO63000153</t>
  </si>
  <si>
    <t>63CIO0322</t>
  </si>
  <si>
    <t>จัดทำ infographic การจัดสรรเงินอุดหนุนนักเรียนยากจนพิเศษแบบมีเงื่อนไข 5 ชิ้น/ชุด งวดที่2</t>
  </si>
  <si>
    <t>63CIO0285</t>
  </si>
  <si>
    <t>จัดทำ infographic การจัดสรรเงินอุดหนุนนักเรียนยากจนพิเศษแบบมีเงื่อนไข 5 ชิ้น/ชุด งวดที่1</t>
  </si>
  <si>
    <t>63CIO0487</t>
  </si>
  <si>
    <t>บริการให้คำปรึกษาด้านการสื่อสารภาพลักษณ์ กสศ. ในเดือนกุมภาพันธ์ 2563</t>
  </si>
  <si>
    <t>PR63000188</t>
  </si>
  <si>
    <t>PO63000152</t>
  </si>
  <si>
    <t>63CIO0305</t>
  </si>
  <si>
    <t>บริการให้คำปรึกษาด้านการสื่อสารภาพลักษณ์ กสศ. ในเดือนมกราคม 2563</t>
  </si>
  <si>
    <t>63CIO0261</t>
  </si>
  <si>
    <t>บริการให้คำปรึกษาด้านการสื่อสารภาพลักษณ์ กสศ. ในเดือนธันวาคม 2562</t>
  </si>
  <si>
    <t>63CIO0467</t>
  </si>
  <si>
    <t>บริการให้คำปรึกษา ร่วมวางแผนงานด้านการสื่อสารองค์กร ประจำเดือนกุมภาพันธ์ 2563 
(รายละเอียดตามเอกสารที่แนบ)</t>
  </si>
  <si>
    <t>PR63000187</t>
  </si>
  <si>
    <t>PO63000151</t>
  </si>
  <si>
    <t>63CIO0304</t>
  </si>
  <si>
    <t>บริการให้คำปรึกษา ร่วมวางแผนงานด้านการสื่อสารองค์กร ประจำเดือนมกราคม 2563</t>
  </si>
  <si>
    <t>63CIO0286</t>
  </si>
  <si>
    <t>บริการให้คำปรึกษา ร่วมวางแผนงานด้านการสื่อสารองค์กร ประจำเดือนธันวาคม 2562 งวดที่1</t>
  </si>
  <si>
    <t>63CIO0280</t>
  </si>
  <si>
    <t>เจ้าหน้าที่สนับสนุนการดำเนินงานศูนย์สัญญา จำนวน 1 ท่าน ระยะเวลา 20 วัน</t>
  </si>
  <si>
    <t>PR63000178</t>
  </si>
  <si>
    <t>PO63000150</t>
  </si>
  <si>
    <t>63CIO0243</t>
  </si>
  <si>
    <t>จัดหาสินค้าผลิตภัณฑ์วิชาประกอบฝัน ที่ประกอบด้วย ชา ข้าวกล้อง/ข้าวไรซ์เบอร์รี่ สบู่เหลว กาแฟ โปสการ์ดพร้อมจดหมาย และสมุดไดอารี่ พร้อมบรรจุลงกล่องบรรจุภัณฑ์ จำนวน ๒๐๐ ชิ้น</t>
  </si>
  <si>
    <t>PR63000185</t>
  </si>
  <si>
    <t>PO63000149</t>
  </si>
  <si>
    <t>63CIO0242</t>
  </si>
  <si>
    <t>จัดทำอาร์ตเวิร์กแพ็กเกจจิง ฉลากผลิตภัณฑ์ โปสการ์ด สมุดไดอารี่</t>
  </si>
  <si>
    <t>PR63000184</t>
  </si>
  <si>
    <t>PO63000148</t>
  </si>
  <si>
    <t>63CIO0224</t>
  </si>
  <si>
    <t>จัดทำนามบัตรเจ้าหน้าที่ กสศ.</t>
  </si>
  <si>
    <t>PR63000181</t>
  </si>
  <si>
    <t>PO63000147</t>
  </si>
  <si>
    <t>63CIO0249</t>
  </si>
  <si>
    <t>จัดพิมพ์แผ่นพับประกาศทุนพัฒนาเต็มศักยภาพสายอาชีพ</t>
  </si>
  <si>
    <t>PR63000186</t>
  </si>
  <si>
    <t>PO63000146</t>
  </si>
  <si>
    <t>จัดพิมพ์ประกาศทุนพัฒนาเต็มศักยภาพสายอาชีพ</t>
  </si>
  <si>
    <t>63CIO0245</t>
  </si>
  <si>
    <t>ค่าดำเนินการจ้างผู้ควบคุมงานก่อสร้างส่วนเพิ่มเติมของกองทุนเพื่อความเสมอภาคทางการศึกษา</t>
  </si>
  <si>
    <t>PR63000111</t>
  </si>
  <si>
    <t>PO63000145</t>
  </si>
  <si>
    <t>63BIO0030</t>
  </si>
  <si>
    <t>61B010202</t>
  </si>
  <si>
    <t>โครงการจัดหาอุปกรณ์ระบบห้องประชุม
 คลาสรูม เฟส 2</t>
  </si>
  <si>
    <t>PR63000157</t>
  </si>
  <si>
    <t>PO63000144</t>
  </si>
  <si>
    <t>63CIO0348</t>
  </si>
  <si>
    <t>รายงานผลการดำเนินงานประจำเดือน
กุมภาพันธ์ 2563</t>
  </si>
  <si>
    <t>PR63000179</t>
  </si>
  <si>
    <t>PO63000143</t>
  </si>
  <si>
    <t>63CIO0277</t>
  </si>
  <si>
    <t>รายงานผลการดำเนินงานประจำเดือน
 มกราคม 2563</t>
  </si>
  <si>
    <t>63CIO0189</t>
  </si>
  <si>
    <t>รายงานผลการดำเนินงานประจำเดือน 
ธันวาคม 2562</t>
  </si>
  <si>
    <t>63BIO0026</t>
  </si>
  <si>
    <t>อุปกรณ์ระบบห้องประชุม ห้อง B3</t>
  </si>
  <si>
    <t>PR63000158</t>
  </si>
  <si>
    <t>PO63000142</t>
  </si>
  <si>
    <t>63BIO0025</t>
  </si>
  <si>
    <t>อุปกรณ์ระบบภาพและเสียงห้องรับรองประธาน</t>
  </si>
  <si>
    <t>PR63000159</t>
  </si>
  <si>
    <t>PO63000141</t>
  </si>
  <si>
    <t>63BIO0027</t>
  </si>
  <si>
    <t>อุปกรณ์ระบบลานกิจกรรม Corworking เฟส ๑</t>
  </si>
  <si>
    <t>PR63000153</t>
  </si>
  <si>
    <t>PO63000140</t>
  </si>
  <si>
    <t>63BIO0029</t>
  </si>
  <si>
    <t>อุปกรณ์ระบบลานกิจกรรม Corworking เฟส ๒</t>
  </si>
  <si>
    <t>PR63000155</t>
  </si>
  <si>
    <t>PO63000139</t>
  </si>
  <si>
    <t>63CIO0218</t>
  </si>
  <si>
    <t>PR63000174</t>
  </si>
  <si>
    <t>PO63000138</t>
  </si>
  <si>
    <t>กล่องบรรจุกระดาษเช็ดปาก ป้อปอัพ</t>
  </si>
  <si>
    <t>กล่องบรรจุกระดาษชำระ JRT</t>
  </si>
  <si>
    <t>กล่องบรรจุกระดาษเช็ดมือ อินเตอร์โฟล</t>
  </si>
  <si>
    <t>63CIO0219</t>
  </si>
  <si>
    <t>จัดทำ Label แพ็ค และบรรจุเอกสารพร้อมทั้งคัดแยกไปรษณีย์เพื่อจัดส่งหนังสือจดหมายนำและเอกสารประชุมชี้แจงโครงการทุนนวัตกรรมสายอาชีพชั้นสูง ปี 2563 จำนวน 941 วิทยาลัย</t>
  </si>
  <si>
    <t>PR63000173</t>
  </si>
  <si>
    <t>PO63000137</t>
  </si>
  <si>
    <t>63CIO0680</t>
  </si>
  <si>
    <t>นางฉลวยลักษณ์ สินประเสริฐ ค่าจ้างผุ้เชี่ยวชาญด้านการพัฒนาระบบและบริหารทั่วไปสนับสนุนการทำงานของกสศ.ประจำเดือนเมษายน ประจำเดือนพฤษภาคม 2563</t>
  </si>
  <si>
    <t>PR63000161</t>
  </si>
  <si>
    <t>PO63000136</t>
  </si>
  <si>
    <t>63CIO0568</t>
  </si>
  <si>
    <t>นางฉลวยลักษณ์ สินประเสริฐ ค่าจ้างผุ้เชี่ยวชาญด้านการพัฒนาระบบและบริหารทั่วไปสนับสนุนการทำงานของกสศ.ประจำเดือนเมษายน 2563</t>
  </si>
  <si>
    <t>63CIO0475</t>
  </si>
  <si>
    <t>รายงานผลการดำเนินงานประจำเดือนมีนาคม 2563</t>
  </si>
  <si>
    <t>63CIO0380</t>
  </si>
  <si>
    <t>รายงานผลการดำเนินงานประจำเดือน
กุมภาพันธ์2563</t>
  </si>
  <si>
    <t>63CIO0291</t>
  </si>
  <si>
    <t>รายงานผลการดำเนินงานประจำเดือนมกราคม 2563</t>
  </si>
  <si>
    <t>63CIO0191</t>
  </si>
  <si>
    <t>รายงานผลการดำเนินงานประจำเดือนธันวาคม 2562</t>
  </si>
  <si>
    <t>63CIO0447</t>
  </si>
  <si>
    <t>รายงานผลการดำเนินการสื่อสารความรู้โครงการจัดการศึกษาเชิงพื้นที่เพื่อความเสมอภาคทางการศึกษา 20 จังหวัด</t>
  </si>
  <si>
    <t>PR63000164</t>
  </si>
  <si>
    <t>PO63000135</t>
  </si>
  <si>
    <t>63CIO0712</t>
  </si>
  <si>
    <t>PO63000134-6 นายพานิช ทศพรสัมพันธ์ งานตรวจสอบภายในเดือนพฤษภาคม2563</t>
  </si>
  <si>
    <t>PR63000141</t>
  </si>
  <si>
    <t>PO63000134</t>
  </si>
  <si>
    <t>63CIO0575</t>
  </si>
  <si>
    <t>นายพานิช ทศพรสัมพันธ์ งานตรวจสอบภายในเดือนเมษายน2563</t>
  </si>
  <si>
    <t>63CIO0503</t>
  </si>
  <si>
    <t>งานตรวจสอบภายในเดือนมีนาคม2563</t>
  </si>
  <si>
    <t>63CIO0401</t>
  </si>
  <si>
    <t>งานตรวจสอบภายในเดือนกุมภาพันธ์2563</t>
  </si>
  <si>
    <t>63CIO0340</t>
  </si>
  <si>
    <t>งานตรวจสอบภายในเดือนมกราคม2563</t>
  </si>
  <si>
    <t>63CIO0339</t>
  </si>
  <si>
    <t>งานตรวจสอบภายในเดือนธันวาคม2562</t>
  </si>
  <si>
    <t>63BIO0028</t>
  </si>
  <si>
    <t>อุปกรณ์ระบบห้องประชุม คลาสรูม เฟส 1</t>
  </si>
  <si>
    <t>PR63000156</t>
  </si>
  <si>
    <t>PO63000133</t>
  </si>
  <si>
    <t>63CIO0330</t>
  </si>
  <si>
    <t>ผลิต Motion Graphic ตัดต่อวีดีทัศน์/สื่อ multi media ประจำเดือน มกราคม 2563</t>
  </si>
  <si>
    <t>PR63000151</t>
  </si>
  <si>
    <t>PO63000131</t>
  </si>
  <si>
    <t>63CIO0214</t>
  </si>
  <si>
    <t>ผลิต Motion Graphic ตัดต่อวีดีทัศน์/สื่อ multi media ประจำเดือน ธันวาคม 2562</t>
  </si>
  <si>
    <t>63CIO0308</t>
  </si>
  <si>
    <t>ผลิตแผ่นพับโครงการระดมทุนเพื่อการศึกษา จำนวน 3,000 แผ่น</t>
  </si>
  <si>
    <t>PR63000163</t>
  </si>
  <si>
    <t>PO63000130</t>
  </si>
  <si>
    <t>63CIO0158</t>
  </si>
  <si>
    <t>ผลิตภาพนิ่งส่งโครงการส่งเด็กนอกระบบกลับสุ่ระบบการศึกษา (วันเปิดเทอม)</t>
  </si>
  <si>
    <t>PR63000160</t>
  </si>
  <si>
    <t>PO63000129</t>
  </si>
  <si>
    <t>63CPJ0066</t>
  </si>
  <si>
    <t>บ.ดับเบิ้ลดี มีเดียพลัส/ออกแบบตัวอย่างและคาแรคเตอร์เด็กพร้อมระบบจำลอง ภายใต้โครงการออกแบบตัวอย่างและคาแรคเตอร์เด็ก CN เนื่องจากเลือก Vendor ผิด</t>
  </si>
  <si>
    <t>3102400801618</t>
  </si>
  <si>
    <t>PR63000154</t>
  </si>
  <si>
    <t>PO63000128</t>
  </si>
  <si>
    <t>63CIO0505</t>
  </si>
  <si>
    <t>บ.ดับเบิ้ลดี มีเดียพลัส/ออกแบบตัวอย่างและคาแรคเตอร์เด็กพร้อมระบบจำลอง ภายใต้โครงการออกแบบตัวอย่างและคาแรคเตอร์เด็ก</t>
  </si>
  <si>
    <t>63CIO0345</t>
  </si>
  <si>
    <t>รายงานสนุปผลการดำเนินงานเดือน ก.พ.63</t>
  </si>
  <si>
    <t>นางสาวน้ำฝน เอกโภค</t>
  </si>
  <si>
    <t>AP1-0612</t>
  </si>
  <si>
    <t>PR63000170</t>
  </si>
  <si>
    <t>PO63000127</t>
  </si>
  <si>
    <t>63CIO0265</t>
  </si>
  <si>
    <t>รายงานสนุปผลการดำเนินงานเดือน ม.ค.63</t>
  </si>
  <si>
    <t>63CIO0181</t>
  </si>
  <si>
    <t>รายงานสนุปผลการดำเนินงานเดือน ธ.ค. 62</t>
  </si>
  <si>
    <t>63CIO0430</t>
  </si>
  <si>
    <t>จัดจ้างตรวจสอบรายงานการเงินโครงการครูรัก(ษ์)ถิ่น มหาวิทยาลัยราชภัฏเชียงราย รุ่นที่ 1 ปีการศึกษา 2563 จำนวน 1 รายการ</t>
  </si>
  <si>
    <t>PR63000169</t>
  </si>
  <si>
    <t>PO63000126</t>
  </si>
  <si>
    <t>63CIO0204</t>
  </si>
  <si>
    <t>จัดพิมพ์หนังสือประกาศสนับสนุนทุนโครงการทุนนวัตกรรมสายอาชีพชั้นสูง ปี 2563 จำนวน 500 เล่ม และแผ่นพับสร้างคน สร้างโอกาส สร้างงาน จำนวน 1,000 แผ่น</t>
  </si>
  <si>
    <t>PR63000162</t>
  </si>
  <si>
    <t>PO63000125</t>
  </si>
  <si>
    <t>63CIO0248</t>
  </si>
  <si>
    <t>จัดพิมพ์เพิ่มเติมแผ่นพับ กสศ. (ภาษาอังกฤษ) จำนวน 500 แผ่น และ พรบ.กสศ. (ภาษาอังกฤษ) จำนวน 100 เล่ม</t>
  </si>
  <si>
    <t>PR63000152</t>
  </si>
  <si>
    <t>PO63000124</t>
  </si>
  <si>
    <t>63CIO0155</t>
  </si>
  <si>
    <t>บริหารจัดการประชุมทุนนวัตกรรมต่อเนื่องตรี 
โท เอก</t>
  </si>
  <si>
    <t>PR63000143</t>
  </si>
  <si>
    <t>PO63000123</t>
  </si>
  <si>
    <t>บริหารจัดการงานประชุมโครงการพัฒนาระบบทดลองการพัฒนาทักษะแรงงานที่ขาดแคลนทุนทรัพย์และด้อยโอกาส</t>
  </si>
  <si>
    <t>บริหารจัดการประชุมชี้แจงโครงการทุน
นวัตกรรมสายอาชีพชั้นสูง ปีการศึกษา 2563</t>
  </si>
  <si>
    <t>63CIO0331</t>
  </si>
  <si>
    <t>ผลิตข่าวสารออนไลน์เพื่อสนับสนุนกองทุนเพื่อความเสมอภาคทางการศึกษา ไม่ต่ำกว่า 20 ชิ้นงาน</t>
  </si>
  <si>
    <t>PR63000130</t>
  </si>
  <si>
    <t>PO63000122</t>
  </si>
  <si>
    <t>63CIO0202</t>
  </si>
  <si>
    <t>63CIO0332</t>
  </si>
  <si>
    <t>ผลิตข่าวสารออนไลน์เพื่อสนับสนุนกองทุนเพื่อความเสมอภาคทางการศึกษา ไม่ต่ำกว่า 25 ชิ้นงาน</t>
  </si>
  <si>
    <t>PR63000123</t>
  </si>
  <si>
    <t>PO63000121</t>
  </si>
  <si>
    <t>63CIO0237</t>
  </si>
  <si>
    <t>63CIO0240</t>
  </si>
  <si>
    <t>จัดจ้างตรวจสอบรายงานการเงินโครงการครูรัก(ษ์)ถิ่น มหาวิทยาลัยราชภัฏกำแพงเพชร รุ่นที่ 1  ปีการศึกษา 2563 จำนวน 1 งาน</t>
  </si>
  <si>
    <t>นายณรงค์ศักดิ์ ชัยพิทักษ์</t>
  </si>
  <si>
    <t>AP1-0613</t>
  </si>
  <si>
    <t>PR63000148</t>
  </si>
  <si>
    <t>PO63000120</t>
  </si>
  <si>
    <t>63CIO0259</t>
  </si>
  <si>
    <t>บริหารจัดการศุนย์บริการข้อมูลแก่สาธารณะ โดย Call center ประจำเดือนธันวาคม 2562</t>
  </si>
  <si>
    <t>PR63000146</t>
  </si>
  <si>
    <t>PO63000119</t>
  </si>
  <si>
    <t>63CIO0207</t>
  </si>
  <si>
    <t>จัดจ้างตีพิมพ์หนังสือสำหรับการประชุม "เวทีแลกเปลี่ยนเรียนรู้ระยะ 3 เดือน โครงการจัดการศึกษาเชิงพื้นที่เพื่อความเสมอภาคทางการศึกษา 20 จังหวัด" จำนวน ๔ เรื่อง เรื่องละ 500 เล่ม 
(รายละเอียดตามเอกสารที่แนบ)</t>
  </si>
  <si>
    <t>PR63000137</t>
  </si>
  <si>
    <t>PO63000118</t>
  </si>
  <si>
    <t>63CIO0572</t>
  </si>
  <si>
    <t>นางสาว รัชนีกร ปัญญา ค่าจ้างตรวจสอบรายงานการเงินโครงการครูรัก(ษ์)ถิ่น มหาวิทยาลัยราชภัฏเชียงใหม่ รุ่นที่ 1 ปีการศึกษา 2563</t>
  </si>
  <si>
    <t>PR63000150</t>
  </si>
  <si>
    <t>PO63000117</t>
  </si>
  <si>
    <t>63CIO0498</t>
  </si>
  <si>
    <t>จัดจ้างตรวจสอบรายงานการเงินโครงการครูรัก(ษ์)ถิ่น มหาวิทยาลัยราชภัฏสุราษฎร์ธานี รุ่นที่ 1 ปีการศึกษา 2563</t>
  </si>
  <si>
    <t>PR63000149</t>
  </si>
  <si>
    <t>PO63000116</t>
  </si>
  <si>
    <t>63CIO0163</t>
  </si>
  <si>
    <t>ดำเนินการรวบรวมเอกสารและจัดพิมพ์คู่มือจัดซื้อจัดจ้าง</t>
  </si>
  <si>
    <t>PR63000147</t>
  </si>
  <si>
    <t>PO63000115</t>
  </si>
  <si>
    <t>63CIO0272</t>
  </si>
  <si>
    <t>จัดจ้างตรวจสอบรายงานการเงินโครงการครูรัก(ษ์)ถิ่น มหาวิทยาลัยกาฬสินธุ์ รุ่นที่ 1 ปีการศึกษา 2563 จำนวน 1 งาน</t>
  </si>
  <si>
    <t>PR63000145</t>
  </si>
  <si>
    <t>PO63000114</t>
  </si>
  <si>
    <t>63CIO0213</t>
  </si>
  <si>
    <t>จัดจ้างตรวจสอบรายงานการเงินโครงการครูรัก(ษ์)ถิ่น มหาวิทยาลัยราชภัฏเลย รุ่นที่ 1 ปีการศึกษา 2563 จำนวน 1 งาน</t>
  </si>
  <si>
    <t>PR63000144</t>
  </si>
  <si>
    <t>PO63000113</t>
  </si>
  <si>
    <t>63CIO0215</t>
  </si>
  <si>
    <t>คู่มือปฏิบัติงานการเบิกจ่ายของสำนักงาน ตามระเบียบว่าด้วยการเบิกจ่ายค่าใช้จ่ายเพื่อการบริหารจัดการและการปฏิบัติหน้าที่ของสำนักงาน</t>
  </si>
  <si>
    <t>PR63000142</t>
  </si>
  <si>
    <t>PO63000112</t>
  </si>
  <si>
    <t>63CIO0591</t>
  </si>
  <si>
    <t>นางสาวพัชรดา วรพิพัฒน์ งานกราฟฟิคที่ดัดแปลงจากเนื้อหาวิชาการ วสศ. งวดที่6</t>
  </si>
  <si>
    <t>PR63000135</t>
  </si>
  <si>
    <t>PO63000111</t>
  </si>
  <si>
    <t>63CIO0511</t>
  </si>
  <si>
    <t xml:space="preserve">งานกราฟฟิคที่ดัดแปลงจากเนื้อหาวิชาการ วสศ.งวดที่5
</t>
  </si>
  <si>
    <t>63CIO0466</t>
  </si>
  <si>
    <t xml:space="preserve">งานกราฟฟิคที่ดัดแปลงจากเนื้อหาวิชาการ วสศ.งวดที่4
</t>
  </si>
  <si>
    <t>63CIO0423</t>
  </si>
  <si>
    <t>งานกราฟฟิคที่ดัดแปลงจากเนื้อหาวิชาการ วสศ.งวดที่3</t>
  </si>
  <si>
    <t>63CIO0260</t>
  </si>
  <si>
    <t>งานกราฟฟิคที่ดัดแปลงจากเนื้อหาวิชาการ วสศ.งวดที่2</t>
  </si>
  <si>
    <t>63CIO0154</t>
  </si>
  <si>
    <t>งานกราฟฟิคที่ดัดแปลงจากเนื้อหาวิชาการ วสศ.</t>
  </si>
  <si>
    <t>63CIO0167</t>
  </si>
  <si>
    <t>จัดพิมพ์ หนังสือประกาศสนับสนุนทุนโครงการทุนนวัตกรรมสายาอาชีพชั้นสูง 2563</t>
  </si>
  <si>
    <t>PR63000140</t>
  </si>
  <si>
    <t>PO63000110</t>
  </si>
  <si>
    <t>PR63000134</t>
  </si>
  <si>
    <t>63CIO0303</t>
  </si>
  <si>
    <t>จัดจ้างรวบรวมและประมวลข้อมูลการคัดกรองนักเรียนกลุ่มเป้าหมายของ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งวดที่ 1</t>
  </si>
  <si>
    <t>PR63000133</t>
  </si>
  <si>
    <t>PO63000108</t>
  </si>
  <si>
    <t>63CPJ0031</t>
  </si>
  <si>
    <t>63CIO0381</t>
  </si>
  <si>
    <t>จัดจ้างรวบรวมและประมวลข้อมูลการคัดกรองนักเรียนกลุ่มเป้าหมายของ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งวดที่ 2</t>
  </si>
  <si>
    <t>63CIO0238</t>
  </si>
  <si>
    <t>63CIO0258</t>
  </si>
  <si>
    <t>ผลิตวิดีโองานห้องเรียนทดลอง ณ โรงเรียนวัดพระปริยัติธรรม จังหวัดลำปาง ของโครงการเผยแพร่ประชาสัมพันธ์กิจกรรมรณรงค์เพื่อความเสมอภาคทางการศึกษา ครั้งที่7</t>
  </si>
  <si>
    <t>PR63000128</t>
  </si>
  <si>
    <t>PO63000107</t>
  </si>
  <si>
    <t>63CIO0162</t>
  </si>
  <si>
    <t>รายงานสรุปบริหารจัดการงานประชุม - ฐานข้อมูลผู้เข้าร่วมประชุม และรูปถ่ายวันประชุม</t>
  </si>
  <si>
    <t>PR63000132</t>
  </si>
  <si>
    <t>PO63000106</t>
  </si>
  <si>
    <t>บริการจัดการประชุมเพื่อเตรียมความพร้อมในการสำรวจและติดตามความคิดเห็นของผู้ปกครองและนักเรียน</t>
  </si>
  <si>
    <t>63CIO0246</t>
  </si>
  <si>
    <t>63CIO0161</t>
  </si>
  <si>
    <t>63CIO0164</t>
  </si>
  <si>
    <t>บริหารจัดการประชุมเชิงปฏิบัติหนุนเสริมกระบวนการพัฒนานักศึกษาทุนนวัตกรรมสายอาชีพชั้นสูง</t>
  </si>
  <si>
    <t>PR63000082</t>
  </si>
  <si>
    <t>PO63000104</t>
  </si>
  <si>
    <t>63CIO0247</t>
  </si>
  <si>
    <t>หนังสือสอนเข้มเพื่อศิษย์ขาดแคลน</t>
  </si>
  <si>
    <t>PR63000116</t>
  </si>
  <si>
    <t>PO63000103</t>
  </si>
  <si>
    <t>63CIO0175</t>
  </si>
  <si>
    <t>จัดพิพม์แผ่นพับโครงการทุนนวัตกรรมสายอาชีพชั้นสูง จำนวน 1,000 แผ่น
(รายละเอียดตามเอกสารที่แนบ)</t>
  </si>
  <si>
    <t>PR63000139</t>
  </si>
  <si>
    <t>PO63000102</t>
  </si>
  <si>
    <t>63CIO0551</t>
  </si>
  <si>
    <t>นายดลพ ค่าตรวจสอบรายงานการเงินโครงการครูรัก(ษ์)ถิ่น มหาวิทยาลัยราชภัฏยะลา รุ่นที่ 1 ปีการศึกษา 2563</t>
  </si>
  <si>
    <t>PR63000138</t>
  </si>
  <si>
    <t>PO63000101</t>
  </si>
  <si>
    <t>63CIO0148</t>
  </si>
  <si>
    <t>กระดาษเอ 4 และอุปกรณ์เครื่องเขียนสำนักงาน</t>
  </si>
  <si>
    <t>PR63000119</t>
  </si>
  <si>
    <t>PO63000100</t>
  </si>
  <si>
    <t>63CIO0160</t>
  </si>
  <si>
    <t>ผลิตภาพนิ่งโครงการส่งเด็กนอกระบบกลับสู่ระบบการศึกษา ไม่ต่ำกว่า 3 ชิ้นงาน</t>
  </si>
  <si>
    <t>PR63000129</t>
  </si>
  <si>
    <t>PO63000099</t>
  </si>
  <si>
    <t>63CIO0146</t>
  </si>
  <si>
    <t>ชุดสไลด์นำเสนอโครงการ โรงเรียนขนาดเล็ก โจทย์ใหญ่ที่ท้าทายการศึกษาไทย จำนวน 25 หน้า</t>
  </si>
  <si>
    <t>PR63000127</t>
  </si>
  <si>
    <t>PO63000098</t>
  </si>
  <si>
    <t>63CIO0211</t>
  </si>
  <si>
    <t>ผลิตเสื้อแจ๊กเกต กสศ.เพิ่มเติม จำนวน 100 ตัว</t>
  </si>
  <si>
    <t>บริษัท ดูเชิร์ท ดอทเน็ต จำกัด</t>
  </si>
  <si>
    <t>AP1-0036</t>
  </si>
  <si>
    <t>PR63000126</t>
  </si>
  <si>
    <t>PO63000097</t>
  </si>
  <si>
    <t>63CIO0396</t>
  </si>
  <si>
    <t>ออกแบบกราฟฟิคต่างๆ และดูแลเว็บไซต์ให้ กสศ. ประจำเดือนกุมภาพันธ์ 2563</t>
  </si>
  <si>
    <t>PR63000125</t>
  </si>
  <si>
    <t>PO63000096</t>
  </si>
  <si>
    <t>63CIO0329</t>
  </si>
  <si>
    <t>ออกแบบกราฟฟิคต่างๆ และดูแลเว็บไซต์ให้ กสศ. ประจำเดือนมกราคม 2563</t>
  </si>
  <si>
    <t>63CIO0234</t>
  </si>
  <si>
    <t>ออกแบบกราฟฟิคต่างๆ และดูแลเว็บไซต์ให้ กสศ. ประจำเดือนธันวาคม 2562</t>
  </si>
  <si>
    <t>63CIO0462</t>
  </si>
  <si>
    <t>บริการถ่ายทอดสดออนไลน์ ผ่าน facebook Live และ Youtube</t>
  </si>
  <si>
    <t>นายสาคร มงคล</t>
  </si>
  <si>
    <t>AP1-0604</t>
  </si>
  <si>
    <t>PR63000118</t>
  </si>
  <si>
    <t>PO63000095</t>
  </si>
  <si>
    <t>63CIO0391</t>
  </si>
  <si>
    <t>บริหารจัดการ Social media monitoring &amp; Crisis management</t>
  </si>
  <si>
    <t>PR63000112</t>
  </si>
  <si>
    <t>PO63000094</t>
  </si>
  <si>
    <t>63CIO0223</t>
  </si>
  <si>
    <t>63CIO0266</t>
  </si>
  <si>
    <t>เผยแพร่ประชาสัมพันธ์กิจกรรมรณรงค์เพื่อความเสมอภาคทางการศึกษา</t>
  </si>
  <si>
    <t>บริษัท เฮสเทก้า จำกัด</t>
  </si>
  <si>
    <t>AP1-0379</t>
  </si>
  <si>
    <t>PR63000109</t>
  </si>
  <si>
    <t>PO63000093</t>
  </si>
  <si>
    <t>63CIO0173</t>
  </si>
  <si>
    <t>วิดีทัศน์เผยแพร่ประชาสัมพันธ์กิจกรรมรณรงค์เพื่อความเสมอภาคทางการศึกษา</t>
  </si>
  <si>
    <t>PR63000108</t>
  </si>
  <si>
    <t>PO63000092</t>
  </si>
  <si>
    <t>63CIO0149</t>
  </si>
  <si>
    <t>ดำเนินการโครงการค่ายพัฒนาทักษะเติมเต็มศักยภาพความเป็นผู้นำให้แก่แกนนำตัวแทนเด็กและเยาวชน</t>
  </si>
  <si>
    <t>PR63000107</t>
  </si>
  <si>
    <t>PO63000091</t>
  </si>
  <si>
    <t>63CIO0138</t>
  </si>
  <si>
    <t>บริหารจัดการศูนย์บริการข้อมูลแก่สาธารณะ โดย Call center</t>
  </si>
  <si>
    <t>3101201378536</t>
  </si>
  <si>
    <t>PR63000099</t>
  </si>
  <si>
    <t>PO63000090</t>
  </si>
  <si>
    <t>63CIO0194</t>
  </si>
  <si>
    <t>บริษัท อินสครู จำกัด ผลิตภาพนิ่งในงานจัดอบรมโครงการครูปล่อยของ ตอน ห้องเรียนในฝันของเด็กพิเสา</t>
  </si>
  <si>
    <t>PR63000121</t>
  </si>
  <si>
    <t>PO63000089</t>
  </si>
  <si>
    <t>63CIO0221</t>
  </si>
  <si>
    <t>เสื้อทุนนวัตกรรมสายอาชีพชั้นสูง (สีขาว) สีกรมท่า</t>
  </si>
  <si>
    <t>PR63000110</t>
  </si>
  <si>
    <t>PO63000086</t>
  </si>
  <si>
    <t>63CIO0244</t>
  </si>
  <si>
    <t>ระบบลงทะเบียนออนไลน์สำหรับโครงการทุนนวัตกรรมสายอาชีพชั้นสูง (ทุนผู้ช่วยพยาบาล)</t>
  </si>
  <si>
    <t>PR63000106</t>
  </si>
  <si>
    <t>PO63000085</t>
  </si>
  <si>
    <t>63CIO0171</t>
  </si>
  <si>
    <t>แผ่นพับโครงการทุนนวัตกรรมสายอาชีพชั้นสูง</t>
  </si>
  <si>
    <t>PR63000102</t>
  </si>
  <si>
    <t>PO63000084</t>
  </si>
  <si>
    <t>63CIO0169</t>
  </si>
  <si>
    <t>Notebook ฉันคือก้อนหินก้อนหนึ่ง</t>
  </si>
  <si>
    <t>PR63000103</t>
  </si>
  <si>
    <t>PO63000083</t>
  </si>
  <si>
    <t>63CIO0986</t>
  </si>
  <si>
    <t>PO63000082 บริษัท อินฟอร์เวชั่น จำกัด ระบบสารสนเทศสำหรับสถานศึกษาสายอาชีพ</t>
  </si>
  <si>
    <t>PR63000105</t>
  </si>
  <si>
    <t>PO63000082</t>
  </si>
  <si>
    <t>63BIO0050</t>
  </si>
  <si>
    <t>บริการติดตั้งอุปกรณ์พร้อมติดตั้งสายในตู้ Rack</t>
  </si>
  <si>
    <t>PR63000095</t>
  </si>
  <si>
    <t>PO63000081</t>
  </si>
  <si>
    <t>63CIO0136</t>
  </si>
  <si>
    <t>ผลิตบูธแนะนำองค์กร - ผลิตบูธแนะนำองค์กร</t>
  </si>
  <si>
    <t>PR63000098</t>
  </si>
  <si>
    <t>PO63000080</t>
  </si>
  <si>
    <t>63BIO0053</t>
  </si>
  <si>
    <t>ค่าดำเนินการจ้างผู้ควบคุมงานก่อสร้างงวดที่2</t>
  </si>
  <si>
    <t>PR63000097</t>
  </si>
  <si>
    <t>PO63000079</t>
  </si>
  <si>
    <t>63BIO0038</t>
  </si>
  <si>
    <t>ค่าดำเนินการจ้างผู้ควบคุมงานก่อสร้างงวดที่1</t>
  </si>
  <si>
    <t>63BIO0048</t>
  </si>
  <si>
    <t>บริการ Co-Working Space Network Equipment and Configuration</t>
  </si>
  <si>
    <t>PR63000094</t>
  </si>
  <si>
    <t>PO63000078</t>
  </si>
  <si>
    <t>63BIO0017</t>
  </si>
  <si>
    <t>อุปกรณ์ระบบเสียงห้องประชุมสำนักงาน B1 ขนาด L เฟส 6</t>
  </si>
  <si>
    <t>PR63000093</t>
  </si>
  <si>
    <t>PO63000077</t>
  </si>
  <si>
    <t>63BIO0023</t>
  </si>
  <si>
    <t>อุปกรณ์ระบบเสียงห้องประชุมสำนักงาน B1 ขนาด L เฟส 5</t>
  </si>
  <si>
    <t>PR63000092</t>
  </si>
  <si>
    <t>PO63000076</t>
  </si>
  <si>
    <t>63BIO0067</t>
  </si>
  <si>
    <t>บริษัท แอดวานซ์ ไวร์เลส เน็ทเวอร์ค จำกัด บริการติดตั้งสายสัญญาณสำหรับ Access Point เฟส 2</t>
  </si>
  <si>
    <t>PR63000091</t>
  </si>
  <si>
    <t>PO63000075</t>
  </si>
  <si>
    <t>63BIO0049</t>
  </si>
  <si>
    <t>บริการติดตั้งสายสัญญาณสำหรับ Access Point เฟส 1</t>
  </si>
  <si>
    <t>PR63000090</t>
  </si>
  <si>
    <t>PO63000074</t>
  </si>
  <si>
    <t>63BIO0036</t>
  </si>
  <si>
    <t>บริการติดตั้ง Outlet UTP</t>
  </si>
  <si>
    <t>PR63000089</t>
  </si>
  <si>
    <t>PO63000073</t>
  </si>
  <si>
    <t>63BIO0019</t>
  </si>
  <si>
    <t>อุปกรณ์ระบบเสียงห้องประชุมสำนักงาน B1 ขนาด L เฟส 4</t>
  </si>
  <si>
    <t>PR63000088</t>
  </si>
  <si>
    <t>PO63000072</t>
  </si>
  <si>
    <t>63BIO0068</t>
  </si>
  <si>
    <t>บริษัท แอดวานซ์ ไวร์เลส เน็ทเวอร์ค จำกัด บริการ Patch Cord สายสัญญาณ สำหรับสำนักงานโซน A</t>
  </si>
  <si>
    <t>PR63000087</t>
  </si>
  <si>
    <t>PO63000071</t>
  </si>
  <si>
    <t>63BIO0020</t>
  </si>
  <si>
    <t>อุปกรณ์ระบบภาพและเสียงห้องประชุมสำนักงาน B2 ขนาด M เฟส 2</t>
  </si>
  <si>
    <t>PR63000086</t>
  </si>
  <si>
    <t>PO63000070</t>
  </si>
  <si>
    <t>63BIO0021</t>
  </si>
  <si>
    <t>อุปกรณ์ระบบภาพห้องประชุมสำนักงาน B1 ขนาด L เฟส 3</t>
  </si>
  <si>
    <t>PR63000085</t>
  </si>
  <si>
    <t>PO63000069</t>
  </si>
  <si>
    <t>63BIO0018</t>
  </si>
  <si>
    <t>อุปกรณ์ระบบควบคุมอัตโนมัติ ห้องประชุมสำนักงาน B1 ขนาด L</t>
  </si>
  <si>
    <t>PR63000084</t>
  </si>
  <si>
    <t>PO63000068</t>
  </si>
  <si>
    <t>63BIO0022</t>
  </si>
  <si>
    <t>อุปกรณ์ระบบกล้องจับภาพการประชุม Tele Conference ห้องประชุมสำนักงาน B1 ขนาด L</t>
  </si>
  <si>
    <t>PR63000083</t>
  </si>
  <si>
    <t>PO63000067</t>
  </si>
  <si>
    <t>63BIO0024</t>
  </si>
  <si>
    <t>อุปกรณ์ระบบเสียงห้องประชุมสำนักงาน B1 ขนาด L เฟส3</t>
  </si>
  <si>
    <t>PR63000037</t>
  </si>
  <si>
    <t>PO63000066</t>
  </si>
  <si>
    <t>63BIO0046</t>
  </si>
  <si>
    <t>ค่าเฟอร์นิเจอร์สำนักงาน KOKUYO</t>
  </si>
  <si>
    <t>PR63000096</t>
  </si>
  <si>
    <t>PO63000064</t>
  </si>
  <si>
    <t>63CIO0281</t>
  </si>
  <si>
    <t>ค่าบริการการดำเนินการสนับสนุนบุคคลากรเพื่อจัดทำสัญญารับทุนโครงการ</t>
  </si>
  <si>
    <t>PR63000100</t>
  </si>
  <si>
    <t>PO63000063</t>
  </si>
  <si>
    <t>63CIO0239</t>
  </si>
  <si>
    <t xml:space="preserve">บริหารจัดการและดำเนินการจัดฝึกอบรมเชิงปฏิบัติการเพื่อพัฒนาบุคลากร และสร้างทีมงาน งวดที่ 2
</t>
  </si>
  <si>
    <t>บริษัท ตะวันฉายแอนด์โปร-ดีเวลลอปเม้นท์ จำกัด</t>
  </si>
  <si>
    <t>AP1-0388</t>
  </si>
  <si>
    <t>PR63000032</t>
  </si>
  <si>
    <t>PO63000062</t>
  </si>
  <si>
    <t>63CIO0088</t>
  </si>
  <si>
    <t xml:space="preserve">บริหารจัดการและดำเนินการจัดฝึกอบรมเชิงปฏิบัติการเพื่อพัฒนาบุคลากร และสร้างทีมงาน งวดที่ 1
</t>
  </si>
  <si>
    <t>63CIO0641</t>
  </si>
  <si>
    <t xml:space="preserve">นาย นรินทร์ ฉันทะวุฒิพงศ์ งวดที่ 6 บริหารจัดการและสนับสนุนการดำเนินงานศูนย์สัญญา ระหว่างเดือน ธ.ค.62 - พ.ค.63
เบิกจ่ายจำนวน 6 งวด 
</t>
  </si>
  <si>
    <t>PR63000077</t>
  </si>
  <si>
    <t>PO63000061</t>
  </si>
  <si>
    <t>63CIO0524</t>
  </si>
  <si>
    <t xml:space="preserve">งวดที่ 5 บริหารจัดการและสนับสนุนการดำเนินงานศูนย์สัญญา ระหว่างเดือน ธ.ค.62 - พ.ค.63
เบิกจ่ายจำนวน 6 งวด 
</t>
  </si>
  <si>
    <t>63CIO0437</t>
  </si>
  <si>
    <t xml:space="preserve">งวดที่ 4 บริหารจัดการและสนับสนุนการดำเนินงานศูนย์สัญญา ระหว่างเดือน ธ.ค.62 - พ.ค.63
เบิกจ่ายจำนวน 6 งวด (มีนาคม)
</t>
  </si>
  <si>
    <t>63CIO0352</t>
  </si>
  <si>
    <t xml:space="preserve">งวดที่ 3 บริหารจัดการและสนับสนุนการดำเนินงานศูนย์สัญญา ระหว่างเดือน ธ.ค.62 - พ.ค.63
เบิกจ่ายจำนวน 6 งวด 
</t>
  </si>
  <si>
    <t>63CIO0278</t>
  </si>
  <si>
    <t xml:space="preserve">งวดที่ 2 บริหารจัดการและสนับสนุนการดำเนินงานศูนย์สัญญา ระหว่างเดือน ธ.ค.62 - พ.ค.63
เบิกจ่ายจำนวน 6 งวด 
</t>
  </si>
  <si>
    <t>63CIO0190</t>
  </si>
  <si>
    <t xml:space="preserve">งวดที่ 1 บริหารจัดการและสนับสนุนการดำเนินงานศูนย์สัญญา ระหว่างเดือน ธ.ค.62 - พ.ค.63
เบิกจ่ายจำนวน 6 งวด 
</t>
  </si>
  <si>
    <t>63BIO0051</t>
  </si>
  <si>
    <t>ดำเนินการติดตั้งป้ายชื่อห้องประชุม ห้องผู้บริหาร และในบริเวณพื้นที่ทำงานของฝ่ายต่างๆ
(รายละเอียดตามเอกสารที่แนบ)</t>
  </si>
  <si>
    <t>PR63000081</t>
  </si>
  <si>
    <t>PO63000060</t>
  </si>
  <si>
    <t>63BIO0066</t>
  </si>
  <si>
    <t>บริษัท แอร์-เทค เอนจิเนียริ่ง (ประเทศไทย) จำกัด บริการพ่นยาฆ่าเชื้อโรคปรับสภาพอากาศในสำนักงาน กสศ. ณ อาคารบี ชั้น 13 งวดที่ 3</t>
  </si>
  <si>
    <t>PR63000079</t>
  </si>
  <si>
    <t>PO63000059</t>
  </si>
  <si>
    <t>63BIO0065</t>
  </si>
  <si>
    <t>บริษัท แอร์-เทค เอนจิเนียริ่ง (ประเทศไทย) จำกัด บริการพ่นยาฆ่าเชื้อโรคปรับสภาพอากาศในสำนักงาน กสศ. ณ อาคารบี ชั้น 13 งวดที่ 2</t>
  </si>
  <si>
    <t>63BIO0032</t>
  </si>
  <si>
    <t>บริษัท แอร์-เทค เอนจิเนียริ่ง (ประเทศไทย) จำกัด บริการพ่นยาฆ่าเชื้อโรคปรับสภาพอากาศในสำนักงาน กสศ. ณ อาคารบี ชั้น 13 งวดที่ 1</t>
  </si>
  <si>
    <t>63BPJ000005</t>
  </si>
  <si>
    <t>บริษัท แอร์-เทค เอนจิเนียริ่ง (ประเทศไทย) จำกัด บริการพ่นยาฆ่าเชื้อโรคปรับสภาพอากาศในสำนักงาน กสศ. ณ อาคารบี ชั้น 13</t>
  </si>
  <si>
    <t>63BIO0016</t>
  </si>
  <si>
    <t>63CIO0118</t>
  </si>
  <si>
    <t>แปลเอกสารจากอังกฤษเป็นไทย Basic Financial Literacy
จำนวน 30 หน้า</t>
  </si>
  <si>
    <t>นายวทัญญู ปรีชาเดช</t>
  </si>
  <si>
    <t>AP1-0596</t>
  </si>
  <si>
    <t>PR63000078</t>
  </si>
  <si>
    <t>PO63000058</t>
  </si>
  <si>
    <t>63CIO0425</t>
  </si>
  <si>
    <t xml:space="preserve">รายงานสรุปผลการดำเนินงานของเจ้าหน้าที่ทีมสนับสนุนและประสานงานโครงการจัดสรรเงินอุดหนุนนักเรียนยากจนพิเศษแบบมีเงื่อนไข งวดที่2
</t>
  </si>
  <si>
    <t>PR63000065</t>
  </si>
  <si>
    <t>PO63000057</t>
  </si>
  <si>
    <t>63CIO0424</t>
  </si>
  <si>
    <t>รายงานสรุปผลการดำเนินงานของเจ้าหน้าที่ทีมสนับสนุนและประสานงานโครงการจัดสรรเงินอุดหนุนนักเรียนยากจนพิเศษแบบมีเงื่อนไข งวดที่1</t>
  </si>
  <si>
    <t>63CIO0235</t>
  </si>
  <si>
    <t>ออกแบบคู่มือการดำเนินงาน ระบบคัดกรอง นักเรียนยากจนพิเศษ(นักเรียนทุนเสมอภาค) 
พร้อมจัดส่งรูปเล่มเเละไฟล์ (ขนาด A4 เเละ A5)</t>
  </si>
  <si>
    <t>PR63000045</t>
  </si>
  <si>
    <t>PO63000056</t>
  </si>
  <si>
    <t>ZIO63000001</t>
  </si>
  <si>
    <t>ประกันสุขภาพและประกันอุบัติเหตุกลุ่ม ประจำปีงบประมาณ 2563 สำหรับบุคลากร กสศ. จำนวน 55 คน</t>
  </si>
  <si>
    <t>PR63000026</t>
  </si>
  <si>
    <t>PO63000055</t>
  </si>
  <si>
    <t>63CIO0122</t>
  </si>
  <si>
    <t>สกรีน,ซอง,ไรต์แผ่น CD และจัดพิมพ์คู่มือดำเนินโครงการกองทุนฯ</t>
  </si>
  <si>
    <t>PR63000072</t>
  </si>
  <si>
    <t>PO63000054</t>
  </si>
  <si>
    <t>63CIO0119</t>
  </si>
  <si>
    <t xml:space="preserve"> จัดทำชุดอินโฟกราฟฟิค อธิบายกระบวนการคัดเลือกนักเรียนที่ได้รับทุนและกิจกรรมสำคัญ 1 ชุด</t>
  </si>
  <si>
    <t>นายณัฐวุฒิ วศินโภคทรัพย์</t>
  </si>
  <si>
    <t>AP1-0540</t>
  </si>
  <si>
    <t>PR63000075</t>
  </si>
  <si>
    <t>PO63000052</t>
  </si>
  <si>
    <t>63BIO0040</t>
  </si>
  <si>
    <t>เครื่องวัดปริมาณออกซิเจนในสำนักงาน จำนวน 6 เครื่อง</t>
  </si>
  <si>
    <t>PR63000066</t>
  </si>
  <si>
    <t>PO63000051</t>
  </si>
  <si>
    <t>63CIO0264</t>
  </si>
  <si>
    <t>เจ้าหน้าที่สนับสนุนบริหารงานทั่วไป ฝ่ายสื่อสารองค์กร เดือนมกราคม 2562</t>
  </si>
  <si>
    <t>PR63000068</t>
  </si>
  <si>
    <t>PO63000050</t>
  </si>
  <si>
    <t>63CIO0188</t>
  </si>
  <si>
    <t>เจ้าหน้าที่สนับสนุนบริหารงานทั่วไป ฝ่ายสื่อสารองค์กร เดือนธันวาคม 2562</t>
  </si>
  <si>
    <t>63CIO0098</t>
  </si>
  <si>
    <t>เจ้าหน้าที่สนับสนุนบริหารงานทั่วไป ฝ่ายสื่อสารองค์กร เดือนพฤศจิกายน 2562</t>
  </si>
  <si>
    <t>63CIO0082</t>
  </si>
  <si>
    <t>โครงการสร้างการรับรู้ผ่านความถี่ในการเผยแพร่สื่อออนไลน์</t>
  </si>
  <si>
    <t>PR63000056</t>
  </si>
  <si>
    <t>PO63000049</t>
  </si>
  <si>
    <t>63CIO0209</t>
  </si>
  <si>
    <t>โครงการเผยแพร่ประชาสัมพันธ์กิจกรรมรณรงค์เพื่อความเสมอภาค 2</t>
  </si>
  <si>
    <t>PR63000058</t>
  </si>
  <si>
    <t>PO63000048</t>
  </si>
  <si>
    <t>63CIE0042</t>
  </si>
  <si>
    <t>ค่าโรงแรมสำหับการประชุมหารือระบบ Q-info สำหรับโครงการโรงเรียนพัฒนาคุณภาพต่อเนื่อง</t>
  </si>
  <si>
    <t>บริษัท โรงแรมอโนมา กรุงเทพ จำกัด</t>
  </si>
  <si>
    <t>AP1-0587</t>
  </si>
  <si>
    <t>ง6241062</t>
  </si>
  <si>
    <t>PO63000047</t>
  </si>
  <si>
    <t>63CIO0123</t>
  </si>
  <si>
    <t>โครงการเผยแพร่ประชาสัมพันธ์รณรงค์เพื่อความเสมอภาค ครั้งที่ 3</t>
  </si>
  <si>
    <t>PR63000067</t>
  </si>
  <si>
    <t>PO63000046</t>
  </si>
  <si>
    <t>63CIO0077</t>
  </si>
  <si>
    <t>63CIO0273</t>
  </si>
  <si>
    <t>โครงการพัฒนาเครื่องมือสื่อสารสำหรับสร้างเครือข่ายกิจกรรม CSR</t>
  </si>
  <si>
    <t>PR63000059</t>
  </si>
  <si>
    <t>PO63000044</t>
  </si>
  <si>
    <t>63BIO0014</t>
  </si>
  <si>
    <t>61B010201</t>
  </si>
  <si>
    <t>Microsoft AX 2012 - Team Member</t>
  </si>
  <si>
    <t>PR63000053</t>
  </si>
  <si>
    <t>PO63000043</t>
  </si>
  <si>
    <t>63CIO0095</t>
  </si>
  <si>
    <t>ออกแบบพัฒนากราฟิตี้</t>
  </si>
  <si>
    <t>นายอำนาจ อุ่นใจ</t>
  </si>
  <si>
    <t>AP1-0362</t>
  </si>
  <si>
    <t>PR63000039</t>
  </si>
  <si>
    <t>PO63000042</t>
  </si>
  <si>
    <t>63CIO0321</t>
  </si>
  <si>
    <t>พัฒนากระบวนการเรียนรู้เพื่อการสร้างสรรค์ยุทธศาสตร์การสื่อสาร</t>
  </si>
  <si>
    <t>PR63000061</t>
  </si>
  <si>
    <t>PO63000041</t>
  </si>
  <si>
    <t>63CIO0108</t>
  </si>
  <si>
    <t>ผลิตวิดีทัศน์เด็กนอกระบบ</t>
  </si>
  <si>
    <t>บริษัท ขีดลิขิต จำกัด</t>
  </si>
  <si>
    <t>AP1-0557</t>
  </si>
  <si>
    <t>PR63000029</t>
  </si>
  <si>
    <t>PO63000040</t>
  </si>
  <si>
    <t>63CIO0192</t>
  </si>
  <si>
    <t>บริษัท ขีดลิขิต จำกัด ค่าเช่าอุปกรณ์ถ่ายทําวิดีทัสน์</t>
  </si>
  <si>
    <t>PR63000044</t>
  </si>
  <si>
    <t>PO63000039</t>
  </si>
  <si>
    <t>63CIO0115</t>
  </si>
  <si>
    <t>เครื่องคอมพิวเตอร์สำนักงาน ชุดที่1</t>
  </si>
  <si>
    <t>PR63000050</t>
  </si>
  <si>
    <t>PO63000038</t>
  </si>
  <si>
    <t>63BIO0011</t>
  </si>
  <si>
    <t>บริษัท กรุงเทพคลังเอกสาร จำกัด บริการขนย้ายเฟอร์นิเจอร์สำนักงาน กสศ. พร้อมค่าแรง ค่ารถ เพื่อจัดเก็บ</t>
  </si>
  <si>
    <t>PR63000031</t>
  </si>
  <si>
    <t>PO63000037</t>
  </si>
  <si>
    <t>63CIO0472</t>
  </si>
  <si>
    <t>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6</t>
  </si>
  <si>
    <t>PR63000040</t>
  </si>
  <si>
    <t>PO63000036</t>
  </si>
  <si>
    <t>63CIO0379</t>
  </si>
  <si>
    <t>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5</t>
  </si>
  <si>
    <t>63CIO0324</t>
  </si>
  <si>
    <t>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4</t>
  </si>
  <si>
    <t>63CIO0230</t>
  </si>
  <si>
    <t>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3</t>
  </si>
  <si>
    <t>63CIO0135</t>
  </si>
  <si>
    <t>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2</t>
  </si>
  <si>
    <t>63CIO0090</t>
  </si>
  <si>
    <t>จัดจ้างผู้จัดการเพื่อการบริหารโครงการสร้างโอกาสทางการศึกษาฯ - จัดจ้างผู้จัดการเพื่การบริหารจัดการโครงการสร้างโอกาสทางการศึกษาสำหรับนักเรียนในพื้นห่างไกลเนครูรุ่นห่เพื่พัฒนาคุณภาพโรงเรียนขงชุชนห้บรรลุเป้าหมายงวดที่ 1</t>
  </si>
  <si>
    <t>63CIO0468</t>
  </si>
  <si>
    <t>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6</t>
  </si>
  <si>
    <t>พ.ต.ท.หญิง จิตติมา เจือไทย</t>
  </si>
  <si>
    <t>AP1-0344</t>
  </si>
  <si>
    <t>PR63000043</t>
  </si>
  <si>
    <t>PO63000035</t>
  </si>
  <si>
    <t>63CIO0377</t>
  </si>
  <si>
    <t>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5</t>
  </si>
  <si>
    <t>63CIO0314</t>
  </si>
  <si>
    <t>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4</t>
  </si>
  <si>
    <t>63CIO0231</t>
  </si>
  <si>
    <t>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3</t>
  </si>
  <si>
    <t>63CIO0133</t>
  </si>
  <si>
    <t>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2</t>
  </si>
  <si>
    <t>63CIO0091</t>
  </si>
  <si>
    <t>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1</t>
  </si>
  <si>
    <t>ZIO63000002</t>
  </si>
  <si>
    <t>จัดซื้อประกันสุขภาพและประกันอุบัติเหตุกลุ่มยอดระหว่างปี 2562</t>
  </si>
  <si>
    <t>บริษัท เอเซีย-แปซิฟิค อินชัวรันส์ โบรคเกอร์ส จำกัด</t>
  </si>
  <si>
    <t>AP1-0129</t>
  </si>
  <si>
    <t>PR63000047</t>
  </si>
  <si>
    <t>PO63000034</t>
  </si>
  <si>
    <t>63CIO0174</t>
  </si>
  <si>
    <t>ดำเนินการจัดประชุมเชิงปฏิบัติการเพื่อการพัฒนาครูเครือข่ายในการจัดกระบวนการเรียนการสอนแบบ Active Learning สู่การพัฒนาผู้เรียน เพื่อมาแลกเปลี่ยนเรียนรู้และพัฒนาแนวทางการจัดกระบวนการเรียนการสอนเพื่อเป็นแกนนำในการขยายผลรูปแบบการสอนที่ส่งผลต่อผู้เรียนและพัฒนาผู้เรียนให้มีทักษะในศตวรรษที่ 21</t>
  </si>
  <si>
    <t>PR63000036</t>
  </si>
  <si>
    <t>PO63000033</t>
  </si>
  <si>
    <t>63CIO0172</t>
  </si>
  <si>
    <t xml:space="preserve"> ระบบบริหารจัดการโครงการ ระยะที่ 4 จำนวน 1 ระบบ</t>
  </si>
  <si>
    <t>PR63000021</t>
  </si>
  <si>
    <t>PO63000032</t>
  </si>
  <si>
    <t>63CIO0080</t>
  </si>
  <si>
    <t>ออกแบบวิดีทัศน์ คก.ตามหาเด็กเร่ร่อน 20 จังหวัด</t>
  </si>
  <si>
    <t>PR63000027</t>
  </si>
  <si>
    <t>PO63000031</t>
  </si>
  <si>
    <t>63CIO0251</t>
  </si>
  <si>
    <t>บุคคลปฏิบัติงานด้านธุรการ เดือนมกราคม 2563</t>
  </si>
  <si>
    <t>นางสาวจารุวรรณ จันทาทอง</t>
  </si>
  <si>
    <t>AP1-0578</t>
  </si>
  <si>
    <t>PR63000048</t>
  </si>
  <si>
    <t>PO63000030</t>
  </si>
  <si>
    <t>63CIO0186</t>
  </si>
  <si>
    <t>บุคคลปฏิบัติงานด้านธุรการ เดือนธันวาคม 2562</t>
  </si>
  <si>
    <t>63CIO0104</t>
  </si>
  <si>
    <t>บุคคลปฏิบัติงานด้านธุรการ เดือนพฤศจิกายน 2562</t>
  </si>
  <si>
    <t>63BIO0012</t>
  </si>
  <si>
    <t>จดรายชื่อพรีเมี่ยม Line Official Account</t>
  </si>
  <si>
    <t>นางสาวภัสสราภรณ์ นิคมพักตร์</t>
  </si>
  <si>
    <t>AP1-0573</t>
  </si>
  <si>
    <t>PR63000049</t>
  </si>
  <si>
    <t>PO63000029</t>
  </si>
  <si>
    <t>63CIO0293</t>
  </si>
  <si>
    <t>จัดจ้างเจ้าหน้าที่สนับสนุน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</t>
  </si>
  <si>
    <t>PR63000046</t>
  </si>
  <si>
    <t>PO63000028</t>
  </si>
  <si>
    <t>63CIO0229</t>
  </si>
  <si>
    <t>63CIO0134</t>
  </si>
  <si>
    <t>63CIO0068</t>
  </si>
  <si>
    <t>63CIO0072</t>
  </si>
  <si>
    <t>เอกสาร C-BED Aspiring Entrepreneurs</t>
  </si>
  <si>
    <t>บริษัท ยูนีค ทรานสเลชั่น จำกัด</t>
  </si>
  <si>
    <t>AP1-0113</t>
  </si>
  <si>
    <t>PR63000030</t>
  </si>
  <si>
    <t>PO63000027</t>
  </si>
  <si>
    <t>เอกสาร Ready for Business problem Solving</t>
  </si>
  <si>
    <t>เอกสาร Ready for Business Vision setting ฉบับที่แปลภาษาไทย</t>
  </si>
  <si>
    <t>63CIO1149</t>
  </si>
  <si>
    <t xml:space="preserve">PO63000026-10/12 บริษัท ฮิวแมนิก้า จำกัด(มหาชน) จ้างบริการระบบ Payroll Outsourcing &amp; Employee self-service งวดที่ 8
</t>
  </si>
  <si>
    <t>PR63000018</t>
  </si>
  <si>
    <t>PO63000026</t>
  </si>
  <si>
    <t>63CIO0980</t>
  </si>
  <si>
    <t xml:space="preserve">PO63000026-9 บริษัท ฮิวแมนิก้า จำกัด(มหาชน) จ้างบริการระบบ Payroll Outsourcing &amp; Employee self-service งวดที่ 8
</t>
  </si>
  <si>
    <t>63CIO0829</t>
  </si>
  <si>
    <t xml:space="preserve">PO63000026-8 บริษัท ฮิวแมนิก้า จำกัด(มหาชน) จ้างบริการระบบ Payroll Outsourcing &amp; Employee self-service งวดที่ 8
</t>
  </si>
  <si>
    <t>63CIO0697</t>
  </si>
  <si>
    <t xml:space="preserve">บริษัท ฮิวแมนิก้า จำกัด(มหาชน) จ้างบริการระบบ Payroll Outsourcing &amp; Employee self-service งวดที่ 7
</t>
  </si>
  <si>
    <t>63CIO0603</t>
  </si>
  <si>
    <t xml:space="preserve">บริษัท ฮิวแมนิก้า จำกัด(มหาชน) จ้างบริการระบบ Payroll Outsourcing &amp; Employee self-service งวดที่ 6
</t>
  </si>
  <si>
    <t>63CIO0476</t>
  </si>
  <si>
    <t xml:space="preserve">บริษัท ฮิวแมนิก้า จำกัด(มหาชน) จ้างบริการระบบ Payroll Outsourcing &amp; Employee self-service งวดที่ 5
</t>
  </si>
  <si>
    <t>63CIO0388</t>
  </si>
  <si>
    <t xml:space="preserve">บริษัท ฮิวแมนิก้า จำกัด(มหาชน) จ้างบริการระบบ Payroll Outsourcing &amp; Employee self-service งวดที่ 4
</t>
  </si>
  <si>
    <t>63CIO0310</t>
  </si>
  <si>
    <t xml:space="preserve">บริษัท ฮิวแมนิก้า จำกัด(มหาชน) จ้างบริการระบบ Payroll Outsourcing &amp; Employee self-service งวดที่ 3
</t>
  </si>
  <si>
    <t>63CIO0212</t>
  </si>
  <si>
    <t>บริษัท ฮิวแมนิก้า จำกัด(มหาชน) จ้างบริการระบบ Payroll Outsourcing &amp; Employee self-service งวดที่ 1</t>
  </si>
  <si>
    <t>63CIO0193</t>
  </si>
  <si>
    <t>บริษัท ฮิวแมนิก้า จำกัด(มหาชน) จ้างบริการระบบ Payroll Outsourcing &amp; Employee self-service งวดที่ 2</t>
  </si>
  <si>
    <t>63CIO0183</t>
  </si>
  <si>
    <t>รายงานสรุปผลการดำเนินงานตามขอบเขตงาน งวดที่ 2</t>
  </si>
  <si>
    <t>นางสาวธีรตา ไพบูลย์</t>
  </si>
  <si>
    <t>AP1-0368</t>
  </si>
  <si>
    <t>PR63000003</t>
  </si>
  <si>
    <t>PO63000025</t>
  </si>
  <si>
    <t>63CIO0093</t>
  </si>
  <si>
    <t>รายงานสรุปผลการดำเนินงานตามขอบเขตงาน งวดที่ 1 บริหารงานทั่วไป ฝ่ายโลจิสติกส์</t>
  </si>
  <si>
    <t>63CIO0121</t>
  </si>
  <si>
    <t>งวดที่ 2 จัดส่งรายงานสรุปประมวลบทเรียนการประชุม ฐานข้อมูลรายชื่อผู้เข้าร่วม</t>
  </si>
  <si>
    <t>PR63000020</t>
  </si>
  <si>
    <t>PO63000024</t>
  </si>
  <si>
    <t>63CIO0079</t>
  </si>
  <si>
    <t>บริหารจัดการประชุม workshop แนวทางการดำเนินงานระบบดูแลช่วยเหลือนักเรียน 
งวดที่ 1 จัดส่งกำหนดการประชุม เเละสรุปรายชื่อผู้เข้าร่วมประชุม วิทยากร</t>
  </si>
  <si>
    <t>63CIO0201</t>
  </si>
  <si>
    <t>บริษัท โฮฟ ดี.เค. จำกัด เก้าอี้และเบาะนั่งฟองน้ำ จำนวน 6 รายการ</t>
  </si>
  <si>
    <t>บริษัท โฮฟ ดี.เค. จำกัด</t>
  </si>
  <si>
    <t>AP1-0542</t>
  </si>
  <si>
    <t>PR63000022</t>
  </si>
  <si>
    <t>PO63000023</t>
  </si>
  <si>
    <t>63CIO0198</t>
  </si>
  <si>
    <t>อุปกรณ์ระบบเสียงประกาศสำนักงาน  กสศ. Zone A</t>
  </si>
  <si>
    <t>PR63000010</t>
  </si>
  <si>
    <t>PO63000022</t>
  </si>
  <si>
    <t>63CIO0483</t>
  </si>
  <si>
    <t>พัฒนาระบบรัยส่งเอกสาร</t>
  </si>
  <si>
    <t>PR63000023</t>
  </si>
  <si>
    <t>PO63000021</t>
  </si>
  <si>
    <t>63CIO0269</t>
  </si>
  <si>
    <t>IBM RPA Express Pack</t>
  </si>
  <si>
    <t>บริษัท ซีเคียวร์ เซอร์ฟ จำกัด</t>
  </si>
  <si>
    <t>AP1-0519</t>
  </si>
  <si>
    <t>PR63000024</t>
  </si>
  <si>
    <t>PO63000020</t>
  </si>
  <si>
    <t>63CIO0117</t>
  </si>
  <si>
    <t>ค่าสนับสนุนบุคคลากรเพื่อจัดทำสัญญารับทุนโครงการ</t>
  </si>
  <si>
    <t>PR63000033</t>
  </si>
  <si>
    <t>PO63000019</t>
  </si>
  <si>
    <t>63CIO0436</t>
  </si>
  <si>
    <t>จัดจ้างผู้ประสานงานเพื่อสนับสนุนโครงการจัดสรรเงินอุดหนุนนักเรียนทุนเสมอภาค  งวดที่ 5</t>
  </si>
  <si>
    <t>PR63000034</t>
  </si>
  <si>
    <t>PO63000018</t>
  </si>
  <si>
    <t>63CIO0343</t>
  </si>
  <si>
    <t>จัดจ้างผู้ประสานงานเพื่อสนับสนุนโครงการจัดสรรเงินอุดหนุนนักเรียนทุนเสมอภาค  งวดที่ 4</t>
  </si>
  <si>
    <t>63CIO0292</t>
  </si>
  <si>
    <t>จัดจ้างผู้ประสานงานเพื่อสนับสนุนโครงการจัดสรรเงินอุดหนุนนักเรียนทุนเสมอภาค  งวดที่ 3</t>
  </si>
  <si>
    <t>63CIO0182</t>
  </si>
  <si>
    <t>จัดจ้างผู้ประสานงานเพื่อสนับสนุนโครงการจัดสรรเงินอุดหนุนนักเรียนทุนเสมอภาค งวดที่ 2</t>
  </si>
  <si>
    <t>63CIO0112</t>
  </si>
  <si>
    <t>จัดจ้างผู้ประสานงานเพื่อสนับสนุนโครงการจัดสรรเงินอุดหนุนนักเรียนทุนเสมอภาค  งวดที่ 1</t>
  </si>
  <si>
    <t>63CIO0076</t>
  </si>
  <si>
    <t>แปลเอกสารจากอังกฤษ-ไทย จำนวน 1 เรื่อง (Inclusive and Equitab)</t>
  </si>
  <si>
    <t>นางสาวบุษบง โควินท์</t>
  </si>
  <si>
    <t>AP1-0537</t>
  </si>
  <si>
    <t>PR63000008</t>
  </si>
  <si>
    <t>PO63000017</t>
  </si>
  <si>
    <t>63CIO0180</t>
  </si>
  <si>
    <t>ไฟเบอร์กลาส รูปก้อนหิน ไซส์ S M L</t>
  </si>
  <si>
    <t>บริษัท อิลิเมนท์ 26 จำกัด</t>
  </si>
  <si>
    <t>AP1-0548</t>
  </si>
  <si>
    <t>PR63000016</t>
  </si>
  <si>
    <t>PO63000016</t>
  </si>
  <si>
    <t>63CIO0159</t>
  </si>
  <si>
    <t>บริการระบบอีเมลพนักงาน 10 บัญชี</t>
  </si>
  <si>
    <t>PR63000028</t>
  </si>
  <si>
    <t>PO63000015</t>
  </si>
  <si>
    <t>63CIO0070</t>
  </si>
  <si>
    <t>PR63000001</t>
  </si>
  <si>
    <t>PO63000013</t>
  </si>
  <si>
    <t>63CIO0394</t>
  </si>
  <si>
    <t>โต๊ะข้าง ขาเงิน TOP ขาว คำนวณได้3891.74/หน่วย ปัดเศษให้ยอดTotalsตรง</t>
  </si>
  <si>
    <t>บริษัท โมเดอร์นฟอร์มกรุ๊ป จำกัด(มหาชน)</t>
  </si>
  <si>
    <t>AP1-0109</t>
  </si>
  <si>
    <t>PR63000019</t>
  </si>
  <si>
    <t>PO63000012</t>
  </si>
  <si>
    <t>เก้าอี้กลม พร้อมพนัก เบาะหุ้มผา พนักหุ้มผ้า</t>
  </si>
  <si>
    <t>เก้าอี้สูงขาสีขาว หุ้มผ้า น้ำตาลอ่อน</t>
  </si>
  <si>
    <t>63CIO0075</t>
  </si>
  <si>
    <t>จัดหาอุปกรณ์เครื่องเขียน กระดาษเอ 4 และอุปกรณ์สำนักงาน</t>
  </si>
  <si>
    <t>PR63000007</t>
  </si>
  <si>
    <t>PO63000010</t>
  </si>
  <si>
    <t>63CIO0196</t>
  </si>
  <si>
    <t>บริษัท เอวีวัน เน็ตเวิร์ค แอนด์ เซอร์วิส จำกัด อุปกรณ์ระบบภาพห้องประชุมสำนักงาน B1 ขนาด L เฟส 1</t>
  </si>
  <si>
    <t>PR63000009</t>
  </si>
  <si>
    <t>PO63000009</t>
  </si>
  <si>
    <t>63CIO0197</t>
  </si>
  <si>
    <t>อุปกรณ์ระบบภาพและเสียงห้องประชุมสำนักงาน B2 ขนาด M เฟส 1</t>
  </si>
  <si>
    <t>PR63000014</t>
  </si>
  <si>
    <t>PO63000008</t>
  </si>
  <si>
    <t>63CIO0200</t>
  </si>
  <si>
    <t>อุปกรณ์ระบบภาพห้องประชุมสำนักงาน B1 ขนาด L เฟส 2</t>
  </si>
  <si>
    <t>PR63000013</t>
  </si>
  <si>
    <t>PO63000007</t>
  </si>
  <si>
    <t>63CIO0195</t>
  </si>
  <si>
    <t>บริษัท เอวีวัน เน็ตเวิร์ค แอนด์ เซอร์วิส จำกัด อุปกรณ์ระบบเสียงห้องประชุมสำนักงาน B1 ขนาด L เฟส 2</t>
  </si>
  <si>
    <t>PR63000011</t>
  </si>
  <si>
    <t>PO63000006</t>
  </si>
  <si>
    <t>63CIO0604</t>
  </si>
  <si>
    <t>บริษัท แอดวานซ์ ไวร์เลส เน็ทเวอร์ค จำกัด บริการติดตั้งสายสัญญาณสำหรับ Computer</t>
  </si>
  <si>
    <t>PR63000006</t>
  </si>
  <si>
    <t>PO63000003</t>
  </si>
  <si>
    <t>63CIO0654</t>
  </si>
  <si>
    <t>บริษัท แอดวานซ์ ไวร์เลส เน็ทเวอร์ค จำกัด บริการติดตั้งสายสัญญาณสำหรับโทรศัพท์</t>
  </si>
  <si>
    <t>PR63000005</t>
  </si>
  <si>
    <t>PO63000002</t>
  </si>
  <si>
    <t>63CIO0199</t>
  </si>
  <si>
    <t>อุปกรณ์ระบบเสียงห้องประชุม B1 ขนาด L เฟสที่ 1</t>
  </si>
  <si>
    <t>PR63000004</t>
  </si>
  <si>
    <t>PO63000001</t>
  </si>
  <si>
    <t>Total Amount for PO</t>
  </si>
  <si>
    <t>PO status</t>
  </si>
  <si>
    <t>Invoice Amount</t>
  </si>
  <si>
    <t>Invoice date</t>
  </si>
  <si>
    <t>Invoice Number</t>
  </si>
  <si>
    <t>Net Amount</t>
  </si>
  <si>
    <t>Budget</t>
  </si>
  <si>
    <t>Description</t>
  </si>
  <si>
    <t>PO Delivery Date</t>
  </si>
  <si>
    <t>PO Date</t>
  </si>
  <si>
    <t>Vendor Name</t>
  </si>
  <si>
    <t>Vendor account</t>
  </si>
  <si>
    <t>Purchase Number</t>
  </si>
  <si>
    <t>Purchase Order</t>
  </si>
  <si>
    <r>
      <t xml:space="preserve">1. Virtual Education Disruption Conference คลิปวีดีโอ 34 คลิป </t>
    </r>
    <r>
      <rPr>
        <sz val="8"/>
        <color rgb="FFFF0000"/>
        <rFont val="TH Sarabun New"/>
        <family val="2"/>
      </rPr>
      <t>**มีผู้ร่วมสนับสนุนรายอื่นด้านงบประมาณ ได้แก่ กสศ/Starfish/ สหพัฒน์/ AWS/TCP/ SCB/ISB/KBank/ depa**</t>
    </r>
    <r>
      <rPr>
        <sz val="8"/>
        <color rgb="FF000000"/>
        <rFont val="TH Sarabun New"/>
        <family val="2"/>
      </rPr>
      <t xml:space="preserve">
2. Press release  ในช่องทางสำนักข่าว ข่าวสด ประชาชาติธุรกิจ มติชน ผู้จัดการ ไทยโพสต์ สยามรัฐ ไทยรัฐ M2F (ไม่น้อยกว่า 15 สำนักข่าว)</t>
    </r>
  </si>
  <si>
    <t>Created by</t>
  </si>
  <si>
    <t>Journal number</t>
  </si>
  <si>
    <t>Date</t>
  </si>
  <si>
    <t>Ledger account</t>
  </si>
  <si>
    <t>Amount</t>
  </si>
  <si>
    <t>Amount in transaction currency</t>
  </si>
  <si>
    <t>Year closed</t>
  </si>
  <si>
    <t>Currency</t>
  </si>
  <si>
    <t>Amount in reporting currency</t>
  </si>
  <si>
    <t>Posting layer</t>
  </si>
  <si>
    <t>Nantakar</t>
  </si>
  <si>
    <t>1000-014375</t>
  </si>
  <si>
    <t>63APV0007</t>
  </si>
  <si>
    <t>63APV0007 โอนดอกเบี้ยรับจาก ธนาคารกรุงไทย กสศ.ส่วนกลาง ไปยังบัญชีธนาคารกรุงไทย กสศ.มาตรา 6 (8)</t>
  </si>
  <si>
    <t>43030160-A-------</t>
  </si>
  <si>
    <t>No</t>
  </si>
  <si>
    <t>THB</t>
  </si>
  <si>
    <t>Current</t>
  </si>
  <si>
    <t>11010202-A-------</t>
  </si>
  <si>
    <t>1000-015589</t>
  </si>
  <si>
    <t>63APV0008</t>
  </si>
  <si>
    <t>63APV0008 ค่าธรรมเนียมธนาคารการโอน กรุงไทย งบ A มิ.ย.63</t>
  </si>
  <si>
    <t>99000003-A-------</t>
  </si>
  <si>
    <t>1000-012444</t>
  </si>
  <si>
    <t>63BPV0054</t>
  </si>
  <si>
    <t>63BPV0054 บริษัท แอร์-เทค เอนจิเนียริ่ง (ประเทศไทย) จำกัด PO63000214-2 PO63000293 PO63000261 งานพ่นยาฆ่าเชื้อปรับสภาพอากาศภายในพื้นที่สำนักงาน</t>
  </si>
  <si>
    <t>21010201-B-------</t>
  </si>
  <si>
    <t>11010203-B-------</t>
  </si>
  <si>
    <t>1000-012568</t>
  </si>
  <si>
    <t>63BPV0055</t>
  </si>
  <si>
    <t>63BPV0055 โอนเงินจาก บช กสศ-มาตรา6(2) งบB ไปยัง ธนาคารเกียรตินาคิน</t>
  </si>
  <si>
    <t>99000001-B-------</t>
  </si>
  <si>
    <t>99000003-B-------</t>
  </si>
  <si>
    <t>1000-012600</t>
  </si>
  <si>
    <t>63BPV0056</t>
  </si>
  <si>
    <t>63BPV0056 งบ B คืนงบ C</t>
  </si>
  <si>
    <t>21010202-B-------</t>
  </si>
  <si>
    <t>1000-012893</t>
  </si>
  <si>
    <t>63BPV0057</t>
  </si>
  <si>
    <t>63BPV0057 บริษัท นอร์ธพลัส จำกัด PO63000238-2 ค่าดำเนินการจ้างผู้ควบคุมงานก่อสร้างเพิ่มเติม งวดที่ 2</t>
  </si>
  <si>
    <t>1000-012897</t>
  </si>
  <si>
    <t>63BPV0058</t>
  </si>
  <si>
    <t>63BPV0058 บริษัท เอ็ม อี อี จำกัด PO63000297-1 งานปรับปรุงพื้นที่ทำงานบริเวณโซนสำนักงาน เฟอร์นิเจอร์ติดผนังและฝ้าในอาคารเอและบี งวดที่ 1 (งานแล้วเสร็จ 50%)</t>
  </si>
  <si>
    <t>1000-012986</t>
  </si>
  <si>
    <t>63BPV0059</t>
  </si>
  <si>
    <t>63BPV0059 ค่าธรรมเนียม BATHNET รับเงินจากบัญชี ธ.กรุงไทย งบ B</t>
  </si>
  <si>
    <t>11010240-B-------</t>
  </si>
  <si>
    <t>1000-013011</t>
  </si>
  <si>
    <t>63BPV0060</t>
  </si>
  <si>
    <t>63BPV0060 บริษัท แอร์-เทค เอนจิเนียริ่ง (ประเทศไทย) จำกัด PO63000059-2 บริการพ่นยาฆ่าเชื้อโรคปรับสภาพอากาศในสำนักงาน กสศ. ณ อาคารบี ชั้น 13</t>
  </si>
  <si>
    <t>1000-013381</t>
  </si>
  <si>
    <t>63BPV0061</t>
  </si>
  <si>
    <t>63BPV0061 ค่าธรรมเนียมสมุดเช็ค ธนาคารเกียรตินาคิน งบB</t>
  </si>
  <si>
    <t>11010340-B-------</t>
  </si>
  <si>
    <t>1000-013463</t>
  </si>
  <si>
    <t>63BPV0062</t>
  </si>
  <si>
    <t>1000-013544</t>
  </si>
  <si>
    <t>63BPV0063</t>
  </si>
  <si>
    <t>63BPV0063 งบ B คืนงบ C</t>
  </si>
  <si>
    <t>1000-014197</t>
  </si>
  <si>
    <t>63BPV0064</t>
  </si>
  <si>
    <t>63BPV0064 บริษัท นอร์ธพลัส จำกัด PO63000414-1 ค่าดำเนินการควบคุมงานก่อสร้าง พร้อมจัดส่งรายงานผลการดำเนินงานควบคุมงานก่อสร้าง / ปรับปรุง ตกแต่งภายใน</t>
  </si>
  <si>
    <t>1000-014207</t>
  </si>
  <si>
    <t>63BPV0065</t>
  </si>
  <si>
    <t>63BPV0064 บริษัท แอร์-เทค เอนจิเนียริ่ง (ประเทศไทย) จำกัด บริการพ่นยาฆ่าเชื้อโรคในระบบปรับอากาศสำนักงาน</t>
  </si>
  <si>
    <t>1000-014376</t>
  </si>
  <si>
    <t>63BPV0066</t>
  </si>
  <si>
    <t>63BPV0066  โอนดอกเบี้ยรับจาก ธนาคารกรุงไทย งบB 355-9 ไปยังบัญชีธนาคารกรุงไทย กสศ.มาตรา 6 (8)</t>
  </si>
  <si>
    <t>43030160-B-------</t>
  </si>
  <si>
    <t>1000-014478</t>
  </si>
  <si>
    <t>63BPV0067</t>
  </si>
  <si>
    <t>11010303-B-------</t>
  </si>
  <si>
    <t>1000-014540</t>
  </si>
  <si>
    <t>63BPV0068</t>
  </si>
  <si>
    <t>63BPV0068 บริษัท โคคูโย อินเตอร์เนชั่นแนล (ประเทศไทย) จำกัด ค่าเฟอร์นิเจอร์สำนักงาน (โต๊ะ เก้าอี้ ตู้เก็บเอกสาร) PO63000239</t>
  </si>
  <si>
    <t>1000-015176</t>
  </si>
  <si>
    <t>63BPV0069</t>
  </si>
  <si>
    <t>63BPV0069 ค่าธรรมเนียมธนาคารซื้อสมุดเช็คธนาคารกรุงไทย 355-9 มี.ค.63</t>
  </si>
  <si>
    <t>1000-015315</t>
  </si>
  <si>
    <t>63BPV0070</t>
  </si>
  <si>
    <t>63BPV0070 บริษัท นอร์ธพลัส จำกัด ดำเนินการควบคุมงานก่อสร้าง พร้อมจัดส่งรายงานผลการดำเนินงานควบคุมงานก่อสร้าง / ปรับปรุง ตกแต่งภายใน / งานระบบและเฟอร์นิเจอร์ติดผนัง ณ สำนักงาน กสศ. PO63000414-2</t>
  </si>
  <si>
    <t>1000-015359</t>
  </si>
  <si>
    <t>63BPV0071</t>
  </si>
  <si>
    <t>63BPV0071 บริษัท ป้ายนายกฤษสติ๊กเกอร์ จำกัด ค่าบริการจัดทำสติ๊กเกอร์ ป้ายข้อความ PO63000522</t>
  </si>
  <si>
    <t>1000-015468</t>
  </si>
  <si>
    <t>63BPV0072</t>
  </si>
  <si>
    <t>63BPV0072 งบ B คืนงบ C</t>
  </si>
  <si>
    <t>1000-015798</t>
  </si>
  <si>
    <t>63BPV0073</t>
  </si>
  <si>
    <t>63BPV0073 บริษัท โคคูโย อินเตอร์เนชั่นแนล (ประเทศไทย) จำกัด PO63000309 ค่าเฟอร์นิเจอร์สำนักงานเพิ่มเติม</t>
  </si>
  <si>
    <t>1000-016410</t>
  </si>
  <si>
    <t>63BPV0074</t>
  </si>
  <si>
    <t>63BPV0074  บริษัท โคคูโย อินเตอร์เนชั่นแนล (ประเทศไทย) จำกัด PO63000260 ล้อสำหรับโต๊ะประชุม แบบพับเก็บได้ จำนวน 48 ชิ้น พร้อมบริการติดตั้งและจัดส่ง</t>
  </si>
  <si>
    <t>1000-016565</t>
  </si>
  <si>
    <t>63BPV0075</t>
  </si>
  <si>
    <t>63BPV0075  งบ B คืนงบ C</t>
  </si>
  <si>
    <t>1000-017251</t>
  </si>
  <si>
    <t>63BPV0076</t>
  </si>
  <si>
    <t>63BPV0076 งบ B คืนงบ C</t>
  </si>
  <si>
    <t>1000-018284</t>
  </si>
  <si>
    <t>63BPV0077</t>
  </si>
  <si>
    <t>63BPV0077 โอนเงินจากกรุงไทย 3559 เข้าบัญชีทหารไทย 5584 เพื่อการลงทุนซื้อกองทุนเปิด K CASH</t>
  </si>
  <si>
    <t>Thitima</t>
  </si>
  <si>
    <t>1000-018363</t>
  </si>
  <si>
    <t>63BPV0078</t>
  </si>
  <si>
    <t>63BPV3378 PO63000704 บริษัท เอ็ม อี อี จำกัด งานปรับปรุงพื้นที่ทำงาน เฟอร์นิเจอร์ติดผนัง และเฟอร์นิเจอร์ลอยตัวเพิ่มเติม</t>
  </si>
  <si>
    <t>11010220-B-------</t>
  </si>
  <si>
    <t>1000-018777</t>
  </si>
  <si>
    <t>63BPV0079</t>
  </si>
  <si>
    <t>63BPV0079 ซื้อพันธบัตรรัฐบาลไทยหรือพันธบัตรธนาคารแห่งประเทศไทย เพื่อการลงทุน จาก 552-0 ไปยัง 355-9</t>
  </si>
  <si>
    <t>1000-018832</t>
  </si>
  <si>
    <t>63BPV0080</t>
  </si>
  <si>
    <t>63BPV0080 งบ B คืนงบ C</t>
  </si>
  <si>
    <t>1000-018843</t>
  </si>
  <si>
    <t>63BPV0081</t>
  </si>
  <si>
    <t>63BPV0081 ซื้อพันธบัตรธนาคารแห่งประเทศไทยรุ่ง BOT229A โอนเงินจากธนาคารกรุงไทย 355-9 เข้าบัญชีกสิกร 796-9</t>
  </si>
  <si>
    <t>1000-020141</t>
  </si>
  <si>
    <t>63CPV03644</t>
  </si>
  <si>
    <t>63CPV03644 ค่าธรรมเนียมธนาคารออมสิน9272 เดือน กันยายน 2563</t>
  </si>
  <si>
    <t>11010224-C-------</t>
  </si>
  <si>
    <t>99000003-C-------</t>
  </si>
  <si>
    <t>1000-020144</t>
  </si>
  <si>
    <t>63CPV03645</t>
  </si>
  <si>
    <t>63CPV03645 ค่าธรรมเนียมธนาคารเกียรตินาคิน เดือน กันยายน 2563</t>
  </si>
  <si>
    <t>11010243-C-------</t>
  </si>
  <si>
    <t>1000-012294</t>
  </si>
  <si>
    <t>63CPV1683</t>
  </si>
  <si>
    <t>63CPV1683 บริษัท สหสามัคคีบริการ จำกัด PO630002461-1 PO63000245-1 งานบริการทำความสะอาดประจำเดือน ก.พ. 2563 ฝั่ง เอ และ บี</t>
  </si>
  <si>
    <t>21010201-C-------</t>
  </si>
  <si>
    <t>11010304-C-------</t>
  </si>
  <si>
    <t>1000-012296</t>
  </si>
  <si>
    <t>63CPV1684</t>
  </si>
  <si>
    <t>63CPV1684 บริษัท ฮิวแมนิก้า จำกัด(มหาชน) PO63000026-5 จ้างบริการระบบ Payroll Outsourcing &amp; Employee self-service งวดที่ 5</t>
  </si>
  <si>
    <t>1000-012301</t>
  </si>
  <si>
    <t>63CPV1685</t>
  </si>
  <si>
    <t>63CPV1685 บริษัท บัณฑิต เซ็นเตอร์ จำกัด PO63000315 บริการระบบจัดการ Social media and Crisis Management</t>
  </si>
  <si>
    <t>1000-012306</t>
  </si>
  <si>
    <t>63CPV1686</t>
  </si>
  <si>
    <t>63CPV1686 บริษัท อเดไลน์ กรุ๊ป จำกัด PO63000340 ผลิตนิทรรศการ และบริหารจัดการการประชุมเชิงปฏิบัติการสถาบันผลิตและพัฒนาครุรัก(ษ์)ถิ่น รุ่นที่ 1 ครั้งที่ 2</t>
  </si>
  <si>
    <t>1000-012401</t>
  </si>
  <si>
    <t>63CPV1700</t>
  </si>
  <si>
    <t>63CPV1700 นางสาว ณัฐชานันท์ ไตรวัฒนวงษ์ PO62000402-3 เอกสารรายงานการวิเคราะห์ประมวลผลและรายงานสรุปข้อมูลเกี่ยวกับระบบบริหารจัดการแอพพลิเคชั่นทุนนวัตกรรมมสายอาชีพชั้นสูง</t>
  </si>
  <si>
    <t>11010204-C-------</t>
  </si>
  <si>
    <t>1000-012407</t>
  </si>
  <si>
    <t>63CPV1701</t>
  </si>
  <si>
    <t>63CPV1701 นางสาว สุนทราภรณ์ กิติโยธี PO63000341 ออกแบบและผลิต Presentation</t>
  </si>
  <si>
    <t>1000-012421</t>
  </si>
  <si>
    <t>63CPV1702</t>
  </si>
  <si>
    <t>63CPV1702 นาย สมชาย แซ่เล้า PO63000247-2 ผลิตวิดีทัศน์/สื่อ multi media เพื่อสนับสนุนกองทุนเพื่อความเสมอภาคทางการศึกษา งวดที่ 2</t>
  </si>
  <si>
    <t>1000-012423</t>
  </si>
  <si>
    <t>63CPV1703</t>
  </si>
  <si>
    <t>63CPV1703 นางสาว สาวินี สาระปัญญา PO63000325 จัดซื้อหนังสือเพื่อสร้างโอกาสการเรียนรู้ ด้วยองค์ความรู้ที่จำเป็น 3 รายการ จำนวน 600 เล่ม</t>
  </si>
  <si>
    <t>1000-012425</t>
  </si>
  <si>
    <t>63CPV1704</t>
  </si>
  <si>
    <t>63CPV1704 ร.ต.ท.หญิง ปุณยนุช หิรัญอร จัดซื้อเร่งด่วน ค่าบริการพยาบาลวิชาชีพเพื่อตรวจคัดกรองเจ้าหน้าที่และบุคคลภายนอกก่อนเข้าสำนักงาน</t>
  </si>
  <si>
    <t>1000-012427</t>
  </si>
  <si>
    <t>63CPV1705</t>
  </si>
  <si>
    <t>63CPV1705 บริษัท พีพี เซอร์วิช แอนด์ คอนซัลท์ จำกัด PO62000412-6 งวดที่ 6 ตรวจรายงานการเงินโครงการของ กสศ. เดือน มี.ค.63</t>
  </si>
  <si>
    <t>1000-012429</t>
  </si>
  <si>
    <t>63CPV1706</t>
  </si>
  <si>
    <t>63CPV1706 นาง ภัทรวดี อินทปันตี PO63000116 จัดจ้างตรวจสอบรายงานการเงินโครงการครูรัก(ษ์)ถิ่น มหาวิทยาลัยราชภัฏสุราษฎร์ธานี รุ่นที่ 1 ปีการศึกษา 2563</t>
  </si>
  <si>
    <t>1000-012431</t>
  </si>
  <si>
    <t>63CPV1707</t>
  </si>
  <si>
    <t>63CPV1707 นายพานิช ทศพรสัมพันธ์ PO63000134-4 งานตรวจสอบภายในเดือนมีนาคม2563</t>
  </si>
  <si>
    <t>1000-012434</t>
  </si>
  <si>
    <t>63CPV1708</t>
  </si>
  <si>
    <t>63CPV1708 นายปรัชญา เพชรวิสิทธิ์ PO63000321 ผลิตวิดีทัศน์และตัดต่อวิดีโอเพื่อใช้ประกอบการสื่อสารสร้างความเสมอภาคทางการศึกษา</t>
  </si>
  <si>
    <t>1000-012436</t>
  </si>
  <si>
    <t>63CPV1709</t>
  </si>
  <si>
    <t>63CPV1709 นาย อณิวุฒิ สถาพรพินิต PO63000314-1 ออกแบบและจัดทำวิดีโอของ Project Facebook เดือนมีนาคม 2563</t>
  </si>
  <si>
    <t>1000-012438</t>
  </si>
  <si>
    <t>63CPV1710</t>
  </si>
  <si>
    <t>63CPV1710 นาง เอื้ออารี หมื่นอินกุล PO63000152-3 บริการให้คำปรึกษาด้านการสื่อสารภาพลักษณ์ กสศ. ในเดือนกุมภาพันธ์ 2563</t>
  </si>
  <si>
    <t>1000-012440</t>
  </si>
  <si>
    <t>63CPV1711</t>
  </si>
  <si>
    <t>63CPV1711 นาย รวิศร์ หล้าหา PO63000249-2 ผลิต Content และลงพื้นที่สนับสนุนกองทุนเพื่อความเสมอภาคทางการศึกษา ประจำเดือนมีนาคม 2563 (ร่วมขับเคลื่อนกิจกรรมรณรงค์ของ กสศ. 2 สำนัก)</t>
  </si>
  <si>
    <t>1000-012442</t>
  </si>
  <si>
    <t>63CPV1712</t>
  </si>
  <si>
    <t>63CPV1712 บริษัท โมเดิร์นดั๊ก กรุ๊ป จำกัด PO63000283 ผลิต online content และวิดีโอเกี่ยวกับครู เด็กและการระดมทุนพร้อมเผยแพร่ผ่านช่องทาง Social media</t>
  </si>
  <si>
    <t>1000-012446</t>
  </si>
  <si>
    <t>63CPV1713</t>
  </si>
  <si>
    <t>63CPV1713 นายสกล สุวรรณาพิสิทธิ์ PO63000316-1 บริหารจัดการดูแลเว็บไซต์ กสศ. เดือนมีนาคม 2563</t>
  </si>
  <si>
    <t>1000-012447</t>
  </si>
  <si>
    <t>63CPV1714</t>
  </si>
  <si>
    <t>63CPV1714 นาย ณรงค์ฤทธิ์ โก๋กลิ่น PO63000345 จ้างถ่ายวิดีโอถ่ายทอดสด class onlineลง facebook เพื่อใช้ในการเรียนการสอน</t>
  </si>
  <si>
    <t>1000-012449</t>
  </si>
  <si>
    <t>63CPV1715</t>
  </si>
  <si>
    <t>63CPV1715 นาย ฐิติฤกษ์ พรหมวนิช PO63000336 จ้างทำคู่มือการใช้งาน Equity Lab</t>
  </si>
  <si>
    <t>1000-012452</t>
  </si>
  <si>
    <t>63CPV1716</t>
  </si>
  <si>
    <t>63CPV1716 นาย กิตติพิชญ์ ขุนแก้ว PO63000313-1 จ้าง Content Creator ของ Project Facebook เดือนมีนาคม 2563</t>
  </si>
  <si>
    <t>1000-012454</t>
  </si>
  <si>
    <t>63CPV1717</t>
  </si>
  <si>
    <t>63CPV1717 บริษัท บางกอกบุรี ครีเอทีฟเฮ้าส์ จำกัด PO63000273-2 คลิปวิดีโอประชาสัมพันธ์โครงการ</t>
  </si>
  <si>
    <t>1000-012456</t>
  </si>
  <si>
    <t>63CPV1718</t>
  </si>
  <si>
    <t>63CPV1718 บริษัท กรุงเทพคลังเอกสาร จำกัด PO63000200 บริการจัดเก็บเอกสารของสำนักงาน กสศ.</t>
  </si>
  <si>
    <t>1000-012458</t>
  </si>
  <si>
    <t>63CPV1719</t>
  </si>
  <si>
    <t>63CPV1719 ห้างหุ้นส่วนจำกัด สตูดิโอ ไดอะล็อก PO63000327 จัดจ้างทำหนังสือถอดบทเรียนการประชุม creative and critical thinking ของ</t>
  </si>
  <si>
    <t>1000-012460</t>
  </si>
  <si>
    <t>63CPV1720</t>
  </si>
  <si>
    <t>63CPV1720 นายอเนก ปิ๋วธัญญา PO63000281-1 ผลิตภาพนิ่งสำหรับกองทุนเพื่อความเสมอภาคทางการศึกษา งวดที่ 1 (จำนวน 2 ชิ้นงาน)</t>
  </si>
  <si>
    <t>1000-012462</t>
  </si>
  <si>
    <t>63CPV1721</t>
  </si>
  <si>
    <t>63CPV1721 บริษัท โอเพ่นดรีม จำกัด PO62000131-3 โอเพ่นดรีม PO62000131 บริการ Server และรายงานผลการใช้บริการเดือน ก.ย.-ธ.ค.62#3/4</t>
  </si>
  <si>
    <t>1000-012464</t>
  </si>
  <si>
    <t>63CPV1722</t>
  </si>
  <si>
    <t>63CPV1722 บริษัท ดีซายน์ ฟรายเดย์ จำกัด PO63000021 พัฒนาระบบรับส่งเอกสาร กสศ.</t>
  </si>
  <si>
    <t>1000-012466</t>
  </si>
  <si>
    <t>63CPV1723</t>
  </si>
  <si>
    <t>63CPV1723 น.ส. วรัญญา ศรีเสวก PO63000318-1 จัดจ้างสนับสนุนการจัดทำแผนงานด้านการสื่อสาร ฝ่ายสื่อสารองค์กร จำนวน 1อัตรา</t>
  </si>
  <si>
    <t>1000-012470</t>
  </si>
  <si>
    <t>63CPV1725</t>
  </si>
  <si>
    <t>63CPV1725 นางสาวรินรดา แต่งตั้ง แปลเอกสาร Reimbursable Advisory Services Agreement</t>
  </si>
  <si>
    <t>21010104-C-------</t>
  </si>
  <si>
    <t>1000-012471</t>
  </si>
  <si>
    <t>63CPV1726</t>
  </si>
  <si>
    <t>63CPV1726 การประชุมหารือการอนุมัติโครงการทุนนวัตกรรมสายอาชีพชั้นสูง ครั้งที่ 1</t>
  </si>
  <si>
    <t>1000-012473</t>
  </si>
  <si>
    <t>63CPV1727</t>
  </si>
  <si>
    <t>63CPV1727 นางสาว วิลาสินี จรรยานิทัศน์ ถอดเทปการประชุมคณะอนุกรรมการกำกับทิศทางโครงการจัดสรรเงินอุดหนุน นักเรียนยากจนพิเศษแบบมีเงื่อนไข ครั้งที่ 3/2563</t>
  </si>
  <si>
    <t>1000-012474</t>
  </si>
  <si>
    <t>63CPV1728</t>
  </si>
  <si>
    <t>63CPV1728 ธิดารัตน์ เงินสนับสนุนตามมาตรการดูแลบุคลากร</t>
  </si>
  <si>
    <t>1000-012476</t>
  </si>
  <si>
    <t>63CPV1729</t>
  </si>
  <si>
    <t>63CPV1729 การประชุมเชิงปฏิบัติการพัฒนาครูแกนนำโรงเรียนในพื้นที่ห่างไกล เพื่อสร้างโอกาสทางการศึกษา โครงการครูรัก(ษ์)ถิ่น รุ่นที่ 1 ครั้งที่4/2563</t>
  </si>
  <si>
    <t>1000-012477</t>
  </si>
  <si>
    <t>63CPV1730</t>
  </si>
  <si>
    <t>63CPV1730 ค่าตอบแทนพิจารณากลั่นกรองทางวิชาการ โครงการพัฒนาทักษะครูและนักจัดการเรียนรู้สำหรับห้องเรียนในศตวรรษที่ 21</t>
  </si>
  <si>
    <t>1000-012480</t>
  </si>
  <si>
    <t>63CPV1731</t>
  </si>
  <si>
    <t>63CPV1731 ค่าใช้จ่ายการลงพื้น ติดตาม หนุนเสริมการคัดกรองนักเรียนทุน โครงการทุนนวัตกรรมสายอาชีพชั้นสูง รุ่นที่ 2 ปี 2563</t>
  </si>
  <si>
    <t>1000-012481</t>
  </si>
  <si>
    <t>63CPV1732</t>
  </si>
  <si>
    <t>63CPV1732 คืนเงินเงินยืมทดรองจ่าย จันทนา CA228/2563 ค่าตอบแทนผู้เข้าร่วมประชุม</t>
  </si>
  <si>
    <t>1000-012484</t>
  </si>
  <si>
    <t>63CPV1733</t>
  </si>
  <si>
    <t>63CPV1733 นางสาว นันทิวรรณ อภิสิงห์ ค่าตอบแทนการปฏิบัติงานช่วยเหลือสนับสนุนการทำงานของฝ่ายตรวจสอบภายใน</t>
  </si>
  <si>
    <t>1000-012486</t>
  </si>
  <si>
    <t>63CPV1734</t>
  </si>
  <si>
    <t>63CPV1734 นายอาสเตอบูยา ปานเดย์ ค่าหนังสือพิมพ์ประจำเดือน มีนาคม 2563</t>
  </si>
  <si>
    <t>1000-012492</t>
  </si>
  <si>
    <t>63CPV1735</t>
  </si>
  <si>
    <t>63CPV1735 ร้านศิวะพร จัดทำเอกสารการประชุมประจำเดือน มีนาคม 2563</t>
  </si>
  <si>
    <t>11020101-C-------</t>
  </si>
  <si>
    <t>1000-012497</t>
  </si>
  <si>
    <t>63CPV1736</t>
  </si>
  <si>
    <t>63CPV1736 งวดที่ 2-62-0320-สนับสนุนการพัฒนาครูและโรงเรียนเพื่อยกระดับคุณภาพการศึกษาอย่างต่อเนื่อง โดยมหาวิทยาลัยขอนแก่น</t>
  </si>
  <si>
    <t>21010101-C-------</t>
  </si>
  <si>
    <t>1000-012499</t>
  </si>
  <si>
    <t>63CPV1737</t>
  </si>
  <si>
    <t>63CPV1737 งวดที่2-62-0357-พัฒนาอาชีพจากภูมิปัญญาวิถีชีวิตชนเผ่าอาข่า จังหวัดเชียงราย</t>
  </si>
  <si>
    <t>1000-012510</t>
  </si>
  <si>
    <t>63CPV1738</t>
  </si>
  <si>
    <t xml:space="preserve">63CPV1738 งวดที่3-62-0262-จัดการศึกษาเชิงพื้นที่เพื่อความเสมอภาคทางการศึกษา จังหวัดยะลา	</t>
  </si>
  <si>
    <t>1000-012512</t>
  </si>
  <si>
    <t>63CPV1739</t>
  </si>
  <si>
    <t>63CPV1739 งวดที่2ระยะที่1-62-0275-จัดการศึกษาเชิงพื้นที่เพื่อความเสมอภาคทางการศึกษาจังหวัดสุรินทร์</t>
  </si>
  <si>
    <t>1000-012517</t>
  </si>
  <si>
    <t>63CPV1740</t>
  </si>
  <si>
    <t>63CPV1740 งวดที่2-62-0319-สนับสนุนการใช้ฐานข้อมูลสารสนเทศเพื่อการจัดการศึกษาอย่างมีคุณภาพ Q-Info ผ่านเครือข่ายการพัฒนาครูและโรงเรียนเพื่อยกระดับคุณภาพการศึกษาอย่างต่อเนื่อง</t>
  </si>
  <si>
    <t>1000-012518</t>
  </si>
  <si>
    <t>63CPV1741</t>
  </si>
  <si>
    <t>63CPV1741 งวดที่2-62-0333-โครงการครูรัก(ษ์)ถิ่น มหาวิทยาลัยราชภัฏยะลา รุ่นที่ 1 ปีการศึกษา 2563</t>
  </si>
  <si>
    <t>1000-012519</t>
  </si>
  <si>
    <t>63CPV1742</t>
  </si>
  <si>
    <t>63CPV1742 งวดที่2-62-0202-พัฒนาและยกระดับคุณภาพสถานพัฒนาเด็กปฐมวัยของประเทศไทยด้วยหลักสูตรและกระบวนการไฮสโคป (HighScope) เพื่อสนับสนุนการสร้างความเสมอภาคทางการศึกษากับกลุ่มเด็กปฐมวัยด้อยโอกาส</t>
  </si>
  <si>
    <t>1000-012524</t>
  </si>
  <si>
    <t>63CPV1743</t>
  </si>
  <si>
    <t>63CPV1743 งวดที่2-62-0328-การพัฒนารูปแบบการคัดกรอง และการจัดสรรงบประมาณรายบุคคล กลุ่มเด็กปฐมวัยด้อยโอกาสในระบบการศึกษา และ เด็กด้อยโอกาสนอกระบบการศึกษา (อายุ 3-21 ปี)</t>
  </si>
  <si>
    <t>1000-012527</t>
  </si>
  <si>
    <t>63CPV1744</t>
  </si>
  <si>
    <t>63CPV1744 งวดที่2-62-0312-ศึกษาวิเคราะห์และประมวลผลข้อมูลสารสนเทศเพื่อการพัฒนาผู้เรียนและคุณภาพโรงเรียน ร่วมกับหน่วยการพัฒนาทั้งโรงเรียน</t>
  </si>
  <si>
    <t>1000-012528</t>
  </si>
  <si>
    <t>63CPV1745</t>
  </si>
  <si>
    <t>63CPV1475 งวดที่2-62-0305-พัฒนาองค์ความรู้และแม่แบบเพื่อการการดูแลและสนับสนุนด้านการศึกษา ของเด็กบนท้องถนน (Children in Street) ในกรุงเทพมหานคร</t>
  </si>
  <si>
    <t>1000-012529</t>
  </si>
  <si>
    <t>63CPV1746</t>
  </si>
  <si>
    <t>63CPV1746 งวดที่1-63-0071-สนับสนุนเงินช่วยเหลือเด็กปฐมวัยที่ยากจนในศูนย์พัฒนาเด็กเล็ก (ศพด.) สังกัดองค์กรปกครองส่วนท้องถิ่น (อปท.) ภายใต้ คก.จัดการศึกษาเชิงพื้นที่เพื่อความเสมอภาคทางการศึกษาจังหวัดยะล</t>
  </si>
  <si>
    <t>1000-012530</t>
  </si>
  <si>
    <t>63CPV1747</t>
  </si>
  <si>
    <t>63CPV1747 งวดที่2-62-0337-โครงการครูรัก(ษ์)ถิ่น มหาวิทยาลัยราชภัฏกาญจนบุรี รุ่นที่ 1 ปีการศึกษา 2563</t>
  </si>
  <si>
    <t>1000-012531</t>
  </si>
  <si>
    <t>63CPV1748</t>
  </si>
  <si>
    <t>63CPV1748 งวดที่3-62-0268-จัดการศึกษาเชิงพื้นที่เพื่อความเสมอภาคทางการศึกษา จังหวัดลำปาง</t>
  </si>
  <si>
    <t>1000-012532</t>
  </si>
  <si>
    <t>63CPV1749</t>
  </si>
  <si>
    <t>63CPV1749 งวดที่1-63-0069-สนับสนุนเงินช่วยเหลือเด็กปฐมวัยที่ยากจนในศูนย์พัฒนาเด็กเล็ก (ศพด.) สังกัดองค์กรปกครองส่วนท้องถิ่น (อปท.) ภายใต้ คก.จัดการศึกษาเชิงพื้นที่เพื่อความเสมอภาคทางการศึกษา จังหวัดสุ</t>
  </si>
  <si>
    <t>1000-012533</t>
  </si>
  <si>
    <t>63CPV1750</t>
  </si>
  <si>
    <t>63CPV1750 งวดที่1-63-0066-สนับสนุนเงินช่วยเหลือเด็กปฐมวัยที่ยากจนในศูนย์พัฒนาเด็กเล็ก (ศพด.) สังกัดองค์กรปกครองส่วนท้องถิ่น (อปท.) ภายใต้โครงการจัดการศึกษาเชิงพื้นที่เพื่อความเสมอภาคทางการศึกษา จังหวั</t>
  </si>
  <si>
    <t>1000-012534</t>
  </si>
  <si>
    <t>63CPV1751</t>
  </si>
  <si>
    <t>63CPV1751 งวดที่1-62-0446-วิจัยพัฒนานวัตกรรมเพื่อความเสมอภาคทางการศึกษาของสถานศึกษาประถมศึกษาในพื้นที่ห่างไกลและทุรกันดาร</t>
  </si>
  <si>
    <t>1000-012537</t>
  </si>
  <si>
    <t>63CPV1752</t>
  </si>
  <si>
    <t>63CPV1752 นางโสฬวี CA282/2563 การประชุมคณะอนุกรรมการด้านการบริหารงานบุคคล ครั้งที่ 3/2563</t>
  </si>
  <si>
    <t>11020102-C-101-63C996302-2.1.1-2563-63C9963020003-99-99</t>
  </si>
  <si>
    <t>1000-012538</t>
  </si>
  <si>
    <t>63CPV1753</t>
  </si>
  <si>
    <t>63CPV1753 น.ส.ชนกพรรณ CA285/2563 การประชุมพิจารณากลั่นกรองข้อเสนอโครงการพัฒนาโรงเรียนพระปริยัติธรรม แผนกสามัญศึกษา สู่ทักษะสัมมาอาชีพ</t>
  </si>
  <si>
    <t>11020102-C-105-63C321503-5.1.1-2563-63C3215030001-99-99</t>
  </si>
  <si>
    <t>1000-012539</t>
  </si>
  <si>
    <t>63CPV1754</t>
  </si>
  <si>
    <t>63CPV1754 น.ส.ชนกพรรณ CA286/2563 การประชุมหารือแนวทางการสนับสนุนการพัฒนาโรงเรียน รุ่นที่ 1 โครงการพัฒนาครูและโรงเรียนเพื่อยกระดับคุณภาพการศึกษาอย่างต่อเนื่อง กับ 5 เครือข่ายร่วมดำเนินการ</t>
  </si>
  <si>
    <t>1000-012540</t>
  </si>
  <si>
    <t>63CPV1755</t>
  </si>
  <si>
    <t>63CPV1755 วัชรี CA288/2563 ค่าจัดส่งเอกสารแมสเซ็นเจอร์ วันที่ 24 เม.ย.63 -17 พ.ค.63 เวลา 08.00-18.00 น. ณ กสศ.</t>
  </si>
  <si>
    <t>11010204-C-101-62C996203-2.1.1-2562-62C9962030010-99-99</t>
  </si>
  <si>
    <t>11020102-C-101-62C996203-2.1.1-2562-62C9962030010-99-99</t>
  </si>
  <si>
    <t>1000-012541</t>
  </si>
  <si>
    <t>63CPV1756</t>
  </si>
  <si>
    <t>63CPV1756 มนัญญา CA287/2563 ประชุมหารือแนวทางการพัฒนาครูและเด็กนอกระบบการศึกษา วันที่ 23 เม.ย.63 เวลา 13.30-16.30 น. ณ กสศ.</t>
  </si>
  <si>
    <t>11010204-C-104-63C421502-5.1.1-2563-63C4215020002-99-99</t>
  </si>
  <si>
    <t>11020102-C-104-63C421502-5.1.1-2563-63C4215020002-99-99</t>
  </si>
  <si>
    <t>1000-012569</t>
  </si>
  <si>
    <t>63CPV1757</t>
  </si>
  <si>
    <t>63CPV1757 โอนเงินจาก บช กสศ-มาตรา 6(3) งบC ไปยัง ธนาคารเกียรตินาคินและธนาคารกรุงเทพ</t>
  </si>
  <si>
    <t>99000001-C-------</t>
  </si>
  <si>
    <t>1000-012601</t>
  </si>
  <si>
    <t>63CPV1758</t>
  </si>
  <si>
    <t>63CPV1758 งบ C คืนงบ B</t>
  </si>
  <si>
    <t>21010202-C-------</t>
  </si>
  <si>
    <t>1000-012607</t>
  </si>
  <si>
    <t>63CPV1759</t>
  </si>
  <si>
    <t>63FPV0012 ค่าธรรมเนียมธนาคารเดือน ธันวาคม 2563</t>
  </si>
  <si>
    <t>1000-012643</t>
  </si>
  <si>
    <t>63CPV1760</t>
  </si>
  <si>
    <t>63CPV1760 เงินเดือนบุคลลากร เดือน เมษายน 2563</t>
  </si>
  <si>
    <t>21020407-C-------</t>
  </si>
  <si>
    <t>21020406-C-------</t>
  </si>
  <si>
    <t>21020401-C-------</t>
  </si>
  <si>
    <t>1000-012644</t>
  </si>
  <si>
    <t>63CPV1761</t>
  </si>
  <si>
    <t>63CPV1761 บริษัทหลักทรัพย์จัดการกองทุน ทิสโก้ นำส่งกองทุนสำรองเลี้ยงชีพ เดือน เม.ย.63</t>
  </si>
  <si>
    <t>1000-012645</t>
  </si>
  <si>
    <t>63CPV1762</t>
  </si>
  <si>
    <t>63CPV1762 กรมสรรพากร นำส่ง ภงด.1 ประจำเดือน เมษายน 2563</t>
  </si>
  <si>
    <t>1000-012650</t>
  </si>
  <si>
    <t>63CPV1763</t>
  </si>
  <si>
    <t>63CPV1763 ค่าตอบแทนการประชุมพิจารณากลั่นกรองโครงการทุนนวัตกรรมสายอาชุพชั้นสูง ปี 2</t>
  </si>
  <si>
    <t>21020404-C-------</t>
  </si>
  <si>
    <t>1000-012654</t>
  </si>
  <si>
    <t>63CPV1764</t>
  </si>
  <si>
    <t>63CPV1764 น.ส.รักชนก ค่าอาหารการประชุมเชิงปฏิบัติการ WorkShop Line official account</t>
  </si>
  <si>
    <t>11010204-C-103-63C211507-5.1.1-2563-63C2115070002-99-99</t>
  </si>
  <si>
    <t>11020102-C-103-63C211507-5.1.1-2563-63C2115070002-99-99</t>
  </si>
  <si>
    <t>1000-012656</t>
  </si>
  <si>
    <t>63CPV1765</t>
  </si>
  <si>
    <t>63CPV1765 น.ส.ภัคนันท์ CA284/2563 ค่าใช้จ่ายการประชุมอนุสื่อสารครั้งที่ 3/2563</t>
  </si>
  <si>
    <t>11010204-C-101-63C611501-5.1.1-2563-63C6115010024-99-99</t>
  </si>
  <si>
    <t>11020102-C-101-63C611501-5.1.1-2563-63C6115010024-99-99</t>
  </si>
  <si>
    <t>1000-012671</t>
  </si>
  <si>
    <t>63CPV1766</t>
  </si>
  <si>
    <t>63CPV1766 นางสาวปภาณี ยมนัตถ์ PO63000356-1 ความก้าวหน้าการดำเนินงานโครงการปละการเบิกจ่าย ภายใต้สำนักฯ</t>
  </si>
  <si>
    <t>1000-012673</t>
  </si>
  <si>
    <t>63CPV1767</t>
  </si>
  <si>
    <t>63CPV1767 นางสาวยุลตา จินดาศิริอรุณ PO63000357-1 สนุนการจัดประชุมงานของสำนัก</t>
  </si>
  <si>
    <t>1000-012680</t>
  </si>
  <si>
    <t>63CPV1768</t>
  </si>
  <si>
    <t>63CPV1768 นางสาว สุวิชล สีนิล PO63000329-1 รายงานสรุปผลการดำเนินงาน สนับสนุนการบริหารงานทั่วไป ฝ่ายเทคโนโลยีสารสนเทศ</t>
  </si>
  <si>
    <t>1000-012682</t>
  </si>
  <si>
    <t>63CPV1769</t>
  </si>
  <si>
    <t>63CPV1769 นางสาว นันทิวรรณ อภิสิงห์ PO63000387-1 จัดจ้างบุคคลเพื่อดำเนินงานสนับสนุนฝ่ายตรวจสอบภายใน ประจำเดือนเมษายน 2563</t>
  </si>
  <si>
    <t>1000-012684</t>
  </si>
  <si>
    <t>63CPV1770</t>
  </si>
  <si>
    <t>63CPV1770 นางสาว มุกฑารีย์ ชูความดี PO63000229-3 จัดจ้างบุคคลเพื่อดำเนินงานสนับสนุนการทำงานและงานอื่นๆ ของฝ่ายตรวจภายใน ประจำเดือนเมษายน 2563</t>
  </si>
  <si>
    <t>1000-012686</t>
  </si>
  <si>
    <t>63CPV1771</t>
  </si>
  <si>
    <t>63CPV1771 นางสาว วรางคณา สิ่งสม PO63000303-1 รายละเอียดผลการปฏิบัติงานโครงการการจัดประชุมวิชาการนานาชาติฯ (เดือนเมษายน 2563)</t>
  </si>
  <si>
    <t>1000-012688</t>
  </si>
  <si>
    <t>63CPV1772</t>
  </si>
  <si>
    <t>63CPV1772 นางสาว สุธิตา สิทธิคุ้มวงศ์ PO63000311-2 ผู้ประสานงานโครงการภายใต้สำนักส่งเสริมการมีส่วนร่วมนวัตกรรมและทุนการศึกษา (เดือนเมษายน 2563)</t>
  </si>
  <si>
    <t>1000-012690</t>
  </si>
  <si>
    <t>63CPV1773</t>
  </si>
  <si>
    <t>63CPV1773 น.ส.ปิยะนุช บุปผา PO63000379-1 น.ส.ปิยะนุช ค่าจ้างเจ้าหน้าที่รวบรวมข้อมูลและประสานงานสนับสนุนการดำเนินงานโครงการฯ งวดที่1 เดือนเมษายน 2563</t>
  </si>
  <si>
    <t>1000-012692</t>
  </si>
  <si>
    <t>63CPV1774</t>
  </si>
  <si>
    <t>63CPV1774 นาย กฤดิธาดา จารุสกุล PO63000258-3 จัดจ้างผู้เชี่ยวชาญด้านกฎหมายประเดือนเมษายน 2563 (งวดที่ 3)</t>
  </si>
  <si>
    <t>1000-012694</t>
  </si>
  <si>
    <t>63CPV1775</t>
  </si>
  <si>
    <t>63CPV1775 นางสาว พรประภา พงษารัตน์ PO63000362-1 ค่าจ้างเจ้าหน้าที่จัดทำข้อมูลสารสนเทศโครงการจัดสรรเงินอุดหนุนนักเรียนทุนเสมอภาค</t>
  </si>
  <si>
    <t>1000-012696</t>
  </si>
  <si>
    <t>63CPV1776</t>
  </si>
  <si>
    <t>63CPV1776 นางสาวกัณห์ชลี ขวางเสน PO63000376-1 เจ้าที่ธุรการสนับสนุนการดำเนินงานโครงการสร้างโอกาสทางการศึกษาในพื้นที่ห่างไกลฯ ระยะที่3 งวดที่ 1 เดือน เมษายน 2563</t>
  </si>
  <si>
    <t>1000-012699</t>
  </si>
  <si>
    <t>63CPV1777</t>
  </si>
  <si>
    <t>63CPV1777 น.ส.ณัฐินี PO63000368-1 ค่าจ้างเจ้าหน้าที่สื่อสารโครงการจัดสรรเงินอุดหนุนนักเรียนทุนเสมอภาค งวดที่ 1</t>
  </si>
  <si>
    <t>1000-012702</t>
  </si>
  <si>
    <t>63CPV1778</t>
  </si>
  <si>
    <t>63CPV1778 น.ส.พิศมัย PO63000375-1 ค่า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งวดที่ 1</t>
  </si>
  <si>
    <t>1000-012704</t>
  </si>
  <si>
    <t>63CPV1779</t>
  </si>
  <si>
    <t>63CPV1779 น.ส.ณหฤทัย PO63000276-2 ค่าจ้างเจ้าหน้าที่สนับสนุนการทำงานสำนักพัฒนาคุณภาพครูฯ ในการดำเนินการพัฒนาศักยภาพของครู งวดที่ 2</t>
  </si>
  <si>
    <t>1000-012707</t>
  </si>
  <si>
    <t>63CPV1780</t>
  </si>
  <si>
    <t>63CPV1780 นาย นรินทร์ ฉันทะวุฒิพงศ์ PO63000061-5 งวดที่ 5 บริหารจัดการและสนับสนุนการดำเนินงานศูนย์สัญญา ระหว่างเดือน ธ.ค.62 - พ.ค.63</t>
  </si>
  <si>
    <t>1000-012709</t>
  </si>
  <si>
    <t>63CPV1781</t>
  </si>
  <si>
    <t>63CPV1781 นางสาว ปารณีย์ อำนักมณี PO63000195-3 บุคคลปฏิบัติงานด้านธุรการ ส่วนงานการเงิน เดือนเม.ย.63</t>
  </si>
  <si>
    <t>1000-012711</t>
  </si>
  <si>
    <t>63CPV1782</t>
  </si>
  <si>
    <t>63CPV1782 นางสาวสุจิตรา สมปาน PO63000234-3 เจ้าหน้าที่บริหารงานทั่วไป ฝ่ายสื่อสารองค์กร ประจำเดือนเมษายน 2563</t>
  </si>
  <si>
    <t>1000-012722</t>
  </si>
  <si>
    <t>63CPV1783</t>
  </si>
  <si>
    <t>63CPV1783 น.ส.อัญชลี ค่าอาหารประชุมโครงการพัฒนานวัตกรรมเครือข่ายสถานศึกษาเพื่อความเสมอภาคทางการศึกษา</t>
  </si>
  <si>
    <t>1000-012723</t>
  </si>
  <si>
    <t>63CPV1784</t>
  </si>
  <si>
    <t>63CPV1784 เพ็ญพรรณ ค่าตอบแทนผู้ทรงคุณวุฒิกลั่นกรองโครงการทางวิชาการ</t>
  </si>
  <si>
    <t>1000-012724</t>
  </si>
  <si>
    <t>63CPV1785</t>
  </si>
  <si>
    <t>63CPV1785 งวดที่2 -62-0338-โครงการครูรัก(ษ์)ถิ่น มหาวิทยาลัยกาฬสินธุ์ รุ่นที่ 1 ปีการศึกษา 2563</t>
  </si>
  <si>
    <t>1000-012725</t>
  </si>
  <si>
    <t>63CPV1786</t>
  </si>
  <si>
    <t>63CPV1786 งวดที่1-63-0070-สนับสนุนเงินช่วยเหลือเด็กปฐมวัยที่ยากจนในศูนย์พัฒนาเด็กเล็ก (ศพด.) สังกัดองค์กรปกครองส่วนท้องถิ่น (อปท.) ภายใต้ คก.จัดการศึกษาเชิงพื้นที่เพื่อความเสมอภาคทางการศึกษา จังหวัดอำ</t>
  </si>
  <si>
    <t>1000-012726</t>
  </si>
  <si>
    <t>63CPV1787</t>
  </si>
  <si>
    <t>63CPV1787 งวดที่1-63-0065-วิจัยพัฒนาการเพิ่มประสิทธิภาพการคัดกรองและการติดตามผลการจัดสรรเงินอุดหนุนนักเรียนยากจนพิเศษประจำปีการศึกษา 2563</t>
  </si>
  <si>
    <t>1000-012729</t>
  </si>
  <si>
    <t>63CPV1788</t>
  </si>
  <si>
    <t>63CPV1788  ค่าเดินทางประชุมเชิงปฏิบัติการสถาบันผลิตและพัฒนาครูรัก(ษ์)ถิ่น (ยกเลิกประชุม)</t>
  </si>
  <si>
    <t>1000-012734</t>
  </si>
  <si>
    <t>63CPV1789</t>
  </si>
  <si>
    <t>63CPV1789 น.ส.กุลธิดา CA259/2563 การประชุมคณะกรรมการ กสศ. ครั้งที่ 4/2563</t>
  </si>
  <si>
    <t>11020102-C-101-63C996301-2.1.1-2563-63C9963010004-99-99</t>
  </si>
  <si>
    <t>1000-012736</t>
  </si>
  <si>
    <t>63CPV1790</t>
  </si>
  <si>
    <t>63CPV1790 น.ส.ศรีประภา CA290/2563 ค่าตอบแทนการประชุมคณะกรรมการกสศ. ครั้งที่ 4/2563</t>
  </si>
  <si>
    <t>11010204-C-101-63C996301-2.1.1-2563-63C9963010004-99-99</t>
  </si>
  <si>
    <t>1000-012737</t>
  </si>
  <si>
    <t>63CPV1791</t>
  </si>
  <si>
    <t>63CPV1791 น.ส.วิลันธนา CA293/2563 ค่าใช้จ่ายประชุมทุนนวัตกรรม (มทร.)</t>
  </si>
  <si>
    <t>11010204-C-107-63C516501-5.1.1-2563-63C5165010001-99-99</t>
  </si>
  <si>
    <t>11020102-C-107-63C516501-5.1.1-2563-63C5165010001-99-99</t>
  </si>
  <si>
    <t>1000-012769</t>
  </si>
  <si>
    <t>63CPV1792</t>
  </si>
  <si>
    <t>63CPV1792 ซื้อหน่วยลงทุนพันธบัตรรัฐบาล</t>
  </si>
  <si>
    <t>11010242-C-99-99-99-99-99-99-99</t>
  </si>
  <si>
    <t>12030202-C-99-99-99-99-99-99-99</t>
  </si>
  <si>
    <t>1000-012785</t>
  </si>
  <si>
    <t>63CPV1793</t>
  </si>
  <si>
    <t>63CPV1793 ซื้อหน่วยลงทึนพันธบัตรรัฐบาล</t>
  </si>
  <si>
    <t>1000-012787</t>
  </si>
  <si>
    <t>63CPV1794</t>
  </si>
  <si>
    <t>63CPV1794 งวดที่1-63-0077-พัฒนาทักษะครูและนักจัดการเรียนรู้สำหรับห้องเรียนในศตวรรษที่ 21</t>
  </si>
  <si>
    <t>1000-012788</t>
  </si>
  <si>
    <t>63CPV1795</t>
  </si>
  <si>
    <t>63CPV1795 งวดที่1-63-0075-พัฒนาครูในโรงเรียนตำรวจตระเวนชายแดน เพื่อยกระดับคุณภาพการศึกษาของโรงเรียนในถิ่นทุรกันดาร</t>
  </si>
  <si>
    <t>1000-012789</t>
  </si>
  <si>
    <t>63CPV1796</t>
  </si>
  <si>
    <t>63CPV1796 งวดที่1-63-0078-กรอบการติดตาม หนุนเสริมการดำเนินงาน สังเคราะห์ และถอดบทเรียนการจัดแนะแนวและประชาสัมพันธ์ทุนการศึกษา วิธีการค้นหา คัดกรองความยากจน และคัดเลือกนักเรียนรับทุน สำหรับสถานศึกษาสาย</t>
  </si>
  <si>
    <t>1000-012790</t>
  </si>
  <si>
    <t>63CPV1797</t>
  </si>
  <si>
    <t>63CPV1797 งวดที่2-62-0376-พัฒนาคุณภาพชีวิตผ่านการเรียนรู้ทักษะการปูกระเบื้อง</t>
  </si>
  <si>
    <t>1000-012794</t>
  </si>
  <si>
    <t>63CPV1798</t>
  </si>
  <si>
    <t>63CPV1798 น.ส.วิลันธนา CA294/2563 ค่าใช้จ่ายการประชุมหารือความร่วมมือกับ EEC วันที่ 1 พ.ค. 63 เวลา 13.30-15.30 ณ กสศ</t>
  </si>
  <si>
    <t>1000-012796</t>
  </si>
  <si>
    <t>63CPV1799</t>
  </si>
  <si>
    <t>63CPV1799 น.ส.วัชรี CA291/2563 ค่าเดินทางรถตู้สำนักงาน วันที่ 1 พ.ค-31 พ.ค.63 ณ กสศ.</t>
  </si>
  <si>
    <t>11010204-C-101-63C996204-2.1.1-2563-63C9962040004-99-99</t>
  </si>
  <si>
    <t>11020102-C-101-63C996204-2.1.1-2563-63C9962040004-99-99</t>
  </si>
  <si>
    <t>1000-012800</t>
  </si>
  <si>
    <t>63CPV1800</t>
  </si>
  <si>
    <t>63CPV1800 นายธนากร จัดซื้อเร่งด่วน บริการงานสนับสนุนระบบสารสนเทศ ประจำเดือน เมษายน 2563</t>
  </si>
  <si>
    <t>1000-012802</t>
  </si>
  <si>
    <t>63CPV1801</t>
  </si>
  <si>
    <t>63CPV1801 น.ส.ปาริชาติ จัดซื้อเร่งด่วน ค่าจ้างที่ปรึกษาสนับสนุนงานบัญชี การเงิน และงบประมาณ เพื่อจัดทำแผนงบประมาณของ กสศ.</t>
  </si>
  <si>
    <t>1000-012804</t>
  </si>
  <si>
    <t>63CPV1802</t>
  </si>
  <si>
    <t>63CPV1802 น.ส.ชูสะอาด PO63000349-1 ที่ปรึกษาการจัดทำระบบบริหารเงินอุดหนุนผู้ขาดแคลนทุนทรัพย์ งวดที่ 1</t>
  </si>
  <si>
    <t>1000-012805</t>
  </si>
  <si>
    <t>63CPV1803</t>
  </si>
  <si>
    <t>63CPV1803 น.ส.วิลันธนา CA297/2563 การประชุมสถานศึกษา EEC 5 แห่ง 1 พ.ค. 63 ห้องประชุม ป.5 กสศ.</t>
  </si>
  <si>
    <t>1000-012811</t>
  </si>
  <si>
    <t>63CPV1804</t>
  </si>
  <si>
    <t>63CPV1804 โอนเงินงบประมาณรายจ่ายประจำปีงบประมาณ คืนกระทวงการคลัง พ.ศ.2563</t>
  </si>
  <si>
    <t>43020103-C-------</t>
  </si>
  <si>
    <t>1000-012815</t>
  </si>
  <si>
    <t>63CPV1805</t>
  </si>
  <si>
    <t>63CPV1805 บริษัท แอดวานซ์ ไวร์เลส เน็ทเวอร์ค จำกัด PO62000072-10-11-12  บริการ Server รองรับระบบบัญชี พ.ย.62 ธค.62 มค.63</t>
  </si>
  <si>
    <t>1000-012817</t>
  </si>
  <si>
    <t>63CPV1806</t>
  </si>
  <si>
    <t>63CPV1806 บริษัท แพรคติก้า จำกัด PO63000326 เฟอร์นิเจอร์สำหรับใช้ในห้องประชุมและสำนักงานอาคารเอ ชั้น13</t>
  </si>
  <si>
    <t>1000-012819</t>
  </si>
  <si>
    <t>63CPV1807</t>
  </si>
  <si>
    <t>63CPV1807 บริษัท สามก๊ก อีเว้น เอเจนซี่ จำกัด PO63000295-1 งวด 1 สรุปแผนที่คณะะกรรมการเห็นชอบ - -บริหารจัดการ ลงทะเบียน ที่พัก การเดินทาง วิทยากร และผู้เข้าร่วมประชุม</t>
  </si>
  <si>
    <t>1000-012822</t>
  </si>
  <si>
    <t>63CPV1808</t>
  </si>
  <si>
    <t>63CPV1808 บริษัท นิปปอน พาร์คกิ้ง ดีเวลลอปเม้นท์(ประเทศไทย) จำกัด เช่าที่จอดรถประจำเดือน มีนาคม</t>
  </si>
  <si>
    <t>1000-012825</t>
  </si>
  <si>
    <t>63CPV1809</t>
  </si>
  <si>
    <t>63CPV1809 บริษัท เอวีวัน เน็ตเวิร์ค แอนด์ เซอร์วิส จำกัด PO62000352-7 PO63000272 บริการดูแลสนับสนุนอุปกรณ์ห้องประชุมของสำนักงานงวดที่7</t>
  </si>
  <si>
    <t>1000-012828</t>
  </si>
  <si>
    <t>63CPV1810</t>
  </si>
  <si>
    <t>63CPV1810 บริษัท บีเอสไอ กรุ๊ป (ประเทศไทย) จำกัด PO63000165 จัดจ้างบริการตรวจสอบ ISO27001</t>
  </si>
  <si>
    <t>1000-012832</t>
  </si>
  <si>
    <t>63CPV1811</t>
  </si>
  <si>
    <t>63CPV1811 บริษัท ดอนเมือง อินเตอร์เนชั่นแนล แอร์พอร์ต โฮเต็ล จำกัด การประชุมเชิงปฏิบัติการเพื่อการสอบทานศักยภาพและสรุปบทเรียนการดูแลเด็กปฐมวัย</t>
  </si>
  <si>
    <t>1000-012834</t>
  </si>
  <si>
    <t>63CPV1812</t>
  </si>
  <si>
    <t>63CPV1812 บริษัท ไปรษณีย์ไทย จำกัด ค่าบริการฝากส่งสิ่งของทางไปรษณีย์ที่ชำระค่าบริการ เดือน มีนาคม 2563</t>
  </si>
  <si>
    <t>1000-012839</t>
  </si>
  <si>
    <t>63CPV1813</t>
  </si>
  <si>
    <t>63CPV1813 น.ส.อริสา CA298/2563 ค่าตอบแทนกลั่นกรองทางวิชาการโครงการช่วยเหลือแก่นักเรียนยากจนพิเศษที่ได้รับผลกระทบจาก COVID-19 วันที่ 1 พ.ค. 63 กสศ.</t>
  </si>
  <si>
    <t>1000-012840</t>
  </si>
  <si>
    <t>63CPV1814</t>
  </si>
  <si>
    <t>63CPV1814 โอนเงินลงทุนซื้อหน่วยลงทุนของกองทุนรวม พันธบัตรรัฐบาล</t>
  </si>
  <si>
    <t>1000-012883</t>
  </si>
  <si>
    <t>63CPV1815</t>
  </si>
  <si>
    <t>63CPV1815 กรมสรรพากร นำส่ง ภงด.3 53 เดือน เมษายน 2563</t>
  </si>
  <si>
    <t>1000-012885</t>
  </si>
  <si>
    <t>63CPV1816</t>
  </si>
  <si>
    <t>63CPV1816 งวดที่1-63-0067-ศึกษาวิจัยและประเมินเพื่อสร้างองค์ความรู้ในการพัฒนาการดำเนินงานโครงการครูรัก(ษ์)ถิ่น รุ่นที่ 1</t>
  </si>
  <si>
    <t>1000-012886</t>
  </si>
  <si>
    <t>63CPV1817</t>
  </si>
  <si>
    <t>63CPV1817 งวดที่2-62-0315-สนับสนุนการพัฒนาครูและโรงเรียนเพื่อยกระดับคุณภาพการศึกษาอย่างต่อเนื่อง โดยมหาวิทยาลัยสงขลานครินทร์</t>
  </si>
  <si>
    <t>1000-012888</t>
  </si>
  <si>
    <t>63CPV1818</t>
  </si>
  <si>
    <t>63CPV1818 งวดที่1-63-0068-สนับสนุนเงินช่วยเหลือเด็กปฐมวัยที่ยากจนในศูนย์พัฒนาเด็กเล็ก (ศพด.) สังกัดองค์กรปกครองส่วนท้องถิ่น (อปท.) ภายใต้ คก.จัดการศึกษาเชิงพื้นที่เพื่อความเสมอภาคทางการศึกษา จังหวัดสุ</t>
  </si>
  <si>
    <t>1000-012902</t>
  </si>
  <si>
    <t>63CPV1819</t>
  </si>
  <si>
    <t>63CPV1819 น.ส.อัญชลี CA296/2563 ค่าตอบแทนการประชุมคณะอนุกรรมการกำกับทิศทางสถาบันวิจัยเพื่อความเสมอภาคทางการศึกษา ครั้งที่ 2/2563</t>
  </si>
  <si>
    <t>11020102-C-106-63C121515-5.1.1-2563-63C1215150002-99-99</t>
  </si>
  <si>
    <t>1000-012938</t>
  </si>
  <si>
    <t>63CPV1820</t>
  </si>
  <si>
    <t>63CPV1820 น.ส.วนิดา CA302/2563 การประชุมคณะอนุกรรมการกำกับทิศทางโครงการพัฒนาระบบทดลองการพัฒนาทักษะแรงงานฯ ครั้งที่ 3/2563 7 พ.ค. 63 กสศ.</t>
  </si>
  <si>
    <t>11010204-C-107-63C436501-5.1.1-2563-63C4365010001-99-99</t>
  </si>
  <si>
    <t>11020102-C-107-63C436501-5.1.1-2563-63C4365010001-99-99</t>
  </si>
  <si>
    <t>1000-012916</t>
  </si>
  <si>
    <t>63CPV1821</t>
  </si>
  <si>
    <t>63CPV1821 นางสาวพัชรดา วรพิพัฒน์ PO63000111-5 งานกราฟฟิคที่ดัดแปลงจากเนื้อหาวิชาการ วสศ.งวดที่5</t>
  </si>
  <si>
    <t>1000-012918</t>
  </si>
  <si>
    <t>63CPV1822</t>
  </si>
  <si>
    <t>63CPV1822 นางสาวสุนีย์ แซ่ลิ่ม PO63000263-2 น.ส.สุนีย์ 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สำหรับเดือนกุมภาพันธ์ 2563</t>
  </si>
  <si>
    <t>1000-012923</t>
  </si>
  <si>
    <t>63CPV1823</t>
  </si>
  <si>
    <t>63CPV1823 นางสาวชัญญา กิติโยธี PO63000290-1 น.ส.ชัญญา จัดทำ infographic การจัดสรรเงินอุดหนุนนักเรียนยากจนพิเศษแบบมีเงื่อนไข</t>
  </si>
  <si>
    <t>1000-012925</t>
  </si>
  <si>
    <t>63CPV1824</t>
  </si>
  <si>
    <t>63CPV1824 บริษัท แอ้นท์ เอ็กซ์ เวิร์ค จำกัด PO63000395-1 PO63000352 PO63000371 ำระบบลงทะเบียนออนไลน์โครงการทุนนวัตกรรมสายอาชีพชั้นสูง</t>
  </si>
  <si>
    <t>1000-012929</t>
  </si>
  <si>
    <t>63CPV1825</t>
  </si>
  <si>
    <t>63CPV1825 นางสาวกชกร วิสุทธิวสุธาร PO63000342  ค่าจ้างบริการจัดทำคู่มือดำเนินงานโครงการพัฒนาระบบทดลองการพัฒนาทักษะแรงงานที่ขาดแคลนทุนทรัพย์และด้อยโอกาส</t>
  </si>
  <si>
    <t>1000-012931</t>
  </si>
  <si>
    <t>63CPV1826</t>
  </si>
  <si>
    <t>63CPV1826 นาย พีรพร สินประเสริฐ PO63000396-1 ตรวจสอบการบันทึกข้อมูลระบบ CCT</t>
  </si>
  <si>
    <t>1000-012933</t>
  </si>
  <si>
    <t>63CPV1827</t>
  </si>
  <si>
    <t>63CPV1827 บจก.โพรเฟสชั่นแนล PO63000159 ค่าตรวจสอบรายงานการเงินโครงการครูรัก(ษ์)ถิ่น มหาวิทยาลัยเชียงใหม่ รุ่นที่ 1</t>
  </si>
  <si>
    <t>1000-012935</t>
  </si>
  <si>
    <t>63CPV1828</t>
  </si>
  <si>
    <t>63CPV1828 บริษัท วอล์ค ออน คลาวด์ จำกัด PO63000324 ผลิตวีดิทัศน์ประกอบโครงการครูรัก(ษ์)ถิ่น ไม่เกิน 10 นาที จำนวน 1 ชิ้น</t>
  </si>
  <si>
    <t>1000-012937</t>
  </si>
  <si>
    <t>63CPV1829</t>
  </si>
  <si>
    <t>63CPV1829 น.ส.ปาลิตา วิษณุโยธิน PO63000337 ค่าจ้างบริการออกแบบการใช้พื้นที่และกิจกรรม ภายในพื้นที่ กสศ.ZoneA ส่วนที่ 2</t>
  </si>
  <si>
    <t>1000-012940</t>
  </si>
  <si>
    <t>63CPV1830</t>
  </si>
  <si>
    <t>63CPV1830 น.ส.ภาวิณี PO63000203-2 บริหารจัดการการกระจายข่าวสารทาง Social media งวดที่ 2</t>
  </si>
  <si>
    <t>1000-012942</t>
  </si>
  <si>
    <t>63CPV1831</t>
  </si>
  <si>
    <t>63CPV1831 บริษัท มายด์เมอร์จ คอนซัลแทนท์ จำกัด PO63000322-1 บจก.มายด์เมอร์จ คอยซัลแทนท์ ค่าจ้างดำเนินงานศูนย์ให้คำปรึกษาด้านงานการเงิน การบัญชี และงานพัสดุ งวดที่ 1</t>
  </si>
  <si>
    <t>1000-012944</t>
  </si>
  <si>
    <t>63CPV1832</t>
  </si>
  <si>
    <t>63CPV1832 บจก.รีพอร์ตเตอร์ โปรดักชั่น PO63000331 จ้างบริการออกแบบและสื่อสารเรื่องราวของ กสศ.</t>
  </si>
  <si>
    <t>1000-012946</t>
  </si>
  <si>
    <t>63CPV1833</t>
  </si>
  <si>
    <t>63CPV1833 บ.ดับเบิ้ลดี มีเดียพลัส/ออกแบบตัวอย่างและคาแรคเตอร์เด็กพร้อมระบบจำลอง ภายใต้โครงการออกแบบตัวอย่างและคาแรคเตอร์เด็ก</t>
  </si>
  <si>
    <t>1000-012949</t>
  </si>
  <si>
    <t>63CPV1834</t>
  </si>
  <si>
    <t>63CPV1834 นายชัยยุทธ ปัญญสวัสดิ์สุทธิ์ PO63000265 งการวิเคราะห์ข้อมูลนักเรียนยากจนพิเศษที่ได้รับการจัดสรรเงินอุดหนุนแบบมีเงื่อนไขจาก กสศ.เพื่อประเมินประสิทธิภาพการคัดกรองให้เป็นไปตามหลักเกณฑ์และเพื่อศ</t>
  </si>
  <si>
    <t>1000-012952</t>
  </si>
  <si>
    <t>63CPV1835</t>
  </si>
  <si>
    <t>63CPV1835 บริษัท แอร์-เทค เอนจิเนียริ่ง (ประเทศไทย) จำกัด จัดซื้อเร่งด่วน ลิตภัณฑ์ทำความสะอาดอุปกรณ์สำนักงาน และ แอลกอฮอล์ล้างมือ</t>
  </si>
  <si>
    <t>1000-012954</t>
  </si>
  <si>
    <t>63CPV1836</t>
  </si>
  <si>
    <t>63CPV1836 บริษัท โกโพเมโล จำกัด PO63000254 PO63000304 PO63000227-1 จัดหาบริการอีเมล์สำนักงาน</t>
  </si>
  <si>
    <t>1000-012956</t>
  </si>
  <si>
    <t>63CPV1837</t>
  </si>
  <si>
    <t>63CPV1837 บริษัท พันช์อัพ เวิลด์ จำกัด บริการจัดทำฐานข้อมูลอาชีพสารสนเทศออนไลน์ งวดที่ 3</t>
  </si>
  <si>
    <t>1000-012958</t>
  </si>
  <si>
    <t>63CPV1838</t>
  </si>
  <si>
    <t>63CPV1838 บจก.โอไอซี PO63000287 บริหารจัดการศูนย์บริการข้อมูลแก่สาธารณะ โดย Call Center ประจำเดือนมีนาคม 2563</t>
  </si>
  <si>
    <t>1000-012960</t>
  </si>
  <si>
    <t>63CPV1839</t>
  </si>
  <si>
    <t>63CPV1839 บริษัท ไนซ์จ๊อบทีม จำกัด PO63000320-1 ค่าจ้างบุคลากรสนับสนุนงานสัญญาโครงการทุนนวัตกรรมสายอาชีพชั้นสูง งวดที่ 1</t>
  </si>
  <si>
    <t>1000-012962</t>
  </si>
  <si>
    <t>63CPV1840</t>
  </si>
  <si>
    <t>63CPV1840 บจก.อิฟลูเอนเซอร์ PO63000393 ดำเนินการผลิตสื่อประชาสัมพันธ์และบริหารจัดการกิจกรรมในการค้นหา คัดกรองความยากจนและคัดเลือกผู้รับทุนโครงการทุนนวัตกรรมสายอาชีพชั้นสูง</t>
  </si>
  <si>
    <t>1000-012964</t>
  </si>
  <si>
    <t>63CPV1841</t>
  </si>
  <si>
    <t>63CPV1841 บริษัท เฟรนด์ แอนด์ มานะ จำกัด PO63000305 ออกแบบแนวคิด "วิดีทัศน์ครูรักษ์ถิ่น"</t>
  </si>
  <si>
    <t>1000-012967</t>
  </si>
  <si>
    <t>63CPV1842</t>
  </si>
  <si>
    <t>63CPV1842 บริษัท เอกราช คอมพิวเตอร์ จำกัด PO63000330 เครื่องคอมพิวเตอร์โน๊ตบุ๊ค จอมอนิเตอร์พร้อมสายเชื่อมต่อ HDMI</t>
  </si>
  <si>
    <t>1000-012969</t>
  </si>
  <si>
    <t>63CPV1843</t>
  </si>
  <si>
    <t>63CPV1843 งวดที่2-62-0422-พัฒนาทักษะอาชีพนวดแผนไทยของแรงงานสูงอายุและผู้ด้อยโอกาส</t>
  </si>
  <si>
    <t>1000-012970</t>
  </si>
  <si>
    <t>63CPV1844</t>
  </si>
  <si>
    <t>63CPV1844 งวดที่2-62-0405-ต่อลมหายใจผ้าไหมชาวกวยเพื่อสร้างรายได้ให้ชุมชน</t>
  </si>
  <si>
    <t>1000-012972</t>
  </si>
  <si>
    <t>63CPV1845</t>
  </si>
  <si>
    <t>63CPV1845งวดที่1-63-0074-สนับสนุนเงินช่วยเหลือเด็กปฐมวัยที่ยากจนในศูนย์พัฒนาเด็กเล็ก (ศพด.) สังกัดองค์กรปกครองส่วนท้องถิ่น (อปท.) ภายใต้ คก.จัดการศึกษาเชิงพื้นที่เพื่อความเสมอภาคทางการศึกษา จังหวัดอุบ</t>
  </si>
  <si>
    <t>1000-012973</t>
  </si>
  <si>
    <t>63CPV1846</t>
  </si>
  <si>
    <t>63CPV1846 งวดที่2-62-0401-การพัฒนาแผนประกอบการชีวิต-ประกอบการอาชีพของผู้ต้องขังเรือนจำกลางลำปาง จังหวัดลำปาง</t>
  </si>
  <si>
    <t>1000-012974</t>
  </si>
  <si>
    <t>63CPV1847</t>
  </si>
  <si>
    <t>63CPV1847 นางสาวสมชนก จ่ายค่าถอดเทปงานประชุมคณะอนุกรรมการกำกับทิศทางโครงการส่งเสริมนักเรียนขาดแคลนทุนทรัพย์และด้อยโอกาสเพื่อการศึกษาต่อสายอาชีพชั้นสูง ครั้งที่ 1/2563 ให้นางสาวนันท์นภัส</t>
  </si>
  <si>
    <t>1000-012976</t>
  </si>
  <si>
    <t>63CPV1848</t>
  </si>
  <si>
    <t>63CPV1848 บริษัท เอ็กซ์เซลซิเออร์ ซัพพลายส์ จำกัด น้ำขวดพลาสติก เพื่อปฏิบัติตามมาตรการดูแลเจ้าหน้าที่ กสศ. ในสถานการณ์ระบาดของไวรัสโคโรนา COVID-19 ให้บริษัท เอ็กซ์เซลซิเออร์ ซัพพลายส์ จำกัด</t>
  </si>
  <si>
    <t>1000-012978</t>
  </si>
  <si>
    <t>63CPV1849</t>
  </si>
  <si>
    <t>63CPV1849 บริษัท เนสท์เล่ (ไทย) จำกัด าแคปซูลกาแฟสำหรับบริการงานประชุม การฝึกอบรม การรับรองผู้มาเยี่ยมชมกิจการ บริษัท เนสท์เล่ (ไทย) จำกัด</t>
  </si>
  <si>
    <t>1000-012979</t>
  </si>
  <si>
    <t>63CPV1850</t>
  </si>
  <si>
    <t>63CPV1850 น.ส.อัญชลี จ่ายค่าตอบแทน อ.สง่า และค่าใช้จ่ายในการประชุมหารือแนวทางเกี่ยวกับการดูแลนักเรียนทุนเสมอภาคทางการศึกษา ช่วง COVID-19</t>
  </si>
  <si>
    <t>1000-012980</t>
  </si>
  <si>
    <t>63CPV1851</t>
  </si>
  <si>
    <t>63CPV1851 ค่าตอบแทนการพิจารณาโครงการทุนนวัตกรรมสายอาชีพชั้นสูงสำหรับผู้เรียนที่มีความต้องการพิเศษ และค่าตอบแทนการประชุมหารือการดำเนินงานทุนนวัตกรรมสายอาชุพชั้นสูง (เอกสารตามแนบ)</t>
  </si>
  <si>
    <t>1000-012981</t>
  </si>
  <si>
    <t>63CPV1852</t>
  </si>
  <si>
    <t>63CPV1852 นายปานเพชร ค่าตอบแทนการพิจารณาปรับปรุงข้อเสนอโครงการทุนนวัตกรรมสายอาชีพชั้นสูง ในความร่วมมือสำนักงานคณะกรรมการนโยบายเขตพัฒนาพิเศษภาคตะวันออก EEC</t>
  </si>
  <si>
    <t>1000-012982</t>
  </si>
  <si>
    <t>63CPV1853</t>
  </si>
  <si>
    <t>63CPV1853 นางสงกรานต์ ค่าอาหารการประชุมหารือโครงการจัดสรรเงินอุดหนุนร่วมกับ บริษัท ไพร้ซ์วอเตอร์คูเปอร์ส คอลซันติ้ง (ประเทศไทย) จำกัด</t>
  </si>
  <si>
    <t>1000-012983</t>
  </si>
  <si>
    <t>63CPV1854</t>
  </si>
  <si>
    <t>63CPV1854 นางโสฬวี ค่าอาหารกลางวันและอาหารว่างในการประชุมเพื่อประกอบการประเมินผลการปฏิบัติงานประจำปี 2563</t>
  </si>
  <si>
    <t>1000-012984</t>
  </si>
  <si>
    <t>63CPV1855</t>
  </si>
  <si>
    <t>63CPV1855 ค่าธรรมเนียมการโอน ประจำเดือน เมษายน 2563 งบC</t>
  </si>
  <si>
    <t>1000-012985</t>
  </si>
  <si>
    <t>63CPV1856</t>
  </si>
  <si>
    <t>63CPV1856 ค่าธรรมเนียม BATHNET รับเงินจากบัญชี ธ.กรุงไทย งบ C</t>
  </si>
  <si>
    <t>11010241-C-------</t>
  </si>
  <si>
    <t>1000-012987</t>
  </si>
  <si>
    <t>63CPV1857</t>
  </si>
  <si>
    <t>63CPV1857 งวดที่2-62-0304-พัฒนาระบบการดูแลและส่งต่อสำหรับ เด็กและเยาวชน (แรกเกิด - ๑๘ ปี) กลุ่มยากจนและด้อยโอกาส เพื่อลดความเหลื่อมล้ำทางการศึกษา</t>
  </si>
  <si>
    <t>1000-012989</t>
  </si>
  <si>
    <t>63CPV1858</t>
  </si>
  <si>
    <t>63CPV1858 นาย ดลพ ลาภผลโอฬาร PO63000101 รายงานผลการตรวจสอบรายงานการเงินโครงการครูรัก(ษ์)ถิ่น มหาวิทยาลัยราชภัฏยะลา รุ่นที่ 1 ปีการศึกษา 2563</t>
  </si>
  <si>
    <t>1000-012992</t>
  </si>
  <si>
    <t>63CPV1859</t>
  </si>
  <si>
    <t>63CPV1859 บจก.อันโนน์พรีเซนต์ โปรดักชั่น ผลิตวิดีทัศน์ประชาสัมพันธ์โครงการทุนพัฒนาเต็มศักยภาพสายอาชีพ ความยาวประมาณ 5 นาที</t>
  </si>
  <si>
    <t>1000-012994</t>
  </si>
  <si>
    <t>63CPV1860</t>
  </si>
  <si>
    <t>63CPV1860 บริษัท อินสครู จำกัด PO63000348 ผลิตหนังสือทุกการสอนเป็นไปได้เพื่อสร้างความเสมอภาคทางการศึกษา จำนวน ๑,๐๐๐ เล่ม</t>
  </si>
  <si>
    <t>1000-012996</t>
  </si>
  <si>
    <t>63CPV1861</t>
  </si>
  <si>
    <t>63CPV1861 บริษัท อินโฟเควสท์ จำกัด PO63000166-1 บริการมอนิเตอร์ข่าว สืบค้นข่าว และคลิปปิ้งข่าวออนไลน์จากข่าว นสพ. และข่าวออนไลน์ ประเด็นการศึกษา ความเหลื่อมล้ำ แรงงานและกสศ. พร้อมแจ้งผ่านอีเมลทุกวันทำ</t>
  </si>
  <si>
    <t>1000-012998</t>
  </si>
  <si>
    <t>63CPV1862</t>
  </si>
  <si>
    <t>63CPV1862 น.ส.ธนภรณ์ PO62000224 วาดภาพกราฟฟิกการดำเนินงาน กสศ. ประกอบเว็บไซต์</t>
  </si>
  <si>
    <t>1000-013000</t>
  </si>
  <si>
    <t>63CPV1863</t>
  </si>
  <si>
    <t>63CPV1863 นางสาว นงลักษณ์ อัจนปัญญา PO63000354 แปลและเรียบเรียงเอกสารภาษาอังกฤษ</t>
  </si>
  <si>
    <t>1000-013003</t>
  </si>
  <si>
    <t>63CPV1864</t>
  </si>
  <si>
    <t>63CPV1864 บจก.เอซีอินโฟเทค PO62000179-3 จัดทำนโยบายเทคโนโลยีสารสนเทศ กองทุนเพื่อความเสมอภาคทางการศึกษา</t>
  </si>
  <si>
    <t>1000-013005</t>
  </si>
  <si>
    <t>63CPV1865</t>
  </si>
  <si>
    <t>63CPV1865 บจก.อันโนน์พรีเซนต์ โปรดักชั่น PO63000372 ผลิตวิดีทัศน์ประชาสัมพันธ์โครงการทุนพัฒนาเต็มศักยภาพสายอาชีพ ความยาวประมาณ 5 นาที</t>
  </si>
  <si>
    <t>1000-013007</t>
  </si>
  <si>
    <t>63CPV1866</t>
  </si>
  <si>
    <t>63CPV1866 บริษัท ภาพพิมพ์ จำกัด PO63000381 ผลิตสื่อประชาสัมพันธ์ โปสเตอร์ แผ่นพับ สมุดโน๊ต โครงการจัดสรรเงินอุดหนุนนักเรียนทุนเสมอภาค</t>
  </si>
  <si>
    <t>1000-013015</t>
  </si>
  <si>
    <t>63CPV1867</t>
  </si>
  <si>
    <t>63CPV1867 น.ส.ขวัญตา CA300/2563 จัดประชุมคณะอนุกรรมการกำกับโครงการทุนพัฒนาเต็มศักยภาพสายอาชีพ 8 พ.ค. 63 กสศ.</t>
  </si>
  <si>
    <t>11010204-C-107-63C512502-5.1.1-2563-63C5125020006-99-99</t>
  </si>
  <si>
    <t>11020102-C-107-63C512502-5.1.1-2563-63C5125020006-99-99</t>
  </si>
  <si>
    <t>1000-013016</t>
  </si>
  <si>
    <t>63CPV1868</t>
  </si>
  <si>
    <t>63CPV1868 น.ส.ชนกพรรณ CA301/2563 ค่าใช้จ่ายการประชุมคณะอนุกรรมการกำกับทิศทางโครงการพัฒนาครูและโรงเรียนเพื่อยกระดับคุณภาพการศึกษาอย่างต่เนื่อง ครั้งที่ 3/2563 วันที่ 8 พ.ค. 63 กสศ.</t>
  </si>
  <si>
    <t>1000-013017</t>
  </si>
  <si>
    <t>63CPV1869</t>
  </si>
  <si>
    <t>63CPV1869 อัญชลี CA218/2563 เบิกเพิ่ม การประชุมเชิงปฏิบัติการเพื่อการสอบทานศักยภาพและสรุปบทเรียน การดูแลปฐมวัยโครงการการจัดการศึกษาเชิงพื้นที่เพื่อความเสมอภาคทางการศึกษาใน 20 จังหวัดนำร่อง วันที่ 1-2</t>
  </si>
  <si>
    <t>1000-013018</t>
  </si>
  <si>
    <t>63CPV1870</t>
  </si>
  <si>
    <t>63CPV1870 น.ส.วิลันธนา เบิกเพิ่ม CA236/2563 การประชุมพิจารณาทุนนวัตกรรมสายอาชีพชั้นสูง สำหรับผู้ที่มีความต้องการพิเศษ 18 มี.ค. 63</t>
  </si>
  <si>
    <t>1000-013026</t>
  </si>
  <si>
    <t>63CPV1871</t>
  </si>
  <si>
    <t>63CPV1871 นางฉลวยลักษณ์ สินประเสริฐ PO63000136-5 ค่าจ้างผุ้เชี่ยวชาญด้านการพัฒนาระบบและบริหารทั่วไปสนับสนุนการทำงานของกสศ.ประจำเดือนเมษายน 2563</t>
  </si>
  <si>
    <t>1000-013048</t>
  </si>
  <si>
    <t>63CPV1872</t>
  </si>
  <si>
    <t>63CPV1872 นางสาวมนัญญา ชูพยัคฆ์ CA306/2563 เดินทางลงพื้นที่หารือร่วมกับมูลนิธิในชุมชนเขตคลองเตย ในการพัฒนาข้อเสนอโครงการเพื่อช่วยเหลือเด็กและเยาวชนนอกระบบ 11 พ.ค. 63 ณ มูลนิธิส่งเสริมการพัฒนาบุคคล</t>
  </si>
  <si>
    <t>1000-013051</t>
  </si>
  <si>
    <t>63CPV1873</t>
  </si>
  <si>
    <t>63CPV1873 นางสาวกิติพร CA305/2563 จัดการประชุมวิชาการนานาชาติฯ ครั้งที่5/2563 12 พ.ค. 63 กสศ.</t>
  </si>
  <si>
    <t>1000-013058</t>
  </si>
  <si>
    <t>63CPV1874</t>
  </si>
  <si>
    <t>63CPV1874 โอนเงินอุดหนุนเด็กยากจนพิเศษ สพฐ. เข้าบัญชีโรงเรียน ภาคเรียนที่ 2/62 ธ.ธกส.</t>
  </si>
  <si>
    <t>21010102-C-------</t>
  </si>
  <si>
    <t>11010211-C-------</t>
  </si>
  <si>
    <t>1000-013059</t>
  </si>
  <si>
    <t>63CPV1875</t>
  </si>
  <si>
    <t>63CPV1875 โอนเงินอุดหนุนเด็กยากจนพิเศษ อปท. เข้าบัญชีโรงเรียน ภาคเรียนที่ 2/62 ธ.ธกส.</t>
  </si>
  <si>
    <t>11010215-C-------</t>
  </si>
  <si>
    <t>1000-013060</t>
  </si>
  <si>
    <t>63CPV1876</t>
  </si>
  <si>
    <t>63CPV1876 โอนเงินอุดหนุนเด็กยากจนพิเศษ อปท. เข้าบัญชีโรงเรียน ภาคเรียนที่ 2/62 ธ.ธกส.</t>
  </si>
  <si>
    <t>1000-013061</t>
  </si>
  <si>
    <t>63CPV1877</t>
  </si>
  <si>
    <t>63CPV1877 โอนเงินอุดหนุนเด็กยากจนพิเศษ อปท. เข้าบัญชีโรงเรียน ภาคเรียนที่ 2/62 ธ.ออมสิน</t>
  </si>
  <si>
    <t>11010216-C-------</t>
  </si>
  <si>
    <t>1000-013062</t>
  </si>
  <si>
    <t>63CPV1878</t>
  </si>
  <si>
    <t>63CPV1878 โอนเงินอุดหนุนเด็กยากจนพิเศษ อปท. เข้าบัญชีโรงเรียน ภาคเรียนที่ 2/62 ธ.กรุงไทย</t>
  </si>
  <si>
    <t>11010214-C-------</t>
  </si>
  <si>
    <t>1000-013063</t>
  </si>
  <si>
    <t>63CPV1879</t>
  </si>
  <si>
    <t>63CPV1879 โอนเงินอุดหนุนเด็กยากจนพิเศษ อปท. เข้าบัญชีโรงเรียน ภาคเรียนที่ 2/62 ธ.ธกส.</t>
  </si>
  <si>
    <t>1000-013064</t>
  </si>
  <si>
    <t>63CPV1880</t>
  </si>
  <si>
    <t>63CPV1880 โอนเงินอุดหนุนเด็กยากจนพิเศษ อปท. เข้าบัญชีโรงเรียน ภาคเรียนที่ 2/62 ธ.ออสิน</t>
  </si>
  <si>
    <t>1000-013065</t>
  </si>
  <si>
    <t>63CPV1881</t>
  </si>
  <si>
    <t>63CPV1881 โอนเงินอุดหนุนเด็กยากจนพิเศษ อปท. เข้าบัญชีโรงเรียน ภาคเรียนที่ 2/62 ธ.กรุงไทย</t>
  </si>
  <si>
    <t>1000-013066</t>
  </si>
  <si>
    <t>63CPV1882</t>
  </si>
  <si>
    <t>63CPV1882 โอนเงินอุดหนุนเด็กยากจนพิเศษ อปท. เข้าบัญชีโรงเรียน ภาคเรียนที่ 2/62 ธ.ธกส.</t>
  </si>
  <si>
    <t>1000-013067</t>
  </si>
  <si>
    <t>63CPV1883</t>
  </si>
  <si>
    <t>63CPV1883 โอนเงินอุดหนุนเด็กยากจนพิเศษ อปท. เข้าบัญชีโรงเรียน ภาคเรียนที่ 2/62 ธ.ออมสิน</t>
  </si>
  <si>
    <t>1000-013068</t>
  </si>
  <si>
    <t>63CPV1884</t>
  </si>
  <si>
    <t>63CPV1884 โอนเงินอุดหนุนเด็กยากจนพิเศษ อปท. เข้าบัญชีโรงเรียน ภาคเรียนที่ 2/62 ธ.กรุงไทย</t>
  </si>
  <si>
    <t>1000-013069</t>
  </si>
  <si>
    <t>63CPV1885</t>
  </si>
  <si>
    <t>63CPV1885 โอนเงินอุดหนุนเด็กยากจนพิเศษ อปท. เข้าบัญชีโรงเรียน ภาคเรียนที่ 2/62 ธ.กรุงไทย</t>
  </si>
  <si>
    <t>1000-013072</t>
  </si>
  <si>
    <t>63CPV1886</t>
  </si>
  <si>
    <t>63CPV1886 โอนเงินอุดหนุนเด็กยากจนพิเศษ สพฐ. เข้าบัญชีโรงเรียน ภาคเรียนที่ 2/62 ธ.กรุงไทย</t>
  </si>
  <si>
    <t>11010210-C-------</t>
  </si>
  <si>
    <t>1000-013073</t>
  </si>
  <si>
    <t>63CPV1887</t>
  </si>
  <si>
    <t>63CPV1887 โอนเงินอุดหนุนเด็กยากจนพิเศษ สพฐ. เข้าบัญชีโรงเรียน ภาคเรียนที่ 2/62 ธ.กรุงไทย</t>
  </si>
  <si>
    <t>1000-013074</t>
  </si>
  <si>
    <t>63CPV1888</t>
  </si>
  <si>
    <t>63CPV1888 โอนเงินอุดหนุนเด็กยากจนพิเศษ สพฐ. เข้าบัญชีโรงเรียน ภาคเรียนที่ 2/62 ธ.กรุงไทย</t>
  </si>
  <si>
    <t>1000-013075</t>
  </si>
  <si>
    <t>63CPV1889</t>
  </si>
  <si>
    <t>63CPV1889 โอนเงินอุดหนุนเด็กยากจนพิเศษ สพฐ. เข้าบัญชีโรงเรียน ภาคเรียนที่ 2/62 ธ.กรุงไทย</t>
  </si>
  <si>
    <t>1000-013076</t>
  </si>
  <si>
    <t>63CPV1890</t>
  </si>
  <si>
    <t>63CPV1890 ค่าธรรมเนียมธนาคาร งบ C กรุงไทย ม.6(3) พ.ย.62</t>
  </si>
  <si>
    <t>1000-013077</t>
  </si>
  <si>
    <t>63CPV1891</t>
  </si>
  <si>
    <t>63CPV1891 ค่าธรรมเนียมธนาคาร งบ C กรุงไทย ม.6(3) ธ.ค.62</t>
  </si>
  <si>
    <t>1000-013117</t>
  </si>
  <si>
    <t>63CPV1892</t>
  </si>
  <si>
    <t>63CPV1892 งวดที่1-63-0085-ทุนนวัตกรรมสายอาชีพชั้นสูง ปี 2562 ประเภททุน 2 ปี (ปวส./อนุปริญญา) ระยะที่ 2 ของ  วิทยาลัยเทคโนโลยียานยนต์</t>
  </si>
  <si>
    <t>1000-013119</t>
  </si>
  <si>
    <t>63CPV1893</t>
  </si>
  <si>
    <t>63CPV1893 งวดที่1-63-0084-ทุนนวัตกรรมสายอาชีพชั้นสูง ปี 2562 ประเภททุน 2 ปี (ปวส./อนุปริญญา) ระยะที่ 2 ของ วิทยาลัยชุมชนสตูล</t>
  </si>
  <si>
    <t>1000-013121</t>
  </si>
  <si>
    <t>63CPV1894</t>
  </si>
  <si>
    <t>63CPV1894 งวดที่1-63-0101-ทุนนวัตกรรมสายอาชีพชั้นสูง ปี 2562 ประเภททุน 5 ปี (ปวช. ต่อเนื่อง ปวส./อนุปริญญา) ระยะที่ 2 ของ วิทยาลัยการเกษตรและเทคโนโลยีชัยภูมิ</t>
  </si>
  <si>
    <t>1000-013122</t>
  </si>
  <si>
    <t>63CPV1895</t>
  </si>
  <si>
    <t>63CPV1895 งวดที่1-63-0081-ทุนนวัตกรรมสายอาชีพชั้นสูง ปี 2562 ประเภททุน 5 ปี (ปวช. ต่อเนื่อง ปวส./อนุปริญญา) ระยะที่ 2 ของ วิทยาลัยเทคโนโลยีอีสานเหนือ</t>
  </si>
  <si>
    <t>1000-013124</t>
  </si>
  <si>
    <t>63CPV1896</t>
  </si>
  <si>
    <t>63CPV1896 งวดที่1-63-0079-ทุนนวัตกรรมสายอาชีพชั้นสูง ปี 2562 ประเภททุน 2 ปี (ปวส./อนุปริญญา) ระยะที่ 2 ของ วิทยาลัยเทคโนโลยีอีสานเหนือ</t>
  </si>
  <si>
    <t>1000-013125</t>
  </si>
  <si>
    <t>63CPV1897</t>
  </si>
  <si>
    <t>63CPV1897 งวดที่1-63-0057-ปรับปรุงและเชื่อมฐานข้อมูลสารสนเทศเพื่อสนับสนุนการดำเนินงานโครงการจัดสรรเงินอุดหนุนแบบมีเงื่อนไขปีการศึกษา 2562</t>
  </si>
  <si>
    <t>1000-013126</t>
  </si>
  <si>
    <t>63CPV1898</t>
  </si>
  <si>
    <t>63CPV1898 นางสาวชนกพรรณ CA307/2563 ประชุมเพื่อสร้างความเข้าใจร่วมกันในการดำเนินงานโครงการพัฒนาครูในโรงเรียน ตชด. เพื่อยกระดับคุณภาพการศึกษาของโรงเรียนในถิ่นทุรกันดาร 14 พ.ค. 63 กองบัญชาการตำรวจ</t>
  </si>
  <si>
    <t>1000-013135</t>
  </si>
  <si>
    <t>63CPV1899</t>
  </si>
  <si>
    <t>63CPV1899 โอนเงินเตรียมจ่ายเงินอุดหนุนโครงการจัดสรรเงินอุดหนุนนักเรียนยากจนพิเศษแบบมีเงื่อนไข</t>
  </si>
  <si>
    <t>1000-013139</t>
  </si>
  <si>
    <t>63CPV1900</t>
  </si>
  <si>
    <t>63CPV1900 ชนกพรรณ  CA311/2563 การประชุมพิจารณากลั่นกรองข้อเสนอโครงการครูเพื่อศิษย์สร้างการเรียนรู้สู่ระดับเชื่อมโยงออนไลน์ 15 พ.ค. 63 กสศ.</t>
  </si>
  <si>
    <t>1000-013144</t>
  </si>
  <si>
    <t>63CPV1901</t>
  </si>
  <si>
    <t>63CPV1901 ค่าโทรศัพท์เจ้าหน้าที่ ประจำเดือน เมษายน 2563</t>
  </si>
  <si>
    <t>1000-013147</t>
  </si>
  <si>
    <t>63CPV1902</t>
  </si>
  <si>
    <t>63CPV1902 นางสาววัชรี กิจพิทักษ์ (ลูกหนี้เงินยืม) CA308/2563 ค่าจัดส่งเอกสารแมสเซนเจอร์ วันที่ 14-16 พ.ค. 63 กสศ.</t>
  </si>
  <si>
    <t>1000-013148</t>
  </si>
  <si>
    <t>63CPV1903</t>
  </si>
  <si>
    <t>63CPV1903 นางโสฬวี คงวัฒน์ CA310/2563 การประชุมคณะกรรมการพิจารณาการเลื่อนตำแหน่ง ครั้งที่ 3/2563 วันที่ 15 พ.ค. 63 กสศ.</t>
  </si>
  <si>
    <t>11020102-C-101-63C996101-1.1.1-2563-63C9961010009-99-99</t>
  </si>
  <si>
    <t>1000-013149</t>
  </si>
  <si>
    <t>63CPV1904</t>
  </si>
  <si>
    <t>63CPV1904 งวดที่2-62-0426-การส่งเสริมอาชีพทอผ้าสืบสานภูมิปัญญาท้องถิ่น</t>
  </si>
  <si>
    <t>1000-013150</t>
  </si>
  <si>
    <t>63CPV1905</t>
  </si>
  <si>
    <t>63CPV1905 งวดที่2-62-0340-โครงการครูรัก(ษ์)ถิ่น มหาวิทยาลัยราชภัฏเลย รุ่นที่ 1 ปีการศึกษา 2563</t>
  </si>
  <si>
    <t>1000-013151</t>
  </si>
  <si>
    <t>63CPV1906</t>
  </si>
  <si>
    <t>63CPV1906 งวดที่ 1-63-0087-ทุนนวัตกรรมสายอาชีพชั้นสูง ปี 2562 ประเภททุน 2 ปี (ปวส./อนุปริญญา) ระยะที่ 2 ของ วิทยาลัยเทคนิคสองแคว</t>
  </si>
  <si>
    <t>1000-013152</t>
  </si>
  <si>
    <t>63CPV1907</t>
  </si>
  <si>
    <t>63CPV1907 งวดที่1-63-0076-สนับสนุนเงินช่วยเหลือเด็กปฐมวัยที่ยากจนในศูนย์พัฒนาเด็กเล็ก (ศพด.) สังกัดองค์กรปกครองส่วนท้องถิ่น (อปท.) ภายใต้ คก.จัดการศึกษาเชิงพื้นที่เพื่อความเสมอภาคทางการศึกษา</t>
  </si>
  <si>
    <t>1000-013153</t>
  </si>
  <si>
    <t>63CPV1908</t>
  </si>
  <si>
    <t>63CPV1908 งวดที่3-62-0291-การพัฒนาการเรียนรู้แบบโครงงานวิทยาศาสตร์สู่การแก้ปัญหาในท้องถิ่น  เพื่อพัฒนา ทักษะการคิดแก้ปัญหาของนักเรียนเครือข่ายการเรียนรู้  โดยใช้  “POWER   MODEL”</t>
  </si>
  <si>
    <t>1000-013269</t>
  </si>
  <si>
    <t>63CPV1909</t>
  </si>
  <si>
    <t>63CPV1909 งวดที่1-62-0446-วิจัยพัฒนานวัตกรรมเพื่อความเสมอภาคทางการศึกษาของสถานศึกษาประถมศึกษาในพื้นที่ห่างไกลและทุรกันดาร</t>
  </si>
  <si>
    <t>1000-013158</t>
  </si>
  <si>
    <t>63CPV1910</t>
  </si>
  <si>
    <t>63CPV1910 งวดที่2 ระยะที่ 2 และงวดที่ 3 -62-0256-จัดการศึกษาเชิงพื้นที่เพื่อความเสมอภาคทางการศึกษาจังหวัดระยอง</t>
  </si>
  <si>
    <t>1000-013159</t>
  </si>
  <si>
    <t>63CPV1911</t>
  </si>
  <si>
    <t>63CPV1911 นางโสฬวี คงวัฒน์ ค่าอาหารการประชุมกลุ่มย่อยเพื่อจัดทำคู่มือการปฏิบัติงานของสำนักบริหารเงินอุดหนุนผู้ขาดแคลนทุนทรัพย์</t>
  </si>
  <si>
    <t>1000-013160</t>
  </si>
  <si>
    <t>63CPV1912</t>
  </si>
  <si>
    <t>63CPV1912 นาย นรินทร์ ฉันทะวุฒิพงศ์ ค่าโทรศัพท์มือถือเพื่อใช้ค่า internet ในการทำงานที่บ้าน</t>
  </si>
  <si>
    <t>1000-013162</t>
  </si>
  <si>
    <t>63CPV1913</t>
  </si>
  <si>
    <t>63CPV1913 นางสาวเบญจมาศ  ตีระมาศวณิช ค่าตอบแทนการประชุมหารือเพื่อกำหนดเกณฑ์การพิจารณาข้อเสนอโครงการจัดการศึกษาเชิงพื้นที่เพื่อความเสมอภาคทางหารศึกษา ปี 2563 วันที่ 1 พ.ค. 63 ณ 133/17 ซอยประชาชื่น5</t>
  </si>
  <si>
    <t>1000-013163</t>
  </si>
  <si>
    <t>63CPV1914</t>
  </si>
  <si>
    <t>63CPV1914 นางโสฬวี คงวัฒน์ CA309/2563 การประชุมคณะกรรมการสรรหาผู้อำนวยการศูนย์เทคโนโลยีสารสนเทศ ครั้งที่ 1/2563 วันที่ 15 พ.ค. 63 กสศ.</t>
  </si>
  <si>
    <t>11010204-C-101-63C996101-1.1.1-2563-63C9961010009-99-99</t>
  </si>
  <si>
    <t>1000-013164</t>
  </si>
  <si>
    <t>63CPV1915</t>
  </si>
  <si>
    <t>63CPV1915 นางสาววัชรี CA313/2563 ค่าเดินทางรถตู้สำนักงาน 15-16 พ.ค. 63 กสศ.</t>
  </si>
  <si>
    <t>1000-013165</t>
  </si>
  <si>
    <t>63CPV1916</t>
  </si>
  <si>
    <t>63CPV1916 นายกำพล CA314/2563 จัดประชุมอนุกรรมการลงทุน 18 พ.ค. 63 กสศ.</t>
  </si>
  <si>
    <t>11010204-C-101-63C996302-2.1.1-2563-63C9963020003-99-99</t>
  </si>
  <si>
    <t>1000-013172</t>
  </si>
  <si>
    <t>63CPV1917</t>
  </si>
  <si>
    <t>63CPV1917 นางสาวรักชนก CA315/2563 ประชุมคณะอนุกรรมการโครงการจัดสรรเงินอุดหนุนนักเรียนยากจนพิเศษแบบมีเงื่อนไข ครั้งที่ 4/2563 15 พ.ค. 63 กสศ.</t>
  </si>
  <si>
    <t>1000-013175</t>
  </si>
  <si>
    <t>63CPV1918</t>
  </si>
  <si>
    <t>63CPV1918 น.ส.วัชรี CA254/2563 เบิกเพิ่ม ค่าจัดส่งเอกสารแมสเซ็นเจอร์ 26 มี.ค. 63 - 16 เม.ย. 63</t>
  </si>
  <si>
    <t>11020102-C-101-63C996203-2.1.1-2563-63C9962030010-99-99</t>
  </si>
  <si>
    <t>1000-013179</t>
  </si>
  <si>
    <t>63CPV1919</t>
  </si>
  <si>
    <t>63CPV1919 จ่ายในการเดินทางการประชุมเชิงปฏิบัติการสถาบันผลิตและพัฒนาครูรัก(ษ์)ถิ่น (ยกเลิกการจัดงาน)</t>
  </si>
  <si>
    <t>1000-013210</t>
  </si>
  <si>
    <t>63CPV1920</t>
  </si>
  <si>
    <t xml:space="preserve"> นางสาวศรีประภา แก้วคันโท (ลูกหนี้เงินยืม) CA316/2563 ดำเนินการเปิดบัญชีเงินฝากธนาคารกับธนาคารกรุงไทย สาขาซอยอารีย์ 15-29 พ.ค. 63</t>
  </si>
  <si>
    <t>11020102-C-101-63C996205-2.1.1-2563-63C9962050001-99-99</t>
  </si>
  <si>
    <t>11010204-C-101-63C996205-2.1.1-2563-63C9962050001-99-99</t>
  </si>
  <si>
    <t>1000-013237</t>
  </si>
  <si>
    <t>63CPV1921</t>
  </si>
  <si>
    <t>63CPV1921 บริษัท แมสซีฟ โมชั่น จำกัด PO63000210 พัฒนา Content และถอดเนื้อหาเป็นบทความออนไลน์ ประเด็นเด็กนอกระบบการศึกษา</t>
  </si>
  <si>
    <t>1000-013241</t>
  </si>
  <si>
    <t>63CPV1922</t>
  </si>
  <si>
    <t>63CPV1922  บริษัท ม็อกกิ้งเบิร์ด จำกัดPO63000275 โพสต์แคมเปญเกี่ยวกับครู และเด็กรวมถึงบูธโพสต์ Facebook ของ กสศ.</t>
  </si>
  <si>
    <t>1000-013243</t>
  </si>
  <si>
    <t>63CPV1923</t>
  </si>
  <si>
    <t>63CPV1923 บริษัท ทัฟครีเอชั่น จำกัด PO63000237 ผลิตสื่อประชาสัมพันธ์ กสศ. และลงพื้นที่เพื่อถอดบทเรียนเด็กนอกระบบ</t>
  </si>
  <si>
    <t>1000-013249</t>
  </si>
  <si>
    <t>63CPV1924</t>
  </si>
  <si>
    <t>63CPV1924 บริษัท เอวีวัน เน็ตเวิร์ค แอนด์ เซอร์วิส จำกัด PO63000332 บริการจัดหาพื้นที่เก็บอุปกรณ์สำนักงานจากการรื้อถอน กสศ. พร้อมบริการขนย้ายสินค้าส่งคืน</t>
  </si>
  <si>
    <t>1000-013251</t>
  </si>
  <si>
    <t>63CPV1925</t>
  </si>
  <si>
    <t>63CPV1925 บริษัท เอส.พี.อาคาร จำกัด PO62000303-8 ค่าเช่าพื้นที่สำนักงาน กสศ เดือนเมษายน 2563 และค่าไฟฟ้าประจำเดือน เม.ย.63</t>
  </si>
  <si>
    <t>1000-013265</t>
  </si>
  <si>
    <t>63CPV1926</t>
  </si>
  <si>
    <t>นางสาวมนัญญา ชูพยัคฆ์ (ลูกหนี้เงินยืม) CA317/2563 ประชุมกลั่นกรองข้อเสนอโครงการการจัดการศึกษาเชิงพื้นที่เพื่อความเสมอภาคทางการศึกษา 18 พ.ค. 63 กสศ.</t>
  </si>
  <si>
    <t>1000-013279</t>
  </si>
  <si>
    <t>63CPV1927</t>
  </si>
  <si>
    <t>63CPV1927 เบิกชดเชยเงินสดย่อย ครั้งที่ 10/2563</t>
  </si>
  <si>
    <t>21010202-H-------</t>
  </si>
  <si>
    <t>11010101-H-------</t>
  </si>
  <si>
    <t>11010101-B-------</t>
  </si>
  <si>
    <t>11010101-C-------</t>
  </si>
  <si>
    <t>1000-013283</t>
  </si>
  <si>
    <t>63CPV1928</t>
  </si>
  <si>
    <t>63CPV1928 งวดที่2-62-0292-สนับสนุนการพัฒนากลไกระดับจังหวัดเพื่อสร้างความเสมอภาคทางการศึกษา</t>
  </si>
  <si>
    <t>1000-013284</t>
  </si>
  <si>
    <t>63CPV1929</t>
  </si>
  <si>
    <t>63CPV1929 งวดที่2-62-0308-สนับสนุนการพัฒนาครูและโรงเรียนเพื่อยกระดับคุณภาพการศึกษาอย่างต่อเนื่อง: มหาวิทยาลัยศรีปทุม วิทยาเขตชลบุรี</t>
  </si>
  <si>
    <t>1000-013285</t>
  </si>
  <si>
    <t>63CPV1930</t>
  </si>
  <si>
    <t>63CPV1930 งวดที่1-63-0080-ทุนนวัตกรรมสายอาชีพชั้นสูง ปี 2562 ประเภททุน 5 ปี (ปวช. ต่อเนื่อง ปวส./อนุปริญญา) ระยะที่ 2 ของ วิทยาลัยเทคโนโลยีชลบุรี</t>
  </si>
  <si>
    <t>1000-013286</t>
  </si>
  <si>
    <t>63CPV1931</t>
  </si>
  <si>
    <t>63CPV1931 งวดที่2-62-0334-โครงการครูรัก(ษ์)ถิ่น มหาวิทยาลัยราชภัฏเชียงราย รุ่นที่ ๑ ปีการศึกษา ๒๕๖๓</t>
  </si>
  <si>
    <t>1000-013287</t>
  </si>
  <si>
    <t>63CPV1932</t>
  </si>
  <si>
    <t>63CPV1932 งวดที่2 ระยะที่ 1-62-0430-จัดการศึกษาเชิงพื้นที่เพื่อความเสมอภาคทางการศึกษา จังหวัดสงขลา</t>
  </si>
  <si>
    <t>1000-013288</t>
  </si>
  <si>
    <t>63CPV1933</t>
  </si>
  <si>
    <t>63CPV1933 น.ส.อริสา CA298/2563 เบิกเพิ่ม ค่าตอบแทนกลั่นกรองทางวิชาการโครงการช่วยเหลือแก่นักเรียนยากจนพิเศษที่ได้รับผลกระทบจาก COVID-19 วันที่ 1 พ.ค. 63 กสศ.</t>
  </si>
  <si>
    <t>1000-013289</t>
  </si>
  <si>
    <t>63CPV1934</t>
  </si>
  <si>
    <t>63CPV1934 น.ส.ขวัญตา CA279/2563 เบิกเพิ่ม ประชุมหารือการอนุมัติทุนนวัตกรรมสายอาชีพชั้นสูง ครั้งที่ 2 และหารือ Skoolido การเรียนรู้ออนไลน์สำหรับอาชีวศึกษา</t>
  </si>
  <si>
    <t>1000-013290</t>
  </si>
  <si>
    <t>63CPV1935</t>
  </si>
  <si>
    <t>63CPV1935 วนิดา ค่าตอบแทนประชุมหารือแนวทางการดำเนินงานโครงการพัฒนาระบบทดลองการพัฒนาทักษะแรงงานที่ขาดแคลนทุนทรัพย์และด้อยโอกาส</t>
  </si>
  <si>
    <t>1000-013291</t>
  </si>
  <si>
    <t>63CPV1936</t>
  </si>
  <si>
    <t>63CPV1936 นางสาวเบญจมาศ  ตีระมาศวณิช ค่าตอบแทนพิจารณาข้อเสนอโครงการการจัดการศึกษาเชิงพื้นที่เพื่อความเสมอภาคทางการศึกษา</t>
  </si>
  <si>
    <t>1000-013292</t>
  </si>
  <si>
    <t>63CPV1937</t>
  </si>
  <si>
    <t>63CPV1937 นางเพ็ญพรรณ จิตตะเสนีย์ ค่าตอบแทนกลั่นกรองโครงการทางวิชาการ</t>
  </si>
  <si>
    <t>1000-013293</t>
  </si>
  <si>
    <t>63CPV1938</t>
  </si>
  <si>
    <t>63CPV1938  ค่าเบี้ยประชุมโครงการความร่วมมือทุนนวัตกรรมสายอาชีพชั้นสูงร่วมกับกลุ่มเขตพัฒนาพิเศษภาคตะวันออก (EEC)</t>
  </si>
  <si>
    <t>1000-013294</t>
  </si>
  <si>
    <t>63CPV1939</t>
  </si>
  <si>
    <t>63CPV1939 ค่าเดินทางประชุมเชิงปฏิบัติการเพื่อดำเนินการค้นหา คัดกรองความยากจน และคัดเลือกผู้รับทุน โครงการทุนนวัตกรรมสายอาชีพชั้นสูง</t>
  </si>
  <si>
    <t>1000-013295</t>
  </si>
  <si>
    <t>63CPV1940</t>
  </si>
  <si>
    <t>63CPV1940 ค่าตอบแทนประชุมหารือกับผู้ทรงฯ พิจารณาโครงการครูและเด็กนอกระบบ</t>
  </si>
  <si>
    <t>1000-013334</t>
  </si>
  <si>
    <t>63CPV1941</t>
  </si>
  <si>
    <t>63CPV1941 นางสาวกมลวรรณ CA319/2563 ค่าใช้จ่ายสำหรับการประชุมถ่ายทำสื่อวิดิทัศน์ในหัวข้อการพัฒนาหลักสูตรเสริม (Enrichment Program) เพื่อเพิ่มสมรรถนะของครูปฐมวัย-ประถมศึกษา โครง</t>
  </si>
  <si>
    <t>11010204-C-107-63C521501-5.1.1-2563-63C5215010001-99-99</t>
  </si>
  <si>
    <t>11020102-C-107-63C521501-5.1.1-2563-63C5215010001-99-99</t>
  </si>
  <si>
    <t>1000-013335</t>
  </si>
  <si>
    <t>63CPV1942</t>
  </si>
  <si>
    <t>63CPV1942 บริษัท รุ้งทองทัวร์แอนด์เซอร์วิส จำกัด าเดินทางประชุมเวทีสร้างความเข้าใจในการดำเนินงานโครงการจัดสรรเงินอุดหนุนแบบมีเงื่อนไข อปท.</t>
  </si>
  <si>
    <t>1000-013339</t>
  </si>
  <si>
    <t>63CPV1943</t>
  </si>
  <si>
    <t>งวดที่1-63-0125-ทุนนวัตกรรมสายอาชีพชั้นสูง ปีการศึกษา 2562 ประเภททุน 5 ปี  (ปวช. ต่อเนื่อง ปวส./อนุปริญญา) ระยะที่ 2 ของวิทยาลัยเทคนิคตราด</t>
  </si>
  <si>
    <t>1000-013340</t>
  </si>
  <si>
    <t>63CPV1944</t>
  </si>
  <si>
    <t>63CPV1944 งวดที่1-63-0123-ทุนนวัตกรรมสายอาชีพชั้นสูง ปีการศึกษา 2562 ประเภททุน 2 ปี (ปวส./อนุปริญญา) ระยะที่ 2 ของ วิทยาลัยเทคโนโลยีการเกษตรและประมงปัตตานี</t>
  </si>
  <si>
    <t>1000-013341</t>
  </si>
  <si>
    <t>63CPV1945</t>
  </si>
  <si>
    <t>63CPV1945 งวดที่1-63-0083-ทุนนวัตกรรมสายอาชีพชั้นสูง ปี 2562 ประเภททุน 2 ปี (ปวส./อนุปริญญา) ระยะที่ 2 ของ วิทยาลัยชุมชนตราด</t>
  </si>
  <si>
    <t>1000-013343</t>
  </si>
  <si>
    <t>63CPV1946</t>
  </si>
  <si>
    <t>63CPV1946 งวดที่1-63-0124-ทุนนวัตกรรมสายอาชีพชั้นสูง ปีการศึกษา 2562 ประเภททุน 5 ปี (ปวช. ต่อเนื่อง ปวส./อนุปริญญา) ระยะที่ 2 ของ วิทยาลัยเทคโนโลยีการเกษตรและประมงปัตตานี</t>
  </si>
  <si>
    <t>1000-013344</t>
  </si>
  <si>
    <t>63CPV1947</t>
  </si>
  <si>
    <t>63CPV1947 งวดที่1-63-0093-ทุนนวัตกรรมสายอาชีพชั้นสูง ปี 2562 ประเภททุน 2 ปี (ปวส./อนุปริญญา) ระยะที่ 2 ของ วิทยาลัยเทคนิคสัตหีบ</t>
  </si>
  <si>
    <t>1000-013346</t>
  </si>
  <si>
    <t>63CPV1948</t>
  </si>
  <si>
    <t>63CPV1948 งวดที่1-63-0089-ทุนนวัตกรรมสายอาชีพชั้นสูง ปี 2562 ประเภททุน 2 ปี (ปวส./อนุปริญญา) ระยะที่ 2 ของ วิทยาลัยชุมชนสมุทรสาคร</t>
  </si>
  <si>
    <t>1000-013349</t>
  </si>
  <si>
    <t>63CPV1949</t>
  </si>
  <si>
    <t>63CPV1949 งวดที่1-63-0091-ทุนนวัตกรรมสายอาชีพชั้นสูง ปี 2562 ประเภททุน 2 ปี (ปวส./อนุปริญญา) ระยะที่ 2 ของ  วิทยาลัยชุมชนยะลา</t>
  </si>
  <si>
    <t>1000-013351</t>
  </si>
  <si>
    <t>63CPV1950</t>
  </si>
  <si>
    <t>63CPV1950 งวดที่1-63-0116-ทุนนวัตกรรมสายอาชีพชั้นสูง ปี 2562 ประเภททุน 2 ปี (ปวส./อนุปริญญา) ระยะที่ 2 ของ วิทยาลัยเทคนิคพระนครศรีอยุธยา</t>
  </si>
  <si>
    <t>1000-013352</t>
  </si>
  <si>
    <t>63CPV1951</t>
  </si>
  <si>
    <t>63CPV1951 งวดที่1-63-0117-ทุนนวัตกรรมสายอาชีพชั้นสูง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วิทยาลัยเทคนิคพระนครศรีอยุธยา</t>
  </si>
  <si>
    <t>1000-013358</t>
  </si>
  <si>
    <t>63CPV1952</t>
  </si>
  <si>
    <t>63CPV1952 งวดที่1-63-0100-ทุนนวัตกรรมสายอาชีพชั้นสูง ปี 2562 ประเภททุน 2 ปี (ปวส./อนุปริญญา) ระยะที่ 2 ของ วิทยาลัยเกษตรและเทคโนโลยีชัยภูมิ</t>
  </si>
  <si>
    <t>1000-013360</t>
  </si>
  <si>
    <t>63CPV1953</t>
  </si>
  <si>
    <t>63CPV1953 งวดที่1-63-0104-ทุนนวัตกรรมสายอาชีพชั้นสูง ปี 2562 ประเภททุน 2 ปี (ปวส./อนุปริญญา) ระยะที่ 2 ของ วิทยาลัยเทคโนโลยีสยาม (สยามเทค)</t>
  </si>
  <si>
    <t>1000-013361</t>
  </si>
  <si>
    <t>63CPV1954</t>
  </si>
  <si>
    <t>63CPV1954 งวดที่1-63-0121-ทุนนวัตกรรมสายอาชีพชั้นสูง ปี 2562 ประเภททุน 2 ปี (ปวส./อนุปริญญา) ระยะที่ 2 ของ วิทยาลัยชุมชนตาก</t>
  </si>
  <si>
    <t>1000-013362</t>
  </si>
  <si>
    <t>63CPV1955</t>
  </si>
  <si>
    <t>63CPV1955 งวดที่1-63-0096-ทุนนวัตกรรมสายอาชีพชั้นสูง ปี 2562 ประเภททุน 2 ปี (ปวส./อนุปริญญา) ระยะที่ 2 ของ วิทยาลัยเทคนิคลำพูน</t>
  </si>
  <si>
    <t>1000-013363</t>
  </si>
  <si>
    <t>63CPV1956</t>
  </si>
  <si>
    <t>63CPV1956 งวดที่1-63-0122-ทุนนวัตกรรมสายอาชีพชั้นสูง ปี 2562 ประเภททุน 5 ปี  (ปวช. ต่อเนื่อง ปวส./อนุปริญญา) ระยะที่ 2 ของ วิทยาลัยเทคนิคพังงา</t>
  </si>
  <si>
    <t>1000-013364</t>
  </si>
  <si>
    <t>63CPV1957</t>
  </si>
  <si>
    <t>63CPV1957 งวดที่1-63-0103-ทุนนวัตกรรมสายอาชีพชั้นสูง ปี 2562 ประเภททุน 5 ปี (ปวช. ต่อเนื่อง ปวส./อนุปริญญา) ระยะที่ 2 ของ วิทยาลัยเทคโนโลยีสยาม (สยามเทค)</t>
  </si>
  <si>
    <t>1000-013366</t>
  </si>
  <si>
    <t>63CPV1958</t>
  </si>
  <si>
    <t>63CPV1958 งวดที่1-63-0086-ทุนนวัตกรรมสายอาชีพชั้นสูง ปี 2562 ประเภททุน 2 ปี (ปวส./อนุปริญญา) ระยะที่ 2 ของ วิทยาลัยเทคนิคจันทบุรี</t>
  </si>
  <si>
    <t>1000-013367</t>
  </si>
  <si>
    <t>63CPV1959</t>
  </si>
  <si>
    <t>63CPV1959 งวดที่1-63-0092-ทุนนวัตกรรมสายอาชีพชั้นสูง ปี 2562 ประเภททุน 2 ปี (ปวส./อนุปริญญา) ระยะที่ 2 ของ วิทยาลัยการอาชีพบางปะกง</t>
  </si>
  <si>
    <t>1000-013368</t>
  </si>
  <si>
    <t>63CPV1960</t>
  </si>
  <si>
    <t>63CPV1960 งวดที่1-63-0094-ทุนนวัตกรรมสายอาชีพชั้นสูง ปี 2562 ประเภททุน 2 ปี (ปวส./อนุปริญญา) ระยะที่ 2 ของ วิทยาลัยเกษตรและเทคโนโลยีเชียงใหม่</t>
  </si>
  <si>
    <t>1000-013369</t>
  </si>
  <si>
    <t>63CPV1961</t>
  </si>
  <si>
    <t>63CPV1961 งวดที่1-63-0098-ทุนนวัตกรรมสายอาชีพชั้นสูง ปี 2562 ประเภททุน 2 ปี (ปวส./อนุปริญญา) ระยะที่ 2 ของวิทยาลัยการอาชีพอ่าวลึก</t>
  </si>
  <si>
    <t>1000-013370</t>
  </si>
  <si>
    <t>63CPV1962</t>
  </si>
  <si>
    <t>63CPV1962 งวดที่1-63-0099-ทุนนวัตกรรมสายอาชีพชั้นสูง ปี 2562 ประเภททุน 2 ปี (ปวส./อนุปริญญา) ระยะที่ 2 ของ วิทยาลัยเทคนิคพิษณุโลก</t>
  </si>
  <si>
    <t>1000-013371</t>
  </si>
  <si>
    <t>63CPV1963</t>
  </si>
  <si>
    <t>63CPV1963 งวดที่1-63-0119-ทุนนวัตกรรมสายอาชีพชั้นสูง ปี 2562 ประเภททุน 5 ปี (ปวช. ต่อเนื่อง ปวส./อนุปริญญา) ระยะที่ 2 ของ วิทยาลัยเกษตรและเทคโนโลยีลำพูน</t>
  </si>
  <si>
    <t>1000-013372</t>
  </si>
  <si>
    <t>63CPV1964</t>
  </si>
  <si>
    <t>63CPV1964 งวดที่1-63-0082-ทุนนวัตกรรมสายอาชีพชั้นสูง ปี 2562 ประเภททุน 2 ปี (ปวส./อนุปริญญา) ระยะที่ 2 ของ วิทยาลัยเทคโนโลยีชลบุรี</t>
  </si>
  <si>
    <t>1000-013373</t>
  </si>
  <si>
    <t>63CPV1965</t>
  </si>
  <si>
    <t>63CPV1965 นางสาวสมชนก ลดาดก  ค่าเดินทางประชุมร่วมกับสำนักส่งเสริมการมีส่วนร่วม นวัตกรรมและทุนการศึกษาสายอาชีพชั้นสูง (ลงพื้นที่)</t>
  </si>
  <si>
    <t>1000-013374</t>
  </si>
  <si>
    <t>63CPV1966</t>
  </si>
  <si>
    <t>63CPV1966 นายอาสเตอบูยา ปานเดย์ ค่าจัดส่งหนังสือพิมพ์ ประจำเดือน เมษายน 2563</t>
  </si>
  <si>
    <t>1000-013375</t>
  </si>
  <si>
    <t>63CPV1967</t>
  </si>
  <si>
    <t>63CPV1967 นางสาวสมชนก ลดาดก ค่าเดินทางการประชุมร่วมกับสำนักส่งเสริมการมีส่วนร่วมนวัตกรรมและทุนการศึกษาภายใต้โครงการทุนนวัตกรรมสายอาชีพชั้นสูง</t>
  </si>
  <si>
    <t>1000-013377</t>
  </si>
  <si>
    <t>63CPV1968</t>
  </si>
  <si>
    <t>63CPV1968 บริษัท เออร์เบิน แคปปิตอล จำกัด ค่าที่พักงานประชุม The Equitable Education Association : A Kick-off meeting</t>
  </si>
  <si>
    <t>1000-013380</t>
  </si>
  <si>
    <t>63CPV1969</t>
  </si>
  <si>
    <t>63CPV1969 ค่าธรรมเนียมสมุดเช็ค ธนาคารเกียรตินาคิน งบC</t>
  </si>
  <si>
    <t>11010341-C-------</t>
  </si>
  <si>
    <t>1000-013393</t>
  </si>
  <si>
    <t>63CPV1970</t>
  </si>
  <si>
    <t>63CPV1970 งวดที่1-63-0095-สนับสนุนเงินช่วยเหลือเด็กปฐมวัยใน ศพด. ภายใต้โครงการจัดการศึกษาเชิงพื้นที่ฯ จังหวัดน่าน</t>
  </si>
  <si>
    <t>1000-013394</t>
  </si>
  <si>
    <t>63CPV1971</t>
  </si>
  <si>
    <t>63CPV1971 งวดที่1-63-0113-ทุนนวัตกรรมสายอาชีพชั้นสูง ปี 2562 ประเภททุน 2 ปี (ปวส./อนุปริญญา) ระยะที่ 2 ของ วิทยาลัยเกษตรและเทคโนโลยีลำพูน</t>
  </si>
  <si>
    <t>1000-013395</t>
  </si>
  <si>
    <t>63CPV1972</t>
  </si>
  <si>
    <t>63CPV1972 นางสาวชนกพรรณ CA322/2563 ค่าใช้จ่ายการประชุมหารือการวัดประเมินผลโครงการ TSQP กับ TDRI 20 พ.ค. 63 กสศ.</t>
  </si>
  <si>
    <t>1000-013396</t>
  </si>
  <si>
    <t>63CPV1973</t>
  </si>
  <si>
    <t>63CPV1973 นางสาวขวัญตา  CA321/2563 ค่าใช้จ่ายการประชุมพิจารณากลั่นกรองโครงการทุนพัฒนาเต็มศักยภาพสายอาชีพ ปี2563 20 พ.ค.63 กสศ.</t>
  </si>
  <si>
    <t>1000-013418</t>
  </si>
  <si>
    <t>63CPV1974</t>
  </si>
  <si>
    <t>63CPV1974 นางสาว ทินสิริ ศิริโพธิ์ ผู้จัดการบริหารโครงการจัดประชุมวิชาการนานาชาติเพื่อความเสมอภาคทางการศึกษา:ปวงชนเพื่อการศึกษา (งวดที่ 1)</t>
  </si>
  <si>
    <t>1000-013421</t>
  </si>
  <si>
    <t>63CPV1975</t>
  </si>
  <si>
    <t>63CPV1975 นางสุภาวดี ถิระพานิช PO62000236-9 รายงานการดำเนินงานขอที่ปรึกษางานตรวจสอบภายใน มี.ค.63</t>
  </si>
  <si>
    <t>1000-013423</t>
  </si>
  <si>
    <t>63CPV1976</t>
  </si>
  <si>
    <t>63CPV1976 นายพานิช ทศพรสัมพันธ์ PO63000134-5 งานตรวจสอบภายในเดือนเมษายน2563</t>
  </si>
  <si>
    <t>1000-013425</t>
  </si>
  <si>
    <t>63CPV1977</t>
  </si>
  <si>
    <t>63CPV1977 นายสกล สุวรรณาพิสิทธิ์ PO63000316-2 บริหารจัดการดูแลเว็บไซต์ กสศ. เดือนเมษายน 2563</t>
  </si>
  <si>
    <t>1000-013427</t>
  </si>
  <si>
    <t>63CPV1978</t>
  </si>
  <si>
    <t>63CPV1978 นางสาว กรวรรณ หมั้นทรัพย์ PO63000312-2 ค่าจ้าง Art Director ของ Project Facebook เดือนเมษายน 2563 จำนวน 10 ชิ้น</t>
  </si>
  <si>
    <t>1000-013431</t>
  </si>
  <si>
    <t>63CPV1979</t>
  </si>
  <si>
    <t>63CPV1979 ร้านศิวะพร ค่าจัดทำเอกสารการประชุมประจำเดือนเมษายน 2563</t>
  </si>
  <si>
    <t>1000-013436</t>
  </si>
  <si>
    <t>63CPV1980</t>
  </si>
  <si>
    <t>63CPV1980 นายประพาฬ แก้ววงษา PO63000382-1 ปรับปรุง เว็บไซต์ วสศ. งวดที่ 1</t>
  </si>
  <si>
    <t>1000-013439</t>
  </si>
  <si>
    <t>63CPV1981</t>
  </si>
  <si>
    <t>63CPV1981 นางสาวชัญญา กิติโยธี PO63000290-2 infographic การจัดสรรเงินอุดหนุนนักเรียนยากจนพิเศษแบบมีเงื่อนไข</t>
  </si>
  <si>
    <t>1000-013441</t>
  </si>
  <si>
    <t>63CPV1982</t>
  </si>
  <si>
    <t>63CPV1982 นาย สืบตระกูล กำพุฒกลาง PO63000389 ผลิตวิดีทัศน์สัมภาษณ์ผู้เข้าร่วมโครงการจัดการศึกษาเชิงพื้นที่เพื่อสร้างความเสมอภาคทางการศึกษา</t>
  </si>
  <si>
    <t>1000-013443</t>
  </si>
  <si>
    <t>63CPV1983</t>
  </si>
  <si>
    <t>63CPV1983 นางสาวพัชรดา วรพิพัฒน์ PO63000111 งานกราฟฟิคที่ดัดแปลงจากเนื้อหาวิชาการ วสศ. งวดที่6</t>
  </si>
  <si>
    <t>1000-013445</t>
  </si>
  <si>
    <t>63CPV1984</t>
  </si>
  <si>
    <t>63CPV1984  นายปรัชญา เพชรวิสิทธิ์ PO63000390 ผลิตวิดีทัศน์สัมภาษณ์ผู้เข้าร่วมโครงการจัดการศึกษาเชิงพื้นที่เพื่อสร้างความเสมอภาคทางการศึกษา</t>
  </si>
  <si>
    <t>1000-013447</t>
  </si>
  <si>
    <t>63CPV1985</t>
  </si>
  <si>
    <t>63CPV1985  บริษัท อินฟอร์เวชั่น จำกัด PO63000392 พัฒนาระบบคัดกรองความยากจนสำหรับนักเรียน นักศึกษา ผู้มีสิทธิ์ขอรับทุนนวัตกรรมสายอาชีพชั้นสูงปี 2563</t>
  </si>
  <si>
    <t>1000-013459</t>
  </si>
  <si>
    <t>63CPV1986</t>
  </si>
  <si>
    <t>63CPV1986 นางสาววัชรีCA318/2563 ค่าจัดส่งเอกสารแมสเซนเจอร์ 20 พ.ค. - 16 มิ.ย. 63</t>
  </si>
  <si>
    <t>1000-013460</t>
  </si>
  <si>
    <t>63CPV1987</t>
  </si>
  <si>
    <t>63CPV1987 นางสาวกมลวรรณ  CA323/2563 ประชุมงาน Workshop Online ผ่านระบบ Zoom โครงการครูรัก(ษ์)ถิ่น รุ่นที่ 2 22 พ.ค. 63 กสศ.</t>
  </si>
  <si>
    <t>1000-013461</t>
  </si>
  <si>
    <t>63CPV1988</t>
  </si>
  <si>
    <t>63CPV1988 นางสาวกิติพร CA320/2563 การประชุมวิชาการนานาชาติ ครั้งที่ 6/2563 25 พ.ค. 63 กสศ.</t>
  </si>
  <si>
    <t>11010204-C-106-63C121515-5.1.1-2563-63C1215150002-99-99</t>
  </si>
  <si>
    <t>1000-013465</t>
  </si>
  <si>
    <t>63CPV1989</t>
  </si>
  <si>
    <t>63CPV1989 บจก.กู๊ด อินโฟ แอนด์ แมเนจเม้นท์ ค่าอุปกรณ์สำหรับการป้องกัน ควบคุมการแพรระบาดของโรคติดเชื้อไวรัสโคโรนา 2019</t>
  </si>
  <si>
    <t>1000-013467</t>
  </si>
  <si>
    <t>63CPV1990</t>
  </si>
  <si>
    <t>63CPV1990 บริษัท มายด์เมอร์จ คอนซัลแทนท์ จำกัด PO62000339-2 รายงานสรุปข้อมูลการรับเรื่องให้คำปรึกษาแนะนำในการดำเนินงานด้านการบัญชี การเงิน และพัสดุ กับผู้รับทุน (เดือน มค-มีค 2563)</t>
  </si>
  <si>
    <t>1000-013469</t>
  </si>
  <si>
    <t>63CPV1991</t>
  </si>
  <si>
    <t>63CPV1991 บจก.โกโพเมโล PO63000227-2 ค่าบริการ Google Cloud SQL</t>
  </si>
  <si>
    <t>1000-013471</t>
  </si>
  <si>
    <t>63CPV1992</t>
  </si>
  <si>
    <t>63CPV1992 บริษัท เอ็กซ์เซลซิเออร์ ซัพพลายส์ จำกัด PO63000410 อุปกรณ์เครื่องเขียนเพื่อจัดกิจกรรมโครงการพัฒนาศักยภาพบุคลากรด้วยกระบวนการออกแบบโดยเน้นผู้ใช้เป็นจุดศูนย์กลาง</t>
  </si>
  <si>
    <t>1000-013473</t>
  </si>
  <si>
    <t>63CPV1993</t>
  </si>
  <si>
    <t>63CPV1993 บริษัท เอ็กซ์เซลซิเออร์ ซัพพลายส์ จำกัด PO63000388 กระดาษถ่ายเอกสาร Idea Green ขนาด A4  อุปกรณ์เครื่องเขียน อุปกรณ์สำนักงานเพื่อรองรับการทำงานด้านเอกสารของเจ้าหน้าที่</t>
  </si>
  <si>
    <t>1000-013475</t>
  </si>
  <si>
    <t>63CPV1994</t>
  </si>
  <si>
    <t>63CPV1994 บริษัท โกลว ครีเอทีฟ จำกัด PO62000419-2 จัดทำฐานข้อมูลพัฒนาเว็บไซต์พร้อมข้อมูลประกอบ</t>
  </si>
  <si>
    <t>1000-013477</t>
  </si>
  <si>
    <t>63CPV1995</t>
  </si>
  <si>
    <t>63CPV1995 นางสาว รัชนีกร ปัญญา PO63000117 ค่าจ้างตรวจสอบรายงานการเงินโครงการครูรัก(ษ์)ถิ่น มหาวิทยาลัยราชภัฏเชียงใหม่ รุ่นที่ 1 ปีการศึกษา 2563</t>
  </si>
  <si>
    <t>1000-013492</t>
  </si>
  <si>
    <t>63CPV1996</t>
  </si>
  <si>
    <t>63CPV1996 บริษัท มหาชุมชน จำกัด PO63000361 ออกแบบและปรับปรุงเนื้อหา Toolkit แผ่นพับ สมุดโน๊ตโครงการจัดสรรเงินอุดหนุนนักเรียนทุนเสมอภาค (รายละเอียดตามเอกสารที่แนบ)</t>
  </si>
  <si>
    <t>1000-013494</t>
  </si>
  <si>
    <t>63CPV1997</t>
  </si>
  <si>
    <t>63CPV1997 นาย กิตติพิชญ์ ขุนแก้ว PO63000313-2 จ้าง Content Creator ของ Project Facebook เดือนเมษายน 2563</t>
  </si>
  <si>
    <t>1000-013496</t>
  </si>
  <si>
    <t>63CPV1998</t>
  </si>
  <si>
    <t>63CPV1998 นาย กนิษฐ์ ศรีเคลือบ ความต้องการและ ความจำเป็นเพื่อจัดทำมาตรการการช่วยเหลือนักเรียนทุนเสมอภาคในสถานการณ์การระบาดไวรัสโคโรนา (COVID-19)</t>
  </si>
  <si>
    <t>1000-013498</t>
  </si>
  <si>
    <t>63CPV1999</t>
  </si>
  <si>
    <t>63CPV1999 บริษัท เจ บี คอมเมิร์ซ จำกัด PO63000374-1 สนับสนุนการวางแผนและพัฒนาระบบการสื่อสารแบบรวมศุนย์บนเครือข่ายสังคมออนไลน์ด้วยApplication Line Office account</t>
  </si>
  <si>
    <t>1000-013500</t>
  </si>
  <si>
    <t>63CPV2000</t>
  </si>
  <si>
    <t>63CPV2000 ห้างหุ้นส่วนจำกัด สตูดิโอ ไดอะล็อก PO63000394 ผลิตผลิตภัณฑ์ชุดวิชาประกอบฝัน 1o1 (เพิ่มเติม)</t>
  </si>
  <si>
    <t>1000-013502</t>
  </si>
  <si>
    <t>63CPV2001</t>
  </si>
  <si>
    <t>63CPV2001 นาย อณิวุฒิ สถาพรพินิต ออกแบบและจัดทำวิดีโอของ Project Facebook เดือนเมษายน 2563</t>
  </si>
  <si>
    <t>1000-013510</t>
  </si>
  <si>
    <t>63CPV2002</t>
  </si>
  <si>
    <t>63CPV2002 บริษัท เร็กกูลาร์ วัน จำกัด PO63000300 หมึก printer HP CF230A</t>
  </si>
  <si>
    <t>1000-013513</t>
  </si>
  <si>
    <t>63CPV2003</t>
  </si>
  <si>
    <t>63CPV2003 นายวรเมธ เจริญวัย PO63000333-1 จัดทำข้อมูลระบบจัดซื้อจัดจ้าง ข้อมูลโครงการที่ส่งมาจากระบบPMS รายการตั้งหนี้และภาระผูกพัน ผลงาน เดือน มีนาคม 2563</t>
  </si>
  <si>
    <t>1000-013516</t>
  </si>
  <si>
    <t>63CPV2004</t>
  </si>
  <si>
    <t>63CPV2004 นางสาว นารีรัตน์ พานเหลือง PO63000386-1 จัดจ้างบริหารจัดการเวทีแถลงผลงานวิชาการ และติดตามการดำเนินงานโครงการภายใต้ วสศ. งวดที่ 1</t>
  </si>
  <si>
    <t>Kodchako</t>
  </si>
  <si>
    <t>1000-013522</t>
  </si>
  <si>
    <t>63CPV2005</t>
  </si>
  <si>
    <t>653CPV2006 เงินอุดหนุนเด็กยากจนพิเศษ สพฐ. โอนเข้าบัญชีโรงเรียน COVID - 19 รอบ 1 ธ.กรุงไทย</t>
  </si>
  <si>
    <t>1000-013543</t>
  </si>
  <si>
    <t>63CPV2006</t>
  </si>
  <si>
    <t>63CPV2006 โอนเงินจากบัญชีออมทรัพย์เกียรตินาคิน 9436 จำนวน 10 ล้านบาท นำฝากเข้าบัญชี</t>
  </si>
  <si>
    <t>1000-013523</t>
  </si>
  <si>
    <t>63CPV2007</t>
  </si>
  <si>
    <t>63CPV2007 เงินอุดหนุนเด็กยากจนพิเศษ สพบ. โอนเข้าบัญชีโรงเรียน COVID-19 รอบ 1 ธ.กรุงไทย</t>
  </si>
  <si>
    <t>1000-013524</t>
  </si>
  <si>
    <t>63CPV2008</t>
  </si>
  <si>
    <t>63CPV2008 เงินอุดหนุนเด็กยากจนพิเศษ สพฐ. โอนเข้าบัญชีโรงเรียน COVID-19 รอบ 1 ธ.ออมสิน</t>
  </si>
  <si>
    <t>11010212-C-------</t>
  </si>
  <si>
    <t>1000-013525</t>
  </si>
  <si>
    <t>63CPV2009</t>
  </si>
  <si>
    <t>63CPV2009 เงินอุดหนุนเด็กยากจนพิเศษ สพฐ. โอนเข้าบัญชีโรงเรียน COVID-19 รอบ 1 ธ.ออมสิน</t>
  </si>
  <si>
    <t>1000-013526</t>
  </si>
  <si>
    <t>63CPV2010</t>
  </si>
  <si>
    <t>63CPV2010 เงินอุดหนุนเด็กยากจนพิเศษ สพฐ. โอนเข้าบัญชีโรงเรียน COVID-19 รอบ 1 ธ.ออมสิน</t>
  </si>
  <si>
    <t>1000-013527</t>
  </si>
  <si>
    <t>63CPV2011</t>
  </si>
  <si>
    <t>63CPV2011 เงินอุดหนุนเด็กยากจนพิเศษ สพฐ. โอนเข้าบัญชีโรงเรียน COVID-19 รอบ 1 ธ.ออมสิน</t>
  </si>
  <si>
    <t>1000-013528</t>
  </si>
  <si>
    <t>63CPV2012</t>
  </si>
  <si>
    <t>63CPV2012 เงินอุดหนุนเด็กยากจนพิเศษ สพฐ. โอนเข้าบัญชีโรงเรียน COVID-19 รอบ 1 ธ.ออมสิน</t>
  </si>
  <si>
    <t>1000-013529</t>
  </si>
  <si>
    <t>63CPV2013</t>
  </si>
  <si>
    <t>63CPV2013 เงินอุดหนุนเด็กยากจนพิเศษ สพฐ. โอนเข้าบัญชีโรงเรียน COVID-19 รอบ 1 ธ.ออมสิน</t>
  </si>
  <si>
    <t>1000-013530</t>
  </si>
  <si>
    <t>63CPV2014</t>
  </si>
  <si>
    <t>63CPV2014 เงินอุดหนุนเด็กยากจนพิเศษ สพฐ. โอนเข้าบัญชีโรงเรียน COVID-19 รอบ 1 ธ.ธกส.</t>
  </si>
  <si>
    <t>1000-013531</t>
  </si>
  <si>
    <t>63CPV2015</t>
  </si>
  <si>
    <t>63CPV2015 เงินอุดหนุนเด็กยากจนพิเศษ สพฐ. โอนเข้าบัญชีโรงเรียน COVID-19 รอบ 1 ธ.ธกส.</t>
  </si>
  <si>
    <t>1000-013532</t>
  </si>
  <si>
    <t>63CPV2016</t>
  </si>
  <si>
    <t>63CPV2016 งวดที่2-62-0431-โครงการส่งเสริมความเสมอภาคทางการศึกษาในภูมิภาคด้วยนวัตกรรม</t>
  </si>
  <si>
    <t>1000-013533</t>
  </si>
  <si>
    <t>63CPV2017</t>
  </si>
  <si>
    <t>63CPV2017 เงินอุดหนุนเด็กยากจนพิเศษ สพฐ. โอนเข้าบัญชีโรงเรียน COVID-19 รอบ 1 ธ.กรุงไทย</t>
  </si>
  <si>
    <t>1000-013534</t>
  </si>
  <si>
    <t>63CPV2018</t>
  </si>
  <si>
    <t>63CPV2018 เงินอุดหนุนเด็กยากจนพิเศษ สพฐ. โอนเข้าบัญชีโรงเรียน COVID-19 รอบ 1 ธ.กรุงไทย</t>
  </si>
  <si>
    <t>1000-013535</t>
  </si>
  <si>
    <t>63CPV2019</t>
  </si>
  <si>
    <t>63CPV2019 เงินอุดหนุนเด็กยากจนพิเศษ สพฐ. โอนเข้าบัญชีโรงเรียน COVID-19 รอบ 1 ธ.กรุงไทย</t>
  </si>
  <si>
    <t>1000-013536</t>
  </si>
  <si>
    <t>63CPV2020</t>
  </si>
  <si>
    <t>63CPV2020 งวดที่2-62-0432-Learning Coin เพื่อความเสมอภาคทางการศึกษา</t>
  </si>
  <si>
    <t>1000-013537</t>
  </si>
  <si>
    <t>63CPV2021</t>
  </si>
  <si>
    <t>63CPV2021 เงินอุดหนุนเด็กยากจนพิเศษ อปท. โอนเข้าบัญชีโรงเรียน COVID-19 รอบ 1 ธ.กรุงไทย</t>
  </si>
  <si>
    <t>1000-013538</t>
  </si>
  <si>
    <t>63CPV2022</t>
  </si>
  <si>
    <t>63CPV2022 เงินอุดหนุนเด็กยากจนพิเศษ อปท. โอนเข้าบัญชีโรงเรียน COVID-19 รอบ 1 ธ.ออมสิน</t>
  </si>
  <si>
    <t>1000-013539</t>
  </si>
  <si>
    <t>63CPV2023</t>
  </si>
  <si>
    <t>63CPV2023 เงินอุดหนุนเด็กยากจนพิเศษ อปท. โอนเข้าบัญชีโรงเรียน COVID-19 รอบ 1 ธ.ธกส.</t>
  </si>
  <si>
    <t>1000-013540</t>
  </si>
  <si>
    <t>63CPV2024</t>
  </si>
  <si>
    <t>63CPV2024 เงินอุดหนุนเด็กยากจนพิเศษ ตชด. โอนเข้าบัญชีโรงเรียน COVID-19 รอบ 1 ธ.กรุงไทย</t>
  </si>
  <si>
    <t>11010217-C-------</t>
  </si>
  <si>
    <t>1000-013541</t>
  </si>
  <si>
    <t>63CPV2025</t>
  </si>
  <si>
    <t>63CPV2025 เงินอุดหนุนเด็กยากจนพิเศษ ตชด. โอนเข้าบัญชีโรงเรียน COVID-19 รอบ 1 ธ.ออมสิน</t>
  </si>
  <si>
    <t>11010219-C-------</t>
  </si>
  <si>
    <t>1000-013542</t>
  </si>
  <si>
    <t>63CPV2026</t>
  </si>
  <si>
    <t>63CPV2026 เงินอุดหนุนเด็กยากจนพิเศษ ตชด. โอนเข้าบัญชีโรงเรียน COVID-19 รอบ 1 ธ.ธกส.</t>
  </si>
  <si>
    <t>11010218-C-------</t>
  </si>
  <si>
    <t>1000-013545</t>
  </si>
  <si>
    <t>63CPV2027</t>
  </si>
  <si>
    <t>63CPV2027 งบ C คืนงบ B</t>
  </si>
  <si>
    <t>1000-013551</t>
  </si>
  <si>
    <t>63CPV2028</t>
  </si>
  <si>
    <t>63CPV2028 โอนเงินเข้าบัญชีสำหรับการจัดสรรเงินอุดหนุนเพื่อเตรียมการโอนเงินอุดหนุนนักเรียนยากจนพิเศษ</t>
  </si>
  <si>
    <t>1000-013552</t>
  </si>
  <si>
    <t>63CPV2029</t>
  </si>
  <si>
    <t>63CPV2029 โอนเงินจากบัญชีออมทรัพย์งบ C เข้าบัญชีเงินฝาก ธ.เกียรตินาคิน</t>
  </si>
  <si>
    <t>1000-013563</t>
  </si>
  <si>
    <t>63CPV2030</t>
  </si>
  <si>
    <t>63CPV2030 นางสาวมนัญญา  CA325/2563 ประชุมพัฒนาข้อเสนอโครงการ การประเมินผลเชิงพื้นที่เพื่อความเสมอภาคทางการศึกษา 25 พ.ค. 63  กสศ.</t>
  </si>
  <si>
    <t>1000-013565</t>
  </si>
  <si>
    <t>63CPV2031</t>
  </si>
  <si>
    <t>63CPV2031 นางสาวสมชนก CA327/2563 การเดินทางติดตามการคัดกรองความยากจนทุนนวัตกรรมสายอาชีพชั้นสูง (EEC)  25 พ.ค. 63 จ.ชลบุรี</t>
  </si>
  <si>
    <t>1000-013615</t>
  </si>
  <si>
    <t>63CPV2032</t>
  </si>
  <si>
    <t>63CPV2032 นางสาวขวัญตา CA329/2563 การประชุมโครงการทุนนวัตกรรมสายอาชีพชั้นสูง สำหรับผู้ที่มีความต้องการพิเศษ ปี 2563 26 พ.ค. 63 กสศ.</t>
  </si>
  <si>
    <t>1000-013617</t>
  </si>
  <si>
    <t>63CPV2033</t>
  </si>
  <si>
    <t>63CPV2033 นางสาวกมลวรรณ CA324/2563 ประชุมคณะอนุกรรมการกำกับทิศทางครั้งที่ 3/2563 โครงการสร้างโอกาสทางการศึกษาสำหรับนักเรียนในนพื้นที่ห่างไกลเป็นครูรุ่นใหม่เพื่อพัฒนาคุณภาพโรงเ</t>
  </si>
  <si>
    <t>1000-013619</t>
  </si>
  <si>
    <t>63CPV2034</t>
  </si>
  <si>
    <t>63CPV2034 นางสาวศรีประภา CA326/2563 ค่าเบี้ยประชุมคณะกรรมการ กสศ. ครั้งที่ 5/2563 29 พ.ค. 63</t>
  </si>
  <si>
    <t>1000-013622</t>
  </si>
  <si>
    <t>63CPV2035</t>
  </si>
  <si>
    <t>63CPV2035 น.ส.กุลธิดา CA299/2563 การประชุมคณะกรรมการ กสศ. ครั้งที่ 5/2563 29 พ.ค. 63 กสศ.</t>
  </si>
  <si>
    <t>1000-013636</t>
  </si>
  <si>
    <t>63CPV2036</t>
  </si>
  <si>
    <t>63CPV2036 งวดที่1-63-0102-ทุุนนวัตกรรมสายอาชีพชั้นสูง ปี 2562 ประเภททุน 2 ปี (ปวส./อนุปริญญา) ระยะที่ 2 ของวิทยาลัยเทคนิคอำนาจเจริญ</t>
  </si>
  <si>
    <t>1000-013637</t>
  </si>
  <si>
    <t>63CPV2037</t>
  </si>
  <si>
    <t>63CPV2037 งวดที่1-63-0109-ทุนนวัตกรรมสายอาชีพชั้นสูง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วิทยาลัยเทคนิคพัทยา</t>
  </si>
  <si>
    <t>1000-013657</t>
  </si>
  <si>
    <t>63CPV2038</t>
  </si>
  <si>
    <t>63CPV2038 งวดที่1-63-0105-ทุนนวัตกรรมสายอาชีพชั้นสูง ปี 2562 ประเภททุน 2 ปี (ปวส./อนุปริญญา) ระยะที่ 2 ของ วิทยาลัยเทคนิคพัทยา</t>
  </si>
  <si>
    <t>1000-013658</t>
  </si>
  <si>
    <t>63CPV2039</t>
  </si>
  <si>
    <t>63CPV2039 งวดที่1-63-0111-ทุนนวัตกรรมสายอาชีพชั้นสูง ปี 2562 ประเภททุน 5 ปี (ปวช. ต่อเนื่อง ปวส./อนุปริญญา) ระยะที่ 2 ของ วิทยาลัยการอาชีพศรีสำโรง</t>
  </si>
  <si>
    <t>1000-013659</t>
  </si>
  <si>
    <t>63CPV2040</t>
  </si>
  <si>
    <t>63CPV2040 งวดที่1-63-0088-ทุนนวัตกรรมสายอาชีพชั้นสูง ปี 2562 ประเภททุน 2 ปี (ปวส./อนุปริญญา) ระยะที่ 2 ของ  วิทยาลัยเทคนิคจุฬาภรณ์ (ลาดขวาง)</t>
  </si>
  <si>
    <t>1000-013661</t>
  </si>
  <si>
    <t>63CPV2041</t>
  </si>
  <si>
    <t>63CPV2041 งวดที่1-63-0127-ทุนนวัตกรรมสายอาชีพชั้นสูง ปีการศึกษา 2562 ประเภททุน 2 ปี (ปวส./อนุปริญญา) ระยะที่ 2 ของ วิทยาลัยชุมชนอุทัยธานี</t>
  </si>
  <si>
    <t>1000-013663</t>
  </si>
  <si>
    <t>63CPV2042</t>
  </si>
  <si>
    <t>63CPV2042 งวดที่1-63-0131-ทุนนวัตกรรมสายอาชีพชั้นสูง ปีการศึกษา 2562 ประเภททุน 5 ปี  (ปวช. ต่อเนื่อง ปวส./อนุปริญญา) ระยะที่ 2 ของ วิทยาลัยชุมชนอุทัยธานี</t>
  </si>
  <si>
    <t>1000-013665</t>
  </si>
  <si>
    <t>63CPV2043</t>
  </si>
  <si>
    <t>63CPV2043 งวดที่1-63-0130-ทุนนวัตกรรมสายอาชีพชั้นสูง ปีการศึกษา 2562 ประเภททุน 2 ปี (ปวส./อนุปริญญา) ระยะที่ 2 ของวิทยาลัยการอาชีพปากช่อง</t>
  </si>
  <si>
    <t>1000-013666</t>
  </si>
  <si>
    <t>63CPV2044</t>
  </si>
  <si>
    <t>63CPV2044 งวดที่1-63-0112-ทุนนวัตกรรมสายอาชีพชั้นสูง ปี 2562 ประเภททุน 5 ปี  (ปวช. ต่อเนื่อง ปวส./อนุปริญญา) ระยะที่ 2 ของ วิทยาลัยอาชีวศึกษาจันทร์รวี</t>
  </si>
  <si>
    <t>1000-013669</t>
  </si>
  <si>
    <t>63CPV2045</t>
  </si>
  <si>
    <t>63CPV2045 งวดที่1-63-0129-ทุนนวัตกรรมสายอาชีพชั้นสูง ปีการศึกษา 2562 ประเภททุน 5 ปี (ปวช. ต่อเนื่อง ปวส./อนุปริญญา) ระยะที่ 2 ของ วิทยาลัยการอาชีพปากช่อง</t>
  </si>
  <si>
    <t>1000-013670</t>
  </si>
  <si>
    <t>63CPV2046</t>
  </si>
  <si>
    <t>63CPV2046 งวดที่1-63-0107-ทุนนวัตกรรมสายอาชีพชั้นสูง ปีการศึกษา 2562 ประเภททุน 2 ปี (ปวส./อนุปริญญา) ระยะที่ 2 ของ วิทยาลัยเทคนิคสิงห์บุรี</t>
  </si>
  <si>
    <t>1000-013671</t>
  </si>
  <si>
    <t>63CPV2047</t>
  </si>
  <si>
    <t>63CPV2047 งวดที่1-63-0108-ทุนนวัตกรรมสายอาชีพชั้นสูง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วิทยาลัยเทคนิคสิงห์บุรี</t>
  </si>
  <si>
    <t>1000-013672</t>
  </si>
  <si>
    <t>63CPV2048</t>
  </si>
  <si>
    <t>63CPV2048 นางสาวอริสา CA330/2563 การประชุมคณะอนุกรรมการบริหารจัดการเงินหรือทรัพย์สินที่มีผู้บริจาคให้กองทุน ครั้งที่2/2563 27 พ.ค. 63 กสศ.</t>
  </si>
  <si>
    <t>1000-013673</t>
  </si>
  <si>
    <t>63CPV2049</t>
  </si>
  <si>
    <t>63CPV2049 งวดที่1-63-0097-สนับสนุนเงินช่วยเหลือเด็กปฐมวัยใน ศพด. ภายใต้โครงการจัดการศึกษาเชิงพื้นที่ฯ จังหวัดขอนแก่น</t>
  </si>
  <si>
    <t>1000-013674</t>
  </si>
  <si>
    <t>63CPV2050</t>
  </si>
  <si>
    <t>63CPV2050 งวดที่1-63-0090-สนับสนุนเงินช่วยเหลือเด็กปฐมวัยใน ศพด. ภายใต้โครงการจัดการศึกษาเชิงพื้นที่ฯ จังหวัดลำปาง</t>
  </si>
  <si>
    <t>1000-013675</t>
  </si>
  <si>
    <t>63CPV2051</t>
  </si>
  <si>
    <t>63CPV2051 งวดที่2-62-0380-พัฒนาทักษะอาชีพกลุ่มแรงงานขาดแคลนทุนทรัพย์และด้อยโอกาสเพื่อพึ่งพาตนเอง</t>
  </si>
  <si>
    <t>1000-013676</t>
  </si>
  <si>
    <t>63CPV2052</t>
  </si>
  <si>
    <t>63CPV2052 งวดที่2-62-0289-จัดการศึกษาเชิงพื้นที่เพื่อความเสมอภาคทางการศึกษาจังหวัดแม่ฮ่องสอน</t>
  </si>
  <si>
    <t>1000-013678</t>
  </si>
  <si>
    <t>63CPV2053</t>
  </si>
  <si>
    <t>63CPV2053 บริษัท แอคทิวลิช จำกัด น.ส.ขวัญตา เข้าอบรมหลักสูตรประกาศนียบัตรสำหรับนักให้คำปรึกษามืออาชีพ Certificate Program</t>
  </si>
  <si>
    <t>1000-013679</t>
  </si>
  <si>
    <t>63CPV2054</t>
  </si>
  <si>
    <t>63CPV2054 สมาคมรัฐศาสตร์แห่งมหาวิทยาลัยเกษตรศาสตร์ น.ส.รัตน์ศิมา เข้าอบรมหลักสูตรกฏหมายคุ้มครองข้อมูลส่วนบุคคลสำหรับงานตรวจสอบภายใน</t>
  </si>
  <si>
    <t>1000-013680</t>
  </si>
  <si>
    <t>63CPV2055</t>
  </si>
  <si>
    <t>63CPV2055 นางสาวสุคนธ์ วรรธนะอมร ค่าตอบแทนกลั่นกรองโครงการทางวิชาการ</t>
  </si>
  <si>
    <t>1000-013682</t>
  </si>
  <si>
    <t>63CPV2056</t>
  </si>
  <si>
    <t>63CPV2056 บริษัท เออร์เบิน แคปปิตอล จำกัด ค่าอาหารจัดอบรม Design thinking Workshop</t>
  </si>
  <si>
    <t>1000-013683</t>
  </si>
  <si>
    <t>63CPV2057</t>
  </si>
  <si>
    <t>63CPV2057 นางโสฬวี คงวัฒน์ ค่าอาหารการประชุมกลุ่มย่อยเพื่อเก็บข้อมูลในโครงการจัดทำคู่มือ 12-13 พ.ค. 63</t>
  </si>
  <si>
    <t>1000-013684</t>
  </si>
  <si>
    <t>63CPV2058</t>
  </si>
  <si>
    <t>63CPV2058 นาย ฐิติฤกษ์ พรหมวนิช ค่าตอบแทนวิทยากรในงาน เมื่อนักเรียนไม่สามารถเรียนออนไลน์ได้ทุกคน โรงเรียน ครู ผอ. จะทำอย่างไร</t>
  </si>
  <si>
    <t>1000-013685</t>
  </si>
  <si>
    <t>63CPV2059</t>
  </si>
  <si>
    <t>63CPV2059 นางสาววัชรี กิจพิทักษ์ ค่าจัดส่งเอกสารแมสเซนเจอร์ 18-19 พ.ค. 63</t>
  </si>
  <si>
    <t>1000-013702</t>
  </si>
  <si>
    <t>63CPV2060</t>
  </si>
  <si>
    <t>63CPV2060 นางสาว สุธิตา สิทธิคุ้มวงศ์ PO63000311-3 ผู้ประสานงานโครงการภายใต้สำนักส่งเสริมการมีส่วนร่วมนวัตกรรมและทุนการศึกษา (เดือนพฤษภาคม 2563)</t>
  </si>
  <si>
    <t>1000-013704</t>
  </si>
  <si>
    <t>63CPV2061</t>
  </si>
  <si>
    <t>63CPV2061 นางสาว มุกฑารีย์ ชูความดี PO63000435-1 จัดจ้างบุคคลเพื่อดำเนินงานสนับสนุนฝ่ายตรวจสอบภายใน ประจำดือนพฤษภาคม 2563</t>
  </si>
  <si>
    <t>1000-013708</t>
  </si>
  <si>
    <t>63CPV2062</t>
  </si>
  <si>
    <t>63CPV2062 นางสาว นันทิวรรณ อภิสิงห์ PO63000387-2 จัดจ้างบุคคลเพื่อดำเนินงานสนับสนุนฝ่ายตรวจสอบภายใน ประจำเดือนพฤษภาคม 2563</t>
  </si>
  <si>
    <t>1000-013711</t>
  </si>
  <si>
    <t>63CPV2063</t>
  </si>
  <si>
    <t>63CPV2063 นางสาว ปารณีย์ อำนักมณี PO63000377-1 บุคคลปฏิบัติงานด้านธุรการ ส่วนงานบัญชีการเงิน เดือนพ.ค.63</t>
  </si>
  <si>
    <t>1000-013732</t>
  </si>
  <si>
    <t>63CPV2064</t>
  </si>
  <si>
    <t>63CPV2064 นางสาว เบญญา คำแสน PO63000302-2-3 จ้างดำเนินการเอกสารการเงินในกิจกรรมของ วศส. - จ้างดำเนินการเอกสารการเงินในกิจกรรมของ วศส.</t>
  </si>
  <si>
    <t>1000-013734</t>
  </si>
  <si>
    <t>63CPV2065</t>
  </si>
  <si>
    <t>63CPV2065 นางสาวสุจิตรา สมปาน PO63000443-1 จัดจ้างเจ้าหน้าที่บริหารงานทั่วไป ฝ่ายสื่อสารองค์กร ประจำเดือน พฤษภาคม 2563</t>
  </si>
  <si>
    <t>1000-013736</t>
  </si>
  <si>
    <t>63CPV2066</t>
  </si>
  <si>
    <t>63CPV2066 นางสาว วรางคณา สิ่งสม PO63000303-3 รายละเอียดผลการปฏิบัติงานโครงการการจัดประชุมวิชาการนานาชาติฯ (เดือนพฤษภาคม 2563)</t>
  </si>
  <si>
    <t>1000-013738</t>
  </si>
  <si>
    <t>63CPV2067</t>
  </si>
  <si>
    <t>63CPV2067 น.ส.ณหฤทัย วราพงษ์พิพัฒน์ PO63000276-3 จัดซื้อจัดจ้างเจ้าหน้าที่สนับสนุนการทำงานสำนักพัฒนาคุณภาพครูฯ ในการดำเนินการพัฒนาศักยภาพของครู งวดที่ 3  จำนวน 1 ท่าน เพื่อดำเนินงานส</t>
  </si>
  <si>
    <t>1000-013742</t>
  </si>
  <si>
    <t>63CPV2068</t>
  </si>
  <si>
    <t>63CPV2068 นางสาวขวัญตา CA331/2563 ประชุมทีม มทร. โครงการทุนนวัตกรรมสายอาชีพชั้นสูง (EEC) 28 พ.ค. 63 กสศ.</t>
  </si>
  <si>
    <t>11020102-C-107-63C516501-5.1.1-2563-63C5165010001--</t>
  </si>
  <si>
    <t>1000-013746</t>
  </si>
  <si>
    <t>63CPV2069</t>
  </si>
  <si>
    <t>63CPV2069 นางสาววัชรี CA328/2563 ค่าเดินทางรถตู้สำนักงาน 29 พ.ค. - 16 มิ.ย. 63</t>
  </si>
  <si>
    <t>1000-013747</t>
  </si>
  <si>
    <t>63CPV2070</t>
  </si>
  <si>
    <t>63CPV2070 นางสาวรัตน์ศิมา CA312/2563 จัดประชุมคณะกรรมการตรวจสอบภายใน ครั้งที่ 3/2563 วันที่ 1 มิ.ย. 63 ณ กรมบัญชีกลาง</t>
  </si>
  <si>
    <t>11010204-C-108-63C712501-5.1.1-2563-63C7125010001-99-99</t>
  </si>
  <si>
    <t>11020102-C-108-63C712501-5.1.1-2563-63C7125010001-99-99</t>
  </si>
  <si>
    <t>1000-013760</t>
  </si>
  <si>
    <t>63CPV2071</t>
  </si>
  <si>
    <t>63CPV2071 เงินเดือนบุคคลากร ประจำเดือน พฤษภาคม 2563</t>
  </si>
  <si>
    <t>1000-013762</t>
  </si>
  <si>
    <t>63CPV2072</t>
  </si>
  <si>
    <t>63CPV2072 บริษัทหลักทรัพย์จัดการกองทุน ทิสโก้ จำกัด นำส่งกองทุนสำรองเลี้ยงชีพ เดือน พ.ค. 63</t>
  </si>
  <si>
    <t>1000-013763</t>
  </si>
  <si>
    <t>63CPV2073</t>
  </si>
  <si>
    <t>63CPV2073 กรมสรรพากร นำส่ง ภงด.1 เดือน พฤษภาคม 2563</t>
  </si>
  <si>
    <t>1000-013765</t>
  </si>
  <si>
    <t>63CPV2074</t>
  </si>
  <si>
    <t>63CPV2074 น.ส.ยุลตา PO63000357-2 ผู้ประสานงานรายงานเพื่อสนับสนุนโครงการจัดสรรเงินอุดหนุนนักเรียนทุนเสมอภาค สรุปผลการทำงาน งวดที่๑</t>
  </si>
  <si>
    <t>1000-013767</t>
  </si>
  <si>
    <t>63CPV2075</t>
  </si>
  <si>
    <t>63CPV2075 ปภาณี PO63000356-2 ผู้ประสานงานรายงานเพื่อสนับสนุนโครงการจัดสรรเงินอุดหนุนนักเรียนทุนเสมอภาค สรุปผลการทำงาน งวดที่2</t>
  </si>
  <si>
    <t>1000-013769</t>
  </si>
  <si>
    <t>63CPV2076</t>
  </si>
  <si>
    <t>63CPV2076 นาย ธนากร เจริญศิริพรกุล PO63000429-1 เจ้าหน้าที่แอดมินและธุรการส่วนงานระบบสารสนเทศ</t>
  </si>
  <si>
    <t>1000-013771</t>
  </si>
  <si>
    <t>63CPV2077</t>
  </si>
  <si>
    <t>63CPV2077 นางสาว สุวิชล สีนิล PO63000329-2 รายงานสรุปผลการดำเนินงาน สนับสนุนการบริหารงานทั่วไป ฝ่ายเทคโนโลยีสารสนเทศ งวดที่ ๒</t>
  </si>
  <si>
    <t>1000-013773</t>
  </si>
  <si>
    <t>63CPV2078</t>
  </si>
  <si>
    <t>63CPV2078 น.ส.พรประภา PO63000362-2 ค่าจ้างเจ้าหน้าที่จัดทำข้อมูลสารสนเทศโครงการจัดสรรเงินอุดหนุนนักเรียนทุนเสมอภาค</t>
  </si>
  <si>
    <t>1000-013775</t>
  </si>
  <si>
    <t>63CPV2079</t>
  </si>
  <si>
    <t>63CPV2079 นางสาว ณัฐินี ตั้งประธานกิจ PO63000368-2 รายงานสรุปผลการดำเนินงานโครงการจัดสรรเงินอุดหนุนนักเรียนทุนเสมอภาค งวดที่ ๒</t>
  </si>
  <si>
    <t>1000-013782</t>
  </si>
  <si>
    <t>63CPV2080</t>
  </si>
  <si>
    <t>63CPV2080 นาย นรินทร์ ฉันทะวุฒิพงศ์ PO63000061-6 งวดที่ 6 บริหารจัดการและสนับสนุนการดำเนินงานศูนย์สัญญา ระหว่างเดือน ธ.ค.62 - พ.ค.63</t>
  </si>
  <si>
    <t>1000-013856</t>
  </si>
  <si>
    <t>63CPV2081</t>
  </si>
  <si>
    <t>63CPV2081 น.ส. ปาริชาติ สกุลภาพนิมิต PO63000440-1 รายงานผลการดำเนินงาน ประจำเดือน พฤษภาคม 2563</t>
  </si>
  <si>
    <t>1000-013858</t>
  </si>
  <si>
    <t>63CPV2082</t>
  </si>
  <si>
    <t>63CPV2082 นางสาวกัณห์ชลี ขวางเสน PO63000376-2 เจ้าหน้าที่ธุรการสนับสนุนการดำเนินงานโครงการสร้างโอกาสทางการศึกษาในพื้นที่ห่างไกลฯ ระยะที่3</t>
  </si>
  <si>
    <t>1000-013860</t>
  </si>
  <si>
    <t>63CPV2083</t>
  </si>
  <si>
    <t>63CPV2083 นางสาวพิศมัย PO63000375-2 รายงานผลการดำเนินงานโครงการฯ งวดที่ 2 -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</t>
  </si>
  <si>
    <t>1000-013862</t>
  </si>
  <si>
    <t>63CPV2084</t>
  </si>
  <si>
    <t>63CPV2084 น.ส.ปิยะนุช บุปผา PO63000379-2 รายงานผลการดำเนินงานโครงการฯ งวดที่ 2 - จัดจ้างเจ้าหน้าที่รวบรวมข้อมูลและประสานงานสนับสนุนการดำเนินงานโครงการฯ จำนวน 1 รายการ</t>
  </si>
  <si>
    <t>1000-013865</t>
  </si>
  <si>
    <t>63CPV2085</t>
  </si>
  <si>
    <t>63CPV2085 นาย พัฒน์ จันทะโชติ PO63000442-1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พฤษภาคม 2563</t>
  </si>
  <si>
    <t>1000-013871</t>
  </si>
  <si>
    <t>63CPV2086</t>
  </si>
  <si>
    <t>63CPV2086 นางสาวขวัญตา CA334/2563 ค่าใช้จ่ายการลงพื้นที่ปฏิบัติงานโครงการทุนพัฒนาเต็มศักยภาพสายอาชีพ 30 พ.ค. 63 จ.นครศรีธรรมราช</t>
  </si>
  <si>
    <t>1000-013872</t>
  </si>
  <si>
    <t>63CPV2087</t>
  </si>
  <si>
    <t>63CPV2087 นางสาววัชรี CA333/2563 ค่าจัดส่งเอกสารแมสเซนเจอร์ 1-30 มิ.ย. 63</t>
  </si>
  <si>
    <t>1000-013928</t>
  </si>
  <si>
    <t>63CPV2088</t>
  </si>
  <si>
    <t>นาย กฤดิธาดา จารุสกุล ผู้เชี่ยวชาญด้านกฎหมาย</t>
  </si>
  <si>
    <t>1000-013942</t>
  </si>
  <si>
    <t>63CPV2089</t>
  </si>
  <si>
    <t>63CPV2089 น.ส.ชูสะอาด PO63000349-2 ที่ปรึกษาการจัดทำระบบบริหารเงินอุดหนุนผู้ขาดแคลนทุนทรัพย์ งวดที่ 2</t>
  </si>
  <si>
    <t>1000-013978</t>
  </si>
  <si>
    <t>63CPV2090</t>
  </si>
  <si>
    <t>63CPV2090 โอนเงินอุดหนุนเด็กยากจนพิเศษ เพิ่มเติมในสถานการณ์ Covid-19 อปท.โอนเข้าบัญชีโรงเรียน ธ.กรุงไทย</t>
  </si>
  <si>
    <t>1000-013979</t>
  </si>
  <si>
    <t>63CPV2091</t>
  </si>
  <si>
    <t>63CPV2091 โอนเงินอุดหนุนเด็กยากจนพิเศษ เพิ่มเติมในสถานการณ์ Covid-19 อปท.โอนเข้าบัญชีโรงเรียน ธ.ออมสิน</t>
  </si>
  <si>
    <t>1000-013980</t>
  </si>
  <si>
    <t>63CPV2092</t>
  </si>
  <si>
    <t>63CPV2092 โอนเงินอุดหนุนเด็กยากจนพิเศษ เพิ่มเติมในสถานการณ์ Covid-19 อปท.โอนเข้าบัญชีโรงเรียน ธ.ธกส.</t>
  </si>
  <si>
    <t>1000-013981</t>
  </si>
  <si>
    <t>63CPV2093</t>
  </si>
  <si>
    <t>63CPV2093 โอนเงินอุดหนุนเด็กยากจนพิเศษ เพิ่มเติมในสถานการณ์ Covid-19 ตชด.โอนเข้าบัญชีโรงเรียน ธ.กรุงไทย</t>
  </si>
  <si>
    <t>1000-013983</t>
  </si>
  <si>
    <t>63CPV2094</t>
  </si>
  <si>
    <t>63CPV2094 โอนเงินอุดหนุนเด็กยากจนพิเศษ เพิ่มเติมในสถานการณ์ Covid-19 ตชด.โอนเข้าบัญชีโรงเรียน ธ.ออมสิน</t>
  </si>
  <si>
    <t>1000-013986</t>
  </si>
  <si>
    <t>63CPV2095</t>
  </si>
  <si>
    <t>63CPV2095 โอนเงินอุดหนุนเด็กยากจนพิเศษ เพิ่มเติมในสถานการณ์ Covid-19 ตชด.โอนเข้าบัญชีโรงเรียน ธ.ธกส</t>
  </si>
  <si>
    <t>1000-013987</t>
  </si>
  <si>
    <t>63CPV2096</t>
  </si>
  <si>
    <t>63CPV2096 โอนเงินอุดหนุนเด็กยากจนพิเศษ เพิ่มเติมในสถานการณ์ Covid-19 รอบ 1 ธ.กรุงไทย (เก็บตกบัญชีปิด)</t>
  </si>
  <si>
    <t>1000-013988</t>
  </si>
  <si>
    <t>63CPV2097</t>
  </si>
  <si>
    <t>63CPV2097 โอนเงินอุดหนุนเด็กยากจนพิเศษ สพฐ. โอนเข้าบัญชีโรงเรียนในสถานการณ์ Covid-19 รอบ 1 ธ.กรุงไทย (เก็บตกบัญชีปิด)</t>
  </si>
  <si>
    <t>1000-013990</t>
  </si>
  <si>
    <t>63CPV2098</t>
  </si>
  <si>
    <t>63CPV2098 โอนเงินอุดหนุนเด็กยากจนพิเศษ สพฐ. โอนเข้าบัญชีโรงเรียนในสถานการณ์ Covid-19 รอบ 1 ธ.ออมสิน (เก็บตกบัญชีปิด)</t>
  </si>
  <si>
    <t>1000-013992</t>
  </si>
  <si>
    <t>63CPV2099</t>
  </si>
  <si>
    <t>63CPV2099 โอนเงินอุดหนุนเด็กยากจนพิเศษ สพฐ. โอนเข้าบัญชีโรงเรียนในสถานการณ์ Covid-19 รอบ 1 ธ.ธกส (เก็บตกบัญชีปิด)</t>
  </si>
  <si>
    <t>1000-013993</t>
  </si>
  <si>
    <t>63CPV2100</t>
  </si>
  <si>
    <t>63CPV2100 โอนเงินอุดหนุนเด็กยากจนพิเศษเพิ่มเติมโอนเข้าบัญชีโรงเรียนในสถานการณ์ Covid-19 สพฐ. ธ.กรุงไทย</t>
  </si>
  <si>
    <t>1000-013995</t>
  </si>
  <si>
    <t>63CPV2101</t>
  </si>
  <si>
    <t>63CPV2101 โอนเงินอุดหนุนเด็กยากจนพิเศษเพิ่มเติมโอนเข้าบัญชีโรงเรียนในสถานการณ์ Covid-19 สพฐ. ธ.กรุงไทย</t>
  </si>
  <si>
    <t>1000-013996</t>
  </si>
  <si>
    <t>63CPV2102</t>
  </si>
  <si>
    <t>63CPV2102 โอนเงินอุดหนุนเด็กยากจนพิเศษเพิ่มเติมโอนเข้าบัญชีโรงเรียนในสถานการณ์ Covid-19 สพฐ. ธ.กรุงไทย</t>
  </si>
  <si>
    <t>1000-013997</t>
  </si>
  <si>
    <t>63CPV2103</t>
  </si>
  <si>
    <t>63CPV2103 โอนเงินอุดหนุนเด็กยากจนพิเศษเพิ่มเติมโอนเข้าบัญชีโรงเรียนในสถานการณ์ Covid-19 สพฐ. ธ.กรุงไทย</t>
  </si>
  <si>
    <t>1000-013998</t>
  </si>
  <si>
    <t>63CPV2104</t>
  </si>
  <si>
    <t>63CPV2104 โอนเงินอุดหนุนเด็กยากจนพิเศษเพิ่มเติมโอนเข้าบัญชีโรงเรียนในสถานการณ์ Covid-19 สพฐ. ธ.กรุงไทย</t>
  </si>
  <si>
    <t>1000-013999</t>
  </si>
  <si>
    <t>63CPV2105</t>
  </si>
  <si>
    <t>63CPV2105 โอนเงินอุดหนุนเด็กยากจนพิเศษเพิ่มเติมโอนเข้าบัญชีโรงเรียนในสถานการณ์ Covid-19 สพฐ. ธ.ออมสิน</t>
  </si>
  <si>
    <t>1000-014000</t>
  </si>
  <si>
    <t>63CPV2106</t>
  </si>
  <si>
    <t>63CPV2106 โอนเงินอุดหนุนเด็กยากจนพิเศษเพิ่มเติมโอนเข้าบัญชีโรงเรียนในสถานการณ์ Covid-19 สพฐ. ธ.ออมสิน</t>
  </si>
  <si>
    <t>1000-014001</t>
  </si>
  <si>
    <t>63CPV2107</t>
  </si>
  <si>
    <t>63CPV2107 โอนเงินอุดหนุนเด็กยากจนพิเศษเพิ่มเติมโอนเข้าบัญชีโรงเรียนในสถานการณ์ Covid-19 สพฐ. ธ.ออมสิน</t>
  </si>
  <si>
    <t>1000-014002</t>
  </si>
  <si>
    <t>63CPV2108</t>
  </si>
  <si>
    <t>63CPV2108 โอนเงินอุดหนุนเด็กยากจนพิเศษเพิ่มเติมโอนเข้าบัญชีโรงเรียนในสถานการณ์ Covid-19 สพฐ. ธ.ออมสิน</t>
  </si>
  <si>
    <t>1000-014003</t>
  </si>
  <si>
    <t>63CPV2109</t>
  </si>
  <si>
    <t>63CPV2109 โอนเงินอุดหนุนเด็กยากจนพิเศษเพิ่มเติมโอนเข้าบัญชีโรงเรียนในสถานการณ์ Covid-19 สพฐ. ธ.ออมสิน</t>
  </si>
  <si>
    <t>1000-014004</t>
  </si>
  <si>
    <t>63CPV2110</t>
  </si>
  <si>
    <t>63CPV2110 โอนเงินอุดหนุนเด็กยากจนพิเศษเพิ่มเติมโอนเข้าบัญชีโรงเรียนในสถานการณ์ Covid-19 สพฐ. ธ.ออมสิน</t>
  </si>
  <si>
    <t>1000-014006</t>
  </si>
  <si>
    <t>63CPV2111</t>
  </si>
  <si>
    <t>63CPV2111 โอนเงินอุดหนุนเด็กยากจนพิเศษเพิ่มเติมโอนเข้าบัญชีโรงเรียนในสถานการณ์ Covid-19 สพฐ. ธ.ธกส</t>
  </si>
  <si>
    <t>1000-014007</t>
  </si>
  <si>
    <t>63CPV2112</t>
  </si>
  <si>
    <t>63CPV2112 โอนเงินอุดหนุนเด็กยากจนพิเศษเพิ่มเติมโอนเข้าบัญชีโรงเรียนในสถานการณ์ Covid-19 สพฐ. ธ.ธกส</t>
  </si>
  <si>
    <t>1000-014008</t>
  </si>
  <si>
    <t>63CPV2113</t>
  </si>
  <si>
    <t>63CPV2113 โอนเงินอุดหนุนเด็กยากจนพิเศษเพิ่มเติมโอนเข้าบัญชีโรงเรียนในสถานการณ์ Covid-19 สพฐ. ธ.ธกส</t>
  </si>
  <si>
    <t>1000-014009</t>
  </si>
  <si>
    <t>63CPV2114</t>
  </si>
  <si>
    <t>63CPV1214 ค่าธรรมเนียมธนาคารกรุงไทย งบC เดือนพฤษภาคม 2563</t>
  </si>
  <si>
    <t>1000-014017</t>
  </si>
  <si>
    <t>63CPV2115</t>
  </si>
  <si>
    <t>63CPV2115 นางสาววัชรี CA333/2563 ค่าจัดส่งเอกสารแมสเซนเจอร์ 1-30 มิ.ย. 63</t>
  </si>
  <si>
    <t>1000-014029</t>
  </si>
  <si>
    <t>63CPV2116</t>
  </si>
  <si>
    <t>63CPV2116 สถาบันเสริมศึกษาและทรัพยากรมนุษย์ ค่าอบรมโครงการบริการวิชาการ รุ่นที่ 4</t>
  </si>
  <si>
    <t>1000-014031</t>
  </si>
  <si>
    <t>63CPV2117</t>
  </si>
  <si>
    <t>63CPV2117 บริษัท แอคทัวลิซ ค่าอบรมหลักสูตรประกาศนียบัตรสำหรับนักให้คำปรึกาามืออาชีพ</t>
  </si>
  <si>
    <t>1000-014034</t>
  </si>
  <si>
    <t>63CPV2118</t>
  </si>
  <si>
    <t>63CPV2118 กรมสรรพากร นำส่ง ภงด.3 53 เดือน พฤษภาคม 2563</t>
  </si>
  <si>
    <t>1000-014037</t>
  </si>
  <si>
    <t>63CPV2119</t>
  </si>
  <si>
    <t>นางสาวกมลวรรณ พลับจีน (ลูกหนี้เงินยืม) CA335/2563 ประชุมกลั่นกรองโครงการโดยผู้ทรงคุณวุฒิ โครงการ การสนับสนุนและพัฒนากลไกการขับเคลื่อนครูและเด็กนอกระบบการศึกษา 2 มิ.ย. 63</t>
  </si>
  <si>
    <t>11020102-C-105-63C311502-5.1.1-2563-63C3115020001-99-99</t>
  </si>
  <si>
    <t>1000-014051</t>
  </si>
  <si>
    <t>63CPV2120</t>
  </si>
  <si>
    <t>63CPV2120 นางสาวจันทนา CA338/2563 ค่าขาตั้งทีวีแบบเคลื่อนที่ 3 มิ.ย. 63 กสศ.</t>
  </si>
  <si>
    <t>11020102-C-101-63C996203-2.1.1-2563-63C9962030006-99-99</t>
  </si>
  <si>
    <t>1000-014046</t>
  </si>
  <si>
    <t>63CPV2121</t>
  </si>
  <si>
    <t>63CPV2121กรมสรรพากร นำส่ง ภงด.3 53 เดือน พฤษภาคม 2563</t>
  </si>
  <si>
    <t>1000-014054</t>
  </si>
  <si>
    <t>63CPV2122</t>
  </si>
  <si>
    <t>63CPV2122 นางสาวกมลวรรณ CA336/2563 ประชุมคณะอนุกรรมการกำกับทิศทางครั้งที่ 1/2563 โครงการสนับสนุนการพัฒนาครูและเด็กนอกระบบการศึกษา 4 มิ.ย. 63 กสศ.</t>
  </si>
  <si>
    <t>1000-014055</t>
  </si>
  <si>
    <t>63CPV2123</t>
  </si>
  <si>
    <t>63CPV2123  นางสาวกิติพร CA332/2563 ประชุมคณะอนุกรรมการกำกับทิศทาง การประชุมวิชาการนานาชาติ ครั้งที่7/2563 4 มิ.ย. 63 กสศ.</t>
  </si>
  <si>
    <t>1000-014073</t>
  </si>
  <si>
    <t>63CPV2124</t>
  </si>
  <si>
    <t>63CPV2124 งวดที่1-63-0138-ทุนนวัตกรรมสายอาชีพชั้นสูง ปีการศึกษา 2562 ประเภททุน 5 ปี (ปวช. ต่อเนื่อง ปวส./อนุปริญญา) ระยะที่ 2 ของโรงเรียนจิตรลดาวิชาชีพ สถาบันเทคโนโลยีจิตรลดา</t>
  </si>
  <si>
    <t>1000-014074</t>
  </si>
  <si>
    <t>63CPV2125</t>
  </si>
  <si>
    <t>63CPV2125 งวดที่1-63-0120-ทุนนวัตกรรมสายอาชีพชั้นสูง ปีการศึกษา 2562 ประเภททุน 5 ปี  (ปวช. ต่อเนื่อง ปวส./อนุปริญญา) ระยะที่ 2 ของวิทยาลัยเทคนิคตาก</t>
  </si>
  <si>
    <t>1000-014075</t>
  </si>
  <si>
    <t>63CPV2126</t>
  </si>
  <si>
    <t>63CPV2126 งวดที่1-63-0072-สนับสนุนเงินช่วยเหลือเด็กปฐมวัยที่ยากจนในศูนย์พัฒนาเด็กเล็ก (ศพด.) สังกัดองค์กรปกครองส่วนท้องถิ่น (อปท.) ภายใต้ คก.จัดการศึกษาเชิงพื้นที่เพื่อความเสมอภาคทางการศึกษา จังหวัดนค</t>
  </si>
  <si>
    <t>1000-014076</t>
  </si>
  <si>
    <t>63CPV2127</t>
  </si>
  <si>
    <t>63CPV2127 งวดที่1-63-0114-ทุนนวัตกรรมสายอาชีพชั้นสูง ปี 2562 ประเภททุน 2 ปี (ปวส./อนุปริญญา) ระยะที่ 2 ของ วิทยาลัยเทคนิคเชียงใหม่</t>
  </si>
  <si>
    <t>1000-014077</t>
  </si>
  <si>
    <t>63CPV2128</t>
  </si>
  <si>
    <t>63CPV2128 งวดที่1-63-0115-ทุนนวัตกรรมสายอาชีพชั้นสูง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วิทยาลัยเทคนิคเชียงใหม่</t>
  </si>
  <si>
    <t>1000-014078</t>
  </si>
  <si>
    <t>63CPV2129</t>
  </si>
  <si>
    <t>63CPV2129 งวดที่1-63-0126-ทุนนวัตกรรมสายอาชีพชั้นสูง ปีการศึกษา 2562 ประเภททุน 2 ปี (ปวส./อนุปริญญา) ระยะที่ 2 ของ วิทยาลัยอาชีวศึกษาเทคโนโลยีฐานวิทยาศาสตร์ (ชลบุรี)</t>
  </si>
  <si>
    <t>1000-014079</t>
  </si>
  <si>
    <t>63CPV2130</t>
  </si>
  <si>
    <t>63CPV2130 งวดที่1-63-0128-ทุนนวัตกรรมสายอาชีพชั้นสูง ปีการศึกษา 2562 ประเภททุน 5 ปี (ปวช. ต่อเนื่อง ปวส./อนุปริญญา) ระยะที่ 2 ของ วิทยาลัยอาชีวศึกษาเทคโนโลยีฐานวิทยาศาสตร์ (ชลบุรี)</t>
  </si>
  <si>
    <t>1000-014080</t>
  </si>
  <si>
    <t>63CPV2131</t>
  </si>
  <si>
    <t>63CPV2131 งวดที่1-63-0118-ทุนนวัตกรรมสายอาชีพชั้นสูง ปีการศึกษา 2562 ประเภททุน 2 ปี (ปวส./อนุปริญญา) ระยะที่ 2 ของ วิทยาลัยเทคนิคตาก</t>
  </si>
  <si>
    <t>1000-014081</t>
  </si>
  <si>
    <t>63CPV2132</t>
  </si>
  <si>
    <t>63CPV2132 น.ส.วิลันธนา CA297/2563 เบิกเพิ่ม การประชุมสถานศึกษา EEC 5 แห่ง 1 พ.ค. 63 ห้องประชุม ป.5 กสศ.</t>
  </si>
  <si>
    <t>1000-014082</t>
  </si>
  <si>
    <t>63CPV2133</t>
  </si>
  <si>
    <t>63CPV2133 นางสาวชนิสรา ดีพุ่ม ค่าจัดทำเอกสารและข้อมูลสัญญาโครงการ สนับสนุนการพัฒนาครูและเด็กนอกระบบการศึกษา และโครงการครูรัก(ษ์)ถิ่น</t>
  </si>
  <si>
    <t>1000-014083</t>
  </si>
  <si>
    <t>63CPV2134</t>
  </si>
  <si>
    <t>63CPV2134 นางจีรรัตน์ เสือปั้น ค่าจัดทำเอกสารและข้อมูลสัญญาโครงการ สนับสนุนการพัฒนาครูและเด็กนอกระบบการศึกษา และโครงการครูรัก(ษ์)ถิ่น</t>
  </si>
  <si>
    <t>1000-014084</t>
  </si>
  <si>
    <t>63CPV2135</t>
  </si>
  <si>
    <t>63CPV2135 นางโสฬวี คงวัฒน์ ค่าอาหารการประชุมย่อยเพื่อเก็บข้อมูลในโครงการจัดทำคู่มือการปฏิบัติงาน</t>
  </si>
  <si>
    <t>1000-014085</t>
  </si>
  <si>
    <t>63CPV2136</t>
  </si>
  <si>
    <t>63CPV2136 งวดที่2-62-0336-โครงการครูรัก(ษ์)ถิ่น มหาวิทยาลัยราชภัฏสุราษฎร์ธานี   รุ่นที่ 1 ปีการศึกษา 2563</t>
  </si>
  <si>
    <t>1000-014086</t>
  </si>
  <si>
    <t>63CPV2137</t>
  </si>
  <si>
    <t>น.ส.ชนกพรรณ CA301/2563 เบิกเพิ่ม ค่าใช้จ่ายการประชุมคณะอนุกรรมการกำกับทิศทางโครงการพัฒนาครูและโรงเรียนเพื่อยกระดับคุณภาพการศึกษาอย่างต่เนื่อง ครั้งที่ 3/2563 วันที่ 8 พ.ค. 63 กสศ.</t>
  </si>
  <si>
    <t>1000-014087</t>
  </si>
  <si>
    <t>63CPV2138</t>
  </si>
  <si>
    <t>63CPV2138 นางสาววัชรี กิจพิทักษ์ CA291/2563 เบิกเพิ่ม ค่าเดินทางรถตู้สำนักงาน 1 พ.ค. 63</t>
  </si>
  <si>
    <t>1000-014088</t>
  </si>
  <si>
    <t>63CPV2139</t>
  </si>
  <si>
    <t>63CPV2139 นางสาวขวัญตา PA339/2563 ค่าใช้จ่ายลงพื้นที่ปฏิบัติงานภายใต้โครงการทุนนวัตกรรมสายอาชีพชั้นสูง 6 มิ.ย. 63 มทร.ล้านนา จ.เชียงใหม่</t>
  </si>
  <si>
    <t>1000-014095</t>
  </si>
  <si>
    <t>63CPV2140</t>
  </si>
  <si>
    <t>นางสาววัชรี กิจพิทักษ์ (ลูกหนี้เงินยืม) CA288/2563 เบิกเพิ่ม ค่าจัดส่งเอกสารแมสเซ็นเจอร์ วันที่ 24 เม.ย.63 -17 พ.ค.63 เวลา 08.00-18.00 น. ณ กสศ.</t>
  </si>
  <si>
    <t>1000-014100</t>
  </si>
  <si>
    <t>63CPV2141</t>
  </si>
  <si>
    <t>63CPV2141 บริษัท แอดวานซ์ ไวร์เลส เน็ทเวอร์ค จำกัด PO63000075 PO63000071 PO63000003 PO63000002 บริการติดตั้งสายสัญญาณสำหรับ Access Point เฟส 2</t>
  </si>
  <si>
    <t>1000-014105</t>
  </si>
  <si>
    <t>63CPV2142</t>
  </si>
  <si>
    <t>63CPV2142 บริษัท ไปรษณีย์ไทย จำกัด ค่าบริการฝากส่งสิ่งของทางไปรษณัย์ที่ชำระค่าบริการเป็นเงินเชื่อเดือน เมษายน 2563</t>
  </si>
  <si>
    <t>1000-014109</t>
  </si>
  <si>
    <t>63CPV2143</t>
  </si>
  <si>
    <t>63CPV2143 บริษัท โฮมรัน พัลส์ จำกัด PO63000347 โครงการสำรวจเชิงคุณภาพ วิเคราะห์ ปัจจัยและพฤติกรรมการบริจาค</t>
  </si>
  <si>
    <t>1000-014122</t>
  </si>
  <si>
    <t>63CPV2144</t>
  </si>
  <si>
    <t>63CPV2144 บริษัท ฮิวแมนิก้า จำกัด(มหาชน) PO63000026-6 จ้างบริการระบบ Payroll Outsourcing &amp; Employee self-service งวดที่ 6</t>
  </si>
  <si>
    <t>1000-014129</t>
  </si>
  <si>
    <t>63CPV2145</t>
  </si>
  <si>
    <t>63CPV2145 บริษัท เอ็ม อี อี จำกัด PO63000401 ค่าดำเนินการปรับปรุงพื้นที่ทำงานบริเวณโซนสำนักงาน เฟอร์นิเจอร์ติดผนังและฝ้าของอาคารเอและบี ชั้น13 ตึกเอส พี</t>
  </si>
  <si>
    <t>1000-014134</t>
  </si>
  <si>
    <t>63CPV2146</t>
  </si>
  <si>
    <t>63CPV2146 บริษัท ไอ แอนด์ ไอ คอมมิวนิเคชั่น จำกัด PO62000415-2 แผนกาารดำเนินการตามขอบเขตตสัญญาการถอดบทเรียนและวิเคราะห์โครงการพัฒนาระบบทดลองการพัฒนาทักษะแรงงาน งวดที่ 2</t>
  </si>
  <si>
    <t>1000-014137</t>
  </si>
  <si>
    <t>63CPV2147</t>
  </si>
  <si>
    <t>63CPV2147 บริษัท สหสามัคคีบริการ จำกัด PO63000334 PO63000246 PO63000245 พนักงานทำความสะอาดเสริมชั้น 13 จำนวน</t>
  </si>
  <si>
    <t>1000-014140</t>
  </si>
  <si>
    <t>63CPV2148</t>
  </si>
  <si>
    <t>63CPV2148 บริษัท โหลดดิ้ง จำกัด PO63000434 อาร์เวิร์ค อย่างน้อย 132 หน้าำปีได้อย่างน้อย 10 ครั้ง ตามที่ กสศ. กำหนด</t>
  </si>
  <si>
    <t>1000-014153</t>
  </si>
  <si>
    <t>63CPV2149</t>
  </si>
  <si>
    <t>63CPV2194 นางสาววัชรี CA288/2563 เบิกเพิ่ม ค่าจัดส่งเอกสารแมสเซ็นเจอร์ วันที่ 24 เม.ย.63 -17 พ.ค.63 เวลา 08.00-18.00 น. ณ กสศ.</t>
  </si>
  <si>
    <t>1000-014159</t>
  </si>
  <si>
    <t>63CPV2150</t>
  </si>
  <si>
    <t>63CPV2150 นางฉลวยลักษณ์ สินประเสริฐPO63000136-6 ค่าจ้างผุ้เชี่ยวชาญด้านการพัฒนาระบบและบริหารทั่วไปสนับสนุนการทำงานของกสศ.ประจำเดือนเมษายน ประจำเดือนพฤษภาคม 2563</t>
  </si>
  <si>
    <t>1000-014161</t>
  </si>
  <si>
    <t>63CPV2151</t>
  </si>
  <si>
    <t>63CPV2151 บริษัท ฟูจิ ซีร็อกซ์ (ประเทศไทย) จำกัด เครื่องถ่ายเอกสารสำนักงาน จำนวน 4 เครื่อง PO630001861-2-3-4</t>
  </si>
  <si>
    <t>1000-014163</t>
  </si>
  <si>
    <t>63CPV2152</t>
  </si>
  <si>
    <t>63CPV2152 บริษัท อินฟอร์เวชั่น จำกัด PO63000373 พัฒนาระบบคัดกรองความยากจนสำหรับนักเรียน นักศึกษา ผู้มีสิทธิ์ขอรับทุนโครงการทุนพัฒนาเต็มศักยภาพสายอาชีพ</t>
  </si>
  <si>
    <t>1000-014165</t>
  </si>
  <si>
    <t>63CPV2153</t>
  </si>
  <si>
    <t>63CPV2153 นางสาว ชลิสา แก้วหล้า PO63000412-1 ผู้รับจ้างต้องจัดทำแผนการดำเนินงาน แผนการฝึกอบรม และวิเคราะห์จัดกลุ่มผู้เข้าร่วมการฝึกอบรม  จำนวน 1 ชุด</t>
  </si>
  <si>
    <t>1000-014167</t>
  </si>
  <si>
    <t>63CPV2154</t>
  </si>
  <si>
    <t>63CPV2154 บริษัท แมวขยันดี จำกัด PO63000365-1 โครงการจัดทำสื่อเผยแพร่องค์ความรู้สำหรับการพัฒนาครูและโรงเรียนเพื่อยกระดับการศึกษาอย่างต่อเนื่อง งวดที่ 1</t>
  </si>
  <si>
    <t>1000-014169</t>
  </si>
  <si>
    <t>63CPV2155</t>
  </si>
  <si>
    <t>63CPV2155 บริษัท มาตา การพิมพ์ จำกัด PO63000453 PO63000441 PO63000424 จัดทำคู่มือการดำเนินงานโครงการทุนนวัตกรรมสายอาชีพชั้นสูง</t>
  </si>
  <si>
    <t>1000-014171</t>
  </si>
  <si>
    <t>63CPV2156</t>
  </si>
  <si>
    <t>63CPV2156 บริษัท ชัดแจ้ง จำกัด PO63000409-1 แผนการดำเนินงานและรายงานผลการผลิตข่าว บทความ บทสัมภาษณ์ อย่างน้อย ๑๕ ชิ้นงานรวมทั้งประเด็น Monitor บทความบน Facebook ในเครือข่าย กสศ.</t>
  </si>
  <si>
    <t>1000-014173</t>
  </si>
  <si>
    <t>63CPV2157</t>
  </si>
  <si>
    <t>63CPV2157  นาย พีรพร สินประเสริฐ PO63000396-2 ตรวจสอบการบันทึกข้อมูลระบบ CCT งวดที่2</t>
  </si>
  <si>
    <t>1000-014175</t>
  </si>
  <si>
    <t>63CPV2158</t>
  </si>
  <si>
    <t>63CPV2158 นายประพาฬ แก้ววงษา ปรับปรุง เว็บไซต์ วสศ. งวดที่ 2 PO63000382-2</t>
  </si>
  <si>
    <t>1000-014177</t>
  </si>
  <si>
    <t>63CPV2159</t>
  </si>
  <si>
    <t>63CPV2159 บริษัท รุ้งทองทัวร์แอนด์เซอร์วิส จำกัด ค่าเดินทางลงพื้นที่ปฏิบัติงานโครงการทุนพัฒนาเต็มศักยภาพสายอาชีพ</t>
  </si>
  <si>
    <t>1000-014179</t>
  </si>
  <si>
    <t>63CPV2160</t>
  </si>
  <si>
    <t>63CPV2160 นางสาว สิรามล ตันศิริ PO63000380-1 ออกแบบโครงร่างแผนการดำเนินการกิจกรรมภายใน Equity Lab ของสถาบันวิจัยฯ - ออกแบบโครงร่างแผนการดำเนินการกิจกรรมภายใน Eqity Lab ของสถาบันวิจัยฯ</t>
  </si>
  <si>
    <t>1000-014181</t>
  </si>
  <si>
    <t>63CPV2161</t>
  </si>
  <si>
    <t>63CPV2161 นางสาวสุนีย์ แซ่ลิ่ม PO63000263-3 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สำหรับเดือนมีนาคม 2563</t>
  </si>
  <si>
    <t>1000-014183</t>
  </si>
  <si>
    <t>63CPV2162</t>
  </si>
  <si>
    <t>63CPV2162 นางสาว อิงวิกา ไฉไลเวทย์นฤมาณ PO63000359 บริหารงาน Project Facebook กสศ. ประจำเดือนเมษายน 2563</t>
  </si>
  <si>
    <t>1000-014188</t>
  </si>
  <si>
    <t>63CPV2163</t>
  </si>
  <si>
    <t>63CPV2163 นางพัชรี จาวรุ่งฤทธิ์ PO63000266 ค่าจ้างตรวจทานจำนวนเงินงบประมาณตามรายกิจกรรมของสถาบันโครงการทุนนวัตกรรมสายอาชีพชั้นสูงปี2563</t>
  </si>
  <si>
    <t>1000-014192</t>
  </si>
  <si>
    <t>63CPV2164</t>
  </si>
  <si>
    <t>63CPV2164 บริษัท พีพี เซอร์วิช แอนด์ คอนซัลท์ จำกัด PO62000412-7 งวดที่ 7 ตรวจรายงานการเงินโครงการของ กสศ.</t>
  </si>
  <si>
    <t>1000-014195</t>
  </si>
  <si>
    <t>63CPV2165</t>
  </si>
  <si>
    <t>63CPV2165 บริษัท ไนซ์จ๊อบทีม จำกัด PO63000320 PO63000422 PO63000335 PO63000456 PO63000456 ค่าจ้างบุคลากรสนับสนุนงานสัญญาโครงการทุนนวัตกรรมสายอาชีพชั้นสูง</t>
  </si>
  <si>
    <t>1000-014201</t>
  </si>
  <si>
    <t>63CPV2166</t>
  </si>
  <si>
    <t>63CPV2166 นาย ฐิติฤกษ์ พรหมวนิช แผนการให้คำปรึกษาการดำเนินการ Equity Lab</t>
  </si>
  <si>
    <t>1000-014203</t>
  </si>
  <si>
    <t>63CPV2167</t>
  </si>
  <si>
    <t>63CPV2167 น.ส. วรัญญา ศรีเสวก PO63000318-2 จัดจ้างสนับสนุนการจัดทำแผนงานด้านกาด้านการสื่อสาร เดือนเมษายน 2563</t>
  </si>
  <si>
    <t>1000-014205</t>
  </si>
  <si>
    <t>63CPV2168</t>
  </si>
  <si>
    <t>63CPV2168 บริษัท รีพอร์ตเตอร์ โปรดักชั่น จำกัด PO63000364 ออกแบบและสื่อสารเรื่องราว กสศ. ผ่าน The reporter</t>
  </si>
  <si>
    <t>1000-014209</t>
  </si>
  <si>
    <t>63CPV2169</t>
  </si>
  <si>
    <t>63CPV2169 นาย อธิเจต มงคลโสฬศ PO63000448 สไลด์สำหรับการอบรม สมาชิก วสศ. ประกอบด้วย ผลงานงานเขียนตัวอย่างที่มียอดการเข้าถึง (Reaching) สูงสุด / ทักษะที่สมาชิกควรพัฒนา / บทความแปล และตัวอย่างอื่นๆ</t>
  </si>
  <si>
    <t>1000-014211</t>
  </si>
  <si>
    <t>63CPV2170</t>
  </si>
  <si>
    <t>63CPV2170 นางสาว ชมพูนิกข์ ฟองรานนท์ PO63000437 สื่อพรีเซ้นเทชั่นขนาด 16:9 และชุดไอค่อน  สำหรับการเผยแพร่ความรู้ความเข้าใจในประเด็น วิสัยทัศน์ความเป็นผู้นำในการลดความเหลื่อมล้ำทางการศึกษา</t>
  </si>
  <si>
    <t>1000-014212</t>
  </si>
  <si>
    <t>63CPV2171</t>
  </si>
  <si>
    <t>63CPV2171 นาย ณรงค์ฤทธิ์ โก๋กลิ่น PO63000449 ถ่ายวีดีโอถ่ายทอดสดลง Facebook เพื่อใช้ในการสอน</t>
  </si>
  <si>
    <t>1000-014214</t>
  </si>
  <si>
    <t>63CPV2172</t>
  </si>
  <si>
    <t>63CPV2172 บริษัท เอ็ม พรอสเปอร์ จำกัด PO63000469 เนสกาแฟเอเลอเกรีย ผสมกาแฟคั่วบด</t>
  </si>
  <si>
    <t>1000-014217</t>
  </si>
  <si>
    <t>63CPV2173</t>
  </si>
  <si>
    <t>63CPV2173 บริษัท หน้ากลม จำกัด PO63000384 PO63000370 วีดีโอถ่ายทำกระบวนการ Creative and Critical thinking ชุดที่ 2  โรงเรียนเขาดิน</t>
  </si>
  <si>
    <t>1000-014224</t>
  </si>
  <si>
    <t>63CPV2174</t>
  </si>
  <si>
    <t>63CPV2174 นางสาวชนกพรรณ CA345/2563 ร่วมประชุมเชิงปฏิบัติการโครงการพัฒนาครูในโรงเรียนตำรวจตระเวนชายแดนเพื่อยกระดับคุณภาพการศึกษาของโรงเรียนในถิ่นทุรกันดาร (ภาคตะวันตก) 10-11 มิ.</t>
  </si>
  <si>
    <t>11010204-C-105-63C321503-5.1.1-2563-63C3215030001-99-99</t>
  </si>
  <si>
    <t>1000-014225</t>
  </si>
  <si>
    <t>63CPV2175</t>
  </si>
  <si>
    <t>63CPV2175 นางสาวชนกพรรณ CA344/2563 การประชุมกลั่นกรองข้อเสนอโครงการ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11 มิ.ย.</t>
  </si>
  <si>
    <t>1000-014231</t>
  </si>
  <si>
    <t>63CPV2176</t>
  </si>
  <si>
    <t>63CPV2176 บริษัท เอ็กซ์เซลซิเออร์ ซัพพลายส์ จำกัด PO63000460 กระดาษถ่ายเอกสาร Idea Green ขนาด A4  ดพลาสติก 150 แพค เพื่อรองรับการจัดประชุม ในสถานการณ์การระบาดของไวรัสโคโรนา2019</t>
  </si>
  <si>
    <t>1000-014233</t>
  </si>
  <si>
    <t>63CPV2177</t>
  </si>
  <si>
    <t>63CPV2177 นางสาว สีตลา ชาญวิเศษ PO63000219-2-3 บริการให้คำปรึกษาด้านกลยุทธ์การทำสื่อออนไลน์ งวดที่ 2-3</t>
  </si>
  <si>
    <t>1000-014236</t>
  </si>
  <si>
    <t>63CPV2178</t>
  </si>
  <si>
    <t>63CPV2178  บริษัท เอกราช คอมพิวเตอร์ จำกัด PO63000257 คอมพิวเตอร์โน็ตบุ้ค จอมอนิเตอร์พร้อมสายเชื่อมต่อ</t>
  </si>
  <si>
    <t>1000-014238</t>
  </si>
  <si>
    <t>63CPV2179</t>
  </si>
  <si>
    <t>63CPV2179 นายอเนก ปิ๋วธัญญา PO63000281 ผลิตภาพนิ่งสำหรับกองทุนเพื่อความเสมอภาคทางการศึกษา งวดที่ 2 (จำนวน 3 ชิ้นงาน)</t>
  </si>
  <si>
    <t>1000-014241</t>
  </si>
  <si>
    <t>63CPV2180</t>
  </si>
  <si>
    <t>63CPV2180 นาย สุจิตร มานิตยกุล จัดซื้อเร่งด่วน ค่าจ้างถ่ายภาพพนักงานและลูกจ้างเข้างานใหม่เดือนพ.ค.63</t>
  </si>
  <si>
    <t>1000-014243</t>
  </si>
  <si>
    <t>63CPV2181</t>
  </si>
  <si>
    <t>63CPV2181 นายวรเมธ เจริญวัย PO63000333-2 จัดทำข้อมูลระบบจัดซื้อจัดจ้าง ข้อมูลโครงการที่ส่งมาจากระบบPMS รายการตั้งหนี้และภาระผูกพัน ผลงาน เดือน เมษายน 2563</t>
  </si>
  <si>
    <t>1000-014245</t>
  </si>
  <si>
    <t>63CPV2182</t>
  </si>
  <si>
    <t>63CPV2182 บริษัท กู๊ด อินโฟ แอนด์ แมเนจเมนท์ จำกัด จัดซื้อเร่งด่วน เจ้าหน้าที่สนับสนุนงานโครงการจัดสรรเงินอุดหนุนนักเรียนยากจนพิเศษ</t>
  </si>
  <si>
    <t>1000-014247</t>
  </si>
  <si>
    <t>63CPV2183</t>
  </si>
  <si>
    <t>63CPV2183 บริษัท ไพร้ซวอเตอร์เฮาส์คูเปอร์ส คอนซัลติ้ง (ประเทศไทย) จำกัด งวดที่ 1 ส่งแผนการดำเนินงานที่ได้รับความเห็นชอบจาก กสศ. PO63000323-1</t>
  </si>
  <si>
    <t>1000-014249</t>
  </si>
  <si>
    <t>63CPV2184</t>
  </si>
  <si>
    <t>63CPV2184 นาย เกียรติอนันต์ ล้วนแก้วPO63000411 รายงานการวิเคราะห์ข้อมูลสถานการณ์ Covid 19 ที่ส่งผลกระทบกับแรงงานที่ขาดแคลนทุนทรัพย์และด้อยโอกาส</t>
  </si>
  <si>
    <t>1000-014250</t>
  </si>
  <si>
    <t>63CPV2185</t>
  </si>
  <si>
    <t>63CPV2185 นางสาว มาลี เอกวิริยะกิจ PO63000420 แปลเอกสารภาษาอังกฤษเป็นภาษาไทย</t>
  </si>
  <si>
    <t>1000-014253</t>
  </si>
  <si>
    <t>63CPV2186</t>
  </si>
  <si>
    <t>63CPV2186 บริษัท พันช์อัพ เวิลด์ จำกัด PO63000438 PO63000419 PO63000417  ชุด Storytelling กลุ่มเป้าหมายเพื่อความเสมอภาคทางการศึกษา</t>
  </si>
  <si>
    <t>1000-014255</t>
  </si>
  <si>
    <t>63CPV2187</t>
  </si>
  <si>
    <t>63CPV2187 บริษัท โอไอซี ครีเอชั่น จำกัด PO63000155 PO63000363 สนับสนุนการดำเนินงานด้านพัสดุ</t>
  </si>
  <si>
    <t>1000-014256</t>
  </si>
  <si>
    <t>63CPV2188</t>
  </si>
  <si>
    <t>63CPV2188 นางสาวอริสา  CA349/2563 ประชุมกลั่นกรองโครงการจัดสรรเงินบริจาคสู้วิกฤตให้น้องอิ่ม "คนละมือเพื่อมื้อน้อง แลพ โครงการจัดสรรเงินบริจาคเพื่อช่วยเหลือนักเรียนยากจนและพิการท</t>
  </si>
  <si>
    <t>1000-014257</t>
  </si>
  <si>
    <t>63CPV2189</t>
  </si>
  <si>
    <t>63CPV2189 นางสาวขวัญตา CA350/2563 การประชุมพิจารณากลั่นกรองโครงการเสริมประสบการณ์นักศึกษาทุนนวัตกรรมสายอาชีพชั้นสูง 11 มิ.ย. 63 กสศ.</t>
  </si>
  <si>
    <t>1000-014258</t>
  </si>
  <si>
    <t>63CPV2190</t>
  </si>
  <si>
    <t>63CPV2190 นางสาวรินรดา CA346/2563 การประชุมคณะกรรมการกำกับทิศทางโครงการทุนพัฒนาเต็มศักยภาพสายอาชีพ 11 มิ.ย. 63 กสศ.</t>
  </si>
  <si>
    <t>1000-014259</t>
  </si>
  <si>
    <t>63CPV2191</t>
  </si>
  <si>
    <t>63CPV2191 นางสาวกิติพร CA343/2563 การประชุมอนุกรรมการฯ นานาชาติ ครั้งที่ 8/2563 12 มิ.ย. 63 กสศ.</t>
  </si>
  <si>
    <t>1000-014260</t>
  </si>
  <si>
    <t>63CPV2192</t>
  </si>
  <si>
    <t>63CPV2192 นางโสฬวี CA340/2563 การสอบสัมภาษณ์บุคคลเพื่อคัดเลือกให้บรรจุเป็นพนักงาน กสศ. ตำแหน่ง หัวหน้าฝ่ายนวัตกรรมการจัดสรรเงินอุดหนุน และตำแหน่งนักบัญชี การเงิน 12 มิ.ย. 63 ก</t>
  </si>
  <si>
    <t>1000-014261</t>
  </si>
  <si>
    <t>63CPV2193</t>
  </si>
  <si>
    <t>63CPV2193 นางโสฬวี  CA347/2563 โครงการพัฒนาศักยภาพบุคลากรด้วยกระบวนการออกแบบโดยเน้นผู้เรียนเป็นศูนย์กลาง (Design Thinking) Batch2 12 มิ.ย. 63 กสศ.</t>
  </si>
  <si>
    <t>1000-014263</t>
  </si>
  <si>
    <t>63CPV2194</t>
  </si>
  <si>
    <t>63CPV2194 นางโสฬวี คงวัฒน์ (ลูกหนี้เงินยืม) CA347/2563 โครงการพัฒนาศักยภาพบุคลากรด้วยกระบวนการออกแบบโดยเน้นผู้เรียนเป็นศูนย์กลาง (Design Thinking) Batch2 12 มิ.ย. 63 กสศ.</t>
  </si>
  <si>
    <t>1000-014268</t>
  </si>
  <si>
    <t>63CPV2195</t>
  </si>
  <si>
    <t>63CPV2195 งวดที่ 2ระยะที่1-62-0285-วิจัยพัฒนาระบบสารสนเทศเพื่อความเสมอภาคทางการศึกษา</t>
  </si>
  <si>
    <t>1000-014271</t>
  </si>
  <si>
    <t>63CPV2196</t>
  </si>
  <si>
    <t>63CPV2196 งวดที่1-63-0139-ทุนนวัตกรรมสายอาชีพชั้นสูง ปีการศึกษา 2563 ระยะที่ 1 ประเภททุน 2 ปี (ปวส./อนุปริญญา) ของวิทยาลัยเทคนิคสระแก้ว</t>
  </si>
  <si>
    <t>1000-014272</t>
  </si>
  <si>
    <t>63CPV2197</t>
  </si>
  <si>
    <t>63CPV2197 งวดที่ 2ระยะที่1-62-0339-โครงการครูรัก(ษ์)ถิ่น มหาวิทยาลัยราชภัฏหมู่บ้านจอมบึง รุ่นที่ ๑ ปีการศึกษา ๒๕๖๓</t>
  </si>
  <si>
    <t>1000-014273</t>
  </si>
  <si>
    <t>63CPV2198</t>
  </si>
  <si>
    <t>63CPV2198 งวดที่1-63-0132-สนับสนุนเงินช่วยเหลือเด็กปฐมวัยใน ศพด. ภายใต้โครงการจัดการศึกษาเชิงพื้นที่ฯ จังหวัดแม่ฮ่องสอน</t>
  </si>
  <si>
    <t>1000-014274</t>
  </si>
  <si>
    <t>63CPV2199</t>
  </si>
  <si>
    <t>63CPV2199 งวดที่2-62-0343-โครงการครูรัก(ษ์)ถิ่น มหาวิทยาลัยราชภัฏเชียงใหม่ รุ่นที่ ๑ ปีการศึกษา 2563</t>
  </si>
  <si>
    <t>1000-014275</t>
  </si>
  <si>
    <t>63CPV2200</t>
  </si>
  <si>
    <t>63CPV2200 งวดที่2-62-0303-พัฒนาระบบฐานข้อมูลสารสนเทศเพื่อการจัดการศึกษาเชิงพื้นที่</t>
  </si>
  <si>
    <t>1000-014276</t>
  </si>
  <si>
    <t>63CPV2201</t>
  </si>
  <si>
    <t>63CPV2201 งวดที่2-62-0296-วิจัยพัฒนาและทดสอบระบบสารสนเทศเพื่อสนับสนุนการจัดสรรเงินอุดหนุนอย่างมีเงื่อนไข ในพื้นที่ 5 จังหวัด (CCT E-Payment System)</t>
  </si>
  <si>
    <t>1000-014277</t>
  </si>
  <si>
    <t>63CPV2202</t>
  </si>
  <si>
    <t>63CPV2202 นางสาวมนัญญา ชูพยัคฆ์ ค่าอาหารการประชุมกลั่นกรองข้อเสนอโครงการเกี่ยวกับการสนับสนุนการพัฒนาครูและเด็กนอกระบบการศึกษาโดยเครือข่ายเชิงพื้นที่</t>
  </si>
  <si>
    <t>1000-014278</t>
  </si>
  <si>
    <t>63CPV2203</t>
  </si>
  <si>
    <t>63CPV2203  นางสาวชนกพรรณ วรดิลก ค่าใช้จ่ายการประชุมแลกเปลี่ยนเรียนรู้และสรุปบทเรียนเรื่องความพร้อมและการรับมือด้านด้านการศึกษาของครูไทย ช่วง COVID19</t>
  </si>
  <si>
    <t>1000-014279</t>
  </si>
  <si>
    <t>63CPV2204</t>
  </si>
  <si>
    <t>63CPV2204 นางสาวประภาพรรณ สีหาฤทธิ์ การประชุมงานWorkshop online ผ่านระบบ ZOOM 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รุ่นที่ 2</t>
  </si>
  <si>
    <t>1000-014280</t>
  </si>
  <si>
    <t>63CPV2205</t>
  </si>
  <si>
    <t>63CPV2205 นางสาววัชรี CA318/2563 เบิกเพิ่ม ค่าจัดส่งเอกสารแมสเซนเจอร์ 20 พ.ค. - 16 มิ.ย. 63</t>
  </si>
  <si>
    <t>11010204-C-101-63C996203-2.1.1-2563-63C9962030010-99-99</t>
  </si>
  <si>
    <t>1000-014281</t>
  </si>
  <si>
    <t>63CPV2206</t>
  </si>
  <si>
    <t>63CPV2206 น.ส.อริสา CA283/2563 เบิกเพิ่ม ประชุมคณะอนุกรรมการบริหารจัดการเงินหรือทรัพย์สินที่มีผู้บริจาคให้กองทุน ครั้งที่ 1/2563 22 มิ.ย. 63 กสศ.</t>
  </si>
  <si>
    <t>1000-014282</t>
  </si>
  <si>
    <t>63CPV2207</t>
  </si>
  <si>
    <t>63CPV2207 นายอาสเตอบูยา ปานเดย์ ค่าจัดส่งหนังสือพิมพ์ ประจำเดือนพฤษภาคม 2563</t>
  </si>
  <si>
    <t>1000-014284</t>
  </si>
  <si>
    <t>63CPV2208</t>
  </si>
  <si>
    <t>63CPV2208 บริษัท เทท เอ็นเตอร์ไพร้ซ์ จำกัด ค่าที่พักสัมภาษณ์นักศึกษารับทุน โครงการทุนพัฒนาเต็มศักยภาพสายอาชีพ ปี 2562</t>
  </si>
  <si>
    <t>1000-014285</t>
  </si>
  <si>
    <t>63CPV2209</t>
  </si>
  <si>
    <t>63CPV2209 โอนดอกเบี้ยรับจาก ธนาคารกรุงไทย กสศ.เงินอุดหนุนม.6 (3) ตชด ไปยังบัญชีธนาคารกรุงไทย กสศ.มาตรา 6 (8)</t>
  </si>
  <si>
    <t>43030160-C-------</t>
  </si>
  <si>
    <t>1000-014286</t>
  </si>
  <si>
    <t>63CPV2210</t>
  </si>
  <si>
    <t>63CPV2210 โอนดอกเบี้ยรับจาก ธนาคารกรุงไทย กสศ.เงินอุดหนุนม.6 (3) อปท ไปยังบัญชีธนาคารกรุงไทย กสศ.มาตรา 6 (8)</t>
  </si>
  <si>
    <t>1000-014287</t>
  </si>
  <si>
    <t>63CPV2211</t>
  </si>
  <si>
    <t>63CPV2211 โอนดอกเบี้ยรับจาก ธนาคารกรุงไทย กสศ.เงินอุดหนุนม.6 (3) ไปยังบัญชีธนาคารกรุงไทย กสศ.มาตรา 6 (8)</t>
  </si>
  <si>
    <t>1000-014304</t>
  </si>
  <si>
    <t>63CPV2212</t>
  </si>
  <si>
    <t>63CPV2212 นางสาววัชรี CA341/2563 ค่าเดินทางรถตู้สำนักงาน 11-30 มิ.ย. 63 กสศ.</t>
  </si>
  <si>
    <t>11020102-C-101-63C996204-2.1.1-2563-63C9962040005-99-99</t>
  </si>
  <si>
    <t>1000-014310</t>
  </si>
  <si>
    <t>63CPV2213</t>
  </si>
  <si>
    <t>63CPV2213 โอนดอกเบี้ยรับจาก ธนาคารกรุงไทย กสศ.ส่วนกลาง ไปยังบัญชีธนาคารกรุงไทย กสศ.มาตรา 6 (8)</t>
  </si>
  <si>
    <t>43030160-I-------</t>
  </si>
  <si>
    <t>11010201-I-------</t>
  </si>
  <si>
    <t>1000-014341</t>
  </si>
  <si>
    <t>63CPV2214</t>
  </si>
  <si>
    <t>63CPV2214 ค่าโทรศัพท์เจ้าหน้าที่ ประจำเดือน พฤษภาคม 2563</t>
  </si>
  <si>
    <t>1000-014365</t>
  </si>
  <si>
    <t>63CPV2215</t>
  </si>
  <si>
    <t>63CPV2215 นางสาวจารุกิตติ์ CA356/2563 ประชุมมอบเงินสนับสนุนเด็กปฐมวัยและชี้แจงแนวทางการใช้จ่ายเงินสนับสนุน ภายใต้โครงการจักหารศึกษาเชิงพื้นที่เพื่อความเสมอภาคทางการศึกษา</t>
  </si>
  <si>
    <t>1000-014366</t>
  </si>
  <si>
    <t>63CPV2216</t>
  </si>
  <si>
    <t>63CPV2216 นางสาวอัญชลี CA358/2563 การประชุมคณะอนุกรรมการเตรียมความพร้อมและสนับสนุนในการรับการประเมืนผลสัมฤทธิ์การดำเนินงานรอบสามปีฯ กสศ. ครั้งที่ 1/2563 15 มิ.ย. 63 กสศ.</t>
  </si>
  <si>
    <t>1000-014370</t>
  </si>
  <si>
    <t>63CPV2217</t>
  </si>
  <si>
    <t>63CPV2217 บริษัท โมเดิร์นดั๊ก กรุ๊ป จำกัด PO63000403 ผลิตเนื้อหาเกี่ยวกับ กสศ. โดยสัมภาษณ์ ดร.ประสาร ไตรรัตน์วรกุล พร้อมเผยแพร่ผ่านช่องทาง Website และ Social media ภายใต้โครงการ</t>
  </si>
  <si>
    <t>1000-014371</t>
  </si>
  <si>
    <t>63CPV2218</t>
  </si>
  <si>
    <t>63CPV2218 นางสาวรักชนก CA355/2563 การประชุมคณะทำงานสนับสนุนการดำเนินงานโครงการจัดสรรเงินอุดหนุนนักเรียนยากจนพิเศษแบบมีเงื่อนไข ครั้งที่1/2563 16 มิ.ย. 63 กสศ.</t>
  </si>
  <si>
    <t>1000-014372</t>
  </si>
  <si>
    <t>63CPV2219</t>
  </si>
  <si>
    <t>63CPV2219 นางสาวชนกพรรณ CA359/2563 การประชุมพิจารณากลั่นกรองข้อเสนอโครงการสนับสนุนการพัฒนาครูและโรงเรียนเพื่อยกระดับคุณภาพการศึกษาอย่างต่อเนื่อง รุ่นที่ 2 ปี 2563 ครั้งที่ 1</t>
  </si>
  <si>
    <t>1000-014374</t>
  </si>
  <si>
    <t>63CPV2220</t>
  </si>
  <si>
    <t>63CPV2220 ผู้รักษาเงินสดย่อย เบิกชดเชยเงินสดย่อยครั้งที่ 22/2563</t>
  </si>
  <si>
    <t>1000-014377</t>
  </si>
  <si>
    <t>63CPV2221</t>
  </si>
  <si>
    <t>63CPV2221 โอนดอกเบี้ยรับจาก ธนาคารกรุงไทย งบC 048-2 ไปยังบัญชีธนาคารกรุงไทย กสศ.มาตรา 6 (8)</t>
  </si>
  <si>
    <t>1000-014380</t>
  </si>
  <si>
    <t>63CPV2222</t>
  </si>
  <si>
    <t>63CPV2222 เงินอุดหนุนเด็กยากจนพิเศษ เพิ่มเติมในสถานการณ์COVID-19 รอบ 2 สพฐ. เข้าบัญชีโรงเรียน ธ.ออมสิน (เก็บตก 5 รร.สุดท้าย)</t>
  </si>
  <si>
    <t>1000-014381</t>
  </si>
  <si>
    <t>63CPV2223</t>
  </si>
  <si>
    <t>63CPV2223 เงินอุดหนุนเด็กยากจนพิเศษ เพิ่มเติมในสถานการณ์COVID-19 รอบ 2 สพฐ. เข้าบัญชีโรงเรียน ธ.ออมสิน (เก็บตก 5 รร.สุดท้าย)</t>
  </si>
  <si>
    <t>1000-014382</t>
  </si>
  <si>
    <t>63CPV2224</t>
  </si>
  <si>
    <t>63CPV2224 เงินอุดหนุนเด็กยากจนพิเศษ เพิ่มเติมในสถานการณ์COVID-19 รอบ 2 สพฐ. เข้าบัญชีโรงเรียน ธ.ธกส. (เก็บตก 1 รร.สุดท้าย)</t>
  </si>
  <si>
    <t>1000-014383</t>
  </si>
  <si>
    <t>63CPV2225</t>
  </si>
  <si>
    <t>63CPV2225 นางสาวกมลวรรณ CA352/2563 ประชุมคัดกรองเบื้องต้นของข้อเสนอโครงการครูรัก(ษ์)ถื่น รุ่นที่ 2 16 มิ.ย. 63 กสศ.</t>
  </si>
  <si>
    <t>1000-014425</t>
  </si>
  <si>
    <t>63CPV2226</t>
  </si>
  <si>
    <t>63CPV2226 โอนเงินจากบัญชี กรุงไทย 048-2 บางส่วนไปยังบัญชีเปิดใหม่ กรุงไทย 742-4</t>
  </si>
  <si>
    <t>1000-014426</t>
  </si>
  <si>
    <t>63CPV2227</t>
  </si>
  <si>
    <t>63CPV2227 นางสาวกมลวรรณ CA353/2563 ประชุมชี้แจงการคัดเลือกและเกณฑ์การให้คะแนนเพื่อพิจารณาข้อเสนอโครงการครูรัก(ษ์)ถิ่น รุ่นที่2 17 มิ.ย. 63 กสศ.</t>
  </si>
  <si>
    <t>11020102-C-105-63C526501-5.1.1-2563-63C5265010001-99-99</t>
  </si>
  <si>
    <t>1000-014427</t>
  </si>
  <si>
    <t>63CPV2228</t>
  </si>
  <si>
    <t>63CPV2228 นางโสฬวี CA361/2563 ประชุมชี้แจงผลการประเมินสมรรถนะผู้บริหาร กสศ. 17 มิ.ย. 63 กสศ.</t>
  </si>
  <si>
    <t>1000-014428</t>
  </si>
  <si>
    <t>63CPV2229</t>
  </si>
  <si>
    <t>63CPV2229 นางโสฬวี CA362/2563 การสอบคัดเลือกบุคคลบรรจุเป็นพนักงาน กสศ. ตำแหน่งนักบริหารแผนงาน/โครงการและนักวิชาการด้านระบบงานติดตามและประเมินผล 17 มิ.ย. 63  กสศ.</t>
  </si>
  <si>
    <t>1000-014429</t>
  </si>
  <si>
    <t>63CPV2230</t>
  </si>
  <si>
    <t>63CPV2230 นางสาวมนัญญา CA357/2563 จัดประชุมอนุกรรมการกำกับทิศทางโครงการจัดการศึกษาเชิงพื้นที่เพื่อความเสมอภาคทางการศึกษา ครั้งที่ 2/2563 17 มิ.ย. 63 กสศ.</t>
  </si>
  <si>
    <t>1000-014430</t>
  </si>
  <si>
    <t>63CPV2231</t>
  </si>
  <si>
    <t>63CPV2231 งวดที่2-62-0410-พัฒนาศักยภาพเครือข่ายเกษตรอินทรีย์เพื่อยกระดับสู่ผู้ประกอบการสีเขียว</t>
  </si>
  <si>
    <t>1000-014474</t>
  </si>
  <si>
    <t>63CPV2232</t>
  </si>
  <si>
    <t>11010320-C-------</t>
  </si>
  <si>
    <t>1000-014476</t>
  </si>
  <si>
    <t>63CPV2233</t>
  </si>
  <si>
    <t>63CPV2233 บริษัท ฮิวแมนิก้า จำกัด(มหาชน) PO63000026-7 จ้างบริการระบบ Payroll Outsourcing &amp; Employee self-service งวดที่ 7</t>
  </si>
  <si>
    <t>1000-014480</t>
  </si>
  <si>
    <t>63CPV2234</t>
  </si>
  <si>
    <t>63CPV2234 บริษัท วิคทอเรียอิมเมจ จำกัด PO63000405 บริหารจัดการงานรณรงค์สร้างโอกาสทางการศึกษาแก่เด็กเปราะบางจังหวัดเชียงใหม่</t>
  </si>
  <si>
    <t>1000-014482</t>
  </si>
  <si>
    <t>63CPV2235</t>
  </si>
  <si>
    <t>63CPV2235 บริษัท ซูเปอร์โพล จำกัด PO63000464 จัดทำการเก็บข้อมูลเพื่อสำรวจนักศึกษาทุนสายอาชีพช่วงวิกฤตโควิด 19</t>
  </si>
  <si>
    <t>1000-014484</t>
  </si>
  <si>
    <t>63CPV2236</t>
  </si>
  <si>
    <t>63CPV2236 บริษัท เอส.พี.อาคาร จำกัด PO62000303-9 ค่าเช่าพื้นที่สำนักงาน กสศ เดือนพฤษภาคม 2563 ค่าบัตรเข้า-ออกอาคาร ค่าโทรศัพท์ ค่าไฟฟ้า</t>
  </si>
  <si>
    <t>1000-014486</t>
  </si>
  <si>
    <t>63CPV2237</t>
  </si>
  <si>
    <t>63CPV2237 แอดวานซ์ ไวร์เลส บริการระบบและอุปกรณ์เทคโนโลยี PO62000060-10-11-12-13 PO63000197-1 PO63000193</t>
  </si>
  <si>
    <t>1000-014488</t>
  </si>
  <si>
    <t>63CPV2238</t>
  </si>
  <si>
    <t>63CPV2238 บริษัท เอวีวัน เน็ตเวิร์ค แอนด์ เซอร์วิส จำกัด บริการดูแลห้องประชุมโซน Public PO63000328-1 PO63000352-9 PO62000352-8 PO63000328-2</t>
  </si>
  <si>
    <t>1000-014493</t>
  </si>
  <si>
    <t>63CPV2239</t>
  </si>
  <si>
    <t>63CPV2239 งวดที่2-62-0383-เพิ่มศักยภาพทักษะความรู้สู่ผู้มีรายได้น้อย ตำบลเมืองจัง อำเภอภูเพียง จังหวัดน่าน</t>
  </si>
  <si>
    <t>1000-014494</t>
  </si>
  <si>
    <t>63CPV2240</t>
  </si>
  <si>
    <t>63CPV2240 งวดที่2-62-0398-นักขายมือทองของชุมชน</t>
  </si>
  <si>
    <t>1000-014504</t>
  </si>
  <si>
    <t>63CPV2241</t>
  </si>
  <si>
    <t>63CPV2240 บริษัท นิปปอน พาร์คกิ้ง ดีเวลลอปเม้นท์(ประเทศไทย) จำกัด ค่าเช่าที่จอดรถประจำเดือน พฤษภาคม 2563 เมษายน 2563 เพิ่มเติมเดือนมีนาคม 2563</t>
  </si>
  <si>
    <t>1000-014495</t>
  </si>
  <si>
    <t>63CPV2242</t>
  </si>
  <si>
    <t>63CPV2242 งวดที่2-62-0378-การต่อยอดชะลอมเป็นบรรจุภัณฑ์ของผลิตภัณฑ์ชุมชนคลองบางประมุง จังหวัดนครสวรรค์</t>
  </si>
  <si>
    <t>1000-014496</t>
  </si>
  <si>
    <t>63CPV2243</t>
  </si>
  <si>
    <t>63CPV2243 งวดที่2-62-0335-โครงการครูรัก(ษ์)ถิ่น มหาวิทยาลัยราชภัฏพิบูลสงคราม รุ่นที่ ๑ ปีการศึกษา ๒๕๖๓</t>
  </si>
  <si>
    <t>1000-014497</t>
  </si>
  <si>
    <t>63CPV2244</t>
  </si>
  <si>
    <t>63CPV2244 งวดที่2-62-0379-แฮนด์ อิน แฮนด์ รือเสาะ สร้างอาชีพ สร้างเศรษฐกิจชุมชนยั่งยืน</t>
  </si>
  <si>
    <t>1000-014498</t>
  </si>
  <si>
    <t>63CPV2245</t>
  </si>
  <si>
    <t>63CPV2245 งวดที่2-62-0412-การแปรรูปผลิตภัณฑ์ชุมชนระบบโดยใช้ทุนชุมชน เพื่อส่งเสริมการท่องเที่ยวอุทยานธรณีโลกสตูล</t>
  </si>
  <si>
    <t>1000-014499</t>
  </si>
  <si>
    <t>63CPV2246</t>
  </si>
  <si>
    <t>63CPV2246 งวดที่2-62-0384-ส่งเสริมอาชีพนวดไทยเพื่อสุขภาพ</t>
  </si>
  <si>
    <t>1000-014500</t>
  </si>
  <si>
    <t>63CPV2247</t>
  </si>
  <si>
    <t>63CPV2247 งวดที่2-62-0388-การฝึกอบรมทักษะวิชาชีพช่างติดตั้งเดินสายไฟฟ้า ให้กับผู้ต้องขังทัณฑสถานบำบัดพิเศษจังหวัดพระนครศรีอยุธยา</t>
  </si>
  <si>
    <t>1000-014501</t>
  </si>
  <si>
    <t>63CPV2248</t>
  </si>
  <si>
    <t>63CPV2248 งวดที่2-62-0391-การเสริมสร้างสมรรถนะเชิงการผลิต การจัดจำหน่ายและการเป็นผู้ประกอบการผลิตภัณฑ์ชุมชนประเภทดอกไม้ดิน ในจังหวัดพังงา : การเรียนรู้แบบมีส่วนร่วมของชุมชน</t>
  </si>
  <si>
    <t>1000-014502</t>
  </si>
  <si>
    <t>63CPV2249</t>
  </si>
  <si>
    <t>63CPV2249 งวดที่2-62-0413-พัฒนาอาชีพการควั่นมะพร้าวน้ำหอม อ.บ้านแพ้ว จ.สมุทรสาคร</t>
  </si>
  <si>
    <t>1000-014505</t>
  </si>
  <si>
    <t>63CPV2250</t>
  </si>
  <si>
    <t>63CPV2250 งวดที่2-62-0400-การสร้างผลิตภัณฑ์จากผ้าปาเต๊ะ</t>
  </si>
  <si>
    <t>1000-014507</t>
  </si>
  <si>
    <t>63CPV2251</t>
  </si>
  <si>
    <t>63CPV2251 งวดที่2-62-0352-เสริมศักยภาพอาชีพคนพิการระดับตำบลจังหวัดเลย</t>
  </si>
  <si>
    <t>1000-014508</t>
  </si>
  <si>
    <t>63CPV2252</t>
  </si>
  <si>
    <t>63CPV2252 นางสาวเสาวลักษณ์ กมลนาวิน ค่าใช้จ่ายการประชุมระบบทะเบียนใบเสร็จและแคมเปญระดมทุม(5พ.ค.),ค่าเดินทางรับมอบถุงยังชีพรายการตลาดใจ(22พ.ค.)</t>
  </si>
  <si>
    <t>1000-014509</t>
  </si>
  <si>
    <t>63CPV2253</t>
  </si>
  <si>
    <t>63CPV2253 นางจีรรัตน์ เสือปั้น ค่าตอบแทนเจ้าหน้าที่ดำเนินงานการจัดทำเอกสารและข้อมูลโครงการสนับสนุนการพัฒนาครูและเด็กนอกระบบการศึกษา และโคงการครูรัก(ษ์)ถิ่น</t>
  </si>
  <si>
    <t>1000-014510</t>
  </si>
  <si>
    <t>63CPV2254</t>
  </si>
  <si>
    <t>63CPV2254 นางสาวชนิสรา ดีพุ่ม ค่าตอบแทนเจ้าหน้าที่สนับสนุนการจัดทำเอกสารและข้อมูลสัญญาโครงการสนับสนุนการพัฒนาครูและเด็กนอกระบบการศึกษา และโครงการครูรัก(ษ์)ถิ่น</t>
  </si>
  <si>
    <t>1000-014511</t>
  </si>
  <si>
    <t>63CPV2255</t>
  </si>
  <si>
    <t>63CPV2255 นางสาววัชรี กิจพิทักษ์ (ลูกหนี้เงินยืม) CA328/2563 เบิกเพิ่ม ค่าเดินทางรถตู้สำนักงาน 29 พ.ค. - 16 มิ.ย. 63</t>
  </si>
  <si>
    <t>1000-014512</t>
  </si>
  <si>
    <t>63CPV2256</t>
  </si>
  <si>
    <t>63CPV2256 นางสาวกมลวรรณ พลับจีน CA354/2563 ประชุมคัดกรองเบื้องต้นของข้อเสนอโครงการครูรัก(ษ์)ถิ่น รุ่นที่2 และจัดทำเอกสารข้องเสนอโครงการจัดส่งคณะกรรมการคัดเลือกสถาบันผลิตและพัฒนาครู 18-20 มิ.ย.</t>
  </si>
  <si>
    <t>1000-014514</t>
  </si>
  <si>
    <t>63CPV2257</t>
  </si>
  <si>
    <t>63CPV2257  นางสาว ปัญญ์จภา เล่าชู PO63000486 จ้างแปลเอกสารองค์ความรู้เกี่ยวกับการแก้ปัญหาการปิดโรงเรียนในช่วงโควิด 19</t>
  </si>
  <si>
    <t>1000-014529</t>
  </si>
  <si>
    <t>63CPV2258</t>
  </si>
  <si>
    <t>63CPV2258 นางสาวขวัญตา ทรัพย์สินบูรณะ CA365/2563 ลงพื้นที่ปฏิบัติงานโครงการความร่วมมือทุนนวัตกรรมสายอาชีพชั้นสูงในความร่วมมือสำนักงานคณะกรรมการนโยบายเขตพัฒนาพิเศษภาคตะวันออกEECปี2563 17-18 มิ.ย</t>
  </si>
  <si>
    <t>1000-014530</t>
  </si>
  <si>
    <t>63CPV2259</t>
  </si>
  <si>
    <t>63CPV2259 นางสาวรักชนก กลิ่นเจริญ CA360/2563 ประชุมรับฟังความคิดเห็นแนวทางการดำเนินงานโครงการจัดสรรเงินอุดหนุนเด็กยากจนพิเศษแบบมีเงื่อนไข(นักเรียนทุนเสมอภาค)ปีการศึกษา2563 กลุ่มครู ผู้อำนวยการโ</t>
  </si>
  <si>
    <t>1000-014631</t>
  </si>
  <si>
    <t>63CPV2260</t>
  </si>
  <si>
    <t>63CPV2260 PO63000462-1 บริษัท ไซด์คิก จำกัด PO63000462-1 แผนการดำเนินงานการสื่อสาร และร่างเนื้อหาในการสื่อสารของโครงการรวบรวมวิเคราะห์ข้อมูล การตลาดและโมเดลการระดมทุน</t>
  </si>
  <si>
    <t>1000-014537</t>
  </si>
  <si>
    <t>63CPV2261</t>
  </si>
  <si>
    <t>63CPV2261 บริษัท โกโพเมโล จำกัด PO63000227-3 บริการ Google Cloud SQL</t>
  </si>
  <si>
    <t>1000-014538</t>
  </si>
  <si>
    <t>63CPV2262</t>
  </si>
  <si>
    <t>63CPV2262  PO63000488 นาย ณรงค์ฤทธิ์ โก๋กลิ่น ถ่ายวีดีโอถ่ายทอดสดลง Facebook เพื่อใช้ในการสอน“การศึกษาไทยไปต่อได้ ถ้าเราร่วมมือกัน” และทดสอบระบบโปรแกรม streamyard เวอร์ชั่นปรับปรุง</t>
  </si>
  <si>
    <t>1000-014626</t>
  </si>
  <si>
    <t>63CPV2263</t>
  </si>
  <si>
    <t>63CPV2263 PO63000478 บริษัท มูนช็อท ดิจิตอล จำกัด ผลิตสื่อเพื่อสื่อสารโครงการภายใต้ภาวะโควิด เช่น บทความ ข่าว</t>
  </si>
  <si>
    <t>1000-014635</t>
  </si>
  <si>
    <t>63CPV2264</t>
  </si>
  <si>
    <t>63CPV2264 PO63000494 PO63000457 บริษัท กู๊ด อินโฟ แอนด์ แมเนจเมนท์ จำกัด รายละเอียดพัสดุที่จะซื้อ หนังสือ what makers us Human จำนวน 100 เล่ม</t>
  </si>
  <si>
    <t>1000-014542</t>
  </si>
  <si>
    <t>63CPV2265</t>
  </si>
  <si>
    <t>63CPV2265 PO63000209 บริษัท เดอะสแตนดาร์ด จำกัด ผลิตบทความและinfo graphic เกี่ยวกับระบบ iSEE และเด็กด้อยโอกาสทางการศึกษา เพื่อโพสต์ผ่านช่องทาง Social media ของ The Standard</t>
  </si>
  <si>
    <t>1000-014544</t>
  </si>
  <si>
    <t>63CPV2266</t>
  </si>
  <si>
    <t>63CPV2266 PO63000474-1 นางสาว นงลักษณ์ อัจนปัญญา จ้างแปลและเรียบเรียงเอกสารภาษาอังกฤษเป็นภาษาไทย งวดที่ 1</t>
  </si>
  <si>
    <t>1000-014546</t>
  </si>
  <si>
    <t>63CPV2267</t>
  </si>
  <si>
    <t>63CPV2267  บริษัท ไนซ์จ๊อบทีม จำกัด ค่าจ้างบุคลากรสนับสนุนงานสัญญา งวดที่ 1 PO63000445-1 PO63000471 จัดซื้อเร่งด่วน</t>
  </si>
  <si>
    <t>1000-014548</t>
  </si>
  <si>
    <t>63CPV2268</t>
  </si>
  <si>
    <t>63CPV2268 บริษัท วัน-ทู-ออล จำกัด บริการ ZOOM Meeting pro Plus เพื่อใช้ในการประชุมออนไลน์ PO63000369</t>
  </si>
  <si>
    <t>1000-014550</t>
  </si>
  <si>
    <t>63CPV2269</t>
  </si>
  <si>
    <t>63CPV2269 บริษัท อันโนน์พรีเซนต์ โปรดักชั่น จำกัด ลงเสียงบรรยายภาษาไทยคลิปสภาวะฉุกเฉิน Covid 19 PO63000426</t>
  </si>
  <si>
    <t>1000-014552</t>
  </si>
  <si>
    <t>63CPV2270</t>
  </si>
  <si>
    <t>63CPV2270 ห้างหุ้นส่วนจำกัด เบอเดนซัพพลาย กระดาษชำระ  คิมซอฟเจอาร์ที 2 ชั้น PO63000496</t>
  </si>
  <si>
    <t>1000-014554</t>
  </si>
  <si>
    <t>63CPV2271</t>
  </si>
  <si>
    <t>63CPV2271 นาย อภินันท์ ธรรมเสนา ส่งมอบเป็นรูปเล่ม 1 เล่ม และไฟล์อิเล็กทรอนิกส์ 1 ชุด ประกอบด้วย PO63000430-1</t>
  </si>
  <si>
    <t>1000-014556</t>
  </si>
  <si>
    <t>63CPV2272</t>
  </si>
  <si>
    <t>63CPV2272 บริษัท เดอะ เบทเทอริ่ง โค จำกัด บริหารจัดการเฟสบุ๊ก กสศ. ประจำเดือนพฤษภาคม 2563 PO63000436</t>
  </si>
  <si>
    <t>1000-014558</t>
  </si>
  <si>
    <t>63CPV2273</t>
  </si>
  <si>
    <t>63CPV2273 ห้างหุ้นส่วนจำกัด สตูดิโอ ไดอะล็อก PO63000408-1 เรียบเรียงเนื้อหาและออกแบบอาร์ตเวิร์ค (Artwork) แผ่นพับแนะนำโครงการ ของกองทุนเพื่อความเสมอภาคทางการศึกษา จำนวน ๕ ชุด งวดที่ ๑</t>
  </si>
  <si>
    <t>1000-014560</t>
  </si>
  <si>
    <t>63CPV2274</t>
  </si>
  <si>
    <t>63CPV2274  บริษัท โกลว ครีเอทีฟ จำกัด จัดการความรู้และพัฒนาเครื่องมือสื่อสารสาธารณะ งวดที่ 1 PO63000433-1</t>
  </si>
  <si>
    <t>1000-014562</t>
  </si>
  <si>
    <t>63CPV2275</t>
  </si>
  <si>
    <t>63CPV2275 บริษัท รีพอร์ตเตอร์ โปรดักชั่น จำกัดPO63000418-1 แผนการดำเนินงานและรายงานผลการสื่อสารเรื่องราวของ กสศ. ผ่านสื่อออนไลน์ The reporter งวดที่ 1 (เดือนพฤษภาคม 2563)</t>
  </si>
  <si>
    <t>1000-014564</t>
  </si>
  <si>
    <t>63CPV2276</t>
  </si>
  <si>
    <t>63CPV2276 บริษัท เอกราช คอมพิวเตอร์ จำกัด PO63000415 PO63000444 คอมพิวเตอร์โน๊ตบุ๊ค แบบที่1</t>
  </si>
  <si>
    <t>1000-014566</t>
  </si>
  <si>
    <t>63CPV2277</t>
  </si>
  <si>
    <t>63CPV2277 บริษัท อินโนวิซ โซลูชั่นส์ จำกัด จัดทำรายงานใบสั่งซื้อสั่งจ้างในระบบ Microsoft AX PO63000351</t>
  </si>
  <si>
    <t>1000-014569</t>
  </si>
  <si>
    <t>63CPV2278</t>
  </si>
  <si>
    <t>63CPV2278 บริษัท แอทไวส คอนซัตติ้ง PO63000338-1 จำกัดการจัดทำคู่มือการปฏิบัติงาน work Manualการจัดฝึกอบรมเชิงปฏิบัติการ งวดที่1</t>
  </si>
  <si>
    <t>1000-014571</t>
  </si>
  <si>
    <t>63CPV2279</t>
  </si>
  <si>
    <t>63CPV2279 บริษัท ดิสรัปท์ เทคโนโลยี เวนเจอร์ จำกัด (งวดที่ 1) แผนปฎิบัติงานหรือแผนการดำเนินโครงการฯในภาพรวม กรอบหรือแนวทางการจัดงานจัดงาน Hackathon แนวทางการบริหารจัดการงบประมาณ PO63000400-1</t>
  </si>
  <si>
    <t>1000-014574</t>
  </si>
  <si>
    <t>63CPV2280</t>
  </si>
  <si>
    <t>63CPV2280 บริษัท เอซีอินโฟเทค จำกัด แผนการดำเนินการโครงการ PDPA งวดที่ 1 PO63000366-1</t>
  </si>
  <si>
    <t>1000-014585</t>
  </si>
  <si>
    <t>63CPV2281</t>
  </si>
  <si>
    <t>63CPV2281 บริษัท สหสามัคคีบริการ จำกัด ค่าบริการทำความสะอาดในสำนักงานอาคารเอและบี ชั้น13 เสริม จำนวน 2 อัตรา ประจำเดือนเมษายนและพฤษภาคม 2563</t>
  </si>
  <si>
    <t>1000-014586</t>
  </si>
  <si>
    <t>63CPV2282</t>
  </si>
  <si>
    <t>63CPV2282 นางสาวมนัญญา CA367/2563 ประชุมชี้แจงแนวทางการวางแผนช่วยเหลือเด็กและเยาวชนนอกระบบการศึกษารายกรณี ภายใต้โครงการจัดการศึกษาเชิงพื้นที่เพื่อความเสมอภาคทางการศึกษา  จังห</t>
  </si>
  <si>
    <t>1000-014587</t>
  </si>
  <si>
    <t>63CPV2283</t>
  </si>
  <si>
    <t>63CPV2283 นางสาวชนกพรรณ CA364/2563 การประชุมคณะอนุกรรมการกำกับทิศทางโครงการพัฒนาครูและโรงเรียนเพื่อยกระดับคุณภาพการศึกษาอย่างต่อเนื่อง ครั้งที่4/2563 19 มิ.ย. 63 กสศ.</t>
  </si>
  <si>
    <t>1000-014588</t>
  </si>
  <si>
    <t>63CPV2284</t>
  </si>
  <si>
    <t>63CPV2284 นางสาวรินรดา CA368/2563 แถลงข่างทุนพระกนิษฐาสัมมาชีพ 22-23 มิ.ย. 63 กสศ.</t>
  </si>
  <si>
    <t>1000-014589</t>
  </si>
  <si>
    <t>63CPV2285</t>
  </si>
  <si>
    <t>63CPV2285 รักชนก CA371/2563 ประชุมรับฟังความคิดเห็นแนวทางการดำเนินงานโครงการจัดสรรเงินอุดหนุนนักเรียนยากจนพิเศษแบบมีเงื่อนไข ปี 2563 วันที่ 19 มิ.ย. เวลา 08.30-16.30 ณ กสศ</t>
  </si>
  <si>
    <t>1000-014591</t>
  </si>
  <si>
    <t>63CPV2286</t>
  </si>
  <si>
    <t>63CPV2286  บริษัท วินทูเกเตอร์ จำกัด PO63000524 สรุปผลการประเมินสมรรถนะของผู้บริหาร กสศ. โดยกรรมการ และอนุกรรมการ มีกำหนดส่งมอบวันที่ 12 มิ.ย.2563 โดยเบิกจ่ายร้อยละ 50 หลังจากที่ส่งมอบงานและคณะกรรมการ</t>
  </si>
  <si>
    <t>1000-014593</t>
  </si>
  <si>
    <t>63CPV2287</t>
  </si>
  <si>
    <t>63CPV2287 บริษัท ทริส คอร์ปอเรชั่น จำกัด PO62000291-3 การจัดวางงระบบการบริหารความเสี่ยง การควบคุมภายในและธรรมาภิบาล ของ กสศ. (งวดที่3)</t>
  </si>
  <si>
    <t>1000-014596</t>
  </si>
  <si>
    <t>63CPV2288</t>
  </si>
  <si>
    <t>63CPV2288 วัชรี CA366/2563 ค่าจัดส่งเอกสารแมสเซ็นเจอร์ วันที่ 19 มิ.ย-10 ก.ค.63 ณ กสศ.</t>
  </si>
  <si>
    <t>11010204-C-101-63C996204-2.1.1-2563-63C9962040005-99-99</t>
  </si>
  <si>
    <t>1000-014599</t>
  </si>
  <si>
    <t>63CPV2289</t>
  </si>
  <si>
    <t>63CPV2289 อริสา CA373/2563 ค่าใช้จ่ายในการเดินทางไปลงพื้นที่มอบสิ่งของบริจาคแก่นักเรียนยากจนพิเศษในโครงการสู้วิฤติให้น้องอิ่ม "คนละมื้อเพื่อมื้อน้อง"</t>
  </si>
  <si>
    <t>1000-014609</t>
  </si>
  <si>
    <t>63CPV2290</t>
  </si>
  <si>
    <t>63CPV2290 นายอเนก ปิ๋วธัญญา ผลิตภาพนิ่งสำหรับกองทุนเพื่อความเสมอภาคทางการศึกษา งวดที่ 1 -2 PO63000472-1-2</t>
  </si>
  <si>
    <t>1000-014611</t>
  </si>
  <si>
    <t>63CPV2291</t>
  </si>
  <si>
    <t>63CPV2291 PO63000391-1-2 นางสาว อริศรา วงชารี บริหารจัดการเผยแพร่ข่าวสารและประชาสัมพันธ์องค์กร งวดที่ 1</t>
  </si>
  <si>
    <t>1000-014613</t>
  </si>
  <si>
    <t>63CPV2292</t>
  </si>
  <si>
    <t>63CPVC2292 PO63000458-1 นายอภิวัจ สุปรีชาวุฒิพงศ์ พัฒนาเครื่องมือสื่อสารภาคนโบยายทั้งระดับชาติและระดับท้องถิ่น งวดที่ 1</t>
  </si>
  <si>
    <t>1000-014615</t>
  </si>
  <si>
    <t>63CPV2293</t>
  </si>
  <si>
    <t>63CPV2293 นางสุภาภรณ์ ผลศัพท์ โครงการส่งเสริมป้องกันและควบคุมโรคติดเชื้อไวรัสโคโรนา 2019 หรือ โรคโควิด-19</t>
  </si>
  <si>
    <t>1000-014617</t>
  </si>
  <si>
    <t>63CPV2294</t>
  </si>
  <si>
    <t>63CPV2294 นางสาว ปัณรวีย์ อุยานันท์ ผู้ประสานงานโครงการจัดประชุมวิชาการนานาชาติเพื่อความเสมอภาคทางการศึกษา : ปวงชนเพื่อการศึกษา</t>
  </si>
  <si>
    <t>1000-014619</t>
  </si>
  <si>
    <t>63CPV2295</t>
  </si>
  <si>
    <t>63CPV2295 PO62000128-3 บริษัท โอเพ่นดรีม จำกัด ปรับปรุงพัฒนาระบบเว็บไซด์ งวด 3</t>
  </si>
  <si>
    <t>1000-014621</t>
  </si>
  <si>
    <t>63CPV2296</t>
  </si>
  <si>
    <t>63CPV2296 PO63000483 นายธเนศน์ นุ่นมัน จัดจ้างผลิตเนื้อหาข่าวหรือบทความ</t>
  </si>
  <si>
    <t>1000-014623</t>
  </si>
  <si>
    <t>63CPV2297</t>
  </si>
  <si>
    <t>63CPV2297 PO62000420-1 บริษัท สอบบัญชีธรรมนิติ จำกัด รายงานผลการสอบทาน /ตรวจสอบรายงานการเงิน  ไตรมาสที่ 1 งปม.2563</t>
  </si>
  <si>
    <t>1000-014629</t>
  </si>
  <si>
    <t>63CPV2298</t>
  </si>
  <si>
    <t>63CPV2298 บริษัท กรุงเทพคลังเอกสาร จำกัด บริการจัดเก็บเอกสารของสำนักงาน กสศ.</t>
  </si>
  <si>
    <t>1000-014637</t>
  </si>
  <si>
    <t>63CPV2299</t>
  </si>
  <si>
    <t>63CPV2299 PO63000505-1 น.ส. สถาพร มีเจตนา จัดจ้างจัดทำสื่อเพื่อประชาสัมพันธ์กระบวนการสรรหาครูดี ครูผู้สมควรได้รับพระราชทานรางวัลสมเด็จเจ้าฟ้ามหาจักรี ปี 2563</t>
  </si>
  <si>
    <t>1000-014680</t>
  </si>
  <si>
    <t>63CPV2300</t>
  </si>
  <si>
    <t>63CPV2300 ร้านศิวะพร ค่าจัดทำเอกสารการประชุมของสำนักงาน ประจำเดือน พฤษภาคม 2563</t>
  </si>
  <si>
    <t>1000-014641</t>
  </si>
  <si>
    <t>63CPV2301</t>
  </si>
  <si>
    <t>63CPV2301 PO63000316-3 นายสกล สุวรรณาพิสิทธิ์ บริหารจัดการดูแลเว็บไซต์ กสศ. เดือนพฤษภาคม 2563</t>
  </si>
  <si>
    <t>1000-014645</t>
  </si>
  <si>
    <t>63CPV2302</t>
  </si>
  <si>
    <t>63CPV2302 บริษัท เร็กกูลาร์ วัน จำกัด นำส่งเครื่อง Notebook ที่กองทุนเพื่อความเสมอภาคทางการศึกษาเช่า จำนวน 5 เครื่อง งวดที่ 1-2 PO63000427-1-2</t>
  </si>
  <si>
    <t>1000-014643</t>
  </si>
  <si>
    <t>63CPV2303</t>
  </si>
  <si>
    <t>63CPV2303 63PO63000470-1 นางสาว พรชนัน คุปตะเวทิน ออกแบบและจัดทำสื่อประชาสัมพันธ์ในรูปแบบต่างๆ</t>
  </si>
  <si>
    <t>1000-014647</t>
  </si>
  <si>
    <t>63CPV2304</t>
  </si>
  <si>
    <t>63CPV2304 บริษัท จัดหางาน จ๊อบส์ ดีบี (ประเทศไทย) จำกัด ประชาสัมพันธ์การรับสมัครงานผ่าน Platfrom Online</t>
  </si>
  <si>
    <t>1000-014649</t>
  </si>
  <si>
    <t>63CPV2305</t>
  </si>
  <si>
    <t>63CPV2305 บริษัท อินสครู จำกัด ออกแบบและบริหารช่องทาง Line official ของ กสศ. งวดที่ 1 PO63000339-1</t>
  </si>
  <si>
    <t>1000-014653</t>
  </si>
  <si>
    <t>63CPV2306</t>
  </si>
  <si>
    <t>63CPV2301 บริษัท เคมปิน สยาม จำกัด ค่าอาหาร ค่าใช้จ่ายจัดประชุมวิชาการนานาชาติเพื่อความเสมอภาคทางการศึกษา : ปวงชนเพื่อการศึกษา</t>
  </si>
  <si>
    <t>1000-014655</t>
  </si>
  <si>
    <t>63CPV2307</t>
  </si>
  <si>
    <t>63CPV2307 งวดที่1-63-0110-ทุนนวัตกรรมสายอาชีพชั้นสูง ปี 2562 ประเภททุน 2 ปี (ปวส./อนุปริญญา) ระยะที่ 2 ของ วิทยาลัยการอาชีพศรีสำโรง</t>
  </si>
  <si>
    <t>1000-014657</t>
  </si>
  <si>
    <t>63CPV2308</t>
  </si>
  <si>
    <t>63CPV2308 PO63000530 นางสาว กุลรัตน์ ศุภปฐม ซื้อหน้ากากอนามัย 3 ชั้น  ยี่ห้อ Aoxing</t>
  </si>
  <si>
    <t>1000-014668</t>
  </si>
  <si>
    <t>63CPV2309</t>
  </si>
  <si>
    <t>63CPV2309 PO63000134-6 นายพานิช ทศพรสัมพันธ์ งานตรวจสอบภายในเดือนพฤษภาคม2563</t>
  </si>
  <si>
    <t>1000-014670</t>
  </si>
  <si>
    <t>63CPV2310</t>
  </si>
  <si>
    <t>63CPV2310 PO63000358-2 นาย สมชาย แซ่เล้า ผลิต Motion Graphic ตัดต่อวิดีทัศน์/สื่อ multi media ประจำเดือนพฤษภาคม 2563 อย่างน้อย 2 ชิ้นงาน</t>
  </si>
  <si>
    <t>1000-014672</t>
  </si>
  <si>
    <t>63CPV2311</t>
  </si>
  <si>
    <t>63CPV2311 PO63000290-3 นางสาวชัญญา กิติโยธี infographic การจัดสรรเงินอุดหนุนนักเรียนยากจนพิเศษแบบมีเงื่อนไข</t>
  </si>
  <si>
    <t>1000-014674</t>
  </si>
  <si>
    <t>63CPV2312</t>
  </si>
  <si>
    <t>63CPV2312 PO62000412-8 บริษัท พีพี เซอร์วิช แอนด์ คอนซัลท์ จำกัด งวดที่ 8 ตรวจรายงานการเงินโครงการของ กสศ.</t>
  </si>
  <si>
    <t>1000-014676</t>
  </si>
  <si>
    <t>63CPV2313</t>
  </si>
  <si>
    <t>63CPV2313 PO62000236-10-11 นางสุภาวดี ถิระพานิช รายงานการดำเนินงานขอที่ปรึกษางานตรวจสอบภายใน พ.ค.63</t>
  </si>
  <si>
    <t>1000-014678</t>
  </si>
  <si>
    <t>63CPV2314</t>
  </si>
  <si>
    <t>63CPV2314 ร.ต.ท.หญิง ปุณยนุช หิรัญอร ค่าบริการพยาบาลวิชาชีพเพื่อตรวจคัดกรอง ก่อนเข้าสำนักงาน</t>
  </si>
  <si>
    <t>1000-014682</t>
  </si>
  <si>
    <t>63CPV2315</t>
  </si>
  <si>
    <t>63CPV2315 PO63000451 น.ส. สาวิตรี รักษาสิทธิ์ สรุปผลการดำเนินงานบริหารจัดการงานรณรงค์สื่อสารโดยใช้องค์ความรู้และเผยแพร่ประชาสัมพันธ์ ภายใต้โครงการเผยแพร่ประชาสัมพันธ์กิจกรรมรณรงค์เพื่อความเสมอภาคทางกา</t>
  </si>
  <si>
    <t>1000-014684</t>
  </si>
  <si>
    <t>63CPV2316</t>
  </si>
  <si>
    <t>63CPV2316 PO63000463-1 บริษัท เจตนาดี รีพับลิค จำกัด 1.หนังสือส่งมอบงานพร้อมใบแจ้งหนี้/ใบเสร็จรับเงิน</t>
  </si>
  <si>
    <t>1000-014686</t>
  </si>
  <si>
    <t>63CPV2317</t>
  </si>
  <si>
    <t>63CPV2317 PO63000409-2 บริษัท ชัดแจ้ง จำกัด รายงานผลการผลิตข่าว บทความ บทสัมภาษณ์ อย่างน้อย ๓๕ ชิ้นงานรวมทั้งประเด็น Monitor บทความบน Facebook ในเครือข่าย กสศ. ที่เสนอแนะต่อทีมสื่อสาร งวดที่ ๒</t>
  </si>
  <si>
    <t>1000-014688</t>
  </si>
  <si>
    <t>63CPV2318</t>
  </si>
  <si>
    <t>63CPV2318 นาย สมชาย แซ่เล้า ผลิต Motion Graphic ตัดต่อวิดีทัศน์/สื่อ multi media ประจำเดือนเมษายน 2563 อย่างน้อย 2 ชิ้นงาน</t>
  </si>
  <si>
    <t>1000-014690</t>
  </si>
  <si>
    <t>63CPV2319</t>
  </si>
  <si>
    <t>63CPV2319 นางสาวสุนีย์ แซ่ลิ่ม 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สำหรับเดือนเมษายน 2563</t>
  </si>
  <si>
    <t>1000-014692</t>
  </si>
  <si>
    <t>63CPV2320</t>
  </si>
  <si>
    <t>63CPV2320 บริษัท ฟูจิ ซีร็อกซ์ (ประเทศไทย) จำกัด บริการเครื่องถ่ายเอกสารสำนักงาน Zone A และ B จำนวน 4 เครื่อง งวดที่ 5</t>
  </si>
  <si>
    <t>1000-014693</t>
  </si>
  <si>
    <t>63CPV2321</t>
  </si>
  <si>
    <t>63CPV2321 นางโสฬวี คงวัฒน์ (ลูกหนี้เงินยืม) CA374/2563 การสอบสัมภาษณ์บุคคลเพื่อคัดเลือกให้บรรจุในตำแหน่ง ผู้อำนวยการศูนย์เทคโนโลยีสารสนเทศ 22 มิ.ย. 63 กสศ.</t>
  </si>
  <si>
    <t>11010204-C-101-63C996103-1.1.1-2563-63C9961030003-99-99</t>
  </si>
  <si>
    <t>11020102-C-101-63C996103-1.1.1-2563-63C9961030003-99-99</t>
  </si>
  <si>
    <t>1000-014694</t>
  </si>
  <si>
    <t>63CPV2322</t>
  </si>
  <si>
    <t>63CPV2322 นางสาวศรีประภา แก้วคันโท (ลูกหนี้เงินยืม) CA369/2563 การประชุมคณะอนุกรรมการด้านการเงินและงบประมาณ ครั้งที่ 4/2563 22 มิ.ย. 63  กสศ.</t>
  </si>
  <si>
    <t>11010204-C-101-63C996302-2.1.1-2563-63C9963020002-99-99</t>
  </si>
  <si>
    <t>11020102-C-101-63C996302-2.1.1-2563-63C9963020002-99-99</t>
  </si>
  <si>
    <t>1000-014695</t>
  </si>
  <si>
    <t>63CPV2323</t>
  </si>
  <si>
    <t>63CPV2323 นางสาวอัญชลี สิทธิกุลธร (ลูกหนี้เงินยืม) CA372/2563 ประชุมพิจารณาและให้ข้อเสนอแนะทางวิชาการ โครงการจำนวน 4 โครงการ 22 มิ.ย. 63</t>
  </si>
  <si>
    <t>1000-014696</t>
  </si>
  <si>
    <t>63CPV2324</t>
  </si>
  <si>
    <t>63CPV2324 นางสาวรักชนก กลิ่นเจริญ (ลูกหนี้เงินยืม) CA376/2563 ลงพื้นที่เก็บข้อมูลการดำเนินงานโครงการจัดสรรเงินอุดหนุนแบบมีเงื่อนไข (นักเรียนทุนเสมอภาค)</t>
  </si>
  <si>
    <t>Sripraph</t>
  </si>
  <si>
    <t>1000-014706</t>
  </si>
  <si>
    <t>63CPV2325</t>
  </si>
  <si>
    <t>คืนเงินงบประมาณที่เหลือจากการจัดสรร กรุงไทย0482</t>
  </si>
  <si>
    <t>11010210-C-99-99-99-99-99-99-99</t>
  </si>
  <si>
    <t>99000001-C-99-99-99-99-99-99-99</t>
  </si>
  <si>
    <t>1000-014708</t>
  </si>
  <si>
    <t>63CPV2326</t>
  </si>
  <si>
    <t>63CPV2326 PO63000109 บริษัท บางกอกบุรี ครีเอทีฟเฮ้าส์ จำกัด ผลิตสื่อ OECD Workshop article ห้องเรียน 4.0 ภายใต้โครงการเผยแพร่ประชาสัมพันธ์กิจกรรมรณรงค์เพื่อความเสมอภาคทางการศึกษา ครั้งที่ 6</t>
  </si>
  <si>
    <t>1000-014709</t>
  </si>
  <si>
    <t>63CPV2327</t>
  </si>
  <si>
    <t>บันทึกปิดบัญชีเงินฝากธนาคารกรุงไทย5816</t>
  </si>
  <si>
    <t>1000-014710</t>
  </si>
  <si>
    <t>63CPV2328</t>
  </si>
  <si>
    <t>บันทึกปิดบัญชีเงินฝากธนาคารกรุงไทย3797</t>
  </si>
  <si>
    <t>11010214-C-99-99-99-99-99-99-99</t>
  </si>
  <si>
    <t>1000-014712</t>
  </si>
  <si>
    <t>63CPV2329</t>
  </si>
  <si>
    <t>บันทึกปิดบัญชีเงินฝากธนาคารกรุงไทย3789</t>
  </si>
  <si>
    <t>11010217-C-99-99-99-99-99-99-99</t>
  </si>
  <si>
    <t>1000-014714</t>
  </si>
  <si>
    <t>63CPV2330</t>
  </si>
  <si>
    <t>บันทึกปิดบัญชีเงินฝากธนาคารออมสิน8869</t>
  </si>
  <si>
    <t>11010212-C-99-99-99-99-99-99-99</t>
  </si>
  <si>
    <t>1000-014715</t>
  </si>
  <si>
    <t>63CPV2331</t>
  </si>
  <si>
    <t>บันทึกปิดบัญชีเงินฝากธนาคารออมสิน7518</t>
  </si>
  <si>
    <t>11010216-C-99-99-99-99-99-99-99</t>
  </si>
  <si>
    <t>1000-014716</t>
  </si>
  <si>
    <t>63CPV2332</t>
  </si>
  <si>
    <t>63CPV2332 บันทึกปิดบัญชีเงินฝากธนาคารออมสิน7500</t>
  </si>
  <si>
    <t>1000-014717</t>
  </si>
  <si>
    <t>63CPV2333</t>
  </si>
  <si>
    <t>63CPV2333  บันทึกปิดบัญชีเงินฝากธนาคาร ธกส.0316</t>
  </si>
  <si>
    <t>1000-014718</t>
  </si>
  <si>
    <t>63CPV2334</t>
  </si>
  <si>
    <t>63CPV2334  บันทึกปิดบัญชีเงินฝากธนาคาร ธกส.2345</t>
  </si>
  <si>
    <t>1000-014719</t>
  </si>
  <si>
    <t>63CPV2335</t>
  </si>
  <si>
    <t>63CPV2235 บันทึกปิดบัญชีเงินฝากธนาคาร ธกส.8856</t>
  </si>
  <si>
    <t>1000-014739</t>
  </si>
  <si>
    <t>63CPV2336</t>
  </si>
  <si>
    <t>โอนดอกเบี้ยรับธกส.8856 ไปยังบัญชีกรุงไทย มาตรา 6(8)</t>
  </si>
  <si>
    <t>43030160-C-99-99-99-99-99-99-99</t>
  </si>
  <si>
    <t>11010204-C-99-99-99-99-99-99-99</t>
  </si>
  <si>
    <t>1000-014740</t>
  </si>
  <si>
    <t>63CPV2337</t>
  </si>
  <si>
    <t>โอนดอกเบี้ยรับธ.ออมสิน8869 ไปยังบัญชีกรุงไทย มาตรา 6(8)</t>
  </si>
  <si>
    <t>1000-014741</t>
  </si>
  <si>
    <t>63CPV2338</t>
  </si>
  <si>
    <t>โอนดอกเบี้ยรับธ.ธกส.0316 ไปยังบัญชีกรุงไทย มาตรา 6(8)</t>
  </si>
  <si>
    <t>1000-014742</t>
  </si>
  <si>
    <t>63CPV2339</t>
  </si>
  <si>
    <t>โอนดอกเบี้ยรับธ.ออมสิน7518 ไปยังบัญชีกรุงไทย มาตรา 6(8)</t>
  </si>
  <si>
    <t>1000-014743</t>
  </si>
  <si>
    <t>63CPV2340</t>
  </si>
  <si>
    <t>โอนดอกเบี้ยรับธ.ธกส.2345 ไปยังบัญชีกรุงไทย มาตรา 6(8)</t>
  </si>
  <si>
    <t>1000-014744</t>
  </si>
  <si>
    <t>63CPV2341</t>
  </si>
  <si>
    <t>โอนดอกเบี้ยรับธ.ออมสิน7500 ไปยังบัญชีกรุงไทย มาตรา 6(8)</t>
  </si>
  <si>
    <t>1000-014755</t>
  </si>
  <si>
    <t>63CPV2342</t>
  </si>
  <si>
    <t>63CPV2342 นางสาวกุลธิดา ทรัพย์ไพศาล (ลูกหนี้เงินยืม) CA337/2563 การประชุมคณะกรรมการ กสศ. ครั้งที่ 6/2563 29 มิ.ย. 63 กสศ.</t>
  </si>
  <si>
    <t>1000-014756</t>
  </si>
  <si>
    <t>63CPV2343</t>
  </si>
  <si>
    <t>63CPV2343 นางโสฬวี คงวัฒน์ (ลูกหนี้เงินยืม) CA375/2563 การประชุมชี้แจงวิธีรับการประเมิน ITA ในหัวข้อ "ร่วมประเมิน กสศ.ให้ก้าวไกล เป็นองค์กรคุณธรรมและโปร่งใส" 24 มิ.ย. 63 กสศ</t>
  </si>
  <si>
    <t>1000-014758</t>
  </si>
  <si>
    <t>63CPV2344</t>
  </si>
  <si>
    <t>63CPV2344 PO63000167-3 บริษัท มหาชุมชน จำกัด รายงานสรุปผลการดำเนินงาน งวดที่2</t>
  </si>
  <si>
    <t>1000-014760</t>
  </si>
  <si>
    <t>63CPV2345</t>
  </si>
  <si>
    <t>63CPV2345 นางสาวมนัญญา ชูพยัคฆ์ (ลูกหนี้เงินยืม) CA379/2563 ประชุมมอบทุนกองทุนเพื่อความเสมอภาคทางการศึกษา (กสศ.) และทุนฝ่าวิกฤต COVID-19 ในโครงการจัดการศึกษาเชิงพื้นที่เพื่อความเสมอภาคทางการศึกษา</t>
  </si>
  <si>
    <t>1000-014762</t>
  </si>
  <si>
    <t>63CPV2346</t>
  </si>
  <si>
    <t>63CPV2346 นางสาวขวัญตา ทรัพย์สินบูรณะ (ลูกหนี้เงินยืม) CA381/2563 การประชุมคณะอนุกรรมการกำกับทิศทาง โครงการส่งเสริมนักเรียนขาดแคลนทุนทรัพย์และด้อยโอกาสเพื่อการศึกษาต่อสายอาชีพชั้นสูง (ครั้งที่4/2563)</t>
  </si>
  <si>
    <t>1000-014764</t>
  </si>
  <si>
    <t>63CPV2347</t>
  </si>
  <si>
    <t>63CPV2347 นางสาวมนัญญา ชูพยัคฆ์ (ลูกหนี้เงินยืม) CA378/2563 มอบเงินโครงการสนับสนุนช่วยเหลือเด็กปฐมวัยที่ยากจนในศูนย์พัฒนาเด็กเล็ก (ศพด.) สังกัดองค์กรปกครองส่วนท้องถิ่น (อปท.) ภายใต้โครงการจัดการศึกษา</t>
  </si>
  <si>
    <t>11010204-C-104-63C446501-5.1.1-2563-63C4465010019-99-99</t>
  </si>
  <si>
    <t>11020102-C-104-63C446501-5.1.1-2563-63C4465010019-99-99</t>
  </si>
  <si>
    <t>1000-014770</t>
  </si>
  <si>
    <t>63CPV2348</t>
  </si>
  <si>
    <t>63CPV2348 ค่าตอบแทนการพิจารณากลั่นกรองข้อเสนอโครงการตรวจสอบเพื่อพัฒนาคุณภาพกระบวนการดำเนินงานของโครงการครูรัก(ษ์)ถิ่น รุ่นที่1</t>
  </si>
  <si>
    <t>1000-014771</t>
  </si>
  <si>
    <t>63CPV2349</t>
  </si>
  <si>
    <t>63CPV2349 ค่าตอบแทนการพิจารณากลั่นกรองข้อเสนอโครงการฯโรงเรียน ตชด. เพื่อยกระดับคุณภาพการศึกษาของโรงเรียนในถิ่นทุรกันดาร</t>
  </si>
  <si>
    <t>1000-014773</t>
  </si>
  <si>
    <t>63CPV2350</t>
  </si>
  <si>
    <t>63CPV2350 ค่าตอบแทนการพิจารณากลั่นกรองข้อเสนอโครงการทางวิชาการ (Longitudinal Sample)</t>
  </si>
  <si>
    <t>1000-014774</t>
  </si>
  <si>
    <t>63CPV2351</t>
  </si>
  <si>
    <t>63CPV2351 ค่าตอบแทนการพิจารณากลั่นกรองข้อเสนอโครงการทางวิชาการ (Longitudinal Sample)</t>
  </si>
  <si>
    <t>1000-014776</t>
  </si>
  <si>
    <t>63CPV2352</t>
  </si>
  <si>
    <t>63CPV2352 นายวิโรจน์ โชควิวัฒน ค่าตอบแทนการพิจารณากลั่นกรองข้อเสนอโครงการทางวิชาการ โครงการจัดสรรเงินอุดหนุนนักเรียนทุนเสมอภาคเพิ่มเติม</t>
  </si>
  <si>
    <t>1000-014778</t>
  </si>
  <si>
    <t>63CPV2353</t>
  </si>
  <si>
    <t>63CPV2353 นางเพ็ญพรรณ จิตตะเสนีย์ ค่าตอบแทนการพิจารณากลั่นกรองข้อเสนอโครงการทางวิชาการ โครงการจัดสรรเงินอุดหนุนนักเรียนทุนเสมอภาคเพิ่มเติม</t>
  </si>
  <si>
    <t>1000-014779</t>
  </si>
  <si>
    <t>63CPV2354</t>
  </si>
  <si>
    <t>63CPV2354 นางสาวสุคนธ์ วรรธนะอมร ค่าตอบแทนการพิจารณากลั่นกรองข้อเสนอโครงการทางวิชาการ โครงการจัดสรรเงินอุดหนุนนักเรียนทุนเสมอภาคเพิ่มเติม</t>
  </si>
  <si>
    <t>1000-014780</t>
  </si>
  <si>
    <t>63CPV2355</t>
  </si>
  <si>
    <t>63CPV2355 นางสาววัชรี กิจพิทักษ์ (ลูกหนี้เงินยืม) CA333/2563 เบิกเพิ่ม ค่าจัดส่งเอกสารแมสเซนเจอร์ 1-30 มิ.ย. 63</t>
  </si>
  <si>
    <t>1000-014781</t>
  </si>
  <si>
    <t>63CPV2356</t>
  </si>
  <si>
    <t>63CPV2356 นางสาวกมลวรรณ พลับจีน (ลูกหนี้เงินยืม) CA335/2563 เบิกเพิ่ม ประชุมกลั่นกรองโครงการโดยผู้ทรงคุณวุฒิ โครงการ การสนับสนุนและพัฒนากลไกการขับเคลื่อนครูและเด็กนอกระบบการศึกษา 2 มิ.ย. 63</t>
  </si>
  <si>
    <t>11010204-C-105-63C311502-5.1.1-2563-63C3115020001-99-99</t>
  </si>
  <si>
    <t>1000-014782</t>
  </si>
  <si>
    <t>63CPV2357</t>
  </si>
  <si>
    <t>63CPV2357 นางโสฬวี คงวัฒน์ (ลูกหนี้เงินยืม) CA361/2563 เบิกเพิ่ม ประชุมชี้แจงผลการประเมินสมรรถนะผู้บริหาร กสศ. 17 มิ.ย. 63 กสศ.</t>
  </si>
  <si>
    <t>1000-014796</t>
  </si>
  <si>
    <t>63CPV2358</t>
  </si>
  <si>
    <t>63CPV2358 นางสาวชนกพรรณ วรดิลก (ลูกหนี้เงินยืม) CA377/2563 การประชุมพิจารณาข้อเสนอโครงการสนับสนุนการพัฒนาครูและโรงเรียนเพื่อยกระดับคุณภาพการศึกษาอย่างต่อเนื่อง รุ่นที่ 2 ปี 2563 (ครั้งที่ 2)</t>
  </si>
  <si>
    <t>1000-014799</t>
  </si>
  <si>
    <t>63CPV2359</t>
  </si>
  <si>
    <t>บันทึกโอนเงินเข้าบัญชีเกียรตินาคิน3286</t>
  </si>
  <si>
    <t>1000-014817</t>
  </si>
  <si>
    <t>63CPV2360</t>
  </si>
  <si>
    <t>63CPV2360 นางสาวรักชนก กลิ่นเจริญ (ลูกหนี้เงินยืม) CA382/2563 ประชุมคณะอนุกรรมการโครงการจัดสรรเงินอุดหนุนนักเรียนยากจนพิเศษแบบมีเงื่อนไข ครั้งที่5/2563 ผ่านสื่ออิเล็กทรอนิกส์ 24 มิ.ย. 63 กสศ.</t>
  </si>
  <si>
    <t>1000-014818</t>
  </si>
  <si>
    <t>63CPV2361</t>
  </si>
  <si>
    <t>63CPV2361 งวดที่1-63-0133-ทุนนวัตกรรมสายอาชีพชั้นสูง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วิทยาลัยเกษตรและเทคโนโลยีร้อยเอ็ด</t>
  </si>
  <si>
    <t>1000-014819</t>
  </si>
  <si>
    <t>63CPV2362</t>
  </si>
  <si>
    <t>63CPV2362 งวดที่1-63-0141-ทุนนวัตกรรมสายอาชีพชั้นสูง ปีการศึกษา 2562 ประเภททุน 5 ปี (ปวช. ต่อเนื่อง ปวส./อนุปริญญา) ระยะที่ 2 ของ มหาวิทยาลัยเทคโนโลยีราชมงคลล้านนา</t>
  </si>
  <si>
    <t>1000-014820</t>
  </si>
  <si>
    <t>63CPV2363</t>
  </si>
  <si>
    <t>63CPV2363 งวดที่1-63-0140-ทุนนวัตกรรมสายอาชีพชั้นสูง ปีการศึกษา2562 ประเภททุน 2 ปี (ปวส./อนุปริญญา) ระยะที่ 2 ของ มหาวิทยาลัยเทคโนโลยีราชมงคลล้านนา</t>
  </si>
  <si>
    <t>1000-014821</t>
  </si>
  <si>
    <t>63CPV2364</t>
  </si>
  <si>
    <t>63CPV2364 งวดที่1-63-0142-พัฒนาโรงเรียนพระปริยัติธรรม แผนกสามัญศึกษา สู่ทักษะสัมมาอาชีพ</t>
  </si>
  <si>
    <t>1000-014822</t>
  </si>
  <si>
    <t>63CPV2365</t>
  </si>
  <si>
    <t>63CPV2365 งวดที่1-63-0134-ทุนนวัตกรรมสายอาชีพชั้นสูง ปีการศึกษา 2563 ระยะที่ 1 ประเภททุน 2 ปี (ปวส./อนุปริญญา) ของ วิทยาลัยเทคนิคชลบุรี</t>
  </si>
  <si>
    <t>1000-014824</t>
  </si>
  <si>
    <t>63CPV2366</t>
  </si>
  <si>
    <t>63CPV2366 งวดที่2-62-0350-พัฒนาชุดสิทธิประโยชน์เพื่อการดูและเด็กและเยาวชนด้อยโอกาส ในกรณีที่ปัญหามีความซ้ำซ้อน</t>
  </si>
  <si>
    <t>1000-014825</t>
  </si>
  <si>
    <t>63CPV2367</t>
  </si>
  <si>
    <t>63CPV2367 งวดที่1-63-0106-พัฒนาวิชาการวิจัยสำรวจทักษะและความพร้อมของ กลุ่มประชากรวัยแรงงานของประเทศไทย</t>
  </si>
  <si>
    <t>1000-014826</t>
  </si>
  <si>
    <t>63CPV2368</t>
  </si>
  <si>
    <t>63CPV2368 งวดที่2-62-0446-วิจัยพัฒนานวัตกรรมเพื่อความเสมอภาคทางการศึกษาของสถานศึกษาประถมศึกษาในพื้นที่ห่างไกลและทุรกันดาร</t>
  </si>
  <si>
    <t>1000-014827</t>
  </si>
  <si>
    <t>63CPV2369</t>
  </si>
  <si>
    <t>63CPV2369 ผลต่างอัตราแลกเปลี่ยน ณ วันโอน งวดที่1-63-0143-โครงการวิจัยสำรวจทักษะและความพร้อมของประชากรวัยแรงงาน: ความร่วมมือธนาคารโลก</t>
  </si>
  <si>
    <t>1000-014828</t>
  </si>
  <si>
    <t>63CPV2370</t>
  </si>
  <si>
    <t>63CPV2370 นางโสฬวี คงวัฒน์ (ลูกหนี้เงินยืม) เบิกเพิ่ม CA362/2563 การสอบคัดเลือกบุคคลบรรจุเป็นพนักงาน กสศ. ตำแหน่งนักบริหารแผนงาน/โครงการและนักวิชาการด้านระบบงานติดตามและประเมินผล 17 มิ.ย. 63  กสศ.</t>
  </si>
  <si>
    <t>1000-014840</t>
  </si>
  <si>
    <t>63CPV2371</t>
  </si>
  <si>
    <t>63CPV2371 ผลต่างอัตราแลกเปลี่ยน ณ วันโอน งวดที่1-63-0143-โครงการวิจัยสำรวจทักษะและความพร้อมของประชากรวัยแรงงาน: ความร่วมมือธนาคารโลก</t>
  </si>
  <si>
    <t>1000-014850</t>
  </si>
  <si>
    <t>63CPV2372</t>
  </si>
  <si>
    <t>63CPV2372 นางสาวมนัญญา ชูพยัคฆ์ (ลูกหนี้เงินยืม) CA384/2563 ประชุมเวทีพัฒนาข้อเสนอโครงการสนับสนุนการพัฒนาครูและเด็กนอกระบบการศึกษาโดยเครือข่ายเชิงพื้นที่ 26 มิ.ย. 63 กสศ.</t>
  </si>
  <si>
    <t>1000-014851</t>
  </si>
  <si>
    <t>63CPV2373</t>
  </si>
  <si>
    <t>63CPV2373 นางสาวกุลธิดา ทรัพย์ไพศาล (ลูกหนี้เงินยืม) CA380/2563 ประชุมคณะอนุกรรมการด้านการคุ้มครองข้อมูลส่วนบุคคลของกองทุนฯ ครั้งที่ 1 26 มิ.ย. 63 กสศ.</t>
  </si>
  <si>
    <t>1000-014852</t>
  </si>
  <si>
    <t>63CPV2374</t>
  </si>
  <si>
    <t>63CPV2374 นางโสฬวี คงวัฒน์ (ลูกหนี้เงินยืม) CA385/2563 การประชุมคณะอนุกรรมการด้านการบริหารงานบุคคล 26 มิ.ย. 63 กสศ.</t>
  </si>
  <si>
    <t>1000-014853</t>
  </si>
  <si>
    <t>63CPV2375</t>
  </si>
  <si>
    <t>63CPV2375 นางสาวศรีประภา แก้วคันโท (ลูกหนี้เงินยืม) CA383/2563 การประชุมคณะอนุกรรมการ กสศ. ครั้งที่ 6/2563 29 มิ.ย. 63 กสศ.</t>
  </si>
  <si>
    <t>1000-014854</t>
  </si>
  <si>
    <t>63CPV2376</t>
  </si>
  <si>
    <t>63CPV2376 งวดที่1-63-0114-ทุนนวัตกรรมสายอาชีพชั้นสูง ปี 2562 ประเภททุน 2 ปี (ปวส./อนุปริญญา) ระยะที่ 2 ของ วิทยาลัยเทคนิคเชียงใหม่</t>
  </si>
  <si>
    <t>1000-014855</t>
  </si>
  <si>
    <t>63CPV2377</t>
  </si>
  <si>
    <t>63CPV2377 งวดที่1-63-0115-ทุนนวัตกรรมสายอาชีพชั้นสูง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วิทยาลัยเทคนิคเชียงใหม่</t>
  </si>
  <si>
    <t>1000-014856</t>
  </si>
  <si>
    <t>63CPV2378</t>
  </si>
  <si>
    <t>63CPV2378 งวดที่2-62-0314-พัฒนาฐานข้อมูลเด็กปฐมวัยแบบตัวอย่างซ้ำไรซ์ไทยแลนด์ (RIECE Panel Data)</t>
  </si>
  <si>
    <t>1000-014858</t>
  </si>
  <si>
    <t>63CPV2379</t>
  </si>
  <si>
    <t>63CPV2379 นำส่งกองทุนสำรองเลี้ยงชีพประจำเดือน มิถุนายน 2563</t>
  </si>
  <si>
    <t>1000-014870</t>
  </si>
  <si>
    <t>63CPV2380</t>
  </si>
  <si>
    <t>63CPV2380 PO63000167-3 บริษัท มหาชุมชน จำกัด รายงานสรุปผลการดำเนินงาน งวดที่2</t>
  </si>
  <si>
    <t>1000-014872</t>
  </si>
  <si>
    <t>63CPV2381</t>
  </si>
  <si>
    <t>63CPV22381 PO63000474-1 นางสาว นงลักษณ์ อัจนปัญญา จ้างแปลและเรียบเรียงเอกสารภาษาอังกฤษเป็นภาษาไทย งวดที่ 1</t>
  </si>
  <si>
    <t>1000-014874</t>
  </si>
  <si>
    <t>63CPV2382</t>
  </si>
  <si>
    <t>63CPV2382 ร้านศิวะพร ค่าจัดทำเอกสารการประชุมของสำนักงาน ประจำเดือน พฤษภาคม 2563</t>
  </si>
  <si>
    <t>1000-014877</t>
  </si>
  <si>
    <t>63CPV2383</t>
  </si>
  <si>
    <t>63CPV2383 นางสาวขวัญตา ทรัพย์สินบูรณะ (ลูกหนี้เงินยืม) CA387/2563 ลงพื้นที่ปฏิบัติงานโครงการทุนนวัตกรรมสายอาชีพชั้นสูง 28-29 มิ.ย. 63 ชลบุรี</t>
  </si>
  <si>
    <t>1000-014961</t>
  </si>
  <si>
    <t>63CPV2384</t>
  </si>
  <si>
    <t>63CPV2384 จารุกิตติ์ CA391/2563 ประชุมติดตามความก้าวหน้าการดำเนินงานโครงการจัดการเชิงพื้นที่เพื่อความเสมอภาคทางการศึกษาจังหวักกาญจนบุรี วันที่ 29 มิ.ย.63-30 มิ.ย.63 เวลา 06.00-18.00 ณ ม.ราชภัฎกาญจนบุร</t>
  </si>
  <si>
    <t>1000-014962</t>
  </si>
  <si>
    <t>63CPV2385</t>
  </si>
  <si>
    <t>63CPV2385 นางสาวณัฐชา ก๋องแก้ว CA386/2563 ประชุมพิจารณาและให้ความเห็นทางวิชาการกลั่นกรองโครงการ ISS 30 มิ.ย. 63 กสศ</t>
  </si>
  <si>
    <t>1000-014963</t>
  </si>
  <si>
    <t>63CPV2386</t>
  </si>
  <si>
    <t>63CPV2386 นางสาวรักชนก CA388/2563 ประชุมกลั่นกรองโครงการจัดทำต้นแบบรากฐานข้อมูลเพื่อการเยี่ยมบ้าน การสำรวจความเสี่ยงและส่งต่อข้อมูลเพื่อการดูแลและช่วยเหลือนักเรียนทุนเสมอภา</t>
  </si>
  <si>
    <t>1000-014964</t>
  </si>
  <si>
    <t>63CPV2387</t>
  </si>
  <si>
    <t>63CPV2387 เงินเดือนบุคลกร ประจำเดือนมิถุนายน 2563</t>
  </si>
  <si>
    <t>1000-014965</t>
  </si>
  <si>
    <t>63CPV2388</t>
  </si>
  <si>
    <t>63CPV2388 กรมสรรพากร นำส่ง ภงด.1 ประจำเดือน มิถุนายน 2563</t>
  </si>
  <si>
    <t>1000-014969</t>
  </si>
  <si>
    <t>63CPV2389</t>
  </si>
  <si>
    <t>63CPV2389 นางสาวรักชนก กลิ่นเจริญ (ลูกหนี้เงินยืม) CA390/2563 ประชุมกลั่นกรองโครงการปรับปรุงและพัฒนาระบบสารสนเทศเพื่อการจัดสรรเงินอุดหนุนแบบมีเงื่อนไข ผ่านสื่ออิเล็กทรอนิกส์ 1 ก.ค. 63 กสศ.</t>
  </si>
  <si>
    <t>1000-014972</t>
  </si>
  <si>
    <t>63CPV2390</t>
  </si>
  <si>
    <t>63CPV2390 นางสาว นันทิวรรณ อภิสิงห์ จัดจ้างบุคคลเพื่อดำเนินงานสนับสนุนฝ่ายตรวจสอบภายใน ประจำเดือนมิถุนายน 2563 PO63000387-3</t>
  </si>
  <si>
    <t>1000-014974</t>
  </si>
  <si>
    <t>63CPV2391</t>
  </si>
  <si>
    <t>63CPV2391 นางสาวปภาณี ยมนัตถ์ รายงานสรุปผลการดำเนินงาน งวดที่ ๓ ประกอบด้วยการรายงานตามขอบเขตงาน PO63000356-3</t>
  </si>
  <si>
    <t>1000-014976</t>
  </si>
  <si>
    <t>63CPV2392</t>
  </si>
  <si>
    <t>63CPV2392 นางสาว ณัฐวรรณ อำนวยสินสิริ จัดจ้างเจ้าหน้าที่สนับสนุนการทำงานสำนักพัฒนาคุณภาพครูฯ ในส่วนของสนับสนุนการพัฒนาเครือข่ายครูรางวัลสมเด็จเจ้าฟ้ามหาจักรี PO63000498-1</t>
  </si>
  <si>
    <t>1000-014982</t>
  </si>
  <si>
    <t>63CPV2393</t>
  </si>
  <si>
    <t>63CPV2393 นางสาวยุลตา จินดาศิริอรุณ รายงานสรุปผลการทำงาน งวดที่๓ งานการจัดประชุม PO63000357-3</t>
  </si>
  <si>
    <t>1000-014984</t>
  </si>
  <si>
    <t>63CPV2394</t>
  </si>
  <si>
    <t>63CPV2394 นางสาว วรางคณา สิ่งสม รายละเอียดผลการปฏิบัติงานโครงการการจัดประชุมวิชาการนานาชาติฯ (เดือนมิถุนายน 2563) PO63000303-4</t>
  </si>
  <si>
    <t>1000-014986</t>
  </si>
  <si>
    <t>63CPV2395</t>
  </si>
  <si>
    <t>63CPV2395 นางสาว เบญญา คำแสน จ้างดำเนินการเอกสารการเงินในกิจกรรมของ วศส. - จ้างดำเนินการเอกสารการเงินในกิจกรรมของ วศส.</t>
  </si>
  <si>
    <t>1000-014990</t>
  </si>
  <si>
    <t>63CPV2396</t>
  </si>
  <si>
    <t>63CPV2396 นางสาว ณัฐินี ตั้งประธานกิจ รายงานสรุปผลการดำเนินงานรงการจัดสรรเงินอุดหนุนนักเรียนทุนเสมอภาค  งวดที่ ๓ PO63000368-3</t>
  </si>
  <si>
    <t>1000-014992</t>
  </si>
  <si>
    <t>63CPV2397</t>
  </si>
  <si>
    <t>63CPV2397 นางสาว พรประภา พงษารัตน์ งวดที่ ๓ จัดส่งรายงานสรุปผลการดำเนินงานประจำเดือนตามขอบเขตงาน PO63000362-3</t>
  </si>
  <si>
    <t>1000-014995</t>
  </si>
  <si>
    <t>63CPV2398</t>
  </si>
  <si>
    <t>63CPV2398  นางสาว มุกฑารีย์ ชูความดี จัดจ้างบุคคลเพื่อดำเนินงานสนับสนุนฝ่ายตรวจสอบภายใน ประจำเดือนมิถุนายน 2563 PO63000435-2</t>
  </si>
  <si>
    <t>1000-014997</t>
  </si>
  <si>
    <t>63CPV2399</t>
  </si>
  <si>
    <t>63CPV2399 น.ส.ณหฤทัย วราพงษ์พิพัฒน์ จัดจ้างเจ้าหน้าที่สนับสนุนการทำงานสำนักพัฒนาคุณภาพครูฯ ในการดำเนินงานตามแผนการพัฒนาครูและโรงเรียน งวดที่ 1 PO63000487-1</t>
  </si>
  <si>
    <t>1000-014999</t>
  </si>
  <si>
    <t>63CPV2400</t>
  </si>
  <si>
    <t>63CPV2400  นางสาว ปัณรวีย์ อุยานันท์ เจ้าหน้าที่ดำเนินงานและประสานงานต่างประเทศโครงการการจัดประชุมวิชาการนานาชาติเพื่อความเสมอภาคทางการศึกษา : ปวงชนเพื่อการศึกษา PO63000514-1</t>
  </si>
  <si>
    <t>1000-015001</t>
  </si>
  <si>
    <t>63CPV2401</t>
  </si>
  <si>
    <t>63CPV2401 นางสาว ปารณีย์ อำนักมณี บุคคลปฏิบัติงานด้านธุรการ ส่วนงานบัญชีการเงิน เดือนมิ.ย.63 PO63000377-2</t>
  </si>
  <si>
    <t>1000-015006</t>
  </si>
  <si>
    <t>63CPV2402</t>
  </si>
  <si>
    <t>63CPV2402 นาย นรินทร์ ฉันทะวุฒิพงศ์ ค่าจ้างเจ้าหน้าที่สนับสนุนการดำเนินงานศูนย์สัญญา PO63000489-1</t>
  </si>
  <si>
    <t>1000-015008</t>
  </si>
  <si>
    <t>63CPV2403</t>
  </si>
  <si>
    <t>63CPV2403 นายวิโรจน์ โชควิวัฒน รายงานสรุปผลการดำเนินงาน มิ.ย. 63 PO63000490-1</t>
  </si>
  <si>
    <t>1000-015011</t>
  </si>
  <si>
    <t>63CPV2404</t>
  </si>
  <si>
    <t>63CPV2404 นาย ธนากร เจริญศิริพรกุล รายงานสรุปผลการดำเนินงาน งวดที่ 2 PO63000429-2</t>
  </si>
  <si>
    <t>1000-015013</t>
  </si>
  <si>
    <t>63CPV2405</t>
  </si>
  <si>
    <t>63CPV2405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(เดือนมิถุนายน 2563) PO63000311-4</t>
  </si>
  <si>
    <t>1000-015015</t>
  </si>
  <si>
    <t>63CPV2406</t>
  </si>
  <si>
    <t>63CPV2406 น.ส.ชูสะอาด ที่ปรึกษาการจัดทำระบบบริหารเงินอุดหนุนผู้ขาดแคลนทุนทรัพย์ งวดที่ 2 PO63000349-3</t>
  </si>
  <si>
    <t>1000-015017</t>
  </si>
  <si>
    <t>63CPV2407</t>
  </si>
  <si>
    <t>63CPV2407 นาย ธรรมสถิตย์ ผลแก้ว จ้างเหมาบริการจัดทำเนื้อหาสื่อสารองค์กร  PO63000536-1</t>
  </si>
  <si>
    <t>1000-015019</t>
  </si>
  <si>
    <t>63CPV2408</t>
  </si>
  <si>
    <t>63CPV2408  นางสาว สุวิชล สีนิล รายงานสรุปผลการดำเนินงาน สนับสนุนการบริหารงานทั่วไป ฝ่ายเทคโนโลยีสารสนเทศ งวดที่ ๓ PO63000329-3</t>
  </si>
  <si>
    <t>1000-015022</t>
  </si>
  <si>
    <t>63CPV2409</t>
  </si>
  <si>
    <t>63CPV2409 นาย อาม ศรีมาลา รายงานสรุปผลการดำเนินการเดือน มิถุนายน 2563 งวดที่ 1 PO63000491-2</t>
  </si>
  <si>
    <t>1000-015024</t>
  </si>
  <si>
    <t>63CPV2410</t>
  </si>
  <si>
    <t>63CPV2410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 PO63000376-3</t>
  </si>
  <si>
    <t>1000-015027</t>
  </si>
  <si>
    <t>63CPV2411</t>
  </si>
  <si>
    <t>63CPV2411 น.ส.ปิยะนุช บุปผา รายงานผลการดำเนินงานโครงการฯ งวดที่ 3 - จัดจ้างเจ้าหน้าที่รวบรวมข้อมูลและประสานงานสนับสนุนการดำเนินงานโครงการฯ จำนวน 1 รายการ PO63000379-3</t>
  </si>
  <si>
    <t>1000-015029</t>
  </si>
  <si>
    <t>63CPV2412</t>
  </si>
  <si>
    <t>63CPV2412  นางสาวสุจิตรา สมปาน จัดจ้างเจ้าหน้าที่บริหารงานทั่วไป ฝ่ายสื่อสารองค์กร ประจำเดือน มิถุนายน 2563 PO63000443-2</t>
  </si>
  <si>
    <t>1000-015060</t>
  </si>
  <si>
    <t>63CPV2413</t>
  </si>
  <si>
    <t>63CPV2413 นาย กฤดิธาดา จารุสกุล รายงานผลการดำเนินงาน ประจำเดือนมิถุนายน 2563 PO63000452-2</t>
  </si>
  <si>
    <t>1000-015062</t>
  </si>
  <si>
    <t>63CPV2414</t>
  </si>
  <si>
    <t>63CPV2414 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มิถุนายน 2563 PO63000442-2</t>
  </si>
  <si>
    <t>1000-015063</t>
  </si>
  <si>
    <t>63CPV2415</t>
  </si>
  <si>
    <t>63CPV2415 ทำเช็คสั่งจ่ายระหว่างบัญชี ธ.เกียรตินาคิน 943-6 ไปยังบัญชีเงินฝาก 328-6 เพื่อให้ได้ดอกเบี้ยมากกว่าร้อยละ 0.05</t>
  </si>
  <si>
    <t>1000-015065</t>
  </si>
  <si>
    <t>63CPV2416</t>
  </si>
  <si>
    <t>63CPV2416 ค่าธรรมเนียมธนาคาร ธ.กรุงไทย (0216) เดือน มิถุนายน 2563</t>
  </si>
  <si>
    <t>11010207-C-------</t>
  </si>
  <si>
    <t>1000-015079</t>
  </si>
  <si>
    <t>63CPV2417</t>
  </si>
  <si>
    <t>63CPV2417  น.ส. ปาริชาติ สกุลภาพนิมิต รายงานผลการดำเนินงาน ประจำเดือน มิถุนายน 2563 PO63000440-2</t>
  </si>
  <si>
    <t>1000-015168</t>
  </si>
  <si>
    <t>63CPV2418</t>
  </si>
  <si>
    <t>63CPV2418 ค่าธรรมเนียมธนาคารซื้อสมุดเช็คธนาคารกรุงไทย 041-4</t>
  </si>
  <si>
    <t>1000-015175</t>
  </si>
  <si>
    <t>63CPV2419</t>
  </si>
  <si>
    <t>63CPV2419 ค่าธรรมเนียมธนาคารการโอนเงินเดือน ประจำเดือน มิถุนายน 2563</t>
  </si>
  <si>
    <t>1000-015071</t>
  </si>
  <si>
    <t>63CPV2420</t>
  </si>
  <si>
    <t>63CPV2420 นางสาวรักชนก CA355/2563 เบิกเพิ่ม การประชุมคณะทำงานสนับสนุนการดำเนินงานโครงการจัดสรรเงินอุดหนุนนักเรียนยากจนพิเศษแบบมีเงื่อนไข ครั้งที่1/2563 16 มิ.ย. 63 กสศ.</t>
  </si>
  <si>
    <t>1000-015072</t>
  </si>
  <si>
    <t>63CPV2421</t>
  </si>
  <si>
    <t>63CPV2421 นางโสฬวี คงวัฒน์ ค่าอาหารการประชุมชี้แจงเจตจำนงสุจริตในการบริหารและการชี้แจงวิธีการประเมินคุณธรรมความโปร่งใสการดำเนินงานของหน่วยงานรัฐ 19 มิ.ย. 63</t>
  </si>
  <si>
    <t>1000-015073</t>
  </si>
  <si>
    <t>63CPV2422</t>
  </si>
  <si>
    <t>63CPV2422 นางสาวอรอนงค์ ทวีปรีดา ค่าอาหารการประชุมคณะทำงานเตรียมความพร้อมและสนับสนุนการชี้แจง 22 มิ.ย. 63</t>
  </si>
  <si>
    <t>1000-015074</t>
  </si>
  <si>
    <t>63CPV2423</t>
  </si>
  <si>
    <t>63CPV2423 ค่าตอบแทนการกลั่นกรองทางวิชาการ โครงการสนับสนุนทุนการศึกษาครูรัก(ษ์)ถิ่น รุ่นที่ 1 ปีการศึกษา 2563 จำนวน 11 โครงการ</t>
  </si>
  <si>
    <t>1000-015076</t>
  </si>
  <si>
    <t>63CPV2424</t>
  </si>
  <si>
    <t>63CPV2424 นางสาวชนิสรา ดีพุ่ม ค่าจ้างเจ้าหน้าที่สนับสนุนการจัดทำเอกสารและข้อมูลสัญญาโครงการสนับสนุนการพัฒนาครูและเด็กนอกระบบการศึกษา และโครงการครูรัก(ษ์)ถิ่น 15-19 มิ.ย. 63</t>
  </si>
  <si>
    <t>1000-015084</t>
  </si>
  <si>
    <t>63CPV2425</t>
  </si>
  <si>
    <t>63CPV2425 นางจีรรัตน์ เสือปั้น ค่าจ้างเจ้าหน้าที่สนับสนุนการจัดทำเอกสารและข้อมูลสัญญาโครงการสนับสนุนการพัฒนาครูและเด็กนอกระบบการศึกษา และโครงการครูรัก(ษ์)ถิ่น 15-19 มิ.ย. 63</t>
  </si>
  <si>
    <t>1000-015085</t>
  </si>
  <si>
    <t>63CPV2426</t>
  </si>
  <si>
    <t>63CPV2426 นางสาวนิตยา รัตนสุวรรณ ค่าจ้างประสานงาน เบิกเงินโครงการและติดตามเอกสารโครงการทุนนวัตกรรมสายอาชีพชั้นสูง</t>
  </si>
  <si>
    <t>1000-015086</t>
  </si>
  <si>
    <t>63CPV2427</t>
  </si>
  <si>
    <t>63CPV2427 นางสาววาสุกาญจน์ ฉิมสุข ค่าถอดเทปการประชุมอาสาสมัครการศึกษาใหม่ เพื่อลดความเหลื่อมล้ำการศึกษา (ต้นแบบราชบุรีโมเดล)</t>
  </si>
  <si>
    <t>1000-015087</t>
  </si>
  <si>
    <t>63CPV2428</t>
  </si>
  <si>
    <t>63CPV2428  นายโกศล ปราคำ ค่าตอบแทนการลงพื้นที่เข้าร่วมกิจกรรมเตรียมความพร้อมก่อนเข้าเรียนสำหรับนักเรียนทุนโครงการครูรัก(ษ์)ถิ่น รุ่นที่ 1 ปีการศึกษา 2563</t>
  </si>
  <si>
    <t>1000-015088</t>
  </si>
  <si>
    <t>63CPV2429</t>
  </si>
  <si>
    <t>63CPV2429 งวดที่2-62-0298-วิจัยเชื่อมโยงฐานข้อมูลเลข 13 หลักกับฐานข้อมูล 6 กระทรวง</t>
  </si>
  <si>
    <t>1000-015089</t>
  </si>
  <si>
    <t>63CPV2430</t>
  </si>
  <si>
    <t>63CPV2430 งวดที่2-62-0310-วิจัยเพื่อติดตามและประเมินผลสัมฤทธิ์มาตรการเงินอุดหนุนอย่างมีเงื่อนไข ต่อพฤติกรรมและความมุ่งมั่นของนักเรียนยากจนพิเศษ</t>
  </si>
  <si>
    <t>1000-015090</t>
  </si>
  <si>
    <t>63CPV2431</t>
  </si>
  <si>
    <t>63CPV2431 งวดที่2-62-0329-ติดตามเพื่อพัฒนาและปรับปรุงการดำเนินงานของ โครงการเงินอุดหนุนช่วยเหลือนักเรียนยากจนพิเศษอย่างมีเงื่อนไข</t>
  </si>
  <si>
    <t>1000-015091</t>
  </si>
  <si>
    <t>63CPV2432</t>
  </si>
  <si>
    <t>63CPV2432 นางสาววัชรี CA389/2563 ค่าเดินทางรถตู้สำนักงาน 1-31 ก.ค. 63</t>
  </si>
  <si>
    <t>1000-015092</t>
  </si>
  <si>
    <t>63CPV2433</t>
  </si>
  <si>
    <t>63CPV2433 จังหวัดขอนแก่น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 จังหวัด ขอนแก่น</t>
  </si>
  <si>
    <t>1000-015093</t>
  </si>
  <si>
    <t>63CPV2434</t>
  </si>
  <si>
    <t>63CPV2434 องค์การบริหารส่วนจังหวัดเชียงใหม่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 จังหวัด เชียงใหม่</t>
  </si>
  <si>
    <t>1000-015094</t>
  </si>
  <si>
    <t>63CPV2435</t>
  </si>
  <si>
    <t>63CPV2435 จังหวัดนครนายก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 จังหวัด นครนายก</t>
  </si>
  <si>
    <t>1000-015095</t>
  </si>
  <si>
    <t>63CPV2436</t>
  </si>
  <si>
    <t>63CPV2436 มหาวิทยาลัยราชภัฎนครราชสีมา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 จังหวัดนครราชสีมา</t>
  </si>
  <si>
    <t>1000-015096</t>
  </si>
  <si>
    <t>63CPV2437</t>
  </si>
  <si>
    <t>63CPV2437 มูลนิธิฮักเมืองน่าน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 จังหวัดน่าน</t>
  </si>
  <si>
    <t>1000-015097</t>
  </si>
  <si>
    <t>63CPV2438</t>
  </si>
  <si>
    <t>63CPV2438 มูลนิธิสภาการศึกษาจังหวัดภูเก็ต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 จังหวัดภูเก็ต</t>
  </si>
  <si>
    <t>1000-015099</t>
  </si>
  <si>
    <t>63CPV2439</t>
  </si>
  <si>
    <t>63CPV2439 จังหวัดแม่ฮ่องสอน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 จังหวัดแม่ฮ่องสอน</t>
  </si>
  <si>
    <t>1000-015101</t>
  </si>
  <si>
    <t>63CPV2440</t>
  </si>
  <si>
    <t>63CPV2440 สมาคมสุขปัญญา เงินช่วยเหลือเพิ่มเติมภายใต้สถานการณ์COVID-19 โครงการจัดการศึกษาเชิงพื้นที่เพื่อความเสมอภาคตทางการศึกษา จังหวัด พิษณุโลก</t>
  </si>
  <si>
    <t>1000-015102</t>
  </si>
  <si>
    <t>63CPV2441</t>
  </si>
  <si>
    <t>63CPV2441 องค์การบริหารส่วนจังหวัดยะลา เงินช่วยเหลือเพิ่มเติมภายใต้สถานการณ์COVID-19 โครงการจัดการศึกษาเชิงพื้นที่เพื่อความเสมอภาคตทางการศึกษา จังหวัด ยะลา</t>
  </si>
  <si>
    <t>1000-015103</t>
  </si>
  <si>
    <t>63CPV2442</t>
  </si>
  <si>
    <t>63CPV2442 จังหวัดมหาสารคาม เงินช่วยเหลือเพิ่มเติมภายใต้สถานการณ์COVID-19 โครงการจัดการศึกษาเชิงพื้นที่เพื่อความเสมอภาคตทางการศึกษา จังหวัด มหาสารคาม</t>
  </si>
  <si>
    <t>1000-015104</t>
  </si>
  <si>
    <t>63CPV2443</t>
  </si>
  <si>
    <t>63CPV2443 มหาวิทยาลัยราชภัฏลำปาง เงินช่วยเหลือเพิ่มเติมภายใต้สถานการณ์COVID-19 โครงการจัดการศึกษาเชิงพื้นที่เพื่อความเสมอภาคตทางการศึกษา จังหวัด ลำปาง</t>
  </si>
  <si>
    <t>1000-015106</t>
  </si>
  <si>
    <t>63CPV2444</t>
  </si>
  <si>
    <t>63CPV2444 จังหวัดสุโขทัย เงินช่วยเหลือเพิ่มเติมภายใต้สถานการณ์COVID-19 โครงการจัดการศึกษาเชิงพื้นที่เพื่อความเสมอภาคตทางการศึกษา จังหวัด สุโขทัย</t>
  </si>
  <si>
    <t>1000-015107</t>
  </si>
  <si>
    <t>63CPV2445</t>
  </si>
  <si>
    <t>63CPV2445 องค์การบริหารส่วนจังหวัดสุราษฎร์ธานี เงินช่วยเหลือเพิ่มเติมภายใต้สถานการณ์COVID-19 โครงการจัดการศึกษาเชิงพื้นที่เพื่อความเสมอภาคตทางการศึกษา จังหวัด สุราษฎร์ธานี</t>
  </si>
  <si>
    <t>1000-015109</t>
  </si>
  <si>
    <t>63CPV2446</t>
  </si>
  <si>
    <t>63CPV2446 องค์การบริหารส่วนจังหวัดสุรินทร์ เงินช่วยเหลือเพิ่มเติมภายใต้สถานการณ์COVID-19 โครงการจัดการศึกษาเชิงพื้นที่เพื่อความเสมอภาคตทางการศึกษา จังหวัด สุรินทร์</t>
  </si>
  <si>
    <t>1000-015110</t>
  </si>
  <si>
    <t>63CPV2447</t>
  </si>
  <si>
    <t>63CPV2447 มูลนิธิพิทักษ์ธรรมชาติเพื่อชีวิต เงินช่วยเหลือเพิ่มเติมภายใต้สถานการณ์COVID-19 โครงการจัดการศึกษาเชิงพื้นที่เพื่อความเสมอภาคตทางการศึกษา จังหวัด อุบลราชธานี</t>
  </si>
  <si>
    <t>1000-015113</t>
  </si>
  <si>
    <t>63CPV2448</t>
  </si>
  <si>
    <t>63CPV2448 นางสาวณัฐชา เงินยืม 039563 ประชุมพิจารณาและให้ข้อเสนอแนะทางวิชาการโครงการพัฒนาระบบเพื่อสนับสนุนการติดตามและประเมินพัฒนากลุ่มเป้าหมาย ของกองทุนเพื่อความเสมอภาคทางการศึกษา 2 ก.ค. 63 กสศ</t>
  </si>
  <si>
    <t>1000-015116</t>
  </si>
  <si>
    <t>63CPV2449</t>
  </si>
  <si>
    <t>63CPV2449 นางสาวศิรี CA392/2563 ประชุมพิจารณาและให้ความเห็นทางวิชาการ โครงการเพื่อศึกษาแนวทางการจัดทำงบประมาณในลักษณะบูรณาการด้านการศึกษาเพื่อความเสมอภาคทางการศึกษา 2 ก.ค. 63 กสศ</t>
  </si>
  <si>
    <t>1000-015119</t>
  </si>
  <si>
    <t>63CPV2450</t>
  </si>
  <si>
    <t>63CPV2450 63CPV2450 นางสาววนิดา คุณรอด (ลูกหนี้เงินยืม) 039763 ประชุมพี่เลี้ยงเพื่อวางแผนการสรุปบทเรียนหน่วยพัฒนาอาชีพภาคตะวันออกเฉียงเหนือ โครงการพัฒนาระบบทดลองการพัฒนาทักษะแรงงานที่แคลนทุนทรัพย์และด</t>
  </si>
  <si>
    <t>1000-015144</t>
  </si>
  <si>
    <t>63CPV2451</t>
  </si>
  <si>
    <t>63CPV2451 โอนเงินจากธนาคารกรุงไทย 048-2 ไปยังธนาคารยูโอบี 826-8</t>
  </si>
  <si>
    <t>1000-015158</t>
  </si>
  <si>
    <t>63CPV2452</t>
  </si>
  <si>
    <t>63CPV2452 กรมสรรพากร นำส่ง ภงด.3 53 เดือนมิถุนายน 2563</t>
  </si>
  <si>
    <t>1000-015159</t>
  </si>
  <si>
    <t>63CPV2453</t>
  </si>
  <si>
    <t>63CPV2453 นางสาวรักชนก กลิ่นเจริญ (ลูกหนี้เงินยืม) 039463 ลงนามบันทึกข้อตกลงความร่วมมือสำนักงานพระพุทธศาสนาแห่งชาติ และสำนักงานกองทุนเพื่อความเสมอภาคทางการศึกษาเพื่อดำเนินการโครงการจัดสรรเงินอุดหนุนนั</t>
  </si>
  <si>
    <t>1000-015161</t>
  </si>
  <si>
    <t>63CPV2454</t>
  </si>
  <si>
    <t>63CPV2454 นางสงกรานต์ ระวิวัลย์ ค่าใช้จ่ายลงพื้นที่ตรวจเยี่ยมนักเรียนทุนเสมอภาคในโครงการปรับปรุงกระบวนการทำงานสำหรับโครงการจัดสรรเงินอุดหนุนนักเรียนยากจนพิเศษแบบมีเงื่อนไข 17-19 มิ.ย. 63</t>
  </si>
  <si>
    <t>1000-015162</t>
  </si>
  <si>
    <t>63CPV2455</t>
  </si>
  <si>
    <t>63CPV2455 นางสาวกวิตา พร้อมเพราะ (ลูกหนี้เงินยืม) 039663 ประชุมคณะอนุกรรมการกำกับทิศทาง สถาบันวิจัยเพื่อความเสมอภาคทางการศึกษา ครั้งที่3/2563 7ก.ค. 63 กสศ.</t>
  </si>
  <si>
    <t>1000-015177</t>
  </si>
  <si>
    <t>63CPV2456</t>
  </si>
  <si>
    <t>63CPV2456 ค่าธรรมเนียมธนาคาร ธ.กรุงเทพ 119-9 มี.ค. 63</t>
  </si>
  <si>
    <t>11010342-C-------</t>
  </si>
  <si>
    <t>1000-015192</t>
  </si>
  <si>
    <t>63CPV2457</t>
  </si>
  <si>
    <t>63CPV2457 นางสาววัชรี กิจพิทักษ์ (ลูกหนี้เงินยืม) 040063 ค่าจัดส่งเอกสารแมสเซนเจอร์ 3-31 ก.ค. 63 กสศ.</t>
  </si>
  <si>
    <t>11020102-C-101-63C996203-2.1.1-2563-63C9962030028-99-99</t>
  </si>
  <si>
    <t>1000-015203</t>
  </si>
  <si>
    <t>63CPV2458</t>
  </si>
  <si>
    <t>63CPV2458 งวดที่1-63-0135-ทุนนวัตกรรมสายอาชีพชั้นสูง ปีการศึกษา2563 ระยะที่ 1 ประเภททุน 2 ปี (ปวส./อนุปริญญา) ของ วิทยาลัยการอาชีพพนมสารคาม</t>
  </si>
  <si>
    <t>1000-015204</t>
  </si>
  <si>
    <t>63CPV2459</t>
  </si>
  <si>
    <t>63CPV2459 งวดที่1-63-0136-ทุนนวัตกรรมสายอาชีพชั้นสูง ปีการศึกษา 2563 ระยะที่ 1 ประเภททุน 2 ปี (ปวส./อนุปริญญา) ของ วิทยาลัยเทคนิคระยอง</t>
  </si>
  <si>
    <t>1000-015205</t>
  </si>
  <si>
    <t>63CPV2460</t>
  </si>
  <si>
    <t>63CPV2460 งวดที่1-63-0157-สนับสนุนทุนการศึกษาครูรัก(ษ์)ถิ่น มหาวิทยาลัยราชภัฏกาญจนบุรี รุ่นที่ 1 ปีการศึกษา 2563</t>
  </si>
  <si>
    <t>1000-015206</t>
  </si>
  <si>
    <t>63CPV2461</t>
  </si>
  <si>
    <t>63CPV2461 ค่าธรรมเนียมธนาคารโอนเงินเดือน ประจำเดือน มีนาคม 2563</t>
  </si>
  <si>
    <t>1000-015207</t>
  </si>
  <si>
    <t>63CPV2462</t>
  </si>
  <si>
    <t>63CPV2462 ค่าธรรมเนียมธนาคารโอนเงินเดือน ประจำเดือน กุมภาพันธ์ 2563</t>
  </si>
  <si>
    <t>1000-015208</t>
  </si>
  <si>
    <t>63CPV2463</t>
  </si>
  <si>
    <t>63CPV2463 ค่าธรรมเนียมธนาคารซื้อสมุดเช็ค เดือน มกราคม 2563</t>
  </si>
  <si>
    <t>1000-015209</t>
  </si>
  <si>
    <t>63CPV2464</t>
  </si>
  <si>
    <t>63CPV2464 ค่าธรรมเนียมธนาคารโอนเงินเดือน เดือน มกราคม 2563</t>
  </si>
  <si>
    <t>1000-015213</t>
  </si>
  <si>
    <t>63CPV2465</t>
  </si>
  <si>
    <t>63CPV2465 ค่าธรรมเนียมธนาคารซื้อเช็ค เดือน มีนาคม 2563</t>
  </si>
  <si>
    <t>1000-015211</t>
  </si>
  <si>
    <t>63CPV2466</t>
  </si>
  <si>
    <t>63CPV2466 PO63000507-1 นางสาว ภัณฑิกา สหายมิตร สรุปผลการดำเนินงาน ประจำเดือน  2563 งวดที่ 1 PO63000507-1</t>
  </si>
  <si>
    <t>1000-015212</t>
  </si>
  <si>
    <t>63CPV2467</t>
  </si>
  <si>
    <t>63CPV2467 นางสาวชนกพรรณ วรดิลก (ลูกหนี้เงินยืม) 040463 การประชุมหารือแนวทางการจัดทำคู่มือจากการวิจัยในโครงการ sQip 8 ก.ค. 63 กสศ.</t>
  </si>
  <si>
    <t>1000-015220</t>
  </si>
  <si>
    <t>63CPV2468</t>
  </si>
  <si>
    <t>63CPV2468 นางฉลวยลักษณ์ สินประเสริฐ จัดจ้างผู้เชี่ยวชาญด้านการพัฒนาระบบและการบริหารทั่วไป ประจำเดือนมิถุนายน 2563 PO63000540-1</t>
  </si>
  <si>
    <t>1000-015229</t>
  </si>
  <si>
    <t>63CPV2469</t>
  </si>
  <si>
    <t>63CPV2469  ห้างหุ้นส่วนสามัญนิติบุคคล อโยเดีย พัฒนาระบบบริหารจัดการฐานข้อมูลสมาชิกสัมพันธ์ งวดที่ 1 PO63000461-1</t>
  </si>
  <si>
    <t>1000-015236</t>
  </si>
  <si>
    <t>63CPV2470</t>
  </si>
  <si>
    <t>63CPV2470 บริษัท โหลดดิ้ง จำกัด โครงการผลิตรายงานประจำปีฉบับสมบูรณ์ 2562 PO63000534</t>
  </si>
  <si>
    <t>1000-015240</t>
  </si>
  <si>
    <t>63CPV2471</t>
  </si>
  <si>
    <t>63CPV2471 บริษัท วินทูเกเตอร์ จำกัด PO63000524-2 ประเมินสมรรถนะของผู้บริหารในการนำหน่วยงานซึ่งประเมินโดยผู้ใต้บังคับบัญชา และรายงานสรุปผลการประเมินสมรรถนะของผู้บริหารในการทำงานข้ามหน่วยงาน</t>
  </si>
  <si>
    <t>1000-015247</t>
  </si>
  <si>
    <t>63CPV2472</t>
  </si>
  <si>
    <t>63CPV2472 บริษัท สหสามัคคีบริการ จำกัด งานบริการทำความสะอาดประจำเดือน เม.ย. 2563 PO63000246-3-4 PO63000245-4</t>
  </si>
  <si>
    <t>1000-015249</t>
  </si>
  <si>
    <t>63CPV2473</t>
  </si>
  <si>
    <t>63CPV2473 บริษัท รุ้งทองทัวร์แอนด์เซอร์วิส ค่าตั๋วเครื่องบินร่วมงานประชุม</t>
  </si>
  <si>
    <t>1000-015260</t>
  </si>
  <si>
    <t>63CPV2474</t>
  </si>
  <si>
    <t>63CPV2474 นางสาวกมลวรรณ พลับจีน (ลูกหนี้เงินยืม) 040363 การประชุมคณะอนุกรรมการกำกับทิศทางครั้งที่ 4/2563 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</t>
  </si>
  <si>
    <t>11010204-C-105-63C526501-5.1.1-2563-63C5265010001-99-99</t>
  </si>
  <si>
    <t>1000-015261</t>
  </si>
  <si>
    <t>63CPV2475</t>
  </si>
  <si>
    <t>63CPV2475 นางสาวกิติพร ทัพศาสตร์ (ลูกหนี้เงินยืม) CA405/2563 เตรียมการและจัดประชุมวิชาการนานาชาติ 9-11 ก.ค. 63 โรงแรมสยามเคมปินส์</t>
  </si>
  <si>
    <t>11020102-C-106-63C131505-5.1.1-2563-63C1315050001-99-99</t>
  </si>
  <si>
    <t>1000-015262</t>
  </si>
  <si>
    <t>63CPV2476</t>
  </si>
  <si>
    <t>63CPV2476 นางสาวรักชนก กลิ่นเจริญ (ลูกหนี้เงินยืม) 040263 การประชุมชี้แจงการดำเนินงานโครงการจัดสรรเงินอุดหนุนแบบมีเงื่อนไข ภาคเรียนที่ 1 ปีการศึกษา 2563 9 ก.ค. 63 กรมส่งเสริมการปกครองท้องถิ่น</t>
  </si>
  <si>
    <t>1000-015278</t>
  </si>
  <si>
    <t>63CPV2477</t>
  </si>
  <si>
    <t>63CPV2477 นางสาว ไรวินท์ สมสอง ตรวจสอบบัญชีโครงการและรับรองรายงานการเงินโดยผู้ตรวจสอบบัญชีภาษีอากร PO63000539-1</t>
  </si>
  <si>
    <t>1000-015281</t>
  </si>
  <si>
    <t>63CPV2478</t>
  </si>
  <si>
    <t>63CPV2478 นางสาว ธีราพร เสือปั้น จัดทำสรุปผลการจัดซื้อจัดจ้างประจำปีงบประมาณ 2562 และ 2563 รายเดือน ตามประกาศคณะกรรมการข้อมูลข่าวสารของราชการ PO63000537</t>
  </si>
  <si>
    <t>1000-015283</t>
  </si>
  <si>
    <t>63CPV2479</t>
  </si>
  <si>
    <t>63CPV2479  นาย พีรพร สินประเสริฐ ตรวจสอบการบันทึกข้อมูลระบบ CCT งวดที่3 PO63000396-3</t>
  </si>
  <si>
    <t>1000-015285</t>
  </si>
  <si>
    <t>63CPV2480</t>
  </si>
  <si>
    <t>63CPV2480  นางสาว สิรามล ตันศิริ สรุปแผนการดำเนินงาน การทำงานตำแหน่ง Equity Lab Coordinator - สรุปแผนการดำเนินงาน การทำงานตำแหน่ง Equity Lab Coordinator PO63000380-2</t>
  </si>
  <si>
    <t>1000-015289</t>
  </si>
  <si>
    <t>63CPV2481</t>
  </si>
  <si>
    <t>63CPV2481 นายธนา ทวีเศรษฐ -จ้างแปลบทวีดิทัศน์และจัดทำบท Subtitles คลิปวีดิทัศน์ 5 คลิป PO63000546</t>
  </si>
  <si>
    <t>1000-015291</t>
  </si>
  <si>
    <t>63CPV2482</t>
  </si>
  <si>
    <t>63CPV2482 นายอเนก ปิ๋วธัญญา ผลิตภาพนิ่งสำหรับกองทุนเพื่อความเสมอภาคทางการศึกษา งวดที่ 3 PO63000472-3</t>
  </si>
  <si>
    <t>1000-015293</t>
  </si>
  <si>
    <t>63CPV2483</t>
  </si>
  <si>
    <t>63CPV2483 นางสาวพลอยตะวัน จิตต์ปลื้ม ถ่ายทำวิดิโอ ผลลัพธ์มาตรการช่วยเหลือนักเรียนทุนเสมอภาคเพื่อบรรเทาผลกระทบจากCOVID-19</t>
  </si>
  <si>
    <t>1000-015295</t>
  </si>
  <si>
    <t>63CPV2484</t>
  </si>
  <si>
    <t>63CPV2484 บริษัท แอ้นท์ เอ็กซ์ เวิร์ค จำกัด ระบบลงทะเบียนออนไลน์โครงการทุน PO63000544-1</t>
  </si>
  <si>
    <t>1000-015297</t>
  </si>
  <si>
    <t>63CPV2485</t>
  </si>
  <si>
    <t>63CPV2485  นางสาว ณัฐชานันท์ ไตรวัฒนวงษ์ เอกสารรายงานการวิเคราะห์สื่อ PO63000288-2</t>
  </si>
  <si>
    <t>1000-015299</t>
  </si>
  <si>
    <t>63CPV2486</t>
  </si>
  <si>
    <t>63CPV2486 นายธนิน ทวีอรรคเดช จัดทำ Presentation ออกแบบภาพประกอบ และจัดทำ Template Slide เรื่อง Equity Lab และ Equity Channel  PO63000518</t>
  </si>
  <si>
    <t>1000-015305</t>
  </si>
  <si>
    <t>63CPV2487</t>
  </si>
  <si>
    <t>63CPV2487 บริษัท โกโพเมโล จำกัด ซื้ออุปกรณ์เสริมของห้องประชุมPMCA ในแบบVideo Conference PO63000500</t>
  </si>
  <si>
    <t>1000-015307</t>
  </si>
  <si>
    <t>63CPV2488</t>
  </si>
  <si>
    <t>63CPV2488 บริษัท เอกราช คอมพิวเตอร์ จำกัด ซื้อเครื่องคอมพิวเตอร์โน๊ตบุ๊ค PO63000509</t>
  </si>
  <si>
    <t>1000-015311</t>
  </si>
  <si>
    <t>63CPV2489</t>
  </si>
  <si>
    <t>63CPV2489 บริษัท โฮมรัน พัลส์ จำกัด จัดจ้างสำรวจเชิงปริมาณกลุ่มเป้าหมายเพื่อนำไปสู่การวางแผนรณรงค์การสื่อสารส่วนระดมทุน งวดที่ 1 PO63000446-1</t>
  </si>
  <si>
    <t>1000-015318</t>
  </si>
  <si>
    <t>63CPV2490</t>
  </si>
  <si>
    <t>63CPV2490 บริษัท โอเพ่นดรีม จำกัด การพัฒนาระบบงานความก้าวหน้าโครงการพัฒนาทักษาะแรงงานฯ PO63000504-1</t>
  </si>
  <si>
    <t>1000-015320</t>
  </si>
  <si>
    <t>63CPV2491</t>
  </si>
  <si>
    <t>63CPV2491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PO63000493-1</t>
  </si>
  <si>
    <t>1000-015322</t>
  </si>
  <si>
    <t>63CPV2492</t>
  </si>
  <si>
    <t>63CPV2492 บริษัท บุญมีแล็บ จำกัด แผนการดำเนินงานชุด Dashboard กลุ่มเป้าหมายเด็กยากจน ยากจนพิเศษ PO63000482-1</t>
  </si>
  <si>
    <t>1000-015325</t>
  </si>
  <si>
    <t>63CPV2493</t>
  </si>
  <si>
    <t>63CPV2493 บริษัท พรอสเพอรัสพลัส จำกัด ผลิตคลิปวีดีโอนักเรียนทุนนวัตกรรมสายอาชีพชั้นสูง รุ่นที่ 1 (จังหวัดชลบุรี) ความยาวไม่เกิน 4 นาที/คลิป PO63000402</t>
  </si>
  <si>
    <t>1000-015327</t>
  </si>
  <si>
    <t>63CPV2494</t>
  </si>
  <si>
    <t>63CPV2494 บริษัท ไนซ์จ๊อบทีม จำกัด โครงการสนับสนุนการจัดทำสัญญาจ้าง  PO63000399-1</t>
  </si>
  <si>
    <t>1000-015329</t>
  </si>
  <si>
    <t>63CPV2495</t>
  </si>
  <si>
    <t>63CPV2495  บริษัท เร็กกูลาร์ วัน  จำกัด หมึก HP30A  (หมึก printer HP)  PO63000423</t>
  </si>
  <si>
    <t>1000-015331</t>
  </si>
  <si>
    <t>63CPV2496</t>
  </si>
  <si>
    <t>63CPV2496 บริษัท เดอะสแตนดาร์ด จำกัด ผลิตข่าวและวิดีโอสัมภาษณ์ ผู้บริหารกองทุนเพื่อความเสมอภาคทางการศึกษา เพื่อโพสต์ผ่านช่องทาง Social media ของ The Standard PO63000220</t>
  </si>
  <si>
    <t>1000-015333</t>
  </si>
  <si>
    <t>63CPV2497</t>
  </si>
  <si>
    <t>63CPV2497 ห้างหุ้นส่วนจำกัด สตูดิโอ ไดอะล็อก จ้างออกแบบ User Interface Website ให้กับเว็บสถาบันวิจัย (research.eef.or.th) PO63000526</t>
  </si>
  <si>
    <t>1000-015334</t>
  </si>
  <si>
    <t>63CPV2498</t>
  </si>
  <si>
    <t>63CPV2498 มหาวิทยาลัยมหิดล PO62000328-3 จัดทำฐานข้อมูลครูนอกระบบงวดที่ 3</t>
  </si>
  <si>
    <t>1000-015336</t>
  </si>
  <si>
    <t>63CPV2499</t>
  </si>
  <si>
    <t>63CPV2499 บริษัท เอ็มไอเอ คอนซัลแทนท์ จำกัด โครงการลงพื้นที่ตรวจเยี่ยมโครงการ ภายใต้โครงการพัฒนาระบบการทดลองการพัฒนาทักษะอาชีพ PO63000431</t>
  </si>
  <si>
    <t>1000-015338</t>
  </si>
  <si>
    <t>63CPV2500</t>
  </si>
  <si>
    <t>63CPV2500 นาย พิษณุ เกษมจิตร โครงการเผยเเพร่เนื้อหาข่าวสารเพื่อสร้างความเสมอภาคทางการศึกษา PO63000450</t>
  </si>
  <si>
    <t>1000-015341</t>
  </si>
  <si>
    <t>63CPV2501</t>
  </si>
  <si>
    <t>63CPV2501 บริษัท โอไอซี ครีเอชั่น จำกัด จ้างเหมาบริการบริหารจัดการงาน Call Center ประจำเดือนพฤษภาคม 2563 PO63000432</t>
  </si>
  <si>
    <t>1000-015342</t>
  </si>
  <si>
    <t>63CPV2502</t>
  </si>
  <si>
    <t>63CPV2502 นาย ณรงค์ฤทธิ์ โก๋กลิ่น โครงการบริการถ่ายทอดสดออนไลน์ Facebook Live PO63000495</t>
  </si>
  <si>
    <t>1000-015344</t>
  </si>
  <si>
    <t>63CPV2503</t>
  </si>
  <si>
    <t>63CPV2503 บริษัท หน้ากลม จำกัด ชุดวีดีโอการเรียนการสอน Creativity and Critical Thinking โดย รศ.ดร. ธันยวิช วิเชียรพันธ์ จำนวน 1 ชุด PO63000439</t>
  </si>
  <si>
    <t>1000-015346</t>
  </si>
  <si>
    <t>63CPV2504</t>
  </si>
  <si>
    <t>63CPV2504  นางสาว พรชนัน คุปตะเวทิน จัดทำคลิปวิดีโอข่าวสั้น PO63000470-2</t>
  </si>
  <si>
    <t>1000-015348</t>
  </si>
  <si>
    <t>63CPV2505</t>
  </si>
  <si>
    <t>63CPV2505  บริษัท มูนช็อท ดิจิตอล จำกัด รายงานผลการสื่อสารโครงการเพื่อการระดมทุน โดยเผยแพร่ผ่านสื่อเว็บไซต์ และสื่อโซเชียลมีเดีย PO63000535</t>
  </si>
  <si>
    <t>1000-015350</t>
  </si>
  <si>
    <t>63CPV2506</t>
  </si>
  <si>
    <t>63CPV2506 บริษัท เนสท์เล่ (ไทย) จำกัด จัดหาแคปซูลเมล็ดกาแฟเนสเล่ PO63000557</t>
  </si>
  <si>
    <t>1000-015352</t>
  </si>
  <si>
    <t>63CPV2507</t>
  </si>
  <si>
    <t>63CPV2507  บริษัท โฮมรัน พัลส์ จำกัด จัดจ้างสำรวจเชิงปริมาณกลุ่มเป้าหมายเพื่อนำไปสู่การวางแผนรณรงค์การสื่อสารส่วนระดมทุน งวดที่ 1 PO63000466</t>
  </si>
  <si>
    <t>1000-015354</t>
  </si>
  <si>
    <t>63CPV2508</t>
  </si>
  <si>
    <t>63CPV2508 บริษัท ภาพพิมพ์ จำกัด สื่อทุนนวัตกรรมสายอาชีพชั้นสูงฯ ปีการศึกษา2563 (รุ่นที่1)  PO63000538</t>
  </si>
  <si>
    <t>1000-015356</t>
  </si>
  <si>
    <t>63CPV2509</t>
  </si>
  <si>
    <t>63CPV2509  บริษัท บเรนเวอร์ค จำกัด บริหารจัดการและดำเนินการจัดส่งเอกสาร  PO63000571</t>
  </si>
  <si>
    <t>1000-015374</t>
  </si>
  <si>
    <t>63CPV2510</t>
  </si>
  <si>
    <t>งวดที่2-62-0309-พัฒนาระบบการช่วยเหลือและส่งเสริมการเรียนรู้ สำหรับกลุ่มเด็กบนท้องถนน (Children in Street) ในเขตกรุงเทพมหานคร</t>
  </si>
  <si>
    <t>1000-015376</t>
  </si>
  <si>
    <t>63CPV2511</t>
  </si>
  <si>
    <t>63CPV2511 งวดที่2-62-0316-วิจัย ติดตาม และประเมินผล การพัฒนาครูและโรงเรียนเพื่อยกระดับคุณภาพการศึกษาอย่างต่อเนื่อง</t>
  </si>
  <si>
    <t>1000-015377</t>
  </si>
  <si>
    <t>63CPV2512</t>
  </si>
  <si>
    <t>63CPV2512 งวดที่2-62-0297-วิจัยพัฒนาระบบสารสนเทศกลางและฐานข้อมูล 13 หลัก ของกลุ่มเป้าหมายกองทุนเพื่อความเสมอภาคทางการศึกษา</t>
  </si>
  <si>
    <t>1000-015378</t>
  </si>
  <si>
    <t>63CPV2513</t>
  </si>
  <si>
    <t>63CPV2513 นางโสฬวี คงวัฒน์ ค่าอาหารการประชุมย่อยเพื่อจัดทำคู่มือการปฏิบัติงานสำหรับสำนักพัฒนายุทธศาสตร์และบริหารงบประมาณ และการประชุมหารือเพื่อพัฒนาสมรรถนะผู้บริหาร กสศ.</t>
  </si>
  <si>
    <t>1000-015379</t>
  </si>
  <si>
    <t>63CPV2514</t>
  </si>
  <si>
    <t>63CPV2514 นางโสฬวี คงวัฒน์ (ลูกหนี้เงินยืม)เบิกเพิ่ม CA374/2563 การสอบสัมภาษณ์บุคคลเพื่อคัดเลือกให้บรรจุในตำแหน่ง ผู้อำนวยการศูนย์เทคโนโลยีสารสนเทศ 22 มิ.ย. 63 กสศ.</t>
  </si>
  <si>
    <t>1000-015380</t>
  </si>
  <si>
    <t>63CPV2515</t>
  </si>
  <si>
    <t>63CPV2515 ชนกพรรณ ค่าใช้จ่ายการประชุมเชิงปฏิบัติการโครงการพัฒนาครู ตชด. (ภาคใต้)</t>
  </si>
  <si>
    <t>1000-015381</t>
  </si>
  <si>
    <t>63CPV2516</t>
  </si>
  <si>
    <t>63CPV2516 ภูมิ เพ็ญตระกูล ค่าจ้างแปลเอกสารโครงการประเมินสมรรถนะผู้เรียนตามมาตรฐานสากลเพื่อการพัฒนาสถานศึกษา (PISA for School)</t>
  </si>
  <si>
    <t>1000-015382</t>
  </si>
  <si>
    <t>63CPV2517</t>
  </si>
  <si>
    <t>63CPV2517 วัชรี CA366/2563 เบิกเพิ่ม ค่าจัดส่งเอกสารแมสเซ็นเจอร์ วันที่ 19 มิ.ย-10 ก.ค.63 ณ กสศ.</t>
  </si>
  <si>
    <t>1000-015384</t>
  </si>
  <si>
    <t>63CPV2518</t>
  </si>
  <si>
    <t>63CPV2518 นางสาวจีรรัตน์ เสือปั้น ค่าจ้างเจ้าหน้าที่สนับสนุนการจัดทำเอกสารและข้อมูลโครงการสนับสนุนการพัฒนาครูและเด็กนอกระบบการศึกษา และโครงการครูรัก(ษ์)ถิ่น 24-26 มิ.ย. 63</t>
  </si>
  <si>
    <t>1000-015385</t>
  </si>
  <si>
    <t>63CPV2519</t>
  </si>
  <si>
    <t>63CPV2519 น.ส.นิสา แก้วแกมทอง ค่าเดินทางลงพื้นที่ร่วมกับมูลนิธิส่งเสริมการพัฒนาบุคคล 12 มิ.ย. 63</t>
  </si>
  <si>
    <t>1000-015386</t>
  </si>
  <si>
    <t>63CPV2520</t>
  </si>
  <si>
    <t>63CPV2520 นางสาวกิติพร ทัพศาสตร์ ค่าจัดส่งเอกสาร</t>
  </si>
  <si>
    <t>1000-015387</t>
  </si>
  <si>
    <t>63CPV2521</t>
  </si>
  <si>
    <t>63CPV2521 ค่าใช้จ่ายการประชุมกลั่นกรองโครงการช่วยเหลือและสนับสนุนการเรียนรู้ของนักเรียนด้อยโอกาสในสถานการณ์ Covid-19 โดยอาสาสมัครการศึกษา</t>
  </si>
  <si>
    <t>1000-015389</t>
  </si>
  <si>
    <t>63CPV2522</t>
  </si>
  <si>
    <t>63CPV2522 นางสาวรักชนก กลิ่นเจริญ (ลูกหนี้เงินยืม) CA382/2563 เบิกเพิ่ม ประชุมคณะอนุกรรมการโครงการจัดสรรเงินอุดหนุนนักเรียนยากจนพิเศษแบบมีเงื่อนไข ครั้งที่5/2563 ผ่านสื่ออิเล็กทรอนิกส์ 24 มิ.ย. 63 กสศ</t>
  </si>
  <si>
    <t>1000-015390</t>
  </si>
  <si>
    <t>63CPV2523</t>
  </si>
  <si>
    <t>63CPV2523 นายเอกชัย จั่นทอง ค่าตอบแทน การประชุมลงพื้นที่เก็บข้อมูลเด็กนักเรียนยากจนพิเศษภายใต้โครงการระดมทุนเพื่อช่วยเหลือเด็กนักเรียนในช่วงปิดเทอม</t>
  </si>
  <si>
    <t>1000-015391</t>
  </si>
  <si>
    <t>63CPV2524</t>
  </si>
  <si>
    <t>63CPV2524 บริษัท สยามเอสอาร์อาร์ทราเวล จำกัด ค่าเดินทางการร่วมประชุมมอบเงินสนับสนุนเด็กปฐมวัยฯ ภายใต้โครงการจัดการศึกษาเชิงพื้นที่เพื่อความเสมอภาคทางการศึกษา 16 มิ.ย.63 จ.ขอนแก่น และการประชุมชี้แจงแนว</t>
  </si>
  <si>
    <t>1000-015393</t>
  </si>
  <si>
    <t>63CPV2525</t>
  </si>
  <si>
    <t>63CPV2525 นางสาวนลิษา นิลชวัญ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29 มิ.ย.-3 ก.ค. 63</t>
  </si>
  <si>
    <t>1000-015394</t>
  </si>
  <si>
    <t>63CPV2526</t>
  </si>
  <si>
    <t>63CPV2526 นางสาวชนิสรา ดีพุ่ม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24 มิ.ย.-3 ก.ค. 63</t>
  </si>
  <si>
    <t>1000-015395</t>
  </si>
  <si>
    <t>63CPV2527</t>
  </si>
  <si>
    <t>ค่าตอบแทนการพิจารณากลั้นกรองข้อเสนอโครงการ PISA for schools สถาบันวิจัยเพื่อความเสมอภาคทางการศึกษา</t>
  </si>
  <si>
    <t>1000-015425</t>
  </si>
  <si>
    <t>63CPV2528</t>
  </si>
  <si>
    <t>63CPV2528 งบ C คืนงบ F</t>
  </si>
  <si>
    <t>1000-015426</t>
  </si>
  <si>
    <t>63CPV2529</t>
  </si>
  <si>
    <t>63CPV2529 งบ C คืนงบ A</t>
  </si>
  <si>
    <t>1000-015427</t>
  </si>
  <si>
    <t>63CPV2530</t>
  </si>
  <si>
    <t>63CPV2530 งบ C คืนงบ Z</t>
  </si>
  <si>
    <t>1000-015428</t>
  </si>
  <si>
    <t>63CPV2531</t>
  </si>
  <si>
    <t>63CPV2531 นางสาวศิรี จงดี (ลูกหนี้เงินยืม) 040963 การประชุมอนุกรรมการเตรียมพร้อมและสนับสนุนในการรับการประเมินผลสัมฤทธิ์การดำเนินงานรอบ3ปี ของกสศ. ครั้งที่ 2/2563 13 ก.ค. 63 กสศ.</t>
  </si>
  <si>
    <t>1000-015429</t>
  </si>
  <si>
    <t>63CPV2532</t>
  </si>
  <si>
    <t>63CPV2532 นางสาวกมลวรรณ พลับจีน (ลูกหนี้เงินยืม) 041263 การลงพื้นที่ เพื่อรับฟังการนำเสนอแนวทางการดำเนินโครงการและดูพื้นที่จริงโครงการครูรัก(ษ์)ถิ่น ปี 2564 ภาคใต้ 13-21 ก.ค. 63 สงขลา ปัตตานี ยะลา สุร</t>
  </si>
  <si>
    <t>11010204-C-105-63C526503-5.1.1-2563-63C5265030014-99-99</t>
  </si>
  <si>
    <t>11020102-C-105-63C526503-5.1.1-2563-63C5265030014-99-99</t>
  </si>
  <si>
    <t>1000-015430</t>
  </si>
  <si>
    <t>63CPV2533</t>
  </si>
  <si>
    <t>63CPV2533 นางสาวกมลวรรณ พลับจีน (ลูกหนี้เงินยืม) 041563 การลงพื้นที่ เพื่อรับฟังการนำเสนอแนวทางการดำเนินโครงการและดูพื้นที่จริงโครงการครูรัก(ษ์)ถิ่น ปี 2564 ภาคเหนือ 13-24 ก.ค. 63 เชียงราย เชียงใหม่ ล</t>
  </si>
  <si>
    <t>1000-015431</t>
  </si>
  <si>
    <t>63CPV2534</t>
  </si>
  <si>
    <t>63CPV2534 นางสาวกมลวรรณ พลับจีน (ลูกหนี้เงินยืม) 041463 การลงพื้นที่ เพื่อรับฟังการนำเสนอแนวทางการดำเนินโครงการและดูพื้นที่จริงโครงการครูรัก(ษ์)ถิ่น ปี 2564 ภาคตะวันออกเฉียงเหนือ 12-29 ก.ค. 63 นครราชส</t>
  </si>
  <si>
    <t>1000-015435</t>
  </si>
  <si>
    <t>63CPV2535</t>
  </si>
  <si>
    <t>63CPV2535 นางสาวจารุกิตติ์ กนกจรส (ลูกหนี้เงินยืม) 041763 เข้าร่วมประชุมและลงพื้นที่เก็บข้อมูลกรณีศึกษาการช่วยเหลือเด็กและเยาวชนนอกระบบการศึกษา ภายใต้โครงการจีดการศึกษาเชิงพื้นที่เพื่อความเสมอภาคทางกา</t>
  </si>
  <si>
    <t>1000-015446</t>
  </si>
  <si>
    <t>63CPV2536</t>
  </si>
  <si>
    <t>63CPV2536 นางสาวรักชนก กลิ่นเจริญ (ลูกหนี้เงินยืม) 040163 ประชุมเชิงปฏิบัติการโครงการจัดสรรเงินอุดหนุนนักเรียนยากจนพิเศษแบบมีเงื่อนไข ปีการศึกษา 2563 สังกัดสำนักพระพุทธศาสนาแห่งชาติ 14-15 ก.ค. 63</t>
  </si>
  <si>
    <t>1000-015465</t>
  </si>
  <si>
    <t>63CPV2537</t>
  </si>
  <si>
    <t>63CPV2537 นางสาวชนกพรรณ วรดิลก (ลูกหนี้เงินยืม) 041063 การประชุมพิจารณากลั่นกรองข้อเสนอโครงการ โครงการสนับสนุนการพัฒนาครูและโรงเรียนเพื่อยกระดับคุณภาพการศึกษาอย่างต่อเนื่อง รุ่นที่ 2 ปี 2563 ครั้งที่</t>
  </si>
  <si>
    <t>1000-015466</t>
  </si>
  <si>
    <t>63CPV2538</t>
  </si>
  <si>
    <t>63CPV2538 นางสาวกมลวรรณ พลับจีน (ลูกหนี้เงินยืม) 041163 การประชุมคณะอนุกรรมการกำกับทิศทางครั้งที่ 2/2563 โครงการสนับสนุนการพัฒนาครูและเด็กนอกระบบการศึกษา 15 ก.ค. 63 กสศ.</t>
  </si>
  <si>
    <t>1000-015473</t>
  </si>
  <si>
    <t>63CPV2539</t>
  </si>
  <si>
    <t>63CPV2539 งวดที่1-63-0166-ทุนนวัตกรรมสายอาชีพชั้นสูง ปีการศึกษา 2563 ประเภททุน 2 ปี (ปวส./อนุปริญญา) ของ วิทยาลัยการอาชีพปากช่อง</t>
  </si>
  <si>
    <t>1000-015474</t>
  </si>
  <si>
    <t>63CPV2540</t>
  </si>
  <si>
    <t>63CPV2540 งวดที่1-63-0164-สนับสนุนทุนการศึกษาครูรัก(ษ์)ถิ่น มหาวิทยาลัยราชภัฏหมู่บ้านจอมบึง รุ่นที่ 1 ปีการศึกษา 2563</t>
  </si>
  <si>
    <t>1000-015475</t>
  </si>
  <si>
    <t>63CPV2541</t>
  </si>
  <si>
    <t>63CPV2541 งวดที่1-63-0163-สนับสนุนทุนการศึกษาครูรัก(ษ์)ถิ่น มหาวิทยาลัยเชียงใหม่ รุ่นที่ 1 ปีการศึกษา 2563</t>
  </si>
  <si>
    <t>1000-015476</t>
  </si>
  <si>
    <t>63CPV2542</t>
  </si>
  <si>
    <t>63CPV2542 งวดที่1-63-0160-สนับสนุนทุนการศึกษาครูรัก(ษ์)ถิ่น มหาวิทยาลัยกาฬสินธุ์ รุ่นที่ 1 ปีการศึกษา 2563</t>
  </si>
  <si>
    <t>1000-015478</t>
  </si>
  <si>
    <t>63CPV2543</t>
  </si>
  <si>
    <t>63CPV2543 นางสาวสมชนก ลดาดก (ลูกหนี้เงินยืม) 041663 ประชุมพิจารณากลั่นกรองโครงการพัฒนาระบบการเสริมทักษะชีวิตและดูแลช่วยเหลือนักเรียนอาชีวศึกษาปีที่ 2 14 ก.ค. 63</t>
  </si>
  <si>
    <t>1000-015487</t>
  </si>
  <si>
    <t>63CPV2544</t>
  </si>
  <si>
    <t>63CPV2544 นางสาววนิดา คุณรอด (ลูกหนี้เงินยืม) 041963 ประชุมแนะนำโครงการและทำความเข้าใจกระบวนการพิจารณากลั่นกรองข้อเสนอโครงการทุนพัฒนาอาชีพและนวัตกรรมที่ใช้ชุมชนเป็นฐาน ปี 2563 15-20 ก.ค. 63 โรงแรม ทีเ</t>
  </si>
  <si>
    <t>1000-015488</t>
  </si>
  <si>
    <t>63CPV2545</t>
  </si>
  <si>
    <t>63CPV2545 งวดที่2-62-0381-STEM Education ประยุกต์ทักษะแรงงาน  4.0</t>
  </si>
  <si>
    <t>1000-015490</t>
  </si>
  <si>
    <t>63CPV2546</t>
  </si>
  <si>
    <t>63CPV2546 งวดที่1-63-0149-ทุนนวัตกรรมสายอาชีพชั้นสูง ปีการศึกษา 2563 ประเภททุน 5 ปี (ปวช. ต่อเนื่อง ปวส./อนุปริญญา) ของ วิทยาลัยเทคโนโลยีอีสานเหนือ</t>
  </si>
  <si>
    <t>1000-015491</t>
  </si>
  <si>
    <t>63CPV2547</t>
  </si>
  <si>
    <t>63CPV2547 งวดที่1-63-0148-ทุนนวัตกรรมสายอาชีพชั้นสูง ปีการศึกษา 2563 ประเภททุน 2 ปี (ปวส./อนุปริญญา) ของ วิทยาลัยเทคโนโลยีอีสานเหนือ</t>
  </si>
  <si>
    <t>1000-015493</t>
  </si>
  <si>
    <t>63CPV2548</t>
  </si>
  <si>
    <t>63CPV2548 งวดที่1-63-0144-ครูเพื่อศิษย์ สร้างการเรียนรู้สู่ระดับเชื่อมโยงออนไลน์</t>
  </si>
  <si>
    <t>1000-015494</t>
  </si>
  <si>
    <t>63CPV2549</t>
  </si>
  <si>
    <t>63CPV2549 งวดที่2-62-0330-พัฒนาระบบการเสริมสร้างทักษะชีวิตและดูแลช่วยเหลือนักเรียนอาชีวศึกษา</t>
  </si>
  <si>
    <t>1000-015495</t>
  </si>
  <si>
    <t>63CPV2550</t>
  </si>
  <si>
    <t>63CPV2550 งวดที่3-62-0353-พัฒนาคุณภาพชีวิตเกษตรกรไทย พอใจในวิถีพอเพียง</t>
  </si>
  <si>
    <t>1000-015497</t>
  </si>
  <si>
    <t>63CPV2551</t>
  </si>
  <si>
    <t>63CPV2551 งวดที่2-62-0373-โครงการสร้างพลังคนพิการประกอบอาชีพและสร้างรายได้เครือข่ายกลุ่มคนพิการของมูลนิธิเพื่อพัฒนาคนพิการ อำเภอบัวใหญ่ จังหวัดนครราชสีมาอำเภอบัวใหญ่</t>
  </si>
  <si>
    <t>1000-015513</t>
  </si>
  <si>
    <t>63CPV2552</t>
  </si>
  <si>
    <t>63CPV2552 นางสาวรักชนก กลิ่นเจริญ (ลูกหนี้เงินยืม) 041863 ประชุมชี้แจงการดำเนินงานโครงการจัดสรรเงินอุดหนุนแบบมีเงื่อนไข (นักเรียนทุนเสมอภาค) ประจำภาคเรียนที่ 1/2563 16 ก.ค. 63 สพฐ.</t>
  </si>
  <si>
    <t>1000-015534</t>
  </si>
  <si>
    <t>63CPV2553</t>
  </si>
  <si>
    <t>63CPV2553 บริษัท ทีเอเอสคอนซัลติ้งพาร์ทเนอร์ จำกัด ค่าฝึกอบรม 1.Strategic HR Planning Process 2.Learning &amp; Development Strategy</t>
  </si>
  <si>
    <t>1000-015536</t>
  </si>
  <si>
    <t>63CPV2554</t>
  </si>
  <si>
    <t>63CPV2554 นางสาวชนกพรรณ วรดิลก (ลูกหนี้เงินยืม) CA364/2563 เบิกเพิ่ม การประชุมคณะอนุกรรมการกำกับทิศทางโครงการพัฒนาครูและโรงเรียนเพื่อยกระดับคุณภาพการศึกษาอย่างต่อเนื่อง ครั้งที่4/2563 19 มิ.ย. 63 กสศ.</t>
  </si>
  <si>
    <t>1000-015538</t>
  </si>
  <si>
    <t>63CPV2555</t>
  </si>
  <si>
    <t>63CPV2555 ประชุมอนุกรรมการกำกับทิศทางโครงการการพัฒนาทักษะแรงานที่ขาดแคลนทุนทรัพย์และด้อยโอกาส ครั้งที่ 5/2563 30 มิ.ย. 63</t>
  </si>
  <si>
    <t>1000-015539</t>
  </si>
  <si>
    <t>63CPV2556</t>
  </si>
  <si>
    <t>63CPV2556 ค่าใช้จ่ายการประชุมหารือทีมบริหารจัดการครูและเด็กนอกระบบการศึกษา</t>
  </si>
  <si>
    <t>1000-015541</t>
  </si>
  <si>
    <t>63CPV2557</t>
  </si>
  <si>
    <t>63CPV2557 นางสาวจารุกิตติ์ กนกจรส ค่าเดินทางการประชุมหารือแนวทางการจัดประชุมเชิงปฏิบัติการจัดทำแผนงานโครงการพัฒนาครูและเด็กนอกระบบการศึกษา 8 ก.ค. 63</t>
  </si>
  <si>
    <t>1000-015542</t>
  </si>
  <si>
    <t>63CPV2558</t>
  </si>
  <si>
    <t>63CPV2558 นางสาวอัญชลี อุปกรณ์เครื่องเขียนในการจัดกิจกรรมพัฒนาบุคลากรภายใต้หัวข้อ EEF Club Friday</t>
  </si>
  <si>
    <t>1000-015543</t>
  </si>
  <si>
    <t>63CPV2559</t>
  </si>
  <si>
    <t>63CPV2559 นางโสฬวี คงวัฒน์ ค่าอาหารการประชุมกลุ่มย่อยเพื่อจัดทำคู่มือการปฏิบัติงานสำหรับศูนย์เทคโนโลยีสารสนเทศ 2 ก.ค. 63</t>
  </si>
  <si>
    <t>1000-015544</t>
  </si>
  <si>
    <t>63CPV2560</t>
  </si>
  <si>
    <t>63CPV2560 นายรุ่งอนันต์ ศิรินิยมชัย ค่าตลับหมึก หมึกสีและดำ</t>
  </si>
  <si>
    <t>1000-015545</t>
  </si>
  <si>
    <t>63CPV2561</t>
  </si>
  <si>
    <t>63CPV2561 นางสาวขวัญตา ทรัพย์สินบูรณะ การประชุมหารือโครงการทุนนวัตกรรมสายอาชีพชั้นสูงร่วมกับมหาวิทยาลัยเทคโนโลยีราชมงคลธัญบุรี 28 พ.ค. 63</t>
  </si>
  <si>
    <t>1000-015546</t>
  </si>
  <si>
    <t>63CPV2562</t>
  </si>
  <si>
    <t>63CPV2562 นายอาสเตอบูยา ปานเดย์ ค่าจัดส่งหนังสือพิมพ์ มิถุนายน 2563</t>
  </si>
  <si>
    <t>1000-015548</t>
  </si>
  <si>
    <t>63CPV2563</t>
  </si>
  <si>
    <t>63CPV2563 งวดที่2-62-0290-พัฒนาระบบการดูแลเด็กแบบรายกรณี (Case Management System) ระดับพื้นที่</t>
  </si>
  <si>
    <t>1000-015550</t>
  </si>
  <si>
    <t>63CPV2564</t>
  </si>
  <si>
    <t>63CPV2564 งวดที่2-62-0290-พัฒนาระบบการดูแลเด็กแบบรายกรณี (Case Management System) ระดับพื้นที่</t>
  </si>
  <si>
    <t>1000-015553</t>
  </si>
  <si>
    <t>63CPV2565</t>
  </si>
  <si>
    <t>63CPV2565 งวดที่1-63-0189-ทุนนวัตกรรมสายอาชีพชั้นสูง ปีการศึกษา 2563 ประเภททุน 2 ปี (ปวส./อนุปริญญา) ของ วิทยาลัยเทคนิคพระนครศรีอยุธยา</t>
  </si>
  <si>
    <t>1000-015555</t>
  </si>
  <si>
    <t>63CPV2566</t>
  </si>
  <si>
    <t>63CPV2566 งวดที่1-63-0162-สนับสนุนทุนการศึกษาครูรัก(ษ์)ถิ่น มหาวิทยาลัยราชภัฏเลย  รุ่นที่ 1 ปีการศึกษา 2563</t>
  </si>
  <si>
    <t>1000-015556</t>
  </si>
  <si>
    <t>63CPV2567</t>
  </si>
  <si>
    <t>63CPV2567 งวดที่1-63-0171-ทุนนวัตกรรมสายอาชีพชั้นสูง ปีการศึกษา 2563 ประเภททุน 2 ปี (ปวส./อนุปริญญา) ของ วิทยาลัยชุมชนอุทัยธานี</t>
  </si>
  <si>
    <t>1000-015557</t>
  </si>
  <si>
    <t>63CPV2568</t>
  </si>
  <si>
    <t>63CPV2568 งวดที่1-63-0192-ทุนนวัตกรรมสายอาชีพชั้นสูง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วิทยาลัยเทคนิคพระนครศรีอยุธยา</t>
  </si>
  <si>
    <t>1000-015558</t>
  </si>
  <si>
    <t>63CPV2569</t>
  </si>
  <si>
    <t>63CPV2569 งวดที่1-63-0137-ทุนนวัตกรรมสายอาชีพชั้นสูง ปีการศึกษา 2563 ระยะที่ 1 ประเภททุน 2 ปี (ปวส./อนุปริญญา) ของ วิทยาลัยเทคนิคตราด</t>
  </si>
  <si>
    <t>1000-015568</t>
  </si>
  <si>
    <t>63CPV2570</t>
  </si>
  <si>
    <t>63CPV2570 งวดที่1-63-0167-สนับสนุนองค์ความรู้และพัฒนาเครือข่ายครูและเด็กนอกระบบการศึกษาในกรุงเทพมหานครบนฐานภาคประชาสังคม</t>
  </si>
  <si>
    <t>1000-015559</t>
  </si>
  <si>
    <t>63CPV2571</t>
  </si>
  <si>
    <t>63CPV2571 งวดที่1-63-0181-ทุนนวัตกรรมสายอาชีพชั้นสูง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วิทยาลัยเทคนิคกาญจนาภิเษกสมุทรปราการ</t>
  </si>
  <si>
    <t>1000-015561</t>
  </si>
  <si>
    <t>63CPV2572</t>
  </si>
  <si>
    <t>63CPV2572 งวดที่1-63-0155-ทุนนวัตกรรมสายอาชีพชั้นสูง ปีการศึกษา 2563  ประเภททุน 2 ปี (ปวส./อนุปริญญา) ของ วิทยาลัยเทคโนโลยีสยาม (สยามเทค)</t>
  </si>
  <si>
    <t>1000-015562</t>
  </si>
  <si>
    <t>63CPV2573</t>
  </si>
  <si>
    <t>63CPV2573 งวดที่1-63-0165-สนับสนุนทุนการศึกษาครูรัก(ษ์)ถิ่น มหาวิทยาลัยราชภัฏกำแพงเพชร รุ่นที่ 1 ปีการศึกษา 2563</t>
  </si>
  <si>
    <t>1000-015569</t>
  </si>
  <si>
    <t>63CPV2574</t>
  </si>
  <si>
    <t>63CPV2574 นางสาวชนกพรรณ วรดิลก (ลูกหนี้เงินยืม) 042363 การประชุมคณะอนุกรรมการกำกบทิศทางโครงการพัฒนาครูและโรงเรียนเพื่อยกระดับคุณภาพการศึกษาอย่างต่อเนื่อง ครั้งที่5/2563 20 ก.ค. 63 กสศ.</t>
  </si>
  <si>
    <t>1000-015570</t>
  </si>
  <si>
    <t>63CPV2575</t>
  </si>
  <si>
    <t>63CPV2575 นางสาวมนัญญา ชูพยัคฆ์ (ลูกหนี้เงินยืม) 042163 ประชุมเชิงปฏิบัติการจัดทำแผนงานชุดโครงการพัฒนาครูและเด็กเยาวชนนอกระบบการศึกษา 4 ภาค: กลุ่มภาคกลาง ภาคตะวันตก และภาคตะวันออก 20-21 ก.ค. 63 โรงแรม</t>
  </si>
  <si>
    <t>11010204-C-104-63C421502-5.1.1-2563-63C4215020003-99-99</t>
  </si>
  <si>
    <t>11020102-C-104-63C421502-5.1.1-2563-63C4215020003-99-99</t>
  </si>
  <si>
    <t>1000-015587</t>
  </si>
  <si>
    <t>63CPV2576</t>
  </si>
  <si>
    <t>63CPV2576 ค่าธรรมเนียมสมุดเช็คธนาคารกรุงไทย 082-1 มิ.ย.63</t>
  </si>
  <si>
    <t>11010220-C-------</t>
  </si>
  <si>
    <t>1000-015593</t>
  </si>
  <si>
    <t>63CPV2577</t>
  </si>
  <si>
    <t>63CPV2577 ค่าโทรศัพท์เจ้าหน้าที่ เดือน มิถุนายน 2563</t>
  </si>
  <si>
    <t>1000-015595</t>
  </si>
  <si>
    <t>63CPV2578</t>
  </si>
  <si>
    <t>63CPV2578 เบิกชดเชยเงินสดย่อย ครั้งที่ 12/2563</t>
  </si>
  <si>
    <t>1000-015597</t>
  </si>
  <si>
    <t>63CPV2579</t>
  </si>
  <si>
    <t>63CPV2579 ค่าธรรมเนียมการศึกษาและค่าใช้จ่ายรายเดือน เดือนที่1-2 มิถุนายน-กรกฎาคม 2563 นางสาวกนกอร ชมชาติ</t>
  </si>
  <si>
    <t>1000-015598</t>
  </si>
  <si>
    <t>63CPV2580</t>
  </si>
  <si>
    <t>63CPV2580 งวดที่1-63-0160-สนับสนุนทุนการศึกษาครูรัก(ษ์)ถิ่น มหาวิทยาลัยกาฬสินธุ์ รุ่นที่ 1 ปีการศึกษา 2563</t>
  </si>
  <si>
    <t>1000-015605</t>
  </si>
  <si>
    <t>63CPV2581</t>
  </si>
  <si>
    <t>63CPV2581 นางสาวขวัญตา ทรัพย์สินบูรณะ (ลูกหนี้เงินยืม) 042563 การประชุมพิจารณากลั่นกรองโครงการเสริมประสบการณ์นักศึกษาทุนนวัตกรรมสายอาชีพชั้นสูง 20 ก.ค. 63 กสศ.</t>
  </si>
  <si>
    <t>1000-015615</t>
  </si>
  <si>
    <t>63CPV2582</t>
  </si>
  <si>
    <t>63CPV2582 บริษัท เอส.พี.อาคาร จำกัด ค่าเช่าพื้นที่สำนักงาน กสศ เดือนมิถุนายน 2563 PO62000303 ค่าไฟฟ้า ค่าโทรศัพท์ ค่าแอร์</t>
  </si>
  <si>
    <t>1000-015618</t>
  </si>
  <si>
    <t>63CPV2583</t>
  </si>
  <si>
    <t>63CPV2583 บริษัท ฮิวแมนิก้า จำกัด(มหาชน) จ้างบริการระบบ Payroll Outsourcing &amp; Employee self-service งวดที่ 8 PO63000026-8</t>
  </si>
  <si>
    <t>1000-015692</t>
  </si>
  <si>
    <t>63CPV2584</t>
  </si>
  <si>
    <t>63CPV2584 นางสาวอริสา แก้วลี (ลูกหนี้เงินยืม) 042263 การประชุมอนุกรรมการด้านนโยบายข้อมูลข่าวสารสาธารณะ กสศ. ครั้งที่ 4/63 20 ก.ค. 63 กสศ.</t>
  </si>
  <si>
    <t>1000-015693</t>
  </si>
  <si>
    <t>63CPV2585</t>
  </si>
  <si>
    <t>63CPV2585 นายวิระพงค์ ใจห้าว (ลูกหนี้เงินยืม) 042063 ประชุมอนุกรรมการด้านกฎหมาย 21 ก.ค. 63 กสศ.</t>
  </si>
  <si>
    <t>11010204-C-101-63C712502-5.1.1-2563-63C7125020004-99-99</t>
  </si>
  <si>
    <t>11020102-C-101-63C712502-5.1.1-2563-63C7125020004-99-99</t>
  </si>
  <si>
    <t>1000-015702</t>
  </si>
  <si>
    <t>63CPV2586</t>
  </si>
  <si>
    <t>63CPV2586 สมาคมผู้ตรวจสอบภายในแห่งประเทศไทย ค่าธรรมเนียมเข้ารับการฝึกอบรม Compliance Audit นางสาวรัตน์ศิมา นางสงกรานต์</t>
  </si>
  <si>
    <t>1000-015729</t>
  </si>
  <si>
    <t>63CPV2587</t>
  </si>
  <si>
    <t>63CPV2587  นาง งามจิตต์ จันทรสาธิต PO63000521-1 รายงานผลการปฏิบัติงาน จัดจ้างที่ปรึกษาด้านการบริหารแผนงาน โครงการ เดือน มิถุนายน 2563</t>
  </si>
  <si>
    <t>1000-015731</t>
  </si>
  <si>
    <t>63CPV2588</t>
  </si>
  <si>
    <t>63CPV2588 บริษัท อินโฟเควสท์ จำกัด PO63000166-2 บริการมอนิเตอร์ข่าว สืบค้นข่าว และคลิปปิ้งข่าวออนไลน์จากข่าว นสพ. และข่าวออนไลน์ ประเด็นการศึกษา ความเหลื่อมล้ำ แรงงานและกสศ.</t>
  </si>
  <si>
    <t>1000-015733</t>
  </si>
  <si>
    <t>63CPV2589</t>
  </si>
  <si>
    <t>63CPV2589  นางสาว สิริญา ทองสมบุญ จัดทำวีดิทัศน์พื้นที่เพื่อใช้ในการประชุมวิชาการนานาชาติ PO63000601</t>
  </si>
  <si>
    <t>1000-015735</t>
  </si>
  <si>
    <t>63CPV2590</t>
  </si>
  <si>
    <t>63CPV2590 นายสกล สุวรรณาพิสิทธิ์ บริหารจัดการดูแลเว็บไซต์ กสศ. งวดที่ 1 PO63000529-1</t>
  </si>
  <si>
    <t>1000-015756</t>
  </si>
  <si>
    <t>63CPV2591</t>
  </si>
  <si>
    <t>63CPV2591 บริษัท วอล์ค ออน คลาวด์ จำกัด งวดที่ 1 ผลิตสื่อประชาสัมพันธ์การฝึกอาชีพระยะสั้น PO63000552-1</t>
  </si>
  <si>
    <t>1000-015737</t>
  </si>
  <si>
    <t>63CPV2592</t>
  </si>
  <si>
    <t>63CPV2592 นาย พีรพร สินประเสริฐ PO63000582-1 จัดจ้างเจ้าหน้าที่ตรวจสอบ ติดตาม การบันทึกผลการดำเนินงานการจัดสรรเงินอุดหนุนฯ ในสถานการณ์ Covid-19 ของสถานศึกษาในระบบ CCT</t>
  </si>
  <si>
    <t>1000-015739</t>
  </si>
  <si>
    <t>63CPV2593</t>
  </si>
  <si>
    <t>63CPV2593 นางสาวพิศมัย รัตนโรจน์สกุล PO63000375-3 รายงานผลการดำเนินงานโครงการฯ งวดที่ 3 - จัดจ้างผู้จัดการโครงการสร้างโอกาสทางการศึกษาสำหรับนักเรียนในพื้นที่ห่างไกลเป็นครูรุ่นใหม่</t>
  </si>
  <si>
    <t>1000-015742</t>
  </si>
  <si>
    <t>63CPV2594</t>
  </si>
  <si>
    <t>63CPV2594 นางสาว สุนทราภรณ์ กิติโยธี PO63000558-1 ผลิต Presentation ในรูปแบบ power point อย่างน้อย 6 ชิ้นงาน</t>
  </si>
  <si>
    <t>1000-015744</t>
  </si>
  <si>
    <t>63CPV2595</t>
  </si>
  <si>
    <t>63CPV2595 บริษัท มาตา การพิมพ์ จำกัด ผลิตกระดาษจดหมาย ผลิตซองเอกสาร จัดพิมพ์เอกสาร PO63000555 PO63000572 PO63000584 PO63000531 PO63000532</t>
  </si>
  <si>
    <t>1000-015746</t>
  </si>
  <si>
    <t>63CPV2596</t>
  </si>
  <si>
    <t>63CPV2596 ร.ต.ท.หญิง ปุณยนุช หิรัญอร ค่าบริการพยาบาลวิชาชีพเพื่อตรวจคัดกรองเจ้าหน้าที่และบุคคลภายนอกก่อนเข้าสำนักงาน ประจำเดือนมิถุนายน 2563</t>
  </si>
  <si>
    <t>1000-015748</t>
  </si>
  <si>
    <t>63CPV2597</t>
  </si>
  <si>
    <t>63CPV2597 นายพานิช ทศพรสัมพันธ์ งานตรวจสอบภายใน ประจำเดือน มิถุนายน 2563 PO63000476-1</t>
  </si>
  <si>
    <t>1000-015750</t>
  </si>
  <si>
    <t>63CPV2598</t>
  </si>
  <si>
    <t>63CPV2598 บริษัท พีพี เซอร์วิช แอนด์ คอนซัลท์ จำกัด PO62000412-9 งวดที่ 9 ตรวจรายงานการเงินโครงการของ กสศ.</t>
  </si>
  <si>
    <t>1000-015752</t>
  </si>
  <si>
    <t>63CPV2599</t>
  </si>
  <si>
    <t>63CPV2599  นางสาว สิรามล ตันศิริ PO63000597-1 ออกแบบโครงร่างแผนการดำเนินการกิจกรรมภายใน Equity Lab ของสถาบันวิจัยฯ ที่จะเกิดขึ้นภายในปี 2563</t>
  </si>
  <si>
    <t>1000-015754</t>
  </si>
  <si>
    <t>63CPV2600</t>
  </si>
  <si>
    <t>63CPV2600 บริษัท แอ้นท์ เอ็กซ์ เวิร์ค จำกัด PO63000544-1-2 แผนการดำเนินงานการพัฒนาระบบลงทะเบียนออนไลน์ โครงการทุนนวัตกรรมสายอาชีพชั้นสูง EEC ปี 2563</t>
  </si>
  <si>
    <t>1000-015758</t>
  </si>
  <si>
    <t>63CPV2601</t>
  </si>
  <si>
    <t>63CPV2592 ร้านศิวะพร ค่าจัดเอกสารการประชุมของสำนักงาน ประจำเดือนมิถุนายน 2563</t>
  </si>
  <si>
    <t>1000-015760</t>
  </si>
  <si>
    <t>63CPV2602</t>
  </si>
  <si>
    <t>63CPV2593 บริษัท แอทไวส คอนซัตติ้ง จำกัดการจัดทำคู่มือการปฏิบัติงาน work Manualการจัดฝึกอบรมเชิงปฏิบัติการ งวดที่1 PO63000338-2</t>
  </si>
  <si>
    <t>1000-015762</t>
  </si>
  <si>
    <t>63CPV2603</t>
  </si>
  <si>
    <t>63CPV2603 บริษัท ป้ายนายกฤษสติ๊กเกอร์ จำกัด PO63000574 ค่าบริการจัดทำป้ายอะคริลิกสีเขียวภาษาไทยและภาษาอังกฤษ</t>
  </si>
  <si>
    <t>1000-015764</t>
  </si>
  <si>
    <t>63CPV2604</t>
  </si>
  <si>
    <t>63CPV2604 บริษัท สร้างสรรค์ อินเตอร์ จำกัด PO63000561 พัสดุที่ต้องส่งมอบ แผนการดำเนินงานโครงการฯในภาพรวม &amp; Gantt Chart</t>
  </si>
  <si>
    <t>1000-015766</t>
  </si>
  <si>
    <t>63CPV2605</t>
  </si>
  <si>
    <t>63CPV2605 บริษัท ไดนามิก เลิร์นนิ่ง จำกัด PO63000563-1 พัสดุที่ต้องส่งมอบ แผนปฏิบัติการโครงการ และGantt chart ตั้งแต่เริ่มจนสิ้นสุดโครงการ</t>
  </si>
  <si>
    <t>1000-015769</t>
  </si>
  <si>
    <t>63CPV2606</t>
  </si>
  <si>
    <t>63CPV2606 บริษัท เอซีอินโฟเทค จำกัด PO63000503-1 บริการดูแลสันบสนุนโครงการ PDPA มิถุนายน 2563 งวดที่ 1</t>
  </si>
  <si>
    <t>1000-015771</t>
  </si>
  <si>
    <t>63CPV2607</t>
  </si>
  <si>
    <t>63CPV2607 บริษัท โกโพเมโล จำกัด บริการระบบอีเมลสำนักงาน จำนวน 10 Accounts เนื่องจากใช้เมลในโครงการเฉพาะกิจ (ประชุมนานาชาติ)</t>
  </si>
  <si>
    <t>1000-015773</t>
  </si>
  <si>
    <t>63CPV2608</t>
  </si>
  <si>
    <t>63CPV2608 นาย ฐิติฤกษ์ พรหมวนิช PO63000454-2 การให้คำปรึกษาการดำเนินการ Equity Lab สัปดาห์ละ 3 ครั้งเป็นอย่างต่ำ</t>
  </si>
  <si>
    <t>1000-015775</t>
  </si>
  <si>
    <t>63CPV2609</t>
  </si>
  <si>
    <t>63CPV2609 บริษัท มายด์เซ็ทเมคเกอร์ จำกัด PO63000560 พัสดุที่ต้องส่งมอบ งวดที่1 โครงการผลิตสื่อการเรียนรู้และกระบวนการให้ความเรียนรู้นักศึกษา ครู</t>
  </si>
  <si>
    <t>1000-015778</t>
  </si>
  <si>
    <t>63CPV2610</t>
  </si>
  <si>
    <t>63CPV2610 บริษัท เบส เพลย์เฮ้าส์ จำกัด PO63000567-1 โครงการสร้างแฟลตฟอร์มสร้างเสริมสมรรถนะด้วยระบบที่ช่วยให้อาชีวศึกษามองเห็นทักษะที่ขาดหายไป</t>
  </si>
  <si>
    <t>1000-015781</t>
  </si>
  <si>
    <t>63CPV2611</t>
  </si>
  <si>
    <t>63CPV2611 ห้างหุ้นส่วนจำกัด สตูดิโอ ไดอะล็อก PO63000480 ชุดออกแบบและพัฒนาอัตลักษณ์องค์กร วสศ.</t>
  </si>
  <si>
    <t>1000-015786</t>
  </si>
  <si>
    <t>63CPV2612</t>
  </si>
  <si>
    <t>63CPV2612 บริษัท นอกเส้น จำกัด PO63000566-1 โครงการสร้างพื้นที่ให้กับเยาวชน ที่มีความสามารถนอกเหนือจากความรู้ทางด้านวิชาการ แต่ขาดโอกาส</t>
  </si>
  <si>
    <t>1000-015787</t>
  </si>
  <si>
    <t>63CPV2613</t>
  </si>
  <si>
    <t>63CPV2613 งวดที่1-63-0168-ทุนนวัตกรรมสายอาชีพชั้นสูง ปีการศึกษา 2563 ประเภททุน 2 ปี (ปวส./อนุปริญญา)  ของ วิทยาลัยสารพัดช่างกาฬสินธุ์</t>
  </si>
  <si>
    <t>1000-015788</t>
  </si>
  <si>
    <t>63CPV2614</t>
  </si>
  <si>
    <t>63CPV2614 งวดที่1-63-0186-ทุนนวัตกรรมสายอาชีพชั้นสูง ปีการศึกษา 2563 ประเภททุน 5 ปี (ปวช. ต่อเนื่อง ปวส./อนุปริญญา) ของ วิทยาลัยการอาชีพปัว</t>
  </si>
  <si>
    <t>1000-015790</t>
  </si>
  <si>
    <t>63CPV2615</t>
  </si>
  <si>
    <t>63CPV2613 บริษัท โฮมรัน พัลส์ จำกัด PO63000446-2 จัดจ้างสำรวจเชิงปริมาณกลุ่มเป้าหมายเพื่อนำไปสู่การวางแผนรณรงค์การสื่อสารส่วนระดมทุน งวดที่ 2</t>
  </si>
  <si>
    <t>1000-015791</t>
  </si>
  <si>
    <t>63CPV2616</t>
  </si>
  <si>
    <t>63CPV2616 งวดที่1-63-0147-ทุนนวัตกรรมสายอาชีพชั้นสูง ปีการศึกษา 2563 ประเภททุน 2 ปี (ปวส./อนุปริญญา) ของ วิทยาลัยเทคนิคจันทบุรี</t>
  </si>
  <si>
    <t>1000-015794</t>
  </si>
  <si>
    <t>63CPV2617</t>
  </si>
  <si>
    <t>63CPV2614 นาย กนิษฐ์ ศรีเคลือบ PO63000543 จัดจ้างติดตามและวิเคราะห์ผลการดำเนินงานการจัดสรรเงินอุดหนุนนักเรียนทุนเสมอภาค</t>
  </si>
  <si>
    <t>1000-015792</t>
  </si>
  <si>
    <t>63CPV2618</t>
  </si>
  <si>
    <t>63CPV2618 งวดที่1-63-0194-ทุนนวัตกรรมสายอาชีพชั้นสูง ปีการศึกษา 2563 ประเภททุน 5 ปี (ปวช. ต่อเนื่อง ปวส./อนุปริญญา) ของ วิทยาลัยเทคโนโลยีชลบุรี</t>
  </si>
  <si>
    <t>1000-015796</t>
  </si>
  <si>
    <t>63CPV2619</t>
  </si>
  <si>
    <t>63CPV2619 งวดที่1-63-0199-ทุนนวัตกรรมสายอาชีพชั้นสูง ปีการศึกษา 2563 ประเภททุน 2 ปี (ปวส./อนุปริญญา) ของ วิทยาลัยเทคโนโลยีชลบุรี</t>
  </si>
  <si>
    <t>1000-015799</t>
  </si>
  <si>
    <t>63CPV2620</t>
  </si>
  <si>
    <t>63CPV2620 งวดที่1-63-0178-ทุนนวัตกรรมสายอาชีพชั้นสูง ปีการศึกษา 2563 ประเภททุน 5 ปี (ปวช. ต่อเนื่อง ปวส./อนุปริญญา) ของ วิทยาลัยชุมชนอุทัยธานี</t>
  </si>
  <si>
    <t>1000-015802</t>
  </si>
  <si>
    <t>63CPV2621</t>
  </si>
  <si>
    <t>63CPV2621 บริษัท แรบบิท ดิจิทัล กรุ๊ป จำกัด PO63000477 รายงานผลการสื่อสารโครงการสื่อสารทางโทรทัศน์และเว็บไซต์เพื่อการเผยแพร่โครงการในการระดมทุน</t>
  </si>
  <si>
    <t>1000-015800</t>
  </si>
  <si>
    <t>63CPV2622</t>
  </si>
  <si>
    <t>63CPV2622 งวดที่1-63-0209-ทุนนวัตกรรมสายอาชีพชั้นสูง ปีการศึกษา 2563 ประเภททุน 5 ปี (ปวช. ต่อเนื่อง ปวส./อนุปริญญา) ของวิทยาลัยเทคโนโลยีบริหารธุรกิจอุดรธานี</t>
  </si>
  <si>
    <t>1000-015803</t>
  </si>
  <si>
    <t>63CPV2623</t>
  </si>
  <si>
    <t>63CPV2623 งวดที่1-63-0195-ทุนนวัตกรรมสายอาชีพชั้นสูง ปีการศึกษา 2563 ประเภททุน 5 ปี (ปวช. ต่อเนื่อง ปวส./อนุปริญญา) ของ มหาวิทยาลัยเทคโนโลยีราชมงคลล้านนา</t>
  </si>
  <si>
    <t>1000-015805</t>
  </si>
  <si>
    <t>63CPV2624</t>
  </si>
  <si>
    <t>63CPV2624 บริษัท เอ็ม พรอสเปอร์ จำกัด จัดหา/สั่งซื้อ กาแฟ</t>
  </si>
  <si>
    <t>1000-015808</t>
  </si>
  <si>
    <t>63CPV2625</t>
  </si>
  <si>
    <t>63CPV2625 งวดที่1-63-0190-จัดการศึกษาเชิงพื้นที่เพื่อความเสมอภาคทางการศึกษา จังหวัดสุโขทัย ระยะที่ 2</t>
  </si>
  <si>
    <t>1000-015807</t>
  </si>
  <si>
    <t>63CPV2626</t>
  </si>
  <si>
    <t>63CPV2626 บริษัท พันช์อัพ เวิลด์ จำกัด PO63000611 ชุดสไลด์นำเสนอกลุ่มเป้าหมายการดำเนินการของ กสศ. ไม่ต่ำกว่า 3 ชิ้น</t>
  </si>
  <si>
    <t>1000-015809</t>
  </si>
  <si>
    <t>63CPV2627</t>
  </si>
  <si>
    <t>63CPV2627 งวดที่1-63-0188-ทุนนวัตกรรมสายอาชีพชั้นสูง ปีการศึกษา 2563 ประเภททุน 2 ปี (ปวส./อนุปริญญา) ของ  วิทยาลัยเทคนิคอำนาจเจริญ</t>
  </si>
  <si>
    <t>1000-015810</t>
  </si>
  <si>
    <t>63CPV2628</t>
  </si>
  <si>
    <t>63CPV2628 งวดที่1-63-0187-ทุนนวัตกรรมสายอาชีพชั้นสูง ปีการศึกษา 2563 ประเภททุน 2 ปี (ปวส./อนุปริญญา) ของวิทยาลัยชุมชนนราธิวาส</t>
  </si>
  <si>
    <t>1000-015811</t>
  </si>
  <si>
    <t>63CPV2629</t>
  </si>
  <si>
    <t>63CPV2629 งวดที่1-63-0179-ทุนนวัตกรรมสายอาชีพชั้นสูง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วิทยาลัยเกษตรและเทคโนโลยีชัยภูมิ</t>
  </si>
  <si>
    <t>1000-015813</t>
  </si>
  <si>
    <t>63CPV2630</t>
  </si>
  <si>
    <t>63CPV2630 นาย ฐิติพงศ์ ศิริรัตน์อัสดร PO63000499 จัดจ้างออกแบบชุดสื่อดิจิตอลงาน Covid-19 ในรูปแบบ Photo Album ภายใต้โครงการออกแบบและผลิตอาร์ตเวิร์ค Covid-19 นักเรียน 4 ภาค</t>
  </si>
  <si>
    <t>1000-015814</t>
  </si>
  <si>
    <t>63CPV2631</t>
  </si>
  <si>
    <t>63CPV2631 งวดที่1-63-0176-ทุนนวัตกรรมสายอาชีพชั้นสูง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วิทยาลัยเกษตรและเทคโนโลยีชัยภูมิ</t>
  </si>
  <si>
    <t>1000-015815</t>
  </si>
  <si>
    <t>63CPV2632</t>
  </si>
  <si>
    <t>63CPV2632 งวดที่1-63-0173-ทุนนวัตกรรมสายอาชีพชั้นสูง ปีการศึกษา 2563 ประเภททุน 5 ปี (ปวช. ต่อเนื่อง ปวส./อนุปริญญา)  ของ วิทยาลัยเกษตรและเทคโนโลยีขอนแก่น</t>
  </si>
  <si>
    <t>1000-015817</t>
  </si>
  <si>
    <t>63CPV2633</t>
  </si>
  <si>
    <t>63CPV2633 บริษัท เอ็กซ์เซลซิเออร์ ซัพพลายส์ จำกัด PO63000548 รายการสินค้า/สั่งซื้อ กระดาษถ่ายเอกสาร อุปกรณ์เครื่องเขียน</t>
  </si>
  <si>
    <t>1000-015818</t>
  </si>
  <si>
    <t>63CPV2634</t>
  </si>
  <si>
    <t>63CPV2634 งวดที่1-63-0172-ทุนนวัตกรรมสายอาชีพชั้นสูง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วิทยาลัยเกษตรและเทคโนโลยีแพร่</t>
  </si>
  <si>
    <t>1000-015820</t>
  </si>
  <si>
    <t>63CPV2635</t>
  </si>
  <si>
    <t>63CPV2635 บริษัท โปรเจคท์ บอส (ไทยแลนด์) จำกัด PO63000547 เช่าเครื่องถ่ายเอกสารสี รุ่น Color Xerox 7435 จำนวน 1 เครื่อง (รวม 2 วัน)</t>
  </si>
  <si>
    <t>1000-015821</t>
  </si>
  <si>
    <t>63CPV2636</t>
  </si>
  <si>
    <t>63CPV2636 งวดที่1-63-0169-ทุนนวัตกรรมสายอาชีพชั้นสูง ปีการศึกษา 2563 ประเภททุน 2 ปี (ปวส./อนุปริญญา) ของ วิทยาลัยชุมชนแม่ฮ่องสอน</t>
  </si>
  <si>
    <t>1000-015823</t>
  </si>
  <si>
    <t>63CPV2637</t>
  </si>
  <si>
    <t>63CPV2637  นายวรเมธ เจริญวัย PO63000333-3 จัดทำข้อมูลระบบจัดซื้อจัดจ้าง ข้อมูลโครงการที่ส่งมาจากระบบPMS รายการตั้งหนี้และภาระผูกพัน ผลงาน เดือน พฤษภาคม 2563</t>
  </si>
  <si>
    <t>1000-015824</t>
  </si>
  <si>
    <t>63CPV2638</t>
  </si>
  <si>
    <t>63CPV2638 งวดที่1-63-0145-ทุนนวัตกรรมสายอาชีพชั้นสูง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วิทยาลัยเทคนิคน่าน</t>
  </si>
  <si>
    <t>1000-015826</t>
  </si>
  <si>
    <t>63CPV2639</t>
  </si>
  <si>
    <t>63CPV2639 บริษัท เจ บี คอมเมิร์ซ จำกัด PO63000374  สนับสนุนการวางแผนและพัฒนาระบบการสื่อสารแบบรวมศุนย์บนเครือข่ายสังคมออนไลน์ด้วยApplication Line Office account</t>
  </si>
  <si>
    <t>1000-015827</t>
  </si>
  <si>
    <t>63CPV2640</t>
  </si>
  <si>
    <t>63CPV2640 งวดที่1-63-0184-ทุนนวัตกรรมสายอาชีพชั้นสูง ปีการศึกษา 2563 ประเภททุน 2 ปี (ปวส./อนุปริญญา) ของ วิทยาลัยการอาชีพปัว</t>
  </si>
  <si>
    <t>1000-015828</t>
  </si>
  <si>
    <t>63CPV2641</t>
  </si>
  <si>
    <t>63CPV2641 งวดที่1-63-0161-สนับสนุนทุนการศึกษาครูรัก(ษ์)ถิ่น มหาวิทยาลัยราชภัฏพิบูลสงคราม รุ่นที่ 1 ปีการศึกษา 2563</t>
  </si>
  <si>
    <t>1000-015829</t>
  </si>
  <si>
    <t>63CPV2642</t>
  </si>
  <si>
    <t>63CPV2642 งวดที่1-63-0159-สนับสนุนทุนการศึกษาครูรัก(ษ์) ถิ่น มหาวิทยาลัยราชภัฏเชียงใหม่ รุ่นที่ 1 ปีการศึกษา 2563</t>
  </si>
  <si>
    <t>1000-015830</t>
  </si>
  <si>
    <t>63CPV2643</t>
  </si>
  <si>
    <t>63CPV2643 งวดที่1-63-0151-หนุนเสริม จัดเวทีแลกเปลี่ยนเรียนรู้ และติดตามประเมินการพัฒนาครู ในโรงเรียนตำรวจตระเวนชายแดน เพื่อยกระดับคุณภาพการศึกษาของโรงเรียนในถิ่นทุรกันดาร</t>
  </si>
  <si>
    <t>1000-015831</t>
  </si>
  <si>
    <t>63CPV2644</t>
  </si>
  <si>
    <t>63CPV2644 งวดที่1-63-0193-ทุนนวัตกรรมสายอาชีพชั้นสูง ปีการศึกษา 2563 ประเภททุน 2 ปี (ปวส./อนุปริญญา) ของ มหาวิทยาลัยเทคโนโลยีราชมงคลล้านนา</t>
  </si>
  <si>
    <t>1000-015833</t>
  </si>
  <si>
    <t>63CPV2645</t>
  </si>
  <si>
    <t>63CPV2645 นายอเนก ปิ๋วธัญญา PO63000472-4 ผลิตภาพนิ่งสำหรับกองทุนเพื่อความเสมอภาคทางการศึกษา งวดที่ 4</t>
  </si>
  <si>
    <t>1000-015834</t>
  </si>
  <si>
    <t>63CPV2646</t>
  </si>
  <si>
    <t>63PV2646 งวดที่2-63-0002-การหนุนเสริมทางวิชาการ ติดตามและถอดบทเรียนระบบทดลองการพัฒนาทักษะแรงงานที่ขาดแคลนทุนทรัพย์และด้อยโอกาสที่ใช้ชุมชนเป็นฐาน</t>
  </si>
  <si>
    <t>1000-015835</t>
  </si>
  <si>
    <t>63CPV2647</t>
  </si>
  <si>
    <t>63CPV2647  นาย ณรงค์ฤทธิ์ โก๋กลิ่น PO63000481 ถ่ายวีดีโอถ่ายทอดสดลง Facebook เพื่อใช้ในการสอนในงาน “เมื่อนักเรียนไม่สามารถเรียนออนไลน์ได้ทุกคน” จำนวน 1 วันพร้อมบริการโปรแกรม Streamyard</t>
  </si>
  <si>
    <t>1000-015837</t>
  </si>
  <si>
    <t>63CPV2648</t>
  </si>
  <si>
    <t>63CPV2648  นางปรียารัตน์ มาอินทร์ PO63000465 จ้างแปลเอกสาร Spotlight: Quality Education for all during COVID-19 Crisis แปลเป็นภาษาไทย</t>
  </si>
  <si>
    <t>1000-015839</t>
  </si>
  <si>
    <t>63CPV2649</t>
  </si>
  <si>
    <t>63CPV2649 บริษัท ไนซ์จ๊อบทีม จำกัด PO63000445-1 PO63000580 ค่าจ้างบุคลากรสนับสนุนงานสัญญา</t>
  </si>
  <si>
    <t>1000-015841</t>
  </si>
  <si>
    <t>63CPV2650</t>
  </si>
  <si>
    <t>63CPV2650 บริษัท ไซด์คิก จำกัด PO63000583-1 จ้างประชาสัมพันธ์งานการประชุมวิชาการนานาชาติ</t>
  </si>
  <si>
    <t>1000-015843</t>
  </si>
  <si>
    <t>63CPV2651</t>
  </si>
  <si>
    <t>63CPV2651 บริษัท เดอะ เบทเทอริ่ง โค จำกัด PO63000573 PO63000551 ออกแบบกราฟฟิกเพื่อสร้างการมีส่วนร่วม</t>
  </si>
  <si>
    <t>1000-015845</t>
  </si>
  <si>
    <t>63CPV2652</t>
  </si>
  <si>
    <t>63CPV2652 บริษัท โอไอซี ครีเอชั่น จำกัด ศูนย์บริการข้อมูลแก่สาธารณะ โดย Call Center</t>
  </si>
  <si>
    <t>1000-015847</t>
  </si>
  <si>
    <t>63CPV2653</t>
  </si>
  <si>
    <t>63CPV2653 บริษัท เอ็น.ซี.ซี.อินเตอร์เนชั่นแนล อีเว้นท์ จำกัด PO63000525-1 จัดจ้างออแกไนเซอร์งานประชุมวิชาการนานาชาติ งวดที่ 1</t>
  </si>
  <si>
    <t>1000-015848</t>
  </si>
  <si>
    <t>63CPV2654</t>
  </si>
  <si>
    <t>63CPV2654 นางสาวศรีประภา แก้วคันโท (ลูกหนี้เงินยืม) 040663 การประชุมคณะอนุกรรมการด้านการเงินและงบประมาณ ครั้งที่ 5/2563 22 ก.ค. 63 กสศ.</t>
  </si>
  <si>
    <t>1000-015849</t>
  </si>
  <si>
    <t>63CPV2655</t>
  </si>
  <si>
    <t>63CPV2655 นางสาวขวัญตา ทรัพย์สินบูรณะ (ลูกหนี้เงินยืม) 042663 การประชุมรายงานความก้าวหน้าโครงการ ติดตาม หนุนเสริมการทำงาน และสนับสนุนวิชาการให้แก่สถานศึกษาสายอาชีพโครงการทุนนวัตกรรมสายอาชีพชั้นสูง 22</t>
  </si>
  <si>
    <t>1000-015851</t>
  </si>
  <si>
    <t>63CPV2656</t>
  </si>
  <si>
    <t>63CPV2656 นางสาวกมลวรรณ พลับจีน (ลูกหนี้เงินยืม) 041363 การลงพื้นที่ เพื่อรับฟังการนำเสนอแนวทางดำเนินโครงการและดูพื้นที่จริงโครงการครูรัก(ษ์)ถิ่น ปีการศึกษา 2564 ภาคกลาง/ภาคตะวันออก/ภาคตะวันตก 23-31</t>
  </si>
  <si>
    <t>1000-015852</t>
  </si>
  <si>
    <t>63CPV2657</t>
  </si>
  <si>
    <t>63CPV2657 นางสาวกุลธิดา ทรัพย์ไพศาล (ลูกหนี้เงินยืม) 042463 จัดหากล่องกระดาษเก็บเอกสาร เพื่อจัดเก็บเอกสารการเงิน บัญชี ศูนย์สัญญา และโครงการต่างๆของแต่ละสำนักเพื่อจัดส่งคลังเอกสาร 24 ก.ค. 63 กสศ.</t>
  </si>
  <si>
    <t>11020102-C-101-63C996301-2.1.1-2563-63C9963010005-99-99</t>
  </si>
  <si>
    <t>1000-015854</t>
  </si>
  <si>
    <t>63CPV2658</t>
  </si>
  <si>
    <t>63CPV2658 63CPV2656 นางสาวกมลวรรณ พลับจีน (ลูกหนี้เงินยืม) 041363 การลงพื้นที่ เพื่อรับฟังการนำเสนอแนวทางดำเนินโครงการและดูพื้นที่จริงโครงการครูรัก(ษ์)ถิ่น ปีการศึกษา 2564 ภาคกลาง/ภาคตะวันออก/ภาคตะวัน</t>
  </si>
  <si>
    <t>1000-015859</t>
  </si>
  <si>
    <t>63CPV2659</t>
  </si>
  <si>
    <t>63CPV2659 งวดที่2-62-0300-วิจัยศึกษาระบบการรับรองคุณภาพโรงเรียนนานาชาติในประเทศไทย ขององค์กรรับรองคุณภาพในระดับสากล</t>
  </si>
  <si>
    <t>1000-015861</t>
  </si>
  <si>
    <t>63CPV2660</t>
  </si>
  <si>
    <t>63CPV2660 งวดที่2-62-0300-วิจัยศึกษาระบบการรับรองคุณภาพโรงเรียนนานาชาติในประเทศไทย ขององค์กรรับรองคุณภาพในระดับสากล</t>
  </si>
  <si>
    <t>1000-015863</t>
  </si>
  <si>
    <t>63CPV2661</t>
  </si>
  <si>
    <t>63CPV2661 นางสาวขวัญตา ทรัพย์สินบูรณะ ค่าตอบแทนการพิจารณากลั่นกรองทางวิชาการโครงการทุนนวัตกรรมสายอาชีพชั้นสูง สำหรับผู้ที่มีความต้องการพิเศษ 2563 25 .พ.ค. 63</t>
  </si>
  <si>
    <t>1000-015864</t>
  </si>
  <si>
    <t>63CPV2662</t>
  </si>
  <si>
    <t>63CPV2662 รินรดา ค่าจ้างแปลเอกสารภาษาอังกฤษ ค่าเดินทางประชุม</t>
  </si>
  <si>
    <t>1000-015865</t>
  </si>
  <si>
    <t>63CPV2663</t>
  </si>
  <si>
    <t>63CPV2663 อริสา ค่าอาหารการประชุมผู้บริหาร กสศ. 8 ก.ค. 63 ค่าอาหารประชุมชี้แจงรายงานประจำปี ครั้งที่ 10</t>
  </si>
  <si>
    <t>1000-015867</t>
  </si>
  <si>
    <t>63CPV2664</t>
  </si>
  <si>
    <t>63CPV2664 นางสาวพิมพ์นิภา วังชากร ค่าตอบแทนการประชุมแนวปฏิบัติของผู้รับทุนโครงการทุนนวัตกรรมสายอาชีพชั้นสูง ครั้งที่2 26-27 มิ.ย. 63</t>
  </si>
  <si>
    <t>1000-015868</t>
  </si>
  <si>
    <t>63CPV2665</t>
  </si>
  <si>
    <t>63CPV2665 นางสาวนลิษา นิลขวัญ ค่าจ้างเจ้าหน้าที่สนับสนุนจัดทำเอกสารและข้อมูลสัญญาโครงการสนับสนุนการพัฒนาครูและเด็กนอกระบบการศึกษา และโครงการครูรัก(ษ์)ถิ่น 8-10 ก.ค. 63</t>
  </si>
  <si>
    <t>1000-015869</t>
  </si>
  <si>
    <t>63CPV2666</t>
  </si>
  <si>
    <t>63CPV2666 นางสาวชนิสรา ดีพุ่ม ค่าจ้างเจ้าหน้าที่สนับสนุนจัดทำเอกสารและข้อมูลสัญญาโครงการสนับสนุนการพัฒนาครูและเด็กนอกระบบการศึกษา และโครงการครูรัก(ษ์)ถิ่น 8-10 ก.ค. 63</t>
  </si>
  <si>
    <t>1000-015870</t>
  </si>
  <si>
    <t>63CPV2667</t>
  </si>
  <si>
    <t>63CPV2667 นางสาวขวัญตา ทรัพย์สินบูรณะ ค่าจ้างออกแบบและจัดทำข้อมูลการนำเสนอ สำหรับประชุมวันที่ 24 พ.ค. 63</t>
  </si>
  <si>
    <t>1000-015871</t>
  </si>
  <si>
    <t>63CPV2668</t>
  </si>
  <si>
    <t>63CPV2668 นางสาวอัญชลี สิทธิกุลธร ค่าเดินทางเข้าร่วมงานมอบรางวัล Equity Partnership's School Network 30 มิ.ย. 63</t>
  </si>
  <si>
    <t>1000-015872</t>
  </si>
  <si>
    <t>63CPV2669</t>
  </si>
  <si>
    <t>63CPV2669 นางสาวรักชนก กลิ่นเจริญ (ลูกหนี้เงินยืม) 040263 เบิกเพิ่ม การประชุมชี้แจงการดำเนินงานโครงการจัดสรรเงินอุดหนุนแบบมีเงื่อนไข ภาคเรียนที่ 1 ปีการศึกษา 2563 9 ก.ค. 63 กรมส่งเสริมการปกครองท้องถิ่</t>
  </si>
  <si>
    <t>1000-015876</t>
  </si>
  <si>
    <t>63CPV2670</t>
  </si>
  <si>
    <t>63CPV2670 นางสาววนิดา คุณรอด (ลูกหนี้เงินยืม) 043163 ประชุมเตรียมและประชุมคณะอนุกรรมการกำกับทิศทางโครงการพัฒนาทักษะอาชีพสำหรับผู้ที่ขาดแคลนทุนทรัพย์และด้อยโอกาสที่ใช้ชุมชนเป็นฐาน ปี 2563 ครั้งที่ 6/25</t>
  </si>
  <si>
    <t>1000-015877</t>
  </si>
  <si>
    <t>63CPV2671</t>
  </si>
  <si>
    <t>63CPV2671 นางสาวรินรดา แต่งตั้ง (ลูกหนี้เงินยืม) 043463 การประชุมหารือโครงการวิจัยสำรวจทักษะและความพร้อมของกลุ่มประชากรวัยแรงงาน 24 ก.ค. 63 กสศ.</t>
  </si>
  <si>
    <t>11010204-C-107-63C612502-5.1.1-2563-63C6125020002-99-99</t>
  </si>
  <si>
    <t>11020102-C-107-63C612502-5.1.1-2563-63C6125020002-99-99</t>
  </si>
  <si>
    <t>1000-015878</t>
  </si>
  <si>
    <t>63CPV2672</t>
  </si>
  <si>
    <t>63CPV2672 นางสาวกุลธิดา ทรัพย์ไพศาล (ลูกหนี้เงินยืม) 039863 การประชุมสัมมนาเพื่อกำหนดทิศทางแผนการดำเนินงานและงบประมาณปี 2565 และการประชุมคณะกรรมการบริหารกองทุนเพื่อความเสมอภาคทางการศึกษา ครั้งที่ 7/25</t>
  </si>
  <si>
    <t>1000-015879</t>
  </si>
  <si>
    <t>63CPV2673</t>
  </si>
  <si>
    <t>63CPV2673 นางสาวศรีประภา แก้วคันโท (ลูกหนี้เงินยืม) 042763 ค่าเบี้ยประชุม ประชุมคณะกรรมการบริหารกองทุนเพื่อความเสมอภาคทางการศึกษา ครั้งที่ 7/2563 30 ก.ค.63 โรงแรมบัดดี้ จ.นนทบุรี</t>
  </si>
  <si>
    <t>11010204-C-101-63C996301-2.1.1-2563-63C9963010005-99-99</t>
  </si>
  <si>
    <t>1000-015880</t>
  </si>
  <si>
    <t>63CPV2674</t>
  </si>
  <si>
    <t>63CPV2674 นางสาวกุลธิดา ทรัพย์ไพศาล (ลูกหนี้เงินยืม) 039363 ประชุมคณะอนุกรรมการด้านการคุ้มครองข้อมูลส่วนบุคคลของกองทุนฯ ครั้งที่ 2/2563 31 ก.ค. 63 กสศ.</t>
  </si>
  <si>
    <t>1000-015881</t>
  </si>
  <si>
    <t>63CPV2675</t>
  </si>
  <si>
    <t>63CPV2675 นางสาวจารุกิตติ์ กนกจรส (ลูกหนี้เงินยืม) 042863 การประชุมเชิงปฏิบัติการจัดทำแผนงานชุดโครงการพัฒนาครูและเด็กเยาวชนนอกระบบการศึกษา 4 ภาค : กลุ่มตะวันออก วันที่ 25-26 ก.ค. 63 บ้านสนวนรีสอร์ท</t>
  </si>
  <si>
    <t>1000-015882</t>
  </si>
  <si>
    <t>63CPV2676</t>
  </si>
  <si>
    <t>63CPV2676 นางสาวจารุกิตติ์ กนกจรส (ลูกหนี้เงินยืม) 042963 การประชุมเชิงปฏิบัติการจัดทำแผนงานชุดโครงการพัฒนาครูและเด็กเยาวชนนอกระบบการศึกษา 4 ภาค : กลุ่มเหนือ วันที่ 27-28 ก.ค. 63 โรงแรมดิเอ็มเพรส</t>
  </si>
  <si>
    <t>1000-015900</t>
  </si>
  <si>
    <t>63CPV2677</t>
  </si>
  <si>
    <t>63CPV2677 บริษัท เอ็ดเวอเรสต์ จำกัด PO63000562-1 โครงการแพลตฟอร์มรวบรวมทุนการศึกษา เพื่อกระจายโอกาสทางการศึกษา</t>
  </si>
  <si>
    <t>1000-015901</t>
  </si>
  <si>
    <t>63CPV2678</t>
  </si>
  <si>
    <t>63CPV2678 ค่าธรรมเนียมการโอนเงิน ธนาคารกรุงไทย 0482 เดือนมิถุนายน 2563</t>
  </si>
  <si>
    <t>1000-015909</t>
  </si>
  <si>
    <t>63CPV2679</t>
  </si>
  <si>
    <t>63CPV2679 นางโสฬวี คงวัฒน์ ค่าฝึกอบรม สร้างสไลด์ให้เข้าใจง่ายวไตล์ญี่ปุ่นพร้อมเทคนิคนำเสนอ</t>
  </si>
  <si>
    <t>1000-015910</t>
  </si>
  <si>
    <t>63CPV2680</t>
  </si>
  <si>
    <t>63CPV2680 โอนเงินจากบัญชีเงินฝากออมทรัพย์ กรุงไทย742-4 ไปยัง กรุงไทย 048-2</t>
  </si>
  <si>
    <t>1000-015919</t>
  </si>
  <si>
    <t>63CPV2681</t>
  </si>
  <si>
    <t>เงินอุดหนุนเด็กยากจนพิเศษ กรณีสถานศึกษาบันทึกข้อมูลไม่ถูกต้อง</t>
  </si>
  <si>
    <t>1000-015948</t>
  </si>
  <si>
    <t>63CPV2682</t>
  </si>
  <si>
    <t>63CPV2682 นางสาวขวัญตา ทรัพย์สินบูรณะ (ลูกหนี้เงินยืม) 043663 การประชุมรายงานความก้าวหน้าโครงการติดตาม หนุนเสริมการดำเนินงาน สังเคราะห์และถอดบทเรียนการจัดแนะแนวและการประชาสัมพันธ์ทุนการศึกษา วิธีการค้</t>
  </si>
  <si>
    <t>11010220-C-107-63C516501-5.1.1-2563-63C5165010001-99-99</t>
  </si>
  <si>
    <t>1000-015970</t>
  </si>
  <si>
    <t>63CPV2683</t>
  </si>
  <si>
    <t>63CPV2683 งวดที่1-63-0212-ทุนนวัตกรรมสายอาชีพชั้นสูง ปีการศึกษา 2563 ประเภททุน 2 ปี (ปวส./อนุปริญญา) ของ วิทยาลัยชุมชนยะลา</t>
  </si>
  <si>
    <t>1000-015971</t>
  </si>
  <si>
    <t>63CPV2684</t>
  </si>
  <si>
    <t>63CPV2684 งวดที่1-63-0183-ทุนนวัตกรรมสายอาชีพชั้นสูง ปีการศึกษา 2563 ประเภททุน 2 ปี (ปวส./อนุปริญญา) ของ วิทยาลัยเทคโนโลยียานยนต์โตโยต้า</t>
  </si>
  <si>
    <t>1000-015972</t>
  </si>
  <si>
    <t>63CPV2685</t>
  </si>
  <si>
    <t>63CPV2685 งวดที่1-63-0202-ทุนนวัตกรรมสายอาชีพชั้นสูง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วิทยาลัยเกษตรและเทคโนโลยีนราธิวาส มหาวิทยาลัยนราธิวาสราชนครินทร์</t>
  </si>
  <si>
    <t>1000-015973</t>
  </si>
  <si>
    <t>63CPV2686</t>
  </si>
  <si>
    <t>63CPV2686 งวดที่1-63-0207-ทุนนวัตกรรมสายอาชีพชั้นสูง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วิทยาลัยเกษตรและเทคโนโลยีนราธิวาส มหาวิทยาลัยนราธิวาสราชนครินทร์</t>
  </si>
  <si>
    <t>1000-015974</t>
  </si>
  <si>
    <t>63CPV2687</t>
  </si>
  <si>
    <t>63CPV2687 งวดที่1-63-0180-ทุนนวัตกรรมสายอาชีพชั้นสูง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วิทยาลัยเกษตรและเทคโนโลยีมหาสารคาม</t>
  </si>
  <si>
    <t>1000-015975</t>
  </si>
  <si>
    <t>63CPV2688</t>
  </si>
  <si>
    <t>63CPV2688 งวดที่1-63-0177-ทุนนวัตกรรมสายอาชีพชั้นสูง ปีการศึกษา 2563 ประเภททุน 5 ปี (ปวช. ต่อเนื่อง ปวส./อนุปริญญา) ของวิทยาลัยเทคนิคกาญจนาภิเษกเชียงราย</t>
  </si>
  <si>
    <t>1000-015976</t>
  </si>
  <si>
    <t>63CPV2689</t>
  </si>
  <si>
    <t>63CPV2689 งวดที่1-63-0170-ทุนนวัตกรรมสายอาชีพชั้นสูง ปีการศึกษา 2563 ประเภททุน 2 ปี (ปวส./อนุปริญญา) ของ  วิทยาลัยเกษตรและเทคโนโลยีขอนแก่น</t>
  </si>
  <si>
    <t>1000-015977</t>
  </si>
  <si>
    <t>63CPV2690</t>
  </si>
  <si>
    <t>63CPV2690 งวดที่1-63-0211-ทุนนวัตกรรมสายอาชีพชั้นสูง ปีการศึกษา 2563 ประเภททุน 2 ปี (ปวส./อนุปริญญา) ของ วิทยาลัยชุมชนสตูล</t>
  </si>
  <si>
    <t>1000-015978</t>
  </si>
  <si>
    <t>63CPV2691</t>
  </si>
  <si>
    <t>63CPV2691 งวดที่1-63-0205-ทุนนวัตกรรมสายอาชีพชั้นสูง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วิทยาลัยเทคนิคเชียงใหม่</t>
  </si>
  <si>
    <t>1000-015979</t>
  </si>
  <si>
    <t>63CPV2692</t>
  </si>
  <si>
    <t>63CPV2692 งวดที่1-63-0204-ทุนนวัตกรรมสายอาชีพชั้นสูง ปีการศึกษา 2563 ประเภททุน 2 ปี (ปวส./อนุปริญญา) ของ วิทยาลัยเทคนิคเชียงใหม่</t>
  </si>
  <si>
    <t>1000-015980</t>
  </si>
  <si>
    <t>63CPV2693</t>
  </si>
  <si>
    <t>63CPV2693 งวดที่1-63-0200-ทุนนวัตกรรมสายอาชีพชั้นสูง ปีการศึกษา 2563 ประเภททุน 2 ปี (ปวส./อนุปริญญา) ของ วิทยาลัยเทคนิคสองแคว</t>
  </si>
  <si>
    <t>1000-015981</t>
  </si>
  <si>
    <t>63CPV2694</t>
  </si>
  <si>
    <t>63CPV2694 งวดที่1-63-0235-ทุนนวัตกรรมสายอาชีพชั้นสูง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วิทยาลัยสารพัดช่างสุรินทร์</t>
  </si>
  <si>
    <t>1000-015982</t>
  </si>
  <si>
    <t>63CPV2695</t>
  </si>
  <si>
    <t>63CPV2695 งวดที่1-63-0150-ทุนนวัตกรรมสายอาชีพชั้นสูง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วิทยาลัยเทคนิคสิงห์บุรี</t>
  </si>
  <si>
    <t>1000-015983</t>
  </si>
  <si>
    <t>63CPV2696</t>
  </si>
  <si>
    <t>63CPV2696 งวดที่1-63-0174-ทุนนวัตกรรมสายอาชีพชั้นสูง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วิทยาลัยเกษตรและเทคโนโลยีร้อยเอ็ด</t>
  </si>
  <si>
    <t>1000-015984</t>
  </si>
  <si>
    <t>63CPV2697</t>
  </si>
  <si>
    <t>63CPV2697 งวดที่1-63-0154-ทุนนวัตกรรมสายอาชีพชั้นสูง ปีการศึกษา 2563 ประเภททุน 2 ปี (ปวส./อนุปริญญา) ของ วิทยาลัยเทคนิคสิงห์บุรี</t>
  </si>
  <si>
    <t>1000-015985</t>
  </si>
  <si>
    <t>63CPV2698</t>
  </si>
  <si>
    <t>63CPV2698 งวดที่1-63-0201-ทุนนวัตกรรมสายอาชีพชั้นสูง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วิทยาลัยเกษตรและเทคโนโลยีอุดรธานี</t>
  </si>
  <si>
    <t>1000-015986</t>
  </si>
  <si>
    <t>63CPV2699</t>
  </si>
  <si>
    <t>63CPV2699 งวดที่2-62-0424-วิจัยเพื่อพัฒนาข้อเสนอในการปฏิรูประบบการผลิตและพัฒนาครูปฐมวัย ผู้ดูแลเด็ก และครูผู้ช่วย</t>
  </si>
  <si>
    <t>1000-015987</t>
  </si>
  <si>
    <t>63CPV2700</t>
  </si>
  <si>
    <t>63CPV2700 งวดที่2-62-0006-วิจัยส่งเสริมและพัฒนาระบบสารสนเทศเพื่อสนับสนุนการพัฒนาคุณภาพโรงเรียน  กองทุนเพื่อความเสมอภาคทางการศึกษา</t>
  </si>
  <si>
    <t>1000-015988</t>
  </si>
  <si>
    <t>63CPV2701</t>
  </si>
  <si>
    <t>63CPV2701 งวดที่3-62-0282-สำรวจสถานะความพร้อมในการเข้าสู่ระบบการศึกษาของเด็กปฐมวัย สำหรับกลุ่มตัวอย่างซ้ำ และ การพัฒนาเครือข่ายวิจัยเพื่อเตรียมสำรวจสถานะความพร้อมการเข้าสู่ระบบการศึกษาของเด็กปฐมวัย Sc</t>
  </si>
  <si>
    <t>1000-015990</t>
  </si>
  <si>
    <t>63CPV2702</t>
  </si>
  <si>
    <t>63CPV2702 งวดที่1-62-0248-จัดการศึกษาเชิงพื้นที่เพื่อความเสมอภาคทางการศึกษา จังหวัดน่าน</t>
  </si>
  <si>
    <t>1000-016036</t>
  </si>
  <si>
    <t>63CPV2703</t>
  </si>
  <si>
    <t>63CPV2703 นางสาว พรประภา พงษารัตน์ PO63000610-1 จัดจ้างเจ้าหน้าที่สื่อสารโครงการจัดสรรเงินอุดหนุนนักเรียนทุนเสมอภาค</t>
  </si>
  <si>
    <t>1000-016039</t>
  </si>
  <si>
    <t>63CPV2704</t>
  </si>
  <si>
    <t>63CPV2704 นางสาวยุลตา จินดาศิริอรุณ PO63000357-4 ผู้ประสานงาเพื่อสนับสนุนโครงการจัดสรรเงินอุดหนุนนักเรียนทุนเสมอภาค</t>
  </si>
  <si>
    <t>1000-016043</t>
  </si>
  <si>
    <t>63CPV2705</t>
  </si>
  <si>
    <t>63CPV2705 นางสาวปภาณี ยมนัตถ์ PO63000356-4 ผู้ประสานงาเพื่อสนับสนุนโครงการจัดสรรเงินอุดหนุนนักเรียนทุนเสมอภาค</t>
  </si>
  <si>
    <t>1000-016045</t>
  </si>
  <si>
    <t>63CPV2706</t>
  </si>
  <si>
    <t>63CPV2706 นางสาว ณัฐวรรณ อำนวยสินสิริ PO63000498-2 จัดจ้างเจ้าหน้าที่สนับสนุนการทำงานสำนักพัฒนาคุณภาพครูฯ ในส่วนของสนับสนุนการพัฒนาเครือข่ายครูรางวัลสมเด็จเจ้าฟ้ามหาจักรี  งวดที่ 2</t>
  </si>
  <si>
    <t>1000-016059</t>
  </si>
  <si>
    <t>63CPV2707</t>
  </si>
  <si>
    <t>63CPV2707 นางสาว วรางคณา สิ่งสม PO63000303-5 เจ้าหน้าที่ประสานงานโครงการการจัดประชุมวิชาการนานาชาติเพื่อความเสมอภาคทางการศึกษา</t>
  </si>
  <si>
    <t>1000-016063</t>
  </si>
  <si>
    <t>63CPV2708</t>
  </si>
  <si>
    <t>63CPV2708 นางสุภาวดี ถิระพานิช PO62000236-12 ที่ปรึกษาตรวจสอบภายใน</t>
  </si>
  <si>
    <t>1000-016066</t>
  </si>
  <si>
    <t>63CPV2709</t>
  </si>
  <si>
    <t>63CPV2709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</t>
  </si>
  <si>
    <t>1000-016068</t>
  </si>
  <si>
    <t>63CPV2710</t>
  </si>
  <si>
    <t>63CPV2710 น.ส.ณหฤทัย วราพงษ์พิพัฒน์ PO63000487-2 จัดจ้างเจ้าหน้าที่สนับสนุนการทำงานสำนักพัฒนาคุณภาพครูฯ ในการดำเนินงานตามแผนการพัฒนาครูและโรงเรียน งวดที่ 2</t>
  </si>
  <si>
    <t>1000-016070</t>
  </si>
  <si>
    <t>63CPV2711</t>
  </si>
  <si>
    <t>63CPV2711 นางสาว นิตยา รัตนสุวรรณ PO63000614-1 ผู้ประสานงานโครงการทุนนวัตกรรมสายอาชีพชั้นสูงประจำปี 2563 ภายใต้สำนักนวัตกรรมและทุนการศึกษา</t>
  </si>
  <si>
    <t>1000-016073</t>
  </si>
  <si>
    <t>63CPV2712</t>
  </si>
  <si>
    <t>63CPV2712  นางสาว สุธิตา สิทธิคุ้มวงศ์ PO63000311-5 ผู้ประสานงานโครงการภายใต้สำนักส่งเสริมการมีส่วนร่วมนวัตกรรมและทุนการศึกษา (เดือนกรกฎาคม 2563)</t>
  </si>
  <si>
    <t>1000-016076</t>
  </si>
  <si>
    <t>63CPV2713</t>
  </si>
  <si>
    <t>63CPV2713 น.ส.ปิยะนุช บุปผา PO63000379-4 รายงานผลการดำเนินงานโครงการฯ งวดที่ 4 - จัดจ้างเจ้าหน้าที่รวบรวมข้อมูลและประสานงานสนับสนุนการดำเนินงานโครงการฯ  จำนวน 1 รายการ</t>
  </si>
  <si>
    <t>1000-016078</t>
  </si>
  <si>
    <t>63CPV2714</t>
  </si>
  <si>
    <t>63CPV2714 นางสาวพิศมัย รัตนโรจน์สกุล PO63000375-4 รายงานผลการดำเนินงานโครงการฯ งวดที่ 4 -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</t>
  </si>
  <si>
    <t>1000-016080</t>
  </si>
  <si>
    <t>63CPV2715</t>
  </si>
  <si>
    <t>63CPV2715 นางสาว มุกฑารีย์ ชูความดี PO63000435-3 จัดจ้างบุคคลเพื่อดำเนินงานสนับสนุนฝ่ายตรวจสอบภายใน ประจำเดือนกรกฎาคม 2563</t>
  </si>
  <si>
    <t>1000-016082</t>
  </si>
  <si>
    <t>63CPV2716</t>
  </si>
  <si>
    <t>63CPV2716 นางสาวสุจิตรา สมปาน PO63000443-3 จัดจ้างเจ้าหน้าที่บริหารงานทั่วไป ฝ่ายสื่อสารองค์กร ประจำเดือน กรกฎาคม 2563</t>
  </si>
  <si>
    <t>1000-016084</t>
  </si>
  <si>
    <t>63CPV2717</t>
  </si>
  <si>
    <t>63CPV2717 นาย ธรรมสถิตย์ ผลแก้ว PO63000536-2 จ้างเหมาบริการจัดทำเนื้อหาสื่อสารองค์กร</t>
  </si>
  <si>
    <t>1000-016086</t>
  </si>
  <si>
    <t>63CPV2718</t>
  </si>
  <si>
    <t>63CPV2718  นาย นรินทร์ ฉันทะวุฒิพงศ์ PO63000489-2 ค่าจ้างเจ้าหน้าที่สนับสนุนการดำเนินงานศูนย์สัญญา</t>
  </si>
  <si>
    <t>1000-016088</t>
  </si>
  <si>
    <t>63CPV2719</t>
  </si>
  <si>
    <t>63CPV2719 นางสาว นันทิวรรณ อภิสิงห์ PO63000387-4 จัดจ้างบุคคลเพื่อดำเนินงานสนับสนุนฝ่ายตรวจสอบภายใน ประจำเดือนกรกฎาคม 2563</t>
  </si>
  <si>
    <t>1000-016090</t>
  </si>
  <si>
    <t>63CPV2720</t>
  </si>
  <si>
    <t>63CPV2720 นาย อาม ศรีมาลา PO63000491-2 รายงานสรุปผลการดำเนินการเดือน กรกฏาคม 2563 งวดที่  2</t>
  </si>
  <si>
    <t>1000-016092</t>
  </si>
  <si>
    <t>63CPV2721</t>
  </si>
  <si>
    <t>63CPV2721  นาย ธนากร เจริญศิริพรกุล PO63000429-3 เจ้าหน้าที่แอดมินและธุรการส่วนงานระบบสารเทศ รายงานสรุปผลการดำเนินงาน งวดที่ 3</t>
  </si>
  <si>
    <t>1000-016094</t>
  </si>
  <si>
    <t>63CPV2722</t>
  </si>
  <si>
    <t>63CPV2722  นางสาวกัณห์ชลี ขวางเสน PO63000376-4 เจ้าหน้าที่ธุรการสนับสนุนการดำเนินงานโครงการสร้างโอกาสทางการศึกษาในพื้นที่ห่างไกลฯ ระยะที่3</t>
  </si>
  <si>
    <t>1000-016096</t>
  </si>
  <si>
    <t>63CPV2723</t>
  </si>
  <si>
    <t>63CPV2723 นางสาว สุวิชล สีนิล PO63000329-4 รายงานสรุปผลการดำเนินงาน สนับสนุนการบริหารงานทั่วไป ฝ่ายเทคโนโลยีสารสนเทศ งวดที่ ๔</t>
  </si>
  <si>
    <t>1000-016098</t>
  </si>
  <si>
    <t>63CPV2724</t>
  </si>
  <si>
    <t>63CPV2724 นายวิโรจน์ โชควิวัฒน PO63000490-2 รายงานสรุปผลการดำเนินงาน ก.ค. 63</t>
  </si>
  <si>
    <t>1000-016099</t>
  </si>
  <si>
    <t>63CPV2725</t>
  </si>
  <si>
    <t>63CPV2725 นางสาวมนัญญา ชูพยัคฆ์ (ลูกหนี้เงินยืม) 043963 จัดกิจกรรมแลกเปลี่ยนเรียนรู้กลุ่มเป้าหมายเด็กและเยาวชนนอกระบบการศึกษา ภายใต้โครงการจัดการศึกษาเชิงพื้นที่เพื่อความเสมอภาคทางการศึกษา</t>
  </si>
  <si>
    <t>1000-016100</t>
  </si>
  <si>
    <t>63CPV2726</t>
  </si>
  <si>
    <t>63CPV2726 เงินเดือนบุคคลากร เดือนกรกฎาคม 2563</t>
  </si>
  <si>
    <t>1000-016101</t>
  </si>
  <si>
    <t>63CPV2727</t>
  </si>
  <si>
    <t>63CPV2727 บริษัทหลักทรัพย์จัดการกองทุน ทิสโก้ จำกัด นำส่งกองทันสำรองเลี้ยงชีพ เดือน กรกฎาคม 2563</t>
  </si>
  <si>
    <t>1000-016153</t>
  </si>
  <si>
    <t>63CPV2728</t>
  </si>
  <si>
    <t>63CPV2728 นางสาวกมลวรรณ พลับจีน ค่าส่งเอกสารแมสเซนเจอร์</t>
  </si>
  <si>
    <t>1000-016154</t>
  </si>
  <si>
    <t>63CPV2729</t>
  </si>
  <si>
    <t>63CPV2729 นางสาววาสุกาญจน์ ฉิมสุข ค่าถอดเทปกลี่นกรองทางวิชาการโครงการช่วยเหลือและสนับสนุนการเรียนรู้ของนักเรียนด้อยโอกาสในสถานการณ์COVID19 และการประชุมเรื่องการวัดทักษะชีวิตของเด็กด้อยโอกาสในประเทศกำล</t>
  </si>
  <si>
    <t>1000-016155</t>
  </si>
  <si>
    <t>63CPV2730</t>
  </si>
  <si>
    <t>63CPV2730 นางสาวกิติพร ทัพศาสตร์ ค่าเดินทาง เตรียมการด้านวิชาการสำหรับการประชุมวิชาการนานาชาติ 26,29 มิ.ย. 63</t>
  </si>
  <si>
    <t>1000-016156</t>
  </si>
  <si>
    <t>63CPV2731</t>
  </si>
  <si>
    <t>63CPV2731 นางสาวชนกพรรณ วรดิลก ค่าเดินทางการประชุม พัฒนาหลักสูตรเพื่อเพิ่มคุณวุฒิทางวิชาชีพครู ตชด. 6-7 ก.ค. 63</t>
  </si>
  <si>
    <t>1000-016158</t>
  </si>
  <si>
    <t>63CPV2732</t>
  </si>
  <si>
    <t>63CPV2732 บริษัท จัดหางาน จ๊อบส์ ดีบี (ประเทศไทย) จำกัด ค่าพื้นที่ประชาสัมพันธ์การรับสมัครงานผ่าน Platfrom Online</t>
  </si>
  <si>
    <t>1000-016159</t>
  </si>
  <si>
    <t>63CPV2733</t>
  </si>
  <si>
    <t>63CPV2733 นางสาววัชรี กิจพิทักษ์ (ลูกหนี้เงินยืม) CA341/2563 เบิกเพิ่ม ค่าเดินทางรถตู้สำนักงาน 11-30 มิ.ย. 63 กสศ.</t>
  </si>
  <si>
    <t>1000-016160</t>
  </si>
  <si>
    <t>63CPV2734</t>
  </si>
  <si>
    <t>ค่าเดินทางการประชุมหารือทีมบริหารจัดการครูและเด้กนอกระบบการศึกษา ครั้งที่ 2/2563 9 ก.ค. 63</t>
  </si>
  <si>
    <t>1000-016161</t>
  </si>
  <si>
    <t>63CPV2735</t>
  </si>
  <si>
    <t>63CPV2735 นางสาวนลิษา นิลขวัญ ค่าจ้างเจ้าหน้าที่สนับสนุนจัดทำเอกสารและข้อมูลสัญญาโครงการ 13-17 ก.ค. 63</t>
  </si>
  <si>
    <t>1000-016162</t>
  </si>
  <si>
    <t>63CPV2736</t>
  </si>
  <si>
    <t>63CPV2736 นางสาววรลักษณ์ คงเด่นฟ้า ค่าตอบแทนกลั่นกรองโครงการทางวิชาการ</t>
  </si>
  <si>
    <t>1000-016163</t>
  </si>
  <si>
    <t>63CPV2737</t>
  </si>
  <si>
    <t>63CPV2737 ค่าตอบแทนพิจารณากลั่นกรองข้อเสนอโครงการเกี่ยวกับการสนับสนุนการพัฒนาครูและเด็กนอกระบบการศึกษาโดยเครือข่ายเชิงพื้นที่</t>
  </si>
  <si>
    <t>1000-016164</t>
  </si>
  <si>
    <t>63CPV2738</t>
  </si>
  <si>
    <t>63CPV2738 นายธันยวิช วิเชียรพันธ์ ค่าตอบแทนกลั่นกรองโครงการทางวิชาการ</t>
  </si>
  <si>
    <t>1000-016165</t>
  </si>
  <si>
    <t>63CPV2739</t>
  </si>
  <si>
    <t>63CPV2739 นางสาว นิตยา รัตนสุวรรณ ค่าจ้างประสานงาน เบิกเงินโครงการ ติมตามเอกสารโครงการทุนนวัตกรรมสายอาชีพชั้นสูง 23-26 29-30 ก.ค. 1-3 8-9 มิ.ค. 63</t>
  </si>
  <si>
    <t>1000-016166</t>
  </si>
  <si>
    <t>63CPV2740</t>
  </si>
  <si>
    <t>63CPV2740 นางจุฑารัตน์ สถิรปัญญา ค่าตอบแทนกลั่นกรองโครงการทางวิชาการ</t>
  </si>
  <si>
    <t>1000-016167</t>
  </si>
  <si>
    <t>63CPV2741</t>
  </si>
  <si>
    <t>63CPV2741 นายวรากรณ์ สามโกเศศ ค่าตอบแทนกลั่นกรองโครงการพัฒนานวัตกรรมทางการเงินเพื่อความเสมอภาคทางการศึกษา</t>
  </si>
  <si>
    <t>1000-016168</t>
  </si>
  <si>
    <t>63CPV2742</t>
  </si>
  <si>
    <t>63CPV2742 นายธีรัชย์ อัตนวานิช ค่าตอบแทนกลั่นกรองโครงการพัฒนานวัตกรรมทางการเงินเพื่อความเสมอภาคทางการศึกษา</t>
  </si>
  <si>
    <t>1000-016169</t>
  </si>
  <si>
    <t>63CPV2743</t>
  </si>
  <si>
    <t>63CPV2743 นาง ภัทราพร ยาร์บะระ ค่าตอบแทนกลั่นกรองโครงการพัฒนานวัตกรรมทางการเงินเพื่อความเสมอภาคทางการศึกษา</t>
  </si>
  <si>
    <t>1000-016170</t>
  </si>
  <si>
    <t>63CPV2744</t>
  </si>
  <si>
    <t>63CPV2744 นางสาวชนิสรา ดีพุ่ม ค่าจ้างเจ้าหน้าที่สนับสนุนจัดทำเอกสารและข้อมูลสัญญาโครงการ 13-17 ก.ค. 63</t>
  </si>
  <si>
    <t>1000-016171</t>
  </si>
  <si>
    <t>63CPV2745</t>
  </si>
  <si>
    <t>63CPV2745 นางสาวรินรดา แต่งตั้ง ค่าจ้างแปลภาษา RAS Data Collection Firm</t>
  </si>
  <si>
    <t>1000-016172</t>
  </si>
  <si>
    <t>63CPV2746</t>
  </si>
  <si>
    <t>63CPV2746 ค่าตอบแทนพิจารณากลั่นกรองข้อเสนอโครงการ TSQP รุ่นที่ 2 ปี 2563 (ครั้งที่3)</t>
  </si>
  <si>
    <t>1000-016173</t>
  </si>
  <si>
    <t>63CPV2747</t>
  </si>
  <si>
    <t>63CPV2747 ค่าตอบแทนพิจารณากลั่นกรองข้อเสนอโครงการ TSQP รุ่นที่ 2 ปี 2563 (ครั้งที่2)</t>
  </si>
  <si>
    <t>1000-016177</t>
  </si>
  <si>
    <t>63CPV2748</t>
  </si>
  <si>
    <t>63CPV2738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โครงการจัดการศึกษาเชิงพื้นที่เพื่อความเสมอภาคทางการศึกษา(เพิ่มเติม) จังหวัดกาญจนบุรี</t>
  </si>
  <si>
    <t>1000-016178</t>
  </si>
  <si>
    <t>63CPV2749</t>
  </si>
  <si>
    <t>63CPV2739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โครงการจัดการศึกษาเชิงพื้นที่เพื่อความเสมอภาคทางการศึกษา(เพิ่มเติม จังหวัดแพร่</t>
  </si>
  <si>
    <t>1000-016180</t>
  </si>
  <si>
    <t>63CPV2750</t>
  </si>
  <si>
    <t>63CPV2750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โครงการจัดการศึกษาเชิงพื้นที่เพื่อความเสมอภาคทางการศึกษา(เพิ่มเติม จังหวัดมหาสารคาม</t>
  </si>
  <si>
    <t>1000-016181</t>
  </si>
  <si>
    <t>63CPV2751</t>
  </si>
  <si>
    <t>63CPV2751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โครงการจัดการศึกษาเชิงพื้นที่เพื่อความเสมอภาคทางการศึกษา(เพิ่มเติม จังหวัดลำปาง</t>
  </si>
  <si>
    <t>1000-016182</t>
  </si>
  <si>
    <t>63CPV2752</t>
  </si>
  <si>
    <t>63CPV2752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โครงการจัดการศึกษาเชิงพื้นที่เพื่อความเสมอภาคทางการศึกษา(เพิ่มเติม จังหวัดระยอง</t>
  </si>
  <si>
    <t>1000-016183</t>
  </si>
  <si>
    <t>63CPV2753</t>
  </si>
  <si>
    <t>63CPV2753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โครงการจัดการศึกษาเชิงพื้นที่เพื่อความเสมอภาคทางการศึกษา(เพิ่มเติม จังหวัดสงขลา</t>
  </si>
  <si>
    <t>1000-016184</t>
  </si>
  <si>
    <t>63CPV2754</t>
  </si>
  <si>
    <t>63CPV2754 เงินช่วยเหลือเพิ่มเติมภายใต้สถานการณ์COVID-19 โครงการจัดการศึกษาเชิงพื้นที่เพื่อความเสมอภาคทางการศึกษา(เพิ่มเติม จังหวัดอำนาจเจริญ</t>
  </si>
  <si>
    <t>1000-016201</t>
  </si>
  <si>
    <t>63CPV2755</t>
  </si>
  <si>
    <t>63CPV2755 กรมสรรพากร นำส่ง ภงด.1 เดือน กรกฎาคม 2563</t>
  </si>
  <si>
    <t>1000-016207</t>
  </si>
  <si>
    <t>63CPV2756</t>
  </si>
  <si>
    <t>63CPV2756 นางสาวชนกพรรณ วรดิลก (ลูกหนี้เงินยืม) 044363 การประชุมแลกเปลี่ยนเรียนรู้แนวทางการประเมินผลแบบ Developmental Evaluation 3 ส.ค. 63</t>
  </si>
  <si>
    <t>1000-016208</t>
  </si>
  <si>
    <t>63CPV2757</t>
  </si>
  <si>
    <t>63CPV2757 นางสาวจารุกิตติ์ กนกจรส (ลูกหนี้เงินยืม)  043063 จัดประชุมเชิงปฏิบัติการจัดทำแผนงานชุดโครงการพัฒนาครูและเด็กเยาวชนนอกระบบการศึกษา 4 ภาค: กลุ่มภาคใต้ 3-4 ส.ค. 63 ข.นครศรธรรมราช</t>
  </si>
  <si>
    <t>11010220-C-104-63C421502-5.1.1-2563-63C4215020003-99-99</t>
  </si>
  <si>
    <t>1000-016217</t>
  </si>
  <si>
    <t>63CPV2758</t>
  </si>
  <si>
    <t>นางสาวกิติพร ทัพศาสตร์ (ลูกหนี้เงินยืม) 044063 ค่าส่งจดหมายขอบคุณผู้แทนจากกระทรวงศึกษาธิการ 3 ส.ค. 63</t>
  </si>
  <si>
    <t>11010220-C-106-63C131505-5.1.1-2563-63C1315050001-99-99</t>
  </si>
  <si>
    <t>1000-016233</t>
  </si>
  <si>
    <t>63CPV2759</t>
  </si>
  <si>
    <t>63CPV2759  นาย พัฒน์ จันทะโชติ PO63000442-3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กรกฎาคม 2563</t>
  </si>
  <si>
    <t>1000-016236</t>
  </si>
  <si>
    <t>63CPV2760</t>
  </si>
  <si>
    <t>63CPV2760 นางสาว ภัณฑิกา สหายมิตร PO63000507-2 สรุปผลการดำเนินงาน ประจำเดือน กรกฎาคม 2563</t>
  </si>
  <si>
    <t>1000-016238</t>
  </si>
  <si>
    <t>63CPV2761</t>
  </si>
  <si>
    <t>63CPV2761  นาย กฤดิธาดา จารุสกุล PO63000452-3 ผู้เชี่ยวชาญฝ่ายกฎหมาย รายงานผลการดำเนินงาน ประจำเดือน กรกฎาคม 2563</t>
  </si>
  <si>
    <t>1000-016240</t>
  </si>
  <si>
    <t>63CPV2762</t>
  </si>
  <si>
    <t>63CPV2762 น.ส. ชูสะอาด กันธรส PO63000349-4 ที่ปรึกษาการจัดทำระบบบริหารเงินอุดหนุนผู้ชาดแคลนทุนทรัพย์ เดือน กรกฎาคม 2563</t>
  </si>
  <si>
    <t>1000-016242</t>
  </si>
  <si>
    <t>63CPV2763</t>
  </si>
  <si>
    <t>63CPV2763 น.ส. ปาริชาติ สกุลภาพนิมิต PO63000440-3 ผู้เชี่ยวชาญบัญชีและการเงิน งบประมาณ ประจำเดือน พฤษภาคม 2563</t>
  </si>
  <si>
    <t>1000-016247</t>
  </si>
  <si>
    <t>63CPV2764</t>
  </si>
  <si>
    <t>63CPV2764 กรมสรรพากร นำส่ง ภงด.3 53 ประจำเดือน กรกฎาคม 2563</t>
  </si>
  <si>
    <t>99000003-Z-------</t>
  </si>
  <si>
    <t>21010202-Z-------</t>
  </si>
  <si>
    <t>1000-016258</t>
  </si>
  <si>
    <t>63CPV2765</t>
  </si>
  <si>
    <t>63CPV2765 นางสาววนิดา คุณรอด (ลูกหนี้เงินยืม) 044763 ประชุมคณะอนุกรรมการกำกับทิศทางโครงการพัฒนาระบบทดลองการพัฒนาทักษะแรงงานที่ขาดแคลนทุนทรัพย์และด้อยโอกาส ครั้งที่ 6/2563 4 ส.ค. 63 กสศ.</t>
  </si>
  <si>
    <t>1000-016259</t>
  </si>
  <si>
    <t>63CPV2766</t>
  </si>
  <si>
    <t>63CPV2766 นางสาวรัตน์ศิมา ผิวพรรณ (ลูกหนี้เงินยืม) 043563 จัดประชุมคณะกรรมการตรวจสอบภายใน ครั้งที่ 4/2563 5 ส.ค. 63 กรมบัญชีกลาง</t>
  </si>
  <si>
    <t>1000-016260</t>
  </si>
  <si>
    <t>63CPV2767</t>
  </si>
  <si>
    <t>63CPV2767 งวดที่1-63-0224-โครงการหนุนเสริมการเรียนรู้และสุขภาวะสำหรับนักเรียนพื้นที่ห่างไกลในสถานการณ์ COVID-19 (โรงเรียนเครือข่ายภาคเหนือ)</t>
  </si>
  <si>
    <t>1000-016261</t>
  </si>
  <si>
    <t>63CPV2768</t>
  </si>
  <si>
    <t>63CPV2768 งวดที่1-63-0222-โครงการหนุนเสริมการเรียนรู้และสุขภาวะสำหรับนักเรียนพื้นที่ห่างไกลในสถานการณ์ COVID-19 (โรงเรียนเครือข่ายภาคกลาง/ตะวันออก/ตะวันตก)</t>
  </si>
  <si>
    <t>1000-016262</t>
  </si>
  <si>
    <t>63CPV2769</t>
  </si>
  <si>
    <t>63CPV2769 งวดที่1-63-0217-โครงการช่วยเหลือและสนับสนุนการเรียนรู้ของนักเรียน ด้อยโอกาสในสถานการณ์ COVID-19 โดยอาสาสมัครการศึกษา (ครูประจำหมู่บ้าน) (โรงเรียนเครือข่ายภาคใต้)</t>
  </si>
  <si>
    <t>1000-016263</t>
  </si>
  <si>
    <t>63CPV2770</t>
  </si>
  <si>
    <t>63CPV2770 นางสาวอริสา แก้วลี (ลูกหนี้เงินยืม) 045063 เป็นค่าตอบแทนค่าเดินทางของผู้เข้าร่วมกิจกรรมพิธีมอบทุนการศึกษา มิตซูบิชิ มอเตอร์สให้น้องได้เรียน 5-6 ส.ค. 63</t>
  </si>
  <si>
    <t>11010220-C-101-63C611503-5.1.1-2563-63C6115030021-99-99</t>
  </si>
  <si>
    <t>11020102-C-101-63C611503-5.1.1-2563-63C6115030021-99-99</t>
  </si>
  <si>
    <t>1000-016266</t>
  </si>
  <si>
    <t>63CPV2771</t>
  </si>
  <si>
    <t>63CPV2771 นางสาวกมลวรรณ พลับจีน (ลูกหนี้เงินยืม) 044663 การประชุมเพื่อพิจารณาข้อมูลการลงพื้นที่และผลการประเมินสถาบันผลิตและพัฒนา 5 ส.ค. 63 กสศ.</t>
  </si>
  <si>
    <t>1000-016268</t>
  </si>
  <si>
    <t>63CPV2772</t>
  </si>
  <si>
    <t>63CPV2772 งวดที่1-63-0223-โครงการหนุนเสริมการเรียนรู้การเรียนรู้และสุขภาวะสำหรับนักเรียนพื้นที่ห่างไกลในสถานการณ์ COVID-19  (โรงเรียนเครือข่ายภาคตะวันออกเฉียงเหนือ)</t>
  </si>
  <si>
    <t>1000-016272</t>
  </si>
  <si>
    <t>63CPV2773</t>
  </si>
  <si>
    <t>63CPV2773 บริษัท เออร์เบิน แคปปิตอล จำกัด ค่าอาหารจัดอบรม Design Thinking Workshop</t>
  </si>
  <si>
    <t>1000-016274</t>
  </si>
  <si>
    <t>63CPV2774</t>
  </si>
  <si>
    <t>63CPV2774 บริษัท 4 เจ พร็อพเพอร์ตี้ จำกัด ค่าอาหารการประชุมโครงการพัฒนาทักษะครูและนักจัดการเรียนรู้สำหรับห้องเรียนในศตวรรษที่21 หลักสูตรการเขียนเพื่อพัฒนาการคิดในห้องเรียนเครือข่ายมูลนิธิปัญญาวุฒิและ</t>
  </si>
  <si>
    <t>1000-016277</t>
  </si>
  <si>
    <t>63CPV2775</t>
  </si>
  <si>
    <t>63CPV2775 ห้างหุ้นส่วนจำกัด โรงแรม สกายวิว ค่าที่พักการประชุมเชิงปฏิบัติการโครงการจัดสรรเงินอุกหนุนนักเรียนยากจนพิเศษแบบมีเงื่อนไข(นักเรียนทุนเสมอภาค) ปีการศึกษา 2563 สังกัด สำนักงานพระพุทธศาสนา</t>
  </si>
  <si>
    <t>1000-016279</t>
  </si>
  <si>
    <t>63CPV2776</t>
  </si>
  <si>
    <t>63CPV2776 นางสาวนลิษา นิลชวัญ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20-24 ก.ค. 63</t>
  </si>
  <si>
    <t>1000-016282</t>
  </si>
  <si>
    <t>63CPV2777</t>
  </si>
  <si>
    <t>63CPV2777 บริษัท สยามเอสอาร์อาร์ทราเวล จำกัด ค่าเดินทางการประชุมถอดบทเรียน (สำหรับทีมจัดกระบวนการถิดบทเรีนน) สรุปผลการขับเคลื่อนโครงการจัดการศึกษาเชิงพื้นที่เพื่อความเสมอภาคทางหารศึกษา 16-17 ก.ค. 63</t>
  </si>
  <si>
    <t>1000-016283</t>
  </si>
  <si>
    <t>63CPV2778</t>
  </si>
  <si>
    <t>63CPV2778 นางสาวชนิสรา ดีพุ่ม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20-24 ก.ค. 63</t>
  </si>
  <si>
    <t>1000-016285</t>
  </si>
  <si>
    <t>63CPV2779</t>
  </si>
  <si>
    <t>63CPV2779  นางฉลวยลักษณ์ สินประเสริฐ PO63000540-2 จัดจ้างผู้เชี่ยวชาญด้านการพัฒนาระบบและการบริหารทั่วไป ประจำเดือนกรกฏาคม 2563</t>
  </si>
  <si>
    <t>1000-016292</t>
  </si>
  <si>
    <t>63CPV2780</t>
  </si>
  <si>
    <t>63CPV2780 นางสาวกุลธิดา ทรัพย์ไพศาล ค่าถังขยะเท้าเหยียบ</t>
  </si>
  <si>
    <t>1000-016293</t>
  </si>
  <si>
    <t>63CPV2781</t>
  </si>
  <si>
    <t>63CPV2781 นางสาวอัญชลี สิทธิกุลธร ค่าถ่ายเอกสาร Developmental</t>
  </si>
  <si>
    <t>1000-016295</t>
  </si>
  <si>
    <t>63CPV2782</t>
  </si>
  <si>
    <t>63CPV2782 นางสาวเสาวลักษณ์ กมลนาวิน (เจ้าหนี้อื่น) ค่าอาหารการประชุม 1.หารือเตรียมความพร้อมงานจับชีพจรความเสมอภาคทางการศึกษา22 มิ.ย. 63  2.งานรับมอบเงินบริจาคจากธนาคารเกียรตินาคิน15 มิ.ย. 63</t>
  </si>
  <si>
    <t>1000-016298</t>
  </si>
  <si>
    <t>63CPV2783</t>
  </si>
  <si>
    <t>63CPV2783 งวดที่2-62-0318-พัฒนาโรงเรียนในพื้นที่ห่างไกลภาคตะวันออกเฉียงเหนือ เพื่อเตรียมความพร้อมสำหรับการพัฒนาครูรุ่นใหม่</t>
  </si>
  <si>
    <t>1000-016299</t>
  </si>
  <si>
    <t>63CPV2784</t>
  </si>
  <si>
    <t>63CPV2784 งวดที่2-62-0331-การสนับสนุนวิชาการการจัดการศึกษาเชิงพื้นที่เพื่อความเสมอภาคทางการศึกษา (กลุ่มเด็กปฐมวัย) : ภาคตะวันออกเฉียงเหนือ</t>
  </si>
  <si>
    <t>1000-016300</t>
  </si>
  <si>
    <t>63CPV2785</t>
  </si>
  <si>
    <t>63CPV2785 งวดที่2-62-0323-พัฒนาโรงเรียนในพื้นที่ห่างไกลภาคกลาง/ตะวันออก/ตะวันตก เพื่อเตรียมความพร้อมสำหรับการพัฒนาครูรุ่นใหม่</t>
  </si>
  <si>
    <t>1000-016302</t>
  </si>
  <si>
    <t>63CPV2786</t>
  </si>
  <si>
    <t>63CPV2786 งวดที่1-63-0206-ทุนนวัตกรรมสายอาชีพชั้นสูง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วิทยาลัยเทคนิคสัตหีบ</t>
  </si>
  <si>
    <t>1000-016303</t>
  </si>
  <si>
    <t>63CPV2787</t>
  </si>
  <si>
    <t>63CPV2787 งวดที่1-63-0203-ทุนนวัตกรรมสายอาชีพชั้นสูง ปีการศึกษา 2563 ประเภททุน 2 ปี (ปวส./อนุปริญญา) ของ วิทยาลัยเทคนิคสัตหีบ</t>
  </si>
  <si>
    <t>1000-016305</t>
  </si>
  <si>
    <t>63CPV2788</t>
  </si>
  <si>
    <t>63CPV2788 งวดที่1-63-0182-ทุนนวัตกรรมสายอาชีพชั้นสูง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วิทยาลัยเกษตรและเทคโนโลยีมหาสารคาม</t>
  </si>
  <si>
    <t>1000-016306</t>
  </si>
  <si>
    <t>63CPV2789</t>
  </si>
  <si>
    <t>63CPV2789 งวดที่1-63-0220-ทุนนวัตกรรมสายอาชีพชั้นสูง ปีการศึกษา 2563 ประเภททุน 2 ปี (ปวส./อนุปริญญา) ของ วิทยาลัยชุมชนสมุทรสาคร</t>
  </si>
  <si>
    <t>1000-016307</t>
  </si>
  <si>
    <t>63CPV2790</t>
  </si>
  <si>
    <t>63CPV2790 งวดที่1-63-0229-ทุนนวัตกรรมสายอาชีพชั้นสูง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วิทยาลัยการอาชีพพุทธมณฑล</t>
  </si>
  <si>
    <t>1000-016308</t>
  </si>
  <si>
    <t>63CPV2791</t>
  </si>
  <si>
    <t>63CPV2791 งวดที่1-63-0156-สนับสนุนทุนการศึกษาครูรัก(ษ์)ถิ่น มหาวิทยาลัยราชภัฏสุราษฎร์ธานี รุ่นที่ 1 ปีการศึกษา 2563</t>
  </si>
  <si>
    <t>1000-016309</t>
  </si>
  <si>
    <t>63CPV2792</t>
  </si>
  <si>
    <t>63CPV2792 งวดที่1-63-0158-สนับสนุนทุนการศึกษาครูรัก(ษ์)ถิ่น มหาวิทยาลัยราชภัฏเชียงราย รุ่นที่ 1 ปีการศึกษา 2563</t>
  </si>
  <si>
    <t>1000-016312</t>
  </si>
  <si>
    <t>63CPV2793</t>
  </si>
  <si>
    <t>63CPV2793 งวดที่1-63-0219-พัฒนากระบวนการเสริมสร้างและประเมินทักษะความคิดสร้างสรรค์และ การคิดวิเคราะห์ในชั้นเรียนระดับมัธยมศึกษา</t>
  </si>
  <si>
    <t>1000-016314</t>
  </si>
  <si>
    <t>63CPV2794</t>
  </si>
  <si>
    <t>63CPV2794 งวดที่1-63-0225-การยกระดับคุณภาพโรงเรียนขนาดเล็กเชิงระบบ ด้วยโรงเรียนแม่ข่ายนวัตกรรมการเรียนรู้และบริหารจัดการ</t>
  </si>
  <si>
    <t>1000-016316</t>
  </si>
  <si>
    <t>63CPV2795</t>
  </si>
  <si>
    <t>63CPV2795 งวดที่1-63-0238-สนับสนุนการพัฒนาครูและเด็กนอกระบบการศึกษาโดยเครือข่ายเชิงพื้นที่ :  ภาคอีสานตอนบน (จังหวัดบึงกาฬ)</t>
  </si>
  <si>
    <t>1000-016327</t>
  </si>
  <si>
    <t>63CPV2796</t>
  </si>
  <si>
    <t>63CPV2796 นางสาววัชรี กิจพิทักษ์ (ลูกหนี้เงินยืม) 043863 ค่าจัดส่งเอกสารแมสเซ็นเจอร์ 6-31 ส.ค. 63</t>
  </si>
  <si>
    <t>11010220-C-101-63C996203-2.1.1-2563-63C9962030028-99-99</t>
  </si>
  <si>
    <t>1000-016329</t>
  </si>
  <si>
    <t>63CPV2797</t>
  </si>
  <si>
    <t>63CPV2797 นางสาววัชรี กิจพิทักษ์ (ลูกหนี้เงินยืม) 043763 ค่าเดินทางรถตู้สำนักงาน 6-31 ส.ค. 63</t>
  </si>
  <si>
    <t>11010220-C-101-63C996204-2.1.1-2563-63C9962040006-99-99</t>
  </si>
  <si>
    <t>11020102-C-101-63C996204-2.1.1-2563-63C9962040006-99-99</t>
  </si>
  <si>
    <t>1000-016330</t>
  </si>
  <si>
    <t>63CPV2798</t>
  </si>
  <si>
    <t>63CPV2798 โครงการทุนพัฒนาเต็มศักยภาพสายอาชีพ (ทุนพระกนิษฐาสัมมาชีพ) ค่าใช้จ่ายรายเดือน เดือนที่3 สิงหาคม 2563</t>
  </si>
  <si>
    <t>1000-016332</t>
  </si>
  <si>
    <t>63CPV2799</t>
  </si>
  <si>
    <t>63CPV2799  บริษัท เอวีวัน เน็ตเวิร์ค แอนด์ เซอร์วิส จำกัด บริการพื้นที่เก็บอุปกรณ์สำนักงานจากการรื้อถอน พร้อมบริการขนย้ายส่งคืน กสศ. PO63000549 PO62000352-10 PO63000328-3</t>
  </si>
  <si>
    <t>1000-016334</t>
  </si>
  <si>
    <t>63CPV2800</t>
  </si>
  <si>
    <t>63CPV2800 บริษัท เติมสุข คอร์เพอเรชั่น จำกัด จัดกิจกรรมเพื่อการสื่อสารส่งน้องกลับโรงเรียน PO63000585</t>
  </si>
  <si>
    <t>1000-016335</t>
  </si>
  <si>
    <t>63CPV2801</t>
  </si>
  <si>
    <t>63CPV2801 รุ้งทองทัวร์ แอนด์ เซอร์วิส ค่าตั๋วเครื่องบินงานประชุมต่างๆ</t>
  </si>
  <si>
    <t>1000-016337</t>
  </si>
  <si>
    <t>63CPV2802</t>
  </si>
  <si>
    <t>63CPV2802 บริษัท แมงก้า แม้งโก้ จำกัด ประชาสัมพันธ์การประชุมวิชาการภูมิภาค จัดซื้อเร่งด่วน</t>
  </si>
  <si>
    <t>1000-016339</t>
  </si>
  <si>
    <t>63CPV2803</t>
  </si>
  <si>
    <t>63CPV2803 บริษัท สหสามัคคีบริการ จำกัด PO63000245-5 PO63000246 งานบริการทำความสะอาดประจำเดือน มิ.ย. 2563</t>
  </si>
  <si>
    <t>1000-016342</t>
  </si>
  <si>
    <t>63CPV2804</t>
  </si>
  <si>
    <t>63CPV2804  บริษัท เอส.พี.อาคาร จำกัด ค่าเช่าพื้นที่สำนักงาน กสศ เดือนกรกฏาคม 2563 ค่าระบบน้ำปะปา ไฟฟ้า PO62000303</t>
  </si>
  <si>
    <t>1000-016345</t>
  </si>
  <si>
    <t>63CPV2805</t>
  </si>
  <si>
    <t>63CPV2805 บริษัท ไปรษณีย์ไทย จำกัด ค่าบริการฝากส่งของทางไปรษณีย์ที่ชำระค่าบริการเป็นเงินเชื่อ เดือนมิ.ย. 63</t>
  </si>
  <si>
    <t>1000-016347</t>
  </si>
  <si>
    <t>63CPV2806</t>
  </si>
  <si>
    <t>63CPV2806  บริษัท บัณฑิต เซ็นเตอร์ จำกัด ระบบชุมชนออนไลน์ ครั้งที่ 1 PO63000447-1 PO63000447-2</t>
  </si>
  <si>
    <t>1000-016351</t>
  </si>
  <si>
    <t>63CPV2807</t>
  </si>
  <si>
    <t>63CPV2807 บริษัท นิปปอน พาร์คกิ้ง ดีเวลลอปเม้นท์(ประเทศไทย) จำกัด ค่าเช่าที่จอดรถประจำเดือน มิถุนายน 2563 และค่าบริการเพิ่มเติมเดือน เมษายน  2563</t>
  </si>
  <si>
    <t>1000-016357</t>
  </si>
  <si>
    <t>63CPV2808</t>
  </si>
  <si>
    <t>63CPV2808 โอนเงินเพื่อเตรียมการจัดสรรเงินอุดหนุนแก่นักเรียนทุนเสมอภาค สังกัด สพฐ. กลุ่มเก่า ภาคการศึกษา 1/2563</t>
  </si>
  <si>
    <t>1000-016358</t>
  </si>
  <si>
    <t>63CPV2809</t>
  </si>
  <si>
    <t>63CPV2809 นางสาวกมลวรรณ พลับจีน (ลูกหนี้เงินยืม) 044563 การประชุมคณะอนุกรรมการกำกับทิศทาง ครั้งที่ 5/2563 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</t>
  </si>
  <si>
    <t>11010220-C-105-63C526503-5.1.1-2563-63C5265030014-99-99</t>
  </si>
  <si>
    <t>1000-016369</t>
  </si>
  <si>
    <t>63CPV2810</t>
  </si>
  <si>
    <t>63CPV2810 ค่าธรรมเนียมการโอนธนาคารกรุงไทย 0482 เดือน กรกฎาคม 2563</t>
  </si>
  <si>
    <t>1000-016400</t>
  </si>
  <si>
    <t>63CPV2811</t>
  </si>
  <si>
    <t>63CPV2811 นางสาวกิติพร ทัพศาสตร์ (ลูกหนี้เงินยืม) 044463 เตรียมการและเข้าร่วมประชุมโครงการตัดทำแผนการศึกษาและทบทวนการจัดทำ Blue Print ด้านการศึกษา เทศบาลนครภูเก็ต ประจำปีจบประมาณ 2563 7-10 ส.ค. 63</t>
  </si>
  <si>
    <t>1000-016402</t>
  </si>
  <si>
    <t>63CPV2812</t>
  </si>
  <si>
    <t>63CPV2812 นางสาว เบญญา คำแสน PO63000302-5 จ้างดำเนินการเอกสารการเงินในกิจกรรมของ วศส. - จ้างดำเนินการเอกสารการเงินในกิจกรรมของ วศส.</t>
  </si>
  <si>
    <t>1000-016405</t>
  </si>
  <si>
    <t>63CPV2813</t>
  </si>
  <si>
    <t>63CPV2813 โอนเงินระหว่างบัญชีจากบัญชีธนาคารกรุงเทพ กองทุนเพื่อความเสมอภาคทางการศึกษา 222-2 เข้าธนาคารกรุงไทย กสศ มาตรา 6 (3) 742-4</t>
  </si>
  <si>
    <t>11010242-C-------</t>
  </si>
  <si>
    <t>1000-016406</t>
  </si>
  <si>
    <t>63CPV2814</t>
  </si>
  <si>
    <t>63CPV2814 โอนเงินเพื่อเตรียมการจัดสรรเงินอุดหนุนแก่นักเรียนทุนเสมอภาค สังกัด สพฐ. กลุ่มเก่า ภาคการศึกษา 1/2563</t>
  </si>
  <si>
    <t>1000-016408</t>
  </si>
  <si>
    <t>63CPV2815</t>
  </si>
  <si>
    <t>63CPV2815  นางสาว สิริญา ทองสมบุญ PO63000588 จัดทำ VDO Presentation การดำเนินงานลดความเหลื่อมล้ำทางการศึกษาในโรงเรียนพระปริยัติธรรม แผนกสามัญศึกษา กลุ่ม 11 ในพื้นที่จังหวัดศรีสะเกษ</t>
  </si>
  <si>
    <t>1000-016414</t>
  </si>
  <si>
    <t>63CPV2816</t>
  </si>
  <si>
    <t>63CPV2816  นางสาว ศศิธร เรี่ยวธรรมรัฐ PO63000639-1 แผนการดำเนินงานออกแบบประสบการณ์การใช้งาน Equity Lab</t>
  </si>
  <si>
    <t>1000-016417</t>
  </si>
  <si>
    <t>63CPV2817</t>
  </si>
  <si>
    <t>63CPV2817 นางสาว ชลิสา แก้วหล้า ผู้รับจ้างต้องจัดทำรายงานสรุปผลการฝึกอบรมเชิงปฏิบัติการ จำนวน 1 ชุด ให้กับคณะกรรมการตรวจรับ ภายใน 30 วัน นับจากการจัดฝึกอบรมแล้วเสร็จภายในวันที่ 31 ส.ค.2563</t>
  </si>
  <si>
    <t>1000-016421</t>
  </si>
  <si>
    <t>63CPV2818</t>
  </si>
  <si>
    <t>63CPV2818 บริษัท มาตา การพิมพ์ จำกัด PO63000631 พิมพ์คู่มือรับเปิดเทอม</t>
  </si>
  <si>
    <t>1000-016424</t>
  </si>
  <si>
    <t>63CPV2819</t>
  </si>
  <si>
    <t>63CPV2819 นางสาว ปาริฉัตร ปิติสุทธิ PO63000660 จัดทำฐานข้อมูลของผู้เข้าร่วมประชุมเวทีนวัตกรรมท้องถิ่น ที่สนใจทำงานด้านความเสมอภาคทางการศึกษาในระบดับท้องถิ่น</t>
  </si>
  <si>
    <t>1000-016426</t>
  </si>
  <si>
    <t>63CPV2820</t>
  </si>
  <si>
    <t>63CPV2820 บริษัท วอล์ค ออน คลาวด์ จำกัด PO63000592 จัดพิมพ์ออกแบบแผ่นพับโครงการพระกนิษฐาสัมมาชีพ</t>
  </si>
  <si>
    <t>1000-016449</t>
  </si>
  <si>
    <t>63CPV2821</t>
  </si>
  <si>
    <t>63CPV2821 นาย สมชาย แซ่เล้า PO63000515-1 จ้างเหมาบริหารสนับสนุนการจัดทำคลิปประชาสัมพันธ์เชิงรุกเพื่อสื่อสาร งวดที่ 1</t>
  </si>
  <si>
    <t>1000-016460</t>
  </si>
  <si>
    <t>63CPV2822</t>
  </si>
  <si>
    <t>63CPV2822 บริษัท แอ้นท์ เอ็กซ์ เวิร์ค จำกัด PO63000590-2 PO63000513 ค่าพัฒนาระบบลงทะเบียนออนไลน์ โครงการทุนนวัตกรรมสายอาชีพชั้นสูง สำหรับผู้ที่มีความต้องการพิเศษ ปี 2563</t>
  </si>
  <si>
    <t>1000-016451</t>
  </si>
  <si>
    <t>63CPV2823</t>
  </si>
  <si>
    <t>63CPV2823 นางสาวสุชาดา สุนทรเวช PO63000511 ประสานงานและบริหารจัดการงานรณรงค์สื่อสาร</t>
  </si>
  <si>
    <t>1000-016452</t>
  </si>
  <si>
    <t>63CPV2824</t>
  </si>
  <si>
    <t>63CPV2824 นางสาววนิดา คุณรอด (ลูกหนี้เงินยืม) 045163 ประชุมสรุปบทเรียนการทำงานของหน่วยพัฒนาอาชีพภาคเหนือ ภายใต้โครงการหนุนเเสริมทางวิชาการ 7-12 ส.ค. 63 จ.เชียงใหม่</t>
  </si>
  <si>
    <t>11020102-C-107-63C436501-5.1.1-2563-63C4365010003-99-99</t>
  </si>
  <si>
    <t>1000-016453</t>
  </si>
  <si>
    <t>63CPV2825</t>
  </si>
  <si>
    <t>63CPV2825 นางสาวสมชนก ลดาดก (ลูกหนี้เงินยืม) 045263 พิธีลงนามข้อตกลงความร่วมมือ MOU ระหว่างสำนักงานคณะกรรมการการอาชีวศึกษา กระทรวงการอุดมศึกษาวิทยาศาสตร์ วิจัยและนวัตกรรม และ กสศ. และการประชุม สร้างโอ</t>
  </si>
  <si>
    <t>1000-016463</t>
  </si>
  <si>
    <t>63CPV2826</t>
  </si>
  <si>
    <t>63CPV2826 ซีร็อกซ์ (ประเทศไทย) จำกัด PO63000186-6 ค่าบริการเครื่องถ่ายเอกสารสำนักงาน</t>
  </si>
  <si>
    <t>1000-016466</t>
  </si>
  <si>
    <t>63CPV2827</t>
  </si>
  <si>
    <t>63CPV2827 พัชรดา PO63000501 ชุดกราฟฟิคย่อยจากงานวิชาการหรือกราฟฟิคเพื่อประชาสัมพันธ์ของกิจกรรว วสศ ประจำเดือน มิถุนายน 2563</t>
  </si>
  <si>
    <t>1000-016474</t>
  </si>
  <si>
    <t>63CPV2828</t>
  </si>
  <si>
    <t>63CPV2828  บริษัท ชัดแจ้ง จำกัด รายงานผลการผลิตข่าว บทความ บทสัมภาษณ์ อย่างน้อย ๒๕ ชิ้นงานรวมทั้งประเด็น Monitor บทความบน Facebook ในเครือข่าย กสศ. ที่เสนอแนะต่อทีมสื่อสารและสรุปผลการดำเนินงานโครงการ</t>
  </si>
  <si>
    <t>1000-016476</t>
  </si>
  <si>
    <t>63CPV2829</t>
  </si>
  <si>
    <t>63CPV2829 บริษัท บียอนด์ พับลิสชิ่ง จำกัด PO63000600 ผลิตสื่อประชาสัมพันธ์โครงการฝึกอาชีพระยะสั้น ครั้งที่ 2</t>
  </si>
  <si>
    <t>1000-016478</t>
  </si>
  <si>
    <t>63CPV2830</t>
  </si>
  <si>
    <t>63CPV2830 นางสาว ปาริฉัตร ปิติสุทธิ PO63000484 Telephone Survey (ประชุมภูมิภาค)</t>
  </si>
  <si>
    <t>1000-016480</t>
  </si>
  <si>
    <t>63CPV2831</t>
  </si>
  <si>
    <t>63CPV2831 นางสาว ทินสิริ ศิริโพธิ์ PO63000344 จัดจ้างทำเอกสาร 30 ปี การศึกษาเพื่อปวงชนสู่เป้าหมายการพัฒนาที่ยั่งยืน</t>
  </si>
  <si>
    <t>1000-016481</t>
  </si>
  <si>
    <t>63CPV2832</t>
  </si>
  <si>
    <t>63CPV2832 นาย สุจิตร มานิตยกุล PO63000624 จ้างถ่ายภาพพนักงานและลูกจ้างเข้างานใหม่เดือนกรกฎาคม 2563</t>
  </si>
  <si>
    <t>1000-016482</t>
  </si>
  <si>
    <t>63CPV2833</t>
  </si>
  <si>
    <t>63CPV2833  นาง ศิริลักษณ์ ทัพโภทยาน PO63000615 โครงการลงเสียงในคลิปเพื่อสื่อสารต่อสังคม</t>
  </si>
  <si>
    <t>1000-016485</t>
  </si>
  <si>
    <t>63CPV2834</t>
  </si>
  <si>
    <t>63CPV2834 บริษัท มายด์เมอร์จ คอนซัลแทนท์ จำกัด PO63000416-1 พัฒนารูปแบบกระบวนการทำงาน ศูนย์แนะนำให้คำปรึกษาแนวทางการใช้จ่ายเงินโครงการจัดสรรเงินอุดหนุนแบบมีเงื่อนไข</t>
  </si>
  <si>
    <t>1000-016489</t>
  </si>
  <si>
    <t>63CPV2835</t>
  </si>
  <si>
    <t>63CPV2835  บริษัท โกโพเมโล จำกัด บริการ PO63000227-4-5 Google Cloud SQL</t>
  </si>
  <si>
    <t>1000-016490</t>
  </si>
  <si>
    <t>63CPV2836</t>
  </si>
  <si>
    <t>63CPV2836 งวดที่2-62-0321-พัฒนาโรงเรียนในพื้นที่ห่างไกลภาคใต้ เพื่อเตรียมความพร้อมสำหรับการพัฒนาครูรุ่นใหม่</t>
  </si>
  <si>
    <t>1000-016493</t>
  </si>
  <si>
    <t>63CPV2837</t>
  </si>
  <si>
    <t>63CPV2837 บริษัท เทคซอส มีเดีย จำกัด PO63000556 นำเสนอเรื่องราวเพื่อสร้างความเสมอภาคผ่านวิดีทัศน์</t>
  </si>
  <si>
    <t>1000-016495</t>
  </si>
  <si>
    <t>63CPV2838</t>
  </si>
  <si>
    <t>63CPV2838 นายอเนก ปิ๋วธัญญา PO63000472-5 ผลิตภาพนิ่งสำหรับกองทุนเพื่อความเสมอภาคทางการศึกษา งวดที่ 5</t>
  </si>
  <si>
    <t>1000-016498</t>
  </si>
  <si>
    <t>63CPV2839</t>
  </si>
  <si>
    <t>63CPV2839 บริษัท เดอะ เบทเทอริ่ง โค จำกัด PO63000641 โลโก้สำหรับเครือข่าย EEA พร้อมคู่มือการใช้โลโก้</t>
  </si>
  <si>
    <t>1000-016501</t>
  </si>
  <si>
    <t>63CPV2840</t>
  </si>
  <si>
    <t>63CPV2840  บริษัท เร็กกูลาร์ วัน จำกัด PO63000621 ซื้อหมึก Printer Brother รุ่น 1810</t>
  </si>
  <si>
    <t>1000-016503</t>
  </si>
  <si>
    <t>63CPV2841</t>
  </si>
  <si>
    <t>63CPV2841  นางสาว ศิริภา โพธิ์ศรี PO63000638-1 แผนการดำเนินงานกิจกรรม Equity Lab</t>
  </si>
  <si>
    <t>1000-016505</t>
  </si>
  <si>
    <t>63CPV2842</t>
  </si>
  <si>
    <t>63CPV2842 นางสาวชัญญา กิติโยธี PO63000516 infographic การจัดสรรเงินอุดหนุนนักเรียนยากจนพิเศษแบบมีเงื่อนไข งวดที่ 1</t>
  </si>
  <si>
    <t>1000-016508</t>
  </si>
  <si>
    <t>63CPV2843</t>
  </si>
  <si>
    <t>63CPV2843 บริษัท คอนเทนต์คราฟเตอร์ จำกัด PO63000506-1 การบริหารจัดการเนื้อหาบนเฟซบุ๊คเพจ งวดที่1</t>
  </si>
  <si>
    <t>1000-016510</t>
  </si>
  <si>
    <t>63CPV2844</t>
  </si>
  <si>
    <t>63CPV2844 นาย ฐิติฤกษ์ พรหมวนิช PO63000596-1 แผนการให้คำปรึกษาการดำเนินการ Equity Lab</t>
  </si>
  <si>
    <t>1000-016512</t>
  </si>
  <si>
    <t>63CPV2845</t>
  </si>
  <si>
    <t>63CPV2845 นางสาว กุลระวี สุขีโมกข์ PO63000637-1 แผนการดำเนินงานสื่อสารงานวิชาการของ กสศ.</t>
  </si>
  <si>
    <t>1000-016514</t>
  </si>
  <si>
    <t>63CPV2846</t>
  </si>
  <si>
    <t>63CPV2846 บริษัท ลูซิด แล็บ จำกัด PO63000594 ค่าออกแบบ Visual Note งาน “Education Disruption Hackathon 2”</t>
  </si>
  <si>
    <t>1000-016516</t>
  </si>
  <si>
    <t>63CPV2847</t>
  </si>
  <si>
    <t>63CPV2847 บริษัท เอ็ม พรอสเปอร์ จำกัด PO63000661 เนสท์เล่ ช็อกโกแลต ปรุงสำเร็จ</t>
  </si>
  <si>
    <t>1000-016518</t>
  </si>
  <si>
    <t>63CPV2848</t>
  </si>
  <si>
    <t>63CPV2848 บริษัท ดูพลิเคท จำกัด PO63000595 จัดทำชุด Info graphic เพื่อแสดงวิธีการปฏิบัตตนภายในโรงเรียนได้อย่างถูกต้อง ห่างไกลจากโควิด-19 ของเด็ก ผู้ปกครอง และบุคลากรภายในโรงเรียน</t>
  </si>
  <si>
    <t>1000-016520</t>
  </si>
  <si>
    <t>63CPV2849</t>
  </si>
  <si>
    <t>63CPV2849  บริษัท กู๊ด อินโฟ แอนด์ แมเนจเมนท์ จำกัด PO63000413-1 PO63000586 รายงานสรุปผลการดำเนินงานของเจ้าหน้าที่ปฏิบัติงานเพื่อสนับสนุนโครงการจัดสรรเงินอุดหนุนฯ (งวดที่ 1)</t>
  </si>
  <si>
    <t>1000-016522</t>
  </si>
  <si>
    <t>63CPV2850</t>
  </si>
  <si>
    <t>63CPV2850  บริษัท ไนซ์จ๊อบทีม จำกัด PO63000335 รายงานสรุปผลการดำเนินงานการสนับสนุนงานส่วนงานจัดซื้อจัดจ้าง งวดที่ 2</t>
  </si>
  <si>
    <t>1000-016524</t>
  </si>
  <si>
    <t>63CPV2851</t>
  </si>
  <si>
    <t>63CPV2851 บริษัท ไซด์คิก จำกัด PO63000462-3 สรุปผลการดำเนินงาน ประกอบด้วย เข้าถึงข่าวสาร reach</t>
  </si>
  <si>
    <t>1000-016526</t>
  </si>
  <si>
    <t>63CPV2852</t>
  </si>
  <si>
    <t>63CPV2852 บริษัท เอกราช คอมพิวเตอร์ จำกัด PO63000630 ซื้ออุปกรณ์คอมพิวเตอร์ ชุดที่ 4</t>
  </si>
  <si>
    <t>1000-016528</t>
  </si>
  <si>
    <t>63CPV2853</t>
  </si>
  <si>
    <t>63CPV2853 บริษัท นอร์ธพลัส จำกัด PO63000542-1 ค่าดำเนินการจ้างผู้ควบคุมงานปรับปรุงสำนักงาน กสศ. ชั้น 13 อาคารเอส.พี.</t>
  </si>
  <si>
    <t>1000-016530</t>
  </si>
  <si>
    <t>63CPV2854</t>
  </si>
  <si>
    <t>63CPV2854 ห้างหุ้นส่วนจำกัด เบอเดนซัพพลาย PO63000650 ซื้อกระดาษชำระ  คิมซอฟเจอาร์ที 2 ชั้น</t>
  </si>
  <si>
    <t>1000-016532</t>
  </si>
  <si>
    <t>63CPV2855</t>
  </si>
  <si>
    <t>63CPV2855 บริษัท พันช์อัพ เวิลด์ จำกัด ผลิตสื่อประชาสัมพันธ์โครงการพัฒนาระบบทดลองการพัฒนาทักษะแรงงานที่ขาดแคลนทุนทรัพย์</t>
  </si>
  <si>
    <t>1000-016534</t>
  </si>
  <si>
    <t>63CPV2856</t>
  </si>
  <si>
    <t>63CPV2856 นาย ชำนาญ พิเชษฐพันธ์PO63000666 จัดทำข้อตกลงโครงการภาษาอังกฤษระหว่างกองทุนเพื่อความเสมอภาคทางการศึกษา (กสศ.) และ Mr. Fernando Cartwright ในการสนับสนุนการดำเนินงานภายใต้โครงการวิจัยสำรวจทักษะ</t>
  </si>
  <si>
    <t>1000-016535</t>
  </si>
  <si>
    <t>63CPV2857</t>
  </si>
  <si>
    <t>63CPV2857  นางสาว นงลักษณ์ อัจนปัญญา PO63000545 จ้างแปลและเรียบเรียงบันทึกสัมมนาออนไลน์ของธนาคารโลกภาษาอังกฤษเป็นภาษาไทย</t>
  </si>
  <si>
    <t>1000-016537</t>
  </si>
  <si>
    <t>63CPV2858</t>
  </si>
  <si>
    <t>63CPV2858 บริษัท เอ็กซ์เซลซิเออร์ ซัพพลายส์ จำกัด PO63000658 จัดหากระดาษถ่ายเอกสาร Idea Green ขนาด A4</t>
  </si>
  <si>
    <t>1000-016539</t>
  </si>
  <si>
    <t>63CPV2859</t>
  </si>
  <si>
    <t>63CPV2859 บริษัท คิด ฮีโร่ (ไทยแลนด์) จำกัด PO63000626-1 จ้างพัฒนาชุดคู่มือและเครื่องมือการสอนด้านข้อมูลวิทยาการ (Data Science) ต้นแบบให้กับบุคลากร ครูและ นักเรียนวิทยาลัยสายอาชีพ</t>
  </si>
  <si>
    <t>1000-016541</t>
  </si>
  <si>
    <t>63CPV2860</t>
  </si>
  <si>
    <t>63CPV2860 บริษัท แอร์-เทค เอนจิเนียริ่ง (ประเทศไทย) จำกัด จัดซื้อเร่งด่วน พ่นยาฆ่าเชื้อปรับสภาพอากาศภายในพื้นที่สำนักงาน กสศ.อาคารเอ ชั้น 13</t>
  </si>
  <si>
    <t>1000-016543</t>
  </si>
  <si>
    <t>63CPV2861</t>
  </si>
  <si>
    <t>63CPV2861 บริษัท พริ้นเทอรี่ จำกัด PO63000657 จัดพิมพ์หนังสือ Equitable Education : 30 Years from Education for All to All  for Education 2030</t>
  </si>
  <si>
    <t>1000-016545</t>
  </si>
  <si>
    <t>63CPV2862</t>
  </si>
  <si>
    <t>63CPV2862 บริษัท ไพร้ซวอเตอร์เฮาส์คูเปอร์ส คอนซัลติ้ง (ประเทศไทย) จำกัด PO63000323-2 งวดที่ 2 รายงานสรุปผลการวิเคราะห์ข้อมูลการจ่ายเงินอุดหนุน</t>
  </si>
  <si>
    <t>1000-016560</t>
  </si>
  <si>
    <t>63CPV2863</t>
  </si>
  <si>
    <t>63CPV2863 นางสาวศิรี จงดี (ลูกหนี้เงินยืม) 045363 ประชุมคณะอนุกรรมการเตรียมความพร้อมและสนับสนุนในการประเมินผลสัมฤทธิ์การดำเนินงานรอบ 3 ปี ของ กสศ. ครั้งที่ 3/2563 11 ส.ค. 63 กสศ.</t>
  </si>
  <si>
    <t>1000-016562</t>
  </si>
  <si>
    <t>63CPV2864</t>
  </si>
  <si>
    <t>63CPV2864 สมาคมส่งเสริมสถาบันกรรมการบริษัท ค่าอบรม หลักสูตร Risk Management Program for Corporate Leaders</t>
  </si>
  <si>
    <t>1000-016564</t>
  </si>
  <si>
    <t>63CPV2865</t>
  </si>
  <si>
    <t>63CPV2865  งบ C คืนงบ F</t>
  </si>
  <si>
    <t>1000-016576</t>
  </si>
  <si>
    <t>63CPV2866</t>
  </si>
  <si>
    <t>63CPV2866 นางโสฬวี คงวัฒน์ (ลูกหนี้เงินยืม) 045563 การประชุมประเมินผลทดลองการปฏิบัติงานของพนักงานกสศ. 11 ส.ค. 63</t>
  </si>
  <si>
    <t>11010220-C-101-63C996101-1.1.1-2563-63C9961010010-99-99</t>
  </si>
  <si>
    <t>11020102-C-101-63C996101-1.1.1-2563-63C9961010010-99-99</t>
  </si>
  <si>
    <t>1000-016581</t>
  </si>
  <si>
    <t>63CPV2867</t>
  </si>
  <si>
    <t>63CPV2867 นางสุภาภรณ์ ผลศัพท์ โครงการส่งเสริมป้องกันและควบคุมโรคติดเชื้อไวรัสโคโรนา 2019 หรือ โรคโควิด-19</t>
  </si>
  <si>
    <t>1000-016583</t>
  </si>
  <si>
    <t>63CPV2868</t>
  </si>
  <si>
    <t>63CPV2868 นางสาวพัชรดา วรพิพัฒน์ ชุดกราฟฟิค ประจำเดือน มิถุนายน 2563 PO63000501-2</t>
  </si>
  <si>
    <t>1000-016584</t>
  </si>
  <si>
    <t>63CPV2869</t>
  </si>
  <si>
    <t>63CPV2869 ชนกพรรณ ค่าเดินทางการประชุมเชิงปฏิบัติการการใช้ CS Unplugged 1-2 ส.ค. 63</t>
  </si>
  <si>
    <t>1000-016586</t>
  </si>
  <si>
    <t>63CPV2870</t>
  </si>
  <si>
    <t>63CPV2870 โอนเงินอุดหนุนนักเรียนยากจนพิเศษแบบมีเงื่อนไขประจำปีการศึกษา 2563 (สังกัด ตชด. กลุ่มเก่า ภาคเรียนที่ 1/2563)</t>
  </si>
  <si>
    <t>1000-016588</t>
  </si>
  <si>
    <t>63CPV2871</t>
  </si>
  <si>
    <t>63CPV2871 ค่าตอบแทนการประชุมแนวปฏิบัติสถานศึกษาผลการเรียนนักศึกษาทุน โครงการทุนนวัตกรรมสายอาชีพชั้นสูง 1 ก.ค. 63</t>
  </si>
  <si>
    <t>1000-016590</t>
  </si>
  <si>
    <t>63CPV2872</t>
  </si>
  <si>
    <t>63CPV2872 กุลธิดา ค่ากระเช้าผลไม้ มอดแด่ ดร.กฤษณพงศ์ และ ดร.ทินสิริ มอบเพื่อขอบคุณในโอกาสที่ท่านให้ข้อเสนอและคำปรึกษาในการจัดงานประชุมวิชาการนานาชาติ 10-11 ก.ค. 63</t>
  </si>
  <si>
    <t>1000-016591</t>
  </si>
  <si>
    <t>63CPV2873</t>
  </si>
  <si>
    <t>63CPV2873 จารุกิตติ์ ค่าเดินทางประชุมถอดบทเรียน สำหรับทีมจัดกระบวนการถอดบทเรียน สรุปผลการขับเคลื่อนโครงการจัดการศึกษาเชิงพื้นที่เพื่อความเสมอภาคทางการศึกษา จ.ยะลา 16-17 ก.ค. 63</t>
  </si>
  <si>
    <t>1000-016593</t>
  </si>
  <si>
    <t>63CPV2874</t>
  </si>
  <si>
    <t>63CPV2874 น.ส.นิสา แก้วแกมทอง ค่าที่พักการประชุมคณะทำงานโครงการจัดการศึกษาเชิงพื้นที่เพื่อความเสมอภาคทางการศึกษา ระยะที่1 ปีงบประมาณ2562 จ.นครราชสีมา เพื่อขับเคลื่อนสมัชชาการศึกษาจังหวัดนครราชสีมา 23</t>
  </si>
  <si>
    <t>1000-016604</t>
  </si>
  <si>
    <t>63CPV2875</t>
  </si>
  <si>
    <t>นางสาววนิดา คุณรอด (ลูกหนี้เงินยืม) 044763 เบิกเพิ่ม ประชุมคณะอนุกรรมการกำกับทิศทางโครงการพัฒนาระบบทดลองการพัฒนาทักษะแรงงานที่ขาดแคลนทุนทรัพย์และด้อยโอกาส ครั้งที่ 6/2563 4 ส.ค. 63 กสศ.</t>
  </si>
  <si>
    <t>1000-016606</t>
  </si>
  <si>
    <t>63CPV2876</t>
  </si>
  <si>
    <t>63CPV2876 นางสาวชนิสรา ดีพุ่ม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4-7 ส.ค. 63</t>
  </si>
  <si>
    <t>1000-016607</t>
  </si>
  <si>
    <t>63CPV2877</t>
  </si>
  <si>
    <t>63CPV2877 นางสาวมนัญญา ชูพยัคฆ์ การประชุมเชิงปฏิบัติการจัดทำแผนงานชุดโครงการพัฒนาครูและเด็กนอกระบบการศึกษา 4 ภาค : กลุ่มภาคกลาง ภาคตะวันตก ภาคตะวันออก 20-21 ก.ค. 63 โรงแรมเดอะควอเตอร์อารีย์</t>
  </si>
  <si>
    <t>1000-016609</t>
  </si>
  <si>
    <t>63CPV2878</t>
  </si>
  <si>
    <t>63CPV2878 นายเอกชัย จั่นทอง ค่าเดินทางรถตู้สำนักงาน 10 มิ.ย. 63</t>
  </si>
  <si>
    <t>1000-016610</t>
  </si>
  <si>
    <t>63CPV2879</t>
  </si>
  <si>
    <t>63CPV2879 นางสาวนลิษา นิลชวัญ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3-7 ส.ค. 63</t>
  </si>
  <si>
    <t>1000-016611</t>
  </si>
  <si>
    <t>63CPV2880</t>
  </si>
  <si>
    <t>63CPV2880 ค่าเดินทางงานปนะชุมเชิงปฏิบัติการโครงการจัดสรรเงินอุดหนุนนักเรียนพิเศษแบบมีเงื่อนไข (นักเรียนทุนเสมอภาค) ปีการศึกษา 2563 สังกัด สำนักงานพระพุทธศาสนาแห่งชาติ (พศ) 14-15 ก.ค. 63 จ.บุรีรัมย์</t>
  </si>
  <si>
    <t>1000-016613</t>
  </si>
  <si>
    <t>63CPV2881</t>
  </si>
  <si>
    <t>63CPV2881 งวดที่1-63-0232-ทุนนวัตกรรมสายอาชีพชั้นสูง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วิทยาลัยเทคโนโลยีดอนบอสโก</t>
  </si>
  <si>
    <t>1000-016612</t>
  </si>
  <si>
    <t>63CPV2882</t>
  </si>
  <si>
    <t>63CPV2882 ณรงค์ศักดิ์ ค่าเดินทางประชุมกลั่นกรองโครงการ TSQP รุ่นที่2 ปี2563 ครั้งที่ 3 14 ก.ค. 63</t>
  </si>
  <si>
    <t>1000-016614</t>
  </si>
  <si>
    <t>63CPV2883</t>
  </si>
  <si>
    <t>63CPV2883 งวดที่1-63-0198-ทุนนวัตกรรมสายอาชีพชั้นสูง ปีการศึกษา 2563 ประเภททุน 2 ปี (ปวส./อนุปริญญา) ของ วิทยาลัยอาชีวศึกษาเทคโนโลยีฐานวิทยาศาสตร์ (ชลบุรี)</t>
  </si>
  <si>
    <t>1000-016615</t>
  </si>
  <si>
    <t>63CPV2884</t>
  </si>
  <si>
    <t>63CPV2884 นางสาวศรีประภา แก้วคันโท (ลูกหนี้เงินยืม) 042763 เบิกเพิ่ม ค่าเบี้ยประชุม ประชุมคณะกรรมการบริหารกองทุนเพื่อความเสมอภาคทางการศึกษา ครั้งที่ 7/2563 30 ก.ค.63 โรงแรมบัดดี้ จ.นนทบุรี</t>
  </si>
  <si>
    <t>1000-016616</t>
  </si>
  <si>
    <t>63CPV2885</t>
  </si>
  <si>
    <t>63CPV2885 งวดที่1-63-0185-ทุนนวัตกรรมสายอาชีพชั้นสูง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วิทยาลัยเทคนิคพังงา</t>
  </si>
  <si>
    <t>1000-016618</t>
  </si>
  <si>
    <t>63CPV2886</t>
  </si>
  <si>
    <t>63CPV2886 งวดที่1-63-0244-สนับสนุนการพัฒนาครูและโรงเรียนเพื่อยกระดับคุณภาพการศึกษาอย่างต่อเนื่อง  รุ่นที่ 2 ปี 2563 โดยมูลนิธิเพื่อทักษะแห่งอนาคต</t>
  </si>
  <si>
    <t>1000-016617</t>
  </si>
  <si>
    <t>63CPV2887</t>
  </si>
  <si>
    <t>63CPV2887 นางสาวกุลธิดา ทรัพย์ไพศาล (ลูกหนี้เงินยืม) 042463 เบิกเพิ่ม จัดหากล่องกระดาษเก็บเอกสาร เพื่อจัดเก็บเอกสารการเงิน บัญชี ศูนย์สัญญา และโครงการต่างๆของแต่ละสำนักเพื่อจัดส่งคลังเอกสาร 24 ก.ค. 63</t>
  </si>
  <si>
    <t>1000-016619</t>
  </si>
  <si>
    <t>63CPV2888</t>
  </si>
  <si>
    <t>63CPV2888 งวดที่1-63-0241-สนับสนุนการพัฒนาครูและโรงเรียนเพื่อยกระดับคุณภาพการศึกษาอย่างต่อเนื่อง รุ่นที่ 2 ปี 2563 โดยมูลนิธิลำปลายมาศพัฒนา</t>
  </si>
  <si>
    <t>1000-016622</t>
  </si>
  <si>
    <t>63CPV2889</t>
  </si>
  <si>
    <t>63CPV2889 งวดที่1-63-0231-จัดการศึกษาเชิงพื้นที่เพื่อความเสมอภาคทางการศึกษา จังหวัดพิษณุโลก  ระยะที่ 2</t>
  </si>
  <si>
    <t>1000-016620</t>
  </si>
  <si>
    <t>63CPV2890</t>
  </si>
  <si>
    <t>63CPV2888 นางสาวณหฤทัย วราพงษ์พิพัฒน์ ค่าจัดส่งเอกสารแมสเซนเจอร์ไป-กลับ วันที่ 5 ส.ค. 63</t>
  </si>
  <si>
    <t>1000-016621</t>
  </si>
  <si>
    <t>63CPV2891</t>
  </si>
  <si>
    <t>63CPV2891 นายอุดม วงษ์สิงห์ ค่าเดินทางรถตู้สำนักงาน วันที่ 5 ส.ค. 63</t>
  </si>
  <si>
    <t>1000-016623</t>
  </si>
  <si>
    <t>63CPV2892</t>
  </si>
  <si>
    <t>63CPV2892 ค่าตอบแทนพิจารณากลั่นกรองโครงการ TSQP รุ่นที่2</t>
  </si>
  <si>
    <t>1000-016626</t>
  </si>
  <si>
    <t>63CPV2893</t>
  </si>
  <si>
    <t>63CPV2893 งวดที่1-63-0236-จัดการศึกษาเชิงพื้นที่เพื่อความเสมอภาคทางการศึกษา จังหวัดแพร่ ระยะที่ 2</t>
  </si>
  <si>
    <t>1000-016625</t>
  </si>
  <si>
    <t>63CPV2894</t>
  </si>
  <si>
    <t>63CPV2894 ค่าตอบแทนพิจารณากลั้นกรองโครงการ 28 โครงการ</t>
  </si>
  <si>
    <t>1000-016628</t>
  </si>
  <si>
    <t>63CPV2895</t>
  </si>
  <si>
    <t>63CPV2895 งวดที่1-63-0246-สนับสนุนการพัฒนาครูและเด็กนอกระบบการศึกษาโดยเครือข่ายเชิงพื้นที่ : พื้นที่ภาคใต้ตอนกลาง (เครือข่ายสมาคมอาสาสร้างสุข)</t>
  </si>
  <si>
    <t>1000-016641</t>
  </si>
  <si>
    <t>63CPV2896</t>
  </si>
  <si>
    <t>63CPV2896 งวดที่1-63-0241-สนับสนุนการพัฒนาครูและโรงเรียนเพื่อยกระดับคุณภาพการศึกษาอย่างต่อเนื่อง รุ่นที่ 2 ปี 2563 โดยมูลนิธิลำปลายมาศพัฒนา</t>
  </si>
  <si>
    <t>21020403-C-------</t>
  </si>
  <si>
    <t>1000-016639</t>
  </si>
  <si>
    <t>63CPV2897</t>
  </si>
  <si>
    <t>63CPV2897 งวดที่2ระยะที่1-62-0287-โครงการศึกษาแนวทางการจัดกิจกรรมเพื่อพัฒนาจิตวิญญาณครูและทักษะการทำงานโดยใช้ชุมชนเป็นฐานสำหรับนักศึกษาครูผู้รับทุน</t>
  </si>
  <si>
    <t>1000-016640</t>
  </si>
  <si>
    <t>63CPV2898</t>
  </si>
  <si>
    <t>63CPV2898 งวดที่3-62-0446-วิจัยพัฒนานวัตกรรมเพื่อความเสมอภาคทางการศึกษาของสถานศึกษาประถมศึกษาในพื้นที่ห่างไกลและทุรกันดาร</t>
  </si>
  <si>
    <t>1000-016642</t>
  </si>
  <si>
    <t>63CPV2899</t>
  </si>
  <si>
    <t>63CPV2899 งวดที่1-63-0237-ทุนนวัตกรรมสายอาชีพชั้นสูง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วิทยาลัยเกษตรและเทคโนโลยีศรีสะเกษ</t>
  </si>
  <si>
    <t>1000-016644</t>
  </si>
  <si>
    <t>63CPV2900</t>
  </si>
  <si>
    <t>63CPV2900  งวดที่1-63-0244-สนับสนุนการพัฒนาครูและโรงเรียนเพื่อยกระดับคุณภาพการศึกษาอย่างต่อเนื่อง  รุ่นที่ 2 ปี 2563 โดยมูลนิธิเพื่อทักษะแห่งอนาคต</t>
  </si>
  <si>
    <t>1000-016646</t>
  </si>
  <si>
    <t>63CPV2901</t>
  </si>
  <si>
    <t>63CPV2901 งวดที่1-63-0233-ทุนนวัตกรรมสายอาชีพชั้นสูง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วิทยาลัยสารพัดช่างเชียงใหม่</t>
  </si>
  <si>
    <t>1000-016648</t>
  </si>
  <si>
    <t>63CPV2902</t>
  </si>
  <si>
    <t>63CPV2902 งวดที่1-63-0228-ทุนนวัตกรรมสายอาชีพชั้นสูง ปีการศึกษา 2563 ประเภททุน 5 ปี (ปวช. ต่อเนื่อง ปวส./อนุปริญญา) ของ มหาวิทยาลัยเทคโนโลยีราชมงคลอีสาน</t>
  </si>
  <si>
    <t>1000-016650</t>
  </si>
  <si>
    <t>63CPV2903</t>
  </si>
  <si>
    <t>63CPV2903 งวดที่1-63-0230-ทุนนวัตกรรมสายอาชีพชั้นสูง ปีการศึกษา 2563 ประเภททุน 2 ปี (ปวส./อนุปริญญา) ของ มหาวิทยาลัยเทคโนโลยีราชมงคลอีสาน</t>
  </si>
  <si>
    <t>1000-016652</t>
  </si>
  <si>
    <t>63CPV2904</t>
  </si>
  <si>
    <t>63CPV2904 งวดที่2-62-0429-การรวบรวมและเผยแพร่ผลการดำเนินงาน องค์ความรู้ และนวัตกรรมเพื่อสร้างความเสมอภาคทางการศึกษา</t>
  </si>
  <si>
    <t>1000-016653</t>
  </si>
  <si>
    <t>63CPV2905</t>
  </si>
  <si>
    <t>63CPV2905 งวดที่1-63-0221-พัฒนาระบบฐานข้อมูลแบบออนไลน์ และการขยายผลการสำรวจสถานะความพร้อมในการเข้าสู่ระบบการศึกษาของเด็กปฐมวัย สำหรับประเทศไทย</t>
  </si>
  <si>
    <t>1000-016655</t>
  </si>
  <si>
    <t>63CPV2906</t>
  </si>
  <si>
    <t>63CPV2906 งวดที่2-62-0425-วิจัยสำรวจผลการจัดสรรเงินอุดหนุนนักเรียนยากจนพิเศษ และการใช้ระบบ application เพื่อสนับสนุนการทำงานในระดับพื้นที่</t>
  </si>
  <si>
    <t>1000-016656</t>
  </si>
  <si>
    <t>63CPV2907</t>
  </si>
  <si>
    <t>63CPV2907 งวดที่1-63-0215-ทุนนวัตกรรมสายอาชีพชั้นสูง ปีการศึกษา 2563 ประเภททุน 2 ปี (ปวส./อนุปริญญา) ของ วิทยาลัยเทคนิคลำพูน</t>
  </si>
  <si>
    <t>1000-016658</t>
  </si>
  <si>
    <t>63CPV2908</t>
  </si>
  <si>
    <t>63CPV2908 งวดที่1-63-0246-สนับสนุนการพัฒนาครูและเด็กนอกระบบการศึกษาโดยเครือข่ายเชิงพื้นที่ : พื้นที่ภาคใต้ตอนกลาง (เครือข่ายสมาคมอาสาสร้างสุข)</t>
  </si>
  <si>
    <t>1000-016665</t>
  </si>
  <si>
    <t>63CPV2909</t>
  </si>
  <si>
    <t>63CPV2909 งวดที่2-62-0322-พัฒนาโรงเรียนในพื้นที่ห่างไกลภาคเหนือ เพื่อเตรียมความพร้อมสำหรับการพัฒนาครูรุ่นใหม่</t>
  </si>
  <si>
    <t>1000-016670</t>
  </si>
  <si>
    <t>63CPV2910</t>
  </si>
  <si>
    <t>63CPV2910 งวดที่2-62-0286-สำรวจสถานะความพร้อมในการเข้าสู่ตลาดแรงงานของเด็กเยาวชนในระบบการศึกษา</t>
  </si>
  <si>
    <t>1000-016685</t>
  </si>
  <si>
    <t>63CPV2911</t>
  </si>
  <si>
    <t>63CPV2911 ค่าโทรศัพท์เคลื่อนที่ผู้ปฏิบัติงาน ประจำเดือน กรกฎาคม 2563</t>
  </si>
  <si>
    <t>1000-016692</t>
  </si>
  <si>
    <t>63CPV2912</t>
  </si>
  <si>
    <t>63CPV2912 นางสาวชนกพรรณ วรดิลก (ลูกหนี้เงินยืม) 045663 ประชุมชี้แจงการดำเนินงานพัฒนาคุณภาพโรงเรียนพระปริยัติธรรม(สายสามัญ)เพื่อลดความเหลื่อมล้ำทางการศึกษา 14-16 ส.ค. 63 จ.พะเยา</t>
  </si>
  <si>
    <t>11010220-C-105-63C321503-5.1.1-2563-63C3215030001-99-99</t>
  </si>
  <si>
    <t>1000-016693</t>
  </si>
  <si>
    <t>63CPV2913</t>
  </si>
  <si>
    <t>63CPV2913 นางสาวรักชนก กลิ่นเจริญ (ลูกหนี้เงินยืม) 045863 ประชุมอบรมระบบสารสนเทศ CCT ร่มกับมหาวิทยาลัยนเรศวร 14 ส.ค. 63 กสศ.</t>
  </si>
  <si>
    <t>11010220-C-103-63C211507-5.1.1-2563-63C2115070002-99-99</t>
  </si>
  <si>
    <t>1000-016694</t>
  </si>
  <si>
    <t>63CPV2914</t>
  </si>
  <si>
    <t>63CPV2914 นางสาวมนัญญา ชูพยัคฆ์ (ลูกหนี้เงินยืม) 045963 ประชุมพัฒนากรอบงาน ABE ปี 2565 14 ส.ค. 63 กสศ.</t>
  </si>
  <si>
    <t>11010220-C-104-63C411501-5.1.1-2563-63C4115010001-99-99</t>
  </si>
  <si>
    <t>11020102-C-104-63C411501-5.1.1-2563-63C4115010001-99-99</t>
  </si>
  <si>
    <t>1000-016699</t>
  </si>
  <si>
    <t>63CPV2915</t>
  </si>
  <si>
    <t>63CPV2915 นางสาววนิดา คุณรอด (ลูกหนี้เงินยืม) 046163 การประชุมเชิงปฏิบัติการเพื่อการปรับปรุงข้อเสนอโครงการพัฒนาทักษะอาชีพสำหรับผู้ที่ขาดแคลนทุนทรัพย์และด้อยโอกาส 14-16 ส.ค. 63 อิมแพคเมืองทองธานี</t>
  </si>
  <si>
    <t>1000-016704</t>
  </si>
  <si>
    <t>63CPV2916</t>
  </si>
  <si>
    <t>63CPV2916 นางสาวกวิตา พร้อมเพราะ (ลูกหนี้เงินยืม) 046263 การปรุมเชิงปฏิบัติการเพื่อกำหนดยุทธศาสตร์การดำเนินงานสถาบันวิจัยเพื่อความเสมอภาคทางการศึกษา (ครั้งที่4/2563) 15-17 ส.ค. 63 โรงแรมสามพราน</t>
  </si>
  <si>
    <t>11020102-C-106-63C121515-5.1.1-2563-63C1215150005-99-99</t>
  </si>
  <si>
    <t>1000-016706</t>
  </si>
  <si>
    <t>63CPV2917</t>
  </si>
  <si>
    <t>63CPV2917 สมาคมผู้ตรวจสอบภายในแห่งประเทศไทย ค่าสมัครสอบประกาศนียบัตรผู้ตรวจสอบภายใน</t>
  </si>
  <si>
    <t>1000-016738</t>
  </si>
  <si>
    <t>63CPV2918</t>
  </si>
  <si>
    <t>63CPV2918 เบิกชดเชยเงินสดย่อย ครั้งที่ 13/2563</t>
  </si>
  <si>
    <t>11010101-F-------</t>
  </si>
  <si>
    <t>21010202-F-------</t>
  </si>
  <si>
    <t>1000-016740</t>
  </si>
  <si>
    <t>63CPV2919</t>
  </si>
  <si>
    <t>63CPV2919 บริษัท เคมปิน สยาม จำกัด ค่าที่พัก การประชุมวิชาการนานาชาติเพื่อความเสมอภาคทางการศึกษา : ปวงชนเพื่อการศึกษา</t>
  </si>
  <si>
    <t>1000-016751</t>
  </si>
  <si>
    <t>63CPV2920</t>
  </si>
  <si>
    <t>63CPV2920 นายวิระพงค์ ใจห้าว (ลูกหนี้เงินยืม) การประชุมคณะผู้บริหาร(TeamX)ครั้งพิเศษ แผนกลยุทธ์-การบริหารความเสี่ยง-การควบคุมภายใน การประชุมคณะอนุกรรมการด้ารธรรมาภิบาล 17 ส.ค. 63 กสศ.</t>
  </si>
  <si>
    <t>1000-016753</t>
  </si>
  <si>
    <t>63CPV2921</t>
  </si>
  <si>
    <t>63CPV2921 นายวรุฒ เลิศศราวุธ (ลูกหนี้เงินยืม) 046563 การถ่ายทำ Vlog ในรายการ Equity Walk17 ส.ค. 63 จ.บุรีรัมย์</t>
  </si>
  <si>
    <t>11010220-C-106-63C121515-5.1.1-2563-63C1215150002-99-99</t>
  </si>
  <si>
    <t>1000-016756</t>
  </si>
  <si>
    <t>63CPV2922</t>
  </si>
  <si>
    <t>63CPV2922 งวดที่1-63-0210-ทุนนวัตกรรมสายอาชีพชั้นสูง ปีการศึกษา 2563 ประเภททุน 2 ปี (ปวส./อนุปริญญา) ของ  วิทยาลัยชุมชนตราด</t>
  </si>
  <si>
    <t>1000-016759</t>
  </si>
  <si>
    <t>63CPV2923</t>
  </si>
  <si>
    <t>63CPV2923 นาย ทวีศักดิ์ นิรตานนท์ PO63000587-1 ค่าจ้างบริการรถตู้ประจำสำนักงาน พร้อมคนขับ จำนวน 1 คัน (เบิกจ่ายตามจริง)</t>
  </si>
  <si>
    <t>1000-016761</t>
  </si>
  <si>
    <t>63CPV2924</t>
  </si>
  <si>
    <t>63CPV2924 นางสาวกมลวรรณ พลับจีน (ลูกหนี้เงินยืม) 046763 การลงพื้นที่เพื่อติดตามโครงการครูรัก(ษ์)ถิ่น มหาวิทยาลัยราชภัฏหมู่บ้านจอมบึงรุ่นที่ 1 วันที่ 18-19 ส.ค. 63</t>
  </si>
  <si>
    <t>1000-016762</t>
  </si>
  <si>
    <t>63CPV2925</t>
  </si>
  <si>
    <t>63CPV2925 นางสาวกิติพร ทัพศาสตร์ (ลูกหนี้เงินยืม) 046463 ประชุมคณะกรรมการกำกับทิศทาง การประชุมวิชาการนานาชาติฯ ครั้งที่ 11/2563 18 ส.ค. 63 กสศ.</t>
  </si>
  <si>
    <t>1000-016764</t>
  </si>
  <si>
    <t>63CPV2926</t>
  </si>
  <si>
    <t>63CPV2526 นางสาวชนกพรรณ วรดิลก (ลูกหนี้เงินยืม) 046363 การประชุมพิจารณากลั่นกรองข้อเสนอโครงการในกลุ่มหนุนเสริมและสร้างกลไกการดำเนินงาน 18 ส.ค. 63 กสศ.</t>
  </si>
  <si>
    <t>1000-016766</t>
  </si>
  <si>
    <t>63CPV2927</t>
  </si>
  <si>
    <t>63CPV2527 นางสาวรักชนก กลิ่นเจริญ (ลูกหนี้เงินยืม) 045463 ประชุมคณะอนุกรรมการกำกับทิศทางโครงการจัดสรรเงินอุดหนุนนักเรียนยากจนพิเศษ ครั้งที่ 6/2563 18 ส.ค. 63 กสศ.</t>
  </si>
  <si>
    <t>1000-016778</t>
  </si>
  <si>
    <t>63CPV2928</t>
  </si>
  <si>
    <t>63CPV2928 เงินอุดหนุนเด็กยากจนพิเศษ สพฐ. โอนเข้าพร้อมเพย์ นร. ธนาคารออมสิน 06307-G01-130820</t>
  </si>
  <si>
    <t>1000-016779</t>
  </si>
  <si>
    <t>63CPV2929</t>
  </si>
  <si>
    <t>63CPV2929 เงินอุดหนุนเด็กยากจนพิเศษ ตชด. โอนเข้าบัญชี รร. ธนาคารออมสิน 06261-G01-140820</t>
  </si>
  <si>
    <t>1000-016780</t>
  </si>
  <si>
    <t>63CPV2930</t>
  </si>
  <si>
    <t>63CPV2930 เงินอุดหนุนเด็กยากจนพิเศษ สพฐ. โอนเงินเข้าบัญชี รร. ธนาคารออมสิน 06307-G01-110820</t>
  </si>
  <si>
    <t>1000-016781</t>
  </si>
  <si>
    <t>63CPV2931</t>
  </si>
  <si>
    <t>63CPV2931 เงินอุดหนุนเด็กยากจนพิเศษ สพฐ. โอนเงินเข้าบัญชี รร. ธนาคารออมสิน 06307-G02-110820</t>
  </si>
  <si>
    <t>1000-016782</t>
  </si>
  <si>
    <t>63CPV2932</t>
  </si>
  <si>
    <t>63CPV2932 เงินอุดหนุนเด็กยากจนพิเศษ สพฐ. โอนเงินเข้าบัญชี รร. ธนาคารออมสิน 06307-G03-110820</t>
  </si>
  <si>
    <t>1000-016783</t>
  </si>
  <si>
    <t>63CPV2933</t>
  </si>
  <si>
    <t>63CPV2933 เงินอุดหนุนเด็กยากจนพิเศษ สพฐ. โอนเงินเข้าบัญชี รร. ธนาคารออมสิน 06307-G04-110820</t>
  </si>
  <si>
    <t>1000-016784</t>
  </si>
  <si>
    <t>63CPV2934</t>
  </si>
  <si>
    <t>63CPV2934 เงินอุดหนุนเด็กยากจนพิเศษ สพฐ. โอนเงินเข้าบัญชี รร. ธนาคารออมสิน 06307-G05-110820</t>
  </si>
  <si>
    <t>1000-016785</t>
  </si>
  <si>
    <t>63CPV2935</t>
  </si>
  <si>
    <t>63CPV2935 เงินอุดหนุนเด็กยากจนพิเศษ สพฐ. โอนเงินเข้าบัญชี รร. ธนาคารออมสิน 06307-G06-110820</t>
  </si>
  <si>
    <t>1000-016786</t>
  </si>
  <si>
    <t>63CPV2936</t>
  </si>
  <si>
    <t>63CPV2936 เงินอุดหนุนเด็กยากจนพิเศษ สพฐ. โอนเข้าบัญชี รร. ธนาคาร ธกส. 06307-B01-110820</t>
  </si>
  <si>
    <t>11010223-C-------</t>
  </si>
  <si>
    <t>1000-016787</t>
  </si>
  <si>
    <t>63CPV2937</t>
  </si>
  <si>
    <t>63CPV2937 เงินอุดหนุนเด็กยากจนพิเศษ สพฐ. โอนเข้าพร้อมเพย์ นร. ธนาคาร ธกส. 06307-B02-110820</t>
  </si>
  <si>
    <t>1000-016788</t>
  </si>
  <si>
    <t>63CPV2938</t>
  </si>
  <si>
    <t>63CPV2938 NEWเงินอุดหนุนเด็กยากจนพิเศษ สพฐ. โอนเงินเข้าพร้อมเพย์นร. ธนาคาร ธกส.</t>
  </si>
  <si>
    <t>1000-016807</t>
  </si>
  <si>
    <t>63CPV2939</t>
  </si>
  <si>
    <t>63CPV2939 เงินอุดหนุนเด็กยากจนพิเศษ ตชด. โอนเข้าบัญชีรร. ธนาคารกรุงไทย</t>
  </si>
  <si>
    <t>11010221-C-------</t>
  </si>
  <si>
    <t>1000-016789</t>
  </si>
  <si>
    <t>63CPV2940</t>
  </si>
  <si>
    <t>63CPV2940 เงินอุดหนุนเด็กยากจนพิเศษ สพฐ. โอนเงินเข้าบัญชีนร. ธนาคาร ธกส.</t>
  </si>
  <si>
    <t>1000-016790</t>
  </si>
  <si>
    <t>63CPV2941</t>
  </si>
  <si>
    <t>63CPV2941 เงินอุดหนุนเด็กยากจนพิเศษ สพฐ. โอนเงินเข้าบัญชีรร. ธนาคารออมสิน</t>
  </si>
  <si>
    <t>1000-016791</t>
  </si>
  <si>
    <t>63CPV2942</t>
  </si>
  <si>
    <t>63CPV2942 เงินอุดหนุนเด็กยากจนพิเศษ สพฐ. โอนเงินเข้าพร้อมเพย์นร. ธนาคารออมสิน</t>
  </si>
  <si>
    <t>1000-016792</t>
  </si>
  <si>
    <t>63CPV2943</t>
  </si>
  <si>
    <t>63CPV2943 เงินอุดหนุนเด็กยากจนพิเศษ สพฐ. โอนเงินเข้าบัญชีรร. ธนาคารกรุงไทย</t>
  </si>
  <si>
    <t>1000-016810</t>
  </si>
  <si>
    <t>63CPV2944</t>
  </si>
  <si>
    <t>63CPV2944 นายปวิทย์ พรศิริพิทยาธร (ลูกหนี้เงินยืม) 046863 ประชุมศูนย์เทคโนโลยีสารสนเทศ กสศ. 19 ส.ค. 63  กสศ.</t>
  </si>
  <si>
    <t>11020102-C-101-63C997201-2.1.1-2563-63C9972010064-99-99</t>
  </si>
  <si>
    <t>1000-016812</t>
  </si>
  <si>
    <t>63CPV2945</t>
  </si>
  <si>
    <t>63CPV2945 บริษัท สิริเจ้าพระยา จำกัด ค่าที่พักการประชุมสัมมนาเพื่อกำหนดทิศทางแผนการดำเนินงานและงบประมาณปี2565 และระเบียบวาระการประชุมคณะกรรมการบริการกองทุนเพื่อความเสมอภาคทางการศึกษา 30 ก.ค. 63</t>
  </si>
  <si>
    <t>1000-016813</t>
  </si>
  <si>
    <t>63CPV2946</t>
  </si>
  <si>
    <t>63CPV2946 นางสาว วิลาสินี จรรยานิทัศน์ ค่าจ้างถอดเทปการประชุมคณะอนุกรรมการกำกับทิศทางโครงการจัดสรรเงินอุดหนุนนักเรียนยากจนพิเศษแบบมีเงื่อนไข ครั้งที่ 5/2563 24 มิ.ย. 63</t>
  </si>
  <si>
    <t>1000-016815</t>
  </si>
  <si>
    <t>63CPV2947</t>
  </si>
  <si>
    <t>63CPV2947 นายวรุฒ เลิศศราวุธ ค่าเดินทางลงพื้นที่ถ่ายทำวิดิโอ ในโครงการจัดสรรเงินอุดหนุนนักเรียนทุนเสมอภาคเพิ่มเติม 29-31 ก.ค. 63</t>
  </si>
  <si>
    <t>1000-016816</t>
  </si>
  <si>
    <t>63CPV2948</t>
  </si>
  <si>
    <t>63CPV2948 นายอาสเตอบูยา ปานเดย์ ค่าหนังสือพิมพ์เดือน กรกฎาคม 2563</t>
  </si>
  <si>
    <t>1000-016818</t>
  </si>
  <si>
    <t>63CPV2949</t>
  </si>
  <si>
    <t>63CPV2949 นายเอกชัย จั่นทอง ค่าตอบแทน การประชุมลงพื้นที่เก็บข้อมูลเด็กนักเรียนยากจนพิเศษภายใต้โครงการระดมทุนเพื่อช่วยเหลือเด็กนักเรียนในช่วงปิดเทอม</t>
  </si>
  <si>
    <t>1000-016819</t>
  </si>
  <si>
    <t>63CPV2950</t>
  </si>
  <si>
    <t>63CPV2950 นางสาวชนิสรา ดีพุ่ม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10-11,13-14 ส.ค. 63</t>
  </si>
  <si>
    <t>1000-016822</t>
  </si>
  <si>
    <t>63CPV2951</t>
  </si>
  <si>
    <t>63CPV2951 นางสาวนลิษา นิลชวัญ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10-11,13-14 ส.ค. 63</t>
  </si>
  <si>
    <t>1000-016824</t>
  </si>
  <si>
    <t>63CPV2952</t>
  </si>
  <si>
    <t>63CPV2952 นางโสฬวี คงวัฒน์ ค่าอาหารประชุมชี้แจงแนวทางประเมินผลการปฏิบัติงาน 7 ส.ค. 63</t>
  </si>
  <si>
    <t>1000-016825</t>
  </si>
  <si>
    <t>63CPV2953</t>
  </si>
  <si>
    <t>63CPV2953 งวดที่1-63-0175-ทุนนวัตกรรมสายอาชีพชั้นสูง ปีการศึกษา 2563 ประเภททุน 2 ปี (ปวส./อนุปริญญา)  ของ วิทยาลัยการอาชีพนครไทย</t>
  </si>
  <si>
    <t>1000-016826</t>
  </si>
  <si>
    <t>63CPV2954</t>
  </si>
  <si>
    <t>63CPV2954 งวดที่1-63-0153-สนับสนุนทุนการศึกษาครูรัก(ษ์)ถิ่น มหาวิทยาลัยราชภัฏยะลา รุ่นที่ 1  ปีการศึกษา 2563</t>
  </si>
  <si>
    <t>1000-016827</t>
  </si>
  <si>
    <t>63CPV2955</t>
  </si>
  <si>
    <t>63CPV2955 บริษัท สยามเอสอาร์อาร์ทราเวล จำกัด ค่าเดินทางลงพื้นที่เก็บข้อมูลกรณีศึกษาการช่วยเหลือเด็กและเยาวชนนอกระบบการศึกษาภายใต้โครงการจัดการศึกษาเชิงพื้นที่เพื่อความเสมอภาคทางการศึกษา จังหวัดสุราษฏร</t>
  </si>
  <si>
    <t>1000-016828</t>
  </si>
  <si>
    <t>63CPV2956</t>
  </si>
  <si>
    <t>63CPV2956 งวดที่1-63-0242-สนับสนุนการพัฒนาครูและเด็กนอกระบบการศึกษาโดยเครือข่ายเชิงพื้นที่ : ภาคกลาง (กลุ่มผู้ต้องโทษในเรือนจำ/ทัณฑสถาน)</t>
  </si>
  <si>
    <t>1000-016830</t>
  </si>
  <si>
    <t>63CPV2957</t>
  </si>
  <si>
    <t>63CPV2957 งวดที่1-63-0248-สนับสนุนการพัฒนาครูและเด็กนอกระบบการศึกษาโดยเครือข่ายเชิงพื้นที่ : พื้นที่ภาคใต้ตอนล่าง (เครือข่ายชุมชนไท)</t>
  </si>
  <si>
    <t>1000-016833</t>
  </si>
  <si>
    <t>63CPV2958</t>
  </si>
  <si>
    <t>63CPV2958 งวดที่1-63-0279-สนับสนุนการพัฒนาครูและเด็กนอกระบบการศึกษาโดยเครือข่ายเชิงพื้นที่ :ภาคอีสาน (จังหวัดเลยและสกลนคร)</t>
  </si>
  <si>
    <t>1000-016837</t>
  </si>
  <si>
    <t>63CPV2959</t>
  </si>
  <si>
    <t>63CPV2959 งวดที่1-63-0274-สนับสนุนการพัฒนาครูและเด็กนอกระบบการศึกษา โดยเครือข่ายเชิงพื้นที่ : ภาคตะวันตก  4 จังหวัด (นครปฐม ราชบุรี สุพรรณบุรี และสมุทรสงคราม)</t>
  </si>
  <si>
    <t>1000-016845</t>
  </si>
  <si>
    <t>63CPV2960</t>
  </si>
  <si>
    <t>63CPV2960 นางสาวศศินิภา อุทัยสอาด (ลูกหนี้เงินยืม) 046963 ประชุมพิจารณากลั่นกรองข้อเสนอโครงการหนุนเสริม สนับสนุนวิชาการติดตามและประเมินการทำงานให้แก่ สถานศึกษาสายอาชีพทุนนวัตกรรมสายอาชีพชั้นสูง</t>
  </si>
  <si>
    <t>11020102-C-107-63C511503-5.1.1-2563-63C5115030056-99-99</t>
  </si>
  <si>
    <t>1000-016846</t>
  </si>
  <si>
    <t>63CPV2961</t>
  </si>
  <si>
    <t>63CPV2961 นางสาวกุลธิดา ทรัพย์ไพศาล (ลูกหนี้เงินยืม) 047063 จัดหากล่องกระดาษเก็บเอกสาร และอุปกรณ์เพื่อจัดเก็บเอกสารการเงิน บัญชี ศูนย์สัญญา และโครงการต่างของแต่ละสำนักเพื่อจัดส่งคลังเอกสาร 21-25 ส.ค.</t>
  </si>
  <si>
    <t>11020102-C-101-63C996203-2.1.1-2563-63C9962030032-99-99</t>
  </si>
  <si>
    <t>1000-016847</t>
  </si>
  <si>
    <t>63CPV2962</t>
  </si>
  <si>
    <t>63CPV2962 นางสาวรินรดา แต่งตั้ง (ลูกหนี้เงินยืม) 047163 การประชุมอนุกรรมการกำกับทิศทางโครงการทุนพัฒนาเต็มศักยภาพสายอาชีพ ทุนพระกนิษฐาสัมมาชีพ 21 ส.ค. 63 กสศ.</t>
  </si>
  <si>
    <t>1000-016854</t>
  </si>
  <si>
    <t>63CPV2963</t>
  </si>
  <si>
    <t>63CPV2963 งวดที่1-63-0250-สนับสนุนการพัฒนาครูและเด็กนอกระบบการศึกษาโดยเครือข่ายเชิงพื้นที่ : ภาคกลาง (กลุ่มเยาวชนที่ประกอบอาชีพแรงงานอุตสาหกรรม)</t>
  </si>
  <si>
    <t>1000-016857</t>
  </si>
  <si>
    <t>63CPV2964</t>
  </si>
  <si>
    <t>63CPV2964 งวดที่1-63-0256-สนับสนุนการพัฒนาครูและเด็กนอกระบบการศึกษาโดยเครือข่ายเชิงพื้นที่ :  ภาคอีสานตอนล่าง 5 จังหวัด(อุบลราชธานี ยโสธร ศรีสะเกษ อำนาจเจริญ มุกดาหาร)</t>
  </si>
  <si>
    <t>1000-016894</t>
  </si>
  <si>
    <t>63CPV2965</t>
  </si>
  <si>
    <t>63CPV2965 นางสาวจารุกิตติ์ กนกจรส (ลูกหนี้เงินยืม) 047263 เข้าร่วมประชุมการถอดบทเรียน เพื่อเก็บข้อมูลเกี่ยวกับการทำงานโครงการจัดการศึกษาเชิงพื้นที่เพื่อความเสมอภาคทางการศึกษา จ.สงขลา เพื่อประชาสัมพันธ</t>
  </si>
  <si>
    <t>11010220-C-104-63C421502-5.1.1-2563-63C4215020002-99-99</t>
  </si>
  <si>
    <t>1000-016899</t>
  </si>
  <si>
    <t>63CPV2966</t>
  </si>
  <si>
    <t>63CPV2966 ค่าตอบแทน การประชุมแนะนำและพิจารณากลั่นกรองข้อเสนอโครงการทุนพัฒนาอาชีพและนวัตกรรมที่ใช้ชุมชนเป็นฐาน ปี2563 17-19 ก.ค. 63</t>
  </si>
  <si>
    <t>1000-016902</t>
  </si>
  <si>
    <t>63CPV2967</t>
  </si>
  <si>
    <t>63CPV2967 นางสาวกุลธิดา ทรัพย์ไพศาล (ลูกหนี้เงินยืม) 046663 จัดทำตรายางหมึกในตัวให้แก่ผู้บริหาร กสศ.ลงนามในเอกสาร 24 ส.ค. 63</t>
  </si>
  <si>
    <t>11010220-C-101-63C996203-2.1.1-2563-63C9962030032-99-99</t>
  </si>
  <si>
    <t>1000-016903</t>
  </si>
  <si>
    <t>63CPV2968</t>
  </si>
  <si>
    <t>63CPV2968 ค่าเดินทางประชุมสรุปผลการลงพื้นที่คัดเลือกสถาบัน ครูรัก(ษ์)ถิ่น รุ่นที่ 2</t>
  </si>
  <si>
    <t>1000-016905</t>
  </si>
  <si>
    <t>63CPV2969</t>
  </si>
  <si>
    <t>63CPV2696 บริษัท 4 เจ พร็อพเพอร์ตี้ จำกัด การประชุมสรุปผลการลงพื้นที่คัดเลือกสถาบัน ครูรัก(ษ์)ถิ่น รุ่นที่ 2 4 ส.ค. 63</t>
  </si>
  <si>
    <t>1000-016928</t>
  </si>
  <si>
    <t>63CPV2970</t>
  </si>
  <si>
    <t>63CPV2970  บริษัท ไอ แอนด์ ไอ คอมมิวนิเคชั่น จำกัด PO63000613-1 PO63000602-1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</t>
  </si>
  <si>
    <t>1000-016930</t>
  </si>
  <si>
    <t>63CPV2971</t>
  </si>
  <si>
    <t>63CPV2971  บริษัท ฮิวแมนิก้า จำกัด(มหาชน) PO63000026-9 จ้างบริการระบบ Payroll Outsourcing &amp; Employee self-service งวดที่ 9</t>
  </si>
  <si>
    <t>1000-016933</t>
  </si>
  <si>
    <t>63CPV2972</t>
  </si>
  <si>
    <t>63CPV2972 บริษัท ไทย บรอดคาสติ้ง จำกัด PO63000568-1 PO63000568-2 รายงานผลการผลิตวิดีโอ อัลบั้มภาพและบทความโฆษณา ที่เผยแพร่ผ่าน Workpointnews Fan-page งวดที่ 1</t>
  </si>
  <si>
    <t>1000-016936</t>
  </si>
  <si>
    <t>63CPV2973</t>
  </si>
  <si>
    <t>63CPV2973 งวดที่2-62-0346-พัฒนาชุดข้อมูลแนะแนวสายอาชีพ</t>
  </si>
  <si>
    <t>1000-016940</t>
  </si>
  <si>
    <t>63CPV2974</t>
  </si>
  <si>
    <t>63CPV2974 บริษัท ไปรษณีย์ไทย จำกัด ค่าบริการฝากส่งสิ่งของทางไปรษณีย์ ที่ชำระเป็นเงินเชื่อเดือน พฤษภาคม มิถุนายน 2563</t>
  </si>
  <si>
    <t>1000-016943</t>
  </si>
  <si>
    <t>63CPV2975</t>
  </si>
  <si>
    <t>63CPV2975 บริษัท สหสามัคคีบริการ จำกัด ค่าบริการพนักงานทำความสะอาดสำนักงานเสริม ประจำเดือน มิถุนายน 2563</t>
  </si>
  <si>
    <t>1000-016947</t>
  </si>
  <si>
    <t>63CPV2976</t>
  </si>
  <si>
    <t>63CPV2976 บริษัท เดอะฟิล์ม แฟคตอรี่ จำกัด PO63000606 จ้างจัดทำคลิปเพื่อสร้างความเสมอภาคทางการศึกษา</t>
  </si>
  <si>
    <t>1000-016948</t>
  </si>
  <si>
    <t>63CPV2977</t>
  </si>
  <si>
    <t>63CPV2977 บริษัท รุ้งทองทัวร์ แอนด์ เซอรวิส จำกัด ค่าตั๋วเครื่องบินร่วมงานประชุม</t>
  </si>
  <si>
    <t>1000-016952</t>
  </si>
  <si>
    <t>63CPV2978</t>
  </si>
  <si>
    <t>63CPV2978 บริษัท อเดไลน์ กรุ๊ป จำกัด PO63000629 PO63000589 จ้างทำระบบลงทะเบียนออนไลน์โครงการฝึกอาชีพระยะสั้น</t>
  </si>
  <si>
    <t>1000-016956</t>
  </si>
  <si>
    <t>63CPV2979</t>
  </si>
  <si>
    <t>63CPV2979 บริษัท เอส เทลลิเจนซ์ จำกัดPO63000591 จัดหาสิทธิ์และเอกสารสิทธิ์การใช้งาน Tableau Online, Tableau Desktop และซอฟแวร์ที่เกี่ยวข้อง ในรูปแบบ Creator จำนวน 5 สิทธิ์</t>
  </si>
  <si>
    <t>1000-016972</t>
  </si>
  <si>
    <t>63CPV2980</t>
  </si>
  <si>
    <t>63CPV2980 เงินอุดหนุนเด็กยากจนพิเศษ สพฐ. โอนเข้าบัญชี รร. ธนาคาร ธกส. 06307-B01-180820</t>
  </si>
  <si>
    <t>1000-016973</t>
  </si>
  <si>
    <t>63CPV2981</t>
  </si>
  <si>
    <t>63CPV2981 เงินอุดหนุนเด็กยากจนพิเศษ สพฐ. โอนเงินเข้าบัญชี รร. ธนาคารออมสิน 06307-G01-180820</t>
  </si>
  <si>
    <t>1000-016974</t>
  </si>
  <si>
    <t>63CPV2982</t>
  </si>
  <si>
    <t>63CPV2982 เงินอุดหนุนเด็กยากจนพิเศษ ตชด. โอนเข้าบัญชีรร. ธนาคารกรุงไทย</t>
  </si>
  <si>
    <t>1000-016977</t>
  </si>
  <si>
    <t>63CPV2983</t>
  </si>
  <si>
    <t>63CPV2983 งวดที่1-63-0248-สนับสนุนการพัฒนาครูและเด็กนอกระบบการศึกษาโดยเครือข่ายเชิงพื้นที่ : พื้นที่ภาคใต้ตอนล่าง (เครือข่ายชุมชนไท)</t>
  </si>
  <si>
    <t>1000-016981</t>
  </si>
  <si>
    <t>63CPV2984</t>
  </si>
  <si>
    <t>63CPV2984 ไชยรักษ์ ทราเวล ลงพื้นที่เพื่อรับฟังการนำเสนอแนวทางโครงการและดูสภาพจริงโครงการ 13-24 ก.ค. 63</t>
  </si>
  <si>
    <t>1000-017003</t>
  </si>
  <si>
    <t>63CPV2985</t>
  </si>
  <si>
    <t>63CPV2985 นางสาวอัญชลี สิทธิกุลธร (ลูกหนี้เงินยืม) 047563 การประชุมพิจารณาและให้ข้อเสนอแนะทางวิชาการโครงการจำนวน 4 โครงการ 25 ส.ค. 63 กสศ.</t>
  </si>
  <si>
    <t>1000-017004</t>
  </si>
  <si>
    <t>63CPV2986</t>
  </si>
  <si>
    <t>63CPV2986 นางสาววัชรี กิจพิทักษ์ (ลูกหนี้เงินยืม) 046063 ซื้อชา กาแฟ รองรับการประชุม และเครื่องใช้สำหรับแม่บ้าน 25 ส.ค. - 4 ก.ย. 63</t>
  </si>
  <si>
    <t>1000-017005</t>
  </si>
  <si>
    <t>63CPV2987</t>
  </si>
  <si>
    <t>63CPV2987 นางสาวกมลวรรณ พลับจีน (ลูกหนี้เงินยืม) 047363 การประชุมคณะอนุกรรมการกำกับทิศทาง ครั้งที่ 3/2563 โครงการสนับสนุนการพัฒนาครูและเด็กนอกระบบการศึกษา 25 ส.ค. 63</t>
  </si>
  <si>
    <t>1000-017009</t>
  </si>
  <si>
    <t>63CPV2988</t>
  </si>
  <si>
    <t>63CPV2988 บริษัท เคพีเอ็มจี ภูมิไชย ที่ปรึกษาธุรกิจ จำกัด ญฯ63000617-1 แผนการดำเนินงานที่ได้รับมอบหมายจากฝ่ายตรวจสอบภายใน กสศ.</t>
  </si>
  <si>
    <t>1000-017012</t>
  </si>
  <si>
    <t>63CPV2989</t>
  </si>
  <si>
    <t>63CPV2989  บริษัท โปรเฟสชันนัล อินเทอนัลออดิทเซอร์วิส จำกัด PO63000599-1 รายงานการดำเนินงาน เดือนกรกฎาคม 2563</t>
  </si>
  <si>
    <t>1000-017015</t>
  </si>
  <si>
    <t>63CPV2990</t>
  </si>
  <si>
    <t>63CPV2990 บริษัท อินฟอร์เวชั่น จำกัดPO6300060 PO63000082รายงานผลการดำเนินงานการพัฒนาระบบลงทะเบียนออนไลน์สำหรับสถานศึกษาที่เข้าร่วมโครงการ ทุนนวัตกรรมสายอาชีพชั้นสูงสำหรับผู้เรียนที่มีความต้องการพิเศษ</t>
  </si>
  <si>
    <t>1000-017020</t>
  </si>
  <si>
    <t>63CPV2991</t>
  </si>
  <si>
    <t>63CPV2991 บริษัท ชัดแจ้ง จำกัด PO63000678-1 ถอดบทเรียนผลกระทบการเปลี่ยนแปลงที่มุ่งตรงกลุ่มผู้ได้รับผลประโยชน์จาก กสศ. เพื่อสื่อสาธารณะ ระยะ 2 งวดที่ 1</t>
  </si>
  <si>
    <t>1000-017077</t>
  </si>
  <si>
    <t>63CPV2992</t>
  </si>
  <si>
    <t>63CPV2992 บริษัท ไนซ์จ๊อบทีม จำกัด PO63000570 PO63000632 PO63000550 PO63000647 PO63000628-1-2 ค่าจ้างบุคลากรสนับสนุนการจัดทำสัญญารับทุน</t>
  </si>
  <si>
    <t>1000-017023</t>
  </si>
  <si>
    <t>63CPV2993</t>
  </si>
  <si>
    <t>63CPV2993 บริษัท อินโฟเควสท์ จำกัด PO63000397-1 บริหารระบบ Social Monitoring บน Social Media งวดที่ 1</t>
  </si>
  <si>
    <t>1000-017026</t>
  </si>
  <si>
    <t>63CPV2994</t>
  </si>
  <si>
    <t>63CPV2994 บริษัท มาตา การพิมพ์ จำกัด PO63000726 PO63000727 PO63000646 จ้างพิมพ์คู่มือปฏิบัติงานโครงการจัดสรรเงินอุดหนุนนักเรียนทุนเสมอภาค สังกัด สพฐ.</t>
  </si>
  <si>
    <t>1000-017028</t>
  </si>
  <si>
    <t>63CPV2995</t>
  </si>
  <si>
    <t>63CPV2995 บริษัท พีพี เซอร์วิช แอนด์ คอนซัลท์ จำกัด PO62000412-10 งวดที่ 10 ตรวจรายงานการเงินโครงการของ กสศ.</t>
  </si>
  <si>
    <t>1000-017031</t>
  </si>
  <si>
    <t>63CPV2996</t>
  </si>
  <si>
    <t>63CPV2996 บริษัท เอ็กซ์เซลซิเออร์ ซัพพลายส์ จำกัด ค่าน้ำดื่มเพื่อรองรับการประชุมของสำนักงาน</t>
  </si>
  <si>
    <t>1000-017033</t>
  </si>
  <si>
    <t>63CPV2997</t>
  </si>
  <si>
    <t>63CPV2997 ร้านศิวะพร ค่าจัดทำเอกสารการประชุมของสำนักงาน ประจำเดือน กรกฎาคม 2563</t>
  </si>
  <si>
    <t>1000-017036</t>
  </si>
  <si>
    <t>63CPV2998</t>
  </si>
  <si>
    <t>63CPV2998 บริษัท กรุงเทพคลังเอกสาร จำกัด PO63000383-1-2-3 ค่าบริการจัดเก็บเอกสารและเฟอร์นิเจอร์ของสำนักงาน</t>
  </si>
  <si>
    <t>1000-017039</t>
  </si>
  <si>
    <t>63CPV2999</t>
  </si>
  <si>
    <t>63CPV2999 นาย สมชาย แซ่เล้า PO63000515-2  จ้างเหมาบริหารสนับสนุนการจัดทำคลิปประชาสัมพันธ์เชิงรุกเพื่อสื่อสาร งวดที่ 2</t>
  </si>
  <si>
    <t>1000-017041</t>
  </si>
  <si>
    <t>63CPV3000</t>
  </si>
  <si>
    <t>63CPV3000 นายสกล สุวรรณาพิสิทธิ์ PO63000529-2 บริหารจัดการดูแลเว็บไซต์ กสศ. งวดที่ 2</t>
  </si>
  <si>
    <t>1000-017042</t>
  </si>
  <si>
    <t>63CPV3001</t>
  </si>
  <si>
    <t>63CPV3001 นางสาว ณัฐินี ตั้งประธานกิจ PO63000684 ออกแบบ Infographic ชุดความรู้ถาม-ตอบ โครงการจัดสรรเงินอุดหนุนนักเรียนทุนเสมอภาค ผ่าน Line Official Account 'CCT Thailand'</t>
  </si>
  <si>
    <t>1000-017044</t>
  </si>
  <si>
    <t>63CPV3002</t>
  </si>
  <si>
    <t>63CPV3002  นางสาว ชุติมา ไทยเจริญPO63000736-1 จ้างจัดส่งคู่มือการปฏิบัติงานโครงการจัดสรรเงินอุดหนุนแบบมีเงื่อนไข และโปสเตอร์ประชาสัมพันธ์นักเรียนทุนเสมอภาค</t>
  </si>
  <si>
    <t>1000-017047</t>
  </si>
  <si>
    <t>63CPV3003</t>
  </si>
  <si>
    <t>63CPV3003 นายพานิช ทศพรสัมพันธ์ PO63000476-2 งานตรวจสอบภายใน ประจำเดือน กรกฎาคม 2563</t>
  </si>
  <si>
    <t>1000-017050</t>
  </si>
  <si>
    <t>63CPV3004</t>
  </si>
  <si>
    <t>63CPV3004 นาย สันติ ลาภเบญจกุล PO63000528-1 การศึกษาการดำเนินงานการพัฒนาเด็กปฐมวัยกรณีศึกษาศูนย์พัฒนาเด็กเล็ก</t>
  </si>
  <si>
    <t>1000-017055</t>
  </si>
  <si>
    <t>63CPV3005</t>
  </si>
  <si>
    <t>63CPV3005  นางสาว ชาคริยา กิติโยธี PO63000516-2 infographic  การจัดสรรเงินอุดหนุนนักเรียนยากจนพิเศษแบบมีเงื่อนไข งวดที่ 2</t>
  </si>
  <si>
    <t>1000-017057</t>
  </si>
  <si>
    <t>63CPV3006</t>
  </si>
  <si>
    <t>63CPV3006  นาย พีรพร สินประเสริฐ PO63000582-2 จัดจ้างเจ้าหน้าที่ตรวจสอบ ติดตาม การบันทึกผลการดำเนินงานการจัดสรรเงินอุดหนุนฯ ในสถานการณ์ Covid-19 ของสถานศึกษาในระบบ CCT</t>
  </si>
  <si>
    <t>1000-017060</t>
  </si>
  <si>
    <t>63CPV3007</t>
  </si>
  <si>
    <t>63CPV3007 นายอเนก ปิ๋วธัญญา PO63000659-1 จ้างเหมาบริการถ่ายรูปเพื่อสื่อสารเพื่อสร้างความเสมอภาคทางการศึกษา งวดที่ 1</t>
  </si>
  <si>
    <t>1000-017062</t>
  </si>
  <si>
    <t>63CPV3008</t>
  </si>
  <si>
    <t>63CPV3008 นางสาวพัชรดา วรพิพัฒน์ PO63000501-3 ชุดกราฟฟิค ประจำเดือน กรกฎาคม 2563</t>
  </si>
  <si>
    <t>1000-017064</t>
  </si>
  <si>
    <t>63CPV3009</t>
  </si>
  <si>
    <t>63CPV3009 นางสาว พรชนัน คุปตะเวทิน PO63000470-3 จัดทำข้อมูลหรือชุดข้อมูลโครงการ เพื่อประชาสัมพันธ์ผ่านสื่อออนไลน์</t>
  </si>
  <si>
    <t>1000-017068</t>
  </si>
  <si>
    <t>63CPV3010</t>
  </si>
  <si>
    <t>63CPV3010  นาง งามจิตต์ จันทรสาธิต PO63000521-2 จัดจ้างที่ปรึกษาด้านการบริหารแผนงาน/โครงการ</t>
  </si>
  <si>
    <t>1000-017070</t>
  </si>
  <si>
    <t>63CPV3011</t>
  </si>
  <si>
    <t>63CPV3011 น.ส. สถาพร มีเจตนา PO63000468-2 วิดีทัศน์ฉบับสมบูรณ์ทั้งภาษาไทยและภาษาอังกฤษ</t>
  </si>
  <si>
    <t>1000-017072</t>
  </si>
  <si>
    <t>63CPV3012</t>
  </si>
  <si>
    <t>63CPV3012 บริษัท วอล์ค ออน คลาวด์ จำกัด PO63000640 ไฟล์รูปเล่มประกาศโครงการทุนพระกนิษฐาสัมมาชีพ, สติ๊กเกอร์กระดาษ แปะทับคำผิด, แผ่นพับโครงการฯ</t>
  </si>
  <si>
    <t>1000-017079</t>
  </si>
  <si>
    <t>63CPV3013</t>
  </si>
  <si>
    <t>63CPV2993 บจก.โพรเฟสชั่นแนล PO63000159 ค่าตรวจสอบรายงานการเงินโครงการครูรัก(ษ์)ถิ่น มหาวิทยาลัยเชียงใหม่ รุ่นที่ 1</t>
  </si>
  <si>
    <t>1000-017081</t>
  </si>
  <si>
    <t>63CPV3014</t>
  </si>
  <si>
    <t>63CPV2994 บริษัท แทคท์ โซเซียล คอนซัลติ้ง จำกัด PO63000502 ประสานงานเครือข่ายในชุมชนและจัดทำระบบคูปองเพื่อการระดมทุน มีขอบเขตงานดังนี้</t>
  </si>
  <si>
    <t>1000-017083</t>
  </si>
  <si>
    <t>63CPV3015</t>
  </si>
  <si>
    <t>63CPV3015 บริษัท ไพร้ซวอเตอร์เฮาส์คูเปอร์ส คอนซัลติ้ง (ประเทศไทย) จำกัด PO63000323-3  งวดที่ 3 โครงการคิดวิเคราะห์และติตามเพื่อปรับปรุงพัฒนากระบวนการทำงานของระบบสำหรับโครงการจัดสรรเงินอุดหนุน</t>
  </si>
  <si>
    <t>1000-017085</t>
  </si>
  <si>
    <t>63CPV3016</t>
  </si>
  <si>
    <t>63CPV3016 บริษัท นอร์ธพลัส จำกัด PO63000542-2 ค่าดำเนินการจ้างผู้ควบคุมงานปรับปรุงสำนักงาน กสศ. ชั้น 13 อาคารเอส.พี.</t>
  </si>
  <si>
    <t>1000-017087</t>
  </si>
  <si>
    <t>63CPV3017</t>
  </si>
  <si>
    <t>63CPV3017 บริษัท ไซด์คิก จำกัด PO63000583-2 จ้างประชาสัมพันธ์งานการประชุมวิชาการนานาชาติ</t>
  </si>
  <si>
    <t>1000-017089</t>
  </si>
  <si>
    <t>63CPV3018</t>
  </si>
  <si>
    <t>63CPV3018 ริษัท ดิสรัปท์ เทคโนโลยี เวนเจอร์ จำกัด PO63000400-2 รายงานผลการบริหารจัดการโครงการฯ งาน รูปแบบการดำเนินงานกับ นวัตกรและEdtechจากงาน Hackathon กรอบการดำเนินงานอบรมบ่มเพาะผู้ประกอบการ</t>
  </si>
  <si>
    <t>1000-017091</t>
  </si>
  <si>
    <t>63CPV3019</t>
  </si>
  <si>
    <t>63CPV3019 บริษัท กู๊ด อินโฟ แอนด์ แมเนจเมนท์ จำกัด PO63000627 เช่ารถเพื่อสร้างการมีส่วนร่วมหรือระดมทุน</t>
  </si>
  <si>
    <t>1000-017093</t>
  </si>
  <si>
    <t>63CPV3020</t>
  </si>
  <si>
    <t>63CPV3020 บริษัท โกลว ครีเอทีฟ จำกัด PO63000479-1-2 สื่อสารสาธารณะเพื่อขับเคลื่อนประเด็นการช่วยเหลือแรงงานยากจนด้อยโอกาสหรือเด็กโอกาสภายใต้สถานการรืวิกฤติเศรษฐกิจและผลกระทบจากไวรัสโควิด-19 งวดที่ 1</t>
  </si>
  <si>
    <t>1000-017096</t>
  </si>
  <si>
    <t>63CPV3021</t>
  </si>
  <si>
    <t>1000-017098</t>
  </si>
  <si>
    <t>63CPV3022</t>
  </si>
  <si>
    <t>63CPV3022 บริษัท เจตนาดี รีพับลิค จำกัด PO63000581-1 การบริหารจัดการสื่อสังคมออนไลน์ของกลุ่มนักศึกษาทุนและกลุ่มครู ครั้งที่ 1</t>
  </si>
  <si>
    <t>1000-017100</t>
  </si>
  <si>
    <t>63CPV3023</t>
  </si>
  <si>
    <t>63CPV3023  บริษัท คอนแทค ไซแอนตีส 2006 จำกัด PO63000485-1-2 ค่าบริการกำจัดปลวก มด แมลงสาบ หนู</t>
  </si>
  <si>
    <t>1000-017103</t>
  </si>
  <si>
    <t>63CPV3024</t>
  </si>
  <si>
    <t>63CPV3024 บริษัท หน้ากลม จำกัด PO63000634 PO63000636 PO63000633 PO63000598 ชุดหนังสือ Who I AM? ฉันคือใคร ชุดสำหรับนักเรียน สำหรับตีพิมพ์ เล่มที่ 2 และ 3</t>
  </si>
  <si>
    <t>1000-017107</t>
  </si>
  <si>
    <t>63CPV3025</t>
  </si>
  <si>
    <t>63CPV3025  บริษัท มอนสเตอร์เดฟ จำกัด PO63000493-2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</t>
  </si>
  <si>
    <t>1000-017109</t>
  </si>
  <si>
    <t>63CPV3026</t>
  </si>
  <si>
    <t>63CPV3026 บริษัท มายด์เมอร์จ คอนซัลแทนท์ จำกัด ส่งรายงานสรุปข้อมูลการรับเรื่องให้คำปรึกษาแนะนำในการดำเนินงานด้านการบัญชี การเงิน และพัสดุ กับผู้รับทุน (เดือน เมย-มิย 2563)</t>
  </si>
  <si>
    <t>1000-017111</t>
  </si>
  <si>
    <t>63CPV3027</t>
  </si>
  <si>
    <t>63CPV3027 บริษัท นอกเส้น จำกัด PO63000605 จ้างผลิตชุดวีดีโอสาธิตการเดินทางไปโรงเรียน ของนักเรียนในช่วงเปิดเทอม ให้ห่างไกลจาก Covid19</t>
  </si>
  <si>
    <t>1000-017113</t>
  </si>
  <si>
    <t>63CPV3028</t>
  </si>
  <si>
    <t>63CPV3028  บริษัท โคคูโย อินเตอร์เนชั่นแนล (ประเทศไทย) จำกัด PO63000533 ซื้อเฟอร์นิเจอร์สำนักงาน</t>
  </si>
  <si>
    <t>1000-017115</t>
  </si>
  <si>
    <t>63CPV3029</t>
  </si>
  <si>
    <t>63CPV3029 บริษัท เอซีอินโฟเทค จำกัด PO63000503-2 รายงานสรุปผลการดำเนินการเดือน กรกฎาคม 2563 งวดที่  2</t>
  </si>
  <si>
    <t>1000-017118</t>
  </si>
  <si>
    <t>63CPV3030</t>
  </si>
  <si>
    <t>63CPV3030  นาย ฐิติฤกษ์ พรหมวนิช PO63000454-2 การให้คำปรึกษาการดำเนินการ Equity Lab สัปดาห์ละ 3 ครั้งเป็นอย่างต่ำ</t>
  </si>
  <si>
    <t>1000-017120</t>
  </si>
  <si>
    <t>63CPV3031</t>
  </si>
  <si>
    <t>63CPV3031 นางสาว เบญญา คำแสน PO63000635-1 การจัดการเอกสารจัดซื้อจัดจ้างของ วสศ.</t>
  </si>
  <si>
    <t>1000-017122</t>
  </si>
  <si>
    <t>63CPV3032</t>
  </si>
  <si>
    <t>63CPV3032  นาย ณรรธราวุธ เมืองสุข PO63000604 จ้างเหมาตัดต่อวีดิทัศน์สำเร็จรูป 7 ตอนย่อย พร้อมผู้บรรยาย 1 คน</t>
  </si>
  <si>
    <t>1000-017124</t>
  </si>
  <si>
    <t>63CPV3033</t>
  </si>
  <si>
    <t>63CPV3033 นางสาว นงลักษณ์ อัจนปัญญา PO63000474-3-4 จ้างแปลและเรียบเรียงเอกสารภาษาอังกฤษเป็นภาษาไทย งวดที่ 3-4</t>
  </si>
  <si>
    <t>1000-017131</t>
  </si>
  <si>
    <t>63CPV3034</t>
  </si>
  <si>
    <t>63CPV3034  วิทยาลัยเซาธ์อีสท์บางกอก จัดทำระบบติดตามทุนนวัตกรรมสายอาชีพชั้นสูง</t>
  </si>
  <si>
    <t>1000-017135</t>
  </si>
  <si>
    <t>63CPV3035</t>
  </si>
  <si>
    <t>63CPV3035 บริษัท โรงแรมโรสกาเด้น (2511) จำกัด ค่าอาหารและที่พักสำหรับผู้เข้าร่วมประชุมเชิงปฏิบัติการเพื่อกำหนดยุทธศาสตร์การทำงานสถาบันวิจัยฯ และประชุมคณะอนุกรรมการกำกับทิศทางสถาบันวิจัยฯ ครั้งที่ 4/25</t>
  </si>
  <si>
    <t>1000-017137</t>
  </si>
  <si>
    <t>63CPV3036</t>
  </si>
  <si>
    <t>63CPV3036 บริษัท เทท เอ็นเตอร์ไพร้ซ์ จำกัด ค่าที่พักของผู้เข้าร่วมประชุมหารือเพื่อจัดทำกรอบการดำเนินงานช่วยเหลือเด็กและเยาวชนนอกระบบการศึกษา 21-22 มี.ค. 63</t>
  </si>
  <si>
    <t>1000-017138</t>
  </si>
  <si>
    <t>63CPV3037</t>
  </si>
  <si>
    <t>63CPV3037 นางสาวจรรยา คูเมือง ค่าถอดเทปการพิจารณาตัดสินผลสถาบันผลิตพัฒนาครูโครงการครูรัก(ษ์)ถิ่น รุ่นที่ 2 และการประชุมคณะอนุกรรมการกำกับทิศทางโครงการครูรัก(ษ์)ถิ่น ครั้งที่ 5/2563 5-6 ส.ค. 63</t>
  </si>
  <si>
    <t>1000-017140</t>
  </si>
  <si>
    <t>63CPV3038</t>
  </si>
  <si>
    <t>63CPV3038 ค่าตอบแทนกลั่นกรองโครงการสนับสนุนและติดตามการดำเนินงานของสถานศึกษาสังกัด สพฐ.เพื่อการจัดสรรเงินอุดหนุนนักเรียนยากจนพิเศษแบบมีเงื่อนไข ประจำปีการศึกษา 2563 11 ส.ค. 63</t>
  </si>
  <si>
    <t>1000-017143</t>
  </si>
  <si>
    <t>63CPV3039</t>
  </si>
  <si>
    <t>63CPV3039 ค่าตอบแทนกลั่นกรองโครงการทุนพัฒนาอาชีพและนวัตกรรมที่ใช้ชุมชนเป็นฐาน ปี 2563</t>
  </si>
  <si>
    <t>1000-017144</t>
  </si>
  <si>
    <t>63CPV3040</t>
  </si>
  <si>
    <t>63CPV3040 นางสาวอริสา แก้วลี (ลูกหนี้เงินยืม) 045063 เบิกเพิ่ม เป็นค่าตอบแทนค่าเดินทางของผู้เข้าร่วมกิจกรรมพิธีมอบทุนการศึกษา มิตซูบิชิ มอเตอร์สให้น้องได้เรียน 5-6 ส.ค. 63</t>
  </si>
  <si>
    <t>1000-017146</t>
  </si>
  <si>
    <t>63CPV3041</t>
  </si>
  <si>
    <t>63CPV3041 ค่าตอบแทนกลั่นกรองโครงการกิจกรรมเสริมเพื่อพัฒนาทักษะชีวิตนักศึกษาครูรักษ์ถิ่น</t>
  </si>
  <si>
    <t>1000-017148</t>
  </si>
  <si>
    <t>63CPV3042</t>
  </si>
  <si>
    <t>63CPV3042 นางสาวอรอนงค์ ทวีปรีดา ค่าอาหารการประชุมนำเสนอความคืบหน้าการทำเอกสารชี้แจงคณะกรรมาธิการ 14 ส.ค. 63</t>
  </si>
  <si>
    <t>1000-017150</t>
  </si>
  <si>
    <t>63CPV3043</t>
  </si>
  <si>
    <t>63CPV3043 นางสาวนภัทร พิลึกนา ค่าถอดเทปงานประชุมคณะอนุกรรมการกำกับทิศทางโครงการทุนนวัตกรรมสายอาชีพชั้นสูง 10 เม.ย. 63 17 เม.ย.63 23 มิ.ย.63</t>
  </si>
  <si>
    <t>1000-017152</t>
  </si>
  <si>
    <t>63CPV3044</t>
  </si>
  <si>
    <t>63CPV3044 นางโสฬวี คงวัฒน์ ค่าอาหารการฝึกอบรมเชิงปฏิบัตืการ หัวข้อ การใช้งาน G Suite : Google Apps for Work 19 ส.ค. 63</t>
  </si>
  <si>
    <t>1000-017155</t>
  </si>
  <si>
    <t>63CPV3045</t>
  </si>
  <si>
    <t>63CPV3045 นางสาวกุลธิดา ทรัพย์ไพศาล ค่าตอบแทนและค่าอาหารประชุมหารือแนวปฏิบัติโครงการทุนนวัตกรรมสายอาชีพชั้นสูง 19 ส.ค. 63</t>
  </si>
  <si>
    <t>1000-017156</t>
  </si>
  <si>
    <t>63CPV3046</t>
  </si>
  <si>
    <t>63CPV3046 นางสาวศรีประภา แก้วคันโท (ลูกหนี้เงินยืม) 047463 ค่าเบี้ยประชุมการประชุมคณะกรรมการบริหารกองทุนเพื่อความเสมอภาคทางการศึกษา ครั้งที่ 8/2563 27 ส.ค. 63</t>
  </si>
  <si>
    <t>11010220-C-101-63C996301-2.1.1-2563-63C9963010005-99-99</t>
  </si>
  <si>
    <t>1000-017157</t>
  </si>
  <si>
    <t>63CPV3047</t>
  </si>
  <si>
    <t>63CPV3047 นางสาวกุลธิดา ทรัพย์ไพศาล (ลูกหนี้เงินยืม) 044863 การประชุมคณะกรรมการ กสศ. ครั้งที่ 8/2563 27 ส.ค. 63</t>
  </si>
  <si>
    <t>1000-017158</t>
  </si>
  <si>
    <t>63CPV3048</t>
  </si>
  <si>
    <t>63CPV3048 นางสาวกมลวรรณ พลับจีน (ลูกหนี้เงินยืม) 047863 การประชุมเชิงปฏิบัติการโครงการครูรัก(ษ์)ถิ่น 28-30 ส.ค. 63 โรงแรมทีเคพาเลซ</t>
  </si>
  <si>
    <t>11010220-C-105-63C526503-5.1.1-2563-63C5265030001-99-99</t>
  </si>
  <si>
    <t>11020102-C-105-63C526503-5.1.1-2563-63C5265030001-99-99</t>
  </si>
  <si>
    <t>1000-017169</t>
  </si>
  <si>
    <t>63CPV3049</t>
  </si>
  <si>
    <t>63CPV3049 สมาคมส่งเสริมสถาบันกรรมการบริษัทไทย ค่าฝึกอบรมหลักสูตร Risk Management Program for Corporate Leaders : RCL</t>
  </si>
  <si>
    <t>1000-017170</t>
  </si>
  <si>
    <t>63CPV3050</t>
  </si>
  <si>
    <t>63CPV3050 นางสาววนิดา คุณรอด (ลูกหนี้เงินยืม) 047963 การอบรมเชิงปฏิบัติการ จากภูผาสู่มหานที ชีวิตดูเพราะเรามีกันและกัน บทเรียนการพัฒนาทักษะอาชีพที่ใช้ชุมชนเป็นฐาน 27- 29 ส.ค. 63 เซนทรัลลาดพร้าว</t>
  </si>
  <si>
    <t>11010220-C-107-63C436501-5.1.1-2563-63C4365010003-99-99</t>
  </si>
  <si>
    <t>1000-017171</t>
  </si>
  <si>
    <t>63CPV3051</t>
  </si>
  <si>
    <t>63CPV3051 นางสาวศิรี จงดี (ลูกหนี้เงินยืม) 047763 โครงการการประเมินเพื่อพัฒนานวัตกรรมและการสำรวจข้อมูลเชิงสะท้อนจากผู้มีส่วนเกี่ยวข้องกองทุนเพื่อความเสมอภาคทางการศึกษา 27 ส.ค. 63</t>
  </si>
  <si>
    <t>1000-017184</t>
  </si>
  <si>
    <t>63CPV3052</t>
  </si>
  <si>
    <t>63CPV3052 งวดที่1-63-0291-สนับสนุนการพัฒนาครูและเด็กนอกระบบการศึกษาเชิงพื้นที่:  ภาคตะวันตก: กาญจนบุรี   สมุทรสาคร ประจวบคีรีขันธ์</t>
  </si>
  <si>
    <t>1000-017189</t>
  </si>
  <si>
    <t>63CPV3053</t>
  </si>
  <si>
    <t>63CPV3053 งวดที่1-63-0271-สนับสนุนการพัฒนาครูและเด็กนอกระบบการศึกษาโดยเครือข่ายเชิงพื้นที่ : ภาคเหนือตอนบน (เชียงใหม่ เชียงราย พะเยา แพร่ )</t>
  </si>
  <si>
    <t>1000-017192</t>
  </si>
  <si>
    <t>63CPV3054</t>
  </si>
  <si>
    <t>63CPV3054 งวดที่1-63-0269-สนับสนุนการพัฒนาครูและเด็กนอกระบบการศึกษาโดยเครือข่ายเชิงพื้นที่ : พื้นที่ภาคใต้ตอนบน (เครือข่ายองค์กรงดเหล้าใต้บน)</t>
  </si>
  <si>
    <t>1000-017195</t>
  </si>
  <si>
    <t>63CPV3055</t>
  </si>
  <si>
    <t>63CPV3055 งวดที่1-63-0281-สนับสนุนการพัฒนาครูและเด็กนอกระบบการศึกษาโดยเครือข่ายเชิงพื้นที่ :  ภาคตะวันตกเขตตะนาวศรี</t>
  </si>
  <si>
    <t>1000-017220</t>
  </si>
  <si>
    <t>63CPV3056</t>
  </si>
  <si>
    <t>63CPV3056 งวดที่1-63-0263-สนับสนุนการพัฒนาครูและเด็กนอกระบบการศึกษาโดยเครือข่ายเชิงพื้นที่: ภาคเหนือตอนบน (จังหวัดเชียงใหม่และจังหวัดเชียงราย)</t>
  </si>
  <si>
    <t>1000-017197</t>
  </si>
  <si>
    <t>63CPV3057</t>
  </si>
  <si>
    <t>63CPV3057 งวดที่1-63-0257-สนับสนุนการพัฒนาครูและเด็กนอกระบบการศึกษาโดยเครือข่ายเชิงพื้นที่ : ภาคตะวันออกเฉียงเหนือ (นครพนม)</t>
  </si>
  <si>
    <t>1000-017199</t>
  </si>
  <si>
    <t>63CPV3058</t>
  </si>
  <si>
    <t>63CPV3058 งวดที่1-63-0262-สนับสนุนการพัฒนาครูและเด็กนอกระบบการศึกษาโดยเครือข่ายเชิงพื้นที่ : ภาคตะวันออกเฉียงเหนือ (เครือข่ายจังหวัดร้อยแก่นสารสินธุ์)</t>
  </si>
  <si>
    <t>1000-017201</t>
  </si>
  <si>
    <t>63CPV3059</t>
  </si>
  <si>
    <t>63CPV3059 งวดที่1-63-0261-สนับสนุนการพัฒนาครูและเด็กนอกระบบการศึกษาโดยเครือข่ายเชิงพื้นที่ :  ตะวันออกเฉียงเหนือตอนล่าง 9 จังหวัด</t>
  </si>
  <si>
    <t>1000-017202</t>
  </si>
  <si>
    <t>63CPV3060</t>
  </si>
  <si>
    <t>63CPV3060 งวดที่1-63-0309-การเรียนรู้สู่การพัฒนาเด็กและเยาวชนนอกระบบการศึกษาและมีความเสี่ยงออกนอกระบบการศึกษา</t>
  </si>
  <si>
    <t>1000-017203</t>
  </si>
  <si>
    <t>63CPV3061</t>
  </si>
  <si>
    <t>63CPV3061 งวดที่1-63-0218-พัฒนาฐานข้อมูลสถานะความเหลื่อมล้ำและ คุณภาพทรัพยากรมนุษย์แบบกลุ่มตัวอย่างซ้ำ (Longitudinal Sample) ในประเทศไทย</t>
  </si>
  <si>
    <t>1000-017204</t>
  </si>
  <si>
    <t>63CPV3062</t>
  </si>
  <si>
    <t>63CPV3062 งวดที่1-63-0252-การสนับสนุนและพัฒนากลไกการขับเคลื่อนครูและเด็กนอกระบบการศึกษา</t>
  </si>
  <si>
    <t>1000-017205</t>
  </si>
  <si>
    <t>63CPV3063</t>
  </si>
  <si>
    <t>63CPV3063 งวดที่1-63-0280-ทุนนวัตกรรมสายอาชีพชั้นสูง สำหรับผู้เรียนที่มีความต้องการพิเศษ</t>
  </si>
  <si>
    <t>1000-017206</t>
  </si>
  <si>
    <t>63CPV3064</t>
  </si>
  <si>
    <t>63CPV3064 งวดที่1-63-0243-สนับสนุนการพัฒนาครูและโรงเรียนเพื่อยกระดับคุณภาพการศึกษาอย่างต่อเนื่อง  รุ่นที่ 2 ปี 2563 โดยมหาวิทยาลัยสงขลานครินทร์</t>
  </si>
  <si>
    <t>1000-017207</t>
  </si>
  <si>
    <t>63CPV3065</t>
  </si>
  <si>
    <t>63CPV3065 งวดที่1-63-0214-ทุนนวัตกรรมสายอาชีพชั้นสูง ปีการศึกษา 2563 ประเภททุน 2 ปี (ปวส./อนุปริญญา) ของ  วิทยาลัยเกษตรและเทคโนโลยีสุโขทัย</t>
  </si>
  <si>
    <t>1000-017208</t>
  </si>
  <si>
    <t>63CPV3066</t>
  </si>
  <si>
    <t>63CPV3066 งวดที่1-63-0213-ทุนนวัตกรรมสายอาชีพชั้นสูง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วิทยาลัยเกษตรและเทคโนโลยีอุบลราชธานี</t>
  </si>
  <si>
    <t>1000-017209</t>
  </si>
  <si>
    <t>63CPV3067</t>
  </si>
  <si>
    <t>63CPV3067 เงินอุดหนุนเด็กยากจนพิเศษ สพฐ. โอนเงินเข้าบัญชีรร. ธนาคารกรุงไทย 06307-K01-210820</t>
  </si>
  <si>
    <t>1000-017210</t>
  </si>
  <si>
    <t>63CPV3068</t>
  </si>
  <si>
    <t>63CPV3068 โอนเงินเพื่อการจัดสรรเงินอุดหนุนนักเรียนยากจนพิเศษแบบมีเงื่อนไข</t>
  </si>
  <si>
    <t>1000-017211</t>
  </si>
  <si>
    <t>63CPV3069</t>
  </si>
  <si>
    <t>63CPV3069 โอนเงินเพื่อการจัดสรรเงินอุดหนุนนักเรียนยากจนพิเศษแบบมีเงื่อนไข</t>
  </si>
  <si>
    <t>1000-017213</t>
  </si>
  <si>
    <t>63CPV3070</t>
  </si>
  <si>
    <t>63CPV3070 สมาคมส่งเสริมสถาบันกรรมการบริษัทไทย ค่าฝึกอบรมหลักสูตร Risk Management Program for Corporate Leaders : RCL</t>
  </si>
  <si>
    <t>1000-017225</t>
  </si>
  <si>
    <t>63CPV3071</t>
  </si>
  <si>
    <t>63CPV3071 งวดที่1-63-0272-สนับสนุนการพัฒนาครูและเด็กนอกระบบการศึกษาโดยเครือข่ายเชิงพื้นที่ :  ภาคเหนือ (จังหวัดเชียงราย)</t>
  </si>
  <si>
    <t>1000-017290</t>
  </si>
  <si>
    <t>63CPV3072</t>
  </si>
  <si>
    <t>63CPV3072 งวดที่1-63-0275-สนับสนุนการพัฒนาครูและเด็กนอกระบบการศึกษาโดยเครือข่ายเชิงพื้นที่: ภาคตะวันออกเฉียงเหนือ (จังหวัดขอนแก่น และจังหวัดชัยภูมิ)</t>
  </si>
  <si>
    <t>1000-017244</t>
  </si>
  <si>
    <t>63CPV3073</t>
  </si>
  <si>
    <t>63CPV3073 เงินเดือนบุคลากร เดือนสิงหาคม 2563</t>
  </si>
  <si>
    <t>1000-017247</t>
  </si>
  <si>
    <t>63CPV3074</t>
  </si>
  <si>
    <t>63CPV3074 บริษัทหลักทรัพย์จัดการกองทุน ทิสโก้ จำกัด เงินสมทบกองทุนสำรองเลี้ยงชีพ เดือนสิงหาคม 2563</t>
  </si>
  <si>
    <t>1000-017246</t>
  </si>
  <si>
    <t>63CPV3075</t>
  </si>
  <si>
    <t>63CPV3075 กรมสรรพากร นำส่ง ภงด.1 เดือนสิงหาคม 2563</t>
  </si>
  <si>
    <t>1000-017249</t>
  </si>
  <si>
    <t>63CPV3076</t>
  </si>
  <si>
    <t>63CPV3076 งบ C คืน งบ Z</t>
  </si>
  <si>
    <t>1000-017250</t>
  </si>
  <si>
    <t>63CPV3077</t>
  </si>
  <si>
    <t>63CPV3077 งบ C คืน งบ F</t>
  </si>
  <si>
    <t>1000-017252</t>
  </si>
  <si>
    <t>63CPV3078</t>
  </si>
  <si>
    <t>63CPV3078 นางโสฬวี คงวัฒน์ (ลูกหนี้เงินยืม) 048063 การประชุม Team Meeting ประจำเดือน สิงหาคม 2563 28 ส.ค. 63</t>
  </si>
  <si>
    <t>1000-017272</t>
  </si>
  <si>
    <t>63CPV3079</t>
  </si>
  <si>
    <t>63CPV3079 นางสาวมนัญญา ชูพยัคฆ์ (ลูกหนี้เงินยืม) 048563 เข้าร่วมเวทีแลกเปลี่ยน ปันกันเล่า ปันกันฟัง ครั้งที่ 1 29 ส.ค. 63</t>
  </si>
  <si>
    <t>1000-017273</t>
  </si>
  <si>
    <t>63CPV3080</t>
  </si>
  <si>
    <t>63CPV3080 นางสาววนิดา คุณรอด (ลูกหนี้เงินยืม) 048663 ประชุมกลั่นกรองข้อเสนอโครงการหนุนเสริมทางวิชาการ ติดตามและถอดบทเรียนการพัฒนาทักษะอาชีพสำหรับผู้ที่ขาดแคลนทุนทรัพย์ เวลา 10.00-18.00 ณ กสศ</t>
  </si>
  <si>
    <t>1000-017275</t>
  </si>
  <si>
    <t>63CPV3081</t>
  </si>
  <si>
    <t>63CPV3081 นางสาวกุลธิดา ทรัพย์ไพศาล (ลูกหนี้เงินยืม) 044963 ประชุมคณะอนุกรรมการด้ารการคุ้มครองข้อมูลส่วนบุคคลของกองทุนฯ ครั้งที่ 3/2563 31 ส.ค. 63 เวลา 15.00-17.30 ณ กสศ.</t>
  </si>
  <si>
    <t>11010220-C-101-63C996302-2.1.1-2563-63C9963020004-99-99</t>
  </si>
  <si>
    <t>11020102-C-101-63C996302-2.1.1-2563-63C9963020004-99-99</t>
  </si>
  <si>
    <t>1000-017296</t>
  </si>
  <si>
    <t>63CPV3082</t>
  </si>
  <si>
    <t>63CPV3082 กรมสรรพากร นำส่งภงด.1 เดือนสิงหาคม2563 (แก้ไขใหม่)</t>
  </si>
  <si>
    <t>1000-017301</t>
  </si>
  <si>
    <t>63CPV3083</t>
  </si>
  <si>
    <t>63CPV3083 นางสาวพัชรดา วรพิพัฒน์ PO6000501-4 ชุดกราฟฟิค ประจำเดือน สิงหาคม 2563</t>
  </si>
  <si>
    <t>1000-017307</t>
  </si>
  <si>
    <t>63CPV3084</t>
  </si>
  <si>
    <t>63CPV3084 PO63000697-1 นางสาว พรทิพย์ บุญฉ่ำ รายงานสรุปผลการดำเนินงาน จ้างประสานงานการตอบคำถาม โครงการเงินอุดหนุนแบบมีเงื่อนไข ช่องทางการสื่อสาร Facebook Fan page  งวดที่ 1</t>
  </si>
  <si>
    <t>1000-017303</t>
  </si>
  <si>
    <t>63CPV3085</t>
  </si>
  <si>
    <t>63CPV3085 PO63000443-4 นางสาวสุจิตรา สมปาน จัดจ้างเจ้าหน้าที่บริหารงานทั่วไป ฝ่ายสื่อสารองค์กร ประจำเดือน  สิงหาคม 2563</t>
  </si>
  <si>
    <t>1000-017305</t>
  </si>
  <si>
    <t>63CPV3086</t>
  </si>
  <si>
    <t>63CPV3086 PO63000507-3 นางสาว ภัณฑิกา สหายมิตร สรุปผลการดำเนินงาน ประจำเดือน สิงหาคม 2563</t>
  </si>
  <si>
    <t>1000-017308</t>
  </si>
  <si>
    <t>63CPV3087</t>
  </si>
  <si>
    <t>63CPV3087 นางสาวรินรดา แต่งตั้ง (ลูกหนี้เงินยืม) 048863 การประชุมอนุกรรมการกำกับทิศทางโครงการทุนพัฒนาเต็มศักยภาพสายอาชีพ ทุนพระกนิษฐาสัมมาชีพ 31 ส.ค. 63 13.30-16.30 กสศ.</t>
  </si>
  <si>
    <t>11010220-C-107-63C512502-5.1.1-2563-63C5125020006-99-99</t>
  </si>
  <si>
    <t>1000-017310</t>
  </si>
  <si>
    <t>63CPV3088</t>
  </si>
  <si>
    <t>63CPV3088 PO63000357-5 นางสาวยุลตา จินดาศิริอรุณ รายงานสรุปผลการทำงาน งวดที่ 5</t>
  </si>
  <si>
    <t>1000-017312</t>
  </si>
  <si>
    <t>63CPV3089</t>
  </si>
  <si>
    <t>63CPV3089 PO63000356-5 นางสาวปภาณี ยมนัตถ์ รายงานสรุปผลการดำเนินงาน งวดที่ ๕</t>
  </si>
  <si>
    <t>1000-017314</t>
  </si>
  <si>
    <t>63CPV3090</t>
  </si>
  <si>
    <t>63CPV3090 PO63000693-1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1</t>
  </si>
  <si>
    <t>1000-017316</t>
  </si>
  <si>
    <t>63CPV3091</t>
  </si>
  <si>
    <t>63CPV3091 PO63000376-5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</t>
  </si>
  <si>
    <t>1000-017318</t>
  </si>
  <si>
    <t>63CPV3092</t>
  </si>
  <si>
    <t>63CPV3092 PO63000489-3 นาย นรินทร์ ฉันทะวุฒิพงศ์ค่าจ้างเจ้าหน้าที่สนับสนุนการดำเนินงานศูนย์สัญญา</t>
  </si>
  <si>
    <t>1000-017320</t>
  </si>
  <si>
    <t>63CPV3093</t>
  </si>
  <si>
    <t>63CPV3093 PO63000375-5 นางสาวพิศมัย รัตนโรจน์สกุล รายงานผลการดำเนินงานโครงการฯ งวดที่ 5 -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</t>
  </si>
  <si>
    <t>1000-017322</t>
  </si>
  <si>
    <t>63CPV3094</t>
  </si>
  <si>
    <t>63CPV3094 PO63000379-5 น.ส.ปิยะนุช บุปผา รายงานผลการดำเนินงานโครงการฯ งวดที่ 5 - จัดจ้างเจ้าหน้าที่รวบรวมข้อมูลและประสานงานสนับสนุนการดำเนินงานโครงการฯ จำนวน 1 รายการ</t>
  </si>
  <si>
    <t>1000-017324</t>
  </si>
  <si>
    <t>63CPV3095</t>
  </si>
  <si>
    <t>63CPV3095 PO63000692-1 นาย นราทร เงาศิริกาญจนกุล จัดจ้างเจ้าหน้าที่สนับสนุนการทำงานสำนักพัฒนาคุณภาพครูฯ งวดที่ 1</t>
  </si>
  <si>
    <t>1000-017326</t>
  </si>
  <si>
    <t>63CPV3096</t>
  </si>
  <si>
    <t>63CPV3096 PO63000429-4 นาย ธนากร เจริญศิริพรกุล รายงานสรุปผลการดำเนินงาน งวดที่ 4</t>
  </si>
  <si>
    <t>1000-017328</t>
  </si>
  <si>
    <t>63CPV3097</t>
  </si>
  <si>
    <t>63CPV3097 PO63000311-6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(เดือนสิงหาคม 2563)</t>
  </si>
  <si>
    <t>1000-017330</t>
  </si>
  <si>
    <t>63CPV3098</t>
  </si>
  <si>
    <t>63CPV3098 PO63000610-2 นางสาว พรประภา พงษารัตน์ รายงานสรุปผลการดำเนินงาน งวดที่ 2</t>
  </si>
  <si>
    <t>1000-017332</t>
  </si>
  <si>
    <t>63CPV3099</t>
  </si>
  <si>
    <t>63CPV3099 PO63000498-3 นางสาว ณัฐวรรณ อำนวยสินสิริ จัดจ้างเจ้าหน้าที่สนับสนุนการทำงานสำนักพัฒนาคุณภาพครูฯ ในส่วนของสนับสนุนการพัฒนาเครือข่ายครูรางวัลสมเด็จเจ้าฟ้ามหาจักรี  งวดที่ 3</t>
  </si>
  <si>
    <t>1000-017334</t>
  </si>
  <si>
    <t>63CPV3100</t>
  </si>
  <si>
    <t>63CPV3100 PO63000744-1 นางสาว สุวิชล สีนิล รายงานสรุปผลการดำเนินงาน สนับสนุนการบริหารงานทั่วไป ฝ่ายเทคโนโลยีสารสนเทศ</t>
  </si>
  <si>
    <t>1000-017336</t>
  </si>
  <si>
    <t>63CPV3101</t>
  </si>
  <si>
    <t>63CPV3101  นาย อาม ศรีมาลา PO63000491-3 รายงานสรุปผลการดำเนินการเดือน สิงหาคม 2563 งวดที่  3</t>
  </si>
  <si>
    <t>1000-017338</t>
  </si>
  <si>
    <t>63CPV3102</t>
  </si>
  <si>
    <t>63CPV3102 นางสาว วรางคณา สิ่งสม PO63000303-6 รายละเอียดผลการปฏิบัติงานโครงการการจัดประชุมวิชาการนานาชาติฯ (เดือนสิงหาคม 2563)</t>
  </si>
  <si>
    <t>1000-017340</t>
  </si>
  <si>
    <t>63CPV3103</t>
  </si>
  <si>
    <t>63CPV3103 PO63000642-1 นางสาว ฝานฝัน ยมศรีเคน -จัดจ้างเจ้าหน้าที่ธุรการ ส่วนงานบัญชีและการเงิน งวดที่ 1</t>
  </si>
  <si>
    <t>1000-017342</t>
  </si>
  <si>
    <t>63CPV3104</t>
  </si>
  <si>
    <t>63CPV3104 PO63000724-1 นางสาว ชุติวีร์ โตมี จ้างประสานงานการตอบคำถาม โครงการจัดสรรเงินอุดหนุนแบบมีเงื่อนไข ช่องทางการสื่อสาร Line official account คนที่ 2</t>
  </si>
  <si>
    <t>1000-017344</t>
  </si>
  <si>
    <t>63CPV3105</t>
  </si>
  <si>
    <t>63CPV3105 PO63000696-1 นางสาว ศิริวรรณ คงเมฆา รายงานสรุปผลการดำเนินงาน จ้างประสานงานการสรุปภาพรวมและเนื้อหาการตอบคำถาม โครงการเงินอุดหนุนแบบมีเงื่อนไข ช่องทางการสื่อสาร Line official account และ Faceb</t>
  </si>
  <si>
    <t>1000-017346</t>
  </si>
  <si>
    <t>63CPV3106</t>
  </si>
  <si>
    <t>63CPV3106 PO63000435-4 นางสาว มุกฑารีย์ ชูความดี จัดจ้างบุคคลเพื่อดำเนินงานสนับสนุนฝ่ายตรวจสอบภายใน ประจำเดือนสิงหาคม 2563</t>
  </si>
  <si>
    <t>1000-017348</t>
  </si>
  <si>
    <t>63CPV3107</t>
  </si>
  <si>
    <t>63CPV3107 PO63000387-5 นางสาว นันทิวรรณ อภิสิงห์ จัดจ้างบุคคลเพื่อดำเนินงานสนับสนุนฝ่ายตรวจสอบภายใน ประจำเดือนสิงหาคม 2563</t>
  </si>
  <si>
    <t>1000-017350</t>
  </si>
  <si>
    <t>63CPV3108</t>
  </si>
  <si>
    <t>63CPV3108 PO63000695-1 นางสาว วิไลภรณ์ พันเพ็ชร รายงานสรุปผลการดำเนินงาน จ้างประสานงานการตอบคำถาม โครงการจัดสรรเงินอุดหนุนแบบมีเงื่อนไข ช่องทางการสื่อสาร Line official account  งวดที่ 1</t>
  </si>
  <si>
    <t>1000-017352</t>
  </si>
  <si>
    <t>63CPV3109</t>
  </si>
  <si>
    <t>63CPV3109 PO63000536-3 นาย ธรรมสถิตย์ ผลแก้ว จ้างเหมาบริการจัดทำเนื้อหาสื่อสารองค์กร</t>
  </si>
  <si>
    <t>1000-017354</t>
  </si>
  <si>
    <t>63CPV3110</t>
  </si>
  <si>
    <t>63CPV3110 PO63000738-1 นางสาว ตรีชฎา พลชนะ จ้างเหมาบริการงานทั่วไป เพื่อสนับสนุนการระดมทุนและความร่วมมือ</t>
  </si>
  <si>
    <t>1000-017356</t>
  </si>
  <si>
    <t>63CPV3111</t>
  </si>
  <si>
    <t>63CPV3111 PO63000614-2 นางสาว นิตยา รัตนสุวรรณ -รายงานสรุปผลการดำเนินงานงวดที่ 2</t>
  </si>
  <si>
    <t>1000-017358</t>
  </si>
  <si>
    <t>63CPV3112</t>
  </si>
  <si>
    <t>63CPV3112 PO63000490-3 นายวิโรจน์ โชควิวัฒน รายงานสรุปผลการดำเนินงาน ส.ค. 63</t>
  </si>
  <si>
    <t>1000-017360</t>
  </si>
  <si>
    <t>63CPV3113</t>
  </si>
  <si>
    <t>63CPV3113 PO63000514-3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</t>
  </si>
  <si>
    <t>1000-017362</t>
  </si>
  <si>
    <t>63CPV3114</t>
  </si>
  <si>
    <t>63CPV3114 NEWPO63000701 นางสาว สุนิตา กรดมณี ค่าจ้างบุคลากรสนับสนุนการดำเนินงานของศูนย์สัญญา</t>
  </si>
  <si>
    <t>1000-017364</t>
  </si>
  <si>
    <t>63CPV3115</t>
  </si>
  <si>
    <t>63CPV3115 PO63000349-5 น.ส. ชูสะอาด กันธรส ส่งมอบงานงวดที่ 5 ประกอบด้วย</t>
  </si>
  <si>
    <t>1000-017391</t>
  </si>
  <si>
    <t>63CPV3116</t>
  </si>
  <si>
    <t>63CPV3116 ค่าตอบแทนและค่าเดินทางประชุมพิธีลงนามข้อตกลงความร่วมมือ</t>
  </si>
  <si>
    <t>1000-017408</t>
  </si>
  <si>
    <t>63CPV3117</t>
  </si>
  <si>
    <t>63CPV3117 นาย พัฒน์ จันทะโชติ PO63000700-1 จ่างเหมาบริการสนับสนุนงานระดมทุนและสร้างความร่วมมือ</t>
  </si>
  <si>
    <t>1000-017413</t>
  </si>
  <si>
    <t>63CPV3118</t>
  </si>
  <si>
    <t>63CPV3118 นางฉลวยลักษณ์ สินประเสริฐ PO63000540-3 จัดจ้างผู้เชี่ยวชาญด้านการพัฒนาระบบและการบริหารทั่วไป ประจำเดือนสิงหาคม 2563</t>
  </si>
  <si>
    <t>1000-017417</t>
  </si>
  <si>
    <t>63CPV3119</t>
  </si>
  <si>
    <t>63CPV3119 นางโสฬวี คงวัฒน์ (ลูกหนี้เงินยืม) 049463 การประชุมชี้แจงวิธีการประเมินผลการปฏิบัติงาน ประจำปี 2563 1 ก.ย. 63 10.00 - 12.00 ณ Equity Lab</t>
  </si>
  <si>
    <t>11010220-C-101-63C996103-1.1.1-2563-63C9961030004-99-99</t>
  </si>
  <si>
    <t>11020102-C-101-63C996103-1.1.1-2563-63C9961030004-99-99</t>
  </si>
  <si>
    <t>1000-017419</t>
  </si>
  <si>
    <t>63CPV3120</t>
  </si>
  <si>
    <t>63CPV3120 นางสาวรักชนก กลิ่นเจริญ (ลูกหนี้เงินยืม) 048763 ลงพื้นที่ถ่ายทำ CCT Channel รายการ โชคดีที่มีครู ภายใต้โครงการจัดสรรเงินอุดหนุนนักเรียนยากจนพิเศษแบบมีเงื่อนไข 1 ก.ย. 9.00-16.30 อาคารบางกอกโพ</t>
  </si>
  <si>
    <t>1000-017421</t>
  </si>
  <si>
    <t>63CPV3121</t>
  </si>
  <si>
    <t>63CPV3121 นางสาววัชรี กิจพิทักษ์ (ลูกหนี้เงินยืม) 048263 ค่าจัดส่งเอกสารแมสเซนเจอร์ 1 - 30 ก.ย. 63 8.00 - 17.00 กสศ</t>
  </si>
  <si>
    <t>1000-017422</t>
  </si>
  <si>
    <t>63CPV3122</t>
  </si>
  <si>
    <t>63CPV3122 นางสาวสมชนก ลดาดก (ลูกหนี้เงินยืม) 048963 จัดประชุมคณะอนุกรรมการกำกับทิศทางโครงการส่งเสริมนักเรียนขาดแคลนทุนทรัพย์และด้อยโอกาส เพื่อการศึกษาต่อสายอาชีพชั้นสูง ครั้งที่ 5/2563 1 ก.ย. 63 9.00</t>
  </si>
  <si>
    <t>11010220-C-107-63C511503-5.1.1-2563-63C5115030056-99-99</t>
  </si>
  <si>
    <t>1000-017432</t>
  </si>
  <si>
    <t>63CPV3123</t>
  </si>
  <si>
    <t>63CPV3123 ค่าตอบแทนการกลั่นกรองทางวิชาการโดยผู้ทรงคุณวุฒิเพื่อคัดเลือกสถาบันผลิตและพัฒนาครูตาม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</t>
  </si>
  <si>
    <t>1000-017441</t>
  </si>
  <si>
    <t>63CPV3124</t>
  </si>
  <si>
    <t>นางสาวกมลวรรณ พลับจีน (ลูกหนี้เงินยืม) 048463 การประชุมคณะอนุกรรมการกำกับทิศทาง ครั้งที่ 6/2563 โครงการสร้างโอกาสทางการศึกษาสำหรับนักเรียนในพื้นที่ห่างไกล เป็นครูรุ่นใหม่เพื่อพัฒนาคุณภาพโรงเรียนของชุม</t>
  </si>
  <si>
    <t>11010220-C-105-63C526501-5.1.1-2563-63C5265010001-99-99</t>
  </si>
  <si>
    <t>1000-017455</t>
  </si>
  <si>
    <t>63CPV3125</t>
  </si>
  <si>
    <t>63CPV3125 นางสาวชนกพรรณ วรดิลก (ลูกหนี้เงินยืม) 049263 การประชุมหารือแนวทางพัฒนาแผนปฏิบัติการ ปี 2565 สำนักพัฒนาคุณภาพครู นักศึกษาครู และสถานศึกษา 3 ก.ย. 63 8.30 - 15.30 โรงแรม Best Western Plus Wanda</t>
  </si>
  <si>
    <t>1000-017457</t>
  </si>
  <si>
    <t>63CPV3126</t>
  </si>
  <si>
    <t>63CPV3126 นางสาวภัคนันท์ ภัทรนาวิก (ลูกหนี้เงินยืม) CA481/2563 ประชุมอนุกรรมการด้านนโยบายข้อมูลข่าวสารสาธารณะกองทุนเพื่อความเสมอภาคทางการศึกษา 3 ก.ย. 63 9.00 - 16.00 โรงแรมเดอะสุโกศล</t>
  </si>
  <si>
    <t>11010220-C-101-63C611501-5.1.1-2563-63C6115010024-99-99</t>
  </si>
  <si>
    <t>1000-017458</t>
  </si>
  <si>
    <t>63CPV3127</t>
  </si>
  <si>
    <t>63CPV3127 นางสาววัชรี กิจพิทักษ์ (ลูกหนี้เงินยืม) 048363 ค่าเดินทางรถตู้สำนักงาน 3 - 30 ก.ย. 63 8.00 - 17.00 กสศ.</t>
  </si>
  <si>
    <t>1000-017459</t>
  </si>
  <si>
    <t>63CPV3128</t>
  </si>
  <si>
    <t>63CPV3128 โครงการทุนพัฒนาเต็มศักยภาพสายอาชีพ ค่าใช้จ่ายรายเดือน เดือนที่4 กันยายน 2563</t>
  </si>
  <si>
    <t>1000-017463</t>
  </si>
  <si>
    <t>63CPV3129</t>
  </si>
  <si>
    <t>63CPV3129 งวดที่1-63-0260-สนับสนุนการพัฒนาครูและเด็กนอกระบบการศึกษาโดยเครือข่ายเชิงพื้นที่:ภาคอีสานตอนบนจังหวัดหนองคาย</t>
  </si>
  <si>
    <t>1000-017465</t>
  </si>
  <si>
    <t>63CPV3130</t>
  </si>
  <si>
    <t>63CPV3130 งวดที่1-63-0254-สนับสนุนการพัฒนาครูและเด็กนอกระบบการศึกษาโดยเครือข่ายเชิงพื้นที่ : ภาคเหนือ (กลุ่มเด็กและเยาวชนชนเผ่าพื้นเมือง ในจังหวัดเชียงรายและเชียงใหม่)</t>
  </si>
  <si>
    <t>1000-017466</t>
  </si>
  <si>
    <t>63CPV3131</t>
  </si>
  <si>
    <t>63CPV3131 งวดที่1-63-0298-สนับสนุนการพัฒนาครูและโรงเรียนเพื่อยกระดับคุณภาพการศึกษาอย่างต่อเนื่อง  รุ่นที่ 2 ปี 2563 โดยมหาวิทยาลัยราชภัฏภูเก็ต</t>
  </si>
  <si>
    <t>1000-017468</t>
  </si>
  <si>
    <t>63CPV3132</t>
  </si>
  <si>
    <t>63CPV3132 งวดที่2-62-0306-ส่งเสริมการพัฒนาศักยภาพครูเพื่อให้เด็กและเยาวชนเข้าถึงโอกาสทางการศึกษาที่มีคุณภาพผ่านเครือข่ายครูรางวัลมูลนิธิรางวัลสมเด็จเจ้าฟ้ามหาจักรี</t>
  </si>
  <si>
    <t>1000-017470</t>
  </si>
  <si>
    <t>63CPV3133</t>
  </si>
  <si>
    <t>63CPV3133 งวดที่1-63-0334-การยกระดับกลุ่มสตรีสร้างโอกาสผ่านการพัฒนาสไบมอญสู่เศรษฐกิจสร้างสรรค์ จังหวัด ปทุมธานี</t>
  </si>
  <si>
    <t>1000-017471</t>
  </si>
  <si>
    <t>63CPV3134</t>
  </si>
  <si>
    <t>63CPV3134 งวดที่1-63-0300-สนับสนุนการพัฒนาครูและเด็กนอกระบบการศึกษาโดยเครือข่ายเชิงพื้นที่ : ภาคเหนือ (เชียงใหม่ ลำพูน ลำปาง)</t>
  </si>
  <si>
    <t>1000-017473</t>
  </si>
  <si>
    <t>63CPV3135</t>
  </si>
  <si>
    <t>63CPV3135 งวดที่1-63-0277-สนับสนุนการพัฒนาครูและเด็กนอกระบบการศึกษาโดยเครือข่ายเชิงพื้นที่ : ภาคเหนือ (จังหวัดแม่ฮ่องสอนและเชียงใหม่)</t>
  </si>
  <si>
    <t>1000-017476</t>
  </si>
  <si>
    <t>63CPV3136</t>
  </si>
  <si>
    <t>63CPV3136 งวดที่1-63-0253-สนับสนุนการพัฒนาครูและเด็กนอกระบบการศึกษาโดยเครือข่ายเชิงพื้นที่ : ภาคเหนือตอนบน (จังหวัดพะเยาและลำปาง)</t>
  </si>
  <si>
    <t>1000-017478</t>
  </si>
  <si>
    <t>63CPV3137</t>
  </si>
  <si>
    <t>63CPV3137 งวดที่1-63-0251-สนับสนุนการพัฒนาครูและเด็กนอกระบบการศึกษาโดยเครือข่ายเชิงพื้นที่ : พื้นที่ภาคใต้ตอนบน (เครือข่ายเพื่อนเยาวชนใต้บน)</t>
  </si>
  <si>
    <t>1000-017480</t>
  </si>
  <si>
    <t>63CPV3138</t>
  </si>
  <si>
    <t>63CPV3138 งวดที่1-63-0240-จัดการศึกษาเชิงพื้นที่เพื่อความเสมอภาคทางการศึกษา จังหวัดน่าน  ระยะที่ 2</t>
  </si>
  <si>
    <t>1000-017482</t>
  </si>
  <si>
    <t>63CPV3139</t>
  </si>
  <si>
    <t>63CPV3139 งวดที่1-63-0314-สนับสนุนการพัฒนาครูและโรงเรียนเพื่อยกระดับคุณภาพการศึกษาอย่างต่อเนื่อง รุ่นที่ 2 ปี 2563 โดยศูนย์ยวพัฒน์ มูลนิธิรัฐบุรุษ  พลเอก เปรม  ติณสูลานนท์</t>
  </si>
  <si>
    <t>1000-017483</t>
  </si>
  <si>
    <t>63CPV3140</t>
  </si>
  <si>
    <t>63CPV3140 งวดที่1-63-0320-โครงการสนับสนุนการพัฒนาครูและโรงเรียนเพื่อยกระดับคุณภาพการศึกษาอย่างต่อเนื่อง  รุ่นที่ 2 ปี 2563 โดยมูลนิธิสยามกัมมาจล</t>
  </si>
  <si>
    <t>1000-017485</t>
  </si>
  <si>
    <t>63CPV3141</t>
  </si>
  <si>
    <t>63CPV3141 งวดที่1-63-0303-สนับสนุนการพัฒนาครูและเด็กนอกระบบการศึกษาโดยเครือข่ายเชิงพื้นที่: ภาคใต้ตอนล่าง (พัทลุง ปัตตานี ยะลา นราธิวาส)</t>
  </si>
  <si>
    <t>1000-017489</t>
  </si>
  <si>
    <t>63CPV3142</t>
  </si>
  <si>
    <t>63CPV3142 กรมสรรพากร นำส่ง ภงด.3 53 เดือน สิงหาคม 2563</t>
  </si>
  <si>
    <t>1000-017486</t>
  </si>
  <si>
    <t>63CPV3143</t>
  </si>
  <si>
    <t>63CPV3143 งวดที่2-62-0325-บริหารจัดการการพัฒนาโรงเรียนในพื้นที่ห่างไกล 4 ภูมิภาค เพื่อเตรียมความพร้อมสำหรับการพัฒนาครูรุ่นใหม่</t>
  </si>
  <si>
    <t>1000-017488</t>
  </si>
  <si>
    <t>63CPV3144</t>
  </si>
  <si>
    <t>63CPV3144 งวดที่1-63-0255-สนับสนุนการพัฒนาครูและเด็กนอกระบบการศึกษาโดยเครือข่ายเชิงพื้นที่ : ภาคใต้ตอนล่าง (เครือข่าย สมาคมเพื่อสันติภาพชายแดนใต้)</t>
  </si>
  <si>
    <t>1000-017490</t>
  </si>
  <si>
    <t>63CPV3145</t>
  </si>
  <si>
    <t>V63CPV3145 งวดที่1-63-0239-จัดการศึกษาเชิงพื้นที่เพื่อความเสมอภาคทางการศึกษา จังหวัดยะลาระยะที่ 2</t>
  </si>
  <si>
    <t>1000-017491</t>
  </si>
  <si>
    <t>63CPV3146</t>
  </si>
  <si>
    <t>63CPV3146 งวดที่1-63-0282-สนับสนุนการพัฒนาครูและโรงเรียนเพื่อยกระดับคุณภาพการศึกษาอย่างต่อเนื่อง  รุ่นที่ 2 ปี 2563 โดยมหาวิทยาลัยขอนแก่น</t>
  </si>
  <si>
    <t>1000-017492</t>
  </si>
  <si>
    <t>63CPV3147</t>
  </si>
  <si>
    <t>63CPV3147 งวดที่1-63-0245-จัดการศึกษาเชิงพื้นที่เพื่อความเสมอภาคทางการศึกษา จังหวัดขอนแก่น  ระยะที่ 2</t>
  </si>
  <si>
    <t>1000-017493</t>
  </si>
  <si>
    <t>63CPV3148</t>
  </si>
  <si>
    <t>63CPV3148 งวดที่1-63-0307-สนับสนุนการพัฒนาครูและเด็กนอกระบบการศึกษาโดยเครือข่ายเชิงพื้นที่ : ภาคเหนือ (จังหวัดตาก ลำปาง น่าน)</t>
  </si>
  <si>
    <t>1000-017498</t>
  </si>
  <si>
    <t>63CPV3149</t>
  </si>
  <si>
    <t>63CPV3149 งวดที่1-63-0276-สนับสนุนการพัฒนาครูและเด็กนอกระบบการศึกษาโดยเครือข่ายเชิงพื้นที่ :  จังหวัดเชียงใหม่</t>
  </si>
  <si>
    <t>1000-017502</t>
  </si>
  <si>
    <t>63CPV3150</t>
  </si>
  <si>
    <t>63CPV3150 งวดที่1-63-0264-สนับสนุนการพัฒนาครูและเด็กนอกระบบการศึกษาโดยเครือข่ายเชิงพื้นที่ :  ภาคเหนือ (จังหวัดตาก)</t>
  </si>
  <si>
    <t>1000-017506</t>
  </si>
  <si>
    <t>63CPV3151</t>
  </si>
  <si>
    <t>63CPV3151 งวดที่1-63-0266-สนับสนุนการพัฒนาครูและเด็กนอกระบบการศึกษาโดยเครือข่ายเชิงพื้นที่ : ภาคเหนือตอนบน (เชียงใหม่ เชียงราย) โดยเครือข่ายสหกรณ์การเกษตรลุ่มน้ำแม่คำ</t>
  </si>
  <si>
    <t>1000-017508</t>
  </si>
  <si>
    <t>63CPV3152</t>
  </si>
  <si>
    <t>63CPV3152 งวดที่1-63-0216-วิจัยและสนับสนุนการประเมินสมรรถนะผู้เรียนตามมาตรฐานสากลเพื่อการพัฒนาสถานศึกษา (PISA for Schools)</t>
  </si>
  <si>
    <t>1000-017511</t>
  </si>
  <si>
    <t>63CPV3153</t>
  </si>
  <si>
    <t>63CPV3153 งวดที่2-62-0317-โครงการสนับสนุนและติดตามการดำเนินงานของสถานศึกษา สังกัดกองบัญชาการตำรวจตระเวนชายแดน(บช.ตชด.) เพื่อการจัดสรรเงินอุดหนุนนักเรียนยากจนแบบมีเงื่อนไข ภายใต้ชุดโครงการจัดสรรเงินอุด</t>
  </si>
  <si>
    <t>1000-017512</t>
  </si>
  <si>
    <t>63CPV3154</t>
  </si>
  <si>
    <t>63CPV3154 งวดที่2-62-0349-สนับสนุนและติดตามการดำเนินงานของสถานศึกษา สังกัดองค์กรปกครองส่วนท้องถิ่น (อปท.) เพื่อการจัดสรรเงินอุดหนุนนักเรียนยากจนพิเศษแบบมีเงื่อนไข ภายใต้ชุดโครงการจัดสรรเงินอุดหนุนนักเ</t>
  </si>
  <si>
    <t>1000-017513</t>
  </si>
  <si>
    <t>63CPV3155</t>
  </si>
  <si>
    <t>63CPV3155 งวดที่1-63-0310-พัฒนาการเรียนรู้อาชีพและชีวิต ศูนย์เดอะฮับ สายเด็ก</t>
  </si>
  <si>
    <t>1000-017514</t>
  </si>
  <si>
    <t>63CPV3156</t>
  </si>
  <si>
    <t>63CPV3156 งวดที่2/3-62-0274-วิจัยปฏิบัติการเพื่อสังเคราะห์บทเรียนการทำงาน (ระยะที่ 1) ภายใต้โครงการทุนนวัตกรรมสายอาชีพชั้นสูง</t>
  </si>
  <si>
    <t>1000-017517</t>
  </si>
  <si>
    <t>63CPV3157</t>
  </si>
  <si>
    <t>63CPV3157 งวดที่1-63-0295-พัฒนาทักษะชีวิตเด็กและเยาวชนในชุมชนคลองเตย</t>
  </si>
  <si>
    <t>1000-017518</t>
  </si>
  <si>
    <t>63CPV3158</t>
  </si>
  <si>
    <t>63CPV3158 นางสาว ภัณฑิกา สหายมิตร ค่าเดินทางเข้าร่วมประชุมการพิจารณางบประมาณ ประจำปีงบประมาณ 2564 ของ กสศ. 18-22 ส.ค. 63</t>
  </si>
  <si>
    <t>1000-017519</t>
  </si>
  <si>
    <t>63CPV3159</t>
  </si>
  <si>
    <t>63CPV3159 นางสาวเสาวลักษณ์ กมลนาวิน ค่าถ่ายเอกสารประกอบการประชุมเชิงปฏิบัติการสถาบันผลิตและพัฒนาครูรัก(ษ์)ถิ่น ปีที่ 2</t>
  </si>
  <si>
    <t>1000-017520</t>
  </si>
  <si>
    <t>63CPV3160</t>
  </si>
  <si>
    <t>63CPV3160 นางสาวอัญชลี สิทธิกุลธร ค่าอาหารการประชุมหารือโครงการ 2 โครงการ 20-21 ส.ค. 63</t>
  </si>
  <si>
    <t>1000-017522</t>
  </si>
  <si>
    <t>63CPV3161</t>
  </si>
  <si>
    <t>63CPV3161 นางสาวนลิษา นิลชวัญ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17,20 ส.ค. 63</t>
  </si>
  <si>
    <t>1000-017524</t>
  </si>
  <si>
    <t>63CPV3162</t>
  </si>
  <si>
    <t>63CPV3162 นางสาวชนิสรา ดีพุ่ม ค่าตอบแทนเจ้าหน้าที่สนับสนุนการจัดทำเอกกสารและข้อมูลสัญญาโครงการสนับสนุนการพัฒนาครูและเด็กนอกระบบการศึกษา และโครงการครูรักษ์ถิ่น 17,20 ส.ค. 63</t>
  </si>
  <si>
    <t>1000-017525</t>
  </si>
  <si>
    <t>63CPV3163</t>
  </si>
  <si>
    <t>63CPV3163 นางสาวภัคนันท์ ภัทรนาวิก ค่าอาหารการประชุมหารือแผนสื่อสารปี 2564 10 ส.ค. 63</t>
  </si>
  <si>
    <t>1000-017526</t>
  </si>
  <si>
    <t>63CPV3164</t>
  </si>
  <si>
    <t>63CPV3164 นางสาวกุลธิดา ทรัพย์ไพศาล (ลูกหนี้เงินยืม) 039863 เบิกเพิ่ม การประชุมสัมมนาเพื่อกำหนดทิศทางแผนการดำเนินงานและงบประมาณปี 2565 และการประชุมคณะกรรมการบริหารกองทุนเพื่อความเสมอภาคทางการศึกษา</t>
  </si>
  <si>
    <t>1000-017527</t>
  </si>
  <si>
    <t>63CPV3165</t>
  </si>
  <si>
    <t>63CPV3165 นางสาวกุลธิดา ทรัพย์ไพศาล (ลูกหนี้เงินยืม) 047063 เบิกเพิ่ม จัดหากล่องกระดาษเก็บเอกสาร และอุปกรณ์เพื่อจัดเก็บเอกสารการเงิน บัญชี ศูนย์สัญญา และโครงการต่างของแต่ละสำนักเพื่อจัดส่งคลังเอกสาร</t>
  </si>
  <si>
    <t>1000-017528</t>
  </si>
  <si>
    <t>63CPV3166</t>
  </si>
  <si>
    <t>63CPV3166 นายธันยวิช วิเชียรพันธ์ การพิจารณากลั่นกรองโครงการพัฒนาสื่อการเรียนวิชาปฏิบัติผ่านการเรียนออนไลน์ 16 ส.ค. 63</t>
  </si>
  <si>
    <t>1000-017530</t>
  </si>
  <si>
    <t>63CPV3167</t>
  </si>
  <si>
    <t>63CPV3167 บริษัท รักสยาม พรอพเพอร์ตี้ แอนด์ ดีเวลลอปเม้นท์ 2004 จำกัด การประชุมแนะนำและพิจารณากลั่นกรองโครงการทุนพัฒนาอาชีพและนวัตกรรมที่ใช้ชุมชนเป็นฐานปี 2563 17-19 ก.ค. 63</t>
  </si>
  <si>
    <t>1000-017541</t>
  </si>
  <si>
    <t>63CPV3168</t>
  </si>
  <si>
    <t>63CPV3168 กรมสรรพากร นำส่ง ภงด3 53 เดือน สิงหาคม 2563 (แก้ไขใหม่)</t>
  </si>
  <si>
    <t>1000-017560</t>
  </si>
  <si>
    <t>63CPV3169</t>
  </si>
  <si>
    <t>63CPV3169 นางสาวกมลวรรณ พลับจีน  ค่าถ่ายเอกสารประกอบการประชุมเชิงปฏิบัติการสถาบันผลิตและพัฒนาครูรัก(ษ์)ถิ่น ปีที่ 2</t>
  </si>
  <si>
    <t>1000-017561</t>
  </si>
  <si>
    <t>63CPV3170</t>
  </si>
  <si>
    <t>63CPV3170 นางสาวเสาวลักษณ์ กมลนาวิน การประชุมส่งมอบ Notebook โดยบริษัท เคพีเอ็มจี 10 ส.ค. 63 การประชุมหารือเครือข่ายร้อยพลังการศึกษา 17 ส.ค. 63 การลงพื้นที่ติดตามโครงการครูรักษ์ถิ่น 19 ส.ค. 63</t>
  </si>
  <si>
    <t>1000-017562</t>
  </si>
  <si>
    <t>63CPV3171</t>
  </si>
  <si>
    <t>63CPV3171 นายอุดม วงษ์สิงห์ ค่าหนังสือภาษาอังกฤษจากเว็บไซต์ Amazon 6 เล่ม เพื่อใช้ประกอบในการดำเนินโครงการในสำนักพัฒนาคุณภาพครู นักศึกษาครู และสถานศึกษา</t>
  </si>
  <si>
    <t>1000-017563</t>
  </si>
  <si>
    <t>63CPV3172</t>
  </si>
  <si>
    <t>63CPV3172 งวดที่1-63-0191-ทุนนวัตกรรมสายอาชีพชั้นสูง ปีการศึกษา 2563 ประเภททุน 2 ปี (ปวส./อนุปริญญา) ของ วิทยาลัยเทคโนโลยีการเกษตรและประมงปัตตานี</t>
  </si>
  <si>
    <t>1000-017564</t>
  </si>
  <si>
    <t>63CPV3173</t>
  </si>
  <si>
    <t>63CPV3173 งวดที่1-63-0196-ทุนนวัตกรรมสายอาชีพชั้นสูง ปีการศึกษา2563 ประเภททุน 5 ปี (ปวช. ต่อเนื่อง ปวส./อนุปริญญา) ของ วิทยาลัยเทคโนโลยีการเกษตรและประมงปัตตานี</t>
  </si>
  <si>
    <t>1000-017567</t>
  </si>
  <si>
    <t>63CPV3174</t>
  </si>
  <si>
    <t>63CPV3174 งวดที่1-63-0234-ทุนนวัตกรรมสายอาชีพชั้นสูง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วิทยาลัยเทคโนโลยีพระมหาไถ่ พัทยา</t>
  </si>
  <si>
    <t>1000-017592</t>
  </si>
  <si>
    <t>63CPV3175</t>
  </si>
  <si>
    <t>63CPV3175 น.ส. ปาริชาติ สกุลภาพนิมิต รายงานสรุปผลการดำเนินงาน ประจำเดือน  PO63000723-1</t>
  </si>
  <si>
    <t>1000-017594</t>
  </si>
  <si>
    <t>63CPV3176</t>
  </si>
  <si>
    <t>63CPV3176 นางสาว เบญญา คำแสน การจัดการเอกสารจัดซื้อจัดจ้างของ วสศ. PO63000635-2</t>
  </si>
  <si>
    <t>1000-017595</t>
  </si>
  <si>
    <t>63CPV3177</t>
  </si>
  <si>
    <t>63CPV3177 งวดที่2-63-0075-พัฒนาครูในโรงเรียนตำรวจตระเวนชายแดน เพื่อยกระดับคุณภาพการศึกษาของโรงเรียนในถิ่นทุรกันดาร</t>
  </si>
  <si>
    <t>1000-017600</t>
  </si>
  <si>
    <t>63CPV3178</t>
  </si>
  <si>
    <t>63CPV3178 งวดที่3-62-0245-การบริหารจัดการโครงการพัฒนาครูและโรงเรียนเพื่อยกระดับคุณภาพการศึกษาอย่างต่อเนื่อง</t>
  </si>
  <si>
    <t>1000-017601</t>
  </si>
  <si>
    <t>63CPV3179</t>
  </si>
  <si>
    <t>63CPV3179 นางสาวรักชนก กลิ่นเจริญ (ลูกหนี้เงินยืม) 047663 ประชุมเชิงปฏิบัติการพัฒนาหน่วยสนับสนุน CCT MONITOR ภายใต้โครงการจัดสรรเงินอุดหนุนฯ 7-9 ก.ย. 63 15.00-16.00 โรงแแรมสุโกศล</t>
  </si>
  <si>
    <t>1000-017675</t>
  </si>
  <si>
    <t>63CPV3180</t>
  </si>
  <si>
    <t>63CPV3180 นางสาวอัญชลี สิทธิกุลธร (ลูกหนี้เงินยืม) 049063 ประชุมพิจารณาและให้ข้อเสนอแนะทางวิชาการ โครงการนวัตกรรม Growth mindset และ executive function เพื่อความเสมอภาคทางการศึกษา 9 ก.ย. 63 9.00-13.00</t>
  </si>
  <si>
    <t>11010220-C-106-63C121515-5.1.1-2563-63C1215150005-99-99</t>
  </si>
  <si>
    <t>1000-017605</t>
  </si>
  <si>
    <t>63CPV3181</t>
  </si>
  <si>
    <t>63CPV3181 บริษัท นิปปอน พาร์คกิ้ง ดีเวลลอปเม้นท์(ประเทศไทย) จำกัด ค่าบัตรจอดรถ  ประจำเดือน กรกฎาคม 2563</t>
  </si>
  <si>
    <t>1000-017607</t>
  </si>
  <si>
    <t>63CPV3182</t>
  </si>
  <si>
    <t>63CPV3182 บริษัท รุ้งทองทัวร์แอนด์เซอร์วิส จำกัด ค่าตั๋วเครื่องบินงานประชุม</t>
  </si>
  <si>
    <t>1000-017609</t>
  </si>
  <si>
    <t>63CPV3183</t>
  </si>
  <si>
    <t>63CPV3183 บริษัท ไปรษณีย์ไทย จำกัด ค่าบริการส่งของทางไปรษณีย์ เดือน กรกฎาคม 2563</t>
  </si>
  <si>
    <t>1000-017613</t>
  </si>
  <si>
    <t>63CPV3184</t>
  </si>
  <si>
    <t>63CPV3184 บริษัท ดาต้าฟาร์ม จำกัด PO63000662-1 โครงการจัดจ้างผู้ตรวจสอบภายนอก</t>
  </si>
  <si>
    <t>1000-017615</t>
  </si>
  <si>
    <t>63CPV3185</t>
  </si>
  <si>
    <t>63CPV3185 บริษัท เอวีวัน เน็ตเวิร์ค แอนด์ เซอร์วิส จำกัด PO62000352-11 บริการดูแลสนับสนุนอุปกรณ์ห้องประชุมของสำนักงานงวดที่11</t>
  </si>
  <si>
    <t>1000-017617</t>
  </si>
  <si>
    <t>63CPV3186</t>
  </si>
  <si>
    <t>63CPV3186 บริษัท คีคอินเตอร์เทรด จำกัด PO63000652  จ้างจัดทำสื่อประชาสัมพันธ์โครงการทุนพัฒนามักษะอาชีพสำหรับผู้ขาดแคลนทุนทรัพย์และด้อยโอกาสใช้ชุมชนเป็นฐาน</t>
  </si>
  <si>
    <t>1000-017658</t>
  </si>
  <si>
    <t>63CPV3187</t>
  </si>
  <si>
    <t>63CPV3187  บริษัท เอส.พี.อาคาร จำกัด PO62000303-12 ค่าเช่าพื้นที่สำนักงาน กสศ เดือนสิงหาคม 2563</t>
  </si>
  <si>
    <t>1000-017619</t>
  </si>
  <si>
    <t>63CPV3188</t>
  </si>
  <si>
    <t>63CPV3188  ห้างหุ้นส่วนสามัญนิติบุคคล อโยเดีย PO63000461-2 พัฒนาระบบบริหารจัดการฐานข้อมูลสมาชิกสัมพันธ์ งวดที่ 2</t>
  </si>
  <si>
    <t>1000-017690</t>
  </si>
  <si>
    <t>63CPV3189</t>
  </si>
  <si>
    <t>63CPV3189 งวดที่2-62-0434-สนับสนุนการพัฒนาเครือข่ายการใช้ประโยชน์จากนวัตกรรมเพื่อความเสมอภาคทางการศึกษา เพื่อขับเคลื่อนสังคม</t>
  </si>
  <si>
    <t>1000-017693</t>
  </si>
  <si>
    <t>63CPV3190</t>
  </si>
  <si>
    <t>63CPV3190 งวดที่1-63-0322-พัฒนาศักยภาพครูนอกระบบให้สามารถจัดการศึกษาตามภูมิสังคม และสอดคล้องกับวิถีชีวิตใหม่</t>
  </si>
  <si>
    <t>1000-017696</t>
  </si>
  <si>
    <t>63CPV3191</t>
  </si>
  <si>
    <t>63CPV3191 งวดที่1-63-0299-พัฒนาเยาวชนมุสลิมไทยเพื่อความเสมอภาคและความยั่งยืน</t>
  </si>
  <si>
    <t>1000-017699</t>
  </si>
  <si>
    <t>63CPV3192</t>
  </si>
  <si>
    <t>63CPV3192 งวดที่1-63-0293-สนับสนุนการพัฒนาครูและเด็กนอกระบบการศึกษาโดยเครือข่ายเชิงพื้นที่ : ภาคตะวันออกโซน2 (ชลบุรี จันทบุรี ตราด สระแก้ว)</t>
  </si>
  <si>
    <t>1000-017702</t>
  </si>
  <si>
    <t>63CPV3193</t>
  </si>
  <si>
    <t>63CPV3193 งวดที่1-63-0283-สนับสนุนการพัฒนาครูและเด็กนอกระบบการศึกษาโดยเครือข่ายเชิงพื้นที่ : ภาคตะวันออกโซน1 (ระยอง ปราจีน นครนายก ฉะเชิงเทรา)</t>
  </si>
  <si>
    <t>1000-017704</t>
  </si>
  <si>
    <t>63CPV3194</t>
  </si>
  <si>
    <t>63CPV3194 งวดที่1-63-0306-โครงการสนับสนุนการพัฒนาครูและเด็กนอกระบบการศึกษาโดยเครือข่ายเชิงพื้นที่ :  ภาคเหนือ (จ.เชียงใหม่ 3 อำเภอ อ.เมือง อ.ฝางและอ.เวียงแหง)</t>
  </si>
  <si>
    <t>1000-017706</t>
  </si>
  <si>
    <t>63CPV3195</t>
  </si>
  <si>
    <t>63CPV3195 นายอาสเตอบูยา ปานเดย์ ค่าจัดส่งหนังสือพิมพ์ประจำเดือน สิงหาคม 2563</t>
  </si>
  <si>
    <t>1000-017707</t>
  </si>
  <si>
    <t>63CPV3196</t>
  </si>
  <si>
    <t>63CPV3196 บริษัท สยามเอสอาร์อาร์ทราเวล จำกัด ค่าเดินทางเข้าร่วมการประชุมถอดบทเรียนเพื่อเก็บข้อมูลเกี่ยวกับการทำงาน โครงการจัดการศึกษาเชิงพื้นที่เพื่อความเสมอภาคทางการศึกษาจังหวัดสงขลา เพื่อประชาสัมพัน</t>
  </si>
  <si>
    <t>1000-017708</t>
  </si>
  <si>
    <t>63CPV3197</t>
  </si>
  <si>
    <t>63CPV3197 นางสาวจารุกิตติ์ กนกจรส ค่าใช้จายการประชุมพัฒนาข้อเสนอโครงการสังเคราะห์รูปแบบการช่วยเหลือเด็กและเยาวชนนอกระบบการศึกษา 18 ส.ค. 63 ม.เชียงใหม่</t>
  </si>
  <si>
    <t>1000-017709</t>
  </si>
  <si>
    <t>63CPV3198</t>
  </si>
  <si>
    <t>63CPV3198 นางสาวอัญชลี สิทธิกุลธร (ลูกหนี้เงินยืม) 047563 เบิกเพิ่ม การประชุมพิจารณาและให้ข้อเสนอแนะทางวิชาการโครงการจำนวน 4 โครงการ 25 ส.ค. 63 กสศ.</t>
  </si>
  <si>
    <t>1000-017710</t>
  </si>
  <si>
    <t>63CPV3199</t>
  </si>
  <si>
    <t>63CPV3199 นางสาววัชรี กิจพิทักษ์ (ลูกหนี้เงินยืม) 043863 เบิกเพิ่ม ค่าจัดส่งเอกสารแมสเซ็นเจอร์ 6-31 ส.ค. 63</t>
  </si>
  <si>
    <t>1000-017711</t>
  </si>
  <si>
    <t>63CPV3200</t>
  </si>
  <si>
    <t>63CPV3200 งวดที่1-63-0313-โครงการสนับสนุนการพัฒนาครูและโรงเรียนเพื่อยกระดับคุณภาพการศึกษาอย่างต่อเนื่อง  รุ่นที่ 2 ปี 2563 โดยมหาวิทยาลัยราชภัฏกาญจนบุรี</t>
  </si>
  <si>
    <t>1000-017712</t>
  </si>
  <si>
    <t>63CPV3201</t>
  </si>
  <si>
    <t>63CPV3201 งวดที่1-63-0226-วิจัยพัฒนาระบบสารสนเทศเพื่อสนับสนุนการจัดสรรเงินอุดหนุนแบบมีเงื่อนไข นักเรียนทุนเสมอภาคเพิ่มเติม</t>
  </si>
  <si>
    <t>1000-017713</t>
  </si>
  <si>
    <t>63CPV3202</t>
  </si>
  <si>
    <t>63CPV3202 งวดที่1-63-0249-สนับสนุนการพัฒนาครูและเด็กนอกระบบการศึกษาโดยเครือข่ายเชิงพื้นที่ : ภาคกลาง (กลุ่มเด็กด้อยโอกาสสังกัดองค์กรปกครองส่วนท้องถิ่น) โดยกรมส่งเสริมการปกครองท้องถิ่น</t>
  </si>
  <si>
    <t>1000-017715</t>
  </si>
  <si>
    <t>63CPV3203</t>
  </si>
  <si>
    <t>63CPV3203 งวดที่1-63-0285-วิจัยพัฒนาระบบสารสนเทศเพื่อความเสมอภาคทางการศึกษา ปี 2563</t>
  </si>
  <si>
    <t>1000-017716</t>
  </si>
  <si>
    <t>63CPV3204</t>
  </si>
  <si>
    <t>63CPV3204 ค่าเดินทางผู้เข้าร่วมประชุมปรับปรุงข้อเสนอโครงการพัฒนาทักษะอาชีพสำหรับผู้ที่ขาดแคลนทุนทรัพย์และด้อยโอกาสที่ใช้ชุมชนเป็นฐาน ปี 2563 14-16 ส.ค. 63</t>
  </si>
  <si>
    <t>1000-017717</t>
  </si>
  <si>
    <t>63CPV3205</t>
  </si>
  <si>
    <t>63CPV3205 ค่าธรรมเนียมธนาคารกรุงไทย 0482 เดือนสิงหาคม 2563</t>
  </si>
  <si>
    <t>1000-017718</t>
  </si>
  <si>
    <t>63CPV3206</t>
  </si>
  <si>
    <t>63CPV3206 ค่าธรรมเนียมธนาคารกรุงไทย 7483 เดือนสิงหาคม 2563</t>
  </si>
  <si>
    <t>1000-017733</t>
  </si>
  <si>
    <t>63CPV3207</t>
  </si>
  <si>
    <t>63CPV3207  วิทยาลัยเซาธ์อีสท์บางกอก รายงานผลการดำเนินงานครั้งที่ 2 (พร้อมนำเสนอ)PO63000512-2/2</t>
  </si>
  <si>
    <t>1000-017736</t>
  </si>
  <si>
    <t>63CPV3208</t>
  </si>
  <si>
    <t>63CPV3208 บริษัท พีพี เซอร์วิช แอนด์ คอนซัลท์ จำกัด PO62000412-11 งวดที่ 11 ตรวจรายงานการเงินโครงการของ กสศ.</t>
  </si>
  <si>
    <t>1000-017738</t>
  </si>
  <si>
    <t>63CPV3209</t>
  </si>
  <si>
    <t>63CPV3209 นาง เนาวรัตน์ เจริญค้า PO63000730 จ้างตรวจสอบคำแปลภาษาอังกฤษ</t>
  </si>
  <si>
    <t>1000-017740</t>
  </si>
  <si>
    <t>63CPV3210</t>
  </si>
  <si>
    <t>63CPV3210 นางสาว ชุติมา ไทยเจริญ  PO63000783-1/2 ฐานข้อมูลการจัดส่งคู่มือการใช้ระบบสารสนเทศเพื่อคัดกรองนักเรียนทุนเสมอภาค</t>
  </si>
  <si>
    <t>1000-017742</t>
  </si>
  <si>
    <t>63CPV3211</t>
  </si>
  <si>
    <t>63CPV3211 บริษัท แอ้นท์ เอ็กซ์ เวิร์ค จำกัด PO63000716 จ้างจัดทำระบบลงทะเบียนออนไลน์ โครงการทุนพระกนิษฐาสัมมาชีพ ปี 2563</t>
  </si>
  <si>
    <t>1000-017744</t>
  </si>
  <si>
    <t>63CPV3212</t>
  </si>
  <si>
    <t>63CPV3212 บริษัท มาตา การพิมพ์ จำกัด PO63000794 PO63000784 จ้างพิมพ์คู่มือการดำเนินงานโครงการ</t>
  </si>
  <si>
    <t>1000-017748</t>
  </si>
  <si>
    <t>63CPV3213</t>
  </si>
  <si>
    <t>63CPV3213 บริษัท เดอะ เบทเทอริ่ง โค จำกัดPO63000780 PO63000717  จ้างออกแบบ Logo Artwork และ Key Visual ภายใต้โครงการออกแบบ Key visual เพื่อสร้างความเสมอภาคทางการศึกษา</t>
  </si>
  <si>
    <t>1000-017749</t>
  </si>
  <si>
    <t>63CPV3214</t>
  </si>
  <si>
    <t>63CPV3214 นางสาวศศินิภา อุทัยสอาด (ลูกหนี้เงินยืม) 049863 ประชุมรายงานความคืบหน้าและแผนการปฏิบัติการโครงการทุนนวัตกรรมสารอาชีพชั้นสูง สำหรับผู้เรียนที่มีความต้องการพิเศษ ปี2563 10 ก.ย. 63 9.00 - 12.00</t>
  </si>
  <si>
    <t>1000-017750</t>
  </si>
  <si>
    <t>63CPV3215</t>
  </si>
  <si>
    <t>63CPV3215นางสาวอัญชลี สิทธิกุลธร (ลูกหนี้เงินยืม) 049163 ประชุมพิจารณาและให้ข้อเสนอแนะทางวิชาการ โครงการวิจัยเพื่อเพิ่มความมุ่งมั่นของนักเรียนยากจนพิเศษ และติดตามเพื่อประเมินผลสัมฤทธิ์มาตรการเงินอุดหน</t>
  </si>
  <si>
    <t>1000-017751</t>
  </si>
  <si>
    <t>63CPV3216</t>
  </si>
  <si>
    <t>63CPV3216 โอนเงินเพื่อเตรียมการจัดสรรเงินอุดหนุนแก่นักเรียนทุนเสมอภาค สังกัด สพฐ. กลุ่มเก่า ภาคการศึกษา 1/2563</t>
  </si>
  <si>
    <t>1000-017753</t>
  </si>
  <si>
    <t>63CPV3217</t>
  </si>
  <si>
    <t>63CPV3217 นางสาว ทินสิริ ศิริโพธิ์ PO63000250-3/3 จัดจ้างผู้จัดการบริหารโครงการจัดประชุมวิชาการนานาชาติเพื่อความเสมอภาคทางการศึกษา:ปวงชนเพื่อการศึกษา (งวดที่ 3)</t>
  </si>
  <si>
    <t>1000-017755</t>
  </si>
  <si>
    <t>63CPV3218</t>
  </si>
  <si>
    <t>63CPV3218 บริษัท สอบบัญชีธรรมนิติ จำกัด PO63000420-2 รายงานผลการสอบทาน /ตรวจสอบรายงานการเงิน  ไตรมาสที่ 2 งปม.2563</t>
  </si>
  <si>
    <t>1000-017757</t>
  </si>
  <si>
    <t>63CPV3219</t>
  </si>
  <si>
    <t>63CPV3219 นายนพพร สุวรรณรุจิ PO63000798 จ้างจัดทำแนวปฏิบัติของสถานศึกษาต่อผู้รับทุนโครงการทุนนวัตกรรมสายอาชีพชั้นสูง</t>
  </si>
  <si>
    <t>1000-017759</t>
  </si>
  <si>
    <t>63CPV3220</t>
  </si>
  <si>
    <t>63CPV3220 นางสาว ชาคริยา กิติโยธี PO63000729 จัดจ้างออกแบบและจัดทำคู่มือการใช้งานระบบสารสนเทศ CCT ปีการศึกษา 2563</t>
  </si>
  <si>
    <t>1000-017762</t>
  </si>
  <si>
    <t>63CPV3221</t>
  </si>
  <si>
    <t>63CPV3221 นายสันติ สุพิทักษ์วงศ์ PO62000380-3จัดจ้างบริการถ่ายภาพนิ่ง/ภาพเคลื่อนไหวและจัดทำสื่อประชาสัมพันธ์แพร่กิจกรรมหรือการประชุมเพื่อการต่อยอดขยายผลการดำเนินงานของเครือข่าย</t>
  </si>
  <si>
    <t>1000-017764</t>
  </si>
  <si>
    <t>63CPV3222</t>
  </si>
  <si>
    <t>63CPV3222 บริษัท บียอนด์ พับลิสชิ่ง จำกัด PO63000748 จ้างผลิตสื่อประชาสัมพันธ์โครงการทุนพัฒนาทักษะอาชีพที่ใช้ชุมชนเป็นฐาน ครั้งที่ 1</t>
  </si>
  <si>
    <t>1000-017766</t>
  </si>
  <si>
    <t>63CPV3223</t>
  </si>
  <si>
    <t>63CPV3223 บริษัท แมวขยันดี จำกัดPO63000365-2/2 งวดที่ 2 จัดส่งรายงานสรุปผลการดำเนินโครงการในการงานผลิตสื่อตลอดโครงการ</t>
  </si>
  <si>
    <t>1000-017768</t>
  </si>
  <si>
    <t>63CPV3224</t>
  </si>
  <si>
    <t>63CPV3224 นางสาว สิริญา ทองสมบุญ PO63000712 ออกแบบและผลิตคลิปวิดีโอระบบ iSEE 2.0 เพื่อสนับสนุนการสื่อสารและประชาสัมพันธ์ อย่างน้อย 1 คลิป</t>
  </si>
  <si>
    <t>1000-017770</t>
  </si>
  <si>
    <t>63CPV3225</t>
  </si>
  <si>
    <t>63CPV3225 นาย กัญจน์ ศิริบวรเกียรติ  PO63000672จัดทำ Check Mark รายการเงินฝากธนาคารทุกบัญชีธนาคารในระบบบัญชี Microsoft AX กับ Bank Statement ของสำนักงาน ตั้งแต่เดือน ตุลาคม 2562 - มิถุนายน 2563</t>
  </si>
  <si>
    <t>1000-017772</t>
  </si>
  <si>
    <t>63CPV3226</t>
  </si>
  <si>
    <t>63CPV3226 บริษัท กู๊ด อินโฟ แอนด์ แมเนจเมนท์ จำกัด  PO63000708 โครงการจัดทำคู่มือกิจกรรมส่งเสริมการเรียนรู้สำหรับชุมชนเพื่อป้องกันและควบคุมโรคโควิด 19</t>
  </si>
  <si>
    <t>1000-017774</t>
  </si>
  <si>
    <t>63CPV3227</t>
  </si>
  <si>
    <t>63CPV3227 บริษัท โปรเจคท์ บอส (ไทยแลนด์) จำกัด PO63000758 เช่าเครื่องถ่ายเอกสารสี  Canon 3330I</t>
  </si>
  <si>
    <t>1000-017776</t>
  </si>
  <si>
    <t>63CPV3228</t>
  </si>
  <si>
    <t>63CPV3228 บริษัท อันโนน์พรีเซนต์ โปรดักชั่น จำกัด PO63000492 จัดทำวีดีทัศน์ ประวัติความเป็นมา กสศ.</t>
  </si>
  <si>
    <t>1000-017778</t>
  </si>
  <si>
    <t>63CPV3229</t>
  </si>
  <si>
    <t>63CPV3229 นางสาว ขจีมาส สุภาพันธ์ PO63000755 จ้างแปลหนังสือ Equitable Education : 30 Years from Education for All to All for Education 2030</t>
  </si>
  <si>
    <t>1000-017780</t>
  </si>
  <si>
    <t>63CPV3230</t>
  </si>
  <si>
    <t>63CPV3230 บริษัท บุ๊คสเคป จำกัด PO63000713 ซื้อหนังสือ Poor Student Rich Teaching สอนเปลี่ยนชีวิต 7 ชุดความคิดพลิกห้องเรียนเพื่อเด็กทุกคน</t>
  </si>
  <si>
    <t>1000-017782</t>
  </si>
  <si>
    <t>63CPV3231</t>
  </si>
  <si>
    <t>63CPV3231 บริษัท ไนซ์จ๊อบทีม จำกัด  PO63000647-2 PO63000399 สรุปข้อมูลโครงการทั้งหมด 783 โครงการ</t>
  </si>
  <si>
    <t>1000-017784</t>
  </si>
  <si>
    <t>63CPV3232</t>
  </si>
  <si>
    <t>63CPV3232 บริษัท คีคอินเตอร์เทรด จำกัด  PO63000793 จ้างผลิต USB flash drive card</t>
  </si>
  <si>
    <t>1000-017786</t>
  </si>
  <si>
    <t>63CPV3233</t>
  </si>
  <si>
    <t>63CPV3233 นาย พงศธร ศรีคำภา PO63000753-1 จ้างทีมผลิตสื่อประชาสัมพันธ์และบริหารจัดการรายการโชคดีที่มีครู</t>
  </si>
  <si>
    <t>1000-017789</t>
  </si>
  <si>
    <t>63CPV3234</t>
  </si>
  <si>
    <t>63CPV3234 นาย วีรพล เจียมวิสุทธิ์  PO63000593 ชุดออกแบบตราสัญลักษณ์และคู่มือการประยุกต์ใช้งานตราสัญลักษณ์ ระบบสารสนเทศเพื่อความเสมอภาคทางการศึกษา (Logo Design and Ci Manual Guide)</t>
  </si>
  <si>
    <t>1000-017791</t>
  </si>
  <si>
    <t>63CPV3235</t>
  </si>
  <si>
    <t>63CPV3235 บริษัท กรุงเทพคลังเอกสาร จำกัด PO63000383-4 ค่าบริการจัดเก็บเอกสารและเฟอร์นิเจอร์ของสำนักงาน</t>
  </si>
  <si>
    <t>1000-017793</t>
  </si>
  <si>
    <t>63CPV3236</t>
  </si>
  <si>
    <t>63CPV3236 บริษัท แอดวานซ์ ออดิท ทีม จำกัด PO63000680-1 แผนการดำเนินงานและวิธีการดำเนินการตรวจสอบบัญชีการจัดสรรเงินอุดหนุนแบบมีเงื่อนไข</t>
  </si>
  <si>
    <t>1000-017795</t>
  </si>
  <si>
    <t>63CPV3237</t>
  </si>
  <si>
    <t>63CPV3237 บริษัท เนสท์เล่ (ไทย) จำกัด PO63000721 แคปซูลเมล็ดกาแฟ Espresso Forte</t>
  </si>
  <si>
    <t>1000-017797</t>
  </si>
  <si>
    <t>63CPV3238</t>
  </si>
  <si>
    <t>63CPV3238 บริษัท มอนสเตอร์เดฟ จำกัด PO63000493-3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</t>
  </si>
  <si>
    <t>1000-017799</t>
  </si>
  <si>
    <t>63CPV3239</t>
  </si>
  <si>
    <t>63CPV3239 บริษัท บางกอกบุรี ครีเอทีฟเฮ้าส์ จำกัด PO63000705 ลงพื้นที่จัดทำวิดีโอ เพื่อสร้างความเสมอภาคทางการศึกษา</t>
  </si>
  <si>
    <t>1000-017801</t>
  </si>
  <si>
    <t>63CPV3240</t>
  </si>
  <si>
    <t>63CPV3240 บริษัท โอไอซี ครีเอชั่น จำกัด PO63000709 จ้างผลิตสื่อเพื่อสนับสนุนการดำเนินโครงการ</t>
  </si>
  <si>
    <t>1000-017803</t>
  </si>
  <si>
    <t>63CPV3241</t>
  </si>
  <si>
    <t>63CPV3241 บริษัท หน้ากลม จำกัด PO63000633-2 ผลงานชุดวีดีโอสอนทำอาหาร 20 บาท ที่ทำง่ายและมีคุณค่าทางโภชนาการ พร้อมการนำเสนอไปยังสื่อต่างๆ</t>
  </si>
  <si>
    <t>1000-017804</t>
  </si>
  <si>
    <t>63CPV3242</t>
  </si>
  <si>
    <t>63CPV3242 นาย ยศพนธ์ เกิดวิบูลย์PO63000742  โครงการผลิตบทความและภาพข่าว</t>
  </si>
  <si>
    <t>1000-017806</t>
  </si>
  <si>
    <t>63CPV3243</t>
  </si>
  <si>
    <t>63CPV3243นางสาว ธนภร พีระเพทย์ PO63000667 สรุปสาระสำคัญของการบรรยายในการประชุมวิชาการนานาชาติเพื่อความเสมอภาคทางการศึกษา (ปวงชนเพื่อการศึกษา)</t>
  </si>
  <si>
    <t>1000-017808</t>
  </si>
  <si>
    <t>63CPV3244</t>
  </si>
  <si>
    <t>63CPV3244 บริษัท อินสครู จำกัด PO63000339-2  ออกแบบและบริหารช่องทาง Line official ของ กสศ. งวดที่ 2</t>
  </si>
  <si>
    <t>1000-017810</t>
  </si>
  <si>
    <t>63CPV3245</t>
  </si>
  <si>
    <t>63CPV3245 บริษัท โอเพ่นดรีม จำกัด  PO63000553 จัดจ้างบริการสนับสนุนแก้ไขเว็บไซต์ www.eef.or.th</t>
  </si>
  <si>
    <t>1000-017812</t>
  </si>
  <si>
    <t>63CPV3246</t>
  </si>
  <si>
    <t>63CPV3246 นางสาว ธนภร พีระเพทย์ PO63000667 สรุปสาระสำคัญของการบรรยายในการประชุมวิชาการนานาชาติเพื่อความเสมอภาคทางการศึกษา (ปวงชนเพื่อการศึกษา)</t>
  </si>
  <si>
    <t>1000-017814</t>
  </si>
  <si>
    <t>63CPV3247</t>
  </si>
  <si>
    <t>63CPV3247 บริษัท นอร์ธพลัส จำกัด PO63000414-2 ดำเนินการควบคุมงานก่อสร้าง พร้อมจัดส่งรายงานผลการดำเนินงานควบคุมงานก่อสร้าง / ปรับปรุง ตกแต่งภายใน / งานระบบและเฟอร์นิเจอร์ติดผนัง ณ สำนักงาน กสศ. อาคารบี</t>
  </si>
  <si>
    <t>1000-017815</t>
  </si>
  <si>
    <t>63CPV3248</t>
  </si>
  <si>
    <t>63CPV3248 บริษัท สยามเอสอาร์อาร์ทราเวล จำกัด ค่าเดินทางประชุมพัฒนาข้อเสนอโครงการสังเคราะห์รูปแบบการช่วยเหลือเด็กและเยาวชนนอกระบบการศึกษา 18 ส.ค. 63 ม.เชียงใหม่</t>
  </si>
  <si>
    <t>1000-017816</t>
  </si>
  <si>
    <t>63CPV3249</t>
  </si>
  <si>
    <t>63CPV3249 นางสาวจารุกิตติ์ กนกจรส (ลูกหนี้เงินยืม) CA356/2563 เบิกเพิ่ม ประชุมมอบเงินสนับสนุนเด็กปฐมวัยและชี้แจงแนวทางการใช้จ่ายเงินสนับสนุน ภายใต้โครงการจักหารศึกษาเชิงพื้นที่เพื่อความเสมอภาคทางการศึ</t>
  </si>
  <si>
    <t>11010220-C-104-63C421502-5.1.1-2563-63C4215020011-99-99</t>
  </si>
  <si>
    <t>11020102-C-104-63C421502-5.1.1-2563-63C4215020011-99-99</t>
  </si>
  <si>
    <t>1000-017817</t>
  </si>
  <si>
    <t>63CPV3250</t>
  </si>
  <si>
    <t>63CPV3250 นางสาวจารุกิตติ์ กนกจรส (ลูกหนี้เงินยืม) 042863 เบิกเพิ่ม การประชุมเชิงปฏิบัติการจัดทำแผนงานชุดโครงการพัฒนาครูและเด็กเยาวชนนอกระบบการศึกษา 4 ภาค : กลุ่มตะวันออก วันที่ 25-26 ก.ค. 63 บ้านสนวน</t>
  </si>
  <si>
    <t>1000-017853</t>
  </si>
  <si>
    <t>63CPV3251</t>
  </si>
  <si>
    <t>63CPV3251 งวดที่1-63-0321-สร้างสรรค์พัฒนาการและการเรียนรู้เด็กเยาวชนพิการโดยครอบครัวและชุมชนพื้นที่บุรีรัมย์และสุรินทร์</t>
  </si>
  <si>
    <t>1000-017819</t>
  </si>
  <si>
    <t>63CPV3252</t>
  </si>
  <si>
    <t>63CPV3252 งวดที่1-63-0302-การจัดการศึกษานอกระบบเพื่อพัฒนาทักษะอาชีพสู่การมีงานทําของคนพิการในสถานการณ์ COVID-19</t>
  </si>
  <si>
    <t>1000-017821</t>
  </si>
  <si>
    <t>63CPV3253</t>
  </si>
  <si>
    <t>63CPV3253 งวดที่1-63-0268-สนับสนุนการพัฒนาครูและเด็กนอกระบบการศึกษาโดยเครือข่ายเชิงพื้นที่ : ภาคเหนือตอนบน (อ.เวียงแหง จ.เชียงใหม่)</t>
  </si>
  <si>
    <t>1000-017823</t>
  </si>
  <si>
    <t>63CPV3254</t>
  </si>
  <si>
    <t>63CPV3254 งวดที่1-63-0258-สนับสนุนการพัฒนาครูและเด็กนอกระบบการศึกษาโดยเครือข่ายเชิงพื้นที่ : พื้นที่จังหวัดบุรีรัมย์</t>
  </si>
  <si>
    <t>1000-017825</t>
  </si>
  <si>
    <t>63CPV3255</t>
  </si>
  <si>
    <t>63CPV3255 งวดที่1-63-0305-ต้นแบบการจัดการเรียนรู้แนวใหม่ของศูนย์การเรียนในสถานการณ์โรคระบาด</t>
  </si>
  <si>
    <t>1000-017828</t>
  </si>
  <si>
    <t>63CPV3256</t>
  </si>
  <si>
    <t>63CPV3256 งวดที่2-62-0196-การพัฒนาระบบบ่มเพาะนวัตกรรมสังคมเพื่อความเสมอภาคทางการศึกษา</t>
  </si>
  <si>
    <t>1000-017845</t>
  </si>
  <si>
    <t>63CPV3257</t>
  </si>
  <si>
    <t>63CPV3257 ปิดบัญชีธนาคารกรุงไทย 0482 โอนเงินเข้าบัญชีกรุงไทย 7424</t>
  </si>
  <si>
    <t>1000-017846</t>
  </si>
  <si>
    <t>63CPV3258</t>
  </si>
  <si>
    <t>63CPV3258 นางโสฬวี คงวัฒน์ (ลูกหนี้เงินยืม) 050163 ประชุมคณะกรรมการสรรหาผู้อำนวยการสำนักบริหารเงินอุดหนุนผู้ขาดแคลนทุนทรัพย์ ครั้งที่ 1/2563 11 ก.ย. 63 10.00 - 13.00 กสศ.</t>
  </si>
  <si>
    <t>1000-017848</t>
  </si>
  <si>
    <t>63CPV3259</t>
  </si>
  <si>
    <t>63CPV3259 นางสาวรักชนก กลิ่นเจริญ (ลูกหนี้เงินยืม) 049763 ประชุมคณะทำงานโครงการจัดสรรเงินอุดหนุนนักเรียนยากจนพิเศษแบบมีเงื่อนไข ครั้งที่ 2/2563 11 ก.ย. 63 13.30 - 16.00 กสศ.</t>
  </si>
  <si>
    <t>1000-017849</t>
  </si>
  <si>
    <t>63CPV3260</t>
  </si>
  <si>
    <t>63CPV3260 นางสาวกมลวรรณ พลับจีน (ลูกหนี้เงินยืม) 050063 ประชุมเชิงปฏิบัติการเพื่อพัฒนาระบบสารสนเทศเพื่อการบริหารโครงการครูรักษ์ถิ่น 12 ก.ย. 63 8.30 - 16.30 จังหวัดเชียงใหม่</t>
  </si>
  <si>
    <t>1000-017850</t>
  </si>
  <si>
    <t>63CPV3261</t>
  </si>
  <si>
    <t>63CPV3261 สมาคมผู้ตรวจสอบและควบคุมระบบสารสนเทศ-ภาคพื้นกรุงเทพฯ ค่าฝึกอบรมหลักสูตร CORBIT 2019 30 ก.ย. - 1 ต.ค. 63</t>
  </si>
  <si>
    <t>1000-017862</t>
  </si>
  <si>
    <t>63CPV3262</t>
  </si>
  <si>
    <t>63CPV3262 บริษัท อแวร์ แอนด์ อเวค จำกัด ค่าฝึกอบรมหลักสูตร Basic Enneagrams</t>
  </si>
  <si>
    <t>1000-017863</t>
  </si>
  <si>
    <t>63CPV3263</t>
  </si>
  <si>
    <t>63CPV3263 สมาคมผู้ตรวจสอบและควบคุมระบบสารสนเทศ-ภาคพื้นกรุงเทพฯ ค่าฝึกอบรมหลักสูตร CORBIT 2019 30 ก.ย. - 1 ต.ค. 63</t>
  </si>
  <si>
    <t>1000-017864</t>
  </si>
  <si>
    <t>63CPV3264</t>
  </si>
  <si>
    <t>63CPV3264 สถาบันเสริมศึกษาและทรัพยากรมนุษย์ มหาวิทยาลัยธรรมศาสตร์ ค่าอาบรมหลักสูตรการบริหารสัญญาและการตรวจรับพัสดุตาม พ.ร.บ. จัดซื้อจัดจ้าง</t>
  </si>
  <si>
    <t>1000-017888</t>
  </si>
  <si>
    <t>63CPV3265</t>
  </si>
  <si>
    <t>63CPV3265 เบิกชดเชยเงินสดย่อย ครั้งที่ 14/2563</t>
  </si>
  <si>
    <t>1000-017890</t>
  </si>
  <si>
    <t>63CPV3266</t>
  </si>
  <si>
    <t>63CPV3266 นางสาวสมชนก ลดาดก (ลูกหนี้เงินยืม) 050563 การศึกษาดูงานกิจกรรมค่ายเสริมประสบการณ์นักเรียนทุน กสศ. ครั้งที่2 มทร.ล้านนา 12-13 ก.ย. 63 07.00 - 19.00  มูลนิธิพัฒนาชุมชนและเขตภูผา จ.เชียงราย</t>
  </si>
  <si>
    <t>1000-017891</t>
  </si>
  <si>
    <t>63CPV3267</t>
  </si>
  <si>
    <t>63CPV3267 นายปวิทย์ พรศิริพิทยาธร (ลูกหนี้เงินยืม) 050463 ประชุมคณะอนุกรรมการกำกับทิศทางศูนย์เทคโนโลยีสารสนเทศ กสศ. ครั้งที่ 1/2563 14 ก.ย. 63 15.00 - 18.00 กสศ.</t>
  </si>
  <si>
    <t>11010220-C-101-63C996201-2.1.1-2563-63C9962010019-99-99</t>
  </si>
  <si>
    <t>11020102-C-101-63C996201-2.1.1-2563-63C9962010019-99-99</t>
  </si>
  <si>
    <t>1000-017892</t>
  </si>
  <si>
    <t>63CPV3268</t>
  </si>
  <si>
    <t>63CPV3268 นางสาวกุลธิดา ทรัพย์ไพศาล (ลูกหนี้เงินยืม) 050263 จัดหากล่องกระดาษเก็บเอกสาร และอุปกรณ์เพื่อจัดเก็บเอกสารการเงิน บัญชี ศูนย์สัญญา และโครงการต่างๆของแต่ละสำนักเพื่อจัดส่งคลังเอกสาร 14-18 ก.ย.</t>
  </si>
  <si>
    <t>1000-017893</t>
  </si>
  <si>
    <t>63CPV3269</t>
  </si>
  <si>
    <t>63CPV3269 นางสาวชนกพรรณ วรดิลก (ลูกหนี้เงินยืม) 050763 ประชุมคณะอนุกรรมการกำกับทิศทางโครงการพัฒนาครูและโรงเรียนเพื่อยกระดับคุณภาพการศึกษาอย่างต่อเนื่อง ครั้งที่ 6/2563 15 ก.ย. 63 9.00-12.00 กสศ.</t>
  </si>
  <si>
    <t>1000-017896</t>
  </si>
  <si>
    <t>63CPV3270</t>
  </si>
  <si>
    <t>63CPV3270 งวดที่1-63-0317-โครงการเสริมประสบการณ์นักศึกษาทุนนวัตกรรมสายอาชีพชั้นสูงพื้นที่อีสานตอนบน</t>
  </si>
  <si>
    <t>1000-017955</t>
  </si>
  <si>
    <t>63CPV3271</t>
  </si>
  <si>
    <t>งวดที่1-63-0315-ช่วยเหลือเด็กและเยาวชนนอกระบบการศึกษาที่ได้รับผลกระทบจากวิกฤติการระบาด ของโรคติดเชื้อไวรัสโคโรนา 2019 อําเภอแม่สาย จังหวัดเชียงราย</t>
  </si>
  <si>
    <t>1000-017993</t>
  </si>
  <si>
    <t>63CPV3272</t>
  </si>
  <si>
    <t>63CPV3272 นายธนชัย แสงจันทร์ ค่าตอบแทนกลั่นกรองข้อเสนอโครงการทุนพัฒนาอาชีพและนวัตกรรมที่ใช้ชุมชนเป็นฐาน ปี 2563 17-19 ก.ค. 63</t>
  </si>
  <si>
    <t>1000-017995</t>
  </si>
  <si>
    <t>63CPV3273</t>
  </si>
  <si>
    <t xml:space="preserve">63CPV3273นางโสฬวี คงวัฒน์ (ลูกหนี้เงินยืม) 050863 กิจกรรม Community Day 15 ก.ย. 63 12.00 - 13.30 กสศ.	</t>
  </si>
  <si>
    <t>1000-018035</t>
  </si>
  <si>
    <t>63CPV3274</t>
  </si>
  <si>
    <t>63CPV3274 งวดที่1-63-0318-ส่งเสริมและพัฒนาทักษะชีวิตให้กับเด็กและเยาวชนด้อยโอกาสในชุมชน ท้องถนน และไซด์ก่อสร้าง</t>
  </si>
  <si>
    <t>1000-018037</t>
  </si>
  <si>
    <t>63CPV3275</t>
  </si>
  <si>
    <t>63CPV3275 งวดที่1-63-0296-ส่งเสริมทักษะชีวิตในเด็กและเยาวชนเพื่อการดำรงชีวิตอย่างปลอดภัยและมีความสุข</t>
  </si>
  <si>
    <t>1000-018038</t>
  </si>
  <si>
    <t>63CPV3276</t>
  </si>
  <si>
    <t>63CPV3276 งวดที่3-62-0406-การพัฒนาทักษะแรงงานสู่การเป็นผู้ประกอบการเกษตรข้าวรุ่นใหม่ในยุคดิจิตอล</t>
  </si>
  <si>
    <t>1000-018041</t>
  </si>
  <si>
    <t>63CPV3277</t>
  </si>
  <si>
    <t>63CPV3277 งวดที่1-63-0287-โครงการสนับสนุนการพัฒนาครูและเด็กนอกระบบการศึกษาโดยเครือข่ายเชิงพื้นที่ : เครือข่ายเยาวชน ภาคกลาง 9 จังหวัด</t>
  </si>
  <si>
    <t>1000-018043</t>
  </si>
  <si>
    <t>63CPV3278</t>
  </si>
  <si>
    <t>63CPV3278 งวดที่1-63-0336-พัฒนาผลิตภัณฑ์และรูปแบบตลาดใหม่บนฐานวิถีชนเผ่าลีซู</t>
  </si>
  <si>
    <t>1000-018061</t>
  </si>
  <si>
    <t>63CPV3279</t>
  </si>
  <si>
    <t>63CPV3279 งวดที่1-63-0329-สนับสนุนการพัฒนาครูและโรงเรียนเพื่อยกระดับคุณภาพการศึกษาอย่างต่อเนื่อง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โดยมูลนิธิลำปลายมาศพัฒนา</t>
  </si>
  <si>
    <t>1000-018045</t>
  </si>
  <si>
    <t>63CPV3280</t>
  </si>
  <si>
    <t>งวดที่1-63-0360-การพัฒนาระบบสนับสนุนและเสริมสร้างศักยภาพเพื่อการศึกษาต่อและมีงานทําสําหรับเด็ก และเยาวชนนอกระบบการศึกษาแบบมีส่วนร่วม</t>
  </si>
  <si>
    <t>1000-018049</t>
  </si>
  <si>
    <t>63CPV3281</t>
  </si>
  <si>
    <t>63CPV3281 งวดที่1-63-0366-พัฒนาทักษะอาชีพขนาดย่อมในกลุ่มพ่อแม่วัยรุ่น</t>
  </si>
  <si>
    <t>1000-018051</t>
  </si>
  <si>
    <t>63CPV3282</t>
  </si>
  <si>
    <t>63CPV3282 ค่าโทรศัพท์เจ้าหน้าที่ ประจำเดือนสิงหาคม2563</t>
  </si>
  <si>
    <t>1000-018053</t>
  </si>
  <si>
    <t>63CPV3283</t>
  </si>
  <si>
    <t>63CPV3283 งวดที่1-63-0325-สร้างกระบวนการเสริมประสบการณ์ให้แก่นักเรียนทุน พื้นที่ภาคเหนือตอนบน</t>
  </si>
  <si>
    <t>1000-018055</t>
  </si>
  <si>
    <t>63CPV3284</t>
  </si>
  <si>
    <t>63CPV3284 งวดที่1-63-0301-เมล็ดพันธุ์แห่งอนาคต</t>
  </si>
  <si>
    <t>1000-018057</t>
  </si>
  <si>
    <t>63CPV3285</t>
  </si>
  <si>
    <t>63CPV3285 งวดที่1-63-0292-สนับสนุนการพัฒนาครูและเด็กนอกระบบการศึกษาโดยเครือข่ายเชิงพื้นที่ :  ภาคกลาง (พื้นที่คลองเตย)</t>
  </si>
  <si>
    <t>1000-018059</t>
  </si>
  <si>
    <t>63CPV3286</t>
  </si>
  <si>
    <t>63CPV3286 งวดที่1-63-0267-สนับสนุนการพัฒนาครูและเด็กนอกระบบการศึกษาโดยเครือข่ายเชิงพื้นที่ :  ภาคอีสาน (สุรินทร์  บุรีรัมย์  นครราชสีมา)</t>
  </si>
  <si>
    <t>1000-018062</t>
  </si>
  <si>
    <t>63CPV3287</t>
  </si>
  <si>
    <t>63CPV3287 งวดที่1-63-0146-ทุนนวัตกรรมสายอาชีพชั้นสูง ปีการศึกษา 2563 ประเภททุน 2 ปี (ปวส./อนุปริญญา) ของ วิทยาลัยเทคนิคพิษณุโลก</t>
  </si>
  <si>
    <t>1000-018063</t>
  </si>
  <si>
    <t>63CPV3288</t>
  </si>
  <si>
    <t>นางสาวอริสา แก้วลี (ลูกหนี้เงินยืม) 051163 ประชุมคณะอนุกรรมการบริหารจัดการเงินและทรัพย์สินที่มีผู้บริจาคให้กองทุนครั้งที่ 3/2563 16 ก.ย. 63 10.00 - 12.00 กสศ.</t>
  </si>
  <si>
    <t>11010220-C-101-63C611501-5.1.1-2563-63C6115010002-99-99</t>
  </si>
  <si>
    <t>11020102-C-101-63C611501-5.1.1-2563-63C6115010002-99-99</t>
  </si>
  <si>
    <t>1000-018064</t>
  </si>
  <si>
    <t>63CPV3289</t>
  </si>
  <si>
    <t>63CPV3289 นางสาวรักชนก กลิ่นเจริญ (ลูกหนี้เงินยืม) 049963 ประชุมคณะอนุกรรมการกำกับทิศทางโครงการจัดสรรเงินอุดหนุนนักเรียนยากจนพิเศษ ครั้งที่ 7/2563 ผ่านสื่ออิเล็กทรอนิกส์ 17 ก.ย. 63 9.30 - 12.00 กสศ.</t>
  </si>
  <si>
    <t>1000-018065</t>
  </si>
  <si>
    <t>63CPV3290</t>
  </si>
  <si>
    <t>63CPV3290 งวดที่1-63-0349-พัฒนาเครือข่ายครู และนักวิชาชีพเพื่อเสริมสร้างทักษะชีวิตในกลุ่มเด็กและเยาวชนนอกระบบการศึกษา ในพื้นที่ 3 จังหวัดชายแดนภาคใต้</t>
  </si>
  <si>
    <t>1000-018066</t>
  </si>
  <si>
    <t>63CPV3291</t>
  </si>
  <si>
    <t>63CPV3291 งวดที่1-63-0197-ทุนนวัตกรรมสายอาชีพชั้นสูง ปีการศึกษา 2563 ประเภททุน 2 ปี (ปวส./อนุปริญญา) ของ วิทยาลัยเทคโนโลยีบริหารธุรกิจอุดรธานี</t>
  </si>
  <si>
    <t>1000-018067</t>
  </si>
  <si>
    <t>63CPV3292</t>
  </si>
  <si>
    <t>63CPV3292 งวดที่1-63-0319-“ตามหาน้องในซอกหลืบ : แสงส่องใจปลอดภัยจาก COVID-19”</t>
  </si>
  <si>
    <t>1000-018068</t>
  </si>
  <si>
    <t>63CPV3293</t>
  </si>
  <si>
    <t>63CPV3293 งวดที่1-63-0247-การประเมินผลโครงการจัดการศึกษาเชิงพื้นที่เพื่อความเสมอภาคทางการศึกษา ปีงบประมาณ 2563</t>
  </si>
  <si>
    <t>1000-018070</t>
  </si>
  <si>
    <t>63CPV3294</t>
  </si>
  <si>
    <t>63CPV3294 งวดที่2 ระยะที่ 2-62-0247-จัดการศึกษาเชิงพื้นที่เพื่อความเสมอภาคทางการศึกษาเด็กและเยาวชนจังหวัดนครนายก</t>
  </si>
  <si>
    <t>1000-018071</t>
  </si>
  <si>
    <t>63CPV3295</t>
  </si>
  <si>
    <t>63CPV3295 งวดที่1-63-0278-การขยายผลและพัฒนาความช่วยเหลือ กลุ่มเด็กปฐมวัยยากจนในสถานพัฒนาเด็กปฐมวัย และ เด็กปฐมวัยนอกระบบ ในกรุงเทพมหานคร</t>
  </si>
  <si>
    <t>1000-018072</t>
  </si>
  <si>
    <t>63CPV3296</t>
  </si>
  <si>
    <t>63CPV3296 งวดที่1-63-0328-โครงการสนับสนุนการพัฒนาครูและโรงเรียนเพื่อยกระดับคุณภาพการศึกษาอย่างต่อเนื่อง  รุ่นที่ 2 ปี 2563 โดยสำนักงานเขตพื้นที่การศึกษาประถมศึกษา สุรินทร์ เขต 2</t>
  </si>
  <si>
    <t>1000-018073</t>
  </si>
  <si>
    <t>63CPV3297</t>
  </si>
  <si>
    <t>63CPV3297 งวดที่1-63-0330-สนับสนุนการพัฒนาครูและโรงเรียนเพื่อยกระดับคุณภาพการศึกษาอย่างต่อเนื่อง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โดยมหาวิทยาลัยศรีปทุม วิทยาเขตชลบุรี</t>
  </si>
  <si>
    <t>1000-018075</t>
  </si>
  <si>
    <t>63CPV3298</t>
  </si>
  <si>
    <t>63CPV3298 งวดที่1-63-0326-โครงการสนับสนุนการพัฒนาครูและโรงเรียนเพื่อยกระดับคุณภาพการศึกษาอย่างต่อเนื่อง  รุ่นที่ 2 ปี 2563 โดยมหาวิทยาลัยนเรศวร</t>
  </si>
  <si>
    <t>1000-018076</t>
  </si>
  <si>
    <t>63CPV3299</t>
  </si>
  <si>
    <t>63CPV3299 งวดที่1-63-0331-สนับสนุนการพัฒนาครูและโรงเรียนเพื่อยกระดับคุณภาพการศึกษาอย่างต่อเนื่อง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โดยมหาวิทยาลัยสงขลานครินทร์</t>
  </si>
  <si>
    <t>1000-018080</t>
  </si>
  <si>
    <t>63CPV3300</t>
  </si>
  <si>
    <t>63CPV3300 งวดที่1-63-0363-พัฒนาผู้ประกอบการสีเขียว</t>
  </si>
  <si>
    <t>1000-018096</t>
  </si>
  <si>
    <t>63CPV3301</t>
  </si>
  <si>
    <t>63CPV3301 งวดที่1-63-0344-ส่งเสริมการเรียนรู้การประกอบการผ้าทอปกาเกอะญอและเกษตรอินทรีย์ เพื่อยกระดับคุณภาพชีวิตชุมชน</t>
  </si>
  <si>
    <t>1000-018098</t>
  </si>
  <si>
    <t>63CPV3302</t>
  </si>
  <si>
    <t>63CPV3302 งวดที่1-63-0348-พัฒนาทักษะอาชีพเพื่อสร้างทางเลือกและต่อยอดทางการเรียนรู้ของแรงงานนอกระบบ ตำบลอิปุ่ม อำเภอด่านซ้าย จังหวัดเลย</t>
  </si>
  <si>
    <t>1000-018099</t>
  </si>
  <si>
    <t>63CPV3303</t>
  </si>
  <si>
    <t>63CPV3303 งวดที่1-63-0311-สนับสนุนการพัฒนาครูและเด็กนอกระบบการศึกษาโดยเครือข่ายเชิงพื้นที่ : ภาคตะวันออกเฉียงเหนือ    (จ.อุบลราชธานี)</t>
  </si>
  <si>
    <t>1000-018100</t>
  </si>
  <si>
    <t>63CPV3304</t>
  </si>
  <si>
    <t>63CPV3304 งวดที่1-63-0375-การพัฒนาเทคนิคการผลิตพันธุกรรมพืชผักเพื่อสร้างรายได้ กลุ่มวิสาหกิจปลูกพืชผักผสมผสานอาหารปลอดภัยบ้านบ่อทอง ตำบลเลิงแฝก อ.กุดรัง จ.มหาสารคาม</t>
  </si>
  <si>
    <t>1000-018102</t>
  </si>
  <si>
    <t>63CPV3305</t>
  </si>
  <si>
    <t>63CPV3305 งวดที่1-63-0365-พัฒนาทักษะอาชีพการขยายพันธุ์และดูแลสวน ส้มจุกในพื้นที่ 5 ตำบล อำเภอจะนะ จังหวัดสงขลา</t>
  </si>
  <si>
    <t>1000-018103</t>
  </si>
  <si>
    <t>63CPV3306</t>
  </si>
  <si>
    <t>63CPV3306 งวดที่1-63-0354-พัฒนาศักยภาพเกษตรกรเพื่อเพิ่มมูลค่าผลิตภัณฑ์ทางการเกษตรให้ครบวงจร จังหวัดกาญจนบุรี</t>
  </si>
  <si>
    <t>1000-018095</t>
  </si>
  <si>
    <t>63CPV3307</t>
  </si>
  <si>
    <t>63CPV3307 บริษัท รักสยาม พรอพเพอร์ตี้ แอนด์ ดีเวลลอปเม้นท์ 2004 จำกัด ค่าอาหารและที่พักสำหรับการประชุมเชิงปฏิบัติการสถาบันผลิตและพัฒนาครูรักษ์ถิ่น ปีที่ 2 28-30 ส.ค. 63</t>
  </si>
  <si>
    <t>1000-018106</t>
  </si>
  <si>
    <t>63CPV3308</t>
  </si>
  <si>
    <t>63CPV3308 บริษัท เออร์เบิน แคปปิตอล จำกัด ค่าที่พักการประชุมเชิงปฏิบัติการเพื่อปรับปรุงข้อเสนอโครงการ โครงการทุนนวัตกรรมสายอาชีพชั้นสูง สำหรับผู้เรียนที่มีความต้องการพิเศษ 13 - 14 มิ.ย. 63</t>
  </si>
  <si>
    <t>1000-018107</t>
  </si>
  <si>
    <t>63CPV3309</t>
  </si>
  <si>
    <t>63CPV3309 นายกำพล ศรีมหาโพธิ์ (ลูกหนี้เงินยืม) 051263 ประชุมอนุกรรมการการลงทุนฯ กสศ.ครั้งที่ 6/2563 17 ก.ย. 63 10.00 - 13.00 กสศ.</t>
  </si>
  <si>
    <t>11010220-C-101-63C996302-2.1.1-2563-63C9963020005-99-99</t>
  </si>
  <si>
    <t>11020102-C-101-63C996302-2.1.1-2563-63C9963020005-99-99</t>
  </si>
  <si>
    <t>1000-018109</t>
  </si>
  <si>
    <t>63CPV3310</t>
  </si>
  <si>
    <t>63CPV3310 ค่าตอบแทนการเสนอความคิดเห็นต่อ(ร่าง)ข้อเสนอแนะเชิงนโยบายการจัดการดูแลเด็กปฐมวัย 31 ส.ค. 63</t>
  </si>
  <si>
    <t>1000-018110</t>
  </si>
  <si>
    <t>63CPV3311</t>
  </si>
  <si>
    <t>63CPV3311 นางสาวสมชนก ลดาดก (ลูกหนี้เงินยืม) 051763 ลงพื้นที่สำหรับเก็บข้อมูลและหนุนเสริมวิทยาลัยที่ร่วมในโครงการทุนนวัตกรรมสายอาชีพชั้นสูง สำหรับผู้เรียนที่มีความต้องการพิเศษ 17 ก.ย. 63 09.00 - 18.00</t>
  </si>
  <si>
    <t>1000-018113</t>
  </si>
  <si>
    <t>63CPV3312</t>
  </si>
  <si>
    <t>63CPV3311 ค่าตอบแทนพิจารณากลั่นกรองโครงการ TSQP</t>
  </si>
  <si>
    <t>1000-018114</t>
  </si>
  <si>
    <t>63CPV3313</t>
  </si>
  <si>
    <t>63CPV3313 นางสาวภัคนันท์ ภัทรนาวิก (ลูกหนี้เงินยืม) 051463 การประชุมอนุกรรมการด้านนโยบายข้อมูลข่าวสารสาธารณะ กสศ. 18 ก.ย. 63 09.00 - 13.00 กสศ.</t>
  </si>
  <si>
    <t>1000-018115</t>
  </si>
  <si>
    <t>63CPV3314</t>
  </si>
  <si>
    <t>63CPV3314 นางสาว ภัณฑิกา สหายมิตร ค่าเดินทางสัมนากำหนดทิศทางแผนดำเนินงานและงบประมาณปี 2565 และการประชุมคณะกรรมการบริหาร กสศ. ครั้งที่ 7/2563 30 ก.ค. 63</t>
  </si>
  <si>
    <t>1000-018116</t>
  </si>
  <si>
    <t>63CPV3315</t>
  </si>
  <si>
    <t>63CPV3315 นางสาวอริสา แก้วลี ค่าอาหารการประชุม Workshop ชวนคิด 26 ส.ค. 63</t>
  </si>
  <si>
    <t>1000-018117</t>
  </si>
  <si>
    <t>63CPV3316</t>
  </si>
  <si>
    <t>63CPV3316 นายโกศล ปราคำ ค่าตอบแทนการลงพื้นที่เข้าร่วมกิจกรรมเตรียมความพร้อมก่อนเข้าเรียนสำหรับนักเรียนทุนโครงการครูรักษ์ถิ่น รุ่นที่ 1 ปีการศึกษา 2563 17-18 และ 29 มิ.ย. 63</t>
  </si>
  <si>
    <t>1000-018121</t>
  </si>
  <si>
    <t>63CPV3317</t>
  </si>
  <si>
    <t>63CPV3317 นางเกื้อกูล ชั่งใจ ค่าจ้างคัดกรองเอกสารทุนพระกนิษฐาสัมมาชีพ</t>
  </si>
  <si>
    <t>1000-018118</t>
  </si>
  <si>
    <t>63CPV3318</t>
  </si>
  <si>
    <t>63CPV3318 นางสาวชนกพรรณ วรดิลก (ลูกหนี้เงินยืม) 051963 ประชุมอบรมเชิงปฏิบัติการด้านการจัดทำรายงานการบัญชีการเงิน สำหรับผู้รับทุนโครงการในกลุ่มแผนงานโรงเรียนและสถานศึกษา ของสำนักพัฒนาคุณภาพครู นักศึกษา</t>
  </si>
  <si>
    <t>1000-018123</t>
  </si>
  <si>
    <t>63CPV3319</t>
  </si>
  <si>
    <t>63CPV3319 นายประยูร สุธาบูรณ์ ค่าตอบแทนและค่าเดินทางการลงพื้นที่เพื่อติดตามโครงการครูรักษ์ถิ่น 18-19 ส.ค. 63</t>
  </si>
  <si>
    <t>1000-018124</t>
  </si>
  <si>
    <t>63CPV3320</t>
  </si>
  <si>
    <t>63CPV3320 นางศิริพร วงศ์ประเสริฐ ค่าเดินทางและค่าที่พักการประชุมชี้แจงการดำเนินงานพัฒนาคุณภาพโรงเรียนพระปริยัติธรรม (สายสามัญ) 14-16 ส.ค. 63</t>
  </si>
  <si>
    <t>1000-018126</t>
  </si>
  <si>
    <t>63CPV3321</t>
  </si>
  <si>
    <t>63CPV3321 นางสาวรักชนก กลิ่นเจริญ ค่าตอบแทนกลั่นกรองข้อเสนอโครงการพัฒนาระบบสารสนเทศเพื่อบริหารจัดการและติดตามการจัดสรรเงินอุดหนุนนักเรียนยากจนพิเศษแบบมีเงื่อนไข 26 ส.ค. 63</t>
  </si>
  <si>
    <t>1000-018127</t>
  </si>
  <si>
    <t>63CPV3322</t>
  </si>
  <si>
    <t>63CPV3322 ค่าตอบแทนกลลั่นกรองโครงการพัฒนาระบบฐานข้อมูลแบบชี้เป้าเพื่อเพื่อบูรณาการความช่วยเหลือนักเรียนทุนเสมอภาค ปีการศึกษา 2563</t>
  </si>
  <si>
    <t>1000-018128</t>
  </si>
  <si>
    <t>63CPV3323</t>
  </si>
  <si>
    <t>63CPV3323 บริษัท สยามเอสอาร์อาร์ทราเวล จำกัด ค่าเดินทางการประชุมเชิงปฏิบัติการจัดทำแผนงานชุดโครงการพัฒนาครูและเด็กเยาวชนนอกระบบการศึกษา 4 ภาค 24 ก.ค. - 4 ส.ค. 63</t>
  </si>
  <si>
    <t>1000-018132</t>
  </si>
  <si>
    <t>63CPV3324</t>
  </si>
  <si>
    <t>63CPV3324 ค่าตอบแทนกลั่นกรองข้อเสนอโครงการถอดบทเรียนการพัฒนาครูและโรงเรียนเพื่อยกระดับการศึกษาอย่างต่อเนื่อง 10 ก.ย. 63</t>
  </si>
  <si>
    <t>1000-018138</t>
  </si>
  <si>
    <t>63CPV3325</t>
  </si>
  <si>
    <t>63CPV3325 งวดที่1-63-0290-สนับสนุนการพัฒนาครูและเด็กนอกระบบการศึกษาโดยเครือข่ายเชิงพื้นที่ : ภาคเหนือ 4 จังหวัด (ลำพูน เชียงราย แม่ฮ่องสอน และตาก)</t>
  </si>
  <si>
    <t>1000-018147</t>
  </si>
  <si>
    <t>63CPV3326</t>
  </si>
  <si>
    <t>1000-018158</t>
  </si>
  <si>
    <t>63CPV3327</t>
  </si>
  <si>
    <t>63CPV3327 งวดที่1-63-0343-พัฒนาผลิตภัณฑ์เสื้อผ้าร่วมสมัยบนฐานวัฒนธรรมชุมชนชาติพันธุ์</t>
  </si>
  <si>
    <t>1000-018173</t>
  </si>
  <si>
    <t>63CPV3328</t>
  </si>
  <si>
    <t>63CPV3328 นางสาวรักชนก กลิ่นเจริญ (ลูกหนี้เงินยืม) 050963 ลงพื้นที่ติดตามการดำเนินงานโครงการจัดสรรเงินอุดหนุนแบบมีเงื่อนไข สังกัด สพฐ. และ ตชด. จังหวัดน่าน 20-23 ก.ย. 63 13.30 - 17.30 จังหวัดน่าน</t>
  </si>
  <si>
    <t>11010220-C-103-63C211507-5.1.1-2563-63C2115070002--</t>
  </si>
  <si>
    <t>1000-018174</t>
  </si>
  <si>
    <t>63CPV3329</t>
  </si>
  <si>
    <t>63CPV3329 นางสาวมนัญญา ชูพยัคฆ์ (ลูกหนี้เงินยืม) 052063 กิจกรรมเตรียมความพร้อมผู้ช่วยวิทยากรอบรมการใช้แอพพลิเคชั่นระบบดูแลเด็กปฐมวัย และประชุมดำเนินโครงการขยายผลและพัฒนาความช่วยเหลือกลุ่มเด็กปฐมวัยยาก</t>
  </si>
  <si>
    <t>1000-018175</t>
  </si>
  <si>
    <t>63CPV3330</t>
  </si>
  <si>
    <t>63CPV3330  นางสาวกุลธิดา ทรัพย์ไพศาล (ลูกหนี้เงินยืม) 051063 การประชุมคณะอนุกรรมประเมินผลการปฏิบัติงานประจำปีของผู้จัดการ ครั้งที่ 1/2563 22 ก.ย. 63 16.00 - 18.00 กสศ.</t>
  </si>
  <si>
    <t>1000-018176</t>
  </si>
  <si>
    <t>63CPV3331</t>
  </si>
  <si>
    <t>63CPV3331 นายกำพล ศรีมหาโพธิ์ (ลูกหนี้เงินยืม) 051363 ประชุมคณะกรรมการการเงินและงบประมาณ ครั้งที่ 6/2563 28 ก.ย. 63 14.00 - 16.00 กสศ.</t>
  </si>
  <si>
    <t>1000-018177</t>
  </si>
  <si>
    <t>63CPV3332</t>
  </si>
  <si>
    <t>63CPV3332 นางสาวศรีประภา แก้วคันโท (ลูกหนี้เงินยืม) 049663 ค่าเบี้ยประชุม การประชุมคณะกรรมการ กสศ. ครั้งที่9/2563 30 ก.ย. 63 09.30 - 12.00 กสศ.</t>
  </si>
  <si>
    <t>11020102-C-101-63C996301-2.1.1-2563-63C9963010006-99-99</t>
  </si>
  <si>
    <t>1000-018178</t>
  </si>
  <si>
    <t>63CPV3333</t>
  </si>
  <si>
    <t>63CPV3333 นางสาวกุลธิดา ทรัพย์ไพศาล (ลูกหนี้เงินยืม) 049363 การประชุมคณะกรรมการ กสศ. ครั้งที่ 9/2563 30 ก.ย. 63 09.30 - 12.00 กสศ.</t>
  </si>
  <si>
    <t>1000-018350</t>
  </si>
  <si>
    <t>63CPV3334</t>
  </si>
  <si>
    <t>63CPV3334 PO63000801 บริษัท โอไอซี ครีเอชั่น จำกัด จ้างผลิตและจัดส่งเอกสารให้สถานศึกษาในโครงการทุนนวัตกรรมสายอาชีพชั้นสูง</t>
  </si>
  <si>
    <t>1000-018189</t>
  </si>
  <si>
    <t>63CPV3335</t>
  </si>
  <si>
    <t>63CPV3335 PO63000632-2/2 บริษัท ไนซ์จ๊อบทีม จำกัด -ค่าจ้างเลขานุการของสำนักธรรมาภิบาลและบริหารทั่วไป เดือนสิงหาคม</t>
  </si>
  <si>
    <t>1000-018192</t>
  </si>
  <si>
    <t>63CPV3336</t>
  </si>
  <si>
    <t>63CPV3336 PO63000656 บริษัท จัดหางาน จ๊อบส์ ดีบี (ประเทศไทย) จำกัด ประชาสัมพันธ์การรับสมัครงานผ่านเว็บไซต์</t>
  </si>
  <si>
    <t>1000-018195</t>
  </si>
  <si>
    <t>63CPV3337</t>
  </si>
  <si>
    <t>63CPV3337 PO63000831 บริษัท อเดไลน์ กรุ๊ป จำกัด จ้างผลิตนิทรรศการ และบริหารจัดการการประชุมเชิงปฏิบัติการสถาบันผลิตและพัฒนาโครงการครูรัก(ษ์)ถิ่น</t>
  </si>
  <si>
    <t>1000-018199</t>
  </si>
  <si>
    <t>63CPV3338</t>
  </si>
  <si>
    <t>63CPV3338 PO63000753-2/3 นาย พงศธร ศรีคำภา จ้างทีมผลิตสื่อประชาสัมพันธ์และบริหารจัดการรายการโชคดีที่มีครู</t>
  </si>
  <si>
    <t>1000-018205</t>
  </si>
  <si>
    <t>63CPV3339</t>
  </si>
  <si>
    <t>63CPV3339 บริษัท รุ้งทองทัวร์แอนด์เซอร์วิส จำกัด ค่าตั๋วเครื่องบินเข้าร่วมงานประชุม</t>
  </si>
  <si>
    <t>1000-018204</t>
  </si>
  <si>
    <t>63CPV3340</t>
  </si>
  <si>
    <t>63CPV3340 PO63000760-1/2 นาย อรรถพร พรหมสินธุศักดิ์ จ้างผลิตคลิปวิดีโอประชาสัมพันธ์โครงการจัดสรรเงินอุดหนุนนักเรียนยากจนพิเศษแบบมีเงื่อนไข</t>
  </si>
  <si>
    <t>1000-018209</t>
  </si>
  <si>
    <t>63CPV3341</t>
  </si>
  <si>
    <t>63CPV3341 PO63000722 นายวัฒนสินธุ์ สุวรัตนานนท์ โครงการออกแบบคู่มือปฏิบัติงานโครงการจัดสรรเงินอุดหนุนนักเรียนยากจนพิเศษแบบมีเงื่อนไข ปีการศึกษา 2563  จำนวน 3 เล่ม</t>
  </si>
  <si>
    <t>1000-018212</t>
  </si>
  <si>
    <t>63CPV3342</t>
  </si>
  <si>
    <t>63CPV3342 PO63000438-2/2 บริษัท พันช์อัพ เวิลด์ จำกัด ชุด storytelling เสร็จสมบูรณ์พร้อมใช้งาน</t>
  </si>
  <si>
    <t>1000-018214</t>
  </si>
  <si>
    <t>63CPV3343</t>
  </si>
  <si>
    <t>63CPV3343 PO63000725-1/5 บริษัท ไนซ์จ๊อบทีม จำกัด ค่าจ้างบุคลากรเพื่อสนับสนุนงานสัญญา</t>
  </si>
  <si>
    <t>1000-018222</t>
  </si>
  <si>
    <t>63CPV3344</t>
  </si>
  <si>
    <t>63CPV3344 บริษัท ฮิวแมนิก้า จำกัด(มหาชน) PO63000026-10 จ้างบริการระบบ Payroll Outsourcing &amp; Employee self-service งวดที่ 8</t>
  </si>
  <si>
    <t>1000-018216</t>
  </si>
  <si>
    <t>63CPV3345</t>
  </si>
  <si>
    <t>63CPV3345 PO63000690 บริษัท เด็กดี อินเตอร์แอคทีฟ จำกัด เผยแพร่ประชาสัมพันธ์โครงการทุนพระกนิษฐาสัมมาชีพ</t>
  </si>
  <si>
    <t>1000-018220</t>
  </si>
  <si>
    <t>63CPV3346</t>
  </si>
  <si>
    <t>63CPV3346 PO63000711-1/3 บริษัท มหาชุมชน จำกัด จัดจ้างงานบริหารจัดการ Line official account โครงการจัดสรรเงินอุดหนุนแบบมีเงื่อนไข (Conditional Cash Transfer : CCT) -งวดที่ 1</t>
  </si>
  <si>
    <t>1000-018225</t>
  </si>
  <si>
    <t>63CPV3347</t>
  </si>
  <si>
    <t>63CPV3347 PO63000757-1/2 บริษัท ไนซ์จ๊อบทีม จำกัดจ้ างบุคลากรเพื่อบันทึกข้อมูลสัญญารับทุน</t>
  </si>
  <si>
    <t>1000-018227</t>
  </si>
  <si>
    <t>63CPV3348</t>
  </si>
  <si>
    <t>63CPV3348 PO63000550-2/2 บริษัท ไนซ์จ๊อบทีม จำกัด ค่าจ้างบุคลากรสนับสนุนงานสัญญา</t>
  </si>
  <si>
    <t>1000-018231</t>
  </si>
  <si>
    <t>63CPV3349</t>
  </si>
  <si>
    <t>63CPV3345 บริษัท คิดค้นคว้า จำกัด  PO63000830 PO63000829 จ้างผลิตสื่อเผยแพร่ประชาสัมพันธ์โครงการ</t>
  </si>
  <si>
    <t>1000-018229</t>
  </si>
  <si>
    <t>63CPV3350</t>
  </si>
  <si>
    <t>63CPV3350 PO63000698 ร.ต.ท.หญิง ปุณยนุช หิรัญอร ค่าจ้างพยาบาลวิชาชีพ สำหรับคัดกรองพนักงานและบุคคลภายนอกที่มาติดต่อกับทางสำนักงาน</t>
  </si>
  <si>
    <t>1000-018233</t>
  </si>
  <si>
    <t>63CPV3351</t>
  </si>
  <si>
    <t>63CPV3346 บริษัท บัณฑิต เซ็นเตอร์ จำกัด  PO63000447-3/3 ระบบชุมชนออนไลน์ ครั้งที่ 3</t>
  </si>
  <si>
    <t>1000-018235</t>
  </si>
  <si>
    <t>63CPV3352</t>
  </si>
  <si>
    <t>63CPV3352 PO63000792-1/5 บริษัท มีไฟร์โซลูชั่น จำกัด</t>
  </si>
  <si>
    <t>1000-018237</t>
  </si>
  <si>
    <t>63CPV3353</t>
  </si>
  <si>
    <t>63CPV3353 PO63000736-2/2 นางสาว ชุติมา ไทยเจริญ -ฐานข้อมูลเลขพัสดุการจัดส่งคู่มือและโปสเตอร์</t>
  </si>
  <si>
    <t>1000-018240</t>
  </si>
  <si>
    <t>63CPV3354</t>
  </si>
  <si>
    <t>63CPV3354 PO63000843 นายสามารถ สว่างแจ้ง จ้างจัดกิจกรรมการประชุมเชิงปฏิบัติการ</t>
  </si>
  <si>
    <t>1000-018242</t>
  </si>
  <si>
    <t>63CPV3355</t>
  </si>
  <si>
    <t>63CPV3355 บริษัท สหสามัคคีบริการ จำกัด  PO63000559-1-2 PO63000245-6 PO63000246-6 ค่าบริการพนักงานทำความสะอาดสำนักงาน เสริม จำนวน 2 อัตรา เดือนสิงหาคม</t>
  </si>
  <si>
    <t>1000-018244</t>
  </si>
  <si>
    <t>63CPV3356</t>
  </si>
  <si>
    <t>63CPV3356 PO63000618 ร.ต.ท.หญิง ปุณยนุช หิรัญอร ค่าจ้างพยาบาลวิชาชีพ สำหรับคัดกรองพนักงานและบุคคลภายนอกที่มาติดต่อกับทางสำนักงาน</t>
  </si>
  <si>
    <t>1000-018253</t>
  </si>
  <si>
    <t>63CPV3357</t>
  </si>
  <si>
    <t>63CPV3357 บริษัท พงษ์วรินการพิมพ์ จำกัด PO63000737 PO63000679 PO63000774 จ้างจัดพิมพ์คู่มือสำหรับสถานศึกษาในช่วงโควิด</t>
  </si>
  <si>
    <t>1000-018247</t>
  </si>
  <si>
    <t>63CPV3358</t>
  </si>
  <si>
    <t>63CPV3358 PO63000608-1-2 บริษัท วอล์ค ออน คลาวด์ จำกัด ผลิตเสื้อแจ็คเก็ต ผ้าไมโครทัชลัน สีเขียวขี้ม้า ปักอก 1 จุด และด้านหลัง 1 จุด</t>
  </si>
  <si>
    <t>1000-018249</t>
  </si>
  <si>
    <t>63CPV3359</t>
  </si>
  <si>
    <t>63CPV3359 PO63000521-3/12 นาง งามจิตต์ จันทรสาธิต รายงานผลการปฏิบัติงาน</t>
  </si>
  <si>
    <t>1000-018251</t>
  </si>
  <si>
    <t>63CPV3360</t>
  </si>
  <si>
    <t>63CPV3360 PO63000659-2/2 นายอเนก ปิ๋วธัญญา จ้างเหมาบริการถ่ายรูปเพื่อสื่อสารเพื่อสร้างความเสมอภาคทางการศึกษา งวดที่ 2</t>
  </si>
  <si>
    <t>1000-018256</t>
  </si>
  <si>
    <t>63CPV3361</t>
  </si>
  <si>
    <t>63CPV3361 PO63000529-3/3 นายสกล สุวรรณาพิสิทธิ์ บริหารจัดการดูแลเว็บไซต์ กสศ. งวดที่ 3</t>
  </si>
  <si>
    <t>1000-018258</t>
  </si>
  <si>
    <t>63CPV3362</t>
  </si>
  <si>
    <t>63CPV3362 ห้างหุ้นส่วนสามัญนิติบุคคล อโยเดีย PO63000461-3/3  พัฒนาระบบบริหารจัดการฐานข้อมูลสมาชิกสัมพันธ์ งวดที่ 3</t>
  </si>
  <si>
    <t>1000-018262</t>
  </si>
  <si>
    <t>63CPV3363</t>
  </si>
  <si>
    <t>63CPV3363 นางสาว ชลิสา แก้วหล้า ค่าตอบแทนวิทยากรการประชุมเชิงปฏิบัติการจัดทำแผนงานชุดโครงการพัฒนาครูและเด็กนอกระบบการศึกษา 4 ภาค 3-4 ส.ค. 63</t>
  </si>
  <si>
    <t>1000-018264</t>
  </si>
  <si>
    <t>63CPV3364</t>
  </si>
  <si>
    <t>63CPV3364 ค่าเดินทางการประชุมเชิงปฏิบัติการสถาบันผลิตและพัฒนาครูรักษ์ถิ่นปีที่ 2</t>
  </si>
  <si>
    <t>1000-018266</t>
  </si>
  <si>
    <t>63CPV3365</t>
  </si>
  <si>
    <t>63CPV3365 PO63000896 น.ส. พรรณี ซวงสถาปนานนท์ ตรวจสอบและจัดทำแผนปฏิบัติการและงบประมาณที่เกี่ยวข้องสำหรับโครงการทุนพัฒนาทักษะอาชีพฯ</t>
  </si>
  <si>
    <t>1000-018268</t>
  </si>
  <si>
    <t>63CPV3366</t>
  </si>
  <si>
    <t>63CPV3366 PO63000869 น.ส. พรรณี ซวงสถาปนานนท์ ตรวจสอบการจัดทำแผนปฏิบัติการและงบประมาณที่เกี่ยวข้อง</t>
  </si>
  <si>
    <t>1000-018272</t>
  </si>
  <si>
    <t>63CPV3367</t>
  </si>
  <si>
    <t>63CPV3367 นายนพพร สุวรรณรุจิ ค่าตอบแทนการคัดกรองเอกสารทุนพัฒนาเต็มศักยภาพสายอาชีพ ปีการศึกษา 2563 ทุนพระกนิษฐาสัมมาชีพ ฉบับที่ 2</t>
  </si>
  <si>
    <t>1000-018274</t>
  </si>
  <si>
    <t>63CPV3368</t>
  </si>
  <si>
    <t>63CPV3368 PO63000789 บริษัท เอ็กซ์เซลซิเออร์ ซัพพลายส์ จำกัด จัดหากระดาษถ่ายเอกสาร Idea Green ขนาด A4</t>
  </si>
  <si>
    <t>1000-018277</t>
  </si>
  <si>
    <t>63CPV3369</t>
  </si>
  <si>
    <t>63CPV3369 PO63000880 ห้างหุ้นส่วนจำกัด เบอเดนซัพพลาย กระดาษชำระ  คิมซอฟเจอาร์ที 2 ชั้น</t>
  </si>
  <si>
    <t>1000-018280</t>
  </si>
  <si>
    <t>63CPV3370</t>
  </si>
  <si>
    <t>63CPV3370 PO63000814 บริษัท มาตา การพิมพ์ จำกัด โครงการผลิตแบบบันทึกการทำงานของผู้จัดการรายกรณี (Case Manager:CM) ระดับพื้นที่เพื่อดูแลเด็กและเยาวชนนอกระบบการศึกษา</t>
  </si>
  <si>
    <t>1000-018282</t>
  </si>
  <si>
    <t>63CPV3371</t>
  </si>
  <si>
    <t>63CPV3371 PO63000607-2/2 บริษัท วอล์ค ออน คลาวด์ จำกัด ออกแบบ banner และผลิตแผ่นพับ โปสเตอร์ และแผนที่ (รายละเอียดตามเอกสารแนบ)</t>
  </si>
  <si>
    <t>1000-018283</t>
  </si>
  <si>
    <t>63CPV3372</t>
  </si>
  <si>
    <t>63CPV3372 โอนเงินจากกรุงไทย 7424 เข้าบัญชีทหารไทย 5592 เพื่อการลงทุนสำหรับเงินงบประมาณที่ยังไม่ถึงกำหนดจ่าย</t>
  </si>
  <si>
    <t>1000-018286</t>
  </si>
  <si>
    <t>63CPV3373</t>
  </si>
  <si>
    <t>63CPV3372 PO63000808-1/3 บริษัท มหาชุมชน จำกัด 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</t>
  </si>
  <si>
    <t>1000-018288</t>
  </si>
  <si>
    <t>63CPV3374</t>
  </si>
  <si>
    <t>63CPV3373 PO63000689 บริษัท เปนไท พับลิชชิ่ง จำกัด ชุดการออกแบบหนังสือ คู่มือรับเปิดเทอมเรียนรู้และเข้าใจ Covid-19</t>
  </si>
  <si>
    <t>1000-018290</t>
  </si>
  <si>
    <t>63CPV3375</t>
  </si>
  <si>
    <t>63CPV3375 นางสาวรินรดา แต่งตั้ง (ลูกหนี้เงินยืม) 051863 กิจกรรมลงพื้นที่ติดตามผลการดำเนินงาน มจธ. พื้นที่จังหวัดน่าน 19-22 ก.ย. 63 จังหวัดน่าน</t>
  </si>
  <si>
    <t>1000-018293</t>
  </si>
  <si>
    <t>63CPV3376</t>
  </si>
  <si>
    <t>63CPV3376 นางสาวกมลวรรณ พลับจีน (ลูกหนี้เงินยืม) 052163 การประชุมเชิงปฏิบัติการเพื่อชี้แจง แนวคิดและแนวทางการขับเคลื่อนแผนงานพัฒนาครูและเด็กนอกระบบการศึกษา 19-20 ก.ย. 63 08.30 - 18.00 โรงแรมมิราเคิล แ</t>
  </si>
  <si>
    <t>11010220-C-105-63C311502-5.1.1-2563-63C3115020001-99-99</t>
  </si>
  <si>
    <t>1000-018294</t>
  </si>
  <si>
    <t>63CPV3377</t>
  </si>
  <si>
    <t>63CPV3377 งวดที่1-63-0208-International Benchmarking for School Improvement (PISA for Schools)</t>
  </si>
  <si>
    <t>1000-018338</t>
  </si>
  <si>
    <t>63CPV3378</t>
  </si>
  <si>
    <t>63CPV3378 งวดที่2-62-0332-เปิดโลกอาสา พัฒนานวัตกรรมเพื่อสังคม</t>
  </si>
  <si>
    <t>1000-018339</t>
  </si>
  <si>
    <t>63CPV3379</t>
  </si>
  <si>
    <t>63CPV3379 ค่าเดินทางการประชุมเชิงปฏิบัติการเพื่อการปรับปรุงข้อเสนอโครงการพัฒนาทักษะอาชีพสำหรับผู้ที่ขาดแคลนทุนทรัพย์และด้อยโอกาสที่ใช้ชุมชนเป็นฐาน ปี2563 13-16 ส.ค. 63</t>
  </si>
  <si>
    <t>1000-018341</t>
  </si>
  <si>
    <t>63CPV3380</t>
  </si>
  <si>
    <t>63CPV3380 งวดที่2-62-0324-พัฒนาระบบสารสนเทศเพื่อการบริหารโครงการสร้างโอกาสทางการศึกษาสำหรับนักศึกษาในพื้นที่ห่างไกลเป็นครูรุ่นใหม่เพื่อพัฒนาคุณภาพโรงเรียนของชุมชน</t>
  </si>
  <si>
    <t>1000-018344</t>
  </si>
  <si>
    <t>63CPV3381</t>
  </si>
  <si>
    <t>63CPV3381 PO63000323-4/4 บริษัท ไพร้ซวอเตอร์เฮาส์คูเปอร์ส คอนซัลติ้ง (ประเทศไทย) จำกัด งวดที่ 4 รายงานสรุปผลและข้อเสนอแนะที่ควรพิจารณาปรับปรุง</t>
  </si>
  <si>
    <t>1000-018347</t>
  </si>
  <si>
    <t>63CPV3382</t>
  </si>
  <si>
    <t>63CPV3382 PO63000770-1/3 บริษัท ออลไรท์ คอร์ปอเรชั่น จำกัด จ้างพัฒนารูปแบบและแนวทางการมอบรางวัลครู Covid 19</t>
  </si>
  <si>
    <t>1000-018353</t>
  </si>
  <si>
    <t>63CPV3383</t>
  </si>
  <si>
    <t>63CPV3383 PO63000754  ห้างหุ้นส่วนจำกัด สตูดิโอ ไดอะล็อก จ้างออกแบบและพัฒนาอัตลักษณ์องค์กร วสศ. และ Equity Lab</t>
  </si>
  <si>
    <t>1000-018355</t>
  </si>
  <si>
    <t>63CPV3384</t>
  </si>
  <si>
    <t>63CPV3384 PO63000731 บริษัท แอร์-เทค เอนจิเนียริ่ง (ประเทศไทย) จำกัด งานพ่นยาฆ่าเชื้อปรับสภาพอากาศภายในพื้นที่สำนักงานอาคารบี</t>
  </si>
  <si>
    <t>1000-018358</t>
  </si>
  <si>
    <t>63CPV3385</t>
  </si>
  <si>
    <t>PO63000699 นางสาวพัชรดา วรพิพัฒน์ วีดีโอแนะนำโครงการระบบสารสนเทศเพื่อความเสมอภาคทางการศึกษา (iSee) ในรูปแบบ Motion Graphic ไม่ต่ำกว่า 2 นาที พร้อมเสียงพากษ์ และ Subtitle ภาษาไทย และภาษาอังกฤษ</t>
  </si>
  <si>
    <t>1000-018360</t>
  </si>
  <si>
    <t>63CPV3386</t>
  </si>
  <si>
    <t xml:space="preserve">63CPV3386 PO63000669 บริษัท มายด์เมอร์จ คอนซัลแทนท์ จำกัด จ้างดำเนินการฝึกอบรมด้านการเงิน การบัญชี และการพัสดุ สำหรับผู้รับทุนโครงการพัฒนาครูและเด็กนอกระบบการศึกษา 	</t>
  </si>
  <si>
    <t>1000-018366</t>
  </si>
  <si>
    <t>63CPV3387</t>
  </si>
  <si>
    <t>63CPV3387 PO63000833 บริษัท ไนซ์จ๊อบทีม จำกัด จ้างบริหารจัดงานลงนามบันทึกข้อตกลงความร่วมมือระหว่าง สพฐ. และ กสศ. และประชุมเชิงปฏิบัติการพัฒนาหน่วยสนับสนุน “CCT Monitor”</t>
  </si>
  <si>
    <t>1000-018369</t>
  </si>
  <si>
    <t>63CPV3388</t>
  </si>
  <si>
    <t>63CPV3388 PO63000338-3/3 บริษัท แอทไวส คอนซัลติ้ง จำกัด คู่มือปฏิบัติงานฉบับสมบูรณ์พร้อมไฟล์</t>
  </si>
  <si>
    <t>1000-018372</t>
  </si>
  <si>
    <t>63CPV3389</t>
  </si>
  <si>
    <t>63CPV3389 PO63000649 บริษัท อินโนวิซ โซลูชั่นส์ จำกัด จัดทำรายงานสรุปผลการดำเนินงานจัดซื้อจัดจ้าง</t>
  </si>
  <si>
    <t>1000-018375</t>
  </si>
  <si>
    <t>63CPV3390</t>
  </si>
  <si>
    <t>63CPV3390 PO63000802 บริษัท โอไอซี ครีเอชั่น จำกัด จ้างผลิตและจัดส่งเอกสารให้นักศึกษาในโครงการทุนนวัตกรรมสายอาชีพชั้นสูง</t>
  </si>
  <si>
    <t>1000-018377</t>
  </si>
  <si>
    <t>63CPV3391</t>
  </si>
  <si>
    <t>63CPV3391 PO63000827 นาย วีรพล เจียมวิสุทธิ์ จ้างออกแบบโลโก้โครงการวิจัย วสศ. 5 โครงการ พร้อมการย่อยเนื้อหาวิชาการ</t>
  </si>
  <si>
    <t>1000-018381</t>
  </si>
  <si>
    <t>63CPV3392</t>
  </si>
  <si>
    <t>63CPV3392 PO63000870 บริษัท โปรเจคท์ บอส (ไทยแลนด์) จำกัด ซื้อเครื่องแม็คไฟฟ้าอิเล็กทรอนิกส์ Xerox</t>
  </si>
  <si>
    <t>1000-018383</t>
  </si>
  <si>
    <t>63CPV3393</t>
  </si>
  <si>
    <t xml:space="preserve">63CPV3393 PO63000670-1/2 บริษัท เดอะเบสท์ แอคเคาน์ติ้ง พลัส จำกัด จ้างตรวจสอบเพื่อพัฒนาคุณภาพกระบวนการดำเนินงานของโครงการครูรัก(ษ์)ถิ่น รุ่นที่ 1	</t>
  </si>
  <si>
    <t>1000-018385</t>
  </si>
  <si>
    <t>63CPV3394</t>
  </si>
  <si>
    <t>63CPV3394 PO63000678-2/3 บริษัท ชัดแจ้ง จำกัด ถอดบทเรียนผลกระทบการเปลี่ยนแปลงที่มุ่งตรงกลุ่มผู้ได้รับผลประโยชน์จาก กสศ. เพื่อสื่อสาธารณะ ระยะ 2 งวดที่ 2</t>
  </si>
  <si>
    <t>1000-018387</t>
  </si>
  <si>
    <t>63CPV3395</t>
  </si>
  <si>
    <t>63CPV3395 PO63000864 นาย กัญจน์ ศิริบวรเกียรติ จัดทำคู่มือการโอนคืนเงินยืมรองจ่ายผ่านระบบแอปพลิเคชั่น Krungthai Next และจัดทำคู่มือการโอนคืนเงินยืมรองจ่ายช่องทาง KTB netbank</t>
  </si>
  <si>
    <t>1000-018388</t>
  </si>
  <si>
    <t>63CPV3396</t>
  </si>
  <si>
    <t>63CPV3396 ค่าเดินทางเพื่อติดตามความก้าวหน้าการดำเนินงานโครงการจัดการศึกษาเชิงพื้นที่เพื่อความเสมอภาคทางการศึกษา จ.กาญจนบุรี 29 มิ.ย. 63</t>
  </si>
  <si>
    <t>1000-018389</t>
  </si>
  <si>
    <t>63CPV3397</t>
  </si>
  <si>
    <t>63CPV3397 ค่าตอบแทนและค่าเดินทาง การประชุมคณะอนุกรรมการกำกับทิศทาง TSQP 6/2563</t>
  </si>
  <si>
    <t>1000-018391</t>
  </si>
  <si>
    <t>63CPV3398</t>
  </si>
  <si>
    <t>63CPV3398 นายปานเพชร ชินินทร ค่าตอบแทนการคัดกรองเอกสารทุนพัฒนาเต็มศักยภาพสายอาชีพ ปีการศึกษา 2563 ทุนพระกนิษฐาสัมมาชีพ ฉบับที่ 2</t>
  </si>
  <si>
    <t>1000-018392</t>
  </si>
  <si>
    <t>63CPV3399</t>
  </si>
  <si>
    <t>63CPV3399 ค่าตอบแทนและค่าเดินทางสำหรับผู้เข้าร่วมประชุมเชิงปฏิบัติการสถาบันผลิตและพัฒนาครูรักษ์ถิ่น ปีที่ 2 28-30 ส.ค. 63</t>
  </si>
  <si>
    <t>1000-018394</t>
  </si>
  <si>
    <t>63CPV3400</t>
  </si>
  <si>
    <t>63CPV3400 งวดที่1-63-0335-การพัฒนายกระดับเกษตรกรสู่ผู้ประกอบการเกษตรอินทรีย์ แบบครบวงจร ตำบลหนองสนิท อำเภอจอมพระ จังหวัดสุรินทร์</t>
  </si>
  <si>
    <t>1000-018393</t>
  </si>
  <si>
    <t>63CPV3401</t>
  </si>
  <si>
    <t>63CPV3401 ค่าตอบแทนและค่าเดินทางการประชุมหารือแนวทางพัฒนาแผนปฏิบัติการ ปี 2565 สำนักพัฒนาคุณภาพครู นักศึกษาครู และสถานศึกษา 3 ก.ย. 63</t>
  </si>
  <si>
    <t>1000-018395</t>
  </si>
  <si>
    <t>63CPV3402</t>
  </si>
  <si>
    <t>63CPV3402 งวดที่1-63-0377-พัฒนาคุณภาพชีวิตและอาชีพนวดแผนไทยให้กับผู้สูงอายุ ในเทศบาลตำบลทับไทร จังหวัดจันทบุรี</t>
  </si>
  <si>
    <t>1000-018396</t>
  </si>
  <si>
    <t>63CPV3403</t>
  </si>
  <si>
    <t>63CPV3403 งวดที่2-63-0078-กรอบการติดตาม หนุนเสริมการดำเนินงาน สังเคราะห์ และถอดบทเรียนการจัดแนะแนวและประชาสัมพันธ์ทุนการศึกษา วิธีการค้นหา คัดกรองความยากจน และคัดเลือกนักเรียนรับทุน สำหรับสถานศึกษาสาย</t>
  </si>
  <si>
    <t>1000-018397</t>
  </si>
  <si>
    <t>63CPV3404</t>
  </si>
  <si>
    <t>63CPV3404 งวดที่2-63-0063-ทุนนวัตกรรมสายอาชีพชั้นสูง ปีการศึกษา 2563 ประเภททุน 2 ปี (ปวส./อนุปริญญา) ระยะที่ 1 ของ วิทยาลัยเทคโนโลยีสยาม (สยามเทค)</t>
  </si>
  <si>
    <t>1000-018400</t>
  </si>
  <si>
    <t>63CPV3405</t>
  </si>
  <si>
    <t>63CPV3405 งวดที่1-63-0284-จัดทำต้นแบบระบบฐานข้อมูลเพื่อการเยี่ยมบ้าน  การสำรวจความเสี่ยงและส่งต่อข้อมูล เพื่อการดูแลและช่วยเหลือนักเรียนทุนเสมอภาค</t>
  </si>
  <si>
    <t>1000-018401</t>
  </si>
  <si>
    <t>63CPV3406</t>
  </si>
  <si>
    <t>63CPV3406 งวดที่1-63-0379-ส่งเสริมทักษะชีววิถีสู่การพัฒนาคุณภาพชีวิตอย่างยั่งยืน</t>
  </si>
  <si>
    <t>1000-018402</t>
  </si>
  <si>
    <t>63CPV3407</t>
  </si>
  <si>
    <t>63CPV3407 งวดที่1-63-0346-พัฒนานวัตกรรมทางการเงินเพื่อความเสมอภาคทางการศึกษา (Innovative Finance) ที่เหมาะสมกับประเทศไทย</t>
  </si>
  <si>
    <t>1000-018404</t>
  </si>
  <si>
    <t>63CPV3408</t>
  </si>
  <si>
    <t>63CPV3408 บริษัท เติมสุข คอร์เพอเรชั่น จำกัด จัดซื้อเร่งด่วน งานบริหารจัดการการสื่อสารระดมความร่วมมือภาคเอกชนสนับสนุนโครงการสู้วิกฤตให้น้องอิ่ม คนละมือ เพื่อมื้อน้อง</t>
  </si>
  <si>
    <t>1000-018406</t>
  </si>
  <si>
    <t>63CPV3409</t>
  </si>
  <si>
    <t>63CJV3409 งวดที่1-63-0286-ปรับปรุงและพัฒนาระบบสารสนเทศเพื่อการจัดสรรเงินอุดหนุนแบบมีเงื่อนไข ประจำปีการศึกษา 2563</t>
  </si>
  <si>
    <t>1000-018407</t>
  </si>
  <si>
    <t>63CPV3410</t>
  </si>
  <si>
    <t>63CPV3410 งวดที่1-63-0323-พัฒนาทักษะชีวิตสำหรับครู  เด็ก และเยาวชนในชุมชนแรงงานข้ามชาติจังหวัดเชียงราย</t>
  </si>
  <si>
    <t>1000-018409</t>
  </si>
  <si>
    <t>63CPV3411</t>
  </si>
  <si>
    <t>63CPV3411 งวดที่1-63-0340-สนับสนุนการพัฒนาครูและโรงเรียนเพื่อยกระดับคุณภาพการศึกษาอย่างต่อเนื่อง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โดยมหาวิทยาลัยขอนแก่น</t>
  </si>
  <si>
    <t>1000-018410</t>
  </si>
  <si>
    <t>63CPV3412</t>
  </si>
  <si>
    <t xml:space="preserve">63CPV3412 งวดที่1-63-0351-พัฒนากระบวนการเรียนรู้สู่การส่งเสริมอาชีพ โดยใช้ชุมชนเป็นฐาน ตำบลท่าเคย อำเภอท่าฉาง  จ.สุราษฏร์ธานี	</t>
  </si>
  <si>
    <t>1000-018411</t>
  </si>
  <si>
    <t>63CPV3413</t>
  </si>
  <si>
    <t xml:space="preserve">63CPV3413 งวดที่1-63-0386-พัฒนาทักษะอาชีพงานฝีมือตัดเย็บกลุ่มวิสาหกิจชุมชนผลิตภัณฑ์ตัดเย็บจากผ้า สร้างโอกาสการจ้างงานในชุมชน ตำบลสนามคลี อำเภอบางกระทุ่ม จังหวัดพิษณุโลก	</t>
  </si>
  <si>
    <t>1000-018413</t>
  </si>
  <si>
    <t>63CPV3414</t>
  </si>
  <si>
    <t>63CPV3415 งวดที่1-63-0324-กิจกรรมเสริมเพื่อพัฒนาทักษะชีวิตของนักศึกษาครูรัก(ษ์)ถิ่น รุ่นที่ 1</t>
  </si>
  <si>
    <t>1000-018414</t>
  </si>
  <si>
    <t>63CPV3415</t>
  </si>
  <si>
    <t>63CPV3415 นางสาวจารุกิตติ์ กนกจรส (ลูกหนี้เงินยืม) 042963 เบิกเพิ่ม การประชุมเชิงปฏิบัติการจัดทำแผนงานชุดโครงการพัฒนาครูและเด็กเยาวชนนอกระบบการศึกษา 4 ภาค : กลุ่มเหนือ วันที่ 27-28 ก.ค. 63 โรงแรมดิเอ็</t>
  </si>
  <si>
    <t>1000-018416</t>
  </si>
  <si>
    <t>63CPV3416</t>
  </si>
  <si>
    <t>63CPV3415 งวดที่1-63-0294-สนับสนุนการพัฒนาครูและเด็กนอกระบบการศึกษาโดยเครือข่ายเชิงพื้นที่ :ภาคตะวันออก (จังหวัดปราจีนบุรี)</t>
  </si>
  <si>
    <t>1000-018417</t>
  </si>
  <si>
    <t>63CPV3417</t>
  </si>
  <si>
    <t>63CPV3417 โอนเงินอุดหนุนเพื่อการจัดสรรเงินอุดหนุนนักเรียนยากจนพิเศษแบบมีเงื่อนไข</t>
  </si>
  <si>
    <t>1000-018419</t>
  </si>
  <si>
    <t>63CPV3418</t>
  </si>
  <si>
    <t>63CPV3416 งวดที่1-63-0361-ประสานงานเครือข่ายเชิงพื้นที่เพื่อพัฒนาครูและเด็กนอกระบบการศึกษา</t>
  </si>
  <si>
    <t>1000-018420</t>
  </si>
  <si>
    <t>63CPV3419</t>
  </si>
  <si>
    <t>63CPV3419 ขายกองทุนบัวหลวงตราสารหนี้ภาครัฐ บลจ.บัวหลวง โอนเงินระหว่างบัญชี จากธนาคารกรุงเทพ 222-2 ไปยังธนาคารกรุงไทย 742-4</t>
  </si>
  <si>
    <t>1000-018422</t>
  </si>
  <si>
    <t>63CPV3420</t>
  </si>
  <si>
    <t>63CPV3420 งวดที่1-63-0410-การส่งเสริมการเรียนรู้เพื่อสร้างระบบการแลกเปลี่ยนและจำหน่ายผลผลิตจากไร่หมุนเวียนของเครือข่ายเยาวชนปกาเกอะญอเบ๊อะบละตู</t>
  </si>
  <si>
    <t>1000-018424</t>
  </si>
  <si>
    <t>63CPV3421</t>
  </si>
  <si>
    <t>63CPV3421 งวดที่1-63-0370-พัฒนาระบบดูแลครอบครัวอาสาสมัครจัดการภัยพิบัติโดยการเลี้ยงผึ้งโพรงฝึกอบรม</t>
  </si>
  <si>
    <t>1000-018427</t>
  </si>
  <si>
    <t>63CPV3422</t>
  </si>
  <si>
    <t>งวดที่1-63-0312-ห้องเรียนกัมปง สืบค้นทักษะชีวิตนําร่อง</t>
  </si>
  <si>
    <t>1000-018431</t>
  </si>
  <si>
    <t>63CPV3423</t>
  </si>
  <si>
    <t>63CPV3423 บริษัท บุ๊คสเคป พลัส จำกัด PO62000414-2 แผนการดำเนินงานภาพรวมโครงการขับเคลื่อนความรู้จากหนังสือเพื่อลดความเหลื่อมล้ำทางการเรียนการสอน</t>
  </si>
  <si>
    <t>1000-018429</t>
  </si>
  <si>
    <t>63CPV3424</t>
  </si>
  <si>
    <t>63CPV3424 งวดที่1-63-0332-พัฒนาครูและเด็กเยาวชนนอกระบบการศึกษาและจัดทำฐานข้อมูลด้วยระบบดิจิทัลพื่อการพัฒนาอย่างยั่งยืน</t>
  </si>
  <si>
    <t>1000-018433</t>
  </si>
  <si>
    <t>63CPV3425</t>
  </si>
  <si>
    <t>63CPV3425 งวดที่1-63-0411-พัฒนาทักษะอาชีพผู้ขาดแคลนทุนทรัพย์ในภาวะโควิด-19 เพื่อสร้างรายได้ในพื้นที่ตำบลท่าสาย อำเภอเมือง จังหวัดเชียงราย</t>
  </si>
  <si>
    <t>1000-018435</t>
  </si>
  <si>
    <t>63CPV3426</t>
  </si>
  <si>
    <t>63CPV3426 งวดที่1-63-0376-พัฒนาทักษะสู่อาชีพทางเลือกของกลุ่มชาติพันธุ์ชาวเลจังหวัดพังงา</t>
  </si>
  <si>
    <t>1000-018439</t>
  </si>
  <si>
    <t>63CPV3427</t>
  </si>
  <si>
    <t>63CPV3427 งวดที่1-63-0394-พัฒนานวัตกรรม Platform สินค้าชุมชนในเครือข่ายชาวประมงพื้นบ้าน  จ.สตูล</t>
  </si>
  <si>
    <t>1000-018442</t>
  </si>
  <si>
    <t>63CPV3428</t>
  </si>
  <si>
    <t>63CPV3428 งวดที่1-63-0390-การส่งเสริมการประกอบการผ้าไหมสร้างสรรค์ในกลุ่มแรงงานนอกระบบขาดโอกาสและขาดแคลนทุนทรัพย์สู่ตลาดเป็นธรรมพื้นที่จังหวัดสุรินทร์</t>
  </si>
  <si>
    <t>1000-018445</t>
  </si>
  <si>
    <t>63CPV3429</t>
  </si>
  <si>
    <t>63CPV3429 งวดที่1-63-0364-เพิ่มพูนประสบการณ์และพัฒนาทักษะชีวิตสำหรับนักศึกษาทุนนวัตกรรมสายอาชีพชั้นสูง พื้นที่อีสานใต้</t>
  </si>
  <si>
    <t>1000-018451</t>
  </si>
  <si>
    <t>63CPV3430</t>
  </si>
  <si>
    <t>63CPV3430 โอนเงินเพื่อดำเนินการลงทุน จากบัญชีกรุงไทย 742-4 เข้าบัญชีธนาคารเกียรตินาคินภัทร 328-6</t>
  </si>
  <si>
    <t>1000-018448</t>
  </si>
  <si>
    <t>63CPV3431</t>
  </si>
  <si>
    <t>63CPV3431 งวดที่1-63-0372-การยกระดับผลผลิตด้วยเทคโนโลยีที่เหมาะสมสู่การเป็นผู้ประกอบการเกษตรผสมผสานระบบอินทรีย์</t>
  </si>
  <si>
    <t>1000-018457</t>
  </si>
  <si>
    <t>63CPV3432</t>
  </si>
  <si>
    <t>63CPV3432 งวดที่1-63-0382-การส่งเสริมอาชีพการเลี้ยงไส้เดือนดินเพื่อการทำเกษตรปลอดภัย</t>
  </si>
  <si>
    <t>1000-018459</t>
  </si>
  <si>
    <t>63CPV3433</t>
  </si>
  <si>
    <t>63CPV3433 งวดที่1-63-0373-พัฒนากลุ่มอาชีพวิสาหกิจชุมชนบ้านสันป่าเหียง อ.เมือง จ.เชียงราย โดยใช้นวัตกรรมงานวิจัยเพื่อท้องถิ่น</t>
  </si>
  <si>
    <t>1000-018472</t>
  </si>
  <si>
    <t>63CPV3434</t>
  </si>
  <si>
    <t>63CPV3434 งวดที่1-63-0378-การพัฒนาผลิตภัณฑ์ควบคู่ช่องทางการตลาดเครื่องแกงและสินค้าเกษตรอินทรีย์เพื่อเพิ่มรายได้คนในชุมชน</t>
  </si>
  <si>
    <t>1000-018474</t>
  </si>
  <si>
    <t>63CPV3435</t>
  </si>
  <si>
    <t>63CPV3435 งวดที่1-63-0400-พัฒนาศักยภาพและฟื้นฟูกลุ่มวิสาหกิจท่องเที่ยววิถีชุมชนเชิงเกษตรบ้านมหาสอน  อ.บ้านหมี่ จ.ลพบุรี</t>
  </si>
  <si>
    <t>1000-018476</t>
  </si>
  <si>
    <t>63CPV3436</t>
  </si>
  <si>
    <t>63CPV3436 งวดที่3-62-0363-ส่งเสริมการเลี้ยงจิ้งโกร่งคุณภาพ ต่อยอดอาชีพที่ยั่งยืน ในตำบลห้วยทราย อำเภอสันกำแพง จังหวัดเชียงใหม่</t>
  </si>
  <si>
    <t>1000-018478</t>
  </si>
  <si>
    <t>63CPV3437</t>
  </si>
  <si>
    <t xml:space="preserve">63CPV3437 งวดที่1-63-0367-ยกระดับการเลี้ยงจิ้งโกร่งคุณภาพ โดยใช้ชุมชนเป็นฐานสู่การพัฒนาอาชีพสร้างรายได้อย่างยั่งยืน	</t>
  </si>
  <si>
    <t>1000-018479</t>
  </si>
  <si>
    <t>63CPV3438</t>
  </si>
  <si>
    <t>63CPV3438 งวดที่1-63-0395-การส่งเสริมอาชีพการแปรรูปกล้วยน้ำว้าด้วยพลังงานทดแทนแบบครบวงจร ตำบลป่าเด็ง อำเภอแก่งกระจาน จังหวัดเพชรบุรี</t>
  </si>
  <si>
    <t>1000-018481</t>
  </si>
  <si>
    <t>63CPV3439</t>
  </si>
  <si>
    <t>63CPV3439 นางสาวนลิษา นิลขวัญ ค่าจ้างประสานงานขอข้อมูล จัดทำฐานข้อมูลและจัดเตรียมเอกสานโครงการทุนนวัตกรรมสายอาชีพชั้นสูงและโครงกานทุนประกนิษฐาสัมมาชีพ 21 ส.ค. - 10 ก.ย. 63</t>
  </si>
  <si>
    <t>1000-018484</t>
  </si>
  <si>
    <t>63CPV3440</t>
  </si>
  <si>
    <t>63CPV3440 ค่าตอบแทนกลั่นกรองโครงการทางวิชาการ (โครงการวิจัยเพื่อการพัฒนานวัตกรรมทางความคิดของเด็กปฐมวัยผ่านการเรียนรู้ โดยการนำปรากฏการณ์ทางสังคม อัตลักษณ์เชิงพื้นที่ และภาพอนาคตที่เด็กในแต่ละพื้นที่</t>
  </si>
  <si>
    <t>1000-018485</t>
  </si>
  <si>
    <t>63CPV3441</t>
  </si>
  <si>
    <t>63CPV3441 ค่าตอบขยายผลหลักสูตรการพัฒนาครูปฐมวัย ผู้ดูแลเด็ก และครูผู้ช่วย และพัฒนาข้อเสนอในการปฏิรูประบบการผลิตและพัฒนาครูปฐมวัย ผู้ดูแลเด็ก และครูผู้ช่วย</t>
  </si>
  <si>
    <t>1000-018486</t>
  </si>
  <si>
    <t>63CPV3442</t>
  </si>
  <si>
    <t>63CPV3442 ค่าตอบแทนกลั่นกรองโครงการทางวิชาการ (โครงการการสังเคราะห์ปัจจัยและแนวทางหลักในการพัฒนาระบบการผลิตและพัฒนา ครูปฐมวัย ผู้ดูแลเด็ก และครูผู้ช่วย</t>
  </si>
  <si>
    <t>1000-018487</t>
  </si>
  <si>
    <t>63CPV3443</t>
  </si>
  <si>
    <t>63CPV3443 ค่าตอบแทนกลั่นกรองโครงการทางวิชาการ (โครงการขยายผลการพัฒนาหลักสูตรการพัฒนาครูปฐมวัย ครูผู้ช่วย และผู้ดูและเด็ก ที่สอดคล้องกับสมรรถนะเด็กปฐมวัยและเหมาะสมกับทุกสังกัดแบบอิงพื้นที่เป็นฐานโดยการ</t>
  </si>
  <si>
    <t>1000-018488</t>
  </si>
  <si>
    <t>63CPV3444</t>
  </si>
  <si>
    <t>63CPV3444 นายยศ ตีระวัฒนานนท์ ค่าตอบแทนกลั่นกรองโครงการพัฒนาวิจัยเพื่อพัฒนาองค์ความรู้และขับเคลื่อนกระบวดการพัฒนาเชิงระบบเพื่อการสร้างความเสมอภาคทางการศึกษา</t>
  </si>
  <si>
    <t>1000-018489</t>
  </si>
  <si>
    <t>63CPV3445</t>
  </si>
  <si>
    <t>63CPV3445 นายวิจารณ์ พานิช ค่าตอบแทนกลั่นกรองโครงการพัฒนาวิจัยเพื่อพัฒนาองค์ความรู้และขับเคลื่อนกระบวนการพัฒนาเชิงระบบเพื่อการสร้างความเสมอภาคทางการศึกษา</t>
  </si>
  <si>
    <t>1000-018491</t>
  </si>
  <si>
    <t>63CPV3446</t>
  </si>
  <si>
    <t>63CPV3446 บริษัท สยามธานี  โฮเต็ล (1988) จำกัด การประชุมอนุกรรมการด้านนโยบายข้อมูลข่าวสารสาธารณะ ครั้งที่ 5/2563 3 ก.ย. 63</t>
  </si>
  <si>
    <t>1000-018494</t>
  </si>
  <si>
    <t>63CPV3447</t>
  </si>
  <si>
    <t>63CPV3447 บริษัท อิมแพ็ค เอ็กซิบิชั่น แมเนจเม้นท์ จำกัด(สำนักงานใหญ่) การประชุมพิธีลงนามข้อตกลงความร่วมมือ (MOU) ระหว่างสำนักงานคณะกรรมการการอาชีวศึกษา กระทรวงการอุดมศึกษา วิทยาศาสตร์ วิจัยและนวัตกรรม</t>
  </si>
  <si>
    <t>1000-018496</t>
  </si>
  <si>
    <t>63CPV3448</t>
  </si>
  <si>
    <t>63CPV3448 บริษัท อิมแพ็ค เอ็กซิบิชั่น แมเนจเม้นท์ จำกัด(สำนักงานใหญ่) การประชุมเชิงปฏิบัติการเพื่อการปรับปรุงข้อเสนอ โครงการพัฒนาทักษะอาชีพสำหรับผู้ที่ขาดแคลนทุนทรัพย์และด้อยโอกาสที่ใช้ชุมชนเป็นฐาน ปี</t>
  </si>
  <si>
    <t>1000-018498</t>
  </si>
  <si>
    <t>63CPV3449</t>
  </si>
  <si>
    <t>63CPV3449 บริษัท อิมแพ็ค เอ็กซิบิชั่น แมเนจเม้นท์ จำกัด (ไอบิส) ค่าที่พักการประชุมเชิงปฏิบัติการเพื่อปรับปรุงข้อเสนอโครงการพัฒนาทักษะอาชัพสำหรับผู้ที่ขาดแคลนทุนทรัพย์และด้อยโอกาสที่ใช้ชุมชนเป็นฐาน ปี</t>
  </si>
  <si>
    <t>1000-018499</t>
  </si>
  <si>
    <t>63CPV3450</t>
  </si>
  <si>
    <t>63CPV3450 นางสาวอริสา แก้วลี (ลูกหนี้เงินยืม) 052463 การจัดกิจกรรมรับฟังแนวทางโครงการออกแบบสถาปัตยกรรมระบบสารสนเทศ 23 ก.ย. 63 09.30 - 13.00 กสศ.</t>
  </si>
  <si>
    <t>11010220-C-101-63C611503-5.1.1-2563-63C6115030060-99-99</t>
  </si>
  <si>
    <t>11020102-C-101-63C611503-5.1.1-2563-63C6115030060-99-99</t>
  </si>
  <si>
    <t>1000-018500</t>
  </si>
  <si>
    <t>63CPV3451</t>
  </si>
  <si>
    <t>63CPV3451 นางสาวมนัญญา ชูพยัคฆ์ (ลูกหนี้เงินยืม) 052363 จัดกิจกรรมกระบวนค่ายปั้นฝัน สร้างแรงบันดาลใจ ให้กลุ่มเป้าหมายเด็กและเยาวชนนอกระบบการศึกษาฯ 24-25 ก.ย. 63</t>
  </si>
  <si>
    <t>1000-018501</t>
  </si>
  <si>
    <t>63CPV3452</t>
  </si>
  <si>
    <t>63CPV3452 นางสาวมนัญญา ชูพยัคฆ์ (ลูกหนี้เงินยืม) 052263 ประชุมนำเสนอ บทเรียนการดำเนินงานโครงการจัดการศึกษาเชิงพื้นที่ฯ ปี2562 24-25 ก.ย. 63 08.30 - 20.00 จ.สุโขทัย</t>
  </si>
  <si>
    <t>1000-018504</t>
  </si>
  <si>
    <t>63CPV3453</t>
  </si>
  <si>
    <t>63CPV3453 เงินอุดหนุนเด็กยากจนพิเศษ อปท.กลุ่มเดิม โอนเข้าบัญชีโรงเรียน ธนาคารกรุงไทย 10 ก.ย. 63 NEW08118-K01-100920</t>
  </si>
  <si>
    <t>1000-018505</t>
  </si>
  <si>
    <t>63CPV3454</t>
  </si>
  <si>
    <t>63CPV3454 เงินอุดหนุนเด็กยากจนพิเศษ อปท.กลุ่มเดิม โอนเข้าพร้อมเพย์นักเรียน ธนาคารธกส. 16 ก.ย. 63 08118-B02-160920</t>
  </si>
  <si>
    <t>1000-018506</t>
  </si>
  <si>
    <t>63CPV3455</t>
  </si>
  <si>
    <t>63CPV3455 เงินอุดหนุนเด็กยากจนพิเศษ อปท.กลุ่มเดิม โอนเข้าบัญชีโรงเรียน ธนาคารธกส. 16 ก.ย. 63 08118-B01-160920</t>
  </si>
  <si>
    <t>1000-018507</t>
  </si>
  <si>
    <t>63CPV3456</t>
  </si>
  <si>
    <t>63CPV3456 นางปัทมาวดี โพชนุกูล ค่าตอบแทนกลั่นกรองโครงการพัฒนาวิจัยเพื่อพัฒนาองค์ความรู้และขับเคลื่อนกระบวนการพัฒนาเชิงระบบเพื่อการสร้างความเสมอภาคทางการศึกษา</t>
  </si>
  <si>
    <t>1000-018508</t>
  </si>
  <si>
    <t>63CPV3457</t>
  </si>
  <si>
    <t>63CPV3457 ค่าตอบแทนกลั่นกรองข้อเสนอโครงการสนับสนุนเงินช่วยเหลือเด็กปฐมวัยที่ยากจนในศูนย์พัฒนาเด็กเล็ก ศพด. สังกัด อปท.</t>
  </si>
  <si>
    <t>1000-018509</t>
  </si>
  <si>
    <t>63CPV3458</t>
  </si>
  <si>
    <t>63CPV3458 นายชัยพฤกษ์ เสรีรักษ์ ค่าตอบแทนกลั่นกรองโครงการพัฒนาวิจัยเพื่อพัฒนาองค์ความรู้และขับเคลื่อนกระบวนการพัฒนาเชิงระบบเพื่อการสร้างความเสมอภาคทางการศึกษา</t>
  </si>
  <si>
    <t>1000-018510</t>
  </si>
  <si>
    <t>63CPV3459</t>
  </si>
  <si>
    <t>63CPV3459 นางสาว วิลาสินี จรรยานิทัศน์ ค่าจ้างถอดเทปการประชุมคณะอนุกรรมการกำกับทิศทางโครงการจัดสรรเงินอุดหนุนนักเรียนยากจนพิเศษแบบมีเงื่อนไข ครั้งที่ 6/63 18 ส.ค. 63</t>
  </si>
  <si>
    <t>1000-018511</t>
  </si>
  <si>
    <t>63CPV3460</t>
  </si>
  <si>
    <t>63CPV3460 นางสาว วิลาสินี จรรยานิทัศน์ ค่าจ้างถอดเทปการประชุมคณะทำงานสนับสนุนการดำเนินงานโครงการจัดสรรเงินอุดหนุนนักเรียนยากจนพิเศษแบบมีเงื่อนไข ครั้งที่ 1/63 16 มิ.ย. 63</t>
  </si>
  <si>
    <t>1000-018512</t>
  </si>
  <si>
    <t>63CPV3461</t>
  </si>
  <si>
    <t>63CPV3461 นางสีลาภรณ์ บัวสาย การเตียมพร้อมการประชุมวิชาการนานาชาติและการประชุมวิชาการนานาชาติเพื่อความเสมอภาคทางการศึกษา : ปวงชนเพื่อการศึกษา 21 เม.ย. 63</t>
  </si>
  <si>
    <t>1000-018513</t>
  </si>
  <si>
    <t>63CPV3462</t>
  </si>
  <si>
    <t>63CPV3462 นางสาว ภัณฑิกา สหายมิตร ค่าเดินทางเข้าร่วมประชุมการพิจารณางบประมาณ ประจำปีงบประมาณ 2564 วุฒิสภา ของ กสศ.</t>
  </si>
  <si>
    <t>1000-018516</t>
  </si>
  <si>
    <t>63CPV3463</t>
  </si>
  <si>
    <t>63CPV3463 นางสาวชนกพรรณ วรดิลก ค่าส่งเอกสารประชุมหารือแนวทางพัฒนาแผนปฏิบัติการปี 2565 สำนักพัฒนาคุณภาพครูฯ</t>
  </si>
  <si>
    <t>1000-018517</t>
  </si>
  <si>
    <t>63CPV3464</t>
  </si>
  <si>
    <t>63CPV3464 นางสาวตรีนุช ไพชยนต์วิจิตร ค่าตอบแทนกลั่นกรองโครงการออกแบบระบบการประเมินผลลัพธ์ทางสังคมสำหรับโครงการเพื่อความเสมอภาคทางการศึกษา</t>
  </si>
  <si>
    <t>1000-018518</t>
  </si>
  <si>
    <t>63CPV3465</t>
  </si>
  <si>
    <t>63CPV3465 นางสาวเอด้า จิรไพศาลกุล ค่าตอบแทนกลั่นกรองโครงการออกแบบระบบการประเมินผลลัพธ์ทางสังคมสำหรับโครงการเพื่อความเสมอภาคทางการศึกษา</t>
  </si>
  <si>
    <t>1000-018519</t>
  </si>
  <si>
    <t>63CPV3466</t>
  </si>
  <si>
    <t>63CPV3466 ค่าตอบแทนกลั่นกรองข้อเสนอโครงการช่วยเหลือเด็กและเยาวชนนอกระบบการศึกษา และเด็กปฐมวัยในศูนย์พัฒนาเด็กเล็กภายใต้สถานะการ COVID-19</t>
  </si>
  <si>
    <t>1000-018520</t>
  </si>
  <si>
    <t>63CPV3467</t>
  </si>
  <si>
    <t>63CPV3467 นางสาวรัตน์ศิมา ผิวพรรณ (ลูกหนี้เงินยืม) 051563 ประชุม คตส. ครั้งที่ 5/2563 24 ก.ย. 63  09.00 - 12.00 กรมบัญชีกลาง</t>
  </si>
  <si>
    <t>11010220-C-108-63C712501-5.1.1-2563-63C7125010004-99-99</t>
  </si>
  <si>
    <t>11020102-C-108-63C712501-5.1.1-2563-63C7125010004-99-99</t>
  </si>
  <si>
    <t>1000-018521</t>
  </si>
  <si>
    <t>63CPV3468</t>
  </si>
  <si>
    <t>63CPV3467 บริษัท สยามเอสอาร์อาร์ทราเวล จำกัด ค่าเดินทาง 1.ประชุมชี้แจงการกรอกข้อมูลแผนช่วยเหลือเด็กและเยาวชนนอกระบบการศึกษารายกรณี จ.แพร่ 7 ก.ย. 63 2.การประชุมถอดบทเรียนโครงการจัดการศึกษาเชิงพื้นที่ฯ</t>
  </si>
  <si>
    <t>1000-018522</t>
  </si>
  <si>
    <t>63CPV3469</t>
  </si>
  <si>
    <t>63CPV3469 นางโสฬวี คงวัฒน์ (ลูกหนี้เงินยืม) 050163 ประชุมคณะกรรมการสรรหาผู้อำนวยการสำนักบริหารเงินอุดหนุนผู้ขาดแคลนทุนทรัพย์ ครั้งที่ 1/2563 11 ก.ย. 63 10.00 - 13.00 กสศ.</t>
  </si>
  <si>
    <t>1000-018524</t>
  </si>
  <si>
    <t>63CPV3470</t>
  </si>
  <si>
    <t>บริษัท สยามธานี  โฮเต็ล (1988) จำกัด การประชุมเชิงปฏิบัติการพัฒนาหน่วยสนับสนุน (CCT MONITOR) 8-9 ก.ย. 63</t>
  </si>
  <si>
    <t>1000-018525</t>
  </si>
  <si>
    <t>63CPV3471</t>
  </si>
  <si>
    <t>63CPV3471 ไชยรักษ์ ทราเวล การประชุมเชิงปฏิบัติการเพื่อพัฒนาระบบสารสนเทศเพื่อการบริหารโครงการครูรักษ์ถิ่น 12 ก.ย. 63</t>
  </si>
  <si>
    <t>1000-018527</t>
  </si>
  <si>
    <t>63CPV3472</t>
  </si>
  <si>
    <t>63CPV3472 ร้านศิวะพร ค่าจัดทำเอกสารประชุมของสำนักงาน เดือน สิงหาคม 2563</t>
  </si>
  <si>
    <t>1000-018545</t>
  </si>
  <si>
    <t>63CPV3473</t>
  </si>
  <si>
    <t>63CPV3473 บริษัท อิมแพ็ค เอ็กซิบิชั่น แมเนจเม้นท์ จำกัด (ไอบิส) การประชุมพิธีลงนามข้อตกลงความร่วมมือ (MOU) และการประชุม สร้างโกาสทางการศึกษาผ่านทุนนวัตกรรมสายอาชีพชั้นสูง สำหรับผูบริหารและอาจารย์ สถาน</t>
  </si>
  <si>
    <t>1000-018556</t>
  </si>
  <si>
    <t>63CPV3474</t>
  </si>
  <si>
    <t>63CPV3474 บริษัท อิมแพ็ค เอ็กซิบิชั่น แมเนจเม้นท์ จำกัด (โนโวเทล) การประชุมพิธีลงนามข้อตกลงความร่วมมือ (MOU) และการประชุม สร้างโกาสทางการศึกษาผ่านทุนนวัตกรรมสายอาชีพชั้นสูง สำหรับผูบริหารและอาจารย์</t>
  </si>
  <si>
    <t>1000-018560</t>
  </si>
  <si>
    <t>63CPV3475</t>
  </si>
  <si>
    <t>63CPV3475 บริษัท อิมแพ็ค เอ็กซิบิชั่น แมเนจเม้นท์ จำกัด (โนโวเทล) การประชุมเชิงปฏิบัติการเพื่อการปรับปรุงข้อเสนอโครงการพัฒนาทักษะอาชีพสำหรับผู้ที่ขาดแคลนทุนทรัพย์และด้อยโอกาสที่ใช้ชุมชนเป็นฐาน ปี 2563</t>
  </si>
  <si>
    <t>1000-018568</t>
  </si>
  <si>
    <t>63CPV3476</t>
  </si>
  <si>
    <t>63CPV3476 งวดที่1-63-0420-เสริมสร้างทักษะอาชีพสำหรับแม่เลี้ยงเดี่ยว จังหวัดหนองบัวลำภู</t>
  </si>
  <si>
    <t>1000-018570</t>
  </si>
  <si>
    <t>63CPV3477</t>
  </si>
  <si>
    <t>63CPV3477 งวดที่1-63-0413-พัฒนาผลิตภัณฑ์ บรรจุภัณฑ์ และการตลาดดิจิทัล สำหรับผลิตภัณฑ์แปรรูปอาหารทะเลของกลุ่มวิสาหกิจชุมชนร้านคนจับปลาทะเลสาบสงขลา</t>
  </si>
  <si>
    <t>1000-018571</t>
  </si>
  <si>
    <t>63CPV3478</t>
  </si>
  <si>
    <t>63CPV3478 งวดที่1-63-0417-ส่งเสริมอาชีพ สร้างรายได้ ด้วยภูมิปัญญาแพทย์แผนไทย</t>
  </si>
  <si>
    <t>1000-018573</t>
  </si>
  <si>
    <t>63CPV3479</t>
  </si>
  <si>
    <t>63CPV3479 งวดที่1-63-0419-เพิ่มรายได้เกษตรกร และผู้ว่างงานโดยใช้วิถีเกษตรพอเพียง ตำบลบาเระใต้ อำเภอบาเจาะ จังหวัดนราธิวาส</t>
  </si>
  <si>
    <t>1000-018574</t>
  </si>
  <si>
    <t>63CPV3480</t>
  </si>
  <si>
    <t>63CPV3480 งวดที่1-63-0418-ศึกษากลไกการทำงานด้านการจัดการศึกษาเชิงพื้นที่เพื่อออกแบบระบบการหนุนเสริมและสื่อสารที่มีประสิทธิผล</t>
  </si>
  <si>
    <t>1000-018578</t>
  </si>
  <si>
    <t>63CPV3481</t>
  </si>
  <si>
    <t>63CPV3481 งวดที่1-63-0403-พัฒนาทักษะอาชีพเพาะเลี้ยงเห็ดนางฟ้าสำหรับผู้ที่ขาดแคลนทุนทรัพย์</t>
  </si>
  <si>
    <t>1000-018580</t>
  </si>
  <si>
    <t>63CPV3482</t>
  </si>
  <si>
    <t>63CPV3482 งวดที่1-63-0424-ส่งเสริมอาชีพการเลี้ยงไก่ไข่อินทรีย์</t>
  </si>
  <si>
    <t>1000-018582</t>
  </si>
  <si>
    <t>63CPV3483</t>
  </si>
  <si>
    <t>63CPV3483 งวดที่1-63-0422-การพัฒนาเพื่อยกระดับทักษะฝีมือการทอผ้าและเพิ่มโอกาสทางการตลาดของกลุ่มผู้ด้อยโอกาสที่ได้รับผลกระทบจากสถานการณ์โควิด 19</t>
  </si>
  <si>
    <t>1000-018587</t>
  </si>
  <si>
    <t>63CPV3484</t>
  </si>
  <si>
    <t>63CPV3484 งวดที่1-63-0356-สานฝันอาชีพเด็กชายแดน</t>
  </si>
  <si>
    <t>1000-018588</t>
  </si>
  <si>
    <t>63CPV3485</t>
  </si>
  <si>
    <t>63CPV3485 งวดที่1-63-0357-พัฒนาอาชีพเด็กชายขอบ</t>
  </si>
  <si>
    <t>1000-018589</t>
  </si>
  <si>
    <t>63CPV3486</t>
  </si>
  <si>
    <t>63CPV3486 งวดที่1-63-0381-พัฒนาทักษะเกษตรปราณีตให้กับเกษตรกรผู้ด้อยโอกาส ตำบลดู่พงษ์ อำเภอสันติสุข จังหวัดน่าน</t>
  </si>
  <si>
    <t>1000-018590</t>
  </si>
  <si>
    <t>63CPV3487</t>
  </si>
  <si>
    <t>งวดที่1-63-0391-เกษตรวิถีใหม่พัฒนาอาชีพกลุ่มสตรีแบบขั้นบันไดจากพื้นที่เรียนรู้สู่ชุมชนอย่างยั่งยืน</t>
  </si>
  <si>
    <t>1000-018592</t>
  </si>
  <si>
    <t>63CPV3488</t>
  </si>
  <si>
    <t>63CPV3488 งวดที่1-63-0392-การพัฒนาผลิตภัณฑ์และกลยุทธ์ทางการตลาดอาหารทะเลแปรรูป ตำบลท่าหิน อำเภอสทิงพระ จังหวัดสงขลา</t>
  </si>
  <si>
    <t>1000-018594</t>
  </si>
  <si>
    <t>63CPV3489</t>
  </si>
  <si>
    <t>63CPV3489 งวดที่1-63-0381-พัฒนาทักษะเกษตรปราณีตให้กับเกษตรกรผู้ด้อยโอกาส ตำบลดู่พงษ์ อำเภอสันติสุข จังหวัดน่าน</t>
  </si>
  <si>
    <t>1000-018597</t>
  </si>
  <si>
    <t>63CPV3490</t>
  </si>
  <si>
    <t>63CPV3490 งวดที่1-63-0357-พัฒนาอาชีพเด็กชายขอบ</t>
  </si>
  <si>
    <t>1000-018600</t>
  </si>
  <si>
    <t>63CPV3491</t>
  </si>
  <si>
    <t>63CPV3491 งวดที่1-63-0356-สานฝันอาชีพเด็กชายแดน</t>
  </si>
  <si>
    <t>1000-018603</t>
  </si>
  <si>
    <t>63CPV3492</t>
  </si>
  <si>
    <t>63CPV3492 งวดที่1-63-0391-เกษตรวิถีใหม่พัฒนาอาชีพกลุ่มสตรีแบบขั้นบันไดจากพื้นที่เรียนรู้สู่ชุมชนอย่างยั่งยืน</t>
  </si>
  <si>
    <t>1000-018605</t>
  </si>
  <si>
    <t>63CPV3493</t>
  </si>
  <si>
    <t>63CPV3493 งวดที่1-63-0362-จัดการศึกษาเชิงพื้นที่เพื่อความเสมอภาคทางการศึกษา จังหวัดนครนายก ระยะที่ 2</t>
  </si>
  <si>
    <t>1000-018606</t>
  </si>
  <si>
    <t>63CPV3494</t>
  </si>
  <si>
    <t>63CPV3494 งวดที่1-63-0368-การสร้างความเข้มแข็งของชุมชนโดยการพัฒนาทักษะอาชีพและยกระดับเศรษฐกิจฐานรากจากทุนทางธรรมชาติและทุนทางสังคมในพื้นที่อำเภอบางกล่ำ จังหวัดสงขลา</t>
  </si>
  <si>
    <t>1000-018607</t>
  </si>
  <si>
    <t>63CPV3495</t>
  </si>
  <si>
    <t>63CPV3495 งวดที่1-63-0399-การพัฒนาศักยภาพกลุ่มผลิตภัณฑ์ขนมพื้นบ้านชุมชนบ้านด่าน หมู่ที่ 4 ตำบลเกาะแต้ว อำเภอเมือง จังหวัดสงขลา เพื่อเพิ่มรายได้และยกระดับสู่วิสาหกิจชุมชน</t>
  </si>
  <si>
    <t>1000-018608</t>
  </si>
  <si>
    <t>63CPV3496</t>
  </si>
  <si>
    <t>63CPV3496 งวดที่1-63-0387-นวัตกรรมชุมชนเพื่อยกระดับการบริหารจัดการและขยายช่องทางการสื่อสารการตลาดของศูนย์นวดแผนไทยชุมชนหนองป่าครั่ง อำเภอเมือง จังหวัดเชียงใหม่</t>
  </si>
  <si>
    <t>1000-018609</t>
  </si>
  <si>
    <t>63CPV3497</t>
  </si>
  <si>
    <t>63CPV3497 งวดที่1-63-0385-การเพิ่มมูลค่าสับปะรดและผลิตภัณฑ์จากสับปะรดชุมชน ตำบลชุมแสง อำเภอวังจันทร์ จังหวัดระยอง</t>
  </si>
  <si>
    <t>1000-018611</t>
  </si>
  <si>
    <t>63CPV3498</t>
  </si>
  <si>
    <t>63CPV3498 งวดที่1-63-0388-ผลิตปุ๋ยและอาหารสัตว์จากผักตบชวาในแหล่งน้ำสาธารณะ (ผักตบชวาทองคำ) เพื่อฟื้นฟูเศรษฐกิจชุมชนฐานราก</t>
  </si>
  <si>
    <t>1000-018613</t>
  </si>
  <si>
    <t>63CPV3499</t>
  </si>
  <si>
    <t>63CPV3499 งวดที่1-63-0374-พัฒนาทักษะการทอผ้าจกเพื่อสร้างอาชีพ ในเขตอำเภอดอยเต่า จังหวัดเชียงใหม่</t>
  </si>
  <si>
    <t>1000-018617</t>
  </si>
  <si>
    <t>63CPV3500</t>
  </si>
  <si>
    <t xml:space="preserve">63CPV3500 ค่าธรรมเนียมการโอนเงิน ธนาคารกรุงไทย7424 เดือน สิงหาคม 2563	</t>
  </si>
  <si>
    <t>1000-018619</t>
  </si>
  <si>
    <t>63CPV3501</t>
  </si>
  <si>
    <t>63CPV3501 จัดประชุมให้ข้อเสนอแนะการดำเนินโครงการหนุนเสริม สนับสนุนวิชาการ ติดตามและประเมินการทำงานให้แก่สถานศึกษาสายอาชีพทุนนวัตกรรมสายอาชีพชั้นสูง ปี 2563</t>
  </si>
  <si>
    <t>1000-018620</t>
  </si>
  <si>
    <t>63CPV3502</t>
  </si>
  <si>
    <t>63CPV3502 งวดที่1-63-0345-จัดการศึกษาเชิงพื้นที่เพื่อความเสมอภาคทางการศึกษา จังหวัด มหาสารคาม  ระยะที่ 2</t>
  </si>
  <si>
    <t>1000-018622</t>
  </si>
  <si>
    <t>63CPV3503</t>
  </si>
  <si>
    <t>63CPV3503 งวดที่1-63-0355-“ Young kids 6 part ”</t>
  </si>
  <si>
    <t>1000-018623</t>
  </si>
  <si>
    <t>63CPV3504</t>
  </si>
  <si>
    <t>63CPV3504 งวดที่1-63-0259-จัดการศึกษาเชิงพื้นที่เพื่อความเสมอภาคทางการศึกษา จังหวัดลำปาง  ระยะที่ 2</t>
  </si>
  <si>
    <t>1000-018625</t>
  </si>
  <si>
    <t>63CPV3505</t>
  </si>
  <si>
    <t>63CPV3505 งวดที่1-63-0327-พัฒนาสื่อการเรียนวิชาปฏิบัติผ่านการเรียนออนไลน์</t>
  </si>
  <si>
    <t>1000-018629</t>
  </si>
  <si>
    <t>63CPV3506</t>
  </si>
  <si>
    <t>63CPV3506 งวดที่1-63-0297-ส่งเสริมทักษะชีวิตและความมั่นใจของเด็กและเยาวชนที่ได้รับผลกระทบจากเอชไอวี / เอดส์ : การพัฒนาทักษะชีวิตและการเข้าถึงทักษะอาชีพที่เหมาะสมของเด็กและเยาวชนนอกระบบการศึกษาหรือมีคว</t>
  </si>
  <si>
    <t>1000-018631</t>
  </si>
  <si>
    <t>63CPV3507</t>
  </si>
  <si>
    <t>63CPV3507 งวดที่1-63-0425-พัฒนาผลิตภัณฑ์ไม้โพทะเลจากเอกลักษณ์ท้องถิ่นของชุมชนบ้านสามช่องเหนือ</t>
  </si>
  <si>
    <t>1000-018633</t>
  </si>
  <si>
    <t>63CPV3508</t>
  </si>
  <si>
    <t>63CPV3508 งวดที่1-63-0350-ชาใบข้าว สร้างอาชีพชุมชนอย่างยั่งยืน</t>
  </si>
  <si>
    <t>1000-018635</t>
  </si>
  <si>
    <t>63CPV3509</t>
  </si>
  <si>
    <t>63CPV3509 งวดที่1-63-0353-ส่งเสริมการเรียนรู้การทำเกษตรอินทรีย์เพื่อพัฒนาคุณภาพชีวิตสำหรับเกษตรกรรายย่อย</t>
  </si>
  <si>
    <t>1000-018637</t>
  </si>
  <si>
    <t>63CPV3510</t>
  </si>
  <si>
    <t>63CPV3510 งวดที่1-63-0347-พัฒนาอาชีพแก่กลุ่มผู้ได้รับผลกระทบจาก Covid-19 ในพื้นที่จังหวัดชายแดนใต้</t>
  </si>
  <si>
    <t>1000-018638</t>
  </si>
  <si>
    <t>63CPV3511</t>
  </si>
  <si>
    <t>63CPV3511 งวดที่1-63-0337-แวนนาริน นวัตกรรมสังคมบริหารจัดการน้ำอย่างแม่นยำ63CPV3511 งวดที่1-63-0337-แวนนาริน นวัตกรรมสังคมบริหารจัดการน้ำอย่างแม่นยำเพื่อสร้างชเพื่อสร้างชุมชนนวัตกรรมการเกษตรที่ยั่งยืน</t>
  </si>
  <si>
    <t>1000-018640</t>
  </si>
  <si>
    <t>63CPV3512</t>
  </si>
  <si>
    <t>63CPV3512 งวดที่1-63-0401-พัฒนาศักยภาพการประกอบอาชีพของครอบครัวผู้มีลูกพิการทางสติปัญญา จังหวัดนครปฐม</t>
  </si>
  <si>
    <t>1000-018641</t>
  </si>
  <si>
    <t>63CPV3513</t>
  </si>
  <si>
    <t>63CPV3513 นางสาวฐิติมา เปรมประเสริฐ ค่าตอบแทนปฏิบัติงานสนับสนุนฝ่ายบัญชีและการเงิน 14-18 ก.ย. 63</t>
  </si>
  <si>
    <t>1000-018644</t>
  </si>
  <si>
    <t>63CPV3514</t>
  </si>
  <si>
    <t>63CPV3514 เงินอุดหนุนเด็กยากจนพิเศษ ขออนุมัติโอนใหม่ (กรณีโอนเงินผิดบัญชี) และขอติดตามเงินคืน</t>
  </si>
  <si>
    <t>1000-018645</t>
  </si>
  <si>
    <t>63CPV3515</t>
  </si>
  <si>
    <t>63CPV3513 งวดที่1-63-0412-การพัฒนาทักษะอาชีพการออกแบบและพัฒนาผลิตภัณฑ์ผ้าฝ้ายมัดย้อม สำหรับสมาชิกชมรมผู้ปกครองบุคคลออทิสติกจังหวัดเชียงใหม่</t>
  </si>
  <si>
    <t>1000-018647</t>
  </si>
  <si>
    <t>63CPV3516</t>
  </si>
  <si>
    <t>63CPV3514 งวดที่1-63-0397-พัฒนาศักยภาพยกระดับเกษตรอินทรีย์วิถีชุมชนคนพิการ  จังหวัดเลย</t>
  </si>
  <si>
    <t>1000-018649</t>
  </si>
  <si>
    <t>63CPV3517</t>
  </si>
  <si>
    <t>63CPV3515 โอนเงินอุดหนุนนักเรียนยากจนพิเศษแบบมีเงื่อนไขประจำปีการศึกษา 2563 (สังกัด ตชด.กลุ่มเดิมและกลุ่มคัดกรองใหม่)</t>
  </si>
  <si>
    <t>1000-018650</t>
  </si>
  <si>
    <t>63CPV3518</t>
  </si>
  <si>
    <t>63CPV3515 งวดที่1-63-0402-สร้างงานและอาชีพในชุมชน ผู้ได้รับผลกระทบจากโควิด ตำบลภูหอ อำเภอภูหลวง จังหวัดเลย</t>
  </si>
  <si>
    <t>1000-018653</t>
  </si>
  <si>
    <t>63CPV3519</t>
  </si>
  <si>
    <t>63CPV3519 โอนเงินอุดหนุนนักเรียนยากจนพิเศษแบบมีเงื่อนไขประจำปีการศึกษา 2563 (สังกัด ตชด.กลุ่มเดิมและกลุ่มคัดกรองใหม่)</t>
  </si>
  <si>
    <t>1000-018655</t>
  </si>
  <si>
    <t>63CPV3520</t>
  </si>
  <si>
    <t>63CPV3520 นางโสฬวี คงวัฒน์ (ลูกหนี้เงินยืม) 052563 การประชุมคณะอนุกรรมการด้านบริหารงานบุคคล ครั้งที่ 5/2563 24 ก.ย. 63 16.00 - 18.00 กสศ.</t>
  </si>
  <si>
    <t>1000-018682</t>
  </si>
  <si>
    <t>63CPV3521</t>
  </si>
  <si>
    <t>63CPV3521 งวดที่1-63-0431-จัดการศึกษาเชิงพื้นที่เพื่อความเสมอภาคทางการศึกษาจังหวัดอุบลราชธานี ระยะที่ 2</t>
  </si>
  <si>
    <t>1000-018693</t>
  </si>
  <si>
    <t>63CPV3522</t>
  </si>
  <si>
    <t>63CPV3522 งวดที่3-62-0385-พัฒนาอาชีพผลิตภัณฑ์จากกกและผือพื้นที่ชุ่มน้ำโลกกุดทิง</t>
  </si>
  <si>
    <t>1000-018694</t>
  </si>
  <si>
    <t>63CPV3523</t>
  </si>
  <si>
    <t>63CPV3523 เงินอุดหนุนเด็กยากจนพิเศษ อปท.กลุ่มเดิม โอนเข้าพร้อมเพย์นักเรียน ธนาคารออมสิน 15 ก.ย. 63 08118-G02-150920</t>
  </si>
  <si>
    <t>1000-018695</t>
  </si>
  <si>
    <t>63CPV3524</t>
  </si>
  <si>
    <t>63CPV3524 เงินอุดหนุนเด็กยากจนพิเศษ อปท.กลุ่มเดิม โอนเข้าบัญชีโรงเรียน ธนาคารออมสิน 15 ก.ย. 63 08118-G01-150920</t>
  </si>
  <si>
    <t>1000-018696</t>
  </si>
  <si>
    <t>63CPV3525</t>
  </si>
  <si>
    <t>63CPV3525 งวดที่3-62-0271-ทุนนวัตกรรมสายอาชีพชั้นสูง ประเภท 5 ปี (ปวช. ต่อเนื่อง ปวส.) ของ วิทยาลัยการเกษตรและเทคโนโลยีชัยภูมิ</t>
  </si>
  <si>
    <t>1000-018697</t>
  </si>
  <si>
    <t>63CPV3526</t>
  </si>
  <si>
    <t>63CPV3526 
งวดที่3-62-0243-ทุนนวัตกรรมสายอาชีพชั้นสูง ประเภท 5 ปี (ปวช. ต่อเนื่อง ปวส.) ระยะที่ 2 ของ วิทยาลัยเทคนิคตราด</t>
  </si>
  <si>
    <t>1000-018698</t>
  </si>
  <si>
    <t>63CPV3527</t>
  </si>
  <si>
    <t>63CPV3527 งวดที่3-62-0233-ทุนนวัตกรรมสายอาชีพชั้นสูง ประเภท 2 ปี (ปวส./อนุปริญญา) ระยะที่ 2 ของ วิทยาลัยเทคนิคลำพูน</t>
  </si>
  <si>
    <t>1000-018699</t>
  </si>
  <si>
    <t>63CPV3528</t>
  </si>
  <si>
    <t>63CPV3528 นางสาวสมชนก ลดาดก (ลูกหนี้เงินยืม) 052663 ประชุมถอดบทเรียนโครงการเปิดโลกอาสา พัฒนานวัตกรรมเพื่อสังคม โดยมูลนิธิโกมลคีมทอง 25-27 ก.ย. 63 โรงแรมปริ้นซ์พาเลซ</t>
  </si>
  <si>
    <t>1000-018700</t>
  </si>
  <si>
    <t>63CPV3529</t>
  </si>
  <si>
    <t>63CPV3529 นางสาวรินรดา แต่งตั้ง (ลูกหนี้เงินยืม) 052763 การสัมภาษณ์นักศึกษาทุนพระกนิษฐาสัมมาชีพ 27 ก.ย. 63 08.30 - 17.00 กสศ</t>
  </si>
  <si>
    <t>1000-018701</t>
  </si>
  <si>
    <t>63CPV3530</t>
  </si>
  <si>
    <t>63CPV3530 งวดที่3-62-0211-ทุนนวัตกรรมสายอาชีพชั้นสูง ประเภท 2 ปี (ปวส./อนุปริญญา) ระยะที่ 2 ของวิทยาลัยเทคโนโลยีอีสานเหนือ</t>
  </si>
  <si>
    <t>1000-018704</t>
  </si>
  <si>
    <t>63CPV3531</t>
  </si>
  <si>
    <t>63CPV3531 งวดที่3-62-0244-ทุนนวัตกรรมสายอาชีพชั้นสูง ประเภท 2 ปี (ปวส./อนุปริญญา) ระยะที่ 2 ของ วิทยาลัยเทคนิคสัตหีบ</t>
  </si>
  <si>
    <t>1000-018703</t>
  </si>
  <si>
    <t>63CPV3532</t>
  </si>
  <si>
    <t>63CPV3532 งวดที่3-62-0233-ทุนนวัตกรรมสายอาชีพชั้นสูง ประเภท 2 ปี (ปวส./อนุปริญญา) ระยะที่ 2 ของ วิทยาลัยเทคนิคลำพูน</t>
  </si>
  <si>
    <t>1000-018705</t>
  </si>
  <si>
    <t>63CPV3533</t>
  </si>
  <si>
    <t>63CPV3533 งวดที่3-62-0212-ทุนนวัตกรรมสายอาชีพชั้นสูง ประเภท 5 ปี (ปวช. ต่อเนื่อง ปวส.) ระยะที่ 2 ของ วิทยาลัยเทคโนโลยีอีสานเหนือ</t>
  </si>
  <si>
    <t>1000-018707</t>
  </si>
  <si>
    <t>63CPV3534</t>
  </si>
  <si>
    <t>63CPV3534 งวดที่3-62-0392-พัฒนาทักษะการปฏิบัติงานและทักษะการสื่อสารภาษาอังกฤษของพนักงานแคดดี้เพื่อรองรับการท่องเที่ยวเชิงกีฬาของจังหวัดพังงา</t>
  </si>
  <si>
    <t>1000-018708</t>
  </si>
  <si>
    <t>63CPV3535</t>
  </si>
  <si>
    <t>63CPV3535 งวดที่3-62-0393-พัฒนาทักษะอาชีพทุนวัฒนธรรมการผลิตผ้าหม้อห้อมของจังหวัดแพร่</t>
  </si>
  <si>
    <t>1000-018711</t>
  </si>
  <si>
    <t>63CPV3536</t>
  </si>
  <si>
    <t>63CPV3536 งวดที่3-62-0371-การพัฒนาทักษะอาชีพช่างเชื่อมแสตนเลสให้กับประชากรวัยแรงงานที่ด้อยโอกาสในพื้นที่จังหวัดนครพนม</t>
  </si>
  <si>
    <t>1000-018712</t>
  </si>
  <si>
    <t>63CPV3537</t>
  </si>
  <si>
    <t>63CPV3537 งวดที่3-62-0370-พัฒนาทักษะแรงงานอาชีพการซ่อมเครื่องใช้ไฟฟ้าและระบบไฟฟ้าในบ้านพักอาศัยแก่แรงงานด้อยโอกาสพื้นที่จังหวัดนครพนม</t>
  </si>
  <si>
    <t>1000-018713</t>
  </si>
  <si>
    <t>63CPV3538</t>
  </si>
  <si>
    <t>63CPV3538 นางสาวจินต์ภาณี สุขวัฒโน ค่ารักษาพยาบาล IPD บิดา</t>
  </si>
  <si>
    <t>21010104-Z-------</t>
  </si>
  <si>
    <t>11010213-Z-------</t>
  </si>
  <si>
    <t>1000-018714</t>
  </si>
  <si>
    <t>63CPV3539</t>
  </si>
  <si>
    <t>63CPV3539 นางสาวจินต์ภาณี สุขวัฒโน ค่ารักษาพยาบาล OPD บิดา</t>
  </si>
  <si>
    <t>1000-018716</t>
  </si>
  <si>
    <t>63CPV3540</t>
  </si>
  <si>
    <t>63CPV3540 นางสาวกนิษฐา คุณาวิศรุต ค่าทันตกรรม มารดา</t>
  </si>
  <si>
    <t>1000-018717</t>
  </si>
  <si>
    <t>63CPV3541</t>
  </si>
  <si>
    <t>63CPV3541 นายไกรยส ภัทราวาท ค่ารักษาพยาบาล OPD</t>
  </si>
  <si>
    <t>1000-018718</t>
  </si>
  <si>
    <t>63CPV3542</t>
  </si>
  <si>
    <t>63CPV3542 นางสาวรัชนี อุทยานันท์ ค่ารักษาพยาบาล OPD มารดา</t>
  </si>
  <si>
    <t>1000-018719</t>
  </si>
  <si>
    <t>63CPV3543</t>
  </si>
  <si>
    <t>63CPV3543 นางสาวศิรี จงดี ค่ารักษาพยาบาล OPD</t>
  </si>
  <si>
    <t>1000-018720</t>
  </si>
  <si>
    <t>63CPV3544</t>
  </si>
  <si>
    <t>63CPV3544 นางสาวณหฤทัย วราพงษ์พิพัฒน์ ค่ารักษาพยาบาล OPD</t>
  </si>
  <si>
    <t>1000-018724</t>
  </si>
  <si>
    <t>63CPV3545</t>
  </si>
  <si>
    <t>63CPV3545 PO63000418-2/3 บริษัท รีพอร์ตเตอร์ โปรดักชั่น จำกัด รายงานผลการสื่อสารเรื่องราวของ กสศ. ผ่านสื่อออนไลน์ The reporter งวดที่ 2 (เดือนมิถุนายน-สิงหาคม 2563)</t>
  </si>
  <si>
    <t>1000-018726</t>
  </si>
  <si>
    <t>63CPV3546</t>
  </si>
  <si>
    <t>63CPV3546 งวดที่3-62-0362-พัฒนาเเละยกระดับคุณภาพชีวิตความเป็นอยู่ของผู้มีรายได้น้อยโดยการส่งเสริมพัฒนากาเเฟครบวงจรบ้านเลาวู</t>
  </si>
  <si>
    <t>1000-018728</t>
  </si>
  <si>
    <t>63CPV3547</t>
  </si>
  <si>
    <t>63CPV3547 งวดที่3-62-0416-เตรียมความพร้อมกลุ่มแรงงานนอกระบบขาดโอกาสระดับตำบลจังหวัดสุรินทร์ตลาดงานสร้างสรรค์</t>
  </si>
  <si>
    <t>1000-018729</t>
  </si>
  <si>
    <t>63CPV3548</t>
  </si>
  <si>
    <t>63CPV3548 งวดที่3-62-0374-เสริมสร้างทักษะพัฒนาอาชีพสู่ความยั่งยืน</t>
  </si>
  <si>
    <t>1000-018731</t>
  </si>
  <si>
    <t>63CPV3549</t>
  </si>
  <si>
    <t>63CPV3549 งวดที่3-62-0386-สร้างปัญญาฝึกทักษะเพื่อพัฒนาอาชีพผู้ด้อยโอกาส</t>
  </si>
  <si>
    <t>1000-018733</t>
  </si>
  <si>
    <t>63CPV3550</t>
  </si>
  <si>
    <t>63CPV3550 งวดที่3-62-0360-การพัฒนาอาชีพของกลุ่มสตรีปกาเกอะญอผู้ด้อยโอกาสและขาดแคลนทุนทรัพย์ อำเภอกัลยาณิวัฒนา จังหวัดเชียงใหม่</t>
  </si>
  <si>
    <t>1000-018736</t>
  </si>
  <si>
    <t>63CPV3551</t>
  </si>
  <si>
    <t>63CPV3551 งวดที่3-62-0408-พัฒนาทักษะอาชีพการขยายพันธุ์และดูแลสวนส้มจุกชุมชนบ้านแคเหนือ ตำบลแค อำเภอจะนะ จังหวัดสงขลา</t>
  </si>
  <si>
    <t>1000-018738</t>
  </si>
  <si>
    <t>63CPV3552</t>
  </si>
  <si>
    <t>63CPV3552 งวดที่3-62-0354-การยกระดับการประกอบอาชีพเสริมด้วยเทคโนโลยีเกษตรผสมผสานระบบอินทรีย์</t>
  </si>
  <si>
    <t>1000-018741</t>
  </si>
  <si>
    <t>63CPV3553</t>
  </si>
  <si>
    <t>63CPV3553 PO63000864 นาย กัญจน์ ศิริบวรเกียรติ จัดทำคู่มือการโอนคืนเงินยืมรองจ่ายผ่านระบบแอปพลิเคชั่น Krungthai Next และจัดทำคู่มือการโอนคืนเงินยืมรองจ่ายช่องทาง KTB netbank</t>
  </si>
  <si>
    <t>1000-018746</t>
  </si>
  <si>
    <t>63CPV3554</t>
  </si>
  <si>
    <t>63CPV3554  โอเนเงินเข้ากองทุนสวัสดิการส่วนเพิ่มสำหรับปีงบประมาณ 2563 (ครั้งที่3)</t>
  </si>
  <si>
    <t>1000-018747</t>
  </si>
  <si>
    <t>63CPV3555</t>
  </si>
  <si>
    <t>63CPV3555 เงินอุดหนุนเด็กยากจนพิเศษ ตชด.กลุ่มเดิมและกลุ่มคัดกรองใหม่ ภาคเรียนที่ 1/2563 โอนเข้าบัญชีโรงเรียน ธนาคารกรุงไทย 23 ก.ย. 63 08789-K01-230920</t>
  </si>
  <si>
    <t>1000-018748</t>
  </si>
  <si>
    <t>63CPV3556</t>
  </si>
  <si>
    <t>63CPV3556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ธนาคารกรุงไทย 23 ก.ย. 63 08794-K01-230920</t>
  </si>
  <si>
    <t>1000-018749</t>
  </si>
  <si>
    <t>63CPV3557</t>
  </si>
  <si>
    <t>63CPV3557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ธนาคารกรุงไทย 23 ก.ย. 63 08794-K02-230920</t>
  </si>
  <si>
    <t>1000-018750</t>
  </si>
  <si>
    <t>63CPV3558</t>
  </si>
  <si>
    <t>63CPV3558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ธนาคารกรุงไทย 23 ก.ย. 63 08794-K03-230920</t>
  </si>
  <si>
    <t>1000-018751</t>
  </si>
  <si>
    <t>63CPV3559</t>
  </si>
  <si>
    <t>63CPV3559 เงินอุดหนุนเด็กยากจนพิเศษ อปท.กลุ่มเดิม โอนเข้าบัญชีโรงเรียน ธนาคารกรุงไทย 21 ก.ย. 63 08118-K01-210920</t>
  </si>
  <si>
    <t>1000-018752</t>
  </si>
  <si>
    <t>63CPV3560</t>
  </si>
  <si>
    <t>63CPV3560 เงินอุดหนุนเด็กยากจนพิเศษ อปท.กลุ่มเดิม โอนเข้าบัญชีโรงเรียน ธนาคารธกส. 21 ก.ย. 63 08118-B01-210920</t>
  </si>
  <si>
    <t>1000-018755</t>
  </si>
  <si>
    <t>63CPV3561</t>
  </si>
  <si>
    <t>63CPV3561 โอนเงินจัดสรรเงินอุดหนุนนักเรียนยากจนพิเศษแบบมีเงื่อนไขประจำปีการศึกษา 2563 (สังกัด อปท.กลุ่มเดิม และกลุ่มคัดกรองใหม่ ภาคเรียนที่ 1/2563)</t>
  </si>
  <si>
    <t>1000-018759</t>
  </si>
  <si>
    <t>63CPV3562</t>
  </si>
  <si>
    <t>63CPV3562 งวดที่1-63-0425-พัฒนาผลิตภัณฑ์ไม้โพทะเลจากเอกลักษณ์ท้องถิ่นของชุมชนบ้านสามช่องเหนือ</t>
  </si>
  <si>
    <t>1000-018761</t>
  </si>
  <si>
    <t>63CPV3563</t>
  </si>
  <si>
    <t>63CPV3563 งวดที่1-63-0425-พัฒนาผลิตภัณฑ์ไม้โพทะเลจากเอกลักษณ์ท้องถิ่นของชุมชนบ้านสามช่องเหนือ</t>
  </si>
  <si>
    <t>1000-018772</t>
  </si>
  <si>
    <t>63CPV3564</t>
  </si>
  <si>
    <t>63CPV3564 เงินเดือนบุคคลากร ประจำเดือน กันยายน 2563</t>
  </si>
  <si>
    <t>1000-018774</t>
  </si>
  <si>
    <t>63CPV3565</t>
  </si>
  <si>
    <t>63CPV3566 โอนเงินเพื่อดำเนินการลงทุน จากบัญชีกรุงไทย 742-4 เข้าบัญชีธนาคารเกียรตินาคินภัทร 328-6</t>
  </si>
  <si>
    <t>1000-018784</t>
  </si>
  <si>
    <t>63CPV3566</t>
  </si>
  <si>
    <t>63CPV3566 PO63000806-1/7 นางสาว ณัฐวรรณ อำนวยสินสิริ จ้างเจ้าหน้าที่ประสานงานวิชาการสำนักพัฒนาคุณภาพครูฯ งวดที่ 1</t>
  </si>
  <si>
    <t>1000-018792</t>
  </si>
  <si>
    <t>63CPV3567</t>
  </si>
  <si>
    <t>63CPV3567 บริษัทหลักทรัพย์จัดการกองทุน ทิสโก้ จำกัด เงินสมทบกองทุนสำรองเลี้ยงชีพ เดือนกันยายน 2563</t>
  </si>
  <si>
    <t>1000-018788</t>
  </si>
  <si>
    <t>63CPV3568</t>
  </si>
  <si>
    <t>PO63000489-4/6 นาย นรินทร์ ฉันทะวุฒิพงศ์ ค่าจ้างเจ้าหน้าที่สนับสนุนการดำเนินงานศูนย์สัญญา</t>
  </si>
  <si>
    <t>1000-018791</t>
  </si>
  <si>
    <t>63CPV3569</t>
  </si>
  <si>
    <t>63CPV3569 PO63000693-2/8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2</t>
  </si>
  <si>
    <t>1000-018795</t>
  </si>
  <si>
    <t>63CPV3570</t>
  </si>
  <si>
    <t>63CPV3570 PO63000692-2/8 นาย นราทร เงาศิริกาญจนกุล จัดจ้างเจ้าหน้าที่สนับสนุนการทำงานสำนักพัฒนาคุณภาพครูฯ งวดที่ 2</t>
  </si>
  <si>
    <t>1000-018796</t>
  </si>
  <si>
    <t>63CPV3571</t>
  </si>
  <si>
    <t>63CPV3571 นางสาวชนกพรรณ วรดิลก (ลูกหนี้เงินยืม) 053163 การประชุมติดตามการดำเนินงานโครงการพัฒนาระบบเสนอชื่อครูผู้สมควรได้รับรางวัลสมเด็จเจ้าฟ้ามหาจักรี 29 ก.ย. 63 12.30-15.00</t>
  </si>
  <si>
    <t>1000-018797</t>
  </si>
  <si>
    <t>63CPV3572</t>
  </si>
  <si>
    <t>63CPV3572 ซื้อกองทุนเปิด เคบริหารเงิน (K-CASH) หักเงินจากธนาคารเกียรตินาคินภัทร 328-6</t>
  </si>
  <si>
    <t>12030203-C-99-99-99-99-99-99-99</t>
  </si>
  <si>
    <t>11010243-C-99-99-99-99-99-99-99</t>
  </si>
  <si>
    <t>1000-018799</t>
  </si>
  <si>
    <t>63CPV3573</t>
  </si>
  <si>
    <t>63CPV3573 นางสาวกมลวรรณ พลับจีน (ลูกหนี้เงินยืม) 053063 การประชุมคณะอนุกรรมการกำกับทิศทางครั้งที่ 4/2563 โครงการสนับสนุนการพัฒนาครูและเด็กนอกระบบการศึกษา 1 ต.ค. 63 13.30-16.30 กสศ.</t>
  </si>
  <si>
    <t>1000-018818</t>
  </si>
  <si>
    <t>63CPV3574</t>
  </si>
  <si>
    <t>63CPV3574 นางสาวฐิติมา เปรมประเสริฐ ค่าตอบแทนปฏิบัติงานสนับสนุนฝ่ายบัญชีและการเงิน 21-25 ก.ย. 63</t>
  </si>
  <si>
    <t>1000-018824</t>
  </si>
  <si>
    <t>63CPV3575</t>
  </si>
  <si>
    <t>63CPV3575 ค่าธรรมเนียมธนาคารกรุงไทย0482 เดือนกรกฎาคม 2563 (บันทึกไม่ครบจำนวน)</t>
  </si>
  <si>
    <t>1000-018827</t>
  </si>
  <si>
    <t>63CPV3576</t>
  </si>
  <si>
    <t>63CPV3576 งบ C คืน F</t>
  </si>
  <si>
    <t>1000-018826</t>
  </si>
  <si>
    <t>63CPV3577</t>
  </si>
  <si>
    <t>63CPV3577 เงินอุดหนุนเด็กยากจนพิเศษ อปท.กลุ่มเดิมและกลุ่มคัดกรองใหม่ ภาคเรียนที่ 1/2563 โอนเข้าบัญชีโรงเรียน ธนาคารกรุงไทย 25 ก.ย. 63 08875-K01-250920</t>
  </si>
  <si>
    <t>1000-018829</t>
  </si>
  <si>
    <t>63CPV3578</t>
  </si>
  <si>
    <t>63CPV3578 เงินอุดหนุนเด็กยากจนพิเศษ ตชด.กลุ่มเดิมและกลุ่มคัดกรองใหม่ ภาคเรียนที่ 1/2563 โอนเข้าบัญชีโรงเรียน ธนาคารกรุงไทย 25 ก.ย. 63 08789-K01-250920</t>
  </si>
  <si>
    <t>1000-018830</t>
  </si>
  <si>
    <t>63CPV3579</t>
  </si>
  <si>
    <t>63CPV3579 งบ C คืน F(รับคืน)</t>
  </si>
  <si>
    <t>1000-018831</t>
  </si>
  <si>
    <t>63CPV3580</t>
  </si>
  <si>
    <t>63CPV3580 เงินอุดหนุนเด็กยากจนพิเศษ ตชด.กลุ่มเดิมและกลุ่มคัดกรองใหม่ ภาคเรียนที่ 1/2563 โอนเข้าบัญชีโรงเรียน ธนาคารธกส. 25 ก.ย. 63 08789-B01-250920</t>
  </si>
  <si>
    <t>1000-018833</t>
  </si>
  <si>
    <t>63CPV3581</t>
  </si>
  <si>
    <t>63CPV3581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ธนาคารธกส. 25 ก.ย. 63 08794-B01-250920</t>
  </si>
  <si>
    <t>1000-018834</t>
  </si>
  <si>
    <t>63CPV3582</t>
  </si>
  <si>
    <t>63CPV3582 เงินอุดหนุนเด็กยากจนพิเศษ สพฐ.กลุ่มเดิมและกลุ่มคัดกรองใหม่ ภาคเรียนที่ 1/2563 โอนเงินเข้าพร้อมเพย์นักเรียน ธนาคารธกส. 25 ก.ย. 63 08794-B02-250920</t>
  </si>
  <si>
    <t>1000-018859</t>
  </si>
  <si>
    <t>63CPV3583</t>
  </si>
  <si>
    <t>63CPV3583 PO63000587-2/6 นาย ทวีศักดิ์ นิรตานนท์ ค่าจ้างบริการรถตู้ประจำสำนักงาน พร้อมคนขับ จำนวน 1 คัน (เบิกจ่ายตามจริง)</t>
  </si>
  <si>
    <t>1000-018895</t>
  </si>
  <si>
    <t>63CPV3584</t>
  </si>
  <si>
    <t>PO63000349-6/7 น.ส. ชูสะอาด กันธรส ส่งมอบงานงวดที่ 6 ประกอบด้วย</t>
  </si>
  <si>
    <t>1000-018896</t>
  </si>
  <si>
    <t>63CPV3585</t>
  </si>
  <si>
    <t>63CPV3585 PO63000610-3/10 นางสาว พรประภา พงษารัตน์ รายงานสรุปผลการดำเนินงาน งวดที่ 3</t>
  </si>
  <si>
    <t>1000-018898</t>
  </si>
  <si>
    <t>63CPV3586</t>
  </si>
  <si>
    <t>63CPV3586 PO63000862-1/3 นางสาว สุนิตา กรดมณี ค่าจ้างเจ้าหน้าที่สนับสนุนการดำเนินงานของศูนย์สัญญา เดือนกันยายน 2563</t>
  </si>
  <si>
    <t>1000-018900</t>
  </si>
  <si>
    <t>63CPV3587</t>
  </si>
  <si>
    <t>63CPV3587 PO63000695-2/6 นางสาว วิไลภรณ์ พันเพ็ชร รายงานสรุปผลการดำเนินงาน งวดที่ 2</t>
  </si>
  <si>
    <t>1000-018902</t>
  </si>
  <si>
    <t>63CPV3588</t>
  </si>
  <si>
    <t>63CPV3588 PO63000387-6/12 นางสาว นันทิวรรณ อภิสิงห์ จัดจ้างบุคคลเพื่อดำเนินงานสนับสนุนฝ่ายตรวจสอบภายใน ประจำเดือนกันยายน 2563</t>
  </si>
  <si>
    <t>1000-018904</t>
  </si>
  <si>
    <t>63CPV3589</t>
  </si>
  <si>
    <t>63CPV3589 PO63000540-4/6 นางฉลวยลักษณ์ สินประเสริฐ จัดจ้างผู้เชี่ยวชาญด้านการพัฒนาระบบและการบริหารทั่วไป ประจำเดือนกันยายน 2563</t>
  </si>
  <si>
    <t>1000-018906</t>
  </si>
  <si>
    <t>63CPV3590</t>
  </si>
  <si>
    <t>63CPV3590 PO63000490-4/6 นายวิโรจน์ โชควิวัฒน รายงานสรุปผลการดำเนินงาน ก.ย. 63</t>
  </si>
  <si>
    <t>1000-018908</t>
  </si>
  <si>
    <t>63CPV3591</t>
  </si>
  <si>
    <t>63CPV3591 PO63000744-2/12 นางสาว สุวิชล สีนิล รายงานสรุปผลการดำเนินงาน สนับสนุนการบริหารงานทั่วไป ฝ่ายเทคโนโลยีสารสนเทศ</t>
  </si>
  <si>
    <t>1000-018910</t>
  </si>
  <si>
    <t>63CPV3592</t>
  </si>
  <si>
    <t>63CPV3592 PO63000429-5/12 นาย ธนากร เจริญศิริพรกุล รายงานสรุปผลการดำเนินงาน งวดที่ 5</t>
  </si>
  <si>
    <t>1000-018912</t>
  </si>
  <si>
    <t>63CPV3593</t>
  </si>
  <si>
    <t>63CPV3593 PO63000941-1/3 นาง วิภาวี บุรุษหงส์ จ้างเหมาบริหารจัดการงานระดมทุน</t>
  </si>
  <si>
    <t>1000-018915</t>
  </si>
  <si>
    <t>63CPV3594</t>
  </si>
  <si>
    <t>63CPV3594 PO63000435-5/12 นางสาว มุกฑารีย์ ชูความดี จัดจ้างบุคคลเพื่อดำเนินงานสนับสนุนฝ่ายตรวจสอบภายใน ประจำเดือนกันยายน 2563</t>
  </si>
  <si>
    <t>1000-018917</t>
  </si>
  <si>
    <t>63CPV3595</t>
  </si>
  <si>
    <t>63CPV3595 PO63000885-1/2 นาย ธรรมสถิตย์ ผลแก้ว จ้างเหมาวิเคราะห์ข่าวสารประจำวันและเดือนที่เกี่ยวกับ กสศ. งวดที่ 1</t>
  </si>
  <si>
    <t>1000-018919</t>
  </si>
  <si>
    <t>63CPV3596</t>
  </si>
  <si>
    <t>63CPV3596 PO63000356-6/12 นางสาวปภาณี ยมนัตถ์ รายงานสรุปผลการดำเนินงาน งวดที่ ๖ ประกอบด้วยการรายงานตามขอบเขตงาน ประกอบด้วย</t>
  </si>
  <si>
    <t>1000-018922</t>
  </si>
  <si>
    <t>63CPV3597</t>
  </si>
  <si>
    <t>63CPV3597 PO63000700-2/2 นาย พัฒน์ จันทะโชติ จ้างเหมาบริการสนับสนุนงานระดมทุนและสร้างความร่วมมือ</t>
  </si>
  <si>
    <t>1000-018924</t>
  </si>
  <si>
    <t>63CPV3598</t>
  </si>
  <si>
    <t>63CPV3598 PO63000357-6/12 นางสาวยุลตา จินดาศิริอรุณ รายงานสรุปผลการทำงาน งวดที่๖</t>
  </si>
  <si>
    <t>1000-018927</t>
  </si>
  <si>
    <t>63CPV3599</t>
  </si>
  <si>
    <t>63CPV3599 PO63000738-2/2 นางสาว ตรีชฎา พลชนะ จ้างเหมาบริการงานทั่วไป เพื่อสนับสนุนการระดมทุนและความร่วมมือ</t>
  </si>
  <si>
    <t>1000-018930</t>
  </si>
  <si>
    <t>63CPV3600</t>
  </si>
  <si>
    <t>63CPV3600 PO63000724-2/6 นางสาว ชุติวีร์ โตมี รายงานสรุปผลการดำเนินงาน งวดที่ 2</t>
  </si>
  <si>
    <t>1000-018932</t>
  </si>
  <si>
    <t>63CPV3601</t>
  </si>
  <si>
    <t>63CPV3601 PO63000311-7/12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(เดือนกันยายน 2563)</t>
  </si>
  <si>
    <t>1000-018935</t>
  </si>
  <si>
    <t>63CPV3602</t>
  </si>
  <si>
    <t>63CPV3602 PO63000443-5/9 นางสาวสุจิตรา สมปาน จัดจ้างเจ้าหน้าที่บริหารงานทั่วไป ฝ่ายสื่อสารองค์กร ประจำเดือน กันยายน 2563</t>
  </si>
  <si>
    <t>1000-018937</t>
  </si>
  <si>
    <t>63CPV3603</t>
  </si>
  <si>
    <t>63CPV3603 PO63000491-4/12 นาย อาม ศรีมาลา รายงานสรุปผลการดำเนินการเดือน กันยายน 2563 งวดที่  4</t>
  </si>
  <si>
    <t>1000-018940</t>
  </si>
  <si>
    <t>63CPV3604</t>
  </si>
  <si>
    <t>63CPV3604 PO63000635-3/6 นางสาว เบญญา คำแสน การจัดการเอกสารจัดซื้อจัดจ้างของ วสศ.</t>
  </si>
  <si>
    <t>1000-018941</t>
  </si>
  <si>
    <t>63CPV3605</t>
  </si>
  <si>
    <t>63CPV3605 เบิกชดเชยเงินสดย่อย ครั้งที่ 15/2563</t>
  </si>
  <si>
    <t>1000-018965</t>
  </si>
  <si>
    <t>63CPV3606</t>
  </si>
  <si>
    <t>63CPV3606 PO63000610-3/10 นางสาว พรประภา พงษารัตน์ รายงานสรุปผลการดำเนินงาน งวดที่ 3</t>
  </si>
  <si>
    <t>1000-018948</t>
  </si>
  <si>
    <t>63CPV3607</t>
  </si>
  <si>
    <t>63CPV3607 PO63000776-1/6 นางสาว ศศินิภา อุทัยสอาด จ้างเจ้าหน้าที่บริหารแผนงาน/โครงการภายใต้สำนักนวัตกรรมและทุนการศึกษา</t>
  </si>
  <si>
    <t>1000-018951</t>
  </si>
  <si>
    <t>63CPV3608</t>
  </si>
  <si>
    <t>63CPV3608 PO63000514-4/8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</t>
  </si>
  <si>
    <t>1000-018953</t>
  </si>
  <si>
    <t>63CPV3609</t>
  </si>
  <si>
    <t>63CPV3609 PO63000920-1/2 นางสาว ธนาภรณ์ ธรรมธร รายงานผลการดำเนินงานโครงการ</t>
  </si>
  <si>
    <t>1000-018955</t>
  </si>
  <si>
    <t>63CPV3610</t>
  </si>
  <si>
    <t>63CPV3610 PO63000303-7/11 นางสาว วรางคณา สิ่งสม รายละเอียดผลการปฏิบัติงานโครงการการจัดประชุมวิชาการนานาชาติฯ (เดือนกันยายน 2563)</t>
  </si>
  <si>
    <t>1000-018957</t>
  </si>
  <si>
    <t>63CPV3611</t>
  </si>
  <si>
    <t>63CPV3611 PO63000642-2/3 นางสาว ฝานฝัน ยมศรีเคน -จัดจ้างเจ้าหน้าที่ธุรการ ส่วนงานบัญชีและการเงิน งวดที่ 2</t>
  </si>
  <si>
    <t>1000-018959</t>
  </si>
  <si>
    <t>63CPV3612</t>
  </si>
  <si>
    <t>63CPV3612 PO63000696-2/6 นางสาว ศิริวรรณ คงเมฆา รายงานสรุปผลการดำเนินงาน งวดที่ 2</t>
  </si>
  <si>
    <t>1000-018961</t>
  </si>
  <si>
    <t>63CPV3613</t>
  </si>
  <si>
    <t>63CPV3613 PO63000697-2/6 นางสาว พรทิพย์ บุญฉ่ำ รายงานสรุปผลการดำเนินงาน  งวดที่ 2</t>
  </si>
  <si>
    <t>1000-018976</t>
  </si>
  <si>
    <t>63CPV3614</t>
  </si>
  <si>
    <t>63CPV3614 โอนเพิ่มเติม เนื่องจากมูลนิธิได้รับยกเว้นภาษี งวดที่1-63-0314-สนับสนุนการพัฒนาครูและโรงเรียนเพื่อยกระดับคุณภาพการศึกษาอย่างต่อเนื่อง รุ่นที่ 2 ปี 2563 โดยศูนย์ยวพัฒน์ มูลนิธิรัฐบุรุษ  พลเอก</t>
  </si>
  <si>
    <t>1000-018979</t>
  </si>
  <si>
    <t>63CPV3615</t>
  </si>
  <si>
    <t>63CPV3615 PO63000507-4/4 นางสาว ภัณฑิกา สหายมิตร สรุปผลการดำเนินงาน ประจำเดือน</t>
  </si>
  <si>
    <t>1000-018995</t>
  </si>
  <si>
    <t>63CPV3616</t>
  </si>
  <si>
    <t>63CPV3616 PO63000723-2/6 น.ส. ปาริชาติ สกุลภาพนิมิต รายงานสรุปผลการดำเนินงาน ประจำเดือน</t>
  </si>
  <si>
    <t>1000-018997</t>
  </si>
  <si>
    <t>63CPV3617</t>
  </si>
  <si>
    <t>63CPV3617 PO63000805-1/3 นาย กฤดิธาดา จารุสกุล จ้างผู้เชี่ยวชาญด้านกฎหมาย งวดที่ 1</t>
  </si>
  <si>
    <t>1000-019000</t>
  </si>
  <si>
    <t>63CPV3618</t>
  </si>
  <si>
    <t>63CPV3618 นางสาววัชรี กิจพิทักษ์ (ลูกหนี้เงินยืม) 052963 ค่าเดินทางรถตู้สำนักงาน 1-31 ต.ค. 63 08.00 - 17.00 กสศ.</t>
  </si>
  <si>
    <t>11010220-C-101-63C996204-2.1.1-2563-63C9962040007-99-99</t>
  </si>
  <si>
    <t>11020102-C-101-63C996204-2.1.1-2563-63C9962040007-99-99</t>
  </si>
  <si>
    <t>1000-019001</t>
  </si>
  <si>
    <t>63CPV3619</t>
  </si>
  <si>
    <t>63CPV3619 นางสาววัชรี กิจพิทักษ์ (ลูกหนี้เงินยืม) 052863 ค่าจัดส่งเอกสารแมสเซนเจอร์ 1-31 ต.ค. 63 08.00-17.00 กสศ.</t>
  </si>
  <si>
    <t>1000-019095</t>
  </si>
  <si>
    <t>63CPV3620</t>
  </si>
  <si>
    <t>63CPV3620 โอนเงินเพื่อการจัดสรรเงินอุดหนุนนักเรียนยากจนพิเศษแบบมีเงื่อนไข</t>
  </si>
  <si>
    <t>1000-019097</t>
  </si>
  <si>
    <t>63CPV3621</t>
  </si>
  <si>
    <t>63CPV3621 โอนเงินเพื่อการจัดสรรเงินอุดหนุนนักเรียนยากจนพิเศษแบบมีเงื่อนไข จาก 927-2 ไป 748-3</t>
  </si>
  <si>
    <t>1000-019152</t>
  </si>
  <si>
    <t>63CPV3622</t>
  </si>
  <si>
    <t>63CPV3622 ซื้อกองทุนเปิดเคบริหารเงิน (K-CASH) ซื้อหน่วยลงทุน หักจากบัญชีธนาคารเกียรตินาคินภัทร 328-6</t>
  </si>
  <si>
    <t>1000-019245</t>
  </si>
  <si>
    <t>63CPV3623</t>
  </si>
  <si>
    <t>63CPV3623 เงินอุดหนุนเด็กยากจนพิเศษ อปท.กลุ่มเดิมและกลุ่มคัดกรองใหม่ ภาคเรียนที่ 1/2563 โอนเข้าบัญชีโรงเรียน ธนาคารธกส. 30 ก.ย. 63 08875-B01-300920</t>
  </si>
  <si>
    <t>1000-019248</t>
  </si>
  <si>
    <t>63CPV3624</t>
  </si>
  <si>
    <t>63CPV3624 โอนเงินระหว่างบัญชีและซื้อกองทุนเปิดเค บริหารเงิน (K-CASH) จาก ทหารไทย 559-2</t>
  </si>
  <si>
    <t>11010246-C-99-99-99-99-99-99-99</t>
  </si>
  <si>
    <t>1000-019249</t>
  </si>
  <si>
    <t>63CPV3625</t>
  </si>
  <si>
    <t>63CPV3625 เงินอุดหนุนเด็กยากจนพิเศษ อปท.กลุ่มเดิมและกลุ่มคัดกรองใหม่ ภาคเรียนที่ 1/2563 โอนเข้าพร้อมเพย์นักเรียน ธนาคารออมสิน 28 ก.ย. 63 08875-G02-280920</t>
  </si>
  <si>
    <t>1000-019251</t>
  </si>
  <si>
    <t>63CPV3626</t>
  </si>
  <si>
    <t>63CPV3626 เงินอุดหนุนเด็กยากจนพิเศษ อปท.กลุ่มเดิมและกลุ่มคัดกรองใหม่ ภาคเรียนที่ 1/2563 โอนเข้าบัญชีโรงเรียน ธนาคารธกส. 29 ก.ย. 63 08875-B01-290920</t>
  </si>
  <si>
    <t>1000-019252</t>
  </si>
  <si>
    <t>63CPV3627</t>
  </si>
  <si>
    <t>63CPV3627 เงินอุดหนุนเด็กยากจนพิเศษ อปท.กลุ่มเดิมและกลุ่มคัดกรองใหม่ ภาคเรียนที่ 1/2563 โอนเข้าพร้อมเพย์นักเรียน ธนาคารธกส. 29 ก.ย. 63 08875-B02-290920</t>
  </si>
  <si>
    <t>1000-019254</t>
  </si>
  <si>
    <t>63CPV3628</t>
  </si>
  <si>
    <t>63CPV3628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ธนาคารกรุงไทย 30 ก.ย. 63 08794-K01-300920</t>
  </si>
  <si>
    <t>1000-019256</t>
  </si>
  <si>
    <t>63CPV3629</t>
  </si>
  <si>
    <t>63CPV3629 เงินอุดหนุนเด็กยากจนพิเศษ สพฐ.กลุ่มเดิมและกลุ่มคัดกรองใหม่ ภาคเรียนที่ 1/2563 โอนเงินบัญชีนักเรียน ธนาคารออมสิน 30 ก.ย. 63 08794-G01-300920</t>
  </si>
  <si>
    <t>1000-019257</t>
  </si>
  <si>
    <t>63CPV3630</t>
  </si>
  <si>
    <t>63CPV3630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ธนาคารออมสิน 24 ก.ย. 63 08794-G01-240920.1</t>
  </si>
  <si>
    <t>1000-019258</t>
  </si>
  <si>
    <t>63CPV3631</t>
  </si>
  <si>
    <t>63CPV3631 เงินอุดหนุนเด็กยากจนพิเศษ สพฐ.กลุ่มเดิมและกลุ่มคัดกรองใหม่ ภาคเรียนที่ 1/2563 โอนเงินพร้อมเพย์นักเรียน ธนาคารออมสิน 24 ก.ย. 63 08794-G02-240920</t>
  </si>
  <si>
    <t>1000-019260</t>
  </si>
  <si>
    <t>63CPV3632</t>
  </si>
  <si>
    <t>63CPV3632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ธนาคารกรุงไทย 30 ก.ย. 63 08794-K02-300920</t>
  </si>
  <si>
    <t>1000-019262</t>
  </si>
  <si>
    <t>63CPV3633</t>
  </si>
  <si>
    <t>63CPV3633 ค่าธรรมเนียม ธนาคารกรุงไทย7424 เดือนกันยายน 2563</t>
  </si>
  <si>
    <t>1000-019263</t>
  </si>
  <si>
    <t>63CPV3634</t>
  </si>
  <si>
    <t>63CPV3634 ค่าธรรมเนียม ธนาคารกรุงไทย1251 เดือนกันยายน 2563</t>
  </si>
  <si>
    <t>11010233-C-------</t>
  </si>
  <si>
    <t>1000-019289</t>
  </si>
  <si>
    <t>63CPV3635</t>
  </si>
  <si>
    <t>63CPV3635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ธนาคารกรุงไทย 30 ก.ย. 63 08794-K03-300920</t>
  </si>
  <si>
    <t>1000-019290</t>
  </si>
  <si>
    <t>63CPV3636</t>
  </si>
  <si>
    <t>63CPV3636 เงินอุดหนุนเด็กยากจนพิเศษ อปท.กลุ่มเดิมและกลุ่มคัดกรองใหม่ ภาคเรียนที่ 1/2563 โอนเข้าบัญชีโรงเรียน ธนาคารออมสิน 30 ก.ย. 63 08875-G03-300920</t>
  </si>
  <si>
    <t>1000-019292</t>
  </si>
  <si>
    <t>63CPV3637</t>
  </si>
  <si>
    <t>63CPV3637 เงินอุดหนุนเด็กยากจนพิเศษ อปท.กลุ่มเดิมและกลุ่มคัดกรองใหม่ ภาคเรียนที่ 1/2563 โอนเข้าบัญชีโรงเรียน ธนาคารออมสิน 28 ก.ย. 63 08875-G01-280920</t>
  </si>
  <si>
    <t>1000-019293</t>
  </si>
  <si>
    <t>63CPV3638</t>
  </si>
  <si>
    <t>63CPV3638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ธนาคารธกส. 30 ก.ย. 63 08794-B02-300920</t>
  </si>
  <si>
    <t>1000-019294</t>
  </si>
  <si>
    <t>63CPV3639</t>
  </si>
  <si>
    <t>63CPV3639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ธนาคารธกส. 30 ก.ย. 63 08794-B01-300920</t>
  </si>
  <si>
    <t>1000-019337</t>
  </si>
  <si>
    <t>63CPV3640</t>
  </si>
  <si>
    <t>63CPV3640 เงินอุดหนุนเด็กยากจนพิเศษ อปท.กลุ่มเดิมและกลุ่มคัดกรองใหม่ ภาคเรียนที่ 1/2563 โอนเข้าบัญชีโรงเรียน ธนาคารกรุงไทย 30 ก.ย. 63 08875-K02-300920</t>
  </si>
  <si>
    <t>1000-019338</t>
  </si>
  <si>
    <t>63CPV3641</t>
  </si>
  <si>
    <t>63CPV3641 เงินอุดหนุนเด็กยากจนพิเศษ อปท.กลุ่มเดิมและกลุ่มคัดกรองใหม่ ภาคเรียนที่ 1/2563 โอนเข้าบัญชีโรงเรียน ธนาคารกรุงไทย 30 ก.ย. 63 08875-K01-300920</t>
  </si>
  <si>
    <t>1000-019340</t>
  </si>
  <si>
    <t>63CPV3642</t>
  </si>
  <si>
    <t>63CPV3642 เงินอุดหนุนเด็กยากจนพิเศษ ตชด.กลุ่มเดิมและกลุ่มคัดกรองใหม่ ภาคเรียนที่ 1/2563 โอนเข้าบัญชีโรงเรียน ธนาคารออมสิน 24 ก.ย. 63 08789-G01-240920</t>
  </si>
  <si>
    <t>1000-019343</t>
  </si>
  <si>
    <t>63CPV3643</t>
  </si>
  <si>
    <t>63CPV3643 เงินอุดหนุนเด็กยากจนพิเศษ อปท.กลุ่มเดิมและกลุ่มคัดกรองใหม่ ภาคเรียนที่ 1/2563 โอนเข้าบัญชีโรงเรียน ธนาคารออมสิน 30 ก.ย. 63 08875-G04-300920</t>
  </si>
  <si>
    <t>1000-020884</t>
  </si>
  <si>
    <t>63CPV3644</t>
  </si>
  <si>
    <t>63CPV3644 ค่าธรรมเนียมธนาคารกรุงไทย0821 เดือนสิงหาคม 2563</t>
  </si>
  <si>
    <t>1000-012606</t>
  </si>
  <si>
    <t>63FPV0012</t>
  </si>
  <si>
    <t>99000003-F-------</t>
  </si>
  <si>
    <t>11010207-F-------</t>
  </si>
  <si>
    <t>1000-012610</t>
  </si>
  <si>
    <t>63FPV0013</t>
  </si>
  <si>
    <t>63FPV0013 ค่าธรรมเนียมธนาคารเดือน ธันวาคม 2563</t>
  </si>
  <si>
    <t>1000-012914</t>
  </si>
  <si>
    <t>63FPV0014</t>
  </si>
  <si>
    <t>63FPV0014 โอนเงินบริจาค จากธนาคารทหารไทยเข้าบัญชีธนาคารกรุงไทย เพื่อเตรียมการโอนเงินค่าหารให้แก่เด็กยากจนพิเศษ</t>
  </si>
  <si>
    <t>99000001-F-99-99-99-99-99-99-99</t>
  </si>
  <si>
    <t>11010230-F-99-99-99-99-99-99-99</t>
  </si>
  <si>
    <t>1000-013047</t>
  </si>
  <si>
    <t>63FPV0015</t>
  </si>
  <si>
    <t>63FPV0015 โอนเงินบริจาคโครงการช่วยเหลือเด็กและเยาวชนที่ได้รับผลกระทบจากสถานการณ์</t>
  </si>
  <si>
    <t>21010101-F-------</t>
  </si>
  <si>
    <t>11020101-F-------</t>
  </si>
  <si>
    <t>1000-013231</t>
  </si>
  <si>
    <t>63FPV0016</t>
  </si>
  <si>
    <t>63FPV0016 โอนเงินบริจาคโครงการช่วยเหลือเด็กและเยาวชนที่ได้รับผลกระทบจากสถานการณ์ covid-19</t>
  </si>
  <si>
    <t>1000-013966</t>
  </si>
  <si>
    <t>63FPV0017</t>
  </si>
  <si>
    <t>63FPV0017 โอนเงินบริจาคโครงการช่วยเหลือเด็กและเยาวชนที่ได้รับผลกระทบจากสถานการณ์ covid-19</t>
  </si>
  <si>
    <t>1000-014057</t>
  </si>
  <si>
    <t>63FPV0018</t>
  </si>
  <si>
    <t>63FPV0018 ค่าธรรมเนียมธนาคาร ธ.ทหารไทย 2336 เดือน พฤษภาคม 2563</t>
  </si>
  <si>
    <t>11010230-F-------</t>
  </si>
  <si>
    <t>1000-014058</t>
  </si>
  <si>
    <t>63FPV0019</t>
  </si>
  <si>
    <t>63FPV0019 ค่าธรรมเนียมธนาคาร ธ.กรุงไทย 2336 เดือน พฤษภาคม 2563</t>
  </si>
  <si>
    <t>1000-014350</t>
  </si>
  <si>
    <t>63FPV0020</t>
  </si>
  <si>
    <t>63FPV0020 โอนเงินจากบัญชีธนาคารทหารไทย กสศ.เงินบริจาค เข้าบัญชี กรุงไทย กสศ.มาตรา6(6) เงินบริจาค</t>
  </si>
  <si>
    <t>99000001-F-------</t>
  </si>
  <si>
    <t>1000-014378</t>
  </si>
  <si>
    <t>63FPV0021</t>
  </si>
  <si>
    <t>63FPV0021 โอนดอกเบี้ยรับจาก ธนาคารกรุงไทย งบF 021-6 ไปยังบัญชีธนาคารกรุงไทย กสศ.มาตรา 6 (8)</t>
  </si>
  <si>
    <t>43030160-F-------</t>
  </si>
  <si>
    <t>1000-014884</t>
  </si>
  <si>
    <t>63FPV0022</t>
  </si>
  <si>
    <t>63FPV0022 เงินบริจาคค่าอาหารให้แก่นักเรียนในโครงการจัดสรรเงินอุดหนุนนักเรียนยากจนพิเศษอย่างมีเงื่อนไข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 ธ.ออมสิน</t>
  </si>
  <si>
    <t>1000-014886</t>
  </si>
  <si>
    <t>63FPV0023</t>
  </si>
  <si>
    <t>63FPV0023 เงินบริจาคค่าอาหารให้แก่นักเรียนในโครงการจัดสรรเงินอุดหนุนนักเรียนยากจนพิเศษอย่างมีเงื่อนไข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 ธ.ธกส</t>
  </si>
  <si>
    <t>1000-014889</t>
  </si>
  <si>
    <t>63FPV0024</t>
  </si>
  <si>
    <t>63FPV0024 เงินบริจาคค่าอาหารให้แก่นักเรียนในโครงการจัดสรรเงินอุดหนุนนักเรียนยากจนพิเศษอย่างมีเงื่อนไข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 ธ.กรุงไทย</t>
  </si>
  <si>
    <t>1000-014890</t>
  </si>
  <si>
    <t>63FPV0025</t>
  </si>
  <si>
    <t>63FPV0025 เงินบริจาคค่าอาหารให้แก่นักเรียนในโครงการจัดสรรเงินอุดหนุนนักเรียนยากจนพิเศษอย่างมีเงื่อนไข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 ธ.ธกส</t>
  </si>
  <si>
    <t>1000-014892</t>
  </si>
  <si>
    <t>63FPV0026</t>
  </si>
  <si>
    <t>63FPV0026 เงินบริจาคค่าอาหารให้แก่นักเรียนในโครงการจัดสรรเงินอุดหนุนนักเรียนยากจนพิเศษอย่างมีเงื่อนไข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 ธ.กรุงไทย</t>
  </si>
  <si>
    <t>1000-014893</t>
  </si>
  <si>
    <t>63FPV0027</t>
  </si>
  <si>
    <t>63FPV0027 เงินบริจาคค่าอาหารให้แก่นักเรียนในโครงการจัดสรรเงินอุดหนุนนักเรียนยากจนพิเศษอย่างมีเงื่อนไข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 ธ.กรุงไทย</t>
  </si>
  <si>
    <t>1000-015067</t>
  </si>
  <si>
    <t>63FPV0028</t>
  </si>
  <si>
    <t>63FPV0028 ค่าธรรมเนียมธนาคาร ธ.ทหารไทย (2336) เดือน มิถุนายน 2563</t>
  </si>
  <si>
    <t>1000-015640</t>
  </si>
  <si>
    <t>63FPV0029</t>
  </si>
  <si>
    <t>63FPV0029 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 ที่ยังไม่ได้รับเงินเนื่องจากเลขที่บัญชีไม่ถูกต้อง</t>
  </si>
  <si>
    <t>1000-015701</t>
  </si>
  <si>
    <t>63FPV0030</t>
  </si>
  <si>
    <t>63FPV0030 ค่าธรรมเนียมธนาคารโอน กรุงไทย 021-6 เดือน มิ.ย. 63</t>
  </si>
  <si>
    <t>1000-015906</t>
  </si>
  <si>
    <t>63FPV0031</t>
  </si>
  <si>
    <t>63FPV0031 ค่าธรรมเนียมธนาคาร เงินบริจาคค่าอาหารให้แก่นักเรียนในโครงการจัดสรรเงินอุดหนุนนักเรียนยากจนพิเศษอย่างมีเงื่อนไข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</t>
  </si>
  <si>
    <t>1000-015907</t>
  </si>
  <si>
    <t>63FPV0032</t>
  </si>
  <si>
    <t>63FPV0032 ค่าธรรมเนียมธนาคาร เงินบริจาคค่าอาหารให้แก่นักเรียนในโครงการจัดสรรเงินอุดหนุนนักเรียนยากจนพิเศษอย่างมีเงื่อนไข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</t>
  </si>
  <si>
    <t>1000-015908</t>
  </si>
  <si>
    <t>63FPV0033</t>
  </si>
  <si>
    <t>63FPV0033 ค่าธรรมเนียมธนาคาร เงินบริจาคค่าอาหารให้แก่นักเรียนในโครงการจัดสรรเงินอุดหนุนนักเรียนยากจนพิเศษอย่างมีเงื่อนไข ภายใต้โครงการจัดสรรเงินบริจาคสู้วิกฤตให้น้องอิ่ม"คนละมือเพื่อมื้อน้อง"</t>
  </si>
  <si>
    <t>1000-016368</t>
  </si>
  <si>
    <t>63FPV0034</t>
  </si>
  <si>
    <t>63FPV0034  ค่าธรรมเนียมการโอน ธนาคารกรุงไทย0216 เดือน กรกฎาคม 2563</t>
  </si>
  <si>
    <t>1000-016708</t>
  </si>
  <si>
    <t>63FPV0035</t>
  </si>
  <si>
    <t>63FPV0035 เงินบริจาคโครงการ มิตซูบิชิ มอเตอร์ส ให้น้องได้เรียน เพื่อมอบทุนการศึกษาให้กับนักเรียนในโครงการ จัดสรรเงินอุดหนุนนักเรียนยากจนพิเศษแบบมีเงื่อนไข</t>
  </si>
  <si>
    <t>1000-018348</t>
  </si>
  <si>
    <t>63FPV0036</t>
  </si>
  <si>
    <t>63FPV0036 ค่าธรรมเนียมธนาคารกรุงไทย 1251 เดือน สิงหาคม 2563</t>
  </si>
  <si>
    <t>11010233-F-------</t>
  </si>
  <si>
    <t>1000-018836</t>
  </si>
  <si>
    <t>63FPV0037</t>
  </si>
  <si>
    <t>63FPV0037 งบ F งบคืน C</t>
  </si>
  <si>
    <t>1000-019706</t>
  </si>
  <si>
    <t>63FPV0038</t>
  </si>
  <si>
    <t>63FPV0038 ค่าธรรมเนียม ธนาคารกรุงไทย 125-1 เดือนกันยายน 2563</t>
  </si>
  <si>
    <t>1000-015469</t>
  </si>
  <si>
    <t>63HPV0001</t>
  </si>
  <si>
    <t>63HPV0001 งบ H คืนงบ C</t>
  </si>
  <si>
    <t>11010209-H-------</t>
  </si>
  <si>
    <t>1000-014432</t>
  </si>
  <si>
    <t>63IPV0007</t>
  </si>
  <si>
    <t>63IPV0007 โอนดอกเบี้ยรับจาก ธนาคารกรุงไทย กสศ.ส่วนกลาง งบI ไปยังบัญชีธนาคารกรุงไทย กสศ.มาตรา 6 (8)</t>
  </si>
  <si>
    <t>1000-014437</t>
  </si>
  <si>
    <t>63IPV0008</t>
  </si>
  <si>
    <t>63IPV0008 คืนหลักประกันสัญญาให้กับ บริษัท พันซ์อัพ เวิลด์ จำกัด</t>
  </si>
  <si>
    <t>11010301-I-------</t>
  </si>
  <si>
    <t>21010201-I-------</t>
  </si>
  <si>
    <t>1000-014438</t>
  </si>
  <si>
    <t>63IPV0009</t>
  </si>
  <si>
    <t>63IPV0009 โอนดอกเบี้ยรับจาก ธนาคารกรุงไทย กสศ.ส่วนกลาง งบI ไปยังบัญชีธนาคารกรุงไทย กสศ.มาตรา 6 (8)</t>
  </si>
  <si>
    <t>1000-015588</t>
  </si>
  <si>
    <t>63IPV0010</t>
  </si>
  <si>
    <t>63IPV0010  ค่าธรรมเนียมธนาคารการโอน กรุงไทย งบ I มิ.ย.63</t>
  </si>
  <si>
    <t>99000003-I-------</t>
  </si>
  <si>
    <t>1000-017661</t>
  </si>
  <si>
    <t>63IPV0011</t>
  </si>
  <si>
    <t>63IPV0011 คืนหลักประกันสัญญา บริษัท อินโนวิซโซลูชั่นส์ จำกัด</t>
  </si>
  <si>
    <t>1000-017668</t>
  </si>
  <si>
    <t>63IPV0012</t>
  </si>
  <si>
    <t>63IPV0012 คืนหลักประกันสัญญา บริษัท อเดไลน์ กรุ๊ป จำกัด</t>
  </si>
  <si>
    <t>11020101-I-------</t>
  </si>
  <si>
    <t>1000-018399</t>
  </si>
  <si>
    <t>63IPV0013</t>
  </si>
  <si>
    <t>63CPV3400 ค่าตอบแทนและค่าเดินทางการประชุมหารือแนวทางพัฒนาแผนปฏิบัติการ ปี 2565 สำนักพัฒนาคุณภาพครู นักศึกษาครู และสถานศึกษา 3 ก.ย. 63</t>
  </si>
  <si>
    <t>1000-012432</t>
  </si>
  <si>
    <t>63ZPV0211</t>
  </si>
  <si>
    <t>63ZPV0211 โสฬวี สำรองจ่ายให้นางสาวแพรวพรรณ จัดหาหน้ากากอนามัยจำนวน550แผ่น</t>
  </si>
  <si>
    <t>1000-012584</t>
  </si>
  <si>
    <t>63ZPV0212</t>
  </si>
  <si>
    <t>63ZPV0212 อัญชลี เบิกสวัสดิการ ค่าตัดแว่นสายตา</t>
  </si>
  <si>
    <t>1000-012586</t>
  </si>
  <si>
    <t>63ZPV0213</t>
  </si>
  <si>
    <t>63ZPV0213 สงกรานต์ เบิกสวัสดิการ ค่าฉีดวัคซีน</t>
  </si>
  <si>
    <t>1000-012587</t>
  </si>
  <si>
    <t>63ZPV0214</t>
  </si>
  <si>
    <t>63ZPV0214 นิสา เบิกสวัสดิการ ค่ารักษาพยาบาล</t>
  </si>
  <si>
    <t>1000-012588</t>
  </si>
  <si>
    <t>63ZPV0215</t>
  </si>
  <si>
    <t>63ZPV0215 ศรีประภา เบิกสวัสดิการ ค่ารักษาพยาบาล</t>
  </si>
  <si>
    <t>1000-012590</t>
  </si>
  <si>
    <t>63ZPV0216</t>
  </si>
  <si>
    <t>63ZPV0216 ธิดารัตน์ เบิกสวัสดิการ ค่ารักษาพยาบาลตรวจ covid-19</t>
  </si>
  <si>
    <t>1000-012591</t>
  </si>
  <si>
    <t>63ZPV0217</t>
  </si>
  <si>
    <t>63ZPV0217 ศิริ เบิกสวัสดิการ ค่าประกัน covid-19</t>
  </si>
  <si>
    <t>1000-012594</t>
  </si>
  <si>
    <t>63ZPV0218</t>
  </si>
  <si>
    <t>63ZPV0218 กิติพร เบิกสวัสดิการค่ารักษาพยาบาลมารดา</t>
  </si>
  <si>
    <t>1000-012847</t>
  </si>
  <si>
    <t>63ZPV0219</t>
  </si>
  <si>
    <t>63ZPV0219 ศุภมาส เบิกสวัสดิการค่าอุปกรณ์ออกกำลังกาย</t>
  </si>
  <si>
    <t>1000-012848</t>
  </si>
  <si>
    <t>63ZPV0220</t>
  </si>
  <si>
    <t>63ZPV0220 กมลวรรณเบิกสวัสดิการค่ารักษาพยาบาล</t>
  </si>
  <si>
    <t>1000-012850</t>
  </si>
  <si>
    <t>63ZPV0221</t>
  </si>
  <si>
    <t>63ZPV0221 ปริศนา เบิกสวัสดิการค่าประกัน covid-19และค่ารักษาพยาบาล</t>
  </si>
  <si>
    <t>1000-012851</t>
  </si>
  <si>
    <t>63ZPV0222</t>
  </si>
  <si>
    <t>63ZPV0222 ปริศนา เบิกสวัสดิการค่ารักษาพยาบาล</t>
  </si>
  <si>
    <t>1000-012852</t>
  </si>
  <si>
    <t>63ZPV0223</t>
  </si>
  <si>
    <t>63ZPV0223 นันทกานท์ เบิกสวัสดิการค่ารักษาพยาบาล</t>
  </si>
  <si>
    <t>1000-012854</t>
  </si>
  <si>
    <t>63ZPV0224</t>
  </si>
  <si>
    <t>63ZPV0224 ณัฐวจี เบิกสวัสดิการค่ารักษาพยาบาล</t>
  </si>
  <si>
    <t>1000-013008</t>
  </si>
  <si>
    <t>63ZPV0225</t>
  </si>
  <si>
    <t>63ZPV0225 ธณคมฬ ค่าหน้ากากอนามัย 5000 ชิ้น สำหรับเจ้าหน้าที่ กสศ. โดย โสฬวี โอนเงินสำรองจ่ายไปก่อน</t>
  </si>
  <si>
    <t>21020404-Z-------</t>
  </si>
  <si>
    <t>1000-013037</t>
  </si>
  <si>
    <t>63ZPV0226</t>
  </si>
  <si>
    <t>63ZPV0226 กนิษฐา เบิกสวัสดิการค่ารักษาพยาบาล</t>
  </si>
  <si>
    <t>1000-013038</t>
  </si>
  <si>
    <t>63ZPV0227</t>
  </si>
  <si>
    <t>63ZPV0227 วิลันธนา เบิกสวัสดิการค่ารักษาพยาบาลบุตรและค่าประกันโควิด-19</t>
  </si>
  <si>
    <t>1000-013190</t>
  </si>
  <si>
    <t>63ZPV0228</t>
  </si>
  <si>
    <t>63ZPV0228 จีรศักดิ์ เบิกสวัสดิการค่ารักษาพยาบาล</t>
  </si>
  <si>
    <t>1000-013192</t>
  </si>
  <si>
    <t>63ZPV0229</t>
  </si>
  <si>
    <t>63ZPV0229 วรุฒ เบิกสวัสดิการค่ารักษาพยาบาล</t>
  </si>
  <si>
    <t>1000-013193</t>
  </si>
  <si>
    <t>63ZPV0230</t>
  </si>
  <si>
    <t>63ZPV0230 พัชชาลินี เบิกสวัสดิการค่าอุปกรณ์ออกกำลังกาย</t>
  </si>
  <si>
    <t>1000-013194</t>
  </si>
  <si>
    <t>63ZPV0231</t>
  </si>
  <si>
    <t>63ZPV0231วัชรี เบิกสวัสดิการค่ารักษาพยาบาล</t>
  </si>
  <si>
    <t>1000-013195</t>
  </si>
  <si>
    <t>63ZPV0232</t>
  </si>
  <si>
    <t>63ZPV0232 อรอนงค์ เบิกสวัสดิการค่าอรอนงค์</t>
  </si>
  <si>
    <t>1000-013546</t>
  </si>
  <si>
    <t>63ZPV0233</t>
  </si>
  <si>
    <t>63ZPV0233 งบ Z คืนงบ C</t>
  </si>
  <si>
    <t>1000-013567</t>
  </si>
  <si>
    <t>63ZPV0234</t>
  </si>
  <si>
    <t>63ZPV0234 ปวิทย์ เบิกสวัสดิการค่ารักษาพยาบาลบิดา</t>
  </si>
  <si>
    <t>1000-013568</t>
  </si>
  <si>
    <t>63ZPV0235</t>
  </si>
  <si>
    <t>63ZPV023 กำพล เบิกสวัสดิการค่ารักษาพยาบาล</t>
  </si>
  <si>
    <t>1000-013569</t>
  </si>
  <si>
    <t>63ZPV0236</t>
  </si>
  <si>
    <t>63ZPV0236 กุลธิดา เบิกสวัสดิการค่าวัคซีน</t>
  </si>
  <si>
    <t>1000-013570</t>
  </si>
  <si>
    <t>63ZPV0237</t>
  </si>
  <si>
    <t>63ZPV0237 ชนกพรรณ เบิกสวัสดิการค่าออกกำลังกายและค่าประกัน covid-19</t>
  </si>
  <si>
    <t>1000-013571</t>
  </si>
  <si>
    <t>63ZPV0238</t>
  </si>
  <si>
    <t>63ZPV0238 รัตน์ศิมาเบิกสวัสดิการค่าประกัน covid-19</t>
  </si>
  <si>
    <t>1000-013572</t>
  </si>
  <si>
    <t>63ZPV0239</t>
  </si>
  <si>
    <t>63ZPV0239 อรอนงค์ เบิกสวัสดิการค่ารักษาพยาบาลมารดา</t>
  </si>
  <si>
    <t>1000-013574</t>
  </si>
  <si>
    <t>63ZPV0240</t>
  </si>
  <si>
    <t>63ZPV0240 นันทกานท์ เบิกสวัสดิการค่ารักษาพยาบาลบุตร</t>
  </si>
  <si>
    <t>1000-013575</t>
  </si>
  <si>
    <t>63ZPV0241</t>
  </si>
  <si>
    <t>63ZPV0241 นิสา เบิกสวัสดิการค่ารักษาพยาบาล</t>
  </si>
  <si>
    <t>1000-013576</t>
  </si>
  <si>
    <t>63ZPV0242</t>
  </si>
  <si>
    <t>63ZPV0242 วรุฒ เบิกสวัสดิการค่ารักษาพยาบาล</t>
  </si>
  <si>
    <t>1000-013929</t>
  </si>
  <si>
    <t>63ZPV0243</t>
  </si>
  <si>
    <t>63ZPV0243 กมลวรรณ เบิกสวัสดิการค่ารักษาพยาบาล</t>
  </si>
  <si>
    <t>1000-013930</t>
  </si>
  <si>
    <t>63ZPV0244</t>
  </si>
  <si>
    <t>63ZPV0244 ณัฐวจี เบิกสวัสดิการค่าแว่นสายตา</t>
  </si>
  <si>
    <t>1000-013931</t>
  </si>
  <si>
    <t>63ZPV0245</t>
  </si>
  <si>
    <t>63ZPV0245 จารุกิตติ์ เลิกสวัสดิการค่ารักษาพยาบาล</t>
  </si>
  <si>
    <t>1000-013932</t>
  </si>
  <si>
    <t>63ZPV0246</t>
  </si>
  <si>
    <t>63ZPV0246 กำพล เบิกสวัสดิการค่าตัดแว่น</t>
  </si>
  <si>
    <t>1000-013934</t>
  </si>
  <si>
    <t>63ZPV0247</t>
  </si>
  <si>
    <t>63ZPV0247 วรุฒ เบิกสวัสดิการค่ารักษาพยาบาล</t>
  </si>
  <si>
    <t>1000-013937</t>
  </si>
  <si>
    <t>63ZPV0248</t>
  </si>
  <si>
    <t>63ZPV0248 อภัสนันท์ เบิกสวัสดิการค่าทันตกรรม</t>
  </si>
  <si>
    <t>1000-013938</t>
  </si>
  <si>
    <t>63ZPV0249</t>
  </si>
  <si>
    <t>63ZPV2049 อรอนงค์ เบิกสวัสดิการค่ารักษาพยาบาล</t>
  </si>
  <si>
    <t>1000-013939</t>
  </si>
  <si>
    <t>63ZPV0250</t>
  </si>
  <si>
    <t>63ZPV2050 ภัคนันท์ เบิกสวัสดิการค่ารักษาพยาบาลบิดามารดา</t>
  </si>
  <si>
    <t>1000-014154</t>
  </si>
  <si>
    <t>63ZPV0251</t>
  </si>
  <si>
    <t>63ZPV0251 อรอนงค์ เบิกสวัสดิการค่ารักษาพยาบาลและค่าการศึกษาเรียนรู้</t>
  </si>
  <si>
    <t>1000-014155</t>
  </si>
  <si>
    <t>63ZPV0252</t>
  </si>
  <si>
    <t>63ZPV0252 จินต์ภาณี เบิกสวัสดิการค่าการศึกษาเรียนรู้</t>
  </si>
  <si>
    <t>1000-014156</t>
  </si>
  <si>
    <t>63ZPV0253</t>
  </si>
  <si>
    <t>63ZPV0253 นิสา เบิกสวัสดิการค่ารักษาพยาบาล</t>
  </si>
  <si>
    <t>1000-014355</t>
  </si>
  <si>
    <t>63ZPV0254</t>
  </si>
  <si>
    <t>63ZPV0254 รัตน์ศิมา เบิกสวัสดิการค่ารักษาพยาบาลและค่าอุปกรณ์กีฬา</t>
  </si>
  <si>
    <t>1000-014356</t>
  </si>
  <si>
    <t>63ZPV0255</t>
  </si>
  <si>
    <t>63ZPV0255 กุลธิดา เบิกสวัสดิการค่ารักษาพยาบาลบิดามารดา</t>
  </si>
  <si>
    <t>1000-014358</t>
  </si>
  <si>
    <t>63ZPV0256</t>
  </si>
  <si>
    <t>63ZPV0256 เอกชัย เบิกสวัสดิการค่ารักษาพยาบาล</t>
  </si>
  <si>
    <t>1000-014359</t>
  </si>
  <si>
    <t>63ZPV0257</t>
  </si>
  <si>
    <t>63ZPV0257 วรุฒ เบิกสวัสดิการค่าออกกำลังกาย</t>
  </si>
  <si>
    <t>1000-014360</t>
  </si>
  <si>
    <t>63ZPV0258</t>
  </si>
  <si>
    <t>63ZPV0258 นันทกานท์ เบิกสวัสดิการค่ารักษาพยาบาลมารดา</t>
  </si>
  <si>
    <t>1000-014362</t>
  </si>
  <si>
    <t>63ZPV0259</t>
  </si>
  <si>
    <t>63ZPV0259 พัชชาลินี เบิกสวัสดิการค่าอุปกรณ์ออกกำลังกาย</t>
  </si>
  <si>
    <t>1000-014363</t>
  </si>
  <si>
    <t>63ZPV0260</t>
  </si>
  <si>
    <t>63ZPV0260 ณัฐวจี เบิกสวัสดิการค่าประกัน covid-19</t>
  </si>
  <si>
    <t>1000-014364</t>
  </si>
  <si>
    <t>63ZPV0261</t>
  </si>
  <si>
    <t>63ZPV0261 ปวิทย์ เบิกสวัสดิการค่าประกัน covid-19</t>
  </si>
  <si>
    <t>1000-014379</t>
  </si>
  <si>
    <t>63ZPV0262</t>
  </si>
  <si>
    <t>63ZPV0262 โอนดอกเบี้ยรับจาก ธนาคารกรุงไทย งบZ 689-8 ไปยังบัญชีธนาคารกรุงไทย กสศ.มาตรา 6 (8)</t>
  </si>
  <si>
    <t>11010209-Z-------</t>
  </si>
  <si>
    <t>43030160-Z-------</t>
  </si>
  <si>
    <t>1000-014659</t>
  </si>
  <si>
    <t>63ZPV0263</t>
  </si>
  <si>
    <t>63ZPV0263 โสฬวี จัดหาหน้ากากอนามัยจำนวน 550 แผ่น</t>
  </si>
  <si>
    <t>1000-014697</t>
  </si>
  <si>
    <t>63ZPV0264</t>
  </si>
  <si>
    <t>63ZPV0264 นายวรุฒ เลิศศราวุธ ค่ารักษาพยาบาลOPD ตนเอง</t>
  </si>
  <si>
    <t>1000-014698</t>
  </si>
  <si>
    <t>63ZPV0265</t>
  </si>
  <si>
    <t>63ZPV0265 นางสาวกมลวรรณ พลับจีน ค่าตัดแว่นสายตา</t>
  </si>
  <si>
    <t>1000-014699</t>
  </si>
  <si>
    <t>63ZPV0266</t>
  </si>
  <si>
    <t>63ZPV0266 นางสงกรานต์ ระวิวัลย์ ค่าจัดแว่นสายตา</t>
  </si>
  <si>
    <t>1000-014700</t>
  </si>
  <si>
    <t>63ZPV0267</t>
  </si>
  <si>
    <t>63ZPV0267 นายอุดม วงษ์สิงห์ ค่าตัดแว่นสายตา</t>
  </si>
  <si>
    <t>1000-014702</t>
  </si>
  <si>
    <t>63ZPV0268</t>
  </si>
  <si>
    <t>63ZPV0268 นายปริญัติ ลิมปิทีปราการ ค่าประกันCOVID-19 ครอบครัว</t>
  </si>
  <si>
    <t>1000-014882</t>
  </si>
  <si>
    <t>63ZPV0269</t>
  </si>
  <si>
    <t>63ZPV0269 ค่ารักษาพยาบาล OPD</t>
  </si>
  <si>
    <t>1000-015199</t>
  </si>
  <si>
    <t>63ZPV0270</t>
  </si>
  <si>
    <t>63ZPV0270 วรุฒ เบิกสวัสดิการค่ารักษาพยาบาล</t>
  </si>
  <si>
    <t>1000-015200</t>
  </si>
  <si>
    <t>63ZPV0271</t>
  </si>
  <si>
    <t>63ZPV0271 โสฬวี เบิกสวัสดิการค่ารักษาพยาบาลตนเองและบุตร</t>
  </si>
  <si>
    <t>1000-015201</t>
  </si>
  <si>
    <t>63ZPV0272</t>
  </si>
  <si>
    <t>63ZPV0272 ศุภมาส เบิกสวัสดิการค่ารักษาพยาบาล</t>
  </si>
  <si>
    <t>1000-015202</t>
  </si>
  <si>
    <t>63ZPV0273</t>
  </si>
  <si>
    <t>63ZPV0273 รัชนี เบิกสวัสดิการค่ารักษาพยาบาล</t>
  </si>
  <si>
    <t>1000-015221</t>
  </si>
  <si>
    <t>63ZPV0274</t>
  </si>
  <si>
    <t>63ZPV0274 จินต์ภาณี เบิกสวัสดิการค่าหนังสือเพื่อการเรียนรู้</t>
  </si>
  <si>
    <t>1000-015222</t>
  </si>
  <si>
    <t>63ZPV0275</t>
  </si>
  <si>
    <t>63ZPV0275 อรอนงค์ เบิกสวัสดิการค่าตัดแว่นสายตา</t>
  </si>
  <si>
    <t>1000-015223</t>
  </si>
  <si>
    <t>63ZPV0276</t>
  </si>
  <si>
    <t>63ZPV0276 กชกร เบิกสวัสดิการค่าลู่วิ่งไฟฟ้า</t>
  </si>
  <si>
    <t>1000-015224</t>
  </si>
  <si>
    <t>63ZPV0277</t>
  </si>
  <si>
    <t>63ZPV0277 พัชชาลินี เบิกสวัสดิอุปกรณ์ออกกำลังกาย</t>
  </si>
  <si>
    <t>1000-015419</t>
  </si>
  <si>
    <t>63ZPV0278</t>
  </si>
  <si>
    <t>63ZPV0278 รังสิมา เบิกสวัสดิการค่าอุปกรณ์ออกกำลังกาย</t>
  </si>
  <si>
    <t>1000-015420</t>
  </si>
  <si>
    <t>63ZPV0279</t>
  </si>
  <si>
    <t>63ZPV0279 กนิษฐา เบิกสวัสดิการค่ารักษาพยาบาลมารดาและค่าอุปกรณ์ออกกำลังกาย</t>
  </si>
  <si>
    <t>1000-015421</t>
  </si>
  <si>
    <t>63ZPV0280</t>
  </si>
  <si>
    <t>63ZPV0280 ณัฐชา เบิกสวัสดิการค่าแว่นสายตา</t>
  </si>
  <si>
    <t>1000-015422</t>
  </si>
  <si>
    <t>63ZPV0281</t>
  </si>
  <si>
    <t>63ZPV0281 ภูมิ เบิกสวัสดิการค่าออกกำลังกาย</t>
  </si>
  <si>
    <t>1000-015423</t>
  </si>
  <si>
    <t>63ZPV0282</t>
  </si>
  <si>
    <t>63ZPV0282 วรุฒ เบิกสวัสดิการค่ารักษาพยาบาล</t>
  </si>
  <si>
    <t>1000-015424</t>
  </si>
  <si>
    <t>63ZPV0283</t>
  </si>
  <si>
    <t>63ZPV0283 จารุกิตติ์ เบิกสวัสดิการค่ารักษาพยาบาล</t>
  </si>
  <si>
    <t>1000-015606</t>
  </si>
  <si>
    <t>63ZPV0284</t>
  </si>
  <si>
    <t>63ZPV0284 ภูมิ เพ็ญตระกูล ค่าสวัสดิการการศึกษาเรียนรู้</t>
  </si>
  <si>
    <t>1000-015932</t>
  </si>
  <si>
    <t>63ZPV0285</t>
  </si>
  <si>
    <t>63ZPV0285 ปริศนา ค่ารักษาพยาบาลมารดาและค่าอุปกรณ์กีฬา</t>
  </si>
  <si>
    <t>1000-015934</t>
  </si>
  <si>
    <t>63ZPV0286</t>
  </si>
  <si>
    <t>63ZPV0286 กิติพร เบิกสวัสดิการค่าตัดแว่นสายตา</t>
  </si>
  <si>
    <t>1000-015936</t>
  </si>
  <si>
    <t>63ZPV0287</t>
  </si>
  <si>
    <t>63ZPV0287 วัชรี เบิกสวัสดิการต่ารักษาพยาบาลบุตร</t>
  </si>
  <si>
    <t>1000-015939</t>
  </si>
  <si>
    <t>63ZPV0288</t>
  </si>
  <si>
    <t>63ZPV0288 นันทกานท์ เบิกสวัสดิการค่ารักษาพยาบาล IPD</t>
  </si>
  <si>
    <t>1000-016433</t>
  </si>
  <si>
    <t>63ZPV0289</t>
  </si>
  <si>
    <t>63ZPV0289 อรอนงค์ เบิกสวัสดิการค่าอุปกรณ์ออกกำลังกาย</t>
  </si>
  <si>
    <t>1000-016435</t>
  </si>
  <si>
    <t>63ZPV0290</t>
  </si>
  <si>
    <t>63ZPV0290 ปริศนาเบิกสวัสดิการค่ารักษาพยาบาลมารดา</t>
  </si>
  <si>
    <t>1000-016436</t>
  </si>
  <si>
    <t>63ZPV0291</t>
  </si>
  <si>
    <t>63ZPV0291 กวิตา เบิกสวัสดิการค่าแว่นสายตา</t>
  </si>
  <si>
    <t>1000-016438</t>
  </si>
  <si>
    <t>63ZPV0292</t>
  </si>
  <si>
    <t>63ZPV0292 ธีรตา เบิกสวัสดิการค่าอุปกรณ์ออกกำลังกาย</t>
  </si>
  <si>
    <t>1000-016440</t>
  </si>
  <si>
    <t>63ZPV0293</t>
  </si>
  <si>
    <t>63ZPV0293 ชนาพิพัฒน์ เบิกสวัสดิการค่าแว่นสายตา</t>
  </si>
  <si>
    <t>1000-016442</t>
  </si>
  <si>
    <t>63ZPV0294</t>
  </si>
  <si>
    <t>63ZPV0294 กชกร เบิกสวัสดิการค่ารักษาพยาบาลบุตร</t>
  </si>
  <si>
    <t>1000-016443</t>
  </si>
  <si>
    <t>63ZPV0295</t>
  </si>
  <si>
    <t>63ZPV0295 เอกชัย เบิกสวัสดิการค่าวัคซีน</t>
  </si>
  <si>
    <t>1000-016445</t>
  </si>
  <si>
    <t>63ZPV0296</t>
  </si>
  <si>
    <t>63ZPV0296 กุลธิดา เบิกสวัสดิการค่ารักษาพยาบาล</t>
  </si>
  <si>
    <t>1000-016446</t>
  </si>
  <si>
    <t>63ZPV0297</t>
  </si>
  <si>
    <t>63ZPV0297 วัชรี เบิกสวัสดิการค่ารักษาพยาบาล</t>
  </si>
  <si>
    <t>1000-016447</t>
  </si>
  <si>
    <t>63ZPV0298</t>
  </si>
  <si>
    <t>63ZPV0298 จันทนา เบิกสวัสดิการค่าทันตกรรม</t>
  </si>
  <si>
    <t>1000-016727</t>
  </si>
  <si>
    <t>63ZPV0299</t>
  </si>
  <si>
    <t>63ZPV0299 ปวิทย์ เบิกสวัสดิการค่ารักษาพยาบาลมารดาและค่าอุปกรณ์ออกกำลังกาย</t>
  </si>
  <si>
    <t>1000-016729</t>
  </si>
  <si>
    <t>63ZPV0300</t>
  </si>
  <si>
    <t>63ZPV0300 อัญชลี เบิกสวัสดิการค่ารักษาพยาบาล</t>
  </si>
  <si>
    <t>1000-016730</t>
  </si>
  <si>
    <t>63ZPV0301</t>
  </si>
  <si>
    <t>63ZPV0301 รุ่งอนันต์ เบิกสวัสดิการค่าอุปกรณ์ออกกำลังกาย</t>
  </si>
  <si>
    <t>1000-016731</t>
  </si>
  <si>
    <t>63ZPV0302</t>
  </si>
  <si>
    <t>63ZPV0302 ณัฐวจี เบิกสวัสดิการค่าอุปกรณ์ออกกำลังกาย</t>
  </si>
  <si>
    <t>1000-016732</t>
  </si>
  <si>
    <t>63ZPV0303</t>
  </si>
  <si>
    <t>63ZPV0303 กนิษฐา เบิกสวัสดิการค่ารักษาพยาบาล</t>
  </si>
  <si>
    <t>1000-016733</t>
  </si>
  <si>
    <t>63ZPV0304</t>
  </si>
  <si>
    <t>63ZPV0304 ธีรตา เบิกสวัสดิการค่าอุปกรณ์ออกกำลังกาย</t>
  </si>
  <si>
    <t>1000-016734</t>
  </si>
  <si>
    <t>63ZPV0305</t>
  </si>
  <si>
    <t>63ZPV0305 อารี เบิกสวัสดิการค่ารักษาพยาบาล</t>
  </si>
  <si>
    <t>1000-016735</t>
  </si>
  <si>
    <t>63ZPV0306</t>
  </si>
  <si>
    <t>63ZPV0306 จิตชนัย เบิกสวัสดิการค่าอุปกรณ์ออกกำลังกาย</t>
  </si>
  <si>
    <t>1000-016736</t>
  </si>
  <si>
    <t>63ZPV0307</t>
  </si>
  <si>
    <t>63ZPV0307 ภัคนันท์ เบิกสวัสดิการค่ารักษาพยาบาล</t>
  </si>
  <si>
    <t>1000-016907</t>
  </si>
  <si>
    <t>63ZPV0308</t>
  </si>
  <si>
    <t>63ZPV0308 รุ่งอนันต์ เบิกสวัสดิการค่าแว่นสายตา</t>
  </si>
  <si>
    <t>1000-016909</t>
  </si>
  <si>
    <t>63ZPV0309</t>
  </si>
  <si>
    <t>63ZPV0309 ณัฐวจี เบิกสวัสดิการค่าชุดออกกำลังกาย</t>
  </si>
  <si>
    <t>1000-016910</t>
  </si>
  <si>
    <t>63ZPV0310</t>
  </si>
  <si>
    <t>63ZPV0310 รัตน์ศิมา เบิกสวัสดิการค่ารักษาพยาบาล</t>
  </si>
  <si>
    <t>1000-016912</t>
  </si>
  <si>
    <t>63ZPV0311</t>
  </si>
  <si>
    <t>63ZPV0311 อัญชลี เบิกสวัสดิการค่ารักษาพยาบาล</t>
  </si>
  <si>
    <t>1000-016913</t>
  </si>
  <si>
    <t>63ZPV0312</t>
  </si>
  <si>
    <t>63ZPV0312 โสฬวี เบิกสวัสดิการค่ากระเช้าเยี่ยมพนักงาน</t>
  </si>
  <si>
    <t>1000-017280</t>
  </si>
  <si>
    <t>63ZPV0313</t>
  </si>
  <si>
    <t>63ZPV0313 กุลธิดา เบิกสวัสดิการค่ารักษาพยาบาล</t>
  </si>
  <si>
    <t>1000-017281</t>
  </si>
  <si>
    <t>63ZPV0314</t>
  </si>
  <si>
    <t>63ZPV0314 กวิตา เบิกสวัสดิการค่าอุปกรณ์ออกกำลังกาย</t>
  </si>
  <si>
    <t>1000-017282</t>
  </si>
  <si>
    <t>63ZPV0315</t>
  </si>
  <si>
    <t>63ZPV0315 วัชรี เบิกสวัสดิการค่าการศึกษาเรียนรู้</t>
  </si>
  <si>
    <t>1000-017283</t>
  </si>
  <si>
    <t>63ZPV0316</t>
  </si>
  <si>
    <t>63ZPV0316 วิระพงค์ เบิกสวัสดิการค่าแว่นสายตา</t>
  </si>
  <si>
    <t>1000-017284</t>
  </si>
  <si>
    <t>63ZPV0317</t>
  </si>
  <si>
    <t>63ZPV0317 เสาวลักษณ์ เบิกสวัสดิการค่ารักษาพยาบาล</t>
  </si>
  <si>
    <t>1000-017285</t>
  </si>
  <si>
    <t>63ZPV0318</t>
  </si>
  <si>
    <t>63ZPV0318 มนัญญา เบิกสวัสดิการค่ารักษาพยาบาล</t>
  </si>
  <si>
    <t>1000-017286</t>
  </si>
  <si>
    <t>63ZPV0319</t>
  </si>
  <si>
    <t>63ZPV0319 ธันว์ธิดา เบิกสวัสดิการค่าคอนแทคเลนส์</t>
  </si>
  <si>
    <t>1000-017294</t>
  </si>
  <si>
    <t>63ZPV0320</t>
  </si>
  <si>
    <t>63ZPV0320 ศุภมาส เบิกสวัสดิการค่ารักษาพยาบาล</t>
  </si>
  <si>
    <t>1000-017287</t>
  </si>
  <si>
    <t>63ZPV0321</t>
  </si>
  <si>
    <t>63ZPV0321 รังสิมา เบิกสวัสดิการค่ารักษาพยาบาล</t>
  </si>
  <si>
    <t>1000-017288</t>
  </si>
  <si>
    <t>63ZPV0322</t>
  </si>
  <si>
    <t>63ZPV0322 ธีรตา เบิกสวัสดิการค่าทันตกรรม</t>
  </si>
  <si>
    <t>1000-017297</t>
  </si>
  <si>
    <t>63ZPV0323</t>
  </si>
  <si>
    <t>63ZPV0323 ศิรี เบิกสวัสดิการค่าอุปกรณ์ออกกำลังกาย</t>
  </si>
  <si>
    <t>1000-017494</t>
  </si>
  <si>
    <t>63ZPV0324</t>
  </si>
  <si>
    <t>63ZPV0324 ณัฐวจี สวัสดิการค่าอุปกรณ์ออกกำลังกาย</t>
  </si>
  <si>
    <t>1000-017495</t>
  </si>
  <si>
    <t>63ZPV0325</t>
  </si>
  <si>
    <t>63ZPV0325 ณหฤทัย เบิกสวัสดิการค่าอุปกรณ์ออกกำลังกาย</t>
  </si>
  <si>
    <t>1000-017496</t>
  </si>
  <si>
    <t>63ZPV0326</t>
  </si>
  <si>
    <t>63ZPV0326 มนัญญา เบิกสวัสดิการค่ารักษาพยาบาล</t>
  </si>
  <si>
    <t>1000-017499</t>
  </si>
  <si>
    <t>63ZPV0327</t>
  </si>
  <si>
    <t>63ZPV0327 ธีรตา เบิกสวัสดิการค่าทันตกรรม</t>
  </si>
  <si>
    <t>1000-017500</t>
  </si>
  <si>
    <t>63ZPV0328</t>
  </si>
  <si>
    <t>63ZPV0328 พัชชาลินี เบิกสวัสดิการค่าตัดแว่นสายตา</t>
  </si>
  <si>
    <t>1000-017503</t>
  </si>
  <si>
    <t>63ZPV0329</t>
  </si>
  <si>
    <t>63ZPV0329 รักชนก เบิกสวัสดิการค่าอุปกรณ์ออกกำลังกาย</t>
  </si>
  <si>
    <t>1000-017504</t>
  </si>
  <si>
    <t>63ZPV0330</t>
  </si>
  <si>
    <t>63ZPV0330 วรุฒ เบิกสวัสดิการค่ารักษาพยาบาล</t>
  </si>
  <si>
    <t>1000-017507</t>
  </si>
  <si>
    <t>63ZPV0331</t>
  </si>
  <si>
    <t>63ZPV0331 อัญชลี เบิกสวัสดิการค่ารักษาพยาบาล</t>
  </si>
  <si>
    <t>1000-017509</t>
  </si>
  <si>
    <t>63ZPV0332</t>
  </si>
  <si>
    <t>63ZPV0332 กุลธิดา เบิกสวัสดิการค่ารักษาพยาบาล</t>
  </si>
  <si>
    <t>1000-017510</t>
  </si>
  <si>
    <t>63ZPV0333</t>
  </si>
  <si>
    <t>63ZPV0333 กนิษฐา เบิกสวัสดิการค่าทันตกรรม</t>
  </si>
  <si>
    <t>1000-017865</t>
  </si>
  <si>
    <t>63ZPV0334</t>
  </si>
  <si>
    <t>63ZPV0334 กวิตา เบิกสวัสดิการค่าอุปกรณ์ออกกำลังกาย</t>
  </si>
  <si>
    <t>1000-017868</t>
  </si>
  <si>
    <t>63ZPV0335</t>
  </si>
  <si>
    <t>63ZPV0335 ธีรตา เบิกสวัสดิการค่าอุปกรณ์ออกกำลังกาย</t>
  </si>
  <si>
    <t>1000-017869</t>
  </si>
  <si>
    <t>63ZPV0336</t>
  </si>
  <si>
    <t>63ZPV0336 อุดม เบิกสวัสดิการค่าอุปกรณ์ออกกำลังกาย</t>
  </si>
  <si>
    <t>1000-017871</t>
  </si>
  <si>
    <t>63ZPV0337</t>
  </si>
  <si>
    <t>63ZPV0337 ธันว์ธิดา เบิกสวัสดิการค่าอุปกรณ์ออกกำลังกาย</t>
  </si>
  <si>
    <t>1000-017872</t>
  </si>
  <si>
    <t>63ZPV0338</t>
  </si>
  <si>
    <t>63ZPV0338 ณัฐวจี เบิกสวัสดิการค่าอุปกรณ์ออกกำลังกาย</t>
  </si>
  <si>
    <t>1000-017873</t>
  </si>
  <si>
    <t>63ZPV0339</t>
  </si>
  <si>
    <t>63ZPV0338 ศิรี เบิกสวัสดิการค่ารักษาพยาบาล</t>
  </si>
  <si>
    <t>1000-017875</t>
  </si>
  <si>
    <t>63ZPV0340</t>
  </si>
  <si>
    <t>63ZPV0339 ปริญัติ เบิกสวัสดิการค่ารักษาพยาบาล แว่น ทันตกรรม อุปกรณ์ออกกำลังกาย</t>
  </si>
  <si>
    <t>1000-017877</t>
  </si>
  <si>
    <t>63ZPV0341</t>
  </si>
  <si>
    <t>63ZPV0341 ชนาพิพัฒน์ เบิกสวัสดิการค่าอุปกรณ์ออกกำลังกาย</t>
  </si>
  <si>
    <t>1000-017878</t>
  </si>
  <si>
    <t>63ZPV0342</t>
  </si>
  <si>
    <t>63ZPV0342 ชนาพิพัฒน์ เบิกสวัสดิการค่าอุปกรณ์ออกกำลังกาย</t>
  </si>
  <si>
    <t>1000-017879</t>
  </si>
  <si>
    <t>63ZPV0343</t>
  </si>
  <si>
    <t>63ZPV034 ชนาพิพัฒน์ เบิกสวัสดิการค่าคอนแทคเลนส์</t>
  </si>
  <si>
    <t>1000-017881</t>
  </si>
  <si>
    <t>63ZPV0344</t>
  </si>
  <si>
    <t>63ZPV0344 อารี เบิกสวัสดิการค่าอุปกรณ์ออกกำลังกาย</t>
  </si>
  <si>
    <t>1000-017882</t>
  </si>
  <si>
    <t>63ZPV0345</t>
  </si>
  <si>
    <t>63ZPV0345 เปรมฤดี เบิกสวัสดิการค่าแว่นสายตา</t>
  </si>
  <si>
    <t>1000-017884</t>
  </si>
  <si>
    <t>63ZPV0346</t>
  </si>
  <si>
    <t>63ZPV0346 ณัฐจรีย์ เบิกสวัสดิการค่าแว่นสายตา</t>
  </si>
  <si>
    <t>1000-017920</t>
  </si>
  <si>
    <t>63ZPV0347</t>
  </si>
  <si>
    <t>63ZPV0347 นายไกรยส ภัทราวาท เบิกสวัสดิการค่าตัดแว่นสาย</t>
  </si>
  <si>
    <t>1000-017922</t>
  </si>
  <si>
    <t>63ZPV0348</t>
  </si>
  <si>
    <t>63ZPV0348 นางสาววัชรี กิจพิทักษ์ เบิกสวัสดิการค่าอุปกรณ์ออกกำลังกาย</t>
  </si>
  <si>
    <t>1000-017924</t>
  </si>
  <si>
    <t>63ZPV0349</t>
  </si>
  <si>
    <t>63ZPV0349 นางสาวจินต์ภาณี สุขวัฒโน เบิกสวัสดิการค่าตัดแว่นสายตา</t>
  </si>
  <si>
    <t>1000-017926</t>
  </si>
  <si>
    <t>63ZPV0350</t>
  </si>
  <si>
    <t>63ZPV0350 นางสาวจินต์ภาณี สุขวัฒโน เบิกสวัสดิการค่าอุปกรณ์ออกกำลังกาย</t>
  </si>
  <si>
    <t>1000-017927</t>
  </si>
  <si>
    <t>63ZPV0351</t>
  </si>
  <si>
    <t>63ZPV0351นางสาวณัฐชา  ก๋องแก้ว เบิกสวัสดิการค่าสมาชิกโยคะ</t>
  </si>
  <si>
    <t>1000-017928</t>
  </si>
  <si>
    <t>63ZPV0352</t>
  </si>
  <si>
    <t>63ZPV0352 นางสาวปริศนา ลาเหล่า เบิกสวัสดิการค่าตัดแว่นสายตา</t>
  </si>
  <si>
    <t>1000-017930</t>
  </si>
  <si>
    <t>63ZPV0353</t>
  </si>
  <si>
    <t>63ZPV0353 นางสาวศิรี จงดี เบิกสวัสดิการค่าตัดแว่นสายตาและค่าอุปกรณ์ออกกำลังกาย</t>
  </si>
  <si>
    <t>1000-017931</t>
  </si>
  <si>
    <t>63ZPV0354</t>
  </si>
  <si>
    <t>63ZPV0354 นายแภัสนันท์ เย็นพายัพ เบิกสวัสดิการค่าตัดแว่นสายตา</t>
  </si>
  <si>
    <t>1000-017932</t>
  </si>
  <si>
    <t>63ZPV0355</t>
  </si>
  <si>
    <t>63ZPV0355 นายเอกชัย จันทอง เบิกสวัสดิการค่าอุปกรณ์ออกกำลังกาย</t>
  </si>
  <si>
    <t>1000-017933</t>
  </si>
  <si>
    <t>63ZPV0356</t>
  </si>
  <si>
    <t>63ZPV0356 นางสาวรินรดา แต่งตั้ง เบิกสวัสดิการค่าอุปกรณ์ออกกำลังกาย</t>
  </si>
  <si>
    <t>1000-017934</t>
  </si>
  <si>
    <t>63ZPV0357</t>
  </si>
  <si>
    <t>63ZPV0357 นางสาวธิดารัตน์ พรหมคำ เบิกสวัสดิการค่าตัดแว่นสายตาและค่าอุปกรณ์ออกกำลังกาย</t>
  </si>
  <si>
    <t>1000-017935</t>
  </si>
  <si>
    <t>63ZPV0358</t>
  </si>
  <si>
    <t>63ZPV0358 นางสาวรังสิมา ลิ้มเลิศพาณิชย์ เบิกสวัสดิการค่ารักษาพยาบาล</t>
  </si>
  <si>
    <t>1000-017936</t>
  </si>
  <si>
    <t>63ZPV0359</t>
  </si>
  <si>
    <t>63ZPV0359 นางสาวนันทกานท์ ทิพย์เนตร เบิกสวัสดิการค่าตัดแว่นสายตา</t>
  </si>
  <si>
    <t>1000-017937</t>
  </si>
  <si>
    <t>63ZPV0360</t>
  </si>
  <si>
    <t>63ZPV0360 นางสาวณัฐวจี เขียวลือ เบิกสวัสดิการค่าคอนแทคเลนส์</t>
  </si>
  <si>
    <t>1000-017939</t>
  </si>
  <si>
    <t>63ZPV0361</t>
  </si>
  <si>
    <t>63ZPV0361 นางสาวภัคนันท์ ภัทรนาวิก เบิกสวัสดิการค่าตัดแว่นสายตาและค่าอปุกรณ์ออกกำลังกาย</t>
  </si>
  <si>
    <t>1000-017941</t>
  </si>
  <si>
    <t>63ZPV0362</t>
  </si>
  <si>
    <t>63ZPV0362 นายวิระพงค์ ใจห้าว เบิกสวัสดิการค่าอุปกรณ์ออกกำลังกาย</t>
  </si>
  <si>
    <t>1000-017942</t>
  </si>
  <si>
    <t>63ZPV0363</t>
  </si>
  <si>
    <t>63ZPV0363 นางสาวศุภมาส ตรีพงษ์พันธ์ เบิกสวัสกิการค่าอุปกรณ์ออกกำลังกายและค่าตัดแว่นสายตา</t>
  </si>
  <si>
    <t>1000-017943</t>
  </si>
  <si>
    <t>63ZPV0364</t>
  </si>
  <si>
    <t>63ZPV0364 น.ส.นิสา แก้วแกมทอง เบิกสวัสดิการค่าอุปกรณ์ออกกำลังกายและค่าตัดแว่นสายตา</t>
  </si>
  <si>
    <t>1000-017944</t>
  </si>
  <si>
    <t>63ZPV0365</t>
  </si>
  <si>
    <t>63ZPV0365 นายวรุฒ เลิศศราวุธ เบิกสวัสดิการค่ารักษาพยาบาล</t>
  </si>
  <si>
    <t>1000-017945</t>
  </si>
  <si>
    <t>63ZPV0366</t>
  </si>
  <si>
    <t>63ZPV0366 นางสาวกิติพร ทัพศาสตร์ เบิกสวัสกิการค่าอุปกรณ์ออกกำลังกาย</t>
  </si>
  <si>
    <t>1000-017946</t>
  </si>
  <si>
    <t>63ZPV0367</t>
  </si>
  <si>
    <t>63ZPV0367 นางสาวกิติพร ทัพศาสตร์ เบิกสวัสดิการค่าทันตกรรม</t>
  </si>
  <si>
    <t>1000-017947</t>
  </si>
  <si>
    <t>63ZPV0368</t>
  </si>
  <si>
    <t>63ZPV0368 นางสาวภัคนันท์ ภัทรนาวิก เบิกสวัสดิการเพื่อการศึกษา</t>
  </si>
  <si>
    <t>1000-017948</t>
  </si>
  <si>
    <t>63ZPV0369</t>
  </si>
  <si>
    <t>63ZPV0369 นายจิตชนัย อุดมวัชรรัศมี เบิกสวัสดิการค่าอุปกรณ์ออกกำลังกาย</t>
  </si>
  <si>
    <t>1000-017949</t>
  </si>
  <si>
    <t>63ZPV0370</t>
  </si>
  <si>
    <t>63ZPV0370 นายปวิทย์ พรศิริพิทยาธร เบิกสวัสดิการค่ารักษาพยาบาล</t>
  </si>
  <si>
    <t>1000-017950</t>
  </si>
  <si>
    <t>63ZPV0371</t>
  </si>
  <si>
    <t>63ZPV0371 นายปวิทย์ พรศิริพิทยาธร เบิกสวัสดิการค่าตัดแว่นสายตา</t>
  </si>
  <si>
    <t>1000-017951</t>
  </si>
  <si>
    <t>63ZPV0372</t>
  </si>
  <si>
    <t>63ZPV0372 นางสาวศรีประภา แก้วคันโท เบิกสวัสดิการค่าทันตกรรม</t>
  </si>
  <si>
    <t>1000-017952</t>
  </si>
  <si>
    <t>63ZPV0373</t>
  </si>
  <si>
    <t>63ZPV0373 นางสาวเสาวลักษณ์ กมลนาวิน เบิกสวัสดิการค่าทันตกรรมและค่ารักษาพยาบาล</t>
  </si>
  <si>
    <t>1000-017953</t>
  </si>
  <si>
    <t>63ZPV0374</t>
  </si>
  <si>
    <t>63ZPV0374 นางสาวสมชนก ลดาดก เบิกสวัสดิการค่ารักษาพยาบาลและค่าอุปกรณ์ออกกำลังกาย</t>
  </si>
  <si>
    <t>1000-017954</t>
  </si>
  <si>
    <t>63ZPV0375</t>
  </si>
  <si>
    <t>63ZPV0375 นายภูมิศรัณย์ ทองเลี่ยมนาค เบิกสวัสดิการค่าหนังสือ</t>
  </si>
  <si>
    <t>1000-017969</t>
  </si>
  <si>
    <t>63ZPV0376</t>
  </si>
  <si>
    <t>63ZPV0376 รัชนี เบิกสวัสดิการค่าอุปกรณ์กีฬา</t>
  </si>
  <si>
    <t>1000-017979</t>
  </si>
  <si>
    <t>63ZPV0377</t>
  </si>
  <si>
    <t>63ZPV0377 ชนกพรรณ เบิกสวัสดิการค่าทันตกรรม</t>
  </si>
  <si>
    <t>1000-017982</t>
  </si>
  <si>
    <t>63ZPV0378</t>
  </si>
  <si>
    <t>63ZPV0378 อารี เบิกสวัสดิการค่าทันตกรรม</t>
  </si>
  <si>
    <t>1000-018835</t>
  </si>
  <si>
    <t>63ZPV0379</t>
  </si>
  <si>
    <t>63ZPV0379 งบ Z คืนงบ C</t>
  </si>
  <si>
    <t>1000-021150</t>
  </si>
  <si>
    <t>64APV00001</t>
  </si>
  <si>
    <t>64APV00001 บริษัท ดาต้าโปร คอมพิวเตอร์ ซิสเต็มส์ จำกัด ค่า Onsite service และเช่าโน๊ตบุ๊ค PO61000009-PO61000013</t>
  </si>
  <si>
    <t>11010302-A-------</t>
  </si>
  <si>
    <t>21010201-A-------</t>
  </si>
  <si>
    <t>1000-023964</t>
  </si>
  <si>
    <t>64APV04-00001</t>
  </si>
  <si>
    <t>64APV04-00001 งบ A คืนงบ C</t>
  </si>
  <si>
    <t>21010202-A-------</t>
  </si>
  <si>
    <t>1000-024370</t>
  </si>
  <si>
    <t>64APV04-00002</t>
  </si>
  <si>
    <t>64APV04-00002 ธรรมเนียมธนาคารกรุงไทย 3540 มกราคม 2564</t>
  </si>
  <si>
    <t>21020405-A-------</t>
  </si>
  <si>
    <t>1000-020006</t>
  </si>
  <si>
    <t>64BPV00001</t>
  </si>
  <si>
    <t>64BPV00001 บริษัท แอดวานซ์ ไวร์เลส เน็ทเวอร์ค จำกัด PO62000032-16-17-18-19-20-21-22 บริการเช่าใช่ระบบโทรศัพท์สำนัก พ.ย.61 (เดือนแรกมีค่าบริการ set call fiow)</t>
  </si>
  <si>
    <t>1000-020535</t>
  </si>
  <si>
    <t>64BPV00002</t>
  </si>
  <si>
    <t>64BPV00002 งบ B คืนงบ C</t>
  </si>
  <si>
    <t>1000-021945</t>
  </si>
  <si>
    <t>64BPV00003</t>
  </si>
  <si>
    <t>64BPV00003 งบ B  คืนงบ C</t>
  </si>
  <si>
    <t>1000-022623</t>
  </si>
  <si>
    <t>64BPV00004</t>
  </si>
  <si>
    <t>64BPV00004 งบ B คืนงบ C</t>
  </si>
  <si>
    <t>1000-022915</t>
  </si>
  <si>
    <t>64BPV04-00001</t>
  </si>
  <si>
    <t>64BPV04-00001 PO62000032-23-24 บริษัท แอดวานซ์ ไวร์เลส เน็ทเวอร์ค จำกัด บริการเช่าใช่ระบบโทรศัพท์สำนัก ก.ย. ต.ค. 63</t>
  </si>
  <si>
    <t>1000-025348</t>
  </si>
  <si>
    <t>64BPV05-00001</t>
  </si>
  <si>
    <t>64BPV01-00001 งบ B คืนงบ C</t>
  </si>
  <si>
    <t>1000-026404</t>
  </si>
  <si>
    <t>64BPV06-00001</t>
  </si>
  <si>
    <t>64BPV06-00001 งบ B คืนงบ C</t>
  </si>
  <si>
    <t>1000-019163</t>
  </si>
  <si>
    <t>64CPV00001</t>
  </si>
  <si>
    <t>64CPV00001 กรมสรรพากร นำส่ง ภงด.3 53 ประจำเดือน กันยายน 2563</t>
  </si>
  <si>
    <t>1000-019165</t>
  </si>
  <si>
    <t>64CPV00002</t>
  </si>
  <si>
    <t>63CPV00002 กรมสรรพากร นำส่ง ภงด.1 เดือนกันยายน 2563</t>
  </si>
  <si>
    <t>1000-019181</t>
  </si>
  <si>
    <t>64CPV00003</t>
  </si>
  <si>
    <t>64CPV00003 นางสาวจารุกิตติ์ กนกจรส (ลูกหนี้เงินยืม) 000164 จัดประชุมอบรมการใช้แอพพลิเคชั่นและเครื่องมือเก็บข้อมูล โครงการขยายผลและพัฒนาความช่วยเหลือกลุ่มเด็กปฐมวัยยากจนในสถานพัฒนาเด็กปฐมวัยและเด็กปฐมว</t>
  </si>
  <si>
    <t>11010220-C-104-63C442505-5.1.1-2563-63C4425050005-99-99</t>
  </si>
  <si>
    <t>11020102-C-104-63C442505-5.1.1-2563-63C4425050005-99-99</t>
  </si>
  <si>
    <t>1000-019183</t>
  </si>
  <si>
    <t>64CPV00004</t>
  </si>
  <si>
    <t>64CPV00004 งวดที่1-63-0435-การยกระดับผลิตภัณฑ์วิสาหกิจชุมชนโดยการจับคู่นักการตลาดรุ่นใหม่ด้วยนวัตกรรมชุมชนเชิงสร้างสรรค์เพื่อสร้างรายได้และความสุขของชุมชน</t>
  </si>
  <si>
    <t>1000-019184</t>
  </si>
  <si>
    <t>64CPV00005</t>
  </si>
  <si>
    <t>64CPV00005 งวดที่1-63-0443-การพัฒนาทักษะอาชีพเพื่อผลิตกระถางชีวภาพเปลือกทุเรียนสู่การสร้างรายได้ในพื้นที่ตำบลแม่พูล อำเภอลับแล จังหวัดอุตรดิตถ์</t>
  </si>
  <si>
    <t>1000-019185</t>
  </si>
  <si>
    <t>64CPV00006</t>
  </si>
  <si>
    <t>64CPV00006 งวดที่1-63-0438-การส่งเสริมการสร้างรายได้จากผลิตภัณฑ์ชุมชนด้วยดิจิทัล แพลตฟอร์ม แก่ผู้ได้รับผลกระทบจาก Covid-19 ตำบลโคกกระชาย อำเภอครบุรี จังหวัดนครราชสีมา</t>
  </si>
  <si>
    <t>1000-019186</t>
  </si>
  <si>
    <t>64CPV00007</t>
  </si>
  <si>
    <t>64CPV00007 งวดที่1-63-0444-การเพาะเลี้ยงปูนาเพื่อเพิ่มผลผลิตสู่การแปรรูปผลิตภัณฑ์เชิงพาณิชย์</t>
  </si>
  <si>
    <t>1000-019187</t>
  </si>
  <si>
    <t>64CPV00008</t>
  </si>
  <si>
    <t>64CPV00008 งวดที่1-63-0393-การส่งเสริมเกษตรกรปลูกพืชสมุนไพรเพื่อสุขภาพสู่การเป็นกลุ่มอาชีพตามวิถีพอเพียง ตำบลท่านั่ง อำเภอโพทะเล จังหวัดพิจิตร</t>
  </si>
  <si>
    <t>1000-019188</t>
  </si>
  <si>
    <t>64CPV00009</t>
  </si>
  <si>
    <t>64CPV00009 งวดที่1-63-0308-จัดการศึกษาเชิงพื้นที่เพื่อความเสมอภาคทางการศึกษา จังหวัดสุราษฎร์ธานี ระยะที่ 2</t>
  </si>
  <si>
    <t>1000-019189</t>
  </si>
  <si>
    <t>64CPV00010</t>
  </si>
  <si>
    <t>64CPV00010 งวดที่1-63-0404-สร้างทักษะอาชีพเมืองบางขลังโดยแนวคิดเศรษฐกิจพอเพียง</t>
  </si>
  <si>
    <t>1000-019190</t>
  </si>
  <si>
    <t>64CPV00011</t>
  </si>
  <si>
    <t>64CPV00011 งวดที่1-63-0421-ธนาคารแพะเนื้อแบบเลี้ยงหวะ</t>
  </si>
  <si>
    <t>1000-019192</t>
  </si>
  <si>
    <t>64CPV00012</t>
  </si>
  <si>
    <t>64CPV00012 งวดที่1-63-0406-การพัฒนาทักษะอาชีพการแปรรูปผลิตภัณฑ์จากนมแพะในวิสาหกิจชุมชนตำบลแม่แรม</t>
  </si>
  <si>
    <t>1000-019193</t>
  </si>
  <si>
    <t>64CPV00013</t>
  </si>
  <si>
    <t>64CPV00013 งวดที่1-63-0352-การพัฒนาเยาวชนบริบาลเพื่อการดูแลผู้สูงอายุ: กรณีศึกษาอำเภอหาดใหญ่ จังหวัดสงขลา</t>
  </si>
  <si>
    <t>1000-019194</t>
  </si>
  <si>
    <t>64CPV00014</t>
  </si>
  <si>
    <t>64CPV00014 งวดที่1-63-0426-การพัฒนาอาชีพนวดแผนไทย ในโรงเรียนเฉพาะความพิการทางการได้ยิน เขตกรุงเทพมหานครและปริมณฑล</t>
  </si>
  <si>
    <t>1000-019196</t>
  </si>
  <si>
    <t>64CPV00015</t>
  </si>
  <si>
    <t>64CPV00015 งวดที่1-63-0449-สนับสนุนและติดตามการดำเนินงานของสถานศึกษา สังกัด สพฐ. เพื่อการจัดสรรเงินอุดหนุนนักเรียนยากจนพิเศษแบบมีเงื่อนไข ปีการศึกษา 2563</t>
  </si>
  <si>
    <t>1000-019197</t>
  </si>
  <si>
    <t>64CPV00016</t>
  </si>
  <si>
    <t>64CPV00016 งวดที่1-63-0462-ส่งเสริมและพัฒนาอาชีพเกษตรกรรมชุมชนลุ่มน้ำโขงและทำตลาดออนไลน์ ตำบลสังคม อำเภอสังคม จังหวัดหนองคาย</t>
  </si>
  <si>
    <t>1000-019198</t>
  </si>
  <si>
    <t>64CPV00017</t>
  </si>
  <si>
    <t>64CPV00017 งวดที่1-63-0396-พัฒนาทักษะอาชีพทางการเกษตรสู่การพึ่งตนเองของเครือข่ายสภาองค์กรชุมชน อำเภอบ้านนาสาร จังหวัดสุราษฎร์ธานี</t>
  </si>
  <si>
    <t>1000-019199</t>
  </si>
  <si>
    <t>64CPV00018</t>
  </si>
  <si>
    <t>64CPV00018 งวดที่1-63-0456-การพัฒนาทักษะอาชีพการปลูกผักปลอดภัยในพื้นที่ตำบลจอมปลวก จังหวัดสมุทรสงคราม</t>
  </si>
  <si>
    <t>1000-019200</t>
  </si>
  <si>
    <t>64CPV00019</t>
  </si>
  <si>
    <t>64CPV00019 งวดที่1-63-0036-ทุนนวัตกรรมสายอาชีพชั้นสูง ปีการศึกษา 2563 ประเภททุน 5 ปี (ปวช. ต่อเนื่อง ปวส./อนุปริญญา) ระยะที่ 1 ของวิทยาลัยเทคนิคน่าน</t>
  </si>
  <si>
    <t>1000-019201</t>
  </si>
  <si>
    <t>64CPV00020</t>
  </si>
  <si>
    <t>64CPV00020 งวดที่1-63-0057-ปรับปรุงและเชื่อมฐานข้อมูลสารสนเทศเพื่อสนับสนุนการดำเนินงานโครงการจัดสรรเงินอุดหนุนแบบมีเงื่อนไขปีการศึกษา 2562</t>
  </si>
  <si>
    <t>1000-019202</t>
  </si>
  <si>
    <t>64CPV00021</t>
  </si>
  <si>
    <t>64CPV00021 งวดที่1-63-0057-ปรับปรุงและเชื่อมฐานข้อมูลสารสนเทศเพื่อสนับสนุนการดำเนินงานโครงการจัดสรรเงินอุดหนุนแบบมีเงื่อนไขปีการศึกษา 2562</t>
  </si>
  <si>
    <t>1000-019203</t>
  </si>
  <si>
    <t>64CPV00022</t>
  </si>
  <si>
    <t>64CPV00022 งวดที่1-63-0453-ส่งเสริมอาชีพและพัฒนาแพลตฟอร์มออนไลน์เพื่อยกระดับสินค้าและบริการของชุมชนบ้านท่าก่อ</t>
  </si>
  <si>
    <t>1000-019205</t>
  </si>
  <si>
    <t>64CPV00023</t>
  </si>
  <si>
    <t>64CPV00023 งวดที่1-63-0445-โครงการการออกแบบระบบการประเมินผลลัพธ์ทางสังคมสำหรับโครงการเพื่อความเสมอภาคทางการศึกษา</t>
  </si>
  <si>
    <t>1000-019207</t>
  </si>
  <si>
    <t>64CPV00024</t>
  </si>
  <si>
    <t>64CPV00024 งวดที่1-63-0451-วิจัย ติดตาม และประเมินผลโครงการพัฒนาครูและโรงเรียน เพื่อยกระดับคุณภาพการศึกษาอย่างต่อเนื่อง รุ่นที่ 1 และ รุ่นที่ 2</t>
  </si>
  <si>
    <t>1000-019208</t>
  </si>
  <si>
    <t>64CPV00025</t>
  </si>
  <si>
    <t>64CPV00025 งวดที่1-63-0432-การเตรียมความพร้อมแรงงานนอกระบบและฐานข้อมูล สู่การสร้างสุขภาวะแรงงานนอกระบบจังหวัดพิจิตร (เฟส 1)</t>
  </si>
  <si>
    <t>1000-019209</t>
  </si>
  <si>
    <t>64CPV00026</t>
  </si>
  <si>
    <t>64CPV00026 งวดที่1-63-0457-ถอดบทเรียนการพัฒนาครูและโรงเรียนเพื่อยกระดับคุณภาพการศึกษาอย่างต่อเนื่อง</t>
  </si>
  <si>
    <t>1000-019212</t>
  </si>
  <si>
    <t>64CPV00027</t>
  </si>
  <si>
    <t>64CPV00027 งวดที่1-63-0430-พัฒนาศูนย์ฝึกทักษะอาชีพเพื่อเด็กกำพร้าและผู้ด้อยโอกาส</t>
  </si>
  <si>
    <t>1000-019214</t>
  </si>
  <si>
    <t>64CPV00028</t>
  </si>
  <si>
    <t>64CPV00028 งวดที่1-63-0441-พัฒนาขีดความสามารถผู้เลี้ยงวัว เพื่อเพิ่มรายได้เกษตรกรบ้านดงเปือย อ.รัตนบุรี จ.สุรินทร์</t>
  </si>
  <si>
    <t>1000-019215</t>
  </si>
  <si>
    <t>64CPV00029</t>
  </si>
  <si>
    <t>64CPV00029 โอนเงินเพื่อการจัดสรรเงินอุดหนุนนักเรียนยากจนพิเศษแบบมีเงื่อนไข จากธนาคารออมสิน 927-2 ไปธนาคาร ธกส 856-9</t>
  </si>
  <si>
    <t>1000-019217</t>
  </si>
  <si>
    <t>64CPV00030</t>
  </si>
  <si>
    <t>64CPV00030 งวดที่1-63-0427-การพัฒนาผลิตภัณฑ์ถ่านชีวภาพจากเหง้ามันสำปะหลังเพื่อเข้าสู่ธุรกิจของวิสาหกิจชุมชนพออินคำแคนด้วยนวัตกรรมชุมชน</t>
  </si>
  <si>
    <t>1000-019219</t>
  </si>
  <si>
    <t>64CPV00031</t>
  </si>
  <si>
    <t>64CPV00031 งวดที่1-63-0409-พัฒนาศักยภาพเกษตรกร สร้างชีวิตวิถีใหม่ ผลิตอาหารปลอดภัย สร้างสุขทุกมิติ</t>
  </si>
  <si>
    <t>1000-019221</t>
  </si>
  <si>
    <t>64CPV00032</t>
  </si>
  <si>
    <t>64CPV00032 งวดที่1-63-0405-การพัฒนาทักษะอาชีพการแปรรูปจากสมุนไพรพื้นบ้านใกล้ตัวเพื่อเพิ่มรายได้ของกลุ่มญาติธรรม หมู่บ้านวังทอง อำเภอศรีสำโรง จังหวัดสุโขทัย และหมู่บ้านดงละคร อำเภอเมือง จังหวัดนครนายก</t>
  </si>
  <si>
    <t>1000-019223</t>
  </si>
  <si>
    <t>64CPV00033</t>
  </si>
  <si>
    <t>64CPV00033 งวดที่1-63-0359-โครงการพัฒนาระบบการเสริมสร้างทักษะชีวิตและดูแลช่วยเหลือนักเรียนอาชีวศึกษา ปีที่ 2</t>
  </si>
  <si>
    <t>1000-019225</t>
  </si>
  <si>
    <t>64CPV00034</t>
  </si>
  <si>
    <t>64CPV00034 งวดที่1-63-0414-“การพัฒนาศักยภาพด้านการใช้สื่อออนไลน์สําหรับจัดกระบวนการเรียนรู้บนฐานนิเวศ วัฒนธรรมชุมชน เพื่อสร้างอาชีพเกี่ยวกับอาหารและสมุนไพร”</t>
  </si>
  <si>
    <t>1000-019227</t>
  </si>
  <si>
    <t>64CPV00035</t>
  </si>
  <si>
    <t>64CPV00035 งวดที่1-63-0380-พัฒนาและยกระดับการประกอบอาชีพทำอาหารขายหลังวิกฤตโควิด 19 ในชุมชนเมืองริมทางรถไฟมักกะสัน กรุงเทพมหานคร</t>
  </si>
  <si>
    <t>1000-019229</t>
  </si>
  <si>
    <t>64CPV00036</t>
  </si>
  <si>
    <t>64CPV00036 งวดที่1-63-0270-จัดการศึกษาเชิงพื้นที่เพื่อความเสมอภาคทางการศึกษา จังหวัดนครราชสีมา ระยะที่ 2</t>
  </si>
  <si>
    <t>1000-019230</t>
  </si>
  <si>
    <t>64CPV00037</t>
  </si>
  <si>
    <t>64CPV00037 งวดที่1-63-0384-ส่งเสริมการผลิตสารชีวภาพ และแปรรูปสินค้าเกษตรเพื่อเพิ่มรายได้ให้ชุมชนสวนบางหลวง จังหวัดพระนครศรีอยุธยา</t>
  </si>
  <si>
    <t>1000-019232</t>
  </si>
  <si>
    <t>64CPV00038</t>
  </si>
  <si>
    <t>64CPV00038 งวดที่1-63-0423-พัฒนาอาชีพ เพื่อสืบสานขนมประเพณีสารทเดือนสิบ</t>
  </si>
  <si>
    <t>1000-019233</t>
  </si>
  <si>
    <t>64CPV00039</t>
  </si>
  <si>
    <t>64CPV00039 งวดที่1-63-0398-ส่งเสริมอาชีพเกษตรปลอดภัย เพื่อสร้างคลังอาหารชุมชน  ตำบลหนองยาว จังหวัดนครสวรรค์</t>
  </si>
  <si>
    <t>1000-019234</t>
  </si>
  <si>
    <t>64CPV00040</t>
  </si>
  <si>
    <t>64CPV00040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ธนาคารออมสิน 30 ก.ย. 63 08794-G02-300920</t>
  </si>
  <si>
    <t>1000-019236</t>
  </si>
  <si>
    <t>64CPV00041</t>
  </si>
  <si>
    <t>64CPV00041 งวดที่1-63-0434-สานพลังเครือข่ายวิสาหกิจชุมชนส่งเสริมผู้ด้อยโอกาสสร้างสรรค์นวัตกรรมผลิตภัณฑ์พอเพียง จ.สมุทรปราการ</t>
  </si>
  <si>
    <t>1000-019237</t>
  </si>
  <si>
    <t>64CPV00042</t>
  </si>
  <si>
    <t>64CPV00042 งวดที่1-63-0439-พัฒนาอาชีพเพาะเห็ดนางฟ้าและเห็ดธรรมชาติ (เห็ดระโงก) เพื่อยกระดับคุณภาพชีวิต</t>
  </si>
  <si>
    <t>1000-019240</t>
  </si>
  <si>
    <t>64CPV00043</t>
  </si>
  <si>
    <t>64CPV00043 งวดที่1-63-0433-ฟื้นฟูทักษะการปั้นและเขียนลายเวียงกาหลงสู่อาชีพที่ยั่งยืน</t>
  </si>
  <si>
    <t>1000-019242</t>
  </si>
  <si>
    <t>64CPV00044</t>
  </si>
  <si>
    <t>64CPV00044 งวดที่1-63-0437-การเพิ่มประสิทธิภาพการผลิตปุ๋ยอินทรีย์อัดเม็ด เพื่อการพึ่งพาตนเองของผู้ด้อยโอกาส</t>
  </si>
  <si>
    <t>1000-019244</t>
  </si>
  <si>
    <t>64CPV00045</t>
  </si>
  <si>
    <t>64CPV00045 งวดที่1-63-0429-ไผ่กับการพัฒนาทักษะอาชีพสู่การยกระดับคุณภาพชีวิตของชุมชนท้องถิ่น</t>
  </si>
  <si>
    <t>1000-019265</t>
  </si>
  <si>
    <t>64CPV00046</t>
  </si>
  <si>
    <t>64CPV00046 นางสาวอัญชลี สิทธิกุลธร (ลูกหนี้เงินยืม) 000464 ประชุมคณะอนุกรรมการกำกับทิศทางสถาบันวิจัยเพื่อความเสมอภาคทางการศึกษา ครั้งที่ 5/2563 8 ต.ค. 63 13.00-16.00</t>
  </si>
  <si>
    <t>1000-019266</t>
  </si>
  <si>
    <t>64CPV00047</t>
  </si>
  <si>
    <t>64CPV00047 งวดที่1-63-0460-พัฒนาทักษะอาชีพวิถีชุมชน</t>
  </si>
  <si>
    <t>1000-019268</t>
  </si>
  <si>
    <t>64CPV00048</t>
  </si>
  <si>
    <t>64CPV00048 บริษัท นุชินทร์พร จำกัด โรงแรมเบสท์เวสเทิร์นพลัสแวนด้าแกรนด์ การประชุมอบรมเชิงปฏิบัติการด้านการทำรายงานบัญชีการเงิน วันที่18.09.2563</t>
  </si>
  <si>
    <t>1000-019269</t>
  </si>
  <si>
    <t>64CPV00049</t>
  </si>
  <si>
    <t>64CPV00048 งวดที่1-63-0436-การทำอาชีพเกษตรอินทรีย์แบบโรงเรือนอัจฉริยะและผลิตปุ๋ยอินทรีย์เชิงพาณิชย์ด้วยพลังงานจากเซลล์แสงอาทิตย์</t>
  </si>
  <si>
    <t>1000-019271</t>
  </si>
  <si>
    <t>64CPV00050</t>
  </si>
  <si>
    <t>64CPV00050 บริษัท นุชินทร์พร จำกัด โรงแรมเบสท์เวสเทิร์นพลัสแวนด้าแกรนด์ ประชุมคณะอนุกรมมการกำกับทิศทาง ครั้งที่6/2563 ครูรัก(ษ์)ถิ่น วันที่ 02.09.2020</t>
  </si>
  <si>
    <t>1000-019272</t>
  </si>
  <si>
    <t>64CPV00051</t>
  </si>
  <si>
    <t>64CPV00051 งวดที่1-63-0389-พัฒนาศักยภาพผู้ผลิตสินค้าเกษตรอินทรีย์สู่การรับรองมาตรฐานเกษตรอินทรีย์แบบมีส่วนร่วม RL-PGS ในพื้นที่จังหวัดพิษณุโลกและจังหวัดพิจิตร</t>
  </si>
  <si>
    <t>1000-019274</t>
  </si>
  <si>
    <t>64CPV00052</t>
  </si>
  <si>
    <t>64CPV00052 บริษัท นุชินทร์พร จำกัด โรงแรมเบสท์เวสเทิร์นพลัสแวนด้าแกรนด์ ประชุมหารือแนวทางการพัฒนาแผนปฏิบัติการ ปี 2565 สำนักพัฒนาคุณภาพครู นักศึกษาครู และสถานศึกษา 3 ก.ย. 63</t>
  </si>
  <si>
    <t>1000-019275</t>
  </si>
  <si>
    <t>64CPV00053</t>
  </si>
  <si>
    <t>64CPV00053 งวดที่1-63-0463-ส่งเสริมทักษะอาชีพการเลี้ยงผึ้งโพรงที่เป็นมิตรกับสิ่งแวดล้อม อำเภอวิภาวดี จังหวัดสุราษฏร์ธานี</t>
  </si>
  <si>
    <t>1000-019276</t>
  </si>
  <si>
    <t>64CPV00054</t>
  </si>
  <si>
    <t>64CPV00054 นางโสฬวี คงวัฒน์ (ลูกหนี้เงินยืม) 000564 การประชุมชี้แจงผลการปฏิบัติงานประจำปีงบประมาณ 2563 6 ต.ค. 63 11.30-13.00 กสศ.</t>
  </si>
  <si>
    <t>1000-019277</t>
  </si>
  <si>
    <t>64CPV00055</t>
  </si>
  <si>
    <t>6CPV00055 งวดที่1-63-0369-พัฒนาผลิตภัณฑ์และการตลาดในระบบเครือข่ายเศรษฐกิจชุมชนชาติพันธุ์เชียงราย</t>
  </si>
  <si>
    <t>1000-019288</t>
  </si>
  <si>
    <t>64CPV00056</t>
  </si>
  <si>
    <t>64CPV00056 งวดที่1-63-0428-พัฒนาทักษะอาชีพบนฐานทุนวัฒนธรรมและทรัพยากรในชุมชน หมู่ที่ 3  ต.บางปู อ.ยะหริ่ง   จ.ปัตตานี</t>
  </si>
  <si>
    <t>1000-019306</t>
  </si>
  <si>
    <t>64CPV00057</t>
  </si>
  <si>
    <t>64CPV00057 นางสาว พจนา อาภานุรักษ์ ค่าเดินทางสำหรับผู้เข้าร่วมประชุมหารือหรือทีมบริหารจัดการครูและเด็กนอกระบบครั้งที่2/2563 วันที่9ก.ค.63</t>
  </si>
  <si>
    <t>1000-019310</t>
  </si>
  <si>
    <t>64CPV00058</t>
  </si>
  <si>
    <t>64CPV00058 นางสาว ฉัตรียา เลิศวิชา ค่าประชุมหารือแนวทางพัฒนาแผนปฏิบัติการ ปี2565 สำนักพัฒนาคุรภาพครู นักศึกษาครู และสถานศึกษา วันที่03.09.2563</t>
  </si>
  <si>
    <t>1000-019318</t>
  </si>
  <si>
    <t>64CPV00059</t>
  </si>
  <si>
    <t>64CPV00059 ค่าตอบแทนการเข้าร่วมประชุมเชิงปฏิบัติการเพื่อพัฒนาระบบการบริหารความเสี่ยงและการควบคุมภายในของ กสศ. 21 ก.ย. 63</t>
  </si>
  <si>
    <t>1000-019315</t>
  </si>
  <si>
    <t>64CPV00060</t>
  </si>
  <si>
    <t>64CPV00060 PO63000379-6/6 น.ส.ปิยะนุช บุปผา รายงานผลการดำเนินงานโครงการฯ งวดที่ 6 - จัดจ้างเจ้าหน้าที่รวบรวมข้อมูลและประสานงานสนับสนุนการดำเนินงานโครงการฯ จำนวน 1 รายการ</t>
  </si>
  <si>
    <t>1000-019317</t>
  </si>
  <si>
    <t>64CPV00061</t>
  </si>
  <si>
    <t>64CPV00061 PO63000376-6/6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</t>
  </si>
  <si>
    <t>1000-019319</t>
  </si>
  <si>
    <t>64CPV00062</t>
  </si>
  <si>
    <t>64CPV00062 การประชุมชี้แจงโครงการทุนพัฒนาศักยภาพสายอาชีพชั้นสูง ทันพระกนิษฐาสัมมาชีพ ปีการศึกษา 2563</t>
  </si>
  <si>
    <t>1000-019320</t>
  </si>
  <si>
    <t>64CPV00063</t>
  </si>
  <si>
    <t>64CPV00063 นางสาวรังสิมา ลิ้มเลิศพาณิชย์ การประชุมอบรมเชิงปฏิบัติการด้านการจัดทำรายงานการบัฐชีการเงิน 18 ก.ย. 63</t>
  </si>
  <si>
    <t>1000-019321</t>
  </si>
  <si>
    <t>64CPV00064</t>
  </si>
  <si>
    <t>64CPV00064 นางสาวพรพิมล ศรดอก ค่าถอดเทปการประชุมอนุกรรมการลงทุน ครั้งที่ 6/2563</t>
  </si>
  <si>
    <t>1000-019323</t>
  </si>
  <si>
    <t>64CPV00065</t>
  </si>
  <si>
    <t>64CPV00065 PO63000805-2/3 นาย กฤดิธาดา จารุสกุล จ้างผู้เชี่ยวชาญด้านกฎหมาย งวดที่ 2</t>
  </si>
  <si>
    <t>1000-019325</t>
  </si>
  <si>
    <t>64CPV00066</t>
  </si>
  <si>
    <t>64CPV00066 น.ส.รุ่งนภา สกุลภาพนิมิต ค่าจัดทำเอกสารประชุมชี้แจงเสนอต่อคณะกรรมาธิการวิสามัญ และคณะอนุกรรมาธิการด้านการศึกษาพิจารณาศึกษาร่างพระราชบัญญัติงบประมาณรายจ่ายประจำปีงบประมาณ พ.ศ.2564</t>
  </si>
  <si>
    <t>1000-019326</t>
  </si>
  <si>
    <t>64CPV00067</t>
  </si>
  <si>
    <t>64CPV00067 นางสาวธีรตา ไพบูลย์ การประชุมพิจารณาและให้ข้อเสนอแนะทางวิชาโครงการวิจัยและพัฒนาต้นแบบระบบสารสนเทศเพื่อการติดตามตรวจสอบข้อมูลการจัดสรรเงินอุดหนุนฯ 10 ก.ย. 63</t>
  </si>
  <si>
    <t>1000-019327</t>
  </si>
  <si>
    <t>64CPV00068</t>
  </si>
  <si>
    <t>64CPV00068 นางสาวภัคนันท์ ภัทรนาวิก (ลูกหนี้เงินยืม) 048163 เบิกเพิ่ม ประชุมอนุกรรมการด้านนโยบายข้อมูลข่าวสารสาธารณะกองทุนเพื่อความเสมอภาคทางการศึกษา 3 ก.ย. 63 9.00 - 16.00 โรงแรมเดอะสุโกศล</t>
  </si>
  <si>
    <t>1000-019328</t>
  </si>
  <si>
    <t>64CPV00069</t>
  </si>
  <si>
    <t>64CPV00069 นางสาวรินรดา แต่งตั้ง ค่าตอบแทนการค้นหาข้อสอบประเมินทักษะการอ่านและเลือกแบบข้อสอบเพื่อสนับสนุนโครงการวิจัยสำรวจและประเมินทักษะความพร้อมของประชากรวัยแรงงานในประเทศไทย</t>
  </si>
  <si>
    <t>1000-019329</t>
  </si>
  <si>
    <t>64CPV00070</t>
  </si>
  <si>
    <t>64CPV00070 นางสาวรินรดา แต่งตั้ง ค่าถอดเทปงานประชุมโครงการทุนพัฒนาเต็มศักยภาพ</t>
  </si>
  <si>
    <t>1000-019330</t>
  </si>
  <si>
    <t>64CPV00071</t>
  </si>
  <si>
    <t>64CPV00071 นางสาว วิลาสินี จรรยานิทัศน์ ถอดเทปการประชุมคณะทำงานสนับสนุนการดำเนินงานโครงการจัดสรรเงินอุดหนุนนักเรียนยากจนพิเศษแบบมีเงื่อนไข ครั้งที่ 2/63</t>
  </si>
  <si>
    <t>1000-019331</t>
  </si>
  <si>
    <t>64CPV00072</t>
  </si>
  <si>
    <t>64CPV00072 นางสาวเสาวลักษณ์ กมลนาวิน การประชุมความร่วมมือ StartDee28 ส.ค. 63  ,ค่าส่งเอกสาร 28 ส.ค. 63  ,ค่าเดินทางเปิดนิทรรศการ iSEE 31 ส.ค. 63 ,ประชุมความร่วมมือ Start ก้าวเพื่อน้อง 17 ก.ย. 63</t>
  </si>
  <si>
    <t>1000-019332</t>
  </si>
  <si>
    <t>64CPV00073</t>
  </si>
  <si>
    <t>64CPV00073 น.ส.รุ่งนภา สกุลภาพนิมิต ค่าจัดทำเอกสารประชุมเชิงปฏิบัติการเพื่อพัฒนาระบบการบริหารความเสี่ยงและการควบคุมภายในของ กสศ. จำนวน 42 เล่ม 21 ก.ย. 63</t>
  </si>
  <si>
    <t>1000-019334</t>
  </si>
  <si>
    <t>64CPV00074</t>
  </si>
  <si>
    <t>64CPV00074 NEWบริษัท คิง เพาเวอร์ โฮเทล เมเนจเมนท์ จำกัด ค่าอาหารการประชุมเชิงปฏิบัติการเพื่อพัฒนาระบบการบริหารความเสี่ยงและการควบคุมภายในของ กสศ.</t>
  </si>
  <si>
    <t>1000-019335</t>
  </si>
  <si>
    <t>64CPV00075</t>
  </si>
  <si>
    <t>64CPV00075 นางสาวฐิติมา เปรมประเสริฐ ค่าตอบแทนปฏิบัติงานสนับสนุนฝ่ายบัญชีและการเงิน 26-30 ก.ย. 63</t>
  </si>
  <si>
    <t>1000-019346</t>
  </si>
  <si>
    <t>64CPV00076</t>
  </si>
  <si>
    <t>64CPV00076 นางโสฬวี คงวัฒน์ (ลูกหนี้เงินยืม) 000664 ค่าธรรมเนียมการใช้ห้องประชุมพร้อมคอมพิวเตอร์เพื่อใช้ในการจัดสอบคัดเลือกพนักงาน กสศ. ครั้งที่ 5และ6/2563 8 ต.ค. 63 09.30-12.30 กสศ.</t>
  </si>
  <si>
    <t>1000-019350</t>
  </si>
  <si>
    <t>64CPV00077</t>
  </si>
  <si>
    <t>64CPV00077 นางสาวพิศมัย รัตนโรจน์สกุล PO63000375-6 รายงานผลการดำเนินงานโครงการฯ งวดที่ 6 - จัดจ้างผู้จัดการโครงการสร้างโอกาสทางการศึกษาสำหรับนักเรียนในพื้นที่ห่างไกลเป็นครูรุ่นใหม่</t>
  </si>
  <si>
    <t>1000-019363</t>
  </si>
  <si>
    <t>64CPV00078</t>
  </si>
  <si>
    <t>64CPV00078 นางสาวจารุกิตติ์ กนกจรส (ลูกหนี้เงินยืม) 000264 จัดกิจกรรมกระบวนค่ายปั้นฝัน สร้างแรงบันดาลใจให้กลุ่มเป้าหมายเด็กและเยาวชนนอกระบบการษึกษา ภาคตะวันออกเฉียงเหนือ 8 ต.ค. 63 08.30-20.00 จังหวัดอ</t>
  </si>
  <si>
    <t>11010220-C-104-63C412505-5.1.1-2563-63C4125050002-99-99</t>
  </si>
  <si>
    <t>11020102-C-104-63C412505-5.1.1-2563-63C4125050002-99-99</t>
  </si>
  <si>
    <t>1000-019367</t>
  </si>
  <si>
    <t>64CPV00079</t>
  </si>
  <si>
    <t>64CPV00079 นางสาวสมชนก ลดาดก (ลูกหนี้เงินยืม) 000864 เพื่อลงพื้นที่หนุนเสริมโครงการทุนนวัตกรรมสายอาชีพชั้นสูง จังหวัดตราด 7-8 ต.ค. 63 15.30-20.00 จ.ตราด</t>
  </si>
  <si>
    <t>11010220-C-107-64C602400-2.1.1-2564-64C6024000001-99-99</t>
  </si>
  <si>
    <t>11020102-C-107-64C602400-2.1.1-2564-64C6024000001-99-99</t>
  </si>
  <si>
    <t>1000-019368</t>
  </si>
  <si>
    <t>64CPV00080</t>
  </si>
  <si>
    <t>64CPV00080 นางสาวรักชนก กลิ่นเจริญ (ลูกหนี้เงินยืม) 000764 ลงพื้นที่ตรวจสอบข้อมูลการดำเนินงานโครงการจัดสรรเงินอุดหนุนแบบมีเงื่อนไข 8-9 ต.ค. 63 08.00-17.00 จ.เพชรบูรณ์</t>
  </si>
  <si>
    <t>1000-019372</t>
  </si>
  <si>
    <t>64CPV00081</t>
  </si>
  <si>
    <t>64CPV00081 บริษัท อิมแพ็ค เอ็กซิบิชั่น แมเนจเม้นท์ จำกัด ประชุมชี้แจงโครงการทุนพัฒนาศักยภาพสายอาชีพ ทุนพระกนิษฐาสัมมาชีพ ปีการศึกษา 2563 11 ก.ย. 63</t>
  </si>
  <si>
    <t>1000-019370</t>
  </si>
  <si>
    <t>64CPV00082</t>
  </si>
  <si>
    <t>64CPV00082 โอนเงินเพื่อลงทุนซื้อกองทุนเปิดเค บริหารเงิน (K-CASH) จากธนาคารกรุงไทย 742-4 ไปยังธนาคารทหารไทย 559-2</t>
  </si>
  <si>
    <t>1000-019369</t>
  </si>
  <si>
    <t>64CPV00083</t>
  </si>
  <si>
    <t>64CPV00083 ซื้อกองทุนเปิดเค บริหารเงิน (K-CASH) กองทุนภายใต้การจัดการบริษัทหลักทรัพย์จัดการกองทุนกสิกรไทย โดยหักจากธนาคารทหารไทย 559-2</t>
  </si>
  <si>
    <t>1000-019374</t>
  </si>
  <si>
    <t>64CPV00084</t>
  </si>
  <si>
    <t>64CPV00084 ค่าใช้จ่ายการประชุมอบรมเชิงปฏิบัติการด้านการจัดทำรายงานการบัญชีการเงิน วันที่18.09.2563</t>
  </si>
  <si>
    <t>1000-019375</t>
  </si>
  <si>
    <t>64CPV00085</t>
  </si>
  <si>
    <t>64CPV00085 ค่าใช้จ่ายการประชุมเชิงปฏิบัติการเพื่อชี้แจง"แนวคิดและแนวทางการขับเคลื่อนแผนงานพัฒนาครูและเด็กนอกระบบการศึกษา" ปีงบประมาณ2563วันที่19-20.09.2020</t>
  </si>
  <si>
    <t>1000-019401</t>
  </si>
  <si>
    <t>64CPV00086</t>
  </si>
  <si>
    <t>64CPV00086 ซื้อพันธบัตรธนาคารแห่งประเทศไทยรุ่น CB20O20A โอนเงินจากธนาคารกรุงไทย 742-4 ไปยังกสิกรไทย 796-9</t>
  </si>
  <si>
    <t>1000-019437</t>
  </si>
  <si>
    <t>64CPV00087</t>
  </si>
  <si>
    <t>64CPV00087 คืนหลักประกันสัญญาให้กับ บริษัท มอนสเตอร์เดฟ จำกัด</t>
  </si>
  <si>
    <t>1000-019459</t>
  </si>
  <si>
    <t>64CPV00088</t>
  </si>
  <si>
    <t>64CPV00088 โอนเงินจัดสรรเงินอุดหนถนยากจนพิเศษแบบมีเงื่อนไขประจำปีการศึกษา 2563 สังกัด อปท. (กลุ่มคัดกรองใหม่ ภาคเรียนที่ 1/2563)</t>
  </si>
  <si>
    <t>1000-019460</t>
  </si>
  <si>
    <t>64CPV00089</t>
  </si>
  <si>
    <t>64CPV00089 โอนเงินจัดสรรเงินอุดหนุนยากจนพิเศษแบบมีเงื่อนไขประจำปีการศึกษา 2563 สังกัด สพฐ. (กลุ่มเดิมและกลุ่มคัดกรองใหม่ ภาคเรียนที่ 1/2563 ระดับชั้น ป.4-ม.2)</t>
  </si>
  <si>
    <t>1000-019467</t>
  </si>
  <si>
    <t>64CPV00090</t>
  </si>
  <si>
    <t>64CPV00090 PO63000895 บริษัท โปรเจคท์ บอส (ไทยแลนด์) จำกัด เครื่องแม็คไฟฟ้าอิเล็กทรอนิกส์ Xerox</t>
  </si>
  <si>
    <t>1000-019469</t>
  </si>
  <si>
    <t>64CPV00091</t>
  </si>
  <si>
    <t>64CPV00091 PO63000834 บริษัท มาตา การพิมพ์ จำกัด จ้างพิมพ์คู่มือการใช้งานระบบสารสนเทศเพื่อการคัดกรองนักเรียนทุนเสมอภาค ปีการศึกษา 2563</t>
  </si>
  <si>
    <t>1000-019472</t>
  </si>
  <si>
    <t>64CPV00092</t>
  </si>
  <si>
    <t>64CPV00092 โอนเงินขายกองทุนเปิดเค บริหารเงิน (K-Cash) สำหรับเตรียมจัดสรรเงินอุดหนุน จากบัญชีธนาคารเกียรตินาคินภัทร 328-6 ไปยังธนาคารกรุงไทย 742-4</t>
  </si>
  <si>
    <t>1000-019471</t>
  </si>
  <si>
    <t>64CPV00093</t>
  </si>
  <si>
    <t>64CPV000093 PO63000767 บริษัท หน้ากลม จำกัด จ้างจัดทำชุดวิดีโอการเรียนการสอน Creativity and Critical Thinking</t>
  </si>
  <si>
    <t>1000-019474</t>
  </si>
  <si>
    <t>64CPV00094</t>
  </si>
  <si>
    <t>64CPV00094 PO63000769 บริษัท หน้ากลม จำกัด จ้างจัดทำชุดวีดีโอการเรียนการสอน Creativity and Critical Thinking</t>
  </si>
  <si>
    <t>1000-019476</t>
  </si>
  <si>
    <t>64CPV00095</t>
  </si>
  <si>
    <t>64CPV00095 PO63000926  นายประพาฬ แก้ววงษา ชุดโลโก้ และจัดทำชุด Manual การใช้งานโครงการ FSQL (School’s Equity reporting System) จำนวน 4 แบบ</t>
  </si>
  <si>
    <t>1000-019479</t>
  </si>
  <si>
    <t>64CPV00096</t>
  </si>
  <si>
    <t>64CPV00096 PO63000752-2/2 บริษัท หน้ากลม จำกัด ผลงานชุดวีดีโอสอนทำอาหาร พร้อมการนำเสนอไปยังสื่อต่างๆ</t>
  </si>
  <si>
    <t>1000-019484</t>
  </si>
  <si>
    <t>64CPV00097</t>
  </si>
  <si>
    <t>64CPV00097 บริษัท ฟูจิ ซีร็อกซ์ (ประเทศไทย) จำกัด ค่าเครื่องถ่ายเอกสารสำนักงาน เดือนกุมภาพันธ์ 2563</t>
  </si>
  <si>
    <t>1000-019481</t>
  </si>
  <si>
    <t>64CPV00098</t>
  </si>
  <si>
    <t>64CPV00098 นางโฉมพิไล บุญผลึก ค่าเดินทางเข้าร่วมประชุมปรับปรุงข้อเสนอโครงการพัฒนาทักษะอาชีพสำหรับผู้ที่ขาดแคลนทุนทรัพย์และด้อยโอกาสที่ใช้ชุมชนเป็นฐาน ปี2563 14-16 ส.ค. 63</t>
  </si>
  <si>
    <t>1000-019487</t>
  </si>
  <si>
    <t>64CPV00099</t>
  </si>
  <si>
    <t>64CPV00099 ห้างหุ้นส่วนจำกัด เชียงใหม่ภรณ์รวี การประชุมเชิงปฏิบัติการเพื่อพัฒนาระบบสารสนเทศเพื่อการบริหารโครงการครูรัก(ษ์)ถิ่น</t>
  </si>
  <si>
    <t>1000-019489</t>
  </si>
  <si>
    <t>64CPV00100</t>
  </si>
  <si>
    <t>64CPV00100 บริษัท กรุงเทพคลังเอกสาร จำกัด เช่าบริการสถานที่จัดเก็บเอกสารและเฟอร์นิเจอร์ของานักงาน มกราคม และ กุมภาพันธ์ 2563</t>
  </si>
  <si>
    <t>1000-019495</t>
  </si>
  <si>
    <t>64CPV00101</t>
  </si>
  <si>
    <t>64CPV00101  บริษัท แมจิก เอ็นเตอร์ไพรส์ จำกัด การประชุมเชิงปฏิบัติการเพื่อชี้แจง แนวคิดและแนวทางการขับเคลื่อนแผนงานพัฒนาครูและเด็กนอกระบบการศึกษา ปีงบประมาณ 2563 19-20 ก.ย. 63</t>
  </si>
  <si>
    <t>1000-019491</t>
  </si>
  <si>
    <t>64CPV00102</t>
  </si>
  <si>
    <t>64CPV00102 บริษัท กรุงเทพคลังเอกสาร จำกัด เช่าบริการสถานที่จัดเก็บเอกสารและเฟอร์นิเจอร์ของานักงาน พฤศจิกายน และ ธันวาคม 2562</t>
  </si>
  <si>
    <t>1000-019493</t>
  </si>
  <si>
    <t>64CPV00103</t>
  </si>
  <si>
    <t>64CPV00103 PO63000542-3/3 บริษัท นอร์ธพลัส จำกัด ค่าดำเนินการจ้างผู้ควบคุมงานปรับปรุงสำนักงาน กสศ. ชั้น 13 อาคารเอส.พี.</t>
  </si>
  <si>
    <t>1000-019497</t>
  </si>
  <si>
    <t>64CPV00104</t>
  </si>
  <si>
    <t>64CPV00104 PO63000725-1/5 บริษัท ไนซ์จ๊อบทีม จำกัด ค่าจ้างบุคลากรเพื่อสนับสนุนงานสัญญา</t>
  </si>
  <si>
    <t>1000-019496</t>
  </si>
  <si>
    <t>64CPV00105</t>
  </si>
  <si>
    <t>64CPV00105 การกลั่นกรองทางวิชาการโดยผู้ทรงคุณวุฒิ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ปีการศึกษา 2564 ระยะที่ 1</t>
  </si>
  <si>
    <t>1000-019498</t>
  </si>
  <si>
    <t>64CPV00106</t>
  </si>
  <si>
    <t>64CPV00106 PO63000757-1/2 บริษัท ไนซ์จ๊อบทีม จำกัดจ้ างบุคลากรเพื่อบันทึกข้อมูลสัญญารับทุน</t>
  </si>
  <si>
    <t>1000-019500</t>
  </si>
  <si>
    <t>64CPV00107</t>
  </si>
  <si>
    <t>64CPV00107 บริษัท มายด์เมอร์จ คอนซัลแทนท์ จำกัด จัดอบรมทำความเข้าใจด้านการดำเนินงาน การเงิน การบัญชี สำหรับทุนนวัตกรรมสายอาชีพชั้นสูง</t>
  </si>
  <si>
    <t>1000-019503</t>
  </si>
  <si>
    <t>64CPV00108</t>
  </si>
  <si>
    <t>64CPV00108 การกลั่นกรองทางวิชาการโดยผู้ทรงคุณวุฒิ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</t>
  </si>
  <si>
    <t>1000-019502</t>
  </si>
  <si>
    <t>64CPV00109</t>
  </si>
  <si>
    <t>64CPV00109 PO63000597-2/2นางสาว สิรามล ตันศิริ  สรุปแผนการดำเนินงาน การทำงานตำแหน่ง Equity Lab Coordinator ตั้งแต่ช่วง</t>
  </si>
  <si>
    <t>1000-019505</t>
  </si>
  <si>
    <t>64CPV00110</t>
  </si>
  <si>
    <t>64CPV00110 PO63000501-5/6 นางสาวพัชรดา วรพิพัฒน์ ชุดกราฟฟิค ประจำเดือน กันยายน 2563</t>
  </si>
  <si>
    <t>1000-019507</t>
  </si>
  <si>
    <t>64CPV00111</t>
  </si>
  <si>
    <t>64CPV00111 PO63000599-2/5 บริษัท โปรเฟสชันนัล อินเทอนัลออดิทเซอร์วิส จำกัดรายงานการดำเนินงาน เดือนสิงหาคม 2563</t>
  </si>
  <si>
    <t>1000-019509</t>
  </si>
  <si>
    <t>64CPV00112</t>
  </si>
  <si>
    <t>64CPV00112 PO63000648-2/2 บริษัท เดอะ เบทเทอริ่ง โค จำกัด บริหารจัดการเฟสบุ๊ค</t>
  </si>
  <si>
    <t>1000-019511</t>
  </si>
  <si>
    <t>64CPV00113</t>
  </si>
  <si>
    <t xml:space="preserve">64CPV00113 PO63000648-1/2 บริษัท เดอะ เบทเทอริ่ง โค จำกัด บริหารจัดการเฟสบุ๊ค  	</t>
  </si>
  <si>
    <t>1000-019513</t>
  </si>
  <si>
    <t>64CPV00114</t>
  </si>
  <si>
    <t>64CPV00114 PO63000637-2/2 นางสาว กุลระวี สุขีโมกข์ -ผลการดำเนินงานงานสื่อสารวิชาการของ กสศ. Equity Lab</t>
  </si>
  <si>
    <t>1000-019516</t>
  </si>
  <si>
    <t>64CPV00115</t>
  </si>
  <si>
    <t>64CPV00115 PO63000687 - ห้างหุ้นส่วนจำกัด สตูดิโอ ไดอะล็อก -ออกแบบโปสเตอร์และสื่อออนไลน์ 1 วันกับการรับมือโควิดในโรงเรียน</t>
  </si>
  <si>
    <t>1000-019518</t>
  </si>
  <si>
    <t>64CPV00116</t>
  </si>
  <si>
    <t>64CPV00116 PO63000818 - บริษัท ไซด์คิก จำกัด จ้างรวบรวมจดหมายอิเล็กทรอนิกส์และ twitter เพื่อติดตามการเข้าถึงในงานประชุมวิชาการ</t>
  </si>
  <si>
    <t>1000-019520</t>
  </si>
  <si>
    <t>64CPV00117</t>
  </si>
  <si>
    <t xml:space="preserve">64CPV00117 PO63000824 บริษัท มาตา การพิมพ์ จำกัด จ้างจัดพิมพ์สื่อเพื่อการประชาสัมพันธ์ในกระบวนการคัดเลือกครูรางวัลสมเด็จ	</t>
  </si>
  <si>
    <t>1000-019522</t>
  </si>
  <si>
    <t>64CPV00118</t>
  </si>
  <si>
    <t>64CPV00118 PO63000816 บริษัท บางกอก โพสต์ จำกัด (มหาชน) จ้างผลิตบทความภาษาอังกฤษที่เกี่ยวข้องกับความเสมอภาคทางการศึกษา</t>
  </si>
  <si>
    <t>1000-019524</t>
  </si>
  <si>
    <t>64CPV00119</t>
  </si>
  <si>
    <t>64CPV00119 PO63000893 บริษัท มาตา การพิมพ์ จำกัด พิมพ์แผ่นพับประชาสัมพันธ์ หน่วยกำกับติดตามสถานศึกษา ภายใต้โครงการจัดสรรเงินอุดหนุนแบบมีเงื่อนไข</t>
  </si>
  <si>
    <t>1000-019527</t>
  </si>
  <si>
    <t>64CPV00120</t>
  </si>
  <si>
    <t>64CPV00120 PO63000752 บริษัท หน้ากลม จำกัด จ้างจัดทำชุดวิดีโอสอนทำอาหาร 20 บาท ที่ทำได้ง่ายและมีคุณค่าทางโภชนาการ</t>
  </si>
  <si>
    <t>1000-019529</t>
  </si>
  <si>
    <t>64CPV00121</t>
  </si>
  <si>
    <t>64CPV00121 PO63000764 นายปรัชญา เพชรวิสิทธิ์ ตัดต่อและถ่ายทำคลิปวิดีโอ กสศ.</t>
  </si>
  <si>
    <t>1000-019531</t>
  </si>
  <si>
    <t>64CPV00122</t>
  </si>
  <si>
    <t>64CPV00122 PO63000803- บริษัท มูนช็อท ดิจิตอล จำกัด จ้างรวบรวมข่าวการประชุมวิชาการนานาชาติฯ ในสื่อเว็บไซต์และสื่อโซเชียลมีเดียในประเทศไทย</t>
  </si>
  <si>
    <t>1000-019533</t>
  </si>
  <si>
    <t>64CPV00123</t>
  </si>
  <si>
    <t>64CPV00123 PO63000836 บริษัท กู๊ด อินโฟ แอนด์ แมเนจเมนท์ จำกัด จ้างผลิตสื่อโครงการทุนนวัตกรรมสายอาชีพชั้นสูง ชิ้นที่ 3</t>
  </si>
  <si>
    <t>1000-019536</t>
  </si>
  <si>
    <t>64CPV00124</t>
  </si>
  <si>
    <t>64CPV00124 PO63000909-1/2- บริษัท กู๊ด อินโฟ แอนด์ แมเนจเมนท์ จำกัดจ้างบริหารจัดการนิทรรศการงานประชุมเชิงปฏิบัติการ CCT Monitor   -งวดที่1-</t>
  </si>
  <si>
    <t>1000-019538</t>
  </si>
  <si>
    <t>64CPV00125</t>
  </si>
  <si>
    <t>64CPV00125 PO63000804-1/2 น.ส. ปวีณา จันทร์สุข จ้างจัดประชุมเชิงปฏิบัติการเพื่อพัฒนาทักษะครูสำหรับห้องเรียนในศตวรรษที่ 21และติดตามห้องเรียนหลังการอบรม</t>
  </si>
  <si>
    <t>1000-019540</t>
  </si>
  <si>
    <t>64CPV00126</t>
  </si>
  <si>
    <t>64CPV00126 PO63000873- บริษัท บางกอกบุรี ครีเอทีฟเฮ้าส์ จำกัด จ้างผลิตสื่อประชาสัมพันธ์โครงการทุนพัฒนาทักษะอาชีพที่ใช้ชุมชนเป็นฐาน ครั้งที่ 2</t>
  </si>
  <si>
    <t>1000-019542</t>
  </si>
  <si>
    <t>64CPV00127</t>
  </si>
  <si>
    <t>64CPV00127 PO63000903-1/2 นางสาว กานดา ณ.พิกุล จัดทำชุดความรู้เพื่อเผยแพร่เนื้อหาวิชาการของ กสศ. ให้กับสาธารณชน และกลุ่มเป้าหมาย ให้เข้าใจและเข้าถึงภารกิจการทำงานของ กสศ. ในด้านต่างๆ งวดที่1 -จัดส่งแผ</t>
  </si>
  <si>
    <t>1000-019544</t>
  </si>
  <si>
    <t>64CPV00128</t>
  </si>
  <si>
    <t>64CPV00128 PO63000837 - บริษัท โอไอซี ครีเอชั่น จำกัด จ้างผลิตสื่อเผยแพร่ประชาสัมพันธ์ โครงการทุนนวัตกรรมสายอาชีพชั้นสูง รุ่นที่ 2</t>
  </si>
  <si>
    <t>1000-019546</t>
  </si>
  <si>
    <t>64CPV00129</t>
  </si>
  <si>
    <t xml:space="preserve">64CPV00129 PO63000835 - บริษัท โอไอซี ครีเอชั่น จำกัด จ้างผลิตสื่อประชาสัมพันธ์ทุนนวัตกรรมสาย	</t>
  </si>
  <si>
    <t>1000-019548</t>
  </si>
  <si>
    <t>64CPV00130</t>
  </si>
  <si>
    <t>64CPV00130 PO63000579 - บริษัท เติมสุข คอร์เพอเรชั่น จำกัด บริหารจัดการงานแถลงข่าว</t>
  </si>
  <si>
    <t>1000-019550</t>
  </si>
  <si>
    <t>64CPV00131</t>
  </si>
  <si>
    <t>64CPV00131 PO63000797- นางสาว สิริญา ทองสมบุญ จ้างผลิตคลิปวิดีโอสรุปงานประชุมวิชาการนานาชาติเพื่อความเสมอภาคทางการศึกษา</t>
  </si>
  <si>
    <t>1000-019552</t>
  </si>
  <si>
    <t>64CPV00132</t>
  </si>
  <si>
    <t>64CPV00132 PO63000743- นาง ศิริลักษณ์ ทัพโภทยาน จ้างเหมาลงเสียงบรรยายวิดีโอ presentation -งวดที่ 1</t>
  </si>
  <si>
    <t>1000-019554</t>
  </si>
  <si>
    <t>64CPV00133</t>
  </si>
  <si>
    <t>64CPV00133 PO63000504-2/3 บริษัท โอเพ่นดรีม จำกัด การพัฒนาระบบงานความก้าวหน้าโครงการพัฒนาทักษาะแรงงานฯ</t>
  </si>
  <si>
    <t>1000-019556</t>
  </si>
  <si>
    <t>64CPV00134</t>
  </si>
  <si>
    <t>64CPV00134 PO63000927- บริษัท บเรนเวอร์ค จำกัด บริหารจัดการและดำเนินการพริ้นท์ แพ็คและจัดส่งเอกสารชี้แจงทุนพระกนิษฐาสัมมาชีพ</t>
  </si>
  <si>
    <t>1000-019559</t>
  </si>
  <si>
    <t>64CPV00135</t>
  </si>
  <si>
    <t>64CPV00135 นางสาวกมลวรรณ พลับจีน (ลูกหนี้เงินยืม) 001064 การลงพื้นที่เพื่อร่วมกิจกรรมหนุนเสริม กระบวนการค้นหา คัดกรอง ของสถาบันผลิต รุ่นที่ 2 13-16 ต.ค. 63 08.00-18.00 จังหวัดชัยภูมิ</t>
  </si>
  <si>
    <t>11010220-C-105-64C511000-2.1.1-2564-64C5110000001-99-99</t>
  </si>
  <si>
    <t>11020102-C-105-64C511000-2.1.1-2564-64C5110000001-99-99</t>
  </si>
  <si>
    <t>1000-019558</t>
  </si>
  <si>
    <t>64CPV00136</t>
  </si>
  <si>
    <t>64CPV00135 PO63000791-บริษัท มูนช็อท ดิจิตอล จำกัด รวบรวมคลิปข่าวต่างๆ ที่เกี่ยวข้องกับการ</t>
  </si>
  <si>
    <t>1000-019561</t>
  </si>
  <si>
    <t>64CPV00137</t>
  </si>
  <si>
    <t>64CPV00137 PO63000782 -1/3 บริษัท มายด์เมอร์จ คอนซัลแทนท์ จำกัด -ใบนำส่งผลงาน/ใบแจ้งหนี้ของบริษัท</t>
  </si>
  <si>
    <t>1000-019563</t>
  </si>
  <si>
    <t>64CPV00138</t>
  </si>
  <si>
    <t>64CPV00138 PO63000714-2/4นางสาว สิริญา ทองสมบุญ คลิปวิดีโอสรุปงานเผยแพร่ประชาสัมพันธ์ของ กสศ. อย่างน้อย 3 คลิป</t>
  </si>
  <si>
    <t>1000-019565</t>
  </si>
  <si>
    <t>64CPV00139</t>
  </si>
  <si>
    <t>64CPV00139 PO63000663- บริษัท กู๊ด อินโฟ แอนด์ แมเนจเมนท์ จำกัด จ้างเหมาบริการประสานงานเพื่อช่วยเหลือเด็กจากเงินบริจาค</t>
  </si>
  <si>
    <t>1000-019566</t>
  </si>
  <si>
    <t>64CPV00140</t>
  </si>
  <si>
    <t>64CPV00140 นางสาวรินรดา แต่งตั้ง (ลูกหนี้เงินยืม) 000964 การสัมภาษณ์นักศึกษาทุน ทุนพระกนิษฐาสัมมาชีพ 13 ต.ค. 63 8.30-17.00 กสศ.</t>
  </si>
  <si>
    <t>11010220-C-107-64C602700-2.1.1-2564-64C6027000001-99-99</t>
  </si>
  <si>
    <t>11020102-C-107-64C602700-2.1.1-2564-64C6027000001-99-99</t>
  </si>
  <si>
    <t>1000-019568</t>
  </si>
  <si>
    <t>64CPV00141</t>
  </si>
  <si>
    <t>64CPV00141 PO63000683- บริษัท ไลค์ มี จำกัด จ้างจัดทำสื่อนำเสนอการบริหารทรัพยากรบุคคลในรูปแบบ 2D Motion</t>
  </si>
  <si>
    <t>1000-019569</t>
  </si>
  <si>
    <t>64CPV00142</t>
  </si>
  <si>
    <t>64CPV00142 งวดที่1-63-0489-ทุนนวัตกรรมสายอาชีพชั้นสูง ปีการศึกษา 2563 ประเภททุน 2 ปี (ปวส./อนุปริญญา) ของ วิทยาลัยเทคนิคระยอง</t>
  </si>
  <si>
    <t>1000-019570</t>
  </si>
  <si>
    <t>64CPV00143</t>
  </si>
  <si>
    <t>64CPV00143 งวดที่1-63-0484-ทุนนวัตกรรมสายอาชีพชั้นสูง ปีการศึกษา 2563 ประเภททุน 2 ปี (ปวส./อนุปริญญา) ของ วิทยาลัยเทคนิคตราด</t>
  </si>
  <si>
    <t>1000-019572</t>
  </si>
  <si>
    <t>64CPV00144</t>
  </si>
  <si>
    <t>64CPV00144 PO62000291-4/4 บริษัท ทริส คอร์ปอเรชั่น จำกัด การจัดวางงระบบการบริหารความเสี่ยง การควบคุมภายในและธรรมาภิบาล ของ กสศ. (งวดที่3)</t>
  </si>
  <si>
    <t>1000-019574</t>
  </si>
  <si>
    <t>64CPV00145</t>
  </si>
  <si>
    <t>64CPV00145 PO62000380-4/4 นายสันติ สุพิทักษ์วงศ์ จัดจ้างบริการถ่ายภาพนิ่ง/ภาพเคลื่อนไหวและจัดทำสื่อประชาสัมพันธ์แพร่กิจกรรมหรือการประชุมเพื่อการต่อยอดขยายผลการดำเนินงานของเครือข่ายครูรางวัลสมเด็จเจ้าฟ</t>
  </si>
  <si>
    <t>1000-019575</t>
  </si>
  <si>
    <t>64CPV00146</t>
  </si>
  <si>
    <t>64CPV00146 ค่าเดินทางเข้าร่วมประชุมเชิงปฏิบัติการพัฒนาหน่วยสนับสนุน CCT Monitor ภายใต้โครงการจัดสรรเงินอุดหนุนนักเรียนยากจนพิเศษแบบมีเงื่อนไข 8-9 ก.ย. 63</t>
  </si>
  <si>
    <t>1000-019577</t>
  </si>
  <si>
    <t>64CPV00147</t>
  </si>
  <si>
    <t>64CPV00147 PO63000227-7/12 บริษัท โกโพเมโล จำกัด บริการ Google Cloud SQL</t>
  </si>
  <si>
    <t>1000-019580</t>
  </si>
  <si>
    <t>64CPV00148</t>
  </si>
  <si>
    <t>64CPV00148 PO63000651-1/4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</t>
  </si>
  <si>
    <t>1000-019582</t>
  </si>
  <si>
    <t>64CPV00149</t>
  </si>
  <si>
    <t>64CPV00149 PO63000819-1/3 ห้างหุ้นส่วนจำกัด ห้องหุ้นสุข จ้างจัดทำสื่อเพื่อการเผยแพร่องค์ความรู้ของโครงการพัฒนาครูในโรงเรียนตำรวจตระเวนชายแดน</t>
  </si>
  <si>
    <t>1000-019584</t>
  </si>
  <si>
    <t>64CPV00150</t>
  </si>
  <si>
    <t>64CPV00150 PO63000839- บริษัท มาตา การพิมพ์ จำกัด จ้างจัดทำคู่มือการดำเนินงานโครงการ พร้อมแผ่น CD ของกองทุนเพื่อความเสมอภาคทางการศึกษา</t>
  </si>
  <si>
    <t>1000-019616</t>
  </si>
  <si>
    <t>64CPV00151</t>
  </si>
  <si>
    <t>64CPV00151 PO63000900- บริษัท มาตา การพิมพ์ จำกัด ผลิตแผ่นพับเปิดประตูสู่โอกาส (ภาษาไทย) จำนวน 500 แผ่น</t>
  </si>
  <si>
    <t>1000-019618</t>
  </si>
  <si>
    <t>64CPV00152</t>
  </si>
  <si>
    <t>64CPV00152 PO63000527-2/4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2</t>
  </si>
  <si>
    <t>1000-019620</t>
  </si>
  <si>
    <t>64CPV00153</t>
  </si>
  <si>
    <t>64CPV00153 PO63000901-บริษัท เอ็ม พรอสเปอร์ จำกัด เนสท์เล่ ช็อกโกแลต ปรุงสำเร็จ</t>
  </si>
  <si>
    <t>1000-019622</t>
  </si>
  <si>
    <t>64CPV00154</t>
  </si>
  <si>
    <t>64CPV00154 PO63000515-3/5 นาย สมชาย แซ่เล้า จ้างเหมาบริหารสนับสนุนการจัดทำคลิปสัมพันธ์เชิงรุกเพื่อสื่อสาร งวดที่ 3</t>
  </si>
  <si>
    <t>1000-019623</t>
  </si>
  <si>
    <t>64CPV00155</t>
  </si>
  <si>
    <t>64CPV00155 นายปวิทย์ พรศิริพิทยาธร (ลูกหนี้เงินยืม) 001164 ประชุมคณะอนุกรรมการศูนย์เทคโนโลยีสารสนเทศ กสศ. ครั้งที่ 2/2563 14 ต.ค. 63 13.00-17.30 กสศ.</t>
  </si>
  <si>
    <t>11010220-C-111-64C902080-2.1.1-2564-64C9020800001-99-99</t>
  </si>
  <si>
    <t>11020102-C-111-64C902080-2.1.1-2564-64C9020800001-99-99</t>
  </si>
  <si>
    <t>1000-019625</t>
  </si>
  <si>
    <t>64CPV00156</t>
  </si>
  <si>
    <t>64CPV00156 PO63000485-4/12 บริษัท คอนแทค ไซแอนตีส 2006 จำกัด ค่าบริการกำจัดปลวก มด แมลงสาบ หนู</t>
  </si>
  <si>
    <t>1000-019626</t>
  </si>
  <si>
    <t>64CPV00157</t>
  </si>
  <si>
    <t>64CPV00157 นายปวิทย์ พรศิริพิทยาธร (ลูกหนี้เงินยืม) 001264 การประชุม EA Project - นัดสัมภาษณ์คณะกรรมการและอนุกรรมการศูนย์เทคโนโลยีสารสนเทศ 15 ต.ค. 63 09.30-10.30 กสศ.</t>
  </si>
  <si>
    <t>1000-019628</t>
  </si>
  <si>
    <t>64CPV00158</t>
  </si>
  <si>
    <t>64CPV00158 PO63000485-3/12 บริษัท คอนแทค ไซแอนตีส 2006 จำกัด ค่าบริการกำจัดปลวก มด แมลงสาบ หนู</t>
  </si>
  <si>
    <t>1000-019630</t>
  </si>
  <si>
    <t>64CPV00159</t>
  </si>
  <si>
    <t>64CPV00159 PO63000850-1/2- บริษัท อันโนน์พรีเซนต์ โปรดักชั่น จำกัด จ้างทีม Live การประชุมเชิงปฏิบัติงานการพัฒนาหน่วยสนับสนุน CCT Monitor และผลิตวิดีทัศน์การดำเนินงานหน่วยสนับสนุน โครงการจัดสรรเงินอุดห</t>
  </si>
  <si>
    <t>1000-019632</t>
  </si>
  <si>
    <t>64CPV00160</t>
  </si>
  <si>
    <t>64CPV00160 PO63000653-1/1 บริษัท อัพเดท โซลูชั่น จำกัด โครงการจัดหาสิทธิ์การใช้งาน Slack เพื่อใช้ในกระบวนการพัฒนาซอฟแวร์</t>
  </si>
  <si>
    <t>1000-019634</t>
  </si>
  <si>
    <t>64CPV00161</t>
  </si>
  <si>
    <t>64CPV00161 PO63000655-1/3 บริษัท อัพเดท โซลูชั่น จำกัด โครงการการจัดหาสิทธิ์การใช้งาน Zapier เพื่อใช้ในกระบวนการ Process Automation (ลำดับ 4)</t>
  </si>
  <si>
    <t>1000-019638</t>
  </si>
  <si>
    <t>64CPV00162</t>
  </si>
  <si>
    <t>64CPV00162  ร้านศิวะพร ค่าขัดทำเอกสารประชุมเดือนกันยายน 2563</t>
  </si>
  <si>
    <t>1000-019641</t>
  </si>
  <si>
    <t>64CPV00163</t>
  </si>
  <si>
    <t>64CPV00163 NEWPO63000892 บริษัท เอ็กซ์เซลซิเออร์ ซัพพลายส์ จำกัด -จัดหากระดาษถ่ายเอกสาร Idea Green ขนาด A4</t>
  </si>
  <si>
    <t>1000-019639</t>
  </si>
  <si>
    <t>64CPV00164</t>
  </si>
  <si>
    <t>64CPV00164 น.ส.นิสา แก้วแกมทอง การประชุมสัมนาแลกเปลี่ยนเรียนรู้และสรุปผลการดำเนินงานโครงการระดมทรัพยากรเพื่อการจัดการศึกษาเชิงพื้นที่จังหวัดเชียงใหม่ กองทุปฏิรูปการศึกษาเชียงใหม่เพื่อลดความเหลื่อมล้ำ</t>
  </si>
  <si>
    <t>1000-019643</t>
  </si>
  <si>
    <t>64CPV00165</t>
  </si>
  <si>
    <t>64CPV00165 การประชุมคณะอนุกรรมการเตรียมความพร้อมและสนับสนุนในการรับการประเมินผลสัมฤทธิ์การดำเนินงานรอบสามปีของกสศ. ครั้งที่ 4/2563  ต.ค. 63</t>
  </si>
  <si>
    <t>1000-019645</t>
  </si>
  <si>
    <t>64CPV00166</t>
  </si>
  <si>
    <t>64CPV00166 PO63000227-8/12 บริษัท โกโพเมโล จำกัด บริการ Google Cloud SQL</t>
  </si>
  <si>
    <t>1000-019656</t>
  </si>
  <si>
    <t>64CPV00167</t>
  </si>
  <si>
    <t xml:space="preserve">64CPV00167 PO63000771- บริษัท วีดู ไอที เซอร์วิส จำกัด ซื้อ Lenovo ThinkPad X395 / 13.3 FHD (1920x1080)	</t>
  </si>
  <si>
    <t>1000-019647</t>
  </si>
  <si>
    <t>64CPV00168</t>
  </si>
  <si>
    <t>64CPV00168 PO63000482 -2/2 บริษัท บุญมีแล็บ จำกัด ชุดนำเสนอข้อมูล Dashboard พร้อมใช้งานในรูปแบบทั้ง Desktop และ Mobile</t>
  </si>
  <si>
    <t>1000-019649</t>
  </si>
  <si>
    <t>64CPV00169</t>
  </si>
  <si>
    <t>64CPV00169 PO63000623-บริษัท วัน-ทู-ออล จำกัด ซื้อโปรแกรม Zoom Meeting Biz Plus</t>
  </si>
  <si>
    <t>1000-019652</t>
  </si>
  <si>
    <t>64CPV00170</t>
  </si>
  <si>
    <t>64CPV00170  นางสาววัชรี กิจพิทักษ์ (ลูกหนี้เงินยืม) 048263 เบิกเพิ่ม ค่าจัดส่งเอกสารแมสเซนเจอร์ 1-30 กย. 63</t>
  </si>
  <si>
    <t>1000-019664</t>
  </si>
  <si>
    <t>64CPV00171</t>
  </si>
  <si>
    <t>64CPV00171 งวดที่1-63-0474-การสังเคราะห์สาเหตุการหลุดออกจากระบบการศึกษาของนักเรียนในระบบการศึกษาขั้นพื้นฐาน และการศึกษาแนวทางการป้องกันและแก้ไข</t>
  </si>
  <si>
    <t>1000-019666</t>
  </si>
  <si>
    <t>64CPV00172</t>
  </si>
  <si>
    <t>64CPV00172 งวดที่1-63-0477-วิจัยและพัฒนานวัตกรรม Growth Mindset และ Executive Function เพื่อความเสมอภาคทางการศึกษา</t>
  </si>
  <si>
    <t>1000-019667</t>
  </si>
  <si>
    <t>64CPV00173</t>
  </si>
  <si>
    <t>64CPV00173 งวดที่1-63-0478-กรอบการหนุนเสริม สนับสนุนวิชาการ ติดตามและประเมินการทำงานให้แก่ สถานศึกษาสายอาชีพทุนนวัตกรรมสายอาชีพชั้นสูง ปีการศึกษา 2563</t>
  </si>
  <si>
    <t>1000-019668</t>
  </si>
  <si>
    <t>64CPV00174</t>
  </si>
  <si>
    <t>64CPV00174 งวดที่1-63-0448-วิจัยและพัฒนาแนวทางการประเมินผลการเรียนรู้ของนักเรียน  ในโครงการพัฒนาครูและโรงเรียนเพื่อยกระดับคุณภาพการศึกษาอย่างต่อเนื่อง</t>
  </si>
  <si>
    <t>1000-019669</t>
  </si>
  <si>
    <t>64CPV00175</t>
  </si>
  <si>
    <t>64CPV00175 งวดที่1-63-0464-การส่งเสริมและพัฒนาทักษะอาชีพเพื่อสร้างรายได้แก่แรงงานที่ด้อยโอกาส พื้นที่ชายฝั่ง จังหวัดตรัง</t>
  </si>
  <si>
    <t>1000-019670</t>
  </si>
  <si>
    <t>64CPV00176</t>
  </si>
  <si>
    <t>64CPV00176 งวดที่1-63-0488-ครูรัก(ษ์)ถิ่น มหาวิทยาลัยราชภัฏอุตรดิตถ์ ปีการศึกษา 2564 รุ่นที่ 2 ระยะที่ 1</t>
  </si>
  <si>
    <t>1000-019671</t>
  </si>
  <si>
    <t>64CPV00177</t>
  </si>
  <si>
    <t>64CPV00177 งวดที่1-63-0442-สร้างนักขาย ขยายโอกาส เพิ่มรายได้ ด้วยสังคมออนไลน์  จากสินค้าชุมชน ในพื้นที่จังหวัดชลบุรี</t>
  </si>
  <si>
    <t>1000-019672</t>
  </si>
  <si>
    <t>64CPV00178</t>
  </si>
  <si>
    <t xml:space="preserve">64CPV00178 งวดที่1-63-0338-การพัฒนากระบวนการเรียนรู้เพื่อเพิ่มศักยภาพการแปรรูปสตรอว์เบอร์รี่บนแนวคิดเศรษฐกิจสร้างสรรค์และนิเวศวัฒนธรรม อำเภอสะเมิง จังหวัดเชียงใหม่	</t>
  </si>
  <si>
    <t>1000-019673</t>
  </si>
  <si>
    <t>64CPV00179</t>
  </si>
  <si>
    <t>64CPV00179 งวดที่1-63-0465-การพัฒนาและส่งเสริมการขายผลิตภัณฑ์ผ้าทอมือของชุมชนผู้ไท ตำบลโพน อำเภอคำม่วง จังหวัดกาฬสินธุ์ อย่างครบวงจร</t>
  </si>
  <si>
    <t>1000-019674</t>
  </si>
  <si>
    <t>64CPV00180</t>
  </si>
  <si>
    <t>64CPV00180 งวดที่1-63-0467-ฝึกอบรมและพัฒนากรรมวิธีการผลิตแป้งขนมจีน เพื่อส่งเสริมทักษะอาชีพแก่แรงงานนอกระบบ</t>
  </si>
  <si>
    <t>1000-019675</t>
  </si>
  <si>
    <t>64CPV00181</t>
  </si>
  <si>
    <t>64CPV00181 งวดที่1-63-0481-การหนุนเสริมทางวิชาการ ติดตามและถอดบทเรียนการพัฒนาทักษะอาชีพสำหรับผู้ที่ขาดแคลนทุนทรัพย์และด้อยโอกาสโดยใช้ชุมชนเป็นฐาน ปี 2563</t>
  </si>
  <si>
    <t>1000-019676</t>
  </si>
  <si>
    <t>64CPV00182</t>
  </si>
  <si>
    <t>64CPV00182 งวดที่1-63-0469-พัฒนาและขยายผลระบบสารสนเทศเพื่อส่งเสริมการพัฒนาคุณภาพการศึกษา (Q-Info) ของโรงเรียนในโครงการพัฒนาครูและโรงเรียนเพื่อยกระดับคุณภาพการศึกษาอย่างต่อเนื่อง</t>
  </si>
  <si>
    <t>1000-019677</t>
  </si>
  <si>
    <t>64CPV00183</t>
  </si>
  <si>
    <t>64CPV00183 งวดที่1-63-0480-สนับสนุนวิชาการสำหรับการจัดการศึกษาเชิงพื้นที่เพื่อความเสมอภาคทางการศึกษา (กลุ่มเด็กปฐมวัย : ภาคใต้) ระยะที่ 2</t>
  </si>
  <si>
    <t>1000-019678</t>
  </si>
  <si>
    <t>64CPV00184</t>
  </si>
  <si>
    <t>64CPV00184 งวดที่1-63-0383-ฝึกอบรมพัฒนาทักษะอาชีพและสร้างผู้ประกอบการผู้ผลิตหมูกระดาษรายใหม่ แขวงหิรัญรูจี เขตธนบุรี กรุงเทพมหานคร</t>
  </si>
  <si>
    <t>1000-019679</t>
  </si>
  <si>
    <t>64CPV00185</t>
  </si>
  <si>
    <t>64CPV00185 งวดที่1-63-0459-พัฒนาระบบฐานข้อมูลแบบชี้เป้าเพื่อบูรณาการความช่วยเหลือนักเรียนทุนเสมอภาค</t>
  </si>
  <si>
    <t>1000-019681</t>
  </si>
  <si>
    <t>64CPV00186</t>
  </si>
  <si>
    <t>64CPV00186 งวดที่1-63-0472-วิจัยและพัฒนาต้นแบบระบบสารสนเทศ เพื่อการติดตามตรวจสอบข้อมูลการจัดสรรเงินอุดหนุนแบบมีเงื่อนไข</t>
  </si>
  <si>
    <t>1000-019682</t>
  </si>
  <si>
    <t>64CPV00187</t>
  </si>
  <si>
    <t>64CPV00187 งวดที่1-63-0454-พัฒนาระบบสารสนเทศเพื่อบริหารจัดการ และติดตามการจัดสรรเงินอุดหนุนนักเรียนยากจนพิเศษแบบมีเงื่อนไข</t>
  </si>
  <si>
    <t>1000-019686</t>
  </si>
  <si>
    <t>64CPV00188</t>
  </si>
  <si>
    <t>64CPV00188 งวดที่1-63-0447-การส่งเสริมการเรียนรู้และพัฒนาอาชีพกลุ่มวิสาหกิจไผ่</t>
  </si>
  <si>
    <t>1000-019689</t>
  </si>
  <si>
    <t>64CPV00189</t>
  </si>
  <si>
    <t>64CPV00189 โครงการทุนพัฒนาเต็มศักยภาพสายอาชีพ ค่าใช้จ่ายรายเดือน เดือนที่5 ตุลาคม 2563 นางสาวกนกอร ชมชาติ</t>
  </si>
  <si>
    <t>1000-019696</t>
  </si>
  <si>
    <t>64CPV00190</t>
  </si>
  <si>
    <t>64CPV00190 นางสาวรัตน์ศิมา เข้าร่วมงานสัมมาประจำปีของสมาคมผู้ตรวจสอบภายใน วันที่ 5 พ.ย. 63</t>
  </si>
  <si>
    <t>1000-019699</t>
  </si>
  <si>
    <t>64CPV00191</t>
  </si>
  <si>
    <t>64CPV00191 สมาคมส่งเสริมสถาบันกรรมการบริษัทไทย ค่าอบรมหลักสูตร How to Develop a Rick Management Plan (HRP)</t>
  </si>
  <si>
    <t>1000-019697</t>
  </si>
  <si>
    <t>64CPV00192</t>
  </si>
  <si>
    <t>64CPV00192 BC Language Teaching (Thailand) Limited ค่าอบรมหลักสูตร General English (Upper-Intermediate)</t>
  </si>
  <si>
    <t>1000-019700</t>
  </si>
  <si>
    <t>64CPV00193</t>
  </si>
  <si>
    <t>64CPV00193 งวดที่1-63-0440-การพัฒนาและการยกระดับสินค้าผักอินทรีย์สู่ตลาดออนไลน์ของกลุ่มชุมชนบ้านโคกสำราญ ตำบลโคกสำราญ อำเภอบ้านแฮด จังหวัดขอนแก่น</t>
  </si>
  <si>
    <t>1000-019710</t>
  </si>
  <si>
    <t>64CPV00194</t>
  </si>
  <si>
    <t>64CPV00194 เงินอุดหนุนนักเรียนยากจนพิเศษ (อปท.กลุ่มคัดกรองใหม่ ภาคเรียนที่ 1/2563 รอบขยายการบันทึก กสศ.05 ถึง 30 กันยายน 2563) โอนเข้าบัญชีโรงเรียน ธนาคารกรุงไทย 09379-K01-121020</t>
  </si>
  <si>
    <t>1000-019711</t>
  </si>
  <si>
    <t>64CPV00195</t>
  </si>
  <si>
    <t>64CPV00195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ธนาคารกรุงไทย 09378-K01-121020</t>
  </si>
  <si>
    <t>1000-019713</t>
  </si>
  <si>
    <t>64CPV00196</t>
  </si>
  <si>
    <t>64CPV00196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ธนาคารกรุงไทย 09378-K02-121020</t>
  </si>
  <si>
    <t>1000-019716</t>
  </si>
  <si>
    <t>64CPV00197</t>
  </si>
  <si>
    <t>64CPV00197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ธนาคารกรุงไทย 09378-K03-121020</t>
  </si>
  <si>
    <t>1000-019718</t>
  </si>
  <si>
    <t>64CPV00198</t>
  </si>
  <si>
    <t>64CPV00198 งวดที่1-63-0487-ทุนนวัตกรรมสายอาชีพชั้นสูง ปีการศึกษา 2563 ประเภททุน 2 ปี (ปวส./อนุปริญญา) ของ วิทยาลัยเทคนิคสระแก้ว</t>
  </si>
  <si>
    <t>1000-019719</t>
  </si>
  <si>
    <t>64CPV00199</t>
  </si>
  <si>
    <t>64CPV00199 งวดที่1-63-0485-ทุนนวัตกรรมสายอาชีพชั้นสูง ปีการศึกษา 2563 ประเภททุน 2 ปี (ปวส./อนุปริญญา) ของ วิทยาลัยเทคนิคชลบุรี</t>
  </si>
  <si>
    <t>1000-019721</t>
  </si>
  <si>
    <t>64CPV00200</t>
  </si>
  <si>
    <t>64CPV00200 นายปวิทย์ พรศิริพิทยาธร (ลูกหนี้เงินยืม) 001364 การประชุมโครงการเชื่อมโยงสำนักทะเบียนราษฎร์ 16 ต.ค. 63 08.30-12.00 สำนักทะเบียนราษฎร์</t>
  </si>
  <si>
    <t>1000-019722</t>
  </si>
  <si>
    <t>64CPV00201</t>
  </si>
  <si>
    <t>64CPV00201 นางสาวกมลวรรณ พลับจีน (ลูกหนี้เงินยืม) 001464 การลงพื้นที่เพื่อร่วมกิจกรรมหนุนเสริมกระบวนการค้นหา คัดกรองสถาบันผลิต รุ่นที่ 2 มรภ.หมู่บ้านจอมบึง 19-22 ต.ค. 63 08.00-18.00 จ.ประจวบคีรีขันธ์</t>
  </si>
  <si>
    <t>1000-019723</t>
  </si>
  <si>
    <t>64CPV00202</t>
  </si>
  <si>
    <t>64CPV00202 นางสาวกมลวรรณ พลับจีน (ลูกหนี้เงินยืม) 001564 การลงพื้นที่เพื่อร่วมกิจกรรมหนุนเสริมกระบวนการค้นหา คัดกรองสถาบันผลิต รุ่นที่ 2 มรภ.สุราษฎร์ธานี 19-22 ต.ค. 63 08.00-18.00 จ.สุราษฎร์ธานี</t>
  </si>
  <si>
    <t>1000-019726</t>
  </si>
  <si>
    <t>64CPV00203</t>
  </si>
  <si>
    <t>64CPV00203 การประชุมเชิงปฏิบัติการเพื่อพัฒนาครูและนักศึกษาทุนแกนนำ ภายใต้โครงการการพัฒนานักศึกษาทุนนวัตกรรมสายอาชีพชั้นสูงผ่านกระบวนการเสริมพลังปี 2563 3-4 ต.ค. 63</t>
  </si>
  <si>
    <t>1000-019730</t>
  </si>
  <si>
    <t>64CPV00204</t>
  </si>
  <si>
    <t>64CPV00204 นางสาวกุลธิดา ทรัพย์ไพศาล ซื้อพัดลมเพิ่มเติมเพื่อรองรับการทำงานในพื้นที่สำนักงาน</t>
  </si>
  <si>
    <t>1000-019739</t>
  </si>
  <si>
    <t>64CPV00205</t>
  </si>
  <si>
    <t>64CPV00205 งวดที่1-63-0359-โครงการพัฒนาระบบการเสริมสร้างทักษะชีวิตและดูแลช่วยเหลือนักเรียนอาชีวศึกษา ปีที่ 2</t>
  </si>
  <si>
    <t>1000-019743</t>
  </si>
  <si>
    <t>64CPV00206</t>
  </si>
  <si>
    <t>64CPV00206 นางสาวอริสา แก้วลี (ลูกหนี้เงินยืม) 001964 ประชุมแลกเปลี่ยนเรียนรู้และพัฒนาระบบงานสำนักงาน 16 ต.ค. 63 10.00-12.00 กสศ.</t>
  </si>
  <si>
    <t>11010220-C-101-64C903160-2.1.1-2564-64C9031600001-99-99</t>
  </si>
  <si>
    <t>11020102-C-101-64C903160-2.1.1-2564-64C9031600001-99-99</t>
  </si>
  <si>
    <t>1000-019744</t>
  </si>
  <si>
    <t>64CPV00207</t>
  </si>
  <si>
    <t>64CPV00207 นางสาวภัคนันท์ ภัทรนาวิก (ลูกหนี้เงินยืม) 001864 ประชุมอนุกรรมการด้านนโยบาย ข้อมูลข่าวสารธารณะ กสศ. 16 ต.ค. 63 9.30-12.00 กสศ.</t>
  </si>
  <si>
    <t>11010220-C-110-64C803000-2.1.1-2564-64C8030000001-99-99</t>
  </si>
  <si>
    <t>11020102-C-110-64C803000-2.1.1-2564-64C8030000001-99-99</t>
  </si>
  <si>
    <t>1000-019746</t>
  </si>
  <si>
    <t>64CPV00208</t>
  </si>
  <si>
    <t>64CPV00208 PO63000720 บริษัท โกโพเมโล จำกัดTraining for G Suite  (User Training)</t>
  </si>
  <si>
    <t>1000-019748</t>
  </si>
  <si>
    <t>64CPV00209</t>
  </si>
  <si>
    <t>64CPV00209 PO63000952-1/2 บริษัท ไนซ์จ๊อบทีม จำกัด จ้างสนับสนุนบุคลากรเพื่อจัดทำสัญญารับทุน</t>
  </si>
  <si>
    <t>1000-019752</t>
  </si>
  <si>
    <t>64CPV00210</t>
  </si>
  <si>
    <t>64CPV00210 นางสาวรินรดา แต่งตั้ง (ลูกหนี้เงินยืม) 002064 การสัมภาษณ์นักศึกษารับทุนพระกนิษฐาสัมมาชีพ รุ่นที่ 2 17 ต.ค. 63 09.00-17.00 กสศ.</t>
  </si>
  <si>
    <t>1000-019757</t>
  </si>
  <si>
    <t>64CPV00211</t>
  </si>
  <si>
    <t>64CPV00211 PO63000632-3/3 บริษัท ไนซ์จ๊อบทีม จำกัด -ค่าจ้างเลขานุการของสำนักธรรมาภิบาลและบริหารทั่วไป เดือนกันยายน</t>
  </si>
  <si>
    <t>1000-019759</t>
  </si>
  <si>
    <t>64CPV00212</t>
  </si>
  <si>
    <t>64CPV00212 PO63000868 ร.ต.ท.หญิง ปุณยนุช หิรัญอร จ้างพยาบาลวิชาชีพ</t>
  </si>
  <si>
    <t>1000-019761</t>
  </si>
  <si>
    <t>64CPV00213</t>
  </si>
  <si>
    <t>64CPV00213 PO63000541-1/2 บริษัท ไนซ์จ๊อบทีม จำกัด สนับสนุนงานบริหารจัดการงานเอกสาร ด้านงานตรวจรับพัสดุ งวดที่ 1</t>
  </si>
  <si>
    <t>1000-019765</t>
  </si>
  <si>
    <t>64CPV00214</t>
  </si>
  <si>
    <t>64CPV00214 PO62000412-12/12 บริษัท พีพี เซอร์วิช แอนด์ คอนซัลท์ จำกัด งวดที่ 12 ตรวจรายงานการเงินโครงการของ กสศ.</t>
  </si>
  <si>
    <t>1000-019768</t>
  </si>
  <si>
    <t>64CPV00215</t>
  </si>
  <si>
    <t>64CPV00215 PO63000413-2/2 บริษัท กู๊ด อินโฟ แอนด์ แมเนจเมนท์ จำกัด รายงานสรุปผลการดำเนินงานของเจ้าหน้าที่ปฏิบัติงานเพื่อสนับสนุนโครงการจัดสรรเงินอุดหนุนฯ (งวดที่ 2)</t>
  </si>
  <si>
    <t>1000-019770</t>
  </si>
  <si>
    <t>64CPV00216</t>
  </si>
  <si>
    <t>64CPV00216 PO63000936 นายสามารถ สว่างแจ้ง ผลิตสื่อสิ่งพิมพ์โครงการทุนนวัตกรรมสายอาชีพชั้นสูง</t>
  </si>
  <si>
    <t>1000-019773</t>
  </si>
  <si>
    <t>64CPV00217</t>
  </si>
  <si>
    <t>64CPV00217 PO63000919 นายสกล สุวรรณาพิสิทธิ์ รายงานสนับสนุนและบริหารจัดการดูแลการออกแบบกราฟฟิค ภายในโครงการออกแบบ</t>
  </si>
  <si>
    <t>1000-019775</t>
  </si>
  <si>
    <t>64CPV00218</t>
  </si>
  <si>
    <t>64CPV00218 PO63000725-2/5 บริษัท ไนซ์จ๊อบทีม จำกัด ค่าจ้างบุคลากรเพื่อสนับสนุนงานสัญญา</t>
  </si>
  <si>
    <t>1000-019777</t>
  </si>
  <si>
    <t>64CPV00219</t>
  </si>
  <si>
    <t>64CPV00219 PO63000924-1/3 บริษัท ไนซ์จ๊อบทีม จำกัด จัดจ้างเจ้าหน้าที่สนับสนุนการดำเนินงานโครงการสนับสนุนการพัฒนาครูและเด็กนอกระบบการศึกษา</t>
  </si>
  <si>
    <t>1000-019779</t>
  </si>
  <si>
    <t>64CPV00220</t>
  </si>
  <si>
    <t>64CPV00220 PO63000680-2/3 บริษัท แอดวานซ์ ออดิท ทีม จำกัด รายงานการตรวจสอบงวดที่ 1 และข้อตรวจพบระหว่างการตรวจสอบการดำเนินงานโอนเงิน</t>
  </si>
  <si>
    <t>1000-019781</t>
  </si>
  <si>
    <t>64CPV00221</t>
  </si>
  <si>
    <t>64CPV00221 PO62000416-3/3 บริษัท ดิ วันโอวัน เปอร์เซนต์ จำกัด รายงานผลการดำเนินงานครั้งที่ 2 และรายงานผลการดำเนินงานโครงการฉบับสมบูรณ์</t>
  </si>
  <si>
    <t>1000-019783</t>
  </si>
  <si>
    <t>64CPV00222</t>
  </si>
  <si>
    <t>64CPV00222 PO63000599-3/5 บริษัท โปรเฟสชันนัล อินเทอนัลออดิทเซอร์วิส จำกัด รายงานการดำเนินงาน เดือนกันยายน 2563</t>
  </si>
  <si>
    <t>1000-019786</t>
  </si>
  <si>
    <t>64CPV00223</t>
  </si>
  <si>
    <t>64CPV00223 PO63001007 บริษัท ซุปเปอร์สามารถ จำกัด จ้างผลิตสื่อทุนนวัตกรรมสายอาชีพชั้นสูง</t>
  </si>
  <si>
    <t>1000-019788</t>
  </si>
  <si>
    <t>64CPV00224</t>
  </si>
  <si>
    <t>64CPV00224 PO63000757-2/2 บริษัท ไนซ์จ๊อบทีม จำกัด จ้างบุคลากรเพื่อบันทึกข้อมูลสัญญารับทุน</t>
  </si>
  <si>
    <t>1000-019791</t>
  </si>
  <si>
    <t>64CPV00225</t>
  </si>
  <si>
    <t>64CPV00225 PO63000947 บริษัท ซุปเปอร์สามารถ จำกัด จ้างจัดกิจกรรมแกนนำทุนนวัตกรรมสายอาชีพชั้นสูง</t>
  </si>
  <si>
    <t>1000-019794</t>
  </si>
  <si>
    <t>64CPV00226</t>
  </si>
  <si>
    <t>64CPV00226 PO63000890 บริษัท เดอะ เบทเทอริ่ง โค จำกัด จ้างจัดทำออกแบบและผลิตรูปแบบเนื้อหาและบริหารจัดการเฟสบุ๊ค กสศ.</t>
  </si>
  <si>
    <t>1000-019797</t>
  </si>
  <si>
    <t>64CPV00227</t>
  </si>
  <si>
    <t>64CPV00227 PO63001020-1/2 นายสามารถ สว่างแจ้ง ดำเนินกิจกรรมงานปฐมนิเทศทุนนวัตกรรมสายอาชีพชั้นสูง</t>
  </si>
  <si>
    <t>1000-019802</t>
  </si>
  <si>
    <t>64CPV00228</t>
  </si>
  <si>
    <t>64CPV00228 PO63000858-1/2 บริษัท แมวขยันดี จำกัด จ้างออกเเบบเเละจัดพิมพ์หนังสือสำหรับการพัฒนาครูเเละโรงเรียนเพื่อยกระดับการศึกษาอย่างต่อเนื่อง งวดที่ 1</t>
  </si>
  <si>
    <t>1000-019804</t>
  </si>
  <si>
    <t>64CPV00229</t>
  </si>
  <si>
    <t>64CPV00229 PO63000978 บริษัท ดูพลิเคท จำกัด จ้างทำชุดอนิเมชั่นอินโฟกราฟฟิค (ชุดวีดีโอแนะนำองค์กรย่อย สถาบันวิจัยเพื่อความเสมอภาคทางการศึกษา)</t>
  </si>
  <si>
    <t>1000-019806</t>
  </si>
  <si>
    <t>64CPV00230</t>
  </si>
  <si>
    <t>64CPV00230 PO63000946 บริษัท หน้ากลม จำกัด จ้างออกแบบหนังสือการเรียนรู้ตัวเอง</t>
  </si>
  <si>
    <t>1000-019809</t>
  </si>
  <si>
    <t>64CPV00231</t>
  </si>
  <si>
    <t>64CPV00231 PO63000795 บริษัท ไนซ์จ๊อบทีม จำกัด จ้างบริการบุคลากรเพื่อดำเนินการตรวจเช็คเอกสารและทำสัญญาโครงการพัฒนาทักษะอาชีพสำหรับผู้ที่ขาดแคลนทุนทรัพย์และด้อยโอกาสที่ใช้ชุมชนเป็นฐาน ปี 2563</t>
  </si>
  <si>
    <t>1000-019812</t>
  </si>
  <si>
    <t>64CPV00232</t>
  </si>
  <si>
    <t>64CPV00232 PO63000792-2/5 บริษัท มีไฟร์โซลูชั่น จำกัด -ใบนำส่งผลงาน/ใบแจ้งหนี้ของบริษัท</t>
  </si>
  <si>
    <t>1000-019815</t>
  </si>
  <si>
    <t>64CPV00233</t>
  </si>
  <si>
    <t>64CPV00233 PO62000389 บริษัท กู๊ด อินโฟ แอนด์ แมเนจเมนท์ จำกัด บริการจัดการดูแลชุดนิทรรศการ และออกบูธ</t>
  </si>
  <si>
    <t>1000-019857</t>
  </si>
  <si>
    <t>64CPV00234</t>
  </si>
  <si>
    <t>64CPV00234 นางโสฬวี คงวัฒน์ (ลูกหนี้เงินยืม) 002164 ประชุมคณะกรรมการพิจารณาเลื่อนตำแหน่งพนักงาน กสศ. ตามรอบการประเมินผลปฏิบัติงาน  ประจำปี 2563 19 ต.ค. 63 13.30 - 16.30 กสศ</t>
  </si>
  <si>
    <t>11010220-C-109-64C902120-2.1.1-2564-64C9021200001-99-99</t>
  </si>
  <si>
    <t>11020102-C-109-64C902120-2.1.1-2564-64C9021200001-99-99</t>
  </si>
  <si>
    <t>1000-019858</t>
  </si>
  <si>
    <t>64CPV00235</t>
  </si>
  <si>
    <t>64CPV00235 นางโสฬวี คงวัฒน์ (ลูกหนี้เงินยืม) 002264 ประชุมคณะกรรมการสรรหาคัดเลือกบุคคลให้บรรจุเป็นพนักงาน กสศ. 20 ต.ค. 63 10.00-16.30 กสศ.</t>
  </si>
  <si>
    <t>1000-019859</t>
  </si>
  <si>
    <t>64CPV00236</t>
  </si>
  <si>
    <t>64CPV00236 นายวิระพงค์ ใจห้าว (ลูกหนี้เงินยืม) 002464 ประชุมอนุกรรมการด้านกฎหมาย 20 ต.ค. 63 13.30-15.30 กสศ.</t>
  </si>
  <si>
    <t>11010220-C-101-64C901010-2.1.1-2564-64C9010100001-99-99</t>
  </si>
  <si>
    <t>11020102-C-101-64C901010-2.1.1-2564-64C9010100001-99-99</t>
  </si>
  <si>
    <t>1000-019864</t>
  </si>
  <si>
    <t>64CPV00237</t>
  </si>
  <si>
    <t>64CPV00237 งวดที่1-63-0492-บริหารจัดการโครงการพัฒนาครูและโรงเรียนเพี่อยกระดับคุณภาพการศึกษาอย่างต่อเนื่อง รุ่นที่ 1 และรุ่นที่ 2</t>
  </si>
  <si>
    <t>1000-019866</t>
  </si>
  <si>
    <t>64CPV00238</t>
  </si>
  <si>
    <t>64CPV00238 PO63000972 บริษัท หน้ากลม จำกัด จ้างทำชุดวิดีโอสอนทำอาหาร 20 บาท ที่ทำได้ง่าย และมีคุณค่าทางโภชนาการ (จ.อุดรธานี)</t>
  </si>
  <si>
    <t>1000-019869</t>
  </si>
  <si>
    <t>64CPV00239</t>
  </si>
  <si>
    <t>64CPV00239 PO63000913 บริษัท แท็กซี่เมล จำกัด บริการเปิด Account E-mail marketing และค่าบริการดูแล Email marketing  ภายใต้โครงการจ้างเหมาบริการสนับสนุนวิเคราะห์กลยุทธ์สื่อสารและบริจาค ระยะเวลา 12 เดือ</t>
  </si>
  <si>
    <t>1000-019872</t>
  </si>
  <si>
    <t>64CPV00240</t>
  </si>
  <si>
    <t>64CPV00240 PO63001013 บริษัท เรียล คอนซัลเทชั่น (ประเทศไทย) จำกัด จ้างผลิตคลิปวิดีโอในการสื่อสารผ่านเว็บไซต์</t>
  </si>
  <si>
    <t>1000-019874</t>
  </si>
  <si>
    <t>64CPV00241</t>
  </si>
  <si>
    <t>64CPV00241 PO63000953- บริษัท ไนซ์จ๊อบทีม จำกัด สนับสนุนการดำเนินงานการจัดทำสัญญาจ้าง</t>
  </si>
  <si>
    <t>1000-019877</t>
  </si>
  <si>
    <t>64CPV00242</t>
  </si>
  <si>
    <t>64CPV00242 PO63000714-3/4 นางสาว สิริญา ทองสมบุญ คลิปวิดีโอสรุปงานเผยแพร่ประชาสัมพันธ์ของ กสศ. อย่างน้อย 3 คลิป</t>
  </si>
  <si>
    <t>1000-019880</t>
  </si>
  <si>
    <t>64CPV00243</t>
  </si>
  <si>
    <t>64CPV00243 PO63000564-1/2 บริษัท ฟ็อกซ์ฟ็อกซ์ จำกัด พัสดุที่ต้องส่งมอบ</t>
  </si>
  <si>
    <t>1000-019882</t>
  </si>
  <si>
    <t>64CPV00244</t>
  </si>
  <si>
    <t>64CPV00244 PO63000879 นางสาว ชมพูนิกข์ ฟองรานนท์ สื่อพรีเซ้นเทชั่นขนาด16:9 และชุดไอค่อน</t>
  </si>
  <si>
    <t>1000-019884</t>
  </si>
  <si>
    <t>64CPV00245</t>
  </si>
  <si>
    <t>64CPV00245 PO63000418-3/3 บริษัท รีพอร์ตเตอร์ โปรดักชั่น จำกัด รายงานผลการสื่อสารเรื่องราวของ กสศ. ผ่านสื่อออนไลน์ The reporter งวดที่ 3 (เดือนกันยายน 2563) และสรุปผลการดำเนินงานของโครงการ</t>
  </si>
  <si>
    <t>1000-019886</t>
  </si>
  <si>
    <t>64CPV00246</t>
  </si>
  <si>
    <t>64CPV00246 PO63000397-2/2 บริษัท อินโฟเควสท์ จำกัด บริหารระบบ Social Monitoring บน Social Media งวดที่ 2</t>
  </si>
  <si>
    <t>1000-019888</t>
  </si>
  <si>
    <t>64CPV00247</t>
  </si>
  <si>
    <t xml:space="preserve">64CPV00247 PO63000964 บริษัท เติมสุข คอร์เพอเรชั่น จำกัด จ้างรวบรวมคลิปข่าวประชุมวิชาการนานาชาติฯ ที่ได้รับเผยแพร่ทางโทรทัศน์ และสื่อโซเชียลมีเดีย 	</t>
  </si>
  <si>
    <t>1000-019890</t>
  </si>
  <si>
    <t>64CPV00248</t>
  </si>
  <si>
    <t>64CPV00248 PO63000934 บริษัท โอไอซี ครีเอชั่น จำกัด สรุปการดำเนินงานโครงการสื่อสารและเผยแพร่เรื่องราวเพื่อสร้างความเสมอภาคทางการศึกษา</t>
  </si>
  <si>
    <t>1000-019893</t>
  </si>
  <si>
    <t>64CPV00249</t>
  </si>
  <si>
    <t>64CPV00249 PO63000587-3/6 นาย ทวีศักดิ์ นิรตานนท์ ค่าจ้างบริการรถตู้ประจำสำนักงาน พร้อมคนขับ จำนวน 1 คัน (เบิกจ่ายตามจริง)</t>
  </si>
  <si>
    <t>1000-019895</t>
  </si>
  <si>
    <t>64CPV00250</t>
  </si>
  <si>
    <t>64CPV00250 PO63000614-3/3 นางสาว นิตยา รัตนสุวรรณ -รายงานสรุปผลการดำเนินงานงวดที่ 3</t>
  </si>
  <si>
    <t>1000-019898</t>
  </si>
  <si>
    <t>64CPV00251</t>
  </si>
  <si>
    <t>64CPV00251 PO63000416-บริษัท มายด์เมอร์จ คอนซัลแทนท์ จำกัด งวดที่ 2 สรุปผลการดำเนินงานประจำงวด</t>
  </si>
  <si>
    <t>1000-019904</t>
  </si>
  <si>
    <t>64CPV00252</t>
  </si>
  <si>
    <t>64CPV00252 PO63000485-5/12 บริษัท คอนแทค ไซแอนตีส 2006 จำกัด ค่าบริการกำจัดปลวก มด แมลงสาบ หนู64CPV00252 PO63000485-5/12 บริษัท คอนแทค ไซแอนตีส 2006 จำกัด ค่าบริการกำจัดปลวก มด แมลงสาบ หนู</t>
  </si>
  <si>
    <t>1000-019905</t>
  </si>
  <si>
    <t>64CPV00253</t>
  </si>
  <si>
    <t>64CPV00253 งวดที่3-62-0314-พัฒนาฐานข้อมูลเด็กปฐมวัยแบบตัวอย่างซ้ำไรซ์ไทยแลนด์ (RIECE Panel Data)</t>
  </si>
  <si>
    <t>1000-019906</t>
  </si>
  <si>
    <t>64CPV00254</t>
  </si>
  <si>
    <t>64CPV00254 นายปวิทย์ พรศิริพิทยาธร การประชุมสรุปภาพรวมงาน KickOff Project EA 23 ก.ย. 63</t>
  </si>
  <si>
    <t>1000-019907</t>
  </si>
  <si>
    <t>64CPV00255</t>
  </si>
  <si>
    <t>64CPV00255 นายอาสเตอบูยา ปานเดย์ ค่าหนังสือพิมพ์ เดือนกันยายน 2563</t>
  </si>
  <si>
    <t>1000-019908</t>
  </si>
  <si>
    <t>64CPV00256</t>
  </si>
  <si>
    <t>64CPV00256 การประชุมโครงการทุนนวัตกรรมสายอาชีพชั้นสูง 2 ต.ค. 63</t>
  </si>
  <si>
    <t>1000-019909</t>
  </si>
  <si>
    <t>64CPV00257</t>
  </si>
  <si>
    <t>64CPV00257 นายปวิทย์ พรศิริพิทยาธร EEFEA : Merlin's แนะนำทีมที่ปรึกษา EA 22  ก.ย. 63</t>
  </si>
  <si>
    <t>1000-019910</t>
  </si>
  <si>
    <t>64CPV00258</t>
  </si>
  <si>
    <t>64CPV00258 นายปวิทย์ พรศิริพิทยาธร ประชุมคณะอนุกรรมการด้านการคุ้มครองข้อมูลส่วนบุคคลของกองทุนฯ ครั้งที่4/2563 12 ต.ค. 63</t>
  </si>
  <si>
    <t>1000-019911</t>
  </si>
  <si>
    <t>64CPV00259</t>
  </si>
  <si>
    <t>64CPV00259 นางสาวกฤติกา สุขเจริญ ค่าถอดเทปประชุมอนุกรรมการการเงินและงบประมาณ ครั้งที่ 6/2563 28 ก.ย. 63</t>
  </si>
  <si>
    <t>1000-019912</t>
  </si>
  <si>
    <t>64CPV00260</t>
  </si>
  <si>
    <t>64CPV00260 นางโสฬวี คงวัฒน์ ค่าอาหารจัดกิจกรรม EEF club 9 ต.ค. 63</t>
  </si>
  <si>
    <t>1000-019913</t>
  </si>
  <si>
    <t>64CPV00261</t>
  </si>
  <si>
    <t>64CPV00261  ค่าโทรศัพท์ เจ้าหน้าที่เดือน กันยายน 2563</t>
  </si>
  <si>
    <t>1000-019914</t>
  </si>
  <si>
    <t>64CPV00262</t>
  </si>
  <si>
    <t>64CPV00262 นางสาวกุลธิดา ทรัพย์ไพศาล (ลูกหนี้เงินยืม) 002364 การประชุมคณะอนุกรรมการประเมินผลการปฏิบัติงานประจำปีของผู้จัดการ ครั้งที่ 2/2563 22 ต.ค. 63 17.00-19.00 กสศ.</t>
  </si>
  <si>
    <t>11010220-C-101-64C902060-2.1.1-2564-64C9020600001-99-99</t>
  </si>
  <si>
    <t>11020102-C-101-64C902060-2.1.1-2564-64C9020600001-99-99</t>
  </si>
  <si>
    <t>1000-019915</t>
  </si>
  <si>
    <t>64CPV00263</t>
  </si>
  <si>
    <t>64CPV00263 นางสาวกมลวรรณ พลับจีน (ลูกหนี้เงินยืม) 001664 การลงพื้นที่เพื่อร่วมกิจกรรมหนุนเสริมการบวนการค้นหา คัดกรอง ของสถาบันผลิตรุ่นที่ 2 มรภ.อุบล และมรภ.อุดร 25-27 ต.ค. 63 08.00-18.00 จ.สกลนคร</t>
  </si>
  <si>
    <t>1000-019916</t>
  </si>
  <si>
    <t>64CPV00264</t>
  </si>
  <si>
    <t>64CPV00264 นางสาวกมลวรรณ พลับจีน (ลูกหนี้เงินยืม) 001764 การลงพื้นที่เพื่อร่วมกิจกรรมหนุนเสริมการบวนการค้นหา คัดกรอง ของสถาบันผลิตรุ่นที่ 2 มรภ.พิบูลสงคราม 26 ต.ค. 63 08.00-18.00 จ.น่าน อุตรดิตถ์</t>
  </si>
  <si>
    <t>1000-019917</t>
  </si>
  <si>
    <t>64CPV00265</t>
  </si>
  <si>
    <t>64CPV00265 งวดที่1-63-0497-ครูรัก(ษ์)ถิ่น มหาวิทยาลัยราชภัฎพิบูลสงคราม ปีการศึกษา 2564 รุ่นที่ 2 ระยะที่ 1</t>
  </si>
  <si>
    <t>1000-019918</t>
  </si>
  <si>
    <t>64CPV00266</t>
  </si>
  <si>
    <t>64CPV00266 งวดที่1-63-0501-ครูรัก(ษ์)ถิ่น มหาวิทยาลัยกาฬสินธุ์ ปีการศึกษา 2564 รุ่นที่ 2 ระยะที่ 1</t>
  </si>
  <si>
    <t>1000-019919</t>
  </si>
  <si>
    <t>64CPV00267</t>
  </si>
  <si>
    <t>64CPV00267 งวดที่1-63-0339-เพื่อศึกษาแนวทางการจัดทำงบประมาณในลักษณะบูรณาการด้านการศึกษาเพื่อความเสมอภาคทางการศึกษา</t>
  </si>
  <si>
    <t>1000-019920</t>
  </si>
  <si>
    <t>64CPV00268</t>
  </si>
  <si>
    <t>64CPV00268 งวดที่1-63-0503-พัฒนาอาชีพคู่ขนานการเกษตรฐานรากครบวงจร จังหวัดเชียงราย (Comprehensive Agro-localisation Product Development:Chiang Rai Province)</t>
  </si>
  <si>
    <t>1000-019921</t>
  </si>
  <si>
    <t>64CPV00269</t>
  </si>
  <si>
    <t>64CPV00269 งวดที่1-63-0507-ครูรัก(ษ์)ถิ่น มหาวิทยาลัยราชภัฏอุบลราชธานี ปีการศึกษา 2564 รุ่นที่ 2 ระยะที่ 1</t>
  </si>
  <si>
    <t>1000-019922</t>
  </si>
  <si>
    <t>64CPV00270</t>
  </si>
  <si>
    <t>64CPV00270 งวดที่1-63-0482-วิจัยเพื่อการขยายผลการพัฒนาข้อเสนอในการปฏิรูประบบการพัฒนาสมรรถนะ สาคัญของครูและผู้ดูแลเด็กที่ส่งผลต่อการพัฒนานวัตกรรมทางความคิดของเด็กปฐมวัย : พื้นที่นวัตกรรมการศึกษาจังหวัด</t>
  </si>
  <si>
    <t>1000-019923</t>
  </si>
  <si>
    <t>64CPV00271</t>
  </si>
  <si>
    <t>64CPV00271 งวดที่1-63-0495-ครูรัก(ษ์)ถิ่น มหาวิทยาลัยราชภัฏหมู่บ้านจอมบึง ปีการศึกษา 2564 รุ่นที่ 2 ระยะที่ 1</t>
  </si>
  <si>
    <t>1000-019924</t>
  </si>
  <si>
    <t>64CPV00272</t>
  </si>
  <si>
    <t>64CPV00272 งวดที่1-63-0505-ครูรัก(ษ์)ถิ่น มหาวิทยาลัยสงขลานครินทร์ ปีการศึกษา 2564 รุ่นที่ 2 ระยะที่ 1</t>
  </si>
  <si>
    <t>1000-019926</t>
  </si>
  <si>
    <t>64CPV00273</t>
  </si>
  <si>
    <t>64CPV00273 PO63000945 - บริษัท ซีเอ็นเค เทค จำกัด จ้างออกแบบและผลิตสื่อเพื่อสร้างอัตลักษณ์</t>
  </si>
  <si>
    <t>1000-019928</t>
  </si>
  <si>
    <t>64CPV00274</t>
  </si>
  <si>
    <t>64CPV00274 PO63000898 - นายสันติ สุพิทักษ์วงศ์ บริการถ่ายภาพและตัดต่อภาพเรื่อง "แนวทางการบริหารโครงการที่มีประสิทธิภาพ"</t>
  </si>
  <si>
    <t>1000-019930</t>
  </si>
  <si>
    <t>64CPV00275</t>
  </si>
  <si>
    <t>64CPV00275 PO63000775 - บริษัท นนทกิตตน์ จำกัด จ้างจัดทำระบบสำหรับการติดตาม</t>
  </si>
  <si>
    <t>1000-019932</t>
  </si>
  <si>
    <t>64CPV00276</t>
  </si>
  <si>
    <t>64CPV00276 PO63000777- บริษัท นนทกิตตน์ จำกัด จ้างทำระบบสำหรับสถานศึกษา โครงการทุนนวัตกรรมสายอาชีพชั้นสูง</t>
  </si>
  <si>
    <t>1000-019934</t>
  </si>
  <si>
    <t>64CPV00277</t>
  </si>
  <si>
    <t>64CPV00277 PO63000888  - บริษัท เดอะ เบทเทอริ่ง โค จำกัด จ้างบริการออกแบบ Artwork เพื่อสื่อสารและรณรงค์ช่วยเหลือเด็กและกลุ่มเป้าหมายในการสร้างความเสมอภาคทางการศึกษา</t>
  </si>
  <si>
    <t>1000-019936</t>
  </si>
  <si>
    <t>64CPV00278</t>
  </si>
  <si>
    <t>64CPV00278 PO63001010 บริษัท ท็อป อัพ ออร์แกไนซ์ จำกัด จ้างผลิตนิทรรศการและบริหารจัดการการประชุมเชิงปฏิบัติการโครงการสนับสนุนการพัฒนาครูและเด็กนอกระบบการศึกษา</t>
  </si>
  <si>
    <t>1000-019938</t>
  </si>
  <si>
    <t>64CPV00279</t>
  </si>
  <si>
    <t>64CPV00279 PO63000760-2/2 นาย อรรถพร พรหมสินธุศักดิ์ จ้างผลิตคลิปวิดีโอประชาสัมพันธ์โครงการจัดสรรเงินอุดหนุนนักเรียนยากจนพิเศษแบบมีเงื่อนไข</t>
  </si>
  <si>
    <t>1000-019940</t>
  </si>
  <si>
    <t>64CPV00280</t>
  </si>
  <si>
    <t>64CPV00280 PO63000753-3/3 นาย พงศธร ศรีคำภา จ้างทีมผลิตสื่อประชาสัมพันธ์และบริหารจัดการรายการโชคดีที่มีครู</t>
  </si>
  <si>
    <t>1000-019942</t>
  </si>
  <si>
    <t>64CPV00281</t>
  </si>
  <si>
    <t>64CPV00281 PO63000227-6/12บริษัท โกโพเมโล จำกัด บริการ Google Cloud SQL</t>
  </si>
  <si>
    <t>1000-019944</t>
  </si>
  <si>
    <t>64CPV00282</t>
  </si>
  <si>
    <t>64CPV00282 PO63000865 บริษัท เอช พี เอ็ม พี จำกัด จ้างออกแบบและสร้างสรรค์เนื้อร้องและทำนองเพลงเพื่อรณรงค์สื่อสาร โครงการทุนนวัตกรรมสายอาชีพชั้นสูง</t>
  </si>
  <si>
    <t>1000-019946</t>
  </si>
  <si>
    <t>64CPV00283</t>
  </si>
  <si>
    <t>64CPV00283 PO63000969-2/2 บริษัท หน้ากลม จำกัด -ผลงานชุดวีดีโอสอนทำอาหาร 20 บาท ที่ทำง่ายและมีคุณค่าทางโภชนาการ พร้อมการนำเสนอไปยังสื่อต่างๆ แบ่งย่อยเป็น 3 คลิป</t>
  </si>
  <si>
    <t>1000-019948</t>
  </si>
  <si>
    <t>64CPV00284</t>
  </si>
  <si>
    <t>64CPV00284 PO63000948 บริษัท ซุปเปอร์สามารถ จำกัด จ้างจัดกิจกรรมเวทีถอดบทเรียนทุนนวัตกรรมสายอาชีพชั้นสูง</t>
  </si>
  <si>
    <t>1000-019950</t>
  </si>
  <si>
    <t>64CPV00285</t>
  </si>
  <si>
    <t>64CPV00285 PO63000969-1/2 บริษัท หน้ากลม จำกัด จ้างจัดทำชุดวิดีโอสอนทำอาหาร 20 บาท ที่ทำได้ง่ายและมีคุณค่าทางโภชนาการ (จ.ตาก)</t>
  </si>
  <si>
    <t>1000-019952</t>
  </si>
  <si>
    <t>64CPV00286</t>
  </si>
  <si>
    <t>64CPV00286 PO62000131-4/4 บริษัท โอเพ่นดรีม จำกัด บริการ Server รายงานผลการใช้บริการเดือน ม.ค.-เม.ย.63#4/4</t>
  </si>
  <si>
    <t>1000-019954</t>
  </si>
  <si>
    <t>64CPV00287</t>
  </si>
  <si>
    <t>64CPV00287 PO63000822 บริษัท แอ้นท์ เอ็กซ์ เวิร์ค จำกัด จ้างจัดทำระบบติดตามสถานศึกษา โครงการ</t>
  </si>
  <si>
    <t>1000-019956</t>
  </si>
  <si>
    <t>64CPV00288</t>
  </si>
  <si>
    <t>64CPV00288 PO63000944-1/3 บริษัท สกาย แอสเซ็ท จำกัด จ้างบริหารจัดการโครงการการเงินและพัสดุ</t>
  </si>
  <si>
    <t>1000-019958</t>
  </si>
  <si>
    <t>64CPV00289</t>
  </si>
  <si>
    <t>64CPV00289 PO63001000 จ้างวิจัย สังเคราะห์ และถอดบทเรียนการดำเนินงานโครงการ</t>
  </si>
  <si>
    <t>1000-019960</t>
  </si>
  <si>
    <t>64CPV00290</t>
  </si>
  <si>
    <t>64CPV00290 PO63000867-บริษัท มายด์เมอร์จ คอนซัลแทนท์ จำกัด ปรับปรุงคู่มือการดำเนินงานด้านการเงิน การบัญชี โครงการพัฒนาทักษะอาชีพสำหรับผู้ที่ขาดแคลนทุนทรัพย์และด้อยโอกาสที่ใช้ชุมชนเป็นฐาน ปี 2563</t>
  </si>
  <si>
    <t>1000-019962</t>
  </si>
  <si>
    <t>64CPV00291</t>
  </si>
  <si>
    <t>64CPV00291 PO63000400- บริษัท ดิสรัปท์ เทคโนโลยี เวนเจอร์ จำกัด รายงานผลการบริหารจัดการโครงการฯ</t>
  </si>
  <si>
    <t>1000-019964</t>
  </si>
  <si>
    <t>64CPV00292</t>
  </si>
  <si>
    <t>64CPV00292 PO63000971  - บริษัท ไอรีครูท จำกัด จ้างพัฒนาระบบโครงการ-แผนและเค้าโครงการดำเนินงานพัฒนาระบบ งวดที่ 1 (รายละเอียดตามเอกสารแนบ)</t>
  </si>
  <si>
    <t>1000-019965</t>
  </si>
  <si>
    <t>64CPV00293</t>
  </si>
  <si>
    <t>64CPV00293 PO63000912-1/2 มหาวิทยาลัยธรรมศาสตร์ จัดจ้างทำรายงานองค์ความรู้ด้านเมืองแห่งการเรียนรู้และกรอบแนวทางการดำเนินงานเมืองแห่งการเรียนรู้สำหรับประเทศไทย เพื่อการประชาสัมพันธ์เพื่อการเผยแพร่และปร</t>
  </si>
  <si>
    <t>1000-019967</t>
  </si>
  <si>
    <t>64CPV00294</t>
  </si>
  <si>
    <t>64CPV00294 บริษัท เอวีวัน เน็ตเวิร์ค แอนด์ เซอร์วิส จำกัด PO2000352-12 PO63000328-5 PO63000917 PO63000681บริการดูแลสนับสนุนอุปกรณ์ห้องประชุมของสำนักงาน</t>
  </si>
  <si>
    <t>1000-019969</t>
  </si>
  <si>
    <t>64CPV00295</t>
  </si>
  <si>
    <t>64CPV00295 PO63000853 บริษัท เค ทู ดีไซน์ จำกัด จ้างออกแบบงานปรับปรุงสำนักงานเพิ่มเติม ของกองทุนเพื่อความเสมอภาคทางการศึกษา</t>
  </si>
  <si>
    <t>1000-019971</t>
  </si>
  <si>
    <t>64CPV00296</t>
  </si>
  <si>
    <t>64CPV00296 PO63000745 PO63000746 บริษัท คิดค้นคว้า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ปี 2563 ครั้งที่ 3</t>
  </si>
  <si>
    <t>1000-019973</t>
  </si>
  <si>
    <t>64CPV00297</t>
  </si>
  <si>
    <t>64CPV00297 PO63000686 PO63000685 PO63000246-7 PO63000245-7บริษัท สหสามัคคีบริการ จำกัด ค่าบริการทำความสะอาดฝ้าเพดาน ท่อระบายน้ำ ท่อแอร์ ใต้ฝ้าเพดาน และหน้ากากแอร์สำนักงาน</t>
  </si>
  <si>
    <t>1000-019975</t>
  </si>
  <si>
    <t>64CPV00298</t>
  </si>
  <si>
    <t>64CPV00298 บริษัท เอส.พี.อาคาร จำกัด PO62000303 ค่าเช่าพื้นที่สำนักงาน กสศ เดือนกันยายน 2562 ค่าน้ำค่าไฟ ค่าแอร์ล่วงเวลา</t>
  </si>
  <si>
    <t>1000-019977</t>
  </si>
  <si>
    <t>64CPV00299</t>
  </si>
  <si>
    <t>64CPV00299 PO63000568-3/3 PO63000815 บริษัท ไทย บรอดคาสติ้ง จำกัด รายงานผลการผลิตวิดีโอ อัลบั้มภาพและบทความโฆษณา ที่เผยแพร่ผ่าน Workpointnews Fan-page งวดที่ 3</t>
  </si>
  <si>
    <t>1000-019978</t>
  </si>
  <si>
    <t>64CPV00300</t>
  </si>
  <si>
    <t>64CPV00300 บริษัท รุ้งทองทัวร์แอนด์เซอร์วิส จำกัด ค่าตั๋วเครื่องบินเข้าร่วมประชุมงานต่างๆ</t>
  </si>
  <si>
    <t>1000-019988</t>
  </si>
  <si>
    <t>64CPV00301</t>
  </si>
  <si>
    <t>64CPV00301 บริษัท ไปรษณีย์ไทย จำกัด ค่าบริกการส่งสิ่งของทางไปรษณีย์ เดือนสิงหาคม 2563</t>
  </si>
  <si>
    <t>1000-019980</t>
  </si>
  <si>
    <t>64CPV00302</t>
  </si>
  <si>
    <t>64CPV00302 PO63000872 บริษัท พงษ์วรินการพิมพ์ จำกัด จ้างพิมพ์คู่มือสำหรับสถานศึกษาในช่วงโควิด ครั้งที่ 3</t>
  </si>
  <si>
    <t>1000-019982</t>
  </si>
  <si>
    <t>64CPV00303</t>
  </si>
  <si>
    <t>64CPV00303 PO63000157-2/2 บริษัท วินทูเกเตอร์ จำกัด โครงการประเมินผลการปฏิบัติงานด้วยเครื่องมือOKRและการสื่อสารเพื่อสร้างความ</t>
  </si>
  <si>
    <t>1000-019984</t>
  </si>
  <si>
    <t>64CPV00304</t>
  </si>
  <si>
    <t>64CPV00304 บริษัท โรแลนด์ เบอร์เกอร์ จำกัด คืนหลักประกันการเสนอราคา</t>
  </si>
  <si>
    <t>1000-019986</t>
  </si>
  <si>
    <t>64CPV00305</t>
  </si>
  <si>
    <t>64CPV00305 PO63000295-2/2 บริษัท สามก๊ก อีเว้น เอเจนซี่ จำกัด งวด 2 รายงานสรุปผลการจัดงานครั้งที่ 1 รูป VDO ฐานข้อมูลรายชื่อผู้เข้าประชุม</t>
  </si>
  <si>
    <t>1000-019990</t>
  </si>
  <si>
    <t>64CPV00306</t>
  </si>
  <si>
    <t>64CPV00306 บริษัท นิปปอน พาร์คกิ้ง ดีเวลลอปเม้นท์(ประเทศไทย) จำกัด ค่าที่จอดรถ เดือนสิงหาคม กันยายน 2563</t>
  </si>
  <si>
    <t>1000-019992</t>
  </si>
  <si>
    <t>64CPV00307</t>
  </si>
  <si>
    <t>64CPV00307 PO63000935 บริษัท มูนช็อท ดิจิตอล จำกัด สรุปผลการดำเนินงานโครงการผลิตเนื้อหาและค้นหาผู้นำทางสังคมเพื่อสร้างความเสมอภาคทางการศึกษา</t>
  </si>
  <si>
    <t>1000-019994</t>
  </si>
  <si>
    <t>64CPV00308</t>
  </si>
  <si>
    <t>64CPV00308 PO63000659-3/3 นายอเนก ปิ๋วธัญญา จ้างเหมาบริการถ่ายรูปเพื่อสื่อสารเพื่อสร้างความเสมอภาคทางการศึกษา งวดที่ 3</t>
  </si>
  <si>
    <t>1000-019996</t>
  </si>
  <si>
    <t>64CPV00309</t>
  </si>
  <si>
    <t>64CPV00309 บริษัท มายด์เมอร์จ คอนซัลแทนท์ จำกัด จัดอบรมทำความเข้าใจด้านการดำเนินงาน การเงิน การบัญชี สำหรับโครงการสนับสนุนการพัฒนาครูและเด็กนอกระบบ</t>
  </si>
  <si>
    <t>1000-019998</t>
  </si>
  <si>
    <t>64CPV00310</t>
  </si>
  <si>
    <t>64CPV00310 PO63000847-1/8 นางสาว ลลิตา วิจิตอมรวงษ์ โครงการจ้างจัดทำ visual note สรุปเนื้อหาในการประชุมของสำนักพัฒนาคุณภาพครูฯ</t>
  </si>
  <si>
    <t>1000-020000</t>
  </si>
  <si>
    <t>64CPV00311</t>
  </si>
  <si>
    <t>64CPV00311 PO63000950-1/3 นางสาว พวงเพชร สุพาวาณิชย์ จ้างผลิตสื่อและเนื้อหาข้อมูลโครงการพัฒนาระบบทดลองการพัฒนาทักษะแรงงานที่ขาดแคลนทุนทรัพย์และด้อยโอกาส</t>
  </si>
  <si>
    <t>1000-020002</t>
  </si>
  <si>
    <t>64CPV00312</t>
  </si>
  <si>
    <t>64CPV00312 PO63000505-2/2 น.ส. สถาพร มีเจตนา จัดจ้างจัดทำสื่อเพื่อประชาสัมพันธ์กระบวนการสรรหาครูดี ครูผู้สมควรได้รับพระราชทานรางวัลสมเด็จเจ้าฟ้ามหาจักรี ปี 2563 งวดที่ 2</t>
  </si>
  <si>
    <t>1000-020004</t>
  </si>
  <si>
    <t>64CPV00313</t>
  </si>
  <si>
    <t>64CPV00313 PO63000644 บริษัท เติมสุข คอร์เพอเรชั่น จำกัด -สรุปผลการดำเนินงานโครงการเผยแพร่ข่าวสารเพื่อสร้างความเสมอภาคทางการศึกษา ที่ได้รับการเผยแพร่ทั้ง 3 ครั้ง</t>
  </si>
  <si>
    <t>1000-020008</t>
  </si>
  <si>
    <t>64CPV00314</t>
  </si>
  <si>
    <t>64CPV00314 PO63000871 บริษัท บุ๊คสเคป จำกัด หนังสือ Poor Student Rich Teaching สอนเปลี่ยนชีวิต 7 ชุดความคิดพลิกห้องเรียนเพื่อเด็กทุกคน</t>
  </si>
  <si>
    <t>1000-020010</t>
  </si>
  <si>
    <t>64CPV00315</t>
  </si>
  <si>
    <t>64CPV00315 PO63000812 บริษัท ออลไรท์ คอร์ปอเรชั่น จำกัด จ้างจัดทำสื่อเพื่อประกอบการแถลงข่าวเปิดตัวการสรรหาครูรางวัลสมเด็จเจ้าฟ้ามหาจักรีฯ ครั้งที่ 4</t>
  </si>
  <si>
    <t>1000-020012</t>
  </si>
  <si>
    <t>64CPV00316</t>
  </si>
  <si>
    <t>64CPV00316 PO63000817 บริษัท ไทยพับลิก้า จำกัด จ้างผลิตบทความเพื่อเผยแพร่บนเว็บไซต์ Thaipublica.org</t>
  </si>
  <si>
    <t>1000-020015</t>
  </si>
  <si>
    <t>64CPV00317</t>
  </si>
  <si>
    <t>64CPV00317 PO63000525-2/3 บริษัท เอ็น.ซี.ซี.อินเตอร์เนชั่นแนล อีเว้นท์ จำกัด จัดจ้างออแกไนเซอร์งานประชุมวิชาการนานาชาติฯ งวดที่ 2</t>
  </si>
  <si>
    <t>1000-020018</t>
  </si>
  <si>
    <t>64CPV00318</t>
  </si>
  <si>
    <t>64CPV00318  ร้านศิวะพร ค่าขัดทำเอกสารประชุมเดือนกันยายน 2563</t>
  </si>
  <si>
    <t>1000-020043</t>
  </si>
  <si>
    <t>64CPV00319</t>
  </si>
  <si>
    <t>64CPV00319- งวดที่1-63-0466-การพัฒนาทักษะผู้ประกอบการที่ใฝ่เรียนรู้เพื่อพัฒนาคุณภาพชีวิตด้วยนวัตกรรมชุมชน</t>
  </si>
  <si>
    <t>1000-020044</t>
  </si>
  <si>
    <t>64CPV00320</t>
  </si>
  <si>
    <t>64CPV00320 งวดที่1-63-0452-พัฒนาทักษะอาชีพผู้ต้องขังเรือนจำจังหวัดหนองบัวลำภู</t>
  </si>
  <si>
    <t>1000-020045</t>
  </si>
  <si>
    <t>64CPV00321</t>
  </si>
  <si>
    <t>64CPV00321 งวดที่1-63-0493-พัฒนาระบบเกษตรอัจฉริยะด้วยเทคโนโลยี IOT (Internet-of-Thing) ในการปลูกกระเทียมอินทรีย์ กรณีศึกษากลุ่มผู้ปลูกกระเทียมอินทรีย์คำแก้ว จังหวัดหนองคาย</t>
  </si>
  <si>
    <t>1000-020046</t>
  </si>
  <si>
    <t>64CPV00322</t>
  </si>
  <si>
    <t>64CPV00322 งวดที่1-63-0490-การพัฒนาต้นแบบธุรกิจชุมชนด้อยโอกาสเพื่อความอยู่รอดในภาวะวิกฤติ : โดยใช้ฐานกลุ่มสตรีที่แปรรูปกล้วยหอมทองฉาบปลอดสารพิษ</t>
  </si>
  <si>
    <t>1000-020047</t>
  </si>
  <si>
    <t>64CPV00323</t>
  </si>
  <si>
    <t>64CPV00323 งวดที่1-63-0502-การยกระดับอาชีพเกษตรกรผู้ที่ขาดแคลนทุนทรัพย์และด้อยโอกาสด้วยการพัฒนาทักษะอาชีพการเป็นชาวนาพึ่งพาตนเองได้ในวิถีความปกติใหม่ (new normal) ตำบลหนองแสง อำเภอวาปีปทุม จังหวัดมหาส</t>
  </si>
  <si>
    <t>1000-020048</t>
  </si>
  <si>
    <t>64CPV00324</t>
  </si>
  <si>
    <t>64CPV00324 งวดที่1-63-0504-พัฒนาสมรรถนะของเยาวชนในสถานพินิจตามมาตรฐานอาชีพด้าน e-commerce</t>
  </si>
  <si>
    <t>1000-020049</t>
  </si>
  <si>
    <t>64CPV00325</t>
  </si>
  <si>
    <t>64CPV00325 งวดที่1-63-0446-แปรรูปสมุนไพรในชุมชน เพื่อส่งเสริมการประกอบอาชีพในตำบลเมืองยาง อำเภอชำนิ จังหวัดบุรีรัมย์</t>
  </si>
  <si>
    <t>1000-020050</t>
  </si>
  <si>
    <t>64CPV00326</t>
  </si>
  <si>
    <t>64CPV00326 นางสาวชนกพรรณ วรดิลก (ลูกหนี้เงินยืม) 002664 การอบรมเชิงปฏิบัติการ Development Evaluation (DE) ช่วงต้นน้ำ 26-27 ต.ค. 63 08.00-16.30 โรงแรมอมารีดอนเมือง</t>
  </si>
  <si>
    <t>11010220-C-105-64C302500-2.1.1-2564-64C3025000001-99-99</t>
  </si>
  <si>
    <t>11020102-C-105-64C302500-2.1.1-2564-64C3025000001-99-99</t>
  </si>
  <si>
    <t>1000-020053</t>
  </si>
  <si>
    <t>64CPV00327</t>
  </si>
  <si>
    <t>64CPV00327 BC Language Teaching (Thailand) Limited ค่าอบรมหลักสูตร General English (Upper-Intermediate)</t>
  </si>
  <si>
    <t>1000-020052</t>
  </si>
  <si>
    <t>64CPV00328</t>
  </si>
  <si>
    <t>64CPV00328 โอนเงินเพื่อซื้อพันธบัตรธนาคารแห่งประเทศไทย CB20N03A โอนเงินจากธนาคารกรุงไทย 742-4 ไปกสิกร 796-9</t>
  </si>
  <si>
    <t>1000-020055</t>
  </si>
  <si>
    <t>64CPV00329</t>
  </si>
  <si>
    <t>64CPV00329 โอนเงินเข้ากองทุนสวัสดิการสำหรับปีงบประมาณ 2564</t>
  </si>
  <si>
    <t>1000-020056</t>
  </si>
  <si>
    <t>64CPV00330</t>
  </si>
  <si>
    <t>64CPV00330 โอนเงินเพื่อการจัดสรรเงินอุดหนุนนักเรียนยากจนพิเศษแบบมีเงื่อนไข จาก ธกส. 586-9 ไปยัง กรุงไทย748-3</t>
  </si>
  <si>
    <t>1000-020057</t>
  </si>
  <si>
    <t>64CPV00331</t>
  </si>
  <si>
    <t>64CPV00331 โอนเงินเพื่อการจัดสรรเงินอุดหนุนนักเรียนยากจนพิเศษแบบมีเงื่อนไข จาก ออมสิน 927-2 ไปยัง กรุงไทย 748-3</t>
  </si>
  <si>
    <t>1000-020078</t>
  </si>
  <si>
    <t>64CPV00332</t>
  </si>
  <si>
    <t>64CPV00332 บริษัท กรุงเทพคลังเอกสาร จำกัด เช่าบริการสถานที่จัดเก็บเอกสารและเฟอร์นิเจอร์ของานักงาน พฤศจิกายน และ ธันวาคม 2562</t>
  </si>
  <si>
    <t>1000-020079</t>
  </si>
  <si>
    <t>64CPV00333</t>
  </si>
  <si>
    <t>64CPV00333 PO63000525-2/3 บริษัท เอ็น.ซี.ซี.อินเตอร์เนชั่นแนล อีเว้นท์ จำกัด จัดจ้างออแกไนเซอร์งานประชุมวิชาการนานาชาติฯ งวดที่ 2 (แก้ไขใหม่)</t>
  </si>
  <si>
    <t>1000-020084</t>
  </si>
  <si>
    <t>64CPV00334</t>
  </si>
  <si>
    <t>64CPV00334 นางสาวรักชนก กลิ่นเจริญ (ลูกหนี้เงินยืม) 002764 ประชุมคณะอนุกรรมการกำกับทิศทางโครงการจัดสรรเงินอุดหนุนแบบมีเงื่อนไข ครั้งที่ 8/2563 26 ต.ค. 63 13.30-15.30 กสศ.</t>
  </si>
  <si>
    <t>1000-020089</t>
  </si>
  <si>
    <t>64CPV00335</t>
  </si>
  <si>
    <t>64CPV00335 การประชุมฝึกอบรมเชิงปฏิบัติการพัฒนาแบบสำรวจเพื่อวัดทักษะการทำงานของกลุ่มประชากรวัยแรงงานของประเทศไทย 14 ต.ค. 63</t>
  </si>
  <si>
    <t>1000-020092</t>
  </si>
  <si>
    <t>64CPV00336</t>
  </si>
  <si>
    <t>64CPV00336 นางสาวรังสิมา ลิ้มเลิศพาณิชย์ การประชุมเชิงปฏิบัติการด้านการจัดทำรายงานการบัญชีการเงิน 18 ก.ย. 63</t>
  </si>
  <si>
    <t>1000-020096</t>
  </si>
  <si>
    <t>64CPV00337</t>
  </si>
  <si>
    <t>64CPV000337 นางโสฬวี คงวัฒน์ (ลูกหนี้เงินยืม) 003064 การประชุมคณะกรรมการคัดเลือกบุคคลเพื่อบรรจุเป็นพนักงาน กสศ. 28 ต.ค. 63 13.30-15.30 กสศ.</t>
  </si>
  <si>
    <t>1000-020099</t>
  </si>
  <si>
    <t>64CPV00338</t>
  </si>
  <si>
    <t>64CPV00338 นางสงกรานต์ ระวิวัลย์ ค่าอาหารประชุมทบทวนกลยุทธ์และความเสี่ยงองค์กร 16 ต.ค. 63</t>
  </si>
  <si>
    <t>1000-020100</t>
  </si>
  <si>
    <t>64CPV00339</t>
  </si>
  <si>
    <t>64CPV00339 นางสาวรินรดา แต่งตั้ง ค่าถอดเทอปประชุมโครงการทุนพัฒนาเต็มศักยภาพสายอาชีพ ทุนพระกนิษฐาสัมมาชีพ</t>
  </si>
  <si>
    <t>1000-020101</t>
  </si>
  <si>
    <t>64CPV00340</t>
  </si>
  <si>
    <t>64CPV00340 งวดที่2-62-0436-วิจัยเพื่อพัฒนาต้นแบบในการปฏิรูประบบการผลิตและพัฒนาครูปฐมวัย  ผู้ดูแลเด็ก และครูผู้ช่วย โดยอิงสมรรถนะสำคัญที่ส่งผลต่อการพัฒนานวัตกรรมทางความคิดของเด็กปฐมวัย ตามแนวทางการจัดก</t>
  </si>
  <si>
    <t>1000-020103</t>
  </si>
  <si>
    <t>64CPV00341</t>
  </si>
  <si>
    <t>64CPV00341 นางสาวกมลวรรณ พลับจีน สรุปเนื้อหาการประชุมเชิงปฏิบัติการเพื่อชี้แจง แนวคิดและแนวทางการขับเคลื่อนแผนงานพัฒนาครูและเด็กนอกระบบการศึกษา 19-20 ก.ย. 63</t>
  </si>
  <si>
    <t>1000-020105</t>
  </si>
  <si>
    <t>64CPV00342</t>
  </si>
  <si>
    <t>64CPV00342 มหาวิทยาลัยรามคำแหง งวดที่1 ค่าหลักสูตรศึกษาเพิ่มเติมเพื่อพัฒนาความรู้ ทักษะในด้านการบัญชีเพื่อใช้ในการปฏิบัติงานด้านการตรวจสอบ</t>
  </si>
  <si>
    <t>1000-020107</t>
  </si>
  <si>
    <t>64CPV00343</t>
  </si>
  <si>
    <t>64CPV00343 งวดที่1-63-0450-วิจัยเพื่อขยายผลการพัฒนาข้อเสนอในการปฏิรูประบบการผลิต และพัฒนาครูปฐมวัย ผู้ดูแลเด็ก และครูผู้ช่วย</t>
  </si>
  <si>
    <t>1000-020108</t>
  </si>
  <si>
    <t>64CPV00344</t>
  </si>
  <si>
    <t>64CPV00344 งวดที่3-62-0223- ทุนนวัตกรรมสายอาชีพชั้นสูง ประเภท 5 ปี (ปวช. ต่อเนื่อง ปวส.) ระยะที่ 2 ของ วิทยาลัยเทคโนโลยีชลบุรี</t>
  </si>
  <si>
    <t>1000-020109</t>
  </si>
  <si>
    <t>64CPV00345</t>
  </si>
  <si>
    <t>64CPV00345 งวดที่3-62-0260-ทุนนวัตกรรมสายอาชีพชั้นสูง ประเภท 2 ปี (ปวส./อนุปริญญา) ระยะที่ 2 ของ วิทยาลัยชุมชนสตูล</t>
  </si>
  <si>
    <t>1000-020110</t>
  </si>
  <si>
    <t>64CPV00346</t>
  </si>
  <si>
    <t>64CPV00346 งวดที่3-62-0250-ทุนนวัตกรรมสายอาชีพชั้นสูง ประเภท 2 ปี (ปวส./อนุปริญญา) ระยะที่ 2 ของวิทยาลัยชุมชนยะลา</t>
  </si>
  <si>
    <t>1000-020111</t>
  </si>
  <si>
    <t>64CPV00347</t>
  </si>
  <si>
    <t>64CPV00347 งวดที่3-62-0242-การพัฒนาทักษะความคิดสร้างสรรค์และการคิดวิเคราะห์ในโรงเรียน เพื่อความเสมอภาคในการเติบโตเป็นแรงงานคุณภาพยุค 4.0 ของเยาวชนไทย</t>
  </si>
  <si>
    <t>1000-020114</t>
  </si>
  <si>
    <t>64CPV00348</t>
  </si>
  <si>
    <t>64CPV00348 นางสาวอัญชลี สิทธิกุลธร (ลูกหนี้เงินยืม) 003364  ประชุมพิจารณาและให้ข้อเสนอแนะทางวิชาการโครงการ Implementation Support for a pilot to narrow the Learning Gaps Between Schools 27 ต.ค. 63 13.</t>
  </si>
  <si>
    <t>11020102-C-106-64C128000-6.1.1-2564-64C1280000002-99-99</t>
  </si>
  <si>
    <t>1000-020115</t>
  </si>
  <si>
    <t>64CPV00349</t>
  </si>
  <si>
    <t>64CPV00349 งวดที่1-63-0518-ส่งเสริมและพัฒนาอาชีพเครือข่ายชมรมคนพิการ อำเภอเมืองปาน จ.ลำปาง</t>
  </si>
  <si>
    <t>1000-020116</t>
  </si>
  <si>
    <t>64CPV00350</t>
  </si>
  <si>
    <t>64CPV00350 งวดที่1-63-0407-การพัฒนาศักยภาพในการประกอบอาชีพจักสานคลุ้ม ของวิสาหกิจชุมชนกลุ่มผลิตภัณฑ์จักสานคลุ้มบ้านทุ่งใน</t>
  </si>
  <si>
    <t>1000-020117</t>
  </si>
  <si>
    <t>64CPV00351</t>
  </si>
  <si>
    <t>64CPV00351 งวดที่1-63-0494-การยกระดับชุมชนเกษตรอินทรีย์บนฐานภูมินิเวศวัฒนธรรมตลอดห่วงโซ่ของชุมชน ตำบลป่าสัก จังหวัดลำพูน</t>
  </si>
  <si>
    <t>1000-020120</t>
  </si>
  <si>
    <t>64CPV00352</t>
  </si>
  <si>
    <t>64CPV00352 งวดที่1-63-0509-ฝึกอบรมอาชีพการทำผ้ามัดย้อมจากสีธรรมชาติเพื่อพัฒนาศักยภาพคนในชุมชน ตำบลโคกขาม และตำบลท่าฉลอม จังหวัดสมุทรสาคร</t>
  </si>
  <si>
    <t>1000-020126</t>
  </si>
  <si>
    <t>64CPV00353</t>
  </si>
  <si>
    <t>64CPV00353 นายกำพล ศรีมหาโพธิ์ (ลูกหนี้เงินยืม) 003264 เพื่อใช้ในการดำเนินการจัดประชุม คณะอนุกรรมการการเงินและงบประมาณ ครั้งที่ 7/2563 29 ต.ค. 63 12.00-15.00 กสศ.</t>
  </si>
  <si>
    <t>11010220-C-102-64C902070-2.1.1-2564-64C9020700001-99-99</t>
  </si>
  <si>
    <t>11020102-C-102-64C902070-2.1.1-2564-64C9020700001-99-99</t>
  </si>
  <si>
    <t>1000-020128</t>
  </si>
  <si>
    <t>64CPV00354</t>
  </si>
  <si>
    <t>64CPV00354 นางสาวชนกพรรณ วรดิลก (ลูกหนี้เงินยืม) 002964 ประชุม ยกระดับคุณภาพโรงเรียน ลดความเหลื่อมล้ำ ภาคเหนือ 30 ต.ค. - 1 พ.ย. 63 08.00-16.30 โรงแรมฮอลิเดย์ อินน์ จ.เชียงใหม่</t>
  </si>
  <si>
    <t>1000-020129</t>
  </si>
  <si>
    <t>64CPV00355</t>
  </si>
  <si>
    <t>64CPV00355 64CPV00354 นางสาวศรีประภา แก้วคันโท (ลูกหนี้เงินยืม) 002564 ประชุมคณะกรรมการบริหารกองทุนฯ ครั้งที่ 10/2563 30 ต.ค. 63 09.30-12.30 กสศ.</t>
  </si>
  <si>
    <t>11010220-C-102-64C902050-2.1.1-2564-64C9020500001-99-99</t>
  </si>
  <si>
    <t>11020102-C-102-64C902050-2.1.1-2564-64C9020500001-99-99</t>
  </si>
  <si>
    <t>1000-020134</t>
  </si>
  <si>
    <t>64CPV00356</t>
  </si>
  <si>
    <t>64CPV00356 นางสาวกุลธิดา ทรัพย์ไพศาล (ลูกหนี้เงินยืม) 002864 การประชุมคณะกรรมการ กสศ. ครั้งที่ 10/2563 (ค่าอาหาร ค่าถอดเทป) 30 ต.ค. 63 09.30-12.00 กสศ.</t>
  </si>
  <si>
    <t>11010220-C-102-64C902050-2.1.1-2564-64C9020500002-99-99</t>
  </si>
  <si>
    <t>11020102-C-102-64C902050-2.1.1-2564-64C9020500002-99-99</t>
  </si>
  <si>
    <t>1000-020161</t>
  </si>
  <si>
    <t>64CPV00357</t>
  </si>
  <si>
    <t>64CPV00357 นางสาวอริสา แก้วลี (ลูกหนี้เงินยืม) 003464 ประชุมคณะอนุกรรมการการบริหารจัดการเงินหรือทรัพย์สินที่มีผู้บริจาคให้กองทุนฯ ครั้งที่ 4/2563 28 ต.ค. 63 16.00-17.00 กสศ.</t>
  </si>
  <si>
    <t>1000-020162</t>
  </si>
  <si>
    <t>64CPV00358</t>
  </si>
  <si>
    <t>64CPV00358 นางโสฬวี คงวัฒน์ (ลูกหนี้เงินยืม) 003564 การจัดกิจกรรม Community Day ประจำเดือน ตุลาคม 2563 29 ต.ค. 63 12.00-13.30 กสศ</t>
  </si>
  <si>
    <t>11010220-C-109-64C902030-1.1.1-2564-64C9020300002-99-99</t>
  </si>
  <si>
    <t>11020102-C-109-64C902030-1.1.1-2564-64C9020300002-99-99</t>
  </si>
  <si>
    <t>1000-020164</t>
  </si>
  <si>
    <t>64CPV00359</t>
  </si>
  <si>
    <t>64CPV00359 PO63000642-3/3 นางสาว ฝานฝัน ยมศรีเคน -จัดจ้างเจ้าหน้าที่ธุรการ ส่วนงานบัญชีและการเงิน งวดที่ 3</t>
  </si>
  <si>
    <t>1000-020166</t>
  </si>
  <si>
    <t>64CPV00360</t>
  </si>
  <si>
    <t>64CPV00360 PO63000696-3/3 นางสาว ศิริวรรณ คงเมฆา รายงานสรุปผลการดำเนินงาน งวดที่ 3</t>
  </si>
  <si>
    <t>1000-020167</t>
  </si>
  <si>
    <t>64CPV00361</t>
  </si>
  <si>
    <t>64CPV00361 งวดที่1-63-0491-การพัฒนาศักยภาพเกษตรกรในการปลูกผักอินทรีย์เพื่อเพิ่มรายได้</t>
  </si>
  <si>
    <t>1000-020169</t>
  </si>
  <si>
    <t>64CPV00362</t>
  </si>
  <si>
    <t>64CPV00362 PO63000489-5/6 นาย นรินทร์ ฉันทะวุฒิพงศ์ ค่าจ้างเจ้าหน้าที่สนับสนุนการดำเนินงานศูนย์สัญญา</t>
  </si>
  <si>
    <t>1000-020171</t>
  </si>
  <si>
    <t>64CPV00363</t>
  </si>
  <si>
    <t>64CPV00363 PO63000356-7/12 นางสาวปภาณี ยมนัตถ์ รายงานสรุปผลการดำเนินงาน งวดที่ ๗</t>
  </si>
  <si>
    <t>1000-020173</t>
  </si>
  <si>
    <t>64CPV00364</t>
  </si>
  <si>
    <t>64CPV00364 PO63000357-7/12 นางสาวยุลตา จินดาศิริอรุณ รายงานสรุปผลการทำงาน งวดที่๗</t>
  </si>
  <si>
    <t>1000-020175</t>
  </si>
  <si>
    <t>64CPV00365</t>
  </si>
  <si>
    <t>64CPV00365 PO63000695-2/6 นางสาว วิไลภรณ์ พันเพ็ชร รายงานสรุปผลการดำเนินงาน งวดที่ 2</t>
  </si>
  <si>
    <t>1000-020177</t>
  </si>
  <si>
    <t>64CPV00366</t>
  </si>
  <si>
    <t>64CPV00366 PO63000724-3/6 นางสาว ชุติวีร์ โตมี -รายงานสรุปผลการดำเนินงาน งวดที่ 3</t>
  </si>
  <si>
    <t>1000-020179</t>
  </si>
  <si>
    <t>64CPV00367</t>
  </si>
  <si>
    <t>64CPV00367 PO63000697-3/6 นางสาว พรทิพย์ บุญฉ่ำ รายงานสรุปผลการดำเนินงาน  งวดที่ 3</t>
  </si>
  <si>
    <t>1000-020185</t>
  </si>
  <si>
    <t>64CPV00368</t>
  </si>
  <si>
    <t>64CPV00368 นางสาวฐิติมา เปรมประเสริฐ ปฏิบัติงานสนับสนุนฝ่ายบัญชีและการเงิน  สำนักพัฒนายุทธศาสตร์และบริหารงบประมาณประจำเดือน ตุลาคม 2563</t>
  </si>
  <si>
    <t>1000-020181</t>
  </si>
  <si>
    <t>64CPV00370</t>
  </si>
  <si>
    <t>64CPV00369 PO63000806-2/7 นางสาว ณัฐวรรณ อำนวยสินสิริ จ้างเจ้าหน้าที่ประสานงานวิชาการสำนักพัฒนาคุณภาพครูฯ งวดที่ 2</t>
  </si>
  <si>
    <t>1000-020183</t>
  </si>
  <si>
    <t>64CPV00371</t>
  </si>
  <si>
    <t>64CPV00371 PO63000692-3/8 นาย นราทร เงาศิริกาญจนกุล จัดจ้างเจ้าหน้าที่สนับสนุนการทำงานสำนักพัฒนาคุณภาพครูฯ งวดที่ 3</t>
  </si>
  <si>
    <t>1000-020187</t>
  </si>
  <si>
    <t>64CPV00372</t>
  </si>
  <si>
    <t>64CPV00372 PO63000610-4/10 นางสาว พรประภา พงษารัตน์ รายงานสรุปผลการดำเนินงาน งวดที่ 4</t>
  </si>
  <si>
    <t>1000-020189</t>
  </si>
  <si>
    <t>64CPV00373</t>
  </si>
  <si>
    <t>64CPV00373 PO63000862-2/3 นางสาว สุนิตา กรดมณี ค่าจ้างเจ้าหน้าที่สนับสนุนการดำเนินงานของศูนย์สัญญา เดือนตุลาคม 2563</t>
  </si>
  <si>
    <t>1000-020191</t>
  </si>
  <si>
    <t>64CPV00374</t>
  </si>
  <si>
    <t>64CPV00374 PO63000311-8/12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(เดือนตุลาคม 2563)</t>
  </si>
  <si>
    <t>1000-020193</t>
  </si>
  <si>
    <t>64CPV00375</t>
  </si>
  <si>
    <t>64CPV00375 PO63000435-6/12 นางสาว มุกฑารีย์ ชูความดี จัดจ้างบุคคลเพื่อดำเนินงานสนับสนุนฝ่ายตรวจสอบภายใน ประจำเดือนตุลาคม 2563</t>
  </si>
  <si>
    <t>1000-020195</t>
  </si>
  <si>
    <t>64CPV00376</t>
  </si>
  <si>
    <t>64CPV00376 PO63000387-7/12 นางสาว นันทิวรรณ อภิสิงห์ จัดจ้างบุคคลเพื่อดำเนินงานสนับสนุนฝ่ายตรวจสอบภายใน ประจำเดือนตุลาคม 2563</t>
  </si>
  <si>
    <t>1000-020197</t>
  </si>
  <si>
    <t>64CPV00377</t>
  </si>
  <si>
    <t>64CPV00377 PO63000693-3/8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3</t>
  </si>
  <si>
    <t>1000-020199</t>
  </si>
  <si>
    <t>64CPV00378</t>
  </si>
  <si>
    <t>64CPV00378 PO63000776-2/6 นางสาว ศศินิภา อุทัยสอาด จ้างเจ้าหน้าที่บริหารแผนงาน/โครงการภายใต้สำนักนวัตกรรมและทุนการศึกษา</t>
  </si>
  <si>
    <t>1000-020201</t>
  </si>
  <si>
    <t>64CPV00379</t>
  </si>
  <si>
    <t>64CPV00379 PO63000882-1/3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1</t>
  </si>
  <si>
    <t>1000-020202</t>
  </si>
  <si>
    <t>64CPV00380</t>
  </si>
  <si>
    <t>64CPV00380 งวดที่1-63-0519-ครูรัก(ษ์)ถิ่น มหาวิทยาลัยราชภัฏยะลา  ปีการศึกษา 2563 รุ่นที่ 1 ระยะที่ 2</t>
  </si>
  <si>
    <t>1000-020203</t>
  </si>
  <si>
    <t>64CPV00381</t>
  </si>
  <si>
    <t>64CPV00381 งวดที่1-63-0500-ครูรัก(ษ์)ถิ่น มหาวิทยาลัยราชภัฏสุราษฎร์ธานี  ปีการศึกษา 2564 รุ่นที่ 2 ระยะที่ 1</t>
  </si>
  <si>
    <t>1000-020204</t>
  </si>
  <si>
    <t>64CPV00382</t>
  </si>
  <si>
    <t>64CPV00382 งวดที่1-63-0516-พัฒนาการเป็นผู้ประกอบการ "ข้าวขุนยวม" เพื่อการสร้างมูลค่าอย่างสร้างสรรค์และยั่งยืน</t>
  </si>
  <si>
    <t>1000-020205</t>
  </si>
  <si>
    <t>64CPV00383</t>
  </si>
  <si>
    <t>64CPV00383 งวดที่1-63-0510-การพัฒนาคุณภาพชีวิต สร้างรายได้เพิ่มจากการเพาะเห็ดแบบครบวงจรแก่ผู้ที่ขาดแคลนทุนทรัพย์ และได้รับผลกระทบจากสถานการณ์การระบาดของโรคโควิด-19</t>
  </si>
  <si>
    <t>1000-020211</t>
  </si>
  <si>
    <t>64CPV00384</t>
  </si>
  <si>
    <t>64CPV00384 นางสาวศศินิภา อุทัยสอาด (ลูกหนี้เงินยืม) 004264 การฝึกอบรมเชิงปฏิบัติการด้านการจัดทำรายงานการบัญชีการเงินสำหรับภาคีร่วมดำเนินงานโครงการที่ได้รับทุนสนับสนุนจากกองทุนเพื่อความเสมอภาคทางการศึก</t>
  </si>
  <si>
    <t>11010220-C-107-63C512503-5.1.1-2563-63C5125030003-99-99</t>
  </si>
  <si>
    <t>11020102-C-107-63C512503-5.1.1-2563-63C5125030003-99-99</t>
  </si>
  <si>
    <t>1000-020219</t>
  </si>
  <si>
    <t>64CPV00385</t>
  </si>
  <si>
    <t>64CPV00385 นางสาวรินรดา แต่งตั้ง ค่าถอดเทอปประชุมโครงการทุนพัฒนาเต็มศักยภาพสายอาชีพ ทุนพระกนิษฐาสัมมาชีพ (แก้ไขใหม่)</t>
  </si>
  <si>
    <t>1000-020222</t>
  </si>
  <si>
    <t>64CPV00386</t>
  </si>
  <si>
    <t>64CPV00386 โอนระหว่างบัญชี จากธนาคารเกียรตินาคินภัทร 328-6 ไปธนาคารกรุงไทย 742-4</t>
  </si>
  <si>
    <t>1000-020224</t>
  </si>
  <si>
    <t>64CPV00387</t>
  </si>
  <si>
    <t>64CPV00387 ซื้อกองทุนเปิด เค บริหารเงิน (K-CASH) และโอนระหว่างบัญชี หักจากธนาคารเกียรตินาคินภัทร 328-6</t>
  </si>
  <si>
    <t>1000-020227</t>
  </si>
  <si>
    <t>64CPV00388</t>
  </si>
  <si>
    <t>64CPV00388 โอนระหว่างบัญชี จากธนาคารเกียรตินาคินภัทร 328-6</t>
  </si>
  <si>
    <t>1000-020231</t>
  </si>
  <si>
    <t>64CPV00389</t>
  </si>
  <si>
    <t>64CPV00389 นางสาวศศินิภา อุทัยสอาด (ลูกหนี้เงินยืม) 004464 การลงพื้นที่จัดกิจกรรมปฐมนิเทศนักศึกษาทุนนวัตกรรมสายอาชีพชั้นสูง รุ่นที่ 2 30 ต.ค. - 1 พ.ย. 63 08.00-18.00</t>
  </si>
  <si>
    <t>11010220-C-107-64C602400-2.1.1-2564-64C6024000003-99-99</t>
  </si>
  <si>
    <t>11020102-C-107-64C602400-2.1.1-2564-64C6024000003-99-99</t>
  </si>
  <si>
    <t>1000-020234</t>
  </si>
  <si>
    <t>64CPV00390</t>
  </si>
  <si>
    <t>64CPV00390 นางสาวจารุกิตติ์ กนกจรส (ลูกหนี้เงินยืม) 000164 จัดประชุมอบรมการใช้แอพพลิเคชั่นและเครื่องมือเก็บข้อมูล โครงการขยายผลและพัฒนาความช่วยเหลือกลุ่มเด็กปฐมวัยยากจนในสถานพัฒนาเด็กปฐมวัยและเด็กปฐมว</t>
  </si>
  <si>
    <t>1000-020235</t>
  </si>
  <si>
    <t>64CPV00391</t>
  </si>
  <si>
    <t>64CPV00391 นางโสฬวี คงวัฒน์ (ลูกหนี้เงินยืม) 004364 การจัดประชุมคณะกรรมการสรรหาผู้อำนวยการสำนักพัฒนาการเรียนรู้เชิงพื้นที่ และผู้อำนวยการสำนักสื่อสารสาธารณะและระดมความร่วมมือ ครั้งที่ 1/2563 2 พ.ย. 63</t>
  </si>
  <si>
    <t>1000-020236</t>
  </si>
  <si>
    <t>64CPV00392</t>
  </si>
  <si>
    <t>64CPV00392 นางสาววัชรี กิจพิทักษ์ (ลูกหนี้เงินยืม) 003964 ซื้อชา กาแฟ และของใช้สำนักงาน เพื่อรองรับการประชุม 2-30 พ.ย. 63 08.00-17.00 กสศ.</t>
  </si>
  <si>
    <t>1000-020237</t>
  </si>
  <si>
    <t>64CPV00393</t>
  </si>
  <si>
    <t>64CPV00393 นางสาวกมลวรรณ พลับจีน (ลูกหนี้เงินยืม) 004564 จัดกิจกรรมพัฒนาเครือข่าย สถาบันผลิคและพัฒนาครูในโครงการครูรักษ์ถิ่น ระดับภูมิภาค 3 พ.ย. 63 13.00-15.00 กสศ.</t>
  </si>
  <si>
    <t>1000-020238</t>
  </si>
  <si>
    <t>64CPV00394</t>
  </si>
  <si>
    <t>64CPV00394 นางสาวกมลวรรณ พลับจีน (ลูกหนี้เงินยืม) 004664 การประชุมคณะอนุกรรมการกำกับทิศทาง ครั้งที่ 7/2563 โครงการสร้างโอกาสทางการศึกษาสำหรับนักเรียนในพื้นที่ห่างไกลเป็นครูรุ่นใหม่เพื่อพัฒนาคุณภาพโรงเ</t>
  </si>
  <si>
    <t>1000-020239</t>
  </si>
  <si>
    <t>64CPV00395</t>
  </si>
  <si>
    <t>64CPV00395 บริษัท หลักทรัพย์จัดการกองทุนทิสโก้ จำกัด นำส่งกองทุนสำรองเลี้ยงชีพ เดือนตุลาคม 2563</t>
  </si>
  <si>
    <t>1000-020241</t>
  </si>
  <si>
    <t>64CPV00396</t>
  </si>
  <si>
    <t>64CPV00396 เงินเดือนบุคลากร ประจำเดือน ตุลาคม 2563</t>
  </si>
  <si>
    <t>1000-020254</t>
  </si>
  <si>
    <t>64CPV00397</t>
  </si>
  <si>
    <t>64CPV00397 PO63000723-3/6 น.ส. ปาริชาติ สกุลภาพนิมิต รายงานสรุปผลการดำเนินงาน ประจำเดือน ต.ค. 2563</t>
  </si>
  <si>
    <t>1000-020256</t>
  </si>
  <si>
    <t>64CPV00398</t>
  </si>
  <si>
    <t>64CPV00398 PO63000514-5/8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</t>
  </si>
  <si>
    <t>1000-020258</t>
  </si>
  <si>
    <t>64CPV00399</t>
  </si>
  <si>
    <t>64CPV00399 PO63000349-7/7 น.ส. ชูสะอาด กันธรส ส่งมอบงานงวดที่ 7 ประกอบด้วย</t>
  </si>
  <si>
    <t>1000-020260</t>
  </si>
  <si>
    <t>64CPV00400</t>
  </si>
  <si>
    <t>64CPV00400 PO63000885-2/2 นาย ธรรมสถิตย์ ผลแก้ว จ้างเหมาวิเคราะห์ข่าวสารประจำวันและเดือนที่เกี่ยวกับ กสศ. งวดที่ 2</t>
  </si>
  <si>
    <t>1000-020262</t>
  </si>
  <si>
    <t>64CPV00401</t>
  </si>
  <si>
    <t>64CPV00401 PO63000303-8/11 นางสาว วรางคณา สิ่งสม รายละเอียดผลการปฏิบัติงานโครงการการจัดประชุมวิชาการนานาชาติฯ (เดือนตุลาคม 2563)</t>
  </si>
  <si>
    <t>1000-020264</t>
  </si>
  <si>
    <t>64CPV00402</t>
  </si>
  <si>
    <t>64CPV00402 PO63000491-5/12 นาย อาม ศรีมาลา รายงานสรุปผลการดำเนินการเดือน กันยายน 2563 งวดที่  5</t>
  </si>
  <si>
    <t>1000-020266</t>
  </si>
  <si>
    <t>64CPV00403</t>
  </si>
  <si>
    <t>64CPV00403 PO63000920-2/2 นางสาว ธนาภรณ์ ธรรมธร รายงานผลการดำเนินงานโครงการ</t>
  </si>
  <si>
    <t>1000-020268</t>
  </si>
  <si>
    <t>64CPV00404</t>
  </si>
  <si>
    <t>64CPV00404 PO63000899-1/2 นางสาว ตรีชฎา พลชนะ จ้างเหมาประสานงานกับหน่วยงานและบุคคลเรื่องการบริจาค งวดที่ 1</t>
  </si>
  <si>
    <t>1000-020270</t>
  </si>
  <si>
    <t>64CPV00405</t>
  </si>
  <si>
    <t>64CPV00405 PO63000941-2/3 นาง วิภาวี บุรุษหงส์ จ้างเหมาบริหารจัดการงานระดมทุน</t>
  </si>
  <si>
    <t>1000-020272</t>
  </si>
  <si>
    <t>64CPV00406</t>
  </si>
  <si>
    <t>64CPV00406 PO63000429-6/12 นาย ธนากร เจริญศิริพรกุล รายงานสรุปผลการดำเนินงาน งวดที่ 6</t>
  </si>
  <si>
    <t>1000-020274</t>
  </si>
  <si>
    <t>64CPV00407</t>
  </si>
  <si>
    <t>64CPV00407 PO63000490-5/6 นายวิโรจน์ โชควิวัฒน รายงานสรุปผลการดำเนินงาน ต.ค. 63</t>
  </si>
  <si>
    <t>1000-020276</t>
  </si>
  <si>
    <t>64CPV00408</t>
  </si>
  <si>
    <t>64CPV00408 PO63000744-3/12 นางสาว สุวิชล สีนิล รายงานสรุปผลการดำเนินงาน สนับสนุนการบริหารงานทั่วไป ฝ่ายเทคโนโลยีสารสนเทศ</t>
  </si>
  <si>
    <t>1000-020282</t>
  </si>
  <si>
    <t>64CPV00409</t>
  </si>
  <si>
    <t>64CPV00409 PO63000443-6/9 นางสาวสุจิตรา สมปาน จัดจ้างเจ้าหน้าที่บริหารงานทั่วไป ฝ่ายสื่อสารองค์กร ประจำเดือน ตุลาคม 2563</t>
  </si>
  <si>
    <t>1000-020287</t>
  </si>
  <si>
    <t>64CPV00410</t>
  </si>
  <si>
    <t>64CPV00410 ศูนย์บริการวิชาการ มหาวิทยาลัยศรีนครินทรวิโรฒ ค่าฝึกอบรมพนักงาน 28 ต.ค. 63</t>
  </si>
  <si>
    <t>1000-020288</t>
  </si>
  <si>
    <t>64CPV00411</t>
  </si>
  <si>
    <t>64CPV000411 สภาวิชาชีพบัญชี ในพระราชูปถัมป์ ค่าฝึกอบรมพนักงาน 28 ต.ค. 63</t>
  </si>
  <si>
    <t>1000-020292</t>
  </si>
  <si>
    <t>64CPV00412</t>
  </si>
  <si>
    <t>64CPV00412 กรมสรรพากร นำส่ง ภงด. 1 ประจำเดือน ตุลาคม 2563</t>
  </si>
  <si>
    <t>1000-020294</t>
  </si>
  <si>
    <t>64CPV00413</t>
  </si>
  <si>
    <t>64CPV00413 นางสาวชนกพรรณ วรดิลก (ลูกหนี้เงินยืม) 003664 ประชุมหารือแนวทางการจัดการระบบ Q-info สำหรับโรงเรียนในโครงการ TSQP 3 พ.ย. 63 13.00-16.00 กสศ.</t>
  </si>
  <si>
    <t>1000-020296</t>
  </si>
  <si>
    <t>64CPV00414</t>
  </si>
  <si>
    <t>64CPV00414 โครงการทุนพัฒนาเต็มศักยภาพสายอาชีพ ค่าใช้จ่ายรายเดือน เดือนที่6 พฤศจิกายน 2563 นางสาวชนัญลดา แก้วชาตรี</t>
  </si>
  <si>
    <t>1000-020318</t>
  </si>
  <si>
    <t>64CPV00415</t>
  </si>
  <si>
    <t>64CPV00415 นางสาววัชรี กิจพิทักษ์ (ลูกหนี้เงินยืม) 004064ค่าจัดส่งเอกสารแมสเซนเจอร์3-30 พ.ย.63 08.00-17.00 กสศ.</t>
  </si>
  <si>
    <t>11010220-C-101-64C903180-2.1.1-2564-64C9031800001-99-99</t>
  </si>
  <si>
    <t>11020102-C-101-64C903180-2.1.1-2564-64C9031800001-99-99</t>
  </si>
  <si>
    <t>1000-020319</t>
  </si>
  <si>
    <t>64CPV00416</t>
  </si>
  <si>
    <t>64CPV00416 นางสาววัชรี กิจพิทักษ์ (ลูกหนี้เงินยืม) 004164 ค่ารถตู้สำนักงาน 3-30 พ.ย. 63 08.00-17.00 กสศ.</t>
  </si>
  <si>
    <t>1000-020374</t>
  </si>
  <si>
    <t>64CPV00417</t>
  </si>
  <si>
    <t>64CPV00417 กรมสรรพากร นำส่ง ภงด. 3 53 ประจำเดือน ตุลาคม 2563</t>
  </si>
  <si>
    <t>1000-020378</t>
  </si>
  <si>
    <t>64CPV00418</t>
  </si>
  <si>
    <t>64CPV00418 งวดที่1-63-0528-ยกระดับหัตถกรรมไทยสู่สากล</t>
  </si>
  <si>
    <t>1000-020399</t>
  </si>
  <si>
    <t>64CPV00419</t>
  </si>
  <si>
    <t>64CPV00419 งวดที่1-63-0265-สนับสนุนการพัฒนาครูและโรงเรียนเพื่อยกระดับคุณภาพการศึกษาอย่างต่อเนื่อง  รุ่นที่ 2 ปี 2563 โดยมูลนิธิโรงเรียนสตาร์ฟิชคันทรีโฮม</t>
  </si>
  <si>
    <t>1000-020389</t>
  </si>
  <si>
    <t>64CPV00420</t>
  </si>
  <si>
    <t>64CPV00420 งวดที่1-63-0527-การพัฒนาธุรกิจชุมชนเพื่อสังคม อีคอมเมอร์สและโลจิสติกส์ เพื่อสนับสนุนการฟื้นฟูชุมชนโซนน้ำเค็มในโครงการพัฒนาพื้นที่ลุ่มน้ำปากพนัง</t>
  </si>
  <si>
    <t>1000-020391</t>
  </si>
  <si>
    <t>64CPV00421</t>
  </si>
  <si>
    <t>64CPV00421 งวดที่1-63-0042-ทุนนวัตกรรมสายอาชีพชั้นสูง ปีการศึกษา 2563 ประเภททุน 5 ปี (ปวช. ต่อเนื่อง ปวส./อนุปริญญา) ระยะที่ 1 ของวิทยาลัยเกษตรและเทคโนโลยีชัยภูมิ</t>
  </si>
  <si>
    <t>1000-020393</t>
  </si>
  <si>
    <t>64CPV00422</t>
  </si>
  <si>
    <t>64CPV00422 งวดที่2-63-0040-ทุนนวัตกรรมสายอาชีพชั้นสูง ปีการศึกษา 2563 ประเภททุน 2 ปี (ปวส./อนุปริญญา) ระยะที่ 1 ของวิทยาลัยเกษตรและเทคโนโลยีชัยภูมิ</t>
  </si>
  <si>
    <t>1000-020397</t>
  </si>
  <si>
    <t>64CPV00423</t>
  </si>
  <si>
    <t>64CPV00423 งวดที่2-63-0005-ทุนนวัตกรรมสายอาชีพชั้นสูง ปีการศึกษา 2563 ประเภททุน 2 ปี (ปวส./อนุปริญญา) ระยะที่ 1 ของวิทยาลัยเกษตรและเทคโนโลยีขอนแก่น</t>
  </si>
  <si>
    <t>1000-020401</t>
  </si>
  <si>
    <t>64CPV00424</t>
  </si>
  <si>
    <t>64CPV00424 งวดที่1-63-0416-สร้างรายได้ให้กับผู้สูงอายุผ่านการทำอาชีพเกษตรปลอดภัยของคนในชุมชนบ้านหนองหญ้าปล้อง ตำบลวังโมกข์ อำเภอวชิรบารมี จังหวัดพิจิตร</t>
  </si>
  <si>
    <t>1000-020404</t>
  </si>
  <si>
    <t>64CPV00425</t>
  </si>
  <si>
    <t>64CPV00425 งวดที่2-63-0015-ทุนนวัตกรรมสายอาชีพชั้นสูง ปีการศึกษา 2563 ประเภททุน 5 ปี (ปวช. ต่อเนื่อง ปวส./อนุปริญญา) ระยะที่ 1 ของ  วิทยาลัยการอาชีพปัว</t>
  </si>
  <si>
    <t>1000-020406</t>
  </si>
  <si>
    <t>64CPV00426</t>
  </si>
  <si>
    <t>64CPV00426 งวดที่2-63-0034-ทุนนวัตกรรมสายอาชีพชั้นสูง ปีการศึกษา 2563 ประเภททุน 2 ปี (ปวส./อนุปริญญา) ระยะที่ 1 ของวิทยาลัยชุมชนแม่ฮ่องสอน</t>
  </si>
  <si>
    <t>1000-020407</t>
  </si>
  <si>
    <t>64CPV00427</t>
  </si>
  <si>
    <t>64CPV00427 งวดที่2-63-0014-ทุนนวัตกรรมสายอาชีพชั้นสูง ปีการศึกษา 2563 ประเภททุน 2 ปี (ปวส./อนุปริญญา) ระยะที่ 1  ของวิทยาลัยการอาชีพปัว</t>
  </si>
  <si>
    <t>1000-020408</t>
  </si>
  <si>
    <t>64CPV00428</t>
  </si>
  <si>
    <t>64CPV00428 งวดที่1-63-0483-ออกแบบอัตลักษณ์ชุมชนและพัฒนาทักษะอาชีพที่ใช้ชุมชนเป็นฐาน</t>
  </si>
  <si>
    <t>1000-020409</t>
  </si>
  <si>
    <t>64CPV00429</t>
  </si>
  <si>
    <t>64CPV00429 งวดที่1-63-0341-เสริมประสบการณ์นักศึกษาทุนนวัตกรรมสายอาชีพชั้นสูง กลุ่มจังหวัดภาคใต้ตอนล่าง</t>
  </si>
  <si>
    <t>1000-020410</t>
  </si>
  <si>
    <t>64CPV00430</t>
  </si>
  <si>
    <t>64CPV00430 งวดที่1-63-0468-การสังเคราะห์ปัจจัยและแนวทางหลักในการพัฒนาระบบการผลิตและพัฒนา ครูปฐมวัย ผู้ดูแลเด็ก และครูผู้ช่วย</t>
  </si>
  <si>
    <t>1000-020413</t>
  </si>
  <si>
    <t>64CPV00431</t>
  </si>
  <si>
    <t>64CPV00431 งวดที่3-62-0283-โครงการวิจัยพัฒนาระบบบัญชีรายจ่ายด้านการศึกษาแห่งชาติ  (ปีงบประมาณ 2551-2562)</t>
  </si>
  <si>
    <t>1000-020414</t>
  </si>
  <si>
    <t>64CPV00432</t>
  </si>
  <si>
    <t>64CPV00432 งวดที่2-63-0020-ทุนนวัตกรรมสายอาชีพชั้นสูง ปีการศึกษา 2563 ประเภททุน 2 ปี (ปวส./อนุปริญญา) ระยะที่ 1  ของ วิทยาลัยเทคนิคพระนครศรีอยุธยา</t>
  </si>
  <si>
    <t>1000-020415</t>
  </si>
  <si>
    <t>64CPV00433</t>
  </si>
  <si>
    <t>64CPV00433 งวดที่2-63-0049-ทุนนวัตกรรมสายอาชีพชั้นสูง ปีการศึกษา 2563 ประเภททุน 2  ปี (ปวส./อนุปริญญา) ระยะที่ 1  ของวิทยาลัยเกษตรและเทคโนโลยีนราธิวาส มหาวิทยาลัยนราธิวาสราชนครินทร์</t>
  </si>
  <si>
    <t>1000-020416</t>
  </si>
  <si>
    <t>64CPV00434</t>
  </si>
  <si>
    <t>64CPV00434 งวดที่1-63-0499-ครูรัก(ษ์)ถิ่น มหาวิทยาลัยราชภัฏยะลา ปีการศึกษา 2564 รุ่นที่ 2 ระยะที่ 1</t>
  </si>
  <si>
    <t>1000-020417</t>
  </si>
  <si>
    <t>64CPV00435</t>
  </si>
  <si>
    <t>64CPV00435 งวดที่1-63-0512-ครูรัก(ษ์)ถิ่น มหาวิทยาลัยกาฬสินธุ์  ปีการศึกษา 2563 รุ่นที่ 1 ระยะที่ 2</t>
  </si>
  <si>
    <t>1000-020438</t>
  </si>
  <si>
    <t>64CPV00436</t>
  </si>
  <si>
    <t>64CPV00436 งวดที่2-63-0012-สำรวจสถานะความพร้อมในการเข้าสู่ระบบการศึกษาของเด็กปฐมวัย สำหรับประเทศไทย ระยะที่ 3</t>
  </si>
  <si>
    <t>1000-020439</t>
  </si>
  <si>
    <t>64CPV00437</t>
  </si>
  <si>
    <t>64CPV00437 งวดที่2-63-0030-ทุนนวัตกรรมสายอาชีพชั้นสูง ปีการศึกษา 2563 ประเภททุน 5 ปี (ปวช. ต่อเนื่อง ปวส./อนุปริญญา) ระยะที่ 1  ของ วิทยาลัยเทคนิคพระนครศรีอยุธยา</t>
  </si>
  <si>
    <t>1000-020440</t>
  </si>
  <si>
    <t>64CPV00438</t>
  </si>
  <si>
    <t>64CPV00438 งวดที่1-63-0521-ครูรัก(ษ์)ถิ่น มหาวิทยาลัยราชภัฏเลย  ปีการศึกษา 2563 รุ่นที่ 1 ระยะที่ 2</t>
  </si>
  <si>
    <t>1000-020441</t>
  </si>
  <si>
    <t>64CPV00439</t>
  </si>
  <si>
    <t>64CPV00439 งวดที่3-62-0402-การพัฒนาทักษะอาชีพการเป็นผู้ประกอบการยุคใหม่ของผู้ต้องขังทัณฑสถานบำบัดพิเศษ ลำปาง</t>
  </si>
  <si>
    <t>1000-020442</t>
  </si>
  <si>
    <t>64CPV00440</t>
  </si>
  <si>
    <t>64CPV00440 งวดที่3-62-0418-ฝึกอบรมพัฒนาทักษะแรงงาน เพื่อเพิ่มโอกาสในอาชีพด้านการผลิตผ้าไหม</t>
  </si>
  <si>
    <t>1000-020443</t>
  </si>
  <si>
    <t>64CPV00441</t>
  </si>
  <si>
    <t>64CPV00441 งวดที่3-62-0390-พัฒนาอาชีพน้ำดื่มสมุนไพร, โคมไฟไล่ยุง, เทียนหอมไล่ยุง สำหรับนักศึกษาสังกัด ศูนย์การศึกษานอกระบบและการศึกษาตามอัธยาศัย ตำบลแม่กา อำเภอเมือง จังหวัดพะเยา</t>
  </si>
  <si>
    <t>1000-020444</t>
  </si>
  <si>
    <t>64CPV00442</t>
  </si>
  <si>
    <t>64CPV00442 นางสาวมนัญญา ชูพยัคฆ์ (ลูกหนี้เงินยืม) 005164 ประชุมชี้แจงการบริหารจัดการโครงการร่วมกับคณะทำงานของโครงการจัดการศึกษาเชิงพื้นที่เพื่อความเสมอภาคทางการศึกษา จ.นครนายก 5 พ.ย. 63</t>
  </si>
  <si>
    <t>1000-020445</t>
  </si>
  <si>
    <t>64CPV00443</t>
  </si>
  <si>
    <t>64CPV00443 นางสาวจันทนา นุชพงษ์ (ลูกหนี้เงินยืม) 005064 ค่าตอบแทนค่าอาหาร 10 พ.ย. 4ธ.ค.63 09.00-17.30 กสศ.</t>
  </si>
  <si>
    <t>11010220-C-101-64C903140-1.1.1-2564-64C9031400001-99-99</t>
  </si>
  <si>
    <t>11020102-C-101-64C903140-1.1.1-2564-64C9031400001-99-99</t>
  </si>
  <si>
    <t>1000-020446</t>
  </si>
  <si>
    <t>64CPV00444</t>
  </si>
  <si>
    <t>64CPV00444 นางสาวสมชนก ลดาดก (ลูกหนี้เงินยืม) 004964 งานเวทีปลุกพลัง สร้างโอกาสแห่งอนาคตกับทุนนวัตกรรมสายอาชีพชั้นสูง 2563 รอบ 2 6-8 พ.ย. 63 08.30-18.00</t>
  </si>
  <si>
    <t>1000-020447</t>
  </si>
  <si>
    <t>64CPV00445</t>
  </si>
  <si>
    <t>64CPV00445 งวดที่3-62-0361-พัฒนาทักษะการทอผ้าจกเพื่อสร้างอาชีพสำหรับกลุ่มสตรีแม่บ้านที่มีพื้นฐานการทอผ้าในอำเภอดอยเต่า  จังหวัดเชียงใหม่</t>
  </si>
  <si>
    <t>1000-020448</t>
  </si>
  <si>
    <t>64CPV00446</t>
  </si>
  <si>
    <t>64CPV00446 งวดที่3-62-0359-การพัฒนาอาชีพเกษตรกรรมด้านการแปรรูปและเพิ่มมูลค่าผลผลิตเกษตรอินทรีย์ บ้านห้วยขมิ้น ตำบลแม่นาจร อำเภอแม่แจ่ม จังหวัดเชียงใหม่</t>
  </si>
  <si>
    <t>1000-020450</t>
  </si>
  <si>
    <t>64CPV00447</t>
  </si>
  <si>
    <t>64CPV00447 งวดที่2 ระยะที่ 3-62-0256-จัดการศึกษาเชิงพื้นที่เพื่อความเสมอภาคทางการศึกษาจังหวัดระยอง</t>
  </si>
  <si>
    <t>1000-020451</t>
  </si>
  <si>
    <t>64CPV00448</t>
  </si>
  <si>
    <t>64CPV00448 นางสาวภัคนันท์ ภัทรนาวิก (ลูกหนี้เงินยืม) 005564 จัดงานมอบทุนการศึกษา เอสโซ่ปันน้ำใจ พาน้องกลับห้องเรียน ปี 2 6-7 พ.ย. 63 09.00-16.00 ม.บูรพา</t>
  </si>
  <si>
    <t>1000-020467</t>
  </si>
  <si>
    <t>64CPV00449</t>
  </si>
  <si>
    <t>64CPV00449 งวดที่1-63-0513-การส่งเสริมอาชีพจากการใช้นวัตกรรมในการเพิ่มมูลค่าจากขยะในชุมชน</t>
  </si>
  <si>
    <t>1000-020469</t>
  </si>
  <si>
    <t>64CPV00450</t>
  </si>
  <si>
    <t>64CPV00450 งวดที่1-63-0498-ครูรัก(ษ์)ถิ่น มหาวิทยาลัยราชภัฏอุดรธานีปีการศึกษา 2564 รุ่นที่ 2 ระยะที่ 1</t>
  </si>
  <si>
    <t>1000-020470</t>
  </si>
  <si>
    <t>64CPV00451</t>
  </si>
  <si>
    <t>64CPV00451 งวดที่3-62-0419-พัฒนาทักษะอาชีพแรงงานนอกระบบโดยบูรณาการองค์ความรู้ผ้าทอพื้นเมืองอุทัยธานี</t>
  </si>
  <si>
    <t>1000-020472</t>
  </si>
  <si>
    <t>64CPV00452</t>
  </si>
  <si>
    <t>64CPV00452 PO63000501-6/6 นางสาวพัชรดา วรพิพัฒน์ ชุดกราฟฟิค ประจำเดือน ตุลาคม 2563</t>
  </si>
  <si>
    <t>1000-020478</t>
  </si>
  <si>
    <t>64CPV00453</t>
  </si>
  <si>
    <t>64CPV00453 บริษัท สยามธานี  โฮเต็ล (1988) จำกัด ค่าใช้จ่ายจัดกิจกรรมขยายผลเครือข่ายสถานศึกษาเพื่อความเสมอภาคทางการศึกษา 9-11 ต.ค. 63 โรงแรมเดอะสุโกศล</t>
  </si>
  <si>
    <t>1000-020474</t>
  </si>
  <si>
    <t>64CPV00454</t>
  </si>
  <si>
    <t>64CPV00454 PO63000540-5/6 นางฉลวยลักษณ์ สินประเสริฐ จัดจ้างผู้เชี่ยวชาญด้านการพัฒนาระบบและการบริหารทั่วไป ประจำเดือนตุลาคม 2563</t>
  </si>
  <si>
    <t>1000-020476</t>
  </si>
  <si>
    <t>64CPV00455</t>
  </si>
  <si>
    <t>64CPV0455 PO63000805-3/3 นาย กฤดิธาดา จารุสกุล จ้างผู้เชี่ยวชาญด้านกฎหมาย งวดที่ 3</t>
  </si>
  <si>
    <t>1000-020480</t>
  </si>
  <si>
    <t>64CPV00456</t>
  </si>
  <si>
    <t>64CPV00456 นางสาว ปิยวรรณ สุขนุกูล-1/3 ค่าจ้างเลขานุการของสำนักธรรมาภิบาลและบริหารทั่วไป เดือนตุลาคม 2563</t>
  </si>
  <si>
    <t>1000-020481</t>
  </si>
  <si>
    <t>64CPV00457</t>
  </si>
  <si>
    <t>64CPV00457 นางสาวณหฤทัย วราพงษ์พิพัฒน์ ค่ารถตู้และTaxi เดินทางประชุม workshop สพป.1 จ.สงขลา 15 ต.ค. 63</t>
  </si>
  <si>
    <t>1000-020482</t>
  </si>
  <si>
    <t>64CPV00458</t>
  </si>
  <si>
    <t>64CPV00458 นายปวิทย์ พรศิริพิทยาธร (ลูกหนี้เงินยืม) 050463 เบิกเพิ่ม ประชุมคณะอนุกรรมการกำกับทิศทางศูนย์เทคโนโลยีสารสนเทศ กสศ. ครั้งที่ 1/2563 14 ก.ย. 63 15.00 - 18.00 กสศ.</t>
  </si>
  <si>
    <t>1000-020484</t>
  </si>
  <si>
    <t>64CPV00459</t>
  </si>
  <si>
    <t>64CPV00459 นาย ปานเพชร ชินินทร ค่าตอบแทนคัดกรองเอกสารทุนพัฒนาเต็มศักยภาพสายอาชีพ ปีการศึกษา 2563 ทุนพระกนิษฐาสัมมาชีพ รอบที่ 2 จ่ายให้แก่ ผศ.ดร.ปานเพชร ชินินทร 28 ส.ค. 63</t>
  </si>
  <si>
    <t>1000-020486</t>
  </si>
  <si>
    <t>64CPV00460</t>
  </si>
  <si>
    <t>64CPV00460 นางเกื้อกูล ชั่งใจ ค่าตอบแทนคัดกรองเอกสารทุนพัฒนาเต็มศักยภาพสายอาชีพ ปีการศึกษา 2563 ทุนพระกนิษฐาสัมมาชีพ รอบที่ 2 28 ส.ค. 63</t>
  </si>
  <si>
    <t>1000-020487</t>
  </si>
  <si>
    <t>64CPV00461</t>
  </si>
  <si>
    <t>64CPV00461 ค่าตอบแทนพิจารณากลั่นกรองโครงการบริหารจัดการโดยเจ้าหน้าที่เพื่อสนับสนุนการวางแผนและดำเนินงานภายใต้กลุ่มโครงการโรงเรียนและสถานศึกษา ปีงบประมาณ 2564</t>
  </si>
  <si>
    <t>1000-020488</t>
  </si>
  <si>
    <t>64CPV00462</t>
  </si>
  <si>
    <t>64CPV00462 นางสาวฝานฝัน ยมศรีเคน ค่าตอบแทนปฏิบัติงานรายวันสนับสนุนฝ่ายบัญชีและการเงิน งานจัดเก็บเอกสาร 16,19-22,26-30 ต.ค. 63</t>
  </si>
  <si>
    <t>1000-020490</t>
  </si>
  <si>
    <t>64CPV00463</t>
  </si>
  <si>
    <t>64CPV00463 นางสาวชนกพรรณ วรดิลก ค่าเดินทางเข้าร่วมประชุม ยกระดับคุณภาพโรงเรียน ลดความเหลื่อมล้ำ ภาคใต้ และร่วมและเปลี่ยนเรียนรู้กับโรงเรียนกลุ่มเป้าหมายในโครงการ พื้นที่จังหวัดสงขลา 16-19 ต.ค.</t>
  </si>
  <si>
    <t>1000-020492</t>
  </si>
  <si>
    <t>64CPV00464</t>
  </si>
  <si>
    <t>64CPV00464 น.ส. ณัฏฐภรณ์ หลาวทอง การประชุมหารือการพัฒนาโรงเรียนแกนนำ TSQP รุ่นที่ 1 29 ต.ค. 63</t>
  </si>
  <si>
    <t>1000-020493</t>
  </si>
  <si>
    <t>64CPV00465</t>
  </si>
  <si>
    <t>64CPV00465 ค่าตอบแทนพิจารณากลั่นกรองโครงการบริหารจัดการโดยเจ้าหน้าที่เพื่อสนับสนุนการดำเนินงานโครงการสร้างโอกาสทางการศึกษา สำหรับนักเรียนในพื้นที่ห่างไกลเป็นครูรุ่นใหม่เพื่อพัฒนาคุณภาพโรงเรียนของชุมชน</t>
  </si>
  <si>
    <t>1000-020494</t>
  </si>
  <si>
    <t>64CPV00466</t>
  </si>
  <si>
    <t>64CPV00466 การประชุมคณะอนุกรรมการกำกับทิศทาง ครั้งที่ 5/2563 โครงการสนับสนุนการพัฒนาครูและเด็กนอกระบบการศึกษา 27 ต.ค. 63</t>
  </si>
  <si>
    <t>1000-020496</t>
  </si>
  <si>
    <t>64CPV00467</t>
  </si>
  <si>
    <t>64CPV00467 นางสาวจารุกิตติ์ กนกจรส การประชุมชี้แจงการใช้ระบบโปรแกรม Application สำรวจข้อมูลเด็กและเยาวชนนอกระบบการศึกษา 5 ต.ค. 63 08.30-15.00 จ.แพร่</t>
  </si>
  <si>
    <t>1000-020498</t>
  </si>
  <si>
    <t>64CPV00468</t>
  </si>
  <si>
    <t>64CPV00468 นายนิรุตติ์ สระบัว ค่าเดินทางงานสัมภาษณ์นักศึกษารับทุนโครงการทุนพระกนิษฐาสัมมาชีพ 27 ก.ย. 63</t>
  </si>
  <si>
    <t>1000-020499</t>
  </si>
  <si>
    <t>64CPV00469</t>
  </si>
  <si>
    <t>64CPV00469 นางสาว วิลาสินี จรรยานิทัศน์ ค่าถอดเทปการประชุมคณะอนุกรรมการกำกับทิศทางโครงการจัดสรรเงินอุดหนุนนักเรียนยากจนพิเศษแบบมีเงื่อนไข ครั้งที่ 7/2563 17 ก.ย. 63</t>
  </si>
  <si>
    <t>1000-020500</t>
  </si>
  <si>
    <t>64CPV00470</t>
  </si>
  <si>
    <t>64CPV00470 นางสาวกุลธิดา ทรัพย์ไพศาล ค่าเดินทางดูสถานที่เตรียมงานประชุมงานปฐมนิเทศนักศึกษาทุนนวัตกรรมสายอาชีพชั้นสูงรุ่นที่ 2 ปี 2563 ณ โรงแรมพูลแมน พัทยา และร่วมงานประชุมนำเสนอบทเรียนการดำเนินงานโครง</t>
  </si>
  <si>
    <t>1000-020502</t>
  </si>
  <si>
    <t>64CPV00471</t>
  </si>
  <si>
    <t>64CPV00471 นางสาวรินรดา แต่งตั้ง ค่าตรวจ Proof Reading เอกสารรายละเอียดมาตรฐานการจัดจำแนก การศึกษาการศึกษาสาขาวิชา 26 ต.ค. 63</t>
  </si>
  <si>
    <t>1000-020503</t>
  </si>
  <si>
    <t>64CPV00472</t>
  </si>
  <si>
    <t>64CPV00472 นายปวิทย์ พรศิริพิทยาธร การจัดงานประชุมวางแผน Project Azure Cloud 12.00-13.30 14 ก.ย. 63</t>
  </si>
  <si>
    <t>1000-020505</t>
  </si>
  <si>
    <t>64CPV00473</t>
  </si>
  <si>
    <t>64CPV00473 นาย ปานเพชร ชินินทร การประชุมการจัดการเรียนรู้ (KM) 20 ต.ค. 63</t>
  </si>
  <si>
    <t>1000-020518</t>
  </si>
  <si>
    <t>64CPV00474</t>
  </si>
  <si>
    <t>64CPV00474 นางสาวกมลวรรณ พลับจีน (ลูกหนี้เงินยืม) 005364 การลงพื้นที่เพื่อร่วมกิจกรรมหนุนเสริมกระบวนการค้นหา คัดกรองของสถาบัน รุ่นที่ 2 มรภ.ยะลา และ ม.สงขลานครินทร์ 9-12 พ.ย. 63 08.00-16.30 จ.ปัตตานี</t>
  </si>
  <si>
    <t>1000-020520</t>
  </si>
  <si>
    <t>64CPV00475</t>
  </si>
  <si>
    <t>64CPV00475 นางโสฬวี คงวัฒน์ (ลูกหนี้เงินยืม) 005664 ประชุมอนุกรรมการด้านการบริหารงานบุคคล ครั้งที่ 6/2563 9 พ.ย. 63 16.30-18.30 กสศ.</t>
  </si>
  <si>
    <t>1000-020524</t>
  </si>
  <si>
    <t>64CPV00476</t>
  </si>
  <si>
    <t>64CPV00476 งวดที่3-62-0357-พัฒนาอาชีพจากภูมิปัญญาวิถีชีวิตชนเผ่าอาข่า จังหวัดเชียงราย</t>
  </si>
  <si>
    <t>1000-020528</t>
  </si>
  <si>
    <t>64CPV00477</t>
  </si>
  <si>
    <t>64CPV00477 ซื้อพันธบัตรรัฐบาลไทยรุ่น TB20N25A และโอนเงินระหว่างบัญชีจากธนาคารเกียรตินาคิน 328-6 ไปยังบัญชีธนาคารกสิกร 796-9</t>
  </si>
  <si>
    <t>1000-020530</t>
  </si>
  <si>
    <t>64CPV00478</t>
  </si>
  <si>
    <t>64CPV00478 PO64000014-1/3 นางสาวพิศมัย รัตนโรจน์สกุล 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</t>
  </si>
  <si>
    <t>1000-020532</t>
  </si>
  <si>
    <t>64CPV00479</t>
  </si>
  <si>
    <t>64CPV00479 PO64000012-1/3 น.ส.ปิยะนุช บุปผา จัดจ้างเจ้าหน้าที่ประสานงาน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</t>
  </si>
  <si>
    <t>1000-020534</t>
  </si>
  <si>
    <t>64CPV00480</t>
  </si>
  <si>
    <t>64CPV00480 PO64000015-1/12 นางสาวกัณห์ชลี ขวางเสน จ้างนักวิชาการประจำ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</t>
  </si>
  <si>
    <t>1000-020543</t>
  </si>
  <si>
    <t>64CPV00481</t>
  </si>
  <si>
    <t>64CPV00481การประชุมคณะอนุกรรมการกำกับทิศทาง โครงการส่งเสริมนักเรียนขาดแคลนทุนทรัพย์และด้อยโอกาสเพื่อการศึกษาต่อสายอาชีพชั้นสูง ครั้งที่ 6/2563 12 ต.ค. 63</t>
  </si>
  <si>
    <t>1000-020544</t>
  </si>
  <si>
    <t>64CPV00482</t>
  </si>
  <si>
    <t>64CPV00482 งวดที่2-63-0051-ทุนนวัตกรรมสายอาชีพชั้นสูง ปีการศึกษา 2563 ประเภททุน 5 ปี (ปวช. ต่อเนื่อง ปวส./อนุปริญญา) ระยะที่ 1 ของ วิทยาลัยเกษตรและเทคโนโลยีนราธิวาส มหาวิทยาลัยนราธิวาสราชนครินทร์</t>
  </si>
  <si>
    <t>1000-020546</t>
  </si>
  <si>
    <t>64CPV00483</t>
  </si>
  <si>
    <t>64CPV00483 งวดที่1-63-0514-ครูรัก(ษ์)ถิ่น มหาวิทยาลัยราชภัฏพิบูลสงคราม ปีการศึกษา 2563 รุ่นที่ 1 ระยะที่ 2</t>
  </si>
  <si>
    <t>1000-020554</t>
  </si>
  <si>
    <t>64CPV00484</t>
  </si>
  <si>
    <t>64CPV00483 งบ C คืนงบ F</t>
  </si>
  <si>
    <t>1000-020555</t>
  </si>
  <si>
    <t>64CPV00485</t>
  </si>
  <si>
    <t>64CPV00485 งบ C คืนงบ F</t>
  </si>
  <si>
    <t>1000-020556</t>
  </si>
  <si>
    <t>64CPV00486</t>
  </si>
  <si>
    <t>64CPV00486 งบ C คืนงบ I</t>
  </si>
  <si>
    <t>1000-020557</t>
  </si>
  <si>
    <t>64CPV00487</t>
  </si>
  <si>
    <t>64CPV00487 สำนักบริการวิชาการ มหาวิทยาลัยมหาสารคาม ค่าฝึกอบรมเจ้าหน้าที่หลักสูตร หลักสูตรและข้อควรระวังในการจัดซื้อจัดจ้างและการบริหารพัสดุ และหลักสูตรการเสริมสร้างทักษะและเพิ่มประสิทธิภาพสำหรับผู้ปฏิ</t>
  </si>
  <si>
    <t>1000-020576</t>
  </si>
  <si>
    <t>64CPV00488</t>
  </si>
  <si>
    <t>64CPV00488 PO64000029-1/3 นางสาว ศิริภา โพธิ์ศรี จ้างจัดทำชุดงานจัดกิจกรรมส่งเสริมการสร้างความเสมอภาคทางการศึกษา</t>
  </si>
  <si>
    <t>1000-020568</t>
  </si>
  <si>
    <t>64CPV00489</t>
  </si>
  <si>
    <t>64CPV00489 PO64000028-1/3 นางสาว ศศิธร เรี่ยวธรรมรัฐ จ้างจัดทำชุดงานออกแบบเพื่อสร้างความเสมอภาคทางการศึกษา</t>
  </si>
  <si>
    <t>1000-020571</t>
  </si>
  <si>
    <t>64CPV00490</t>
  </si>
  <si>
    <t>64CPV00490 PO64000031-1/3 นาย ฐิติฤกษ์ พรหมวนิช จ้างจัดทำชุดการให้คำปรึกษาถึงการทำงานของ Equity Lab</t>
  </si>
  <si>
    <t>1000-020574</t>
  </si>
  <si>
    <t>64CPV00491</t>
  </si>
  <si>
    <t xml:space="preserve">64CPV00491 PO64000027-1/3 นางสาว สิรามล ตันศิริ จ้างจัดทำชุดออกแบบการรวบรวมข้อมูลอย่างเป็นระบบ (Knowledge Management)	</t>
  </si>
  <si>
    <t>1000-020580</t>
  </si>
  <si>
    <t>64CPV00492</t>
  </si>
  <si>
    <t>64CPV00492 PO63000855-1/3 บริษัท แมวขยันดี จำกัด จ้างออกแบบและจัดทำเว็บไซต์เพื่อการสื่อสารของสำนักพัฒนาคุณภาพครูฯ</t>
  </si>
  <si>
    <t>1000-020582</t>
  </si>
  <si>
    <t>64CPV00493</t>
  </si>
  <si>
    <t>64CPV00493 PO63000739 ห้างหุ้นส่วนจำกัด สตูดิโอ ไดอะล็อก จัดพิมพ์แผ่นพับทุนนวัตกรรมสายอาชีพชั้นสูง</t>
  </si>
  <si>
    <t>1000-020584</t>
  </si>
  <si>
    <t>64CPV00494</t>
  </si>
  <si>
    <t>64CPV00494 PO63000743-2/2 นาง ศิริลักษณ์ ทัพโภทยาน จ้างเหมาลงเสียงบรรยายวิดีโอ presentation -งวดที่ 2</t>
  </si>
  <si>
    <t>1000-020586</t>
  </si>
  <si>
    <t>64CPV00495</t>
  </si>
  <si>
    <t>64CPV00495 PO63000455-1 นายภานุวัฒน์ บุตรเรียง รายงานสรุปผลการดำเนินงาน งวดที่ 1</t>
  </si>
  <si>
    <t>1000-020589</t>
  </si>
  <si>
    <t>64CPV00496</t>
  </si>
  <si>
    <t>64CPV00496 PO63000639-2/2 นางสาว ศศิธร เรี่ยวธรรมรัฐ -ผลการดำเนินงานออกแบบประสบการณ์การใช้งาน Equity Lab</t>
  </si>
  <si>
    <t>1000-020592</t>
  </si>
  <si>
    <t>64CPV00497</t>
  </si>
  <si>
    <t>64CPV00497 PO63000850-2/2 บริษัท อันโนน์พรีเซนต์ โปรดักชั่น จำกัด จ้างทีม Live การประชุมเชิงปฏิบัติงานการพัฒนาหน่วยสนับสนุน CCT Monitor และผลิตวิดีทัศน์การดำเนินงานหน่วยสนับสนุน โครงการจัดสรรเงินอุดหน</t>
  </si>
  <si>
    <t>1000-020594</t>
  </si>
  <si>
    <t>64CPV00498</t>
  </si>
  <si>
    <t>64CPV00498 PO63000638-2 นางสาว ศิริภา โพธิ์ศรี -ผลการดำเนินงานกิจกรรม Equity Lab</t>
  </si>
  <si>
    <t>1000-020597</t>
  </si>
  <si>
    <t>64CPV00499</t>
  </si>
  <si>
    <t>64CPV00499 PO63000458-2/3 นายอภิวัจ สุปรีชาวุฒิพงศ์ พัฒนาเครื่องมือสื่อสารภาคนโบยายทั้งระดับชาติและระดับท้องถิ่น งวดที่ 2</t>
  </si>
  <si>
    <t>1000-020601</t>
  </si>
  <si>
    <t>64CPV00500</t>
  </si>
  <si>
    <t>64CPV00500 บริษัท ไปรษณีย์ไทย จำกัด ค่าบริการส่งสิ่งของทางไปรษณีย์ เดือน กันยายน 2563</t>
  </si>
  <si>
    <t>1000-020599</t>
  </si>
  <si>
    <t>64CPV00501</t>
  </si>
  <si>
    <t>64CPV00500 PO63000857 บริษัท โอไอซี ครีเอชั่น จำกัด จ้างบริการจัดส่งสื่อเพื่อการประชาสัมพันธ์ในกระบวนการคัดเลือกครูรางวัลสมเด็จเจ้าฟ้า</t>
  </si>
  <si>
    <t>1000-020603</t>
  </si>
  <si>
    <t>64CPV00502</t>
  </si>
  <si>
    <t>64CPV00502 PO63000800 บริษัท อสมท จำกัด (มหาชน) บริหารจัดการให้ผู้บริหาร Phone In</t>
  </si>
  <si>
    <t>1000-020605</t>
  </si>
  <si>
    <t>64CPV00503</t>
  </si>
  <si>
    <t>64CPV00503 PO63000655-2/3 บริษัท อัพเดท โซลูชั่น จำกัด โครงการการจัดหาสิทธิ์การใช้งาน Zapier เพื่อใช้ในกระบวนการ Process Automation (ลำดับ 4)</t>
  </si>
  <si>
    <t>1000-020608</t>
  </si>
  <si>
    <t>64CPV00504</t>
  </si>
  <si>
    <t>64CPV00504 PO63000596-2/2 นาย ฐิติฤกษ์ พรหมวนิช การให้ปรึกษาการดำเนินงาน Equity Lab</t>
  </si>
  <si>
    <t>1000-020610</t>
  </si>
  <si>
    <t>64CPV00505</t>
  </si>
  <si>
    <t>64CPV00505 PO63000783-2/2 นางสาว ชุติมา ไทยเจริญ -ฐานข้อมูลเลขพัสดุการจัดส่งคู่มือการใช้ระบบสารสนเทศ เพื่อคัดกรองนักเรียนทุนเสมอภาค ปีการศึกษา 2563  3 สังกัด</t>
  </si>
  <si>
    <t>1000-020612</t>
  </si>
  <si>
    <t>64CPV00506</t>
  </si>
  <si>
    <t>64CPV00506 PO63000521-4/12 นาง งามจิตต์ จันทรสาธิต รายงานผลการปฏิบัติงาน</t>
  </si>
  <si>
    <t>1000-020614</t>
  </si>
  <si>
    <t>64CPV00507</t>
  </si>
  <si>
    <t>64CPV00507 PO63000779 บริษัท เอกราช คอมพิวเตอร์ จำกัด จัดซื้อเครื่อง Scanner ชุดที่ 1</t>
  </si>
  <si>
    <t>1000-020646</t>
  </si>
  <si>
    <t>64CPV00508</t>
  </si>
  <si>
    <t>64CPV00508 บริษัท นิปปอน พาร์คกิ้ง ดีเวลลอปเม้นท์(ประเทศไทย) จำกัด ค่าที่จอดรถ เดือนกันยายน 2563 และค่าจอดรถย้อนหลัง เดือนสิงหาคม 2563</t>
  </si>
  <si>
    <t>1000-020640</t>
  </si>
  <si>
    <t>64CPV00509</t>
  </si>
  <si>
    <t>64CPV00509 PO63000651-2/4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</t>
  </si>
  <si>
    <t>1000-020644</t>
  </si>
  <si>
    <t>64CPV00510</t>
  </si>
  <si>
    <t>64CPV00510 ห้างหุ้นส่วนจำกัด แอด อาร์ต อิงค์ไลน์ ค่าป้ายไวนิลตกแต่งสถานที่ประชุม โครงการจัดการศึกษาเชิงพื้นที่เพื่อความเสมอภาคทางการศึกษา 4 จังหวัด 23 ก.ย. - 22 ต.ค. 63</t>
  </si>
  <si>
    <t>1000-020650</t>
  </si>
  <si>
    <t>64CPV00511</t>
  </si>
  <si>
    <t>บริษัท สยามเอสอาร์อาร์ทราเวล จำกัด ค่าเดินทางประชุมถอดบทเรียนการดำเนินงานโครงการจัดการศึกษาเชิงพื้นที่เพื่อความเสมอภาคทางการศึกษา จ.สุโขทัย จ.อำนาจเจริญ จ.สุราษฎร์ธานี</t>
  </si>
  <si>
    <t>1000-020655</t>
  </si>
  <si>
    <t>64CPV00512</t>
  </si>
  <si>
    <t>64CPV00512 บริษัท รุ้งทองทัวร์แอนด์เซอร์วิส จำกัด เดินทางประชุมตามจังหวัดต่างๆ ภายในประเทศ</t>
  </si>
  <si>
    <t>1000-020661</t>
  </si>
  <si>
    <t>64CPV00513</t>
  </si>
  <si>
    <t>64CPV00513 บริษัท เอวีวัน เน็ตเวิร์ค แอนด์ เซอร์วิส จำกัด บริการดูแลห้องประชุมโซน Public งวดที่6 PO63000328-6/12 PO62000352-13</t>
  </si>
  <si>
    <t>1000-020663</t>
  </si>
  <si>
    <t>64CPV00514</t>
  </si>
  <si>
    <t>64CPV00514 PO63000988-1/3 บริษัท คิดค้นคว้า จำกัด จ้างบริหารจัดการงานประชุมโครงการพัฒนาทักษะอาชีพผู้ที่ขาดแคลนทุนทรัพย์และด้อยโอกาสฯ</t>
  </si>
  <si>
    <t>1000-020665</t>
  </si>
  <si>
    <t>64CPV00515</t>
  </si>
  <si>
    <t>64CPV00515 PO63000860-1/2 นาย กนิษฐ์ ศรีเคลือบ จ้างจัดทำรายงานบัญชีข้อมูลระดับจังหวัดเพื่อการจัดการเรียนรู้เชิงพื้นที่</t>
  </si>
  <si>
    <t>1000-020667</t>
  </si>
  <si>
    <t>64CPV00516</t>
  </si>
  <si>
    <t>64CPV00516 PO63000474-5/5 นางสาว นงลักษณ์ อัจนปัญญา จ้างแปลและเรียบเรียงเอกสารภาษาอังกฤษเป็นภาษาไทย งวดที่ 5</t>
  </si>
  <si>
    <t>1000-020673</t>
  </si>
  <si>
    <t>64CPV00517</t>
  </si>
  <si>
    <t>64CPV00517 PO63000559-3/6 บริษัท สหสามัคคีบริการ จำกัด ค่าบริการพนักงานทำความสะอาดสำนักงาน เสริม จำนวน 2 อัตรา เดือนกันยายน</t>
  </si>
  <si>
    <t>1000-020669</t>
  </si>
  <si>
    <t>64CPV00518</t>
  </si>
  <si>
    <t>64CPV00518 PO63000945-2/2 บริษัท ซีเอ็นเค เทค จำกัด จ้างออกแบบและผลิตสื่อเพื่อสร้างอัตลักษณ์</t>
  </si>
  <si>
    <t>1000-020671</t>
  </si>
  <si>
    <t>64CPV00519</t>
  </si>
  <si>
    <t>64CPV00519 PO63000997-1/2 บริษัท ท็อป อัพ ออร์แกไนซ์ จำกัดจ้างบริหารจัดประชุมแกนนำทุนนวัตกรรมสายอาชีพชั้นสูง ครั้งที่ 2</t>
  </si>
  <si>
    <t>1000-020675</t>
  </si>
  <si>
    <t>64CPV00520</t>
  </si>
  <si>
    <t>64CPV00520 PO63000954-1/5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</t>
  </si>
  <si>
    <t>1000-020677</t>
  </si>
  <si>
    <t>64CPV00521</t>
  </si>
  <si>
    <t>64CPV00521 รายงานผลการสอบทาน /ตรวจสอบรายงานการเงิน  ไตรมาสที่ 2 งปม.2563</t>
  </si>
  <si>
    <t>1000-020679</t>
  </si>
  <si>
    <t>64CPV00522</t>
  </si>
  <si>
    <t>64CPV00522 PO63000678-3/3 บริษัท ชัดแจ้ง จำกัด ถอดบทเรียนผลกระทบการเปลี่ยนแปลงที่มุ่งตรงกลุ่มผู้ได้รับผลประโยชน์จาก กสศ. เพื่อสื่อสาธารณะ ระยะ 2 งวดที่ 3</t>
  </si>
  <si>
    <t>1000-020693</t>
  </si>
  <si>
    <t>64CPV00523</t>
  </si>
  <si>
    <t>64CPV00523 PO63000987 นางสาว สุบงกช สุขแก้ว จ้างผลิตสื่อองค์ความรู้ต่างประเทศ</t>
  </si>
  <si>
    <t>1000-020681</t>
  </si>
  <si>
    <t>64CPV00524</t>
  </si>
  <si>
    <t>64CPV00523 PO63000997-2/2 บริษัท ท็อป อัพ ออร์แกไนซ์ จำกัด จ้างบริหารจัดประชุมแกนนำทุนนวัตกรรมสายอาชีพชั้นสูง ครั้งที่ 2</t>
  </si>
  <si>
    <t>1000-020683</t>
  </si>
  <si>
    <t>64CPV00525</t>
  </si>
  <si>
    <t>64CPV00525 PO63000996-1/2 บริษัท ท็อป อัพ ออร์แกไนซ์ จำกัด จ้างบริหารจัดประชุมแกนนำทุนนวัตกรรมสายอาชีพชั้นสูง ครั้งที่ 1</t>
  </si>
  <si>
    <t>1000-020687</t>
  </si>
  <si>
    <t>64CPV00526</t>
  </si>
  <si>
    <t xml:space="preserve">64CPV00526 PO63000773-1/2 บริษัท เอ็ม อี อี จำกัด จ้างปรับปรุงสำนักงานเพิ่มเติม (งานตกแต่งภายในและงานระบบ) ของกสศ.	</t>
  </si>
  <si>
    <t>1000-020690</t>
  </si>
  <si>
    <t>64CPV00527</t>
  </si>
  <si>
    <t>64CPV00527 บริษัท ไอ แอนด์ ไอ คอมมิวนิเคชั่น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PO63000613-2/2</t>
  </si>
  <si>
    <t>1000-020695</t>
  </si>
  <si>
    <t>64CPV00528</t>
  </si>
  <si>
    <t>64CPV00528 PO63000847-2/8 นางสาว ลลิตา วิจิตอมรวงษ์ โครงการจ้างจัดทำ visual note สรุปเนื้อหาในการประชุมของสำนักพัฒนาคุณภาพครูฯ</t>
  </si>
  <si>
    <t>1000-020697</t>
  </si>
  <si>
    <t>64CPV00529</t>
  </si>
  <si>
    <t>64CPV00529 PO63000949-1/2 นางสาว วิลาสินี สุวรรณมณี จ้างจัดทำแผนการดำเนินงานของ Equity Lab รวมไปถึงการกำหนดลักษณะบุคลิกภาพในการสื่อสารและแผนกลยุทธที่จะใช้สื่อสาร</t>
  </si>
  <si>
    <t>1000-020700</t>
  </si>
  <si>
    <t>64CPV00530</t>
  </si>
  <si>
    <t>64CPV00530 PO63000527-3/4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3</t>
  </si>
  <si>
    <t>1000-020703</t>
  </si>
  <si>
    <t>64CPV00531</t>
  </si>
  <si>
    <t>64CPV00531 งวดที่3-62-0328-การพัฒนารูปแบบการคัดกรอง และการจัดสรรงบประมาณรายบุคคล กลุ่มเด็กปฐมวัยด้อยโอกาสในระบบการศึกษา และ เด็กด้อยโอกาสนอกระบบการศึกษา (อายุ 3-21 ปี)</t>
  </si>
  <si>
    <t>1000-020717</t>
  </si>
  <si>
    <t>64CPV00532</t>
  </si>
  <si>
    <t>64CPV00532 บริษัท เดอะ เบทเทอริ่ง โค จำกัด คืนหลักประกันสัญญา</t>
  </si>
  <si>
    <t>1000-020710</t>
  </si>
  <si>
    <t>64CPV00533</t>
  </si>
  <si>
    <t>64CPV00533 PO63001021-1/3 บริษัท ดีน่าดู มีเดีย พลัส จำกัด จ้างบริหารจัดการการประชุมปฐมนิเทศทุนนวัตกรรมสายอาชีพชั้นสูง</t>
  </si>
  <si>
    <t>1000-020712</t>
  </si>
  <si>
    <t>64CPV00534</t>
  </si>
  <si>
    <t xml:space="preserve">64CPV00534 PO63000565-1/2 บริษัท วันม๊อบบี้ จำกัด พัสดุที่ต้องส่งมอบ-เครื่องมือในการประเมินการได้ยินเบื้องต้น 	</t>
  </si>
  <si>
    <t>1000-020714</t>
  </si>
  <si>
    <t>64CPV00535</t>
  </si>
  <si>
    <t>64CPV00535 PO63000970-1/2 บริษัท บุญมีแล็บ จำกัด จ้างจัดทำการออกแบบและผลิตสื่อโครงการพัฒนาทักษะอาชีพสำหรับผู้ที่ขาดแคลนทุนทรัพย์และด้อยโอกาสที่ใช้ชุมชนเป็นฐาน</t>
  </si>
  <si>
    <t>1000-020719</t>
  </si>
  <si>
    <t>64CPV00536</t>
  </si>
  <si>
    <t>64CPV00536 PO63000884-1/4 : AP1-0735 - นางสาว สุนทราภรณ์ กิติโยธี ออกแบบจดหมายข่าวและPresentation</t>
  </si>
  <si>
    <t>1000-020721</t>
  </si>
  <si>
    <t>64CPV00537</t>
  </si>
  <si>
    <t>64CPV00537 PO63001015-1/3 บริษัท วัน อินฟินิตี้ ครีเอทีฟ จำกัด โครงการสนับสนุนการพัฒนาเครือข่ายการใช้ประโยชน์จากนวัตกรรมเพื่อความเสมอภาคทางการศึกษาเพื่อขับเคลื่อนสังคม</t>
  </si>
  <si>
    <t>1000-020723</t>
  </si>
  <si>
    <t>64CPV00538</t>
  </si>
  <si>
    <t>64CPV00538 PO63000792-3/5 บริษัท มีไฟร์โซลูชั่น จำกัด -ใบนำส่งผลงาน/ใบแจ้งหนี้ของบริษัท</t>
  </si>
  <si>
    <t>1000-020725</t>
  </si>
  <si>
    <t>64CPV00539</t>
  </si>
  <si>
    <t>64CPV00539 PO63000856 บริษัท ไพร้ซวอเตอร์เฮาส์คูเปอร์ส คอนซัลติ้ง (ประเทศไทย) จำกัด จ้างผู้ตรวจสอบภายนอก (Outsource) เพื่อดำเนินงานตรวจสอบระบบงานศูนย์สัญญาในโครงการตรวจวิเคราะห์ปัจจัยความเสี่ยงในกระบว</t>
  </si>
  <si>
    <t>1000-020742</t>
  </si>
  <si>
    <t>64CPV00540</t>
  </si>
  <si>
    <t>64CPV00540 PO63000931 นาย ภัทราวุธ คงเด่นฟ้า จัดจ้างตรวจสอบรายงานการเงิน</t>
  </si>
  <si>
    <t>1000-020744</t>
  </si>
  <si>
    <t>64CPV00541</t>
  </si>
  <si>
    <t>64CPV00541 PO63000944-2/3 บริษัท สกาย แอสเซ็ท จำกัด จ้างบริหารจัดการโครงการการเงินและพัสดุ</t>
  </si>
  <si>
    <t>1000-020746</t>
  </si>
  <si>
    <t>64CPV00542</t>
  </si>
  <si>
    <t>64CPV00542 PO63000508 บริษัท แทคท์ โซเชียล คอนซัลติ้ง จำกัด จัดการสื่อสารการพัฒนาต้นแบบเครือข่ายผู้นำนิสิตนักศึกษารุ่นใหม่</t>
  </si>
  <si>
    <t>1000-020748</t>
  </si>
  <si>
    <t>64CPV00543</t>
  </si>
  <si>
    <t>64CPV00543 PO63000474-4/5 นางสาว นงลักษณ์ อัจนปัญญา จ้างแปลและเรียบเรียงเอกสารภาษาอังกฤษเป็นภาษาไทย งวดที่ 4</t>
  </si>
  <si>
    <t>1000-020750</t>
  </si>
  <si>
    <t>64CPV00544</t>
  </si>
  <si>
    <t>64CPV00544 PO63000516-4/7 นางสาว ชาคริยา กิติโยธี infographic  การจัดสรรเงินอุดหนุนนักเรียนยากจนพิเศษแบบมีเงื่อนไข งวดที่ 4</t>
  </si>
  <si>
    <t>1000-020751</t>
  </si>
  <si>
    <t>64CPV00545</t>
  </si>
  <si>
    <t>64CPV00545 นางสาวชนกพรรณ วรดิลก (ลูกหนี้เงินยืม) 005264 ประชุมหารือสรุปการจัด DE ระยะต้นน้ำ ในโครงการ TSQP เพื่อสรุปกรอบการพัฒนาโรงเรียนแบบ Whole School Approach 11 พ.ย. 63 09.30-15.30 กสศ.</t>
  </si>
  <si>
    <t>1000-020752</t>
  </si>
  <si>
    <t>64CPV00546</t>
  </si>
  <si>
    <t>64CPV00546 นางสาวมนัญญา ชูพยัคฆ์ (ลูกหนี้เงินยืม) 006064 กิจกรรมค่ายเรียนรู้เรื่องอาชีพอีสปอร์ต 13-15 พ.ย. 63 08.30-16.00 ทรูดิจิทัล พาร์ค</t>
  </si>
  <si>
    <t>1000-020754</t>
  </si>
  <si>
    <t>64CPV00547</t>
  </si>
  <si>
    <t>64CPV00547 นางสาวจารุกิตติ์ กนกจรส (ลูกหนี้เงินยืม) 006164 ประชุม งานพะเยาเมืองแห่งการเรียนรู้ Learning City Forum ครั้งที่ 1 และการประชุมสัมมนาการจัดการศึกษาเชิงพื้นที่เพื่อความเสมอภาคทางการศึกษาจังห</t>
  </si>
  <si>
    <t>1000-020753</t>
  </si>
  <si>
    <t>64CPV00548</t>
  </si>
  <si>
    <t>64CPV00548 นางสาวรัตน์ศิมา ผิวพรรณ (ลูกหนี้เงินยืม) จัดประชุมคณะกรรมการตรวจสอบภายใน ครั้งที่ 6/2563 11 พ.ย. 13.30-16.30 กสศ.</t>
  </si>
  <si>
    <t>11010220-C-108-64C902090-2.1.1-2564-64C9020900001-99-99</t>
  </si>
  <si>
    <t>11020102-C-108-64C902090-2.1.1-2564-64C9020900001-99-99</t>
  </si>
  <si>
    <t>1000-020755</t>
  </si>
  <si>
    <t>64CPV00549</t>
  </si>
  <si>
    <t>64CPV00549 นางสาวรักชนก กลิ่นเจริญ (ลูกหนี้เงินยืม) 005964 ลงพื้นที่ติดตามการดำเนินงานโครงการจัดสรรเงินอุดหนุนแบบมีเงื่อนไข สถานศึกษาในสังกัดสำนักงานเขตพื้นที่การศึกษาประถมศึกษาศรีสะเกษ เขต 1 12-14 พ.</t>
  </si>
  <si>
    <t>11010220-C-103-64C207000-2.1.1-2564-64C2070000001-99-99</t>
  </si>
  <si>
    <t>11020102-C-103-64C207000-2.1.1-2564-64C2070000001-99-99</t>
  </si>
  <si>
    <t>1000-020756</t>
  </si>
  <si>
    <t>64CPV00550</t>
  </si>
  <si>
    <t>64CPV00550 นางสาวชนกพรรณ วรดิลก (ลูกหนี้เงินยืม) 006264 ประชุมหารือและแลกเปลี่ยนความคิดเห็น สมรรถนะครูตำรวจตระเวนชายแดนกับการลดความเหลื่อมล้ำทางการศึกษาโครงการพัฒนาครูในโรงเรียนตำรวจตระเวนชายแดน เพื่อ</t>
  </si>
  <si>
    <t>1000-020757</t>
  </si>
  <si>
    <t>64CPV00551</t>
  </si>
  <si>
    <t>64CPV00551 นางสาวรินรดา แต่งตั้ง (ลูกหนี้เงินยืม) 005764 สัมภาษณ์นักศึกษารับทุน พระกนิษฐาสัมมาชีพ 14-15 พ.ย. 63 09.00-17.00 กสศ.</t>
  </si>
  <si>
    <t>1000-020758</t>
  </si>
  <si>
    <t>64CPV00552</t>
  </si>
  <si>
    <t>64CPV00552 นางสาวกมลวรรณ พลับจีน (ลูกหนี้เงินยืม) 005464 ลงพื้นที่ร่วมกิจกรรมหนุนเสริมกระบวนการค้นหา คัดกรอง ของสถาบันผลิตรุ่นที่ 2 ม.เชียงใหม่ 16-20 พ.ย. 63 08.00-16.30 จ.แม่ฮ่องสอน</t>
  </si>
  <si>
    <t>1000-020759</t>
  </si>
  <si>
    <t>64CPV00553</t>
  </si>
  <si>
    <t>64CPV00553 BC Language Teaching (Thailand) Limited ค่าฝึกอบรมหลักสูตร myClass Unlimited 4 พ.ย. 63</t>
  </si>
  <si>
    <t>1000-020762</t>
  </si>
  <si>
    <t>64CPV00554</t>
  </si>
  <si>
    <t>64CPV00554 งวดที่3-62-0395-พัฒนาทักษะการประกอบการเพื่อชุมชนบนพื้นที่สูง จ.แม่ฮ่องสอน</t>
  </si>
  <si>
    <t>1000-020766</t>
  </si>
  <si>
    <t>64CPV00555</t>
  </si>
  <si>
    <t>64CPV00555 งวดที่1-63-0515-พัฒนาอาชีพและนวัตกรรม ที่ใช้ชุมชนเป็นฐานเพื่อการพึ่งตนเอง</t>
  </si>
  <si>
    <t>1000-020769</t>
  </si>
  <si>
    <t>64CPV00556</t>
  </si>
  <si>
    <t>64CPV00556 งวดที่1-63-0333-สนับสนุนการพัฒนาครูและโรงเรียนเพื่อยกระดับคุณภาพการศึกษาอย่างต่อเนื่อง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โดยมูลนิธิโรงเรียนสตาร์ฟิชคันทรีโฮม</t>
  </si>
  <si>
    <t>1000-020770</t>
  </si>
  <si>
    <t>64CPV00557</t>
  </si>
  <si>
    <t>64CPV00557 งวดที่3-62-0411-อบรมหลักสูตรฝึกอบรมวิชามัคคุเทศก์เฉพาะภูมิภาค กรณีเปลี่ยนผ่านประเภทใบอนุญาตจากมัคคุเทศก์เฉพาะ เป็นมัคคุเทศก์เฉพาะภูมิภาค (ภาคใต้) จังหวัดสตูล</t>
  </si>
  <si>
    <t>1000-020773</t>
  </si>
  <si>
    <t>64CPV00558</t>
  </si>
  <si>
    <t>64CPV00558 งวดที่1-63-0506-ส่งเสริมการเรียนรู้การบริการด้านสุขภาพและผลิตภัณฑ์ไม้ไผ่เพื่อเพิ่มรายได้จาการท่องเที่ยวสำหรับชุมชนชาติพันธุ์</t>
  </si>
  <si>
    <t>1000-020775</t>
  </si>
  <si>
    <t>64CPV00559</t>
  </si>
  <si>
    <t xml:space="preserve">64CPV00559 งวดที่1-63-0524-พัฒนาผลิตภัณฑ์ภูมิปัญญาเพื่อการท่องเที่ยวโดยชุมชนวิถีใหม่ ตำบลกมลา จังหวัดภูเก็ต	</t>
  </si>
  <si>
    <t>1000-020776</t>
  </si>
  <si>
    <t>64CPV00560</t>
  </si>
  <si>
    <t>64CPV00560 งวดที่1-63-0526-ครูรัก(ษ์)ถิ่น มหาวิทยาลัยราชภัฏกำแพงเพชร ปีการศึกษา 2563 รุ่นที่ 1 ระยะที่ 2</t>
  </si>
  <si>
    <t>1000-020778</t>
  </si>
  <si>
    <t>64CPV00561</t>
  </si>
  <si>
    <t>64CPV00561 งวดที่1-63-0496-ครูรัก(ษ์)ถิ่น มหาวิทยาลัยเชียงใหม่ ปีการศึกษา 2564 รุ่นที่ 2 ระยะที่ 1</t>
  </si>
  <si>
    <t>1000-020779</t>
  </si>
  <si>
    <t>64CPV00562</t>
  </si>
  <si>
    <t>64CPV00562 งวดที่1-63-0522-ครูรัก(ษ์)ถิ่น มหาวิทยาลัยราชภัฏกาญจนบุรี  ปีการศึกษา 2563 รุ่นที่ 1 ระยะที่ 2</t>
  </si>
  <si>
    <t>1000-020781</t>
  </si>
  <si>
    <t>64CPV00563</t>
  </si>
  <si>
    <t>64CPV00563 งวดที่1-63-0525-ครูรัก(ษ์)ถิ่น มหาวิทยาลัยราชภัฏหมู่บ้านจอมบึง  ปีการศึกษา 2563 รุ่นที่ 1 ระยะที่ 2</t>
  </si>
  <si>
    <t>1000-020782</t>
  </si>
  <si>
    <t>64CPV00564</t>
  </si>
  <si>
    <t>64CPV00564 งวดที่3-62-0367-พัฒนาทักษะฝีมือแรงงานที่ขาดแคลนทุนทรัพย์ และด้อยโอกาส โดยใช้ภูมิปัญญาท้องถิ่น จังหวัดตากของวิทยาลัยชุมชนชนตาก</t>
  </si>
  <si>
    <t>1000-020783</t>
  </si>
  <si>
    <t>64CPV00565</t>
  </si>
  <si>
    <t>64CPV00565 งวดที่3-62-0417-พัฒนาศักยภาพเกษตรกรในการเพิ่มคุณภาพผลผลิตทางการเกษตร</t>
  </si>
  <si>
    <t>1000-020788</t>
  </si>
  <si>
    <t>64CPV00566</t>
  </si>
  <si>
    <t>64CPV00566 NEWPO63000569-1/3 บริษัท ฟูจิ ซีร็อกซ์ (ประเทศไทย) จำกัด ค่าเครื่องถ่ายเอกสารภายในสำนักงาน</t>
  </si>
  <si>
    <t>1000-020791</t>
  </si>
  <si>
    <t>64CPV00567</t>
  </si>
  <si>
    <t>64CPV00567 PO63000569-2/3 บริษัท ฟูจิ ซีร็อกซ์ (ประเทศไทย) จำกัด ค่าเครื่องถ่ายเอกสารภายในสำนักงาน</t>
  </si>
  <si>
    <t>1000-020792</t>
  </si>
  <si>
    <t>64CPV00568</t>
  </si>
  <si>
    <t>64CPV00568 นางสาว ภัณฑิกา สหายมิตร ค่าเดินทางเพื่อเข้าร่วมประชุมการพิจารณาแผนยุทธศาสตร์องค์กรของ กสศ. สำหรับเตรียมทำแผนงบประมาณรายจ่าย ประจำปีงบประมาณ 2565 28-30 ต.ค. 63</t>
  </si>
  <si>
    <t>1000-020793</t>
  </si>
  <si>
    <t>64CPV00569</t>
  </si>
  <si>
    <t>64CPV00569 นางสาวจารุกิตติ์ กนกจรส การประชุมถอดบทเรียนโครงการจัดการศึกษาเชิงพื้นที่เพื่อความเสมอภาคทางการศึกษา จังหวัดขอนแก่น 30 ต.ค. 63 โรงแรมเจริญธานี</t>
  </si>
  <si>
    <t>1000-020794</t>
  </si>
  <si>
    <t>64CPV00570</t>
  </si>
  <si>
    <t>64CPV00570 นายสมประสงค์ มั่งอะนะ การลงพื้นที่เพื่อหนุนเสริม กระบวนการค้นหา คัดกรองประชาสัมพันธ์โครงการครูรักษ์ถิ่นรุ่นที่ 2 29-30 ก.ย. 63 ม.เชียงใหม่</t>
  </si>
  <si>
    <t>1000-020795</t>
  </si>
  <si>
    <t>64CPV00571</t>
  </si>
  <si>
    <t>64CPV00571 ค่าตอบแทนการพิจารณากลั่นกรองทางวิชาการ โครงการบริหารจัดการโดยเจ้าหน้าที่เพื่อสนับสนุนการดำเนินงานโครงการส่งเสริมการพัฒนาศักยภาพครูเพื่อสร้างโอกาสทางการศึกษาที่มีคุณภาพผ่านเครือข่ายครูรางวัล</t>
  </si>
  <si>
    <t>1000-020796</t>
  </si>
  <si>
    <t>64CPV00572</t>
  </si>
  <si>
    <t>64CPV00572 64PE000120 นายอาสเตอบูยา ปานเดย์ ค่าหนังสือพิมพ์ประจำเดือน ต.ค. 63</t>
  </si>
  <si>
    <t>1000-020798</t>
  </si>
  <si>
    <t>64CPV00573</t>
  </si>
  <si>
    <t>64CPV00573 64PE000121 นายนพพร สุวรรณรุจิ ค่าตอบแทนคัดกรองเอกสารทุนพัฒนาเต็มศักยภาพสายอาชีพ ปีการศึกษา 2563 ทุนพระกนิษฐาสัมมาชีพ รอบที่ 2 28 ส.ค. 63</t>
  </si>
  <si>
    <t>1000-020800</t>
  </si>
  <si>
    <t>64CPV00574</t>
  </si>
  <si>
    <t>64CPV00574 64PE000122 ร้านศิวะพร ค่าจัดทำเอกสารการประชุมของสำนักงาน ประจำเดือน ตุลาคม 2563</t>
  </si>
  <si>
    <t>1000-020803</t>
  </si>
  <si>
    <t>64CPV00575</t>
  </si>
  <si>
    <t>64CPV00575 64PE000125 บริษัท โบ๊ทบุคส์ ออฟฟิศเซ็นเตอร์ จำกัด ค่าอะไหล่แผ่นรองเจาะสำหรับเครื่องเจาะไฟฟ้า</t>
  </si>
  <si>
    <t>1000-020807</t>
  </si>
  <si>
    <t>64CPV00576</t>
  </si>
  <si>
    <t>64CPV00576 64PE000128 นางสาวอัญชลี สิทธิกุลธร ค่าแปลเอกสารโครงการสำหรับทำสัญญาระหว่าง worldbank กับ กสศ. โครงการ Implementation Support for a Pilot to Norrow the Learning Gaps Between Schools</t>
  </si>
  <si>
    <t>1000-020804</t>
  </si>
  <si>
    <t>64CPV00577</t>
  </si>
  <si>
    <t>64CPV00577 64PE000127 นางสาว วิลาสินี จรรยานิทัศน์ ถอดเทปการประชุมคณะอนุกรรมการกำกับทิศทางโครงการจัดสรรเงินอุดหนุนนักเรียนยากจนพิเศษแบบมีเงื่อนไข ครั้งที่ 8/63 26 ต.ค. 63</t>
  </si>
  <si>
    <t>1000-020805</t>
  </si>
  <si>
    <t>64CPV00578</t>
  </si>
  <si>
    <t>64CPV00578 64PE000126 การประชุมเชิงปฏิบัติการเพื่อพัฒนาครูและนักศึกษาทุนแกนนำภายใต้โครงการการพัฒนานักศึกษาทุนนวัตกรรมสายอาชีพชั้นสูง ผ่านกระบวนการเสริมพลังปี 2563 3-4 ต.ค. 63 อิมแพคฟอรั่ม</t>
  </si>
  <si>
    <t>1000-020808</t>
  </si>
  <si>
    <t>64CPV00579</t>
  </si>
  <si>
    <t>64CPV00579 64PE000135 ค่าธรรมเนียมธนาคารกรุงไทย7483 เดือนตุลาคม 2563</t>
  </si>
  <si>
    <t>1000-020809</t>
  </si>
  <si>
    <t>64CPV00580</t>
  </si>
  <si>
    <t>64CPV00580 64PE000136 ค่าธรรมเนียมธนาคารกรุงไทย7424 เดือนตุลาคม 2563</t>
  </si>
  <si>
    <t>1000-020810</t>
  </si>
  <si>
    <t>64CPV00581</t>
  </si>
  <si>
    <t>64CPV00581 64PE000129 ค่าธรรมเนียมธนาคารกรุงเทพ2222  เดือนตุลาคม 2563</t>
  </si>
  <si>
    <t>1000-020811</t>
  </si>
  <si>
    <t>64CPV00582</t>
  </si>
  <si>
    <t>64CPV00582 64PE000138 ค่าธรรมเนียมธนาคารยูโอบี8268 เดือนตุลาคม 2563</t>
  </si>
  <si>
    <t>11010244-C-------</t>
  </si>
  <si>
    <t>1000-020829</t>
  </si>
  <si>
    <t>64CPV00583</t>
  </si>
  <si>
    <t>64CPV00583 นายปวิทย์ พรศิริพิทยาธร (ลูกหนี้เงินยืม) 006964 การประชุมอนุกรรมการศูนย์เทคโนโลยีสารสนเทศ ครั้งที่ 3 เดือน 11/2563 12 พ.ย. 63 09.30-13.00 กสศ.</t>
  </si>
  <si>
    <t>1000-020831</t>
  </si>
  <si>
    <t>64CPV00584</t>
  </si>
  <si>
    <t>64CPV00584 นางสาวชนกพรรณ วรดิลก (ลูกหนี้เงินยืม) 007264 การประชุมยกระดับคุณภาพโรงเรียน ลดความเหลื่อมล้ำ ภาคตะวันออกเฉียงเหนือ 14-15 พ.ย. 63 08.30-15.30 อิมแพคฟอรั่ม</t>
  </si>
  <si>
    <t>1000-020841</t>
  </si>
  <si>
    <t>64CPV00585</t>
  </si>
  <si>
    <t>64CPV00585 64PC000001 เงินอุดหนุนนักเรียนยากจนพิเศษ (อปท.กลุ่มคัดกรองใหม่ ภาคเรียนที่ 1/2563 รอบขยายการบันทึก กสศ.05 ถึง 30 กันยายน 2563) โอนเข้าบัญชีโรงเรียน ธนาคารออมสิน 09379-G01-201020</t>
  </si>
  <si>
    <t>1000-020842</t>
  </si>
  <si>
    <t>64CPV00586</t>
  </si>
  <si>
    <t>64CPV00586 64PC000001 เงินอุดหนุนนักเรียนยากจนพิเศษ (อปท.กลุ่มคัดกรองใหม่ ภาคเรียนที่ 1/2563 รอบขยายการบันทึก กสศ.05 ถึง 30 กันยายน 2563) โอนเข้าพร้อมเพย์นักเรียน ธนาคารธกส. 09379-B02-151020</t>
  </si>
  <si>
    <t>1000-020843</t>
  </si>
  <si>
    <t>64CPV00587</t>
  </si>
  <si>
    <t>64CPV00587 64PC000001 เงินอุดหนุนนักเรียนยากจนพิเศษ (อปท.กลุ่มคัดกรองใหม่ ภาคเรียนที่ 1/2563 รอบขยายการบันทึก กสศ.05 ถึง 30 กันยายน 2563) โอนเข้าบัญชีโรงเรียน ธนาคารธกส. 09379-B01-151020</t>
  </si>
  <si>
    <t>1000-020844</t>
  </si>
  <si>
    <t>64CPV00588</t>
  </si>
  <si>
    <t>64CPV00588 64PC000001 เงินอุดหนุนนักเรียนยากจนพิเศษ (อปท.กลุ่มคัดกรองใหม่ ภาคเรียนที่ 1/2563 รอบขยายการบันทึก กสศ.05 ถึง 30 กันยายน 2563) โอนเข้าบัญชีโรงเรียน ธนาคารกรุงไทย 09379-K01-201020</t>
  </si>
  <si>
    <t>1000-020845</t>
  </si>
  <si>
    <t>64CPV00589</t>
  </si>
  <si>
    <t>64CPV00589 64PC000001 เงินอุดหนุนนักเรียนยากจนพิเศษ (อปท.กลุ่มคัดกรองใหม่ ภาคเรียนที่ 1/2563 รอบขยายการบันทึก กสศ.05 ถึง 30 กันยายน 2563) โอนเข้าบัญชีโรงเรียน ธนาคารธกส. 09379-B01-201020</t>
  </si>
  <si>
    <t>1000-020847</t>
  </si>
  <si>
    <t>64CPV00590</t>
  </si>
  <si>
    <t>64CPV00590 64PC000001 เงินอุดหนุนนักเรียนยากจนพิเศษ (อปท.กลุ่มคัดกรองใหม่ ภาคเรียนที่ 1/2563 รอบขยายการบันทึก กสศ.05 ถึง 30 กันยายน 2563) โอนเข้าบัญชีโรงเรียน ธนาคารธกส. 09379-B02-201020</t>
  </si>
  <si>
    <t>1000-020848</t>
  </si>
  <si>
    <t>64CPV00591</t>
  </si>
  <si>
    <t>64CPV00591 64PC000001 เงินอุดหนุนนักเรียนยากจนพิเศษ (อปท.กลุ่มคัดกรองใหม่ ภาคเรียนที่ 1/2563 รอบขยายการบันทึก กสศ.05 ถึง 30 กันยายน 2563) โอนเข้าบัญชีโรงเรียน ธนาคารออมสิน 09379-G01-141020</t>
  </si>
  <si>
    <t>1000-020849</t>
  </si>
  <si>
    <t>64CPV00592</t>
  </si>
  <si>
    <t>64CPV00592 64PC000001 เงินอุดหนุนนักเรียนยากจนพิเศษ (อปท.กลุ่มคัดกรองใหม่ ภาคเรียนที่ 1/2563 รอบขยายการบันทึก กสศ.05 ถึง 30 กันยายน 2563) โอนเข้าพร้อมเพย์นักเรียน ธนาคารออมสิน 09379-G02-141020</t>
  </si>
  <si>
    <t>1000-020850</t>
  </si>
  <si>
    <t>64CPV00593</t>
  </si>
  <si>
    <t>64CPV00593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ธนาคารออมสิน 09378-G01-201020</t>
  </si>
  <si>
    <t>1000-020852</t>
  </si>
  <si>
    <t>64CPV00594</t>
  </si>
  <si>
    <t>64CPV00594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ธนาคารธกส. 09378-B01-201020</t>
  </si>
  <si>
    <t>1000-020854</t>
  </si>
  <si>
    <t>64CPV00595</t>
  </si>
  <si>
    <t>64CPV00595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ธนาคารธกส. 09378-B02-201020</t>
  </si>
  <si>
    <t>1000-020855</t>
  </si>
  <si>
    <t>64CPV00596</t>
  </si>
  <si>
    <t>64CPV00596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ธนาคารธกส. 09378-B03-201020</t>
  </si>
  <si>
    <t>1000-020857</t>
  </si>
  <si>
    <t>64CPV00597</t>
  </si>
  <si>
    <t>64CPV00597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ธนาคารออมสิน 09378-G02-201020</t>
  </si>
  <si>
    <t>1000-020859</t>
  </si>
  <si>
    <t>64CPV00598</t>
  </si>
  <si>
    <t>64CPV00598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ธนาคารออมสิน 09378-G01-141020</t>
  </si>
  <si>
    <t>1000-020860</t>
  </si>
  <si>
    <t>64CPV00599</t>
  </si>
  <si>
    <t>64CPV00599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โอนเข้าพร้อมเพย์นักเรียน ธนาคารออมสิน 09378-G02-141020</t>
  </si>
  <si>
    <t>1000-020861</t>
  </si>
  <si>
    <t>64CPV00600</t>
  </si>
  <si>
    <t>64CPV00600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ธนาคารออมสิน 09378-G03-201020</t>
  </si>
  <si>
    <t>1000-020862</t>
  </si>
  <si>
    <t>64CPV00601</t>
  </si>
  <si>
    <t>64CPV00601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ธนาคารธกส. 09378-B01-151020</t>
  </si>
  <si>
    <t>1000-020863</t>
  </si>
  <si>
    <t>64CPV00602</t>
  </si>
  <si>
    <t>64CPV00602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โอนเข้าพร้อมเพย์นักเรียน ธนาคารธกส. 09378-B02-151020</t>
  </si>
  <si>
    <t>1000-020872</t>
  </si>
  <si>
    <t>64CPV00603</t>
  </si>
  <si>
    <t>64CPV00603 PO63000587-4/6 นาย ทวีศักดิ์ นิรตานนท์ ค่าจ้างบริการรถตู้ประจำสำนักงาน พร้อมคนขับ จำนวน 1 คัน (เบิกจ่ายตามจริง)</t>
  </si>
  <si>
    <t>1000-020874</t>
  </si>
  <si>
    <t>64CPV00604</t>
  </si>
  <si>
    <t>64CPV00604 PO63000635-4/6 นางสาว เบญญา คำแสน การจัดการเอกสารจัดซื้อจัดจ้างของ วสศ.</t>
  </si>
  <si>
    <t>1000-020876</t>
  </si>
  <si>
    <t>64CPV00605</t>
  </si>
  <si>
    <t>64CPV00605 PO64000013-1/6 นางสาว ภัณฑิกา สหายมิตร จ้างจัดทำรายงานประจำปี 2563 แผนการดำเนินงานและแผนการใช้เงิน ประจำปี 2565 และแผนปฏิบัติงานและแผนการใช้จ่ายงบประมาณประจำปีงบประมาณ 2564 ของ กสศ.</t>
  </si>
  <si>
    <t>1000-020877</t>
  </si>
  <si>
    <t>64CPV00606</t>
  </si>
  <si>
    <t>64CPV00606 นางสาวชนกพรรณ วรดิลก (ลูกหนี้เงินยืม) 007364 การประชุมคณะอนุกรรมการกำกับทิศทางโครงการพัฒนาครูและโรงเรียนเพื่อยกระดับคุณภาพการศึกษาอย่างต่อเนื่อง ครั้งที่ 7/2563 17 พ.ย. 63 09.30-12.00 กสศ.</t>
  </si>
  <si>
    <t>1000-020878</t>
  </si>
  <si>
    <t>64CPV00607</t>
  </si>
  <si>
    <t>64CPV00607 นางสาวรักชนก กลิ่นเจริญ (ลูกหนี้เงินยืม) 007164 ประชุมคณะอนุกรรมการกำกับทิศทางโครงการจัดสรรเงินอุดหนุนนักเรียนยากจนพิเศษ ครั้งที่ 9/2563 23 พ.ย. 63 14.30-16.30 กสศ.</t>
  </si>
  <si>
    <t>1000-020879</t>
  </si>
  <si>
    <t>64CPV00608</t>
  </si>
  <si>
    <t>64CPV00608 นางสาวมนัญญา ชูพยัคฆ์ (ลูกหนี้เงินยืม) 007064 ประชุมพิจารณากลั่นกรองข้อเสนอโครงการสังเคราะห์องความรู้และผลการประยุกต์ใช้แนวคิด ABE โครงการพัฒนาระบบสารสนเทศเพื่อการพัฒนาเชิงพื้นที่ ระยะที่ 2</t>
  </si>
  <si>
    <t>1000-020887</t>
  </si>
  <si>
    <t>64CPV00609</t>
  </si>
  <si>
    <t>64CPV00609 64PE000139 ค่าโทรศัพท์เคลื่อนที่ผู้ปฏิบัติงานประจำเดือน ตุลาคม 2563</t>
  </si>
  <si>
    <t>1000-020889</t>
  </si>
  <si>
    <t>64CPV00610</t>
  </si>
  <si>
    <t>64CPV00610 PO63000999 บริษัท บุญมีแล็บ จำกัด จ้างพัฒนาระบบเข้าใช้งาน Dashboard อธิบายข้อมูลการดำเนินงานของ กสศ. รวมไปถึงการรักษาดูแลรายเดือน</t>
  </si>
  <si>
    <t>1000-020890</t>
  </si>
  <si>
    <t>64CPV00611</t>
  </si>
  <si>
    <t>64CPV00611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ธนาคารกรุงไทย 09378-K04-201020</t>
  </si>
  <si>
    <t>1000-020892</t>
  </si>
  <si>
    <t>64CPV00612</t>
  </si>
  <si>
    <t>64CPV00612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ธนาคารกรุงไทย 09378-K03-201020</t>
  </si>
  <si>
    <t>1000-020893</t>
  </si>
  <si>
    <t>64CPV00613</t>
  </si>
  <si>
    <t>64CPV00613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ธนาคารกรุงไทย 09378-K02-201020</t>
  </si>
  <si>
    <t>1000-020895</t>
  </si>
  <si>
    <t>64CPV00614</t>
  </si>
  <si>
    <t>64CPV00614 64PC000002 เงินอุดหนุนนักเรียนยากจนพิเศษ (สพฐ.กลุ่มเดิมและกลุ่มคัดกรองใหม่ ภาคเรียนที่ 1/2563 ระดับชั้น ป.4-ม.2) โอนเข้าบัญชีโรงเรียน ธนาคารกรุงไทย 09378-K01-201020</t>
  </si>
  <si>
    <t>1000-020897</t>
  </si>
  <si>
    <t>64CPV00615</t>
  </si>
  <si>
    <t>64CPV00615 นางสาวกมลวรรณ พลับจีน (ลูกหนี้เงินยืม) 007464 การประชุมกลั่นกรองโครงการพัฒนาและบริหารจัดการโครงการครูรักษ์ถิ่น 2564 16 พ.ย. 63 09.00-12.00 กสศ.</t>
  </si>
  <si>
    <t>1000-020927</t>
  </si>
  <si>
    <t>64CPV00616</t>
  </si>
  <si>
    <t>64CPV00616 นางสาวรัตน์ศิมา ผิวพรรณ (ลูกหนี้เงินยืม) 003764 การลงพื้นที่ตรวจสอบ และติดตามการรับเงินอุดหนุนนักเรียนยากจนพิเศษตามข้อร้องเรียนกรณีโรงเรียนวัดบัวทอง จ.บุรีรัมย์ 17-18 พ.ย. 63 05.00-20.00</t>
  </si>
  <si>
    <t>11010220-C-108-64C901030-2.1.1-2564-64C9010300003-99-99</t>
  </si>
  <si>
    <t>11020102-C-108-64C901030-2.1.1-2564-64C9010300003-99-99</t>
  </si>
  <si>
    <t>1000-020925</t>
  </si>
  <si>
    <t>64CPV00617</t>
  </si>
  <si>
    <t>64CPV00617 นายวิระพงค์ ใจห้าว (ลูกหนี้เงินยืม) ประชุมคณะอนุกรรมการด้านธรรมมาภิบาล 18 พ.ย. 63 15.00-17.00 กสศ.</t>
  </si>
  <si>
    <t>1000-020928</t>
  </si>
  <si>
    <t>64CPV00618</t>
  </si>
  <si>
    <t>64CPV00618 นางสาวมนัญญา ชูพยัคฆ์ (ลูกหนี้เงินยืม) 007764 จัดประชุมเพื่อทบทวนและหารือการดำเนินงานของการดูแลช่วยเหลือเด็กปฐมวัยยากจนในศูนย์พัฒนาเด็กเล็กและการพัฒนาศูนย์พัฒนาเด็กเล็ก สังกัดองคฺ์การปกครอง</t>
  </si>
  <si>
    <t>11010220-C-104-64C401000-2.1.1-2564-64C4010000003-99-99</t>
  </si>
  <si>
    <t>11020102-C-104-64C401000-2.1.1-2564-64C4010000003-99-99</t>
  </si>
  <si>
    <t>1000-020929</t>
  </si>
  <si>
    <t>64CPV00619</t>
  </si>
  <si>
    <t>64CPV00619 งวดที่1-63-0342-พัฒนาการท่องเที่ยวเชิงวัฒนธรรมวิถีชุมชนปกาเกอะญอบ้านแม่หาด – นามน</t>
  </si>
  <si>
    <t>1000-020930</t>
  </si>
  <si>
    <t>64CPV00620</t>
  </si>
  <si>
    <t>64CPV00620 งวดที่1-63-0415-พัฒนาเด็กและเยาวชนนอกระบบการศึกษาในพื้นที่อำเภอบ่อเกลือ จังหวัดน่าน</t>
  </si>
  <si>
    <t>1000-020931</t>
  </si>
  <si>
    <t>64CPV00621</t>
  </si>
  <si>
    <t>64CPV00621 งวดที่1-63-0358-พัฒนาระบบเพื่อสนับสนุนการติดตาม และประเมินพัฒนาการกลุ่มเป้าหมายของกองทุนเพื่อความเสมอภาคทางการศึกษา</t>
  </si>
  <si>
    <t>1000-020938</t>
  </si>
  <si>
    <t>64CPV00622</t>
  </si>
  <si>
    <t>64CPV00622 งวดที่3-62-0229-ทุนนวัตกรรมสายอาชีพชั้นสูง ประเภท 2 ปี (ปวส./อนุปริญญา) ระยะที่ 2 ของ วิทยาลัยเทคโนโลยียานยนต์</t>
  </si>
  <si>
    <t>1000-020943</t>
  </si>
  <si>
    <t>64CPV00623</t>
  </si>
  <si>
    <t>64CPV00623 งวดที่3-62-0399-ฝึกทักษะอาชีพที่ใฝ่ฝันของผู้ขาดแคลนทุนทรัพย์และด้อยโอกาส เพื่อเป็นผู้ประกอบการและแรงงานคุณภาพ</t>
  </si>
  <si>
    <t>1000-020945</t>
  </si>
  <si>
    <t>64CPV00624</t>
  </si>
  <si>
    <t>64CPV00624 งวดที่3-62-0404-ส่งเสริมการประกอบอาชีพให้กับเยาวชนวัยแรงงานและผู้ด้อยโอกาสในชุมชนท้องถิ่น</t>
  </si>
  <si>
    <t>1000-020946</t>
  </si>
  <si>
    <t>64CPV00625</t>
  </si>
  <si>
    <t>64CPV00625 64PE000151 นางสาวอัญชลี สิทธิกุลธร ค่าเดินทางเข้ารับฟังความเห็นแผนการปฏิรูปประเทศด้านการศึกษา 3 ก.ย. 63 อิมแพ็คฟอรั่ม</t>
  </si>
  <si>
    <t>1000-020947</t>
  </si>
  <si>
    <t>64CPV00626</t>
  </si>
  <si>
    <t>64CPV00626 64PE000143 นายอภิชาติ บัวตูม ค่าเดินทางการประชุมปฏิบัติการสถาบันผลิตและพัฒนาครูรักษ์ถิ่น ปีที่2 โครงการสร้างโอกาสทางการศึกษาสำหรับนักเรียนในพื้นที่ห่างไกล เป็นครูรุ่นใหม่เพื่อพัฒนาคุณภาพโรง</t>
  </si>
  <si>
    <t>1000-020949</t>
  </si>
  <si>
    <t>64CPV00627</t>
  </si>
  <si>
    <t>64CPV00627 64PE000146 ค่าเดินทางเข้าร่วมงานประชุม ยกระดับคุณภาพโรงเรียน ลดความเหลื่อมล้ำ ภาคเหนือ 30 ต.ค. - 1 พ.ย. 63 เชียงใหม่</t>
  </si>
  <si>
    <t>1000-020950</t>
  </si>
  <si>
    <t>64CPV00628</t>
  </si>
  <si>
    <t>64CPV00628 64PE000149 นางสาวกุลธิดา ทรัพย์ไพศาล (เจ้าหนี้อื่น) ค่าเดินทางดูสถานที่เตรียมจัดกิจกรรมพัฒนาองค์กร (OD EEF) 10 พ.ย. 63 อ.อัมพวา จ.สมุทรสงคราม</t>
  </si>
  <si>
    <t>1000-020951</t>
  </si>
  <si>
    <t>64CPV00629</t>
  </si>
  <si>
    <t>64CPV00629 64PE000148 นางสาวอริสา แก้วลี (เจ้าหนี้อื่น) ค่าถอดเทปการประชุมอนุกรรมการบริหารจัดการเงินหรือทรัพย์สินฯ ครั้งที่ 4/2563 16 ก.ย. 63 กสศ.</t>
  </si>
  <si>
    <t>1000-020952</t>
  </si>
  <si>
    <t>64CPV00630</t>
  </si>
  <si>
    <t>64CPV00630 64PE000147 นางสาวอริสา แก้วลี (เจ้าหนี้อื่น) ค่าถอดเทปการประชุมหารือการขับเคลื่อนโครงการอาหารเช้าในเด็กวัยเรียน 20 ก.ค. 63 กสศ.</t>
  </si>
  <si>
    <t>1000-020953</t>
  </si>
  <si>
    <t>64CPV00631</t>
  </si>
  <si>
    <t>64CPV00631 64PE000145 นายวรุฒ เลิศศราวุธ (เจ้าหนี้อื่น) ค่าเดินทางไป-กลับ สมุทรปราการ 10 พ.ย. 63</t>
  </si>
  <si>
    <t>1000-020954</t>
  </si>
  <si>
    <t>64CPV00632</t>
  </si>
  <si>
    <t>64CPV00632 64PE000140 นางสาวพรพิมล ศรดอก ค่าถอดเทปการประชุมอนุกรรมการการเงินและงบประมาณ ครั้งที่ 7/2563 29 ต.ค. 63</t>
  </si>
  <si>
    <t>1000-020956</t>
  </si>
  <si>
    <t>64CPV00633</t>
  </si>
  <si>
    <t>64CPV00633 64PE000150 นายโกศล ปราคำ การลงพื้นที่เพื่อหนุนเสริม กระบวนการค้นหาคัดกรอง ประชาสัมพันธ์โครงการครูรักษ์ถิ่น รุ่นที่ 2 ปีการศึกษา 2564 30 ก.ย. 6-9,10 19-20 ต.ค. 63</t>
  </si>
  <si>
    <t>1000-020960</t>
  </si>
  <si>
    <t>64CPV00634</t>
  </si>
  <si>
    <t>64CPV00634 64PE000142 บริษัท อิมแพ็ค เอ็กซิบิชั่น แมเนจเม้นท์ จำกัด(ไอบิส) การประชุมเชิงปฏิบัติการเพื่อพัฒนาครูและนักศึกษาทุนนวัตกรรมสายอาชีพชั้นสูงผ่านกระบวนการเสริมพลังปี 2563 จัดโดย กสศ. 3-4 ต.ค. 6</t>
  </si>
  <si>
    <t>1000-020962</t>
  </si>
  <si>
    <t>64CPV00635</t>
  </si>
  <si>
    <t>64CPV00635 64PE000141 บริษัท อิมแพ็ค เอ็กซิบิชั่น แมเนจเม้นท์ จำกัด (โนโวเทล) การประชุมเชิงปฏิบัติการเพื่อพัฒนาครูและนักศึกษาทุนนวัตกรรมสายอาชีพชั้นสูงผ่านกระบวนการเสริมพลังปี 2563 จัดโดย กสศ. 3-4 ต.ค</t>
  </si>
  <si>
    <t>1000-020965</t>
  </si>
  <si>
    <t>64CPV00636</t>
  </si>
  <si>
    <t>64CPV00636 64PE000144 บริษัท อิมแพ็ค เอ็กซิบิชั่น แมเนจเม้นท์ จำกัด(สำนักงานใหญ่) การประชุมเชิงปฏิบัติการเพื่อพัฒนาครูและนักศึกษาทุนนวัตกรรมสายอาชีพชั้นสูงผ่านกระบวนการเสริมพลังปี 2563 จัดโดย กสศ. 3-4</t>
  </si>
  <si>
    <t>1000-020996</t>
  </si>
  <si>
    <t>64CPV00637</t>
  </si>
  <si>
    <t>64CPV00637 งวดที่1-63-0473-การสนับสนุนวิชาการสำหรับการจัดการศึกษาเชิงพื้นที่เพื่อความเสมอภาคทางการศึกษา (กลุ่มเด็กปฐมวัย) : ภาคเหนือ ระยะที่ 2</t>
  </si>
  <si>
    <t>1000-021001</t>
  </si>
  <si>
    <t>64CPV00638</t>
  </si>
  <si>
    <t>64CPV00638 64PE000153 นางสาววนิดา คุณรอด (เจ้าหนี้อื่น) ค่าอาหาร ค่าส่งเอกสาร ค่าประชุม ภายใต้โครงการพัฒนาทักษะอาชีพสำหรับผู้ที่ขาดแคลนทุนทรัพย์และด้อยโอกาสที่ใช้ชุมชนเป็นฐาน ปี2563 ส.ค.-ต.ค. 63</t>
  </si>
  <si>
    <t>1000-021003</t>
  </si>
  <si>
    <t>64CPV00639</t>
  </si>
  <si>
    <t>64CPV00639 64PE000155 นายนคร ตังคะพิภพ การพิจารณากลั่นกรองทางวิชาการ โครงการบริหารจัดการโดยเจ้าหน้าที่เพื่อสนับสนุนการวางแผนและดำเนินงานภายใต้กลุ่มโครงการโรงเรียนและสถานศึกษา ปีงบประมาณ 2564 9 ต.ค. 63</t>
  </si>
  <si>
    <t>1000-021004</t>
  </si>
  <si>
    <t>64CPV00640</t>
  </si>
  <si>
    <t>64CPV00640 64PE000156 นางสาวอัญชลี สิทธิกุลธร ค่าเช่ารถตู้เดินทางประชุมรายงานความก้าวหน้าโครงการบัญชีรายจ่ายด้านการศึกษา 3 ก.ย. 63</t>
  </si>
  <si>
    <t>1000-021005</t>
  </si>
  <si>
    <t>64CPV00641</t>
  </si>
  <si>
    <t>64CPV00641 64PE000158 นางสาวกมลวรรณ พลับจีน (เจ้าหนี้อื่น) ค่าถอดเทปการประชุมคณะอนุกรรมการกำกับทิศทางโครงการสนับสนุนการพัฒนาครูและเด็กนอกระบบการศึกษา ครั้งที่ 5/2563 27 ต.ค. 63</t>
  </si>
  <si>
    <t>1000-021006</t>
  </si>
  <si>
    <t>64CPV00642</t>
  </si>
  <si>
    <t>64CPV00642 64PE000160 น.ส.นิสา แก้วแกมทอง ค่าเดินทางเข้าร่วมชี้แจงการบริหารจัดการโครงการร่วมกับคณะทำงานของโครงการจัดการศึกษาเชิงพื้นที่เพื่อความเสมอภาคทางการศึกษา จังหวัดภูเก็ต 3 พ.ย. 63 10.30-15.00</t>
  </si>
  <si>
    <t>1000-021007</t>
  </si>
  <si>
    <t>64CPV00643</t>
  </si>
  <si>
    <t>64CPV00643 64PE000162 นางสาวจารุกิตติ์ กนกจรส (เจ้าหนี้อื่น) ประชุมสรุปผลการดำเนินงาน ถอดบทเรียนการดำเนินงานปี 2562 และชี้แจงแนวปฏิบัติการรับงบประมาณสนับสนุนปี 2563 7-8 พ.ย. 63 มรภ.ลำปาง</t>
  </si>
  <si>
    <t>1000-021008</t>
  </si>
  <si>
    <t>64CPV00644</t>
  </si>
  <si>
    <t>64CPV00644 64PE000163 การประชุมฝึกอบรมเชิงปฏิบัติการด้านการจัดทำรายงานการบัญชีการเงินสำหรับภาคีร่วมดำเนินงานโครงการที่ได้รับทุนสนับสนุนจาก กสศ. 29 ต.ค. 63</t>
  </si>
  <si>
    <t>1000-021018</t>
  </si>
  <si>
    <t>64CPV00645</t>
  </si>
  <si>
    <t>64CPV00645 นางโสฬวี คงวัฒน์ (ลูกหนี้เงินยืม) 004364 เบิกเพิ่ม 125฿ การจัดประชุมคณะกรรมการสรรหาผู้อำนวยการสำนักพัฒนาการเรียนรู้เชิงพื้นที่ และผู้อำนวยการสำนักสื่อสารสาธารณะและระดมความร่วมมือ ครั้งที่ 1</t>
  </si>
  <si>
    <t>1000-021021</t>
  </si>
  <si>
    <t>64CPV00646</t>
  </si>
  <si>
    <t>64CPV00646 64PE000157 นายสุเนตร ทะนวนรัมย์ ค่าจัดทำเอกสารการประชุมของสำนักงาน ประจำเดือน ตุลาคม 2563</t>
  </si>
  <si>
    <t>1000-021022</t>
  </si>
  <si>
    <t>64CPV00647</t>
  </si>
  <si>
    <t>64CPV00647 นางสาวกุลธิดา ทรัพย์ไพศาล (ลูกหนี้เงินยืม) 002864 เบิกเพิ่ม 3,517.50฿ การประชุมคณะกรรมการ กสศ. ครั้งที่ 10/2563 (ค่าอาหาร ค่าถอดเทป) 30 ต.ค. 63 09.30-12.00 กสศ.</t>
  </si>
  <si>
    <t>1000-021030</t>
  </si>
  <si>
    <t>64CPV00648</t>
  </si>
  <si>
    <t>64CPV00648 นางสาวมนัญญา ชูพยัคฆ์ (ลูกหนี้เงินยืม) 052263 เบิกเพิ่ม 15,128฿ ประชุมนำเสนอ บทเรียนการดำเนินงานโครงการจัดการศึกษาเชิงพื้นที่ฯ ปี2562 24-25 ก.ย. 63 08.30 - 20.00 จ.สุโขทัย</t>
  </si>
  <si>
    <t>1000-021033</t>
  </si>
  <si>
    <t>64CPV00649</t>
  </si>
  <si>
    <t>64CPV00649 นางสาวจารุกิตติ์ กนกจรส (ลูกหนี้เงินยืม) 000264 เบิกเพิ่ม 7,457฿ จัดกิจกรรมกระบวนค่ายปั้นฝัน สร้างแรงบันดาลใจให้กลุ่มเป้าหมายเด็กและเยาวชนนอกระบบการษึกษา ภาคตะวันออกเฉียงเหนือ 8 ต.ค. 63 08.</t>
  </si>
  <si>
    <t>1000-021047</t>
  </si>
  <si>
    <t>64CPV00650</t>
  </si>
  <si>
    <t>64CPV00650 งวดที่3-62-0229-ทุนนวัตกรรมสายอาชีพชั้นสูง ประเภท 2 ปี (ปวส./อนุปริญญา) ระยะที่ 2 ของ วิทยาลัยเทคโนโลยียานยนต์</t>
  </si>
  <si>
    <t>1000-021040</t>
  </si>
  <si>
    <t>64CPV00651</t>
  </si>
  <si>
    <t>64CPV00651 งวดที่1-63-0408-เกษตรอินทรีย์ปันสุข เพื่อชุมชนวิถีใหม่ อำเภอพระพุทธบาท และ อำเภอเฉลิมพระเกียรติ จังหวัดสระบุรี</t>
  </si>
  <si>
    <t>1000-021041</t>
  </si>
  <si>
    <t>64CPV00652</t>
  </si>
  <si>
    <t>64CPV00652 งวดที่1-63-0371-การพัฒนาทักษะอาชีพช่างอุตสาหกรรมและเทคโนโลยี แก่เยาวชนในสถานพินิจและคุ้มครองเด็กและเยาวชน จังหวัดนครพนม เพื่อยกระดับสู่มาตรฐานฝีมือแรงงานแห่งชาติ</t>
  </si>
  <si>
    <t>1000-021042</t>
  </si>
  <si>
    <t>64CPV00653</t>
  </si>
  <si>
    <t>64CPV00653 งวดที่1-63-0458-พัฒนาทักษะอาชีพด้านการดูแลสุขภาพกลุ่มที่อยู่ในภาวะพึ่งพิงโดยใช้ชุมชนเป็นฐานในเขตจังหวัดนครพนม</t>
  </si>
  <si>
    <t>1000-021043</t>
  </si>
  <si>
    <t>64CPV00654</t>
  </si>
  <si>
    <t>64CPV00654 งวดที่1-63-0508-ส่งเสริมการเรียนรู้การแปรรูปผลิตภัณฑ์จากบุก</t>
  </si>
  <si>
    <t>1000-021044</t>
  </si>
  <si>
    <t>64CPV00655</t>
  </si>
  <si>
    <t>64CPV00655 งวดที่1-63-0529-การยกระดับผลิตภัณฑ์ผ้า ภายใต้ตราสินค้า “ผ้าภูซาง”</t>
  </si>
  <si>
    <t>1000-021045</t>
  </si>
  <si>
    <t>64CPV00656</t>
  </si>
  <si>
    <t>64CPV00656 งวดที่1-63-0530-สานเสียงและการพัฒนาทักษะอาชีพอย่างสร้างสรรค์</t>
  </si>
  <si>
    <t>1000-021046</t>
  </si>
  <si>
    <t>64CPV00657</t>
  </si>
  <si>
    <t>64CPV00657 งวดที่1-63-0531-การสร้างงานสร้างอาชีพให้กับเด็กและเยาวชน</t>
  </si>
  <si>
    <t>1000-021048</t>
  </si>
  <si>
    <t>64CPV00658</t>
  </si>
  <si>
    <t>64CPV00658 เบิกชดเชยเงินสดย่อย ครั้งที่ 1/2564</t>
  </si>
  <si>
    <t>1000-021057</t>
  </si>
  <si>
    <t>64CPV00659</t>
  </si>
  <si>
    <t>64CPV00659 โอนเงินคืน น.ส.ชนกพรรณ เนื่องจากโอนเงินมาเกิน จากการคืนการเคลียร์เงินยืมทดรองจ่าย</t>
  </si>
  <si>
    <t>1000-021095</t>
  </si>
  <si>
    <t>64CPV00660</t>
  </si>
  <si>
    <t>64CPV00660 นางสาวศศินิภา อุทัยสอาด (ลูกหนี้เงินยืม) 008164 ลงพื้นที่ติดตามสถานศึกษาผู้เข้าร่วมโครงการทุนนวัตกรรมสายอาชีพชั้นสูง 23-24 พ.ย. 63 06.00-18.00 จ.อุดรธานี</t>
  </si>
  <si>
    <t>11010220-C-107-64C602400-2.1.1-2564-64C6024000004-99-99</t>
  </si>
  <si>
    <t>11020102-C-107-64C602400-2.1.1-2564-64C6024000004-99-99</t>
  </si>
  <si>
    <t>1000-021097</t>
  </si>
  <si>
    <t>64CPV00661</t>
  </si>
  <si>
    <t>64CPV00661 ไชยรักษ์ ทราเวล การลงพื้นที่เพื่อติดตามหนุนเสริมกิจกรรมประชาสัมพันธ์ ค้นหา คัดกรอง โครงการครูรักษ์ถิ่น รุ่นที่2 ปี 2564 11 ต.ค. 63 จ.พิษณุโลก สกลนคร น่าน-อุตรดิตถ์</t>
  </si>
  <si>
    <t>1000-021099</t>
  </si>
  <si>
    <t>64CPV00662</t>
  </si>
  <si>
    <t>64CPV00662 บริษัท สยามเอสอาร์อาร์ทราเวล จำกัด 1.การประชุมถอดบทเรียนโครงการจัดการศึกษาเชิงพื้นที่เพื่อความเสมอภาคทางการศึกษาจังหวัดขอนแก่นวันศุกร์ที่ 30 ตุลาคม 2563 2.การเข้าร่วมประชุมชี้แจง</t>
  </si>
  <si>
    <t>1000-021104</t>
  </si>
  <si>
    <t>64CPV00663</t>
  </si>
  <si>
    <t>64CPV00663 บริษัท รุ้งทองทัวร์แอนด์เซอร์วิส จำกัด ค่าตั๋วเครื่องบินเดินทางเข้าร่วมประชุมภายในประเทศ</t>
  </si>
  <si>
    <t>1000-021112</t>
  </si>
  <si>
    <t>64CPV00664</t>
  </si>
  <si>
    <t>64CPV00664 PO64000003 บริษัท อบรมและทดสอบ พีทีเอส จำกัด จ้างสำรวจความผูกพันในองค์กร Engagement Survey</t>
  </si>
  <si>
    <t>1000-021116</t>
  </si>
  <si>
    <t>64CPV00665</t>
  </si>
  <si>
    <t>64CPV00665 PO64000034 บริษัท เอวีวัน เน็ตเวิร์ค แอนด์ เซอร์วิส จำกัด จัดซื้อจอทีวีพร้อมขาตั้งทีวีเคลื่อนที่</t>
  </si>
  <si>
    <t>1000-021117</t>
  </si>
  <si>
    <t>64CPV00666</t>
  </si>
  <si>
    <t>64CPV00666 64PA000072 นางสาวกมลวรรณ พลับจีน (ลูกหนี้เงินยืม) 008364 การลงพื้นที่เพื่อร่วมกิจกรรมหนุนเสริมกระบวนการค้นหา คัดกรอง ของสถาบันผลิตรุ่นที่ 2 มรภ.อุตรดิตถ์ 24-26 พ.ย. 63 08.30-16.00 จ.เชียงรา</t>
  </si>
  <si>
    <t>1000-021119</t>
  </si>
  <si>
    <t>64CPV00667</t>
  </si>
  <si>
    <t>64CPV00667 64PA000070 นายกำพล ศรีมหาโพธิ์ (ลูกหนี้เงินยืม) 007964 การประชุมอนุกรรมการการเงิน ครั้งที่ 8/2563 25 พ.ย. 63 10.00-12.00 กสศ.</t>
  </si>
  <si>
    <t>1000-021121</t>
  </si>
  <si>
    <t>64CPV00668</t>
  </si>
  <si>
    <t>64CPV00668 PO63001021-2/3 บริษัท ดีน่าดู มีเดีย พลัส จำกัด -รายงานการสำรวจการลงพื้นที่จัดงาน และแผนการจัดเวทีงานปฐมนิเทศ 2 ครั้ง</t>
  </si>
  <si>
    <t>1000-021123</t>
  </si>
  <si>
    <t>64CPV00669</t>
  </si>
  <si>
    <t>64CPV00669 64PA000074 นางสาวจารุกิตติ์ กนกจรส (ลูกหนี้เงินยืม) การเข้าร่วมงานเวทีสานพลัง และบันทึกข้อตกลงความร่วมมือ (MOU) โครงการจัดการศึกษาเชิงพื้นที่เพื่อความเสมอภาคทางการศึกษา จ.ขอนแก่น ปีที่2 25</t>
  </si>
  <si>
    <t>1000-021130</t>
  </si>
  <si>
    <t>64CPV00670</t>
  </si>
  <si>
    <t>64CPV00670 PO62000303-14/36 บริษัท เอส.พี.อาคาร จำกัด ค่าเช่าพื้นที่สำนักงาน และค่าน้ำค่าไฟ กสศ เดือนตุลาคม 2563</t>
  </si>
  <si>
    <t>1000-021124</t>
  </si>
  <si>
    <t>64CPV00671</t>
  </si>
  <si>
    <t>64CPV00671 64PA000073 นางสาววาสินี แย้มดี (ลูกหนี้เงินยืม) คณะกรรมการสรรหาสัมภาษณ์ผู้สมัครศูนย์เทคโนโลยีสารสนเทศ 25 พ.ย. 63 13.00-16.00  กสศ.</t>
  </si>
  <si>
    <t>1000-021126</t>
  </si>
  <si>
    <t>64CPV00672</t>
  </si>
  <si>
    <t>64CPV00672 64PA000071 นางสาวศรีประภา แก้วคันโท (ลูกหนี้เงินยืม) 008264 การประชุมคณะกรรมการบริหารกองทุนเพื่อความเสมอภาคทางการศึกษา ครั้งที่ 11/2563 26 พ.ย. 63 13.30-16.30 กสศ.</t>
  </si>
  <si>
    <t>1000-021128</t>
  </si>
  <si>
    <t>64CPV00673</t>
  </si>
  <si>
    <t>64CPV00673 64PA000075 นางสาวกุลธิดา ทรัพย์ไพศาล (ลูกหนี้เงินยืม) การประชุมคณะกรรมการ กสศ. ครั้งที่ 11/2563 26 พ.ย. 63 13.30-16.30 กสศ.</t>
  </si>
  <si>
    <t>1000-021131</t>
  </si>
  <si>
    <t>64CPV00674</t>
  </si>
  <si>
    <t>64CPV00674 งวดที่1-63-0517-ครูรัก(ษ์)ถิ่น มหาวิทยาลัยราชภัฏเชียงราย ปีการศึกษา 2563 รุ่นที่ 1 ระยะที่ 2</t>
  </si>
  <si>
    <t>1000-021133</t>
  </si>
  <si>
    <t>64CPV00675</t>
  </si>
  <si>
    <t>64CPV00675 งวดที่3-62-0356-พัฒนาศักยภาพการทำสบู่สมุนไพรน้ำผึ้งเพื่อสร้างรายได้เพิ่มแก่เกษตรกรในพื้นที่ทุรกันดาร ตำบลละแม อำเภอละแม จังหวัดชุมพร</t>
  </si>
  <si>
    <t>1000-021136</t>
  </si>
  <si>
    <t>64CPV00676</t>
  </si>
  <si>
    <t>64CPV00676 PO64000023 นางสาว ใจญา แก้วพุฒตาล จ้างแปลเอกสารภาษาอังกฤษเพื่อใช้ในโครงการวิจัยสำรวจทักษะแรงงาน</t>
  </si>
  <si>
    <t>1000-021138</t>
  </si>
  <si>
    <t>64CPV00677</t>
  </si>
  <si>
    <t>64CPV00677 PO63000891 บริษัท โอไอซี ครีเอชั่น จำกัด -เสื้อยืดผ้าคอตตอน Comp สกรีน หน้าหลัง</t>
  </si>
  <si>
    <t>1000-021140</t>
  </si>
  <si>
    <t>64CPV00678</t>
  </si>
  <si>
    <t>64CPV00678 PO63000952-2/2 บริษัท ไนซ์จ๊อบทีม จำกัด จ้างสนับสนุนบุคลากรเพื่อจัดทำสัญญารับทุน</t>
  </si>
  <si>
    <t>1000-021142</t>
  </si>
  <si>
    <t>64CPV00679</t>
  </si>
  <si>
    <t>64CPV00679 PO63000676-1/2 บริษัท ไนซ์จ๊อบทีม จำกัด รายงานสรุปผลการดำเนินงาน งวดที่ 1</t>
  </si>
  <si>
    <t>1000-021144</t>
  </si>
  <si>
    <t>64CPV00680</t>
  </si>
  <si>
    <t>64CPV00680 PO63000914 บริษัท โอไอซี ครีเอชั่น จำกัด ผลิตกระเป๋าระยะ2 เพื่อสร้างความเสมอภาคทางการศึกษา</t>
  </si>
  <si>
    <t>1000-021146</t>
  </si>
  <si>
    <t>64CPV00681</t>
  </si>
  <si>
    <t>64CPV00681 PO64000019 นางสาว ชาคริยา กิติโยธี จ้างออกแบบแผ่นพับประชาสัมพันธ์โครงการจัดสรรเงินอุดหนุนนักเรียนทุนเสมอภาค</t>
  </si>
  <si>
    <t>1000-021148</t>
  </si>
  <si>
    <t>64CPV00682</t>
  </si>
  <si>
    <t>64CPV00682 PO63000710 บริษัท โกลว ครีเอทีฟ จำกัด รายงานผลการดำเนินโครงการ workshop การใช้งานระบบ iSEE 2.0 ให้ภาคเอกชนและเครือข่ายการศึกษา จำนวน 2 วัน</t>
  </si>
  <si>
    <t>1000-021176</t>
  </si>
  <si>
    <t>64CPV00683</t>
  </si>
  <si>
    <t>64CPV00683 บริษัท วิภาวดีรังสิตโฮเต็ล จำกัด การอบรมเชิงปฏิบัติการเรื่องระบบบริหารโครงการและการจัดทำรายงานและการจัดทำบัญชีออนไลน์ในโครงการพัฒนาทักษะอาชีพสำหรับผู้ที่ขาดแคลนทุนทรัพย์และด้อยโอ</t>
  </si>
  <si>
    <t>1000-021178</t>
  </si>
  <si>
    <t>64CPV00684</t>
  </si>
  <si>
    <t>64CPV00684 PO63000664-1/2 บริษัท อินโฟเควสท์ จำกัดบริหารระบบบริการมอนิเตอร์ข่าว IQ newsclip และ Newscenter งวดที่ 1</t>
  </si>
  <si>
    <t>1000-021180</t>
  </si>
  <si>
    <t>64CPV00685</t>
  </si>
  <si>
    <t>64CPV00685 PO64000009 บริษัท เอ็กซ์เซลซิเออร์ ซัพพลายส์ จำกัด จัดหาอุปกรณ์เครื่องเขียน</t>
  </si>
  <si>
    <t>1000-021182</t>
  </si>
  <si>
    <t>64CPV00686</t>
  </si>
  <si>
    <t>64CPV00686 PO63000625 บริษัท โกลว ครีเอทีฟ จำกัด จ้างประสานงานเพื่อจัดเวทีและจัดทำคลิปทุนตรีโทเอก</t>
  </si>
  <si>
    <t>1000-021184</t>
  </si>
  <si>
    <t>64CPV00687</t>
  </si>
  <si>
    <t>64CPV00687 PO63000954-2/5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</t>
  </si>
  <si>
    <t>1000-021186</t>
  </si>
  <si>
    <t>64CPV00688</t>
  </si>
  <si>
    <t>64CPV00688 PO64000024 นางสาว ใจญา แก้วพุฒตาล จ้างแปลเอกสารภาษาอังกฤษเพื่อใช้ในโครงการวิจัยสำรวจทักษะแรงงาน ครั้งที่ 2</t>
  </si>
  <si>
    <t>1000-021188</t>
  </si>
  <si>
    <t>64CPV00689</t>
  </si>
  <si>
    <t>64CPV00689 ร.ต.ท.หญิง ปุณยนุช หิรัญอร ค่าบริการพยาบาลวิชาชีพเพื่อตรวจคัดกรองเจ้าหน้าที่และบุคคลภายนอกก่อนเข้าสำนักงาน ประจำเดือนตุลาคม 2563</t>
  </si>
  <si>
    <t>1000-021190</t>
  </si>
  <si>
    <t>64CPV00690</t>
  </si>
  <si>
    <t>64CPV00690 PO63000680-3/3 บริษัท แอดวานซ์ ออดิท ทีม จำกัด 1. รายงานฉบับสมบูรณ์การตรวจสอบการโอนเงินอุดหนุนแบบมีเงื่อนไข ปีงบประมาณ 2561 และ 2562</t>
  </si>
  <si>
    <t>1000-021192</t>
  </si>
  <si>
    <t>64CPV00691</t>
  </si>
  <si>
    <t>64CPV00691 PO63000516-5/7 นางสาว ชาคริยา กิติโยธี infographic  การจัดสรรเงินอุดหนุนนักเรียนยากจนพิเศษแบบมีเงื่อนไข งวดที่ 5</t>
  </si>
  <si>
    <t>1000-021194</t>
  </si>
  <si>
    <t>64CPV00692</t>
  </si>
  <si>
    <t>64CPV00692 PO63000823 บริษัท กู๊ด อินโฟ แอนด์ แมเนจเมนท์ จำกัด จ้างจัดทำสำเนาเอกสาร ประสานงาน และจัดส่งเอกสารเพื่อส่งเสริมการดำเนินงาน</t>
  </si>
  <si>
    <t>1000-021196</t>
  </si>
  <si>
    <t>64CPV00693</t>
  </si>
  <si>
    <t>64CPV00693 PO64000021 บริษัท แอร์-เทค เอนจิเนียริ่ง (ประเทศไทย) จำกัด พ่นยาฆ่าเชื้อภายในสำนักงาน กสศ. (อาคารA)</t>
  </si>
  <si>
    <t>1000-021197</t>
  </si>
  <si>
    <t>64CPV00694</t>
  </si>
  <si>
    <t>64CPV00694 64PE000181 นาย ณภัทร สัตยุตม์ ค่าอาหารกิจกรรม EEF Learning : Storytelling with photos</t>
  </si>
  <si>
    <t>1000-021209</t>
  </si>
  <si>
    <t>64CPV00695</t>
  </si>
  <si>
    <t>64CPV00695 นางสาวรินรดา แต่งตั้ง การแปลภาษาเอกสารรรายละเอียดมาตรฐานการจัดจำแนกการศึกษา</t>
  </si>
  <si>
    <t>1000-021210</t>
  </si>
  <si>
    <t>64CPV00696</t>
  </si>
  <si>
    <t>64CPV00696 การประชุมคณะทำงานลงพื้นที่หนุนเสริม และสนับสนุนวิฃาการที่เข้าร่วมการประชุมเตรียมความพร้อมปฐมนิเทศนักศึกษา 27 ต.ค. 63</t>
  </si>
  <si>
    <t>1000-021211</t>
  </si>
  <si>
    <t>64CPV00697</t>
  </si>
  <si>
    <t>64CPV00697 การประชุมหารือโครงการต้นแบบระบบความมั่นคงทางการอาหารเพื่อการเรียนรู้ที่ดีของนักเรียนยากจนพิเศษ</t>
  </si>
  <si>
    <t>1000-021212</t>
  </si>
  <si>
    <t>64CPV00698</t>
  </si>
  <si>
    <t>64CPV00698 การประชุมคณะอนุกรรมการกำกับทิศทางโครงการส่งเสริมนักเรียนขาดแคลนทุนทรัพย์และด้อยโอกาสเพื่อการศึกษาต่อสายอาชีพชั้นสูง ครั้งที่ 7/2563</t>
  </si>
  <si>
    <t>1000-021213</t>
  </si>
  <si>
    <t>64CPV00699</t>
  </si>
  <si>
    <t>64CPV00699 การประชุมแนวทางความร่วมมือทางวิชาการด้านข้อมูลเพื่อลดความเหลื่อมล้ำทางการศึกษา 13 พ.ย. 63 กสศ.</t>
  </si>
  <si>
    <t>1000-021214</t>
  </si>
  <si>
    <t>64CPV00700</t>
  </si>
  <si>
    <t>64CPV00700 นางสาวจรรยา คูเมือง ค่าถอดเทปการประชุมคณะอนุกรรมการกำกับทิศทาง ครั้งที่ 7/2563 โครงการสร้างโอกาสทางการศึกษาสำหรับนักเรียนในพื้นที่ห่างไกล 6 พ.ย. 63</t>
  </si>
  <si>
    <t>1000-021215</t>
  </si>
  <si>
    <t>64CPV00701</t>
  </si>
  <si>
    <t>64CPV00701 นายอุดม วงษ์สิงห์ การประชุมหารือเรื่องเครื่องมือการพัฒนาคุณภาพครู 18 พ.ย. 63</t>
  </si>
  <si>
    <t>1000-021218</t>
  </si>
  <si>
    <t>64CPV00702</t>
  </si>
  <si>
    <t>64CPV00702 งวดที่2-63-0032-ทุนนวัตกรรมสายอาชีพชั้นสูง ปีการศึกษา 2563 ประเภททุน 5 ปี (ปวช. ต่อเนื่อง ปวส./อนุปริญญา) ระยะที่ 1  ของวิทยาลัยเทคนิคเชียงใหม่</t>
  </si>
  <si>
    <t>1000-021219</t>
  </si>
  <si>
    <t>64CPV00703</t>
  </si>
  <si>
    <t>64CPV00703 งวดที่2-63-0043-ทุนนวัตกรรมสายอาชีพชั้นสูง ปีการศึกษา 2563 ประเภททุน 2 ปี (ปวส./อนุปริญญา) ระยะที่ 1 ของวิทยาลัยเทคโนโลยีชลบุรี</t>
  </si>
  <si>
    <t>1000-021223</t>
  </si>
  <si>
    <t>64CPV00704</t>
  </si>
  <si>
    <t>64CPV00704 PO63000966-1/2 บริษัท เปนไท พับลิชชิ่ง จำกัด จ้างบริหารจัดการ Website หลัง การประชุมวิชาการนานาชาติฯ</t>
  </si>
  <si>
    <t>1000-021225</t>
  </si>
  <si>
    <t>64CPV00705</t>
  </si>
  <si>
    <t>64CPV00705 PO63000951-1/3 บริษัท ไอ แอนด์ ไอ คอมมิวนิเคชั่น จำกัด แผนการดำเนินงานตามขอบเขตสัญญา</t>
  </si>
  <si>
    <t>1000-021229</t>
  </si>
  <si>
    <t>64CPV00706</t>
  </si>
  <si>
    <t>64CPV00706 นางสาวรินรดา แต่งตั้ง (ลูกหนี้เงินยืม) 008764 การประชุมอนุกรรมการกำกับทิศทางโครงการทุนพัฒนาศักยภาพ ทุนพระกนิษฐาสัมมาชีพ 26 พ.ย. 63 10.00-12.30 กสศ.</t>
  </si>
  <si>
    <t>1000-021230</t>
  </si>
  <si>
    <t>64CPV00707</t>
  </si>
  <si>
    <t>64CPV00707 นางสาวรักชนก กลิ่นเจริญ (ลูกหนี้เงินยืม) 008664 ประชุมชี้แจงการดำเนินงานจัดทำข้อมูลระบบการคัดกรองนักเรียนยากจนและนักเรียนยากจนพิเศษ (นักเรียนทุนเสมอภาค) ประจำภาคเรียนที่ 2/2563</t>
  </si>
  <si>
    <t>1000-021240</t>
  </si>
  <si>
    <t>64CPV00708</t>
  </si>
  <si>
    <t>64CPV00708 PO63000884-2/4 นางสาว สุนทราภรณ์ กิติโยธี ออกแบบจดหมายข่าวและPresentation</t>
  </si>
  <si>
    <t>1000-021241</t>
  </si>
  <si>
    <t>64CPV00709</t>
  </si>
  <si>
    <t>64CPV00709 PO64000033 นางสาว สุนิตา กรดมณี จ้างถอดเทปบันทึกเสียงการประชุมเชิงปฏิบัติการเพื่อพัฒนาระบบการบริหารความเสี่ยง</t>
  </si>
  <si>
    <t>1000-021245</t>
  </si>
  <si>
    <t>64CPV00710</t>
  </si>
  <si>
    <t>64CPV00710 PO63001018-1/3 บริษัท เนชั่น โพส จำกัด โครงการสัมมนาวิชาการนานาชาติเพื่อความเสมอภาคทางการศึกษา</t>
  </si>
  <si>
    <t>1000-021247</t>
  </si>
  <si>
    <t>64CPV00711</t>
  </si>
  <si>
    <t>64CPV00711 PO63000924-2/3 บริษัท ไนซ์จ๊อบทีม จำกัด จัดจ้างเจ้าหน้าที่สนับสนุนการดำเนินงานโครงการสนับสนุนการพัฒนาครูและเด็กนอกระบบการศึกษา</t>
  </si>
  <si>
    <t>1000-021250</t>
  </si>
  <si>
    <t>64CPV00712</t>
  </si>
  <si>
    <t>64CPV00712 PO63000841 บริษัท โกโพเมโล จำกัด ซื้อการอัพเกรดจาก G Suite Business</t>
  </si>
  <si>
    <t>1000-021254</t>
  </si>
  <si>
    <t>64CPV00713</t>
  </si>
  <si>
    <t>64CPV00713 PO63000923 บริษัท โกโพเมโล จำกัด License Google Meet</t>
  </si>
  <si>
    <t>1000-021252</t>
  </si>
  <si>
    <t>64CPV00714</t>
  </si>
  <si>
    <t>64CPV00714 PO63000706 บริษัท โอไอซี ครีเอชั่น จำกัด โครงการบริหารจัดการเตรียมของให้น้องต้อนรับน้องกลับเข้าโรงเรียน</t>
  </si>
  <si>
    <t>1000-021257</t>
  </si>
  <si>
    <t>64CPV00715</t>
  </si>
  <si>
    <t>64CPV00715 PO63000651-3/4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</t>
  </si>
  <si>
    <t>1000-021259</t>
  </si>
  <si>
    <t>64CPV00716</t>
  </si>
  <si>
    <t>64CPV00716 PO64000030-1/2 บริษัท ไนซ์จ๊อบทีม จำกัด จ้างออกแบบและผลิตสื่อประชาสัมพันธ์รายการโชคดีที่มีครู</t>
  </si>
  <si>
    <t>1000-021261</t>
  </si>
  <si>
    <t>64CPV00717</t>
  </si>
  <si>
    <t>64CPV00717 PO63000521-5/12 นาง งามจิตต์ จันทรสาธิต รายงานผลการปฏิบัติงาน</t>
  </si>
  <si>
    <t>1000-021263</t>
  </si>
  <si>
    <t>64CPV00718</t>
  </si>
  <si>
    <t>64CPV00718 PO63000925 ห้างหุ้นส่วนจำกัด วสุ ก๊อปปี้ 1995 จัดจ้างทำเล่มหนังสือ เพื่อเผยแพร่ความรู้สำหรับโครงการครูรัก(ษ์)ถิ่น</t>
  </si>
  <si>
    <t>1000-021265</t>
  </si>
  <si>
    <t>64CPV00719</t>
  </si>
  <si>
    <t>64CPV00719 PO63000485-6/12 บริษัท คอนแทค ไซแอนตีส 2006 จำกัด ค่าบริการกำจัดปลวก มด แมลงสาบ หนู</t>
  </si>
  <si>
    <t>1000-021267</t>
  </si>
  <si>
    <t>64CPV00720</t>
  </si>
  <si>
    <t>64CPV00720 PO63000599-4/5 บริษัท โปรเฟสชันนัล อินเทอนัลออดิทเซอร์วิส จำกัด รายงานการดำเนินงาน เดือนตุลาคม 2563</t>
  </si>
  <si>
    <t>1000-021269</t>
  </si>
  <si>
    <t>64CPV00721</t>
  </si>
  <si>
    <t>64CPV00721 PO63000694 บริษัท ธรรมดี โปรดักชั่น จำกัด โครงการผลิตคลิปวิดีโอนักเรียนยากจนพิเศษเพื่อสร้างการมีส่วนร่วมในการระดมทุน</t>
  </si>
  <si>
    <t>1000-021271</t>
  </si>
  <si>
    <t>64CPV00722</t>
  </si>
  <si>
    <t>64CPV00722 PO63000781 บริษัท โอไอซี ครีเอชั่น จำกัด ผลิตกระเป๋าผ้าเพื่อสื่อสารสาธารณะ</t>
  </si>
  <si>
    <t>1000-021283</t>
  </si>
  <si>
    <t>64CPV00723</t>
  </si>
  <si>
    <t>64CPV00723 PO63000944-3/3 บริษัท สกาย แอสเซ็ท จำกัด จ้างบริหารจัดการโครงการการเงินและพัสดุ</t>
  </si>
  <si>
    <t>1000-021273</t>
  </si>
  <si>
    <t>64CPV00724</t>
  </si>
  <si>
    <t>64CPV00724 PO63000655-3/3 บริษัท อัพเดท โซลูชั่น จำกัด โครงการการจัดหาสิทธิ์การใช้งาน Zapier เพื่อใช้ในกระบวนการ Process Automation (ลำดับ 4)</t>
  </si>
  <si>
    <t>1000-021275</t>
  </si>
  <si>
    <t>64CPV00725</t>
  </si>
  <si>
    <t>64CPV00725 PO64000035 ห้างหุ้นส่วนจำกัด เบอเดนซัพพลาย -กระดาษชำระ  คิมซอฟเจอาร์ที 2 ชั้น</t>
  </si>
  <si>
    <t>1000-021277</t>
  </si>
  <si>
    <t>64CPV00726</t>
  </si>
  <si>
    <t>64CPV00726 PO63000707 บริษัท ซุปเปอร์อูเบอร์ ฟิล์ม จำกัด โครงการลงพื้นที่สำรวจเพื่อสื่อสารนักเรียนที่ได้รับทุพโภชนาการหรือนักเรียนยากจนพิเศษ</t>
  </si>
  <si>
    <t>1000-021279</t>
  </si>
  <si>
    <t>64CPV00727</t>
  </si>
  <si>
    <t>64CPV00727 PO63000982 บริษัท โกลว ครีเอทีฟ จำกัด จ้างลงพื้นที่เพื่อสื่อสารเด็กเปราะบางหรือครู</t>
  </si>
  <si>
    <t>1000-021281</t>
  </si>
  <si>
    <t>64CPV00728</t>
  </si>
  <si>
    <t>64CPV00728 PO63000619 บริษัท วีดู ไอที เซอร์วิส จำกัด ต่ออายุ Antivirus ชุดที่ 1</t>
  </si>
  <si>
    <t>1000-021285</t>
  </si>
  <si>
    <t>64CPV00729</t>
  </si>
  <si>
    <t>64CPV00729 PO63000826-1/6 นายอเนก ปิ๋วธัญญา จ้างเหมาบริการถ่ายรูป</t>
  </si>
  <si>
    <t>1000-021287</t>
  </si>
  <si>
    <t>64CPV00730</t>
  </si>
  <si>
    <t>64CPV00730 PO63000688 บริษัท โคคูโย อินเตอร์เนชั่นแนล (ประเทศไทย) จำกัด ซื้อเฟอร์นิเจอร์สำนักงานเพิ่มเติม</t>
  </si>
  <si>
    <t>1000-021289</t>
  </si>
  <si>
    <t>64CPV00731</t>
  </si>
  <si>
    <t>64CPV00731 PO63000671 บริษัท เอกราช คอมพิวเตอร์ จำกัด ซื้อ MacBook Pro 16" SG/2.3GHZ 8C/16GB/5500M/1TB-THA</t>
  </si>
  <si>
    <t>1000-021292</t>
  </si>
  <si>
    <t>64CPV00732</t>
  </si>
  <si>
    <t>64CPV00732 PO63000983-1/2 บริษัท แอทไวส คอนซัลติ้ง จำกัด จ้างจัดทำโครงการ ออกแบบ และการจัดทำสื่อสิ่งพิมพ์ซึ่งเป็นผลจากการประชุมวิชาการนานาชาติ ชุดที่ 2</t>
  </si>
  <si>
    <t>1000-021314</t>
  </si>
  <si>
    <t>64CPV00733</t>
  </si>
  <si>
    <t>64CPV00733 PO62000417-3/3 นางสาวเมธาวี สุคัมภีรานนท์ งวด 3 รายงานฉบับสมบูรณ์โครงการสื่อพัฒนาทักษะการเงิน</t>
  </si>
  <si>
    <t>1000-021316</t>
  </si>
  <si>
    <t>64CPV00734</t>
  </si>
  <si>
    <t>64CPV00734 PO63000916-1/2 นายอนรรฆ พิทักษ์ธานิน โครงการจัดทำเครื่องมือคัดกรองเพื่อให้ความช่วยเหลือเด็กในภาวะวิกฤต   งวดที่ 1</t>
  </si>
  <si>
    <t>1000-021319</t>
  </si>
  <si>
    <t>64CPV00735</t>
  </si>
  <si>
    <t>64CPV00735 PO63000994-1/3 บริษัท โอไอซี ครีเอชั่น จำกัด จ้างขยายผลเครือข่ายสถานศึกษาเพื่อความ เสมอภาคทางการศึกษาและพัฒนานวัตกรรมเครือข่ายความร่วมมือ</t>
  </si>
  <si>
    <t>1000-021321</t>
  </si>
  <si>
    <t>64CPV00736</t>
  </si>
  <si>
    <t>64CPV00736 PO63000854 บริษัท กู๊ด อินโฟ แอนด์ แมเนจเมนท์ จำกัด จ้างส่งเอกสารประชาสัมพันธ์โครงการครูรัก(ษ์)ถิ่น  รุ่นที่ 2</t>
  </si>
  <si>
    <t>1000-021323</t>
  </si>
  <si>
    <t>64CPV00737</t>
  </si>
  <si>
    <t>64CPV00737 PO63000773-2/2 บริษัท เอ็ม อี อี จำกัด จ้างปรับปรุงสำนักงานเพิ่มเติม (งานตกแต่งภายในและงานระบบ) ของกสศ.</t>
  </si>
  <si>
    <t>1000-021325</t>
  </si>
  <si>
    <t>64CPV00738</t>
  </si>
  <si>
    <t>64CPV00738 PO63000617-2 บริษัท เคพีเอ็มจี ภูมิไชย ที่ปรึกษาธุรกิจ จำกัด รายงานสรุปผลและข้อเสนอแนะที่ควรพิจารณาปรับปรุง</t>
  </si>
  <si>
    <t>1000-021328</t>
  </si>
  <si>
    <t>64CPV00739</t>
  </si>
  <si>
    <t>64CPV00739 PO63000881 บริษัท กู๊ด อินโฟ แอนด์ แมเนจเมนท์ จำกัด จัดซื้อหนังสือ What makes us human? สิ่งใดเล่าทำให้เราเป็นมนุษย์</t>
  </si>
  <si>
    <t>1000-021330</t>
  </si>
  <si>
    <t>64CPV00740</t>
  </si>
  <si>
    <t>64CPV00740 PO63000956 บริษัท พี.พี.พี.แอพพาเรล จำกัด จัดจ้างสนับสนุนเกี่ยวกับการประชาสัมพันธ์โครงการจัดการศึกษาเชิงพื้นที่เพื่อความเสมอภาคทางการศึกษา</t>
  </si>
  <si>
    <t>1000-021332</t>
  </si>
  <si>
    <t>64CPV00741</t>
  </si>
  <si>
    <t>64CPV00741 PO63001012-1/3 บริษัท กรุงเทพคลังเอกสาร จำกัด จ้างบริการจัดเก็บเอกสารและเฟอร์นิเจอร์</t>
  </si>
  <si>
    <t>1000-021362</t>
  </si>
  <si>
    <t>64CPV00742</t>
  </si>
  <si>
    <t>64CPV00742 PO63000725-1/5 บริษัท ไนซ์จ๊อบทีม จำกัด ค่าจ้างบุคลากรเพื่อสนับสนุนงานสัญญา</t>
  </si>
  <si>
    <t>1000-021337</t>
  </si>
  <si>
    <t>64CPV00743</t>
  </si>
  <si>
    <t>64CPV00743 PO63000842 บริษัท กู๊ด อินโฟ แอนด์ แมเนจเมนท์ จำกัด จ้างจัดเตรียมถุงยังชีพ ประกอบไปด้วย สแกนโลโก้ กสศ. จัดเตรียมสินค้าอุปโภคบริโภคที่จำเป็นพร้อมสถานที่จัดเก็บ ภายใต้โครงการสื่อสารช่วยเหลือภ</t>
  </si>
  <si>
    <t>1000-021339</t>
  </si>
  <si>
    <t>64CPV00744</t>
  </si>
  <si>
    <t>64CPV00744 PO64000026 บริษัท บูมเมอแรง ออร์กาไนซ์ แอนด์ คอนซัลแตนท์ จำกัด เช่าอุปกรณ์สำหรับแปลภาษาเพื่อใช้ในการประชุม</t>
  </si>
  <si>
    <t>1000-021341</t>
  </si>
  <si>
    <t>64CPV00745</t>
  </si>
  <si>
    <t>64CPV00745 PO63000569-3/3 บริษัท ฟูจิ ซีร็อกซ์ (ประเทศไทย) จำกัด ค่าเครื่องถ่ายเอกสารภายในสำนักงาน</t>
  </si>
  <si>
    <t>1000-021344</t>
  </si>
  <si>
    <t>64CPV00746</t>
  </si>
  <si>
    <t>64CPV00746 บริษัท พีพี เซอร์วิซ แอนด์ คอนซัลท์ จำกัด ตรวจรายงานการเบิกเงินงวดโครงการสนับสนุนทุนของ กสศ. เดือนตุลาคม 2563</t>
  </si>
  <si>
    <t>1000-021346</t>
  </si>
  <si>
    <t>64CPV00747</t>
  </si>
  <si>
    <t>64CPV00747 PO63001016-1/3 บริษัท บุ๊คสเคป พลัส จำกัด โครงการขับเคลื่อนความรู้เพื่อลดความเหลื่อมล้ำทางการศึกษา</t>
  </si>
  <si>
    <t>1000-021348</t>
  </si>
  <si>
    <t>64CPV00748</t>
  </si>
  <si>
    <t>64CPV00748 PO63000976-1/3 บริษัท พันช์อัพ เวิลด์ จำกัด โครงการการออกแบบและผลิตสื่อโครงการพัฒนาทักษะอาชีพสำหรับผู้ที่ขาดแคลนทุนทรัพย์และด้อยโอกาสที่ใช้ชุมชนเป็นฐาน</t>
  </si>
  <si>
    <t>1000-021350</t>
  </si>
  <si>
    <t>64CPV00749</t>
  </si>
  <si>
    <t>64CPV00749 PO63000770-2/3 บริษัท ออลไรท์ คอร์ปอเรชั่น จำกัด จ้างพัฒนารูปแบบและแนวทางการมอบรางวัลครู Covid 19</t>
  </si>
  <si>
    <t>1000-021364</t>
  </si>
  <si>
    <t>64CPV00750</t>
  </si>
  <si>
    <t>64CPV00750 PO63001002 บริษัท โอไอซี ครีเอชั่น จำกัด จ้างบริหารจัดการลงพื้นที่คัดกรอง</t>
  </si>
  <si>
    <t>1000-021366</t>
  </si>
  <si>
    <t>64CPV00751</t>
  </si>
  <si>
    <t>64CPV00751 PO63000825-1/3 บริษัท นอร์ธพลัส จำกัด จ้างผู้ควบคุมงานปรับปรุงสำนักงาน กสศ. ชั้น 13 อาคารเอส.พี.</t>
  </si>
  <si>
    <t>1000-021368</t>
  </si>
  <si>
    <t>64CPV00752</t>
  </si>
  <si>
    <t>64CPV00752 PO63000943-1 บริษัท ทูมีนา จำกัด จ้างบริหารจัดการสนับสนุนการขยายผลและพัฒนาความช่วยเหลือ กลุ่มเด็กปฐมวัยยากจนในสถานพัฒนาเด็กปฐมวัย และเด็กปฐมวัยนอกระบบ</t>
  </si>
  <si>
    <t>1000-021371</t>
  </si>
  <si>
    <t>64CPV00753</t>
  </si>
  <si>
    <t>64CPV00753 นางสาวกมลวรรณ พลับจีน (ลูกหนี้เงินยืม) 008864 การประชุมนำเสนอระบบสารสนเทศโครงการครูรักษ์ถิ่น 27 พ.ย. 63 10.00-12.00 กสศ.</t>
  </si>
  <si>
    <t>1000-021372</t>
  </si>
  <si>
    <t>64CPV00754</t>
  </si>
  <si>
    <t>64CPV00754 นายปวิทย์ พรศิริพิทยาธร (ลูกหนี้เงินยืม) 009164 ประชุมการอบรม Cybersecurity Awareness Seminar 27 พ.ย. 63 09.00-17.00 กสศ.</t>
  </si>
  <si>
    <t>1000-021374</t>
  </si>
  <si>
    <t>64CPV00755</t>
  </si>
  <si>
    <t>64CPV00755 นางสาวชนกพรรณ วรดิลก (ลูกหนี้เงินยืม) 008964 การประชุม ยกระดับคุณภาพโรงเรียน ลดความเหลื่อมล้ำ ภาคกลาง 28-29 พ.ย. 63 09.00-16.30 ศูนย์ประชุม อิมแพ็คฟอรั่ม</t>
  </si>
  <si>
    <t>1000-021375</t>
  </si>
  <si>
    <t>64CPV00756</t>
  </si>
  <si>
    <t>64CPV00756 นางสาวชนกพรรณ วรดิลก (ลูกหนี้เงินยืม) 009064 การประชุมหารือการจัดทำสื่อเผยแพร่องค์ความรู้ให้กับเยาวชนรุ่นใหม่ 30 พ.ย. 63 13.30-17.00 กสศ.</t>
  </si>
  <si>
    <t>1000-021377</t>
  </si>
  <si>
    <t>64CPV00757</t>
  </si>
  <si>
    <t>64CPV00757 เงินเดือนบุคคลากร เดือน พฤศจิกายน 2564</t>
  </si>
  <si>
    <t>1000-021384</t>
  </si>
  <si>
    <t>64CPV00758</t>
  </si>
  <si>
    <t>64CPV00758 บริษัทหลักทรัพย์จัดการกองทุน ทิสโก้ จำกัด เงินสมทบกองทุนสำรองเลี้ยงชีพ เดือน พฤศจิกายน 2563</t>
  </si>
  <si>
    <t>1000-021385</t>
  </si>
  <si>
    <t>64CPV00759</t>
  </si>
  <si>
    <t>64CPV00759 นางสาวกมลวรรณ พลับจีน (ลูกหนี้เงินยืม) 009264 ลงพื้นที่ปฏิบัติงาน ม.พระจอมเกล้าธนบุรี จ.น่าน 28 พ.ย.-1 ธ.ค. 63</t>
  </si>
  <si>
    <t>1000-021408</t>
  </si>
  <si>
    <t>64CPV00760</t>
  </si>
  <si>
    <t>64CPV00760 PO63000904-1/3 บริษัท ชัดแจ้ง จำกัด จ้างผลิตเนื้อหาและรวบรวมประเด็นเพื่อลดความเหลื่อมล้ำทางการศึกษา</t>
  </si>
  <si>
    <t>1000-021410</t>
  </si>
  <si>
    <t>64CPV00761</t>
  </si>
  <si>
    <t>64CPV00761 ลงทุนในกองทุนเปิดเค บริหารเงิน (K-CASH) ตัดเงินอัตโนมัติผ่านบัญชีธนาคารเกียรตินาคิน ภัทร 328-6</t>
  </si>
  <si>
    <t>1000-021416</t>
  </si>
  <si>
    <t>64CPV00762</t>
  </si>
  <si>
    <t>64CPV00762 นางสาวจารุกิตติ์ กนกจรส (ลูกหนี้เงินยืม) 009364 1.ประชุมคณะทำงานโครงการจัดการศึกษาฯ จ.กาญจนบุรี 2.ประชุมหารือคณะทำงานฯ จ.ภูเก็ต 3.กิจกรรมเปิดโครงการจัดการศึกษา จ.สุราษฎร์ธานี 30</t>
  </si>
  <si>
    <t>1000-021436</t>
  </si>
  <si>
    <t>64CPV00763</t>
  </si>
  <si>
    <t>64CPV00763 นางสาววาสินี แย้มดี (ลูกหนี้เงินยืม) 009664 การจัดกิจกรรม Board game club 30 พ.ย. 63 12.00-13.00 Equity Lab</t>
  </si>
  <si>
    <t>1000-021442</t>
  </si>
  <si>
    <t>64CPV00764</t>
  </si>
  <si>
    <t>64CPV00764 PO63000697-4/6 นางสาว พรทิพย์ บุญฉ่ำ รายงานสรุปผลการดำเนินงาน  งวดที่ 4</t>
  </si>
  <si>
    <t>1000-021445</t>
  </si>
  <si>
    <t>64CPV00765</t>
  </si>
  <si>
    <t>64CPV00765 PO63000489-6/6 นาย นรินทร์ ฉันทะวุฒิพงศ์ ค่าจ้างเจ้าหน้าที่สนับสนุนการดำเนินงานศูนย์สัญญา</t>
  </si>
  <si>
    <t>1000-021447</t>
  </si>
  <si>
    <t>64CPV00766</t>
  </si>
  <si>
    <t>64CPV00766 PO63000303-9/11 นางสาว วรางคณา สิ่งสม รายละเอียดผลการปฏิบัติงานโครงการการจัดประชุมวิชาการนานาชาติฯ (เดือนพฤศจิกายน 2563)</t>
  </si>
  <si>
    <t>1000-021450</t>
  </si>
  <si>
    <t>64CPV00767</t>
  </si>
  <si>
    <t>64CPV00767 PO63000693-4/8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4</t>
  </si>
  <si>
    <t>1000-021453</t>
  </si>
  <si>
    <t>64CPV00768</t>
  </si>
  <si>
    <t>64CPV00768 PO63000696-4/6 นางสาว ศิริวรรณ คงเมฆา รายงานสรุปผลการดำเนินงาน งวดที่ 4</t>
  </si>
  <si>
    <t>1000-021456</t>
  </si>
  <si>
    <t>64CPV00769</t>
  </si>
  <si>
    <t>64CPV00769 PO63000695-4/6 นางสาว วิไลภรณ์ พันเพ็ชร รายงานสรุปผลการดำเนินงาน งวดที่ 4</t>
  </si>
  <si>
    <t>1000-021461</t>
  </si>
  <si>
    <t>64CPV00770</t>
  </si>
  <si>
    <t>64CPV00770 PO63000514-6/8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</t>
  </si>
  <si>
    <t>1000-021465</t>
  </si>
  <si>
    <t>64CPV00771</t>
  </si>
  <si>
    <t>64CPV00771 PO63000357-8/12 นางสาวยุลตา จินดาศิริอรุณ รายงานสรุปผลการทำงาน งวดที่๘</t>
  </si>
  <si>
    <t>1000-021467</t>
  </si>
  <si>
    <t>64CPV00772</t>
  </si>
  <si>
    <t>64CPV00772 PO63000311-9/12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(เดือนพฤศจิกายน 2563)</t>
  </si>
  <si>
    <t>1000-021469</t>
  </si>
  <si>
    <t>64CPV00773</t>
  </si>
  <si>
    <t>64CPV00773 PO64000014-2/3 นางสาวพิศมัย รัตนโรจน์สกุล -รายงานผลการบริหารจัดการ งวดที่ 2</t>
  </si>
  <si>
    <t>1000-021471</t>
  </si>
  <si>
    <t>64CPV00774</t>
  </si>
  <si>
    <t>64CPV00774 PO63000862-3/3 นางสาว สุนิตา กรดมณี ค่าจ้างเจ้าหน้าที่สนับสนุนการดำเนินงานของศูนย์สัญญา เดือนพฤศจิกายน 2563</t>
  </si>
  <si>
    <t>1000-021477</t>
  </si>
  <si>
    <t>64CPV00775</t>
  </si>
  <si>
    <t>64CPV00775 PO63000435-7/12 นางสาว มุกฑารีย์ ชูความดี จัดจ้างบุคคลเพื่อดำเนินงานสนับสนุนฝ่ายตรวจสอบภายใน ประจำเดือนพฤศจิกายน 2563</t>
  </si>
  <si>
    <t>1000-021479</t>
  </si>
  <si>
    <t>64CPV00776</t>
  </si>
  <si>
    <t>64CPV00776 PO63000387-8/12 นางสาว นันทิวรรณ อภิสิงห์ จัดจ้างบุคคลเพื่อดำเนินงานสนับสนุนฝ่ายตรวจสอบภายใน ประจำเดือนพฤศจิกายน 2563</t>
  </si>
  <si>
    <t>1000-021482</t>
  </si>
  <si>
    <t>64CPV00777</t>
  </si>
  <si>
    <t>64CPV00777 PO63000610-5/10 นางสาว พรประภา พงษารัตน์ รายงานสรุปผลการดำเนินงาน งวดที่ 5</t>
  </si>
  <si>
    <t>1000-021485</t>
  </si>
  <si>
    <t>64CPV00778</t>
  </si>
  <si>
    <t>64CPV00778 PO63000724-4/6 นางสาว ชุติวีร์ โตมี -รายงานสรุปผลการดำเนินงาน งวดที่ 4</t>
  </si>
  <si>
    <t>1000-021488</t>
  </si>
  <si>
    <t>64CPV00779</t>
  </si>
  <si>
    <t>64CPV00779 PO63000356-8/12 นางสาวปภาณี ยมนัตถ์ รายงานสรุปผลการดำเนินงาน งวดที่ ๘</t>
  </si>
  <si>
    <t>1000-021500</t>
  </si>
  <si>
    <t>64CPV00780</t>
  </si>
  <si>
    <t>64CPV00780 PO63000662-2 บริษัท ดาต้าฟาร์ม จำกัด ร่างรายงานผลการสอบทานการตรวจสอบ (Draft Report)</t>
  </si>
  <si>
    <t>1000-021507</t>
  </si>
  <si>
    <t>64CPV00781</t>
  </si>
  <si>
    <t>64CPV00781 PO64000007-1/12 นางสาว ฝานฝัน ยมศรีเคน จ้างเหมาบริการบุคคลเพื่อปฏิบัติงานธุรการฝ่ายบัญชีและการเงิน เดือน พฤศจิกายน 63</t>
  </si>
  <si>
    <t>1000-021509</t>
  </si>
  <si>
    <t>64CPV00782</t>
  </si>
  <si>
    <t>64CPV00782 PO64000006-1/2 นางสาวฐิติมา เปรมประเสริฐ จ้างเหมาบริการบุคคลเพื่อปฏิบัติงานสนับสนุนฝ่ายบัญชีและการเงิน เดือน พฤศจิกายน 2563</t>
  </si>
  <si>
    <t>1000-021515</t>
  </si>
  <si>
    <t>64CPV00783</t>
  </si>
  <si>
    <t>64CPV00783 PO64000028-2/3 นางสาว ศศิธร เรี่ยวธรรมรัฐ - ชุดงานออกแบบเดือนพฤศจิกายน 2563</t>
  </si>
  <si>
    <t>1000-021517</t>
  </si>
  <si>
    <t>64CPV00784</t>
  </si>
  <si>
    <t>64CPV00784 PO64000012-2/3 น.ส.ปิยะนุช บุปผา -รายงานผลการบริหารจัดการ งวดที่ 2</t>
  </si>
  <si>
    <t>1000-021519</t>
  </si>
  <si>
    <t>64CPV00785</t>
  </si>
  <si>
    <t>64CPV00785 PO64000015-2/12 นางสาวกัณห์ชลี ขวางเสน -รายงานผลการบริหารจัดการ งวดที่ 2</t>
  </si>
  <si>
    <t>1000-021523</t>
  </si>
  <si>
    <t>64CPV00786</t>
  </si>
  <si>
    <t>64CPV00784 PO64000089-1/12 น.ส. ชูสะอาด กันธรส จ้างผู้เชี่ยวชาญระบบเงินอุดหนุนผู้ขาดแคลนทุนทรัพย์ เดือน พ.ย. งวดที่ 1</t>
  </si>
  <si>
    <t>1000-021521</t>
  </si>
  <si>
    <t>64CPV00787</t>
  </si>
  <si>
    <t>64CPV00787 PO64000029-2/3 นางสาว ศิริภา โพธิ์ศรี -กิจกรรมส่งเสริม ประจำเดือน พฤศจิกายน 2563 ไม่น้อยกว่า 1 กิจกรรม</t>
  </si>
  <si>
    <t>1000-021525</t>
  </si>
  <si>
    <t>64CPV00788</t>
  </si>
  <si>
    <t>64CPV00788 PO63000490-6/6 นายวิโรจน์ โชควิวัฒน รายงานสรุปผลการดำเนินงาน พ.ย. 63</t>
  </si>
  <si>
    <t>1000-021529</t>
  </si>
  <si>
    <t>64CPV00789</t>
  </si>
  <si>
    <t>64CPV00789 PO63000429-7/12 นาย ธนากร เจริญศิริพรกุล ค่าจ้างเหมาบริการจัดหาเจ้าหน้าที่แอดมินธุรการฝ่ายสารสนเทศ เดือน พ.ย. 63 งวดที่ 7</t>
  </si>
  <si>
    <t>1000-021527</t>
  </si>
  <si>
    <t>64CPV00790</t>
  </si>
  <si>
    <t>64CPV00790 PO64000027-2/3 นางสาว สิรามล ตันศิริ -ชุดออกแบบการรวบรวมข้อมูลอย่างเป็นระบบ</t>
  </si>
  <si>
    <t>1000-021531</t>
  </si>
  <si>
    <t>64CPV00791</t>
  </si>
  <si>
    <t>64CPV00791 PO63000899-2/2 นางสาว ตรีชฎา พลชนะ จ้างเหมาประสานงานกับหน่วยงานและบุคคลเรื่องการบริจาค งวดที่ 2</t>
  </si>
  <si>
    <t>1000-021535</t>
  </si>
  <si>
    <t>64CPV00792</t>
  </si>
  <si>
    <t>64CPV00792 PO63000744-4/12 นางสาว สุวิชล สีนิล รายงานสรุปผลการดำเนินงาน สนับสนุนการบริหารงานทั่วไป ฝ่ายเทคโนโลยีสารสนเทศ</t>
  </si>
  <si>
    <t>1000-021533</t>
  </si>
  <si>
    <t>64CPV00793</t>
  </si>
  <si>
    <t>64CPV00793 PO64000056-1/2 นาย ธรรมสถิตย์ ผลแก้ว จ้างเหมาบริการสื่อสารข่าวผ่านอีเมล์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</t>
  </si>
  <si>
    <t>1000-021537</t>
  </si>
  <si>
    <t>64CPV00794</t>
  </si>
  <si>
    <t>64CPV00794 PO63000882-2/3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2PO63000882-2/3 น</t>
  </si>
  <si>
    <t>1000-021539</t>
  </si>
  <si>
    <t>64CPV00795</t>
  </si>
  <si>
    <t>64CPV00795 PO63000692-4/8 นาย นราทร เงาศิริกาญจนกุล จัดจ้างเจ้าหน้าที่สนับสนุนการทำงานสำนักพัฒนาคุณภาพครูฯ งวดที่ 4</t>
  </si>
  <si>
    <t>1000-021542</t>
  </si>
  <si>
    <t>64CPV00796</t>
  </si>
  <si>
    <t>64CPV00796 PO64000008-1/6 นายจิรายุส พุทธาภิบาลกุล จ้างบุคลากรเพื่อดำเนินงานตรวจสอบของฝ่ายตรวจสอบภายใน</t>
  </si>
  <si>
    <t>1000-021544</t>
  </si>
  <si>
    <t>64CPV00797</t>
  </si>
  <si>
    <t>64CPV00797 PO63000443-7/9 นางสาวสุจิตรา สมปาน จัดจ้างเจ้าหน้าที่บริหารงานทั่วไป ฝ่ายสื่อสารองค์กร ประจำเดือน พฤศจิกายน 2563</t>
  </si>
  <si>
    <t>1000-021547</t>
  </si>
  <si>
    <t>64CPV00798</t>
  </si>
  <si>
    <t>64CPV00798 PO63000491-6/12 นาย อาม ศรีมาลา รายงานสรุปผลการดำเนินการเดือน พฤศจิกายน 2563 งวดที่ 6</t>
  </si>
  <si>
    <t>1000-021549</t>
  </si>
  <si>
    <t>64CPV00799</t>
  </si>
  <si>
    <t>64CPV00799 PO63000806-3/7 นางสาว ณัฐวรรณ อำนวยสินสิริ จ้างเจ้าหน้าที่ประสานงานวิชาการสำนักพัฒนาคุณภาพครูฯ งวดที่ 3</t>
  </si>
  <si>
    <t>1000-021566</t>
  </si>
  <si>
    <t>64CPV00800</t>
  </si>
  <si>
    <t>64CPV00800 PO63000941-3/3 นาง วิภาวี บุรุษหงส์ จ้างเหมาบริหารจัดการงานระดมทุน งวดที่3</t>
  </si>
  <si>
    <t>1000-021568</t>
  </si>
  <si>
    <t>64CPV00801</t>
  </si>
  <si>
    <t>64CPV00801 PO63000928-2/3 นางสาว ปิยวรรณ สุขนุกูล ค่าจ้างเลขานุการของสำนักธรรมาภิบาลและบริหารทั่วไป เดือนพฤศจิกายน 2563</t>
  </si>
  <si>
    <t>1000-021573</t>
  </si>
  <si>
    <t>64CPV00802</t>
  </si>
  <si>
    <t>64CPV00802 64PA000078 นายณภัทร สัตยุตม์ (ลูกหนี้เงินยืม) 007864 กิจกรรมพัฒนาองค์กร (OD EEF) EEF: Learn - Unlearn - Relearn 4-5 ธ.ค. 63 08.00-17.00 บ้านอัมพวา รีสอร์ท แอนด์ สปา</t>
  </si>
  <si>
    <t>1000-021576</t>
  </si>
  <si>
    <t>64CPV00803</t>
  </si>
  <si>
    <t>64CPV00803 งวดที่1-63-0532-ประเมินผลการดำเนินงานของกองทุนเพื่อความเสมอภาคทางการศึกษา ตามกรอบการประเมินขององค์การมหาชน</t>
  </si>
  <si>
    <t>1000-021579</t>
  </si>
  <si>
    <t>64CPV00804</t>
  </si>
  <si>
    <t>สำนักงานศูนย์วิจัยและให้คำปรึกษาแห่งมหาวิทยาลัยธรรมศาสตร์</t>
  </si>
  <si>
    <t>1000-021577</t>
  </si>
  <si>
    <t>64CPV00805</t>
  </si>
  <si>
    <t>64CPV00805 งวดที่2-63-0183-ทุนนวัตกรรมสายอาชีพชั้นสูง ปีการศึกษา 2563 ประเภททุน 2 ปี (ปวส./อนุปริญญา) ของ วิทยาลัยเทคโนโลยียานยนต์โตโยต้า</t>
  </si>
  <si>
    <t>1000-021580</t>
  </si>
  <si>
    <t>64CPV00806</t>
  </si>
  <si>
    <t>64CPV00806 งวดที่3-62-0407-ส่งเสริมอาชีพเครื่องปั้นดินเผาตำบลเชียงเครือ</t>
  </si>
  <si>
    <t>1000-021581</t>
  </si>
  <si>
    <t>64CPV00807</t>
  </si>
  <si>
    <t>64CPV00807 งวดที่3-62-0388-การฝึกอบรมทักษะวิชาชีพช่างติดตั้งเดินสายไฟฟ้า ให้กับผู้ต้องขังทัณฑสถานบำบัดพิเศษจังหวัดพระนครศรีอยุธยา</t>
  </si>
  <si>
    <t>1000-021582</t>
  </si>
  <si>
    <t>64CPV00808</t>
  </si>
  <si>
    <t>64CPV00808 งวดที่1-63-0470-ขยายผลหลักสูตรการพัฒนาครูปฐมวัย ผู้ดูแลเด็ก และครูผู้ช่วย และพัฒนาข้อเสนอในการปฏิรูประบบการผลิตและพัฒนาครูปฐมวัย ผู้ดูแลเด็กและครูผู้ช่วย</t>
  </si>
  <si>
    <t>1000-021583</t>
  </si>
  <si>
    <t>64CPV00809</t>
  </si>
  <si>
    <t>64CPV00809 งวดที่1-63-0461-การสนับสนุนวิชาการสำหรับการจัดการศึกษาเชิงพื้นที่เพื่อความเสมอภาคทางการศึกษา  กลุ่มเด็กปฐมวัย : ภาคกลาง ระยะที่ 2</t>
  </si>
  <si>
    <t>1000-021584</t>
  </si>
  <si>
    <t>64CPV00810</t>
  </si>
  <si>
    <t>64CPV00810 งวดที่2-63-0200-ทุนนวัตกรรมสายอาชีพชั้นสูง ปีการศึกษา 2563 ประเภททุน 2 ปี (ปวส./อนุปริญญา) ของ วิทยาลัยเทคนิคสองแคว</t>
  </si>
  <si>
    <t>1000-021585</t>
  </si>
  <si>
    <t>64CPV00811</t>
  </si>
  <si>
    <t>64CPV00811 งวดที่2-63-0175-ทุนนวัตกรรมสายอาชีพชั้นสูง ปีการศึกษา 2563 ประเภททุน 2 ปี (ปวส./อนุปริญญา)  ของ วิทยาลัยการอาชีพนครไทย</t>
  </si>
  <si>
    <t>1000-021586</t>
  </si>
  <si>
    <t>64CPV00812</t>
  </si>
  <si>
    <t>64CPV00812 งวดที่2-63-0173-ทุนนวัตกรรมสายอาชีพชั้นสูง ปีการศึกษา 2563 ประเภททุน 5 ปี (ปวช. ต่อเนื่อง ปวส./อนุปริญญา)  ของ วิทยาลัยเกษตรและเทคโนโลยีขอนแก่น</t>
  </si>
  <si>
    <t>1000-021587</t>
  </si>
  <si>
    <t>64CPV00813</t>
  </si>
  <si>
    <t>64CPV00813 งวดที่2-63-0121-ทุนนวัตกรรมสายอาชีพชั้นสูง ปี 2562 ประเภททุน 2 ปี (ปวส./อนุปริญญา) ระยะที่ 2 ของ วิทยาลัยชุมชนตาก</t>
  </si>
  <si>
    <t>1000-021588</t>
  </si>
  <si>
    <t>64CPV00814</t>
  </si>
  <si>
    <t>64CPV00814 งวดที่2-63-0168-ทุนนวัตกรรมสายอาชีพชั้นสูง ปีการศึกษา 2563 ประเภททุน 2 ปี (ปวส./อนุปริญญา)  ของ วิทยาลัยสารพัดช่างกาฬสินธุ์</t>
  </si>
  <si>
    <t>1000-021589</t>
  </si>
  <si>
    <t>64CPV00815</t>
  </si>
  <si>
    <t>64CPV00815 งวดที่2-63-0086-ทุนนวัตกรรมสายอาชีพชั้นสูง ปี 2562 ประเภททุน 2 ปี (ปวส./อนุปริญญา) ระยะที่ 2 ของ วิทยาลัยเทคนิคจันทบุรี</t>
  </si>
  <si>
    <t>1000-021590</t>
  </si>
  <si>
    <t>64CPV00816</t>
  </si>
  <si>
    <t>64CPV00816 งวดที่3-62-0366-การพัฒนาศักยภาพของเยาวชนชุมชนชายฝั่งที่ขาดโอกาสทางการศึกษาขั้นพื้นฐานเข้าสู่การเตรียมความพร้อมเป็นผู้ประกอบการอาชีพประมงชายฝั่ง : กรณีนำร่องในชุมชนชายฝั่ง จังหวัดตรัง</t>
  </si>
  <si>
    <t>1000-021591</t>
  </si>
  <si>
    <t>64CPV00817</t>
  </si>
  <si>
    <t>64CPV00817 งวดที่1-63-0479-โครงการติดตาม หนุนเสริมการดำเนินงาน สังเคราะห์และถอดบทเรียนการจัดแนะแนวและประชาสัมพันธ์ทุนการศึกษา วิธีการค้นหา คัดกรองความยากจนและคัดเลือกนักเรียนรับทุน สำหรับสถานศึกษาสายอ</t>
  </si>
  <si>
    <t>1000-021592</t>
  </si>
  <si>
    <t>64CPV00818</t>
  </si>
  <si>
    <t>64CPV00818 งวดที่3-62-0427-ปัญหารายได้กลุ่มแรงงานชุมชนตำบลจะรัง อำเภอยะหริ่ง  จังหวัดปัตตานี</t>
  </si>
  <si>
    <t>1000-021593</t>
  </si>
  <si>
    <t>64CPV00819</t>
  </si>
  <si>
    <t>64CPV00819 งวดที่3-62-0422-พัฒนาทักษะอาชีพนวดแผนไทยของแรงงานสูงอายุและผู้ด้อยโอกาส</t>
  </si>
  <si>
    <t>1000-021594</t>
  </si>
  <si>
    <t>64CPV00820</t>
  </si>
  <si>
    <t>64CPV00820 งวดที่2-63-0220-ทุนนวัตกรรมสายอาชีพชั้นสูง ปีการศึกษา 2563 ประเภททุน 2 ปี (ปวส./อนุปริญญา) ของ วิทยาลัยชุมชนสมุทรสาคร</t>
  </si>
  <si>
    <t>1000-021595</t>
  </si>
  <si>
    <t>64CPV00821</t>
  </si>
  <si>
    <t>64CPV00821 งวดที่2-63-0128-ทุนนวัตกรรมสายอาชีพชั้นสูง ปีการศึกษา 2562 ประเภททุน 5 ปี (ปวช. ต่อเนื่อง ปวส./อนุปริญญา) ระยะที่ 2 ของ วิทยาลัยอาชีวศึกษาเทคโนโลยีฐานวิทยาศาสตร์ (ชลบุรี)</t>
  </si>
  <si>
    <t>1000-021596</t>
  </si>
  <si>
    <t>64CPV00822</t>
  </si>
  <si>
    <t>64CPV00822 งวดที่2-63-0083-ทุนนวัตกรรมสายอาชีพชั้นสูง ปี 2562 ประเภททุน 2 ปี (ปวส./อนุปริญญา) ระยะที่ 2 ของ วิทยาลัยชุมชนตราด</t>
  </si>
  <si>
    <t>1000-021597</t>
  </si>
  <si>
    <t>64CPV00823</t>
  </si>
  <si>
    <t>64CPV00823 งวดที่2-63-0100-ทุนนวัตกรรมสายอาชีพชั้นสูง ปี 2562 ประเภททุน 2 ปี (ปวส./อนุปริญญา) ระยะที่ 2 ของ วิทยาลัยเกษตรและเทคโนโลยีชัยภูมิ</t>
  </si>
  <si>
    <t>1000-021598</t>
  </si>
  <si>
    <t>64CPV00824</t>
  </si>
  <si>
    <t>64CPV00824 งวดที่2-63-0089-ทุนนวัตกรรมสายอาชีพชั้นสูง ปี 2562 ประเภททุน 2 ปี (ปวส./อนุปริญญา) ระยะที่ 2 ของ วิทยาลัยชุมชนสมุทรสาคร</t>
  </si>
  <si>
    <t>1000-021599</t>
  </si>
  <si>
    <t>64CPV00825</t>
  </si>
  <si>
    <t>64CPV00825 งวดที่3-62-0420-พัฒนามัคคุเทศก์ชุมชน ในการบริหารจัดการการท่องเที่ยวเชิงเกษตรโดยใช้สื่อออนไลน์เพื่อเพิ่มรายได้และสร้างโอกาสในพื้นที่</t>
  </si>
  <si>
    <t>1000-021600</t>
  </si>
  <si>
    <t>64CPV00826</t>
  </si>
  <si>
    <t>64CPV00826 งวดที่2-63-0180-ทุนนวัตกรรมสายอาชีพชั้นสูง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วิทยาลัยเกษตรและเทคโนโลยีมหาสารคาม</t>
  </si>
  <si>
    <t>1000-021606</t>
  </si>
  <si>
    <t>64CPV00827</t>
  </si>
  <si>
    <t>64CPV00827 กรมสรรพากร นำส่ง ภงด.1 เดือน พฤศิกายน 2563</t>
  </si>
  <si>
    <t>21020405-C-------</t>
  </si>
  <si>
    <t>1000-021601</t>
  </si>
  <si>
    <t>64CPV00828</t>
  </si>
  <si>
    <t>64CPV00828 งวดที่2-63-0146-ทุนนวัตกรรมสายอาชีพชั้นสูง ปีการศึกษา 2563 ประเภททุน 2 ปี (ปวส./อนุปริญญา) ของ วิทยาลัยเทคนิคพิษณุโลก</t>
  </si>
  <si>
    <t>1000-021603</t>
  </si>
  <si>
    <t>64CPV00829</t>
  </si>
  <si>
    <t>64CPV00829 งวดที่2-63-0170-ทุนนวัตกรรมสายอาชีพชั้นสูง ปีการศึกษา 2563 ประเภททุน 2 ปี (ปวส./อนุปริญญา) ของ  วิทยาลัยเกษตรและเทคโนโลยีขอนแก่น</t>
  </si>
  <si>
    <t>1000-021604</t>
  </si>
  <si>
    <t>64CPV00830</t>
  </si>
  <si>
    <t>64CPV00830 งวดที่1-63-0486-ทุนนวัตกรรมสายอาชีพชั้นสูง ปีการศึกษา 2563 ประเภททุน 2 ปี (ปวส./อนุปริญญา)  ของ วิทยาลัยการอาชีพพนมสารคาม</t>
  </si>
  <si>
    <t>1000-021608</t>
  </si>
  <si>
    <t>64CPV00831</t>
  </si>
  <si>
    <t>64CPV00831 นางสาวกมลวรรณ พลับจีน 010064 การประชุมพิจารณากลั่นกรองโครงการพัฒนาโรงเรียนในพื้นที่ห่างไกล 2 ธ.ค. 63 10.00-16.00 กสศ.</t>
  </si>
  <si>
    <t>1000-021609</t>
  </si>
  <si>
    <t>64CPV00832</t>
  </si>
  <si>
    <t>64CPV00832 นางสาววัชรี กิจพิทักษ์ 009464 ค่าเดินทางรถตู้สำนักงาน 3-31 ธ.ค. 63 08.00-18.00 กสศ.</t>
  </si>
  <si>
    <t>1000-021622</t>
  </si>
  <si>
    <t>64CPV00833</t>
  </si>
  <si>
    <t>64CPV00833 โครงการทุนพัฒนาเต็มศักยภาพสายอาชีพ (ทุนพระกนิษฐานสัมมาชีพ) รุ่นที่1 ภาคเรียนที่ 2 ค่าธรรมเนียมการศึกษา เดือน ธันวาคม 2563</t>
  </si>
  <si>
    <t>1000-021623</t>
  </si>
  <si>
    <t>64CPV00834</t>
  </si>
  <si>
    <t>64CPV00834 นางสาวมนัญญา ชูพยัคฆ์ (ลูกหนี้เงินยืม) 043963 เบิกเพิ่ม 1,677.10฿ จัดกิจกรรมแลกเปลี่ยนเรียนรู้กลุ่มเป้าหมายเด็กและเยาวชนนอกระบบการศึกษา ภายใต้โครงการจัดการศึกษาเชิงพื้นที่เพื่อความเสมอภาคทา</t>
  </si>
  <si>
    <t>1000-021624</t>
  </si>
  <si>
    <t>64CPV00835</t>
  </si>
  <si>
    <t>64CPV00835 นางสาวศศินิภา อุทัยสอาด การอบรมเชิงปฏิบัติการหนุนเสริมสถานศึกษาในโครงการทุนนวัตกรรมสายอาชีพชั้นสูง สำหรับผู้เรียนที่มีความต้องการพิเศษ 12-14 พ.ย. 63</t>
  </si>
  <si>
    <t>1000-021625</t>
  </si>
  <si>
    <t>64CPV00836</t>
  </si>
  <si>
    <t>64CPV00836 นางสาวมนัญญา ชูพยัคฆ์ การประชุมพิธีเปิดโครงการจัดการศึกษาฯ จ.แพร่ ระยะที่ 2 23 พ.ย. 63</t>
  </si>
  <si>
    <t>1000-021626</t>
  </si>
  <si>
    <t>64CPV00837</t>
  </si>
  <si>
    <t>64CPV00837 ค่าเดินทางการประชุมเชิงปฏิบัติการจัดทำโครงการพัฒนาโรงเรียนในพื้นที่ห่างไกลฯ 16-17 พ.ย. 63</t>
  </si>
  <si>
    <t>1000-021627</t>
  </si>
  <si>
    <t>64CPV00838</t>
  </si>
  <si>
    <t>64CPV00838 ค่าตอบแทนการให้ข้อเสนอแนะและปรับแก้แผนการดำเนินงานและงบประมาณโครงการทุนนวัตกรรมสายอาชีพชั้นสูง ปี 2563 รุ่นที่1และรุ่นที่2</t>
  </si>
  <si>
    <t>1000-021630</t>
  </si>
  <si>
    <t>64CPV00839</t>
  </si>
  <si>
    <t>64CPV00839 งวดที่3-62-0398-นักขายมือทองของชุมชน</t>
  </si>
  <si>
    <t>1000-021634</t>
  </si>
  <si>
    <t>64CPV00840</t>
  </si>
  <si>
    <t>64CPV00840 นายมูฮัมหมัดอามีน มูซา การประชุมการฝึกอบรมเชิงปฏิบัติการด้านการจัดทำรายงานการบัญชีการเงิน สำหรับภาคีร่วมดำเนินงาน *เนื่องจากโอนครั้งแรกไม่สำเร็จ</t>
  </si>
  <si>
    <t>1000-021649</t>
  </si>
  <si>
    <t>64CPV00841</t>
  </si>
  <si>
    <t>64CPV00841 บริษัท 4 เจ พร็อพเพอร์ตี้ จำกัด การประชุมเชิงปฏิบัติการจัดทำโครงการพัฒนาโรงเรียนในพื้นที่ห่างไกล เพื่อสร้างโอกาสทางการศึกษา ปีที่ 2 16-17 พ.ย. 63</t>
  </si>
  <si>
    <t>1000-021651</t>
  </si>
  <si>
    <t>64CPV00842</t>
  </si>
  <si>
    <t>64CPV00842 ประชุมคณะอนุกรรมการกำกับทิศทาง ครั้งที่6/2563 โครงการสนับสนุนการพัฒนาครูและเด็กนอกระบบการศึกษา 24 พ.ย. 63</t>
  </si>
  <si>
    <t>1000-021653</t>
  </si>
  <si>
    <t>64CPV00843</t>
  </si>
  <si>
    <t>64CPV00843 นางสาวมนัญญา ชูพยัคฆ์ (ลูกหนี้เงินยืม) 006064 เบิกเพิ่ม กิจกรรมค่ายเรียนรู้เรื่องอาชีพอีสปอร์ต 13-15 พ.ย. 63 08.30-16.00 ทรูดิจิทัล พาร์ค</t>
  </si>
  <si>
    <t>1000-021654</t>
  </si>
  <si>
    <t>64CPV00844</t>
  </si>
  <si>
    <t>64CPV00844 นางสาวเกษร เรืองแก้ว เข้าร่วมอบรมหลักสูตรความเสี่ยงและข้อระวังในการจัดซื้อจัดจ้างและบริหารพัสดุ 20-22 พ.ย. 63 จ.ชลบุรี</t>
  </si>
  <si>
    <t>1000-021655</t>
  </si>
  <si>
    <t>64CPV00845</t>
  </si>
  <si>
    <t>64CPV00845 นางสาวจารุกิตติ์ กนกจรส การประชุมหารือเพื่อจัดทำแผนยุทธศาสตร์สำนักพัฒนาการเรียนรู้เชิงพื้นที่ 20 พ.ย. 63 13.00-17.00 กสศ.</t>
  </si>
  <si>
    <t>1000-021656</t>
  </si>
  <si>
    <t>64CPV00846</t>
  </si>
  <si>
    <t>64CPV00846 ค่าตอบแทนกลั่นกรองโครงการสนับสนุนความช่วยเหลือกลุ่มเด็กปฐมวัยยากจนในสถานพัฒนาเด็กปฐมวัยในกทม. ภายใต้สถานการณ์โควิด-19 24 พ.ย. 63</t>
  </si>
  <si>
    <t>1000-021657</t>
  </si>
  <si>
    <t>64CPV00847</t>
  </si>
  <si>
    <t>64CPV00847 นางจุฑารัตน์ สถิรปัญญา ค่าตอบแทนกลั่นกรองโครงการทางวิชาการ 4โครงการ 24 พ.ย. 63</t>
  </si>
  <si>
    <t>1000-021658</t>
  </si>
  <si>
    <t>64CPV00848</t>
  </si>
  <si>
    <t>64CPV00848 นางเพ็ญพรรณ จิตตะเสนีย์ ค่าตอบแทนกลั่นกรองโครงการทางวิชาการ 3โครงการ 24 พ.ย. 63</t>
  </si>
  <si>
    <t>1000-021659</t>
  </si>
  <si>
    <t>64CPV00849</t>
  </si>
  <si>
    <t>64CPV00849 นายรณรงค์ จันใด ค่าตอบแทนกลั่นกรองโครงการทางวิชาการ 7โครงการ 24 พ.ย. 63</t>
  </si>
  <si>
    <t>1000-021660</t>
  </si>
  <si>
    <t>64CPV00850</t>
  </si>
  <si>
    <t>64CPV00850 การประชุมคณะทำงานลงพื้นที่หนุนเสริมและสนับสนุนวิชาการทุนนวัตกรรมสายอาชีพชั้นสูง 2 พ.ย. 63</t>
  </si>
  <si>
    <t>1000-021663</t>
  </si>
  <si>
    <t>64CPV00851</t>
  </si>
  <si>
    <t>64CPV00851 PO64000031-2/3 นาย ฐิติฤกษ์ พรหมวนิช -บริการให้คำปรึกษา เดือน พฤศจิกายน 63</t>
  </si>
  <si>
    <t>1000-021665</t>
  </si>
  <si>
    <t>64CPV00852</t>
  </si>
  <si>
    <t>64CPV00852 PO64000070-1/3 นาย กฤดิธาดา จารุสกุล จ้างผู้เชี่ยวชาญด้านกฎหมาย</t>
  </si>
  <si>
    <t>1000-021667</t>
  </si>
  <si>
    <t>64CPV00853</t>
  </si>
  <si>
    <t>64CPV00853 PO63000540-6/6 นางฉลวยลักษณ์ สินประเสริฐ จัดจ้างผู้เชี่ยวชาญด้านการพัฒนาระบบและการบริหารทั่วไป ประจำเดือนพฤศจิกายน 2563</t>
  </si>
  <si>
    <t>1000-021669</t>
  </si>
  <si>
    <t>64CPV00854</t>
  </si>
  <si>
    <t>64CPV00854 PO64000013-2/6 นางสาว ภัณฑิกา สหายมิตร -รายงานผลการดำเนินงาน งวดที่ 2</t>
  </si>
  <si>
    <t>1000-021670</t>
  </si>
  <si>
    <t>64CPV00855</t>
  </si>
  <si>
    <t>64CPV00855 64PA000088 นางสาวรินรดา แต่งตั้ง (ลูกหนี้เงินยืม) 009964 ลงพื้นที่การติดตามงานสำนักนวัตกรรมและทุนการศึกษา Learning Cion 2-4 ธ.ค. 63 12.00-18.00 จ.แม่ฮ่องสอน</t>
  </si>
  <si>
    <t>1000-021673</t>
  </si>
  <si>
    <t>64CPV00856</t>
  </si>
  <si>
    <t>64CPV00856 64PA000089 นางสาววัชรี กิจพิทักษ์ (ลูกหนี้เงินยืม) 009564 ค่าจัดส่งเอกสารแมสเซนเจอร์ 4-31 ธ.ค. 63 08.00-18.00 กสศ.</t>
  </si>
  <si>
    <t>1000-021679</t>
  </si>
  <si>
    <t>64CPV00857</t>
  </si>
  <si>
    <t>64CPV00857 PO63001019-1/3 นางสาว จุฬากรณ์ มาเสถียรวงศ์ สังเคราะห์บทเรียนนักศึกษาทุนนวัตกรรมสายอาชีพชั้นสูง</t>
  </si>
  <si>
    <t>1000-021683</t>
  </si>
  <si>
    <t>64CPV00858</t>
  </si>
  <si>
    <t>64CPV00858 PO64000041 บริษัท เดอะ เบทเทอริ่ง โค จำกัด จ้างผลิตและบริหารจัดการเนื้อหาและดีไซน์ material สำหรับเว็บไซต์และสื่อโซเชียลมีเดีย ระยะที่ 1</t>
  </si>
  <si>
    <t>1000-021686</t>
  </si>
  <si>
    <t>64CPV00859</t>
  </si>
  <si>
    <t>64CPV00859 PO63001017 บริษัท อเดไลน์ กรุ๊ป จำกัด โครงการการบริหารอบรมเชิงปฏิบัติการเรื่องให้คำปรึกษาด้านการเงิน การบัญชีและการพัสดุโครงการพัฒนาทักษะอาชีพสำหรับผู้ที่ขาดแคลนทุนทรัพย์และด้อยโอกาสที่ใช้ช</t>
  </si>
  <si>
    <t>1000-021711</t>
  </si>
  <si>
    <t>64CPV00860</t>
  </si>
  <si>
    <t>64CPV00860 64PA000090 นางสาวกมลวรรณ พลับจีน (ลูกหนี้เงินยืม) 010164 การฝึกอบรมเชิงปฏิบัติการด้านการจัดทำรายงานการบัญชีการเงินสำหรับผู้รับทุน จากกสศ. 3-4 ธ.ค.. 63 08.30-16.30 โรงแรมอมารี</t>
  </si>
  <si>
    <t>1000-021719</t>
  </si>
  <si>
    <t>64CPV00861</t>
  </si>
  <si>
    <t>64CPV00861 กรมสรรพากร นำส่ง ภงด.3 53 เดือน พฤศจิกายน 2563</t>
  </si>
  <si>
    <t>1000-021742</t>
  </si>
  <si>
    <t>64CPV00862</t>
  </si>
  <si>
    <t>1000-021732</t>
  </si>
  <si>
    <t>64CPV00863</t>
  </si>
  <si>
    <t>64CPV00863 นายอธิวัฒน์ธน ตั้งตระกูลวงศ์ ค่าอาหาร ที่พัก จัดกิจกรรมค่ายปั้นฝัน ภายใต้โครงการจัดการศึกษาฯ โรงแรมฝ้ายขิด 8-9 ต.ค. 63</t>
  </si>
  <si>
    <t>1000-021735</t>
  </si>
  <si>
    <t>64CPV00864</t>
  </si>
  <si>
    <t>64CPV00864 PO64000046-1/3 บริษัท บางกอกบุรี ครีเอทีฟเฮ้าส์ จำกัด จ้างผลิตวิดีทัศน์เผยแพร่และประชาสัมพันธ์โครงการทุนพัฒนาอาชีพและนวัตกรรมที่ใช้ชุมชนเป็นฐาน</t>
  </si>
  <si>
    <t>1000-021737</t>
  </si>
  <si>
    <t>64CPV00865</t>
  </si>
  <si>
    <t>64CPV00865 PO63001014-1/4 บริษัท ไซด์คิก จำกัด โครงการพัฒนาเนื้อหาเว็บไซต์ภาษาอังกฤษและการสื่อสารสาธารณะภาษาอังกฤษในสื่อช่องทางออนไลน์ของ กสศ.</t>
  </si>
  <si>
    <t>1000-021740</t>
  </si>
  <si>
    <t>64CPV00866</t>
  </si>
  <si>
    <t>64CPV00866 PO63000407-1/3 บริษัท อินฟอร์เวชั่น จำกัด โครงการปรับปรุงระบบบริหารโครงการ กสส. PMS</t>
  </si>
  <si>
    <t>1000-021745</t>
  </si>
  <si>
    <t>64CPV00867</t>
  </si>
  <si>
    <t>64CPV00867 PO64000040 นางสาว สิริญา ทองสมบุญ จ้างบริหารจัดการตัดต่อ คลิปวิดีโอการดำเนินงานของ กสศ.</t>
  </si>
  <si>
    <t>1000-021747</t>
  </si>
  <si>
    <t>64CPV00868</t>
  </si>
  <si>
    <t>64CPV00868 PO64000071 บริษัท เอ็กซ์เซลซิเออร์ ซัพพลายส์ จำกัด อุปกรณ์สำนักงานเพื่อรองรับการทำงานด้านเอกสารของเจ้าหน้าที่</t>
  </si>
  <si>
    <t>1000-021749</t>
  </si>
  <si>
    <t>64CPV00869</t>
  </si>
  <si>
    <t>64CPV00869 PO64000054 บริษัท อินฟลูเอนเซอร์ จำกัด โครงการบริหารจัดการเวทีทุนพระกนิษฐา</t>
  </si>
  <si>
    <t>1000-021751</t>
  </si>
  <si>
    <t>64CPV00870</t>
  </si>
  <si>
    <t>64CPV00870 PO63000328-7/12 บริษัท เอวีวัน เน็ตเวิร์ค แอนด์ เซอร์วิส จำกัด บริการดูแลห้องประชุมโซน Public งวดที่7</t>
  </si>
  <si>
    <t>1000-021753</t>
  </si>
  <si>
    <t>64CPV00871</t>
  </si>
  <si>
    <t>64CPV00871 PO64000044 บริษัท บียอนด์ พับลิสชิ่ง จำกัด จ้างผลิตสื่อประชาสัมพันธ์โครงการทุนพัฒนา</t>
  </si>
  <si>
    <t>1000-021762</t>
  </si>
  <si>
    <t>64CPV00872</t>
  </si>
  <si>
    <t>64CPV00872 PO63000787 บริษัท โฮมรัน พัลส์ จำกัด จ้างวิจัยประเมิน Campaign ของกองทุนเพื่อความเสมอภาคทางการศึกษา</t>
  </si>
  <si>
    <t>1000-021756</t>
  </si>
  <si>
    <t>64CPV00873</t>
  </si>
  <si>
    <t>64CPV00873 PO64000018-1/2 นาย กานต์กวี ชนะสิทธิ์ จัดทำฐานข้อมูล วิเคราะห์ และนำเสนอข้อมูลเพื่อสร้างความเสมอภาคทางการศึกษา</t>
  </si>
  <si>
    <t>1000-021758</t>
  </si>
  <si>
    <t>64CPV00874</t>
  </si>
  <si>
    <t>64CPV00874 PO63000515-4/5 นาย สมชาย แซ่เล้า จ้างเหมาบริหารสนับสนุนการจัดทำคลิปประชาสัมพันธ์เชิงรุกเพื่อสื่อสาร งวดที่ 4</t>
  </si>
  <si>
    <t>1000-021760</t>
  </si>
  <si>
    <t>64CPV00875</t>
  </si>
  <si>
    <t>64CPV00875 PO63000407-1/3 บริษัท อินฟอร์เวชั่น จำกัด โครงการปรับปรุงระบบบริหารโครงการ กสส. PMS</t>
  </si>
  <si>
    <t>1000-021764</t>
  </si>
  <si>
    <t>64CPV00876</t>
  </si>
  <si>
    <t>64CPV00876 PO63000407-3/3 บริษัท อินฟอร์เวชั่น จำกัด งวดที่ 3 จัดส่งสรุปผลการดำเนินงานประจำงวด</t>
  </si>
  <si>
    <t>1000-021766</t>
  </si>
  <si>
    <t>64CPV00877</t>
  </si>
  <si>
    <t>64CPV00877 PO64000052-1/2 บริษัท แมวขยันดี จำกัด จ้างจัดทำสื่อเพื่อการสื่อสารแนวคิดการดำเนินงานโครงการพัฒนาครูและโรงเรียน และประมวลผลจากงานยกระดับคุณภาพโรงเรียน ลดความเหลื่อมล้ำ</t>
  </si>
  <si>
    <t>1000-021768</t>
  </si>
  <si>
    <t>64CPV00878</t>
  </si>
  <si>
    <t>64CPV00877 PO63000967 บริษัท ฟูจิตสึ (ประเทศไทย) จำกัด จ้างพัฒนาระบบ RPA</t>
  </si>
  <si>
    <t>1000-021770</t>
  </si>
  <si>
    <t>64CPV00879</t>
  </si>
  <si>
    <t>64CPV00879 PO64000072-1/3 บริษัท มี.ไอเดีย.ดี. จำกัด จัดจ้างผลิตสื่อประชาสัมพันธ์และบริหารจัดการรายการ โชคดีที่มีครู (CCT Channel)</t>
  </si>
  <si>
    <t>1000-021772</t>
  </si>
  <si>
    <t>64CPV00880</t>
  </si>
  <si>
    <t>64CPV00880 PO63000506-2/3 บริษัท คอนเทนต์คราฟเตอร์ จำกัด การบริหารจัดการเนื้อหาบนเฟซบุ๊คเพจ ครั้งที่ 2</t>
  </si>
  <si>
    <t>1000-021782</t>
  </si>
  <si>
    <t>64CPV00881</t>
  </si>
  <si>
    <t>64CPV00881 PO63000852-1/2 ห้างหุ้นส่วนสามัญนิติบุคคล อโยเดีย จ้างจัดทำงานออกแบบและพัฒนาโครงการต่อขยายระบบสมาชิกสัมพันธ์ เชื่อมโยงระบบรับบริจาค</t>
  </si>
  <si>
    <t>1000-021774</t>
  </si>
  <si>
    <t>64CPV00882</t>
  </si>
  <si>
    <t>64CPV00882 PO63000670-2/2 บริษัท เดอะเบสท์ แอคเคาน์ติ้ง พลัส จำกัด -รายงานฉบับสมบูรณ์ และข้อเสนอแนะในการพัฒนาคุณภาพของกระบวนการดำเนินงานโครงการ</t>
  </si>
  <si>
    <t>1000-021778</t>
  </si>
  <si>
    <t>64CPV00883</t>
  </si>
  <si>
    <t>64CPV00883 PO63000711-2/3 บริษัท มหาชุมชน จำกัด จัดจ้างงานบริหารจัดการ Line official account โครงการจัดสรรเงินอุดหนุนแบบมีเงื่อนไข (Conditional Cash Transfer : CCT) -งวดที่ 2</t>
  </si>
  <si>
    <t>1000-021780</t>
  </si>
  <si>
    <t>64CPV00884</t>
  </si>
  <si>
    <t>64CPV00884 PO63000851-1/2 บริษัท แมวขยันดี จำกัด จ้างจัดทำสื่อแนะนำและสรุปผลการดำเนินงานของสำนักพัฒนาคุณภาพครูฯ</t>
  </si>
  <si>
    <t>1000-021785</t>
  </si>
  <si>
    <t>64CPV00885</t>
  </si>
  <si>
    <t>64CPV00885 PO63000954-3/5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</t>
  </si>
  <si>
    <t>1000-021792</t>
  </si>
  <si>
    <t>64CPV00886</t>
  </si>
  <si>
    <t>64CPV00886 PO63000245-7/10 บริษัท สหสามัคคีบริการ จำกัด งานบริการทำความสะอาดประจำเดือน ส.ค. 2563</t>
  </si>
  <si>
    <t>1000-021788</t>
  </si>
  <si>
    <t>64CPV00887</t>
  </si>
  <si>
    <t>64CPV00887 PO63001001-1/2 บริษัท ไซด์คิก จำกัด จ้างผลิตสื่อภาษาอังกฤษเพื่อการพัฒนา</t>
  </si>
  <si>
    <t>1000-021790</t>
  </si>
  <si>
    <t>64CPV00888</t>
  </si>
  <si>
    <t>64CPV00888 PO63000430-2/2 นาย อภินันท์ ธรรมเสนา ส่งมอบเป็นรูปเล่ม 1 เล่ม และไฟล์อิเล็กทรอนิกส์ 1 ชุด ประกอบด้วย</t>
  </si>
  <si>
    <t>1000-021795</t>
  </si>
  <si>
    <t>64CPV00889</t>
  </si>
  <si>
    <t>64CPV00889 PO63000714-4/4 นางสาว สิริญา ทองสมบุญ คลิปวิดีโอสรุปงานเผยแพร่ประชาสัมพันธ์ของ กสศ. อย่างน้อย 3 คลิป</t>
  </si>
  <si>
    <t>1000-021816</t>
  </si>
  <si>
    <t>64CPV00890</t>
  </si>
  <si>
    <t>PO62000303-15/36 บริษัท เอส.พี.อาคาร จำกัด ค่าเช่าพื้นที่สำนักงาน กสศ เดือนพฤศจิกายน 2563</t>
  </si>
  <si>
    <t>1000-021797</t>
  </si>
  <si>
    <t>64CPV00891</t>
  </si>
  <si>
    <t>64CPV00891 PO63000825-2/3 บริษัท นอร์ธพลัส จำกัด จ้างผู้ควบคุมงานปรับปรุงสำนักงาน กสศ. ชั้น 13 อาคารเอส.พี.</t>
  </si>
  <si>
    <t>1000-021799</t>
  </si>
  <si>
    <t>64CPV00892</t>
  </si>
  <si>
    <t>64CPV00892 PO64000036 บริษัท มาตา การพิมพ์ จำกัด จ้างผลิตแผ่นพับ กสศ. และระดมทุนจำนวนไม่น้อยกว่า 2,000 แผ่น</t>
  </si>
  <si>
    <t>1000-021801</t>
  </si>
  <si>
    <t>64CPV00893</t>
  </si>
  <si>
    <t>64CPV00893 PO64000050 นางสาว สิรินยา วัฒนสุขชัย โครงการแปลเอกสารองค์ความรู้เรื่องมาตรฐานคุณภาพสถานศึกษาขั้นพื้นฐานของประเทศไทย และผลกระทบที่เป็นไปได้ของการระบาดของ</t>
  </si>
  <si>
    <t>1000-021803</t>
  </si>
  <si>
    <t>64CPV00894</t>
  </si>
  <si>
    <t>64CPV00894 PO63000740 บริษัท ไนซ์จ๊อบทีม จำกัด โครงการสนับสนุนการดำเนินงานการจัดทำสัญญาจ้าง</t>
  </si>
  <si>
    <t>1000-021806</t>
  </si>
  <si>
    <t>64CPV00895</t>
  </si>
  <si>
    <t>64CPV00895 PO63000875 บริษัท บุ๊คสเคป จำกัด ซื้อหนังสือ Phenomenal Learning from Finland ฉบับภาษาไทย</t>
  </si>
  <si>
    <t>1000-021808</t>
  </si>
  <si>
    <t>64CPV00896</t>
  </si>
  <si>
    <t>64CPV00896 PO63000874 บริษัท บุ๊คสเคป จำกัด ซื้อหนังสือ Helping Children Succeed ฉบับภาษาไทย</t>
  </si>
  <si>
    <t>1000-021810</t>
  </si>
  <si>
    <t>64CPV00897</t>
  </si>
  <si>
    <t>64CPV00897 PO63000950-2/3 นางสาว พวงเพชร สุพาวาณิชย์ -เค้าโครงและบทสัมภาษณ์ผู้บริหาร ข้อมูลการสังเคราะห์สำหรับการจัดทำหนังสือการถอดบทเรียนโครงการฯ</t>
  </si>
  <si>
    <t>1000-021812</t>
  </si>
  <si>
    <t>64CPV00898</t>
  </si>
  <si>
    <t>64CPV00898 PO63000527-4/4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4</t>
  </si>
  <si>
    <t>1000-021814</t>
  </si>
  <si>
    <t>64CPV00899</t>
  </si>
  <si>
    <t>64CPV00899 PO63000733 บริษัท ป้ายนายกฤษสติ๊กเกอร์ จำกัด ค่าฉากหลัง พร้อมอุปกรณ์ติดตั้งและจัดเก็บ</t>
  </si>
  <si>
    <t>1000-021818</t>
  </si>
  <si>
    <t>64CPV00900</t>
  </si>
  <si>
    <t>64CPV00900 บริษัท ไปรษณีย์ไทย จำกัด ค่าบริการส่งของทางไปรษณีย์ เดือนตุลาคม 2563</t>
  </si>
  <si>
    <t>1000-021820</t>
  </si>
  <si>
    <t>64CPV00901</t>
  </si>
  <si>
    <t>64CPV00901 PO63001001-2/2 บริษัท ไซด์คิก จำกัด -โครงสร้างเว็บไซต์ภาษาอังกฤษ และ Mockup ของหน้าแรกเว็บไซต์</t>
  </si>
  <si>
    <t>1000-021823</t>
  </si>
  <si>
    <t>64CPV00902</t>
  </si>
  <si>
    <t>64CPV00902 PO63000863 บริษัท กู๊ด อินโฟ แอนด์ แมเนจเมนท์ จำกัด จัดจ้างเจ้าหน้าที่ตรวจสอบติดตามเอกสารการเงิน โครงการจัดสรรเงินอุดหนุนนักเรียนยากจนพิเศษแบบมีเงื่อนไข</t>
  </si>
  <si>
    <t>1000-021821</t>
  </si>
  <si>
    <t>64CPV00903</t>
  </si>
  <si>
    <t>64CPV00891 บริษัท รุ้งทองทัวร์แอนด์เซอร์วิส จำกัด การลงพื้นที่เพื่อตรวจสอบและติดตามและเข้าร่วมประชุมต่างๆ</t>
  </si>
  <si>
    <t>1000-021828</t>
  </si>
  <si>
    <t>64CPV00904</t>
  </si>
  <si>
    <t>64CPV00904 PO63000988-2/3 บริษัท คิดค้นคว้า จำกัด -หนังสือสรุปผลการดำเนินงานโครงการ</t>
  </si>
  <si>
    <t>1000-021826</t>
  </si>
  <si>
    <t>64CPV00905</t>
  </si>
  <si>
    <t>64CPV00905 PO63000949-2/2 นางสาว วิลาสินี สุวรรณมณี -การดำเนินงานให้ปรึกษาการดำเนินงาน Equity Lab ในช่วง ก.ย. - พ.ย.  2563</t>
  </si>
  <si>
    <t>1000-021830</t>
  </si>
  <si>
    <t>64CPV00906</t>
  </si>
  <si>
    <t>64CPV00906 PO63001009 นายอังคาร ฤทธิพรัด จ้างทำชุดวิดีโอ ความปลอดภัยในเด็ก ศูนย์เด็กเล็กประถมวัย</t>
  </si>
  <si>
    <t>1000-021832</t>
  </si>
  <si>
    <t>64CPV00907</t>
  </si>
  <si>
    <t>64CPV00907 PO64000049 นางสาว สิริญา ทองสมบุญ จ้างออกแบบและผลิตสื่อวิดีโอผลลัพธ์โครงการจัดสรรเงินอุดหนุนแบบมีเงื่อนไข</t>
  </si>
  <si>
    <t>1000-021834</t>
  </si>
  <si>
    <t>64CPV00908</t>
  </si>
  <si>
    <t>64CPV00908 PO63000458-3/3 นายอภิวัจ สุปรีชาวุฒิพงศ์ พัฒนาเครื่องมือสื่อสารภาคนโบยายทั้งระดับชาติและระดับท้องถิ่น งวดที่ 3</t>
  </si>
  <si>
    <t>1000-021838</t>
  </si>
  <si>
    <t>64CPV00909</t>
  </si>
  <si>
    <t>64CPV00909 PO63000792-4/5 บริษัท มีไฟร์โซลูชั่น จำกัด -ใบนำส่งผลงาน/ใบแจ้งหนี้ของบริษัท</t>
  </si>
  <si>
    <t>1000-021841</t>
  </si>
  <si>
    <t>64CPV00910</t>
  </si>
  <si>
    <t>64CPV00910 PO63000910 บริษัท กู๊ด อินโฟ แอนด์ แมเนจเมนท์ จำกัด จ้างประสานและบริหารจัดการช่วยเหลือเด็กและกลุ่มเป้าหมายเพื่อลดความเหลื่อมล้ำทางการศึกษา</t>
  </si>
  <si>
    <t>1000-021843</t>
  </si>
  <si>
    <t>64CPV00911</t>
  </si>
  <si>
    <t>64CPV00911 PO64000045-1/3 บริษัท เฟื่อง จำกัด จ้างผลิตสื่อประชาสัมพันธ์โครงการทุนพัฒนาอาชีพและนวัตกรรมที่ใช้ชุมชนเป็นฐาน ครั้งที่ 1</t>
  </si>
  <si>
    <t>1000-021845</t>
  </si>
  <si>
    <t>64CPV00912</t>
  </si>
  <si>
    <t>64CPV00912 PO63000886-1/12 บริษัท ซิมโฟนี่ คอมมูนิเคชั่น จำกัด (มหาชน) จัดดจ้างบริการ Internet สำหรับผู้บริหารและกลุ่มผู้ใช้งานความเร็วสูง ประจำเดือน ก.ย.63</t>
  </si>
  <si>
    <t>1000-021847</t>
  </si>
  <si>
    <t>64CPV00913</t>
  </si>
  <si>
    <t>64CPV00913 PO62000399-2 มหาวิทยาลัยเทคโนโลยีพระจอมเกล้าธนบุรี ออกแบบและจัดทำระบบฐานข้อมูลครูเพื่อการใช้งานของระบบ กสศ. และหน่วยงานเครือข่าย</t>
  </si>
  <si>
    <t>1000-021849</t>
  </si>
  <si>
    <t>64CPV00914</t>
  </si>
  <si>
    <t>64CPV00914 PO63000723-4/6 น.ส. ปาริชาติ สกุลภาพนิมิต รายงานสรุปผลการดำเนินงาน ประจำเดือน</t>
  </si>
  <si>
    <t>1000-021850</t>
  </si>
  <si>
    <t>64CPV00915</t>
  </si>
  <si>
    <t>64CPV00915 64PA000091 นายปวิทย์ พรศิริพิทยาธร (ลูกหนี้เงินยืม) การประชุมคณะอนุกรรมการด้านการคุ้มครองข้อมูลส่วนบุคคลของกองทุนฯ ครั้งที่ 5/2563 7 ธ.ค. 63 15.00-17.00</t>
  </si>
  <si>
    <t>1000-021851</t>
  </si>
  <si>
    <t>64CPV00916</t>
  </si>
  <si>
    <t>64CPV00916 64PA000092 นางสาวมนัญญา ชูพยัคฆ์ (ลูกหนี้เงินยืม) 009864 ประชุมหารือทีมสนับสนุนวิชาการ สำนักพัฒนาการเรียนรู้เชิงพื้นที่ 9 ธ.ค. 63 09.00-16.00 โรงแรมอมารี ดอนเมือง กรุงเทพฯ</t>
  </si>
  <si>
    <t>1000-021853</t>
  </si>
  <si>
    <t>64CPV00917</t>
  </si>
  <si>
    <t>64CPV00917 64PA000093 นางสาวกุลธิดา ทรัพย์ไพศาล (ลูกหนี้เงินยืม) 009764 การประชุมคณะกรรมการ กสศ. ครั้งที่ 12/2563 24 ธ.ค. 63 13.30-16.30</t>
  </si>
  <si>
    <t>1000-021858</t>
  </si>
  <si>
    <t>64CPV00918</t>
  </si>
  <si>
    <t>64CPV00918 งวดที่3-62-0005-ฉายภาพข้อมูลการเรียนรู้ของเด็กปฐมวัย-มัธยมศึกษาตอนต้น (การศึกษาขั้นพื้นฐาน) เพื่อลดความเหลื่อมล้ำทางการศึกษา</t>
  </si>
  <si>
    <t>1000-021859</t>
  </si>
  <si>
    <t>64CPV00919</t>
  </si>
  <si>
    <t>64CPV00919 งวดที่2-63-0142-พัฒนาโรงเรียนพระปริยัติธรรม แผนกสามัญศึกษา สู่ทักษะสัมมาอาชีพ</t>
  </si>
  <si>
    <t>1000-021862</t>
  </si>
  <si>
    <t>64CPV00920</t>
  </si>
  <si>
    <t>64CPV00920 PO63000675 บริษัท โกโพเมโล จำกัด จัดหาบริการระบบอีเมลสำนักงาน (เพิ่มเติม)</t>
  </si>
  <si>
    <t>1000-021863</t>
  </si>
  <si>
    <t>64CPV00921</t>
  </si>
  <si>
    <t>64CPV00921 งวดที่2-63-0027-ทุนนวัตกรรมสายอาชีพชั้นสูง ปีการศึกษา 2563 ประเภททุน 2 ปี (ปวส./อนุปริญญา) ระยะที่ 1 ของวิทยาลัยชุมชนสตูล</t>
  </si>
  <si>
    <t>1000-021864</t>
  </si>
  <si>
    <t>64CPV00922</t>
  </si>
  <si>
    <t>64CPV00922 งวดที่2-63-0162-สนับสนุนทุนการศึกษาครูรัก(ษ์)ถิ่น มหาวิทยาลัยราชภัฏเลย  รุ่นที่ 1 ปีการศึกษา 2563</t>
  </si>
  <si>
    <t>1000-021865</t>
  </si>
  <si>
    <t>64CPV00923</t>
  </si>
  <si>
    <t>64CPV00923 งวดที่1-63-0520-พัฒนาทักษะวิชาชีพครูสำหรับนักศึกษาครูรัก(ษ์)ถิ่น มหาวิทยาลัยราชภัฏเชียงใหม่ ปีการศึกษา 2563 รุ่นที่ 1 ระยะที่ 2</t>
  </si>
  <si>
    <t>1000-021866</t>
  </si>
  <si>
    <t>64CPV00924</t>
  </si>
  <si>
    <t>64CPV00924 งวดที่3-62-0375-พัฒนาอาชีพเพื่อสร้างรายได้เสริมให้กับแรงงานนอกระบบเพื่อสร้างรายได้</t>
  </si>
  <si>
    <t>1000-021870</t>
  </si>
  <si>
    <t>64CPV00925</t>
  </si>
  <si>
    <t>64CPV00925 PO63000852-1/2 ห้างหุ้นส่วนสามัญนิติบุคคล อโยเดีย จ้างจัดทำงานออกแบบและพัฒนาโครงการต่อขยายระบบสมาชิกสัมพันธ์ เชื่อมโยงระบบรับบริจาค (แก้ไขใหม่)</t>
  </si>
  <si>
    <t>1000-021880</t>
  </si>
  <si>
    <t>64CPV00926</t>
  </si>
  <si>
    <t>64CPV00926  ค่าตอบแทนวิทยากร Workshop แนวทางและกลไกการขับเคลื่อนนักศึกษาทุนเป็นนวัตกรรมสายอาชีพของสถาศึกษา 8-9 ส.ค. 63 อิมแพ็คฟอรั่ม เมืองทองธานี</t>
  </si>
  <si>
    <t>1000-021886</t>
  </si>
  <si>
    <t>64CPV00927</t>
  </si>
  <si>
    <t>64CPV00927  บริษัท เอ็กซ์เซลซิเออร์ ซัพพลายส์ จำกัด ค่าน้ำขวดเพื่อรองรับการประชุมในสำนักงาน ตามมาตรการในสถานการณ์ COVID 19 27 พ.ย. 63</t>
  </si>
  <si>
    <t>1000-021888</t>
  </si>
  <si>
    <t>64CPV00928</t>
  </si>
  <si>
    <t>64CPV00928  นางสาวกิติพร ทัพศาสตร์ การทบทวนนโยบายและผลสัมฤทธิ์ทางการศึกษาและการนำเสนอเรื่อง Learning City สมาคมสันนิบาต 26-27 พ.ย. 63</t>
  </si>
  <si>
    <t>1000-021889</t>
  </si>
  <si>
    <t>64CPV00929</t>
  </si>
  <si>
    <t>64CPV00929  นางสุดา สุขอ่ำ การกลั่นกรองทางวิชาการโดยผู้ทรงคุณวุฒิโครงการพัฒนาและบริหารโครงการครูรักษ์ถิ่น ปี2564</t>
  </si>
  <si>
    <t>1000-021891</t>
  </si>
  <si>
    <t>64CPV00930</t>
  </si>
  <si>
    <t>64CPV00930  นายนฤวุฒิ ชำนาญวงษ์ การประชุมเชิงปฏิบัติการจัดทำโครงการพัฒนาโรงเรียนในพื้นที่ห่างไกล ปีที่2</t>
  </si>
  <si>
    <t>1000-021893</t>
  </si>
  <si>
    <t>64CPV00931</t>
  </si>
  <si>
    <t>64CPV00931  นายปวิทย์ พรศิริพิทยาธร อบรม Cybersecurity Training (For IT Staff) 13 พ.ย. 63 09.00-16.00</t>
  </si>
  <si>
    <t>1000-021894</t>
  </si>
  <si>
    <t>64CPV00932</t>
  </si>
  <si>
    <t>64CPV00932 64PE000236 นางสาวเสาวลักษณ์ กมลนาวิน การประชุมนำเสนอผลวิเคราะห์โครงการสู้วิกฤตให้น้องอิ่ม 29 ก.ย. 63 ,ประชุม Workshopแผนปฏบัติการระดมทุน 22-23 ต.ค. 63 ,การประชุมแผนปฏิบัติการยุทธศาสตร์การดำ</t>
  </si>
  <si>
    <t>1000-021895</t>
  </si>
  <si>
    <t>64CPV00933</t>
  </si>
  <si>
    <t>64CPV00933  การประชุมหารือการขับเคลื่อนโครงการระดมความร่วมมือพัฒนาต้นแบบระบบความมั่นคงทางอาหารเพื่อส่งเสริมการเรียนรู้เต็มศักยภาพให้แก่นักเรียนยากจนพิเศษ 27 พ.ย. 63 กสศ.</t>
  </si>
  <si>
    <t>1000-021896</t>
  </si>
  <si>
    <t>64CPV00934</t>
  </si>
  <si>
    <t>64CPV00934 นางสาว ภัณฑิกา สหายมิตร การเข้าร่วมประชุมพิจารณาร่างแผนปฏิบัติงานและแผนการใช้จ่ายงบประมาณ ของ กสศ. ประจำปีงบประมาณ 2563 24-27 พ.ย. 63</t>
  </si>
  <si>
    <t>1000-021897</t>
  </si>
  <si>
    <t>64CPV00935</t>
  </si>
  <si>
    <t>64CPV00935 นางสาวพรพิมล ศรดอก ค่าถอดเทปการประชุมอนุกรรมการ การเงินและงบประมาณ ครั้งที่ 8/2563 25 พ.ย. 63</t>
  </si>
  <si>
    <t>1000-021898</t>
  </si>
  <si>
    <t>64CPV00936</t>
  </si>
  <si>
    <t>64CPV00936 นางสาวอัญชลี สิทธิกุลธร ค่าเดินทางเข้าร่วม Learning Transformation &amp; System Transformation 30 พ.ย.63 13.00-16.00 โรงแรมรอยัลปริ๊นเซส</t>
  </si>
  <si>
    <t>1000-021908</t>
  </si>
  <si>
    <t>64CPV00937</t>
  </si>
  <si>
    <t>64CPV00937 น.ส.นิสา แก้วแกมทอง เข้าร่วมประชุมคณะทำงานโครงการจัดการศึกษาเชิงพื้นที่ 23 ต.ค. 63 จ.กาญจนบุรี</t>
  </si>
  <si>
    <t>1000-021915</t>
  </si>
  <si>
    <t>64CPV00938</t>
  </si>
  <si>
    <t>64CPV00938 น.ส.นิสา แก้วแกมทอง การเดินทางเข้าร่วมประคณะอนุกรรมการโครงการความร่วมมือการศึกษาเชิงพื้นที่ จ.แม่ฮ่องสอน ครั้งที่ 3/2563 6 พ.ย. 63 13.30-16.30</t>
  </si>
  <si>
    <t>1000-021916</t>
  </si>
  <si>
    <t>64CPV00939</t>
  </si>
  <si>
    <t>64CPV00939 นางสาวอริสา แก้วลี ค่าเดินทางประชุมหารือ 29 ต.ค. 63 , 27 พ.ย. 63</t>
  </si>
  <si>
    <t>1000-021918</t>
  </si>
  <si>
    <t>64CPV00940</t>
  </si>
  <si>
    <t>64CPV00940 PO63000587-5/6 นาย ทวีศักดิ์ นิรตานนท์ ค่าจ้างบริการรถตู้ประจำสำนักงาน พร้อมคนขับ จำนวน 1 คัน (เบิกจ่ายตามจริง)</t>
  </si>
  <si>
    <t>1000-021919</t>
  </si>
  <si>
    <t>64CPV00941</t>
  </si>
  <si>
    <t>64CPV00941 นายวิระพงค์ ใจห้าว (ลูกหนี้เงินยืม)  010864 การประชุมคณะอนุกรรมการด้านกฎหมาย 14 ธ.ค. 63 09.30-12.00 กสศ.</t>
  </si>
  <si>
    <t>1000-021920</t>
  </si>
  <si>
    <t>64CPV00942</t>
  </si>
  <si>
    <t>64CPV00942 นางสาวกิติพร ทัพศาสตร์ (ลูกหนี้เงินยืม) 010464 เดินทางไปจัดนิทรรศการในการประชุมและการสัมนาทางวิชาการสมาคมสันนิบาตเทศบาลแห่งประเทศไทย ครั้งที่ 3/2563 จังหวัดภูเก็ต</t>
  </si>
  <si>
    <t>11010220-C-106-63C138503-5.1.1-2563-63C1385030001-99-99</t>
  </si>
  <si>
    <t>11020102-C-106-63C138503-5.1.1-2563-63C1385030001-99-99</t>
  </si>
  <si>
    <t>1000-021928</t>
  </si>
  <si>
    <t>64CPV00943</t>
  </si>
  <si>
    <t>64CPV00943 เบิกชดเชยเงินสดย่อยครั้งที่2/2564</t>
  </si>
  <si>
    <t>1000-021930</t>
  </si>
  <si>
    <t>64CPV00944</t>
  </si>
  <si>
    <t>64CPV00944 PO63000635-5/6 นางสาว เบญญา คำแสน การจัดการเอกสารจัดซื้อจัดจ้างของ วสศ.</t>
  </si>
  <si>
    <t>1000-021935</t>
  </si>
  <si>
    <t>64CPV00945</t>
  </si>
  <si>
    <t>64CPV00945 64PA000097 นางสาววาสินี แย้มดี (ลูกหนี้เงินยืม) 011164 ประชุมคณะกรรมการพิจารณาการประเมินผลการปฏิบัติงาน ผู้อำนวยการ 2 สำนัก 14 ธ.ค. 63 09.30-12.00</t>
  </si>
  <si>
    <t>1000-021937</t>
  </si>
  <si>
    <t>64CPV00946</t>
  </si>
  <si>
    <t>64CPV00946 64PA000096 นางสาวอัญชลี สิทธิกุลธร (ลูกหนี้เงินยืม) 010564 การประชุมคณะอนุกรรมการกำกับทิศทางสถาบันวิจัยเพื่อความเสมอภาคทางการศึกษาครั้งที่ 6/2563 15 ธ.ค. 63 09.00-12.00</t>
  </si>
  <si>
    <t>11010220-C-106-64C128000-6.1.1-2564-64C1280000002-99-99</t>
  </si>
  <si>
    <t>1000-021938</t>
  </si>
  <si>
    <t>64CPV00947</t>
  </si>
  <si>
    <t>64CPV00947 64PA000098 นางสาววาสินี แย้มดี (ลูกหนี้เงินยืม) 011464 ประชุมคณะอนุกรรมการด้านการบริหารบุคคล กสศ. 6/2563 15 ธ.ค. 63 17.00-19.00</t>
  </si>
  <si>
    <t>1000-021942</t>
  </si>
  <si>
    <t>64CPV00948</t>
  </si>
  <si>
    <t>64CPV00948 งบ C คืนงบ F</t>
  </si>
  <si>
    <t>1000-021944</t>
  </si>
  <si>
    <t>64CPV00949</t>
  </si>
  <si>
    <t>64CPV00949 งบ C คืนงบ F</t>
  </si>
  <si>
    <t>1000-021946</t>
  </si>
  <si>
    <t>64CPV00950</t>
  </si>
  <si>
    <t>64CPV00950 64PA000099 นางสาวกมลวรรณ พลับจีน (ลูกหนี้เงินยืม) 011064 การลงพื้นที่ติดตามงานโครงการครูรักษ์ถิ่น รุ่นที่ 1 15-19 ธ.ค. 63 กาญจนบุรี ราชบุรี กำแพงเพชร</t>
  </si>
  <si>
    <t>1000-021999</t>
  </si>
  <si>
    <t>64CPV00951</t>
  </si>
  <si>
    <t>64CPV00951 งวดที่2-63-0210-ทุนนวัตกรรมสายอาชีพชั้นสูง ปีการศึกษา 2563 ประเภททุน 2 ปี (ปวส./อนุปริญญา) ของ  วิทยาลัยชุมชนตราด</t>
  </si>
  <si>
    <t>1000-022000</t>
  </si>
  <si>
    <t>64CPV00952</t>
  </si>
  <si>
    <t>64CPV00952 งวดที่2-63-0081-ทุนนวัตกรรมสายอาชีพชั้นสูง ปี 2562 ประเภททุน 5 ปี (ปวช. ต่อเนื่อง ปวส./อนุปริญญา) ระยะที่ 2 ของ วิทยาลัยเทคโนโลยีอีสานเหนือ</t>
  </si>
  <si>
    <t>1000-022001</t>
  </si>
  <si>
    <t>64CPV00953</t>
  </si>
  <si>
    <t>64CPV00953 งวดที่2-63-0187-ทุนนวัตกรรมสายอาชีพชั้นสูง ปีการศึกษา 2563 ประเภททุน 2 ปี (ปวส./อนุปริญญา) ของวิทยาลัยชุมชนนราธิวาส</t>
  </si>
  <si>
    <t>1000-022002</t>
  </si>
  <si>
    <t>64CPV00954</t>
  </si>
  <si>
    <t>64CPV00954 งวดที่2-63-0124-ทุนนวัตกรรมสายอาชีพชั้นสูง ปีการศึกษา 2562 ประเภททุน 5 ปี (ปวช. ต่อเนื่อง ปวส./อนุปริญญา) ระยะที่ 2 ของ วิทยาลัยเทคโนโลยีการเกษตรและประมงปัตตานี</t>
  </si>
  <si>
    <t>1000-022003</t>
  </si>
  <si>
    <t>64CPV00955</t>
  </si>
  <si>
    <t>64CPV00955 งวดที่2-63-0130-ทุนนวัตกรรมสายอาชีพชั้นสูง ปีการศึกษา 2562 ประเภททุน 2 ปี (ปวส./อนุปริญญา) ระยะที่ 2 ของวิทยาลัยการอาชีพปากช่อง</t>
  </si>
  <si>
    <t>1000-022004</t>
  </si>
  <si>
    <t>64CPV00956</t>
  </si>
  <si>
    <t>64CPV00956 NEWงวดที่2-63-0126-ทุนนวัตกรรมสายอาชีพชั้นสูง ปีการศึกษา 2562 ประเภททุน 2 ปี (ปวส./อนุปริญญา) ระยะที่ 2 ของ วิทยาลัยอาชีวศึกษาเทคโนโลยีฐานวิทยาศาสตร์ (ชลบุรี)</t>
  </si>
  <si>
    <t>1000-022005</t>
  </si>
  <si>
    <t>64CPV00957</t>
  </si>
  <si>
    <t>64CPV00957 งวดที่2-63-0166-ทุนนวัตกรรมสายอาชีพชั้นสูง ปีการศึกษา 2563 ประเภททุน 2 ปี (ปวส./อนุปริญญา) ของ วิทยาลัยการอาชีพปากช่อง</t>
  </si>
  <si>
    <t>1000-022006</t>
  </si>
  <si>
    <t>64CPV00958</t>
  </si>
  <si>
    <t>64CPV00958 งวดที่2-63-0206-ทุนนวัตกรรมสายอาชีพชั้นสูง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วิทยาลัยเทคนิคสัตหีบ</t>
  </si>
  <si>
    <t>1000-022007</t>
  </si>
  <si>
    <t>64CPV00959</t>
  </si>
  <si>
    <t>64CPV00959 งวดที่2-63-0129-ทุนนวัตกรรมสายอาชีพชั้นสูง ปีการศึกษา 2562 ประเภททุน 5 ปี (ปวช. ต่อเนื่อง ปวส./อนุปริญญา) ระยะที่ 2 ของ วิทยาลัยการอาชีพปากช่อง</t>
  </si>
  <si>
    <t>1000-022008</t>
  </si>
  <si>
    <t>64CPV00960</t>
  </si>
  <si>
    <t>64CPV00960 งวดที่2-63-0113-ทุนนวัตกรรมสายอาชีพชั้นสูง ปี 2562 ประเภททุน 2 ปี (ปวส./อนุปริญญา) ระยะที่ 2 ของ วิทยาลัยเกษตรและเทคโนโลยีลำพูน</t>
  </si>
  <si>
    <t>1000-022009</t>
  </si>
  <si>
    <t>64CPV00961</t>
  </si>
  <si>
    <t>64CPV00961 งวดที่2-63-0181-ทุนนวัตกรรมสายอาชีพชั้นสูง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วิทยาลัยเทคนิคกาญจนาภิเษกสมุทรปราการ</t>
  </si>
  <si>
    <t>1000-022010</t>
  </si>
  <si>
    <t>64CPV00962</t>
  </si>
  <si>
    <t>64CPV00962 งวดที่2-63-0114-ทุนนวัตกรรมสายอาชีพชั้นสูง ปี 2562 ประเภททุน 2 ปี (ปวส./อนุปริญญา) ระยะที่ 2 ของ วิทยาลัยเทคนิคเชียงใหม่</t>
  </si>
  <si>
    <t>1000-022011</t>
  </si>
  <si>
    <t>64CPV00963</t>
  </si>
  <si>
    <t>64CPV00963 งวดที่2-63-0112-ทุนนวัตกรรมสายอาชีพชั้นสูง ปี 2562 ประเภททุน 5 ปี  (ปวช. ต่อเนื่อง ปวส./อนุปริญญา) ระยะที่ 2 ของ วิทยาลัยอาชีวศึกษาจันทร์รวี</t>
  </si>
  <si>
    <t>1000-022012</t>
  </si>
  <si>
    <t>64CPV00964</t>
  </si>
  <si>
    <t>64CPV00964 งวดที่2-63-0087-ทุนนวัตกรรมสายอาชีพชั้นสูง ปี 2562 ประเภททุน 2 ปี (ปวส./อนุปริญญา) ระยะที่ 2 ของ วิทยาลัยเทคนิคสองแคว</t>
  </si>
  <si>
    <t>1000-022013</t>
  </si>
  <si>
    <t>64CPV00965</t>
  </si>
  <si>
    <t>64CPV00965 งวดที่2-63-0123-ทุนนวัตกรรมสายอาชีพชั้นสูง ปีการศึกษา 2562 ประเภททุน 2 ปี (ปวส./อนุปริญญา) ระยะที่ 2 ของ วิทยาลัยเทคโนโลยีการเกษตรและประมงปัตตานี</t>
  </si>
  <si>
    <t>1000-022014</t>
  </si>
  <si>
    <t>64CPV00966</t>
  </si>
  <si>
    <t>64CPV00966 งวดที่2-63-0172-ทุนนวัตกรรมสายอาชีพชั้นสูง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วิทยาลัยเกษตรและเทคโนโลยีแพร่</t>
  </si>
  <si>
    <t>1000-022015</t>
  </si>
  <si>
    <t>64CPV00967</t>
  </si>
  <si>
    <t>64CPV00967 งวดที่2-63-0009-ทุนนวัตกรรมสายอาชีพชั้นสูง ปีการศึกษา 2563 ประเภททุน 2 ปี (ปวส./อนุปริญญา) ระยะที่ 1 ของวิทยาลัยเกษตรและเทคโนโลยีมหาสารคาม</t>
  </si>
  <si>
    <t>1000-022016</t>
  </si>
  <si>
    <t>64CPV00968</t>
  </si>
  <si>
    <t>64CPV00968 งวดที่2-63-0211-ทุนนวัตกรรมสายอาชีพชั้นสูง ปีการศึกษา 2563 ประเภททุน 2 ปี (ปวส./อนุปริญญา) ของ วิทยาลัยชุมชนสตูล</t>
  </si>
  <si>
    <t>1000-022017</t>
  </si>
  <si>
    <t>64CPV00969</t>
  </si>
  <si>
    <t>64CPV00969 งวดที่2-63-0203-ทุนนวัตกรรมสายอาชีพชั้นสูง ปีการศึกษา 2563 ประเภททุน 2 ปี (ปวส./อนุปริญญา) ของ วิทยาลัยเทคนิคสัตหีบ</t>
  </si>
  <si>
    <t>1000-022018</t>
  </si>
  <si>
    <t>64CPV00970</t>
  </si>
  <si>
    <t>64CPV00970 งวดที่2-63-0237-ทุนนวัตกรรมสายอาชีพชั้นสูง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วิทยาลัยเกษตรและเทคโนโลยีศรีสะเกษ</t>
  </si>
  <si>
    <t>1000-022019</t>
  </si>
  <si>
    <t>64CPV00971</t>
  </si>
  <si>
    <t>64CPV00971 งวดที่2-63-0138-ทุนนวัตกรรมสายอาชีพชั้นสูง ปีการศึกษา 2562 ประเภททุน 5 ปี (ปวช. ต่อเนื่อง ปวส./อนุปริญญา) ระยะที่ 2 ของโรงเรียนจิตรลดาวิชาชีพ สถาบันเทคโนโลยีจิตรลดา</t>
  </si>
  <si>
    <t>1000-022021</t>
  </si>
  <si>
    <t>64CPV00972</t>
  </si>
  <si>
    <t>64CPV00972 นายปวิทย์ พรศิริพิทยาธร (ลูกหนี้เงินยืม) 011764 ประชุมอนุกรรมการศูนย์เทคโนโลยีสารสนเทศ ครั้งที่ 4/2563 16 ธ.ค. 63 09.30-13.00 กสศ.</t>
  </si>
  <si>
    <t>1000-022020</t>
  </si>
  <si>
    <t>64CPV00973</t>
  </si>
  <si>
    <t>64CPV00973 งวดที่2-63-0189-ทุนนวัตกรรมสายอาชีพชั้นสูง ปีการศึกษา 2563 ประเภททุน 2 ปี (ปวส./อนุปริญญา) ของ วิทยาลัยเทคนิคพระนครศรีอยุธยา</t>
  </si>
  <si>
    <t>1000-022022</t>
  </si>
  <si>
    <t>64CPV00974</t>
  </si>
  <si>
    <t>64CPV00974 งวดที่2-63-0107-ทุนนวัตกรรมสายอาชีพชั้นสูง ปีการศึกษา 2562 ประเภททุน 2 ปี (ปวส./อนุปริญญา) ระยะที่ 2 ของ วิทยาลัยเทคนิคสิงห์บุรี</t>
  </si>
  <si>
    <t>1000-022023</t>
  </si>
  <si>
    <t>64CPV00975</t>
  </si>
  <si>
    <t>64CPV00975 งวดที่2-63-0119-ทุนนวัตกรรมสายอาชีพชั้นสูง ปี 2562 ประเภททุน 5 ปี (ปวช. ต่อเนื่อง ปวส./อนุปริญญา) ระยะที่ 2 ของ วิทยาลัยเกษตรและเทคโนโลยีลำพูน</t>
  </si>
  <si>
    <t>1000-022024</t>
  </si>
  <si>
    <t>64CPV00976</t>
  </si>
  <si>
    <t>64CPV00976 งวดที่2-63-0101-ทุนนวัตกรรมสายอาชีพชั้นสูง ปี 2562 ประเภททุน 5 ปี (ปวช. ต่อเนื่อง ปวส./อนุปริญญา) ระยะที่ 2 ของ วิทยาลัยการเกษตรและเทคโนโลยีชัยภูมิ</t>
  </si>
  <si>
    <t>1000-022025</t>
  </si>
  <si>
    <t>64CPV00977</t>
  </si>
  <si>
    <t>64CPV00977 งวดที่2-63-0080-ทุนนวัตกรรมสายอาชีพชั้นสูง ปี 2562 ประเภททุน 5 ปี (ปวช. ต่อเนื่อง ปวส./อนุปริญญา) ระยะที่ 2 ของ วิทยาลัยเทคโนโลยีชลบุรี</t>
  </si>
  <si>
    <t>1000-022027</t>
  </si>
  <si>
    <t>64CPV00978</t>
  </si>
  <si>
    <t>64CPV00973 นางสาวณหฤทัย วราพงษ์พิพัฒน์ (ลูกหนี้เงินยืม) 011664 เข้าร่วมการอบรมเชิงปฏิบัติการปฏิรูปการศึกษาด้วยการสอน IS ตามแนวเพาะพันธุ์ปัญญา 16 ธ.ค. 63 08.00-18.00 จ.ศรีสะเกษ</t>
  </si>
  <si>
    <t>11010220-C-105-64C301500-2.1.1-2564-64C3015000001-99-99</t>
  </si>
  <si>
    <t>11020102-C-105-64C301500-2.1.1-2564-64C3015000001-99-99</t>
  </si>
  <si>
    <t>1000-022026</t>
  </si>
  <si>
    <t>64CPV00979</t>
  </si>
  <si>
    <t>64CPV00979 งวดที่2-63-0082-ทุนนวัตกรรมสายอาชีพชั้นสูง ปี 2562 ประเภททุน 2 ปี (ปวส./อนุปริญญา) ระยะที่ 2 ของ วิทยาลัยเทคโนโลยีชลบุรี</t>
  </si>
  <si>
    <t>1000-022028</t>
  </si>
  <si>
    <t>64CPV00980</t>
  </si>
  <si>
    <t>64CPV00980 งวดที่2-63-0099-ทุนนวัตกรรมสายอาชีพชั้นสูง ปี 2562 ประเภททุน 2 ปี (ปวส./อนุปริญญา) ระยะที่ 2 ของ วิทยาลัยเทคนิคพิษณุโลก</t>
  </si>
  <si>
    <t>1000-022029</t>
  </si>
  <si>
    <t>64CPV00981</t>
  </si>
  <si>
    <t>64CPV00981 งวดที่2-63-0145-ทุนนวัตกรรมสายอาชีพชั้นสูง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วิทยาลัยเทคนิคน่าน</t>
  </si>
  <si>
    <t>1000-022030</t>
  </si>
  <si>
    <t>64CPV00982</t>
  </si>
  <si>
    <t>64CPV00982 นายกำพล ศรีมหาโพธิ์ (ลูกหนี้เงินยืม) อนุกรรมการการเงิน ครั้งที่ 9/2563 16 ธ.ค. 63 10.00-12.00 กสศ.</t>
  </si>
  <si>
    <t>1000-022032</t>
  </si>
  <si>
    <t>64CPV00983</t>
  </si>
  <si>
    <t>64CPV00983 งวดที่2-63-0188-ทุนนวัตกรรมสายอาชีพชั้นสูง ปีการศึกษา 2563 ประเภททุน 2 ปี (ปวส./อนุปริญญา) ของ  วิทยาลัยเทคนิคอำนาจเจริญ</t>
  </si>
  <si>
    <t>1000-022033</t>
  </si>
  <si>
    <t>64CPV00984</t>
  </si>
  <si>
    <t>64CPV00984 งวดที่2-63-0104-ทุนนวัตกรรมสายอาชีพชั้นสูง ปี 2562 ประเภททุน 2 ปี (ปวส./อนุปริญญา) ระยะที่ 2 ของ วิทยาลัยเทคโนโลยีสยาม (สยามเทค)</t>
  </si>
  <si>
    <t>1000-022035</t>
  </si>
  <si>
    <t>64CPV00985</t>
  </si>
  <si>
    <t>64CPV00985 นางสาวรัตน์ศิมา ผิวพรรณ (ลูกหนี้เงินยืม) 010964 จัดประชุมคณะกรรมการตรวจสอบภายใน ครั้งที่ 7/2563 17 ธ.ค. 63 13.30-17.00 กสศ.</t>
  </si>
  <si>
    <t>1000-022036</t>
  </si>
  <si>
    <t>64CPV00986</t>
  </si>
  <si>
    <t>64CPV00986 งวดที่2-63-0108-ทุนนวัตกรรมสายอาชีพชั้นสูง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วิทยาลัยเทคนิคสิงห์บุรี</t>
  </si>
  <si>
    <t>1000-022037</t>
  </si>
  <si>
    <t>64CPV00987</t>
  </si>
  <si>
    <t>64CPV00987 งวดที่2-63-0084-ทุนนวัตกรรมสายอาชีพชั้นสูง ปี 2562 ประเภททุน 2 ปี (ปวส./อนุปริญญา) ระยะที่ 2 ของ วิทยาลัยชุมชนสตูล</t>
  </si>
  <si>
    <t>1000-022038</t>
  </si>
  <si>
    <t>64CPV00988</t>
  </si>
  <si>
    <t>64CPV00988 นางสาวจันทนา นุชพงษ์ (ลูกหนี้เงินยืม) 011564 เพื่อสร้างความเข้าใจเรื่องกระบวนการจัดซื้อจัดจ้างในสำนักงานเพื่อให้เกิดความเข้าใจมากขึ้น 18 ธ.ค.-8 ม.ค. 63 09.00-17.30 กสศ.</t>
  </si>
  <si>
    <t>11010220-C-101-64C903140-1.1.1-2564-64C9031400004-99-99</t>
  </si>
  <si>
    <t>11020102-C-101-64C903140-1.1.1-2564-64C9031400004-99-99</t>
  </si>
  <si>
    <t>1000-022039</t>
  </si>
  <si>
    <t>64CPV00989</t>
  </si>
  <si>
    <t>64CPV00989 งวดที่2-63-0150-ทุนนวัตกรรมสายอาชีพชั้นสูง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วิทยาลัยเทคนิคสิงห์บุรี</t>
  </si>
  <si>
    <t>1000-022041</t>
  </si>
  <si>
    <t>64CPV00990</t>
  </si>
  <si>
    <t>64CPV00990 งวดที่2-63-0154-ทุนนวัตกรรมสายอาชีพชั้นสูง ปีการศึกษา 2563 ประเภททุน 2 ปี (ปวส./อนุปริญญา) ของ วิทยาลัยเทคนิคสิงห์บุรี</t>
  </si>
  <si>
    <t>1000-022042</t>
  </si>
  <si>
    <t>64CPV00991</t>
  </si>
  <si>
    <t>64CPV00991 นางสาวรักชนก กลิ่นเจริญ (ลูกหนี้เงินยืม) 010664 ประชุมอนุกรรมการกำกับทิศทางโครงการจัดสรรเงินอุดหนุนนักเรียนยากจนพิเศษแบบมีเงื่อนไข ครั้งที่ 10/2563 18 ธ.ค. 63 09.30-12.30 กสศ.</t>
  </si>
  <si>
    <t>1000-022043</t>
  </si>
  <si>
    <t>64CPV00992</t>
  </si>
  <si>
    <t>64CPV00992 งวดที่2-63-0196-ทุนนวัตกรรมสายอาชีพชั้นสูง ปีการศึกษา2563 ประเภททุน 5 ปี (ปวช. ต่อเนื่อง ปวส./อนุปริญญา) ของ วิทยาลัยเทคโนโลยีการเกษตรและประมงปัตตานี</t>
  </si>
  <si>
    <t>1000-022045</t>
  </si>
  <si>
    <t>64CPV00993</t>
  </si>
  <si>
    <t>64CPV00993 งวดที่2-63-0147-ทุนนวัตกรรมสายอาชีพชั้นสูง ปีการศึกษา 2563 ประเภททุน 2 ปี (ปวส./อนุปริญญา) ของ วิทยาลัยเทคนิคจันทบุรี</t>
  </si>
  <si>
    <t>1000-022048</t>
  </si>
  <si>
    <t>64CPV00994</t>
  </si>
  <si>
    <t>64CPV00994 งวดที่2-63-0079-ทุนนวัตกรรมสายอาชีพชั้นสูง ปี 2562 ประเภททุน 2 ปี (ปวส./อนุปริญญา) ระยะที่ 2 ของ วิทยาลัยเทคโนโลยีอีสานเหนือ</t>
  </si>
  <si>
    <t>1000-022049</t>
  </si>
  <si>
    <t>64CPV00995</t>
  </si>
  <si>
    <t>64CPV00995 งวดที่2-63-0149-ทุนนวัตกรรมสายอาชีพชั้นสูง ปีการศึกษา 2563 ประเภททุน 5 ปี (ปวช. ต่อเนื่อง ปวส./อนุปริญญา) ของ วิทยาลัยเทคโนโลยีอีสานเหนือ</t>
  </si>
  <si>
    <t>1000-022050</t>
  </si>
  <si>
    <t>64CPV00996</t>
  </si>
  <si>
    <t>64CPV00996 งวดที่2-63-0191-ทุนนวัตกรรมสายอาชีพชั้นสูง ปีการศึกษา 2563 ประเภททุน 2 ปี (ปวส./อนุปริญญา) ของ วิทยาลัยเทคโนโลยีการเกษตรและประมงปัตตานี</t>
  </si>
  <si>
    <t>1000-022051</t>
  </si>
  <si>
    <t>64CPV00997</t>
  </si>
  <si>
    <t>64CPV00997 งวดที่2-63-0204-ทุนนวัตกรรมสายอาชีพชั้นสูง ปีการศึกษา 2563 ประเภททุน 2 ปี (ปวส./อนุปริญญา) ของ วิทยาลัยเทคนิคเชียงใหม่</t>
  </si>
  <si>
    <t>1000-022052</t>
  </si>
  <si>
    <t>64CPV00998</t>
  </si>
  <si>
    <t>64CPV00998 งวดที่2-63-0205-ทุนนวัตกรรมสายอาชีพชั้นสูง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วิทยาลัยเทคนิคเชียงใหม่</t>
  </si>
  <si>
    <t>1000-022053</t>
  </si>
  <si>
    <t>64CPV00999</t>
  </si>
  <si>
    <t>64CPV00999 งวดที่2-63-0109-ทุนนวัตกรรมสายอาชีพชั้นสูง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วิทยาลัยเทคนิคพัทยา</t>
  </si>
  <si>
    <t>1000-022054</t>
  </si>
  <si>
    <t>64CPV01000</t>
  </si>
  <si>
    <t>64CPV01000 งวดที่2-63-0102-ทุุนนวัตกรรมสายอาชีพชั้นสูง ปี 2562 ประเภททุน 2 ปี (ปวส./อนุปริญญา) ระยะที่ 2 ของวิทยาลัยเทคนิคอำนาจเจริญ</t>
  </si>
  <si>
    <t>1000-022055</t>
  </si>
  <si>
    <t>64CPV01001</t>
  </si>
  <si>
    <t>64CPV01001 งวดที่2-63-0105-ทุนนวัตกรรมสายอาชีพชั้นสูง ปี 2562 ประเภททุน 2 ปี (ปวส./อนุปริญญา) ระยะที่ 2 ของ วิทยาลัยเทคนิคพัทยา</t>
  </si>
  <si>
    <t>1000-022056</t>
  </si>
  <si>
    <t>64CPV01002</t>
  </si>
  <si>
    <t>64CPV01002 งวดที่2-63-0155-ทุนนวัตกรรมสายอาชีพชั้นสูง ปีการศึกษา 2563  ประเภททุน 2 ปี (ปวส./อนุปริญญา) ของ วิทยาลัยเทคโนโลยีสยาม (สยามเทค)</t>
  </si>
  <si>
    <t>1000-022057</t>
  </si>
  <si>
    <t>64CPV01003</t>
  </si>
  <si>
    <t>64CPV01003 งวดที่2-63-0093-ทุนนวัตกรรมสายอาชีพชั้นสูง ปี 2562 ประเภททุน 2 ปี (ปวส./อนุปริญญา) ระยะที่ 2 ของ วิทยาลัยเทคนิคสัตหีบ</t>
  </si>
  <si>
    <t>1000-022058</t>
  </si>
  <si>
    <t>64CPV01004</t>
  </si>
  <si>
    <t>64CPV01004 งวดที่2-63-0148-ทุนนวัตกรรมสายอาชีพชั้นสูง ปีการศึกษา 2563 ประเภททุน 2 ปี (ปวส./อนุปริญญา) ของ วิทยาลัยเทคโนโลยีอีสานเหนือ</t>
  </si>
  <si>
    <t>1000-022059</t>
  </si>
  <si>
    <t>64CPV01005</t>
  </si>
  <si>
    <t>64CPV01005 งวดที่2-63-0212-ทุนนวัตกรรมสายอาชีพชั้นสูง ปีการศึกษา 2563 ประเภททุน 2 ปี (ปวส./อนุปริญญา) ของ วิทยาลัยชุมชนยะลา</t>
  </si>
  <si>
    <t>1000-022061</t>
  </si>
  <si>
    <t>64CPV01006</t>
  </si>
  <si>
    <t>64CPV01006 งวดที่2-63-0115-ทุนนวัตกรรมสายอาชีพชั้นสูง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วิทยาลัยเทคนิคเชียงใหม่</t>
  </si>
  <si>
    <t>1000-022062</t>
  </si>
  <si>
    <t>64CPV01007</t>
  </si>
  <si>
    <t>64CPV01007 งวดที่2-63-0103-ทุนนวัตกรรมสายอาชีพชั้นสูง ปี 2562 ประเภททุน 5 ปี (ปวช. ต่อเนื่อง ปวส./อนุปริญญา) ระยะที่ 2 ของ วิทยาลัยเทคโนโลยีสยาม (สยามเทค)</t>
  </si>
  <si>
    <t>1000-022087</t>
  </si>
  <si>
    <t>64CPV01008</t>
  </si>
  <si>
    <t>64CPV01008 โอนเงินระหว่างบัญชีเพื่อเตรียมการโอนเงินโครงการและจัดซื้อจัดจ้าง จาก ธนาคารเกียรตินาคินภัทร ประเภทเงินฝาก เคเค ภัทร 328-6 ไปยังธนาคารกรุงไทย 742-4</t>
  </si>
  <si>
    <t>1000-022093</t>
  </si>
  <si>
    <t>64CPV01009</t>
  </si>
  <si>
    <t>64CPV1009 งวดที่3-62-0273-ติดตามและพัฒนาหน่วยจัดสรรเงินอุดหนุนนักเรียนยากจนพิเศษแบบมีเงื่อนไข</t>
  </si>
  <si>
    <t>1000-022094</t>
  </si>
  <si>
    <t>64CPV01010</t>
  </si>
  <si>
    <t>64CPV1010 งวดที่1-63-0455-สานต่อภูมิปัญญาเครื่องเงิน เครื่องเขิน สู่การพัฒนาทักษะอาชีพ ชุมชนวัวลาย ตำบลหายยา อำเภอเมือง จังหวัดเชียงใหม่</t>
  </si>
  <si>
    <t>1000-022095</t>
  </si>
  <si>
    <t>64CPV01011</t>
  </si>
  <si>
    <t>64CPV1011 งวดที่3-62-0372-ส่งเสริมอาชีพผลิตน้ำยาเอนกประสงค์ และยาหม่องในผู้สูงอายุ ผู้พิการและผู้ด้อยโอกาส ตำบลมะเกลือใหม่</t>
  </si>
  <si>
    <t>1000-022097</t>
  </si>
  <si>
    <t>64CPV01012</t>
  </si>
  <si>
    <t>64CPV01012 งวดที่2-63-0085-ทุนนวัตกรรมสายอาชีพชั้นสูง ปี 2562 ประเภททุน 2 ปี (ปวส./อนุปริญญา) ระยะที่ 2 ของ  วิทยาลัยเทคโนโลยียานยนต์</t>
  </si>
  <si>
    <t>1000-022100</t>
  </si>
  <si>
    <t>64CPV01013</t>
  </si>
  <si>
    <t>64CPV01013 งวดที่2-63-0198-ทุนนวัตกรรมสายอาชีพชั้นสูง ปีการศึกษา 2563 ประเภททุน 2 ปี (ปวส./อนุปริญญา) ของ วิทยาลัยอาชีวศึกษาเทคโนโลยีฐานวิทยาศาสตร์ (ชลบุรี)</t>
  </si>
  <si>
    <t>1000-022102</t>
  </si>
  <si>
    <t>64CPV01014</t>
  </si>
  <si>
    <t>64CPV01014 งวดที่1-63-0475-การสนับสนุนวิชาการสำหรับการจัดการศึกษาเชิงพื้นที่เพื่อความเสมอภาคทางการศึกษา (กลุ่มเด็กปฐมวัย): ภาคตะวันออกเฉียงเหนือ ระยะที่ 2</t>
  </si>
  <si>
    <t>1000-022103</t>
  </si>
  <si>
    <t>64CPV01015</t>
  </si>
  <si>
    <t>64CPV01015 งวดที่3-62-0252-จัดการศึกษาเชิงพื้นที่เพื่อความเสมอภาคทางการศึกษา จังหวัดภูเก็ต</t>
  </si>
  <si>
    <t>1000-022105</t>
  </si>
  <si>
    <t>64CPV01016</t>
  </si>
  <si>
    <t>64CPV01016 บริษัท บ้านอัมพวา จำกัด ค่าอาหาร ค่าที่พัก และค่าใช้จ่ายอื่นๆ สำหรับผู้เข้าร่วมกิจกรรมพัฒนาองค์กร (OD EEF) 4-5 ธ.ค. 63</t>
  </si>
  <si>
    <t>1000-022108</t>
  </si>
  <si>
    <t>64CPV01017</t>
  </si>
  <si>
    <t>64CPV01017 ร้านศิวะพร ค่าจัดทำเอกสารการประชุมของสำนักงานเดือน พฤศจิกายน 2563</t>
  </si>
  <si>
    <t>1000-022109</t>
  </si>
  <si>
    <t>64CPV01018</t>
  </si>
  <si>
    <t>64CPV01018 ค่าเดินทางการประชุมชี้แจงทำความเข้าใจในการทำงานร่วมกันของชุดโครงการ TSQP 27 พ.ย. 63 อิมแพคฟอรั่ม</t>
  </si>
  <si>
    <t>1000-022111</t>
  </si>
  <si>
    <t>64CPV01019</t>
  </si>
  <si>
    <t>64CPV01019 นางสาวเกษร เรืองแก้ว เข้าร่วมการอบรม การเสริมสร้างทักษะและเพิ่มประสิทธิภาพสำหรับผู้ปฏิบัติงานด้านพัสดุมือใหม่ การตรวจสอบพัสดุประจำปี และขั้นตอนการจำหน่ายพัสดุโดยวิธีขายทอดตลาด 4-</t>
  </si>
  <si>
    <t>1000-022112</t>
  </si>
  <si>
    <t>64CPV01020</t>
  </si>
  <si>
    <t>64CPV01020 นางสาวอัญชลี สิทธิกุลธร เข้าร่วมการประชุมหารือเรื่องการจัดทำฐานข้อมูลและการเชื่อมข้อมูล 27 พ.ย. 63</t>
  </si>
  <si>
    <t>1000-022114</t>
  </si>
  <si>
    <t>64CPV01021</t>
  </si>
  <si>
    <t>64CPV01021 นางสาว วิลาสินี จรรยานิทัศน์ ค่าถอดเทปการประชุมคณะอนุกรรมการกำกับทิศทางโครงการจัดสรรเงินอุดหนุนนักเรียนยากจนพิเศษแบบมีเงื่อนไข ครั้งที่ 9/2563 23 พ.ย. 63</t>
  </si>
  <si>
    <t>1000-022133</t>
  </si>
  <si>
    <t>64CPV01022</t>
  </si>
  <si>
    <t>64CPV01022 ค่าโทรศัพท์เจ้าหน้าที่ ประจำเดือน ธันวาคม 2563</t>
  </si>
  <si>
    <t>1000-022116</t>
  </si>
  <si>
    <t>64CPV01023</t>
  </si>
  <si>
    <t>64CPV01023 บริษัท สยามเอสอาร์อาร์ทราเวล จำกัด การประชุม1.เปิดโครงการ จ.แพร่ 23 พ.ย. 63 2.มหกรรมสานพลังกลไกภาคีเครือข่าย จ.ขอนแก่น 25 พ.ย. 63 3.หารือคณะทำงาน จ.ภูเก็ต 1 ธ.ค. 63 4.เปิดโครงกา</t>
  </si>
  <si>
    <t>1000-022117</t>
  </si>
  <si>
    <t>64CPV01024</t>
  </si>
  <si>
    <t>64CPV01024 นางสาวจรรยา คูเมือง ค่าถอดเทปการประชุมอนุกรรมการกำกับทิทางโครงการสนับสนุนการพัฒนาครูและเด็กนอกระบบการศึกษาครั้งที่ 6 6 พ.ย. 63</t>
  </si>
  <si>
    <t>1000-022120</t>
  </si>
  <si>
    <t>64CPV01025</t>
  </si>
  <si>
    <t>64CPV01025 นางสาวศิรี จงดี การประชุมหารือการศึกษาเชิงพฤติกรรมของเด็กและเยาวชนผู้เข้าร่วมโครงการ Learning Coin 26 พ.ย.63</t>
  </si>
  <si>
    <t>1000-022121</t>
  </si>
  <si>
    <t>64CPV01026</t>
  </si>
  <si>
    <t>64CPV01026 นางสาวจรรยา คูเมือง ค่าถอดเทปการกลั่นกรองทางวิชาการโดยผู้ทรงคุณวุฒิโครงการพัฒนาและบริหารโครงการครูรักษ์ถิ่น ปี2564 16 พ.ย. 63</t>
  </si>
  <si>
    <t>1000-022137</t>
  </si>
  <si>
    <t>64CPV01027</t>
  </si>
  <si>
    <t>64CPV01027 64PA000107 นางสาวกมลวรรณ พลับจีน (ลูกหนี้เงินยืม) 011264 ลงพื้นที่ติดตามกิจกรรมเตรียมความพร้อมก่อนคัดเลือกโครงการครูรักษ์ถิ่น รุ่นที่ 2 22-24 ธ.ค. 63 08.00-18.00 จ.สุราษฎร์ธานี</t>
  </si>
  <si>
    <t>1000-022138</t>
  </si>
  <si>
    <t>64CPV01028</t>
  </si>
  <si>
    <t>64CPV01028 64PA000106 นางสาวชนกพรรณ วรดิลก (ลูกหนี้เงินยืม) 011864 ประชุมเตรียมความพร้อมให้กับโรงเรียนภายใต้โครงการสนับสนุนการพัฒนาครูและโรงเรียนเพื่อยกระดับคุณภาพการศึกษาอย่างต่อเนื่อง รุ่น 1และ2 17-</t>
  </si>
  <si>
    <t>1000-022140</t>
  </si>
  <si>
    <t>64CPV01029</t>
  </si>
  <si>
    <t>64CPV01029 64PA000108 นางสาวรักชนก กลิ่นเจริญ (ลูกหนี้เงินยืม) 010764 ประชุมคณะทำงานโครงการจัดสรรเงินอุดหนุนแบบมีเงื่อนไข ครั้งที่ 3/2563 22 ธ.ค. 63 10.00-12.00 กสศ.</t>
  </si>
  <si>
    <t>1000-022170</t>
  </si>
  <si>
    <t>64CPV01030</t>
  </si>
  <si>
    <t>64CPV01030 ค่าธรรมเนียมธนาคาร ธกส.5869 เดือนพฤศจิกายน 2563</t>
  </si>
  <si>
    <t>1000-022171</t>
  </si>
  <si>
    <t>64CPV01031</t>
  </si>
  <si>
    <t>64CPV01031 ค่าธรรมเนียมธนาคารออมสิน เดือนตุลาคม 2563</t>
  </si>
  <si>
    <t>1000-022172</t>
  </si>
  <si>
    <t>64CPV01032</t>
  </si>
  <si>
    <t>64CPV01032 ค่าธรรมเนียมธนาคารกรุงไทย7424 เดือนพฤศจิกายน 2563</t>
  </si>
  <si>
    <t>1000-022174</t>
  </si>
  <si>
    <t>64CPV01033</t>
  </si>
  <si>
    <t>64CPV01033 ค่าธรรมเนียมธนาคารเกียรตินาคินภัทร เดือนตุลาคม 2563</t>
  </si>
  <si>
    <t>1000-022177</t>
  </si>
  <si>
    <t>64CPV01034</t>
  </si>
  <si>
    <t>64CPV01034 บริษัท สุโขทัยแลนด์ จำกัด การประชุมนำเสนอ บทเรียนการดำเนินงานโครงการจัดการศึกษาฯ 24-25 ก.ย. 63 จ.สุโขทัย</t>
  </si>
  <si>
    <t>1000-022183</t>
  </si>
  <si>
    <t>64CPV01035</t>
  </si>
  <si>
    <t>64CPV01035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ธนาคารธกส. 1 ต.ค. 63 08794-B01-011020</t>
  </si>
  <si>
    <t>1000-022184</t>
  </si>
  <si>
    <t>64CPV01036</t>
  </si>
  <si>
    <t>64CPV01036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ธนาคารกรุงไทย 1 ต.ค. 63 08794-K01-011020</t>
  </si>
  <si>
    <t>1000-022185</t>
  </si>
  <si>
    <t>64CPV01037</t>
  </si>
  <si>
    <t>64CPV01037 เงินอุดหนุนเด็กยากจนพิเศษ สพฐ.กลุ่มเดิมและกลุ่มคัดกรองใหม่ ภาคเรียนที่ 1/2563 โอนเงินบัญชีโรงเรียน ธนาคารออมสิน 1 ต.ค. 63 08794-G01-011020</t>
  </si>
  <si>
    <t>1000-022189</t>
  </si>
  <si>
    <t>64CPV01038</t>
  </si>
  <si>
    <t>64CPV01038 64PA000109 นางสาวณหฤทัย วราพงษ์พิพัฒน์ (ลูกหนี้เงินยืม) 012364 Workshop ครั้งที่ 1 จัดการความรู้และประเมินความรู้ โครงการครูเพื่อศิษย์ฯ 21-22 ธ.ค. 63 08.00-17.30 โรงแรมอมารีดอนเมือง</t>
  </si>
  <si>
    <t>1000-022191</t>
  </si>
  <si>
    <t>64CPV01039</t>
  </si>
  <si>
    <t>64CPV01039 64PA000110 นางสาวศศินิภา อุทัยสอาด (ลูกหนี้เงินยืม) 012064 ลงพื้นที่ติดตามหนุนเสริมสถานศึกษา 22-24 ธ.ค. 63 08.00-18.30 จ.ปัตตานี</t>
  </si>
  <si>
    <t>1000-022192</t>
  </si>
  <si>
    <t>64CPV01040</t>
  </si>
  <si>
    <t xml:space="preserve"> 64CPV01040 ค่าธรรมเนียมซื้อสมุดเช็คธนาคารกรุงไทย0821 เดือนพฤจิกายน 2563</t>
  </si>
  <si>
    <t>1000-022200</t>
  </si>
  <si>
    <t>64CPV01041</t>
  </si>
  <si>
    <t>64CPV01041 นางสาวรัตน์ศิมา ผิวพรรณ (ลูกหนี้เงินยืม) 012164 ลงพื้นที่เก็บข้อมูลการตรวจสอบโครงการพัฒนาอาชีพ 2 จังหวัด 21-26 ธ.ค. 63 08.30-17.30 จ.แม่ฮ่องสอน ชลบุรี</t>
  </si>
  <si>
    <t>11010220-C-108-64C901030-2.1.1-2564-64C9010300002-99-99</t>
  </si>
  <si>
    <t>11020102-C-108-64C901030-2.1.1-2564-64C9010300002-99-99</t>
  </si>
  <si>
    <t>1000-022206</t>
  </si>
  <si>
    <t>64CPV01042</t>
  </si>
  <si>
    <t>64CPV01042 บริษัท นิปปอน พาร์คกิ้ง ดีเวลลอปเม้นท์(ประเทศไทย) จำกัด ค่าจอดรถบัตรอ่อน เดือน ตุลาคม 2563</t>
  </si>
  <si>
    <t>1000-022207</t>
  </si>
  <si>
    <t>64CPV01043</t>
  </si>
  <si>
    <t>64CPV01043 บริษัท รุ้งทองทัวร์แอนด์เซอร์วิส จำกัด การลงพื้นที่จังหวัดและงานประชุมต่างๆ</t>
  </si>
  <si>
    <t>1000-022209</t>
  </si>
  <si>
    <t>64CPV01044</t>
  </si>
  <si>
    <t>64CPV01044 PO64000016 บริษัท โฮมรัน พัลส์ จำกัด จ้างจัด Workshop เพื่อจัดทำกลยุทธ์การระดมทุนหรือสร้างการมีส่วนร่วม ภายใต้โครงการประเมินผลการสื่อสารรณรงค์ขับเคลื่อนสังคม</t>
  </si>
  <si>
    <t>1000-022211</t>
  </si>
  <si>
    <t>64CPV01045</t>
  </si>
  <si>
    <t>64CPV01045 PO64000047 บริษัท ไอ แอนด์ ไอ คอมมิวนิเคชั่น จำกัด จ้างออกแบบและผลิตสื่อประชาสัมพันธ์โครงการทุนพัฒนาอาชีพและนวัตกรรมที่ใช้ชุมชนเป็นฐาน</t>
  </si>
  <si>
    <t>1000-022213</t>
  </si>
  <si>
    <t>64CPV01046</t>
  </si>
  <si>
    <t>64CPV01046 สภาวิชาชีพบัญชี ในพระราชูปถัมป์ ค่าสัมมนากลุ่มเครื่องมือทางการเงิน มุมมองการใช้และวิเคราะห์ข้อมูลผ่านงบการเงินของกิจการที่ไม่ใช่สถาบันการเงิน 21 ธ.ค. 63</t>
  </si>
  <si>
    <t>1000-022215</t>
  </si>
  <si>
    <t>64CPV01047</t>
  </si>
  <si>
    <t>64CPV01047 PO63000866 -1/12 บริษัท เอวีวัน เน็ตเวิร์ค แอนด์ เซอร์วิส จำกัด จ้างคนดูแลระบบภาพเสียงห้องประชุม</t>
  </si>
  <si>
    <t>1000-022216</t>
  </si>
  <si>
    <t>64CPV01048</t>
  </si>
  <si>
    <t>64CPV01048 64PA000112 นางสาวกมลวรรณ พลับจีน (ลูกหนี้เงินยืม) 012664 ประชุมเชิงปฏิบัติการถอดบทเรียนการทำงานและการออกแบบรูปแบบการช่วยเหลือเด็กนอกระบบการศึกษา 19-20 ธ.ค. 63 08.30-20.30 โรงแรมอมารี ดอนเมื</t>
  </si>
  <si>
    <t>11010220-C-105-64C301500-2.1.1-2564-64C3015000002-99-99</t>
  </si>
  <si>
    <t>11020102-C-105-64C301500-2.1.1-2564-64C3015000002-99-99</t>
  </si>
  <si>
    <t>1000-022217</t>
  </si>
  <si>
    <t>64CPV01049</t>
  </si>
  <si>
    <t>64CPV01049 64PA000113 นางสาวจารุกิตติ์ กนกจรส (ลูกหนี้เงินยืม) 012864 1.ประชุมเวทีถอดบทเรียนการดำเนินงานโครงการจัดการศึกษาฯ จ.แม่ฮ่องสอน 2.ประชุมเชิงปฏิบัติการจัดเก็บข้อมูลเด็กปฐมวัย จ.ขอนแก่น 21-23 ธ</t>
  </si>
  <si>
    <t>1000-022219</t>
  </si>
  <si>
    <t>64CPV01050</t>
  </si>
  <si>
    <t>64CPV01050 PO63000674 บริษัท เดอะสแตนดาร์ด จำกัด จัดทำข่าวประชาสัมพันธ์และ photo album</t>
  </si>
  <si>
    <t>1000-022223</t>
  </si>
  <si>
    <t>64CPV01051</t>
  </si>
  <si>
    <t>64CPV01051 PO64000065 บริษัท คีคอินเตอร์เทรด จำกัด ผลิตของที่ระลึกโครงการทุนพัฒนาอาชีพและนวัตกรรมที่ใช้ชุมชนเป็นฐาน</t>
  </si>
  <si>
    <t>1000-022228</t>
  </si>
  <si>
    <t>64CPV01052</t>
  </si>
  <si>
    <t>64CPV01052 PO63000933 ห้างหุ้นส่วนสามัญนิติบุคคล อโยเดีย การบริการเช่า Cloud server และ E-mail Sender Service</t>
  </si>
  <si>
    <t>1000-022231</t>
  </si>
  <si>
    <t>64CPV01053</t>
  </si>
  <si>
    <t>64CPV01053 บริษัท กู๊ด อินโฟ แอนด์ แมเนจเมนท์ จำกัด บริหารจัดการกิจกรรมเสริมสร้างการเรียนรู้นอกห้องเรียนแก่นักเรียนทุนเสมอภาค 6</t>
  </si>
  <si>
    <t>1000-022233</t>
  </si>
  <si>
    <t>64CPV01054</t>
  </si>
  <si>
    <t>64CPV01054 PO64000107-1/2 นางสาว ชุติมา ไทยเจริญ จ้างจัดส่งวารสาร แบ่งปัน แลกเปลี่ยนเรียนรู้ โครงการจัดสรรเงินอุดหนุนแบบมีเงื่อนไข CCT</t>
  </si>
  <si>
    <t>1000-022236</t>
  </si>
  <si>
    <t>64CPV01055</t>
  </si>
  <si>
    <t>64CPV01055 PO63000826-2/6 นายอเนก ปิ๋วธัญญา จ้างเหมาบริการถ่ายรูป</t>
  </si>
  <si>
    <t>1000-022238</t>
  </si>
  <si>
    <t>64CPV01056</t>
  </si>
  <si>
    <t>64CPV01056 PO63000665 บริษัท ซิมโฟนี่ คอมมูนิเคชั่น จำกัด (มหาชน) ซื้อบริการอินเตอร์เน็ตสำรอง</t>
  </si>
  <si>
    <t>1000-022242</t>
  </si>
  <si>
    <t>64CPV01057</t>
  </si>
  <si>
    <t>64CPV01057 PO63000963 บริษัท รีพอร์ตเตอร์ โปรดักชั่น จำกัด จ้างสื่อสารโครงการจัดการความรู้และสื่อสารรณรงค์เพื่อขับเคลื่อนวาระปวงชนเพื่อการศึกษาผ่าน The reporters</t>
  </si>
  <si>
    <t>1000-022248</t>
  </si>
  <si>
    <t>64CPV01058</t>
  </si>
  <si>
    <t>64CPV01058 PO63000906 บริษัท โอไอซี ครีเอชั่น จำกัด จ้างเหมาบริหารจัดการงาน call center สนับสนุนข้อมูลแก่สาธารณะ</t>
  </si>
  <si>
    <t>1000-022250</t>
  </si>
  <si>
    <t>64CPV01059</t>
  </si>
  <si>
    <t>64CPV01059 PO63000924-3/3 บริษัท ไนซ์จ๊อบทีม จำกัด จัดจ้างเจ้าหน้าที่สนับสนุนการดำเนินงานโครงการสนับสนุนการพัฒนาครูและเด็กนอกระบบการศึกษา</t>
  </si>
  <si>
    <t>1000-022252</t>
  </si>
  <si>
    <t>64CPV01060</t>
  </si>
  <si>
    <t>64CPV01060 PO63000903-2/2 นางสาว กานดา ณ.พิกุล งวดที่2 ผลการดำเนินงานงานสื่อสารวิชาการของ กสศ. Equity Lab</t>
  </si>
  <si>
    <t>1000-022254</t>
  </si>
  <si>
    <t>64CPV01061</t>
  </si>
  <si>
    <t>64CPV01061 PO64000080-1/5 นางสาว สิริญา ทองสมบุญ จ้างผลิตคลิปวิดีโอ เพื่อสร้างการมีส่วนร่วมและความเสมอภาคทางการศึกษา จำนวน 15 คลิป ภายใต้โครงการความรู้และพัฒนาเครื่องมือสื่อสารเพื่อนำเสนอประเด็นผลงานเ</t>
  </si>
  <si>
    <t>1000-022256</t>
  </si>
  <si>
    <t>64CPV01062</t>
  </si>
  <si>
    <t>64CPV01062 PO63000673 บริษัท เฟรนด์ แอนด์ มานะ จำกัด ออกแบบแนวคิดวิดีโอเพื่อสื่อสารนักเรียน</t>
  </si>
  <si>
    <t>1000-022258</t>
  </si>
  <si>
    <t>64CPV01063</t>
  </si>
  <si>
    <t>64CPV01063 PO63000804-2/2 น.ส. ปวีณา จันทร์สุข จ้างจัดประชุมเชิงปฏิบัติการเพื่อพัฒนาทักษะครูสำหรับห้องเรียนในศตวรรษที่ 21และติดตามห้องเรียนหลังการอบรม</t>
  </si>
  <si>
    <t>1000-022260</t>
  </si>
  <si>
    <t>64CPV01064</t>
  </si>
  <si>
    <t>64CPV01064 PO64000083 บริษัท พีพี เซอร์วิซ แอนด์ คอนซัลท์ จำกัด จ้างตรวจรายงานการเบิกจ่ายเงินงวดของโครงการสนับสนุนทุนของกองทุนเพื่อความเสมอภาคทางการศึกษา (กสศ.)</t>
  </si>
  <si>
    <t>1000-022262</t>
  </si>
  <si>
    <t>64CPV01065</t>
  </si>
  <si>
    <t>64CPV01065 PO63000902 บริษัท กรุงเทพคลังเอกสาร จำกัด ตรวจสอบพัสดุ ครุภัณฑ์สำนักงาน กสศ.</t>
  </si>
  <si>
    <t>1000-022264</t>
  </si>
  <si>
    <t>64CPV01066</t>
  </si>
  <si>
    <t>64CPV01066 นางสาววาสินี แย้มดี (ลูกหนี้เงินยืม) 012964 การให้ความรู้บุคลากรด้านการออมเพื่อการเกษียณและชี้แจงแนวทางการประเมินผลประจำปี 21 ธ.ค. 63 11.30-13.30 กสศ.</t>
  </si>
  <si>
    <t>1000-022266</t>
  </si>
  <si>
    <t>64CPV01067</t>
  </si>
  <si>
    <t>64CPV01066 สภาวิชาชีพบัญชี ในพระราชูปถัมป์ ค่าสัมมนากลุ่มเครื่องมือทางการเงิน มุมมองการใช้และวิเคราะห์ข้อมูลผ่านงบการเงินของกิจการที่ไม่ใช่สถาบันการเงิน 21 ธ.ค. 63</t>
  </si>
  <si>
    <t>1000-022269</t>
  </si>
  <si>
    <t>64CPV01068</t>
  </si>
  <si>
    <t>64CPV01068 64PA000118 นางสาวกมลวรรณ พลับจีน (ลูกหนี้เงินยืม) 011364 การลงพื้นที่ติดตามกิจกรรมเตรียมความพร้อมก่อนคัดเลือกโครงการครูรักษ์ถิ่น รุ่นที่2 24-27 ธ.ค. 63 08.00-18.00 จ.กาฬสินธุ์</t>
  </si>
  <si>
    <t>1000-022270</t>
  </si>
  <si>
    <t>64CPV01069</t>
  </si>
  <si>
    <t>64CPV01069 64PA000115 นางสาวเสาวลักษณ์ กมลนาวิน (ลูกหนี้เงินยืม) 012764 ลงพื้นที่กิจกรรมพิธีมอบทุนการศึกษา KPMG มอบโอกาสทางการศึกษาเป็นของขวัญ 22-23 ธ.ค. 63</t>
  </si>
  <si>
    <t>11010220-C-110-64C808000-2.1.1-2564-64C8080000012-99-99</t>
  </si>
  <si>
    <t>11020102-C-110-64C808000-2.1.1-2564-64C8080000012-99-99</t>
  </si>
  <si>
    <t>1000-022271</t>
  </si>
  <si>
    <t>64CPV01070</t>
  </si>
  <si>
    <t>64CPV01070 64PA000116 นางสาวศศินิภา อุทัยสอาด (ลูกหนี้เงินยืม) 012264 ประชุมคณะอนุกรรมการกำกับทิศทางโครงการส่งเสริมนักเรียนขาดแคลนทุนทรัพย์และด้อยโอกาสเพื่อการศึกษาต่อสายอาชีพชั้นสูง ครั้งที่ 9/2563 2</t>
  </si>
  <si>
    <t>1000-022272</t>
  </si>
  <si>
    <t>64CPV01071</t>
  </si>
  <si>
    <t>64CPV01071 64PA000117 นางสาวรินรดา แต่งตั้ง (ลูกหนี้เงินยืม) 013064 ประชุมคณะอนุกรรมการกำกับทิศทางโครงการทุนพระกนิษฐาสัมมาชีพ 22 ธ.ค. 63 13.00-16.00 กสศ.</t>
  </si>
  <si>
    <t>1000-022273</t>
  </si>
  <si>
    <t>64CPV01072</t>
  </si>
  <si>
    <t>64CPV01072 64PA000119 นางสาวศรีประภา แก้วคันโท (ลูกหนี้เงินยืม) 013164 การประชุมคณะกรรมการบริหารกองทุนฯ ครั้งที่ 12/2563 24 ธ.ค. 63 13.30-16.30 กสศ.</t>
  </si>
  <si>
    <t>1000-022316</t>
  </si>
  <si>
    <t>64CPV01073</t>
  </si>
  <si>
    <t>64CPV01073 การประชุมชี้แจงโครงการทุนนวัตกรรมสายอาชีพชั้นสูง ปี 2564 และการประชุมหารือการบริหารงบประมาณโครงการและกระบวนการดำเนินกิจกรรมทางการเงินร่วมกับผู้บริหารสถานศึกษา 1 ธ.ค. 63 เมืองทองธ</t>
  </si>
  <si>
    <t>1000-022317</t>
  </si>
  <si>
    <t>64CPV01074</t>
  </si>
  <si>
    <t>64CPV01074 64PA000098 นางสาววาสินี แย้มดี (ลูกหนี้เงินยืม) 011464 เบิกเพิ่ม ประชุมคณะอนุกรรมการด้านการบริหารบุคคล กสศ. 6/2563 15 ธ.ค. 63 17.00-19.00</t>
  </si>
  <si>
    <t>1000-022319</t>
  </si>
  <si>
    <t>64CPV01075</t>
  </si>
  <si>
    <t>64CPV01075 64PA000120 นางสาวสมชนก ลดาดก (ลูกหนี้เงินยืม) 013264 ประชุมเตรียมการโครงการทุนนวัตกรรมสายอาชีพชั้นสูง ปี 2564 21-24 ธ.ค. 63 08.00-18.00 อารีย์ฮิลล์</t>
  </si>
  <si>
    <t>1000-022320</t>
  </si>
  <si>
    <t>64CPV01076</t>
  </si>
  <si>
    <t>64CPV01076 โอนเงินขายกองทุนเปิดเค บริหารเงิน (K-Cash) สำหรับดำเนินภารกิจของกองทุน จากบัญชีธนาคารเกียรตินาคินภัทร 328-6 ไปยังธนาคารกรุงไทย 742-4</t>
  </si>
  <si>
    <t>1000-022322</t>
  </si>
  <si>
    <t>64CPV01077</t>
  </si>
  <si>
    <t>64CPV01077 สถาบันเสริมศึกษาและทรัพยากรมนุษย์ มหาวิทยาลัยธรรมศาสตร์ ค่าอบรมหลักสูตร เทคนิคการเขียนและการใช้ระเบียบภายในหน่วยงานสำหรับผู้บริหารภาครัฐ 12-13 ม.ค. 63</t>
  </si>
  <si>
    <t>1000-022323</t>
  </si>
  <si>
    <t>64CPV01078</t>
  </si>
  <si>
    <t>64CPV01078 งวดที่2-63-0478-กรอบการหนุนเสริม สนับสนุนวิชาการ ติดตามและประเมินการทำงานให้แก่ สถานศึกษาสายอาชีพทุนนวัตกรรมสายอาชีพชั้นสูง ปีการศึกษา 2563</t>
  </si>
  <si>
    <t>1000-022324</t>
  </si>
  <si>
    <t>64CPV01079</t>
  </si>
  <si>
    <t>64CPV01079 งวดที่3-62-0397-การพัฒนาทักษะเกษตรกรเพื่อเพิ่มมูลค่าของผลผลิตและวัสดุเหลือใช้จากการปลูกหม่อน เลี้ยงไหมและทอผ้า</t>
  </si>
  <si>
    <t>1000-022325</t>
  </si>
  <si>
    <t>64CPV01080</t>
  </si>
  <si>
    <t>64CPV01080 งวดที่2-63-0229-ทุนนวัตกรรมสายอาชีพชั้นสูง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วิทยาลัยการอาชีพพุทธมณฑล</t>
  </si>
  <si>
    <t>1000-022326</t>
  </si>
  <si>
    <t>64CPV01081</t>
  </si>
  <si>
    <t>64CPV01081 งวดที่3-62-0403-พัฒนาทักษะในการสร้างงาน บนฐานของนิเวศน์ลุ่มน้ำแม่ทา</t>
  </si>
  <si>
    <t>1000-022328</t>
  </si>
  <si>
    <t>64CPV01082</t>
  </si>
  <si>
    <t>64CPV01082 งวดที่3-62-0389-พัฒนาอาชีพการผลิตผ้าของสตรีภูซาง จังหวัดพะเยา</t>
  </si>
  <si>
    <t>1000-022329</t>
  </si>
  <si>
    <t>64CPV01083</t>
  </si>
  <si>
    <t>64CPV01083 งวดที่2-63-0007-ทุนนวัตกรรมสายอาชีพชั้นสูง ปีการศึกษา 2563 ประเภททุน 2 ปี (ปวส./อนุปริญญา) ระยะที่ 1 ของวิทยาลัยชุมชนนราธิวาส</t>
  </si>
  <si>
    <t>1000-022331</t>
  </si>
  <si>
    <t>64CPV01084</t>
  </si>
  <si>
    <t>64CPV01084 งวดที่3-62-0415-พัฒนาและต่อยอดผลิตภัณฑ์กลุ่มประมงพื้นบ้านอ่าวบ้านดอนเพื่อพัฒนาคุณภาพชีวิต</t>
  </si>
  <si>
    <t>1000-022332</t>
  </si>
  <si>
    <t>64CPV01085</t>
  </si>
  <si>
    <t>64CPV01085 งวดที่3-62-0405-ต่อลมหายใจผ้าไหมชาวกวยเพื่อสร้างรายได้ให้ชุมชน</t>
  </si>
  <si>
    <t>1000-022333</t>
  </si>
  <si>
    <t>64CPV01086</t>
  </si>
  <si>
    <t>64CPV01086 งวดที่2-63-0122-ทุนนวัตกรรมสายอาชีพชั้นสูง ปี 2562 ประเภททุน 5 ปี  (ปวช. ต่อเนื่อง ปวส./อนุปริญญา) ระยะที่ 2 ของ วิทยาลัยเทคนิคพังงา</t>
  </si>
  <si>
    <t>1000-022335</t>
  </si>
  <si>
    <t>64CPV01087</t>
  </si>
  <si>
    <t>64CPV01087 งวดที่2-63-0116-ทุนนวัตกรรมสายอาชีพชั้นสูง ปี 2562 ประเภททุน 2 ปี (ปวส./อนุปริญญา) ระยะที่ 2 ของ วิทยาลัยเทคนิคพระนครศรีอยุธยา</t>
  </si>
  <si>
    <t>1000-022343</t>
  </si>
  <si>
    <t>64CPV01088</t>
  </si>
  <si>
    <t>64CPV01088 นางสาว ภัณฑิกา สหายมิตร สัมนาเพื่อพัฒนาองค์กร ประจำปี 2563 และประชุมจัดทำแผนปฏิบัติงานและแผนการใช้เงิน ประจำปีงบประมาณ 2565 4-7 ธ.ค. 63 บ้านอัมพวารีสอร์ทแอนด์สปา</t>
  </si>
  <si>
    <t>1000-022344</t>
  </si>
  <si>
    <t>64CPV01089</t>
  </si>
  <si>
    <t>64CPV01089 ค่าตอบแทนการกลั่นกรองทางวิชาการ โครงการสนับสนุนให้เกิดพื้นที่/เวทีแลกเปลี่ยนเรียนรู้เพื่อให้เกิดการยกระดับการทำงานระหว่างเครือข่ายร่วมสนับสนุนการพัฒนาโรงเรียน 6 พ.ย. 63</t>
  </si>
  <si>
    <t>1000-022345</t>
  </si>
  <si>
    <t>64CPV01090</t>
  </si>
  <si>
    <t>64CPV01090 นางสาวกุลธิดา ทรัพย์ไพศาล (เจ้าหนี้อื่น) เตรียมงานประชุมผู้ทรงฯและกลั่นกรองโครงการทุนนวัตกรรมสายอาชีพชั้นสูง ประจำปี2564 2 ธ.ค. 63 ประชุมวันที่ 8-10 ม.ค. 63</t>
  </si>
  <si>
    <t>1000-022346</t>
  </si>
  <si>
    <t>64CPV01091</t>
  </si>
  <si>
    <t>64CPV01091 นางสาวกุลธิดา ทรัพย์ไพศาล ค่าทำนามบัตร 9 ธ.ค. 63</t>
  </si>
  <si>
    <t>1000-022347</t>
  </si>
  <si>
    <t>64CPV01092</t>
  </si>
  <si>
    <t>64CPV01092 นางสาวจรรยา คูเมือง ค่าถอดเทปการประชุมคณะอนุกรรมการกำกับทิศทางโครงการสนับสนุนการพัฒนาครูและเด็กนอกระบบการศึกษา ครั้งที่ 5/2563</t>
  </si>
  <si>
    <t>1000-022348</t>
  </si>
  <si>
    <t>64CPV01093</t>
  </si>
  <si>
    <t>64CPV01093 นายอาสเตอบูยา ปานเดย์ ค่าจัดส่งหนังสือพิมพ์ เดือนพฤศจิกายน 2563</t>
  </si>
  <si>
    <t>1000-022349</t>
  </si>
  <si>
    <t>64CPV01094</t>
  </si>
  <si>
    <t>64CPV01094 ประชุมชี้แจงทำความเข้าใจในการทำงานร่วมกันของชุดโครงการ TSQP ระหว่างโครงการสนับสนุน 11 โครงการและโครงการหนุนเสริม 4 โครงการ 27 พ.ย. 63 13.00-17.00 เมืองทองธานี</t>
  </si>
  <si>
    <t>1000-022351</t>
  </si>
  <si>
    <t>64CPV01095</t>
  </si>
  <si>
    <t>64CPV01095 โอนเงินเพื่อเตรียมจัดสรรเงินอุดหนุนนักเรียนทุนเสมอภาค ประจำภาคเรียน2/2563 ตชด.</t>
  </si>
  <si>
    <t>1000-022359</t>
  </si>
  <si>
    <t>64CPV01096</t>
  </si>
  <si>
    <t>64CPV01096 64PA000121 นางสาววนิดา คุณรอด (ลูกหนี้เงินยืม) 013464 การประชุมคณะทำงานเพื่อการออกแบบการติดตามและการเสริมพลังหน่วยพัฒนาอาชีพ (ทุนพัฒนาอาชีพและนวัตกรรมที่ใช้ชุมชนเป็นฐาน) 23-26 ธ.ค. 63 08.00</t>
  </si>
  <si>
    <t>11010220-C-107-64C601000-5.1.1-2564-64C6010000004-99-99</t>
  </si>
  <si>
    <t>11020102-C-107-64C601000-5.1.1-2564-64C6010000004-99-99</t>
  </si>
  <si>
    <t>1000-022386</t>
  </si>
  <si>
    <t>64CPV01097</t>
  </si>
  <si>
    <t>64CPV01097 64PA000123 นางสาวกมลวรรณ พลับจีน (ลูกหนี้เงินยืม) 013564 การประชุมคณะอนุกรรมการกำกับทิศทาง ครั้งที่8/2563 โครงการครูรักษ์ถิ่ง 29ธ.ค.63 10.00-12.00 กสศ.</t>
  </si>
  <si>
    <t>11010220-C-105-64C511000-2.1.1-2564-64C5110000005-99-99</t>
  </si>
  <si>
    <t>11020102-C-105-64C511000-2.1.1-2564-64C5110000005-99-99</t>
  </si>
  <si>
    <t>1000-022387</t>
  </si>
  <si>
    <t>64CPV01098</t>
  </si>
  <si>
    <t>64CPV01098 64PA000122 นางสาวภัคนันท์ ภัทรนาวิก (ลูกหนี้เงินยืม) 013364 ประชุมอนุกรรมการด้านนโยบายข้อมูลข่าวสารสารธารณะ กสศ. ครั้งที่8/2563 24ธ.ค.63 10.00-12.00 กสศ.</t>
  </si>
  <si>
    <t>1000-022388</t>
  </si>
  <si>
    <t>64CPV01099</t>
  </si>
  <si>
    <t>64CPV01099 64PA000124 นายกฤษฎา สุวรรณเบญจกุล (ลูกหนี้เงินยืม) 011964 การประชุมคณะอนุกรรมการลงทุน ครั้งที่7/2563 25ธ.ค.63 09.30-12.00 กสศ.</t>
  </si>
  <si>
    <t>1000-022392</t>
  </si>
  <si>
    <t>64CPV01100</t>
  </si>
  <si>
    <t>64CPV01100 นางสาวกุลธิดา ทรัพย์ไพศาล แฟ้มแขวนตราช้างจำนวน 30 ห่อ จัดหาเพิ่มเติมเพื่อรองรับการทำงานของศูนย์สัญญา 15 ธ.ค. 63</t>
  </si>
  <si>
    <t>1000-022394</t>
  </si>
  <si>
    <t>64CPV01101</t>
  </si>
  <si>
    <t>64CPV01101 นางสาวจันทร์ยา โพธิ์สาชัย ประชุมอนุกรรมการกำกับทิศทาง ครั้งที่ 6/2563 โครงการสนับสนุนการพัฒนาครและเด็กนอกระบบการศึกษา 24 พ.ย. 63</t>
  </si>
  <si>
    <t>1000-022397</t>
  </si>
  <si>
    <t>64CPV01102</t>
  </si>
  <si>
    <t>64CPV01102 งวดที่3-62-0421- พัฒนาอาชีพเพื่อเพิ่มมูลค่าของเสื่อกก ตำบลบ้านแดง อำเภอตระการพืชผล จังหวัดอุบลราชธานี</t>
  </si>
  <si>
    <t>1000-022400</t>
  </si>
  <si>
    <t>64CPV01103</t>
  </si>
  <si>
    <t>64CPV01103 PO64000017 ร.ต.ท.หญิง ปุณยนุช หิรัญอร ตรวจวัดอุณหภูมิคัดกรองพนักงานและบุคคลภายนอกที่มาติดต่อกับทางสำนักงาน</t>
  </si>
  <si>
    <t>1000-022406</t>
  </si>
  <si>
    <t>64CPV01104</t>
  </si>
  <si>
    <t>64CPV01104 PO64000053 บริษัท โกโพเมโล จำกัด ซื้ออีเมลล์สำนักงาน ประจำปีงบประมาณ 2564 ชุดที่ 1 จำนวน 20 บัญชี</t>
  </si>
  <si>
    <t>1000-022410</t>
  </si>
  <si>
    <t>64CPV01105</t>
  </si>
  <si>
    <t>64CPV01105 บริษัท กรุงเทพคลังเอกสาร จำกัด บริการจัดส่งเฟอร์นิเจอร์สำนักงานเดือน พฤษภาคม 2563</t>
  </si>
  <si>
    <t>1000-022413</t>
  </si>
  <si>
    <t>64CPV01106</t>
  </si>
  <si>
    <t>64CPV01106 PO64000039-1/2 นายสกล สุวรรณาพิสิทธิ์ จ้างออกแบบกราฟิค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</t>
  </si>
  <si>
    <t>1000-022415</t>
  </si>
  <si>
    <t>64CPV01107</t>
  </si>
  <si>
    <t>64CPV01107 PO64000039-2/2 นายสกล สุวรรณาพิสิทธิ์ จ้างอ -รายงานการออกแบบกราฟิค งวดที่ 2</t>
  </si>
  <si>
    <t>1000-022417</t>
  </si>
  <si>
    <t>64CPV01108</t>
  </si>
  <si>
    <t>64CPV01108 PO63000227-9/12 บริษัท โกโพเมโล จำกัด บริการ Google Cloud SQL</t>
  </si>
  <si>
    <t>1000-022419</t>
  </si>
  <si>
    <t>64CPV01109</t>
  </si>
  <si>
    <t>64CPV01109 PO63000227-10/12 บริษัท โกโพเมโล จำกัด บริก บริการ Google Cloud SQL</t>
  </si>
  <si>
    <t>1000-022422</t>
  </si>
  <si>
    <t>64CPV01110</t>
  </si>
  <si>
    <t>64CPV01110 PO63000668 บริษัท โอเพ่นดรีม จำกัด จัดหาบริการ Server รองรับการใช้งานระบบบริจาคของเว็บไซต์ กสศ. ชุดที่ 1</t>
  </si>
  <si>
    <t>1000-022435</t>
  </si>
  <si>
    <t>64CPV01111</t>
  </si>
  <si>
    <t>64CPV01111 PO63000991 บริษัท แอ้นท์ เอ็กซ์ เวิร์ค จำกัด จ้างจัดทำระบบติดตามนักศึกษา โครงการทุนนวัตกรรมสายอาชีพชั้นสูง</t>
  </si>
  <si>
    <t>1000-022437</t>
  </si>
  <si>
    <t>64CPV01112</t>
  </si>
  <si>
    <t>64CPV01112 PO63000516-6/7 นางสาว ชาคริยา กิติโยธี infographic  การจัดสรรเงินอุดหนุนนักเรียนยากจนพิเศษแบบมีเงื่อนไข งวดที่ 6</t>
  </si>
  <si>
    <t>1000-022439</t>
  </si>
  <si>
    <t>64CPV01113</t>
  </si>
  <si>
    <t>64CPV01113 PO64000102 บริษัท เอ็ม พรอสเปอร์ จำกัด จัดซื้อเครื่องดื่มเพื่อรองรับผู้เข้าร่วมประชุมภายในสำนักงาน</t>
  </si>
  <si>
    <t>1000-022441</t>
  </si>
  <si>
    <t>64CPV01114</t>
  </si>
  <si>
    <t>64CPV01114 PO63000581-2/4 บริษัท เจตนาดี รีพับลิค จำกัด การบริหารจัดการสื่อสังคมออนไลน์ของกลุ่มนักศึกษาทุนและกลุ่มครู ครั้งที่ 2</t>
  </si>
  <si>
    <t>1000-022443</t>
  </si>
  <si>
    <t>64CPV01115</t>
  </si>
  <si>
    <t>64CPV01115 PO63000599-5/5 บริษัท โปรเฟสชันนัล อินเทอนัลออดิทเซอร์วิส จำกัด รายงานการดำเนินงาน เดือนพฤศจิกายน 2563</t>
  </si>
  <si>
    <t>1000-022445</t>
  </si>
  <si>
    <t>64CPV01116</t>
  </si>
  <si>
    <t>64CPV01116 PO63000539-1 นางสาว ไรวินท์ สมสอง ตรวจสอบบัญชีโครงการและรับรองรายงานการเงินโดยผู้ตรวจสอบบัญชีภาษีอากร</t>
  </si>
  <si>
    <t>1000-022447</t>
  </si>
  <si>
    <t>64CPV01117</t>
  </si>
  <si>
    <t>64CPV01117 PO63000725-4/5 บริษัท ไนซ์จ๊อบทีม จำกัด ค่าจ้างบุคลากรเพื่อสนับสนุนงานสัญญา</t>
  </si>
  <si>
    <t>1000-022449</t>
  </si>
  <si>
    <t>64CPV01118</t>
  </si>
  <si>
    <t>64CPV01118 PO64000067 บริษัท วีดู ไอที เซอร์วิส จำกัด จัดซื้อเครื่อง จอมอนิเตอร์</t>
  </si>
  <si>
    <t>1000-022451</t>
  </si>
  <si>
    <t>64CPV01119</t>
  </si>
  <si>
    <t>64CPV01119 PO63000770-3/3 บริษัท ออลไรท์ คอร์ปอเรชั่น จำกัด จ้างพัฒนารูปแบบและแนวทางการมอบรางวัลครู Covid 19</t>
  </si>
  <si>
    <t>1000-022453</t>
  </si>
  <si>
    <t>64CPV01120</t>
  </si>
  <si>
    <t>64CPV01120 PO63000808-2/3 บริษัท มหาชุมชน จำกัด 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</t>
  </si>
  <si>
    <t>1000-022455</t>
  </si>
  <si>
    <t>64CPV01121</t>
  </si>
  <si>
    <t>64CPV01121 PO64000057 นางสาว นงลักษณ์ อัจนปัญญา จ้างแปลภายใต้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</t>
  </si>
  <si>
    <t>1000-022457</t>
  </si>
  <si>
    <t>64CPV01122</t>
  </si>
  <si>
    <t>64CPV01122 PO64000105 บริษัท อันโนน์พรีเซนต์ โปรดักชั่น จำกัด จ้างผลิตวิดิโอสอนการใช้งานขั้นตอนการคัดกรองนักเรียนทุนเสมอภาค (นร/กสศ.01)</t>
  </si>
  <si>
    <t>1000-022459</t>
  </si>
  <si>
    <t>64CPV01123</t>
  </si>
  <si>
    <t>64CPV01123 PO63000778 บริษัท เวอร์ชวล ลิ้งค์ โซลูชั่นส์ จำกัด จ้างจัดทำโครงการ Outsystem (ระบบสวัสดิการ)</t>
  </si>
  <si>
    <t>1000-022468</t>
  </si>
  <si>
    <t>64CPV01124</t>
  </si>
  <si>
    <t>64CPV01124 PO64000064 บริษัท อินโนวิซ โซลูชั่นส์ จำกัด จ้างจัดทำการแก้ไขฟอร์มใบขอซื้อขอจ้างในระบบบัญชี Microsoft AX (ERP)</t>
  </si>
  <si>
    <t>1000-022473</t>
  </si>
  <si>
    <t>64CPV01125</t>
  </si>
  <si>
    <t>64CPV01125 บริษัทหลักทรัพย์จัดการกองทุน ทิสโก้ จำกัด นำส่งเงินกองทุนสำรองเลี้ยงชีพ เดือนธันวาคม 2563</t>
  </si>
  <si>
    <t>1000-022483</t>
  </si>
  <si>
    <t>64CPV01126</t>
  </si>
  <si>
    <t>64CPV01126 เงินเดือนบุคคลากร ประจำเดือน ธันวาคม 2563</t>
  </si>
  <si>
    <t>1000-022484</t>
  </si>
  <si>
    <t>64CPV01127</t>
  </si>
  <si>
    <t>64CPV01127 64PA000125 นางสาวศศินิภา อุทัยสอาด (ลูกหนี้เงินยืม) 013664 ประชุมแนะนำโครงการและทำความเข้าใจกระบวนการพิจารณากลั่นกรองข้อเสนอโครงการ 26 ธ.ค. 63 09.00-19.00 โรงแรมมิราเคิล</t>
  </si>
  <si>
    <t>1000-022486</t>
  </si>
  <si>
    <t>64CPV01128</t>
  </si>
  <si>
    <t>64CPV01128 PO63000525-3/3 บริษัท เอ็น.ซี.ซี.อินเตอร์เนชั่นแนล อีเว้นท์ จำกัด จัดจ้างออแกไนเซอร์งานประชุมวิชาการนานาชาติฯ งวดที่ 3</t>
  </si>
  <si>
    <t>1000-022490</t>
  </si>
  <si>
    <t>64CPV01129</t>
  </si>
  <si>
    <t>64CPV01129 PO63000965 บริษัท อันโนน์พรีเซนต์ โปรดักชั่น จำกัด จ้างตัดต่อคลิป แปลคลิปเป็นภาษาอังกฤษ ลงเสียงภาษาอังกฤษพร้อมซับไตเติล</t>
  </si>
  <si>
    <t>1000-022493</t>
  </si>
  <si>
    <t>64CPV01130</t>
  </si>
  <si>
    <t>64CPV01130 64PA000126 นางสาวกุลธิดา ทรัพย์ไพศาล (ลูกหนี้เงินยืม) 012564 จัดหากล่องกระดาษเก็บเอกสาร และอุปกรณ์เพื่อจัดเก็บเอกสาร บัญชี ศูนย์สัญญา และโครงการต่างๆ 28-31 ธ.ค. 63 08.00-18.00 กสศ.</t>
  </si>
  <si>
    <t>1000-022500</t>
  </si>
  <si>
    <t>64CPV01131</t>
  </si>
  <si>
    <t>64CPV01131 งวดที่1-63-0533-วิจัยเพื่อเพิ่มความมุ่งมั่นของนักเรียนยากจนพิเศษ และติดตามเพื่อประเมินผลสัมฤทธิ์มาตรการเงินอุดหนุนอย่างมีเงื่อนไข</t>
  </si>
  <si>
    <t>1000-022501</t>
  </si>
  <si>
    <t>64CPV01132</t>
  </si>
  <si>
    <t>64CPV01132 สถาบันเสริมศึกษาและทรัพยากรมนุษย์ มหาวิทยาลัยธรรมศาสตร์ ค่าอบรมหลักสูตร เทคนิคการเขียนและการใช้ระเบียบภายในหน่วยงานสำหรับผู้บริหารภาครัฐ 12-13 ม.ค. 63</t>
  </si>
  <si>
    <t>1000-022562</t>
  </si>
  <si>
    <t>64CPV01133</t>
  </si>
  <si>
    <t>64CPV01133 นายวิทยา ศรีพันชาติ ร่วมงานประชุม ยกระดับคุณภาพโรงเรียน ลดความเหลื่อมล้ำ ภาคเหนือ 30 ต.ค. - 1 พ.ย. 63</t>
  </si>
  <si>
    <t>1000-022568</t>
  </si>
  <si>
    <t>64CPV01134</t>
  </si>
  <si>
    <t>64CPV01134 นางสาวมนัญญา ชูพยัคฆ์ (ลูกหนี้เงินยืม) 013864 ประชุมกลั่นกรองข้อเสนอโครงการจัดการศึกษาเชิงพื้นที่เพื่อความเสมอภาคทางการศึกษา จ.ภูเก็ต ระยะที่ 2 29 ธ.ค. 63 13.30-16.00</t>
  </si>
  <si>
    <t>1000-022570</t>
  </si>
  <si>
    <t>64CPV01135</t>
  </si>
  <si>
    <t>64CPV01135 นางสาวจารุกิตติ์ กนกจรส (ลูกหนี้เงินยืม) 013964 ประชุมเวทีสรุปบทเรียนผลการดำเนินงานโครงการจัดการศึกษาเชิงพื้นที่เพื่อความเสมอภาคทางการศึกษา จังหวัดภูเก็ต เฟส 1 โดยสภาการศึกษาจังห</t>
  </si>
  <si>
    <t>1000-022577</t>
  </si>
  <si>
    <t>64CPV01136</t>
  </si>
  <si>
    <t>64CPV01136 PO64000007-2/12 นางสาว ฝานฝัน ยมศรีเคน จ้างเหมาบริการบุคคลเพื่อปฏิบัติงานธุรการฝ่ายบัญชีและการเงิน เดือน ธันวาคม 63</t>
  </si>
  <si>
    <t>1000-022579</t>
  </si>
  <si>
    <t>64CPV01137</t>
  </si>
  <si>
    <t>64CPV01137 PO63000696-5/6 นางสาว ศิริวรรณ คงเมฆา รายงานสรุปผลการดำเนินงาน งวดที่ 5</t>
  </si>
  <si>
    <t>1000-022582</t>
  </si>
  <si>
    <t>64CPV01138</t>
  </si>
  <si>
    <t>64CPV01138 PO63000357-9/12 นางสาวยุลตา จินดาศิริอรุณ รายงานสรุปผลการทำงาน งวดที่๙</t>
  </si>
  <si>
    <t>1000-022585</t>
  </si>
  <si>
    <t>64CPV01139</t>
  </si>
  <si>
    <t>64CPV01139 PO63000311-10/12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(เดือนธันวาคม 2563)</t>
  </si>
  <si>
    <t>1000-022587</t>
  </si>
  <si>
    <t>64CPV01140</t>
  </si>
  <si>
    <t>64CPV01140 PO64000027-3/3 นางสาว สิรามล ตันศิริ -ชุดออกแบบการรวบรวมข้อมูลอย่างเป็นระบบ</t>
  </si>
  <si>
    <t>1000-022591</t>
  </si>
  <si>
    <t>64CPV01141</t>
  </si>
  <si>
    <t>64CPV01141 PO63000693-5/8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4</t>
  </si>
  <si>
    <t>1000-022593</t>
  </si>
  <si>
    <t>64CPV01142</t>
  </si>
  <si>
    <t>64CPV01142 PO63000928-3/3 นางสาว ปิยวรรณ สุขนุกูล ค่าจ้างเลขานุการของสำนักธรรมาภิบาล</t>
  </si>
  <si>
    <t>1000-022596</t>
  </si>
  <si>
    <t>64CPV01143</t>
  </si>
  <si>
    <t>64CPV01143 PO64000006-2/2 นางสาวฐิติมา เปรมประเสริฐ จ้างเหมาบริการบุคคลเพื่อปฏิบัติงานสนับสนุนฝ่ายบัญชีและการเงิน เดือน ธันวาคม 2563</t>
  </si>
  <si>
    <t>1000-022598</t>
  </si>
  <si>
    <t>64CPV01144</t>
  </si>
  <si>
    <t>64CPV01144 PO64000116-1/6 นางสาว นุชสรา ศรีวิชา จ้างเจ้าหน้าที่สนับสนุนการดำเนินงานโครงการสนับสนุนการพัฒนาครูและเด็กนอกระบบการศึกษา</t>
  </si>
  <si>
    <t>1000-022600</t>
  </si>
  <si>
    <t>64CPV01145</t>
  </si>
  <si>
    <t>64CPV01145 PO63000491-7/12 นาย อาม ศรีมาลา รายงานสรุปผลการดำเนินการเดือน ธันวาคม 2563 งวดที่ 7</t>
  </si>
  <si>
    <t>1000-022603</t>
  </si>
  <si>
    <t>64CPV01146</t>
  </si>
  <si>
    <t>64CPV01146 PO63000744-5/12 นางสาว สุวิชล สีนิล รายงานสรุปผลการดำเนินงาน สนับสนุนการบริหารงานทั่วไป ฝ่ายเทคโนโลยีสารสนเทศ</t>
  </si>
  <si>
    <t>1000-022604</t>
  </si>
  <si>
    <t>64CPV01147</t>
  </si>
  <si>
    <t>64CPV01147 งบ C คืนงบ F</t>
  </si>
  <si>
    <t>1000-022607</t>
  </si>
  <si>
    <t>64CPV01148</t>
  </si>
  <si>
    <t>64CPV01148 PO63000429-8/12 นาย ธนากร เจริญศิริพรกุล รายงานสรุปผลการดำเนินงาน งวดที่ 8</t>
  </si>
  <si>
    <t>1000-022609</t>
  </si>
  <si>
    <t>64CPV01149</t>
  </si>
  <si>
    <t>64CPV01149 งบ C คืนงบ F(รับคืน)</t>
  </si>
  <si>
    <t>1000-022612</t>
  </si>
  <si>
    <t>64CPV01150</t>
  </si>
  <si>
    <t>64CPV01150 PO63000697-5/6 นางสาว พรทิพย์ บุญฉ่ำ รายงานสรุปผลการดำเนินงาน  งวดที่ 5</t>
  </si>
  <si>
    <t>1000-022616</t>
  </si>
  <si>
    <t>64CPV01151</t>
  </si>
  <si>
    <t>64CPV01151 PO63000356-9/12 นางสาวปภาณี ยมนัตถ์ รายงานสรุปผลการดำเนินงาน งวดที่ ๙</t>
  </si>
  <si>
    <t>1000-022619</t>
  </si>
  <si>
    <t>64CPV01152</t>
  </si>
  <si>
    <t>64CPV01152 PO63000724-5/6 นางสาว ชุติวีร์ โตมี -รายงานสรุปผลการดำเนินงาน งวดที่ 5</t>
  </si>
  <si>
    <t>1000-022622</t>
  </si>
  <si>
    <t>64CPV01153</t>
  </si>
  <si>
    <t>64CPV01153 PO64000077-1/3 นาย นรินทร์ ฉันทะวุฒิพงศ์ จ้างเจ้าหน้าที่สนับสนุนการดำเนินงานของศูนย์สัญญา เดือนธันวาคม 2563</t>
  </si>
  <si>
    <t>1000-022626</t>
  </si>
  <si>
    <t>64CPV01154</t>
  </si>
  <si>
    <t>64CPV01154 PO64000029-3/3 นางสาว ศิริภา โพธิ์ศรี -กิจกรรมส่งเสริม ประจำเดือน ธันวาคม 2563 ไม่น้อยกว่า 1 กิจกรรม</t>
  </si>
  <si>
    <t>1000-022629</t>
  </si>
  <si>
    <t>64CPV01155</t>
  </si>
  <si>
    <t>64CPV01155 PO64000029-3/3 นางสาว ศิริภา โพธิ์ศรี -กิจกรรมส่งเสริม ประจำเดือน ธันวาคม 2563 ไม่น้อยกว่า 1 กิจกรรม</t>
  </si>
  <si>
    <t>1000-022632</t>
  </si>
  <si>
    <t>64CPV01156</t>
  </si>
  <si>
    <t>64CPV01156 PO64000066 นางสาว สุนิตา กรดมณี จ้างเจ้าหน้าที่สนับสนุนงานของศูนย์สัญญา</t>
  </si>
  <si>
    <t>1000-022634</t>
  </si>
  <si>
    <t>64CPV01157</t>
  </si>
  <si>
    <t>64CPV01157 PO64000068-1/7 นายวิโรจน์ โชควิวัฒน จ้างผู้เชี่ยวชาญสนับสนุนส่วนงานระบสารสนเทศขององค์กร ประจำปีงบประมาณ 2564</t>
  </si>
  <si>
    <t>1000-022636</t>
  </si>
  <si>
    <t>64CPV01158</t>
  </si>
  <si>
    <t>64CPV01158 PO63000695-5/6 นางสาว วิไลภรณ์ พันเพ็ชร รายงานสรุปผลการดำเนินงาน งวดที่ 5</t>
  </si>
  <si>
    <t>1000-022639</t>
  </si>
  <si>
    <t>64CPV01159</t>
  </si>
  <si>
    <t>64CPV01159 PO63000692-5/8 นาย นราทร เงาศิริกาญจนกุล จัดจ้างเจ้าหน้าที่สนับสนุนการทำงานสำนักพัฒนาคุณภาพครูฯ งวดที่ 5</t>
  </si>
  <si>
    <t>1000-022642</t>
  </si>
  <si>
    <t>64CPV01160</t>
  </si>
  <si>
    <t>64CPV01160 PO63000806-4/7 นางสาว ณัฐวรรณ อำนวยสินสิริ จ้างเจ้าหน้าที่ประสานงานวิชาการสำนักพัฒนาคุณภาพครูฯ งวดที่ 4</t>
  </si>
  <si>
    <t>1000-022645</t>
  </si>
  <si>
    <t>64CPV01161</t>
  </si>
  <si>
    <t>64CPV01161 PO63000882-3/3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3</t>
  </si>
  <si>
    <t>1000-022649</t>
  </si>
  <si>
    <t>64CPV01162</t>
  </si>
  <si>
    <t>64CPV01162 งวดที่2-63-0235-ทุนนวัตกรรมสายอาชีพชั้นสูง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วิทยาลัยสารพัดช่างสุรินทร์</t>
  </si>
  <si>
    <t>1000-022650</t>
  </si>
  <si>
    <t>64CPV01163</t>
  </si>
  <si>
    <t>64CPV01163 งวดที่2-63-0192-ทุนนวัตกรรมสายอาชีพชั้นสูง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วิทยาลัยเทคนิคพระนครศรีอยุธยา</t>
  </si>
  <si>
    <t>1000-022651</t>
  </si>
  <si>
    <t>64CPV01164</t>
  </si>
  <si>
    <t>64CPV01164 งวดที่2-63-0176-ทุนนวัตกรรมสายอาชีพชั้นสูง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วิทยาลัยเกษตรและเทคโนโลยีชัยภูมิ</t>
  </si>
  <si>
    <t>1000-022652</t>
  </si>
  <si>
    <t>64CPV01165</t>
  </si>
  <si>
    <t>64CPV01165 งวดที่2-63-0179-ทุนนวัตกรรมสายอาชีพชั้นสูง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วิทยาลัยเกษตรและเทคโนโลยีชัยภูมิ</t>
  </si>
  <si>
    <t>1000-022653</t>
  </si>
  <si>
    <t>64CPV01166</t>
  </si>
  <si>
    <t>64CPV01166 งวดที่2-63-0117-ทุนนวัตกรรมสายอาชีพชั้นสูง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วิทยาลัยเทคนิคพระนครศรีอยุธยา</t>
  </si>
  <si>
    <t>1000-022656</t>
  </si>
  <si>
    <t>64CPV01167</t>
  </si>
  <si>
    <t>64CPV01167 งวดที่2-63-0125-ทุนนวัตกรรมสายอาชีพชั้นสูง ปีการศึกษา 2562 ประเภททุน 5 ปี  (ปวช. ต่อเนื่อง ปวส./อนุปริญญา) ระยะที่ 2 ของวิทยาลัยเทคนิคตราด</t>
  </si>
  <si>
    <t>1000-022658</t>
  </si>
  <si>
    <t>64CPV01168</t>
  </si>
  <si>
    <t>64CPV01168 งวดที่2-63-0335-การพัฒนายกระดับเกษตรกรสู่ผู้ประกอบการเกษตรอินทรีย์ แบบครบวงจร ตำบลหนองสนิท อำเภอจอมพระ จังหวัดสุรินทร์</t>
  </si>
  <si>
    <t>1000-022660</t>
  </si>
  <si>
    <t>64CPV01169</t>
  </si>
  <si>
    <t>64CPV01169 งวดที่2-63-0425-พัฒนาผลิตภัณฑ์ไม้โพทะเลจากเอกลักษณ์ท้องถิ่นของชุมชนบ้านสามช่องเหนือ</t>
  </si>
  <si>
    <t>1000-022665</t>
  </si>
  <si>
    <t>64CPV01170</t>
  </si>
  <si>
    <t>64CPV01170 งวดที่2-63-0410-การส่งเสริมการเรียนรู้เพื่อสร้างระบบการแลกเปลี่ยนและจำหน่ายผลผลิตจากไร่หมุนเวียนของเครือข่ายเยาวชนปกาเกอะญอเบ๊อะบละตู</t>
  </si>
  <si>
    <t>1000-022667</t>
  </si>
  <si>
    <t>64CPV01171</t>
  </si>
  <si>
    <t>64CPV01171 งวดที่2-63-0411-พัฒนาทักษะอาชีพผู้ขาดแคลนทุนทรัพย์ในภาวะโควิด-19 เพื่อสร้างรายได้ในพื้นที่ตำบลท่าสาย อำเภอเมือง จังหวัดเชียงราย</t>
  </si>
  <si>
    <t>1000-022669</t>
  </si>
  <si>
    <t>64CPV01172</t>
  </si>
  <si>
    <t>64CPV01172 งวดที่2-63-0420-เสริมสร้างทักษะอาชีพสำหรับแม่เลี้ยงเดี่ยว จังหวัดหนองบัวลำภู</t>
  </si>
  <si>
    <t>1000-022673</t>
  </si>
  <si>
    <t>64CPV01173</t>
  </si>
  <si>
    <t>64CPV01173 งวดที่2-63-0403-พัฒนาทักษะอาชีพเพาะเลี้ยงเห็ดนางฟ้าสำหรับผู้ที่ขาดแคลนทุนทรัพย์</t>
  </si>
  <si>
    <t>1000-022676</t>
  </si>
  <si>
    <t>64CPV01174</t>
  </si>
  <si>
    <t>64CPV01174 งวดที่2-63-0397-พัฒนาศักยภาพยกระดับเกษตรอินทรีย์วิถีชุมชนคนพิการ  จังหวัดเลย</t>
  </si>
  <si>
    <t>1000-022705</t>
  </si>
  <si>
    <t>64CPV01175</t>
  </si>
  <si>
    <t>64CPV01175 งวดที่2-63-0363-พัฒนาผู้ประกอบการสีเขียว</t>
  </si>
  <si>
    <t>1000-022707</t>
  </si>
  <si>
    <t>64CPV01176</t>
  </si>
  <si>
    <t>64CPV01176 งวดที่2-63-0422-การพัฒนาเพื่อยกระดับทักษะฝีมือการทอผ้าและเพิ่มโอกาสทางการตลาดของกลุ่มผู้ด้อยโอกาสที่ได้รับผลกระทบจากสถานการณ์โควิด 19</t>
  </si>
  <si>
    <t>1000-022709</t>
  </si>
  <si>
    <t>64CPV01177</t>
  </si>
  <si>
    <t>64CPV01177 งวดที่2-63-0372-การยกระดับผลผลิตด้วยเทคโนโลยีที่เหมาะสมสู่การเป็นผู้ประกอบการเกษตรผสมผสานระบบอินทรีย์</t>
  </si>
  <si>
    <t>1000-022711</t>
  </si>
  <si>
    <t>64CPV01178</t>
  </si>
  <si>
    <t>64CPV01178 งวดที่2-63-0354-พัฒนาศักยภาพเกษตรกรเพื่อเพิ่มมูลค่าผลิตภัณฑ์ทางการเกษตรให้ครบวงจร จังหวัดกาญจนบุรี</t>
  </si>
  <si>
    <t>1000-022713</t>
  </si>
  <si>
    <t>64CPV01179</t>
  </si>
  <si>
    <t>64CPV01179 งวดที่2-63-0344-ส่งเสริมการเรียนรู้การประกอบการผ้าทอปกาเกอะญอและเกษตรอินทรีย์ เพื่อยกระดับคุณภาพชีวิตชุมชน</t>
  </si>
  <si>
    <t>1000-022721</t>
  </si>
  <si>
    <t>64CPV01180</t>
  </si>
  <si>
    <t>64CPV01180 PO64000089-2/12 น.ส. ชูสะอาด กันธรส ส่งมอบงวดที่ 2</t>
  </si>
  <si>
    <t>1000-022724</t>
  </si>
  <si>
    <t>64CPV01181</t>
  </si>
  <si>
    <t>64CPV01181 PO63000610-6/10 นางสาว พรประภา พงษารัตน์ รายงานสรุปผลการดำเนินงาน งวดที่ 6</t>
  </si>
  <si>
    <t>1000-022730</t>
  </si>
  <si>
    <t>64CPV01182</t>
  </si>
  <si>
    <t>64CPV01182 โอนคืนเงินอุดหนุนให้ผู้ประสงค์ขอเงินคืนเนื่องจากชำระเงินผิดหน่วนงาน จากบช.7491</t>
  </si>
  <si>
    <t>11010222-C-------</t>
  </si>
  <si>
    <t>21160101-C-------</t>
  </si>
  <si>
    <t>1000-022751</t>
  </si>
  <si>
    <t>64CPV01183</t>
  </si>
  <si>
    <t>64CPV01183 การประชุมเชิงปฏิบัติการดด้านการจัดทำรายงานบัญชีการเงินสำหรับผู้รับทุนโครงการที่ได้รับสนับสนุนจากกสศ. 3-4 ธ.ค. 63</t>
  </si>
  <si>
    <t>1000-022755</t>
  </si>
  <si>
    <t>64CPV01184</t>
  </si>
  <si>
    <t>64CPV00184 บริษัท อิมแพ็ค เอ็กซิบิชั่น แมเนจเม้นท์ จำกัด(สำนักงานใหญ่) การประชุมชี้แจงทำความเข้าใจในการทำงานร่วมกันของชุดโครงการสนับสนุน 11 โครงการและโครงการหนุนเสริม 4 โครงการ 27 พ.ย. 63 อ</t>
  </si>
  <si>
    <t>1000-022757</t>
  </si>
  <si>
    <t>64CPV01185</t>
  </si>
  <si>
    <t>64CPV01185 การประชุมพิจารณากลั่นกรองข้อเสนอโครงการพัฒนาโรงเรียนในพื้นที่ห่างไกล 2 ธ.ค. 63</t>
  </si>
  <si>
    <t>1000-022758</t>
  </si>
  <si>
    <t>64CPV01186</t>
  </si>
  <si>
    <t>64CPV01186 การประชุมคณะอนุกรรมการกำกับทิศทางโครงการพัฒนาระบบทักษะแรงงานที่ขาดแคลนทุนทรัพย์และด้อยโอกาส ครั้งที่8/2563</t>
  </si>
  <si>
    <t>1000-022760</t>
  </si>
  <si>
    <t>64CPV01187</t>
  </si>
  <si>
    <t>64CPV01187 นางสาวบุษรินทร์ เตรูย่า ประชุมชี้แจงทำความเข้าใจในการทำงานร่วมกันของชุดโครงการ TSQP ระหว่างโครงการสนับสนุน 11 โครงการ และโครงการหนุนเสริม 4 โครงการ (เนื่องจากโอนไม่สำเร็จ)</t>
  </si>
  <si>
    <t>1000-022761</t>
  </si>
  <si>
    <t>64CPV01188</t>
  </si>
  <si>
    <t>64CPV01188 นางสาวรังสิมา ลิ้มเลิศพาณิชย์ การประชุมหารือแนวทางการจัดการระบบ Q-info สำหรับโรงเรียนในโครงการ TSQP ครั้งที่ 2/2563 3 ธ.ค. 63</t>
  </si>
  <si>
    <t>1000-022762</t>
  </si>
  <si>
    <t>64CPV01189</t>
  </si>
  <si>
    <t>64CPV01189 การประชุมคณะอนุกรรมการกำกับทิศทาง ครั้งที่ 7/2563 ครูและเด็กนอกระบบการศึกษา 22 ธ.ค. 63</t>
  </si>
  <si>
    <t>1000-022763</t>
  </si>
  <si>
    <t>64CPV01190</t>
  </si>
  <si>
    <t>64CPV01190 นายวรุฒ เลิศศราวุธ การประชุมเชิงปฏบัติการโครงการพัฒนาเครื่องมือออกแบบการเรียนการสอน 16 ธ.ค. 63 จ.ปทุมธานี</t>
  </si>
  <si>
    <t>1000-022764</t>
  </si>
  <si>
    <t>64CPV01191</t>
  </si>
  <si>
    <t>64CPV01191 นางสาวอารี อิ่มสมบัติ การประชุมหารือโครงการครูอาสาสอน ร่วมกับสภากาชาดไทย 15 ธ.ค. 63</t>
  </si>
  <si>
    <t>1000-022765</t>
  </si>
  <si>
    <t>64CPV01192</t>
  </si>
  <si>
    <t>64CPV01192 กลั่นกรองโครงการประเมินผลการดำเนินการของ กสศ. ตามกรอบการประเมินขององค์การมหาชน</t>
  </si>
  <si>
    <t>1000-022766</t>
  </si>
  <si>
    <t>64CPV01193</t>
  </si>
  <si>
    <t>64CPV01193 นางสาวพรพิมล ศรดอก การประชุมอนุกรรมการการเงินและงบประมาณ ครั้งที่9/2563</t>
  </si>
  <si>
    <t>1000-022767</t>
  </si>
  <si>
    <t>64CPV01194</t>
  </si>
  <si>
    <t>64CPV01194 นางสาวกรกนก มากบุญ การประชุมคณะอนุกรรมการกำกับทิศทางโครงการพัฒนาระบบทดลองการพัฒนาทักษะรงงานที่ขาดแคลนทุนทรัพย์และด้อยโอกาส ครั้งที่8/2563</t>
  </si>
  <si>
    <t>1000-022770</t>
  </si>
  <si>
    <t>64CPV01195</t>
  </si>
  <si>
    <t>64CPV01195 นางสาวมนัญญา ชูพยัคฆ์ การประชุมสังเคราะห์ข้อมูลกลไกอำเภอเพื่อวางแผนการดำเนินงานและคืนข้อมูลให้ 32 อำเภอ จัดทำแผนประชาสัมพันธ์ การสร้างความตระหนักและการมีส่วนร่วมของคนในพื้นที่ผ่า</t>
  </si>
  <si>
    <t>1000-022772</t>
  </si>
  <si>
    <t>64CPV01196</t>
  </si>
  <si>
    <t>64CPV01196 การประชุมพิจารณากลั่นกรองข้อเสนอโครงการพัฒนาโรงเรียนในพื้นที่ห่างไกลเพื่อเตรียมความพร้อมสำหรับการพัฒนนาครูรุ่นใหม่ ปีที่ 2 2 ธ.ค. 63</t>
  </si>
  <si>
    <t>1000-022773</t>
  </si>
  <si>
    <t>64CPV01197</t>
  </si>
  <si>
    <t>64CPV01197 ค่าเดินทางผู้เข้าร่วมประชุม การประชุมร่วมของผู้บริหาร เจ้าหน้าที่สถานศึกษาและ กสศ. โครงการทุนนวัตกรรมสายอาชีพชั้นสูง 8 ธ.ค. 63 โรงแรมทีเค พาเลซ</t>
  </si>
  <si>
    <t>1000-022778</t>
  </si>
  <si>
    <t>64CPV01198</t>
  </si>
  <si>
    <t>64CPV01198 งวดที่1-63-0476-โครงการการสนับสนุนความช่วยเหลือกลุ่มเด็กปฐมวัยยากจนในสถานพัฒนาเด็กปฐมวัย ในกรุงเทพมหานคร ภายใต้สถานการณ์โควิด-19</t>
  </si>
  <si>
    <t>1000-022779</t>
  </si>
  <si>
    <t>64CPV01199</t>
  </si>
  <si>
    <t>64CPV01199 งวดที่2-63-0178-ทุนนวัตกรรมสายอาชีพชั้นสูง ปีการศึกษา 2563 ประเภททุน 5 ปี (ปวช. ต่อเนื่อง ปวส./อนุปริญญา) ของ วิทยาลัยชุมชนอุทัยธานี</t>
  </si>
  <si>
    <t>1000-022780</t>
  </si>
  <si>
    <t>64CPV01200</t>
  </si>
  <si>
    <t>64CPV01200 งวดที่2-63-0118-ทุนนวัตกรรมสายอาชีพชั้นสูง ปีการศึกษา 2562 ประเภททุน 2 ปี (ปวส./อนุปริญญา) ระยะที่ 2 ของ วิทยาลัยเทคนิคตาก</t>
  </si>
  <si>
    <t>1000-022781</t>
  </si>
  <si>
    <t>64CPV01201</t>
  </si>
  <si>
    <t>64CPV01201 งวดที่2-63-0088-ทุนนวัตกรรมสายอาชีพชั้นสูง ปี 2562 ประเภททุน 2 ปี (ปวส./อนุปริญญา) ระยะที่ 2 ของ  วิทยาลัยเทคนิคจุฬาภรณ์ (ลาดขวาง)</t>
  </si>
  <si>
    <t>1000-022782</t>
  </si>
  <si>
    <t>64CPV01202</t>
  </si>
  <si>
    <t>64CPV01202 งวดที่2-63-0195-ทุนนวัตกรรมสายอาชีพชั้นสูง ปีการศึกษา 2563 ประเภททุน 5 ปี (ปวช. ต่อเนื่อง ปวส./อนุปริญญา) ของ มหาวิทยาลัยเทคโนโลยีราชมงคลล้านนา</t>
  </si>
  <si>
    <t>1000-022783</t>
  </si>
  <si>
    <t>64CPV01203</t>
  </si>
  <si>
    <t>64CPV01203 งวดที่2-63-0230-ทุนนวัตกรรมสายอาชีพชั้นสูง ปีการศึกษา 2563 ประเภททุน 2 ปี (ปวส./อนุปริญญา) ของ มหาวิทยาลัยเทคโนโลยีราชมงคลอีสาน</t>
  </si>
  <si>
    <t>1000-022784</t>
  </si>
  <si>
    <t>64CPV01204</t>
  </si>
  <si>
    <t>64CPV01204 งวดที่2-63-0197-ทุนนวัตกรรมสายอาชีพชั้นสูง ปีการศึกษา 2563 ประเภททุน 2 ปี (ปวส./อนุปริญญา) ของ วิทยาลัยเทคโนโลยีบริหารธุรกิจอุดรธานี</t>
  </si>
  <si>
    <t>1000-022785</t>
  </si>
  <si>
    <t>64CPV01205</t>
  </si>
  <si>
    <t>64CPV01205 งวดที่2-63-0201-ทุนนวัตกรรมสายอาชีพชั้นสูง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วิทยาลัยเกษตรและเทคโนโลยีอุดรธานี</t>
  </si>
  <si>
    <t>1000-022786</t>
  </si>
  <si>
    <t>64CPV01206</t>
  </si>
  <si>
    <t>64CPV01206 งวดที่2-63-0202-ทุนนวัตกรรมสายอาชีพชั้นสูง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วิทยาลัยเกษตรและเทคโนโลยีนราธิวาส มหาวิทยาลัยนราธิวาสราชนครินทร์</t>
  </si>
  <si>
    <t>1000-022787</t>
  </si>
  <si>
    <t>64CPV01207</t>
  </si>
  <si>
    <t>64CPV01207 งวดที่2-63-0171-ทุนนวัตกรรมสายอาชีพชั้นสูง ปีการศึกษา 2563 ประเภททุน 2 ปี (ปวส./อนุปริญญา) ของ วิทยาลัยชุมชนอุทัยธานี</t>
  </si>
  <si>
    <t>1000-022789</t>
  </si>
  <si>
    <t>64CPV01208</t>
  </si>
  <si>
    <t>64CPV01208 งวดที่2-63-0185-ทุนนวัตกรรมสายอาชีพชั้นสูง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วิทยาลัยเทคนิคพังงา</t>
  </si>
  <si>
    <t>1000-022790</t>
  </si>
  <si>
    <t>64CPV01209</t>
  </si>
  <si>
    <t>64CPV01209 งวดที่2-63-0131-ทุนนวัตกรรมสายอาชีพชั้นสูง ปีการศึกษา 2562 ประเภททุน 5 ปี  (ปวช. ต่อเนื่อง ปวส./อนุปริญญา) ระยะที่ 2 ของ วิทยาลัยชุมชนอุทัยธานี</t>
  </si>
  <si>
    <t>1000-022792</t>
  </si>
  <si>
    <t>64CPV01210</t>
  </si>
  <si>
    <t>64CPV01210 งวดที่2-63-0169-ทุนนวัตกรรมสายอาชีพชั้นสูง ปีการศึกษา 2563 ประเภททุน 2 ปี (ปวส./อนุปริญญา) ของ วิทยาลัยชุมชนแม่ฮ่องสอน</t>
  </si>
  <si>
    <t>1000-022794</t>
  </si>
  <si>
    <t>64CPV01211</t>
  </si>
  <si>
    <t>64CPV01211 งวดที่2-63-0094-ทุนนวัตกรรมสายอาชีพชั้นสูง ปี 2562 ประเภททุน 2 ปี (ปวส./อนุปริญญา) ระยะที่ 2 ของ วิทยาลัยเกษตรและเทคโนโลยีเชียงใหม่</t>
  </si>
  <si>
    <t>1000-022796</t>
  </si>
  <si>
    <t>64CPV01212</t>
  </si>
  <si>
    <t>64CPV01212 งวดที่2-63-0120-ทุนนวัตกรรมสายอาชีพชั้นสูง ปีการศึกษา 2562 ประเภททุน 5 ปี  (ปวช. ต่อเนื่อง ปวส./อนุปริญญา) ระยะที่ 2 ของวิทยาลัยเทคนิคตาก</t>
  </si>
  <si>
    <t>1000-022797</t>
  </si>
  <si>
    <t>64CPV01213</t>
  </si>
  <si>
    <t>64CPV01213 งวดที่2-63-0207-ทุนนวัตกรรมสายอาชีพชั้นสูง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วิทยาลัยเกษตรและเทคโนโลยีนราธิวาส มหาวิทยาลัยนราธิวาสราชนครินทร์</t>
  </si>
  <si>
    <t>1000-022798</t>
  </si>
  <si>
    <t>64CPV01214</t>
  </si>
  <si>
    <t>64CPV01214 งวดที่1-63-0534-จัดการศึกษาเชิงพื้นที่เพื่อความเสมอภาคทางการศึกษาจังหวัดสุรินทร์ ระยะที่ 2</t>
  </si>
  <si>
    <t>1000-022799</t>
  </si>
  <si>
    <t>64CPV01215</t>
  </si>
  <si>
    <t>64CPV01215 งวดที่2-63-0443-การพัฒนาทักษะอาชีพเพื่อผลิตกระถางชีวภาพเปลือกทุเรียนสู่การสร้างรายได้ในพื้นที่ตำบลแม่พูล อำเภอลับแล จังหวัดอุตรดิตถ์</t>
  </si>
  <si>
    <t>1000-022800</t>
  </si>
  <si>
    <t>64CPV01216</t>
  </si>
  <si>
    <t>64CPV01216 งวดที่2-63-0194-ทุนนวัตกรรมสายอาชีพชั้นสูง ปีการศึกษา 2563 ประเภททุน 5 ปี (ปวช. ต่อเนื่อง ปวส./อนุปริญญา) ของ วิทยาลัยเทคโนโลยีชลบุรี</t>
  </si>
  <si>
    <t>1000-022802</t>
  </si>
  <si>
    <t>64CPV01217</t>
  </si>
  <si>
    <t>64CPV01217 งวดที่2-63-0199-ทุนนวัตกรรมสายอาชีพชั้นสูง ปีการศึกษา 2563 ประเภททุน 2 ปี (ปวส./อนุปริญญา) ของ วิทยาลัยเทคโนโลยีชลบุรี</t>
  </si>
  <si>
    <t>1000-022803</t>
  </si>
  <si>
    <t>64CPV01218</t>
  </si>
  <si>
    <t>64CPV01218 งวดที่2-63-0193-ทุนนวัตกรรมสายอาชีพชั้นสูง ปีการศึกษา 2563 ประเภททุน 2 ปี (ปวส./อนุปริญญา) ของ มหาวิทยาลัยเทคโนโลยีราชมงคลล้านนา</t>
  </si>
  <si>
    <t>1000-022805</t>
  </si>
  <si>
    <t>64CPV01219</t>
  </si>
  <si>
    <t>64CPV01219 งวดที่2-63-0092-ทุนนวัตกรรมสายอาชีพชั้นสูง ปี 2562 ประเภททุน 2 ปี (ปวส./อนุปริญญา) ระยะที่ 2 ของ วิทยาลัยการอาชีพบางปะกง</t>
  </si>
  <si>
    <t>1000-022806</t>
  </si>
  <si>
    <t>64CPV01220</t>
  </si>
  <si>
    <t>64CPV01220 งวดที่2-63-0213-ทุนนวัตกรรมสายอาชีพชั้นสูง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วิทยาลัยเกษตรและเทคโนโลยีอุบลราชธานี</t>
  </si>
  <si>
    <t>1000-022807</t>
  </si>
  <si>
    <t>64CPV01221</t>
  </si>
  <si>
    <t>64CPV01221 งวดที่2-63-0110-ทุนนวัตกรรมสายอาชีพชั้นสูง ปี 2562 ประเภททุน 2 ปี (ปวส./อนุปริญญา) ระยะที่ 2 ของ วิทยาลัยการอาชีพศรีสำโรง</t>
  </si>
  <si>
    <t>1000-022808</t>
  </si>
  <si>
    <t>64CPV01222</t>
  </si>
  <si>
    <t>64CPV01222 งวดที่2-63-0111-ทุนนวัตกรรมสายอาชีพชั้นสูง ปี 2562 ประเภททุน 5 ปี (ปวช. ต่อเนื่อง ปวส./อนุปริญญา) ระยะที่ 2 ของ วิทยาลัยการอาชีพศรีสำโรง</t>
  </si>
  <si>
    <t>1000-022809</t>
  </si>
  <si>
    <t>64CPV01223</t>
  </si>
  <si>
    <t>64CPV01223 งวดที่2-63-0127-ทุนนวัตกรรมสายอาชีพชั้นสูง ปีการศึกษา 2562 ประเภททุน 2 ปี (ปวส./อนุปริญญา) ระยะที่ 2 ของ วิทยาลัยชุมชนอุทัยธานี</t>
  </si>
  <si>
    <t>1000-022811</t>
  </si>
  <si>
    <t>64CPV01224</t>
  </si>
  <si>
    <t>64CPV01224 งวดที่2-63-0140-ทุนนวัตกรรมสายอาชีพชั้นสูง ปีการศึกษา2562 ประเภททุน 2 ปี (ปวส./อนุปริญญา) ระยะที่ 2 ของ มหาวิทยาลัยเทคโนโลยีราชมงคลล้านนา</t>
  </si>
  <si>
    <t>1000-022812</t>
  </si>
  <si>
    <t>64CPV01225</t>
  </si>
  <si>
    <t>64CPV01225 งวดที่2-63-0141-ทุนนวัตกรรมสายอาชีพชั้นสูง ปีการศึกษา 2562 ประเภททุน 5 ปี (ปวช. ต่อเนื่อง ปวส./อนุปริญญา) ระยะที่ 2 ของ มหาวิทยาลัยเทคโนโลยีราชมงคลล้านนา</t>
  </si>
  <si>
    <t>1000-022813</t>
  </si>
  <si>
    <t>64CPV01226</t>
  </si>
  <si>
    <t>64CPV01226 งวดที่2-63-0177-ทุนนวัตกรรมสายอาชีพชั้นสูง ปีการศึกษา 2563 ประเภททุน 5 ปี (ปวช. ต่อเนื่อง ปวส./อนุปริญญา) ของวิทยาลัยเทคนิคกาญจนาภิเษกเชียงราย</t>
  </si>
  <si>
    <t>1000-022815</t>
  </si>
  <si>
    <t>64CPV01227</t>
  </si>
  <si>
    <t>64CPV01227 งวดที่2-63-0209-ทุนนวัตกรรมสายอาชีพชั้นสูง ปีการศึกษา 2563 ประเภททุน 5 ปี (ปวช. ต่อเนื่อง ปวส./อนุปริญญา) ของวิทยาลัยเทคโนโลยีบริหารธุรกิจอุดรธานี</t>
  </si>
  <si>
    <t>1000-022818</t>
  </si>
  <si>
    <t>64CPV01228</t>
  </si>
  <si>
    <t>64CPV01228 PO64000008-2/6 นายจิรายุส พุทธาภิบาลกุล -รายงานผลการปฏิบัติงานประจำเดือน ธ.ค.63</t>
  </si>
  <si>
    <t>1000-022820</t>
  </si>
  <si>
    <t>64CPV01229</t>
  </si>
  <si>
    <t>64CPV01229 PO64000013-3/6 นางสาว ภัณฑิกา สหายมิตร -รายงานผลการดำเนินงาน งวดที่ 3</t>
  </si>
  <si>
    <t>1000-022822</t>
  </si>
  <si>
    <t>64CPV01230</t>
  </si>
  <si>
    <t>64CPV01230 PO64000056-2/2 นาย ธรรมสถิตย์ ผลแก้ว -รายงานสรุปผลการดำเนินงาน งวดที่ 2</t>
  </si>
  <si>
    <t>1000-022824</t>
  </si>
  <si>
    <t>64CPV01231</t>
  </si>
  <si>
    <t>64CPV01231 PO64000118-1/4 นางสาว ตรีชฎา พลชนะ จ้างเหมาประสานงานบริจาคเพื่อส่งเสริมระดมความร่วมมือตามกลุ่มเป้าหมาย</t>
  </si>
  <si>
    <t>1000-022826</t>
  </si>
  <si>
    <t>64CPV01232</t>
  </si>
  <si>
    <t>64CPV01232 PO63000723-5/6 น.ส. ปาริชาติ สกุลภาพนิมิต รายงานสรุปผลการดำเนินงาน ประจำเดือน</t>
  </si>
  <si>
    <t>1000-022828</t>
  </si>
  <si>
    <t>64CPV01233</t>
  </si>
  <si>
    <t>64CPV01233 PO64000012-3/3 น.ส.ปิยะนุช บุปผา -รายงานผลการบริหารจัดการ งวดที่ 3</t>
  </si>
  <si>
    <t>1000-022830</t>
  </si>
  <si>
    <t>64CPV01234</t>
  </si>
  <si>
    <t>64CPV01234 PO64000015-3/12 นางสาวกัณห์ชลี ขวางเสน -รายงานผลการบริหารจัดการ งวดที่ 3</t>
  </si>
  <si>
    <t>1000-022832</t>
  </si>
  <si>
    <t>64CPV01235</t>
  </si>
  <si>
    <t>64CPV01235 PO64000014-3/3 นางสาวพิศมัย รัตนโรจน์สกุล -รายงานผลการบริหารจัดการ งวดที่ 3</t>
  </si>
  <si>
    <t>1000-022836</t>
  </si>
  <si>
    <t>64CPV01236</t>
  </si>
  <si>
    <t>64CPV01236 PO63000435-8/12 นางสาว มุกฑารีย์ ชูความดี จัดจ้างบุคคลเพื่อดำเนินงานสนับสนุนฝ่ายตรวจสอบภายใน ประจำเดือนธันวาคม 2563</t>
  </si>
  <si>
    <t>1000-022834</t>
  </si>
  <si>
    <t>64CPV01237</t>
  </si>
  <si>
    <t>64CPV01237 PO63000387-9/12 นางสาว นันทิวรรณ อภิสิงห์ จัดจ้างบุคคลเพื่อดำเนินงานสนับสนุนฝ่ายตรวจสอบภายใน ประจำเดือนธันวาคม 2563</t>
  </si>
  <si>
    <t>1000-022838</t>
  </si>
  <si>
    <t>64CPV01238</t>
  </si>
  <si>
    <t>64CPV01238 PO63000303-10/11 นางสาว วรางคณา สิ่งสม รายละเอียดผลการปฏิบัติงานโครงการการจัดประชุมวิชาการนานาชาติฯ (เดือนธันวาคม 2563)</t>
  </si>
  <si>
    <t>1000-022841</t>
  </si>
  <si>
    <t>64CPV01239</t>
  </si>
  <si>
    <t>64CPV01239 PO64000031-3/3 นาย ฐิติฤกษ์ พรหมวนิช -บริการให้คำปรึกษา เดือน ธันวาคม 63</t>
  </si>
  <si>
    <t>1000-022843</t>
  </si>
  <si>
    <t>64CPV01240</t>
  </si>
  <si>
    <t>64CPV01240 PO63000443-8/9 นางสาวสุจิตรา สมปาน จัดจ้างเจ้าหน้าที่บริหารงานทั่วไป ฝ่ายสื่อสารองค์กร ประจำเดือน ธันวาคม 2563</t>
  </si>
  <si>
    <t>1000-022846</t>
  </si>
  <si>
    <t>64CPV01241</t>
  </si>
  <si>
    <t>64CPV01241 PO63000514-7/8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</t>
  </si>
  <si>
    <t>1000-022862</t>
  </si>
  <si>
    <t>64CPV01242</t>
  </si>
  <si>
    <t>64CPV01242 นาง วิภาวี บุรุษหงส์ PO64000117 จ้างเหมาบริหารงานระดมทุนและระดมความร่วมมือ</t>
  </si>
  <si>
    <t>1000-022993</t>
  </si>
  <si>
    <t>64CPV01243</t>
  </si>
  <si>
    <t>64CPV01243 โครงการจัดสรรเงินอุดหนุนนักเรียนทุนเสมอภาค ประจำภาคเรียนที่ 2/2563 สังกัด ตชด.(กลุ่มเดิมที่ได้รับทุนต่อเนื่อง) ธ.ออมสิน 23 ธ.ค. 63 11885-G01-231220</t>
  </si>
  <si>
    <t>1000-022994</t>
  </si>
  <si>
    <t>64CPV01244</t>
  </si>
  <si>
    <t>64CPV01244 โครงการจัดสรรเงินอุดหนุนนักเรียนทุนเสมอภาค ประจำภาคเรียนที่ 2/2563 สังกัด ตชด.(กลุ่มเดิมที่ได้รับทุนต่อเนื่อง) ธ.กรุงไทย 23 ธ.ค. 63 11885-K01-231220</t>
  </si>
  <si>
    <t>1000-022995</t>
  </si>
  <si>
    <t>64CPV01245</t>
  </si>
  <si>
    <t>64CPV01245 โครงการจัดสรรเงินอุดหนุนนักเรียนทุนเสมอภาค ประจำภาคเรียนที่ 2/2563 สังกัด ตชด.(กลุ่มเดิมที่ได้รับทุนต่อเนื่อง) ธ.ธกส. 24 ธ.ค. 63 11885-B01-241220</t>
  </si>
  <si>
    <t>1000-023743</t>
  </si>
  <si>
    <t>64CPV01246</t>
  </si>
  <si>
    <t>64CPV01246 ค่าธรรมเนียมธนาคารกรุงไทย7424 เดือนธันวาคม 2563</t>
  </si>
  <si>
    <t>1000-022589</t>
  </si>
  <si>
    <t>64CPV04-00001</t>
  </si>
  <si>
    <t>64CPV04-00001 กรมสรรพากร นำส่ง ภ.ง.ด.1 เดือน ธันวาคม 2563</t>
  </si>
  <si>
    <t>1000-022869</t>
  </si>
  <si>
    <t>64CPV04-00002</t>
  </si>
  <si>
    <t>64CPV04-00002 บริษัท รุ้งทองทัวร์แอนด์เซอร์วิส จำกัด ค่าตั๋วเครื่องบินเดินทางเข้าร่วมประชุมต่างๆ</t>
  </si>
  <si>
    <t>1000-022874</t>
  </si>
  <si>
    <t>64CPV04-00003</t>
  </si>
  <si>
    <t>64CPV04-00003 PO63000894-1/3 บริษัท โรแลนด์ เบอร์เกอร์ จำกัด รายงานเบื้องต้น (Inception Report)</t>
  </si>
  <si>
    <t>1000-022876</t>
  </si>
  <si>
    <t>64CPV04-00004</t>
  </si>
  <si>
    <t>64CPV04-00004 PO63000975-1/3 บริษัท เจ-บิ๊คส์ เทรดดิ้ง จำกัด สร้างการมีส่วนร่วมเพื่อยกระดับผลิตภัณฑ์</t>
  </si>
  <si>
    <t>1000-022878</t>
  </si>
  <si>
    <t>64CPV04-00005</t>
  </si>
  <si>
    <t>64CPV04-00005 PO63000328-8/12 PO63000866-2/12 PO63000968 บริษัท เอวีวัน เน็ตเวิร์ค แอนด์ เซอร์วิส จำกัด บริการดูแลห้องประชุมโซน Public งวดที่8</t>
  </si>
  <si>
    <t>1000-022880</t>
  </si>
  <si>
    <t>64CPV04-00006</t>
  </si>
  <si>
    <t>64CPV04-00006 PO64000062-1/12  บริษัท ฮิวแมนิก้า จำกัด(มหาชน) จ้างบริการระบบ Payroll Outsourcing &amp; Employee Self-Service</t>
  </si>
  <si>
    <t>1000-022882</t>
  </si>
  <si>
    <t>64CPV04-00007</t>
  </si>
  <si>
    <t>64CPV04-00007 PO63000578 บริษัท เดอะสแตนดาร์ด จำกัด ผลิตคลิปสัมภาษณ์ผู้บริหาร กสศ.</t>
  </si>
  <si>
    <t>1000-022912</t>
  </si>
  <si>
    <t>64CPV04-00008</t>
  </si>
  <si>
    <t>64CPV04-00008 สมาคมผู้ตรวจสอบภายในแห่งประเทศไทย ค่าอบรมหลักสูตร CPIAT 14 ก.พ. 63</t>
  </si>
  <si>
    <t>1000-022917</t>
  </si>
  <si>
    <t>64CPV04-00009</t>
  </si>
  <si>
    <t>64CPV04-00009 64PA000133 นางสาววาสินี แย้มดี (ลูกหนี้เงินยืม) 014464 การประชุมคณะอนุกรรมการด้านการบริหารงานบุคคล กสศ. ครั้งที่ 1/2564</t>
  </si>
  <si>
    <t>1000-022919</t>
  </si>
  <si>
    <t>64CPV04-00010</t>
  </si>
  <si>
    <t>64CPV04-00010 64PA000130 นายภูมิ เพ็ญตระกูล (ลูกหนี้เงินยืม) 014164 การอบรมเพื่อพัฒนาศักยภาพุคลากร กสศ. ด้านการประเมินเชิงพัฒนา 6 ม.ค. 63 09.30-16.30 โรงแรงอารีย์ฮิลล์</t>
  </si>
  <si>
    <t>1000-022920</t>
  </si>
  <si>
    <t>64CPV04-00011</t>
  </si>
  <si>
    <t>64CPV04-00011 64PG000044 โครงการทุนพัฒนาเต็มศักยภาพสายอาชีพ (ทุนพระกนิษฐานสัมมาชีพ) รุ่นที่1 ภาคเรียนที่ 2 ค่าใช้จ่ายรายเดือน ครั้งที่ 2 เดือนมกราคม 2564 และค่าธรรมเนียมการศึกษา</t>
  </si>
  <si>
    <t>1000-022922</t>
  </si>
  <si>
    <t>64CPV04-00012</t>
  </si>
  <si>
    <t>64CPV04-00012 64PA000131 นางสาววัชรี กิจพิทักษ์ (ลูกหนี้เงินยืม) 014264 ค่าเดินทางรถตู้สำนักงาน 6-31 ม.ค. 63 08.00-18.00 กสศ.</t>
  </si>
  <si>
    <t>1000-022923</t>
  </si>
  <si>
    <t>64CPV04-00013</t>
  </si>
  <si>
    <t>64CPV04-00013 64PA000132 นางสาววัชรี กิจพิทักษ์ (ลูกหนี้เงินยืม) 014364 ค่าจัดส่งเอกสารแมสเซนเจอร์ 7-31 ม.ค. 63 08.00-17.00 กสศ.</t>
  </si>
  <si>
    <t>1000-022924</t>
  </si>
  <si>
    <t>64CPV04-00014</t>
  </si>
  <si>
    <t>64CPV04-00014 64PA000129 นายวรุฒ เลิศศราวุธ (ลูกหนี้เงินยืม) 013764 เตรียมความพร้อมและดำเนินงานโครงการออกแบบนวัตกรรมการคัดกรองสายตานักเรียนระดับชั้นประถทศึกษา 8 ม.ค. 63 08.00-17.00 จ.สุพรรณบุรี</t>
  </si>
  <si>
    <t>1000-022927</t>
  </si>
  <si>
    <t>64CPV04-00015</t>
  </si>
  <si>
    <t>64CPV04-00015 งวดที่2-63-0098-ทุนนวัตกรรมสายอาชีพชั้นสูง ปี 2562 ประเภททุน 2 ปี (ปวส./อนุปริญญา) ระยะที่ 2 ของวิทยาลัยการอาชีพอ่าวลึก</t>
  </si>
  <si>
    <t>1000-022928</t>
  </si>
  <si>
    <t>64CPV04-00016</t>
  </si>
  <si>
    <t>64CPV04-00016 งวดที่2-63-0228-ทุนนวัตกรรมสายอาชีพชั้นสูง ปีการศึกษา 2563 ประเภททุน 5 ปี (ปวช. ต่อเนื่อง ปวส./อนุปริญญา) ของ มหาวิทยาลัยเทคโนโลยีราชมงคลอีสาน</t>
  </si>
  <si>
    <t>1000-022933</t>
  </si>
  <si>
    <t>64CPV04-00017</t>
  </si>
  <si>
    <t>64CPV04-00017 งวดที่3-62-0308-สนับสนุนการพัฒนาครูและโรงเรียนเพื่อยกระดับคุณภาพการศึกษาอย่างต่อเนื่อง: มหาวิทยาลัยศรีปทุม วิทยาเขตชลบุรี</t>
  </si>
  <si>
    <t>1000-022936</t>
  </si>
  <si>
    <t>64CPV04-00018</t>
  </si>
  <si>
    <t>64CPV04-00018 สำนักงานพัฒนารัฐบาลดิจิทัล (องค์การมหาชน) การฝึกอบรมหลักสูตร นักบริหารรัฐบาลอิเล็กทรอนิกส์ รุ่นที่ 10 13 ส.ค.-19 พ.ย. 63</t>
  </si>
  <si>
    <t>1000-022939</t>
  </si>
  <si>
    <t>64CPV04-00019</t>
  </si>
  <si>
    <t>64CPV04-00019 นางสาวจารุกิตติ์ กนกจรส การประชุมหารือเพื่อแลกเปลี่ยนข้อมูลจากการลงพื้นที่ของโครงการจัดการศึกษาเชิงพื้นที่เพื่อความเสมอภาคทางการศึกษา 24 ธ.ค. 63 09.00-13.00 กสศ.</t>
  </si>
  <si>
    <t>1000-022940</t>
  </si>
  <si>
    <t>64CPV04-00020</t>
  </si>
  <si>
    <t>64CPV04-00020 นาย ปานเพชร ชินินทร การประชุมหารือการเรียนต่อของนักศึกษาทุนพระกนิษฐาสัมมาชีพ 16 ธ.ค. 63 กสศ.</t>
  </si>
  <si>
    <t>1000-022941</t>
  </si>
  <si>
    <t>64CPV04-00021</t>
  </si>
  <si>
    <t>64CPV04-00021 นางสาวศศินิภา อุทัยสอาด 1.การประชุมหารือระบบ Proposal 11 พ.ย. 63 2.การประชุมหารือการมีงานทำของนศ.ทุนนวัตกรรมฯ 17 ธ.ค. 63 2. การประชุมเตรียมการโครงการทุนนวัตกรรมฯ 23 ธ.ค. 63</t>
  </si>
  <si>
    <t>1000-022942</t>
  </si>
  <si>
    <t>64CPV04-00022</t>
  </si>
  <si>
    <t>64CPV04-00022 นายศุภเกียรติ ยมบุญ การประชุม ยกระดับคุณภาพโรงเรียน ลดความเหลื่อมล้ำ ภาคเหนือ 28-29 พ.ย. 63 อิมแพ็คฟอรั่ม</t>
  </si>
  <si>
    <t>1000-022945</t>
  </si>
  <si>
    <t>64CPV04-00023</t>
  </si>
  <si>
    <t>64CPV04-00023 การกลั่นกรองโครงการสนับสนุนการบริหารจัดการและการติดตามการดำเนินงานของโครงการภายใต้สำนักพัฒนาการเรียนรู้เชิงพื้นที่ ประจำปีงบประมาณ 2564</t>
  </si>
  <si>
    <t>1000-022947</t>
  </si>
  <si>
    <t>64CPV04-00024</t>
  </si>
  <si>
    <t>64CPV04-00024 นายวรุฒ เลิศศราวุธ การประชุมโครงการแก้ไขปัญหาสายตานักเรียน 4 ธ.ค. 63 โรงพยาบาลสมุทรปราการ</t>
  </si>
  <si>
    <t>1000-022953</t>
  </si>
  <si>
    <t>64CPV04-00025</t>
  </si>
  <si>
    <t>64CPV04-00025 บริษัท อิมแพ็ค เอ็กซิบิชั่น แมเนจเม้นท์ จำกัด(สำนักงานใหญ่) การประชุมยกระดับคุณภาพโรงเรียน ลดความเหลื่อมล้ำ ภาคกลาง 28-19 ธ.ค. 63 อิมแพ็คฟอรั่ม</t>
  </si>
  <si>
    <t>1000-022955</t>
  </si>
  <si>
    <t>64CPV04-00026</t>
  </si>
  <si>
    <t>64CPV04-00026 บริษัท อิมแพ็ค เอ็กซิบิชั่น แมเนจเม้นท์ จำกัด(สำนักงานใหญ่) การประชุมยกระดับคุณภาพโรงเรียน ลดความเหลื่อมล้ำ ภาคตะวันออกเฉียงเหนือ</t>
  </si>
  <si>
    <t>1000-022956</t>
  </si>
  <si>
    <t>64CPV04-00027</t>
  </si>
  <si>
    <t>64CPV04-00027 นางสาวเสาวภาคย์ สว่างจันทร์ การประชุมเชิงปฎิบัติการด้านการจัดทำรายงานบัญชีการเงินสำหรับผู้รับทุนโครงการที่ได้รับการสนับสนุนจากกสศ. 3-4 ธ.ค. 63 โรงแรมอมารี</t>
  </si>
  <si>
    <t>1000-022961</t>
  </si>
  <si>
    <t>64CPV04-00028</t>
  </si>
  <si>
    <t>64CPV04-00028 งวดที่2-63-0334-การยกระดับกลุ่มสตรีสร้างโอกาสผ่านการพัฒนาสไบมอญสู่เศรษฐกิจสร้างสรรค์ จังหวัด ปทุมธานี</t>
  </si>
  <si>
    <t>1000-022964</t>
  </si>
  <si>
    <t>64CPV04-00029</t>
  </si>
  <si>
    <t>64CPV04-00029 งวดที่2-63-0394-พัฒนานวัตกรรม Platform สินค้าชุมชนในเครือข่ายชาวประมงพื้นบ้าน  จ.สตูล</t>
  </si>
  <si>
    <t>1000-022969</t>
  </si>
  <si>
    <t>64CPV04-00030</t>
  </si>
  <si>
    <t>64CPV04-00030 งวดที่2-63-0336-พัฒนาผลิตภัณฑ์และรูปแบบตลาดใหม่บนฐานวิถีชนเผ่าลีซู</t>
  </si>
  <si>
    <t>1000-022970</t>
  </si>
  <si>
    <t>64CPV04-00031</t>
  </si>
  <si>
    <t>64CPV04-00031 นางสาวมนัญญา ชูพยัคฆ์ การจัดประชุมหารือร่วมกับเทศบาลนครรังสิต ภายใต้โครงการจัดการศึกษาเชิงพื้นที่ฯ 26 ต.ค. 63 09.00-12.00 กสศ.</t>
  </si>
  <si>
    <t>1000-022971</t>
  </si>
  <si>
    <t>64CPV04-00032</t>
  </si>
  <si>
    <t>64CPV04-00032 บริษัท สยามเอสอาร์อาร์ทราเวล จำกัด 1.เวทีถอดบทเรียนฯ จ.แม่ฮ่องสอน 22 ธ.ค. 63 2.ประชุมเชิงปฏิบัติการฯจ.ขอนแก่น 23 ธ.ค. 63 3.เวทีสรุปบทเรียนฯ จ.ภูเก็ต 30 ธ.ค. 63</t>
  </si>
  <si>
    <t>1000-022972</t>
  </si>
  <si>
    <t>64CPV04-00033</t>
  </si>
  <si>
    <t>64CPV04-00033 งวดที่2-63-0373-พัฒนากลุ่มอาชีพวิสาหกิจชุมชนบ้านสันป่าเหียง อ.เมือง จ.เชียงราย โดยใช้นวัตกรรมงานวิจัยเพื่อท้องถิ่น</t>
  </si>
  <si>
    <t>1000-022984</t>
  </si>
  <si>
    <t>64CPV04-00034</t>
  </si>
  <si>
    <t>64CPV04-00034 งวดที่2-63-0437-การเพิ่มประสิทธิภาพการผลิตปุ๋ยอินทรีย์อัดเม็ด เพื่อการพึ่งพาตนเองของผู้ด้อยโอกาส</t>
  </si>
  <si>
    <t>1000-022986</t>
  </si>
  <si>
    <t>64CPV04-00035</t>
  </si>
  <si>
    <t>64CPV04-00035 งวดที่2-63-0369-พัฒนาผลิตภัณฑ์และการตลาดในระบบเครือข่ายเศรษฐกิจชุมชนชาติพันธุ์เชียงราย</t>
  </si>
  <si>
    <t>1000-022988</t>
  </si>
  <si>
    <t>64CPV04-00036</t>
  </si>
  <si>
    <t>64CPV04-00036 งวดที่2-63-0424-ส่งเสริมอาชีพการเลี้ยงไก่ไข่อินทรีย์</t>
  </si>
  <si>
    <t>1000-022990</t>
  </si>
  <si>
    <t>64CPV04-00037</t>
  </si>
  <si>
    <t>64CPV04-00037 งวดที่2-63-0348-พัฒนาทักษะอาชีพเพื่อสร้างทางเลือกและต่อยอดทางการเรียนรู้ของแรงงานนอกระบบ ตำบลอิปุ่ม อำเภอด่านซ้าย จังหวัดเลย</t>
  </si>
  <si>
    <t>1000-022996</t>
  </si>
  <si>
    <t>64CPV04-00038</t>
  </si>
  <si>
    <t>64CPV04-00038 เบิกชดเชยเงินสดย่อยครั้งที่ 3/2564</t>
  </si>
  <si>
    <t>1000-023010</t>
  </si>
  <si>
    <t>64CPV04-00039</t>
  </si>
  <si>
    <t>64CPV04-00039 PO63000227-11/12 บริษัท โกโพเมโล จำกัด บริการ Google Cloud SQL</t>
  </si>
  <si>
    <t>1000-023013</t>
  </si>
  <si>
    <t>64CPV04-00040</t>
  </si>
  <si>
    <t xml:space="preserve">64CPV04-00040 PO63000790 บริษัท เอกราช คอมพิวเตอร์ จำกัด Adobe Microsoft Office	</t>
  </si>
  <si>
    <t>1000-023015</t>
  </si>
  <si>
    <t>64CPV04-00041</t>
  </si>
  <si>
    <t>64CPV04-00041 PO63000849 บริษัท เอกราช คอมพิวเตอร์ จำกัด จ้าง License MS SQL</t>
  </si>
  <si>
    <t>1000-023016</t>
  </si>
  <si>
    <t>64CPV04-00042</t>
  </si>
  <si>
    <t>64CPV04-00042 โอนเงินขายกองทุนเปิดเค บริหารเงิน (K-Cash) สำหรับเตรียมจัดสรรเงินอุดหนุน จากบัญชีธนาคารเกียรตินาคินภัทร 328-6 ไปยังธนาคารกรุงไทย 742-4</t>
  </si>
  <si>
    <t>1000-023018</t>
  </si>
  <si>
    <t>64CPV04-00043</t>
  </si>
  <si>
    <t>64CPV04-00043 PO63000886-2/12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ต.ค.63</t>
  </si>
  <si>
    <t>1000-023020</t>
  </si>
  <si>
    <t>64CPV04-00044</t>
  </si>
  <si>
    <t>64CPV04-00044 บริษัท แอร์-เทค เอนจิเนียริ่ง (ประเทศไทย) จำกัด จ้างบริการพ่นยาฆ่าเชื้อปรับสภาพอากาสภายในพื้นที่สำนักงาน กสศ.</t>
  </si>
  <si>
    <t>1000-023022</t>
  </si>
  <si>
    <t>64CPV04-00045</t>
  </si>
  <si>
    <t>64CPV04-00045 โอนเงินจัดสรรเงินอุดหนุนนักเรียนทุนเสมอภาค ประจำภาคเรียนที่ 2/2563 สังกัด สพฐ. (กลุ่มเดิมที่ได้รับทุนต่อเนื่อง)</t>
  </si>
  <si>
    <t>1000-023024</t>
  </si>
  <si>
    <t>64CPV04-00046</t>
  </si>
  <si>
    <t>64CPV04-00046 PO63000978-2/2 บริษัท ดูพลิเคท จำกัด -ชุดอนิเมชั่นอินโฟกราฟฟิคพร้อมใช้งาน</t>
  </si>
  <si>
    <t>1000-023026</t>
  </si>
  <si>
    <t>64CPV04-00047</t>
  </si>
  <si>
    <t>64CPV04-00047 PO63000939 บริษัท อินฟอร์เวชั่น จำกัด Server จัดเก็บข้อมูลสารสนเทศเพื่อส่งเสริมการพัฒนาคุณภาพการศึกษา (Q-info)</t>
  </si>
  <si>
    <t>1000-023029</t>
  </si>
  <si>
    <t>64CPV04-00048</t>
  </si>
  <si>
    <t>64CPV04-00048 PO63000506-3/3 บริษัท คอนเทนต์คราฟเตอร์ จำกัด การบริหารจัดการเนื้อหาบนเฟซบุ๊คเพจ งวดที่ 3</t>
  </si>
  <si>
    <t>1000-023031</t>
  </si>
  <si>
    <t>64CPV04-00049</t>
  </si>
  <si>
    <t>64CPV04-00049 64PE000388 บริษัท กรุงเทพคลังเอกสาร จำกัด บริการจัดเก็บเอกสารและเฟอร์นิเจอร์ของสำนักงาน เดือนสิงหาคม 2563</t>
  </si>
  <si>
    <t>1000-023034</t>
  </si>
  <si>
    <t>64CPV04-00050</t>
  </si>
  <si>
    <t>64CPV04-00050 PO63000702 บริษัท กรุงเทพคลังเอกสาร จำกัด ค่าบริการจัดส่งเฟอร์นิเจอร์ของสำนักงาน</t>
  </si>
  <si>
    <t>1000-023041</t>
  </si>
  <si>
    <t>64CPV04-00051</t>
  </si>
  <si>
    <t>64CPV04-00051 กรมสรรพากร นำส่ง ภ.ง.ด.3 53 เดือน ธันวาคม 2563</t>
  </si>
  <si>
    <t>1000-023044</t>
  </si>
  <si>
    <t>64CPV04-00052</t>
  </si>
  <si>
    <t>64CPV04-00052 PO63000984 บริษัท วีดู ไอที เซอร์วิส จำกัด จ้างจัดหาคอมพิวเตอร์โน๊ตบุ๊ค อุปกรณ์คอมพิวเตอร์และซอฟต์แวร์</t>
  </si>
  <si>
    <t>1000-023049</t>
  </si>
  <si>
    <t>64CPV04-00053</t>
  </si>
  <si>
    <t>64CPV04-00053 PO63000662-3/3 บริษัท ดาต้าฟาร์ม จำกัด รายงานผลการตรวจสอบฉบับสมบูรณ์ (Final Report)</t>
  </si>
  <si>
    <t>1000-023051</t>
  </si>
  <si>
    <t>64CPV04-00054</t>
  </si>
  <si>
    <t>64CPV04-00054 PO64000046-2/3 บริษัท บางกอกบุรี ครีเอทีฟเฮ้าส์ จำกัด -วิดีทัศน์ จำนวน 2 ภาค</t>
  </si>
  <si>
    <t>1000-023053</t>
  </si>
  <si>
    <t>64CPV04-00055</t>
  </si>
  <si>
    <t>64CPV04-00055 บริษัท มาตา การพิมพ์ จำกัด พิมพ์แผ่นพับเมืองแห่งการเรียนรู้</t>
  </si>
  <si>
    <t>1000-023055</t>
  </si>
  <si>
    <t>64CPV04-00056</t>
  </si>
  <si>
    <t>64CPV04-00056 PO63000922 บริษัท พี.พี.พี.แอพพาเรล จำกัด ผลิตวัสดุสนับสนุนการประชาสัมพันธฺโครงการภายใต้แนวคิดและแนวทางการขับเคลื่อนแผนงานพัฒนาครูและเด็กนอกระบบการศึกษา</t>
  </si>
  <si>
    <t>1000-023057</t>
  </si>
  <si>
    <t>64CPV04-00057</t>
  </si>
  <si>
    <t>64CPV04-00057 PO63000921 บริษัท พี.พี.พี.แอพพาเรล จำกัด ผลิตวัสดุสนับสนุนการประชาสัมพันธ์โครงการจัดการศึกษาเชิงพื้นที่เพื่อความเสมอภาคทางการศึกษา ปี2563</t>
  </si>
  <si>
    <t>1000-023059</t>
  </si>
  <si>
    <t>64CPV04-00058</t>
  </si>
  <si>
    <t>64CPV04-00058 PO64000113 นางสาว สิริญา ทองสมบุญ จัดจ้างผลิตคลิป VDO Presentation สรุปผลการทำงานของ CCT</t>
  </si>
  <si>
    <t>1000-023061</t>
  </si>
  <si>
    <t>64CPV04-00059</t>
  </si>
  <si>
    <t>64CPV04-00059 PO64000081 บริษัท มาตา การพิมพ์ จำกัด จ้างผลิตแผ่นพับโครงการทุนนวัตกรรมสายอาชีพชั้นสูง</t>
  </si>
  <si>
    <t>1000-023063</t>
  </si>
  <si>
    <t>64CPV04-00060</t>
  </si>
  <si>
    <t>64CPV04-00060 PO64000022 บริษัท โอไอซี ครีเอชั่น จำกัด จ้างจัดทำการบริหารจัดการคัดกรองความ</t>
  </si>
  <si>
    <t>1000-023065</t>
  </si>
  <si>
    <t>64CPV04-00061</t>
  </si>
  <si>
    <t>64CPV04-00061 PO64000086 บริษัท มาตา การพิมพ์ จำกัด จ้างผลิตสมุดโน้ต ฉันคือก้อนหินก้อนหนึ่ง</t>
  </si>
  <si>
    <t>1000-023067</t>
  </si>
  <si>
    <t>64CPV04-00062</t>
  </si>
  <si>
    <t>64CPV04-00062 PO64000038 บริษัท มาตา การพิมพ์ จำกัด จ้างจัดพิมพ์เล่มประกาศทุนพระกนิษฐา</t>
  </si>
  <si>
    <t>1000-023069</t>
  </si>
  <si>
    <t>64CPV04-00063</t>
  </si>
  <si>
    <t>64CPV04-00063 PO63000990 บริษัท หน้ากลม จำกัด จ้างทำชุดวิดีโอสอนทำอาหาร 20 บาท ที่ทำได้ง่ายและมีคุณค่าทางโภชนาการ (จ.สตูล)</t>
  </si>
  <si>
    <t>1000-023071</t>
  </si>
  <si>
    <t>64CPV04-00064</t>
  </si>
  <si>
    <t>64CPV04-00064 PO64000094-1/2 นายประพาฬ แก้ววงษา จ้างจัดทำการกำหนดแผนการนำเสนอ ออกแบบ พัฒนา และดูแล website ให้สอดคล้องกับการดำเนินงานของ วสศ.</t>
  </si>
  <si>
    <t>1000-023074</t>
  </si>
  <si>
    <t>64CPV04-00065</t>
  </si>
  <si>
    <t>64CPV04-00065 PO63000455-2/2 นายภานุวัฒน์ บุตรเรียง รายงานสรุปผลการดำเนินงาน งวดที่ 2</t>
  </si>
  <si>
    <t>1000-023096</t>
  </si>
  <si>
    <t>64CPV04-00066</t>
  </si>
  <si>
    <t>64CPV04-00066 บริษัท เอ็มไอเอ คอนซัลแทนท์ จำกัด ตรวจทานความถูกต้องของการเบิกเงินค่าธรรมเนียมการศึกษาและค่าใช้จ่ายรายเดือนนักศึกษา</t>
  </si>
  <si>
    <t>1000-023098</t>
  </si>
  <si>
    <t>64CPV04-00067</t>
  </si>
  <si>
    <t>64CPV04-00067 PO64000045-2/3 บริษัท เฟื่อง จำกัด -บทความพิเศษ</t>
  </si>
  <si>
    <t>1000-023101</t>
  </si>
  <si>
    <t>64CPV04-00068</t>
  </si>
  <si>
    <t>64CPV04-00068 PO63000485-7/12 บริษัท คอนแทค ไซแอนตีส 2006 จำกัด ค่าบริการกำจัดปลวก มด แมลงสาบ หนู</t>
  </si>
  <si>
    <t>1000-023103</t>
  </si>
  <si>
    <t>64CPV04-00069</t>
  </si>
  <si>
    <t>64CPV04-00069 PO63001014-2/4 บริษัท ไซด์คิก จำกัด -รายงานความก้าวหน้าโครงการ</t>
  </si>
  <si>
    <t>1000-023106</t>
  </si>
  <si>
    <t>64CPV04-00070</t>
  </si>
  <si>
    <t>64CPV04-00070 PO63000971-2/3 บริษัท ไอรีครูท จำกัด -ระบบส่งจดหมายออนไลน์และระบบจัดทำโครงการออนไลน์</t>
  </si>
  <si>
    <t>1000-023108</t>
  </si>
  <si>
    <t>64CPV04-00071</t>
  </si>
  <si>
    <t>64CPV04-00071 PO63000825-3/3 บริษัท นอร์ธพลัส จำกัด จ้างผู้ควบคุมงานปรับปรุงสำนักงาน กสศ. ชั้น 13 อาคารเอส.พี.</t>
  </si>
  <si>
    <t>1000-023110</t>
  </si>
  <si>
    <t>64CPV04-00072</t>
  </si>
  <si>
    <t>64CPV04-00072 PO63000957 บริษัท ดีน่าดู มีเดีย พลัส จำกัด รายงานการสื่อสารสร้างเครือข่ายเพื่อการศึกษา ยกระดับศักยภาพนักเรียนทุน</t>
  </si>
  <si>
    <t>1000-023113</t>
  </si>
  <si>
    <t>64CPV04-00073</t>
  </si>
  <si>
    <t>64CPV04-00073 PO63001012-2/3 บริษัท กรุงเทพคลังเอกสาร จำกัด -บริการจัดเก็บเอกสารและเฟอร์นิเจอร์</t>
  </si>
  <si>
    <t>1000-023115</t>
  </si>
  <si>
    <t>64CPV04-00074</t>
  </si>
  <si>
    <t>64CPV04-00074 PO63000504-3/3 บริษัท โอเพ่นดรีม จำกัด แผนการดำเนินการตามขอบเขตการพัฒนาระบบหลังจากเปิดใช้งานระยะที่ 2 (ทั้งหมด) และส่งมอบคู่มือการใช้งาน และรายงานประมวลผลความต้องการ รวมถึงการวิเคราะห์ข้</t>
  </si>
  <si>
    <t>1000-023117</t>
  </si>
  <si>
    <t>64CPV04-00075</t>
  </si>
  <si>
    <t>64CPV04-00075 นายชัยยุทธ ปัญญสวัสดิ์สุทธิ์ วิเคราะห์ข้อมูลสถานะความยากจนของนักศึกษากลุ่มเป้าหมายที่สมัครเข้าร่วมโครงการทุนพัฒนาศักยภาพสายอาชีพ</t>
  </si>
  <si>
    <t>1000-023119</t>
  </si>
  <si>
    <t>64CPV04-00076</t>
  </si>
  <si>
    <t>64CPV04-00076 PO63000786 บริษัท โกลว ครีเอทีฟ จำกัด จ้างจัดงาน Workshop การใช้งานระบบ iSEE 2.0 ให้กลุ่มธุรกิจเพื่อสังคมและกลุ่ม Start up</t>
  </si>
  <si>
    <t>1000-023121</t>
  </si>
  <si>
    <t>64CPV04-00077</t>
  </si>
  <si>
    <t>64CPV04-00077 PO64000048 บริษัท ภาพพิมพ์ จำกัด จ้างจัดทำสื่อสิ่งพิมพ์ หนังสือ ครูเพื่อศิษย์ สร้างการเรียนรู้สู่ระดับเชื่อมโยง</t>
  </si>
  <si>
    <t>1000-023123</t>
  </si>
  <si>
    <t>64CPV04-00078</t>
  </si>
  <si>
    <t>64CPV04-00078 PO64000123 นาง อารยา อัมระปาล จัดจ้างล่ามเพื่อใช้ในการอบรมสำรวจจัดเก็บข้อมูลภาคสนาม</t>
  </si>
  <si>
    <t>1000-023125</t>
  </si>
  <si>
    <t>64CPV04-00079</t>
  </si>
  <si>
    <t>64CPV04-00079 PO63000521-6/12 นาง งามจิตต์ จันทรสาธิต รายงานผลการปฏิบัติงาน</t>
  </si>
  <si>
    <t>1000-023129</t>
  </si>
  <si>
    <t>64CPV04-00080</t>
  </si>
  <si>
    <t>64CPV04-00080 PO64000084-1/4 นางฉลวยลักษณ์ สินประเสริฐ จ้างผู้เชี่ยวชาญด้านการกำกับการปฏิบัติตามกฎเกณฑ์และการพัฒนาระบบและการบริหารทั่วไป</t>
  </si>
  <si>
    <t>1000-023131</t>
  </si>
  <si>
    <t>64CPV04-00081</t>
  </si>
  <si>
    <t>64CPV04-00081 PO64000070-2/3 นาย กฤดิธาดา จารุสกุล -รายงานผลการดำเนินงาน ธันวาคม 63</t>
  </si>
  <si>
    <t>1000-023138</t>
  </si>
  <si>
    <t>64CPV04-00082</t>
  </si>
  <si>
    <t>64CPV04-00082 PO63000681-1/2 บริษัท อินโฟเสิร์ช จำกัด สำรวจจัดเก็บข้อมูลทักษะและความพร้อมของกลุ่มประชากรแรงงานในประเทศไทย</t>
  </si>
  <si>
    <t>1000-023140</t>
  </si>
  <si>
    <t>64CPV04-00083</t>
  </si>
  <si>
    <t>64CPV04-00083 PO63000840-1/2 บริษัท มหาชุมชน จำกัด จ้างวางแนวทางการพัฒนาโครงสร้าง รูปแบบ และการใช้งานเว็บไซต์ระบบคัดกรองนักเรียนทุนเสมอภาค</t>
  </si>
  <si>
    <t>1000-023143</t>
  </si>
  <si>
    <t>64CPV04-00084</t>
  </si>
  <si>
    <t>64CPV04-00084 PO63001020-2/2 นายสามารถ สว่างแจ้ง -รายงานสรุปผลการจัดกิจกรรมและคู่มือดำเนินงานของครูและนักศึกษาแกนนำ</t>
  </si>
  <si>
    <t>1000-023147</t>
  </si>
  <si>
    <t>64CPV04-00085</t>
  </si>
  <si>
    <t>64CPV04-00085 PO63000750 บริษัท ซุปเปอร์อูเบอร์ ฟิล์ม จำกัด จ้างผลิตคลิปวิดีโอนักเรียนทุพโภชนาการหรือนักเรียนยากจนพิเศษ</t>
  </si>
  <si>
    <t>1000-023149</t>
  </si>
  <si>
    <t>64CPV04-00086</t>
  </si>
  <si>
    <t>64CPV04-00086 PO64000127 บริษัท เอ็กซ์เซลซิเออร์ ซัพพลายส์ จำกัด จัดหากระดาษถ่ายเอกสาร ขนาด A4 และ</t>
  </si>
  <si>
    <t>1000-023152</t>
  </si>
  <si>
    <t>64CPV04-00087</t>
  </si>
  <si>
    <t>64CPV04-00087 PO64000080-2/5 นางสาว สิริญา ทองสมบุญ -คลิปวิดีโอสรุปงานเผยแพร่ประชาสัมพันธ์ของ กสศ. อย่างน้อย 3 คลิป งวดที่ 2</t>
  </si>
  <si>
    <t>1000-023155</t>
  </si>
  <si>
    <t>64CPV04-00088</t>
  </si>
  <si>
    <t>64CPV04-00088 PO63000565-2/2 บริษัท วันม๊อบบี้ จำกัด พัสดุที่ต้องส่งมอบ</t>
  </si>
  <si>
    <t>1000-023157</t>
  </si>
  <si>
    <t>64CPV04-00089</t>
  </si>
  <si>
    <t>64CPV04-00089 PO64000037 นาง เนาวรัตน์ เจริญค้า จ้างตรวจงานแปลเอกสารภาษาอังกฤษ</t>
  </si>
  <si>
    <t>1000-023162</t>
  </si>
  <si>
    <t>64CPV04-00090</t>
  </si>
  <si>
    <t>64CPV04-00090 PO63000366-2/2 บริษัท เอซีอินโฟเทค จำกัด งวดที่ 2 รายงานวิเคราะห์ GAP ,Action item toward compliance,คู่มือPDPA,PDPA Practical Implementation workshop</t>
  </si>
  <si>
    <t>1000-023164</t>
  </si>
  <si>
    <t>64CPV04-00091</t>
  </si>
  <si>
    <t>64CPV04-00091 PO64000109 บริษัท อินโนเวติสท์ จำกัด จ้างจัดกิจกรรมพัฒนาบุคลากรและองค์กร ประจำปีงบประมาณ 2564</t>
  </si>
  <si>
    <t>1000-023166</t>
  </si>
  <si>
    <t>64CPV04-00092</t>
  </si>
  <si>
    <t>64CPV04-00092 PO64000074 บริษัท เดอะ เบทเทอริ่ง โค จำกัด จ้างผลิตและบริหารจัดการเนื้อหาและดีไซน์ material สำหรับเว็บไซต์ และสื่อโซเชียลมีเดีย ระยะที่ 2</t>
  </si>
  <si>
    <t>1000-023169</t>
  </si>
  <si>
    <t>64CPV04-00093</t>
  </si>
  <si>
    <t>64CPV04-00093 PO63000567-2/2 บริษัท เบส เพลย์เฮ้าส์ จำกัด พัสดุที่ต้องส่งมอบ</t>
  </si>
  <si>
    <t>1000-023171</t>
  </si>
  <si>
    <t>64CPV04-00094</t>
  </si>
  <si>
    <t>64CPV04-00094 64PA000134 นายปวิทย์ พรศิริพิทยาธร (ลูกหนี้เงินยืม) 014764 อบรมระบบสารบรรณอิเล็กทรอนิกส์ 8-15 ม.ค. 64 09.30-16.30 กสศ.</t>
  </si>
  <si>
    <t>1000-023173</t>
  </si>
  <si>
    <t>64CPV04-00095</t>
  </si>
  <si>
    <t>64CPV04-00095 PO64000091 บริษัท เปนไท พับลิชชิ่ง จำกัด จ้างปรับปรุง User Interface เว็บไซต์สถาบันวิจัยเพื่อความเสมอภาคทางการศึกษา (research.eef.or.th)</t>
  </si>
  <si>
    <t>1000-023186</t>
  </si>
  <si>
    <t>64CPV04-00096</t>
  </si>
  <si>
    <t>64CPV04-00096 PO64000111 บริษัท เอ็ม อี อี จำกัด จ้างตกแต่งเพิ่มเติมภายในและงานระบบบริเวณบัญชีและการเงิน สำนักงาน กสศ.ชั้นที่ 13 อาคารเอส.พี.</t>
  </si>
  <si>
    <t>1000-023191</t>
  </si>
  <si>
    <t>64CPV04-00097</t>
  </si>
  <si>
    <t>64CPV04-00097 64PA000135 นางสาวศศินิภา อุทัยสอาด (ลูกหนี้เงินยืม) ประชุมพิจารณากลั่นกรองข้อเสนอโครงการทุนนวัตกรรมฯ ปี2564 8-10 ม.ค. 63 08.00-18.00 โรงแรมเซ็นทารา แกรนด์ และบองกอก คอนเวนชัน เซ็นเตอร์ แ</t>
  </si>
  <si>
    <t>1000-023194</t>
  </si>
  <si>
    <t>64CPV04-00098</t>
  </si>
  <si>
    <t>64CPV04-00098 PO64000120-1/3 นาย อานนท์ จันทร์ธิติสกุล จ้างเหมาบริการออกแบบและผลิตกราฟิคและตัดต่อวิดีทัศน์</t>
  </si>
  <si>
    <t>1000-023196</t>
  </si>
  <si>
    <t>64CPV04-00099</t>
  </si>
  <si>
    <t>64CPV04-00099 PO63000587-6/6 นาย ทวีศักดิ์ นิรตานนท์ ค่าจ้างบริการรถตู้ประจำสำนักงาน พร้อมคนขับ จำนวน 1 คัน (เบิกจ่ายตามจริง)</t>
  </si>
  <si>
    <t>1000-023198</t>
  </si>
  <si>
    <t>64CPV04-00100</t>
  </si>
  <si>
    <t>64CPV04-00100 งวดที่2-63-0417-ส่งเสริมอาชีพ สร้างรายได้ ด้วยภูมิปัญญาแพทย์แผนไทย</t>
  </si>
  <si>
    <t>1000-023201</t>
  </si>
  <si>
    <t>64CPV04-00101</t>
  </si>
  <si>
    <t>64CPV04-00101 งวดที่2-63-0350-ชาใบข้าว สร้างอาชีพชุมชนอย่างยั่งยืน</t>
  </si>
  <si>
    <t>1000-023204</t>
  </si>
  <si>
    <t>64CPV04-00102</t>
  </si>
  <si>
    <t>64CPV04-00102 คืนเงินกลับสถานศึกษา เนื่องจากสถานศึกษาทำรายการคืนเงินอุดหนุนแบบมีเงื่อนไขให้ กสศ. ซ้ำ โอนจากบัญชี 749-1</t>
  </si>
  <si>
    <t>1000-023202</t>
  </si>
  <si>
    <t>64CPV04-00103</t>
  </si>
  <si>
    <t>64CPV04-00103 งวดที่2-63-0412-การพัฒนาทักษะอาชีพการออกแบบและพัฒนาผลิตภัณฑ์ผ้าฝ้ายมัดย้อม สำหรับสมาชิกชมรมผู้ปกครองบุคคลออทิสติกจังหวัดเชียงใหม่</t>
  </si>
  <si>
    <t>1000-023206</t>
  </si>
  <si>
    <t>64CPV04-00104</t>
  </si>
  <si>
    <t>64CPV04-00104 คืนเงินกลับสถานศึกษา เนื่องจากสถานศึกษาทำรายการคืนเงินอุดหนุนแบบมีเงื่อนไขให้ กสศ. ซ้ำ โอนจากบัญชี 742-4</t>
  </si>
  <si>
    <t>11010220-C-99-99-99-99-99-99-99</t>
  </si>
  <si>
    <t>43130153-C-99-99-99-99-99-99-99</t>
  </si>
  <si>
    <t>1000-023211</t>
  </si>
  <si>
    <t>64CPV04-00105</t>
  </si>
  <si>
    <t>64CPV04-00105 คืนเงินกลับสถานศึกษา เนื่องจากสถานศึกษาทำรายการคืนเงินอุดหนุนแบบมีเงื่อนไขให้ กสศ. ซ้ำ โอนจากบัญชี 742-4 (แก้ไขใหม่)</t>
  </si>
  <si>
    <t>1000-023226</t>
  </si>
  <si>
    <t>64CPV04-00106</t>
  </si>
  <si>
    <t>64CPV04-00016 64PA000136 นางสาวกมลวรรณ พลับจีน (ลูกหนี้เงินยืม) 015164 ประชุมหารือแนวทางการทำงานโครงการครูรักษ์ถิ่น รุ่นที่ 3 12 ม.ค. 64 09.00-12.00 กสศ.</t>
  </si>
  <si>
    <t>1000-023227</t>
  </si>
  <si>
    <t>64CPV04-00107</t>
  </si>
  <si>
    <t>64CPV04-00107 64PA000137 นางสาวกุลธิดา ทรัพย์ไพศาล (ลูกหนี้เงินยืม) 014064 การประชมคณะกรรมการ กสศ. ครั้งที่ 1/2564 18 ม.ค. 64 13.30-16.30 กสศ.</t>
  </si>
  <si>
    <t>1000-023228</t>
  </si>
  <si>
    <t>64CPV04-00108</t>
  </si>
  <si>
    <t>64CPV04-00108 64PA000138  นางสาวรัตน์ศิมา ผิวพรรณ (ลูกหนี้เงินยืม) ประชุมคณะอนุกรรมการตรวจสอบภายใน ครั้งที่ 1/2564 27 ม.ค. 64 13.30-17.30 กรมบัญชีกลาง</t>
  </si>
  <si>
    <t>1000-023230</t>
  </si>
  <si>
    <t>64CPV04-00109</t>
  </si>
  <si>
    <t>64CPV04-00109 PO63000635-6/6 นางสาว เบญญา คำแสน การจัดการเอกสารจัดซื้อจัดจ้างของ วสศ.</t>
  </si>
  <si>
    <t>1000-023231</t>
  </si>
  <si>
    <t>64CPV04-00110</t>
  </si>
  <si>
    <t>64CPV04-00110 สถาบันพัฒนาบุคลากรด้านการคลังและบัญชีภาครัฐ กรมบัญชีกลาง ค่าอบรมหลักสูตรนักบริหารการเงินการคลังภาครัฐระดับสูง</t>
  </si>
  <si>
    <t>1000-023295</t>
  </si>
  <si>
    <t>64CPV04-00111</t>
  </si>
  <si>
    <t>64CPV04-00111 งวดที่2-63-0402-สร้างงานและอาชีพในชุมชน ผู้ได้รับผลกระทบจากโควิด ตำบลภูหอ อำเภอภูหลวง จังหวัดเลย</t>
  </si>
  <si>
    <t>1000-023298</t>
  </si>
  <si>
    <t>64CPV04-00112</t>
  </si>
  <si>
    <t>64CPV04-00112 งวดที่2-63-0405-การพัฒนาทักษะอาชีพการแปรรูปจากสมุนไพรพื้นบ้านใกล้ตัวเพื่อเพิ่มรายได้ของกลุ่มญาติธรรม หมู่บ้านวังทอง อำเภอศรีสำโรง จังหวัดสุโขทัย และหมู่บ้านดงละคร อำเภอเมือง จังหวัดนครนา</t>
  </si>
  <si>
    <t>1000-023300</t>
  </si>
  <si>
    <t>64CPV04-00113</t>
  </si>
  <si>
    <t>64CPV04-00113 งวดที่3-62-0307-สนับสนุนการพัฒนาครูและโรงเรียนเพื่อยกระดับคุณภาพการศึกษาอย่างต่อเนื่อง : มูลนิธิลำปลายมาศพัฒนา</t>
  </si>
  <si>
    <t>1000-023301</t>
  </si>
  <si>
    <t>64CPV04-00114</t>
  </si>
  <si>
    <t>64CPV04-00114 งวดที่3-62-0376-พัฒนาคุณภาพชีวิตผ่านการเรียนรู้ทักษะการปูกระเบื้อง</t>
  </si>
  <si>
    <t>1000-023302</t>
  </si>
  <si>
    <t>64CPV04-00115</t>
  </si>
  <si>
    <t>64CPV04-00115 งวดที่2-63-0234-ทุนนวัตกรรมสายอาชีพชั้นสูง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วิทยาลัยเทคโนโลยีพระมหาไถ่ พัทยา</t>
  </si>
  <si>
    <t>1000-023303</t>
  </si>
  <si>
    <t>64CPV04-00116</t>
  </si>
  <si>
    <t>64CPV04-00116 งวดที่3-62-0310-วิจัยเพื่อติดตามและประเมินผลสัมฤทธิ์มาตรการเงินอุดหนุนอย่างมีเงื่อนไข ต่อพฤติกรรมและความมุ่งมั่นของนักเรียนยากจนพิเศษ</t>
  </si>
  <si>
    <t>1000-023305</t>
  </si>
  <si>
    <t>64CPV04-00117</t>
  </si>
  <si>
    <t>64CPV04-00117 งวดที่2-63-0298-สนับสนุนการพัฒนาครูและโรงเรียนเพื่อยกระดับคุณภาพการศึกษาอย่างต่อเนื่อง  รุ่นที่ 2 ปี 2563 โดยมหาวิทยาลัยราชภัฏภูเก็ต</t>
  </si>
  <si>
    <t>1000-023306</t>
  </si>
  <si>
    <t>64CPV04-00118</t>
  </si>
  <si>
    <t>64CPV04-00118 งวดที่2-63-0091-ทุนนวัตกรรมสายอาชีพชั้นสูง ปี 2562 ประเภททุน 2 ปี (ปวส./อนุปริญญา) ระยะที่ 2 ของ  วิทยาลัยชุมชนยะลา</t>
  </si>
  <si>
    <t>1000-023307</t>
  </si>
  <si>
    <t>64CPV04-00119</t>
  </si>
  <si>
    <t>64CPV04-00119 งวดที่2-63-0174-ทุนนวัตกรรมสายอาชีพชั้นสูง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วิทยาลัยเกษตรและเทคโนโลยีร้อยเอ็ด</t>
  </si>
  <si>
    <t>1000-023308</t>
  </si>
  <si>
    <t>64CPV04-00120</t>
  </si>
  <si>
    <t>64CPV04-00120 งวดที่2-63-0232-ทุนนวัตกรรมสายอาชีพชั้นสูง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วิทยาลัยเทคโนโลยีดอนบอสโก</t>
  </si>
  <si>
    <t>1000-023309</t>
  </si>
  <si>
    <t>64CPV04-00121</t>
  </si>
  <si>
    <t>64CPV04-00121 งวดที่2-63-0151-หนุนเสริม จัดเวทีแลกเปลี่ยนเรียนรู้ และติดตามประเมินการพัฒนาครู ในโรงเรียนตำรวจตระเวนชายแดน เพื่อยกระดับคุณภาพการศึกษาของโรงเรียนในถิ่นทุรกันดาร</t>
  </si>
  <si>
    <t>1000-023327</t>
  </si>
  <si>
    <t>64CPV04-00122</t>
  </si>
  <si>
    <t>64CPV04-00122 งวดที่1-63-0536-ส่งเสริมเรียนรู้อาชีพเกษตรผสมผสานสำหรับกลุ่มชาติพันธุ์กะเหรี่ยงในตำบลไล่โว่</t>
  </si>
  <si>
    <t>1000-023330</t>
  </si>
  <si>
    <t>64CPV04-00123</t>
  </si>
  <si>
    <t>64CPV04-00123 ร้านศิวะพร ค่าจัดทำเอกสารการประชุมของสนง. เดือนธันวาคม 2563</t>
  </si>
  <si>
    <t>1000-023331</t>
  </si>
  <si>
    <t>64CPV04-00124</t>
  </si>
  <si>
    <t>64CPV04-00124 นางภัทรา จูฑะพุทธิ ค่าล่าม การอบรมแบบทดสอบสำรวจทักษะและความพร้อมของประชากรวัยแรงงาน 16 ธ.ค. 63</t>
  </si>
  <si>
    <t>1000-023332</t>
  </si>
  <si>
    <t>64CPV04-00125</t>
  </si>
  <si>
    <t>64CPV04-00125 การประชุมคณะอนุกรรมการเตรียมความพร้อมและสนับสนุนในการรับการประเมินผลสัมฤทธิ์การดำเนินงานรอบสามปีของกสศ. ครั้งที่ 5/2563 1 ธ.ค. 63</t>
  </si>
  <si>
    <t>1000-023334</t>
  </si>
  <si>
    <t>64CPV04-00126</t>
  </si>
  <si>
    <t>64CPV04-00126 นางสาว วิลาสินี จรรยานิทัศน์ ค่าถอดเทป 1.การประชุมคณะอนุกรรมการกำกับทิศทาง โครงการจัดสรรเงินอุดหนุนฯ ครั้งที่ 10/2563 2.ประชุมคณะทำงานสนับสนุนการดำเนินงานโครงการจัดสรรฯ ครั้งท</t>
  </si>
  <si>
    <t>1000-023335</t>
  </si>
  <si>
    <t>64CPV04-00127</t>
  </si>
  <si>
    <t>64CPV04-00127 นางสาวอัญชลี สิทธิกุลธร ค่าแปลเอกสารประกอบการจัดทำกลยุทธ์ ของ วสศ.</t>
  </si>
  <si>
    <t>1000-023336</t>
  </si>
  <si>
    <t>64CPV04-00128</t>
  </si>
  <si>
    <t>64CPV04-00128 นางสาว ภัณฑิกา สหายมิตร เข้าร่วมประชุม พิจารณาร่างแผนการใช้เงินประจำปีงบประมาณ พ.ศ.2565 ของกสศ. 23-25 ธ.ค. 63</t>
  </si>
  <si>
    <t>1000-023337</t>
  </si>
  <si>
    <t>64CPV04-00129</t>
  </si>
  <si>
    <t>64CPV04-00129 นางสาวมนัญญา ชูพยัคฆ์ประชุมอนุกรรมการกำกับทิศทางโครงการจัดการศึกษาเชิงพื้นที่ เพื่อความเสมอภาคทางการศึกษา ครั้งที่ 3/2563</t>
  </si>
  <si>
    <t>1000-023338</t>
  </si>
  <si>
    <t>64CPV04-00130</t>
  </si>
  <si>
    <t>64CPV04-00130 นางสาววัชรี กิจพิทักษ์ 009464 ค่าเดินทางรถตู้สำนักงาน 3-31 ธ.ค. 63 08.00-18.00 กสศ.</t>
  </si>
  <si>
    <t>1000-023339</t>
  </si>
  <si>
    <t>64CPV04-00131</t>
  </si>
  <si>
    <t>64CPV04-00131 นางสาวนิพัทธรา พุฒินาท ค่าถอดเทปการพิจารณากลั่นกรองโครงการพัฒนาโรงเรียนในพื้นที่ห่างไกล 5 โครงการ 2 ธ.ค. 63</t>
  </si>
  <si>
    <t>1000-023340</t>
  </si>
  <si>
    <t>64CPV04-00132</t>
  </si>
  <si>
    <t>64CPV04-00132 นางสาวนิพัทธรา พุฒินาท ค่าถอดเทปการประชุมอนุกรรมการกำกับทิศทางโครงการครูและเด็กนอกระบบฯ 22 ธ.ค. 63</t>
  </si>
  <si>
    <t>1000-023342</t>
  </si>
  <si>
    <t>64CPV04-00133</t>
  </si>
  <si>
    <t>64CPV04-00133 64PA000139 นางสาวศศินิภา อุทัยสอาด (ลูกหนี้เงินยืม) 015564 การประชุมอนุกรรมการกำกับทิศทางโครงการส่งเสริมนักเรียนขาดแคลนทุนทรัพย์และด้อยโอกาสเพื่อการศึกษาต่อสายอาชีพชั้นสูง ครั้งที่ 9/256</t>
  </si>
  <si>
    <t>1000-023341</t>
  </si>
  <si>
    <t>64CPV04-00134</t>
  </si>
  <si>
    <t>64CPV04-00134 64PA000140 นางสาววาสินี แย้มดี 016164 การประชุมคณะอนุกรรมการสรรหาและคัดเลือกบุคคลเพื่อบรรจุเป็นพนง.กสศ. ครั้งที่ 1/2564 13 ม.ค. 64 15.30-18.00 กสศ.</t>
  </si>
  <si>
    <t>1000-023359</t>
  </si>
  <si>
    <t>64CPV04-00135</t>
  </si>
  <si>
    <t>64CPV04-00135 64PA000142 นางสาววัชรี กิจพิทักษ์ (ลูกหนี้เงินยืม) 016064 ค่าเดินทางรถตู้สำนักงาน 15-31 ม.ค. 64 08.00-17.00 กสศ.</t>
  </si>
  <si>
    <t>1000-023360</t>
  </si>
  <si>
    <t>64CPV04-00136</t>
  </si>
  <si>
    <t>64CPV04-00136 64PA000141 นางสาวชนกพรรณ วรดิลก (ลูกหนี้เงินยืม) 015664 การประชุมคณะอนุกรรมการกำกับทิศทางโครงการพัฒนาครูและโรงเรียนเพื่อยกระดับคุณภาพการศึกษาอย่างต่อเนื่อง ครั้งที่ 1/2564 15 ม.ค. 64 09.</t>
  </si>
  <si>
    <t>1000-023361</t>
  </si>
  <si>
    <t>64CPV04-00137</t>
  </si>
  <si>
    <t>64CPV04-00137 โอนเงินจัดสรรเงินอุดหนุนแบบมีเงื่อนไข นักเรียนทุนเสมอภาค สังกัด สพฐ.กลุ่มเดิมที่ได้รับทุนต่อเนื่อง</t>
  </si>
  <si>
    <t>1000-023362</t>
  </si>
  <si>
    <t>64CPV04-00138</t>
  </si>
  <si>
    <t>64CPV04-00138 นายปวิทย์ พรศิริพิทยาธร (ลูกหนี้เงินยืม) การประชุมคณะอนุกรรมการศูนย์เทคโนโลยีสารสนเทศ ครั้งที่ 1/2564 วันที่ 14 ม.ค. 64-14 ม.ค. 64 เวลา 09.00-13.00 ณ กสศ</t>
  </si>
  <si>
    <t>1000-023363</t>
  </si>
  <si>
    <t>64CPV04-00139</t>
  </si>
  <si>
    <t>64CPV04-00139 นางสาวรินรดา แต่งตั้ง (ลูกหนี้เงินยืม) เพื่อใช้ในการบรรยายหัวข้อ "แนวคิดระเบียบวิธีการสุ่มตัวอย่างของโครงการและหลักการนำแผนที่สถิติไปใช้ในงานสำรวจภาคสนาม" วันที่ 15 ม.ค.64 เวลา 09.00-12.</t>
  </si>
  <si>
    <t>11010220-C-107-64C702000-2.1.1-2564-64C7020000008-99-99</t>
  </si>
  <si>
    <t>11020102-C-107-64C702000-2.1.1-2564-64C7020000008-99-99</t>
  </si>
  <si>
    <t>1000-023364</t>
  </si>
  <si>
    <t>64CPV04-00140</t>
  </si>
  <si>
    <t>64CPV04-00140 นางสาวศรีประภา แก้วคันโท (ลูกหนี้เงินยืม) การประชุมคณะกรรมการบริการกองทุนเพื่อความเสมอภาคทางการศึกษา ครั้งที่ 1/2564 วันที่ 18 ม.ค เวลา 13.30-16.30 ณ กสศ</t>
  </si>
  <si>
    <t>1000-023381</t>
  </si>
  <si>
    <t>64CPV04-00141</t>
  </si>
  <si>
    <t>64CPV04-00141 ค่าโทรศัพท์เจ้าหน้าที่ เดือน ธันวาคม 2563</t>
  </si>
  <si>
    <t>1000-023382</t>
  </si>
  <si>
    <t>64CPV04-00142</t>
  </si>
  <si>
    <t>64CPV04-00142 งวดที่3-62-0194-พัฒนาชุดสวัสดิการเพื่อการดูแลเด็กและเยาวชน  (แรกเกิด - ๑๘ ปี) กลุ่มยากจนและด้อยโอกาส เพื่อลดความเหลื่อมล้ำทางการศึกษา</t>
  </si>
  <si>
    <t>1000-023384</t>
  </si>
  <si>
    <t>64CPV04-00143</t>
  </si>
  <si>
    <t>64CPV04-00143 PO63001011 นายชัยยุทธ ปัญญสวัสดิ์สุทธิ์ จัดจ้างวิเคราะห์ข้อมูลสถานะความยากจนของนักเรียนกลุ่มเป้าหมายของโครงการสร้างโอกาสทางการศึกษาสำหรับนักเรียนในพื้นที่ที่ห่างไกลเป็นครูรุ่นใหม่เพื่อพั</t>
  </si>
  <si>
    <t>1000-023386</t>
  </si>
  <si>
    <t>64CPV04-00144</t>
  </si>
  <si>
    <t>64CPV04-00144 งวดที่3-62-0194-พัฒนาชุดสวัสดิการเพื่อการดูแลเด็กและเยาวชน  (แรกเกิด - ๑๘ ปี) กลุ่มยากจนและด้อยโอกาส เพื่อลดความเหลื่อมล้ำทางการศึกษา (แก้ไขใหม่)</t>
  </si>
  <si>
    <t>1000-023427</t>
  </si>
  <si>
    <t>64CPV04-00145</t>
  </si>
  <si>
    <t>64CPV04-00145 ค่าเดินทางการประชุมการออกแบบประเมินผลการจัดกิจกรรมครูและนักศึกษาทุนแกนนำ 18-19 ธ.ค. 63 อิมแพคฟอรั่ม</t>
  </si>
  <si>
    <t>1000-023428</t>
  </si>
  <si>
    <t>64CPV04-00146</t>
  </si>
  <si>
    <t>64CPV04-00146 โอนจัดสรรเงินอุดหนุนนักเรียนทุนเสมอภาค ประจำภาคเรียนที่ 2/2563 สังกัด อปท. (กลุ่มเดิมที่ได้รับทุนต่อเนื่อง)</t>
  </si>
  <si>
    <t>1000-023436</t>
  </si>
  <si>
    <t>64CPV04-00147</t>
  </si>
  <si>
    <t>64CPV04-00147 บริษัท ไปรษณีย์ไทย จำกัด ค่าบริการฝากส่งสิ่งของ เดือนพฤศจิกายน 2563</t>
  </si>
  <si>
    <t>1000-023439</t>
  </si>
  <si>
    <t>64CPV04-00148</t>
  </si>
  <si>
    <t>64CPV04-00148 บริษัท นิปปอน พาร์คกิ้ง ดีเวลลอปเม้นท์(ประเทศไทย) จำกัด ค่าจอดรถบัตรอ่อน เดือนธันวาคม 2563</t>
  </si>
  <si>
    <t>1000-023441</t>
  </si>
  <si>
    <t>64CPV04-00149</t>
  </si>
  <si>
    <t>64CPV04-00149 PO63000563-2/2 บริษัท ไดนามิก เลิร์นนิ่ง จำกัด พัสดุที่ต้องส่งมอบ -สรุปผลสัมฤทธิ์และการประเมินผลการฝึกอบรมเชิงปฏิบัติการเพื่อพัฒนาครู</t>
  </si>
  <si>
    <t>1000-023444</t>
  </si>
  <si>
    <t>64CPV04-00150</t>
  </si>
  <si>
    <t>64CPV04-00150 PO63000759 บริษัท มายด์เมอร์จ คอนซัลแทนท์ จำกัด โครงการลงพื้นที่ติดตามและให้คำปรึกษาด้านการดำเนินงาน การใช้จ่ายเงินและการจัดทำรายงานการเงินของโครงการทุนนวัตกรรมสายอาชีพชั้นสูง</t>
  </si>
  <si>
    <t>1000-023453</t>
  </si>
  <si>
    <t>64CPV04-00151</t>
  </si>
  <si>
    <t>64CPV04-00151 บริษัท ดอนเมือง อินเตอร์เนชั่นแนล แอร์พอร์ต โฮเต็ล จำกัด การประชุมหารือทีมสนับสนุนวิชาการ 9 ธ.ค. 63 09.00-16.00 โรงแรมอมารี</t>
  </si>
  <si>
    <t>1000-023447</t>
  </si>
  <si>
    <t>64CPV04-00152</t>
  </si>
  <si>
    <t>64CPV04-00152 PO63000782-2/3 บริษัท มายด์เมอร์จ คอนซัลแทนท์ จำกัด -ใบนำส่งผลงาน/ใบแจ้งหนี้ของบริษัท</t>
  </si>
  <si>
    <t>1000-023449</t>
  </si>
  <si>
    <t>64CPV04-00153</t>
  </si>
  <si>
    <t>64CPV04-00153 PO63000561-2/2 บริษัท สร้างสรรค์ อินเตอร์ จำกัด พัสดุที่ต้องส่งมอบ-รายงานการประเมิรผลจากการจัดทำกิจกรรม</t>
  </si>
  <si>
    <t>1000-023451</t>
  </si>
  <si>
    <t>64CPV04-00154</t>
  </si>
  <si>
    <t>64CPV04-00154 PO63000560-2/2 บริษัท มายด์เซ็ทเมคเกอร์ จำกัด พัสดุที่ต้องส่งมอบ งวดที่2</t>
  </si>
  <si>
    <t>1000-023455</t>
  </si>
  <si>
    <t>64CPV04-00155</t>
  </si>
  <si>
    <t>64CPV04-00155 PO64000072-2/3 บริษัท มี.ไอเดีย.ดี จำกัด จัดจ้างผลิตสื่อประชาสัมพันธ์และบริหารจัดการรายการ โชคดีที่มีครู (CCT Channel)</t>
  </si>
  <si>
    <t>1000-023457</t>
  </si>
  <si>
    <t>64CPV04-00156</t>
  </si>
  <si>
    <t>64CPV04-00156 PO63000406 ห้างหุ้นส่วนจำกัด สตูดิโอ ไดอะล็อก ออกแบบและผลิตแผ่นพับสื่อสารองค์กรกองทุนเพื่อความเสมอภาคทางการศึกษา</t>
  </si>
  <si>
    <t>1000-023459</t>
  </si>
  <si>
    <t>64CPV04-00157</t>
  </si>
  <si>
    <t>64CPV04-00157 NEWPO63000970-2/2 บริษัท บุญมีแล็บ จำกัด -เว็บไซต์โครงการฯ (ทุนพัฒนาอาชีพและ</t>
  </si>
  <si>
    <t>1000-023466</t>
  </si>
  <si>
    <t>64CPV04-00158</t>
  </si>
  <si>
    <t>64CPV04-00158 PO64000010-11 PO63000559 บริษัท สหสามัคคีบริการ จำกัด จ้างพนักงานบริการทำความสะอาดสำนักงาน พย.</t>
  </si>
  <si>
    <t>1000-023461</t>
  </si>
  <si>
    <t>64CPV04-00159</t>
  </si>
  <si>
    <t>64CPV04-00159 PO63000564-2/2 บริษัท ฟ็อกซ์ฟ็อกซ์ จำกัด พัสดุที่ต้องส่งมอบ</t>
  </si>
  <si>
    <t>1000-023464</t>
  </si>
  <si>
    <t>64CPV04-00160</t>
  </si>
  <si>
    <t>64CPV04-00160 PO63000826-3/6 นายอเนก ปิ๋วธัญญา จ้างเหมาบริการถ่ายรูป</t>
  </si>
  <si>
    <t>1000-023469</t>
  </si>
  <si>
    <t>64CPV04-00161</t>
  </si>
  <si>
    <t>64CPV04-00161 PO64000046-3/3 บริษัท บางกอกบุรี ครีเอทีฟเฮ้าส์ จำกัด -วิดีทัศน์ จำนวน 2 ภาค</t>
  </si>
  <si>
    <t>1000-023471</t>
  </si>
  <si>
    <t>64CPV04-00162</t>
  </si>
  <si>
    <t>64CPV04-00162 PO64000005-1/2 บริษัท โกลว ครีเอทีฟ จำกัด จ้างจัดกิจกรรม "ค่ายปั้นฝัน สร้างแรงบันดาลใจ" ภายใต้โครงการจัดการศึกษาเชิงพื้นที่เพื่อความเสมอภาคทางการศึกษา: ภาคใต้</t>
  </si>
  <si>
    <t>1000-023484</t>
  </si>
  <si>
    <t>64CPV04-00163</t>
  </si>
  <si>
    <t>64CPV04-00163 PO64000062-2/12 จัดซื้อเร่งด่วน บริษัท ฮิวแมนิก้า จำกัด(มหาชน) ค่าบริการระบบ Payroll เดือนกันยายน-ตุลาคม 2563</t>
  </si>
  <si>
    <t>1000-023473</t>
  </si>
  <si>
    <t>64CPV04-00164</t>
  </si>
  <si>
    <t>64CPV04-00164 PO64000045-3/3 บริษัท เฟื่อง จำกัด -รายงานผลการดำเนินงานโครงการฯ และบทความที่ได้รับการเผยแพร่แล้วในเว็บไซต์ของ กสศ.</t>
  </si>
  <si>
    <t>1000-023475</t>
  </si>
  <si>
    <t>64CPV04-00165</t>
  </si>
  <si>
    <t>64CPV04-00165 PO64000132 บริษัท โอไอซี ครีเอชั่น จำกัด จ้างผลิตของที่ระลึกสำหรับโครงการทุน</t>
  </si>
  <si>
    <t>1000-023478</t>
  </si>
  <si>
    <t>64CPV04-00166</t>
  </si>
  <si>
    <t>64CPV04-00166 PO64000005-2/2 บริษัท โกลว ครีเอทีฟ จำกัด -งวดที่ 2</t>
  </si>
  <si>
    <t>1000-023480</t>
  </si>
  <si>
    <t>64CPV04-00167</t>
  </si>
  <si>
    <t>64CPV04-00167 PO64000004-2/2 บริษัท โกลว ครีเอทีฟ จำกัด -งวดที่ 2</t>
  </si>
  <si>
    <t>1000-023482</t>
  </si>
  <si>
    <t>64CPV04-00168</t>
  </si>
  <si>
    <t>64CPV04-00168 PO64000004-1/2 บริษัท โกลว ครีเอทีฟ จำกัด จ้างจัดกิจกรรม "ค่ายปั้นฝัน สร้างแรงบันดาลใจ" ภายใต้โครงการจัดการศึกษาเชิงพื้นที่เพื่อความเสมอภาคทางการศึกษา: ภาคกลาง</t>
  </si>
  <si>
    <t>1000-023486</t>
  </si>
  <si>
    <t>64CPV04-00169</t>
  </si>
  <si>
    <t>64CPV04-00169 PO63000521-7/12 นาง งามจิตต์ จันทรสาธิต รายงานผลการปฏิบัติงาน</t>
  </si>
  <si>
    <t>1000-023488</t>
  </si>
  <si>
    <t>64CPV04-00170</t>
  </si>
  <si>
    <t>64CPV04-00170 PO64000121 บริษัท เดอะ เบทเทอริ่ง โค จำกัด จ้างออกแบบ Line Official ระดมทุน ภายใต้โครงการจัดทำเครื่องมือสื่อสารแคมเปญและช่องทางสื่อสารแบบปฏิสัมพันธ์</t>
  </si>
  <si>
    <t>1000-023494</t>
  </si>
  <si>
    <t>64CPV04-00171</t>
  </si>
  <si>
    <t>64CPV04-00171 PO62000303 บริษัท เอส.พี.อาคาร จำกัด ค่าไฟฟ้า ค่าแอร์ สำนักงาน เดือนพฤศจิกายน 2563 ค่าเช่า เดือน ธค. 63</t>
  </si>
  <si>
    <t>1000-023490</t>
  </si>
  <si>
    <t>64CPV04-00172</t>
  </si>
  <si>
    <t>64CPV04-00172 PO64000095 บริษัท อินโนฟินิท จำกัด ซื้อระบบจัดเก็บอุปกรณ์สำนักงาน</t>
  </si>
  <si>
    <t>1000-023492</t>
  </si>
  <si>
    <t>64CPV04-00173</t>
  </si>
  <si>
    <t>64CPV04-00173 PO63000884-3/4 นางสาว สุนทราภรณ์ กิติโยธี ออกแบบจดหมายข่าวและPresentation</t>
  </si>
  <si>
    <t>1000-023496</t>
  </si>
  <si>
    <t>64CPV04-00174</t>
  </si>
  <si>
    <t>64CPV04-00174 PO64000098 ร.ต.ท.หญิง ปุณยนุช หิรัญอร จ้างพยาบาลวิชาชีพ สำหรับคัดกรองวัดไข้ พนักงานและบุคคลภายนอกที่มาติดต่อกับทางสำนักงาน</t>
  </si>
  <si>
    <t>1000-023497</t>
  </si>
  <si>
    <t>64CPV04-00175</t>
  </si>
  <si>
    <t>64CPV04-00175 64PA000146 นางสาวภรภัทร ปิติวิโรจน์ (ลูกหนี้เงินยืม) 016664 การประชุมเพื่อให้ข้อเสนอแนะต่อรายงานความก้าวหน้า โครงการวิจัยและพัฒนานวัตกรรม Growth Mindset และ Executive Function เพื่อความเ</t>
  </si>
  <si>
    <t>1000-023498</t>
  </si>
  <si>
    <t>64CPV04-00176</t>
  </si>
  <si>
    <t>64CPV04-00176 บริษัท รุ้งทองทัวร์แอนด์เซอร์วิส จำกัด ค่าเดินทางเข้าร่วมประชุมต่างๆ</t>
  </si>
  <si>
    <t>1000-023525</t>
  </si>
  <si>
    <t>64CPV04-00177</t>
  </si>
  <si>
    <t>64CPV04-00177 PO63000562-2/2 บริษัท เอ็ดเวอเรสต์ จำกัด พัสดุที่ต้องส่งมอบ -คอนเเทนต์บทความ 6 บทความ -ชุดข้อมูล(Dashboard) ที่รวบรวมข้อมูลที่เกี่ยวข้องกับ กสศ.</t>
  </si>
  <si>
    <t>1000-023527</t>
  </si>
  <si>
    <t>64CPV04-00178</t>
  </si>
  <si>
    <t>64CPV04-00178 PO63000566-2/2 บริษัท นอกเส้น จำกัด พัสดุที่ต้องส่งมอบ -รายงานผลความสำเร็จของโครงการ</t>
  </si>
  <si>
    <t>1000-023529</t>
  </si>
  <si>
    <t>64CPV04-00179</t>
  </si>
  <si>
    <t>64CPV04-00179 บริษัท โอไอซี ครีเอชั่น จำกัด คืนหลักประกันสัญญา PO63000527</t>
  </si>
  <si>
    <t>1000-023531</t>
  </si>
  <si>
    <t>64CPV04-00180</t>
  </si>
  <si>
    <t>64CPV04-00180 PO64000130-1/2 บริษัท คีคอินเตอร์เทรด จำกัด จ้างเผยแพร่ประชาสัมพันธ์ทุนพัฒนาอาชีพและนวัตกรรมที่ใช้ชุมชนเป็นฐาน</t>
  </si>
  <si>
    <t>1000-023533</t>
  </si>
  <si>
    <t>64CPV04-00181</t>
  </si>
  <si>
    <t>64CPV04-00181 PO64000110 บริษัท คิดค้นคว้า จำกัด จ้างผลิตสื่อประชาสัมพันธ์โครงการทุนพัฒนา</t>
  </si>
  <si>
    <t>1000-023535</t>
  </si>
  <si>
    <t>64CPV04-00182</t>
  </si>
  <si>
    <t>64CPV04-00182 PO63000602-2/4 บริษัท ไอ แอนด์ ไอ คอมมิวนิเคชั่น จำกัด 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</t>
  </si>
  <si>
    <t>1000-023537</t>
  </si>
  <si>
    <t>64CPV04-00183</t>
  </si>
  <si>
    <t>64CPV04-00183 PO63000894-2/3 บริษัท โรแลนด์ เบอร์เกอร์ จำกัด รายงานความคืบหน้า (Progress Report)</t>
  </si>
  <si>
    <t>1000-023538</t>
  </si>
  <si>
    <t>64CPV04-00184</t>
  </si>
  <si>
    <t>64CPV04-00184 งวดที่2-63-0384-ส่งเสริมการผลิตสารชีวภาพ และแปรรูปสินค้าเกษตรเพื่อเพิ่มรายได้ให้ชุมชนสวนบางหลวง จังหวัดพระนครศรีอยุธยา</t>
  </si>
  <si>
    <t>1000-023539</t>
  </si>
  <si>
    <t>64CPV04-00185</t>
  </si>
  <si>
    <t>64CPV04-00185 ไชยรักษ์ ทราเวล ค่าตั๋วเครื่องบินลงพื้นที่จัดประชุมต่างๆ</t>
  </si>
  <si>
    <t>1000-023543</t>
  </si>
  <si>
    <t>64CPV04-00186</t>
  </si>
  <si>
    <t>64CPV04-00186 งวดที่2-63-0366-พัฒนาทักษะอาชีพขนาดย่อมในกลุ่มพ่อแม่วัยรุ่น</t>
  </si>
  <si>
    <t>1000-023545</t>
  </si>
  <si>
    <t>64CPV04-00187</t>
  </si>
  <si>
    <t>64CPV04-00187 งวดที่2-63-0390-การส่งเสริมการประกอบการผ้าไหมสร้างสรรค์ในกลุ่มแรงงานนอกระบบขาดโอกาสและขาดแคลนทุนทรัพย์สู่ตลาดเป็นธรรมพื้นที่จังหวัดสุรินทร์</t>
  </si>
  <si>
    <t>1000-023546</t>
  </si>
  <si>
    <t>64CPV04-00188</t>
  </si>
  <si>
    <t>64CPV04-00188 งวดที่2-63-0439-พัฒนาอาชีพเพาะเห็ดนางฟ้าและเห็ดธรรมชาติ (เห็ดระโงก) เพื่อยกระดับคุณภาพชีวิต</t>
  </si>
  <si>
    <t>1000-023548</t>
  </si>
  <si>
    <t>64CPV04-00189</t>
  </si>
  <si>
    <t>64CPV04-00189 งวดที่2-63-0367-ยกระดับการเลี้ยงจิ้งโกร่งคุณภาพ โดยใช้ชุมชนเป็นฐานสู่การพัฒนาอาชีพสร้างรายได้อย่างยั่งยืน</t>
  </si>
  <si>
    <t>1000-023550</t>
  </si>
  <si>
    <t>64CPV04-00190</t>
  </si>
  <si>
    <t>64CPV04-00190 งวดที่2-63-0389-พัฒนาศักยภาพผู้ผลิตสินค้าเกษตรอินทรีย์สู่การรับรองมาตรฐานเกษตรอินทรีย์แบบมีส่วนร่วม RL-PGS ในพื้นที่จังหวัดพิษณุโลกและจังหวัดพิจิตร</t>
  </si>
  <si>
    <t>1000-023552</t>
  </si>
  <si>
    <t>64CPV04-00191</t>
  </si>
  <si>
    <t>64CPV04-00191 งวดที่2-63-0337-แวนนาริน นวัตกรรมสังคมบริหารจัดการน้ำอย่างแม่นยำเพื่อสร้างชุมชนนวัตกรรมการเกษตรที่ยั่งยืน</t>
  </si>
  <si>
    <t>1000-023555</t>
  </si>
  <si>
    <t>64CPV04-00192</t>
  </si>
  <si>
    <t>64CPV04-00192 งวดที่2-63-0400-พัฒนาศักยภาพและฟื้นฟูกลุ่มวิสาหกิจท่องเที่ยววิถีชุมชนเชิงเกษตรบ้านมหาสอน  อ.บ้านหมี่ จ.ลพบุรี</t>
  </si>
  <si>
    <t>1000-023558</t>
  </si>
  <si>
    <t>64CPV04-00193</t>
  </si>
  <si>
    <t>64CPV04-00193 งวดที่2-63-0398-ส่งเสริมอาชีพเกษตรปลอดภัย เพื่อสร้างคลังอาหารชุมชน  ตำบลหนองยาว จังหวัดนครสวรรค์</t>
  </si>
  <si>
    <t>1000-023560</t>
  </si>
  <si>
    <t>64CPV04-00194</t>
  </si>
  <si>
    <t>64CPV04-00194 งวดที่2-63-0395-การส่งเสริมอาชีพการแปรรูปกล้วยน้ำว้าด้วยพลังงานทดแทนแบบครบวงจร ตำบลป่าเด็ง อำเภอแก่งกระจาน จังหวัดเพชรบุรี</t>
  </si>
  <si>
    <t>1000-023562</t>
  </si>
  <si>
    <t>64CPV04-00195</t>
  </si>
  <si>
    <t>64CPV04-00195 งวดที่3-62-0412-การแปรรูปผลิตภัณฑ์ชุมชนระบบโดยใช้ทุนชุมชน เพื่อส่งเสริมการท่องเที่ยวอุทยานธรณีโลกสตูล</t>
  </si>
  <si>
    <t>1000-023563</t>
  </si>
  <si>
    <t>64CPV04-00196</t>
  </si>
  <si>
    <t>64CPV04-00196 งวดที่2-63-0386-พัฒนาทักษะอาชีพงานฝีมือตัดเย็บกลุ่มวิสาหกิจชุมชนผลิตภัณฑ์ตัดเย็บจากผ้า สร้างโอกาสการจ้างงานในชุมชน ตำบลสนามคลี อำเภอบางกระทุ่ม จังหวัดพิษณุโลก</t>
  </si>
  <si>
    <t>1000-023566</t>
  </si>
  <si>
    <t>64CPV04-00197</t>
  </si>
  <si>
    <t>64CPV04-00197 PO63000651-4/4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</t>
  </si>
  <si>
    <t>1000-023568</t>
  </si>
  <si>
    <t>64CPV04-00198</t>
  </si>
  <si>
    <t>64CPV04-00198 PO64000093 บริษัท หน้ากลม จำกัด จ้างจัดทำสื่อเพื่อสนับสนุนการขยายผลการดำเนินงานโครงการพัฒนาครูและโรงเรียนเพื่อยกระดับคุณภาพการศึกษาอย่างต่อเนื่อง (TSQP)</t>
  </si>
  <si>
    <t>1000-023570</t>
  </si>
  <si>
    <t>64CPV04-00199</t>
  </si>
  <si>
    <t>64CPV04-00199 PO64000136 นางสาว สิริญา ทองสมบุญ จ้างผลิตวิดีทัศน์ความสำเร็จของทุนนวัตกรรมสายอาชีพชั้นสูง</t>
  </si>
  <si>
    <t>1000-023572</t>
  </si>
  <si>
    <t>64CPV04-00200</t>
  </si>
  <si>
    <t>64CPV04-00200 PO63000847-3/8 นางสาว ลลิตา วิจิตอมรวงษ์ โครงการจ้างจัดทำ visual note สรุปเนื้อหาในการประชุมของสำนักพัฒนาคุณภาพครูฯ</t>
  </si>
  <si>
    <t>1000-023574</t>
  </si>
  <si>
    <t>64CPV04-00201</t>
  </si>
  <si>
    <t>64CPV04-000201 PO63000654-3/4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</t>
  </si>
  <si>
    <t>1000-023576</t>
  </si>
  <si>
    <t>64CPV04-00202</t>
  </si>
  <si>
    <t>64CPV04-00202 PO63000654-4/4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</t>
  </si>
  <si>
    <t>1000-023578</t>
  </si>
  <si>
    <t>64CPV04-00203</t>
  </si>
  <si>
    <t>64CPV04-00203 PO63000904-2/3 บริษัท ชัดแจ้ง จำกัด จ้างผลิตเนื้อหาและรวบรวมประเด็นเพื่อลดความเหลื่อมล้ำทางการศึกษา</t>
  </si>
  <si>
    <t>1000-023580</t>
  </si>
  <si>
    <t>64CPV04-00204</t>
  </si>
  <si>
    <t>64CPV04-00204 PO64000079-1/2 บริษัท บุญมีแล็บ จำกัด จ้างจัดทำคลังข้อมูลผลลัพธ์การเปลี่ยนแปลงของกลุ่มเป้าหมายและการสื่อสารสาธารณะเพื่อยกระดับการมีส่วนร่วม</t>
  </si>
  <si>
    <t>1000-023581</t>
  </si>
  <si>
    <t>64CPV04-00205</t>
  </si>
  <si>
    <t>64CPV04-00205 งวดที่2-63-0401-พัฒนาศักยภาพการประกอบอาชีพของครอบครัวผู้มีลูกพิการทางสติปัญญา จังหวัดนครปฐม</t>
  </si>
  <si>
    <t>1000-023583</t>
  </si>
  <si>
    <t>64CPV04-00206</t>
  </si>
  <si>
    <t>64CPV04-00206 งวดที่2-63-0382-การส่งเสริมอาชีพการเลี้ยงไส้เดือนดินเพื่อการทำเกษตรปลอดภัย</t>
  </si>
  <si>
    <t>1000-023586</t>
  </si>
  <si>
    <t>64CPV04-00207</t>
  </si>
  <si>
    <t>64CPV04-00207 งวดที่3-62-0311-สนับสนุนการพัฒนาครูและโรงเรียนเพื่อยกระดับคุณภาพการศึกษาอย่างต่อเนื่อง โดยมูลนิธิโรงเรียนสตาร์ฟิชคันทรีโฮม</t>
  </si>
  <si>
    <t>1000-023588</t>
  </si>
  <si>
    <t>64CPV04-00208</t>
  </si>
  <si>
    <t>64CPV04-00208 งวดที่2-63-0392-การพัฒนาผลิตภัณฑ์และกลยุทธ์ทางการตลาดอาหารทะเลแปรรูป ตำบลท่าหิน อำเภอสทิงพระ จังหวัดสงขลา</t>
  </si>
  <si>
    <t>1000-023590</t>
  </si>
  <si>
    <t>64CPV04-00209</t>
  </si>
  <si>
    <t>64CPV04-00209 งวดที่2-63-0353-ส่งเสริมการเรียนรู้การทำเกษตรอินทรีย์เพื่อพัฒนาคุณภาพชีวิตสำหรับเกษตรกรรายย่อย</t>
  </si>
  <si>
    <t>1000-023592</t>
  </si>
  <si>
    <t>64CPV04-00210</t>
  </si>
  <si>
    <t>64CPV04-00210 งวดที่2-63-0441-พัฒนาขีดความสามารถผู้เลี้ยงวัว เพื่อเพิ่มรายได้เกษตรกรบ้านดงเปือย อ.รัตนบุรี จ.สุรินทร์</t>
  </si>
  <si>
    <t>1000-023593</t>
  </si>
  <si>
    <t>64CPV04-00211</t>
  </si>
  <si>
    <t>64CPV04-00211 งวดที่1-63-0537-พัฒนาการท่องเที่ยวโดยชุมชน กลุ่ม “ฮักกรีน” (Hug Green) ต.บ้านกิ่ว อ.แม่ทะ จ.ลำปาง</t>
  </si>
  <si>
    <t>1000-023594</t>
  </si>
  <si>
    <t>64CPV04-00212</t>
  </si>
  <si>
    <t>64CPV04-00212 งวดที่2-63-0182-ทุนนวัตกรรมสายอาชีพชั้นสูง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วิทยาลัยเกษตรและเทคโนโลยีมหาสารคาม</t>
  </si>
  <si>
    <t>1000-023595</t>
  </si>
  <si>
    <t>64CPV04-00213</t>
  </si>
  <si>
    <t>64CPV04-00213 งวดที่2-63-0157-สนับสนุนทุนการศึกษาครูรัก(ษ์)ถิ่น มหาวิทยาลัยราชภัฏกาญจนบุรี รุ่นที่ 1 ปีการศึกษา 2563</t>
  </si>
  <si>
    <t>1000-023596</t>
  </si>
  <si>
    <t>64CPV04-00214</t>
  </si>
  <si>
    <t>64CPV04-00214 งวดที่2-63-0161-สนับสนุนทุนการศึกษาครูรัก(ษ์)ถิ่น มหาวิทยาลัยราชภัฏพิบูลสงคราม รุ่นที่ 1 ปีการศึกษา 2563</t>
  </si>
  <si>
    <t>1000-023597</t>
  </si>
  <si>
    <t>64CPV04-00215</t>
  </si>
  <si>
    <t>64CPV04-00215 งวดที่2-63-0160-สนับสนุนทุนการศึกษาครูรัก(ษ์)ถิ่น มหาวิทยาลัยกาฬสินธุ์ รุ่นที่ 1 ปีการศึกษา 2563</t>
  </si>
  <si>
    <t>1000-023598</t>
  </si>
  <si>
    <t>64CPV04-00216</t>
  </si>
  <si>
    <t>64CPV04-00216 งวดที่2-63-0163-สนับสนุนทุนการศึกษาครูรัก(ษ์)ถิ่น มหาวิทยาลัยเชียงใหม่ รุ่นที่ 1 ปีการศึกษา 2563</t>
  </si>
  <si>
    <t>1000-023599</t>
  </si>
  <si>
    <t>64CPV04-00217</t>
  </si>
  <si>
    <t>64CPV04-00217 งวดที่2-63-0314-สนับสนุนการพัฒนาครูและโรงเรียนเพื่อยกระดับคุณภาพการศึกษาอย่างต่อเนื่อง รุ่นที่ 2 ปี 2563 โดยศูนย์ยวพัฒน์ มูลนิธิรัฐบุรุษ  พลเอก เปรม  ติณสูลานนท์</t>
  </si>
  <si>
    <t>1000-023600</t>
  </si>
  <si>
    <t>64CPV04-00218</t>
  </si>
  <si>
    <t>64CPV04-00218 งวดที่2-63-0282-สนับสนุนการพัฒนาครูและโรงเรียนเพื่อยกระดับคุณภาพการศึกษาอย่างต่อเนื่อง  รุ่นที่ 2 ปี 2563 โดยมหาวิทยาลัยขอนแก่น</t>
  </si>
  <si>
    <t>1000-023601</t>
  </si>
  <si>
    <t>64CPV04-00219</t>
  </si>
  <si>
    <t>64CPV04-00219 งวดที่2-63-0214-ทุนนวัตกรรมสายอาชีพชั้นสูง ปีการศึกษา 2563 ประเภททุน 2 ปี (ปวส./อนุปริญญา) ของ  วิทยาลัยเกษตรและเทคโนโลยีสุโขทัย</t>
  </si>
  <si>
    <t>1000-023602</t>
  </si>
  <si>
    <t>64CPV04-00220</t>
  </si>
  <si>
    <t>64CPV04-00220 งวดที่2-63-0158-สนับสนุนทุนการศึกษาครูรัก(ษ์)ถิ่น มหาวิทยาลัยราชภัฏเชียงราย รุ่นที่ 1 ปีการศึกษา 2563</t>
  </si>
  <si>
    <t>1000-023603</t>
  </si>
  <si>
    <t>64CPV04-00221</t>
  </si>
  <si>
    <t>64CPV04-00221 งวดที่2-63-0233-ทุนนวัตกรรมสายอาชีพชั้นสูง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วิทยาลัยสารพัดช่างเชียงใหม่</t>
  </si>
  <si>
    <t>1000-023604</t>
  </si>
  <si>
    <t>64CPV04-00222</t>
  </si>
  <si>
    <t>64CPV04-00222 งวดที่2-63-0432-การเตรียมความพร้อมแรงงานนอกระบบและฐานข้อมูล สู่การสร้างสุขภาวะแรงงานนอกระบบจังหวัดพิจิตร (เฟส 1)</t>
  </si>
  <si>
    <t>1000-023605</t>
  </si>
  <si>
    <t>64CPV04-00223</t>
  </si>
  <si>
    <t>64CPV04-00223 งวดที่2-63-0426-การพัฒนาอาชีพนวดแผนไทย ในโรงเรียนเฉพาะความพิการทางการได้ยิน เขตกรุงเทพมหานครและปริมณฑล</t>
  </si>
  <si>
    <t>1000-023607</t>
  </si>
  <si>
    <t>64CPV04-00224</t>
  </si>
  <si>
    <t>64CPV04-00224 งวดที่2-63-0489-ทุนนวัตกรรมสายอาชีพชั้นสูง ปีการศึกษา 2563 ประเภททุน 2 ปี (ปวส./อนุปริญญา) ของ วิทยาลัยเทคนิคระยอง</t>
  </si>
  <si>
    <t>1000-023608</t>
  </si>
  <si>
    <t>64CPV04-00225</t>
  </si>
  <si>
    <t>64CPV04-00225 งวดที่2-63-0379-ส่งเสริมทักษะชีววิถีสู่การพัฒนาคุณภาพชีวิตอย่างยั่งยืน</t>
  </si>
  <si>
    <t>1000-023630</t>
  </si>
  <si>
    <t>64CPV04-00226</t>
  </si>
  <si>
    <t>64CPV04-00226 64PA000147 นายกำพล ศรีมหาโพธิ์ (ลูกหนี้เงินยืม) 016564 การประชุมคณะอนุกรรมการ การเงิน ครั้งที่ 1/2564 21 ม.ค. 64 14.00-16.00 กสศ.</t>
  </si>
  <si>
    <t>1000-023637</t>
  </si>
  <si>
    <t>64CPV04-00227</t>
  </si>
  <si>
    <t>64CPV04-00227 การพิจารณากลั่นกรองทางวิชาการโครงการพัฒนาคุณภาพและสมรรถนะเครือข่ายครูและนักจัดการเรียนรู้ในการจัดกระบวนการเรียนการสอนแบบ Active Learning สู่การพัฒนาผู้เรียน 18 ธ.ค. 63</t>
  </si>
  <si>
    <t>1000-023638</t>
  </si>
  <si>
    <t>64CPV04-00228</t>
  </si>
  <si>
    <t>64CPV04-00228 นางสาวกุลธิดา ทรัพย์ไพศาล การประชุมแนวทางตรวจสอบรายงานการเงินโครงการ 12 ม.ค. 64</t>
  </si>
  <si>
    <t>1000-023639</t>
  </si>
  <si>
    <t>64CPV04-00229</t>
  </si>
  <si>
    <t>64CPV04-00229 นางสาวรังสิมา ลิ้มเลิศพาณิชย์ ประชุมแลกเปลี่ยนเรียนรู้และพัฒนาระบบสำนักงาน ครั้งที่ 2 13 ม.ค. 64 กสศ.</t>
  </si>
  <si>
    <t>1000-023652</t>
  </si>
  <si>
    <t>64CPV04-00230</t>
  </si>
  <si>
    <t>64CPV04-00230 PO63001004 บริษัท มาตา การพิมพ์ จำกัด จ้างดำเนินงานเพื่อขับเคลื่อนงานที่เกี่ยวข้องกับการสร้างความเสมอภาคทางการศึกษาชุดที่ 4</t>
  </si>
  <si>
    <t>1000-023655</t>
  </si>
  <si>
    <t>64CPV04-00231</t>
  </si>
  <si>
    <t>64CPV04-00231 PO64000156 บริษัท ไนซ์จ๊อบทีม จำกัด จ้างบริหารจัดการดำเนินการจัดส่งเอกสารการอบรมระบบสารสนเทศเพื่อการคัดกรองนักเรียนทุนเสมอภาค</t>
  </si>
  <si>
    <t>1000-023657</t>
  </si>
  <si>
    <t>64CPV04-00232</t>
  </si>
  <si>
    <t>64CPV04-00232 ค่าเดินทางการประชุมโครงการทุนนวัตกรรมสายอาชีพชั้นสูง 8 ธ.ค. 63 (ส่งเอกสารภายหลัง)</t>
  </si>
  <si>
    <t>1000-023658</t>
  </si>
  <si>
    <t>64CPV04-00233</t>
  </si>
  <si>
    <t>64CPV04-00233 นาง อารยา อัมระปาล ค่าจ้างเป็นล่ามในการอบรมแบบทดสอบสำรวจทักษะและความพร้อมของประชากรวัยแรงงาน 17-18 ธ.ค. 63</t>
  </si>
  <si>
    <t>1000-023659</t>
  </si>
  <si>
    <t>64CPV04-00234</t>
  </si>
  <si>
    <t>64CPV04-00234 นาง อารยา อัมระปาล ค่าจ้างเป็นล่ามในการอบรมแบบทดสอบสำรวจทักษะและความพร้อมของประชากรวัยแรงงาน 2-3 ธ.ค. 63</t>
  </si>
  <si>
    <t>1000-023660</t>
  </si>
  <si>
    <t>64CPV04-00235</t>
  </si>
  <si>
    <t>64CPV04-00235 64PA000148 นางสาวมนัญญา ชูพยัคฆ์ (ลูกหนี้เงินยืม) 017164 ประชุมนำเสนอผลการดำเนินงานของโครงการจัดการศึกษาเชิงำนที่ฯ จ.กาญจนบุรี 22 ม.ค. 64 10.00-15.00 มรภ.กาญจนบุรี</t>
  </si>
  <si>
    <t>1000-023661</t>
  </si>
  <si>
    <t>64CPV04-00236</t>
  </si>
  <si>
    <t>64CPV04-00236 การประเมินรายงานผลการดำเนินงานโดยผู้ทรงคุณวุฒิ โครงการการหนุนเสริมทางวิชาการติดตามและถอดบทเรียนระบบทดลองการพัฒนาทักษะแรงงานที่ขาดแคลนทุนทรัพย์และด้อยโอกาสที่ใช้ชุมชนเป็นฐาน</t>
  </si>
  <si>
    <t>1000-023663</t>
  </si>
  <si>
    <t>64CPV04-00237</t>
  </si>
  <si>
    <t>64CPV04-00237 บริษัท อิมแพ็ค เอ็กซิบิชั่น แมเนจเม้นท์ จำกัด(สำนักงานใหญ่) การประชุม ยกระดับคุณภาพโรงเรียน ลดความเหลื่อมล้ำ ภาคกลาง 28-29 พ.ย. 63 อิมแพคฟอรั่ม</t>
  </si>
  <si>
    <t>1000-023665</t>
  </si>
  <si>
    <t>64CPV04-00238</t>
  </si>
  <si>
    <t>64CPV04-00238 บริษัท อิมแพ็ค เอ็กซิบิชั่น แมเนจเม้นท์ จำกัด(สำนักงานใหญ่) ค่าอาหาร และค่าใช้จ่ายอื่นๆ การประชุมชี้แจงโครงการทุนนวัตกรรมสายอาชีพชั้นสูง ปี2564 1 ธ.ค. 63 อิมแพ็คเอ็กซิบิชั่นฯ</t>
  </si>
  <si>
    <t>1000-023667</t>
  </si>
  <si>
    <t>64CPV04-00239</t>
  </si>
  <si>
    <t>64CPV04-00239 นาย ณภัทร สัตยุตม์ กิจกรรมแลกเปลี่ยนเรียนรู้ระหว่างผู้บริหารและหัวหน้างานเพื่อการบูรณาการงานเชิงยุทธศาสตร์ในการจัดทำงบประมาณและแผนการใช้เงิน 2565 7 ธ.ค. 63</t>
  </si>
  <si>
    <t>1000-023668</t>
  </si>
  <si>
    <t>64CPV04-00240</t>
  </si>
  <si>
    <t>64CPV04-00240 นางสาวนิพัทธรา พุฒินาท การประชุมอนุกรรมการกำกับทิศทางโครงการครูรักษ์ถิ่น ครั้งที่ 8/2563 29 ธ.ค. 63</t>
  </si>
  <si>
    <t>1000-023669</t>
  </si>
  <si>
    <t>64CPV04-00241</t>
  </si>
  <si>
    <t>64CPV04-00241 นายวรุฒ เลิศศราวุธ รับบริการปรึกษาทางจิตวิทยา 8 พ.ย. , 20 ธ.ค. 63</t>
  </si>
  <si>
    <t>1000-023670</t>
  </si>
  <si>
    <t>64CPV04-00242</t>
  </si>
  <si>
    <t>64CPV04-00242 นางสาวเสาวลักษณ์ กมลนาวิน ค่ารับเอกสารมูลนิธิก้าวคนละก้าว 1 ธ.ค. 63 กระเช้าดอกไม้เยี่ยม นายอาทิวราห์ หรือ ตูน บอดี้สแลม 15 ธ.ค. 63 และค่าส่งเอกสาร นพ. พินิจ กุลละณิชย์ 30 ธ.ค.</t>
  </si>
  <si>
    <t>1000-023672</t>
  </si>
  <si>
    <t>64CPV04-00243</t>
  </si>
  <si>
    <t>64CPV04-00243 PO63000626-2/2 บริษัท คิด ฮีโร่ (ไทยแลนด์) จำกัด -รายงานสรุปผลการดำเนินงาน</t>
  </si>
  <si>
    <t>1000-023676</t>
  </si>
  <si>
    <t>64CPV04-00244</t>
  </si>
  <si>
    <t>64CPV04-00244 นาย สุเนตร ทะนวนรัมย์ ค่าจัดทำเอกสาร เดือนพฤศจิกายน 2563</t>
  </si>
  <si>
    <t>1000-023687</t>
  </si>
  <si>
    <t>64CPV04-00245</t>
  </si>
  <si>
    <t>64CPV04-000245 64PA000149 นางสาวจันทนา นุชพงษ์ (ลูกหนี้เงินยืม) 016764 ประชุมงานจัดซื้อจัดจ้าง 22 ม.ค.-12 ก.พ. 64 08.30-17.00 กสศ.</t>
  </si>
  <si>
    <t>1000-023718</t>
  </si>
  <si>
    <t>64CPV04-00246</t>
  </si>
  <si>
    <t>64CPV04-00246 เบิกชดเชยเงินสดย่อยครั้งที่ 4/2564</t>
  </si>
  <si>
    <t>1000-023720</t>
  </si>
  <si>
    <t>64CPV04-00247</t>
  </si>
  <si>
    <t>64CPV04-00247 บริษัท อิมแพ็ค เอ็กซิบิชั่น แมเนจเม้นท์ จำกัด(สำนักงานใหญ่) การประชุม ยกระดับคุณภาพโรงเรียน ลดความเหลื่อมล้ำ ภาคตะวันออกเฉียงหนือ 14-15 ธ.ค. 63 อิมแพคฟอรั่ม</t>
  </si>
  <si>
    <t>1000-023722</t>
  </si>
  <si>
    <t>64CPV04-00248</t>
  </si>
  <si>
    <t>64CPV04-00248 ค่าเดินทางเข้าร่วมประชุม การประชุมร่วมของผู้บริหาร เจ้าหน้าที่สถานศึกษาและกองทุนเพื่อความเสมอภาคทางการศึกษาโครงการทุนนวัตกรรมสายอาชีพชั้นสูง 8 ธค. 63</t>
  </si>
  <si>
    <t>1000-023724</t>
  </si>
  <si>
    <t>64CPV04-00249</t>
  </si>
  <si>
    <t>64CPV04-00249 64PA000150 นายปวิทย์ พรศิริพิทยาธร (ลูกหนี้เงินยืม) 017364 การประขุมอนุกรรมการด้านการคุ้มครองข้อมูลส่วนบุคคลของกองทุนฯ ครั้งที่1 ปี2564 21 ม.ค. 64 15.00-17.00</t>
  </si>
  <si>
    <t>1000-023734</t>
  </si>
  <si>
    <t>64CPV04-00250</t>
  </si>
  <si>
    <t>64CPV04-00250 นางสาวศศินิภา อุทัยสอาด การประชุมตรวจสอบเอกสาร First Screen ข้อเสนอโครงการทุนนวัตกรรมฯ64 24-25,28 ธ.ค. 63</t>
  </si>
  <si>
    <t>1000-023749</t>
  </si>
  <si>
    <t>64CPV04-00251</t>
  </si>
  <si>
    <t>64CPV04-00251 นางกาญจนา ทิมภราดร ประชุมชี้แจงโครงการทุนนวัตกรรมสายอาชีพชั้นสูงปี2564 1 ธค. 63</t>
  </si>
  <si>
    <t>1000-023764</t>
  </si>
  <si>
    <t>64CPV04-00252</t>
  </si>
  <si>
    <t>64CPV04-00252 ค่าเดินทางเข้าร่วมประชุม การประชุมร่วมของผู้บริหาร เจ้าหน้าที่สถานศึกษาและกองทุนเพื่อความเสมอภาคทางการศึกษาโครงการทุนนวัตกรรมสายอาชีพชั้นสูง 8 ธค. 63</t>
  </si>
  <si>
    <t>1000-023766</t>
  </si>
  <si>
    <t>64CPV04-00253</t>
  </si>
  <si>
    <t>64CPV04-00253 นางสาวกมลวรรณ พลับจีน (ลูกหนี้เงินยืม) 017264 การประชุมอนุกรรมการกำกับทิศทางโครงการครูรักษ์ถิ่น ครั้งที่ 1/2564 25 ม.ค. 64 09.00-12.00 กสศ.</t>
  </si>
  <si>
    <t>1000-023768</t>
  </si>
  <si>
    <t>64CPV04-00254</t>
  </si>
  <si>
    <t>64CPV04-00254 นางสาวภัคนันท์ ภัทรนาวิก (ลูกหนี้เงินยืม) 017464 การประชุมอนุกรรมการด้านนโยบายข้อมูลข่าวสารสาธารณะ กสศ. ครั้งที่1/2564 25 ม.ค. 64 10.30-12.00 กสศ.</t>
  </si>
  <si>
    <t>1000-023769</t>
  </si>
  <si>
    <t>64CPV04-00255</t>
  </si>
  <si>
    <t>64CPV04-00255 นางสาวณหฤทัย วราพงษ์พิพัฒน์ (ลูกหนี้เงินยืม) 017664 สนับสนุนการประชุมเชิงปฏิบัติการพิจารณากลั่นกรองคัดเลือกครูผู้สมควรได้รับพระราชทานรางวัลสมเด็จเจ้าฟ้ามหาจักรีในส่วนกลาง 26-2</t>
  </si>
  <si>
    <t>1000-023770</t>
  </si>
  <si>
    <t>64CPV04-00256</t>
  </si>
  <si>
    <t>64CPV04-00256 นางสาวณหฤทัย วราพงษ์พิพัฒน์ (ลูกหนี้เงินยืม) 017664 สนับสนุนการประชุมเชิงปฏิบัติการพิจารณากลั่นกรองคัดเลือกครูผู้สมควรได้รับพระราชทานรางวัลสมเด็จเจ้าฟ้ามหาจักรีในส่วนกลาง 26-2</t>
  </si>
  <si>
    <t>1000-023771</t>
  </si>
  <si>
    <t>64CPV04-00257</t>
  </si>
  <si>
    <t>64CPV04-00257 โอนเงินเพื่อการจัดสรรเงินอุดหนุนแบบมีเงื่อนไข นักเรียนทุนเสมอภาค สัง อปท. กลุ่มเดิมที่ได้รับทุนต่อเนื่อง</t>
  </si>
  <si>
    <t>1000-023831</t>
  </si>
  <si>
    <t>64CPV04-00258</t>
  </si>
  <si>
    <t>64CPV04-00258 การประชุมแนะนำโครงการและทำความเข้าใจกระบวนการกลั่นกรองปี2564 ข้อเสนอโครงการทุนนวัตกรรมสายอาชีพชั้นสูง โดยผู้ทรงคุณวัฒิ 3ภาคส่วน 26 ธ.ค. 63 โรงแรมมิราเคิล</t>
  </si>
  <si>
    <t>1000-023832</t>
  </si>
  <si>
    <t>64CPV04-00259</t>
  </si>
  <si>
    <t>64CPV04-00259 การประชุมแนะแนวศึกษาต่อปริญญาโทของนักศึกษาทุนพระกนิษฐาสัมมาชีพ 13 ม.ค. 64 และการประชุมหารือแนวทางการศึกษาต่อ ป.โท ป.เอก 19 ม.ค. 64</t>
  </si>
  <si>
    <t>1000-023833</t>
  </si>
  <si>
    <t>64CPV04-00260</t>
  </si>
  <si>
    <t>64CPV04-00260 นางสาวศศินิภา อุทัยสอาด 015364 เบิกเพิ่ม ประชุมพิจารณากลั่นกรองข้อเสนอโครงการทุนนวัตกรรมฯ ปี2564 8-10 ม.ค. 63 08.00-18.00 โรงแรมเซ็นทารา แกรนด์ และบองกอก คอนเวนชัน เซ็นเตอร์ แ</t>
  </si>
  <si>
    <t>1000-023834</t>
  </si>
  <si>
    <t>64CPV04-00261</t>
  </si>
  <si>
    <t>64CPV04-00261 นางสาววัชรี กิจพิทักษ์ 014264 เบิกเพิ่ม ค่าเดินทางรถตู้สำนักงาน 6-31 ม.ค. 63 08.00-18.00 กสศ.</t>
  </si>
  <si>
    <t>1000-023836</t>
  </si>
  <si>
    <t>64CPV04-00262</t>
  </si>
  <si>
    <t>64CPV04-00262 นางสาวอัญชลี สิทธิกุลธร ค่าจัดส่งพัสดุให้ผู้ทรงคุณวุฒิ</t>
  </si>
  <si>
    <t>1000-023837</t>
  </si>
  <si>
    <t>64CPV04-00263</t>
  </si>
  <si>
    <t>64CPV04-00263 นางสาววัชรี กิจพิทักษ์ ค่าเดินทางรถตู้สำนักงาน 4-5,14 ม.ค. 64</t>
  </si>
  <si>
    <t>1000-023869</t>
  </si>
  <si>
    <t>64CPV04-00264</t>
  </si>
  <si>
    <t>64CPV04-00264 นายสมพงษ์ จิตระดับ การประชุมการจัดเวทีระดมสมองและแลกเปลี่ยนแนวทางการทำงานทุนพัฒนาอาชีพ กับภาคีเครือข่าย 19 ม.ค. 64</t>
  </si>
  <si>
    <t>1000-023871</t>
  </si>
  <si>
    <t>64CPV04-00265</t>
  </si>
  <si>
    <t>64CPV04-00265 บริษัท อิมแพ็ค เอ็กซิบิชั่น แมเนจเม้นท์(สำนักงานใหญ่) จำกัด กาประชุมการออกแบบประเมินผลการจัดกิจกรรมครูและนักศึกษาทุนแกนนำภายใต้โครงการการพัฒนานักศึกษาทุนนวัตกรรมสายอาชีพชั้นสูง</t>
  </si>
  <si>
    <t>1000-023872</t>
  </si>
  <si>
    <t>64CPV04-00266</t>
  </si>
  <si>
    <t>64CPV04-00266 นายรุ่งอนันต์ ศิรินิยมชัย การประชุมการจัดการข้อมูลนักศึกษา ปวส.2 20 ม.ค. 64</t>
  </si>
  <si>
    <t>1000-023874</t>
  </si>
  <si>
    <t>64CPV04-00267</t>
  </si>
  <si>
    <t>64CPV04-00267 บริษัท แมจิก เอ็นเตอร์ไพรส์ จำกัด การประชุมแนะนำโครงการและทำความเข้าใจกระบวนการพิจารณากลั่นกรองปี 2564 ข้อเสนอโครงการทุนนวัตกรรมสายอาชีพชั้นสูง โดยผู้ทรงคุณวุฒิ 3 ภาคส่วน 26 ธ</t>
  </si>
  <si>
    <t>1000-023875</t>
  </si>
  <si>
    <t>64CPV04-00268</t>
  </si>
  <si>
    <t>64CPV04-00268 นางสาวอริสา แก้วลี ค่ากระเช้าผลไม้สวัสดีปีใหม่</t>
  </si>
  <si>
    <t>1000-023876</t>
  </si>
  <si>
    <t>64CPV04-00269</t>
  </si>
  <si>
    <t>64CPV04-00269 นางสาวอริสา แก้วลี การประชุมผู้บริหารสำนักงาน กสศ. 6 ม.ค. 64</t>
  </si>
  <si>
    <t>1000-023877</t>
  </si>
  <si>
    <t>64CPV04-00270</t>
  </si>
  <si>
    <t>64CPV04-00270 นางสาวสมชนก ลดาดก การประชุมหารือการมีงานทำของนักศึกษาทุน ปวส. 15 ม.ค. 64</t>
  </si>
  <si>
    <t>1000-023878</t>
  </si>
  <si>
    <t>64CPV04-00271</t>
  </si>
  <si>
    <t>64CPV04-00271 นายรุ่งอนันต์ ศิรินิยมชัย การประชุมหารือเตรียมการระบบทุนนวัตกรรม 13 ม.ค. 64</t>
  </si>
  <si>
    <t>1000-023879</t>
  </si>
  <si>
    <t>64CPV04-00272</t>
  </si>
  <si>
    <t>64CPV04-00272 อาสเตอบูยา ปานเดย์ ค่าหนังสือพิมพ์เดือน ธันวาคม 2563</t>
  </si>
  <si>
    <t>1000-023880</t>
  </si>
  <si>
    <t>64CPV04-00273</t>
  </si>
  <si>
    <t>64CPV04-00273 นางสาวณรัณชญา บูรพาชีพ ค่าถอดเทปการประชุมอนุกรรมการกำกับดูแลการลงทุนหาผลประโยชน์จากเงินและทรัพย์สินของกองทุนฯ 25 ธ.ค. 63</t>
  </si>
  <si>
    <t>1000-023888</t>
  </si>
  <si>
    <t>64CPV04-00274</t>
  </si>
  <si>
    <t>64CPV04-00274 บริษัท โรงแรมเซ็นทรัลเวิลด์ จำกัด การประชุมพิจารณากลั่นกรองโครงการทุนนวัตกรรมสายอาชีพชั้นสูง 2564 8-10 ม.ค. 64 โรงแรมเซนทารา แกรนด์</t>
  </si>
  <si>
    <t>1000-023889</t>
  </si>
  <si>
    <t>64CPV04-00275</t>
  </si>
  <si>
    <t>64CPV04-00275 การพิจารณากลั่นกรองทางวิชาการ โครงการสานพลังความร่วมมือพัฒนารับบต้นแบบการจัดอาหารเช้าเพื่อส่งเสริมการเรียนรู้เต็มศักยภาพให้แก่นักเรียนยากจนพิเศษ 14 ม.ค. 64</t>
  </si>
  <si>
    <t>1000-023918</t>
  </si>
  <si>
    <t>64CPV04-00276</t>
  </si>
  <si>
    <t>64CPV04-00276 โอนคืนเงินบริจาคสำหรับผู้บริจาคโครงการก้าวเพื่อน้อง เนื่องจากผู้บริจาค บริจาคผิดบัญชีจึงประสงค์ขอเงินคืน</t>
  </si>
  <si>
    <t>43020106-F-99-99-99-99-99-99-99</t>
  </si>
  <si>
    <t>1000-023909</t>
  </si>
  <si>
    <t>64CPV04-00277</t>
  </si>
  <si>
    <t>64CPV04-00277 64PA000155 นายจีรศักดิ์ กาสรศิริ (ลูกหนี้เงินยืม) 016964 ประชุมอนุกรรมการกำกับทิศทางโครงการจัดสรรเงินอุดหนุนนักเรียนยากจนพิเศษครั้งที่ 1/2564 28 ม.ค. 64 10.00-12.00 กสศ.</t>
  </si>
  <si>
    <t>1000-023911</t>
  </si>
  <si>
    <t>64CPV04-00278</t>
  </si>
  <si>
    <t>64CPV04-00278 งวดที่2-63-0463-ส่งเสริมทักษะอาชีพการเลี้ยงผึ้งโพรงที่เป็นมิตรกับสิ่งแวดล้อม อำเภอวิภาวดี จังหวัดสุราษฏร์ธานี</t>
  </si>
  <si>
    <t>1000-023914</t>
  </si>
  <si>
    <t>64CPV04-00279</t>
  </si>
  <si>
    <t>64CPV04-00279 งวดที่2-63-0388-ผลิตปุ๋ยและอาหารสัตว์จากผักตบชวาในแหล่งน้ำสาธารณะ (ผักตบชวาทองคำ) เพื่อฟื้นฟูเศรษฐกิจชุมชนฐานราก</t>
  </si>
  <si>
    <t>1000-023916</t>
  </si>
  <si>
    <t>64CPV04-00280</t>
  </si>
  <si>
    <t>64CPV04-00280 งวดที่2-63-0343-พัฒนาผลิตภัณฑ์เสื้อผ้าร่วมสมัยบนฐานวัฒนธรรมชุมชนชาติพันธุ์</t>
  </si>
  <si>
    <t>1000-023920</t>
  </si>
  <si>
    <t>64CPV04-00281</t>
  </si>
  <si>
    <t>64CPV04-00281 งวดที่2-63-0380-พัฒนาและยกระดับการประกอบอาชีพทำอาหารขายหลังวิกฤตโควิด 19 ในชุมชนเมืองริมทางรถไฟมักกะสัน กรุงเทพมหานคร</t>
  </si>
  <si>
    <t>1000-023922</t>
  </si>
  <si>
    <t>64CPV04-00282</t>
  </si>
  <si>
    <t>64CPV04-00282 งวดที่2-63-0297-ส่งเสริมทักษะชีวิตและความมั่นใจของเด็กและเยาวชนที่ได้รับผลกระทบจากเอชไอวี / เอดส์ : การพัฒนาทักษะชีวิตและการเข้าถึงทักษะอาชีพที่เหมาะสมของเด็กและเยาวชนนอกระบบการศึกษาหรือ</t>
  </si>
  <si>
    <t>1000-023923</t>
  </si>
  <si>
    <t>64CPV04-00283</t>
  </si>
  <si>
    <t>64CPV04-00283 งวดที่3-62-0358-สร้างและพัฒนาระบบบริหารจัดการร้านค้าออนไลน์ของศูนย์การเรียนชนเผ่า</t>
  </si>
  <si>
    <t>1000-023924</t>
  </si>
  <si>
    <t>64CPV04-00284</t>
  </si>
  <si>
    <t>64CPV04-00284 งวดที่1-63-0538-ยกระดับการทำงานเพื่อดูแลเด็กและเยาวชนนอกระบบการศึกษาแบบรายกรณีระดับพื้นที่</t>
  </si>
  <si>
    <t>1000-023926</t>
  </si>
  <si>
    <t>64CPV04-00285</t>
  </si>
  <si>
    <t>64CPV04-00285 งวดที่2-63-0503-พัฒนาอาชีพคู่ขนานการเกษตรฐานรากครบวงจร จังหวัดเชียงราย (Comprehensive Agro-localisation Product Development:Chiang Rai Province)</t>
  </si>
  <si>
    <t>1000-023927</t>
  </si>
  <si>
    <t>64CPV04-00286</t>
  </si>
  <si>
    <t>64CPV04-00286 งวดที่2-63-0435-การยกระดับผลิตภัณฑ์วิสาหกิจชุมชนโดยการจับคู่นักการตลาดรุ่นใหม่ด้วยนวัตกรรมชุมชนเชิงสร้างสรรค์เพื่อสร้างรายได้และความสุขของชุมชน</t>
  </si>
  <si>
    <t>1000-023928</t>
  </si>
  <si>
    <t>64CPV04-00287</t>
  </si>
  <si>
    <t>64CPV04-00287 งวดที่2-63-0393-การส่งเสริมเกษตรกรปลูกพืชสมุนไพรเพื่อสุขภาพสู่การเป็นกลุ่มอาชีพตามวิถีพอเพียง ตำบลท่านั่ง อำเภอโพทะเล จังหวัดพิจิตร</t>
  </si>
  <si>
    <t>1000-023929</t>
  </si>
  <si>
    <t>64CPV04-00288</t>
  </si>
  <si>
    <t>64CPV04-00288 งวดที่2-63-0096-ทุนนวัตกรรมสายอาชีพชั้นสูง ปี 2562 ประเภททุน 2 ปี (ปวส./อนุปริญญา) ระยะที่ 2 ของ วิทยาลัยเทคนิคลำพูน</t>
  </si>
  <si>
    <t>1000-023930</t>
  </si>
  <si>
    <t>64CPV04-00289</t>
  </si>
  <si>
    <t>64CPV04-00289 งวดที่2-63-0215-ทุนนวัตกรรมสายอาชีพชั้นสูง ปีการศึกษา 2563 ประเภททุน 2 ปี (ปวส./อนุปริญญา) ของ วิทยาลัยเทคนิคลำพูน</t>
  </si>
  <si>
    <t>1000-023931</t>
  </si>
  <si>
    <t>64CPV04-00290</t>
  </si>
  <si>
    <t>64CPV04-00290 งวดที่2-63-0164-สนับสนุนทุนการศึกษาครูรัก(ษ์)ถิ่น มหาวิทยาลัยราชภัฏหมู่บ้านจอมบึง รุ่นที่ 1 ปีการศึกษา 2563</t>
  </si>
  <si>
    <t>1000-023932</t>
  </si>
  <si>
    <t>64CPV04-00291</t>
  </si>
  <si>
    <t>64CPV04-00291 งวดที่2-63-0153-สนับสนุนทุนการศึกษาครูรัก(ษ์)ถิ่น มหาวิทยาลัยราชภัฏยะลา รุ่นที่ 1  ปีการศึกษา 2563</t>
  </si>
  <si>
    <t>1000-023933</t>
  </si>
  <si>
    <t>64CPV04-00292</t>
  </si>
  <si>
    <t>64CPV04-00292 งวดที่3-62-0380-พัฒนาทักษะอาชีพกลุ่มแรงงานขาดแคลนทุนทรัพย์และด้อยโอกาสเพื่อพึ่งพาตนเอง</t>
  </si>
  <si>
    <t>1000-023937</t>
  </si>
  <si>
    <t>64CPV04-00293</t>
  </si>
  <si>
    <t>64CPV04-00293 งวดที่3-62-0384-ส่งเสริมอาชีพนวดไทยเพื่อสุขภาพ</t>
  </si>
  <si>
    <t>1000-023938</t>
  </si>
  <si>
    <t>64CPV04-00294</t>
  </si>
  <si>
    <t>64CPV04-00294 งวดที่2-63-0133-ทุนนวัตกรรมสายอาชีพชั้นสูง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วิทยาลัยเกษตรและเทคโนโลยีร้อยเอ็ด</t>
  </si>
  <si>
    <t>1000-023941</t>
  </si>
  <si>
    <t>64CPV04-00295</t>
  </si>
  <si>
    <t>64CPV04-00295 เงินเดือนบุคคลากร เดือน มกราคม 2564</t>
  </si>
  <si>
    <t>1000-023942</t>
  </si>
  <si>
    <t>64CPV04-00296</t>
  </si>
  <si>
    <t>64CPV04-00296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 6 ม.ค. 64 00001-K01-060121</t>
  </si>
  <si>
    <t>1000-023943</t>
  </si>
  <si>
    <t>64CPV04-00297</t>
  </si>
  <si>
    <t>64CPV04-00297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 6 ม.ค. 64 00001-K02-060121</t>
  </si>
  <si>
    <t>1000-023944</t>
  </si>
  <si>
    <t>64CPV04-00298</t>
  </si>
  <si>
    <t>64CPV04-00298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 6 ม.ค. 64 00001-K03-060121</t>
  </si>
  <si>
    <t>1000-023946</t>
  </si>
  <si>
    <t>64CPV04-00299</t>
  </si>
  <si>
    <t>64CPV04-00299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 6 ม.ค. 64 00001-K04-060121</t>
  </si>
  <si>
    <t>1000-023947</t>
  </si>
  <si>
    <t>64CPV04-00300</t>
  </si>
  <si>
    <t>64CPV04-00300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ธ.กรุงไทย(พร้อมเพย์) 6 ม.ค. 64 00001-K01-060121.P</t>
  </si>
  <si>
    <t>1000-023948</t>
  </si>
  <si>
    <t>64CPV04-00301</t>
  </si>
  <si>
    <t>64CPV04-00301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ธ.กรุงไทย(พร้อมเพย์) 6 ม.ค. 64 00001-K02-060121.P</t>
  </si>
  <si>
    <t>1000-023949</t>
  </si>
  <si>
    <t>64CPV04-00302</t>
  </si>
  <si>
    <t>64CPV04-00302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ธ.กรุงไทย(พร้อมเพย์) 6 ม.ค. 64 00001-K03-060121.P</t>
  </si>
  <si>
    <t>1000-023951</t>
  </si>
  <si>
    <t>64CPV04-00303</t>
  </si>
  <si>
    <t>64CPV04-00303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ธ.กรุงไทย(พร้อมเพย์) 6 ม.ค. 64 00001-K04-060121.P</t>
  </si>
  <si>
    <t>1000-023952</t>
  </si>
  <si>
    <t>64CPV04-00304</t>
  </si>
  <si>
    <t>64CPV04-00304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 12 ม.ค. 64 00001-K01-120121</t>
  </si>
  <si>
    <t>1000-023953</t>
  </si>
  <si>
    <t>64CPV04-00305</t>
  </si>
  <si>
    <t>64CPV04-00305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 13 ม.ค. 64 00001-K01-130121</t>
  </si>
  <si>
    <t>1000-023954</t>
  </si>
  <si>
    <t>64CPV04-00306</t>
  </si>
  <si>
    <t>64CPV04-00306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ธ.กรุงไทย 13 ม.ค. 64 00001-K02-130121</t>
  </si>
  <si>
    <t>1000-023955</t>
  </si>
  <si>
    <t>64CPV04-00307</t>
  </si>
  <si>
    <t>64CPV04-00307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ธ.ออมสิน 7 ม.ค. 64 00001-G01-070121</t>
  </si>
  <si>
    <t>1000-023956</t>
  </si>
  <si>
    <t>64CPV04-00308</t>
  </si>
  <si>
    <t>64CPV04-00308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ธ.ออมสิน 12 ม.ค. 64 00001-G01-120121</t>
  </si>
  <si>
    <t>1000-023957</t>
  </si>
  <si>
    <t>64CPV04-00309</t>
  </si>
  <si>
    <t>64CPV04-00309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ธ.ออมสิน 13 ม.ค. 64 00001-G01-130121</t>
  </si>
  <si>
    <t>1000-023959</t>
  </si>
  <si>
    <t>64CPV04-00310</t>
  </si>
  <si>
    <t>64CPV04-00310 บริษัทหลักทรัพย์จัดการกองทุน ทิสโก้ จำกัด นำส่งกองทุนสำรองเลี้ยงชีพ เดือนมกราคม2564</t>
  </si>
  <si>
    <t>1000-023961</t>
  </si>
  <si>
    <t>64CPV04-00311</t>
  </si>
  <si>
    <t>64CPV04-00311 โอนเงินคืนเงินยืมทดลองจ่ายเพื่อการประชุมคณะอนุกรรมการด้านการบริหารบุคคล กสศ ครั้งที่ 1/2564 วันที่ 5 ม.ค 64 นางสาววาสินี แย้มดี</t>
  </si>
  <si>
    <t>1000-023962</t>
  </si>
  <si>
    <t>64CPV04-00312</t>
  </si>
  <si>
    <t>64CPV04-00312 งบ C คืนงบ F</t>
  </si>
  <si>
    <t>1000-023965</t>
  </si>
  <si>
    <t>64CPV04-00313</t>
  </si>
  <si>
    <t>64CPV04-00313 64PA000157 นางสาวกุลธิดา ทรัพย์ไพศาล (ลูกหนี้เงินยืม) 016864 อุปกรณ์เสริฟอาหารเพื่อรองรับการทำงานของแม่บ้านในงานประชุมภายในสำนักงาน 29 ม.ค.-5ก.พ. 64</t>
  </si>
  <si>
    <t>1000-023967</t>
  </si>
  <si>
    <t>64CPV04-00314</t>
  </si>
  <si>
    <t>64CPV04-00314 64PA000158 นางสาววาสินี แย้มดี (ลูกหนี้เงินยืม) 018064 การประชุมคณะกรรมการพิจารณาผลการปฏิบัติงาน ตำแหน่งรักษาการผู้อำนวยการ สำนักสื่อสารสาธารณะและระดมความร่วมมือ ครั้งที่ 1/2564 1 ก.พ. 6</t>
  </si>
  <si>
    <t>1000-023968</t>
  </si>
  <si>
    <t>64CPV04-00315</t>
  </si>
  <si>
    <t>64CPV04-00315 ค่าเบี้ยประชุมอนุกรรมการบริหารจัดการเงินหรือทรัพย์สินที่มีผู้บริจาคให้กสศ. 13 ม.ค. 64 ไกรฤทธิ์ บุณยเกียรติ</t>
  </si>
  <si>
    <t>1000-023970</t>
  </si>
  <si>
    <t>64CPV04-00316</t>
  </si>
  <si>
    <t>64CPV04-00316 นางสาวอริสา แก้วลี ค่าอาหารประชุมโครงการอาหารเช้ากับสำนักงานการศึกษาขั้นพื้นฐาน (สพป.สกลนคร เขต1) 19 ม.ค. 64</t>
  </si>
  <si>
    <t>1000-023973</t>
  </si>
  <si>
    <t>64CPV04-00317</t>
  </si>
  <si>
    <t>64CPV04-00317 นายสุเนตร ทะนวนรัมย์ ค่าจัดทำเอกสารการประชุมของสำนักงาน เดือนธันวาคม 2563</t>
  </si>
  <si>
    <t>1000-023975</t>
  </si>
  <si>
    <t>64CPV04-00318</t>
  </si>
  <si>
    <t>64CPV04-00318 PO63000692-6/8 นาย นราทร เงาศิริกาญจนกุล จัดจ้างเจ้าหน้าที่สนับสนุนการทำงานสำนักพัฒนาคุณภาพครูฯ งวดที่ 6</t>
  </si>
  <si>
    <t>1000-023977</t>
  </si>
  <si>
    <t>64CPV04-00319</t>
  </si>
  <si>
    <t>64CPV04-00319 PO63000693-6/8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6</t>
  </si>
  <si>
    <t>1000-023979</t>
  </si>
  <si>
    <t>64CPV04-00320</t>
  </si>
  <si>
    <t>64CPV04-00320 PO64000077-2/3 นาย นรินทร์ ฉันทะวุฒิพงศ์ จ้างเจ้าหน้าที่สนับสนุนการดำเนินงานของศูนย์สัญญา เดือนมกราคม 2564</t>
  </si>
  <si>
    <t>1000-023981</t>
  </si>
  <si>
    <t>64CPV04-00321</t>
  </si>
  <si>
    <t>64CPV04-00321 PO64000116-2/6 นางสาว นุชสรา ศรีวิชา -รายงานสรุปผลการดำเนินงาน งวดที่ 2</t>
  </si>
  <si>
    <t>1000-023983</t>
  </si>
  <si>
    <t>64CPV04-00322</t>
  </si>
  <si>
    <t>64CPV04-00322 PO63000311-11/12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(เดือนมกราคม 2564)</t>
  </si>
  <si>
    <t>1000-023985</t>
  </si>
  <si>
    <t>64CPV04-00323</t>
  </si>
  <si>
    <t>64CPV04-00323 PO64000015-4/12 นางสาวกัณห์ชลี ขวางเสน -รายงานผลการบริหารจัดการ งวดที่ 4</t>
  </si>
  <si>
    <t>1000-023987</t>
  </si>
  <si>
    <t>64CPV04-00324</t>
  </si>
  <si>
    <t>64CPV04-00324 PO64000168-1/6 นางสาว เขมินทรา บุญธรรม จ้างเจ้าหน้าที่สนับสนุนและติดตามการดำเนินงานโครงการของสำนักพัฒนาคุณภาพครู นักศึกษาครู และสถานศึกษา</t>
  </si>
  <si>
    <t>1000-023991</t>
  </si>
  <si>
    <t>64CPV04-00325</t>
  </si>
  <si>
    <t>64CPV04-00325 PO63000443-9/9 นางสาวสุจิตรา สมปาน จัดจ้างเจ้าหน้าที่บริหารงานทั่วไป ฝ่ายสื่อสารองค์กร ประจำเดือน มกราคม 2564</t>
  </si>
  <si>
    <t>1000-023993</t>
  </si>
  <si>
    <t>64CPV04-00326</t>
  </si>
  <si>
    <t>64CPV04-00326 PO64000118-2/4 นางสาว ตรีชฎา พลชนะ -รายงานผลการดำเนินงาน งวดที่ 2</t>
  </si>
  <si>
    <t>1000-023995</t>
  </si>
  <si>
    <t>64CPV04-00327</t>
  </si>
  <si>
    <t>64CPV04-00327 PO64000120-2/3 นาย อานนท์ จันทร์ธิติสกุล -คลิปวิดีโอ 2 ชิ้นงานและอาร์ตเวิร์ค 10 ชิ้นงาน</t>
  </si>
  <si>
    <t>1000-023997</t>
  </si>
  <si>
    <t>64CPV04-00328</t>
  </si>
  <si>
    <t>64CPV04-00328 PO64000198-1/3 นางสาว ชาคริยา กิติโยธี จ้างเหมาบริการออกแบบกราฟฟิค</t>
  </si>
  <si>
    <t>1000-024000</t>
  </si>
  <si>
    <t>64CPV04-00329</t>
  </si>
  <si>
    <t>64CPV04-00329 PO64000193-1/3 น.ส.ปิยะนุช บุปผา จ้างเจ้าหน้าที่ประสานงานโครงการสร้างโอกาสทางการศึกษาสำหรับนักเรียนในพื้นที่ห่างไกล เป็นครูรุ่นใหม่เพื่อพัฒนาคุณภาพโรงเรียนของชุมชน</t>
  </si>
  <si>
    <t>1000-024002</t>
  </si>
  <si>
    <t>64CPV04-00330</t>
  </si>
  <si>
    <t>64CPV04-00330 PO64000089-3/12 น.ส. ชูสะอาด กันธรส ส่งมอบงวดที่ 3   ประกอบด้วย</t>
  </si>
  <si>
    <t>1000-024005</t>
  </si>
  <si>
    <t>64CPV04-00331</t>
  </si>
  <si>
    <t>64CPV04-00331 PO64000210-1/6 นาย ธรรมสถิตย์ ผลแก้ว จ้างเหมาบริการสื่อสารข่าวผ่านอีเมล์</t>
  </si>
  <si>
    <t>1000-024010</t>
  </si>
  <si>
    <t>64CPV04-00332</t>
  </si>
  <si>
    <t>64CPV04-00332 PO63000429-9/12 นาย ธนากร เจริญศิริพรกุล รายงานสรุปผลการดำเนินงาน งวดที่ 9</t>
  </si>
  <si>
    <t>1000-024012</t>
  </si>
  <si>
    <t>64CPV04-00333</t>
  </si>
  <si>
    <t>64CPV04-00333 PO63000806-5/7 นางสาว ณัฐวรรณ อำนวยสินสิริ จ้างเจ้าหน้าที่ประสานงานวิชาการสำนักพัฒนาคุณภาพครูฯ งวดที่ 5</t>
  </si>
  <si>
    <t>1000-024015</t>
  </si>
  <si>
    <t>64CPV04-00334</t>
  </si>
  <si>
    <t>64CPV04-00334 PO64000068-2/7 นายวิโรจน์ โชควิวัฒน -รายงานสรุปผลการดำเนินงาน ม.ค. 2564</t>
  </si>
  <si>
    <t>1000-024017</t>
  </si>
  <si>
    <t>64CPV04-00335</t>
  </si>
  <si>
    <t>64CPV04-00335 PO64000007-3/12 นางสาว ฝานฝัน ยมศรีเคน จ้างเหมาบริการบุคคลเพื่อปฏิบัติงานธุรการฝ่ายบัญชีและการเงิน เดือน มกราคม 64</t>
  </si>
  <si>
    <t>1000-024023</t>
  </si>
  <si>
    <t>64CPV04-00336</t>
  </si>
  <si>
    <t>64CPV04-00336 PO64000171-1/12 นางสาวฐิติมา เปรมประเสริฐ จ้างเหมาบริการบุคคลเพื่อปฏิบัติงานสนับสนุนฝ่ายบัญชีและการเงิน สำนักพัฒนายุทธศาสตร์และบริหารงบประมาณ</t>
  </si>
  <si>
    <t>1000-024027</t>
  </si>
  <si>
    <t>64CPV04-00337</t>
  </si>
  <si>
    <t>64CPV04-00337 PO64000153-1/3 นางสาว ปิยวรรณ สุขนุกูล -จ้างเจ้าหน้าที่ธุรการ สำนักธรรมาภิบาลและบริหารทั่วไป งวดที่ 1 เดือนมกราคม 2564</t>
  </si>
  <si>
    <t>1000-024030</t>
  </si>
  <si>
    <t>64CPV04-00338</t>
  </si>
  <si>
    <t>64CPV04-00338 PO63000357-10/12 นางสาวยุลตา จินดาศิริอรุณ รายงานสรุปผลการทำงาน งวดที่๑๐</t>
  </si>
  <si>
    <t>1000-024037</t>
  </si>
  <si>
    <t>64CPV04-00339</t>
  </si>
  <si>
    <t>64CPV04-00339 PO63000744-6/12 นางสาว สุวิชล สีนิล รายงานสรุปผลการดำเนินงาน สนับสนุนการบริหารงานทั่วไป ฝ่ายเทคโนโลยีสารสนเทศ</t>
  </si>
  <si>
    <t>1000-024039</t>
  </si>
  <si>
    <t>64CPV04-00340</t>
  </si>
  <si>
    <t>64CPV04-00340 PO63000695-6/6 นางสาว วิไลภรณ์ พันเพ็ชร รายงานสรุปผลการดำเนินงาน งวดที่ 6</t>
  </si>
  <si>
    <t>1000-024041</t>
  </si>
  <si>
    <t>64CPV04-00341</t>
  </si>
  <si>
    <t>64CPV04-00341 PO63000697-6/6 นางสาว พรทิพย์ บุญฉ่ำ รายงานสรุปผลการดำเนินงาน  งวดที่ 6</t>
  </si>
  <si>
    <t>1000-024043</t>
  </si>
  <si>
    <t>64CPV04-00342</t>
  </si>
  <si>
    <t>64CPV04-00342 PO63000724-6/6 นางสาว ชุติวีร์ โตมี -รายงานสรุปผลการดำเนินงาน งวดที่ 6</t>
  </si>
  <si>
    <t>1000-024045</t>
  </si>
  <si>
    <t>64CPV04-00343</t>
  </si>
  <si>
    <t>64CPV04-00343 PO63000356-10/12 นางสาวปภาณี ยมนัตถ์ รายงานสรุปผลการดำเนินงาน งวดที่ ๑๐</t>
  </si>
  <si>
    <t>1000-024047</t>
  </si>
  <si>
    <t>64CPV04-00344</t>
  </si>
  <si>
    <t>64CPV04-00344 PO63000610-7/10 นางสาว พรประภา พงษารัตน์ รายงานสรุปผลการดำเนินงาน งวดที่ 7</t>
  </si>
  <si>
    <t>1000-024049</t>
  </si>
  <si>
    <t>64CPV04-00345</t>
  </si>
  <si>
    <t>64CPV04-00345 PO63000491-8/12 นาย อาม ศรีมาลา รายงานสรุปผลการดำเนินการเดือน มกราคม 2564 งวดที่ 8</t>
  </si>
  <si>
    <t>1000-024051</t>
  </si>
  <si>
    <t>64CPV04-00346</t>
  </si>
  <si>
    <t>64CPV04-00346 PO63000696-6/6 นางสาว ศิริวรรณ คงเมฆา รายงานสรุปผลการดำเนินงาน งวดที่ 6</t>
  </si>
  <si>
    <t>1000-024053</t>
  </si>
  <si>
    <t>64CPV04-00347</t>
  </si>
  <si>
    <t>64CPV04-00347 PO64000177-1/12 น.ส. ศิริพรรณ สิงห์ห่วง 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 คนที่ 2</t>
  </si>
  <si>
    <t>1000-024056</t>
  </si>
  <si>
    <t>64CPV04-00348</t>
  </si>
  <si>
    <t>64CPV04-00348 PO64000143-1/12 นางสาว เต็มพัน ภู่ศิริพันธ์ จ้างเจ้าหน้าที่ประสานงานรวบรวมข้อมูลการรับเรื่องร้องเรียน ภายใต้โครงการจัดสรรเงินอุดหนุนแบบมีเงื่อนไข</t>
  </si>
  <si>
    <t>1000-024058</t>
  </si>
  <si>
    <t>64CPV04-00349</t>
  </si>
  <si>
    <t>64CPV04-00349 PO64000178-1/12 น.ส. กนกวรรณ ผึ้งน่วม 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 คนที่ 1</t>
  </si>
  <si>
    <t>1000-024068</t>
  </si>
  <si>
    <t>64CPV04-00350</t>
  </si>
  <si>
    <t>64CPV04-00350 64PA000160 นางสาวสมชนก ลดาดก (ลูกหนี้เงินยืม) 017864 ประชุมคณะอนุกรรมการกำกับทิศทางโครงการส่งเสริมนักเรียนขาดแคลนทุนทรัพย์และด้อยโอกาสเพื่อการศึกษาต่อสายอาชีพชั้นสูง ครั้งที่ 2/2564 31 ม</t>
  </si>
  <si>
    <t>1000-024069</t>
  </si>
  <si>
    <t>64CPV04-00351</t>
  </si>
  <si>
    <t>64CPV04-00351 64PA000159 นางสาวสมชนก ลดาดก (ลูกหนี้เงินยืม) 017964 การประชุมกลั่นกรองข้อเสนอโครงการทุนนวัตกรรมสายอาชีพชั้นสูง ปี2564 30 ม.ค. 64 09.00-17.00 กสศ.</t>
  </si>
  <si>
    <t>11010220-C-107-64C602400-2.1.1-2564-64C6024000009-99-99</t>
  </si>
  <si>
    <t>11020102-C-107-64C602400-2.1.1-2564-64C6024000009-99-99</t>
  </si>
  <si>
    <t>1000-024074</t>
  </si>
  <si>
    <t>64CPV04-00352</t>
  </si>
  <si>
    <t>64CPV04-00352 โอนเงินฝากจากบัญชีเงินฝากประจำ ในธ.เกียรตินาคินภัทร ที่ครบกำหนดฝาก เลขบัญชี 5857</t>
  </si>
  <si>
    <t>11010247-C-------</t>
  </si>
  <si>
    <t>1000-024077</t>
  </si>
  <si>
    <t>64CPV04-00353</t>
  </si>
  <si>
    <t>64CPV04-00353 ซื้อกองทุนเปิดเค บริหารเงิน (K-CASH) เพื่อการลงทุนในบัญชีเงินฝากและเืพ่อการดำเนินงาน จากบัญชี 3286</t>
  </si>
  <si>
    <t>1000-024079</t>
  </si>
  <si>
    <t>64CPV04-00354</t>
  </si>
  <si>
    <t>64CPV04-00354 โอนเงินซื้อกองทุนเปิดเค บริหารเงิน (K-CASH) ผ่านบัญชีธ.ทหารไทย 5592</t>
  </si>
  <si>
    <t>1000-024091</t>
  </si>
  <si>
    <t>64CPV04-00355</t>
  </si>
  <si>
    <t>64CPV04-00355 PO63000387-10/12 นางสาว นันทิวรรณ อภิสิงห์ จัดจ้างบุคคลเพื่อดำเนินงานสนับสนุนฝ่ายตรวจสอบภายใน ประจำเดือนมกราคม 2564</t>
  </si>
  <si>
    <t>1000-024093</t>
  </si>
  <si>
    <t>64CPV04-00356</t>
  </si>
  <si>
    <t>64CPV04-00356 PO63000303-11/11 นางสาว วรางคณา สิ่งสม รายละเอียดผลการปฏิบัติงานโครงการการจัดประชุมวิชาการนานาชาติฯ (เดือนมกราคม 2564)</t>
  </si>
  <si>
    <t>1000-024095</t>
  </si>
  <si>
    <t>64CPV04-00357</t>
  </si>
  <si>
    <t>64CPV04-00357 PO64000008-3/6 นายจิรายุส พุทธาภิบาลกุล -รายงานผลการปฏิบัติงานประจำเดือน</t>
  </si>
  <si>
    <t>1000-024097</t>
  </si>
  <si>
    <t>64CPV04-00358</t>
  </si>
  <si>
    <t>64CPV04-00358 PO63000514-8/8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</t>
  </si>
  <si>
    <t>1000-024099</t>
  </si>
  <si>
    <t>64CPV04-00359</t>
  </si>
  <si>
    <t>64CPV04-00359 PO64000185-1/12 นางสาว นิตยา โภคพูลผล จ้างเจ้าหน้าที่ประสานงานโครงการจัดสรรเงินอุดหนุนแบบมีเงื่อนไข สังกัด สำนักงานคณะกรรมการการศึกษาขั้นพื้นฐาน</t>
  </si>
  <si>
    <t>1000-024101</t>
  </si>
  <si>
    <t>64CPV04-00360</t>
  </si>
  <si>
    <t>64CPV04-00360 PO64000229 นาง วิภาวี บุรุษหงส์ จ้างเหมาบริการระดมทุนและระดม</t>
  </si>
  <si>
    <t>1000-024102</t>
  </si>
  <si>
    <t>64CPV04-00361</t>
  </si>
  <si>
    <t>64CPV04-00361 64PA000161 นางสาวสมชนก ลดาดก (ลูกหนี้เงินยืม) 018164 การประชุมชี้แจงโครงการทุนนวัตกรรมสายอาชีพชั้นสูงสำหรับผู้เรียนที่มีความต้องการพิเศษ ปี2564 1 ก.พ. 64  09.00-13.00 กสศ.</t>
  </si>
  <si>
    <t>1000-024103</t>
  </si>
  <si>
    <t>64CPV04-00362</t>
  </si>
  <si>
    <t>64CPV04-00362 ไชยรักษ์ ทราเวล ค่าดกินทางลงพื้นที่จัดกิจกรรมพัฒนาศักยภาพนักศึกษาทุน รุ่นที่ 1 และกิจกรรมเตรียมความพร้อมก่อนคัดเลือกนักศึกษากลุ่มเป้าหมายโครงการฯ รุ่นที่2 22 ธ.ค. 63</t>
  </si>
  <si>
    <t>1000-024106</t>
  </si>
  <si>
    <t>64CPV04-00363</t>
  </si>
  <si>
    <t>64CPV04-00363 PO63000435-9/12 นางสาว มุกฑารีย์ ชูความดี จัดจ้างบุคคลเพื่อดำเนินงานสนับสนุนฝ่ายตรวจสอบภายใน ประจำเดือนมกราคม 2564</t>
  </si>
  <si>
    <t>1000-024108</t>
  </si>
  <si>
    <t>64CPV04-00364</t>
  </si>
  <si>
    <t>64CPV04-00364 เงินเดือนเจ้าหน้าที่ เดือน มกราคม 2564 (แก้ไขใหม่)</t>
  </si>
  <si>
    <t>1000-024115</t>
  </si>
  <si>
    <t>64CPV04-00365</t>
  </si>
  <si>
    <t>64CPV04-00365 PO63000723-6/6 น.ส. ปาริชาติ สกุลภาพนิมิต รายงานสรุปผลการดำเนินงาน ประจำเดือน</t>
  </si>
  <si>
    <t>1000-024226</t>
  </si>
  <si>
    <t>64CPV04-00366</t>
  </si>
  <si>
    <t>64CPV04-00366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ธ.ธกส. 12 ม.ค. 64 00001-B01-120121</t>
  </si>
  <si>
    <t>1000-024227</t>
  </si>
  <si>
    <t>64CPV04-00367</t>
  </si>
  <si>
    <t>64CPV04-00367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ธ.ธกส. 13 ม.ค. 64 00001-B01-130121</t>
  </si>
  <si>
    <t>1000-024228</t>
  </si>
  <si>
    <t>64CPV04-00368</t>
  </si>
  <si>
    <t>64CPV04-00368 โครงการจัดสรรเงินอุดหนุนนักเรียนทุนเสมอภาค ประจำภาคเรียนที่ 2/2563 สังกัด สพฐ.(กลุ่มเดิมที่ได้รับทุนต่อเนื่อง) ธ.ธกส. 8 ม.ค. 64 00001-B01-080121</t>
  </si>
  <si>
    <t>1000-024928</t>
  </si>
  <si>
    <t>64CPV04-00369</t>
  </si>
  <si>
    <t>64CPV04-00369 ค่าธรรมเนียมธนาคารกรุงไทย 7424 เดือนมกราคม 2564</t>
  </si>
  <si>
    <t>1000-025506</t>
  </si>
  <si>
    <t>64CPV04-00370</t>
  </si>
  <si>
    <t>64CPV04-00370 64PC000005 โครงการจัดสรรเงินอุดหนุนนักเรียนทุนเสมอภาค ประจำภาคเรียนที่ 2/2563 สังกัด อปท.(กลุ่มเดิมที่ได้รับทุนต่อเนื่อง) ธ.ออมสิน 22 ม.ค. 64 00333-G01-220121</t>
  </si>
  <si>
    <t>1000-025507</t>
  </si>
  <si>
    <t>64CPV04-00371</t>
  </si>
  <si>
    <t>64CPV04-00371 64PC000005 โครงการจัดสรรเงินอุดหนุนนักเรียนทุนเสมอภาค ประจำภาคเรียนที่ 2/2563 สังกัด อปท.(กลุ่มเดิมที่ได้รับทุนต่อเนื่อง) ธ.กรุงไทย(พร้อมเพย์) 18 ม.ค. 64 00333-K01-180121</t>
  </si>
  <si>
    <t>1000-025509</t>
  </si>
  <si>
    <t>64CPV04-00372</t>
  </si>
  <si>
    <t>64CPV04-00372 64PC000005 โครงการจัดสรรเงินอุดหนุนนักเรียนทุนเสมอภาค ประจำภาคเรียนที่ 2/2563 สังกัด อปท.(กลุ่มเดิมที่ได้รับทุนต่อเนื่อง) ธ.ออมสิน 19 ม.ค. 64 00333-G01-190121</t>
  </si>
  <si>
    <t>1000-025510</t>
  </si>
  <si>
    <t>64CPV04-00373</t>
  </si>
  <si>
    <t>64CPV04-00373 64PC000005 โครงการจัดสรรเงินอุดหนุนนักเรียนทุนเสมอภาค ประจำภาคเรียนที่ 2/2563 สังกัด อปท.(กลุ่มเดิมที่ได้รับทุนต่อเนื่อง) ธ.กรุงไทย 22 ม.ค. 64 00333-K01-220121</t>
  </si>
  <si>
    <t>1000-025512</t>
  </si>
  <si>
    <t>64CPV04-00374</t>
  </si>
  <si>
    <t>64CPV04-00374 64PC000005 โครงการจัดสรรเงินอุดหนุนนักเรียนทุนเสมอภาค ประจำภาคเรียนที่ 2/2563 สังกัด อปท.(กลุ่มเดิมที่ได้รับทุนต่อเนื่อง) ธ.ออมสิน 22 ม.ค. 64 00333-G01-220121</t>
  </si>
  <si>
    <t>1000-025562</t>
  </si>
  <si>
    <t>64CPV04-00375</t>
  </si>
  <si>
    <t>64CPV04-00375 64PC000005 โครงการจัดสรรเงินอุดหนุนนักเรียนทุนเสมอภาค ประจำภาคเรียนที่ 2/2563 สังกัด อปท.(กลุ่มเดิมที่ได้รับทุนต่อเนื่อง) ธ.ธกส. 20 ม.ค. 64 00333-B01-200121</t>
  </si>
  <si>
    <t>1000-025563</t>
  </si>
  <si>
    <t>64CPV04-00376</t>
  </si>
  <si>
    <t>64CPV04-00376 64PC000005 โครงการจัดสรรเงินอุดหนุนนักเรียนทุนเสมอภาค ประจำภาคเรียนที่ 2/2563 สังกัด อปท.(กลุ่มเดิมที่ได้รับทุนต่อเนื่อง) ธ.ธกส. 22 ม.ค. 64 00333-B01-220121</t>
  </si>
  <si>
    <t>1000-024132</t>
  </si>
  <si>
    <t>64CPV05-00001</t>
  </si>
  <si>
    <t>64CPV05-00001 กรมสรรพากร นำส่ง ภงด.1 เดือน มกราคม 2564</t>
  </si>
  <si>
    <t>1000-024140</t>
  </si>
  <si>
    <t>64CPV05-00002</t>
  </si>
  <si>
    <t>64CPV05-00002 งวดที่2-63-0280-ทุนนวัตกรรมสายอาชีพชั้นสูง สำหรับผู้เรียนที่มีความต้องการพิเศษ</t>
  </si>
  <si>
    <t>1000-024141</t>
  </si>
  <si>
    <t>64CPV05-00003</t>
  </si>
  <si>
    <t>64CPV05-00003 นายปวิทย์ พรศิริพิทยาธร ค่าอาหาร UTA ระบบ E-saraban  รอบที่2 12 ม.ค. 64</t>
  </si>
  <si>
    <t>1000-024142</t>
  </si>
  <si>
    <t>64CPV05-00004</t>
  </si>
  <si>
    <t>64CPV05-00004 ค่าเบี้ยประชุม แนวทางและหลักเกณฑ์การคัดกรองความยากจน ความก้าวหน้าโครงการพัฒนาระบบการเสริมสร้างทักษะชีวิตฯ 25 ม.ค. 64 นายปานเพชร ชินินทร</t>
  </si>
  <si>
    <t>1000-024143</t>
  </si>
  <si>
    <t>64CPV05-00005</t>
  </si>
  <si>
    <t>64CPV05-00005 นางสาวกุลธิดา ทรัพย์ไพศาล ค่าเบี้ยประชุม หารือประเด็นงานการศึกษาและลดความเหลื่อมล้ำทางสังคม 25 ม.ค. 64 นาง เอื้ออารี หมื่นอินกุล</t>
  </si>
  <si>
    <t>1000-024144</t>
  </si>
  <si>
    <t>64CPV05-00006</t>
  </si>
  <si>
    <t>64CPV05-00006 นายปิยะบุตร บุญอร่ามเรือง ค่าเบี้ยประชุมคณธอนุกรรมการด้านการคุ้มครองข้อมูลส่วนบุคคลของกองทุนฯ ครั้งที่ 1/2564 21 ม.ค. 64</t>
  </si>
  <si>
    <t>1000-024145</t>
  </si>
  <si>
    <t>64CPV05-00007</t>
  </si>
  <si>
    <t>64CPV05-00007 นางปารีณา ศรีวนิชย์ ค่าเบี้ยประชุมคณธอนุกรรมการด้านการคุ้มครองข้อมูลส่วนบุคคลของกองทุนฯ ครั้งที่ 1/2564 21 ม.ค. 64</t>
  </si>
  <si>
    <t>1000-024147</t>
  </si>
  <si>
    <t>64CPV05-00008</t>
  </si>
  <si>
    <t>64CPV05-00008 งวดที่2-63-0375-การพัฒนาเทคนิคการผลิตพันธุกรรมพืชผักเพื่อสร้างรายได้ กลุ่มวิสาหกิจปลูกพืชผักผสมผสานอาหารปลอดภัยบ้านบ่อทอง ตำบลเลิงแฝก อ.กุดรัง จ.มหาสารคาม</t>
  </si>
  <si>
    <t>1000-024152</t>
  </si>
  <si>
    <t>64CPV05-00009</t>
  </si>
  <si>
    <t>64CPV05-00009 งวดที่2-63-0241-สนับสนุนการพัฒนาครูและโรงเรียนเพื่อยกระดับคุณภาพการศึกษาอย่างต่อเนื่อง รุ่นที่ 2 ปี 2563 โดยมูลนิธิลำปลายมาศพัฒนา</t>
  </si>
  <si>
    <t>1000-024154</t>
  </si>
  <si>
    <t>64CPV05-00010</t>
  </si>
  <si>
    <t>64CPV05-00010 งวดที่3-62-0373-โครงการสร้างพลังคนพิการประกอบอาชีพและสร้างรายได้เครือข่ายกลุ่มคนพิการของมูลนิธิเพื่อพัฒนาคนพิการ อำเภอบัวใหญ่ จังหวัดนครราชสีมาอำเภอบัวใหญ่</t>
  </si>
  <si>
    <t>1000-024158</t>
  </si>
  <si>
    <t>64CPV05-00011</t>
  </si>
  <si>
    <t>64CPV05-00011 กรมสรรพากร นำส่ง ภงด.3 53 เดือน มกราคม 2564</t>
  </si>
  <si>
    <t>21020405-B-------</t>
  </si>
  <si>
    <t>1000-024156</t>
  </si>
  <si>
    <t>64CPV05-00012</t>
  </si>
  <si>
    <t>64CPV05-00012 งวดที่2-63-0144-ครูเพื่อศิษย์ สร้างการเรียนรู้สู่ระดับเชื่อมโยงออนไลน์</t>
  </si>
  <si>
    <t>1000-024161</t>
  </si>
  <si>
    <t>64CPV05-00013</t>
  </si>
  <si>
    <t>64CPV05-00013 งวดที่3-62-0387-สืบสานการทำเครื่องแกงพื้นบ้านสู่รายได้ของชุมชน</t>
  </si>
  <si>
    <t>1000-024162</t>
  </si>
  <si>
    <t>64CPV05-00014</t>
  </si>
  <si>
    <t>64CPV05-00014 งวดที่2-63-0464-การส่งเสริมและพัฒนาทักษะอาชีพเพื่อสร้างรายได้แก่แรงงานที่ด้อยโอกาส พื้นที่ชายฝั่ง จังหวัดตรัง</t>
  </si>
  <si>
    <t>1000-024163</t>
  </si>
  <si>
    <t>64CPV05-00015</t>
  </si>
  <si>
    <t>64CPV05-00015 งวดที่2-63-0377-พัฒนาคุณภาพชีวิตและอาชีพนวดแผนไทยให้กับผู้สูงอายุ ในเทศบาลตำบลทับไทร จังหวัดจันทบุรี</t>
  </si>
  <si>
    <t>1000-024173</t>
  </si>
  <si>
    <t>64CPV05-00016</t>
  </si>
  <si>
    <t>64CPV05-00016 งวดที่2-63-0167-สนับสนุนองค์ความรู้และพัฒนาเครือข่ายครูและเด็กนอกระบบการศึกษาในกรุงเทพมหานครบนฐานภาคประชาสังคม</t>
  </si>
  <si>
    <t>1000-024174</t>
  </si>
  <si>
    <t>64CPV05-00017</t>
  </si>
  <si>
    <t>64CPV05-00017 งวดที่2-63-0413-พัฒนาผลิตภัณฑ์ บรรจุภัณฑ์ และการตลาดดิจิทัล สำหรับผลิตภัณฑ์แปรรูปอาหารทะเลของกลุ่มวิสาหกิจชุมชนร้านคนจับปลาทะเลสาบสงขลา</t>
  </si>
  <si>
    <t>1000-024175</t>
  </si>
  <si>
    <t>64CPV05-00018</t>
  </si>
  <si>
    <t>64CPV05-00018 งวดที่2-62-0301-การพัฒนาแหล่งเรียนรู้และสร้างแกนนำเพื่อการพัฒนาทักษะอาชีพสู่การมีงานทำ ประจำปี 2562</t>
  </si>
  <si>
    <t>1000-024176</t>
  </si>
  <si>
    <t>64CPV05-00019</t>
  </si>
  <si>
    <t>64CPV05-00019 ค่าอาหารการประชุมคณะอนุกรรมการด้านธรรมาภิบาล ครั้งที่ 1/2564 29 ม.ค. 64</t>
  </si>
  <si>
    <t>1000-024178</t>
  </si>
  <si>
    <t>64CPV05-00020</t>
  </si>
  <si>
    <t>64CPV05-00020 นางสาวปภาณี ยมนัตถ์ ค่าถอดเทปการประชุมอนุกรรมการการเงินและงบประมาณ 21 ม.ค. 64</t>
  </si>
  <si>
    <t>1000-024179</t>
  </si>
  <si>
    <t>64CPV05-00021</t>
  </si>
  <si>
    <t>64CPV05-00021 นายปวิทย์ พรศิริพิทยาธร ค่าอาหาร Workshop : Cybersecurity Risk Assessment Plan ครั้งที่ 1 20 ม.ค. 64</t>
  </si>
  <si>
    <t>1000-024181</t>
  </si>
  <si>
    <t>64CPV05-00022</t>
  </si>
  <si>
    <t>64CPV05-00022 โครงการทุนพัฒนาเต็มศักยภาพสายอาชีพ (ทุนพระกนิษฐานสัมมาชีพ) รุ่นที่1 ภาคเรียนที่ 2 ค่าใช้จ่ายรายเดือน ครั้งที่ 3 เดือนกุมภาพันธ์ 2564</t>
  </si>
  <si>
    <t>1000-024205</t>
  </si>
  <si>
    <t>64CPV05-00023</t>
  </si>
  <si>
    <t>64CPV05-00023 นางสาวสมชนก ลดาดก ค่าอาหารประชุมหารือรายละเอียด Application ช่าง กสศ. 26 ม.ค. 64</t>
  </si>
  <si>
    <t>1000-024206</t>
  </si>
  <si>
    <t>64CPV05-00024</t>
  </si>
  <si>
    <t>64CPV05-00024 งวดที่1-63-0535-ครูรัก(ษ์)ถิ่นมหาวิทยาลัยราชภัฏสุราษฎร์ธานีปีการศึกษา 2563 รุ่นที่ 1 ระยะที่ 2</t>
  </si>
  <si>
    <t>1000-024207</t>
  </si>
  <si>
    <t>64CPV05-00025</t>
  </si>
  <si>
    <t>64CPV05-00025 นางสาว ศุภิสรา เรืองเดชา ค่าตอบแทนสนับสนุนงานของฝ่ายตรวจสอบภายใน 18-29 ม.ค. 64</t>
  </si>
  <si>
    <t>1000-024208</t>
  </si>
  <si>
    <t>64CPV05-00026</t>
  </si>
  <si>
    <t>64CPV05-00026 งวดที่2-63-0143-โครงการวิจัยสำรวจทักษะและความพร้อมของประชากรวัยแรงงาน: ความร่วมมือธนาคารโลก</t>
  </si>
  <si>
    <t>1000-024213</t>
  </si>
  <si>
    <t>64CPV05-00027</t>
  </si>
  <si>
    <t>64CPV05-00027 64PA000162 นายวรุฒ เลิศศราวุธ (ลูกหนี้เงินยืม) 018364 ประชุมเสวนาออนไลน์ Wquity Talk ครั้งที่ 7 3 ก.พ. 64 14.00-16.00 กสศ.</t>
  </si>
  <si>
    <t>1000-024214</t>
  </si>
  <si>
    <t>64CPV05-00028</t>
  </si>
  <si>
    <t>64CPV05-00028 64PA000164 นางสาววัชรี กิจพิทักษ์ (ลูกหนี้เงินยืม) 018264 ค่าเดินทางรถตู้สำนักงาน 4-28 ก.พ. 64 08.00-18.00 กสศ.</t>
  </si>
  <si>
    <t>1000-024220</t>
  </si>
  <si>
    <t>64CPV05-00029</t>
  </si>
  <si>
    <t>64CPV05-00029 64PA000166 นางสาวณหฤทัย วราพงษ์พิพัฒน์ (ลูกหนี้เงินยืม) 018664 อบรมหลักสูตรการจัดกระบวนการเรียนการสอนแบบ Active Learning ตามหลักการ High Functioning Classroom สู่การพัฒนาผู้เรียน 5-7 ก.พ</t>
  </si>
  <si>
    <t>1000-024221</t>
  </si>
  <si>
    <t>64CPV05-00030</t>
  </si>
  <si>
    <t>64CPV05-00030 64PA000165 นางสาวกุลธิดา ทรัพย์ไพศาล (ลูกหนี้เงินยืม) 018764 จัดหากล่องกระดาษเก็บเอกสาร และอุปกรณ์เพื่อจัดเก็บเอกสารการเงิน บัญชี ศูนย์สัญญา และโครงการต่างๆของแต่ละสำนักเพื่อจัดส่งคลังเอ</t>
  </si>
  <si>
    <t>1000-024222</t>
  </si>
  <si>
    <t>64CPV05-00031</t>
  </si>
  <si>
    <t>64CPV05-00031 งวดที่3-62-0320-สนับสนุนการพัฒนาครูและโรงเรียนเพื่อยกระดับคุณภาพการศึกษาอย่างต่อเนื่อง โดยมหาวิทยาลัยขอนแก่น</t>
  </si>
  <si>
    <t>1000-024223</t>
  </si>
  <si>
    <t>64CPV05-00032</t>
  </si>
  <si>
    <t>64CPV05-00032 งวดที่1-64-0003-สังเคราะห์องค์ความรู้และผลการประยุกต์ใช้แนวคิด ABE เพื่อความเสมอภาคทางการศึกษาของประเทศไทย</t>
  </si>
  <si>
    <t>1000-024225</t>
  </si>
  <si>
    <t>64CPV05-00033</t>
  </si>
  <si>
    <t>64CPV05-00033 ค่าเบี้ยประชุมคณะอนุกรรมการกำกับทิศทางโครงการพัฒนาระบบทดลองการพัฒนาทักษะแรงงานที่ขาดแคลนทุนทรัพย์และด้อยโอกาส ครั้งที่ 1/2564 นายสมพงษ์</t>
  </si>
  <si>
    <t>1000-024248</t>
  </si>
  <si>
    <t>64CPV05-00034</t>
  </si>
  <si>
    <t>64CPV05-00034 PO64000013-4/6 นางสาว ภัณฑิกา สหายมิตร -รายงานผลการดำเนินงาน งวดที่ 4</t>
  </si>
  <si>
    <t>1000-024250</t>
  </si>
  <si>
    <t>64CPV05-00035</t>
  </si>
  <si>
    <t>64CPV05-00035 NEWPO64000084-2/4 นางฉลวยลักษณ์ สินประเสริฐ -รายงานผลการดำเนินงาน มกราคม 2564</t>
  </si>
  <si>
    <t>1000-024253</t>
  </si>
  <si>
    <t>64CPV05-00036</t>
  </si>
  <si>
    <t>64CPV05-00036 PO64000070-1/3 นาย กฤดิธาดา จารุสกุล จ้างผู้เชี่ยวชาญด้านกฎหมาย</t>
  </si>
  <si>
    <t>1000-024254</t>
  </si>
  <si>
    <t>64CPV05-00037</t>
  </si>
  <si>
    <t>64CPV05-00037 บริษัทหลักทรัพย์จัดการกองทุน ทิสโก้ จำกัด นำส่งกองทุนสำรองเลี้ยงชีพ เดือนมกราคม2564 (แก้ไขใหม่)</t>
  </si>
  <si>
    <t>1000-024257</t>
  </si>
  <si>
    <t>64CPV05-00038</t>
  </si>
  <si>
    <t>64CPV05-00038 NEWPO64000179-1/3 นาย รชต อารีพรรค จ้างให้บริการด้านการส่งเสริมจริยธรรม คุณธรรมและความโปร่งใส เพื่อให้คำแนะนำและคำปรึกษาแก่บุคลากรและผู้บริหารสำนักงาน กสศ.</t>
  </si>
  <si>
    <t>1000-024263</t>
  </si>
  <si>
    <t>64CPV05-00039</t>
  </si>
  <si>
    <t>64CPV05-00039 นายณัฐกฤษณ์ มาถนอม (ลูกหนี้เงินยืม) 018564 ประชุมคณะทำงานการจัดการความมั่นคงปลอดภัยด้านระบบสารสนเทศ ครั้งที่ 1/2564 4 ก.พ. 64 09.00-12.00 กสศ.</t>
  </si>
  <si>
    <t>11010220-C-111-64C903120-4.1.1-2564-64C9031200027-99-99</t>
  </si>
  <si>
    <t>11020102-C-111-64C903120-4.1.1-2564-64C9031200027-99-99</t>
  </si>
  <si>
    <t>1000-024268</t>
  </si>
  <si>
    <t>64CPV05-00040</t>
  </si>
  <si>
    <t>64CPV05-00040 64PA000156 นางสาวกุลธิดา ทรัพย์ไพศาล (ลูกหนี้เงินยืม) 017064 การประชุมคณะกรรมการ กสศ.ครั้งที่ 2/2564 15 ก.พ. 64 13.30-16.30 กสศ.</t>
  </si>
  <si>
    <t>1000-024274</t>
  </si>
  <si>
    <t>64CPV05-00041</t>
  </si>
  <si>
    <t>64CPV05-00041 นางสาวสมชนก ลดาดก (เจ้าหนี้อื่น) ค่าอาหารการประชุมหารือรายละเอียดโครงการ FOXFOX data science อาชีวะ 20 ม.ค. 64</t>
  </si>
  <si>
    <t>1000-024275</t>
  </si>
  <si>
    <t>64CPV05-00042</t>
  </si>
  <si>
    <t>64CPV05-00042 บริษัท รุ้งทองทัวร์แอนด์เซอร์วิส จำกัด ค่าเดินทางปฏิบัติงานภายใต้โครงการทุนนวัตกรรมสายอาชีพชั้นสูง 22-24 ธ.ค. 63 จ.น่าน</t>
  </si>
  <si>
    <t>1000-024277</t>
  </si>
  <si>
    <t>64CPV05-00043</t>
  </si>
  <si>
    <t>64CPV05-00043 งวดที่1-64-0001-จัดการศึกษาเชิงพื้นที่เพื่อความเสมอภาคทางการศึกษาจังหวัดภูเก็ต ระยะที่ 2</t>
  </si>
  <si>
    <t>1000-024278</t>
  </si>
  <si>
    <t>64CPV05-00044</t>
  </si>
  <si>
    <t>64CPV05-00044 64CPV04-00369 64PC000006 สำนักบริหารเงินอุดหนุน ผู้ขาดแคลนทุนทรัพย์ (เงินอุดหนุนยากจนพิเศษ) โอนคืนเงินกลับสถานศึกษา กสศ.น.04/534/2564</t>
  </si>
  <si>
    <t>1000-024280</t>
  </si>
  <si>
    <t>64CPV05-00045</t>
  </si>
  <si>
    <t>64CPV05-00045 บริษัท สหสามัคคีบริการ จำกัด จัดซื้อเร่งด่วน ค่าบริการพนักงานทำความสะอาดสำนักงานเสริม เดือน กันยายน-ธันวาคม 2563</t>
  </si>
  <si>
    <t>1000-024281</t>
  </si>
  <si>
    <t>64CPV05-00046</t>
  </si>
  <si>
    <t>64CPV05-00046 64PC000007 สำนักบริหารเงินอุดหนุน ผู้ขาดแคลนทุนทรัพย์ (เงินอุดหนุนยากจนพิเศษ) โอนคืนเงินกลับสถานศึกษา เนื่องจากโอนผิด กสศ.น.04/525/2564</t>
  </si>
  <si>
    <t>1000-024285</t>
  </si>
  <si>
    <t>64CPV05-00047</t>
  </si>
  <si>
    <t>64CPV05-00047 บริษัท ไปรษณีย์ไทย จำกัด ค่าบริการส่งของไปรษณีย์ เดือน ธันวาม 2563</t>
  </si>
  <si>
    <t>1000-024283</t>
  </si>
  <si>
    <t>64CPV05-00048</t>
  </si>
  <si>
    <t>64CPV05-00047 PO63000988-3/3 บริษัท คิดค้นคว้า จำกัด -รายงานสรุปผลการวิเคราะห์ สังเคราะห์</t>
  </si>
  <si>
    <t>1000-024287</t>
  </si>
  <si>
    <t>64CPV05-00049</t>
  </si>
  <si>
    <t>64CPV05-00049 PO63000932 บริษัท เอดูเคชั่น เซอร์วิส แอนด์ เทรนนิ่ง เอเจนซี จำกัด งานวิเคราะห์และสังเคราะห์ข้อมูลที่เกี่ยวกับการจัดนโยบายเพื่อพัฒนาเด็กปฐมวัยฯ</t>
  </si>
  <si>
    <t>1000-024289</t>
  </si>
  <si>
    <t>64CPV05-00050</t>
  </si>
  <si>
    <t>64CPV05-00050 PO63000938 บริษัท วีดู ไอที เซอร์วิส จำกัด Microsoft Office Home and Business 2019</t>
  </si>
  <si>
    <t>1000-024291</t>
  </si>
  <si>
    <t>64CPV05-00051</t>
  </si>
  <si>
    <t>64CPV05-00051 บริษัท นิปปอน พาร์คกิ้ง ดีเวลลอปเม้นท์(ประเทศไทย) จำกัด ค่าที่จอดรถประจำเดือนธันวาคม 2563</t>
  </si>
  <si>
    <t>1000-024294</t>
  </si>
  <si>
    <t>64CPV05-00052</t>
  </si>
  <si>
    <t>64CPV05-00052 โอนเงินจากการขายกองทุนเปิด บริหารเงิน (K-CASH) โอนจาก ธนาคารเกียรตินาคินภัทร 328-6 เข้ากรุงไทย 742-4</t>
  </si>
  <si>
    <t>1000-024298</t>
  </si>
  <si>
    <t>64CPV05-00053</t>
  </si>
  <si>
    <t>64CPV05-00053 บริษัท แอดวานซ์ ไวร์เลส เน็ทเวอร์ค จำกัด ค่าโทรศัพท์สำนักงาน กุมภาพันธ์-พฤศจิกายน 2563</t>
  </si>
  <si>
    <t>1000-024305</t>
  </si>
  <si>
    <t>64CPV05-00054</t>
  </si>
  <si>
    <t>64CPV05-00054 นายสามารถ สว่างแจ้ง คืนหลักประกันสัญญา</t>
  </si>
  <si>
    <t>1000-024307</t>
  </si>
  <si>
    <t>64CPV05-00055</t>
  </si>
  <si>
    <t>64CPV05-00055 64PA000168 นายภาณุพงศ์ เขื่อนจนะ (ลูกหนี้เงินยืม) 019064 ประชุมหนุนเสริมและการติดตามการแนะแนวประชาสัมพันธ์ค้นหาและคัดเลือกนักศึกษาทุนนวัตกรรมสายอาชีพชั้นสูง 2564 11 ก.พ. 64 13.00-18.00 ก</t>
  </si>
  <si>
    <t>1000-024308</t>
  </si>
  <si>
    <t>64CPV05-00056</t>
  </si>
  <si>
    <t>64CPV05-00056 64PA000167 นายภาณุพงศ์ เขื่อนจนะ (ลูกหนี้เงินยืม) 018964 ประชุมหารือการบริหารจัดการเงินทุนนักศึกษา 11 ก.พ. 64 09.00-13.00 กสศ.</t>
  </si>
  <si>
    <t>1000-024324</t>
  </si>
  <si>
    <t>64CPV05-00057</t>
  </si>
  <si>
    <t>64CPV05-00057 PO64000186-2/6 นางสาว กานดา ณ.พิกุล -ชุดคอนเทนต์ของเดือน มกราคม 2564</t>
  </si>
  <si>
    <t>1000-024326</t>
  </si>
  <si>
    <t>64CPV05-00058</t>
  </si>
  <si>
    <t>64CPV05-00058 PO63000866-3/12 บริษัท เอวีวัน เน็ตเวิร์ค แอนด์ เซอร์วิส จำกัด จ้างคนดูแลระบบภาพเสียงห้องประชุม</t>
  </si>
  <si>
    <t>1000-024328</t>
  </si>
  <si>
    <t>64CPV05-00059</t>
  </si>
  <si>
    <t>64CPV05-00059 PO64000186-1/6 นางสาว กานดา ณ.พิกุล จ้างจัดทำชุดคอนเทนต์สำหรับเผยแพร่ในช่องทางของ Equity Lab แล็บเสมอภาค</t>
  </si>
  <si>
    <t>1000-024330</t>
  </si>
  <si>
    <t>64CPV05-00060</t>
  </si>
  <si>
    <t>64CPV05-00060 PO64000172 บริษัท วีดู ไอที เซอร์วิส จำกัด ซื้ออุปกรณ์คอมพิวเตอร์สำนักงาน ชุดที่ 1 ประจำปีงบประมาณ 2564</t>
  </si>
  <si>
    <t>1000-024332</t>
  </si>
  <si>
    <t>64CPV05-00061</t>
  </si>
  <si>
    <t>64CPV05-00061 PO63000328-9/12 บริษัท เอวีวัน เน็ตเวิร์ค แอนด์ เซอร์วิส จำกัด บริการดูแลห้องประชุมโซน Public งวดที่9</t>
  </si>
  <si>
    <t>1000-024334</t>
  </si>
  <si>
    <t>64CPV05-00062</t>
  </si>
  <si>
    <t>64CPV05-00062 PO64000052-2/2 บริษัท แมวขยันดี จำกัด -งวดที่ 2 -รายงานการดำเนินงาน -คลิปประมวลเนื้อหา จำนวน 1 คลิป</t>
  </si>
  <si>
    <t>1000-024336</t>
  </si>
  <si>
    <t>64CPV05-00063</t>
  </si>
  <si>
    <t>64CPV05-00063 PO63000541-2/2 บริษัท ไนซ์จ๊อบทีม จำกัด สนับสนุนงานบริหารจัดการงานเอกสาร ด้านงานตรวจรับพัสดุ งวดที่ 2</t>
  </si>
  <si>
    <t>1000-024339</t>
  </si>
  <si>
    <t>64CPV05-00064</t>
  </si>
  <si>
    <t>64CPV05-00064 PO63000846-1/3 บริษัท เมอร์ลิน โซลูชั่นส์ อินเตอร์แนชั่นนัล จำกัด โครงการจัดทำสถาปัตยกรรมองค์กร EA กสศ. งวดงานที่ 1</t>
  </si>
  <si>
    <t>1000-024349</t>
  </si>
  <si>
    <t>64CPV05-00065</t>
  </si>
  <si>
    <t>64CPV05-00065 PO63000992 บริษัท เฟล็กซ์ โซลูชั่นส์ จำกัด จ้างจัดซื้อพื้นที่เว็บไซต์การประชุมวิชาการนานาชาติ -รายงานการจัดทำระบบ Table</t>
  </si>
  <si>
    <t>1000-024351</t>
  </si>
  <si>
    <t>64CPV05-00066</t>
  </si>
  <si>
    <t>64CPV05-00066 PO63000386-2/2 นางสาว นารีรัตน์ พานเหลือง จัดจ้างบริหารจัดการเวทีแถลงผลงานวิชาการ และติดตามการดำเนินงานโครงการภายใต้ วสศ. งวดที่ 2</t>
  </si>
  <si>
    <t>1000-024354</t>
  </si>
  <si>
    <t>64CPV05-00067</t>
  </si>
  <si>
    <t>64CPV05-00067 PO64000082-1/3 บริษัท ไพร้ซวอเตอร์เฮาส์คูเปอร์ส คอนซัลติ้ง (ประเทศไทย) จำกัด โครงการปรับปรุงกระบวนการทำงาน</t>
  </si>
  <si>
    <t>1000-024357</t>
  </si>
  <si>
    <t>64CPV05-00068</t>
  </si>
  <si>
    <t>64CPV05-00068 PO64000061 บริษัท ท็อป อัพ ออร์แกไนซ์ จำกัด จ้างจัดกิจกรรมเพื่อสื่อสารผลลัพธ์บริจาค</t>
  </si>
  <si>
    <t>1000-024369</t>
  </si>
  <si>
    <t>64CPV05-00069</t>
  </si>
  <si>
    <t>64CPV05-00069 งวดที่2-62-0344-หลักสูตรประกาศนียบัตรผู้ช่วยพยาบาล คณะพยาบาลศาสตร์ มหาวิทยาลัยบูรพา เพื่อพัฒนาโครงสร้างการดูแลสุขภาพขั้นพื้นฐานแบบองค์รวมของพื้นที่เขตพัฒนาพิเศษภาคตะวันออก</t>
  </si>
  <si>
    <t>1000-024372</t>
  </si>
  <si>
    <t>64CPV05-00070</t>
  </si>
  <si>
    <t>64CPV05-00070 PO64000020 บริษัท ไนซ์จ๊อบทีม จำกัด จ้างบุคลากรสนับสนุนการจัดทำเอกสารสัญญา ประจำเดือน พฤศจิกายน 2563แ</t>
  </si>
  <si>
    <t>1000-024375</t>
  </si>
  <si>
    <t>64CPV05-00071</t>
  </si>
  <si>
    <t>64CPV05-00071 PO63001012-3/3 บริษัท กรุงเทพคลังเอกสาร จำกัด -บริการจัดเก็บเอกสารและเฟอร์นิเจอร์</t>
  </si>
  <si>
    <t>1000-024409</t>
  </si>
  <si>
    <t>64CPV05-00072</t>
  </si>
  <si>
    <t>64CPV05-00072 นายณัฐกฤษณ์ มาถนอม (ลูกหนี้เงินยืม) 019164 หารือและสรุปสถานะโครงการ EA ในส่วนของ AS-IS 9 ก.พ. 64 09.00-12.00 กสศ.</t>
  </si>
  <si>
    <t>1000-024412</t>
  </si>
  <si>
    <t>64CPV05-00073</t>
  </si>
  <si>
    <t>64CPV05-00073 PO64000099 บริษัท ไนซ์จ๊อบทีม จำกัด จ้างบุคลากรสนับสนุนการดำเนินงานการทำสัญญาจ้าง ประจำเดือนธันวาคม 2563</t>
  </si>
  <si>
    <t>1000-024414</t>
  </si>
  <si>
    <t>64CPV05-00074</t>
  </si>
  <si>
    <t>64CPV05-00074 PO63000654-5/6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</t>
  </si>
  <si>
    <t>1000-024416</t>
  </si>
  <si>
    <t>64CPV05-00075</t>
  </si>
  <si>
    <t>64CPV05-00075 PO64000078-1/11 บริษัท พีพี เซอร์วิซ แอนด์ คอนซัลท์ จำกัด โครงการศูนย์ตรวจรายงานการเงินของโครงการสนับสนุนทุนให้แก่ภาคีร่วมดำเนินงาน</t>
  </si>
  <si>
    <t>1000-024418</t>
  </si>
  <si>
    <t>64CPV05-00076</t>
  </si>
  <si>
    <t>64CVP05-00076 PO63000766 น.ส.ศิริลักษณ์ หน่อแก้ว จัดจ้างตรวจสอบรายงานการเงินโครงการครูรัก(ษ์)ถิ่น มหาวิทยาลัยราชภัฏเชียงราย</t>
  </si>
  <si>
    <t>1000-024420</t>
  </si>
  <si>
    <t>64CPV05-00077</t>
  </si>
  <si>
    <t>64CPV05-00077 PO63000998 บริษัท เอกราช คอมพิวเตอร์ จำกัด จ้างจัดทำระบบและอุปกรณ์สารสนเทศสำนักงาน</t>
  </si>
  <si>
    <t>1000-024422</t>
  </si>
  <si>
    <t>64CPV05-00078</t>
  </si>
  <si>
    <t>64CVP05-00078 PO63000851-2/2 บริษัท แมวขยันดี จำกัด จ้างจัดทำสื่อแนะนำและสรุปผลการดำเนินงานของสำนักพัฒนาคุณภาพครูฯ</t>
  </si>
  <si>
    <t>1000-024424</t>
  </si>
  <si>
    <t>64CPV05-00079</t>
  </si>
  <si>
    <t>64CPV05-00079 PO63000904-3/3 บริษัท ชัดแจ้ง จำกัด จ้างผลิตเนื้อหาและรวบรวมประเด็นเพื่อลดความเหลื่อมล้ำทางการศึกษา</t>
  </si>
  <si>
    <t>1000-024426</t>
  </si>
  <si>
    <t>64CPV05-00080</t>
  </si>
  <si>
    <t>64CPV05-00080 PO63000516-7/7 นางสาว ชาคริยา กิติโยธี infographic  การจัดสรรเงินอุดหนุนนักเรียนยากจนพิเศษแบบมีเงื่อนไข งวดที่ 7</t>
  </si>
  <si>
    <t>1000-024428</t>
  </si>
  <si>
    <t>64CPV05-00081</t>
  </si>
  <si>
    <t>64CPV05-00081 PO64000114 บริษัท พารา แอดวานซ์ อินโฟเทค จำกัด จัดซื้อ Microsoft  Power BI</t>
  </si>
  <si>
    <t>1000-024430</t>
  </si>
  <si>
    <t>64CPV05-00082</t>
  </si>
  <si>
    <t>64CPV05-00082 PO63000651-5/6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</t>
  </si>
  <si>
    <t>1000-024435</t>
  </si>
  <si>
    <t>64CPV05-00083</t>
  </si>
  <si>
    <t>64CPV05-00083 PO64000174 นาย ณรงค์ฤทธิ์ โก๋กลิ่น โครงการบันทึกวิดีโอและถ่ายทอดสดลง Facebook เพื่อใช้ในการประชาสัมพันธ์ Equity Talk : รับฟังยังไงให้เข้าใจนักเรียน</t>
  </si>
  <si>
    <t>1000-024438</t>
  </si>
  <si>
    <t>64CPV05-00084</t>
  </si>
  <si>
    <t>64CPV05-00084 PO63000664-2/2 บริษัท อินโฟเควสท์ จำกัด บริหารระบบบริการมอนิเตอร์ข่าว IQ newsclip และ Newscenter งวดที่ 2</t>
  </si>
  <si>
    <t>1000-024440</t>
  </si>
  <si>
    <t>64CPV05-00085</t>
  </si>
  <si>
    <t>64CPV05-00085 PO62000419 บริษัท โกลว ครีเอทีฟ จำกัด รายงานประมวลผลและการวิเคราะห์ข้อมูล</t>
  </si>
  <si>
    <t>1000-024444</t>
  </si>
  <si>
    <t>64CPV05-00086</t>
  </si>
  <si>
    <t>64CPV05-00086 PO64000150-1/3 บริษัท ดาต้าฟาร์ม จำกัด จ้างพัฒนาระบบบริหารจัดการความมั่นคงปลอดภัยสารสนเทศ (Information Security Management System ISMS) ตามมาตรฐาน ISO/IEC 27001:2013 การตรวจติดตาม</t>
  </si>
  <si>
    <t>1000-024447</t>
  </si>
  <si>
    <t>64CPV05-00087</t>
  </si>
  <si>
    <t>64CPV05-00087 PO63000884-4/4 นางสาว สุนทราภรณ์ กิติโยธี ออกแบบจดหมายข่าวและPresentation</t>
  </si>
  <si>
    <t>1000-024450</t>
  </si>
  <si>
    <t>64CPV05-00088</t>
  </si>
  <si>
    <t>64CPV05-00088 PO64000080-3/5 นางสาว สิริญา ทองสมบุญ -คลิปวิดีโอสรุปงานเผยแพร่ประชาสัมพันธ์ของ กสศ. อย่างน้อย 3 คลิป งวดที่ 3</t>
  </si>
  <si>
    <t>1000-024452</t>
  </si>
  <si>
    <t>64CPV05-00089</t>
  </si>
  <si>
    <t>64CPV05-00089 PO63000930 นางสาว ปภัชญา ตั้งสวัสดิ์ จัดจ้างตรวจสอบรายงานการเงิน</t>
  </si>
  <si>
    <t>1000-024454</t>
  </si>
  <si>
    <t>64CPV05-00090</t>
  </si>
  <si>
    <t>64CPV05-00090 PO63000735 บริษัท โพรเฟสชั่นแนล ออดิทติ้ง จำกัด จัดจ้างตรวจสอบรายงานการเงินโครงการครูรัก(ษ์)ถิ่น มหาวิทยาลัยเชียงใหม่ รุ่นที่ 1</t>
  </si>
  <si>
    <t>1000-024457</t>
  </si>
  <si>
    <t>64CPV05-00091</t>
  </si>
  <si>
    <t>64CPV05-00091 PO63000809 นาย ดลพ ลาภผลโอฬาร จ้างตรวจสอบรายงานการเงินโครงการครูรัก(ษ์)ถิ่น มหาวิทยาลัยราชภัฏยะลา รุ่นที่ 1</t>
  </si>
  <si>
    <t>1000-024460</t>
  </si>
  <si>
    <t>64CPV05-00092</t>
  </si>
  <si>
    <t>64CPV05-00092 PO63000765 นางสาว ปภัชญา ตั้งสวัสดิ์ จัดจ้างตรวจสอบรายงานการเงินโครงการครูรัก(ษ์)ถิ่น มหาวิทยาลัยราชภัฏเลย รุ่นที่ 1 ปีการศึกษา 2563 เพื่อปิดโครงการ</t>
  </si>
  <si>
    <t>1000-024462</t>
  </si>
  <si>
    <t>64CPV05-00093</t>
  </si>
  <si>
    <t>64CPV05-00093 PO63000883 นาง ภัทรวดี อินทปันตี ตรวจสอบรายงานการเงินโครงการครูรัก(ษ์)ถิ่น มหาวิทยาลัยราชภัฏสุราษฎร์ธานี</t>
  </si>
  <si>
    <t>1000-024466</t>
  </si>
  <si>
    <t>64CPV05-00094</t>
  </si>
  <si>
    <t>64CPV05-00094 PO63000905-1/4 บริษัท ฟูจิ ซีร็อกซ์ (ประเทศไทย) จำกัด จ้างจัดหาบริการเครื่องถ่ายเอกสารสำนักงาน Zone A และ B ชุดที่ 2</t>
  </si>
  <si>
    <t>1000-024470</t>
  </si>
  <si>
    <t>64CPV05-00095</t>
  </si>
  <si>
    <t>64CPV05-00095 PO63000954-4/5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</t>
  </si>
  <si>
    <t>1000-024476</t>
  </si>
  <si>
    <t>64CPV05-00096</t>
  </si>
  <si>
    <t>64CPV05-00096 งวดที่2-63-0296-ส่งเสริมทักษะชีวิตในเด็กและเยาวชนเพื่อการดำรงชีวิตอย่างปลอดภัยและมีความสุข</t>
  </si>
  <si>
    <t>1000-024478</t>
  </si>
  <si>
    <t>64CPV05-00097</t>
  </si>
  <si>
    <t>64CPV05-00097 PO63000725-5/5 บริษัท ไนซ์จ๊อบทีม จำกัด ค่าจ้างบุคลากรเพื่อสนับสนุนงานสัญญา</t>
  </si>
  <si>
    <t>1000-024480</t>
  </si>
  <si>
    <t>64CPV05-00098</t>
  </si>
  <si>
    <t>64CPV05-00098 PO64000159 บริษัท มาตา การพิมพ์ จำกัด จ้างผลิตแผ่นพับจดหมายข่าว CCT NEWS จำนวน 31,800 แผ่น</t>
  </si>
  <si>
    <t>1000-024483</t>
  </si>
  <si>
    <t>64CPV05-00099</t>
  </si>
  <si>
    <t>64CPV05-00099 PO63000905-2/4 บริษัท ฟูจิ ซีร็อกซ์ (ประเทศไทย) จำกัด จ้างจัดหาบริการเครื่องถ่ายเอกสารสำนักงาน Zone A และ B ชุดที่ 2</t>
  </si>
  <si>
    <t>1000-024582</t>
  </si>
  <si>
    <t>64CPV05-00100</t>
  </si>
  <si>
    <t>64CPV05-00100 งวดที่4-62-0283-โครงการวิจัยพัฒนาระบบบัญชีรายจ่ายด้านการศึกษาแห่งชาติ  (ปีงบประมาณ 2551-2562)</t>
  </si>
  <si>
    <t>1000-024562</t>
  </si>
  <si>
    <t>64CPV05-00101</t>
  </si>
  <si>
    <t>64CPV05-00101 PO63000792-5/5 บริษัท มีไฟร์โซลูชั่น จำกัด -ใบนำส่งผลงาน/ใบแจ้งหนี้ของบริษัท</t>
  </si>
  <si>
    <t>1000-024564</t>
  </si>
  <si>
    <t>64CPV05-00102</t>
  </si>
  <si>
    <t>64CPV05-00102 PO64000181 บริษัท เอ็กซ์เซลซิเออร์ ซัพพลายส์ จำกัด จัดซื้ออุปกรณ์เครื่องเขียน อุปกรณ์สำนักงานเพื่อรองรับการทำงานด้านเอกสารของเจ้าหน้าที่ และน้ำดื่ม(ขวด) สำหรับรับรองการจัดประชุมของสำนัก</t>
  </si>
  <si>
    <t>1000-024566</t>
  </si>
  <si>
    <t>64CPV05-00103</t>
  </si>
  <si>
    <t>64CPV05-00103 PO64000080-4/5 นางสาว สิริญา ทองสมบุญ -คลิปวิดีโอสรุปงานเผยแพร่ประชาสัมพันธ์ของ กสศ. อย่างน้อย 3 คลิป งวดที่ 4</t>
  </si>
  <si>
    <t>1000-024568</t>
  </si>
  <si>
    <t>64CPV05-00104</t>
  </si>
  <si>
    <t>64CPV05-00104 PO64000155 บริษัท บางกอกบุรี ครีเอทีฟเฮ้าส์ จำกัด -ผลิตวิดีทัศน์สื่อประชาสัมพันธ์โครงการพัฒนาอาชีพผลิตภัณฑ์จากกกและผือ</t>
  </si>
  <si>
    <t>1000-024570</t>
  </si>
  <si>
    <t>64CPV05-00105</t>
  </si>
  <si>
    <t>64CPV05-00105 PO63000227-12/12 บริษัท โกโพเมโล จำกัด บริการ Google Cloud SQL</t>
  </si>
  <si>
    <t>1000-024573</t>
  </si>
  <si>
    <t>64CPV05-00106</t>
  </si>
  <si>
    <t>64CPV05-00106 PO64000189 บริษัท วีดู ไอที เซอร์วิส จำกัด จัดซื้อเครื่องจอมอนิเตอร์ ประจำปีงบประมาณ 2564 ชุดที่ 2</t>
  </si>
  <si>
    <t>1000-024576</t>
  </si>
  <si>
    <t>64CPV05-00107</t>
  </si>
  <si>
    <t>64CPV05-00107 PO64000187 บริษัท โปรเจคท์ บอส (ไทยแลนด์) จำกัด โครงการสนับสนุนเครื่องมือ และวัสดุอุปกรณ์ สำหรับการจัดกระบวนการประชุมจำนวน 4 วัน เพื่อรองรับงานประชุมพิจารณากลั่นกรองข้อเสนอโครงการทุนนวัต</t>
  </si>
  <si>
    <t>1000-024578</t>
  </si>
  <si>
    <t>64CPV05-00108</t>
  </si>
  <si>
    <t>64CPV05-00108 PO64000190 บริษัท ไนซ์จ๊อบทีม จำกัด จ้างวิเคราะห์ข้อมูลโครงการ สังเคราะห์ข้อมูลผลการพิจารณาโครงการทุนนวัตกรรมสายอาชีพชั้นสูง ปี 2564 และคัดกรอง ตรวจสอบรายละเอียด ความถูกต้องของข้อเสนอโคร</t>
  </si>
  <si>
    <t>1000-024599</t>
  </si>
  <si>
    <t>64CPV05-00109</t>
  </si>
  <si>
    <t>64CPV05-00109 นางสาววัชรี กิจพิทักษ์ (ลูกหนี้เงินยืม) 018864 ซื้อของใช้ภายในสำนักงานเพื่อรองรับผู้เข้าร่วมประชุม 10-28 ก.พ. 64</t>
  </si>
  <si>
    <t>1000-024583</t>
  </si>
  <si>
    <t>64CPV05-00110</t>
  </si>
  <si>
    <t>64CPV05-00110 PO64000170 นาย สุจิตร มานิตยกุล จ้างถ่ายภาพบุคลากร กสศ. จำนวน 40 คน โดยประมาณ</t>
  </si>
  <si>
    <t>1000-024586</t>
  </si>
  <si>
    <t>64CPV05-00111</t>
  </si>
  <si>
    <t>64CPV05-00111 PO64000085 บริษัท เอ็มไอเอ คอนซัลแทนท์ จำกัด จ้างตรวจทานความถูกต้องของการเบิกเงินค่าธรรมเนียมการศึกษาและค่าใช้จ่ายประจำเดือนนักศึกษาโครงการทุนนวัตกรรมสายอาชีพชั้นสูงปีการศึกษา 2563</t>
  </si>
  <si>
    <t>1000-024588</t>
  </si>
  <si>
    <t>64CPV05-00112</t>
  </si>
  <si>
    <t>64CPV05-00112 NEWPO63000485-8/12 บริษัท คอนแทค ไซแอนตีส 2006 จำกัด ค่าบริการกำจัดปลวก มด แมลงสาบ หนู</t>
  </si>
  <si>
    <t>1000-024590</t>
  </si>
  <si>
    <t>64CPV05-00113</t>
  </si>
  <si>
    <t>64CPV05-00113 PO64000107-2/2 นางสาว ชุติมา ไทยเจริญ -ฐานข้อมูลเลขพัสดุการจัด จำนวน 3 สังกัด</t>
  </si>
  <si>
    <t>1000-024592</t>
  </si>
  <si>
    <t>64CPV05-00114</t>
  </si>
  <si>
    <t>64CPV05-00114 PO64000191 บริษัท แอร์-เทค เอนจิเนียริ่ง (ประเทศไทย) จำกัด จัดซื้อเครื่องจ่ายแอลกอฮอล์แบบอัตโนมัติ</t>
  </si>
  <si>
    <t>1000-024594</t>
  </si>
  <si>
    <t>64CPV05-00115</t>
  </si>
  <si>
    <t>64CPV05-00115 PO64000196 บริษัท คอมพิวเตอร์ เพอริเฟอรัล แอนด์ ซัพพลายส์ จำกัด จัดซื้อเครื่องตรวจวัดอุณหภูมิร่างกายอัตโนมัติ</t>
  </si>
  <si>
    <t>1000-024596</t>
  </si>
  <si>
    <t>64CPV05-00116</t>
  </si>
  <si>
    <t>64CPV05-00116 PO64000188 บริษัท ดีซายน์ ฟรายเดย์ จำกัด โครงการสนับสนุนเครื่องมือ และวัสดุอุปกรณ์ สำหรับการจัดกระบวนการประชุมและรองรับระบบ Zoom จำนวน 1 วัน ในการจัดงานประชุมพิจารณากลั่นกรองข้อเสนอโครงก</t>
  </si>
  <si>
    <t>1000-024598</t>
  </si>
  <si>
    <t>64CPV05-00117</t>
  </si>
  <si>
    <t>64CPV05-00117 PO64000135 บริษัท เดอะ เบทเทอริ่ง โค จำกัด  จ้างผลิตและบริหารจัดการเนื้อหาและดีไซน์ Material สำหรับเว็บไซต์และสื่อโซเชียลมีเดีย ระยะที่ 2</t>
  </si>
  <si>
    <t>1000-024601</t>
  </si>
  <si>
    <t>64CPV05-00118</t>
  </si>
  <si>
    <t>64CPV05-00118 PO64000125 บริษัท ดีซายน์ ฟรายเดย์ จำกัด เช่าระบบ Cloud Linux Hosting เพื่อรองรับระบบฐานข้อมูลการติดต่อของผู้ทรงคุณวุฒิ และภาคีเครือข่าย กสศ.และบริหารจัดการฐานข้อมูลผู้เข้าร่วมประชุม ระย</t>
  </si>
  <si>
    <t>1000-024610</t>
  </si>
  <si>
    <t>64CPV05-00119</t>
  </si>
  <si>
    <t>64CPV05-00119 งวดที่2-63-0365-พัฒนาทักษะอาชีพการขยายพันธุ์และดูแลสวน ส้มจุกในพื้นที่ 5 ตำบล อำเภอจะนะ จังหวัดสงขลา</t>
  </si>
  <si>
    <t>1000-024603</t>
  </si>
  <si>
    <t>64CPV05-00120</t>
  </si>
  <si>
    <t>64CPV05-00120 PO64000180 บริษัท มาตา การพิมพ์ จำกัด จ้างจัดพิมพ์พร้อมแพคเกต วารสาร แบ่งปันแลกเปลี่ยน เรียนรู้ โครงการจัดสรรเงิน</t>
  </si>
  <si>
    <t>1000-024613</t>
  </si>
  <si>
    <t>64CPV05-00121</t>
  </si>
  <si>
    <t>64CPV05-00121 งวดที่2-63-0374-พัฒนาทักษะการทอผ้าจกเพื่อสร้างอาชีพ ในเขตอำเภอดอยเต่า จังหวัดเชียงใหม่</t>
  </si>
  <si>
    <t>1000-024615</t>
  </si>
  <si>
    <t>64CPV05-00122</t>
  </si>
  <si>
    <t>64CPV05-00121 นางสาวอริสา แก้วลี ค่ากระเช้าผลไม้ เทศกาลปีใหม่</t>
  </si>
  <si>
    <t>1000-024617</t>
  </si>
  <si>
    <t>64CPV05-00123</t>
  </si>
  <si>
    <t>64CPV05-00123 งวดที่3-62-0309-พัฒนาระบบการช่วยเหลือและส่งเสริมการเรียนรู้ สำหรับกลุ่มเด็กบนท้องถนน (Children in Street) ในเขตกรุงเทพมหานคร</t>
  </si>
  <si>
    <t>1000-024620</t>
  </si>
  <si>
    <t>64CPV05-00124</t>
  </si>
  <si>
    <t>64CPV05-00124 นางสาวภัคนันท์ ภัทรนาวิก ค่ารถตู้และค่าแมสเซนเจอร์ 5,28 ม.ค. 64</t>
  </si>
  <si>
    <t>1000-024619</t>
  </si>
  <si>
    <t>64CPV05-00125</t>
  </si>
  <si>
    <t>64CPV05-00125 งวดที่2-63-0253-สนับสนุนการพัฒนาครูและเด็กนอกระบบการศึกษาโดยเครือข่ายเชิงพื้นที่ : ภาคเหนือตอนบน (จังหวัดพะเยาและลำปาง)</t>
  </si>
  <si>
    <t>1000-024622</t>
  </si>
  <si>
    <t>64CPV05-00126</t>
  </si>
  <si>
    <t>64CPV05-00126 นายภูมิ เพ็ญตระกูล การประชุมหารือแนวทางการดำเนินงาน Creativity and Critical Thinking skills แลพการพัฒนา Core Learning Outcome ของ กสศ. 28 ม.ค. 64</t>
  </si>
  <si>
    <t>1000-024621</t>
  </si>
  <si>
    <t>64CPV05-00127</t>
  </si>
  <si>
    <t>64CPV05-00127 งวดที่3-63-0168-ทุนนวัตกรรมสายอาชีพชั้นสูง ปีการศึกษา 2563 ประเภททุน 2 ปี (ปวส./อนุปริญญา)  ของ วิทยาลัยสารพัดช่างกาฬสินธุ์</t>
  </si>
  <si>
    <t>1000-024623</t>
  </si>
  <si>
    <t>64CPV05-00128</t>
  </si>
  <si>
    <t>64CPV05-00128 งวดที่3-63-0170-ทุนนวัตกรรมสายอาชีพชั้นสูง ปีการศึกษา 2563 ประเภททุน 2 ปี (ปวส./อนุปริญญา) ของ  วิทยาลัยเกษตรและเทคโนโลยีขอนแก่น</t>
  </si>
  <si>
    <t>1000-024624</t>
  </si>
  <si>
    <t>64CPV05-00129</t>
  </si>
  <si>
    <t>64CPV05-00129 งวดที่3-63-0188-ทุนนวัตกรรมสายอาชีพชั้นสูง ปีการศึกษา 2563 ประเภททุน 2 ปี (ปวส./อนุปริญญา) ของ  วิทยาลัยเทคนิคอำนาจเจริญ</t>
  </si>
  <si>
    <t>1000-024625</t>
  </si>
  <si>
    <t>64CPV05-00130</t>
  </si>
  <si>
    <t>64CPV05-00130 งวดที่3-63-0100-ทุนนวัตกรรมสายอาชีพชั้นสูง ปี 2562 ประเภททุน 2 ปี (ปวส./อนุปริญญา) ระยะที่ 2 ของ วิทยาลัยเกษตรและเทคโนโลยีชัยภูมิ</t>
  </si>
  <si>
    <t>1000-024626</t>
  </si>
  <si>
    <t>64CPV05-00131</t>
  </si>
  <si>
    <t>64CPV05-00131 งวดที่3-63-0122-ทุนนวัตกรรมสายอาชีพชั้นสูง ปี 2562 ประเภททุน 5 ปี  (ปวช. ต่อเนื่อง ปวส./อนุปริญญา) ระยะที่ 2 ของ วิทยาลัยเทคนิคพังงา</t>
  </si>
  <si>
    <t>1000-024627</t>
  </si>
  <si>
    <t>64CPV05-00132</t>
  </si>
  <si>
    <t>64CPV05-00132 การกลั่นกรองโครงการการสังเคราะห์สาเหตุหลุดออกจากระบบการศึกษาของนักเรียนในระบบการศึกษาขั้นพื้นฐาน และศึกษาแนวทางการป้องกันและแก้ไข</t>
  </si>
  <si>
    <t>1000-024628</t>
  </si>
  <si>
    <t>64CPV05-00133</t>
  </si>
  <si>
    <t>64CVP05-00133 งวดที่3-63-0235-ทุนนวัตกรรมสายอาชีพชั้นสูง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วิทยาลัยสารพัดช่างสุรินทร์</t>
  </si>
  <si>
    <t>1000-024629</t>
  </si>
  <si>
    <t>64CPV05-00134</t>
  </si>
  <si>
    <t>64CVP05-00134 งวดที่3-63-0129-ทุนนวัตกรรมสายอาชีพชั้นสูง ปีการศึกษา 2562 ประเภททุน 5 ปี (ปวช. ต่อเนื่อง ปวส./อนุปริญญา) ระยะที่ 2 ของ วิทยาลัยการอาชีพปากช่อง</t>
  </si>
  <si>
    <t>1000-024630</t>
  </si>
  <si>
    <t>64CPV05-00135</t>
  </si>
  <si>
    <t>64CPV05-00135 การประชุมอนุกรรมการกำกับทิศทางโครงการส่งเสริมนักเรียนขาดแคลนทุนทรัพย์และด้อยโอกาส 2/2564 31 ม.ค. 64</t>
  </si>
  <si>
    <t>1000-024631</t>
  </si>
  <si>
    <t>64CPV05-00136</t>
  </si>
  <si>
    <t>64CVP05-00136 งวดที่3-63-0130-ทุนนวัตกรรมสายอาชีพชั้นสูง ปีการศึกษา 2562 ประเภททุน 2 ปี (ปวส./อนุปริญญา) ระยะที่ 2 ของวิทยาลัยการอาชีพปากช่อง</t>
  </si>
  <si>
    <t>1000-024632</t>
  </si>
  <si>
    <t>64CPV05-00137</t>
  </si>
  <si>
    <t>64CPV05-00136 ค่าเบี้ยประชุมอนุกรรมการบริหารจัดการทรัพย์สินที่มีผู้บริจาคให้กองทุน ครั้งที้ 2/2564 2 ก.พ. 64</t>
  </si>
  <si>
    <t>1000-024633</t>
  </si>
  <si>
    <t>64CPV05-00138</t>
  </si>
  <si>
    <t>64CPV05-00138 งวดที่3-63-0194-ทุนนวัตกรรมสายอาชีพชั้นสูง ปีการศึกษา 2563 ประเภททุน 5 ปี (ปวช. ต่อเนื่อง ปวส./อนุปริญญา) ของ วิทยาลัยเทคโนโลยีชลบุรี</t>
  </si>
  <si>
    <t>1000-024634</t>
  </si>
  <si>
    <t>64CPV05-00139</t>
  </si>
  <si>
    <t>64CPV05-00139 งวดที่3-63-0199-ทุนนวัตกรรมสายอาชีพชั้นสูง ปีการศึกษา 2563 ประเภททุน 2 ปี (ปวส./อนุปริญญา) ของ วิทยาลัยเทคโนโลยีชลบุรี</t>
  </si>
  <si>
    <t>1000-024635</t>
  </si>
  <si>
    <t>64CPV05-00140</t>
  </si>
  <si>
    <t>64CPV05-00138 กลั่นกรองโครงพัฒนาคุณภาพทางการศึกษาเด็กปฐมวัยเพื่อลดความเหลื่อมล้ำของศูนย์พัฒนาเด็กก่อนวัยเรียน</t>
  </si>
  <si>
    <t>1000-024636</t>
  </si>
  <si>
    <t>64CPV05-00141</t>
  </si>
  <si>
    <t>64CPV05-00141 งวดที่3-63-0089-ทุนนวัตกรรมสายอาชีพชั้นสูง ปี 2562 ประเภททุน 2 ปี (ปวส./อนุปริญญา) ระยะที่ 2 ของ วิทยาลัยชุมชนสมุทรสาคร</t>
  </si>
  <si>
    <t>1000-024637</t>
  </si>
  <si>
    <t>64CPV05-00142</t>
  </si>
  <si>
    <t>64CPV05-00139 นางสาวกุลธิดา ทรัพย์ไพศาล ค่าใช้จ่ายร่วมเป็นเจ้าภาพงานสวดพระอภิธรรม มารดา นายอำนาจ (ผู้ทรงคุณวุฒิ)</t>
  </si>
  <si>
    <t>1000-024638</t>
  </si>
  <si>
    <t>64CPV05-00143</t>
  </si>
  <si>
    <t>64CPV05-00143 ค่าเบี้ยประชุมชี้โครงการทุนนวัตกรรมสายอาชีพชั้นสูงฯ ปี2564 1 ก.พ. 64</t>
  </si>
  <si>
    <t>1000-024639</t>
  </si>
  <si>
    <t>64CPV05-00144</t>
  </si>
  <si>
    <t>64CPV05-00144 ค่าเบี้ยประชุมคณะทำงาน จัดทำรายงานประจำปีงบประมาณ 2563 ครั้งที่ 1/2564 1 ก.พ. 64 นายภัทระ</t>
  </si>
  <si>
    <t>1000-024640</t>
  </si>
  <si>
    <t>64CPV05-00145</t>
  </si>
  <si>
    <t>64CPV05-00145 การพิจารณากลั่นกรองข้อเสนอโครงการทุนนวัตกรรมสายอาชีพชั้นสูง ปี 2564 30 ม.ค. 64</t>
  </si>
  <si>
    <t>1000-024641</t>
  </si>
  <si>
    <t>64CPV05-00146</t>
  </si>
  <si>
    <t>64CPV05-00146 งวดที่3-63-0084-ทุนนวัตกรรมสายอาชีพชั้นสูง ปี 2562 ประเภททุน 2 ปี (ปวส./อนุปริญญา) ระยะที่ 2 ของ วิทยาลัยชุมชนสตูล</t>
  </si>
  <si>
    <t>1000-024642</t>
  </si>
  <si>
    <t>64CPV05-00147</t>
  </si>
  <si>
    <t>64CPV05-00147 งวดที่3-63-0185-ทุนนวัตกรรมสายอาชีพชั้นสูง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วิทยาลัยเทคนิคพังงา</t>
  </si>
  <si>
    <t>1000-024643</t>
  </si>
  <si>
    <t>64CPV05-00148</t>
  </si>
  <si>
    <t>64CPV05-00148 งวดที่3-63-0085-ทุนนวัตกรรมสายอาชีพชั้นสูง ปี 2562 ประเภททุน 2 ปี (ปวส./อนุปริญญา) ระยะที่ 2 ของ  วิทยาลัยเทคโนโลยียานยนต์</t>
  </si>
  <si>
    <t>1000-024644</t>
  </si>
  <si>
    <t>64CPV05-00149</t>
  </si>
  <si>
    <t>64CPV05-00149 งวดที่2-63-0466-การพัฒนาทักษะผู้ประกอบการที่ใฝ่เรียนรู้เพื่อพัฒนาคุณภาพชีวิตด้วยนวัตกรรมชุมชน</t>
  </si>
  <si>
    <t>1000-024645</t>
  </si>
  <si>
    <t>64CPV05-00150</t>
  </si>
  <si>
    <t>64CPV05-00150 งวดที่2-63-0453-ส่งเสริมอาชีพและพัฒนาแพลตฟอร์มออนไลน์เพื่อยกระดับสินค้าและบริการของชุมชนบ้านท่าก่อ</t>
  </si>
  <si>
    <t>1000-024646</t>
  </si>
  <si>
    <t>64CPV05-00151</t>
  </si>
  <si>
    <t>64CPV05-00151 งวดที่2-63-0452-พัฒนาทักษะอาชีพผู้ต้องขังเรือนจำจังหวัดหนองบัวลำภู</t>
  </si>
  <si>
    <t>1000-024647</t>
  </si>
  <si>
    <t>64CPV05-00152</t>
  </si>
  <si>
    <t>64CPV05-00152 งวดที่2-63-0446-แปรรูปสมุนไพรในชุมชน เพื่อส่งเสริมการประกอบอาชีพในตำบลเมืองยาง อำเภอชำนิ จังหวัดบุรีรัมย์</t>
  </si>
  <si>
    <t>1000-024648</t>
  </si>
  <si>
    <t>64CPV05-00153</t>
  </si>
  <si>
    <t>64CPV05-00153 งวดที่2-63-0368-การสร้างความเข้มแข็งของชุมชนโดยการพัฒนาทักษะอาชีพและยกระดับเศรษฐกิจฐานรากจากทุนทางธรรมชาติและทุนทางสังคมในพื้นที่อำเภอบางกล่ำ จังหวัดสงขลา</t>
  </si>
  <si>
    <t>1000-024650</t>
  </si>
  <si>
    <t>64CPV05-00154</t>
  </si>
  <si>
    <t>64CPV05-00154 งวดที่3-63-0210-ทุนนวัตกรรมสายอาชีพชั้นสูง ปีการศึกษา 2563 ประเภททุน 2 ปี (ปวส./อนุปริญญา) ของ  วิทยาลัยชุมชนตราด</t>
  </si>
  <si>
    <t>1000-024649</t>
  </si>
  <si>
    <t>64CPV05-00155</t>
  </si>
  <si>
    <t>64CPV05-00155 งวดที่2-63-0399-การพัฒนาศักยภาพกลุ่มผลิตภัณฑ์ขนมพื้นบ้านชุมชนบ้านด่าน หมู่ที่ 4 ตำบลเกาะแต้ว อำเภอเมือง จังหวัดสงขลา เพื่อเพิ่มรายได้และยกระดับสู่วิสาหกิจชุมชน</t>
  </si>
  <si>
    <t>1000-024651</t>
  </si>
  <si>
    <t>64CPV05-00156</t>
  </si>
  <si>
    <t>64CPV05-00156 งวดที่2-63-0406-การพัฒนาทักษะอาชีพการแปรรูปผลิตภัณฑ์จากนมแพะในวิสาหกิจชุมชนตำบลแม่แรม</t>
  </si>
  <si>
    <t>1000-024652</t>
  </si>
  <si>
    <t>64CPV05-00157</t>
  </si>
  <si>
    <t>64CPV05-00157 งวดที่3-63-0175-ทุนนวัตกรรมสายอาชีพชั้นสูง ปีการศึกษา 2563 ประเภททุน 2 ปี (ปวส./อนุปริญญา)  ของ วิทยาลัยการอาชีพนครไทย</t>
  </si>
  <si>
    <t>1000-024653</t>
  </si>
  <si>
    <t>64CPV05-00158</t>
  </si>
  <si>
    <t>64CPV05-00158 งวดที่2-63-0493-พัฒนาระบบเกษตรอัจฉริยะด้วยเทคโนโลยี IOT (Internet-of-Thing) ในการปลูกกระเทียมอินทรีย์ กรณีศึกษากลุ่มผู้ปลูกกระเทียมอินทรีย์คำแก้ว จังหวัดหนองคาย</t>
  </si>
  <si>
    <t>1000-024654</t>
  </si>
  <si>
    <t>64CPV05-00159</t>
  </si>
  <si>
    <t>64CPV05-00159 งวดที่2-63-0467-ฝึกอบรมและพัฒนากรรมวิธีการผลิตแป้งขนมจีน เพื่อส่งเสริมทักษะอาชีพแก่แรงงานนอกระบบ</t>
  </si>
  <si>
    <t>1000-024655</t>
  </si>
  <si>
    <t>64CPV05-00160</t>
  </si>
  <si>
    <t>64CPV05-00160 งวดที่3-63-0220-ทุนนวัตกรรมสายอาชีพชั้นสูง ปีการศึกษา 2563 ประเภททุน 2 ปี (ปวส./อนุปริญญา) ของ วิทยาลัยชุมชนสมุทรสาคร</t>
  </si>
  <si>
    <t>1000-024656</t>
  </si>
  <si>
    <t>64CPV05-00161</t>
  </si>
  <si>
    <t>64CPV05-00161 งวดที่3-63-0107-ทุนนวัตกรรมสายอาชีพชั้นสูง ปีการศึกษา 2562 ประเภททุน 2 ปี (ปวส./อนุปริญญา) ระยะที่ 2 ของ วิทยาลัยเทคนิคสิงห์บุรี</t>
  </si>
  <si>
    <t>1000-024657</t>
  </si>
  <si>
    <t>64CPV05-00162</t>
  </si>
  <si>
    <t>64CPV05-00162 งวดที่3-63-0112-ทุนนวัตกรรมสายอาชีพชั้นสูง ปี 2562 ประเภททุน 5 ปี  (ปวช. ต่อเนื่อง ปวส./อนุปริญญา) ระยะที่ 2 ของ วิทยาลัยอาชีวศึกษาจันทร์รวี</t>
  </si>
  <si>
    <t>1000-024659</t>
  </si>
  <si>
    <t>64CPV05-00163</t>
  </si>
  <si>
    <t>64CPV05-00163 งวดที่3-63-0080-ทุนนวัตกรรมสายอาชีพชั้นสูง ปี 2562 ประเภททุน 5 ปี (ปวช. ต่อเนื่อง ปวส./อนุปริญญา) ระยะที่ 2 ของ วิทยาลัยเทคโนโลยีชลบุรี</t>
  </si>
  <si>
    <t>1000-024658</t>
  </si>
  <si>
    <t>64CPV05-00164</t>
  </si>
  <si>
    <t>64CPV05-00164 งวดที่3-63-0234-ทุนนวัตกรรมสายอาชีพชั้นสูง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วิทยาลัยเทคโนโลยีพระมหาไถ่ พัทยา</t>
  </si>
  <si>
    <t>1000-024660</t>
  </si>
  <si>
    <t>64CPV05-00165</t>
  </si>
  <si>
    <t>64CPV05-00165 งวดที่3-63-0111-ทุนนวัตกรรมสายอาชีพชั้นสูง ปี 2562 ประเภททุน 5 ปี (ปวช. ต่อเนื่อง ปวส./อนุปริญญา) ระยะที่ 2 ของ วิทยาลัยการอาชีพศรีสำโรง</t>
  </si>
  <si>
    <t>1000-024661</t>
  </si>
  <si>
    <t>64CPV05-00166</t>
  </si>
  <si>
    <t>64CPV05-00166 งวดที่2-63-0428-พัฒนาทักษะอาชีพบนฐานทุนวัฒนธรรมและทรัพยากรในชุมชน หมู่ที่ 3  ต.บางปู อ.ยะหริ่ง   จ.ปัตตานี</t>
  </si>
  <si>
    <t>1000-024662</t>
  </si>
  <si>
    <t>64CPV05-00167</t>
  </si>
  <si>
    <t>64CPV05-00167 งวดที่3-63-0092-ทุนนวัตกรรมสายอาชีพชั้นสูง ปี 2562 ประเภททุน 2 ปี (ปวส./อนุปริญญา) ระยะที่ 2 ของ วิทยาลัยการอาชีพบางปะกง</t>
  </si>
  <si>
    <t>1000-024663</t>
  </si>
  <si>
    <t>64CPV05-00168</t>
  </si>
  <si>
    <t>64CPV05-00168 งวดที่2-63-0419-เพิ่มรายได้เกษตรกร และผู้ว่างงานโดยใช้วิถีเกษตรพอเพียง ตำบลบาเระใต้ อำเภอบาเจาะ จังหวัดนราธิวาส</t>
  </si>
  <si>
    <t>1000-024665</t>
  </si>
  <si>
    <t>64CPV05-00169</t>
  </si>
  <si>
    <t>64CPV05-00169 งวดที่2-63-0383-ฝึกอบรมพัฒนาทักษะอาชีพและสร้างผู้ประกอบการผู้ผลิตหมูกระดาษรายใหม่ แขวงหิรัญรูจี เขตธนบุรี กรุงเทพมหานคร</t>
  </si>
  <si>
    <t>1000-024664</t>
  </si>
  <si>
    <t>64CPV05-00170</t>
  </si>
  <si>
    <t>64CPV05-00168 งวดที่3-63-0232-ทุนนวัตกรรมสายอาชีพชั้นสูง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วิทยาลัยเทคโนโลยีดอนบอสโก</t>
  </si>
  <si>
    <t>1000-024668</t>
  </si>
  <si>
    <t>64CPV05-00171</t>
  </si>
  <si>
    <t>64CPV05-00171 งวดที่2-63-0352-การพัฒนาเยาวชนบริบาลเพื่อการดูแลผู้สูงอายุ: กรณีศึกษาอำเภอหาดใหญ่ จังหวัดสงขลา</t>
  </si>
  <si>
    <t>1000-024666</t>
  </si>
  <si>
    <t>64CPV05-00172</t>
  </si>
  <si>
    <t>64CPV05-00172 งวดที่2-63-0513-การส่งเสริมอาชีพจากการใช้นวัตกรรมในการเพิ่มมูลค่าจากขยะในชุมชน</t>
  </si>
  <si>
    <t>1000-024667</t>
  </si>
  <si>
    <t>64CPV05-00173</t>
  </si>
  <si>
    <t>64CPV05-00173 งวดที่3-63-0176-ทุนนวัตกรรมสายอาชีพชั้นสูง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วิทยาลัยเกษตรและเทคโนโลยีชัยภูมิ</t>
  </si>
  <si>
    <t>1000-024669</t>
  </si>
  <si>
    <t>64CPV05-00174</t>
  </si>
  <si>
    <t>64CPV05-00174 งวดที่3-63-0102-ทุุนนวัตกรรมสายอาชีพชั้นสูง ปี 2562 ประเภททุน 2 ปี (ปวส./อนุปริญญา) ระยะที่ 2 ของวิทยาลัยเทคนิคอำนาจเจริญ</t>
  </si>
  <si>
    <t>1000-024670</t>
  </si>
  <si>
    <t>64CPV05-00175</t>
  </si>
  <si>
    <t>64CPV05-00175 งวดที่3-63-0101-ทุนนวัตกรรมสายอาชีพชั้นสูง ปี 2562 ประเภททุน 5 ปี (ปวช. ต่อเนื่อง ปวส./อนุปริญญา) ระยะที่ 2 ของ วิทยาลัยการเกษตรและเทคโนโลยีชัยภูมิ</t>
  </si>
  <si>
    <t>1000-024671</t>
  </si>
  <si>
    <t>64CPV05-00176</t>
  </si>
  <si>
    <t>64CPV05-00176 งวดที่3-63-0147-ทุนนวัตกรรมสายอาชีพชั้นสูง ปีการศึกษา 2563 ประเภททุน 2 ปี (ปวส./อนุปริญญา) ของ วิทยาลัยเทคนิคจันทบุรี</t>
  </si>
  <si>
    <t>1000-024672</t>
  </si>
  <si>
    <t>64CPV05-00177</t>
  </si>
  <si>
    <t>64CPV05-00177 งวดที่3-63-0179-ทุนนวัตกรรมสายอาชีพชั้นสูง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วิทยาลัยเกษตรและเทคโนโลยีชัยภูมิ</t>
  </si>
  <si>
    <t>1000-024674</t>
  </si>
  <si>
    <t>64CPV05-00178</t>
  </si>
  <si>
    <t>64CPV05-00178 งวดที่2-63-0528-ยกระดับหัตถกรรมไทยสู่สากล</t>
  </si>
  <si>
    <t>1000-024673</t>
  </si>
  <si>
    <t>64CPV05-00179</t>
  </si>
  <si>
    <t>64CPV05-00179 งวดที่3-63-0181-ทุนนวัตกรรมสายอาชีพชั้นสูง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วิทยาลัยเทคนิคกาญจนาภิเษกสมุทรปราการ</t>
  </si>
  <si>
    <t>1000-024675</t>
  </si>
  <si>
    <t>64CPV05-00180</t>
  </si>
  <si>
    <t>64CPV05-00180 งวดที่3-63-0108-ทุนนวัตกรรมสายอาชีพชั้นสูง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วิทยาลัยเทคนิคสิงห์บุรี</t>
  </si>
  <si>
    <t>1000-024676</t>
  </si>
  <si>
    <t>64CPV05-00181</t>
  </si>
  <si>
    <t>64CPV05-00181 งวดที่3-62-0298-วิจัยเชื่อมโยงฐานข้อมูลเลข 13 หลักกับฐานข้อมูล 6 กระทรวง</t>
  </si>
  <si>
    <t>1000-024677</t>
  </si>
  <si>
    <t>64CPV05-00182</t>
  </si>
  <si>
    <t>64CPV05-00182 งวดที่2-63-0485-ทุนนวัตกรรมสายอาชีพชั้นสูง ปีการศึกษา 2563 ประเภททุน 2 ปี (ปวส./อนุปริญญา) ของ วิทยาลัยเทคนิคชลบุรี</t>
  </si>
  <si>
    <t>1000-024678</t>
  </si>
  <si>
    <t>64CPV05-00183</t>
  </si>
  <si>
    <t>64CPV05-00183 งวดที่3-63-0229-ทุนนวัตกรรมสายอาชีพชั้นสูง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วิทยาลัยการอาชีพพุทธมณฑล</t>
  </si>
  <si>
    <t>1000-024679</t>
  </si>
  <si>
    <t>64CPV05-00184</t>
  </si>
  <si>
    <t>64CPV05-00184 งวดที่2-63-0221-พัฒนาระบบฐานข้อมูลแบบออนไลน์ และการขยายผลการสำรวจสถานะความพร้อมในการเข้าสู่ระบบการศึกษาของเด็กปฐมวัย สำหรับประเทศไทย</t>
  </si>
  <si>
    <t>1000-024680</t>
  </si>
  <si>
    <t>64CPV05-00185</t>
  </si>
  <si>
    <t>64CPV05-00185 งวดที่3-63-0154-ทุนนวัตกรรมสายอาชีพชั้นสูง ปีการศึกษา 2563 ประเภททุน 2 ปี (ปวส./อนุปริญญา) ของ วิทยาลัยเทคนิคสิงห์บุรี</t>
  </si>
  <si>
    <t>1000-024681</t>
  </si>
  <si>
    <t>64CPV05-00186</t>
  </si>
  <si>
    <t>64CPV05-00186 งวดที่3-63-0150-ทุนนวัตกรรมสายอาชีพชั้นสูง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วิทยาลัยเทคนิคสิงห์บุรี</t>
  </si>
  <si>
    <t>1000-024682</t>
  </si>
  <si>
    <t>64CPV05-00187</t>
  </si>
  <si>
    <t>64CPV05-00187 งวดที่3-63-0211-ทุนนวัตกรรมสายอาชีพชั้นสูง ปีการศึกษา 2563 ประเภททุน 2 ปี (ปวส./อนุปริญญา) ของ วิทยาลัยชุมชนสตูล</t>
  </si>
  <si>
    <t>1000-024683</t>
  </si>
  <si>
    <t>64CPV05-00188</t>
  </si>
  <si>
    <t>64CPV05-00188 งวดที่2-63-0165-สนับสนุนทุนการศึกษาครูรัก(ษ์)ถิ่น มหาวิทยาลัยราชภัฏกำแพงเพชร รุ่นที่ 1 ปีการศึกษา 2563</t>
  </si>
  <si>
    <t>1000-024684</t>
  </si>
  <si>
    <t>64CPV05-00189</t>
  </si>
  <si>
    <t>64CPV05-00189 งวดที่2-63-0159-สนับสนุนทุนการศึกษาครูรัก(ษ์) ถิ่น มหาวิทยาลัยราชภัฏเชียงใหม่ รุ่นที่ 1 ปีการศึกษา 2563</t>
  </si>
  <si>
    <t>1000-024685</t>
  </si>
  <si>
    <t>64CPV05-00190</t>
  </si>
  <si>
    <t>64CPV05-00190 งวดที่3-62-0296-วิจัยพัฒนาและทดสอบระบบสารสนเทศเพื่อสนับสนุนการจัดสรรเงินอุดหนุนอย่างมีเงื่อนไข ในพื้นที่ 5 จังหวัด (CCT E-Payment System)</t>
  </si>
  <si>
    <t>1000-024686</t>
  </si>
  <si>
    <t>64CPV05-00191</t>
  </si>
  <si>
    <t>64CPV05-00191 งวดที่2-63-0242-สนับสนุนการพัฒนาครูและเด็กนอกระบบการศึกษาโดยเครือข่ายเชิงพื้นที่ : ภาคกลาง (กลุ่มผู้ต้องโทษในเรือนจำ/ทัณฑสถาน)</t>
  </si>
  <si>
    <t>1000-024690</t>
  </si>
  <si>
    <t>64CPV05-00192</t>
  </si>
  <si>
    <t>64CPV05-00192 PO64000251 นางสาว เบญญา คำแสน จ้างทำเอกสารจัดซื้อจัดจ้างให้กับสถาบันวิจัยเพื่อความเสมอภาคทางการศึกษา (วสศ.)</t>
  </si>
  <si>
    <t>1000-024692</t>
  </si>
  <si>
    <t>64CPV05-00193</t>
  </si>
  <si>
    <t>64CPV05-00193 PO64000163 บริษัท แอร์-เทค เอนจิเนียริ่ง (ประเทศไทย) จำกัด จ้างพ่นยาฆ่าเชื้อภายในสำนักงาน กสศ. อาคารเอส.พี. ชั้น 13</t>
  </si>
  <si>
    <t>1000-024702</t>
  </si>
  <si>
    <t>64CPV05-00194</t>
  </si>
  <si>
    <t>64CPV05-00194 PO63000339-3/4 บริษัท อินสครู จำกัด ออกแบบและบริหารช่องทาง Line official ของ กสศ. งวดที่ 3</t>
  </si>
  <si>
    <t>1000-024695</t>
  </si>
  <si>
    <t>64CPV05-00195</t>
  </si>
  <si>
    <t>64CPV05-00195 ขายกองทุนเปิดเค บริหารเงิน K-cash โอนเงินระหว่างบัญชีจาก 3286 ไปยัง 7424</t>
  </si>
  <si>
    <t>1000-024749</t>
  </si>
  <si>
    <t>64CPV05-00196</t>
  </si>
  <si>
    <t>64CPV05-00196 งวดที่3-63-0083-ทุนนวัตกรรมสายอาชีพชั้นสูง ปี 2562 ประเภททุน 2 ปี (ปวส./อนุปริญญา) ระยะที่ 2 ของ วิทยาลัยชุมชนตราด</t>
  </si>
  <si>
    <t>1000-024752</t>
  </si>
  <si>
    <t>64CPV05-00197</t>
  </si>
  <si>
    <t>64CPV05-00197 งวดที่3-62-0338-โครงการครูรัก(ษ์)ถิ่น มหาวิทยาลัยกาฬสินธุ์ รุ่นที่ 1 ปีการศึกษา 2563</t>
  </si>
  <si>
    <t>1000-024753</t>
  </si>
  <si>
    <t>64CPV05-00198</t>
  </si>
  <si>
    <t>64CPV05-00198 งวดที่3-62-0337-โครงการครูรัก(ษ์)ถิ่น มหาวิทยาลัยราชภัฏกาญจนบุรี รุ่นที่ 1 ปีการศึกษา 2563</t>
  </si>
  <si>
    <t>1000-024754</t>
  </si>
  <si>
    <t>64CPV05-00199</t>
  </si>
  <si>
    <t>64CPV05-00199 นางสาววาสินี แย้มดี (ลูกหนี้เงินยืม) 019464 ประชุมอนุกรรมการด้านการบริหารงานบุคคล ครั้งที่ 2/2564 16 ก.พ. 64 17.00-19.00 กสศ.</t>
  </si>
  <si>
    <t>1000-024755</t>
  </si>
  <si>
    <t>64CPV05-00200</t>
  </si>
  <si>
    <t>64CPV05-00200 งวดที่3-62-0336-โครงการครูรัก(ษ์)ถิ่น มหาวิทยาลัยราชภัฏสุราษฎร์ธานี   รุ่นที่ 1 ปีการศึกษา 2563</t>
  </si>
  <si>
    <t>1000-024756</t>
  </si>
  <si>
    <t>64CPV05-00201</t>
  </si>
  <si>
    <t>64CPV05-00201 งวดที่2-62-0334-โครงการครูรัก(ษ์)ถิ่น มหาวิทยาลัยราชภัฏเชียงราย รุ่นที่ ๑ ปีการศึกษา ๒๕๖๓</t>
  </si>
  <si>
    <t>1000-024757</t>
  </si>
  <si>
    <t>64CPV05-00202</t>
  </si>
  <si>
    <t>64CPV05-00202 งวดที่3-63-0121-ทุนนวัตกรรมสายอาชีพชั้นสูง ปี 2562 ประเภททุน 2 ปี (ปวส./อนุปริญญา) ระยะที่ 2 ของ วิทยาลัยชุมชนตาก</t>
  </si>
  <si>
    <t>1000-024758</t>
  </si>
  <si>
    <t>64CPV05-00203</t>
  </si>
  <si>
    <t>64CPV05-00203 งวดที่3-63-0110-ทุนนวัตกรรมสายอาชีพชั้นสูง ปี 2562 ประเภททุน 2 ปี (ปวส./อนุปริญญา) ระยะที่ 2 ของ วิทยาลัยการอาชีพศรีสำโรง</t>
  </si>
  <si>
    <t>1000-024759</t>
  </si>
  <si>
    <t>64CPV05-00204</t>
  </si>
  <si>
    <t>64CPV05-00204 งวดที่3-63-0086-ทุนนวัตกรรมสายอาชีพชั้นสูง ปี 2562 ประเภททุน 2 ปี (ปวส./อนุปริญญา) ระยะที่ 2 ของ วิทยาลัยเทคนิคจันทบุรี</t>
  </si>
  <si>
    <t>1000-024760</t>
  </si>
  <si>
    <t>64CPV05-00205</t>
  </si>
  <si>
    <t>64CPV05-00205 งวดที่2-63-0438-การส่งเสริมการสร้างรายได้จากผลิตภัณฑ์ชุมชนด้วยดิจิทัล แพลตฟอร์ม แก่ผู้ได้รับผลกระทบจาก Covid-19 ตำบลโคกกระชาย อำเภอครบุรี จังหวัดนครราชสีมา</t>
  </si>
  <si>
    <t>1000-024761</t>
  </si>
  <si>
    <t>64CPV05-00206</t>
  </si>
  <si>
    <t>64CPV05-00206 งวดที่3-63-0082-ทุนนวัตกรรมสายอาชีพชั้นสูง ปี 2562 ประเภททุน 2 ปี (ปวส./อนุปริญญา) ระยะที่ 2 ของ วิทยาลัยเทคโนโลยีชลบุรี</t>
  </si>
  <si>
    <t>1000-024762</t>
  </si>
  <si>
    <t>64CPV05-00207</t>
  </si>
  <si>
    <t>64CPV05-00207 นางสาวชนกพรรณ วรดิลก (ลูกหนี้เงินยืม) 019664 การประชุมหารือโจทย์วิจัยเรื่องครูและสถานศึกษา 16 ก.พ. 64 12.00-15.30 กสศ.</t>
  </si>
  <si>
    <t>1000-024763</t>
  </si>
  <si>
    <t>64CPV05-00208</t>
  </si>
  <si>
    <t>64CPV05-00208 งวดที่2-63-0486-ทุนนวัตกรรมสายอาชีพชั้นสูง ปีการศึกษา 2563 ประเภททุน 2 ปี (ปวส./อนุปริญญา)  ของ วิทยาลัยการอาชีพพนมสารคาม</t>
  </si>
  <si>
    <t>1000-024764</t>
  </si>
  <si>
    <t>64CPV05-00209</t>
  </si>
  <si>
    <t>64CPV05-00209 งวดที่2-63-0186-ทุนนวัตกรรมสายอาชีพชั้นสูง ปีการศึกษา 2563 ประเภททุน 5 ปี (ปวช. ต่อเนื่อง ปวส./อนุปริญญา) ของ วิทยาลัยการอาชีพปัว</t>
  </si>
  <si>
    <t>1000-024765</t>
  </si>
  <si>
    <t>64CPV05-00210</t>
  </si>
  <si>
    <t>64CPV05-00210 งวดที่2-63-0184-ทุนนวัตกรรมสายอาชีพชั้นสูง ปีการศึกษา 2563 ประเภททุน 2 ปี (ปวส./อนุปริญญา) ของ วิทยาลัยการอาชีพปัว</t>
  </si>
  <si>
    <t>1000-024766</t>
  </si>
  <si>
    <t>64CPV05-00211</t>
  </si>
  <si>
    <t>64CPV05-00211 งวดที่3-63-0166-ทุนนวัตกรรมสายอาชีพชั้นสูง ปีการศึกษา 2563 ประเภททุน 2 ปี (ปวส./อนุปริญญา) ของ วิทยาลัยการอาชีพปากช่อง</t>
  </si>
  <si>
    <t>1000-024769</t>
  </si>
  <si>
    <t>64CPV05-00212</t>
  </si>
  <si>
    <t>64CPV05-00212 งวดที่3-62-0341-โครงการครูรัก(ษ์)ถิ่น มหาวิทยาลัยเชียงใหม่  รุ่นที่ ๑ ปีการศึกษา ๒๕๖๓</t>
  </si>
  <si>
    <t>1000-024768</t>
  </si>
  <si>
    <t>64CPV05-00213</t>
  </si>
  <si>
    <t>64CPV05-00213 นายณัฐกฤษณ์ มาถนอม (ลูกหนี้เงินยืม) 019764 อบรมระบบ E-Form สำหรับรองรับระบบจัดซื้อจัดจ้าง 16 ก.พ. 64 09.00-12.30 กสศ.</t>
  </si>
  <si>
    <t>1000-024770</t>
  </si>
  <si>
    <t>64CPV05-00214</t>
  </si>
  <si>
    <t>64CPV05-00214 นางสาววาสินี แย้มดี (ลูกหนี้เงินยืม) 019864 กิจกรรมการเรียนรู้เครื่องมือและหน้ารายงานที่เกี่ยวข้องกับการดำเนินงานของบุคคลากร กสศ. EEF in Numbers 18 ก.พ. 64 09.00-12.00 กสศ.</t>
  </si>
  <si>
    <t>1000-024771</t>
  </si>
  <si>
    <t>64CPV05-00215</t>
  </si>
  <si>
    <t>64CPV05-00215 งวดที่2-63-0416-สร้างรายได้ให้กับผู้สูงอายุผ่านการทำอาชีพเกษตรปลอดภัยของคนในชุมชนบ้านหนองหญ้าปล้อง ตำบลวังโมกข์ อำเภอวชิรบารมี จังหวัดพิจิตร</t>
  </si>
  <si>
    <t>1000-024775</t>
  </si>
  <si>
    <t>64CPV05-00216</t>
  </si>
  <si>
    <t>64CPV05-00216 งวดที่2-63-0293-สนับสนุนการพัฒนาครูและเด็กนอกระบบการศึกษาโดยเครือข่ายเชิงพื้นที่ : ภาคตะวันออกโซน2 (ชลบุรี จันทบุรี ตราด สระแก้ว)</t>
  </si>
  <si>
    <t>1000-024778</t>
  </si>
  <si>
    <t>64CPV05-00217</t>
  </si>
  <si>
    <t>64CPV05-00217 งวดที่2-63-0295-พัฒนาทักษะชีวิตเด็กและเยาวชนในชุมชนคลองเตย</t>
  </si>
  <si>
    <t>1000-024781</t>
  </si>
  <si>
    <t>64CPV05-00218</t>
  </si>
  <si>
    <t>64CPV05-00218 งวดที่2-63-0378-การพัฒนาผลิตภัณฑ์ควบคู่ช่องทางการตลาดเครื่องแกงและสินค้าเกษตรอินทรีย์เพื่อเพิ่มรายได้คนในชุมชน</t>
  </si>
  <si>
    <t>1000-024786</t>
  </si>
  <si>
    <t>64CPV05-00219</t>
  </si>
  <si>
    <t>64CPV05-00219 งวดที่2-63-0509-ฝึกอบรมอาชีพการทำผ้ามัดย้อมจากสีธรรมชาติเพื่อพัฒนาศักยภาพคนในชุมชน ตำบลโคกขาม และตำบลท่าฉลอม จังหวัดสมุทรสาคร</t>
  </si>
  <si>
    <t>1000-024790</t>
  </si>
  <si>
    <t>64CPV05-00220</t>
  </si>
  <si>
    <t>64CPV05-00220 งวดที่2-63-0370-พัฒนาระบบดูแลครอบครัวอาสาสมัครจัดการภัยพิบัติโดยการเลี้ยงผึ้งโพรงฝึกอบรม</t>
  </si>
  <si>
    <t>1000-024792</t>
  </si>
  <si>
    <t>64CPV05-00221</t>
  </si>
  <si>
    <t>64CPV05-00221 งวดที่2-63-0271-สนับสนุนการพัฒนาครูและเด็กนอกระบบการศึกษาโดยเครือข่ายเชิงพื้นที่ : ภาคเหนือตอนบน (เชียงใหม่ เชียงราย พะเยา แพร่ )</t>
  </si>
  <si>
    <t>1000-024793</t>
  </si>
  <si>
    <t>64CPV05-00222</t>
  </si>
  <si>
    <t>64CPV05-00222 งวดที่2-63-0440-การพัฒนาและการยกระดับสินค้าผักอินทรีย์สู่ตลาดออนไลน์ของกลุ่มชุมชนบ้านโคกสำราญ ตำบลโคกสำราญ อำเภอบ้านแฮด จังหวัดขอนแก่น</t>
  </si>
  <si>
    <t>1000-024794</t>
  </si>
  <si>
    <t>64CPV05-00223</t>
  </si>
  <si>
    <t>64CPV05-00223 งวดที่3-63-0138-ทุนนวัตกรรมสายอาชีพชั้นสูง ปีการศึกษา 2562 ประเภททุน 5 ปี (ปวช. ต่อเนื่อง ปวส./อนุปริญญา) ระยะที่ 2 ของโรงเรียนจิตรลดาวิชาชีพ สถาบันเทคโนโลยีจิตรลดา</t>
  </si>
  <si>
    <t>1000-024795</t>
  </si>
  <si>
    <t>64CPV05-00224</t>
  </si>
  <si>
    <t>64CPV05-00224 งวดที่3-63-0171-ทุนนวัตกรรมสายอาชีพชั้นสูง ปีการศึกษา 2563 ประเภททุน 2 ปี (ปวส./อนุปริญญา) ของ วิทยาลัยชุมชนอุทัยธานี</t>
  </si>
  <si>
    <t>1000-024798</t>
  </si>
  <si>
    <t>64CPV05-00225</t>
  </si>
  <si>
    <t>64CPV05-00225 ค่าโทรศัพท์เจ้าหน้าที่ เดือน มกราคม 2564</t>
  </si>
  <si>
    <t>1000-024811</t>
  </si>
  <si>
    <t>64CPV05-00226</t>
  </si>
  <si>
    <t>64CPV05-00226 64PA000178 นายณัฐกฤษณ์ มาถนอม 019964 จัดประชุม Digital signature-EForm จัดซื้อจัดจ้าง 18 ก.พ. 64 12.00-13.00 กสศ</t>
  </si>
  <si>
    <t>1000-024812</t>
  </si>
  <si>
    <t>64CPV05-00227</t>
  </si>
  <si>
    <t>64CPV05-00227 64PA000179  นางสาววนิดา คุณรอด (ลูกหนี้เงินยืม) 020064 จัดเวทีเสวนาการสร้างความเสมอภาคทางการศึกษาสู่สังคมที่ยั่งยืน บทเรียนการพัฒนากลไกจังหวัดเพื่อการขับเคลื่อนอาชีพที่ใช้ชุมชนเป็นฐาน 18</t>
  </si>
  <si>
    <t>1000-024823</t>
  </si>
  <si>
    <t>64CPV05-00228</t>
  </si>
  <si>
    <t>64CPV05-00228 64PA000180 นายภาณุพงศ์ เขื่อนจนะ ประชุมเชิงปฏิบัติการเพื่อปรับปรุงข้อเสนอโครงการทุนนวัตกรรมสายอาชีพชั้นสูง ปี 2564 19-20 ก.พ. 64 08.00-18.00 กสศ.</t>
  </si>
  <si>
    <t>1000-024826</t>
  </si>
  <si>
    <t>64CPV05-00229</t>
  </si>
  <si>
    <t>64CPV05-00229 บริษัท วี.เอ็ม.พี.ซี. จำกัด ค่าอาหารการประชุมคณะทำงานเพื่อการออกแบบการติดตามและการเสริมพลังหน่วยพัฒนาระดับประเทศ โครงการหนุนเสริมทางวิชาการ ติดตามและถอดบทเรียนการพัฒนาทักษะแรง</t>
  </si>
  <si>
    <t>1000-024829</t>
  </si>
  <si>
    <t>64CPV05-00230</t>
  </si>
  <si>
    <t>64CPV05-00230 บริษัท รักสยาม พรอพเพอร์ตี้ แอนด์ ดีเวลลอปเม้นท์ 2004 จำกัด ค่าอาหารการประชุมร่วมของผู้บริหาร เจ้าหน้าที่สถานศึกษา และกองทุนเพื่อความเสมอภาคทางการศึกษา โครงการทุนนวัตกรรมสายอา</t>
  </si>
  <si>
    <t>1000-024830</t>
  </si>
  <si>
    <t>64CPV05-00231</t>
  </si>
  <si>
    <t>64CPV05-00231 ค่าตอบแทนพิจารณากลั่นกรองโครงการจัดสรรชุดการเรียนรู้เสริมทักษะในศตวรรษที่ 21 (Black Box) เพื่อบรรเทาภาวะความรู้ถดถอยของนักเรียนยากจนพิเศษในพื้นที่ที่มีการระบาดของโรคโควิด-19 ส</t>
  </si>
  <si>
    <t>1000-024831</t>
  </si>
  <si>
    <t>64CPV05-00232</t>
  </si>
  <si>
    <t>64CPV05-00232 นายปวิทย์ พรศิริพิทยาธร ค่าอาหาร Workshop : Cybersecurity Risk Assessment Plan ครั้งที่ 2 09.30-16.30 27 ม.ค. 64</t>
  </si>
  <si>
    <t>1000-024832</t>
  </si>
  <si>
    <t>64CPV05-00233</t>
  </si>
  <si>
    <t>64CPV05-00233 ค่าตอบแทนการประชุมหารือแผนการพัฒนาทักษะอาชีพที่ใช้ชุมชนเป็นฐาน 9 ก.พ. 64</t>
  </si>
  <si>
    <t>1000-024833</t>
  </si>
  <si>
    <t>64CPV05-00234</t>
  </si>
  <si>
    <t>64CPV05-00234 นางสาวณัฐวรรณ สมัตถพันธุ์ ค่าถอดเทปการประชุมคณะอนุกรรมการธรรมาภิบาล ครั้งที่ 1/2564 29 ม.ค. 64</t>
  </si>
  <si>
    <t>1000-024834</t>
  </si>
  <si>
    <t>64CPV05-00235</t>
  </si>
  <si>
    <t>64CPV05-00235 นางสาวกรกนก มากบุญ ค่าถอดเทปการประชุมคณะอนุกรรมการกำกับทิศทางโครงการพัฒนาระบบทดลองการพัฒนาทักษะแรงงานที่ขาดแคลนทุนทรัพย์และด้อยโอกาส ครั้งที่ 1/2564 29 ม.ค. 64</t>
  </si>
  <si>
    <t>1000-024835</t>
  </si>
  <si>
    <t>64CPV05-00236</t>
  </si>
  <si>
    <t>64CPV05-00236 นายปวิทย์ พรศิริพิทยาธร ค่าอาหารนัดหารือในส่วนของ PDPA หารือแนวทางในการดำเนินการตาม พรบ.คุ้มครองข้อมูลส่วนบุคคล</t>
  </si>
  <si>
    <t>1000-024836</t>
  </si>
  <si>
    <t>64CPV05-00237</t>
  </si>
  <si>
    <t>64CPV05-00237 นางสงกรานต์ ระวิวัลย์ ค่าอาหารประชุมคณะทำงานบริหารความเสี่ยงและควบคุมภายใน ครั้งที่ 2/2564 10 ก.พ. 64 09.30-12.00 กสศ.</t>
  </si>
  <si>
    <t>1000-024837</t>
  </si>
  <si>
    <t>64CPV05-00238</t>
  </si>
  <si>
    <t>64CPV05-00238 นายปวิทย์ พรศิริพิทยาธร ค่าอาหารการประชุม Risk&amp;ERP 10 ก.พ. 64</t>
  </si>
  <si>
    <t>1000-024838</t>
  </si>
  <si>
    <t>64CPV05-00239</t>
  </si>
  <si>
    <t>64CPV05-00239 ค่าเบี้ยประชุมจัดประชุมอนุกรรมการด้านการเงินและงบประมาณ ครั้งที่ 2/2564 8 ก.พ. 64</t>
  </si>
  <si>
    <t>1000-024839</t>
  </si>
  <si>
    <t>64CPV05-00240</t>
  </si>
  <si>
    <t>64CPV05-00240 ค่าเบี้ยประชุมคณะทำงานจัดทำรายงานประจำปีงบประมาณ 2563 ครั้งที่ 2/2564 8 ก.พ. 64</t>
  </si>
  <si>
    <t>1000-024840</t>
  </si>
  <si>
    <t>64CPV05-00241</t>
  </si>
  <si>
    <t>64CPV05-00241 นางสาวนภัทร พิลึกนา ค่าถอดเทปการประชุมคณะอนุกรรมการกำกับทิศทางโครงการส่งเสริมนักเรียนขาดแคลนทุนทรัพย์ และด้อยโอกาสเพื่อการศึกษาต่อสายอาชีพชั้นสูง ครั้งที่ 1/2564 13 ม.ค. 64</t>
  </si>
  <si>
    <t>1000-024841</t>
  </si>
  <si>
    <t>64CPV05-00242</t>
  </si>
  <si>
    <t>64CPV05-00242 งวดที่1-64-0007-วิจัยเพื่อสนับสนุนการขยายผลการทดลองนำร่องเพื่อลดช่องว่างทางการเรียนรู้ระหว่างสถานศึกษา</t>
  </si>
  <si>
    <t>1000-024843</t>
  </si>
  <si>
    <t>64CPV05-00243</t>
  </si>
  <si>
    <t>64CPV05-00243 งวดที่2-63-0244-สนับสนุนการพัฒนาครูและโรงเรียนเพื่อยกระดับคุณภาพการศึกษาอย่างต่อเนื่อง  รุ่นที่ 2 ปี 2563 โดยมูลนิธิเพื่อทักษะแห่งอนาคต</t>
  </si>
  <si>
    <t>1000-024845</t>
  </si>
  <si>
    <t>64CPV05-00244</t>
  </si>
  <si>
    <t>64CPV05-00244 ร้านศิวะพร ค่าจัดทำเอกสารสำนักงานเดือน มกราคม 2564</t>
  </si>
  <si>
    <t>1000-024858</t>
  </si>
  <si>
    <t>64CPV05-00245</t>
  </si>
  <si>
    <t>64CPV05-00245 ค่าเบี้ยประชุม/ค่าตอบแทน การประชุมคณะกรรมการบริหารกองทุนฯ ครั้งที่ 2/2564 15 ก.พ. 64</t>
  </si>
  <si>
    <t>1000-024872</t>
  </si>
  <si>
    <t>64CPV05-00246</t>
  </si>
  <si>
    <t>64CPV05-00246 ขายกองทุนเปิดเค บริหารเงิน (K-CASH) บลจ.กสิกรไทย และโอนเงินจาก ธนาคารเกียรตินาคินภัทร 328-6 เข้า ธนาคารกรุงไทย 742-4</t>
  </si>
  <si>
    <t>1000-024919</t>
  </si>
  <si>
    <t>64CPV05-00247</t>
  </si>
  <si>
    <t>64CPV05-00247 บริษัท ไปรษณีย์ไทย จำกัด ค่าบริการส่งไปรษณีย์ เดือนมกราคม 2564</t>
  </si>
  <si>
    <t>1000-024922</t>
  </si>
  <si>
    <t>64CPV05-00248</t>
  </si>
  <si>
    <t>64CPV05-00248 บริษัท มายด์เมอร์จ คอนซัลแทนท์ จำกัด คืนหลักประกันสัญญา</t>
  </si>
  <si>
    <t>1000-024925</t>
  </si>
  <si>
    <t>64CPV05-00249</t>
  </si>
  <si>
    <t>64CPV05-00249 บริษัทหลักทรัพย์จัดการกองทุน ทิสโก้ จำกัด นำส่งเงินสมทบกองทุนสำรองเลี้ยงชีพ เดือนกุมภาพันธ์ 2564</t>
  </si>
  <si>
    <t>1000-024927</t>
  </si>
  <si>
    <t>64CPV05-00250</t>
  </si>
  <si>
    <t>64CPV05-00250 เงินเดือนเจ้าหน้าที่ ประจำเดือน กุมภาพันธ์ 2564</t>
  </si>
  <si>
    <t>1000-024929</t>
  </si>
  <si>
    <t>64CPV05-00251</t>
  </si>
  <si>
    <t>64CPV05-00251 64PA000184 นางสาวกมลวรรณ พลับจีน (ลูกหนี้เงินยืม) 020264 ลงพื้นที่เพื่อพัฒนาครูในโครงการครูรักษ์ถิ่น 25-27 ก.พ. 64 06.30-16.30 จ.สตูล</t>
  </si>
  <si>
    <t>1000-024930</t>
  </si>
  <si>
    <t>64CPV05-00252</t>
  </si>
  <si>
    <t>64CPV05-00252 64PA000181 นางสาวจันทนา นุชพงษ์ (ลูกหนี้เงินยืม) 020464 ประชุมจัดซื้อจัดจ้าง 24 ก.พ.-31 มี.ค. 64 09.00-17.30 กสศ.</t>
  </si>
  <si>
    <t>1000-024931</t>
  </si>
  <si>
    <t>64CPV05-00253</t>
  </si>
  <si>
    <t>64CPV05-00253 64PA000183 นายณัฐกฤษณ์ มาถนอม (ลูกหนี้เงินยืม) 020664 จัดประชุม Cybersec-EEF อบรมให้คำแนะนำเกี่ยวกับเอกสารตัวอย่าง Use case แผนฉุกเฉินกรณีการโจมตีระบบเทคโนโลยีสารสนเทศทางไซเบอร์ แผนรับมื</t>
  </si>
  <si>
    <t>1000-024932</t>
  </si>
  <si>
    <t>64CPV05-00254</t>
  </si>
  <si>
    <t>64CPV05-00254 64PA000182 นายณัฐกฤษณ์ มาถนอม (ลูกหนี้เงินยืม) 020764 ประชุม EA Project-To Be Designed 24 ก.พ. 64 09.00-12.00 กสศ.</t>
  </si>
  <si>
    <t>1000-024934</t>
  </si>
  <si>
    <t>64CPV05-00255</t>
  </si>
  <si>
    <t>64CPV05-00255 PO64000260 บริษัท แซงหน้า จำกัด จ้างผลิตวีดิทัศน์นวัตกรรมในการจัดการเรียนการสอน และพัฒนาทักษะของนักเรียน</t>
  </si>
  <si>
    <t>1000-024936</t>
  </si>
  <si>
    <t>64CPV05-00256</t>
  </si>
  <si>
    <t>64CPV05-00256 PO64000160 บริษัท สองมือ โปรดักชั่น จำกัด จ้างผลิตวิดีทัศน์เพื่อแสดงศักยภาพนักเรียนทุน</t>
  </si>
  <si>
    <t>1000-024938</t>
  </si>
  <si>
    <t>64CPV05-00257</t>
  </si>
  <si>
    <t>64CPV05-00257 PO64000010/2 11/2 PO63000559-6/6 บริษัท สหสามัคคีบริการ จำกัด จ้างพนักงานบริการทำความสะอาดสำนักงาน อาคารเอส.พี. ชั้น 13 (อาคาร B)</t>
  </si>
  <si>
    <t>1000-024940</t>
  </si>
  <si>
    <t>64CPV05-00258</t>
  </si>
  <si>
    <t>64CPV05-00258 PO64000130-2/2 บริษัท คีคอินเตอร์เทรด จำกัด -ตัวอย่างผลิตภัณฑ์ที่ผ่านการพัฒนาแล้วและรายงานสรุปการพัฒนาผลิตภัณฑ์</t>
  </si>
  <si>
    <t>1000-024942</t>
  </si>
  <si>
    <t>64CPV05-00259</t>
  </si>
  <si>
    <t>64CPV05-00259 PO64000062-3/12  บริษัท ฮิวแมนิก้า จำกัด(มหาชน) จ้างบริการระบบ Payroll Outsourcing &amp; Employee Self-Service</t>
  </si>
  <si>
    <t>1000-024944</t>
  </si>
  <si>
    <t>64CPV05-00260</t>
  </si>
  <si>
    <t>64CPV05-00260 PO62000303-17/36 บริษัท เอส.พี.อาคาร จำกัด ค่าเช่าพื้นที่สำนักงาน กสศ เดือนมกราคม 2564</t>
  </si>
  <si>
    <t>1000-024946</t>
  </si>
  <si>
    <t>64CPV05-00261</t>
  </si>
  <si>
    <t>64CPV05-00261 บริษัท แอดวานซ์ ไวร์เลส เน็ทเวอร์ค จำกัด ค่าบริการเช้าใช้โทรศัพท์สำนักงานจำนวน 5 หมายเลข มี.ค.-พ.ย. 63</t>
  </si>
  <si>
    <t>1000-024959</t>
  </si>
  <si>
    <t>64CPV05-00262</t>
  </si>
  <si>
    <t>64CPV05-00262 งวดที่2-63-0433-ฟื้นฟูทักษะการปั้นและเขียนลายเวียงกาหลงสู่อาชีพที่ยั่งยืน</t>
  </si>
  <si>
    <t>1000-024962</t>
  </si>
  <si>
    <t>64CPV05-00263</t>
  </si>
  <si>
    <t>64CPV05-00263 งวดที่2-63-0407-การพัฒนาศักยภาพในการประกอบอาชีพจักสานคลุ้ม ของวิสาหกิจชุมชนกลุ่มผลิตภัณฑ์จักสานคลุ้มบ้านทุ่งใน</t>
  </si>
  <si>
    <t>1000-024967</t>
  </si>
  <si>
    <t>64CPV05-00264</t>
  </si>
  <si>
    <t>64CPV05-00264 งวดที่2-63-0077-พัฒนาทักษะครูและนักจัดการเรียนรู้สำหรับห้องเรียนในศตวรรษที่ 21</t>
  </si>
  <si>
    <t>1000-024969</t>
  </si>
  <si>
    <t>64CPV05-00265</t>
  </si>
  <si>
    <t>64CPV05-00265 งวดที่3-62-0425-วิจัยสำรวจผลการจัดสรรเงินอุดหนุนนักเรียนยากจนพิเศษ และการใช้ระบบ application เพื่อสนับสนุนการทำงานในระดับพื้นที่</t>
  </si>
  <si>
    <t>1000-024973</t>
  </si>
  <si>
    <t>64CPV05-00266</t>
  </si>
  <si>
    <t>64CPV05-00266 งวดที่2-63-0250-สนับสนุนการพัฒนาครูและเด็กนอกระบบการศึกษาโดยเครือข่ายเชิงพื้นที่ : ภาคกลาง (กลุ่มเยาวชนที่ประกอบอาชีพแรงงานอุตสาหกรรม)</t>
  </si>
  <si>
    <t>1000-024976</t>
  </si>
  <si>
    <t>64CPV05-00267</t>
  </si>
  <si>
    <t>64CPV05-00267 งวดที่1-64-0004-พัฒนาคุณภาพและสมรรถนะเครือข่ายครูและนักจัดการเรียนรู้ ในการจัดกระบวนการเรียนการสอนแบบ Active Learning สู่การพัฒนาผู้เรียน</t>
  </si>
  <si>
    <t>1000-024979</t>
  </si>
  <si>
    <t>64CPV05-00268</t>
  </si>
  <si>
    <t>64CPV05-00268 งวดที่2-63-0303-สนับสนุนการพัฒนาครูและเด็กนอกระบบการศึกษาโดยเครือข่ายเชิงพื้นที่: ภาคใต้ตอนล่าง (พัทลุง ปัตตานี ยะลา นราธิวาส)</t>
  </si>
  <si>
    <t>1000-024983</t>
  </si>
  <si>
    <t>64CPV05-00269</t>
  </si>
  <si>
    <t>64CPV05-00269 งวดที่2-63-0318-ส่งเสริมและพัฒนาทักษะชีวิตให้กับเด็กและเยาวชนด้อยโอกาสในชุมชน ท้องถนน และไซด์ก่อสร้าง</t>
  </si>
  <si>
    <t>1000-024985</t>
  </si>
  <si>
    <t>64CPV05-00270</t>
  </si>
  <si>
    <t>64CPV05-00270 งวดที่2-63-0265-สนับสนุนการพัฒนาครูและโรงเรียนเพื่อยกระดับคุณภาพการศึกษาอย่างต่อเนื่อง  รุ่นที่ 2 ปี 2563 โดยมูลนิธิโรงเรียนสตาร์ฟิชคันทรีโฮม</t>
  </si>
  <si>
    <t>1000-024987</t>
  </si>
  <si>
    <t>64CPV05-00271</t>
  </si>
  <si>
    <t>64CPV05-00271 งวดที่3-63-0201-ทุนนวัตกรรมสายอาชีพชั้นสูง ปีการศึกษา 2563 ประเภททุน 2 ปี (ปวส./อนุปริญญา) ของ วิทยาลัยเกษตรและเทคโนโลยีอุดรธานี</t>
  </si>
  <si>
    <t>1000-024988</t>
  </si>
  <si>
    <t>64CPV05-00272</t>
  </si>
  <si>
    <t>64CPV05-00272 งวดที่3-63-0105-ทุนนวัตกรรมสายอาชีพชั้นสูง ปี 2562 ประเภททุน 2 ปี (ปวส./อนุปริญญา) ระยะที่ 2 ของ วิทยาลัยเทคนิคพัทยา</t>
  </si>
  <si>
    <t>1000-024990</t>
  </si>
  <si>
    <t>64CPV05-00273</t>
  </si>
  <si>
    <t>64CPV05-00273 งวดที่3-62-0383-เพิ่มศักยภาพทักษะความรู้สู่ผู้มีรายได้น้อย ตำบลเมืองจัง อำเภอภูเพียง จังหวัดน่าน</t>
  </si>
  <si>
    <t>1000-024991</t>
  </si>
  <si>
    <t>64CPV05-00274</t>
  </si>
  <si>
    <t>64CPV05-00274 งวดที่3-62-0413-พัฒนาอาชีพการควั่นมะพร้าวน้ำหอม อ.บ้านแพ้ว จ.สมุทรสาคร</t>
  </si>
  <si>
    <t>1000-024992</t>
  </si>
  <si>
    <t>64CPV05-00275</t>
  </si>
  <si>
    <t>64CPV05-00275 งวดที่1-63-0523-ครูรัก(ษ์)ถิ่น มหาวิทยาลัยเชียงใหม่  ปีการศึกษา 2563 รุ่นที่ 1 ระยะที่ 2</t>
  </si>
  <si>
    <t>1000-024993</t>
  </si>
  <si>
    <t>64CPV05-00276</t>
  </si>
  <si>
    <t>64CPV05-00276 งวดที่3-63-0114-ทุนนวัตกรรมสายอาชีพชั้นสูง ปี 2562 ประเภททุน 2 ปี (ปวส./อนุปริญญา) ระยะที่ 2 ของ วิทยาลัยเทคนิคเชียงใหม่</t>
  </si>
  <si>
    <t>1000-024994</t>
  </si>
  <si>
    <t>64CPV05-00277</t>
  </si>
  <si>
    <t>64CPV05-00277 งวดที่3-63-0115-ทุนนวัตกรรมสายอาชีพชั้นสูง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วิทยาลัยเทคนิคเชียงใหม่</t>
  </si>
  <si>
    <t>1000-024995</t>
  </si>
  <si>
    <t>64CPV05-00278</t>
  </si>
  <si>
    <t>64CPV05-00278 งวดที่3-63-0204-ทุนนวัตกรรมสายอาชีพชั้นสูง ปีการศึกษา 2563 ประเภททุน 2 ปี (ปวส./อนุปริญญา) ของ วิทยาลัยเทคนิคเชียงใหม่</t>
  </si>
  <si>
    <t>1000-024996</t>
  </si>
  <si>
    <t>64CPV05-00279</t>
  </si>
  <si>
    <t>64CPV05-00279 งวดที่3-63-0205-ทุนนวัตกรรมสายอาชีพชั้นสูง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วิทยาลัยเทคนิคเชียงใหม่</t>
  </si>
  <si>
    <t>1000-024997</t>
  </si>
  <si>
    <t>64CPV05-00280</t>
  </si>
  <si>
    <t>64CPV05-00280 งวดที่3-63-0012-สำรวจสถานะความพร้อมในการเข้าสู่ระบบการศึกษาของเด็กปฐมวัย สำหรับประเทศไทย ระยะที่ 3</t>
  </si>
  <si>
    <t>1000-025000</t>
  </si>
  <si>
    <t>64CPV05-00281</t>
  </si>
  <si>
    <t>64CPV05-00281 งวดที่3-62-0426-การส่งเสริมอาชีพทอผ้าสืบสานภูมิปัญญาท้องถิ่น</t>
  </si>
  <si>
    <t>1000-024998</t>
  </si>
  <si>
    <t>64CPV05-00282</t>
  </si>
  <si>
    <t>64CPV05-00282 นางสาววนิดา คุณรอด (ลูกหนี้เงินยืม) 021264 การอบรมเชิงปฏิบัติการเรื่องการจัดทำรายงานการเงิน และการปิดโครงการออนไลน์ ครั้งที่ 1 ให้กับหน่วยพัฒนาอาชีพในโครงการพัฒนาทักษะอาชีพฯ</t>
  </si>
  <si>
    <t>1000-025001</t>
  </si>
  <si>
    <t>64CPV05-00283</t>
  </si>
  <si>
    <t>64CPV05-00283 งวดที่2-63-0491-การพัฒนาศักยภาพเกษตรกรในการปลูกผักอินทรีย์เพื่อเพิ่มรายได้</t>
  </si>
  <si>
    <t>1000-025005</t>
  </si>
  <si>
    <t>64CPV05-00284</t>
  </si>
  <si>
    <t>64CPV05-00284 PO64000069 บริษัท ดิ อาร์ทิลิเจนท์ ซิสเท็มส์ จำกัด จัดจ้างบริการย้ายระบบ E-budget และปรับปรุงระบบงาน</t>
  </si>
  <si>
    <t>1000-025008</t>
  </si>
  <si>
    <t>64CPV05-00285</t>
  </si>
  <si>
    <t>64CPV05-00285 PO63000996-2/2 บริษัท ท็อป อัพ ออร์แกไนซ์ จำกัด จ้างบริหารจัดประชุมแกนนำทุนนวัตกรรมสายอาชีพชั้นสูง ครั้งที่ 1</t>
  </si>
  <si>
    <t>1000-025010</t>
  </si>
  <si>
    <t>64CPV05-00286</t>
  </si>
  <si>
    <t>64CPV05-00286 นางสาวรังสิมา ลิ้มเลิศพาณิชย์ (เจ้าหนี้อื่น) 021064 การประชุมแลกเปลี่ยนเรียนรู้และพัฒนาระบบงานสำนักงาน ครั้งที่ 2/2564 25 ก.พ. 64 10.00-12.00 กสศ.</t>
  </si>
  <si>
    <t>1000-025013</t>
  </si>
  <si>
    <t>64CPV05-00287</t>
  </si>
  <si>
    <t>64CPV05-00287 นางสาวชนกพรรณ วรดิลก (ลูกหนี้เงินยืม) 021164 ร่วมประชุมการอบรมเชิงปฏิบัติการ Development Evaluation DE ช่วงกลางน้ำ โดยมูลนิธิสยามกัมมาจล 28 ก.พ. - 1 มี.ค. 08.30-16.30 โรงแรมอม</t>
  </si>
  <si>
    <t>1000-025037</t>
  </si>
  <si>
    <t>64CPV05-00288</t>
  </si>
  <si>
    <t>64CPV05-00288 งวดที่2ระยะที่3,งวดที่ 3 -62-0281-จัดการศึกษาเชิงพื้นที่เพื่อความเสมอภาคทางการศึกษาจังหวัดกาญจนบุรี</t>
  </si>
  <si>
    <t>1000-025052</t>
  </si>
  <si>
    <t>64CPV05-00289</t>
  </si>
  <si>
    <t>64CPV05-00289 PO64000145-1/6 บริษัท ไนซ์จ๊อบทีม จำกัด จ้างบุคลากรเพื่อปฏิบัติงานสนับสนุนการดำเนินงานของศูนย์สัญญา</t>
  </si>
  <si>
    <t>1000-025055</t>
  </si>
  <si>
    <t>64CPV05-00290</t>
  </si>
  <si>
    <t>64CPV05-00290 PO64000142 บริษัท ไนซ์จ๊อบทีม จำกัด จ้างบุคลากรสนับสนุนการจัดทำเอกสารการเบิกจ่ายเงินงวดของโครงการทุนนวัตกรรมสายอาชีพชั้นสูง</t>
  </si>
  <si>
    <t>1000-025057</t>
  </si>
  <si>
    <t>64CPV05-00291</t>
  </si>
  <si>
    <t>64CPV05-00291 PO64000126-1/3 บริษัท ไนซ์จ๊อบทีม จำกัด จ้างบุคลากรเพื่อจัดทำเอกสารสัญญาโครงการ เดือนมกราคม 2564</t>
  </si>
  <si>
    <t>1000-025061</t>
  </si>
  <si>
    <t>64CPV05-00292</t>
  </si>
  <si>
    <t>64CPV05-00292 PO64000205 บริษัท วอนเดอร์ (ไทยแลนด์) จำกัด จ้างพัฒนาระบบสารสนเทศเพื่อการปฐมนิเทศบุคลากรและสื่อสารภายในแก่บุคลากร</t>
  </si>
  <si>
    <t>1000-025063</t>
  </si>
  <si>
    <t>64CPV05-00293</t>
  </si>
  <si>
    <t>64CPV05-00293 PO64000162 ร.ต.ท.หญิง ปุณยนุช หิรัญอร จ้างเจ้าหน้าที่พยาบาลวิชาชีพ สำหรับตรวจคัดกรองสุขภาพของพนักงาน และบุคคลภายนอกที่มาติดต่อ</t>
  </si>
  <si>
    <t>1000-025065</t>
  </si>
  <si>
    <t>64CPV05-00294</t>
  </si>
  <si>
    <t>64CPV05-00294 PO64000082-2/2 บริษัท ไพร้ซวอเตอร์เฮาส์คูเปอร์ส คอนซัลติ้ง (ประเทศไทย) จำกัด โครงการปรับปรุงกระบวนการทำงาน</t>
  </si>
  <si>
    <t>1000-025067</t>
  </si>
  <si>
    <t>64CPV05-00295</t>
  </si>
  <si>
    <t>64CPV05-00295 PO64000240 นาย สุเนตร ทะนวนรัมย์ โครงการถ่ายเอกสารและปริ้นท์เล่มเอกสารโครงการทุนนวัตกรรมสายอาชีพชั้นสูง และจัดส่งเอกสาร  ประจำปี 2564 จำนวน 97 โครงการ (97 ไฟล์) รวมทั้งหมด 450 ชุด</t>
  </si>
  <si>
    <t>1000-025071</t>
  </si>
  <si>
    <t>64CPV05-00296</t>
  </si>
  <si>
    <t>64CPV05-00296 PO63000463-2 บริษัท เจตนาดี รีพับลิค จำกัด 1.หนังสือส่งมอบงานพร้อมใบแจ้งหนี้/ใบเสร็จรับเงิน</t>
  </si>
  <si>
    <t>1000-025073</t>
  </si>
  <si>
    <t>64CPV05-00297</t>
  </si>
  <si>
    <t>64CPV05-00297 PO64000043 บริษัท แอร์-เทค เอนจิเนียริ่ง (ประเทศไทย) จำกัด จัดซื้อแอลกอฮอล์ล้างมือสูตรน้ำ</t>
  </si>
  <si>
    <t>1000-025075</t>
  </si>
  <si>
    <t>64CPV05-00298</t>
  </si>
  <si>
    <t>64CPV05-00298 PO64000078-2/11 บริษัท พีพี เซอร์วิซ แอนด์ คอนซัลท์ จำกัด โครงการศูนย์ตรวจรายงานการเงินของโครงการสนับสนุนทุนให้แก่ภาคีร่วมดำเนินงาน</t>
  </si>
  <si>
    <t>1000-025077</t>
  </si>
  <si>
    <t>64CPV05-00299</t>
  </si>
  <si>
    <t>64CPV05-00299 PO63000855-2/3 บริษัท แมวขยันดี จำกัด จ้างออกแบบและจัดทำเว็บไซต์เพื่อการสื่อสารของสำนักพัฒนาคุณภาพครูฯ</t>
  </si>
  <si>
    <t>1000-025079</t>
  </si>
  <si>
    <t>64CPV05-00300</t>
  </si>
  <si>
    <t>64CPV05-00300 PO64000195 นาง ดรุณี คันฉาย จ้างล่ามเพื่อใช้ในการอบรมเพื่อพัฒนาศักยภาพบุคลากรของ กสศ. ด้านการประเมินเชิงพัฒนา จำนวน 2 ครั้ง</t>
  </si>
  <si>
    <t>1000-025081</t>
  </si>
  <si>
    <t>64CPV05-00301</t>
  </si>
  <si>
    <t>64CPV05-00301 PO64000141-1/3 บริษัท ไนซ์จ๊อบทีม จำกัด จ้างบุคลากรสนับสนุนการดำเนินงานจัดทำสัญญาโครงการ</t>
  </si>
  <si>
    <t>1000-025083</t>
  </si>
  <si>
    <t>64CPV05-00302</t>
  </si>
  <si>
    <t>64CPV05-00302 PO64000183-1/3 บริษัท ไนซ์จ๊อบทีม จำกัด จ้างสนับสนุนบุคลากรเพื่อจัดทำสัญญารับทุนและเอกสารเบิกจ่าย สำนักพัฒนาการเรียนรู้เชิงพื้นที่</t>
  </si>
  <si>
    <t>1000-025085</t>
  </si>
  <si>
    <t>64CPV05-00303</t>
  </si>
  <si>
    <t>64CPV05-00303 PO64000144-1/2 บริษัท แอ้นท์ เอ็กซ์ เวิร์ค จำกัด จ้างทำระบบโครงการทุนนวัตกรรมสายอาชีพชั้นสูง ชิ้นที่ 1</t>
  </si>
  <si>
    <t>1000-025110</t>
  </si>
  <si>
    <t>64CPV05-00304</t>
  </si>
  <si>
    <t>64CPV05-00304 PO64000115 บริษัท กู๊ด อินโฟ แอนด์ แมเนจเมนท์ จำกัด จัดจ้างส่งสื่อสนับสนุนการเรียนรู้และประชาสัมพันธ์ครูรัก(ษ์)ถิ่น</t>
  </si>
  <si>
    <t>1000-025112</t>
  </si>
  <si>
    <t>64CPV05-00305</t>
  </si>
  <si>
    <t>64CPV05-00305 PO63000521-8/12 นาง งามจิตต์ จันทรสาธิต รายงานผลการปฏิบัติงาน</t>
  </si>
  <si>
    <t>1000-025114</t>
  </si>
  <si>
    <t>64CPV05-00306</t>
  </si>
  <si>
    <t>64CPV05-00306 PO64000219 ห้างหุ้นส่วนจำกัด เบอเดนซัพพลาย โครงการจัดหากระดาษชำระ กระดาษเช็ดมือ กระดาษเช็ดปาก และแอลกอฮอลล์ชนิดเจล</t>
  </si>
  <si>
    <t>1000-025116</t>
  </si>
  <si>
    <t>64CPV05-00307</t>
  </si>
  <si>
    <t>64CPV05-00307 PO64000258 นางสาว สิรามล ตันศิริ จ้างทำสื่อประชาสัมพันธ์และถอดบทเรียนสรุปงาน เพื่อใช้ในการขยายผลกลุ่มเป้าหมาย กสศ.</t>
  </si>
  <si>
    <t>1000-025119</t>
  </si>
  <si>
    <t>64CPV05-00308</t>
  </si>
  <si>
    <t>64CPV05-00308 PO64000257 นางสาว ศิริภา โพธิ์ศรี จ้างการดำเนินงานกิจกรรม iSee 2.0 Workshop สำหรับเครือข่ายอาสาสมัคร และ Online Workshop The Creator Card</t>
  </si>
  <si>
    <t>1000-025121</t>
  </si>
  <si>
    <t>64CPV05-00309</t>
  </si>
  <si>
    <t>64CPV05-00309 PO64000238 นายสันติ แก้วบุญเมือง จ้างถ่ายทำและตัดต่อวิดีทัศน์รายการ vlogcher เรื่องการจัดการเรียนการสอนในฐานะโรงเรียนเป็นชุมชนแห่งการเรียนรู้</t>
  </si>
  <si>
    <t>1000-025123</t>
  </si>
  <si>
    <t>64CPV05-00310</t>
  </si>
  <si>
    <t>64CPV05-00310 PO64000256 นางสาว ศศิธร เรี่ยวธรรมรัฐ จัดจ้างเก็บข้อมูลกลุ่มเป้าหมายการทำงานของ กสศ. และออกแบบสื่อเพื่อขยายผลงานวิจัยเพื่อความเสมอภาคทางการศึกษา</t>
  </si>
  <si>
    <t>1000-025126</t>
  </si>
  <si>
    <t>64CPV05-00311</t>
  </si>
  <si>
    <t>64CPV05-00311 PO63000846-2/3 บริษัท เมอร์ลินส์ โซลูชั่นส์ อินเตอร์แนชั่นนัล จำกัด โครงการจัดทำสถาปัตยกรรมองค์กร EA กสศ. งวดงานที่ 2</t>
  </si>
  <si>
    <t>1000-025130</t>
  </si>
  <si>
    <t>64CPV05-00312</t>
  </si>
  <si>
    <t>64CPV05-00312 PO63000979-1/2 บริษัท เอเอ็มอาร์ เอเซีย จำกัด ซื้อ Antivirus ชุดที่ 2 (Trand Marcro)</t>
  </si>
  <si>
    <t>1000-025132</t>
  </si>
  <si>
    <t>64CPV05-00313</t>
  </si>
  <si>
    <t>64CPV05-00313 64PA000188 นายภาณุพงศ์ เขื่อนจนะ (ลูกหนี้เงินยืม) 021364 การประชุมพิจารณากลั่นกรองข้อเสนอโครงการทุนนวัตกรรมสายอาชีพชั้นสูง สำหรับผู้เรียนที่มีความต้องการพิเศษ ปี 2564 27 ก.พ. 64 09.00-19</t>
  </si>
  <si>
    <t>1000-025133</t>
  </si>
  <si>
    <t>64CPV05-00314</t>
  </si>
  <si>
    <t>64CPV05-00314 งวดที่1-64-0009-พัฒนาและบริหารจัดการโครงการครูรักษ์ถิ่น ปี 2564</t>
  </si>
  <si>
    <t>1000-025140</t>
  </si>
  <si>
    <t>64CPV05-00315</t>
  </si>
  <si>
    <t>64CPV05-00315 PO63000357-11/12 นางสาวยุลตา จินดาศิริอรุณ ผู้ประสานงาเพื่อสนับสนุนโครงการจัดสรรเงินอุดหนุนนักเรียนทุนเสมอภาค</t>
  </si>
  <si>
    <t>1000-025138</t>
  </si>
  <si>
    <t>64CPV05-00316</t>
  </si>
  <si>
    <t>64CPV05-00316 PO64000007-4/12 นางสาว ฝานฝัน ยมศรีเคน จ้างเหมาบริการบุคคลเพื่อปฏิบัติงานธุรการฝ่ายบัญชีและการเงิน เดือน กุมภาพันธ์ 64</t>
  </si>
  <si>
    <t>1000-025142</t>
  </si>
  <si>
    <t>64CPV05-00317</t>
  </si>
  <si>
    <t>64CPV05-00317 PO64000171-2/12 นางสาวฐิติมา เปรมประเสริฐ -งวดที่ 2 เดือน ก.พ. 64</t>
  </si>
  <si>
    <t>1000-025144</t>
  </si>
  <si>
    <t>64CPV05-00318</t>
  </si>
  <si>
    <t>64CPV05-00318 PO63000356-11/12 นางสาวปภาณี ยมนัตถ์ รายงานสรุปผลการดำเนินงาน งวดที่ ๑๑</t>
  </si>
  <si>
    <t>1000-025146</t>
  </si>
  <si>
    <t>64CPV05-00319</t>
  </si>
  <si>
    <t>64CPV05-00319 PO64000143-2/12 นางสาว เต็มพัน ภู่ศิริพันธ์ -รายงานสรุปผลการดำเนินงาน งวดที่ 2</t>
  </si>
  <si>
    <t>1000-025148</t>
  </si>
  <si>
    <t>64CPV05-00320</t>
  </si>
  <si>
    <t>64CPV05-00320 PO64000177-2/12 น.ส. ศิริพรรณ สิงห์ห่วง จัดจ้างเจ้าหน้าที่ประสานงานโครงการจัดสรรเงินอุดหนุนแบบมีเงื่อนไข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 คนที่ 2</t>
  </si>
  <si>
    <t>1000-025150</t>
  </si>
  <si>
    <t>64CPV05-00321</t>
  </si>
  <si>
    <t>64CPV05-00321 PO63000806-6/7 นางสาว ณัฐวรรณ อำนวยสินสิริ จ้างเจ้าหน้าที่ประสานงานวิชาการสำนักพัฒนาคุณภาพครูฯ งวดที่ 6</t>
  </si>
  <si>
    <t>1000-025152</t>
  </si>
  <si>
    <t>64CPV05-00322</t>
  </si>
  <si>
    <t>64CPV05-00322 PO64000116-3/6 นางสาว นุชสรา ศรีวิชา -รายงานสรุปผลการดำเนินงาน งวดที่ 3</t>
  </si>
  <si>
    <t>1000-025154</t>
  </si>
  <si>
    <t>64CPV05-00323</t>
  </si>
  <si>
    <t>64CPV05-00323 PO63000693-7/8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7</t>
  </si>
  <si>
    <t>1000-025156</t>
  </si>
  <si>
    <t>64CPV05-00324</t>
  </si>
  <si>
    <t>64CPV05-00324 PO63000692-7/8 นาย นราทร เงาศิริกาญจนกุล จัดจ้างเจ้าหน้าที่สนับสนุนการทำงานสำนักพัฒนาคุณภาพครูฯ งวดที่ 7</t>
  </si>
  <si>
    <t>1000-025159</t>
  </si>
  <si>
    <t>64CPV05-00325</t>
  </si>
  <si>
    <t>64CPV05-00325 PO64000168-2/6 นางสาว เขมินทรา บุญธรรม -รายงานสรุปผลการดำเนินงาน งวดที่ 2</t>
  </si>
  <si>
    <t>1000-025162</t>
  </si>
  <si>
    <t>64CPV05-00326</t>
  </si>
  <si>
    <t>64CPV05-00326 ขายกองทุนเปิดเค บริหารเงิน (K-CASH) โอนเงินจากธนาคารเกียรตินาคิน 328-6 เข้าบัญชีธนาคารกรุงไทย 742-4</t>
  </si>
  <si>
    <t>1000-025166</t>
  </si>
  <si>
    <t>64CPV05-00327</t>
  </si>
  <si>
    <t>64CPV05-00327 PO64000058 บริษัท กู๊ด อินโฟ แอนด์ แมเนจเมนท์ จำกัด จ้างเหมาบริการประสานติดตามเงินบริจาค</t>
  </si>
  <si>
    <t>1000-025169</t>
  </si>
  <si>
    <t>64CPV05-00328</t>
  </si>
  <si>
    <t>64CPV05-00328 PO63000980 นางสาว สิริญา ทองสมบุญ จ้างดำเนินงานเพื่อขับเคลื่อนงานที่เกี่ยวข้องกับการสร้างความเสมอภาคทางการศึกษา</t>
  </si>
  <si>
    <t>1000-025171</t>
  </si>
  <si>
    <t>64CPV05-00329</t>
  </si>
  <si>
    <t>64CPV05-00329 PO64000073-1/3 บริษัท นอร์ธพลัส จำกัด จ้างผู้ควบคุมงานปรับปรุงสำนักงาน</t>
  </si>
  <si>
    <t>1000-025173</t>
  </si>
  <si>
    <t>64CPV05-00330</t>
  </si>
  <si>
    <t>64CPV05-00330 PO64000079-2/2 บริษัท บุญมีแล็บ จำกัด -รายงานรูปแบบการสื่อสารด้วยข้อมูลและการจัดการข้อมูลที่สอดคล้องกับเป้าประสงค์ของการสื่อสารองค์กร</t>
  </si>
  <si>
    <t>1000-025176</t>
  </si>
  <si>
    <t>64CPV05-00331</t>
  </si>
  <si>
    <t>64CPV05-00331 PO63001019-2/3 นางสาว จุฬากรณ์ มาเสถียรวงศ์ -รายงานความก้าวหน้า</t>
  </si>
  <si>
    <t>1000-025178</t>
  </si>
  <si>
    <t>64CPV05-00332</t>
  </si>
  <si>
    <t>64CPV05-00332 PO64000209 บริษัท เดอะ เบทเทอริ่ง โค จำกัด จ้างผลิตและบริหารจัดการเนื้อหาดีไซน์ Material สำหรับเว็บไซต์และสื่อโซเชียลมีเดีย ระยะที่ 2</t>
  </si>
  <si>
    <t>1000-025181</t>
  </si>
  <si>
    <t>64CPV05-00333</t>
  </si>
  <si>
    <t>64CPV05-00333 PO64000214 บริษัท วีดู ไอที เซอร์วิส จำกัด จัดซื้ออุปกรณ์ในการดำเนินงาน equity lab กระดานอัจฉริยะ</t>
  </si>
  <si>
    <t>1000-025184</t>
  </si>
  <si>
    <t>64CPV05-00334</t>
  </si>
  <si>
    <t>64CPV05-00334 PO63000905-3/4 บริษัท ฟูจิ ซีร็อกซ์ (ประเทศไทย) จำกัด จ้างจัดหาบริการเครื่องถ่ายเอกสารสำนักงาน Zone A และ B ชุดที่ 2</t>
  </si>
  <si>
    <t>1000-025187</t>
  </si>
  <si>
    <t>64CPV05-00335</t>
  </si>
  <si>
    <t>64CPV05-00335 PO63000983-2/2 บริษัท แอทไวส คอนซัลติ้ง จำกัด -ผลงานการจัดเอกสารตามแนวทางการจัดการความรู้ในรูปแบบสำเร็จ</t>
  </si>
  <si>
    <t>1000-025189</t>
  </si>
  <si>
    <t>64CPV05-00336</t>
  </si>
  <si>
    <t>64CPV05-00336 PO63000813-1/3 นายสันติ สุพิทักษ์วงศ์ โครงการถ่ายภาพนิ่ง/ภาพเคลื่อนไหว เพื่อใช้ประชาสัมพันธ์เผยแพร่กิจกรรมหรือการประชุมของสำนักพัฒนาคุณภาพครู นักศึกษาครู และสถานศึกษา</t>
  </si>
  <si>
    <t>1000-025192</t>
  </si>
  <si>
    <t>64CPV05-00337</t>
  </si>
  <si>
    <t>64CPV05-00337 PO63001021-3/3 บริษัท ดีน่าดู มีเดีย พลัส จำกัด -รายงานสรุปผลการจัดงานส่วนกลางและพื้นที่ทั้งหมด จำนวน 1 ชุด พร้อม VDO, Footage และรูปภาพประกอบ</t>
  </si>
  <si>
    <t>1000-025193</t>
  </si>
  <si>
    <t>64CPV05-00338</t>
  </si>
  <si>
    <t>64CPV05-00338 PO64000175 นางสาว ญาดา วงศ์รัศมีเดือน โครงการชุดออกแบบโปสเตอร์สำหรับงาน Equity talk : รับฟังยังไงให้เข้าใจนักเรียน</t>
  </si>
  <si>
    <t>1000-025194</t>
  </si>
  <si>
    <t>64CPV05-00339</t>
  </si>
  <si>
    <t>64CPV05-00339 PO64000176 นางสาว เวธนี คงปลื้มจิตต์ โครงการชุดออกแบบ Visual Note  “Equity talk รับฟังอย่างไรให้เข้าใจนักเรียน”</t>
  </si>
  <si>
    <t>1000-025195</t>
  </si>
  <si>
    <t>64CPV05-00340</t>
  </si>
  <si>
    <t>64CPV05-00340 PO64000173 นางสาว เวธนี คงปลื้มจิตต์ โครงการชุดออกแบบ Visual Note "บัญชีรายจ่ายด้านการศึกษาแห่งชาติด้านการศึกษา (NEA)"</t>
  </si>
  <si>
    <t>1000-025199</t>
  </si>
  <si>
    <t>64CPV05-00341</t>
  </si>
  <si>
    <t>64CPV05-00341 PO63000905-4/4 บริษัท ฟูจิ ซีร็อกซ์ (ประเทศไทย) จำกัด จ้างจัดหาบริการเครื่องถ่ายเอกสารสำนักงาน Zone A และ B ชุดที่ 2</t>
  </si>
  <si>
    <t>1000-025201</t>
  </si>
  <si>
    <t>64CPV05-00342</t>
  </si>
  <si>
    <t>64CPV05-00342 PO64000063 บริษัท วีดู ไอที เซอร์วิส จำกัด จัดซื้อเครื่อง Scanner ประจำปีงบประมาณ 2564</t>
  </si>
  <si>
    <t>1000-025205</t>
  </si>
  <si>
    <t>64CPV05-00343</t>
  </si>
  <si>
    <t>64CPV05-00343 PO63000860-2/2 นาย กนิษฐ์ ศรีเคลือบ จ้างจัดทำรายงานบัญชีข้อมูลระดับจังหวัดเพื่อการจัดการเรียนรู้เชิงพื้นที่</t>
  </si>
  <si>
    <t>1000-025207</t>
  </si>
  <si>
    <t>64CPV05-00344</t>
  </si>
  <si>
    <t>64CPV05-00344 PO64000200 บริษัท แอร์-เทค เอนจิเนียริ่ง (ประเทศไทย) จำกัด จ้างบริการพ่นยาฆ่าเชื้อปรับสภาพอากาศภายในพื้นที่สำนักงาน อาคารเอส.พี. ชั้น 13</t>
  </si>
  <si>
    <t>1000-025210</t>
  </si>
  <si>
    <t>64CPV05-00345</t>
  </si>
  <si>
    <t>64CPV05-00345 PO64000215 บริษัท แอร์-เทค เอนจิเนียริ่ง (ประเทศไทย) จำกัด จ้างบริการพ่นยาฆ่าเชื้อปรับสภาพอากาศภายในพื้นที่สำนักงาน อาคารเอส.พี. ชั้น 13</t>
  </si>
  <si>
    <t>1000-025220</t>
  </si>
  <si>
    <t>64CPV05-00346</t>
  </si>
  <si>
    <t>64CPV05-00346 PO64000131 บริษัท ลลิตา การ์เม้นท์ จำกัด  จ้างผลิตของที่ระลึกสำหรับโครงการทุน</t>
  </si>
  <si>
    <t>1000-025222</t>
  </si>
  <si>
    <t>64CPV05-00347</t>
  </si>
  <si>
    <t>64CPV05-00347 PO64000129 บริษัท วีดู ไอที เซอร์วิส จำกัด ซื้อโปรแกรม MS Project and Visio</t>
  </si>
  <si>
    <t>1000-025224</t>
  </si>
  <si>
    <t>64CPV05-00348</t>
  </si>
  <si>
    <t>64CPV05-00348 PO63000676-2/2 บริษัท ไนซ์จ๊อบทีม จำกัด รายงานสรุปผลการดำเนินงาน งวดที่ 2</t>
  </si>
  <si>
    <t>1000-025227</t>
  </si>
  <si>
    <t>64CPV05-00349</t>
  </si>
  <si>
    <t>64CPV05-00349 PO64000025-1/4 บริษัท ไนซ์จ๊อบทีม จำกัด จ้างสนับสนุนการจัดทำสัญญาจ้างและงานสื่อสารงานจัดซื้อจัดจ้าง</t>
  </si>
  <si>
    <t>1000-025229</t>
  </si>
  <si>
    <t>64CPV05-00350</t>
  </si>
  <si>
    <t>64CPV05-00350 PO64000128-1/3 บริษัท ไนซ์จ๊อบทีม จำกัด จ้างบุคลากรเพื่อดำเนินงานเอกสารฝ่ายกฎหมาย เดือนมกราคม 2564</t>
  </si>
  <si>
    <t>1000-025231</t>
  </si>
  <si>
    <t>64CPV05-00351</t>
  </si>
  <si>
    <t>64CPV05-00351 PO64000234 นาย พัฒน์ จันทะโชติ จ้างเหมาบริหารการระดมความร่วมมือและสร้างเครือข่ายกลุ่มบริจาคในภาคีเครือข่ายการศึกษา</t>
  </si>
  <si>
    <t>1000-025233</t>
  </si>
  <si>
    <t>64CPV05-00352</t>
  </si>
  <si>
    <t>64CPV05-00352 PO63000719 ห้างหุ้นส่วนจำกัด สตูดิโอ ไดอะล็อก จ้างออกแบบและจัดทำสื่อสิ่งพิมพ์ซึ่งเป็นผลจากการประชุมวิชาการนานาชาติ ชุดที่ 1</t>
  </si>
  <si>
    <t>1000-025235</t>
  </si>
  <si>
    <t>64CPV05-00353</t>
  </si>
  <si>
    <t>64CPV05-00353 PO64000122-2/5 นาง ศิริลักษณ์ ทัพโภทยาน -รายงานผลการลงเสียงบรรยาย presentation หรือสื่อ multimedia ความยาวไม่เกิน 5 นาที อย่างน้อย 2 ชิ้นงาน งวดที่ 2</t>
  </si>
  <si>
    <t>1000-025237</t>
  </si>
  <si>
    <t>64CPV05-00354</t>
  </si>
  <si>
    <t>64CPV05-00354 PO64000122-1/5 นาง ศิริลักษณ์ ทัพโภทยาน จ้างลงเสียงในสื่อ multimedia phase 1</t>
  </si>
  <si>
    <t>1000-025239</t>
  </si>
  <si>
    <t>64CPV05-00355</t>
  </si>
  <si>
    <t>64CPV05-00355 PO64000122-3/5 นาง ศิริลักษณ์ ทัพโภทยาน -รายงานผลการลงเสียงบรรยาย presentation หรือสื่อ multimedia ความยาวไม่เกิน 5 นาที อย่างน้อย 2 ชิ้นงาน งวดที่ 3</t>
  </si>
  <si>
    <t>1000-025242</t>
  </si>
  <si>
    <t>64CPV05-00356</t>
  </si>
  <si>
    <t>64CPV05-00356 PO64000080-5/5 นางสาว สิริญา ทองสมบุญ -คลิปวิดีโอสรุปงานเผยแพร่ประชาสัมพันธ์ของ กสศ. อย่างน้อย 3 คลิป งวดที่ 5</t>
  </si>
  <si>
    <t>1000-025244</t>
  </si>
  <si>
    <t>64CPV05-00357</t>
  </si>
  <si>
    <t>64CPV05-00357 PO63000826-4/6 นายอเนก ปิ๋วธัญญา จ้างเหมาบริการถ่ายรูป</t>
  </si>
  <si>
    <t>1000-025247</t>
  </si>
  <si>
    <t>64CPV05-00358</t>
  </si>
  <si>
    <t>64CPV05-00358 PO63000485-9/12 บริษัท คอนแทค ไซแอนตีส 2006 จำกัด ค่าบริการกำจัดปลวก มด แมลงสาบ หนู</t>
  </si>
  <si>
    <t>1000-025249</t>
  </si>
  <si>
    <t>64CPV05-00359</t>
  </si>
  <si>
    <t>64CPV05-00359 PO64000222 บริษัท มาตา การพิมพ์ จำกัด จ้างผลิตสมุดโน๊ต เปิดประตูสู่โอกาส สร้างความเสมอภาคทางการศึกษา</t>
  </si>
  <si>
    <t>1000-025251</t>
  </si>
  <si>
    <t>64CPV05-00360</t>
  </si>
  <si>
    <t>64CPV05-00360 PO64000197-1/12 บริษัท โปรเฟสชันนัล อินเทอนัลออดิทเซอร์วิส จำกัด รายงานการดำเนินงานตามขอบเขตงานประจำเดือน มกราคม 2564</t>
  </si>
  <si>
    <t>1000-025275</t>
  </si>
  <si>
    <t>64CPV05-00361</t>
  </si>
  <si>
    <t>64CPV05-00361 PO63000981 บริษัท แอ้นท์ เอ็กซ์ เวิร์ค จำกัด จ้างจัดทำระบบพัฒนาข้อเสนอโครงการ</t>
  </si>
  <si>
    <t>1000-025277</t>
  </si>
  <si>
    <t>64CPV05-00362</t>
  </si>
  <si>
    <t>64CPV05-00362 NEWPO64000149 บริษัท โกโพเมโล จำกัด จ้างจัดหาบริการระบบอีเมลสำนักงาน (เพิ่มเติม) ชุดที่ 1 ประจำปีงบประมาณ 2564</t>
  </si>
  <si>
    <t>1000-025279</t>
  </si>
  <si>
    <t>64CPV05-00363</t>
  </si>
  <si>
    <t>64CPV05-00363 PO64000182 นางสาว นงลักษณ์ อัจนปัญญา จ้างถอดเทปภาษาไทยและจัดทำรายงานความคิดเห็นภาพรวมของผู้บริหาร กสศ.</t>
  </si>
  <si>
    <t>1000-025281</t>
  </si>
  <si>
    <t>64CPV05-00364</t>
  </si>
  <si>
    <t>64CPV05-00364 PO64000169 บริษัท โอไอซี ครีเอชั่น จำกัด จ้างจัดหาซองน้ำตาลและจัดส่งจดหมายข่าว</t>
  </si>
  <si>
    <t>1000-025283</t>
  </si>
  <si>
    <t>64CPV05-00365</t>
  </si>
  <si>
    <t>64CPV05-00365 PO63000840-2/2 บริษัท มหาชุมชน จำกัด จ้างวางแนวทางการพัฒนาโครงสร้าง รูปแบบ และการใช้งานเว็บไซต์ระบบคัดกรองนักเรียนทุนเสมอภาค</t>
  </si>
  <si>
    <t>1000-025285</t>
  </si>
  <si>
    <t>64CPV05-00366</t>
  </si>
  <si>
    <t>64CPV05-00366 PO64000137-1/2 บริษัท มายด์เมอร์จ คอนซัลแทนท์ จำกัด จ้างจัดตั้งศูนย์ให้คำปรึกษาด้านการเงินการบัญชี และการพัสดุแก่ภาคีร่วมดำเนินงานโครงการของ กสศ.</t>
  </si>
  <si>
    <t>1000-025287</t>
  </si>
  <si>
    <t>64CPV05-00367</t>
  </si>
  <si>
    <t>64CPV05-00367 PO64000203 ห้างหุ้นส่วนจำกัด สตูดิโอ ไดอะล็อก จ้างผลิตผลิตภัณฑ์เพื่อสื่อสารสร้างความเสมอภาค ระยะที่ 2</t>
  </si>
  <si>
    <t>1000-025289</t>
  </si>
  <si>
    <t>64CPV05-00368</t>
  </si>
  <si>
    <t>64CPV05-00368 PO64000087 บริษัท มายด์เมอร์จ คอนซัลแทนท์ จำกัด จ้างจัดอบรมเพื่อทำความเข้าใจด้านการดำเนินงาน การเงิน การบัญชี</t>
  </si>
  <si>
    <t>1000-025291</t>
  </si>
  <si>
    <t>64CPV05-00369</t>
  </si>
  <si>
    <t>64CPV05-00369 NEWPO63000788-1/2 บริษัท อินโฟเควสท์ จำกัด บริการระบบ Social monitoring</t>
  </si>
  <si>
    <t>1000-025294</t>
  </si>
  <si>
    <t>64CPV05-00370</t>
  </si>
  <si>
    <t>64CPV05-00370 64PE000632 บริษัท ท็อป อัพ ออร์แกไนซ์ จำกัด โครงการกิจกรรมเพื่อสื่อสารสถานการณ์การศึกษาและการเรียนในสถานการณ์ โควิด-19</t>
  </si>
  <si>
    <t>1000-025300</t>
  </si>
  <si>
    <t>64CPV05-00371</t>
  </si>
  <si>
    <t>64CPV05-00371 PO64000153-2/3 นางสาว ปิยวรรณ สุขนุกูล -จ้างเจ้าหน้าที่ธุรการ สำนักธรรมาภิบาลและบริหารทั่วไป งวดที่ 2 เดือนกุมภาพันธ์ 2564</t>
  </si>
  <si>
    <t>1000-025302</t>
  </si>
  <si>
    <t>64CPV05-00372</t>
  </si>
  <si>
    <t>64CPV05-00372 PO64000077-3/3 นาย นรินทร์ ฉันทะวุฒิพงศ์ จ้างเจ้าหน้าที่สนับสนุนการดำเนินงานของศูนย์สัญญา เดือนกุมภาพันธ์ 2564</t>
  </si>
  <si>
    <t>1000-025304</t>
  </si>
  <si>
    <t>64CPV05-00373</t>
  </si>
  <si>
    <t>64CPV05-00373 PO63000311-12/12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(เดือนกุมภาพันธ์ 2564)</t>
  </si>
  <si>
    <t>1000-025306</t>
  </si>
  <si>
    <t>64CPV05-00374</t>
  </si>
  <si>
    <t>64CPV05-00374 PO64000178-2/12 น.ส. กนกวรรณ ผึ้งน่วม -รายงานสรุปผลการดำเนินงาน งวดที่ 2</t>
  </si>
  <si>
    <t>1000-025308</t>
  </si>
  <si>
    <t>64CPV05-00375</t>
  </si>
  <si>
    <t>64CPV05-00375 PO64000015-5/12 นางสาวกัณห์ชลี ขวางเสน -รายงานผลการบริหารจัดการ งวดที่ 5</t>
  </si>
  <si>
    <t>1000-025310</t>
  </si>
  <si>
    <t>64CPV05-00376</t>
  </si>
  <si>
    <t>64CPV05-00376 PO63000435-10/12 นางสาว มุกฑารีย์ ชูความดี จัดจ้างบุคคลเพื่อดำเนินงานสนับสนุนฝ่ายตรวจสอบภายใน ประจำเดือนกุมภาพันธ์ 2564</t>
  </si>
  <si>
    <t>1000-025312</t>
  </si>
  <si>
    <t>64CPV05-00377</t>
  </si>
  <si>
    <t>64CPV05-00377 PO64000255-1/12 นางสาว ศุภิสรา เรืองเดชา จ้างบุคคลเพื่อดำเนินงานสนับสนุนการทำงานของฝ่ายตรวจสอบภายใน</t>
  </si>
  <si>
    <t>1000-025314</t>
  </si>
  <si>
    <t>64CPV05-00378</t>
  </si>
  <si>
    <t>64CPV05-00378 PO64000254-1/12 นางสาว วิไลภรณ์ พันเพ็ชร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line official CCT Thailand</t>
  </si>
  <si>
    <t>1000-025316</t>
  </si>
  <si>
    <t>64CPV05-00379</t>
  </si>
  <si>
    <t>64CPV05-00379 PO63000744-7/12 นางสาว สุวิชล สีนิล รายงานสรุปผลการดำเนินงาน สนับสนุนการบริหารงานทั่วไป ฝ่ายเทคโนโลยีสารสนเทศ</t>
  </si>
  <si>
    <t>1000-025318</t>
  </si>
  <si>
    <t>64CPV05-00380</t>
  </si>
  <si>
    <t>64CPV05-00380 PO63000387-11/12 นางสาว นันทิวรรณ อภิสิงห์ จัดจ้างบุคคลเพื่อดำเนินงานสนับสนุนฝ่ายตรวจสอบภายใน ประจำเดือนกุมภาพันธ์ 2564</t>
  </si>
  <si>
    <t>1000-025320</t>
  </si>
  <si>
    <t>64CPV05-00381</t>
  </si>
  <si>
    <t>64CPV05-00381 PO64000008-4/6 นายจิรายุส พุทธาภิบาลกุล -รายงานผลการปฏิบัติงานประจำเดือน</t>
  </si>
  <si>
    <t>1000-025322</t>
  </si>
  <si>
    <t>64CPV05-00382</t>
  </si>
  <si>
    <t>64CPV05-00382 PO63000429-10/12 นาย ธนากร เจริญศิริพรกุล รายงานสรุปผลการดำเนินงาน งวดที่ 10</t>
  </si>
  <si>
    <t>1000-025325</t>
  </si>
  <si>
    <t>64CPV05-00383</t>
  </si>
  <si>
    <t>64CPV05-00383 PO63000491-9/12 นาย อาม ศรีมาลา รายงานสรุปผลการดำเนินการเดือน กุมภาพันธ์ 2564 งวดที่ 9</t>
  </si>
  <si>
    <t>1000-025327</t>
  </si>
  <si>
    <t>64CPV05-00384</t>
  </si>
  <si>
    <t>64CPV05-00384 PO64000231-1/12 นางสาว ชุติวีร์ โตมี จ้างเจ้าหน้าที่เก็บรวบรวมประเด็นคำถาม-คำตอบและบริหารจัดการการสื่อสาร โครงการจัดสรรเงินอุดหนุนแบบมีเงื่อนไข ผ่านช่องทางการสื่อสาร Facebook Fan page แล</t>
  </si>
  <si>
    <t>1000-025329</t>
  </si>
  <si>
    <t>64CPV05-00385</t>
  </si>
  <si>
    <t>64CPV05-00385 PO64000185-2/12 นางสาว นิตยา โภคพูลผล -รายงานสรุปผลการดำเนินงาน งวดที่ 2</t>
  </si>
  <si>
    <t>1000-025332</t>
  </si>
  <si>
    <t>64CPV05-00386</t>
  </si>
  <si>
    <t>64CPV05-00386 PO64000118-3/4 นางสาว ตรีชฎา พลชนะ -รายงานผลการดำเนินงาน งวดที่ 3</t>
  </si>
  <si>
    <t>1000-025335</t>
  </si>
  <si>
    <t>64CPV05-00387</t>
  </si>
  <si>
    <t>64CPV05-00387 PO64000247-1/12 นางสาว ศิริวรรณ คงเมฆา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Facebook Fan page การคัดกรองนักเรียนย</t>
  </si>
  <si>
    <t>1000-025338</t>
  </si>
  <si>
    <t>64CPV05-00388</t>
  </si>
  <si>
    <t>64CPV05-00388 การประชุมหารือกรอบตัวชี้วัดโครงการอาหารเช้า 11 ก.พ. 64</t>
  </si>
  <si>
    <t>1000-025339</t>
  </si>
  <si>
    <t>64CPV05-00389</t>
  </si>
  <si>
    <t>64CPV05-00389 นางสาววนิดา คุณรอด การประชุมนำเสนอข้อมูลพื้นที่โครงการออกแบบอัตลักษณ์ชุมชนและพัฒนาทักษะอาชีพที่ใช้ชุมชนเป็นฐาน 11 ก.พ. 64</t>
  </si>
  <si>
    <t>1000-025341</t>
  </si>
  <si>
    <t>64CPV05-00390</t>
  </si>
  <si>
    <t>64CPV05-00390 นางสาว ธนาภรณ์ ธรรมธร ปฏิบัติงานฝ่ายบริหารความเสี่ยงและควบคุมภายใน 16-19 ก.พ. 64</t>
  </si>
  <si>
    <t>1000-025342</t>
  </si>
  <si>
    <t>64CPV05-00391</t>
  </si>
  <si>
    <t>64CPV05-00391 นางสาวรินรดา แต่งตั้ง ค่าสรุปข้อมูลนักศึกษาทุนพระกนิษฐาสัมมาชีพจำนวน 24 คน</t>
  </si>
  <si>
    <t>1000-025343</t>
  </si>
  <si>
    <t>64CPV05-00392</t>
  </si>
  <si>
    <t>64CPV05-00392 นางสาวนิสาพร วัฒนศัพท์ การประชุมปรับแก้เครื่องมือ Smart refer 16 ก.พ. 64</t>
  </si>
  <si>
    <t>1000-025345</t>
  </si>
  <si>
    <t>64CPV05-00393</t>
  </si>
  <si>
    <t>64CPV05-00393 บริษัท แกลลัพ จำกัด ค่าอบรมหลักสูตร Gallup Global Strengths Coach (Virtual)- TH กสศ.น.10/432/2564</t>
  </si>
  <si>
    <t>1000-025346</t>
  </si>
  <si>
    <t>64CPV05-00394</t>
  </si>
  <si>
    <t>64CPV05-00394 64PA000191 นางสาววรางคณา สิ่งสม (ลูกหนี้เงินยืม) การประชุมการออกแบบการติดตามและการเสริมพลังหน่วยพัฒนาอาชีพระดับประเทศ ครั้งที่ 3 1-5 มี.ค. 64 08.00-18.00 โรงแรม เดอะ ไทด์ บีชฟรอนต์ สิเหร</t>
  </si>
  <si>
    <t>11010220-C-107-64C601000-5.1.1-2564-64C6010000014-99-99</t>
  </si>
  <si>
    <t>11020102-C-107-64C601000-5.1.1-2564-64C6010000014-99-99</t>
  </si>
  <si>
    <t>1000-025349</t>
  </si>
  <si>
    <t>64CPV05-00395</t>
  </si>
  <si>
    <t>64CPV05-00395 งบ C คืนงบ F</t>
  </si>
  <si>
    <t>1000-025351</t>
  </si>
  <si>
    <t>64CPV05-00396</t>
  </si>
  <si>
    <t>64CPV05-00396 งบ C คืนงบ F (ธ.ไทยพาณิชย์)</t>
  </si>
  <si>
    <t>1000-025353</t>
  </si>
  <si>
    <t>64CPV05-00397</t>
  </si>
  <si>
    <t>64CPV05-00397 บริษัท แกลลัพ จำกัด ค่าอบรมหลักสูตร Gallup Global Strengths Coach (Virtual)- TH กสศ.น.10/432/2564</t>
  </si>
  <si>
    <t>1000-025357</t>
  </si>
  <si>
    <t>64CPV05-00398</t>
  </si>
  <si>
    <t>64CPV05-00398 PO64000252-1/12 นางสาว พรทิพย์ บุญฉ่ำ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Facebook Fan page ระบบคัดกรองเพื่อความ</t>
  </si>
  <si>
    <t>1000-025359</t>
  </si>
  <si>
    <t>64CPV05-00399</t>
  </si>
  <si>
    <t>64CPV05-00399 PO63000610-8/10 นางสาว พรประภา พงษารัตน์ รายงานสรุปผลการดำเนินงาน งวดที่ 8</t>
  </si>
  <si>
    <t>1000-025362</t>
  </si>
  <si>
    <t>64CPV05-00400</t>
  </si>
  <si>
    <t>64CPV05-00400 PO64000068-3/7 นายวิโรจน์ โชควิวัฒน -รายงานสรุปผลการดำเนินงาน ก.พ. 2564</t>
  </si>
  <si>
    <t>1000-025363</t>
  </si>
  <si>
    <t>64CPV05-00401</t>
  </si>
  <si>
    <t>64CPV05-00401 การประชุมคณะอนุกรรมการกำกับทิศทาง โครงการสนับสนุนการพัฒนาครูและเด็กนอกระบบการศึกษา 9 ก.พ. 64</t>
  </si>
  <si>
    <t>1000-025368</t>
  </si>
  <si>
    <t>64CPV05-00402</t>
  </si>
  <si>
    <t>64CPV05-00402 นางภัทรา จูฑะพุทธิ การอบรมแบบทดสอบสำรวจทักษะและความพร้อมของประชากรวัยแรงงานจากภาษาไทยเป็นภาษาอังกฤษ 6 ม.ค. 64</t>
  </si>
  <si>
    <t>1000-025370</t>
  </si>
  <si>
    <t>64CPV05-00403</t>
  </si>
  <si>
    <t>64CPV05-00403 การประชุมคณะทำงานจัดทำรายงานประจำปีงบประมาณ 2563 ครั้งที่ 3/2564</t>
  </si>
  <si>
    <t>1000-025371</t>
  </si>
  <si>
    <t>64CPV05-00404</t>
  </si>
  <si>
    <t>64CPV05-00404 นางสาวรินรดา แต่งตั้ง การประชุมอนุกรรมการกำกับทิศทางโครงการทุนพัฒนาเต็มศักยภาพสายอาชีพ ครั้งที่ 3/2563 8 พ.ค. 63</t>
  </si>
  <si>
    <t>1000-025372</t>
  </si>
  <si>
    <t>64CPV05-00405</t>
  </si>
  <si>
    <t>64CPV05-00405 นางสาวอริสา แก้วลี การประชุมอนุกรรมการบริหารจัดการทรัพย์สินที่มีผู้บริจาคให้กองทุน ครั้งที่ 1/2564 13 ม.ค. 64</t>
  </si>
  <si>
    <t>1000-025374</t>
  </si>
  <si>
    <t>64CPV05-00406</t>
  </si>
  <si>
    <t>64CPV05-00406 นาย สุเนตร ทะนวนรัมย์ ค่าจัดทำเอกสารการประชุมของสำนักงาน เดือน มกราคม 2564</t>
  </si>
  <si>
    <t>1000-025376</t>
  </si>
  <si>
    <t>64CPV05-00407</t>
  </si>
  <si>
    <t>64CPV05-00407 PO64000186-3/6 นางสาว กานดา ณ.พิกุล -ชุดคอนเทนต์ของเดือน กุมภาพันธ์ 2564</t>
  </si>
  <si>
    <t>1000-025377</t>
  </si>
  <si>
    <t>64CPV05-00408</t>
  </si>
  <si>
    <t>64CPV05-00408 นางสาววาสินี แย้มดี 019464 เบิกเพิ่ม ประชุมอนุกรรมการด้านการบริหารงานบุคคล ครั้งที่ 2/2564 16 ก.พ. 64 17.00-19.00 กสศ.</t>
  </si>
  <si>
    <t>1000-025380</t>
  </si>
  <si>
    <t>64CPV05-00409</t>
  </si>
  <si>
    <t>64CPV05-00409 นางสาววัชรี กิจพิทักษ์ 016064 เบิกเพิ่ม ค่าเดินทางรถตู้สำนักงาน 15-31 ม.ค. 64 08.00-17.00 กสศ.</t>
  </si>
  <si>
    <t>1000-025381</t>
  </si>
  <si>
    <t>64CPV05-00410</t>
  </si>
  <si>
    <t>64CPV05-00410 นางสาววัชรี กิจพิทักษ์ 014364 เบิกเพิ่ม ค่าจัดส่งเอกสารแมสเซนเจอร์ 7-31 ม.ค. 63 08.00-17.00 กสศ.</t>
  </si>
  <si>
    <t>1000-025382</t>
  </si>
  <si>
    <t>64CPV05-00411</t>
  </si>
  <si>
    <t>64CPV05-00411 นางสาววาสินี แย้มดี 019564 เบิกเพิ่ม ประชุมชี้แจงการดำเนินงานภายในแก่บุคลากร สำนักงานกสศ. 17 ก.พ. 64 12.00-14.00 กสศ.</t>
  </si>
  <si>
    <t>1000-025684</t>
  </si>
  <si>
    <t>64CPV05-00412</t>
  </si>
  <si>
    <t>64CPV05-00412 ค่าธรรมเนียมธ.กรุงไทย 7424 เดือนกุมภาพันธ์ 2564</t>
  </si>
  <si>
    <t>1000-025686</t>
  </si>
  <si>
    <t>64CPV05-00413</t>
  </si>
  <si>
    <t>64CPV05-00413 ค่าธรรมเนียมธ.ไทยพาณิชย์ 6073 เดือนกุมภาพันธ์ 2564</t>
  </si>
  <si>
    <t>11010333-F-------</t>
  </si>
  <si>
    <t>1000-025385</t>
  </si>
  <si>
    <t>64CPV06-00001</t>
  </si>
  <si>
    <t>64CPV06-00001กรมสรรพากร ภงด.1 เดือนกุมภาพันธ์</t>
  </si>
  <si>
    <t>1000-025393</t>
  </si>
  <si>
    <t>64CPV06-00002</t>
  </si>
  <si>
    <t>64CPV06-00002 นางสาวรัตน์ศิมา ผิวพรรณ (ลูกหนี้เงินยืม) 020964 ประชุมคณะกรรมการตรวจสอบภายใน ครั้งที่ 2/2564 3 มี.ค. 64 กรมบัญชีกลาง</t>
  </si>
  <si>
    <t>1000-025397</t>
  </si>
  <si>
    <t>64CPV06-00003</t>
  </si>
  <si>
    <t>64CPV06-00003 PO64000089/4/12 น.ส. ชูสะอาด กันธรส จ้างผู้เชี่ยวชาญระบบเงินอุดหนุนผู้ขาดแคลนทุนทรัพย์</t>
  </si>
  <si>
    <t>1000-025398</t>
  </si>
  <si>
    <t>64CPV06-00004</t>
  </si>
  <si>
    <t>64CPV06-00004 เบิกชดเชยเงินสดย่อย ครั้งที่ 5/2564</t>
  </si>
  <si>
    <t>1000-025407</t>
  </si>
  <si>
    <t>64CPV06-00005</t>
  </si>
  <si>
    <t>64CPV06-00005 งวดที่3-63-0127-ทุนนวัตกรรมสายอาชีพชั้นสูง ปีการศึกษา 2562 ประเภททุน 2 ปี (ปวส./อนุปริญญา) ระยะที่ 2 ของ วิทยาลัยชุมชนอุทัยธานี</t>
  </si>
  <si>
    <t>1000-025408</t>
  </si>
  <si>
    <t>64CPV06-00006</t>
  </si>
  <si>
    <t>64CPV06-00006 งวดที่3-63-0178-ทุนนวัตกรรมสายอาชีพชั้นสูง ปีการศึกษา 2563 ประเภททุน 5 ปี (ปวช. ต่อเนื่อง ปวส./อนุปริญญา) ของ วิทยาลัยชุมชนอุทัยธานี</t>
  </si>
  <si>
    <t>1000-025409</t>
  </si>
  <si>
    <t>64CPV06-00007</t>
  </si>
  <si>
    <t>64CPV06-00007 งวดที่3-63-0206-ทุนนวัตกรรมสายอาชีพชั้นสูง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วิทยาลัยเทคนิคสัตหีบ</t>
  </si>
  <si>
    <t>1000-025410</t>
  </si>
  <si>
    <t>64CPV06-00008</t>
  </si>
  <si>
    <t>64CPV06-00008 งวดที่1-64-0005-พัฒนาระบบสารสนเทศเพื่อสนับสนุนการพัฒนานวัตกรรม การเรียนรู้เชิงพื้นที่ ระยะที่ 2</t>
  </si>
  <si>
    <t>1000-025412</t>
  </si>
  <si>
    <t>64CPV06-00009</t>
  </si>
  <si>
    <t>64CPV06-00009 งวดที่2-63-0219-พัฒนากระบวนการเสริมสร้างและประเมินทักษะความคิดสร้างสรรค์และ การคิดวิเคราะห์ในชั้นเรียนระดับมัธยมศึกษา</t>
  </si>
  <si>
    <t>1000-025414</t>
  </si>
  <si>
    <t>64CPV06-00010</t>
  </si>
  <si>
    <t>64CPV06-00010 งวดที่2-63-0283-สนับสนุนการพัฒนาครูและเด็กนอกระบบการศึกษาโดยเครือข่ายเชิงพื้นที่ : ภาคตะวันออกโซน1 (ระยอง ปราจีน นครนายก ฉะเชิงเทรา)</t>
  </si>
  <si>
    <t>1000-025416</t>
  </si>
  <si>
    <t>64CPV06-00011</t>
  </si>
  <si>
    <t>6CPV06-00011 กรมสรรพากร นำส่ง ภงด.3 53 เดือน กุมภาพันธ์</t>
  </si>
  <si>
    <t>1000-025417</t>
  </si>
  <si>
    <t>64CPV06-00012</t>
  </si>
  <si>
    <t>64CPV06-00012 64PA000193 นายณัฐกฤษณ์ มาถนอม (ลูกหนี้เงินยืม) 020864 รับรองผู้เข้าตรวจ ISO27001 2013 4-5 มี.ค. 64 09.00-17.30 กสศ.</t>
  </si>
  <si>
    <t>1000-025419</t>
  </si>
  <si>
    <t>64CPV06-00013</t>
  </si>
  <si>
    <t>64CPV06-00013 64PA000192 นางสาวณหฤทัย วราพงษ์พิพัฒน์ (ลูกหนี้เงินยืม) 021564 ลงพื้นที่ร่วมสนับสนุนการอบรมเชิงปฏิบัติการ การสอน Active Learning โดยใช้การวิเคราะห์และสังเคราะห์ ภาคีเครือข่าย โรงเรียนตำร</t>
  </si>
  <si>
    <t>1000-025420</t>
  </si>
  <si>
    <t>64CPV06-00014</t>
  </si>
  <si>
    <t>64CPV06-00014 64PA000190 นางสาววาสินี แย้มดี (ลูกหนี้เงินยืม) 021464 การประชุมเชิงปฏิบัติการด้านการบริหารจัดการงานและพัฒนาทีมงานอย่างสร้างสรรค์ (Letting your team learn : Paul Collard's Workshop) 8 มี</t>
  </si>
  <si>
    <t>1000-025421</t>
  </si>
  <si>
    <t>64CPV06-00015</t>
  </si>
  <si>
    <t>64CPV06-00015 64PA000194 นางสาวกุลธิดา ทรัพย์ไพศาล (ลูกหนี้เงินยืม) 020164 การประชุมคณะกรรมการ กสศ. ครั้งที่ 3/2564 15 มี.ค. 64 13.30-16.30 กสศ.</t>
  </si>
  <si>
    <t>1000-025427</t>
  </si>
  <si>
    <t>64CPV06-00016</t>
  </si>
  <si>
    <t>64CPV06-00016 สำนักบริหารเงินอุดหนุน ผู้ขาดแคลนทุนทรัพย์ (เงินอุดหนุนยากจนพิเศษ) โอนคืนสถานศึกษาเนื่องจากสถานศึกษาทำรายการคืนเงินอุดหนุนแบบมีเงื่อนไขให้ กสศ. เกินจำนวน 15 ก.พ. 64 กสศ.น.04/5</t>
  </si>
  <si>
    <t>1000-025429</t>
  </si>
  <si>
    <t>64CPV06-00017</t>
  </si>
  <si>
    <t>64CPV06-00017 สำนักบริหารเงินอุดหนุน ผู้ขาดแคลนทุนทรัพย์ (เงินอุดหนุนยากจนพิเศษ) โอนคืนสถานศึกษา เนื่องจากสถานศึกษาทำรายการคืนเงินผิดหน่วยงาน 10 ก.พ. 64 กสศ.น.04/548/2564</t>
  </si>
  <si>
    <t>1000-025433</t>
  </si>
  <si>
    <t>64CPV06-00018</t>
  </si>
  <si>
    <t>64CPV06-00018 PO64000251-2/12 นางสาว เบญญา คำแสน -รายงานสรุปผล เดือน กุมภาพันธ์ 2564</t>
  </si>
  <si>
    <t>1000-025439</t>
  </si>
  <si>
    <t>64CPV06-00019</t>
  </si>
  <si>
    <t>64CPV06-00019 งวดที่3-63-0131-ทุนนวัตกรรมสายอาชีพชั้นสูง ปีการศึกษา 2562 ประเภททุน 5 ปี  (ปวช. ต่อเนื่อง ปวส./อนุปริญญา) ระยะที่ 2 ของ วิทยาลัยชุมชนอุทัยธานี</t>
  </si>
  <si>
    <t>1000-025446</t>
  </si>
  <si>
    <t>64CPV06-00020</t>
  </si>
  <si>
    <t>64CPV06-00020 งวดที่2-63-0381-พัฒนาทักษะเกษตรปราณีตให้กับเกษตรกรผู้ด้อยโอกาส ตำบลดู่พงษ์ อำเภอสันติสุข จังหวัดน่าน</t>
  </si>
  <si>
    <t>1000-025448</t>
  </si>
  <si>
    <t>64CPV06-00021</t>
  </si>
  <si>
    <t>64CPV06-00021 งวดที่2-63-0264-สนับสนุนการพัฒนาครูและเด็กนอกระบบการศึกษาโดยเครือข่ายเชิงพื้นที่ :  ภาคเหนือ (จังหวัดตาก)</t>
  </si>
  <si>
    <t>1000-025450</t>
  </si>
  <si>
    <t>64CPV06-00022</t>
  </si>
  <si>
    <t>64CPV06-00022 งวดที่2-63-0299-พัฒนาเยาวชนมุสลิมไทยเพื่อความเสมอภาคและความยั่งยืน</t>
  </si>
  <si>
    <t>1000-025453</t>
  </si>
  <si>
    <t>64CPV06-00023</t>
  </si>
  <si>
    <t>64CPV06-00023 งวดที่2-63-0515-พัฒนาอาชีพและนวัตกรรม ที่ใช้ชุมชนเป็นฐานเพื่อการพึ่งตนเอง</t>
  </si>
  <si>
    <t>1000-025456</t>
  </si>
  <si>
    <t>64CPV06-00024</t>
  </si>
  <si>
    <t>64CPV06-00024 งวดที่2-63-0225-การยกระดับคุณภาพโรงเรียนขนาดเล็กเชิงระบบ ด้วยโรงเรียนแม่ข่ายนวัตกรรมการเรียนรู้และบริหารจัดการ</t>
  </si>
  <si>
    <t>1000-025460</t>
  </si>
  <si>
    <t>64CPV06-00025</t>
  </si>
  <si>
    <t>64CPV06-00025 งวดที่2-63-0347-พัฒนาอาชีพแก่กลุ่มผู้ได้รับผลกระทบจาก Covid-19 ในพื้นที่จังหวัดชายแดนใต้</t>
  </si>
  <si>
    <t>1000-025461</t>
  </si>
  <si>
    <t>64CPV06-00026</t>
  </si>
  <si>
    <t>64CPV06-00026 งวดที่2-63-0385-การเพิ่มมูลค่าสับปะรดและผลิตภัณฑ์จากสับปะรดชุมชน ตำบลชุมแสง อำเภอวังจันทร์ จังหวัดระยอง</t>
  </si>
  <si>
    <t>1000-025464</t>
  </si>
  <si>
    <t>64CPV06-00027</t>
  </si>
  <si>
    <t>64CPV06-00027 PO64000294-1/3 นางสาวสุจิตรา สมปาน จัดจ้างเจ้าหน้าที่บริหารงานทั่วไป สำนักสื่อสารสาธารณะและระดมความร่วมมือ 1 อัตรา</t>
  </si>
  <si>
    <t>1000-025466</t>
  </si>
  <si>
    <t>64CPV06-00028</t>
  </si>
  <si>
    <t>64CPV06-00028 PO64000120-3/3 นาย อานนท์ จันทร์ธิติสกุล -คลิปวิดีโอ 2 ชิ้นงานและอาร์ตเวิร์ค 10 ชิ้นงาน</t>
  </si>
  <si>
    <t>1000-025468</t>
  </si>
  <si>
    <t>64CPV06-00029</t>
  </si>
  <si>
    <t>64CPV06-00029 PO64000210-2/6 นาย ธรรมสถิตย์ ผลแก้ว -รายงานผลการดำเนินงาน งวดที่ 2</t>
  </si>
  <si>
    <t>1000-025470</t>
  </si>
  <si>
    <t>64CPV06-00030</t>
  </si>
  <si>
    <t>64CPV06-00030 PO64000198-2/3 นางสาว ชาคริยา กิติโยธี -ผลการดำเนินงาน info graphic หรืออาร์ตเวิร์ค อย่างน้อย 20 ชิ้นงาน งวดที่ 2</t>
  </si>
  <si>
    <t>1000-025471</t>
  </si>
  <si>
    <t>64CPV06-00031</t>
  </si>
  <si>
    <t>64CPV06-00031 งวดที่1-64-0002-พัฒนาระบบสารสนเทศเพื่อเชื่อมโยงฐานข้อมูลและติดตามตัวชี้วัดนักเรียนยากจน</t>
  </si>
  <si>
    <t>1000-025472</t>
  </si>
  <si>
    <t>64CPV06-00032</t>
  </si>
  <si>
    <t>64CPV06-00032 งวดที่3-62-0304-พัฒนาระบบการดูแลและส่งต่อสำหรับ เด็กและเยาวชน (แรกเกิด - ๑๘ ปี) กลุ่มยากจนและด้อยโอกาส เพื่อลดความเหลื่อมล้ำทางการศึกษา</t>
  </si>
  <si>
    <t>1000-025473</t>
  </si>
  <si>
    <t>64CPV06-00033</t>
  </si>
  <si>
    <t>64CPV06-00033 งวดที่3-62-0305-พัฒนาองค์ความรู้และแม่แบบเพื่อการการดูแลและสนับสนุนด้านการศึกษา ของเด็กบนท้องถนน (Children in Street) ในกรุงเทพมหานคร</t>
  </si>
  <si>
    <t>1000-025474</t>
  </si>
  <si>
    <t>64CPV06-00034</t>
  </si>
  <si>
    <t>64CPV06-00034 งวดที่2-63-0342-พัฒนาการท่องเที่ยวเชิงวัฒนธรรมวิถีชุมชนปกาเกอะญอบ้านแม่หาด – นามน</t>
  </si>
  <si>
    <t>1000-025476</t>
  </si>
  <si>
    <t>64CPV06-00035</t>
  </si>
  <si>
    <t>64CPV06-00035 งวดที่3-62-0430-จัดการศึกษาเชิงพื้นที่เพื่อความเสมอภาคทางการศึกษา จังหวัดสงขลา</t>
  </si>
  <si>
    <t>1000-025478</t>
  </si>
  <si>
    <t>64CPV06-00036</t>
  </si>
  <si>
    <t>64CPV06-00036 โครงการทุนพัฒนาเต็มศักยภาพสายอาชีพ (ทุนพระกนิษฐานสัมมาชีพ) รุ่นที่1 ภาคเรียนที่ 2 ค่าใช้จ่ายรายเดือน ครั้งที่ 4 เดือนมีนาคม 2564</t>
  </si>
  <si>
    <t>1000-025479</t>
  </si>
  <si>
    <t>64CPV06-00037</t>
  </si>
  <si>
    <t>64CPV06-00037 64PA000197 นางสาวสมชนก ลดาดก (ลูกหนี้เงินยืม) 021864 ลงพื้นที่ติดตามการแนะแนว ประชาสัมพันธ์ ค้นหานักศึกษา โครงการทุนนวัตกรรมสายอาชีพชั้นสูง ปี 2564 ครั้งที่1 จ.ลำพูน 4-6 มี.ค. 64 09.00-1</t>
  </si>
  <si>
    <t>1000-025480</t>
  </si>
  <si>
    <t>64CPV06-00038</t>
  </si>
  <si>
    <t>64CPV06-00038 64PA000195 นางสาวจารุกิตติ์ กนกจรส (ลูกหนี้เงินยืม) 021964 จัดประชุมเครือข่ายช่วยเหลือและพัฒนาเด็กและเยาวชนนอกระบบการศึกษาในพื้นที่จังหวัดยะลา 5 มี.ค. 64 10.30-15.00 องค์การบริหารส่วนจัง</t>
  </si>
  <si>
    <t>1000-025482</t>
  </si>
  <si>
    <t>64CPV06-00039</t>
  </si>
  <si>
    <t>64CPV06-00039 64PA000196 นางสาววัชรี กิจพิทักษ์ (ลูกหนี้เงินยืม) 021664 ค่าเดินทางรถตู้สำนักงาน 5-31 มี.ค. 64 08.00-18.00 กสศ.</t>
  </si>
  <si>
    <t>1000-025496</t>
  </si>
  <si>
    <t>64CPV06-00040</t>
  </si>
  <si>
    <t>64CPV06-00040 64PC000005 โครงการจัดสรรเงินอุดหนุนนักเรียนทุนเสมอภาค ประจำภาคเรียนที่ 2/2563 สังกัด อปท.(กลุ่มเดิมที่ได้รับทุนต่อเนื่อง) ธ.ออมสิน 22 ม.ค. 64 00333-G01-220121</t>
  </si>
  <si>
    <t>1000-025497</t>
  </si>
  <si>
    <t>64CPV06-00041</t>
  </si>
  <si>
    <t>64CPV06-00041 นางสาว ธนาภรณ์ ธรรมธร ค่าจ้างปฏิบัติงานฝ่ายบริหารความเสี่ยงและควบคุมภายใน 22-25 ก.พ. 64</t>
  </si>
  <si>
    <t>1000-025498</t>
  </si>
  <si>
    <t>64CPV06-00042</t>
  </si>
  <si>
    <t>64CPV06-00042 นายสมพงษ์ จิตระดับ การประชุมบูรณาการความร่วมมือเพื่อช่วยเหลือเด็กและเยาวชนในภาวะวิกฤติการศึกษาของจังหวัดสมุทรสาคร 24 ก.พ. 64</t>
  </si>
  <si>
    <t>1000-025499</t>
  </si>
  <si>
    <t>64CPV06-00043</t>
  </si>
  <si>
    <t>64CPV06-00043 นางสาวณัฐหทัย พิพิธรัตน์ ค่าถอดเทปการประชุมคณะอนุกรรมการกำกับทิศทางโครงการจัดสรรเงินอุดหนุนเด็กยากจนพิเศษแบบมีเงื่อนไข ครั้งที่ 1/2564 28 ม.ค. 64</t>
  </si>
  <si>
    <t>1000-025500</t>
  </si>
  <si>
    <t>64CPV06-00044</t>
  </si>
  <si>
    <t>64CPV06-00044 นางสาวพัชยา เลาสุทแสน ค่าจัดทำข้อมูลสัดส่วนประชากรในแขตแจงนับโดยแบ่งตาม อายุ เพศ และระดับการศึกษา จำนวน 6 ภาค รวม 637 เขตแจงนับ</t>
  </si>
  <si>
    <t>1000-025501</t>
  </si>
  <si>
    <t>64CPV06-00045</t>
  </si>
  <si>
    <t>64CPV06-00045 การประชุมระเบียบวิธีการสำรวจโดยสำนักงานสถิติแห่งชาติ 15 ก.พ. 64</t>
  </si>
  <si>
    <t>1000-025502</t>
  </si>
  <si>
    <t>64CPV06-00046</t>
  </si>
  <si>
    <t>64CPV06-00046 นางสาวนิสาพร วัฒนศัพท์ ค่าตอบแทนการประชุมสรุปเครื่องมือ SMART REFER 18 ก.พ. 64</t>
  </si>
  <si>
    <t>1000-025503</t>
  </si>
  <si>
    <t>64CPV06-00047</t>
  </si>
  <si>
    <t>64CPV06-00047 64PA000199 นางสาวกมลวรรณ พลับจีน (ลูกหนี้เงินยืม) 022164 การประชุมคณะอนุกรรมการกำกับทิศทาง ครั้งที่ 2/2564 โครงการสร้างโอกาสทางการษึกษาสำหรับนักเรียนในพื้นที่ห่างไกล เป็นครูรุ่นใหม่เพื่อ</t>
  </si>
  <si>
    <t>1000-025504</t>
  </si>
  <si>
    <t>64CPV06-00048</t>
  </si>
  <si>
    <t>64CPV06-00048 64PA000198 นายภาณุพงศ์ เขื่อนจนะ (ลูกหนี้เงินยืม) 022064 การประชุมคณะอนุกรรมการกำกับทิศทางโครงการส่งเสริมนักเรียนขาดแคลนทุนทรัพย์และด้อยโอกาส เพื่อการศึกษาต่อสายอาชีพชั้นสูง ครั้งที่ 3/2</t>
  </si>
  <si>
    <t>1000-025517</t>
  </si>
  <si>
    <t>64CPV06-00049</t>
  </si>
  <si>
    <t>64CPV06-00049 การประชุมพิจารณากลั่นกรองข้อเสนอโครงการทุนนวัตกรรมสายอาชีพชั้นสูง ปี 2564 ภาควิชาการ ภาคเอกชน และภาคสื่อสารมวลชน 8-10 ม.ค. 64 Central World</t>
  </si>
  <si>
    <t>1000-025519</t>
  </si>
  <si>
    <t>64CPV06-00050</t>
  </si>
  <si>
    <t>64CPV06-00050 โอนเงินเตรียมจัดสรรเงินอุดหนุนนักเรียนทุนเสมอภาค กลุ่มคัดกรองใหม่ ประจำภาคเรียนที่ 2/2563 รวม 3 สังกัด สพฐ. อปท. ตชด.</t>
  </si>
  <si>
    <t>1000-025526</t>
  </si>
  <si>
    <t>64CPV06-00051</t>
  </si>
  <si>
    <t>64CPV06-00051 PO64000286 นาง วิภาวี บุรุษหงส์ จัดจ้างเจ้าหน้าที่บริหารงานระดมความร่วมมือ สำนักสื่อสารสาธารณะและระดมความร่วมมือ</t>
  </si>
  <si>
    <t>1000-025520</t>
  </si>
  <si>
    <t>64CPV06-00052</t>
  </si>
  <si>
    <t>64CPV06-00052 ขายกองทุนเปิดเค บริหารเงิน (K-CASH) จากธนาคารทหารไทย 559-2 เข้าธนาคารกรุงไทย 742-4</t>
  </si>
  <si>
    <t>11010246-C-------</t>
  </si>
  <si>
    <t>1000-025522</t>
  </si>
  <si>
    <t>64CPV06-00053</t>
  </si>
  <si>
    <t>64CPV06-00053 นางสาวภัคนันท์ ภัทรนาวิก (ลูกหนี้เงินยืม) 021764 การประชุมคณะอนุกรรมการด้านนโยบายข้อมูลข่าวสารสาธารณะ ครั้งที่ 2/2564 5 มี.ค. 64 10.00-12.00 กสศ.</t>
  </si>
  <si>
    <t>1000-025524</t>
  </si>
  <si>
    <t>64CPV06-00054</t>
  </si>
  <si>
    <t>64CPV06-00054 นางสาวชนกพรรณ วรดิลก (ลูกหนี้เงินยืม) 022264 การประชุมคณะอนุกรรมการกำกับทิศทางโครงการพัฒนาครูและโรงเรียนเพื่อยกระดับคุณภาพการศึกษาอย่างต่อเนื่อง ครั้งที่ 2/2564 8 มี.ค. 64</t>
  </si>
  <si>
    <t>1000-025527</t>
  </si>
  <si>
    <t>64CPV06-00055</t>
  </si>
  <si>
    <t>64CPV06-00055 สำนักบริหารเงินอุดหนุน ผู้ขาดแคลนทุนทรัพย์ (เงินอุดหนุนยากจนพิเศษ) โอนเงินคืนให้สถานศึกษา กสศ.น.04/575/2564 22 ก.พ. 64</t>
  </si>
  <si>
    <t>1000-025528</t>
  </si>
  <si>
    <t>64CPV06-00056</t>
  </si>
  <si>
    <t>64CPV06-00056 สำนักบริหารเงินอุดหนุน ผู้ขาดแคลนทุนทรัพย์ (เงินอุดหนุนยากจนพิเศษ) โอนเงินคืนให้สถานศึกษา กสศ.น.04/575/2564 22 ก.พ. 64</t>
  </si>
  <si>
    <t>1000-025539</t>
  </si>
  <si>
    <t>64CPV06-00057</t>
  </si>
  <si>
    <t>64CPV06-00057 ขายกองทุนเปิดเค บริหารเงิน (K-CASH) บลจ.กสิกรไทย และโอนเงินจากธนาคารเกียรตินาคินภัทร 328-6 เข้าธนาคารกรุงไทย 742-4</t>
  </si>
  <si>
    <t>1000-025545</t>
  </si>
  <si>
    <t>64CPV06-00058</t>
  </si>
  <si>
    <t>64CPV06-00058 PO64000179-2/3 นาย รชต อารีพรรค -ผลการดำเนินงาน เดือน กุมภาพันธ์ 2564</t>
  </si>
  <si>
    <t>1000-025546</t>
  </si>
  <si>
    <t>64CPV06-00059</t>
  </si>
  <si>
    <t>64CPV06-00058 การประชุมพิจารณากลั่นกรองข้อเสนอโครงการทุนนวัตกรรมสายอาชีพชั้นสูง ปี 2564 ภาควิชาการ ภาคเอกชน และภาคสื่อสารมวลชน 8-10 ม.ค. 64 Central World (แก้ไขใหม่)</t>
  </si>
  <si>
    <t>1000-025548</t>
  </si>
  <si>
    <t>64CPV06-00060</t>
  </si>
  <si>
    <t>64CPV06-00060 PO64000084-3/4 นางฉลวยลักษณ์ สินประเสริฐ รายงานผลการดำเนินงาน กุมภาพันธ์ 2564</t>
  </si>
  <si>
    <t>1000-025552</t>
  </si>
  <si>
    <t>64CPV06-00061</t>
  </si>
  <si>
    <t>64CPV06-00061 PO64000261-1/9 น.ส. ปาริชาติ สกุลภาพนิมิต จัดจ้างที่ปรึกษาการจัดการงานระบบควบคุม</t>
  </si>
  <si>
    <t>1000-025559</t>
  </si>
  <si>
    <t>64CPV06-00062</t>
  </si>
  <si>
    <t>64CPV06-00062 บริษัท นิปปอน พาร์คกิ้ง ดีเวลลอปเม้นท์(ประเทศไทย) จำกัด ค่าที่จอดรถประจำ ส่วนเกิน บัตรอ่อน เดือนมกราคม 2564</t>
  </si>
  <si>
    <t>1000-025561</t>
  </si>
  <si>
    <t>64CPV06-00063</t>
  </si>
  <si>
    <t>64CPV06-00063 บริษัท มีไฟร์โซลูชั่น จำกัด คืนหลักประกันสัญญา</t>
  </si>
  <si>
    <t>1000-025565</t>
  </si>
  <si>
    <t>64CPV06-00064</t>
  </si>
  <si>
    <t>64CPV06-00064 บริษัท มาตา การพิมพ์ จำกัด คืนหลักประกันสัญญา</t>
  </si>
  <si>
    <t>1000-025567</t>
  </si>
  <si>
    <t>64CPV06-00065</t>
  </si>
  <si>
    <t>64CPV06-00065 บริษัท คิดค้นคว้า จำกัด คืนหลักประกันสัญญา</t>
  </si>
  <si>
    <t>1000-025569</t>
  </si>
  <si>
    <t>64CPV06-00066</t>
  </si>
  <si>
    <t>64CPV06-00066 บริษัท เอส.พี.อาคาร จำกัด ค่าไฟฟ้า ค่าแอร์ล่วงเวลา ค่าบัตรเข้าออกอาคาร ค่าอุปกรณ์ไฟฟ้า ค่าเช่าโทรศัพท์ เดือนมกราคม 2564</t>
  </si>
  <si>
    <t>1000-025571</t>
  </si>
  <si>
    <t>64CPV06-00067</t>
  </si>
  <si>
    <t>64CPV06-00067 PO64000103 บริษัท เขียนดี จำกัด จ้างออกแบบเนื้อหางานวิจัยของ วสศ. เพื่อเผยแพร่ต่อสาธารณะ (ผ่าน website วสศ.)</t>
  </si>
  <si>
    <t>1000-025577</t>
  </si>
  <si>
    <t>64CPV06-00068</t>
  </si>
  <si>
    <t>64CPV06-00068 PO64000212 บริษัท คอมเซเว่น จำกัด (มหาชน) จัดซื้ออุปกรณ์ในการดำเนินงาน equity lab คอมพิวเตอร์โน๊ตบุ๊ค</t>
  </si>
  <si>
    <t>1000-025584</t>
  </si>
  <si>
    <t>64CPV06-00069</t>
  </si>
  <si>
    <t>64CPV06-00069 นางสาววัชรี กิจพิทักษ์ 018264 เบิกเพิ่ม ค่าเดินทางรถตู้สำนักงาน 4-28 ก.พ. 64 08.00-18.00 กสศ.</t>
  </si>
  <si>
    <t>1000-025587</t>
  </si>
  <si>
    <t>64CPV06-00070</t>
  </si>
  <si>
    <t>64CPV06-00070 ร้านศิวะพร ค่าจัดทำเอกสารสำนักงานเดือน กุมภาพันธ์ 2564</t>
  </si>
  <si>
    <t>1000-025589</t>
  </si>
  <si>
    <t>64CPV06-00071</t>
  </si>
  <si>
    <t>64CPV06-00071 ค่าเบี้ยประชุมการประชุมคณะกรรมการตรวจสอบภายใน กสศ. ครั้งที่ 2/2564 3 มี.ค. 64</t>
  </si>
  <si>
    <t>1000-025593</t>
  </si>
  <si>
    <t>64CPV06-00072</t>
  </si>
  <si>
    <t>64CPV06-00072 นางสาวรักชนก กลิ่นเจริญ (ลูกหนี้เงินยืม) 022564 การประชุมอนุกรรมการกำกับทิศทางโครงการจัดสรรเงินอุดหนุนนักเรียนยากจนพิเศษแบบมีเงื่อนไข ครั้งที่ 2/2564 9 มี.ค. 64</t>
  </si>
  <si>
    <t>1000-025616</t>
  </si>
  <si>
    <t>64CPV06-00073</t>
  </si>
  <si>
    <t>64CPV06-00073 นายภาณุพงศ์ เขื่อนจนะ (ลูกหนี้เงินยืม)  023064 ลงพื้นที่ติดตามหนุนเสริมสถานศึกษา 10 มี.ค. 64 9.00-18.00 วิทยาลัยเทคนิคชลบุรี</t>
  </si>
  <si>
    <t>1000-025617</t>
  </si>
  <si>
    <t>64CPV06-00074</t>
  </si>
  <si>
    <t>64CPV06-00074 นางสาวรัตน์ศิมา ผิวพรรณ (ลูกหนี้เงินยืม) 022964 ลงพื้นที่ตรวจสอบโครงการการจัดการศึกษาเชิงพื้นที่ จังหวัดน่าน 11-12 มี.ค. 64 08.30-17.00 น.</t>
  </si>
  <si>
    <t>1000-025618</t>
  </si>
  <si>
    <t>64CPV06-00075</t>
  </si>
  <si>
    <t>64CPV06-00075 นางบงกชรัตน์ ล้ำเลิศ ค่าตอบแทนกลั่นกรองโครงการบริหารจัดการโดยเจ้าหน้าที่เพื่อสนับสนุนการดำเนินงาน ติดตามหนุนเสริมทางวิชาการถอดบทเรียนการพัฒนาทักษะอาชีพสำหรับผู้ที่ขาดแคลนทุนทร</t>
  </si>
  <si>
    <t>1000-025620</t>
  </si>
  <si>
    <t>64CPV06-00076</t>
  </si>
  <si>
    <t>64CPV06-00075 นายปริญัติ ลิมปิทีปราการ (ลูกหนี้เงินยืม) 022764 การประชุมคณะอนุกรรมการกำกับทิศทางสถาบันวิจัยเพื่อความเสมอภาคทางการศึกษา ครั้งที่ 1/2564 11 มี.ค. 64 09.00-12.00 กสศ.</t>
  </si>
  <si>
    <t>1000-025619</t>
  </si>
  <si>
    <t>64CPV06-00077</t>
  </si>
  <si>
    <t>64CPV06-00077 นางสงกรานต์ ระวิวัลย์ ค่าอาหารประชุมคณะทำงานบริหารความเสี่ยงและควบคุมภายใน ครั้งที่ 3/2564 3 มี.ค. 64 09.30-12.00 น.</t>
  </si>
  <si>
    <t>1000-025621</t>
  </si>
  <si>
    <t>64CPV06-00078</t>
  </si>
  <si>
    <t>64CPV06-00078 นายสุวิชชา พูนพัฒนสุข ค่าทำงานรายวันผู้ช่วยงานอาคารสถานที่ 2-5 มี.ค. 64</t>
  </si>
  <si>
    <t>1000-025622</t>
  </si>
  <si>
    <t>64CPV06-00079</t>
  </si>
  <si>
    <t>64CPV06-00079 นางสาวณัทภร ศรีพันอ้วน การแปลสไลด์นำเสนอระเบียบวิธีการสำรวจและแนวคิดโครงการสำรวจภาวะการมีงานทำของประชากร (สรง.) โครงการสำรวจทักษะและความพร้อมของกลุ่มประชากรวัยทำงาน 1 มี.ค. 64</t>
  </si>
  <si>
    <t>1000-025623</t>
  </si>
  <si>
    <t>64CPV06-00080</t>
  </si>
  <si>
    <t>64CPV06-00080 ค่าตอบแทนและค่าเดินทางการประชุมเชิงปฏิบัติการเพื่อปรับปรุงข้อเสนอโครงการทุนนวัตกรรมสายอาชีพชั้นสูง ปี 2564 19-20 ก.พ. 64 โรงแรมเบสต์ เวสเทิร์น พลัส แวนดา แกรนด์ โฮเต็ล นนทบุรี</t>
  </si>
  <si>
    <t>1000-025646</t>
  </si>
  <si>
    <t>64CPV06-00081</t>
  </si>
  <si>
    <t>64CPV06-00081 PO64000013-5/6 นางสาว ภัณฑิกา สหายมิตร จ้างจัดทำรายงานประจำปี 2563 แผนการดำเนินงานและแผนการใช้เงิน ประจำปี 2565 งวดที่ 5</t>
  </si>
  <si>
    <t>1000-025652</t>
  </si>
  <si>
    <t>64CPV06-00082</t>
  </si>
  <si>
    <t>64CPV06-00082 งวดที่3-63-0093-ทุนนวัตกรรมสายอาชีพชั้นสูง ปี 2562 ประเภททุน 2 ปี (ปวส./อนุปริญญา) ระยะที่ 2 ของ วิทยาลัยเทคนิคสัตหีบ</t>
  </si>
  <si>
    <t>1000-025655</t>
  </si>
  <si>
    <t>64CPV06-00083</t>
  </si>
  <si>
    <t>64CPV06-00083 งวดที่2-63-0423-พัฒนาอาชีพ เพื่อสืบสานขนมประเพณีสารทเดือนสิบ</t>
  </si>
  <si>
    <t>1000-025661</t>
  </si>
  <si>
    <t>64CPV06-00084</t>
  </si>
  <si>
    <t>64CPV06-00084 งวดที่2-63-0290-สนับสนุนการพัฒนาครูและเด็กนอกระบบการศึกษาโดยเครือข่ายเชิงพื้นที่ : ภาคเหนือ 4 จังหวัด (ลำพูน เชียงราย แม่ฮ่องสอน และตาก)</t>
  </si>
  <si>
    <t>1000-025663</t>
  </si>
  <si>
    <t>64CPV06-00085</t>
  </si>
  <si>
    <t>64CPV06-00085 งวดที่2-63-0276-สนับสนุนการพัฒนาครูและเด็กนอกระบบการศึกษาโดยเครือข่ายเชิงพื้นที่ :  จังหวัดเชียงใหม่</t>
  </si>
  <si>
    <t>1000-025666</t>
  </si>
  <si>
    <t>64CPV06-00086</t>
  </si>
  <si>
    <t>64CPV06-00086 งวดที่2-63-0256-สนับสนุนการพัฒนาครูและเด็กนอกระบบการศึกษาโดยเครือข่ายเชิงพื้นที่ :  ภาคอีสานตอนล่าง 5 จังหวัด(อุบลราชธานี ยโสธร ศรีสะเกษ อำนาจเจริญ มุกดาหาร)</t>
  </si>
  <si>
    <t>1000-025668</t>
  </si>
  <si>
    <t>64CPV06-00087</t>
  </si>
  <si>
    <t>64CPV06-00087 งวดที่2-63-0275-สนับสนุนการพัฒนาครูและเด็กนอกระบบการศึกษาโดยเครือข่ายเชิงพื้นที่: ภาคตะวันออกเฉียงเหนือ (จังหวัดขอนแก่น และจังหวัดชัยภูมิ)</t>
  </si>
  <si>
    <t>1000-025670</t>
  </si>
  <si>
    <t>64CPV06-00088</t>
  </si>
  <si>
    <t>64CPV06-00088 งวดที่2-63-0418-ศึกษากลไกการทำงานด้านการจัดการศึกษาเชิงพื้นที่เพื่อออกแบบระบบการหนุนเสริมและสื่อสารที่มีประสิทธิผล</t>
  </si>
  <si>
    <t>1000-025672</t>
  </si>
  <si>
    <t>64CPV06-00089</t>
  </si>
  <si>
    <t>64CPV06-00089 งวดที่2-63-0310-พัฒนาการเรียนรู้อาชีพและชีวิต ศูนย์เดอะฮับ สายเด็ก</t>
  </si>
  <si>
    <t>1000-025673</t>
  </si>
  <si>
    <t>64CPV06-00090</t>
  </si>
  <si>
    <t>64CPV06-00090 งวดที่3-62-0410-พัฒนาศักยภาพเครือข่ายเกษตรอินทรีย์เพื่อยกระดับสู่ผู้ประกอบการสีเขียว</t>
  </si>
  <si>
    <t>1000-025675</t>
  </si>
  <si>
    <t>64CPV06-00091</t>
  </si>
  <si>
    <t>64CPV06-00091 งวดที่2-63-0327-พัฒนาสื่อการเรียนวิชาปฏิบัติผ่านการเรียนออนไลน์</t>
  </si>
  <si>
    <t>1000-025678</t>
  </si>
  <si>
    <t>64CPV06-00092</t>
  </si>
  <si>
    <t>64CPV06-00092 นางสาววัชรี กิจพิทักษ์ ค่าเดินทางรถตู้สำนักงาน 1-3 ก.พ. 64</t>
  </si>
  <si>
    <t>1000-025679</t>
  </si>
  <si>
    <t>64CPV06-00093</t>
  </si>
  <si>
    <t>64CPV06-00093 นางสาวนิพัทธรา พุฒินาท การประชุมอนุกรรมการกำกับทิศทางโครงการสนับสนุนการพัฒนาครูและเด็กนอกระบบการศึกษา ครั้งที่ 1/2564 9 ก.พ. 64 กสศ.</t>
  </si>
  <si>
    <t>1000-025681</t>
  </si>
  <si>
    <t>64CPV06-00094</t>
  </si>
  <si>
    <t>64CPV06-00094 การจัดเตรียมเอกสารเพื่อใช้ในการคัดเลือกครูรางวัลสมเด็จเจ้าฟ้ามหาจักกรี ครั้งที่ 4/2564 17-22 ก.พ. 64</t>
  </si>
  <si>
    <t>1000-025682</t>
  </si>
  <si>
    <t>64CPV06-00095</t>
  </si>
  <si>
    <t>64CPV06-00095 นางสาวรินรดา แต่งตั้ง ค่ากระดาษเพื่อใช้ในการพิมพ์แผนที่สำหรับการลงพื้นที่ภาคสนามในโครงการสำรวจทักษะและความพร้อมของกลุ่มประชากรวัยแรงงาน กสศ.น.08/542/2564 4 ก.พ. 64</t>
  </si>
  <si>
    <t>1000-025693</t>
  </si>
  <si>
    <t>64CPV06-00096</t>
  </si>
  <si>
    <t>64CPV06-00096 PO62000398-2 มหาวิทยาลัยเทคโนโลยีพระจอมเกล้าธนบุรี รวบรวมจัดทำข้อมูลและดำเนินการกรอกข้อมูลครูรางวัลสมเด็จเจ้าฟ้ามหาจักรี รุ่น 1-3 และข้อมูลครูนอกระบบเข้าสู่ระบบฐานข้อมูลครู</t>
  </si>
  <si>
    <t>1000-025695</t>
  </si>
  <si>
    <t>64CPV06-00097</t>
  </si>
  <si>
    <t>64CPV06-00097 PO63000961 บริษัท เจตนาดี รีพับลิค จำกัด จ้างผลิตสื่อทุนนวัตกรรมสายอาชีพชั้นสูง</t>
  </si>
  <si>
    <t>1000-025699</t>
  </si>
  <si>
    <t>64CPV06-00098</t>
  </si>
  <si>
    <t>64CPV06-00098 PO64000201 บริษัท มาตา การพิมพ์ จำกัด จ้างผลิตเอกสารประกาศทุนโครงการ</t>
  </si>
  <si>
    <t>1000-025701</t>
  </si>
  <si>
    <t>64CPV06-00099</t>
  </si>
  <si>
    <t>64CPV06-00099 PO64000032 บริษัท เติมสุข คอร์เพอเรชั่น จำกัด จ้างการบริการจัดการเผยแพร่ข่าวสารภารกิจของกองทุนเพื่อความเสมอภาคทางการศึกษา</t>
  </si>
  <si>
    <t>1000-025703</t>
  </si>
  <si>
    <t>64CPV06-00100</t>
  </si>
  <si>
    <t>64CPV06-00100 PO64000090 บริษัท กรุงเทพคลังเอกสาร จำกัด โครงการตรวจสอบทรัพย์สินสำนักงาน กสศ. สำหรับรอบปีงบประมาณ 2563 (เก็บภาพประกอบเพิ่มเติม ณ สำนักงาน กสศ. และคลังศรีนครินทร์)</t>
  </si>
  <si>
    <t>1000-025705</t>
  </si>
  <si>
    <t>64CPV06-00101</t>
  </si>
  <si>
    <t>64CPV06-00101 PO64000269 บริษัท เอ็ม พรอสเปอร์ จำกัด จัดซื้อเครื่องดื่ม (กาแฟ) สำหรับรับรองผู้เข้าร่วมประชุมภายในสำนักงาน</t>
  </si>
  <si>
    <t>1000-025707</t>
  </si>
  <si>
    <t>64CPV06-00102</t>
  </si>
  <si>
    <t>64CPV06-00102 PO64000073-2/3 บริษัท นอร์ธพลัส จำกัด จ้างผู้ควบคุมงานปรับปรุงสำนักงาน</t>
  </si>
  <si>
    <t>1000-025709</t>
  </si>
  <si>
    <t>64CPV06-00103</t>
  </si>
  <si>
    <t>64CPV06-00103 PO640001041/2 บริษัท ดับเบิ้ลดี มีเดียพลัส จำกัด จ้างจัดทำการสื่อสารและเผยแพร่ผลการดำเนินงาน องค์ความรู้และนวัตกรรม</t>
  </si>
  <si>
    <t>1000-025711</t>
  </si>
  <si>
    <t>64CPV06-00104</t>
  </si>
  <si>
    <t>64CPV06-00104 PO63000328-10/12 บริษัท เอวีวัน เน็ตเวิร์ค แอนด์ เซอร์วิส จำกัด บริการดูแลห้องประชุมโซน Public งวดที่10</t>
  </si>
  <si>
    <t>1000-025713</t>
  </si>
  <si>
    <t>64CPV06-00105</t>
  </si>
  <si>
    <t>64CPV06-00105 PO63000866-4/12 บริษัท เอวีวัน เน็ตเวิร์ค แอนด์ เซอร์วิส จำกัด จ้างคนดูแลระบบภาพเสียงห้องประชุม</t>
  </si>
  <si>
    <t>1000-025715</t>
  </si>
  <si>
    <t>64CPV06-00106</t>
  </si>
  <si>
    <t>64CPV06-00106 PO64000265 บริษัท มาตา การพิมพ์ จำกัด จัดซื้อซองจดหมาย สำหรับใช้งาน</t>
  </si>
  <si>
    <t>1000-025718</t>
  </si>
  <si>
    <t>64CPV06-00107</t>
  </si>
  <si>
    <t>64CPV06-00107 PO63000711-3/3 บริษัท มหาชุมชน จำกัด จัดจ้างงานบริหารจัดการ Line official account โครงการจัดสรรเงินอุดหนุนแบบมีเงื่อนไข (Conditional Cash Transfer : CCT) -งวดที่ 3</t>
  </si>
  <si>
    <t>1000-025720</t>
  </si>
  <si>
    <t>64CPV06-00108</t>
  </si>
  <si>
    <t>64CPV06-00108 PO63000654-6/6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</t>
  </si>
  <si>
    <t>1000-025722</t>
  </si>
  <si>
    <t>64CPV06-00109</t>
  </si>
  <si>
    <t>64CPV06-00109 PO64000239 บริษัท เดอะ เบทเทอริ่ง โค จำกัด จ้างบริหารออกแบบเนื้อหาและ Graphic สำหรับหน้าบริจาคเว็บไซต์ กสศ.</t>
  </si>
  <si>
    <t>1000-025724</t>
  </si>
  <si>
    <t>64CPV06-00110</t>
  </si>
  <si>
    <t>64CPV06-00110 PO64000246 นาย กนิษฐ์ ศรีเคลือบ จ้างสำรวจและวิเคราะห์ข้อมูลของกลุ่มเป้าหมาย เพื่อการจัดทำมาตรการการช่วยเหลือนักเรียนทุนเสมอภาคในสถานการณ์การแพร่ระบาดของโรคติดเชื้อไวรัสโคโรนา 2019 (COVID</t>
  </si>
  <si>
    <t>1000-025726</t>
  </si>
  <si>
    <t>64CPV06-00111</t>
  </si>
  <si>
    <t>64CPV06-00111 PO64000213 บริษัท มหาจักรดีเวลอปเมนท์ จำกัด จัดซื้ออุปกรณ์ในการดำเนินงาน Equity lab (ลำโพง Flip5)</t>
  </si>
  <si>
    <t>1000-025728</t>
  </si>
  <si>
    <t>64CPV06-00112</t>
  </si>
  <si>
    <t>64CPV06-00112 PO63000651-6/6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</t>
  </si>
  <si>
    <t>1000-025734</t>
  </si>
  <si>
    <t>64CPV06-00113</t>
  </si>
  <si>
    <t>64CPV06-00113 PO63000912-2/2 มหาวิทยาลัยธรรมศาสตร์ -รายงานองค์ความรู้</t>
  </si>
  <si>
    <t>1000-025736</t>
  </si>
  <si>
    <t>64CPV06-00114</t>
  </si>
  <si>
    <t>64CPV06-00114 PO64000250 บริษัท แต๊งก้อด จำกัด จ้างจัดทำชุดออกแบบสื่อ โครงการออกแบบ</t>
  </si>
  <si>
    <t>1000-025738</t>
  </si>
  <si>
    <t>64CPV06-00115</t>
  </si>
  <si>
    <t>64CPV06-00115 PO63000858-2/2 บริษัท แมวขยันดี จำกัด จ้างออกเเบบเเละจัดพิมพ์หนังสือสำหรับการพัฒนาครูเเละโรงเรียนเพื่อยกระดับการศึกษาอย่างต่อเนื่อง งวดที่ 2</t>
  </si>
  <si>
    <t>1000-025740</t>
  </si>
  <si>
    <t>64CPV06-00116</t>
  </si>
  <si>
    <t>64CPV06-00116 PO64000271 บริษัท ดีน่าดู มีเดีย พลัส จำกัด จ้างสรุปบทเรียนและสื่อประชาสัมพันธ์เรื่องระบบบริหารโครงการและการจัดทำรายงาน</t>
  </si>
  <si>
    <t>1000-025744</t>
  </si>
  <si>
    <t>64CPV06-00117</t>
  </si>
  <si>
    <t>64CPV06-00117 PO64000216 นาย พิสิฐ ตั้งสิทธิพรชัย โครงการจัดจ้างผู้ช่วยงานด้านบริหารความเสี่ยงและควบคุมภายใน</t>
  </si>
  <si>
    <t>1000-025748</t>
  </si>
  <si>
    <t>64CPV06-00118</t>
  </si>
  <si>
    <t>64CPV06-00118 PO64000267 บริษัท วีดู ไอที เซอร์วิส จำกัด ซื้ออุปกรณ์คอมพิวเตอร์สำนักงาน ชุดที่ 2 ประจำปีงบประมาณ 2564</t>
  </si>
  <si>
    <t>1000-025752</t>
  </si>
  <si>
    <t>64CPV06-00119</t>
  </si>
  <si>
    <t>64CPV06-00119 PO64000211 บริษัท อีซีมอลล์ จำกัด จัดซื้ออุปกรณ์ในการดำเนินงาน equity lab อุปกรณ์จัดเก็บภาพ</t>
  </si>
  <si>
    <t>1000-025754</t>
  </si>
  <si>
    <t>64CPV06-00120</t>
  </si>
  <si>
    <t>64CPV06-00120 PO64000106-1/6 นางสาวพัชรดา วรพิพัฒน์ จ้างจัดทำชุดกราฟฟิคที่ย่อยจากงานวิชาการ วสศ.</t>
  </si>
  <si>
    <t>1000-025756</t>
  </si>
  <si>
    <t>64CPV06-00121</t>
  </si>
  <si>
    <t>64CPV06-00121 PO64000106-2/6 นางสาวพัชรดา วรพิพัฒน์ -ชุดกราฟฟิคประจำเดือน ธันวาคม 2563</t>
  </si>
  <si>
    <t>1000-025758</t>
  </si>
  <si>
    <t>64CPV06-00122</t>
  </si>
  <si>
    <t>64CPV06-00122 PO64000106-3/6 นางสาวพัชรดา วรพิพัฒน์ -ชุดกราฟฟิคประจำเดือน  มกราคม 2564</t>
  </si>
  <si>
    <t>1000-025760</t>
  </si>
  <si>
    <t>64CPV06-00123</t>
  </si>
  <si>
    <t>64CPV06-00123 PO64000152-1/2 บริษัท เอ็ม อี อี จำกัด จ้างปรับปรุงพื้นที่สำนักงานเพิ่มเติม (งานตกแต่งภายในและงานระบบ)</t>
  </si>
  <si>
    <t>1000-025761</t>
  </si>
  <si>
    <t>64CPV06-00124</t>
  </si>
  <si>
    <t>64CPV06-00124 โอนเงินเพื่อการจัดสรรเงินอุดหนุนแลลมีเงื่อนไข โอนรอบใหม่เนื่องจากไม่สามารถโอนเข้าบัญชีพร้อมเพย์ได้</t>
  </si>
  <si>
    <t>1000-025763</t>
  </si>
  <si>
    <t>64CPV06-00125</t>
  </si>
  <si>
    <t>64CPV06-00125 PO63000528-2/3 นาย สันติ ลาภเบญจกุล การศึกษาการดำเนินงานการพัฒนาเด็กปฐมวัย งวดที่ 2</t>
  </si>
  <si>
    <t>1000-025765</t>
  </si>
  <si>
    <t>64CPV06-00126</t>
  </si>
  <si>
    <t>64CPV06-00126 ค่าโทรศัพท์เจ้าหน้าที่ เดือน กุมภาพันธ์ 2564</t>
  </si>
  <si>
    <t>1000-025773</t>
  </si>
  <si>
    <t>64CPV06-00127</t>
  </si>
  <si>
    <t>64CPV06-00127 PO63000966-2/2 บริษัท เปนไท พับลิชชิ่ง จำกัด -ปรับปรุงและพัฒนาเว็บไซต์ทั้งภาษาไทยและภาษาอังกฤษ และอัพเดตเนื้อหาฯ</t>
  </si>
  <si>
    <t>1000-025776</t>
  </si>
  <si>
    <t>64CPV06-00128</t>
  </si>
  <si>
    <t>64CPV06-00128 64PA000208 นางสาวรินรดา แต่งตั้ง (ลูกหนี้เงินยืม) 023364 การประชุมเสริมสร้างความเข้าใจโครงการทุนพัฒนาเต็มศักยภาพสายอาชีพ ทุนพระกนิษฐาสัมมาชีพ รุ่นที่ 2 13 มี.ค. 64 09.00-16.00 กสศ.</t>
  </si>
  <si>
    <t>11010220-C-107-64C602700-2.1.1-2564-64C6027000009-99-99</t>
  </si>
  <si>
    <t>11020102-C-107-64C602700-2.1.1-2564-64C6027000009-99-99</t>
  </si>
  <si>
    <t>1000-025777</t>
  </si>
  <si>
    <t>64CPV06-00129</t>
  </si>
  <si>
    <t>64CPV06-00129 64PA000206 นายวรุฒ เลิศศราวุธ (ลูกหนี้เงินยืม) 022464 ลงพื้นที่โครงการออกแบบนวัตกรรมเพื่อการคัดกรองสายตา สำหรับนักเรียนชั้นประถมศึกษา I SEE THE FUTURE 17-19 มี.ค. 64 จังหวัดลำพูน</t>
  </si>
  <si>
    <t>1000-025778</t>
  </si>
  <si>
    <t>64CPV06-00130</t>
  </si>
  <si>
    <t>64CPV06-00130 64PA000207 นางสาวรักชนก กลิ่นเจริญ (ลูกหนี้เงินยืม) 022364 ประชุมสร้างความเข้าใจการดำเนินการพื้นที่ต้นแบบระบบดูแลช่วยเหลือนักเรียนระดับเขตพื้นที่การศึกษาและสถานศึกษาต้นแบบ 17-19 มี.ค. 64</t>
  </si>
  <si>
    <t>1000-025779</t>
  </si>
  <si>
    <t>64CPV06-00131</t>
  </si>
  <si>
    <t>64CPV06-00131 งวดที่2/1-63-0130-ทุนนวัตกรรมสายอาชีพชั้นสูง ปีการศึกษา 2562 ประเภททุน 2 ปี (ปวส./อนุปริญญา) ระยะที่ 2 ของวิทยาลัยการอาชีพปากช่อง</t>
  </si>
  <si>
    <t>1000-025796</t>
  </si>
  <si>
    <t>64CPV06-00132</t>
  </si>
  <si>
    <t>64CPV06-00132 PO64000193-2/3 น.ส.ปิยะนุช บุปผา -รายงานผลการบริหารจัดการ งวดที่ 2</t>
  </si>
  <si>
    <t>1000-025800</t>
  </si>
  <si>
    <t>64CPV06-00133</t>
  </si>
  <si>
    <t>64CPV06-00133 PO63001003 บริษัท อินฟอร์เวชั่น จำกัด จ้างจัดทำระบบคัดกรองทุนพัฒนาเต็มศักยภาพสายอาชีพ</t>
  </si>
  <si>
    <t>1000-025852</t>
  </si>
  <si>
    <t>64CPV06-00134</t>
  </si>
  <si>
    <t>64CPV06-00134 งวดที่1-64-0015-กรอบการติดตาม หนุนเสริมการดำเนินงาน สังเคราะห์และถอดบทเรียนการจัดแนะแนวและประชาสัมพันธ์ทุนการศึกษา วิธีการค้นหา คัดกรองความยากจนและคัดเลือกนักเรียนรับทุน สำหรับสถานศึกษาส</t>
  </si>
  <si>
    <t>1000-025854</t>
  </si>
  <si>
    <t>64CPV06-00135</t>
  </si>
  <si>
    <t>64CPV06-00135 งวดที่2-63-0317-โครงการเสริมประสบการณ์นักศึกษาทุนนวัตกรรมสายอาชีพชั้นสูงพื้นที่อีสานตอนบน</t>
  </si>
  <si>
    <t>1000-025855</t>
  </si>
  <si>
    <t>64CPV06-00136</t>
  </si>
  <si>
    <t>64CPV06-00136 ค่าธรรมเนียมธนาคารกรุงไทย เดือนมีนาคม 2564 W.1</t>
  </si>
  <si>
    <t>1000-025858</t>
  </si>
  <si>
    <t>64CPV06-00137</t>
  </si>
  <si>
    <t>64CPV06-00137 64PA000209 นางสาวชนกพรรณ วรดิลก (ลูกหนี้เงินยืม) การประชุมแลกเปลี่ยนเรียนรู้เพื่อการพัฒนา Core Learning Outcome กับเครือข่ายการดำเนินงานโครงการโรงเรียนพัฒนาตนเอง (TSQP) รุ่นที่1 ครั้งที่</t>
  </si>
  <si>
    <t>1000-025859</t>
  </si>
  <si>
    <t>64CPV06-00138</t>
  </si>
  <si>
    <t>64CPV06-00138 64PA000210 นายณัฐกฤษณ์ มาถนอม (ลูกหนี้เงินยืม) 023464 จัดประชุม workshop ระบบจัดซื้อจัดจ้างและระบบ E-Form 16 มี.ค. 64 09.00-13.00 กสศ.</t>
  </si>
  <si>
    <t>1000-025860</t>
  </si>
  <si>
    <t>64CPV06-00139</t>
  </si>
  <si>
    <t>64CPV06-00139 64PA000211 นางสาวกมลวรรณ พลับจีน (ลูกหนี้เงินยืม) การประชุมสะท้อนผลการอบรมเชิงปฏิบัติการ การสอน Online Active Learning โดยใช้การคิดวิเคราะห์และสร้างสรรค์ และข้อเสนอแนะแนวทางการพัฒนานักศึ</t>
  </si>
  <si>
    <t>1000-025861</t>
  </si>
  <si>
    <t>64CPV06-00140</t>
  </si>
  <si>
    <t>64CPV06-00140 64PA000212 นายณัฐกฤษณ์ มาถนอม (ลูกหนี้เงินยืม) 023564 ประชุมคณะอนุกรรมการกำกับทิศทางศูนย์เทคโนโลยีสารสนเทศ ครั้งที่ 2/2564 18 มี.ค. 64 09.00-12.00 กสศ.</t>
  </si>
  <si>
    <t>1000-025862</t>
  </si>
  <si>
    <t>64CPV06-00141</t>
  </si>
  <si>
    <t>64CPV06-00141 64PA000213 นายณัฐกฤษณ์ มาถนอม (ลูกหนี้เงินยืม) การประชุมคณะอนุกรรมการและคณะทำงานด้านการคุ้มครองข้อมูลส่วนบุคคล กสศ. 22 มี.ค. 64 15.00-17.30 กสศ.</t>
  </si>
  <si>
    <t>1000-025863</t>
  </si>
  <si>
    <t>64CPV06-00142</t>
  </si>
  <si>
    <t>64CPV06-00142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</si>
  <si>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1000-025864</t>
  </si>
  <si>
    <t>64CPV06-00143</t>
  </si>
  <si>
    <t>64CPV06-00143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</si>
  <si>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1000-025865</t>
  </si>
  <si>
    <t>64CPV06-00144</t>
  </si>
  <si>
    <t>64CPV06-00144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</si>
  <si>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1000-025866</t>
  </si>
  <si>
    <t>64CPV06-00145</t>
  </si>
  <si>
    <t>64CPV06-00145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</si>
  <si>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1000-025867</t>
  </si>
  <si>
    <t>64CPV06-00146</t>
  </si>
  <si>
    <t>64CPV06-00146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</si>
  <si>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1000-025868</t>
  </si>
  <si>
    <t>64CPV06-00147</t>
  </si>
  <si>
    <t>64CPV06-00147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</si>
  <si>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1000-025869</t>
  </si>
  <si>
    <t>64CPV06-00148</t>
  </si>
  <si>
    <t>64CPV06-00148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</si>
  <si>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1000-025870</t>
  </si>
  <si>
    <t>64CPV06-00149</t>
  </si>
  <si>
    <t>64CPV06-00149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</si>
  <si>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1000-025914</t>
  </si>
  <si>
    <t>64CPV06-00150</t>
  </si>
  <si>
    <t>64CPV06-00150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</si>
  <si>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1000-025913</t>
  </si>
  <si>
    <t>64CPV06-00151</t>
  </si>
  <si>
    <t>64CPV06-00151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</t>
  </si>
  <si>
    <t>1000-025907</t>
  </si>
  <si>
    <t>64CPV06-00152</t>
  </si>
  <si>
    <t>64CPV06-00152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</t>
  </si>
  <si>
    <t>1000-025884</t>
  </si>
  <si>
    <t>64CPV06-00153</t>
  </si>
  <si>
    <t>64CPV06-00153 งวดที่2-63-0434-สานพลังเครือข่ายวิสาหกิจชุมชนส่งเสริมผู้ด้อยโอกาสสร้างสรรค์นวัตกรรมผลิตภัณฑ์พอเพียง จ.สมุทรปราการ</t>
  </si>
  <si>
    <t>1000-025886</t>
  </si>
  <si>
    <t>64CPV06-00154</t>
  </si>
  <si>
    <t>64CPV06-00154 งวดที่2-63-0436-การทำอาชีพเกษตรอินทรีย์แบบโรงเรือนอัจฉริยะและผลิตปุ๋ยอินทรีย์เชิงพาณิชย์ด้วยพลังงานจากเซลล์แสงอาทิตย์</t>
  </si>
  <si>
    <t>1000-025888</t>
  </si>
  <si>
    <t>64CPV06-00155</t>
  </si>
  <si>
    <t>64CPV06-00155 งวดที่2-62-0326-วิจัยพัฒนาระบบต้นแบบในการแก้ปัญหานักเรียนแขวนลอยในสถานศึกษา</t>
  </si>
  <si>
    <t>1000-025889</t>
  </si>
  <si>
    <t>64CPV06-00156</t>
  </si>
  <si>
    <t>64CPV06-00156 งวดที่2-63-0226-วิจัยพัฒนาระบบสารสนเทศเพื่อสนับสนุนการจัดสรรเงินอุดหนุนแบบมีเงื่อนไข นักเรียนทุนเสมอภาคเพิ่มเติม</t>
  </si>
  <si>
    <t>1000-025890</t>
  </si>
  <si>
    <t>64CPV06-00157</t>
  </si>
  <si>
    <t>64CPV06-00157 งวดที่2-63-0218-พัฒนาฐานข้อมูลสถานะความเหลื่อมล้ำและ คุณภาพทรัพยากรมนุษย์แบบกลุ่มตัวอย่างซ้ำ (Longitudinal Sample) ในประเทศไทย</t>
  </si>
  <si>
    <t>1000-025891</t>
  </si>
  <si>
    <t>64CPV06-00158</t>
  </si>
  <si>
    <t>64CPV06-00158 งวดที่2-63-0313-โครงการสนับสนุนการพัฒนาครูและโรงเรียนเพื่อยกระดับคุณภาพการศึกษาอย่างต่อเนื่อง  รุ่นที่ 2 ปี 2563 โดยมหาวิทยาลัยราชภัฏกาญจนบุรี</t>
  </si>
  <si>
    <t>1000-025892</t>
  </si>
  <si>
    <t>64CPV06-00159</t>
  </si>
  <si>
    <t>64CPV06-00159 งวดที่3-63-0203-ทุนนวัตกรรมสายอาชีพชั้นสูง ปีการศึกษา 2563 ประเภททุน 2 ปี (ปวส./อนุปริญญา) ของ วิทยาลัยเทคนิคสัตหีบ</t>
  </si>
  <si>
    <t>1000-025893</t>
  </si>
  <si>
    <t>64CPV06-00160</t>
  </si>
  <si>
    <t>64CPV06-00160 งวดที่3-63-0125-ทุนนวัตกรรมสายอาชีพชั้นสูง ปีการศึกษา 2562 ประเภททุน 5 ปี  (ปวช. ต่อเนื่อง ปวส./อนุปริญญา) ระยะที่ 2 ของวิทยาลัยเทคนิคตราด</t>
  </si>
  <si>
    <t>1000-025894</t>
  </si>
  <si>
    <t>64CPV06-00161</t>
  </si>
  <si>
    <t>64CPV06-00161 งวดที่3-63-0109-ทุนนวัตกรรมสายอาชีพชั้นสูง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วิทยาลัยเทคนิคพัทยา</t>
  </si>
  <si>
    <t>1000-025895</t>
  </si>
  <si>
    <t>64CPV06-00162</t>
  </si>
  <si>
    <t>64CPV06-00162 งวดที่2-63-0481-การหนุนเสริมทางวิชาการ ติดตามและถอดบทเรียนการพัฒนาทักษะอาชีพสำหรับผู้ที่ขาดแคลนทุนทรัพย์และด้อยโอกาสโดยใช้ชุมชนเป็นฐาน ปี 2563</t>
  </si>
  <si>
    <t>1000-025896</t>
  </si>
  <si>
    <t>64CPV06-00163</t>
  </si>
  <si>
    <t>64CPV06-00163 งวดที่3-63-0116-ทุนนวัตกรรมสายอาชีพชั้นสูง ปี 2562 ประเภททุน 2 ปี (ปวส./อนุปริญญา) ระยะที่ 2 ของ วิทยาลัยเทคนิคพระนครศรีอยุธยา</t>
  </si>
  <si>
    <t>1000-025897</t>
  </si>
  <si>
    <t>64CPV06-00164</t>
  </si>
  <si>
    <t>64CPV06-00164 งวดที่2-63-0527-การพัฒนาธุรกิจชุมชนเพื่อสังคม อีคอมเมอร์สและโลจิสติกส์ เพื่อสนับสนุนการฟื้นฟูชุมชนโซนน้ำเค็มในโครงการพัฒนาพื้นที่ลุ่มน้ำปากพนัง</t>
  </si>
  <si>
    <t>1000-025898</t>
  </si>
  <si>
    <t>64CPV06-00165</t>
  </si>
  <si>
    <t>64CPV06-00165 งวดที่2-63-0421-ธนาคารแพะเนื้อแบบเลี้ยงหวะ</t>
  </si>
  <si>
    <t>1000-025899</t>
  </si>
  <si>
    <t>64CPV06-00166</t>
  </si>
  <si>
    <t>64CPV06-00166 งวดที่2-63-0447-การส่งเสริมการเรียนรู้และพัฒนาอาชีพกลุ่มวิสาหกิจไผ่</t>
  </si>
  <si>
    <t>1000-025900</t>
  </si>
  <si>
    <t>64CPV06-00167</t>
  </si>
  <si>
    <t>64CPV06-00167 งวดที่2-63-0309-การเรียนรู้สู่การพัฒนาเด็กและเยาวชนนอกระบบการศึกษาและมีความเสี่ยงออกนอกระบบการศึกษา</t>
  </si>
  <si>
    <t>1000-025901</t>
  </si>
  <si>
    <t>64CPV06-00168</t>
  </si>
  <si>
    <t>64CPV06-00168 งวดที่2-63-0461-การสนับสนุนวิชาการสำหรับการจัดการศึกษาเชิงพื้นที่เพื่อความเสมอภาคทางการศึกษา  กลุ่มเด็กปฐมวัย : ภาคกลาง ระยะที่ 2</t>
  </si>
  <si>
    <t>1000-025902</t>
  </si>
  <si>
    <t>64CPV06-00169</t>
  </si>
  <si>
    <t>64CPV06-00169 งวดที่2-63-0156-สนับสนุนทุนการศึกษาครูรัก(ษ์)ถิ่น มหาวิทยาลัยราชภัฏสุราษฎร์ธานี รุ่นที่ 1 ปีการศึกษา 2563</t>
  </si>
  <si>
    <t>1000-025903</t>
  </si>
  <si>
    <t>64CPV06-00170</t>
  </si>
  <si>
    <t>64CPV06-00170 งวดที่3-63-0145-ทุนนวัตกรรมสายอาชีพชั้นสูง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วิทยาลัยเทคนิคน่าน</t>
  </si>
  <si>
    <t>1000-025906</t>
  </si>
  <si>
    <t>64CPV06-00171</t>
  </si>
  <si>
    <t>64CPV06-00171 ค่าธรรมเนียมธนาคารกรุงไทย7424 เดือนมีนาคม 2564 Week1</t>
  </si>
  <si>
    <t>1000-025908</t>
  </si>
  <si>
    <t>64CPV06-00172</t>
  </si>
  <si>
    <t>64CPV06-00172 เบิกชดเชยเงินสดย่อย ครั้งที่ 6/2564</t>
  </si>
  <si>
    <t>1000-025917</t>
  </si>
  <si>
    <t>64CPV06-00173</t>
  </si>
  <si>
    <t>64CPV06-00173 โอนเงินขายกองทุนเปิดเค บริหารเงิน(K-CASH) บลจ.กสิกรไทย และโอนเงินระหว่าง3286 เข้าบัญชี7424</t>
  </si>
  <si>
    <t>1000-025921</t>
  </si>
  <si>
    <t>64CPV06-00174</t>
  </si>
  <si>
    <t>64CPV06-00174 ค่าธรรมเนียมการซื้อสมุดเช็ค ธนาคารกรุงไทย0821 2 มี.ค. 64</t>
  </si>
  <si>
    <t>1000-025929</t>
  </si>
  <si>
    <t>64CPV06-00175</t>
  </si>
  <si>
    <t>64CPV06-00175 นางสาววนิดา คุณรอด 021264 เบิกเพิ่ม การประชุมเชิงปฏิบัติการเรื่องการจัดทำรายงานการเงิน และการปิดโครงการออนไลน์ ครั้งที่ 1 ให้กับหน่วยพัฒนาอาชีพในโครงการพัฒนาทักษะอาชีพฯ ปี2563</t>
  </si>
  <si>
    <t>1000-025931</t>
  </si>
  <si>
    <t>64CPV06-00176</t>
  </si>
  <si>
    <t>64CPV06-00176 การกลั่นกรองโครงการโดยผู้ทรงคุณวุฒิโครงการทุนการศึกษา เซนทรัลทำ สานฝันการศึกษา เพื่อนักเรียนโครงการจัดสรรเงินอุดหนุนนักเรียนยากจนพิเศษแบบมีเงื่อนไข กสศ. และนักเรียนยากจน และกา</t>
  </si>
  <si>
    <t>1000-025933</t>
  </si>
  <si>
    <t>64CPV06-00177</t>
  </si>
  <si>
    <t>64CPV06-00177 ค่าตอบแทนคณะกรรมการการประชุมคณะอนุกรรมการกำกับทิศทางโครงการทุนพัฒนาเต็มศักยภาพสายอาชีพ ครั้งที่ 1/2564 3 มี.ค. 64</t>
  </si>
  <si>
    <t>1000-025939</t>
  </si>
  <si>
    <t>64CPV06-00178</t>
  </si>
  <si>
    <t>64CPV06-00178 นางสีลาภรณ์ บัวสาย ค่าตอบแทนผู้ทรงคุณวุฒิในการประชุมโครงการปรับปรุงกระบวนการทำงานสำหรับโครงการจัดการศึกษาเชิงพื้นที่เพื่อความเสมอภาคทางการศึกษา 4 มี.ค. 64 อาคาร เอส เอ็ม ทาวเว</t>
  </si>
  <si>
    <t>1000-025940</t>
  </si>
  <si>
    <t>64CPV06-00179</t>
  </si>
  <si>
    <t>64CPV06-00179 การประชุมคณะอนุกรรมการบริหารจัดการเงินหรือทรัพย์สินที่มีผู้บริจาคให้กองทุน ครั้งที่ 3/2564 5 มี.ค. 64</t>
  </si>
  <si>
    <t>1000-025941</t>
  </si>
  <si>
    <t>64CPV06-00180</t>
  </si>
  <si>
    <t>64CPV06-00180 นางสาวจารุกิตติ์ กนกจรส การเดินทางลงพื้นที่เพื่อหารือแนวทางการพัฒนาโครงการปรับปรุงกระบวนการทำงานสำหรับโครงการจัดการศึกษาเชิงพื้นที่จังหวัดสุโขทัย และจังหวัดพิษณุโลก ร่วมกับ PW</t>
  </si>
  <si>
    <t>1000-025942</t>
  </si>
  <si>
    <t>64CPV06-00181</t>
  </si>
  <si>
    <t>64CPV06-00181 ค่าตอบแทนและค่าเดินทางการประชุมเชิงปฎิบัติการเพื่อปรับปรุงข้อเสนอโครงการทุนนวัตกรรมสายอาชีพชั้นสูง ปี2564 19-20 ก.พ. 64 โรงแรม เบสท์ เวสเทิร์น พลัส แวนดา แกรนด์ โฮเต็ล นนทบุรี</t>
  </si>
  <si>
    <t>1000-025944</t>
  </si>
  <si>
    <t>64CPV06-00182</t>
  </si>
  <si>
    <t>64CPV06-00182 นางสาวรินรดา แต่งตั้ง ค่าตอบแทนพิจารณากลั่นกรองโครงการบริหารจัดการโดยเจ้าหน้าที่เพื่อสนับสนุนการดำเนินโครงการทุนพัฒนาเต็มศักยภาพสายอาชีพ ทุนพระกนิษฐาสัมมาชีพ ปี 2564</t>
  </si>
  <si>
    <t>1000-025945</t>
  </si>
  <si>
    <t>64CPV06-00183</t>
  </si>
  <si>
    <t>64CPV06-00183 การจัดประชุมหารือ E-Form การจัดซื้อจัดจ้าง บนระบบสารบรรณอิเล็กทรอนิกส์ 10 มี.ค. 64</t>
  </si>
  <si>
    <t>1000-025953</t>
  </si>
  <si>
    <t>64CPV06-00184</t>
  </si>
  <si>
    <t>64CPV06-00184 64PA000215 นางสาวชนกพรรณ วรดิลก (ลูกหนี้เงินยืม) ค่าใช้จ่ายการประขุมแลกเปลี่ยนเรียนรู้แนะนำการพัฒนางานสำนักพัฒนาคุณภาพครูฯ 19 มี.ค. 64 09.00-12.00 กสศ.</t>
  </si>
  <si>
    <t>1000-025954</t>
  </si>
  <si>
    <t>64CPV06-00185</t>
  </si>
  <si>
    <t>64CPV06-00185 การประชุมคณะอนุกรรมการกำกับทิศทาง TSQP 2/2564 8 มี.ค. 64 กสศ.</t>
  </si>
  <si>
    <t>1000-025955</t>
  </si>
  <si>
    <t>64CPV06-00186</t>
  </si>
  <si>
    <t>64CPV06-00186 การกลั่นกรองทางวิชาการโดยผู้ทรงคุณวุฒิ โครงการพัฒนาเครือข่ายการทำงานร่วมกันระดับภูมิภาคของสถาบันผลิตและพัฒนาครู โครงการครูรักษ์ถิ่น ประจำปี 2564 19 ก.พ. 64 กสศ.</t>
  </si>
  <si>
    <t>1000-025957</t>
  </si>
  <si>
    <t>64CPV06-00187</t>
  </si>
  <si>
    <t>64CPV06-00187 นาย สุเนตร ทะนวนรัมย์ ค่าจัดทำเอกสารการประชุมของสำนักงาน เดือนกุมภาพันธ์ 2564</t>
  </si>
  <si>
    <t>1000-025958</t>
  </si>
  <si>
    <t>64CPV06-00188</t>
  </si>
  <si>
    <t>64CPV06-00188 นายภูมิ เพ็ญตระกูล ค่าอาหารกลางวันและอาหารว่าง สำหรับการประชุมหารือ Equity &amp; Learning และการปรับปรุง Core Learning Outcome ของกสศ. 16 ก.พ. 64 กสศ.</t>
  </si>
  <si>
    <t>1000-025959</t>
  </si>
  <si>
    <t>64CPV06-00189</t>
  </si>
  <si>
    <t>64CPV06-00189 นางสาวศรีประภา แก้วคันโท โอนเงินเข้าบัญชี ธ.ออมสิน และ ธ.ธกส. ส่วนที่ขาด 4 มี.ค. 64</t>
  </si>
  <si>
    <t>1000-025960</t>
  </si>
  <si>
    <t>64CPV06-00190</t>
  </si>
  <si>
    <t>64CPV06-00190 การประชุมพิจารณากลั่นกรองคัดเลือกข้อเสนอโครงการทุนนวัตกรรมสายอาชีพชั้นสูง สำหรับผู้เรียนที่มีความต้องการพิเศษ ปี 2564 27 ก.พ. 64 กสศ.</t>
  </si>
  <si>
    <t>1000-025961</t>
  </si>
  <si>
    <t>64CPV06-00191</t>
  </si>
  <si>
    <t>64CPV06-00191 การจัดกิจกรรมภายใต้โครงการการคัดกรองทางสายตาสำหรับนักเรียนระดับชั้่นประถมศีกษา I SEE THE FUTURE 2 มี.ค. 64 จ.สุพรรณบุรี</t>
  </si>
  <si>
    <t>1000-025963</t>
  </si>
  <si>
    <t>64CPV06-00192</t>
  </si>
  <si>
    <t>64CPV06-00192 ค่าเบี้ยประชุม ค่าเดินทาง ผู้เข้าร่วมประชุมคณะกรรมการบริหารกองทุนเพื่อความเสมอภาคทางการศึกษา ครั้งที่ 3/2564 15 มี.ค. 64</t>
  </si>
  <si>
    <t>1000-025976</t>
  </si>
  <si>
    <t>64CPV06-00193</t>
  </si>
  <si>
    <t>64CPV06-00193 64PA000216 นางสาววนิดา คุณรอด (ลูกหนี้เงินยืม) 024164 เข้าร่วมประชุมเวทีสรุปบทเรียนระหว่างทางในการดำเนินงานและการเติมความรู้เรื่องออกแบบผลิตภัณฑ์การตลาดการขายออนไลน์ และเครื่องมือการทำ c</t>
  </si>
  <si>
    <t>1000-025978</t>
  </si>
  <si>
    <t>64CPV06-00194</t>
  </si>
  <si>
    <t>64CPV06-00194 ค่าเดินทางการประชุมเชิงปฎิบัติการเพื่อปรับปรุงข้อเสนอโครงการทุนนวัตกรรมสายอาชีพชั้นสูง ปี2564 19-20 ก.พ. 64 โรงแรมเบสท์ เวสเทิร์น พลัส แวนดา แกรนด์ โฮเต็ล นนทบุรี</t>
  </si>
  <si>
    <t>1000-025982</t>
  </si>
  <si>
    <t>64CPV06-00195</t>
  </si>
  <si>
    <t>64CPV06-00195 โอนคืนเงินบริจาคสำหรับผู้บริจาคโครงการก้าวเพื่อน้อง เนื่องจากผู้บริจาค บริจาคผิดบัญชีจึงประสงค์ขอเงินคืน</t>
  </si>
  <si>
    <t>1000-025987</t>
  </si>
  <si>
    <t>64CPV06-00196</t>
  </si>
  <si>
    <t>64CPV06-00196 โอนเงินระหว่างบัญชี จากธนาคารกรุงไทย 742-4 เข้าธนาคารกรุงไทย 749-1 เนื่องจากคืนเงินอุดหนุนโอนออกผิดธนาคาร ทำรายการออกอีกครั้งเพื่อการออกจากธนาคารให้ถูกบัญชี</t>
  </si>
  <si>
    <t>1000-025988</t>
  </si>
  <si>
    <t>64CPV06-00197</t>
  </si>
  <si>
    <t>64CPV06-00197 64PA000218 นางสาววาสินี แย้มดี (ลูกหนี้เงินยืม) 022864 การประชุมชี้แจงความสำคัญของการควบคุมติดตามการปฎิบัติงานภายในสำนักงาน และรายงานผลการดำเนินงานแต่ละสำนักประจำเดือนมีนาคม 2564  EEF Co</t>
  </si>
  <si>
    <t>1000-025990</t>
  </si>
  <si>
    <t>64CPV06-00198</t>
  </si>
  <si>
    <t>64CPV06-00198 ซื้อกองทุนเปิดเค บริหารเงิน(K-Cash) บลจ.กสิกรไทย</t>
  </si>
  <si>
    <t>1000-025991</t>
  </si>
  <si>
    <t>64CPV06-00199</t>
  </si>
  <si>
    <t>64CPV06-00199 64PA000217 นางสาวจารุกิตติ์ กนกจรส (ลูกหนี้เงินยืม) 024364 เพื่อเดินทางเข้าร่วมประชุมบูรณาการร่วมกับภาคีในพื้นที่จังหวัดชายแดนภาคใต้ ครั้งที่ 2 ภายใต้โครงการสนับสนุนการพัฒนาครูและเด็กนอก</t>
  </si>
  <si>
    <t>1000-025998</t>
  </si>
  <si>
    <t>64CPV06-00200</t>
  </si>
  <si>
    <t>64CPV06-00200 บริษัท อเดไลน์ กรุ๊ป จำกัด คืนหลักประกันสัญญา</t>
  </si>
  <si>
    <t>1000-026004</t>
  </si>
  <si>
    <t>64CPV06-00201</t>
  </si>
  <si>
    <t>64CPV06-00201 บรืษัท รุ้งทองทัวร์ แอนด์ เซอร์วืส จำกัด ค่าตั๋วเครื่องบิน</t>
  </si>
  <si>
    <t>1000-026006</t>
  </si>
  <si>
    <t>64CPV06-00202</t>
  </si>
  <si>
    <t>64CPV06-00202 PO64000167-1/6 PO64000165-1/6 บริษัท สหสามัคคีบริการ จำกัด จ้างบริการทำความสะอาดสำนักงานและบริการจัดเลี้ยงสำหรับงานประชุม (อาคาร A และ B)</t>
  </si>
  <si>
    <t>1000-026007</t>
  </si>
  <si>
    <t>64CPV06-00203</t>
  </si>
  <si>
    <t>64CPV06-00203 ขายกองทุนเปิดเค บริหารเงิน (K-CASH) ผ่านธนาคารเกียรตินาคิน</t>
  </si>
  <si>
    <t>1000-026008</t>
  </si>
  <si>
    <t>64CPV06-00204</t>
  </si>
  <si>
    <t>64CPV06-00204 โอนเงินซื้อกองทุนเปิดเค บริหารเงิน (K-CASH) จากธนาคารกรุงไทย 742-4 เข้าธนาคารทหารไทย 559-2</t>
  </si>
  <si>
    <t>1000-026009</t>
  </si>
  <si>
    <t>64CPV06-00205</t>
  </si>
  <si>
    <t>64CPV06-00205 64PA000224 นางสาวอริสา แก้วลี (ลูกหนี้เงินยืม) 024764 ออกแบบการเรียนรู้เพื่อพัฒนาศักยภาพผู้เรียนที่มีความหลากหลาย What's learning 23 มี.ค. 64 09.00-15.00 กสศ.</t>
  </si>
  <si>
    <t>1000-026041</t>
  </si>
  <si>
    <t>64CPV06-00206</t>
  </si>
  <si>
    <t>64CPV06-00206 64PA000219 นางสาวชนกพรรณ วรดิลก (ลูกหนี้เงินยืม) 024264 ลงพื้นที่ปฏิบัติงานจังหวัดอุบลราชธานีและสุรินทร์ 25-26 มี.ค. 64 07.00-20.00</t>
  </si>
  <si>
    <t>1000-026042</t>
  </si>
  <si>
    <t>64CPV06-00207</t>
  </si>
  <si>
    <t>64CPV06-00207 64PA000220 นายณัฐกฤษณ์ มาถนอม (ลูกหนี้เงินยืม) 024464 จัดประชุม Workshop Cybersecurity Policy 24-25 มี.ค. 64 กสศ.</t>
  </si>
  <si>
    <t>1000-026043</t>
  </si>
  <si>
    <t>64CPV06-00208</t>
  </si>
  <si>
    <t>64ZPV06-00208 64PA000221 นางสาวกมลวรรณ พลับจีน (ลูกหนี้เงินยืม) 024564 ค่าใช้จ่ายในการลงพื้นที่ เพื่อจัดกิจกรรมโครงการพัฒนาเครือข่ายการทำงานร่วมกันในระดับภูมิภาค ภาคใต้ ของสถาบันผลิตและพัฒนาครูในโครงก</t>
  </si>
  <si>
    <t>11010220-C-105-64C512001-2.1.1-2564-64C5120010002-99-99</t>
  </si>
  <si>
    <t>11020102-C-105-64C512001-2.1.1-2564-64C5120010002-99-99</t>
  </si>
  <si>
    <t>1000-026044</t>
  </si>
  <si>
    <t>64CPV06-00209</t>
  </si>
  <si>
    <t>64CPV06-00209 64PA000222 นายวรุฒ เลิศศราวุธ (ลูกหนี้เงินยืม) 023864 ลงพื้นที่เพื่อจัดการประชุมเชิงปฏิบัติการโครงการพัฒนาเครื่องมือออกแบบการเรียนการสอน The Creator Card 27 มี.ค. 64 06.30-18.00 โรงแรมอั</t>
  </si>
  <si>
    <t>1000-026045</t>
  </si>
  <si>
    <t>64CPV06-00210</t>
  </si>
  <si>
    <t>64CPV06-00210 64PA000223 นางสาววาสินี แย้มดี (ลูกหนี้เงินยืม) 022664 ประชุมอนุกรรมการด้ารการบริหารงานบุคคล ครั้งที่ 3/2564 29 มี.ค. 64 17.00-19.00 กสศ.</t>
  </si>
  <si>
    <t>1000-026058</t>
  </si>
  <si>
    <t>64CPV06-00211</t>
  </si>
  <si>
    <t>64CPV06-00211 งวดที่2-63-0429-ไผ่กับการพัฒนาทักษะอาชีพสู่การยกระดับคุณภาพชีวิตของชุมชนท้องถิ่น</t>
  </si>
  <si>
    <t>1000-026062</t>
  </si>
  <si>
    <t>64CPV06-00212</t>
  </si>
  <si>
    <t>64CPV06-00212 งวดที่2-63-0427-การพัฒนาผลิตภัณฑ์ถ่านชีวภาพจากเหง้ามันสำปะหลังเพื่อเข้าสู่ธุรกิจของวิสาหกิจชุมชนพออินคำแคนด้วยนวัตกรรมชุมชน</t>
  </si>
  <si>
    <t>1000-026063</t>
  </si>
  <si>
    <t>64CPV06-00213</t>
  </si>
  <si>
    <t>64CPV06-00213 งวดที่2-63-0531-การสร้างงานสร้างอาชีพให้กับเด็กและเยาวชน</t>
  </si>
  <si>
    <t>1000-026064</t>
  </si>
  <si>
    <t>64CPV06-00214</t>
  </si>
  <si>
    <t>64CPV06-00214 งวดที่2-63-0351-พัฒนากระบวนการเรียนรู้สู่การส่งเสริมอาชีพ โดยใช้ชุมชนเป็นฐาน ตำบลท่าเคย อำเภอท่าฉาง  จ.สุราษฏร์ธานี</t>
  </si>
  <si>
    <t>1000-026065</t>
  </si>
  <si>
    <t>64CPV06-00215</t>
  </si>
  <si>
    <t>64CPV06-00215 งวดที่2-63-0518-ส่งเสริมและพัฒนาอาชีพเครือข่ายชมรมคนพิการ อำเภอเมืองปาน จ.ลำปาง</t>
  </si>
  <si>
    <t>1000-026067</t>
  </si>
  <si>
    <t>64CPV06-00216</t>
  </si>
  <si>
    <t>64CPV06-00216 งวดที่2-63-0465-การพัฒนาและส่งเสริมการขายผลิตภัณฑ์ผ้าทอมือของชุมชนผู้ไท ตำบลโพน อำเภอคำม่วง จังหวัดกาฬสินธุ์ อย่างครบวงจร</t>
  </si>
  <si>
    <t>1000-026069</t>
  </si>
  <si>
    <t>64CPV06-00217</t>
  </si>
  <si>
    <t>64CPV06-00217 งวดที่2-63-0444-การเพาะเลี้ยงปูนาเพื่อเพิ่มผลผลิตสู่การแปรรูปผลิตภัณฑ์เชิงพาณิชย์</t>
  </si>
  <si>
    <t>1000-026070</t>
  </si>
  <si>
    <t>64CPV06-00218</t>
  </si>
  <si>
    <t>64CPV06-00218 งวดที่3-63-0117-ทุนนวัตกรรมสายอาชีพชั้นสูง ปี 2562 ประเภททุน 5 ปี (ปวช. ต่อเนื่อง ปวส./อนุปริญญา) ระยะที่ 2 ของ วิทยาลัยเทคนิคพระนครศรีอยุธยา</t>
  </si>
  <si>
    <t>1000-026071</t>
  </si>
  <si>
    <t>64CPV06-00219</t>
  </si>
  <si>
    <t>64CPV06-00219 งวดที่3-63-0173-ทุนนวัตกรรมสายอาชีพชั้นสูง ปีการศึกษา 2563 ประเภททุน 5 ปี (ปวช. ต่อเนื่อง ปวส./อนุปริญญา)  ของ วิทยาลัยเกษตรและเทคโนโลยีขอนแก่น</t>
  </si>
  <si>
    <t>1000-026076</t>
  </si>
  <si>
    <t>64CPV06-00220</t>
  </si>
  <si>
    <t>64CPV06-00220 นายรุ่งอนันต์ ศิรินิยมชัย ค่าอาหารและเครื่องดื่ม ในการประชุมนัดบริษัทนำเสนอแนวคิดระบบจ่ายเงินตรง 11 มี.ค. 64</t>
  </si>
  <si>
    <t>1000-026077</t>
  </si>
  <si>
    <t>64CPV06-00221</t>
  </si>
  <si>
    <t>64CPV06-00221 นางสาววนิดา คุณรอด เตรียมงานอบรมเชิงปฏิบัติการเรื่องการจัดทำรายงานการเงิน และการปิดโครงการออนไลน์ (ครั้งที่ 1) วันที่ 25 ก.พ. 64 ณ ห้องประชุมสร้างโอกาส กสศ.</t>
  </si>
  <si>
    <t>1000-026078</t>
  </si>
  <si>
    <t>64CPV06-00222</t>
  </si>
  <si>
    <t>64CPV06-00222 นายสุวิชชา พูนพัฒนสุข ค่าทำงานรายวันของผู้ช่วยงานอาคารสถานที่ วันที่ 8 และ 10-12 มีนาคม 2564</t>
  </si>
  <si>
    <t>1000-026079</t>
  </si>
  <si>
    <t>64CPV06-00223</t>
  </si>
  <si>
    <t>64CPV06-00223 ค่าตอบแทนการลงพื้นที่ติดตามการแนะแนวและค้นหานักศึกษาโครงการทุนนวัตกรรมสายอาชีพชั้นสูง ปี2564 11 มี.ค. 64 วิทยาลัยเทคโนโลยีสยาม</t>
  </si>
  <si>
    <t>1000-026080</t>
  </si>
  <si>
    <t>64CPV06-00224</t>
  </si>
  <si>
    <t>64CPV06-00224 ค่าตอบแทนประชุมชี้แจงสถานศึกษาผ่านการพิจารณาคัดเลือกโครงการทุนนวัตกรรมสายอาชีพชั้นสูง 15 มี.ค. 64</t>
  </si>
  <si>
    <t>1000-026082</t>
  </si>
  <si>
    <t>64CPV06-00225</t>
  </si>
  <si>
    <t>64CPV06-00225 ค่าตอบแทนและค่าอาหารการประชุมคณะอนุกรรมการเตรียมความพร้อมและสนับสนุนในการรับการประเมินผลสัมฤทธิ์การดำเนินงานรอบสามปีของกองทุนเพื่อความเสมอภาคทางการศึกษา ครั้งที่ 1/2564 4 มี.ค</t>
  </si>
  <si>
    <t>1000-026084</t>
  </si>
  <si>
    <t>64CPV06-00226</t>
  </si>
  <si>
    <t>64CPV06-00226 นางสาวอัญชลี สิทธิกุลธร ค่าใช้จ่าย กสศ. ร่วมเป็นเจ้าภาพบำเพ็ญกุศลศพ วันที่ 9 มีนาคม 2564 ณ วัดธาตุทอง กทม.</t>
  </si>
  <si>
    <t>1000-026085</t>
  </si>
  <si>
    <t>64CPV06-00227</t>
  </si>
  <si>
    <t>64CPV06-00227 นางสาวศรีประภา แก้วคันโท ค่าโอนเงินเข้าบัญชีธ.ออมสิน และ ธ.ธกส. เงินอุดหนุน (ส่วนที่ขาด) 11 มี.ค. 64</t>
  </si>
  <si>
    <t>1000-026086</t>
  </si>
  <si>
    <t>64CPV06-00228</t>
  </si>
  <si>
    <t>64CPV06-00228 นายภาณุพงศ์ เขื่อนจนะ ค่าจัดส่งเอกสารประกอบการประชุมพิจารณากลั่นกรองข้อเสนอโครงการทุนนวัตกรรมสายอาชีพชั้นสูง สำหรับผู้เรียนที่มีความต้องการพิเศษ ปี 2564</t>
  </si>
  <si>
    <t>1000-026087</t>
  </si>
  <si>
    <t>64CPV06-00229</t>
  </si>
  <si>
    <t>64CPV06-00229 ค่าตอบแทนและค่าเดินทางการสัมมนาอบรมแนวทางการประเมินโครงการทางสังคม Social impact Assessment 9-10 มี.ค. 64 โรงแรมเดอะควอเตอร์อารีย์</t>
  </si>
  <si>
    <t>1000-026088</t>
  </si>
  <si>
    <t>64CPV06-00230</t>
  </si>
  <si>
    <t>64CPV06-00230 นายกำพล ศรธนะรัตน์ การประชุม Workshop ระบบจัดซื้อจัดจ้างและระบบ E-Form 16 มี.ค. 64</t>
  </si>
  <si>
    <t>1000-026089</t>
  </si>
  <si>
    <t>64CPV06-00231</t>
  </si>
  <si>
    <t>64CPV06-00231 การแลกเปลี่ยนเรียนรู้เพื่อการพัฒนา Core Learning Outcomes กับเครือข่ายการดำเนินงานโครงการโรงเรียนพัฒนาตนเอง TSQP รุ่นที่ 1 16-17 มี.ค. 64</t>
  </si>
  <si>
    <t>1000-026093</t>
  </si>
  <si>
    <t>64CPV06-00232</t>
  </si>
  <si>
    <t>64CPV06-00232 งวดที่3-63-0189-ทุนนวัตกรรมสายอาชีพชั้นสูง ปีการศึกษา 2563 ประเภททุน 2 ปี (ปวส./อนุปริญญา) ของ วิทยาลัยเทคนิคพระนครศรีอยุธยา</t>
  </si>
  <si>
    <t>1000-026095</t>
  </si>
  <si>
    <t>64CPV06-00233</t>
  </si>
  <si>
    <t>64CPV06-00233 งวดที่2-63-0462-ส่งเสริมและพัฒนาอาชีพเกษตรกรรมชุมชนลุ่มน้ำโขงและทำตลาดออนไลน์ ตำบลสังคม อำเภอสังคม จังหวัดหนองคาย</t>
  </si>
  <si>
    <t>1000-026098</t>
  </si>
  <si>
    <t>64CPV06-00234</t>
  </si>
  <si>
    <t>64CPV06-00234 งวดที่1-64-0016-วิจัยสนับสนุนการประเมินเชิงพัฒนา (Developmental Evaluation) ของ กองทุนเพื่อความเสมอภาคทางการศึกษา (กสศ.)</t>
  </si>
  <si>
    <t>1000-026099</t>
  </si>
  <si>
    <t>64CPV06-00235</t>
  </si>
  <si>
    <t>64CPV06-00235 งวดที่3-62-0303-พัฒนาระบบฐานข้อมูลสารสนเทศเพื่อการจัดการศึกษาเชิงพื้นที่</t>
  </si>
  <si>
    <t>1000-026100</t>
  </si>
  <si>
    <t>64CPV06-00236</t>
  </si>
  <si>
    <t>64CPV06-00236 งวดที่2-63-0340-สนับสนุนการพัฒนาครูและโรงเรียนเพื่อยกระดับคุณภาพการศึกษาอย่างต่อเนื่อง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โดยมหาวิทยาลัยขอนแก่น</t>
  </si>
  <si>
    <t>1000-026101</t>
  </si>
  <si>
    <t>64CPV06-00237</t>
  </si>
  <si>
    <t>64CPV06-00237 งวดที่2-63-0307-สนับสนุนการพัฒนาครูและเด็กนอกระบบการศึกษาโดยเครือข่ายเชิงพื้นที่ : ภาคเหนือ (จังหวัดตาก ลำปาง น่าน)</t>
  </si>
  <si>
    <t>1000-026103</t>
  </si>
  <si>
    <t>64CPV06-00238</t>
  </si>
  <si>
    <t>64CPV06-00238 งวดที่3-63-0233-ทุนนวัตกรรมสายอาชีพชั้นสูง สำหรับผู้เรียนที่มีความต้องการพิเศษ ปีการศึกษา 2563 ประเภททุน 2 ปี (ปวส./อนุปริญญา) ของ วิทยาลัยสารพัดช่างเชียงใหม่</t>
  </si>
  <si>
    <t>1000-026104</t>
  </si>
  <si>
    <t>64CPV06-00239</t>
  </si>
  <si>
    <t>64CPV06-00239 งวดที่3-63-0213-ทุนนวัตกรรมสายอาชีพชั้นสูง ปีการศึกษา 2563 ประเภททุน 5 ปี (ปวช. ต่อเนื่อง ปวส./อนุปริญญา) ของ วิทยาลัยเกษตรและเทคโนโลยีอุบลราชธานี</t>
  </si>
  <si>
    <t>1000-026105</t>
  </si>
  <si>
    <t>64CPV06-00240</t>
  </si>
  <si>
    <t>64CPV06-00240 งวดที่3-63-0192-ทุนนวัตกรรมสายอาชีพชั้นสูง ปีการศึกษา 2563 ประเภททุน 5 ปี (ปวช. ต่อเนื่อง ปวส./อนุปริญญา) ของ วิทยาลัยเทคนิคพระนครศรีอยุธยา</t>
  </si>
  <si>
    <t>1000-026107</t>
  </si>
  <si>
    <t>64CPV06-00241</t>
  </si>
  <si>
    <t>64CPV06-00241 งวดที่1-64-0008-สังเคราะห์สาเหตุการหลุดออกจากระบบการศึกษาของนักเรียนในระบบการศึกษาขั้นพื้นฐาน และการศึกษาแนวทางการป้องกันและแก้ไข</t>
  </si>
  <si>
    <t>1000-026109</t>
  </si>
  <si>
    <t>64CPV06-00242</t>
  </si>
  <si>
    <t>64CPV06-00242 อบรมภาษาอังกฤษ หลักสูตร My Class Unlimited นายชนาพิพัฒน์ เด่นนิติรัตน์</t>
  </si>
  <si>
    <t>1000-026122</t>
  </si>
  <si>
    <t>64CPV06-00243</t>
  </si>
  <si>
    <t>64CPV06-00243 PO64000199 บริษัท แอร์-เทค เอนจิเนียริ่ง (ประเทศไทย) จำกัด จัดซื้อแอลกอฮอล์ล้างมือสูตรเจล</t>
  </si>
  <si>
    <t>1000-026125</t>
  </si>
  <si>
    <t>64CPV06-00244</t>
  </si>
  <si>
    <t>64CPV06-00244 PO64000150-2/3 บริษัท ดาต้าฟาร์ม จำกัด -รายงานสรุปการวิเคราะห์ แนะนำและให้คำปรึกษา</t>
  </si>
  <si>
    <t>1000-026127</t>
  </si>
  <si>
    <t>64CPV06-00245</t>
  </si>
  <si>
    <t>64CPV06-00245 PO63000951-2/3 บริษัท ไอ แอนด์ ไอ คอมมิวนิเคชั่น จำกัด รายงานการสรุปการสื่อสารความรู้โครงการฯ</t>
  </si>
  <si>
    <t>1000-026154</t>
  </si>
  <si>
    <t>64CPV06-00246</t>
  </si>
  <si>
    <t>64CPV06-00246 งวดที่2-63-0330-สนับสนุนการพัฒนาครูและโรงเรียนเพื่อยกระดับคุณภาพการศึกษาอย่างต่อเนื่อง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โดยมหาวิทยาลัยศรีปทุม วิทยาเขตชลบุรี</t>
  </si>
  <si>
    <t>1000-026158</t>
  </si>
  <si>
    <t>64CPV06-00247</t>
  </si>
  <si>
    <t>64CPV06-00247 PO64000262 บริษัท เอ็กซ์เซลซิเออร์ ซัพพลายส์ จำกัด จัดซื้อวัสดุเครื่องเขียน อุปกรณ์สำนักงาน และน้ำดื่ม (ชนิดขวด)</t>
  </si>
  <si>
    <t>1000-026160</t>
  </si>
  <si>
    <t>64CPV06-00248</t>
  </si>
  <si>
    <t>64CPV06-00248 PO64000293 บริษัท แอร์-เทค เอนจิเนียริ่ง (ประเทศไทย) จำกัด จัดซื้อแอลกอฮอล์ล้างมือสูตรเจล</t>
  </si>
  <si>
    <t>1000-026162</t>
  </si>
  <si>
    <t>64CPV06-00249</t>
  </si>
  <si>
    <t>64CPV06-00249 PO64000241 นางสาวพัชรดา วรพิพัฒน์ จ้างจัดทำชุดออกแบบรายงานมิติสถานการณ์การศึกษา ที่มีเนื้อหาแปลจาก Global Partnership for Education (GPE)</t>
  </si>
  <si>
    <t>1000-026164</t>
  </si>
  <si>
    <t>64CPV06-00250</t>
  </si>
  <si>
    <t>64CPV06-00250 PO63000954-5/5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</t>
  </si>
  <si>
    <t>1000-026166</t>
  </si>
  <si>
    <t>64CPV06-00251</t>
  </si>
  <si>
    <t>64CPV06-00251 PO64000243-1/3 บริษัท ไนซ์จ๊อบทีม จำกัด จ้างบุคลากรสนับสนุนการดำเนินงานรับรองการจัดประชุม</t>
  </si>
  <si>
    <t>1000-026168</t>
  </si>
  <si>
    <t>64CPV06-00252</t>
  </si>
  <si>
    <t>64CPV06-00252 PO64000106-4/6 นางสาวพัชรดา วรพิพัฒน์ -ชุดกราฟฟิคประจำเดือน กุมภาพันธ์ 2564</t>
  </si>
  <si>
    <t>1000-026170</t>
  </si>
  <si>
    <t>64CPV06-00253</t>
  </si>
  <si>
    <t>64CPV06-00253 PO63000886-5/12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ม.ค.64</t>
  </si>
  <si>
    <t>1000-026172</t>
  </si>
  <si>
    <t>64CPV06-00254</t>
  </si>
  <si>
    <t>64CPV06-00254 PO63000886-4/12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ธ.ค.63</t>
  </si>
  <si>
    <t>1000-026174</t>
  </si>
  <si>
    <t>64CPV06-00255</t>
  </si>
  <si>
    <t>64CPV06-00255 PO63000886-3/12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พ.ย.63</t>
  </si>
  <si>
    <t>1000-026176</t>
  </si>
  <si>
    <t>64CPV06-00256</t>
  </si>
  <si>
    <t>64CPV06-00256 PO64000147 บริษัท กู๊ด อินโฟ แอนด์ แมเนจเมนท์ จำกัด จ้างบริการประสานติดตามเงินบริจาค ภายใต้โครงการพัฒนาระบบและทีมจัดการบัญชีการเงินงานบริจาคที่มีมาตรฐาน</t>
  </si>
  <si>
    <t>1000-026178</t>
  </si>
  <si>
    <t>64CPV06-00257</t>
  </si>
  <si>
    <t>64CPV06-00257 PO63001016-2/3 บริษัท บุ๊คสเคป พลัส จำกัด -รายงานความก้าวหน้าโครงการฯ ครั้งที่ 1</t>
  </si>
  <si>
    <t>1000-026179</t>
  </si>
  <si>
    <t>64CPV06-00258</t>
  </si>
  <si>
    <t>64CPV06-00258 นางสาวกมลวรรณ พลับจีน (ลูกหนี้เงินยืม) 024864 การประชุมเชิงปฏิบัติการเพื่อร่วมออกแบบแนวทาวการขับเคลื่อนโครงการสนับสนุนการพัฒนาครูและเด็กนอกระบบการศึกษา ปี2564 25 มี.ค. 64</t>
  </si>
  <si>
    <t>1000-026181</t>
  </si>
  <si>
    <t>64CPV06-00259</t>
  </si>
  <si>
    <t>64CPV06-00259 PO63001018-2/3 บริษัท เนชั่น โพส จำกัด -รายงานความก้าวหน้าโครงการฯ</t>
  </si>
  <si>
    <t>1000-026183</t>
  </si>
  <si>
    <t>64CPV06-00260</t>
  </si>
  <si>
    <t>64CPV06-00260 PO64000088 นางสาว กุลระวี สุขีโมกข์ งานเขียนเชิงวิชาการด้านความเสมอภาคทางการศึกษา</t>
  </si>
  <si>
    <t>1000-026189</t>
  </si>
  <si>
    <t>64CPV06-00261</t>
  </si>
  <si>
    <t>64CPV06-00261 PO64000221 บริษัท เทเลเมดิก้า จำกัด โครงการโปรแกรมช่วยเหลือพนักงาน</t>
  </si>
  <si>
    <t>1000-026191</t>
  </si>
  <si>
    <t>64CPV06-00262</t>
  </si>
  <si>
    <t>64CPV06-00262 PO64000197-2/12 บริษัท โปรเฟสชันนัล อินเทอนัลออดิทเซอร์วิส จำกัด รายงานการดำเนินงานตามขอบเขตงานประจำเดือน กุมภาพันธ์ 2564</t>
  </si>
  <si>
    <t>1000-026193</t>
  </si>
  <si>
    <t>64CPV06-00263</t>
  </si>
  <si>
    <t>64CPV06-00263 PO63000907 บริษัท อินโนวิซ โซลูชั่นส์ จำกัด ซื้อการรักษาระบบ ERP</t>
  </si>
  <si>
    <t>1000-026195</t>
  </si>
  <si>
    <t>64CPV06-00264</t>
  </si>
  <si>
    <t>64CPV06-00264 PO63000908 บริษัท อินโนวิซ โซลูชั่นส์ จำกัด ซื้อการต่อลิขสิทธิ์ค่าบำรุงรักษาซอฟร์แวร์ ของระบบ Microsoft Dynamics AX 2012</t>
  </si>
  <si>
    <t>1000-026197</t>
  </si>
  <si>
    <t>64CPV06-00265</t>
  </si>
  <si>
    <t>64CPV06-00265 PO63000826-5/6 นายอเนก ปิ๋วธัญญา จ้างเหมาบริการถ่ายรูป</t>
  </si>
  <si>
    <t>1000-026199</t>
  </si>
  <si>
    <t>64CPV06-00266</t>
  </si>
  <si>
    <t>64CPV06-00266 PO64000207 บริษัท กู๊ด เน็ตเวิร์ค จำกัด จ้างจัดการประชุมร่วมของผู้บริหาร เจ้าหน้าที่สถานศึกษาและกองทุนเพื่อความเสมอภาคทางการศึกษา โครงการทุนนวัตกรรมสายอาชีพชั้นสูง</t>
  </si>
  <si>
    <t>1000-026201</t>
  </si>
  <si>
    <t>64CPV06-00267</t>
  </si>
  <si>
    <t>64CPV06-00267 PO64000297-1/4 บริษัท มีไฟร์โซลูชั่น จำกัด โครงการจัดจ้างบริหารจัดการตรวจสอบและติดตามสถานศึกษาโครงการจัดสรรเงินอุดหนุนนักเรียนยากจนพิเศษแบบมีเงื่อนไข (นักเรียนทุนเสมอภาค)</t>
  </si>
  <si>
    <t>1000-026203</t>
  </si>
  <si>
    <t>64CPV06-00268</t>
  </si>
  <si>
    <t>64CPV06-00268 PO64000242 บริษัท หน้ากลม จำกัด จ้างจัดทำสื่อวีดีโอขนาดสั้นเพื่อขยายผล "โครงการพัฒนาครูและโรงเรียนเพื่อยกระดับคุณภาพการศึกษาอย่างต่อเนื่อง (TSQP)”</t>
  </si>
  <si>
    <t>1000-026205</t>
  </si>
  <si>
    <t>64CPV06-00269</t>
  </si>
  <si>
    <t>64CPV06-00269 PO63000971-3/3 บริษัท ไอรีครูท จำกัด -รายงานสรุปผลการจัดเก็บข้อมูลในระบบ</t>
  </si>
  <si>
    <t>1000-026207</t>
  </si>
  <si>
    <t>64CPV06-00270</t>
  </si>
  <si>
    <t>64CPV06-00270 PO64000301 บริษัท กู๊ด อินโฟ แอนด์ แมเนจเมนท์ จำกัด จ้างผลิตและจัดสรรชุดการเรียนรู้เสริมทักษะ</t>
  </si>
  <si>
    <t>1000-026209</t>
  </si>
  <si>
    <t>64CPV06-00271</t>
  </si>
  <si>
    <t>64CPV06-00271 PO64000218 บริษัท เนสท์เล่ (ไทย) จำกัด โครงการจัดหาผลิตภัณฑ์เครื่องดื่มกาแฟใน</t>
  </si>
  <si>
    <t>1000-026211</t>
  </si>
  <si>
    <t>64CPV06-00272</t>
  </si>
  <si>
    <t>64CPV06-00272 PO64000283 บริษัท เอสอีเอเชีย ลีดาเวชั่น เซ็นเตอร์ จำกัด ซื้อแบบประเมินทางจิตวิทยาสำหรับ</t>
  </si>
  <si>
    <t>1000-026213</t>
  </si>
  <si>
    <t>64CPV06-00273</t>
  </si>
  <si>
    <t>64CPV06-00273 PO64000226 บริษัท อินฟลูเอนเซอร์ จำกัด จ้างบริหารจัดการประชุมชี้แจงโครงการ</t>
  </si>
  <si>
    <t>1000-026215</t>
  </si>
  <si>
    <t>64CPV06-00274</t>
  </si>
  <si>
    <t>64CPV06-00274 PO64000145-2/6 บริษัท ไนซ์จ๊อบทีม จำกัด -ประจำงวดที่ 2 เดือนกุมภาพันธ์ 2564</t>
  </si>
  <si>
    <t>1000-026217</t>
  </si>
  <si>
    <t>64CPV06-00275</t>
  </si>
  <si>
    <t>64CPV06-00275 NEWPO64000128-2/3 บริษัท ไนซ์จ๊อบทีม จำกัด จ้างบุคลากรเพื่อดำเนินงานเอกสารฝ่ายกฎหมาย เดือนกุมภาพันธ์ 2564</t>
  </si>
  <si>
    <t>1000-026219</t>
  </si>
  <si>
    <t>64CPV06-00276</t>
  </si>
  <si>
    <t>64CPV06-00276 PO64000126-2/3 บริษัท ไนซ์จ๊อบทีม จำกัด จ้างบุคลากรเพื่อจัดทำเอกสารสัญญาโครงการ เดือนกุมภาพันธ์ 2564</t>
  </si>
  <si>
    <t>1000-026221</t>
  </si>
  <si>
    <t>64CPV06-00277</t>
  </si>
  <si>
    <t>64CPV06-00277 PO64000141-2/3 บริษัท ไนซ์จ๊อบทีม จำกัด -ประจำงวดที่ 2 เดือนกุมภาพันธ์ 2564</t>
  </si>
  <si>
    <t>1000-026224</t>
  </si>
  <si>
    <t>64CPV06-00278</t>
  </si>
  <si>
    <t>64CPV06-00278 PO64000078-3/11 บริษัท พีพี เซอร์วิซ แอนด์ คอนซัลท์ จำกัด โครงการศูนย์ตรวจรายงานการเงินของโครงการสนับสนุนทุนให้แก่ภาคีร่วมดำเนินงาน</t>
  </si>
  <si>
    <t>1000-026227</t>
  </si>
  <si>
    <t>64CPV06-00279</t>
  </si>
  <si>
    <t>64CPV06-00279 PO63000943-2/2 บริษัท ทูมีนา จำกัด -รายงานสรุปการบริหารจัดการงานประชุม</t>
  </si>
  <si>
    <t>1000-026231</t>
  </si>
  <si>
    <t>64CPV06-00280</t>
  </si>
  <si>
    <t>64CPV06-00280 PO63000734 นาย กิตติศักดิ์ บินสมประสงค์ จัดจ้างตรวจสอบรายงานการเงินโครงการครูรัก(ษ์)ถิ่น มหาวิทยาลัยราชภัฏกาญจนบุรี รุ่นที่ 1 ปีการศึกษา 2563 เพื่อปิดโครงการรับทุน</t>
  </si>
  <si>
    <t>1000-026228</t>
  </si>
  <si>
    <t>64CPV06-00281</t>
  </si>
  <si>
    <t>64CPV06-00281 นางสาวเสาวลักษณ์ กมลนาวิน (ลูกหนี้เงินยืม) 025064 ค่าลงพื้นที่พิธีมอบทุนการศึกษา KPMG มอบโอกาสทางการศึกษา โครงการสนับสนุนการศึกษาแก่นักเรียนที่ขาดแคลนทุนทรัพย์และด้อยโอกาส 26 มี.ค. 64</t>
  </si>
  <si>
    <t>1000-026229</t>
  </si>
  <si>
    <t>64CPV06-00282</t>
  </si>
  <si>
    <t>64CPV06-00282 นางสาววรางคณา สิ่งสม (ลูกหนี้เงินยืม)  025264 การประชุมคณะอนุกรรมการกำกับทิศทางโครงการพัฒนาระบบทดลองการพัฒนาทักษะแรงงานที่ขาดแคลนทุนทรัพย์และด้อยโอกาศ ครั้งที่ 2/2564 26  มี.ค</t>
  </si>
  <si>
    <t>1000-026234</t>
  </si>
  <si>
    <t>64CPV06-00283</t>
  </si>
  <si>
    <t>64CPV06-00283 PO64000285 บริษัท ท็อป อัพ ออร์แกไนซ์ จำกัดจ้างบริหารจัดการประชุมเชิงปฏิบัติการเพื่อ</t>
  </si>
  <si>
    <t>1000-026236</t>
  </si>
  <si>
    <t>64CPV06-00284</t>
  </si>
  <si>
    <t>64CPV06-00284 PO63000485-10/12บริษัท คอนแทค ไซแอนตีส 2006 จำกัด ค่าบริการกำจัดปลวก มด แมลงสาบ หนู</t>
  </si>
  <si>
    <t>1000-026238</t>
  </si>
  <si>
    <t>64CPV06-00285</t>
  </si>
  <si>
    <t>64CPV06-00285 PO63000400-4/4 บริษัท ดิสรัปท์ เทคโนโลยี เวนเจอร์ จำกัด รายงานผลการบริหารจัดการโครงการฯ</t>
  </si>
  <si>
    <t>1000-026240</t>
  </si>
  <si>
    <t>64CPV06-00286</t>
  </si>
  <si>
    <t>64CPV06-00286 PO64000236-1/6 บริษัท เอาท์ซอร์สซิ่ง แฟคทอรี่ จำกัด จ้างพนักงานรับ-ส่งเอกสารประจำสำนักงาน</t>
  </si>
  <si>
    <t>1000-026242</t>
  </si>
  <si>
    <t>64CPV06-00287</t>
  </si>
  <si>
    <t>64CPV06-00287 PO63000810 นาย บรรณสรณ์ ผาแดง จ้างตรวจสอบรายงานการเงินโครงการครูรัก(ษ์)ถิ่น มหาวิทยาลัยกาฬสินธุ์ รุ่นที่ 1</t>
  </si>
  <si>
    <t>1000-026245</t>
  </si>
  <si>
    <t>64CPV06-00288</t>
  </si>
  <si>
    <t>64CPV06-00288 PO63000995-2/3 บริษัท เจตนาดี รีพับลิค จำกัด รายงานความก้าวหน้าและสื่อที่ถ่ายทอดเรื่องราว</t>
  </si>
  <si>
    <t>1000-026246</t>
  </si>
  <si>
    <t>64CPV06-00289</t>
  </si>
  <si>
    <t>64CPV06-00289 นางสาวมนัญญา ชูพยัคฆ์ ค่าช่วยเหลือทำศพแก่มารดาของผู้ปฏิบัติงานที่ถึงแก่กรรม ตามระเบียบกองทุนเพื่อความเสมอภาคทางการศึกษา ว่าด้วยการบริหารงานบุคคล 6 มี.ค. 64</t>
  </si>
  <si>
    <t>1000-026247</t>
  </si>
  <si>
    <t>64CPV06-00290</t>
  </si>
  <si>
    <t>64CPV06-00290 นางสาวกุลธิดา ทรัพย์ไพศาล ค่าพวงหลีดในนาม กองทุนเพื่อความเสมอภาคทางการศึกษา ว่าด้วยการบริหารงานบุคคล 6 มี.ค. 64</t>
  </si>
  <si>
    <t>1000-026250</t>
  </si>
  <si>
    <t>64CPV06-00291</t>
  </si>
  <si>
    <t>64CPV06-00291 งวดที่2-62-0435-พัฒนานวัตกรรมเครือข่ายสถานศึกษาเพื่อความเสมอภาคทางการศึกษา</t>
  </si>
  <si>
    <t>1000-026251</t>
  </si>
  <si>
    <t>64CPV06-00292</t>
  </si>
  <si>
    <t>64CPV06-00292 นางสาวเสาวลักษณ์ กมลนาวิน (ลูกหนี้เงินยืม) 024964 การประชุมพิจารณากลั่นกรองแบบเสนอชื่อโครงการทุนการศึกษา ทุนก้าวเพื่อน้อง ปี2564 ผู้ทรงคุณวุฒิ 27-28 มี.ค. 64 08.00-17.00 อิมแพ</t>
  </si>
  <si>
    <t>1000-026252</t>
  </si>
  <si>
    <t>64CPV06-00293</t>
  </si>
  <si>
    <t>64CPV06-00293 นางสาววนิดา คุณรอด (ลูกหนี้เงินยืม) 025464 การอบรมเชิงปฏิบัติการเรื่อง การประเมินผลกลุ่มเป้าหมายและการจัดทำเอกสารปิดโครงการให้กับหน่วยพัฒนาอาชีพในโครงการพัฒนาทักษะอาชีพ สำหรับ</t>
  </si>
  <si>
    <t>1000-026253</t>
  </si>
  <si>
    <t>64CPV06-00294</t>
  </si>
  <si>
    <t>64CPV06-00294 นางสาวมนัญญา ชูพยัคฆ์ (ลูกหนี้เงินยืม) 025364 อบรมการใช้ Application การคัดกรองกลุ่มเป้าหมายโครงการจัดการศึกษาเชิงพื้นที่เพื่อความเสมอภาคทางการศึกษา จังหวัดกาญจนบุรี ระยะที่2</t>
  </si>
  <si>
    <t>1000-026281</t>
  </si>
  <si>
    <t>64CPV06-00295</t>
  </si>
  <si>
    <t>64CPV06-00295 64PA000231 นางสาววาสินี แย้มดี (ลูกหนี้เงินยืม) 025164 การประชุมเชิงปฏิบัติการด้านการบริหารจัดการงานอย่างสร้างสรรค์ ภายใต้หัวข้อ เราจะใช้ความคิดสร้างสรรค์ในงานได้อย่างไร เราได้ใช้ความคิด</t>
  </si>
  <si>
    <t>1000-026282</t>
  </si>
  <si>
    <t>64CPV06-00296</t>
  </si>
  <si>
    <t>64CPV06-00296 เงินเดือนบุคคลากร ประจำเดือน มีนาคม 2564</t>
  </si>
  <si>
    <t>1000-026290</t>
  </si>
  <si>
    <t>64CPV06-00297</t>
  </si>
  <si>
    <t>64CPV06-00297 บริษัทหลักทรัพย์จัดการกองทุน ทิสโก้ จำกัด นำส่งเงินกองทุนสำรองเลี้ยงชีพ เดือนมีนาคม 2564</t>
  </si>
  <si>
    <t>1000-026284</t>
  </si>
  <si>
    <t>64CPV06-00298</t>
  </si>
  <si>
    <t>64CPV06-00298 PO63000132 น.ส.นนทวรรณ ยมจินดา จัดจ้างตรวจสอบรายงานการเงินโครงการครูรัก(ษ์)ถิ่น มหาวิทยาลัยราชภัฏพิบูลสงคราม รุ่นที่ 1 ปีการศึกษา 2563  จำนวน 1 รายการ</t>
  </si>
  <si>
    <t>1000-026285</t>
  </si>
  <si>
    <t>64CPV06-00299</t>
  </si>
  <si>
    <t>64CPV06-00299 64PA000232 นางสาวศรีประภา แก้วคันโท (ลูกหนี้เงินยืม)  025564 ค่าตอบแทนเข้าร่วมประชุม Mr.Paul Collard 30 มี.ค. - 7 เม.ย. 64 08.30-17.00 กสศ</t>
  </si>
  <si>
    <t>1000-026286</t>
  </si>
  <si>
    <t>64CPV06-00300</t>
  </si>
  <si>
    <t>64CPV06-00300 64PA000234 นางสาวรัตน์ศิมา ผิวพรรณ (ลูกหนี้เงินยืม) 024664 การประชุมคณะอนุกรรมการตรวจสอบภายใน ครั้งที่ 3/2564 31 มี.ค. 64 09.30-12.30 กรมบัญชีกลาง</t>
  </si>
  <si>
    <t>1000-026287</t>
  </si>
  <si>
    <t>64CPV06-00301</t>
  </si>
  <si>
    <t>64CPV06-00301 64PA000233 นางสาววาสินี แย้มดี (ลูกหนี้เงินยืม) 025664 การประชุมเชิงปฏิบัติการด้านการบริหารจัดการงานอย่างสร้างสรรค์ PLC of EEF - How to build the team learning with Paul Collard 31 มี.ค.</t>
  </si>
  <si>
    <t>1000-026329</t>
  </si>
  <si>
    <t>64CPV06-00302</t>
  </si>
  <si>
    <t>64CPV06-00302 ค่าธรรมเนียมธนาคารกรุงไทย7424 มีนาคม week3</t>
  </si>
  <si>
    <t>1000-026334</t>
  </si>
  <si>
    <t>64CPV06-00303</t>
  </si>
  <si>
    <t>64CPV06-00303 สมาคมผู้ตรวจสอบภายในแห่งประเทศไทย ค่าธรรมเนียมการสมัครสอบวุฒิบัตรสากล CIA 23 มี.ค. 64</t>
  </si>
  <si>
    <t>1000-026340</t>
  </si>
  <si>
    <t>64CPV06-00304</t>
  </si>
  <si>
    <t>64CPV06-00304 64PA000235 นางสาววัชรี กิจพิทักษ์ (ลูกหนี้เงินยืม) 025864 ค่าเดินทางรถตู้สำนักงาน 1-30 เม.ย. 64 08.00-17.00 กสศ.</t>
  </si>
  <si>
    <t>1000-026390</t>
  </si>
  <si>
    <t>64CPV06-00305</t>
  </si>
  <si>
    <t>64CPV06-00305 งบ C คืนงบ F รับคืน</t>
  </si>
  <si>
    <t>1000-026398</t>
  </si>
  <si>
    <t>64CPV06-00306</t>
  </si>
  <si>
    <t>64CPV06-00306 งบ C คืนงบ F</t>
  </si>
  <si>
    <t>1000-026401</t>
  </si>
  <si>
    <t>64CPV06-00307</t>
  </si>
  <si>
    <t>64CPV06-00307 งบ C คืนงบ F</t>
  </si>
  <si>
    <t>1000-026421</t>
  </si>
  <si>
    <t>64CPV06-00308</t>
  </si>
  <si>
    <t>64CPV06-00308 PO64000007-5/12 นางสาว ฝานฝัน ยมศรีเคน จ้างเหมาบริการบุคคลเพื่อปฏิบัติงานธุรการฝ่ายบัญชีและการเงิน เดือน มีนาคม 64</t>
  </si>
  <si>
    <t>1000-026424</t>
  </si>
  <si>
    <t>64CPV06-00309</t>
  </si>
  <si>
    <t>64CPV06-00309 PO64000171-3/12 นางสาวฐิติมา เปรมประเสริฐ -งวดที่ 3 เดือน มี.ค. 64</t>
  </si>
  <si>
    <t>1000-026429</t>
  </si>
  <si>
    <t>64CPV06-00310</t>
  </si>
  <si>
    <t>64CPV06-00310 PO64000089-5/12 น.ส. ชูสะอาด กันธรส ส่งมอบงวดที่ 5 เดือน มีนาคม 2564</t>
  </si>
  <si>
    <t>1000-026431</t>
  </si>
  <si>
    <t>64CPV06-00311</t>
  </si>
  <si>
    <t>64CPV06-00311 PO64000177-3/12 น.ส. ศิริพรรณ สิงห์ห่วง -รายงานสรุปผลการดำเนินงาน งวดที่ 3</t>
  </si>
  <si>
    <t>1000-026433</t>
  </si>
  <si>
    <t>64CPV06-00312</t>
  </si>
  <si>
    <t>64CPV06-00312 PO64000298-1/12 นางสาว สุธิตา สิทธิคุ้มวงศ์ จ้างเจ้าหน้าที่สนับสนุนสำนักนวัตกรรม เดือนมีนาคม 2564</t>
  </si>
  <si>
    <t>1000-026435</t>
  </si>
  <si>
    <t>64CPV06-00313</t>
  </si>
  <si>
    <t>64CPV06-00313 PO64000185-3/12 นางสาว นิตยา โภคพูลผล -รายงานสรุปผลการดำเนินงาน งวดที่ 3 เดือนมีนาคม 2564</t>
  </si>
  <si>
    <t>1000-026437</t>
  </si>
  <si>
    <t>64CPV06-00314</t>
  </si>
  <si>
    <t>64CPV06-00314 PO64000231-2/12 นางสาว ชุติวีร์ โตมี -รายงานสรุปผลการดำเนินงาน งวดที่ 2 เดือน มีนาคม 2564</t>
  </si>
  <si>
    <t>1000-026439</t>
  </si>
  <si>
    <t>64CPV06-00315</t>
  </si>
  <si>
    <t>64CPV06-00315 PO64000247-2/12 นางสาว ศิริวรรณ คงเมฆา -รายงานสรุปผลการดำเนินงาน งวดที่ 2 เดือนมีนาคม 2564</t>
  </si>
  <si>
    <t>1000-026441</t>
  </si>
  <si>
    <t>64CPV06-00316</t>
  </si>
  <si>
    <t>64CPV06-00316 PO64000252-2/12 นางสาว พรทิพย์ บุญฉ่ำ -รายงานสรุปผลการดำเนินงาน งวดที่ 2 เดือนมีนาคม 2564</t>
  </si>
  <si>
    <t>1000-026443</t>
  </si>
  <si>
    <t>64CPV06-00317</t>
  </si>
  <si>
    <t>64CPV06-00317 PO64000153-3/3 นางสาว ปิยวรรณ สุขนุกูล -จ้างเจ้าหน้าที่ธุรการ สำนักธรรมาภิบาลและบริหารทั่วไป งวดที่ 3 เดือนมีนาคม 2564</t>
  </si>
  <si>
    <t>1000-026445</t>
  </si>
  <si>
    <t>64CPV06-00318</t>
  </si>
  <si>
    <t>64CPV06-00318 PO64000143-3/12 นางสาว เต็มพัน ภู่ศิริพันธ์ -รายงานสรุปผลการดำเนินงาน งวดที่ 3 งวดเดือนมีนาคม 2564</t>
  </si>
  <si>
    <t>1000-026447</t>
  </si>
  <si>
    <t>64CPV06-00319</t>
  </si>
  <si>
    <t>64CPV06-00319 PO63000610-9/10 นางสาว พรประภา พงษารัตน์ รายงานสรุปผลการดำเนินงาน งวดที่ 9 เดือนมีนาคม2564</t>
  </si>
  <si>
    <t>1000-026449</t>
  </si>
  <si>
    <t>64CPV06-00320</t>
  </si>
  <si>
    <t>64CPV06-00320 PO63000356-12/12 นางสาวปภาณี ยมนัตถ์ รายงานสรุปผลการดำเนินงาน งวดที่ ๑๒ เดือนมีนาคม 2564</t>
  </si>
  <si>
    <t>1000-026451</t>
  </si>
  <si>
    <t>64CPV06-00321</t>
  </si>
  <si>
    <t>64CPV06-00321 PO63000357-12/12 นางสาวยุลตา จินดาศิริอรุณ รายงานสรุปผลการทำงาน งวดที่๑๒ เดือนมีนาคม 2564</t>
  </si>
  <si>
    <t>1000-026453</t>
  </si>
  <si>
    <t>64CPV06-00322</t>
  </si>
  <si>
    <t>64CPV06-00322 PO64000008-5/6 นายจิรายุส พุทธาภิบาลกุล -รายงานผลการปฏิบัติงานประจำเดือน มีนาคม 2564</t>
  </si>
  <si>
    <t>1000-026474</t>
  </si>
  <si>
    <t>64CPV06-00323</t>
  </si>
  <si>
    <t>64CPV06-00323 เบิกชดเชยเงินสดย่อย ครั้งที่ 7/2564 PC#7/2564 เดือนมีนาคม 2564</t>
  </si>
  <si>
    <t>1000-026475</t>
  </si>
  <si>
    <t>64CPV06-00324</t>
  </si>
  <si>
    <t>64CPV06-00324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</si>
  <si>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1000-026476</t>
  </si>
  <si>
    <t>64CPV06-00325</t>
  </si>
  <si>
    <t>64CPV06-00325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</si>
  <si>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1000-026477</t>
  </si>
  <si>
    <t>64CPV06-00326</t>
  </si>
  <si>
    <t>64CPV06-00326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</si>
  <si>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1000-026478</t>
  </si>
  <si>
    <t>64CPV06-00327</t>
  </si>
  <si>
    <t>64CPV06-00327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</si>
  <si>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1000-026479</t>
  </si>
  <si>
    <t>64CPV06-00328</t>
  </si>
  <si>
    <t>64CPV06-00328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</si>
  <si>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1000-026481</t>
  </si>
  <si>
    <t>64CPV06-00329</t>
  </si>
  <si>
    <t>64CPV06-00329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</si>
  <si>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1000-026545</t>
  </si>
  <si>
    <t>64CPV06-00330</t>
  </si>
  <si>
    <t>64CPV06-00330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</si>
  <si>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1000-026546</t>
  </si>
  <si>
    <t>64CPV06-00331</t>
  </si>
  <si>
    <t>64CPV06-00331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</si>
  <si>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1000-026547</t>
  </si>
  <si>
    <t>64CPV06-00332</t>
  </si>
  <si>
    <t>64CPV06-00332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</si>
  <si>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1000-026548</t>
  </si>
  <si>
    <t>64CPV06-00333</t>
  </si>
  <si>
    <t>64CPV06-00333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</si>
  <si>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1000-026549</t>
  </si>
  <si>
    <t>64CPV06-00334</t>
  </si>
  <si>
    <t>64CPV06-00334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</si>
  <si>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1000-026550</t>
  </si>
  <si>
    <t>64CPV06-00335</t>
  </si>
  <si>
    <t>64CPV06-00335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</si>
  <si>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1000-026551</t>
  </si>
  <si>
    <t>64CPV06-00336</t>
  </si>
  <si>
    <t>64CPV06-00336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</si>
  <si>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1000-026552</t>
  </si>
  <si>
    <t>64CPV06-00337</t>
  </si>
  <si>
    <t>64CPV06-00337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</si>
  <si>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1000-026553</t>
  </si>
  <si>
    <t>64CPV06-00338</t>
  </si>
  <si>
    <t>64CPV06-00338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</si>
  <si>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1000-026554</t>
  </si>
  <si>
    <t>64CPV06-00339</t>
  </si>
  <si>
    <t>64CPV06-00339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</si>
  <si>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1000-026555</t>
  </si>
  <si>
    <t>64CPV06-00340</t>
  </si>
  <si>
    <t>64CPV06-00340 64PC000012 สำนักบริหารเงินอุดหนุน ผู้ขาดแคลนทุนทรัพย์ (เงินอุดหนุนยากจนพิเศษ) โครงการจัดสรรเงินอุดหนุนนักเรียนทุนเสมอภาค กลุ่มคัดกรองใหม่ ประจำภาคเรียนที่ 2/2563 รวม 3 สังกัด โอนเข้าบัญช</t>
  </si>
  <si>
    <t>1000-026737</t>
  </si>
  <si>
    <t>64CPV06-00341</t>
  </si>
  <si>
    <t>64CPV06-00341 ขายกองทุนเปิดเค บริหารงาน (K-CASH) บลจ.กสิกรไทย จากธนาคารทหารไทย 559-2</t>
  </si>
  <si>
    <t>1000-026992</t>
  </si>
  <si>
    <t>64CPV06-00342</t>
  </si>
  <si>
    <t>64CPV06-00342 ค่าธรรมเนียมธนาคารกรุงไทย7424 มีนาคม</t>
  </si>
  <si>
    <t>1000-026561</t>
  </si>
  <si>
    <t>64CPV07-00001</t>
  </si>
  <si>
    <t>64CPV07-00001 กรมสรรพากร นำส่ง ภงด.1 ประจำเดือน มีนาคม 2564</t>
  </si>
  <si>
    <t>1000-026567</t>
  </si>
  <si>
    <t>64CPV07-00002</t>
  </si>
  <si>
    <t>64CPV07-00002 กรมสรรพากร นำส่ง ภงด.3 53 ประจำเดือน มีนาคม 2564</t>
  </si>
  <si>
    <t>1000-026306</t>
  </si>
  <si>
    <t>64CPV07-00003</t>
  </si>
  <si>
    <t>64CPV07-00003 งวดที่2-63-0376-พัฒนาทักษะสู่อาชีพทางเลือกของกลุ่มชาติพันธุ์ชาวเลจังหวัดพังงา</t>
  </si>
  <si>
    <t>1000-026308</t>
  </si>
  <si>
    <t>64CPV07-00004</t>
  </si>
  <si>
    <t>64CPV07-00004 งวดที่2-63-0391-เกษตรวิถีใหม่พัฒนาอาชีพกลุ่มสตรีแบบขั้นบันไดจากพื้นที่เรียนรู้สู่ชุมชนอย่างยั่งยืน</t>
  </si>
  <si>
    <t>1000-026312</t>
  </si>
  <si>
    <t>64CPV07-00005</t>
  </si>
  <si>
    <t>64CPV07-00005 งวดที่2-63-0254-สนับสนุนการพัฒนาครูและเด็กนอกระบบการศึกษาโดยเครือข่ายเชิงพื้นที่ : ภาคเหนือ (กลุ่มเด็กและเยาวชนชนเผ่าพื้นเมือง ในจังหวัดเชียงรายและเชียงใหม่)</t>
  </si>
  <si>
    <t>1000-026314</t>
  </si>
  <si>
    <t>64CPV07-00006</t>
  </si>
  <si>
    <t>64CPV07-00006 งวดที่2-63-0287-โครงการสนับสนุนการพัฒนาครูและเด็กนอกระบบการศึกษาโดยเครือข่ายเชิงพื้นที่ : เครือข่ายเยาวชน ภาคกลาง 9 จังหวัด</t>
  </si>
  <si>
    <t>1000-026317</t>
  </si>
  <si>
    <t>64CPV07-00007</t>
  </si>
  <si>
    <t>64CPV07-00007 งวดที่2-63-0272-สนับสนุนการพัฒนาครูและเด็กนอกระบบการศึกษาโดยเครือข่ายเชิงพื้นที่ :  ภาคเหนือ (จังหวัดเชียงราย)</t>
  </si>
  <si>
    <t>1000-026319</t>
  </si>
  <si>
    <t>64CPV07-00008</t>
  </si>
  <si>
    <t>64CPV07-00008 งวดที่2-63-0292-สนับสนุนการพัฒนาครูและเด็กนอกระบบการศึกษาโดยเครือข่ายเชิงพื้นที่ :  ภาคกลาง (พื้นที่คลองเตย)</t>
  </si>
  <si>
    <t>1000-026323</t>
  </si>
  <si>
    <t>64CPV07-00009</t>
  </si>
  <si>
    <t>64CPV07-00009 งวดที่2-63-0477-วิจัยและพัฒนานวัตกรรม Growth Mindset และ Executive Function เพื่อความเสมอภาคทางการศึกษา</t>
  </si>
  <si>
    <t>1000-026324</t>
  </si>
  <si>
    <t>64CPV07-00010</t>
  </si>
  <si>
    <t>64CPV07-00010 งวดที่2-63-0247-การประเมินผลโครงการจัดการศึกษาเชิงพื้นที่เพื่อความเสมอภาคทางการศึกษา ปีงบประมาณ 2563</t>
  </si>
  <si>
    <t>1000-026325</t>
  </si>
  <si>
    <t>64CPV07-00011</t>
  </si>
  <si>
    <t>64CPV07-00011 งวดที่2-63-0371-การพัฒนาทักษะอาชีพช่างอุตสาหกรรมและเทคโนโลยี แก่เยาวชนในสถานพินิจและคุ้มครองเด็กและเยาวชน จังหวัดนครพนม เพื่อยกระดับสู่มาตรฐานฝีมือแรงงานแห่งชาติ</t>
  </si>
  <si>
    <t>1000-026326</t>
  </si>
  <si>
    <t>64CPV07-00012</t>
  </si>
  <si>
    <t>64CPV07-00012 งวดที่2-63-0490-การพัฒนาต้นแบบธุรกิจชุมชนด้อยโอกาสเพื่อความอยู่รอดในภาวะวิกฤติ : โดยใช้ฐานกลุ่มสตรีที่แปรรูปกล้วยหอมทองฉาบปลอดสารพิษ</t>
  </si>
  <si>
    <t>1000-026327</t>
  </si>
  <si>
    <t>64CPV07-00013</t>
  </si>
  <si>
    <t>64CPV07-00013 งวดที่2-63-0529-การยกระดับผลิตภัณฑ์ผ้า ภายใต้ตราสินค้า “ผ้าภูซาง”</t>
  </si>
  <si>
    <t>1000-026358</t>
  </si>
  <si>
    <t>64CPV07-00014</t>
  </si>
  <si>
    <t>64CPV07-00014 งวดที่2/3-63-0358-พัฒนาระบบเพื่อสนับสนุนการติดตาม และประเมินพัฒนาการกลุ่มเป้าหมายของกองทุนเพื่อความเสมอภาคทางการศึกษา</t>
  </si>
  <si>
    <t>1000-026359</t>
  </si>
  <si>
    <t>64CPV07-00015</t>
  </si>
  <si>
    <t>64CPV07-00015 งวดที่2/3-63-0284-จัดทำต้นแบบระบบฐานข้อมูลเพื่อการเยี่ยมบ้าน  การสำรวจความเสี่ยงและส่งต่อข้อมูล เพื่อการดูแลและช่วยเหลือนักเรียนทุนเสมอภาค</t>
  </si>
  <si>
    <t>1000-026360</t>
  </si>
  <si>
    <t>64CPV07-00016</t>
  </si>
  <si>
    <t>64CPV07-00016 64PA000236 นายณัฐกฤษณ์ มาถนอม (ลูกหนี้เงินยืม) 025964 เพื่อจัดประชุม Workshop ระบบ PMS  เพื่อรับฟังความคิดเห็นผู้ที่เกี่ยวข้อง 2 เม.ย. 64 09.00-12.30 กสศ.</t>
  </si>
  <si>
    <t>1000-026379</t>
  </si>
  <si>
    <t>64CPV07-00017</t>
  </si>
  <si>
    <t>64CPV07-00017 งวดที่2-63-0302-การจัดการศึกษานอกระบบเพื่อพัฒนาทักษะอาชีพสู่การมีงานทําของคนพิการในสถานการณ์ COVID-19</t>
  </si>
  <si>
    <t>1000-026381</t>
  </si>
  <si>
    <t>64CPV07-00018</t>
  </si>
  <si>
    <t>64CPV07-00018 งวดที่2-63-0357-พัฒนาอาชีพเด็กชายขอบ</t>
  </si>
  <si>
    <t>1000-026384</t>
  </si>
  <si>
    <t>64CPV07-00019</t>
  </si>
  <si>
    <t>64CPV07-00019 งวดที่2-63-0356-สานฝันอาชีพเด็กชายแดน</t>
  </si>
  <si>
    <t>1000-026386</t>
  </si>
  <si>
    <t>64CPV07-00020</t>
  </si>
  <si>
    <t>64CPV07-00020 นางสาว วิลาสินี จรรยานิทัศน์ ค่าถอดเทปการประชุมคณะกรรมการบริหารกองทุนเพื่อความเสมอภาคทางการศึกษาครั้งที่ 3/2564 15 มี.ค. 64</t>
  </si>
  <si>
    <t>1000-026387</t>
  </si>
  <si>
    <t>64CPV07-00021</t>
  </si>
  <si>
    <t>64CPV07-00021 นายสุวิชชา พูนพัฒนสุข ค่าทำงานรายวันของผู้ช่วยอาคารสถานที่ วันที่ 15-17 มีนาคม 2564</t>
  </si>
  <si>
    <t>1000-026388</t>
  </si>
  <si>
    <t>64CPV07-00022</t>
  </si>
  <si>
    <t>64CPV07-00022 นางสาวนิสาพร วัฒนศัพท์ ค่าตอบแทนในการประชุมหารือขั้นตอนการทำงานศูนย์ช่วยเหลือเด็กและเยาวชนในภาวะวิกฤต 23 มี.ค. 64</t>
  </si>
  <si>
    <t>1000-026389</t>
  </si>
  <si>
    <t>64CPV07-00023</t>
  </si>
  <si>
    <t>64CPV07-00023 ค่าตอบแทนในการเข้าร่วมประชุมเชิงปฏิบัติการ "ออกแบบการเรียนรู้เพื่อพัฒนาผู้เรียน" ที่มีความหลากหลาย What's learning ? 23 มี.ค. 64</t>
  </si>
  <si>
    <t>1000-026391</t>
  </si>
  <si>
    <t>64CPV07-00024</t>
  </si>
  <si>
    <t>64CPV07-00024 ค่าเบี้ยประชุมจัดประชุมอนุกรรมการด้านการเงิน ครังที่ 3/64 23 มี.ค. 64</t>
  </si>
  <si>
    <t>1000-026392</t>
  </si>
  <si>
    <t>64CPV07-00025</t>
  </si>
  <si>
    <t>64CPV07-00025 นางสาววัชรี กิจพิทักษ์ ค่าเดินทางรถตู้สำนักงาน วันที่ 1-4 มี.ค 2564</t>
  </si>
  <si>
    <t>1000-026393</t>
  </si>
  <si>
    <t>64CPV07-00026</t>
  </si>
  <si>
    <t>64CPV07-00026 ค่าใช้จ่ายการประชุมคณะอนุกรรมการประเมินผลการปฏิบัติงานประจำปีของผู้จัดการ (ครั้งที่ 1/2564) 19 มี.ค. 64</t>
  </si>
  <si>
    <t>1000-026394</t>
  </si>
  <si>
    <t>64CPV07-00027</t>
  </si>
  <si>
    <t>64CPV07-00027 นางสาว สาวินี สาระปัญญา ค่าพาหนะค่าที่พัก การประชุมแลกเปลี่ยนเรียนรู้เพื่อพัฒนา Core learning Outcomes กับเครือข่ายการดำเนินงานโครงการโรงเรียนพัฒนาตนเอง (TSQP) รุ่นที่ 1 16-</t>
  </si>
  <si>
    <t>1000-026395</t>
  </si>
  <si>
    <t>64CPV07-00028</t>
  </si>
  <si>
    <t>64CPV07-00028 น.ส. สาวิตรี รักษาสิทธิ์ ค่าถอดเทปประชุมคณะอนุกรรมการบริหารจัดการเงินหรือสินทรัพย์ที่มีผู้บริจาคให้กองทุน ครั้งที่ 3/2564 5 มี.ค. 64</t>
  </si>
  <si>
    <t>1000-026396</t>
  </si>
  <si>
    <t>64CPV07-00029</t>
  </si>
  <si>
    <t>64CPV07-00029 สนับสนุนงานงบประมาณและสิทธิประโยชน์ในการจัดประชุม SEAMEO Congress 2021 24 มี.ค. 64</t>
  </si>
  <si>
    <t>1000-026397</t>
  </si>
  <si>
    <t>64CPV07-00030</t>
  </si>
  <si>
    <t>64CPV07-00030 นางสาวศรีประภา แก้วคันโท โอนเงินเข้าบัญชีธ.ทหารไทย (ส่วนที่ขาด) 23 มี.ค. 64</t>
  </si>
  <si>
    <t>1000-026400</t>
  </si>
  <si>
    <t>64CPV07-00031</t>
  </si>
  <si>
    <t>64CPV07-00031 งวดที่2-63-0315-ช่วยเหลือเด็กและเยาวชนนอกระบบการศึกษาที่ได้รับผลกระทบจากวิกฤติการระบาด ของโรคติดเชื้อไวรัสโคโรนา 2019 อําเภอแม่สาย จังหวัดเชียงราย</t>
  </si>
  <si>
    <t>1000-026403</t>
  </si>
  <si>
    <t>64CPV07-00032</t>
  </si>
  <si>
    <t>64CPV07-00032 งวดที่2-63-0349-พัฒนาเครือข่ายครู และนักวิชาชีพเพื่อเสริมสร้างทักษะชีวิตในกลุ่มเด็กและเยาวชนนอกระบบการศึกษา ในพื้นที่ 3 จังหวัดชายแดนภาคใต้</t>
  </si>
  <si>
    <t>1000-026407</t>
  </si>
  <si>
    <t>64CPV07-00033</t>
  </si>
  <si>
    <t>64CPV07-00033 PO64000007-5/12 นางสาว ฝานฝัน ยมศรีเคน จ้างเหมาบริการบุคคลเพื่อปฏิบัติงานธุรการฝ่ายบัญชีและการเงิน เดือน มีนาคม 64</t>
  </si>
  <si>
    <t>1000-026454</t>
  </si>
  <si>
    <t>64CPV07-00034</t>
  </si>
  <si>
    <t>64CPV07-00034  การประชุมคณะอนุกรรมการกำกับดูแลการลงทุนหาผลประโยชน์จากเงินและทรัพย์สินของกองทุน ครั้งที่ 1/2564 24 มี.ค. 64</t>
  </si>
  <si>
    <t>1000-026455</t>
  </si>
  <si>
    <t>64CPV07-00035</t>
  </si>
  <si>
    <t>64CPV07-00035 นายฐิติกร พัฒนครู ค่าหนังสือพิมพ์รายเดือน เดือนกุมภาพันธ์ 2564</t>
  </si>
  <si>
    <t>1000-026456</t>
  </si>
  <si>
    <t>64CPV07-00036</t>
  </si>
  <si>
    <t>64CPV07-00036 นายฐิติกร พัฒนครู ค่าหนังสือพิมพ์รายเดือน เดือนมกราคม 2564</t>
  </si>
  <si>
    <t>1000-026501</t>
  </si>
  <si>
    <t>64CPV07-00037</t>
  </si>
  <si>
    <t>64CPV07-00037 PO63000429-11/12 นาย ธนากร เจริญศิริพรกุล รายงานสรุปผลการดำเนินงาน งวดที่ 11</t>
  </si>
  <si>
    <t>1000-026503</t>
  </si>
  <si>
    <t>64CPV07-00038</t>
  </si>
  <si>
    <t>64CPV07-00038 PO63000744-8/12 นางสาว สุวิชล สีนิล รายงานสรุปผลการดำเนินงาน สนับสนุนการบริหารงานทั่วไป ฝ่ายเทคโนโลยีสารสนเทศ</t>
  </si>
  <si>
    <t>1000-026506</t>
  </si>
  <si>
    <t>64CPV07-00039</t>
  </si>
  <si>
    <t>64CPV07-00039 PO63000491-10/12 นาย อาม ศรีมาลา รายงานสรุปผลการดำเนินการเดือน มีนาคม 2564 งวดที่ 10</t>
  </si>
  <si>
    <t>1000-026508</t>
  </si>
  <si>
    <t>64CPV07-00040</t>
  </si>
  <si>
    <t>64CPV07-00040 PO64000294-2/3 นางสาวสุจิตรา สมปาน -รายงานสรุปผลการดำเนินงาน งวดที่ 2 ประจำเดือนมีนาคม 2564</t>
  </si>
  <si>
    <t>1000-026511</t>
  </si>
  <si>
    <t>64CPV07-00041</t>
  </si>
  <si>
    <t>64CPV07-00041 PO64000013-6/6 นางสาว ภัณฑิกา สหายมิตร -รายงานผลการดำเนินงาน งวดที่ 6 ประจำเดือน มีนาคม2564</t>
  </si>
  <si>
    <t>1000-026514</t>
  </si>
  <si>
    <t>64CPV07-00042</t>
  </si>
  <si>
    <t>64CPV07-00042 PO64000068-4/7 นายวิโรจน์ โชควิวัฒน -รายงานสรุปผลการดำเนินงาน มี.ค. 2564</t>
  </si>
  <si>
    <t>1000-026517</t>
  </si>
  <si>
    <t>64CPV07-00043</t>
  </si>
  <si>
    <t>64CPV07-00043 PO64000254-2/12 นางสาว วิไลภรณ์ พันเพ็ชร -รายงานสรุปผลการดำเนินงาน งวดที่ 2 ประจำเดือนมีนาคม 2564</t>
  </si>
  <si>
    <t>1000-026520</t>
  </si>
  <si>
    <t>64CPV07-00044</t>
  </si>
  <si>
    <t>64CPV07-00044 PO64000178-3/12 น.ส. กนกวรรณ ผึ้งน่วม -รายงานสรุปผลการดำเนินงาน งวดที่ 3 ประจำเดือนมีนาคม 2564</t>
  </si>
  <si>
    <t>1000-026542</t>
  </si>
  <si>
    <t>64CPV07-00045</t>
  </si>
  <si>
    <t>64CPV07-00045 64PA000237 นางสาวปัณรวีย์ อุยานันท์ (ลูกหนี้เงินยืม) 026164 การดำเนินงานการประชุมปัจฉิมนิเทศ สร้างคน สร้างโอกาส สร้างงานกับทุนนวัตกรรมสายอาชีพชั้นสูง 2-4 เม.ย. 64 13.00-17.00 โรงแรมเซ็นจ</t>
  </si>
  <si>
    <t>1000-026543</t>
  </si>
  <si>
    <t>64CPV07-00046</t>
  </si>
  <si>
    <t>64CPV07-00046 นายอานนท์ ปั้นหยา ค่าทำงานรายวันของผู้ช่วยงานอาคารสถานที่ 6 มี.ค. 64</t>
  </si>
  <si>
    <t>1000-026544</t>
  </si>
  <si>
    <t>64CPV07-00047</t>
  </si>
  <si>
    <t>64CPV07-00047 นายอานนท์ ปั้นหยา ค่าทำงานรายวันของผู้ช่วยงานอาคารสถานที่ 20 มี.ค. 64</t>
  </si>
  <si>
    <t>1000-026562</t>
  </si>
  <si>
    <t>64CPV07-00048</t>
  </si>
  <si>
    <t>64CPV07-00048 โอนเงินระหว่างบัญชี จากธนาคารกรุงไทย 749-1 เข้าธนาคารกรุงไทย 742-4</t>
  </si>
  <si>
    <t>1000-026610</t>
  </si>
  <si>
    <t>64CPV07-00049</t>
  </si>
  <si>
    <t>64CPV07-00049 PO64000116-4/6 นางสาว นุชสรา ศรีวิชา -รายงานสรุปผลการดำเนินงาน งวดที่ 4 ประจำเดือน มีนาคม2564</t>
  </si>
  <si>
    <t>1000-026613</t>
  </si>
  <si>
    <t>64CPV07-00050</t>
  </si>
  <si>
    <t>64CPV07-00050 PO63000387-12/12 นางสาว นันทิวรรณ อภิสิงห์ จัดจ้างบุคคลเพื่อดำเนินงานสนับสนุนฝ่ายตรวจสอบภายใน ประจำเดือนมีนาคม 2564</t>
  </si>
  <si>
    <t>1000-026615</t>
  </si>
  <si>
    <t>64CPV07-00051</t>
  </si>
  <si>
    <t>64CPV07-00051 PO64000118-4/4 นางสาว ตรีชฎา พลชนะ -รายงานผลการดำเนินงาน งวดที่ 4 ประจำเดือนมีนาคม 2564</t>
  </si>
  <si>
    <t>1000-026618</t>
  </si>
  <si>
    <t>64CPV07-00052</t>
  </si>
  <si>
    <t>64CPV07-00052 PO64000198-3/3 นางสาว ชาคริยา กิติโยธี -ผลการดำเนินงาน info graphic หรืออาร์ตเวิร์ค อย่างน้อย 20 ชิ้นงาน งวดที่ 3 ประจำเดือน มีนาคม2564</t>
  </si>
  <si>
    <t>1000-026620</t>
  </si>
  <si>
    <t>64CPV07-00053</t>
  </si>
  <si>
    <t>64CPV07-00053 PO64000255-2/12 นางสาว ศุภิสรา เรืองเดชา -รายงานผลการปฏิบัติงาน มีนาคม2564</t>
  </si>
  <si>
    <t>1000-026622</t>
  </si>
  <si>
    <t>64CPV07-00054</t>
  </si>
  <si>
    <t>64CPV07-00054 PO64000210-3/6 นาย ธรรมสถิตย์ ผลแก้ว รายงานผลการดำเนินงาน งวดที่ 3 ประจำเดือนมีนาคม 2564</t>
  </si>
  <si>
    <t>1000-026624</t>
  </si>
  <si>
    <t>64CPV07-00055</t>
  </si>
  <si>
    <t>64CPV07-00055 PO63000435-11/12นางสาว มุกฑารีย์ ชูความดี จัดจ้างบุคคลเพื่อดำเนินงานสนับสนุนฝ่ายตรวจสอบภายใน ประจำเดือน มีนาคม2564</t>
  </si>
  <si>
    <t>1000-026627</t>
  </si>
  <si>
    <t>64CPV07-00056</t>
  </si>
  <si>
    <t>64CPV07-00056 PO64000313-1/6 นาย นรินทร์ ฉันทะวุฒิพงศ์โครงการจ้างเหมาบริการบุคคลเพื่อปฏิบัติงานสนับสนุนฝ่ายพัสดุ สัญญาและอาคารสถานที่ ประจำเดือนมีนาคม 2564</t>
  </si>
  <si>
    <t>1000-026629</t>
  </si>
  <si>
    <t>64CPV07-00057</t>
  </si>
  <si>
    <t>64CPV07-00057 64PA000238 นางสาวอริสา แก้วลี (ลูกหนี้เงินยืม) 026464 ลงพื้นที่โครงการพัฒนาต้นแบบการจัดการอาหารเช้านของสถานศึกษา เพื่อส่งเสริมความมั่นคงทางอาหารของนักเรียนยากจนขาดแคลนทุนทรัพย์ในพื้นที่ห</t>
  </si>
  <si>
    <t>1000-026630</t>
  </si>
  <si>
    <t>64CPV07-00058</t>
  </si>
  <si>
    <t>64CPV07-00058 64PG000044 โครงการทุนพัฒนาเต็มศักยภาพสายอาชีพ (ทุนพระกนิษฐานสัมมาชีพ) รุ่นที่1 ภาคเรียนที่ 2 ค่าใช้จ่ายรายเดือน ครั้งที่ 5 เดือนเมษายน 2564</t>
  </si>
  <si>
    <t>1000-026643</t>
  </si>
  <si>
    <t>64CPV07-00059</t>
  </si>
  <si>
    <t>64CPV07-00059 รุ้งทองทัวร์ ค่าตั๋วเครื่องบินเข้าร่วมประชุมงานต่างๆ</t>
  </si>
  <si>
    <t>1000-026647</t>
  </si>
  <si>
    <t>64CPV07-00060</t>
  </si>
  <si>
    <t>64CPV07-00060 PO64000062-4/12 บริษัท ฮิวแมนิก้า จำกัด(มหาชน) จ้างบริการระบบ Payroll Outsourcing &amp; Employee Self-Service</t>
  </si>
  <si>
    <t>1000-026654</t>
  </si>
  <si>
    <t>64CPV07-00061</t>
  </si>
  <si>
    <t>64CPV07-00061 บริษัท นิปปอน พาร์คกิ้ง ดีเวลลอปเม้นท์(ประเทศไทย) จำกัด ค่าจอดรถบัตรอ่อน ที่จอดรถประจำ จอดรถรายเดือนส่วนเกิน เดือนกุมภาพันธ์ 2564</t>
  </si>
  <si>
    <t>1000-026657</t>
  </si>
  <si>
    <t>64CPV07-00062</t>
  </si>
  <si>
    <t>64CPV07-00062 บริษัท ไปรษณีย์ไทย จำกัด ค่าบริการฝากส่งสิ่งของทางไปรษณีย์ที่ชำระค่าบริการเป็นเงินเชื่อ เดือนกุมภาพันธ์ 2564</t>
  </si>
  <si>
    <t>1000-026724</t>
  </si>
  <si>
    <t>64CPV07-00063</t>
  </si>
  <si>
    <t>64CPV07-00063 PO63000845 บริษัท ซีดีจี ซิสเต็มส์ จำกัด งวดที่1 พัฒนาระบบการแลกเปลี่ยนข้อมูลระหว่างหน่วยงาน</t>
  </si>
  <si>
    <t>1000-026668</t>
  </si>
  <si>
    <t>64CPV07-00064</t>
  </si>
  <si>
    <t>64CPV07-00064 นายเอกชัย จั่นทอง (ลูกหนี้เงินยืม) 026964 ลงพื้นที่ศึกษาช่องว่างความเหลื่อมล้ำทางการศึกษาอันมีผลกระทบจากความยากจน ทุรกันดารในพื้นที่ห่างไกล 4-6 เม.ย. 64 08.00-18.00 จ.ตาก</t>
  </si>
  <si>
    <t>1000-026679</t>
  </si>
  <si>
    <t>64CPV07-00065</t>
  </si>
  <si>
    <t>64CPV07-00065 PO64000334-1/10 นางสาว ศศิธร เรี่ยวธรรมรัฐ จ้างโครงการจ้างเจ้าหน้าที่ออกแบบการเรียนรู้ห้องปฏิบัติการเพื่อความเสมอภาคทางการศึกษา (Equity Lab)</t>
  </si>
  <si>
    <t>1000-026682</t>
  </si>
  <si>
    <t>64CPV07-00066</t>
  </si>
  <si>
    <t>64CPV07-00066 PO64000179-3/3 นาย รชต อารีพรรค -ผลการดำเนินงาน เดือน มีนาคม 2564</t>
  </si>
  <si>
    <t>1000-026684</t>
  </si>
  <si>
    <t>64CPV07-00067</t>
  </si>
  <si>
    <t>64CPV07-00067 PO64000193-3/3 น.ส.ปิยะนุช บุปผา -รายงานผลการบริหารจัดการ งวดที่ 3 ประจำเดือน มีนาคม 2564</t>
  </si>
  <si>
    <t>1000-026686</t>
  </si>
  <si>
    <t>64CPV07-00068</t>
  </si>
  <si>
    <t>64CPV07-00068 PO64000261-2/9 น.ส. ปาริชาติ สกุลภาพนิมิต สรุปผลการดำเนินงาน ประจำเดือน มี.ค. 2564</t>
  </si>
  <si>
    <t>1000-026688</t>
  </si>
  <si>
    <t>64CPV07-00069</t>
  </si>
  <si>
    <t>64CPV07-00069 PO64000084-4/4 นางฉลวยลักษณ์ สินประเสริฐ -รายงานผลการดำเนินงาน มีนาคม 2564</t>
  </si>
  <si>
    <t>1000-026690</t>
  </si>
  <si>
    <t>64CPV07-00070</t>
  </si>
  <si>
    <t>64CPV07-00070 PO64000332-1/10นางสาว สิรามล ตันศิริ จ้างโครงการจ้างเจ้าหน้าที่สนับสนุนสื่อประจำห้องปฏบัติการเพื่อความเสอมภาคทางการศึกษา ประจำเดือน มีนาคม 2564</t>
  </si>
  <si>
    <t>1000-026692</t>
  </si>
  <si>
    <t>64CPV07-00071</t>
  </si>
  <si>
    <t>64CPV07-00071 PO64000333-1/10นางสาว ศิริภา โพธิ์ศรี โครงการเจ้าหน้าที่จัดกิจกรรมประจำห้องปฏิบัติการเพื่อความเสมอภาคทางการศึกษา ประจำเดือน มีนาคม 2564</t>
  </si>
  <si>
    <t>1000-026694</t>
  </si>
  <si>
    <t>64CPV07-00072</t>
  </si>
  <si>
    <t>64CPV07-00072 PO63000692 -8/8 นาย นราทร เงาศิริกาญจนกุลจัดจ้างเจ้าหน้าที่สนับสนุนการทำงานสำนักพัฒนาคุณภาพครูฯ งวดที่ 8 ประจำเดือน มีนาคม 2564</t>
  </si>
  <si>
    <t>1000-026696</t>
  </si>
  <si>
    <t>64CPV07-00073</t>
  </si>
  <si>
    <t>64CPV07-00073 PO63000693-8/8 นาง วราภรณ์ พฤกษ์ปัญญากุล จ้างเจ้าหน้าที่บริหารงานวิชาการในส่วนของกระบวนการคัดเลือกครู ประจำเดือน มีนาคม2564</t>
  </si>
  <si>
    <t>1000-026698</t>
  </si>
  <si>
    <t>64CPV07-00074</t>
  </si>
  <si>
    <t>64CPV07-00074 PO63000806 -7/7 นางสาว ณัฐวรรณ อำนวยสินสิริจ้างเจ้าหน้าที่ประสานงานวิชาการสำนักพัฒนาคุณภาพครูฯ งวดที่ 7 ประจำเดือน มีนาคม 2564</t>
  </si>
  <si>
    <t>1000-026700</t>
  </si>
  <si>
    <t>64CPV07-00075</t>
  </si>
  <si>
    <t>64CPV07-00075 PO64000251 นางสาว เบญญา คำแสน-3/12 รายงานสรุปผล เดือน มีนาคม 2564</t>
  </si>
  <si>
    <t>1000-026702</t>
  </si>
  <si>
    <t>64CPV07-00076</t>
  </si>
  <si>
    <t>64CPV07-00076 PO64000335-1/6 นางสาว ธนาภรณ์ ธรรมธร จ้างโครงการจัดจ้างผู้ช่วยปฏิบัติงานบริหารความเสี่ยงและควบคุมภายใน ประจำเดือนมีนาคม 2564</t>
  </si>
  <si>
    <t>1000-026704</t>
  </si>
  <si>
    <t>64CPV07-00077</t>
  </si>
  <si>
    <t>64CPV07-00077 PO64000168-3/6 นางสาว เขมินทรา บุญธรรม -รายงานสรุปผลการดำเนินงาน งวดที่ 3 ประจำเดือน มีนาคม 2564</t>
  </si>
  <si>
    <t>1000-026707</t>
  </si>
  <si>
    <t>64CPV07-00078</t>
  </si>
  <si>
    <t>64CPV07-00078 PO64000015-6/12 นางสาวกัณห์ชลี ขวางเสน -รายงานผลการบริหารจัดการ งวดที่ 6 ประจำเดือน มีนาคม 2564</t>
  </si>
  <si>
    <t>1000-026710</t>
  </si>
  <si>
    <t>64CPV07-00079</t>
  </si>
  <si>
    <t>64CPV07-00079 บริษัท แอดวานซ์ ไวร์เลส เน็ทเวอร์ค จำกัด ค่าเช่าโทรศัพท์สำนักงาน ค่าบริการ server รวมทั้งหมด 19 งวด</t>
  </si>
  <si>
    <t>1000-026714</t>
  </si>
  <si>
    <t>64CPV07-00080</t>
  </si>
  <si>
    <t>64CPV07-00080 PO64000167-2/6 PO64000165-2/6 บริษัท สหสามัคคีบริการ จำกัด เดือนกุมภาพันธ์ 2564 อาคารเอ บี</t>
  </si>
  <si>
    <t>1000-026716</t>
  </si>
  <si>
    <t>64CPV07-00081</t>
  </si>
  <si>
    <t>64CPV07-00081 PO64000150-3/3 บริษัท ดาต้าฟาร์ม จำกัด -รายงานผลการตรวจประเมิน (Assessment Report) จากผู้ตรวจสอบอิสระ</t>
  </si>
  <si>
    <t>1000-026718</t>
  </si>
  <si>
    <t>64CPV07-00082</t>
  </si>
  <si>
    <t>64CPV07-00081 PO64000309-1/3บริษัท เอ็ม.พาร์ตี้ จำกัด โครงการบริหารระบบสมาชิกและเนื้อหาแพลตฟอร์มทุนนวัตกรรมสายอาชีพชั้นสูง</t>
  </si>
  <si>
    <t>1000-026726</t>
  </si>
  <si>
    <t>64CPV07-00083</t>
  </si>
  <si>
    <t>64CPV07-00083 PO63001024-1/3 บริษัท แมงก้า แมงโก้ จำกัด แผนการดำเนินงานและร่างโครงสร้างรูปแบบเว็บไซต์</t>
  </si>
  <si>
    <t>1000-026721</t>
  </si>
  <si>
    <t>64CPV07-00084</t>
  </si>
  <si>
    <t>64CPV07-00084 PO64000112 บริษัท ซีเจ เวิร์ค จำกัด จ้างพัฒนาเนื้อหาและบริหารจัดการแพลทฟอร์มชุมชนแลกเปลี่ยนเรียนรู้่ของกลุ่มเป้าหมายครูผู้รู้ผู้สร้างเปลี่ยนแปลง</t>
  </si>
  <si>
    <t>1000-026731</t>
  </si>
  <si>
    <t>64CPV07-00085</t>
  </si>
  <si>
    <t>64CPV07-00085 PO64000060 บริษัท ฮิวแมน อินเทเลคชวล แมเนจเมนท์ จำกัด จ้างจัดทำการพัฒนาวัฒนธรรมองค์กร</t>
  </si>
  <si>
    <t>1000-026733</t>
  </si>
  <si>
    <t>64CPV07-00086</t>
  </si>
  <si>
    <t>64CPV07-00086 นางสาวทรายพร สิงหนนท์ ค่าเดินทางการประชุมเชิงปฏิบัติการเพื่อปรับปรุงข้อเสนอโครงการทุนนวัตกรรมสายอาชีพชั้นสูง ปี 2564 19-20 ก.พ. 64</t>
  </si>
  <si>
    <t>1000-026738</t>
  </si>
  <si>
    <t>64CPV07-00087</t>
  </si>
  <si>
    <t>64CPV07-00087 ค่าใช้จ่ายรายเดือน เดือนมีนาคม/เดือนเมษายน 2564 โครงการทุนพัฒนาเต็มศักยภาพสายอาชีพ (ทุนพระกนิษฐานสัมมาชีพ) รุ่นที่ 2 จำนวน 18 คน กสศ.น.08/696/2564 1 เม.ย. 64</t>
  </si>
  <si>
    <t>1000-026747</t>
  </si>
  <si>
    <t>64CPV07-00088</t>
  </si>
  <si>
    <t>64CPV07-00088 PO64000235 บริษัท โฮมรัน พัลส์ จำกัด จ้างจัดกระบวนการ Workshop จัดทำแผนสื่อสารความเสี่ยงสถาบันวิจัยเพื่อความเสมอภาคทางการศึกษา และสำนักจัดการศึกษาเชิงพื้นที่</t>
  </si>
  <si>
    <t>1000-026749</t>
  </si>
  <si>
    <t>64CPV07-00089</t>
  </si>
  <si>
    <t>64CPV07-00089 64PA000241 นางสาวณหฤทัย วราพงษ์พิพัฒน์ (ลูกหนี้เงินยืม) 026467 จัดประชุมหารือวางแผนการดำเนินงานการพัฒนาทักษะครูทั้งในและนอกระบบการศึกษะ 7 เม.ย. 64 10.00-12.00 กสศ.</t>
  </si>
  <si>
    <t>1000-026750</t>
  </si>
  <si>
    <t>64CPV07-00090</t>
  </si>
  <si>
    <t>64CPV07-00090 64PA000240 นางสาวชนกพรรณ วรดิลก (ลูกหนี้เงินยืม) 026564 เพื่อเข้าร่วมแลกเปลี่ยนเรียนรู้ในงาน การผุดบังเกิดของโรงเรียนพัฒนาตนเอง จังหวัดนครราชสีมา 8-9 เม.ย. 64 จ.นครราชสีมา</t>
  </si>
  <si>
    <t>1000-026801</t>
  </si>
  <si>
    <t>64CPV07-00091</t>
  </si>
  <si>
    <t>64CPV07-00091 64PA000245 นายณัฐกฤษณ์ มาถนอม (ลูกหนี้เงินยืม) 026864 จัดประชุม Workshop Cybersecurity Risk Assessment 8 เม.ย. 64 09.00-17.00 กสศ.</t>
  </si>
  <si>
    <t>1000-026803</t>
  </si>
  <si>
    <t>64CPV07-00092</t>
  </si>
  <si>
    <t>64CPV07-00092 64PA000244 นายณัฐกฤษณ์ มาถนอม (ลูกหนี้เงินยืม) 027064 จัดประชุมหารือร่าง TOR ระบบ PMS 8 เม.ย. 64 09.30.12.00 กสศ.</t>
  </si>
  <si>
    <t>1000-026805</t>
  </si>
  <si>
    <t>64CPV07-00093</t>
  </si>
  <si>
    <t>64CPV07-00093 64PA000243 นายจีรศักดิ์ กาสรศิริ (ลูกหนี้เงินยืม) 026364 การประชุุมเชิงปฎิบัติการทดลองนำร่องการจัดสรรเงินอุดหนุนแบบมีเงื่อนไข โรงเรียนพระปริยัติธรรมแผนกสามัญศึกษา กลุ่ม 11 8-9 เม.ย. 64</t>
  </si>
  <si>
    <t>1000-026806</t>
  </si>
  <si>
    <t>64CPV07-00094</t>
  </si>
  <si>
    <t>64CPV07-00094 64PA000242 นางสาววรางคณา สิ่งสม (ลูกหนี้เงินยืม)  027364 การจัดอบรมเชิงปฎิบัติการเรื่อง การประเมินผลกลุ่มเป้าหมายและการจัดทำเอกสารปิดโครงการให้กับหน่วยพัฒนาอาชีพ สำหรับผู้ที่ขาดแคลนทุนทร</t>
  </si>
  <si>
    <t>1000-026807</t>
  </si>
  <si>
    <t>64CPV07-00095</t>
  </si>
  <si>
    <t>64CPV07-00095 64PA000246 นางสาวกมลวรรณ พลับจีน (ลูกหนี้เงินยืม) การประชุมสรุปผลงานโครงการสนับสนุนการพัฒนาครูและเด็กนอกระบบการศึกษา และการประชุมคณะอนุกรรมการกำกับทิศทาง ครั้งที่ 2/2564 8 เม.ย. 64 10.00</t>
  </si>
  <si>
    <t>1000-026808</t>
  </si>
  <si>
    <t>64CPV07-00096</t>
  </si>
  <si>
    <t>64CPV07-00096 64PE000792 นางสาววาสินี แย้มดี ค่าอาหารว่างเพื่อรองรับการอบรมเชิงปฏิบัติการเพื่อพัฒนาการทำแผนการทำงานเพื่อช่วยเหลือกลุ่มเป้าหมายทุนเสมอภาคสำนักบริหารเงินอุดหนุนผู้ขาดแคลนทุนทรัพย์</t>
  </si>
  <si>
    <t>1000-026810</t>
  </si>
  <si>
    <t>64CPV07-00097</t>
  </si>
  <si>
    <t>64CPV07-00097  นางสาวณัฐหทัย พิพิธรัตน์ ถอดเทปการประชุมคณะอนุกรรมการกำกับทิศทางโครงการจัดสรรเงินอุดหนุนนักเรียนยากจนพิเศษแบบมีเงื่อนไข ครั้งที่ 2/64 วันที่ 9.03.64</t>
  </si>
  <si>
    <t>1000-026812</t>
  </si>
  <si>
    <t>64CPV07-00098</t>
  </si>
  <si>
    <t>64CPV07-00098 ค่าตอบแทนอนุกรรมการ ทั้งหมด3ท่าน ได้แก่ รศ.ปัทมาวดี โพชนุกูล,นางสาวนวลอนันต์ ตันติเกตุ,นายวิสรุต รักษ์นภาพงศ์ในงานประชุมคณะอนุกรรมการด้านการบริหารงานบุคคลครั้่งที่3/2564</t>
  </si>
  <si>
    <t>1000-026813</t>
  </si>
  <si>
    <t>64CPV07-00099</t>
  </si>
  <si>
    <t>64CPV07-00099 ไชยรักษ์ ทราเวล ค่าตั๋วเครื่องบินในการเดินทางเพื่อเข้าร่วมประชุมเชิงปฏิบัติการเพื่อใช้ในกิจกรรมพัฒนาเครือข่ายสถาบันผลิตและพัฒนาครูในโครงการครูรัก(ษ์)ถิ่น 25-27 ก.พ. 64 จังหวัดสตูล</t>
  </si>
  <si>
    <t>1000-026814</t>
  </si>
  <si>
    <t>64CPV07-00100</t>
  </si>
  <si>
    <t>64CPV07-00100 การประชุมแลกเปลี่ยนเรียนรู้แนะนำการพัฒนางานสำนักพัฒนาคุณภาพครูฯ วันที่ 19/03/2564 กสศ.</t>
  </si>
  <si>
    <t>1000-026815</t>
  </si>
  <si>
    <t>64CPV07-00101</t>
  </si>
  <si>
    <t>64CPV07-00101 ค่าเบี้ยประชุม นางสาวนวลอนันต์ ตันติเกตุ กรรมการงานประชุมคณะกรรมการทดสอบความเหมาะสมกับตำแหน่งบุคคล โดยวิธีการสัมภาษณ์รายบุคคล ตำแหน่งนักบริหารทรัพยากรบุคคล เพื่อคัดเลือกให้</t>
  </si>
  <si>
    <t>1000-026817</t>
  </si>
  <si>
    <t>64CPV07-00102</t>
  </si>
  <si>
    <t>64CPV07-00102 นางสาววาสินี แย้มดี ค่าอาหารว่างและค่าอาหารเพื่อรับรองการประชุมแลกเปลี่ยนเรียนรู้และสร้างความร่วมมือ สำนักงานคณะกรรมการแข่งขันทางการค้า(สขค) วันที่ 1/4/2564</t>
  </si>
  <si>
    <t>1000-026818</t>
  </si>
  <si>
    <t>64CPV07-00103</t>
  </si>
  <si>
    <t>64CPV07-00103 นางสาวอริสา แก้วลี ค่าที่พักในการประชุมเชิงปฏิบัติการ"ออกแบบการเรียนรู้เพื่อพัฒนาผู้เรียนที่มีความหลากหลาย วันที่ 22/03/2564</t>
  </si>
  <si>
    <t>1000-026819</t>
  </si>
  <si>
    <t>64CPV07-00104</t>
  </si>
  <si>
    <t>64CPV07-00104 นายสุวิชชา พูนพัฒนสุข ค่าทำงานรายวันของผู้ช่วยงานอาคารสถานที่</t>
  </si>
  <si>
    <t>1000-026821</t>
  </si>
  <si>
    <t>64CPV07-00105</t>
  </si>
  <si>
    <t>64CPV07-00105 การประชุมคณะกรรมการตรวจสอบภายใน กองทุนเพื่อความเสมอภาคทางการศึกษา ครั้งที่ 3/2564 31 มี.ค. 64 กรมบัญชีกลาง</t>
  </si>
  <si>
    <t>1000-026824</t>
  </si>
  <si>
    <t>64CPV07-00106</t>
  </si>
  <si>
    <t>64CPV07-00106 บริษัท เอาท์ซอร์สซิ่ง แฟคทอรี่ จำกัด ค่าบริการรับ-ส่งเอกสารรายชิ้น ของเดือนมีนาคม 2564 กสศ</t>
  </si>
  <si>
    <t>1000-026826</t>
  </si>
  <si>
    <t>64CPV07-00107</t>
  </si>
  <si>
    <t>64CPV07-00107 บริษัท เอาท์ซอร์สซิ่ง แฟคทอรี่ จำกัด ค่าบริการรับ-ส่งเอกสารรายชิ้น ของเดือนก.พ.2564</t>
  </si>
  <si>
    <t>1000-026832</t>
  </si>
  <si>
    <t>64CPV07-00108</t>
  </si>
  <si>
    <t>64CPV07-00108 บริษัท แอดวานซ์ ไวร์เลส เน็ทเวอร์ค จำกัด ค่าเช่าโทรศัพท์สำนักงาน ค่าบริการ server รวมทั้งหมด 17 งวด</t>
  </si>
  <si>
    <t>1000-026829</t>
  </si>
  <si>
    <t>64CPV07-00109</t>
  </si>
  <si>
    <t>64CPV07-00109 บริษัท แมจิก เอ็นเตอร์ไพรส์ จำกัด การประชุมเชิงปฏิบัติการเพื่อร่วมออกแบบ แนวทางการขับเคลื่อนโครงการสนับสนุนการพัฒนาครูและเด็กนอกระบบการศึกษา ปี 2564 25.3.2564 โรงแรมมิราเคิล</t>
  </si>
  <si>
    <t>1000-026830</t>
  </si>
  <si>
    <t>64CPV07-00110</t>
  </si>
  <si>
    <t>64CPV07-00110 นางสาวรักชนก กลิ่นเจริญ ค่าเดินทางการอบรมระบบสารสนเทศและแนวทางการดำเนินงานโครงการ CCT</t>
  </si>
  <si>
    <t>1000-026855</t>
  </si>
  <si>
    <t>64CPV07-00111</t>
  </si>
  <si>
    <t>64CPV07-00111 บริษัท ภูเก็ตอินเตอร์ กรุ๊ป จำกัด การประชุมเชิงปฏิบัติการเพื่อปรับปรุงข้อเสนอโครงการทุนนวัตกรรมสายอาชีพชั้นสูง ปี 2564 1-5 มี.ค. 64 จ.ภูเก็ต</t>
  </si>
  <si>
    <t>1000-026856</t>
  </si>
  <si>
    <t>64CPV07-00112</t>
  </si>
  <si>
    <t>64CPV07-00112 การประชุมเชิงปฏิบัติการเพื่อร่วมออกแบบ แนวทางการขับเคลื่อนโครงการสนับสนุนการพัฒนาครูและเด็กนอกระบบการศึกษา ปี 2564 25 มี.ค. 64 โรงแรมมิราเคิล แกรนด์ คอนเวนชั่น</t>
  </si>
  <si>
    <t>1000-026860</t>
  </si>
  <si>
    <t>64CPV07-00113</t>
  </si>
  <si>
    <t>64CPV07-00113 บริษัท แอดวานซ์ ไวร์เลส เน็ทเวอร์ค จำกัด ค่าเช่าโทรศัพท์สำนักงาน ค่าบริการ server รวมทั้งหมด 17 งวด (แก้ไขใหม่)</t>
  </si>
  <si>
    <t>1000-026858</t>
  </si>
  <si>
    <t>64CPV07-00114</t>
  </si>
  <si>
    <t>64CPV07-00114 นายภูมิ เพ็ญตระกูล ค่าเดินทางเพื่อแลกเปลี่ยนเรียนรู้ด้านการจัดกระบวนการเรียนรู้ สำหรับผู้ด้อยโอกาส ในระดับปฐมวัยและวัยเรียน จังหวัดชลบุรี</t>
  </si>
  <si>
    <t>1000-026859</t>
  </si>
  <si>
    <t>64CPV07-00115</t>
  </si>
  <si>
    <t>64CPV07-00115 นายธนโชติ สุวรรณกิจ การประชุมสร้างความเข้าใจโครงการทุนพัฒนาเต็มศักยภาพ ทุนพระกนิษฐาสัมมาชีพ และการลงนามสัญญารับทุนของนักศึกษาทุนพระกนิษฐาสัมมาชีพ รุ่นที่ 2 13 มี.ค. 64</t>
  </si>
  <si>
    <t>1000-026863</t>
  </si>
  <si>
    <t>64CPV07-00116</t>
  </si>
  <si>
    <t>64CPV07-00116 PO64000253-1/3 บริษัท พีระพงษ์การแพทย์ แอนด์ เซฟตี้ จำกัด จ้างเจ้าหน้าที่พยาบาลวิชาชีพ สำหรับตรวจคัดกรองสุขภาพ เดือนกุมภาพันธ์ 2564</t>
  </si>
  <si>
    <t>1000-026865</t>
  </si>
  <si>
    <t>64CPV07-00117</t>
  </si>
  <si>
    <t>64CPV07-00117 PO63000741 บริษัท มาตา การพิมพ์ จำกัด โครงการผลิตแผ่นพับเปิดประตูสู่โอกาส (ฉบับภาษาไทย) จำนวน 1,000 แผ่น</t>
  </si>
  <si>
    <t>1000-026867</t>
  </si>
  <si>
    <t>64CPV07-00118</t>
  </si>
  <si>
    <t>64CPV07-00118 PO64000224 บริษัท เอ็มไอเอ คอนซัลแทนท์ จำกัด จ้างตรวจทานความถูกต้องของการเบิกเงินทุนนวัตกรรมสายอาชีพชั้นสูง</t>
  </si>
  <si>
    <t>1000-026869</t>
  </si>
  <si>
    <t>64CPV07-00119</t>
  </si>
  <si>
    <t>64CPV07-00119 นางสาวทินสิริ ศิริโพธิ์ จ้างผู้จัดการโครงการการจัดประชุมวิชาการนานาชาติเพื่อความเสมอภาคทางการศึกษา ปวงชนเพื่อการศึกษา</t>
  </si>
  <si>
    <t>1000-027018</t>
  </si>
  <si>
    <t>64CPV07-00120</t>
  </si>
  <si>
    <t>64CPV07-00120 โอนเงินบริจาค เข้าบัญชีธนาคารทหารไทย จากธนาคารไทยพาณิชย์ 607-3 ไปยังธนาคารทหารไทย 314-1</t>
  </si>
  <si>
    <t>1000-026871</t>
  </si>
  <si>
    <t>64CPV07-00121</t>
  </si>
  <si>
    <t>64CPV07-00121 PO64000184 บริษัท กรุงเทพคลังเอกสาร จำกัดจ้างบริการจัดเก็บเอกสารและเฟอร์นิเจอร์ของสำนักงาน ประจำงวดที 1 เดือน มกราคม 2564</t>
  </si>
  <si>
    <t>1000-026873</t>
  </si>
  <si>
    <t>64CPV07-00122</t>
  </si>
  <si>
    <t>64CPV07-00122 PO63000581-3/4 บริษัท เจตนาดี รีพับลิค จำกัด การบริหารจัดการสื่อสังคมออนไลน์ของกลุ่มนักศึกษาทุนและกลุ่มครู ครั้งที่ 3</t>
  </si>
  <si>
    <t>1000-026875</t>
  </si>
  <si>
    <t>64CPV07-00123</t>
  </si>
  <si>
    <t>64CPV07-00123 PO64000186-4/6 นางสาว กานดา ณ.พิกุล -ชุดคอนเทนต์ของเดือน มีนาคม 2564</t>
  </si>
  <si>
    <t>1000-026877</t>
  </si>
  <si>
    <t>64CPV07-00124</t>
  </si>
  <si>
    <t>64CPV07-00124 PO64000324 บริษัท เอ็กซ์เซลซิเออร์ ซัพพลายส์ จำกัด โครงการจัดซื้ออุปกรณ์เครื่องเขียนสำนักงาน และน้ำดื่ม (ชนิดขวด)</t>
  </si>
  <si>
    <t>1000-026879</t>
  </si>
  <si>
    <t>64CPV07-00125</t>
  </si>
  <si>
    <t>64CPV07-00125 PO63000866-5/12 บริษัท เอวีวัน เน็ตเวิร์ค แอนด์ เซอร์วิส จำกัด จ้างคนดูแลระบบภาพเสียงห้องประชุมสำนักงานกสศ งวดที่ 5</t>
  </si>
  <si>
    <t>1000-026881</t>
  </si>
  <si>
    <t>64CPV07-00126</t>
  </si>
  <si>
    <t>64CPV07-00126 PO63000328-11/12 บริษัท เอวีวัน เน็ตเวิร์ค แอนด์ เซอร์วิส จำกัด บริการดูแลห้องประชุมโซน Public งวดที่11</t>
  </si>
  <si>
    <t>1000-026883</t>
  </si>
  <si>
    <t>64CPV07-00127</t>
  </si>
  <si>
    <t>64CPV07-00127 PO63000751 บริษัท โอไอซี ครีเอชั่น จำกัด จ้างบริหารจัดการการระดมความร่วมมือจัดหาของขวัญเพื่อน้องตอนเปิดเทอม</t>
  </si>
  <si>
    <t>1000-026885</t>
  </si>
  <si>
    <t>64CPV07-00128</t>
  </si>
  <si>
    <t>64CPV07-00128 PO63000976-2/3 บริษัท พันช์อัพ เวิลด์ จำกัด -แผนที่โครงการพร้อมข้อมูลประกอบ งวดที่ 2</t>
  </si>
  <si>
    <t>1000-026887</t>
  </si>
  <si>
    <t>64CPV07-00129</t>
  </si>
  <si>
    <t>64CPV07-00129 PO64000272-1 นาย กิตติพงษ์ ทองสมบัติ จ้างสร้างเสริมองค์ความรู้ด้านระเบียบสถิติภายใต้โครงการวิจัยสำรวจทักษะและความพร้อมของกลุ่มประชากรวัยแรงงาน</t>
  </si>
  <si>
    <t>1000-026889</t>
  </si>
  <si>
    <t>64CPV07-00130</t>
  </si>
  <si>
    <t>64CPV07-00130 PO64000097-1/4บริษัท โอเพ่นดรีม จำกัด จ้างจัดหาบริการ sever รองรับการใช้งานระบบริจาคของเว็บไซด์กสศ.ชุดที่ 1 ประจำปีงบประมาณ 2564</t>
  </si>
  <si>
    <t>1000-026891</t>
  </si>
  <si>
    <t>64CPV07-00131</t>
  </si>
  <si>
    <t>64CPV07-00131 PO64000297-2/4 บริษัท มีไฟร์โซลูชั่น จำกัดรายงานสรุปผลการดำเนินงาน งวดที่ 2</t>
  </si>
  <si>
    <t>1000-026893</t>
  </si>
  <si>
    <t>64CPV07-00132</t>
  </si>
  <si>
    <t>64CPV07-00132 PO64000327-1/3  บริษัท มหาชุมชน จำกัด จ้างโครงการจัดจ้างวางแผนสื่อสารและบริหารจัดการของโครงการจัดสรรเงินอุดหนุนแบบมีเงื่อนไข งวดที่ 1</t>
  </si>
  <si>
    <t>1000-026895</t>
  </si>
  <si>
    <t>64CPV07-00133</t>
  </si>
  <si>
    <t>64CPV07-00133 PO64000276-1 บริษัท ภาพพิมพ์ จำกัด จ้างจัดส่งหนังสือครูเพื่อศิษย์ สร้างการเรียนรู้สู่ระดับเชื่อมโยง</t>
  </si>
  <si>
    <t>1000-026897</t>
  </si>
  <si>
    <t>64CPV07-00134</t>
  </si>
  <si>
    <t>64CPV07-00134 PO64000216-2/3 นาย พิสิฐ ตั้งสิทธิพรชัย จัดจ้างผู้ช่วยงานด้านบริหารความเสี่ยงและควบคุมภายใน งวดที่ 2</t>
  </si>
  <si>
    <t>1000-026899</t>
  </si>
  <si>
    <t>64CPV07-00135</t>
  </si>
  <si>
    <t>64CPV07-00135 PO64000217-1 บริษัท มายด์เมอร์จ คอนซัลแทนท์ จำกัด จ้างจัดอบรมทำความเข้าใจด้านการดำเนินงาน การเงิน การบัญชี</t>
  </si>
  <si>
    <t>1000-026901</t>
  </si>
  <si>
    <t>64CPV07-00136</t>
  </si>
  <si>
    <t>64CPV07-00136 PO64000206-1/2 นายชัยยุทธ ปัญญสวัสดิ์สุทธิ์ จ้างวิเคราะห์ข้อมูลสถานะความยากจนและศึกษาเกณฑ์รายได้ครัวเรือน ที่เหมาะสมของนักเรียนกลุ่มเป้าหมายโครงการสร้างโอกาสทางการศึกษาสำหรับนักเรียนในพื</t>
  </si>
  <si>
    <t>1000-026903</t>
  </si>
  <si>
    <t>64CPV07-00137</t>
  </si>
  <si>
    <t>64CPV07-00137 PO64000183-2/3 บริษัท ไนซ์จ๊อบทีม จำกัด สนับสนุบุคลากรเพื่อจัดทำสัญญารับทุนและเอกสารเบิกจ่าย สำนักพัฒนาการเรียนรู้เชิงพื้นที่ งวดที่ 2</t>
  </si>
  <si>
    <t>1000-026905</t>
  </si>
  <si>
    <t>64CPV07-00138</t>
  </si>
  <si>
    <t>64CPV07-00138 PO63000521-9/12 นาง งามจิตต์ จันทรสาธิต จัดจ้างที่ปรึกษาด้านการบริหารแผนงาน/โครงการ งวดที่ 9 ประจำเดือน กุมพาพันธ์ 2564</t>
  </si>
  <si>
    <t>1000-026907</t>
  </si>
  <si>
    <t>64CPV07-00139</t>
  </si>
  <si>
    <t>64CPV07-00139 PO63001019-3/3 นางสาว จุฬากรณ์ มาเสถียรวงศ์ สังเคราะห์บทเรียนนักศึกษาทุนนวัตกรรมสายอาชีพชั้นสูง งวดที่ 3</t>
  </si>
  <si>
    <t>1000-026909</t>
  </si>
  <si>
    <t>64CPV07-00140</t>
  </si>
  <si>
    <t>64CPV07-00140 PO62000420-4/4 บริษัท สอบบัญชีธรรมนิติ จำกัด รายงานผลการสอบทาน /ตรวจสอบรายงานการเงิน  ไตรมาสที่ 4 งปม.2563</t>
  </si>
  <si>
    <t>1000-026911</t>
  </si>
  <si>
    <t>64CPV07-00141</t>
  </si>
  <si>
    <t>64CPV07-00141 PO64000317-1/2 บริษัท อินโนวิซ โซลูชั่นส์ จำกัด โครงการพัฒนารายงานสรุปสัญญาจ้่าง/ใบสั่งซื้อสั่งจ้าง งวดที่ 1</t>
  </si>
  <si>
    <t>1000-026913</t>
  </si>
  <si>
    <t>64CPV07-00142</t>
  </si>
  <si>
    <t>64CPV07-00142 PO63000813-2/3 นายสันติ สุพิทักษ์วงศ์ โครงการถ่ายภาพนิ่ง/ภาพเคลื่อนไหว เพื่อใช้ประชาสัมพันธ์เผยแพร่กิจกรรมหรือการประชุมของสำนักพัฒนาคุณภาพครู นักศึกษาครู และสถานศึกษา</t>
  </si>
  <si>
    <t>1000-026915</t>
  </si>
  <si>
    <t>64CPV07-00143</t>
  </si>
  <si>
    <t>64CPV07-00143 PO64000263-1บริษัท มาตา การพิมพ์ จำกัด จ้างจัดทำเอกสารประชาสัมพันธ์โครงการจัดการศึกษาเชิงพื้นที่เพื่อความเสมอภาคทางการศึกษา</t>
  </si>
  <si>
    <t>1000-026918</t>
  </si>
  <si>
    <t>64CPV07-00144</t>
  </si>
  <si>
    <t>64CPV07-00144 PO64000289-1บริษัท เอสอีเอเชีย ลีดาเวชั่น เซ็นเตอร์ จำกัดซื้อหลักสูตรพัฒนาบุคลากรออนไลน์-สิทธิ์การใช้งานหลักสูตรการเรียนรู้และพัฒนาตนเองออนไลน์ ระยะเวลา 3 เดือน</t>
  </si>
  <si>
    <t>1000-026920</t>
  </si>
  <si>
    <t>64CPV07-00145</t>
  </si>
  <si>
    <t>64CPV07-00145 PO64000311-1 นางสาว ปัญญ์จภา เล่าชู โครงการแปลเอกสารองค์ความรู้เรื่องแนวทางการพัฒนาครูและสถานศึกษา</t>
  </si>
  <si>
    <t>1000-026922</t>
  </si>
  <si>
    <t>64CPV07-00146</t>
  </si>
  <si>
    <t>64CPV07-00146 PO64000223-1บริษัท โกโพเมโล จำกัด จ้างบริการระบบสารสนเทศเพื่อการสรรหาบุคลากรเชิงรุก - บริการระบบสารสนเทศเพื่อการสืบค้น คัดกรอง จัดการผู้สมัคร ประกาศตำแหน่งงาน</t>
  </si>
  <si>
    <t>1000-026924</t>
  </si>
  <si>
    <t>64CPV07-00147</t>
  </si>
  <si>
    <t>64CPV07-00147 PO64000281-1บริษัท ไนซ์จ๊อบทีม จำกัดจ้างบริหารจัดการจัดอบรมหลักสูตรฐานสมรรถนะสำหรับผู้บริหารและครูแกนนำเครือข่ายโรงเรียนพัฒนาคุณภาพต่อเนื่อง (TSQP) ในรูปแบบออนไลน์</t>
  </si>
  <si>
    <t>1000-026928</t>
  </si>
  <si>
    <t>64CPV07-00148</t>
  </si>
  <si>
    <t>64CPV07-00148 PO64000227-1 บริษัท ไพร้ซวอเตอร์เฮาส์คูเปอร์ส คอนซัลติ้ง (ประเทศไทย) จำกัด จ้างดำเนินการจัดทำรายงานสรุปผลโครงการวิเคราะห์และติดตามเพื่อพัฒนากระบวนการโครงการจัดสรรเงินอุดหนุนแบบมีเงื่อนไข</t>
  </si>
  <si>
    <t>1000-026930</t>
  </si>
  <si>
    <t>64CPV07-00149</t>
  </si>
  <si>
    <t>64CPV07-00149 PO64000306 -1นาง ปาริชาต ศิวะรักษ์ Equitable Education 30 years - ตรวจสอบความถูกต้อง -ปรับแก้บทแปลภาษาไทย</t>
  </si>
  <si>
    <t>1000-026932</t>
  </si>
  <si>
    <t>64CPV07-00150</t>
  </si>
  <si>
    <t>64CPV07-00150 PO64000282-1บริษัท พี. ไลบรารี่ จำกัด จ้างออกแบบและผลิตสื่อโครงการทุนพัฒนาอาชีพและนวัตกรรมที่ใช้ชุมชนเป็นฐาน</t>
  </si>
  <si>
    <t>1000-026934</t>
  </si>
  <si>
    <t>64CPV07-00151</t>
  </si>
  <si>
    <t>64CPV07-00151 PO63000950-3/3 นางสาว พวงเพชร สุพาวาณิชย์ -หนังสือถอดบทเรียน</t>
  </si>
  <si>
    <t>1000-026936</t>
  </si>
  <si>
    <t>64CPV07-00152</t>
  </si>
  <si>
    <t>64CPV07-00152 PO64000220 บริษัท โอไอซี ครีเอชั่น จำกัด โครงการผลิตของที่ระลึกสำหรับงานประชุมวิชาการนานาชาติ</t>
  </si>
  <si>
    <t>1000-026938</t>
  </si>
  <si>
    <t>64CPV07-00153</t>
  </si>
  <si>
    <t>64CPV07-00153 PO64000154 นายสกล สุวรรณาพิสิทธิ์ จ้างสนับสนุนอัพเดทข้อมูลเว็บไซต์และออกแบบกราฟฟิคในสื่อต่างๆของกสศ</t>
  </si>
  <si>
    <t>1000-026942</t>
  </si>
  <si>
    <t>64CPV07-00154</t>
  </si>
  <si>
    <t>64CPV07-00154 PO64000157 บริษัท แมวขยันดี จำกัด จ้างผลิตคลิปวิดีโอ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</t>
  </si>
  <si>
    <t>1000-026944</t>
  </si>
  <si>
    <t>64CPV07-00155</t>
  </si>
  <si>
    <t>64CPV07-00155 งวดที่2-63-0408-เกษตรอินทรีย์ปันสุข เพื่อชุมชนวิถีใหม่ อำเภอพระพุทธบาท และ อำเภอเฉลิมพระเกียรติ จังหวัดสระบุรี</t>
  </si>
  <si>
    <t>1000-026946</t>
  </si>
  <si>
    <t>64CPV07-00156</t>
  </si>
  <si>
    <t>64CPV07-00156 PO64000326-1/3 บริษัท มหาชุมชน จำกัด จ้างโครงการจัดจ้างออกแบบและพัฒนา User experience (UX) และ User Interface (UI) เว็บไซต์คัดกรองนักเรียนทุนเสมอภาค</t>
  </si>
  <si>
    <t>1000-026947</t>
  </si>
  <si>
    <t>64CPV07-00157</t>
  </si>
  <si>
    <t>64CPV07-00157 งวดที่2-63-0326-โครงการสนับสนุนการพัฒนาครูและโรงเรียนเพื่อยกระดับคุณภาพการศึกษาอย่างต่อเนื่อง  รุ่นที่ 2 ปี 2563 โดยมหาวิทยาลัยนเรศวร</t>
  </si>
  <si>
    <t>1000-026949</t>
  </si>
  <si>
    <t>64CPV07-00158</t>
  </si>
  <si>
    <t>64CPV07-00158 PO64000225-1/1บริษัท มายด์เมอร์จ คอนซัลแทนท์ จำกัดจ้างจัดอบรมทบทวนแนวทางปฏิบัติด้านการดำเนินงาน การเงิน บัญชีและพัสดุ โครงการทุน</t>
  </si>
  <si>
    <t>1000-026952</t>
  </si>
  <si>
    <t>64CPV07-00159</t>
  </si>
  <si>
    <t>64CPV07-00159 PO63000986-1/3บริษัท โกลว ครีเอทีฟ จำกัด โครงการเสริมสร้างศักยภาพและสื่อสารเรื่องราวผ่านเด็กทุน</t>
  </si>
  <si>
    <t>1000-026955</t>
  </si>
  <si>
    <t>64CPV07-00160</t>
  </si>
  <si>
    <t>64CPV07-00160 บริษัท ไนซ์จ๊อบทีม จำกัด โครงการบริหารจัดการงานประชุมพิจารณากลั่นกรองข้อเสนอโครงการทุนนวัตกรรมสายอาชีพชั้นสูง ปี 2564</t>
  </si>
  <si>
    <t>1000-026956</t>
  </si>
  <si>
    <t>64CPV07-00161</t>
  </si>
  <si>
    <t>64CPV07-00161 งวดที่2-63-0339-เพื่อศึกษาแนวทางการจัดทำงบประมาณในลักษณะบูรณาการด้านการศึกษาเพื่อความเสมอภาคทางการศึกษา</t>
  </si>
  <si>
    <t>1000-026958</t>
  </si>
  <si>
    <t>64CPV07-00162</t>
  </si>
  <si>
    <t>64CPV07-0062 งวดที่2-63-0263-สนับสนุนการพัฒนาครูและเด็กนอกระบบการศึกษาโดยเครือข่ายเชิงพื้นที่: ภาคเหนือตอนบน (จังหวัดเชียงใหม่และจังหวัดเชียงราย)</t>
  </si>
  <si>
    <t>1000-026960</t>
  </si>
  <si>
    <t>64CPV07-00163</t>
  </si>
  <si>
    <t>64CPV07-00163 งวดที่2-63-0306-โครงการสนับสนุนการพัฒนาครูและเด็กนอกระบบการศึกษาโดยเครือข่ายเชิงพื้นที่ :  ภาคเหนือ (จ.เชียงใหม่ 3 อำเภอ อ.เมือง อ.ฝางและอ.เวียงแหง)</t>
  </si>
  <si>
    <t>1000-026963</t>
  </si>
  <si>
    <t>64CPV07-00164</t>
  </si>
  <si>
    <t>64CPV07-00164 PO64000295-1/3 บริษัท ดิสรัปท์ เทคโนโลยี เวนเจอร์ จำกัด โครงการวิจัยกระบวนการขยายผลและสนับสนุนการจัดตั้้งกิจการเพื่อสังคมเบื้่องต้นเพื่อความเสมอภาคทางการศึกษา (วิจัยขยายผลและสนับสนุน</t>
  </si>
  <si>
    <t>1000-026965</t>
  </si>
  <si>
    <t>64CPV07-00165</t>
  </si>
  <si>
    <t>64CPV07-00165 PO64000237-1/2 มูลนิธิโรงเรียนวันเสาร์ จัดจ้างออกแบบเครื่องมือและกระบวนการพัฒนา Virtual Volunteer สำหรับนักเรียนกลุ่มเป้าหมาย กสศ. งวดที่ 1</t>
  </si>
  <si>
    <t>1000-026967</t>
  </si>
  <si>
    <t>64CPV07-00166</t>
  </si>
  <si>
    <t>64CPV07-00166 นางสาววัชรี กิจพิทักษ์ 021664 เบิกเพิ่ม ค่าเดินทางรถตู้สำนักงาน 5-31 มี.ค. 64 08.00-18.00 กสศ.</t>
  </si>
  <si>
    <t>1000-026971</t>
  </si>
  <si>
    <t>64CPV07-00167</t>
  </si>
  <si>
    <t>64CPV07-00167 งวดที่2-63-0246-สนับสนุนการพัฒนาครูและเด็กนอกระบบการศึกษาโดยเครือข่ายเชิงพื้นที่ : พื้นที่ภาคใต้ตอนกลาง (เครือข่ายสมาคมอาสาสร้างสุข)</t>
  </si>
  <si>
    <t>1000-026972</t>
  </si>
  <si>
    <t>64CPV07-00168</t>
  </si>
  <si>
    <t>64CPV07-00168 งวดที่2-63-0216-วิจัยและสนับสนุนการประเมินสมรรถนะผู้เรียนตามมาตรฐานสากลเพื่อการพัฒนาสถานศึกษา (PISA for Schools)</t>
  </si>
  <si>
    <t>1000-026973</t>
  </si>
  <si>
    <t>64CPV07-00169</t>
  </si>
  <si>
    <t>64CPV07-00169 งวดที่2-63-0454-พัฒนาระบบสารสนเทศเพื่อบริหารจัดการ และติดตามการจัดสรรเงินอุดหนุนนักเรียนยากจนพิเศษแบบมีเงื่อนไข</t>
  </si>
  <si>
    <t>1000-026974</t>
  </si>
  <si>
    <t>64CPV07-00170</t>
  </si>
  <si>
    <t>64CPV07-00170 งวดที่2-63-0300-สนับสนุนการพัฒนาครูและเด็กนอกระบบการศึกษาโดยเครือข่ายเชิงพื้นที่ : ภาคเหนือ (เชียงใหม่ ลำพูน ลำปาง)</t>
  </si>
  <si>
    <t>1000-026975</t>
  </si>
  <si>
    <t>64CPV07-00171</t>
  </si>
  <si>
    <t>64CPV07-00171 งวดที่2-63-0286-ปรับปรุงและพัฒนาระบบสารสนเทศเพื่อการจัดสรรเงินอุดหนุนแบบมีเงื่อนไข ประจำปีการศึกษา 2563</t>
  </si>
  <si>
    <t>1000-026976</t>
  </si>
  <si>
    <t>64CPV07-00172</t>
  </si>
  <si>
    <t>64CPV07-00172 งวดที่2-63-0459-พัฒนาระบบฐานข้อมูลแบบชี้เป้าเพื่อบูรณาการความช่วยเหลือนักเรียนทุนเสมอภาค</t>
  </si>
  <si>
    <t>1000-026978</t>
  </si>
  <si>
    <t>64CPV07-00173</t>
  </si>
  <si>
    <t>64CPV07-00173 งวดที่1-64-0018-นำร่องการใช้งานกรอบมาตรฐานขั้นพื้นฐานในการจัดการศึกษาที่มีคุณภาพของโรงเรียน (Fundamental School Quality Level: FSQL) สำหรับโรงเรียนในสังกัด สพฐ.</t>
  </si>
  <si>
    <t>1000-026984</t>
  </si>
  <si>
    <t>64CPV07-00174</t>
  </si>
  <si>
    <t>64CPV07-00174 PO64000352 นาง วิภาวี บุรุษหงส์ โครงการจ้างเหมาบริหารโครงการระดมความร่วมมือกับภาคีเครือข่ายภาคเอกชน เดือนมีนาคม 2564</t>
  </si>
  <si>
    <t>1000-026987</t>
  </si>
  <si>
    <t>64CPV07-00175</t>
  </si>
  <si>
    <t>64CPV07-00175 PO64000354 นายนรินทร์ จีนเชื่อม โครงการผลิตเนื้อหาการสื่อสารการตลาดสู่สังคม ระยะที่ 1 เดือนมีนาคม 2564</t>
  </si>
  <si>
    <t>1000-026989</t>
  </si>
  <si>
    <t>64CPV07-00176</t>
  </si>
  <si>
    <t>64CPV07-00176 บริษัท 4 เจ พร็อพเพอร์ตี้ จำกัด ประชุมเตรียมข้อมูลสำหรับนำเสนอในการประชุมคณะกรรมการบริหาร กสศ. 3 มี.ค. 64 โรงแรมอะบลูม</t>
  </si>
  <si>
    <t>1000-026991</t>
  </si>
  <si>
    <t>64CPV07-00177</t>
  </si>
  <si>
    <t>64CPV07-00177 โอนเงินเข้ากองทุนสวัสดิการ  ปี2564 (เพิ่มเติมครั้งที่ 1)</t>
  </si>
  <si>
    <t>1000-026994</t>
  </si>
  <si>
    <t>64CPV07-00178</t>
  </si>
  <si>
    <t>64CPV07-00178 บริษัท จี พีอาร์1982 จำกัด โครงการการจัดการประชุมชี้แจงโครงการทุนนวัตกรรมสายอาชีพชั้นสูง สำหรับผู้เรียนที่มีความต้องการพิเศษ ปี 2564</t>
  </si>
  <si>
    <t>1000-027000</t>
  </si>
  <si>
    <t>64CPV07-00179</t>
  </si>
  <si>
    <t>64CPV07-00179 ขายกองทุนเปิดเค บริหารเงิน (K-CASH) โอนเงินจากธนาคารเกียรตินาคินภัทร 328-6 ไปยังธนาคารกรุงไทย 742-4</t>
  </si>
  <si>
    <t>1000-027005</t>
  </si>
  <si>
    <t>64CPV07-00180</t>
  </si>
  <si>
    <t>64CPV07-00180 งวดที่2-63-0261-สนับสนุนการพัฒนาครูและเด็กนอกระบบการศึกษาโดยเครือข่ายเชิงพื้นที่ :  ตะวันออกเฉียงเหนือตอนล่าง 9 จังหวัด</t>
  </si>
  <si>
    <t>1000-027019</t>
  </si>
  <si>
    <t>64CPV07-00181</t>
  </si>
  <si>
    <t>64CPV07-00181 โอนเงินบริจาค เข้าบัญชีธ.ทหารไทย 233-6 ไปยัง ธ.ทหารไทย314-1</t>
  </si>
  <si>
    <t>1000-027044</t>
  </si>
  <si>
    <t>64CPV07-00182</t>
  </si>
  <si>
    <t>64CPV07-00182 งวดที่2-63-0364-เพิ่มพูนประสบการณ์และพัฒนาทักษะชีวิตสำหรับนักศึกษาทุนนวัตกรรมสายอาชีพชั้นสูง พื้นที่อีสานใต้</t>
  </si>
  <si>
    <t>1000-027076</t>
  </si>
  <si>
    <t>64CPV07-00183</t>
  </si>
  <si>
    <t>64CPV07-00183 นางสาวกุลธิดา ทรัพย์ไพศาล (ลูกหนี้เงินยืม) 023964 การประชุมคณะกรรมการ กสศ. ครั้งที่ 4/2564 19 เม.ย. 64 13.30-16.30 กสศ.</t>
  </si>
  <si>
    <t>1000-027077</t>
  </si>
  <si>
    <t>64CPV07-00184</t>
  </si>
  <si>
    <t>64CPV07-00184 นางสาวอารี อิ่มสมบัติ (ลูกหนี้เงินยืม) 027564 การประชุมเชิงปฏิบัติการวางแผนการแก้ไขปัญหาการใช้ภาษาไทยของนักเรียนในโรงเรียนท้องถิ่นทุรกันดารโดยใช้ระบบสารสนเทศทางการศึกษาในพื้นท</t>
  </si>
  <si>
    <t>11010220-C-105-64C302500-2.1.1-2564-64C3025000005-99-99</t>
  </si>
  <si>
    <t>11020102-C-105-64C302500-2.1.1-2564-64C3025000005-99-99</t>
  </si>
  <si>
    <t>1000-027078</t>
  </si>
  <si>
    <t>64CPV07-00185</t>
  </si>
  <si>
    <t>64CPV07-00185 นางสาวสมชนก ลดาดก (ลูกหนี้เงินยืม)  027864 ลงพื้นที่ติดตามการดำเนินงาน วิทยาลัยชุมชนพิจิตร 16-17 เม.ย. 64 08.00-16.00 จ.พิจิตร</t>
  </si>
  <si>
    <t>1000-027079</t>
  </si>
  <si>
    <t>64CPV07-00186</t>
  </si>
  <si>
    <t>64CPV07-00186 นางสาวสมชนก ลดาดก (ลูกหนี้เงินยืม) 027664 ประชุมพิจารณาแผนการดำเนินงานและแผนงบประมาณโครงการทุนนวัตกรรมสายอาชีพชั้นสูง ปี 2564 16 เม.ย. 64 09.00-12.00 กสศ.</t>
  </si>
  <si>
    <t>1000-027080</t>
  </si>
  <si>
    <t>64CPV07-00187</t>
  </si>
  <si>
    <t>64CPV07-00187 นางสาวสมชนก ลดาดก (ลูกหนี้เงินยืม)  027764 เตรียมการประชุมเชิงปฏิบัติการเพื่อปรับปรุงข้อเสนอโครงการทุนนวัตกรรมสายอาชีพชั้นสูง ปี 2564 16 เม.ย. 64 13.00-16.00 กสศ.</t>
  </si>
  <si>
    <t>1000-027113</t>
  </si>
  <si>
    <t>64CPV07-00188</t>
  </si>
  <si>
    <t>64CPV07-00188 64PA000251 นายวรุฒ เลิศศราวุธ (ลูกหนี้เงินยืม) 027464 การประชุมเชิงปฏิบัติการโครงการพัฒนาเครื่องมือ ออกแบบการเรียนการสอน The Creator Card ร่วมกับ Insku 24 เม.ย. 64 09.00-13.00 กสศ.</t>
  </si>
  <si>
    <t>1000-027114</t>
  </si>
  <si>
    <t>64CPV07-00189</t>
  </si>
  <si>
    <t>64CPV07-00189 การประชุมคณะอนุกรรมการด้านการคุ้มครองข้อมูลส่วนบุคคลของกองทุนฯ ครั้งที่2/2564 เวลา15.00-17.00 น.วันที่ 22 มีนาคม 2564 สถานที่ ห้องประชุมเสมอภาค สำนักงาน กสศ</t>
  </si>
  <si>
    <t>1000-027115</t>
  </si>
  <si>
    <t>64CPV07-00190</t>
  </si>
  <si>
    <t>64CPV07-00190 นางสาวอารี อิ่มสมบัติ การเข้าร่วมการเดินทางเพื่อดูงานโรงเรียนและการประชุมโครงการส่งเสริมและสนับสนุนการพัฒนาการเรียนรู้เด็กนักเรียนและเยาวชนในถิ่นทุรกันดาร วันที่ 25.03.64 จ.น่าน</t>
  </si>
  <si>
    <t>1000-027116</t>
  </si>
  <si>
    <t>64CPV07-00191</t>
  </si>
  <si>
    <t>64CPV07-00191 นายสุวิชชา พูนพัฒนสุข ค่าทำงานรายวันของผู้ช่วยงานอาคารสถานที่ รวม 5 วัน</t>
  </si>
  <si>
    <t>1000-027117</t>
  </si>
  <si>
    <t>64CPV07-00192</t>
  </si>
  <si>
    <t>64CPV07-00192 บริษัท สยามเอสอาร์อาร์ทราเวล จำกัด เข้าร่วมประชุมภายใต้โครงการจัดการศึกษาเชิงพื้นที่เพื่อความเสมอภาคทางการศึกษา ดังนี้ 1.จ.มหาสารคาม วันที่ 21 ก.พ.64 2.จ.พิษณุโลก 28 กพ. 64</t>
  </si>
  <si>
    <t>1000-027118</t>
  </si>
  <si>
    <t>64CPV07-00193</t>
  </si>
  <si>
    <t>64CPV07-00193 นายกำพล ศรธนะรัตน์ การประชุมWorkshopระบบPMS วันที่ 2/4/64 สถานที่ห้องปฏบัติการเพื่อความเสมอภาค</t>
  </si>
  <si>
    <t>1000-027119</t>
  </si>
  <si>
    <t>64CPV07-00194</t>
  </si>
  <si>
    <t>64CPV07-00194 การประชุมเชิงปฏิบัติการเพื่อร่วมออกแบบแนวทางการขับเคลื่อนโครงการสนันสนุนการพัฒนาครูและเด็กนอกระบบการศึกษา ปี2564 วันที่ 25.3.2564</t>
  </si>
  <si>
    <t>1000-027125</t>
  </si>
  <si>
    <t>64CPV07-00195</t>
  </si>
  <si>
    <t>64CPV07-00195 PO64000353 นาย อานนท์ จันทร์ธิติสกุล โครงการจ้างเหมาตัดต่อคลิปวิดีโอประชาสัมพันธ์เพื่อการสื่อสาร</t>
  </si>
  <si>
    <t>1000-027126</t>
  </si>
  <si>
    <t>64CPV07-00196</t>
  </si>
  <si>
    <t>64CPV07-00196 งวดที่2-63-0494-การยกระดับชุมชนเกษตรอินทรีย์บนฐานภูมินิเวศวัฒนธรรมตลอดห่วงโซ่ของชุมชน ตำบลป่าสัก จังหวัดลำพูน</t>
  </si>
  <si>
    <t>1000-027131</t>
  </si>
  <si>
    <t>64CPV07-00197</t>
  </si>
  <si>
    <t>64CPV07-00197 งวดที่2-63-0294-สนับสนุนการพัฒนาครูและเด็กนอกระบบการศึกษาโดยเครือข่ายเชิงพื้นที่ :ภาคตะวันออก (จังหวัดปราจีนบุรี)</t>
  </si>
  <si>
    <t>1000-027133</t>
  </si>
  <si>
    <t>64CPV07-00198</t>
  </si>
  <si>
    <t>64CPV07-00198 งวดที่2-63-0262-สนับสนุนการพัฒนาครูและเด็กนอกระบบการศึกษาโดยเครือข่ายเชิงพื้นที่ : ภาคตะวันออกเฉียงเหนือ (เครือข่ายจังหวัดร้อยแก่นสารสินธุ์)</t>
  </si>
  <si>
    <t>1000-027136</t>
  </si>
  <si>
    <t>64CPV07-00199</t>
  </si>
  <si>
    <t>64CPV07-00199 งวดที่2-63-0277-สนับสนุนการพัฒนาครูและเด็กนอกระบบการศึกษาโดยเครือข่ายเชิงพื้นที่ : ภาคเหนือ (จังหวัดแม่ฮ่องสอนและเชียงใหม่)</t>
  </si>
  <si>
    <t>1000-027140</t>
  </si>
  <si>
    <t>64CPV07-00200</t>
  </si>
  <si>
    <t>64CPV07-00200 บริษัท โรงแรมเซ็นทรัลพลาซา จำกัด (มหาชน) ประชุมสร้างความเข้าใจการดำเนินการพื้นที่ต้นแบบระบบดูแลช่วยเหลือนักเรียนระดับเขตพืนที่การศึกษาต้นแบบวันที่ 17-19 มีนาคม 2564</t>
  </si>
  <si>
    <t>1000-027141</t>
  </si>
  <si>
    <t>64CPV07-00201</t>
  </si>
  <si>
    <t>64CPV07-00201 งวดที่2-63-0456-การพัฒนาทักษะอาชีพการปลูกผักปลอดภัยในพื้นที่ตำบลจอมปลวก จังหวัดสมุทรสงคราม</t>
  </si>
  <si>
    <t>1000-027142</t>
  </si>
  <si>
    <t>64CPV07-00202</t>
  </si>
  <si>
    <t>64CPV07-00202 งวดที่1-64-0017-โครงการศึกษาพฤติกรรมและแนวทางการสร้างแรงจูงใจในการอ่านหนังสือ</t>
  </si>
  <si>
    <t>1000-027144</t>
  </si>
  <si>
    <t>64CPV07-00203</t>
  </si>
  <si>
    <t>64CPV07-00203 ค่าโทรศัพท์ ประจำเดือน มีนาคม 2564</t>
  </si>
  <si>
    <t>1000-027145</t>
  </si>
  <si>
    <t>64CPV07-00204</t>
  </si>
  <si>
    <t>64CPV07-00204 งวดที่2-63-0442-สร้างนักขาย ขยายโอกาส เพิ่มรายได้ ด้วยสังคมออนไลน์  จากสินค้าชุมชน ในพื้นที่จังหวัดชลบุรี</t>
  </si>
  <si>
    <t>1000-027146</t>
  </si>
  <si>
    <t>64CPV07-00205</t>
  </si>
  <si>
    <t>64CPV07-00205 งวดที่3-62-0396-การพัฒนาทักษะและเพิ่มมูลค่าการให้บริการโฮมสเตย์ชุมชนชาติพันธุ์และการเกษตรแม่นยำบนพื้นที่สูง</t>
  </si>
  <si>
    <t>1000-027147</t>
  </si>
  <si>
    <t>64CPV07-00206</t>
  </si>
  <si>
    <t>64CPV07-00206 งวดที่2-63-0458-พัฒนาทักษะอาชีพด้านการดูแลสุขภาพกลุ่มที่อยู่ในภาวะพึ่งพิงโดยใช้ชุมชนเป็นฐานในเขตจังหวัดนครพนม</t>
  </si>
  <si>
    <t>1000-027148</t>
  </si>
  <si>
    <t>64CPV07-00207</t>
  </si>
  <si>
    <t>64CPV07-00207 งวดที่2-63-0387-นวัตกรรมชุมชนเพื่อยกระดับการบริหารจัดการและขยายช่องทางการสื่อสารการตลาดของศูนย์นวดแผนไทยชุมชนหนองป่าครั่ง อำเภอเมือง จังหวัดเชียงใหม่</t>
  </si>
  <si>
    <t>1000-027149</t>
  </si>
  <si>
    <t>64CPV07-00208</t>
  </si>
  <si>
    <t>64CPV07-00208 งวดที่2-63-0484-ทุนนวัตกรรมสายอาชีพชั้นสูง ปีการศึกษา 2563 ประเภททุน 2 ปี (ปวส./อนุปริญญา) ของ วิทยาลัยเทคนิคตราด</t>
  </si>
  <si>
    <t>1000-027150</t>
  </si>
  <si>
    <t>64CPV07-00209</t>
  </si>
  <si>
    <t>64CPV07-00209 งวดที่2-63-0516-พัฒนาการเป็นผู้ประกอบการ "ข้าวขุนยวม" เพื่อการสร้างมูลค่าอย่างสร้างสรรค์และยั่งยืน</t>
  </si>
  <si>
    <t>1000-027155</t>
  </si>
  <si>
    <t>64CPV07-00210</t>
  </si>
  <si>
    <t>64CPV07-00210 นางสาวรัตน์ศิมา ผิวพรรณ ค่าอาหารสำหรับการประชุมสรุปแนวทางการปรับแผนตรวจสอบภายใน ตามมติ คตส.ในการประชุม คตส.ครั้งที 3/2564</t>
  </si>
  <si>
    <t>1000-027156</t>
  </si>
  <si>
    <t>64CPV07-00211</t>
  </si>
  <si>
    <t>64CPV07-00211 ประชุมดำเนินการและกระบวนการอุทธรณ์ นักเรียนยากจนพิเศษ วันที่5เมษายน 2564 กสศ</t>
  </si>
  <si>
    <t>1000-027157</t>
  </si>
  <si>
    <t>64CPV07-00212</t>
  </si>
  <si>
    <t>64CPV07-00212 การประชุมคณะอนุกรรมการกำกับทิศทางโครงการจัดสรรเงินอุดหนุนนักเรียนยากจนพิเศษแบบมีเงื่อนไข วันที่2 เมษายน 2564 สถานที่ กสศ</t>
  </si>
  <si>
    <t>1000-027158</t>
  </si>
  <si>
    <t>64CPV07-00213</t>
  </si>
  <si>
    <t>64CPV07-00213 การประชุมคณะอนุกรรมการกำกับทิศทางศูนย์เทคโนโลยีสารสนเทศ ครั้งที่ 2/2564</t>
  </si>
  <si>
    <t>1000-027159</t>
  </si>
  <si>
    <t>64CPV07-00214</t>
  </si>
  <si>
    <t>64CPV07-00214 ประชุมระบบติดตามนักศึกษาทุนวัตกรรมสายอาชีพชั้นสูง วันที่7 เมษายน 2564 สถานที่ กสศ</t>
  </si>
  <si>
    <t>1000-027160</t>
  </si>
  <si>
    <t>64CPV07-00215</t>
  </si>
  <si>
    <t>64CPV07-00215 ค่าเบี้ยประชุมคณะอนุกรรมการบริหารจัดการเงินหรือทรัพย์สินที่มีผู้บริจาคให้กองทุน ครั้งที่4/2564 วันที่2 เมษายน 2564 ห้องประชุม PMCA กสศ.</t>
  </si>
  <si>
    <t>1000-027162</t>
  </si>
  <si>
    <t>64CPV07-00216</t>
  </si>
  <si>
    <t>64CPV07-00216 บริษัท นุชินทร์พร จำกัด ค่าโรงแรมในการจัดประชุมเชิงปฏิบัติการเพื่อปรับปรุงข้อเสนอโครงการทุนนวัตกรรมสายอาชีพชั้นสูงปี 2564</t>
  </si>
  <si>
    <t>1000-027164</t>
  </si>
  <si>
    <t>64CPV07-00217</t>
  </si>
  <si>
    <t>64CPV07-00217 นางสาวชมภู ไชยวงษ์ ค่าน้ำมันรถเชิงปฏิบัติการเพื่อปรับปรุงข้อเสนอโครงการทุนนวัตกรรมสายอาชีพชั้นสูง ปี 2564</t>
  </si>
  <si>
    <t>1000-027166</t>
  </si>
  <si>
    <t>64CPV07-00218</t>
  </si>
  <si>
    <t>64CPV07-00218 นางสาวกมลวรรณ พลับจีน  024864 เบิกเพิ่ม การประชุมเชิงปฏิบัติการเพื่อร่วมออกแบบแนวทาวการขับเคลื่อนโครงการสนับสนุนการพัฒนาครูและเด็กนอกระบบการศึกษา ปี2564 25 มี.ค. 64 08.30-17.0</t>
  </si>
  <si>
    <t>1000-027168</t>
  </si>
  <si>
    <t>64CPV07-00219</t>
  </si>
  <si>
    <t>64CPV07-00219 นายกำพล ศรธนะรัตน์ การประชุมหารือร่าง TOR ระบบ PMS วันที่ 08/04/2564</t>
  </si>
  <si>
    <t>1000-027169</t>
  </si>
  <si>
    <t>64CPV07-00220</t>
  </si>
  <si>
    <t>64CPV07-00220 การประชุมพิจารณากลั่นกรองแบบเสนอชื่อโครงการทุนการศึกษา ทุนก้าวเพื่อน้อง ปี2564 27-28 มี.ค. 64 อิมแพ็คฟอรั่ม เมืองทองธานี</t>
  </si>
  <si>
    <t>1000-027171</t>
  </si>
  <si>
    <t>64CPV07-00221</t>
  </si>
  <si>
    <t>64CPV07-00221 ร้านศิวะพร ค่าจัดทำเอกสารประชุมของสำนักงานประจำเดือน มีนาคม 2564</t>
  </si>
  <si>
    <t>1000-027181</t>
  </si>
  <si>
    <t>64CPV07-00222</t>
  </si>
  <si>
    <t>64CPV07-00222 ค่าเบี้ยประชุมคณะอนุกรรมการธรรมาภิบาล ครั้งที่2/2564เวลา13.00-15.00น. วันที่7.4.64 ห้อง ป.3 กสศ</t>
  </si>
  <si>
    <t>1000-027202</t>
  </si>
  <si>
    <t>64CPV07-00223</t>
  </si>
  <si>
    <t>64CPV07-00223 ขายกองทุนเปิดเค บริหารเงิน (K-CASH) โอนเงินระหว่างบัญชีจาก ธนาคารเกียรตินาคินภัทร 328-6 ไปยังธนาคารกรุงไทย 742-4</t>
  </si>
  <si>
    <t>1000-027203</t>
  </si>
  <si>
    <t>64CPV07-00224</t>
  </si>
  <si>
    <t>64CPV07-00224 ขายกองทุนเปิดเค บริหารเงิน (K-CASH) โอนเงินระหว่างบัญชีจาก ธนาคารทหารไทย 559-2 ไปยังธนาคารกรุงไทย 742-4</t>
  </si>
  <si>
    <t>1000-027209</t>
  </si>
  <si>
    <t>64CPV07-00225</t>
  </si>
  <si>
    <t>64CPV07-00225 PO63000515-5/5 นาย สมชาย แซ่เล้า จ้างเหมาบริหารสนับสนุนการจัดทำคลิปประชาสัมพันธ์เชิงรุกเพื่อสื่อสาร งวดที่ 5</t>
  </si>
  <si>
    <t>1000-027211</t>
  </si>
  <si>
    <t>64CPV07-00226</t>
  </si>
  <si>
    <t>64CPV07-00226 PO64000197-3/12 บริษัท โปรเฟสชันนัล อินเทอนัลออดิทเซอร์วิส จำกัด รายงานการดำเนินงานตามขอบเขตงานประจำเดือน มีนาคม2564</t>
  </si>
  <si>
    <t>1000-027214</t>
  </si>
  <si>
    <t>64CPV07-00227</t>
  </si>
  <si>
    <t>64CPV07-00227 PO64000325-1 บริษัท เอดูเคชั่น เซอร์วิส แอนด์ เทรนนิ่ง เอเจนซี จำกัด โครงการจัดทำเอกสารนำเสนอข้อเสนอทางนโยบายเพื่อพัฒนาเด็กปฐมวัย</t>
  </si>
  <si>
    <t>1000-027217</t>
  </si>
  <si>
    <t>64CPV07-00228</t>
  </si>
  <si>
    <t>64CPV07-00228 PO64000119 บริษัท เติมสุข คอร์เพอเรชั่น จำกัด จ้างบริหารจัดการเผยแพร่เพื่อสร้างความเสมอภาคทางการศึกษา จำนวน 1 ครั้ง</t>
  </si>
  <si>
    <t>1000-027220</t>
  </si>
  <si>
    <t>64CPV07-00229</t>
  </si>
  <si>
    <t>64CPV07-00229 PO64000339 บริษัท วีดู ไอที เซอร์วิส จำกัด โครงการจัดซื้อแท็บเล็ตปากกาสร้างสรรค์ wacom pem S , bluetooth</t>
  </si>
  <si>
    <t>1000-027223</t>
  </si>
  <si>
    <t>64CPV07-00230</t>
  </si>
  <si>
    <t>64CPV07-00230 PO63000828 บริษัท อินฟอร์เวชั่น จำกัด จ้างรวบรวมและประมวลข้อมูลการคัดกรองนักเรียนกลุ่มเป้าหมาย งวดที่ 1</t>
  </si>
  <si>
    <t>1000-027227</t>
  </si>
  <si>
    <t>64CPV07-00231</t>
  </si>
  <si>
    <t>64CPV07-00231 PO64000245 บริษัท กู๊ด อินโฟ แอนด์ แมเนจเมนท์ จำกัด จ้างออกแบบและผลิตหน้ากากเพื่อป้องกันโควิด-19 และเพื่อสื่ิอสารสร้างความเสมอภาค</t>
  </si>
  <si>
    <t>1000-027230</t>
  </si>
  <si>
    <t>64CPV07-00232</t>
  </si>
  <si>
    <t>64CPV07-00232 PO64000194-1 บริษัท กรุงเทพคลังเอกสาร จำกัด บริการจัดส่งเฟอนิเจอร์สำนักงาน (รถ6 ล้อ,รถตู้)</t>
  </si>
  <si>
    <t>1000-027232</t>
  </si>
  <si>
    <t>64CPV07-00233</t>
  </si>
  <si>
    <t>64CPV07-00233 PO64000318-1 นางสาว เวธนี คงปลื้มจิตต์ จ้างโครงการชุดออกแบบ Visual note "Equity talk เมื่อไปโรงเรียนปิดประตูการเรียนรู้จะเปิดได้อย่างไร"</t>
  </si>
  <si>
    <t>1000-027234</t>
  </si>
  <si>
    <t>64CPV07-00234</t>
  </si>
  <si>
    <t>64CPV07-00234 PO64000202-1บริษัท คลาวด์แอนด์กราวนด์ จำกัด จ้างสื่อสารเนื้อหาเปิดแคมเปญ ชวนกันมาช้อป น้องๆสุขใจ</t>
  </si>
  <si>
    <t>1000-027239</t>
  </si>
  <si>
    <t>64CPV07-00235</t>
  </si>
  <si>
    <t>64CPV07-00235 บริษัท รุ้งทองทัวร์แอนด์เซอร์วิส จำกัด ค่าตั๋วเครื่องบินเข้าร่วมประชุมต่างๆ</t>
  </si>
  <si>
    <t>1000-027236</t>
  </si>
  <si>
    <t>64CPV07-00236</t>
  </si>
  <si>
    <t>64CPV07-00236 PO63000848  บริษัท มาตา การพิมพ์ จำกัด ผลิตแผ่นพับ iSEE จำนวน 1,000 แผ่น</t>
  </si>
  <si>
    <t>1000-027238</t>
  </si>
  <si>
    <t>64CPV07-00237</t>
  </si>
  <si>
    <t>64CPV07-00237 PO64000106-5/6นางสาวพัชรดา วรพิพัฒน์ จ้างจัดทำชุดกราฟฟิคที่ย่อยจากงานวิชาการ วสศ. ประจำเดือน มีนาคม 2564</t>
  </si>
  <si>
    <t>1000-027241</t>
  </si>
  <si>
    <t>64CPV07-00238</t>
  </si>
  <si>
    <t>64CPV07-00238 PO63000808-3/3 บริษัท มหาชุมชน จำกัด จ้างงานออกอแบบ พัฒนาเนื้อหาและบริหารจัดการเครือข่ายสังคมออนไลน์ โครงการจัดสรรเงินอุดหนุนแบบมีเงื่อนไขนักเรียนทุนเสมอภาค งวดที่ 3</t>
  </si>
  <si>
    <t>1000-027269</t>
  </si>
  <si>
    <t>64CPV07-00239</t>
  </si>
  <si>
    <t>64CPV07-00239 PO64000075-1บริษัท โฮมรัน พัลส์ จำกัด จ้างจัดWorkshop ภายใต้โครงการประเมินผลการสื่อสารแบรนด์และการพัฒนาแผนกลยุทธ์เพื่อสือสารแบรนด์องค์กร</t>
  </si>
  <si>
    <t>1000-027245</t>
  </si>
  <si>
    <t>64CPV07-00240</t>
  </si>
  <si>
    <t>64CPV07-00240 PO64000302-1 บริษัท ฮิวแมนิก้า จำกัด(มหาชน) ปรับปรุงระบบ Payroll outsourcing &amp; Employee self service</t>
  </si>
  <si>
    <t>1000-027259</t>
  </si>
  <si>
    <t>64CPV07-00241</t>
  </si>
  <si>
    <t>64CPV07-00241 บริษัท เอส.พี.อาคาร จำกัด ค่าเช่าอาคาร ค่าน้ำค่าไฟ ค่าแอร์ เดือนกุมภาพันธ์ 2564</t>
  </si>
  <si>
    <t>1000-027248</t>
  </si>
  <si>
    <t>64CPV07-00242</t>
  </si>
  <si>
    <t>64CPV07-00242 ค่าธรรมเนียมธนาคาร SCB-6073 เดือนเมษายน 2564</t>
  </si>
  <si>
    <t>1000-027261</t>
  </si>
  <si>
    <t>64CPV07-00243</t>
  </si>
  <si>
    <t>64CPV07-00242 PO64000303  บริษัท กู๊ดเฮด พริ้นท์ติ้ง แอนด์ แพคเกจจิ้ง กรุ๊ป จำกัด ผลิตรายงานประจำปี กองทุนเพื่อความเสมอภาคทางการศึกษา 2563</t>
  </si>
  <si>
    <t>1000-027274</t>
  </si>
  <si>
    <t>64CPV07-00244</t>
  </si>
  <si>
    <t>64CPV07-00244 โอนเงินเตรียมเบิกจ่ายเงินอุดหนุนนักเรียนทุนเสมอภาคเพิ่มเติมในสถานการณ์ระบาดของโรคติดเชื้อไสรัสโครโรนา 2019 ภาคเรียนที่ 2/2563</t>
  </si>
  <si>
    <t>1000-027303</t>
  </si>
  <si>
    <t>64CPV07-00245</t>
  </si>
  <si>
    <t>64CPV07-00245 PO63000339-4/4 บริษัท อินสครู จำกัด ออกแบบและบริหารช่องทาง Line official ของ กสศ. งวดที่ 4</t>
  </si>
  <si>
    <t>1000-027306</t>
  </si>
  <si>
    <t>64CPV07-00246</t>
  </si>
  <si>
    <t>64CPV07-00246 PO62000415-3/3 บริษัท ไอ แอนด์ ไอ คอมมิวนิเคชั่น จำกัด แผนกาารดำเนินการตามขอบเขตตสัญญาการถอดบทเรียนและวิเคราะห์โครงการพัฒนาระบบทดลองการพัฒนาทักษะแรงงาน งวดที่ 3</t>
  </si>
  <si>
    <t>1000-027308</t>
  </si>
  <si>
    <t>64CPV07-00247</t>
  </si>
  <si>
    <t>64CPV07-00247 PO64000062-5/12 บริษัท ฮิวแมนิก้า จำกัด(มหาชน) จ้างบริการระบบ Payroll Outsourcing &amp; Employee Self-Service</t>
  </si>
  <si>
    <t>1000-027318</t>
  </si>
  <si>
    <t>64CPV07-00248</t>
  </si>
  <si>
    <t>64CPV07-00248 PO63001006 -1บริษัท กู๊ด อินโฟ แอนด์ แมเนจเมนท์ จำกัด จ้างสื่อสารช่วยเหลือภายใต้การช่วยเหลือเด็กนอกระบบหรือเด็กยากจนพิเศษ ระยะที่ 2</t>
  </si>
  <si>
    <t>1000-027316</t>
  </si>
  <si>
    <t>64CPV07-00249</t>
  </si>
  <si>
    <t>64CPV07-00249 PO64000236-2/6 บริษัท เอาท์ซอร์สซิ่ง แฟคทอรี่ จำกัด -รายงานการปฏิบัติงาน เดือนมีนาคม 2564</t>
  </si>
  <si>
    <t>1000-027320</t>
  </si>
  <si>
    <t>64CPV07-00250</t>
  </si>
  <si>
    <t>64CPV07-00250 PO64000310-1/3 นาย อานนท์ จันทวิช จ้างโครงการจัดจ้างผู้บริหารโครงการวิจัยสำรวจทักษะและความพร้อมของกลุ่มประชากรวัยแรงงาน งวดที่ 1</t>
  </si>
  <si>
    <t>1000-027322</t>
  </si>
  <si>
    <t>64CPV07-00251</t>
  </si>
  <si>
    <t>64CPV07-00251 PO63000845-2/3 บริษัท ซีดีจี ซิสเต็มส์ จำกัด งวดที่ 2 พัฒนาระบบและเปลี่ยนข้อมูลระหว่างหน่วยงาน(รายละเอียดตามเอกสารแนบ)</t>
  </si>
  <si>
    <t>1000-027325</t>
  </si>
  <si>
    <t>64CPV07-00252</t>
  </si>
  <si>
    <t>64CPV07-00252 PO63000845-3/3 บริษัท ซีดีจี ซิสเต็มส์ จำกัด งวดที่ 3 พัฒนาระบบการแลกเปลี่ยนข้อมูลระหว่างหน่วยงาน(รายละเอียดตามเอกสารแนบ)</t>
  </si>
  <si>
    <t>1000-027327</t>
  </si>
  <si>
    <t>64CPV07-00253</t>
  </si>
  <si>
    <t>64CPV07-00253 PO63000821-1 บริษัท เกรฮาวด์ คาเฟ่ จำกัด จ้างเหมาผลิตอุปกรณ์ในการระดมทุนและสร้างสรรค์ความร่วมมือกับ Grayhound cafe- การถ่ายภาพอาหารหรือเมนูอาหารไม่น้อยกว่า 5 ชิ้น</t>
  </si>
  <si>
    <t>1000-027336</t>
  </si>
  <si>
    <t>64CPV07-00254</t>
  </si>
  <si>
    <t>64CPV07-00254 PO63000206-21/36 บริษัท แอดวานซ์ ไวร์เลส เน็ทเวอร์ค จำกัด ค่าบริการเช่าใช้ระบบโทรศัพท์สำนักงาน จำนวน28 หมายเลข ประจำเดือนกุมภาพันธ์2564</t>
  </si>
  <si>
    <t>1000-027329</t>
  </si>
  <si>
    <t>64CPV07-00255</t>
  </si>
  <si>
    <t>64CPV07-00255 PO63000887-1 บริษัท เติมสุข คอร์เพอเรชั่น จำกัด จ้างบริการสื่อสารเพื่อช่วยเหลือเด็กและกลุ่มเป้าหมาย</t>
  </si>
  <si>
    <t>1000-027332</t>
  </si>
  <si>
    <t>64CPV07-00256</t>
  </si>
  <si>
    <t>64CPV07-00256 PO64000133-1/4 บริษัท ไนซ์จ๊อบทีม จำกัด จ้างสนับสนุนการตรวจสอบเอกสารการจัดทำฐานข้อมูล ส่วนงานจัดซื้อจัดจ้างกสศ. งวดที่ 1</t>
  </si>
  <si>
    <t>1000-027334</t>
  </si>
  <si>
    <t>64CPV07-00257</t>
  </si>
  <si>
    <t>64CPV07-00257 PO64000342-1 บริษัท วีดู ไอที เซอร์วิส จำกัด ซื้อโครงการจัดซื้ออุปกรณ์คอมพิวเตอร์สำนักงาน ชุดที่ 3 ประจำปีงบประมาณ 2564 - คอมพิวเตอร์โน๊ตบุ๊ค</t>
  </si>
  <si>
    <t>1000-027339</t>
  </si>
  <si>
    <t>64CPV07-00258</t>
  </si>
  <si>
    <t>64CPV07-00258 PO63000979-2/2บริษัท เอเอ็มอาร์ เอเซีย จำกัด ซื้อ Antivirus ชุดที่ 2 (Trand Marcro) งวดที่ 2</t>
  </si>
  <si>
    <t>1000-027341</t>
  </si>
  <si>
    <t>64CPV07-00259</t>
  </si>
  <si>
    <t>64CPV07-00259 PO64000365-1/2 นางสาวชนาภา ตันติปุระ โครงการจัดทำข้อมูลพัฒนาวิชาการวิจัยสำรวจทักษะความพร้อมของกลุ่มประชากรวัยแรงงานของประเทศไทย งวดที่ 1</t>
  </si>
  <si>
    <t>1000-027345</t>
  </si>
  <si>
    <t>64CPV07-00260</t>
  </si>
  <si>
    <t>64CPV07-00260 PO64000346 -1 นางสาว สิริญา ทองสมบุญ โครงการพัฒนาสื่อวิดีทัศน์เพื่อสนับสุนการดำเนินงานทุนนวัตกรรมสายอาชีพขั้นสูงปี 2564 และทุนนวัตกรรมสายอาชีพชั้นสูงสำหรับผู้เรียนที่มีความต้องการพิเศษ</t>
  </si>
  <si>
    <t>1000-027347</t>
  </si>
  <si>
    <t>64CPV07-00261</t>
  </si>
  <si>
    <t>64CPV0-00261 PO63000703-1/2 นาง เอื้ออารี หมื่นอินกุล จ้างเหมาบริการให้บริการแนะนำด้านการพัฒนาเครื่องมือสื่อสาร งวดที่ 1</t>
  </si>
  <si>
    <t>1000-027349</t>
  </si>
  <si>
    <t>64CPV07-00262</t>
  </si>
  <si>
    <t>64CPV07-00262 PO64000249-1บริษัท กู๊ด อินโฟ แอนด์ แมเนจเมนท์ จำกัด จ้างผลิตผลิตภัณฑ์เพื่อสื่อสารสร้างความเสมอภาค ระยะที่ 3</t>
  </si>
  <si>
    <t>1000-027351</t>
  </si>
  <si>
    <t>64CPV07-00263</t>
  </si>
  <si>
    <t>64CPV07-00263 PO64000331-1 บริษัท ไนซ์จ๊อบทีม จำกัด จ้างโครงการจ้างบริหารจัดการประชุมสร้างความเข้าใจการดำเนินงานพื้นที่ต้นแบบระบบช่วยดูแลช่วยเหลือนักเรียน ระดับเขตพื้นที่การศึกษาและสถานศึกษาต้นแบบ</t>
  </si>
  <si>
    <t>1000-027353</t>
  </si>
  <si>
    <t>64CPV07-00264</t>
  </si>
  <si>
    <t>64CPV07-00264 PO64000351-1 บริษัท มาตา การพิมพ์ จำกัด โครงการจัดจ้างพิมพ์แผ่นพับระบสารสนเทศเพื่อหลักประกันโอกาสทางการเรียนรู้ และคู่มือการใช้งานระบบดูแลช่วยเหลือนักเรียน</t>
  </si>
  <si>
    <t>1000-027360</t>
  </si>
  <si>
    <t>64CPV07-00265</t>
  </si>
  <si>
    <t>64CPV07-00265 PO64000336-1 ห้างหุ้นส่วนจำกัด เบอเดนซัพพลาย โครงการจัดซื้อกระดาษชำระและกระดาษเช็ดมือ สำหรับใช้ภายในสำนักงาน</t>
  </si>
  <si>
    <t>1000-027362</t>
  </si>
  <si>
    <t>64CPV07-00266</t>
  </si>
  <si>
    <t>64CPV07-00266 PO64000341-1 บริษัท เอ็ม อี อี จำกัด จ้างโครงการจ้างบริการปรับปรุงพื้นที่สำนักงาน กสศ. จัดหาหลอดไฟแอลอีดี,ติดตั้งโคมไฟฆ่าเชื้อUV-C,งานเพิ่มกระดาษไวท์บอร์ด ห้องผู้จัดการ</t>
  </si>
  <si>
    <t>1000-027364</t>
  </si>
  <si>
    <t>64CPV07-00267</t>
  </si>
  <si>
    <t>64CPV07-00267 PO63000408-2/2 ห้างหุ้นส่วนจำกัด สตูดิโอ ไดอะล็อก เรียบเรียงเนื้อหาและออกแบบอาร์ตเวิร์ค แผ่นพับแนะนำโครงการ ของกองทุนเพื่อความเสมอภาคทางการศึกษา จำนวน 6 ชุด งวดที่ 2</t>
  </si>
  <si>
    <t>1000-027372</t>
  </si>
  <si>
    <t>64CPV07-00268</t>
  </si>
  <si>
    <t>64CPV07-00268 บริษัท โอไอซี ครีเอชั่น จำกัด เพื่อเป็นศูนย์พัฒนาและวิเคราะห์ฐานข้อมูลเชิงลึกของกลุ่มเป้าหมายเพื่อเป็นข้อมูลข่าวสาร ทั้งการสอบถามข้อมูล</t>
  </si>
  <si>
    <t>1000-027374</t>
  </si>
  <si>
    <t>64CPV07-00269</t>
  </si>
  <si>
    <t>64CPV07-00269 PO64000144-2/2 บริษัท แอ้นท์ เอ็กซ์ เวิร์ค จำกัด จ้างทำระบบโครงการทุนนวัตกรรมสายอาชีพชั้นสูง ชิ้นที่ 1 งวดที่ 1</t>
  </si>
  <si>
    <t>1000-027376</t>
  </si>
  <si>
    <t>64CPV07-00270</t>
  </si>
  <si>
    <t>64CPV07-00270 PO64000018-2/2 นาย กานต์กวี ชนะสิทธิ์ จัดทำฐานข้อมูล วิเคราะห์ และนำเสนอข้อมูลเพื่อสร้างความเสมอภาคทางการศึกษา งวดที่ 2</t>
  </si>
  <si>
    <t>1000-027378</t>
  </si>
  <si>
    <t>64CPV07-00271</t>
  </si>
  <si>
    <t>64CPV07-00271 PO63000703-2/2 นาง เอื้ออารี หมื่นอินกุล จ้างเหมาบริการให้บริการแนะนำด้านการพัฒนาเครื่องมือสื่อสาร งวดที่ 2</t>
  </si>
  <si>
    <t>1000-027380</t>
  </si>
  <si>
    <t>64CPV07-00272</t>
  </si>
  <si>
    <t>64CPV07-00272 PO64000073-3/3 บริษัท นอร์ธพลัส จำกัด จ้างผู้ควบคุมงานปรับปรุงสำนักงาน ปรับปรุงตกแต่งภายใน งวดที่ 3</t>
  </si>
  <si>
    <t>1000-027382</t>
  </si>
  <si>
    <t>64CPV07-00273</t>
  </si>
  <si>
    <t>64CPV07-00273 PO63000955-1 ห้างหุ้นส่วนจำกัด สตูดิโอ ไดอะล็อก จ้างผลิตแผ่นพับแนะนำโครงการต่างๆ ไม่น้อยกว่า1,000แผ่น</t>
  </si>
  <si>
    <t>1000-027384</t>
  </si>
  <si>
    <t>64CPV07-00274</t>
  </si>
  <si>
    <t>64CPV07-00274 64PA000252 นางสาวชนกพรรณ วรดิลก (ลูกหนี้เงินยืม) 027964 การประชุมคณะอนุกรรมการกำกับทิศทางโครงการพัฒนาครูและโรงเรียนเพื่อยกระดับคุณภาพการศึกษาอย่างต่อเนื่อง ครั้งที่ 3/2564 27 เม.ย. 64 09</t>
  </si>
  <si>
    <t>1000-027388</t>
  </si>
  <si>
    <t>64CPV07-00275</t>
  </si>
  <si>
    <t>64CPV07-00275 PO64000275-1 บริษัท วัลแคน เทคโนโลยี จำกัด จ้างทำบัตรแสดงตัวตนและบัตรเจ้าหน้าที่ของรัฐให้กับพนักงาน ลูกจ้างของกองทุนเพื่อความเสมอภาคทางการศึกษา</t>
  </si>
  <si>
    <t>1000-027390</t>
  </si>
  <si>
    <t>64CPV07-00276</t>
  </si>
  <si>
    <t>64CPV07-00276 PO63000811-1 นางสาว รัชนีกร ปัญญา จ้างตรวจสอบรายงานการเงินโครงการครูรัก(ษ์)ถิ่น มหาวิทยาลัยราชภัฏเชียงใหม่ รุ่นที่ 1 ปีการศึกษา 2564 เพื่อปิดโครงการรับทุน</t>
  </si>
  <si>
    <t>1000-027392</t>
  </si>
  <si>
    <t>64CPV07-00277</t>
  </si>
  <si>
    <t>64CPV07-00277 PO64000362-1บริษัท เอ็กซ์เซลซิเออร์ ซัพพลายส์ จำกัด โครงการจัดซื้ออุปกรณ์เครื่องเขียนสำนักงาน จำนวน 27 อย่าง</t>
  </si>
  <si>
    <t>1000-027394</t>
  </si>
  <si>
    <t>64CPV07-00278</t>
  </si>
  <si>
    <t>64CPV07-00278 PO64000078-4/11บริษัท พีพี เซอร์วิซ แอนด์ คอนซัลท์ จำกัด โครงการตรวจรายงานการเงินของโครงการสนับสนุนทุนให้แก่ภาคีร่วมดำเนินงาน งวดที่ 4</t>
  </si>
  <si>
    <t>1000-027396</t>
  </si>
  <si>
    <t>64CPV07-00279</t>
  </si>
  <si>
    <t>64CPV07-00279 PO64000312-1/3บริษัท ซิตี้นีออน เน็ตเวอร์ค จำกัด โครงการจัดจ้างพัฒนาแนวทางการสร้างความเข้าใจและประชาสัมพันธ์โครงการจัดสรรเงินอุดหนุนแบบมีเงื่อนไข ในกลุ่มเป้าหมายผู้ปกครองนักเรียนทุนเสมอ</t>
  </si>
  <si>
    <t>1000-027398</t>
  </si>
  <si>
    <t>64CPV07-00280</t>
  </si>
  <si>
    <t>64CPV07-00280 PO64000082-3/3 บริษัท ไพร้ซวอเตอร์เฮาส์คูเปอร์ส คอนซัลติ้ง (ประเทศไทย) จำกัด โครงการปรับปรุงกระบวนการทำงาน สำหรับโครงการจัดการศึกษาเชิงพื้นที่ งวดที่ 3</t>
  </si>
  <si>
    <t>1000-027401</t>
  </si>
  <si>
    <t>64CPV07-00281</t>
  </si>
  <si>
    <t>64CPV07-00281 PO64000186-5/6 นางสาว กานดา ณ.พิกุล ชุดคอนเทนต์สำหรับเผยแพร่ในช่องทาง Equity Lab:แล็บฯเสมอภาค สังกัดสถาบันวิจัยเพื่อความเสมอภาคทางการศึกษา</t>
  </si>
  <si>
    <t>1000-027403</t>
  </si>
  <si>
    <t>64CPV07-00282</t>
  </si>
  <si>
    <t>64CPV07-00282 PO64000128-3/3 บริษัท ไนซ์จ๊อบทีม จำกัด จ้างบุคลากรเพื่อดำเนินงานเอกสารฝ่ายกฎหมาย เดือนมีนาคม 2564 งวดที่ 3</t>
  </si>
  <si>
    <t>1000-027406</t>
  </si>
  <si>
    <t>64CPV07-00283</t>
  </si>
  <si>
    <t>64CPV07-00283 PO64000141-3/3บริษัท ไนซ์จ๊อบทีม จำกัด จ้างบุคลากรสนับสนุนการดำเนินงานจัดทำสัญญาโครงการ งวดที่ 3</t>
  </si>
  <si>
    <t>1000-027409</t>
  </si>
  <si>
    <t>64CPV07-00284</t>
  </si>
  <si>
    <t>64CPV07-00284 PO64000145-3/6 บริษัท ไนซ์จ๊อบทีม จำกัด จ้างบุคลากรเพื่ิิอปฏิบัติงานสนับสนุนการดำเนินงานของศูนย์สัญญา ประจำเดือน มีนาคม 2564</t>
  </si>
  <si>
    <t>1000-027411</t>
  </si>
  <si>
    <t>64CPV07-00285</t>
  </si>
  <si>
    <t>64CPV07-00285 PO64000243-2/3บริษัท ไนซ์จ๊อบทีม จำกัด จ้างบุคลากรสนับสนุนการดำเนินงานรับรองการจัดประชุม ประจำเดือน มีนาคม 2564</t>
  </si>
  <si>
    <t>1000-027414</t>
  </si>
  <si>
    <t>64CPV07-00286</t>
  </si>
  <si>
    <t>64CPV07-00286 PO64000126-3/3 บริษัท ไนซ์จ๊อบทีม จำกัด จ้างบุคลากรเพื่อจัดทำเอกสารสัญญาโครงการ ประจำเดือนมีนาคม 2564</t>
  </si>
  <si>
    <t>1000-027416</t>
  </si>
  <si>
    <t>64CPV07-00287</t>
  </si>
  <si>
    <t>64CPV07-00287 PO63001023-1 บริษัท เอเอ็มอาร์ เอเซีย จำกัด จัดซื้อคอมพิวเตอร์โน๊ตบุ้คและอุปกรณ์เทคโนโลยีที่จำเป็นสำหรับนักศึกษาทุนครูรัก(ษ์)ถิ่น รุ่นที่ 1 ปีการศึกษา 2563</t>
  </si>
  <si>
    <t>1000-027421</t>
  </si>
  <si>
    <t>64CPV07-00288</t>
  </si>
  <si>
    <t>64CPV07-00288 ค่าเบี้ยประชุม ค่าตอบแทน การประชุมคณะกรรมการบริหารกองทุนเพื่อความเสมอภาคทางการศึกษาครั้งที่4/2564</t>
  </si>
  <si>
    <t>1000-027423</t>
  </si>
  <si>
    <t>64CPV07-00289</t>
  </si>
  <si>
    <t>64CPV07-0289 PO63001015-2/3 บริษัท วัน อินฟินิตี้ ครีเอทีฟ จำกัด สนับสนุนการพัฒนาเครือข่ายการใช้ประโยชน์จากนวัตกรรมเพื่อความเสมอภาคทางการศึกษาเพื่อขับเคลื่อนสังคม งวดที่ 2</t>
  </si>
  <si>
    <t>1000-027440</t>
  </si>
  <si>
    <t>64CPV07-00290</t>
  </si>
  <si>
    <t xml:space="preserve"> 64CPV07-00290 นางสาวกรกนก มากบุญ ค่าถอดเทปงานประชุมคณะอนุกรรมการกำกับทิศทางโครงการพัฒนาระบบทดลองการพัฒนาทักษะแรงงานที่ขาดแคลนทุนทรัพย์และด้อยโอกาสครั้งที่ 2 วันที่ 26.03.64</t>
  </si>
  <si>
    <t>1000-027441</t>
  </si>
  <si>
    <t>64CPV07-00291</t>
  </si>
  <si>
    <t>64CPV07-00291 ค่าตอบแทนและค่าเดินทางการประชุมคณะอนุกรรมการกำกับทิศทางโครงการพัฒนาระบบทดลองการพัฒนาทักษะแรงงานที่ขาดแคลนทุนทรัพย์และด้วยโอกาสครั้งที่2/64 วันที่26/3/2564 กสศ</t>
  </si>
  <si>
    <t>1000-027442</t>
  </si>
  <si>
    <t>64CPV07-00292</t>
  </si>
  <si>
    <t>64CPV07-00292 ค่าใช้จ่ายการประชุมเตรียมการประชุมเชิงปฏิบัติการเพื่อปรับปรุงข้อเสนอโครงการทุนนวัตกรรมสายอาชีพชั้นสูง ปี2564(วันที่16 เมษายน 2564 เวลา13.00-16.00น. ณ ห้องประชุม กสศ</t>
  </si>
  <si>
    <t>1000-027443</t>
  </si>
  <si>
    <t>64CPV07-00293</t>
  </si>
  <si>
    <t>64CPV07-00293 การประชุมสรุปผลงานการออกแบบอัตลักษณ์ชุมชนโครงการพัฒนาอาชีพและนวัตกรรมที่ใช้ชุมชนเป็นฐาน 7/04/2564 ป.3กสศ.</t>
  </si>
  <si>
    <t>1000-027444</t>
  </si>
  <si>
    <t>64CPV07-00294</t>
  </si>
  <si>
    <t>64CPV07-00294 นายภูมิ เพ็ญตระกูล ค่าอาหารและเครื่องดื่มงานเลี้ยงรับรอง Mr.Paul collad ซึ่งมีผู้เข้าร่วม 7 คน (เบิกได้อัตรา500บาท/คน) วันที่ 7 เม.ย 64 ร้านอาหารเกาะลันตา</t>
  </si>
  <si>
    <t>1000-027445</t>
  </si>
  <si>
    <t>64CPV07-00295</t>
  </si>
  <si>
    <t>64CPV07-00295 นางสาววัชรี กิจพิทักษ์ ค่าเดินทางรถตู้สำนักงาน วันที่ 26มี.ค64-31มี.ค.64</t>
  </si>
  <si>
    <t>1000-027446</t>
  </si>
  <si>
    <t>64CPV07-00296</t>
  </si>
  <si>
    <t>64CPV07-00296 การประชุมสรุปผลงานโครงการสนับสนุนการพัฒนาครูและเด็กนอกระบบการศึกษา และการประชุมคณะอนุกรรมการกำกับทิศทาง ครั้งที่ 2/2564 8 เม.ย. 64 โรงแรมบัดดี้ โอเรียนทอล ริเวอร์ไซด์ นนทบุรี</t>
  </si>
  <si>
    <t>1000-027448</t>
  </si>
  <si>
    <t>64CPV07-00297</t>
  </si>
  <si>
    <t>64CPV07-00297 นายภาณุพงศ์ เขื่อนจนะ (เจ้าหนี้อื่น)การจัดส่งเอกสารประกอบการประชุมคณะอนุกรรมการกำกับทิศทางโครงการส่งเสริมนักเรียนขาดแคลนทุนทรัพย์และด้วยโอกาสเพื่อการศึกษาต่อสายอาชีพชั้นสูง คร</t>
  </si>
  <si>
    <t>1000-027449</t>
  </si>
  <si>
    <t>64CPV07-00298</t>
  </si>
  <si>
    <t>64CPV07-00298 นายภาณุพงศ์ เขื่อนจนะ (เจ้าหนี้อื่น) การจัดส่งเอกสารเกี่ยบกับการจัดทำสัญญาโครงการ</t>
  </si>
  <si>
    <t>1000-027479</t>
  </si>
  <si>
    <t>64CPV07-00299</t>
  </si>
  <si>
    <t>64CPV07-00299 งวดที่2-63-0281-สนับสนุนการพัฒนาครูและเด็กนอกระบบการศึกษาโดยเครือข่ายเชิงพื้นที่ :  ภาคตะวันตกเขตตะนาวศรี</t>
  </si>
  <si>
    <t>1000-027482</t>
  </si>
  <si>
    <t>64CPV07-00300</t>
  </si>
  <si>
    <t>64CPV07-00300 งวดที่2-63-0333-สนับสนุนการพัฒนาครูและโรงเรียนเพื่อยกระดับคุณภาพการศึกษาอย่างต่อเนื่อง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โดยมูลนิธิโรงเรียนสตาร์ฟิชคันทรีโฮม</t>
  </si>
  <si>
    <t>1000-027485</t>
  </si>
  <si>
    <t>64CPV07-00301</t>
  </si>
  <si>
    <t>64CPV07-00301 งวดที่2-63-0267-สนับสนุนการพัฒนาครูและเด็กนอกระบบการศึกษาโดยเครือข่ายเชิงพื้นที่ :  ภาคอีสาน (สุรินทร์  บุรีรัมย์  นครราชสีมา)</t>
  </si>
  <si>
    <t>1000-027487</t>
  </si>
  <si>
    <t>64CPV07-00302</t>
  </si>
  <si>
    <t>64CPV07-00302 งวดที่2-63-0332-พัฒนาครูและเด็กเยาวชนนอกระบบการศึกษาและจัดทำฐานข้อมูลด้วยระบบดิจิทัลพื่อการพัฒนาอย่างยั่งยืน</t>
  </si>
  <si>
    <t>1000-027488</t>
  </si>
  <si>
    <t>64CPV07-00303</t>
  </si>
  <si>
    <t>64CPV07-00303 งวดที่2-63-0106-พัฒนาวิชาการวิจัยสำรวจทักษะและความพร้อมของ กลุ่มประชากรวัยแรงงานของประเทศไทย</t>
  </si>
  <si>
    <t>1000-027490</t>
  </si>
  <si>
    <t>64CPV07-00304</t>
  </si>
  <si>
    <t>64CPV07-00304 งวดที่1-64-0019-ติดตามและประเมินการขยายผลและพัฒนาความช่วยเหลือ กลุ่มเด็กปฐมวัยยากจนในสถานพัฒนาเด็กปฐมวัยและเด็กปฐมวัยนอกระบบ ในกรุงเทพมหานคร</t>
  </si>
  <si>
    <t>1000-027491</t>
  </si>
  <si>
    <t>64CPV07-00305</t>
  </si>
  <si>
    <t>64CPV07-00305 งวดที่2-63-0249-สนับสนุนการพัฒนาครูและเด็กนอกระบบการศึกษาโดยเครือข่ายเชิงพื้นที่ : ภาคกลาง (กลุ่มเด็กด้อยโอกาสสังกัดองค์กรปกครองส่วนท้องถิ่น) โดยกรมส่งเสริมการปกครองท้องถิ่น</t>
  </si>
  <si>
    <t>1000-027492</t>
  </si>
  <si>
    <t>64CPV07-00306</t>
  </si>
  <si>
    <t>64CPV07-00306 งวดที่2-63-0359-โครงการพัฒนาระบบการเสริมสร้างทักษะชีวิตและดูแลช่วยเหลือนักเรียนอาชีวศึกษา ปีที่ 2</t>
  </si>
  <si>
    <t>1000-027493</t>
  </si>
  <si>
    <t>64CPV07-00307</t>
  </si>
  <si>
    <t>64CPV07-00307 งวดที่2-63-0506-ส่งเสริมการเรียนรู้การบริการด้านสุขภาพและผลิตภัณฑ์ไม้ไผ่เพื่อเพิ่มรายได้จาการท่องเที่ยวสำหรับชุมชนชาติพันธุ์</t>
  </si>
  <si>
    <t>1000-027494</t>
  </si>
  <si>
    <t>64CPV07-00308</t>
  </si>
  <si>
    <t>64CPV07-00308 งวดที่3-62-0343-โครงการครูรัก(ษ์)ถิ่น มหาวิทยาลัยราชภัฏเชียงใหม่ รุ่นที่ ๑ ปีการศึกษา 2563</t>
  </si>
  <si>
    <t>1000-027495</t>
  </si>
  <si>
    <t>64CPV07-00309</t>
  </si>
  <si>
    <t>64CPV07-00309 งวดที่2-63-0320-โครงการสนับสนุนการพัฒนาครูและโรงเรียนเพื่อยกระดับคุณภาพการศึกษาอย่างต่อเนื่อง  รุ่นที่ 2 ปี 2563 โดยมูลนิธิสยามกัมมาจล</t>
  </si>
  <si>
    <t>1000-027496</t>
  </si>
  <si>
    <t>64CPV07-00310</t>
  </si>
  <si>
    <t>64CPV07-00310 งวดที่3-62-0333-โครงการครูรัก(ษ์)ถิ่น มหาวิทยาลัยราชภัฏยะลา รุ่นที่ 1 ปีการศึกษา 2563</t>
  </si>
  <si>
    <t>1000-027498</t>
  </si>
  <si>
    <t>64CPV07-00311</t>
  </si>
  <si>
    <t>64CPV07-00311 การประชุมสร้างความเข้าใจการดำเนินการพื้นที่ต้นแบบระบบดูแลช่วยเหลือนักเรียนระดับเขตพื้นที่การศึกษาและสถานศึกษาต้นแบบ 18-29 มี.ค. 64 โรงแรมเซ็นทรา บาย เซ็นทารา ศูนย์ราชการแจ้งวั</t>
  </si>
  <si>
    <t>1000-027499</t>
  </si>
  <si>
    <t>64CPV07-00312</t>
  </si>
  <si>
    <t>64CPV07-00312 ค่าตอบแทนและค่าเดินทางเวทีข้อเสนอแนะเชิงนโยบาย ปฏิรูประบบพัฒนากำลังคนสายอาชีพอย่างไร เพื่อประเทศก้าวพ้นกับดักรายได้ปานกลางและแถลงข่าว"ทุนพระกนิษฐาสัมมาชีพ"ปี2564 วันที่2/4/25</t>
  </si>
  <si>
    <t>1000-027500</t>
  </si>
  <si>
    <t>64CPV07-00313</t>
  </si>
  <si>
    <t>64CPV07-00313 นางสาวณัฐหทัย พิพิธรัตน์ ค่าถอดเทปการประชุมคณะอนุกรรมการกำกับทิศทางโครงการจัดสรรเงินอุดหนุนนักเรียนยากจนพิเศษแบบมีเงื่อนไขครั้งที่ 3/2564 วันที่ 20.04.2564</t>
  </si>
  <si>
    <t>1000-027504</t>
  </si>
  <si>
    <t>64CPV07-00314</t>
  </si>
  <si>
    <t>64CPV07-00314 บริษัท โรงแรมเซ็นทรัลพลาซา จำกัด (มหาชน) ค่าอาหารและค่าที่พักการอบรมเชิงปฏิบัติการเรื่องการประเมิณผลกลุ่มเป้าหมายและการจัดทำเอกสารปิดโครงการให้กับหน่วยพัฒนาอาชีพในโครงการพัฒน</t>
  </si>
  <si>
    <t>1000-027506</t>
  </si>
  <si>
    <t>64CPV07-00315</t>
  </si>
  <si>
    <t>64CPV07-00315 ค่าตอบแทนอนุกรรมการทั้งหมด3ท่าน ได้แก่ รศ.ปัทมาวดี โพชนุกูล,นางสาวนวลอนันต์ ตันติเกตุ,นายวิศรุต รักษ์นภาพงศ์ ในงานประชุมคณะอนุกรรมการด้านการบริหารงานบุคคล ครั้งที่4/2564 1</t>
  </si>
  <si>
    <t>1000-027507</t>
  </si>
  <si>
    <t>64CPV07-00316</t>
  </si>
  <si>
    <t>64CPV07-00316 นายสุวิชชา พูนพัฒนสุข ค่าทำงานรายวันของผู้ช่วยงานอาคารสถานที่ วันที่ 5,7 เมษายน 2564</t>
  </si>
  <si>
    <t>1000-027508</t>
  </si>
  <si>
    <t>64CPV07-00317</t>
  </si>
  <si>
    <t>64CPV07-00317 บริษัทหลักทรัพย์จัดการกองทุน ทิสโก้ จำกัด นำส่งเงินกองทุนสำรองเลี้ยงชีพ เดือนเมษายน 2564</t>
  </si>
  <si>
    <t>1000-027509</t>
  </si>
  <si>
    <t>64CPV07-00318</t>
  </si>
  <si>
    <t>64CPV07-00318 งบ C คืนงบ F (รับคืน)</t>
  </si>
  <si>
    <t>1000-027510</t>
  </si>
  <si>
    <t>64CPV07-00319</t>
  </si>
  <si>
    <t>64CPV07-00319 งบ C คืนงบ F</t>
  </si>
  <si>
    <t>1000-027512</t>
  </si>
  <si>
    <t>64CPV07-00320</t>
  </si>
  <si>
    <t>64CPV07-00320 นางสาวศรีประภา แก้วคันโท โอนเงินส่วนที่ขาดเข้าบัญชีเงินอุดหนุน ธ.ออมสิน ธ.ธกส. 22 เมษายน 2564</t>
  </si>
  <si>
    <t>1000-027513</t>
  </si>
  <si>
    <t>64CPV07-00321</t>
  </si>
  <si>
    <t>64CPV07-00321 นายฐิติกร พัฒนครู ค่าหนังสือพิมพ์รายเดือนประจำเดือนมีนาคม 2564</t>
  </si>
  <si>
    <t>1000-027515</t>
  </si>
  <si>
    <t>64CPV07-00322</t>
  </si>
  <si>
    <t>64CPV07-00322 บริษัท สิริเจ้าพระยา จำกัด ค่าอาหารในการประชุมสรุปผลงานโครงการสนับสนุนการพัฒนาครูและเด็กนอกระบบการศึกษาและการประชุมคณะอนุกรรมการกำกับทิศทาง ครั้งที่ 2/2564 8 เมษายน 2564 โรงแร</t>
  </si>
  <si>
    <t>1000-027517</t>
  </si>
  <si>
    <t>64CPV07-00323</t>
  </si>
  <si>
    <t>64CPV07-00323 นางสาว วิลาสินี จรรยานิทัศน์ ค่าถอดเทปการประชุมคณะกรรมการบริหารกองทุนเพื่อความเสมอภาคทางการศึกษา ครั้งที่ 4/2564 19 เมษายน 2564</t>
  </si>
  <si>
    <t>1000-027518</t>
  </si>
  <si>
    <t>64CPV07-00324</t>
  </si>
  <si>
    <t>64CPV07-00324 ค่าตอบแทนการประชุมหารือแนวทางการช่วยเหลือเด็กและเยาวชนในภาวะวิกฤตทางการศึกษา 22 เมษายน 2564 กสศ.</t>
  </si>
  <si>
    <t>1000-027520</t>
  </si>
  <si>
    <t>64CPV07-00325</t>
  </si>
  <si>
    <t>64CPV07-00325 บริษัท โบ๊ทบุคส์ ออฟฟิศเซ็นเตอร์ จำกัด ค่าอะไหล่เข็มเจาะ เครื่องเจาะเอกสาร 20 เมษายน 2564</t>
  </si>
  <si>
    <t>1000-027521</t>
  </si>
  <si>
    <t>64CPV07-00326</t>
  </si>
  <si>
    <t>64CPV07-00326 ค่าเดินทางผู้เข้าร่วมประชุมการประเมิณผลกลุ่มเป้าหมายและการจัดการจัดทำเอกสารปิดโครงการให้กับหน่วยงานพัฒนาอาชีพในโครงการพัฒนาทักษะอาชีพสำหรับผู้ที่ขาดแคลนทุนทรัพย์และด้วยโอกาสที</t>
  </si>
  <si>
    <t>1000-027523</t>
  </si>
  <si>
    <t>64CPV07-00327</t>
  </si>
  <si>
    <t>64CPV07-00327 นาย สุเนตร ทะนวนรัมย์ ค่าจัดทำเอกสารการประชุมขิงสำนักงาน เดือนมีนาคม 2564</t>
  </si>
  <si>
    <t>1000-027525</t>
  </si>
  <si>
    <t>64CPV07-00328</t>
  </si>
  <si>
    <t>64CPV07-00328 นายรณรงค์ จันใด ค่าตอบแทนผู้ทรงคุณวุฒิกลั่นกรองโครงการทางวิชาการ จำนวน 3 โครงการ</t>
  </si>
  <si>
    <t>1000-027526</t>
  </si>
  <si>
    <t>64CPV07-00329</t>
  </si>
  <si>
    <t>64CPV07-00329 นางเพ็ญพรรณ จิตตะเสนีย์ ค่าตอบแทนผู้ทรงคุณวุฒิกลั่นกรองโครงการทางวิชาการ โครงการศึกษาและติดตามผลการนำร่องการใช้เครื่องมือการเรียนรู้ด้วยตนเองสำหรับเด็กและเยาวชนกลุ่มเปราะบางเพื่อส่งเสริม</t>
  </si>
  <si>
    <t>1000-027527</t>
  </si>
  <si>
    <t>64CPV07-00330</t>
  </si>
  <si>
    <t>64CPV07-00330 นางสาวประภาพรรณ สีหาฤทธิ์ ค่าถอดเทปการประชุมอนุกรรมการกำกับทิศทางโครงการทุนพัฒนาเต็มศักยภาพสายอาชีพ ครั้งที่ 2/2564 วันที่29.03.64</t>
  </si>
  <si>
    <t>1000-027528</t>
  </si>
  <si>
    <t>64CPV07-00331</t>
  </si>
  <si>
    <t>64CPV07-00331 ค่าตอบแทนผู้ทรงคุณวุฒิกลั่นกรองโครงการเพื่อศึกษาพฤติกรรมและแนวมางการสร้างแรงจูงใจในการอ่านหนังสือ 15.2.64 กสศ</t>
  </si>
  <si>
    <t>1000-027529</t>
  </si>
  <si>
    <t>64CPV07-00332</t>
  </si>
  <si>
    <t>64CPV07-00332 นางสาวมนัญญา ชูพยัคฆ์ การจัดประชุมหารือโครงสร้างสังเคราะห์องค์ความรู้และผลการประยุกต์ใช้แนวคิด ABE เพื่อความเสมอภาคทางการศึกษาของประเทศไทย วันที่ 18.03.2564</t>
  </si>
  <si>
    <t>1000-027538</t>
  </si>
  <si>
    <t>64CPV07-00333</t>
  </si>
  <si>
    <t>64CPV07-00333 โอนเงินเพื่อการจัดสรรเงืนอุดหนุนนักเรียนทุนเสมอภาคเพิ่มเติมในสถานการณ์การระบาดของโรคเชื้อไวรัสโคโรนา  ภาคเรียนที่ 2/2563 จากธนาคารกรุงไทย 748-3</t>
  </si>
  <si>
    <t>1000-027541</t>
  </si>
  <si>
    <t>64CPV07-00334</t>
  </si>
  <si>
    <t>64CPV07-00334 โอนจัดสรรเงินอุดหนุนนักเรียนทุนเสมอภาค สังกัดสำนักพุทธศาสนาแห่งชาติ ประจำภาคเรียนที่ 2/2563 จากกรุงไทย 742-4</t>
  </si>
  <si>
    <t>1000-027542</t>
  </si>
  <si>
    <t>64CPV07-00335</t>
  </si>
  <si>
    <t>64CPV07-00335 ค่าตอบแทนและค่าเดินทางการประชุมคณะอนุกรรมการกำกับทิศทางโครงการทุนพัฒนาเต็มศักยภาพสายอาชีพ ครั้งที่2 วันที่29.3.64 ป.3 กสศ</t>
  </si>
  <si>
    <t>1000-027547</t>
  </si>
  <si>
    <t>64CPV07-00336</t>
  </si>
  <si>
    <t>64CPV07-00336 เงินเดือนบุคคลากร ประจำเดือน เมษายน 2564</t>
  </si>
  <si>
    <t>1000-027566</t>
  </si>
  <si>
    <t>64CPV07-00337</t>
  </si>
  <si>
    <t>64CPV07-00337 PO63000886-6/12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สำหรับผู้บริหารและกลุ่มผู้ใช้งานความเร็วสูงประจำเดือน ก.พ. 64</t>
  </si>
  <si>
    <t>1000-027568</t>
  </si>
  <si>
    <t>64CPV07-00338</t>
  </si>
  <si>
    <t>64CPV07-00338 บริษัทหลักทรัพย์จัดการกองทุน ทิสโก้ จำกัด นำส่งเงินกองทุนสำรองเลี้ยงชีพ เดือนเมษายน 2564 (แก้ไขใหม่)</t>
  </si>
  <si>
    <t>1000-027574</t>
  </si>
  <si>
    <t>64CPV07-00339</t>
  </si>
  <si>
    <t>64CPV07-00339 -นางสาวอารี อิ่มสมบัติ การเข้าร่วมการเดินทางเพื่อดูงานโรงเรียนและการประชุมโครงการส่งเสริมและสนับสนุนการพัฒนาการเรียนรู้เด็กนักเรียนและเยาวชนในถิ่นทุรกันดาร วันที่ 25.03.64 จ.น่าน</t>
  </si>
  <si>
    <t>1000-027580</t>
  </si>
  <si>
    <t>64CPV07-00340</t>
  </si>
  <si>
    <t>64CPV07-00340 บริษัทหลักทรัพย์จัดการกองทุน ทิสโก้ จำกัด นำส่งเงินกองทุนสำรองเลี้ยงชีพ เดือนเมษายน 2564</t>
  </si>
  <si>
    <t>1000-027604</t>
  </si>
  <si>
    <t>64CPV07-00341</t>
  </si>
  <si>
    <t>64CPV07-00341 PO64000007-6/12 นางสาว ฝานฝัน ยมศรีเคน จ้างเหมาบริการบุคคลเพื่อปฏิบัติงานธุรการฝ่ายบัญชีและการเงิน เดือน เมษายน 64</t>
  </si>
  <si>
    <t>1000-027607</t>
  </si>
  <si>
    <t>64CPV07-00342</t>
  </si>
  <si>
    <t>64CPV07-00342 PO64000171-4/12 นางสาวฐิติมา เปรมประเสริฐ จ้างเหมาบริการบุคคลเพื่อปฏิบัติงานสนันสนุนฝ่ายบัญชีและการเงิน งวดที่ 4 ประจำเดือน เม.ย. 64</t>
  </si>
  <si>
    <t>1000-027609</t>
  </si>
  <si>
    <t>64CPV07-00343</t>
  </si>
  <si>
    <t>64CPV07-00343 PO63000744-9/12 นางสาว สุวิชล สีนิล รายงานสรุปผลการดำเนินงาน สนับสนุนการบริหารงานทั่วไป ฝ่ายเทคโนโลยีสารสนเทศ งวดที่ 9 ประจำเดือนเม.ย64</t>
  </si>
  <si>
    <t>1000-027611</t>
  </si>
  <si>
    <t>64CPV07-00344</t>
  </si>
  <si>
    <t>64CPV07-00344 PO64000068-5/7 นายวิโรจน์ โชควิวัฒน จ้างผู้เชียวชาญสนับสนุนส่วนงานระบบสารสนเทศขององค์กรรายงานสรุปผลการดำเนินงาน ประจำเดือน เม.ย. 2564</t>
  </si>
  <si>
    <t>1000-027613</t>
  </si>
  <si>
    <t>64CPV07-00345</t>
  </si>
  <si>
    <t>64CPV07-00345 PO63000429-12/12 นาย ธนากร เจริญศิริพรกุล จ้างเจ้าหน้าที่แอดมินและธุรการส่วนงานระบบสารสนเทศ รายงานสรุปผลการดำเนินงาน งวดที่ 12 ประจำเดือนเมษายน 2564</t>
  </si>
  <si>
    <t>1000-027615</t>
  </si>
  <si>
    <t>64CPV07-00346</t>
  </si>
  <si>
    <t>64CPV07-00346 PO63000491-11/12 นาย อาม ศรีมาลา บริการดูแลสนับสนุนการใช้งานอุปกรณ์คอมพิวเตอร์และระบบสารสนเทศรายงานสรุปผลการดำเนินการเดือน เมษายน 2564 งวดที่ 11</t>
  </si>
  <si>
    <t>1000-027616</t>
  </si>
  <si>
    <t>64CPV07-00347</t>
  </si>
  <si>
    <t>64CPV07-00347 64PA000253 นางสาววัชรี กิจพิทักษ์ (ลูกหนี้เงินยืม) 028164 ค่าเดินทางรถตู้สำนักงาน 1-31 พ.ค. 64 08.00-17.00 กสศ</t>
  </si>
  <si>
    <t>1000-027622</t>
  </si>
  <si>
    <t>64CPV07-00348</t>
  </si>
  <si>
    <t>64CPV07-00348 เบิกชดเชยเงินสดย่อย ครั้งที่8/2564 PC#8/2564</t>
  </si>
  <si>
    <t>1000-027630</t>
  </si>
  <si>
    <t>64CPV07-00349</t>
  </si>
  <si>
    <t>64CPV07-00349 PO64000254-3/12 นางสาว วิไลภรณ์ พันเพ็ชร รายงานสรุปผลการดำเนินงาน งวดที่ 3 ประจำเดือนเมษายน 2564</t>
  </si>
  <si>
    <t>1000-027632</t>
  </si>
  <si>
    <t>64CPV07-00350</t>
  </si>
  <si>
    <t>64CPV07-00350 PO63000610 -10/10 นางสาว พรประภา พงษารัตน์รายงานสรุปผลการดำเนินงาน งวดที่ 10 ประจำเดือนเมษายน 2564</t>
  </si>
  <si>
    <t>1000-027634</t>
  </si>
  <si>
    <t>64CPV07-00351</t>
  </si>
  <si>
    <t>64CPV07-00351 PO64000177 -4/12 น.ส. ศิริพรรณ สิงห์ห่วง รายงานสรุปผลการดำเนินงานงวดที่ 4 ประจำเดือน เมษายน 2564</t>
  </si>
  <si>
    <t>1000-027636</t>
  </si>
  <si>
    <t>64CPV07-00352</t>
  </si>
  <si>
    <t>64CPV07-00352 PO64000298 -2/12นางสาว สุธิตา สิทธิคุ้มวงศ์ รายงานสรุปผลการดำเนินงานงวดที่ 2 ประจำเดือน เมษายน 2564</t>
  </si>
  <si>
    <t>1000-027638</t>
  </si>
  <si>
    <t>64CPV07-00353</t>
  </si>
  <si>
    <t>64CPV07-00353 PO64000252-3/12 นางสาว พรทิพย์ บุญฉ่ำ รายงานสรุปผลการดำเนินงานงวดที่ 3 ประจำเดือน เมษายน 2564</t>
  </si>
  <si>
    <t>1000-027640</t>
  </si>
  <si>
    <t>64CPV07-00354</t>
  </si>
  <si>
    <t>64CPV07-00354 PO64000247-3/12 นางสาว ศิริวรรณ คงเมฆารายงานสรุปผลการดำเนินงาน งวดที่ 3  ประจำเดือนเมษายน 2564</t>
  </si>
  <si>
    <t>1000-027642</t>
  </si>
  <si>
    <t>64CPV07-00355</t>
  </si>
  <si>
    <t>64CPV07-00355 PO64000231 -3/12 นางสาว ชุติวีร์ โตมี รายงานสรุปผลการดำเนินงาน งวดที่ 3 ประจำเดือนเมษายน 2564</t>
  </si>
  <si>
    <t>1000-027646</t>
  </si>
  <si>
    <t>64CPV07-00356</t>
  </si>
  <si>
    <t>64CPV07-00356 PO64000178-4/12 น.ส. กนกวรรณ ผึ้งน่วม รายงานสรุปผลการดำเนินงาน งวดที่ 4 ประจำเดือนเมษายน 2564</t>
  </si>
  <si>
    <t>1000-027648</t>
  </si>
  <si>
    <t>64CPV07-00357</t>
  </si>
  <si>
    <t>64CPV07-00357 PO64000089-6/12 น.ส. ชูสะอาด กันธรส ส่งมอบงวดที่ 6  ประกอบด้วยหนังสือส่งมอบงานพร้อมใบแจ้งหนี้,ใบเสร็จรับเงิน,สรุปผลการดำเนินงาน ประจำเดือน เมษายน 2564</t>
  </si>
  <si>
    <t>1000-027651</t>
  </si>
  <si>
    <t>64CPV07-00358</t>
  </si>
  <si>
    <t>64CPV07-00358 PO64000143-4/12 นางสาว เต็มพัน ภู่ศิริพันธ์ รายงานสรุปผลการดำเนินงาน งวดที่ 4 ประจำเดือนเมษายน 2564</t>
  </si>
  <si>
    <t>1000-027659</t>
  </si>
  <si>
    <t>64CPV07-00359</t>
  </si>
  <si>
    <t>64CPV07-00359 นางสาวจารุกิตติ์ กนกจรส (เจ้าหนี้อื่น)จัดประชุมหารือคณะทำงานโครงการจัดการศึกษาเชิงพื้นที่เพื่อความเสมอภาคทางการศึกษาและโครงการสนับสนุนการพัฒนาครูและเด็กนอกระบบการศึกษาและโครง</t>
  </si>
  <si>
    <t>1000-027669</t>
  </si>
  <si>
    <t>64CPV07-00360</t>
  </si>
  <si>
    <t>64CPV07-00360 โอนเงินระหว่างบัญชี จากธนาคารเกียรตินาคิน 328-6 เข้าธนาคารกรุงไทย 742-4</t>
  </si>
  <si>
    <t>1000-027766</t>
  </si>
  <si>
    <t>64CPV07-00361</t>
  </si>
  <si>
    <t>64CPV07-00361 ค่าธรรมเนียมธนาคารกรุงไทย7424 เดือนเมษายน 2564 ครั้งที่1</t>
  </si>
  <si>
    <t>1000-028118</t>
  </si>
  <si>
    <t>64CPV07-00362</t>
  </si>
  <si>
    <t>64CPV07-00362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</si>
  <si>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1000-028120</t>
  </si>
  <si>
    <t>64CPV07-00363</t>
  </si>
  <si>
    <t>64CPV07-00363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</si>
  <si>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1000-028123</t>
  </si>
  <si>
    <t>64CPV07-00364</t>
  </si>
  <si>
    <t>64CPV07-00364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</si>
  <si>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1000-028124</t>
  </si>
  <si>
    <t>64CPV07-00365</t>
  </si>
  <si>
    <t>64CPV07-00365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</si>
  <si>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1000-028126</t>
  </si>
  <si>
    <t>64CPV07-00366</t>
  </si>
  <si>
    <t>64CPV07-00366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</si>
  <si>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1000-028127</t>
  </si>
  <si>
    <t>64CPV07-00367</t>
  </si>
  <si>
    <t>64CPV07-00367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</si>
  <si>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1000-028130</t>
  </si>
  <si>
    <t>64CPV07-00368</t>
  </si>
  <si>
    <t>64CPV07-00368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</si>
  <si>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1000-028131</t>
  </si>
  <si>
    <t>64CPV07-00369</t>
  </si>
  <si>
    <t>64CPV07-00369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</si>
  <si>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1000-028132</t>
  </si>
  <si>
    <t>64CPV07-00370</t>
  </si>
  <si>
    <t>64CPV07-00370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</si>
  <si>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1000-028134</t>
  </si>
  <si>
    <t>64CPV07-00371</t>
  </si>
  <si>
    <t>64CPV07-00371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</si>
  <si>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1000-028137</t>
  </si>
  <si>
    <t>64CPV07-00372</t>
  </si>
  <si>
    <t>64CPV07-00372 64PC000013 สำนักบริหารเงินอุดหนุน ผู้ขาดแคลนทุนทรัพย์ (เงินอุดหนุนยากจนพิเศษ) กสศ.น.04/692/2564 เงินอุดหนุนนักเรียนทุนเสมอภาค สังกัดสำนักงานพระพุทธศาสนาแห่งชาติ ประจำภาคเรียนที่ 2/2563 โ</t>
  </si>
  <si>
    <t>1000-028138</t>
  </si>
  <si>
    <t>64CPV07-00373</t>
  </si>
  <si>
    <t>64CPV07-00373 64PC000013 สำนักบริหารเงินอุดหนุน ผู้ขาดแคลนทุนทรัพย์ (เงินอุดหนุนยากจนพิเศษ) กสศ.น.04/692/2564 เงินอุดหนุนนักเรียนทุนเสมอภาค สังกัดสำนักงานพระพุทธศาสนาแห่งชาติ ประจำภาคเรียนที่ 2/2563 โ</t>
  </si>
  <si>
    <t>1000-028139</t>
  </si>
  <si>
    <t>64CPV07-00374</t>
  </si>
  <si>
    <t>64CPV07-00374 64PC000013 สำนักบริหารเงินอุดหนุน ผู้ขาดแคลนทุนทรัพย์ (เงินอุดหนุนยากจนพิเศษ) กสศ.น.04/692/2564 เงินอุดหนุนนักเรียนทุนเสมอภาค สังกัดสำนักงานพระพุทธศาสนาแห่งชาติ ประจำภาคเรียนที่ 2/2563 โ</t>
  </si>
  <si>
    <t>1000-028143</t>
  </si>
  <si>
    <t>64CPV07-00375</t>
  </si>
  <si>
    <t>64CPV07-00375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</si>
  <si>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1000-028144</t>
  </si>
  <si>
    <t>64CPV07-00376</t>
  </si>
  <si>
    <t>64CPV07-00376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</si>
  <si>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1000-028146</t>
  </si>
  <si>
    <t>64CPV07-00377</t>
  </si>
  <si>
    <t>64CPV07-00377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</si>
  <si>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1000-028148</t>
  </si>
  <si>
    <t>64CPV07-00378</t>
  </si>
  <si>
    <t>64CPV07-00378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</si>
  <si>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1000-028150</t>
  </si>
  <si>
    <t>64CPV07-00379</t>
  </si>
  <si>
    <t>64CPV07-00379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</si>
  <si>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1000-028179</t>
  </si>
  <si>
    <t>64CPV07-00380</t>
  </si>
  <si>
    <t>64CPV07-00380 ค่าธรรมเนียมธนาคารกรุงไทย7424  เดือนเมษายน 2564 ครั้งที่ 2</t>
  </si>
  <si>
    <t>1000-028194</t>
  </si>
  <si>
    <t>64CPV07-00381</t>
  </si>
  <si>
    <t>64CPV07-00381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</si>
  <si>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1000-028195</t>
  </si>
  <si>
    <t>64CPV07-00382</t>
  </si>
  <si>
    <t>64CPV07-00382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</si>
  <si>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1000-028196</t>
  </si>
  <si>
    <t>64CPV07-00383</t>
  </si>
  <si>
    <t>64CPV07-00383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</si>
  <si>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1000-028197</t>
  </si>
  <si>
    <t>64CPV07-00384</t>
  </si>
  <si>
    <t>64CPV07-00384 64PC000014 สำนักบริหารเงินอุดหนุน ผู้ขาดแคลนทุนทรัพย์ (เงินอุดหนุนยากจนพิเศษ) กสศ.น.04/674/2564 เงินอุดหนุนนักเรียนทุนเสมอภาคเพิ่มเติมในสถสนการณ์การระบาดของโรคติดเชื้อไวรัสโคโรนา 2019 (C</t>
  </si>
  <si>
    <t>1000-027550</t>
  </si>
  <si>
    <t>64CPV08-00001</t>
  </si>
  <si>
    <t>64CPV08-00001 กรมสรรพากร ภงด.1 เดือน เมษายน 2564</t>
  </si>
  <si>
    <t>1000-027731</t>
  </si>
  <si>
    <t>64CPV08-00002</t>
  </si>
  <si>
    <t>64CPV08-00002 กรมสรรพากร นำส่ง ภงด.3 53 เดือน เมษายน 2564</t>
  </si>
  <si>
    <t>21020405-F-------</t>
  </si>
  <si>
    <t>1000-027665</t>
  </si>
  <si>
    <t>64CPV08-00003</t>
  </si>
  <si>
    <t>64CPV08-00003 64PA000254 นางสาวชนกพรรณ วรดิลก (ลูกหนี้เงินยืม) 028364 จัดประชุมร่างข้อเสนอโครงการพัฒนาครูและโรงเรียนเพื่อยกระดับคุณภาพการศึกษาอย่างต่อเนื่อง 5 พ.ค. 64 09.30-16.00 กสศ.</t>
  </si>
  <si>
    <t>1000-027666</t>
  </si>
  <si>
    <t>64CPV08-00004</t>
  </si>
  <si>
    <t>64CPV08-00004 64PA000255 นางสาวกุลธิดา ทรัพย์ไพศาล (ลูกหนี้เงินยืม) 028064 การประชุมคณะกรรมการ กสศ.ครั้งที่ 5/2564 6 พ.ค. 64 13.30-16.30 กสศ.</t>
  </si>
  <si>
    <t>1000-027667</t>
  </si>
  <si>
    <t>64CPV08-00005</t>
  </si>
  <si>
    <t>64CPV08-00005 64PA000256 นางสาวชนกพรรณ วรดิลก (ลูกหนี้เงินยืม) 028464 จัดประชุมหารือแนวทางการพัฒนาร่างข้อเสนอโครงการโรงเรียนพัฒนาตนเองร่วมกับผู้ทรงคุณวุฒิ 7 พ.ค. 64</t>
  </si>
  <si>
    <t>1000-027676</t>
  </si>
  <si>
    <t>64CPV08-00006</t>
  </si>
  <si>
    <t>64CPV08-00006 ค่าตอบแทนพิจราณากลั่นกรอง และค่าตอบแทนร่วมประชุม สรุป ประมวลผลการประชุมแผนการดำเนินงานและแผนงบประมาณโครงการทุนนวัตกรรมสายอาชีพชั้นสูง ปี2564 (วันที่16/4/64 เวลา9.00-12.00น.) ปร</t>
  </si>
  <si>
    <t>64CPV08-00006 ค่าตอบแทนพิจารณากลั่นกรอง และค่าตอบแทนร่วมประชุม สรุป ประมวลผลการประชุมแผนการดำเนินงานและแผนงบประมาณโครงการทุนนวัตกรรมสายอาชีพชั้นสูง ปี2564 (วันที่16/4/64 เวลา9.00-12.00น.) ปร</t>
  </si>
  <si>
    <t>1000-027696</t>
  </si>
  <si>
    <t>64CPV08-00007</t>
  </si>
  <si>
    <t>64CPV08-00007 64PG000044 โครงการทุนพัฒนาเต็มศักยภาพสายอาชีพ (ทุนพระกนิษฐานสัมมาชีพ) รุ่นที่1 ภาคเรียนที่ 2 ค่าใช้จ่ายรายเดือน ครั้งที่ 6 เดือนพฤษภาคม 2564</t>
  </si>
  <si>
    <t>1000-027717</t>
  </si>
  <si>
    <t>64CPV08-00008</t>
  </si>
  <si>
    <t>64CPV08-00008 งวดที่3-62-0347-โครงการครูรัก(ษ์)ถิ่น มหาวิทยาลัยราชภัฏกำแพงเพชร รุ่นที่ 1 ปีการศึกษา 2563</t>
  </si>
  <si>
    <t>1000-027718</t>
  </si>
  <si>
    <t>64CPV08-00009</t>
  </si>
  <si>
    <t>64CPV08-00009 งวดที่2-63-0355-“ Young kids 6 part ”</t>
  </si>
  <si>
    <t>1000-027719</t>
  </si>
  <si>
    <t>64CPV08-00010</t>
  </si>
  <si>
    <t>64CPV08-00010 งวดที่2-63-0346-พัฒนานวัตกรรมทางการเงินเพื่อความเสมอภาคทางการศึกษา (Innovative Finance) ที่เหมาะสมกับประเทศไทย</t>
  </si>
  <si>
    <t>1000-027720</t>
  </si>
  <si>
    <t>64CPV08-00011</t>
  </si>
  <si>
    <t>64CPV08-00011 งวดที่2-63-0492-บริหารจัดการโครงการพัฒนาครูและโรงเรียนเพี่อยกระดับคุณภาพการศึกษาอย่างต่อเนื่อง รุ่นที่ 1 และรุ่นที่ 2</t>
  </si>
  <si>
    <t>1000-027721</t>
  </si>
  <si>
    <t>64CPV08-00012</t>
  </si>
  <si>
    <t>64CPV08-00012 งวดที่2-63-0537-พัฒนาการท่องเที่ยวโดยชุมชน กลุ่ม “ฮักกรีน” (Hug Green) ต.บ้านกิ่ว อ.แม่ทะ จ.ลำปาง</t>
  </si>
  <si>
    <t>1000-027722</t>
  </si>
  <si>
    <t>64CPV08-00013</t>
  </si>
  <si>
    <t>64CPV08-00013 งวดที่2-63-0190-จัดการศึกษาเชิงพื้นที่เพื่อความเสมอภาคทางการศึกษา จังหวัดสุโขทัย ระยะที่ 2</t>
  </si>
  <si>
    <t>1000-027723</t>
  </si>
  <si>
    <t>64CPV08-00014</t>
  </si>
  <si>
    <t>64CPV08-00014 งวดที่2-63-0404-สร้างทักษะอาชีพเมืองบางขลังโดยแนวคิดเศรษฐกิจพอเพียง</t>
  </si>
  <si>
    <t>1000-027724</t>
  </si>
  <si>
    <t>64CPV08-00015</t>
  </si>
  <si>
    <t>64CPV08-00015 งวดที่2-63-0502-การยกระดับอาชีพเกษตรกรผู้ที่ขาดแคลนทุนทรัพย์และด้อยโอกาสด้วยการพัฒนาทักษะอาชีพการเป็นชาวนาพึ่งพาตนเองได้ในวิถีความปกติใหม่ (new normal) ตำบลหนองแสง อำเภอวาปีปทุม จังหวัดม</t>
  </si>
  <si>
    <t>1000-027725</t>
  </si>
  <si>
    <t>64CPV08-00016</t>
  </si>
  <si>
    <t>64CPV08-00016 งวดที่2-63-0331-สนับสนุนการพัฒนาครูและโรงเรียนเพื่อยกระดับคุณภาพการศึกษาอย่างต่อเนื่อง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โดยมหาวิทยาลัยสงขลานครินทร์</t>
  </si>
  <si>
    <t>1000-027726</t>
  </si>
  <si>
    <t>64CPV08-00017</t>
  </si>
  <si>
    <t>64CPV08-00017 งวดที่2-63-0285-วิจัยพัฒนาระบบสารสนเทศเพื่อความเสมอภาคทางการศึกษา ปี 2563</t>
  </si>
  <si>
    <t>1000-027727</t>
  </si>
  <si>
    <t>64CPV08-00018</t>
  </si>
  <si>
    <t>64CPV08-00018 งวดที่3-62-0322-พัฒนาโรงเรียนในพื้นที่ห่างไกลภาคเหนือ เพื่อเตรียมความพร้อมสำหรับการพัฒนาครูรุ่นใหม่</t>
  </si>
  <si>
    <t>1000-027729</t>
  </si>
  <si>
    <t>64CPV08-00019</t>
  </si>
  <si>
    <t>64CPV08-00019 งวดที่3-62-0321-พัฒนาโรงเรียนในพื้นที่ห่างไกลภาคใต้ เพื่อเตรียมความพร้อมสำหรับการพัฒนาครูรุ่นใหม่</t>
  </si>
  <si>
    <t>1000-027730</t>
  </si>
  <si>
    <t>64CPV08-00020</t>
  </si>
  <si>
    <t>64CPV08-00020 งวดที่1-64-0011-พัฒนาโรงเรียนในพื้นที่ห่างไกลภาคเหนือ เพื่อเตรียมความพร้อมสำหรับการพัฒนาครูรุ่นใหม่ ปีที่ 2</t>
  </si>
  <si>
    <t>1000-027738</t>
  </si>
  <si>
    <t>64CPV08-00021</t>
  </si>
  <si>
    <t>64CPV08-00021 งวดที่2-63-0260-สนับสนุนการพัฒนาครูและเด็กนอกระบบการศึกษาโดยเครือข่ายเชิงพื้นที่:ภาคอีสานตอนบนจังหวัดหนองคาย</t>
  </si>
  <si>
    <t>1000-027741</t>
  </si>
  <si>
    <t>64CPV08-00022</t>
  </si>
  <si>
    <t>64CPV08-00022 งวดที่2-63-0269-สนับสนุนการพัฒนาครูและเด็กนอกระบบการศึกษาโดยเครือข่ายเชิงพื้นที่ : พื้นที่ภาคใต้ตอนบน (เครือข่ายองค์กรงดเหล้าใต้บน)</t>
  </si>
  <si>
    <t>1000-027744</t>
  </si>
  <si>
    <t>64CPV08-00023</t>
  </si>
  <si>
    <t>64CPV08-00023 งวดที่2-63-0329-สนับสนุนการพัฒนาครูและโรงเรียนเพื่อยกระดับคุณภาพการศึกษาอย่างต่อเนื่อง รุ่นที่ 1 ต่อเนื่องในปี 2563 โดยมูลนิธิลำปลายมาศพัฒนา</t>
  </si>
  <si>
    <t>1000-027751</t>
  </si>
  <si>
    <t>64CPV08-00024</t>
  </si>
  <si>
    <t>64CPV08-00024 ค่าตอบแทนและอาหารการประชุมคณะอนุกรรมการกำกับทิศทางโครงการส่งเสริมนักเรียนขาดแคลนทุนทรัพย์และด้วยโอกาสเพื่อการศึกษาต่อสายอาชีพชั้นสูง (ครั้งที่4/2564) 22 เมษายน 2564 กสศ.</t>
  </si>
  <si>
    <t>1000-027753</t>
  </si>
  <si>
    <t>64CPV08-00025</t>
  </si>
  <si>
    <t>64CPV08-00025 ค่าตอบแทนผู้ทรงคุณวุฒิพิจารณาโครงการรวบรวมวิเคราะห์และสังเคราะห์ชุดสิทธิประโยชน์ที่เหมาะสมสำหรับกลุ่มเด็กปฐมวัยของประเทศไทย</t>
  </si>
  <si>
    <t>1000-027754</t>
  </si>
  <si>
    <t>64CPV08-00026</t>
  </si>
  <si>
    <t>64CPV08-00026 นายภาณุพงศ์ เขื่อนจนะ ค่าเดินทางรถตู้ ลงพื้นที่หนุนเสริมโครงการภายใต้ทุนนวัตกรรมสายอาชีพขั้นสูง</t>
  </si>
  <si>
    <t>1000-027756</t>
  </si>
  <si>
    <t>64CPV08-00027</t>
  </si>
  <si>
    <t>64CPV08-00027 น.ส.ภาวิณี รักษาสิทธิ์ ค่าถอดเทปประชุมและสรุปประชุมคณะอนุกรรมการบริหารจัดการเงินหรือทรัพย์สินที่มีผู้บริจาคให้กองทุน ครั้งที่ 4/2564 วันที่ 2 เม.ย.64</t>
  </si>
  <si>
    <t>1000-027759</t>
  </si>
  <si>
    <t>64CPV08-00028</t>
  </si>
  <si>
    <t>64CPV08-00028 นายอานนท์ ปั้นหยา ค่าทำงานรายวันของผู้ช่วยงานอาคารสถานที่ วันที่ 24.04.21</t>
  </si>
  <si>
    <t>1000-027761</t>
  </si>
  <si>
    <t>64CPV08-00029</t>
  </si>
  <si>
    <t>64CPV08-00029 นางสาวจารุกิตติ์ กนกจรส ค่าเดินทางเวทีประชุมเชิงปฏิบัติการถอดบทเรียนการทำงานเด็กนอกระบบการศึกษา วันที่24.4.64 เวลา 09.00-16.30น. ณ เดอะ คาวาลิ คาซ่า รีสอร์ท อ.เมือง จ.พระนครศรีอยุธยา</t>
  </si>
  <si>
    <t>1000-027765</t>
  </si>
  <si>
    <t>64CPV08-00030</t>
  </si>
  <si>
    <t>64CPV08-00030 บริษัท เออร์เบิน แคปปิตอล จำกัดค่าอาหารและค่าห้องพักการประชุมเตรียมการโครงการทุนนวัตกรรมสายอาชีพชั้นสูง ปี2564</t>
  </si>
  <si>
    <t>1000-027767</t>
  </si>
  <si>
    <t>64CPV08-00031</t>
  </si>
  <si>
    <t>64CPV08-00031 นางสาวนลิน ประคำศรี การจัดเตรียมเอกสารและทำข้อมูลชุดข้อเสนอโครงการทุนนวัตกรรมสายอาชีพชั้นสูง สำหรับผู้เรียนที่มีความต้องการพิเศษ 2564</t>
  </si>
  <si>
    <t>1000-027768</t>
  </si>
  <si>
    <t>64CPV08-00032</t>
  </si>
  <si>
    <t>64CPV08-00032 ค่าจ้างทีมสนับสนุนงานตรวจสอบเอกสารรายชื่อผู้เสนอขอรับทุนโครงการก้าวเพื่อน้องพร้อมอุปกรณ์ดำเนินงาน(เครื่องโน๊ตบุ๊ค) จำนวน 1,352 รายชื่อจาก 717 สถานศึกษา โดยมีระยะเวลาดำเนินการ7</t>
  </si>
  <si>
    <t>1000-027770</t>
  </si>
  <si>
    <t>64CPV08-00033</t>
  </si>
  <si>
    <t>64CPV08-00033 ค่าตอบแทนและค่าเดินทาง การประชุมเชิงปฏิบัติการเพื่อเขียนข้อเสนอโครงการและแผนงบประมาณ(รุ่นที่1ปีที่2)และ(รุ่นที่2ปีที่1)โครงการทุนนวัตกรรมสายอาชีพชั้นสูง สำหรับผู้เรียนที่มีควา</t>
  </si>
  <si>
    <t>1000-027772</t>
  </si>
  <si>
    <t>64CPV08-00034</t>
  </si>
  <si>
    <t>64CPV08-00034 นางสาวศรีประภา แก้วคันโท (เจ้าหนี้อื่น)โอนเงินเข้าบัญชีเงินอุดหนุน ธ.อุดหนุน ธ.ออมสิน และธ.ธกส.(ส่วนที่ขาด) อ้างอิงบันทึกข้อความ กสศ.น.04/692/2564 และกสศ.น.04/698/2564 27.4.64</t>
  </si>
  <si>
    <t>1000-027778</t>
  </si>
  <si>
    <t>64CPV08-00035</t>
  </si>
  <si>
    <t>64CPV08-00035 นางผลิพร ธัญญอนันต์ผล (เจ้าหนี้อื่น)ค่าที่พักในการเข้าพัก เพื่อร่วมเสวนาเรื่อง การรับฟังข้อสรุปว่าด้วยการปฏิรูปประเทศ</t>
  </si>
  <si>
    <t>1000-027779</t>
  </si>
  <si>
    <t>64CPV08-00036</t>
  </si>
  <si>
    <t>64CPV08-00036 นายวรวุฒิ ขันตี การบันทึกผลคะแนนข้อมูลและความคิดเห็น ข้อเสนอแนะรายโครงการปรับแก้ข้อเสนอโครงการทุนนวัตกรรมสายอาชีพชั้นสูง สำหรับผู้เรียนที่มีความต้องการพิเศษ ปี2564 เพื่อประกอบ</t>
  </si>
  <si>
    <t>1000-027780</t>
  </si>
  <si>
    <t>64CPV08-00037</t>
  </si>
  <si>
    <t>64CPV08-00037 ค่าตอบแทนและค่าเดินทางการประชุมปัจฉิมนิเทศ"สร้างคน สร้างโอกาส สร้างงานกับทุนวัฒกรรมสายอาชั้นสูง 3-4 เมษายน 2563 สถานที่ พื้นที่5จังหวัด กทม. ชลบุรี โคราช สงขลา เชียงใหม่</t>
  </si>
  <si>
    <t>1000-027781</t>
  </si>
  <si>
    <t>64CPV08-00038</t>
  </si>
  <si>
    <t>64CPV08-00038 ค่าตอบแทนกลั่นกรอง และประมวลผลการประชุมแผนการดำเนินงานและแผนงบประมาณโครงการทุนนวัตกรรมสายอาชีพชั้นสูง ปี2564 16 เม.ย. 64 กสศ.</t>
  </si>
  <si>
    <t>1000-027809</t>
  </si>
  <si>
    <t>64CPV08-00039</t>
  </si>
  <si>
    <t>64CPV08-00039 PO64000387-1/6 นางสาว ชาคริยา กิติโยธีจ้างโครงการจัดจ้างเจ้าหน้าที่ออกแบบกราฟิกและอาร์ตเวิร์ค งวดที่ 1 ประจำเดือน เมษายน 2564</t>
  </si>
  <si>
    <t>1000-027811</t>
  </si>
  <si>
    <t>64CPV08-00040</t>
  </si>
  <si>
    <t>64CPV08-00040 PO64000328-1/12 นางสาวศศิกานต์ ชูขาว จ้างโครงการจ้างเหมาบริการบุคคลเพื่อปฏิบัติงานสนับสนุนฝ่ายกำกับการปฏิบัติตามกฎเกณฑ์และสนับสนุนคณะกรรมการ ประจำเดือนเมษายน 2564</t>
  </si>
  <si>
    <t>1000-027813</t>
  </si>
  <si>
    <t>64CPV08-00041</t>
  </si>
  <si>
    <t>64CPV08-00041 PO64000168-4/6นางสาว เขมินทรา บุญธรรม จัดจ้างเจ้าหน้าที่สนับสนุนและติดตามการดำเนินงานโครงการของสำนักพัฒนาครู งวดที่ 4 ประจำเดือน เมษายน 2564</t>
  </si>
  <si>
    <t>1000-027815</t>
  </si>
  <si>
    <t>64CPV08-00042</t>
  </si>
  <si>
    <t>64CPV08-00042 PO64000316-1/6 นางสาว นันทิวรรณ อภิสิงห์ จ้างโครงการจัดจ้างเจ้าหน้าที่สนับสนุนงานศูนย์เทคโนโลยีสารสนเทศ ประจำเดือนเมษายน 2564</t>
  </si>
  <si>
    <t>1000-027819</t>
  </si>
  <si>
    <t>64CPV08-00043</t>
  </si>
  <si>
    <t>64CPV08-00043 PO64000382-1/12 นางสาวยุลตา จินดาศิริอรุณจ้างโครงการจัดจ้างประสานงานสนับสนุนโครงการจัดสรรเงินอุดหนุนนักเรียนทุน ประจำเดือนเมษายน 2564</t>
  </si>
  <si>
    <t>1000-027822</t>
  </si>
  <si>
    <t>64CPV08-00044</t>
  </si>
  <si>
    <t>64CPV08-00044 PO64000374-1/12 นาย นราทร เงาศิริกาญจนกุลจ้างโครงการจ้างเหมาบริการบุคคลเพื่อปฏิบัติงานสนับสนุนสำนักพัฒนาคุณภาพครูฯ ประจำเดือน เมษายน 2564</t>
  </si>
  <si>
    <t>1000-027824</t>
  </si>
  <si>
    <t>64CPV08-00045</t>
  </si>
  <si>
    <t>64CPV08-00045 PO64000008-6/6 นายจิรายุส พุทธาภิบาลกุล จัดจ้างบุคลากรเพื่อดำเนินงานตรวจสอบของฝ่ายตรวจสอบภายใน ประจำเดือน เมษายน 2564</t>
  </si>
  <si>
    <t>1000-027826</t>
  </si>
  <si>
    <t>64CPV08-00046</t>
  </si>
  <si>
    <t>64CPV08-00046 PO64000363-1/3 นายสิทธิเกียรติ จันทรี โครงการจ้างเหมาบริการบุคคลเพื่อปฏิบัติงานสนับสนุนฝ่ายกฎหมายและธรรมาภิบาล ประจำเดือน เมษายน 2564</t>
  </si>
  <si>
    <t>1000-027828</t>
  </si>
  <si>
    <t>64CPV08-00047</t>
  </si>
  <si>
    <t>64CPV08-00047 PO64000116-5/6 นางสาว นุชสรา ศรีวิชา -รายงานสรุปผลการดำเนินงาน งวดที่ 5 ประจำเดือนเมษายน 2564</t>
  </si>
  <si>
    <t>1000-027830</t>
  </si>
  <si>
    <t>64CPV08-00048</t>
  </si>
  <si>
    <t>64CPV08-00048 PO64000384-1/12 นางสาวปภาณี ยมนัตถ์จ้างโครงการจัดจ้างประสานงานวิชาการเพื่อสนับสนุนโครงการจัดสรรเงินอุดหนุนนักเรียนทุนเสมอภาค ประจำเดือนเมษายน 2564</t>
  </si>
  <si>
    <t>1000-027832</t>
  </si>
  <si>
    <t>64CPV08-00049</t>
  </si>
  <si>
    <t>64CPV08-00049 PO64000370-1/7 นางฉลวยลักษณ์ สินประเสริฐ จ้างที่ปรึกษาฝ่ายกำกับการปฏิบัติตามกฎเกณฑ์และสนับสนุนคณะกรรมการ ประจำเดือนเมษายน 2564</t>
  </si>
  <si>
    <t>1000-027835</t>
  </si>
  <si>
    <t>64CPV08-00050</t>
  </si>
  <si>
    <t>64CPV08-00050 PO64000210-4/6 นาย ธรรมสถิตย์ ผลแก้ว รายงานผลการดำเนินงาน งวดที่ 4 ประจำเดือน เมษายน 2564</t>
  </si>
  <si>
    <t>1000-027837</t>
  </si>
  <si>
    <t>64CPV08-00051</t>
  </si>
  <si>
    <t>64CPV08-00051 PO64000376-1/12 นางสาว ณัฐวรรณ อำนวยสินสิริ ครงการจ้างเหมาบริการบุคคลเพื่อปฏิบัติงานสนับสนุนสำนักพัฒนาคุณภาพครูฯ ในส่วนของการประสานงานวิชาการกับมูลนิธิรางวัลสมเด็จเจ้าฟ้ามหาจักรีเพื่อ</t>
  </si>
  <si>
    <t>1000-027839</t>
  </si>
  <si>
    <t>64CPV08-00052</t>
  </si>
  <si>
    <t>64CPV08-00052 PO64000379-1/9 นางสาว ปิยวรรณ สุขนุกูล จ้างโครงการจ้างเหมาบริการบุคคลเพื่อปฏิบัติงานธุรการสนับสนุนฝ่ายพัสดุ สัญญา และอาคารสถานที่ ประจำเดือน เมษายน 2564</t>
  </si>
  <si>
    <t>1000-027842</t>
  </si>
  <si>
    <t>64CPV08-00053</t>
  </si>
  <si>
    <t>64CPV08-00053 PO64000372-1/3 นางสาวกฤษฎีกา สังข์เกษม พุทธวงษ์ โครงการจ้างเหมาบริการบุคคลเพื่อปฏิบัติงานสนับสนุนฝ่ายบัญชีและการเงิน งวดที่ 1 ประจำเดือนเมษายน 2564</t>
  </si>
  <si>
    <t>1000-027846</t>
  </si>
  <si>
    <t>64CPV08-00054</t>
  </si>
  <si>
    <t>64CPV08-00054 PO64000255 -3/12 นางสาว ศุภิสรา เรืองเดชา จัดจ้างบุคคลเพื่อดำเนินงานสนับสนุนการทำงานของฝ่ายตรวจสอบภายใน งวดที่ 3 ประจำเดือนเมษายน 2564</t>
  </si>
  <si>
    <t>1000-027848</t>
  </si>
  <si>
    <t>64CPV08-00055</t>
  </si>
  <si>
    <t>64CPV08-00055 PO64000313-2/6 นาย นรินทร์ ฉันทะวุฒิพงศ์ จ้างเหมาบริการบุคคลเพื่อปฏิบัติงานสนับสนุนฝ่ายพัสดุ สัญญา และอาคารสถานที่ ประจำเดือน เมษายน 2564</t>
  </si>
  <si>
    <t>1000-027851</t>
  </si>
  <si>
    <t>64CPV08-00056</t>
  </si>
  <si>
    <t>64CPV08-00056 PO64000294-3/3 นางสาวสุจิตรา สมปาน โครงการจัดจ้างเจ้าหน้าที่บริหารงานทั่วไป สำนักสื่อสารสาธารณะและระดมความร่วมมือ ประจำเดือน เมษายน 2564</t>
  </si>
  <si>
    <t>1000-027853</t>
  </si>
  <si>
    <t>64CPV08-00057</t>
  </si>
  <si>
    <t>64CPV08-00057 PO64000251-4/12 นางสาว เบญญา คำแสน รายงานสรุปผล ประจำเดือนเมษายน 2564</t>
  </si>
  <si>
    <t>1000-027856</t>
  </si>
  <si>
    <t>64CPV08-00058</t>
  </si>
  <si>
    <t>64CPV08-00058 PO63000435-12/12 นางสาว มุกฑารีย์ ชูความดี จัดจ้างบุคคลเพื่อดำเนินงานสนับสนุนฝ่ายตรวจสอบภายใน ประจำเดือน เมษายน 2564</t>
  </si>
  <si>
    <t>1000-027859</t>
  </si>
  <si>
    <t>64CPV08-00059</t>
  </si>
  <si>
    <t>64CPV08-00059 บริษัท อิมแพ็ค เอ็กซิบิชั่น แมเนจเม้นท์ จำกัด(โนโวเทล) ค่าที่พักการประชุมพิจารณากลั่นกรองแบบเสนอชื่อโครงการทุนการศึกษา ทุนก้าวเพื่อน้อง ปี 2564 27-28 มีนาคม 2564</t>
  </si>
  <si>
    <t>1000-027861</t>
  </si>
  <si>
    <t>64CPV08-00060</t>
  </si>
  <si>
    <t>64CPV08-00060 งวดที่2-63-0473-การสนับสนุนวิชาการสำหรับการจัดการศึกษาเชิงพื้นที่เพื่อความเสมอภาคทางการศึกษา (กลุ่มเด็กปฐมวัย) : ภาคเหนือ ระยะที่ 2</t>
  </si>
  <si>
    <t>1000-027863</t>
  </si>
  <si>
    <t>64CPV08-00061</t>
  </si>
  <si>
    <t>64CPV08-00061 นายสุวิชชา พูนพัฒนสุข ค่าทำงานรายวันของผู้ช่วยอาคารสถานที่ 19-23 เม.ย 64 กสศ.</t>
  </si>
  <si>
    <t>1000-027898</t>
  </si>
  <si>
    <t>64CPV08-00062</t>
  </si>
  <si>
    <t>64CPV08-00062 PO63000886 -7/12 บริษัท ซิมโฟนี่ คอมมูนิเคชั่น จำกัด (มหาชน)จัดจ้างบริการ Internet สำหรับผู้บริหารและกลุ่มผู้ใช้งานความเร็วสูง ประจำเดือน มี.ค.64</t>
  </si>
  <si>
    <t>1000-027901</t>
  </si>
  <si>
    <t>64CPV08-00063</t>
  </si>
  <si>
    <t>64CPV08-00063 PO63000844 บริษัท เติมสุข คอร์เพอเรชั่น จำกัด จ้างเผยแพร่ประเด็นข่าวสารเกี่ยวกับการระดมทุน ครู และเด็กเปราะบาง ที่ได้รับเผยแพร่ทั้ง 3 ครั้ง</t>
  </si>
  <si>
    <t>1000-027903</t>
  </si>
  <si>
    <t>64CPV08-00064</t>
  </si>
  <si>
    <t>64CPV08-00064 PO64000355-1/2 บริษัท ออลไรท์ คอร์ปอเรชั่น จำกัด จ้างโครงการพัฒนากลยุทธ์การสื่อสารเพื่อการเข้าถึงแหล่งรวบรวมทุนการศึกษา และการรวบรวมทุนการศึกษาในประเทศไทย ภายใต้โครงการจัดสรรเงินอุดหนุน</t>
  </si>
  <si>
    <t>1000-027907</t>
  </si>
  <si>
    <t>64CPV08-00065</t>
  </si>
  <si>
    <t>64CPV08-00065 PO64000359 บริษัท ซุปเปอร์สามารถ จำกัด จัดจ้างโครงการจัดกระบวนการและกิจกรรมปัจฉิมนิเทศนักศึกษาทุนนวัตกรรมสายอาชีพชั้นสูงปวส.2 รุ่นที่ 1</t>
  </si>
  <si>
    <t>1000-027910</t>
  </si>
  <si>
    <t>64CPV08-00066</t>
  </si>
  <si>
    <t>64CPV08-00066 PO64000261-3/9 น.ส. ปาริชาติ สกุลภาพนิมิต สรุปผลการดำเนินงาน ประจำเดือน เม.ย. 2564</t>
  </si>
  <si>
    <t>1000-027913</t>
  </si>
  <si>
    <t>64CPV08-00067</t>
  </si>
  <si>
    <t>64CPV08-00067 PO64000015-7/12 นางสาวกัณห์ชลี ขวางเสน -รายงานผลการบริหารจัดการ งวดที่ 7 ประจำเดือนเมษายน 2564</t>
  </si>
  <si>
    <t>1000-027915</t>
  </si>
  <si>
    <t>64CPV08-00068</t>
  </si>
  <si>
    <t>64CPV08-00068 PO64000392-1/3 นางสาวสริยา เล่ห์รักษ์ โครงการจัดจ้างเจ้าหน้าที่บริหารงานทั่วไป สำนักสื่อสารสาธารณะและระดมความร่วมมือ ระยะที่ 1 ประจำเดือน เมษายน 2564</t>
  </si>
  <si>
    <t>1000-027917</t>
  </si>
  <si>
    <t>64CPV08-00069</t>
  </si>
  <si>
    <t>64CPV08-00069 PO64000335-2/6 นางสาว ธนาภรณ์ ธรรมธร จัดจ้างผู้ช่วยปฏิบัติงานบริหารความเสี่ยงและควบคุมภายใน ประจำเดือน เม.ย. 2564</t>
  </si>
  <si>
    <t>1000-027920</t>
  </si>
  <si>
    <t>64CPV08-00070</t>
  </si>
  <si>
    <t>64CPV08-00070 PO64000388-1/6 นาย รวิศร์ หล้าหา จ้างโครงการจ้างเจ้าหน้าที่ผลิตเนื้อหาเพื่อการสื่อสารฝ่ายสื่อสารองค์กร ประจำเดือน เม.ษ 2564</t>
  </si>
  <si>
    <t>1000-027924</t>
  </si>
  <si>
    <t>64CPV08-00071</t>
  </si>
  <si>
    <t>64CPV08-00071 PO64000378-1/6 นายนรินทร์ จีนเชื่อม จ้างโครงการจัดจ้างเจ้าหน้าที่พัฒนาและผลิตเนื้อหาสื่อสารการตลาดสู่สังคม จำนวน 1 อัตรา ประจำเดือนเมษายน 2564</t>
  </si>
  <si>
    <t>1000-027926</t>
  </si>
  <si>
    <t>64CPV08-00072</t>
  </si>
  <si>
    <t>64CPV08-00072 PO64000369-1/6 นาย อานนท์ จันทร์ธิติสกุล จ้างโครงการจัดจ้างเจ้าหน้าที่ตัดต่อคลิปวิดีโอและออกแบบอาร์ตเวิร์ค สำนักสื่อสารสาธารณะและระดมความร่วมมือ ประจำเดือนเมษายน 2564</t>
  </si>
  <si>
    <t>1000-027928</t>
  </si>
  <si>
    <t>64CPV08-00073</t>
  </si>
  <si>
    <t>64CPV08-00073 PO64000414-1/3 นางสาวประภัสสร เสียงล้ำ โครงการออกแบบและผลิต info graphic หรือ อาร์ตเวิรค์ ประจำเดือน เมษายน 2564</t>
  </si>
  <si>
    <t>1000-027930</t>
  </si>
  <si>
    <t>64CPV08-00074</t>
  </si>
  <si>
    <t>64CPV08-00074 PO64000368-1/6 นางสาว ตรีชฎา พลชนะ จ้างโครงการจัดจ้างเจ้าหน้าที่สนับสนุนการประสานงาน สำนักสื่อสารสาธารณะและระดมความร่วมมือ จำนวน 1 อัตรา ประจำเดือนเมษายน 2564</t>
  </si>
  <si>
    <t>1000-027938</t>
  </si>
  <si>
    <t>64CPV08-00075</t>
  </si>
  <si>
    <t>64CPV08-00075 PO64000334-2/10 นางสาว ศศิธร เรี่ยวธรรมรัฐ จ้างเจ้าหน้าที่ออกแบบการเรียนรู้ห้องปฏิบัติการเพื่อความเสมอภาคทางการศึกษา(Equity Lab) ประจำงวดที่ 2 เดือน เม.ย. 2564</t>
  </si>
  <si>
    <t>1000-027940</t>
  </si>
  <si>
    <t>64CPV08-00076</t>
  </si>
  <si>
    <t>64CPV08-00076 PO64000333-2/10 นางสาว ศิริภา โพธิ์ศรี จ้างเจ้าหน้าที่จัดกิจกรรมประจำห้องปฏฺิบัติการเพื่อความเสมอภาคทางการศึกษา ประจำงวดที่ 2 เดือน เม.ย. 2564</t>
  </si>
  <si>
    <t>1000-027942</t>
  </si>
  <si>
    <t>64CPV08-00077</t>
  </si>
  <si>
    <t>64CPV08-00077 PO64000332-2/10 นางสาว สิรามล ตันศิริ จ้างเจ้าหน้าที่สนับสนุนสื่อประจำห้องปฏิบัติการเพื่อความเสมอภาคทางการศึกษา ประจำงวดที่ 2 เดือน เม.ย. 2564</t>
  </si>
  <si>
    <t>1000-027943</t>
  </si>
  <si>
    <t>64CPV08-00078</t>
  </si>
  <si>
    <t>64CPV08-00078 ค่าตอบแทนและค่าเดินทางสำหรับผู้เข้าร่วมการจัดกิจกรรมโครงการพัฒนาเครือข่ายการทำงานร่วมกันระดับภูมิภาค(ภาคใต้)ของสภาบันและพัฒนาครูในโครงการครูรัก(ษ์)ถิ่น ประจำปี2563 24-27/3/256</t>
  </si>
  <si>
    <t>1000-027947</t>
  </si>
  <si>
    <t>64CPV08-00079</t>
  </si>
  <si>
    <t>64CPV08-00079 ขายกองทุนเปิดเค บริหารเงิน (K-CASH) บลจ.กสิกรไทย โอนระหว่างบัญชีจาก ธนาคารเกียรตินาคินภัทร 328-6 เข้าธนาคารกรุงไทย 742-4</t>
  </si>
  <si>
    <t>1000-027970</t>
  </si>
  <si>
    <t>64CPV08-00080</t>
  </si>
  <si>
    <t>64CPV08-00080 PO64000296-1/2 บริษัท มายด์เมอร์จ คอนซัลแทนท์ จำกัดโครงการบริหารจัดการโครงการทุนพัฒนาอาชีพและนวัตกรรมที่ใช้ชุมชนเป็นฐานด้านการเงิน บัญชีและพัสดุ</t>
  </si>
  <si>
    <t>1000-027973</t>
  </si>
  <si>
    <t>64CPV08-00081</t>
  </si>
  <si>
    <t>64CPV08-00081 PO64000230 บริษัท โคคูโย อินเตอร์เนชั่นแนล (ประเทศไทย) จำกัด ซื้อเฟอร์นิเจอร์สำนักงานเพิ่มเติม โต๊ะทำงานสำเร็จรูป,ฉากกั้นโต๊ะทำงาน,ตู้เก็บของ</t>
  </si>
  <si>
    <t>1000-027976</t>
  </si>
  <si>
    <t>64CPV08-00082</t>
  </si>
  <si>
    <t>64CPV08-00082 PO64000299 บริษัท คีคอินเตอร์เทรด จำกัด จ้างบริหารจัดการเพื่อการส่งเสริมและเผยแพร่ผลงานจากชุมชน</t>
  </si>
  <si>
    <t>1000-027978</t>
  </si>
  <si>
    <t>64CPV08-00083</t>
  </si>
  <si>
    <t>64CPV08-00083 PO64000323 บริษัท แมสซีฟ โมชั่น จำกัดจ้างโครงการผลิตสื่อประชาสัมพันธ์โครงการในรูปแบบอิเล็กทรอนิกส์ -คลิปสื่อประชาสัมพันธ์โครงการและรายงานสรุปผลการดำเนินงาน</t>
  </si>
  <si>
    <t>1000-027981</t>
  </si>
  <si>
    <t>64CPV08-00084</t>
  </si>
  <si>
    <t>64CPV08-00084 PO64000184-2/6 บริษัท กรุงเทพคลังเอกสาร จำกัด จ้างบริการจัดเก็บเอกสารและเฟอร์นิเจอร์ของสำนักงาน ประจำงวดที่ 2 เดือนกุมภาพันธ์ 2564</t>
  </si>
  <si>
    <t>1000-027983</t>
  </si>
  <si>
    <t>64CPV08-00085</t>
  </si>
  <si>
    <t>64CPV08-00085 PO64000184-3/6 บริษัท กรุงเทพคลังเอกสาร จำกัด จ้างบริการจัดเก็บเอกสารและเฟอร์นิเจอร์ของสำนักงาน ประจำงวดที่ 3 เดือนมีนาคม 2564</t>
  </si>
  <si>
    <t>1000-027986</t>
  </si>
  <si>
    <t>64CPV08-00086</t>
  </si>
  <si>
    <t>64CPV08-00086 PO63000866-6/12 บริษัท เอวีวัน เน็ตเวิร์ค แอนด์ เซอร์วิส จำกัด จ้างคนดูแลระบบภาพเสียงห้องประชุม สำนักงานกสศ. งวดที่ 6</t>
  </si>
  <si>
    <t>1000-027988</t>
  </si>
  <si>
    <t>64CPV08-00087</t>
  </si>
  <si>
    <t>64CPV08-00087 PO63000328-12/12 บริษัท เอวีวัน เน็ตเวิร์ค แอนด์ เซอร์วิส จำกัด บริการดูแลห้องประชุมโซน Public งวดที่12</t>
  </si>
  <si>
    <t>1000-027991</t>
  </si>
  <si>
    <t>64CPV08-00088</t>
  </si>
  <si>
    <t>64CPV08-00088 บริษัท จี พีอาร์1982 จำกัด กสศ.น.08/688/2564 โครงการบริหารจัดการงานแถลงข่าวทุนพระกนิษฐาสัมมาชีพ ปีการศึกษา 2564</t>
  </si>
  <si>
    <t>1000-027997</t>
  </si>
  <si>
    <t>64CPV08-00089</t>
  </si>
  <si>
    <t>64CPV08-00089 PO63000958 บริษัท อเดไลน์ กรุ๊ป จำกัดจ้างผลิตคลิปวีดีโอเพื่อรณรงค์สื่อสารโครงการทุนสายอาชีพ ภายใต้แนวคิด ความฝัน ศักยภาพ ความภาคภูมิใจ</t>
  </si>
  <si>
    <t>1000-027999</t>
  </si>
  <si>
    <t>64CPV08-00090</t>
  </si>
  <si>
    <t>64CPV08-00090 PO64000244 บริษัท ออน อาร์ต ครีเอชั่น จำกัด จ้างเรียบเรียงเนื้อหา ออกแบบรายงานประจำปีของ กสศ. ปี 2563</t>
  </si>
  <si>
    <t>1000-028002</t>
  </si>
  <si>
    <t>64CPV08-00091</t>
  </si>
  <si>
    <t>64CPV08-00091 PO63000602-3/4 บริษัท ไอ แอนด์ ไอ คอมมิวนิเคชั่น จำกัด 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งวดที่ 3</t>
  </si>
  <si>
    <t>1000-028004</t>
  </si>
  <si>
    <t>64CPV08-00092</t>
  </si>
  <si>
    <t>64CPV08-00092 PO64000420-1/2 นางสาว พรชนัน คุปตะเวทิน โครงการออกแบบโครงการทุนพัฒนาอาชีพและนวัตกรรมที่ใช้ชุมชนเป็นฐานเพื่อประชาสัมพันธ์ งวดที่ 1</t>
  </si>
  <si>
    <t>1000-028006</t>
  </si>
  <si>
    <t>64CPV08-00093</t>
  </si>
  <si>
    <t>64CPV08-00093 PO64000288-1/4 นางสาว นงลักษณ์ อัจนปัญญาจ้างพัฒนาองค์ความรู้เรื่องการส่งเสริมทักษะอาชีพจากต่างประเทศ โครงการทุนพัฒนาอาชีพที่ใช้ชุมชนเป็นฐานเพื่อความเสมอภาคทางการศึกษา</t>
  </si>
  <si>
    <t>1000-028008</t>
  </si>
  <si>
    <t>64CPV08-00094</t>
  </si>
  <si>
    <t>64CPV08-00094 PO63000974  บริษัท แอ้นท์ เอ็กซ์ เวิร์ค จำกัดจ้างจัดทำระบบพัฒนาข้อเสนอโครงการทุนนวัตกรรมสายอาชีพชั้นสูง ชิ้นที่ 2</t>
  </si>
  <si>
    <t>1000-028011</t>
  </si>
  <si>
    <t>64CPV08-00095</t>
  </si>
  <si>
    <t>64CPV08-00095 PO63000915 บริษัท กู๊ด อินโฟ แอนด์ แมเนจเมนท์ จำกัด ออกแบบและผลิตสมุดเพื่อสร้างความเสมอภาคทางการศึกษา มี สมุดโน๊ตจดบันทึก,ปากกาลูกลื่น</t>
  </si>
  <si>
    <t>1000-028015</t>
  </si>
  <si>
    <t>64CPV08-00096</t>
  </si>
  <si>
    <t>64CPV08-00096 บริษัท โอไอซี ครีเอชั่น จำกัด โครงการจัดจ้างบริการ Call Center 1 เดือน</t>
  </si>
  <si>
    <t>1000-028017</t>
  </si>
  <si>
    <t>64CPV08-00097</t>
  </si>
  <si>
    <t>64CPV08-00097 PO64000137-2/2 บริษัท มายด์เมอร์จ คอนซัลแทนท์ จำกัด จัดจ้างศูนย์ให้คำปรึกษาด้านการเงิน การบัญชี และการพัสดุของโครงการให้ทุนสนับสนุนแก่ภาคีร่วมดำเนินงาน งวดที่ 2</t>
  </si>
  <si>
    <t>1000-028019</t>
  </si>
  <si>
    <t>64CPV08-00098</t>
  </si>
  <si>
    <t>64CPV08-00098 PO64000076 -2 บริษัท โกลว ครีเอทีฟ จำกัดจ้างจัดแคมเปญกิจกรรมก้าวเพื่อน้อง , รายงานแคมเปญกิจกรรม งวดที่ 2</t>
  </si>
  <si>
    <t>1000-028021</t>
  </si>
  <si>
    <t>64CPV08-00099</t>
  </si>
  <si>
    <t>64CPV08-00099 PO64000396 บริษัท พี. ไลบรารี่ จำกัดโครงการงานพิมพ์แผ่นพับโครงการทุนพัฒนาอาชีพและนวัตกรรมทีใช้ชุมชนเป็นฐาน</t>
  </si>
  <si>
    <t>1000-028024</t>
  </si>
  <si>
    <t>64CPV08-00100</t>
  </si>
  <si>
    <t>64CPV08-00100 ห้างหุ้นส่วนจำกัด สตูดิโอ ไดอะล็อก โครงการทำเนียบรุ่นทุนยวัตกรรม63ออนไลน์ คือรายงานสรุปการดำเนินงานจัดทำเนียบรุ่นทุนนวัตกรรม63ออนไลน์</t>
  </si>
  <si>
    <t>1000-028026</t>
  </si>
  <si>
    <t>64CPV08-00101</t>
  </si>
  <si>
    <t>64CPV08-00101 PO64000297-3/4 บริษัท มีไฟร์โซลูชั่น จำกัด จัดจ้างบริหารจัดการ ตรวจสอบและติดตามสถานศึกษาโครงการจัดสรรเงินอุดหนุนนักเรียนยากจนพิเศษแบบมีเงื่ิอนไข รายงานสรุปผลการดำเนินงาน งวดที่ 3</t>
  </si>
  <si>
    <t>1000-028028</t>
  </si>
  <si>
    <t>64CPV08-00102</t>
  </si>
  <si>
    <t>64CPV08-00102 นายจีรศักดิ์ หลักเมือง โครงการประชาสัมพันธ์การประชุมปัจฉิมนิเทศ "สร้างคน สร้างโอกาส สร้างงาน" ทุนนวัตกรรมสายอาชีพชั้นสูง</t>
  </si>
  <si>
    <t>1000-028031</t>
  </si>
  <si>
    <t>64CPV08-00103</t>
  </si>
  <si>
    <t>64CPV08-00103 PO64000192 บริษัท กู๊ด อินโฟ แอนด์ แมเนจเมนท์ จำกัด จ้างสื่อสารช่วยเหลือเด็กนอกระบบหรือเด็กยากจนพิเศษ ระยะที่ 3</t>
  </si>
  <si>
    <t>1000-028036</t>
  </si>
  <si>
    <t>64CPV08-00104</t>
  </si>
  <si>
    <t>64CPV08-00104 PO64000388-1/6 นาย รวิศร์ หล้าหา จ้างโครงการจ้างเจ้าหน้าที่ผลิตเนื้อหาเพื่อการสื่อสารฝ่ายสื่อสารองค์กรประจำเดือน เม.ย. 2564 (แก้ไขใหม่)</t>
  </si>
  <si>
    <t>1000-028041</t>
  </si>
  <si>
    <t>64CPV08-00105</t>
  </si>
  <si>
    <t>64CPV08-00105 PO63000728 บริษัท บี วัน ออดิทติ้ง กรุ๊ป จำกัด จ้างตรวจสอบรายงานการเงินโครงการครูรัก(ษ์)ถิ่น มหาวิทยาลัยราชภัฏหมู่บ้านจอมบึง รุ่นที่ 1 ปีการศึกษา 2563 เพื่อปิดโครงการรับทุน</t>
  </si>
  <si>
    <t>1000-028045</t>
  </si>
  <si>
    <t>64CPV08-00106</t>
  </si>
  <si>
    <t>64CPV08-00106 PO64000340-1/3 บริษัท โอเพ่นดรีม จำกัด พัฒนาระบบสมัครทุนและปรับปรุงระบบรายงานความก้าวหน้าทุนพัฒนาอาชีพและนวัตกรรมที่ใช้ชุมชนเป็นฐาน แผนการดำเนินงาน</t>
  </si>
  <si>
    <t>1000-028049</t>
  </si>
  <si>
    <t>64CPV08-00107</t>
  </si>
  <si>
    <t>64CPV08-00107 บริษัท รุ้งทองทัวร์แอนด์เซอร์วิส จำกัด ค่าตั๋วเครื่องบินเข้าร่วมประชุมต่างๆ</t>
  </si>
  <si>
    <t>1000-028097</t>
  </si>
  <si>
    <t>64CPV08-00108</t>
  </si>
  <si>
    <t>64CPV08-00108 PO64000183-3/3 บริษัท ไนซ์จ๊อบทีม จำกัด สนับสนุนบุคลากรเพื่อจัดทำสัญญารับทุนและเอกสารเบิกจ่าย สำนักพัฒนาการเรียนรู้เชิงพื้นที่ งวดที่ 3 ประจำเดือนมีนาคม 2564</t>
  </si>
  <si>
    <t>1000-028099</t>
  </si>
  <si>
    <t>64CPV08-00109</t>
  </si>
  <si>
    <t>64CPV08-00109 PO64000148 บริษัท เอวีวัน เน็ตเวิร์ค แอนด์ เซอร์วิส จำกัด จ้างต่อบริการจัดหาพื้นที่เก็บอุปกรณ์สำนักงานจากการรื้อถอน กสศ. พร้อมบริการขนย้ายสินค้าส่งคืน</t>
  </si>
  <si>
    <t>1000-028104</t>
  </si>
  <si>
    <t>64CPV08-00110</t>
  </si>
  <si>
    <t>64CPV08-00110 PO64000167-3/6บริษัท สหสามัคคีบริการ จำกัด ค่าบริการทำความสะอาด</t>
  </si>
  <si>
    <t>1000-028102</t>
  </si>
  <si>
    <t>64CPV08-00111</t>
  </si>
  <si>
    <t>64CPV08-00111 PO63000762 น.ส.นนทวรรณ ยมจินดา จัดจ้างตรวจสอบรายงานการเงินโครงการครูรัก(ษ์)ถิ่น มหาวิทยาลัยราชภัฏพิบูลสงคราม รุ่นที่ 1 ปีการศึกษา 2563 เพื่อปิดโครงการรับทุน</t>
  </si>
  <si>
    <t>1000-028107</t>
  </si>
  <si>
    <t>64CPV08-00112</t>
  </si>
  <si>
    <t>64CPV08-00112 PO63000485-11/12 บริษัท คอนแทค ไซแอนตีส 2006 จำกัด ค่าบริการกำจัดปลวก มด แมลงสาบ หนู ประจำเดือน เมษายน 2564</t>
  </si>
  <si>
    <t>1000-028108</t>
  </si>
  <si>
    <t>64CPV08-00113</t>
  </si>
  <si>
    <t>64CPV08-00113 64PA000257 นางสาวชนกพรรณ วรดิลก (ลูกหนี้เงินยืม) 028564 การประชุมพิจารณากลั่นกรองข้อเสนอโครงการโรงเรียนพัฒนาตนเองปี 2564 TSQP 12 พ.ค. 64 09.00-12.30 กสศ.</t>
  </si>
  <si>
    <t>1000-028111</t>
  </si>
  <si>
    <t>64CPV08-00114</t>
  </si>
  <si>
    <t>64CPV08-00111 PO62000303-20/36 บริษัท เอส.พี.อาคาร จำกัดค่าเช่าพื้นที่สำนักงาน กสศ เดือนเมษายน 2564</t>
  </si>
  <si>
    <t>1000-028114</t>
  </si>
  <si>
    <t>64CPV08-00115</t>
  </si>
  <si>
    <t>64CPV08-00115 บริษัท ไปรษณีย์ไทย จำกัด ฝากส่งของทางไปรษณีย์ที่ชำระค่าบริการเป็นเงินเชื่อเดือนมีนาคม 2564 ที่ทำการสนามเป้า</t>
  </si>
  <si>
    <t>1000-028112</t>
  </si>
  <si>
    <t>64CPV08-00116</t>
  </si>
  <si>
    <t>64CPV08-00116 นางสาวนิพัทธรา พุฒินาท ค่าถอดเทปการประชุอนุกรรมการกำกับทิศทางโครงการครูรัก(ษ์)ถิ่น ครั้งที่ 2/2564 วันที่ 12.3.64 กสศ.</t>
  </si>
  <si>
    <t>1000-028116</t>
  </si>
  <si>
    <t>64CPV08-00117</t>
  </si>
  <si>
    <t>64CPV08-00117 นางสาวนิพัทธรา พุฒินาท ค่าถอดเทปการประชุมอนุกรรมการกำกับทิศทางโครงการครูและเด็กนอกระบบการศึกษาวันที่ 3.3.64 กสศ.</t>
  </si>
  <si>
    <t>1000-028122</t>
  </si>
  <si>
    <t>64CPV08-00118</t>
  </si>
  <si>
    <t>64CPV08-00118 PO63000718 บริษัท ซูเปอร์โพล จำกัด โครงการสำรวจข้อมูลนักเรียนเฉพาะกิจ</t>
  </si>
  <si>
    <t>1000-028129</t>
  </si>
  <si>
    <t>64CPV08-00119</t>
  </si>
  <si>
    <t>64CPV08-00119 PO64000308-1/3 บริษัท ดิ วันโอวัน เปอร์เซนต์ จำกัด โครงการจัดการความรู้และสื่อสารสาธารณะเพื่อความเสมอภาคทางการศึกษา ปีที่๒</t>
  </si>
  <si>
    <t>1000-028136</t>
  </si>
  <si>
    <t>64CPV08-00120</t>
  </si>
  <si>
    <t>64CPV08-00120 บริษัท นิปปอน พาร์คกิ้ง ดีเวลลอปเม้นท์(ประเทศไทย) จำกัด ค่าจอดรถรายเดือน ประจำเดือนมีนาคม และค่าธรรมเนียมรายเดือน เดือนเมษายน 2564</t>
  </si>
  <si>
    <t>1000-028142</t>
  </si>
  <si>
    <t>64CPV08-00121</t>
  </si>
  <si>
    <t>64CPV08-00121 PO63000206-24-25/36 PO63000421 บริษัท แอดวานซ์ ไวร์เลส เน็ทเวอร์ค จำกัด แอดวานซ์ ไวร์เลส บริการระบบและอุปกรณ์เทคโนโลยี</t>
  </si>
  <si>
    <t>1000-028156</t>
  </si>
  <si>
    <t>64CPV08-00122</t>
  </si>
  <si>
    <t>64CPV08-00122 การประชุมรับฟังความคิดเห็นจากผุ้ทรงคุณวุฒิต่อความก้าวหน้าการดำเนินงานโครงการพัฒนาครูและโรงเรียนเพื่อยกระดับคุณภาพการศึกษาอย่างต่อเนื่อง วันที่27.4.64 กสศ.</t>
  </si>
  <si>
    <t>1000-028158</t>
  </si>
  <si>
    <t>64CPV08-00123</t>
  </si>
  <si>
    <t>64CPV08-00123 นางสาวปัณรวีย์ อุยานันท์ การประชุม ประชุมระบบโอนเงินตรงกับ Opendream วันที่23.4.64 กสศ.</t>
  </si>
  <si>
    <t>1000-028160</t>
  </si>
  <si>
    <t>64CPV08-00124</t>
  </si>
  <si>
    <t>64CPV08-00124 ค่าใช้จ่ายสำหรับเข้าร่วมประชุมคณะกรรมการพิจารณากลั่นกรองและคัดเลือกผู้รับทุนก้าวเพื่อน้อง ครั้งที่2/2564 ค่าถอดเทปการประชุม วันที่4.3.64 สถานที่มูลนิธิก้าวคนละก้าว</t>
  </si>
  <si>
    <t>1000-028161</t>
  </si>
  <si>
    <t>64CPV08-00125</t>
  </si>
  <si>
    <t>64CPV08-00125 การประชุมคณะกรรมการพิจารณากลั่นกรองและคัดเลือกผู้รับทุนก้าวเพื่อน้อง ครั้งที่1/2564 วันที่9.2.2564 มูลนิธิก้าวคนละก้าว</t>
  </si>
  <si>
    <t>1000-028163</t>
  </si>
  <si>
    <t>64CPV08-00126</t>
  </si>
  <si>
    <t>64CPV08-00126 การประชุมคณะทำงานคัดเลือกนักเรียนเพื่อรับทุนการศึกษา"ทุนก้าวเพื่อน้อง" ครั้งที่3/2564 วันที่16.03.2564 สถานที่มูลนิธิก้าวคนละก้าว</t>
  </si>
  <si>
    <t>1000-028172</t>
  </si>
  <si>
    <t>64CPV08-00127</t>
  </si>
  <si>
    <t>64CPV08-00127 ริษัท อิมแพ็ค เอ็กซิบิชั่น แมเนจเม้นท์ จำกัด(สำนักงานใหญ่)ค่าอาหารเครื่องดื่มพร้อมค่าเช่า LCD projector สำหรับการประชุมพิจารณากลั่นกรองแบบเสนอชื่อโครงการทุนการศึกษา27-28.3.6</t>
  </si>
  <si>
    <t>1000-028174</t>
  </si>
  <si>
    <t>64CPV08-00128</t>
  </si>
  <si>
    <t>64CPV08-00128 นายสุวิชชา พูนพัฒนสุข ค่าทำงานรายวันของผู้ช่วยงานอาคารสถานที่ วันที่ 26-30 เม.ษ.64 กสศ.</t>
  </si>
  <si>
    <t>1000-028175</t>
  </si>
  <si>
    <t>64CPV08-00129</t>
  </si>
  <si>
    <t>64CPV08-00129 การประชุมเชิงปฏิบัติการเพื่อร่วมออกแบบแนวทางการขับเคลื่อนโครงการสนับสนุนการพัฒนาครูและเด็กนอกระบบปีการศึกษา2564 วันที่25.3.64 โรงแรมมิราเคิลแกรนด์ คอนเวนชั่น</t>
  </si>
  <si>
    <t>1000-028177</t>
  </si>
  <si>
    <t>64CPV08-00130</t>
  </si>
  <si>
    <t>64CPV08-00130 ค่าเดินทางการประชุมเชิงปฏิบัติการเพื่อปรับปรุงข้อเสนอโครงการทุนนวัตกรรมสายอาชีพชั้นสูงปี2564 19-20.2.64 โรงแรมเบสต์ เวิสเทิร์น พลัส แวนดา แกรนด์ โฮเต็ล</t>
  </si>
  <si>
    <t>1000-028182</t>
  </si>
  <si>
    <t>64CPV08-00131</t>
  </si>
  <si>
    <t>64CPV08-00131 ค่าเบี้ยประชุมค่าตอบแทนการประชุมคณะกรรมการบริหารกองทุนเพื่อความเสมอภาคทางการศึกษา ครั้งที่5/2564 วันที่6.5.64 กสศ.</t>
  </si>
  <si>
    <t>1000-028206</t>
  </si>
  <si>
    <t>64CPV08-00132</t>
  </si>
  <si>
    <t>64CPV08-00132 ร้านศิวะพร ค่าจัดทำเอกสารการประชุมของสำนักงาน ประจำเดือน เมษายน 2564 กสศ.</t>
  </si>
  <si>
    <t>1000-028208</t>
  </si>
  <si>
    <t>64CPV08-00133</t>
  </si>
  <si>
    <t>64CPV08-00133 นางสาวอัฐภิญญา เพ็ชรรัตน์ การประชุมสร้างความเข้าใจการดำเนินการพื้นที่ต้นแบบระบบดูแลช่วยเหลือนักเรียนระดับเขตพื้นที่การศึกษาและสถานศึกษาต้นแบบ 18-19.03.64 ณ โรงแรมเซ็นทรา</t>
  </si>
  <si>
    <t>1000-028209</t>
  </si>
  <si>
    <t>64CPV08-00134</t>
  </si>
  <si>
    <t>64CPV08-00134 นางสาวดรุณี แก้วมาเมือง การประชุม/หารือแนวทางการยกร่างและเขียนขอบเขตงานTOR การตรวจสอบศูนย์เทคโนโลยีสารสนเทศของผู้ตรวจสอบภายนอกอย่างครอบคลุม วันที่ 31.3.64</t>
  </si>
  <si>
    <t>1000-028212</t>
  </si>
  <si>
    <t>64CPV08-00135</t>
  </si>
  <si>
    <t>64CPV08-00135 นางสาวศุภธิดา ศิริวงศ์ สรุปความเห็นและสังเคราะห์ข้อมูลรายประเด็นของข้อเสนอโครงการเพื่อประกอบการพิจารณากลั่นกรองโครงการทุนนวัตกรรมสายอาชีพชั้นสูงสำหรับผู้เรียนที่มีความต้องการพิเศษ ปี2564</t>
  </si>
  <si>
    <t>1000-028250</t>
  </si>
  <si>
    <t>64CPV08-00136</t>
  </si>
  <si>
    <t>64CPV08-00136 PO64000158-1/2 บริษัท อินโฟเควสท์ จำกัด จ้างระบบบริการมอนิเตอร์ข่าว กสศ. งวดที่ 1</t>
  </si>
  <si>
    <t>1000-028252</t>
  </si>
  <si>
    <t>64CPV08-00137</t>
  </si>
  <si>
    <t>64CPV08-00137 บริษัท ไนซ์จ๊อบทีม จำกัด โครงการบริหารจัดการงานประชุมพิจารณากลั่นกรองแบบเสนอชื่อและคัดเลือกผู้รับทุนโครงการทุนการศึกษา ทุนก้าวเพื่อน้อง ปี 2564 กสศ.น.11/733/2564</t>
  </si>
  <si>
    <t>1000-028254</t>
  </si>
  <si>
    <t>64CPV08-00138</t>
  </si>
  <si>
    <t>64CPV08-00138 PO64000253-2/3 บริษัท พีระพงษ์การแพทย์ แอนด์ เซฟตี้ จำกัด จ้างเจ้าหน้าที่พยาบาลวิชาชีพ สำหรับตรวจคัดกรองสุขภาพ เดือนมีนาคม 2564 งวดที่ 2</t>
  </si>
  <si>
    <t>1000-028256</t>
  </si>
  <si>
    <t>64CPV08-00139</t>
  </si>
  <si>
    <t>64CPV08-00139 PO64000232-1/5 บริษัท กู๊ด อินโฟ แอนด์ แมเนจเมนท์ จำกัด จ้างบริหารจัดการชุดนิทรรศการสื่อสารองค์กรกสศ. งวดที่ 1</t>
  </si>
  <si>
    <t>1000-028259</t>
  </si>
  <si>
    <t>64CPV08-00140</t>
  </si>
  <si>
    <t>64CPV08-00140 PO63000911-1/4 บริษัท กู๊ด อินโฟ แอนด์ แมเนจเมนท์ จำกัด จัดจ้างหาสถานที่จัดเก็บชุดนิทรรศการ พื้นที่ 30 ตรม. งวดที่ 1</t>
  </si>
  <si>
    <t>1000-028261</t>
  </si>
  <si>
    <t>64CPV08-00141</t>
  </si>
  <si>
    <t>64CPV08-00141 PO63000911-2/4 บริษัท กู๊ด อินโฟ แอนด์ แมเนจเมนท์ จำกัด จัดจ้างหาสถานที่จัดเก็บชุดนิทรรศการ พื้นที่ 30 ตรม. งวดที่ 2</t>
  </si>
  <si>
    <t>1000-028264</t>
  </si>
  <si>
    <t>64CPV08-00142</t>
  </si>
  <si>
    <t>64CPV08-00142 PO64000076-1/2 บริษัท โกลว ครีเอทีฟ จำกัด จ้างจัดแคมเปญกิจกรรมก้าวเพื่อน้อง งวดที่ 1</t>
  </si>
  <si>
    <t>1000-028266</t>
  </si>
  <si>
    <t>64CPV08-00143</t>
  </si>
  <si>
    <t>64CPV08-00143 PO64000092 นางสาว นงลักษณ์ อัจนปัญญา จ้างแปลบทความและเรียบเรียงภาษาอังกฤษเป็นภาษาไทย</t>
  </si>
  <si>
    <t>1000-028268</t>
  </si>
  <si>
    <t>64CPV08-00144</t>
  </si>
  <si>
    <t>64CPV08-00144 PO63000916-2/2 นายอนรรฆ พิทักษ์ธานิน จัดทำเครื่องมือคัดกรองเพื่อให้ความช่วยเหลือเด้กในภาวะวิกฤต   งวดที่ 2</t>
  </si>
  <si>
    <t>1000-028270</t>
  </si>
  <si>
    <t>64CPV08-00145</t>
  </si>
  <si>
    <t>64CPV08-00145 PO63000826-6/6 นายอเนก ปิ๋วธัญญา จ้างเหมาบริการถ่ายรูป ประจำเดือน มีนาคม 2564</t>
  </si>
  <si>
    <t>1000-028272</t>
  </si>
  <si>
    <t>64CPV08-00146</t>
  </si>
  <si>
    <t>64CPV08-00146 PO64000309-2/3 บริษัท เอ็ม.พาร์ตี้ จำกัด โครงการบริหารระบบสมาชิกและเนื้ิอหาแพลตฟอร์มทุนนวัตกรรมสายอาชีพชั้นสูง งวดที่ 2</t>
  </si>
  <si>
    <t>1000-028274</t>
  </si>
  <si>
    <t>64CPV08-00147</t>
  </si>
  <si>
    <t>64CPV08-00147 งวดที่2-63-0255-สนับสนุนการพัฒนาครูและเด็กนอกระบบการศึกษาโดยเครือข่ายเชิงพื้นที่ : ภาคใต้ตอนล่าง (เครือข่าย สมาคมเพื่อสันติภาพชายแดนใต้)</t>
  </si>
  <si>
    <t>1000-028276</t>
  </si>
  <si>
    <t>64CPV08-00148</t>
  </si>
  <si>
    <t>64CPV08-00148 งวดที่2-63-0321-สร้างสรรค์พัฒนาการและการเรียนรู้เด็กเยาวชนพิการโดยครอบครัวและชุมชนพื้นที่บุรีรัมย์และสุรินทร์</t>
  </si>
  <si>
    <t>1000-028277</t>
  </si>
  <si>
    <t>64CPV08-00149</t>
  </si>
  <si>
    <t>64CPV08-00149 งวดที่2-63-0311-สนับสนุนการพัฒนาครูและเด็กนอกระบบการศึกษาโดยเครือข่ายเชิงพื้นที่ : ภาคตะวันออกเฉียงเหนือ (จ.อุบลราชธานี)</t>
  </si>
  <si>
    <t>1000-028279</t>
  </si>
  <si>
    <t>64CPV08-00150</t>
  </si>
  <si>
    <t>64CPV08-00150 งวดที่2-63-0324-กิจกรรมเสริมเพื่อพัฒนาทักษะชีวิตของนักศึกษาครูรัก(ษ์)ถิ่น รุ่นที่ 1</t>
  </si>
  <si>
    <t>1000-028280</t>
  </si>
  <si>
    <t>64CPV08-00151</t>
  </si>
  <si>
    <t>64CPV08-00151 งวดที่3-62-0318-พัฒนาโรงเรียนในพื้นที่ห่างไกลภาคตะวันออกเฉียงเหนือ เพื่อเตรียมความพร้อมสำหรับการพัฒนาครูรุ่นใหม่</t>
  </si>
  <si>
    <t>1000-028281</t>
  </si>
  <si>
    <t>64CPV08-00152</t>
  </si>
  <si>
    <t>64CPV08-00152 งวดที่2-63-0450-วิจัยเพื่อขยายผลการพัฒนาข้อเสนอในการปฏิรูประบบการผลิต และพัฒนาครูปฐมวัย ผู้ดูแลเด็ก และครูผู้ช่วย</t>
  </si>
  <si>
    <t>1000-028284</t>
  </si>
  <si>
    <t>64CPV08-00153</t>
  </si>
  <si>
    <t>64CPV08-00153 PO64000344 บริษัท ไนซ์จ๊อบทีม จำกัด โครงการจ้างจัดทำรายงานสำหรับภาคีร่วมดำเนินงานโครงการทุนนวัตกรรมสายอาชีพชั้นสูง</t>
  </si>
  <si>
    <t>1000-028286</t>
  </si>
  <si>
    <t>64CPV08-00154</t>
  </si>
  <si>
    <t>64CPV08-00154 บริษัท มาตา การพิมพ์ จำกัด โครงการจัดจ้างพิมพ์หนังสือและสื่อทุนนวัตกรรมสายอาชีพชั้นสูง</t>
  </si>
  <si>
    <t>1000-028288</t>
  </si>
  <si>
    <t>64CPV08-00155</t>
  </si>
  <si>
    <t>64CPV08-00155 PO63000993-1/2 บริษัท โกลว ครีเอทีฟ จำกัด จ้างเหมาบริการเพื่อสร้างการมีส่วนร่วมในการระดมทุน งวดที่ 1</t>
  </si>
  <si>
    <t>1000-028290</t>
  </si>
  <si>
    <t>64CPV08-00156</t>
  </si>
  <si>
    <t>64CPV08-00156 PO63000993-2/2  บริษัท โกลว ครีเอทีฟ จำกัด-รายงานการจัดกระบวนการเพื่อสื่อสารลดความเหลื่อมล้ำทางการศึกษาหรือเรื่องราวเด็กนอกระบบ งวดที่ 2</t>
  </si>
  <si>
    <t>1000-028292</t>
  </si>
  <si>
    <t>64CPV08-00157</t>
  </si>
  <si>
    <t>64CPV08-00157 PO64000321-1/3 บริษัท ไพร้ซวอเตอร์เฮาส์คูเปอร์ส คอนซัลติ้ง (ประเทศไทย) จำกัดจัดจ้างทำกระบวนการอุธรณ์สำหรับนักเรียนที่ไม่ผ่านเกณฑ์ยากจนพิเศษ ภายใต้โครงการจัดสรรเงินอุดหนุนแบบมีเงื่อนไข</t>
  </si>
  <si>
    <t>1000-028296</t>
  </si>
  <si>
    <t>64CPV08-00158</t>
  </si>
  <si>
    <t>64CPV08-00158 ค่าโทรศัพท์เจ้าหน้าที่ เดือน เมษายน 2564</t>
  </si>
  <si>
    <t>1000-028298</t>
  </si>
  <si>
    <t>64CPV08-00159</t>
  </si>
  <si>
    <t>64CPV08-00159 PO64000072-3/3 บริษัท มี.ไอเดีย.ดี จำกัดจัดจ้างผลิตสื่อประชาสัมพันธ์และบริหารจัดการรายการ โชคดีที่มีครู (CCT Channel)</t>
  </si>
  <si>
    <t>1000-028301</t>
  </si>
  <si>
    <t>64CPV08-00160</t>
  </si>
  <si>
    <t>64CPV08-00160 PO64000349 นายวีรภัทร์ สุขศิริโครงการพัฒนาแบบทดสอบด้านอารมณ์และสังคมเพื่อสนับสนุนโครงการวิจัยสำรวจทักษะและความพร้อมของกลุ่มประชากรวัยแรงงาน</t>
  </si>
  <si>
    <t>1000-028303</t>
  </si>
  <si>
    <t>64CPV08-00161</t>
  </si>
  <si>
    <t>64CPV08-00161 นาง เอื้ออารี หมื่นอินกุลค่าตอบแทนให้ความเห็นและให้ข้อมูลของผู้ทรงคุณวุฒิที่เป็นประโยขน์ต่อการจัดทำรายงานประจำปี2563ฉบับย่อของกสศ.วันที่5.5.64</t>
  </si>
  <si>
    <t>1000-028305</t>
  </si>
  <si>
    <t>64CPV08-00162</t>
  </si>
  <si>
    <t>64CPV08-00162 นางสาวนภัทร พิลึกนาถอดเทปการประชุมคณะอนุกรรมกการกำกับทิศทางโครงการส่งเสริมนักเรียนขาดแคลนทุนทรัพย์และด้อยโอกาสเพื่อการศึกษาต่อสายชาชีพชั้นสูงครั้งที่3/2564วันที่5.3.64 กสศ.</t>
  </si>
  <si>
    <t>1000-028306</t>
  </si>
  <si>
    <t>64CPV08-00163</t>
  </si>
  <si>
    <t>64CPV08-00163 ค่าตอบแทนการประชุมจัดสรรทุนโครงการทุนนวัตกรรมสายอาชีพชั้นสูง ปี2564วันที่22-23 เมษายน2564 กสศ.</t>
  </si>
  <si>
    <t>1000-028312</t>
  </si>
  <si>
    <t>64CPV08-00164</t>
  </si>
  <si>
    <t>64CPV08-00164 การประชุมคณะอนุกรรมการกำกับทิศทางครั้งที่3/2564โครงการสนับสนุนการพัฒนาครูและเด็กนอกระบบการศึกษาวันที่05.05.64 กสศ.</t>
  </si>
  <si>
    <t>1000-028313</t>
  </si>
  <si>
    <t>64CPV08-00165</t>
  </si>
  <si>
    <t>64CPV08-00165 น.ส. สาวิตรี รักษาสิทธิ์การประชุมรับฟังความคิดเห็นจากผู้ทรงคุณวุฒิต่อความก้าวหน้าการดำเนินงานโครงการพัฒนาครูและโรงเรียนเพื่อยกระดับคุณภาพการศึกษาอย่างต่อเนื่องวันที่27.4.64</t>
  </si>
  <si>
    <t>1000-028314</t>
  </si>
  <si>
    <t>64CPV08-00166</t>
  </si>
  <si>
    <t>64CPV08-00166 การประชุมหารือแนวทางการพัฒนาร่างข้อเสนอโครงการโรงเรียนพัฒนาตนเองร่วมกับผู้ทรงคุณวุฒิ07.5.64 กสศ.</t>
  </si>
  <si>
    <t>1000-028315</t>
  </si>
  <si>
    <t>64CPV08-00167</t>
  </si>
  <si>
    <t>64CPV08-00167 นางสาวนภัทร พิลึกนาค่าถอดเทปการประชุมพิจารณากลั่นกรองและคัดเลือกโครงการทุนนวัตกรรมสายอาชีพชั้นสูง สำหรับผู้เรียนที่มีความต้องการพิเศษปี2564วันที่27.2.64 กสศ.</t>
  </si>
  <si>
    <t>1000-028316</t>
  </si>
  <si>
    <t>64CPV08-00168</t>
  </si>
  <si>
    <t>64CPV08-00168 นางสาวนภัทร พิลึกนาภอดเทปการประชุมคณะอนุกรรมการกำกับทิศทางโครงการส่งเสริมนักเนรียนขาดแคลนทุนทรัพย์และด้อยโอกาสเพื่อการศึกษาต่อสายอาชีพชั้นสูง ครั้งที่4/2564 วันที่22.4.64 กสศ.</t>
  </si>
  <si>
    <t>1000-028317</t>
  </si>
  <si>
    <t>64CPV08-00169</t>
  </si>
  <si>
    <t>64CPV08-00169 นางสาววิลาสินี จรรยานิทัศน์ค่าถอดเทปการประชุมคณะกรรมการบริหารกองทุนเพื่อความเสมอภาคทางการศึกษาครั้งที่5/2564(ความยาว256นาที)ค่าใช้จ่าย256นาที*20วันที่6.5.64 ห้อง1-2กสศ.</t>
  </si>
  <si>
    <t>1000-028319</t>
  </si>
  <si>
    <t>64CPV08-00170</t>
  </si>
  <si>
    <t>64CPV08-00170 นางสาวพัชชารียา ยันเยี่ยมจ้างทำงานคีย์ข้อมูลเข้าระบบGranting รายวันระหว่างวันที่5-7 พฤษภาคม 2564วันที่5-7.5.64 กสศ.</t>
  </si>
  <si>
    <t>1000-028320</t>
  </si>
  <si>
    <t>64CPV08-00171</t>
  </si>
  <si>
    <t>64CPV08-00171 นางสาวภัทรภร ปรมัทญาณโชคจ้างทำงานคีย์ข้อมูลเข้าระบบGranting รายวัน ระหว่างวันที่5-7 พฤษภาคม 2564วันที่5-7.5.64 กสศ.</t>
  </si>
  <si>
    <t>1000-028321</t>
  </si>
  <si>
    <t>64CPV08-00172</t>
  </si>
  <si>
    <t>64CPV08-00172 งวดที่1-64-0013-พัฒนาโรงเรียนในพื้นที่ห่างไกลภาคกลาง/ตะวันออก/ตะวันตก เพื่อเตรียมความพร้อมสำหรับการพัฒนาครูรุ่นใหม่ ปีที่ 2</t>
  </si>
  <si>
    <t>1000-028324</t>
  </si>
  <si>
    <t>64CPV08-00173</t>
  </si>
  <si>
    <t>64CPV08-00173 PO64000288-2/4 นางสาว นงลักษณ์ อัจนปัญญา โครงการจ้างพัฒนาองค์ความรู้เรื่องการส่งเสริมทักษะอาชีพจากต่างประเทศ สรุปบทเรียน จำนวน 12 ชิ้น งวดที่ 2</t>
  </si>
  <si>
    <t>1000-028326</t>
  </si>
  <si>
    <t>64CPV08-00174</t>
  </si>
  <si>
    <t>64CPV08-00174 PO64000292 บริษัท โอไอซี ครีเอชั่น จำกัด จ้างศูนย์บริการข้อมูลและสื่อสารออนไลน์แก่สาธารณะ</t>
  </si>
  <si>
    <t>1000-028329</t>
  </si>
  <si>
    <t>64CPV08-00175</t>
  </si>
  <si>
    <t>64CPV08-00175 PO64000268-1/3 บริษัท โอเพ่นดรีม จำกัดจ้างออกแบบและพัฒนาเว็บไซต์ทุนพัฒนาอาชีพที่ใช้ชุมชนเป็นฐาน งวดที่ 1</t>
  </si>
  <si>
    <t>1000-028331</t>
  </si>
  <si>
    <t>64CPV08-00176</t>
  </si>
  <si>
    <t>64CPV08-00176 PO63000838 บริษัท บลู ฟิช โซลูชั่น จำกัด จัดจ้างดำเนินการจัดทำข้อมูลประวัติเครือข่ายครูรางวัลสมเด็จเจ้าฟ้ามหาจักรี รุ่นที่ 2และ รุ่นที่ 3 ในรูปแบบไฟล์อิเล็กทรอนิกส์</t>
  </si>
  <si>
    <t>1000-028333</t>
  </si>
  <si>
    <t>64CPV08-00177</t>
  </si>
  <si>
    <t>64CPV08-00177 PO64000208บริษัท โอไอซี ครีเอชั่น จำกัดโครงการต้นแบบชุดเรียนรู้เสริมทักษะในศตวรรษที่ 21 และถุงยังชีพในสถานการณ์โควิด-19</t>
  </si>
  <si>
    <t>1000-028335</t>
  </si>
  <si>
    <t>64CPV08-00178</t>
  </si>
  <si>
    <t>64CPV08-00178 PO63000521-10/12 นาง งามจิตต์ จันทรสาธิตรายงานผลการปฏิบัติงานเดือนมีนาคม 2564 งวดที่ 10</t>
  </si>
  <si>
    <t>1000-028339</t>
  </si>
  <si>
    <t>64CPV08-00179</t>
  </si>
  <si>
    <t>64CPV08-00179 ขายกองทุนเปิดเค บริหารเงิน(K-Cash) บลจ.กสิกรไทย โอนจากบัญชี 3286 ไปยัง 7424</t>
  </si>
  <si>
    <t>1000-028340</t>
  </si>
  <si>
    <t>64CPV08-00180</t>
  </si>
  <si>
    <t>64CPV08-00180 งวดที่1-64-0010-พัฒนาโรงเรียนในพื้นที่ห่างไกลภาคตะวันออกเฉียงเหนือ เพื่อเตรียมความพร้อมสำหรับการพัฒนาครูรุ่นใหม่ ปีที่ 2</t>
  </si>
  <si>
    <t>1000-028341</t>
  </si>
  <si>
    <t>64CPV08-00181</t>
  </si>
  <si>
    <t>64CPV08-00181 งวดที่1-64-0012-พัฒนาโรงเรียนในพื้นที่ห่างไกล ภาคใต้ เพื่อเตรียมความพร้อมสำหรับการพัฒนาครูรุ่นใหม่ ปีที่ 2</t>
  </si>
  <si>
    <t>1000-028342</t>
  </si>
  <si>
    <t>64CPV08-00182</t>
  </si>
  <si>
    <t>64CPV08-00182 งวดที่1-64-0014-บริหารจัดการการพัฒนาโรงเรียนในพื้นที่ห่างไกล 4 ภูมิภาค เพื่อเตรียมความพร้อมสำหรับการพัฒนาครูรุ่นใหม่ ปีที่ 2</t>
  </si>
  <si>
    <t>1000-028354</t>
  </si>
  <si>
    <t>64CPV08-00183</t>
  </si>
  <si>
    <t>64CPV08-00183 PO64000391 นางสาวจีดาภา สมจิต งวดที่ 1/3  โครงการจัดจ้างเจ้าหน้าที่บริหารงานจัดซื้อจัดจ้างสำนักสื่อสาธารณะและระดมความร่วมมือ ระยะที่ 1 ประจำเดือน เมษายน 2564</t>
  </si>
  <si>
    <t>1000-028357</t>
  </si>
  <si>
    <t>64CPV08-00184</t>
  </si>
  <si>
    <t>64CPV08-00184 PO64000373-1/2 นาง วิภาวี บุรุษหงส์จ้างโครงการจัดจ้างเจ้าหน้าที่บริหารงานระดมความร่วมมือ สำนักสื่อสารสาธารณะและระดมความร่วมมือ จำนวน 1 อัตรา ประจำเดือน เมษายน 2564</t>
  </si>
  <si>
    <t>1000-028365</t>
  </si>
  <si>
    <t>64CPV08-00185</t>
  </si>
  <si>
    <t>64CPV08-00185 64PA000258 นางสาวกุลธิดา ทรัพย์ไพศาล (ลูกหนี้เงินยืม) 028664 การประชุมคณะกรรมการ กสศ. ครั้งที่ 6/2564 17 พ.ค. 64 13.00-16.00 กสศ.</t>
  </si>
  <si>
    <t>1000-028367</t>
  </si>
  <si>
    <t>64CPV08-00186</t>
  </si>
  <si>
    <t>64CPV08-00186 PO64000386 -1/6 นายธนพล บางยี่ขัน จ้างโครงการจัดจ้างเจ้าหน้าที่สื่อสารความเสี่ยง ฝ่ายสื่อสารองค์กร 1 อัตรา ประจำเดือน เมษายน 2564</t>
  </si>
  <si>
    <t>1000-028458</t>
  </si>
  <si>
    <t>64CPV08-00187</t>
  </si>
  <si>
    <t>64CPV08-00187 บริษัท อินฟอร์เวชั่น จำกัด คืนเงินหลักประกันสัญญาโครงการจ้างดูแลและบำรุงรักษาระบบบริหารจัดการโครงการ (PMS)</t>
  </si>
  <si>
    <t>1000-028460</t>
  </si>
  <si>
    <t>64CPV08-00188</t>
  </si>
  <si>
    <t>64CPV08-00188 งวดที่3-62-0433-การสนับสนุนหน่วยวิชาการการจัดการศึกษาเชิงพื้นที่เพื่อความเสมอภาคทางการศึกษา (กลุ่มเด็กปฐมวัย)</t>
  </si>
  <si>
    <t>1000-028462</t>
  </si>
  <si>
    <t>64CPV08-00189</t>
  </si>
  <si>
    <t>64CPV08-00189 งวดที่2-63-0445-โครงการการออกแบบระบบการประเมินผลลัพธ์ทางสังคมสำหรับโครงการเพื่อความเสมอภาคทางการศึกษา</t>
  </si>
  <si>
    <t>1000-028464</t>
  </si>
  <si>
    <t>64CPV08-00190</t>
  </si>
  <si>
    <t>64CPV08-00190 งวดที่2-63-0258-สนับสนุนการพัฒนาครูและเด็กนอกระบบการศึกษาโดยเครือข่ายเชิงพื้นที่ : พื้นที่จังหวัดบุรีรัมย์</t>
  </si>
  <si>
    <t>1000-028466</t>
  </si>
  <si>
    <t>64CPV08-00191</t>
  </si>
  <si>
    <t>64CPV08-00191 งวดที่1-64-0020-ศึกษาและติดตามผลการนำร่องการใช้เครื่องมือการเรียนรู้ด้วยตนเอง สำหรับเด็กและเยาวชนกลุ่มเปราะบาง เพื่อส่งเสริมโอกาสทางการศึกษาในสถานการณ์วิกฤต</t>
  </si>
  <si>
    <t>1000-028467</t>
  </si>
  <si>
    <t>64CPV08-00192</t>
  </si>
  <si>
    <t>64CPV08-00192 งวดที่2-63-0479-โครงการติดตาม หนุนเสริมการดำเนินงาน สังเคราะห์และถอดบทเรียนการจัดแนะแนวและประชาสัมพันธ์ทุนการศึกษา วิธีการค้นหา คัดกรองความยากจนและคัดเลือกนักเรียนรับทุน สำหรับสถานศึกษาส</t>
  </si>
  <si>
    <t>1000-028468</t>
  </si>
  <si>
    <t>64CPV08-00193</t>
  </si>
  <si>
    <t>64CPV08-00193 งวดที่2-63-0533-วิจัยเพื่อเพิ่มความมุ่งมั่นของนักเรียนยากจนพิเศษ และติดตามเพื่อประเมินผลสัมฤทธิ์มาตรการเงินอุดหนุนอย่างมีเงื่อนไข</t>
  </si>
  <si>
    <t>1000-028469</t>
  </si>
  <si>
    <t>64CPV08-00194</t>
  </si>
  <si>
    <t>64CPV08-00194 งวดที่2-62-0293-โครงการติดตาม หนุนเสริมการทํางาน และสนับสนุนวิชาการ ให้แก่สถานศึกษาสายอาชีพโครงการทุนนวัตกรรมสายอาชีพชั้นสูง</t>
  </si>
  <si>
    <t>1000-028470</t>
  </si>
  <si>
    <t>64CPV08-00195</t>
  </si>
  <si>
    <t>64CPV08-00195 งวดที่3-62-0202-พัฒนาและยกระดับคุณภาพสถานพัฒนาเด็กปฐมวัยของประเทศไทยด้วยหลักสูตรและกระบวนการไฮสโคป (HighScope) เพื่อสนับสนุนการสร้างความเสมอภาคทางการศึกษากับกลุ่มเด็กปฐมวัยด้อยโอกาส</t>
  </si>
  <si>
    <t>1000-028472</t>
  </si>
  <si>
    <t>64CPV08-00196</t>
  </si>
  <si>
    <t>64CPV08-00196 โอนเงินระหว่างบัญชี จากธนาคารเกียรตินาคิน 328-6 เข้าธนาคารกรุงไทย 742-4</t>
  </si>
  <si>
    <t>1000-028476</t>
  </si>
  <si>
    <t>64CPV08-00197</t>
  </si>
  <si>
    <t>64CPV08-00197 ค่าจ้างทีมสนับสนุนงานตรวจสอบเอกสารรายชื่อผู้เสนอขอรับทุนโครงการก้าวเพื่อน้องพร้อมอุปกรณ์ดำเนินงาน(เครื่องโน๊ตบุ๊ค) จำนวน 1,352 รายชื่อจาก 717 สถานศึกษา โดยมีระยะเวลาดำเนินการ7</t>
  </si>
  <si>
    <t>1000-028477</t>
  </si>
  <si>
    <t>64CPV08-00198</t>
  </si>
  <si>
    <t>64CPV08-00198 ค่าถอดเทปประชุมหารือแนวทางการช่วยเหลือเด็กและเยาวชนในภาวะวิกฤตทางการศึกษาวันที่22.4.64 สถานที่ กสศ.</t>
  </si>
  <si>
    <t>1000-028478</t>
  </si>
  <si>
    <t>64CPV08-00199</t>
  </si>
  <si>
    <t>64CPV08-00199 นางสาวพัชชารียา ยันเยี่ยมจ้างทำงานคีย์ข้อมูลเข้าระบบGranting รายวันระหว่างวันที่11-14 พฤษภาคม 2564วันที่11-14.5.64 กสศ.</t>
  </si>
  <si>
    <t>1000-028479</t>
  </si>
  <si>
    <t>64CPV08-00200</t>
  </si>
  <si>
    <t>64CPV08-00200 นางสาวภัทรภร ปรมัทญาณโชคจ้างทำงานคีย์ข้อมูลเข้าระบบGrantingรายวัน ระหว่างวันที่11-14พฤษภาคม 2564วันที่11-14.5.64กสศ.</t>
  </si>
  <si>
    <t>1000-028480</t>
  </si>
  <si>
    <t>64CPV08-00201</t>
  </si>
  <si>
    <t>64CPV08-00201 การพิจารณากลั่นกรองโครงการวิจัยต้นแบบกระบวนการคัดกรองนักเรียนยากจนที่สอดคล้องกับการศึกษาระดับมัธยมศึกษาตอนปลายวันที่12.5.64 กสศ.</t>
  </si>
  <si>
    <t>1000-028481</t>
  </si>
  <si>
    <t>64CPV08-00202</t>
  </si>
  <si>
    <t>64CPV08-00202 โครงการทุนพัฒนาเต็มศักยภาพสายอาชีพ (ทุนพระกนิษฐานสัมมาชีพ) ค่าธรรมเนียมการศึกษาภาคฤดูร้อน 3/2563 รุ่นที่ 1 และ 2 รวม 7 คน กสศ.น.08/769/2564 11 พ.ค. 64</t>
  </si>
  <si>
    <t>1000-028483</t>
  </si>
  <si>
    <t>64CPV08-00203</t>
  </si>
  <si>
    <t>64CPV08-00203 นาย สุเนตร ทะนวนรัมย์ค่าจัดทำเอกสารการประชุมของสำนักงาน(ปริ้นท์ ถ่ายเอกสาร เข้าเล่ม)เดือนเมษายน2564กสศ.</t>
  </si>
  <si>
    <t>1000-028484</t>
  </si>
  <si>
    <t>64CPV08-00204</t>
  </si>
  <si>
    <t>64CPV08-00204 นางสาวกุลธิดา ทรัพย์ไพศาลค่าร่วมเป็นเจ้าภาพงานศพ และค่าพวงหรีดให้แก่นายจำนงค์ อภิญดา ผู้ทรงคุณวุฒิที่สนับสนุนการดำเนินงานด้านการศึกษาซึ่งถึงแก่กรรมโดย กสศ.ร่วมเป็นเจ้าภาพในว</t>
  </si>
  <si>
    <t>1000-028485</t>
  </si>
  <si>
    <t>64CPV08-00205</t>
  </si>
  <si>
    <t>64CPV08-00205 นางปารีณา ศรีวนิชย์การอบรมเพื่อเสริมสร้างความเข้าใจด้านกระบวนการและแนวปฏิบัติตามคู่มือพระราชบัญญัติคุ้มครองข้อมูลส่วนบุคคลพ.ศ.2562(PDPA)(ออนไลน์)</t>
  </si>
  <si>
    <t>1000-028486</t>
  </si>
  <si>
    <t>64CPV08-00206</t>
  </si>
  <si>
    <t>64CPV08-00206 นายฉัตรมงคล จิตต์วิมลกุลการจัดส่งเอกสารประกอบการประชุมคณะอนุกรรมการกำกับทิศทางโครงการส่งเสริมนักเรียนขาดแคลนทุนทรัพย์และด้อยโอกาสเพื่อการศึกษาต่อสายอาชีพชั้นสูงครั้งที่4/2564วั</t>
  </si>
  <si>
    <t>1000-028487</t>
  </si>
  <si>
    <t>64CPV08-00207</t>
  </si>
  <si>
    <t>64CPV08-00207 นายฉัตรมงคล จิตต์วิมลกุลการจัดส่งเอกสารหนังสือเชิญประชุมการกำหนดทิศทางและแนวทางการดำเนินงานโครงการทุนนวัตกรรมสายอาชีพชั้นสูงปี2564วันที่9.4.64</t>
  </si>
  <si>
    <t>1000-028490</t>
  </si>
  <si>
    <t>64CPV08-00208</t>
  </si>
  <si>
    <t>64CPV08-00208 นายฉัตรมงคล จิตต์วิมลกุลค่าจัดส่งเอกสารชุดรายงานความก้าวหน้าโครงการวันที่24.2.64</t>
  </si>
  <si>
    <t>1000-028491</t>
  </si>
  <si>
    <t>64CPV08-00209</t>
  </si>
  <si>
    <t>64CPV08-00209 นายฉัตรมงคล จิตต์วิมลกุลการจัดส่งเอกสารข้อมูลผลการคัดกรองความยากจนนักเรียนทุนนวัตกรรมสายอาชีพชั้นสูงปี2564วันที่26.4.64</t>
  </si>
  <si>
    <t>1000-028492</t>
  </si>
  <si>
    <t>64CPV08-00210</t>
  </si>
  <si>
    <t>64CPV08-00210 การประชุมคณะอนุกรรมการกำกับทิศทางโครงการพัฒนาครูและโรงเรียนเพื่อยกระดับคุณภาพการศึกษาอย่างต่อเนื่องครั้งที่3/2564วันที่12.5.64 กสศ.</t>
  </si>
  <si>
    <t>1000-028493</t>
  </si>
  <si>
    <t>64CPV08-00211</t>
  </si>
  <si>
    <t>64CPV08-00211 ค่าตอบแทนค่าเดินทางและอาหารการประชุมเสริมสร้างความเข้าใจโครงการทุนพัฒนาเต็มศักยภาพสายอาชีพ"ทุนพระกนิษฐาสัมมาชีพ.และการลงนามสัญญารับทุนของนักศึกษาทุนกนิษฐาสัมมาชีพ รุ่นที่2วันที</t>
  </si>
  <si>
    <t>1000-028494</t>
  </si>
  <si>
    <t>64CPV08-00212</t>
  </si>
  <si>
    <t>64CPV08-00212 นายสุวิชชา พูนพัฒนสุขค่าทำงานรายวันของผู้ช่วยงานอาคารสถานที่วันที่3-6และ7พฤษภาคม 2564 กสศ.</t>
  </si>
  <si>
    <t>1000-028495</t>
  </si>
  <si>
    <t>64CPV08-00213</t>
  </si>
  <si>
    <t>64CPV08-00213 การประชุมคณะอนุกรรมการกำกับทิศทางครั้งที่4/2564 โครงการสนับสนุนการพัฒนาครูและเด็กนอกระบบการศึกษาวันที่11.05.64</t>
  </si>
  <si>
    <t>1000-028496</t>
  </si>
  <si>
    <t>64CPV08-00214</t>
  </si>
  <si>
    <t>64CPV08-00214 การประชุมแลกเปลี่ยนเรียนรู้แนะนำการพัฒนางานสำนักพัฒนาคุณภาพครูฯครั้งที่2/2564วันที่11.5.64 กสศ.</t>
  </si>
  <si>
    <t>1000-028505</t>
  </si>
  <si>
    <t>64CPV08-00215</t>
  </si>
  <si>
    <t>64CPV08-00215 นายปิยะบุตร บุญอร่ามเรืองการอบรมเพื่อเสริมสร้างความรู้ความเข้าใจด้านกระบวนการและแนวปฏิบัติตามคู่มือพระราชบัญญัติคุ้มครองข้อมูลส่วนบุคคล พ.ศ.2562(PDPA)(เนื่องจากสถานการณ์โควิดจ</t>
  </si>
  <si>
    <t>1000-028522</t>
  </si>
  <si>
    <t>64CPV08-00216</t>
  </si>
  <si>
    <t>64CPV08-00216 งวดที่2/3-63-0483-ออกแบบอัตลักษณ์ชุมชนและพัฒนาทักษะอาชีพที่ใช้ชุมชนเป็นฐาน</t>
  </si>
  <si>
    <t>1000-028523</t>
  </si>
  <si>
    <t>64CPV08-00217</t>
  </si>
  <si>
    <t>64CPV08-00217 งวดที่2/3-63-0504-พัฒนาสมรรถนะของเยาวชนในสถานพินิจตามมาตรฐานอาชีพด้าน e-commerce</t>
  </si>
  <si>
    <t>1000-028534</t>
  </si>
  <si>
    <t>64CPV08-00218</t>
  </si>
  <si>
    <t>64CPV08-00218 ค่าเบี้ยประชุมคณะกรรมการบริหารกองทุนฯ ครั้งที่ 6/2564 17 พ.ค. 64</t>
  </si>
  <si>
    <t>1000-028541</t>
  </si>
  <si>
    <t>64CPV08-00219</t>
  </si>
  <si>
    <t>64CPV08-00219 สำนักนวัตกรรมและทุนการศึกษา ค่าใช้จ่ายรายเดือนนักศึกษาทุน โครงการทุนนวัตกรรมสายอาชีพชั้นสูง รุ่นที่ 1 สำหรับงวดเดือน 5/2564 ครั้งที่ 1</t>
  </si>
  <si>
    <t>1000-028549</t>
  </si>
  <si>
    <t>64CPV08-00220</t>
  </si>
  <si>
    <t>64CPV08-00220 ค่าตอบแทนการประชุม หารือเครื่องมือประเมินเด็กในภาวะวิกฤตทางการศึกษา 12 พ.ค. 64 กสศ.</t>
  </si>
  <si>
    <t>1000-028551</t>
  </si>
  <si>
    <t>64CPV08-00221</t>
  </si>
  <si>
    <t>64CPV08-00221 ไชยรักษ์ ทราเวล ค่าเดินทางเพื่อเข้าร่วมประชุมเชิงปฏิบัติการเพื่อใช้ในกิจกรรมพัฒนาเครือข่ายสถาบันผลิตและพัฒนาครูในโครงการครูรักษ์ถิ่นและการประชุมนวัตกรรมการจัดการเรียนรู้แนวทาง</t>
  </si>
  <si>
    <t>1000-028552</t>
  </si>
  <si>
    <t>64CPV08-00222</t>
  </si>
  <si>
    <t>64CPV08-00222 นางสาวสมชนก ลดาดก (ลูกหนี้เงินยืม) 029164 การประชุมพิจารณากลั่นกรองแผนงานและแผนงบประมาณโครงการทุนนวัตกรรมฯ สำหรับผู้เรียนที่มีความสามารถพิเศษ รุ่นที่ 1 ปีการศึกษา 2564 20 พ.ค.</t>
  </si>
  <si>
    <t>1000-028553</t>
  </si>
  <si>
    <t>64CPV08-00223</t>
  </si>
  <si>
    <t>64CPV08-00223 นางสาวปัณรวีย์ อุยานันท์ (ลูกหนี้เงินยืม) 029064 การประชุมคณะอนุกรรมการกำกับทิศทางโครงการส่งเสริมนักเรียนขาดแคลนทุนทรัพย์ และด้อยโอกาสเพื่อการศึกษาต่อสายอาชีพชั้นสูง ครั้งที่ 5/2564</t>
  </si>
  <si>
    <t>1000-028566</t>
  </si>
  <si>
    <t>64CPV08-00224</t>
  </si>
  <si>
    <t>64CPV08-00224 งวดที่2/3-63-0510-การพัฒนาคุณภาพชีวิต สร้างรายได้เพิ่มจากการเพาะเห็ดแบบครบวงจรแก่ผู้ที่ขาดแคลนทุนทรัพย์ และได้รับผลกระทบจากสถานการณ์การระบาดของโรคโควิด-19</t>
  </si>
  <si>
    <t>1000-028596</t>
  </si>
  <si>
    <t>64CPV08-00225</t>
  </si>
  <si>
    <t>64CPV08-00225 ขายกองทุนเปิดเค บริหารเงิน (K-CASH) โอนเงินจากธนาคารเกียรตินาคินภัทร 328-6 เข้าธนาคารกรุงไทย 742-4</t>
  </si>
  <si>
    <t>1000-028599</t>
  </si>
  <si>
    <t>64CPV08-00226</t>
  </si>
  <si>
    <t>64CPV08-00226 นายปริญัติ ลิมปิทีปราการ (ลูกหนี้เงินยืม) 028864 การประชุมคณะอนุกรรมการกำกับทิศทางสถาบันวิจัยเพื่อความเสมอภาคทางการศึกษา ครั้ง 2/2564 24 พ.ค. 64 09.00-12.00  กสศ.</t>
  </si>
  <si>
    <t>1000-028602</t>
  </si>
  <si>
    <t>64CPV08-00227</t>
  </si>
  <si>
    <t>64CPV08-00227 บริษัท ดีน่าดู มีเดียพลัส จำกัด คืนหลักประกันสัญญา</t>
  </si>
  <si>
    <t>1000-028606</t>
  </si>
  <si>
    <t>64CPV08-00228</t>
  </si>
  <si>
    <t>64CPV08-00228 PO64000389-1/3 นายรชต อารีพรรค จ้างโครงการส่งเสริมและพัฒนาระบบการสร้างจริยธรรมในองค์กร ประจำเดือนเมษายน 2564</t>
  </si>
  <si>
    <t>1000-028614</t>
  </si>
  <si>
    <t>64CPV08-00229</t>
  </si>
  <si>
    <t>64CPV08-00229 บริษัท มี.ไอเดีย.ดี จำกัด คืนหลักประกันสัญญา</t>
  </si>
  <si>
    <t>1000-028617</t>
  </si>
  <si>
    <t>64CPV08-00230</t>
  </si>
  <si>
    <t>64PE001042 บริษัท นิปปอน พาร์คกิ้ง ดีเวลลอปเม้นท์(ประเทศไทย) จำกัด กสศ.น.02/1095/2564 12 พ.ค. 64 ค่าที่จอดรถ เดือนเมษายน 2564</t>
  </si>
  <si>
    <t>1000-028620</t>
  </si>
  <si>
    <t>64CPV08-00231</t>
  </si>
  <si>
    <t>64CPV08-00231 บริษัท ไปรษณีย์ไทย จำกัดบริการฝากส่งสิ่งของทางไปรษณีย์ที่ชำระค่าบริการเป็นเงินเชื่อเดือนเมษายน 2564ที่ทำการไปรษณีย์สนามเป้า</t>
  </si>
  <si>
    <t>1000-028630</t>
  </si>
  <si>
    <t>64CPV08-00232</t>
  </si>
  <si>
    <t>64CPV08-00232 PO64000165-3/6 บริษัท สหสามัคคีบริการ จำกัด จ้างบริการทำความสะอาดสำนักงาน (อาคาร B) -งวดที่ 3 เดือนมีนาคม 2564</t>
  </si>
  <si>
    <t>1000-028631</t>
  </si>
  <si>
    <t>64CPV08-00233</t>
  </si>
  <si>
    <t>64CPV08-00233 นางสาวชนกพรรณ วรดิลก (ลูกหนี้เงินยืม) 028964 การประชุมคณะอนุกรรมการกำกับทิศทางโครงการโรงเรียนพัฒนาตนเอง ครั้งที่ 4/2564 28 พ.ค. 64 09.00-12.30 กสศ.</t>
  </si>
  <si>
    <t>1000-028656</t>
  </si>
  <si>
    <t>64CPV08-00234</t>
  </si>
  <si>
    <t>64CPV08-00234 บริษัท เอส.พี.อาคาร จำกัด ค่าเช่าอาคาร เดือน พ.ค. 64 ค่าเช่าเลขหมายโทรศัพท์ ค่าโทรศัพท์ ค่าไฟฟ้า ประจำเดือนเมษายน 2564</t>
  </si>
  <si>
    <t>1000-028633</t>
  </si>
  <si>
    <t>64CPV08-00235</t>
  </si>
  <si>
    <t>64CPV08-00235 นายนพพร สุวรรณรุจิ ค่าตอบแทนการเข้าร่วมประชุมหารือประเด็นข้อทักท้วงสถานศึกษาในการสมัครเข้าร่วมโครงการทุนนวัตกรรมสายอาชีพชั้นสูงปี2564วันที่14.5.64 ณ ห้องประชุมเสมอภาค1-2กสศ.</t>
  </si>
  <si>
    <t>1000-028635</t>
  </si>
  <si>
    <t>64CPV08-00236</t>
  </si>
  <si>
    <t>64CPV08-00236 จัดประชุมคณะอนุกรรมการกำกับทิศทางโครงการจัดการศึกษาเชิงพื้นที่เพื่อความเสมอภาคทางการศึกษาครั้งที่1/2564วันที่23.2.64 ห้องประชุมกสศ.ชั้น13</t>
  </si>
  <si>
    <t>1000-028637</t>
  </si>
  <si>
    <t>64CPV08-00237</t>
  </si>
  <si>
    <t>64CPV08-00237 นายสมพงษ์ จิตระดับค่าตอบแทนการเข้าร่วมการประชุมและหารือร่วมกับรัฐมนตรีกระทรวงศึกษาธิการและผู้บริหาร พนักงาน กสศ.วันที่12/05/2564สถานที่ ณ ห้องประชุมราชวัลลภชั้น2กระทรวงศึกษา</t>
  </si>
  <si>
    <t>1000-028638</t>
  </si>
  <si>
    <t>64CPV08-00238</t>
  </si>
  <si>
    <t>64CPV08-00238 จัดประชุมคณะอนุกรรมการกำกับทิศทางโครงการจัดการศึกษาเชิงพื้นที่เพื่อความเสมอภาคทางการศึกษาครั้งที่2/2564วันที่2/4/64เวลา14.00-16.00น.ห้องประชุมชั้น13กสศ.</t>
  </si>
  <si>
    <t>1000-028640</t>
  </si>
  <si>
    <t>64CPV08-00239</t>
  </si>
  <si>
    <t>64CPV08-00239 การประชุมคณะอนุกรรมการกำกับทิศทางศูนย์เทคโนโลยีสารสนเทศ ครั้งที่ 3/2564 วันที่ 13.05.64</t>
  </si>
  <si>
    <t>1000-028641</t>
  </si>
  <si>
    <t>64CPV08-00240</t>
  </si>
  <si>
    <t>64CPV08-00240 นายฐิติกร พัฒนครูจ่ายค่าหนังสือพิมพ์รายเดือนประจำเดือนเมษายน2564</t>
  </si>
  <si>
    <t>1000-028642</t>
  </si>
  <si>
    <t>64CPV08-00241</t>
  </si>
  <si>
    <t>64CPV08-00241 นางสาวสาวิตรี รักษาสิทธิ์การประชุมคณะอนุกรรมการกำกับทิศทางครั้งที่3/2564โครงการสนับสนุนการพัฒนาครูและเด็กนอกระบบการศึกษา(ถอดเทป)วันที่05.05.64 กสศ.</t>
  </si>
  <si>
    <t>1000-028644</t>
  </si>
  <si>
    <t>64CPV08-00242</t>
  </si>
  <si>
    <t>64CPV08-00242 นายสุวิชชา พูนพัฒนสุขค่าทำงานรายวันของผู้ช่วยงานอาคารสถานที่วันที่11-14.5.64 กสศ.</t>
  </si>
  <si>
    <t>1000-028645</t>
  </si>
  <si>
    <t>64CPV08-00243</t>
  </si>
  <si>
    <t>64CPV08-00243 นางสาววัชรี กิจพิทักษ์ค่าเดินทางรถตู้สำนักงานวันที่29.4.64 กสศ.</t>
  </si>
  <si>
    <t>1000-028647</t>
  </si>
  <si>
    <t>64CPV08-00244</t>
  </si>
  <si>
    <t>64CPV08-00244 การจัดประชุมพัฒนาโจทย์วิจัยเพื่อสร้างความเสมอภาคทางการศึกษาด้วยกลไกลการกระจายอำนาจวันที่23.4.64เวลา14.30-17.00 สถานที่ห้องประชุมเสมอภาคชั้น13กสศ.</t>
  </si>
  <si>
    <t>1000-028648</t>
  </si>
  <si>
    <t>64CPV08-00245</t>
  </si>
  <si>
    <t>64CPV08-00245 การประชุมคณะอนุกรรกมการกำกับทิศทาง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ครั้งที่3/2564วันที่12.5.64เวลา13.00</t>
  </si>
  <si>
    <t>1000-028649</t>
  </si>
  <si>
    <t>64CPV08-00246</t>
  </si>
  <si>
    <t>64CPV08-00246 นายอานนท์ ปั้นหยาค่าทำงานรายวันของผุ้ช่วยงานอาคารสถานที่วันที่15.5.64</t>
  </si>
  <si>
    <t>1000-028650</t>
  </si>
  <si>
    <t>64CPV08-00247</t>
  </si>
  <si>
    <t>64CPV08-00247 การประชุมทำความเข้าใจการทำงานร่วมกัะบครุอาสา ก.จ.น่านวันที่13.5.64 กสศ.</t>
  </si>
  <si>
    <t>1000-028654</t>
  </si>
  <si>
    <t>64CPV08-00248</t>
  </si>
  <si>
    <t>64CPV08-00248 PO64000425- นางสาว สิริญา ทองสมบุญ จ้างโครงการผลิตชิ้นงานโครงการสนับสนุนการพัฒนาครูและเด็กนอกระบบการศึกษา -คลิปวิดีโอโครงการบันทึกลงflash drive</t>
  </si>
  <si>
    <t>1000-028658</t>
  </si>
  <si>
    <t>64CPV08-00249</t>
  </si>
  <si>
    <t>64CPV08-00249 PO64000078-5/11 บริษัท พีพี เซอร์วิซ แอนด์ คอนซัลท์ จำกัดโครงการศูนย์ตรวจรายงานการเงินของโครงการสนับสนุนทุนให้แก่ภาคีร่วมดำเนินงาน</t>
  </si>
  <si>
    <t>1000-028660</t>
  </si>
  <si>
    <t>64CPV08-00250</t>
  </si>
  <si>
    <t>64CPV08-00250 PO64000348 - บริษัท วีดู ไอที เซอร์วิส จำกัดซื้อโครงการจัดซื้อเครื่อง Scanner ประจำปีงบประมาณ 2564 ชุดที่ 2</t>
  </si>
  <si>
    <t>1000-028663</t>
  </si>
  <si>
    <t>64CPV08-00251</t>
  </si>
  <si>
    <t>64CPV08-00251 PO64000145-4/6 บริษัท ไนซ์จ๊อบทีม จำกัด จ้างบุคลากรเพื่อปฏิบัติงานสนับสนุนการดำเนินงานของศูนย์สัญญา ประจำงวดที่ 4 เดือนเมษายน 2564</t>
  </si>
  <si>
    <t>1000-028665</t>
  </si>
  <si>
    <t>64CPV08-00252</t>
  </si>
  <si>
    <t>64CPV08-00252 PO64000204-1/4 บริษัท ไนซ์จ๊อบทีม จำกัดจ้างสนับสนุนการจัดทำสัญญาจัดซื้อจัดจ้าง การจัดทำฐานข้อมูล การตรวจสอบเอกสารส่วนงานจัดซื้อจัดจ้าง</t>
  </si>
  <si>
    <t>1000-028667</t>
  </si>
  <si>
    <t>64CPV08-00253</t>
  </si>
  <si>
    <t>64CPV08-00253 PO64000361-1/9 บริษัท ไนซ์จ๊อบทีม จำกัดโครงการจ้างเหมาบริการสนับสนุนงานจัดทำสัญญาภาคีร่วมดำเนินงาน ของฝ่ายพัสดุ สัญญา และอาคารสถานที่</t>
  </si>
  <si>
    <t>1000-028669</t>
  </si>
  <si>
    <t>64CPV08-00254</t>
  </si>
  <si>
    <t>64CPV08-00254 PO63000877- บริษัท บุ๊คสเคป จำกัดซื้อหนังสือ Empowered Educators ฉบับภาษาไทย จำนวน 1500 เล่ม</t>
  </si>
  <si>
    <t>1000-028671</t>
  </si>
  <si>
    <t>64CPV08-00255</t>
  </si>
  <si>
    <t>64CPV08-00255 PO64000151 บริษัท ซีเจ เวิร์ค จำกัด จ้างผลิตคลิปภายใต้การพัฒนาและบริหารจัดการแพลทฟอร์มชุมชนแลกเปลี่ยนเรียนรู้ชุมชนแลกเปลี่ยนเรียนรู้ของกลุ่มเป้าหมายครู</t>
  </si>
  <si>
    <t>1000-028673</t>
  </si>
  <si>
    <t>64CPV08-00256</t>
  </si>
  <si>
    <t>64CPV08-00256 PO63000994-3/3 บริษัท โอไอซี ครีเอชั่น จำกัด-รายงานผลการบริหารจัดการโครงการฯ งวดที่ 3</t>
  </si>
  <si>
    <t>1000-028675</t>
  </si>
  <si>
    <t>64CPV08-00257</t>
  </si>
  <si>
    <t>64CPV08-00257 PO64000394- นางสาว พวงเพชร สุพาวาณิชย์โครงการผลิตสื่อและเนื้อหาข้อมูลโครงการพัฒนาระบบทดลองการพัฒนาทักษะแรงงานที่ขาดแคลนทุนทรัพย์และด้อยโอกาส</t>
  </si>
  <si>
    <t>1000-028677</t>
  </si>
  <si>
    <t>64CPV08-00258</t>
  </si>
  <si>
    <t>64CPV08-00258 PO64000319-1/2 บริษัท วินทูเกเตอร์ จำกัด จ้างประเมินผลการปฏิบัติงานพนักงานและสร้างความเข้าใจในการใช้เครื่องมือ OKR</t>
  </si>
  <si>
    <t>1000-028680</t>
  </si>
  <si>
    <t>64CPV08-00259</t>
  </si>
  <si>
    <t>64CPV08-00259 PO64000097-2/4 บริษัท โอเพ่นดรีมจำกัด จ้างจัดหาบริการ sever รองรับการใช้งานระบบบริจาคของเว็บไซต์ กสศ. ชุดที่ 1 ประจำปีงบประมาณ 2564</t>
  </si>
  <si>
    <t>1000-028683</t>
  </si>
  <si>
    <t>64CPV08-00260</t>
  </si>
  <si>
    <t>64CPV08-00260 PO64000350 นางสาวโศจิรัตน์ พลอยมีแสง โครงการตรวจสอบข้อมูลระบบนักศึกษาทุนนวัตกรรมสายอาชีพชั้นสูง รุ่นที่ื 1 และ 2</t>
  </si>
  <si>
    <t>1000-028685</t>
  </si>
  <si>
    <t>64CPV08-00261</t>
  </si>
  <si>
    <t>64CPV08-00261 กสศ.น.11/801/2564 บริษัท มาตา การพิมพ์ จำกัดผลิตสื่อประชาสัมพันธ์และเอกสารโครงการสนับสนุนทุนการศึกษาแก่นักเรียนที่ขาดแคลนทุนทรัพย์และด้อยโอกาสให้ได้รับการศึกษาต่อระดับมัธยมศึก</t>
  </si>
  <si>
    <t>1000-028689</t>
  </si>
  <si>
    <t>64CPV08-00262</t>
  </si>
  <si>
    <t>64CPV08-00262 PO64000232-2/5 บริษัท กู๊ด อินโฟ แอนด์ แมเนจเมนท์ จำกัด-รายงานการบริหารจัดการชุดนิทรรศการสื่อสารองค์กร ครั้งที่ 3-4</t>
  </si>
  <si>
    <t>1000-028691</t>
  </si>
  <si>
    <t>64CPV08-00263</t>
  </si>
  <si>
    <t>64CPV08-00263 PO64000300 บริษัท ไอ แอนด์ ไอ คอมมิวนิเคชั่น จำกัดจ้างจัดทำสื่อประชาสัมพันธ์สรุปผลการดำเนินงานโครงการจัดการศึกษาเชิงพื้นที่เพื่อความเสมอภาคทางการศึกษา 20 จังหวัด ปีที่ 1</t>
  </si>
  <si>
    <t>1000-028693</t>
  </si>
  <si>
    <t>64CPV08-00264</t>
  </si>
  <si>
    <t>64CPV08-00264 PO64000062-6/12 บริษัท ฮิวแมนิก้า จำกัด(มหาชน) จ้างบริการระบบ Payroll Outsourcing &amp; Employee Self-Service</t>
  </si>
  <si>
    <t>1000-028707</t>
  </si>
  <si>
    <t>64CPV08-00265</t>
  </si>
  <si>
    <t>64CPV08-00265 PO64000236-3/6 บริษัท เอาท์ซอร์สซิ่ง แฟคทอรี่ จำกัด จ้างพนักงานรับ-ส่งเอกสารประจำสำนักงาน - รายงานการปฏิบัติงาน เดือนเมษายน 2564</t>
  </si>
  <si>
    <t>1000-028697</t>
  </si>
  <si>
    <t>64CPV08-00266</t>
  </si>
  <si>
    <t>64CPV08-00266 PO63000820 บริษัท เอ็กซ์เซล ลิงค์ จำกัดจ้างจัดหาระบบสารบรรณอิเล็กทรอนิกส์ เพื่อการใช้งานของสำนักงานกองทุนเพื่อความเสมอภาคทางการศึกษา(Audit Adj)</t>
  </si>
  <si>
    <t>1000-028699</t>
  </si>
  <si>
    <t>64CPV08-00267</t>
  </si>
  <si>
    <t>64CPV08-00267 PO64000427 บริษัท เอ็กซ์เซลซิเออร์ ซัพพลายส์ จำกัด โครงการจัดซื้ออุปกรณ์เครื่องเขียนสำนักงาน และน้ำดื่ม (ชนิดขวด)</t>
  </si>
  <si>
    <t>1000-028701</t>
  </si>
  <si>
    <t>64CPV08-00268</t>
  </si>
  <si>
    <t>64CPV08-00268 PO63000366-3/3 บริษัท เอซีอินโฟเทค จำกัดงวดที่ 3/3 Action item toward compliance เพิ่มเติมจากากรประเมินความเสี่ยง, เอกสารที่ปรับปรุงตามกฏหมาย PDPA แล้ว</t>
  </si>
  <si>
    <t>1000-028703</t>
  </si>
  <si>
    <t>64CPV08-00269</t>
  </si>
  <si>
    <t>64CPV08-00269 PO64000314- งวดที่1/5 บริษัท กู๊ด อินโฟ แอนด์ แมเนจเมนท์ จำกัดโครงการสนับสนุนการจัดสรรเงินหรือทรัพย์สินที่มีผู้บริจาคให้กองทุนและโครงการทุนก้าวเพื่อน้อง</t>
  </si>
  <si>
    <t>1000-028705</t>
  </si>
  <si>
    <t>64CPV08-00270</t>
  </si>
  <si>
    <t>64CPV08-00270 PO63000788-2/2 บริษัท อินโฟเควสท์ จำกัดบริการระบบ Social monitoring บน Social media ภายใต้โครงการจ้างเหมาบริหารติดตามข่าวสารเกี่ยวกับ กสศ.</t>
  </si>
  <si>
    <t>1000-028711</t>
  </si>
  <si>
    <t>64CPV08-00271</t>
  </si>
  <si>
    <t>64CPV08-00271 กสศ.น.11/00451/2564 บริษัท โอไอซี ครีเอชั่น จำกัดจัดจ้างบริการCall Center1เดือน(Audit Adj)</t>
  </si>
  <si>
    <t>1000-028712</t>
  </si>
  <si>
    <t>64CPV08-00272</t>
  </si>
  <si>
    <t>64CPV08-00272 PO63000838 บริษัท บลู ฟิช โซลูชั่น จำกัด จัดจ้างดำเนินการจัดทำข้อมูลประวัติเครือข่ายครูรางวัลสมเด็จเจ้าฟ้ามหาจักรี รุ่นที่ 2และ รุ่นที่ 3 ในรูปแบบไฟล์อิเล็กทรอนิกส์</t>
  </si>
  <si>
    <t>1000-028718</t>
  </si>
  <si>
    <t>64CPV08-00273</t>
  </si>
  <si>
    <t>64CPV08-00273 PO63000796 - นางสาว นงลักษณ์ อัจนปัญญาจ้างแปลและเรียบเรียงเอกสารเกี่ยวกับการประชุมวิชาการนานาชาติภาษาอังกฤษ เป็นภาษาไทย</t>
  </si>
  <si>
    <t>1000-028720</t>
  </si>
  <si>
    <t>64CPV08-00274</t>
  </si>
  <si>
    <t>64CPV08-00274 PO63000894-3/3 บริษัท โรแลนด์ เบอร์เกอร์ จำกัดสรุปผลการดำเนินงาน (Final Report)</t>
  </si>
  <si>
    <t>1000-028722</t>
  </si>
  <si>
    <t>64CPV08-00275</t>
  </si>
  <si>
    <t>64CPV08-00275 PO63000519-2/5 นางสาววรัญญา ศรีเสวก สนับสนุนการจัดทำแผนงานด้านการสื่อสาร เดือนกรกฎาคม 2563 งวดที่ 2</t>
  </si>
  <si>
    <t>1000-028731</t>
  </si>
  <si>
    <t>64CPV08-00276</t>
  </si>
  <si>
    <t>64CPV08-00276 PO64000360-1/12 บริษัท มายด์เมอร์จ คอนซัลแทนท์ จำกัด จ้างโครงการหน่วยสนับสนุนการบริหารจัดการโครงการสัญญาและรายงานการเงิน งวดที่ 1</t>
  </si>
  <si>
    <t>1000-028733</t>
  </si>
  <si>
    <t>64CPV08-00277</t>
  </si>
  <si>
    <t>64CPV08-00277 บริษัท โอไอซี ครีเอชั่น จำกัดพัฒนาช่องทางบริหารจัดการศูนย์บริการข้อมูลแก่สาธารณะโดยCall Centerลงวันที่10.3.64</t>
  </si>
  <si>
    <t>1000-028736</t>
  </si>
  <si>
    <t>64CPV08-00278</t>
  </si>
  <si>
    <t>64CPV08-00278 PO63000519-4/5 นางสาววรัญญา ศรีเสวก สนับสนุนการจัดทำแผนงานด้านการสื่อสาร เดือนกันยายน 2563 งวดที่ 4</t>
  </si>
  <si>
    <t>1000-028738</t>
  </si>
  <si>
    <t>64CPV08-00279</t>
  </si>
  <si>
    <t>64CPV08-00279 PO64000312-2/3บริษัท ซิตี้นีออน เน็ตเวอร์ค จำกัด-รายงานสรุปผลการดำเนินงาน งวดที่ 2</t>
  </si>
  <si>
    <t>1000-028740</t>
  </si>
  <si>
    <t>64CPV08-00280</t>
  </si>
  <si>
    <t>64CPV08-00280 PO64000408- บริษัท แอร์-เทค เอนจิเนียริ่ง (ประเทศไทย) จำกัดโครงการจ้างบริการพ่นยาฆ่าเชื้อภายในพื้นที่สำนักงาน กสศ. อาคารเอส.พี. ชั้น 13</t>
  </si>
  <si>
    <t>1000-028744</t>
  </si>
  <si>
    <t>64CPV08-00281</t>
  </si>
  <si>
    <t>64CPV08-00281 PO63000521 -11/12 นางงามจิตต์ จันทรสาธิต จัดจ้างที่ปรึกษาด้านการบริหารแผนงาน/โครงการ งวดที่ 11</t>
  </si>
  <si>
    <t>1000-028746</t>
  </si>
  <si>
    <t>64CPV08-00282</t>
  </si>
  <si>
    <t>64CPV08-00282 PO64000403- บริษัท วอล์ค ออน คลาวด์ จำกัดจ้างโครงการออกแบบและผลิตหนังสือทุนพัฒนาอาชีพและนวัตกรรมที่ใช้ชุมชนเป็นฐาน</t>
  </si>
  <si>
    <t>1000-028756</t>
  </si>
  <si>
    <t>64CPV08-00283</t>
  </si>
  <si>
    <t>64CPV08-00283 งวดที่2/3-63-0338-การพัฒนากระบวนการเรียนรู้เพื่อเพิ่มศักยภาพการแปรรูปสตรอว์เบอร์รี่บนแนวคิดเศรษฐกิจสร้างสรรค์และนิเวศวัฒนธรรม อำเภอสะเมิง จังหวัดเชียงใหม่</t>
  </si>
  <si>
    <t>1000-028763</t>
  </si>
  <si>
    <t>64CPV08-00284</t>
  </si>
  <si>
    <t>64CPV08-00284 งบ C คืนงบ F</t>
  </si>
  <si>
    <t>1000-028765</t>
  </si>
  <si>
    <t>64CPV08-00285</t>
  </si>
  <si>
    <t>64CPV08-00285 งบ C คืนงบ F (รับคืน)</t>
  </si>
  <si>
    <t>1000-028767</t>
  </si>
  <si>
    <t>64CPV08-00286</t>
  </si>
  <si>
    <t>64CPV08-00286 บริษัท อินฟอร์เวชั่น จำกัด คืนเงินหลักประกันสัญญาโครงการจ้างดูแลและบำรุงรักษาระบบบริหารจัดการโครงการ (PMS) (แก้ไขใหม่)</t>
  </si>
  <si>
    <t>1000-028768</t>
  </si>
  <si>
    <t>64CPV08-00287</t>
  </si>
  <si>
    <t>64CPV08-00287 งวดที่3/3-63-0327-พัฒนาสื่อการเรียนวิชาปฏิบัติผ่านการเรียนออนไลน์</t>
  </si>
  <si>
    <t>1000-028770</t>
  </si>
  <si>
    <t>64CPV08-00288</t>
  </si>
  <si>
    <t>64CPV08-00288 งวดที่2/3-63-0499-ครูรัก(ษ์)ถิ่น มหาวิทยาลัยราชภัฏยะลา ปีการศึกษา 2564 รุ่นที่ 2 ระยะที่ 1</t>
  </si>
  <si>
    <t>1000-028771</t>
  </si>
  <si>
    <t>64CPV08-00289</t>
  </si>
  <si>
    <t>64CPV08-00289 นางสาวสาวิตรี รักษาสิทธิ์ การประชุมคณะอนุกรรมการกำกับทิศทาง ครั้งที่4/2564โครงการสนับสนุนการพัฒนาครูและเด็กนอกระบบการศึกษาวันที่11/05/2564 กสศ.</t>
  </si>
  <si>
    <t>1000-028773</t>
  </si>
  <si>
    <t>64CPV08-00290</t>
  </si>
  <si>
    <t>64CPV08-00290 นางสาวเบญจมาศ ตีระมาศวณิช การจัดประชุมหารือแนวทางการดำเนินงานและการบริหารจัดการโครงการจัดการศึกษาเชิงพื้นที่เพื่อความเสมอภาคทางการศึกษาวันที่12/05/2564เวลา08.00-10.00น.ประชุมผ่านระบบZoom</t>
  </si>
  <si>
    <t>1000-028774</t>
  </si>
  <si>
    <t>64CPV08-00291</t>
  </si>
  <si>
    <t>64CPV08-00291 ค่าตอบแทนคณะกรรมการสรรหา ตำแหน่ง ผู้อำนวยการสำนักการบริหารเงินอุดหนุนผู้ขาดแคลนทุนทรัพย์ วันที่19/5/64</t>
  </si>
  <si>
    <t>1000-028775</t>
  </si>
  <si>
    <t>64CPV08-00292</t>
  </si>
  <si>
    <t>64CPV08-00292 จัดประชุมคณะอนุกรรมการกำกับทิศทางโครงการจัดการศึกษาเชิงพื้นที่เพื่อความเสมอภาคทางการศึกษาครั้งที่3/2564วันที่14/5/64เวลา13.00-15.00น. ห้องประชุม กสศ ชั้น13</t>
  </si>
  <si>
    <t>1000-028778</t>
  </si>
  <si>
    <t>64CPV08-00293</t>
  </si>
  <si>
    <t>64CPV08-00293 ค่าตอบแทนการประชุมคณะอนุกรรมการกำกับทิศทางโครงการส่งเสริมนักเรียนขาดแคลนทุนทรัพย์และด้อยโอกาสเพื่อการศึกษาต่อสายอาชีพชั้นสูง(ครั้งที่5/2564)วันที่20/05/2564ป.3กสศ.</t>
  </si>
  <si>
    <t>1000-028779</t>
  </si>
  <si>
    <t>64CPV08-00294</t>
  </si>
  <si>
    <t>64CPV08-00294 การประชุมหารือวางแผนการดำเนินงานโครงการโรงเรียนพัฒนาตนเองปี2564วันที่20/5/21 กสศ.</t>
  </si>
  <si>
    <t>1000-028780</t>
  </si>
  <si>
    <t>64CPV08-00295</t>
  </si>
  <si>
    <t>64CPV08-00295 ค่าตอบแทนและค่าเดินทางการประชุมคณะอนุกรรมการกำกับทิศทางโครงการพัฒนาระบบทดลองการพัฒนาทักษะแรงงานที่ขาดแคลนทุนทรัพย์และด้อยโอกาส(ครั้งที่3/64)วันที่19/5/64 ห้องป.3 กสศ.</t>
  </si>
  <si>
    <t>1000-028783</t>
  </si>
  <si>
    <t>64CPV08-00296</t>
  </si>
  <si>
    <t>64CPV08-00296 งวดที่2/3-63-0252-การสนับสนุนและพัฒนากลไกการขับเคลื่อนครูและเด็กนอกระบบการศึกษา</t>
  </si>
  <si>
    <t>1000-028784</t>
  </si>
  <si>
    <t>64CPV08-00297</t>
  </si>
  <si>
    <t>64CPV08-00297 งวดที่2/3-63-0500-ครูรัก(ษ์)ถิ่น มหาวิทยาลัยราชภัฏสุราษฎร์ธานี  ปีการศึกษา 2564 รุ่นที่ 2 ระยะที่ 1</t>
  </si>
  <si>
    <t>1000-028786</t>
  </si>
  <si>
    <t>64CPV08-00298</t>
  </si>
  <si>
    <t>64CPV08-00298 งวดที่2/3-63-0266-สนับสนุนการพัฒนาครูและเด็กนอกระบบการศึกษาโดยเครือข่ายเชิงพื้นที่ : ภาคเหนือตอนบน (เชียงใหม่ เชียงราย) โดยเครือข่ายสหกรณ์การเกษตรลุ่มน้ำแม่คำ</t>
  </si>
  <si>
    <t>1000-028787</t>
  </si>
  <si>
    <t>64CPV08-00299</t>
  </si>
  <si>
    <t>64CPV08-00299 การจัดประชุมพัฒนาโครงการส่งเสริมการเรียนรู้และพัฒนาครูและเด็กนอกระบบการศึกษาปี พ.ศ.2564วันที่7/5/21เวลา10.00-17.00น.สถานที่ห้องผู้ทรงคุณวุฒิ1กสศ.ชั้น13อาคารเอส.พี</t>
  </si>
  <si>
    <t>1000-028788</t>
  </si>
  <si>
    <t>64CPV08-00300</t>
  </si>
  <si>
    <t>64CPV08-00300 ค่าเบี้ยประชุมคณะอนุกรรมการธรรมาภิบาลครั้งที่3/2564วันที่20/5/21 ณห้องประชุมเสมอภาค1,2สำนักงาน กสศ.อาคารเอสพี</t>
  </si>
  <si>
    <t>1000-028789</t>
  </si>
  <si>
    <t>64CPV08-00301</t>
  </si>
  <si>
    <t>64CPV08-00301 นางสาวภัทรภร ปรมัทญาณโชค จ้างทำงานคีย์ข้อมูลเข้าระบบGranting รายวันระหว่างวันที่17-21 พฤษภาคม 2564 กสศ.</t>
  </si>
  <si>
    <t>1000-028790</t>
  </si>
  <si>
    <t>64CPV08-00302</t>
  </si>
  <si>
    <t>64CPV08-00302 นางสาวสาวิตรี รักษาสิทธิ์ ค่าถอดเทปการประชุมคณะอนุกรรมการกำกับทิศทางครั้งที่3/2564"โครงการสร้างโอกาสทางการศึกษาสำหรับนักเรียนในพื้นที่ห่างไกลเป็นครูรุ่นใหม่เพื่อพัฒนาคุณภาพโร</t>
  </si>
  <si>
    <t>1000-028792</t>
  </si>
  <si>
    <t>64CPV08-00303</t>
  </si>
  <si>
    <t>64CPV08-00303 บริษัท เออร์เบิน แคปปิตอล จำกัดค่าห้องพักโรงแรมเดอะควอเตอร์อารีย์ การประชุมเสริมสร้างความเข้าใจโครงการทุนพัฒนาเต็มศักยภาพสายอาชีพทุนพระกนิษฐาสัมมาชีพรุ่นที่2วันที่13/3/64 ห้</t>
  </si>
  <si>
    <t>1000-028793</t>
  </si>
  <si>
    <t>64CPV08-00304</t>
  </si>
  <si>
    <t>64CPV08-00304 นางสาววิลาสินี จรรยานิทัศน์ ค่าถอดเทปการประชุมคณะกรรมการบริหารกองทุนเพื่อความเสมอภาคทางการศึกษาครั้งที่6/2564วันที่17/5/64 ห้องประชุมเสมอภาค1-2กสศ.</t>
  </si>
  <si>
    <t>1000-028802</t>
  </si>
  <si>
    <t>64CPV08-00305</t>
  </si>
  <si>
    <t>64CPV08-00305นางสาวพัชชารียา ยันเยี่ยม จ้างทำงานคีย์ข้อมูลเข้าระบบGrantingรายวันระหว่างวันที่17-21/5/64กสศ.</t>
  </si>
  <si>
    <t>1000-028808</t>
  </si>
  <si>
    <t>64CPV08-00306</t>
  </si>
  <si>
    <t>64CPV08-00306 นางสีลาภรณ์ บัวสาย การประชุมหารือแนวทางการดำเนินงานโครงการจัดการศึกษาเชิงพื้นที่เพื่อความเสมอภาคทางการศึกษาปี2564วันที่24.3.21</t>
  </si>
  <si>
    <t>1000-028810</t>
  </si>
  <si>
    <t>64CPV08-00307</t>
  </si>
  <si>
    <t>64CPV08-00307 งวดที่2/3-63-0469-พัฒนาและขยายผลระบบสารสนเทศเพื่อส่งเสริมการพัฒนาคุณภาพการศึกษา (Q-Info) ของโรงเรียนในโครงการพัฒนาครูและโรงเรียนเพื่อยกระดับคุณภาพการศึกษาอย่างต่อเนื่อง</t>
  </si>
  <si>
    <t>1000-028811</t>
  </si>
  <si>
    <t>64CPV08-00308</t>
  </si>
  <si>
    <t>64CPV08-00308 PO64000416- นางสาวปวิณา วัฒนาภา โครงการจัดจ้างบริการแปลเอกสารเพื่อสนับสนุนการดำเนินงานของผู้เชี่ยวชาญจากต่างประเทศ</t>
  </si>
  <si>
    <t>1000-028812</t>
  </si>
  <si>
    <t>64CPV08-00309</t>
  </si>
  <si>
    <t>64CPV08-00309 PO64000402 นางสาวฐาณัฒรวีย์ ศรีสยาม โครงการจัดจ้างบันทึกการประชุมสรุปผลงานโครงการสนับสนุนการพัฒนาครูและเด็กนอกระบบการศึกษาและการประชุมคณะอนุกรรมการกำกับทิศทาง ครั้งที่ 2/2564</t>
  </si>
  <si>
    <t>1000-028814</t>
  </si>
  <si>
    <t>64CPV08-00310</t>
  </si>
  <si>
    <t>64CPV08-00310 PO64000364 บริษัท มาตา การพิมพ์ จำกัด โครงการจัดพิมพ์หนังสือข้อมูลนักศึกษาทุนพระกนิษฐาสัมมาชีพรุ่นที่ 1 และ 2</t>
  </si>
  <si>
    <t>1000-028816</t>
  </si>
  <si>
    <t>64CPV08-00311</t>
  </si>
  <si>
    <t>64CPV08-00311 PO64000186-6/6 นางสาวกานดา ณ.พิกุล ชุดคอนเทนต์สำหรับเผยแพร่ในช่องทางของEquity Lab ของเดือน พฤษภาคม 2564</t>
  </si>
  <si>
    <t>1000-028818</t>
  </si>
  <si>
    <t>64CPV08-00312</t>
  </si>
  <si>
    <t>64CPV08-00312 PO64000401-1/4 บริษัท เอาท์ซอร์สซิ่ง แฟคทอรี่ จำกัด โครงการจ้างบริการพนักงานรับ-ส่งเอกสารในกรณีพิเศษ เดือนเมษายน 2564</t>
  </si>
  <si>
    <t>1000-028820</t>
  </si>
  <si>
    <t>64CPV08-00313</t>
  </si>
  <si>
    <t>64CPV08-00313 PO63000519-5/5 นางสาววรัญญา ศรีเสวก สนับสนุนการจัดทำแผนงานด้านการสื่อสาร เดือนตุลาคม 2563</t>
  </si>
  <si>
    <t>1000-028822</t>
  </si>
  <si>
    <t>64CPV08-00314</t>
  </si>
  <si>
    <t>64CPV08-00314 PO63000519-1/5 นางสาววรัญญา ศรีเสวก สนับสนุนการจัดทำแผนงานด้านการสื่อสาร เดือนมิถุนายน 2563</t>
  </si>
  <si>
    <t>1000-028823</t>
  </si>
  <si>
    <t>64CPV08-00315</t>
  </si>
  <si>
    <t>64CPV08-00315 นางสาวกุลธิดา ทรัพย์ไพศาล (ลูกหนี้เงินยืม) 028764 จัดหากล่องกระดาษเก็บเอกสาร และอุปกรณ์เพื่อจัดเก็บเอกสารการเงิน บัญชี ศูนย์สัญญา และโครงการต่างๆของแต่ละสำนักเพื่อจัดส่งคลังเอ</t>
  </si>
  <si>
    <t>1000-028828</t>
  </si>
  <si>
    <t>64CPV08-00316</t>
  </si>
  <si>
    <t>64CPV08-00316 PO63000519-3/5 นางสาววรัญญา ศรีเสวก สนับสนุนการจัดทำแผนงานด้านการสื่อสาร เดือนสิงหาคม 2563</t>
  </si>
  <si>
    <t>1000-028830</t>
  </si>
  <si>
    <t>64CPV08-00317</t>
  </si>
  <si>
    <t>64CPV08-00317 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</t>
  </si>
  <si>
    <t>1000-028832</t>
  </si>
  <si>
    <t>64CPV08-00318</t>
  </si>
  <si>
    <t>64CPV08-00318 PO64000106-6/6 นางสาวพัชรดา วรพิพัฒน์ ชุดกราฟฟิคที่ย่อยจากงานวิชาการ วสศ . ประจำเดือน เมษายน 2564</t>
  </si>
  <si>
    <t>1000-028834</t>
  </si>
  <si>
    <t>64CPV08-00319</t>
  </si>
  <si>
    <t>64CPV08-00319 PO63000973 บริษัท ซูเปอร์โพล จำกัด จ้างสำรวจความเหลื่อมล้ำทางด้านการศึกษา</t>
  </si>
  <si>
    <t>1000-028837</t>
  </si>
  <si>
    <t>64CPV08-00320</t>
  </si>
  <si>
    <t>64CPV08-00320 PO64000268-2/3 บริษัท โอเพ่นดรีม จำกัด -การพัฒนาเว็บไซต์ทุนพัฒนาอาชีพที่ใช้ชุมชนเป็นฐาน งวดที่ 2</t>
  </si>
  <si>
    <t>1000-028840</t>
  </si>
  <si>
    <t>64CPV08-00321</t>
  </si>
  <si>
    <t>64CPV08-00321 PO64000025-2/4 บริษัท ไนซ์จ๊อบทีม จำกัด โครงการจ้างสนับสนุนการจัดทำสัญญาจ้างและสื่อสารงานจัดซื้อจัดจ้าง งวดที่2</t>
  </si>
  <si>
    <t>1000-028843</t>
  </si>
  <si>
    <t>64CPV08-00322</t>
  </si>
  <si>
    <t>64CPV08-00322 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</t>
  </si>
  <si>
    <t>1000-028845</t>
  </si>
  <si>
    <t>64CPV08-00323</t>
  </si>
  <si>
    <t>64CPV08-00323 กสศ.น.08/692/2564 บริษัท พรอสเพอรัสพลัส จำกัด โครงการออกแบบและผลิตชุดนิทรรศการ</t>
  </si>
  <si>
    <t>1000-028847</t>
  </si>
  <si>
    <t>64CPV08-00324</t>
  </si>
  <si>
    <t>64CPV08-00324 PO64000304-1/2 นางยุวดี เครือรัฐติกาล จ้างโครงการจัดทำคู่มือโครงการครูรัก(ษ์)ถิ่น สำหรับภาคีร่วมดำเนินงาน งวดที่ 1</t>
  </si>
  <si>
    <t>1000-028849</t>
  </si>
  <si>
    <t>64CPV08-00325</t>
  </si>
  <si>
    <t>64CPV08-00325 PO64000122-4/5 นางศิริลักษณ์ ทัพโภทยาน-รายงานผลการลงเสียงบรรยาย presentation หรือสื่อ multimedia ความยาวไม่เกิน 5 นาที อย่างน้อย 2 ชิ้นงาน งวดที่ 4</t>
  </si>
  <si>
    <t>1000-028852</t>
  </si>
  <si>
    <t>64CPV08-00326</t>
  </si>
  <si>
    <t>64CPV08-00326 PO64000357 -1/2 บริษัท ไนซ์จ๊อบทีม จำกัดโครงการจ้างเหมาบริการสนับสนุนงานจัดทำเอกสารสัญญารับทุน ของฝ่ายพัสดุ สัญญา และอาคารสถานที่</t>
  </si>
  <si>
    <t>1000-028854</t>
  </si>
  <si>
    <t>64CPV08-00327</t>
  </si>
  <si>
    <t>64CPV08-00327 PO64000381-1/3 บริษัท ไนซ์จ๊อบทีม จำกัดโครงการจ้างเหมาบริการสนับสนุนงานจัดทำสัญญาโครงการ ของฝ่ายพัสดุสัญญา และอาคารสถานที่</t>
  </si>
  <si>
    <t>1000-028856</t>
  </si>
  <si>
    <t>64CPV08-00328</t>
  </si>
  <si>
    <t>64CPV08-00328 PO64000356- นายจีรศักดิ์ หลักเมืองโครงการเผยแพร่ประชาสัมพันธ์โครงการขยายผลเครือข่ายสถานศึกษาเพื่อความเสมอภาคทางการศึกษา</t>
  </si>
  <si>
    <t>1000-028858</t>
  </si>
  <si>
    <t>64CPV08-00329</t>
  </si>
  <si>
    <t>64CPV08-00329 PO64000216-3/3นาย พิสิฐ ตั้งสิทธิพรชัย จัดจ้างผู้ช่วยงานด้านบริหารความเสี่ยงและควบคุมภายใน</t>
  </si>
  <si>
    <t>1000-028860</t>
  </si>
  <si>
    <t>64CPV08-00330</t>
  </si>
  <si>
    <t>64CPV08-00330 PO64000243-3/3 บริษัท ไนซ์จ๊อบทีม จำกัด จ้างบุคลากรสนับสนุนการดำเนินงานรับรองการจัดประชุม</t>
  </si>
  <si>
    <t>1000-028862</t>
  </si>
  <si>
    <t>64CPV08-00331</t>
  </si>
  <si>
    <t>64CPV08-00331 PO63000878 บริษัท บุ๊คสเคป จำกัด ซื้อหนังสือ Prepared What Kids Need for a Fulfilled Life ฉบับภาษาไทย จำนวน 1500 เล่ม</t>
  </si>
  <si>
    <t>1000-028864</t>
  </si>
  <si>
    <t>64CPV08-00332</t>
  </si>
  <si>
    <t>64CPV08-00332 PO64000393 นางสาวสิริญา ทองสมบุญ โครงการผลิตวิดีทัศน์รวบรวมภาพและกิจกรรมของนักศึกษา รุ่น 1</t>
  </si>
  <si>
    <t>1000-028866</t>
  </si>
  <si>
    <t>64CPV08-00333</t>
  </si>
  <si>
    <t>64CPV08-00333 PO64000405 - บริษัท เอช แอนด์ จี (ไทยแลนด์) จำกัดจ้างโครงการจ้างบริการแพลตฟอร์มแหล่งการเรียนรู้เพื่อการพัฒนาบุคลากร สำนักงานกองทุนเพื่อความเสมอภาคทางการศึกษา</t>
  </si>
  <si>
    <t>1000-028869</t>
  </si>
  <si>
    <t>64CPV08-00334</t>
  </si>
  <si>
    <t>64CPV08-00334 PO64000398 - นาย อรรถพร พรหมสินธุศักดิ์โครงการจัดจ้างผลิตคลิปวิดีโอประชาสัมพันธ์ผลลัพธ์โครงการจัดสรรเงินอุดหนุนแบบมีเงื่อนไข</t>
  </si>
  <si>
    <t>1000-028895</t>
  </si>
  <si>
    <t>64CPV08-00335</t>
  </si>
  <si>
    <t>64CPV08-00335 ขายกองทุนเปิดเค บริหารเงิน (K-CASH) โอนเงินระหว่างบัญชีจากธนาคารเกียรตินาคินภัทร 328-6 เข้าธนาคารกรุงไทย 742-4</t>
  </si>
  <si>
    <t>1000-028904</t>
  </si>
  <si>
    <t>64CPV08-00336</t>
  </si>
  <si>
    <t>64CPV08-00336 นางสาววัชรี กิจพิทักษ์ (ลูกหนี้เงินยืม) 029264 ค่าเดินทางรถตู้สำนักงาน 1-30 มิ.ย. 64 08.00-17-00 กสศ.</t>
  </si>
  <si>
    <t>1000-028937</t>
  </si>
  <si>
    <t>64CPV08-00337</t>
  </si>
  <si>
    <t>64CPV08-00337 บริษัทหลักทรัพย์จัดการกองทุน ทิสโก้ จำกัด นำส่งกองทุนสำรองเลี้ยงชีพ (เจ้าหน้าที่)</t>
  </si>
  <si>
    <t>1000-028938</t>
  </si>
  <si>
    <t>64CPV08-00338</t>
  </si>
  <si>
    <t>64CPV08-00338 เงินเดือนบุคคลากร ประจำเดือน พฤษภาคม 2564</t>
  </si>
  <si>
    <t>1000-028941</t>
  </si>
  <si>
    <t>64CPV08-00339</t>
  </si>
  <si>
    <t>64CPV08-00339 PO6400023-4/12 นางสาวชุติวีร์ โตมี จัดจ้างเจ้าหน้าที่เก็บรวบรวมประเด็นคำถาม-คำตอบและบริหารจัดกาารการสื่อสาร โครงการจัดสรรเงินอุดหนุนแบบมีเงื่ิอนไข งวดที่ 4 ประจำเดือนพฤษภาคม</t>
  </si>
  <si>
    <t>1000-028944</t>
  </si>
  <si>
    <t>64CPV08-00340</t>
  </si>
  <si>
    <t>64CPV08-00340 PO64000252 -4/12 นางสาวพรทิพย์ บุญฉ่ำ จัดจ้างเจ้าหน้าที่ประสานงานการตอบคำถามและให้คำปรึกษา โครงการจัดสรรเงินอุดหนุนแบบมีเงื่อนไข งวดที่ 4 ประจำเดือนพฤษภาคม 2564</t>
  </si>
  <si>
    <t>1000-028946</t>
  </si>
  <si>
    <t>64CPV08-00341</t>
  </si>
  <si>
    <t>64CPV08-00341 PO64000254 -4/12 นางสาววิไลภรณ์ พันเพ็ชร จัดจ้างเจ้าหน้าที่ประสานงานตอบคำถามและให้คำปรึกษา โครงการจัดสรรเงินอุดหนุนแบบมีเงื่อนไข งวดที่ 4 ประจำเดือนพฤษภาคม</t>
  </si>
  <si>
    <t>1000-028949</t>
  </si>
  <si>
    <t>64CPV08-00342</t>
  </si>
  <si>
    <t>64CPV08-00342 PO64000247-4/12 นางสาวศิริวรรณ คงเมฆา จัดจ้างเจ้าหน้าที่ประสานงานการตอบคำถามและให้คำปรึกษา โครงการจัดสรรเงินอุดหนุนนแบบมีเงื่อนไข งวดที่ 4 ประจำเดือนพฤษภาคม 2564</t>
  </si>
  <si>
    <t>1000-028952</t>
  </si>
  <si>
    <t>64CPV08-00343</t>
  </si>
  <si>
    <t>64CPV08-00343 PO64000177 -5/12 นางสาวศิริพรรณ สิงห์ห่วง จัดจ้างเจ้าหน้าที่ประสานงานโครงการจัดสรรเงินอุดหนุนแบบมีเงื่อนไข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กรมส่งเสริมการปกครองท้องถิ่นคนที่ 2 งวดที่ 5 ประจำเดือนพฤษภาคม 2564</t>
  </si>
  <si>
    <t>1000-028955</t>
  </si>
  <si>
    <t>64CPV08-00344</t>
  </si>
  <si>
    <t>64CPV08-00344 PO64000143-5/12 นางสาวเต็มพัน ภู่ศิริพันธ์ จัดจ้างเจ้าหน้าที่ประสานงานรวบรวมข้อมูลการรับเรื่องร้องเรียน ภายใต้ โครงการจัดสรรเงินอุดหนุนนแบบมีเงื่อนไข งวดที่ 5 ประจำเดือน พฤษภาคม 2564</t>
  </si>
  <si>
    <t>1000-028957</t>
  </si>
  <si>
    <t>64CPV08-00345</t>
  </si>
  <si>
    <t>64CPV08-00345 PO63000491-12/12 นายอาม ศรีมาล บริการดูแลสนับสนุนการใช้งานอุปกรณ์คอมพิวเตอร์และระบบสารสนเทศ สนง. ประจำเดือน พฤษภาคม 2564 งวดที่ 12</t>
  </si>
  <si>
    <t>1000-028959</t>
  </si>
  <si>
    <t>64CPV08-00346</t>
  </si>
  <si>
    <t>64CPV08-00346 PO64000089-7/12 นางสาวชูสะอาด กันธรส จัดจ้างที่ปรึกษาการจัดทำระบบบริหารเงินอุดหนุนผู้ขาดแคลนทุนทรัพย์ งวดที่ 7 ประจำเดือน พฤษภาคม 2564</t>
  </si>
  <si>
    <t>1000-028961</t>
  </si>
  <si>
    <t>64CPV08-00347</t>
  </si>
  <si>
    <t>64CPV08-00347 PO64000178-5/12 นางสาวกนกวรรณ ผึ้งน่วม จัดจ้างเจ้าหน้าที่ประสานงานโครงการจัดสรรเงินอุดหนุนแบบมีเงื่อนไข สังกัดกรมส่งเสริมการปกครองท้องถิ่น คนที่ 1 งวดที่ 5 ประจำเดือนพฤษภาคม 2564</t>
  </si>
  <si>
    <t>1000-028963</t>
  </si>
  <si>
    <t>64CPV08-00348</t>
  </si>
  <si>
    <t>64CPV08-00348 PO64000298 -3/12 นางสาว สุธิตา สิทธิคุ้มวงศ์ จ้างเจ้าหน้าที่สนับสนุนสำนักนวัตกรรมและทุนการศึกษา งวดที่ 3  ประจำเดือนพฤษภาคม 2564</t>
  </si>
  <si>
    <t>1000-028965</t>
  </si>
  <si>
    <t>64CPV08-00349</t>
  </si>
  <si>
    <t>64CPV08-00349 PO64000007-7/12 นางสาวฝานฝัน ยมศรีเคน จ้างเหมาบริการบุคคลเพื่อปฏิบัติงานธุรการฝ่ายบัญชีและการเงิน เดือน พฤษภาคม 64</t>
  </si>
  <si>
    <t>1000-028967</t>
  </si>
  <si>
    <t>64CPV08-00350</t>
  </si>
  <si>
    <t>64CPV08-00350 PO64000171-5/12 นางสาวฐิติมา เปรมประเสริฐ จ้างเหมาบริการบุคคลเพื่อปฏิบัติงานสนับสนุนฝ่ายบัญชีและการเงิน งวดที่ 5 เดือนพฤษภาคม 64</t>
  </si>
  <si>
    <t>1000-028969</t>
  </si>
  <si>
    <t>64CPV08-00351</t>
  </si>
  <si>
    <t>64CPV08-00351 PO63000744-10/12 นางสาวสุวิชล สีนิล รายงานสรุปผลการดำเนินงาน สนับสนุนการบริหารงานทั่วไป ฝ่ายเทคโนโลยีสารสนเทศ งวดที่ 10 ประจำเดือน พฤษภาคม 2564</t>
  </si>
  <si>
    <t>1000-028976</t>
  </si>
  <si>
    <t>64CPV08-00352</t>
  </si>
  <si>
    <t>64CPV08-00352 เบิกชดเชยเงินสดย่อย ครั้งที่ 9/2564</t>
  </si>
  <si>
    <t>1000-029001</t>
  </si>
  <si>
    <t>64CPV08-00353</t>
  </si>
  <si>
    <t>64CPV08-00353 บริษัท ดาต้าฟาร์ม จำกัด ค่าใช้จ่ายสำหรับฝึกอบรมหลักสูตรอบรมบุคลากรจำนวน5วันสถานที่BSI Group</t>
  </si>
  <si>
    <t>1000-029008</t>
  </si>
  <si>
    <t>64CPV08-00354</t>
  </si>
  <si>
    <t>64CPV08-00354 PO64000210-5/6 นายธรรมสถิตย์ ผลแก้ว จ้างเหมาบริการสื่อสารข่าวผ่านอีเมลล์ งวดที่ 5 ประจำเดือนพฤษภาคม 2564</t>
  </si>
  <si>
    <t>1000-029015</t>
  </si>
  <si>
    <t>64CPV08-00355</t>
  </si>
  <si>
    <t>64CPV08-00355 บริษัท ดาต้าฟาร์ม จำกัดขอเบิกค่าใช้จ่ายสำหรับฝึกอบรมหลักสูตรอบรมบุคลากรจำนวน5วันสถานที่BSI Group</t>
  </si>
  <si>
    <t>1000-019714</t>
  </si>
  <si>
    <t>64FPV00001</t>
  </si>
  <si>
    <t>64FPV00001 โครงการจัดสรรเงินบริจาคเพื่อช่วยเหลือนักเรียนยากจนและพิการที่ได้รับผลกระทบจากสถานการณ์การระบาดของโรคติดเชื้อไวรัสโคโรนา 2019</t>
  </si>
  <si>
    <t>1000-020285</t>
  </si>
  <si>
    <t>64FPV00002</t>
  </si>
  <si>
    <t>64FPV00002 โครงการช่วยเหลือเด็กและเยาวชนที่ได้รับผลกระทบจากสถานการณ์การระบาดของโรคติดเชื้อไวรัสโคโรนา 2019 26 ต.ค. 63</t>
  </si>
  <si>
    <t>21010103-F-------</t>
  </si>
  <si>
    <t>1000-020920</t>
  </si>
  <si>
    <t>64FPV00003</t>
  </si>
  <si>
    <t>64FPV00004  ค่าธรรมเนียม ธนาคารกรุงไทย 1251 เดือน ต.ค. 63</t>
  </si>
  <si>
    <t>1000-020922</t>
  </si>
  <si>
    <t>64FPV00004</t>
  </si>
  <si>
    <t>64FPV00004 ค่าธรรมเนียมธนาคารทหารไทย 2336 เดือน ต.ค. 63</t>
  </si>
  <si>
    <t>1000-020923</t>
  </si>
  <si>
    <t>64FPV00005</t>
  </si>
  <si>
    <t>64FPV00005 ค่าธรรมเนียมธนาคารกรุงศรี 3118 เดือน ต.ค. 63</t>
  </si>
  <si>
    <t>11010232-F-------</t>
  </si>
  <si>
    <t>1000-020924</t>
  </si>
  <si>
    <t>64FPV00006</t>
  </si>
  <si>
    <t>64FPV00006 ค่าธรรมเนียมธนาคารกสิกร 3623 เดือน ต.ค. 63</t>
  </si>
  <si>
    <t>11010231-F-------</t>
  </si>
  <si>
    <t>1000-022179</t>
  </si>
  <si>
    <t>64FPV00007</t>
  </si>
  <si>
    <t>64FPV00007 ค่าธรรมเนียมธนาคารกรุงไทย 1251 เดือย พ.ย. 63</t>
  </si>
  <si>
    <t>1000-022182</t>
  </si>
  <si>
    <t>64FPV00008</t>
  </si>
  <si>
    <t>64FPV00008 โครงการจัดสรรเงินอุดหนุนเด็กและเยาวชน (เงินบริจาค) โครงการเอสโซ่ปันน้ำใจ พาน้องกลับห้องเรียน ปี2 จังหวัดนนทบุรี 254 คน จำนวนทุนละ 3000.-</t>
  </si>
  <si>
    <t>1000-024924</t>
  </si>
  <si>
    <t>64FPV04-00001</t>
  </si>
  <si>
    <t>64FPV04-00001 ค่าธรรมเนียมธนาคารกรุงไทย 1251 เดือย ม.ค.64</t>
  </si>
  <si>
    <t>1000-025692</t>
  </si>
  <si>
    <t>64FPV05-00001</t>
  </si>
  <si>
    <t>64FPV05-00001 ค่าธรรมเนียม ธ.กรุงไทย 1251 เดือนกุมภาพันธ์ 2564</t>
  </si>
  <si>
    <t>1000-025920</t>
  </si>
  <si>
    <t>64FPV06-00001</t>
  </si>
  <si>
    <t>64FPV06-00001 ค่าธรรมเนียม ธ.กรุงไทย 1251 เดือนมีนาคมW.1 2564</t>
  </si>
  <si>
    <t>1000-026110</t>
  </si>
  <si>
    <t>64FPV06-00002</t>
  </si>
  <si>
    <t>64FPV06-00002 64PD000004 โครงการจัดสรรเงินอุดหนุนเด็กและเยาวชน (เงินบริจาค) โอนเงินบริจาคโครงการทุนการศึกษา เซ็นทรัลทำ สานฝันการศึกษา เพื่อนักเรียนโครงการจัดสรรเงินอุดหนุนนักเรียนยากจนพิเศษแบบมีเงื่อน</t>
  </si>
  <si>
    <t>1000-026111</t>
  </si>
  <si>
    <t>64FPV06-00003</t>
  </si>
  <si>
    <t>64FPV06-00003 64PD000003 โครงการจัดสรรเงินอุดหนุนเด็กและเยาวชน (เงินบริจาค) โอนเงินโครงการทุนการศึกษาเพื่อนักเรียนยากจนพิเศษ นักเรียนทุนเสมอภาค ในโรงเรียนพื้นที่ห่างไกลทุรกันดาร 15 มี.ค. 64 กสศ.น.11/7</t>
  </si>
  <si>
    <t>1000-027045</t>
  </si>
  <si>
    <t>64FPV06-00004</t>
  </si>
  <si>
    <t>64FPV07-00004 ซื้อกองทุนเปิดเค บริหารเงิน ผ่านบัญชี ธ.ทหารไทย314-1</t>
  </si>
  <si>
    <t>12030203-F-99-99-99-99-99-99-99</t>
  </si>
  <si>
    <t>11010249-F-99-99-99-99-99-99-99</t>
  </si>
  <si>
    <t>1000-027013</t>
  </si>
  <si>
    <t>64FPV07-00001</t>
  </si>
  <si>
    <t>64FPV07-00001 PO64000290 บริษัท โอไอซี ครีเอชั่น จำกัด จ้างผลิตอุปกรณ์ประกอบชุดการเรียนรู้ ภายใต้โครงการจัดสรรชุดการเรียนรู้เสริมทักษะในศตวรรษที่ 21</t>
  </si>
  <si>
    <t>21010201-F-------</t>
  </si>
  <si>
    <t>1000-027028</t>
  </si>
  <si>
    <t>64FPV07-00002</t>
  </si>
  <si>
    <t>64FPV07-00002 โอนเงินบริจาคจาก ธ.ไทพาณิชย์ 6073 เข้าบัญชี ธ.ทหารไทย 3141 (แก้ไขใหม่)</t>
  </si>
  <si>
    <t>1000-027029</t>
  </si>
  <si>
    <t>64FPV07-00003</t>
  </si>
  <si>
    <t>64FPV07-00003 โอนเงินบริจาคจาก ธ.ทหารไทย 2336 เข้าบัญชี ธ.ทหารไทย 3141 (แก้ไขใหม่)</t>
  </si>
  <si>
    <t>1000-027256</t>
  </si>
  <si>
    <t>64FPV07-00004</t>
  </si>
  <si>
    <t>64FPV07-00004 ค่าธรรมเนียมธนาคาร SCB -6073 เดือนเมษายน 2564</t>
  </si>
  <si>
    <t>1000-027300</t>
  </si>
  <si>
    <t>64FPV07-00005</t>
  </si>
  <si>
    <t>64FPV07-00005 ค่าธรรมเนียมธนาคารทหารไทย-2336 ประจำเดือน เมษายน 2564</t>
  </si>
  <si>
    <t>1000-027358</t>
  </si>
  <si>
    <t>64FPV07-00006</t>
  </si>
  <si>
    <t>64FPV07-00006 PO64000291 บริษัท มาตา การพิมพ์ จำกัด จ้างผลิตคู่มือประกอบชุดการเรียนรู้ภายใต้โครงการจัดสรรชุดการเรียนรู้เสริมทักษะในศตวรรษที่ 21</t>
  </si>
  <si>
    <t>1000-028909</t>
  </si>
  <si>
    <t>64FPV08-00001</t>
  </si>
  <si>
    <t>64FPV08-00001 วันที่ 5/05/21 ซื้อหน่วยลงทุนในกองทุนรวม บริหารเงิน(K-Cash) ธ.ทีเอ็มบีธนชาติ-3141 ตามบันทึกเลขที่ กสศ.น.03/600/2564</t>
  </si>
  <si>
    <t>12030208-F-99-99-99-99-99-99-99</t>
  </si>
  <si>
    <t>1000-028910</t>
  </si>
  <si>
    <t>64FPV08-00002</t>
  </si>
  <si>
    <t>64FPV08-00002 วันที่ 06/05/21 ซื้อหน่วยลงทุนในกองทุนรวม บริหารเงิน(K-Cash) ธ.ทีเอ็มบีธนชาติ-3141 ตามบันทึกเลขที่ กสศ.น.03/600/2564</t>
  </si>
  <si>
    <t>1000-028911</t>
  </si>
  <si>
    <t>64FPV08-00003</t>
  </si>
  <si>
    <t>64FPV08-00003 วันที่ 10/05/21 ซื้อหน่วยลงทุนในกองทุนรวม บริหารเงิน(K-Cash) ธ.ทีเอ็มบีธนชาติ-3141 ตามบันทึกเลขที่ กสศ.น.03/600/2564</t>
  </si>
  <si>
    <t>1000-028912</t>
  </si>
  <si>
    <t>64FPV08-00004</t>
  </si>
  <si>
    <t>64FPV08-00004 วันที่ 11/05/21 ซื้อหน่วยลงทุนในกองทุนรวม บริหารเงิน(K-Cash) ธ.ทีเอ็มบีธนชาติ-3141 ตามบันทึกเลขที่ กสศ.น.03/600/2564</t>
  </si>
  <si>
    <t>1000-028913</t>
  </si>
  <si>
    <t>64FPV08-00005</t>
  </si>
  <si>
    <t>64FPV08-00005 วันที่ 12/05/21 ซื้อหน่วยลงทุนในกองทุนรวม บริหารเงิน(K-Cash) ธ.ทีเอ็มบีธนชาติ-3141 ตามบันทึกเลขที่ กสศ.น.03/600/2564</t>
  </si>
  <si>
    <t>1000-028914</t>
  </si>
  <si>
    <t>64FPV08-00006</t>
  </si>
  <si>
    <t>64FPV08-00006 วันที่ 13/05/21 ซื้อหน่วยลงทุนในกองทุนรวม บริหารเงิน(K-Cash) ธ.ทีเอ็มบีธนชาติ-3141 ตามบันทึกเลขที่ กสศ.น.03/600/2564</t>
  </si>
  <si>
    <t>1000-028915</t>
  </si>
  <si>
    <t>64FPV08-00007</t>
  </si>
  <si>
    <t>64FPV08-00007 วันที่ 17/05/21 ซื้อหน่วยลงทุนในกองทุนรวม บริหารเงิน(K-Cash) ธ.ทีเอ็มบีธนชาติ-3141 ตามบันทึกเลขที่ กสศ.น.03/600/2564</t>
  </si>
  <si>
    <t>1000-028916</t>
  </si>
  <si>
    <t>64FPV08-00008</t>
  </si>
  <si>
    <t>64FPV08-00008 วันที่ 20/05/21 ซื้อหน่วยลงทุนในกองทุนรวม บริหารเงิน(K-Cash) ธ.ทีเอ็มบีธนชาติ-3141 ตามบันทึกเลขที่ กสศ.น.03/600/2564</t>
  </si>
  <si>
    <t>1000-022240</t>
  </si>
  <si>
    <t>64IPV00001</t>
  </si>
  <si>
    <t>64IPV00001 คืนหลักประกันสัญญา น.ส.เมธาวี สุคัมภีรานนท์</t>
  </si>
  <si>
    <t>1000-022871</t>
  </si>
  <si>
    <t>64IPV04-00001</t>
  </si>
  <si>
    <t>64IPV04-00001 บริษัท บุ๊คสเคป พลัส จำกัด คืนหลักประกันสัญญา</t>
  </si>
  <si>
    <t>1000-024303</t>
  </si>
  <si>
    <t>64IPV05-00001</t>
  </si>
  <si>
    <t>64IPV05-00001 บริษัท ดิ วันโอวัน เปอร์เซ็นต์ จำกัด คืนหลักประกันสัญญา</t>
  </si>
  <si>
    <t>1000-026650</t>
  </si>
  <si>
    <t>64IPV07-00001</t>
  </si>
  <si>
    <t>64IPV07-00001 บริษัท โกลว ครีเอทีฟ จำกัด คืนหลักประกันสัญญา</t>
  </si>
  <si>
    <t>1000-028528</t>
  </si>
  <si>
    <t>64IPV08-00001</t>
  </si>
  <si>
    <t>64IPV08-00001 โอนเงินระหว่างบัญชี จากธ.กรุงไทย3494 ไปยัง ธ.กรุงไทย7424</t>
  </si>
  <si>
    <t>99000001-I-------</t>
  </si>
  <si>
    <t>1000-028972</t>
  </si>
  <si>
    <t>64IPV08-00002</t>
  </si>
  <si>
    <t>64IPV08-00002 ค่าธรรมเนียมธนาคาร การโอนเงินระหว่างบัญชี บันทึกเลขที่กสศ.น.03/675/2564 ธ.กรุงไทย3494</t>
  </si>
  <si>
    <t>1000-019351</t>
  </si>
  <si>
    <t>64ZPV00001</t>
  </si>
  <si>
    <t>64ZPV00001 นางสาวอัญชลี สิทธิกุลธร เบิกจ่ายเงินสวัสดิการค่ารักษาพยาบาล OPD</t>
  </si>
  <si>
    <t>1000-019352</t>
  </si>
  <si>
    <t>64ZPV00002</t>
  </si>
  <si>
    <t>64ZPV00002 นางสาวณหฤทัย วราพงษ์พิพัฒน์ เบิกจ่ายเงินสวัสดิการค่ารักษาพยาบาล OPD</t>
  </si>
  <si>
    <t>1000-019353</t>
  </si>
  <si>
    <t>64ZPV00003</t>
  </si>
  <si>
    <t>64ZPV00003 นางสาวจารุกิตติ์ กนกจรส เบิกจ่ายเงินสวัสดิการค่ารักษาพยาบาล OPD-ข้อเข่าเสื่อมอักเสบ วันที่22/08/2563</t>
  </si>
  <si>
    <t>1000-019354</t>
  </si>
  <si>
    <t>64ZPV00004</t>
  </si>
  <si>
    <t>64ZPV00004 นางสาวอารี อิ่มสมบัติ เบิกจ่ายเงินสวัสดิการค่ารักษาพยาบาลOPD</t>
  </si>
  <si>
    <t>1000-019355</t>
  </si>
  <si>
    <t>64ZPV00005</t>
  </si>
  <si>
    <t>64ZPV00005 นางสาวรังสิมา ลิ้มเลิศพาณิชย์ เบิกจ่ายค่ารักษาพยาบาลOPD</t>
  </si>
  <si>
    <t>1000-019356</t>
  </si>
  <si>
    <t>64ZPV00006</t>
  </si>
  <si>
    <t>64ZPV00006 นายวรุฒ เลิศศราวุธ เบิกจ่ายเงินสวัสดิการค่ารักษายาบาล OPD</t>
  </si>
  <si>
    <t>1000-019357</t>
  </si>
  <si>
    <t>64ZPV00007</t>
  </si>
  <si>
    <t>64ZPV00007 นางสาวกิติพร ทัพศาสตร์ เบิกจ่ายเงินสวัสดิการค่ารักษาพยาบาล OPD</t>
  </si>
  <si>
    <t>1000-019359</t>
  </si>
  <si>
    <t>64ZPV00008</t>
  </si>
  <si>
    <t>64ZPV00008 นางสาวกนิษฐา คุณาวิศรุต เบิกจ่ายเงินสวัสดิการ ค่ารักษาพยาบาล OPD</t>
  </si>
  <si>
    <t>1000-019360</t>
  </si>
  <si>
    <t>64ZPV00009</t>
  </si>
  <si>
    <t>64ZPV00009 นางสาวจินต์ภาณี สุขวัฒโน เบิกจ่ายเงินสวัสดิการ ค่ารักษาพยาบาล OPD</t>
  </si>
  <si>
    <t>1000-019361</t>
  </si>
  <si>
    <t>64ZPV00010</t>
  </si>
  <si>
    <t>64ZPV00010 นายปริญัติ ลิมปิทีปราการ เบิกจ่ายเงินสวัสดิการ ค่ารักษาพยาบาลOPD</t>
  </si>
  <si>
    <t>1000-019362</t>
  </si>
  <si>
    <t>64ZPV00011</t>
  </si>
  <si>
    <t>64ZPV00011 นางสาวจารุกิตติ์ กนกจรส เบิกจ่ยเงินสวัสดิการ ค่ารักษาพยาบาล OPD</t>
  </si>
  <si>
    <t>1000-019690</t>
  </si>
  <si>
    <t>64ZPV00012</t>
  </si>
  <si>
    <t>64ZPV00012 นางสาวนันทกานท์ ทิพย์เนตร ค่ารักษาพยาบาล OPD (สามี)</t>
  </si>
  <si>
    <t>1000-019691</t>
  </si>
  <si>
    <t>64ZPV00013</t>
  </si>
  <si>
    <t>64ZPV00013 นาย ณภัทร สัตยุตม์ ค่าทันตกรรม</t>
  </si>
  <si>
    <t>1000-019692</t>
  </si>
  <si>
    <t>64ZPV00014</t>
  </si>
  <si>
    <t>64ZPV00014 นางสาวมนัญญา ชูพยัคฆ์ ค่าทันตกรรม (บุตร)</t>
  </si>
  <si>
    <t>1000-019693</t>
  </si>
  <si>
    <t>64ZPV00015</t>
  </si>
  <si>
    <t>64ZPV00015 นางสาวรัตน์ศิมา ผิวพรรณ ค่ารักษาพยาบาล OPD</t>
  </si>
  <si>
    <t>1000-019694</t>
  </si>
  <si>
    <t>64ZPV00016</t>
  </si>
  <si>
    <t>64ZPV00016 นางสาวอรอนงค์ ทวีปรีดา ค่ารักษาพยาบาล OPD</t>
  </si>
  <si>
    <t>1000-019695</t>
  </si>
  <si>
    <t>64ZPV00017</t>
  </si>
  <si>
    <t>64ZPV00017 นางสาวอรอนงค์ ทวีปรีดา ค่ารักษาพยาบาล OPD</t>
  </si>
  <si>
    <t>1000-020035</t>
  </si>
  <si>
    <t>64ZPV00018</t>
  </si>
  <si>
    <t>64ZPV00018 นางสาวกิติพร ทัพศาสตร์ ค่ารักษาพยาบาล OPD</t>
  </si>
  <si>
    <t>1000-020036</t>
  </si>
  <si>
    <t>64ZPV00019</t>
  </si>
  <si>
    <t>64ZPV00019 นางสาวศรีประภา แก้วคันโท ค่าคอนแทคเลนส์</t>
  </si>
  <si>
    <t>1000-020038</t>
  </si>
  <si>
    <t>64ZPV00020</t>
  </si>
  <si>
    <t>64ZPV00020 นางสาวนันทกานท์ ทิพย์เนตร ค่ารักษาพยาบาล OPD</t>
  </si>
  <si>
    <t>1000-020039</t>
  </si>
  <si>
    <t>64ZPV00021</t>
  </si>
  <si>
    <t>64ZPV00021 นายชนาพิพัฒน์ เด่นนิติรัตน์ ค่ารักษาพยาบาล OPD</t>
  </si>
  <si>
    <t>1000-020040</t>
  </si>
  <si>
    <t>64ZPV00022</t>
  </si>
  <si>
    <t>64ZPV00022 นางสาวกนิษฐา คุณาวิศรุต ค่าทันตกรรม มารดา</t>
  </si>
  <si>
    <t>1000-020042</t>
  </si>
  <si>
    <t>64ZPV00023</t>
  </si>
  <si>
    <t>64ZPV00023 บริษัท เอไอเอ จำกัด ค่าเบี้ยประกันชีวิตฯ สำหรับพนักงานลูกจ้างที่เข้างานกลางปี 2563 (นอกแผนหลัก)</t>
  </si>
  <si>
    <t>21010201-Z-------</t>
  </si>
  <si>
    <t>1000-020094</t>
  </si>
  <si>
    <t>64ZPV00024</t>
  </si>
  <si>
    <t>64ZPV00024 นายกำพล ศรีมหาโพธิ์ ค่าคอนแทคเลนส์</t>
  </si>
  <si>
    <t>1000-020452</t>
  </si>
  <si>
    <t>64ZPV00025</t>
  </si>
  <si>
    <t>64ZPV00025 นายไกรยส ภัทราวาท ค่ารักษาพยาบาล OPD</t>
  </si>
  <si>
    <t>1000-020453</t>
  </si>
  <si>
    <t>64ZPV00026</t>
  </si>
  <si>
    <t>64ZPV00026 นางสาวจินต์ภาณี สุขวัฒโน ค่าหนังสือวิชาสุดท้ายที่มหาวิทยาลัยไม่ได้สอน</t>
  </si>
  <si>
    <t>1000-020454</t>
  </si>
  <si>
    <t>64ZPV00027</t>
  </si>
  <si>
    <t>64ZPV00027 นางสาวอัญชลี สิทธิกุลธร ค่ารักษาพยาบาล OPD</t>
  </si>
  <si>
    <t>1000-020455</t>
  </si>
  <si>
    <t>64ZPV00028</t>
  </si>
  <si>
    <t>64ZPV00028 นางสาวอรอนงค์ ทวีปรีดา ค่ารักษาพยาบาล OPD</t>
  </si>
  <si>
    <t>1000-020456</t>
  </si>
  <si>
    <t>64ZPV00029</t>
  </si>
  <si>
    <t>64ZPV00029 นางสาวจารุกิตติ์ กนกจรส ค่าทันตกรรม</t>
  </si>
  <si>
    <t>1000-020457</t>
  </si>
  <si>
    <t>64ZPV00030</t>
  </si>
  <si>
    <t>64ZPV00030 นางสาวอัญชลี สิทธิกุลธร ค่ารักษาพยาบาล OPD</t>
  </si>
  <si>
    <t>1000-020458</t>
  </si>
  <si>
    <t>64ZPV00031</t>
  </si>
  <si>
    <t>64ZPV00031 นางสาวอัญชลี สิทธิกุลธร ค่ารักษาพยาบาล OPD</t>
  </si>
  <si>
    <t>1000-020461</t>
  </si>
  <si>
    <t>64ZPV00032</t>
  </si>
  <si>
    <t>64ZPV00032 นางสาวกวิตา พร้อมเพราะ ค่ารักษาพยาบาล OPD</t>
  </si>
  <si>
    <t>1000-020462</t>
  </si>
  <si>
    <t>64ZPV00033</t>
  </si>
  <si>
    <t>64ZPV00033 นางสาวอรอนงค์ ทวีปรีดา ค่าสมาชิกโยคะ</t>
  </si>
  <si>
    <t>1000-020463</t>
  </si>
  <si>
    <t>64ZPV00034</t>
  </si>
  <si>
    <t>64ZPV00034 นางสาวจารุกิตติ์ กนกจรส ค่าทันตกรรม</t>
  </si>
  <si>
    <t>1000-020464</t>
  </si>
  <si>
    <t>64ZPV00035</t>
  </si>
  <si>
    <t>64ZPV00035 นางสาวปริศนา ลาเหล่า ค่ารักษาพยาบาล OPD</t>
  </si>
  <si>
    <t>1000-020465</t>
  </si>
  <si>
    <t>64ZPV00036</t>
  </si>
  <si>
    <t>64ZPV00036 นายไกรยส ภัทราวาท ค่ารักษาพยาบาล OPD</t>
  </si>
  <si>
    <t>1000-020645</t>
  </si>
  <si>
    <t>64ZPV00037</t>
  </si>
  <si>
    <t>64ZPV00037 นางสาวรังสิมา ลิ้มเลิศพาณิชย์ ค่าอุปกรณ์ออกกำลังกายและค่าหนังสือเรียนเพิ่มเติม</t>
  </si>
  <si>
    <t>1000-020647</t>
  </si>
  <si>
    <t>64ZPV00038</t>
  </si>
  <si>
    <t>64ZPV00038 นางสาวอัญชลี สิทธิกุลธร ค่ารักษาพยาบาล OPD</t>
  </si>
  <si>
    <t>1000-020648</t>
  </si>
  <si>
    <t>64ZPV00039</t>
  </si>
  <si>
    <t>64ZPV00039 นางสาวอรอนงค์ ทวีปรีดา ค่าชุดออกกำลังกาย</t>
  </si>
  <si>
    <t>1000-020651</t>
  </si>
  <si>
    <t>64ZPV00040</t>
  </si>
  <si>
    <t>64ZPV00040 นายจีรศักดิ์ กาสรศิริ ค่ารองเท้ากีฬา</t>
  </si>
  <si>
    <t>1000-020652</t>
  </si>
  <si>
    <t>64ZPV00041</t>
  </si>
  <si>
    <t>64ZPV00041 นายไกรยส ภัทราวาท ค่ารักษาพยาบาล OPD</t>
  </si>
  <si>
    <t>1000-020653</t>
  </si>
  <si>
    <t>64ZPV00042</t>
  </si>
  <si>
    <t>64ZPV00042 นางสาวรังสิมา ลิ้มเลิศพาณิชย์ ค่าตัดแว่นสายตา</t>
  </si>
  <si>
    <t>1000-020654</t>
  </si>
  <si>
    <t>64ZPV00043</t>
  </si>
  <si>
    <t>64ZPV00043 นางพัชชาลินี จันทรี ค่าชุดและอุปกรณ์ออกกำลังกาย</t>
  </si>
  <si>
    <t>1000-020656</t>
  </si>
  <si>
    <t>64ZPV00044</t>
  </si>
  <si>
    <t>64ZPV00044 นายอภัสนันท์ เย็นพายัพ ค่าลงทะเบียนเรียน</t>
  </si>
  <si>
    <t>1000-020657</t>
  </si>
  <si>
    <t>64ZPV00045</t>
  </si>
  <si>
    <t>64ZPV00045 นางสาวอัญชลี สิทธิกุลธร ค่ารักษาพยาบาล OPD</t>
  </si>
  <si>
    <t>1000-020658</t>
  </si>
  <si>
    <t>64ZPV00046</t>
  </si>
  <si>
    <t>64ZPV00046 นางสาวอัญชลี สิทธิกุลธร ค่ารักษาพยาบาล OPD</t>
  </si>
  <si>
    <t>1000-020659</t>
  </si>
  <si>
    <t>64ZPV00047</t>
  </si>
  <si>
    <t xml:space="preserve">64ZPV00047 นางสาวศุภมาส ตรีพงษ์พันธ์ ค่ารักษาพยาบาล OPD	</t>
  </si>
  <si>
    <t>1000-020992</t>
  </si>
  <si>
    <t>64ZPV00048</t>
  </si>
  <si>
    <t>64ZPV00048 64PE000164 นางโสฬวี คงวัฒน์ (เจ้าหนี้อื่น) ค่าใช้จ่ายสนับสนุนกิจกรรม Community Day</t>
  </si>
  <si>
    <t>1000-020993</t>
  </si>
  <si>
    <t>64ZPV00049</t>
  </si>
  <si>
    <t>64ZPV00049 64PE000165 นางสาวกวิตา พร้อมเพราะ ค่ารักษาพยาบาล OPD</t>
  </si>
  <si>
    <t>1000-020994</t>
  </si>
  <si>
    <t>64ZPV00050</t>
  </si>
  <si>
    <t>64ZPV00050 64PE000167 น.ส.นิสา แก้วแกมทอง ค่ารักษาพยาบาล OPD</t>
  </si>
  <si>
    <t>1000-020995</t>
  </si>
  <si>
    <t>64ZPV00051</t>
  </si>
  <si>
    <t>64ZPV00051 64PE000166 นางสาวกนิษฐา คุณาวิศรุต ค่าสมาชิกโยคะ</t>
  </si>
  <si>
    <t>1000-021009</t>
  </si>
  <si>
    <t>64ZPV00052</t>
  </si>
  <si>
    <t>64ZPV00052 64PE000168 นายจีรศักดิ์ กาสรศิริ ค่ารองเท้ากีฬา</t>
  </si>
  <si>
    <t>1000-021010</t>
  </si>
  <si>
    <t>64ZPV00053</t>
  </si>
  <si>
    <t>64ZPV00053 64PE000170 นางสาวปริศนา ลาเหล่า ค่าวัคซีน</t>
  </si>
  <si>
    <t>1000-021011</t>
  </si>
  <si>
    <t>64ZPV00054</t>
  </si>
  <si>
    <t>64ZPV00054 64PE000169 นางสาวปริศนา ลาเหล่า ค่าลงทะเบียนเรียนเสริม</t>
  </si>
  <si>
    <t>1000-021012</t>
  </si>
  <si>
    <t>64ZPV00055</t>
  </si>
  <si>
    <t>64ZPV00055 64PE000172 นายกำพล ศรีมหาโพธิ์ ค่าอุปกรณ์ออกกำลังกาย</t>
  </si>
  <si>
    <t>1000-021013</t>
  </si>
  <si>
    <t>64ZPV00056</t>
  </si>
  <si>
    <t>64ZPV00056 64PE000171 นางสาวณัฐวจี เขียวลือ ค่าอุปกรณ์ออกกำลังกาย</t>
  </si>
  <si>
    <t>1000-021198</t>
  </si>
  <si>
    <t>64ZPV00057</t>
  </si>
  <si>
    <t>64ZPV00057 PO63001025-1/2 บริษัท เอไอเอ จำกัด โครงการจัดทำประกันชีวิต ประกันสุขภาพ และประกันอุบัติเหตุกลุ่ม -แผน 1 จำนวน 70 คน - แผน 2 จำนวน 1 คน (เบิกจ่ายตามจริง)</t>
  </si>
  <si>
    <t>1000-021199</t>
  </si>
  <si>
    <t>64ZPV00058</t>
  </si>
  <si>
    <t>64ZPV00058 64PE000193 นางสาวจารุกิตติ์ กนกจรส ค่ารักษาพยาบาล OPD</t>
  </si>
  <si>
    <t>1000-021200</t>
  </si>
  <si>
    <t>64ZPV00059</t>
  </si>
  <si>
    <t>64ZPV00059  นางสาวอรอนงค์ ทวีปรีดา ค่ารักษาพยาบาล OPD</t>
  </si>
  <si>
    <t>1000-021201</t>
  </si>
  <si>
    <t>64ZPV00060</t>
  </si>
  <si>
    <t>64ZPV00060 นางสาวอรอนงค์ ทวีปรีดา ค่ารักษาพยาบาล OPD</t>
  </si>
  <si>
    <t>1000-021202</t>
  </si>
  <si>
    <t>64ZPV00061</t>
  </si>
  <si>
    <t>64ZPV00061 64PE000190 นายไกรยส ภัทราวาท ค่ารักษาพยาบาล OPD</t>
  </si>
  <si>
    <t>1000-021203</t>
  </si>
  <si>
    <t>64ZPV00062</t>
  </si>
  <si>
    <t>64ZPV00062 นางสาวกวิตา พร้อมเพราะ ค่าสมาชิกโยคะ</t>
  </si>
  <si>
    <t>1000-021204</t>
  </si>
  <si>
    <t>64ZPV00063</t>
  </si>
  <si>
    <t>64ZPV00063 นางสาวณหฤทัย วราพงษ์พิพัฒน์ ค่ารักษาพยาบาล OPD</t>
  </si>
  <si>
    <t>1000-021205</t>
  </si>
  <si>
    <t>64ZPV00064</t>
  </si>
  <si>
    <t>64ZPV00064 นายไกรยส ภัทราวาท เงินเพื่อการศึกษา</t>
  </si>
  <si>
    <t>1000-021206</t>
  </si>
  <si>
    <t>64ZPV00065</t>
  </si>
  <si>
    <t>64ZPV00065 นางสาวณหฤทัย วราพงษ์พิพัฒน์ ค่ารักษาพยาบาล OPD</t>
  </si>
  <si>
    <t>1000-021636</t>
  </si>
  <si>
    <t>64ZPV00066</t>
  </si>
  <si>
    <t>64ZPV00066 นางสาวรัตน์ศิมา ผิวพรรณ ค่าสมาชิกการกีฬาแห่งประเทศไทย</t>
  </si>
  <si>
    <t>1000-021639</t>
  </si>
  <si>
    <t>64ZPV00067</t>
  </si>
  <si>
    <t>64ZPV00067 นางสาวเกษร เรืองแก้ว ค่าอุปกรณ์ออกกำลังกาย</t>
  </si>
  <si>
    <t>1000-021642</t>
  </si>
  <si>
    <t>64ZPV00068</t>
  </si>
  <si>
    <t>64ZPV00068 นางสาวศุภมาส ตรีพงษ์พันธ์ ค่ารักษาพยาบาล OPD</t>
  </si>
  <si>
    <t>1000-021644</t>
  </si>
  <si>
    <t>64ZPV00069</t>
  </si>
  <si>
    <t>64ZPV00069 นางสาววัชรี กิจพิทักษ์ ค่าตัดแว่นสายตา</t>
  </si>
  <si>
    <t>1000-021645</t>
  </si>
  <si>
    <t>64ZPV00070</t>
  </si>
  <si>
    <t>64ZPV00070 นางสาวกชกร ดิษเจริญ ค่าทันตกรรม</t>
  </si>
  <si>
    <t>1000-021646</t>
  </si>
  <si>
    <t>64ZPV00071</t>
  </si>
  <si>
    <t>64ZPV00071 นางสาวรัตน์ศิมา ผิวพรรณ ค่ารองเท้าออกกำลังกาย</t>
  </si>
  <si>
    <t>1000-021647</t>
  </si>
  <si>
    <t>64ZPV00072</t>
  </si>
  <si>
    <t>64ZPV00072 นายกำพล ศรีมหาโพธิ์ ค่าคอนแทคเลนส์</t>
  </si>
  <si>
    <t>1000-021903</t>
  </si>
  <si>
    <t>64ZPV00073</t>
  </si>
  <si>
    <t>64ZPV00073 นางพัชชาลินี จันทรี ค่ารักษาพยาบาล OPD</t>
  </si>
  <si>
    <t>1000-021904</t>
  </si>
  <si>
    <t>64ZPV00074</t>
  </si>
  <si>
    <t>64ZPV00074 นางสาวนันทกานท์ ทิพย์เนตร ค่ารักษาพยาบาล OPD</t>
  </si>
  <si>
    <t>1000-021905</t>
  </si>
  <si>
    <t>64ZPV00075</t>
  </si>
  <si>
    <t>64ZPV00075 นางสาวกชกร ดิษเจริญ ค่ารักษาพยาบาล OPD</t>
  </si>
  <si>
    <t>1000-021906</t>
  </si>
  <si>
    <t>64ZPV00076</t>
  </si>
  <si>
    <t>64ZPV00076 นางสาววนิดา คุณรอด ค่าตัดแว่นสายตา</t>
  </si>
  <si>
    <t>1000-021909</t>
  </si>
  <si>
    <t>64ZPV00077</t>
  </si>
  <si>
    <t>64ZPV00077 นางสาวกุลธิดา ทรัพย์ไพศาล ค่ารักษาพยาบาล OPD</t>
  </si>
  <si>
    <t>1000-021910</t>
  </si>
  <si>
    <t>64ZPV00078</t>
  </si>
  <si>
    <t>64ZPV00078 นางสาวกวิตา พร้อมเพราะ ค่ารักษาพยาบาล OPD</t>
  </si>
  <si>
    <t>1000-021911</t>
  </si>
  <si>
    <t>64ZPV00079</t>
  </si>
  <si>
    <t>64ZPV00079 นางสาวรักชนก กลิ่นเจริญ ค่ารักษาพยาบาล OPD</t>
  </si>
  <si>
    <t>1000-021912</t>
  </si>
  <si>
    <t>64ZPV00080</t>
  </si>
  <si>
    <t>64ZPV00080 นางสาวจันทนา นุชพงษ์ ค่าแว่นสายตา</t>
  </si>
  <si>
    <t>1000-021914</t>
  </si>
  <si>
    <t>64ZPV00081</t>
  </si>
  <si>
    <t>64ZPV00081 นางสาวจารุกิตติ์ กนกจรส ค่ารักษาพยาบาล OPD</t>
  </si>
  <si>
    <t>1000-022126</t>
  </si>
  <si>
    <t>64ZPV00082</t>
  </si>
  <si>
    <t>64ZPV00082 นายอภัสนันท์ เย็นพายัพ ค่าทันตกรรม (มารดา)</t>
  </si>
  <si>
    <t>1000-022127</t>
  </si>
  <si>
    <t>64ZPV00083</t>
  </si>
  <si>
    <t>64ZPV00083 นางสาวนันทกานท์ ทิพย์เนตร ค่ารักษาพยาบาล OPD (บิดา)</t>
  </si>
  <si>
    <t>1000-022128</t>
  </si>
  <si>
    <t>64ZPV00084</t>
  </si>
  <si>
    <t>64ZPV00084 นายปวิทย์ พรศิริพิทยาธร ค่ารักษาพยาบาล IPD</t>
  </si>
  <si>
    <t>1000-022129</t>
  </si>
  <si>
    <t>64ZPV00085</t>
  </si>
  <si>
    <t>64ZPV00085 นางสาวนันทกานท์ ทิพย์เนตร ค่าธรรมเนียมการศึกษา (บุตร)</t>
  </si>
  <si>
    <t>1000-022130</t>
  </si>
  <si>
    <t>64ZPV00086</t>
  </si>
  <si>
    <t>64ZPV00086 นางสาวกมลวรรณ พลับจีน ค่าแว่นสายตา</t>
  </si>
  <si>
    <t>1000-022131</t>
  </si>
  <si>
    <t>64ZPV00087</t>
  </si>
  <si>
    <t>64ZPV00087 นายวิระพงค์ ใจห้าว ค่าเสื้อผ้าและอุปกรณ์ออกกำลังกาย</t>
  </si>
  <si>
    <t>1000-022132</t>
  </si>
  <si>
    <t>64ZPV00088</t>
  </si>
  <si>
    <t>64ZPV00088 นางสาวศุภมาส ตรีพงษ์พันธ์ ค่ารักษาพยาบาล OPD</t>
  </si>
  <si>
    <t>1000-022134</t>
  </si>
  <si>
    <t>64ZPV00089</t>
  </si>
  <si>
    <t>64ZPV00089 นางสาวกนิษฐา คุณาวิศรุต ค่ารักษาพยาบาล OPD</t>
  </si>
  <si>
    <t>1000-022143</t>
  </si>
  <si>
    <t>64ZPV00090</t>
  </si>
  <si>
    <t>64ZPV00090 นางสาวรัตน์ศิมา ผิวพรรณ ค่ารักษาพยาบาล OPD</t>
  </si>
  <si>
    <t>1000-022144</t>
  </si>
  <si>
    <t>64ZPV00091</t>
  </si>
  <si>
    <t>64ZPV00091 นางสาวจารุกิตติ์ กนกจรส ค่ารักษาพยาบาล OPD</t>
  </si>
  <si>
    <t>1000-022145</t>
  </si>
  <si>
    <t>64ZPV00092</t>
  </si>
  <si>
    <t>64ZPV00092 นางสาวกนิษฐา คุณาวิศรุต ค่ารักษาพยาบาล OPD</t>
  </si>
  <si>
    <t>1000-022146</t>
  </si>
  <si>
    <t>64ZPV00093</t>
  </si>
  <si>
    <t>64ZPV00093 นางสาวอัญชลี สิทธิกุลธร ค่ารักษาพยาบาล OPD</t>
  </si>
  <si>
    <t>1000-022147</t>
  </si>
  <si>
    <t>64ZPV00094</t>
  </si>
  <si>
    <t>64ZPV00094 นางสาวอัญชลี สิทธิกุลธร ค่ารักษาพยาบาล OPD</t>
  </si>
  <si>
    <t>1000-022148</t>
  </si>
  <si>
    <t>64ZPV00095</t>
  </si>
  <si>
    <t>64ZPV00095 นางสาวอัญชลี สิทธิกุลธร ค่ารักษาพยาบาล OPD</t>
  </si>
  <si>
    <t>1000-022149</t>
  </si>
  <si>
    <t>64ZPV00096</t>
  </si>
  <si>
    <t>64ZPV00096 นางสาวอัญชลี สิทธิกุลธร ค่ารักษาพยาบาล OPD</t>
  </si>
  <si>
    <t>1000-022150</t>
  </si>
  <si>
    <t>64ZPV00097</t>
  </si>
  <si>
    <t>64ZPV00097 นางสาวอัญชลี สิทธิกุลธร ค่ารักษาพยาบาล OPD</t>
  </si>
  <si>
    <t>1000-022151</t>
  </si>
  <si>
    <t>64ZPV00098</t>
  </si>
  <si>
    <t>64ZPV00098 นางสาวอัญชลี สิทธิกุลธร ค่ารักษาพยาบาล OPD</t>
  </si>
  <si>
    <t>1000-022152</t>
  </si>
  <si>
    <t>64ZPV00099</t>
  </si>
  <si>
    <t>64ZPV00099 นางสาวอารี อิ่มสมบัติ ค่ารักษาพยาบาล OPD</t>
  </si>
  <si>
    <t>1000-022153</t>
  </si>
  <si>
    <t>64ZPV00100</t>
  </si>
  <si>
    <t>64ZPV00100 นางสาวอารี อิ่มสมบัติ ค่ารักษาพยาบาล OPD</t>
  </si>
  <si>
    <t>1000-022378</t>
  </si>
  <si>
    <t>64ZPV00101</t>
  </si>
  <si>
    <t>64ZPV00101 นายปวิทย์ พรศิริพิทยาธร ค่าตัดแว่นสายตา</t>
  </si>
  <si>
    <t>1000-022380</t>
  </si>
  <si>
    <t>64ZPV00102</t>
  </si>
  <si>
    <t>64ZPV00102 นางสาวชนกพรรณ วรดิลก ค่ารักษาพยาบาล OPD</t>
  </si>
  <si>
    <t>1000-022381</t>
  </si>
  <si>
    <t>64ZPV00103</t>
  </si>
  <si>
    <t>64ZPV00103 นางสาวชนกพรรณ วรดิลก ค่ารักษาพยาบาล OPD</t>
  </si>
  <si>
    <t>1000-022382</t>
  </si>
  <si>
    <t>64ZPV00104</t>
  </si>
  <si>
    <t>64ZPV00104 นางสาวชนกพรรณ วรดิลก ค่ารักษาพยาบาล OPD</t>
  </si>
  <si>
    <t>1000-022383</t>
  </si>
  <si>
    <t>64ZPV00105</t>
  </si>
  <si>
    <t>64ZPV00105 นายไกรยส ภัทราวาท ค่ารักษาพยาบาล OPD</t>
  </si>
  <si>
    <t>1000-022384</t>
  </si>
  <si>
    <t>64ZPV00106</t>
  </si>
  <si>
    <t>64ZPV00106 นางสาวจินต์ภาณี สุขวัฒโน ค่ารักษาพยาบาล OPD</t>
  </si>
  <si>
    <t>1000-022390</t>
  </si>
  <si>
    <t>64ZPV00107</t>
  </si>
  <si>
    <t>64ZPV00107 นางสาวรักชนก กลิ่นเจริญ ค่าแว่นสายตา</t>
  </si>
  <si>
    <t>1000-022630</t>
  </si>
  <si>
    <t>64ZPV00108</t>
  </si>
  <si>
    <t>64ZPV00108 งบ Z คืนงบ C</t>
  </si>
  <si>
    <t>1000-022718</t>
  </si>
  <si>
    <t>64ZPV00109</t>
  </si>
  <si>
    <t>64ZPV00109 นางสาวณหฤทัย วราพงษ์พิพัฒน์ ค่าทันตกรรม</t>
  </si>
  <si>
    <t>1000-022719</t>
  </si>
  <si>
    <t>64ZPV00110</t>
  </si>
  <si>
    <t>64ZPV00110 นางสาวกุลธิดา ทรัพย์ไพศาล ค่ารักษาพยาบาล OPD</t>
  </si>
  <si>
    <t>1000-022725</t>
  </si>
  <si>
    <t>64ZPV00111</t>
  </si>
  <si>
    <t>64ZPV00111 นางสาวเกษร เรืองแก้ว ค่ารักษาพยาบาล OPD (บิดา)</t>
  </si>
  <si>
    <t>1000-022727</t>
  </si>
  <si>
    <t>64ZPV00112</t>
  </si>
  <si>
    <t>64ZPV00112 นายวรุฒ เลิศศราวุธ ค่ารักษาพยาบาล OPD (มารดา)</t>
  </si>
  <si>
    <t>1000-022728</t>
  </si>
  <si>
    <t>64ZPV00113</t>
  </si>
  <si>
    <t>64ZPV00113 นางสาวเกษร เรืองแก้ว ค่ารักษาพยาบาล OPD (บิดา)</t>
  </si>
  <si>
    <t>1000-022729</t>
  </si>
  <si>
    <t>64ZPV00114</t>
  </si>
  <si>
    <t>64ZPV00114 นางสาวเกษร เรืองแก้ว ค่ารักษาพยาบาล OPD (บิดา)</t>
  </si>
  <si>
    <t>1000-022731</t>
  </si>
  <si>
    <t>64ZPV00115</t>
  </si>
  <si>
    <t>64ZPV00115 นางสาวกุลธิดา ทรัพย์ไพศาล ค่ารักษาพยาบาล OPD</t>
  </si>
  <si>
    <t>1000-022732</t>
  </si>
  <si>
    <t>64ZPV00116</t>
  </si>
  <si>
    <t>64ZPV00116 นางสาวกิติพร ทัพศาสตร์ ค่ารักษาพยาบาล OPD</t>
  </si>
  <si>
    <t>1000-022733</t>
  </si>
  <si>
    <t>64ZPV00117</t>
  </si>
  <si>
    <t>64ZPV00117 นางสาวชนกพรรณ วรดิลก ค่ารักษาพยาบาล OPD</t>
  </si>
  <si>
    <t>1000-022734</t>
  </si>
  <si>
    <t>64ZPV00118</t>
  </si>
  <si>
    <t>64ZPV00118 นาย ณภัทร สัตยุตม์ ค่าทันตกรรม</t>
  </si>
  <si>
    <t>1000-022736</t>
  </si>
  <si>
    <t>64ZPV00119</t>
  </si>
  <si>
    <t>64ZPV00119 นางสาวรังสิมา ลิ้มเลิศพาณิชย์ ค่าอุปกรณ์ออกกำลังกาย</t>
  </si>
  <si>
    <t>1000-022737</t>
  </si>
  <si>
    <t>64ZPV00120</t>
  </si>
  <si>
    <t>64ZPV00120 นางสาวศิรี จงดี ค่าแว่นสายตา</t>
  </si>
  <si>
    <t>1000-022738</t>
  </si>
  <si>
    <t>64ZPV00121</t>
  </si>
  <si>
    <t>64ZPV00121 นางสาวศิรี จงดี ค่ารักษาพยาบาล OPD</t>
  </si>
  <si>
    <t>1000-022739</t>
  </si>
  <si>
    <t>64ZPV00122</t>
  </si>
  <si>
    <t>64ZPV00122 นางสาวณหฤทัย วราพงษ์พิพัฒน์ ค่าทันตกรรม</t>
  </si>
  <si>
    <t>1000-022741</t>
  </si>
  <si>
    <t>64ZPV00123</t>
  </si>
  <si>
    <t>64ZPV00123 นางสาวณหฤทัย วราพงษ์พิพัฒน์ ค่ารักษาพยาบาล OPD</t>
  </si>
  <si>
    <t>1000-022742</t>
  </si>
  <si>
    <t>64ZPV00124</t>
  </si>
  <si>
    <t>64ZPV00124 นางสาวณหฤทัย วราพงษ์พิพัฒน์ ค่ารักษาพยาบาล OPD</t>
  </si>
  <si>
    <t>1000-022743</t>
  </si>
  <si>
    <t>64ZPV00125</t>
  </si>
  <si>
    <t>64ZPV00125 นางสาวณหฤทัย วราพงษ์พิพัฒน์ ค่ารักษาพยาบาล OPD</t>
  </si>
  <si>
    <t>1000-022744</t>
  </si>
  <si>
    <t>64ZPV00126</t>
  </si>
  <si>
    <t>64ZPV00126 นางสาวปริศนา ลาเหล่า ค่าตัดแว่นสายตา</t>
  </si>
  <si>
    <t>1000-022745</t>
  </si>
  <si>
    <t>64ZPV00127</t>
  </si>
  <si>
    <t>64ZPV00127 นายไกรยส ภัทราวาท ค่าคอร์สเรียนเพิ่มเติม</t>
  </si>
  <si>
    <t>1000-022746</t>
  </si>
  <si>
    <t>64ZPV00128</t>
  </si>
  <si>
    <t>64ZPV00128 นางสาวจินต์ภาณี สุขวัฒโน ค่ารักษาพยาบาล OPD</t>
  </si>
  <si>
    <t>1000-022748</t>
  </si>
  <si>
    <t>64ZPV00129</t>
  </si>
  <si>
    <t>64ZPV00129 นางสาวจินต์ภาณี สุขวัฒโน ค่ารักษาพยาบาล OPD</t>
  </si>
  <si>
    <t>1000-022749</t>
  </si>
  <si>
    <t>64ZPV00130</t>
  </si>
  <si>
    <t>64ZPV00130 นางสาวรัตน์ศิมา ผิวพรรณ ค่าอุปกรณ์ออกกำลังกาย</t>
  </si>
  <si>
    <t>1000-022750</t>
  </si>
  <si>
    <t>64ZPV00131</t>
  </si>
  <si>
    <t>64ZPV00131 นางสาววัชรี กิจพิทักษ์ ค่าสเก็ตบอร์ด</t>
  </si>
  <si>
    <t>1000-022776</t>
  </si>
  <si>
    <t>64ZPV00132</t>
  </si>
  <si>
    <t>64ZPV00132 น.ส.นิสา แก้วแกมทอง ค่ารักษาพยาบาล OPD</t>
  </si>
  <si>
    <t>1000-023187</t>
  </si>
  <si>
    <t>64ZPV04-00001</t>
  </si>
  <si>
    <t>64ZPV04-00001 นางสาวกนิษฐา คุณาวิศรุต ค่ารักษาพยาบาล OPD</t>
  </si>
  <si>
    <t>1000-023188</t>
  </si>
  <si>
    <t>64ZPV04-00002</t>
  </si>
  <si>
    <t>64ZPV04-00002 นางสาวกนิษฐา คุณาวิศรุต ค่าอุปกรณ์กีฬา</t>
  </si>
  <si>
    <t>1000-023189</t>
  </si>
  <si>
    <t>64ZPV04-00003</t>
  </si>
  <si>
    <t>64ZPV04-00003 นางสาวกนิษฐา คุณาวิศรุต ค่ารักษาพยาบาล OPD</t>
  </si>
  <si>
    <t>1000-023190</t>
  </si>
  <si>
    <t>64ZPV04-00004</t>
  </si>
  <si>
    <t>64ZPV04-00004 นายวรุฒ เลิศศราวุธ ค่าตัดแว่นสายตา</t>
  </si>
  <si>
    <t>1000-023205</t>
  </si>
  <si>
    <t>64ZPV04-00005</t>
  </si>
  <si>
    <t>64ZPV04-00005 นางสาวณหฤทัย วราพงษ์พิพัฒน์ ค่ารักษาพยาบาล OPD</t>
  </si>
  <si>
    <t>1000-023207</t>
  </si>
  <si>
    <t>64ZPV04-00006</t>
  </si>
  <si>
    <t>64ZPV04-00006 นางสาวเกษร เรืองแก้ว ค่าแว่นสายตา</t>
  </si>
  <si>
    <t>1000-023209</t>
  </si>
  <si>
    <t>64ZPV04-00007</t>
  </si>
  <si>
    <t>64ZPV04-00007 นางสาวเกษร เรืองแก้ว ค่าอุปกรณ์ออกกำลังกาย</t>
  </si>
  <si>
    <t>1000-023212</t>
  </si>
  <si>
    <t>64ZPV04-00008</t>
  </si>
  <si>
    <t>64ZPV04-00008 นางสาวจารุกิตติ์ กนกจรส ค่าทันตกรรม</t>
  </si>
  <si>
    <t>1000-023213</t>
  </si>
  <si>
    <t>64ZPV04-00009</t>
  </si>
  <si>
    <t xml:space="preserve">64ZPV04-00009 นางสาวนันทกานท์ ทิพย์เนตร ค่ารักษาพยาบาล OPD คู่สมรส	</t>
  </si>
  <si>
    <t>1000-023214</t>
  </si>
  <si>
    <t>64ZPV04-00010</t>
  </si>
  <si>
    <t>64ZPV04-00010 นางสาวนันทกานท์ ทิพย์เนตร ค่ารักษาพยาบาล OPD บิดา</t>
  </si>
  <si>
    <t>1000-023215</t>
  </si>
  <si>
    <t>64ZPV04-00011</t>
  </si>
  <si>
    <t>64ZPV04-00011 นางสาวกวิตา พร้อมเพราะ ค่ารักษาพยาบาล OPD</t>
  </si>
  <si>
    <t>1000-023216</t>
  </si>
  <si>
    <t>64ZPV04-00012</t>
  </si>
  <si>
    <t>64ZPV04-00012 นางสาวจารุกิตติ์ กนกจรส ค่ารักษาพยาบาล OPD</t>
  </si>
  <si>
    <t>1000-023217</t>
  </si>
  <si>
    <t>64ZPV04-00013</t>
  </si>
  <si>
    <t>64ZPV04-00013 นางสาวกวิตา พร้อมเพราะ ค่ารักษาพยาบาล OPD</t>
  </si>
  <si>
    <t>1000-023218</t>
  </si>
  <si>
    <t>64ZPV04-00014</t>
  </si>
  <si>
    <t>64ZPV04-00014 นางสาวรังสิมา ลิ้มเลิศพาณิชย์ ค่าอบรมหลักสูตรการใช้อาวุธปืนพก</t>
  </si>
  <si>
    <t>1000-023219</t>
  </si>
  <si>
    <t>64ZPV04-00015</t>
  </si>
  <si>
    <t>64ZPV04-00015 นางสาวณหฤทัย วราพงษ์พิพัฒน์ ค่ารักษาพยาบาล OPD</t>
  </si>
  <si>
    <t>1000-023220</t>
  </si>
  <si>
    <t>64ZPV04-00016</t>
  </si>
  <si>
    <t>64ZPV04-00016 นางสาวณัฐชา  ก๋องแก้ว ค่าสมาชิกโยคะ</t>
  </si>
  <si>
    <t>1000-023221</t>
  </si>
  <si>
    <t>64ZPV04-00017</t>
  </si>
  <si>
    <t>64ZPV04-00017 นางสาวกนิษฐา คุณาวิศรุต ค่ารักษาพยาบาล OPD</t>
  </si>
  <si>
    <t>1000-023222</t>
  </si>
  <si>
    <t>64ZPV04-00018</t>
  </si>
  <si>
    <t>64ZPV04-00018 นางสาวกนิษฐา คุณาวิศรุต ค่ารักษาพยาบาล OPD</t>
  </si>
  <si>
    <t>1000-023312</t>
  </si>
  <si>
    <t>64ZPV04-00019</t>
  </si>
  <si>
    <t>64ZPV04-00019 นายจีรศักดิ์ กาสรศิริ ค่ารักษาพยาบาล OPD</t>
  </si>
  <si>
    <t>1000-023313</t>
  </si>
  <si>
    <t>64ZPV04-00020</t>
  </si>
  <si>
    <t>64ZPV04-00020 นางสาวอรอนงค์ ทวีปรีดา ค่าชุดออกกำลังกาย</t>
  </si>
  <si>
    <t>1000-023314</t>
  </si>
  <si>
    <t>64ZPV04-00021</t>
  </si>
  <si>
    <t>64ZPV04-00021 นางสาวเกษร เรืองแก้ว ค่ารักษาพยาบาล OPD บิดา</t>
  </si>
  <si>
    <t>1000-023315</t>
  </si>
  <si>
    <t>64ZPV04-00022</t>
  </si>
  <si>
    <t>64ZPV04-00022 นางสาวเกษร เรืองแก้ว ค่ารักษาพยาบาล OPD บิดา</t>
  </si>
  <si>
    <t>1000-023316</t>
  </si>
  <si>
    <t>64ZPV04-00023</t>
  </si>
  <si>
    <t>64ZPV04-00023 นางสาวเกษร เรืองแก้ว ค่ารักษาพยาบาล OPD บิดา</t>
  </si>
  <si>
    <t>1000-023318</t>
  </si>
  <si>
    <t>64ZPV04-00024</t>
  </si>
  <si>
    <t>64ZPV04-00024 นางสาวปริศนา ลาเหล่า ค่ารักษาพยาบาล OPD บิดา</t>
  </si>
  <si>
    <t>1000-023319</t>
  </si>
  <si>
    <t>64ZPV04-00025</t>
  </si>
  <si>
    <t>64ZPV04-00025 นางสาวอรอนงค์ ทวีปรีดา ค่ารักษาพยาบาล OPD มารดา</t>
  </si>
  <si>
    <t>1000-023320</t>
  </si>
  <si>
    <t>64ZPV04-00026</t>
  </si>
  <si>
    <t>64ZPV04-00026 นางสาวณัฐวจี เขียวลือ ค่ารักษาพยาบาล OPD</t>
  </si>
  <si>
    <t>1000-023321</t>
  </si>
  <si>
    <t>64ZPV04-00027</t>
  </si>
  <si>
    <t>64ZPV04-00027 นางสาวรักชนก กลิ่นเจริญ ค่ารักษาพยาบาล OPD</t>
  </si>
  <si>
    <t>1000-023322</t>
  </si>
  <si>
    <t>64ZPV04-00028</t>
  </si>
  <si>
    <t>64ZPV04-00028 นางสาวศุภมาส ตรีพงษ์พันธ์ ค่ารักษาพยาบาล OPD</t>
  </si>
  <si>
    <t>1000-023323</t>
  </si>
  <si>
    <t>64ZPV04-00029</t>
  </si>
  <si>
    <t>64ZPV04-00029 นายไกรยส ภัทราวาท ค่ารักษาพยาบาล OPD</t>
  </si>
  <si>
    <t>1000-023325</t>
  </si>
  <si>
    <t>64ZPV04-00030</t>
  </si>
  <si>
    <t>64ZPV04-00030 นายวรุฒ เลิศศราวุธ ค่ารักษาพยาบาล OPD</t>
  </si>
  <si>
    <t>1000-023640</t>
  </si>
  <si>
    <t>64ZPV04-00031</t>
  </si>
  <si>
    <t>64ZPV04-00031 นายวรุฒ เลิศศราวุธ ค่าตัดแว่นสายตา</t>
  </si>
  <si>
    <t>1000-023641</t>
  </si>
  <si>
    <t>64ZPV04-00032</t>
  </si>
  <si>
    <t>64ZPV04-00032 นายวรุฒ เลิศศราวุธ ค่ารักษาพยาบาล OPD (บิดา)</t>
  </si>
  <si>
    <t>1000-023642</t>
  </si>
  <si>
    <t>64ZPV04-00033</t>
  </si>
  <si>
    <t>64ZPV04-00033 นางสาวนันทกานท์ ทิพย์เนตร ค่ารักษาพยาบาล OPD (บุตร)</t>
  </si>
  <si>
    <t>1000-023643</t>
  </si>
  <si>
    <t>64ZPV04-00034</t>
  </si>
  <si>
    <t>64ZPV04-00034 นางสาวกุลธิดา ทรัพย์ไพศาล ค่ารักษาพยาบาล OPD</t>
  </si>
  <si>
    <t>1000-023644</t>
  </si>
  <si>
    <t>64ZPV04-00035</t>
  </si>
  <si>
    <t>64ZPV04-00035 นางสาวกุลธิดา ทรัพย์ไพศาล ค่ารักษาพยาบาล OPD</t>
  </si>
  <si>
    <t>1000-023645</t>
  </si>
  <si>
    <t>64ZPV04-00036</t>
  </si>
  <si>
    <t>64ZPV04-00036 นางสาวณหฤทัย วราพงษ์พิพัฒน์ ค่ารักษาพยาบาล OPD</t>
  </si>
  <si>
    <t>1000-023646</t>
  </si>
  <si>
    <t>64ZPV04-00037</t>
  </si>
  <si>
    <t>64ZPV04-00037 นางสาวณหฤทัย วราพงษ์พิพัฒน์ ค่ารักษาพยาบาล OPD (มารดา)</t>
  </si>
  <si>
    <t>1000-023647</t>
  </si>
  <si>
    <t>64ZPV04-00038</t>
  </si>
  <si>
    <t>64ZPV04-00038 นางสาวปริศนา ลาเหล่า ค่ารักษาพยาบาลIPD</t>
  </si>
  <si>
    <t>1000-023648</t>
  </si>
  <si>
    <t>64ZPV04-00039</t>
  </si>
  <si>
    <t>64ZPV04-00039 นายวรุฒ เลิศศราวุธ ค่ารักษาพยาบาล OPD บิดา</t>
  </si>
  <si>
    <t>1000-023677</t>
  </si>
  <si>
    <t>64ZPV04-00040</t>
  </si>
  <si>
    <t>64ZPV04-00040 นางสาวกุลธิดา ทรัพย์ไพศาล ค่าประกันภัย Covid19 (มารดา)</t>
  </si>
  <si>
    <t>1000-023678</t>
  </si>
  <si>
    <t>64ZPV04-00041</t>
  </si>
  <si>
    <t>64ZPV04-00041 นางสาวกุลธิดา ทรัพย์ไพศาล ค่าประกันภัย(Covid19)</t>
  </si>
  <si>
    <t>1000-023680</t>
  </si>
  <si>
    <t>64ZPV04-00042</t>
  </si>
  <si>
    <t>64ZPV04-00042 นายวรุฒ เลิศศราวุธ ค่ารักษาพยาบาลผู้ป่วยนอก</t>
  </si>
  <si>
    <t>1000-023681</t>
  </si>
  <si>
    <t>64ZPV04-00043</t>
  </si>
  <si>
    <t>64ZPV04-00043 นายวรุฒ เลิศศราวุธ ค่ารักษาพยาบาลOPD</t>
  </si>
  <si>
    <t>1000-023682</t>
  </si>
  <si>
    <t>64ZPV04-00044</t>
  </si>
  <si>
    <t>64ZPV04-00044 นางสาวรินรดา แต่งตั้ง ค่าอุปกรณ์ออกกำลังกาย</t>
  </si>
  <si>
    <t>1000-023684</t>
  </si>
  <si>
    <t>64ZPV04-00045</t>
  </si>
  <si>
    <t>64ZPV04-00045 นางสาวภัคนันท์ ภัทรนาวิก ค่าอุปกรณ์ออกกำลังกาย</t>
  </si>
  <si>
    <t>1000-023852</t>
  </si>
  <si>
    <t>64ZPV04-00046</t>
  </si>
  <si>
    <t>64ZPV04-00046 นายชนาพิพัฒน์ เด่นนิติรัตน์ อุปกรณ์ออกกำลังกาย</t>
  </si>
  <si>
    <t>1000-023853</t>
  </si>
  <si>
    <t>64ZPV04-00047</t>
  </si>
  <si>
    <t>64ZPV04-00047 นายชนาพิพัฒน์ เด่นนิติรัตน์ ค่าประกันภัยไวรัสโคโรน่า (บิดามารดา)</t>
  </si>
  <si>
    <t>1000-023854</t>
  </si>
  <si>
    <t>64ZPV04-00048</t>
  </si>
  <si>
    <t>64ZPV04-00048 นางสาวกนิษฐา คุณาวิศรุต ค่ารักษาพยาบาล OPD</t>
  </si>
  <si>
    <t>1000-023855</t>
  </si>
  <si>
    <t>64ZPV04-00049</t>
  </si>
  <si>
    <t>64ZPV04-00049 นายชนาพิพัฒน์ เด่นนิติรัตน์ ค่าประกันภัยไวรัสโคโรนา 2019</t>
  </si>
  <si>
    <t>1000-023856</t>
  </si>
  <si>
    <t>64ZPV04-00050</t>
  </si>
  <si>
    <t>64ZPV04-00050 นางสาวกนิษฐา คุณาวิศรุต ค่ารักษาพยาบาล OPD</t>
  </si>
  <si>
    <t>1000-023857</t>
  </si>
  <si>
    <t>64ZPV04-00051</t>
  </si>
  <si>
    <t>64ZPV04-00051 นางสาวเปรมฤดี กังวานวงศ์ ค่ารักษาพยาบาล OPD</t>
  </si>
  <si>
    <t>1000-023858</t>
  </si>
  <si>
    <t>64ZPV04-00052</t>
  </si>
  <si>
    <t>64ZPV04-00052 นางสาวเสาวลักษณ์ กมลนาวิน ค่ารักษาพยาบาล OPD (บิดา)</t>
  </si>
  <si>
    <t>1000-023859</t>
  </si>
  <si>
    <t>64ZPV04-00053</t>
  </si>
  <si>
    <t>64ZPV04-00053 นางสาวเสาวลักษณ์ กมลนาวิน ค่ารักษาพยาบาล OPD (บิดา)</t>
  </si>
  <si>
    <t>1000-023860</t>
  </si>
  <si>
    <t>64ZPV04-00054</t>
  </si>
  <si>
    <t>64ZPV04-00054 น.ส.นิสา แก้วแกมทอง ค่ารักษาพยาบาล OPD (บิดา)</t>
  </si>
  <si>
    <t>1000-023861</t>
  </si>
  <si>
    <t>64ZPV04-00055</t>
  </si>
  <si>
    <t>64ZPV04-00055 นางสาวอารี อิ่มสมบัติ ค่าทันตกรรม</t>
  </si>
  <si>
    <t>1000-023862</t>
  </si>
  <si>
    <t>64ZPV04-00056</t>
  </si>
  <si>
    <t>64ZPV04-00056 นาย ณภัทร สัตยุตม์ ค่ารักษาพยาบาล OPD</t>
  </si>
  <si>
    <t>1000-023863</t>
  </si>
  <si>
    <t>64ZPV04-00057</t>
  </si>
  <si>
    <t>64ZPV04-00057 น.ส.นิสา แก้วแกมทอง ค่ารักษาพยาบาล OPD</t>
  </si>
  <si>
    <t>1000-023864</t>
  </si>
  <si>
    <t>64ZPV04-00058</t>
  </si>
  <si>
    <t>64ZPV04-00058 นายวรุฒ เลิศศราวุธ ค่ารักษาพยาบาล OPD (บิดา)</t>
  </si>
  <si>
    <t>1000-023865</t>
  </si>
  <si>
    <t>64ZPV04-00059</t>
  </si>
  <si>
    <t>64ZPV04-00059 นายวรุฒ เลิศศราวุธ ค่ารักษาพยาบาล OPD</t>
  </si>
  <si>
    <t>1000-023866</t>
  </si>
  <si>
    <t>64ZPV04-00060</t>
  </si>
  <si>
    <t>64ZPV04-00060 นาย ณภัทร สัตยุตม์ ค่าหนังสือเพื่อการเรียนรู้</t>
  </si>
  <si>
    <t>1000-023867</t>
  </si>
  <si>
    <t>64ZPV04-00061</t>
  </si>
  <si>
    <t>64ZPV04-00061 นางสาวกนิษฐา คุณาวิศรุต ค่ารักษาพยาบาล OPD</t>
  </si>
  <si>
    <t>1000-023868</t>
  </si>
  <si>
    <t>64ZPV04-00062</t>
  </si>
  <si>
    <t>64ZPV04-00062 นางสาวอารี อิ่มสมบัติ ค่ารักษาพยาบาล OPD (บิดา)</t>
  </si>
  <si>
    <t>1000-024190</t>
  </si>
  <si>
    <t>64ZPV05-00001</t>
  </si>
  <si>
    <t>64ZPV05-00001 นางสาวรัตน์ศิมา ผิวพรรณ ค่ารักษาพยาบาล OPD</t>
  </si>
  <si>
    <t>1000-024191</t>
  </si>
  <si>
    <t>64ZPV05-00002</t>
  </si>
  <si>
    <t>64ZPV05-00002 นายกำพล ศรีมหาโพธิ์ ค่าคอนแทคเลนส์</t>
  </si>
  <si>
    <t>1000-024192</t>
  </si>
  <si>
    <t>64ZPV05-00003</t>
  </si>
  <si>
    <t>64ZPV05-00003 นางสาวเกษร เรืองแก้ว ค่ารักษาพยาบาล OPD บิดา</t>
  </si>
  <si>
    <t>1000-024193</t>
  </si>
  <si>
    <t>64ZPV05-00004</t>
  </si>
  <si>
    <t>64ZPV05-00004 นางสาวเกษร เรืองแก้ว ค่ารักษาพยาบาล OPD บิดา</t>
  </si>
  <si>
    <t>1000-024194</t>
  </si>
  <si>
    <t>64ZPV05-00005</t>
  </si>
  <si>
    <t>64ZPV05-00005 นายชนาพิพัฒน์ เด่นนิติรัตน์ ค่าแว่นสายตา</t>
  </si>
  <si>
    <t>1000-024195</t>
  </si>
  <si>
    <t>64ZPV05-00006</t>
  </si>
  <si>
    <t>64ZPV05-00006 นางสาวมนัญญา ชูพยัคฆ์ ค่าวัคซีน</t>
  </si>
  <si>
    <t>1000-024196</t>
  </si>
  <si>
    <t>64ZPV05-00007</t>
  </si>
  <si>
    <t>64ZPV05-00007 นางสาวมนัญญา ชูพยัคฆ์ ค่ารักษาพยาบาล OPD บุตร</t>
  </si>
  <si>
    <t>1000-024197</t>
  </si>
  <si>
    <t>64ZPV05-00008</t>
  </si>
  <si>
    <t>64ZPV05-00008 นางสาวชนกพรรณ วรดิลก ค่ารักษาพยาบาล OPD มารดา</t>
  </si>
  <si>
    <t>1000-024199</t>
  </si>
  <si>
    <t>64ZPV05-00009</t>
  </si>
  <si>
    <t>64ZPV05-00009 นางสาวรัชนี อุทยานันท์ ค่ารักษาพยาบาล OPD</t>
  </si>
  <si>
    <t>1000-024200</t>
  </si>
  <si>
    <t>64ZPV05-00010</t>
  </si>
  <si>
    <t>64ZPV05-00010 นางสาวรัชนี อุทยานันท์ ค่ารักษาพยาบาล OPD มารดา</t>
  </si>
  <si>
    <t>1000-024201</t>
  </si>
  <si>
    <t>64ZPV05-00011</t>
  </si>
  <si>
    <t>64ZPV05-00011 นางสาวอัญชลี สิทธิกุลธร ค่ารักษาพยาบาล OPD</t>
  </si>
  <si>
    <t>1000-024202</t>
  </si>
  <si>
    <t>64ZPV05-00012</t>
  </si>
  <si>
    <t>64ZPV05-00012 นางสาวอัญชลี สิทธิกุลธร ค่ารักษาพยาบาล OPD</t>
  </si>
  <si>
    <t>1000-024203</t>
  </si>
  <si>
    <t>64ZPV05-00013</t>
  </si>
  <si>
    <t>64ZPV05-00013 นายณัฐวุฒิ วรสรวง ค่าอุปกรณ์ออกกำลังกาย</t>
  </si>
  <si>
    <t>1000-024604</t>
  </si>
  <si>
    <t>64ZPV05-00014</t>
  </si>
  <si>
    <t>64ZPV05-000014 พัชชาลินี สวัสดิการค่าอุปกรณ์ออกกำลังกาย</t>
  </si>
  <si>
    <t>1000-024605</t>
  </si>
  <si>
    <t>64ZPV05-00015</t>
  </si>
  <si>
    <t>64ZPV05-000015 ธีรตา สวัสดิการค่าอุปกรณ์ออกกำลังกาย</t>
  </si>
  <si>
    <t>1000-024606</t>
  </si>
  <si>
    <t>64ZPV05-00016</t>
  </si>
  <si>
    <t>64ZPV05-000016 ธีรตา สวัสดิการค่าอุปกรณ์ออกกำลังกาย</t>
  </si>
  <si>
    <t>1000-024607</t>
  </si>
  <si>
    <t>64ZPV05-00017</t>
  </si>
  <si>
    <t>64ZPV05-000017 จินต์ภาณี สวัสดิการค่ารักษาพยาบาล</t>
  </si>
  <si>
    <t>1000-024608</t>
  </si>
  <si>
    <t>64ZPV05-00018</t>
  </si>
  <si>
    <t>64ZPV05-00018 กิติพร สวัสดิการค่ารักษาพยาบาล</t>
  </si>
  <si>
    <t>1000-024609</t>
  </si>
  <si>
    <t>64ZPV05-00019</t>
  </si>
  <si>
    <t>64ZPV05-00019 รังสิมา สวัสดิการค่าประกัน covid-19</t>
  </si>
  <si>
    <t>1000-024611</t>
  </si>
  <si>
    <t>64ZPV05-00020</t>
  </si>
  <si>
    <t>64ZPV05-00020 เสาวลักษณ์ สวัสดิการค่รักษาพยาบาล</t>
  </si>
  <si>
    <t>1000-024809</t>
  </si>
  <si>
    <t>64ZPV05-00021</t>
  </si>
  <si>
    <t>64ZPV05-00021 64PA000177 นางสาววาสินี แย้มดี 019564 ประชุมชี้แจงการดำเนินงานภายในแก่บุคลากร สำนักงานกสศ. 17 ก.พ. 64 12.00-14.00 กสศ.</t>
  </si>
  <si>
    <t>11010213-Z-109-64Z010501-6.1.1-2564-64Z0105010001-99-99</t>
  </si>
  <si>
    <t>11020102-Z-109-64Z010501-6.1.1-2564-64Z0105010001-99-99</t>
  </si>
  <si>
    <t>1000-024846</t>
  </si>
  <si>
    <t>64ZPV05-00022</t>
  </si>
  <si>
    <t>64ZPV05-00022 นายไกรยส ภัทราวาท ค่าประกันโควิด-19</t>
  </si>
  <si>
    <t>1000-024847</t>
  </si>
  <si>
    <t>64ZPV05-00023</t>
  </si>
  <si>
    <t>64ZPC05-00023 นายไกรยส ภัทราวาท ค่ารักษาพยาบาล OPD (คู่สมรส)</t>
  </si>
  <si>
    <t>1000-024848</t>
  </si>
  <si>
    <t>64ZPV05-00024</t>
  </si>
  <si>
    <t>64ZPV05-00024 นางสาวรินรดา แต่งตั้ง ค่าแว่นสายตา</t>
  </si>
  <si>
    <t>1000-024849</t>
  </si>
  <si>
    <t>64ZPV05-00025</t>
  </si>
  <si>
    <t>64ZPV05-00025 นายภาณุพงศ์ เขื่อนจนะ ค่าอุปกรณ์ออกกำลังกาย</t>
  </si>
  <si>
    <t>1000-024850</t>
  </si>
  <si>
    <t>64ZPV05-00026</t>
  </si>
  <si>
    <t>64ZPV05-00026 นางสาววาสินี แย้มดี ค่าตัดแว่นสายตา</t>
  </si>
  <si>
    <t>1000-024851</t>
  </si>
  <si>
    <t>64ZPV05-00027</t>
  </si>
  <si>
    <t>64ZPV05-00027 นางสาวณัฐจรีย์ มั่งมูล ค่ารักษาพยาบาล OPD</t>
  </si>
  <si>
    <t>1000-024852</t>
  </si>
  <si>
    <t>64ZPV05-00028</t>
  </si>
  <si>
    <t>64ZPV05-00028 นางสาวปริศนา ลาเหล่า ค่าอุปกรณ์ออกกำลังกาย</t>
  </si>
  <si>
    <t>1000-024853</t>
  </si>
  <si>
    <t>64ZPV05-00029</t>
  </si>
  <si>
    <t>64ZPV05-00029 นางสาวเสาวลักษณ์ กมลนาวิน ค่าทันตกรรม (มารดา)</t>
  </si>
  <si>
    <t>1000-024854</t>
  </si>
  <si>
    <t>64ZPV05-00030</t>
  </si>
  <si>
    <t>64ZPV05-00030 นายไกรยส ภัทราวาท ค่าประกันโควิด-19 (คู่สมรส)</t>
  </si>
  <si>
    <t>1000-024855</t>
  </si>
  <si>
    <t>64ZPV05-00031</t>
  </si>
  <si>
    <t>64ZPV05-00031 นางสาวเสาวลักษณ์ กมลนาวิน ค่าทันตกรรม (มารดา)</t>
  </si>
  <si>
    <t>1000-024856</t>
  </si>
  <si>
    <t>64ZPV05-00032</t>
  </si>
  <si>
    <t>64ZPV05-00032 นายจีรศักดิ์ กาสรศิริ ค่าอุปกรณ์ออกกำลังกาย</t>
  </si>
  <si>
    <t>1000-025039</t>
  </si>
  <si>
    <t>64ZPV05-00033</t>
  </si>
  <si>
    <t>64ZPV05-00033 นายไกรยส ภัทราวาท ค่ารักษาพยาบาล OPD(ภรรยา)</t>
  </si>
  <si>
    <t>1000-025041</t>
  </si>
  <si>
    <t>64ZPV05-00034</t>
  </si>
  <si>
    <t>64ZPV05-00034 นายวิระพงค์ ใจห้าว ค่าตัดแว่นสายตา</t>
  </si>
  <si>
    <t>1000-025043</t>
  </si>
  <si>
    <t>64ZPV05-00035</t>
  </si>
  <si>
    <t>64ZPV05-00035 นางสาวกุลธิดา ทรัพย์ไพศาล ค่ารักษาพยาบาล OPD (บิดา)</t>
  </si>
  <si>
    <t>1000-025044</t>
  </si>
  <si>
    <t>64ZPV05-00036</t>
  </si>
  <si>
    <t>64ZPV05-00036 นายกฤษฎา สุวรรณเบญจกุล ค่าหนังสือเพื่อการเรียนรู้</t>
  </si>
  <si>
    <t>1000-025045</t>
  </si>
  <si>
    <t>64ZPV05-00037</t>
  </si>
  <si>
    <t>64ZPV05-00037 นายปริญัติ ลิมปิทีปราการ ค่ารักษาพยาบาล OPD</t>
  </si>
  <si>
    <t>1000-025046</t>
  </si>
  <si>
    <t>64ZPV05-00038</t>
  </si>
  <si>
    <t>64ZPV05-00038 นางสาวจันทนา นุชพงษ์ ค่าตัดแว่นสายตา (มารดา)</t>
  </si>
  <si>
    <t>1000-025047</t>
  </si>
  <si>
    <t>64ZPV05-00039</t>
  </si>
  <si>
    <t>64ZPV05-00039 นางสาวรังสิมา ลิ้มเลิศพาณิชย์ ค่าประกันโรคติดเชื้อไวรัสโคโรน่า (Covid-19)</t>
  </si>
  <si>
    <t>1000-025048</t>
  </si>
  <si>
    <t>64ZPV05-00040</t>
  </si>
  <si>
    <t>64ZPV05-00040 นางสาวณหฤทัย วราพงษ์พิพัฒน์ ค่ารักษาพยาบาล OPD</t>
  </si>
  <si>
    <t>1000-025049</t>
  </si>
  <si>
    <t>64ZPV05-00041</t>
  </si>
  <si>
    <t>64ZPV05-00041 นางสาวณหฤทัย วราพงษ์พิพัฒน์ ค่ารักษาพยาบาล OPD</t>
  </si>
  <si>
    <t>1000-025050</t>
  </si>
  <si>
    <t>64ZPV05-00042</t>
  </si>
  <si>
    <t>64ZPV05-00042 นางอรอนงค์ สะพะพันธ์ ค่ารักษาพยาบาล OPD (มารดา)</t>
  </si>
  <si>
    <t>1000-025435</t>
  </si>
  <si>
    <t>64ZPV06-00001</t>
  </si>
  <si>
    <t>64ZPV06-00001 นางสาวเกษร เรืองแก้ว (เจ้าหนี้อื่น) ค่ารักษาพยาบาล IPD บิดา</t>
  </si>
  <si>
    <t>1000-025436</t>
  </si>
  <si>
    <t>64ZPV06-00002</t>
  </si>
  <si>
    <t>64ZPV06-00002 นางสาวศรีประภา แก้วคันโท (เจ้าหนี้อื่น) ค่าทันตกรรม มารดา</t>
  </si>
  <si>
    <t>1000-025438</t>
  </si>
  <si>
    <t>64ZPV06-00003</t>
  </si>
  <si>
    <t>64ZPV06-00003 นางสาวจารุกิตติ์ กนกจรส (เจ้าหนี้อื่น) ค่ารักษาพยาบาล OPD</t>
  </si>
  <si>
    <t>1000-025444</t>
  </si>
  <si>
    <t>64ZPV06-00004</t>
  </si>
  <si>
    <t>64ZPV06-00004 นายวรุฒ เลิศศราวุธ ค่ารักษาพยาบาล OPD</t>
  </si>
  <si>
    <t>1000-025653</t>
  </si>
  <si>
    <t>64ZPV06-00005</t>
  </si>
  <si>
    <t xml:space="preserve">64ZPV06-00005 นางสาววัชรี กิจพิทักษ์ รองเท้าออกกำลังกาย	</t>
  </si>
  <si>
    <t>1000-025654</t>
  </si>
  <si>
    <t>64ZPV06-00006</t>
  </si>
  <si>
    <t>64ZPV06-00006 นางสาวศุภมาส ตรีพงษ์พันธ์ ค่ารักษาพยาบาล OPD</t>
  </si>
  <si>
    <t>1000-025872</t>
  </si>
  <si>
    <t>64ZPV06-00007</t>
  </si>
  <si>
    <t>64ZPV06-00007 นางสาวศุภมาส ตรีพงษ์พันธ์ ค่ารักษาพยาบาล OPD</t>
  </si>
  <si>
    <t>1000-025873</t>
  </si>
  <si>
    <t>64ZPV06-00008</t>
  </si>
  <si>
    <t>64ZPV06-00008 นางพัชชาลินี จันทรี ค่ารักษาพยาบาล OPD</t>
  </si>
  <si>
    <t>1000-025874</t>
  </si>
  <si>
    <t>64ZPV06-00009</t>
  </si>
  <si>
    <t>64ZPV06-00009 นายวรุฒ เลิศศราวุธ ค่ารักษาพยาบาล OPD</t>
  </si>
  <si>
    <t>1000-025875</t>
  </si>
  <si>
    <t>64ZPV06-00010</t>
  </si>
  <si>
    <t>64ZPV06-00010 นางสาวปริศนา ลาเหล่า ค่ารักษาพยาบาล OPD</t>
  </si>
  <si>
    <t>1000-025876</t>
  </si>
  <si>
    <t>64ZPV06-00011</t>
  </si>
  <si>
    <t>64ZPV06-00011 น.ส.นิสา แก้วแกมทอง ค่ารักษาพยาบาล OPD</t>
  </si>
  <si>
    <t>1000-025877</t>
  </si>
  <si>
    <t>64ZPV06-00012</t>
  </si>
  <si>
    <t>64ZPV06-00012 นางสาวณหฤทัย วราพงษ์พิพัฒน์ ค่ารักษาพยาบาล OPD</t>
  </si>
  <si>
    <t>1000-025878</t>
  </si>
  <si>
    <t>64ZPV06-00013</t>
  </si>
  <si>
    <t>64ZPV06-00013 นางสาวณหฤทัย วราพงษ์พิพัฒน์ ค่ารักษาพยาบาล OPD</t>
  </si>
  <si>
    <t>1000-025879</t>
  </si>
  <si>
    <t>64ZPV06-00014</t>
  </si>
  <si>
    <t>64ZPV06-00014 นางสาวณหฤทัย วราพงษ์พิพัฒน์ ค่าบริการฟิตเนสรายเดือน</t>
  </si>
  <si>
    <t>1000-025880</t>
  </si>
  <si>
    <t>64ZPV06-00015</t>
  </si>
  <si>
    <t>64ZPV06-00015 นางสาวธีรตา ไพบูลย์ ค่าทันตกรรม</t>
  </si>
  <si>
    <t>1000-025881</t>
  </si>
  <si>
    <t>64ZPV06-00016</t>
  </si>
  <si>
    <t>64ZPV06-00016 นางสาวจินต์ภาณี สุขวัฒโน ค่าหนังสือ</t>
  </si>
  <si>
    <t>1000-025882</t>
  </si>
  <si>
    <t>64ZPV06-00017</t>
  </si>
  <si>
    <t>64ZPV06-00017 นางสาวณัฐวจี เขียวลือ ค่ารักษาพยาบาล OPD</t>
  </si>
  <si>
    <t>1000-025904</t>
  </si>
  <si>
    <t>64ZPV06-00018</t>
  </si>
  <si>
    <t>64ZPV06-00018 นางสาวณัฐวจี เขียวลือ ค่าน้ำตาเทียม</t>
  </si>
  <si>
    <t>1000-026037</t>
  </si>
  <si>
    <t>64ZPV06-00019</t>
  </si>
  <si>
    <t>64ZPV06-00019 นายกำพล ศรีมหาโพธิ์ ค่าคอนแทคเลนส์</t>
  </si>
  <si>
    <t>1000-026038</t>
  </si>
  <si>
    <t>64ZPV06-00020</t>
  </si>
  <si>
    <t>64ZPV06-00020 นางสาวกนิษฐา คุณาวิศรุต ค่าคอนแทคเลนส์</t>
  </si>
  <si>
    <t>1000-026039</t>
  </si>
  <si>
    <t>64ZPV06-00021</t>
  </si>
  <si>
    <t>64ZPV06-00021 นางสาวกุลธิดา ทรัพย์ไพศาล ค่าทันตกรรม</t>
  </si>
  <si>
    <t>1000-026040</t>
  </si>
  <si>
    <t>64ZPV06-00022</t>
  </si>
  <si>
    <t>64ZPV06-00022 นางสาวกุลธิดา ทรัพย์ไพศาล ค่าอุปกรณ์ออกกำลังกาย</t>
  </si>
  <si>
    <t>1000-026073</t>
  </si>
  <si>
    <t>64ZPV06-00023</t>
  </si>
  <si>
    <t>64ZPV06-00023  นางสาวกุลธิดา ทรัพย์ไพศาล ค่าพวงหลีดในนาม กองทุนเพื่อความเสมอภาคทางการศึกษา ว่าด้วยการบริหารงานบุคคล 6 มี.ค. 64</t>
  </si>
  <si>
    <t>1000-026074</t>
  </si>
  <si>
    <t>64ZPV06-00024</t>
  </si>
  <si>
    <t>64ZPV06-00024 นางสาวมนัญญา ชูพยัคฆ์ ค่าช่วยเหลือทำศพแก่มารดาของผู้ปฏิบัติงานที่ถึงแก่กรรม ตามระเบียบกองทุนเพื่อความเสมอภาคทางการศึกษา ว่าด้วยการบริหารงานบุคคล 6 มี.ค. 64</t>
  </si>
  <si>
    <t>1000-026362</t>
  </si>
  <si>
    <t>64ZPV07-00001</t>
  </si>
  <si>
    <t>64ZPV07-00001 64PE000750  นางอรอนงค์ สะพะพันธุ์ ค่าประกันภัยโควิด (บิดา)</t>
  </si>
  <si>
    <t>1000-026363</t>
  </si>
  <si>
    <t>64ZPV07-00002</t>
  </si>
  <si>
    <t>64ZPV07-00002 นางสาวชนกพรรณ วรดิลก ค่ารักษาพยาบาล OPD</t>
  </si>
  <si>
    <t>1000-026365</t>
  </si>
  <si>
    <t>64ZPV07-00003</t>
  </si>
  <si>
    <t>64ZPV07-00003 นางสาวรัตน์ศิมา ผิวพรรณ ค่ารักษาพยาบาล OPD</t>
  </si>
  <si>
    <t>1000-026366</t>
  </si>
  <si>
    <t>64ZPV07-00004</t>
  </si>
  <si>
    <t>64ZPV07-00004 นางอรอนงค์ สะพะพันธ์ ค่าประกันภัยโควิด (มารดา)</t>
  </si>
  <si>
    <t>1000-026367</t>
  </si>
  <si>
    <t>64ZPV07-00005</t>
  </si>
  <si>
    <t>64ZPV07-00005 นายวรุฒ เลิศศราวุธ ค่ารักษาพยาบาล OPD</t>
  </si>
  <si>
    <t>1000-026368</t>
  </si>
  <si>
    <t>64ZPV07-00006</t>
  </si>
  <si>
    <t>64ZPV07-00006 นางสาวธีรตา ไพบูลย์ ค่ารักษาพยาบาล OPD</t>
  </si>
  <si>
    <t>1000-026369</t>
  </si>
  <si>
    <t>64ZPV07-00007</t>
  </si>
  <si>
    <t>64ZPV07-00007 นางสาวอารี อิ่มสมบัติ ค่ารักษาพยาบาล OPD</t>
  </si>
  <si>
    <t>1000-026370</t>
  </si>
  <si>
    <t>64ZPV07-00008</t>
  </si>
  <si>
    <t>64ZPV07-00008 นางสาวกนิษฐา คุณาวิศรุต ค่ารักษาพยาบาล</t>
  </si>
  <si>
    <t>1000-026371</t>
  </si>
  <si>
    <t>64ZPV07-00009</t>
  </si>
  <si>
    <t>64ZPV07-00009 นางสาวชนกพรรณ วรดิลก ค่ารักษาพยาบาลOPD (บิดา)</t>
  </si>
  <si>
    <t>1000-026838</t>
  </si>
  <si>
    <t>64ZPV07-00010</t>
  </si>
  <si>
    <t>64ZPV07-00010 นางสาวณัฐวจี เขียวลือ ค่ารักษาพยาบาล OPD</t>
  </si>
  <si>
    <t>1000-026840</t>
  </si>
  <si>
    <t>64ZPV07-00011</t>
  </si>
  <si>
    <t>64ZPV07-00011 นางสาวชนกพรรณ วรดิลก ค่ารักษาพยาบาล OPD</t>
  </si>
  <si>
    <t>1000-026841</t>
  </si>
  <si>
    <t>64ZPV07-00012</t>
  </si>
  <si>
    <t>64ZPV07-00012 นางสาวชนกพรรณ วรดิลก ค่าประกันโควิด 19</t>
  </si>
  <si>
    <t>1000-026842</t>
  </si>
  <si>
    <t>64ZPV07-00013</t>
  </si>
  <si>
    <t>64ZPV07-00013 นางสาวธีรตา ไพบูลย์ ค่าประกันโควิด 19</t>
  </si>
  <si>
    <t>1000-026843</t>
  </si>
  <si>
    <t>64ZPV07-00014</t>
  </si>
  <si>
    <t>64ZPV07-00014 นางสาวภมรศรี แดงชัย ค่ารักษาพยาบาล OPD</t>
  </si>
  <si>
    <t>1000-026845</t>
  </si>
  <si>
    <t>64ZPV07-00015</t>
  </si>
  <si>
    <t>64ZPV07-00015 นางอรอนงค์ สะพะพันธุ์ ค่าประกันโควิด 19</t>
  </si>
  <si>
    <t>1000-026847</t>
  </si>
  <si>
    <t>64ZPV07-00016</t>
  </si>
  <si>
    <t>64ZPV07-00016 นางสาวจารุกิตติ์ กนกจรส ค่าอุปกรณ์ออกกำลังกาย</t>
  </si>
  <si>
    <t>1000-026849</t>
  </si>
  <si>
    <t>64ZPV07-00017</t>
  </si>
  <si>
    <t>64ZPV07-00017 นางสาวศุภมาส ตรีพงษ์พันธ์ ค่าอุปกรณ์ออกกำลังกาย</t>
  </si>
  <si>
    <t>1000-026851</t>
  </si>
  <si>
    <t>64ZPV07-00018</t>
  </si>
  <si>
    <t>64ZPV07-00018 นางสาวธีรตา ไพบูลย์ ค่าประกันโควิด 19</t>
  </si>
  <si>
    <t>1000-027151</t>
  </si>
  <si>
    <t>64ZPV07-00019</t>
  </si>
  <si>
    <t>64ZPV07-00019 นางสาวนันทกานท์ ทิพย์เนตร ค่ารักษาพยาบาล OPD</t>
  </si>
  <si>
    <t>1000-027152</t>
  </si>
  <si>
    <t>64ZPV07-00020</t>
  </si>
  <si>
    <t>64ZPV07-00020 นางสาวจินต์ภาณี สุขวัฒโน ค่ารักษาพยาบาล OPD</t>
  </si>
  <si>
    <t>1000-027153</t>
  </si>
  <si>
    <t>64ZPV07-00021</t>
  </si>
  <si>
    <t>64ZPV07-00021 นางอรอนงค์ สะพะพันธุ์ (เจ้าหนี้อื่น) ค่ารักษาพยาบาล OPD</t>
  </si>
  <si>
    <t>1000-027154</t>
  </si>
  <si>
    <t>64ZPV07-00022</t>
  </si>
  <si>
    <t>64ZPV07-00022 นางสาวรังสิมา ลิ้มเลิศพาณิชย์ (เจ้าหนี้อื่น) อุปกรณ์ออกกำลังกาย</t>
  </si>
  <si>
    <t>1000-027511</t>
  </si>
  <si>
    <t>64ZPV07-00023</t>
  </si>
  <si>
    <t>64ZPV07-00023 นางสาวณัฐวจี เขียวลือ ค่ารักษาพยาบาล OPD</t>
  </si>
  <si>
    <t>1000-027543</t>
  </si>
  <si>
    <t>64ZPV07-00024</t>
  </si>
  <si>
    <t>64ZPV007-00024 นางสาวภมรศรี แดงชัย ค่าเรียนภาษาอังกฤษ (บุตร)</t>
  </si>
  <si>
    <t>1000-027551</t>
  </si>
  <si>
    <t>64ZPV07-00025</t>
  </si>
  <si>
    <t>64ZPV07-00025 นางพัชชาลินี จันทรี ค่าประกันโควิด-19 คู่สมรส</t>
  </si>
  <si>
    <t>1000-027553</t>
  </si>
  <si>
    <t>64ZPV07-00026</t>
  </si>
  <si>
    <t>64ZPV07-00026 นางพัชชาลินี จันทรี ค่าประกันโควิด-19 ตนเอง</t>
  </si>
  <si>
    <t>1000-027554</t>
  </si>
  <si>
    <t>64ZPV07-00027</t>
  </si>
  <si>
    <t>64ZPV07-00027 นางสงกรานต์ ระวิวัลย์ ค่าธรรมเนียมการศึกษา บุตร</t>
  </si>
  <si>
    <t>1000-027555</t>
  </si>
  <si>
    <t>64ZPV07-00028</t>
  </si>
  <si>
    <t>64ZPV07-00028 นายอภัสนันท์ เย็นพายัพ ค่าประกันโควิด-19 ตนเอง</t>
  </si>
  <si>
    <t>1000-027556</t>
  </si>
  <si>
    <t>64ZPV07-00029</t>
  </si>
  <si>
    <t>64ZPV07-00029 นายอภัสนันท์ เย็นพายัพ ค่าประกันโควิด-19 มารดา</t>
  </si>
  <si>
    <t>1000-027557</t>
  </si>
  <si>
    <t>64ZPV07-00030</t>
  </si>
  <si>
    <t>64ZPV07-00030 นางสาวจารุกิตติ์ กนกจรส ค่าประกันโควิด-19</t>
  </si>
  <si>
    <t>1000-027558</t>
  </si>
  <si>
    <t>64ZPV07-00031</t>
  </si>
  <si>
    <t>64ZPV07-00031 นางสาวจารุกิตติ์ กนกจรส ค่ารักษาพยาบาล OPD</t>
  </si>
  <si>
    <t>1000-027582</t>
  </si>
  <si>
    <t>64ZPV07-00032</t>
  </si>
  <si>
    <t>64ZPV07-00032 นายจิตชนัย อุดมวัชรรัศมี ค่าประกันโควิด-19 ตนเอง</t>
  </si>
  <si>
    <t>1000-027585</t>
  </si>
  <si>
    <t>64ZPV07-00033</t>
  </si>
  <si>
    <t>64ZPV07-00033 นางสาวเสาวลักษณ์ กมลนาวิน ค่าประกันโควิด-19 ครอบครัว</t>
  </si>
  <si>
    <t>1000-027586</t>
  </si>
  <si>
    <t>64ZPV07-00034</t>
  </si>
  <si>
    <t>64ZPV07-00034 นางสาวเสาวลักษณ์ กมลนาวิน ค่าประกันโควิด-19 ตนเอง</t>
  </si>
  <si>
    <t>1000-027587</t>
  </si>
  <si>
    <t>64ZPV07-00035</t>
  </si>
  <si>
    <t>64ZPV07-00035 นางสงกรานต์ ระวิวัลย์ ค่าประกันโควิด-19</t>
  </si>
  <si>
    <t>1000-027588</t>
  </si>
  <si>
    <t>64ZPV07-00036</t>
  </si>
  <si>
    <t>64ZPV07-00036 นายปวิทย์ พรศิริพิทยาธร ค่าประกันโควิด-19 ตนเอง</t>
  </si>
  <si>
    <t>1000-027589</t>
  </si>
  <si>
    <t>64ZPV07-00037</t>
  </si>
  <si>
    <t>64ZPV07-00037 นายปวิทย์ พรศิริพิทยาธร ค่าประกันโควิด-19 ครอบครัว</t>
  </si>
  <si>
    <t>1000-027590</t>
  </si>
  <si>
    <t>64ZPV07-00038</t>
  </si>
  <si>
    <t>64ZPV07-00038 นางสาวกมลวรรณ พลับจีน ค่ารักษาพยาบาล OPD บิดา</t>
  </si>
  <si>
    <t>1000-027592</t>
  </si>
  <si>
    <t>64ZPV07-00039</t>
  </si>
  <si>
    <t>64ZPV07-00039 นางสาวชนกพรรณ วรดิลก ค่ารักษาพยาบาล OPD</t>
  </si>
  <si>
    <t>1000-027593</t>
  </si>
  <si>
    <t>64ZPV07-00040</t>
  </si>
  <si>
    <t>64ZPV07-00040 นางสาวชนกพรรณ วรดิลก ค่าประกันโควิด-19</t>
  </si>
  <si>
    <t>1000-027864</t>
  </si>
  <si>
    <t>64ZPV08-00001</t>
  </si>
  <si>
    <t>64ZPV08-00001 นางสาวอัญชลี สิทธิกุลธร ค่าประกันโควิด-19</t>
  </si>
  <si>
    <t>1000-027865</t>
  </si>
  <si>
    <t>64ZPV08-00002</t>
  </si>
  <si>
    <t>64ZPV08-00002 นางสาวกวิตา พร้อมเพราะ ค่าประกันโควิด-19 ตนเอง</t>
  </si>
  <si>
    <t>1000-027866</t>
  </si>
  <si>
    <t>64ZPV08-00003</t>
  </si>
  <si>
    <t>64ZPV08-00003 นางสาวอัญชลี สิทธิกุลธร ค่าประกันโควิด-19 ครอบครัว</t>
  </si>
  <si>
    <t>1000-027867</t>
  </si>
  <si>
    <t>64ZPV08-00004</t>
  </si>
  <si>
    <t>64ZPV08-00004 นางอรอนงค์ สะพะพันธุ์ ค่ารักษาพยาบาล OPD (มารดา)</t>
  </si>
  <si>
    <t>1000-027868</t>
  </si>
  <si>
    <t>64ZPV08-00005</t>
  </si>
  <si>
    <t>64ZPV08-00005 นางสาวอัญชลี สิทธิกุลธร ค่ารักษาพยาบาล OPD (มารดา)</t>
  </si>
  <si>
    <t>1000-027870</t>
  </si>
  <si>
    <t>64ZPV08-00006</t>
  </si>
  <si>
    <t>64ZPV08-00006 นางสาวอัญชลี สิทธิกุลธร ค่าทันตกรรม</t>
  </si>
  <si>
    <t>1000-027871</t>
  </si>
  <si>
    <t>64ZPV08-00007</t>
  </si>
  <si>
    <t>64ZPV08-00007 นายไกรยส ภัทราวาท ค่าทันตกรรม</t>
  </si>
  <si>
    <t>1000-027872</t>
  </si>
  <si>
    <t>64ZPV08-00008</t>
  </si>
  <si>
    <t>64ZPV08-00008 นายไกรยส ภัทราวาท ค่ารักษาพยาบาล OPD</t>
  </si>
  <si>
    <t>1000-027873</t>
  </si>
  <si>
    <t>64ZPV08-00009</t>
  </si>
  <si>
    <t>64ZPV08-00009 นางสาวศรีประภา แก้วคันโท ประกันโรคติดเชื้อไวรัสCovid-19 (ครอบครัว)</t>
  </si>
  <si>
    <t>1000-027874</t>
  </si>
  <si>
    <t>64ZPV08-00010</t>
  </si>
  <si>
    <t>64ZPV08-00010 นางสาวศรีประภา แก้วคันโท ค่าประกันโควิด19 (ครอบครัว)</t>
  </si>
  <si>
    <t>1000-027875</t>
  </si>
  <si>
    <t>64ZPV08-00011</t>
  </si>
  <si>
    <t>64ZPV08-00011 นางสาวสุชาดา จัตุรภุชพิทักษ์ ค่าตัดแว่นสายตา</t>
  </si>
  <si>
    <t>1000-027876</t>
  </si>
  <si>
    <t>64ZPV08-00012</t>
  </si>
  <si>
    <t>64ZPV08-00012 นางสาวรัตน์ศิมา ผิวพรรณ ค่าประกันโควิด-19 ตนเอง</t>
  </si>
  <si>
    <t>1000-027877</t>
  </si>
  <si>
    <t>64ZPV08-00013</t>
  </si>
  <si>
    <t>64ZPV08-00013 นางสาวรัตน์ศิมา ผิวพรรณ ค่าประกันโควิด-19 ครอบครัว</t>
  </si>
  <si>
    <t>1000-027878</t>
  </si>
  <si>
    <t>64ZPV08-00014</t>
  </si>
  <si>
    <t>64ZPV08-00014 น.ส.นิสา แก้วแกมทอง ค่ารักษาพยาบาล OPD</t>
  </si>
  <si>
    <t>1000-027879</t>
  </si>
  <si>
    <t>64ZPV08-00015</t>
  </si>
  <si>
    <t>64ZPV08-00015 นางสาวจินต์ภาณี สุขวัฒโน ค่ารักษาพยาบาล OPD</t>
  </si>
  <si>
    <t>1000-027880</t>
  </si>
  <si>
    <t>64ZPV08-00016</t>
  </si>
  <si>
    <t>64ZPV08-00016 นางสงกรานต์ ระวิวัลย์ ค่าประกันโควิด19 (ตนเอง)</t>
  </si>
  <si>
    <t>1000-027881</t>
  </si>
  <si>
    <t>64ZPV08-00017</t>
  </si>
  <si>
    <t>64ZPV08-00017 นางสงกรานต์ ระวิวัลย์ ค่าประกันโควิด19 (ครอบครัว)</t>
  </si>
  <si>
    <t>1000-027882</t>
  </si>
  <si>
    <t>64ZPV08-00018</t>
  </si>
  <si>
    <t>64ZPV08-00018 นายอุดม วงษ์สิงห์ ค่าทันตกรรม</t>
  </si>
  <si>
    <t>1000-027904</t>
  </si>
  <si>
    <t>64ZPV08-00019</t>
  </si>
  <si>
    <t>64ZPV08-00019 นางสาวณหฤทัย วราพงษ์พิพัฒน์ ค่าประกันโควิด-19</t>
  </si>
  <si>
    <t>1000-028216</t>
  </si>
  <si>
    <t>64ZPV08-00020</t>
  </si>
  <si>
    <t>64ZPV08-00020 นางสาวเกษร เรืองแก้ว ค่าประกันโควิด19 (ตนเอง)</t>
  </si>
  <si>
    <t>1000-028217</t>
  </si>
  <si>
    <t>64ZPV08-00021</t>
  </si>
  <si>
    <t>64ZPV08-00021 นางสาวปริศนา ลาเหล่า ค่ารักษาพยาบาลOPD (มารดา)</t>
  </si>
  <si>
    <t>1000-028218</t>
  </si>
  <si>
    <t>64ZPV08-00022</t>
  </si>
  <si>
    <t>64ZPV08-00022 นางสาวปริศนา ลาเหล่า ค่าประกันภัยCovid-19 (ครอบครัว)</t>
  </si>
  <si>
    <t>1000-028219</t>
  </si>
  <si>
    <t>64ZPV08-00023</t>
  </si>
  <si>
    <t>64ZPV08-00023 นายชนาพิพัฒน์ เด่นนิติรัตน์ ค่าคอนแทกเลนส์</t>
  </si>
  <si>
    <t>1000-028224</t>
  </si>
  <si>
    <t>64ZPV08-00024</t>
  </si>
  <si>
    <t>64ZPV08-00024 นางสาวอารี อิ่มสมบัติ ค่าอุปกรณ์ออกกำลังกาย</t>
  </si>
  <si>
    <t>1000-028230</t>
  </si>
  <si>
    <t>64ZPV08-00025</t>
  </si>
  <si>
    <t>64ZPV08-00025 นางสาววัชรี กิจพิทักษ์ ประกันCovid-19 (ครอบครัว)</t>
  </si>
  <si>
    <t>1000-028231</t>
  </si>
  <si>
    <t>64ZPV08-00026</t>
  </si>
  <si>
    <t>64ZPV08-00026  นางสาววัชรี กิจพิทักษ์ ค่าประกันภัยCovid-19 (ตนเอง)</t>
  </si>
  <si>
    <t>1000-028233</t>
  </si>
  <si>
    <t>64ZPV08-00027</t>
  </si>
  <si>
    <t>64ZPV08-00027 นางสาวอารี อิ่มสมบัติ ค่ารักษาพยาบาลOPD (มารดา)</t>
  </si>
  <si>
    <t>1000-028234</t>
  </si>
  <si>
    <t>64ZPV08-00028</t>
  </si>
  <si>
    <t>64ZPV08-00028 นางสาวอารี อิ่มสมบัติ ค่ารักษาพยาบาลOPD (มารดา)</t>
  </si>
  <si>
    <t>1000-028235</t>
  </si>
  <si>
    <t>64ZPV08-00029</t>
  </si>
  <si>
    <t>64ZPV08-00029 นางสมพร ศิริโสภณ ค่าอุปกรณ์ออกกำลังกาย</t>
  </si>
  <si>
    <t>1000-028236</t>
  </si>
  <si>
    <t>64ZPV08-00030</t>
  </si>
  <si>
    <t>64ZPV08-00030 นางสมพร ศิริโสภณ ค่าเบี้ยประกันโควิด19 (ตัวเอง)</t>
  </si>
  <si>
    <t>1000-028237</t>
  </si>
  <si>
    <t>64ZPV08-00031</t>
  </si>
  <si>
    <t>64ZPV08-00031 นางสาวเกษร เรืองแก้ว ค่าประกันCovid19 (ครอบครัว)</t>
  </si>
  <si>
    <t>1000-028238</t>
  </si>
  <si>
    <t>64ZPV08-00032</t>
  </si>
  <si>
    <t>64ZPV08-00032 นางสาวเกษร เรืองแก้ว ค่าประกันโควิด19 (เพื่อครอบครัว)</t>
  </si>
  <si>
    <t>1000-028239</t>
  </si>
  <si>
    <t>64ZPV08-00033</t>
  </si>
  <si>
    <t>64ZPV08-00033 นางสาวอารี อิ่มสมบัติ ค่ารักษาพยาบาลOPD</t>
  </si>
  <si>
    <t>1000-028240</t>
  </si>
  <si>
    <t>64ZPV08-00034</t>
  </si>
  <si>
    <t>64ZPV08-00034 นางสาวอารี อิ่มสมบัติ ค่าประกันโรคติดเชื้อCovid-19 (ตนเอง)</t>
  </si>
  <si>
    <t>1000-028241</t>
  </si>
  <si>
    <t>64ZPV08-00035</t>
  </si>
  <si>
    <t>64ZPV08-00035 นางสาวอารี อิ่มสมบัติ ค่าประกันโรคติดเชื้อCovid-19 (ครอบครัว)</t>
  </si>
  <si>
    <t>1000-028242</t>
  </si>
  <si>
    <t>64ZPV08-00036</t>
  </si>
  <si>
    <t>64ZPV08-00036 นางสาวอารี อิ่มสมบัติ ค่ารักษาพยาบาลOPD</t>
  </si>
  <si>
    <t>1000-028243</t>
  </si>
  <si>
    <t>64ZPV08-00037</t>
  </si>
  <si>
    <t>64ZPV08-00037 นางสาวอารี อิ่มสมบัติ ค่ารักษาพยาบาล OPD</t>
  </si>
  <si>
    <t>1000-028244</t>
  </si>
  <si>
    <t>64ZPV08-00038</t>
  </si>
  <si>
    <t>64ZPV08-00038 นางสาวอารี อิ่มสมบัติ ค่ารักษาพยาบาลOPD</t>
  </si>
  <si>
    <t>1000-028497</t>
  </si>
  <si>
    <t>64ZPV08-00039</t>
  </si>
  <si>
    <t>64ZPV08-00039 นางสาวกนิษฐา คุณาวิศรุต ค่าประกันไวรัสCovid-19 (ตนเอง)</t>
  </si>
  <si>
    <t>1000-028498</t>
  </si>
  <si>
    <t>64ZPV08-00040</t>
  </si>
  <si>
    <t>64ZPV08-00040 นางสาวจารุกิตติ์ กนกจรส ค่าประกันติดเชื้อไวรัสCovid19 (ตนเอง)</t>
  </si>
  <si>
    <t>1000-028499</t>
  </si>
  <si>
    <t>64ZPV08-00041</t>
  </si>
  <si>
    <t>64ZPV08-00041 นางสาวกนิษฐา คุณาวิศรุต ค่าประกันไวรัสCovid-19 (ครอบครัว)</t>
  </si>
  <si>
    <t>1000-028500</t>
  </si>
  <si>
    <t>64ZPV08-00042</t>
  </si>
  <si>
    <t>64ZPV08-00042 นางสาวกนิษฐา คุณาวิศรุต ค่ารักษาพยาบาลOPD</t>
  </si>
  <si>
    <t>1000-028501</t>
  </si>
  <si>
    <t>64ZPV08-00043</t>
  </si>
  <si>
    <t>64ZPV08-00043 นายกำพล ศรีมหาโพธิ์ ค่าประกันโรคCovid-19 (ครอบครัว)</t>
  </si>
  <si>
    <t>1000-028502</t>
  </si>
  <si>
    <t>64ZPV08-00044</t>
  </si>
  <si>
    <t>64ZPV08-00044 นางสาวอารี อิ่มสมบัติ ค่ารักษาพยาบาลOPD</t>
  </si>
  <si>
    <t>1000-028503</t>
  </si>
  <si>
    <t>64ZPV08-00045</t>
  </si>
  <si>
    <t>64ZPV08-00045 นายกำพล ศรีมหาโพธิ์ ค่าประกันโรคติดเชื้อไวรัสCovid19 (ตนเอง)</t>
  </si>
  <si>
    <t>1000-028504</t>
  </si>
  <si>
    <t>64ZPV08-00046</t>
  </si>
  <si>
    <t>64ZPV08-00046 นางสาวจารุกิตติ์ กนกจรสค่าประกันCovid-19 (ตนเอง)</t>
  </si>
  <si>
    <t>1000-028543</t>
  </si>
  <si>
    <t>64ZPV08-00047</t>
  </si>
  <si>
    <t>64ZPV08-00047 นางสาวกมลวรรณ พลับจีน ค่าประกันโควิด-19</t>
  </si>
  <si>
    <t>1000-028544</t>
  </si>
  <si>
    <t>64ZPV08-00048</t>
  </si>
  <si>
    <t>64ZPV08-00048 นางสาวกมลวรรณ พลับจีน ค่าประกันโควิด-19</t>
  </si>
  <si>
    <t>1000-028548</t>
  </si>
  <si>
    <t>64ZPV08-00049</t>
  </si>
  <si>
    <t>64ZPV08-00049 นางสาวกมลวรรณ พลับจีน ค่าประกันโควิด-19</t>
  </si>
  <si>
    <t>1000-028559</t>
  </si>
  <si>
    <t>64ZPV08-00050</t>
  </si>
  <si>
    <t>64ZPV08-00050 นางสาวธีรตา ไพบูลย์ ค่าคอร์สเรียนเพิ่มเติม Hello Gramma</t>
  </si>
  <si>
    <t>1000-028794</t>
  </si>
  <si>
    <t>64ZPV08-00051</t>
  </si>
  <si>
    <t>64ZPV08-00051 นางอรอนงค์ สะพะพันธุ์ ค่าตัดแว่นสายตา</t>
  </si>
  <si>
    <t>1000-028795</t>
  </si>
  <si>
    <t>64ZPV08-00052</t>
  </si>
  <si>
    <t>64ZPV08-00052 นางสาวรัตน์ศิมา ผิวพรรณ ค่าทันตกรรม (ครอบครัว)</t>
  </si>
  <si>
    <t>1000-028797</t>
  </si>
  <si>
    <t>64ZPV08-00053</t>
  </si>
  <si>
    <t>64ZPV08-00053 นางสาวกิติพร ทัพศาสตร์ค่าประกันโรคติดเชื้อไวรัสCovid-19 (ตนเอง)</t>
  </si>
  <si>
    <t>1000-028800</t>
  </si>
  <si>
    <t>64ZPV08-00054</t>
  </si>
  <si>
    <t>64ZPV08-00054 นางพัชชาลินี จันทรี ค่ารักษาพยาบาลOPD(ผู้ป่วยนอก)</t>
  </si>
  <si>
    <t>Apatsanu</t>
  </si>
  <si>
    <t>1000-013138</t>
  </si>
  <si>
    <t>55040402-B-101-61B020201-4.1.1-2561-61B0202010002-99-99</t>
  </si>
  <si>
    <t>Purchase invoice PO63000059-3</t>
  </si>
  <si>
    <t>1000-013573</t>
  </si>
  <si>
    <t>12060199-B-101-61B020201-4.1.1-2561-61B0202010012-99-99</t>
  </si>
  <si>
    <t>Purchase invoice PO63000075</t>
  </si>
  <si>
    <t>1000-013580</t>
  </si>
  <si>
    <t>12060199-B-101-61B020201-4.1.1-2561-61B0202010008-99-99</t>
  </si>
  <si>
    <t>Purchase invoice PO63000071</t>
  </si>
  <si>
    <t>1000-013585</t>
  </si>
  <si>
    <t>บริษัท นอร์ธพลัส จำกัด ค่าดำเนินการควบคุมงานก่อสร้าง พร้อมจัดส่งรายงานผลการดำเนินงานควบคุมงานก่อสร้าง / ปรับปรุง ตกแต่งภายใน / งานระบบและเฟอร์นิเจอร์ติดผนัง ณ สำนักงาน กสศ. อาคารบี ชั้น 13 อาคารเอส.พี</t>
  </si>
  <si>
    <t>12110104-B-101-61B020201-4.1.1-2561-61B0202010019-99-99</t>
  </si>
  <si>
    <t>Purchase invoice PO63000414-1</t>
  </si>
  <si>
    <t>1000-014290</t>
  </si>
  <si>
    <t>12110104-B-101-61B020201-4.1.1-2561-61B0202010018-99-99</t>
  </si>
  <si>
    <t>Purchase invoice PO63000297-2</t>
  </si>
  <si>
    <t>1000-014435</t>
  </si>
  <si>
    <t>55040108-B-101-61B020201-4.1.1-2561-61B0202010018-99-99</t>
  </si>
  <si>
    <t>Purchase invoice IV2003171</t>
  </si>
  <si>
    <t>12060199-B-101-61B020201-4.1.1-2561-61B0202010018-99-99</t>
  </si>
  <si>
    <t>1000-015052</t>
  </si>
  <si>
    <t>PO63000414-2 บริษัท นอร์ธพลัส จำกัด ดำเนินการควบคุมงานก่อสร้าง พร้อมจัดส่งรายงานผลการดำเนินงานควบคุมงานก่อสร้าง / ปรับปรุง ตกแต่งภายใน / งานระบบและเฟอร์นิเจอร์ติดผนัง ณ สำนักงาน กสศ. อาคารบี ชั้น 13 อ</t>
  </si>
  <si>
    <t>Purchase invoice 009-06-63</t>
  </si>
  <si>
    <t>1000-015267</t>
  </si>
  <si>
    <t>12060199-B-101-61B020201-4.1.1-2561-61B0202010020-99-99</t>
  </si>
  <si>
    <t>Purchase invoice KTC6306031</t>
  </si>
  <si>
    <t>1000-015567</t>
  </si>
  <si>
    <t>12060199-B-101-61B020201-4.1.1-2561-61B0202010002-99-99</t>
  </si>
  <si>
    <t>Purchase invoice IV2006086</t>
  </si>
  <si>
    <t>1000-016373</t>
  </si>
  <si>
    <t>55040107-B-101-61B020201-4.1.1-2561-61B0202010018-99-99</t>
  </si>
  <si>
    <t>Purchase invoice PO63000260</t>
  </si>
  <si>
    <t>1000-018207</t>
  </si>
  <si>
    <t>PO63000704 บริษัท เอ็ม อี อี จำกัด งานปรับปรุงพื้นที่ทำงาน เฟอร์นิเจอร์ติดผนัง และเฟอร์นิเจอร์ลอยตัวเพิ่มเติม
-ติดตั้งหลอดไฟฆ่าเชื้อ UV-C
-ติดตั้ง White Board แผนกบัญชี และบริเวณ Counter Reception
-ติ</t>
  </si>
  <si>
    <t>Purchase invoice DN202008006</t>
  </si>
  <si>
    <t>1000-019410</t>
  </si>
  <si>
    <t>63BIO0077</t>
  </si>
  <si>
    <t>PO62000032-17/24 บริษัท แอดวานซ์ ไวร์เลส เน็ทเวอร์ค จำกัด บริการเช่าใช่ระบบโทรศัพท์สำนัก มี.ค.63</t>
  </si>
  <si>
    <t>55040206-B-101-61B010101-6.1.1-2561-61B0101010001-99-99</t>
  </si>
  <si>
    <t>Purchase invoice PO62000032-17</t>
  </si>
  <si>
    <t>1000-019411</t>
  </si>
  <si>
    <t>63BIO0078</t>
  </si>
  <si>
    <t>PO62000032-18/24 บริษัท แอดวานซ์ ไวร์เลส เน็ทเวอร์ค จำกัด บริการเช่าใช่ระบบโทรศัพท์สำนัก เม.ย.63</t>
  </si>
  <si>
    <t>Purchase invoice PO62000032-18</t>
  </si>
  <si>
    <t>1000-019412</t>
  </si>
  <si>
    <t>63BIO0079</t>
  </si>
  <si>
    <t>PO62000032-19/24 บริการเช่าใช่ระบบโทรศัพท์สำนัก พ.ค.63</t>
  </si>
  <si>
    <t>Purchase invoice PO62000032-19</t>
  </si>
  <si>
    <t>1000-019413</t>
  </si>
  <si>
    <t>63BIO0080</t>
  </si>
  <si>
    <t>บริษัท แอดวานซ์ ไวร์เลส เน็ทเวอร์ค จำกัด-20/24 บริการเช่าใช่ระบบโทรศัพท์สำนัก มิ.ย.63</t>
  </si>
  <si>
    <t>Purchase invoice PO62000032-20</t>
  </si>
  <si>
    <t>1000-019414</t>
  </si>
  <si>
    <t>63BIO0081</t>
  </si>
  <si>
    <t>PO62000032-21/24 บริษัท แอดวานซ์ ไวร์เลส เน็ทเวอร์ค จำกัด บริการเช่าใช่ระบบโทรศัพท์สำนัก ก.ค.63</t>
  </si>
  <si>
    <t>Purchase invoice PO62000032-21</t>
  </si>
  <si>
    <t>1000-019416</t>
  </si>
  <si>
    <t>63BIO0082</t>
  </si>
  <si>
    <t>บริการเช่าใช่ระบบโทรศัพท์สำนัก ส.ค.63</t>
  </si>
  <si>
    <t>Purchase invoice PO62000032-22</t>
  </si>
  <si>
    <t>1000-012595</t>
  </si>
  <si>
    <t>51020402-C-103-63C211511-5.1.1-2563-63C2115110002-99-99</t>
  </si>
  <si>
    <t>Purchase invoice PO63000356-1</t>
  </si>
  <si>
    <t>1000-012605</t>
  </si>
  <si>
    <t>Purchase invoice PO63000357-1</t>
  </si>
  <si>
    <t>1000-012648</t>
  </si>
  <si>
    <t>55040402-C-101-63C996202-2.1.1-2563-63C9962020001-99-99</t>
  </si>
  <si>
    <t>Purchase invoice PO63000061-5</t>
  </si>
  <si>
    <t>1000-012649</t>
  </si>
  <si>
    <t>55040302-C-101-63C712502-5.1.1-2563-63C7125020004-99-99</t>
  </si>
  <si>
    <t>Purchase invoice PO63000258-3</t>
  </si>
  <si>
    <t>1000-012652</t>
  </si>
  <si>
    <t>51020402-C-105-63C526501-5.1.1-2563-63C5265010006-99-99</t>
  </si>
  <si>
    <t>Purchase invoice PO63000376-1</t>
  </si>
  <si>
    <t>1000-012653</t>
  </si>
  <si>
    <t>51020402-C-105-63C526503-5.1.1-2563-63C5265030007-99-99</t>
  </si>
  <si>
    <t>Purchase invoice PO63000379-1</t>
  </si>
  <si>
    <t>1000-012655</t>
  </si>
  <si>
    <t>51020402-C-105-63C526503-5.1.1-2563-63C5265030006-99-99</t>
  </si>
  <si>
    <t>Purchase invoice PO63000375-1</t>
  </si>
  <si>
    <t>1000-012658</t>
  </si>
  <si>
    <t>51020402-C-103-63C211510-5.1.1-2563-63C2115100001-99-99</t>
  </si>
  <si>
    <t>Purchase invoice PO63000368-1</t>
  </si>
  <si>
    <t>1000-012659</t>
  </si>
  <si>
    <t>Purchase invoice PO63000362-1</t>
  </si>
  <si>
    <t>1000-012660</t>
  </si>
  <si>
    <t>51020402-C-105-63C321503-5.1.1-2563-63C3215030004-99-99</t>
  </si>
  <si>
    <t>Purchase invoice PO63000276-2</t>
  </si>
  <si>
    <t>1000-012732</t>
  </si>
  <si>
    <t>12110104-C-107-63C511503-5.1.1-2563-63C5115030045-99-99</t>
  </si>
  <si>
    <t>Purchase invoice PO63000395-1</t>
  </si>
  <si>
    <t>1000-012797</t>
  </si>
  <si>
    <t>55040302-C-101-63C996212-2.1.1-2563-63C9962120005--</t>
  </si>
  <si>
    <t>Purchase invoice PO63000349-1</t>
  </si>
  <si>
    <t>1000-012853</t>
  </si>
  <si>
    <t>51020402-C-103-63C211511-5.1.1-2563-63C2115110003-99-99</t>
  </si>
  <si>
    <t>Purchase invoice PO63000396-1</t>
  </si>
  <si>
    <t>1000-012965</t>
  </si>
  <si>
    <t>11020109-C-101-63C996201-2.1.1-2563-63C9962010018-99-99</t>
  </si>
  <si>
    <t>Purchase invoice PO63000332</t>
  </si>
  <si>
    <t>1000-012968</t>
  </si>
  <si>
    <t>51020426-C-101-63C611501-5.1.1-2563-63C6115010014-99-99</t>
  </si>
  <si>
    <t>Purchase invoice PO63000237</t>
  </si>
  <si>
    <t>1000-012990</t>
  </si>
  <si>
    <t>55040302-C-101-63C996203-2.1.1-2563-63C9962030006-99-99</t>
  </si>
  <si>
    <t>Purchase invoice PO63000136-5</t>
  </si>
  <si>
    <t>1000-013001</t>
  </si>
  <si>
    <t>51020426-C-101-63C611501-5.1.1-2563-63C6115010012-99-99</t>
  </si>
  <si>
    <t>Purchase invoice PO63000210</t>
  </si>
  <si>
    <t>1000-013110</t>
  </si>
  <si>
    <t>51020426-C-101-63C611501-5.1.1-2563-63C6115010025-99-99</t>
  </si>
  <si>
    <t>Purchase invoice PO63000275</t>
  </si>
  <si>
    <t>1000-013136</t>
  </si>
  <si>
    <t>63CIO0571</t>
  </si>
  <si>
    <t>บริษัท เอส.พี.อาคาร จำกัด ค่าเช่าพื้นที่สำนักงาน กสศ เดือนเมษายน 2563</t>
  </si>
  <si>
    <t>55040311-C-101-63C996211-2.1.1-2563-63C9962110002-99-99</t>
  </si>
  <si>
    <t>Purchase invoice PO62000303-8</t>
  </si>
  <si>
    <t>1000-013137</t>
  </si>
  <si>
    <t>51020402-C-107-63C521501-5.1.1-2563-63C5215010001-99-99</t>
  </si>
  <si>
    <t>Purchase invoice PO63000117</t>
  </si>
  <si>
    <t>1000-013140</t>
  </si>
  <si>
    <t>12110104-C-106-63C131501-5.1.1-2563-63C1315010001-99-99</t>
  </si>
  <si>
    <t>Purchase invoice PO63000382-1</t>
  </si>
  <si>
    <t>1000-013142</t>
  </si>
  <si>
    <t>55040104-C-101-63C996203-2.1.1-2563-63C9962030008-99-99</t>
  </si>
  <si>
    <t>Purchase invoice PO63000388</t>
  </si>
  <si>
    <t>1000-013171</t>
  </si>
  <si>
    <t>51020402-C-108-63C712501-5.1.1-2563-63C7125010001-99-99</t>
  </si>
  <si>
    <t>Purchase invoice PO63000134-5</t>
  </si>
  <si>
    <t>1000-013173</t>
  </si>
  <si>
    <t>51020426-C-101-63C611501-5.1.1-2563-63C6115010026-99-99</t>
  </si>
  <si>
    <t>Purchase invoice PO63000314-2</t>
  </si>
  <si>
    <t>1000-013174</t>
  </si>
  <si>
    <t>55040322-C-101-63C996201-2.1.1-2563-63C9962010013-99-99</t>
  </si>
  <si>
    <t>Purchase invoice PO63000227-2</t>
  </si>
  <si>
    <t>1000-013176</t>
  </si>
  <si>
    <t>51020402-C-101-63C611501-5.1.1-2563-63C6115010026-99-99</t>
  </si>
  <si>
    <t>Purchase invoice PO63000316-2</t>
  </si>
  <si>
    <t>1000-013177</t>
  </si>
  <si>
    <t>Purchase invoice PO63000312-2</t>
  </si>
  <si>
    <t>1000-013178</t>
  </si>
  <si>
    <t>บริษัท เอ็กซ์เซลซิเออร์ ซัพพลายส์ จำกัด อุปกรณ์เครื่องเขียนเพื่อจัดกิจกรรมโครงการพัฒนาศักยภาพบุคลากรด้วยกระบวนการออกแบบโดยเน้นผู้ใช้เป็นจุดศูนย์กลาง ในหัวข้อ ”EEF Design Thinking Workshop” 
อุปกรณ์เคร</t>
  </si>
  <si>
    <t>55040104-C-101-63C996101-1.1.1-2563-63C9961010009-99-99</t>
  </si>
  <si>
    <t>Purchase invoice PO63000410</t>
  </si>
  <si>
    <t>1000-013185</t>
  </si>
  <si>
    <t>51020426-C-103-63C211507-5.1.1-2563-63C2115070002-99-99</t>
  </si>
  <si>
    <t>Purchase invoice PO63000290-2</t>
  </si>
  <si>
    <t>1000-013186</t>
  </si>
  <si>
    <t>Purchase invoice PO63000389</t>
  </si>
  <si>
    <t>1000-013187</t>
  </si>
  <si>
    <t>51020426-C-103-63C211510-5.1.1-2563-63C2115100001-99-99</t>
  </si>
  <si>
    <t>Purchase invoice PO63000361</t>
  </si>
  <si>
    <t>1000-013188</t>
  </si>
  <si>
    <t>63CIO0584</t>
  </si>
  <si>
    <t>บริษัท โกลว ครีเอทีฟ จำกัด จัดทำฐานข้อมูลพัฒนาเว็บไซต์พร้อมข้อมูลประกอบ</t>
  </si>
  <si>
    <t>12110104-C-107-62C423520-5.1.1-2562-62C4235200010-99-99</t>
  </si>
  <si>
    <t>Purchase invoice PO62000419-2</t>
  </si>
  <si>
    <t>1000-013191</t>
  </si>
  <si>
    <t>63CIO0585</t>
  </si>
  <si>
    <t>นางสุภาวดี ถิระพานิช รายงานการดำเนินงานขอที่ปรึกษางานตรวจสอบภายใน มี.ค.63</t>
  </si>
  <si>
    <t>55040302-C-101-62C996203-2.1.1-2562-62C9962030002-99-99</t>
  </si>
  <si>
    <t>Purchase invoice PO62000236-9</t>
  </si>
  <si>
    <t>1000-013198</t>
  </si>
  <si>
    <t>51020427-C-106-63C131501-5.1.1-2563-63C1315010005-99-99</t>
  </si>
  <si>
    <t>Purchase invoice PO63000385</t>
  </si>
  <si>
    <t>1000-013215</t>
  </si>
  <si>
    <t>55040106-C-101-63C996201-2.1.1-2563-63C9962010016-99-99</t>
  </si>
  <si>
    <t>12060199-C-101-63C996201-2.1.1-2563-63C9962010016-99-99</t>
  </si>
  <si>
    <t>Purchase invoice PO63000300</t>
  </si>
  <si>
    <t>1000-013217</t>
  </si>
  <si>
    <t>55040402-C-101-63C996203-2.1.1-2563-63C9962030008-99-99</t>
  </si>
  <si>
    <t>Purchase invoice PO63000333-1</t>
  </si>
  <si>
    <t>1000-013219</t>
  </si>
  <si>
    <t>51020402-C-106-63C121515-5.1.1-2563-63C1215150002-99-99</t>
  </si>
  <si>
    <t>Purchase invoice PO63000386-1</t>
  </si>
  <si>
    <t>1000-013222</t>
  </si>
  <si>
    <t>63CIO0590</t>
  </si>
  <si>
    <t>บริษัท มายด์เมอร์จ คอนซัลแทนท์ จำกัด รายงานสรุปข้อมูลการรับเรื่องให้คำปรึกษาแนะนำในการดำเนินงานด้านการบัญชี การเงิน และพัสดุ กับผู้รับทุน (เดือน มค-มีค 2563)</t>
  </si>
  <si>
    <t>51020402-C-107-62C213514-5.1.1-2562-62C2135140005-99-99</t>
  </si>
  <si>
    <t>Purchase invoice PO62000339-2</t>
  </si>
  <si>
    <t>1000-013228</t>
  </si>
  <si>
    <t>51020402-C-106-63C122503-5.1.1-2563-63C1225030001-99-99</t>
  </si>
  <si>
    <t>Purchase invoice PO63000111</t>
  </si>
  <si>
    <t>1000-013230</t>
  </si>
  <si>
    <t>Purchase invoice PO63000313-2</t>
  </si>
  <si>
    <t>1000-013232</t>
  </si>
  <si>
    <t>นาย กนิษฐ์ ศรีเคลือบ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
- รายงานสรุปผลการสำรวจ ความต้องการและ ความจำเป็นเพื่อจัดทำมาตรการการช่วยเหลื</t>
  </si>
  <si>
    <t>51020402-C-103-63C211512-5.1.1-2563-63C2115120001-99-99</t>
  </si>
  <si>
    <t>Purchase invoice PO63000404</t>
  </si>
  <si>
    <t>1000-013233</t>
  </si>
  <si>
    <t>Purchase invoice PO63000374-1</t>
  </si>
  <si>
    <t>1000-013234</t>
  </si>
  <si>
    <t>Purchase invoice PO63000394</t>
  </si>
  <si>
    <t>1000-013235</t>
  </si>
  <si>
    <t>12060199-C-107-63C511503-5.1.1-2563-63C5115030046-99-99</t>
  </si>
  <si>
    <t>Purchase invoice PO63000392</t>
  </si>
  <si>
    <t>1000-013239</t>
  </si>
  <si>
    <t>Purchase invoice PO63000390</t>
  </si>
  <si>
    <t>1000-013402</t>
  </si>
  <si>
    <t>51020402-C-107-63C611504-5.1.1-2563-63C6115040003-99-99</t>
  </si>
  <si>
    <t>Purchase invoice PO63000250-1</t>
  </si>
  <si>
    <t>1000-013403</t>
  </si>
  <si>
    <t>Purchase invoice PO63000250-2</t>
  </si>
  <si>
    <t>1000-013566</t>
  </si>
  <si>
    <t>12060199-C-101-63C996203-2.1.1-2563-63C9962030016-99-99</t>
  </si>
  <si>
    <t>Purchase invoice PO63000401</t>
  </si>
  <si>
    <t>1000-013577</t>
  </si>
  <si>
    <t>51020426-C-101-63C611501-5.1.1-2563-63C6115010023-99-99</t>
  </si>
  <si>
    <t>Purchase invoice PO63000364</t>
  </si>
  <si>
    <t>1000-013578</t>
  </si>
  <si>
    <t>55040320-C-101-63C996201-2.1.1-2563-63C9962010013-99-99</t>
  </si>
  <si>
    <t>Purchase invoice PO63000186-1</t>
  </si>
  <si>
    <t>1000-013579</t>
  </si>
  <si>
    <t>55040322-C-101-63C996101-1.1.1-2563-63C9961010001-99-99</t>
  </si>
  <si>
    <t>Purchase invoice PO63000026-6</t>
  </si>
  <si>
    <t>1000-013581</t>
  </si>
  <si>
    <t>12060199-C-101-63C996201-2.1.1-2563-63C9962010002-99-99</t>
  </si>
  <si>
    <t>Purchase invoice PO63000003</t>
  </si>
  <si>
    <t>1000-013582</t>
  </si>
  <si>
    <t>55040402-B-101-61B020201-4.1.1-2561-61B0202010018-99-99</t>
  </si>
  <si>
    <t>Purchase invoice PO63000334</t>
  </si>
  <si>
    <t>1000-013583</t>
  </si>
  <si>
    <t>51020426-C-101-63C611501-5.1.1-2563-63C6115010041-99-99</t>
  </si>
  <si>
    <t>Purchase invoice PO63000434</t>
  </si>
  <si>
    <t>1000-013584</t>
  </si>
  <si>
    <t>51020426-C-106-63C122503-5.1.1-2563-63C1225030001-99-99</t>
  </si>
  <si>
    <t>Purchase invoice PO63000370</t>
  </si>
  <si>
    <t>1000-013586</t>
  </si>
  <si>
    <t>55040402-C-101-63C996203-2.1.1-2563-63C9962030010-99-99</t>
  </si>
  <si>
    <t>Purchase invoice PO63000245-2</t>
  </si>
  <si>
    <t>1000-013587</t>
  </si>
  <si>
    <t>Purchase invoice PO63000246-2</t>
  </si>
  <si>
    <t>1000-013588</t>
  </si>
  <si>
    <t>51020426-C-101-63C611501-5.1.1-2563-63C6115010031-99-99</t>
  </si>
  <si>
    <t>Purchase invoice PO63000339-1</t>
  </si>
  <si>
    <t>1000-013589</t>
  </si>
  <si>
    <t>51020426-C-106-63C131501-5.1.1-2563-63C1315010004-99-99</t>
  </si>
  <si>
    <t>Purchase invoice PO63000384</t>
  </si>
  <si>
    <t>1000-013590</t>
  </si>
  <si>
    <t>12060199-C-107-63C511502-5.1.1-2563-63C5115020002-99-99</t>
  </si>
  <si>
    <t>Purchase invoice PO63000373</t>
  </si>
  <si>
    <t>1000-013591</t>
  </si>
  <si>
    <t>51020402-C-101-63C616501-5.1.1-2563-63C6165010002-99-99</t>
  </si>
  <si>
    <t>Purchase invoice PO63000347</t>
  </si>
  <si>
    <t>1000-013592</t>
  </si>
  <si>
    <t>Purchase invoice PO63000186-2</t>
  </si>
  <si>
    <t>1000-013593</t>
  </si>
  <si>
    <t>Purchase invoice PO63000186-3</t>
  </si>
  <si>
    <t>1000-013594</t>
  </si>
  <si>
    <t>Purchase invoice PO63000186-4</t>
  </si>
  <si>
    <t>1000-013595</t>
  </si>
  <si>
    <t>63CIO0617</t>
  </si>
  <si>
    <t>บริษัท ไอ แอนด์ ไอ คอมมิวนิเคชั่น จำกัด แผนกาารดำเนินการตามขอบเขตตสัญญาการถอดบทเรียนและวิเคราะห์โครงการพัฒนาระบบทดลองการพัฒนาทักษะแรงงาน งวดที่ 2</t>
  </si>
  <si>
    <t>51020402-C-107-62C212501-5.1.1-2562-62C2125010003-99-99</t>
  </si>
  <si>
    <t>Purchase invoice PO62000415-2</t>
  </si>
  <si>
    <t>1000-013610</t>
  </si>
  <si>
    <t>นาย อธิเจต มงคลโสฬศ สไลด์สำหรับการอบรม สมาชิก วสศ. ประกอบด้วย ผลงานงานเขียนตัวอย่างที่มียอดการเข้าถึง (Reaching) สูงสุด / ทักษะที่สมาชิกควรพัฒนา / บทความแปล และตัวอย่างอื่นๆ
(รายละเอียดตามเอกสารที่แนบ</t>
  </si>
  <si>
    <t>Purchase invoice PO63000448</t>
  </si>
  <si>
    <t>1000-013611</t>
  </si>
  <si>
    <t>นางสาว ชมพูนิกข์ ฟองรานนท์ สื่อพรีเซ้นเทชั่นขนาด 16:9 และชุดไอค่อน  สำหรับการเผยแพร่ความรู้ความเข้าใจในประเด็น วิสัยทัศน์ความเป็นผู้นำในการลดความเหลื่อมล้ำทางการศึกษาด้วยการสร้างนวัตกรรมที่ตอบโจทย์ควา</t>
  </si>
  <si>
    <t>Purchase invoice PO63000437</t>
  </si>
  <si>
    <t>1000-013612</t>
  </si>
  <si>
    <t>บริษัท ไนซ์จ๊อบทีม จำกัด ส่งมอบเป็นรูปเล่ม 1 เล่ม และ ไฟล์อิเล็กทรอนิกส์ 1 ไฟล์ ประกอบด้วย
-หนังสือส่งมอบงาน
-ใบแจ้งหนี้/ใบเสร็จรับเงิน
-รายงานการบริหารจัดการจัดส่งสื่อประชาสัมพันธ์ไปยังหน่วยกำกับติดต</t>
  </si>
  <si>
    <t>51020422-C-103-63C211510-5.1.1-2563-63C2115100002-99-99</t>
  </si>
  <si>
    <t>Purchase invoice PO63000456-1</t>
  </si>
  <si>
    <t>1000-013613</t>
  </si>
  <si>
    <t>บริษัท ไนซ์จ๊อบทีม จำกัด ส่งมอบเป็นรูปเล่ม 1 เล่ม และ ไฟล์อิเล็กทรอนิกส์ 1 ไฟล์ ประกอบด้วย
- หนังสือส่งมอบงาน
- ใบแจ้งหนี้/ใบเสร็จรับเงิน
- รายงานสรุปฐานข้อมูล สพฐ. ตชด. อบจ. ทั่วประเทศ เพื่อการจัดส่ง</t>
  </si>
  <si>
    <t>Purchase invoice PO63000456-2</t>
  </si>
  <si>
    <t>1000-013618</t>
  </si>
  <si>
    <t>Purchase invoice PO63000449</t>
  </si>
  <si>
    <t>1000-013620</t>
  </si>
  <si>
    <t>51020426-C-107-63C511503-5.1.1-2563-63C5115030052-99-99</t>
  </si>
  <si>
    <t>Purchase invoice PO63000441</t>
  </si>
  <si>
    <t>1000-013621</t>
  </si>
  <si>
    <t>51020402-C-101-63C611501-5.1.1-2563-63C6115010025-99-99</t>
  </si>
  <si>
    <t>Purchase invoice PO63000219-2</t>
  </si>
  <si>
    <t>1000-013623</t>
  </si>
  <si>
    <t>Purchase invoice PO63000318-2</t>
  </si>
  <si>
    <t>1000-013624</t>
  </si>
  <si>
    <t>51020402-C-101-63C996203-2.1.1-2563-63C9962030011-99-99</t>
  </si>
  <si>
    <t>Purchase invoice PO63000335-1</t>
  </si>
  <si>
    <t>1000-013625</t>
  </si>
  <si>
    <t>51020402-C-106-63C131501-5.1.1-2563-63C1315010003-99-99</t>
  </si>
  <si>
    <t>Purchase invoice PO63000454</t>
  </si>
  <si>
    <t>1000-013626</t>
  </si>
  <si>
    <t>บริษัท มาตา การพิมพ์ จำกัด ผลิตหนังสือรายงานประจำปี 2562 phase 1
จำนวน 20 เล่ม
-ขนาด A4 แบ่งเป็น
   เนื้อใน กระดาษปอนด์ 100 แกรม
   หน้าปก กระดาษอาร์ต 260 แกรม
-พิมพ์ 4 สี
-เคลือบพลาสติกด้าน
-เข้าเล่ม</t>
  </si>
  <si>
    <t>51020426-C-101-63C611501-5.1.1-2563-63C6115010065-99-99</t>
  </si>
  <si>
    <t>Purchase invoice PO63000424</t>
  </si>
  <si>
    <t>1000-013627</t>
  </si>
  <si>
    <t>55040105-C-101-63C996203-2.1.1-2563-63C9962030008-99-99</t>
  </si>
  <si>
    <t>Purchase invoice PO63000469</t>
  </si>
  <si>
    <t>1000-013628</t>
  </si>
  <si>
    <t>51020426-C-105-63C321503-5.1.1-2563-63C3215030005-99-99</t>
  </si>
  <si>
    <t>Purchase invoice PO63000365-1</t>
  </si>
  <si>
    <t>1000-013629</t>
  </si>
  <si>
    <t>Purchase invoice PO63000460</t>
  </si>
  <si>
    <t>55040108-C-101-63C996203-2.1.1-2563-63C9962030008-99-99</t>
  </si>
  <si>
    <t>1000-013653</t>
  </si>
  <si>
    <t>51020402-C-107-63C511501-5.1.1-2563-63C5115010003-99-99</t>
  </si>
  <si>
    <t>Purchase invoice PO63000311-3</t>
  </si>
  <si>
    <t>1000-013654</t>
  </si>
  <si>
    <t>55040402-C-108-63C712501-5.1.1-2563-63C7125010001-99-99</t>
  </si>
  <si>
    <t>Purchase invoice PO63000435-1</t>
  </si>
  <si>
    <t>1000-013655</t>
  </si>
  <si>
    <t>Purchase invoice PO63000387-2</t>
  </si>
  <si>
    <t>1000-013656</t>
  </si>
  <si>
    <t>55040402-C-101-63C996203-2.1.1-2563-63C9962030011-99-99</t>
  </si>
  <si>
    <t>Purchase invoice PO63000377-1</t>
  </si>
  <si>
    <t>1000-013660</t>
  </si>
  <si>
    <t>Purchase invoice PO63000302-2</t>
  </si>
  <si>
    <t>1000-013662</t>
  </si>
  <si>
    <t>Purchase invoice PO63000302-3</t>
  </si>
  <si>
    <t>1000-013664</t>
  </si>
  <si>
    <t>51020402-C-101-63C611501-5.1.1-2563-63C6115010037-99-99</t>
  </si>
  <si>
    <t>Purchase invoice PO63000443-1</t>
  </si>
  <si>
    <t>1000-013667</t>
  </si>
  <si>
    <t>51020402-C-107-63C611504-5.1.1-2563-63C6115040002-99-99</t>
  </si>
  <si>
    <t>Purchase invoice PO63000303-3</t>
  </si>
  <si>
    <t>1000-013668</t>
  </si>
  <si>
    <t>Purchase invoice PO63000276-3</t>
  </si>
  <si>
    <t>1000-013748</t>
  </si>
  <si>
    <t>Purchase invoice PO63000061-6</t>
  </si>
  <si>
    <t>1000-013749</t>
  </si>
  <si>
    <t>Purchase invoice PO63000368-2</t>
  </si>
  <si>
    <t>1000-013750</t>
  </si>
  <si>
    <t>นางสาว ชลิสา แก้วหล้า ผู้รับจ้างต้องจัดทำแผนการดำเนินงาน แผนการฝึกอบรม และวิเคราะห์จัดกลุ่มผู้เข้าร่วมการฝึกอบรม  จำนวน 1 ชุด ให้กับคณะกรรมการตรวจรับ ก่อนการฝึกอบรมภายในวันที่ 15 พ.ค.2563 โดยเบิกจ่ายร</t>
  </si>
  <si>
    <t>55040402-C-101-63C996101-1.1.1-2563-63C9961010009-99-99</t>
  </si>
  <si>
    <t>Purchase invoice PO63000412-1</t>
  </si>
  <si>
    <t>1000-013751</t>
  </si>
  <si>
    <t>Purchase invoice PO63000362-2</t>
  </si>
  <si>
    <t>1000-013752</t>
  </si>
  <si>
    <t>นางสาวปภาณี ยมนัตถ์ รายงานสรุปผลการดำเนินงาน งวดที่ ๒ ประกอบด้วยการรายงานตามขอบเขตงาน ประกอบด้วย
- สรุปความก้าวหน้าการดำเนินงานโครงการปละการเบิกจ่ายภายใตสำนักฯ
- การสนับสนุนงานของสำนัก 
- งานอื่นๆที่ไ</t>
  </si>
  <si>
    <t>Purchase invoice PO63000356-2</t>
  </si>
  <si>
    <t>1000-013753</t>
  </si>
  <si>
    <t>55040402-C-101-63C997201-2.1.1-2563-63C9972010003--</t>
  </si>
  <si>
    <t>Purchase invoice PO63000329-2</t>
  </si>
  <si>
    <t>1000-013754</t>
  </si>
  <si>
    <t>55040402-C-101-63C997201-2.1.1-2563-63C9972010014-99-99</t>
  </si>
  <si>
    <t>Purchase invoice PO63000429-1</t>
  </si>
  <si>
    <t>1000-013755</t>
  </si>
  <si>
    <t>Purchase invoice PO63000357-2</t>
  </si>
  <si>
    <t>1000-013838</t>
  </si>
  <si>
    <t>น.ส. ปาริชาติ สกุลภาพนิมิต รายงานผลการดำเนินงาน ประจำเดือน พฤษภาคม 2563
-การสนับสนุนงาน สนับสนุนการจัดทำแผนงบประมาณเพื่อขอรับทุนหรือบริหารงบประมาณเพื่อการดำเนินงานของกองทุนเพื่อความเสมอภาคทางการศึกษา</t>
  </si>
  <si>
    <t>55040402-C-101-63C996212-2.1.1-2563-63C9962120006-99-99</t>
  </si>
  <si>
    <t>Purchase invoice PO63000440-1</t>
  </si>
  <si>
    <t>1000-013839</t>
  </si>
  <si>
    <t>Purchase invoice PO63000376-2</t>
  </si>
  <si>
    <t>1000-013840</t>
  </si>
  <si>
    <t>นางสาวพิศมัย รัตนโรจน์สกุล รายงานผลการดำเนินงานโครงการฯ งวดที่ 2 -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</t>
  </si>
  <si>
    <t>Purchase invoice PO63000375-2</t>
  </si>
  <si>
    <t>1000-013841</t>
  </si>
  <si>
    <t>Purchase invoice PO63000379-2</t>
  </si>
  <si>
    <t>1000-013863</t>
  </si>
  <si>
    <t>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พฤษภาคม 2563
-สนับสนุนการบริหารจัดการพัฒนาระบบสารสนเทศเพื่อการสื่อสารของฝ่ายสื่อสารอง</t>
  </si>
  <si>
    <t>51020402-C-101-63C611501-5.1.1-2563-63C6115010070-99-99</t>
  </si>
  <si>
    <t>Purchase invoice PO63000442-1</t>
  </si>
  <si>
    <t>1000-013881</t>
  </si>
  <si>
    <t>12060199-C-101-63C996201-2.1.1-2563-63C9962010003-99-99</t>
  </si>
  <si>
    <t>Purchase invoice PO63000002</t>
  </si>
  <si>
    <t>1000-013911</t>
  </si>
  <si>
    <t>55040402-C-101-63C712502-5.1.1-2563-63C7125020005-99-99</t>
  </si>
  <si>
    <t>Purchase invoice PO63000452-1</t>
  </si>
  <si>
    <t>1000-013940</t>
  </si>
  <si>
    <t>55040302-C-101-63C996212-2.1.1-2563-63C9962120005-99-99</t>
  </si>
  <si>
    <t>Purchase invoice PO63000349-2</t>
  </si>
  <si>
    <t>1000-014038</t>
  </si>
  <si>
    <t>51020426-C-101-63C611501-5.1.1-2563-63C6115010044-99-99</t>
  </si>
  <si>
    <t>Purchase invoice PO63000409-1</t>
  </si>
  <si>
    <t>1000-014040</t>
  </si>
  <si>
    <t>51020402-C-107-63C431501-5.1.1-2563-63C4315010004-99-99</t>
  </si>
  <si>
    <t>Purchase invoice PO63000411</t>
  </si>
  <si>
    <t>1000-014043</t>
  </si>
  <si>
    <t>Purchase invoice PO63000396-2</t>
  </si>
  <si>
    <t>1000-014044</t>
  </si>
  <si>
    <t>Purchase invoice PO63000382-2</t>
  </si>
  <si>
    <t>1000-014045</t>
  </si>
  <si>
    <t>51020402-C-107-63C611504-5.1.1-2563-63C6115040001-99-99</t>
  </si>
  <si>
    <t>Purchase invoice PO63000420</t>
  </si>
  <si>
    <t>1000-014047</t>
  </si>
  <si>
    <t>51020426-C-107-63C431501-5.1.1-2563-63C4315010004-99-99</t>
  </si>
  <si>
    <t>Purchase invoice PO63000417-1</t>
  </si>
  <si>
    <t>1000-014048</t>
  </si>
  <si>
    <t>Purchase invoice PO63000333-2</t>
  </si>
  <si>
    <t>1000-014049</t>
  </si>
  <si>
    <t>51020402-C-107-63C511503-5.1.1-2563-63C5115030052-99-99</t>
  </si>
  <si>
    <t>Purchase invoice PO63000422</t>
  </si>
  <si>
    <t>1000-014053</t>
  </si>
  <si>
    <t>55040402-C-101-62C513550-5.1.1-2562-62C5135500009-99-99</t>
  </si>
  <si>
    <t>Purchase invoice PO63000323-1</t>
  </si>
  <si>
    <t>1000-014063</t>
  </si>
  <si>
    <t>Purchase invoice PO63000266</t>
  </si>
  <si>
    <t>1000-014064</t>
  </si>
  <si>
    <t>63CIO0667</t>
  </si>
  <si>
    <t>บริษัท พีพี เซอร์วิช แอนด์ คอนซัลท์ จำกัด งวดที่ 7 ตรวจรายงานการเงินโครงการของ กสศ.</t>
  </si>
  <si>
    <t>55040402-C-101-62C996204-2.1.1-2562-62C9962040001-99-99</t>
  </si>
  <si>
    <t>Purchase invoice PO62000412-7</t>
  </si>
  <si>
    <t>1000-014065</t>
  </si>
  <si>
    <t>55040402-C-101-63C996203-2.1.1-2563-63C9962030006-99-99</t>
  </si>
  <si>
    <t>Purchase invoice PO63000155</t>
  </si>
  <si>
    <t>1000-014067</t>
  </si>
  <si>
    <t>Purchase invoice PO63000219-3</t>
  </si>
  <si>
    <t>1000-014068</t>
  </si>
  <si>
    <t>51020427-C-107-63C511503-5.1.1-2563-63C5115030052-99-99</t>
  </si>
  <si>
    <t>Purchase invoice PO63000453</t>
  </si>
  <si>
    <t>1000-014069</t>
  </si>
  <si>
    <t>55040110-C-101-63C996201-2.1.1-2563-63C9962010016-99-99</t>
  </si>
  <si>
    <t>Purchase invoice PO63000257</t>
  </si>
  <si>
    <t>1000-014070</t>
  </si>
  <si>
    <t>55040402-C-101-63C996202-2.1.1-2563-63C9962020004-99-99</t>
  </si>
  <si>
    <t>Purchase invoice PO63000320-2</t>
  </si>
  <si>
    <t>1000-014071</t>
  </si>
  <si>
    <t>Purchase invoice PO63000281</t>
  </si>
  <si>
    <t>1000-014072</t>
  </si>
  <si>
    <t>Purchase invoice PO63000380-1</t>
  </si>
  <si>
    <t>1000-014089</t>
  </si>
  <si>
    <t>Purchase invoice PO63000359</t>
  </si>
  <si>
    <t>1000-014090</t>
  </si>
  <si>
    <t>51020402-C-101-63C611501-5.1.1-2563-63C6115010034-99-99</t>
  </si>
  <si>
    <t>Purchase invoice PO63000363</t>
  </si>
  <si>
    <t>1000-014091</t>
  </si>
  <si>
    <t>51020426-C-106-63C131501-5.1.1-2563-63C1315010006-99-99</t>
  </si>
  <si>
    <t>Purchase invoice PO63000438</t>
  </si>
  <si>
    <t>1000-014092</t>
  </si>
  <si>
    <t>Purchase invoice PO63000419</t>
  </si>
  <si>
    <t>1000-014093</t>
  </si>
  <si>
    <t>51020402-C-103-63C211507-5.1.1-2563-63C2115070001-99-99</t>
  </si>
  <si>
    <t>Purchase invoice PO63000263-3</t>
  </si>
  <si>
    <t>1000-014157</t>
  </si>
  <si>
    <t>Purchase invoice PO63000136-6</t>
  </si>
  <si>
    <t>1000-014270</t>
  </si>
  <si>
    <t>Purchase invoice NEWPO63000339-1</t>
  </si>
  <si>
    <t>1000-014289</t>
  </si>
  <si>
    <t>63CIO0682</t>
  </si>
  <si>
    <t>บริษัท เอส.พี.อาคาร จำกัด ค่าเช่าพื้นที่สำนักงาน กสศ เดือนพฤษภาคม 2563</t>
  </si>
  <si>
    <t>Purchase invoice PO62000303-9</t>
  </si>
  <si>
    <t>1000-014291</t>
  </si>
  <si>
    <t>Purchase invoice PO63000197-1</t>
  </si>
  <si>
    <t>1000-014292</t>
  </si>
  <si>
    <t>55040322-C-101-63C996201-2.1.1-2563-63C9962010013--</t>
  </si>
  <si>
    <t>Purchase invoice PO63000193</t>
  </si>
  <si>
    <t>1000-014293</t>
  </si>
  <si>
    <t>Purchase invoice PO63000245-3</t>
  </si>
  <si>
    <t>1000-014294</t>
  </si>
  <si>
    <t>Purchase invoice PO63000186-5</t>
  </si>
  <si>
    <t>1000-014298</t>
  </si>
  <si>
    <t>55040322-C-101-63C996201-2.1.1-2563-63C9962010015-99-99</t>
  </si>
  <si>
    <t>Purchase invoice PO62000060-10</t>
  </si>
  <si>
    <t>1000-014299</t>
  </si>
  <si>
    <t>Purchase invoice PO62000060-11</t>
  </si>
  <si>
    <t>1000-014301</t>
  </si>
  <si>
    <t>Purchase invoice PO62000060-12</t>
  </si>
  <si>
    <t>1000-014302</t>
  </si>
  <si>
    <t>Purchase invoice PO62000060-13</t>
  </si>
  <si>
    <t>1000-014306</t>
  </si>
  <si>
    <t>63CIO0691</t>
  </si>
  <si>
    <t xml:space="preserve">บริษัท เอวีวัน เน็ตเวิร์ค แอนด์ เซอร์วิส จำกัด บริการดูแลสนับสนุนอุปกรณ์ห้องประชุมของสำนักงานงวดที่8
</t>
  </si>
  <si>
    <t>55040402-C-101-62C996201-2.1.1-2562-62C9962010002-99-99</t>
  </si>
  <si>
    <t>Purchase invoice PO62000352-8</t>
  </si>
  <si>
    <t>1000-014309</t>
  </si>
  <si>
    <t>Purchase invoice PO63000366-1</t>
  </si>
  <si>
    <t>55040402-C-101-63C997201-2.1.1-2563-63C9972010008-99-99</t>
  </si>
  <si>
    <t>55040402-C-101-63C997201-2.1.1-2563-63C9972010008--</t>
  </si>
  <si>
    <t>1000-014311</t>
  </si>
  <si>
    <t>63CIO0693</t>
  </si>
  <si>
    <t xml:space="preserve">บริษัท เอวีวัน เน็ตเวิร์ค แอนด์ เซอร์วิส จำกัด บริการดูแลสนับสนุนอุปกรณ์ห้องประชุมของสำนักงานงวดที่9
</t>
  </si>
  <si>
    <t>Purchase invoice PO62000352-9</t>
  </si>
  <si>
    <t>1000-014313</t>
  </si>
  <si>
    <t>55040313-C-101-63C996203-2.1.1-2563-63C9962030009-99-99</t>
  </si>
  <si>
    <t>Purchase invoice NEWPO63000200</t>
  </si>
  <si>
    <t>1000-014314</t>
  </si>
  <si>
    <t>บริษัท วิคทอเรียอิมเมจ จำกัด บริหารจัดการงานรณรงค์สร้างโอกาสทางการศึกษาแก่เด็กเปราะบางจังหวัดเชียงใหม่
-ลงพื้นที่ในจังหวัดเชียงใหม่-เชียงราย อย่างน้อย ๗ แห่ง
-ลงพื้นที่ในจังหวัดนราธิวาส อย่างน้อย ๒ แห</t>
  </si>
  <si>
    <t>51020426-C-101-63C611501-5.1.1-2563-63C6115010022-99-99</t>
  </si>
  <si>
    <t>Purchase invoice PO63000405</t>
  </si>
  <si>
    <t>1000-014315</t>
  </si>
  <si>
    <t>51020402-C-107-63C511502-5.1.1-2563-63C5115020002-99-99</t>
  </si>
  <si>
    <t>Purchase invoice PO63000464</t>
  </si>
  <si>
    <t>1000-014316</t>
  </si>
  <si>
    <t>Purchase invoice PO63000026-7</t>
  </si>
  <si>
    <t>1000-014317</t>
  </si>
  <si>
    <t>55040402-C-101-63C997201-2.1.1-2563-63C9972010005-99-99</t>
  </si>
  <si>
    <t>Purchase invoice PO63000328-1</t>
  </si>
  <si>
    <t>1000-014318</t>
  </si>
  <si>
    <t>Purchase invoice PO63000328-2</t>
  </si>
  <si>
    <t>1000-014333</t>
  </si>
  <si>
    <t>Purchase invoice PO63000263-4</t>
  </si>
  <si>
    <t>1000-014334</t>
  </si>
  <si>
    <t>Purchase invoice PO63000358-1</t>
  </si>
  <si>
    <t>1000-014335</t>
  </si>
  <si>
    <t>Purchase invoice PO63000351</t>
  </si>
  <si>
    <t>1000-014336</t>
  </si>
  <si>
    <t>51020402-C-101-63C611501-5.1.1-2563-63C6115010064-99-99</t>
  </si>
  <si>
    <t>Purchase invoice PO63000425</t>
  </si>
  <si>
    <t>1000-014337</t>
  </si>
  <si>
    <t>บริษัท ดิสรัปท์ เทคโนโลยี เวนเจอร์ จำกัด (งวดที่ 1) แผนปฎิบัติงานหรือแผนการดำเนินโครงการฯในภาพรวม กรอบหรือแนวทางการจัดงานจัดงาน Hackathon แนวทางการบริหารจัดการงบประมาณและกรอบการคัดเลือกนวัตกรผู้เข้าร่</t>
  </si>
  <si>
    <t>51020402-C-106-63C126501-5.1.1-2563-63C1265010006-99-99</t>
  </si>
  <si>
    <t>Purchase invoice PO63000400-1</t>
  </si>
  <si>
    <t>1000-014367</t>
  </si>
  <si>
    <t>51020426-C-101-63C611501-5.1.1-2563-63C6115010040-99-99</t>
  </si>
  <si>
    <t>Purchase invoice INVMDG-2003</t>
  </si>
  <si>
    <t>1000-014387</t>
  </si>
  <si>
    <t>55040402-C-101-63C996101-1.1.1-2563-63C9961010006-99-99</t>
  </si>
  <si>
    <t>Purchase invoice AW-100-INV.0001</t>
  </si>
  <si>
    <t>1000-014388</t>
  </si>
  <si>
    <t>63CIO0707</t>
  </si>
  <si>
    <t>PO62000236-10 นางสุภาวดี ถิระพานิช รายงานการดำเนินงานขอที่ปรึกษางานตรวจสอบภายใน เม.ย.63</t>
  </si>
  <si>
    <t>Purchase invoice 04/2563</t>
  </si>
  <si>
    <t>1000-014389</t>
  </si>
  <si>
    <t>PO63000444 บริษัท เอกราช คอมพิวเตอร์ จำกัด คอมพิวเตอร์โน๊ตบุ๊ค แบบที่ 1
-มีหน่วยประมวลผลกลาง (CPU) แบบ Corei5 หรือดีกว่า ความเร็วสัญญาณ Clock Speed ไม่น้อยกว่า 2.8 GHz.
-มีหน่วยความจำหลัก (RAM) แบบ DD</t>
  </si>
  <si>
    <t>12060199-C-101-63C997201-2.1.1-2563-63C9972010016-99-99</t>
  </si>
  <si>
    <t>Purchase invoice IV6303337</t>
  </si>
  <si>
    <t>1000-014390</t>
  </si>
  <si>
    <t>PO63000415 บริษัท เอกราช คอมพิวเตอร์ จำกัด คอมพิวเตอร์โน๊ตบุ๊ค แบบที่1
-มีหน่วยความจำ แบบ Cache Memory ขนาดไม่น้อยกว่า 6 MB
-มีหน่วยความจำหลัก (RAM) ชนิด DDR4 หรือดีกว่า ขนาดไม่น้อยกว่า 8 GB
-มีหน่วยจ</t>
  </si>
  <si>
    <t>12060199-C-101-63C997201-2.1.1-2563-63C9972010012-99-99</t>
  </si>
  <si>
    <t>Purchase invoice IV6303126</t>
  </si>
  <si>
    <t>1000-014434</t>
  </si>
  <si>
    <t>51020426-C-101-63C611501-5.1.1-2563-63C6115010020-99-99</t>
  </si>
  <si>
    <t>Purchase invoice SV6305000029</t>
  </si>
  <si>
    <t>1000-014439</t>
  </si>
  <si>
    <t>11020109-C-101-63C997201-2.1.1-2563-63C9972010011-99-99</t>
  </si>
  <si>
    <t>Purchase invoice SI2004501</t>
  </si>
  <si>
    <t>1000-014440</t>
  </si>
  <si>
    <t>Purchase invoice inv630501</t>
  </si>
  <si>
    <t>1000-014444</t>
  </si>
  <si>
    <t>51020426-C-101-63C611501-5.1.1-2563-63C6115010063-99-99</t>
  </si>
  <si>
    <t>Purchase invoice 2562110009</t>
  </si>
  <si>
    <t>1000-014445</t>
  </si>
  <si>
    <t>Purchase invoice 6303295</t>
  </si>
  <si>
    <t>1000-014446</t>
  </si>
  <si>
    <t>Purchase invoice PO63000488</t>
  </si>
  <si>
    <t>1000-014447</t>
  </si>
  <si>
    <t>51020426-C-101-63C611501-5.1.1-2563-63C6115010080-99-99</t>
  </si>
  <si>
    <t>Purchase invoice IN2006MS0003</t>
  </si>
  <si>
    <t>1000-014448</t>
  </si>
  <si>
    <t>51020426-C-107-63C611502-5.1.1-2563-63C6115020003-99-99</t>
  </si>
  <si>
    <t>Purchase invoice INV03/2020</t>
  </si>
  <si>
    <t>1000-014449</t>
  </si>
  <si>
    <t>PO63000457 บริษัท กู๊ด อินโฟ แอนด์ แมเนจเมนท์ จำกัด โครงการสื่อสาร รณรงค์ ช่วยเหลือเด็กเพื่อสร้างความเสมอภาคในภาวะวิกฤติ ผ่านรถโมบายเคลื่อนที่
-เช่ารถกระบะเล็ก 1 คัน พร้อมดูแลรักษา (1 เดือน)
-ออกแบบแล</t>
  </si>
  <si>
    <t>51020402-C-101-63C611501-5.1.1-2563-63C6115010036-99-99</t>
  </si>
  <si>
    <t>Purchase invoice IV2006-002</t>
  </si>
  <si>
    <t>1000-014450</t>
  </si>
  <si>
    <t>51020402-C-101-63C611501-5.1.1-2563-63C6115010066-99-99</t>
  </si>
  <si>
    <t>Purchase invoice PO63000474-1</t>
  </si>
  <si>
    <t>1000-014451</t>
  </si>
  <si>
    <t>51020426-C-105-63C321503-5.1.1-2563-63C3215030011-99-99</t>
  </si>
  <si>
    <t>Purchase invoice INV02/2020</t>
  </si>
  <si>
    <t>1000-014452</t>
  </si>
  <si>
    <t>PO63000486 นางสาว ปัญญ์จภา เล่าชู จ้างแปลเอกสารองค์ความรู้เกี่ยวกับการแก้ปัญหาการปิดโรงเรียนในช่วงโควิด 19 
-จากภาษาอังกฤษเป็นภาษาไทย 
-จำนวน 3 เรื่อง
-พร้อมจัดรูปแบบเอกสารเนื้อหาภาษาไทย
(รายละเอียดตา</t>
  </si>
  <si>
    <t>51020402-C-105-63C321503-5.1.1-2563-63C3215030009-99-99</t>
  </si>
  <si>
    <t>Purchase invoice PO63000486</t>
  </si>
  <si>
    <t>1000-014453</t>
  </si>
  <si>
    <t>51020426-C-101-63C611503-5.1.1-2563-63C6115030001-99-99</t>
  </si>
  <si>
    <t>Purchase invoice BL2020050002</t>
  </si>
  <si>
    <t>1000-014454</t>
  </si>
  <si>
    <t>Purchase invoice PO63000316-3</t>
  </si>
  <si>
    <t>1000-014455</t>
  </si>
  <si>
    <t>Purchase invoice PO63000470-1</t>
  </si>
  <si>
    <t>1000-014456</t>
  </si>
  <si>
    <t>63CIO0725</t>
  </si>
  <si>
    <t>PO62000412-8 บริษัท พีพี เซอร์วิช แอนด์ คอนซัลท์ จำกัด งวดที่ 8 ตรวจรายงานการเงินโครงการของ กสศ.</t>
  </si>
  <si>
    <t>Purchase invoice PO62000412-8</t>
  </si>
  <si>
    <t>1000-014457</t>
  </si>
  <si>
    <t>63CIO0726</t>
  </si>
  <si>
    <t>PO62000236-11 นางสุภาวดี ถิระพานิช รายงานการดำเนินงานขอที่ปรึกษางานตรวจสอบภายใน พ.ค.63</t>
  </si>
  <si>
    <t>Purchase invoice 05/2563</t>
  </si>
  <si>
    <t>1000-014458</t>
  </si>
  <si>
    <t>Purchase invoice SV2020-641</t>
  </si>
  <si>
    <t>1000-014459</t>
  </si>
  <si>
    <t>51020426-C-101-63C611501-5.1.1-2563-63C6115010001-99-99</t>
  </si>
  <si>
    <t>Purchase invoice BBIV027</t>
  </si>
  <si>
    <t>1000-014460</t>
  </si>
  <si>
    <t>51020426-C-101-63C611501-5.1.1-2563-63C6115010043-99-99</t>
  </si>
  <si>
    <t>Purchase invoice BL202006001</t>
  </si>
  <si>
    <t>1000-014461</t>
  </si>
  <si>
    <t>51020426-C-101-63C611503-5.1.1-2563-63C6115030004-99-99</t>
  </si>
  <si>
    <t>Purchase invoice I63051501</t>
  </si>
  <si>
    <t>1000-014462</t>
  </si>
  <si>
    <t>51020426-C-101-63C611501-5.1.1-2563-63C6115010045-99-99</t>
  </si>
  <si>
    <t>Purchase invoice BL2020050006</t>
  </si>
  <si>
    <t>1000-014463</t>
  </si>
  <si>
    <t>Purchase invoice PO63000409-2</t>
  </si>
  <si>
    <t>1000-014464</t>
  </si>
  <si>
    <t>51020426-C-101-63C611501-5.1.1-2563-63C6115010038-99-99</t>
  </si>
  <si>
    <t>Purchase invoice IP007/2020</t>
  </si>
  <si>
    <t>1000-014465</t>
  </si>
  <si>
    <t>51020426-C-101-63C611501-5.1.1-2563-63C6115010019-99-99</t>
  </si>
  <si>
    <t>Purchase invoice PO63000451</t>
  </si>
  <si>
    <t>1000-014466</t>
  </si>
  <si>
    <t>Purchase invoice 03/2020</t>
  </si>
  <si>
    <t>1000-014467</t>
  </si>
  <si>
    <t>PO63000430-1 นาย อภินันท์ ธรรมเสนา ส่งมอบเป็นรูปเล่ม 1 เล่ม และไฟล์อิเล็กทรอนิกส์ 1 ชุด ประกอบด้วย
     - หนังสือส่งมอบงานพร้อมใบแจ้งหนี้/ใบเสร็จรับเงิน
     - กรอบแนวคิดและวิธีการดำเนินงานศึกษาและวิเ</t>
  </si>
  <si>
    <t>Purchase invoice PO63000430-1</t>
  </si>
  <si>
    <t>1000-014468</t>
  </si>
  <si>
    <t>Purchase invoice PO63000290-3</t>
  </si>
  <si>
    <t>1000-014469</t>
  </si>
  <si>
    <t>55040402-C-101-63C996202-2.1.1-2563-63C9962020006-99-99</t>
  </si>
  <si>
    <t>Purchase invoice BL2020050005</t>
  </si>
  <si>
    <t>1000-014470</t>
  </si>
  <si>
    <t>51020402-C-107-63C511503-5.1.1-2563-63C5115030043-99-99</t>
  </si>
  <si>
    <t>Purchase invoice BL2020050008</t>
  </si>
  <si>
    <t>1000-014471</t>
  </si>
  <si>
    <t>51020430-C-107-63C431501-5.1.1-2563-63C4315010004-99-99</t>
  </si>
  <si>
    <t>Purchase invoice IV2005-005</t>
  </si>
  <si>
    <t>1000-014472</t>
  </si>
  <si>
    <t>Purchase invoice PO63000358-2</t>
  </si>
  <si>
    <t>1000-014515</t>
  </si>
  <si>
    <t>51020426-C-101-63C611501-5.1.1-2563-63C6115010068-99-99</t>
  </si>
  <si>
    <t>Purchase invoice #01</t>
  </si>
  <si>
    <t>1000-014517</t>
  </si>
  <si>
    <t>63CIO0743</t>
  </si>
  <si>
    <t>PO62000128-3 บริษัท โอเพ่นดรีม จำกัด ปรับปรุงพัฒนาระบบเว็บไซด์ งวด 3</t>
  </si>
  <si>
    <t>12110104-C-101-62C523530-5.1.1-2562-62C5235300004-99-99</t>
  </si>
  <si>
    <t>Purchase invoice ITH202005-030</t>
  </si>
  <si>
    <t>1000-014519</t>
  </si>
  <si>
    <t>51020426-C-101-63C611501-5.1.1-2563-63C6115010078-99-99</t>
  </si>
  <si>
    <t>Purchase invoice PO63000483</t>
  </si>
  <si>
    <t>1000-014520</t>
  </si>
  <si>
    <t>51020426-C-101-63C611501-5.1.1-2563-63C6115010074-99-99</t>
  </si>
  <si>
    <t>Purchase invoice PO63000472-1</t>
  </si>
  <si>
    <t>1000-014521</t>
  </si>
  <si>
    <t>Purchase invoice PO63000472-2</t>
  </si>
  <si>
    <t>1000-014522</t>
  </si>
  <si>
    <t>51020426-C-101-63C611501-5.1.1-2563-63C6115010029-99-99</t>
  </si>
  <si>
    <t>Purchase invoice PO63000391-1</t>
  </si>
  <si>
    <t>1000-014523</t>
  </si>
  <si>
    <t>Purchase invoice PO63000391-2</t>
  </si>
  <si>
    <t>1000-014524</t>
  </si>
  <si>
    <t>51020426-C-101-63C611501-5.1.1-2563-63C6115010081-99-99</t>
  </si>
  <si>
    <t>Purchase invoice IV2006-001</t>
  </si>
  <si>
    <t>1000-014525</t>
  </si>
  <si>
    <t>Purchase invoice BL2020060001</t>
  </si>
  <si>
    <t>1000-014526</t>
  </si>
  <si>
    <t>51020426-C-101-63C611501-5.1.1-2563-63C6115010079-99-99</t>
  </si>
  <si>
    <t>Purchase invoice IN2006MS0004</t>
  </si>
  <si>
    <t>1000-014527</t>
  </si>
  <si>
    <t>63CIO0752</t>
  </si>
  <si>
    <t>PO62000420-1 บริษัท สอบบัญชีธรรมนิติ จำกัด รายงานผลการสอบทาน /ตรวจสอบรายงานการเงิน  ไตรมาสที่ 1 งปม.2563</t>
  </si>
  <si>
    <t>55040314-C-101-62C513550-5.1.1-2562-62C5135500010-99-99</t>
  </si>
  <si>
    <t>Purchase invoice DAA-N-63001940</t>
  </si>
  <si>
    <t>1000-014528</t>
  </si>
  <si>
    <t>63CIO0753</t>
  </si>
  <si>
    <t>PO62000291-3 บริษัท ทริส คอร์ปอเรชั่น จำกัด การจัดวางงระบบการบริหารความเสี่ยง การควบคุมภายในและธรรมาภิบาล ของ กสศ. (งวดที่3)</t>
  </si>
  <si>
    <t>55040402-C-101-62C513550-5.1.1-2562-62C5135500003-99-99</t>
  </si>
  <si>
    <t>Purchase invoice IV63/059</t>
  </si>
  <si>
    <t>1000-014576</t>
  </si>
  <si>
    <t>55040323-C-101-63C996203-2.1.1-2563-63C9962030008-99-99</t>
  </si>
  <si>
    <t>Purchase invoice PO63000530</t>
  </si>
  <si>
    <t>1000-014577</t>
  </si>
  <si>
    <t>51020421-C-101-63C611501-5.1.1-2563-63C6115010046-99-99</t>
  </si>
  <si>
    <t>Purchase invoice BL2020050003</t>
  </si>
  <si>
    <t>1000-014578</t>
  </si>
  <si>
    <t>1000-014581</t>
  </si>
  <si>
    <t>PO63000524-1 บริษัท วินทูเกเตอร์ จำกัด สรุปผลการประเมินสมรรถนะของผู้บริหาร กสศ. โดยกรรมการ และอนุกรรมการ มีกำหนดส่งมอบวันที่ 12 มิ.ย.2563 โดยเบิกจ่ายร้อยละ 50 หลังจากที่ส่งมอบงานและคณะกรรมการมีมติตรวจ</t>
  </si>
  <si>
    <t>55040402-C-101-63C996101-1.1.1-2563-63C9961010004-99-99</t>
  </si>
  <si>
    <t>Purchase invoice V63-30</t>
  </si>
  <si>
    <t>1000-014722</t>
  </si>
  <si>
    <t>51020426-C-103-63C213508-5.1.1-2563-63C2135080001-99-99</t>
  </si>
  <si>
    <t>1000-014864</t>
  </si>
  <si>
    <t>51020402-C-105-63C321503-5.1.1-2563-63C3215030012-99-99</t>
  </si>
  <si>
    <t>Purchase invoice PO63000498-1</t>
  </si>
  <si>
    <t>1000-014865</t>
  </si>
  <si>
    <t>Purchase invoice PO63000387-3</t>
  </si>
  <si>
    <t>1000-014866</t>
  </si>
  <si>
    <t xml:space="preserve">PO63000356-3 นางสาวปภาณี ยมนัตถ์ รายงานสรุปผลการดำเนินงาน งวดที่ ๓ ประกอบด้วยการรายงานตามขอบเขตงาน ประกอบด้วย
- สรุปความก้าวหน้าการดำเนินงานโครงการปละการเบิกจ่ายภายใต้สำนักฯ
- การสนับสนุนงานของสำนัก 
</t>
  </si>
  <si>
    <t>Purchase invoice PO63000356-3</t>
  </si>
  <si>
    <t>1000-014867</t>
  </si>
  <si>
    <t>55040402-C-101-63C996202-2.1.1-2563-63C9962020007-99-99</t>
  </si>
  <si>
    <t>Purchase invoice PO63000489-1</t>
  </si>
  <si>
    <t>1000-014868</t>
  </si>
  <si>
    <t>Purchase invoice PO63000377-2</t>
  </si>
  <si>
    <t>1000-014869</t>
  </si>
  <si>
    <t>Purchase invoice PO63000357-3</t>
  </si>
  <si>
    <t>1000-014871</t>
  </si>
  <si>
    <t>Purchase invoice PO63000303-4</t>
  </si>
  <si>
    <t>1000-014873</t>
  </si>
  <si>
    <t>Purchase invoice PO63000302-4</t>
  </si>
  <si>
    <t>1000-014876</t>
  </si>
  <si>
    <t>Purchase invoice PO63000368-3</t>
  </si>
  <si>
    <t>1000-014878</t>
  </si>
  <si>
    <t>Purchase invoice PO63000362-3</t>
  </si>
  <si>
    <t>1000-014879</t>
  </si>
  <si>
    <t>Purchase invoice PO63000435-2</t>
  </si>
  <si>
    <t>1000-014880</t>
  </si>
  <si>
    <t>51020402-C-105-63C321503-5.1.1-2563-63C3215030010-99-99</t>
  </si>
  <si>
    <t>Purchase invoice PO63000487-1</t>
  </si>
  <si>
    <t>1000-014881</t>
  </si>
  <si>
    <t>PO63000514-1 นางสาว ปัณรวีย์ อุยานันท์ เจ้าหน้าที่ดำเนินงานและประสานงานต่างประเทศโครงการการจัดประชุมวิชาการนานาชาติเพื่อความเสมอภาคทางการศึกษา : ปวงชนเพื่อการศึกษา-รายละเอียดผลการปฏิบัติงานโครงการฯ 
-</t>
  </si>
  <si>
    <t>51020402-C-107-63C611502-5.1.1-2563-63C6115020001-99-99</t>
  </si>
  <si>
    <t>Purchase invoice PO63000514-1</t>
  </si>
  <si>
    <t>1000-014967</t>
  </si>
  <si>
    <t>Purchase invoice PO63000429-2</t>
  </si>
  <si>
    <t>1000-014968</t>
  </si>
  <si>
    <t>Purchase invoice PO63000311-4</t>
  </si>
  <si>
    <t>1000-014970</t>
  </si>
  <si>
    <t>Purchase invoice PO63000349-3</t>
  </si>
  <si>
    <t>1000-014977</t>
  </si>
  <si>
    <t>51020402-C-101-63C611501-5.1.1-2563-63C6115010090-99-99</t>
  </si>
  <si>
    <t>Purchase invoice PO63000536-1</t>
  </si>
  <si>
    <t>1000-014978</t>
  </si>
  <si>
    <t>55040402-C-101-63C997201-2.1.1-2563-63C9972010003-99-99</t>
  </si>
  <si>
    <t>Purchase invoice PO63000329-3</t>
  </si>
  <si>
    <t>1000-014979</t>
  </si>
  <si>
    <t>55040402-C-101-63C997201-2.1.1-2563-63C9972010025-99-99</t>
  </si>
  <si>
    <t>Purchase invoice PO63000491-1</t>
  </si>
  <si>
    <t>1000-014980</t>
  </si>
  <si>
    <t>55040402-C-101-63C997201-2.1.1-2563-63C9972010020-99-99</t>
  </si>
  <si>
    <t>Purchase invoice PO6300493-1</t>
  </si>
  <si>
    <t>1000-014987</t>
  </si>
  <si>
    <t>Purchase invoice PO63000376-3</t>
  </si>
  <si>
    <t>1000-014988</t>
  </si>
  <si>
    <t>Purchase invoice PO63000379-3</t>
  </si>
  <si>
    <t>1000-014993</t>
  </si>
  <si>
    <t>Purchase invoice PO6300443-2</t>
  </si>
  <si>
    <t>1000-015002</t>
  </si>
  <si>
    <t>Purchase invoice PO63000452-2</t>
  </si>
  <si>
    <t>1000-015046</t>
  </si>
  <si>
    <t>PO63000442-2 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มิถุนายน 2563
-สนับสนุนการบริหารจัดการการพัฒนาระบบสารสนเทศเพื่อการสื่อสา</t>
  </si>
  <si>
    <t>Purchase invoice PO63000442-2</t>
  </si>
  <si>
    <t>1000-015047</t>
  </si>
  <si>
    <t>51020402-C-101-63C616501-5.1.1-2563-63C6165010003-99-99</t>
  </si>
  <si>
    <t>Purchase invoice IVHP2020-022</t>
  </si>
  <si>
    <t>1000-015048</t>
  </si>
  <si>
    <t>Purchase invoice 630535</t>
  </si>
  <si>
    <t>1000-015049</t>
  </si>
  <si>
    <t>Purchase invoice 630643</t>
  </si>
  <si>
    <t>1000-015050</t>
  </si>
  <si>
    <t>Purchase invoice 630644</t>
  </si>
  <si>
    <t>1000-015051</t>
  </si>
  <si>
    <t>PO63000524-2 บริษัท วินทูเกเตอร์ จำกัด ประเมินสมรรถนะของผู้บริหารในการนำหน่วยงานซึ่งประเมินโดยผู้ใต้บังคับบัญชา และรายงานสรุปผลการประเมินสมรรถนะของผู้บริหารในการทำงานข้ามหน่วยงานแบบบูรณาการในโครงสร้าง</t>
  </si>
  <si>
    <t>Purchase invoice V63-31</t>
  </si>
  <si>
    <t>1000-015053</t>
  </si>
  <si>
    <t>51020426-C-101-63C611501-5.1.1-2563-63C6115010092-99-99</t>
  </si>
  <si>
    <t>Purchase invoice 2020-009</t>
  </si>
  <si>
    <t>1000-015054</t>
  </si>
  <si>
    <t>12110104-C-101-63C611501-5.1.1-2563-63C6115010042-99-99</t>
  </si>
  <si>
    <t>Purchase invoice INV202006002</t>
  </si>
  <si>
    <t>1000-015077</t>
  </si>
  <si>
    <t>PO63000440-2 น.ส. ปาริชาติ สกุลภาพนิมิต รายงานผลการดำเนินงาน ประจำเดือน มิถุนายน 2563
-การสนับสนุนงาน สนับสนุนการจัดทำแผนงบประมาณเพื่อขอรับทุนหรือบริหารงบประมาณเพื่อการดำเนินงานของกองทุนเพื่อความเสมอภ</t>
  </si>
  <si>
    <t>Purchase invoice PO63000440-2</t>
  </si>
  <si>
    <t>1000-015164</t>
  </si>
  <si>
    <t>55040402-C-101-63C996203-2.1.1-2563-63C9962030017-99-99</t>
  </si>
  <si>
    <t>Purchase invoice PO63000507-1</t>
  </si>
  <si>
    <t>1000-015191</t>
  </si>
  <si>
    <t>12110104-C-107-63C511503-5.1.1-2563-63C5115030054-99-99</t>
  </si>
  <si>
    <t>Purchase invoice BL2020060002</t>
  </si>
  <si>
    <t>1000-015218</t>
  </si>
  <si>
    <t>Purchase invoice PO63000540-1</t>
  </si>
  <si>
    <t>1000-015225</t>
  </si>
  <si>
    <t>PO63000432 บริษัท โอไอซี ครีเอชั่น จำกัด จ้างเหมาบริการบริหารจัดการงาน Call Center ประจำเดือนพฤษภาคม 2563
-เจ้าหน้าที่บริการทางโทรศัพท์ เพื่อให้ข้อมูลแก่ผู้ติดต่อสอบถาม จำนวน 10 คน
-เจ้าหน้าที่บริหารจ</t>
  </si>
  <si>
    <t>51020402-C-101-63C611501-5.1.1-2563-63C6115010067-99-99</t>
  </si>
  <si>
    <t>Purchase invoice 2006-001</t>
  </si>
  <si>
    <t>1000-015226</t>
  </si>
  <si>
    <t>51020426-C-101-63C611501-5.1.1-2563-63C6115010032-99-99</t>
  </si>
  <si>
    <t>Purchase invoice PO63000450</t>
  </si>
  <si>
    <t>1000-015227</t>
  </si>
  <si>
    <t>Purchase invoice PO63000288-2</t>
  </si>
  <si>
    <t>1000-015230</t>
  </si>
  <si>
    <t>PO63000431 บริษัท เอ็มไอเอ คอนซัลแทนท์ จำกัด โครงการลงพื้นที่ตรวจเยี่ยมโครงการ ภายใต้โครงการพัฒนาระบบการทดลองการพัฒนาทักษะอาชีพ
-ลงพื้นที่เพื่อรวบรวมข้อมูล ผลงานของโครงการ สอบถามและตรวจสอบเอกสารการเบิ</t>
  </si>
  <si>
    <t>55040402-C-101-63C712503-5.1.1-2563-63C7125030002-99-99</t>
  </si>
  <si>
    <t>Purchase invoice I632053</t>
  </si>
  <si>
    <t>1000-015233</t>
  </si>
  <si>
    <t>Purchase invoice PO63000380-2</t>
  </si>
  <si>
    <t>1000-015241</t>
  </si>
  <si>
    <t>51020426-C-101-63C611501-5.1.1-2563-63C6115010073-99-99</t>
  </si>
  <si>
    <t>Purchase invoice PO63000495</t>
  </si>
  <si>
    <t>1000-015242</t>
  </si>
  <si>
    <t>Purchase invoice PO63000470-2</t>
  </si>
  <si>
    <t>1000-015244</t>
  </si>
  <si>
    <t>Purchase invoice PO63000396-3</t>
  </si>
  <si>
    <t>1000-015250</t>
  </si>
  <si>
    <t>63CIO0803</t>
  </si>
  <si>
    <t>PO62000328-3 จัดทำฐานข้อมูลครูนอกระบบงวดที่ 3</t>
  </si>
  <si>
    <t>51020402-C-106-62C323513-5.1.1-2562-62C3235130002-99-99</t>
  </si>
  <si>
    <t>Purchase invoice PO62000328-3</t>
  </si>
  <si>
    <t>1000-015251</t>
  </si>
  <si>
    <t>51020426-C-106-63C131501-5.1.1-2563-63C1315010007-99-99</t>
  </si>
  <si>
    <t>Purchase invoice IN030098</t>
  </si>
  <si>
    <t>1000-015252</t>
  </si>
  <si>
    <t>51020426-C-107-63C511503-5.1.1-2563-63C5115030044-99-99</t>
  </si>
  <si>
    <t>Purchase invoice 20/005</t>
  </si>
  <si>
    <t>1000-015253</t>
  </si>
  <si>
    <t>55040402-C-101-63C996203-2.1.1-2563-63C9962030022-99-99</t>
  </si>
  <si>
    <t>Purchase invoice PO63000537</t>
  </si>
  <si>
    <t>1000-015254</t>
  </si>
  <si>
    <t>51020402-C-103-63C211507-5.1.1-2563-63C2115070002-99-99</t>
  </si>
  <si>
    <t>Purchase invoice 6306/001</t>
  </si>
  <si>
    <t>1000-015255</t>
  </si>
  <si>
    <t>12110104-C-106-63C121515-5.1.1-2563-63C1215150002-99-99</t>
  </si>
  <si>
    <t>Purchase invoice EEF-DB-P1</t>
  </si>
  <si>
    <t>1000-015256</t>
  </si>
  <si>
    <t>12060199-C-106-63C131501-5.1.1-2563-63C1315010013-99-99</t>
  </si>
  <si>
    <t>Purchase invoice I63061101</t>
  </si>
  <si>
    <t>1000-015257</t>
  </si>
  <si>
    <t>51020426-C-101-63C611501-5.1.1-2563-63C6115010011-99-99</t>
  </si>
  <si>
    <t>Purchase invoice SV6305000030</t>
  </si>
  <si>
    <t>1000-015258</t>
  </si>
  <si>
    <t>55040106-C-101-63C997201-2.1.1-2563-63C9972010017--</t>
  </si>
  <si>
    <t>55040106-C-101-63C997201-2.1.1-2563-63C9972010017-99-99</t>
  </si>
  <si>
    <t>1000-015259</t>
  </si>
  <si>
    <t>1000-015263</t>
  </si>
  <si>
    <t>1000-015264</t>
  </si>
  <si>
    <t>51020422-C-107-63C511502-5.1.1-2563-63C5115020002-99-99</t>
  </si>
  <si>
    <t>Purchase invoice SSK105/2563</t>
  </si>
  <si>
    <t>1000-015265</t>
  </si>
  <si>
    <t>Purchase invoice PO63000518</t>
  </si>
  <si>
    <t>1000-015266</t>
  </si>
  <si>
    <t>51020426-C-107-63C511503-5.1.1-2563-63C5115030002-99-99</t>
  </si>
  <si>
    <t>Purchase invoice IV306-0064</t>
  </si>
  <si>
    <t>1000-015268</t>
  </si>
  <si>
    <t>55040106-C-101-63C997201-2.1.1-2563-63C9972010018-99-99</t>
  </si>
  <si>
    <t>Purchase invoice IV63-6164</t>
  </si>
  <si>
    <t>55040110-C-101-63C997201-2.1.1-2563-63C9972010018-99-99</t>
  </si>
  <si>
    <t>1000-015269</t>
  </si>
  <si>
    <t>Purchase invoice 50550025</t>
  </si>
  <si>
    <t>1000-015270</t>
  </si>
  <si>
    <t>51020426-C-101-63C611503-5.1.1-2563-63C6115030014-99-99</t>
  </si>
  <si>
    <t>Purchase invoice IN2006MS0009</t>
  </si>
  <si>
    <t>1000-015271</t>
  </si>
  <si>
    <t>Purchase invoice PO63000472-3</t>
  </si>
  <si>
    <t>1000-015273</t>
  </si>
  <si>
    <t>11020109-C-101-63C997201-2.1.1-2563-63C9972010022-99-99</t>
  </si>
  <si>
    <t>Purchase invoice IV6304111</t>
  </si>
  <si>
    <t>12060199-C-101-63C997201-2.1.1-2563-63C9972010022-99-99</t>
  </si>
  <si>
    <t>1000-015274</t>
  </si>
  <si>
    <t>11020109-C-101-63C997201-2.1.1-2563-63C9972010021-99-99</t>
  </si>
  <si>
    <t>Purchase invoice SV2020-810</t>
  </si>
  <si>
    <t>12060199-C-101-63C997201-2.1.1-2563-63C9972010021-99-99</t>
  </si>
  <si>
    <t>1000-015275</t>
  </si>
  <si>
    <t>Purchase invoice PO63000546</t>
  </si>
  <si>
    <t>1000-015276</t>
  </si>
  <si>
    <t>12110104-C-107-63C431501-5.1.1-2563-63C4315010008-99-99</t>
  </si>
  <si>
    <t>Purchase invoice ITH202006-032</t>
  </si>
  <si>
    <t>1000-015279</t>
  </si>
  <si>
    <t>PO63000493-1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
-จัดส่งผลงานงวดที่ 1
(รายละเ</t>
  </si>
  <si>
    <t>51020402-C-106-63C126501-5.1.1-2563-63C1265010008-99-99</t>
  </si>
  <si>
    <t>Purchase invoice IV0146-01</t>
  </si>
  <si>
    <t>1000-015482</t>
  </si>
  <si>
    <t>51020427-C-101-63C611503-5.1.1-2563-63C6115030023-99-99</t>
  </si>
  <si>
    <t>Purchase invoice BL63-032</t>
  </si>
  <si>
    <t>1000-015483</t>
  </si>
  <si>
    <t>63CIO0827</t>
  </si>
  <si>
    <t>PO62000303-10 บริษัท เอส.พี.อาคาร จำกัด ค่าเช่าพื้นที่สำนักงาน กสศ เดือนมิถุนายน 2563</t>
  </si>
  <si>
    <t>Purchase invoice PO62000303-10</t>
  </si>
  <si>
    <t>1000-015484</t>
  </si>
  <si>
    <t>51020427-C-101-63C616501-5.1.1-2563-63C6165010004-99-99</t>
  </si>
  <si>
    <t>Purchase invoice BL63-030</t>
  </si>
  <si>
    <t>1000-015485</t>
  </si>
  <si>
    <t>Purchase invoice PO63000026-8</t>
  </si>
  <si>
    <t>1000-015486</t>
  </si>
  <si>
    <t>Purchase invoice IVHP2020-023</t>
  </si>
  <si>
    <t>1000-015511</t>
  </si>
  <si>
    <t>55040105-C-101-63C996203-2.1.1-2563-63C9962030024-99-99</t>
  </si>
  <si>
    <t>Purchase invoice IV0318449</t>
  </si>
  <si>
    <t>1000-015512</t>
  </si>
  <si>
    <t>51020426-C-101-63C611501-5.1.1-2563-63C6115010083-99-99</t>
  </si>
  <si>
    <t>Purchase invoice IN2006RD0010</t>
  </si>
  <si>
    <t>1000-015519</t>
  </si>
  <si>
    <t>PO63000584 บริษัท มาตา การพิมพ์ จำกัด จัดพิมพ์เอกสารทุนนวัตกรรมสายอาชีพชั้นสูง (สำหรับผู้เรียนที่มีความต้องการพิเศษ)
-แผ่นพับรับสมัคร 500 แผ่น
-ใบสมัครโครงการฯ 16 เล่ม
-คู่มือโครงการฯ 15 เล่ม 
-คู่มือ</t>
  </si>
  <si>
    <t>Purchase invoice BL63-031</t>
  </si>
  <si>
    <t>1000-015563</t>
  </si>
  <si>
    <t>PO63000531 บริษัท มาตา การพิมพ์ จำกัด -คู่มือการดำเนินงานโครงการจัดการศึกษาเชิงพื้นที่เพื่อความเสมอภาคทางการศึกษา จำนวน 5,000 เล่ม
-คู่มือระบบสารสนเทศเพื่อการจัดการศึกษาเชิงพื้นที่ "เด็กปฐมวัย" จำนวน</t>
  </si>
  <si>
    <t>51020426-C-104-63C421502-5.1.1-2563-63C4215020005-99-99</t>
  </si>
  <si>
    <t>Purchase invoice BL63-020</t>
  </si>
  <si>
    <t>1000-015564</t>
  </si>
  <si>
    <t>Purchase invoice BL63-021</t>
  </si>
  <si>
    <t>1000-015565</t>
  </si>
  <si>
    <t>Purchase invoice G63022</t>
  </si>
  <si>
    <t>1000-015566</t>
  </si>
  <si>
    <t>51020426-C-101-63C611501-5.1.1-2563-63C6115010087-99-99</t>
  </si>
  <si>
    <t>Purchase invoice PO63000558-1</t>
  </si>
  <si>
    <t>1000-015583</t>
  </si>
  <si>
    <t>12060199-C-101-63C996203-2.1.1-2563-63C9962030008-99-99</t>
  </si>
  <si>
    <t>Purchase invoice KTC6306055</t>
  </si>
  <si>
    <t>1000-015584</t>
  </si>
  <si>
    <t>PO63000375-3 นางสาวพิศมัย รัตนโรจน์สกุล รายงานผลการดำเนินงานโครงการฯ งวดที่ 3 -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</t>
  </si>
  <si>
    <t>Purchase invoice PO63000375-3</t>
  </si>
  <si>
    <t>1000-015585</t>
  </si>
  <si>
    <t>51020402-C-103-63C211516-5.1.1-2563-63C2115160002-99-99</t>
  </si>
  <si>
    <t>Purchase invoice PO63000582-1</t>
  </si>
  <si>
    <t>1000-015586</t>
  </si>
  <si>
    <t>PO63000543 นาย กนิษฐ์ ศรีเคลือบ พัสดุ/รายงานที่ต้องส่งมอบ
-รายงานสรุปผลการติดตามและประเมินผลการดำเนินงานการจัดสรรเงินอุดหนุนนักเรียนทุนเสมอภาคในสถานการณ์การระบาดของโรคติดเชื้อไวรัสโคโรนา 2019 (COVID-1</t>
  </si>
  <si>
    <t>51020402-C-103-63C211516-5.1.1-2563-63C2115160001-99-99</t>
  </si>
  <si>
    <t>Purchase invoice PO63000543</t>
  </si>
  <si>
    <t>1000-015601</t>
  </si>
  <si>
    <t>51020426-C-101-63C611501-5.1.1-2563-63C6115010075-99-99</t>
  </si>
  <si>
    <t>Purchase invoice PO63000499</t>
  </si>
  <si>
    <t>1000-015602</t>
  </si>
  <si>
    <t>55040104-C-101-63C996203-2.1.1-2563-63C9962030024-99-99</t>
  </si>
  <si>
    <t>Purchase invoice PB6306-0194</t>
  </si>
  <si>
    <t>55040108-C-101-63C996203-2.1.1-2563-63C9962030024-99-99</t>
  </si>
  <si>
    <t>1000-015603</t>
  </si>
  <si>
    <t>Purchase invoice inv630601</t>
  </si>
  <si>
    <t>1000-015604</t>
  </si>
  <si>
    <t>51020421-C-107-63C511503-5.1.1-2563-63C5115030055-99-99</t>
  </si>
  <si>
    <t>Purchase invoice 0006</t>
  </si>
  <si>
    <t>1000-015608</t>
  </si>
  <si>
    <t>51020426-C-101-63C611501-5.1.1-2563-63C6115010082-99-99</t>
  </si>
  <si>
    <t>Purchase invoice IN2006RD0009</t>
  </si>
  <si>
    <t>1000-015610</t>
  </si>
  <si>
    <t>Purchase invoice 3/2563</t>
  </si>
  <si>
    <t>1000-015611</t>
  </si>
  <si>
    <t>Purchase invoice 2563/006/001</t>
  </si>
  <si>
    <t>1000-015612</t>
  </si>
  <si>
    <t>63CIO0849</t>
  </si>
  <si>
    <t>PO62000412-9 บริษัท พีพี เซอร์วิช แอนด์ คอนซัลท์ จำกัด งวดที่ 9 ตรวจรายงานการเงินโครงการของ กสศ.</t>
  </si>
  <si>
    <t>Purchase invoice PO62000412-9</t>
  </si>
  <si>
    <t>1000-015638</t>
  </si>
  <si>
    <t>Purchase invoice PO63000597-1</t>
  </si>
  <si>
    <t>1000-015639</t>
  </si>
  <si>
    <t>Purchase invoice PO63000472-4</t>
  </si>
  <si>
    <t>1000-015641</t>
  </si>
  <si>
    <t>Purchase invoice PO63000481</t>
  </si>
  <si>
    <t>1000-015642</t>
  </si>
  <si>
    <t>Purchase invoice PO63000465</t>
  </si>
  <si>
    <t>1000-015643</t>
  </si>
  <si>
    <t>Purchase invoice PO63000558-2</t>
  </si>
  <si>
    <t>1000-015644</t>
  </si>
  <si>
    <t>Purchase invoice BL2020060003</t>
  </si>
  <si>
    <t>1000-015646</t>
  </si>
  <si>
    <t>PO63000590-1 บริษัท แอ้นท์ เอ็กซ์ เวิร์ค จำกัด ค่าพัฒนาระบบลงทะเบียนออนไลน์ โครงการทุนนวัตกรรมสายอาชีพชั้นสูง สำหรับผู้ที่มีความต้องการพิเศษ ปี 2563
-งวดที่ 1
-ระบบลงทะเบียนรายชื่อผู้รับทุน
(รายละเอีย</t>
  </si>
  <si>
    <t>12110104-C-107-63C511503-5.1.1-2563-63C5115030002-99-99</t>
  </si>
  <si>
    <t>Purchase invoice BL2020070001</t>
  </si>
  <si>
    <t>1000-015647</t>
  </si>
  <si>
    <t>1000-015648</t>
  </si>
  <si>
    <t>51020426-C-106-63C126501-5.1.1-2563-63C1265010010-99-99</t>
  </si>
  <si>
    <t>Purchase invoice BL2020060005</t>
  </si>
  <si>
    <t>1000-015649</t>
  </si>
  <si>
    <t>51020426-C-103-63C211510-5.1.1-2563-63C2115100003-99-99</t>
  </si>
  <si>
    <t>1000-015651</t>
  </si>
  <si>
    <t>51020426-C-101-63C611501-5.1.1-2563-63C6115010094-99-99</t>
  </si>
  <si>
    <t>1000-015652</t>
  </si>
  <si>
    <t>51020426-C-101-63C611503-5.1.1-2563-63C6115030022-99-99</t>
  </si>
  <si>
    <t>1000-015653</t>
  </si>
  <si>
    <t>51020426-C-106-63C131501-5.1.1-2563-63C1315010015-99-99</t>
  </si>
  <si>
    <t>Purchase invoice I63070801</t>
  </si>
  <si>
    <t>1000-015654</t>
  </si>
  <si>
    <t>51020402-C-106-63C132515-5.1.1-2563-63C1325150001-99-99</t>
  </si>
  <si>
    <t>Purchase invoice PO63000561-1</t>
  </si>
  <si>
    <t>1000-015655</t>
  </si>
  <si>
    <t>51020426-C-106-63C121515-5.1.1-2563-63C1215150002-99-99</t>
  </si>
  <si>
    <t>Purchase invoice BL2020070002</t>
  </si>
  <si>
    <t>1000-015656</t>
  </si>
  <si>
    <t>51020402-C-107-63C611502-5.1.1-2563-63C6115020002-99-99</t>
  </si>
  <si>
    <t>Purchase invoice PO63000521-1</t>
  </si>
  <si>
    <t>1000-015657</t>
  </si>
  <si>
    <t>Purchase invoice DSIV-00001</t>
  </si>
  <si>
    <t>1000-015658</t>
  </si>
  <si>
    <t>55040402-C-101-63C997201-2.1.1-2563-63C9972010026-99-99</t>
  </si>
  <si>
    <t>Purchase invoice 632111</t>
  </si>
  <si>
    <t>1000-015659</t>
  </si>
  <si>
    <t>Purchase invoice IC06-20-0082</t>
  </si>
  <si>
    <t>1000-015660</t>
  </si>
  <si>
    <t>51020426-C-106-63C126501-5.1.1-2563-63C1265010013-99-99</t>
  </si>
  <si>
    <t>Purchase invoice PO63000601</t>
  </si>
  <si>
    <t>1000-015662</t>
  </si>
  <si>
    <t>Purchase invoice PO63000454-2</t>
  </si>
  <si>
    <t>1000-015663</t>
  </si>
  <si>
    <t>51020426-C-101-63C611501-5.1.1-2563-63C6115010077-99-99</t>
  </si>
  <si>
    <t>Purchase invoice PO63000529-1</t>
  </si>
  <si>
    <t>1000-015664</t>
  </si>
  <si>
    <t>PO63000560-1 บริษัท มายด์เซ็ทเมคเกอร์ จำกัด พัสดุที่ต้องส่งมอบ งวดที่1
-กรอบการดำเนินงานโครงการในภาพรวม
-Storyboard เปิดใจ แพลตฟอร์ม
-ร่างชุดความรู้สำหรับการพัฒนานิสิต นักศึกษา ครู 
(รายละเอียดตามเอกส</t>
  </si>
  <si>
    <t>Purchase invoice MM01/2020</t>
  </si>
  <si>
    <t>1000-015665</t>
  </si>
  <si>
    <t>1000-015666</t>
  </si>
  <si>
    <t>51020426-C-106-63C132515-5.1.1-2563-63C1325150001-99-99</t>
  </si>
  <si>
    <t>1000-015667</t>
  </si>
  <si>
    <t>PO63000525-1 บริษัท เอ็น.ซี.ซี.อินเตอร์เนชั่นแนล อีเว้นท์ จำกัด จัดจ้างออแกไนเซอร์งานประชุมวิชาการนานาชาติ งวดที่ 1
-การรับเสด็จสมเด็จพระกนิษฐาธิราชเจ้าฯ
-การเชิญวิทยากร และผู้เข้าร่วมประชุม ระบบลงทะเ</t>
  </si>
  <si>
    <t>51020402-C-106-63C126501-5.1.1-2563-63C1265010009-99-99</t>
  </si>
  <si>
    <t>1000-015703</t>
  </si>
  <si>
    <t>Purchase invoice AW-100-INV.0002</t>
  </si>
  <si>
    <t>1000-015704</t>
  </si>
  <si>
    <t>Purchase invoice G63022/2</t>
  </si>
  <si>
    <t>1000-015898</t>
  </si>
  <si>
    <t>Purchase invoice INV2020070002</t>
  </si>
  <si>
    <t>1000-015961</t>
  </si>
  <si>
    <t>12110104-C-107-63C511503-5.1.1-2563-63C5115030001-99-99</t>
  </si>
  <si>
    <t>Purchase invoice IV0663/015</t>
  </si>
  <si>
    <t>1000-015962</t>
  </si>
  <si>
    <t>51020402-C-103-63C211510-5.1.1-2563-63C2115100003-99-99</t>
  </si>
  <si>
    <t>Purchase invoice PO63000610-1</t>
  </si>
  <si>
    <t>1000-015963</t>
  </si>
  <si>
    <t>Purchase invoice PO63000357-4</t>
  </si>
  <si>
    <t>1000-015964</t>
  </si>
  <si>
    <t>PO63000356-4 นางสาวปภาณี ยมนัตถ์ รายงานสรุปผลการดำเนินงาน งวดที่ ๔
ประกอบด้วยการรายงานตามขอบเขตงาน ประกอบด้วย
- สรุปความก้าวหน้าการดำเนินงานโครงการปละการเบิกจ่าย ภายใต้สำนักฯ
- การสนับสนุนงานของสำนัก</t>
  </si>
  <si>
    <t>Purchase invoice PO63000356-4</t>
  </si>
  <si>
    <t>1000-015965</t>
  </si>
  <si>
    <t>Purchase invoice PO63000498-2</t>
  </si>
  <si>
    <t>1000-015966</t>
  </si>
  <si>
    <t>Purchase invoice PO63000303-5</t>
  </si>
  <si>
    <t>1000-015967</t>
  </si>
  <si>
    <t>63CIO0885</t>
  </si>
  <si>
    <t>PO62000236-12 นางสุภาวดี ถิระพานิช รายงานการดำเนินงานขอที่ปรึกษางานตรวจสอบภายใน มิ.ย.63</t>
  </si>
  <si>
    <t>Purchase invoice 06/2563</t>
  </si>
  <si>
    <t>1000-015968</t>
  </si>
  <si>
    <t>Purchase invoice PO63000514-2</t>
  </si>
  <si>
    <t>1000-016027</t>
  </si>
  <si>
    <t>Purchase invoice PO63000487-2</t>
  </si>
  <si>
    <t>1000-016033</t>
  </si>
  <si>
    <t>Purchase invoice PO63000429-3</t>
  </si>
  <si>
    <t>1000-016037</t>
  </si>
  <si>
    <t>Purchase invoice PO63000491-2</t>
  </si>
  <si>
    <t>1000-016040</t>
  </si>
  <si>
    <t>Purchase invoice PO63000387-4</t>
  </si>
  <si>
    <t>1000-016046</t>
  </si>
  <si>
    <t>Purchase invoice PO63000489-2</t>
  </si>
  <si>
    <t>1000-016047</t>
  </si>
  <si>
    <t>Purchase invoice PO63000536-2</t>
  </si>
  <si>
    <t>1000-016048</t>
  </si>
  <si>
    <t>Purchase invoice PO63000443-3</t>
  </si>
  <si>
    <t>1000-016049</t>
  </si>
  <si>
    <t>Purchase invoice PO63000435-3</t>
  </si>
  <si>
    <t>1000-016050</t>
  </si>
  <si>
    <t>PO63000375-4 นางสาวพิศมัย รัตนโรจน์สกุล รายงานผลการดำเนินงานโครงการฯ งวดที่ 4 -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</t>
  </si>
  <si>
    <t>Purchase invoice PO63000375-4</t>
  </si>
  <si>
    <t>1000-016051</t>
  </si>
  <si>
    <t>Purchase invoice PO63000379-4</t>
  </si>
  <si>
    <t>1000-016052</t>
  </si>
  <si>
    <t>Purchase invoice PO63000376-4</t>
  </si>
  <si>
    <t>1000-016053</t>
  </si>
  <si>
    <t>Purchase invoice PO63000311-5</t>
  </si>
  <si>
    <t>1000-016054</t>
  </si>
  <si>
    <t>PO63000614-1 นางสาว นิตยา รัตนสุวรรณ ผู้ประสานงานโครงการทุนนวัตกรรมสายอาชีพชั้นสูงประจำปี 2563 ภายใต้สำนักนวัตกรรมและทุนการศึกษา  
-รายงานผลการดำเนินงานงวดที่ 1 
(วันที่ 10-31 กรกฎาคม 2563)
(รายละเอีย</t>
  </si>
  <si>
    <t>51020402-C-107-63C516501-5.1.1-2563-63C5165010001-99-99</t>
  </si>
  <si>
    <t>Purchase invoice PO63000614-1</t>
  </si>
  <si>
    <t>1000-016071</t>
  </si>
  <si>
    <t>Purchase invoice PO63000490-2</t>
  </si>
  <si>
    <t>1000-016074</t>
  </si>
  <si>
    <t>Purchase invoice PO63000329-4</t>
  </si>
  <si>
    <t>1000-016176</t>
  </si>
  <si>
    <t>51020427-C-106-63C126501-5.1.1-2563-63C1265010007-99-99</t>
  </si>
  <si>
    <t>Purchase invoice BI0001521</t>
  </si>
  <si>
    <t>1000-016179</t>
  </si>
  <si>
    <t>Purchase invoice BKK40210257</t>
  </si>
  <si>
    <t>1000-016186</t>
  </si>
  <si>
    <t>11020109-C-101-63C997201-2.1.1-2563-63C9972010028-99-99</t>
  </si>
  <si>
    <t>Purchase invoice AV63/0701</t>
  </si>
  <si>
    <t>1000-016188</t>
  </si>
  <si>
    <t>PO63000590-2 บริษัท แอ้นท์ เอ็กซ์ เวิร์ค จำกัด ค่าพัฒนาระบบลงทะเบียนออนไลน์ โครงการทุนนวัตกรรมสายอาชีพชั้นสูง สำหรับผู้ที่มีความต้องการพิเศษ ปี 2563
-งวดที่ 2
-ระบบยืนยันรายชื่อผู้รับทุนและระบบสัญญาทุ</t>
  </si>
  <si>
    <t>Purchase invoice INV2020070005</t>
  </si>
  <si>
    <t>1000-016189</t>
  </si>
  <si>
    <t>PO63000585 บริษัท เติมสุข คอร์เพอเรชั่น จำกัด จัดกิจกรรมเพื่อการสื่อสารส่งน้องกลับโรงเรียน
-ออกแบบและบริหารการจัดการกิจกรรมเพื่อสื่อสารการส่งน้องกลับโรงเรียน
-จัดเตรียมฐานและอุปกรณ์สำหรับในฐานของแต่ละ</t>
  </si>
  <si>
    <t>51020402-C-101-63C611503-5.1.1-2563-63C6115030007-99-99</t>
  </si>
  <si>
    <t>Purchase invoice IV202007-001</t>
  </si>
  <si>
    <t>1000-016190</t>
  </si>
  <si>
    <t>63CIO0907</t>
  </si>
  <si>
    <t xml:space="preserve">PO62000352-10 บริษัท เอวีวัน เน็ตเวิร์ค แอนด์ เซอร์วิส จำกัดบริการดูแลสนับสนุนอุปกรณ์ห้องประชุมของสำนักงานงวดที่10
</t>
  </si>
  <si>
    <t>Purchase invoice AV63/0613</t>
  </si>
  <si>
    <t>1000-016191</t>
  </si>
  <si>
    <t>Purchase invoice AV63/0612</t>
  </si>
  <si>
    <t>1000-016192</t>
  </si>
  <si>
    <t>Purchase invoice IV0763/020</t>
  </si>
  <si>
    <t>1000-016193</t>
  </si>
  <si>
    <t>Purchase invoice 630734</t>
  </si>
  <si>
    <t>1000-016194</t>
  </si>
  <si>
    <t>63CIO0911</t>
  </si>
  <si>
    <t>PO62000303-11 บริษัท เอส.พี.อาคาร จำกัด ค่าเช่าพื้นที่สำนักงาน กสศ เดือนกรกฏาคม 2563</t>
  </si>
  <si>
    <t>Purchase invoice PO62000303-11</t>
  </si>
  <si>
    <t>1000-016212</t>
  </si>
  <si>
    <t>Purchase invoice 630735</t>
  </si>
  <si>
    <t>1000-016228</t>
  </si>
  <si>
    <t>PO63000349-4 น.ส. ชูสะอาด กันธรส ส่งมอบงานงวดที่ 4 ประกอบด้วย
- หนังสือส่งมอบงานพร้อมใบแจ้งหนี้ 
- ใบเสร็จรับเงิน พร้อมสำเนาบัตรประจำตัวประชาชน และสำเนาหน้าบัญชีธนาคาร
- สรุปผลการดำเนินงานเดือนกรกฎาคม</t>
  </si>
  <si>
    <t>Purchase invoice PO63000349-4</t>
  </si>
  <si>
    <t>1000-016229</t>
  </si>
  <si>
    <t>Purchase invoice PO63000452-3</t>
  </si>
  <si>
    <t>1000-016230</t>
  </si>
  <si>
    <t>Purchase invoice PO63000507-2</t>
  </si>
  <si>
    <t>1000-016231</t>
  </si>
  <si>
    <t>PO63000442-3 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กรกฎาคม 2563
-สนับสนุนการบริหารจัดการการพัฒนาระบบสารสนเทศเพื่อการสื่อสาร</t>
  </si>
  <si>
    <t>Purchase invoice PO63000442-3</t>
  </si>
  <si>
    <t>1000-016234</t>
  </si>
  <si>
    <t>PO63000440-3 น.ส. ปาริชาติ สกุลภาพนิมิต รายงานผลการดำเนินงาน ประจำเดือน กรกฎาคม 2563
-การสนับสนุนงาน สนับสนุนการจัดทำแผนงบประมาณเพื่อขอรับทุนหรือบริหารงบประมาณเพื่อการดำเนินงานของกองทุนเพื่อความเสมอภา</t>
  </si>
  <si>
    <t>Purchase invoice PO63000440-3</t>
  </si>
  <si>
    <t>1000-016256</t>
  </si>
  <si>
    <t>51020402-C-101-63C611501-5.1.1-2563-63C6115010086-99-99</t>
  </si>
  <si>
    <t>Purchase invoice PO63000545</t>
  </si>
  <si>
    <t>1000-016257</t>
  </si>
  <si>
    <t>Purchase invoice PO63000596</t>
  </si>
  <si>
    <t>1000-016267</t>
  </si>
  <si>
    <t>Purchase invoice IV0320884</t>
  </si>
  <si>
    <t>1000-016270</t>
  </si>
  <si>
    <t>PO63000666 นาย ชำนาญ พิเชษฐพันธ์ จัดทำข้อตกลงโครงการภาษาอังกฤษระหว่างกองทุนเพื่อความเสมอภาคทางการศึกษา (กสศ.) และ Mr. Fernando Cartwright ในการสนับสนุนการดำเนินงานภายใต้โครงการวิจัยสำรวจทักษะและความพร</t>
  </si>
  <si>
    <t>Purchase invoice PO63000666</t>
  </si>
  <si>
    <t>1000-016275</t>
  </si>
  <si>
    <t>PO63000626-1 บริษัท คิด ฮีโร่ (ไทยแลนด์) จำกัด จ้างพัฒนาชุดคู่มือและเครื่องมือการสอนด้านข้อมูลวิทยาการ (Data Science) ต้นแบบให้กับบุคลากร ครูและ นักเรียนวิทยาลัยสายอาชีพ
-แผนการดำเนินโครงการในภาพรวม
(</t>
  </si>
  <si>
    <t>51020402-C-106-63C121515-5.1.1-2563-63C1215150003-99-99</t>
  </si>
  <si>
    <t>Purchase invoice IV-20200700002</t>
  </si>
  <si>
    <t>1000-016278</t>
  </si>
  <si>
    <t>12060199-C-107-63C431501-5.1.1-2563-63C4315010004-99-99</t>
  </si>
  <si>
    <t>Purchase invoice BL2020070003</t>
  </si>
  <si>
    <t>1000-016280</t>
  </si>
  <si>
    <t>55040108-C-101-63C996203-2.1.1-2563-63C9962030029-99-99</t>
  </si>
  <si>
    <t>Purchase invoice PB6307-0238</t>
  </si>
  <si>
    <t>55040105-C-101-63C996203-2.1.1-2563-63C9962030029-99-99</t>
  </si>
  <si>
    <t>55040104-C-101-63C996203-2.1.1-2563-63C9962030029-99-99</t>
  </si>
  <si>
    <t>1000-016281</t>
  </si>
  <si>
    <t>Purchase invoice PO63000540-2</t>
  </si>
  <si>
    <t>1000-016286</t>
  </si>
  <si>
    <t>PO63000412-2 นางสาว ชลิสา แก้วหล้า ผู้รับจ้างต้องจัดทำรายงานสรุปผลการฝึกอบรมเชิงปฏิบัติการ จำนวน 1 ชุด ให้กับคณะกรรมการตรวจรับ ภายใน 30 วัน นับจากการจัดฝึกอบรมแล้วเสร็จภายในวันที่ 31 ส.ค.2563 โดยเบิกจ</t>
  </si>
  <si>
    <t>Purchase invoice PO63000412-2</t>
  </si>
  <si>
    <t>1000-016287</t>
  </si>
  <si>
    <t>51020427-C-106-63C122503-5.1.1-2563-63C1225030001-99-99</t>
  </si>
  <si>
    <t>Purchase invoice BL63-040</t>
  </si>
  <si>
    <t>1000-016289</t>
  </si>
  <si>
    <t>51020426-C-101-63C611503-5.1.1-2563-63C6115030007-99-99</t>
  </si>
  <si>
    <t>Purchase invoice IV2007-003</t>
  </si>
  <si>
    <t>1000-016294</t>
  </si>
  <si>
    <t>51020426-C-107-63C431501-5.1.1-2563-63C4315010009-99-99</t>
  </si>
  <si>
    <t>Purchase invoice Inv63/068</t>
  </si>
  <si>
    <t>1000-016297</t>
  </si>
  <si>
    <t>51020426-C-101-63C611501-5.1.1-2563-63C6115010084-99-99</t>
  </si>
  <si>
    <t>Purchase invoice PO63000511</t>
  </si>
  <si>
    <t>1000-016301</t>
  </si>
  <si>
    <t>11020109-C-101-63C997201-2.1.1-2563-63C9972010024-99-99</t>
  </si>
  <si>
    <t>Purchase invoice SV2020-945</t>
  </si>
  <si>
    <t>1000-016304</t>
  </si>
  <si>
    <t>PO63000595 บริษัท ดูพลิเคท จำกัด จัดทำชุด Info graphic เพื่อแสดงวิธีการปฏิบัตตนภายในโรงเรียนได้อย่างถูกต้อง ห่างไกลจากโควิด-19 ของเด็ก ผู้ปกครอง และบุคลากรภายในโรงเรียน 
-จำนวนไม่น้อยกว่า 15 หน้า
(ราย</t>
  </si>
  <si>
    <t>1000-016310</t>
  </si>
  <si>
    <t>Purchase invoice INV2020070001</t>
  </si>
  <si>
    <t>1000-016317</t>
  </si>
  <si>
    <t>Purchase invoice IV2007-002</t>
  </si>
  <si>
    <t>1000-016318</t>
  </si>
  <si>
    <t>55040110-C-101-63C997201-2.1.1-2563-63C9972010039-99-99</t>
  </si>
  <si>
    <t>Purchase invoice IV6304877</t>
  </si>
  <si>
    <t>1000-016321</t>
  </si>
  <si>
    <t>12060199-C-101-63C997201-2.1.1-2563-63C9972010036-99-99</t>
  </si>
  <si>
    <t>Purchase invoice IV6304876</t>
  </si>
  <si>
    <t>1000-016322</t>
  </si>
  <si>
    <t>Purchase invoice IT632017</t>
  </si>
  <si>
    <t>1000-016323</t>
  </si>
  <si>
    <t>Purchase invoice BL2020060006</t>
  </si>
  <si>
    <t>1000-016355</t>
  </si>
  <si>
    <t>Purchase invoice PO63000302-5</t>
  </si>
  <si>
    <t>1000-016359</t>
  </si>
  <si>
    <t>12110104-C-101-63C996203-2.1.1-2563-63C9962030020-99-99</t>
  </si>
  <si>
    <t>Purchase invoice 010-07-63</t>
  </si>
  <si>
    <t>1000-016361</t>
  </si>
  <si>
    <t>1000-016367</t>
  </si>
  <si>
    <t>Purchase invoice 6304309</t>
  </si>
  <si>
    <t>1000-016370</t>
  </si>
  <si>
    <t>51020426-C-106-63C131501-5.1.1-2563-63C1315010014-99-99</t>
  </si>
  <si>
    <t>Purchase invoice PO63000501-1</t>
  </si>
  <si>
    <t>1000-016371</t>
  </si>
  <si>
    <t>51020426-C-107-63C511503-5.1.1-2563-63C5115030051-99-99</t>
  </si>
  <si>
    <t>Purchase invoice IN-202007001</t>
  </si>
  <si>
    <t>1000-016372</t>
  </si>
  <si>
    <t>Purchase invoice PO63000516-1</t>
  </si>
  <si>
    <t>1000-016374</t>
  </si>
  <si>
    <t>Purchase invoice PO63000588</t>
  </si>
  <si>
    <t>1000-016375</t>
  </si>
  <si>
    <t>51020426-C-101-63C611501-5.1.1-2563-63C6115010072-99-99</t>
  </si>
  <si>
    <t>Purchase invoice PO63000515-1</t>
  </si>
  <si>
    <t>1000-016377</t>
  </si>
  <si>
    <t>51020426-C-107-63C511502-5.1.1-2563-63C5115020002-99-99</t>
  </si>
  <si>
    <t>Purchase invoice G63026</t>
  </si>
  <si>
    <t>1000-016378</t>
  </si>
  <si>
    <t>1000-016379</t>
  </si>
  <si>
    <t>PO63000660 นางสาว ปาริฉัตร ปิติสุทธิ จัดทำฐานข้อมูลของผู้เข้าร่วมประชุมเวที
นวัตกรรมท้องถิ่นฯ ที่สนใจทำงานด้านความ
เสมอภาคทางการศึกษาในระดับท้องถิ่น
-ฐานข้อมูลเบอร์โทรศัพท์ผู้ที่สนใจทำงาน
-แบบฟอร์มที่</t>
  </si>
  <si>
    <t>51020402-C-106-63C126501-5.1.1-2563-63C1265010011-99-99</t>
  </si>
  <si>
    <t>Purchase invoice PO63000660</t>
  </si>
  <si>
    <t>1000-016380</t>
  </si>
  <si>
    <t>Purchase invoice PO63000637-1</t>
  </si>
  <si>
    <t>1000-016381</t>
  </si>
  <si>
    <t>Purchase invoice PO63000639-1</t>
  </si>
  <si>
    <t>1000-016382</t>
  </si>
  <si>
    <t>11020109-C-101-63C996201-2.1.1-2563-63C9962010004-99-99</t>
  </si>
  <si>
    <t>Purchase invoice SV2020-943</t>
  </si>
  <si>
    <t>1000-016404</t>
  </si>
  <si>
    <t>Purchase invoice PO63000186-6</t>
  </si>
  <si>
    <t>1000-016411</t>
  </si>
  <si>
    <t>PO63000416-1 บริษัท มายด์เมอร์จ คอนซัลแทนท์ จำกัด พัฒนารูปแบบกระบวนการทำงาน ศูนย์แนะนำให้คำปรึกษาแนวทางการใช้จ่ายเงินโครงการจัดสรรเงินอุดหนุนแบบมีเงื่อนไข
งวดที่ 1 สรุปผลการดำเนินงานประจำงวด
(รายละเอี</t>
  </si>
  <si>
    <t>Purchase invoice IT632018</t>
  </si>
  <si>
    <t>1000-016415</t>
  </si>
  <si>
    <t>Purchase invoice SV2020-900</t>
  </si>
  <si>
    <t>1000-016418</t>
  </si>
  <si>
    <t>Purchase invoice SV2020-901</t>
  </si>
  <si>
    <t>1000-016419</t>
  </si>
  <si>
    <t>51020426-C-101-63C611501-5.1.1-2563-63C6115010088-99-99</t>
  </si>
  <si>
    <t>Purchase invoice INV202007001</t>
  </si>
  <si>
    <t>1000-016422</t>
  </si>
  <si>
    <t>Purchase invoice PO63000472-5</t>
  </si>
  <si>
    <t>1000-016427</t>
  </si>
  <si>
    <t>51020426-C-107-63C611504-5.1.1-2563-63C6115040001-99-99</t>
  </si>
  <si>
    <t>1000-016428</t>
  </si>
  <si>
    <t>55040106-C-101-63C997201-2.1.1-2563-63C9972010035-99-99</t>
  </si>
  <si>
    <t>Purchase invoice bl2020070001</t>
  </si>
  <si>
    <t>1000-016429</t>
  </si>
  <si>
    <t>Purchase invoice PO63000484</t>
  </si>
  <si>
    <t>1000-016430</t>
  </si>
  <si>
    <t>51020402-C-101-63C611501-5.1.1-2563-63C6115010093-99-99</t>
  </si>
  <si>
    <t>Purchase invoice PO63000615</t>
  </si>
  <si>
    <t>1000-016431</t>
  </si>
  <si>
    <t>Purchase invoice PO63000638</t>
  </si>
  <si>
    <t>1000-016432</t>
  </si>
  <si>
    <t>PO63000616-1 บริษัท แอ้นท์ เอ็กซ์ เวิร์ค จำกัด ค่าพัฒนาระบบลงทะเบียนออนไลน์ โครงการทุนนวัตกรรมสายอาชีพชั้นสูงมหาวิทยาลัยบูรพา ปี 2563
-ระบบยืนยันรายชื่อผู้รับทุนและระบบสัญญาทุน
(รายละเอียดตามเอกสารที่</t>
  </si>
  <si>
    <t>Purchase invoice BL2020070004</t>
  </si>
  <si>
    <t>1000-016434</t>
  </si>
  <si>
    <t>Purchase invoice PO63000344</t>
  </si>
  <si>
    <t>1000-016437</t>
  </si>
  <si>
    <t>Purchase invoice PO63000409-3</t>
  </si>
  <si>
    <t>1000-016439</t>
  </si>
  <si>
    <t>55040402-C-101-63C996103-1.1.1-2563-63C9961030003--99</t>
  </si>
  <si>
    <t>Purchase invoice PO63000624</t>
  </si>
  <si>
    <t>1000-016441</t>
  </si>
  <si>
    <t>1000-016444</t>
  </si>
  <si>
    <t>Purchase invoice BL2020070005</t>
  </si>
  <si>
    <t>1000-016579</t>
  </si>
  <si>
    <t>Purchase invoice PO63000501-2</t>
  </si>
  <si>
    <t>1000-016741</t>
  </si>
  <si>
    <t>55030104-C-101-63C996204-2.1.1-2563-63C9962040005-99-99</t>
  </si>
  <si>
    <t>Purchase invoice PO63000587-1</t>
  </si>
  <si>
    <t>1000-016795</t>
  </si>
  <si>
    <t>PO63000629 บริษัท อเดไลน์ กรุ๊ป จำกัด 1.สรุปรายชื่อผู้เข้าร่วมเวทีแนะนำโครงการและทำความเข้าใจกระบวนการพิจารณากลั่นกรองข้อเสนอโครงการฯ 
2.ฐานข้อมูลผู้เข้าร่วมประชุมที่เรียบร้อยแล้ว สรุปค่าใช้จ่ายในการป</t>
  </si>
  <si>
    <t>51020402-C-107-63C431501-5.1.1-2563-63C4315010010-99-99</t>
  </si>
  <si>
    <t>Purchase invoice 222563</t>
  </si>
  <si>
    <t>1000-016796</t>
  </si>
  <si>
    <t>51020426-C-101-63C611501-5.1.1-2563-63C6115010035-99-99</t>
  </si>
  <si>
    <t>Purchase invoice IC06-20-0081</t>
  </si>
  <si>
    <t>1000-016797</t>
  </si>
  <si>
    <t>51020426-C-101-63C611503-5.1.1-2563-63C6115030030-99-99</t>
  </si>
  <si>
    <t>Purchase invoice 263/2020</t>
  </si>
  <si>
    <t>1000-016798</t>
  </si>
  <si>
    <t>55040313-C-101-63C996203-2.1.1-2563-63C9962030015-99-99</t>
  </si>
  <si>
    <t>Purchase invoice 0279426</t>
  </si>
  <si>
    <t>1000-016799</t>
  </si>
  <si>
    <t>Purchase invoice 0278255</t>
  </si>
  <si>
    <t>1000-016800</t>
  </si>
  <si>
    <t>Purchase invoice 0280055</t>
  </si>
  <si>
    <t>1000-016801</t>
  </si>
  <si>
    <t>51020426-C-101-63C611503-5.1.1-2563-63C6115030003-99-99</t>
  </si>
  <si>
    <t>Purchase invoice AD112020</t>
  </si>
  <si>
    <t>1000-016803</t>
  </si>
  <si>
    <t>Purchase invoice PO63000026-9</t>
  </si>
  <si>
    <t>1000-016804</t>
  </si>
  <si>
    <t>51020426-C-107-63C431501-5.1.1-2563-63C4315010010-99-99</t>
  </si>
  <si>
    <t>Purchase invoice 10/2563</t>
  </si>
  <si>
    <t>1000-016806</t>
  </si>
  <si>
    <t>51020426-C-104-63C421502-5.1.1-2563-63C4215020004-99-99</t>
  </si>
  <si>
    <t>Purchase invoice 12/2563</t>
  </si>
  <si>
    <t>1000-016808</t>
  </si>
  <si>
    <t>51020426-C-101-63C611503-5.1.1-2563-63C6115030013-99-99</t>
  </si>
  <si>
    <t>Purchase invoice 2800000409</t>
  </si>
  <si>
    <t>1000-016809</t>
  </si>
  <si>
    <t>Purchase invoice 2800000410</t>
  </si>
  <si>
    <t>1000-016814</t>
  </si>
  <si>
    <t>PO63000591 บริษัท เอส เทลลิเจนซ์ จำกัด -จัดหาสิทธิ์และเอกสารสิทธิ์การใช้งาน Tableau Online, Tableau Desktop และซอฟแวร์ที่เกี่ยวข้อง ในรูปแบบ Creator จำนวน 5 สิทธิ์ โดยมีระยะเวลาของสิทธิ์การใช้งานไม่น้</t>
  </si>
  <si>
    <t>11020109-C-106-63C131501-5.1.1-2563-63C1315010016-99-99</t>
  </si>
  <si>
    <t>Purchase invoice INV6307004</t>
  </si>
  <si>
    <t>1000-016821</t>
  </si>
  <si>
    <t>12060199-C-107-63C511501-5.1.1-2563-63C5115010001-99-99</t>
  </si>
  <si>
    <t>1000-016831</t>
  </si>
  <si>
    <t>55040402-C-108-63C712501-5.1.1-2563-63C7125010002-99-99</t>
  </si>
  <si>
    <t>Purchase invoice 4121007394</t>
  </si>
  <si>
    <t>1000-016834</t>
  </si>
  <si>
    <t>55040402-C-108-63C712501-5.1.1-2563-63C7125010003-99-99</t>
  </si>
  <si>
    <t>Purchase invoice P01/2563</t>
  </si>
  <si>
    <t>1000-016835</t>
  </si>
  <si>
    <t>Purchase invoice PO63000515-2</t>
  </si>
  <si>
    <t>1000-016838</t>
  </si>
  <si>
    <t>Purchase invoice PO63000529-2</t>
  </si>
  <si>
    <t>1000-016839</t>
  </si>
  <si>
    <t>Purchase invoice 632119</t>
  </si>
  <si>
    <t>1000-016840</t>
  </si>
  <si>
    <t>Purchase invoice PO63000684</t>
  </si>
  <si>
    <t>1000-016841</t>
  </si>
  <si>
    <t>PO63000736-1 นางสาว ชุติมา ไทยเจริญ จ้างจัดส่งคู่มือการปฏิบัติงานโครงการจัดสรรเงินอุดหนุนแบบมีเงื่อนไข และโปสเตอร์ประชาสัมพันธ์นักเรียนทุนเสมอภาค
-ฐานข้อมูลการจัดส่งคู่มือทั้ง 3 สังกัด และโปสเตอร์ประช</t>
  </si>
  <si>
    <t>51020422-C-103-63C211510-5.1.1-2563-63C2115100001-99-99</t>
  </si>
  <si>
    <t>Purchase invoice 010863_1</t>
  </si>
  <si>
    <t>1000-016842</t>
  </si>
  <si>
    <t>Purchase invoice IN030109</t>
  </si>
  <si>
    <t>1000-016843</t>
  </si>
  <si>
    <t>51020426-C-106-63C131501-5.1.1-2563-63C1315010021-99-99</t>
  </si>
  <si>
    <t>Purchase invoice IN030106</t>
  </si>
  <si>
    <t>1000-016844</t>
  </si>
  <si>
    <t>Purchase invoice inv630701</t>
  </si>
  <si>
    <t>1000-016848</t>
  </si>
  <si>
    <t>PO63000502 บริษัท แทคท์ โซเซียล คอนซัลติ้ง จำกัด ประสานงานเครือข่ายในชุมชนและจัดทำระบบคูปองเพื่อการระดมทุน มีขอบเขตงานดังนี้
-ติดต่อและประสานงานกับชุมชนและนักเรียนเพื่อให้เข้าใจบริบท อย่างน้อย 2 พื้นท</t>
  </si>
  <si>
    <t>51020402-C-101-63C611503-5.1.1-2563-63C6115030011-99-99</t>
  </si>
  <si>
    <t>Purchase invoice INV-0017</t>
  </si>
  <si>
    <t>1000-016849</t>
  </si>
  <si>
    <t>Purchase invoice BKK40210265</t>
  </si>
  <si>
    <t>1000-016850</t>
  </si>
  <si>
    <t>PO63000628-1 บริษัท ไนซ์จ๊อบทีม จำกัด จ้างบริหารจัดการประชุมเชิงปฏิบัติการ โครงการจัดสรรเงินอุดหนุนนักเรียนยากจนพิเศษแบบมีเงื่อนไข สังกัด สำนักงานพระพุทธศาสนาแห่งชาติ (พศ)
-สรุปรายชื่อผู้เข้าร่วมประชุ</t>
  </si>
  <si>
    <t>1000-016851</t>
  </si>
  <si>
    <t>1000-016852</t>
  </si>
  <si>
    <t>51020426-C-105-63C526503-5.1.1-2563-63C5265030012-99-99</t>
  </si>
  <si>
    <t>Purchase invoice 6307-001</t>
  </si>
  <si>
    <t>1000-016858</t>
  </si>
  <si>
    <t>63CIO1002</t>
  </si>
  <si>
    <t>PO62000412-10 บริษัท พีพี เซอร์วิช แอนด์ คอนซัลท์ จำกัด งวดที่ 10 ตรวจรายงานการเงินโครงการของ กสศ.</t>
  </si>
  <si>
    <t>Purchase invoice PO62000412-10</t>
  </si>
  <si>
    <t>1000-016861</t>
  </si>
  <si>
    <t>PO63000726 บริษัท มาตา การพิมพ์ จำกัด จ้างพิมพ์คู่มือปฏิบัติงานโครงการจัดสรรเงินอุดหนุนนักเรียนทุนเสมอภาค สังกัด สพฐ. 
-ขนาดเล่ม 7.25 x 10.25 นิ้ว จำนวน 80 หน้า
-เนื้อหาพิมพ์ 4 สี กระดาษปอนด์ 80 แกรม</t>
  </si>
  <si>
    <t>51020427-C-103-63C211510-5.1.1-2563-63C2115100005-99-99</t>
  </si>
  <si>
    <t>Purchase invoice BL63-050</t>
  </si>
  <si>
    <t>1000-016862</t>
  </si>
  <si>
    <t>PO63000727 บริษัท มาตา การพิมพ์ จำกัด จ้างพิมพ์คู่มือปฏิบัติงานโครงการจัดสรรเงินอุดหนุนนักเรียนทุนเสมอภาค 2 สังกัด (อปท.และ ตชด.) และโปสเตอร์ประชาสัมพันธ์
-อปท.และตชด. สังกัดละ 1,000 เล่ม
-โปสเตอร์ จำ</t>
  </si>
  <si>
    <t>Purchase invoice BL63-051</t>
  </si>
  <si>
    <t>1000-016863</t>
  </si>
  <si>
    <t>51020426-C-106-63C131501-5.1.1-2563-63C1315010019-99-99</t>
  </si>
  <si>
    <t>1000-016864</t>
  </si>
  <si>
    <t>1000-016865</t>
  </si>
  <si>
    <t>Purchase invoice 002</t>
  </si>
  <si>
    <t>1000-016866</t>
  </si>
  <si>
    <t>Purchase invoice 011-07-63</t>
  </si>
  <si>
    <t>1000-016867</t>
  </si>
  <si>
    <t>Purchase invoice 003</t>
  </si>
  <si>
    <t>1000-016868</t>
  </si>
  <si>
    <t>51020402-C-101-63C611501-5.1.1-2563-63C6115010091-99-99</t>
  </si>
  <si>
    <t>Purchase invoice PO63000678-1</t>
  </si>
  <si>
    <t>1000-016869</t>
  </si>
  <si>
    <t>Purchase invoice PO63000521-2</t>
  </si>
  <si>
    <t>1000-016870</t>
  </si>
  <si>
    <t>55040402-C-101-63C712502-5.1.1-2563-63C7125020006-99-99</t>
  </si>
  <si>
    <t>Purchase invoice BL2020070008</t>
  </si>
  <si>
    <t>1000-016871</t>
  </si>
  <si>
    <t>Purchase invoice PO63000501-3</t>
  </si>
  <si>
    <t>1000-016874</t>
  </si>
  <si>
    <t>51020426-C-101-63C611503-5.1.1-2563-63C6115030038-99-99</t>
  </si>
  <si>
    <t>Purchase invoice PO63000659-1</t>
  </si>
  <si>
    <t>1000-016875</t>
  </si>
  <si>
    <t>PO63000636 บริษัท หน้ากลม จำกัด -ชุดหนังสือ Who I AM? ฉันคือใคร สำหรับนักเรียนในช่วงชั้นที่ 2 ระดับประถมศึกษาตอนปลาย 
-จำนวนไม่ต่ำกว่า 70 หน้า 2 สี  
-สำหรับตีพิมพ์ เล่มที่ 1
(รายละเอียดตามเอกสารที่แน</t>
  </si>
  <si>
    <t>51020427-C-106-63C131501-5.1.1-2563-63C1315010018-99-99</t>
  </si>
  <si>
    <t>Purchase invoice IN030107</t>
  </si>
  <si>
    <t>1000-016879</t>
  </si>
  <si>
    <t>Purchase invoice BL2020080003</t>
  </si>
  <si>
    <t>1000-016880</t>
  </si>
  <si>
    <t>51020426-C-101-63C611503-5.1.1-2563-63C6115030008-99-99</t>
  </si>
  <si>
    <t>1000-016881</t>
  </si>
  <si>
    <t>1000-016882</t>
  </si>
  <si>
    <t>51020402-C-107-63C511503-5.1.1-2563-63C5115030053-99-99</t>
  </si>
  <si>
    <t>Purchase invoice 01</t>
  </si>
  <si>
    <t>1000-016883</t>
  </si>
  <si>
    <t>PO63000400-2 บริษัท ดิสรัปท์ เทคโนโลยี เวนเจอร์ จำกัด รายงานผลการบริหารจัดการโครงการฯ 
(งวดที่ 2) สรุปผลการดำเนินงาน รูปแบบการดำเนินงานกับ นวัตกรและEdtechจากงาน Hackathon กรอบการดำเนินงานอบรมบ่มเพาะผู</t>
  </si>
  <si>
    <t>1000-016884</t>
  </si>
  <si>
    <t>Purchase invoice BL63-041</t>
  </si>
  <si>
    <t>1000-016885</t>
  </si>
  <si>
    <t>55040402-C-101-63C996202-2.1.1-2563-63C9962020008-99-99</t>
  </si>
  <si>
    <t>Purchase invoice BL2020070006</t>
  </si>
  <si>
    <t>1000-016886</t>
  </si>
  <si>
    <t>Purchase invoice PO63000470-3</t>
  </si>
  <si>
    <t>1000-016887</t>
  </si>
  <si>
    <t>Purchase invoice NEWPO63000454-2</t>
  </si>
  <si>
    <t>1000-016888</t>
  </si>
  <si>
    <t>PO63000627 บริษัท กู๊ด อินโฟ แอนด์ แมเนจเมนท์ จำกัด เช่ารถเพื่อสร้างการมีส่วนร่วมหรือระดมทุน
-เช่ารถกระบะเล็ก 1 คัน พร้อมดูแลรักษา
-ติดข้อความหรือภาพเพื่อสร้างโอกาสทางการศึกษาพร้อมโลโก้ ไม่น้อยกว่า 2</t>
  </si>
  <si>
    <t>51020402-C-101-63C611503-5.1.1-2563-63C6115030028-99-99</t>
  </si>
  <si>
    <t>Purchase invoice IV2007-004</t>
  </si>
  <si>
    <t>1000-016889</t>
  </si>
  <si>
    <t>51020426-C-105-63C526503-5.1.1-2563-63C5265030011-99-99</t>
  </si>
  <si>
    <t>Purchase invoice IV6307002</t>
  </si>
  <si>
    <t>1000-016890</t>
  </si>
  <si>
    <t>Purchase invoice IN04/2020</t>
  </si>
  <si>
    <t>1000-016891</t>
  </si>
  <si>
    <t>51020402-C-106-63C131501-5.1.1-2563-63C1315010022-99-99</t>
  </si>
  <si>
    <t>Purchase invoice PO63000635-1</t>
  </si>
  <si>
    <t>1000-016892</t>
  </si>
  <si>
    <t>PO63000634 บริษัท หน้ากลม จำกัด ชุดหนังสือ Who I AM? ฉันคือใคร ชุดสำหรับนักเรียน สำหรับตีพิมพ์ เล่มที่ 2 และ 3
-ออกแบบคู่มือชุดการเรียนรู้ Who I AM 
จำนวน 30 หน้า
-ออกแบบการวัดผลและประเมินผลการเรียนรู</t>
  </si>
  <si>
    <t>51020427-C-106-63C131501-5.1.1-2563-63C1315010020-99-99</t>
  </si>
  <si>
    <t>Purchase invoice IN030108</t>
  </si>
  <si>
    <t>1000-016893</t>
  </si>
  <si>
    <t>51020402-C-101-63C996202-2.1.1-2563-63C9962020008-99-99</t>
  </si>
  <si>
    <t>1000-016926</t>
  </si>
  <si>
    <t>63CIO1031</t>
  </si>
  <si>
    <t>PO62000339-3 บริษัท มายด์เมอร์จ คอนซัลแทนท์ จำกัด ส่งรายงานสรุปข้อมูลการรับเรื่องให้คำปรึกษาแนะนำในการดำเนินงานด้านการบัญชี การเงิน และพัสดุ กับผู้รับทุน (เดือน เมย-มิย 2563)</t>
  </si>
  <si>
    <t>51020402-C-107-62C213514-5.1.1-2562-62C2135140007-99-99</t>
  </si>
  <si>
    <t>Purchase invoice IT632021</t>
  </si>
  <si>
    <t>1000-016934</t>
  </si>
  <si>
    <t>55040108-C-101-63C996203-2.1.1-2563-63C9962030019-99-99</t>
  </si>
  <si>
    <t>Purchase invoice IV2008025</t>
  </si>
  <si>
    <t>12060199-C-101-63C996203-2.1.1-2563-63C9962030019-99-99</t>
  </si>
  <si>
    <t>1000-016937</t>
  </si>
  <si>
    <t>Purchase invoice PO63000528-1</t>
  </si>
  <si>
    <t>1000-016938</t>
  </si>
  <si>
    <t>PO63000493-2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
-จัดส่งผลงานงวดที่ 2
(รายละเ</t>
  </si>
  <si>
    <t>Purchase invoice IV0146-02</t>
  </si>
  <si>
    <t>1000-016944</t>
  </si>
  <si>
    <t>NEWPO63000493-2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
-จัดส่งผลงานงวดที่ 2
(ราย</t>
  </si>
  <si>
    <t>Purchase invoice NEWIV0146-02</t>
  </si>
  <si>
    <t>1000-016945</t>
  </si>
  <si>
    <t>Purchase invoice G63032</t>
  </si>
  <si>
    <t>1000-016949</t>
  </si>
  <si>
    <t>Purchase invoice PO630005282</t>
  </si>
  <si>
    <t>1000-016950</t>
  </si>
  <si>
    <t>Purchase invoice PO63000474-2</t>
  </si>
  <si>
    <t>1000-016953</t>
  </si>
  <si>
    <t>Purchase invoice BL2020070007</t>
  </si>
  <si>
    <t>1000-016961</t>
  </si>
  <si>
    <t>Purchase invoice PO63000516-2</t>
  </si>
  <si>
    <t>1000-016963</t>
  </si>
  <si>
    <t>PO63000609 บริษัท อินฟอร์เวชั่น จำกัด รายงานผลการดำเนินงานการพัฒนาระบบลงทะเบียนออนไลน์สำหรับสถานศึกษาที่เข้าร่วมโครงการ ทุนนวัตกรรมสายอาชีพชั้นสูงสำหรับผู้เรียนที่มีความต้องการพิเศษ (รุ่นที่1)
(รายละเ</t>
  </si>
  <si>
    <t>12060199-C-107-63C511503-5.1.1-2563-63C5115030002-99-99</t>
  </si>
  <si>
    <t>1000-016969</t>
  </si>
  <si>
    <t>1000-016971</t>
  </si>
  <si>
    <t>Purchase invoice PO63000474-3</t>
  </si>
  <si>
    <t>1000-017066</t>
  </si>
  <si>
    <t>51020426-C-107-63C511503-5.1.1-2563-63C5115030001-99-99</t>
  </si>
  <si>
    <t>Purchase invoice 04/2020</t>
  </si>
  <si>
    <t>1000-017168</t>
  </si>
  <si>
    <t>Purchase invoice PO63000501-4</t>
  </si>
  <si>
    <t>1000-017172</t>
  </si>
  <si>
    <t>Purchase invoice PO63000498-3</t>
  </si>
  <si>
    <t>1000-017173</t>
  </si>
  <si>
    <t>Purchase invoice PO63000610-2</t>
  </si>
  <si>
    <t>1000-017174</t>
  </si>
  <si>
    <t>Purchase invoice PO63000311-6</t>
  </si>
  <si>
    <t>1000-017175</t>
  </si>
  <si>
    <t>Purchase invoice PO63000429-4</t>
  </si>
  <si>
    <t>1000-017176</t>
  </si>
  <si>
    <t>51020402-C-105-63C321503-5.1.1-2563-63C3215030016-99-99</t>
  </si>
  <si>
    <t>Purchase invoice PO63000692-1</t>
  </si>
  <si>
    <t>1000-017177</t>
  </si>
  <si>
    <t>Purchase invoice PO63000379-5</t>
  </si>
  <si>
    <t>1000-017178</t>
  </si>
  <si>
    <t>PO63000375-5 นางสาวพิศมัย รัตนโรจน์สกุล รายงานผลการดำเนินงานโครงการฯ งวดที่ 5 -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</t>
  </si>
  <si>
    <t>Purchase invoice PO63000375-5</t>
  </si>
  <si>
    <t>1000-017179</t>
  </si>
  <si>
    <t>Purchase invoice PO63000489-3</t>
  </si>
  <si>
    <t>1000-017180</t>
  </si>
  <si>
    <t>Purchase invoice PO63000376-5</t>
  </si>
  <si>
    <t>1000-017181</t>
  </si>
  <si>
    <t>55040402-C-101-63C997201-2.1.1-2563-63C9972010058-99-99</t>
  </si>
  <si>
    <t>Purchase invoice 001/63</t>
  </si>
  <si>
    <t>1000-017182</t>
  </si>
  <si>
    <t>51020402-C-105-63C321503-5.1.1-2563-63C3215030014-99-99</t>
  </si>
  <si>
    <t>Purchase invoice PO63000693-1</t>
  </si>
  <si>
    <t>1000-017185</t>
  </si>
  <si>
    <t>PO63000356-5 นางสาวปภาณี ยมนัตถ์ รายงานสรุปผลการดำเนินงาน งวดที่ ๕
ประกอบด้วยการรายงานตามขอบเขตงาน ประกอบด้วย
- สรุปความก้าวหน้าการดำเนินงานโครงการปละการเบิกจ่าย ภายใต้สำนักฯ
- การสนับสนุนงานของสำนัก</t>
  </si>
  <si>
    <t>Purchase invoice PO63000356-5</t>
  </si>
  <si>
    <t>1000-017186</t>
  </si>
  <si>
    <t>Purchase invoice PO63000357-5</t>
  </si>
  <si>
    <t>1000-017187</t>
  </si>
  <si>
    <t>51020402-C-103-63C211510-5.1.1-2563-63C2115100004-99-99</t>
  </si>
  <si>
    <t>Purchase invoice PO63000697-1</t>
  </si>
  <si>
    <t>1000-017190</t>
  </si>
  <si>
    <t>Purchase invoice PO63000507-3</t>
  </si>
  <si>
    <t>1000-017193</t>
  </si>
  <si>
    <t>Purchase invoice PO63000443-4</t>
  </si>
  <si>
    <t>1000-017241</t>
  </si>
  <si>
    <t>Purchase invoice PO63000701</t>
  </si>
  <si>
    <t>1000-017243</t>
  </si>
  <si>
    <t>Purchase invoice NEWPO63000701</t>
  </si>
  <si>
    <t>1000-017254</t>
  </si>
  <si>
    <t>PO63000349-5 น.ส. ชูสะอาด กันธรส ส่งมอบงานงวดที่ 5 ประกอบด้วย
- หนังสือส่งมอบงานพร้อมใบแจ้งหนี้ 
- ใบเสร็จรับเงิน พร้อมสำเนาบัตรประจำตัวประชาชน และสำเนาหน้าบัญชีธนาคาร
- สรุปผลการดำเนินงานเดือนสิงหาคม</t>
  </si>
  <si>
    <t>Purchase invoice PO63000349-5</t>
  </si>
  <si>
    <t>1000-017256</t>
  </si>
  <si>
    <t>Purchase invoice PO63000614-2</t>
  </si>
  <si>
    <t>1000-017259</t>
  </si>
  <si>
    <t>51020402-C-101-63C611503-5.1.1-2563-63C6115030046-99-99</t>
  </si>
  <si>
    <t>Purchase invoice PO63000738-1</t>
  </si>
  <si>
    <t>1000-017260</t>
  </si>
  <si>
    <t>Purchase invoice PO63000536-3</t>
  </si>
  <si>
    <t>1000-017263</t>
  </si>
  <si>
    <t>PO63000695-1 นางสาว วิไลภรณ์ พันเพ็ชร รายงานสรุปผลการดำเนินงาน จ้างประสานงานการตอบคำถาม โครงการจัดสรรเงินอุดหนุนแบบมีเงื่อนไข ช่องทางการสื่อสาร Line official account  งวดที่ 1
(รายละเอียดตามเอกสารที่แ</t>
  </si>
  <si>
    <t>Purchase invoice PO63000695-1</t>
  </si>
  <si>
    <t>1000-017264</t>
  </si>
  <si>
    <t>1000-017267</t>
  </si>
  <si>
    <t>Purchase invoice M04/2563</t>
  </si>
  <si>
    <t>1000-017269</t>
  </si>
  <si>
    <t>PO63000696-1 นางสาว ศิริวรรณ คงเมฆา รายงานสรุปผลการดำเนินงาน จ้างประสานงานการสรุปภาพรวมและเนื้อหาการตอบคำถาม โครงการเงินอุดหนุนแบบมีเงื่อนไข ช่องทางการสื่อสาร Line official account และ Facebook Fan pa</t>
  </si>
  <si>
    <t>Purchase invoice PO63000696-1</t>
  </si>
  <si>
    <t>1000-017271</t>
  </si>
  <si>
    <t>PO63000724-1 นางสาว ชุติวีร์ โตมี จ้างประสานงานการตอบคำถาม โครงการจัดสรรเงินอุดหนุนแบบมีเงื่อนไข ช่องทางการสื่อสาร Line official account คนที่ 2
-รายงานสรุปผลการดำเนินงาน งวดที่ 1
(รายละเอียดตามเอกสาร</t>
  </si>
  <si>
    <t>51020402-C-103-63C211510-5.1.1-2563-63C2115100005-99-99</t>
  </si>
  <si>
    <t>Purchase invoice PO63000724-1</t>
  </si>
  <si>
    <t>1000-017274</t>
  </si>
  <si>
    <t>55040402-C-101-63C996203-2.1.1-2563-63C9962030030-99-99</t>
  </si>
  <si>
    <t>Purchase invoice PO63000642-1</t>
  </si>
  <si>
    <t>1000-017276</t>
  </si>
  <si>
    <t>Purchase invoice PO63000303-6</t>
  </si>
  <si>
    <t>1000-017277</t>
  </si>
  <si>
    <t>Purchase invoice PO63000491-3</t>
  </si>
  <si>
    <t>1000-017278</t>
  </si>
  <si>
    <t>Purchase invoice PO63000514-3</t>
  </si>
  <si>
    <t>1000-017279</t>
  </si>
  <si>
    <t>Purchase invoice 003/63</t>
  </si>
  <si>
    <t>1000-017381</t>
  </si>
  <si>
    <t>51020402-C-101-63C611503-5.1.1-2563-63C6115030042-99-99</t>
  </si>
  <si>
    <t>Purchase invoice PO63000700-1</t>
  </si>
  <si>
    <t>1000-017382</t>
  </si>
  <si>
    <t>Purchase invoice PO63000540-3</t>
  </si>
  <si>
    <t>1000-017532</t>
  </si>
  <si>
    <t>Purchase invoice INV2020000067</t>
  </si>
  <si>
    <t>1000-017535</t>
  </si>
  <si>
    <t>Purchase invoice BL000029</t>
  </si>
  <si>
    <t>1000-017537</t>
  </si>
  <si>
    <t>63CIO1082</t>
  </si>
  <si>
    <t>PO62000303-12 บริษัท เอส.พี.อาคาร จำกัด ค่าเช่าพื้นที่สำนักงาน กสศ เดือนสิงหาคม 2563</t>
  </si>
  <si>
    <t>Purchase invoice PO62000303-12</t>
  </si>
  <si>
    <t>1000-017538</t>
  </si>
  <si>
    <t>Purchase invoice IN030110</t>
  </si>
  <si>
    <t>1000-017539</t>
  </si>
  <si>
    <t>63CIO1084</t>
  </si>
  <si>
    <t>PO62000352-11 บริษัท เอวีวัน เน็ตเวิร์ค แอนด์ เซอร์วิส จำกัด บริการดูแลสนับสนุนอุปกรณ์ห้องประชุมของสำนักงานงวดที่11</t>
  </si>
  <si>
    <t>Purchase invoice AV63/0705</t>
  </si>
  <si>
    <t>1000-017540</t>
  </si>
  <si>
    <t>Purchase invoice AV63/0704</t>
  </si>
  <si>
    <t>1000-017542</t>
  </si>
  <si>
    <t>Purchase invoice BI63/0702</t>
  </si>
  <si>
    <t>1000-017543</t>
  </si>
  <si>
    <t>Purchase invoice INV202008009</t>
  </si>
  <si>
    <t>1000-017568</t>
  </si>
  <si>
    <t>PO63000553 บริษัท โอเพ่นดรีม จำกัด จัดจ้างบริการสนับสนุนแก้ไขเว็บไซต์ www.eef.or.th
-แก้ไข ปรับปรุงโครงสร้างเว็บไซต์ (Sitemap) ของเว็บไซต์ กสศ. (www.eef.or.th)
-จัดหาเจ้าหน้าที่เพื่อดูแล สนับสนุน ปรับ</t>
  </si>
  <si>
    <t>12060199-C-101-63C611501-5.1.1-2563-63C6115010085-99-99</t>
  </si>
  <si>
    <t>Purchase invoice ITH202006-034</t>
  </si>
  <si>
    <t>1000-017569</t>
  </si>
  <si>
    <t>51020427-C-106-63C126501-5.1.1-2563-63C1265010008-99-99</t>
  </si>
  <si>
    <t>Purchase invoice BI0001547</t>
  </si>
  <si>
    <t>1000-017570</t>
  </si>
  <si>
    <t>51020426-C-101-63C611503-5.1.1-2563-63C6115030045-99-99</t>
  </si>
  <si>
    <t>Purchase invoice PO63000714-1/4</t>
  </si>
  <si>
    <t>1000-017571</t>
  </si>
  <si>
    <t>51020426-C-106-63C121515-5.1.1-2563-63C1215150004-99-99</t>
  </si>
  <si>
    <t>Purchase invoice PO63000712</t>
  </si>
  <si>
    <t>1000-017572</t>
  </si>
  <si>
    <t>63CIO1092</t>
  </si>
  <si>
    <t>PO62000420-2/4 บริษัท สอบบัญชีธรรมนิติ จำกัด รายงานผลการสอบทาน /ตรวจสอบรายงานการเงิน  ไตรมาสที่ 2 งปม.2563</t>
  </si>
  <si>
    <t>Purchase invoice DAA-N-63002622</t>
  </si>
  <si>
    <t>1000-017573</t>
  </si>
  <si>
    <t>51020426-C-101-63C611501-5.1.1-2563-63C6115010097-99-99</t>
  </si>
  <si>
    <t>Purchase invoice PO63000742</t>
  </si>
  <si>
    <t>1000-017577</t>
  </si>
  <si>
    <t>Purchase invoice PO63000250-3/3</t>
  </si>
  <si>
    <t>1000-017582</t>
  </si>
  <si>
    <t>Purchase invoice PO63000635-2/6</t>
  </si>
  <si>
    <t>1000-017585</t>
  </si>
  <si>
    <t>55040302-C-101-63C996212-2.1.1-2563-63C9962120007-99-99</t>
  </si>
  <si>
    <t>Purchase invoice PO63000723-1/6</t>
  </si>
  <si>
    <t>1000-017602</t>
  </si>
  <si>
    <t>63CIO1097</t>
  </si>
  <si>
    <t>PO62000414-3/3 บริษัท บุ๊คสเคป พลัส จำกัด รายงานผลการดำเนินงานครั้งที่ 2 และรายงงานผลการดำเนินงานโครงการฉบับสมบูรณ์</t>
  </si>
  <si>
    <t>51020402-C-101-62C523540-5.1.1-2562-62C5235400001-99-99</t>
  </si>
  <si>
    <t>Purchase invoice INV-2007(1)-BSCP</t>
  </si>
  <si>
    <t>1000-017603</t>
  </si>
  <si>
    <t>Purchase invoice PO63000667</t>
  </si>
  <si>
    <t>1000-017606</t>
  </si>
  <si>
    <t>PO63000612 บริษัท กู๊ด อินโฟ แอนด์ แมเนจเมนท์ จำกัด จ้างเหมาบริการประสานงานระดมการมีส่วนร่วม
-ประสานงานและบริหารจัดการงานจัดสรรเงินช่วยเหลือเด็กนักเรียนทุนเสมอภาค
-จัดหาเจ้าหน้าที่ปฏิบัติงาน อย่างน้อย</t>
  </si>
  <si>
    <t>51020402-C-101-63C611503-5.1.1-2563-63C6115030010-99-99</t>
  </si>
  <si>
    <t>Purchase invoice PO63000612</t>
  </si>
  <si>
    <t>1000-017610</t>
  </si>
  <si>
    <t>Purchase invoice BL2020080001</t>
  </si>
  <si>
    <t>1000-017611</t>
  </si>
  <si>
    <t>51020402-C-106-63C131505-5.1.1-2563-63C1315050001-99-99</t>
  </si>
  <si>
    <t>Purchase invoice PO63000755</t>
  </si>
  <si>
    <t>1000-017654</t>
  </si>
  <si>
    <t>Purchase invoice PO63000383-4</t>
  </si>
  <si>
    <t>1000-017655</t>
  </si>
  <si>
    <t>51020426-C-101-63C611503-5.1.1-2563-63C6115030039-99-99</t>
  </si>
  <si>
    <t>Purchase invoice BL2020080002</t>
  </si>
  <si>
    <t>1000-017659</t>
  </si>
  <si>
    <t>51020402-C-103-63C211512-5.1.1-2563-63C2115120002-99-99</t>
  </si>
  <si>
    <t>Purchase invoice IV6308003</t>
  </si>
  <si>
    <t>1000-017662</t>
  </si>
  <si>
    <t>PO63000672 นาย กัญจน์ ศิริบวรเกียรติ จัดทำ Check Mark รายการเงินฝากธนาคารทุกบัญชีธนาคารในระบบบัญชี Microsoft AX กับ Bank Statement ของสำนักงาน ตั้งแต่เดือน ตุลาคม 2562 - มิถุนายน 2563
(รายละเอียดตามเอ</t>
  </si>
  <si>
    <t>Purchase invoice 6308/001</t>
  </si>
  <si>
    <t>1000-017663</t>
  </si>
  <si>
    <t>55040105-C-101-63C996203-2.1.1-2563-63C9962030032-99-99</t>
  </si>
  <si>
    <t>Purchase invoice 50605282</t>
  </si>
  <si>
    <t>1000-017664</t>
  </si>
  <si>
    <t>63CIO1107</t>
  </si>
  <si>
    <t>PO62000412-11/12 บริษัท พีพี เซอร์วิช แอนด์ คอนซัลท์ จำกัด งวดที่ 11 ตรวจรายงานการเงินโครงการของ กสศ.</t>
  </si>
  <si>
    <t>Purchase invoice PO62000412-11</t>
  </si>
  <si>
    <t>1000-017665</t>
  </si>
  <si>
    <t>PO63000493-3/3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
-จัดส่งผลงานงวดที่ 3
(รายล</t>
  </si>
  <si>
    <t>Purchase invoice IV0146-03</t>
  </si>
  <si>
    <t>1000-017666</t>
  </si>
  <si>
    <t>PO63000730 นาง เนาวรัตน์ เจริญค้า จ้างตรวจสอบคำแปลภาษาอังกฤษ
-แผ่นพับโครงการเงินอุดหนุน จำนวน 1,499 คำ
-แผ่นพับโครงการจัดสรรเชิงพื้นที่ 1,160 คำ
-แผ่นพับโครงการทุนนวัตกรรมสายอาชีพชั้นสูง 734 คำ
-แผ่นพ</t>
  </si>
  <si>
    <t>Purchase invoice PO63000730</t>
  </si>
  <si>
    <t>1000-017669</t>
  </si>
  <si>
    <t>Purchase invoice BL2020070009</t>
  </si>
  <si>
    <t>1000-017670</t>
  </si>
  <si>
    <t>PO63000716 บริษัท แอ้นท์ เอ็กซ์ เวิร์ค จำกัด จ้างจัดทำระบบลงทะเบียนออนไลน์ โครงการทุนพระกนิษฐาสัมมาชีพ ปี 2563
-สามารถลงทะเบียนเพื่อรับ Username &amp; Password 
-ขึ้นประกาศข่าวสารการลงทะเบียน และประชาสัมพ</t>
  </si>
  <si>
    <t>1000-017671</t>
  </si>
  <si>
    <t>51020422-C-103-63C211510-5.1.1-2563-63C2115100006-99-99</t>
  </si>
  <si>
    <t>Purchase invoice 240863_2</t>
  </si>
  <si>
    <t>1000-017672</t>
  </si>
  <si>
    <t>PO63000784 บริษัท มาตา การพิมพ์ จำกัด -คู่มือปฏิบัติงานโครงการจัดสรรเงินอุดหนุนนักเรียนยากจนพิเศษแบบมีเงื่อนไข (นักเรียนทุนเสมอภาค) ปีการศึกษา 2563 สังกัดคณะกรรมการการศึกษาขั้นพื้นฐาน  จำนวน 2,000 เล่</t>
  </si>
  <si>
    <t>51020427-C-103-63C211510-5.1.1-2563-63C2115100006-99-99</t>
  </si>
  <si>
    <t>Purchase invoice BL63-056</t>
  </si>
  <si>
    <t>1000-017673</t>
  </si>
  <si>
    <t>PO63000794 บริษัท มาตา การพิมพ์ จำกัด จ้างพิมพ์คู่มือการดำเนินงานโครงการ
ทุนนวัตกรรมสายอาชีพชั้นสูง
-ขนาด 18 x 23 ซม. หนา 56 หน้า
-เนื้อในพิมพ์ 2 สี กระดาษปอนด์ 100 แกรม
-ปกพิมพ์ 4 สี กระดาษอาร์ต 260</t>
  </si>
  <si>
    <t>51020427-C-107-63C511503-5.1.1-2563-63C5115030057-99-99</t>
  </si>
  <si>
    <t>Purchase invoice BL63-047</t>
  </si>
  <si>
    <t>1000-017674</t>
  </si>
  <si>
    <t>51020426-C-101-63C611503-5.1.1-2563-63C6115030050-99-99</t>
  </si>
  <si>
    <t>1000-017676</t>
  </si>
  <si>
    <t>63CIO1116</t>
  </si>
  <si>
    <t>PO62000380-3/4 นายสันติ สุพิทักษ์วงศ์ จัดจ้างบริการถ่ายภาพนิ่ง/ภาพเคลื่อนไหวและจัดทำสื่อประชาสัมพันธ์แพร่กิจกรรมหรือการประชุมเพื่อการต่อยอดขยายผลการดำเนินงานของเครือข่ายครูรางวัลสมเด็จเจ้าฟ้ามหาจักรีแ</t>
  </si>
  <si>
    <t>51020426-C-106-62C323513-5.1.1-2562-62C3235130002-99-99</t>
  </si>
  <si>
    <t>Purchase invoice PO62000380-3</t>
  </si>
  <si>
    <t>1000-017677</t>
  </si>
  <si>
    <t>PO63000749 บริษัท บียอนด์ พับลิสชิ่ง จำกัด จ้างจัดทำคู่มือโครงการทุนพัฒนาทักษะอาชีพที่ใช้ชุมชนเป็นฐาน 
-ค่าจัดทำไฟล์ต้นฉบับ 783 ไฟล์ (Artwork)
-ค่าผลิตเอกสาร กระดาษปอนด์ 80 แกรม ยี่ห้อ Double A จำนวน</t>
  </si>
  <si>
    <t>51020427-C-107-63C431501-5.1.1-2563-63C4315010012-99-99</t>
  </si>
  <si>
    <t>Purchase invoice Inv63/085</t>
  </si>
  <si>
    <t>1000-017678</t>
  </si>
  <si>
    <t>51020402-C-101-63C611501-5.1.1-2563-63C6115010039-99-99</t>
  </si>
  <si>
    <t>Purchase invoice 2008-005</t>
  </si>
  <si>
    <t>1000-017679</t>
  </si>
  <si>
    <t>Purchase invoice 019/2563</t>
  </si>
  <si>
    <t>1000-017680</t>
  </si>
  <si>
    <t>51020426-C-103-63C211510-5.1.1-2563-63C2115100005-99-99</t>
  </si>
  <si>
    <t>Purchase invoice PO63000753-1</t>
  </si>
  <si>
    <t>1000-017681</t>
  </si>
  <si>
    <t>51020426-C-107-63C511503-5.1.1-2563-63C5115030059-99-99</t>
  </si>
  <si>
    <t>Purchase invoice PO63000807</t>
  </si>
  <si>
    <t>1000-017682</t>
  </si>
  <si>
    <t>Purchase invoice BI63/0803</t>
  </si>
  <si>
    <t>1000-017683</t>
  </si>
  <si>
    <t>Purchase invoice BL2020080004</t>
  </si>
  <si>
    <t>1000-017684</t>
  </si>
  <si>
    <t>51020430-C-107-63C611504-5.1.1-2563-63C6115040004-99-99</t>
  </si>
  <si>
    <t>Purchase invoice INV-2007(1)-BSC</t>
  </si>
  <si>
    <t>1000-017685</t>
  </si>
  <si>
    <t>51020426-C-101-63C611503-5.1.1-2563-63C6115030044-99-99</t>
  </si>
  <si>
    <t>Purchase invoice BBIV034</t>
  </si>
  <si>
    <t>1000-017686</t>
  </si>
  <si>
    <t>51020426-C-107-63C431501-5.1.1-2563-63C4315010012-99-99</t>
  </si>
  <si>
    <t>Purchase invoice Inv63/084</t>
  </si>
  <si>
    <t>1000-017687</t>
  </si>
  <si>
    <t>51020426-C-101-63C611503-5.1.1-2563-63C6115030043-99-99</t>
  </si>
  <si>
    <t>Purchase invoice BBIV033</t>
  </si>
  <si>
    <t>1000-017688</t>
  </si>
  <si>
    <t>51020402-C-107-63C511503-5.1.1-2563-63C5115030002-99-99</t>
  </si>
  <si>
    <t>Purchase invoice PO63000798</t>
  </si>
  <si>
    <t>1000-017691</t>
  </si>
  <si>
    <t>Purchase invoice 256211011</t>
  </si>
  <si>
    <t>1000-017694</t>
  </si>
  <si>
    <t>Purchase invoice IV2005-003</t>
  </si>
  <si>
    <t>1000-017697</t>
  </si>
  <si>
    <t>Purchase invoice PO63000516-3</t>
  </si>
  <si>
    <t>1000-017700</t>
  </si>
  <si>
    <t>PO63000729 นางสาว ชาคริยา กิติโยธี จัดจ้างออกแบบและจัดทำคู่มือการใช้งานระบบสารสนเทศ CCT ปีการศึกษา 2563 
-ออกแบบคู่มือระบบใช้งานระบบสารสนเทศ (ส่วนพร้อมเพย์ คัดกรอง จำนวน 48 หน้า)
-ออกแบบคู่มือระบบใช้ง</t>
  </si>
  <si>
    <t>51020427-C-103-63C211510-5.1.1-2563-63C2115100001-99-99</t>
  </si>
  <si>
    <t>Purchase invoice PO63000729</t>
  </si>
  <si>
    <t>1000-017705</t>
  </si>
  <si>
    <t>51020426-C-107-63C431501-5.1.1-2563-63C4315010011-99-99</t>
  </si>
  <si>
    <t>Purchase invoice 2008-003</t>
  </si>
  <si>
    <t>1000-017720</t>
  </si>
  <si>
    <t>Purchase invoice 02</t>
  </si>
  <si>
    <t>1000-017722</t>
  </si>
  <si>
    <t>PO63000708 บริษัท กู๊ด อินโฟ แอนด์ แมเนจเมนท์ จำกัด โครงการจัดทำคู่มือกิจกรรมส่งเสริมการเรียนรู้สำหรับชุมชนเพื่อป้องกันและควบคุมโรคโควิด 19
-ผลิตสื่อประชาสัมพันธ์
-ค่าดำเนินการแพ็คแยกหน้ากากและเจล ตาม</t>
  </si>
  <si>
    <t>51020402-C-107-63C431501-5.1.1-2563-63C4315010011-99-99</t>
  </si>
  <si>
    <t>Purchase invoice IV2008-002</t>
  </si>
  <si>
    <t>1000-017723</t>
  </si>
  <si>
    <t>51020205-C-106-63C121515-5.1.1-2563-63C1215150005-99-99</t>
  </si>
  <si>
    <t>Purchase invoice 0004</t>
  </si>
  <si>
    <t>1000-017727</t>
  </si>
  <si>
    <t>51020205-C-107-63C436501-5.1.1-2563-63C4365010003-99-99</t>
  </si>
  <si>
    <t>Purchase invoice 0005</t>
  </si>
  <si>
    <t>1000-017728</t>
  </si>
  <si>
    <t>Purchase invoice PO63000593</t>
  </si>
  <si>
    <t>1000-017729</t>
  </si>
  <si>
    <t>51020426-C-106-63C131501-5.1.1-2563-63C1315010012-99-99</t>
  </si>
  <si>
    <t>Purchase invoice 2562110010</t>
  </si>
  <si>
    <t>1000-018069</t>
  </si>
  <si>
    <t>PO63000737 บริษัท พงษ์วรินการพิมพ์ จำกัด จ้างจัดพิมพ์คู่มือสำหรับสถานศึกษาในช่วงโควิด
-คู่มือการปฏิบัติสำหรับสถานศึกษาในการป้องกันการแพร่ระบาดของโรคโควิด 19 (School Guidance DOH Version)
-จำนวน 15,200</t>
  </si>
  <si>
    <t>51020427-C-107-63C611504-5.1.1-2563-63C6115040005-99-99</t>
  </si>
  <si>
    <t>Purchase invoice DS-5256308/016</t>
  </si>
  <si>
    <t>1000-018074</t>
  </si>
  <si>
    <t>PO63000679 บริษัท พงษ์วรินการพิมพ์ จำกัด หนังสือ My Hero is You (ฮีโร่ฉันคือเธอ) ฉบับภาษาไทย
-พิมพ์ 4 สี ทั้งปกและเนื้อใน ขนาด A4 
-กระดาษ SCG Green Offset
-เข้าเล่มเย็บมุงหลังคา
(รายละเอียดตามเอกสารท</t>
  </si>
  <si>
    <t>51020427-C-107-63C611502-5.1.1-2563-63C6115020004-99-99</t>
  </si>
  <si>
    <t>Purchase invoice DS-5256308/015</t>
  </si>
  <si>
    <t>1000-018077</t>
  </si>
  <si>
    <t>PO63000774  บริษัท พงษ์วรินการพิมพ์ จำกัด จ้างจัดพิมพ์คู่มือสำหรับสถานศึกษาในช่วงโควิด ครั้งที่ 2
-ขนาดเล่ม 19.10 x 26.11 ซม.
-พิมพ์ 4 สี 4 หน้า 
-เข้าเล่มเย็บถี่ไสกาว 
-กระดาษ SCG Green Offset
(รายละ</t>
  </si>
  <si>
    <t>51020427-C-107-63C611504-5.1.1-2563-63C6115040007-99-99</t>
  </si>
  <si>
    <t>Purchase invoice DS-5256308/017</t>
  </si>
  <si>
    <t>1000-018078</t>
  </si>
  <si>
    <t>55040402-C-101-63C996203-2.1.1-2563-63C9962030026-99-99</t>
  </si>
  <si>
    <t>Purchase invoice 630854</t>
  </si>
  <si>
    <t>1000-018079</t>
  </si>
  <si>
    <t>Purchase invoice 630972</t>
  </si>
  <si>
    <t>1000-018081</t>
  </si>
  <si>
    <t>Purchase invoice 630853</t>
  </si>
  <si>
    <t>1000-018082</t>
  </si>
  <si>
    <t>Purchase invoice 630852</t>
  </si>
  <si>
    <t>1000-018083</t>
  </si>
  <si>
    <t>51020426-C-107-63C431501-5.1.1-2563-63C4315010013-99-99</t>
  </si>
  <si>
    <t>1000-018084</t>
  </si>
  <si>
    <t>51020402-C-107-63C431501-5.1.1-2563-63C4315010013-99-99</t>
  </si>
  <si>
    <t>Purchase invoice 11/2563</t>
  </si>
  <si>
    <t>1000-018085</t>
  </si>
  <si>
    <t>Purchase invoice PO63000026-10</t>
  </si>
  <si>
    <t>1000-018086</t>
  </si>
  <si>
    <t>Purchase invoice IV0863/027</t>
  </si>
  <si>
    <t>1000-018097</t>
  </si>
  <si>
    <t>Purchase invoice INV202008010</t>
  </si>
  <si>
    <t>1000-018104</t>
  </si>
  <si>
    <t>Purchase invoice IP010/2020</t>
  </si>
  <si>
    <t>1000-018108</t>
  </si>
  <si>
    <t>PO63000722 นายวัฒนสินธุ์ สุวรัตนานนท์ โครงการออกแบบคู่มือปฏิบัติงานโครงการจัดสรรเงินอุดหนุนนักเรียนยากจนพิเศษแบบมีเงื่อนไข ปีการศึกษา 2563  จำนวน 3 เล่ม
-สังกัด สพฐ. จำนวน 80 หน้า
-สังกัด อปท. จำนวน 8</t>
  </si>
  <si>
    <t>Purchase invoice PO63000722</t>
  </si>
  <si>
    <t>1000-018111</t>
  </si>
  <si>
    <t>51020402-C-107-63C431501-5.1.1-2563-63C4315010012-99-99</t>
  </si>
  <si>
    <t>Purchase invoice PO63000869</t>
  </si>
  <si>
    <t>1000-018112</t>
  </si>
  <si>
    <t>Purchase invoice PO63000896</t>
  </si>
  <si>
    <t>1000-018119</t>
  </si>
  <si>
    <t>Purchase invoice PO63000760-1</t>
  </si>
  <si>
    <t>1000-018122</t>
  </si>
  <si>
    <t>51020402-C-105-63C526503-5.1.1-2563-63C5265030020-99-99</t>
  </si>
  <si>
    <t>Purchase invoice AD252020</t>
  </si>
  <si>
    <t>1000-018125</t>
  </si>
  <si>
    <t>Purchase invoice PO63000753-2</t>
  </si>
  <si>
    <t>1000-018129</t>
  </si>
  <si>
    <t>Purchase invoice PO63000521-3</t>
  </si>
  <si>
    <t>1000-018133</t>
  </si>
  <si>
    <t>Purchase invoice 6305445</t>
  </si>
  <si>
    <t>1000-018134</t>
  </si>
  <si>
    <t>PO63000814 บริษัท มาตา การพิมพ์ จำกัด โครงการผลิตแบบบันทึกการทำงานของผู้จัดการรายกรณี (Case Manager:CM) ระดับพื้นที่เพื่อดูแลเด็กและเยาวชนนอกระบบการศึกษา
-แบบบันทึก จำนวน 6,000 เล่ม
(รายละเอียดตามเอกส</t>
  </si>
  <si>
    <t>51020402-C-104-63C421502-5.1.1-2563-63C4215020006-99-99</t>
  </si>
  <si>
    <t>Purchase invoice BL63-042</t>
  </si>
  <si>
    <t>1000-018135</t>
  </si>
  <si>
    <t>51020427-C-106-63C121515-5.1.1-2563-63C1215150002-99-99</t>
  </si>
  <si>
    <t>Purchase invoice 6308004</t>
  </si>
  <si>
    <t>1000-018136</t>
  </si>
  <si>
    <t>PO63000808-1/3 บริษัท มหาชุมชน จำกัด 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
-งวดที่ 1
(รายละเอียดตามเอ</t>
  </si>
  <si>
    <t>1000-018139</t>
  </si>
  <si>
    <t>55040108-C-101-63C996203-2.1.1-2563-63C9962030032-99-99</t>
  </si>
  <si>
    <t>Purchase invoice PB6308-0194</t>
  </si>
  <si>
    <t>55040104-C-101-63C996203-2.1.1-2563-63C9962030032-99-99</t>
  </si>
  <si>
    <t>12060199-C-101-63C996203-2.1.1-2563-63C9962030032-99-99</t>
  </si>
  <si>
    <t>1000-018140</t>
  </si>
  <si>
    <t>Purchase invoice IV6307008</t>
  </si>
  <si>
    <t>1000-018141</t>
  </si>
  <si>
    <t>55040402-C-101-63C996203-2.1.1-2563-63C9962030031-99-99</t>
  </si>
  <si>
    <t>Purchase invoice PO63000698</t>
  </si>
  <si>
    <t>1000-018143</t>
  </si>
  <si>
    <t>Purchase invoice PO63000529</t>
  </si>
  <si>
    <t>1000-018144</t>
  </si>
  <si>
    <t>1000-018145</t>
  </si>
  <si>
    <t>55040402-C-101-63C996202-2.1.1-2563-63C9962020005-99-99</t>
  </si>
  <si>
    <t>Purchase invoice BL2020080006</t>
  </si>
  <si>
    <t>1000-018146</t>
  </si>
  <si>
    <t>1000-018148</t>
  </si>
  <si>
    <t>55040402-C-101-63C996202-2.1.1-2563-63C9962020009-99-99</t>
  </si>
  <si>
    <t>Purchase invoice BL2020080005</t>
  </si>
  <si>
    <t>1000-018149</t>
  </si>
  <si>
    <t>51020426-C-101-63C616501-5.1.1-2563-63C6165010005-99-99</t>
  </si>
  <si>
    <t>Purchase invoice DDI2008048</t>
  </si>
  <si>
    <t>1000-018150</t>
  </si>
  <si>
    <t>1000-018151</t>
  </si>
  <si>
    <t>51020426-C-105-63C526503-5.1.1-2563-63C5265030013-99-99</t>
  </si>
  <si>
    <t>Purchase invoice IV6307010</t>
  </si>
  <si>
    <t>1000-018152</t>
  </si>
  <si>
    <t>Purchase invoice IV6308001</t>
  </si>
  <si>
    <t>1000-018154</t>
  </si>
  <si>
    <t>Purchase invoice 090963_1</t>
  </si>
  <si>
    <t>1000-018155</t>
  </si>
  <si>
    <t>51020402-C-101-63C611503-5.1.1-2563-63C6115030038-99-99</t>
  </si>
  <si>
    <t>Purchase invoice PO63000659-2</t>
  </si>
  <si>
    <t>1000-018156</t>
  </si>
  <si>
    <t>55040402-C-101-63C996203-2.1.1-2563-63C9962030029-99-99</t>
  </si>
  <si>
    <t>Purchase invoice PO63000618</t>
  </si>
  <si>
    <t>1000-018157</t>
  </si>
  <si>
    <t>51020402-C-103-63C211512-5.1.1-2563-63C2115120003-99-99</t>
  </si>
  <si>
    <t>Purchase invoice PO63000792-1</t>
  </si>
  <si>
    <t>1000-018160</t>
  </si>
  <si>
    <t>51020402-C-107-63C511503-5.1.1-2563-63C5115030057-99-99</t>
  </si>
  <si>
    <t>Purchase invoice SS88003</t>
  </si>
  <si>
    <t>1000-018161</t>
  </si>
  <si>
    <t>55040402-C-101-63C996103-1.1.1-2563-63C9961030003-99-99</t>
  </si>
  <si>
    <t>Purchase invoice THI20200800275</t>
  </si>
  <si>
    <t>1000-018162</t>
  </si>
  <si>
    <t>1000-018179</t>
  </si>
  <si>
    <t>51020426-C-106-63C131501-5.1.1-2563-63C1315010024-99-99</t>
  </si>
  <si>
    <t>Purchase invoice PO63000827</t>
  </si>
  <si>
    <t>1000-018181</t>
  </si>
  <si>
    <t>Purchase invoice PO63000678-2</t>
  </si>
  <si>
    <t>1000-018182</t>
  </si>
  <si>
    <t>55040402-C-101-63C997201-2.1.1-2563-63C9972010038-99-99</t>
  </si>
  <si>
    <t>Purchase invoice I20-0394</t>
  </si>
  <si>
    <t>1000-018183</t>
  </si>
  <si>
    <t>PO63000864 นาย กัญจน์ ศิริบวรเกียรติ จัดทำคู่มือการโอนคืนเงินยืมรองจ่ายผ่านระบบแอปพลิเคชั่น Krungthai Next และจัดทำคู่มือการโอนคืนเงินยืมรองจ่ายช่องทาง KTB netbank
-คู่มือการโอนคืนเงินทดรองจ่าย
(รายละ</t>
  </si>
  <si>
    <t>55040402-C-101-63C996203-2.1.1-2563-63C9962030032-99-99</t>
  </si>
  <si>
    <t>Purchase invoice PO63000864</t>
  </si>
  <si>
    <t>1000-018184</t>
  </si>
  <si>
    <t>51020402-C-105-63C522503-5.1.1-2563-63C5225030002-99-99</t>
  </si>
  <si>
    <t>Purchase invoice IV630012</t>
  </si>
  <si>
    <t>1000-018193</t>
  </si>
  <si>
    <t>51020426-C-106-63C131501-5.1.1-2563-63C1315010025-99-99</t>
  </si>
  <si>
    <t>Purchase invoice I63090101</t>
  </si>
  <si>
    <t>1000-018196</t>
  </si>
  <si>
    <t>Purchase invoice 578/2563</t>
  </si>
  <si>
    <t>1000-018201</t>
  </si>
  <si>
    <t>Purchase invoice PO63000699</t>
  </si>
  <si>
    <t>1000-018206</t>
  </si>
  <si>
    <t>PO63000669 บริษัท มายด์เมอร์จ คอนซัลแทนท์ จำกัด จ้างดำเนินการฝึกอบรมด้านการเงิน การบัญชี และการพัสดุ สำหรับผู้รับทุนโครงการพัฒนาครูและเด็กนอกระบบการศึกษา 
-สรุปผลการจัดอบรมเชิงปฏิบัติการในด้านความรู้ท</t>
  </si>
  <si>
    <t>51020402-C-101-63C712503-5.1.1-2563-63C7125030002-99-99</t>
  </si>
  <si>
    <t>Purchase invoice IT632025</t>
  </si>
  <si>
    <t>1000-018210</t>
  </si>
  <si>
    <t>PO63000833 บริษัท ไนซ์จ๊อบทีม จำกัด จ้างบริหารจัดงานลงนามบันทึกข้อตกลงความร่วมมือระหว่าง สพฐ. และ กสศ. และประชุมเชิงปฏิบัติการพัฒนาหน่วยสนับสนุน “CCT Monitor” 
-ร่างกำหนดการประชุม
-สรุปค่าใช้จ่ายในการ</t>
  </si>
  <si>
    <t>Purchase invoice BL2020090003</t>
  </si>
  <si>
    <t>1000-018217</t>
  </si>
  <si>
    <t>Purchase invoice AW-100-INV.0003</t>
  </si>
  <si>
    <t>1000-018223</t>
  </si>
  <si>
    <t>Purchase invoice BKK40210289</t>
  </si>
  <si>
    <t>1000-018238</t>
  </si>
  <si>
    <t>51020422-C-107-63C511503-5.1.1-2563-63C5115030057-99-99</t>
  </si>
  <si>
    <t>Purchase invoice 2009-002</t>
  </si>
  <si>
    <t>1000-018245</t>
  </si>
  <si>
    <t>Purchase invoice 1012/2563</t>
  </si>
  <si>
    <t>1000-018254</t>
  </si>
  <si>
    <t>Purchase invoice 2009-003</t>
  </si>
  <si>
    <t>1000-018311</t>
  </si>
  <si>
    <t>Purchase invoice 630904</t>
  </si>
  <si>
    <t>1000-018773</t>
  </si>
  <si>
    <t>Purchase invoice PO63000693-2</t>
  </si>
  <si>
    <t>1000-018775</t>
  </si>
  <si>
    <t>Purchase invoice PO63000692-2</t>
  </si>
  <si>
    <t>1000-018776</t>
  </si>
  <si>
    <t>Purchase invoice PO63000489-4</t>
  </si>
  <si>
    <t>1000-018778</t>
  </si>
  <si>
    <t>51020402-C-105-63C321503-5.1.1-2563-63C3215030017-99-99</t>
  </si>
  <si>
    <t>Purchase invoice PO63000806-1</t>
  </si>
  <si>
    <t>1000-018856</t>
  </si>
  <si>
    <t>Purchase invoice PO63000587-2</t>
  </si>
  <si>
    <t>1000-018861</t>
  </si>
  <si>
    <t>PO63000349-6/7 น.ส. ชูสะอาด กันธรส ส่งมอบงานงวดที่ 6 ประกอบด้วย
- หนังสือส่งมอบงานพร้อมใบแจ้งหนี้ 
- ใบเสร็จรับเงิน พร้อมสำเนาบัตรประจำตัวประชาชน และสำเนาหน้าบัญชีธนาคาร
- สรุปผลการดำเนินงานเดือนกันยา</t>
  </si>
  <si>
    <t>Purchase invoice PO63000349-6</t>
  </si>
  <si>
    <t>1000-018862</t>
  </si>
  <si>
    <t>Purchase invoice PO63000610-3</t>
  </si>
  <si>
    <t>1000-018863</t>
  </si>
  <si>
    <t>Purchase invoice PO63000862-1</t>
  </si>
  <si>
    <t>1000-018864</t>
  </si>
  <si>
    <t>Purchase invoice PO63000695-2</t>
  </si>
  <si>
    <t>1000-018865</t>
  </si>
  <si>
    <t>Purchase invoice PO63000387-6</t>
  </si>
  <si>
    <t>1000-018866</t>
  </si>
  <si>
    <t>Purchase invoice PO63000540-4</t>
  </si>
  <si>
    <t>1000-018867</t>
  </si>
  <si>
    <t>Purchase invoice PO63000490-4</t>
  </si>
  <si>
    <t>1000-018868</t>
  </si>
  <si>
    <t>Purchase invoice PO63000744-2</t>
  </si>
  <si>
    <t>1000-018869</t>
  </si>
  <si>
    <t>51020402-C-101-63C611503-5.1.1-2563-63C6115030009-99-99</t>
  </si>
  <si>
    <t>Purchase invoice PO63000941-1</t>
  </si>
  <si>
    <t>1000-018870</t>
  </si>
  <si>
    <t>Purchase invoice PO63000429-5</t>
  </si>
  <si>
    <t>1000-018875</t>
  </si>
  <si>
    <t>Purchase invoice PO63000435-5</t>
  </si>
  <si>
    <t>1000-018876</t>
  </si>
  <si>
    <t>51020402-C-101-63C611501-5.1.1-2563-63C6115010106-99-99</t>
  </si>
  <si>
    <t>Purchase invoice PO63000885-1</t>
  </si>
  <si>
    <t>1000-018877</t>
  </si>
  <si>
    <t>Purchase invoice PO63000635-3</t>
  </si>
  <si>
    <t>1000-018878</t>
  </si>
  <si>
    <t>Purchase invoice PO63000491-4</t>
  </si>
  <si>
    <t>1000-018879</t>
  </si>
  <si>
    <t>Purchase invoice PO63000443-5</t>
  </si>
  <si>
    <t>1000-018880</t>
  </si>
  <si>
    <t>Purchase invoice PO63000311-7</t>
  </si>
  <si>
    <t>1000-018883</t>
  </si>
  <si>
    <t>Purchase invoice PO63000724-2</t>
  </si>
  <si>
    <t>1000-018884</t>
  </si>
  <si>
    <t>Purchase invoice PO63000738-2</t>
  </si>
  <si>
    <t>1000-018885</t>
  </si>
  <si>
    <t>Purchase invoice PO63000357-6</t>
  </si>
  <si>
    <t>1000-018886</t>
  </si>
  <si>
    <t>Purchase invoice PO63000700-2</t>
  </si>
  <si>
    <t>1000-018887</t>
  </si>
  <si>
    <t>PO63000356-6/12 นางสาวปภาณี ยมนัตถ์ รายงานสรุปผลการดำเนินงาน งวดที่ ๖ ประกอบด้วยการรายงานตามขอบเขตงาน ประกอบด้วย
- สรุปความก้าวหน้าการดำเนินงานโครงการปละการเบิกจ่าย ภายใต้สำนักฯ - การสนับสนุนงานของสำน</t>
  </si>
  <si>
    <t>Purchase invoice PO63000356-6</t>
  </si>
  <si>
    <t>1000-018920</t>
  </si>
  <si>
    <t>51020402-C-107-63C511503-5.1.1-2563-63C5115030058-99-99</t>
  </si>
  <si>
    <t>Purchase invoice PO63000776-1</t>
  </si>
  <si>
    <t>1000-018925</t>
  </si>
  <si>
    <t>Purchase invoice PO6300514-4</t>
  </si>
  <si>
    <t>1000-018928</t>
  </si>
  <si>
    <t>51020402-C-101-63C611503-5.1.1-2563-63C6115030057-99-99</t>
  </si>
  <si>
    <t>Purchase invoice PO63000920-1</t>
  </si>
  <si>
    <t>1000-018933</t>
  </si>
  <si>
    <t>Purchase invoice PO63000303-7</t>
  </si>
  <si>
    <t>1000-018938</t>
  </si>
  <si>
    <t>Purchase invoice PO63000642-2</t>
  </si>
  <si>
    <t>1000-018942</t>
  </si>
  <si>
    <t>Purchase invoice PO63000696-2</t>
  </si>
  <si>
    <t>1000-018943</t>
  </si>
  <si>
    <t>Purchase invoice PO63000697-2</t>
  </si>
  <si>
    <t>1000-018977</t>
  </si>
  <si>
    <t>Purchase invoice PO63000507-4</t>
  </si>
  <si>
    <t>1000-018991</t>
  </si>
  <si>
    <t>55040402-C-101-63C712502-5.1.1-2563-63C7125020007-99-99</t>
  </si>
  <si>
    <t>Purchase invoice PO63000805-1</t>
  </si>
  <si>
    <t>1000-018992</t>
  </si>
  <si>
    <t>Purchase invoice PO63000723-2</t>
  </si>
  <si>
    <t>1000-019041</t>
  </si>
  <si>
    <t>Purchase invoice ITH202008-050</t>
  </si>
  <si>
    <t>1000-019042</t>
  </si>
  <si>
    <t>Purchase invoice 630905</t>
  </si>
  <si>
    <t>1000-019045</t>
  </si>
  <si>
    <t xml:space="preserve">PO63000893 บริษัท มาตา การพิมพ์ จำกัด พิมพ์แผ่นพับประชาสัมพันธ์ หน่วยกำกับติดตามสถานศึกษา ภายใต้โครงการจัดสรรเงินอุดหนุนแบบมีเงื่อนไข
-แผ่นพับประชาสัมพันธ์ หน่วยกำกับติดตามสถานศึกษา  จำนวน 1,000 แผ่น
</t>
  </si>
  <si>
    <t>Purchase invoice BL63-061</t>
  </si>
  <si>
    <t>1000-019046</t>
  </si>
  <si>
    <t>51020426-C-106-63C131501-5.1.1-2563-63C1315010023-99-99</t>
  </si>
  <si>
    <t>Purchase invoice IN030117</t>
  </si>
  <si>
    <t>1000-019047</t>
  </si>
  <si>
    <t>PO63000824 บริษัท มาตา การพิมพ์ จำกัด จ้างจัดพิมพ์สื่อเพื่อการประชาสัมพันธ์ในกระบวนการคัดเลือกครูรางวัลสมเด็จ
เจ้าฟ้ามหาจักรีฯ ปี 2564
-โปสเตอร์ประชาสัมพันธ์  10,000 แผ่น
-คู่มือการคัดเลือกผู้ได้รับรา</t>
  </si>
  <si>
    <t>51020427-C-105-63C321503-5.1.1-2563-63C3215030024-99-99</t>
  </si>
  <si>
    <t>Purchase invoice BL63-058</t>
  </si>
  <si>
    <t>51020426-C-105-63C321503-5.1.1-2563-63C3215030024-99-99</t>
  </si>
  <si>
    <t>1000-019049</t>
  </si>
  <si>
    <t>Purchase invoice 013-08-63</t>
  </si>
  <si>
    <t>1000-019050</t>
  </si>
  <si>
    <t>Purchase invoice P02/2563-2/5</t>
  </si>
  <si>
    <t>1000-019051</t>
  </si>
  <si>
    <t>Purchase invoice PO63000597-2</t>
  </si>
  <si>
    <t>1000-019052</t>
  </si>
  <si>
    <t>Purchase invoice PO63000501-5</t>
  </si>
  <si>
    <t>1000-019053</t>
  </si>
  <si>
    <t>51020426-C-106-63C131501-5.1.1-2563-63C1315010026-99-99</t>
  </si>
  <si>
    <t>Purchase invoice IN030119</t>
  </si>
  <si>
    <t>1000-019054</t>
  </si>
  <si>
    <t>51020426-C-106-63C131501-5.1.1-2563-63C1315010027-99-99</t>
  </si>
  <si>
    <t>Purchase invoice IN030120</t>
  </si>
  <si>
    <t>1000-019059</t>
  </si>
  <si>
    <t>Purchase invoice IN030118</t>
  </si>
  <si>
    <t>1000-019065</t>
  </si>
  <si>
    <t>51020426-C-106-63C131501-5.1.1-2563-63C1315010003-99-99</t>
  </si>
  <si>
    <t>Purchase invoice PO63000926</t>
  </si>
  <si>
    <t>1000-019067</t>
  </si>
  <si>
    <t>51020426-C-101-63C611501-5.1.1-2563-63C6115010101-99-99</t>
  </si>
  <si>
    <t>Purchase invoice IV-20-08001</t>
  </si>
  <si>
    <t>1000-019070</t>
  </si>
  <si>
    <t>51020426-C-101-63C611501-5.1.1-2563-63C6115010071-99-99</t>
  </si>
  <si>
    <t>1000-019071</t>
  </si>
  <si>
    <t>1000-019166</t>
  </si>
  <si>
    <t>Purchase invoice 09/2563</t>
  </si>
  <si>
    <t>1000-019167</t>
  </si>
  <si>
    <t>51020426-C-106-63C126501-5.1.1-2563-63C1265010021-99-99</t>
  </si>
  <si>
    <t>Purchase invoice 2800000444</t>
  </si>
  <si>
    <t>1000-019170</t>
  </si>
  <si>
    <t>1000-019171</t>
  </si>
  <si>
    <t>Purchase invoice 2800000431</t>
  </si>
  <si>
    <t>1000-019174</t>
  </si>
  <si>
    <t>Purchase invoice 630971</t>
  </si>
  <si>
    <t>1000-019175</t>
  </si>
  <si>
    <t>Purchase invoice 630906</t>
  </si>
  <si>
    <t>1000-019176</t>
  </si>
  <si>
    <t>Purchase invoice 630970</t>
  </si>
  <si>
    <t>1000-019264</t>
  </si>
  <si>
    <t>51020402-C-106-63C126501-5.1.1-2563-63C1265010001-99-99</t>
  </si>
  <si>
    <t>Purchase invoice 008/621</t>
  </si>
  <si>
    <t>1000-019291</t>
  </si>
  <si>
    <t>Purchase invoice PO63000805-2</t>
  </si>
  <si>
    <t>1000-019296</t>
  </si>
  <si>
    <t>Purchase invoice PO63000376-6</t>
  </si>
  <si>
    <t>1000-019299</t>
  </si>
  <si>
    <t>Purchase invoice PO63000379-6</t>
  </si>
  <si>
    <t>1000-019345</t>
  </si>
  <si>
    <t>PO63000375-6/6 นางสาวพิศมัย รัตนโรจน์สกุล รายงานผลการดำเนินงานโครงการฯ งวดที่ 6 -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</t>
  </si>
  <si>
    <t>Purchase invoice PO63000375-6</t>
  </si>
  <si>
    <t>1000-019365</t>
  </si>
  <si>
    <t>51020426-C-106-63C126501-5.1.1-2563-63C1265010020-99-99</t>
  </si>
  <si>
    <t>Purchase invoice IN-DDP20000377</t>
  </si>
  <si>
    <t>1000-019377</t>
  </si>
  <si>
    <t>51020427-C-103-63C211510-5.1.1-2563-63C2115100007-99-99</t>
  </si>
  <si>
    <t>Purchase invoice BL63-059</t>
  </si>
  <si>
    <t>1000-019378</t>
  </si>
  <si>
    <t>PO63000804-1/2 น.ส. ปวีณา จันทร์สุข จ้างจัดประชุมเชิงปฏิบัติการเพื่อพัฒนาทักษะครูสำหรับห้องเรียนในศตวรรษที่ 21และติดตามห้องเรียนหลังการอบรม
-งวดที่ 1
-รายงานสรุปผลการดำเนินงาน
(รายละเอียดตามเอกสารที่แ</t>
  </si>
  <si>
    <t>51020402-C-105-63C321503-5.1.1-2563-63C3215030023-99-99</t>
  </si>
  <si>
    <t>Purchase invoice Po63000804-1</t>
  </si>
  <si>
    <t>1000-019379</t>
  </si>
  <si>
    <t>Purchase invoice IV2009-002</t>
  </si>
  <si>
    <t>1000-019380</t>
  </si>
  <si>
    <t>51020426-C-106-63C126501-5.1.1-2563-63C1265010026-99-99</t>
  </si>
  <si>
    <t>Purchase invoice PO63000797</t>
  </si>
  <si>
    <t>1000-019382</t>
  </si>
  <si>
    <t>51020426-C-101-63C611503-5.1.1-2563-63C6115030048-99-99</t>
  </si>
  <si>
    <t>Purchase invoice PO63000743</t>
  </si>
  <si>
    <t>1000-019384</t>
  </si>
  <si>
    <t>Purchase invoice PO63000903</t>
  </si>
  <si>
    <t>1000-019397</t>
  </si>
  <si>
    <t>Purchase invoice IV2009-003</t>
  </si>
  <si>
    <t>1000-019398</t>
  </si>
  <si>
    <t>Purchase invoice 2009-005</t>
  </si>
  <si>
    <t>1000-019399</t>
  </si>
  <si>
    <t>Purchase invoice 2009-006</t>
  </si>
  <si>
    <t>1000-019400</t>
  </si>
  <si>
    <t>51020426-C-101-63C611501-5.1.1-2563-63C6115010095-99-99</t>
  </si>
  <si>
    <t>Purchase invoice IV6308-001</t>
  </si>
  <si>
    <t>1000-019402</t>
  </si>
  <si>
    <t>51020402-C-106-63C126501-5.1.1-2563-63C1265010018-99-99</t>
  </si>
  <si>
    <t>Purchase invoice BL2020090001</t>
  </si>
  <si>
    <t>1000-019403</t>
  </si>
  <si>
    <t>Purchase invoice PO63000637</t>
  </si>
  <si>
    <t>1000-019405</t>
  </si>
  <si>
    <t>Purchase invoice I63090102</t>
  </si>
  <si>
    <t>1000-019406</t>
  </si>
  <si>
    <t>Purchase invoice BBIV037</t>
  </si>
  <si>
    <t>1000-019407</t>
  </si>
  <si>
    <t>PO63000803- บริษัท มูนช็อท ดิจิตอล จำกัด จ้างรวบรวมข่าวการประชุมวิชาการนานาชาติฯ ในสื่อเว็บไซต์และสื่อโซเชียลมีเดียในประเทศไทย
-รวบรวมข่าวในสื่อเว็บไซต์และสื่อโซเชียลมีเดียในประเทศไทย จำนวน 40 ข่าว
-ร</t>
  </si>
  <si>
    <t>51020402-C-106-63C126501-5.1.1-2563-63C1265010023-99-99</t>
  </si>
  <si>
    <t>Purchase invoice IN2008MS0006</t>
  </si>
  <si>
    <t>1000-019408</t>
  </si>
  <si>
    <t>63CIO1279</t>
  </si>
  <si>
    <t>PO62000303-13/36 บริษัท เอส.พี.อาคาร จำกัด ค่าเช่าพื้นที่สำนักงาน กสศ เดือนกันยายน 2563</t>
  </si>
  <si>
    <t>Purchase invoice PO62000303-13</t>
  </si>
  <si>
    <t>1000-019418</t>
  </si>
  <si>
    <t>Purchase invoice 2562110012-1</t>
  </si>
  <si>
    <t>1000-019419</t>
  </si>
  <si>
    <t>PO63000653-1/1 บริษัท อัพเดท โซลูชั่น จำกัด โครงการจัดหาสิทธิ์การใช้งาน Slack เพื่อใช้ในกระบวนการพัฒนาซอฟแวร์
-เดือนที่ 1
วันที่ 21 กรกฎาคม - 21 สิงหาคม 2563
(เบิกจ่ายตามจริง)
(รายละเอียดตามเอกสารที่แ</t>
  </si>
  <si>
    <t>51020438-C-106-63C131501-5.1.1-2563-63C1315010008-99-99</t>
  </si>
  <si>
    <t>Purchase invoice IV630019-1</t>
  </si>
  <si>
    <t>1000-019420</t>
  </si>
  <si>
    <t>PO63000655-1/3 บริษัท อัพเดท โซลูชั่น จำกัด โครงการการจัดหาสิทธิ์การใช้งาน Zapier เพื่อใช้ในกระบวนการ Process Automation (ลำดับ 4)
-เดือนที่ 1
วันที่ 21 กรกฎาคม - 21 สิงหาคม 2563
(รายละเอียดตามเอกสารท</t>
  </si>
  <si>
    <t>51020438-C-106-63C131501-5.1.1-2563-63C1315010011-99-99</t>
  </si>
  <si>
    <t>Purchase invoice IV630020-1</t>
  </si>
  <si>
    <t>1000-019421</t>
  </si>
  <si>
    <t>PO63000651-1/4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1
วันที่ 25 กรกฎาคม - 25 สิงหาคม 2563
(รายละเอียดตา</t>
  </si>
  <si>
    <t>51020438-C-106-63C131501-5.1.1-2563-63C1315010009-99-99</t>
  </si>
  <si>
    <t>Purchase invoice IV630021-1</t>
  </si>
  <si>
    <t>1000-019422</t>
  </si>
  <si>
    <t>Purchase invoice PO62000380-4</t>
  </si>
  <si>
    <t>1000-019424</t>
  </si>
  <si>
    <t>63CIO1285</t>
  </si>
  <si>
    <t>PO62000291-4/4 บริษัท ทริส คอร์ปอเรชั่น จำกัด การจัดวางงระบบการบริหารความเสี่ยง การควบคุมภายในและธรรมาภิบาล ของ กสศ. (งวดที่3)</t>
  </si>
  <si>
    <t>51020402-C-101-62C513550-5.1.1-2562-62C5135500008-99-99</t>
  </si>
  <si>
    <t>Purchase invoice IV63/173</t>
  </si>
  <si>
    <t>1000-019425</t>
  </si>
  <si>
    <t>55020199-C-101-63C996101-1.1.1-2563-63C9961010005-99-99</t>
  </si>
  <si>
    <t>Purchase invoice INV6309-00026</t>
  </si>
  <si>
    <t>1000-019426</t>
  </si>
  <si>
    <t>51020402-C-101-63C611503-5.1.1-2563-63C6115030035-99-99</t>
  </si>
  <si>
    <t>Purchase invoice IV2009-001</t>
  </si>
  <si>
    <t>1000-019427</t>
  </si>
  <si>
    <t>Purchase invoice PO63000714-2</t>
  </si>
  <si>
    <t>1000-019428</t>
  </si>
  <si>
    <t>Purchase invoice 004</t>
  </si>
  <si>
    <t>1000-019429</t>
  </si>
  <si>
    <t>Purchase invoice 006</t>
  </si>
  <si>
    <t>1000-019430</t>
  </si>
  <si>
    <t>Purchase invoice I00410212</t>
  </si>
  <si>
    <t>1000-019431</t>
  </si>
  <si>
    <t>Purchase invoice SV2020-1077</t>
  </si>
  <si>
    <t>1000-019432</t>
  </si>
  <si>
    <t>Purchase invoice PO63000515-3</t>
  </si>
  <si>
    <t>1000-019433</t>
  </si>
  <si>
    <t>Purchase invoice SV2020-1078</t>
  </si>
  <si>
    <t>1000-019434</t>
  </si>
  <si>
    <t>Purchase invoice SV2020-2020-1309</t>
  </si>
  <si>
    <t>99000001-C-101-63C996201-2.1.1-2563-63C9962010013-99-99</t>
  </si>
  <si>
    <t>1000-019438</t>
  </si>
  <si>
    <t>Purchase invoice IV0326532</t>
  </si>
  <si>
    <t>1000-019440</t>
  </si>
  <si>
    <t>Purchase invoice 2009-001</t>
  </si>
  <si>
    <t>1000-019441</t>
  </si>
  <si>
    <t>51020426-C-101-63C611501-5.1.1-2563-63C6115010110-99-99</t>
  </si>
  <si>
    <t>Purchase invoice BL63-062</t>
  </si>
  <si>
    <t>1000-019442</t>
  </si>
  <si>
    <t>51020427-C-101-63C996202-2.1.1-2563-63C9962020006-99-99</t>
  </si>
  <si>
    <t>Purchase invoice BL63-063</t>
  </si>
  <si>
    <t>1000-019443</t>
  </si>
  <si>
    <t>51020426-C-105-63C321503-5.1.1-2563-63C3215030026-99-99</t>
  </si>
  <si>
    <t>Purchase invoice HRI000081</t>
  </si>
  <si>
    <t>1000-019445</t>
  </si>
  <si>
    <t>11020109-C-101-63C997201-2.1.1-2563-63C9972010033-99-99</t>
  </si>
  <si>
    <t>Purchase invoice SI2007388.2</t>
  </si>
  <si>
    <t>1000-019446</t>
  </si>
  <si>
    <t>PO63000782 -1/3 บริษัท มายด์เมอร์จ คอนซัลแทนท์ จำกัด -ใบนำส่งผลงาน/ใบแจ้งหนี้ของบริษัท
 -สำเนาสมุดบัญชีธนาคาร
- แผนการอบรมตลอดระยะเวลาในสัญญาจ้าง (ตามขอบเขตงานข้อที่ 6.1 และ 6.2)
(รายละเอียดตามเอกสารท</t>
  </si>
  <si>
    <t>Purchase invoice IT632026</t>
  </si>
  <si>
    <t>1000-019447</t>
  </si>
  <si>
    <t>51020402-C-106-63C126501-5.1.1-2563-63C1265010024-99-99</t>
  </si>
  <si>
    <t>Purchase invoice IN2009MS0001</t>
  </si>
  <si>
    <t>1000-019448</t>
  </si>
  <si>
    <t>Purchase invoice SSK204/2563</t>
  </si>
  <si>
    <t>1000-019450</t>
  </si>
  <si>
    <t>Purchase invoice EEF-DB-P1_2/2</t>
  </si>
  <si>
    <t>1000-019451</t>
  </si>
  <si>
    <t>12060199-C-101-63C997201-2.1.1-2563-63C9972010053-99-99</t>
  </si>
  <si>
    <t>Purchase invoice WE630076</t>
  </si>
  <si>
    <t>1000-021073</t>
  </si>
  <si>
    <t>64AIO00001</t>
  </si>
  <si>
    <t>PO61000012-3 บริษัท ดาต้าโปร คอมพิวเตอร์ ซิสเต็มส์ จำกัด ค่า Onsite service และเช่าโน๊ตบุ๊ค /A00163</t>
  </si>
  <si>
    <t>11020107-A-101-61A020107-3.1.1-2561-61A0201070001--99</t>
  </si>
  <si>
    <t>Purchase invoice RX20001864</t>
  </si>
  <si>
    <t>1000-021074</t>
  </si>
  <si>
    <t>64AIO00002</t>
  </si>
  <si>
    <t>PO61000010-3 บริษัท ดาต้าโปร คอมพิวเตอร์ ซิสเต็มส์ จำกัด ค่า Onsite service และเช่าโน๊ตบุ๊ค /A00163</t>
  </si>
  <si>
    <t>Purchase invoice RX20001862</t>
  </si>
  <si>
    <t>1000-021075</t>
  </si>
  <si>
    <t>64AIO00003</t>
  </si>
  <si>
    <t>PO61000013-3 บริษัท ดาต้าโปร คอมพิวเตอร์ ซิสเต็มส์ จำกัด ค่า Onsite service และเช่าโน๊ตบุ๊ค /A00163</t>
  </si>
  <si>
    <t>Purchase invoice RX20001865</t>
  </si>
  <si>
    <t>1000-021076</t>
  </si>
  <si>
    <t>64AIO00004</t>
  </si>
  <si>
    <t>PO61000011-3 บริษัท ดาต้าโปร คอมพิวเตอร์ ซิสเต็มส์ จำกัด ค่า Onsite service และเช่าโน๊ตบุ๊ค /A00163</t>
  </si>
  <si>
    <t>Purchase invoice RX20001863</t>
  </si>
  <si>
    <t>1000-021077</t>
  </si>
  <si>
    <t>64AIO00005</t>
  </si>
  <si>
    <t>PO61000009-3 บริษัท ดาต้าโปร คอมพิวเตอร์ ซิสเต็มส์ จำกัด ค่า Onsite service และเช่าโน๊ตบุ๊ค /A00163</t>
  </si>
  <si>
    <t>Purchase invoice RX20001861</t>
  </si>
  <si>
    <t>1000-019409</t>
  </si>
  <si>
    <t>64BIO00001</t>
  </si>
  <si>
    <t>PO62000032-16/24 บริษัท แอดวานซ์ ไวร์เลส เน็ทเวอร์ค จำกัด บริการเช่าใช่ระบบโทรศัพท์สำนัก ก.พ.63</t>
  </si>
  <si>
    <t>Purchase invoice PO62000032-16</t>
  </si>
  <si>
    <t>1000-022855</t>
  </si>
  <si>
    <t>64BIO00002</t>
  </si>
  <si>
    <t>PO62000032-23/24บริษัท แอดวานซ์ ไวร์เลส เน็ทเวอร์ค จำกัด บริการเช่าใช่ระบบโทรศัพท์สำนัก ก.ย.63</t>
  </si>
  <si>
    <t>Purchase invoice PO62000032-23</t>
  </si>
  <si>
    <t>1000-022856</t>
  </si>
  <si>
    <t>64BIO00003</t>
  </si>
  <si>
    <t>PO62000032-24/24บริษัท แอดวานซ์ ไวร์เลส เน็ทเวอร์ค จำกัด บริการเช่าใช่ระบบโทรศัพท์สำนัก ต.ค.63</t>
  </si>
  <si>
    <t>Purchase invoice PO62000032-24</t>
  </si>
  <si>
    <t>1000-019452</t>
  </si>
  <si>
    <t>PO63000686 บริษัท สหสามัคคีบริการ จำกัด ค่าบริการทำความสะอาดฝ้าเพดาน ท่อระบายน้ำ ท่อแอร์ ใต้ฝ้าเพดาน และหน้ากากแอร์สำนักงาน
-รวมพื้นที่ 2 ฝั่ง อาคาร A และ B (รวม 2,000 ตรม.)
-ปฏิบัติงานรวม 2 วัน
(รายล</t>
  </si>
  <si>
    <t>Purchase invoice 630952</t>
  </si>
  <si>
    <t>1000-019453</t>
  </si>
  <si>
    <t>PO63000685 - บริษัท สหสามัคคีบริการ จำกัด ค่าบริการทำความสะอาดซักเก้าอี้สำนักงานและพาทิชั่น
-เก้าอี้สำนักงาน จำนวน 80 ตัว
-พาทิชั่น (ซักแห้ง) จำนวน 18 ตัว
-ปฏิบัติงานรวม 1 วัน
(รายละเอียดตามเอกสารที่แ</t>
  </si>
  <si>
    <t>Purchase invoice 630937</t>
  </si>
  <si>
    <t>1000-019461</t>
  </si>
  <si>
    <t>Purchase invoice NEWI00410212</t>
  </si>
  <si>
    <t>1000-019607</t>
  </si>
  <si>
    <t>51020426-C-101-63C611503-5.1.1-2563-63C6115030036-99-99</t>
  </si>
  <si>
    <t>Purchase invoice 02-Oct-20</t>
  </si>
  <si>
    <t>1000-019608</t>
  </si>
  <si>
    <t>Purchase invoice NEW630952</t>
  </si>
  <si>
    <t>1000-019609</t>
  </si>
  <si>
    <t>55040402-C-101-63C997201-2.1.1-2563-63C9972010048-99-99</t>
  </si>
  <si>
    <t>Purchase invoice AV63/0901</t>
  </si>
  <si>
    <t>1000-019610</t>
  </si>
  <si>
    <t>55040402-C-101-63C996103-1.1.1-2563-63C9961030002-99-99</t>
  </si>
  <si>
    <t>Purchase invoice V63-48</t>
  </si>
  <si>
    <t>1000-019611</t>
  </si>
  <si>
    <t>PO63000917  บริษัท เอวีวัน เน็ตเวิร์ค แอนด์ เซอร์วิส จำกัด รายงานสรุปผลการจัดเก็บอุปกรณ์ทั้งหมด
-ต่อบริการจัดหาพื้นที่เก็บอุปกรณ์สำนักงานจากการรื้อถอน กสศ. พร้อมบริการขนย้ายสินค้าส่งคืน (22 กันยายน 25</t>
  </si>
  <si>
    <t>11020109-C-101-63C997201-2.1.1-2563-63C9972010079-99-99</t>
  </si>
  <si>
    <t>Purchase invoice AV63-0908</t>
  </si>
  <si>
    <t>1000-019612</t>
  </si>
  <si>
    <t>Purchase invoice AV63-/0811</t>
  </si>
  <si>
    <t>1000-019613</t>
  </si>
  <si>
    <t>51020427-C-107-63C611502-5.1.1-2563-63C6115020007-99-99</t>
  </si>
  <si>
    <t>Purchase invoice DS-5256308/018</t>
  </si>
  <si>
    <t>1000-019614</t>
  </si>
  <si>
    <t>64CIO00011</t>
  </si>
  <si>
    <t xml:space="preserve">PO62000352-12/13 บริษัท เอวีวัน เน็ตเวิร์ค แอนด์ เซอร์วิส จำกัด บริการดูแลสนับสนุนอุปกรณ์ห้องประชุมของสำนักงานงวดที่12
</t>
  </si>
  <si>
    <t>Purchase invoice AV63/0812</t>
  </si>
  <si>
    <t>1000-019705</t>
  </si>
  <si>
    <t>51020427-C-107-63C511503-5.1.1-2563-63C5115030001-99-99</t>
  </si>
  <si>
    <t>Purchase invoice SSIV202009-004</t>
  </si>
  <si>
    <t>1000-019707</t>
  </si>
  <si>
    <t>51020402-C-107-63C511503-5.1.1-2563-63C5115030001-99-99</t>
  </si>
  <si>
    <t>Purchase invoice SSIV202009-002</t>
  </si>
  <si>
    <t>1000-019712</t>
  </si>
  <si>
    <t>51020426-C-101-63C611501-5.1.1-2563-63C6115010114-99-99</t>
  </si>
  <si>
    <t>Purchase invoice PO63000919</t>
  </si>
  <si>
    <t>1000-019715</t>
  </si>
  <si>
    <t>PO63000999 บริษัท บุญมีแล็บ จำกัด จ้างพัฒนาระบบเข้าใช้งาน Dashboard อธิบายข้อมูลการดำเนินงานของ กสศ. รวมไปถึงการรักษาดูแลรายเดือน
-รวมค่ารักษาการดูแล (MA) ของปีแรก 
ปีถัดไป 17% ของค่าพัฒนา
(รายละเอียด</t>
  </si>
  <si>
    <t>12060199-C-106-63C131501-5.1.1-2563-63C1315010034-99-99</t>
  </si>
  <si>
    <t>Purchase invoice 2010002</t>
  </si>
  <si>
    <t>1000-019717</t>
  </si>
  <si>
    <t>Purchase invoice BL2020090005</t>
  </si>
  <si>
    <t>1000-019720</t>
  </si>
  <si>
    <t>51020402-C-105-63C312505-5.1.1-2563-63C3125050007-99-99</t>
  </si>
  <si>
    <t>Purchase invoice BL2020090007</t>
  </si>
  <si>
    <t>1000-019724</t>
  </si>
  <si>
    <t>51020426-C-101-63C611501-5.1.1-2563-63C6115010104-99-99</t>
  </si>
  <si>
    <t>Purchase invoice BL2020090002</t>
  </si>
  <si>
    <t>1000-019725</t>
  </si>
  <si>
    <t>51020402-C-107-63C511503-5.1.1-2563-63C5115030060-99-99</t>
  </si>
  <si>
    <t>Purchase invoice SSIV2009002</t>
  </si>
  <si>
    <t>1000-019727</t>
  </si>
  <si>
    <t>Purchase invoice P03/2563</t>
  </si>
  <si>
    <t>1000-019728</t>
  </si>
  <si>
    <t>Purchase invoice BL2020090006</t>
  </si>
  <si>
    <t>1000-019729</t>
  </si>
  <si>
    <t>Purchase invoice IV6309001</t>
  </si>
  <si>
    <t>1000-019731</t>
  </si>
  <si>
    <t>51020426-C-107-62C212501-5.1.1-2562-62C2125010001-99-99</t>
  </si>
  <si>
    <t>Purchase invoice INV-63-09001</t>
  </si>
  <si>
    <t>1000-019732</t>
  </si>
  <si>
    <t>55020199-C-101-63C997201-2.1.1-2563-63C9972010044-99-99</t>
  </si>
  <si>
    <t>Purchase invoice SV2020-1137</t>
  </si>
  <si>
    <t>1000-019734</t>
  </si>
  <si>
    <t>Purchase invoice SSIV2009001</t>
  </si>
  <si>
    <t>1000-019735</t>
  </si>
  <si>
    <t>Purchase invoice BL2020090010</t>
  </si>
  <si>
    <t>1000-019736</t>
  </si>
  <si>
    <t>Purchase invoice BL2020090004</t>
  </si>
  <si>
    <t>1000-019737</t>
  </si>
  <si>
    <t>Purchase invoice PO63000868</t>
  </si>
  <si>
    <t>1000-019740</t>
  </si>
  <si>
    <t>55040402-C-101-63C996203-2.1.1-2563-63C9962030021-99-99</t>
  </si>
  <si>
    <t>Purchase invoice BL2020090008</t>
  </si>
  <si>
    <t>1000-019741</t>
  </si>
  <si>
    <t>64CIO00030</t>
  </si>
  <si>
    <t>PO62000412-12/12 บริษัท พีพี เซอร์วิช แอนด์ คอนซัลท์ จำกัด งวดที่ 12 ตรวจรายงานการเงินโครงการของ กสศ.</t>
  </si>
  <si>
    <t>Purchase invoice PO62000412</t>
  </si>
  <si>
    <t>1000-019742</t>
  </si>
  <si>
    <t>Purchase invoice IV2010-002</t>
  </si>
  <si>
    <t>1000-019753</t>
  </si>
  <si>
    <t>64CIO00032</t>
  </si>
  <si>
    <t>PO62000389 บริษัท กู๊ด อินโฟ แอนด์ แมเนจเมนท์ จำกัด บริการจัดการดูแลชุดนิทรรศการ และออกบูธ</t>
  </si>
  <si>
    <t>51020402-C-101-62C523550-5.1.1-2562-62C5235500003-99-99</t>
  </si>
  <si>
    <t>Purchase invoice 2010-001</t>
  </si>
  <si>
    <t>51020402-C-101-62C523550-5.1.1-2562-62C5235500002-99-99</t>
  </si>
  <si>
    <t>51020402-C-101-62C523550-5.1.1-2562-62C5235500001-99-99</t>
  </si>
  <si>
    <t>1000-019754</t>
  </si>
  <si>
    <t>1000-019755</t>
  </si>
  <si>
    <t>PO63000795 บริษัท ไนซ์จ๊อบทีม จำกัด จ้างบริการบุคลากรเพื่อดำเนินการตรวจเช็คเอกสารและทำสัญญาโครงการพัฒนาทักษะอาชีพสำหรับผู้ที่ขาดแคลนทุนทรัพย์และด้อยโอกาสที่ใช้ชุมชนเป็นฐาน ปี 2563
(รายละเอียดตามเอกสาร</t>
  </si>
  <si>
    <t>55040402-C-101-63C996202-2.1.1-2563-63C9962020003-99-99</t>
  </si>
  <si>
    <t>Purchase invoice BL2020080007</t>
  </si>
  <si>
    <t>1000-019762</t>
  </si>
  <si>
    <t>PO63000946 บริษัท หน้ากลม จำกัด จ้างออกแบบหนังสือการเรียนรู้ตัวเอง
-ชุดคู่มือการเรียนรู้ตัวเอง เรื่องคำถามสร้าง
ชีวิต 3 จำนวน 19 หน้า
-ชุดคู่มือการเรียนรู้ตัวเอง เรื่องวิทยากรวิจัย เรื่องกระถางอัจฉริย</t>
  </si>
  <si>
    <t>51020427-C-106-63C131501-5.1.1-2563-63C1315010029-99-99</t>
  </si>
  <si>
    <t>Purchase invoice IN30121</t>
  </si>
  <si>
    <t>1000-019763</t>
  </si>
  <si>
    <t>51020426-C-106-63C131501-5.1.1-2563-63C1315010036-99-99</t>
  </si>
  <si>
    <t>1000-019766</t>
  </si>
  <si>
    <t>Purchase invoice PO63000659-3</t>
  </si>
  <si>
    <t>1000-019771</t>
  </si>
  <si>
    <t>51020427-C-105-63C321503-5.1.1-2563-63C3215030018-99-99</t>
  </si>
  <si>
    <t>Purchase invoice 028/2563</t>
  </si>
  <si>
    <t>1000-019784</t>
  </si>
  <si>
    <t>51020426-C-101-63C611501-5.1.1-2563-63C6115010105-99-99</t>
  </si>
  <si>
    <t>Purchase invoice IV2020000021</t>
  </si>
  <si>
    <t>1000-019789</t>
  </si>
  <si>
    <t>51020402-C-106-63C126501-5.1.1-2563-63C1265010022-99-99</t>
  </si>
  <si>
    <t>Purchase invoice IV6309-001</t>
  </si>
  <si>
    <t>1000-019792</t>
  </si>
  <si>
    <t>Purchase invoice IC09-20-0013</t>
  </si>
  <si>
    <t>1000-019795</t>
  </si>
  <si>
    <t>Purchase invoice IP016/2020</t>
  </si>
  <si>
    <t>1000-019798</t>
  </si>
  <si>
    <t>Purchase invoice PO63000879</t>
  </si>
  <si>
    <t>1000-019799</t>
  </si>
  <si>
    <t>Purchase invoice QT-202009-3</t>
  </si>
  <si>
    <t>1000-019800</t>
  </si>
  <si>
    <t>11020109-C-101-63C611501-5.1.1-2563-63C6115010107-99-99</t>
  </si>
  <si>
    <t>Purchase invoice I2009-046</t>
  </si>
  <si>
    <t>1000-019807</t>
  </si>
  <si>
    <t>64CIO00046</t>
  </si>
  <si>
    <t>PO62000131-4/4 บริษัท โอเพ่นดรีม จำกัด บริการ Server รายงานผลการใช้บริการเดือน ม.ค.-เม.ย.63#4/4</t>
  </si>
  <si>
    <t>55040322-C-101-62C996201-2.1.1-2562-62C9962010005-99-99</t>
  </si>
  <si>
    <t>Purchase invoice ITH202008-041</t>
  </si>
  <si>
    <t>1000-019810</t>
  </si>
  <si>
    <t>Purchase invoice PO63000714-3</t>
  </si>
  <si>
    <t>1000-019813</t>
  </si>
  <si>
    <t>51020426-C-106-63C131501-5.1.1-2563-63C1315010030-99-99</t>
  </si>
  <si>
    <t>Purchase invoice IN30125</t>
  </si>
  <si>
    <t>1000-019816</t>
  </si>
  <si>
    <t>12060199-C-107-63C511503-5.1.1-2563-63C5115030059-99-99</t>
  </si>
  <si>
    <t>Purchase invoice IV6308021</t>
  </si>
  <si>
    <t>1000-019817</t>
  </si>
  <si>
    <t>PO63000775 - บริษัท นนทกิตตน์ จำกัด จ้างจัดทำระบบสำหรับการติดตาม
โครงการทุนนวัตกรรมสายอาชีพชั้นสูง
-แผนการดำเนินงานโครงการ
-ไฟล์ Excel ต้นแบบที่สามารถดึงข้อมูลจากระบบแผนงบประมาณได้
(รายละเอียดตามเอกสา</t>
  </si>
  <si>
    <t>Purchase invoice IV6308022</t>
  </si>
  <si>
    <t>1000-019818</t>
  </si>
  <si>
    <t>51020426-C-106-63C131501-5.1.1-2563-63C1315010031-99-99</t>
  </si>
  <si>
    <t>Purchase invoice IN30122</t>
  </si>
  <si>
    <t>1000-019819</t>
  </si>
  <si>
    <t>Purchase invoice PO63000898</t>
  </si>
  <si>
    <t>1000-019820</t>
  </si>
  <si>
    <t>51020402-C-101-63C996203-2.1.1-2563-63C9962030032-99-99</t>
  </si>
  <si>
    <t>Purchase invoice BL2020090009</t>
  </si>
  <si>
    <t>1000-019821</t>
  </si>
  <si>
    <t>51020426-C-107-63C511502-5.1.1-2563-63C5115020005-99-99</t>
  </si>
  <si>
    <t>1000-019822</t>
  </si>
  <si>
    <t>12110104-C-107-63C511502-5.1.1-2563-63C5115020002-99-99</t>
  </si>
  <si>
    <t>Purchase invoice IRC-INV01-20090021</t>
  </si>
  <si>
    <t>1000-019823</t>
  </si>
  <si>
    <t>PO63000888  - บริษัท เดอะ เบทเทอริ่ง โค จำกัด จ้างบริการออกแบบ Artwork เพื่อสื่อสารและรณรงค์ช่วยเหลือเด็กและกลุ่มเป้าหมายในการสร้างความเสมอภาคทางการศึกษา
-ผลการดำเนินงานโครงการ
(รายละเอียดตามเอกสารที่</t>
  </si>
  <si>
    <t>51020426-C-110-63C611505-5.1.1-2563-63C6115050005-99-99</t>
  </si>
  <si>
    <t>1000-019824</t>
  </si>
  <si>
    <t>12060199-C-107-63C511503-5.1.1-2563-63C5115030057-99-99</t>
  </si>
  <si>
    <t>1000-019825</t>
  </si>
  <si>
    <t>Purchase invoice SSIV202009-003</t>
  </si>
  <si>
    <t>1000-019826</t>
  </si>
  <si>
    <t>55040402-C-101-63C712503-5.1.1-2563-63C7125030004-99-99</t>
  </si>
  <si>
    <t>1000-019827</t>
  </si>
  <si>
    <t>Purchase invoice Inv63/104</t>
  </si>
  <si>
    <t>1000-019828</t>
  </si>
  <si>
    <t>11020109-C-101-63C997201-2.1.1-2563-63C9972010043-99-99</t>
  </si>
  <si>
    <t>Purchase invoice SV2020-1139</t>
  </si>
  <si>
    <t>1000-019829</t>
  </si>
  <si>
    <t>51020426-C-107-63C511503-5.1.1-2563-63C5115030060-99-99</t>
  </si>
  <si>
    <t>Purchase invoice 6309007</t>
  </si>
  <si>
    <t>1000-019830</t>
  </si>
  <si>
    <t>Purchase invoice PO63000753-3</t>
  </si>
  <si>
    <t>1000-019831</t>
  </si>
  <si>
    <t>Purchase invoice PO63000760-2</t>
  </si>
  <si>
    <t>1000-019832</t>
  </si>
  <si>
    <t>PO63001010 บริษัท ท็อป อัพ ออร์แกไนซ์ จำกัด จ้างผลิตนิทรรศการและบริหารจัดการการประชุมเชิงปฏิบัติการโครงการสนับสนุนการพัฒนาครูและเด็กนอกระบบการศึกษา
- รายงานสรุปผลเป็นเอกสาร พร้อมภาพถ่ายและไฟล์ AI บันท</t>
  </si>
  <si>
    <t>51020402-C-105-63C312505-5.1.1-2563-63C3125050009-99-99</t>
  </si>
  <si>
    <t>Purchase invoice 09-001/2563</t>
  </si>
  <si>
    <t>1000-019833</t>
  </si>
  <si>
    <t>51020426-C-101-63C611501-5.1.1-2563-63C6115010112-99-99</t>
  </si>
  <si>
    <t>Purchase invoice IN2009MS0013</t>
  </si>
  <si>
    <t>1000-019834</t>
  </si>
  <si>
    <t>Purchase invoice 007</t>
  </si>
  <si>
    <t>1000-019835</t>
  </si>
  <si>
    <t>PO63000525-2/3 บริษัท เอ็น.ซี.ซี.อินเตอร์เนชั่นแนล อีเว้นท์ จำกัด จัดจ้างออแกไนเซอร์งานประชุมวิชาการนานาชาติฯ งวดที่ 2
-รายงานสรุปผลการจัดงานจำนวน 1 ชุด พร้อม VDO, Footage และรูปภาพประกอบ
-เป็นต้น
(รา</t>
  </si>
  <si>
    <t>Purchase invoice INV202008001</t>
  </si>
  <si>
    <t>1000-019836</t>
  </si>
  <si>
    <t>51020402-C-105-63C321503-5.1.1-2563-63C3215030034-99-99</t>
  </si>
  <si>
    <t>Purchase invoice PO63000847-1</t>
  </si>
  <si>
    <t>1000-019837</t>
  </si>
  <si>
    <t>Purchase invoice INV05/2020</t>
  </si>
  <si>
    <t>1000-019838</t>
  </si>
  <si>
    <t>Purchase invoice PO63000614-3</t>
  </si>
  <si>
    <t>1000-019839</t>
  </si>
  <si>
    <t>Purchase invoice PO63000587-3</t>
  </si>
  <si>
    <t>1000-019840</t>
  </si>
  <si>
    <t>51020426-C-101-63C611501-5.1.1-2563-63C6115010111-99-99</t>
  </si>
  <si>
    <t>1000-019841</t>
  </si>
  <si>
    <t>Purchase invoice IN030126</t>
  </si>
  <si>
    <t>1000-019860</t>
  </si>
  <si>
    <t>PO63000867-บริษัท มายด์เมอร์จ คอนซัลแทนท์ จำกัด ปรับปรุงคู่มือการดำเนินงานด้านการเงิน การบัญชี โครงการพัฒนาทักษะอาชีพสำหรับผู้ที่ขาดแคลนทุนทรัพย์และด้อยโอกาสที่ใช้ชุมชนเป็นฐาน ปี 2563
-คู่มือการดำเนิน</t>
  </si>
  <si>
    <t>Purchase invoice IT632027</t>
  </si>
  <si>
    <t>1000-019861</t>
  </si>
  <si>
    <t>Purchase invoice IT632029</t>
  </si>
  <si>
    <t>1000-019862</t>
  </si>
  <si>
    <t>PO63000400- บริษัท ดิสรัปท์ เทคโนโลยี เวนเจอร์ จำกัด รายงานผลการบริหารจัดการโครงการฯ 
(งวดที่ 3) แนวทางการบริหารการจัดการประชุม  ข้อเสนอแนะในการทำงานร่วมกันในรูปแบบเครือข่าย ร่างฐานข้อมูลผู้เข้าร่วมงา</t>
  </si>
  <si>
    <t>1000-019891</t>
  </si>
  <si>
    <t>51020427-C-107-63C611504-5.1.1-2563-63C6115040004-99-99</t>
  </si>
  <si>
    <t>Purchase invoice INV-2007(2)-BSC</t>
  </si>
  <si>
    <t>1000-019896</t>
  </si>
  <si>
    <t>51020426-C-104-63C421502-5.1.1-2563-63C4215020008-99-99</t>
  </si>
  <si>
    <t>Purchase invoice INV631379</t>
  </si>
  <si>
    <t>1000-019899</t>
  </si>
  <si>
    <t>51020426-C-105-63C321503-5.1.1-2563-63C3215030031-99-99</t>
  </si>
  <si>
    <t>Purchase invoice 012/2563</t>
  </si>
  <si>
    <t>1000-019900</t>
  </si>
  <si>
    <t>Purchase invoice PO63000950-1</t>
  </si>
  <si>
    <t>1000-019901</t>
  </si>
  <si>
    <t>51020426-C-106-63C126501-5.1.1-2563-63C1265010019-99-99</t>
  </si>
  <si>
    <t>Purchase invoice TPINV.00685</t>
  </si>
  <si>
    <t>1000-020125</t>
  </si>
  <si>
    <t>Purchase invoice PO63000642-3</t>
  </si>
  <si>
    <t>1000-020127</t>
  </si>
  <si>
    <t>Purchase invoice PO63000696-3</t>
  </si>
  <si>
    <t>1000-020130</t>
  </si>
  <si>
    <t>Purchase invoice PO63000489-5</t>
  </si>
  <si>
    <t>1000-020131</t>
  </si>
  <si>
    <t>PO63000356-7/12 นางสาวปภาณี ยมนัตถ์ รายงานสรุปผลการดำเนินงาน งวดที่ ๗ 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การสนับสนุนงานของส</t>
  </si>
  <si>
    <t>Purchase invoice PO63000356-7</t>
  </si>
  <si>
    <t>1000-020132</t>
  </si>
  <si>
    <t>Purchase invoice PO63000357-7</t>
  </si>
  <si>
    <t>1000-020133</t>
  </si>
  <si>
    <t>Purchase invoice PO63000695-3</t>
  </si>
  <si>
    <t>1000-020135</t>
  </si>
  <si>
    <t>Purchase invoice PO63000724-3</t>
  </si>
  <si>
    <t>1000-020136</t>
  </si>
  <si>
    <t>Purchase invoice PO63000697-3</t>
  </si>
  <si>
    <t>1000-020140</t>
  </si>
  <si>
    <t>Purchase invoice PO63000387-7</t>
  </si>
  <si>
    <t>1000-020142</t>
  </si>
  <si>
    <t>Purchase invoice PO63000435-6</t>
  </si>
  <si>
    <t>1000-020143</t>
  </si>
  <si>
    <t>Purchase invoice PO63000311-8</t>
  </si>
  <si>
    <t>1000-020145</t>
  </si>
  <si>
    <t>Purchase invoice PO63000862-2</t>
  </si>
  <si>
    <t>1000-020146</t>
  </si>
  <si>
    <t>Purchase invoice PO63000610-4</t>
  </si>
  <si>
    <t>1000-020147</t>
  </si>
  <si>
    <t>PO63000882-1/3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1
(รายละเอียดตามเอกสารที่แนบ</t>
  </si>
  <si>
    <t>51020402-C-105-63C321503-5.1.1-2563-63C3215030035-99-99</t>
  </si>
  <si>
    <t>Purchase invoice PO63000882-1</t>
  </si>
  <si>
    <t>1000-020148</t>
  </si>
  <si>
    <t>Purchase invoice PO63000693-3</t>
  </si>
  <si>
    <t>1000-020149</t>
  </si>
  <si>
    <t>Purchase invoice PO63000692-3</t>
  </si>
  <si>
    <t>1000-020150</t>
  </si>
  <si>
    <t>Purchase invoice PO63000806-2</t>
  </si>
  <si>
    <t>1000-020151</t>
  </si>
  <si>
    <t>Purchase invoice PO63000776-2</t>
  </si>
  <si>
    <t>1000-020240</t>
  </si>
  <si>
    <t>Purchase invoice PO63000723-3</t>
  </si>
  <si>
    <t>1000-020242</t>
  </si>
  <si>
    <t>PO63000349-7/7 น.ส. ชูสะอาด กันธรส ส่งมอบงานงวดที่ 7 ประกอบด้วย
- หนังสือส่งมอบงานพร้อมใบแจ้งหนี้ 
- ใบเสร็จรับเงิน พร้อมสำเนาบัตรประจำตัวประชาชน และสำเนาหน้าบัญชีธนาคาร
- สรุปผลการดำเนินงานเดือนตุลาค</t>
  </si>
  <si>
    <t>Purchase invoice PO63000379-7</t>
  </si>
  <si>
    <t>1000-020243</t>
  </si>
  <si>
    <t>Purchase invoice PO63000885-2</t>
  </si>
  <si>
    <t>1000-020244</t>
  </si>
  <si>
    <t>Purchase invoice PO63000514-5</t>
  </si>
  <si>
    <t>1000-020245</t>
  </si>
  <si>
    <t>Purchase invoice PO63000303-8</t>
  </si>
  <si>
    <t>1000-020246</t>
  </si>
  <si>
    <t>Purchase invoice PO63000491-5</t>
  </si>
  <si>
    <t>1000-020247</t>
  </si>
  <si>
    <t>Purchase invoice PO63000920-2</t>
  </si>
  <si>
    <t>1000-020248</t>
  </si>
  <si>
    <t>51020402-C-101-63C611503-5.1.1-2563-63C6115030056-99-99</t>
  </si>
  <si>
    <t>Purchase invoice PO63000899-1</t>
  </si>
  <si>
    <t>1000-020249</t>
  </si>
  <si>
    <t>Purchase invoice PO63000941-2</t>
  </si>
  <si>
    <t>1000-020250</t>
  </si>
  <si>
    <t>Purchase invoice PO63000429-6</t>
  </si>
  <si>
    <t>1000-020251</t>
  </si>
  <si>
    <t>Purchase invoice PO63000490-5</t>
  </si>
  <si>
    <t>1000-020252</t>
  </si>
  <si>
    <t>Purchase invoice PO63000744-3</t>
  </si>
  <si>
    <t>1000-020280</t>
  </si>
  <si>
    <t>Purchase invoice PO63000443-6</t>
  </si>
  <si>
    <t>1000-020432</t>
  </si>
  <si>
    <t>Purchase invoice PO63000501-6</t>
  </si>
  <si>
    <t>1000-020433</t>
  </si>
  <si>
    <t>Purchase invoice PO63000540-5</t>
  </si>
  <si>
    <t>1000-020434</t>
  </si>
  <si>
    <t>Purchase invoice PO63000805-3</t>
  </si>
  <si>
    <t>1000-020435</t>
  </si>
  <si>
    <t>55040402-C-101-63C712502-5.1.1-2563-63C7125020004-99-99</t>
  </si>
  <si>
    <t>Purchase invoice PO63000928-1</t>
  </si>
  <si>
    <t>1000-020489</t>
  </si>
  <si>
    <t>64CIO00118</t>
  </si>
  <si>
    <t xml:space="preserve">PO62000352-13/13 บริษัท เอวีวัน เน็ตเวิร์ค แอนด์ เซอร์วิส จำกัด บริการดูแลสนับสนุนอุปกรณ์ห้องประชุมของสำนักงานงวดที่13
</t>
  </si>
  <si>
    <t>Purchase invoice AV63/0909</t>
  </si>
  <si>
    <t>1000-020491</t>
  </si>
  <si>
    <t>Purchase invoice 631099</t>
  </si>
  <si>
    <t>1000-020495</t>
  </si>
  <si>
    <t>Purchase invoice 631100</t>
  </si>
  <si>
    <t>1000-020497</t>
  </si>
  <si>
    <t>Purchase invoice AV63/0910</t>
  </si>
  <si>
    <t>1000-020501</t>
  </si>
  <si>
    <t>51020426-C-107-63C431501-5.1.1-2563-63C4315010014-99-99</t>
  </si>
  <si>
    <t>Purchase invoice 15/2563</t>
  </si>
  <si>
    <t>1000-020504</t>
  </si>
  <si>
    <t>Purchase invoice 25/2563</t>
  </si>
  <si>
    <t>1000-020506</t>
  </si>
  <si>
    <t>Purchase invoice 631101</t>
  </si>
  <si>
    <t>1000-020507</t>
  </si>
  <si>
    <t>Purchase invoice INV2020090005</t>
  </si>
  <si>
    <t>1000-020511</t>
  </si>
  <si>
    <t>51020426-C-106-63C126501-5.1.1-2563-63C1265010025-99-99</t>
  </si>
  <si>
    <t>Purchase invoice IVC00020080175</t>
  </si>
  <si>
    <t>1000-020512</t>
  </si>
  <si>
    <t>12060199-C-101-63C997201-2.1.1-2563-63C9972010049-99-99</t>
  </si>
  <si>
    <t>Purchase invoice IV6305871</t>
  </si>
  <si>
    <t>1000-020513</t>
  </si>
  <si>
    <t>Purchase invoice PO63000596-2</t>
  </si>
  <si>
    <t>1000-020514</t>
  </si>
  <si>
    <t>PO63000655-2/3 บริษัท อัพเดท โซลูชั่น จำกัด โครงการการจัดหาสิทธิ์การใช้งาน Zapier เพื่อใช้ในกระบวนการ Process Automation (ลำดับ 4)
-เดือนที่ 2
วันที่ 22 สิงหาคม - 21 กันยายน 2563
(รายละเอียดตามเอกสารท</t>
  </si>
  <si>
    <t>Purchase invoice IV630023</t>
  </si>
  <si>
    <t>1000-020515</t>
  </si>
  <si>
    <t>PO63000651-2/4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2
วันที่ 26 สิงหาคม - 25 กันยายน 2563
(รายละเอียดตา</t>
  </si>
  <si>
    <t>Purchase invoice IV630024</t>
  </si>
  <si>
    <t>1000-020516</t>
  </si>
  <si>
    <t>Purchase invoice #02</t>
  </si>
  <si>
    <t>1000-020517</t>
  </si>
  <si>
    <t>51020422-C-105-63C321503-5.1.1-2563-63C3215030025-99-99</t>
  </si>
  <si>
    <t>Purchase invoice 2010-002</t>
  </si>
  <si>
    <t>1000-020521</t>
  </si>
  <si>
    <t>PO64000014-1/3 นางสาวพิศมัย รัตนโรจน์สกุล 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
-รายงานผลการบริหารจัดการ งวดที่ 1
(รายล</t>
  </si>
  <si>
    <t>51020402-C-105-64C510000-2.1.1-2564-64C5100000001-99-99</t>
  </si>
  <si>
    <t>Purchase invoice PO64000014-1</t>
  </si>
  <si>
    <t>1000-020522</t>
  </si>
  <si>
    <t>PO64000015-1/12 นางสาวกัณห์ชลี ขวางเสน จ้างนักวิชาการประจำ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
-รายงานผลการบริหารจัดการ งวดที่ 1
(ร</t>
  </si>
  <si>
    <t>51020402-C-105-64C510000-2.1.1-2564-64C5100000003-99-99</t>
  </si>
  <si>
    <t>Purchase invoice PO64000015-1</t>
  </si>
  <si>
    <t>1000-020525</t>
  </si>
  <si>
    <t>Purchase invoice 300963_2</t>
  </si>
  <si>
    <t>1000-020526</t>
  </si>
  <si>
    <t>Purchase invoice PO63000521-4</t>
  </si>
  <si>
    <t>1000-020527</t>
  </si>
  <si>
    <t>PO64000012-1/3 น.ส.ปิยะนุช บุปผา จัดจ้างเจ้าหน้าที่ประสานงาน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
-รายงานผลการบริหารจัดการ  งวดที่ 1</t>
  </si>
  <si>
    <t>51020402-C-105-64C510000-2.1.1-2564-64C5100000002-99-99</t>
  </si>
  <si>
    <t>Purchase invoice PO64000012-1</t>
  </si>
  <si>
    <t>1000-020547</t>
  </si>
  <si>
    <t>12110104-C-105-63C321503-5.1.1-2563-63C3215030021-99-99</t>
  </si>
  <si>
    <t>Purchase invoice 030/2563</t>
  </si>
  <si>
    <t>1000-020548</t>
  </si>
  <si>
    <t>Purchase invoice I63101201</t>
  </si>
  <si>
    <t>1000-020549</t>
  </si>
  <si>
    <t>Purchase invoice PO63000743-2</t>
  </si>
  <si>
    <t>1000-020550</t>
  </si>
  <si>
    <t>12110104-C-105-63C321503-5.1.1-2563-63C3215030006-99-99</t>
  </si>
  <si>
    <t>Purchase invoice PO63000455-1</t>
  </si>
  <si>
    <t>1000-020551</t>
  </si>
  <si>
    <t>Purchase invoice PO63000639-2</t>
  </si>
  <si>
    <t>1000-020552</t>
  </si>
  <si>
    <t>Purchase invoice 2562110015</t>
  </si>
  <si>
    <t>1000-020553</t>
  </si>
  <si>
    <t>Purchase invoice PO63000638-2</t>
  </si>
  <si>
    <t>1000-020559</t>
  </si>
  <si>
    <t>51020402-C-106-64C126000-6.1.1-2564-64C1260000004-99-99</t>
  </si>
  <si>
    <t>Purchase invoice PO64000028-1</t>
  </si>
  <si>
    <t>1000-020560</t>
  </si>
  <si>
    <t>PO64000027-1/3 นางสาว สิรามล ตันศิริ จ้างจัดทำชุดออกแบบการรวบรวมข้อมูลอย่างเป็นระบบ (Knowledge Management)
-แผนงานออกแบบการรวบรวมข้อมูลอย่างเป็นระบบ พฤศจิกายน – ธันวาคม 2563
(รายละเอียดตามเอกสารที่แนบ</t>
  </si>
  <si>
    <t>51020402-C-106-64C126000-6.1.1-2564-64C1260000001-99-99</t>
  </si>
  <si>
    <t>Purchase invoice PO64000027-1</t>
  </si>
  <si>
    <t>1000-020561</t>
  </si>
  <si>
    <t>51020402-C-106-64C126000-6.1.1-2564-64C1260000002-99-99</t>
  </si>
  <si>
    <t>Purchase invoice PO6400031-1</t>
  </si>
  <si>
    <t>1000-020562</t>
  </si>
  <si>
    <t>51020402-C-106-64C126000-6.1.1-2564-64C1260000003-99-99</t>
  </si>
  <si>
    <t>Purchase invoice PO64000029-1</t>
  </si>
  <si>
    <t>1000-020563</t>
  </si>
  <si>
    <t>Purchase invoice PO63000860-1</t>
  </si>
  <si>
    <t>1000-020564</t>
  </si>
  <si>
    <t>Purchase invoice PO63000847-2</t>
  </si>
  <si>
    <t>1000-020565</t>
  </si>
  <si>
    <t>PO63000949-1/2 นางสาว วิลาสินี สุวรรณมณี จ้างจัดทำแผนการดำเนินงานของ Equity Lab รวมไปถึงการกำหนดลักษณะบุคลิกภาพในการสื่อสารและแผนกลยุทธที่จะใช้สื่อสาร
-แผนการดำเนินงานในการพัฒนา Equity Lab
(รายละเอียด</t>
  </si>
  <si>
    <t>51020402-C-106-63C131501-5.1.1-2563-63C1315010035-99-99</t>
  </si>
  <si>
    <t>Purchase invoice PO63000949-1</t>
  </si>
  <si>
    <t>1000-020566</t>
  </si>
  <si>
    <t>51020402-C-107-63C511503-5.1.1-2563-63C5115030061-99-99</t>
  </si>
  <si>
    <t>Purchase invoice 09-003/2563</t>
  </si>
  <si>
    <t>1000-020569</t>
  </si>
  <si>
    <t>Purchase invoice PO63000987</t>
  </si>
  <si>
    <t>1000-020572</t>
  </si>
  <si>
    <t>Purchase invoice PO63000678-3</t>
  </si>
  <si>
    <t>1000-020577</t>
  </si>
  <si>
    <t>64CIO00155</t>
  </si>
  <si>
    <t>PO62000420-3/4 บริษัท สอบบัญชีธรรมนิติ จำกัด รายงานผลการสอบทาน /ตรวจสอบรายงานการเงิน  ไตรมาสที่ 2 งปม.2563</t>
  </si>
  <si>
    <t>Purchase invoice DAA-N-63003801</t>
  </si>
  <si>
    <t>1000-020578</t>
  </si>
  <si>
    <t>Purchase invoice 10-003/2563</t>
  </si>
  <si>
    <t>1000-020590</t>
  </si>
  <si>
    <t>51020205-C-107-63C511503-5.1.1-2563-63C5115030061-99-99</t>
  </si>
  <si>
    <t>Purchase invoice 10-004/2563</t>
  </si>
  <si>
    <t>1000-020595</t>
  </si>
  <si>
    <t>12110104-C-101-63C996203-2.1.1-2563-63C9962030032-99-99</t>
  </si>
  <si>
    <t>Purchase invoice DN202009006</t>
  </si>
  <si>
    <t>1000-020606</t>
  </si>
  <si>
    <t>Purchase invoice IV6310001</t>
  </si>
  <si>
    <t>1000-020615</t>
  </si>
  <si>
    <t>51020426-C-101-63C611503-5.1.1-2563-63C6115030012-99-99</t>
  </si>
  <si>
    <t>Purchase invoice INV-0020</t>
  </si>
  <si>
    <t>1000-020616</t>
  </si>
  <si>
    <t>Purchase invoice PO63000474-4</t>
  </si>
  <si>
    <t>1000-020617</t>
  </si>
  <si>
    <t>Purchase invoice PO63000516-4</t>
  </si>
  <si>
    <t>1000-020618</t>
  </si>
  <si>
    <t>PO63000931 นาย ภัทราวุธ คงเด่นฟ้า จัดจ้างตรวจสอบรายงานการเงิน
-รายงานการเงินโครงการหนุนเสริมการเรียนรู้และสุขภาวะสำหรับนักเรียนพื้นที่ห่างไกลในสถานการณ์ COVID-19 (โรงเรียนเครือข่ายภาคใต้)
จำนวน 1 รายก</t>
  </si>
  <si>
    <t>51020402-C-105-63C526503-5.1.1-2563-63C5265030025-99-99</t>
  </si>
  <si>
    <t>Purchase invoice PO63000931</t>
  </si>
  <si>
    <t>1000-020619</t>
  </si>
  <si>
    <t>12110104-C-106-63C132515-5.1.1-2563-63C1325150001-99-99</t>
  </si>
  <si>
    <t>Purchase invoice INV20090358</t>
  </si>
  <si>
    <t>1000-020620</t>
  </si>
  <si>
    <t>PO63000856 บริษัท ไพร้ซวอเตอร์เฮาส์คูเปอร์ส คอนซัลติ้ง (ประเทศไทย) จำกัด จ้างผู้ตรวจสอบภายนอก (Outsource) เพื่อดำเนินงานตรวจสอบระบบงานศูนย์สัญญาในโครงการตรวจวิเคราะห์ปัจจัยความเสี่ยงในกระบวนการจัดทำสั</t>
  </si>
  <si>
    <t>Purchase invoice BKK40210335</t>
  </si>
  <si>
    <t>1000-020621</t>
  </si>
  <si>
    <t>PO63000970-1/2 บริษัท บุญมีแล็บ จำกัด จ้างจัดทำการออกแบบและผลิตสื่อโครงการพัฒนาทักษะอาชีพสำหรับผู้ที่ขาดแคลนทุนทรัพย์และด้อยโอกาสที่ใช้ชุมชนเป็นฐาน
-แผนการดำเนินงานการออกแบบเว็บไซต์และฐานข้อมูลโครงการ</t>
  </si>
  <si>
    <t>12110104-C-106-63C116501-5.1.1-2563-63C1165010003-99-99</t>
  </si>
  <si>
    <t>Purchase invoice 2010001</t>
  </si>
  <si>
    <t>1000-020622</t>
  </si>
  <si>
    <t>Purchase invoice BL2020100002</t>
  </si>
  <si>
    <t>1000-020623</t>
  </si>
  <si>
    <t>51020426-C-106-63C131501-5.1.1-2563-63C1315010028-99-99</t>
  </si>
  <si>
    <t>Purchase invoice One-In20200905</t>
  </si>
  <si>
    <t>1000-020624</t>
  </si>
  <si>
    <t>51020426-C-101-63C611503-5.1.1-2563-63C6115030033-99-99</t>
  </si>
  <si>
    <t>Purchase invoice PO63000884-1</t>
  </si>
  <si>
    <t>1000-020625</t>
  </si>
  <si>
    <t>Purchase invoice 2010-003</t>
  </si>
  <si>
    <t>1000-020626</t>
  </si>
  <si>
    <t>51020426-C-105-63C312505-5.1.1-2563-63C3125050008-99-99</t>
  </si>
  <si>
    <t>Purchase invoice PO63000954-1</t>
  </si>
  <si>
    <t>1000-020627</t>
  </si>
  <si>
    <t>Purchase invoice PO63000474-5</t>
  </si>
  <si>
    <t>1000-020641</t>
  </si>
  <si>
    <t>55040321-C-101-63C997201-2.1.1-2563-63C9972010029-99-99</t>
  </si>
  <si>
    <t>Purchase invoice PO63000569-1</t>
  </si>
  <si>
    <t>1000-020649</t>
  </si>
  <si>
    <t>51020205-C-107-63C511503-5.1.1-2563-63C5115030062-99-99</t>
  </si>
  <si>
    <t>Purchase invoice DND182563</t>
  </si>
  <si>
    <t>1000-020684</t>
  </si>
  <si>
    <t>Purchase invoice NEWPO63000569-1</t>
  </si>
  <si>
    <t>1000-020685</t>
  </si>
  <si>
    <t>Purchase invoice PO63000569-2</t>
  </si>
  <si>
    <t>1000-020866</t>
  </si>
  <si>
    <t>PO64000013-1/6 นางสาว ภัณฑิกา สหายมิตร จ้างจัดทำรายงานประจำปี 2563 แผนการดำเนินงานและแผนการใช้เงิน ประจำปี 2565 และแผนปฏิบัติงานและแผนการใช้จ่ายงบประมาณประจำปีงบประมาณ 2564 ของ กสศ.
-รายงานผลการดำเนิน</t>
  </si>
  <si>
    <t>55040402-C-101-64C903160-2.1.1-2564-64C9031600001-99-99</t>
  </si>
  <si>
    <t>Purchase invoice PO64000013-1</t>
  </si>
  <si>
    <t>1000-020867</t>
  </si>
  <si>
    <t>Purchase invoice PO63000635-4</t>
  </si>
  <si>
    <t>1000-020868</t>
  </si>
  <si>
    <t>Purchase invoice PO63000587-4</t>
  </si>
  <si>
    <t>1000-021071</t>
  </si>
  <si>
    <t>Purchase invoice DND22102563</t>
  </si>
  <si>
    <t>1000-021072</t>
  </si>
  <si>
    <t>12060199-C-101-64C903160-2.1.1-2564-64C9031600004-99-99</t>
  </si>
  <si>
    <t>Purchase invoice AV63/1104</t>
  </si>
  <si>
    <t>1000-021078</t>
  </si>
  <si>
    <t>55040402-C-109-64C902030-1.1.1-2564-64C9020300001-99-99</t>
  </si>
  <si>
    <t>Purchase invoice 6300092</t>
  </si>
  <si>
    <t>1000-021079</t>
  </si>
  <si>
    <t>51020426-C-101-63C611503-5.1.1-2563-63C6115030037-99-99</t>
  </si>
  <si>
    <t>Purchase invoice IC09-20-0012</t>
  </si>
  <si>
    <t>1000-021080</t>
  </si>
  <si>
    <t>Purchase invoice INV2020000111</t>
  </si>
  <si>
    <t>1000-021082</t>
  </si>
  <si>
    <t>55040402-C-101-64C903160-2.1.1-2564-64C9031600003-99-99</t>
  </si>
  <si>
    <t>Purchase invoice 00635</t>
  </si>
  <si>
    <t>1000-021083</t>
  </si>
  <si>
    <t>PO63000823 บริษัท กู๊ด อินโฟ แอนด์ แมเนจเมนท์ จำกัด จ้างจัดทำสำเนาเอกสาร ประสานงาน และจัดส่งเอกสารเพื่อส่งเสริมการดำเนินงาน
โครงการครูรัก(ษ์)ถิ่น
-รายงานผลการจัดทำสำเนาเอกสารต้นฉบับ และผลการประสานติดต</t>
  </si>
  <si>
    <t>51020423-C-105-63C526503-5.1.1-2563-63C5265030017-99-99</t>
  </si>
  <si>
    <t>Purchase invoice IV2010-003</t>
  </si>
  <si>
    <t>1000-021084</t>
  </si>
  <si>
    <t>Purchase invoice PO63000516-5</t>
  </si>
  <si>
    <t>1000-021085</t>
  </si>
  <si>
    <t>PO63000680-3/3 บริษัท แอดวานซ์ ออดิท ทีม จำกัด 1. รายงานฉบับสมบูรณ์การตรวจสอบการโอนเงินอุดหนุนแบบมีเงื่อนไข ปีงบประมาณ 2561 และ 2562
2. ระบบสารสนเทศ โปรแกรมในการดำเนินการตรวจสอบบัญชี
3. ข้อเสนอแนะและร</t>
  </si>
  <si>
    <t>Purchase invoice PO63000680-3</t>
  </si>
  <si>
    <t>1000-021087</t>
  </si>
  <si>
    <t>PO64000024 นางสาว ใจญา แก้วพุฒตาล จ้างแปลเอกสารภาษาอังกฤษเพื่อใช้ในโครงการวิจัยสำรวจทักษะแรงงาน ครั้งที่ 2
-แปลเอกสารไทยเป็นอังกฤษ ฉบับที่ 2 
รหัสวิชา 75 ความถนัดทางวิชาชีพครู (PAT5) 
-แปลเอกสารไทยเป็</t>
  </si>
  <si>
    <t>51020402-C-107-64C702000-2.1.1-2564-64C7020000001-99-99</t>
  </si>
  <si>
    <t>Purchase invoice PO64000024</t>
  </si>
  <si>
    <t>1000-021088</t>
  </si>
  <si>
    <t>Purchase invoice PO64000023</t>
  </si>
  <si>
    <t>1000-021089</t>
  </si>
  <si>
    <t>51020426-C-106-63C121515-5.1.1-2563-63C1215150005-99-99</t>
  </si>
  <si>
    <t>Purchase invoice 2010-012</t>
  </si>
  <si>
    <t>1000-021090</t>
  </si>
  <si>
    <t>Purchase invoice BL2020100005</t>
  </si>
  <si>
    <t>1000-021091</t>
  </si>
  <si>
    <t>Purchase invoice BL2020100006</t>
  </si>
  <si>
    <t>1000-021092</t>
  </si>
  <si>
    <t>51020402-C-106-63C121515-5.1.1-2563-63C1215150004-99-99</t>
  </si>
  <si>
    <t>Purchase invoice BL2020100003</t>
  </si>
  <si>
    <t>1000-021093</t>
  </si>
  <si>
    <t>51020426-C-103-64C209000-2.1.1-2564-64C2090000001-99-99</t>
  </si>
  <si>
    <t>Purchase invoice PO64000019</t>
  </si>
  <si>
    <t>1000-021094</t>
  </si>
  <si>
    <t>51020426-C-101-63C616501-5.1.1-2563-63C6165010007-99-99</t>
  </si>
  <si>
    <t>Purchase invoice 2010-011</t>
  </si>
  <si>
    <t>1000-021108</t>
  </si>
  <si>
    <t>Purchase invoice PO63000954-2</t>
  </si>
  <si>
    <t>1000-021109</t>
  </si>
  <si>
    <t>51020426-C-101-63C611503-5.1.1-2563-63C6115030027-99-99</t>
  </si>
  <si>
    <t>Purchase invoice BL2020100001</t>
  </si>
  <si>
    <t>1000-021113</t>
  </si>
  <si>
    <t>PO64000009 บริษัท เอ็กซ์เซลซิเออร์ ซัพพลายส์ จำกัด จัดหาอุปกรณ์เครื่องเขียน 
-อุปกรณ์สำนักงานเพื่อรองรับการทำงานด้านเอกสารของเจ้าหน้าที่ 
-น้ำดื่ม(ขวด) สำหรับรับรองการจัดประชุมของสำนักงาน
(รายละเอียดต</t>
  </si>
  <si>
    <t>55040105-C-101-64C903160-2.1.1-2564-64C9031600001-99-99</t>
  </si>
  <si>
    <t>Purchase invoice PB6310-0247</t>
  </si>
  <si>
    <t>55040104-C-101-64C903160-2.1.1-2564-64C9031600001-99-99</t>
  </si>
  <si>
    <t>1000-021114</t>
  </si>
  <si>
    <t>64CIO00200</t>
  </si>
  <si>
    <t>PO62000303-14/36 บริษัท เอส.พี.อาคาร จำกัด ค่าเช่าพื้นที่สำนักงาน กสศ เดือนตุลาคม 2563</t>
  </si>
  <si>
    <t>55040311-C-101-64C903130-2.1.1-2564-64C9031300001-99-99</t>
  </si>
  <si>
    <t>Purchase invoice PO62000303-14</t>
  </si>
  <si>
    <t>1000-021118</t>
  </si>
  <si>
    <t>PO63000982 บริษัท โกลว ครีเอทีฟ จำกัด จ้างลงพื้นที่เพื่อสื่อสารเด็กเปราะบางหรือครู
-รายงานผลการดำเนินงานฯ
-วิเคราะห์ข้อมูลองค์กรด้านการศึกษาเพื่อให้กสศ.สามารถวางแผนสร้างการมีส่วนร่วมให้มีประสิทธิภาพมา</t>
  </si>
  <si>
    <t>Purchase invoice BL2020100004</t>
  </si>
  <si>
    <t>1000-021122</t>
  </si>
  <si>
    <t>Purchase invoice PO63000826-1</t>
  </si>
  <si>
    <t>1000-021125</t>
  </si>
  <si>
    <t>51020426-C-101-63C611503-5.1.1-2563-63C6115030019-99-99</t>
  </si>
  <si>
    <t>1000-021127</t>
  </si>
  <si>
    <t>PO63000655-3/3 บริษัท อัพเดท โซลูชั่น จำกัด โครงการการจัดหาสิทธิ์การใช้งาน Zapier เพื่อใช้ในกระบวนการ Process Automation (ลำดับ 4)
-เดือนที่ 3
วันที่ 22 กันยายน - 21 ตุลาคม 2563
(รายละเอียดตามเอกสารที</t>
  </si>
  <si>
    <t>Purchase invoice IV630025</t>
  </si>
  <si>
    <t>1000-021132</t>
  </si>
  <si>
    <t>PO63000706 บริษัท โอไอซี ครีเอชั่น จำกัด โครงการบริหารจัดการเตรียมของให้น้องต้อนรับน้องกลับเข้าโรงเรียน
-จัดหาชุดหนังสือนิทาน สำหรับเด็ก
-จัดหาถุงยังชีพ อย่างน้อย 600 ใบ
-จัดซื้อและจัดหาหนังสือโต๊ะโตะ</t>
  </si>
  <si>
    <t>51020402-C-101-63C611503-5.1.1-2563-63C6115030024-99-99</t>
  </si>
  <si>
    <t>Purchase invoice 2010-009</t>
  </si>
  <si>
    <t>1000-021134</t>
  </si>
  <si>
    <t>Purchase invoice P04/2563</t>
  </si>
  <si>
    <t>1000-021151</t>
  </si>
  <si>
    <t>51020426-C-101-63C611503-5.1.1-2563-63C6115030018-99-99</t>
  </si>
  <si>
    <t>1000-021152</t>
  </si>
  <si>
    <t>Purchase invoice 6306684</t>
  </si>
  <si>
    <t>1000-021155</t>
  </si>
  <si>
    <t>PO63000925 ห้างหุ้นส่วนจำกัด วสุ ก๊อปปี้ 1995 จัดจ้างทำเล่มหนังสือ เพื่อเผยแพร่ความรู้สำหรับโครงการครูรัก(ษ์)ถิ่น
-เล่มหนังสือความรู้เรื่องความฉลาดรู้ literacy, จิตวิญญาณความเป็นครู, สังคมใหม่, อุดมศึ</t>
  </si>
  <si>
    <t>51020423-C-105-63C526503-5.1.1-2563-63C5265030022-99-99</t>
  </si>
  <si>
    <t>Purchase invoice PO63000925</t>
  </si>
  <si>
    <t>1000-021156</t>
  </si>
  <si>
    <t>Purchase invoice PO64000030-1,2</t>
  </si>
  <si>
    <t>1000-021157</t>
  </si>
  <si>
    <t>PO63000651-3/4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3
วันที่ 26 กันยายน - 25 ตุลาคม 2563
(รายละเอียดตาม</t>
  </si>
  <si>
    <t>Purchase invoice IV630026</t>
  </si>
  <si>
    <t>1000-021158</t>
  </si>
  <si>
    <t>11020109-C-101-63C997201-2.1.1-2563-63C9972010032-99-99</t>
  </si>
  <si>
    <t>Purchase invoice WE630079</t>
  </si>
  <si>
    <t>1000-021159</t>
  </si>
  <si>
    <t>Purchase invoice PO63000521-5</t>
  </si>
  <si>
    <t>1000-021160</t>
  </si>
  <si>
    <t>51020426-C-101-63C611501-5.1.1-2563-63C6115010102-99-99</t>
  </si>
  <si>
    <t>Purchase invoice PO63000781</t>
  </si>
  <si>
    <t>1000-021161</t>
  </si>
  <si>
    <t>Purchase invoice 008</t>
  </si>
  <si>
    <t>1000-021162</t>
  </si>
  <si>
    <t>11020109-C-101-63C997201-2.1.1-2563-63C9972010080-99-99</t>
  </si>
  <si>
    <t>Purchase invoice SV2020-1324</t>
  </si>
  <si>
    <t>1000-021163</t>
  </si>
  <si>
    <t>11020109-C-101-63C997201-2.1.1-2563-63C9972010062-99-99</t>
  </si>
  <si>
    <t>Purchase invoice SV2020-1359</t>
  </si>
  <si>
    <t>1000-021164</t>
  </si>
  <si>
    <t>1000-021165</t>
  </si>
  <si>
    <t>55040402-C-101-64C902060-2.1.1-2564-64C9020600001-99-99</t>
  </si>
  <si>
    <t>Purchase invoice PO64000033</t>
  </si>
  <si>
    <t>1000-021166</t>
  </si>
  <si>
    <t>Purchase invoice PO63000884-2</t>
  </si>
  <si>
    <t>1000-021167</t>
  </si>
  <si>
    <t>12060199-C-101-63C997201-2.1.1-2563-63C9972010037-99-99</t>
  </si>
  <si>
    <t>Purchase invoice IV6305192</t>
  </si>
  <si>
    <t>1000-021168</t>
  </si>
  <si>
    <t>PO63000688 บริษัท โคคูโย อินเตอร์เนชั่นแนล (ประเทศไทย) จำกัด ซื้อเฟอร์นิเจอร์สำนักงานเพิ่มเติม
-พาทิชั่น จำนวน 1 ชิ้น
-ตู้เก็บของ แบบมีบานเลื่อน จำนวน 1 ชุด 
(2 ตู้)
-ฐานรองตู้ จำนวน 1 ชิ้น
-โต๊ะทำงาน</t>
  </si>
  <si>
    <t>Purchase invoice IV2010074</t>
  </si>
  <si>
    <t>1000-021169</t>
  </si>
  <si>
    <t>Purchase invoice IV6310002</t>
  </si>
  <si>
    <t>1000-021170</t>
  </si>
  <si>
    <t>Purchase invoice PO63000904-1</t>
  </si>
  <si>
    <t>1000-021171</t>
  </si>
  <si>
    <t>PO63000707 บริษัท ซุปเปอร์อูเบอร์ ฟิล์ม จำกัด โครงการลงพื้นที่สำรวจเพื่อสื่อสารนักเรียนที่ได้รับทุพโภชนาการหรือนักเรียนยากจนพิเศษ
-ลงพื้นที่สำรวจ อย่างน้อย 1 พื้นที่
-อุปกรณ์การถ่ายทำ อาทิ กล้อง เลนส์</t>
  </si>
  <si>
    <t>51020402-C-101-63C611503-5.1.1-2563-63C6115030017-99-99</t>
  </si>
  <si>
    <t>Purchase invoice INV20-27</t>
  </si>
  <si>
    <t>1000-021172</t>
  </si>
  <si>
    <t>PO63000983-1/2 บริษัท แอทไวส คอนซัลติ้ง จำกัด จ้างจัดทำโครงการ ออกแบบ และการจัดทำสื่อสิ่งพิมพ์ซึ่งเป็นผลจากการประชุมวิชาการนานาชาติ ชุดที่ 2
-ทำคู่มือการจัดประชุม (Work Flow) และถอดความรู้บริหารจัดการ</t>
  </si>
  <si>
    <t>51020427-C-106-63C126501-5.1.1-2563-63C1265010015-99-99</t>
  </si>
  <si>
    <t>Purchase invoice AW-101-INV.0001</t>
  </si>
  <si>
    <t>1000-021173</t>
  </si>
  <si>
    <t>51020205-C-107-63C611502-5.1.1-2563-63C6115020005-99-99</t>
  </si>
  <si>
    <t>Purchase invoice 20/85</t>
  </si>
  <si>
    <t>1000-021174</t>
  </si>
  <si>
    <t>Purchase invoice 015-10-63</t>
  </si>
  <si>
    <t>1000-021207</t>
  </si>
  <si>
    <t>51020426-C-107-63C436501-5.1.1-2563-63C4365010004-99-99</t>
  </si>
  <si>
    <t>Purchase invoice 28/2563</t>
  </si>
  <si>
    <t>1000-021208</t>
  </si>
  <si>
    <t>PO63000966-1/2 บริษัท เปนไท พับลิชชิ่ง จำกัด จ้างบริหารจัดการ Website หลัง การประชุมวิชาการนานาชาติฯ
-แผนการดำเนินงานปรับปรุง  และพัฒนา
เว็บไซต์ฯ www.afe2020.eef.or.th ภาษาไทยและภาษาอังกฤษ ระยะเวลา 3</t>
  </si>
  <si>
    <t>12110104-C-106-63C126501-5.1.1-2563-63C1265010014-99-99</t>
  </si>
  <si>
    <t>Purchase invoice 6310003</t>
  </si>
  <si>
    <t>1000-021216</t>
  </si>
  <si>
    <t>51020426-C-107-62C213514-5.1.1-2562-62C2135140005-99-99</t>
  </si>
  <si>
    <t>Purchase invoice PO62000417-3</t>
  </si>
  <si>
    <t>1000-021217</t>
  </si>
  <si>
    <t>PO63000916-1/2 นายอนรรฆ พิทักษ์ธานิน โครงการจัดทำเครื่องมือคัดกรองเพื่อให้ความช่วยเหลือเด็กในภาวะวิกฤต   งวดที่ 1
-จัดส่งแผนการดำเนินงานโครงการ
-กำหนดการจัดประชุมเพื่อกำหนดแนวทางคัดกรองเด็กในภาวะวิกฤต</t>
  </si>
  <si>
    <t>51020402-C-101-63C611503-5.1.1-2563-63C6115030058-99-99</t>
  </si>
  <si>
    <t>Purchase invoice PO63000916-1</t>
  </si>
  <si>
    <t>1000-021220</t>
  </si>
  <si>
    <t>PO63000994-1/3 บริษัท โอไอซี ครีเอชั่น จำกัด จ้างขยายผลเครือข่ายสถานศึกษาเพื่อความ เสมอภาคทางการศึกษาและพัฒนานวัตกรรมเครือข่ายความร่วมมือ
-รายงาน รายละเอียดแผนการดำเนินงาน
งวดที่ 1
(รายละเอียดตามเอกสา</t>
  </si>
  <si>
    <t>51020402-C-106-63C131506-5.1.1-2563-63C1315060001-99-99</t>
  </si>
  <si>
    <t>Purchase invoice 2010-006</t>
  </si>
  <si>
    <t>1000-021226</t>
  </si>
  <si>
    <t>PO63000854 บริษัท กู๊ด อินโฟ แอนด์ แมเนจเมนท์ จำกัด จ้างส่งเอกสารประชาสัมพันธ์โครงการครูรัก(ษ์)ถิ่น  รุ่นที่ 2
-รายงานผลการจัดส่งเอกสารไปยังหน่วยงาน โดยไปรษณีย์ไทย และผลการประสานติดตามเพื่อจัดส่งเอกสา</t>
  </si>
  <si>
    <t>51020422-C-105-63C526503-5.1.1-2563-63C5265030019-99-99</t>
  </si>
  <si>
    <t>Purchase invoice IV2010-004</t>
  </si>
  <si>
    <t>1000-021227</t>
  </si>
  <si>
    <t>Purchase invoice DN202010025</t>
  </si>
  <si>
    <t>1000-021228</t>
  </si>
  <si>
    <t>Purchase invoice 4121007684</t>
  </si>
  <si>
    <t>1000-021231</t>
  </si>
  <si>
    <t>51020426-C-106-63C116501-5.1.1-2563-63C1165010002-99-99</t>
  </si>
  <si>
    <t>1000-021232</t>
  </si>
  <si>
    <t>Purchase invoice 1018/2563</t>
  </si>
  <si>
    <t>1000-021233</t>
  </si>
  <si>
    <t>PO64000026 บริษัท บูมเมอแรง ออร์กาไนซ์ แอนด์ คอนซัลแตนท์ จำกัด เช่าอุปกรณ์สำหรับแปลภาษาเพื่อใช้ในการประชุม
-Receiver (สำหรับผู้เข้าร่วมประชุม)
-Transmitter
-Interpreter unit / Interpreter Booth
-Techn</t>
  </si>
  <si>
    <t>51020205-C-107-64C702000-2.1.1-2564-64C7020000003-99-99</t>
  </si>
  <si>
    <t>Purchase invoice 1264-304-2563</t>
  </si>
  <si>
    <t>1000-021234</t>
  </si>
  <si>
    <t>Purchase invoice PO63000569-3</t>
  </si>
  <si>
    <t>1000-021236</t>
  </si>
  <si>
    <t>51020402-C-107-63C611504-5.1.1-2563-63C6115040006-99-99</t>
  </si>
  <si>
    <t>Purchase invoice INV-2010(1)-BSCP</t>
  </si>
  <si>
    <t>1000-021237</t>
  </si>
  <si>
    <t>51020402-C-106-63C131506-5.1.1-2563-63C1315060002-99-99</t>
  </si>
  <si>
    <t>Purchase invoice 2020#04</t>
  </si>
  <si>
    <t>1000-021238</t>
  </si>
  <si>
    <t>51020427-C-107-63C611504-5.1.1-2563-63C6115040001-99-99</t>
  </si>
  <si>
    <t>Purchase invoice IV2010-005</t>
  </si>
  <si>
    <t>1000-021242</t>
  </si>
  <si>
    <t>51020426-C-104-63C426501-5.1.1-2563-63C4265010001-99-99</t>
  </si>
  <si>
    <t>Purchase invoice IV25631101</t>
  </si>
  <si>
    <t>1000-021243</t>
  </si>
  <si>
    <t>PO63001012-1/3 บริษัท กรุงเทพคลังเอกสาร จำกัด จ้างบริการจัดเก็บเอกสารและเฟอร์นิเจอร์
ของสำนักงานกองทุนเพื่อความเสมอภาค
ทางการศึกษา
-บริการจัดเก็บเอกสารและเฟอร์นิเจอร์
ของสำนักงาน เดือนตุลาคม 2563
งวดท</t>
  </si>
  <si>
    <t>55040313-C-101-63C996203-2.1.1-2563-63C9962030032-99-99</t>
  </si>
  <si>
    <t>Purchase invoice 0287326</t>
  </si>
  <si>
    <t>1000-021248</t>
  </si>
  <si>
    <t>1000-021255</t>
  </si>
  <si>
    <t>51020426-C-101-63C611503-5.1.1-2563-63C6115030052-99-99</t>
  </si>
  <si>
    <t>Purchase invoice IV2010-006</t>
  </si>
  <si>
    <t>1000-021342</t>
  </si>
  <si>
    <t>51020402-C-107-63C511503-5.1.1-2563-63C5115030064-99-99</t>
  </si>
  <si>
    <t>Purchase invoice 2010-004</t>
  </si>
  <si>
    <t>1000-021417</t>
  </si>
  <si>
    <t>Purchase invoice PO63000695-4</t>
  </si>
  <si>
    <t>1000-021418</t>
  </si>
  <si>
    <t>1000-021419</t>
  </si>
  <si>
    <t>Purchase invoice PO63000696-4</t>
  </si>
  <si>
    <t>1000-021420</t>
  </si>
  <si>
    <t>Purchase invoice PO63000697-4</t>
  </si>
  <si>
    <t>1000-021422</t>
  </si>
  <si>
    <t>Purchase invoice PO63000724-4</t>
  </si>
  <si>
    <t>1000-021423</t>
  </si>
  <si>
    <t>PO63000356-8/12 นางสาวปภาณี ยมนัตถ์ รายงานสรุปผลการดำเนินงาน งวดที่ ๘ 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การสนับสนุนงานของส</t>
  </si>
  <si>
    <t>Purchase invoice PO63000356-8</t>
  </si>
  <si>
    <t>1000-021424</t>
  </si>
  <si>
    <t>Purchase invoice M07/2563</t>
  </si>
  <si>
    <t>1000-021425</t>
  </si>
  <si>
    <t>Purchase invoice 08/2563</t>
  </si>
  <si>
    <t>1000-021426</t>
  </si>
  <si>
    <t>Purchase invoice PO63000610-5</t>
  </si>
  <si>
    <t>1000-021427</t>
  </si>
  <si>
    <t>Purchase invoice PO63000311-9</t>
  </si>
  <si>
    <t>1000-021428</t>
  </si>
  <si>
    <t>Purchase invoice PO63000514-6</t>
  </si>
  <si>
    <t>1000-021429</t>
  </si>
  <si>
    <t>Purchase invoice PO63000357-8</t>
  </si>
  <si>
    <t>1000-021430</t>
  </si>
  <si>
    <t>Purchase invoice PO64000014-2</t>
  </si>
  <si>
    <t>1000-021431</t>
  </si>
  <si>
    <t>Purchase invoice PO63000489-6</t>
  </si>
  <si>
    <t>1000-021432</t>
  </si>
  <si>
    <t>Purchase invoice PO63000862-3</t>
  </si>
  <si>
    <t>1000-021433</t>
  </si>
  <si>
    <t>Purchase invoice PO63000303-9</t>
  </si>
  <si>
    <t>1000-021439</t>
  </si>
  <si>
    <t>Purchase invoice NEWINV2020000111</t>
  </si>
  <si>
    <t>1000-021440</t>
  </si>
  <si>
    <t>Purchase invoice PO64000028-2</t>
  </si>
  <si>
    <t>1000-021451</t>
  </si>
  <si>
    <t>PO64000056-1/2 นาย ธรรมสถิตย์ ผลแก้ว จ้างเหมาบริการสื่อสารข่าวผ่านอีเมล์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
-รายงานสรุปผลการดำเ</t>
  </si>
  <si>
    <t>51020402-C-110-64C803000-2.1.1-2564-64C8030000007-99-99</t>
  </si>
  <si>
    <t>1000-021454</t>
  </si>
  <si>
    <t>Purchase invoice PO64000029-2</t>
  </si>
  <si>
    <t>1000-021458</t>
  </si>
  <si>
    <t>Purchase invoice PO64000027-2</t>
  </si>
  <si>
    <t>1000-021459</t>
  </si>
  <si>
    <t>Purchase invoice PO63000899-2</t>
  </si>
  <si>
    <t>1000-021462</t>
  </si>
  <si>
    <t>Purchase invoice 007/63</t>
  </si>
  <si>
    <t>1000-021463</t>
  </si>
  <si>
    <t>Purchase invoice 004/63</t>
  </si>
  <si>
    <t>1000-021472</t>
  </si>
  <si>
    <t>55040402-C-108-64C901030-2.1.1-2564-64C9010300001-99-99</t>
  </si>
  <si>
    <t>Purchase invoice 01/2563</t>
  </si>
  <si>
    <t>1000-021473</t>
  </si>
  <si>
    <t>Purchase invoice PO63000443-7</t>
  </si>
  <si>
    <t>1000-021480</t>
  </si>
  <si>
    <t>PO64000089-1/12 น.ส. ชูสะอาด กันธรส ส่งมอบงวดที่ 1 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-กรอบแนวคิดและแผนการดำเนินงานตลอ</t>
  </si>
  <si>
    <t>55040402-C-101-64C903140-1.1.1-2564-64C9031400002-99-99</t>
  </si>
  <si>
    <t>Purchase invoice PO64000089-1</t>
  </si>
  <si>
    <t>1000-021483</t>
  </si>
  <si>
    <t>Purchase invoice PO63000491-6</t>
  </si>
  <si>
    <t>1000-021486</t>
  </si>
  <si>
    <t>Purchase invoice PO63000806-3</t>
  </si>
  <si>
    <t>1000-021490</t>
  </si>
  <si>
    <t>PO63000882-2/3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2
(รายละเอียดตามเอกสารที่แนบ</t>
  </si>
  <si>
    <t>Purchase invoice PO63000882-2</t>
  </si>
  <si>
    <t>1000-021491</t>
  </si>
  <si>
    <t>Purchase invoice PO63000692-4</t>
  </si>
  <si>
    <t>1000-021492</t>
  </si>
  <si>
    <t>Purchase invoice PO64000006-1</t>
  </si>
  <si>
    <t>1000-021494</t>
  </si>
  <si>
    <t>Purchase invoice PO63000007-1</t>
  </si>
  <si>
    <t>1000-021495</t>
  </si>
  <si>
    <t>Purchase invoice PO64000012-2</t>
  </si>
  <si>
    <t>1000-021496</t>
  </si>
  <si>
    <t>Purchase invoice PO64000015-2</t>
  </si>
  <si>
    <t>1000-021498</t>
  </si>
  <si>
    <t>Purchase invoice PO63000490-6</t>
  </si>
  <si>
    <t>1000-021563</t>
  </si>
  <si>
    <t>Purchase invoice PO63000941-3</t>
  </si>
  <si>
    <t>1000-021564</t>
  </si>
  <si>
    <t>Purchase invoice PO63000928-2</t>
  </si>
  <si>
    <t>1000-021602</t>
  </si>
  <si>
    <t>Purchase invoice PO63000515-4</t>
  </si>
  <si>
    <t>1000-021607</t>
  </si>
  <si>
    <t>Purchase invoice 2011-001</t>
  </si>
  <si>
    <t>1000-021610</t>
  </si>
  <si>
    <t>51020205-C-107-63C431501-5.1.1-2563-63C4315010014-99-99</t>
  </si>
  <si>
    <t>Purchase invoice 19/2563</t>
  </si>
  <si>
    <t>1000-021611</t>
  </si>
  <si>
    <t>Purchase invoice 0401/2563</t>
  </si>
  <si>
    <t>1000-021612</t>
  </si>
  <si>
    <t>PO63001017 บริษัท อเดไลน์ กรุ๊ป จำกัด โครงการการบริหารอบรมเชิงปฏิบัติการเรื่องให้คำปรึกษาด้านการเงิน การบัญชีและการพัสดุโครงการพัฒนาทักษะอาชีพสำหรับผู้ที่ขาดแคลนทุนทรัพย์และด้อยโอกาสที่ใช้ชุมชนเป็นฐาน</t>
  </si>
  <si>
    <t>51020205-C-107-63C431501-5.1.1-2563-63C4315010015-99-99</t>
  </si>
  <si>
    <t>Purchase invoice AD282020</t>
  </si>
  <si>
    <t>1000-021613</t>
  </si>
  <si>
    <t>12060199-C-101-63C611503-5.1.1-2563-63C6115030053-99-99</t>
  </si>
  <si>
    <t>Purchase invoice INV202011003</t>
  </si>
  <si>
    <t>1000-021614</t>
  </si>
  <si>
    <t>Purchase invoice INV202011004</t>
  </si>
  <si>
    <t>1000-021615</t>
  </si>
  <si>
    <t>51020426-C-110-64C805000-2.1.1-2564-64C8050000001-99-99</t>
  </si>
  <si>
    <t>Purchase invoice BL2020110001</t>
  </si>
  <si>
    <t>1000-021616</t>
  </si>
  <si>
    <t>12060199-C-101-63C997201-2.1.1-2563-63C9972010078-99-99</t>
  </si>
  <si>
    <t>Purchase invoice 3111181184</t>
  </si>
  <si>
    <t>1000-021617</t>
  </si>
  <si>
    <t>PO63000733 บริษัท ป้ายนายกฤษสติ๊กเกอร์ จำกัด ค่าฉากหลัง พร้อมอุปกรณ์ติดตั้งและจัดเก็บ
-POP UP Standard 4 x 3 ช่อง
-ขนาดตอนตั้งใช้งานโดยประมาณ 
กว้าง 3.50 x สูง 2.30 เมตร
-วัสดุ โครงอะลูมิเนียม
(รายละเ</t>
  </si>
  <si>
    <t>Purchase invoice PO63000733</t>
  </si>
  <si>
    <t>1000-021628</t>
  </si>
  <si>
    <t>Purchase invoice AV63/1012</t>
  </si>
  <si>
    <t>1000-021629</t>
  </si>
  <si>
    <t>Purchase invoice IVHP2020-037</t>
  </si>
  <si>
    <t>1000-021632</t>
  </si>
  <si>
    <t>51020426-C-107-63C511503-5.1.1-2563-63C5115030061-99-99</t>
  </si>
  <si>
    <t>Purchase invoice 05/2020</t>
  </si>
  <si>
    <t>1000-021633</t>
  </si>
  <si>
    <t>51020426-C-107-64C601000-2.1.1-2564-64C6010000001-99-99</t>
  </si>
  <si>
    <t>Purchase invoice BI63/1103</t>
  </si>
  <si>
    <t>1000-021637</t>
  </si>
  <si>
    <t>Purchase invoice PO63000540-6</t>
  </si>
  <si>
    <t>1000-021638</t>
  </si>
  <si>
    <t>55040402-C-101-64C901010-2.1.1-2564-64C9010100002-99-99</t>
  </si>
  <si>
    <t>Purchase invoice PO64000070-1</t>
  </si>
  <si>
    <t>1000-021640</t>
  </si>
  <si>
    <t>Purchase invoice PO64000013-2</t>
  </si>
  <si>
    <t>1000-021641</t>
  </si>
  <si>
    <t>Purchase invoice PO64000031-2</t>
  </si>
  <si>
    <t>1000-021661</t>
  </si>
  <si>
    <t>Purchase invoice 631213</t>
  </si>
  <si>
    <t>1000-021671</t>
  </si>
  <si>
    <t>Purchase invoice 631211</t>
  </si>
  <si>
    <t>1000-021672</t>
  </si>
  <si>
    <t>Purchase invoice 631212</t>
  </si>
  <si>
    <t>1000-021674</t>
  </si>
  <si>
    <t>64CIO00308</t>
  </si>
  <si>
    <t>Purchase invoice PO62000303-15</t>
  </si>
  <si>
    <t>1000-021675</t>
  </si>
  <si>
    <t>51020426-C-107-63C611502-5.1.1-2563-63C6115020006-99-99</t>
  </si>
  <si>
    <t>Purchase invoice BL2020110003</t>
  </si>
  <si>
    <t>1000-021676</t>
  </si>
  <si>
    <t>51020426-C-110-64C803000-2.1.1-2564-64C8030000006-99-99</t>
  </si>
  <si>
    <t>Purchase invoice PO64000040</t>
  </si>
  <si>
    <t>1000-021677</t>
  </si>
  <si>
    <t>Purchase invoice BBIV004</t>
  </si>
  <si>
    <t>1000-021680</t>
  </si>
  <si>
    <t>PO64000071 บริษัท เอ็กซ์เซลซิเออร์ ซัพพลายส์ จำกัด อุปกรณ์สำนักงานเพื่อรองรับการทำงานด้านเอกสารของเจ้าหน้าที่
-แท่นตัดเทป
-สมุดบันทึกมุมมัน
-กระดาษถ่ายเอกสาร
-ไม้บรรทัด
-คลิปดำ
(รายละเอียดตามเอกสารที่</t>
  </si>
  <si>
    <t>Purchase invoice PB6311-0208</t>
  </si>
  <si>
    <t>1000-021681</t>
  </si>
  <si>
    <t>51020205-C-107-64C602700-2.1.1-2564-64C6027000004-99-99</t>
  </si>
  <si>
    <t>Purchase invoice INV019/2563</t>
  </si>
  <si>
    <t>1000-021684</t>
  </si>
  <si>
    <t>Purchase invoice Inv63/111</t>
  </si>
  <si>
    <t>1000-021687</t>
  </si>
  <si>
    <t>51020402-C-106-64C128000-6.1.1-2564-64C1280000001-99-99</t>
  </si>
  <si>
    <t>Purchase invoice PO64000018-1</t>
  </si>
  <si>
    <t>1000-021688</t>
  </si>
  <si>
    <t>51020426-C-105-64C302500-2.1.1-2564-64C3025000003-99-99</t>
  </si>
  <si>
    <t>Purchase invoice 042/2563</t>
  </si>
  <si>
    <t>1000-021691</t>
  </si>
  <si>
    <t>12060199-C-101-63C997201-2.1.1-2563-63C9972010010-99-99</t>
  </si>
  <si>
    <t>1000-021692</t>
  </si>
  <si>
    <t>1000-021693</t>
  </si>
  <si>
    <t>1000-021694</t>
  </si>
  <si>
    <t>Purchase invoice PO63000950-2</t>
  </si>
  <si>
    <t>1000-021695</t>
  </si>
  <si>
    <t>51020427-C-107-63C611504-5.1.1-2563-63C6115040008-99-99</t>
  </si>
  <si>
    <t>Purchase invoice INV-2010(2)-BSC</t>
  </si>
  <si>
    <t>1000-021696</t>
  </si>
  <si>
    <t>Purchase invoice PO63000954-3</t>
  </si>
  <si>
    <t>1000-021697</t>
  </si>
  <si>
    <t>51020426-C-105-63C321503-5.1.1-2563-63C3215030022-99-99</t>
  </si>
  <si>
    <t>Purchase invoice 037/2563</t>
  </si>
  <si>
    <t>1000-021698</t>
  </si>
  <si>
    <t>1000-021699</t>
  </si>
  <si>
    <t>51020426-C-103-64C206000-2.1.1-2564-64C2060000001-99-99</t>
  </si>
  <si>
    <t>Purchase invoice INV2020110001</t>
  </si>
  <si>
    <t>1000-021700</t>
  </si>
  <si>
    <t>Purchase invoice IN-202010002</t>
  </si>
  <si>
    <t>1000-021701</t>
  </si>
  <si>
    <t>Purchase invoice IV630013</t>
  </si>
  <si>
    <t>1000-021713</t>
  </si>
  <si>
    <t>Purchase invoice NEWINV2020110001</t>
  </si>
  <si>
    <t>1000-021714</t>
  </si>
  <si>
    <t>51020427-C-107-63C611504-5.1.1-2563-63C6115040009-99-99</t>
  </si>
  <si>
    <t>Purchase invoice INV-2010(3)-BSC</t>
  </si>
  <si>
    <t>1000-021715</t>
  </si>
  <si>
    <t>PO63000740 บริษัท ไนซ์จ๊อบทีม จำกัด โครงการสนับสนุนการดำเนินงานการจัดทำสัญญาจ้าง
-ติดตาม ตรวจสอบ เอกสารประกอบการจัดทำสัญญาจ้าง จากผู้รับจ้าง และผู้รับผิดชอบโครงการ
-แสกนเอกสารพร้อมจัดเก็บตามระบบ
(รายล</t>
  </si>
  <si>
    <t>Purchase invoice BL2020110004</t>
  </si>
  <si>
    <t>1000-021716</t>
  </si>
  <si>
    <t>PO64000050 นางสาว สิรินยา วัฒนสุขชัย โครงการแปลเอกสารองค์ความรู้เรื่องมาตรฐานคุณภาพสถานศึกษาขั้นพื้นฐานของประเทศไทย และผลกระทบที่เป็นไปได้ของการระบาดของ
โควิด -19 
-เอกสารแปลอังกฤษเป็นไทย จำนวน 2 เรื่</t>
  </si>
  <si>
    <t>51020402-C-105-64C302500-2.1.1-2564-64C3025000004-99-99</t>
  </si>
  <si>
    <t>Purchase invoice PO64000050</t>
  </si>
  <si>
    <t>1000-021717</t>
  </si>
  <si>
    <t>51020426-C-110-64C803000-2.1.1-2564-64C8030000008-99-99</t>
  </si>
  <si>
    <t>Purchase invoice BL63-069</t>
  </si>
  <si>
    <t>1000-021718</t>
  </si>
  <si>
    <t>Purchase invoice 016-11-63</t>
  </si>
  <si>
    <t>1000-021720</t>
  </si>
  <si>
    <t>Purchase invoice PO63000714-4</t>
  </si>
  <si>
    <t>1000-021721</t>
  </si>
  <si>
    <t>PO63000430-2/2 นาย อภินันท์ ธรรมเสนา ส่งมอบเป็นรูปเล่ม 1 เล่ม และไฟล์อิเล็กทรอนิกส์ 1 ชุด ประกอบด้วย
     - หนังสือส่งมอบงานพร้อมใบแจ้งหนี้/ใบเสร็จรับเงิน
     - รายงานผลการศึกษาและวิเคราะห์ผลการดำเนิ</t>
  </si>
  <si>
    <t>Purchase invoice PO63000430-2</t>
  </si>
  <si>
    <t>1000-021722</t>
  </si>
  <si>
    <t>12110104-C-107-63C611504-5.1.1-2563-63C6115040013-99-99</t>
  </si>
  <si>
    <t>1000-021723</t>
  </si>
  <si>
    <t>Purchase invoice BL2020110002</t>
  </si>
  <si>
    <t>1000-021724</t>
  </si>
  <si>
    <t>PO63000863 บริษัท กู๊ด อินโฟ แอนด์ แมเนจเมนท์ จำกัด จัดจ้างเจ้าหน้าที่ตรวจสอบติดตามเอกสารการเงิน โครงการจัดสรรเงินอุดหนุนนักเรียนยากจนพิเศษแบบมีเงื่อนไข
-รายงานสรุปผลการดำเนินงาน
(รายละเอียดตามเอกสารท</t>
  </si>
  <si>
    <t>Purchase invoice IV2011-001</t>
  </si>
  <si>
    <t>1000-021725</t>
  </si>
  <si>
    <t>Purchase invoice PO63000949-2</t>
  </si>
  <si>
    <t>1000-021726</t>
  </si>
  <si>
    <t>51020426-C-106-63C131501-5.1.1-2563-63C1315010032-99-99</t>
  </si>
  <si>
    <t>Purchase invoice PO63001009</t>
  </si>
  <si>
    <t>1000-021727</t>
  </si>
  <si>
    <t>Purchase invoice PO634000049</t>
  </si>
  <si>
    <t>1000-021728</t>
  </si>
  <si>
    <t>Purchase invoice #03</t>
  </si>
  <si>
    <t>1000-021729</t>
  </si>
  <si>
    <t>1000-021738</t>
  </si>
  <si>
    <t>PO63000910 บริษัท กู๊ด อินโฟ แอนด์ แมเนจเมนท์ จำกัด จ้างประสานและบริหารจัดการช่วยเหลือเด็กและกลุ่มเป้าหมายเพื่อลดความเหลื่อมล้ำทางการศึกษา
-ผลการดำเนินงาน
-ติดตามและประเมินผล
(รายละเอียดตามเอกสารที่แน</t>
  </si>
  <si>
    <t>51020402-C-110-63C611505-5.1.1-2563-63C6115050003-99-99</t>
  </si>
  <si>
    <t>Purchase invoice IV2011-004</t>
  </si>
  <si>
    <t>1000-021754</t>
  </si>
  <si>
    <t>Purchase invoice IV-20201100005</t>
  </si>
  <si>
    <t>1000-021776</t>
  </si>
  <si>
    <t>55040322-C-101-63C997201-2.1.1-2563-63C9972010046-99-99</t>
  </si>
  <si>
    <t>Purchase invoice 1220104298</t>
  </si>
  <si>
    <t>1000-021786</t>
  </si>
  <si>
    <t>64CIO00347</t>
  </si>
  <si>
    <t>PO62000399-2 มหาวิทยาลัยเทคโนโลยีพระจอมเกล้าธนบุรี ออกแบบและจัดทำระบบฐานข้อมูลครูเพื่อการใช้งานของระบบ กสศ. และหน่วยงานเครือข่าย</t>
  </si>
  <si>
    <t>12110104-C-106-62C323513-5.1.1-2562-62C3235130002-99-99</t>
  </si>
  <si>
    <t>Purchase invoice PO62000399-2</t>
  </si>
  <si>
    <t>1000-021824</t>
  </si>
  <si>
    <t>Purchase invoice PO63000723-4</t>
  </si>
  <si>
    <t>1000-021913</t>
  </si>
  <si>
    <t>Purchase invoice PO63000587-5</t>
  </si>
  <si>
    <t>1000-021922</t>
  </si>
  <si>
    <t>Purchase invoice PO63000635-5</t>
  </si>
  <si>
    <t>1000-022157</t>
  </si>
  <si>
    <t>11020109-C-101-63C611503-5.1.1-2563-63C6115030054-99-99</t>
  </si>
  <si>
    <t>Purchase invoice INV202011002</t>
  </si>
  <si>
    <t>1000-022158</t>
  </si>
  <si>
    <t>Purchase invoice 31/2563</t>
  </si>
  <si>
    <t>1000-022159</t>
  </si>
  <si>
    <t>55040402-C-101-63C997201-2.1.1-2563-63C9972010068-99-99</t>
  </si>
  <si>
    <t>Purchase invoice AV63-1011</t>
  </si>
  <si>
    <t>1000-022160</t>
  </si>
  <si>
    <t>51020426-C-106-63C126501-5.1.1-2563-63C1265010017-99-99</t>
  </si>
  <si>
    <t>Purchase invoice IP024/2020</t>
  </si>
  <si>
    <t>1000-022161</t>
  </si>
  <si>
    <t>51020426-C-101-63C611503-5.1.1-2563-63C6115030040-99-99</t>
  </si>
  <si>
    <t>Purchase invoice SV6311000057</t>
  </si>
  <si>
    <t>1000-022162</t>
  </si>
  <si>
    <t>PO64000016 บริษัท โฮมรัน พัลส์ จำกัด จ้างจัด Workshop เพื่อจัดทำกลยุทธ์การระดมทุนหรือสร้างการมีส่วนร่วม ภายใต้โครงการประเมินผลการสื่อสารรณรงค์ขับเคลื่อนสังคม
-รายงานการจัด Workshop จำนวน 1 ครั้ง และกล</t>
  </si>
  <si>
    <t>51020205-C-110-64C807000-6.1.1-2564-64C8070000002-99-99</t>
  </si>
  <si>
    <t>Purchase invoice IVHP2020-039</t>
  </si>
  <si>
    <t>1000-022163</t>
  </si>
  <si>
    <t>55040328-C-101-64C903160-2.1.1-2564-64C9031600007-99-99</t>
  </si>
  <si>
    <t>Purchase invoice IV63/1101</t>
  </si>
  <si>
    <t>1000-022193</t>
  </si>
  <si>
    <t>51020402-C-101-63C611501-5.1.1-2563-63C6115010103-99-99</t>
  </si>
  <si>
    <t>Purchase invoice 2011-004</t>
  </si>
  <si>
    <t>1000-022194</t>
  </si>
  <si>
    <t>Purchase invoice BL2020110006</t>
  </si>
  <si>
    <t>1000-022195</t>
  </si>
  <si>
    <t>51020426-C-110-64C803000-2.1.1-2564-64C8030000002-99-99</t>
  </si>
  <si>
    <t>Purchase invoice PO64000080-1</t>
  </si>
  <si>
    <t>1000-022196</t>
  </si>
  <si>
    <t>Purchase invoice PO63000903-2</t>
  </si>
  <si>
    <t>1000-022197</t>
  </si>
  <si>
    <t>11020109-C-101-63C997201-2.1.1-2563-63C9972010034-99-99</t>
  </si>
  <si>
    <t>Purchase invoice 1220084217</t>
  </si>
  <si>
    <t>1000-022198</t>
  </si>
  <si>
    <t>PO63000804-2/2 น.ส. ปวีณา จันทร์สุข จ้างจัดประชุมเชิงปฏิบัติการเพื่อพัฒนาทักษะครูสำหรับห้องเรียนในศตวรรษที่ 21และติดตามห้องเรียนหลังการอบรม
-งวดที่ 2
-รายงานสรุปผลการดำเนินงาน
(รายละเอียดตามเอกสารที่แ</t>
  </si>
  <si>
    <t>Purchase invoice PO63000804-2</t>
  </si>
  <si>
    <t>1000-022199</t>
  </si>
  <si>
    <t>PO64000083 บริษัท พีพี เซอร์วิซ แอนด์ คอนซัลท์ จำกัด จ้างตรวจรายงานการเบิกจ่ายเงินงวดของโครงการสนับสนุนทุนของกองทุนเพื่อความเสมอภาคทางการศึกษา (กสศ.)
-รายงานสรุปผลการตรวจรายงาน
(รายละเอียดตามเอกสารที่</t>
  </si>
  <si>
    <t>55040402-C-101-63C718503-5.1.1-2563-63C7185030001-99-99</t>
  </si>
  <si>
    <t>Purchase invoice PO64000083</t>
  </si>
  <si>
    <t>1000-022201</t>
  </si>
  <si>
    <t>Purchase invoice 0288508</t>
  </si>
  <si>
    <t>1000-022203</t>
  </si>
  <si>
    <t>51020422-C-103-64C206000-2.1.1-2564-64C2060000002--</t>
  </si>
  <si>
    <t>Purchase invoice 071263_1</t>
  </si>
  <si>
    <t>1000-022204</t>
  </si>
  <si>
    <t>Purchase invoice PO63000826-2</t>
  </si>
  <si>
    <t>1000-022220</t>
  </si>
  <si>
    <t>Purchase invoice BL2020110005</t>
  </si>
  <si>
    <t>1000-022221</t>
  </si>
  <si>
    <t>Purchase invoice P05/2563</t>
  </si>
  <si>
    <t>1000-022224</t>
  </si>
  <si>
    <t>Purchase invoice 06/2020</t>
  </si>
  <si>
    <t>1000-022225</t>
  </si>
  <si>
    <t>Purchase invoice IV0335255</t>
  </si>
  <si>
    <t>1000-022226</t>
  </si>
  <si>
    <t>51020426-C-103-64C206000-2.1.1-2564-64C2060000002-99-99</t>
  </si>
  <si>
    <t>Purchase invoice 2563120002</t>
  </si>
  <si>
    <t>1000-022229</t>
  </si>
  <si>
    <t>Purchase invoice 6311/001</t>
  </si>
  <si>
    <t>1000-022234</t>
  </si>
  <si>
    <t>Purchase invoice PO63000516-6</t>
  </si>
  <si>
    <t>1000-022243</t>
  </si>
  <si>
    <t>51020426-C-106-63C126501-5.1.1-2563-63C1265010030-99-99</t>
  </si>
  <si>
    <t>Purchase invoice 2562110014</t>
  </si>
  <si>
    <t>1000-022275</t>
  </si>
  <si>
    <t>12060199-C-107-63C511503-5.1.1-2563-63C5115030001-99-99</t>
  </si>
  <si>
    <t>Purchase invoice INV2020100003</t>
  </si>
  <si>
    <t>1000-022276</t>
  </si>
  <si>
    <t>PO64000067 บริษัท วีดู ไอที เซอร์วิส จำกัด จัดซื้อเครื่อง จอมอนิเตอร์ 
ประจำปีงบประมาณ 2564 ชุดที่ 1
-จอมอนิเตอร์
-Dell Monitor E2720HS, 27.0''
-Interface VGA, HDMI 1.4
-ComfortView (ช่วยถนอมสายตา)
(ร</t>
  </si>
  <si>
    <t>12060199-C-111-64C903120-4.1.1-2564-64C9031200005-99-99</t>
  </si>
  <si>
    <t>Purchase invoice WE630100</t>
  </si>
  <si>
    <t>1000-022363</t>
  </si>
  <si>
    <t>55040402-C-101-64C903160-2.1.1-2564-64C9031600002-99-99</t>
  </si>
  <si>
    <t>Purchase invoice PO64000017</t>
  </si>
  <si>
    <t>1000-022364</t>
  </si>
  <si>
    <t>11020109-C-101-63C997201-2.1.1-2563-63C9972010072-99-99</t>
  </si>
  <si>
    <t>Purchase invoice WE630090</t>
  </si>
  <si>
    <t>55040322-C-101-63C997201-2.1.1-2563-63C9972010072-99-99</t>
  </si>
  <si>
    <t>55040110-C-101-63C997201-2.1.1-2563-63C9972010072-99-99</t>
  </si>
  <si>
    <t>12060199-C-101-63C997201-2.1.1-2563-63C9972010072-99-99</t>
  </si>
  <si>
    <t>1000-022367</t>
  </si>
  <si>
    <t>51020426-C-110-64C803000-2.1.1-2564-64C8030000003-99-99</t>
  </si>
  <si>
    <t>Purchase invoice PO64000039-1</t>
  </si>
  <si>
    <t>1000-022368</t>
  </si>
  <si>
    <t>Purchase invoice PO64000039-2</t>
  </si>
  <si>
    <t>1000-022372</t>
  </si>
  <si>
    <t>55040322-C-111-64C903120-4.1.1-2564-64C9031200001-99-99</t>
  </si>
  <si>
    <t>Purchase invoice SV2020-1648</t>
  </si>
  <si>
    <t>11020109-C-111-64C903120-4.1.1-2564-64C9031200001-99-99</t>
  </si>
  <si>
    <t>1000-022375</t>
  </si>
  <si>
    <t>Purchase invoice SV2020-1419</t>
  </si>
  <si>
    <t>1000-022376</t>
  </si>
  <si>
    <t>Purchase invoice SV2020-1564</t>
  </si>
  <si>
    <t>1000-022408</t>
  </si>
  <si>
    <t>PO63000668 บริษัท โอเพ่นดรีม จำกัด จัดหาบริการ Server รองรับการใช้งานระบบบริจาคของเว็บไซต์ กสศ. ชุดที่ 1
-Server จะอยู่บนบริการในรูปแบบ Cloud computing เพื่อรองรับระบบบริจาค
(รายละเอียดตามเอกสารที่แนบ</t>
  </si>
  <si>
    <t>55040322-C-101-63C997201-2.1.1-2563-63C9972010042-99-99</t>
  </si>
  <si>
    <t>Purchase invoice ITH202011-064</t>
  </si>
  <si>
    <t>1000-022423</t>
  </si>
  <si>
    <t>12060199-C-101-63C997201-2.1.1-2563-63C9972010063-99-99</t>
  </si>
  <si>
    <t>Purchase invoice 20-09-010</t>
  </si>
  <si>
    <t>1000-022424</t>
  </si>
  <si>
    <t>PO64000057 นางสาว นงลักษณ์ อัจนปัญญา จ้างแปลภายใต้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
-รายงานผลการแปลและเรียบเรียง
อย่างน้อย 15 ชิ้นงาน
(</t>
  </si>
  <si>
    <t>51020402-C-110-64C803000-2.1.1-2564-64C8030000009-99-99</t>
  </si>
  <si>
    <t>Purchase invoice PO64000057</t>
  </si>
  <si>
    <t>1000-022427</t>
  </si>
  <si>
    <t>PO63000808-2/3 บริษัท มหาชุมชน จำกัด 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
-งวดที่ 2
(รายละเอียดตามเอ</t>
  </si>
  <si>
    <t>1000-022429</t>
  </si>
  <si>
    <t>PO63000525-3/3 บริษัท เอ็น.ซี.ซี.อินเตอร์เนชั่นแนล อีเว้นท์ จำกัด จัดจ้างออแกไนเซอร์งานประชุมวิชาการนานาชาติฯ งวดที่ 3
-คู่มือการใช้งานระบบเว็บไซต์
-ฐานข้อมูลผู้ชมเว็บไซต์ตั้งแต่วันที่ 12 ก.ค. ถึง 16</t>
  </si>
  <si>
    <t>Purchase invoice INV202010002</t>
  </si>
  <si>
    <t>1000-022430</t>
  </si>
  <si>
    <t>Purchase invoice 1022/2563</t>
  </si>
  <si>
    <t>1000-022460</t>
  </si>
  <si>
    <t>PO64000064 บริษัท อินโนวิซ โซลูชั่นส์ จำกัด จ้างจัดทำการแก้ไขฟอร์มใบขอซื้อขอจ้างในระบบบัญชี Microsoft AX (ERP)
-เพิ่มข้อความ วงเงินที่จะซื้อหรือจ้างพร้อมกับจำนวนเงิน ในหน้า PR01
-เพิ่มข้อความ ราคากลาง</t>
  </si>
  <si>
    <t>12060199-C-101-64C903160-2.1.1-2564-64C9031600001-99-99</t>
  </si>
  <si>
    <t>Purchase invoice I20-0524</t>
  </si>
  <si>
    <t>1000-022520</t>
  </si>
  <si>
    <t>55040402-C-101-64C903150-2.1.1-2564-64C9031500003-99-99</t>
  </si>
  <si>
    <t>Purchase invoice PO64000077-1</t>
  </si>
  <si>
    <t>1000-022521</t>
  </si>
  <si>
    <t>Purchase invoice PO64000029-3</t>
  </si>
  <si>
    <t>1000-022522</t>
  </si>
  <si>
    <t>Purchase invoice PO64000028-3</t>
  </si>
  <si>
    <t>1000-022523</t>
  </si>
  <si>
    <t>55040402-C-111-64C903120-4.1.1-2564-64C9031200002-99-99</t>
  </si>
  <si>
    <t>Purchase invoice PO64000068-1</t>
  </si>
  <si>
    <t>1000-022524</t>
  </si>
  <si>
    <t>55040402-C-101-64C903150-2.1.1-2564-64C9031500002-99-99</t>
  </si>
  <si>
    <t>Purchase invoice PO64000066</t>
  </si>
  <si>
    <t>1000-022525</t>
  </si>
  <si>
    <t>51020402-C-105-64C301500-2.1.1-2564-64C3015000003-99-99</t>
  </si>
  <si>
    <t>Purchase invoice PO64000116-1</t>
  </si>
  <si>
    <t>1000-022526</t>
  </si>
  <si>
    <t>Purchase invoice PO64000006-2</t>
  </si>
  <si>
    <t>1000-022527</t>
  </si>
  <si>
    <t>Purchase invoice PO63000928-3</t>
  </si>
  <si>
    <t>1000-022528</t>
  </si>
  <si>
    <t>Purchase invoice PO63000693-5</t>
  </si>
  <si>
    <t>1000-022529</t>
  </si>
  <si>
    <t>Purchase invoice PO64000027-3</t>
  </si>
  <si>
    <t>1000-022530</t>
  </si>
  <si>
    <t>Purchase invoice PO63000311-10</t>
  </si>
  <si>
    <t>1000-022531</t>
  </si>
  <si>
    <t>Purchase invoice PO63000696-5</t>
  </si>
  <si>
    <t>1000-022532</t>
  </si>
  <si>
    <t>Purchase invoice PO64000007-2</t>
  </si>
  <si>
    <t>1000-022533</t>
  </si>
  <si>
    <t>Purchase invoice PO63000695-5</t>
  </si>
  <si>
    <t>1000-022534</t>
  </si>
  <si>
    <t>Purchase invoice PO63000724-5</t>
  </si>
  <si>
    <t>1000-022535</t>
  </si>
  <si>
    <t>Purchase invoice PO63000357-9</t>
  </si>
  <si>
    <t>1000-022536</t>
  </si>
  <si>
    <t>PO63000356-9/12 นางสาวปภาณี ยมนัตถ์ รายงานสรุปผลการดำเนินงาน งวดที่ ๙
 ประกอบด้วยการรายงานตามขอบเขตงาน ประกอบด้วย
- สรุปความก้าวหน้าการดำเนินงานโครงการปละการเบิกจ่าย ภายใต้สำนักฯ
- การสนับสนุนงานของสำ</t>
  </si>
  <si>
    <t>Purchase invoice PO63000356-9</t>
  </si>
  <si>
    <t>1000-022537</t>
  </si>
  <si>
    <t>Purchase invoice PO63000697-5</t>
  </si>
  <si>
    <t>1000-022538</t>
  </si>
  <si>
    <t>Purchase invoice PO63000491-7</t>
  </si>
  <si>
    <t>1000-022539</t>
  </si>
  <si>
    <t>Purchase invoice PO63000744-5</t>
  </si>
  <si>
    <t>1000-022540</t>
  </si>
  <si>
    <t>Purchase invoice PO63000429-8</t>
  </si>
  <si>
    <t>1000-022541</t>
  </si>
  <si>
    <t>Purchase invoice PO63000692-5</t>
  </si>
  <si>
    <t>1000-022542</t>
  </si>
  <si>
    <t>Purchase invoice PO63000806-4</t>
  </si>
  <si>
    <t>1000-022543</t>
  </si>
  <si>
    <t>PO63000882-3/3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3
(รายละเอียดตามเอกสารที่แนบ</t>
  </si>
  <si>
    <t>Purchase invoice PO63000882-3</t>
  </si>
  <si>
    <t>1000-022702</t>
  </si>
  <si>
    <t>Purchase invoice PO63000610-6</t>
  </si>
  <si>
    <t>1000-022703</t>
  </si>
  <si>
    <t>PO64000089-2/12 น.ส. ชูสะอาด กันธรส ส่งมอบงวดที่ 2 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ธันวาคม</t>
  </si>
  <si>
    <t>55040302-C-101-64C903140-1.1.1-2564-64C9031400002-99-99</t>
  </si>
  <si>
    <t>Purchase invoice PO64000089-2</t>
  </si>
  <si>
    <t>1000-022740</t>
  </si>
  <si>
    <t>55040331-C-106-63C122518-5.1.1-2563-63C1225180001-99-99</t>
  </si>
  <si>
    <t>Purchase invoice 90079/2020</t>
  </si>
  <si>
    <t>1000-022747</t>
  </si>
  <si>
    <t>PO64000062-1/12  บริษัท ฮิวแมนิก้า จำกัด(มหาชน) จ้างบริการระบบ Payroll Outsourcing &amp; Employee Self-Service
-รายงานบริการระบบ 
-รายเดือน จำนวน12 เดือน
-เบิกจ่ายตามจริงตามใบแจ้งหนี้รายเดือน
(รายละเอียดต</t>
  </si>
  <si>
    <t>55040322-C-109-64C902030-1.1.1-2564-64C9020300002-99-99</t>
  </si>
  <si>
    <t>Purchase invoice 20109020-21</t>
  </si>
  <si>
    <t>1000-022752</t>
  </si>
  <si>
    <t>Purchase invoice PO64000013-3</t>
  </si>
  <si>
    <t>1000-022753</t>
  </si>
  <si>
    <t>51020402-C-110-64C808000-2.1.1-2564-64C8080000004-99-99</t>
  </si>
  <si>
    <t>Purchase invoice PO64000118-1</t>
  </si>
  <si>
    <t>1000-022756</t>
  </si>
  <si>
    <t>Purchase invoice PO64000031-3</t>
  </si>
  <si>
    <t>1000-022759</t>
  </si>
  <si>
    <t>Purchase invoice PO64000056-2</t>
  </si>
  <si>
    <t>1000-022768</t>
  </si>
  <si>
    <t>Purchase invoice PO64000012-3</t>
  </si>
  <si>
    <t>1000-022771</t>
  </si>
  <si>
    <t>Purchase invoice PO63000514-7</t>
  </si>
  <si>
    <t>1000-022774</t>
  </si>
  <si>
    <t>Purchase invoice PO63000443-8</t>
  </si>
  <si>
    <t>1000-022775</t>
  </si>
  <si>
    <t>Purchase invoice PO63000303-10</t>
  </si>
  <si>
    <t>1000-022788</t>
  </si>
  <si>
    <t>Purchase invoice PO63000723-5</t>
  </si>
  <si>
    <t>1000-022793</t>
  </si>
  <si>
    <t>Purchase invoice 02/2563</t>
  </si>
  <si>
    <t>1000-022795</t>
  </si>
  <si>
    <t>Purchase invoice M08/2563</t>
  </si>
  <si>
    <t>1000-022801</t>
  </si>
  <si>
    <t>1000-022804</t>
  </si>
  <si>
    <t>Purchase invoice PO64000014-3</t>
  </si>
  <si>
    <t>1000-022810</t>
  </si>
  <si>
    <t>Purchase invoice PO64000015-3</t>
  </si>
  <si>
    <t>1000-022816</t>
  </si>
  <si>
    <t>51020426-C-101-63C611503-5.1.1-2563-63C6115030015-99-99</t>
  </si>
  <si>
    <t>Purchase invoice SV6311000056</t>
  </si>
  <si>
    <t>1000-022844</t>
  </si>
  <si>
    <t>55040322-C-101-63C997201-2.1.1-2563-63C9972010068-99-99</t>
  </si>
  <si>
    <t>Purchase invoice AV63/1111</t>
  </si>
  <si>
    <t>1000-022853</t>
  </si>
  <si>
    <t>PO63000968 บริษัท เอวีวัน เน็ตเวิร์ค แอนด์ เซอร์วิส จำกัด ซื้อกล้อง Meeting และติดตั้งชุดไมค์ Conference
-Video Conference PTZ Camera 
-USB 3.0 EXTENDER CABLE
-USB Splitter
-Equipment Install
-Install</t>
  </si>
  <si>
    <t>12060199-C-101-63C997201-2.1.1-2563-63C9972010077-99-99</t>
  </si>
  <si>
    <t>Purchase invoice AV63/1113</t>
  </si>
  <si>
    <t>1000-022854</t>
  </si>
  <si>
    <t>55040322-C-101-63C997201-2.1.1-2563-63C9972010005-99-99</t>
  </si>
  <si>
    <t>Purchase invoice AV63/1112</t>
  </si>
  <si>
    <t>1000-022857</t>
  </si>
  <si>
    <t>51020402-C-110-63C611506-5.1.1-2563-63C6115060001-99-99</t>
  </si>
  <si>
    <t>Purchase invoice 1TI-310003</t>
  </si>
  <si>
    <t>1000-022860</t>
  </si>
  <si>
    <t>นาง วิภาวี บุรุษหงส์ PO64000117 จ้างเหมาบริหารงานระดมทุนและระดมความร่วมมือ
-รายงานผลการดำเนินงาน 
-แผนการระดมความร่วมมือหรือแคมเปญ อย่างน้อย 1 ชิ้นงาน
-ประสานงานกับเครือข่ายภาคีภาคธุรกิจและภาคประชาสั</t>
  </si>
  <si>
    <t>51020402-C-110-64C808000-2.1.1-2564-64C8080000008-99-99</t>
  </si>
  <si>
    <t>Purchase invoice PO64000117</t>
  </si>
  <si>
    <t>1000-022974</t>
  </si>
  <si>
    <t>Purchase invoice 1220114250</t>
  </si>
  <si>
    <t>1000-022975</t>
  </si>
  <si>
    <t>11020109-C-101-63C997201-2.1.1-2563-63C9972010075-99-99</t>
  </si>
  <si>
    <t>55040322-C-101-63C997201-2.1.1-2563-63C9972010075-99-99</t>
  </si>
  <si>
    <t>1000-022976</t>
  </si>
  <si>
    <t>Purchase invoice BL2020120005</t>
  </si>
  <si>
    <t>1000-022977</t>
  </si>
  <si>
    <t>Purchase invoice SV2020-1743</t>
  </si>
  <si>
    <t>1000-022978</t>
  </si>
  <si>
    <t>12060199-C-101-63C997201-2.1.1-2563-63C9972010057-99-99</t>
  </si>
  <si>
    <t>Purchase invoice IV6306169</t>
  </si>
  <si>
    <t>1000-022979</t>
  </si>
  <si>
    <t>Purchase invoice IN-202011005</t>
  </si>
  <si>
    <t>1000-022981</t>
  </si>
  <si>
    <t>55040209-C-101-63C996203-2.1.1-2563-63C9962030009-99-99</t>
  </si>
  <si>
    <t>Purchase invoice 0283003</t>
  </si>
  <si>
    <t>1000-022982</t>
  </si>
  <si>
    <t>55040322-C-101-63C997201-2.1.1-2563-63C9972010050-99-99</t>
  </si>
  <si>
    <t>Purchase invoice IV6305755</t>
  </si>
  <si>
    <t>12060199-C-101-63C997201-2.1.1-2563-63C9972010050-99-99</t>
  </si>
  <si>
    <t>11020109-C-101-63C997201-2.1.1-2563-63C9972010050-99-99</t>
  </si>
  <si>
    <t>1000-023002</t>
  </si>
  <si>
    <t>Purchase invoice INV2020000116</t>
  </si>
  <si>
    <t>1000-023003</t>
  </si>
  <si>
    <t>Purchase invoice BBIV006</t>
  </si>
  <si>
    <t>1000-023004</t>
  </si>
  <si>
    <t>PO64000094-1/2 นายประพาฬ แก้ววงษา จ้างจัดทำการกำหนดแผนการนำเสนอ ออกแบบ พัฒนา และดูแล website ให้สอดคล้องกับการดำเนินงานของ วสศ.
-ปรับปรุงระบบการแสดงผล มีการเชื่อมโยงเข้ากับการนำเสนอโดย Dashboard และ S</t>
  </si>
  <si>
    <t>12110104-C-106-64C126000-6.1.1-2564-64C1260000005-99-99</t>
  </si>
  <si>
    <t>Purchase invoice PO64000094-1</t>
  </si>
  <si>
    <t>1000-023005</t>
  </si>
  <si>
    <t>51020426-C-104-63C421502-5.1.1-2563-63C4215020012-99-99</t>
  </si>
  <si>
    <t>Purchase invoice IV25631106</t>
  </si>
  <si>
    <t>1000-023006</t>
  </si>
  <si>
    <t>Purchase invoice IV25631105</t>
  </si>
  <si>
    <t>1000-023007</t>
  </si>
  <si>
    <t>51020426-C-106-63C131501-5.1.1-2563-63C1315010033-99-99</t>
  </si>
  <si>
    <t>Purchase invoice IN030135</t>
  </si>
  <si>
    <t>1000-023008</t>
  </si>
  <si>
    <t>51020426-C-107-64C602700-2.1.1-2564-64C6027000002-99-99</t>
  </si>
  <si>
    <t>Purchase invoice BL63-071</t>
  </si>
  <si>
    <t>1000-023011</t>
  </si>
  <si>
    <t>PO64000086 บริษัท มาตา การพิมพ์ จำกัด จ้างผลิตสมุดโน้ต ฉันคือก้อนหินก้อนหนึ่ง
-จำนวน 4,050 เล่ม
-ขนาด A5 หนา 208 หน้า
-เนื้อในพิมพ์ 4 สี 32 หน้า พิมพ์ 2 สี 176 หน้า
-เคลือบพลาสติกด้าน เข้ากระดูกงู 2 ช</t>
  </si>
  <si>
    <t>51020426-C-107-64C602400-2.1.1-2564-64C6024000005-99-99</t>
  </si>
  <si>
    <t>Purchase invoice BL63-072</t>
  </si>
  <si>
    <t>1000-023021</t>
  </si>
  <si>
    <t>PO64000022 บริษัท โอไอซี ครีเอชั่น จำกัด จ้างจัดทำการบริหารจัดการคัดกรองความ
ยากจน ทุนพระกนิษฐาสัมมาชีพ ครั้งที่ 2
-รายงานสรุปผลการดำเนินงาน คัดกรอง
ความยากจนทุนพระกนิษฐาสัมมาชีพ
(รายละเอียดตามเอกสารท</t>
  </si>
  <si>
    <t>51020402-C-107-64C602700-2.1.1-2564-64C6027000003-99-99</t>
  </si>
  <si>
    <t>Purchase invoice 2011-003</t>
  </si>
  <si>
    <t>1000-023027</t>
  </si>
  <si>
    <t>PO64000081 บริษัท มาตา การพิมพ์ จำกัด จ้างผลิตแผ่นพับโครงการทุนนวัตกรรมสายอาชีพชั้นสูง
-ขนาด 8 x 24 นิ้ว (พับเป็น 3 ตอน)
-พิมพ์ 4 สี 2 หน้า กระดาษอาร์ต 260 แกรม
-เคลือบพลาสติกด้าน 2 หน้า ปั๊มเส้นพับ
-</t>
  </si>
  <si>
    <t>Purchase invoice BL63-073</t>
  </si>
  <si>
    <t>1000-023032</t>
  </si>
  <si>
    <t>51020426-C-103-64C206000-2.1.1-2564-64C2060000003-99-99</t>
  </si>
  <si>
    <t>Purchase invoice PO64000113</t>
  </si>
  <si>
    <t>1000-023035</t>
  </si>
  <si>
    <t>Purchase invoice PO63000455-2</t>
  </si>
  <si>
    <t>1000-023038</t>
  </si>
  <si>
    <t>PO64000111 บริษัท เอ็ม อี อี จำกัด จ้างตกแต่งเพิ่มเติมภายในและงานระบบบริเวณบัญชีและการเงิน สำนักงาน กสศ.ชั้นที่ 13 อาคารเอส.พี.
-ดำเนินการตกแต่งภายในและงานระบบของสำนักงาน พร้อมจัดส่งรายงานผลการดำเนินง</t>
  </si>
  <si>
    <t>12060199-C-101-64C903160-2.1.1-2564-64C9031600010-99-99</t>
  </si>
  <si>
    <t>Purchase invoice DN202012012</t>
  </si>
  <si>
    <t>1000-023039</t>
  </si>
  <si>
    <t>Purchase invoice IV-201204</t>
  </si>
  <si>
    <t>1000-023040</t>
  </si>
  <si>
    <t>Purchase invoice 009</t>
  </si>
  <si>
    <t>1000-023045</t>
  </si>
  <si>
    <t>51020426-C-107-63C511502-5.1.1-2563-63C5115020007-99-99</t>
  </si>
  <si>
    <t>Purchase invoice DND192563</t>
  </si>
  <si>
    <t>1000-023046</t>
  </si>
  <si>
    <t>Purchase invoice 0289235</t>
  </si>
  <si>
    <t>1000-023047</t>
  </si>
  <si>
    <t>PO64000048 บริษัท ภาพพิมพ์ จำกัด จ้างจัดทำสื่อสิ่งพิมพ์ หนังสือ ครูเพื่อศิษย์ สร้างการเรียนรู้สู่ระดับเชื่อมโยง
-หนังสือครูเพื่อศิษย์สร้างการเรียนรู้สู่ระดับเชื่อมโยง และ ไฟล์เล่มหนังสือจัดอาร์ตทั้งไฟ</t>
  </si>
  <si>
    <t>51020427-C-105-64C302500-2.1.1-2564-64C3025000002-99-99</t>
  </si>
  <si>
    <t>Purchase invoice IV6312-0001</t>
  </si>
  <si>
    <t>1000-023072</t>
  </si>
  <si>
    <t>PO63000786 บริษัท โกลว ครีเอทีฟ จำกัด จ้างจัดงาน Workshop การใช้งานระบบ iSEE 2.0 ให้กลุ่มธุรกิจเพื่อสังคมและกลุ่ม Start up 
-รายงานผลบริหารจัดการ
-รายชื่อและข้อมูลติดต่อของผู้เข้าร่วมอบรม
-ภาพถ่ายและค</t>
  </si>
  <si>
    <t>51020205-C-101-63C611503-5.1.1-2563-63C6115030020-99-99</t>
  </si>
  <si>
    <t>1000-023075</t>
  </si>
  <si>
    <t>PO64000091 บริษัท เปนไท พับลิชชิ่ง จำกัด จ้างปรับปรุง User Interface เว็บไซต์สถาบันวิจัยเพื่อความเสมอภาคทางการศึกษา (research.eef.or.th)
-ชุดการปรับปรุง User Interface บนเว็บไซต์ สถาบันวิจัย (research</t>
  </si>
  <si>
    <t>12060199-C-106-64C126000-6.1.1-2564-64C1260000009-99-99</t>
  </si>
  <si>
    <t>Purchase invoice 6312001</t>
  </si>
  <si>
    <t>1000-023076</t>
  </si>
  <si>
    <t>Purchase invoice ITH202011-069</t>
  </si>
  <si>
    <t>1000-023077</t>
  </si>
  <si>
    <t>1000-023078</t>
  </si>
  <si>
    <t>Purchase invoice IRC-INV01-20120001</t>
  </si>
  <si>
    <t>1000-023079</t>
  </si>
  <si>
    <t>Purchase invoice 017-12-63</t>
  </si>
  <si>
    <t>1000-023080</t>
  </si>
  <si>
    <t>51020402-C-107-64C702000-2.1.1-2564-64C7020000005-99-99</t>
  </si>
  <si>
    <t>Purchase invoice PO64000123</t>
  </si>
  <si>
    <t>1000-023081</t>
  </si>
  <si>
    <t>55040307-C-109-64C902030-1.1.1-2564-64C9020300002-99-99</t>
  </si>
  <si>
    <t>Purchase invoice INV19112020</t>
  </si>
  <si>
    <t>1000-023082</t>
  </si>
  <si>
    <t>Purchase invoice PO63000521-6</t>
  </si>
  <si>
    <t>1000-023083</t>
  </si>
  <si>
    <t>51020402-C-107-64C702000-2.1.1-2564-64C7020000002-99-99</t>
  </si>
  <si>
    <t>Purchase invoice PO64000037</t>
  </si>
  <si>
    <t>1000-023084</t>
  </si>
  <si>
    <t>51020426-C-101-63C611503-5.1.1-2563-63C6115030016-99-99</t>
  </si>
  <si>
    <t>Purchase invoice INV20-28</t>
  </si>
  <si>
    <t>1000-023085</t>
  </si>
  <si>
    <t>55040108-C-101-64C903160-2.1.1-2564-64C9031600001-99-99</t>
  </si>
  <si>
    <t>Purchase invoice I00415988</t>
  </si>
  <si>
    <t>1000-023086</t>
  </si>
  <si>
    <t>Purchase invoice PO64000080-2</t>
  </si>
  <si>
    <t>1000-023087</t>
  </si>
  <si>
    <t>12110104-C-103-63C211510-5.1.1-2563-63C2115100001-99-99</t>
  </si>
  <si>
    <t>Purchase invoice BL2020120003</t>
  </si>
  <si>
    <t>1000-023088</t>
  </si>
  <si>
    <t>Purchase invoice SSIV2011001</t>
  </si>
  <si>
    <t>1000-023089</t>
  </si>
  <si>
    <t>Purchase invoice BL2020120006</t>
  </si>
  <si>
    <t>1000-023090</t>
  </si>
  <si>
    <t>PO63000565-2/2 บริษัท วันม๊อบบี้ จำกัด พัสดุที่ต้องส่งมอบ
-เครื่องมือในการประเมินการได้ยินเบื้องต้น โดยใช้วิธีการ Ling Six Sound Test บนแอพพลิเคชั่นระบบ Android ของ Look ‘n Say
-เป็นต้น
(รายละเอียดตาม</t>
  </si>
  <si>
    <t>Purchase invoice INV20120054</t>
  </si>
  <si>
    <t>1000-023091</t>
  </si>
  <si>
    <t>51020402-C-106-63C132502-5.1.1-2563-63C1325020001-99-99</t>
  </si>
  <si>
    <t>Purchase invoice 7477</t>
  </si>
  <si>
    <t>1000-023092</t>
  </si>
  <si>
    <t>PO63001011 นายชัยยุทธ ปัญญสวัสดิ์สุทธิ์ จัดจ้างวิเคราะห์ข้อมูลสถานะความยากจนของนักเรียนกลุ่มเป้าหมายของโครงการสร้างโอกาสทางการศึกษาสำหรับนักเรียนในพื้นที่ที่ห่างไกลเป็นครูรุ่นใหม่เพื่อพัฒนาคุณภาพโรงเร</t>
  </si>
  <si>
    <t>51020402-C-105-63C526503-5.1.1-2563-63C5265030023-99-99</t>
  </si>
  <si>
    <t>Purchase invoice PO63001011</t>
  </si>
  <si>
    <t>1000-023093</t>
  </si>
  <si>
    <t>51020426-C-110-64C805000-2.1.1-2564-64C8050000004-99-99</t>
  </si>
  <si>
    <t>1000-023094</t>
  </si>
  <si>
    <t>Purchase invoice 632182</t>
  </si>
  <si>
    <t>1000-023104</t>
  </si>
  <si>
    <t>Purchase invoice PO64000070-2</t>
  </si>
  <si>
    <t>1000-023111</t>
  </si>
  <si>
    <t>55040402-C-101-64C903140-1.1.1-2564-64C9031400003-99-99</t>
  </si>
  <si>
    <t>Purchase invoice PO64000084-1</t>
  </si>
  <si>
    <t>1000-023127</t>
  </si>
  <si>
    <t>55020199-C-109-64C902030-1.1.1-2564-64C9020300002-99-99</t>
  </si>
  <si>
    <t>Purchase invoice NEWINV19112020</t>
  </si>
  <si>
    <t>1000-023178</t>
  </si>
  <si>
    <t>Purchase invoice PO63000587-6</t>
  </si>
  <si>
    <t>1000-023179</t>
  </si>
  <si>
    <t>PO64000120-1/3 นาย อานนท์ จันทร์ธิติสกุล จ้างเหมาบริการออกแบบและผลิตกราฟิคและตัดต่อวิดีทัศน์
-คลิปวิดีโอ 1 ชิ้นงาน และอาร์ตเวิร์คหรือ infographic อย่างน้อย 5 ชิ้นงาน 
-งวดที่ 1
(รายละเอียดตามเอกสารที่</t>
  </si>
  <si>
    <t>55040328-C-110-64C803000-2.1.1-2564-64C8030000005-99-99</t>
  </si>
  <si>
    <t>Purchase invoice PO64000120-1</t>
  </si>
  <si>
    <t>1000-023347</t>
  </si>
  <si>
    <t>Purchase invoice 631330</t>
  </si>
  <si>
    <t>1000-023349</t>
  </si>
  <si>
    <t>64CIO00493</t>
  </si>
  <si>
    <t>PO62000303-16/36 บริษัท เอส.พี.อาคาร จำกัด ค่าเช่าพื้นที่สำนักงาน กสศ เดือนธันวาคม 2563</t>
  </si>
  <si>
    <t>Purchase invoice PO62000303-16</t>
  </si>
  <si>
    <t>1000-023350</t>
  </si>
  <si>
    <t>Purchase invoice 90085/2020</t>
  </si>
  <si>
    <t>1000-023351</t>
  </si>
  <si>
    <t>55040402-C-101-64C903130-2.1.1-2564-64C9031300001-99-99</t>
  </si>
  <si>
    <t>Purchase invoice 631328</t>
  </si>
  <si>
    <t>1000-023352</t>
  </si>
  <si>
    <t>Purchase invoice 631329</t>
  </si>
  <si>
    <t>1000-023354</t>
  </si>
  <si>
    <t>PO63000602-2/4 บริษัท ไอ แอนด์ ไอ คอมมิวนิเคชั่น จำกัด 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
-งวดที่ 2
(รายละเอียดตามเอ</t>
  </si>
  <si>
    <t>Purchase invoice 32/2563</t>
  </si>
  <si>
    <t>1000-023355</t>
  </si>
  <si>
    <t>Purchase invoice 20109911-12</t>
  </si>
  <si>
    <t>1000-023356</t>
  </si>
  <si>
    <t>51020426-C-107-64C601000-2.1.1-2564-64C6010000003-99-99</t>
  </si>
  <si>
    <t>Purchase invoice IV63/1215</t>
  </si>
  <si>
    <t>1000-023390</t>
  </si>
  <si>
    <t>51020426-C-110-64C808000-2.1.1-2564-64C8080000007-99-99</t>
  </si>
  <si>
    <t>Purchase invoice BL2020120001</t>
  </si>
  <si>
    <t>1000-023391</t>
  </si>
  <si>
    <t>12060199-C-111-64C903120-4.1.1-2564-64C9031200009-99-99</t>
  </si>
  <si>
    <t>Purchase invoice INV2011002</t>
  </si>
  <si>
    <t>1000-023392</t>
  </si>
  <si>
    <t>Purchase invoice INV2020120003</t>
  </si>
  <si>
    <t>1000-023393</t>
  </si>
  <si>
    <t>Purchase invoice PO63000884-3</t>
  </si>
  <si>
    <t>1000-023395</t>
  </si>
  <si>
    <t>PO64000098 ร.ต.ท.หญิง ปุณยนุช หิรัญอร จ้างพยาบาลวิชาชีพ สำหรับคัดกรองวัดไข้ พนักงานและบุคคลภายนอกที่มาติดต่อกับทางสำนักงาน
-การดำเนินงานตรวจวัดไข้ ประจำเดือน
ธันวาคม 2563 ปฏิบัติงาน จันทร์-ศุกร์ 
เวลา</t>
  </si>
  <si>
    <t>55040402-C-101-64C903160-2.1.1-2564-64C9031600009-99-99</t>
  </si>
  <si>
    <t>Purchase invoice PO64000098</t>
  </si>
  <si>
    <t>1000-023396</t>
  </si>
  <si>
    <t>Purchase invoice PO63000826-3</t>
  </si>
  <si>
    <t>1000-023397</t>
  </si>
  <si>
    <t>Purchase invoice IV-201206</t>
  </si>
  <si>
    <t>1000-023398</t>
  </si>
  <si>
    <t>PO64000004-1/2 บริษัท โกลว ครีเอทีฟ จำกัด จ้างจัดกิจกรรม "ค่ายปั้นฝัน สร้างแรงบันดาลใจ" ภายใต้โครงการจัดการศึกษาเชิงพื้นที่เพื่อความเสมอภาคทางการศึกษา: ภาคกลาง 
-งวดที่ 1
-รายละเอียดการบริหารจัดการค่า</t>
  </si>
  <si>
    <t>51020205-C-104-64C401000-2.1.1-2564-64C4010000001-99-99</t>
  </si>
  <si>
    <t>1000-023399</t>
  </si>
  <si>
    <t>51020205-C-104-64C401000-2.1.1-2564-64C4010000002-99-99</t>
  </si>
  <si>
    <t>1000-023401</t>
  </si>
  <si>
    <t>Purchase invoice NEWBL2020110003</t>
  </si>
  <si>
    <t>1000-023402</t>
  </si>
  <si>
    <t>Purchase invoice BL2020110009</t>
  </si>
  <si>
    <t>1000-023403</t>
  </si>
  <si>
    <t>Purchase invoice BL2020110010</t>
  </si>
  <si>
    <t>1000-023405</t>
  </si>
  <si>
    <t>Purchase invoice PO63000521-7</t>
  </si>
  <si>
    <t>1000-023406</t>
  </si>
  <si>
    <t>51020402-C-106-63C121515-5.1.1-2563-63C1215150005-99-99</t>
  </si>
  <si>
    <t>Purchase invoice IV013/2563</t>
  </si>
  <si>
    <t>1000-023407</t>
  </si>
  <si>
    <t>55040328-C-101-63C611501-5.1.1-2563-63C6115010033-99-99</t>
  </si>
  <si>
    <t>Purchase invoice I63120401</t>
  </si>
  <si>
    <t>1000-023408</t>
  </si>
  <si>
    <t>Purchase invoice 2012002</t>
  </si>
  <si>
    <t>1000-023410</t>
  </si>
  <si>
    <t>Purchase invoice NEW2012002</t>
  </si>
  <si>
    <t>1000-023411</t>
  </si>
  <si>
    <t>Purchase invoice IV-202012-1</t>
  </si>
  <si>
    <t>1000-023412</t>
  </si>
  <si>
    <t>Purchase invoice 2012-001</t>
  </si>
  <si>
    <t>1000-023413</t>
  </si>
  <si>
    <t>Purchase invoice BBIV008</t>
  </si>
  <si>
    <t>1000-023414</t>
  </si>
  <si>
    <t>PO63000560-2/2 บริษัท มายด์เซ็ทเมคเกอร์ จำกัด พัสดุที่ต้องส่งมอบ งวดที่2
-ร่าง ชุดความรู้สำหรับการพัฒนานิสิต นักศึกษา ครู
-ชุดความรู้สื่อกระบวนการเรียนการสอน “เปิดใจ” ประเภทวิดิโอ จำนวน 30 คลิป ความยา</t>
  </si>
  <si>
    <t>Purchase invoice MM02/2020</t>
  </si>
  <si>
    <t>1000-023415</t>
  </si>
  <si>
    <t>PO63000561-2/2 บริษัท สร้างสรรค์ อินเตอร์ จำกัด พัสดุที่ต้องส่งมอบ
-รายงานการประเมินผลจากการจัดทำกิจกรรม/เวิร์คชอปให้ความรู้ด้านการอ่าน และสร้างความตระหนักให้กับชุมชน
-เป็นต้น
(รายละเอียดตามเอกสารที่แ</t>
  </si>
  <si>
    <t>Purchase invoice PO63000561-2</t>
  </si>
  <si>
    <t>1000-023416</t>
  </si>
  <si>
    <t>PO63000782-2/3 บริษัท มายด์เมอร์จ คอนซัลแทนท์ จำกัด -ใบนำส่งผลงาน/ใบแจ้งหนี้ของบริษัท
 -สำเนาสมุดบัญชีธนาคาร
รายงานผลการดำเนินงานงวดที่ 1
(รายละเอียดตามขอบเขตงาน)
-ภาพถ่ายการดำเนินการอบรมการใช้ระบบสาร</t>
  </si>
  <si>
    <t>51020205-C-103-63C211511-5.1.1-2563-63C2115110003-99-99</t>
  </si>
  <si>
    <t>Purchase invoice IT632037</t>
  </si>
  <si>
    <t>1000-023417</t>
  </si>
  <si>
    <t>PO63000563-2/2 บริษัท ไดนามิก เลิร์นนิ่ง จำกัด พัสดุที่ต้องส่งมอบ
-สรุปผลสัมฤทธิ์และการประเมินผลการฝึกอบรมเชิงปฏิบัติการเพื่อพัฒนาครู จากโรงเรียนทั้ง 3 โรงเรียนในโครงการนำร่อง
-เป็นต้น
(รายละเอียดตามเ</t>
  </si>
  <si>
    <t>Purchase invoice DSIV-00002</t>
  </si>
  <si>
    <t>1000-023418</t>
  </si>
  <si>
    <t>PO63000759 บริษัท มายด์เมอร์จ คอนซัลแทนท์ จำกัด โครงการลงพื้นที่ติดตามและให้คำปรึกษาด้านการดำเนินงาน การใช้จ่ายเงินและการจัดทำรายงานการเงินของโครงการทุนนวัตกรรมสายอาชีพชั้นสูง
(รายละเอียดตามเอกสารที่แ</t>
  </si>
  <si>
    <t>51020402-C-101-63C712503-5.1.1-2563-63C7125030003-99-99</t>
  </si>
  <si>
    <t>Purchase invoice IT632036</t>
  </si>
  <si>
    <t>1000-023462</t>
  </si>
  <si>
    <t>Purchase invoice INV2020120001</t>
  </si>
  <si>
    <t>1000-023467</t>
  </si>
  <si>
    <t>1000-023514</t>
  </si>
  <si>
    <t>Purchase invoice IV-20201200002</t>
  </si>
  <si>
    <t>1000-023515</t>
  </si>
  <si>
    <t>Purchase invoice PO64000136</t>
  </si>
  <si>
    <t>1000-023516</t>
  </si>
  <si>
    <t>Purchase invoice PO63000847-3</t>
  </si>
  <si>
    <t>1000-023517</t>
  </si>
  <si>
    <t>PO63000651-4/4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4
วันที่ 26 ตุลาคม - 25 พฤศจิกายน 2563
(รายละเอียดต</t>
  </si>
  <si>
    <t>Purchase invoice IV630029</t>
  </si>
  <si>
    <t>1000-023518</t>
  </si>
  <si>
    <t>PO63000654-3/4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
-เดือนที่ 3
วันที่ 22 กันยายน - 21 ตุลาคม 2563
(รายละเอียดตามเอกสารที่แน</t>
  </si>
  <si>
    <t>51020438-C-106-63C131501-5.1.1-2563-63C1315010010-99-99</t>
  </si>
  <si>
    <t>Purchase invoice IV630027</t>
  </si>
  <si>
    <t>1000-023519</t>
  </si>
  <si>
    <t>PO63000654-4/4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
-เดือนที่ 4
วันที่ 22 ตุลาคม - 21 พฤศจิกายน 2563
(รายละเอียดตามเอกสารที่</t>
  </si>
  <si>
    <t>Purchase invoice IV630028</t>
  </si>
  <si>
    <t>1000-023520</t>
  </si>
  <si>
    <t>Purchase invoice PO63000904-2</t>
  </si>
  <si>
    <t>1000-023521</t>
  </si>
  <si>
    <t>51020426-C-110-64C803000-2.1.1-2564-64C8030000011-99-99</t>
  </si>
  <si>
    <t>Purchase invoice 20110006</t>
  </si>
  <si>
    <t>1000-023522</t>
  </si>
  <si>
    <t>12060199-C-101-63C997201-2.1.1-2563-63C9972010073-99-99</t>
  </si>
  <si>
    <t>Purchase invoice WE630086</t>
  </si>
  <si>
    <t>1000-023523</t>
  </si>
  <si>
    <t>51020426-C-106-64C126000-6.1.1-2564-64C1260000006-99-99</t>
  </si>
  <si>
    <t>Purchase invoice IN30138</t>
  </si>
  <si>
    <t>1000-023564</t>
  </si>
  <si>
    <t>PO63001004 บริษัท มาตา การพิมพ์ จำกัด จ้างดำเนินงานเพื่อขับเคลื่อนงานที่
เกี่ยวข้องกับการสร้างความเสมอภาค
ทางการศึกษา ชุดที่ 4
-ไฟล์ E-Book หนังสือปาฐกถา 
(จำนวน 2 ชิ้น)
-จัดพิมพ์หนังสือปาฐกถา  ภาษาไท</t>
  </si>
  <si>
    <t>51020427-C-106-63C126501-5.1.1-2563-63C1265010035-99-99</t>
  </si>
  <si>
    <t>Purchase invoice BL63-101</t>
  </si>
  <si>
    <t>1000-024236</t>
  </si>
  <si>
    <t>55040328-C-106-64C126000-6.1.1-2564-64C1260000011-99-99</t>
  </si>
  <si>
    <t>Purchase invoice PO64000186-1</t>
  </si>
  <si>
    <t>1000-024237</t>
  </si>
  <si>
    <t>PO64000179-1/3 นาย รชต อารีพรรค จ้างให้บริการด้านการส่งเสริมจริยธรรม คุณธรรมและความโปร่งใส เพื่อให้คำแนะนำและคำปรึกษาแก่บุคลากรและผู้บริหารสำนักงาน กสศ.
-ผลการดำเนินงาน เดือน มกราคม 2564
(รายละเอียดตา</t>
  </si>
  <si>
    <t>55040402-C-101-64C903140-1.1.1-2564-64C9031400005-99-99</t>
  </si>
  <si>
    <t>Purchase invoice PO64000179-1</t>
  </si>
  <si>
    <t>1000-024238</t>
  </si>
  <si>
    <t>Purchase invoice PO64000084-2</t>
  </si>
  <si>
    <t>1000-024255</t>
  </si>
  <si>
    <t>Purchase invoice BL000041</t>
  </si>
  <si>
    <t>1000-024258</t>
  </si>
  <si>
    <t>Purchase invoice AV63/1213</t>
  </si>
  <si>
    <t>1000-024259</t>
  </si>
  <si>
    <t>Purchase invoice AV63/1212</t>
  </si>
  <si>
    <t>1000-024260</t>
  </si>
  <si>
    <t>Purchase invoice 24/2563</t>
  </si>
  <si>
    <t>1000-024261</t>
  </si>
  <si>
    <t>55040332-C-101-63C997201-2.1.1-2563-63C9972010052-99-99</t>
  </si>
  <si>
    <t>1000-024292</t>
  </si>
  <si>
    <t>55040328-C-110-64C805000-2.1.1-2564-64C8050000002-99-99</t>
  </si>
  <si>
    <t>Purchase invoice 11-003/2563</t>
  </si>
  <si>
    <t>1000-024300</t>
  </si>
  <si>
    <t>55040108-C-111-64C903120-4.1.1-2564-64C9031200019-99-99</t>
  </si>
  <si>
    <t>Purchase invoice WE640002</t>
  </si>
  <si>
    <t>55040104-C-111-64C903120-4.1.1-2564-64C9031200019-99-99</t>
  </si>
  <si>
    <t>12060199-C-111-64C903120-4.1.1-2564-64C9031200019-99-99</t>
  </si>
  <si>
    <t>1000-024306</t>
  </si>
  <si>
    <t>Purchase invoice BL2020120002</t>
  </si>
  <si>
    <t>1000-024309</t>
  </si>
  <si>
    <t>Purchase invoice 047/2563</t>
  </si>
  <si>
    <t>1000-024312</t>
  </si>
  <si>
    <t>55040333-C-101-64C901020-4.1.1-2564-64C9010200001-99-99</t>
  </si>
  <si>
    <t>Purchase invoice BKK40210422</t>
  </si>
  <si>
    <t>1000-024315</t>
  </si>
  <si>
    <t>12060199-C-106-63C126501-5.1.1-2563-63C1265010031-99-99</t>
  </si>
  <si>
    <t>Purchase invoice BL2020000010</t>
  </si>
  <si>
    <t>1000-024316</t>
  </si>
  <si>
    <t>Purchase invoice PO63000386-2</t>
  </si>
  <si>
    <t>1000-024343</t>
  </si>
  <si>
    <t>Purchase invoice 0291052</t>
  </si>
  <si>
    <t>1000-024345</t>
  </si>
  <si>
    <t>55040402-C-101-64C903150-2.1.1-2564-64C9031500001-99-99</t>
  </si>
  <si>
    <t>Purchase invoice BL2020110007</t>
  </si>
  <si>
    <t>1000-024346</t>
  </si>
  <si>
    <t>55040402-C-101-64C903150-2.1.1-2564-64C9031500004-99-99</t>
  </si>
  <si>
    <t>Purchase invoice BL2020120004</t>
  </si>
  <si>
    <t>1000-024352</t>
  </si>
  <si>
    <t>PO63000654-5/6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
-เดือนที่ 5
วันที่ 22 พฤศจิกายน - 21 ธันวาคม 2563
(รายละเอียดตามเอกสารที</t>
  </si>
  <si>
    <t>Purchase invoice IV630030</t>
  </si>
  <si>
    <t>1000-024355</t>
  </si>
  <si>
    <t>51020402-C-105-63C526503-5.1.1-2563-63C5265030015-99-99</t>
  </si>
  <si>
    <t>Purchase invoice PO63000766</t>
  </si>
  <si>
    <t>1000-024358</t>
  </si>
  <si>
    <t>55040322-C-101-63C996201-2.1.1-2563-63C9962010020-99-99</t>
  </si>
  <si>
    <t>Purchase invoice IV6307775</t>
  </si>
  <si>
    <t>12060199-C-101-63C996201-2.1.1-2563-63C9962010020-99-99</t>
  </si>
  <si>
    <t>1000-024359</t>
  </si>
  <si>
    <t>Purchase invoice 046/2563</t>
  </si>
  <si>
    <t>1000-024361</t>
  </si>
  <si>
    <t>55040112-C-101-63C718503-5.1.1-2563-63C7185030002-99-99</t>
  </si>
  <si>
    <t>Purchase invoice PO64000078-1</t>
  </si>
  <si>
    <t>1000-024362</t>
  </si>
  <si>
    <t>PO63000651-5/6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
-เดือนที่ 5
วันที่ 26 พฤศจิกายน 2563
 - 25 ธันวาคม 2563(รายละ</t>
  </si>
  <si>
    <t>Purchase invoice IV630031</t>
  </si>
  <si>
    <t>1000-024364</t>
  </si>
  <si>
    <t>Purchase invoice PO63000904-3</t>
  </si>
  <si>
    <t>1000-024366</t>
  </si>
  <si>
    <t>Purchase invoice PO63000516-7</t>
  </si>
  <si>
    <t>1000-024367</t>
  </si>
  <si>
    <t>11020109-C-111-64C903120-4.1.1-2564-64C9031200011-99-99</t>
  </si>
  <si>
    <t>Purchase invoice 630461</t>
  </si>
  <si>
    <t>1000-024373</t>
  </si>
  <si>
    <t>Purchase invoice IC10-20-0101</t>
  </si>
  <si>
    <t>1000-024376</t>
  </si>
  <si>
    <t>51020426-C-106-64C126000-6.1.1-2564-64C1260000012-99-99</t>
  </si>
  <si>
    <t>Purchase invoice PO64000174</t>
  </si>
  <si>
    <t>1000-024378</t>
  </si>
  <si>
    <t>PO64000150-1/3 บริษัท ดาต้าฟาร์ม จำกัด จ้างพัฒนาระบบบริหารจัดการความมั่นคงปลอดภัยสารสนเทศ (Information Security Management System ISMS) ตามมาตรฐาน ISO/IEC 27001:2013 การตรวจติดตาม
ครั้งที่ 1
-แผนการดำ</t>
  </si>
  <si>
    <t>55040332-C-111-64C903120-4.1.1-2564-64C9031200016-99-99</t>
  </si>
  <si>
    <t>Purchase invoice INV2020000152</t>
  </si>
  <si>
    <t>1000-024379</t>
  </si>
  <si>
    <t>Purchase invoice PO63000883</t>
  </si>
  <si>
    <t>1000-024380</t>
  </si>
  <si>
    <t>PO63000930 นางสาว ปภัชญา ตั้งสวัสดิ์ จัดจ้างตรวจสอบรายงานการเงิน
-รายงานการเงินโครงการหนุนเสริมการเรียนรู้และสุขภาวะสำหรับนักเรียนพื้นที่ห่างไกลในสถานการณ์ COVID-19 (โรงเรียนเครือข่ายภาคตะวันออกเฉียงเ</t>
  </si>
  <si>
    <t>51020402-C-105-63C526503-5.1.1-2563-63C5265030026-99-99</t>
  </si>
  <si>
    <t>Purchase invoice PO63000930</t>
  </si>
  <si>
    <t>1000-024381</t>
  </si>
  <si>
    <t>Purchase invoice PO63000765</t>
  </si>
  <si>
    <t>1000-024382</t>
  </si>
  <si>
    <t>Purchase invoice PO63000735</t>
  </si>
  <si>
    <t>1000-024383</t>
  </si>
  <si>
    <t>Purchase invoice PO63000809</t>
  </si>
  <si>
    <t>1000-024384</t>
  </si>
  <si>
    <t>Purchase invoice PO63000884-4</t>
  </si>
  <si>
    <t>1000-024385</t>
  </si>
  <si>
    <t>PO64000159 บริษัท มาตา การพิมพ์ จำกัด จ้างผลิตแผ่นพับจดหมายข่าว CCT NEWS จำนวน 31,800 แผ่น
-ขนาดกางออก 21 * 44.4 ซม.
-พิมพ์ 4 สี 2 หน้า กระดาษอาร์ต 230 แกรม
-เคลือบพลาสติกด้าน 2 ด้าน
-ปั๊มเส้น พร้อมพั</t>
  </si>
  <si>
    <t>55040328-C-110-64C803000-2.1.1-2564-64C8030000015-99-99</t>
  </si>
  <si>
    <t>Purchase invoice BL63-103</t>
  </si>
  <si>
    <t>1000-024386</t>
  </si>
  <si>
    <t>Purchase invoice PO64000080-3</t>
  </si>
  <si>
    <t>1000-024387</t>
  </si>
  <si>
    <t>PO63000905-1/4 บริษัท ฟูจิ ซีร็อกซ์ (ประเทศไทย) จำกัด จ้างจัดหาบริการเครื่องถ่ายเอกสารสำนักงาน Zone A และ B ชุดที่ 2
-เดือนตุลาคม 2563 - 14 มกราคม 2564 
(เบิกจ่ายตามการใช้งานจริงของแต่ละเดือน)
(รายละเ</t>
  </si>
  <si>
    <t>55040321-C-101-63C997201-2.1.1-2563-63C9972010069-99-99</t>
  </si>
  <si>
    <t>Purchase invoice PO63000905-1</t>
  </si>
  <si>
    <t>1000-024388</t>
  </si>
  <si>
    <t>Purchase invoice PO63000954-4</t>
  </si>
  <si>
    <t>1000-024389</t>
  </si>
  <si>
    <t>1000-024390</t>
  </si>
  <si>
    <t>Purchase invoice PO63000905-2</t>
  </si>
  <si>
    <t>1000-021081</t>
  </si>
  <si>
    <t>11020105-Z-101-62Z010501-6.1.1-2562-62Z0105010007-99-99</t>
  </si>
  <si>
    <t>Purchase invoice 20201000000000613373</t>
  </si>
  <si>
    <t>1000-023223</t>
  </si>
  <si>
    <t>Purchase invoice PO63000635-6</t>
  </si>
  <si>
    <t>1000-023346</t>
  </si>
  <si>
    <t>Purchase invoice 01/2564</t>
  </si>
  <si>
    <t>1000-023557</t>
  </si>
  <si>
    <t>51020422-C-103-64C207000-2.1.1-2564-64C2070000003-99-99</t>
  </si>
  <si>
    <t>Purchase invoice BL2021010001</t>
  </si>
  <si>
    <t>1000-023840</t>
  </si>
  <si>
    <t>Purchase invoice PO64000116-2</t>
  </si>
  <si>
    <t>1000-023841</t>
  </si>
  <si>
    <t>Purchase invoice PO63000311-11</t>
  </si>
  <si>
    <t>1000-023842</t>
  </si>
  <si>
    <t>Purchase invoice PO64000015-4</t>
  </si>
  <si>
    <t>1000-023843</t>
  </si>
  <si>
    <t>PO64000168-1/6 นางสาว เขมินทรา บุญธรรม จ้างเจ้าหน้าที่สนับสนุนและติดตามการดำเนินงานโครงการของสำนักพัฒนาคุณภาพครู นักศึกษาครู และสถานศึกษา 
-รายงานสรุปผลการดำเนินงาน งวดที่ 1
(รายละเอียดตามเอกสารที่แนบ</t>
  </si>
  <si>
    <t>51020402-C-105-64C302500-2.1.1-2564-64C3025000006-99-99</t>
  </si>
  <si>
    <t>Purchase invoice PO64000168-1</t>
  </si>
  <si>
    <t>1000-023844</t>
  </si>
  <si>
    <t>Purchase invoice PO64000077-2</t>
  </si>
  <si>
    <t>1000-023845</t>
  </si>
  <si>
    <t>Purchase invoice PO63000693-6</t>
  </si>
  <si>
    <t>1000-023846</t>
  </si>
  <si>
    <t>Purchase invoice PO63000692-6</t>
  </si>
  <si>
    <t>1000-023945</t>
  </si>
  <si>
    <t>PO64000089-3/12 น.ส. ชูสะอาด กันธรส ส่งมอบงวดที่ 3 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มกราคม 2</t>
  </si>
  <si>
    <t>Purchase invoice PO64000089-3</t>
  </si>
  <si>
    <t>1000-023950</t>
  </si>
  <si>
    <t>PO64000193-1/3 น.ส.ปิยะนุช บุปผา จ้างเจ้าหน้าที่ประสานงานโครงการสร้างโอกาสทางการศึกษาสำหรับนักเรียนในพื้นที่ห่างไกล เป็นครูรุ่นใหม่เพื่อพัฒนาคุณภาพโรงเรียนของชุมชน
-รายงานผลการบริหารจัดการ งวดที่ 1 
(</t>
  </si>
  <si>
    <t>51020402-C-105-64C510000-2.1.1-2564-64C5100000004-99-99</t>
  </si>
  <si>
    <t>Purchase invoice PO64000193-1</t>
  </si>
  <si>
    <t>1000-023958</t>
  </si>
  <si>
    <t>51020402-C-110-64C803000-2.1.1-2564-64C8030000021-99-99</t>
  </si>
  <si>
    <t>Purchase invoice PO64000210-1</t>
  </si>
  <si>
    <t>1000-023960</t>
  </si>
  <si>
    <t>Purchase invoice PO64000118-2</t>
  </si>
  <si>
    <t>1000-023963</t>
  </si>
  <si>
    <t>Purchase invoice PO64000120-2</t>
  </si>
  <si>
    <t>1000-023966</t>
  </si>
  <si>
    <t>55040328-C-110-64C805000-2.1.1-2564-64C8050000013-99-99</t>
  </si>
  <si>
    <t>Purchase invoice PO64000198-1</t>
  </si>
  <si>
    <t>1000-023969</t>
  </si>
  <si>
    <t>Purchase invoice PO63000443-9</t>
  </si>
  <si>
    <t>1000-023988</t>
  </si>
  <si>
    <t>Purchase invoice PO63000357-10</t>
  </si>
  <si>
    <t>1000-023989</t>
  </si>
  <si>
    <t>Purchase invoice PO63000806-5</t>
  </si>
  <si>
    <t>1000-023998</t>
  </si>
  <si>
    <t>Purchase invoice PO64000068-2</t>
  </si>
  <si>
    <t>1000-024003</t>
  </si>
  <si>
    <t>Purchase invoice 001/64</t>
  </si>
  <si>
    <t>1000-024006</t>
  </si>
  <si>
    <t>Purchase invoice PO64000007-3</t>
  </si>
  <si>
    <t>1000-024007</t>
  </si>
  <si>
    <t>Purchase invoice PO64000171-1</t>
  </si>
  <si>
    <t>1000-024008</t>
  </si>
  <si>
    <t>55040402-C-101-64C903160-2.1.1-2564-64C9031600013-99-99</t>
  </si>
  <si>
    <t>Purchase invoice PO64000153-1</t>
  </si>
  <si>
    <t>1000-024013</t>
  </si>
  <si>
    <t>Purchase invoice PO63000744-6</t>
  </si>
  <si>
    <t>1000-024018</t>
  </si>
  <si>
    <t>Purchase invoice PO63000695-6</t>
  </si>
  <si>
    <t>1000-024019</t>
  </si>
  <si>
    <t>Purchase invoice PO63000697-6</t>
  </si>
  <si>
    <t>1000-024020</t>
  </si>
  <si>
    <t>Purchase invoice PO63000724-6</t>
  </si>
  <si>
    <t>1000-024021</t>
  </si>
  <si>
    <t>PO63000356-10/12 นางสาวปภาณี ยมนัตถ์ รายงานสรุปผลการดำเนินงาน งวดที่ ๑๐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</t>
  </si>
  <si>
    <t>Purchase invoice PO63000356-10</t>
  </si>
  <si>
    <t>1000-024024</t>
  </si>
  <si>
    <t>Purchase invoice PO63000610-7</t>
  </si>
  <si>
    <t>1000-024025</t>
  </si>
  <si>
    <t>Purchase invoice PO63000491-8</t>
  </si>
  <si>
    <t>1000-024028</t>
  </si>
  <si>
    <t>Purchase invoice PO63000696-6</t>
  </si>
  <si>
    <t>1000-024031</t>
  </si>
  <si>
    <t>PO64000177-1/12 น.ส. ศิริพรรณ สิงห์ห่วง 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 คนที่ 2
-รายงานสรุปผลการดำเนินงาน งวดที่ 1 
(รายละเอียดตามเอกส</t>
  </si>
  <si>
    <t>51020402-C-103-64C206000-2.1.1-2564-64C2060000004-99-99</t>
  </si>
  <si>
    <t>Purchase invoice PO64000177-1</t>
  </si>
  <si>
    <t>1000-024032</t>
  </si>
  <si>
    <t>PO64000143-1/12 นางสาว เต็มพัน ภู่ศิริพันธ์ จ้างเจ้าหน้าที่ประสานงานรวบรวมข้อมูลการรับเรื่องร้องเรียน ภายใต้โครงการจัดสรรเงินอุดหนุนแบบมีเงื่อนไข
-รายงานสรุปผลการดำเนินงาน งวดที่ 1
(รายละเอียดตามเอกสา</t>
  </si>
  <si>
    <t>51020402-C-103-64C209000-2.1.1-2564-64C2090000002-99-99</t>
  </si>
  <si>
    <t>Purchase invoice PO64000143-1</t>
  </si>
  <si>
    <t>1000-024034</t>
  </si>
  <si>
    <t>PO64000178-1/12 น.ส. กนกวรรณ ผึ้งน่วม 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 คนที่ 1
-รายงานสรุปผลการดำเนินงาน งวดที่ 1
(รายละเอียดตามเอกสารท</t>
  </si>
  <si>
    <t>Purchase invoice PO64000178-1</t>
  </si>
  <si>
    <t>1000-024080</t>
  </si>
  <si>
    <t>Purchase invoice M09/2564</t>
  </si>
  <si>
    <t>1000-024081</t>
  </si>
  <si>
    <t>Purchase invoice PO63000514-8</t>
  </si>
  <si>
    <t>1000-024082</t>
  </si>
  <si>
    <t>PO64000185-1/12 นางสาว นิตยา โภคพูลผล จ้างเจ้าหน้าที่ประสานงานโครงการจัดสรรเงินอุดหนุนแบบมีเงื่อนไข สังกัด สำนักงานคณะกรรมการการศึกษาขั้นพื้นฐาน
-รายงานสรุปผลการดำเนินงาน งวดที่ 1 
(รายละเอียดตามเอกสา</t>
  </si>
  <si>
    <t>51020402-C-103-64C206000-2.1.1-2564-64C2060000005-99-99</t>
  </si>
  <si>
    <t>Purchase invoice PO64000185-1</t>
  </si>
  <si>
    <t>1000-024083</t>
  </si>
  <si>
    <t>Purchase invoice 03/2564</t>
  </si>
  <si>
    <t>1000-024084</t>
  </si>
  <si>
    <t>Purchase invoice PO63000303-11</t>
  </si>
  <si>
    <t>1000-024085</t>
  </si>
  <si>
    <t>1000-024086</t>
  </si>
  <si>
    <t>55040402-C-110-64C808000-2.1.1-2564-64C8080000016-99-99</t>
  </si>
  <si>
    <t>Purchase invoice PO64000229</t>
  </si>
  <si>
    <t>1000-024113</t>
  </si>
  <si>
    <t>Purchase invoice PO63000723-6</t>
  </si>
  <si>
    <t>1000-024242</t>
  </si>
  <si>
    <t>55040402-C-106-64C126000-6.1.1-2564-64C1260000011-99-99</t>
  </si>
  <si>
    <t>Purchase invoice NEWPO64000186-1</t>
  </si>
  <si>
    <t>1000-024243</t>
  </si>
  <si>
    <t>NEWPO64000179-1/3 นาย รชต อารีพรรค จ้างให้บริการด้านการส่งเสริมจริยธรรม คุณธรรมและความโปร่งใส เพื่อให้คำแนะนำและคำปรึกษาแก่บุคลากรและผู้บริหารสำนักงาน กสศ.
-ผลการดำเนินงาน เดือน มกราคม 2564
(รายละเอีย</t>
  </si>
  <si>
    <t>Purchase invoice NEWPO64000179-1</t>
  </si>
  <si>
    <t>1000-024244</t>
  </si>
  <si>
    <t>Purchase invoice NEWPO64000084-1</t>
  </si>
  <si>
    <t>1000-024245</t>
  </si>
  <si>
    <t>Purchase invoice PO64000013-4</t>
  </si>
  <si>
    <t>1000-024246</t>
  </si>
  <si>
    <t>Purchase invoice PO64000070-3</t>
  </si>
  <si>
    <t>1000-024301</t>
  </si>
  <si>
    <t>Purchase invoice PO64000186-2</t>
  </si>
  <si>
    <t>1000-024467</t>
  </si>
  <si>
    <t>Purchase invoice PO64000080-4</t>
  </si>
  <si>
    <t>1000-024468</t>
  </si>
  <si>
    <t>Purchase invoice BBIV011</t>
  </si>
  <si>
    <t>1000-024472</t>
  </si>
  <si>
    <t>Purchase invoice SV2021-0081</t>
  </si>
  <si>
    <t>1000-024473</t>
  </si>
  <si>
    <t>Purchase invoice PB6401-0166</t>
  </si>
  <si>
    <t>1000-024474</t>
  </si>
  <si>
    <t>12060199-C-111-64C903120-4.1.1-2564-64C9031200020-99-99</t>
  </si>
  <si>
    <t>Purchase invoice WE640004</t>
  </si>
  <si>
    <t>1000-024481</t>
  </si>
  <si>
    <t>PO64000163 บริษัท แอร์-เทค เอนจิเนียริ่ง (ประเทศไทย) จำกัด จ้างพ่นยาฆ่าเชื้อภายในสำนักงาน กสศ. อาคารเอส.พี. ชั้น 13 
(อาคารA,B จำนวน 1 ครั้ง)
-พ่นยาฆ่าเชื้อปรับสภาพอากาศภายในพื้นที่สำนักงาน อาคาร A แล</t>
  </si>
  <si>
    <t>55040112-C-101-64C903160-2.1.1-2564-64C9031600016-99-99</t>
  </si>
  <si>
    <t>Purchase invoice 00653</t>
  </si>
  <si>
    <t>1000-024485</t>
  </si>
  <si>
    <t>PO64000187 บริษัท โปรเจคท์ บอส (ไทยแลนด์) จำกัด โครงการสนับสนุนเครื่องมือ และวัสดุอุปกรณ์ สำหรับการจัดกระบวนการประชุมจำนวน 4 วัน เพื่อรองรับงานประชุมพิจารณากลั่นกรองข้อเสนอโครงการทุนนวัตกรรมสายอาชีพชั</t>
  </si>
  <si>
    <t>51020406-C-107-64C602400-2.1.1-2564-64C6024000005-99-99</t>
  </si>
  <si>
    <t>Purchase invoice 640103</t>
  </si>
  <si>
    <t>1000-024486</t>
  </si>
  <si>
    <t>PO64000190 บริษัท ไนซ์จ๊อบทีม จำกัด จ้างวิเคราะห์ข้อมูลโครงการ สังเคราะห์ข้อมูลผลการพิจารณาโครงการทุนนวัตกรรมสายอาชีพชั้นสูง ปี 2564 และคัดกรอง ตรวจสอบรายละเอียด ความถูกต้องของข้อเสนอโครงการ
-รายงานสร</t>
  </si>
  <si>
    <t>51020406-C-107-64C602400-2.1.1-2564-64C6024000006-99-99</t>
  </si>
  <si>
    <t>Purchase invoice BL2021010002</t>
  </si>
  <si>
    <t>1000-024487</t>
  </si>
  <si>
    <t>PO64000085 บริษัท เอ็มไอเอ คอนซัลแทนท์ จำกัด จ้างตรวจทานความถูกต้องของการเบิกเงินค่าธรรมเนียมการศึกษาและค่าใช้จ่ายประจำเดือนนักศึกษาโครงการทุนนวัตกรรมสายอาชีพชั้นสูงปีการศึกษา 2563
-รายงานผลการดำเนินง</t>
  </si>
  <si>
    <t>Purchase invoice I642005</t>
  </si>
  <si>
    <t>1000-024488</t>
  </si>
  <si>
    <t>55040328-C-110-64C805000-2.1.1-2564-64C8050000007-99-99</t>
  </si>
  <si>
    <t>1000-024489</t>
  </si>
  <si>
    <t>Purchase invoice 010</t>
  </si>
  <si>
    <t>1000-024490</t>
  </si>
  <si>
    <t>51020422-C-103-64C206000-2.1.1-2564-64C2060000002-99-99</t>
  </si>
  <si>
    <t>Purchase invoice PO64000107-2</t>
  </si>
  <si>
    <t>1000-024491</t>
  </si>
  <si>
    <t>12060199-C-101-64C903160-2.1.1-2564-64C9031600018-99-99</t>
  </si>
  <si>
    <t>Purchase invoice 00655/2564</t>
  </si>
  <si>
    <t>1000-024492</t>
  </si>
  <si>
    <t>PO64000125 บริษัท ดีซายน์ ฟรายเดย์ จำกัด เช่าระบบ Cloud Linux Hosting เพื่อรองรับระบบฐานข้อมูลการติดต่อของผู้ทรงคุณวุฒิ และภาคีเครือข่าย กสศ.และบริหารจัดการฐานข้อมูลผู้เข้าร่วมประชุม ระยะเวลา 
1 ปี (ว</t>
  </si>
  <si>
    <t>11020109-C-101-64C903160-2.1.1-2564-64C9031600001-99-99</t>
  </si>
  <si>
    <t>Purchase invoice IV64-6400</t>
  </si>
  <si>
    <t>1000-024493</t>
  </si>
  <si>
    <t>PO64000188 บริษัท ดีซายน์ ฟรายเดย์ จำกัด โครงการสนับสนุนเครื่องมือ และวัสดุอุปกรณ์ สำหรับการจัดกระบวนการประชุมและรองรับระบบ Zoom จำนวน 1 วัน ในการจัดงานประชุมพิจารณากลั่นกรองข้อเสนอโครงการทุนนวัตกรรมส</t>
  </si>
  <si>
    <t>Purchase invoice IV64-6401</t>
  </si>
  <si>
    <t>1000-024494</t>
  </si>
  <si>
    <t>55040402-C-109-64C902020-1.1.1-2564-64C9020200001-99-99</t>
  </si>
  <si>
    <t>Purchase invoice PO64000170</t>
  </si>
  <si>
    <t>1000-024495</t>
  </si>
  <si>
    <t>PO64000196 บริษัท คอมพิวเตอร์ เพอริเฟอรัล แอนด์ ซัพพลายส์ จำกัด จัดซื้อเครื่องตรวจวัดอุณหภูมิร่างกายอัตโนมัติ
-HIP Thermal Scan CMK3
-จำนวน 3 เครื่อง
-ระยะเวลารับประกัน 1 ปี
(รายละเอียดตามเอกสารที่แนบ</t>
  </si>
  <si>
    <t>Purchase invoice INV-64011762</t>
  </si>
  <si>
    <t>1000-024496</t>
  </si>
  <si>
    <t>PO64000180 บริษัท มาตา การพิมพ์ จำกัด จ้างจัดพิมพ์พร้อมแพคเกต วารสาร แบ่งปันแลกเปลี่ยน เรียนรู้ โครงการจัดสรรเงิน
อุดหนุนแบบมีเงื่อนไข:CCT
๑. ใบแจ้งหนี้/ใบส่งมอบงาน 
๒. วารสาร แบ่งปัน แลกเปลี่ยนเรียนร</t>
  </si>
  <si>
    <t>51020427-C-103-64C207000-2.1.1-2564-64C2070000002-99-99</t>
  </si>
  <si>
    <t>Purchase invoice BL64-002</t>
  </si>
  <si>
    <t>1000-024556</t>
  </si>
  <si>
    <t>51020406-C-103-63C211512-5.1.1-2563-63C2115120003-99-99</t>
  </si>
  <si>
    <t>1000-024581</t>
  </si>
  <si>
    <t>55040112-C-101-63C996203-2.1.1-2563-63C9962030008-99-99</t>
  </si>
  <si>
    <t>Purchase invoice NEW010</t>
  </si>
  <si>
    <t>1000-024688</t>
  </si>
  <si>
    <t>55040402-C-106-64C126000-6.1.1-2564-64C1260000022-99-99</t>
  </si>
  <si>
    <t>Purchase invoice PO64000251-1</t>
  </si>
  <si>
    <t>1000-024824</t>
  </si>
  <si>
    <t>Purchase invoice B-2101-0317</t>
  </si>
  <si>
    <t>1000-024883</t>
  </si>
  <si>
    <t>11020109-C-101-63C997201-2.1.1-2563-63C9972010076-99-99</t>
  </si>
  <si>
    <t>Purchase invoice SI20110006</t>
  </si>
  <si>
    <t>1000-024886</t>
  </si>
  <si>
    <t>PO64000069 บริษัท ดิ อาร์ทิลิเจนท์ ซิสเท็มส์ จำกัด จัดจ้างบริการย้ายระบบ E-budget และปรับปรุงระบบงาน
-งานย้ายระบบบริหารงบประมาณและติดตามผล (E-Budget)
-ปรับ Algorithm ในการส่ง E-mail แจ้งเตือนอัตโนมัติ</t>
  </si>
  <si>
    <t>55040322-C-111-64C903120-4.1.1-2564-64C9031200004-99-99</t>
  </si>
  <si>
    <t>Purchase invoice SO6312-0002</t>
  </si>
  <si>
    <t>1000-024889</t>
  </si>
  <si>
    <t>55040112-C-101-63C996203-2.1.1-2563-63C9962030026-99-99</t>
  </si>
  <si>
    <t>Purchase invoice 640035</t>
  </si>
  <si>
    <t>1000-024912</t>
  </si>
  <si>
    <t>Purchase invoice IV64-0101</t>
  </si>
  <si>
    <t>1000-024913</t>
  </si>
  <si>
    <t>55040112-C-101-64C903130-2.1.1-2564-64C9031300001-99-99</t>
  </si>
  <si>
    <t>Purchase invoice 640033</t>
  </si>
  <si>
    <t>1000-024914</t>
  </si>
  <si>
    <t>Purchase invoice 640034</t>
  </si>
  <si>
    <t>1000-024915</t>
  </si>
  <si>
    <t>51020426-C-106-63C138503-5.1.1-2563-63C1385030002-99-99</t>
  </si>
  <si>
    <t>Purchase invoice Z-IV2021-003</t>
  </si>
  <si>
    <t>1000-024916</t>
  </si>
  <si>
    <t>Purchase invoice 12-004/2563</t>
  </si>
  <si>
    <t>1000-024917</t>
  </si>
  <si>
    <t>51020426-C-110-64C803000-2.1.1-2564-64C8030000016-99-99</t>
  </si>
  <si>
    <t>Purchase invoice SM2021-0001</t>
  </si>
  <si>
    <t>1000-024920</t>
  </si>
  <si>
    <t>APCIO0000081</t>
  </si>
  <si>
    <t>PO62000303-17/36 บริษัท เอส.พี.อาคาร จำกัด ค่าเช่าพื้นที่สำนักงาน กสศ เดือนมกราคม 2564</t>
  </si>
  <si>
    <t>Purchase invoice PO62000303-17</t>
  </si>
  <si>
    <t>1000-024948</t>
  </si>
  <si>
    <t>Purchase invoice BKK41210042</t>
  </si>
  <si>
    <t>1000-024949</t>
  </si>
  <si>
    <t>PO64000162 ร.ต.ท.หญิง ปุณยนุช หิรัญอร จ้างเจ้าหน้าที่พยาบาลวิชาชีพ สำหรับตรวจคัดกรองสุขภาพของพนักงาน และบุคคลภายนอกที่มาติดต่อ
-ปฏิบัติงาน วันจันทร์-ศุกร์ 
เวลา 07.30 น. - 15.30 น.
(รายละเอียดตามเอกสา</t>
  </si>
  <si>
    <t>55040402-C-101-64C903160-2.1.1-2564-64C9031600015-99-99</t>
  </si>
  <si>
    <t>Purchase invoice PO64000162</t>
  </si>
  <si>
    <t>1000-024950</t>
  </si>
  <si>
    <t>PO64000240 นาย สุเนตร ทะนวนรัมย์ โครงการถ่ายเอกสารและปริ้นท์เล่มเอกสารโครงการทุนนวัตกรรมสายอาชีพชั้นสูง และจัดส่งเอกสาร  ประจำปี 2564 จำนวน 97 โครงการ (97 ไฟล์) รวมทั้งหมด 450 ชุด
-เล่มเอกสารโครงการ ท</t>
  </si>
  <si>
    <t>51020423-C-107-64C602400-2.1.1-2564-64C6024000005-99-99</t>
  </si>
  <si>
    <t>51020422-C-107-64C602400-2.1.1-2564-64C6024000005-99-99</t>
  </si>
  <si>
    <t>Purchase invoice 2564011</t>
  </si>
  <si>
    <t>1000-024951</t>
  </si>
  <si>
    <t>PO64000215 บริษัท แอร์-เทค เอนจิเนียริ่ง (ประเทศไทย) จำกัด จ้างบริการพ่นยาฆ่าเชื้อปรับสภาพอากาศภายในพื้นที่สำนักงาน อาคารเอส.พี. ชั้น 13 
(อาคาร A)
-ผลิตภัณฑ์ที่ใช้ : O2 Klean Solution 100% natural ex</t>
  </si>
  <si>
    <t>55040112-C-101-64C903160-2.1.1-2564-64C9031600001-99-99</t>
  </si>
  <si>
    <t>Purchase invoice 00660</t>
  </si>
  <si>
    <t>1000-024952</t>
  </si>
  <si>
    <t>Purchase invoice 2101-006</t>
  </si>
  <si>
    <t>1000-024953</t>
  </si>
  <si>
    <t>PO64000256 นางสาว ศศิธร เรี่ยวธรรมรัฐ จัดจ้างเก็บข้อมูลกลุ่มเป้าหมายการทำงานของ กสศ. และออกแบบสื่อเพื่อขยายผลงานวิจัยเพื่อความเสมอภาคทางการศึกษา
-ข้อมูลจากกลุ่มเป้าหมาย จำนวน 1 ชิ้น
-สื่อเพื่อขยายผลงา</t>
  </si>
  <si>
    <t>51020402-C-106-64C126000-6.1.1-2564-64C1260000030-99-99</t>
  </si>
  <si>
    <t>Purchase invoice PO64000256</t>
  </si>
  <si>
    <t>1000-024954</t>
  </si>
  <si>
    <t>51020426-C-106-64C126000-6.1.1-2564-64C1260000021-99-99</t>
  </si>
  <si>
    <t>Purchase invoice PO64000238</t>
  </si>
  <si>
    <t>1000-024955</t>
  </si>
  <si>
    <t>PO64000257 นางสาว ศิริภา โพธิ์ศรี จ้างการดำเนินงานกิจกรรม iSee 2.0 Workshop สำหรับเครือข่ายอาสาสมัคร และ Online Workshop The Creator Card  
-ผลการดำเนินงานกิจกรรม iSee 2.0 Workshop จำนวน 1 ชิ้น
-ผลการ</t>
  </si>
  <si>
    <t>51020402-C-106-64C126000-6.1.1-2564-64C1260000032-99-99</t>
  </si>
  <si>
    <t>Purchase invoice PO64000257</t>
  </si>
  <si>
    <t>1000-024956</t>
  </si>
  <si>
    <t>51020426-C-106-64C126000-6.1.1-2564-64C1260000031-99-99</t>
  </si>
  <si>
    <t>Purchase invoice PO64000258</t>
  </si>
  <si>
    <t>1000-024957</t>
  </si>
  <si>
    <t>Purchase invoice IN-21-0001</t>
  </si>
  <si>
    <t>1000-024958</t>
  </si>
  <si>
    <t>Purchase invoice PO63000521-8</t>
  </si>
  <si>
    <t>1000-024963</t>
  </si>
  <si>
    <t>Purchase invoice 01/64</t>
  </si>
  <si>
    <t>1000-024965</t>
  </si>
  <si>
    <t>55040104-C-101-64C903160-2.1.1-2564-64C9031600006-99-99</t>
  </si>
  <si>
    <t>Purchase invoice 00656/2564</t>
  </si>
  <si>
    <t>1000-024970</t>
  </si>
  <si>
    <t>Purchase invoice 01/2021</t>
  </si>
  <si>
    <t>1000-024971</t>
  </si>
  <si>
    <t>Purchase invoice 001/2564</t>
  </si>
  <si>
    <t>1000-024974</t>
  </si>
  <si>
    <t>PO64000195 นาง ดรุณี คันฉาย จ้างล่ามเพื่อใช้ในการอบรมเพื่อพัฒนาศักยภาพบุคลากรของ กสศ. ด้านการประเมินเชิงพัฒนา จำนวน 2 ครั้ง
-สรุปผลงานการแปลล่าม (2 ครั้ง)
-แปลจาก ไทย-อังกฤษ-ไทย
-แบบ Simultaneous (ครั</t>
  </si>
  <si>
    <t>55040402-C-106-64C128000-6.1.1-2564-64C1280000004-99-99</t>
  </si>
  <si>
    <t>Purchase invoice PO64000195</t>
  </si>
  <si>
    <t>1000-024977</t>
  </si>
  <si>
    <t>51020426-C-106-64C128000-6.1.1-2564-64C1280000003-99-99</t>
  </si>
  <si>
    <t>Purchase invoice IV2564-001</t>
  </si>
  <si>
    <t>1000-024980</t>
  </si>
  <si>
    <t>PO63000719 ห้างหุ้นส่วนจำกัด สตูดิโอ ไดอะล็อก จ้างออกแบบและจัดทำสื่อสิ่งพิมพ์ซึ่งเป็นผลจากการประชุมวิชาการนานาชาติ ชุดที่ 1
-หนังสือสานพลังท้องถิ่น ร่วมสร้างความเสมอภาคทางการศึกษา
-จำนวน 500 เล่ม
(ราย</t>
  </si>
  <si>
    <t>51020427-C-106-63C131505-5.1.1-2563-63C1315050002-99-99</t>
  </si>
  <si>
    <t>Purchase invoice I64011803</t>
  </si>
  <si>
    <t>1000-024981</t>
  </si>
  <si>
    <t>PO64000200 บริษัท แอร์-เทค เอนจิเนียริ่ง (ประเทศไทย) จำกัด จ้างบริการพ่นยาฆ่าเชื้อปรับสภาพอากาศภายในพื้นที่สำนักงาน อาคารเอส.พี. ชั้น 13
-งานพ่นยาฆ่าเชื้อ จำนวน 1 ครั้ง
-อาคารเอ และ อาคารบี
-ผลิตภัณฑ์</t>
  </si>
  <si>
    <t>Purchase invoice 00659</t>
  </si>
  <si>
    <t>1000-024986</t>
  </si>
  <si>
    <t>PO64000219 ห้างหุ้นส่วนจำกัด เบอเดนซัพพลาย โครงการจัดหากระดาษชำระ กระดาษเช็ดมือ กระดาษเช็ดปาก และแอลกอฮอลล์ชนิดเจล
โดยจัดเตรียมในสำนักงานเพื่อสุขอนามัยที่ดีของเจ้าหน้าที่ กสศ. และผู้เข้าร่วมประชุม
จาก</t>
  </si>
  <si>
    <t>Purchase invoice 6400414</t>
  </si>
  <si>
    <t>1000-024989</t>
  </si>
  <si>
    <t>51020422-C-105-64C511000-2.1.1-2564-64C5110000004-99-99</t>
  </si>
  <si>
    <t>Purchase invoice IV2101-003</t>
  </si>
  <si>
    <t>1000-024999</t>
  </si>
  <si>
    <t>12110104-C-107-64C602400-2.1.1-2564-64C6024000005-99-99</t>
  </si>
  <si>
    <t>1000-025002</t>
  </si>
  <si>
    <t>PO64000183-1/3 บริษัท ไนซ์จ๊อบทีม จำกัด จ้างสนับสนุนบุคลากรเพื่อจัดทำสัญญารับทุนและเอกสารเบิกจ่าย สำนักพัฒนาการเรียนรู้เชิงพื้นที่
-สรุปผลการดำเนินงาน เดือนที่ 1 
(เดือนมกราคม 2564)
(รายละเอียดตามเอกส</t>
  </si>
  <si>
    <t>55040112-C-104-64C401000-2.1.1-2564-64C4010000005-99-99</t>
  </si>
  <si>
    <t>Purchase invoice BL2021010007</t>
  </si>
  <si>
    <t>1000-025003</t>
  </si>
  <si>
    <t>55040112-C-101-64C903150-2.1.1-2564-64C9031500006-99-99</t>
  </si>
  <si>
    <t>Purchase invoice BL2021010009</t>
  </si>
  <si>
    <t>1000-025015</t>
  </si>
  <si>
    <t>PO64000205 บริษัท วอนเดอร์ (ไทยแลนด์) จำกัด จ้างพัฒนาระบบสารสนเทศเพื่อการปฐมนิเทศบุคลากรและสื่อสารภายในแก่บุคลากร
-ระบบสารสนเทศเพื่อการเรียนรู้ของบุคลากรที่เชื่อมต่อกับ Line Official Account พร้อมกับร</t>
  </si>
  <si>
    <t>11020109-C-109-64C902030-1.1.1-2564-64C9020300002-99-99</t>
  </si>
  <si>
    <t>Purchase invoice BL2021000002</t>
  </si>
  <si>
    <t>1000-025016</t>
  </si>
  <si>
    <t>55040112-C-101-64C903150-2.1.1-2564-64C9031500005-99-99</t>
  </si>
  <si>
    <t>Purchase invoice BL2021010010</t>
  </si>
  <si>
    <t>1000-025017</t>
  </si>
  <si>
    <t>Purchase invoice BL2021010005</t>
  </si>
  <si>
    <t>1000-025020</t>
  </si>
  <si>
    <t>Purchase invoice BL2021010008</t>
  </si>
  <si>
    <t>1000-025027</t>
  </si>
  <si>
    <t>Purchase invoice BL2021010006</t>
  </si>
  <si>
    <t>1000-025028</t>
  </si>
  <si>
    <t>Purchase invoice PO63000826-4</t>
  </si>
  <si>
    <t>1000-025029</t>
  </si>
  <si>
    <t>Purchase invoice PO63000905-3</t>
  </si>
  <si>
    <t>1000-025030</t>
  </si>
  <si>
    <t>Purchase invoice 011</t>
  </si>
  <si>
    <t>1000-025031</t>
  </si>
  <si>
    <t>51020426-C-110-64C803000-2.1.1-2564-64C8030000014-99-99</t>
  </si>
  <si>
    <t>Purchase invoice PO64000122-2</t>
  </si>
  <si>
    <t>1000-025033</t>
  </si>
  <si>
    <t>Purchase invoice PO64000122-1</t>
  </si>
  <si>
    <t>1000-025034</t>
  </si>
  <si>
    <t>Purchase invoice PO64000122-3</t>
  </si>
  <si>
    <t>1000-025035</t>
  </si>
  <si>
    <t>Purchase invoice PO64000080-5</t>
  </si>
  <si>
    <t>1000-025036</t>
  </si>
  <si>
    <t>PO64000222 บริษัท มาตา การพิมพ์ จำกัด จ้างผลิตสมุดโน๊ต เปิดประตูสู่โอกาส สร้างความเสมอภาคทางการศึกษา 
-จำนวน 15,000 เล่ม
-ขนาด A5 หนา 50 แผ่น
-กระดาษปอนด์ ถนอมสายตา ปกพิมพ์ 4 สี
(รายละเอียดตามเอกสารที</t>
  </si>
  <si>
    <t>55040328-C-110-64C803000-2.1.1-2564-64C8030000022-99-99</t>
  </si>
  <si>
    <t>Purchase invoice BL64-009</t>
  </si>
  <si>
    <t>1000-025038</t>
  </si>
  <si>
    <t>55040112-C-101-63C996203-2.1.1-2563-63C9962030032-99-99</t>
  </si>
  <si>
    <t>Purchase invoice BL2021010003</t>
  </si>
  <si>
    <t>1000-025040</t>
  </si>
  <si>
    <t>Purchase invoice BL2021010004</t>
  </si>
  <si>
    <t>1000-025053</t>
  </si>
  <si>
    <t>55040112-C-108-64C901030-2.1.1-2564-64C9010300004-99-99</t>
  </si>
  <si>
    <t>Purchase invoice P06/2564</t>
  </si>
  <si>
    <t>1000-025087</t>
  </si>
  <si>
    <t>55040321-C-99-99-99-99-99-99-99</t>
  </si>
  <si>
    <t>Purchase invoice PO63000905-4</t>
  </si>
  <si>
    <t>1000-025088</t>
  </si>
  <si>
    <t>Purchase invoice AW-101-INV.0002</t>
  </si>
  <si>
    <t>1000-025089</t>
  </si>
  <si>
    <t>Purchase invoice PO64000007-4</t>
  </si>
  <si>
    <t>1000-025090</t>
  </si>
  <si>
    <t>Purchase invoice PO64000171-2</t>
  </si>
  <si>
    <t>1000-025091</t>
  </si>
  <si>
    <t>PO63000356-11/12 นางสาวปภาณี ยมนัตถ์ รายงานสรุปผลการดำเนินงาน งวดที่ ๑๑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</t>
  </si>
  <si>
    <t>55040402-C-103-63C211511-5.1.1-2563-63C2115110002-99-99</t>
  </si>
  <si>
    <t>Purchase invoice PO63000356-11</t>
  </si>
  <si>
    <t>1000-025092</t>
  </si>
  <si>
    <t>Purchase invoice PO63000357-11</t>
  </si>
  <si>
    <t>1000-025093</t>
  </si>
  <si>
    <t>55040402-C-103-64C206000-2.1.1-2564-64C2060000004-99-99</t>
  </si>
  <si>
    <t>Purchase invoice PO64000177-2</t>
  </si>
  <si>
    <t>1000-025094</t>
  </si>
  <si>
    <t>55040402-C-103-64C209000-2.1.1-2564-64C2090000002-99-99</t>
  </si>
  <si>
    <t>Purchase invoice PO64000143-2</t>
  </si>
  <si>
    <t>1000-025095</t>
  </si>
  <si>
    <t>55040402-C-105-63C321503-5.1.1-2563-63C3215030017-99-99</t>
  </si>
  <si>
    <t>Purchase invoice PO63000806-6</t>
  </si>
  <si>
    <t>1000-025096</t>
  </si>
  <si>
    <t>55040402-C-105-64C301500-2.1.1-2564-64C3015000003-99-99</t>
  </si>
  <si>
    <t>Purchase invoice PO64000116-3</t>
  </si>
  <si>
    <t>1000-025097</t>
  </si>
  <si>
    <t>55040402-C-105-63C321503-5.1.1-2563-63C3215030014-99-99</t>
  </si>
  <si>
    <t>Purchase invoice PO63000693-7</t>
  </si>
  <si>
    <t>1000-025098</t>
  </si>
  <si>
    <t>55040402-C-105-63C321503-5.1.1-2563-63C3215030016-99-99</t>
  </si>
  <si>
    <t>Purchase invoice PO63000692-7</t>
  </si>
  <si>
    <t>1000-025099</t>
  </si>
  <si>
    <t>55040402-C-105-64C302500-2.1.1-2564-64C3025000006-99-99</t>
  </si>
  <si>
    <t>Purchase invoice PO64000168-2</t>
  </si>
  <si>
    <t>1000-025100</t>
  </si>
  <si>
    <t>51020402-C-110-64C808000-2.1.1-2564-64C8080000015-99-99</t>
  </si>
  <si>
    <t>Purchase invoice PO64000234</t>
  </si>
  <si>
    <t>1000-025101</t>
  </si>
  <si>
    <t>PO64000149 บริษัท โกโพเมโล จำกัด จ้างจัดหาบริการระบบอีเมลสำนักงาน (เพิ่มเติม) ชุดที่ 1 ประจำปีงบประมาณ 2564
-บริการระบบอีเมลสำนักงานพร้อมพื้นที่เก็บข้อมูลไม่จำกัดและความสามารถในการเก็บถาวร
(รายละเอียด</t>
  </si>
  <si>
    <t>11020109-C-111-64C903120-4.1.1-2564-64C9031200018-99-99</t>
  </si>
  <si>
    <t>Purchase invoice SV2020-1862</t>
  </si>
  <si>
    <t>55040322-C-111-64C903120-4.1.1-2564-64C9031200018-99-99</t>
  </si>
  <si>
    <t>1000-025102</t>
  </si>
  <si>
    <t>51020426-C-106-64C126000-6.1.1-2564-64C1260000014-99-99</t>
  </si>
  <si>
    <t>Purchase invoice PO64000173</t>
  </si>
  <si>
    <t>1000-025103</t>
  </si>
  <si>
    <t>51020426-C-106-64C126000-6.1.1-2564-64C1260000013-99-99</t>
  </si>
  <si>
    <t>Purchase invoice PO64000176</t>
  </si>
  <si>
    <t>1000-025104</t>
  </si>
  <si>
    <t>51020426-C-106-64C126000-6.1.1-2564-64C1260000015-99-99</t>
  </si>
  <si>
    <t>Purchase invoice PO64000175</t>
  </si>
  <si>
    <t>1000-025105</t>
  </si>
  <si>
    <t>Purchase invoice DNDB230112563</t>
  </si>
  <si>
    <t>1000-025106</t>
  </si>
  <si>
    <t>PO63000813-1/3 นายสันติ สุพิทักษ์วงศ์ โครงการถ่ายภาพนิ่ง/ภาพเคลื่อนไหว เพื่อใช้ประชาสัมพันธ์เผยแพร่กิจกรรมหรือการประชุมของสำนักพัฒนาคุณภาพครู นักศึกษาครู และสถานศึกษา 
-งวดที่ 1
(รายละเอียดตามเอกสารที</t>
  </si>
  <si>
    <t>51020402-C-105-63C321503-5.1.1-2563-63C3215030020-99-99</t>
  </si>
  <si>
    <t>Purchase invoice PO63000813-1</t>
  </si>
  <si>
    <t>1000-025107</t>
  </si>
  <si>
    <t>12060199-C-111-64C903120-4.1.1-2564-64C9031200012-99-99</t>
  </si>
  <si>
    <t>Purchase invoice WE640007</t>
  </si>
  <si>
    <t>1000-025108</t>
  </si>
  <si>
    <t>12060199-C-111-64C903120-4.1.1-2564-64C9031200006-99-99</t>
  </si>
  <si>
    <t>Purchase invoice WE640006</t>
  </si>
  <si>
    <t>1000-025117</t>
  </si>
  <si>
    <t>PO64000058 บริษัท กู๊ด อินโฟ แอนด์ แมเนจเมนท์ จำกัด จ้างเหมาบริการประสานติดตามเงินบริจาค
-รายงานสรุปผลการดำเนินงานโครงการ
-ตรวจสอบเอกสารรายงานการใช้เงิน
-ติดต่อประสานงาน
-จัดเรียง จัดทำ เอกสาร จัดส่งไ</t>
  </si>
  <si>
    <t>55040112-C-110-64C808000-2.1.1-2564-64C8080000006-99-99</t>
  </si>
  <si>
    <t>Purchase invoice IV2101-001</t>
  </si>
  <si>
    <t>1000-025124</t>
  </si>
  <si>
    <t>51020426-C-106-63C126501-5.1.1-2563-63C1265010034-99-99</t>
  </si>
  <si>
    <t>Purchase invoice PO63000980</t>
  </si>
  <si>
    <t>1000-025127</t>
  </si>
  <si>
    <t>55040112-C-101-64C903160-2.1.1-2564-64C9031600008-99-99</t>
  </si>
  <si>
    <t>Purchase invoice 019-12-63</t>
  </si>
  <si>
    <t>1000-025128</t>
  </si>
  <si>
    <t>Purchase invoice 2012004</t>
  </si>
  <si>
    <t>1000-025131</t>
  </si>
  <si>
    <t>Purchase invoice PO63000860-2</t>
  </si>
  <si>
    <t>1000-025134</t>
  </si>
  <si>
    <t>Purchase invoice PO63001019-2</t>
  </si>
  <si>
    <t>1000-025135</t>
  </si>
  <si>
    <t>51020426-C-101-63C611503-5.1.1-2563-63C6115030009-99-99</t>
  </si>
  <si>
    <t>Purchase invoice IC12-20-0111</t>
  </si>
  <si>
    <t>1000-025136</t>
  </si>
  <si>
    <t>51020426-C-110-64C805000-2.1.1-2564-64C8050000012-99-99</t>
  </si>
  <si>
    <t>Purchase invoice BL2021020001</t>
  </si>
  <si>
    <t>1000-025157</t>
  </si>
  <si>
    <t>12060199-C-106-64C126000-4.1.1-2564-64C1260000019-99-99</t>
  </si>
  <si>
    <t>Purchase invoice WE640008</t>
  </si>
  <si>
    <t>1000-025161</t>
  </si>
  <si>
    <t>Purchase invoice NEWSV2020-1862</t>
  </si>
  <si>
    <t>1000-025168</t>
  </si>
  <si>
    <t>12060199-C-107-63C511503-5.1.1-2563-63C5115030060-99-99</t>
  </si>
  <si>
    <t>1000-025202</t>
  </si>
  <si>
    <t>55040402-C-110-64C805000-2.1.1-2564-64C8050000009-99-99</t>
  </si>
  <si>
    <t>Purchase invoice PO64000182</t>
  </si>
  <si>
    <t>1000-025203</t>
  </si>
  <si>
    <t>51020406-C-110-64C808000-2.1.1-2564-64C8080000010-99-99</t>
  </si>
  <si>
    <t>Purchase invoice 2101-004</t>
  </si>
  <si>
    <t>1000-025208</t>
  </si>
  <si>
    <t>51020406-C-103-63C211510-5.1.1-2563-63C2115100001-99-99</t>
  </si>
  <si>
    <t>1000-025212</t>
  </si>
  <si>
    <t>PO64000137-1/2 บริษัท มายด์เมอร์จ คอนซัลแทนท์ จำกัด จ้างจัดตั้งศูนย์ให้คำปรึกษาด้านการเงินการบัญชี และการพัสดุแก่ภาคีร่วมดำเนินงานโครงการของ กสศ. 
-ผลการดำเนินงานโครงการ งวดที่ 1
(รายละเอียดตามเอกสารท</t>
  </si>
  <si>
    <t>55040112-C-101-63C718503-5.1.1-2563-63C7185030001-99-99</t>
  </si>
  <si>
    <t>Purchase invoice IT642004</t>
  </si>
  <si>
    <t>1000-025213</t>
  </si>
  <si>
    <t>51020426-C-110-64C803000-2.1.1-2564-64C8030000019-99-99</t>
  </si>
  <si>
    <t>Purchase invoice I64012601</t>
  </si>
  <si>
    <t>1000-025214</t>
  </si>
  <si>
    <t>1000-025215</t>
  </si>
  <si>
    <t>PO64000087 บริษัท มายด์เมอร์จ คอนซัลแทนท์ จำกัด จ้างจัดอบรมเพื่อทำความเข้าใจด้านการดำเนินงาน การเงิน การบัญชี
-จัดอบรมทำความเข้าใจด้านการดำเนินงาน การเงิน การบัญชี สำหรับผู้รับทุนโครงการของกองทุนเพื่อ</t>
  </si>
  <si>
    <t>55040112-C-101-63C718503-5.1.1-2563-63C7185030003-99-99</t>
  </si>
  <si>
    <t>Purchase invoice IT642003</t>
  </si>
  <si>
    <t>1000-025217</t>
  </si>
  <si>
    <t>51020406-C-101-63C611503-5.1.1-2563-63C6115030009-99-99</t>
  </si>
  <si>
    <t>Purchase invoice NEWIC12-20-0111</t>
  </si>
  <si>
    <t>1000-025253</t>
  </si>
  <si>
    <t>Purchase invoice 02/2564</t>
  </si>
  <si>
    <t>1000-025254</t>
  </si>
  <si>
    <t>Purchase invoice 04/2564</t>
  </si>
  <si>
    <t>1000-025255</t>
  </si>
  <si>
    <t>PO64000254-1/12 นางสาว วิไลภรณ์ พันเพ็ชร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line official CCT Thailand
-รายงานสรุปผลการดำเนิน</t>
  </si>
  <si>
    <t>55040402-C-103-64C209000-2.1.1-2564-64C2090000004-99-99</t>
  </si>
  <si>
    <t>Purchase invoice PO64000254-1</t>
  </si>
  <si>
    <t>1000-025256</t>
  </si>
  <si>
    <t>Purchase invoice 002/64</t>
  </si>
  <si>
    <t>1000-025257</t>
  </si>
  <si>
    <t>1000-025258</t>
  </si>
  <si>
    <t>1000-025259</t>
  </si>
  <si>
    <t>55040402-C-108-64C901030-2.1.1-2564-64C9010300005-99-99</t>
  </si>
  <si>
    <t>Purchase invoice 1/2564</t>
  </si>
  <si>
    <t>1000-025260</t>
  </si>
  <si>
    <t>Purchase invoice M10/2564</t>
  </si>
  <si>
    <t>1000-025261</t>
  </si>
  <si>
    <t>55040402-C-105-64C510000-2.1.1-2564-64C5100000003-99-99</t>
  </si>
  <si>
    <t>Purchase invoice PO64000015-5</t>
  </si>
  <si>
    <t>1000-025262</t>
  </si>
  <si>
    <t>Purchase invoice PO64000178-2</t>
  </si>
  <si>
    <t>1000-025263</t>
  </si>
  <si>
    <t>55040402-C-107-63C511501-5.1.1-2563-63C5115010003-99-99</t>
  </si>
  <si>
    <t>Purchase invoice PO63000311-12</t>
  </si>
  <si>
    <t>1000-025264</t>
  </si>
  <si>
    <t>Purchase invoice PO64000077-3</t>
  </si>
  <si>
    <t>1000-025265</t>
  </si>
  <si>
    <t>Purchase invoice PO64000153-2</t>
  </si>
  <si>
    <t>1000-025273</t>
  </si>
  <si>
    <t>51020406-C-106-63C131506-5.1.1-2563-63C1315060001-99-99</t>
  </si>
  <si>
    <t>Purchase invoice NEW2101-006</t>
  </si>
  <si>
    <t>1000-025292</t>
  </si>
  <si>
    <t>PO64000247-1/12 นางสาว ศิริวรรณ คงเมฆา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Facebook Fan page การคัดกรองนักเรียนยากจน
-รายงานสร</t>
  </si>
  <si>
    <t>Purchase invoice PO64000247-1</t>
  </si>
  <si>
    <t>1000-025295</t>
  </si>
  <si>
    <t>PO64000231-1/12 นางสาว ชุติวีร์ โตมี จ้างเจ้าหน้าที่เก็บรวบรวมประเด็นคำถาม-คำตอบและบริหารจัดการการสื่อสาร โครงการจัดสรรเงินอุดหนุนแบบมีเงื่อนไข ผ่านช่องทางการสื่อสาร Facebook Fan page และ Line Officia</t>
  </si>
  <si>
    <t>Purchase invoice PO64000231-1</t>
  </si>
  <si>
    <t>1000-025296</t>
  </si>
  <si>
    <t>55040402-C-103-64C206000-2.1.1-2564-64C2060000005-99-99</t>
  </si>
  <si>
    <t>Purchase invoice PO64000185-2</t>
  </si>
  <si>
    <t>1000-025297</t>
  </si>
  <si>
    <t>Purchase invoice PO64000118-3</t>
  </si>
  <si>
    <t>1000-025298</t>
  </si>
  <si>
    <t>Purchase invoice PO64000068-3</t>
  </si>
  <si>
    <t>1000-025323</t>
  </si>
  <si>
    <t>Purchase invoice PO63000610-8</t>
  </si>
  <si>
    <t>1000-025330</t>
  </si>
  <si>
    <t>PO64000252-1/12 นางสาว พรทิพย์ บุญฉ่ำ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Facebook Fan page ระบบคัดกรองเพื่อความเสมอภาคโรงเรีย</t>
  </si>
  <si>
    <t>51020402-C-103-64C209000-2.1.1-2564-64C2090000004-99-99</t>
  </si>
  <si>
    <t>Purchase invoice PO64000252-1</t>
  </si>
  <si>
    <t>1000-025333</t>
  </si>
  <si>
    <t>51020426-C-106-64C126000-6.1.1-2564-64C1260000011-99-99</t>
  </si>
  <si>
    <t>Purchase invoice PO64000186-3</t>
  </si>
  <si>
    <t>1000-025383</t>
  </si>
  <si>
    <t>PO64000089-4/12 น.ส. ชูสะอาด กันธรส ส่งมอบงวดที่ 4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กุมภาพันธ</t>
  </si>
  <si>
    <t>Purchase invoice PO64000089-4</t>
  </si>
  <si>
    <t>1000-025404</t>
  </si>
  <si>
    <t>51020402-C-106-64C126000-6.1.1-2564-64C1260000022-99-99</t>
  </si>
  <si>
    <t>Purchase invoice PO64000251-2</t>
  </si>
  <si>
    <t>1000-025406</t>
  </si>
  <si>
    <t>Purchase invoice NEWPO64000251-2</t>
  </si>
  <si>
    <t>1000-025451</t>
  </si>
  <si>
    <t>51020402-C-110-64C801000-2.1.1-2564-64C8010000004-99-99</t>
  </si>
  <si>
    <t>Purchase invoice PO64000294-1</t>
  </si>
  <si>
    <t>1000-025454</t>
  </si>
  <si>
    <t>51020426-C-110-64C803000-2.1.1-2564-64C8030000005-99-99</t>
  </si>
  <si>
    <t>Purchase invoice PO64000120-3</t>
  </si>
  <si>
    <t>1000-025457</t>
  </si>
  <si>
    <t>Purchase invoice PO64000210-2</t>
  </si>
  <si>
    <t>1000-025458</t>
  </si>
  <si>
    <t>51020426-C-110-64C805000-2.1.1-2564-64C8050000013-99-99</t>
  </si>
  <si>
    <t>Purchase invoice PO64000198-2</t>
  </si>
  <si>
    <t>1000-025518</t>
  </si>
  <si>
    <t>51020402-C-110-64C808000-2.1.1-2564-64C8080000022-99-99</t>
  </si>
  <si>
    <t>Purchase invoice PO64000286</t>
  </si>
  <si>
    <t>1000-025540</t>
  </si>
  <si>
    <t>Purchase invoice PO64000084-3</t>
  </si>
  <si>
    <t>1000-025541</t>
  </si>
  <si>
    <t>Purchase invoice PO64000179-2</t>
  </si>
  <si>
    <t>1000-025549</t>
  </si>
  <si>
    <t>55040302-C-101-64C903140-1.1.1-2564-64C9031400006-99-99</t>
  </si>
  <si>
    <t>Purchase invoice PO64000261-1</t>
  </si>
  <si>
    <t>1000-025550</t>
  </si>
  <si>
    <t>Purchase invoice AV64/0105</t>
  </si>
  <si>
    <t>1000-025553</t>
  </si>
  <si>
    <t>Purchase invoice AV64/0106</t>
  </si>
  <si>
    <t>1000-025554</t>
  </si>
  <si>
    <t>APCIO0000198</t>
  </si>
  <si>
    <t>PO62000303-18/36 บริษัท เอส.พี.อาคาร จำกัด ค่าเช่าพื้นที่สำนักงาน กสศ เดือนกุมภาพันธ์ 2564</t>
  </si>
  <si>
    <t>Purchase invoice PO62000303-18</t>
  </si>
  <si>
    <t>1000-025556</t>
  </si>
  <si>
    <t>PO64000212 บริษัท คอมเซเว่น จำกัด (มหาชน) จัดซื้ออุปกรณ์ในการดำเนินงาน equity lab คอมพิวเตอร์โน๊ตบุ๊ค
-Screen Size : 14.0 inch
-Processor : Intel Core i5-1035G1 
1.0 GHz up to 3.6 GHz (6MB Smart Cache</t>
  </si>
  <si>
    <t>12060199-C-106-64C126000-4.1.1-2564-64C1260000017-99-99</t>
  </si>
  <si>
    <t>Purchase invoice 01INS6401-13003</t>
  </si>
  <si>
    <t>1000-025557</t>
  </si>
  <si>
    <t>51020426-C-106-64C126000-6.1.1-2564-64C1260000007-99-99</t>
  </si>
  <si>
    <t>Purchase invoice PO64000103</t>
  </si>
  <si>
    <t>1000-025624</t>
  </si>
  <si>
    <t>Purchase invoice PO64000013-5</t>
  </si>
  <si>
    <t>1000-025625</t>
  </si>
  <si>
    <t>12060199-C-106-64C126000-4.1.1-2564-64C1260000018-99-99</t>
  </si>
  <si>
    <t>Purchase invoice IV2101-0778</t>
  </si>
  <si>
    <t>1000-025628</t>
  </si>
  <si>
    <t>55040306-C-106-64C126000-4.1.1-2564-64C1260000016-99-99</t>
  </si>
  <si>
    <t>Purchase invoice NSB2102-0025</t>
  </si>
  <si>
    <t>1000-025630</t>
  </si>
  <si>
    <t>55040104-C-111-64C903120-4.1.1-2564-64C9031200026-99-99</t>
  </si>
  <si>
    <t>Purchase invoice WE640019</t>
  </si>
  <si>
    <t>12060199-C-111-64C903120-4.1.1-2564-64C9031200026-99-99</t>
  </si>
  <si>
    <t>1000-025633</t>
  </si>
  <si>
    <t>PO64000246 นาย กนิษฐ์ ศรีเคลือบ จ้างสำรวจและวิเคราะห์ข้อมูลของกลุ่มเป้าหมาย เพื่อการจัดทำมาตรการการช่วยเหลือนักเรียนทุนเสมอภาคในสถานการณ์การแพร่ระบาดของโรคติดเชื้อไวรัสโคโรนา 2019 (COVID-19) ระลอกใหม่</t>
  </si>
  <si>
    <t>51020402-C-103-64C206000-2.1.1-2564-64C2060000006-99-99</t>
  </si>
  <si>
    <t>Purchase invoice PO64000246</t>
  </si>
  <si>
    <t>1000-025634</t>
  </si>
  <si>
    <t>51020426-C-110-64C805000-2.1.1-2564-64C8050000016-99-99</t>
  </si>
  <si>
    <t>Purchase invoice BL2021020002</t>
  </si>
  <si>
    <t>1000-025635</t>
  </si>
  <si>
    <t>Purchase invoice IV640005</t>
  </si>
  <si>
    <t>1000-025637</t>
  </si>
  <si>
    <t>51020438-C-99-99-99-99-99-99-99</t>
  </si>
  <si>
    <t>Purchase invoice IV640006</t>
  </si>
  <si>
    <t>1000-025638</t>
  </si>
  <si>
    <t>55040402-C-101-63C718503-5.1.1-2563-63C7185030003--</t>
  </si>
  <si>
    <t>Purchase invoice 6401001</t>
  </si>
  <si>
    <t>1000-025640</t>
  </si>
  <si>
    <t>1000-025641</t>
  </si>
  <si>
    <t>Purchase invoice BL64-010</t>
  </si>
  <si>
    <t>1000-025642</t>
  </si>
  <si>
    <t>Purchase invoice 003-02-64</t>
  </si>
  <si>
    <t>1000-025647</t>
  </si>
  <si>
    <t>PO64000269 บริษัท เอ็ม พรอสเปอร์ จำกัด จัดซื้อเครื่องดื่ม (กาแฟ) สำหรับรับรองผู้เข้าร่วมประชุมภายในสำนักงาน
-กาแฟเอเลอเกรีย ผสมกาแฟคั่วบด 
ขนาด 12 x 200 กรัม จำนวน 20 ถุง
-คอฟฟี่ครีมเมอร์ ขนาด 24 x 45</t>
  </si>
  <si>
    <t>Purchase invoice IV0342347</t>
  </si>
  <si>
    <t>1000-025649</t>
  </si>
  <si>
    <t>Purchase invoice 0294613</t>
  </si>
  <si>
    <t>1000-025650</t>
  </si>
  <si>
    <t>51020426-C-110-64C805000-2.1.1-2564-64C8050000002-99-99</t>
  </si>
  <si>
    <t>Purchase invoice IV6312-003</t>
  </si>
  <si>
    <t>1000-025651</t>
  </si>
  <si>
    <t>PO64000201 บริษัท มาตา การพิมพ์ จำกัด จ้างผลิตเอกสารประกาศทุนโครงการ
ทุนนวัตกรรมสายอาชีพชั้นสูง ปี 2564
-หนังสือประกาศสนับสนุน จำนวน 1,200 เล่ม
-แผ่นพับ สร้างคน สร้างโอกาส สร้างงาน จำนวน 500 แผ่น
(ราย</t>
  </si>
  <si>
    <t>51020426-C-107-64C602400-2.1.1-2564-64C6024000006-99-99</t>
  </si>
  <si>
    <t>Purchase invoice BL64-003</t>
  </si>
  <si>
    <t>1000-025657</t>
  </si>
  <si>
    <t>Purchase invoice 03/2021</t>
  </si>
  <si>
    <t>1000-025658</t>
  </si>
  <si>
    <t>APCIO0000218</t>
  </si>
  <si>
    <t>PO62000398-2 มหาวิทยาลัยเทคโนโลยีพระจอมเกล้าธนบุรี รวบรวมจัดทำข้อมูลและดำเนินการกรอกข้อมูลครูรางวัลสมเด็จเจ้าฟ้ามหาจักรี รุ่น 1-3 และข้อมูลครูนอกระบบเข้าสู่ระบบฐานข้อมูลครู</t>
  </si>
  <si>
    <t>51020406-C-106-62C323513-5.1.1-2562-62C3235130002-99-99</t>
  </si>
  <si>
    <t>Purchase invoice PO62000398-2</t>
  </si>
  <si>
    <t>1000-025659</t>
  </si>
  <si>
    <t>PO63000528-2/3 นาย สันติ ลาภเบญจกุล งวดที่ 2
-เอกสารเชิงนโยบายสำหรับสำนักงานเลขาธิการสภาการศึกษา และ เอกสารเชิงนโยบายสำหรับกระทรวงสาธารณสุข ฉบับสมบูรณ์ ซึ่งปรับแก้ข้อเสนอแนะจากการนำเสนอในเวทีวิชาการด้</t>
  </si>
  <si>
    <t>Purchase invoice PO63000528-2</t>
  </si>
  <si>
    <t>1000-025664</t>
  </si>
  <si>
    <t>51020426-C-106-64C126000-6.1.1-2564-64C1260000024-99-99</t>
  </si>
  <si>
    <t>Purchase invoice IV2021/0001</t>
  </si>
  <si>
    <t>1000-025669</t>
  </si>
  <si>
    <t>51020426-C-106-64C126000-6.1.1-2564-64C1260000010-99-99</t>
  </si>
  <si>
    <t>Purchase invoice PO64000106-1</t>
  </si>
  <si>
    <t>1000-025671</t>
  </si>
  <si>
    <t>Purchase invoice PO64000106-2</t>
  </si>
  <si>
    <t>1000-025674</t>
  </si>
  <si>
    <t>Purchase invoice PO64000106-3</t>
  </si>
  <si>
    <t>1000-025676</t>
  </si>
  <si>
    <t>12060199-C-101-64C903160-2.1.1-2564-64C9031600012-99-99</t>
  </si>
  <si>
    <t>Purchase invoice DN202102012</t>
  </si>
  <si>
    <t>1000-025677</t>
  </si>
  <si>
    <t>Purchase invoice 010/2564</t>
  </si>
  <si>
    <t>1000-025680</t>
  </si>
  <si>
    <t>51020426-C-107-64C601000-2.1.1-2564-64C6010000009-99-99</t>
  </si>
  <si>
    <t>Purchase invoice DBL2021000005</t>
  </si>
  <si>
    <t>1000-025683</t>
  </si>
  <si>
    <t>Purchase invoice INV640416</t>
  </si>
  <si>
    <t>1000-025688</t>
  </si>
  <si>
    <t>PO63000966-2/2 บริษัท เปนไท พับลิชชิ่ง จำกัด -ปรับปรุงและพัฒนาเว็บไซต์ทั้งภาษาไทยและภาษาอังกฤษ และอัพเดตเนื้อหาฯ 
-ส่งมอบเว็บไซต์พร้อมใช้งาน พร้อมทั้งเนื้อหาล่าสุดของทุกระบบ
งวดที่ 2
(รายละเอียดตามเอก</t>
  </si>
  <si>
    <t>Purchase invoice 6402002</t>
  </si>
  <si>
    <t>1000-025791</t>
  </si>
  <si>
    <t>1000-025793</t>
  </si>
  <si>
    <t>Purchase invoice PO64000193-2</t>
  </si>
  <si>
    <t>1000-025989</t>
  </si>
  <si>
    <t>PO64000199 บริษัท แอร์-เทค เอนจิเนียริ่ง (ประเทศไทย) จำกัด จัดซื้อแอลกอฮอล์ล้างมือสูตรเจล
-ALG-5000-DP แอลกอฮอล์ล้างมือสูตรเจล 
5 ลิตร ไร้สีไร้กลิ่น
-จำนวน 12 ลัง
-แอลกอฮอล์ 70% 
(รายละเอียดตามเอกสารท</t>
  </si>
  <si>
    <t>Purchase invoice 00665</t>
  </si>
  <si>
    <t>1000-025993</t>
  </si>
  <si>
    <t>Purchase invoice 640184</t>
  </si>
  <si>
    <t>1000-025994</t>
  </si>
  <si>
    <t>Purchase invoice 640185</t>
  </si>
  <si>
    <t>1000-025995</t>
  </si>
  <si>
    <t>Purchase invoice INV2021000030</t>
  </si>
  <si>
    <t>1000-025996</t>
  </si>
  <si>
    <t>1000-026090</t>
  </si>
  <si>
    <t>51020426-C-106-64C126000-6.1.1-2564-64C1260000008-99-99</t>
  </si>
  <si>
    <t>Purchase invoice PO64000088</t>
  </si>
  <si>
    <t>1000-026091</t>
  </si>
  <si>
    <t>Purchase invoice 2564/9</t>
  </si>
  <si>
    <t>1000-026092</t>
  </si>
  <si>
    <t>Purchase invoice 1220123043</t>
  </si>
  <si>
    <t>1000-026096</t>
  </si>
  <si>
    <t>51020406-C-107-63C611504-5.1.1-2563-63C6115040006-99-99</t>
  </si>
  <si>
    <t>Purchase invoice INV-2102(1)-BSCP</t>
  </si>
  <si>
    <t>1000-026108</t>
  </si>
  <si>
    <t>PO64000147 บริษัท กู๊ด อินโฟ แอนด์ แมเนจเมนท์ จำกัด จ้างบริการประสานติดตามเงินบริจาค ภายใต้โครงการพัฒนาระบบและทีมจัดการบัญชีการเงินงานบริจาคที่มีมาตรฐาน
-รายงานผลการดำเนินงานโครงการ
(รายละเอียดตามเอกส</t>
  </si>
  <si>
    <t>51020406-C-110-64C808000-2.1.1-2564-64C8080000013-99-99</t>
  </si>
  <si>
    <t>Purchase invoice IV2101-002</t>
  </si>
  <si>
    <t>1000-026112</t>
  </si>
  <si>
    <t>Purchase invoice 1221012659</t>
  </si>
  <si>
    <t>1000-026113</t>
  </si>
  <si>
    <t>Purchase invoice 1221022763</t>
  </si>
  <si>
    <t>55040322-C-101-63C997201-2.1.1-2563-63C9972010046--</t>
  </si>
  <si>
    <t>1000-026114</t>
  </si>
  <si>
    <t>Purchase invoice 02/2021</t>
  </si>
  <si>
    <t>1000-026115</t>
  </si>
  <si>
    <t>Purchase invoice PO64000106-4</t>
  </si>
  <si>
    <t>1000-026116</t>
  </si>
  <si>
    <t>1000-026117</t>
  </si>
  <si>
    <t>PO63000954-5/5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
ครั้งที่</t>
  </si>
  <si>
    <t>Purchase invoice PO63000954-5</t>
  </si>
  <si>
    <t>1000-026118</t>
  </si>
  <si>
    <t>51020402-C-106-64C126000-6.1.1-2564-64C1260000023-99-99</t>
  </si>
  <si>
    <t>Purchase invoice PO64000241</t>
  </si>
  <si>
    <t>1000-026119</t>
  </si>
  <si>
    <t>PO64000293 บริษัท แอร์-เทค เอนจิเนียริ่ง (ประเทศไทย) จำกัด จัดซื้อแอลกอฮอล์ล้างมือสูตรเจล
-ALG-50000-DP แอลกอฮอล์ล้างมือสูตรเจล 
5 ลิตร ไร้สีไร้กลิ่น
-แอลกอฮอล์ 70% ยับยั้งการเจริญเติบโตของจุลินทรีย์แ</t>
  </si>
  <si>
    <t>Purchase invoice 00666</t>
  </si>
  <si>
    <t>1000-026120</t>
  </si>
  <si>
    <t>PO64000262 บริษัท เอ็กซ์เซลซิเออร์ ซัพพลายส์ จำกัด จัดซื้อวัสดุเครื่องเขียน อุปกรณ์สำนักงาน และน้ำดื่ม (ชนิดขวด)
-วัสดุเครื่องเขียน อุปกรณ์สำนักงาน 
จำนวน 20 รายการ
-น้ำดื่ม เนสเล่เพียวไลฟ์ 330 ml.
(ร</t>
  </si>
  <si>
    <t>Purchase invoice PR6402-0186</t>
  </si>
  <si>
    <t>1000-026123</t>
  </si>
  <si>
    <t>PO64000221 บริษัท เทเลเมดิก้า จำกัด โครงการโปรแกรมช่วยเหลือพนักงาน 
ให้คำปรึกษาด้านสุขภาพจิต
-สิทธิ์การใช้บริการให้คำปรึกษาทางจิตวิทยาโดยนักจิตวิทยาและจิตแพทย์ จำนวน 80 สิทธิ์ ระยะเวลา 12 เดือน พร้อมค</t>
  </si>
  <si>
    <t>Purchase invoice INV000062</t>
  </si>
  <si>
    <t>1000-026128</t>
  </si>
  <si>
    <t>Purchase invoice I21-0060</t>
  </si>
  <si>
    <t>11020109-C-101-63C997201-2.1.1-2563-63C9972010066-99-99</t>
  </si>
  <si>
    <t>PO63000908 บริษัท อินโนวิซ โซลูชั่นส์ จำกัด ซื้อการต่อลิขสิทธิ์ค่าบำรุงรักษาซอฟร์แวร์ ของระบบ Microsoft Dynamics AX 2012
-Microsoft Dynamics AX 
- Business Ready Enhancement plan Standard Microsoft "E</t>
  </si>
  <si>
    <t>11020109-C-101-63C997201-2.1.1-2563-63C9972010066--</t>
  </si>
  <si>
    <t>1000-026131</t>
  </si>
  <si>
    <t>Purchase invoice BL2021020004</t>
  </si>
  <si>
    <t>1000-026132</t>
  </si>
  <si>
    <t>Purchase invoice BL2021020007</t>
  </si>
  <si>
    <t>1000-026133</t>
  </si>
  <si>
    <t>99000005-C-101-64C903150-2.1.1-2564-64C9031500005-99-99</t>
  </si>
  <si>
    <t>Purchase invoice BL2021020006</t>
  </si>
  <si>
    <t>1000-026135</t>
  </si>
  <si>
    <t>Purchase invoice NEWBL2021020006</t>
  </si>
  <si>
    <t>1000-026136</t>
  </si>
  <si>
    <t>Purchase invoice BL2021020005</t>
  </si>
  <si>
    <t>1000-026137</t>
  </si>
  <si>
    <t>51020205-C-107-64C602400-2.1.1-2564-64C6024000008-99-99</t>
  </si>
  <si>
    <t>Purchase invoice INV002/2564</t>
  </si>
  <si>
    <t>1000-026138</t>
  </si>
  <si>
    <t>PO64000207 บริษัท กู๊ด เน็ตเวิร์ค จำกัด จ้างจัดการประชุมร่วมของผู้บริหาร เจ้าหน้าที่สถานศึกษาและกองทุนเพื่อความเสมอภาคทางการศึกษา โครงการทุนนวัตกรรมสายอาชีพชั้นสูง
-รายงานผลการดำเนินงาน
(รายละเอียดตาม</t>
  </si>
  <si>
    <t>51020205-C-107-64C602400-2.1.1-2564-64C6024000007-99-99</t>
  </si>
  <si>
    <t>Purchase invoice 64/01-001</t>
  </si>
  <si>
    <t>1000-026139</t>
  </si>
  <si>
    <t>Purchase invoice PO63000826-5</t>
  </si>
  <si>
    <t>1000-026140</t>
  </si>
  <si>
    <t>11020109-C-101-63C997201-2.1.1-2563-63C9972010065-99-99</t>
  </si>
  <si>
    <t>Purchase invoice I21-0059</t>
  </si>
  <si>
    <t>1000-026141</t>
  </si>
  <si>
    <t>Purchase invoice P07/2564</t>
  </si>
  <si>
    <t>1000-026142</t>
  </si>
  <si>
    <t>55040209-C-101-64C903160-2.1.1-2564-64C9031600001-99-99</t>
  </si>
  <si>
    <t>Purchase invoice IV2102/139</t>
  </si>
  <si>
    <t>1000-026143</t>
  </si>
  <si>
    <t>PO63000400-4/4 บริษัท ดิสรัปท์ เทคโนโลยี เวนเจอร์ จำกัด รายงานผลการบริหารจัดการโครงการฯ 
 (งวดที่ 4) นวัตกรรม หรือEdtech ที่สอดคล้องกับกลุ่มเป้าหมายทั้ง 7 กลุ่ม ของกสศ. จำนวน 10 นวัตกรรม ข้อเสนอแนะการ</t>
  </si>
  <si>
    <t>51020406-C-106-63C126501-5.1.1-2563-63C1265010006-99-99</t>
  </si>
  <si>
    <t>Purchase invoice BL2021020012</t>
  </si>
  <si>
    <t>1000-026144</t>
  </si>
  <si>
    <t>Purchase invoice 012</t>
  </si>
  <si>
    <t>1000-026145</t>
  </si>
  <si>
    <t>PO64000285 บริษัท ท็อป อัพ ออร์แกไนซ์ จำกัดจ้างบริหารจัดการประชุมเชิงปฏิบัติการเพื่อ
แนะแนวประชาสัมพันธ์ ค้นหา คัดกรองความยากจน และคัดเลือกนักศึกษาผู้รับทุน โครงการทุนนวัตกรรมสายอาชีพชั้นสูง ปี 2564
-</t>
  </si>
  <si>
    <t>51020205-C-107-64C602400-2.1.1-2564-64C6024000012-99-99</t>
  </si>
  <si>
    <t>Purchase invoice 02-001/2564</t>
  </si>
  <si>
    <t>1000-026146</t>
  </si>
  <si>
    <t>55040112-C-109-64C902051-1.1.1-2564-64C9020510004-99-99</t>
  </si>
  <si>
    <t>Purchase invoice 2221000234</t>
  </si>
  <si>
    <t>1000-026147</t>
  </si>
  <si>
    <t>Purchase invoice 50777933</t>
  </si>
  <si>
    <t>1000-026148</t>
  </si>
  <si>
    <t>51020426-C-106-64C126000-6.1.1-2564-64C1260000020-99-99</t>
  </si>
  <si>
    <t>Purchase invoice IN030140</t>
  </si>
  <si>
    <t>1000-026149</t>
  </si>
  <si>
    <t>Purchase invoice IRC-INV01-21020001</t>
  </si>
  <si>
    <t>1000-026150</t>
  </si>
  <si>
    <t>PO64000301 บริษัท กู๊ด อินโฟ แอนด์ แมเนจเมนท์ จำกัด จ้างผลิตและจัดสรรชุดการเรียนรู้เสริมทักษะ
ในศตวรรษที่ 21 (Black Box)
-ชุดการเรียนรู้เสริมทักษะในศตวรรษที่ 21 (Black Box) จำนวน 95 ชุด 
-สรุปผลการดำเ</t>
  </si>
  <si>
    <t>51020406-C-110-64C801000-2.1.1-2564-64C8010000002-99-99</t>
  </si>
  <si>
    <t>Purchase invoice IV2103-003</t>
  </si>
  <si>
    <t>1000-026151</t>
  </si>
  <si>
    <t>PO64000297-1/4 บริษัท มีไฟร์โซลูชั่น จำกัด โครงการจัดจ้างบริหารจัดการตรวจสอบและติดตามสถานศึกษาโครงการจัดสรรเงินอุดหนุนนักเรียนยากจนพิเศษแบบมีเงื่อนไข (นักเรียนทุนเสมอภาค)
-รายงานสรุปผลการดำเนินงาน งวด</t>
  </si>
  <si>
    <t>51020406-C-103-64C209000-2.1.1-2564-64C2090000005-99-99</t>
  </si>
  <si>
    <t>Purchase invoice BL2021030001</t>
  </si>
  <si>
    <t>1000-026152</t>
  </si>
  <si>
    <t>51020406-C-106-63C131506-5.1.1-2563-63C1315060002-99-99</t>
  </si>
  <si>
    <t>Purchase invoice IV2021#02</t>
  </si>
  <si>
    <t>1000-026153</t>
  </si>
  <si>
    <t>PO63000734 นาย กิตติศักดิ์ บินสมประสงค์ จัดจ้างตรวจสอบรายงานการเงินโครงการครูรัก(ษ์)ถิ่น มหาวิทยาลัยราชภัฏกาญจนบุรี รุ่นที่ 1 ปีการศึกษา 2563 เพื่อปิดโครงการรับทุน 
-จำนวน 3 ฉบับ
(รายละเอียดตามเอกสารท</t>
  </si>
  <si>
    <t>51020451-C-105-63C526503-5.1.1-2563-63C5265030015-99-99</t>
  </si>
  <si>
    <t>Purchase invoice PO63000734</t>
  </si>
  <si>
    <t>1000-026155</t>
  </si>
  <si>
    <t>Purchase invoice PO63000810</t>
  </si>
  <si>
    <t>1000-026156</t>
  </si>
  <si>
    <t>Purchase invoice 02/64</t>
  </si>
  <si>
    <t>1000-026374</t>
  </si>
  <si>
    <t>Purchase invoice PO64000171-3</t>
  </si>
  <si>
    <t>1000-026375</t>
  </si>
  <si>
    <t>Purchase invoice PO64000007-5</t>
  </si>
  <si>
    <t>1000-026408</t>
  </si>
  <si>
    <t>Purchase invoice PO64000153-3</t>
  </si>
  <si>
    <t>1000-026409</t>
  </si>
  <si>
    <t>Purchase invoice PO64000252-2</t>
  </si>
  <si>
    <t>1000-026410</t>
  </si>
  <si>
    <t>Purchase invoice PO64000247-2</t>
  </si>
  <si>
    <t>1000-026411</t>
  </si>
  <si>
    <t>Purchase invoice PO64000231-2</t>
  </si>
  <si>
    <t>1000-026412</t>
  </si>
  <si>
    <t>Purchase invoice PO64000185-3</t>
  </si>
  <si>
    <t>1000-026413</t>
  </si>
  <si>
    <t>51020402-C-107-64C602700-2.1.1-2564-64C6027000011-99-99</t>
  </si>
  <si>
    <t>Purchase invoice PO64000298-1</t>
  </si>
  <si>
    <t>1000-026414</t>
  </si>
  <si>
    <t>Purchase invoice PO64000177-3</t>
  </si>
  <si>
    <t>1000-026415</t>
  </si>
  <si>
    <t>Purchase invoice PO64000008-5</t>
  </si>
  <si>
    <t>1000-026416</t>
  </si>
  <si>
    <t>Purchase invoice PO63000357-12</t>
  </si>
  <si>
    <t>1000-026417</t>
  </si>
  <si>
    <t>PO63000356-12/12 นางสาวปภาณี ยมนัตถ์ รายงานสรุปผลการดำเนินงาน งวดที่ ๑๒
ประกอบด้วยการรายงานตามขอบเขตงาน ประกอบด้วย 
- สรุปความก้าวหน้าการดำเนินงานโครงการปละการเบิกจ่าย ภายใต้สำนักฯ
- การสนับสนุนงานของ</t>
  </si>
  <si>
    <t>Purchase invoice PO63000356-12</t>
  </si>
  <si>
    <t>1000-026418</t>
  </si>
  <si>
    <t>Purchase invoice PO63000610-9</t>
  </si>
  <si>
    <t>1000-026419</t>
  </si>
  <si>
    <t>Purchase invoice PO64000143-3</t>
  </si>
  <si>
    <t>1000-026426</t>
  </si>
  <si>
    <t>PO64000089-5/12 น.ส. ชูสะอาด กันธรส ส่งมอบงวดที่ 5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มีนาคม 25</t>
  </si>
  <si>
    <t>Purchase invoice PO64000089-5</t>
  </si>
  <si>
    <t>1000-026480</t>
  </si>
  <si>
    <t>Purchase invoice PO63000429-11</t>
  </si>
  <si>
    <t>1000-026482</t>
  </si>
  <si>
    <t>Purchase invoice PO63000744-8</t>
  </si>
  <si>
    <t>1000-026483</t>
  </si>
  <si>
    <t>Purchase invoice PO63000491-10</t>
  </si>
  <si>
    <t>1000-026484</t>
  </si>
  <si>
    <t>Purchase invoice PO64000294-2</t>
  </si>
  <si>
    <t>1000-026486</t>
  </si>
  <si>
    <t>Purchase invoice PO64000013-6</t>
  </si>
  <si>
    <t>1000-026490</t>
  </si>
  <si>
    <t>Purchase invoice PO64000068-4</t>
  </si>
  <si>
    <t>1000-026493</t>
  </si>
  <si>
    <t>Purchase invoice PO64000254-2</t>
  </si>
  <si>
    <t>1000-026495</t>
  </si>
  <si>
    <t>Purchase invoice PO64000178-3</t>
  </si>
  <si>
    <t>1000-026556</t>
  </si>
  <si>
    <t>Purchase invoice INV2021000036</t>
  </si>
  <si>
    <t>1000-026557</t>
  </si>
  <si>
    <t>Purchase invoice 21101421-22</t>
  </si>
  <si>
    <t>1000-026569</t>
  </si>
  <si>
    <t>12110104-C-101-63C997201-2.1.1-2563-63C9972010041-99-99</t>
  </si>
  <si>
    <t>Purchase invoice V026311035</t>
  </si>
  <si>
    <t>1000-026570</t>
  </si>
  <si>
    <t>55040208-C-101-63C996201-2.1.1-2563-63C9962010015-99-99</t>
  </si>
  <si>
    <t>Purchase invoice 1100004935</t>
  </si>
  <si>
    <t>1000-026572</t>
  </si>
  <si>
    <t>Purchase invoice 1100006062</t>
  </si>
  <si>
    <t>1000-026574</t>
  </si>
  <si>
    <t>Purchase invoice 1100014571</t>
  </si>
  <si>
    <t>1000-026578</t>
  </si>
  <si>
    <t>Purchase invoice 1100014572</t>
  </si>
  <si>
    <t>1000-026580</t>
  </si>
  <si>
    <t>Purchase invoice 1100014573</t>
  </si>
  <si>
    <t>1000-026582</t>
  </si>
  <si>
    <t>Purchase invoice 1100014574</t>
  </si>
  <si>
    <t>1000-026587</t>
  </si>
  <si>
    <t>Purchase invoice 1100014575</t>
  </si>
  <si>
    <t>1000-026592</t>
  </si>
  <si>
    <t>Kritsade</t>
  </si>
  <si>
    <t>1000-026593</t>
  </si>
  <si>
    <t>Purchase invoice M11/2564</t>
  </si>
  <si>
    <t>1000-026596</t>
  </si>
  <si>
    <t>Purchase invoice PO64000118-4</t>
  </si>
  <si>
    <t>1000-026597</t>
  </si>
  <si>
    <t>Purchase invoice PO64000198-3</t>
  </si>
  <si>
    <t>1000-026598</t>
  </si>
  <si>
    <t>Purchase invoice 2/2564</t>
  </si>
  <si>
    <t>1000-026600</t>
  </si>
  <si>
    <t>Purchase invoice PO64000116-4</t>
  </si>
  <si>
    <t>1000-026602</t>
  </si>
  <si>
    <t>Purchase invoice PO64000210-3</t>
  </si>
  <si>
    <t>1000-026603</t>
  </si>
  <si>
    <t>55040402-C-101-64C903150-2.1.1-2564-64C9031500007-99-99</t>
  </si>
  <si>
    <t>Purchase invoice PO64000313-1</t>
  </si>
  <si>
    <t>1000-026608</t>
  </si>
  <si>
    <t>Purchase invoice 1100014577</t>
  </si>
  <si>
    <t>55040322-C-101-63C997201-2.1.1-2563-63C9972010013-99-99</t>
  </si>
  <si>
    <t>55040322-C-101-63C997201-2.1.1-2563-63C9972010013--</t>
  </si>
  <si>
    <t>1000-026616</t>
  </si>
  <si>
    <t>Purchase invoice 1100014578</t>
  </si>
  <si>
    <t>1000-026625</t>
  </si>
  <si>
    <t>Purchase invoice 1100014579</t>
  </si>
  <si>
    <t>1000-026631</t>
  </si>
  <si>
    <t>Purchase invoice 1100014580</t>
  </si>
  <si>
    <t>1000-026633</t>
  </si>
  <si>
    <t>12060199-C-101-63C997201-2.1.1-2563-63C9972010013-99-99</t>
  </si>
  <si>
    <t>Purchase invoice 1100014581</t>
  </si>
  <si>
    <t>1000-026640</t>
  </si>
  <si>
    <t>Purchase invoice new1100014581</t>
  </si>
  <si>
    <t>1000-026642</t>
  </si>
  <si>
    <t>Purchase invoice 1100014582</t>
  </si>
  <si>
    <t>1000-026644</t>
  </si>
  <si>
    <t>Purchase invoice 1100004936</t>
  </si>
  <si>
    <t>1000-026645</t>
  </si>
  <si>
    <t>Purchase invoice 1100006064</t>
  </si>
  <si>
    <t>1000-026648</t>
  </si>
  <si>
    <t>51020406-C-107-64C602400-2.1.1-2564-64C6024000011-99-99</t>
  </si>
  <si>
    <t>Purchase invoice IN2021000005</t>
  </si>
  <si>
    <t>1000-026651</t>
  </si>
  <si>
    <t>Purchase invoice PO64000261-2</t>
  </si>
  <si>
    <t>1000-026652</t>
  </si>
  <si>
    <t>Purchase invoice PO64000193-3</t>
  </si>
  <si>
    <t>1000-026655</t>
  </si>
  <si>
    <t>Purchase invoice PO64000251-3</t>
  </si>
  <si>
    <t>1000-026658</t>
  </si>
  <si>
    <t>Purchase invoice PO64000179-3</t>
  </si>
  <si>
    <t>1000-026661</t>
  </si>
  <si>
    <t>51020402-C-106-64C126000-6.1.1-2564-64C1260000034-99-99</t>
  </si>
  <si>
    <t>Purchase invoice PO64000332/1</t>
  </si>
  <si>
    <t>1000-026662</t>
  </si>
  <si>
    <t>PO64000334-1/10 นางสาว ศศิธร เรี่ยวธรรมรัฐ จ้างโครงการจ้างเจ้าหน้าที่ออกแบบการเรียนรู้ห้องปฏิบัติการเพื่อความเสมอภาคทางการศึกษา (Equity Lab)
-ประจำงวดที่ 1 เดือน มี.ค. 2564 
(รายละเอียดตามเอกสารที่แนบ</t>
  </si>
  <si>
    <t>51020402-C-106-64C126000-6.1.1-2564-64C1260000035-99-99</t>
  </si>
  <si>
    <t>Purchase invoice PO64000334-1</t>
  </si>
  <si>
    <t>1000-026663</t>
  </si>
  <si>
    <t>51020402-C-106-64C126000-6.1.1-2564-64C1260000036-99-99</t>
  </si>
  <si>
    <t>Purchase invoice PO64000333/1</t>
  </si>
  <si>
    <t>1000-026664</t>
  </si>
  <si>
    <t>Purchase invoice PO63000692-8</t>
  </si>
  <si>
    <t>1000-026665</t>
  </si>
  <si>
    <t>Purchase invoice PO63000693-8</t>
  </si>
  <si>
    <t>1000-026667</t>
  </si>
  <si>
    <t>Purchase invoice PO63000806-7</t>
  </si>
  <si>
    <t>1000-026669</t>
  </si>
  <si>
    <t>55040402-C-101-63C718503-5.1.1-2563-63C7185030004-99-99</t>
  </si>
  <si>
    <t>Purchase invoice PO64000335-1</t>
  </si>
  <si>
    <t>1000-026670</t>
  </si>
  <si>
    <t>Purchase invoice PO64000168-3</t>
  </si>
  <si>
    <t>1000-026671</t>
  </si>
  <si>
    <t>Purchase invoice PO64000015-6</t>
  </si>
  <si>
    <t>1000-026672</t>
  </si>
  <si>
    <t>Purchase invoice PO64000084-4</t>
  </si>
  <si>
    <t>1000-026673</t>
  </si>
  <si>
    <t>51020426-C-105-64C301300-5.1.1-2564-64C3013000001-99-99</t>
  </si>
  <si>
    <t>Purchase invoice INV20120117</t>
  </si>
  <si>
    <t>1000-026674</t>
  </si>
  <si>
    <t>Purchase invoice 640329</t>
  </si>
  <si>
    <t>1000-026675</t>
  </si>
  <si>
    <t>Purchase invoice 640330</t>
  </si>
  <si>
    <t>1000-026676</t>
  </si>
  <si>
    <t>Purchase invoice BL2021030002</t>
  </si>
  <si>
    <t>1000-026677</t>
  </si>
  <si>
    <t>PO64000225-1/1บริษัท มายด์เมอร์จ คอนซัลแทนท์ จำกัดจ้างจัดอบรมทบทวนแนวทางปฏิบัติด้านการดำเนินงาน การเงิน บัญชีและพัสดุ โครงการทุน
นวัตกรรมสายอาชีพชั้นสูง
-รายงานผลการดำเนินงาน
(รายละเอียดตามเอกสารที่แน</t>
  </si>
  <si>
    <t>Purchase invoice IT642008</t>
  </si>
  <si>
    <t>1000-026680</t>
  </si>
  <si>
    <t>12110104-C-107-63C611504-5.1.1-2563-63C6115040012-99-99</t>
  </si>
  <si>
    <t>Purchase invoice INV63/004</t>
  </si>
  <si>
    <t>1000-026712</t>
  </si>
  <si>
    <t>PO64000060 บริษัท ฮิวแมน อินเทเลคชวล แมเนจเมนท์ จำกัด จ้างจัดทำการพัฒนาวัฒนธรรมองค์กร
-โครงสร้างสมรรถนะ Core Competency ที่เป็นมาตรฐานชุดพฤติกรรมที่พึงประสงค์ให้บุคลากรแสดงออก
(รายละเอียดตามเอกสารที่แ</t>
  </si>
  <si>
    <t>55040336-C-109-64C902030-1.1.1-2564-64C9020300002-99-99</t>
  </si>
  <si>
    <t>Purchase invoice INV210202</t>
  </si>
  <si>
    <t>1000-026740</t>
  </si>
  <si>
    <t>55040313-C-101-64C903160-2.1.1-2564-64C9031600017-99-99</t>
  </si>
  <si>
    <t>Purchase invoice 0293525</t>
  </si>
  <si>
    <t>1000-026741</t>
  </si>
  <si>
    <t>51020205-C-107-63C611504-5.1.1-2563-63C6115040003-99-99</t>
  </si>
  <si>
    <t>Purchase invoice PO63000942-1</t>
  </si>
  <si>
    <t>1000-026742</t>
  </si>
  <si>
    <t>PO64000272-1 นาย กิตติพงษ์ ทองสมบัติ
จ้างสร้างเสริมองค์ความรู้ด้านระเบียบวิธีสถิติภายใต้โครงการวิจัยสำรวจทักษะและความพร้อมของกลุ่มประชากรวัยแรงงาน
-เอกสารระเบียบวิธีทางสถิติฉบับภาษาอังกฤษที่ผ่านการแปล</t>
  </si>
  <si>
    <t>51020402-C-107-64C702000-2.1.1-2564-64C7020000009-99-99</t>
  </si>
  <si>
    <t>Purchase invoice PO64000272-1s</t>
  </si>
  <si>
    <t>1000-026743</t>
  </si>
  <si>
    <t>51020426-C-110-64C805000-2.1.1-2564-64C8050000008-99-99</t>
  </si>
  <si>
    <t>Purchase invoice 04-Mar-21</t>
  </si>
  <si>
    <t>1000-026744</t>
  </si>
  <si>
    <t>PO64000235 บริษัท โฮมรัน พัลส์ จำกัด จ้างจัดกระบวนการ Workshop จัดทำแผนสื่อสารความเสี่ยงสถาบันวิจัยเพื่อความเสมอภาคทางการศึกษา และสำนักจัดการศึกษาเชิงพื้นที่
-รายงานผลการดำเนินงาน
(รายละเอียดตามเอกสาร</t>
  </si>
  <si>
    <t>51020205-C-110-64C807000-6.1.1-2564-64C8070000004-99-99</t>
  </si>
  <si>
    <t>Purchase invoice IVHP2021-007</t>
  </si>
  <si>
    <t>1000-026745</t>
  </si>
  <si>
    <t>Purchase invoice ITH202101-007</t>
  </si>
  <si>
    <t>55040322-C-111-64C903120-4.1.1-2564-64C9031200008-99-99</t>
  </si>
  <si>
    <t>PO64000097-1/4บริษัท โอเพ่นดรีม จำกัด
จ้างจัดหาบริการ Server รองรับการใช้งานระบบบริจาคของเว็บไซต์ กสศ. ชุดที่ 1 ประจำปีงบประมาณ 2564
-Report 
วันที่ 1 ธ.ค. 2563 - วันที่ 31 ม.ค. 2564
(รายละเอียดตามเอก</t>
  </si>
  <si>
    <t>55040322-C-111-64C903120-4.1.1-2564-64C9031200008--</t>
  </si>
  <si>
    <t>1000-026748</t>
  </si>
  <si>
    <t>PO64000263-1บริษัท มาตา การพิมพ์ จำกัด
จ้างจัดทำเอกสารประชาสัมพันธ์โครงการจัดการศึกษาเชิงพื้นที่เพื่อความเสมอภาคทางการศึกษา
-แผ่นพับประชาสัมพันธ์โครงการ
จำนวน 3,000 แผ่น
-แผ่นพับเปิดประตูสู่โอกาส 
จำน</t>
  </si>
  <si>
    <t>51020426-C-104-64C402000-2.1.1-2564-64C4020000006-99-99</t>
  </si>
  <si>
    <t>Purchase invoice PO64000263-1</t>
  </si>
  <si>
    <t>1000-026751</t>
  </si>
  <si>
    <t>51020422-C-105-64C302500-2.1.1-2564-64C3025000007-99-99</t>
  </si>
  <si>
    <t>Purchase invoice IV6402-0152</t>
  </si>
  <si>
    <t>1000-026753</t>
  </si>
  <si>
    <t>51020426-C-103-64C206000-2.1.1-2564-64C2060000008-99-99</t>
  </si>
  <si>
    <t>Purchase invoice BL2021030003</t>
  </si>
  <si>
    <t>1000-026754</t>
  </si>
  <si>
    <t>PO63000813-2/3 นายสันติ สุพิทักษ์วงศ์ โครงการถ่ายภาพนิ่ง/ภาพเคลื่อนไหว เพื่อใช้ประชาสัมพันธ์เผยแพร่กิจกรรมหรือการประชุมของสำนักพัฒนาคุณภาพครู นักศึกษาครู และสถานศึกษา 
-งวดที่ 2
(รายละเอียดตามเอกสารที</t>
  </si>
  <si>
    <t>Purchase invoice PO63000813-2</t>
  </si>
  <si>
    <t>1000-026755</t>
  </si>
  <si>
    <t>Purchase invoice 0402/2563</t>
  </si>
  <si>
    <t>1000-026757</t>
  </si>
  <si>
    <t>Purchase invoice 2221000233</t>
  </si>
  <si>
    <t>55020199-C-109-64C902051-1.1.1-2564-64C9020510005-99-99</t>
  </si>
  <si>
    <t>55020199-C-109-64C902051-1.1.1-2564-64C9020510005--</t>
  </si>
  <si>
    <t>1000-026758</t>
  </si>
  <si>
    <t>APCIO0000360</t>
  </si>
  <si>
    <t>PO62000420-4/4 บริษัท สอบบัญชีธรรมนิติ จำกัด รายงานผลการสอบทาน /ตรวจสอบรายงานการเงิน  ไตรมาสที่ 4 งปม.2563</t>
  </si>
  <si>
    <t>Purchase invoice DAA-N-64000147</t>
  </si>
  <si>
    <t>1000-026760</t>
  </si>
  <si>
    <t>Purchase invoice 6402001</t>
  </si>
  <si>
    <t>1000-026761</t>
  </si>
  <si>
    <t>Purchase invoice PO63000521-9</t>
  </si>
  <si>
    <t>1000-026762</t>
  </si>
  <si>
    <t>51020406-C-104-64C401000-2.1.1-2564-64C4010000005-99-99</t>
  </si>
  <si>
    <t>Purchase invoice BL2021020003</t>
  </si>
  <si>
    <t>1000-026763</t>
  </si>
  <si>
    <t>Purchase invoice I21-0127</t>
  </si>
  <si>
    <t>55040112-C-111-64C903120-4.1.1-2564-64C9031200029-99-99</t>
  </si>
  <si>
    <t>55040112-C-111-64C903120-4.1.1-2564-64C9031200029--</t>
  </si>
  <si>
    <t>1000-026764</t>
  </si>
  <si>
    <t>Purchase invoice IT642007</t>
  </si>
  <si>
    <t>1000-026765</t>
  </si>
  <si>
    <t>Purchase invoice BL6402057</t>
  </si>
  <si>
    <t>1000-026766</t>
  </si>
  <si>
    <t>PO63000741 บริษัท มาตา การพิมพ์ จำกัด โครงการผลิตแผ่นพับเปิดประตูสู่โอกาส (ฉบับภาษาไทย) จำนวน 1,000 แผ่น
-ผลิตแผ่นพับขนาด 21 x 59.1 cm
-พิมพ์ 4 สี 2 หน้า
-กระดาษอาร์ตการ์ด 260 แกรม พร้อมปั๊มเส้นพับ (พ</t>
  </si>
  <si>
    <t>51020427-C-101-63C611503-5.1.1-2563-63C6115030049-99-99</t>
  </si>
  <si>
    <t>Purchase invoice BL64-013</t>
  </si>
  <si>
    <t>1000-026767</t>
  </si>
  <si>
    <t>Purchase invoice I642018</t>
  </si>
  <si>
    <t>1000-026768</t>
  </si>
  <si>
    <t>Purchase invoice 05/2021</t>
  </si>
  <si>
    <t>1000-026769</t>
  </si>
  <si>
    <t>Purchase invoice PO64000186-4</t>
  </si>
  <si>
    <t>1000-026770</t>
  </si>
  <si>
    <t>Purchase invoice PR6403-0171</t>
  </si>
  <si>
    <t>1000-026771</t>
  </si>
  <si>
    <t>Purchase invoice AV64/0206</t>
  </si>
  <si>
    <t>1000-026772</t>
  </si>
  <si>
    <t>Purchase invoice AV64/0207</t>
  </si>
  <si>
    <t>1000-026773</t>
  </si>
  <si>
    <t>51020406-C-110-63C611505-5.1.1-2563-63C6115050001-99-99</t>
  </si>
  <si>
    <t>Purchase invoice 2101-003</t>
  </si>
  <si>
    <t>1000-026774</t>
  </si>
  <si>
    <t>Purchase invoice BL2021020008</t>
  </si>
  <si>
    <t>1000-026777</t>
  </si>
  <si>
    <t>PO64000206-1/2 นายชัยยุทธ ปัญญสวัสดิ์สุทธิ์ จ้างวิเคราะห์ข้อมูลสถานะความยากจนและศึกษาเกณฑ์รายได้ครัวเรือน ที่เหมาะสมของนักเรียนกลุ่มเป้าหมายโครงการสร้างโอกาสทางการศึกษาสำหรับนักเรียนในพื้นที่ห่างไกล เ</t>
  </si>
  <si>
    <t>51020402-C-105-64C511000-2.1.1-2564-64C5110000006-99-99</t>
  </si>
  <si>
    <t>Purchase invoice PO64000206-1</t>
  </si>
  <si>
    <t>1000-026778</t>
  </si>
  <si>
    <t>51020427-C-107-63C431501-5.1.1-2563-63C4315010013-99-99</t>
  </si>
  <si>
    <t>Purchase invoice PO63000950-3</t>
  </si>
  <si>
    <t>1000-026779</t>
  </si>
  <si>
    <t>51020426-C-107-64C702000-2.1.1-2564-64C7020000007-99-99</t>
  </si>
  <si>
    <t>Purchase invoice 2103-001</t>
  </si>
  <si>
    <t>1000-026780</t>
  </si>
  <si>
    <t>51020426-C-110-64C805000-2.1.1-2564-64C8050000010-99-99</t>
  </si>
  <si>
    <t>Purchase invoice PO64000154</t>
  </si>
  <si>
    <t>1000-026781</t>
  </si>
  <si>
    <t>51020426-C-110-64C803000-2.1.1-2564-64C8030000004-99-99</t>
  </si>
  <si>
    <t>Purchase invoice 008/2564</t>
  </si>
  <si>
    <t>1000-026783</t>
  </si>
  <si>
    <t>PO64000326-1/3 บริษัท มหาชุมชน จำกัด จ้างโครงการจัดจ้างออกแบบและพัฒนา User experience (UX) และ User Interface (UI) เว็บไซต์คัดกรองนักเรียนทุนเสมอภาค
-ส่งมอบเป็นรูปเล่ม 1 เล่ม 
และไฟล์อิเล็กทรอนิกส์ 1</t>
  </si>
  <si>
    <t>12110104-C-103-64C206000-2.1.1-2564-64C2060000008-99-99</t>
  </si>
  <si>
    <t>99000001-C-103-64C206000-2.1.1-2564-64C2060000008-99-99</t>
  </si>
  <si>
    <t>1000-026795</t>
  </si>
  <si>
    <t>PO64000306 -1นาง ปาริชาต ศิวะรักษ์
โครงการบรรณาธิการหนังสือ Equitable Education: 30 Years from Education for All to All for Education 2030
-ตรวจสอบความถูกต้อง
-ปรับแก้บทแปลภาษาไทย
(รายละเอียดตามเอกสาร</t>
  </si>
  <si>
    <t>51020402-C-106-63C138503-5.1.1-2563-63C1385030003-99-99</t>
  </si>
  <si>
    <t>Purchase invoice PO64000306-1</t>
  </si>
  <si>
    <t>1000-026796</t>
  </si>
  <si>
    <t>Purchase invoice INV-21-03-R1</t>
  </si>
  <si>
    <t>1000-026797</t>
  </si>
  <si>
    <t>PO64000227-1 บริษัท ไพร้ซวอเตอร์เฮาส์คูเปอร์ส คอนซัลติ้ง (ประเทศไทย) จำกัด
จ้างดำเนินการจัดทำรายงานสรุปผลโครงการวิเคราะห์และติดตามเพื่อพัฒนากระบวนการโครงการจัดสรรเงินอุดหนุนแบบมีเงื่อนไขในรูปแบบของราย</t>
  </si>
  <si>
    <t>Purchase invoice 983214100034</t>
  </si>
  <si>
    <t>1000-026799</t>
  </si>
  <si>
    <t>PO64000281-1บริษัท ไนซ์จ๊อบทีม จำกัดจ้างบริหารจัดการจัดอบรมหลักสูตรฐานสมรรถนะสำหรับผู้บริหารและครูแกนนำเครือข่ายโรงเรียนพัฒนาคุณภาพต่อเนื่อง (TSQP) ในรูปแบบออนไลน์ 
-รายงานสรุปผลการดำเนินงาน
(รายละเอี</t>
  </si>
  <si>
    <t>51020406-C-105-64C301500-2.1.1-2564-64C3015000005-99-99</t>
  </si>
  <si>
    <t>1000-026800</t>
  </si>
  <si>
    <t>Purchase invoice SV2021-0361</t>
  </si>
  <si>
    <t>55040112-C-109-64C902040-4.1.1-2564-64C9020400001-99-99</t>
  </si>
  <si>
    <t>PO64000223-1บริษัท โกโพเมโล จำกัด
จ้างบริการระบบสารสนเทศเพื่อการสรรหาบุคลากรเชิงรุก
-บริการระบบสารสนเทศเพื่อการสืบค้น คัดกรอง จัดการผู้สมัคร ประกาศตำแหน่งงาน ระบบข้อความโต้ตอบอิเล็กทรอนิกส์ พร้อมการอบ</t>
  </si>
  <si>
    <t>55040112-C-109-64C902040-4.1.1-2564-64C9020400001--</t>
  </si>
  <si>
    <t>1000-026802</t>
  </si>
  <si>
    <t xml:space="preserve">PO64000311-1 นางสาว ปัญญ์จภา เล่าชู
โครงการแปลเอกสารองค์ความรู้เรื่องแนวทางการพัฒนาครูและสถานศึกษา 
-ส่งเป็นเอกสารจำนวน 2 ชุด พร้อม CD/DVD/USB Flash Drive จำนวน 2 ชิ้น ประกอบด้วยไฟล์ PDF และไฟล์ Word
</t>
  </si>
  <si>
    <t>51020402-C-105-64C302500-2.1.1-2564-64C3025000008-99-99</t>
  </si>
  <si>
    <t>Purchase invoice PO64000311-1</t>
  </si>
  <si>
    <t>1000-026804</t>
  </si>
  <si>
    <t>51020426-C-107-63C511502-5.1.1-2563-63C5115020003-99-99</t>
  </si>
  <si>
    <t>Purchase invoice BL2020110008</t>
  </si>
  <si>
    <t>1000-026853</t>
  </si>
  <si>
    <t>11020109-C-109-64C902051-1.1.1-2564-64C9020510005-99-99</t>
  </si>
  <si>
    <t>Purchase invoice NEW2221000233</t>
  </si>
  <si>
    <t>1000-026925</t>
  </si>
  <si>
    <t>PO64000295-1/3 บริษัท ดิสรัปท์ เทคโนโลยี เวนเจอร์ จำกัด
โครงการวิจัยกระบวนการขยายผลและสนับสนุนการจัดตั้งกิจการเพื่อสังคมเบื้องต้นเพื่อความเสมอภาคทางการศึกษา (วิจัยขยายผลและสนับสนุนความเข้มแข็งภาคีเครื</t>
  </si>
  <si>
    <t>55040331-C-106-64C127000-6.1.1-2564-64C1270000001-99-99</t>
  </si>
  <si>
    <t>1000-026940</t>
  </si>
  <si>
    <t>PO64000237-1/2 มูลนิธิโรงเรียนวันเสาร์
จัดจ้างการออกแบบเครื่องมือและกระบวนการพัฒนา Virtual Volunteer สำหรับนักเรียนกลุ่มเป้าหมาย กสศ.
-จัดส่งข้อมูลในรูปแบบเล่มรายงาน 
และบันทึกลงในอุปกรณ์ทรัมไดร์ฟ
(รา</t>
  </si>
  <si>
    <t>51020406-C-106-64C126000-6.1.1-2564-64C1260000025-99-99</t>
  </si>
  <si>
    <t>Purchase invoice INV64002</t>
  </si>
  <si>
    <t>1000-026981</t>
  </si>
  <si>
    <t>51020402-C-110-64C803000-2.1.1-2564-64C8030000033-99-99</t>
  </si>
  <si>
    <t>Purchase invoice PO64000354</t>
  </si>
  <si>
    <t>1000-026982</t>
  </si>
  <si>
    <t>51020402-C-110-64C808000-2.1.1-2564-64C8080000026-99-99</t>
  </si>
  <si>
    <t>Purchase invoice PO64000352</t>
  </si>
  <si>
    <t>1000-027121</t>
  </si>
  <si>
    <t>PO64000353 นาย อานนท์ จันทร์ธิติสกุล โครงการจ้างเหมาตัดต่อคลิปวิดีโอ
ประชาสัมพันธ์เพื่อการสื่อสาร
-คลิปวิดีโอตัดต่อสมบูรณ์ อย่างน้อย 2 ชิ้นงานต่อเดือน หรือออกแบบและผลิต info graphic หรือ อาร์ตเวิร์ค อ</t>
  </si>
  <si>
    <t>51020426-C-110-64C803000-2.1.1-2564-64C8030000032-99-99</t>
  </si>
  <si>
    <t>Purchase invoice PO64000353</t>
  </si>
  <si>
    <t>1000-027178</t>
  </si>
  <si>
    <t>Purchase invoice PO64000197-3</t>
  </si>
  <si>
    <t>1000-027182</t>
  </si>
  <si>
    <t>51020427-C-101-63C616501-5.1.1-2563-63C6165010006-99-99</t>
  </si>
  <si>
    <t>Purchase invoice BL64-015</t>
  </si>
  <si>
    <t>1000-027183</t>
  </si>
  <si>
    <t>PO64000303  บริษัท กู๊ดเฮด พริ้นท์ติ้ง แอนด์ แพคเกจจิ้ง กรุ๊ป จำกัด
จ้างโครงการผลิตรายงานประจำปี กองทุนเพื่อความเสมอภาคทางการศึกษา พ.ศ. 2563
-หนังสือรายงานประจำปี 2563 
-จำนวน 3,000 เล่ม
-ปก กระดาษอาร</t>
  </si>
  <si>
    <t>55040112-C-110-64C903170-2.1.1-2564-64C9031700001-99-99</t>
  </si>
  <si>
    <t>Purchase invoice DN21030085</t>
  </si>
  <si>
    <t>1000-027186</t>
  </si>
  <si>
    <t>51020406-C-105-63C526503-5.1.1-2563-63C5265030018-99-99</t>
  </si>
  <si>
    <t>1000-027187</t>
  </si>
  <si>
    <t>Purchase invoice WE640035</t>
  </si>
  <si>
    <t>55040306-C-111-64C903120-4.1.1-2564-64C9031200035-99-99</t>
  </si>
  <si>
    <t>55040306-C-111-64C903120-4.1.1-2564-64C9031200035--</t>
  </si>
  <si>
    <t>1000-027189</t>
  </si>
  <si>
    <t>Purchase invoice PO63000515-5</t>
  </si>
  <si>
    <t>1000-027190</t>
  </si>
  <si>
    <t>จ้างออกแบบและผลิตหน้ากากเพื่อป้องกัน
โควิท-19 และเพื่อสื่อสารสร้างความเสมอภาค
-หน้ากากอนามัยผ้ามัสลิน 3 ชั้น (washable) 
สีขาว จำนวน 14,000 ชิ้น
-หน้ากากอนามัยผ้ามัสลิน 3 ชั้น (washable) 
สีดำ จำนวน 5</t>
  </si>
  <si>
    <t>51020426-C-110-64C803000-2.1.1-2564-64C8030000028-99-99</t>
  </si>
  <si>
    <t>Purchase invoice IV2103-001</t>
  </si>
  <si>
    <t>1000-027192</t>
  </si>
  <si>
    <t>Purchase invoice 1221032659</t>
  </si>
  <si>
    <t>1000-027194</t>
  </si>
  <si>
    <t>APCIO0000403</t>
  </si>
  <si>
    <t>PO620323-19/36 บริษัท เอส.พี.อาคาร จำกัด
ค่าเช่าพื้นที่สำนักงาน กสศ เดือนมีนาคม 2564</t>
  </si>
  <si>
    <t>Purchase invoice J13-01-M92-0036692</t>
  </si>
  <si>
    <t>1000-027196</t>
  </si>
  <si>
    <t>PO64000302-1 บริษัท ฮิวแมนิก้า จำกัด(มหาชน)
โครงการปรับปรุงระบบ Payroll Outsourcing &amp; Employee Self Service
-การปรับปรุงระบบเทคโนโลยีสารสนเทศเพื่อการบริหารจัดการทรัพยากรบุคคลและค่าตอบแทน
(รายละเอียดตา</t>
  </si>
  <si>
    <t>55040112-C-109-64C902051-1.1.1-2564-64C9020510007-99-99</t>
  </si>
  <si>
    <t>Purchase invoice 21101446</t>
  </si>
  <si>
    <t>1000-027197</t>
  </si>
  <si>
    <t>Purchase invoice PO64000106-5</t>
  </si>
  <si>
    <t>1000-027198</t>
  </si>
  <si>
    <t>51020426-C-110-64C803000-2.1.1-2564-64C8030000023-99-99</t>
  </si>
  <si>
    <t>Purchase invoice IV-2021020007</t>
  </si>
  <si>
    <t>1000-027199</t>
  </si>
  <si>
    <t xml:space="preserve">PO64000318-1 นางสาว เวธนี คงปลื้มจิตต์
จ้างโครงการชุดออกแบบ Visual note "Equity talk เมื่อโรงเรียนปิด ประตูการเรียนรู้จะเปิดได้อย่างไร"
-ภาพ Graphic จับประเด็นและทำ visual note สำหรับงาน Equity talk 
</t>
  </si>
  <si>
    <t>51020426-C-106-64C126000-6.1.1-2564-64C1260000033-99-99</t>
  </si>
  <si>
    <t>Purchase invoice PO64000318-1</t>
  </si>
  <si>
    <t>1000-027200</t>
  </si>
  <si>
    <t>PO64000194-1 บริษัท กรุงเทพคลังเอกสาร จำกัด
บริการจัดส่งเฟอร์นิเจอร์สำนักงาน
-ปลายทางสำนักงานกองทุนเพื่อความเสมอภาคทางการศึกษา (กสศ.) 
-รถ 6 ล้อ จำนวน 1 คัน 
-รถตู้ จำนวน 2 คัน
(รายละเอียดตามเอกสารที่</t>
  </si>
  <si>
    <t>Purchase invoice 0292759</t>
  </si>
  <si>
    <t>1000-027201</t>
  </si>
  <si>
    <t>PO64000325-1 บริษัท เอดูเคชั่น เซอร์วิส แอนด์ เทรนนิ่ง เอเจนซี จำกัด
โครงการการจัดทำเอกสารนำเสนอข้อเสนอทางนโยบายเพื่อพัฒนาเด็กปฐมวัย (Policy Brief)
-เอกสารนำเสนอผลการวิเคราะห์และสังเคราะห์ข้อมูลที่เกี</t>
  </si>
  <si>
    <t>51020406-C-106-64C128000-6.1.1-2564-64C1280000006-99-99</t>
  </si>
  <si>
    <t>Purchase invoice IV-001/2564</t>
  </si>
  <si>
    <t>1000-027204</t>
  </si>
  <si>
    <t>PO63000808-3/3 บริษัท มหาชุมชน จำกัด
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
-งวดที่ 3
(รายละเอียดตามเอ</t>
  </si>
  <si>
    <t>Purchase invoice BL2021030006</t>
  </si>
  <si>
    <t>1000-027205</t>
  </si>
  <si>
    <t>51020205-C-110-64C807000-6.1.1-2564-64C8070000003-99-99</t>
  </si>
  <si>
    <t>Purchase invoice IVHP2021-006</t>
  </si>
  <si>
    <t>1000-027207</t>
  </si>
  <si>
    <t>Purchase invoice BL2021030006-2</t>
  </si>
  <si>
    <t>1000-027212</t>
  </si>
  <si>
    <t>Purchase invoice 983214100044</t>
  </si>
  <si>
    <t>55040333-C-101-64C901020-4.1.1-2564-64C9010200001-99-</t>
  </si>
  <si>
    <t>1000-027215</t>
  </si>
  <si>
    <t>Purchase invoice BL2021030004</t>
  </si>
  <si>
    <t>1000-027218</t>
  </si>
  <si>
    <t>Purchase invoice BL2021030009</t>
  </si>
  <si>
    <t>1000-027221</t>
  </si>
  <si>
    <t>1000-027224</t>
  </si>
  <si>
    <t>Purchase invoice BL2021030007</t>
  </si>
  <si>
    <t>1000-027228</t>
  </si>
  <si>
    <t>Purchase invoice BL2021030005</t>
  </si>
  <si>
    <t>1000-027231</t>
  </si>
  <si>
    <t>Purchase invoice PO64000186-5</t>
  </si>
  <si>
    <t>1000-027242</t>
  </si>
  <si>
    <t>11020109-C-101-63C997201-2.1.1-2563-63C9972010076--</t>
  </si>
  <si>
    <t>Purchase invoice SI21030008</t>
  </si>
  <si>
    <t>1000-027243</t>
  </si>
  <si>
    <t>51020402-C-107-64C701000-2.1.1-2564-64C7010000003-99-99</t>
  </si>
  <si>
    <t>Purchase invoice PO64000365-1</t>
  </si>
  <si>
    <t>1000-027246</t>
  </si>
  <si>
    <t>PO64000346 -1 นางสาว สิริญา ทองสมบุญ
โครงการพัฒนาสื่อวิดีทัศน์เพื่อสนับสนุนการ
ดำเนินงานทุนนวัตกรรมสายอาชีพชั้นสูง 
ปี 2564 และทุนนวัตกรรมสายอาชีพชั้นสูง สำหรับผู้เรียนที่มีความต้องการพิเศษ ปี 2564
-ผ</t>
  </si>
  <si>
    <t>Purchase invoice PO64000346-1</t>
  </si>
  <si>
    <t>1000-027249</t>
  </si>
  <si>
    <t>PO63001006 -1บริษัท กู๊ด อินโฟ แอนด์ แมเนจเมนท์ จำกัด
จ้างสื่อสารช่วยเหลือภายใต้การช่วยเหลือเด็กนอกระบบหรือเด็กยากจนพิเศษ ระยะที่ 2
-รายงานสรุปผลการดำเนินงาน
-ถุงยังชีพที่สกรีนโลโก้ กสศ. 
ไม่น้อยกว่า</t>
  </si>
  <si>
    <t>51020426-C-110-63C611505-5.1.1-2563-63C6115050002-99-99</t>
  </si>
  <si>
    <t>Purchase invoice IV2103-004</t>
  </si>
  <si>
    <t>1000-027250</t>
  </si>
  <si>
    <t>PO63000811-1 นางสาว รัชนีกร ปัญญา
จ้างตรวจสอบรายงานการเงิน โครงการครูรัก(ษ์)ถิ่น มหาวิทยาลัยราชภัฏเชียงใหม่ 
รุ่นที่ 1 ปีการศึกษา 2563 เพื่อปิดโครงการรับทุน
-รายงานผลการตรวจสอบ
(รายละเอียดตามเอกสารที่</t>
  </si>
  <si>
    <t>Purchase invoice PO63000811-1</t>
  </si>
  <si>
    <t>1000-027251</t>
  </si>
  <si>
    <t>Purchase invoice IV2103/122</t>
  </si>
  <si>
    <t>1000-027254</t>
  </si>
  <si>
    <t>51020402-C-101-63C611503-5.1.1-2563-63C6115030041-99-99</t>
  </si>
  <si>
    <t>Purchase invoice PO63000703-1</t>
  </si>
  <si>
    <t>1000-027255</t>
  </si>
  <si>
    <t>51020426-C-110-64C803000-2.1.1-2564-64C8030000020-99-99</t>
  </si>
  <si>
    <t>Purchase invoice IV2103-002</t>
  </si>
  <si>
    <t>1000-027266</t>
  </si>
  <si>
    <t>51020205-C-103-64C207000-2.1.1-2564-64C2070000001-99-99</t>
  </si>
  <si>
    <t>PO64000331-1 บริษัท ไนซ์จ๊อบทีม จำกัด
จ้างโครงการจ้างบริหารจัดการประชุมสร้างความเข้าใจการดำเนินงานพื้นที่ต้นแบบระบบดูแลช่วยเหลือนักเรียน ระดับเขตพื้นที่การศึกษาและสถานศึกษาต้นแบบ
-ส่งมอบเป็นรูปเล่ม 1</t>
  </si>
  <si>
    <t>51020205-C-103-64C207000-2.1.1-2564-64C2070000001--</t>
  </si>
  <si>
    <t>1000-027270</t>
  </si>
  <si>
    <t>51020402-C-107-64C702000-2.1.1-2564-64C7020000004-99-99</t>
  </si>
  <si>
    <t>Purchase invoice PO64000310-1</t>
  </si>
  <si>
    <t>1000-027272</t>
  </si>
  <si>
    <t>12110104-C-101-63C997201-2.1.1-2563-63C9972010041--</t>
  </si>
  <si>
    <t>Purchase invoice V026401050</t>
  </si>
  <si>
    <t>1000-027273</t>
  </si>
  <si>
    <t>Purchase invoice V026402040</t>
  </si>
  <si>
    <t>1000-027275</t>
  </si>
  <si>
    <t>PO64000092-1 นางสาว นงลักษณ์ อัจนปัญญา
จ้างแปลบทความและเรียบเรียงภาษาอังกฤษเป็นภาษาไทย
-รายงานผลการแปลและเรียบเรียงเอกสารภาษาอังกฤษเป็นภาษาไทย อย่างน้อย 16 ชิ้นงานและรายงานสรุปถอดเทป 1 ชิ้นงาน
(รายละเ</t>
  </si>
  <si>
    <t>51020402-C-110-64C803000-2.1.1-2564-64C8030000012-99-99</t>
  </si>
  <si>
    <t>Purchase invoice PO64000092-1</t>
  </si>
  <si>
    <t>1000-027276</t>
  </si>
  <si>
    <t>Purchase invoice BL2021030010</t>
  </si>
  <si>
    <t>1000-027277</t>
  </si>
  <si>
    <t>Purchase invoice BL000048</t>
  </si>
  <si>
    <t>1000-027278</t>
  </si>
  <si>
    <t>Purchase invoice 21102055-56</t>
  </si>
  <si>
    <t>1000-027279</t>
  </si>
  <si>
    <t>PO63000821-1 บริษัท เกรฮาวด์ คาเฟ่ จำกัด
จ้างเหมาผลิตอุปกรณ์ในการระดมทุนและสร้างความร่วมมือกับ Greyhound cafe
-การถ่ายภาพอาหารหรือเมนูอาหาร 
ไม่น้อยกว่า 5 ชิ้น
-ผลิตเอกสารที่แสดงถึงอาหารหรือเมนูอาหารใ</t>
  </si>
  <si>
    <t>51020426-C-101-63C611503-5.1.1-2563-63C6115030051-99-99</t>
  </si>
  <si>
    <t>Purchase invoice IV6403002</t>
  </si>
  <si>
    <t>1000-027280</t>
  </si>
  <si>
    <t>51020426-C-110-63C611505-5.1.1-2563-63C6115050004-99-99</t>
  </si>
  <si>
    <t>Purchase invoice IV6403-002</t>
  </si>
  <si>
    <t>1000-027281</t>
  </si>
  <si>
    <t>APCIO0000438</t>
  </si>
  <si>
    <t>PO62000415-3/3 บริษัท ไอ แอนด์ ไอ คอมมิวนิเคชั่น จำกัด แผนกาารดำเนินการตามขอบเขตตสัญญาการถอดบทเรียนและวิเคราะห์โครงการพัฒนาระบบทดลองการพัฒนาทักษะแรงงาน งวดที่ 3</t>
  </si>
  <si>
    <t>51020406-C-107-62C212501-5.1.1-2562-62C2125010003-99-99</t>
  </si>
  <si>
    <t>Purchase invoice 10/2564</t>
  </si>
  <si>
    <t>1000-027282</t>
  </si>
  <si>
    <t>Purchase invoice INV2021030001</t>
  </si>
  <si>
    <t>1000-027283</t>
  </si>
  <si>
    <t>PO64000341-1 บริษัท เอ็ม อี อี จำกัด
จ้างโครงการจ้างบริการปรับปรุงพื้นที่สำนักงาน กสศ. (เพิ่มเติม)
-งานจัดหาหลอดไฟแอลอีดี
-งานติดตั้งโคมไฟฆ่าเชื้อ UV-C
-งานเพิ่มกระดานไวท์บอร์ด ห้องผู้จัดการ
-งานปรับป</t>
  </si>
  <si>
    <t>Purchase invoice DN202104001</t>
  </si>
  <si>
    <t>1000-027284</t>
  </si>
  <si>
    <t>Purchase invoice WE640036</t>
  </si>
  <si>
    <t>12060199-C-111-64C903120-4.1.1-2564-64C9031200036-99-99</t>
  </si>
  <si>
    <t>12060199-C-111-64C903120-4.1.1-2564-64C9031200036--</t>
  </si>
  <si>
    <t>1000-027285</t>
  </si>
  <si>
    <t>55040208-C-111-64C903120-4.1.1-2564-64C9031200042-99-99</t>
  </si>
  <si>
    <t>Purchase invoice 1100014576</t>
  </si>
  <si>
    <t>1000-027286</t>
  </si>
  <si>
    <t>Purchase invoice CGM202101_00008</t>
  </si>
  <si>
    <t>1000-027287</t>
  </si>
  <si>
    <t>Purchase invoice 006-03-64</t>
  </si>
  <si>
    <t>1000-027288</t>
  </si>
  <si>
    <t>Purchase invoice CGM202101_00010</t>
  </si>
  <si>
    <t>1000-027290</t>
  </si>
  <si>
    <t>PO64000275-1 บริษัท วัลแคน เทคโนโลยี จำกัด
จ้างทำบัตรแสดงตัวตนและบัตรเจ้าหน้าที่ของรัฐให้กับพนักงาน ลูกจ้างของสำนักงานกองทุนเพื่อความเสมอภาคทางการศึกษา
-วัสดุสำหรับการจัดทำบัตรเจ้าหน้าที่ของรัฐ และบัต</t>
  </si>
  <si>
    <t>Purchase invoice IV.21030129</t>
  </si>
  <si>
    <t>1000-027291</t>
  </si>
  <si>
    <t>PO64000336-1 ห้างหุ้นส่วนจำกัด เบอเดนซัพพลาย
โครงการจัดซื้อกระดาษชำระและกระดาษเช็ดมือ สำหรับใช้ภายในสำนักงาน
-กระดาษชำระ จำนวน 17 หีบ
-กระดาษเช็ดมือ จำนวน 13 หีบ
-ถุงห่อผ้าอนามัย จำนวน 4 กิโลกรัม
(ราย</t>
  </si>
  <si>
    <t>55040109-C-101-64C903160-2.1.1-2564-64C9031600001-99-99</t>
  </si>
  <si>
    <t>Purchase invoice 6401521</t>
  </si>
  <si>
    <t>1000-027292</t>
  </si>
  <si>
    <t>Purchase invoice I64021001</t>
  </si>
  <si>
    <t>1000-027293</t>
  </si>
  <si>
    <t>51020427-C-101-63C611503-5.1.1-2563-63C6115030005-99-99</t>
  </si>
  <si>
    <t>Purchase invoice I64021002</t>
  </si>
  <si>
    <t>1000-027294</t>
  </si>
  <si>
    <t>Purchase invoice One-IN20210303</t>
  </si>
  <si>
    <t>1000-027295</t>
  </si>
  <si>
    <t>Purchase invoice PO64000018-2</t>
  </si>
  <si>
    <t>1000-027296</t>
  </si>
  <si>
    <t>Purchase invoice PO63000703-2</t>
  </si>
  <si>
    <t>1000-027297</t>
  </si>
  <si>
    <t>PO64000312-1/3บริษัท ซิตี้นีออน เน็ตเวอร์ค จำกัด
โครงการจัดจ้างพัฒนาแนวทางการสร้างความเข้าใจและประชาสัมพันธ์โครงการจัดสรรเงินอุดหนุนแบบมีเงื่อนไข ในกลุ่มเป้าหมายผู้ปกครอง นักเรียนทุนเสมอภาค 
และสาธารณ</t>
  </si>
  <si>
    <t>51020406-C-103-64C206000-2.1.1-2564-64C2060000007-99-99</t>
  </si>
  <si>
    <t>Purchase invoice NWP055/ST/2021/061</t>
  </si>
  <si>
    <t>1000-027298</t>
  </si>
  <si>
    <t>PO64000351-1 บริษัท มาตา การพิมพ์ จำกัด
โครงการจัดจ้างพิมพ์แผ่นพับระบบสารสนเทศเพื่อหลักประกันโอกาสทางการเรียนรู้ และคู่มือการใช้งานระบบดูแลช่วยเหลือนักเรียน
-แผ่นพับระบบสารสนเทศเพื่อหลักประกันโอกาสทาง</t>
  </si>
  <si>
    <t>51020427-C-103-64C207000-2.1.1-2564-64C2070000001-99-99</t>
  </si>
  <si>
    <t>Purchase invoice BL64-021</t>
  </si>
  <si>
    <t>1000-027299</t>
  </si>
  <si>
    <t>Purchase invoice 03/64</t>
  </si>
  <si>
    <t>1000-027301</t>
  </si>
  <si>
    <t>Purchase invoice PB6404-0072</t>
  </si>
  <si>
    <t>1000-027314</t>
  </si>
  <si>
    <t>Purchase invoice NewPO63000811</t>
  </si>
  <si>
    <t>1000-027343</t>
  </si>
  <si>
    <t>Purchase invoice New6401521</t>
  </si>
  <si>
    <t>1000-027355</t>
  </si>
  <si>
    <t>PO63001023-1 บริษัท เอเอ็มอาร์ เอเซีย จำกัด
จัดซื้อคอมพิวเตอร์โน๊ตบุ๊ค และอุปกรณ์เทคโนโลยีที่จำเป็นสำหรับนักศึกษาทุนครูรัก(ษ์)ถิ่น รุ่นที่ 1 ปีการศึกษา 2563
-ซื้อคอมพิวเตอร์โน๊ตบุ๊ค จำนวน 328 เครื่อง</t>
  </si>
  <si>
    <t>51020106-C-105-63C526502-5.1.1-2563-63C5265020012-99-99</t>
  </si>
  <si>
    <t>Purchase invoice SI21020017</t>
  </si>
  <si>
    <t>1000-027594</t>
  </si>
  <si>
    <t>Purchase invoice PO64000171-4</t>
  </si>
  <si>
    <t>1000-027595</t>
  </si>
  <si>
    <t>Purchase invoice PO64000007-6</t>
  </si>
  <si>
    <t>1000-027596</t>
  </si>
  <si>
    <t>Purchase invoice 004/64</t>
  </si>
  <si>
    <t>1000-027598</t>
  </si>
  <si>
    <t>1000-027599</t>
  </si>
  <si>
    <t>1000-027600</t>
  </si>
  <si>
    <t>1000-027602</t>
  </si>
  <si>
    <t>PO64000355-1/2 บริษัท ออลไรท์ คอร์ปอเรชั่น จำกัด
จ้างโครงการพัฒนากลยุทธ์การสื่อสารเพื่อการเข้าถึงแหล่งรวบรวมทุนการศึกษา และการรวบรวมข้อมูลทุนการศึกษาในประเทศไทย ภายใต้ โครงการจัดสรรเงินอุดหนุนแบบมีเงื</t>
  </si>
  <si>
    <t>51020406-C-103-64C207000-2.1.1-2564-64C2070000004-99-99</t>
  </si>
  <si>
    <t>Purchase invoice 1009/2564</t>
  </si>
  <si>
    <t>1000-027605</t>
  </si>
  <si>
    <t>PO63000602-3/4 บริษัท ไอ แอนด์ ไอ คอมมิวนิเคชั่น จำกัด
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
-งวดที่ 3
(รายละเอียดตามเอ</t>
  </si>
  <si>
    <t>Purchase invoice 07/2564</t>
  </si>
  <si>
    <t>1000-027617</t>
  </si>
  <si>
    <t>51020426-C-110-64C803000-2.1.1-2564-64C8030000026-99-99</t>
  </si>
  <si>
    <t>Purchase invoice IV6402005</t>
  </si>
  <si>
    <t>1000-027618</t>
  </si>
  <si>
    <t>Purchase invoice PO64000177-4</t>
  </si>
  <si>
    <t>1000-027619</t>
  </si>
  <si>
    <t>Purchase invoice PO63000610-10</t>
  </si>
  <si>
    <t>1000-027620</t>
  </si>
  <si>
    <t>Purchase invoice PO64000254-3</t>
  </si>
  <si>
    <t>1000-027621</t>
  </si>
  <si>
    <t>Purchase invoice PO64000252-3</t>
  </si>
  <si>
    <t>1000-027623</t>
  </si>
  <si>
    <t>Purchase invoice PO64000298-2</t>
  </si>
  <si>
    <t>1000-027624</t>
  </si>
  <si>
    <t>Purchase invoice PO64000231-3</t>
  </si>
  <si>
    <t>1000-027625</t>
  </si>
  <si>
    <t>Purchase invoice PO64000247-3</t>
  </si>
  <si>
    <t>1000-027626</t>
  </si>
  <si>
    <t>Purchase invoice PO64000143-4</t>
  </si>
  <si>
    <t>1000-027627</t>
  </si>
  <si>
    <t>Purchase invoice PO64000178-4</t>
  </si>
  <si>
    <t>1000-027628</t>
  </si>
  <si>
    <t>PO64000089-6/12 น.ส. ชูสะอาด กันธรส
ส่งมอบงวดที่ 6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เมษายน 25</t>
  </si>
  <si>
    <t>Purchase invoice PO64000089-6</t>
  </si>
  <si>
    <t>1000-027771</t>
  </si>
  <si>
    <t>51020426-C-107-64C701000-2.1.1-2564-64C7010000001-99-99</t>
  </si>
  <si>
    <t>1000-027773</t>
  </si>
  <si>
    <t>PO63000718 บริษัท ซูเปอร์โพล จำกัด โครงการสำรวจข้อมูลนักเรียนเฉพาะกิจ
-ประสานงานกับโรงเรียนที่มีเด็กนักเรียนยากจนพิเศษ อย่างน้อย 1,500 โรงเรียน
-รวบรวมข้อมูลอีเมลและเบอร์โทรศัพท์ เพื่อนำไปประสานในการม</t>
  </si>
  <si>
    <t>51020406-C-101-63C611503-5.1.1-2563-63C6115030026-99-99</t>
  </si>
  <si>
    <t>Purchase invoice 640204</t>
  </si>
  <si>
    <t>1000-027774</t>
  </si>
  <si>
    <t>PO64000148 บริษัท เอวีวัน เน็ตเวิร์ค แอนด์ เซอร์วิส จำกัด จ้างต่อบริการจัดหาพื้นที่เก็บอุปกรณ์สำนักงานจากการรื้อถอน กสศ. พร้อมบริการขนย้ายสินค้าส่งคืน 
(21 ธ.ค.2563 - 20 มี.ค.2564) 
-รายงานสรุปผลการจั</t>
  </si>
  <si>
    <t>55040313-C-111-64C903120-4.1.1-2564-64C9031200017-99-99</t>
  </si>
  <si>
    <t>Purchase invoice AV64/0309</t>
  </si>
  <si>
    <t>1000-027775</t>
  </si>
  <si>
    <t>Purchase invoice AV64/0311</t>
  </si>
  <si>
    <t>1000-027776</t>
  </si>
  <si>
    <t>Purchase invoice AV64/0310</t>
  </si>
  <si>
    <t>1000-027782</t>
  </si>
  <si>
    <t>Purchase invoice 640465</t>
  </si>
  <si>
    <t>1000-027783</t>
  </si>
  <si>
    <t>Purchase invoice PO64000294-3</t>
  </si>
  <si>
    <t>1000-027785</t>
  </si>
  <si>
    <t>Purchase invoice PO64000251-4</t>
  </si>
  <si>
    <t>1000-027786</t>
  </si>
  <si>
    <t>Purchase invoice PO63000435-12</t>
  </si>
  <si>
    <t>1000-027787</t>
  </si>
  <si>
    <t>Purchase invoice PO64000313</t>
  </si>
  <si>
    <t>1000-027788</t>
  </si>
  <si>
    <t>PO64000376-1/12 นางสาว ณัฐวรรณ อำนวยสินสิริ
จ้างโครงการจ้างเหมาบริการบุคคลเพื่อปฏิบัติงานสนับสนุนสำนักพัฒนาคุณภาพครูฯ ในส่วนของการประสานงานวิชาการกับมูลนิธิรางวัลสมเด็จเจ้าฟ้ามหาจักรีเพื่อขยายผลการพัฒ</t>
  </si>
  <si>
    <t>51020402-C-105-64C301300-5.1.1-2564-64C3013000003-99-99</t>
  </si>
  <si>
    <t>Purchase invoice PO64000376-1</t>
  </si>
  <si>
    <t>1000-027789</t>
  </si>
  <si>
    <t>PO64000372-1/3 นางสาวกฤษฎีกา สังข์เกษม พุทธวงษ์
โครงการจ้างเหมาบริการบุคคลเพื่อปฎิบัติงานสนับสนุนฝ่ายบัญชีและการเงิน 
-รายงานสรุปการปฏิบัติงานสนับสนุนฝ่ายบัญชีและการเงิน งวดที่1 ประจำเดือน เมษายน 2564</t>
  </si>
  <si>
    <t>55040402-C-101-64C903160-2.1.1-2564-64C9031600021-99-99</t>
  </si>
  <si>
    <t>Purchase invoice PO64000372-1</t>
  </si>
  <si>
    <t>1000-027790</t>
  </si>
  <si>
    <t>Purchase invoice PO64000255-3</t>
  </si>
  <si>
    <t>1000-027791</t>
  </si>
  <si>
    <t>51020402-C-103-64C209000-2.1.1-2564-64C2090000007-99-99</t>
  </si>
  <si>
    <t>Purchase invoice PO64000384-1</t>
  </si>
  <si>
    <t>1000-027792</t>
  </si>
  <si>
    <t>55040302-C-101-64C903140-1.1.1-2564-64C9031400007-99-99</t>
  </si>
  <si>
    <t>Purchase invoice PO64000370-1</t>
  </si>
  <si>
    <t>1000-027793</t>
  </si>
  <si>
    <t>55040402-C-101-64C901010-2.1.1-2564-64C9010100004-99-99</t>
  </si>
  <si>
    <t>Purchase invoice PO64000363-1</t>
  </si>
  <si>
    <t>1000-027794</t>
  </si>
  <si>
    <t>Purchase invoice PO6400008-6</t>
  </si>
  <si>
    <t>1000-027795</t>
  </si>
  <si>
    <t>Purchase invoice PO64000116-5</t>
  </si>
  <si>
    <t>1000-027797</t>
  </si>
  <si>
    <t>51020402-C-103-64C209000-2.1.1-2564-64C2090000008-99-99</t>
  </si>
  <si>
    <t>Purchase invoice PO64000382-1</t>
  </si>
  <si>
    <t>1000-027798</t>
  </si>
  <si>
    <t>55040402-C-111-64C903120-4.1.1-2564-64C9031200024--</t>
  </si>
  <si>
    <t>Purchase invoice PO64000316-1</t>
  </si>
  <si>
    <t>1000-027799</t>
  </si>
  <si>
    <t>Purchase invoice PO64000379-1</t>
  </si>
  <si>
    <t>1000-027800</t>
  </si>
  <si>
    <t>Purchase invoice PO64000210-4</t>
  </si>
  <si>
    <t>1000-027801</t>
  </si>
  <si>
    <t>PO64000374-1/12 นาย นราทร เงาศิริกาญจนกุลจ้างโครงการจ้างเหมาบริการบุคคลเพื่อปฏิบัติงานสนับสนุนสำนักพัฒนาคุณภาพครูฯ ในส่วนของการสนับสนุนและประสานงานร่วมกับมูลนิธิรางวัลสมเด็จเจ้าฟ้ามหาจักรีเพื่อขยายผลก</t>
  </si>
  <si>
    <t>51020402-C-105-64C301300-5.1.1-2564-64C3013000002-99-99</t>
  </si>
  <si>
    <t>Purchase invoice PO64000374-1</t>
  </si>
  <si>
    <t>1000-027802</t>
  </si>
  <si>
    <t>Purchase invoice PO64000168-4</t>
  </si>
  <si>
    <t>1000-027803</t>
  </si>
  <si>
    <t>51020402-C-110-64C803000-2.1.1-2564-64C8030000039-99-99</t>
  </si>
  <si>
    <t>Purchase invoice PO64000387-1</t>
  </si>
  <si>
    <t>1000-027804</t>
  </si>
  <si>
    <t>55040402-C-101-64C901010-2.1.1-2564-64C9010100003-99-99</t>
  </si>
  <si>
    <t>Purchase invoice PO64000328-1</t>
  </si>
  <si>
    <t>1000-027805</t>
  </si>
  <si>
    <t>51020426-C-107-63C511502-5.1.1-2563-63C5115020006-99-99</t>
  </si>
  <si>
    <t>Purchase invoice 312563</t>
  </si>
  <si>
    <t>1000-027806</t>
  </si>
  <si>
    <t>PO64000420-1/2 นางสาว พรชนัน คุปตะเวทิน
โครงการออกแบบโครงการทุนพัฒนาอาชีพและนวัตกรรมที่ใช้ชุมชนเป็นฐานเพื่อประชาสัมพันธ์
-โปสเตอร์/แผ่นประชาสัมพันธ์โครงการ
-กราฟฟิกประกอบสไลด์โครงการ
(รายละเอียดตามเอก</t>
  </si>
  <si>
    <t>Purchase invoice PO64000420-1</t>
  </si>
  <si>
    <t>1000-027807</t>
  </si>
  <si>
    <t>PO64000359บริษัท ซุปเปอร์สามารถ จำกัด
จัดจ้างโครงการจัดกระบวนการและกิจกรรมปัจฉิมนิเทศนักศึกษาทุนนวัตกรรม
สายอาชีพชั้นสูง ปวส.2 รุ่นที่1
-รายงานสรุปผลการจัดกระบวนการและกิจกรรมปัจฉิมนิเทศนักศึกษาทุนนวัต</t>
  </si>
  <si>
    <t>51020406-C-107-64C602400-2.1.1-2564-64C6024000022-99-99</t>
  </si>
  <si>
    <t>Purchase invoice SSRE2021004-001</t>
  </si>
  <si>
    <t>1000-027817</t>
  </si>
  <si>
    <t>PO64000296-1/2 บริษัท มายด์เมอร์จ คอนซัลแทนท์ จำกัดโครงการบริหารจัดการโครงการทุนพัฒนาอาชีพและนวัตกรรมที่ใช้ชุมชนเป็นฐานด้านการเงิน บัญชีและพัสดุ 
-สรุปผลการดำเนินงาน งวดที่ 1
(รายละเอียดตามเอกสารที่แน</t>
  </si>
  <si>
    <t>51020406-C-107-64C601000-2.1.1-2564-64C6010000008-99-99</t>
  </si>
  <si>
    <t>Purchase invoice IT642013</t>
  </si>
  <si>
    <t>1000-027833</t>
  </si>
  <si>
    <t>Purchase invoice 002/03-64</t>
  </si>
  <si>
    <t>1000-027843</t>
  </si>
  <si>
    <t>PO64000230 บริษัท โคคูโย อินเตอร์เนชั่นแนล (ประเทศไทย) จำกัด
ซื้อเฟอร์นิเจอร์สำนักงานเพิ่มเติม
-โต๊ะทำงานสำเร็จรูป จำนวน 3 ชุด
-ฉากกั้นโต๊ะทำงาน จำนวน 6 ชุด
-ตู้เก็บของ จำนวน 1 ตู้
(รายละเอียดตามเอกสา</t>
  </si>
  <si>
    <t>55040306-C-101-64C903160-2.1.1-2564-64C9031600019-99-99</t>
  </si>
  <si>
    <t>Purchase invoice IV2103057</t>
  </si>
  <si>
    <t>12060199-C-101-64C903160-2.1.1-2564-64C9031600019-99-99</t>
  </si>
  <si>
    <t>1000-027849</t>
  </si>
  <si>
    <t>PO64000288-1/4 นางสาว นงลักษณ์ อัจนปัญญาจ้างพัฒนาองค์ความรู้เรื่องการส่งเสริมทักษะอาชีพจากต่างประเทศ โครงการทุนพัฒนาอาชีพที่ใช้ชุมชนเป็นฐานเพื่อความเสมอภาคทางการศึกษา
-สรุปบทเรียน จำนวน 12 ชิ้น
(รายละ</t>
  </si>
  <si>
    <t>51020402-C-107-64C702000-2.1.1-2564-64C7020000010-99-99</t>
  </si>
  <si>
    <t>Purchase invoice PO64000288-1</t>
  </si>
  <si>
    <t>1000-027854</t>
  </si>
  <si>
    <t>51020439-C-101-63C611503-5.1.1-2563-63C6115030009-99-99</t>
  </si>
  <si>
    <t>Purchase invoice IV6403-001</t>
  </si>
  <si>
    <t>1000-027860</t>
  </si>
  <si>
    <t>1000-027869</t>
  </si>
  <si>
    <t>Purchase invoice CGM202101_00009</t>
  </si>
  <si>
    <t>1000-027883</t>
  </si>
  <si>
    <t>Purchase invoice 1221042963</t>
  </si>
  <si>
    <t>1000-027884</t>
  </si>
  <si>
    <t>51020406-C-107-64C601000-2.1.1-2564-64C6010000013-99-99</t>
  </si>
  <si>
    <t>Purchase invoice IV64/0305</t>
  </si>
  <si>
    <t>1000-027885</t>
  </si>
  <si>
    <t>Purchase invoice CGM20210_00056</t>
  </si>
  <si>
    <t>1000-027886</t>
  </si>
  <si>
    <t>Purchase invoice CGM202103_00030</t>
  </si>
  <si>
    <t>1000-027887</t>
  </si>
  <si>
    <t>APCIO0000519</t>
  </si>
  <si>
    <t>PO620323-20/36บริษัท เอส.พี.อาคาร จำกัดค่าเช่าพื้นที่สำนักงาน กสศ เดือนเมษายน 2564</t>
  </si>
  <si>
    <t>Purchase invoice J13-01-M92-0036933</t>
  </si>
  <si>
    <t>1000-027888</t>
  </si>
  <si>
    <t>Purchase invoice PO64000015-7</t>
  </si>
  <si>
    <t>1000-027889</t>
  </si>
  <si>
    <t>51020402-C-110-64C808000-2.1.1-2564-64C8080000031-99-99</t>
  </si>
  <si>
    <t>Purchase invoice PO64000392-1</t>
  </si>
  <si>
    <t>1000-027890</t>
  </si>
  <si>
    <t>Purchase invoice PO64000335-2</t>
  </si>
  <si>
    <t>1000-027891</t>
  </si>
  <si>
    <t>1000-027892</t>
  </si>
  <si>
    <t>51020426-C-110-64C801000-2.1.1-2564-64C8010000015-99-99</t>
  </si>
  <si>
    <t>Purchase invoice PO64000414-1</t>
  </si>
  <si>
    <t>1000-027893</t>
  </si>
  <si>
    <t>PO64000369-1/6 นาย อานนท์ จันทร์ธิติสกุล จ้างโครงการจัดจ้างเจ้าหน้าที่ตัดต่อคลิปวิดีโอและออกแบบอาร์ตเวิร์ค สำนักสื่อสารสาธารณะและระดมความร่วมมือ
-รายงานผลการดำเนินงาน งวดที่ 1
(รายละเอียดตามเอกสารที่แ</t>
  </si>
  <si>
    <t>51020402-C-110-64C801000-2.1.1-2564-64C8010000013-99-99</t>
  </si>
  <si>
    <t>Purchase invoice PO64000369-1</t>
  </si>
  <si>
    <t>1000-027894</t>
  </si>
  <si>
    <t>51020402-C-110-64C808000-2.1.1-2564-64C8080000029-99-99</t>
  </si>
  <si>
    <t>Purchase invoice PO64000378-1</t>
  </si>
  <si>
    <t>1000-027895</t>
  </si>
  <si>
    <t>51020402-C-110-64C801000-2.1.1-2564-64C8010000011-99-99</t>
  </si>
  <si>
    <t>Purchase invoice PO64000388-1</t>
  </si>
  <si>
    <t>1000-027896</t>
  </si>
  <si>
    <t>51020402-C-110-64C808000-2.1.1-2564-64C8080000028-99-99</t>
  </si>
  <si>
    <t>Purchase invoice PO64000368-1</t>
  </si>
  <si>
    <t>1000-027905</t>
  </si>
  <si>
    <t>Purchase invoice IT642012</t>
  </si>
  <si>
    <t>1000-027908</t>
  </si>
  <si>
    <t>PO64000396 บริษัท พี. ไลบรารี่ จำกัดโครงการงานพิมพ์แผ่นพับโครงการทุนพัฒนา
อาชีพและนวัตกรรมที่ใช้ชุมชนเป็นฐาน
-แผ่นพับโครงการ 1,000 แผ่น
-ขนาดกางออกกว้าง 87 ซม. สูง 25 ซม.
-กระดาษ Antalis Toccata 160 แ</t>
  </si>
  <si>
    <t>51020427-C-107-64C601000-2.1.1-2564-64C6010000017-99-99</t>
  </si>
  <si>
    <t>Purchase invoice INV-21-04-R1</t>
  </si>
  <si>
    <t>1000-027921</t>
  </si>
  <si>
    <t>Purchase invoice 0295325</t>
  </si>
  <si>
    <t>1000-027931</t>
  </si>
  <si>
    <t>Purchase invoice 0297179</t>
  </si>
  <si>
    <t>1000-027932</t>
  </si>
  <si>
    <t>51020426-C-110-64C808000-2.1.1-2564-64C8080000009-99-99</t>
  </si>
  <si>
    <t>1000-027933</t>
  </si>
  <si>
    <t>Purchase invoice PO64000333-2</t>
  </si>
  <si>
    <t>1000-027934</t>
  </si>
  <si>
    <t>Purchase invoice PO64000332-2</t>
  </si>
  <si>
    <t>1000-027935</t>
  </si>
  <si>
    <t>Purchase invoice PO64000334-2</t>
  </si>
  <si>
    <t>1000-027946</t>
  </si>
  <si>
    <t>PO63000915 บริษัท กู๊ด อินโฟ แอนด์ แมเนจเมนท์ จำกัด ออกแบบและผลิตสมุดเพื่อสร้างความเสมอภาคทางการศึกษา
 -สมุดโน๊ต จดบันทึก ปกหน้า-หลัง กระดาษปอนด์ หนา 150 แกรม พิมพ์ 4 สี จำนวน 2,800เล่ม
 -ปากกาลูกลื่น</t>
  </si>
  <si>
    <t>51020426-C-101-63C616501-5.1.1-2563-63C6165010008-99-99</t>
  </si>
  <si>
    <t>Purchase invoice IV2103-010</t>
  </si>
  <si>
    <t>1000-027949</t>
  </si>
  <si>
    <t>51020106-C-110-64C808000-2.1.1-2564-64C8080000014-99-99</t>
  </si>
  <si>
    <t>Purchase invoice IV2103-005</t>
  </si>
  <si>
    <t>1000-027957</t>
  </si>
  <si>
    <t>Purchase invoice BL2021040001</t>
  </si>
  <si>
    <t>1000-027984</t>
  </si>
  <si>
    <t>PO63000762 น.ส.นนทวรรณ ยมจินดา จัดจ้างตรวจสอบรายงานการเงินโครงการครูรัก(ษ์)ถิ่น มหาวิทยาลัยราชภัฏพิบูลสงคราม รุ่นที่ 1 ปีการศึกษา 2563 เพื่อปิดโครงการรับทุน 
-รายงานผลการตรวจสอบ
(รายละเอียดตามเอกสารที</t>
  </si>
  <si>
    <t>Purchase invoice PO63000764</t>
  </si>
  <si>
    <t>1000-027989</t>
  </si>
  <si>
    <t>Purchase invoice 013</t>
  </si>
  <si>
    <t>1000-027993</t>
  </si>
  <si>
    <t>PO63000728 บริษัท บี วัน ออดิทติ้ง กรุ๊ป จำกัด จ้างตรวจสอบรายงานการเงินโครงการครูรัก(ษ์)ถิ่น มหาวิทยาลัยราชภัฏหมู่บ้านจอมบึง รุ่นที่ 1 ปีการศึกษา 2563 เพื่อปิดโครงการรับทุน
-รายงานผลการตรวจสอบและรายงา</t>
  </si>
  <si>
    <t>Purchase invoice PO63000728</t>
  </si>
  <si>
    <t>1000-027995</t>
  </si>
  <si>
    <t>12110104-C-107-64C601000-6.1.1-2564-64C6010000012-99-99</t>
  </si>
  <si>
    <t>Purchase invoice ITH202104-011</t>
  </si>
  <si>
    <t>1000-028000</t>
  </si>
  <si>
    <t>1000-028009</t>
  </si>
  <si>
    <t>Purchase invoice BL2021030008</t>
  </si>
  <si>
    <t>1000-028082</t>
  </si>
  <si>
    <t>Purchase invoice BL6403055</t>
  </si>
  <si>
    <t>1000-028083</t>
  </si>
  <si>
    <t>51020406-C-110-64C805000-2.1.1-2564-64C8050000005-99-99</t>
  </si>
  <si>
    <t>Purchase invoice IC03-21-0122</t>
  </si>
  <si>
    <t>1000-028085</t>
  </si>
  <si>
    <t>51020406-C-110-64C805000-2.1.1-2564-64C8050000014-99-99</t>
  </si>
  <si>
    <t>Purchase invoice IV2103-006</t>
  </si>
  <si>
    <t>1000-028086</t>
  </si>
  <si>
    <t>51020435-C-101-63C611501-5.1.1-2563-63C6115010109-99-99</t>
  </si>
  <si>
    <t>Purchase invoice 2103-008</t>
  </si>
  <si>
    <t>1000-028087</t>
  </si>
  <si>
    <t>Purchase invoice 2103-009</t>
  </si>
  <si>
    <t>1000-028088</t>
  </si>
  <si>
    <t>1000-028089</t>
  </si>
  <si>
    <t>Purchase invoice PO63000916-2</t>
  </si>
  <si>
    <t>1000-028090</t>
  </si>
  <si>
    <t>Purchase invoice PO63000826-6</t>
  </si>
  <si>
    <t>1000-028091</t>
  </si>
  <si>
    <t>Purchase invoice IN202100010</t>
  </si>
  <si>
    <t>1000-028093</t>
  </si>
  <si>
    <t>Purchase invoice IN2021000010</t>
  </si>
  <si>
    <t>1000-028094</t>
  </si>
  <si>
    <t>PO64000350 นางสาวโศจิรัตน์ พลอยมีแสง โครงการตรวจสอบข้อมูลระบบนักศึกษา
ทุนนวัตกรรมสายอาชีพชั้นสูง รุ่นที่ 1 และ 2
-รายงานข้อมูลระบบนักศึกษาทุนนวัตกรรมสายอาชีพชั้นสูง รุ่นที่ 1 และ 2
(รายละเอียดตามเอกสา</t>
  </si>
  <si>
    <t>51020402-C-107-64C602400-2.1.1-2564-64C6024000018-99-99</t>
  </si>
  <si>
    <t>Purchase invoice PO64000350</t>
  </si>
  <si>
    <t>1000-028198</t>
  </si>
  <si>
    <t>PO63000993-1/2 บริษัท โกลว ครีเอทีฟ จำกัด
จ้างเหมาบริการเพื่อสร้างการมีส่วนร่วมในการระดมทุน 
-แผนการดำเนินงานและแนวคิดการจัดกระบวนการเพื่อสื่อสารลดความเหลื่อมล้ำทางการศึกษาหรือเรื่องราวเด็กนอกระบบ
งวด</t>
  </si>
  <si>
    <t>51020205-C-101-63C611503-5.1.1-2563-63C6115030034-99-99</t>
  </si>
  <si>
    <t>1000-028199</t>
  </si>
  <si>
    <t>1000-028200</t>
  </si>
  <si>
    <t>Purchase invoice PO64000072-3</t>
  </si>
  <si>
    <t>1000-028201</t>
  </si>
  <si>
    <t>PO64000349 นายวีรภัทร์ สุขศิริโครงการพัฒนาแบบทดสอบด้านอารมณ์และสังคมเพื่อสนับสนุนโครงการวิจัยสำรวจทักษะและความพร้อมของกลุ่มประชากรวัยแรงงาน
-แบบทดสอบทักษะด้านอารมณ์และสังคม
ทั้ง 5 ด้าน ฉบับภาษาไทย
(รา</t>
  </si>
  <si>
    <t>51020402-C-107-64C702000-2.1.1-2564-64C7020000012-99-99</t>
  </si>
  <si>
    <t>Purchase invoice PO64000349</t>
  </si>
  <si>
    <t>1000-028202</t>
  </si>
  <si>
    <t>Purchase invoice 642014</t>
  </si>
  <si>
    <t>1000-028213</t>
  </si>
  <si>
    <t>PO64000208บริษัท โอไอซี ครีเอชั่น จำกัดโครงการต้นแบบชุดเรียนรู้เสริมทักษะในศตวรรษที่ 21 และถุงยังชีพในสถานการณ์
โควิด-19
-ชุดเรียนรู้เสริมทักษะในศตวรรษที่ 21 อย่างน้อย 20 กล่อง และถุงยังชีพ อย่างน้อย</t>
  </si>
  <si>
    <t>51020406-C-110-64C808000-2.1.1-2564-64C8080000018-99-99</t>
  </si>
  <si>
    <t>Purchase invoice 2103-003</t>
  </si>
  <si>
    <t>1000-028214</t>
  </si>
  <si>
    <t>Purchase invoice PO64000288-2</t>
  </si>
  <si>
    <t>1000-028221</t>
  </si>
  <si>
    <t>51020406-C-110-64C804000-2.1.1-2564-64C8040000004-99-99</t>
  </si>
  <si>
    <t>Purchase invoice 2103-006</t>
  </si>
  <si>
    <t>1000-028227</t>
  </si>
  <si>
    <t>Purchase invoice PO63000521-10</t>
  </si>
  <si>
    <t>1000-028232</t>
  </si>
  <si>
    <t>12110104-C-107-64C601000-4.1.1-2564-64C6010000011-99-99</t>
  </si>
  <si>
    <t>Purchase invoice ITH202103-010</t>
  </si>
  <si>
    <t>1000-028262</t>
  </si>
  <si>
    <t>PO64000321-1/3 บริษัท ไพร้ซวอเตอร์เฮาส์คูเปอร์ส คอนซัลติ้ง (ประเทศไทย) จำกัดจัดจ้างทำกระบวนการอุธรณ์สำหรับนักเรียนที่ไม่ผ่านเกณฑ์ยากจนพิเศษ ภายใต้โครงการจัดสรรเงินอุดหนุนแบบมีเงื่อนไข 
-แผนการดำเนินงา</t>
  </si>
  <si>
    <t>51020452-C-103-64C214000-2.1.1-2564-64C2140000001-99-99</t>
  </si>
  <si>
    <t>Purchase invoice 983214100048</t>
  </si>
  <si>
    <t>1000-028295</t>
  </si>
  <si>
    <t>Purchase invoice 640466</t>
  </si>
  <si>
    <t>1000-028304</t>
  </si>
  <si>
    <t>PO63000838 บริษัท บลู ฟิช โซลูชั่น จำกัด จัดจ้างดำเนินการจัดทำข้อมูลประวัติเครือข่ายครูรางวัลสมเด็จเจ้าฟ้ามหาจักรี รุ่นที่ 2และ รุ่นที่ 3 ในรูปแบบไฟล์อิเล็กทรอนิกส์
-ข้อมูลสรุปผลการดำเนินงานโครงการ
(ร</t>
  </si>
  <si>
    <t>51020406-C-105-63C321503-5.1.1-2563-63C3215030019-99-99</t>
  </si>
  <si>
    <t>Purchase invoice Inv.20210218</t>
  </si>
  <si>
    <t>1000-028307</t>
  </si>
  <si>
    <t>Purchase invoice PB6404-0321</t>
  </si>
  <si>
    <t>1000-028308</t>
  </si>
  <si>
    <t>Purchase invoice 21102849-50</t>
  </si>
  <si>
    <t>1000-028309</t>
  </si>
  <si>
    <t>APCIO0000572</t>
  </si>
  <si>
    <t>PO62000313-21 บริษัท เอส.พี.อาคาร จำกัด ค่าเช่าพื้นที่สำนักงาน กสศ เดือนพฤษภาคม 2564</t>
  </si>
  <si>
    <t>Purchase invoice PO62000303-21</t>
  </si>
  <si>
    <t>1000-028310</t>
  </si>
  <si>
    <t>PO64000151 บริษัท ซีเจ เวิร์ค จำกัด จ้างผลิตคลิปภายใต้การพัฒนาและบริหารจัดการแพลทฟอร์มชุมชนแลกเปลี่ยนเรียนรู้ชุมชนแลกเปลี่ยนเรียนรู้ของกลุ่มเป้าหมายครู 
-ออกแบบและผลิตคลิปครู
(รายละเอียดตามเอกสารที่แน</t>
  </si>
  <si>
    <t>51020426-C-110-64C805000-2.1.1-2564-64C8050000003-99-99</t>
  </si>
  <si>
    <t>Purchase invoice INV20120162</t>
  </si>
  <si>
    <t>1000-028311</t>
  </si>
  <si>
    <t>Purchase invoice IV2104/114</t>
  </si>
  <si>
    <t>1000-028345</t>
  </si>
  <si>
    <t>51020402-C-110-64C808000-2.1.1-2564-64C8080000030-99-99</t>
  </si>
  <si>
    <t>Purchase invoice PO64000391-1</t>
  </si>
  <si>
    <t>1000-028346</t>
  </si>
  <si>
    <t>Purchase invoice PO64000373-1</t>
  </si>
  <si>
    <t>1000-028364</t>
  </si>
  <si>
    <t>51020402-C-110-64C801000-2.1.1-2564-64C8010000010-99-99</t>
  </si>
  <si>
    <t>Purchase invoice PO64000386-1</t>
  </si>
  <si>
    <t>1000-028400</t>
  </si>
  <si>
    <t>PO64000319-1/2 บริษัท วินทูเกเตอร์ จำกัด
โครงการจ้างประเมินผลการปฏิบัติงานพนักงานและสร้างความเข้าใจในการใช้เครื่องมือ OKR
-แผนการดำเนินงานในการประเมินผลการปฏิบัติงาน หลักเกณฑ์วิธีการ และฟอร์มการประเมิ</t>
  </si>
  <si>
    <t>55040336-C-109-64C902051-1.1.1-2564-64C9020510001-99-99</t>
  </si>
  <si>
    <t>Purchase invoice V64-51</t>
  </si>
  <si>
    <t>1000-028401</t>
  </si>
  <si>
    <t>PO64000300 บริษัท ไอ แอนด์ ไอ คอมมิวนิเคชั่น จำกัดจ้างจัดทำสื่อประชาสัมพันธ์สรุปผล
การดำเนินงานโครงการจัดการศึกษา
เชิงพื้นที่เพื่อความเสมอภาคทางการศึกษา 
20 จังหวัด ปีที่ 1
-คลิปวิดีโอความยาวไม่เกิน 8</t>
  </si>
  <si>
    <t>51020426-C-104-64C402000-2.1.1-2564-64C4020000007-99-99</t>
  </si>
  <si>
    <t>Purchase invoice PO64000300</t>
  </si>
  <si>
    <t>1000-028402</t>
  </si>
  <si>
    <t>12060199-C-101-63C997201-2.1.1-2563-63C9972010040-99-99</t>
  </si>
  <si>
    <t>Purchase invoice S6401007</t>
  </si>
  <si>
    <t>1000-028406</t>
  </si>
  <si>
    <t>Purchase invoice 90016/2021</t>
  </si>
  <si>
    <t>1000-028416</t>
  </si>
  <si>
    <t>Purchase invoice WE640045</t>
  </si>
  <si>
    <t>12060101-C-111-64C903120-4.1.1-2564-64C9031200034-99-99</t>
  </si>
  <si>
    <t>12060101-C-111-64C903120-4.1.1-2564-64C9031200034--</t>
  </si>
  <si>
    <t>1000-028418</t>
  </si>
  <si>
    <t>PO63000796 - นางสาว นงลักษณ์ อัจนปัญญาจ้างแปลและเรียบเรียงเอกสารเกี่ยวกับการ
ประชุมวิชาการนานาชาติภาษาอังกฤษเป็นภาษาไทย
-แปลและเรียบเรียง อย่างน้อย 10 ชิ้นงาน(Audit Adj)
-ตรวจสอบและแก้ไขไวยกรณ์ อย่างน</t>
  </si>
  <si>
    <t>51020402-C-106-63C126501-5.1.1-2563-63C1265010027-99-99</t>
  </si>
  <si>
    <t>Purchase invoice PO63000796</t>
  </si>
  <si>
    <t>1000-028419</t>
  </si>
  <si>
    <t>Purchase invoice PO63000788-2/2</t>
  </si>
  <si>
    <t>1000-028421</t>
  </si>
  <si>
    <t>PO64000314- บริษัท กู๊ด อินโฟ แอนด์ แมเนจเมนท์ จำกัดโครงการสนับสนุนการจัดสรรเงินหรือทรัพย์สินที่มีผู้บริจาคให้กองทุนและโครงการทุนก้าวเพื่อน้อง
-แผนการดำเนินงานและสรุปผลการดำเนินงาน งวดที่ 1
(รายละเอีย</t>
  </si>
  <si>
    <t>51020406-C-110-64C808000-2.1.1-2564-64C8080000023-99-99</t>
  </si>
  <si>
    <t>Purchase invoice IV2104-002</t>
  </si>
  <si>
    <t>1000-028426</t>
  </si>
  <si>
    <t>Purchase invoice IV2103-007</t>
  </si>
  <si>
    <t>1000-028430</t>
  </si>
  <si>
    <t>12060199-C-111-64C903120-4.1.1-2564-64C9031200034-99-99</t>
  </si>
  <si>
    <t>Purchase invoice NEWWE640045</t>
  </si>
  <si>
    <t>1000-028432</t>
  </si>
  <si>
    <t>Purchase invoice WE640045.2</t>
  </si>
  <si>
    <t>1000-028446</t>
  </si>
  <si>
    <t>Purchase invoice NEWIC03-21-0123</t>
  </si>
  <si>
    <t>1000-028533</t>
  </si>
  <si>
    <t>51020426-C-104-64C401000-2.1.1-2564-64C4010000010-99-99</t>
  </si>
  <si>
    <t>Purchase invoice PO64000425</t>
  </si>
  <si>
    <t>1000-028535</t>
  </si>
  <si>
    <t>Purchase invoice ITH202104-013</t>
  </si>
  <si>
    <t>1000-028536</t>
  </si>
  <si>
    <t>Purchase invoice BL2021040003</t>
  </si>
  <si>
    <t>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</t>
  </si>
  <si>
    <t>1000-028537</t>
  </si>
  <si>
    <t>PO64000394- นางสาว พวงเพชร สุพาวาณิชย์โครงการผลิตสื่อและเนื้อหาข้อมูลโครงการพัฒนาระบบทดลองการพัฒนาทักษะแรงงาน
ที่ขาดแคลนทุนทรัพย์และด้อยโอกาส
-เนื้อหาโครงการที่สรุปประเด็นแล้ว
(รายละเอียดตามเอกสารที่แ</t>
  </si>
  <si>
    <t>51020402-C-107-64C601000-2.1.1-2564-64C6010000015-99-99</t>
  </si>
  <si>
    <t>Purchase invoice PO64000394</t>
  </si>
  <si>
    <t>1000-028538</t>
  </si>
  <si>
    <t>Purchase invoice 2105-001</t>
  </si>
  <si>
    <t>1000-028539</t>
  </si>
  <si>
    <t>51020426-C-103-64C206000-2.1.1-2564-64C2060000010-99-99</t>
  </si>
  <si>
    <t>Purchase invoice PO64000398</t>
  </si>
  <si>
    <t>1000-028540</t>
  </si>
  <si>
    <t>Purchase invoice 04/64</t>
  </si>
  <si>
    <t>1000-028542</t>
  </si>
  <si>
    <t>Purchase invoice BL2021040006</t>
  </si>
  <si>
    <t>1000-028546</t>
  </si>
  <si>
    <t>55040112-C-101-64C903150-2.1.1-2564-64C9031500008-99-99</t>
  </si>
  <si>
    <t>Purchase invoice BL2021050002</t>
  </si>
  <si>
    <t>1000-028560</t>
  </si>
  <si>
    <t>PO64000405 - บริษัท เอช แอนด์ จี (ไทยแลนด์) จำกัดจ้างโครงการจ้างบริการแพลตฟอร์มแหล่งการเรียนรู้เพื่อการพัฒนาบุคลากร สำนักงานกองทุนเพื่อความเสมอภาคทางการศึกษา 
-แพลตฟอร์มแหล่งการเรียนรู้
(รายละเอียดตาม</t>
  </si>
  <si>
    <t>11020109-C-109-64C902051-1.1.1-2564-64C9020510010-99-99</t>
  </si>
  <si>
    <t>Purchase invoice PO64000405</t>
  </si>
  <si>
    <t>1000-028561</t>
  </si>
  <si>
    <t>Purchase invoice BL2021040005</t>
  </si>
  <si>
    <t>1000-028567</t>
  </si>
  <si>
    <t>51020430-C-107-63C611504-5.1.1-2563-63C6115040011-99-99</t>
  </si>
  <si>
    <t>Purchase invoice INV-2103(2)-BSC</t>
  </si>
  <si>
    <t>1000-028577</t>
  </si>
  <si>
    <t>Purchase invoice BNTS64050005</t>
  </si>
  <si>
    <t>1000-028579</t>
  </si>
  <si>
    <t>Purchase invoice NWP055/ST/2021/068</t>
  </si>
  <si>
    <t>1000-028580</t>
  </si>
  <si>
    <t>PO64000360-1/12 บริษัท มายด์เมอร์จ คอนซัลแทนท์ จำกัด จ้างโครงการหน่วยสนับสนุนการบริหาร
จัดการสัญญาและรายงานการเงิน
-รายงานผลการดำเนินงานการประสานงานตามขอบเขตงานประจำเดือนและการตรวจรายงานการเบิกเงินงวด</t>
  </si>
  <si>
    <t>51020453-C-107-64C602400-2.1.1-2564-64C6024000015-99-99</t>
  </si>
  <si>
    <t>Purchase invoice IT642017</t>
  </si>
  <si>
    <t>1000-028582</t>
  </si>
  <si>
    <t>51020402-C-105-64C302500-2.1.1-2564-64C3025000009-99-99</t>
  </si>
  <si>
    <t>Purchase invoice PO64000416</t>
  </si>
  <si>
    <t>1000-028583</t>
  </si>
  <si>
    <t>51020402-C-101-63C611503-5.1.1-2563-63C6115030002-99-99</t>
  </si>
  <si>
    <t>Purchase invoice PO63000519-1</t>
  </si>
  <si>
    <t>1000-028584</t>
  </si>
  <si>
    <t>Purchase invoice PO64000122-4</t>
  </si>
  <si>
    <t>1000-028585</t>
  </si>
  <si>
    <t>Purchase invoice PO63000519-2</t>
  </si>
  <si>
    <t>1000-028586</t>
  </si>
  <si>
    <t>Purchase invoice PO63000519-3</t>
  </si>
  <si>
    <t>1000-028587</t>
  </si>
  <si>
    <t>Purchase invoice PO63000519-4</t>
  </si>
  <si>
    <t>1000-028588</t>
  </si>
  <si>
    <t>Purchase invoice PO63000519-5</t>
  </si>
  <si>
    <t>1000-028589</t>
  </si>
  <si>
    <t>PO64000402 นางสาวฐาณัฒรวีย์ ศรีสยาม โครงการจัดจ้างบันทึกการประชุมสรุปผลงานโครงการสนับสนุนการพัฒนาครูและเด็ก
นอกระบบการศึกษาและการประชุมคณะ
อนุกรรมการกำกับทิศทาง ครั้งที่ 2/2564 
-บันทึกการประชุมและสรุ</t>
  </si>
  <si>
    <t>51020402-C-105-64C301500-2.1.1-2564-64C3015000006-99-99</t>
  </si>
  <si>
    <t>Purchase invoice PO64000402</t>
  </si>
  <si>
    <t>1000-028590</t>
  </si>
  <si>
    <t>51020406-C-101-63C611501-5.1.1-2563-63C6115010108-99-99</t>
  </si>
  <si>
    <t>Purchase invoice 640205</t>
  </si>
  <si>
    <t>1000-028591</t>
  </si>
  <si>
    <t>55040112-C-101-64C903150-2.1.1-2564-64C9031500009-99-99</t>
  </si>
  <si>
    <t>Purchase invoice BL20210500004</t>
  </si>
  <si>
    <t>1000-028593</t>
  </si>
  <si>
    <t>51020402-C-105-64C510000-2.1.1-2564-64C5100000006-99-99</t>
  </si>
  <si>
    <t>Purchase invoice PO64000304-1</t>
  </si>
  <si>
    <t>1000-028594</t>
  </si>
  <si>
    <t>Purchase invoice BL2021050003</t>
  </si>
  <si>
    <t>1000-028597</t>
  </si>
  <si>
    <t>Purchase invoice BL2021040004</t>
  </si>
  <si>
    <t>1000-028603</t>
  </si>
  <si>
    <t>51020439-C-110-64C801000-2.1.1-2564-64C8010000014-99-99</t>
  </si>
  <si>
    <t>Purchase invoice INv.001/2021</t>
  </si>
  <si>
    <t>1000-028604</t>
  </si>
  <si>
    <t>55040402-C-101-64C903140-1.1.1-2564-64C9031400008-99-99</t>
  </si>
  <si>
    <t>Purchase invoice PO64000389-1</t>
  </si>
  <si>
    <t>1000-028607</t>
  </si>
  <si>
    <t>55040402-C-101-63C718503-5.1.1-2563-63C7185030003-99-99</t>
  </si>
  <si>
    <t>Purchase invoice 6403001</t>
  </si>
  <si>
    <t>1000-028608</t>
  </si>
  <si>
    <t>Purchase invoice IV2104/206</t>
  </si>
  <si>
    <t>1000-028611</t>
  </si>
  <si>
    <t>51020427-C-107-63C611504-5.1.1-2563-63C6115040011-99-99</t>
  </si>
  <si>
    <t>Purchase invoice NewINV-2103(2)-BSC</t>
  </si>
  <si>
    <t>1000-028612</t>
  </si>
  <si>
    <t>Purchase invoice PO63000521-11</t>
  </si>
  <si>
    <t>1000-028615</t>
  </si>
  <si>
    <t>PO64000408- บริษัท แอร์-เทค เอนจิเนียริ่ง (ประเทศไทย) จำกัดโครงการจ้างบริการพ่นยาฆ่าเชื้อภายในพื้นที่สำนักงาน กสศ. อาคารเอส.พี. ชั้น 13
-ผลิตภัณฑ์ที่ใช้ O2 Klean Solution 100% natural extracts with UL</t>
  </si>
  <si>
    <t>Purchase invoice 00690</t>
  </si>
  <si>
    <t>1000-028618</t>
  </si>
  <si>
    <t>PO64000403- บริษัท วอล์ค ออน คลาวด์ จำกัดจ้างโครงการออกแบบและผลิตหนังสือทุนพัฒนาอาชีพและนวัตกรรมที่ใช้ชุมชนเป็นฐาน
-สื่อประชาสัมพันธ์ (ภาพเคลื่อนไหว)
-ออกแบบหนังสือ 
-จัดพิมพ์หนังสือ 1,000 เล่ม
(รายละ</t>
  </si>
  <si>
    <t>51020427-C-107-64C601000-2.1.1-2564-64C6010000016-99-99</t>
  </si>
  <si>
    <t>Purchase invoice IV6404002</t>
  </si>
  <si>
    <t>51020426-C-107-64C601000-2.1.1-2564-64C6010000016-99-99</t>
  </si>
  <si>
    <t>1000-028623</t>
  </si>
  <si>
    <t>51020426-C-107-64C601000-2.1.1-2564-64C6010000015-99-99</t>
  </si>
  <si>
    <t>Purchase invoice NEWPO64000394</t>
  </si>
  <si>
    <t>1000-028626</t>
  </si>
  <si>
    <t>NewPO64000404-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</t>
  </si>
  <si>
    <t>51020406-C-103-64C207000-2.1.1-2564-64C2070000001-99-99</t>
  </si>
  <si>
    <t>Purchase invoice NewBL2021040003</t>
  </si>
  <si>
    <t>1000-028636</t>
  </si>
  <si>
    <t>Purchase invoice NewPO64000426</t>
  </si>
  <si>
    <t>1000-028643</t>
  </si>
  <si>
    <t>Purchase invoice BNTS64050005.1</t>
  </si>
  <si>
    <t>21010204-C-101-64C903160-2.1.1-2564-64C9031600001-99-99</t>
  </si>
  <si>
    <t>2NewPO64000426-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
-สามารถเจาะกระดาษได้หนา 1 นิ้ว 
(250 แผ่น/70 แกรม)
(รายละเอียดตามเอกสาร)ค่าใช้จ่าย..</t>
  </si>
  <si>
    <t>1000-028646</t>
  </si>
  <si>
    <t>Purchase invoice BL2021040007</t>
  </si>
  <si>
    <t>1000-028651</t>
  </si>
  <si>
    <t>Purchase invoice PO64000393</t>
  </si>
  <si>
    <t>1000-028652</t>
  </si>
  <si>
    <t>51020430-C-107-63C611504-5.1.1-2563-63C6115040010-99-99</t>
  </si>
  <si>
    <t>Purchase invoice INV-210(1)-BSC</t>
  </si>
  <si>
    <t>1000-028661</t>
  </si>
  <si>
    <t>PO64000364 บริษัท มาตา การพิมพ์ จำกัด โครงการจัดพิมพ์หนังสือข้อมูลนักศึกษาทุน
พระกนิษฐาสัมมาชีพรุ่นที่ 1 และ 2
-หนังสือนักศึกษาทุนพระกนิษฐาสัมมาชีพ 
รุ่นที่ 1 และ 2 ขนาด A4 จำนวน 20 เล่ม
(รายละเอียดตา</t>
  </si>
  <si>
    <t>51020426-C-107-64C602700-2.1.1-2564-64C6027000013-99-99</t>
  </si>
  <si>
    <t>Purchase invoice BL64-029</t>
  </si>
  <si>
    <t>1000-028724</t>
  </si>
  <si>
    <t>Purchase invoice PO64000106-6</t>
  </si>
  <si>
    <t>1000-028726</t>
  </si>
  <si>
    <t>Purchase invoice PO64000186-6</t>
  </si>
  <si>
    <t>1000-028728</t>
  </si>
  <si>
    <t>2NewPO64000404-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</t>
  </si>
  <si>
    <t>Purchase invoice 2NewBL2021040003</t>
  </si>
  <si>
    <t>1000-028748</t>
  </si>
  <si>
    <t>Purchase invoice ITH202104-014</t>
  </si>
  <si>
    <t>21010204-C-107-64C601000-2.1.1-2564-64C6010000011-99-99</t>
  </si>
  <si>
    <t>1000-028798</t>
  </si>
  <si>
    <t>PO64000399 ห้างหุ้นส่วนจำกัด สตูดิโอ ไดอะล็อก จ้างโครงการผลิตสมุดโน๊ตและผลิตภัณฑ์เพื่อสื่อสารสร้างความเสมอภาคทางการศึกษา
-ผลิตภัณฑ์เพื่อสื่อสารพร้อมกล่องบรรจุภัณฑ์ จำนวน 100 ชุด และ สมุดโน๊ต จำนวน 1,0</t>
  </si>
  <si>
    <t>51020426-C-110-64C803000-2.1.1-2564-64C8030000037-99-99</t>
  </si>
  <si>
    <t>Purchase invoice I64042801</t>
  </si>
  <si>
    <t>1000-028825</t>
  </si>
  <si>
    <t>Purchase invoice 640639</t>
  </si>
  <si>
    <t>1000-028850</t>
  </si>
  <si>
    <t>Purchase invoice 640640</t>
  </si>
  <si>
    <t>1000-028885</t>
  </si>
  <si>
    <t>Purchase invoice HRI000090</t>
  </si>
  <si>
    <t>1000-028886</t>
  </si>
  <si>
    <t>51020406-C-101-63C611503-5.1.1-2563-63C6115030059-99-99</t>
  </si>
  <si>
    <t>Purchase invoice 640302</t>
  </si>
  <si>
    <t>1000-028887</t>
  </si>
  <si>
    <t>PO63000962 บริษัท บันลือ พับลิเคชั่นส์ จำกัด จ้างจัดทำโครงการดำเนินงานเพื่อขับเคลื่อนงานที่เกี่ยวข้องกับการสร้างความเสมอภาคทางการศึกษา ชุดที่ 2
-ไฟล์หนังสือในรูปแบบ E-Book พร้อมสำหรับการดาวน์โหลด จำนว</t>
  </si>
  <si>
    <t>51020426-C-106-63C126501-5.1.1-2563-63C1265010033-99-99</t>
  </si>
  <si>
    <t>Purchase invoice NP002009</t>
  </si>
  <si>
    <t>1000-028903</t>
  </si>
  <si>
    <t>PO64000259-3/6 บริษัท อัพเดท โซลูชั่น จำกัด จ้างจัดหาสิทธิ์การใช้งานผลิตภัณฑ์ Atlassian Cloud เพื่อทดลองใช้ในจัดการภาระงานภายในสำนักงาน
-Jira Software แบบ Standard
-Jira Service Desk แบบ Standard
-Con</t>
  </si>
  <si>
    <t>51020438-C-106-64C126000-6.1.1-2564-64C1260000029-99-99</t>
  </si>
  <si>
    <t>Purchase invoice IV640008</t>
  </si>
  <si>
    <t>1000-028908</t>
  </si>
  <si>
    <t>51020422-C-110-64C808000-2.1.1-2564-64C8080000032-99-99</t>
  </si>
  <si>
    <t>Purchase invoice 2104-002</t>
  </si>
  <si>
    <t>1000-028918</t>
  </si>
  <si>
    <t>PO64000338-1/12 บริษัท เอวีวัน เน็ตเวิร์ค แอนด์ เซอร์วิส จำกัด จ้างโครงการบริการดูแลสนับสนุนการใช้งานอุปกรณ์และระบบห้องประชุมสำนักงานโซน Public ประจำปีงบประมาณ 2564
-รายงานสรุปผล งวดที่ 1
(รายละเอียดต</t>
  </si>
  <si>
    <t>55040322-C-111-64C903120-4.1.1-2564-64C9031200033-99-99</t>
  </si>
  <si>
    <t>Purchase invoice AV64/0412</t>
  </si>
  <si>
    <t>1000-028919</t>
  </si>
  <si>
    <t>Purchase invoice AV64/0411</t>
  </si>
  <si>
    <t>1000-028920</t>
  </si>
  <si>
    <t>PO63000832 บริษัท เอ็น.ซี.ซี.อินเตอร์เนชั่นแนล อีเว้นท์ จำกัด ค่าจัดพิมพ์เอกสาร 30 ปี ภาษาไทย
-ออกแบบและผลิตหนังสือ 30 Years from EFA to All for Education (ภาษาไทย)
-จำนวน 500 เล่ม
(รายละเอียดตามเอกสา</t>
  </si>
  <si>
    <t>51020427-C-106-63C126501-5.1.1-2563-63C1265010028-99-99</t>
  </si>
  <si>
    <t>Purchase invoice INV202105002</t>
  </si>
  <si>
    <t>1000-028921</t>
  </si>
  <si>
    <t>51020426-C-107-64C602400-2.1.1-2564-64C6024000019-99-99</t>
  </si>
  <si>
    <t>Purchase invoice G644003</t>
  </si>
  <si>
    <t>1000-028924</t>
  </si>
  <si>
    <t>Purchase invoice PO63000744-10</t>
  </si>
  <si>
    <t>1000-028925</t>
  </si>
  <si>
    <t>Purchase invoice ACC64-0842</t>
  </si>
  <si>
    <t>1000-028926</t>
  </si>
  <si>
    <t>Purchase invoice PO64000007-7</t>
  </si>
  <si>
    <t>1000-028927</t>
  </si>
  <si>
    <t>Purchase invoice PO64000171-5</t>
  </si>
  <si>
    <t>1000-028928</t>
  </si>
  <si>
    <t>Purchase invoice PO64000143-5</t>
  </si>
  <si>
    <t>1000-028929</t>
  </si>
  <si>
    <t>Purchase invoice PO64000298-3</t>
  </si>
  <si>
    <t>1000-028930</t>
  </si>
  <si>
    <t>Purchase invoice PO64000177-5</t>
  </si>
  <si>
    <t>1000-028931</t>
  </si>
  <si>
    <t>Purchase invoice PO64000178-5</t>
  </si>
  <si>
    <t>1000-028932</t>
  </si>
  <si>
    <t>Purchase invoice PO64000231-4</t>
  </si>
  <si>
    <t>1000-028933</t>
  </si>
  <si>
    <t>Purchase invoice PO64000247-4</t>
  </si>
  <si>
    <t>1000-028934</t>
  </si>
  <si>
    <t>Purchase invoice PO64000252-4</t>
  </si>
  <si>
    <t>1000-028935</t>
  </si>
  <si>
    <t>PO64000089-7/12 นางสาวชูสะอาด กันธรส ส่งมอบงวดที่ 7  ประกอบด้วย
-หนังสือส่งมอบงานพร้อมใบแจ้งหนี้
-ใบเสร็จรับเงิน พร้อมสำเนาบัตรประจำตัวประชาชน และสำเนาหน้าบัญชีธนาคาร 
-สรุปผลการดำเนินงานดือน พฤษภาคม</t>
  </si>
  <si>
    <t>Purchase invoice PO64000089-7</t>
  </si>
  <si>
    <t>1000-028936</t>
  </si>
  <si>
    <t>Purchase invoice PO64000254-4</t>
  </si>
  <si>
    <t>1000-028939</t>
  </si>
  <si>
    <t>Purchase invoice 0298953</t>
  </si>
  <si>
    <t>1000-028942</t>
  </si>
  <si>
    <t>Purchase invoice IV2104-001</t>
  </si>
  <si>
    <t>1000-028947</t>
  </si>
  <si>
    <t>Purchase invoice IV2105-001</t>
  </si>
  <si>
    <t>1000-028950</t>
  </si>
  <si>
    <t>51020402-C-101-63C611503-5.1.1-2563-63C6115030047-99-99</t>
  </si>
  <si>
    <t>Purchase invoice PO63000897</t>
  </si>
  <si>
    <t>1000-028953</t>
  </si>
  <si>
    <t>Purchase invoice IV2105-002</t>
  </si>
  <si>
    <t>1000-028997</t>
  </si>
  <si>
    <t>Purchase invoice PO64000210-5</t>
  </si>
  <si>
    <t>1000-029023</t>
  </si>
  <si>
    <t>Purchase invoice PO64000122-5</t>
  </si>
  <si>
    <t>1000-029026</t>
  </si>
  <si>
    <t>PO64000410-1/6 บริษัท ไนซ์จ๊อบทีม จำกัดจ้างโครงการสนับสนุนบุคลากรเพื่อจัดทำสัญญารับทุนและเอกสารเบิกจ่าย สำนักพัฒนาการเรียนรู้เชิงพื้นที่ (ระยะที่ 2)
-สรุปผลการทำงาน เมษายน 2564
(รายละเอียดตามเอกสารที่</t>
  </si>
  <si>
    <t>51020406-C-104-64C401000-2.1.1-2564-64C4010000009-99-99</t>
  </si>
  <si>
    <t>Purchase invoice BL2021050005</t>
  </si>
  <si>
    <t>1000-029029</t>
  </si>
  <si>
    <t>โครงการถ่ายทำและตัดต่อวิดีทัศน์รายการ Vlogcher ตอนที่ ๔ เรื่อง I see the future กองทุนเพื่อความเสมอภาคทางการศึกษา
-วิดีทัศน์รายการ Vlogcher ตอนที่ ๔ เรื่อง        I see the future
(รายละเอียดตามเอกสาร</t>
  </si>
  <si>
    <t>51020426-C-106-64C126000-6.1.1-2564-64C1260000037-99-99</t>
  </si>
  <si>
    <t>Purchase invoice PO64000377</t>
  </si>
  <si>
    <t>1000-029034</t>
  </si>
  <si>
    <t>PO64000377 - นายสันติ แก้วบุญเมืองโครงการถ่ายทำและตัดต่อวิดีทัศน์รายการ Vlogcher ตอนที่ ๔ เรื่อง I see the future กองทุนเพื่อความเสมอภาคทางการศึกษา
-วิดีทัศน์รายการ Vlogcher ตอนที่ ๔ เรื่อง        I s</t>
  </si>
  <si>
    <t>Purchase invoice NEWPO64000377</t>
  </si>
  <si>
    <t>1000-029035</t>
  </si>
  <si>
    <t>Purchase invoice 1221034606</t>
  </si>
  <si>
    <t>55040322-C-111-64C903120-4.1.1-2564-64C9031200007-99-99</t>
  </si>
  <si>
    <t>55040322-C-111-64C903120-4.1.1-2564-64C9031200007--</t>
  </si>
  <si>
    <t>1000-029037</t>
  </si>
  <si>
    <t>Purchase invoice 1221034607</t>
  </si>
  <si>
    <t>1000-029041</t>
  </si>
  <si>
    <t>PO64000371- บริษัท ชัดแจ้ง จำกัดโครงการออกแบบสื่อแผ่นพับเพื่อใช้ในการเผยแพร่ประชาสัมพันธ์โครงการวิจัยสำรวจทักษะและความพร้อมของกลุ่มประชากรวัยแรงงาน
-ไฟล์ AI การออกแบบแผ่นพับโครงการสำรวจทักษะความพร้อมข</t>
  </si>
  <si>
    <t>51020426-C-107-64C701000-2.1.1-2564-64C7010000002-99-99</t>
  </si>
  <si>
    <t>Purchase invoice PO64000371</t>
  </si>
  <si>
    <t>1000-029045</t>
  </si>
  <si>
    <t>Purchase invoice WE640064</t>
  </si>
  <si>
    <t>21010204-C-------</t>
  </si>
  <si>
    <t>12060199-C-111-64C903120-4.1.1-2564-64C9031200045-99-99</t>
  </si>
  <si>
    <t>12060199-C-111-64C903120-4.1.1-2564-64C9031200045--</t>
  </si>
  <si>
    <t>1000-029046</t>
  </si>
  <si>
    <t>Purchase invoice BL6404045</t>
  </si>
  <si>
    <t>1000-029047</t>
  </si>
  <si>
    <t>Purchase invoice PO64000068-6</t>
  </si>
  <si>
    <t>1000-029050</t>
  </si>
  <si>
    <t>Purchase invoice 64-10006196</t>
  </si>
  <si>
    <t>11020109-C-111-64C903201-4.1.1-2564-64C9032010004-99-99</t>
  </si>
  <si>
    <t>PO64000409- บริษัท อินเทอร์เน็ตประเทศไทย จำกัดโครงการค่าบริการใบรับรองอิเล็กทรอนิกส์ประเภทบุคคล (รายปี)
-ใบรับรองฯ ที่ได้การรับรองจาก Web Trust
-ใบรับรองฯ ที่ได้การรับรองจาก NRCA (National Root Certif</t>
  </si>
  <si>
    <t>11020109-C-111-64C903201-4.1.1-2564-64C9032010004--</t>
  </si>
  <si>
    <t>1000-029053</t>
  </si>
  <si>
    <t>Purchase invoice IT642016</t>
  </si>
  <si>
    <t>1000-029056</t>
  </si>
  <si>
    <t>PO63000799 - นางวิภาวี บุรุษหงส์จ้างบริหารจัดการและให้คำปรึกษางานระดมทุน
-วางแผนระบบงาน อย่างน้อย 1 ชิ้นงาน
-ประสานงานกับเครือข่ายภาคีภาคธุรกิจและภาคประชาสังคม อย่างน้อย 1 องค์กร
(รายละเอียดตามเอกสารท</t>
  </si>
  <si>
    <t>51020402-C-101-63C611503-5.1.1-2563-63C6115030055-99-99</t>
  </si>
  <si>
    <t>Purchase invoice PO63000799</t>
  </si>
  <si>
    <t>1000-029061</t>
  </si>
  <si>
    <t>Purchase invoice IN-640500003</t>
  </si>
  <si>
    <t>55040110-C-111-64C903120-4.1.1-2564-64C9031200047-99-99</t>
  </si>
  <si>
    <t>55040110-C-111-64C903120-4.1.1-2564-64C9031200047--</t>
  </si>
  <si>
    <t>1000-029098</t>
  </si>
  <si>
    <t>51020438-C-110-64C805000-2.1.1-2564-64C8050000019-99-99</t>
  </si>
  <si>
    <t>Purchase invoice ACC64-0770</t>
  </si>
  <si>
    <t>1000-029099</t>
  </si>
  <si>
    <t>Purchase invoice 1221053862#64-0750</t>
  </si>
  <si>
    <t>1000-026782</t>
  </si>
  <si>
    <t>PO64000290 บริษัท โอไอซี ครีเอชั่น จำกัด จ้างผลิตอุปกรณ์ประกอบชุดการเรียนรู้ ภายใต้โครงการจัดสรรชุดการเรียนรู้เสริมทักษะในศตวรรษที่ 21
-อุปกรณ์ประกอบชุดการเรียนรู้เสริมทักษะในศตวรรษที่ 21 (Black Box)</t>
  </si>
  <si>
    <t>51020406-F-110-64F801000-6.1.1-2564-64F8010000003-99-99</t>
  </si>
  <si>
    <t>Purchase invoice 2103-002</t>
  </si>
  <si>
    <t>1000-027180</t>
  </si>
  <si>
    <t>PO64000291 บริษัท มาตา การพิมพ์ จำกัด
จ้างผลิตคู่มือประกอบชุดการเรียนรู้ ภายใต้โครงการจัดสรรชุดการเรียนรู้เสริมทักษะในศตวรรษที่ 21
-คู่มือ Black Box จำนวน 485 เล่ม 
-คู่มือ Who I am จำนวน 485 เล่ม 
-ค</t>
  </si>
  <si>
    <t>51020426-F-110-64F801000-6.1.1-2564-64F8010000003-99-99</t>
  </si>
  <si>
    <t>Purchase invoice BL64-012</t>
  </si>
  <si>
    <t>1000-027264</t>
  </si>
  <si>
    <t>51020105-F-110-64F801000-6.1.1-2564-64F8010000003-99-99</t>
  </si>
  <si>
    <t>Purchase invoice BL64-012.2</t>
  </si>
  <si>
    <t>1000-024580</t>
  </si>
  <si>
    <t>Purch. credit note CN010</t>
  </si>
  <si>
    <t>1000-025160</t>
  </si>
  <si>
    <t>Purch. credit note CNSV2020-1862</t>
  </si>
  <si>
    <t>1000-025182</t>
  </si>
  <si>
    <t>Purch. credit note CNIC12-20-0111</t>
  </si>
  <si>
    <t>1000-025272</t>
  </si>
  <si>
    <t>Purch. credit note CN2101-006</t>
  </si>
  <si>
    <t>1000-025405</t>
  </si>
  <si>
    <t>Purch. credit note CNPO64000251-2</t>
  </si>
  <si>
    <t>1000-026134</t>
  </si>
  <si>
    <t>Purch. credit note CNBL2021020005</t>
  </si>
  <si>
    <t>1000-026638</t>
  </si>
  <si>
    <t>Purch. credit note CN1100014581</t>
  </si>
  <si>
    <t>1000-026850</t>
  </si>
  <si>
    <t>Purch. credit note CN2221000233</t>
  </si>
  <si>
    <t>1000-027206</t>
  </si>
  <si>
    <t>Purch. credit note BL2021030006-1</t>
  </si>
  <si>
    <t>1000-027313</t>
  </si>
  <si>
    <t>Purch. credit note CNPO63000811-1</t>
  </si>
  <si>
    <t>1000-027342</t>
  </si>
  <si>
    <t>Purch. credit note CN6401521</t>
  </si>
  <si>
    <t>1000-028092</t>
  </si>
  <si>
    <t>Purch. credit note CNIN202100010</t>
  </si>
  <si>
    <t>1000-028429</t>
  </si>
  <si>
    <t>Purch. credit note CNWE640045</t>
  </si>
  <si>
    <t>1000-028431</t>
  </si>
  <si>
    <t>Purch. credit note WE640045.1</t>
  </si>
  <si>
    <t>1000-028445</t>
  </si>
  <si>
    <t>Purch. credit note CNIC03-21-0123</t>
  </si>
  <si>
    <t>1000-028610</t>
  </si>
  <si>
    <t>Purch. credit note CNINV-2103(2)-BSC</t>
  </si>
  <si>
    <t>1000-028622</t>
  </si>
  <si>
    <t>Purch. credit note CNPO64000394</t>
  </si>
  <si>
    <t>1000-028625</t>
  </si>
  <si>
    <t>CNPO64000404-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</t>
  </si>
  <si>
    <t>Purch. credit note CNBL2021040003</t>
  </si>
  <si>
    <t>1000-028632</t>
  </si>
  <si>
    <t>Purch. credit note CNPO64000426</t>
  </si>
  <si>
    <t>1000-028634</t>
  </si>
  <si>
    <t>Purch. credit note CNPO64000426.1</t>
  </si>
  <si>
    <t>1000-028639</t>
  </si>
  <si>
    <t>Purch. credit note CNNEWPO64000426</t>
  </si>
  <si>
    <t>1000-028723</t>
  </si>
  <si>
    <t>CNAPCIO0000592-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</t>
  </si>
  <si>
    <t>Purch. credit note CNAPCIO0000592</t>
  </si>
  <si>
    <t>1000-028725</t>
  </si>
  <si>
    <t>CNAPCIO0000627-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</t>
  </si>
  <si>
    <t>Purch. credit note CNAPCI0000627</t>
  </si>
  <si>
    <t>1000-029033</t>
  </si>
  <si>
    <t>CNAPCIO0000671โครงการถ่ายทำและตัดต่อวิดีทัศน์รายการ Vlogcher ตอนที่ ๔ เรื่อง I see the future กองทุนเพื่อความเสมอภาคทางการศึกษา
-วิดีทัศน์รายการ Vlogcher ตอนที่ ๔ เรื่อง        I see the future
(รายละ</t>
  </si>
  <si>
    <t>Purch. credit note CNPO64000377</t>
  </si>
  <si>
    <t>1000-027262</t>
  </si>
  <si>
    <t xml:space="preserve">CNPO64000291 บริษัท มาตา การพิมพ์ จำกัด
จ้างผลิตคู่มือประกอบชุดการเรียนรู้ ภายใต้โครงการจัดสรรชุดการเรียนรู้เสริมทักษะในศตวรรษที่ 21
-คู่มือ Black Box จำนวน 485 เล่ม 
-คู่มือ Who I am จำนวน 485 เล่ม 
</t>
  </si>
  <si>
    <t>Purch. credit note BL64-012.1</t>
  </si>
  <si>
    <t>FindPO</t>
  </si>
  <si>
    <t>PO62000402</t>
  </si>
  <si>
    <t>PO62000412</t>
  </si>
  <si>
    <t>PO62000131</t>
  </si>
  <si>
    <t>PO62000072</t>
  </si>
  <si>
    <t>PO62000352</t>
  </si>
  <si>
    <t>PO62000224</t>
  </si>
  <si>
    <t>PO62000179</t>
  </si>
  <si>
    <t>PO62000303</t>
  </si>
  <si>
    <t>PO62000236</t>
  </si>
  <si>
    <t>PO62000339</t>
  </si>
  <si>
    <t>PO62000419</t>
  </si>
  <si>
    <t>PO62000415</t>
  </si>
  <si>
    <t>PO62000291</t>
  </si>
  <si>
    <t>PO62000128</t>
  </si>
  <si>
    <t>PO62000420</t>
  </si>
  <si>
    <t>PO62000328</t>
  </si>
  <si>
    <t xml:space="preserve">PO6300060 </t>
  </si>
  <si>
    <t>PO6000501-</t>
  </si>
  <si>
    <t>PO62000380</t>
  </si>
  <si>
    <t>PO62000414</t>
  </si>
  <si>
    <t>PO62000416</t>
  </si>
  <si>
    <t>PO62000389</t>
  </si>
  <si>
    <t>PO2000352-</t>
  </si>
  <si>
    <t>PO62000417</t>
  </si>
  <si>
    <t>PO62000399</t>
  </si>
  <si>
    <t>PO62000398</t>
  </si>
  <si>
    <t>PO63000132</t>
  </si>
  <si>
    <t>PO6400023-</t>
  </si>
  <si>
    <t>กสศ.น.08/688/2564</t>
  </si>
  <si>
    <t>บริษัท จี พีอาร์1982 จำกัด</t>
  </si>
  <si>
    <t>จำนวนงวดงาน</t>
  </si>
  <si>
    <t>เลขที่งบประมาณ</t>
  </si>
  <si>
    <t>งวดที่</t>
  </si>
  <si>
    <t>Test</t>
  </si>
  <si>
    <t>Row Labels</t>
  </si>
  <si>
    <t>Grand Total</t>
  </si>
  <si>
    <t>Count of Budget</t>
  </si>
  <si>
    <t>งวดที่จ่ายเงินแล้ว</t>
  </si>
  <si>
    <t>จำนวนงวดงานที่จ่ายเงินแล้ว</t>
  </si>
  <si>
    <t>Y</t>
  </si>
  <si>
    <t>smooth</t>
  </si>
  <si>
    <t>จ่ายไปก่อนวันที่ 22/04/2020</t>
  </si>
  <si>
    <t>เงินนอกงบประมาณ</t>
  </si>
  <si>
    <t>งวด 2 หายไป</t>
  </si>
  <si>
    <t>สื่อการเรียนรู้และกระบวนการให้ความรู้ นักศึกษา ครู ในการรับมือปัญหาสภาพจิตใจของเด็กที่ถูกรังแก</t>
  </si>
  <si>
    <t>สร้างพื้นที่ให้เยาวชนด้อยโอกาสได้แบ่งปันเรื่องราวดี ๆ</t>
  </si>
  <si>
    <t>ขยายผลเครือข่ายและพัฒนานวัตกรรมความร่วมมือ เพื่อความเสมอภาคทางการศึกษา</t>
  </si>
  <si>
    <t>วิจัยพัฒนาผู้ประกอบการเพื่อสังคมเพื่อสร้างเสริมความเสมอภาคทางการศึกษา</t>
  </si>
  <si>
    <t>ผลิตและเผยแพร่ข้อมูลในสถานีวิทยุ</t>
  </si>
  <si>
    <t>ผลิตบทความภาษาอังกฤษที่เกี่ยวข้องกับความเสมอภาคทางการศึกษา</t>
  </si>
  <si>
    <t>ผลิตบทความเพื่อเผยแพร่บนเว็บไซต์ Thaipublica.org</t>
  </si>
  <si>
    <t>พัฒนาเนื้อหาและบริหารจัดการแพลทฟอร์มชุมชนแลกเปลี่ยนเรียนรู้ของกลุ่มเป้าหมายครูผู้สร้างการเปลี่ยนแปลง</t>
  </si>
  <si>
    <t>การสื่อสารและบริหารจัดการ Line official account ของโครงการจัดสรรเงินอุดหนุนนักเรียนยากจนพิเศษแบบมีเงื่อนไข</t>
  </si>
  <si>
    <t>จัดการความรู้และสื่อสารสาธารณะเพื่อความเสมอภาคทางการศึกษา ปีที่ 2</t>
  </si>
  <si>
    <t>กิจกรรมรณรงค์เพื่อความเสมอภาค</t>
  </si>
  <si>
    <t>การขับเคลื่อนความรู้เพื่อลดความเหลื่อมล้ำทางการศึกษา</t>
  </si>
  <si>
    <t>ประชาสัมพันธ์รณรงค์เพื่อเด็กนอกระบบและเด็กปฐมวัยด้อยโอกาส</t>
  </si>
  <si>
    <t>เผยแพร่ข่าวสารของ กสศ. ผ่านสื่อออนไลน์ the reporter</t>
  </si>
  <si>
    <t xml:space="preserve">เผยแพร่ข่าวสารของ กสศ. ผ่านทาง Social media </t>
  </si>
  <si>
    <t>ผลิตบทความและinfo graphic เกี่ยวกับระบบ iSEE และเด็กด้อยโอกาสทางการศึกษา เพื่อสื่อสารผ่านช่องทาง Social media ของ The Standard</t>
  </si>
  <si>
    <t>ผลิตข่าวและวิดีโอสัมภาษณ์ผู้บริหาร กสศ.เพื่อสื่อสารผ่านช่องทาง Social media ของ The Standard</t>
  </si>
  <si>
    <t>ผลิตวิดีโอ ล้านพลังคนไทยมอบโอกาสทางการศึกษาเป็นของขวัญ พร้อมเผยแพร่ผ่านช่องทาง Social media</t>
  </si>
  <si>
    <t>ผลิตวิดีโอเกี่ยวกับครู เด็ก และการระดมทุน พร้อมเผยแพร่ผ่านช่องทาง Social media</t>
  </si>
  <si>
    <t>ออกแบบเนื้อหาและสื่อสารเรื่องราวของ กสศ. ผ่านสื่อออนไลน์ The reporter</t>
  </si>
  <si>
    <t>เผยแพร่ข่าวสารและประชาสัมพันธ์องค์กร</t>
  </si>
  <si>
    <t xml:space="preserve">ผลิตเนื้อหาเกี่ยวกับ กสศ.  พร้อมเผยแพร่ผ่านช่องทาง Website และ Social media </t>
  </si>
  <si>
    <t>สื่อสารเพื่อสร้างความตระหนักและการมีส่วนร่วมในประเด็นการลดความเหลื่อมล้ำทางการศึกษา</t>
  </si>
  <si>
    <t>ผลิตเนื้อหาและเผยเเพร่ข่าวสาร ของ กสศ.</t>
  </si>
  <si>
    <t>บริหารจัดการงานรณรงค์สื่อสารและการเผยแพร่ประชาสัมพันธ์</t>
  </si>
  <si>
    <t>สื่อสารเผยแพร่โครงการระดมทุนผ่านสื่อโทรทัศน์และเว็บไซต์</t>
  </si>
  <si>
    <t>สื่อสารเพื่อการระดมทุนผ่านสื่อสังคมโซเชียลมีเดียโดยผ่านศิลปิน นักแสดง กลุ่มผู้มีอิทธิพลกับกลุ่มเป้าหมาย</t>
  </si>
  <si>
    <t>ผลิตบทความ/ข่าวเกี่ยวกับการระดมทุนและการสื่อสารผ่านเว็บไซต์และสื่อโซเชียลมีเดีย</t>
  </si>
  <si>
    <t>ผลิตคลิปการสัมภาษณ์ผู้บริหาร กสศ.</t>
  </si>
  <si>
    <t>บริหารจัดการงานแถลงข่าวและเผยแพร่ผ่านสื่อ</t>
  </si>
  <si>
    <t>ผลิตข่าวและเผยแพร่ประชาสัมพันธ์</t>
  </si>
  <si>
    <t>บริหารจัดการงานแถลงข่าวและเผยแพร่ผ่านสื่อต่าง ๆ</t>
  </si>
  <si>
    <t>สนับสนุนกิจกรรมโครงการรณรงค์บริจาคช่วยน้องอิ่มท้องในสถานการณ์โควิท</t>
  </si>
  <si>
    <t>เผยแพร่ประชาสัมพันธ์โครงการการพัฒนาระบบการสนับสนุนการศึกษาจากการมีส่วนร่วมของประชาชน</t>
  </si>
  <si>
    <t>การวางแผนกลยุทธ์และจัดหา Influencer ภายใต้โครงการการพัฒนาระบบการสนับสนุนการศึกษาจากการมีส่วนร่วมของประชาชน</t>
  </si>
  <si>
    <t>บริการจัดการเผยแพร่ข่าวสารภารกิจของกองทุนเพื่อความเสมอภาคทางการศึกษา</t>
  </si>
  <si>
    <t>แถลงข่าวภายใต้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</t>
  </si>
  <si>
    <t>บริหารจัดการและเผยแพร่ข่าวสารเพื่อสร้างความเสมอภาคทางการศึกษา</t>
  </si>
  <si>
    <t>สื่อสารแคมเปญ ชวนกันมาช้อป น้องๆ สุขใจ</t>
  </si>
  <si>
    <t>ผลิตบทความเพื่อเผยแพร่บนเว็บไซต์</t>
  </si>
  <si>
    <t>การสื่อสารและขับเคลื่อนนโยบายการพัฒนาทักษะอาชีพชุมชนเป็นฐานในกลุ่มแรงงานด้อยโอกาส</t>
  </si>
  <si>
    <t>เผยแพร่สื่อประชาสัมพันธ์ออนไลน์ภายใต้ประเด็นมาตรการช่วยเหลือกลุ่มเป้าหมายเร่งด่วนในวิกฤติโควิด</t>
  </si>
  <si>
    <t>จัดเวทีสาธารณะมาตรการเชิงรุกเพื่อป้องกันเด็กกลุ่มเปราะบางหลุดออกจากระบบการศึกษาจากผลกระทบของการแพร่ระบาดของโรคโควิด-19 ในรูปแบบออนไลน์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</si>
</sst>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0">
    <font>
      <sz val="10"/>
      <color rgb="FF000000"/>
      <name val="Arial"/>
    </font>
    <font>
      <sz val="11"/>
      <color theme="1"/>
      <name val="Arial"/>
      <family val="2"/>
      <scheme val="minor"/>
    </font>
    <font>
      <sz val="10"/>
      <color rgb="FF000000"/>
      <name val="Arial"/>
      <family val="2"/>
    </font>
    <font>
      <sz val="10"/>
      <color rgb="FF000000"/>
      <name val="Arial"/>
      <family val="2"/>
    </font>
    <font>
      <b/>
      <sz val="11"/>
      <color theme="1"/>
      <name val="TH Sarabun New"/>
      <family val="2"/>
    </font>
    <font>
      <sz val="11"/>
      <color theme="1"/>
      <name val="TH Sarabun New"/>
      <family val="2"/>
    </font>
    <font>
      <sz val="11"/>
      <color rgb="FFFF0000"/>
      <name val="TH Sarabun New"/>
      <family val="2"/>
    </font>
    <font>
      <sz val="10"/>
      <color rgb="FF000000"/>
      <name val="TH Sarabun New"/>
      <family val="2"/>
    </font>
    <font>
      <sz val="8"/>
      <color rgb="FF000000"/>
      <name val="TH Sarabun New"/>
      <family val="2"/>
    </font>
    <font>
      <sz val="8"/>
      <name val="TH Sarabun New"/>
      <family val="2"/>
    </font>
    <font>
      <sz val="8"/>
      <color theme="1"/>
      <name val="TH Sarabun New"/>
      <family val="2"/>
    </font>
    <font>
      <sz val="10"/>
      <name val="TH Sarabun New"/>
      <family val="2"/>
    </font>
    <font>
      <sz val="10"/>
      <color theme="1"/>
      <name val="TH Sarabun New"/>
      <family val="2"/>
    </font>
    <font>
      <b/>
      <sz val="8"/>
      <color rgb="FFFFFFFF"/>
      <name val="TH Sarabun New"/>
      <family val="2"/>
    </font>
    <font>
      <sz val="8"/>
      <color rgb="FFFF0000"/>
      <name val="TH Sarabun New"/>
      <family val="2"/>
    </font>
    <font>
      <u/>
      <sz val="8"/>
      <color rgb="FF0000FF"/>
      <name val="TH Sarabun New"/>
      <family val="2"/>
    </font>
    <font>
      <sz val="8"/>
      <color rgb="FFFFFFFF"/>
      <name val="TH Sarabun New"/>
      <family val="2"/>
    </font>
    <font>
      <b/>
      <sz val="8"/>
      <color rgb="FF000000"/>
      <name val="TH Sarabun New"/>
      <family val="2"/>
    </font>
    <font>
      <sz val="10"/>
      <color theme="8"/>
      <name val="TH Sarabun New"/>
      <family val="2"/>
    </font>
    <font>
      <sz val="8"/>
      <color theme="8"/>
      <name val="TH Sarabun New"/>
      <family val="2"/>
    </font>
  </fonts>
  <fills count="21">
    <fill>
      <patternFill patternType="none"/>
    </fill>
    <fill>
      <patternFill patternType="gray125"/>
    </fill>
    <fill>
      <patternFill patternType="solid">
        <fgColor rgb="FFFFF2CC"/>
        <bgColor rgb="FFFFF2CC"/>
      </patternFill>
    </fill>
    <fill>
      <patternFill patternType="solid">
        <fgColor rgb="FFFFFFFF"/>
        <bgColor rgb="FFFFFFFF"/>
      </patternFill>
    </fill>
    <fill>
      <patternFill patternType="solid">
        <fgColor rgb="FF1155CC"/>
        <bgColor rgb="FF1155CC"/>
      </patternFill>
    </fill>
    <fill>
      <patternFill patternType="solid">
        <fgColor rgb="FFC27BA0"/>
        <bgColor rgb="FFC27BA0"/>
      </patternFill>
    </fill>
    <fill>
      <patternFill patternType="solid">
        <fgColor rgb="FF674EA7"/>
        <bgColor rgb="FF674EA7"/>
      </patternFill>
    </fill>
    <fill>
      <patternFill patternType="solid">
        <fgColor rgb="FFBF8F00"/>
        <bgColor rgb="FFBF8F00"/>
      </patternFill>
    </fill>
    <fill>
      <patternFill patternType="solid">
        <fgColor rgb="FFFCE4D6"/>
        <bgColor rgb="FFFCE4D6"/>
      </patternFill>
    </fill>
    <fill>
      <patternFill patternType="solid">
        <fgColor rgb="FFE7E6E6"/>
        <bgColor rgb="FFE7E6E6"/>
      </patternFill>
    </fill>
    <fill>
      <patternFill patternType="solid">
        <fgColor rgb="FFCFE2F3"/>
        <bgColor rgb="FFCFE2F3"/>
      </patternFill>
    </fill>
    <fill>
      <patternFill patternType="solid">
        <fgColor rgb="FFF4CCCC"/>
        <bgColor rgb="FFF4CCCC"/>
      </patternFill>
    </fill>
    <fill>
      <patternFill patternType="solid">
        <fgColor rgb="FFD9D2E9"/>
        <bgColor rgb="FFD9D2E9"/>
      </patternFill>
    </fill>
    <fill>
      <patternFill patternType="solid">
        <fgColor rgb="FFF3F3F3"/>
        <bgColor rgb="FFF3F3F3"/>
      </patternFill>
    </fill>
    <fill>
      <patternFill patternType="solid">
        <fgColor rgb="FFFCE5CD"/>
        <bgColor rgb="FFFCE5CD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1" tint="0.499984740745262"/>
        <bgColor rgb="FFFCE5CD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4">
    <xf numFmtId="0" fontId="0" fillId="0" borderId="0"/>
    <xf numFmtId="43" fontId="3" fillId="0" borderId="0" applyFont="0" applyFill="0" applyBorder="0" applyAlignment="0" applyProtection="0"/>
    <xf numFmtId="0" fontId="1" fillId="0" borderId="1"/>
    <xf numFmtId="43" fontId="1" fillId="0" borderId="1" applyFont="0" applyFill="0" applyBorder="0" applyAlignment="0" applyProtection="0"/>
  </cellStyleXfs>
  <cellXfs count="159">
    <xf numFmtId="0" fontId="0" fillId="0" borderId="0" xfId="0" applyFont="1" applyAlignment="1"/>
    <xf numFmtId="0" fontId="4" fillId="0" borderId="1" xfId="2" applyFont="1"/>
    <xf numFmtId="0" fontId="5" fillId="0" borderId="1" xfId="2" applyFont="1"/>
    <xf numFmtId="43" fontId="5" fillId="0" borderId="1" xfId="2" applyNumberFormat="1" applyFont="1"/>
    <xf numFmtId="14" fontId="5" fillId="0" borderId="1" xfId="2" applyNumberFormat="1" applyFont="1"/>
    <xf numFmtId="14" fontId="6" fillId="15" borderId="1" xfId="2" applyNumberFormat="1" applyFont="1" applyFill="1"/>
    <xf numFmtId="0" fontId="7" fillId="0" borderId="0" xfId="0" applyFont="1" applyAlignment="1"/>
    <xf numFmtId="0" fontId="8" fillId="0" borderId="0" xfId="0" applyFont="1" applyAlignment="1">
      <alignment vertical="top"/>
    </xf>
    <xf numFmtId="0" fontId="9" fillId="0" borderId="0" xfId="0" applyFont="1" applyAlignment="1">
      <alignment vertical="top" wrapText="1"/>
    </xf>
    <xf numFmtId="0" fontId="9" fillId="0" borderId="0" xfId="0" applyFont="1" applyAlignment="1">
      <alignment vertical="top"/>
    </xf>
    <xf numFmtId="0" fontId="8" fillId="14" borderId="0" xfId="0" applyFont="1" applyFill="1" applyAlignment="1">
      <alignment horizontal="left" vertical="top"/>
    </xf>
    <xf numFmtId="0" fontId="10" fillId="0" borderId="0" xfId="0" applyFont="1"/>
    <xf numFmtId="0" fontId="8" fillId="0" borderId="0" xfId="0" applyFont="1" applyAlignment="1"/>
    <xf numFmtId="0" fontId="8" fillId="14" borderId="0" xfId="0" applyFont="1" applyFill="1" applyAlignment="1">
      <alignment horizontal="left" vertical="top" wrapText="1"/>
    </xf>
    <xf numFmtId="0" fontId="10" fillId="0" borderId="0" xfId="0" applyFont="1" applyAlignment="1">
      <alignment wrapText="1"/>
    </xf>
    <xf numFmtId="0" fontId="10" fillId="0" borderId="0" xfId="0" applyFont="1" applyAlignment="1"/>
    <xf numFmtId="0" fontId="1" fillId="0" borderId="1" xfId="2"/>
    <xf numFmtId="43" fontId="5" fillId="0" borderId="1" xfId="3" applyFont="1"/>
    <xf numFmtId="0" fontId="11" fillId="0" borderId="0" xfId="0" applyFont="1" applyAlignment="1">
      <alignment vertical="top"/>
    </xf>
    <xf numFmtId="0" fontId="12" fillId="0" borderId="0" xfId="0" applyFont="1"/>
    <xf numFmtId="0" fontId="7" fillId="0" borderId="0" xfId="0" applyFont="1" applyAlignment="1"/>
    <xf numFmtId="0" fontId="13" fillId="6" borderId="0" xfId="0" applyFont="1" applyFill="1" applyAlignment="1">
      <alignment horizontal="left" vertical="top"/>
    </xf>
    <xf numFmtId="0" fontId="13" fillId="7" borderId="0" xfId="0" applyFont="1" applyFill="1" applyAlignment="1">
      <alignment vertical="top"/>
    </xf>
    <xf numFmtId="0" fontId="8" fillId="10" borderId="0" xfId="0" applyFont="1" applyFill="1" applyAlignment="1">
      <alignment horizontal="left" vertical="top"/>
    </xf>
    <xf numFmtId="0" fontId="8" fillId="11" borderId="0" xfId="0" applyFont="1" applyFill="1" applyAlignment="1">
      <alignment horizontal="left" vertical="top"/>
    </xf>
    <xf numFmtId="0" fontId="8" fillId="12" borderId="0" xfId="0" applyFont="1" applyFill="1" applyAlignment="1">
      <alignment horizontal="left" vertical="top"/>
    </xf>
    <xf numFmtId="0" fontId="8" fillId="2" borderId="0" xfId="0" applyFont="1" applyFill="1" applyAlignment="1">
      <alignment horizontal="left" vertical="top"/>
    </xf>
    <xf numFmtId="0" fontId="8" fillId="8" borderId="0" xfId="0" applyFont="1" applyFill="1" applyAlignment="1">
      <alignment horizontal="left" vertical="top"/>
    </xf>
    <xf numFmtId="0" fontId="8" fillId="9" borderId="0" xfId="0" applyFont="1" applyFill="1" applyAlignment="1">
      <alignment horizontal="left" vertical="top"/>
    </xf>
    <xf numFmtId="0" fontId="10" fillId="0" borderId="0" xfId="0" applyFont="1" applyAlignment="1">
      <alignment vertical="top"/>
    </xf>
    <xf numFmtId="0" fontId="8" fillId="0" borderId="0" xfId="0" applyFont="1" applyAlignment="1">
      <alignment horizontal="left" vertical="top"/>
    </xf>
    <xf numFmtId="49" fontId="0" fillId="0" borderId="0" xfId="0" applyNumberFormat="1" applyFont="1" applyAlignment="1"/>
    <xf numFmtId="14" fontId="0" fillId="0" borderId="0" xfId="0" applyNumberFormat="1" applyFont="1" applyAlignment="1"/>
    <xf numFmtId="4" fontId="0" fillId="0" borderId="0" xfId="0" applyNumberFormat="1" applyFont="1" applyAlignment="1"/>
    <xf numFmtId="49" fontId="7" fillId="0" borderId="0" xfId="0" applyNumberFormat="1" applyFont="1" applyAlignment="1"/>
    <xf numFmtId="14" fontId="7" fillId="0" borderId="0" xfId="0" applyNumberFormat="1" applyFont="1" applyAlignment="1"/>
    <xf numFmtId="4" fontId="7" fillId="0" borderId="0" xfId="0" applyNumberFormat="1" applyFont="1" applyAlignment="1"/>
    <xf numFmtId="14" fontId="1" fillId="0" borderId="1" xfId="2" applyNumberFormat="1"/>
    <xf numFmtId="0" fontId="2" fillId="0" borderId="0" xfId="0" applyFont="1" applyAlignment="1"/>
    <xf numFmtId="49" fontId="2" fillId="0" borderId="0" xfId="0" applyNumberFormat="1" applyFont="1" applyAlignment="1"/>
    <xf numFmtId="0" fontId="9" fillId="4" borderId="0" xfId="0" applyFont="1" applyFill="1" applyAlignment="1">
      <alignment vertical="top"/>
    </xf>
    <xf numFmtId="0" fontId="9" fillId="5" borderId="0" xfId="0" applyFont="1" applyFill="1" applyAlignment="1">
      <alignment vertical="top"/>
    </xf>
    <xf numFmtId="0" fontId="16" fillId="6" borderId="0" xfId="0" applyFont="1" applyFill="1" applyAlignment="1">
      <alignment vertical="top"/>
    </xf>
    <xf numFmtId="0" fontId="17" fillId="2" borderId="0" xfId="0" applyFont="1" applyFill="1" applyAlignment="1">
      <alignment vertical="top"/>
    </xf>
    <xf numFmtId="0" fontId="8" fillId="8" borderId="0" xfId="0" applyFont="1" applyFill="1" applyAlignment="1">
      <alignment vertical="top"/>
    </xf>
    <xf numFmtId="0" fontId="8" fillId="13" borderId="0" xfId="0" applyFont="1" applyFill="1" applyAlignment="1">
      <alignment horizontal="left" vertical="top"/>
    </xf>
    <xf numFmtId="0" fontId="8" fillId="13" borderId="0" xfId="0" applyFont="1" applyFill="1" applyAlignment="1">
      <alignment vertical="top"/>
    </xf>
    <xf numFmtId="0" fontId="9" fillId="13" borderId="0" xfId="0" applyFont="1" applyFill="1" applyAlignment="1">
      <alignment vertical="top"/>
    </xf>
    <xf numFmtId="0" fontId="8" fillId="15" borderId="0" xfId="0" applyFont="1" applyFill="1" applyAlignment="1">
      <alignment horizontal="left" vertical="top"/>
    </xf>
    <xf numFmtId="3" fontId="8" fillId="15" borderId="0" xfId="0" applyNumberFormat="1" applyFont="1" applyFill="1" applyAlignment="1">
      <alignment vertical="top"/>
    </xf>
    <xf numFmtId="0" fontId="7" fillId="15" borderId="0" xfId="0" applyFont="1" applyFill="1" applyAlignment="1"/>
    <xf numFmtId="3" fontId="9" fillId="0" borderId="0" xfId="0" applyNumberFormat="1" applyFont="1" applyAlignment="1">
      <alignment vertical="top"/>
    </xf>
    <xf numFmtId="3" fontId="14" fillId="0" borderId="0" xfId="0" applyNumberFormat="1" applyFont="1" applyAlignment="1">
      <alignment vertical="top"/>
    </xf>
    <xf numFmtId="0" fontId="15" fillId="0" borderId="0" xfId="0" applyFont="1" applyAlignment="1">
      <alignment vertical="top"/>
    </xf>
    <xf numFmtId="0" fontId="8" fillId="3" borderId="0" xfId="0" applyFont="1" applyFill="1" applyAlignment="1">
      <alignment horizontal="left" vertical="top"/>
    </xf>
    <xf numFmtId="14" fontId="9" fillId="0" borderId="0" xfId="0" applyNumberFormat="1" applyFont="1" applyAlignment="1">
      <alignment vertical="top"/>
    </xf>
    <xf numFmtId="0" fontId="14" fillId="0" borderId="0" xfId="0" applyFont="1" applyAlignment="1">
      <alignment vertical="top"/>
    </xf>
    <xf numFmtId="14" fontId="14" fillId="0" borderId="0" xfId="0" applyNumberFormat="1" applyFont="1" applyAlignment="1">
      <alignment vertical="top"/>
    </xf>
    <xf numFmtId="14" fontId="8" fillId="0" borderId="0" xfId="0" applyNumberFormat="1" applyFont="1" applyAlignment="1">
      <alignment horizontal="left" vertical="top"/>
    </xf>
    <xf numFmtId="0" fontId="9" fillId="0" borderId="0" xfId="0" applyFont="1" applyAlignment="1">
      <alignment horizontal="left" vertical="top"/>
    </xf>
    <xf numFmtId="0" fontId="7" fillId="0" borderId="0" xfId="0" applyFont="1" applyAlignment="1">
      <alignment horizontal="left"/>
    </xf>
    <xf numFmtId="0" fontId="0" fillId="0" borderId="0" xfId="0" pivotButton="1" applyFont="1" applyAlignment="1"/>
    <xf numFmtId="0" fontId="0" fillId="0" borderId="0" xfId="0" applyFont="1" applyAlignment="1">
      <alignment horizontal="left"/>
    </xf>
    <xf numFmtId="0" fontId="0" fillId="0" borderId="0" xfId="0" applyNumberFormat="1" applyFont="1" applyAlignment="1"/>
    <xf numFmtId="14" fontId="12" fillId="0" borderId="0" xfId="0" applyNumberFormat="1" applyFont="1"/>
    <xf numFmtId="43" fontId="12" fillId="0" borderId="0" xfId="1" applyFont="1"/>
    <xf numFmtId="43" fontId="7" fillId="0" borderId="0" xfId="1" applyFont="1" applyAlignment="1"/>
    <xf numFmtId="0" fontId="5" fillId="15" borderId="1" xfId="2" applyFont="1" applyFill="1"/>
    <xf numFmtId="14" fontId="5" fillId="15" borderId="1" xfId="2" applyNumberFormat="1" applyFont="1" applyFill="1"/>
    <xf numFmtId="0" fontId="5" fillId="15" borderId="1" xfId="2" applyFont="1" applyFill="1" applyAlignment="1">
      <alignment wrapText="1"/>
    </xf>
    <xf numFmtId="43" fontId="5" fillId="15" borderId="1" xfId="3" applyFont="1" applyFill="1"/>
    <xf numFmtId="49" fontId="12" fillId="0" borderId="0" xfId="0" applyNumberFormat="1" applyFont="1"/>
    <xf numFmtId="0" fontId="8" fillId="16" borderId="0" xfId="0" applyFont="1" applyFill="1" applyAlignment="1">
      <alignment horizontal="left" vertical="top"/>
    </xf>
    <xf numFmtId="0" fontId="12" fillId="16" borderId="0" xfId="0" applyFont="1" applyFill="1"/>
    <xf numFmtId="14" fontId="12" fillId="16" borderId="0" xfId="0" applyNumberFormat="1" applyFont="1" applyFill="1"/>
    <xf numFmtId="43" fontId="12" fillId="16" borderId="0" xfId="1" applyFont="1" applyFill="1"/>
    <xf numFmtId="0" fontId="7" fillId="16" borderId="0" xfId="0" applyFont="1" applyFill="1" applyAlignment="1"/>
    <xf numFmtId="43" fontId="5" fillId="16" borderId="1" xfId="3" applyFont="1" applyFill="1"/>
    <xf numFmtId="0" fontId="8" fillId="17" borderId="0" xfId="0" applyFont="1" applyFill="1" applyAlignment="1">
      <alignment horizontal="left" vertical="top"/>
    </xf>
    <xf numFmtId="0" fontId="7" fillId="17" borderId="0" xfId="0" applyFont="1" applyFill="1" applyAlignment="1"/>
    <xf numFmtId="43" fontId="7" fillId="17" borderId="0" xfId="1" applyFont="1" applyFill="1" applyAlignment="1"/>
    <xf numFmtId="43" fontId="12" fillId="17" borderId="0" xfId="1" applyFont="1" applyFill="1"/>
    <xf numFmtId="0" fontId="12" fillId="17" borderId="0" xfId="0" applyFont="1" applyFill="1"/>
    <xf numFmtId="0" fontId="5" fillId="17" borderId="1" xfId="2" applyFont="1" applyFill="1"/>
    <xf numFmtId="14" fontId="5" fillId="17" borderId="1" xfId="2" applyNumberFormat="1" applyFont="1" applyFill="1"/>
    <xf numFmtId="43" fontId="5" fillId="17" borderId="1" xfId="3" applyFont="1" applyFill="1"/>
    <xf numFmtId="14" fontId="1" fillId="17" borderId="1" xfId="2" applyNumberFormat="1" applyFill="1"/>
    <xf numFmtId="43" fontId="8" fillId="0" borderId="0" xfId="1" applyFont="1" applyAlignment="1">
      <alignment vertical="top"/>
    </xf>
    <xf numFmtId="43" fontId="8" fillId="0" borderId="0" xfId="1" applyFont="1" applyAlignment="1">
      <alignment horizontal="left" vertical="top"/>
    </xf>
    <xf numFmtId="43" fontId="10" fillId="0" borderId="0" xfId="1" applyFont="1"/>
    <xf numFmtId="14" fontId="10" fillId="0" borderId="0" xfId="0" applyNumberFormat="1" applyFont="1"/>
    <xf numFmtId="0" fontId="10" fillId="16" borderId="0" xfId="0" applyFont="1" applyFill="1"/>
    <xf numFmtId="14" fontId="10" fillId="16" borderId="0" xfId="0" applyNumberFormat="1" applyFont="1" applyFill="1"/>
    <xf numFmtId="43" fontId="10" fillId="16" borderId="0" xfId="1" applyFont="1" applyFill="1"/>
    <xf numFmtId="0" fontId="10" fillId="17" borderId="0" xfId="0" applyFont="1" applyFill="1"/>
    <xf numFmtId="43" fontId="10" fillId="17" borderId="0" xfId="1" applyFont="1" applyFill="1"/>
    <xf numFmtId="0" fontId="14" fillId="18" borderId="0" xfId="0" applyFont="1" applyFill="1"/>
    <xf numFmtId="43" fontId="10" fillId="16" borderId="1" xfId="1" applyFont="1" applyFill="1" applyBorder="1"/>
    <xf numFmtId="43" fontId="10" fillId="0" borderId="1" xfId="1" applyFont="1" applyBorder="1"/>
    <xf numFmtId="0" fontId="8" fillId="0" borderId="0" xfId="0" applyFont="1" applyFill="1" applyAlignment="1">
      <alignment horizontal="left" vertical="top"/>
    </xf>
    <xf numFmtId="0" fontId="8" fillId="0" borderId="0" xfId="0" applyFont="1" applyFill="1" applyAlignment="1"/>
    <xf numFmtId="0" fontId="10" fillId="0" borderId="0" xfId="0" applyFont="1" applyFill="1"/>
    <xf numFmtId="0" fontId="9" fillId="0" borderId="0" xfId="0" applyFont="1" applyFill="1" applyAlignment="1">
      <alignment vertical="top"/>
    </xf>
    <xf numFmtId="0" fontId="10" fillId="0" borderId="0" xfId="0" applyFont="1" applyFill="1" applyAlignment="1"/>
    <xf numFmtId="43" fontId="8" fillId="0" borderId="0" xfId="1" applyFont="1" applyFill="1" applyAlignment="1">
      <alignment vertical="top"/>
    </xf>
    <xf numFmtId="0" fontId="7" fillId="0" borderId="0" xfId="0" applyFont="1" applyFill="1" applyAlignment="1"/>
    <xf numFmtId="3" fontId="9" fillId="0" borderId="0" xfId="0" applyNumberFormat="1" applyFont="1" applyFill="1" applyAlignment="1">
      <alignment vertical="top"/>
    </xf>
    <xf numFmtId="0" fontId="10" fillId="0" borderId="0" xfId="0" applyFont="1" applyFill="1" applyAlignment="1">
      <alignment vertical="top"/>
    </xf>
    <xf numFmtId="14" fontId="9" fillId="0" borderId="0" xfId="0" applyNumberFormat="1" applyFont="1" applyFill="1" applyAlignment="1">
      <alignment vertical="top"/>
    </xf>
    <xf numFmtId="0" fontId="8" fillId="0" borderId="0" xfId="0" applyFont="1" applyFill="1" applyAlignment="1">
      <alignment vertical="top"/>
    </xf>
    <xf numFmtId="43" fontId="8" fillId="0" borderId="0" xfId="1" applyFont="1" applyFill="1" applyAlignment="1">
      <alignment horizontal="left" vertical="top"/>
    </xf>
    <xf numFmtId="43" fontId="10" fillId="0" borderId="0" xfId="1" applyFont="1" applyFill="1"/>
    <xf numFmtId="14" fontId="10" fillId="0" borderId="0" xfId="0" applyNumberFormat="1" applyFont="1" applyFill="1"/>
    <xf numFmtId="43" fontId="10" fillId="0" borderId="0" xfId="1" applyFont="1" applyFill="1" applyBorder="1"/>
    <xf numFmtId="43" fontId="10" fillId="0" borderId="1" xfId="1" applyFont="1" applyFill="1" applyBorder="1"/>
    <xf numFmtId="14" fontId="8" fillId="0" borderId="0" xfId="0" applyNumberFormat="1" applyFont="1" applyFill="1" applyAlignment="1"/>
    <xf numFmtId="14" fontId="8" fillId="17" borderId="0" xfId="0" applyNumberFormat="1" applyFont="1" applyFill="1" applyAlignment="1"/>
    <xf numFmtId="0" fontId="8" fillId="20" borderId="0" xfId="0" applyFont="1" applyFill="1" applyAlignment="1">
      <alignment horizontal="left" vertical="top"/>
    </xf>
    <xf numFmtId="0" fontId="8" fillId="20" borderId="0" xfId="0" applyFont="1" applyFill="1" applyAlignment="1">
      <alignment vertical="top" wrapText="1"/>
    </xf>
    <xf numFmtId="43" fontId="10" fillId="0" borderId="0" xfId="0" applyNumberFormat="1" applyFont="1"/>
    <xf numFmtId="0" fontId="18" fillId="0" borderId="0" xfId="0" applyFont="1" applyFill="1" applyAlignment="1"/>
    <xf numFmtId="0" fontId="19" fillId="0" borderId="0" xfId="0" applyFont="1" applyFill="1" applyAlignment="1">
      <alignment vertical="top"/>
    </xf>
    <xf numFmtId="3" fontId="19" fillId="0" borderId="0" xfId="0" applyNumberFormat="1" applyFont="1" applyFill="1" applyAlignment="1">
      <alignment vertical="top"/>
    </xf>
    <xf numFmtId="14" fontId="19" fillId="0" borderId="0" xfId="0" applyNumberFormat="1" applyFont="1" applyFill="1" applyAlignment="1">
      <alignment vertical="top"/>
    </xf>
    <xf numFmtId="0" fontId="19" fillId="19" borderId="0" xfId="0" applyFont="1" applyFill="1" applyAlignment="1">
      <alignment vertical="top"/>
    </xf>
    <xf numFmtId="0" fontId="19" fillId="0" borderId="0" xfId="0" applyFont="1" applyFill="1" applyAlignment="1">
      <alignment horizontal="left" vertical="top"/>
    </xf>
    <xf numFmtId="43" fontId="19" fillId="0" borderId="0" xfId="1" applyFont="1" applyFill="1" applyAlignment="1">
      <alignment vertical="top"/>
    </xf>
    <xf numFmtId="43" fontId="19" fillId="0" borderId="0" xfId="1" applyFont="1" applyFill="1" applyAlignment="1">
      <alignment horizontal="left" vertical="top"/>
    </xf>
    <xf numFmtId="14" fontId="19" fillId="19" borderId="0" xfId="0" applyNumberFormat="1" applyFont="1" applyFill="1" applyAlignment="1">
      <alignment horizontal="left" vertical="top"/>
    </xf>
    <xf numFmtId="0" fontId="14" fillId="15" borderId="0" xfId="0" applyFont="1" applyFill="1" applyAlignment="1">
      <alignment vertical="top"/>
    </xf>
    <xf numFmtId="14" fontId="14" fillId="15" borderId="0" xfId="0" applyNumberFormat="1" applyFont="1" applyFill="1" applyAlignment="1">
      <alignment vertical="top"/>
    </xf>
    <xf numFmtId="43" fontId="14" fillId="15" borderId="0" xfId="1" applyFont="1" applyFill="1" applyAlignment="1">
      <alignment horizontal="left" vertical="top"/>
    </xf>
    <xf numFmtId="0" fontId="12" fillId="0" borderId="0" xfId="0" applyFont="1" applyFill="1" applyAlignment="1"/>
    <xf numFmtId="3" fontId="10" fillId="0" borderId="0" xfId="0" applyNumberFormat="1" applyFont="1" applyFill="1" applyAlignment="1">
      <alignment vertical="top"/>
    </xf>
    <xf numFmtId="0" fontId="10" fillId="0" borderId="0" xfId="0" applyFont="1" applyFill="1" applyAlignment="1">
      <alignment horizontal="left" vertical="top"/>
    </xf>
    <xf numFmtId="43" fontId="10" fillId="0" borderId="0" xfId="1" applyFont="1" applyFill="1" applyAlignment="1">
      <alignment vertical="top"/>
    </xf>
    <xf numFmtId="14" fontId="10" fillId="0" borderId="0" xfId="0" applyNumberFormat="1" applyFont="1" applyFill="1" applyAlignment="1">
      <alignment horizontal="left" vertical="top"/>
    </xf>
    <xf numFmtId="4" fontId="9" fillId="0" borderId="0" xfId="0" applyNumberFormat="1" applyFont="1" applyFill="1" applyAlignment="1">
      <alignment vertical="top"/>
    </xf>
    <xf numFmtId="0" fontId="9" fillId="0" borderId="0" xfId="0" applyFont="1" applyFill="1" applyAlignment="1">
      <alignment vertical="top" wrapText="1"/>
    </xf>
    <xf numFmtId="14" fontId="8" fillId="0" borderId="0" xfId="0" applyNumberFormat="1" applyFont="1" applyFill="1" applyAlignment="1">
      <alignment horizontal="left" vertical="top"/>
    </xf>
    <xf numFmtId="3" fontId="14" fillId="0" borderId="0" xfId="0" applyNumberFormat="1" applyFont="1" applyFill="1" applyAlignment="1">
      <alignment vertical="top"/>
    </xf>
    <xf numFmtId="0" fontId="12" fillId="0" borderId="0" xfId="0" applyFont="1" applyAlignment="1"/>
    <xf numFmtId="3" fontId="10" fillId="0" borderId="0" xfId="0" applyNumberFormat="1" applyFont="1" applyAlignment="1">
      <alignment vertical="top"/>
    </xf>
    <xf numFmtId="14" fontId="10" fillId="0" borderId="0" xfId="0" applyNumberFormat="1" applyFont="1" applyAlignment="1">
      <alignment vertical="top"/>
    </xf>
    <xf numFmtId="0" fontId="10" fillId="0" borderId="0" xfId="0" applyFont="1" applyAlignment="1">
      <alignment horizontal="left" vertical="top"/>
    </xf>
    <xf numFmtId="43" fontId="10" fillId="0" borderId="0" xfId="1" applyFont="1" applyAlignment="1">
      <alignment vertical="top"/>
    </xf>
    <xf numFmtId="14" fontId="10" fillId="0" borderId="0" xfId="0" applyNumberFormat="1" applyFont="1" applyAlignment="1">
      <alignment horizontal="left" vertical="top"/>
    </xf>
    <xf numFmtId="43" fontId="10" fillId="0" borderId="0" xfId="1" applyFont="1" applyAlignment="1">
      <alignment horizontal="left" vertical="top"/>
    </xf>
    <xf numFmtId="0" fontId="11" fillId="0" borderId="0" xfId="0" applyFont="1" applyAlignment="1"/>
    <xf numFmtId="43" fontId="9" fillId="0" borderId="0" xfId="1" applyFont="1" applyAlignment="1">
      <alignment vertical="top"/>
    </xf>
    <xf numFmtId="43" fontId="9" fillId="0" borderId="0" xfId="1" applyFont="1" applyAlignment="1">
      <alignment horizontal="left" vertical="top"/>
    </xf>
    <xf numFmtId="14" fontId="9" fillId="0" borderId="0" xfId="0" applyNumberFormat="1" applyFont="1" applyAlignment="1">
      <alignment horizontal="left" vertical="top"/>
    </xf>
    <xf numFmtId="0" fontId="13" fillId="7" borderId="0" xfId="0" applyFont="1" applyFill="1" applyAlignment="1">
      <alignment horizontal="left" vertical="top"/>
    </xf>
    <xf numFmtId="0" fontId="7" fillId="0" borderId="0" xfId="0" applyFont="1" applyAlignment="1"/>
    <xf numFmtId="0" fontId="17" fillId="2" borderId="0" xfId="0" applyFont="1" applyFill="1" applyAlignment="1">
      <alignment horizontal="left" vertical="top"/>
    </xf>
    <xf numFmtId="0" fontId="17" fillId="8" borderId="0" xfId="0" applyFont="1" applyFill="1" applyAlignment="1">
      <alignment horizontal="left" vertical="top"/>
    </xf>
    <xf numFmtId="0" fontId="17" fillId="9" borderId="0" xfId="0" applyFont="1" applyFill="1" applyAlignment="1">
      <alignment horizontal="left" vertical="top"/>
    </xf>
    <xf numFmtId="0" fontId="13" fillId="4" borderId="0" xfId="0" applyFont="1" applyFill="1" applyAlignment="1">
      <alignment horizontal="left" vertical="top"/>
    </xf>
    <xf numFmtId="0" fontId="13" fillId="5" borderId="0" xfId="0" applyFont="1" applyFill="1" applyAlignment="1">
      <alignment horizontal="left" vertical="top"/>
    </xf>
  </cellXfs>
  <cellStyles count="4">
    <cellStyle name="Comma" xfId="1" builtinId="3"/>
    <cellStyle name="Comma 2" xf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uchada.c/Downloads/Report%20PO%20Invoiced%2063-64.0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Data"/>
    </sheetNames>
    <sheetDataSet>
      <sheetData sheetId="0"/>
      <sheetData sheetId="1">
        <row r="1">
          <cell r="B1" t="str">
            <v>PO63000001</v>
          </cell>
          <cell r="C1">
            <v>482570</v>
          </cell>
        </row>
        <row r="2">
          <cell r="B2" t="str">
            <v>PO63000002</v>
          </cell>
          <cell r="C2">
            <v>496754.4</v>
          </cell>
        </row>
        <row r="3">
          <cell r="B3" t="str">
            <v>PO63000003</v>
          </cell>
          <cell r="C3">
            <v>490153.14</v>
          </cell>
        </row>
        <row r="4">
          <cell r="B4" t="str">
            <v>PO63000006</v>
          </cell>
          <cell r="C4">
            <v>499155</v>
          </cell>
        </row>
        <row r="5">
          <cell r="B5" t="str">
            <v>PO63000007</v>
          </cell>
          <cell r="C5">
            <v>499690</v>
          </cell>
        </row>
        <row r="6">
          <cell r="B6" t="str">
            <v>PO63000008</v>
          </cell>
          <cell r="C6">
            <v>458816</v>
          </cell>
        </row>
        <row r="7">
          <cell r="B7" t="str">
            <v>PO63000009</v>
          </cell>
          <cell r="C7">
            <v>464380</v>
          </cell>
        </row>
        <row r="8">
          <cell r="B8" t="str">
            <v>PO63000010</v>
          </cell>
          <cell r="C8">
            <v>66932.78</v>
          </cell>
        </row>
        <row r="9">
          <cell r="B9" t="str">
            <v>PO63000012</v>
          </cell>
          <cell r="C9">
            <v>78388.2</v>
          </cell>
        </row>
        <row r="10">
          <cell r="B10" t="str">
            <v>PO63000013</v>
          </cell>
          <cell r="C10">
            <v>4451.2</v>
          </cell>
        </row>
        <row r="11">
          <cell r="B11" t="str">
            <v>PO63000015</v>
          </cell>
          <cell r="C11">
            <v>24770.5</v>
          </cell>
        </row>
        <row r="12">
          <cell r="B12" t="str">
            <v>PO63000016</v>
          </cell>
          <cell r="C12">
            <v>75649</v>
          </cell>
        </row>
        <row r="13">
          <cell r="B13" t="str">
            <v>PO63000017</v>
          </cell>
          <cell r="C13">
            <v>4400</v>
          </cell>
        </row>
        <row r="14">
          <cell r="B14" t="str">
            <v>PO63000018</v>
          </cell>
          <cell r="C14">
            <v>100000</v>
          </cell>
        </row>
        <row r="15">
          <cell r="B15" t="str">
            <v>PO63000019</v>
          </cell>
          <cell r="C15">
            <v>50600</v>
          </cell>
        </row>
        <row r="16">
          <cell r="B16" t="str">
            <v>PO63000020</v>
          </cell>
          <cell r="C16">
            <v>497550</v>
          </cell>
        </row>
        <row r="17">
          <cell r="B17" t="str">
            <v>PO63000021</v>
          </cell>
          <cell r="C17">
            <v>499690</v>
          </cell>
        </row>
        <row r="18">
          <cell r="B18" t="str">
            <v>PO63000022</v>
          </cell>
          <cell r="C18">
            <v>299867.5</v>
          </cell>
        </row>
        <row r="19">
          <cell r="B19" t="str">
            <v>PO63000023</v>
          </cell>
          <cell r="C19">
            <v>226904.2</v>
          </cell>
        </row>
        <row r="20">
          <cell r="B20" t="str">
            <v>PO63000024</v>
          </cell>
          <cell r="C20">
            <v>190000</v>
          </cell>
        </row>
        <row r="21">
          <cell r="B21" t="str">
            <v>PO63000025</v>
          </cell>
          <cell r="C21">
            <v>64000</v>
          </cell>
        </row>
        <row r="22">
          <cell r="B22" t="str">
            <v>PO63000026</v>
          </cell>
          <cell r="C22">
            <v>226163.76</v>
          </cell>
        </row>
        <row r="23">
          <cell r="B23" t="str">
            <v>PO63000027</v>
          </cell>
          <cell r="C23">
            <v>56710</v>
          </cell>
        </row>
        <row r="24">
          <cell r="B24" t="str">
            <v>PO63000028</v>
          </cell>
          <cell r="C24">
            <v>87500</v>
          </cell>
        </row>
        <row r="25">
          <cell r="B25" t="str">
            <v>PO63000029</v>
          </cell>
          <cell r="C25">
            <v>38094</v>
          </cell>
        </row>
        <row r="26">
          <cell r="B26" t="str">
            <v>PO63000030</v>
          </cell>
          <cell r="C26">
            <v>45000</v>
          </cell>
        </row>
        <row r="27">
          <cell r="B27" t="str">
            <v>PO63000031</v>
          </cell>
          <cell r="C27">
            <v>500000</v>
          </cell>
        </row>
        <row r="28">
          <cell r="B28" t="str">
            <v>PO63000032</v>
          </cell>
          <cell r="C28">
            <v>500000</v>
          </cell>
        </row>
        <row r="29">
          <cell r="B29" t="str">
            <v>PO63000033</v>
          </cell>
          <cell r="C29">
            <v>499500</v>
          </cell>
        </row>
        <row r="30">
          <cell r="B30" t="str">
            <v>PO63000034</v>
          </cell>
          <cell r="C30">
            <v>357414.19</v>
          </cell>
        </row>
        <row r="31">
          <cell r="B31" t="str">
            <v>PO63000035</v>
          </cell>
          <cell r="C31">
            <v>372000</v>
          </cell>
        </row>
        <row r="32">
          <cell r="B32" t="str">
            <v>PO63000036</v>
          </cell>
          <cell r="C32">
            <v>462000</v>
          </cell>
        </row>
        <row r="33">
          <cell r="B33" t="str">
            <v>PO63000037</v>
          </cell>
          <cell r="C33">
            <v>160500</v>
          </cell>
        </row>
        <row r="34">
          <cell r="B34" t="str">
            <v>PO63000038</v>
          </cell>
          <cell r="C34">
            <v>305442.2</v>
          </cell>
        </row>
        <row r="35">
          <cell r="B35" t="str">
            <v>PO63000039</v>
          </cell>
          <cell r="C35">
            <v>483360</v>
          </cell>
        </row>
        <row r="36">
          <cell r="B36" t="str">
            <v>PO63000040</v>
          </cell>
          <cell r="C36">
            <v>495000</v>
          </cell>
        </row>
        <row r="37">
          <cell r="B37" t="str">
            <v>PO63000041</v>
          </cell>
          <cell r="C37">
            <v>74900</v>
          </cell>
        </row>
        <row r="38">
          <cell r="B38" t="str">
            <v>PO63000042</v>
          </cell>
          <cell r="C38">
            <v>110000</v>
          </cell>
        </row>
        <row r="39">
          <cell r="B39" t="str">
            <v>PO63000043</v>
          </cell>
          <cell r="C39">
            <v>355924.8</v>
          </cell>
        </row>
        <row r="40">
          <cell r="B40" t="str">
            <v>PO63000044</v>
          </cell>
          <cell r="C40">
            <v>180000</v>
          </cell>
        </row>
        <row r="41">
          <cell r="B41" t="str">
            <v>PO63000045</v>
          </cell>
          <cell r="C41">
            <v>498609.3</v>
          </cell>
        </row>
        <row r="42">
          <cell r="B42" t="str">
            <v>PO63000046</v>
          </cell>
          <cell r="C42">
            <v>120000</v>
          </cell>
        </row>
        <row r="43">
          <cell r="B43" t="str">
            <v>PO63000047</v>
          </cell>
          <cell r="C43">
            <v>5250</v>
          </cell>
        </row>
        <row r="44">
          <cell r="B44" t="str">
            <v>PO63000048</v>
          </cell>
          <cell r="C44">
            <v>391620</v>
          </cell>
        </row>
        <row r="45">
          <cell r="B45" t="str">
            <v>PO63000049</v>
          </cell>
          <cell r="C45">
            <v>379927.54</v>
          </cell>
        </row>
        <row r="46">
          <cell r="B46" t="str">
            <v>PO63000050</v>
          </cell>
          <cell r="C46">
            <v>75000</v>
          </cell>
        </row>
        <row r="47">
          <cell r="B47" t="str">
            <v>PO63000051</v>
          </cell>
          <cell r="C47">
            <v>321000</v>
          </cell>
        </row>
        <row r="48">
          <cell r="B48" t="str">
            <v>PO63000052</v>
          </cell>
          <cell r="C48">
            <v>5000</v>
          </cell>
        </row>
        <row r="49">
          <cell r="B49" t="str">
            <v>PO63000054</v>
          </cell>
          <cell r="C49">
            <v>78110</v>
          </cell>
        </row>
        <row r="50">
          <cell r="B50" t="str">
            <v>PO63000055</v>
          </cell>
          <cell r="C50">
            <v>1332910</v>
          </cell>
        </row>
        <row r="51">
          <cell r="B51" t="str">
            <v>PO63000056</v>
          </cell>
          <cell r="C51">
            <v>42800</v>
          </cell>
        </row>
        <row r="52">
          <cell r="B52" t="str">
            <v>PO63000057</v>
          </cell>
          <cell r="C52">
            <v>497550</v>
          </cell>
        </row>
        <row r="53">
          <cell r="B53" t="str">
            <v>PO63000058</v>
          </cell>
          <cell r="C53">
            <v>24000</v>
          </cell>
        </row>
        <row r="54">
          <cell r="B54" t="str">
            <v>PO63000059</v>
          </cell>
          <cell r="C54">
            <v>31137</v>
          </cell>
        </row>
        <row r="55">
          <cell r="B55" t="str">
            <v>PO63000060</v>
          </cell>
          <cell r="C55">
            <v>64842</v>
          </cell>
        </row>
        <row r="56">
          <cell r="B56" t="str">
            <v>PO63000061</v>
          </cell>
          <cell r="C56">
            <v>111000</v>
          </cell>
        </row>
        <row r="57">
          <cell r="B57" t="str">
            <v>PO63000062</v>
          </cell>
          <cell r="C57">
            <v>800000</v>
          </cell>
        </row>
        <row r="58">
          <cell r="B58" t="str">
            <v>PO63000063</v>
          </cell>
          <cell r="C58">
            <v>88000</v>
          </cell>
        </row>
        <row r="59">
          <cell r="B59" t="str">
            <v>PO63000064</v>
          </cell>
          <cell r="C59">
            <v>57000</v>
          </cell>
        </row>
        <row r="60">
          <cell r="B60" t="str">
            <v>PO63000066</v>
          </cell>
          <cell r="C60">
            <v>499690</v>
          </cell>
        </row>
        <row r="61">
          <cell r="B61" t="str">
            <v>PO63000067</v>
          </cell>
          <cell r="C61">
            <v>493270</v>
          </cell>
        </row>
        <row r="62">
          <cell r="B62" t="str">
            <v>PO63000068</v>
          </cell>
          <cell r="C62">
            <v>494340</v>
          </cell>
        </row>
        <row r="63">
          <cell r="B63" t="str">
            <v>PO63000069</v>
          </cell>
          <cell r="C63">
            <v>499583</v>
          </cell>
        </row>
        <row r="64">
          <cell r="B64" t="str">
            <v>PO63000070</v>
          </cell>
          <cell r="C64">
            <v>449400</v>
          </cell>
        </row>
        <row r="65">
          <cell r="B65" t="str">
            <v>PO63000071</v>
          </cell>
          <cell r="C65">
            <v>465011.31</v>
          </cell>
        </row>
        <row r="66">
          <cell r="B66" t="str">
            <v>PO63000072</v>
          </cell>
          <cell r="C66">
            <v>499690</v>
          </cell>
        </row>
        <row r="67">
          <cell r="B67" t="str">
            <v>PO63000073</v>
          </cell>
          <cell r="C67">
            <v>288612.57</v>
          </cell>
        </row>
        <row r="68">
          <cell r="B68" t="str">
            <v>PO63000074</v>
          </cell>
          <cell r="C68">
            <v>495055.66</v>
          </cell>
        </row>
        <row r="69">
          <cell r="B69" t="str">
            <v>PO63000075</v>
          </cell>
          <cell r="C69">
            <v>496754.4</v>
          </cell>
        </row>
        <row r="70">
          <cell r="B70" t="str">
            <v>PO63000076</v>
          </cell>
          <cell r="C70">
            <v>499690</v>
          </cell>
        </row>
        <row r="71">
          <cell r="B71" t="str">
            <v>PO63000077</v>
          </cell>
          <cell r="C71">
            <v>499690</v>
          </cell>
        </row>
        <row r="72">
          <cell r="B72" t="str">
            <v>PO63000078</v>
          </cell>
          <cell r="C72">
            <v>469213.83</v>
          </cell>
        </row>
        <row r="73">
          <cell r="B73" t="str">
            <v>PO63000079</v>
          </cell>
          <cell r="C73">
            <v>321000</v>
          </cell>
        </row>
        <row r="74">
          <cell r="B74" t="str">
            <v>PO63000080</v>
          </cell>
          <cell r="C74">
            <v>100901</v>
          </cell>
        </row>
        <row r="75">
          <cell r="B75" t="str">
            <v>PO63000081</v>
          </cell>
          <cell r="C75">
            <v>497207.54</v>
          </cell>
        </row>
        <row r="76">
          <cell r="B76" t="str">
            <v>PO63000082</v>
          </cell>
          <cell r="C76">
            <v>300000</v>
          </cell>
        </row>
        <row r="77">
          <cell r="B77" t="str">
            <v>PO63000083</v>
          </cell>
          <cell r="C77">
            <v>123050</v>
          </cell>
        </row>
        <row r="78">
          <cell r="B78" t="str">
            <v>PO63000084</v>
          </cell>
          <cell r="C78">
            <v>37450</v>
          </cell>
        </row>
        <row r="79">
          <cell r="B79" t="str">
            <v>PO63000085</v>
          </cell>
          <cell r="C79">
            <v>74900</v>
          </cell>
        </row>
        <row r="80">
          <cell r="B80" t="str">
            <v>PO63000086</v>
          </cell>
          <cell r="C80">
            <v>89666</v>
          </cell>
        </row>
        <row r="81">
          <cell r="B81" t="str">
            <v>PO63000089</v>
          </cell>
          <cell r="C81">
            <v>42800</v>
          </cell>
        </row>
        <row r="82">
          <cell r="B82" t="str">
            <v>PO63000090</v>
          </cell>
          <cell r="C82">
            <v>311905</v>
          </cell>
        </row>
        <row r="83">
          <cell r="B83" t="str">
            <v>PO63000091</v>
          </cell>
          <cell r="C83">
            <v>378352</v>
          </cell>
        </row>
        <row r="84">
          <cell r="B84" t="str">
            <v>PO63000092</v>
          </cell>
          <cell r="C84">
            <v>362997.5</v>
          </cell>
        </row>
        <row r="85">
          <cell r="B85" t="str">
            <v>PO63000093</v>
          </cell>
          <cell r="C85">
            <v>192600</v>
          </cell>
        </row>
        <row r="86">
          <cell r="B86" t="str">
            <v>PO63000094</v>
          </cell>
          <cell r="C86">
            <v>277777.78000000003</v>
          </cell>
        </row>
        <row r="87">
          <cell r="B87" t="str">
            <v>PO63000095</v>
          </cell>
          <cell r="C87">
            <v>34500</v>
          </cell>
        </row>
        <row r="88">
          <cell r="B88" t="str">
            <v>PO63000096</v>
          </cell>
          <cell r="C88">
            <v>87000</v>
          </cell>
        </row>
        <row r="89">
          <cell r="B89" t="str">
            <v>PO63000097</v>
          </cell>
          <cell r="C89">
            <v>64200</v>
          </cell>
        </row>
        <row r="90">
          <cell r="B90" t="str">
            <v>PO63000098</v>
          </cell>
          <cell r="C90">
            <v>7500</v>
          </cell>
        </row>
        <row r="91">
          <cell r="B91" t="str">
            <v>PO63000099</v>
          </cell>
          <cell r="C91">
            <v>12000</v>
          </cell>
        </row>
        <row r="92">
          <cell r="B92" t="str">
            <v>PO63000100</v>
          </cell>
          <cell r="C92">
            <v>89052.89</v>
          </cell>
        </row>
        <row r="93">
          <cell r="B93" t="str">
            <v>PO63000101</v>
          </cell>
          <cell r="C93">
            <v>20000</v>
          </cell>
        </row>
        <row r="94">
          <cell r="B94" t="str">
            <v>PO63000102</v>
          </cell>
          <cell r="C94">
            <v>39590</v>
          </cell>
        </row>
        <row r="95">
          <cell r="B95" t="str">
            <v>PO63000103</v>
          </cell>
          <cell r="C95">
            <v>335980</v>
          </cell>
        </row>
        <row r="96">
          <cell r="B96" t="str">
            <v>PO63000104</v>
          </cell>
          <cell r="C96">
            <v>200000</v>
          </cell>
        </row>
        <row r="97">
          <cell r="B97" t="str">
            <v>PO63000105</v>
          </cell>
          <cell r="C97">
            <v>470000</v>
          </cell>
        </row>
        <row r="98">
          <cell r="B98" t="str">
            <v>PO63000106</v>
          </cell>
          <cell r="C98">
            <v>500000</v>
          </cell>
        </row>
        <row r="99">
          <cell r="B99" t="str">
            <v>PO63000107</v>
          </cell>
          <cell r="C99">
            <v>224700</v>
          </cell>
        </row>
        <row r="100">
          <cell r="B100" t="str">
            <v>PO63000108</v>
          </cell>
          <cell r="C100">
            <v>350000</v>
          </cell>
        </row>
        <row r="101">
          <cell r="B101" t="str">
            <v>PO63000109</v>
          </cell>
          <cell r="C101">
            <v>431370.5</v>
          </cell>
        </row>
        <row r="102">
          <cell r="B102" t="str">
            <v>PO63000110</v>
          </cell>
          <cell r="C102">
            <v>139100</v>
          </cell>
        </row>
        <row r="103">
          <cell r="B103" t="str">
            <v>PO63000111</v>
          </cell>
          <cell r="C103">
            <v>180000</v>
          </cell>
        </row>
        <row r="104">
          <cell r="B104" t="str">
            <v>PO63000112</v>
          </cell>
          <cell r="C104">
            <v>40000</v>
          </cell>
        </row>
        <row r="105">
          <cell r="B105" t="str">
            <v>PO63000113</v>
          </cell>
          <cell r="C105">
            <v>20000</v>
          </cell>
        </row>
        <row r="106">
          <cell r="B106" t="str">
            <v>PO63000114</v>
          </cell>
          <cell r="C106">
            <v>20000</v>
          </cell>
        </row>
        <row r="107">
          <cell r="B107" t="str">
            <v>PO63000115</v>
          </cell>
          <cell r="C107">
            <v>3000</v>
          </cell>
        </row>
        <row r="108">
          <cell r="B108" t="str">
            <v>PO63000116</v>
          </cell>
          <cell r="C108">
            <v>20000</v>
          </cell>
        </row>
        <row r="109">
          <cell r="B109" t="str">
            <v>PO63000117</v>
          </cell>
          <cell r="C109">
            <v>15000</v>
          </cell>
        </row>
        <row r="110">
          <cell r="B110" t="str">
            <v>PO63000118</v>
          </cell>
          <cell r="C110">
            <v>222560</v>
          </cell>
        </row>
        <row r="111">
          <cell r="B111" t="str">
            <v>PO63000119</v>
          </cell>
          <cell r="C111">
            <v>323140</v>
          </cell>
        </row>
        <row r="112">
          <cell r="B112" t="str">
            <v>PO63000120</v>
          </cell>
          <cell r="C112">
            <v>18000</v>
          </cell>
        </row>
        <row r="113">
          <cell r="B113" t="str">
            <v>PO63000121</v>
          </cell>
          <cell r="C113">
            <v>140000</v>
          </cell>
        </row>
        <row r="114">
          <cell r="B114" t="str">
            <v>PO63000122</v>
          </cell>
          <cell r="C114">
            <v>112000</v>
          </cell>
        </row>
        <row r="115">
          <cell r="B115" t="str">
            <v>PO63000123</v>
          </cell>
          <cell r="C115">
            <v>150000</v>
          </cell>
        </row>
        <row r="116">
          <cell r="B116" t="str">
            <v>PO63000124</v>
          </cell>
          <cell r="C116">
            <v>29425</v>
          </cell>
        </row>
        <row r="117">
          <cell r="B117" t="str">
            <v>PO63000125</v>
          </cell>
          <cell r="C117">
            <v>88275</v>
          </cell>
        </row>
        <row r="118">
          <cell r="B118" t="str">
            <v>PO63000126</v>
          </cell>
          <cell r="C118">
            <v>20000</v>
          </cell>
        </row>
        <row r="119">
          <cell r="B119" t="str">
            <v>PO63000127</v>
          </cell>
          <cell r="C119">
            <v>55500</v>
          </cell>
        </row>
        <row r="120">
          <cell r="B120" t="str">
            <v>PO63000128</v>
          </cell>
          <cell r="C120">
            <v>0</v>
          </cell>
        </row>
        <row r="121">
          <cell r="B121" t="str">
            <v>PO63000129</v>
          </cell>
          <cell r="C121">
            <v>8000</v>
          </cell>
        </row>
        <row r="122">
          <cell r="B122" t="str">
            <v>PO63000130</v>
          </cell>
          <cell r="C122">
            <v>60990</v>
          </cell>
        </row>
        <row r="123">
          <cell r="B123" t="str">
            <v>PO63000131</v>
          </cell>
          <cell r="C123">
            <v>68000</v>
          </cell>
        </row>
        <row r="124">
          <cell r="B124" t="str">
            <v>PO63000133</v>
          </cell>
          <cell r="C124">
            <v>465236</v>
          </cell>
        </row>
        <row r="125">
          <cell r="B125" t="str">
            <v>PO63000134</v>
          </cell>
          <cell r="C125">
            <v>480000</v>
          </cell>
        </row>
        <row r="126">
          <cell r="B126" t="str">
            <v>PO63000135</v>
          </cell>
          <cell r="C126">
            <v>495410</v>
          </cell>
        </row>
        <row r="127">
          <cell r="B127" t="str">
            <v>PO63000136</v>
          </cell>
          <cell r="C127">
            <v>486000</v>
          </cell>
        </row>
        <row r="128">
          <cell r="B128" t="str">
            <v>PO63000137</v>
          </cell>
          <cell r="C128">
            <v>14983.75</v>
          </cell>
        </row>
        <row r="129">
          <cell r="B129" t="str">
            <v>PO63000138</v>
          </cell>
          <cell r="C129">
            <v>25631.85</v>
          </cell>
        </row>
        <row r="130">
          <cell r="B130" t="str">
            <v>PO63000139</v>
          </cell>
          <cell r="C130">
            <v>250380</v>
          </cell>
        </row>
        <row r="131">
          <cell r="B131" t="str">
            <v>PO63000140</v>
          </cell>
          <cell r="C131">
            <v>461170</v>
          </cell>
        </row>
        <row r="132">
          <cell r="B132" t="str">
            <v>PO63000141</v>
          </cell>
          <cell r="C132">
            <v>231655</v>
          </cell>
        </row>
        <row r="133">
          <cell r="B133" t="str">
            <v>PO63000142</v>
          </cell>
          <cell r="C133">
            <v>231655</v>
          </cell>
        </row>
        <row r="134">
          <cell r="B134" t="str">
            <v>PO63000143</v>
          </cell>
          <cell r="C134">
            <v>405900</v>
          </cell>
        </row>
        <row r="135">
          <cell r="B135" t="str">
            <v>PO63000144</v>
          </cell>
          <cell r="C135">
            <v>369150</v>
          </cell>
        </row>
        <row r="136">
          <cell r="B136" t="str">
            <v>PO63000145</v>
          </cell>
          <cell r="C136">
            <v>80250</v>
          </cell>
        </row>
        <row r="137">
          <cell r="B137" t="str">
            <v>PO63000146</v>
          </cell>
          <cell r="C137">
            <v>98975</v>
          </cell>
        </row>
        <row r="138">
          <cell r="B138" t="str">
            <v>PO63000147</v>
          </cell>
          <cell r="C138">
            <v>9228.75</v>
          </cell>
        </row>
        <row r="139">
          <cell r="B139" t="str">
            <v>PO63000148</v>
          </cell>
          <cell r="C139">
            <v>321000</v>
          </cell>
        </row>
        <row r="140">
          <cell r="B140" t="str">
            <v>PO63000149</v>
          </cell>
          <cell r="C140">
            <v>298530</v>
          </cell>
        </row>
        <row r="141">
          <cell r="B141" t="str">
            <v>PO63000150</v>
          </cell>
          <cell r="C141">
            <v>20000</v>
          </cell>
        </row>
        <row r="142">
          <cell r="B142" t="str">
            <v>PO63000151</v>
          </cell>
          <cell r="C142">
            <v>90000</v>
          </cell>
        </row>
        <row r="143">
          <cell r="B143" t="str">
            <v>PO63000152</v>
          </cell>
          <cell r="C143">
            <v>75000</v>
          </cell>
        </row>
        <row r="144">
          <cell r="B144" t="str">
            <v>PO63000153</v>
          </cell>
          <cell r="C144">
            <v>30000</v>
          </cell>
        </row>
        <row r="145">
          <cell r="B145" t="str">
            <v>PO63000154</v>
          </cell>
          <cell r="C145">
            <v>6000</v>
          </cell>
        </row>
        <row r="146">
          <cell r="B146" t="str">
            <v>PO63000155</v>
          </cell>
          <cell r="C146">
            <v>57780</v>
          </cell>
        </row>
        <row r="147">
          <cell r="B147" t="str">
            <v>PO63000156</v>
          </cell>
          <cell r="C147">
            <v>300000</v>
          </cell>
        </row>
        <row r="148">
          <cell r="B148" t="str">
            <v>PO63000157</v>
          </cell>
          <cell r="C148">
            <v>500000</v>
          </cell>
        </row>
        <row r="149">
          <cell r="B149" t="str">
            <v>PO63000158</v>
          </cell>
          <cell r="C149">
            <v>30000</v>
          </cell>
        </row>
        <row r="150">
          <cell r="B150" t="str">
            <v>PO63000159</v>
          </cell>
          <cell r="C150">
            <v>20000</v>
          </cell>
        </row>
        <row r="151">
          <cell r="B151" t="str">
            <v>PO63000160</v>
          </cell>
          <cell r="C151">
            <v>57000</v>
          </cell>
        </row>
        <row r="152">
          <cell r="B152" t="str">
            <v>PO63000162</v>
          </cell>
          <cell r="C152">
            <v>24235.5</v>
          </cell>
        </row>
        <row r="153">
          <cell r="B153" t="str">
            <v>PO63000163</v>
          </cell>
          <cell r="C153">
            <v>73560</v>
          </cell>
        </row>
        <row r="154">
          <cell r="B154" t="str">
            <v>PO63000164</v>
          </cell>
          <cell r="C154">
            <v>44940</v>
          </cell>
        </row>
        <row r="155">
          <cell r="B155" t="str">
            <v>PO63000165</v>
          </cell>
          <cell r="C155">
            <v>160500</v>
          </cell>
        </row>
        <row r="156">
          <cell r="B156" t="str">
            <v>PO63000166</v>
          </cell>
          <cell r="C156">
            <v>250380</v>
          </cell>
        </row>
        <row r="157">
          <cell r="B157" t="str">
            <v>PO63000167</v>
          </cell>
          <cell r="C157">
            <v>1754800</v>
          </cell>
        </row>
        <row r="158">
          <cell r="B158" t="str">
            <v>PO63000168</v>
          </cell>
          <cell r="C158">
            <v>399675</v>
          </cell>
        </row>
        <row r="159">
          <cell r="B159" t="str">
            <v>PO63000169</v>
          </cell>
          <cell r="C159">
            <v>180000</v>
          </cell>
        </row>
        <row r="160">
          <cell r="B160" t="str">
            <v>PO63000170</v>
          </cell>
          <cell r="C160">
            <v>120000</v>
          </cell>
        </row>
        <row r="161">
          <cell r="B161" t="str">
            <v>PO63000171</v>
          </cell>
          <cell r="C161">
            <v>78110</v>
          </cell>
        </row>
        <row r="162">
          <cell r="B162" t="str">
            <v>PO63000172</v>
          </cell>
          <cell r="C162">
            <v>497550</v>
          </cell>
        </row>
        <row r="163">
          <cell r="B163" t="str">
            <v>PO63000173</v>
          </cell>
          <cell r="C163">
            <v>494875</v>
          </cell>
        </row>
        <row r="164">
          <cell r="B164" t="str">
            <v>PO63000175</v>
          </cell>
          <cell r="C164">
            <v>188000</v>
          </cell>
        </row>
        <row r="165">
          <cell r="B165" t="str">
            <v>PO63000176</v>
          </cell>
          <cell r="C165">
            <v>499690</v>
          </cell>
        </row>
        <row r="166">
          <cell r="B166" t="str">
            <v>PO63000177</v>
          </cell>
          <cell r="C166">
            <v>54570</v>
          </cell>
        </row>
        <row r="167">
          <cell r="B167" t="str">
            <v>PO63000178</v>
          </cell>
          <cell r="C167">
            <v>3744475.7</v>
          </cell>
        </row>
        <row r="168">
          <cell r="B168" t="str">
            <v>PO63000179</v>
          </cell>
          <cell r="C168">
            <v>82905</v>
          </cell>
        </row>
        <row r="169">
          <cell r="B169" t="str">
            <v>PO63000180</v>
          </cell>
          <cell r="C169">
            <v>44943.21</v>
          </cell>
        </row>
        <row r="170">
          <cell r="B170" t="str">
            <v>PO63000181</v>
          </cell>
          <cell r="C170">
            <v>90950</v>
          </cell>
        </row>
        <row r="171">
          <cell r="B171" t="str">
            <v>PO63000182</v>
          </cell>
          <cell r="C171">
            <v>323140</v>
          </cell>
        </row>
        <row r="172">
          <cell r="B172" t="str">
            <v>PO63000183</v>
          </cell>
          <cell r="C172">
            <v>239359</v>
          </cell>
        </row>
        <row r="173">
          <cell r="B173" t="str">
            <v>PO63000184</v>
          </cell>
          <cell r="C173">
            <v>3000</v>
          </cell>
        </row>
        <row r="174">
          <cell r="B174" t="str">
            <v>PO63000185</v>
          </cell>
          <cell r="C174">
            <v>18000</v>
          </cell>
        </row>
        <row r="175">
          <cell r="B175" t="str">
            <v>PO63000186</v>
          </cell>
          <cell r="C175">
            <v>406794.7</v>
          </cell>
        </row>
        <row r="176">
          <cell r="B176" t="str">
            <v>PO63000187</v>
          </cell>
          <cell r="C176">
            <v>9000</v>
          </cell>
        </row>
        <row r="177">
          <cell r="B177" t="str">
            <v>PO63000188</v>
          </cell>
          <cell r="C177">
            <v>12000</v>
          </cell>
        </row>
        <row r="178">
          <cell r="B178" t="str">
            <v>PO63000189</v>
          </cell>
          <cell r="C178">
            <v>96042.13</v>
          </cell>
        </row>
        <row r="179">
          <cell r="B179" t="str">
            <v>PO63000190</v>
          </cell>
          <cell r="C179">
            <v>123050</v>
          </cell>
        </row>
        <row r="180">
          <cell r="B180" t="str">
            <v>PO63000191</v>
          </cell>
          <cell r="C180">
            <v>353528</v>
          </cell>
        </row>
        <row r="181">
          <cell r="B181" t="str">
            <v>PO63000192</v>
          </cell>
          <cell r="C181">
            <v>497871</v>
          </cell>
        </row>
        <row r="182">
          <cell r="B182" t="str">
            <v>PO63000193</v>
          </cell>
          <cell r="C182">
            <v>23362.38</v>
          </cell>
        </row>
        <row r="183">
          <cell r="B183" t="str">
            <v>PO63000194</v>
          </cell>
          <cell r="C183">
            <v>16371</v>
          </cell>
        </row>
        <row r="184">
          <cell r="B184" t="str">
            <v>PO63000195</v>
          </cell>
          <cell r="C184">
            <v>48000</v>
          </cell>
        </row>
        <row r="185">
          <cell r="B185" t="str">
            <v>PO63000197</v>
          </cell>
          <cell r="C185">
            <v>189390</v>
          </cell>
        </row>
        <row r="186">
          <cell r="B186" t="str">
            <v>PO63000199</v>
          </cell>
          <cell r="C186">
            <v>214000</v>
          </cell>
        </row>
        <row r="187">
          <cell r="B187" t="str">
            <v>PO63000200</v>
          </cell>
          <cell r="C187">
            <v>53654.3</v>
          </cell>
        </row>
        <row r="188">
          <cell r="B188" t="str">
            <v>PO63000201</v>
          </cell>
          <cell r="C188">
            <v>65815.7</v>
          </cell>
        </row>
        <row r="189">
          <cell r="B189" t="str">
            <v>PO63000202</v>
          </cell>
          <cell r="C189">
            <v>27000</v>
          </cell>
        </row>
        <row r="190">
          <cell r="B190" t="str">
            <v>PO63000203</v>
          </cell>
          <cell r="C190">
            <v>500000</v>
          </cell>
        </row>
        <row r="191">
          <cell r="B191" t="str">
            <v>PO63000204</v>
          </cell>
          <cell r="C191">
            <v>494340</v>
          </cell>
        </row>
        <row r="192">
          <cell r="B192" t="str">
            <v>PO63000205</v>
          </cell>
          <cell r="C192">
            <v>497764</v>
          </cell>
        </row>
        <row r="193">
          <cell r="B193" t="str">
            <v>PO63000206</v>
          </cell>
          <cell r="C193">
            <v>1028500</v>
          </cell>
        </row>
        <row r="194">
          <cell r="B194" t="str">
            <v>PO63000207</v>
          </cell>
          <cell r="C194">
            <v>128400</v>
          </cell>
        </row>
        <row r="195">
          <cell r="B195" t="str">
            <v>PO63000208</v>
          </cell>
          <cell r="C195">
            <v>367500</v>
          </cell>
        </row>
        <row r="196">
          <cell r="B196" t="str">
            <v>PO63000209</v>
          </cell>
          <cell r="C196">
            <v>303880</v>
          </cell>
        </row>
        <row r="197">
          <cell r="B197" t="str">
            <v>PO63000210</v>
          </cell>
          <cell r="C197">
            <v>494340</v>
          </cell>
        </row>
        <row r="198">
          <cell r="B198" t="str">
            <v>PO63000211</v>
          </cell>
          <cell r="C198">
            <v>323140</v>
          </cell>
        </row>
        <row r="199">
          <cell r="B199" t="str">
            <v>PO63000212</v>
          </cell>
          <cell r="C199">
            <v>48533.4</v>
          </cell>
        </row>
        <row r="200">
          <cell r="B200" t="str">
            <v>PO63000213</v>
          </cell>
          <cell r="C200">
            <v>53295</v>
          </cell>
        </row>
        <row r="201">
          <cell r="B201" t="str">
            <v>PO63000214</v>
          </cell>
          <cell r="C201">
            <v>20463.75</v>
          </cell>
        </row>
        <row r="202">
          <cell r="B202" t="str">
            <v>PO63000216</v>
          </cell>
          <cell r="C202">
            <v>18420.05</v>
          </cell>
        </row>
        <row r="203">
          <cell r="B203" t="str">
            <v>PO63000217</v>
          </cell>
          <cell r="C203">
            <v>16050</v>
          </cell>
        </row>
        <row r="204">
          <cell r="B204" t="str">
            <v>PO63000218</v>
          </cell>
          <cell r="C204">
            <v>16050</v>
          </cell>
        </row>
        <row r="205">
          <cell r="B205" t="str">
            <v>PO63000219</v>
          </cell>
          <cell r="C205">
            <v>92700</v>
          </cell>
        </row>
        <row r="206">
          <cell r="B206" t="str">
            <v>PO63000220</v>
          </cell>
          <cell r="C206">
            <v>436560</v>
          </cell>
        </row>
        <row r="207">
          <cell r="B207" t="str">
            <v>PO63000221</v>
          </cell>
          <cell r="C207">
            <v>8000</v>
          </cell>
        </row>
        <row r="208">
          <cell r="B208" t="str">
            <v>PO63000222</v>
          </cell>
          <cell r="C208">
            <v>12500</v>
          </cell>
        </row>
        <row r="209">
          <cell r="B209" t="str">
            <v>PO63000223</v>
          </cell>
          <cell r="C209">
            <v>85535.8</v>
          </cell>
        </row>
        <row r="210">
          <cell r="B210" t="str">
            <v>PO63000224</v>
          </cell>
          <cell r="C210">
            <v>405080</v>
          </cell>
        </row>
        <row r="211">
          <cell r="B211" t="str">
            <v>PO63000225</v>
          </cell>
          <cell r="C211">
            <v>24075</v>
          </cell>
        </row>
        <row r="212">
          <cell r="B212" t="str">
            <v>PO63000226</v>
          </cell>
          <cell r="C212">
            <v>25000</v>
          </cell>
        </row>
        <row r="213">
          <cell r="B213" t="str">
            <v>PO63000227</v>
          </cell>
          <cell r="C213">
            <v>20333.64</v>
          </cell>
        </row>
        <row r="214">
          <cell r="B214" t="str">
            <v>PO63000228</v>
          </cell>
          <cell r="C214">
            <v>86670</v>
          </cell>
        </row>
        <row r="215">
          <cell r="B215" t="str">
            <v>PO63000229</v>
          </cell>
          <cell r="C215">
            <v>55500</v>
          </cell>
        </row>
        <row r="216">
          <cell r="B216" t="str">
            <v>PO63000230</v>
          </cell>
          <cell r="C216">
            <v>24000</v>
          </cell>
        </row>
        <row r="217">
          <cell r="B217" t="str">
            <v>PO63000231</v>
          </cell>
          <cell r="C217">
            <v>10000</v>
          </cell>
        </row>
        <row r="218">
          <cell r="B218" t="str">
            <v>PO63000232</v>
          </cell>
          <cell r="C218">
            <v>37878</v>
          </cell>
        </row>
        <row r="219">
          <cell r="B219" t="str">
            <v>PO63000233</v>
          </cell>
          <cell r="C219">
            <v>40000</v>
          </cell>
        </row>
        <row r="220">
          <cell r="B220" t="str">
            <v>PO63000234</v>
          </cell>
          <cell r="C220">
            <v>75000</v>
          </cell>
        </row>
        <row r="221">
          <cell r="B221" t="str">
            <v>PO63000235</v>
          </cell>
          <cell r="C221">
            <v>494340</v>
          </cell>
        </row>
        <row r="222">
          <cell r="B222" t="str">
            <v>PO63000236</v>
          </cell>
          <cell r="C222">
            <v>115424.69</v>
          </cell>
        </row>
        <row r="223">
          <cell r="B223" t="str">
            <v>PO63000237</v>
          </cell>
          <cell r="C223">
            <v>497550</v>
          </cell>
        </row>
        <row r="224">
          <cell r="B224" t="str">
            <v>PO63000238</v>
          </cell>
          <cell r="C224">
            <v>321000</v>
          </cell>
        </row>
        <row r="225">
          <cell r="B225" t="str">
            <v>PO63000239</v>
          </cell>
          <cell r="C225">
            <v>204733.8</v>
          </cell>
        </row>
        <row r="226">
          <cell r="B226" t="str">
            <v>PO63000240</v>
          </cell>
          <cell r="C226">
            <v>186394</v>
          </cell>
        </row>
        <row r="227">
          <cell r="B227" t="str">
            <v>PO63000242</v>
          </cell>
          <cell r="C227">
            <v>98440</v>
          </cell>
        </row>
        <row r="228">
          <cell r="B228" t="str">
            <v>PO63000243</v>
          </cell>
          <cell r="C228">
            <v>62060</v>
          </cell>
        </row>
        <row r="229">
          <cell r="B229" t="str">
            <v>PO63000244</v>
          </cell>
          <cell r="C229">
            <v>16050</v>
          </cell>
        </row>
        <row r="230">
          <cell r="B230" t="str">
            <v>PO63000245</v>
          </cell>
          <cell r="C230">
            <v>442980</v>
          </cell>
        </row>
        <row r="231">
          <cell r="B231" t="str">
            <v>PO63000246</v>
          </cell>
          <cell r="C231">
            <v>375570</v>
          </cell>
        </row>
        <row r="232">
          <cell r="B232" t="str">
            <v>PO63000247</v>
          </cell>
          <cell r="C232">
            <v>68000</v>
          </cell>
        </row>
        <row r="233">
          <cell r="B233" t="str">
            <v>PO63000248</v>
          </cell>
          <cell r="C233">
            <v>70000</v>
          </cell>
        </row>
        <row r="234">
          <cell r="B234" t="str">
            <v>PO63000249</v>
          </cell>
          <cell r="C234">
            <v>56000</v>
          </cell>
        </row>
        <row r="235">
          <cell r="B235" t="str">
            <v>PO63000250</v>
          </cell>
          <cell r="C235">
            <v>400000</v>
          </cell>
        </row>
        <row r="236">
          <cell r="B236" t="str">
            <v>PO63000251</v>
          </cell>
          <cell r="C236">
            <v>34333.089999999997</v>
          </cell>
        </row>
        <row r="237">
          <cell r="B237" t="str">
            <v>PO63000252</v>
          </cell>
          <cell r="C237">
            <v>50000</v>
          </cell>
        </row>
        <row r="238">
          <cell r="B238" t="str">
            <v>PO63000253</v>
          </cell>
          <cell r="C238">
            <v>50000</v>
          </cell>
        </row>
        <row r="239">
          <cell r="B239" t="str">
            <v>PO63000254</v>
          </cell>
          <cell r="C239">
            <v>12936.3</v>
          </cell>
        </row>
        <row r="240">
          <cell r="B240" t="str">
            <v>PO63000255</v>
          </cell>
          <cell r="C240">
            <v>80250</v>
          </cell>
        </row>
        <row r="241">
          <cell r="B241" t="str">
            <v>PO63000256</v>
          </cell>
          <cell r="C241">
            <v>18350.5</v>
          </cell>
        </row>
        <row r="242">
          <cell r="B242" t="str">
            <v>PO63000257</v>
          </cell>
          <cell r="C242">
            <v>333305</v>
          </cell>
        </row>
        <row r="243">
          <cell r="B243" t="str">
            <v>PO63000258</v>
          </cell>
          <cell r="C243">
            <v>195000</v>
          </cell>
        </row>
        <row r="244">
          <cell r="B244" t="str">
            <v>PO63000259</v>
          </cell>
          <cell r="C244">
            <v>59920</v>
          </cell>
        </row>
        <row r="245">
          <cell r="B245" t="str">
            <v>PO63000260</v>
          </cell>
          <cell r="C245">
            <v>11727.2</v>
          </cell>
        </row>
        <row r="246">
          <cell r="B246" t="str">
            <v>PO63000261</v>
          </cell>
          <cell r="C246">
            <v>35968.050000000003</v>
          </cell>
        </row>
        <row r="247">
          <cell r="B247" t="str">
            <v>PO63000262</v>
          </cell>
          <cell r="C247">
            <v>6000</v>
          </cell>
        </row>
        <row r="248">
          <cell r="B248" t="str">
            <v>PO63000263</v>
          </cell>
          <cell r="C248">
            <v>44000</v>
          </cell>
        </row>
        <row r="249">
          <cell r="B249" t="str">
            <v>PO63000264</v>
          </cell>
          <cell r="C249">
            <v>256800</v>
          </cell>
        </row>
        <row r="250">
          <cell r="B250" t="str">
            <v>PO63000265</v>
          </cell>
          <cell r="C250">
            <v>90000</v>
          </cell>
        </row>
        <row r="251">
          <cell r="B251" t="str">
            <v>PO63000266</v>
          </cell>
          <cell r="C251">
            <v>11600</v>
          </cell>
        </row>
        <row r="252">
          <cell r="B252" t="str">
            <v>PO63000267</v>
          </cell>
          <cell r="C252">
            <v>353790.74</v>
          </cell>
        </row>
        <row r="253">
          <cell r="B253" t="str">
            <v>PO63000268</v>
          </cell>
          <cell r="C253">
            <v>48150</v>
          </cell>
        </row>
        <row r="254">
          <cell r="B254" t="str">
            <v>PO63000269</v>
          </cell>
          <cell r="C254">
            <v>20000</v>
          </cell>
        </row>
        <row r="255">
          <cell r="B255" t="str">
            <v>PO63000270</v>
          </cell>
          <cell r="C255">
            <v>95000</v>
          </cell>
        </row>
        <row r="256">
          <cell r="B256" t="str">
            <v>PO63000271</v>
          </cell>
          <cell r="C256">
            <v>499690</v>
          </cell>
        </row>
        <row r="257">
          <cell r="B257" t="str">
            <v>PO63000272</v>
          </cell>
          <cell r="C257">
            <v>128400</v>
          </cell>
        </row>
        <row r="258">
          <cell r="B258" t="str">
            <v>PO63000273</v>
          </cell>
          <cell r="C258">
            <v>247731.76</v>
          </cell>
        </row>
        <row r="259">
          <cell r="B259" t="str">
            <v>PO63000274</v>
          </cell>
          <cell r="C259">
            <v>16050</v>
          </cell>
        </row>
        <row r="260">
          <cell r="B260" t="str">
            <v>PO63000275</v>
          </cell>
          <cell r="C260">
            <v>19260</v>
          </cell>
        </row>
        <row r="261">
          <cell r="B261" t="str">
            <v>PO63000276</v>
          </cell>
          <cell r="C261">
            <v>72000</v>
          </cell>
        </row>
        <row r="262">
          <cell r="B262" t="str">
            <v>PO63000277</v>
          </cell>
          <cell r="C262">
            <v>4500</v>
          </cell>
        </row>
        <row r="263">
          <cell r="B263" t="str">
            <v>PO63000278</v>
          </cell>
          <cell r="C263">
            <v>26022.400000000001</v>
          </cell>
        </row>
        <row r="264">
          <cell r="B264" t="str">
            <v>PO63000279</v>
          </cell>
          <cell r="C264">
            <v>90000</v>
          </cell>
        </row>
        <row r="265">
          <cell r="B265" t="str">
            <v>PO63000280</v>
          </cell>
          <cell r="C265">
            <v>10000</v>
          </cell>
        </row>
        <row r="266">
          <cell r="B266" t="str">
            <v>PO63000281</v>
          </cell>
          <cell r="C266">
            <v>25000</v>
          </cell>
        </row>
        <row r="267">
          <cell r="B267" t="str">
            <v>PO63000282</v>
          </cell>
          <cell r="C267">
            <v>6000</v>
          </cell>
        </row>
        <row r="268">
          <cell r="B268" t="str">
            <v>PO63000283</v>
          </cell>
          <cell r="C268">
            <v>303585.07</v>
          </cell>
        </row>
        <row r="269">
          <cell r="B269" t="str">
            <v>PO63000284</v>
          </cell>
          <cell r="C269">
            <v>160500</v>
          </cell>
        </row>
        <row r="270">
          <cell r="B270" t="str">
            <v>PO63000285</v>
          </cell>
          <cell r="C270">
            <v>149800</v>
          </cell>
        </row>
        <row r="271">
          <cell r="B271" t="str">
            <v>PO63000286</v>
          </cell>
          <cell r="C271">
            <v>122557.8</v>
          </cell>
        </row>
        <row r="272">
          <cell r="B272" t="str">
            <v>PO63000287</v>
          </cell>
          <cell r="C272">
            <v>323140</v>
          </cell>
        </row>
        <row r="273">
          <cell r="B273" t="str">
            <v>PO63000288</v>
          </cell>
          <cell r="C273">
            <v>340000</v>
          </cell>
        </row>
        <row r="274">
          <cell r="B274" t="str">
            <v>PO63000289</v>
          </cell>
          <cell r="C274">
            <v>201106.5</v>
          </cell>
        </row>
        <row r="275">
          <cell r="B275" t="str">
            <v>PO63000290</v>
          </cell>
          <cell r="C275">
            <v>30000</v>
          </cell>
        </row>
        <row r="276">
          <cell r="B276" t="str">
            <v>PO63000291</v>
          </cell>
          <cell r="C276">
            <v>8000</v>
          </cell>
        </row>
        <row r="277">
          <cell r="B277" t="str">
            <v>PO63000292</v>
          </cell>
          <cell r="C277">
            <v>30000</v>
          </cell>
        </row>
        <row r="278">
          <cell r="B278" t="str">
            <v>PO63000293</v>
          </cell>
          <cell r="C278">
            <v>26322</v>
          </cell>
        </row>
        <row r="279">
          <cell r="B279" t="str">
            <v>PO63000294</v>
          </cell>
          <cell r="C279">
            <v>6741</v>
          </cell>
        </row>
        <row r="280">
          <cell r="B280" t="str">
            <v>PO63000295</v>
          </cell>
          <cell r="C280">
            <v>3103100.26</v>
          </cell>
        </row>
        <row r="281">
          <cell r="B281" t="str">
            <v>PO63000296</v>
          </cell>
          <cell r="C281">
            <v>321000</v>
          </cell>
        </row>
        <row r="282">
          <cell r="B282" t="str">
            <v>PO63000297</v>
          </cell>
          <cell r="C282">
            <v>1476600</v>
          </cell>
        </row>
        <row r="283">
          <cell r="B283" t="str">
            <v>PO63000298</v>
          </cell>
          <cell r="C283">
            <v>75000</v>
          </cell>
        </row>
        <row r="284">
          <cell r="B284" t="str">
            <v>PO63000299</v>
          </cell>
          <cell r="C284">
            <v>24000</v>
          </cell>
        </row>
        <row r="285">
          <cell r="B285" t="str">
            <v>PO63000300</v>
          </cell>
          <cell r="C285">
            <v>48140</v>
          </cell>
        </row>
        <row r="286">
          <cell r="B286" t="str">
            <v>PO63000301</v>
          </cell>
          <cell r="C286">
            <v>2000</v>
          </cell>
        </row>
        <row r="287">
          <cell r="B287" t="str">
            <v>PO63000302</v>
          </cell>
          <cell r="C287">
            <v>120000</v>
          </cell>
        </row>
        <row r="288">
          <cell r="B288" t="str">
            <v>PO63000303</v>
          </cell>
          <cell r="C288">
            <v>231000</v>
          </cell>
        </row>
        <row r="289">
          <cell r="B289" t="str">
            <v>PO63000304</v>
          </cell>
          <cell r="C289">
            <v>9512.2999999999993</v>
          </cell>
        </row>
        <row r="290">
          <cell r="B290" t="str">
            <v>PO63000305</v>
          </cell>
          <cell r="C290">
            <v>500000</v>
          </cell>
        </row>
        <row r="291">
          <cell r="B291" t="str">
            <v>PO63000307</v>
          </cell>
          <cell r="C291">
            <v>39727.5</v>
          </cell>
        </row>
        <row r="292">
          <cell r="B292" t="str">
            <v>PO63000308</v>
          </cell>
          <cell r="C292">
            <v>7650</v>
          </cell>
        </row>
        <row r="293">
          <cell r="B293" t="str">
            <v>PO63000309</v>
          </cell>
          <cell r="C293">
            <v>151501.29999999999</v>
          </cell>
        </row>
        <row r="294">
          <cell r="B294" t="str">
            <v>PO63000310</v>
          </cell>
          <cell r="C294">
            <v>167750</v>
          </cell>
        </row>
        <row r="295">
          <cell r="B295" t="str">
            <v>PO63000311</v>
          </cell>
          <cell r="C295">
            <v>216000</v>
          </cell>
        </row>
        <row r="296">
          <cell r="B296" t="str">
            <v>PO63000312</v>
          </cell>
          <cell r="C296">
            <v>70000</v>
          </cell>
        </row>
        <row r="297">
          <cell r="B297" t="str">
            <v>PO63000313</v>
          </cell>
          <cell r="C297">
            <v>70000</v>
          </cell>
        </row>
        <row r="298">
          <cell r="B298" t="str">
            <v>PO63000314</v>
          </cell>
          <cell r="C298">
            <v>70000</v>
          </cell>
        </row>
        <row r="299">
          <cell r="B299" t="str">
            <v>PO63000315</v>
          </cell>
          <cell r="C299">
            <v>55555.56</v>
          </cell>
        </row>
        <row r="300">
          <cell r="B300" t="str">
            <v>PO63000316</v>
          </cell>
          <cell r="C300">
            <v>87000</v>
          </cell>
        </row>
        <row r="301">
          <cell r="B301" t="str">
            <v>PO63000318</v>
          </cell>
          <cell r="C301">
            <v>90000</v>
          </cell>
        </row>
        <row r="302">
          <cell r="B302" t="str">
            <v>PO63000319</v>
          </cell>
          <cell r="C302">
            <v>85000</v>
          </cell>
        </row>
        <row r="303">
          <cell r="B303" t="str">
            <v>PO63000320</v>
          </cell>
          <cell r="C303">
            <v>141240</v>
          </cell>
        </row>
        <row r="304">
          <cell r="B304" t="str">
            <v>PO63000321</v>
          </cell>
          <cell r="C304">
            <v>476000</v>
          </cell>
        </row>
        <row r="305">
          <cell r="B305" t="str">
            <v>PO63000322</v>
          </cell>
          <cell r="C305">
            <v>265895</v>
          </cell>
        </row>
        <row r="306">
          <cell r="B306" t="str">
            <v>PO63000323</v>
          </cell>
          <cell r="C306">
            <v>14980000</v>
          </cell>
        </row>
        <row r="307">
          <cell r="B307" t="str">
            <v>PO63000324</v>
          </cell>
          <cell r="C307">
            <v>37450</v>
          </cell>
        </row>
        <row r="308">
          <cell r="B308" t="str">
            <v>PO63000325</v>
          </cell>
          <cell r="C308">
            <v>73000</v>
          </cell>
        </row>
        <row r="309">
          <cell r="B309" t="str">
            <v>PO63000326</v>
          </cell>
          <cell r="C309">
            <v>744399</v>
          </cell>
        </row>
        <row r="310">
          <cell r="B310" t="str">
            <v>PO63000327</v>
          </cell>
          <cell r="C310">
            <v>192600</v>
          </cell>
        </row>
        <row r="311">
          <cell r="B311" t="str">
            <v>PO63000328</v>
          </cell>
          <cell r="C311">
            <v>346680</v>
          </cell>
        </row>
        <row r="312">
          <cell r="B312" t="str">
            <v>PO63000329</v>
          </cell>
          <cell r="C312">
            <v>102000</v>
          </cell>
        </row>
        <row r="313">
          <cell r="B313" t="str">
            <v>PO63000330</v>
          </cell>
          <cell r="C313">
            <v>477006</v>
          </cell>
        </row>
        <row r="314">
          <cell r="B314" t="str">
            <v>PO63000331</v>
          </cell>
          <cell r="C314">
            <v>256800</v>
          </cell>
        </row>
        <row r="315">
          <cell r="B315" t="str">
            <v>PO63000332</v>
          </cell>
          <cell r="C315">
            <v>54570</v>
          </cell>
        </row>
        <row r="316">
          <cell r="B316" t="str">
            <v>PO63000333</v>
          </cell>
          <cell r="C316">
            <v>60000</v>
          </cell>
        </row>
        <row r="317">
          <cell r="B317" t="str">
            <v>PO63000334</v>
          </cell>
          <cell r="C317">
            <v>31030</v>
          </cell>
        </row>
        <row r="318">
          <cell r="B318" t="str">
            <v>PO63000335</v>
          </cell>
          <cell r="C318">
            <v>85600</v>
          </cell>
        </row>
        <row r="319">
          <cell r="B319" t="str">
            <v>PO63000336</v>
          </cell>
          <cell r="C319">
            <v>10000</v>
          </cell>
        </row>
        <row r="320">
          <cell r="B320" t="str">
            <v>PO63000337</v>
          </cell>
          <cell r="C320">
            <v>25000</v>
          </cell>
        </row>
        <row r="321">
          <cell r="B321" t="str">
            <v>PO63000338</v>
          </cell>
          <cell r="C321">
            <v>739000</v>
          </cell>
        </row>
        <row r="322">
          <cell r="B322" t="str">
            <v>PO63000339</v>
          </cell>
          <cell r="C322">
            <v>499111.13</v>
          </cell>
        </row>
        <row r="323">
          <cell r="B323" t="str">
            <v>PO63000340</v>
          </cell>
          <cell r="C323">
            <v>151940</v>
          </cell>
        </row>
        <row r="324">
          <cell r="B324" t="str">
            <v>PO63000341</v>
          </cell>
          <cell r="C324">
            <v>10000</v>
          </cell>
        </row>
        <row r="325">
          <cell r="B325" t="str">
            <v>PO63000342</v>
          </cell>
          <cell r="C325">
            <v>55000</v>
          </cell>
        </row>
        <row r="326">
          <cell r="B326" t="str">
            <v>PO63000343</v>
          </cell>
          <cell r="C326">
            <v>60187.5</v>
          </cell>
        </row>
        <row r="327">
          <cell r="B327" t="str">
            <v>PO63000344</v>
          </cell>
          <cell r="C327">
            <v>70000</v>
          </cell>
        </row>
        <row r="328">
          <cell r="B328" t="str">
            <v>PO63000345</v>
          </cell>
          <cell r="C328">
            <v>7000</v>
          </cell>
        </row>
        <row r="329">
          <cell r="B329" t="str">
            <v>PO63000347</v>
          </cell>
          <cell r="C329">
            <v>246100</v>
          </cell>
        </row>
        <row r="330">
          <cell r="B330" t="str">
            <v>PO63000348</v>
          </cell>
          <cell r="C330">
            <v>171895.5</v>
          </cell>
        </row>
        <row r="331">
          <cell r="B331" t="str">
            <v>PO63000349</v>
          </cell>
          <cell r="C331">
            <v>932575</v>
          </cell>
        </row>
        <row r="332">
          <cell r="B332" t="str">
            <v>PO63000350</v>
          </cell>
          <cell r="C332">
            <v>83555</v>
          </cell>
        </row>
        <row r="333">
          <cell r="B333" t="str">
            <v>PO63000351</v>
          </cell>
          <cell r="C333">
            <v>53500</v>
          </cell>
        </row>
        <row r="334">
          <cell r="B334" t="str">
            <v>PO63000352</v>
          </cell>
          <cell r="C334">
            <v>96300</v>
          </cell>
        </row>
        <row r="335">
          <cell r="B335" t="str">
            <v>PO63000354</v>
          </cell>
          <cell r="C335">
            <v>14000</v>
          </cell>
        </row>
        <row r="336">
          <cell r="B336" t="str">
            <v>PO63000356</v>
          </cell>
          <cell r="C336">
            <v>285000</v>
          </cell>
        </row>
        <row r="337">
          <cell r="B337" t="str">
            <v>PO63000357</v>
          </cell>
          <cell r="C337">
            <v>285000</v>
          </cell>
        </row>
        <row r="338">
          <cell r="B338" t="str">
            <v>PO63000358</v>
          </cell>
          <cell r="C338">
            <v>68000</v>
          </cell>
        </row>
        <row r="339">
          <cell r="B339" t="str">
            <v>PO63000359</v>
          </cell>
          <cell r="C339">
            <v>85000</v>
          </cell>
        </row>
        <row r="340">
          <cell r="B340" t="str">
            <v>PO63000361</v>
          </cell>
          <cell r="C340">
            <v>23540</v>
          </cell>
        </row>
        <row r="341">
          <cell r="B341" t="str">
            <v>PO63000362</v>
          </cell>
          <cell r="C341">
            <v>66000</v>
          </cell>
        </row>
        <row r="342">
          <cell r="B342" t="str">
            <v>PO63000363</v>
          </cell>
          <cell r="C342">
            <v>323140</v>
          </cell>
        </row>
        <row r="343">
          <cell r="B343" t="str">
            <v>PO63000364</v>
          </cell>
          <cell r="C343">
            <v>128400</v>
          </cell>
        </row>
        <row r="344">
          <cell r="B344" t="str">
            <v>PO63000365</v>
          </cell>
          <cell r="C344">
            <v>498620</v>
          </cell>
        </row>
        <row r="345">
          <cell r="B345" t="str">
            <v>PO63000366</v>
          </cell>
          <cell r="C345">
            <v>4400000</v>
          </cell>
        </row>
        <row r="346">
          <cell r="B346" t="str">
            <v>PO63000368</v>
          </cell>
          <cell r="C346">
            <v>66000</v>
          </cell>
        </row>
        <row r="347">
          <cell r="B347" t="str">
            <v>PO63000369</v>
          </cell>
          <cell r="C347">
            <v>38520</v>
          </cell>
        </row>
        <row r="348">
          <cell r="B348" t="str">
            <v>PO63000370</v>
          </cell>
          <cell r="C348">
            <v>26750</v>
          </cell>
        </row>
        <row r="349">
          <cell r="B349" t="str">
            <v>PO63000371</v>
          </cell>
          <cell r="C349">
            <v>214000</v>
          </cell>
        </row>
        <row r="350">
          <cell r="B350" t="str">
            <v>PO63000372</v>
          </cell>
          <cell r="C350">
            <v>321000</v>
          </cell>
        </row>
        <row r="351">
          <cell r="B351" t="str">
            <v>PO63000373</v>
          </cell>
          <cell r="C351">
            <v>500000</v>
          </cell>
        </row>
        <row r="352">
          <cell r="B352" t="str">
            <v>PO63000374</v>
          </cell>
          <cell r="C352">
            <v>374500</v>
          </cell>
        </row>
        <row r="353">
          <cell r="B353" t="str">
            <v>PO63000375</v>
          </cell>
          <cell r="C353">
            <v>462000</v>
          </cell>
        </row>
        <row r="354">
          <cell r="B354" t="str">
            <v>PO63000376</v>
          </cell>
          <cell r="C354">
            <v>150000</v>
          </cell>
        </row>
        <row r="355">
          <cell r="B355" t="str">
            <v>PO63000377</v>
          </cell>
          <cell r="C355">
            <v>36000</v>
          </cell>
        </row>
        <row r="356">
          <cell r="B356" t="str">
            <v>PO63000378</v>
          </cell>
          <cell r="C356">
            <v>26364.799999999999</v>
          </cell>
        </row>
        <row r="357">
          <cell r="B357" t="str">
            <v>PO63000379</v>
          </cell>
          <cell r="C357">
            <v>132000</v>
          </cell>
        </row>
        <row r="358">
          <cell r="B358" t="str">
            <v>PO63000380</v>
          </cell>
          <cell r="C358">
            <v>81000</v>
          </cell>
        </row>
        <row r="359">
          <cell r="B359" t="str">
            <v>PO63000381</v>
          </cell>
          <cell r="C359">
            <v>476150</v>
          </cell>
        </row>
        <row r="360">
          <cell r="B360" t="str">
            <v>PO63000382</v>
          </cell>
          <cell r="C360">
            <v>485000</v>
          </cell>
        </row>
        <row r="361">
          <cell r="B361" t="str">
            <v>PO63000383</v>
          </cell>
          <cell r="C361">
            <v>152783.63</v>
          </cell>
        </row>
        <row r="362">
          <cell r="B362" t="str">
            <v>PO63000384</v>
          </cell>
          <cell r="C362">
            <v>362195</v>
          </cell>
        </row>
        <row r="363">
          <cell r="B363" t="str">
            <v>PO63000385</v>
          </cell>
          <cell r="C363">
            <v>256800</v>
          </cell>
        </row>
        <row r="364">
          <cell r="B364" t="str">
            <v>PO63000386</v>
          </cell>
          <cell r="C364">
            <v>497000</v>
          </cell>
        </row>
        <row r="365">
          <cell r="B365" t="str">
            <v>PO63000387</v>
          </cell>
          <cell r="C365">
            <v>293250</v>
          </cell>
        </row>
        <row r="366">
          <cell r="B366" t="str">
            <v>PO63000388</v>
          </cell>
          <cell r="C366">
            <v>39495.839999999997</v>
          </cell>
        </row>
        <row r="367">
          <cell r="B367" t="str">
            <v>PO63000389</v>
          </cell>
          <cell r="C367">
            <v>99000</v>
          </cell>
        </row>
        <row r="368">
          <cell r="B368" t="str">
            <v>PO63000390</v>
          </cell>
          <cell r="C368">
            <v>99000</v>
          </cell>
        </row>
        <row r="369">
          <cell r="B369" t="str">
            <v>PO63000391</v>
          </cell>
          <cell r="C369">
            <v>480000</v>
          </cell>
        </row>
        <row r="370">
          <cell r="B370" t="str">
            <v>PO63000392</v>
          </cell>
          <cell r="C370">
            <v>500000</v>
          </cell>
        </row>
        <row r="371">
          <cell r="B371" t="str">
            <v>PO63000393</v>
          </cell>
          <cell r="C371">
            <v>324210</v>
          </cell>
        </row>
        <row r="372">
          <cell r="B372" t="str">
            <v>PO63000394</v>
          </cell>
          <cell r="C372">
            <v>37289.5</v>
          </cell>
        </row>
        <row r="373">
          <cell r="B373" t="str">
            <v>PO63000395</v>
          </cell>
          <cell r="C373">
            <v>374500</v>
          </cell>
        </row>
        <row r="374">
          <cell r="B374" t="str">
            <v>PO63000396</v>
          </cell>
          <cell r="C374">
            <v>300000</v>
          </cell>
        </row>
        <row r="375">
          <cell r="B375" t="str">
            <v>PO63000397</v>
          </cell>
          <cell r="C375">
            <v>321000</v>
          </cell>
        </row>
        <row r="376">
          <cell r="B376" t="str">
            <v>PO63000399</v>
          </cell>
          <cell r="C376">
            <v>85600</v>
          </cell>
        </row>
        <row r="377">
          <cell r="B377" t="str">
            <v>PO63000400</v>
          </cell>
          <cell r="C377">
            <v>2450000</v>
          </cell>
        </row>
        <row r="378">
          <cell r="B378" t="str">
            <v>PO63000401</v>
          </cell>
          <cell r="C378">
            <v>390550</v>
          </cell>
        </row>
        <row r="379">
          <cell r="B379" t="str">
            <v>PO63000402</v>
          </cell>
          <cell r="C379">
            <v>235400</v>
          </cell>
        </row>
        <row r="380">
          <cell r="B380" t="str">
            <v>PO63000403</v>
          </cell>
          <cell r="C380">
            <v>161998</v>
          </cell>
        </row>
        <row r="381">
          <cell r="B381" t="str">
            <v>PO63000404</v>
          </cell>
          <cell r="C381">
            <v>350000</v>
          </cell>
        </row>
        <row r="382">
          <cell r="B382" t="str">
            <v>PO63000405</v>
          </cell>
          <cell r="C382">
            <v>350000</v>
          </cell>
        </row>
        <row r="383">
          <cell r="B383" t="str">
            <v>PO63000406</v>
          </cell>
          <cell r="C383">
            <v>117700</v>
          </cell>
        </row>
        <row r="384">
          <cell r="B384" t="str">
            <v>PO63000407</v>
          </cell>
          <cell r="C384">
            <v>1700000</v>
          </cell>
        </row>
        <row r="385">
          <cell r="B385" t="str">
            <v>PO63000408</v>
          </cell>
          <cell r="C385">
            <v>481500</v>
          </cell>
        </row>
        <row r="386">
          <cell r="B386" t="str">
            <v>PO63000409</v>
          </cell>
          <cell r="C386">
            <v>491000</v>
          </cell>
        </row>
        <row r="387">
          <cell r="B387" t="str">
            <v>PO63000410</v>
          </cell>
          <cell r="C387">
            <v>6923.44</v>
          </cell>
        </row>
        <row r="388">
          <cell r="B388" t="str">
            <v>PO63000411</v>
          </cell>
          <cell r="C388">
            <v>10000</v>
          </cell>
        </row>
        <row r="389">
          <cell r="B389" t="str">
            <v>PO63000412</v>
          </cell>
          <cell r="C389">
            <v>70000</v>
          </cell>
        </row>
        <row r="390">
          <cell r="B390" t="str">
            <v>PO63000413</v>
          </cell>
          <cell r="C390">
            <v>492200</v>
          </cell>
        </row>
        <row r="391">
          <cell r="B391" t="str">
            <v>PO63000414</v>
          </cell>
          <cell r="C391">
            <v>321000</v>
          </cell>
        </row>
        <row r="392">
          <cell r="B392" t="str">
            <v>PO63000415</v>
          </cell>
          <cell r="C392">
            <v>472565.5</v>
          </cell>
        </row>
        <row r="393">
          <cell r="B393" t="str">
            <v>PO63000416</v>
          </cell>
          <cell r="C393">
            <v>642000</v>
          </cell>
        </row>
        <row r="394">
          <cell r="B394" t="str">
            <v>PO63000417</v>
          </cell>
          <cell r="C394">
            <v>481500</v>
          </cell>
        </row>
        <row r="395">
          <cell r="B395" t="str">
            <v>PO63000418</v>
          </cell>
          <cell r="C395">
            <v>499904</v>
          </cell>
        </row>
        <row r="396">
          <cell r="B396" t="str">
            <v>PO63000419</v>
          </cell>
          <cell r="C396">
            <v>371290</v>
          </cell>
        </row>
        <row r="397">
          <cell r="B397" t="str">
            <v>PO63000420</v>
          </cell>
          <cell r="C397">
            <v>6330</v>
          </cell>
        </row>
        <row r="398">
          <cell r="B398" t="str">
            <v>PO63000421</v>
          </cell>
          <cell r="C398">
            <v>441910</v>
          </cell>
        </row>
        <row r="399">
          <cell r="B399" t="str">
            <v>PO63000422</v>
          </cell>
          <cell r="C399">
            <v>42800</v>
          </cell>
        </row>
        <row r="400">
          <cell r="B400" t="str">
            <v>PO63000423</v>
          </cell>
          <cell r="C400">
            <v>17070</v>
          </cell>
        </row>
        <row r="401">
          <cell r="B401" t="str">
            <v>PO63000424</v>
          </cell>
          <cell r="C401">
            <v>18404</v>
          </cell>
        </row>
        <row r="402">
          <cell r="B402" t="str">
            <v>PO63000425</v>
          </cell>
          <cell r="C402">
            <v>40000</v>
          </cell>
        </row>
        <row r="403">
          <cell r="B403" t="str">
            <v>PO63000426</v>
          </cell>
          <cell r="C403">
            <v>21400</v>
          </cell>
        </row>
        <row r="404">
          <cell r="B404" t="str">
            <v>PO63000427</v>
          </cell>
          <cell r="C404">
            <v>65000</v>
          </cell>
        </row>
        <row r="405">
          <cell r="B405" t="str">
            <v>PO63000429</v>
          </cell>
          <cell r="C405">
            <v>456000</v>
          </cell>
        </row>
        <row r="406">
          <cell r="B406" t="str">
            <v>PO63000430</v>
          </cell>
          <cell r="C406">
            <v>350000</v>
          </cell>
        </row>
        <row r="407">
          <cell r="B407" t="str">
            <v>PO63000431</v>
          </cell>
          <cell r="C407">
            <v>50000</v>
          </cell>
        </row>
        <row r="408">
          <cell r="B408" t="str">
            <v>PO63000432</v>
          </cell>
          <cell r="C408">
            <v>323140</v>
          </cell>
        </row>
        <row r="409">
          <cell r="B409" t="str">
            <v>PO63000433</v>
          </cell>
          <cell r="C409">
            <v>192600</v>
          </cell>
        </row>
        <row r="410">
          <cell r="B410" t="str">
            <v>PO63000434</v>
          </cell>
          <cell r="C410">
            <v>498620</v>
          </cell>
        </row>
        <row r="411">
          <cell r="B411" t="str">
            <v>PO63000435</v>
          </cell>
          <cell r="C411">
            <v>270000</v>
          </cell>
        </row>
        <row r="412">
          <cell r="B412" t="str">
            <v>PO63000436</v>
          </cell>
          <cell r="C412">
            <v>297850</v>
          </cell>
        </row>
        <row r="413">
          <cell r="B413" t="str">
            <v>PO63000437</v>
          </cell>
          <cell r="C413">
            <v>10000</v>
          </cell>
        </row>
        <row r="414">
          <cell r="B414" t="str">
            <v>PO63000438</v>
          </cell>
          <cell r="C414">
            <v>460100</v>
          </cell>
        </row>
        <row r="415">
          <cell r="B415" t="str">
            <v>PO63000439</v>
          </cell>
          <cell r="C415">
            <v>166385</v>
          </cell>
        </row>
        <row r="416">
          <cell r="B416" t="str">
            <v>PO63000440</v>
          </cell>
          <cell r="C416">
            <v>399900</v>
          </cell>
        </row>
        <row r="417">
          <cell r="B417" t="str">
            <v>PO63000441</v>
          </cell>
          <cell r="C417">
            <v>123050</v>
          </cell>
        </row>
        <row r="418">
          <cell r="B418" t="str">
            <v>PO63000442</v>
          </cell>
          <cell r="C418">
            <v>105000</v>
          </cell>
        </row>
        <row r="419">
          <cell r="B419" t="str">
            <v>PO63000443</v>
          </cell>
          <cell r="C419">
            <v>270000</v>
          </cell>
        </row>
        <row r="420">
          <cell r="B420" t="str">
            <v>PO63000444</v>
          </cell>
          <cell r="C420">
            <v>185110</v>
          </cell>
        </row>
        <row r="421">
          <cell r="B421" t="str">
            <v>PO63000445</v>
          </cell>
          <cell r="C421">
            <v>131610</v>
          </cell>
        </row>
        <row r="422">
          <cell r="B422" t="str">
            <v>PO63000446</v>
          </cell>
          <cell r="C422">
            <v>700000.01</v>
          </cell>
        </row>
        <row r="423">
          <cell r="B423" t="str">
            <v>PO63000447</v>
          </cell>
          <cell r="C423">
            <v>1400000</v>
          </cell>
        </row>
        <row r="424">
          <cell r="B424" t="str">
            <v>PO63000448</v>
          </cell>
          <cell r="C424">
            <v>4500</v>
          </cell>
        </row>
        <row r="425">
          <cell r="B425" t="str">
            <v>PO63000449</v>
          </cell>
          <cell r="C425">
            <v>4000</v>
          </cell>
        </row>
        <row r="426">
          <cell r="B426" t="str">
            <v>PO63000450</v>
          </cell>
          <cell r="C426">
            <v>370000</v>
          </cell>
        </row>
        <row r="427">
          <cell r="B427" t="str">
            <v>PO63000451</v>
          </cell>
          <cell r="C427">
            <v>480000</v>
          </cell>
        </row>
        <row r="428">
          <cell r="B428" t="str">
            <v>PO63000452</v>
          </cell>
          <cell r="C428">
            <v>195000</v>
          </cell>
        </row>
        <row r="429">
          <cell r="B429" t="str">
            <v>PO63000453</v>
          </cell>
          <cell r="C429">
            <v>29960</v>
          </cell>
        </row>
        <row r="430">
          <cell r="B430" t="str">
            <v>PO63000454</v>
          </cell>
          <cell r="C430">
            <v>45000</v>
          </cell>
        </row>
        <row r="431">
          <cell r="B431" t="str">
            <v>PO63000455</v>
          </cell>
          <cell r="C431">
            <v>498740</v>
          </cell>
        </row>
        <row r="432">
          <cell r="B432" t="str">
            <v>PO63000456</v>
          </cell>
          <cell r="C432">
            <v>124328.65</v>
          </cell>
        </row>
        <row r="433">
          <cell r="B433" t="str">
            <v>PO63000457</v>
          </cell>
          <cell r="C433">
            <v>194911.2</v>
          </cell>
        </row>
        <row r="434">
          <cell r="B434" t="str">
            <v>PO63000458</v>
          </cell>
          <cell r="C434">
            <v>490000</v>
          </cell>
        </row>
        <row r="435">
          <cell r="B435" t="str">
            <v>PO63000459</v>
          </cell>
          <cell r="C435">
            <v>235400</v>
          </cell>
        </row>
        <row r="436">
          <cell r="B436" t="str">
            <v>PO63000460</v>
          </cell>
          <cell r="C436">
            <v>34859.53</v>
          </cell>
        </row>
        <row r="437">
          <cell r="B437" t="str">
            <v>PO63000461</v>
          </cell>
          <cell r="C437">
            <v>997775</v>
          </cell>
        </row>
        <row r="438">
          <cell r="B438" t="str">
            <v>PO63000462</v>
          </cell>
          <cell r="C438">
            <v>234330</v>
          </cell>
        </row>
        <row r="439">
          <cell r="B439" t="str">
            <v>PO63000463</v>
          </cell>
          <cell r="C439">
            <v>500000</v>
          </cell>
        </row>
        <row r="440">
          <cell r="B440" t="str">
            <v>PO63000464</v>
          </cell>
          <cell r="C440">
            <v>250000</v>
          </cell>
        </row>
        <row r="441">
          <cell r="B441" t="str">
            <v>PO63000465</v>
          </cell>
          <cell r="C441">
            <v>28000</v>
          </cell>
        </row>
        <row r="442">
          <cell r="B442" t="str">
            <v>PO63000466</v>
          </cell>
          <cell r="C442">
            <v>36401.4</v>
          </cell>
        </row>
        <row r="443">
          <cell r="B443" t="str">
            <v>PO63000468</v>
          </cell>
          <cell r="C443">
            <v>380000</v>
          </cell>
        </row>
        <row r="444">
          <cell r="B444" t="str">
            <v>PO63000469</v>
          </cell>
          <cell r="C444">
            <v>6310.86</v>
          </cell>
        </row>
        <row r="445">
          <cell r="B445" t="str">
            <v>PO63000470</v>
          </cell>
          <cell r="C445">
            <v>78500</v>
          </cell>
        </row>
        <row r="446">
          <cell r="B446" t="str">
            <v>PO63000471</v>
          </cell>
          <cell r="C446">
            <v>21400</v>
          </cell>
        </row>
        <row r="447">
          <cell r="B447" t="str">
            <v>PO63000472</v>
          </cell>
          <cell r="C447">
            <v>50000</v>
          </cell>
        </row>
        <row r="448">
          <cell r="B448" t="str">
            <v>PO63000473</v>
          </cell>
          <cell r="C448">
            <v>319908.59999999998</v>
          </cell>
        </row>
        <row r="449">
          <cell r="B449" t="str">
            <v>PO63000474</v>
          </cell>
          <cell r="C449">
            <v>150000</v>
          </cell>
        </row>
        <row r="450">
          <cell r="B450" t="str">
            <v>PO63000475</v>
          </cell>
          <cell r="C450">
            <v>480000</v>
          </cell>
        </row>
        <row r="451">
          <cell r="B451" t="str">
            <v>PO63000476</v>
          </cell>
          <cell r="C451">
            <v>160000</v>
          </cell>
        </row>
        <row r="452">
          <cell r="B452" t="str">
            <v>PO63000477</v>
          </cell>
          <cell r="C452">
            <v>463000</v>
          </cell>
        </row>
        <row r="453">
          <cell r="B453" t="str">
            <v>PO63000478</v>
          </cell>
          <cell r="C453">
            <v>376000</v>
          </cell>
        </row>
        <row r="454">
          <cell r="B454" t="str">
            <v>PO63000479</v>
          </cell>
          <cell r="C454">
            <v>470800</v>
          </cell>
        </row>
        <row r="455">
          <cell r="B455" t="str">
            <v>PO63000480</v>
          </cell>
          <cell r="C455">
            <v>69550</v>
          </cell>
        </row>
        <row r="456">
          <cell r="B456" t="str">
            <v>PO63000481</v>
          </cell>
          <cell r="C456">
            <v>4000</v>
          </cell>
        </row>
        <row r="457">
          <cell r="B457" t="str">
            <v>PO63000482</v>
          </cell>
          <cell r="C457">
            <v>1820000</v>
          </cell>
        </row>
        <row r="458">
          <cell r="B458" t="str">
            <v>PO63000483</v>
          </cell>
          <cell r="C458">
            <v>20000</v>
          </cell>
        </row>
        <row r="459">
          <cell r="B459" t="str">
            <v>PO63000484</v>
          </cell>
          <cell r="C459">
            <v>88600</v>
          </cell>
        </row>
        <row r="460">
          <cell r="B460" t="str">
            <v>PO63000485</v>
          </cell>
          <cell r="C460">
            <v>39229.410000000003</v>
          </cell>
        </row>
        <row r="461">
          <cell r="B461" t="str">
            <v>PO63000486</v>
          </cell>
          <cell r="C461">
            <v>27000</v>
          </cell>
        </row>
        <row r="462">
          <cell r="B462" t="str">
            <v>PO63000487</v>
          </cell>
          <cell r="C462">
            <v>37800</v>
          </cell>
        </row>
        <row r="463">
          <cell r="B463" t="str">
            <v>PO63000488</v>
          </cell>
          <cell r="C463">
            <v>7000</v>
          </cell>
        </row>
        <row r="464">
          <cell r="B464" t="str">
            <v>PO63000489</v>
          </cell>
          <cell r="C464">
            <v>150000</v>
          </cell>
        </row>
        <row r="465">
          <cell r="B465" t="str">
            <v>PO63000490</v>
          </cell>
          <cell r="C465">
            <v>393000</v>
          </cell>
        </row>
        <row r="466">
          <cell r="B466" t="str">
            <v>PO63000491</v>
          </cell>
          <cell r="C466">
            <v>408000</v>
          </cell>
        </row>
        <row r="467">
          <cell r="B467" t="str">
            <v>PO63000492</v>
          </cell>
          <cell r="C467">
            <v>321000</v>
          </cell>
        </row>
        <row r="468">
          <cell r="B468" t="str">
            <v>PO63000493</v>
          </cell>
          <cell r="C468">
            <v>2465815</v>
          </cell>
        </row>
        <row r="469">
          <cell r="B469" t="str">
            <v>PO63000494</v>
          </cell>
          <cell r="C469">
            <v>49113</v>
          </cell>
        </row>
        <row r="470">
          <cell r="B470" t="str">
            <v>PO63000495</v>
          </cell>
          <cell r="C470">
            <v>3500</v>
          </cell>
        </row>
        <row r="471">
          <cell r="B471" t="str">
            <v>PO63000496</v>
          </cell>
          <cell r="C471">
            <v>19056.7</v>
          </cell>
        </row>
        <row r="472">
          <cell r="B472" t="str">
            <v>PO63000498</v>
          </cell>
          <cell r="C472">
            <v>75000</v>
          </cell>
        </row>
        <row r="473">
          <cell r="B473" t="str">
            <v>PO63000499</v>
          </cell>
          <cell r="C473">
            <v>20000</v>
          </cell>
        </row>
        <row r="474">
          <cell r="B474" t="str">
            <v>PO63000500</v>
          </cell>
          <cell r="C474">
            <v>203074.7</v>
          </cell>
        </row>
        <row r="475">
          <cell r="B475" t="str">
            <v>PO63000501</v>
          </cell>
          <cell r="C475">
            <v>180000</v>
          </cell>
        </row>
        <row r="476">
          <cell r="B476" t="str">
            <v>PO63000502</v>
          </cell>
          <cell r="C476">
            <v>387340</v>
          </cell>
        </row>
        <row r="477">
          <cell r="B477" t="str">
            <v>PO63000503</v>
          </cell>
          <cell r="C477">
            <v>136425</v>
          </cell>
        </row>
        <row r="478">
          <cell r="B478" t="str">
            <v>PO63000504</v>
          </cell>
          <cell r="C478">
            <v>2900000</v>
          </cell>
        </row>
        <row r="479">
          <cell r="B479" t="str">
            <v>PO63000505</v>
          </cell>
          <cell r="C479">
            <v>500000</v>
          </cell>
        </row>
        <row r="480">
          <cell r="B480" t="str">
            <v>PO63000506</v>
          </cell>
          <cell r="C480">
            <v>500000</v>
          </cell>
        </row>
        <row r="481">
          <cell r="B481" t="str">
            <v>PO63000507</v>
          </cell>
          <cell r="C481">
            <v>150000</v>
          </cell>
        </row>
        <row r="482">
          <cell r="B482" t="str">
            <v>PO63000508</v>
          </cell>
          <cell r="C482">
            <v>299600</v>
          </cell>
        </row>
        <row r="483">
          <cell r="B483" t="str">
            <v>PO63000509</v>
          </cell>
          <cell r="C483">
            <v>498620</v>
          </cell>
        </row>
        <row r="484">
          <cell r="B484" t="str">
            <v>PO63000510</v>
          </cell>
          <cell r="C484">
            <v>490000</v>
          </cell>
        </row>
        <row r="485">
          <cell r="B485" t="str">
            <v>PO63000511</v>
          </cell>
          <cell r="C485">
            <v>470000</v>
          </cell>
        </row>
        <row r="486">
          <cell r="B486" t="str">
            <v>PO63000512</v>
          </cell>
          <cell r="C486">
            <v>499950</v>
          </cell>
        </row>
        <row r="487">
          <cell r="B487" t="str">
            <v>PO63000513</v>
          </cell>
          <cell r="C487">
            <v>267500</v>
          </cell>
        </row>
        <row r="488">
          <cell r="B488" t="str">
            <v>PO63000514</v>
          </cell>
          <cell r="C488">
            <v>168000</v>
          </cell>
        </row>
        <row r="489">
          <cell r="B489" t="str">
            <v>PO63000515</v>
          </cell>
          <cell r="C489">
            <v>160000</v>
          </cell>
        </row>
        <row r="490">
          <cell r="B490" t="str">
            <v>PO63000516</v>
          </cell>
          <cell r="C490">
            <v>70000</v>
          </cell>
        </row>
        <row r="491">
          <cell r="B491" t="str">
            <v>PO63000518</v>
          </cell>
          <cell r="C491">
            <v>20000</v>
          </cell>
        </row>
        <row r="492">
          <cell r="B492" t="str">
            <v>PO63000519</v>
          </cell>
          <cell r="C492">
            <v>225000</v>
          </cell>
        </row>
        <row r="493">
          <cell r="B493" t="str">
            <v>PO63000520</v>
          </cell>
          <cell r="C493">
            <v>495485.42</v>
          </cell>
        </row>
        <row r="494">
          <cell r="B494" t="str">
            <v>PO63000521</v>
          </cell>
          <cell r="C494">
            <v>286000</v>
          </cell>
        </row>
        <row r="495">
          <cell r="B495" t="str">
            <v>PO63000522</v>
          </cell>
          <cell r="C495">
            <v>78752</v>
          </cell>
        </row>
        <row r="496">
          <cell r="B496" t="str">
            <v>PO63000523</v>
          </cell>
          <cell r="C496">
            <v>40627.9</v>
          </cell>
        </row>
        <row r="497">
          <cell r="B497" t="str">
            <v>PO63000524</v>
          </cell>
          <cell r="C497">
            <v>350000</v>
          </cell>
        </row>
        <row r="498">
          <cell r="B498" t="str">
            <v>PO63000525</v>
          </cell>
          <cell r="C498">
            <v>4601535</v>
          </cell>
        </row>
        <row r="499">
          <cell r="B499" t="str">
            <v>PO63000526</v>
          </cell>
          <cell r="C499">
            <v>107000</v>
          </cell>
        </row>
        <row r="500">
          <cell r="B500" t="str">
            <v>PO63000527</v>
          </cell>
          <cell r="C500">
            <v>2187080</v>
          </cell>
        </row>
        <row r="501">
          <cell r="B501" t="str">
            <v>PO63000528</v>
          </cell>
          <cell r="C501">
            <v>170000</v>
          </cell>
        </row>
        <row r="502">
          <cell r="B502" t="str">
            <v>PO63000529</v>
          </cell>
          <cell r="C502">
            <v>96000</v>
          </cell>
        </row>
        <row r="503">
          <cell r="B503" t="str">
            <v>PO63000530</v>
          </cell>
          <cell r="C503">
            <v>35000</v>
          </cell>
        </row>
        <row r="504">
          <cell r="B504" t="str">
            <v>PO63000531</v>
          </cell>
          <cell r="C504">
            <v>489525</v>
          </cell>
        </row>
        <row r="505">
          <cell r="B505" t="str">
            <v>PO63000532</v>
          </cell>
          <cell r="C505">
            <v>393760</v>
          </cell>
        </row>
        <row r="506">
          <cell r="B506" t="str">
            <v>PO63000533</v>
          </cell>
          <cell r="C506">
            <v>53425.1</v>
          </cell>
        </row>
        <row r="507">
          <cell r="B507" t="str">
            <v>PO63000534</v>
          </cell>
          <cell r="C507">
            <v>470639.5</v>
          </cell>
        </row>
        <row r="508">
          <cell r="B508" t="str">
            <v>PO63000535</v>
          </cell>
          <cell r="C508">
            <v>331000</v>
          </cell>
        </row>
        <row r="509">
          <cell r="B509" t="str">
            <v>PO63000536</v>
          </cell>
          <cell r="C509">
            <v>150000</v>
          </cell>
        </row>
        <row r="510">
          <cell r="B510" t="str">
            <v>PO63000537</v>
          </cell>
          <cell r="C510">
            <v>20000</v>
          </cell>
        </row>
        <row r="511">
          <cell r="B511" t="str">
            <v>PO63000538</v>
          </cell>
          <cell r="C511">
            <v>51360</v>
          </cell>
        </row>
        <row r="512">
          <cell r="B512" t="str">
            <v>PO63000539</v>
          </cell>
          <cell r="C512">
            <v>80000</v>
          </cell>
        </row>
        <row r="513">
          <cell r="B513" t="str">
            <v>PO63000540</v>
          </cell>
          <cell r="C513">
            <v>486000</v>
          </cell>
        </row>
        <row r="514">
          <cell r="B514" t="str">
            <v>PO63000541</v>
          </cell>
          <cell r="C514">
            <v>160500</v>
          </cell>
        </row>
        <row r="515">
          <cell r="B515" t="str">
            <v>PO63000542</v>
          </cell>
          <cell r="C515">
            <v>481500</v>
          </cell>
        </row>
        <row r="516">
          <cell r="B516" t="str">
            <v>PO63000543</v>
          </cell>
          <cell r="C516">
            <v>480000</v>
          </cell>
        </row>
        <row r="517">
          <cell r="B517" t="str">
            <v>PO63000544</v>
          </cell>
          <cell r="C517">
            <v>449400</v>
          </cell>
        </row>
        <row r="518">
          <cell r="B518" t="str">
            <v>PO63000545</v>
          </cell>
          <cell r="C518">
            <v>4500</v>
          </cell>
        </row>
        <row r="519">
          <cell r="B519" t="str">
            <v>PO63000546</v>
          </cell>
          <cell r="C519">
            <v>25500</v>
          </cell>
        </row>
        <row r="520">
          <cell r="B520" t="str">
            <v>PO63000547</v>
          </cell>
          <cell r="C520">
            <v>9630</v>
          </cell>
        </row>
        <row r="521">
          <cell r="B521" t="str">
            <v>PO63000548</v>
          </cell>
          <cell r="C521">
            <v>55316.86</v>
          </cell>
        </row>
        <row r="522">
          <cell r="B522" t="str">
            <v>PO63000549</v>
          </cell>
          <cell r="C522">
            <v>54570</v>
          </cell>
        </row>
        <row r="523">
          <cell r="B523" t="str">
            <v>PO63000550</v>
          </cell>
          <cell r="C523">
            <v>117700</v>
          </cell>
        </row>
        <row r="524">
          <cell r="B524" t="str">
            <v>PO63000551</v>
          </cell>
          <cell r="C524">
            <v>297850</v>
          </cell>
        </row>
        <row r="525">
          <cell r="B525" t="str">
            <v>PO63000552</v>
          </cell>
          <cell r="C525">
            <v>166385</v>
          </cell>
        </row>
        <row r="526">
          <cell r="B526" t="str">
            <v>PO63000553</v>
          </cell>
          <cell r="C526">
            <v>160500</v>
          </cell>
        </row>
        <row r="527">
          <cell r="B527" t="str">
            <v>PO63000555</v>
          </cell>
          <cell r="C527">
            <v>5136</v>
          </cell>
        </row>
        <row r="528">
          <cell r="B528" t="str">
            <v>PO63000556</v>
          </cell>
          <cell r="C528">
            <v>85600</v>
          </cell>
        </row>
        <row r="529">
          <cell r="B529" t="str">
            <v>PO63000557</v>
          </cell>
          <cell r="C529">
            <v>18415.5</v>
          </cell>
        </row>
        <row r="530">
          <cell r="B530" t="str">
            <v>PO63000558</v>
          </cell>
          <cell r="C530">
            <v>20000</v>
          </cell>
        </row>
        <row r="531">
          <cell r="B531" t="str">
            <v>PO63000559</v>
          </cell>
          <cell r="C531">
            <v>372360</v>
          </cell>
        </row>
        <row r="532">
          <cell r="B532" t="str">
            <v>PO63000560</v>
          </cell>
          <cell r="C532">
            <v>495000</v>
          </cell>
        </row>
        <row r="533">
          <cell r="B533" t="str">
            <v>PO63000561</v>
          </cell>
          <cell r="C533">
            <v>495000</v>
          </cell>
        </row>
        <row r="534">
          <cell r="B534" t="str">
            <v>PO63000562</v>
          </cell>
          <cell r="C534">
            <v>490000</v>
          </cell>
        </row>
        <row r="535">
          <cell r="B535" t="str">
            <v>PO63000563</v>
          </cell>
          <cell r="C535">
            <v>495000</v>
          </cell>
        </row>
        <row r="536">
          <cell r="B536" t="str">
            <v>PO63000564</v>
          </cell>
          <cell r="C536">
            <v>499690</v>
          </cell>
        </row>
        <row r="537">
          <cell r="B537" t="str">
            <v>PO63000565</v>
          </cell>
          <cell r="C537">
            <v>495000</v>
          </cell>
        </row>
        <row r="538">
          <cell r="B538" t="str">
            <v>PO63000566</v>
          </cell>
          <cell r="C538">
            <v>250000</v>
          </cell>
        </row>
        <row r="539">
          <cell r="B539" t="str">
            <v>PO63000567</v>
          </cell>
          <cell r="C539">
            <v>498100</v>
          </cell>
        </row>
        <row r="540">
          <cell r="B540" t="str">
            <v>PO63000568</v>
          </cell>
          <cell r="C540">
            <v>498000</v>
          </cell>
        </row>
        <row r="541">
          <cell r="B541" t="str">
            <v>PO63000569</v>
          </cell>
          <cell r="C541">
            <v>333387.17</v>
          </cell>
        </row>
        <row r="542">
          <cell r="B542" t="str">
            <v>PO63000570</v>
          </cell>
          <cell r="C542">
            <v>23540</v>
          </cell>
        </row>
        <row r="543">
          <cell r="B543" t="str">
            <v>PO63000571</v>
          </cell>
          <cell r="C543">
            <v>16924.189999999999</v>
          </cell>
        </row>
        <row r="544">
          <cell r="B544" t="str">
            <v>PO63000572</v>
          </cell>
          <cell r="C544">
            <v>11663</v>
          </cell>
        </row>
        <row r="545">
          <cell r="B545" t="str">
            <v>PO63000573</v>
          </cell>
          <cell r="C545">
            <v>30762.5</v>
          </cell>
        </row>
        <row r="546">
          <cell r="B546" t="str">
            <v>PO63000574</v>
          </cell>
          <cell r="C546">
            <v>4708</v>
          </cell>
        </row>
        <row r="547">
          <cell r="B547" t="str">
            <v>PO63000575</v>
          </cell>
          <cell r="C547">
            <v>6232.53</v>
          </cell>
        </row>
        <row r="548">
          <cell r="B548" t="str">
            <v>PO63000578</v>
          </cell>
          <cell r="C548">
            <v>374500</v>
          </cell>
        </row>
        <row r="549">
          <cell r="B549" t="str">
            <v>PO63000579</v>
          </cell>
          <cell r="C549">
            <v>442980</v>
          </cell>
        </row>
        <row r="550">
          <cell r="B550" t="str">
            <v>PO63000580</v>
          </cell>
          <cell r="C550">
            <v>189176</v>
          </cell>
        </row>
        <row r="551">
          <cell r="B551" t="str">
            <v>PO63000581</v>
          </cell>
          <cell r="C551">
            <v>1050000</v>
          </cell>
        </row>
        <row r="552">
          <cell r="B552" t="str">
            <v>PO63000582</v>
          </cell>
          <cell r="C552">
            <v>200000</v>
          </cell>
        </row>
        <row r="553">
          <cell r="B553" t="str">
            <v>PO63000583</v>
          </cell>
          <cell r="C553">
            <v>498620</v>
          </cell>
        </row>
        <row r="554">
          <cell r="B554" t="str">
            <v>PO63000584</v>
          </cell>
          <cell r="C554">
            <v>49327</v>
          </cell>
        </row>
        <row r="555">
          <cell r="B555" t="str">
            <v>PO63000585</v>
          </cell>
          <cell r="C555">
            <v>475895.88</v>
          </cell>
        </row>
        <row r="556">
          <cell r="B556" t="str">
            <v>PO63000586</v>
          </cell>
          <cell r="C556">
            <v>498352.5</v>
          </cell>
        </row>
        <row r="557">
          <cell r="B557" t="str">
            <v>PO63000587</v>
          </cell>
          <cell r="C557">
            <v>318600</v>
          </cell>
        </row>
        <row r="558">
          <cell r="B558" t="str">
            <v>PO63000588</v>
          </cell>
          <cell r="C558">
            <v>64500</v>
          </cell>
        </row>
        <row r="559">
          <cell r="B559" t="str">
            <v>PO63000589</v>
          </cell>
          <cell r="C559">
            <v>663400</v>
          </cell>
        </row>
        <row r="560">
          <cell r="B560" t="str">
            <v>PO63000590</v>
          </cell>
          <cell r="C560">
            <v>428000</v>
          </cell>
        </row>
        <row r="561">
          <cell r="B561" t="str">
            <v>PO63000591</v>
          </cell>
          <cell r="C561">
            <v>499048</v>
          </cell>
        </row>
        <row r="562">
          <cell r="B562" t="str">
            <v>PO63000592</v>
          </cell>
          <cell r="C562">
            <v>21400</v>
          </cell>
        </row>
        <row r="563">
          <cell r="B563" t="str">
            <v>PO63000593</v>
          </cell>
          <cell r="C563">
            <v>30000</v>
          </cell>
        </row>
        <row r="564">
          <cell r="B564" t="str">
            <v>PO63000594</v>
          </cell>
          <cell r="C564">
            <v>7000</v>
          </cell>
        </row>
        <row r="565">
          <cell r="B565" t="str">
            <v>PO63000595</v>
          </cell>
          <cell r="C565">
            <v>40500</v>
          </cell>
        </row>
        <row r="566">
          <cell r="B566" t="str">
            <v>PO63000596</v>
          </cell>
          <cell r="C566">
            <v>51000</v>
          </cell>
        </row>
        <row r="567">
          <cell r="B567" t="str">
            <v>PO63000597</v>
          </cell>
          <cell r="C567">
            <v>81000</v>
          </cell>
        </row>
        <row r="568">
          <cell r="B568" t="str">
            <v>PO63000598</v>
          </cell>
          <cell r="C568">
            <v>10700</v>
          </cell>
        </row>
        <row r="569">
          <cell r="B569" t="str">
            <v>PO63000599</v>
          </cell>
          <cell r="C569">
            <v>450000</v>
          </cell>
        </row>
        <row r="570">
          <cell r="B570" t="str">
            <v>PO63000600</v>
          </cell>
          <cell r="C570">
            <v>391620</v>
          </cell>
        </row>
        <row r="571">
          <cell r="B571" t="str">
            <v>PO63000601</v>
          </cell>
          <cell r="C571">
            <v>248500</v>
          </cell>
        </row>
        <row r="572">
          <cell r="B572" t="str">
            <v>PO63000602</v>
          </cell>
          <cell r="C572">
            <v>5184792</v>
          </cell>
        </row>
        <row r="573">
          <cell r="B573" t="str">
            <v>PO63000604</v>
          </cell>
          <cell r="C573">
            <v>64200</v>
          </cell>
        </row>
        <row r="574">
          <cell r="B574" t="str">
            <v>PO63000605</v>
          </cell>
          <cell r="C574">
            <v>50505.05</v>
          </cell>
        </row>
        <row r="575">
          <cell r="B575" t="str">
            <v>PO63000606</v>
          </cell>
          <cell r="C575">
            <v>195168</v>
          </cell>
        </row>
        <row r="576">
          <cell r="B576" t="str">
            <v>PO63000607</v>
          </cell>
          <cell r="C576">
            <v>440064.25</v>
          </cell>
        </row>
        <row r="577">
          <cell r="B577" t="str">
            <v>PO63000608</v>
          </cell>
          <cell r="C577">
            <v>297460</v>
          </cell>
        </row>
        <row r="578">
          <cell r="B578" t="str">
            <v>PO63000609</v>
          </cell>
          <cell r="C578">
            <v>500000.01</v>
          </cell>
        </row>
        <row r="579">
          <cell r="B579" t="str">
            <v>PO63000610</v>
          </cell>
          <cell r="C579">
            <v>240000</v>
          </cell>
        </row>
        <row r="580">
          <cell r="B580" t="str">
            <v>PO63000611</v>
          </cell>
          <cell r="C580">
            <v>53500</v>
          </cell>
        </row>
        <row r="581">
          <cell r="B581" t="str">
            <v>PO63000612</v>
          </cell>
          <cell r="C581">
            <v>414186.3</v>
          </cell>
        </row>
        <row r="582">
          <cell r="B582" t="str">
            <v>PO63000613</v>
          </cell>
          <cell r="C582">
            <v>481500</v>
          </cell>
        </row>
        <row r="583">
          <cell r="B583" t="str">
            <v>PO63000614</v>
          </cell>
          <cell r="C583">
            <v>54000</v>
          </cell>
        </row>
        <row r="584">
          <cell r="B584" t="str">
            <v>PO63000615</v>
          </cell>
          <cell r="C584">
            <v>5000</v>
          </cell>
        </row>
        <row r="585">
          <cell r="B585" t="str">
            <v>PO63000616</v>
          </cell>
          <cell r="C585">
            <v>214000</v>
          </cell>
        </row>
        <row r="586">
          <cell r="B586" t="str">
            <v>PO63000617</v>
          </cell>
          <cell r="C586">
            <v>2500000</v>
          </cell>
        </row>
        <row r="587">
          <cell r="B587" t="str">
            <v>PO63000618</v>
          </cell>
          <cell r="C587">
            <v>26500</v>
          </cell>
        </row>
        <row r="588">
          <cell r="B588" t="str">
            <v>PO63000619</v>
          </cell>
          <cell r="C588">
            <v>74472</v>
          </cell>
        </row>
        <row r="589">
          <cell r="B589" t="str">
            <v>PO63000621</v>
          </cell>
          <cell r="C589">
            <v>11900</v>
          </cell>
        </row>
        <row r="590">
          <cell r="B590" t="str">
            <v>PO63000622</v>
          </cell>
          <cell r="C590">
            <v>31030</v>
          </cell>
        </row>
        <row r="591">
          <cell r="B591" t="str">
            <v>PO63000623</v>
          </cell>
          <cell r="C591">
            <v>102591.6</v>
          </cell>
        </row>
        <row r="592">
          <cell r="B592" t="str">
            <v>PO63000624</v>
          </cell>
          <cell r="C592">
            <v>7500</v>
          </cell>
        </row>
        <row r="593">
          <cell r="B593" t="str">
            <v>PO63000625</v>
          </cell>
          <cell r="C593">
            <v>417300</v>
          </cell>
        </row>
        <row r="594">
          <cell r="B594" t="str">
            <v>PO63000626</v>
          </cell>
          <cell r="C594">
            <v>498500</v>
          </cell>
        </row>
        <row r="595">
          <cell r="B595" t="str">
            <v>PO63000627</v>
          </cell>
          <cell r="C595">
            <v>169932.05</v>
          </cell>
        </row>
        <row r="596">
          <cell r="B596" t="str">
            <v>PO63000628</v>
          </cell>
          <cell r="C596">
            <v>110745</v>
          </cell>
        </row>
        <row r="597">
          <cell r="B597" t="str">
            <v>PO63000629</v>
          </cell>
          <cell r="C597">
            <v>498085</v>
          </cell>
        </row>
        <row r="598">
          <cell r="B598" t="str">
            <v>PO63000630</v>
          </cell>
          <cell r="C598">
            <v>11235</v>
          </cell>
        </row>
        <row r="599">
          <cell r="B599" t="str">
            <v>PO63000631</v>
          </cell>
          <cell r="C599">
            <v>5885</v>
          </cell>
        </row>
        <row r="600">
          <cell r="B600" t="str">
            <v>PO63000632</v>
          </cell>
          <cell r="C600">
            <v>70620</v>
          </cell>
        </row>
        <row r="601">
          <cell r="B601" t="str">
            <v>PO63000633</v>
          </cell>
          <cell r="C601">
            <v>342400</v>
          </cell>
        </row>
        <row r="602">
          <cell r="B602" t="str">
            <v>PO63000634</v>
          </cell>
          <cell r="C602">
            <v>145787.5</v>
          </cell>
        </row>
        <row r="603">
          <cell r="B603" t="str">
            <v>PO63000635</v>
          </cell>
          <cell r="C603">
            <v>150000</v>
          </cell>
        </row>
        <row r="604">
          <cell r="B604" t="str">
            <v>PO63000636</v>
          </cell>
          <cell r="C604">
            <v>133750</v>
          </cell>
        </row>
        <row r="605">
          <cell r="B605" t="str">
            <v>PO63000637</v>
          </cell>
          <cell r="C605">
            <v>84000</v>
          </cell>
        </row>
        <row r="606">
          <cell r="B606" t="str">
            <v>PO63000638</v>
          </cell>
          <cell r="C606">
            <v>75000</v>
          </cell>
        </row>
        <row r="607">
          <cell r="B607" t="str">
            <v>PO63000639</v>
          </cell>
          <cell r="C607">
            <v>69000</v>
          </cell>
        </row>
        <row r="608">
          <cell r="B608" t="str">
            <v>PO63000640</v>
          </cell>
          <cell r="C608">
            <v>32100</v>
          </cell>
        </row>
        <row r="609">
          <cell r="B609" t="str">
            <v>PO63000641</v>
          </cell>
          <cell r="C609">
            <v>10700</v>
          </cell>
        </row>
        <row r="610">
          <cell r="B610" t="str">
            <v>PO63000642</v>
          </cell>
          <cell r="C610">
            <v>54000</v>
          </cell>
        </row>
        <row r="611">
          <cell r="B611" t="str">
            <v>PO63000644</v>
          </cell>
          <cell r="C611">
            <v>442980</v>
          </cell>
        </row>
        <row r="612">
          <cell r="B612" t="str">
            <v>PO63000645</v>
          </cell>
          <cell r="C612">
            <v>303000</v>
          </cell>
        </row>
        <row r="613">
          <cell r="B613" t="str">
            <v>PO63000646</v>
          </cell>
          <cell r="C613">
            <v>155685</v>
          </cell>
        </row>
        <row r="614">
          <cell r="B614" t="str">
            <v>PO63000647</v>
          </cell>
          <cell r="C614">
            <v>141240</v>
          </cell>
        </row>
        <row r="615">
          <cell r="B615" t="str">
            <v>PO63000648</v>
          </cell>
          <cell r="C615">
            <v>595700</v>
          </cell>
        </row>
        <row r="616">
          <cell r="B616" t="str">
            <v>PO63000649</v>
          </cell>
          <cell r="C616">
            <v>85600</v>
          </cell>
        </row>
        <row r="617">
          <cell r="B617" t="str">
            <v>PO63000650</v>
          </cell>
          <cell r="C617">
            <v>25433.9</v>
          </cell>
        </row>
        <row r="618">
          <cell r="B618" t="str">
            <v>PO63000651</v>
          </cell>
          <cell r="C618">
            <v>73913.259999999995</v>
          </cell>
        </row>
        <row r="619">
          <cell r="B619" t="str">
            <v>PO63000652</v>
          </cell>
          <cell r="C619">
            <v>202872</v>
          </cell>
        </row>
        <row r="620">
          <cell r="B620" t="str">
            <v>PO63000653</v>
          </cell>
          <cell r="C620">
            <v>8318.18</v>
          </cell>
        </row>
        <row r="621">
          <cell r="B621" t="str">
            <v>PO63000654</v>
          </cell>
          <cell r="C621">
            <v>8235.69</v>
          </cell>
        </row>
        <row r="622">
          <cell r="B622" t="str">
            <v>PO63000655</v>
          </cell>
          <cell r="C622">
            <v>44875.8</v>
          </cell>
        </row>
        <row r="623">
          <cell r="B623" t="str">
            <v>PO63000656</v>
          </cell>
          <cell r="C623">
            <v>59385</v>
          </cell>
        </row>
        <row r="624">
          <cell r="B624" t="str">
            <v>PO63000657</v>
          </cell>
          <cell r="C624">
            <v>26171.13</v>
          </cell>
        </row>
        <row r="625">
          <cell r="B625" t="str">
            <v>PO63000658</v>
          </cell>
          <cell r="C625">
            <v>65710.84</v>
          </cell>
        </row>
        <row r="626">
          <cell r="B626" t="str">
            <v>PO63000659</v>
          </cell>
          <cell r="C626">
            <v>135000</v>
          </cell>
        </row>
        <row r="627">
          <cell r="B627" t="str">
            <v>PO63000660</v>
          </cell>
          <cell r="C627">
            <v>20000</v>
          </cell>
        </row>
        <row r="628">
          <cell r="B628" t="str">
            <v>PO63000661</v>
          </cell>
          <cell r="C628">
            <v>7140.57</v>
          </cell>
        </row>
        <row r="629">
          <cell r="B629" t="str">
            <v>PO63000662</v>
          </cell>
          <cell r="C629">
            <v>1099990.01</v>
          </cell>
        </row>
        <row r="630">
          <cell r="B630" t="str">
            <v>PO63000663</v>
          </cell>
          <cell r="C630">
            <v>251268.1</v>
          </cell>
        </row>
        <row r="631">
          <cell r="B631" t="str">
            <v>PO63000664</v>
          </cell>
          <cell r="C631">
            <v>250380</v>
          </cell>
        </row>
        <row r="632">
          <cell r="B632" t="str">
            <v>PO63000665</v>
          </cell>
          <cell r="C632">
            <v>128400</v>
          </cell>
        </row>
        <row r="633">
          <cell r="B633" t="str">
            <v>PO63000666</v>
          </cell>
          <cell r="C633">
            <v>30000</v>
          </cell>
        </row>
        <row r="634">
          <cell r="B634" t="str">
            <v>PO63000667</v>
          </cell>
          <cell r="C634">
            <v>24000</v>
          </cell>
        </row>
        <row r="635">
          <cell r="B635" t="str">
            <v>PO63000668</v>
          </cell>
          <cell r="C635">
            <v>77040</v>
          </cell>
        </row>
        <row r="636">
          <cell r="B636" t="str">
            <v>PO63000669</v>
          </cell>
          <cell r="C636">
            <v>119305</v>
          </cell>
        </row>
        <row r="637">
          <cell r="B637" t="str">
            <v>PO63000670</v>
          </cell>
          <cell r="C637">
            <v>500000</v>
          </cell>
        </row>
        <row r="638">
          <cell r="B638" t="str">
            <v>PO63000671</v>
          </cell>
          <cell r="C638">
            <v>108605</v>
          </cell>
        </row>
        <row r="639">
          <cell r="B639" t="str">
            <v>PO63000672</v>
          </cell>
          <cell r="C639">
            <v>18000</v>
          </cell>
        </row>
        <row r="640">
          <cell r="B640" t="str">
            <v>PO63000673</v>
          </cell>
          <cell r="C640">
            <v>350000</v>
          </cell>
        </row>
        <row r="641">
          <cell r="B641" t="str">
            <v>PO63000674</v>
          </cell>
          <cell r="C641">
            <v>237540</v>
          </cell>
        </row>
        <row r="642">
          <cell r="B642" t="str">
            <v>PO63000675</v>
          </cell>
          <cell r="C642">
            <v>33116.5</v>
          </cell>
        </row>
        <row r="643">
          <cell r="B643" t="str">
            <v>PO63000676</v>
          </cell>
          <cell r="C643">
            <v>160500</v>
          </cell>
        </row>
        <row r="644">
          <cell r="B644" t="str">
            <v>PO63000677</v>
          </cell>
          <cell r="C644">
            <v>56175</v>
          </cell>
        </row>
        <row r="645">
          <cell r="B645" t="str">
            <v>PO63000678</v>
          </cell>
          <cell r="C645">
            <v>488000</v>
          </cell>
        </row>
        <row r="646">
          <cell r="B646" t="str">
            <v>PO63000679</v>
          </cell>
          <cell r="C646">
            <v>457243.1</v>
          </cell>
        </row>
        <row r="647">
          <cell r="B647" t="str">
            <v>PO63000680</v>
          </cell>
          <cell r="C647">
            <v>650000</v>
          </cell>
        </row>
        <row r="648">
          <cell r="B648" t="str">
            <v>PO63000681</v>
          </cell>
          <cell r="C648">
            <v>1962200</v>
          </cell>
        </row>
        <row r="649">
          <cell r="B649" t="str">
            <v>PO63000682</v>
          </cell>
          <cell r="C649">
            <v>51895</v>
          </cell>
        </row>
        <row r="650">
          <cell r="B650" t="str">
            <v>PO63000683</v>
          </cell>
          <cell r="C650">
            <v>150000</v>
          </cell>
        </row>
        <row r="651">
          <cell r="B651" t="str">
            <v>PO63000684</v>
          </cell>
          <cell r="C651">
            <v>3000</v>
          </cell>
        </row>
        <row r="652">
          <cell r="B652" t="str">
            <v>PO63000685</v>
          </cell>
          <cell r="C652">
            <v>21400</v>
          </cell>
        </row>
        <row r="653">
          <cell r="B653" t="str">
            <v>PO63000686</v>
          </cell>
          <cell r="C653">
            <v>40660</v>
          </cell>
        </row>
        <row r="654">
          <cell r="B654" t="str">
            <v>PO63000687</v>
          </cell>
          <cell r="C654">
            <v>96300</v>
          </cell>
        </row>
        <row r="655">
          <cell r="B655" t="str">
            <v>PO63000688</v>
          </cell>
          <cell r="C655">
            <v>81501.899999999994</v>
          </cell>
        </row>
        <row r="656">
          <cell r="B656" t="str">
            <v>PO63000689</v>
          </cell>
          <cell r="C656">
            <v>49220</v>
          </cell>
        </row>
        <row r="657">
          <cell r="B657" t="str">
            <v>PO63000690</v>
          </cell>
          <cell r="C657">
            <v>58850</v>
          </cell>
        </row>
        <row r="658">
          <cell r="B658" t="str">
            <v>PO63000692</v>
          </cell>
          <cell r="C658">
            <v>144000</v>
          </cell>
        </row>
        <row r="659">
          <cell r="B659" t="str">
            <v>PO63000693</v>
          </cell>
          <cell r="C659">
            <v>320000</v>
          </cell>
        </row>
        <row r="660">
          <cell r="B660" t="str">
            <v>PO63000694</v>
          </cell>
          <cell r="C660">
            <v>151000.01</v>
          </cell>
        </row>
        <row r="661">
          <cell r="B661" t="str">
            <v>PO63000695</v>
          </cell>
          <cell r="C661">
            <v>120000</v>
          </cell>
        </row>
        <row r="662">
          <cell r="B662" t="str">
            <v>PO63000696</v>
          </cell>
          <cell r="C662">
            <v>120000</v>
          </cell>
        </row>
        <row r="663">
          <cell r="B663" t="str">
            <v>PO63000697</v>
          </cell>
          <cell r="C663">
            <v>120000</v>
          </cell>
        </row>
        <row r="664">
          <cell r="B664" t="str">
            <v>PO63000698</v>
          </cell>
          <cell r="C664">
            <v>25000</v>
          </cell>
        </row>
        <row r="665">
          <cell r="B665" t="str">
            <v>PO63000699</v>
          </cell>
          <cell r="C665">
            <v>100000</v>
          </cell>
        </row>
        <row r="666">
          <cell r="B666" t="str">
            <v>PO63000700</v>
          </cell>
          <cell r="C666">
            <v>70000</v>
          </cell>
        </row>
        <row r="667">
          <cell r="B667" t="str">
            <v>PO63000701</v>
          </cell>
          <cell r="C667">
            <v>18500</v>
          </cell>
        </row>
        <row r="668">
          <cell r="B668" t="str">
            <v>PO63000702</v>
          </cell>
          <cell r="C668">
            <v>7490</v>
          </cell>
        </row>
        <row r="669">
          <cell r="B669" t="str">
            <v>PO63000703</v>
          </cell>
          <cell r="C669">
            <v>50000</v>
          </cell>
        </row>
        <row r="670">
          <cell r="B670" t="str">
            <v>PO63000704</v>
          </cell>
          <cell r="C670">
            <v>72225</v>
          </cell>
        </row>
        <row r="671">
          <cell r="B671" t="str">
            <v>PO63000705</v>
          </cell>
          <cell r="C671">
            <v>342400</v>
          </cell>
        </row>
        <row r="672">
          <cell r="B672" t="str">
            <v>PO63000706</v>
          </cell>
          <cell r="C672">
            <v>197361.5</v>
          </cell>
        </row>
        <row r="673">
          <cell r="B673" t="str">
            <v>PO63000707</v>
          </cell>
          <cell r="C673">
            <v>321000</v>
          </cell>
        </row>
        <row r="674">
          <cell r="B674" t="str">
            <v>PO63000708</v>
          </cell>
          <cell r="C674">
            <v>454145.45</v>
          </cell>
        </row>
        <row r="675">
          <cell r="B675" t="str">
            <v>PO63000709</v>
          </cell>
          <cell r="C675">
            <v>105181</v>
          </cell>
        </row>
        <row r="676">
          <cell r="B676" t="str">
            <v>PO63000710</v>
          </cell>
          <cell r="C676">
            <v>493484</v>
          </cell>
        </row>
        <row r="677">
          <cell r="B677" t="str">
            <v>PO63000711</v>
          </cell>
          <cell r="C677">
            <v>363800</v>
          </cell>
        </row>
        <row r="678">
          <cell r="B678" t="str">
            <v>PO63000712</v>
          </cell>
          <cell r="C678">
            <v>134850</v>
          </cell>
        </row>
        <row r="679">
          <cell r="B679" t="str">
            <v>PO63000713</v>
          </cell>
          <cell r="C679">
            <v>446250</v>
          </cell>
        </row>
        <row r="680">
          <cell r="B680" t="str">
            <v>PO63000714</v>
          </cell>
          <cell r="C680">
            <v>360000</v>
          </cell>
        </row>
        <row r="681">
          <cell r="B681" t="str">
            <v>PO63000716</v>
          </cell>
          <cell r="C681">
            <v>481500</v>
          </cell>
        </row>
        <row r="682">
          <cell r="B682" t="str">
            <v>PO63000717</v>
          </cell>
          <cell r="C682">
            <v>169809</v>
          </cell>
        </row>
        <row r="683">
          <cell r="B683" t="str">
            <v>PO63000718</v>
          </cell>
          <cell r="C683">
            <v>150000</v>
          </cell>
        </row>
        <row r="684">
          <cell r="B684" t="str">
            <v>PO63000719</v>
          </cell>
          <cell r="C684">
            <v>224700</v>
          </cell>
        </row>
        <row r="685">
          <cell r="B685" t="str">
            <v>PO63000720</v>
          </cell>
          <cell r="C685">
            <v>37450</v>
          </cell>
        </row>
        <row r="686">
          <cell r="B686" t="str">
            <v>PO63000721</v>
          </cell>
          <cell r="C686">
            <v>29692.5</v>
          </cell>
        </row>
        <row r="687">
          <cell r="B687" t="str">
            <v>PO63000722</v>
          </cell>
          <cell r="C687">
            <v>45000</v>
          </cell>
        </row>
        <row r="688">
          <cell r="B688" t="str">
            <v>PO63000723</v>
          </cell>
          <cell r="C688">
            <v>799800</v>
          </cell>
        </row>
        <row r="689">
          <cell r="B689" t="str">
            <v>PO63000724</v>
          </cell>
          <cell r="C689">
            <v>129600</v>
          </cell>
        </row>
        <row r="690">
          <cell r="B690" t="str">
            <v>PO63000725</v>
          </cell>
          <cell r="C690">
            <v>323166.75</v>
          </cell>
        </row>
        <row r="691">
          <cell r="B691" t="str">
            <v>PO63000726</v>
          </cell>
          <cell r="C691">
            <v>494340</v>
          </cell>
        </row>
        <row r="692">
          <cell r="B692" t="str">
            <v>PO63000727</v>
          </cell>
          <cell r="C692">
            <v>407135</v>
          </cell>
        </row>
        <row r="693">
          <cell r="B693" t="str">
            <v>PO63000728</v>
          </cell>
          <cell r="C693">
            <v>10000</v>
          </cell>
        </row>
        <row r="694">
          <cell r="B694" t="str">
            <v>PO63000729</v>
          </cell>
          <cell r="C694">
            <v>17000</v>
          </cell>
        </row>
        <row r="695">
          <cell r="B695" t="str">
            <v>PO63000730</v>
          </cell>
          <cell r="C695">
            <v>17240</v>
          </cell>
        </row>
        <row r="696">
          <cell r="B696" t="str">
            <v>PO63000731</v>
          </cell>
          <cell r="C696">
            <v>10453.9</v>
          </cell>
        </row>
        <row r="697">
          <cell r="B697" t="str">
            <v>PO63000733</v>
          </cell>
          <cell r="C697">
            <v>47508</v>
          </cell>
        </row>
        <row r="698">
          <cell r="B698" t="str">
            <v>PO63000734</v>
          </cell>
          <cell r="C698">
            <v>20000</v>
          </cell>
        </row>
        <row r="699">
          <cell r="B699" t="str">
            <v>PO63000735</v>
          </cell>
          <cell r="C699">
            <v>20000</v>
          </cell>
        </row>
        <row r="700">
          <cell r="B700" t="str">
            <v>PO63000736</v>
          </cell>
          <cell r="C700">
            <v>350000</v>
          </cell>
        </row>
        <row r="701">
          <cell r="B701" t="str">
            <v>PO63000737</v>
          </cell>
          <cell r="C701">
            <v>498816.88</v>
          </cell>
        </row>
        <row r="702">
          <cell r="B702" t="str">
            <v>PO63000738</v>
          </cell>
          <cell r="C702">
            <v>36000</v>
          </cell>
        </row>
        <row r="703">
          <cell r="B703" t="str">
            <v>PO63000739</v>
          </cell>
          <cell r="C703">
            <v>24075</v>
          </cell>
        </row>
        <row r="704">
          <cell r="B704" t="str">
            <v>PO63000740</v>
          </cell>
          <cell r="C704">
            <v>64200</v>
          </cell>
        </row>
        <row r="705">
          <cell r="B705" t="str">
            <v>PO63000741</v>
          </cell>
          <cell r="C705">
            <v>16050</v>
          </cell>
        </row>
        <row r="706">
          <cell r="B706" t="str">
            <v>PO63000742</v>
          </cell>
          <cell r="C706">
            <v>7000</v>
          </cell>
        </row>
        <row r="707">
          <cell r="B707" t="str">
            <v>PO63000743</v>
          </cell>
          <cell r="C707">
            <v>15000</v>
          </cell>
        </row>
        <row r="708">
          <cell r="B708" t="str">
            <v>PO63000744</v>
          </cell>
          <cell r="C708">
            <v>305000</v>
          </cell>
        </row>
        <row r="709">
          <cell r="B709" t="str">
            <v>PO63000745</v>
          </cell>
          <cell r="C709">
            <v>494340</v>
          </cell>
        </row>
        <row r="710">
          <cell r="B710" t="str">
            <v>PO63000746</v>
          </cell>
          <cell r="C710">
            <v>495410</v>
          </cell>
        </row>
        <row r="711">
          <cell r="B711" t="str">
            <v>PO63000747</v>
          </cell>
          <cell r="C711">
            <v>340260</v>
          </cell>
        </row>
        <row r="712">
          <cell r="B712" t="str">
            <v>PO63000748</v>
          </cell>
          <cell r="C712">
            <v>449678.2</v>
          </cell>
        </row>
        <row r="713">
          <cell r="B713" t="str">
            <v>PO63000749</v>
          </cell>
          <cell r="C713">
            <v>497659.14</v>
          </cell>
        </row>
        <row r="714">
          <cell r="B714" t="str">
            <v>PO63000750</v>
          </cell>
          <cell r="C714">
            <v>428000</v>
          </cell>
        </row>
        <row r="715">
          <cell r="B715" t="str">
            <v>PO63000751</v>
          </cell>
          <cell r="C715">
            <v>438755.69</v>
          </cell>
        </row>
        <row r="716">
          <cell r="B716" t="str">
            <v>PO63000752</v>
          </cell>
          <cell r="C716">
            <v>394830</v>
          </cell>
        </row>
        <row r="717">
          <cell r="B717" t="str">
            <v>PO63000753</v>
          </cell>
          <cell r="C717">
            <v>490000</v>
          </cell>
        </row>
        <row r="718">
          <cell r="B718" t="str">
            <v>PO63000754</v>
          </cell>
          <cell r="C718">
            <v>123050</v>
          </cell>
        </row>
        <row r="719">
          <cell r="B719" t="str">
            <v>PO63000755</v>
          </cell>
          <cell r="C719">
            <v>25500</v>
          </cell>
        </row>
        <row r="720">
          <cell r="B720" t="str">
            <v>PO63000756</v>
          </cell>
          <cell r="C720">
            <v>80410.5</v>
          </cell>
        </row>
        <row r="721">
          <cell r="B721" t="str">
            <v>PO63000757</v>
          </cell>
          <cell r="C721">
            <v>89880</v>
          </cell>
        </row>
        <row r="722">
          <cell r="B722" t="str">
            <v>PO63000758</v>
          </cell>
          <cell r="C722">
            <v>15204.7</v>
          </cell>
        </row>
        <row r="723">
          <cell r="B723" t="str">
            <v>PO63000759</v>
          </cell>
          <cell r="C723">
            <v>606000</v>
          </cell>
        </row>
        <row r="724">
          <cell r="B724" t="str">
            <v>PO63000760</v>
          </cell>
          <cell r="C724">
            <v>60000</v>
          </cell>
        </row>
        <row r="725">
          <cell r="B725" t="str">
            <v>PO63000761</v>
          </cell>
          <cell r="C725">
            <v>90950</v>
          </cell>
        </row>
        <row r="726">
          <cell r="B726" t="str">
            <v>PO63000762</v>
          </cell>
          <cell r="C726">
            <v>20000</v>
          </cell>
        </row>
        <row r="727">
          <cell r="B727" t="str">
            <v>PO63000764</v>
          </cell>
          <cell r="C727">
            <v>59000</v>
          </cell>
        </row>
        <row r="728">
          <cell r="B728" t="str">
            <v>PO63000765</v>
          </cell>
          <cell r="C728">
            <v>20000</v>
          </cell>
        </row>
        <row r="729">
          <cell r="B729" t="str">
            <v>PO63000766</v>
          </cell>
          <cell r="C729">
            <v>20000</v>
          </cell>
        </row>
        <row r="730">
          <cell r="B730" t="str">
            <v>PO63000767</v>
          </cell>
          <cell r="C730">
            <v>178155</v>
          </cell>
        </row>
        <row r="731">
          <cell r="B731" t="str">
            <v>PO63000769</v>
          </cell>
          <cell r="C731">
            <v>356310</v>
          </cell>
        </row>
        <row r="732">
          <cell r="B732" t="str">
            <v>PO63000770</v>
          </cell>
          <cell r="C732">
            <v>473249.23</v>
          </cell>
        </row>
        <row r="733">
          <cell r="B733" t="str">
            <v>PO63000771</v>
          </cell>
          <cell r="C733">
            <v>364656</v>
          </cell>
        </row>
        <row r="734">
          <cell r="B734" t="str">
            <v>PO63000773</v>
          </cell>
          <cell r="C734">
            <v>350000</v>
          </cell>
        </row>
        <row r="735">
          <cell r="B735" t="str">
            <v>PO63000774</v>
          </cell>
          <cell r="C735">
            <v>498816.88</v>
          </cell>
        </row>
        <row r="736">
          <cell r="B736" t="str">
            <v>PO63000775</v>
          </cell>
          <cell r="C736">
            <v>205440</v>
          </cell>
        </row>
        <row r="737">
          <cell r="B737" t="str">
            <v>PO63000776</v>
          </cell>
          <cell r="C737">
            <v>60000</v>
          </cell>
        </row>
        <row r="738">
          <cell r="B738" t="str">
            <v>PO63000777</v>
          </cell>
          <cell r="C738">
            <v>481500</v>
          </cell>
        </row>
        <row r="739">
          <cell r="B739" t="str">
            <v>PO63000778</v>
          </cell>
          <cell r="C739">
            <v>481500</v>
          </cell>
        </row>
        <row r="740">
          <cell r="B740" t="str">
            <v>PO63000779</v>
          </cell>
          <cell r="C740">
            <v>94160</v>
          </cell>
        </row>
        <row r="741">
          <cell r="B741" t="str">
            <v>PO63000780</v>
          </cell>
          <cell r="C741">
            <v>65216.5</v>
          </cell>
        </row>
        <row r="742">
          <cell r="B742" t="str">
            <v>PO63000781</v>
          </cell>
          <cell r="C742">
            <v>74900</v>
          </cell>
        </row>
        <row r="743">
          <cell r="B743" t="str">
            <v>PO63000782</v>
          </cell>
          <cell r="C743">
            <v>699566</v>
          </cell>
        </row>
        <row r="744">
          <cell r="B744" t="str">
            <v>PO63000783</v>
          </cell>
          <cell r="C744">
            <v>410000</v>
          </cell>
        </row>
        <row r="745">
          <cell r="B745" t="str">
            <v>PO63000784</v>
          </cell>
          <cell r="C745">
            <v>477755</v>
          </cell>
        </row>
        <row r="746">
          <cell r="B746" t="str">
            <v>PO63000786</v>
          </cell>
          <cell r="C746">
            <v>167562</v>
          </cell>
        </row>
        <row r="747">
          <cell r="B747" t="str">
            <v>PO63000787</v>
          </cell>
          <cell r="C747">
            <v>500000</v>
          </cell>
        </row>
        <row r="748">
          <cell r="B748" t="str">
            <v>PO63000788</v>
          </cell>
          <cell r="C748">
            <v>321000</v>
          </cell>
        </row>
        <row r="749">
          <cell r="B749" t="str">
            <v>PO63000789</v>
          </cell>
          <cell r="C749">
            <v>65318.69</v>
          </cell>
        </row>
        <row r="750">
          <cell r="B750" t="str">
            <v>PO63000790</v>
          </cell>
          <cell r="C750">
            <v>36701</v>
          </cell>
        </row>
        <row r="751">
          <cell r="B751" t="str">
            <v>PO63000791</v>
          </cell>
          <cell r="C751">
            <v>63130</v>
          </cell>
        </row>
        <row r="752">
          <cell r="B752" t="str">
            <v>PO63000792</v>
          </cell>
          <cell r="C752">
            <v>642000</v>
          </cell>
        </row>
        <row r="753">
          <cell r="B753" t="str">
            <v>PO63000793</v>
          </cell>
          <cell r="C753">
            <v>80250</v>
          </cell>
        </row>
        <row r="754">
          <cell r="B754" t="str">
            <v>PO63000794</v>
          </cell>
          <cell r="C754">
            <v>58850</v>
          </cell>
        </row>
        <row r="755">
          <cell r="B755" t="str">
            <v>PO63000795</v>
          </cell>
          <cell r="C755">
            <v>17120</v>
          </cell>
        </row>
        <row r="756">
          <cell r="B756" t="str">
            <v>PO63000796</v>
          </cell>
          <cell r="C756">
            <v>32500</v>
          </cell>
        </row>
        <row r="757">
          <cell r="B757" t="str">
            <v>PO63000797</v>
          </cell>
          <cell r="C757">
            <v>97500</v>
          </cell>
        </row>
        <row r="758">
          <cell r="B758" t="str">
            <v>PO63000798</v>
          </cell>
          <cell r="C758">
            <v>10000</v>
          </cell>
        </row>
        <row r="759">
          <cell r="B759" t="str">
            <v>PO63000799</v>
          </cell>
          <cell r="C759">
            <v>62500</v>
          </cell>
        </row>
        <row r="760">
          <cell r="B760" t="str">
            <v>PO63000800</v>
          </cell>
          <cell r="C760">
            <v>100000</v>
          </cell>
        </row>
        <row r="761">
          <cell r="B761" t="str">
            <v>PO63000801</v>
          </cell>
          <cell r="C761">
            <v>499835.26</v>
          </cell>
        </row>
        <row r="762">
          <cell r="B762" t="str">
            <v>PO63000802</v>
          </cell>
          <cell r="C762">
            <v>496396</v>
          </cell>
        </row>
        <row r="763">
          <cell r="B763" t="str">
            <v>PO63000803</v>
          </cell>
          <cell r="C763">
            <v>500000</v>
          </cell>
        </row>
        <row r="764">
          <cell r="B764" t="str">
            <v>PO63000804</v>
          </cell>
          <cell r="C764">
            <v>400000</v>
          </cell>
        </row>
        <row r="765">
          <cell r="B765" t="str">
            <v>PO63000805</v>
          </cell>
          <cell r="C765">
            <v>195000</v>
          </cell>
        </row>
        <row r="766">
          <cell r="B766" t="str">
            <v>PO63000806</v>
          </cell>
          <cell r="C766">
            <v>175000</v>
          </cell>
        </row>
        <row r="767">
          <cell r="B767" t="str">
            <v>PO63000807</v>
          </cell>
          <cell r="C767">
            <v>189850</v>
          </cell>
        </row>
        <row r="768">
          <cell r="B768" t="str">
            <v>PO63000808</v>
          </cell>
          <cell r="C768">
            <v>1499070</v>
          </cell>
        </row>
        <row r="769">
          <cell r="B769" t="str">
            <v>PO63000809</v>
          </cell>
          <cell r="C769">
            <v>20000</v>
          </cell>
        </row>
        <row r="770">
          <cell r="B770" t="str">
            <v>PO63000810</v>
          </cell>
          <cell r="C770">
            <v>10000</v>
          </cell>
        </row>
        <row r="771">
          <cell r="B771" t="str">
            <v>PO63000811</v>
          </cell>
          <cell r="C771">
            <v>15000</v>
          </cell>
        </row>
        <row r="772">
          <cell r="B772" t="str">
            <v>PO63000812</v>
          </cell>
          <cell r="C772">
            <v>99510</v>
          </cell>
        </row>
        <row r="773">
          <cell r="B773" t="str">
            <v>PO63000813</v>
          </cell>
          <cell r="C773">
            <v>50000</v>
          </cell>
        </row>
        <row r="774">
          <cell r="B774" t="str">
            <v>PO63000814</v>
          </cell>
          <cell r="C774">
            <v>96300</v>
          </cell>
        </row>
        <row r="775">
          <cell r="B775" t="str">
            <v>PO63000815</v>
          </cell>
          <cell r="C775">
            <v>128400</v>
          </cell>
        </row>
        <row r="776">
          <cell r="B776" t="str">
            <v>PO63000816</v>
          </cell>
          <cell r="C776">
            <v>175000</v>
          </cell>
        </row>
        <row r="777">
          <cell r="B777" t="str">
            <v>PO63000817</v>
          </cell>
          <cell r="C777">
            <v>200000</v>
          </cell>
        </row>
        <row r="778">
          <cell r="B778" t="str">
            <v>PO63000818</v>
          </cell>
          <cell r="C778">
            <v>232211.4</v>
          </cell>
        </row>
        <row r="779">
          <cell r="B779" t="str">
            <v>PO63000819</v>
          </cell>
          <cell r="C779">
            <v>450000</v>
          </cell>
        </row>
        <row r="780">
          <cell r="B780" t="str">
            <v>PO63000820</v>
          </cell>
          <cell r="C780">
            <v>1700000</v>
          </cell>
        </row>
        <row r="781">
          <cell r="B781" t="str">
            <v>PO63000821</v>
          </cell>
          <cell r="C781">
            <v>27907.74</v>
          </cell>
        </row>
        <row r="782">
          <cell r="B782" t="str">
            <v>PO63000822</v>
          </cell>
          <cell r="C782">
            <v>321000</v>
          </cell>
        </row>
        <row r="783">
          <cell r="B783" t="str">
            <v>PO63000823</v>
          </cell>
          <cell r="C783">
            <v>132930.92000000001</v>
          </cell>
        </row>
        <row r="784">
          <cell r="B784" t="str">
            <v>PO63000824</v>
          </cell>
          <cell r="C784">
            <v>209720</v>
          </cell>
        </row>
        <row r="785">
          <cell r="B785" t="str">
            <v>PO63000825</v>
          </cell>
          <cell r="C785">
            <v>481500</v>
          </cell>
        </row>
        <row r="786">
          <cell r="B786" t="str">
            <v>PO63000826</v>
          </cell>
          <cell r="C786">
            <v>270000</v>
          </cell>
        </row>
        <row r="787">
          <cell r="B787" t="str">
            <v>PO63000827</v>
          </cell>
          <cell r="C787">
            <v>185000</v>
          </cell>
        </row>
        <row r="788">
          <cell r="B788" t="str">
            <v>PO63000828</v>
          </cell>
          <cell r="C788">
            <v>499999.99</v>
          </cell>
        </row>
        <row r="789">
          <cell r="B789" t="str">
            <v>PO63000829</v>
          </cell>
          <cell r="C789">
            <v>492200</v>
          </cell>
        </row>
        <row r="790">
          <cell r="B790" t="str">
            <v>PO63000830</v>
          </cell>
          <cell r="C790">
            <v>497550</v>
          </cell>
        </row>
        <row r="791">
          <cell r="B791" t="str">
            <v>PO63000831</v>
          </cell>
          <cell r="C791">
            <v>499690</v>
          </cell>
        </row>
        <row r="792">
          <cell r="B792" t="str">
            <v>PO63000832</v>
          </cell>
          <cell r="C792">
            <v>79715</v>
          </cell>
        </row>
        <row r="793">
          <cell r="B793" t="str">
            <v>PO63000833</v>
          </cell>
          <cell r="C793">
            <v>192600</v>
          </cell>
        </row>
        <row r="794">
          <cell r="B794" t="str">
            <v>PO63000834</v>
          </cell>
          <cell r="C794">
            <v>463845</v>
          </cell>
        </row>
        <row r="795">
          <cell r="B795" t="str">
            <v>PO63000835</v>
          </cell>
          <cell r="C795">
            <v>429936.7</v>
          </cell>
        </row>
        <row r="796">
          <cell r="B796" t="str">
            <v>PO63000836</v>
          </cell>
          <cell r="C796">
            <v>471589.13</v>
          </cell>
        </row>
        <row r="797">
          <cell r="B797" t="str">
            <v>PO63000837</v>
          </cell>
          <cell r="C797">
            <v>498044.88</v>
          </cell>
        </row>
        <row r="798">
          <cell r="B798" t="str">
            <v>PO63000838</v>
          </cell>
          <cell r="C798">
            <v>37825.57</v>
          </cell>
        </row>
        <row r="799">
          <cell r="B799" t="str">
            <v>PO63000839</v>
          </cell>
          <cell r="C799">
            <v>21935</v>
          </cell>
        </row>
        <row r="800">
          <cell r="B800" t="str">
            <v>PO63000840</v>
          </cell>
          <cell r="C800">
            <v>479895</v>
          </cell>
        </row>
        <row r="801">
          <cell r="B801" t="str">
            <v>PO63000841</v>
          </cell>
          <cell r="C801">
            <v>393760.92</v>
          </cell>
        </row>
        <row r="802">
          <cell r="B802" t="str">
            <v>PO63000842</v>
          </cell>
          <cell r="C802">
            <v>479895</v>
          </cell>
        </row>
        <row r="803">
          <cell r="B803" t="str">
            <v>PO63000843</v>
          </cell>
          <cell r="C803">
            <v>64825</v>
          </cell>
        </row>
        <row r="804">
          <cell r="B804" t="str">
            <v>PO63000844</v>
          </cell>
          <cell r="C804">
            <v>398682</v>
          </cell>
        </row>
        <row r="805">
          <cell r="B805" t="str">
            <v>PO63000845</v>
          </cell>
          <cell r="C805">
            <v>1697000</v>
          </cell>
        </row>
        <row r="806">
          <cell r="B806" t="str">
            <v>PO63000846</v>
          </cell>
          <cell r="C806">
            <v>3045000</v>
          </cell>
        </row>
        <row r="807">
          <cell r="B807" t="str">
            <v>PO63000847</v>
          </cell>
          <cell r="C807">
            <v>48000</v>
          </cell>
        </row>
        <row r="808">
          <cell r="B808" t="str">
            <v>PO63000848</v>
          </cell>
          <cell r="C808">
            <v>8560</v>
          </cell>
        </row>
        <row r="809">
          <cell r="B809" t="str">
            <v>PO63000849</v>
          </cell>
          <cell r="C809">
            <v>299131.88</v>
          </cell>
        </row>
        <row r="810">
          <cell r="B810" t="str">
            <v>PO63000850</v>
          </cell>
          <cell r="C810">
            <v>107000</v>
          </cell>
        </row>
        <row r="811">
          <cell r="B811" t="str">
            <v>PO63000851</v>
          </cell>
          <cell r="C811">
            <v>499690</v>
          </cell>
        </row>
        <row r="812">
          <cell r="B812" t="str">
            <v>PO63000852</v>
          </cell>
          <cell r="C812">
            <v>454750</v>
          </cell>
        </row>
        <row r="813">
          <cell r="B813" t="str">
            <v>PO63000853</v>
          </cell>
          <cell r="C813">
            <v>107000</v>
          </cell>
        </row>
        <row r="814">
          <cell r="B814" t="str">
            <v>PO63000854</v>
          </cell>
          <cell r="C814">
            <v>207627.51</v>
          </cell>
        </row>
        <row r="815">
          <cell r="B815" t="str">
            <v>PO63000855</v>
          </cell>
          <cell r="C815">
            <v>399966</v>
          </cell>
        </row>
        <row r="816">
          <cell r="B816" t="str">
            <v>PO63000856</v>
          </cell>
          <cell r="C816">
            <v>500000</v>
          </cell>
        </row>
        <row r="817">
          <cell r="B817" t="str">
            <v>PO63000857</v>
          </cell>
          <cell r="C817">
            <v>170362.73</v>
          </cell>
        </row>
        <row r="818">
          <cell r="B818" t="str">
            <v>PO63000858</v>
          </cell>
          <cell r="C818">
            <v>499690</v>
          </cell>
        </row>
        <row r="819">
          <cell r="B819" t="str">
            <v>PO63000860</v>
          </cell>
          <cell r="C819">
            <v>325000</v>
          </cell>
        </row>
        <row r="820">
          <cell r="B820" t="str">
            <v>PO63000862</v>
          </cell>
          <cell r="C820">
            <v>55500</v>
          </cell>
        </row>
        <row r="821">
          <cell r="B821" t="str">
            <v>PO63000863</v>
          </cell>
          <cell r="C821">
            <v>48150</v>
          </cell>
        </row>
        <row r="822">
          <cell r="B822" t="str">
            <v>PO63000864</v>
          </cell>
          <cell r="C822">
            <v>6000</v>
          </cell>
        </row>
        <row r="823">
          <cell r="B823" t="str">
            <v>PO63000865</v>
          </cell>
          <cell r="C823">
            <v>500000</v>
          </cell>
        </row>
        <row r="824">
          <cell r="B824" t="str">
            <v>PO63000866</v>
          </cell>
          <cell r="C824">
            <v>209720</v>
          </cell>
        </row>
        <row r="825">
          <cell r="B825" t="str">
            <v>PO63000867</v>
          </cell>
          <cell r="C825">
            <v>57780</v>
          </cell>
        </row>
        <row r="826">
          <cell r="B826" t="str">
            <v>PO63000868</v>
          </cell>
          <cell r="C826">
            <v>28000</v>
          </cell>
        </row>
        <row r="827">
          <cell r="B827" t="str">
            <v>PO63000869</v>
          </cell>
          <cell r="C827">
            <v>85000</v>
          </cell>
        </row>
        <row r="828">
          <cell r="B828" t="str">
            <v>PO63000870</v>
          </cell>
          <cell r="C828">
            <v>8560</v>
          </cell>
        </row>
        <row r="829">
          <cell r="B829" t="str">
            <v>PO63000871</v>
          </cell>
          <cell r="C829">
            <v>148750</v>
          </cell>
        </row>
        <row r="830">
          <cell r="B830" t="str">
            <v>PO63000872</v>
          </cell>
          <cell r="C830">
            <v>249408.44</v>
          </cell>
        </row>
        <row r="831">
          <cell r="B831" t="str">
            <v>PO63000873</v>
          </cell>
          <cell r="C831">
            <v>242676</v>
          </cell>
        </row>
        <row r="832">
          <cell r="B832" t="str">
            <v>PO63000874</v>
          </cell>
          <cell r="C832">
            <v>262500</v>
          </cell>
        </row>
        <row r="833">
          <cell r="B833" t="str">
            <v>PO63000875</v>
          </cell>
          <cell r="C833">
            <v>446250</v>
          </cell>
        </row>
        <row r="834">
          <cell r="B834" t="str">
            <v>PO63000877</v>
          </cell>
          <cell r="C834">
            <v>472500</v>
          </cell>
        </row>
        <row r="835">
          <cell r="B835" t="str">
            <v>PO63000878</v>
          </cell>
          <cell r="C835">
            <v>414750</v>
          </cell>
        </row>
        <row r="836">
          <cell r="B836" t="str">
            <v>PO63000879</v>
          </cell>
          <cell r="C836">
            <v>10000</v>
          </cell>
        </row>
        <row r="837">
          <cell r="B837" t="str">
            <v>PO63000880</v>
          </cell>
          <cell r="C837">
            <v>31736.2</v>
          </cell>
        </row>
        <row r="838">
          <cell r="B838" t="str">
            <v>PO63000881</v>
          </cell>
          <cell r="C838">
            <v>86670</v>
          </cell>
        </row>
        <row r="839">
          <cell r="B839" t="str">
            <v>PO63000882</v>
          </cell>
          <cell r="C839">
            <v>55500</v>
          </cell>
        </row>
        <row r="840">
          <cell r="B840" t="str">
            <v>PO63000883</v>
          </cell>
          <cell r="C840">
            <v>20000</v>
          </cell>
        </row>
        <row r="841">
          <cell r="B841" t="str">
            <v>PO63000884</v>
          </cell>
          <cell r="C841">
            <v>50000</v>
          </cell>
        </row>
        <row r="842">
          <cell r="B842" t="str">
            <v>PO63000885</v>
          </cell>
          <cell r="C842">
            <v>50000</v>
          </cell>
        </row>
        <row r="843">
          <cell r="B843" t="str">
            <v>PO63000886</v>
          </cell>
          <cell r="C843">
            <v>496480</v>
          </cell>
        </row>
        <row r="844">
          <cell r="B844" t="str">
            <v>PO63000887</v>
          </cell>
          <cell r="C844">
            <v>479895</v>
          </cell>
        </row>
        <row r="845">
          <cell r="B845" t="str">
            <v>PO63000888</v>
          </cell>
          <cell r="C845">
            <v>184575</v>
          </cell>
        </row>
        <row r="846">
          <cell r="B846" t="str">
            <v>PO63000890</v>
          </cell>
          <cell r="C846">
            <v>298519.3</v>
          </cell>
        </row>
        <row r="847">
          <cell r="B847" t="str">
            <v>PO63000891</v>
          </cell>
          <cell r="C847">
            <v>86670</v>
          </cell>
        </row>
        <row r="848">
          <cell r="B848" t="str">
            <v>PO63000892</v>
          </cell>
          <cell r="C848">
            <v>99989.36</v>
          </cell>
        </row>
        <row r="849">
          <cell r="B849" t="str">
            <v>PO63000893</v>
          </cell>
          <cell r="C849">
            <v>16050</v>
          </cell>
        </row>
        <row r="850">
          <cell r="B850" t="str">
            <v>PO63000894</v>
          </cell>
          <cell r="C850">
            <v>9999691.4199999999</v>
          </cell>
        </row>
        <row r="851">
          <cell r="B851" t="str">
            <v>PO63000895</v>
          </cell>
          <cell r="C851">
            <v>8560</v>
          </cell>
        </row>
        <row r="852">
          <cell r="B852" t="str">
            <v>PO63000896</v>
          </cell>
          <cell r="C852">
            <v>45000</v>
          </cell>
        </row>
        <row r="853">
          <cell r="B853" t="str">
            <v>PO63000897</v>
          </cell>
          <cell r="C853">
            <v>10000</v>
          </cell>
        </row>
        <row r="854">
          <cell r="B854" t="str">
            <v>PO63000898</v>
          </cell>
          <cell r="C854">
            <v>15000</v>
          </cell>
        </row>
        <row r="855">
          <cell r="B855" t="str">
            <v>PO63000899</v>
          </cell>
          <cell r="C855">
            <v>36000</v>
          </cell>
        </row>
        <row r="856">
          <cell r="B856" t="str">
            <v>PO63000900</v>
          </cell>
          <cell r="C856">
            <v>10700</v>
          </cell>
        </row>
        <row r="857">
          <cell r="B857" t="str">
            <v>PO63000901</v>
          </cell>
          <cell r="C857">
            <v>18831.349999999999</v>
          </cell>
        </row>
        <row r="858">
          <cell r="B858" t="str">
            <v>PO63000902</v>
          </cell>
          <cell r="C858">
            <v>99510</v>
          </cell>
        </row>
        <row r="859">
          <cell r="B859" t="str">
            <v>PO63000903</v>
          </cell>
          <cell r="C859">
            <v>66000</v>
          </cell>
        </row>
        <row r="860">
          <cell r="B860" t="str">
            <v>PO63000904</v>
          </cell>
          <cell r="C860">
            <v>440000</v>
          </cell>
        </row>
        <row r="861">
          <cell r="B861" t="str">
            <v>PO63000905</v>
          </cell>
          <cell r="C861">
            <v>395224.62</v>
          </cell>
        </row>
        <row r="862">
          <cell r="B862" t="str">
            <v>PO63000906</v>
          </cell>
          <cell r="C862">
            <v>498620</v>
          </cell>
        </row>
        <row r="863">
          <cell r="B863" t="str">
            <v>PO63000907</v>
          </cell>
          <cell r="C863">
            <v>376751.28</v>
          </cell>
        </row>
        <row r="864">
          <cell r="B864" t="str">
            <v>PO63000908</v>
          </cell>
          <cell r="C864">
            <v>319870.08000000002</v>
          </cell>
        </row>
        <row r="865">
          <cell r="B865" t="str">
            <v>PO63000909</v>
          </cell>
          <cell r="C865">
            <v>235025.5</v>
          </cell>
        </row>
        <row r="866">
          <cell r="B866" t="str">
            <v>PO63000910</v>
          </cell>
          <cell r="C866">
            <v>289167.5</v>
          </cell>
        </row>
        <row r="867">
          <cell r="B867" t="str">
            <v>PO63000911</v>
          </cell>
          <cell r="C867">
            <v>51360</v>
          </cell>
        </row>
        <row r="868">
          <cell r="B868" t="str">
            <v>PO63000912</v>
          </cell>
          <cell r="C868">
            <v>499950</v>
          </cell>
        </row>
        <row r="869">
          <cell r="B869" t="str">
            <v>PO63000913</v>
          </cell>
          <cell r="C869">
            <v>90000</v>
          </cell>
        </row>
        <row r="870">
          <cell r="B870" t="str">
            <v>PO63000914</v>
          </cell>
          <cell r="C870">
            <v>99670.5</v>
          </cell>
        </row>
        <row r="871">
          <cell r="B871" t="str">
            <v>PO63000915</v>
          </cell>
          <cell r="C871">
            <v>98868</v>
          </cell>
        </row>
        <row r="872">
          <cell r="B872" t="str">
            <v>PO63000916</v>
          </cell>
          <cell r="C872">
            <v>90000</v>
          </cell>
        </row>
        <row r="873">
          <cell r="B873" t="str">
            <v>PO63000917</v>
          </cell>
          <cell r="C873">
            <v>54570</v>
          </cell>
        </row>
        <row r="874">
          <cell r="B874" t="str">
            <v>PO63000918</v>
          </cell>
          <cell r="C874">
            <v>50000</v>
          </cell>
        </row>
        <row r="875">
          <cell r="B875" t="str">
            <v>PO63000919</v>
          </cell>
          <cell r="C875">
            <v>32000</v>
          </cell>
        </row>
        <row r="876">
          <cell r="B876" t="str">
            <v>PO63000920</v>
          </cell>
          <cell r="C876">
            <v>36000</v>
          </cell>
        </row>
        <row r="877">
          <cell r="B877" t="str">
            <v>PO63000921</v>
          </cell>
          <cell r="C877">
            <v>77040</v>
          </cell>
        </row>
        <row r="878">
          <cell r="B878" t="str">
            <v>PO63000922</v>
          </cell>
          <cell r="C878">
            <v>51360</v>
          </cell>
        </row>
        <row r="879">
          <cell r="B879" t="str">
            <v>PO63000923</v>
          </cell>
          <cell r="C879">
            <v>16909.21</v>
          </cell>
        </row>
        <row r="880">
          <cell r="B880" t="str">
            <v>PO63000924</v>
          </cell>
          <cell r="C880">
            <v>64200</v>
          </cell>
        </row>
        <row r="881">
          <cell r="B881" t="str">
            <v>PO63000925</v>
          </cell>
          <cell r="C881">
            <v>64628</v>
          </cell>
        </row>
        <row r="882">
          <cell r="B882" t="str">
            <v>PO63000926</v>
          </cell>
          <cell r="C882">
            <v>35000</v>
          </cell>
        </row>
        <row r="883">
          <cell r="B883" t="str">
            <v>PO63000927</v>
          </cell>
          <cell r="C883">
            <v>58982.15</v>
          </cell>
        </row>
        <row r="884">
          <cell r="B884" t="str">
            <v>PO63000928</v>
          </cell>
          <cell r="C884">
            <v>60000</v>
          </cell>
        </row>
        <row r="885">
          <cell r="B885" t="str">
            <v>PO63000930</v>
          </cell>
          <cell r="C885">
            <v>20000</v>
          </cell>
        </row>
        <row r="886">
          <cell r="B886" t="str">
            <v>PO63000931</v>
          </cell>
          <cell r="C886">
            <v>19000</v>
          </cell>
        </row>
        <row r="887">
          <cell r="B887" t="str">
            <v>PO63000932</v>
          </cell>
          <cell r="C887">
            <v>98440</v>
          </cell>
        </row>
        <row r="888">
          <cell r="B888" t="str">
            <v>PO63000933</v>
          </cell>
          <cell r="C888">
            <v>224700</v>
          </cell>
        </row>
        <row r="889">
          <cell r="B889" t="str">
            <v>PO63000934</v>
          </cell>
          <cell r="C889">
            <v>392160.35</v>
          </cell>
        </row>
        <row r="890">
          <cell r="B890" t="str">
            <v>PO63000935</v>
          </cell>
          <cell r="C890">
            <v>400000</v>
          </cell>
        </row>
        <row r="891">
          <cell r="B891" t="str">
            <v>PO63000936</v>
          </cell>
          <cell r="C891">
            <v>200000</v>
          </cell>
        </row>
        <row r="892">
          <cell r="B892" t="str">
            <v>PO63000938</v>
          </cell>
          <cell r="C892">
            <v>393118</v>
          </cell>
        </row>
        <row r="893">
          <cell r="B893" t="str">
            <v>PO63000939</v>
          </cell>
          <cell r="C893">
            <v>360000</v>
          </cell>
        </row>
        <row r="894">
          <cell r="B894" t="str">
            <v>PO63000941</v>
          </cell>
          <cell r="C894">
            <v>187500</v>
          </cell>
        </row>
        <row r="895">
          <cell r="B895" t="str">
            <v>PO63000942</v>
          </cell>
          <cell r="C895">
            <v>150000</v>
          </cell>
        </row>
        <row r="896">
          <cell r="B896" t="str">
            <v>PO63000943</v>
          </cell>
          <cell r="C896">
            <v>500000</v>
          </cell>
        </row>
        <row r="897">
          <cell r="B897" t="str">
            <v>PO63000944</v>
          </cell>
          <cell r="C897">
            <v>490000</v>
          </cell>
        </row>
        <row r="898">
          <cell r="B898" t="str">
            <v>PO63000945</v>
          </cell>
          <cell r="C898">
            <v>497550</v>
          </cell>
        </row>
        <row r="899">
          <cell r="B899" t="str">
            <v>PO63000946</v>
          </cell>
          <cell r="C899">
            <v>126260</v>
          </cell>
        </row>
        <row r="900">
          <cell r="B900" t="str">
            <v>PO63000947</v>
          </cell>
          <cell r="C900">
            <v>498504</v>
          </cell>
        </row>
        <row r="901">
          <cell r="B901" t="str">
            <v>PO63000948</v>
          </cell>
          <cell r="C901">
            <v>499951.08</v>
          </cell>
        </row>
        <row r="902">
          <cell r="B902" t="str">
            <v>PO63000949</v>
          </cell>
          <cell r="C902">
            <v>150000</v>
          </cell>
        </row>
        <row r="903">
          <cell r="B903" t="str">
            <v>PO63000950</v>
          </cell>
          <cell r="C903">
            <v>495000</v>
          </cell>
        </row>
        <row r="904">
          <cell r="B904" t="str">
            <v>PO63000951</v>
          </cell>
          <cell r="C904">
            <v>8928508</v>
          </cell>
        </row>
        <row r="905">
          <cell r="B905" t="str">
            <v>PO63000952</v>
          </cell>
          <cell r="C905">
            <v>50290</v>
          </cell>
        </row>
        <row r="906">
          <cell r="B906" t="str">
            <v>PO63000953</v>
          </cell>
          <cell r="C906">
            <v>12840</v>
          </cell>
        </row>
        <row r="907">
          <cell r="B907" t="str">
            <v>PO63000954</v>
          </cell>
          <cell r="C907">
            <v>90000</v>
          </cell>
        </row>
        <row r="908">
          <cell r="B908" t="str">
            <v>PO63000955</v>
          </cell>
          <cell r="C908">
            <v>288900</v>
          </cell>
        </row>
        <row r="909">
          <cell r="B909" t="str">
            <v>PO63000956</v>
          </cell>
          <cell r="C909">
            <v>288900</v>
          </cell>
        </row>
        <row r="910">
          <cell r="B910" t="str">
            <v>PO63000957</v>
          </cell>
          <cell r="C910">
            <v>495410</v>
          </cell>
        </row>
        <row r="911">
          <cell r="B911" t="str">
            <v>PO63000958</v>
          </cell>
          <cell r="C911">
            <v>497550</v>
          </cell>
        </row>
        <row r="912">
          <cell r="B912" t="str">
            <v>PO63000961</v>
          </cell>
          <cell r="C912">
            <v>249000</v>
          </cell>
        </row>
        <row r="913">
          <cell r="B913" t="str">
            <v>PO63000962</v>
          </cell>
          <cell r="C913">
            <v>465000</v>
          </cell>
        </row>
        <row r="914">
          <cell r="B914" t="str">
            <v>PO63000963</v>
          </cell>
          <cell r="C914">
            <v>320000</v>
          </cell>
        </row>
        <row r="915">
          <cell r="B915" t="str">
            <v>PO63000964</v>
          </cell>
          <cell r="C915">
            <v>430675</v>
          </cell>
        </row>
        <row r="916">
          <cell r="B916" t="str">
            <v>PO63000965</v>
          </cell>
          <cell r="C916">
            <v>300000</v>
          </cell>
        </row>
        <row r="917">
          <cell r="B917" t="str">
            <v>PO63000966</v>
          </cell>
          <cell r="C917">
            <v>500000</v>
          </cell>
        </row>
        <row r="918">
          <cell r="B918" t="str">
            <v>PO63000967</v>
          </cell>
          <cell r="C918">
            <v>355240</v>
          </cell>
        </row>
        <row r="919">
          <cell r="B919" t="str">
            <v>PO63000968</v>
          </cell>
          <cell r="C919">
            <v>499304.8</v>
          </cell>
        </row>
        <row r="920">
          <cell r="B920" t="str">
            <v>PO63000969</v>
          </cell>
          <cell r="C920">
            <v>398040</v>
          </cell>
        </row>
        <row r="921">
          <cell r="B921" t="str">
            <v>PO63000970</v>
          </cell>
          <cell r="C921">
            <v>363115.2</v>
          </cell>
        </row>
        <row r="922">
          <cell r="B922" t="str">
            <v>PO63000971</v>
          </cell>
          <cell r="C922">
            <v>486850</v>
          </cell>
        </row>
        <row r="923">
          <cell r="B923" t="str">
            <v>PO63000972</v>
          </cell>
          <cell r="C923">
            <v>358450</v>
          </cell>
        </row>
        <row r="924">
          <cell r="B924" t="str">
            <v>PO63000973</v>
          </cell>
          <cell r="C924">
            <v>180000</v>
          </cell>
        </row>
        <row r="925">
          <cell r="B925" t="str">
            <v>PO63000974</v>
          </cell>
          <cell r="C925">
            <v>481500</v>
          </cell>
        </row>
        <row r="926">
          <cell r="B926" t="str">
            <v>PO63000975</v>
          </cell>
          <cell r="C926">
            <v>833100</v>
          </cell>
        </row>
        <row r="927">
          <cell r="B927" t="str">
            <v>PO63000976</v>
          </cell>
          <cell r="C927">
            <v>2259840</v>
          </cell>
        </row>
        <row r="928">
          <cell r="B928" t="str">
            <v>PO63000978</v>
          </cell>
          <cell r="C928">
            <v>355000</v>
          </cell>
        </row>
        <row r="929">
          <cell r="B929" t="str">
            <v>PO63000979</v>
          </cell>
          <cell r="C929">
            <v>214963</v>
          </cell>
        </row>
        <row r="930">
          <cell r="B930" t="str">
            <v>PO63000980</v>
          </cell>
          <cell r="C930">
            <v>299850</v>
          </cell>
        </row>
        <row r="931">
          <cell r="B931" t="str">
            <v>PO63000981</v>
          </cell>
          <cell r="C931">
            <v>481500</v>
          </cell>
        </row>
        <row r="932">
          <cell r="B932" t="str">
            <v>PO63000982</v>
          </cell>
          <cell r="C932">
            <v>321000</v>
          </cell>
        </row>
        <row r="933">
          <cell r="B933" t="str">
            <v>PO63000983</v>
          </cell>
          <cell r="C933">
            <v>499690</v>
          </cell>
        </row>
        <row r="934">
          <cell r="B934" t="str">
            <v>PO63000984</v>
          </cell>
          <cell r="C934">
            <v>498919.6</v>
          </cell>
        </row>
        <row r="935">
          <cell r="B935" t="str">
            <v>PO63000986</v>
          </cell>
          <cell r="C935">
            <v>855465</v>
          </cell>
        </row>
        <row r="936">
          <cell r="B936" t="str">
            <v>PO63000987</v>
          </cell>
          <cell r="C936">
            <v>500000</v>
          </cell>
        </row>
        <row r="937">
          <cell r="B937" t="str">
            <v>PO63000988</v>
          </cell>
          <cell r="C937">
            <v>2798050</v>
          </cell>
        </row>
        <row r="938">
          <cell r="B938" t="str">
            <v>PO63000990</v>
          </cell>
          <cell r="C938">
            <v>444050</v>
          </cell>
        </row>
        <row r="939">
          <cell r="B939" t="str">
            <v>PO63000991</v>
          </cell>
          <cell r="C939">
            <v>160500</v>
          </cell>
        </row>
        <row r="940">
          <cell r="B940" t="str">
            <v>PO63000992</v>
          </cell>
          <cell r="C940">
            <v>132680</v>
          </cell>
        </row>
        <row r="941">
          <cell r="B941" t="str">
            <v>PO63000993</v>
          </cell>
          <cell r="C941">
            <v>485780</v>
          </cell>
        </row>
        <row r="942">
          <cell r="B942" t="str">
            <v>PO63000994</v>
          </cell>
          <cell r="C942">
            <v>4976570</v>
          </cell>
        </row>
        <row r="943">
          <cell r="B943" t="str">
            <v>PO63000995</v>
          </cell>
          <cell r="C943">
            <v>1575000</v>
          </cell>
        </row>
        <row r="944">
          <cell r="B944" t="str">
            <v>PO63000996</v>
          </cell>
          <cell r="C944">
            <v>385200</v>
          </cell>
        </row>
        <row r="945">
          <cell r="B945" t="str">
            <v>PO63000997</v>
          </cell>
          <cell r="C945">
            <v>278200</v>
          </cell>
        </row>
        <row r="946">
          <cell r="B946" t="str">
            <v>PO63000998</v>
          </cell>
          <cell r="C946">
            <v>195061</v>
          </cell>
        </row>
        <row r="947">
          <cell r="B947" t="str">
            <v>PO63000999</v>
          </cell>
          <cell r="C947">
            <v>131824</v>
          </cell>
        </row>
        <row r="948">
          <cell r="B948" t="str">
            <v>PO63001000</v>
          </cell>
          <cell r="C948">
            <v>370361.24</v>
          </cell>
        </row>
        <row r="949">
          <cell r="B949" t="str">
            <v>PO63001001</v>
          </cell>
          <cell r="C949">
            <v>181900</v>
          </cell>
        </row>
        <row r="950">
          <cell r="B950" t="str">
            <v>PO63001002</v>
          </cell>
          <cell r="C950">
            <v>338387.5</v>
          </cell>
        </row>
        <row r="951">
          <cell r="B951" t="str">
            <v>PO63001003</v>
          </cell>
          <cell r="C951">
            <v>500000</v>
          </cell>
        </row>
        <row r="952">
          <cell r="B952" t="str">
            <v>PO63001004</v>
          </cell>
          <cell r="C952">
            <v>117700</v>
          </cell>
        </row>
        <row r="953">
          <cell r="B953" t="str">
            <v>PO63001006</v>
          </cell>
          <cell r="C953">
            <v>479895</v>
          </cell>
        </row>
        <row r="954">
          <cell r="B954" t="str">
            <v>PO63001007</v>
          </cell>
          <cell r="C954">
            <v>299871</v>
          </cell>
        </row>
        <row r="955">
          <cell r="B955" t="str">
            <v>PO63001009</v>
          </cell>
          <cell r="C955">
            <v>195000</v>
          </cell>
        </row>
        <row r="956">
          <cell r="B956" t="str">
            <v>PO63001010</v>
          </cell>
          <cell r="C956">
            <v>488990</v>
          </cell>
        </row>
        <row r="957">
          <cell r="B957" t="str">
            <v>PO63001011</v>
          </cell>
          <cell r="C957">
            <v>0</v>
          </cell>
        </row>
        <row r="958">
          <cell r="B958" t="str">
            <v>PO63001012</v>
          </cell>
          <cell r="C958">
            <v>131967.88</v>
          </cell>
        </row>
        <row r="959">
          <cell r="B959" t="str">
            <v>PO63001013</v>
          </cell>
          <cell r="C959">
            <v>331700</v>
          </cell>
        </row>
        <row r="960">
          <cell r="B960" t="str">
            <v>PO63001014</v>
          </cell>
          <cell r="C960">
            <v>398810.4</v>
          </cell>
        </row>
        <row r="961">
          <cell r="B961" t="str">
            <v>PO63001015</v>
          </cell>
          <cell r="C961">
            <v>4497210</v>
          </cell>
        </row>
        <row r="962">
          <cell r="B962" t="str">
            <v>PO63001016</v>
          </cell>
          <cell r="C962">
            <v>3597768</v>
          </cell>
        </row>
        <row r="963">
          <cell r="B963" t="str">
            <v>PO63001017</v>
          </cell>
          <cell r="C963">
            <v>5103900</v>
          </cell>
        </row>
        <row r="964">
          <cell r="B964" t="str">
            <v>PO63001018</v>
          </cell>
          <cell r="C964">
            <v>1599889.68</v>
          </cell>
        </row>
        <row r="965">
          <cell r="B965" t="str">
            <v>PO63001019</v>
          </cell>
          <cell r="C965">
            <v>1200000</v>
          </cell>
        </row>
        <row r="966">
          <cell r="B966" t="str">
            <v>PO63001020</v>
          </cell>
          <cell r="C966">
            <v>2499100</v>
          </cell>
        </row>
        <row r="967">
          <cell r="B967" t="str">
            <v>PO63001021</v>
          </cell>
          <cell r="C967">
            <v>18746400</v>
          </cell>
        </row>
        <row r="968">
          <cell r="B968" t="str">
            <v>PO63001023</v>
          </cell>
          <cell r="C968">
            <v>8669311.1999999993</v>
          </cell>
        </row>
        <row r="969">
          <cell r="B969" t="str">
            <v>PO63001024</v>
          </cell>
          <cell r="C969">
            <v>295320</v>
          </cell>
        </row>
        <row r="970">
          <cell r="B970" t="str">
            <v>PO63001025</v>
          </cell>
          <cell r="C970">
            <v>1370310</v>
          </cell>
        </row>
        <row r="971">
          <cell r="B971" t="str">
            <v>PO64000003</v>
          </cell>
          <cell r="C971">
            <v>321000</v>
          </cell>
        </row>
        <row r="972">
          <cell r="B972" t="str">
            <v>PO64000004</v>
          </cell>
          <cell r="C972">
            <v>435490</v>
          </cell>
        </row>
        <row r="973">
          <cell r="B973" t="str">
            <v>PO64000005</v>
          </cell>
          <cell r="C973">
            <v>491665</v>
          </cell>
        </row>
        <row r="974">
          <cell r="B974" t="str">
            <v>PO64000006</v>
          </cell>
          <cell r="C974">
            <v>38000</v>
          </cell>
        </row>
        <row r="975">
          <cell r="B975" t="str">
            <v>PO64000007</v>
          </cell>
          <cell r="C975">
            <v>133000</v>
          </cell>
        </row>
        <row r="976">
          <cell r="B976" t="str">
            <v>PO64000008</v>
          </cell>
          <cell r="C976">
            <v>180000</v>
          </cell>
        </row>
        <row r="977">
          <cell r="B977" t="str">
            <v>PO64000009</v>
          </cell>
          <cell r="C977">
            <v>31852.83</v>
          </cell>
        </row>
        <row r="978">
          <cell r="B978" t="str">
            <v>PO64000010</v>
          </cell>
          <cell r="C978">
            <v>83460</v>
          </cell>
        </row>
        <row r="979">
          <cell r="B979" t="str">
            <v>PO64000011</v>
          </cell>
          <cell r="C979">
            <v>98440</v>
          </cell>
        </row>
        <row r="980">
          <cell r="B980" t="str">
            <v>PO64000012</v>
          </cell>
          <cell r="C980">
            <v>69300</v>
          </cell>
        </row>
        <row r="981">
          <cell r="B981" t="str">
            <v>PO64000013</v>
          </cell>
          <cell r="C981">
            <v>231000</v>
          </cell>
        </row>
        <row r="982">
          <cell r="B982" t="str">
            <v>PO64000014</v>
          </cell>
          <cell r="C982">
            <v>231000</v>
          </cell>
        </row>
        <row r="983">
          <cell r="B983" t="str">
            <v>PO64000015</v>
          </cell>
          <cell r="C983">
            <v>194250</v>
          </cell>
        </row>
        <row r="984">
          <cell r="B984" t="str">
            <v>PO64000016</v>
          </cell>
          <cell r="C984">
            <v>500000</v>
          </cell>
        </row>
        <row r="985">
          <cell r="B985" t="str">
            <v>PO64000017</v>
          </cell>
          <cell r="C985">
            <v>25000</v>
          </cell>
        </row>
        <row r="986">
          <cell r="B986" t="str">
            <v>PO64000018</v>
          </cell>
          <cell r="C986">
            <v>90000</v>
          </cell>
        </row>
        <row r="987">
          <cell r="B987" t="str">
            <v>PO64000019</v>
          </cell>
          <cell r="C987">
            <v>20000</v>
          </cell>
        </row>
        <row r="988">
          <cell r="B988" t="str">
            <v>PO64000020</v>
          </cell>
          <cell r="C988">
            <v>25145</v>
          </cell>
        </row>
        <row r="989">
          <cell r="B989" t="str">
            <v>PO64000021</v>
          </cell>
          <cell r="C989">
            <v>10323.36</v>
          </cell>
        </row>
        <row r="990">
          <cell r="B990" t="str">
            <v>PO64000022</v>
          </cell>
          <cell r="C990">
            <v>166117.5</v>
          </cell>
        </row>
        <row r="991">
          <cell r="B991" t="str">
            <v>PO64000023</v>
          </cell>
          <cell r="C991">
            <v>51210</v>
          </cell>
        </row>
        <row r="992">
          <cell r="B992" t="str">
            <v>PO64000024</v>
          </cell>
          <cell r="C992">
            <v>67038</v>
          </cell>
        </row>
        <row r="993">
          <cell r="B993" t="str">
            <v>PO64000025</v>
          </cell>
          <cell r="C993">
            <v>160500</v>
          </cell>
        </row>
        <row r="994">
          <cell r="B994" t="str">
            <v>PO64000026</v>
          </cell>
          <cell r="C994">
            <v>9630</v>
          </cell>
        </row>
        <row r="995">
          <cell r="B995" t="str">
            <v>PO64000027</v>
          </cell>
          <cell r="C995">
            <v>84000</v>
          </cell>
        </row>
        <row r="996">
          <cell r="B996" t="str">
            <v>PO64000028</v>
          </cell>
          <cell r="C996">
            <v>78000</v>
          </cell>
        </row>
        <row r="997">
          <cell r="B997" t="str">
            <v>PO64000029</v>
          </cell>
          <cell r="C997">
            <v>81000</v>
          </cell>
        </row>
        <row r="998">
          <cell r="B998" t="str">
            <v>PO64000030</v>
          </cell>
          <cell r="C998">
            <v>129470</v>
          </cell>
        </row>
        <row r="999">
          <cell r="B999" t="str">
            <v>PO64000031</v>
          </cell>
          <cell r="C999">
            <v>106500</v>
          </cell>
        </row>
        <row r="1000">
          <cell r="B1000" t="str">
            <v>PO64000032</v>
          </cell>
          <cell r="C1000">
            <v>98440</v>
          </cell>
        </row>
        <row r="1001">
          <cell r="B1001" t="str">
            <v>PO64000033</v>
          </cell>
          <cell r="C1001">
            <v>6642</v>
          </cell>
        </row>
        <row r="1002">
          <cell r="B1002" t="str">
            <v>PO64000034</v>
          </cell>
          <cell r="C1002">
            <v>19581</v>
          </cell>
        </row>
        <row r="1003">
          <cell r="B1003" t="str">
            <v>PO64000035</v>
          </cell>
          <cell r="C1003">
            <v>33485.65</v>
          </cell>
        </row>
        <row r="1004">
          <cell r="B1004" t="str">
            <v>PO64000036</v>
          </cell>
          <cell r="C1004">
            <v>42800</v>
          </cell>
        </row>
        <row r="1005">
          <cell r="B1005" t="str">
            <v>PO64000037</v>
          </cell>
          <cell r="C1005">
            <v>43788</v>
          </cell>
        </row>
        <row r="1006">
          <cell r="B1006" t="str">
            <v>PO64000038</v>
          </cell>
          <cell r="C1006">
            <v>67410</v>
          </cell>
        </row>
        <row r="1007">
          <cell r="B1007" t="str">
            <v>PO64000039</v>
          </cell>
          <cell r="C1007">
            <v>64000</v>
          </cell>
        </row>
        <row r="1008">
          <cell r="B1008" t="str">
            <v>PO64000040</v>
          </cell>
          <cell r="C1008">
            <v>40850</v>
          </cell>
        </row>
        <row r="1009">
          <cell r="B1009" t="str">
            <v>PO64000041</v>
          </cell>
          <cell r="C1009">
            <v>298519.3</v>
          </cell>
        </row>
        <row r="1010">
          <cell r="B1010" t="str">
            <v>PO64000043</v>
          </cell>
          <cell r="C1010">
            <v>3317</v>
          </cell>
        </row>
        <row r="1011">
          <cell r="B1011" t="str">
            <v>PO64000044</v>
          </cell>
          <cell r="C1011">
            <v>331379</v>
          </cell>
        </row>
        <row r="1012">
          <cell r="B1012" t="str">
            <v>PO64000045</v>
          </cell>
          <cell r="C1012">
            <v>362302</v>
          </cell>
        </row>
        <row r="1013">
          <cell r="B1013" t="str">
            <v>PO64000046</v>
          </cell>
          <cell r="C1013">
            <v>294250</v>
          </cell>
        </row>
        <row r="1014">
          <cell r="B1014" t="str">
            <v>PO64000047</v>
          </cell>
          <cell r="C1014">
            <v>496480</v>
          </cell>
        </row>
        <row r="1015">
          <cell r="B1015" t="str">
            <v>PO64000048</v>
          </cell>
          <cell r="C1015">
            <v>389480</v>
          </cell>
        </row>
        <row r="1016">
          <cell r="B1016" t="str">
            <v>PO64000049</v>
          </cell>
          <cell r="C1016">
            <v>117850</v>
          </cell>
        </row>
        <row r="1017">
          <cell r="B1017" t="str">
            <v>PO64000050</v>
          </cell>
          <cell r="C1017">
            <v>10000</v>
          </cell>
        </row>
        <row r="1018">
          <cell r="B1018" t="str">
            <v>PO64000051</v>
          </cell>
          <cell r="C1018">
            <v>6420</v>
          </cell>
        </row>
        <row r="1019">
          <cell r="B1019" t="str">
            <v>PO64000052</v>
          </cell>
          <cell r="C1019">
            <v>224700</v>
          </cell>
        </row>
        <row r="1020">
          <cell r="B1020" t="str">
            <v>PO64000053</v>
          </cell>
          <cell r="C1020">
            <v>101436</v>
          </cell>
        </row>
        <row r="1021">
          <cell r="B1021" t="str">
            <v>PO64000054</v>
          </cell>
          <cell r="C1021">
            <v>35310</v>
          </cell>
        </row>
        <row r="1022">
          <cell r="B1022" t="str">
            <v>PO64000056</v>
          </cell>
          <cell r="C1022">
            <v>50000</v>
          </cell>
        </row>
        <row r="1023">
          <cell r="B1023" t="str">
            <v>PO64000057</v>
          </cell>
          <cell r="C1023">
            <v>30000</v>
          </cell>
        </row>
        <row r="1024">
          <cell r="B1024" t="str">
            <v>PO64000058</v>
          </cell>
          <cell r="C1024">
            <v>173500.5</v>
          </cell>
        </row>
        <row r="1025">
          <cell r="B1025" t="str">
            <v>PO64000060</v>
          </cell>
          <cell r="C1025">
            <v>321000</v>
          </cell>
        </row>
        <row r="1026">
          <cell r="B1026" t="str">
            <v>PO64000061</v>
          </cell>
          <cell r="C1026">
            <v>389319.5</v>
          </cell>
        </row>
        <row r="1027">
          <cell r="B1027" t="str">
            <v>PO64000062</v>
          </cell>
          <cell r="C1027">
            <v>153232.56</v>
          </cell>
        </row>
        <row r="1028">
          <cell r="B1028" t="str">
            <v>PO64000063</v>
          </cell>
          <cell r="C1028">
            <v>47080</v>
          </cell>
        </row>
        <row r="1029">
          <cell r="B1029" t="str">
            <v>PO64000064</v>
          </cell>
          <cell r="C1029">
            <v>56710</v>
          </cell>
        </row>
        <row r="1030">
          <cell r="B1030" t="str">
            <v>PO64000065</v>
          </cell>
          <cell r="C1030">
            <v>97519.8</v>
          </cell>
        </row>
        <row r="1031">
          <cell r="B1031" t="str">
            <v>PO64000066</v>
          </cell>
          <cell r="C1031">
            <v>18500</v>
          </cell>
        </row>
        <row r="1032">
          <cell r="B1032" t="str">
            <v>PO64000067</v>
          </cell>
          <cell r="C1032">
            <v>7158.3</v>
          </cell>
        </row>
        <row r="1033">
          <cell r="B1033" t="str">
            <v>PO64000068</v>
          </cell>
          <cell r="C1033">
            <v>413400</v>
          </cell>
        </row>
        <row r="1034">
          <cell r="B1034" t="str">
            <v>PO64000069</v>
          </cell>
          <cell r="C1034">
            <v>321000</v>
          </cell>
        </row>
        <row r="1035">
          <cell r="B1035" t="str">
            <v>PO64000070</v>
          </cell>
          <cell r="C1035">
            <v>195000</v>
          </cell>
        </row>
        <row r="1036">
          <cell r="B1036" t="str">
            <v>PO64000071</v>
          </cell>
          <cell r="C1036">
            <v>45157.21</v>
          </cell>
        </row>
        <row r="1037">
          <cell r="B1037" t="str">
            <v>PO64000072</v>
          </cell>
          <cell r="C1037">
            <v>1498000</v>
          </cell>
        </row>
        <row r="1038">
          <cell r="B1038" t="str">
            <v>PO64000073</v>
          </cell>
          <cell r="C1038">
            <v>481500</v>
          </cell>
        </row>
        <row r="1039">
          <cell r="B1039" t="str">
            <v>PO64000074</v>
          </cell>
          <cell r="C1039">
            <v>298519.3</v>
          </cell>
        </row>
        <row r="1040">
          <cell r="B1040" t="str">
            <v>PO64000075</v>
          </cell>
          <cell r="C1040">
            <v>500000</v>
          </cell>
        </row>
        <row r="1041">
          <cell r="B1041" t="str">
            <v>PO64000076</v>
          </cell>
          <cell r="C1041">
            <v>450000.01</v>
          </cell>
        </row>
        <row r="1042">
          <cell r="B1042" t="str">
            <v>PO64000077</v>
          </cell>
          <cell r="C1042">
            <v>76500</v>
          </cell>
        </row>
        <row r="1043">
          <cell r="B1043" t="str">
            <v>PO64000078</v>
          </cell>
          <cell r="C1043">
            <v>693000</v>
          </cell>
        </row>
        <row r="1044">
          <cell r="B1044" t="str">
            <v>PO64000079</v>
          </cell>
          <cell r="C1044">
            <v>478161.6</v>
          </cell>
        </row>
        <row r="1045">
          <cell r="B1045" t="str">
            <v>PO64000080</v>
          </cell>
          <cell r="C1045">
            <v>450000</v>
          </cell>
        </row>
        <row r="1046">
          <cell r="B1046" t="str">
            <v>PO64000081</v>
          </cell>
          <cell r="C1046">
            <v>79447.5</v>
          </cell>
        </row>
        <row r="1047">
          <cell r="B1047" t="str">
            <v>PO64000082</v>
          </cell>
          <cell r="C1047">
            <v>14712500</v>
          </cell>
        </row>
        <row r="1048">
          <cell r="B1048" t="str">
            <v>PO64000083</v>
          </cell>
          <cell r="C1048">
            <v>138600</v>
          </cell>
        </row>
        <row r="1049">
          <cell r="B1049" t="str">
            <v>PO64000084</v>
          </cell>
          <cell r="C1049">
            <v>454000</v>
          </cell>
        </row>
        <row r="1050">
          <cell r="B1050" t="str">
            <v>PO64000085</v>
          </cell>
          <cell r="C1050">
            <v>490000</v>
          </cell>
        </row>
        <row r="1051">
          <cell r="B1051" t="str">
            <v>PO64000086</v>
          </cell>
          <cell r="C1051">
            <v>390015</v>
          </cell>
        </row>
        <row r="1052">
          <cell r="B1052" t="str">
            <v>PO64000087</v>
          </cell>
          <cell r="C1052">
            <v>37450</v>
          </cell>
        </row>
        <row r="1053">
          <cell r="B1053" t="str">
            <v>PO64000088</v>
          </cell>
          <cell r="C1053">
            <v>20000</v>
          </cell>
        </row>
        <row r="1054">
          <cell r="B1054" t="str">
            <v>PO64000089</v>
          </cell>
          <cell r="C1054">
            <v>979202</v>
          </cell>
        </row>
        <row r="1055">
          <cell r="B1055" t="str">
            <v>PO64000090</v>
          </cell>
          <cell r="C1055">
            <v>9844</v>
          </cell>
        </row>
        <row r="1056">
          <cell r="B1056" t="str">
            <v>PO64000091</v>
          </cell>
          <cell r="C1056">
            <v>214000</v>
          </cell>
        </row>
        <row r="1057">
          <cell r="B1057" t="str">
            <v>PO64000092</v>
          </cell>
          <cell r="C1057">
            <v>35000</v>
          </cell>
        </row>
        <row r="1058">
          <cell r="B1058" t="str">
            <v>PO64000093</v>
          </cell>
          <cell r="C1058">
            <v>287830</v>
          </cell>
        </row>
        <row r="1059">
          <cell r="B1059" t="str">
            <v>PO64000094</v>
          </cell>
          <cell r="C1059">
            <v>297000</v>
          </cell>
        </row>
        <row r="1060">
          <cell r="B1060" t="str">
            <v>PO64000095</v>
          </cell>
          <cell r="C1060">
            <v>5350</v>
          </cell>
        </row>
        <row r="1061">
          <cell r="B1061" t="str">
            <v>PO64000096</v>
          </cell>
          <cell r="C1061">
            <v>32100</v>
          </cell>
        </row>
        <row r="1062">
          <cell r="B1062" t="str">
            <v>PO64000097</v>
          </cell>
          <cell r="C1062">
            <v>154080</v>
          </cell>
        </row>
        <row r="1063">
          <cell r="B1063" t="str">
            <v>PO64000098</v>
          </cell>
          <cell r="C1063">
            <v>25000</v>
          </cell>
        </row>
        <row r="1064">
          <cell r="B1064" t="str">
            <v>PO64000099</v>
          </cell>
          <cell r="C1064">
            <v>25145</v>
          </cell>
        </row>
        <row r="1065">
          <cell r="B1065" t="str">
            <v>PO64000102</v>
          </cell>
          <cell r="C1065">
            <v>7760.92</v>
          </cell>
        </row>
        <row r="1066">
          <cell r="B1066" t="str">
            <v>PO64000103</v>
          </cell>
          <cell r="C1066">
            <v>45000</v>
          </cell>
        </row>
        <row r="1067">
          <cell r="B1067" t="str">
            <v>PO64000104</v>
          </cell>
          <cell r="C1067">
            <v>350000</v>
          </cell>
        </row>
        <row r="1068">
          <cell r="B1068" t="str">
            <v>PO64000105</v>
          </cell>
          <cell r="C1068">
            <v>180000</v>
          </cell>
        </row>
        <row r="1069">
          <cell r="B1069" t="str">
            <v>PO64000106</v>
          </cell>
          <cell r="C1069">
            <v>180000</v>
          </cell>
        </row>
        <row r="1070">
          <cell r="B1070" t="str">
            <v>PO64000107</v>
          </cell>
          <cell r="C1070">
            <v>410000</v>
          </cell>
        </row>
        <row r="1071">
          <cell r="B1071" t="str">
            <v>PO64000109</v>
          </cell>
          <cell r="C1071">
            <v>267500</v>
          </cell>
        </row>
        <row r="1072">
          <cell r="B1072" t="str">
            <v>PO64000110</v>
          </cell>
          <cell r="C1072">
            <v>493270</v>
          </cell>
        </row>
        <row r="1073">
          <cell r="B1073" t="str">
            <v>PO64000111</v>
          </cell>
          <cell r="C1073">
            <v>110745</v>
          </cell>
        </row>
        <row r="1074">
          <cell r="B1074" t="str">
            <v>PO64000112</v>
          </cell>
          <cell r="C1074">
            <v>499155</v>
          </cell>
        </row>
        <row r="1075">
          <cell r="B1075" t="str">
            <v>PO64000113</v>
          </cell>
          <cell r="C1075">
            <v>29850</v>
          </cell>
        </row>
        <row r="1076">
          <cell r="B1076" t="str">
            <v>PO64000114</v>
          </cell>
          <cell r="C1076">
            <v>19795</v>
          </cell>
        </row>
        <row r="1077">
          <cell r="B1077" t="str">
            <v>PO64000115</v>
          </cell>
          <cell r="C1077">
            <v>79367.25</v>
          </cell>
        </row>
        <row r="1078">
          <cell r="B1078" t="str">
            <v>PO64000116</v>
          </cell>
          <cell r="C1078">
            <v>92500</v>
          </cell>
        </row>
        <row r="1079">
          <cell r="B1079" t="str">
            <v>PO64000117</v>
          </cell>
          <cell r="C1079">
            <v>62500</v>
          </cell>
        </row>
        <row r="1080">
          <cell r="B1080" t="str">
            <v>PO64000118</v>
          </cell>
          <cell r="C1080">
            <v>88000</v>
          </cell>
        </row>
        <row r="1081">
          <cell r="B1081" t="str">
            <v>PO64000119</v>
          </cell>
          <cell r="C1081">
            <v>98440</v>
          </cell>
        </row>
        <row r="1082">
          <cell r="B1082" t="str">
            <v>PO64000120</v>
          </cell>
          <cell r="C1082">
            <v>67500</v>
          </cell>
        </row>
        <row r="1083">
          <cell r="B1083" t="str">
            <v>PO64000121</v>
          </cell>
          <cell r="C1083">
            <v>59064</v>
          </cell>
        </row>
        <row r="1084">
          <cell r="B1084" t="str">
            <v>PO64000122</v>
          </cell>
          <cell r="C1084">
            <v>25000</v>
          </cell>
        </row>
        <row r="1085">
          <cell r="B1085" t="str">
            <v>PO64000123</v>
          </cell>
          <cell r="C1085">
            <v>27000</v>
          </cell>
        </row>
        <row r="1086">
          <cell r="B1086" t="str">
            <v>PO64000125</v>
          </cell>
          <cell r="C1086">
            <v>12840</v>
          </cell>
        </row>
        <row r="1087">
          <cell r="B1087" t="str">
            <v>PO64000126</v>
          </cell>
          <cell r="C1087">
            <v>75435</v>
          </cell>
        </row>
        <row r="1088">
          <cell r="B1088" t="str">
            <v>PO64000127</v>
          </cell>
          <cell r="C1088">
            <v>31030</v>
          </cell>
        </row>
        <row r="1089">
          <cell r="B1089" t="str">
            <v>PO64000128</v>
          </cell>
          <cell r="C1089">
            <v>75435</v>
          </cell>
        </row>
        <row r="1090">
          <cell r="B1090" t="str">
            <v>PO64000129</v>
          </cell>
          <cell r="C1090">
            <v>110905.5</v>
          </cell>
        </row>
        <row r="1091">
          <cell r="B1091" t="str">
            <v>PO64000130</v>
          </cell>
          <cell r="C1091">
            <v>494340</v>
          </cell>
        </row>
        <row r="1092">
          <cell r="B1092" t="str">
            <v>PO64000131</v>
          </cell>
          <cell r="C1092">
            <v>497550</v>
          </cell>
        </row>
        <row r="1093">
          <cell r="B1093" t="str">
            <v>PO64000132</v>
          </cell>
          <cell r="C1093">
            <v>211111</v>
          </cell>
        </row>
        <row r="1094">
          <cell r="B1094" t="str">
            <v>PO64000133</v>
          </cell>
          <cell r="C1094">
            <v>86670</v>
          </cell>
        </row>
        <row r="1095">
          <cell r="B1095" t="str">
            <v>PO64000135</v>
          </cell>
          <cell r="C1095">
            <v>298519.3</v>
          </cell>
        </row>
        <row r="1096">
          <cell r="B1096" t="str">
            <v>PO64000136</v>
          </cell>
          <cell r="C1096">
            <v>179850</v>
          </cell>
        </row>
        <row r="1097">
          <cell r="B1097" t="str">
            <v>PO64000137</v>
          </cell>
          <cell r="C1097">
            <v>497550</v>
          </cell>
        </row>
        <row r="1098">
          <cell r="B1098" t="str">
            <v>PO64000141</v>
          </cell>
          <cell r="C1098">
            <v>73830</v>
          </cell>
        </row>
        <row r="1099">
          <cell r="B1099" t="str">
            <v>PO64000142</v>
          </cell>
          <cell r="C1099">
            <v>31458</v>
          </cell>
        </row>
        <row r="1100">
          <cell r="B1100" t="str">
            <v>PO64000143</v>
          </cell>
          <cell r="C1100">
            <v>172500</v>
          </cell>
        </row>
        <row r="1101">
          <cell r="B1101" t="str">
            <v>PO64000144</v>
          </cell>
          <cell r="C1101">
            <v>107000</v>
          </cell>
        </row>
        <row r="1102">
          <cell r="B1102" t="str">
            <v>PO64000145</v>
          </cell>
          <cell r="C1102">
            <v>102720</v>
          </cell>
        </row>
        <row r="1103">
          <cell r="B1103" t="str">
            <v>PO64000147</v>
          </cell>
          <cell r="C1103">
            <v>173500.5</v>
          </cell>
        </row>
        <row r="1104">
          <cell r="B1104" t="str">
            <v>PO64000148</v>
          </cell>
          <cell r="C1104">
            <v>54570</v>
          </cell>
        </row>
        <row r="1105">
          <cell r="B1105" t="str">
            <v>PO64000149</v>
          </cell>
          <cell r="C1105">
            <v>42243.6</v>
          </cell>
        </row>
        <row r="1106">
          <cell r="B1106" t="str">
            <v>PO64000150</v>
          </cell>
          <cell r="C1106">
            <v>497550</v>
          </cell>
        </row>
        <row r="1107">
          <cell r="B1107" t="str">
            <v>PO64000151</v>
          </cell>
          <cell r="C1107">
            <v>497550</v>
          </cell>
        </row>
        <row r="1108">
          <cell r="B1108" t="str">
            <v>PO64000152</v>
          </cell>
          <cell r="C1108">
            <v>111066</v>
          </cell>
        </row>
        <row r="1109">
          <cell r="B1109" t="str">
            <v>PO64000153</v>
          </cell>
          <cell r="C1109">
            <v>60000</v>
          </cell>
        </row>
        <row r="1110">
          <cell r="B1110" t="str">
            <v>PO64000154</v>
          </cell>
          <cell r="C1110">
            <v>32000</v>
          </cell>
        </row>
        <row r="1111">
          <cell r="B1111" t="str">
            <v>PO64000155</v>
          </cell>
          <cell r="C1111">
            <v>51360</v>
          </cell>
        </row>
        <row r="1112">
          <cell r="B1112" t="str">
            <v>PO64000156</v>
          </cell>
          <cell r="C1112">
            <v>52430</v>
          </cell>
        </row>
        <row r="1113">
          <cell r="B1113" t="str">
            <v>PO64000157</v>
          </cell>
          <cell r="C1113">
            <v>488562</v>
          </cell>
        </row>
        <row r="1114">
          <cell r="B1114" t="str">
            <v>PO64000158</v>
          </cell>
          <cell r="C1114">
            <v>125190</v>
          </cell>
        </row>
        <row r="1115">
          <cell r="B1115" t="str">
            <v>PO64000159</v>
          </cell>
          <cell r="C1115">
            <v>340260</v>
          </cell>
        </row>
        <row r="1116">
          <cell r="B1116" t="str">
            <v>PO64000160</v>
          </cell>
          <cell r="C1116">
            <v>454750</v>
          </cell>
        </row>
        <row r="1117">
          <cell r="B1117" t="str">
            <v>PO64000162</v>
          </cell>
          <cell r="C1117">
            <v>25000</v>
          </cell>
        </row>
        <row r="1118">
          <cell r="B1118" t="str">
            <v>PO64000163</v>
          </cell>
          <cell r="C1118">
            <v>20627.46</v>
          </cell>
        </row>
        <row r="1119">
          <cell r="B1119" t="str">
            <v>PO64000165</v>
          </cell>
          <cell r="C1119">
            <v>295320</v>
          </cell>
        </row>
        <row r="1120">
          <cell r="B1120" t="str">
            <v>PO64000167</v>
          </cell>
          <cell r="C1120">
            <v>295320</v>
          </cell>
        </row>
        <row r="1121">
          <cell r="B1121" t="str">
            <v>PO64000168</v>
          </cell>
          <cell r="C1121">
            <v>74000</v>
          </cell>
        </row>
        <row r="1122">
          <cell r="B1122" t="str">
            <v>PO64000169</v>
          </cell>
          <cell r="C1122">
            <v>312403.62</v>
          </cell>
        </row>
        <row r="1123">
          <cell r="B1123" t="str">
            <v>PO64000170</v>
          </cell>
          <cell r="C1123">
            <v>7500</v>
          </cell>
        </row>
        <row r="1124">
          <cell r="B1124" t="str">
            <v>PO64000171</v>
          </cell>
          <cell r="C1124">
            <v>100000</v>
          </cell>
        </row>
        <row r="1125">
          <cell r="B1125" t="str">
            <v>PO64000172</v>
          </cell>
          <cell r="C1125">
            <v>301772.09999999998</v>
          </cell>
        </row>
        <row r="1126">
          <cell r="B1126" t="str">
            <v>PO64000173</v>
          </cell>
          <cell r="C1126">
            <v>3500</v>
          </cell>
        </row>
        <row r="1127">
          <cell r="B1127" t="str">
            <v>PO64000174</v>
          </cell>
          <cell r="C1127">
            <v>4500</v>
          </cell>
        </row>
        <row r="1128">
          <cell r="B1128" t="str">
            <v>PO64000175</v>
          </cell>
          <cell r="C1128">
            <v>1000</v>
          </cell>
        </row>
        <row r="1129">
          <cell r="B1129" t="str">
            <v>PO64000176</v>
          </cell>
          <cell r="C1129">
            <v>3500</v>
          </cell>
        </row>
        <row r="1130">
          <cell r="B1130" t="str">
            <v>PO64000177</v>
          </cell>
          <cell r="C1130">
            <v>98000</v>
          </cell>
        </row>
        <row r="1131">
          <cell r="B1131" t="str">
            <v>PO64000178</v>
          </cell>
          <cell r="C1131">
            <v>98000</v>
          </cell>
        </row>
        <row r="1132">
          <cell r="B1132" t="str">
            <v>PO64000179</v>
          </cell>
          <cell r="C1132">
            <v>195000</v>
          </cell>
        </row>
        <row r="1133">
          <cell r="B1133" t="str">
            <v>PO64000180</v>
          </cell>
          <cell r="C1133">
            <v>1883200</v>
          </cell>
        </row>
        <row r="1134">
          <cell r="B1134" t="str">
            <v>PO64000181</v>
          </cell>
          <cell r="C1134">
            <v>29292.32</v>
          </cell>
        </row>
        <row r="1135">
          <cell r="B1135" t="str">
            <v>PO64000182</v>
          </cell>
          <cell r="C1135">
            <v>18000</v>
          </cell>
        </row>
        <row r="1136">
          <cell r="B1136" t="str">
            <v>PO64000183</v>
          </cell>
          <cell r="C1136">
            <v>73830</v>
          </cell>
        </row>
        <row r="1137">
          <cell r="B1137" t="str">
            <v>PO64000184</v>
          </cell>
          <cell r="C1137">
            <v>175680.37</v>
          </cell>
        </row>
        <row r="1138">
          <cell r="B1138" t="str">
            <v>PO64000185</v>
          </cell>
          <cell r="C1138">
            <v>66000</v>
          </cell>
        </row>
        <row r="1139">
          <cell r="B1139" t="str">
            <v>PO64000186</v>
          </cell>
          <cell r="C1139">
            <v>138000</v>
          </cell>
        </row>
        <row r="1140">
          <cell r="B1140" t="str">
            <v>PO64000187</v>
          </cell>
          <cell r="C1140">
            <v>41633.699999999997</v>
          </cell>
        </row>
        <row r="1141">
          <cell r="B1141" t="str">
            <v>PO64000188</v>
          </cell>
          <cell r="C1141">
            <v>52494.2</v>
          </cell>
        </row>
        <row r="1142">
          <cell r="B1142" t="str">
            <v>PO64000189</v>
          </cell>
          <cell r="C1142">
            <v>6184.6</v>
          </cell>
        </row>
        <row r="1143">
          <cell r="B1143" t="str">
            <v>PO64000190</v>
          </cell>
          <cell r="C1143">
            <v>337050</v>
          </cell>
        </row>
        <row r="1144">
          <cell r="B1144" t="str">
            <v>PO64000191</v>
          </cell>
          <cell r="C1144">
            <v>9844</v>
          </cell>
        </row>
        <row r="1145">
          <cell r="B1145" t="str">
            <v>PO64000192</v>
          </cell>
          <cell r="C1145">
            <v>285229.90000000002</v>
          </cell>
        </row>
        <row r="1146">
          <cell r="B1146" t="str">
            <v>PO64000193</v>
          </cell>
          <cell r="C1146">
            <v>69300</v>
          </cell>
        </row>
        <row r="1147">
          <cell r="B1147" t="str">
            <v>PO64000194</v>
          </cell>
          <cell r="C1147">
            <v>14445</v>
          </cell>
        </row>
        <row r="1148">
          <cell r="B1148" t="str">
            <v>PO64000195</v>
          </cell>
          <cell r="C1148">
            <v>23000</v>
          </cell>
        </row>
        <row r="1149">
          <cell r="B1149" t="str">
            <v>PO64000196</v>
          </cell>
          <cell r="C1149">
            <v>8988</v>
          </cell>
        </row>
        <row r="1150">
          <cell r="B1150" t="str">
            <v>PO64000197</v>
          </cell>
          <cell r="C1150">
            <v>279000</v>
          </cell>
        </row>
        <row r="1151">
          <cell r="B1151" t="str">
            <v>PO64000198</v>
          </cell>
          <cell r="C1151">
            <v>75000</v>
          </cell>
        </row>
        <row r="1152">
          <cell r="B1152" t="str">
            <v>PO64000199</v>
          </cell>
          <cell r="C1152">
            <v>19902</v>
          </cell>
        </row>
        <row r="1153">
          <cell r="B1153" t="str">
            <v>PO64000200</v>
          </cell>
          <cell r="C1153">
            <v>20627.46</v>
          </cell>
        </row>
        <row r="1154">
          <cell r="B1154" t="str">
            <v>PO64000201</v>
          </cell>
          <cell r="C1154">
            <v>190995</v>
          </cell>
        </row>
        <row r="1155">
          <cell r="B1155" t="str">
            <v>PO64000202</v>
          </cell>
          <cell r="C1155">
            <v>131000</v>
          </cell>
        </row>
        <row r="1156">
          <cell r="B1156" t="str">
            <v>PO64000203</v>
          </cell>
          <cell r="C1156">
            <v>492200</v>
          </cell>
        </row>
        <row r="1157">
          <cell r="B1157" t="str">
            <v>PO64000204</v>
          </cell>
          <cell r="C1157">
            <v>86670</v>
          </cell>
        </row>
        <row r="1158">
          <cell r="B1158" t="str">
            <v>PO64000205</v>
          </cell>
          <cell r="C1158">
            <v>109675</v>
          </cell>
        </row>
        <row r="1159">
          <cell r="B1159" t="str">
            <v>PO64000206</v>
          </cell>
          <cell r="C1159">
            <v>250000</v>
          </cell>
        </row>
        <row r="1160">
          <cell r="B1160" t="str">
            <v>PO64000207</v>
          </cell>
          <cell r="C1160">
            <v>144450</v>
          </cell>
        </row>
        <row r="1161">
          <cell r="B1161" t="str">
            <v>PO64000208</v>
          </cell>
          <cell r="C1161">
            <v>99424.4</v>
          </cell>
        </row>
        <row r="1162">
          <cell r="B1162" t="str">
            <v>PO64000209</v>
          </cell>
          <cell r="C1162">
            <v>147660</v>
          </cell>
        </row>
        <row r="1163">
          <cell r="B1163" t="str">
            <v>PO64000210</v>
          </cell>
          <cell r="C1163">
            <v>150000</v>
          </cell>
        </row>
        <row r="1164">
          <cell r="B1164" t="str">
            <v>PO64000211</v>
          </cell>
          <cell r="C1164">
            <v>31900</v>
          </cell>
        </row>
        <row r="1165">
          <cell r="B1165" t="str">
            <v>PO64000212</v>
          </cell>
          <cell r="C1165">
            <v>70530.12</v>
          </cell>
        </row>
        <row r="1166">
          <cell r="B1166" t="str">
            <v>PO64000213</v>
          </cell>
          <cell r="C1166">
            <v>3731.5</v>
          </cell>
        </row>
        <row r="1167">
          <cell r="B1167" t="str">
            <v>PO64000214</v>
          </cell>
          <cell r="C1167">
            <v>96300</v>
          </cell>
        </row>
        <row r="1168">
          <cell r="B1168" t="str">
            <v>PO64000215</v>
          </cell>
          <cell r="C1168">
            <v>10323.36</v>
          </cell>
        </row>
        <row r="1169">
          <cell r="B1169" t="str">
            <v>PO64000216</v>
          </cell>
          <cell r="C1169">
            <v>46350</v>
          </cell>
        </row>
        <row r="1170">
          <cell r="B1170" t="str">
            <v>PO64000217</v>
          </cell>
          <cell r="C1170">
            <v>20330</v>
          </cell>
        </row>
        <row r="1171">
          <cell r="B1171" t="str">
            <v>PO64000218</v>
          </cell>
          <cell r="C1171">
            <v>29692.5</v>
          </cell>
        </row>
        <row r="1172">
          <cell r="B1172" t="str">
            <v>PO64000219</v>
          </cell>
          <cell r="C1172">
            <v>40948.9</v>
          </cell>
        </row>
        <row r="1173">
          <cell r="B1173" t="str">
            <v>PO64000220</v>
          </cell>
          <cell r="C1173">
            <v>57138</v>
          </cell>
        </row>
        <row r="1174">
          <cell r="B1174" t="str">
            <v>PO64000221</v>
          </cell>
          <cell r="C1174">
            <v>96588.9</v>
          </cell>
        </row>
        <row r="1175">
          <cell r="B1175" t="str">
            <v>PO64000222</v>
          </cell>
          <cell r="C1175">
            <v>481500</v>
          </cell>
        </row>
        <row r="1176">
          <cell r="B1176" t="str">
            <v>PO64000223</v>
          </cell>
          <cell r="C1176">
            <v>235935</v>
          </cell>
        </row>
        <row r="1177">
          <cell r="B1177" t="str">
            <v>PO64000224</v>
          </cell>
          <cell r="C1177">
            <v>30000</v>
          </cell>
        </row>
        <row r="1178">
          <cell r="B1178" t="str">
            <v>PO64000225</v>
          </cell>
          <cell r="C1178">
            <v>64200</v>
          </cell>
        </row>
        <row r="1179">
          <cell r="B1179" t="str">
            <v>PO64000226</v>
          </cell>
          <cell r="C1179">
            <v>125190</v>
          </cell>
        </row>
        <row r="1180">
          <cell r="B1180" t="str">
            <v>PO64000227</v>
          </cell>
          <cell r="C1180">
            <v>200000</v>
          </cell>
        </row>
        <row r="1181">
          <cell r="B1181" t="str">
            <v>PO64000229</v>
          </cell>
          <cell r="C1181">
            <v>62500</v>
          </cell>
        </row>
        <row r="1182">
          <cell r="B1182" t="str">
            <v>PO64000230</v>
          </cell>
          <cell r="C1182">
            <v>163185.70000000001</v>
          </cell>
        </row>
        <row r="1183">
          <cell r="B1183" t="str">
            <v>PO64000231</v>
          </cell>
          <cell r="C1183">
            <v>112000</v>
          </cell>
        </row>
        <row r="1184">
          <cell r="B1184" t="str">
            <v>PO64000232</v>
          </cell>
          <cell r="C1184">
            <v>347493.2</v>
          </cell>
        </row>
        <row r="1185">
          <cell r="B1185" t="str">
            <v>PO64000234</v>
          </cell>
          <cell r="C1185">
            <v>105000</v>
          </cell>
        </row>
        <row r="1186">
          <cell r="B1186" t="str">
            <v>PO64000235</v>
          </cell>
          <cell r="C1186">
            <v>500000</v>
          </cell>
        </row>
        <row r="1187">
          <cell r="B1187" t="str">
            <v>PO64000236</v>
          </cell>
          <cell r="C1187">
            <v>112350</v>
          </cell>
        </row>
        <row r="1188">
          <cell r="B1188" t="str">
            <v>PO64000237</v>
          </cell>
          <cell r="C1188">
            <v>30000</v>
          </cell>
        </row>
        <row r="1189">
          <cell r="B1189" t="str">
            <v>PO64000238</v>
          </cell>
          <cell r="C1189">
            <v>12000</v>
          </cell>
        </row>
        <row r="1190">
          <cell r="B1190" t="str">
            <v>PO64000239</v>
          </cell>
          <cell r="C1190">
            <v>34454</v>
          </cell>
        </row>
        <row r="1191">
          <cell r="B1191" t="str">
            <v>PO64000240</v>
          </cell>
          <cell r="C1191">
            <v>89306.5</v>
          </cell>
        </row>
        <row r="1192">
          <cell r="B1192" t="str">
            <v>PO64000241</v>
          </cell>
          <cell r="C1192">
            <v>10000</v>
          </cell>
        </row>
        <row r="1193">
          <cell r="B1193" t="str">
            <v>PO64000242</v>
          </cell>
          <cell r="C1193">
            <v>8560</v>
          </cell>
        </row>
        <row r="1194">
          <cell r="B1194" t="str">
            <v>PO64000243</v>
          </cell>
          <cell r="C1194">
            <v>67410</v>
          </cell>
        </row>
        <row r="1195">
          <cell r="B1195" t="str">
            <v>PO64000244</v>
          </cell>
          <cell r="C1195">
            <v>374500</v>
          </cell>
        </row>
        <row r="1196">
          <cell r="B1196" t="str">
            <v>PO64000245</v>
          </cell>
          <cell r="C1196">
            <v>478290</v>
          </cell>
        </row>
        <row r="1197">
          <cell r="B1197" t="str">
            <v>PO64000246</v>
          </cell>
          <cell r="C1197">
            <v>350000</v>
          </cell>
        </row>
        <row r="1198">
          <cell r="B1198" t="str">
            <v>PO64000247</v>
          </cell>
          <cell r="C1198">
            <v>105600</v>
          </cell>
        </row>
        <row r="1199">
          <cell r="B1199" t="str">
            <v>PO64000249</v>
          </cell>
          <cell r="C1199">
            <v>328235.88</v>
          </cell>
        </row>
        <row r="1200">
          <cell r="B1200" t="str">
            <v>PO64000250</v>
          </cell>
          <cell r="C1200">
            <v>433350</v>
          </cell>
        </row>
        <row r="1201">
          <cell r="B1201" t="str">
            <v>PO64000251</v>
          </cell>
          <cell r="C1201">
            <v>100000</v>
          </cell>
        </row>
        <row r="1202">
          <cell r="B1202" t="str">
            <v>PO64000252</v>
          </cell>
          <cell r="C1202">
            <v>105600</v>
          </cell>
        </row>
        <row r="1203">
          <cell r="B1203" t="str">
            <v>PO64000253</v>
          </cell>
          <cell r="C1203">
            <v>62060</v>
          </cell>
        </row>
        <row r="1204">
          <cell r="B1204" t="str">
            <v>PO64000254</v>
          </cell>
          <cell r="C1204">
            <v>105600</v>
          </cell>
        </row>
        <row r="1205">
          <cell r="B1205" t="str">
            <v>PO64000255</v>
          </cell>
          <cell r="C1205">
            <v>57000</v>
          </cell>
        </row>
        <row r="1206">
          <cell r="B1206" t="str">
            <v>PO64000256</v>
          </cell>
          <cell r="C1206">
            <v>52000</v>
          </cell>
        </row>
        <row r="1207">
          <cell r="B1207" t="str">
            <v>PO64000257</v>
          </cell>
          <cell r="C1207">
            <v>54000</v>
          </cell>
        </row>
        <row r="1208">
          <cell r="B1208" t="str">
            <v>PO64000258</v>
          </cell>
          <cell r="C1208">
            <v>56000</v>
          </cell>
        </row>
        <row r="1209">
          <cell r="B1209" t="str">
            <v>PO64000259</v>
          </cell>
          <cell r="C1209">
            <v>24891.200000000001</v>
          </cell>
        </row>
        <row r="1210">
          <cell r="B1210" t="str">
            <v>PO64000260</v>
          </cell>
          <cell r="C1210">
            <v>267500</v>
          </cell>
        </row>
        <row r="1211">
          <cell r="B1211" t="str">
            <v>PO64000261</v>
          </cell>
          <cell r="C1211">
            <v>428790</v>
          </cell>
        </row>
        <row r="1212">
          <cell r="B1212" t="str">
            <v>PO64000262</v>
          </cell>
          <cell r="C1212">
            <v>56017.71</v>
          </cell>
        </row>
        <row r="1213">
          <cell r="B1213" t="str">
            <v>PO64000263</v>
          </cell>
          <cell r="C1213">
            <v>99510</v>
          </cell>
        </row>
        <row r="1214">
          <cell r="B1214" t="str">
            <v>PO64000265</v>
          </cell>
          <cell r="C1214">
            <v>13375</v>
          </cell>
        </row>
        <row r="1215">
          <cell r="B1215" t="str">
            <v>PO64000267</v>
          </cell>
          <cell r="C1215">
            <v>266323</v>
          </cell>
        </row>
        <row r="1216">
          <cell r="B1216" t="str">
            <v>PO64000268</v>
          </cell>
          <cell r="C1216">
            <v>342400</v>
          </cell>
        </row>
        <row r="1217">
          <cell r="B1217" t="str">
            <v>PO64000269</v>
          </cell>
          <cell r="C1217">
            <v>5971.78</v>
          </cell>
        </row>
        <row r="1218">
          <cell r="B1218" t="str">
            <v>PO64000271</v>
          </cell>
          <cell r="C1218">
            <v>439256.4</v>
          </cell>
        </row>
        <row r="1219">
          <cell r="B1219" t="str">
            <v>PO64000272</v>
          </cell>
          <cell r="C1219">
            <v>12000</v>
          </cell>
        </row>
        <row r="1220">
          <cell r="B1220" t="str">
            <v>PO64000275</v>
          </cell>
          <cell r="C1220">
            <v>17655</v>
          </cell>
        </row>
        <row r="1221">
          <cell r="B1221" t="str">
            <v>PO64000276</v>
          </cell>
          <cell r="C1221">
            <v>60231</v>
          </cell>
        </row>
        <row r="1222">
          <cell r="B1222" t="str">
            <v>PO64000281</v>
          </cell>
          <cell r="C1222">
            <v>114372.3</v>
          </cell>
        </row>
        <row r="1223">
          <cell r="B1223" t="str">
            <v>PO64000282</v>
          </cell>
          <cell r="C1223">
            <v>86268.75</v>
          </cell>
        </row>
        <row r="1224">
          <cell r="B1224" t="str">
            <v>PO64000283</v>
          </cell>
          <cell r="C1224">
            <v>51360</v>
          </cell>
        </row>
        <row r="1225">
          <cell r="B1225" t="str">
            <v>PO64000285</v>
          </cell>
          <cell r="C1225">
            <v>498620</v>
          </cell>
        </row>
        <row r="1226">
          <cell r="B1226" t="str">
            <v>PO64000286</v>
          </cell>
          <cell r="C1226">
            <v>62500</v>
          </cell>
        </row>
        <row r="1227">
          <cell r="B1227" t="str">
            <v>PO64000288</v>
          </cell>
          <cell r="C1227">
            <v>48000</v>
          </cell>
        </row>
        <row r="1228">
          <cell r="B1228" t="str">
            <v>PO64000289</v>
          </cell>
          <cell r="C1228">
            <v>128400</v>
          </cell>
        </row>
        <row r="1229">
          <cell r="B1229" t="str">
            <v>PO64000290</v>
          </cell>
          <cell r="C1229">
            <v>482623.5</v>
          </cell>
        </row>
        <row r="1230">
          <cell r="B1230" t="str">
            <v>PO64000291</v>
          </cell>
          <cell r="C1230">
            <v>365859.75</v>
          </cell>
        </row>
        <row r="1231">
          <cell r="B1231" t="str">
            <v>PO64000292</v>
          </cell>
          <cell r="C1231">
            <v>498620</v>
          </cell>
        </row>
        <row r="1232">
          <cell r="B1232" t="str">
            <v>PO64000293</v>
          </cell>
          <cell r="C1232">
            <v>9951</v>
          </cell>
        </row>
        <row r="1233">
          <cell r="B1233" t="str">
            <v>PO64000294</v>
          </cell>
          <cell r="C1233">
            <v>90000</v>
          </cell>
        </row>
        <row r="1234">
          <cell r="B1234" t="str">
            <v>PO64000295</v>
          </cell>
          <cell r="C1234">
            <v>3985000</v>
          </cell>
        </row>
        <row r="1235">
          <cell r="B1235" t="str">
            <v>PO64000296</v>
          </cell>
          <cell r="C1235">
            <v>534000</v>
          </cell>
        </row>
        <row r="1236">
          <cell r="B1236" t="str">
            <v>PO64000297</v>
          </cell>
          <cell r="C1236">
            <v>744993.92</v>
          </cell>
        </row>
        <row r="1237">
          <cell r="B1237" t="str">
            <v>PO64000298</v>
          </cell>
          <cell r="C1237">
            <v>60000</v>
          </cell>
        </row>
        <row r="1238">
          <cell r="B1238" t="str">
            <v>PO64000299</v>
          </cell>
          <cell r="C1238">
            <v>353100</v>
          </cell>
        </row>
        <row r="1239">
          <cell r="B1239" t="str">
            <v>PO64000300</v>
          </cell>
          <cell r="C1239">
            <v>299600</v>
          </cell>
        </row>
        <row r="1240">
          <cell r="B1240" t="str">
            <v>PO64000301</v>
          </cell>
          <cell r="C1240">
            <v>245583.73</v>
          </cell>
        </row>
        <row r="1241">
          <cell r="B1241" t="str">
            <v>PO64000302</v>
          </cell>
          <cell r="C1241">
            <v>14445</v>
          </cell>
        </row>
        <row r="1242">
          <cell r="B1242" t="str">
            <v>PO64000303</v>
          </cell>
          <cell r="C1242">
            <v>370016.7</v>
          </cell>
        </row>
        <row r="1243">
          <cell r="B1243" t="str">
            <v>PO64000304</v>
          </cell>
          <cell r="C1243">
            <v>200000</v>
          </cell>
        </row>
        <row r="1244">
          <cell r="B1244" t="str">
            <v>PO64000306</v>
          </cell>
          <cell r="C1244">
            <v>30000</v>
          </cell>
        </row>
        <row r="1245">
          <cell r="B1245" t="str">
            <v>PO64000308</v>
          </cell>
          <cell r="C1245">
            <v>4499970.5999999996</v>
          </cell>
        </row>
        <row r="1246">
          <cell r="B1246" t="str">
            <v>PO64000309</v>
          </cell>
          <cell r="C1246">
            <v>282801</v>
          </cell>
        </row>
        <row r="1247">
          <cell r="B1247" t="str">
            <v>PO64000310</v>
          </cell>
          <cell r="C1247">
            <v>250000</v>
          </cell>
        </row>
        <row r="1248">
          <cell r="B1248" t="str">
            <v>PO64000311</v>
          </cell>
          <cell r="C1248">
            <v>40000</v>
          </cell>
        </row>
        <row r="1249">
          <cell r="B1249" t="str">
            <v>PO64000312</v>
          </cell>
          <cell r="C1249">
            <v>2558169.02</v>
          </cell>
        </row>
        <row r="1250">
          <cell r="B1250" t="str">
            <v>PO64000313</v>
          </cell>
          <cell r="C1250">
            <v>51000</v>
          </cell>
        </row>
        <row r="1251">
          <cell r="B1251" t="str">
            <v>PO64000314</v>
          </cell>
          <cell r="C1251">
            <v>175223.2</v>
          </cell>
        </row>
        <row r="1252">
          <cell r="B1252" t="str">
            <v>PO64000316</v>
          </cell>
          <cell r="C1252">
            <v>25500</v>
          </cell>
        </row>
        <row r="1253">
          <cell r="B1253" t="str">
            <v>PO64000317</v>
          </cell>
          <cell r="C1253">
            <v>45475</v>
          </cell>
        </row>
        <row r="1254">
          <cell r="B1254" t="str">
            <v>PO64000318</v>
          </cell>
          <cell r="C1254">
            <v>3500</v>
          </cell>
        </row>
        <row r="1255">
          <cell r="B1255" t="str">
            <v>PO64000319</v>
          </cell>
          <cell r="C1255">
            <v>450000</v>
          </cell>
        </row>
        <row r="1256">
          <cell r="B1256" t="str">
            <v>PO64000321</v>
          </cell>
          <cell r="C1256">
            <v>1970940</v>
          </cell>
        </row>
        <row r="1257">
          <cell r="B1257" t="str">
            <v>PO64000323</v>
          </cell>
          <cell r="C1257">
            <v>242890</v>
          </cell>
        </row>
        <row r="1258">
          <cell r="B1258" t="str">
            <v>PO64000324</v>
          </cell>
          <cell r="C1258">
            <v>42984.58</v>
          </cell>
        </row>
        <row r="1259">
          <cell r="B1259" t="str">
            <v>PO64000325</v>
          </cell>
          <cell r="C1259">
            <v>39590</v>
          </cell>
        </row>
        <row r="1260">
          <cell r="B1260" t="str">
            <v>PO64000326</v>
          </cell>
          <cell r="C1260">
            <v>192799.66</v>
          </cell>
        </row>
        <row r="1261">
          <cell r="B1261" t="str">
            <v>PO64000327</v>
          </cell>
          <cell r="C1261">
            <v>152965.49</v>
          </cell>
        </row>
        <row r="1262">
          <cell r="B1262" t="str">
            <v>PO64000328</v>
          </cell>
          <cell r="C1262">
            <v>23800</v>
          </cell>
        </row>
        <row r="1263">
          <cell r="B1263" t="str">
            <v>PO64000331</v>
          </cell>
          <cell r="C1263">
            <v>224218.5</v>
          </cell>
        </row>
        <row r="1264">
          <cell r="B1264" t="str">
            <v>PO64000332</v>
          </cell>
          <cell r="C1264">
            <v>56000</v>
          </cell>
        </row>
        <row r="1265">
          <cell r="B1265" t="str">
            <v>PO64000333</v>
          </cell>
          <cell r="C1265">
            <v>54000</v>
          </cell>
        </row>
        <row r="1266">
          <cell r="B1266" t="str">
            <v>PO64000334</v>
          </cell>
          <cell r="C1266">
            <v>52000</v>
          </cell>
        </row>
        <row r="1267">
          <cell r="B1267" t="str">
            <v>PO64000335</v>
          </cell>
          <cell r="C1267">
            <v>36000</v>
          </cell>
        </row>
        <row r="1268">
          <cell r="B1268" t="str">
            <v>PO64000336</v>
          </cell>
          <cell r="C1268">
            <v>33512.400000000001</v>
          </cell>
        </row>
        <row r="1269">
          <cell r="B1269" t="str">
            <v>PO64000338</v>
          </cell>
          <cell r="C1269">
            <v>29425</v>
          </cell>
        </row>
        <row r="1270">
          <cell r="B1270" t="str">
            <v>PO64000339</v>
          </cell>
          <cell r="C1270">
            <v>4055.3</v>
          </cell>
        </row>
        <row r="1271">
          <cell r="B1271" t="str">
            <v>PO64000340</v>
          </cell>
          <cell r="C1271">
            <v>834600</v>
          </cell>
        </row>
        <row r="1272">
          <cell r="B1272" t="str">
            <v>PO64000341</v>
          </cell>
          <cell r="C1272">
            <v>136960</v>
          </cell>
        </row>
        <row r="1273">
          <cell r="B1273" t="str">
            <v>PO64000342</v>
          </cell>
          <cell r="C1273">
            <v>368080</v>
          </cell>
        </row>
        <row r="1274">
          <cell r="B1274" t="str">
            <v>PO64000344</v>
          </cell>
          <cell r="C1274">
            <v>49220</v>
          </cell>
        </row>
        <row r="1275">
          <cell r="B1275" t="str">
            <v>PO64000345</v>
          </cell>
          <cell r="C1275">
            <v>64200</v>
          </cell>
        </row>
        <row r="1276">
          <cell r="B1276" t="str">
            <v>PO64000346</v>
          </cell>
          <cell r="C1276">
            <v>47700</v>
          </cell>
        </row>
        <row r="1277">
          <cell r="B1277" t="str">
            <v>PO64000348</v>
          </cell>
          <cell r="C1277">
            <v>188320</v>
          </cell>
        </row>
        <row r="1278">
          <cell r="B1278" t="str">
            <v>PO64000349</v>
          </cell>
          <cell r="C1278">
            <v>100000</v>
          </cell>
        </row>
        <row r="1279">
          <cell r="B1279" t="str">
            <v>PO64000350</v>
          </cell>
          <cell r="C1279">
            <v>92000</v>
          </cell>
        </row>
        <row r="1280">
          <cell r="B1280" t="str">
            <v>PO64000351</v>
          </cell>
          <cell r="C1280">
            <v>32260.5</v>
          </cell>
        </row>
        <row r="1281">
          <cell r="B1281" t="str">
            <v>PO64000352</v>
          </cell>
          <cell r="C1281">
            <v>62500</v>
          </cell>
        </row>
        <row r="1282">
          <cell r="B1282" t="str">
            <v>PO64000353</v>
          </cell>
          <cell r="C1282">
            <v>27000</v>
          </cell>
        </row>
        <row r="1283">
          <cell r="B1283" t="str">
            <v>PO64000354</v>
          </cell>
          <cell r="C1283">
            <v>32000</v>
          </cell>
        </row>
        <row r="1284">
          <cell r="B1284" t="str">
            <v>PO64000355</v>
          </cell>
          <cell r="C1284">
            <v>128400</v>
          </cell>
        </row>
        <row r="1285">
          <cell r="B1285" t="str">
            <v>PO64000356</v>
          </cell>
          <cell r="C1285">
            <v>96300</v>
          </cell>
        </row>
        <row r="1286">
          <cell r="B1286" t="str">
            <v>PO64000357</v>
          </cell>
          <cell r="C1286">
            <v>24610</v>
          </cell>
        </row>
        <row r="1287">
          <cell r="B1287" t="str">
            <v>PO64000359</v>
          </cell>
          <cell r="C1287">
            <v>1999789</v>
          </cell>
        </row>
        <row r="1288">
          <cell r="B1288" t="str">
            <v>PO64000360</v>
          </cell>
          <cell r="C1288">
            <v>775000</v>
          </cell>
        </row>
        <row r="1289">
          <cell r="B1289" t="str">
            <v>PO64000361</v>
          </cell>
          <cell r="C1289">
            <v>27285</v>
          </cell>
        </row>
        <row r="1290">
          <cell r="B1290" t="str">
            <v>PO64000362</v>
          </cell>
          <cell r="C1290">
            <v>40551.93</v>
          </cell>
        </row>
        <row r="1291">
          <cell r="B1291" t="str">
            <v>PO64000363</v>
          </cell>
          <cell r="C1291">
            <v>22500</v>
          </cell>
        </row>
        <row r="1292">
          <cell r="B1292" t="str">
            <v>PO64000364</v>
          </cell>
          <cell r="C1292">
            <v>7811</v>
          </cell>
        </row>
        <row r="1293">
          <cell r="B1293" t="str">
            <v>PO64000365</v>
          </cell>
          <cell r="C1293">
            <v>20000</v>
          </cell>
        </row>
        <row r="1294">
          <cell r="B1294" t="str">
            <v>PO64000368</v>
          </cell>
          <cell r="C1294">
            <v>22000</v>
          </cell>
        </row>
        <row r="1295">
          <cell r="B1295" t="str">
            <v>PO64000369</v>
          </cell>
          <cell r="C1295">
            <v>27000</v>
          </cell>
        </row>
        <row r="1296">
          <cell r="B1296" t="str">
            <v>PO64000370</v>
          </cell>
          <cell r="C1296">
            <v>113500</v>
          </cell>
        </row>
        <row r="1297">
          <cell r="B1297" t="str">
            <v>PO64000371</v>
          </cell>
          <cell r="C1297">
            <v>8000</v>
          </cell>
        </row>
        <row r="1298">
          <cell r="B1298" t="str">
            <v>PO64000372</v>
          </cell>
          <cell r="C1298">
            <v>19000</v>
          </cell>
        </row>
        <row r="1299">
          <cell r="B1299" t="str">
            <v>PO64000373</v>
          </cell>
          <cell r="C1299">
            <v>62500</v>
          </cell>
        </row>
        <row r="1300">
          <cell r="B1300" t="str">
            <v>PO64000374</v>
          </cell>
          <cell r="C1300">
            <v>21600</v>
          </cell>
        </row>
        <row r="1301">
          <cell r="B1301" t="str">
            <v>PO64000376</v>
          </cell>
          <cell r="C1301">
            <v>28050</v>
          </cell>
        </row>
        <row r="1302">
          <cell r="B1302" t="str">
            <v>PO64000377</v>
          </cell>
          <cell r="C1302">
            <v>23000</v>
          </cell>
        </row>
        <row r="1303">
          <cell r="B1303" t="str">
            <v>PO64000378</v>
          </cell>
          <cell r="C1303">
            <v>32000</v>
          </cell>
        </row>
        <row r="1304">
          <cell r="B1304" t="str">
            <v>PO64000379</v>
          </cell>
          <cell r="C1304">
            <v>20000</v>
          </cell>
        </row>
        <row r="1305">
          <cell r="B1305" t="str">
            <v>PO64000381</v>
          </cell>
          <cell r="C1305">
            <v>20330</v>
          </cell>
        </row>
        <row r="1306">
          <cell r="B1306" t="str">
            <v>PO64000382</v>
          </cell>
          <cell r="C1306">
            <v>24575</v>
          </cell>
        </row>
        <row r="1307">
          <cell r="B1307" t="str">
            <v>PO64000384</v>
          </cell>
          <cell r="C1307">
            <v>24575</v>
          </cell>
        </row>
        <row r="1308">
          <cell r="B1308" t="str">
            <v>PO64000386</v>
          </cell>
          <cell r="C1308">
            <v>50000</v>
          </cell>
        </row>
        <row r="1309">
          <cell r="B1309" t="str">
            <v>PO64000387</v>
          </cell>
          <cell r="C1309">
            <v>30000</v>
          </cell>
        </row>
        <row r="1310">
          <cell r="B1310" t="str">
            <v>PO64000388</v>
          </cell>
          <cell r="C1310">
            <v>32000</v>
          </cell>
        </row>
        <row r="1311">
          <cell r="B1311" t="str">
            <v>PO64000389</v>
          </cell>
          <cell r="C1311">
            <v>65000</v>
          </cell>
        </row>
        <row r="1312">
          <cell r="B1312" t="str">
            <v>PO64000390</v>
          </cell>
          <cell r="C1312">
            <v>53500</v>
          </cell>
        </row>
        <row r="1313">
          <cell r="B1313" t="str">
            <v>PO64000391</v>
          </cell>
          <cell r="C1313">
            <v>16000</v>
          </cell>
        </row>
        <row r="1314">
          <cell r="B1314" t="str">
            <v>PO64000392</v>
          </cell>
          <cell r="C1314">
            <v>16000</v>
          </cell>
        </row>
        <row r="1315">
          <cell r="B1315" t="str">
            <v>PO64000393</v>
          </cell>
          <cell r="C1315">
            <v>88950</v>
          </cell>
        </row>
        <row r="1316">
          <cell r="B1316" t="str">
            <v>PO64000394</v>
          </cell>
          <cell r="C1316">
            <v>50000</v>
          </cell>
        </row>
        <row r="1317">
          <cell r="B1317" t="str">
            <v>PO64000396</v>
          </cell>
          <cell r="C1317">
            <v>33544.5</v>
          </cell>
        </row>
        <row r="1318">
          <cell r="B1318" t="str">
            <v>PO64000398</v>
          </cell>
          <cell r="C1318">
            <v>65000</v>
          </cell>
        </row>
        <row r="1319">
          <cell r="B1319" t="str">
            <v>PO64000399</v>
          </cell>
          <cell r="C1319">
            <v>197950</v>
          </cell>
        </row>
        <row r="1320">
          <cell r="B1320" t="str">
            <v>PO64000401</v>
          </cell>
          <cell r="C1320">
            <v>770.4</v>
          </cell>
        </row>
        <row r="1321">
          <cell r="B1321" t="str">
            <v>PO64000402</v>
          </cell>
          <cell r="C1321">
            <v>3500</v>
          </cell>
        </row>
        <row r="1322">
          <cell r="B1322" t="str">
            <v>PO64000403</v>
          </cell>
          <cell r="C1322">
            <v>294250</v>
          </cell>
        </row>
        <row r="1323">
          <cell r="B1323" t="str">
            <v>PO64000404</v>
          </cell>
          <cell r="C1323">
            <v>48150</v>
          </cell>
        </row>
        <row r="1324">
          <cell r="B1324" t="str">
            <v>PO64000405</v>
          </cell>
          <cell r="C1324">
            <v>128400</v>
          </cell>
        </row>
        <row r="1325">
          <cell r="B1325" t="str">
            <v>PO64000408</v>
          </cell>
          <cell r="C1325">
            <v>20627.46</v>
          </cell>
        </row>
        <row r="1326">
          <cell r="B1326" t="str">
            <v>PO64000409</v>
          </cell>
          <cell r="C1326">
            <v>2140</v>
          </cell>
        </row>
        <row r="1327">
          <cell r="B1327" t="str">
            <v>PO64000410</v>
          </cell>
          <cell r="C1327">
            <v>25145</v>
          </cell>
        </row>
        <row r="1328">
          <cell r="B1328" t="str">
            <v>PO64000414</v>
          </cell>
          <cell r="C1328">
            <v>20000</v>
          </cell>
        </row>
        <row r="1329">
          <cell r="B1329" t="str">
            <v>PO64000416</v>
          </cell>
          <cell r="C1329">
            <v>8000</v>
          </cell>
        </row>
        <row r="1330">
          <cell r="B1330" t="str">
            <v>PO64000420</v>
          </cell>
          <cell r="C1330">
            <v>17450</v>
          </cell>
        </row>
        <row r="1331">
          <cell r="B1331" t="str">
            <v>PO64000425</v>
          </cell>
          <cell r="C1331">
            <v>134850</v>
          </cell>
        </row>
        <row r="1332">
          <cell r="B1332" t="str">
            <v>PO64000426</v>
          </cell>
          <cell r="C1332">
            <v>27000.01</v>
          </cell>
        </row>
        <row r="1333">
          <cell r="B1333" t="str">
            <v>PO64000427</v>
          </cell>
          <cell r="C1333">
            <v>34217.53</v>
          </cell>
        </row>
        <row r="1334">
          <cell r="B1334" t="str">
            <v>PO64000432</v>
          </cell>
          <cell r="C1334">
            <v>160500</v>
          </cell>
        </row>
        <row r="1335">
          <cell r="B1335" t="str">
            <v>PO64000437</v>
          </cell>
          <cell r="C1335">
            <v>15716.16</v>
          </cell>
        </row>
        <row r="1336">
          <cell r="B1336" t="str">
            <v>PO64000443</v>
          </cell>
          <cell r="C1336">
            <v>441910</v>
          </cell>
        </row>
      </sheetData>
      <sheetData sheetId="2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chada Chatturaputpitak" refreshedDate="44348.820708333333" createdVersion="5" refreshedVersion="5" minRefreshableVersion="3" recordCount="2609">
  <cacheSource type="worksheet">
    <worksheetSource ref="A1:N2610" sheet="InvoicePO"/>
  </cacheSource>
  <cacheFields count="14">
    <cacheField name="Purchase Order" numFmtId="0">
      <sharedItems count="1336">
        <s v="PO63000001"/>
        <s v="PO63000002"/>
        <s v="PO63000003"/>
        <s v="PO63000006"/>
        <s v="PO63000007"/>
        <s v="PO63000008"/>
        <s v="PO63000009"/>
        <s v="PO63000010"/>
        <s v="PO63000012"/>
        <s v="PO63000013"/>
        <s v="PO63000015"/>
        <s v="PO63000016"/>
        <s v="PO63000017"/>
        <s v="PO63000018"/>
        <s v="PO63000019"/>
        <s v="PO63000020"/>
        <s v="PO63000021"/>
        <s v="PO63000022"/>
        <s v="PO63000023"/>
        <s v="PO63000024"/>
        <s v="PO63000025"/>
        <s v="PO63000026"/>
        <s v="PO63000027"/>
        <s v="PO63000028"/>
        <s v="PO63000029"/>
        <s v="PO63000030"/>
        <s v="PO63000031"/>
        <s v="PO63000032"/>
        <s v="PO63000033"/>
        <s v="PO63000034"/>
        <s v="PO63000035"/>
        <s v="PO63000036"/>
        <s v="PO63000037"/>
        <s v="PO63000038"/>
        <s v="PO63000039"/>
        <s v="PO63000040"/>
        <s v="PO63000041"/>
        <s v="PO63000042"/>
        <s v="PO63000043"/>
        <s v="PO63000044"/>
        <s v="PO63000045"/>
        <s v="PO63000046"/>
        <s v="PO63000047"/>
        <s v="PO63000048"/>
        <s v="PO63000049"/>
        <s v="PO63000050"/>
        <s v="PO63000051"/>
        <s v="PO63000052"/>
        <s v="PO63000054"/>
        <s v="PO63000055"/>
        <s v="PO63000056"/>
        <s v="PO63000057"/>
        <s v="PO63000058"/>
        <s v="PO63000059"/>
        <s v="PO63000060"/>
        <s v="PO63000061"/>
        <s v="PO63000062"/>
        <s v="PO63000063"/>
        <s v="PO63000064"/>
        <s v="PO63000066"/>
        <s v="PO63000067"/>
        <s v="PO63000068"/>
        <s v="PO63000069"/>
        <s v="PO63000070"/>
        <s v="PO63000071"/>
        <s v="PO63000072"/>
        <s v="PO63000073"/>
        <s v="PO63000074"/>
        <s v="PO63000075"/>
        <s v="PO63000076"/>
        <s v="PO63000077"/>
        <s v="PO63000078"/>
        <s v="PO63000079"/>
        <s v="PO63000080"/>
        <s v="PO63000081"/>
        <s v="PO63000082"/>
        <s v="PO63000083"/>
        <s v="PO63000084"/>
        <s v="PO63000085"/>
        <s v="PO63000086"/>
        <s v="PO63000089"/>
        <s v="PO63000090"/>
        <s v="PO63000091"/>
        <s v="PO63000092"/>
        <s v="PO63000093"/>
        <s v="PO63000094"/>
        <s v="PO63000095"/>
        <s v="PO63000096"/>
        <s v="PO63000097"/>
        <s v="PO63000098"/>
        <s v="PO63000099"/>
        <s v="PO63000100"/>
        <s v="PO63000101"/>
        <s v="PO63000102"/>
        <s v="PO63000103"/>
        <s v="PO63000104"/>
        <s v="PO63000105"/>
        <s v="PO63000106"/>
        <s v="PO63000107"/>
        <s v="PO63000108"/>
        <s v="PO63000109"/>
        <s v="PO63000110"/>
        <s v="PO63000111"/>
        <s v="PO63000112"/>
        <s v="PO63000113"/>
        <s v="PO63000114"/>
        <s v="PO63000115"/>
        <s v="PO63000116"/>
        <s v="PO63000117"/>
        <s v="PO63000118"/>
        <s v="PO63000119"/>
        <s v="PO63000120"/>
        <s v="PO63000121"/>
        <s v="PO63000122"/>
        <s v="PO63000123"/>
        <s v="PO63000124"/>
        <s v="PO63000125"/>
        <s v="PO63000126"/>
        <s v="PO63000127"/>
        <s v="PO63000128"/>
        <s v="PO63000129"/>
        <s v="PO63000130"/>
        <s v="PO63000131"/>
        <s v="PO63000133"/>
        <s v="PO63000134"/>
        <s v="PO63000135"/>
        <s v="PO63000136"/>
        <s v="PO63000137"/>
        <s v="PO63000138"/>
        <s v="PO63000139"/>
        <s v="PO63000140"/>
        <s v="PO63000141"/>
        <s v="PO63000142"/>
        <s v="PO63000143"/>
        <s v="PO63000144"/>
        <s v="PO63000145"/>
        <s v="PO63000146"/>
        <s v="PO63000147"/>
        <s v="PO63000148"/>
        <s v="PO63000149"/>
        <s v="PO63000150"/>
        <s v="PO63000151"/>
        <s v="PO63000152"/>
        <s v="PO63000153"/>
        <s v="PO63000154"/>
        <s v="PO63000155"/>
        <s v="PO63000156"/>
        <s v="PO63000157"/>
        <s v="PO63000158"/>
        <s v="PO63000159"/>
        <s v="PO63000160"/>
        <s v="PO63000162"/>
        <s v="PO63000163"/>
        <s v="PO63000164"/>
        <s v="PO63000165"/>
        <s v="PO63000166"/>
        <s v="PO63000167"/>
        <s v="PO63000168"/>
        <s v="PO63000169"/>
        <s v="PO63000170"/>
        <s v="PO63000171"/>
        <s v="PO63000172"/>
        <s v="PO63000173"/>
        <s v="PO63000175"/>
        <s v="PO63000176"/>
        <s v="PO63000177"/>
        <s v="PO63000178"/>
        <s v="PO63000179"/>
        <s v="PO63000180"/>
        <s v="PO63000181"/>
        <s v="PO63000182"/>
        <s v="PO63000183"/>
        <s v="PO63000184"/>
        <s v="PO63000185"/>
        <s v="PO63000186"/>
        <s v="PO63000187"/>
        <s v="PO63000188"/>
        <s v="PO63000189"/>
        <s v="PO63000190"/>
        <s v="PO63000191"/>
        <s v="PO63000192"/>
        <s v="PO63000193"/>
        <s v="PO63000194"/>
        <s v="PO63000195"/>
        <s v="PO63000197"/>
        <s v="PO63000199"/>
        <s v="PO63000200"/>
        <s v="PO63000201"/>
        <s v="PO63000202"/>
        <s v="PO63000203"/>
        <s v="PO63000204"/>
        <s v="PO63000205"/>
        <s v="PO63000206"/>
        <s v="PO63000207"/>
        <s v="PO63000208"/>
        <s v="PO63000209"/>
        <s v="PO63000210"/>
        <s v="PO63000211"/>
        <s v="PO63000212"/>
        <s v="PO63000213"/>
        <s v="PO63000214"/>
        <s v="PO63000216"/>
        <s v="PO63000217"/>
        <s v="PO63000218"/>
        <s v="PO63000219"/>
        <s v="PO63000220"/>
        <s v="PO63000221"/>
        <s v="PO63000222"/>
        <s v="PO63000223"/>
        <s v="PO63000224"/>
        <s v="PO63000225"/>
        <s v="PO63000226"/>
        <s v="PO63000227"/>
        <s v="PO63000228"/>
        <s v="PO63000229"/>
        <s v="PO63000230"/>
        <s v="PO63000231"/>
        <s v="PO63000232"/>
        <s v="PO63000233"/>
        <s v="PO63000234"/>
        <s v="PO63000235"/>
        <s v="PO63000236"/>
        <s v="PO63000237"/>
        <s v="PO63000238"/>
        <s v="PO63000239"/>
        <s v="PO63000240"/>
        <s v="PO63000242"/>
        <s v="PO63000243"/>
        <s v="PO63000244"/>
        <s v="PO63000245"/>
        <s v="PO63000246"/>
        <s v="PO63000247"/>
        <s v="PO63000248"/>
        <s v="PO63000249"/>
        <s v="PO63000250"/>
        <s v="PO63000251"/>
        <s v="PO63000252"/>
        <s v="PO63000253"/>
        <s v="PO63000254"/>
        <s v="PO63000255"/>
        <s v="PO63000256"/>
        <s v="PO63000257"/>
        <s v="PO63000258"/>
        <s v="PO63000259"/>
        <s v="PO63000260"/>
        <s v="PO63000261"/>
        <s v="PO63000262"/>
        <s v="PO63000263"/>
        <s v="PO63000264"/>
        <s v="PO63000265"/>
        <s v="PO63000266"/>
        <s v="PO63000267"/>
        <s v="PO63000268"/>
        <s v="PO63000269"/>
        <s v="PO63000270"/>
        <s v="PO63000271"/>
        <s v="PO63000272"/>
        <s v="PO63000273"/>
        <s v="PO63000274"/>
        <s v="PO63000275"/>
        <s v="PO63000276"/>
        <s v="PO63000277"/>
        <s v="PO63000278"/>
        <s v="PO63000279"/>
        <s v="PO63000280"/>
        <s v="PO63000281"/>
        <s v="PO63000282"/>
        <s v="PO63000283"/>
        <s v="PO63000284"/>
        <s v="PO63000285"/>
        <s v="PO63000286"/>
        <s v="PO63000287"/>
        <s v="PO63000288"/>
        <s v="PO63000289"/>
        <s v="PO63000290"/>
        <s v="PO63000291"/>
        <s v="PO63000292"/>
        <s v="PO63000293"/>
        <s v="PO63000294"/>
        <s v="PO63000295"/>
        <s v="PO63000296"/>
        <s v="PO63000297"/>
        <s v="PO63000298"/>
        <s v="PO63000299"/>
        <s v="PO63000300"/>
        <s v="PO63000301"/>
        <s v="PO63000302"/>
        <s v="PO63000303"/>
        <s v="PO63000304"/>
        <s v="PO63000305"/>
        <s v="PO63000307"/>
        <s v="PO63000308"/>
        <s v="PO63000309"/>
        <s v="PO63000310"/>
        <s v="PO63000311"/>
        <s v="PO63000312"/>
        <s v="PO63000313"/>
        <s v="PO63000314"/>
        <s v="PO63000315"/>
        <s v="PO63000316"/>
        <s v="PO63000318"/>
        <s v="PO63000319"/>
        <s v="PO63000320"/>
        <s v="PO63000321"/>
        <s v="PO63000322"/>
        <s v="PO63000323"/>
        <s v="PO63000324"/>
        <s v="PO63000325"/>
        <s v="PO63000326"/>
        <s v="PO63000327"/>
        <s v="PO63000328"/>
        <s v="PO63000329"/>
        <s v="PO63000330"/>
        <s v="PO63000331"/>
        <s v="PO63000332"/>
        <s v="PO63000333"/>
        <s v="PO63000334"/>
        <s v="PO63000335"/>
        <s v="PO63000336"/>
        <s v="PO63000337"/>
        <s v="PO63000338"/>
        <s v="PO63000339"/>
        <s v="PO63000340"/>
        <s v="PO63000341"/>
        <s v="PO63000342"/>
        <s v="PO63000343"/>
        <s v="PO63000344"/>
        <s v="PO63000345"/>
        <s v="PO63000347"/>
        <s v="PO63000348"/>
        <s v="PO63000349"/>
        <s v="PO63000350"/>
        <s v="PO63000351"/>
        <s v="PO63000352"/>
        <s v="PO63000354"/>
        <s v="PO63000356"/>
        <s v="PO63000357"/>
        <s v="PO63000358"/>
        <s v="PO63000359"/>
        <s v="PO63000361"/>
        <s v="PO63000362"/>
        <s v="PO63000363"/>
        <s v="PO63000364"/>
        <s v="PO63000365"/>
        <s v="PO63000366"/>
        <s v="PO63000368"/>
        <s v="PO63000369"/>
        <s v="PO63000370"/>
        <s v="PO63000371"/>
        <s v="PO63000372"/>
        <s v="PO63000373"/>
        <s v="PO63000374"/>
        <s v="PO63000375"/>
        <s v="PO63000376"/>
        <s v="PO63000377"/>
        <s v="PO63000378"/>
        <s v="PO63000379"/>
        <s v="PO63000380"/>
        <s v="PO63000381"/>
        <s v="PO63000382"/>
        <s v="PO63000383"/>
        <s v="PO63000384"/>
        <s v="PO63000385"/>
        <s v="PO63000386"/>
        <s v="PO63000387"/>
        <s v="PO63000388"/>
        <s v="PO63000389"/>
        <s v="PO63000390"/>
        <s v="PO63000391"/>
        <s v="PO63000392"/>
        <s v="PO63000393"/>
        <s v="PO63000394"/>
        <s v="PO63000395"/>
        <s v="PO63000396"/>
        <s v="PO63000397"/>
        <s v="PO63000399"/>
        <s v="PO63000400"/>
        <s v="PO63000401"/>
        <s v="PO63000402"/>
        <s v="PO63000403"/>
        <s v="PO63000404"/>
        <s v="PO63000405"/>
        <s v="PO63000406"/>
        <s v="PO63000407"/>
        <s v="PO63000408"/>
        <s v="PO63000409"/>
        <s v="PO63000410"/>
        <s v="PO63000411"/>
        <s v="PO63000412"/>
        <s v="PO63000413"/>
        <s v="PO63000414"/>
        <s v="PO63000415"/>
        <s v="PO63000416"/>
        <s v="PO63000417"/>
        <s v="PO63000418"/>
        <s v="PO63000419"/>
        <s v="PO63000420"/>
        <s v="PO63000421"/>
        <s v="PO63000422"/>
        <s v="PO63000423"/>
        <s v="PO63000424"/>
        <s v="PO63000425"/>
        <s v="PO63000426"/>
        <s v="PO63000427"/>
        <s v="PO63000429"/>
        <s v="PO63000430"/>
        <s v="PO63000431"/>
        <s v="PO63000432"/>
        <s v="PO63000433"/>
        <s v="PO63000434"/>
        <s v="PO63000435"/>
        <s v="PO63000436"/>
        <s v="PO63000437"/>
        <s v="PO63000438"/>
        <s v="PO63000439"/>
        <s v="PO63000440"/>
        <s v="PO63000441"/>
        <s v="PO63000442"/>
        <s v="PO63000443"/>
        <s v="PO63000444"/>
        <s v="PO63000445"/>
        <s v="PO63000446"/>
        <s v="PO63000447"/>
        <s v="PO63000448"/>
        <s v="PO63000449"/>
        <s v="PO63000450"/>
        <s v="PO63000451"/>
        <s v="PO63000452"/>
        <s v="PO63000453"/>
        <s v="PO63000454"/>
        <s v="PO63000455"/>
        <s v="PO63000456"/>
        <s v="PO63000457"/>
        <s v="PO63000458"/>
        <s v="PO63000459"/>
        <s v="PO63000460"/>
        <s v="PO63000461"/>
        <s v="PO63000462"/>
        <s v="PO63000463"/>
        <s v="PO63000464"/>
        <s v="PO63000465"/>
        <s v="PO63000466"/>
        <s v="PO63000468"/>
        <s v="PO63000469"/>
        <s v="PO63000470"/>
        <s v="PO63000471"/>
        <s v="PO63000472"/>
        <s v="PO63000473"/>
        <s v="PO63000474"/>
        <s v="PO63000475"/>
        <s v="PO63000476"/>
        <s v="PO63000477"/>
        <s v="PO63000478"/>
        <s v="PO63000479"/>
        <s v="PO63000480"/>
        <s v="PO63000481"/>
        <s v="PO63000482"/>
        <s v="PO63000483"/>
        <s v="PO63000484"/>
        <s v="PO63000485"/>
        <s v="PO63000486"/>
        <s v="PO63000487"/>
        <s v="PO63000488"/>
        <s v="PO63000489"/>
        <s v="PO63000490"/>
        <s v="PO63000491"/>
        <s v="PO63000492"/>
        <s v="PO63000493"/>
        <s v="PO63000494"/>
        <s v="PO63000495"/>
        <s v="PO63000496"/>
        <s v="PO63000498"/>
        <s v="PO63000499"/>
        <s v="PO63000500"/>
        <s v="PO63000501"/>
        <s v="PO63000502"/>
        <s v="PO63000503"/>
        <s v="PO63000504"/>
        <s v="PO63000505"/>
        <s v="PO63000506"/>
        <s v="PO63000507"/>
        <s v="PO63000508"/>
        <s v="PO63000509"/>
        <s v="PO63000510"/>
        <s v="PO63000511"/>
        <s v="PO63000512"/>
        <s v="PO63000513"/>
        <s v="PO63000514"/>
        <s v="PO63000515"/>
        <s v="PO63000516"/>
        <s v="PO63000518"/>
        <s v="PO63000519"/>
        <s v="PO63000520"/>
        <s v="PO63000521"/>
        <s v="PO63000522"/>
        <s v="PO63000523"/>
        <s v="PO63000524"/>
        <s v="PO63000525"/>
        <s v="PO63000526"/>
        <s v="PO63000527"/>
        <s v="PO63000528"/>
        <s v="PO63000529"/>
        <s v="PO63000530"/>
        <s v="PO63000531"/>
        <s v="PO63000532"/>
        <s v="PO63000533"/>
        <s v="PO63000534"/>
        <s v="PO63000535"/>
        <s v="PO63000536"/>
        <s v="PO63000537"/>
        <s v="PO63000538"/>
        <s v="PO63000539"/>
        <s v="PO63000540"/>
        <s v="PO63000541"/>
        <s v="PO63000542"/>
        <s v="PO63000543"/>
        <s v="PO63000544"/>
        <s v="PO63000545"/>
        <s v="PO63000546"/>
        <s v="PO63000547"/>
        <s v="PO63000548"/>
        <s v="PO63000549"/>
        <s v="PO63000550"/>
        <s v="PO63000551"/>
        <s v="PO63000552"/>
        <s v="PO63000553"/>
        <s v="PO63000555"/>
        <s v="PO63000556"/>
        <s v="PO63000557"/>
        <s v="PO63000558"/>
        <s v="PO63000559"/>
        <s v="PO63000560"/>
        <s v="PO63000561"/>
        <s v="PO63000562"/>
        <s v="PO63000563"/>
        <s v="PO63000564"/>
        <s v="PO63000565"/>
        <s v="PO63000566"/>
        <s v="PO63000567"/>
        <s v="PO63000568"/>
        <s v="PO63000569"/>
        <s v="PO63000570"/>
        <s v="PO63000571"/>
        <s v="PO63000572"/>
        <s v="PO63000573"/>
        <s v="PO63000574"/>
        <s v="PO63000575"/>
        <s v="PO63000578"/>
        <s v="PO63000579"/>
        <s v="PO63000580"/>
        <s v="PO63000581"/>
        <s v="PO63000582"/>
        <s v="PO63000583"/>
        <s v="PO63000584"/>
        <s v="PO63000585"/>
        <s v="PO63000586"/>
        <s v="PO63000587"/>
        <s v="PO63000588"/>
        <s v="PO63000589"/>
        <s v="PO63000590"/>
        <s v="PO63000591"/>
        <s v="PO63000592"/>
        <s v="PO63000593"/>
        <s v="PO63000594"/>
        <s v="PO63000595"/>
        <s v="PO63000596"/>
        <s v="PO63000597"/>
        <s v="PO63000598"/>
        <s v="PO63000599"/>
        <s v="PO63000600"/>
        <s v="PO63000601"/>
        <s v="PO63000602"/>
        <s v="PO63000604"/>
        <s v="PO63000605"/>
        <s v="PO63000606"/>
        <s v="PO63000607"/>
        <s v="PO63000608"/>
        <s v="PO63000609"/>
        <s v="PO63000610"/>
        <s v="PO63000611"/>
        <s v="PO63000612"/>
        <s v="PO63000613"/>
        <s v="PO63000614"/>
        <s v="PO63000615"/>
        <s v="PO63000616"/>
        <s v="PO63000617"/>
        <s v="PO63000618"/>
        <s v="PO63000619"/>
        <s v="PO63000621"/>
        <s v="PO63000622"/>
        <s v="PO63000623"/>
        <s v="PO63000624"/>
        <s v="PO63000625"/>
        <s v="PO63000626"/>
        <s v="PO63000627"/>
        <s v="PO63000628"/>
        <s v="PO63000629"/>
        <s v="PO63000630"/>
        <s v="PO63000631"/>
        <s v="PO63000632"/>
        <s v="PO63000633"/>
        <s v="PO63000634"/>
        <s v="PO63000635"/>
        <s v="PO63000636"/>
        <s v="PO63000637"/>
        <s v="PO63000638"/>
        <s v="PO63000639"/>
        <s v="PO63000640"/>
        <s v="PO63000641"/>
        <s v="PO63000642"/>
        <s v="PO63000644"/>
        <s v="PO63000645"/>
        <s v="PO63000646"/>
        <s v="PO63000647"/>
        <s v="PO63000648"/>
        <s v="PO63000649"/>
        <s v="PO63000650"/>
        <s v="PO63000651"/>
        <s v="PO63000652"/>
        <s v="PO63000653"/>
        <s v="PO63000654"/>
        <s v="PO63000655"/>
        <s v="PO63000656"/>
        <s v="PO63000657"/>
        <s v="PO63000658"/>
        <s v="PO63000659"/>
        <s v="PO63000660"/>
        <s v="PO63000661"/>
        <s v="PO63000662"/>
        <s v="PO63000663"/>
        <s v="PO63000664"/>
        <s v="PO63000665"/>
        <s v="PO63000666"/>
        <s v="PO63000667"/>
        <s v="PO63000668"/>
        <s v="PO63000669"/>
        <s v="PO63000670"/>
        <s v="PO63000671"/>
        <s v="PO63000672"/>
        <s v="PO63000673"/>
        <s v="PO63000674"/>
        <s v="PO63000675"/>
        <s v="PO63000676"/>
        <s v="PO63000677"/>
        <s v="PO63000678"/>
        <s v="PO63000679"/>
        <s v="PO63000680"/>
        <s v="PO63000681"/>
        <s v="PO63000682"/>
        <s v="PO63000683"/>
        <s v="PO63000684"/>
        <s v="PO63000685"/>
        <s v="PO63000686"/>
        <s v="PO63000687"/>
        <s v="PO63000688"/>
        <s v="PO63000689"/>
        <s v="PO63000690"/>
        <s v="PO63000692"/>
        <s v="PO63000693"/>
        <s v="PO63000694"/>
        <s v="PO63000695"/>
        <s v="PO63000696"/>
        <s v="PO63000697"/>
        <s v="PO63000698"/>
        <s v="PO63000699"/>
        <s v="PO63000700"/>
        <s v="PO63000701"/>
        <s v="PO63000702"/>
        <s v="PO63000703"/>
        <s v="PO63000704"/>
        <s v="PO63000705"/>
        <s v="PO63000706"/>
        <s v="PO63000707"/>
        <s v="PO63000708"/>
        <s v="PO63000709"/>
        <s v="PO63000710"/>
        <s v="PO63000711"/>
        <s v="PO63000712"/>
        <s v="PO63000713"/>
        <s v="PO63000714"/>
        <s v="PO63000716"/>
        <s v="PO63000717"/>
        <s v="PO63000718"/>
        <s v="PO63000719"/>
        <s v="PO63000720"/>
        <s v="PO63000721"/>
        <s v="PO63000722"/>
        <s v="PO63000723"/>
        <s v="PO63000724"/>
        <s v="PO63000725"/>
        <s v="PO63000726"/>
        <s v="PO63000727"/>
        <s v="PO63000728"/>
        <s v="PO63000729"/>
        <s v="PO63000730"/>
        <s v="PO63000731"/>
        <s v="PO63000733"/>
        <s v="PO63000734"/>
        <s v="PO63000735"/>
        <s v="PO63000736"/>
        <s v="PO63000737"/>
        <s v="PO63000738"/>
        <s v="PO63000739"/>
        <s v="PO63000740"/>
        <s v="PO63000741"/>
        <s v="PO63000742"/>
        <s v="PO63000743"/>
        <s v="PO63000744"/>
        <s v="PO63000745"/>
        <s v="PO63000746"/>
        <s v="PO63000747"/>
        <s v="PO63000748"/>
        <s v="PO63000749"/>
        <s v="PO63000750"/>
        <s v="PO63000751"/>
        <s v="PO63000752"/>
        <s v="PO63000753"/>
        <s v="PO63000754"/>
        <s v="PO63000755"/>
        <s v="PO63000756"/>
        <s v="PO63000757"/>
        <s v="PO63000758"/>
        <s v="PO63000759"/>
        <s v="PO63000760"/>
        <s v="PO63000761"/>
        <s v="PO63000762"/>
        <s v="PO63000764"/>
        <s v="PO63000765"/>
        <s v="PO63000766"/>
        <s v="PO63000767"/>
        <s v="PO63000769"/>
        <s v="PO63000770"/>
        <s v="PO63000771"/>
        <s v="PO63000773"/>
        <s v="PO63000774"/>
        <s v="PO63000775"/>
        <s v="PO63000776"/>
        <s v="PO63000777"/>
        <s v="PO63000778"/>
        <s v="PO63000779"/>
        <s v="PO63000780"/>
        <s v="PO63000781"/>
        <s v="PO63000782"/>
        <s v="PO63000783"/>
        <s v="PO63000784"/>
        <s v="PO63000786"/>
        <s v="PO63000787"/>
        <s v="PO63000788"/>
        <s v="PO63000789"/>
        <s v="PO63000790"/>
        <s v="PO63000791"/>
        <s v="PO63000792"/>
        <s v="PO63000793"/>
        <s v="PO63000794"/>
        <s v="PO63000795"/>
        <s v="PO63000796"/>
        <s v="PO63000797"/>
        <s v="PO63000798"/>
        <s v="PO63000799"/>
        <s v="PO63000800"/>
        <s v="PO63000801"/>
        <s v="PO63000802"/>
        <s v="PO63000803"/>
        <s v="PO63000804"/>
        <s v="PO63000805"/>
        <s v="PO63000806"/>
        <s v="PO63000807"/>
        <s v="PO63000808"/>
        <s v="PO63000809"/>
        <s v="PO63000810"/>
        <s v="PO63000811"/>
        <s v="PO63000812"/>
        <s v="PO63000813"/>
        <s v="PO63000814"/>
        <s v="PO63000815"/>
        <s v="PO63000816"/>
        <s v="PO63000817"/>
        <s v="PO63000818"/>
        <s v="PO63000819"/>
        <s v="PO63000820"/>
        <s v="PO63000821"/>
        <s v="PO63000822"/>
        <s v="PO63000823"/>
        <s v="PO63000824"/>
        <s v="PO63000825"/>
        <s v="PO63000826"/>
        <s v="PO63000827"/>
        <s v="PO63000828"/>
        <s v="PO63000829"/>
        <s v="PO63000830"/>
        <s v="PO63000831"/>
        <s v="PO63000832"/>
        <s v="PO63000833"/>
        <s v="PO63000834"/>
        <s v="PO63000835"/>
        <s v="PO63000836"/>
        <s v="PO63000837"/>
        <s v="PO63000838"/>
        <s v="PO63000839"/>
        <s v="PO63000840"/>
        <s v="PO63000841"/>
        <s v="PO63000842"/>
        <s v="PO63000843"/>
        <s v="PO63000844"/>
        <s v="PO63000845"/>
        <s v="PO63000846"/>
        <s v="PO63000847"/>
        <s v="PO63000848"/>
        <s v="PO63000849"/>
        <s v="PO63000850"/>
        <s v="PO63000851"/>
        <s v="PO63000852"/>
        <s v="PO63000853"/>
        <s v="PO63000854"/>
        <s v="PO63000855"/>
        <s v="PO63000856"/>
        <s v="PO63000857"/>
        <s v="PO63000858"/>
        <s v="PO63000860"/>
        <s v="PO63000862"/>
        <s v="PO63000863"/>
        <s v="PO63000864"/>
        <s v="PO63000865"/>
        <s v="PO63000866"/>
        <s v="PO63000867"/>
        <s v="PO63000868"/>
        <s v="PO63000869"/>
        <s v="PO63000870"/>
        <s v="PO63000871"/>
        <s v="PO63000872"/>
        <s v="PO63000873"/>
        <s v="PO63000874"/>
        <s v="PO63000875"/>
        <s v="PO63000877"/>
        <s v="PO63000878"/>
        <s v="PO63000879"/>
        <s v="PO63000880"/>
        <s v="PO63000881"/>
        <s v="PO63000882"/>
        <s v="PO63000883"/>
        <s v="PO63000884"/>
        <s v="PO63000885"/>
        <s v="PO63000886"/>
        <s v="PO63000887"/>
        <s v="PO63000888"/>
        <s v="PO63000890"/>
        <s v="PO63000891"/>
        <s v="PO63000892"/>
        <s v="PO63000893"/>
        <s v="PO63000894"/>
        <s v="PO63000895"/>
        <s v="PO63000896"/>
        <s v="PO63000897"/>
        <s v="PO63000898"/>
        <s v="PO63000899"/>
        <s v="PO63000900"/>
        <s v="PO63000901"/>
        <s v="PO63000902"/>
        <s v="PO63000903"/>
        <s v="PO63000904"/>
        <s v="PO63000905"/>
        <s v="PO63000906"/>
        <s v="PO63000907"/>
        <s v="PO63000908"/>
        <s v="PO63000909"/>
        <s v="PO63000910"/>
        <s v="PO63000911"/>
        <s v="PO63000912"/>
        <s v="PO63000913"/>
        <s v="PO63000914"/>
        <s v="PO63000915"/>
        <s v="PO63000916"/>
        <s v="PO63000917"/>
        <s v="PO63000918"/>
        <s v="PO63000919"/>
        <s v="PO63000920"/>
        <s v="PO63000921"/>
        <s v="PO63000922"/>
        <s v="PO63000923"/>
        <s v="PO63000924"/>
        <s v="PO63000925"/>
        <s v="PO63000926"/>
        <s v="PO63000927"/>
        <s v="PO63000928"/>
        <s v="PO63000930"/>
        <s v="PO63000931"/>
        <s v="PO63000932"/>
        <s v="PO63000933"/>
        <s v="PO63000934"/>
        <s v="PO63000935"/>
        <s v="PO63000936"/>
        <s v="PO63000938"/>
        <s v="PO63000939"/>
        <s v="PO63000941"/>
        <s v="PO63000942"/>
        <s v="PO63000943"/>
        <s v="PO63000944"/>
        <s v="PO63000945"/>
        <s v="PO63000946"/>
        <s v="PO63000947"/>
        <s v="PO63000948"/>
        <s v="PO63000949"/>
        <s v="PO63000950"/>
        <s v="PO63000951"/>
        <s v="PO63000952"/>
        <s v="PO63000953"/>
        <s v="PO63000954"/>
        <s v="PO63000955"/>
        <s v="PO63000956"/>
        <s v="PO63000957"/>
        <s v="PO63000958"/>
        <s v="PO63000961"/>
        <s v="PO63000962"/>
        <s v="PO63000963"/>
        <s v="PO63000964"/>
        <s v="PO63000965"/>
        <s v="PO63000966"/>
        <s v="PO63000967"/>
        <s v="PO63000968"/>
        <s v="PO63000969"/>
        <s v="PO63000970"/>
        <s v="PO63000971"/>
        <s v="PO63000972"/>
        <s v="PO63000973"/>
        <s v="PO63000974"/>
        <s v="PO63000975"/>
        <s v="PO63000976"/>
        <s v="PO63000978"/>
        <s v="PO63000979"/>
        <s v="PO63000980"/>
        <s v="PO63000981"/>
        <s v="PO63000982"/>
        <s v="PO63000983"/>
        <s v="PO63000984"/>
        <s v="PO63000986"/>
        <s v="PO63000987"/>
        <s v="PO63000988"/>
        <s v="PO63000990"/>
        <s v="PO63000991"/>
        <s v="PO63000992"/>
        <s v="PO63000993"/>
        <s v="PO63000994"/>
        <s v="PO63000995"/>
        <s v="PO63000996"/>
        <s v="PO63000997"/>
        <s v="PO63000998"/>
        <s v="PO63000999"/>
        <s v="PO63001000"/>
        <s v="PO63001001"/>
        <s v="PO63001002"/>
        <s v="PO63001003"/>
        <s v="PO63001004"/>
        <s v="PO63001006"/>
        <s v="PO63001007"/>
        <s v="PO63001009"/>
        <s v="PO63001010"/>
        <s v="PO63001011"/>
        <s v="PO63001012"/>
        <s v="PO63001013"/>
        <s v="PO63001014"/>
        <s v="PO63001015"/>
        <s v="PO63001016"/>
        <s v="PO63001017"/>
        <s v="PO63001018"/>
        <s v="PO63001019"/>
        <s v="PO63001020"/>
        <s v="PO63001021"/>
        <s v="PO63001023"/>
        <s v="PO63001024"/>
        <s v="PO63001025"/>
        <s v="PO64000003"/>
        <s v="PO64000004"/>
        <s v="PO64000005"/>
        <s v="PO64000006"/>
        <s v="PO64000007"/>
        <s v="PO64000008"/>
        <s v="PO64000009"/>
        <s v="PO64000010"/>
        <s v="PO64000011"/>
        <s v="PO64000012"/>
        <s v="PO64000013"/>
        <s v="PO64000014"/>
        <s v="PO64000015"/>
        <s v="PO64000016"/>
        <s v="PO64000017"/>
        <s v="PO64000018"/>
        <s v="PO64000019"/>
        <s v="PO64000020"/>
        <s v="PO64000021"/>
        <s v="PO64000022"/>
        <s v="PO64000023"/>
        <s v="PO64000024"/>
        <s v="PO64000025"/>
        <s v="PO64000026"/>
        <s v="PO64000027"/>
        <s v="PO64000028"/>
        <s v="PO64000029"/>
        <s v="PO64000030"/>
        <s v="PO64000031"/>
        <s v="PO64000032"/>
        <s v="PO64000033"/>
        <s v="PO64000034"/>
        <s v="PO64000035"/>
        <s v="PO64000036"/>
        <s v="PO64000037"/>
        <s v="PO64000038"/>
        <s v="PO64000039"/>
        <s v="PO64000040"/>
        <s v="PO64000041"/>
        <s v="PO64000043"/>
        <s v="PO64000044"/>
        <s v="PO64000045"/>
        <s v="PO64000046"/>
        <s v="PO64000047"/>
        <s v="PO64000048"/>
        <s v="PO64000049"/>
        <s v="PO64000050"/>
        <s v="PO64000051"/>
        <s v="PO64000052"/>
        <s v="PO64000053"/>
        <s v="PO64000054"/>
        <s v="PO64000056"/>
        <s v="PO64000057"/>
        <s v="PO64000058"/>
        <s v="PO64000060"/>
        <s v="PO64000061"/>
        <s v="PO64000062"/>
        <s v="PO64000063"/>
        <s v="PO64000064"/>
        <s v="PO64000065"/>
        <s v="PO64000066"/>
        <s v="PO64000067"/>
        <s v="PO64000068"/>
        <s v="PO64000069"/>
        <s v="PO64000070"/>
        <s v="PO64000071"/>
        <s v="PO64000072"/>
        <s v="PO64000073"/>
        <s v="PO64000074"/>
        <s v="PO64000075"/>
        <s v="PO64000076"/>
        <s v="PO64000077"/>
        <s v="PO64000078"/>
        <s v="PO64000079"/>
        <s v="PO64000080"/>
        <s v="PO64000081"/>
        <s v="PO64000082"/>
        <s v="PO64000083"/>
        <s v="PO64000084"/>
        <s v="PO64000085"/>
        <s v="PO64000086"/>
        <s v="PO64000087"/>
        <s v="PO64000088"/>
        <s v="PO64000089"/>
        <s v="PO64000090"/>
        <s v="PO64000091"/>
        <s v="PO64000092"/>
        <s v="PO64000093"/>
        <s v="PO64000094"/>
        <s v="PO64000095"/>
        <s v="PO64000096"/>
        <s v="PO64000097"/>
        <s v="PO64000098"/>
        <s v="PO64000099"/>
        <s v="PO64000102"/>
        <s v="PO64000103"/>
        <s v="PO64000104"/>
        <s v="PO64000105"/>
        <s v="PO64000106"/>
        <s v="PO64000107"/>
        <s v="PO64000109"/>
        <s v="PO64000110"/>
        <s v="PO64000111"/>
        <s v="PO64000112"/>
        <s v="PO64000113"/>
        <s v="PO64000114"/>
        <s v="PO64000115"/>
        <s v="PO64000116"/>
        <s v="PO64000117"/>
        <s v="PO64000118"/>
        <s v="PO64000119"/>
        <s v="PO64000120"/>
        <s v="PO64000121"/>
        <s v="PO64000122"/>
        <s v="PO64000123"/>
        <s v="PO64000125"/>
        <s v="PO64000126"/>
        <s v="PO64000127"/>
        <s v="PO64000128"/>
        <s v="PO64000129"/>
        <s v="PO64000130"/>
        <s v="PO64000131"/>
        <s v="PO64000132"/>
        <s v="PO64000133"/>
        <s v="PO64000135"/>
        <s v="PO64000136"/>
        <s v="PO64000137"/>
        <s v="PO64000141"/>
        <s v="PO64000142"/>
        <s v="PO64000143"/>
        <s v="PO64000144"/>
        <s v="PO64000145"/>
        <s v="PO64000147"/>
        <s v="PO64000148"/>
        <s v="PO64000149"/>
        <s v="PO64000150"/>
        <s v="PO64000151"/>
        <s v="PO64000152"/>
        <s v="PO64000153"/>
        <s v="PO64000154"/>
        <s v="PO64000155"/>
        <s v="PO64000156"/>
        <s v="PO64000157"/>
        <s v="PO64000158"/>
        <s v="PO64000159"/>
        <s v="PO64000160"/>
        <s v="PO64000162"/>
        <s v="PO64000163"/>
        <s v="PO64000165"/>
        <s v="PO64000167"/>
        <s v="PO64000168"/>
        <s v="PO64000169"/>
        <s v="PO64000170"/>
        <s v="PO64000171"/>
        <s v="PO64000172"/>
        <s v="PO64000173"/>
        <s v="PO64000174"/>
        <s v="PO64000175"/>
        <s v="PO64000176"/>
        <s v="PO64000177"/>
        <s v="PO64000178"/>
        <s v="PO64000179"/>
        <s v="PO64000180"/>
        <s v="PO64000181"/>
        <s v="PO64000182"/>
        <s v="PO64000183"/>
        <s v="PO64000184"/>
        <s v="PO64000185"/>
        <s v="PO64000186"/>
        <s v="PO64000187"/>
        <s v="PO64000188"/>
        <s v="PO64000189"/>
        <s v="PO64000190"/>
        <s v="PO64000191"/>
        <s v="PO64000192"/>
        <s v="PO64000193"/>
        <s v="PO64000194"/>
        <s v="PO64000195"/>
        <s v="PO64000196"/>
        <s v="PO64000197"/>
        <s v="PO64000198"/>
        <s v="PO64000199"/>
        <s v="PO64000200"/>
        <s v="PO64000201"/>
        <s v="PO64000202"/>
        <s v="PO64000203"/>
        <s v="PO64000204"/>
        <s v="PO64000205"/>
        <s v="PO64000206"/>
        <s v="PO64000207"/>
        <s v="PO64000208"/>
        <s v="PO64000209"/>
        <s v="PO64000210"/>
        <s v="PO64000211"/>
        <s v="PO64000212"/>
        <s v="PO64000213"/>
        <s v="PO64000214"/>
        <s v="PO64000215"/>
        <s v="PO64000216"/>
        <s v="PO64000217"/>
        <s v="PO64000218"/>
        <s v="PO64000219"/>
        <s v="PO64000220"/>
        <s v="PO64000221"/>
        <s v="PO64000222"/>
        <s v="PO64000223"/>
        <s v="PO64000224"/>
        <s v="PO64000225"/>
        <s v="PO64000226"/>
        <s v="PO64000227"/>
        <s v="PO64000229"/>
        <s v="PO64000230"/>
        <s v="PO64000231"/>
        <s v="PO64000232"/>
        <s v="PO64000234"/>
        <s v="PO64000235"/>
        <s v="PO64000236"/>
        <s v="PO64000237"/>
        <s v="PO64000238"/>
        <s v="PO64000239"/>
        <s v="PO64000240"/>
        <s v="PO64000241"/>
        <s v="PO64000242"/>
        <s v="PO64000243"/>
        <s v="PO64000244"/>
        <s v="PO64000245"/>
        <s v="PO64000246"/>
        <s v="PO64000247"/>
        <s v="PO64000249"/>
        <s v="PO64000250"/>
        <s v="PO64000251"/>
        <s v="PO64000252"/>
        <s v="PO64000253"/>
        <s v="PO64000254"/>
        <s v="PO64000255"/>
        <s v="PO64000256"/>
        <s v="PO64000257"/>
        <s v="PO64000258"/>
        <s v="PO64000259"/>
        <s v="PO64000260"/>
        <s v="PO64000261"/>
        <s v="PO64000262"/>
        <s v="PO64000263"/>
        <s v="PO64000265"/>
        <s v="PO64000267"/>
        <s v="PO64000268"/>
        <s v="PO64000269"/>
        <s v="PO64000271"/>
        <s v="PO64000272"/>
        <s v="PO64000275"/>
        <s v="PO64000276"/>
        <s v="PO64000281"/>
        <s v="PO64000282"/>
        <s v="PO64000283"/>
        <s v="PO64000285"/>
        <s v="PO64000286"/>
        <s v="PO64000288"/>
        <s v="PO64000289"/>
        <s v="PO64000290"/>
        <s v="PO64000291"/>
        <s v="PO64000292"/>
        <s v="PO64000293"/>
        <s v="PO64000294"/>
        <s v="PO64000295"/>
        <s v="PO64000296"/>
        <s v="PO64000297"/>
        <s v="PO64000298"/>
        <s v="PO64000299"/>
        <s v="PO64000300"/>
        <s v="PO64000301"/>
        <s v="PO64000302"/>
        <s v="PO64000303"/>
        <s v="PO64000304"/>
        <s v="PO64000306"/>
        <s v="PO64000308"/>
        <s v="PO64000309"/>
        <s v="PO64000310"/>
        <s v="PO64000311"/>
        <s v="PO64000312"/>
        <s v="PO64000313"/>
        <s v="PO64000314"/>
        <s v="PO64000316"/>
        <s v="PO64000317"/>
        <s v="PO64000318"/>
        <s v="PO64000319"/>
        <s v="PO64000321"/>
        <s v="PO64000323"/>
        <s v="PO64000324"/>
        <s v="PO64000325"/>
        <s v="PO64000326"/>
        <s v="PO64000327"/>
        <s v="PO64000328"/>
        <s v="PO64000331"/>
        <s v="PO64000332"/>
        <s v="PO64000333"/>
        <s v="PO64000334"/>
        <s v="PO64000335"/>
        <s v="PO64000336"/>
        <s v="PO64000338"/>
        <s v="PO64000339"/>
        <s v="PO64000340"/>
        <s v="PO64000341"/>
        <s v="PO64000342"/>
        <s v="PO64000344"/>
        <s v="PO64000345"/>
        <s v="PO64000346"/>
        <s v="PO64000348"/>
        <s v="PO64000349"/>
        <s v="PO64000350"/>
        <s v="PO64000351"/>
        <s v="PO64000352"/>
        <s v="PO64000353"/>
        <s v="PO64000354"/>
        <s v="PO64000355"/>
        <s v="PO64000356"/>
        <s v="PO64000357"/>
        <s v="PO64000359"/>
        <s v="PO64000360"/>
        <s v="PO64000361"/>
        <s v="PO64000362"/>
        <s v="PO64000363"/>
        <s v="PO64000364"/>
        <s v="PO64000365"/>
        <s v="PO64000368"/>
        <s v="PO64000369"/>
        <s v="PO64000370"/>
        <s v="PO64000371"/>
        <s v="PO64000372"/>
        <s v="PO64000373"/>
        <s v="PO64000374"/>
        <s v="PO64000376"/>
        <s v="PO64000377"/>
        <s v="PO64000378"/>
        <s v="PO64000379"/>
        <s v="PO64000381"/>
        <s v="PO64000382"/>
        <s v="PO64000384"/>
        <s v="PO64000386"/>
        <s v="PO64000387"/>
        <s v="PO64000388"/>
        <s v="PO64000389"/>
        <s v="PO64000390"/>
        <s v="PO64000391"/>
        <s v="PO64000392"/>
        <s v="PO64000393"/>
        <s v="PO64000394"/>
        <s v="PO64000396"/>
        <s v="PO64000398"/>
        <s v="PO64000399"/>
        <s v="PO64000401"/>
        <s v="PO64000402"/>
        <s v="PO64000403"/>
        <s v="PO64000404"/>
        <s v="PO64000405"/>
        <s v="PO64000408"/>
        <s v="PO64000409"/>
        <s v="PO64000410"/>
        <s v="PO64000414"/>
        <s v="PO64000416"/>
        <s v="PO64000420"/>
        <s v="PO64000425"/>
        <s v="PO64000426"/>
        <s v="PO64000427"/>
        <s v="PO64000432"/>
        <s v="PO64000437"/>
        <s v="PO64000443"/>
      </sharedItems>
    </cacheField>
    <cacheField name="Purchase Number" numFmtId="0">
      <sharedItems/>
    </cacheField>
    <cacheField name="Vendor account" numFmtId="0">
      <sharedItems/>
    </cacheField>
    <cacheField name="Vendor Name" numFmtId="0">
      <sharedItems/>
    </cacheField>
    <cacheField name="PO Date" numFmtId="14">
      <sharedItems containsSemiMixedTypes="0" containsNonDate="0" containsDate="1" containsString="0" minDate="2019-10-16T00:00:00" maxDate="2021-05-07T00:00:00"/>
    </cacheField>
    <cacheField name="PO Delivery Date" numFmtId="14">
      <sharedItems containsSemiMixedTypes="0" containsNonDate="0" containsDate="1" containsString="0" minDate="2019-10-16T00:00:00" maxDate="2022-03-26T00:00:00"/>
    </cacheField>
    <cacheField name="Description" numFmtId="0">
      <sharedItems longText="1"/>
    </cacheField>
    <cacheField name="Budget" numFmtId="0">
      <sharedItems containsMixedTypes="1" containsNumber="1" containsInteger="1" minValue="99" maxValue="99" count="100">
        <s v="63C996201"/>
        <s v="63C996203"/>
        <s v="63C611504"/>
        <s v="63C213508"/>
        <s v="63C996202"/>
        <s v="63C712502"/>
        <s v="63C211507"/>
        <s v="63C996212"/>
        <s v="63C996101"/>
        <n v="99"/>
        <s v="63C521501"/>
        <s v="61B010201"/>
        <s v="63C996204"/>
        <s v="63C611501"/>
        <s v="63C321503"/>
        <s v="62Z010501"/>
        <s v="61B020201"/>
        <s v="63C121515"/>
        <s v="63C122503"/>
        <s v="63C511501"/>
        <s v="63C526501"/>
        <s v="62C513550"/>
        <s v="63C421502"/>
        <s v="61B010202"/>
        <s v="63C712501"/>
        <s v="63C996103"/>
        <s v="64C903120"/>
        <s v="63C997201"/>
        <s v="63C436501"/>
        <s v="61B010102"/>
        <s v="63C126501"/>
        <s v="63C712503"/>
        <s v="63C526503"/>
        <s v="63C616501"/>
        <s v="63C211511"/>
        <s v="63C211510"/>
        <s v="63C511502"/>
        <s v="63C131501"/>
        <s v="63C511503"/>
        <s v="63C211512"/>
        <s v="63C611503"/>
        <s v="63C431501"/>
        <s v="63C611502"/>
        <s v="63C211516"/>
        <s v="63C132515"/>
        <s v="63C516501"/>
        <s v="99"/>
        <s v="63C522503"/>
        <s v="63C132502"/>
        <s v="63C131505"/>
        <s v="63C611505"/>
        <s v="63C122518"/>
        <s v="63C312505"/>
        <s v="63C131506"/>
        <s v="63C426501"/>
        <s v="63C116501"/>
        <s v="63C611506"/>
        <s v="63C526502"/>
        <s v="64C902030"/>
        <s v="64C401000"/>
        <s v="64C903160"/>
        <s v="64C901030"/>
        <s v="64C903130"/>
        <s v="64C510000"/>
        <s v="64C807000"/>
        <s v="64C128000"/>
        <s v="64C209000"/>
        <s v="64C903150"/>
        <s v="64C602700"/>
        <s v="64C702000"/>
        <s v="64C126000"/>
        <s v="64C805000"/>
        <s v="64C902060"/>
        <s v="64C803000"/>
        <s v="64C601000"/>
        <s v="64C302500"/>
        <s v="64C808000"/>
        <s v="64C901010"/>
        <s v="64C206000"/>
        <s v="63C718503"/>
        <s v="64C602400"/>
        <s v="64C901020"/>
        <s v="64C903140"/>
        <s v="64C301300"/>
        <s v="64C511000"/>
        <s v="64C301500"/>
        <s v="64C207000"/>
        <s v="64C902020"/>
        <s v="64C902040"/>
        <s v="63C138503"/>
        <s v="64C402000"/>
        <s v="64C902051"/>
        <s v="64F801000"/>
        <s v="64C804000"/>
        <s v="64C801000"/>
        <s v="64C127000"/>
        <s v="64C903170"/>
        <s v="64C701000"/>
        <s v="64C214000"/>
        <s v="64C903201"/>
      </sharedItems>
    </cacheField>
    <cacheField name="Net Amount" numFmtId="43">
      <sharedItems containsSemiMixedTypes="0" containsString="0" containsNumber="1" minValue="-2239456.5" maxValue="9373200"/>
    </cacheField>
    <cacheField name="Invoice Number" numFmtId="0">
      <sharedItems/>
    </cacheField>
    <cacheField name="Invoice date" numFmtId="14">
      <sharedItems containsSemiMixedTypes="0" containsNonDate="0" containsDate="1" containsString="0" minDate="2019-11-01T00:00:00" maxDate="2021-06-01T00:00:00"/>
    </cacheField>
    <cacheField name="Invoice Amount" numFmtId="43">
      <sharedItems containsSemiMixedTypes="0" containsString="0" containsNumber="1" minValue="-2239456.5" maxValue="9373200"/>
    </cacheField>
    <cacheField name="PO status" numFmtId="0">
      <sharedItems count="1">
        <s v="Invoiced"/>
      </sharedItems>
    </cacheField>
    <cacheField name="Total Amount for PO" numFmtId="43">
      <sharedItems containsSemiMixedTypes="0" containsString="0" containsNumber="1" minValue="0" maxValue="187464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609">
  <r>
    <x v="0"/>
    <s v="PR63000004"/>
    <s v="AP1-0101"/>
    <s v="บริษัท เอวีวัน เน็ตเวิร์ค แอนด์ เซอร์วิส จำกัด"/>
    <d v="2019-10-16T00:00:00"/>
    <d v="2019-10-16T00:00:00"/>
    <s v="อุปกรณ์ระบบเสียงห้องประชุม B1 ขนาด L เฟสที่ 1"/>
    <x v="0"/>
    <n v="482570"/>
    <s v="63CIO0199"/>
    <d v="2020-01-04T00:00:00"/>
    <n v="482570"/>
    <x v="0"/>
    <n v="482570"/>
  </r>
  <r>
    <x v="1"/>
    <s v="PR63000005"/>
    <s v="AP1-0075"/>
    <s v="บริษัท แอดวานซ์ ไวร์เลส เน็ทเวอร์ค จำกัด"/>
    <d v="2019-10-16T00:00:00"/>
    <d v="2019-10-16T00:00:00"/>
    <s v="บริษัท แอดวานซ์ ไวร์เลส เน็ทเวอร์ค จำกัด บริการติดตั้งสายสัญญาณสำหรับโทรศัพท์"/>
    <x v="0"/>
    <n v="496754.4"/>
    <s v="63CIO0654"/>
    <d v="2020-05-01T00:00:00"/>
    <n v="496754.4"/>
    <x v="0"/>
    <n v="496754.4"/>
  </r>
  <r>
    <x v="2"/>
    <s v="PR63000006"/>
    <s v="AP1-0075"/>
    <s v="บริษัท แอดวานซ์ ไวร์เลส เน็ทเวอร์ค จำกัด"/>
    <d v="2019-10-16T00:00:00"/>
    <d v="2019-10-16T00:00:00"/>
    <s v="บริษัท แอดวานซ์ ไวร์เลส เน็ทเวอร์ค จำกัด บริการติดตั้งสายสัญญาณสำหรับ Computer"/>
    <x v="0"/>
    <n v="490153.14"/>
    <s v="63CIO0604"/>
    <d v="2020-05-01T00:00:00"/>
    <n v="490153.14"/>
    <x v="0"/>
    <n v="490153.14"/>
  </r>
  <r>
    <x v="3"/>
    <s v="PR63000011"/>
    <s v="AP1-0101"/>
    <s v="บริษัท เอวีวัน เน็ตเวิร์ค แอนด์ เซอร์วิส จำกัด"/>
    <d v="2019-10-16T00:00:00"/>
    <d v="2019-10-16T00:00:00"/>
    <s v="บริษัท เอวีวัน เน็ตเวิร์ค แอนด์ เซอร์วิส จำกัด อุปกรณ์ระบบเสียงห้องประชุมสำนักงาน B1 ขนาด L เฟส 2"/>
    <x v="0"/>
    <n v="499155"/>
    <s v="63CIO0195"/>
    <d v="2020-01-04T00:00:00"/>
    <n v="499155"/>
    <x v="0"/>
    <n v="499155"/>
  </r>
  <r>
    <x v="4"/>
    <s v="PR63000013"/>
    <s v="AP1-0101"/>
    <s v="บริษัท เอวีวัน เน็ตเวิร์ค แอนด์ เซอร์วิส จำกัด"/>
    <d v="2019-10-16T00:00:00"/>
    <d v="2019-10-16T00:00:00"/>
    <s v="อุปกรณ์ระบบภาพห้องประชุมสำนักงาน B1 ขนาด L เฟส 2"/>
    <x v="0"/>
    <n v="499690"/>
    <s v="63CIO0200"/>
    <d v="2020-01-04T00:00:00"/>
    <n v="499690"/>
    <x v="0"/>
    <n v="499690"/>
  </r>
  <r>
    <x v="5"/>
    <s v="PR63000014"/>
    <s v="AP1-0101"/>
    <s v="บริษัท เอวีวัน เน็ตเวิร์ค แอนด์ เซอร์วิส จำกัด"/>
    <d v="2019-10-16T00:00:00"/>
    <d v="2019-10-16T00:00:00"/>
    <s v="อุปกรณ์ระบบภาพและเสียงห้องประชุมสำนักงาน B2 ขนาด M เฟส 1"/>
    <x v="0"/>
    <n v="458816"/>
    <s v="63CIO0197"/>
    <d v="2020-01-04T00:00:00"/>
    <n v="458816"/>
    <x v="0"/>
    <n v="458816"/>
  </r>
  <r>
    <x v="6"/>
    <s v="PR63000009"/>
    <s v="AP1-0101"/>
    <s v="บริษัท เอวีวัน เน็ตเวิร์ค แอนด์ เซอร์วิส จำกัด"/>
    <d v="2019-10-16T00:00:00"/>
    <d v="2019-10-16T00:00:00"/>
    <s v="บริษัท เอวีวัน เน็ตเวิร์ค แอนด์ เซอร์วิส จำกัด อุปกรณ์ระบบภาพห้องประชุมสำนักงาน B1 ขนาด L เฟส 1"/>
    <x v="0"/>
    <n v="464380"/>
    <s v="63CIO0196"/>
    <d v="2020-01-04T00:00:00"/>
    <n v="464380"/>
    <x v="0"/>
    <n v="464380"/>
  </r>
  <r>
    <x v="7"/>
    <s v="PR63000007"/>
    <s v="AP1-0051"/>
    <s v="บริษัท เอ็กซ์เซลซิเออร์ ซัพพลายส์ จำกัด"/>
    <d v="2019-10-16T00:00:00"/>
    <d v="2019-11-15T00:00:00"/>
    <s v="จัดหาอุปกรณ์เครื่องเขียน กระดาษเอ 4 และอุปกรณ์สำนักงาน"/>
    <x v="1"/>
    <n v="5029"/>
    <s v="63CIO0075"/>
    <d v="2019-11-01T00:00:00"/>
    <n v="5029"/>
    <x v="0"/>
    <n v="66932.78"/>
  </r>
  <r>
    <x v="7"/>
    <s v="PR63000007"/>
    <s v="AP1-0051"/>
    <s v="บริษัท เอ็กซ์เซลซิเออร์ ซัพพลายส์ จำกัด"/>
    <d v="2019-10-16T00:00:00"/>
    <d v="2019-10-16T00:00:00"/>
    <s v="จัดหาอุปกรณ์เครื่องเขียน กระดาษเอ 4 และอุปกรณ์สำนักงาน"/>
    <x v="1"/>
    <n v="61903.78"/>
    <s v="63CIO0075"/>
    <d v="2019-11-01T00:00:00"/>
    <n v="61903.78"/>
    <x v="0"/>
    <n v="66932.78"/>
  </r>
  <r>
    <x v="8"/>
    <s v="PR63000019"/>
    <s v="AP1-0109"/>
    <s v="บริษัท โมเดอร์นฟอร์มกรุ๊ป จำกัด(มหาชน)"/>
    <d v="2019-10-17T00:00:00"/>
    <d v="2019-10-17T00:00:00"/>
    <s v="เก้าอี้สูงขาสีขาว หุ้มผ้า น้ำตาลอ่อน"/>
    <x v="1"/>
    <n v="29317.96"/>
    <s v="63CIO0394"/>
    <d v="2020-03-02T00:00:00"/>
    <n v="31235.96"/>
    <x v="0"/>
    <n v="78388.2"/>
  </r>
  <r>
    <x v="8"/>
    <s v="PR63000019"/>
    <s v="AP1-0109"/>
    <s v="บริษัท โมเดอร์นฟอร์มกรุ๊ป จำกัด(มหาชน)"/>
    <d v="2019-10-17T00:00:00"/>
    <d v="2019-10-17T00:00:00"/>
    <s v="เก้าอี้กลม พร้อมพนัก เบาะหุ้มผา พนักหุ้มผ้า"/>
    <x v="1"/>
    <n v="37394.959999999999"/>
    <s v="63CIO0394"/>
    <d v="2020-03-02T00:00:00"/>
    <n v="39841.360000000001"/>
    <x v="0"/>
    <n v="78388.2"/>
  </r>
  <r>
    <x v="8"/>
    <s v="PR63000019"/>
    <s v="AP1-0109"/>
    <s v="บริษัท โมเดอร์นฟอร์มกรุ๊ป จำกัด(มหาชน)"/>
    <d v="2019-10-17T00:00:00"/>
    <d v="2019-10-17T00:00:00"/>
    <s v="โต๊ะข้าง ขาเงิน TOP ขาว คำนวณได้3891.74/หน่วย ปัดเศษให้ยอดTotalsตรง"/>
    <x v="1"/>
    <n v="11675.28"/>
    <s v="63CIO0394"/>
    <d v="2020-03-02T00:00:00"/>
    <n v="12439.08"/>
    <x v="0"/>
    <n v="78388.2"/>
  </r>
  <r>
    <x v="9"/>
    <s v="PR63000001"/>
    <s v="AP1-0091"/>
    <s v="ห้างหุ้นส่วนจำกัด เบอเดนซัพพลาย"/>
    <d v="2019-10-17T00:00:00"/>
    <d v="2019-11-08T00:00:00"/>
    <s v="กระดาษเช็ดมือ สก๊อตต์อินเตอร์โฟล 2 ชั้น"/>
    <x v="1"/>
    <n v="2525.1999999999998"/>
    <s v="63CIO0070"/>
    <d v="2019-11-01T00:00:00"/>
    <n v="2525.1999999999998"/>
    <x v="0"/>
    <n v="4451.2"/>
  </r>
  <r>
    <x v="9"/>
    <s v="PR63000001"/>
    <s v="AP1-0091"/>
    <s v="ห้างหุ้นส่วนจำกัด เบอเดนซัพพลาย"/>
    <d v="2019-10-17T00:00:00"/>
    <d v="2019-11-08T00:00:00"/>
    <s v="กระดาษชำระ คิมซอฟเจอาร์ที 2 ชั้น"/>
    <x v="1"/>
    <n v="1926"/>
    <s v="63CIO0070"/>
    <d v="2019-11-01T00:00:00"/>
    <n v="1926"/>
    <x v="0"/>
    <n v="4451.2"/>
  </r>
  <r>
    <x v="10"/>
    <s v="PR63000028"/>
    <s v="AP1-0100"/>
    <s v="บริษัท โกโพเมโล จำกัด"/>
    <d v="2019-10-17T00:00:00"/>
    <d v="2019-10-17T00:00:00"/>
    <s v="บริการระบบอีเมลพนักงาน 10 บัญชี"/>
    <x v="0"/>
    <n v="24770.5"/>
    <s v="63CIO0159"/>
    <d v="2019-12-20T00:00:00"/>
    <n v="26391"/>
    <x v="0"/>
    <n v="24770.5"/>
  </r>
  <r>
    <x v="11"/>
    <s v="PR63000016"/>
    <s v="AP1-0548"/>
    <s v="บริษัท อิลิเมนท์ 26 จำกัด"/>
    <d v="2019-10-17T00:00:00"/>
    <d v="2019-10-17T00:00:00"/>
    <s v="ไฟเบอร์กลาส รูปก้อนหิน ไซส์ S M L"/>
    <x v="1"/>
    <n v="75649"/>
    <s v="63CIO0180"/>
    <d v="2019-12-25T00:00:00"/>
    <n v="80598"/>
    <x v="0"/>
    <n v="75649"/>
  </r>
  <r>
    <x v="12"/>
    <s v="PR63000008"/>
    <s v="AP1-0537"/>
    <s v="นางสาวบุษบง โควินท์"/>
    <d v="2019-10-18T00:00:00"/>
    <d v="2019-10-28T00:00:00"/>
    <s v="แปลเอกสารจากอังกฤษ-ไทย จำนวน 1 เรื่อง (Inclusive and Equitab)"/>
    <x v="2"/>
    <n v="4400"/>
    <s v="63CIO0076"/>
    <d v="2019-11-01T00:00:00"/>
    <n v="4400"/>
    <x v="0"/>
    <n v="4400"/>
  </r>
  <r>
    <x v="13"/>
    <s v="PR63000034"/>
    <s v="AP1-0568"/>
    <s v="นางสาวยุลตา จินดาศิริอรุณ"/>
    <d v="2019-10-18T00:00:00"/>
    <d v="2019-10-18T00:00:00"/>
    <s v="จัดจ้างผู้ประสานงานเพื่อสนับสนุนโครงการจัดสรรเงินอุดหนุนนักเรียนทุนเสมอภาค  งวดที่ 1"/>
    <x v="3"/>
    <n v="20000"/>
    <s v="63CIO0112"/>
    <d v="2019-11-29T00:00:00"/>
    <n v="20000"/>
    <x v="0"/>
    <n v="100000"/>
  </r>
  <r>
    <x v="13"/>
    <s v="PR63000034"/>
    <s v="AP1-0568"/>
    <s v="นางสาวยุลตา จินดาศิริอรุณ"/>
    <d v="2019-10-18T00:00:00"/>
    <d v="2019-10-18T00:00:00"/>
    <s v="จัดจ้างผู้ประสานงานเพื่อสนับสนุนโครงการจัดสรรเงินอุดหนุนนักเรียนทุนเสมอภาค งวดที่ 2"/>
    <x v="3"/>
    <n v="20000"/>
    <s v="63CIO0182"/>
    <d v="2019-12-25T00:00:00"/>
    <n v="20000"/>
    <x v="0"/>
    <n v="100000"/>
  </r>
  <r>
    <x v="13"/>
    <s v="PR63000034"/>
    <s v="AP1-0568"/>
    <s v="นางสาวยุลตา จินดาศิริอรุณ"/>
    <d v="2019-10-18T00:00:00"/>
    <d v="2019-10-18T00:00:00"/>
    <s v="จัดจ้างผู้ประสานงานเพื่อสนับสนุนโครงการจัดสรรเงินอุดหนุนนักเรียนทุนเสมอภาค  งวดที่ 3"/>
    <x v="3"/>
    <n v="20000"/>
    <s v="63CIO0292"/>
    <d v="2020-01-30T00:00:00"/>
    <n v="20000"/>
    <x v="0"/>
    <n v="100000"/>
  </r>
  <r>
    <x v="13"/>
    <s v="PR63000034"/>
    <s v="AP1-0568"/>
    <s v="นางสาวยุลตา จินดาศิริอรุณ"/>
    <d v="2019-10-18T00:00:00"/>
    <d v="2019-10-18T00:00:00"/>
    <s v="จัดจ้างผู้ประสานงานเพื่อสนับสนุนโครงการจัดสรรเงินอุดหนุนนักเรียนทุนเสมอภาค  งวดที่ 4"/>
    <x v="3"/>
    <n v="20000"/>
    <s v="63CIO0343"/>
    <d v="2020-02-27T00:00:00"/>
    <n v="20000"/>
    <x v="0"/>
    <n v="100000"/>
  </r>
  <r>
    <x v="13"/>
    <s v="PR63000034"/>
    <s v="AP1-0568"/>
    <s v="นางสาวยุลตา จินดาศิริอรุณ"/>
    <d v="2019-10-18T00:00:00"/>
    <d v="2019-10-18T00:00:00"/>
    <s v="จัดจ้างผู้ประสานงานเพื่อสนับสนุนโครงการจัดสรรเงินอุดหนุนนักเรียนทุนเสมอภาค  งวดที่ 5"/>
    <x v="3"/>
    <n v="20000"/>
    <s v="63CIO0436"/>
    <d v="2020-03-23T00:00:00"/>
    <n v="20000"/>
    <x v="0"/>
    <n v="100000"/>
  </r>
  <r>
    <x v="14"/>
    <s v="PR63000033"/>
    <s v="AP1-0513"/>
    <s v="บริษัท ไนซ์จ๊อบทีม จำกัด"/>
    <d v="2019-10-18T00:00:00"/>
    <d v="2019-10-18T00:00:00"/>
    <s v="ค่าสนับสนุนบุคคลากรเพื่อจัดทำสัญญารับทุนโครงการ"/>
    <x v="4"/>
    <n v="50600"/>
    <s v="63CIO0117"/>
    <d v="2019-12-03T00:00:00"/>
    <n v="50600"/>
    <x v="0"/>
    <n v="50600"/>
  </r>
  <r>
    <x v="15"/>
    <s v="PR63000024"/>
    <s v="AP1-0519"/>
    <s v="บริษัท ซีเคียวร์ เซอร์ฟ จำกัด"/>
    <d v="2019-10-18T00:00:00"/>
    <d v="2019-10-18T00:00:00"/>
    <s v="IBM RPA Express Pack"/>
    <x v="5"/>
    <n v="497550"/>
    <s v="63CIO0269"/>
    <d v="2020-02-03T00:00:00"/>
    <n v="530100"/>
    <x v="0"/>
    <n v="497550"/>
  </r>
  <r>
    <x v="16"/>
    <s v="PR63000023"/>
    <s v="AP1-0408"/>
    <s v="บริษัท ดีซายน์ ฟรายเดย์ จำกัด"/>
    <d v="2019-10-18T00:00:00"/>
    <d v="2019-10-18T00:00:00"/>
    <s v="พัฒนาระบบรัยส่งเอกสาร"/>
    <x v="0"/>
    <n v="499690"/>
    <s v="63CIO0483"/>
    <d v="2020-04-01T00:00:00"/>
    <n v="499690"/>
    <x v="0"/>
    <n v="499690"/>
  </r>
  <r>
    <x v="17"/>
    <s v="PR63000010"/>
    <s v="AP1-0101"/>
    <s v="บริษัท เอวีวัน เน็ตเวิร์ค แอนด์ เซอร์วิส จำกัด"/>
    <d v="2019-10-18T00:00:00"/>
    <d v="2019-10-18T00:00:00"/>
    <s v="อุปกรณ์ระบบเสียงประกาศสำนักงาน  กสศ. Zone A"/>
    <x v="0"/>
    <n v="299867.5"/>
    <s v="63CIO0198"/>
    <d v="2020-01-04T00:00:00"/>
    <n v="299867.5"/>
    <x v="0"/>
    <n v="299867.5"/>
  </r>
  <r>
    <x v="18"/>
    <s v="PR63000022"/>
    <s v="AP1-0542"/>
    <s v="บริษัท โฮฟ ดี.เค. จำกัด"/>
    <d v="2019-11-20T00:00:00"/>
    <d v="2019-10-18T00:00:00"/>
    <s v="บริษัท โฮฟ ดี.เค. จำกัด เก้าอี้และเบาะนั่งฟองน้ำ จำนวน 6 รายการ"/>
    <x v="1"/>
    <n v="226904.2"/>
    <s v="63CIO0201"/>
    <d v="2020-01-06T00:00:00"/>
    <n v="226904.2"/>
    <x v="0"/>
    <n v="226904.2"/>
  </r>
  <r>
    <x v="19"/>
    <s v="PR63000020"/>
    <s v="AP1-0513"/>
    <s v="บริษัท ไนซ์จ๊อบทีม จำกัด"/>
    <d v="2019-10-18T00:00:00"/>
    <d v="2019-10-24T00:00:00"/>
    <s v="บริหารจัดการประชุม workshop แนวทางการดำเนินงานระบบดูแลช่วยเหลือนักเรียน _x000a_งวดที่ 1 จัดส่งกำหนดการประชุม เเละสรุปรายชื่อผู้เข้าร่วมประชุม วิทยากร"/>
    <x v="6"/>
    <n v="150000"/>
    <s v="63CIO0079"/>
    <d v="2019-11-01T00:00:00"/>
    <n v="150000"/>
    <x v="0"/>
    <n v="190000"/>
  </r>
  <r>
    <x v="19"/>
    <s v="PR63000020"/>
    <s v="AP1-0513"/>
    <s v="บริษัท ไนซ์จ๊อบทีม จำกัด"/>
    <d v="2019-10-18T00:00:00"/>
    <d v="2019-10-18T00:00:00"/>
    <s v="งวดที่ 2 จัดส่งรายงานสรุปประมวลบทเรียนการประชุม ฐานข้อมูลรายชื่อผู้เข้าร่วม"/>
    <x v="6"/>
    <n v="40000"/>
    <s v="63CIO0121"/>
    <d v="2019-12-03T00:00:00"/>
    <n v="40000"/>
    <x v="0"/>
    <n v="190000"/>
  </r>
  <r>
    <x v="20"/>
    <s v="PR63000003"/>
    <s v="AP1-0368"/>
    <s v="นางสาวธีรตา ไพบูลย์"/>
    <d v="2019-10-18T00:00:00"/>
    <d v="2019-11-25T00:00:00"/>
    <s v="รายงานสรุปผลการดำเนินงานตามขอบเขตงาน งวดที่ 1 บริหารงานทั่วไป ฝ่ายโลจิสติกส์"/>
    <x v="7"/>
    <n v="32000"/>
    <s v="63CIO0093"/>
    <d v="2019-11-18T00:00:00"/>
    <n v="32000"/>
    <x v="0"/>
    <n v="64000"/>
  </r>
  <r>
    <x v="20"/>
    <s v="PR63000003"/>
    <s v="AP1-0368"/>
    <s v="นางสาวธีรตา ไพบูลย์"/>
    <d v="2019-10-18T00:00:00"/>
    <d v="2019-10-18T00:00:00"/>
    <s v="รายงานสรุปผลการดำเนินงานตามขอบเขตงาน งวดที่ 2"/>
    <x v="7"/>
    <n v="32000"/>
    <s v="63CIO0183"/>
    <d v="2019-12-25T00:00:00"/>
    <n v="32000"/>
    <x v="0"/>
    <n v="64000"/>
  </r>
  <r>
    <x v="21"/>
    <s v="PR63000018"/>
    <s v="AP1-0255"/>
    <s v="บริษัท ฮิวแมนิก้า จำกัด(มหาชน)"/>
    <d v="2020-10-01T00:00:00"/>
    <d v="2019-10-18T00:00:00"/>
    <s v="บริษัท ฮิวแมนิก้า จำกัด(มหาชน) จ้างบริการระบบ Payroll Outsourcing &amp; Employee self-service งวดที่ 2"/>
    <x v="8"/>
    <n v="20993.4"/>
    <s v="63CIO0193"/>
    <d v="2020-01-04T00:00:00"/>
    <n v="22366.799999999999"/>
    <x v="0"/>
    <n v="226163.76"/>
  </r>
  <r>
    <x v="21"/>
    <s v="PR63000018"/>
    <s v="AP1-0255"/>
    <s v="บริษัท ฮิวแมนิก้า จำกัด(มหาชน)"/>
    <d v="2020-10-01T00:00:00"/>
    <d v="2019-10-18T00:00:00"/>
    <s v="บริษัท ฮิวแมนิก้า จำกัด(มหาชน) จ้างบริการระบบ Payroll Outsourcing &amp; Employee self-service งวดที่ 1"/>
    <x v="8"/>
    <n v="20993.4"/>
    <s v="63CIO0212"/>
    <d v="2020-01-07T00:00:00"/>
    <n v="22366.799999999999"/>
    <x v="0"/>
    <n v="226163.76"/>
  </r>
  <r>
    <x v="21"/>
    <s v="PR63000018"/>
    <s v="AP1-0255"/>
    <s v="บริษัท ฮิวแมนิก้า จำกัด(มหาชน)"/>
    <d v="2020-10-01T00:00:00"/>
    <d v="2019-10-18T00:00:00"/>
    <s v="บริษัท ฮิวแมนิก้า จำกัด(มหาชน) จ้างบริการระบบ Payroll Outsourcing &amp; Employee self-service งวดที่ 3_x000a_"/>
    <x v="8"/>
    <n v="20993.4"/>
    <s v="63CIO0310"/>
    <d v="2020-02-11T00:00:00"/>
    <n v="22366.799999999999"/>
    <x v="0"/>
    <n v="226163.76"/>
  </r>
  <r>
    <x v="21"/>
    <s v="PR63000018"/>
    <s v="AP1-0255"/>
    <s v="บริษัท ฮิวแมนิก้า จำกัด(มหาชน)"/>
    <d v="2020-10-01T00:00:00"/>
    <d v="2019-10-18T00:00:00"/>
    <s v="บริษัท ฮิวแมนิก้า จำกัด(มหาชน) จ้างบริการระบบ Payroll Outsourcing &amp; Employee self-service งวดที่ 4_x000a__x000a_"/>
    <x v="8"/>
    <n v="20993.4"/>
    <s v="63CIO0388"/>
    <d v="2020-03-02T00:00:00"/>
    <n v="22366.799999999999"/>
    <x v="0"/>
    <n v="226163.76"/>
  </r>
  <r>
    <x v="21"/>
    <s v="PR63000018"/>
    <s v="AP1-0255"/>
    <s v="บริษัท ฮิวแมนิก้า จำกัด(มหาชน)"/>
    <d v="2020-10-01T00:00:00"/>
    <d v="2019-10-18T00:00:00"/>
    <s v="บริษัท ฮิวแมนิก้า จำกัด(มหาชน) จ้างบริการระบบ Payroll Outsourcing &amp; Employee self-service งวดที่ 5_x000a__x000a__x000a_"/>
    <x v="9"/>
    <n v="22187.52"/>
    <s v="63CIO0476"/>
    <d v="2020-04-01T00:00:00"/>
    <n v="23639.040000000001"/>
    <x v="0"/>
    <n v="226163.76"/>
  </r>
  <r>
    <x v="21"/>
    <s v="PR63000018"/>
    <s v="AP1-0255"/>
    <s v="บริษัท ฮิวแมนิก้า จำกัด(มหาชน)"/>
    <d v="2020-10-01T00:00:00"/>
    <d v="2019-10-18T00:00:00"/>
    <s v="บริษัท ฮิวแมนิก้า จำกัด(มหาชน) จ้างบริการระบบ Payroll Outsourcing &amp; Employee self-service งวดที่ 6_x000a__x000a__x000a_"/>
    <x v="8"/>
    <n v="22187.52"/>
    <s v="63CIO0603"/>
    <d v="2020-05-01T00:00:00"/>
    <n v="23639.040000000001"/>
    <x v="0"/>
    <n v="226163.76"/>
  </r>
  <r>
    <x v="21"/>
    <s v="PR63000018"/>
    <s v="AP1-0255"/>
    <s v="บริษัท ฮิวแมนิก้า จำกัด(มหาชน)"/>
    <d v="2020-10-01T00:00:00"/>
    <d v="2019-10-18T00:00:00"/>
    <s v="บริษัท ฮิวแมนิก้า จำกัด(มหาชน) จ้างบริการระบบ Payroll Outsourcing &amp; Employee self-service งวดที่ 7_x000a__x000a_"/>
    <x v="8"/>
    <n v="30212.52"/>
    <s v="63CIO0697"/>
    <d v="2020-06-01T00:00:00"/>
    <n v="32189.040000000001"/>
    <x v="0"/>
    <n v="226163.76"/>
  </r>
  <r>
    <x v="21"/>
    <s v="PR63000018"/>
    <s v="AP1-0255"/>
    <s v="บริษัท ฮิวแมนิก้า จำกัด(มหาชน)"/>
    <d v="2020-10-01T00:00:00"/>
    <d v="2019-10-18T00:00:00"/>
    <s v="PO63000026-8 บริษัท ฮิวแมนิก้า จำกัด(มหาชน) จ้างบริการระบบ Payroll Outsourcing &amp; Employee self-service งวดที่ 8_x000a__x000a_"/>
    <x v="8"/>
    <n v="21840.84"/>
    <s v="63CIO0829"/>
    <d v="2020-07-01T00:00:00"/>
    <n v="23269.68"/>
    <x v="0"/>
    <n v="226163.76"/>
  </r>
  <r>
    <x v="21"/>
    <s v="PR63000018"/>
    <s v="AP1-0255"/>
    <s v="บริษัท ฮิวแมนิก้า จำกัด(มหาชน)"/>
    <d v="2020-10-01T00:00:00"/>
    <d v="2019-10-18T00:00:00"/>
    <s v="PO63000026-9 บริษัท ฮิวแมนิก้า จำกัด(มหาชน) จ้างบริการระบบ Payroll Outsourcing &amp; Employee self-service งวดที่ 8_x000a__x000a_"/>
    <x v="8"/>
    <n v="22880.880000000001"/>
    <s v="63CIO0980"/>
    <d v="2020-08-03T00:00:00"/>
    <n v="24377.759999999998"/>
    <x v="0"/>
    <n v="226163.76"/>
  </r>
  <r>
    <x v="21"/>
    <s v="PR63000018"/>
    <s v="AP1-0255"/>
    <s v="บริษัท ฮิวแมนิก้า จำกัด(มหาชน)"/>
    <d v="2020-10-01T00:00:00"/>
    <d v="2019-10-18T00:00:00"/>
    <s v="PO63000026-10/12 บริษัท ฮิวแมนิก้า จำกัด(มหาชน) จ้างบริการระบบ Payroll Outsourcing &amp; Employee self-service งวดที่ 8_x000a__x000a_"/>
    <x v="8"/>
    <n v="22880.880000000001"/>
    <s v="63CIO1149"/>
    <d v="2020-09-01T00:00:00"/>
    <n v="24377.759999999998"/>
    <x v="0"/>
    <n v="226163.76"/>
  </r>
  <r>
    <x v="22"/>
    <s v="PR63000030"/>
    <s v="AP1-0113"/>
    <s v="บริษัท ยูนีค ทรานสเลชั่น จำกัด"/>
    <d v="2019-10-18T00:00:00"/>
    <d v="2019-10-28T00:00:00"/>
    <s v="เอกสาร Ready for Business Vision setting ฉบับที่แปลภาษาไทย"/>
    <x v="2"/>
    <n v="10700"/>
    <s v="63CIO0072"/>
    <d v="2019-11-01T00:00:00"/>
    <n v="10700"/>
    <x v="0"/>
    <n v="56710"/>
  </r>
  <r>
    <x v="22"/>
    <s v="PR63000030"/>
    <s v="AP1-0113"/>
    <s v="บริษัท ยูนีค ทรานสเลชั่น จำกัด"/>
    <d v="2019-10-18T00:00:00"/>
    <d v="2019-10-28T00:00:00"/>
    <s v="เอกสาร Ready for Business problem Solving"/>
    <x v="2"/>
    <n v="11770"/>
    <s v="63CIO0072"/>
    <d v="2019-11-01T00:00:00"/>
    <n v="11770"/>
    <x v="0"/>
    <n v="56710"/>
  </r>
  <r>
    <x v="22"/>
    <s v="PR63000030"/>
    <s v="AP1-0113"/>
    <s v="บริษัท ยูนีค ทรานสเลชั่น จำกัด"/>
    <d v="2019-10-18T00:00:00"/>
    <d v="2019-10-28T00:00:00"/>
    <s v="เอกสาร C-BED Aspiring Entrepreneurs"/>
    <x v="2"/>
    <n v="34240"/>
    <s v="63CIO0072"/>
    <d v="2019-11-01T00:00:00"/>
    <n v="34240"/>
    <x v="0"/>
    <n v="56710"/>
  </r>
  <r>
    <x v="23"/>
    <s v="PR63000046"/>
    <s v="AP1-0571"/>
    <s v="นางสาวกัณห์ชลี ขวางเสน"/>
    <d v="2019-10-24T00:00:00"/>
    <d v="2019-10-31T00:00:00"/>
    <s v="จัดจ้างเจ้าหน้าที่สนับสนุน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"/>
    <x v="10"/>
    <n v="12500"/>
    <s v="63CIO0068"/>
    <d v="2019-11-01T00:00:00"/>
    <n v="12500"/>
    <x v="0"/>
    <n v="87500"/>
  </r>
  <r>
    <x v="23"/>
    <s v="PR63000046"/>
    <s v="AP1-0571"/>
    <s v="นางสาวกัณห์ชลี ขวางเสน"/>
    <d v="2019-10-24T00:00:00"/>
    <d v="2019-10-24T00:00:00"/>
    <s v="จัดจ้างเจ้าหน้าที่สนับสนุน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"/>
    <x v="10"/>
    <n v="25000"/>
    <s v="63CIO0134"/>
    <d v="2019-12-02T00:00:00"/>
    <n v="25000"/>
    <x v="0"/>
    <n v="87500"/>
  </r>
  <r>
    <x v="23"/>
    <s v="PR63000046"/>
    <s v="AP1-0571"/>
    <s v="นางสาวกัณห์ชลี ขวางเสน"/>
    <d v="2019-10-24T00:00:00"/>
    <d v="2019-10-24T00:00:00"/>
    <s v="จัดจ้างเจ้าหน้าที่สนับสนุน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"/>
    <x v="10"/>
    <n v="25000"/>
    <s v="63CIO0229"/>
    <d v="2020-01-20T00:00:00"/>
    <n v="25000"/>
    <x v="0"/>
    <n v="87500"/>
  </r>
  <r>
    <x v="23"/>
    <s v="PR63000046"/>
    <s v="AP1-0571"/>
    <s v="นางสาวกัณห์ชลี ขวางเสน"/>
    <d v="2019-10-24T00:00:00"/>
    <d v="2019-10-24T00:00:00"/>
    <s v="จัดจ้างเจ้าหน้าที่สนับสนุน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"/>
    <x v="10"/>
    <n v="25000"/>
    <s v="63CIO0293"/>
    <d v="2020-01-30T00:00:00"/>
    <n v="25000"/>
    <x v="0"/>
    <n v="87500"/>
  </r>
  <r>
    <x v="24"/>
    <s v="PR63000049"/>
    <s v="AP1-0573"/>
    <s v="นางสาวภัสสราภรณ์ นิคมพักตร์"/>
    <d v="2019-10-24T00:00:00"/>
    <d v="2019-10-24T00:00:00"/>
    <s v="จดรายชื่อพรีเมี่ยม Line Official Account"/>
    <x v="11"/>
    <n v="38094"/>
    <s v="63BIO0012"/>
    <d v="2019-12-03T00:00:00"/>
    <n v="38094"/>
    <x v="0"/>
    <n v="38094"/>
  </r>
  <r>
    <x v="25"/>
    <s v="PR63000048"/>
    <s v="AP1-0578"/>
    <s v="นางสาวจารุวรรณ จันทาทอง"/>
    <d v="2019-10-24T00:00:00"/>
    <d v="2019-11-30T00:00:00"/>
    <s v="บุคคลปฏิบัติงานด้านธุรการ เดือนพฤศจิกายน 2562"/>
    <x v="12"/>
    <n v="15000"/>
    <s v="63CIO0104"/>
    <d v="2019-11-21T00:00:00"/>
    <n v="15000"/>
    <x v="0"/>
    <n v="45000"/>
  </r>
  <r>
    <x v="25"/>
    <s v="PR63000048"/>
    <s v="AP1-0578"/>
    <s v="นางสาวจารุวรรณ จันทาทอง"/>
    <d v="2019-10-24T00:00:00"/>
    <d v="2019-10-24T00:00:00"/>
    <s v="บุคคลปฏิบัติงานด้านธุรการ เดือนธันวาคม 2562"/>
    <x v="12"/>
    <n v="15000"/>
    <s v="63CIO0186"/>
    <d v="2019-12-25T00:00:00"/>
    <n v="15000"/>
    <x v="0"/>
    <n v="45000"/>
  </r>
  <r>
    <x v="25"/>
    <s v="PR63000048"/>
    <s v="AP1-0578"/>
    <s v="นางสาวจารุวรรณ จันทาทอง"/>
    <d v="2019-10-24T00:00:00"/>
    <d v="2019-10-24T00:00:00"/>
    <s v="บุคคลปฏิบัติงานด้านธุรการ เดือนมกราคม 2563"/>
    <x v="12"/>
    <n v="15000"/>
    <s v="63CIO0251"/>
    <d v="2020-01-27T00:00:00"/>
    <n v="15000"/>
    <x v="0"/>
    <n v="45000"/>
  </r>
  <r>
    <x v="26"/>
    <s v="PR63000027"/>
    <s v="AP1-0351"/>
    <s v="บริษัท เฟรนด์ แอนด์ มานะ จำกัด"/>
    <d v="2019-10-24T00:00:00"/>
    <d v="2019-10-25T00:00:00"/>
    <s v="ออกแบบวิดีทัศน์ คก.ตามหาเด็กเร่ร่อน 20 จังหวัด"/>
    <x v="13"/>
    <n v="500000"/>
    <s v="63CIO0080"/>
    <d v="2019-11-01T00:00:00"/>
    <n v="500000"/>
    <x v="0"/>
    <n v="500000"/>
  </r>
  <r>
    <x v="27"/>
    <s v="PR63000021"/>
    <s v="AP1-0120"/>
    <s v="บริษัท อินฟอร์เวชั่น จำกัด"/>
    <d v="2019-10-24T00:00:00"/>
    <d v="2019-10-24T00:00:00"/>
    <s v=" ระบบบริหารจัดการโครงการ ระยะที่ 4 จำนวน 1 ระบบ"/>
    <x v="0"/>
    <n v="500000"/>
    <s v="63CIO0172"/>
    <d v="2019-12-23T00:00:00"/>
    <n v="532710.28"/>
    <x v="0"/>
    <n v="500000"/>
  </r>
  <r>
    <x v="28"/>
    <s v="PR63000036"/>
    <s v="AP1-0194"/>
    <s v="นางสาวปวีณา จันทร์สุข"/>
    <d v="2019-10-24T00:00:00"/>
    <d v="2019-10-24T00:00:00"/>
    <s v="ดำเนินการจัดประชุมเชิงปฏิบัติการเพื่อการพัฒนาครูเครือข่ายในการจัดกระบวนการเรียนการสอนแบบ Active Learning สู่การพัฒนาผู้เรียน เพื่อมาแลกเปลี่ยนเรียนรู้และพัฒนาแนวทางการจัดกระบวนการเรียนการสอนเพื่อเป็นแกนนำในการขยายผลรูปแบบการสอนที่ส่งผลต่อผู้เรียนและพัฒนาผู้เรียนให้มีทักษะในศตวรรษที่ 21"/>
    <x v="14"/>
    <n v="499500"/>
    <s v="63CIO0174"/>
    <d v="2019-12-23T00:00:00"/>
    <n v="499500"/>
    <x v="0"/>
    <n v="499500"/>
  </r>
  <r>
    <x v="29"/>
    <s v="PR63000047"/>
    <s v="AP1-0129"/>
    <s v="บริษัท เอเซีย-แปซิฟิค อินชัวรันส์ โบรคเกอร์ส จำกัด"/>
    <d v="2019-10-31T00:00:00"/>
    <d v="2019-11-06T00:00:00"/>
    <s v="จัดซื้อประกันสุขภาพและประกันอุบัติเหตุกลุ่มยอดระหว่างปี 2562"/>
    <x v="15"/>
    <n v="357414.19"/>
    <s v="ZIO63000002"/>
    <d v="2020-02-03T00:00:00"/>
    <n v="380796.43"/>
    <x v="0"/>
    <n v="357414.19"/>
  </r>
  <r>
    <x v="30"/>
    <s v="PR63000043"/>
    <s v="AP1-0344"/>
    <s v="พ.ต.ท.หญิง จิตติมา เจือไทย"/>
    <d v="2019-10-25T00:00:00"/>
    <d v="2019-10-31T00:00:00"/>
    <s v="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1"/>
    <x v="10"/>
    <n v="62000"/>
    <s v="63CIO0091"/>
    <d v="2019-11-01T00:00:00"/>
    <n v="62000"/>
    <x v="0"/>
    <n v="372000"/>
  </r>
  <r>
    <x v="30"/>
    <s v="PR63000043"/>
    <s v="AP1-0344"/>
    <s v="พ.ต.ท.หญิง จิตติมา เจือไทย"/>
    <d v="2019-10-25T00:00:00"/>
    <d v="2019-10-25T00:00:00"/>
    <s v="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2"/>
    <x v="10"/>
    <n v="62000"/>
    <s v="63CIO0133"/>
    <d v="2019-12-02T00:00:00"/>
    <n v="62000"/>
    <x v="0"/>
    <n v="372000"/>
  </r>
  <r>
    <x v="30"/>
    <s v="PR63000043"/>
    <s v="AP1-0344"/>
    <s v="พ.ต.ท.หญิง จิตติมา เจือไทย"/>
    <d v="2019-10-25T00:00:00"/>
    <d v="2019-10-25T00:00:00"/>
    <s v="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3"/>
    <x v="10"/>
    <n v="62000"/>
    <s v="63CIO0231"/>
    <d v="2020-01-20T00:00:00"/>
    <n v="62000"/>
    <x v="0"/>
    <n v="372000"/>
  </r>
  <r>
    <x v="30"/>
    <s v="PR63000043"/>
    <s v="AP1-0344"/>
    <s v="พ.ต.ท.หญิง จิตติมา เจือไทย"/>
    <d v="2019-10-25T00:00:00"/>
    <d v="2019-10-25T00:00:00"/>
    <s v="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4"/>
    <x v="10"/>
    <n v="62000"/>
    <s v="63CIO0314"/>
    <d v="2020-02-17T00:00:00"/>
    <n v="62000"/>
    <x v="0"/>
    <n v="372000"/>
  </r>
  <r>
    <x v="30"/>
    <s v="PR63000043"/>
    <s v="AP1-0344"/>
    <s v="พ.ต.ท.หญิง จิตติมา เจือไทย"/>
    <d v="2019-10-25T00:00:00"/>
    <d v="2019-10-25T00:00:00"/>
    <s v="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5"/>
    <x v="10"/>
    <n v="62000"/>
    <s v="63CIO0377"/>
    <d v="2020-03-10T00:00:00"/>
    <n v="62000"/>
    <x v="0"/>
    <n v="372000"/>
  </r>
  <r>
    <x v="30"/>
    <s v="PR63000043"/>
    <s v="AP1-0344"/>
    <s v="พ.ต.ท.หญิง จิตติมา เจือไทย"/>
    <d v="2019-10-25T00:00:00"/>
    <d v="2019-10-25T00:00:00"/>
    <s v="จัดจ้างผู้ช่วยผู้จัดการเพื่อการบริหารโครงการฯ - จัดจ้างผู้ช่วยผู้จัดการเพื่การบริหารจัดการโครงการสร้างโกาสางการศึกษาสำหรับนักเรียนในพื้นห่างไกลเนครูรุ่นห่เพื่พัฒนาคุณภาพโรงเรียนขงชุชนห้บรรลุเป้าหมายง งวดที่ 6"/>
    <x v="10"/>
    <n v="62000"/>
    <s v="63CIO0468"/>
    <d v="2020-04-01T00:00:00"/>
    <n v="62000"/>
    <x v="0"/>
    <n v="372000"/>
  </r>
  <r>
    <x v="31"/>
    <s v="PR63000040"/>
    <s v="AP1-0367"/>
    <s v="นางสาวพิศมัย รัตนโรจน์สกุล"/>
    <d v="2019-10-25T00:00:00"/>
    <d v="2019-10-31T00:00:00"/>
    <s v="จัดจ้างผู้จัดการเพื่อการบริหารโครงการสร้างโอกาสทางการศึกษาฯ - จัดจ้างผู้จัดการเพื่การบริหารจัดการโครงการสร้างโอกาสทางการศึกษาสำหรับนักเรียนในพื้นห่างไกลเนครูรุ่นห่เพื่พัฒนาคุณภาพโรงเรียนขงชุชนห้บรรลุเป้าหมายงวดที่ 1"/>
    <x v="10"/>
    <n v="77000"/>
    <s v="63CIO0090"/>
    <d v="2019-11-01T00:00:00"/>
    <n v="77000"/>
    <x v="0"/>
    <n v="462000"/>
  </r>
  <r>
    <x v="31"/>
    <s v="PR63000040"/>
    <s v="AP1-0367"/>
    <s v="นางสาวพิศมัย รัตนโรจน์สกุล"/>
    <d v="2019-10-25T00:00:00"/>
    <d v="2019-10-25T00:00:00"/>
    <s v="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2"/>
    <x v="10"/>
    <n v="77000"/>
    <s v="63CIO0135"/>
    <d v="2019-12-02T00:00:00"/>
    <n v="77000"/>
    <x v="0"/>
    <n v="462000"/>
  </r>
  <r>
    <x v="31"/>
    <s v="PR63000040"/>
    <s v="AP1-0367"/>
    <s v="นางสาวพิศมัย รัตนโรจน์สกุล"/>
    <d v="2019-10-25T00:00:00"/>
    <d v="2019-10-25T00:00:00"/>
    <s v="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3"/>
    <x v="10"/>
    <n v="77000"/>
    <s v="63CIO0230"/>
    <d v="2020-01-20T00:00:00"/>
    <n v="77000"/>
    <x v="0"/>
    <n v="462000"/>
  </r>
  <r>
    <x v="31"/>
    <s v="PR63000040"/>
    <s v="AP1-0367"/>
    <s v="นางสาวพิศมัย รัตนโรจน์สกุล"/>
    <d v="2019-10-25T00:00:00"/>
    <d v="2019-10-25T00:00:00"/>
    <s v="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4"/>
    <x v="10"/>
    <n v="77000"/>
    <s v="63CIO0324"/>
    <d v="2020-02-18T00:00:00"/>
    <n v="77000"/>
    <x v="0"/>
    <n v="462000"/>
  </r>
  <r>
    <x v="31"/>
    <s v="PR63000040"/>
    <s v="AP1-0367"/>
    <s v="นางสาวพิศมัย รัตนโรจน์สกุล"/>
    <d v="2019-10-25T00:00:00"/>
    <d v="2019-10-25T00:00:00"/>
    <s v="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5"/>
    <x v="10"/>
    <n v="77000"/>
    <s v="63CIO0379"/>
    <d v="2020-03-11T00:00:00"/>
    <n v="77000"/>
    <x v="0"/>
    <n v="462000"/>
  </r>
  <r>
    <x v="31"/>
    <s v="PR63000040"/>
    <s v="AP1-0367"/>
    <s v="นางสาวพิศมัย รัตนโรจน์สกุล"/>
    <d v="2019-10-25T00:00:00"/>
    <d v="2019-10-25T00:00:00"/>
    <s v="จัดจ้างผู้จัดการเพื่อการบริหารโครงการ - จัดจ้างผู้จัดการเพื่อการบริหารจัดการโครงการสร้างโกาสางการศึกษาสำหรับนักเรียนในพื้นห่างไกลเนครูรุ่นใหม่เพื่อพัฒนาคุณภาพโรงเรียนขงชุชนให้บรรลุเป้าหมายงวดที่ 6"/>
    <x v="10"/>
    <n v="77000"/>
    <s v="63CIO0472"/>
    <d v="2020-04-01T00:00:00"/>
    <n v="77000"/>
    <x v="0"/>
    <n v="462000"/>
  </r>
  <r>
    <x v="32"/>
    <s v="PR63000031"/>
    <s v="AP1-0032"/>
    <s v="บริษัท กรุงเทพคลังเอกสาร จำกัด"/>
    <d v="2020-10-01T00:00:00"/>
    <d v="2019-10-25T00:00:00"/>
    <s v="บริษัท กรุงเทพคลังเอกสาร จำกัด บริการขนย้ายเฟอร์นิเจอร์สำนักงาน กสศ. พร้อมค่าแรง ค่ารถ เพื่อจัดเก็บ"/>
    <x v="16"/>
    <n v="160500"/>
    <s v="63BIO0011"/>
    <d v="2019-12-03T00:00:00"/>
    <n v="160500"/>
    <x v="0"/>
    <n v="160500"/>
  </r>
  <r>
    <x v="33"/>
    <s v="PR63000050"/>
    <s v="AP1-0539"/>
    <s v="บริษัท วีดู ไอที เซอร์วิส จำกัด"/>
    <d v="2020-10-01T00:00:00"/>
    <d v="2019-10-25T00:00:00"/>
    <s v="เครื่องคอมพิวเตอร์สำนักงาน ชุดที่1"/>
    <x v="0"/>
    <n v="305442.2"/>
    <s v="63CIO0115"/>
    <d v="2019-12-02T00:00:00"/>
    <n v="305442.2"/>
    <x v="0"/>
    <n v="305442.2"/>
  </r>
  <r>
    <x v="34"/>
    <s v="PR63000044"/>
    <s v="AP1-0557"/>
    <s v="บริษัท ขีดลิขิต จำกัด"/>
    <d v="2019-10-25T00:00:00"/>
    <d v="2019-10-25T00:00:00"/>
    <s v="บริษัท ขีดลิขิต จำกัด ค่าเช่าอุปกรณ์ถ่ายทําวิดีทัสน์"/>
    <x v="13"/>
    <n v="483360"/>
    <s v="63CIO0192"/>
    <d v="2020-01-04T00:00:00"/>
    <n v="483360"/>
    <x v="0"/>
    <n v="483360"/>
  </r>
  <r>
    <x v="35"/>
    <s v="PR63000029"/>
    <s v="AP1-0557"/>
    <s v="บริษัท ขีดลิขิต จำกัด"/>
    <d v="2019-10-25T00:00:00"/>
    <d v="2019-10-25T00:00:00"/>
    <s v="ผลิตวิดีทัศน์เด็กนอกระบบ"/>
    <x v="13"/>
    <n v="495000"/>
    <s v="63CIO0108"/>
    <d v="2019-12-02T00:00:00"/>
    <n v="495000"/>
    <x v="0"/>
    <n v="495000"/>
  </r>
  <r>
    <x v="36"/>
    <s v="PR63000061"/>
    <s v="AP1-0023"/>
    <s v="บริษัท ไซด์คิก จำกัด"/>
    <d v="2019-10-29T00:00:00"/>
    <d v="2019-10-29T00:00:00"/>
    <s v="พัฒนากระบวนการเรียนรู้เพื่อการสร้างสรรค์ยุทธศาสตร์การสื่อสาร"/>
    <x v="13"/>
    <n v="74900"/>
    <s v="63CIO0321"/>
    <d v="2020-02-18T00:00:00"/>
    <n v="74900"/>
    <x v="0"/>
    <n v="74900"/>
  </r>
  <r>
    <x v="37"/>
    <s v="PR63000039"/>
    <s v="AP1-0362"/>
    <s v="นายอำนาจ อุ่นใจ"/>
    <d v="2019-10-29T00:00:00"/>
    <d v="2019-10-31T00:00:00"/>
    <s v="ออกแบบพัฒนากราฟิตี้"/>
    <x v="13"/>
    <n v="110000"/>
    <s v="63CIO0095"/>
    <d v="2019-12-01T00:00:00"/>
    <n v="110000"/>
    <x v="0"/>
    <n v="110000"/>
  </r>
  <r>
    <x v="38"/>
    <s v="PR63000053"/>
    <s v="AP1-0124"/>
    <s v="บริษัท อินโนวิซ โซลูชั่นส์ จำกัด"/>
    <d v="2019-10-29T00:00:00"/>
    <d v="2019-10-29T00:00:00"/>
    <s v="Microsoft AX 2012 - Team Member"/>
    <x v="11"/>
    <n v="355924.8"/>
    <s v="63BIO0014"/>
    <d v="2019-12-20T00:00:00"/>
    <n v="379209.6"/>
    <x v="0"/>
    <n v="355924.8"/>
  </r>
  <r>
    <x v="39"/>
    <s v="PR63000059"/>
    <s v="AP1-0404"/>
    <s v="บริษัท พันช์อัพ เวิลด์ จำกัด"/>
    <d v="2019-10-29T00:00:00"/>
    <d v="2019-10-29T00:00:00"/>
    <s v="โครงการพัฒนาเครื่องมือสื่อสารสำหรับสร้างเครือข่ายกิจกรรม CSR"/>
    <x v="13"/>
    <n v="180000"/>
    <s v="63CIO0273"/>
    <d v="2020-02-03T00:00:00"/>
    <n v="180000"/>
    <x v="0"/>
    <n v="180000"/>
  </r>
  <r>
    <x v="40"/>
    <s v="PR63000057"/>
    <s v="AP1-0567"/>
    <s v="บริษัท โมเดิร์นดั๊ก กรุ๊ป จำกัด"/>
    <d v="2019-10-29T00:00:00"/>
    <d v="2019-10-31T00:00:00"/>
    <s v="เผยแพร่ประชาสัมพันธ์กิจกรรมรณรงค์เพื่อความเสมอภาค ครั้งที่ 1"/>
    <x v="13"/>
    <n v="498609.3"/>
    <s v="63CIO0077"/>
    <d v="2019-11-01T00:00:00"/>
    <n v="498609.3"/>
    <x v="0"/>
    <n v="498609.3"/>
  </r>
  <r>
    <x v="41"/>
    <s v="PR63000067"/>
    <s v="AP1-0275"/>
    <s v="นายธนพล บางยี่ขัน"/>
    <d v="2019-10-29T00:00:00"/>
    <d v="2019-10-29T00:00:00"/>
    <s v="โครงการเผยแพร่ประชาสัมพันธ์รณรงค์เพื่อความเสมอภาค ครั้งที่ 3"/>
    <x v="13"/>
    <n v="120000"/>
    <s v="63CIO0123"/>
    <d v="2019-12-03T00:00:00"/>
    <n v="120000"/>
    <x v="0"/>
    <n v="120000"/>
  </r>
  <r>
    <x v="42"/>
    <s v="ง6241062"/>
    <s v="AP1-0587"/>
    <s v="บริษัท โรงแรมอโนมา กรุงเทพ จำกัด"/>
    <d v="2019-11-01T00:00:00"/>
    <d v="2019-11-01T00:00:00"/>
    <s v="ค่าโรงแรมสำหับการประชุมหารือระบบ Q-info สำหรับโครงการโรงเรียนพัฒนาคุณภาพต่อเนื่อง"/>
    <x v="17"/>
    <n v="2250"/>
    <s v="63CIE0042"/>
    <d v="2019-11-01T00:00:00"/>
    <n v="2397.1999999999998"/>
    <x v="0"/>
    <n v="5250"/>
  </r>
  <r>
    <x v="42"/>
    <s v="ง6241062"/>
    <s v="AP1-0587"/>
    <s v="บริษัท โรงแรมอโนมา กรุงเทพ จำกัด"/>
    <d v="2019-11-01T00:00:00"/>
    <d v="2019-11-01T00:00:00"/>
    <s v="ค่าโรงแรมสำหับการประชุมหารือระบบ Q-info สำหรับโครงการโรงเรียนพัฒนาคุณภาพต่อเนื่อง"/>
    <x v="17"/>
    <n v="3000"/>
    <s v="63CIE0042"/>
    <d v="2019-11-01T00:00:00"/>
    <n v="3196.26"/>
    <x v="0"/>
    <n v="5250"/>
  </r>
  <r>
    <x v="43"/>
    <s v="PR63000058"/>
    <s v="AP1-0379"/>
    <s v="บริษัท เฮสเทก้า จำกัด"/>
    <d v="2019-10-29T00:00:00"/>
    <d v="2019-10-29T00:00:00"/>
    <s v="โครงการเผยแพร่ประชาสัมพันธ์กิจกรรมรณรงค์เพื่อความเสมอภาค 2"/>
    <x v="13"/>
    <n v="391620"/>
    <s v="63CIO0209"/>
    <d v="2020-01-06T00:00:00"/>
    <n v="417240"/>
    <x v="0"/>
    <n v="391620"/>
  </r>
  <r>
    <x v="44"/>
    <s v="PR63000056"/>
    <s v="AP1-0567"/>
    <s v="บริษัท โมเดิร์นดั๊ก กรุ๊ป จำกัด"/>
    <d v="2019-10-29T00:00:00"/>
    <d v="2019-10-31T00:00:00"/>
    <s v="โครงการสร้างการรับรู้ผ่านความถี่ในการเผยแพร่สื่อออนไลน์"/>
    <x v="13"/>
    <n v="379927.54"/>
    <s v="63CIO0082"/>
    <d v="2019-11-01T00:00:00"/>
    <n v="379927.54"/>
    <x v="0"/>
    <n v="379927.54"/>
  </r>
  <r>
    <x v="45"/>
    <s v="PR63000068"/>
    <s v="AP1-0252"/>
    <s v="นางสาวสุจิตรา สมปาน"/>
    <d v="2019-10-29T00:00:00"/>
    <d v="2019-11-30T00:00:00"/>
    <s v="เจ้าหน้าที่สนับสนุนบริหารงานทั่วไป ฝ่ายสื่อสารองค์กร เดือนพฤศจิกายน 2562"/>
    <x v="13"/>
    <n v="25000"/>
    <s v="63CIO0098"/>
    <d v="2019-11-20T00:00:00"/>
    <n v="25000"/>
    <x v="0"/>
    <n v="75000"/>
  </r>
  <r>
    <x v="45"/>
    <s v="PR63000068"/>
    <s v="AP1-0252"/>
    <s v="นางสาวสุจิตรา สมปาน"/>
    <d v="2019-10-29T00:00:00"/>
    <d v="2019-10-29T00:00:00"/>
    <s v="เจ้าหน้าที่สนับสนุนบริหารงานทั่วไป ฝ่ายสื่อสารองค์กร เดือนธันวาคม 2562"/>
    <x v="13"/>
    <n v="25000"/>
    <s v="63CIO0188"/>
    <d v="2019-12-23T00:00:00"/>
    <n v="25000"/>
    <x v="0"/>
    <n v="75000"/>
  </r>
  <r>
    <x v="45"/>
    <s v="PR63000068"/>
    <s v="AP1-0252"/>
    <s v="นางสาวสุจิตรา สมปาน"/>
    <d v="2019-10-29T00:00:00"/>
    <d v="2019-10-29T00:00:00"/>
    <s v="เจ้าหน้าที่สนับสนุนบริหารงานทั่วไป ฝ่ายสื่อสารองค์กร เดือนมกราคม 2562"/>
    <x v="13"/>
    <n v="25000"/>
    <s v="63CIO0264"/>
    <d v="2020-01-28T00:00:00"/>
    <n v="25000"/>
    <x v="0"/>
    <n v="75000"/>
  </r>
  <r>
    <x v="46"/>
    <s v="PR63000066"/>
    <s v="AP1-0570"/>
    <s v="บริษัท เอ.เอส.ที.อินเตอร์เทค จำกัด"/>
    <d v="2019-10-29T00:00:00"/>
    <d v="2019-10-29T00:00:00"/>
    <s v="เครื่องวัดปริมาณออกซิเจนในสำนักงาน จำนวน 6 เครื่อง"/>
    <x v="16"/>
    <n v="321000"/>
    <s v="63BIO0040"/>
    <d v="2020-02-03T00:00:00"/>
    <n v="321000"/>
    <x v="0"/>
    <n v="321000"/>
  </r>
  <r>
    <x v="47"/>
    <s v="PR63000075"/>
    <s v="AP1-0540"/>
    <s v="นายณัฐวุฒิ วศินโภคทรัพย์"/>
    <d v="2019-10-30T00:00:00"/>
    <d v="2019-10-30T00:00:00"/>
    <s v=" จัดทำชุดอินโฟกราฟฟิค อธิบายกระบวนการคัดเลือกนักเรียนที่ได้รับทุนและกิจกรรมสำคัญ 1 ชุด"/>
    <x v="18"/>
    <n v="5000"/>
    <s v="63CIO0119"/>
    <d v="2019-12-03T00:00:00"/>
    <n v="5000"/>
    <x v="0"/>
    <n v="5000"/>
  </r>
  <r>
    <x v="48"/>
    <s v="PR63000072"/>
    <s v="AP1-0112"/>
    <s v="บริษัท มาตา การพิมพ์ จำกัด"/>
    <d v="2019-10-31T00:00:00"/>
    <d v="2019-10-31T00:00:00"/>
    <s v="สกรีน,ซอง,ไรต์แผ่น CD และจัดพิมพ์คู่มือดำเนินโครงการกองทุนฯ"/>
    <x v="4"/>
    <n v="78110"/>
    <s v="63CIO0122"/>
    <d v="2019-12-03T00:00:00"/>
    <n v="83220"/>
    <x v="0"/>
    <n v="78110"/>
  </r>
  <r>
    <x v="49"/>
    <s v="PR63000026"/>
    <s v="AP1-0560"/>
    <s v="บริษัท เอไอเอ จำกัด"/>
    <d v="2019-11-01T00:00:00"/>
    <d v="2019-11-08T00:00:00"/>
    <s v="ประกันสุขภาพและประกันอุบัติเหตุกลุ่ม ประจำปีงบประมาณ 2563 สำหรับบุคลากร กสศ. จำนวน 55 คน"/>
    <x v="15"/>
    <n v="1332910"/>
    <s v="ZIO63000001"/>
    <d v="2019-11-13T00:00:00"/>
    <n v="1332910"/>
    <x v="0"/>
    <n v="1332910"/>
  </r>
  <r>
    <x v="50"/>
    <s v="PR63000045"/>
    <s v="AP1-0534"/>
    <s v="บริษัท มหาชุมชน จำกัด"/>
    <d v="2019-11-01T00:00:00"/>
    <d v="2019-11-01T00:00:00"/>
    <s v="ออกแบบคู่มือการดำเนินงาน ระบบคัดกรอง นักเรียนยากจนพิเศษ(นักเรียนทุนเสมอภาค) _x000a_พร้อมจัดส่งรูปเล่มเเละไฟล์ (ขนาด A4 เเละ A5)"/>
    <x v="6"/>
    <n v="42800"/>
    <s v="63CIO0235"/>
    <d v="2020-01-20T00:00:00"/>
    <n v="42800"/>
    <x v="0"/>
    <n v="42800"/>
  </r>
  <r>
    <x v="51"/>
    <s v="PR63000065"/>
    <s v="AP1-0071"/>
    <s v="บริษัท โอไอซี ครีเอชั่น จำกัด"/>
    <d v="2019-11-01T00:00:00"/>
    <d v="2019-11-06T00:00:00"/>
    <s v="รายงานสรุปผลการดำเนินงานของเจ้าหน้าที่ทีมสนับสนุนและประสานงานโครงการจัดสรรเงินอุดหนุนนักเรียนยากจนพิเศษแบบมีเงื่อนไข งวดที่1"/>
    <x v="3"/>
    <n v="248775"/>
    <s v="63CIO0424"/>
    <d v="2020-03-02T00:00:00"/>
    <n v="248775"/>
    <x v="0"/>
    <n v="497550"/>
  </r>
  <r>
    <x v="51"/>
    <s v="PR63000065"/>
    <s v="AP1-0071"/>
    <s v="บริษัท โอไอซี ครีเอชั่น จำกัด"/>
    <d v="2019-11-01T00:00:00"/>
    <d v="2019-11-06T00:00:00"/>
    <s v="รายงานสรุปผลการดำเนินงานของเจ้าหน้าที่ทีมสนับสนุนและประสานงานโครงการจัดสรรเงินอุดหนุนนักเรียนยากจนพิเศษแบบมีเงื่อนไข งวดที่2_x000a_"/>
    <x v="3"/>
    <n v="248775"/>
    <s v="63CIO0425"/>
    <d v="2020-03-02T00:00:00"/>
    <n v="248775"/>
    <x v="0"/>
    <n v="497550"/>
  </r>
  <r>
    <x v="52"/>
    <s v="PR63000078"/>
    <s v="AP1-0596"/>
    <s v="นายวทัญญู ปรีชาเดช"/>
    <d v="2019-11-06T00:00:00"/>
    <d v="2019-11-07T00:00:00"/>
    <s v="แปลเอกสารจากอังกฤษเป็นไทย Basic Financial Literacy_x000a_จำนวน 30 หน้า"/>
    <x v="2"/>
    <n v="24000"/>
    <s v="63CIO0118"/>
    <d v="2019-12-03T00:00:00"/>
    <n v="24000"/>
    <x v="0"/>
    <n v="24000"/>
  </r>
  <r>
    <x v="53"/>
    <s v="PR63000079"/>
    <s v="AP1-0561"/>
    <s v="บริษัท แอร์-เทค เอนจิเนียริ่ง (ประเทศไทย) จำกัด"/>
    <d v="2019-11-07T00:00:00"/>
    <d v="2019-11-07T00:00:00"/>
    <s v="บริษัท แอร์-เทค เอนจิเนียริ่ง (ประเทศไทย) จำกัด บริการพ่นยาฆ่าเชื้อโรคปรับสภาพอากาศในสำนักงาน กสศ. ณ อาคารบี ชั้น 13"/>
    <x v="16"/>
    <n v="31137"/>
    <s v="63BIO0016"/>
    <d v="2020-01-04T00:00:00"/>
    <n v="33174"/>
    <x v="0"/>
    <n v="31137"/>
  </r>
  <r>
    <x v="53"/>
    <s v="PR63000079"/>
    <s v="AP1-0561"/>
    <s v="บริษัท แอร์-เทค เอนจิเนียริ่ง (ประเทศไทย) จำกัด"/>
    <d v="2019-11-07T00:00:00"/>
    <d v="2019-11-07T00:00:00"/>
    <s v="บริษัท แอร์-เทค เอนจิเนียริ่ง (ประเทศไทย) จำกัด บริการพ่นยาฆ่าเชื้อโรคปรับสภาพอากาศในสำนักงาน กสศ. ณ อาคารบี ชั้น 13"/>
    <x v="16"/>
    <n v="-31137"/>
    <s v="63BPJ000005"/>
    <d v="2020-01-07T00:00:00"/>
    <n v="-31137"/>
    <x v="0"/>
    <n v="31137"/>
  </r>
  <r>
    <x v="53"/>
    <s v="PR63000079"/>
    <s v="AP1-0561"/>
    <s v="บริษัท แอร์-เทค เอนจิเนียริ่ง (ประเทศไทย) จำกัด"/>
    <d v="2019-11-07T00:00:00"/>
    <d v="2019-11-07T00:00:00"/>
    <s v="บริษัท แอร์-เทค เอนจิเนียริ่ง (ประเทศไทย) จำกัด บริการพ่นยาฆ่าเชื้อโรคปรับสภาพอากาศในสำนักงาน กสศ. ณ อาคารบี ชั้น 13 งวดที่ 1"/>
    <x v="16"/>
    <n v="10379"/>
    <s v="63BIO0032"/>
    <d v="2020-01-07T00:00:00"/>
    <n v="11058"/>
    <x v="0"/>
    <n v="31137"/>
  </r>
  <r>
    <x v="53"/>
    <s v="PR63000079"/>
    <s v="AP1-0561"/>
    <s v="บริษัท แอร์-เทค เอนจิเนียริ่ง (ประเทศไทย) จำกัด"/>
    <d v="2019-11-07T00:00:00"/>
    <d v="2019-11-07T00:00:00"/>
    <s v="บริษัท แอร์-เทค เอนจิเนียริ่ง (ประเทศไทย) จำกัด บริการพ่นยาฆ่าเชื้อโรคปรับสภาพอากาศในสำนักงาน กสศ. ณ อาคารบี ชั้น 13 งวดที่ 2"/>
    <x v="16"/>
    <n v="10379"/>
    <s v="63BIO0065"/>
    <d v="2020-04-01T00:00:00"/>
    <n v="11058"/>
    <x v="0"/>
    <n v="31137"/>
  </r>
  <r>
    <x v="53"/>
    <s v="PR63000079"/>
    <s v="AP1-0561"/>
    <s v="บริษัท แอร์-เทค เอนจิเนียริ่ง (ประเทศไทย) จำกัด"/>
    <d v="2019-11-07T00:00:00"/>
    <d v="2019-11-07T00:00:00"/>
    <s v="บริษัท แอร์-เทค เอนจิเนียริ่ง (ประเทศไทย) จำกัด บริการพ่นยาฆ่าเชื้อโรคปรับสภาพอากาศในสำนักงาน กสศ. ณ อาคารบี ชั้น 13 งวดที่ 3"/>
    <x v="16"/>
    <n v="10379"/>
    <s v="63BIO0066"/>
    <d v="2020-05-01T00:00:00"/>
    <n v="11058"/>
    <x v="0"/>
    <n v="31137"/>
  </r>
  <r>
    <x v="54"/>
    <s v="PR63000081"/>
    <s v="AP1-0386"/>
    <s v="บริษัท ป้ายนายกฤษสติ๊กเกอร์ จำกัด"/>
    <d v="2019-11-07T00:00:00"/>
    <d v="2019-11-07T00:00:00"/>
    <s v="ดำเนินการติดตั้งป้ายชื่อห้องประชุม ห้องผู้บริหาร และในบริเวณพื้นที่ทำงานของฝ่ายต่างๆ_x000a_(รายละเอียดตามเอกสารที่แนบ)"/>
    <x v="16"/>
    <n v="64842"/>
    <s v="63BIO0051"/>
    <d v="2020-02-03T00:00:00"/>
    <n v="69084"/>
    <x v="0"/>
    <n v="64842"/>
  </r>
  <r>
    <x v="55"/>
    <s v="PR63000077"/>
    <s v="AP1-0595"/>
    <s v="นายนรินทร์ ฉันทะวุฒิพงศ์"/>
    <d v="2019-11-07T00:00:00"/>
    <d v="2019-11-07T00:00:00"/>
    <s v="งวดที่ 1 บริหารจัดการและสนับสนุนการดำเนินงานศูนย์สัญญา ระหว่างเดือน ธ.ค.62 - พ.ค.63_x000a_เบิกจ่ายจำนวน 6 งวด _x000a_"/>
    <x v="4"/>
    <n v="18500"/>
    <s v="63CIO0190"/>
    <d v="2019-12-27T00:00:00"/>
    <n v="18500"/>
    <x v="0"/>
    <n v="111000"/>
  </r>
  <r>
    <x v="55"/>
    <s v="PR63000077"/>
    <s v="AP1-0595"/>
    <s v="นายนรินทร์ ฉันทะวุฒิพงศ์"/>
    <d v="2019-11-07T00:00:00"/>
    <d v="2019-11-07T00:00:00"/>
    <s v="งวดที่ 2 บริหารจัดการและสนับสนุนการดำเนินงานศูนย์สัญญา ระหว่างเดือน ธ.ค.62 - พ.ค.63_x000a_เบิกจ่ายจำนวน 6 งวด _x000a_"/>
    <x v="4"/>
    <n v="18500"/>
    <s v="63CIO0278"/>
    <d v="2020-01-29T00:00:00"/>
    <n v="18500"/>
    <x v="0"/>
    <n v="111000"/>
  </r>
  <r>
    <x v="55"/>
    <s v="PR63000077"/>
    <s v="AP1-0595"/>
    <s v="นายนรินทร์ ฉันทะวุฒิพงศ์"/>
    <d v="2019-11-07T00:00:00"/>
    <d v="2019-11-07T00:00:00"/>
    <s v="งวดที่ 3 บริหารจัดการและสนับสนุนการดำเนินงานศูนย์สัญญา ระหว่างเดือน ธ.ค.62 - พ.ค.63_x000a_เบิกจ่ายจำนวน 6 งวด _x000a_"/>
    <x v="4"/>
    <n v="18500"/>
    <s v="63CIO0352"/>
    <d v="2020-02-28T00:00:00"/>
    <n v="18500"/>
    <x v="0"/>
    <n v="111000"/>
  </r>
  <r>
    <x v="55"/>
    <s v="PR63000077"/>
    <s v="AP1-0595"/>
    <s v="นายนรินทร์ ฉันทะวุฒิพงศ์"/>
    <d v="2019-11-07T00:00:00"/>
    <d v="2019-11-07T00:00:00"/>
    <s v="งวดที่ 4 บริหารจัดการและสนับสนุนการดำเนินงานศูนย์สัญญา ระหว่างเดือน ธ.ค.62 - พ.ค.63_x000a_เบิกจ่ายจำนวน 6 งวด (มีนาคม)_x000a_"/>
    <x v="4"/>
    <n v="18500"/>
    <s v="63CIO0437"/>
    <d v="2020-03-23T00:00:00"/>
    <n v="18500"/>
    <x v="0"/>
    <n v="111000"/>
  </r>
  <r>
    <x v="55"/>
    <s v="PR63000077"/>
    <s v="AP1-0595"/>
    <s v="นายนรินทร์ ฉันทะวุฒิพงศ์"/>
    <d v="2019-11-07T00:00:00"/>
    <d v="2019-11-07T00:00:00"/>
    <s v="งวดที่ 5 บริหารจัดการและสนับสนุนการดำเนินงานศูนย์สัญญา ระหว่างเดือน ธ.ค.62 - พ.ค.63_x000a_เบิกจ่ายจำนวน 6 งวด _x000a_"/>
    <x v="4"/>
    <n v="18500"/>
    <s v="63CIO0524"/>
    <d v="2020-04-22T00:00:00"/>
    <n v="18500"/>
    <x v="0"/>
    <n v="111000"/>
  </r>
  <r>
    <x v="55"/>
    <s v="PR63000077"/>
    <s v="AP1-0595"/>
    <s v="นายนรินทร์ ฉันทะวุฒิพงศ์"/>
    <d v="2019-11-07T00:00:00"/>
    <d v="2019-11-07T00:00:00"/>
    <s v="นาย นรินทร์ ฉันทะวุฒิพงศ์ งวดที่ 6 บริหารจัดการและสนับสนุนการดำเนินงานศูนย์สัญญา ระหว่างเดือน ธ.ค.62 - พ.ค.63_x000a_เบิกจ่ายจำนวน 6 งวด _x000a_"/>
    <x v="4"/>
    <n v="18500"/>
    <s v="63CIO0641"/>
    <d v="2020-05-22T00:00:00"/>
    <n v="18500"/>
    <x v="0"/>
    <n v="111000"/>
  </r>
  <r>
    <x v="56"/>
    <s v="PR63000032"/>
    <s v="AP1-0388"/>
    <s v="บริษัท ตะวันฉายแอนด์โปร-ดีเวลลอปเม้นท์ จำกัด"/>
    <d v="2019-11-08T00:00:00"/>
    <d v="2019-12-11T00:00:00"/>
    <s v="บริหารจัดการและดำเนินการจัดฝึกอบรมเชิงปฏิบัติการเพื่อพัฒนาบุคลากร และสร้างทีมงาน งวดที่ 1_x000a_"/>
    <x v="8"/>
    <n v="640000"/>
    <s v="63CIO0088"/>
    <d v="2019-11-12T00:00:00"/>
    <n v="681869.16"/>
    <x v="0"/>
    <n v="800000"/>
  </r>
  <r>
    <x v="56"/>
    <s v="PR63000032"/>
    <s v="AP1-0388"/>
    <s v="บริษัท ตะวันฉายแอนด์โปร-ดีเวลลอปเม้นท์ จำกัด"/>
    <d v="2019-11-08T00:00:00"/>
    <d v="2019-11-08T00:00:00"/>
    <s v="บริหารจัดการและดำเนินการจัดฝึกอบรมเชิงปฏิบัติการเพื่อพัฒนาบุคลากร และสร้างทีมงาน งวดที่ 2_x000a_"/>
    <x v="8"/>
    <n v="160000"/>
    <s v="63CIO0239"/>
    <d v="2020-01-20T00:00:00"/>
    <n v="170467.29"/>
    <x v="0"/>
    <n v="800000"/>
  </r>
  <r>
    <x v="57"/>
    <s v="PR63000100"/>
    <s v="AP1-0513"/>
    <s v="บริษัท ไนซ์จ๊อบทีม จำกัด"/>
    <d v="2019-11-11T00:00:00"/>
    <d v="2019-11-11T00:00:00"/>
    <s v="ค่าบริการการดำเนินการสนับสนุนบุคคลากรเพื่อจัดทำสัญญารับทุนโครงการ"/>
    <x v="4"/>
    <n v="88000"/>
    <s v="63CIO0281"/>
    <d v="2020-02-03T00:00:00"/>
    <n v="93757.01"/>
    <x v="0"/>
    <n v="88000"/>
  </r>
  <r>
    <x v="58"/>
    <s v="PR63000096"/>
    <s v="AP1-0502"/>
    <s v="บริษัท โคคูโย อินเตอร์เนชั่นแนล (ประเทศไทย) จำกัด"/>
    <d v="2019-11-11T00:00:00"/>
    <d v="2019-11-11T00:00:00"/>
    <s v="ค่าเฟอร์นิเจอร์สำนักงาน KOKUYO"/>
    <x v="16"/>
    <n v="57000"/>
    <s v="63BIO0046"/>
    <d v="2020-02-18T00:00:00"/>
    <n v="57000"/>
    <x v="0"/>
    <n v="57000"/>
  </r>
  <r>
    <x v="59"/>
    <s v="PR63000037"/>
    <s v="AP1-0101"/>
    <s v="บริษัท เอวีวัน เน็ตเวิร์ค แอนด์ เซอร์วิส จำกัด"/>
    <d v="2019-11-12T00:00:00"/>
    <d v="2019-11-12T00:00:00"/>
    <s v="อุปกรณ์ระบบเสียงห้องประชุมสำนักงาน B1 ขนาด L เฟส3"/>
    <x v="16"/>
    <n v="499690"/>
    <s v="63BIO0024"/>
    <d v="2020-01-04T00:00:00"/>
    <n v="499690"/>
    <x v="0"/>
    <n v="499690"/>
  </r>
  <r>
    <x v="60"/>
    <s v="PR63000083"/>
    <s v="AP1-0101"/>
    <s v="บริษัท เอวีวัน เน็ตเวิร์ค แอนด์ เซอร์วิส จำกัด"/>
    <d v="2019-11-12T00:00:00"/>
    <d v="2019-11-12T00:00:00"/>
    <s v="อุปกรณ์ระบบกล้องจับภาพการประชุม Tele Conference ห้องประชุมสำนักงาน B1 ขนาด L"/>
    <x v="16"/>
    <n v="493270"/>
    <s v="63BIO0022"/>
    <d v="2020-01-04T00:00:00"/>
    <n v="493270"/>
    <x v="0"/>
    <n v="493270"/>
  </r>
  <r>
    <x v="61"/>
    <s v="PR63000084"/>
    <s v="AP1-0101"/>
    <s v="บริษัท เอวีวัน เน็ตเวิร์ค แอนด์ เซอร์วิส จำกัด"/>
    <d v="2019-11-12T00:00:00"/>
    <d v="2019-11-12T00:00:00"/>
    <s v="อุปกรณ์ระบบควบคุมอัตโนมัติ ห้องประชุมสำนักงาน B1 ขนาด L"/>
    <x v="16"/>
    <n v="494340"/>
    <s v="63BIO0018"/>
    <d v="2020-01-04T00:00:00"/>
    <n v="494340"/>
    <x v="0"/>
    <n v="494340"/>
  </r>
  <r>
    <x v="62"/>
    <s v="PR63000085"/>
    <s v="AP1-0101"/>
    <s v="บริษัท เอวีวัน เน็ตเวิร์ค แอนด์ เซอร์วิส จำกัด"/>
    <d v="2019-11-12T00:00:00"/>
    <d v="2019-11-12T00:00:00"/>
    <s v="อุปกรณ์ระบบภาพห้องประชุมสำนักงาน B1 ขนาด L เฟส 3"/>
    <x v="16"/>
    <n v="499583"/>
    <s v="63BIO0021"/>
    <d v="2020-01-04T00:00:00"/>
    <n v="499583"/>
    <x v="0"/>
    <n v="499583"/>
  </r>
  <r>
    <x v="63"/>
    <s v="PR63000086"/>
    <s v="AP1-0101"/>
    <s v="บริษัท เอวีวัน เน็ตเวิร์ค แอนด์ เซอร์วิส จำกัด"/>
    <d v="2019-11-12T00:00:00"/>
    <d v="2019-11-12T00:00:00"/>
    <s v="อุปกรณ์ระบบภาพและเสียงห้องประชุมสำนักงาน B2 ขนาด M เฟส 2"/>
    <x v="16"/>
    <n v="449400"/>
    <s v="63BIO0020"/>
    <d v="2020-01-04T00:00:00"/>
    <n v="449400"/>
    <x v="0"/>
    <n v="449400"/>
  </r>
  <r>
    <x v="64"/>
    <s v="PR63000087"/>
    <s v="AP1-0075"/>
    <s v="บริษัท แอดวานซ์ ไวร์เลส เน็ทเวอร์ค จำกัด"/>
    <d v="2019-11-12T00:00:00"/>
    <d v="2019-11-12T00:00:00"/>
    <s v="บริษัท แอดวานซ์ ไวร์เลส เน็ทเวอร์ค จำกัด บริการ Patch Cord สายสัญญาณ สำหรับสำนักงานโซน A"/>
    <x v="16"/>
    <n v="465011.31"/>
    <s v="63BIO0068"/>
    <d v="2020-05-01T00:00:00"/>
    <n v="465011.31"/>
    <x v="0"/>
    <n v="465011.31"/>
  </r>
  <r>
    <x v="65"/>
    <s v="PR63000088"/>
    <s v="AP1-0101"/>
    <s v="บริษัท เอวีวัน เน็ตเวิร์ค แอนด์ เซอร์วิส จำกัด"/>
    <d v="2019-11-12T00:00:00"/>
    <d v="2019-11-12T00:00:00"/>
    <s v="อุปกรณ์ระบบเสียงห้องประชุมสำนักงาน B1 ขนาด L เฟส 4"/>
    <x v="16"/>
    <n v="499690"/>
    <s v="63BIO0019"/>
    <d v="2020-01-04T00:00:00"/>
    <n v="499690"/>
    <x v="0"/>
    <n v="499690"/>
  </r>
  <r>
    <x v="66"/>
    <s v="PR63000089"/>
    <s v="AP1-0075"/>
    <s v="บริษัท แอดวานซ์ ไวร์เลส เน็ทเวอร์ค จำกัด"/>
    <d v="2019-11-12T00:00:00"/>
    <d v="2019-11-12T00:00:00"/>
    <s v="บริการติดตั้ง Outlet UTP"/>
    <x v="16"/>
    <n v="288612.57"/>
    <s v="63BIO0036"/>
    <d v="2020-02-03T00:00:00"/>
    <n v="288612.57"/>
    <x v="0"/>
    <n v="288612.57"/>
  </r>
  <r>
    <x v="67"/>
    <s v="PR63000090"/>
    <s v="AP1-0075"/>
    <s v="บริษัท แอดวานซ์ ไวร์เลส เน็ทเวอร์ค จำกัด"/>
    <d v="2019-11-12T00:00:00"/>
    <d v="2019-11-12T00:00:00"/>
    <s v="บริการติดตั้งสายสัญญาณสำหรับ Access Point เฟส 1"/>
    <x v="16"/>
    <n v="495055.66"/>
    <s v="63BIO0049"/>
    <d v="2020-02-03T00:00:00"/>
    <n v="527442.48"/>
    <x v="0"/>
    <n v="495055.66"/>
  </r>
  <r>
    <x v="68"/>
    <s v="PR63000091"/>
    <s v="AP1-0075"/>
    <s v="บริษัท แอดวานซ์ ไวร์เลส เน็ทเวอร์ค จำกัด"/>
    <d v="2019-11-12T00:00:00"/>
    <d v="2019-11-12T00:00:00"/>
    <s v="บริษัท แอดวานซ์ ไวร์เลส เน็ทเวอร์ค จำกัด บริการติดตั้งสายสัญญาณสำหรับ Access Point เฟส 2"/>
    <x v="16"/>
    <n v="496754.4"/>
    <s v="63BIO0067"/>
    <d v="2020-05-01T00:00:00"/>
    <n v="496754.4"/>
    <x v="0"/>
    <n v="496754.4"/>
  </r>
  <r>
    <x v="69"/>
    <s v="PR63000092"/>
    <s v="AP1-0101"/>
    <s v="บริษัท เอวีวัน เน็ตเวิร์ค แอนด์ เซอร์วิส จำกัด"/>
    <d v="2019-11-12T00:00:00"/>
    <d v="2019-11-12T00:00:00"/>
    <s v="อุปกรณ์ระบบเสียงห้องประชุมสำนักงาน B1 ขนาด L เฟส 5"/>
    <x v="16"/>
    <n v="499690"/>
    <s v="63BIO0023"/>
    <d v="2020-01-04T00:00:00"/>
    <n v="499690"/>
    <x v="0"/>
    <n v="499690"/>
  </r>
  <r>
    <x v="70"/>
    <s v="PR63000093"/>
    <s v="AP1-0101"/>
    <s v="บริษัท เอวีวัน เน็ตเวิร์ค แอนด์ เซอร์วิส จำกัด"/>
    <d v="2019-11-12T00:00:00"/>
    <d v="2019-11-12T00:00:00"/>
    <s v="อุปกรณ์ระบบเสียงห้องประชุมสำนักงาน B1 ขนาด L เฟส 6"/>
    <x v="16"/>
    <n v="499690"/>
    <s v="63BIO0017"/>
    <d v="2020-01-04T00:00:00"/>
    <n v="499690"/>
    <x v="0"/>
    <n v="499690"/>
  </r>
  <r>
    <x v="71"/>
    <s v="PR63000094"/>
    <s v="AP1-0075"/>
    <s v="บริษัท แอดวานซ์ ไวร์เลส เน็ทเวอร์ค จำกัด"/>
    <d v="2019-11-12T00:00:00"/>
    <d v="2019-11-12T00:00:00"/>
    <s v="บริการ Co-Working Space Network Equipment and Configuration"/>
    <x v="16"/>
    <n v="469213.83"/>
    <s v="63BIO0048"/>
    <d v="2020-02-01T00:00:00"/>
    <n v="499910.06"/>
    <x v="0"/>
    <n v="469213.83"/>
  </r>
  <r>
    <x v="72"/>
    <s v="PR63000097"/>
    <s v="AP1-0363"/>
    <s v="บริษัท นอร์ธพลัส จำกัด"/>
    <d v="2019-11-12T00:00:00"/>
    <d v="2019-11-12T00:00:00"/>
    <s v="ค่าดำเนินการจ้างผู้ควบคุมงานก่อสร้างงวดที่1"/>
    <x v="16"/>
    <n v="160500"/>
    <s v="63BIO0038"/>
    <d v="2020-02-03T00:00:00"/>
    <n v="160500"/>
    <x v="0"/>
    <n v="321000"/>
  </r>
  <r>
    <x v="72"/>
    <s v="PR63000097"/>
    <s v="AP1-0363"/>
    <s v="บริษัท นอร์ธพลัส จำกัด"/>
    <d v="2019-11-12T00:00:00"/>
    <d v="2019-11-12T00:00:00"/>
    <s v="ค่าดำเนินการจ้างผู้ควบคุมงานก่อสร้างงวดที่2"/>
    <x v="16"/>
    <n v="160500"/>
    <s v="63BIO0053"/>
    <d v="2020-03-03T00:00:00"/>
    <n v="160500"/>
    <x v="0"/>
    <n v="321000"/>
  </r>
  <r>
    <x v="73"/>
    <s v="PR63000098"/>
    <s v="3101201378536"/>
    <s v="บริษัท โอไอซี ครีเอชั่น จำกัด"/>
    <d v="2019-11-12T00:00:00"/>
    <d v="2019-11-12T00:00:00"/>
    <s v="ผลิตบูธแนะนำองค์กร - ผลิตบูธแนะนำองค์กร"/>
    <x v="13"/>
    <n v="100901"/>
    <s v="63CIO0136"/>
    <d v="2019-12-02T00:00:00"/>
    <n v="100901"/>
    <x v="0"/>
    <n v="100901"/>
  </r>
  <r>
    <x v="74"/>
    <s v="PR63000095"/>
    <s v="AP1-0075"/>
    <s v="บริษัท แอดวานซ์ ไวร์เลส เน็ทเวอร์ค จำกัด"/>
    <d v="2019-11-12T00:00:00"/>
    <d v="2019-11-12T00:00:00"/>
    <s v="บริการติดตั้งอุปกรณ์พร้อมติดตั้งสายในตู้ Rack"/>
    <x v="16"/>
    <n v="497207.54"/>
    <s v="63BIO0050"/>
    <d v="2020-02-03T00:00:00"/>
    <n v="529735.14"/>
    <x v="0"/>
    <n v="497207.54"/>
  </r>
  <r>
    <x v="75"/>
    <s v="PR63000105"/>
    <s v="AP1-0120"/>
    <s v="บริษัท อินฟอร์เวชั่น จำกัด"/>
    <d v="2019-11-20T00:00:00"/>
    <d v="2019-11-14T00:00:00"/>
    <s v="PO63000082 บริษัท อินฟอร์เวชั่น จำกัด ระบบสารสนเทศสำหรับสถานศึกษาสายอาชีพ"/>
    <x v="19"/>
    <n v="300000"/>
    <s v="63CIO0986"/>
    <d v="2020-08-03T00:00:00"/>
    <n v="300000"/>
    <x v="0"/>
    <n v="300000"/>
  </r>
  <r>
    <x v="76"/>
    <s v="PR63000103"/>
    <s v="AP1-0112"/>
    <s v="บริษัท มาตา การพิมพ์ จำกัด"/>
    <d v="2019-11-20T00:00:00"/>
    <d v="2019-11-14T00:00:00"/>
    <s v="Notebook ฉันคือก้อนหินก้อนหนึ่ง"/>
    <x v="19"/>
    <n v="123050"/>
    <s v="63CIO0169"/>
    <d v="2019-12-23T00:00:00"/>
    <n v="123050"/>
    <x v="0"/>
    <n v="123050"/>
  </r>
  <r>
    <x v="77"/>
    <s v="PR63000102"/>
    <s v="AP1-0336"/>
    <s v="ห้างหุ้นส่วนจำกัด สตูดิโอ ไดอะล็อก"/>
    <d v="2019-11-14T00:00:00"/>
    <d v="2019-11-14T00:00:00"/>
    <s v="แผ่นพับโครงการทุนนวัตกรรมสายอาชีพชั้นสูง"/>
    <x v="19"/>
    <n v="37450"/>
    <s v="63CIO0171"/>
    <d v="2019-12-23T00:00:00"/>
    <n v="39900"/>
    <x v="0"/>
    <n v="37450"/>
  </r>
  <r>
    <x v="78"/>
    <s v="PR63000106"/>
    <s v="AP1-0335"/>
    <s v="บริษัท ไอรีครูท จำกัด"/>
    <d v="2019-11-14T00:00:00"/>
    <d v="2019-11-14T00:00:00"/>
    <s v="ระบบลงทะเบียนออนไลน์สำหรับโครงการทุนนวัตกรรมสายอาชีพชั้นสูง (ทุนผู้ช่วยพยาบาล)"/>
    <x v="19"/>
    <n v="74900"/>
    <s v="63CIO0244"/>
    <d v="2020-01-20T00:00:00"/>
    <n v="74900"/>
    <x v="0"/>
    <n v="74900"/>
  </r>
  <r>
    <x v="79"/>
    <s v="PR63000110"/>
    <s v="AP1-0071"/>
    <s v="บริษัท โอไอซี ครีเอชั่น จำกัด"/>
    <d v="2019-11-14T00:00:00"/>
    <d v="2019-11-14T00:00:00"/>
    <s v="เสื้อทุนนวัตกรรมสายอาชีพชั้นสูง (สีขาว) สีกรมท่า"/>
    <x v="19"/>
    <n v="89666"/>
    <s v="63CIO0221"/>
    <d v="2020-01-14T00:00:00"/>
    <n v="89666"/>
    <x v="0"/>
    <n v="89666"/>
  </r>
  <r>
    <x v="80"/>
    <s v="PR63000121"/>
    <s v="AP1-0354"/>
    <s v="บริษัท อินสครู จำกัด"/>
    <d v="2019-11-20T00:00:00"/>
    <d v="2019-11-20T00:00:00"/>
    <s v="บริษัท อินสครู จำกัด ผลิตภาพนิ่งในงานจัดอบรมโครงการครูปล่อยของ ตอน ห้องเรียนในฝันของเด็กพิเสา"/>
    <x v="13"/>
    <n v="42800"/>
    <s v="63CIO0194"/>
    <d v="2020-01-04T00:00:00"/>
    <n v="45600"/>
    <x v="0"/>
    <n v="42800"/>
  </r>
  <r>
    <x v="81"/>
    <s v="PR63000099"/>
    <s v="3101201378536"/>
    <s v="บริษัท โอไอซี ครีเอชั่น จำกัด"/>
    <d v="2019-11-20T00:00:00"/>
    <d v="2019-11-20T00:00:00"/>
    <s v="บริหารจัดการศูนย์บริการข้อมูลแก่สาธารณะ โดย Call center"/>
    <x v="13"/>
    <n v="311905"/>
    <s v="63CIO0138"/>
    <d v="2019-12-02T00:00:00"/>
    <n v="311905"/>
    <x v="0"/>
    <n v="311905"/>
  </r>
  <r>
    <x v="82"/>
    <s v="PR63000107"/>
    <s v="AP1-0358"/>
    <s v="บริษัท อินฟลูเอนเซอร์ จำกัด"/>
    <d v="2019-11-20T00:00:00"/>
    <d v="2019-11-20T00:00:00"/>
    <s v="ดำเนินการโครงการค่ายพัฒนาทักษะเติมเต็มศักยภาพความเป็นผู้นำให้แก่แกนนำตัวแทนเด็กและเยาวชน"/>
    <x v="13"/>
    <n v="378352"/>
    <s v="63CIO0149"/>
    <d v="2019-12-18T00:00:00"/>
    <n v="378352"/>
    <x v="0"/>
    <n v="378352"/>
  </r>
  <r>
    <x v="83"/>
    <s v="PR63000108"/>
    <s v="AP1-0402"/>
    <s v="บริษัท บางกอกบุรี ครีเอทีฟเฮ้าส์ จำกัด"/>
    <d v="2019-11-20T00:00:00"/>
    <d v="2019-11-20T00:00:00"/>
    <s v="วิดีทัศน์เผยแพร่ประชาสัมพันธ์กิจกรรมรณรงค์เพื่อความเสมอภาคทางการศึกษา"/>
    <x v="13"/>
    <n v="362997.5"/>
    <s v="63CIO0173"/>
    <d v="2019-12-23T00:00:00"/>
    <n v="386745"/>
    <x v="0"/>
    <n v="362997.5"/>
  </r>
  <r>
    <x v="84"/>
    <s v="PR63000109"/>
    <s v="AP1-0379"/>
    <s v="บริษัท เฮสเทก้า จำกัด"/>
    <d v="2019-11-20T00:00:00"/>
    <d v="2019-11-20T00:00:00"/>
    <s v="เผยแพร่ประชาสัมพันธ์กิจกรรมรณรงค์เพื่อความเสมอภาคทางการศึกษา"/>
    <x v="13"/>
    <n v="192600"/>
    <s v="63CIO0266"/>
    <d v="2020-02-03T00:00:00"/>
    <n v="205200"/>
    <x v="0"/>
    <n v="192600"/>
  </r>
  <r>
    <x v="85"/>
    <s v="PR63000112"/>
    <s v="AP1-0399"/>
    <s v="บริษัท บัณฑิต เซ็นเตอร์ จำกัด"/>
    <d v="2019-11-20T00:00:00"/>
    <d v="2019-11-20T00:00:00"/>
    <s v="บริหารจัดการ Social media monitoring &amp; Crisis management"/>
    <x v="13"/>
    <n v="138888.89000000001"/>
    <s v="63CIO0223"/>
    <d v="2020-01-14T00:00:00"/>
    <n v="138888.89000000001"/>
    <x v="0"/>
    <n v="277777.78000000003"/>
  </r>
  <r>
    <x v="85"/>
    <s v="PR63000112"/>
    <s v="AP1-0399"/>
    <s v="บริษัท บัณฑิต เซ็นเตอร์ จำกัด"/>
    <d v="2019-11-20T00:00:00"/>
    <d v="2019-11-20T00:00:00"/>
    <s v="บริหารจัดการ Social media monitoring &amp; Crisis management"/>
    <x v="13"/>
    <n v="138888.89000000001"/>
    <s v="63CIO0391"/>
    <d v="2020-03-02T00:00:00"/>
    <n v="138888.89000000001"/>
    <x v="0"/>
    <n v="277777.78000000003"/>
  </r>
  <r>
    <x v="86"/>
    <s v="PR63000118"/>
    <s v="AP1-0604"/>
    <s v="นายสาคร มงคล"/>
    <d v="2019-11-21T00:00:00"/>
    <d v="2019-11-21T00:00:00"/>
    <s v="บริการถ่ายทอดสดออนไลน์ ผ่าน facebook Live และ Youtube"/>
    <x v="13"/>
    <n v="34500"/>
    <s v="63CIO0462"/>
    <d v="2020-04-01T00:00:00"/>
    <n v="34500"/>
    <x v="0"/>
    <n v="34500"/>
  </r>
  <r>
    <x v="87"/>
    <s v="PR63000125"/>
    <s v="AP1-0149"/>
    <s v="นายสกล สุวรรณาพิสิทธิ์"/>
    <d v="2019-11-21T00:00:00"/>
    <d v="2019-11-21T00:00:00"/>
    <s v="ออกแบบกราฟฟิคต่างๆ และดูแลเว็บไซต์ให้ กสศ. ประจำเดือนธันวาคม 2562"/>
    <x v="13"/>
    <n v="29000"/>
    <s v="63CIO0234"/>
    <d v="2020-01-20T00:00:00"/>
    <n v="29000"/>
    <x v="0"/>
    <n v="87000"/>
  </r>
  <r>
    <x v="87"/>
    <s v="PR63000125"/>
    <s v="AP1-0149"/>
    <s v="นายสกล สุวรรณาพิสิทธิ์"/>
    <d v="2019-11-21T00:00:00"/>
    <d v="2019-11-21T00:00:00"/>
    <s v="ออกแบบกราฟฟิคต่างๆ และดูแลเว็บไซต์ให้ กสศ. ประจำเดือนมกราคม 2563"/>
    <x v="13"/>
    <n v="29000"/>
    <s v="63CIO0329"/>
    <d v="2020-02-03T00:00:00"/>
    <n v="29000"/>
    <x v="0"/>
    <n v="87000"/>
  </r>
  <r>
    <x v="87"/>
    <s v="PR63000125"/>
    <s v="AP1-0149"/>
    <s v="นายสกล สุวรรณาพิสิทธิ์"/>
    <d v="2019-11-21T00:00:00"/>
    <d v="2019-11-21T00:00:00"/>
    <s v="ออกแบบกราฟฟิคต่างๆ และดูแลเว็บไซต์ให้ กสศ. ประจำเดือนกุมภาพันธ์ 2563"/>
    <x v="13"/>
    <n v="29000"/>
    <s v="63CIO0396"/>
    <d v="2020-03-02T00:00:00"/>
    <n v="29000"/>
    <x v="0"/>
    <n v="87000"/>
  </r>
  <r>
    <x v="88"/>
    <s v="PR63000126"/>
    <s v="AP1-0036"/>
    <s v="บริษัท ดูเชิร์ท ดอทเน็ต จำกัด"/>
    <d v="2019-11-21T00:00:00"/>
    <d v="2019-11-21T00:00:00"/>
    <s v="ผลิตเสื้อแจ๊กเกต กสศ.เพิ่มเติม จำนวน 100 ตัว"/>
    <x v="12"/>
    <n v="64200"/>
    <s v="63CIO0211"/>
    <d v="2020-01-07T00:00:00"/>
    <n v="64200"/>
    <x v="0"/>
    <n v="64200"/>
  </r>
  <r>
    <x v="89"/>
    <s v="PR63000127"/>
    <s v="AP1-0380"/>
    <s v="นายธนิน ทวีอรรคเดช"/>
    <d v="2019-11-21T00:00:00"/>
    <d v="2019-11-21T00:00:00"/>
    <s v="ชุดสไลด์นำเสนอโครงการ โรงเรียนขนาดเล็ก โจทย์ใหญ่ที่ท้าทายการศึกษาไทย จำนวน 25 หน้า"/>
    <x v="18"/>
    <n v="7500"/>
    <s v="63CIO0146"/>
    <d v="2019-12-18T00:00:00"/>
    <n v="7500"/>
    <x v="0"/>
    <n v="7500"/>
  </r>
  <r>
    <x v="90"/>
    <s v="PR63000129"/>
    <s v="AP1-0605"/>
    <s v="นายอเนก ปิ๋วธัญญา"/>
    <d v="2019-11-21T00:00:00"/>
    <d v="2019-11-21T00:00:00"/>
    <s v="ผลิตภาพนิ่งโครงการส่งเด็กนอกระบบกลับสู่ระบบการศึกษา ไม่ต่ำกว่า 3 ชิ้นงาน"/>
    <x v="13"/>
    <n v="12000"/>
    <s v="63CIO0160"/>
    <d v="2019-12-20T00:00:00"/>
    <n v="12000"/>
    <x v="0"/>
    <n v="12000"/>
  </r>
  <r>
    <x v="91"/>
    <s v="PR63000119"/>
    <s v="AP1-0051"/>
    <s v="บริษัท เอ็กซ์เซลซิเออร์ ซัพพลายส์ จำกัด"/>
    <d v="2019-11-21T00:00:00"/>
    <d v="2019-11-21T00:00:00"/>
    <s v="กระดาษเอ 4 และอุปกรณ์เครื่องเขียนสำนักงาน"/>
    <x v="12"/>
    <n v="89052.89"/>
    <s v="63CIO0148"/>
    <d v="2019-12-18T00:00:00"/>
    <n v="89052.89"/>
    <x v="0"/>
    <n v="89052.89"/>
  </r>
  <r>
    <x v="92"/>
    <s v="PR63000138"/>
    <s v="AP1-0609"/>
    <s v="นายดลพ ลาภผลโอฬาร"/>
    <d v="2019-11-21T00:00:00"/>
    <d v="2019-11-21T00:00:00"/>
    <s v="นายดลพ ค่าตรวจสอบรายงานการเงินโครงการครูรัก(ษ์)ถิ่น มหาวิทยาลัยราชภัฏยะลา รุ่นที่ 1 ปีการศึกษา 2563"/>
    <x v="10"/>
    <n v="20000"/>
    <s v="63CIO0551"/>
    <d v="2020-04-01T00:00:00"/>
    <n v="20000"/>
    <x v="0"/>
    <n v="20000"/>
  </r>
  <r>
    <x v="93"/>
    <s v="PR63000139"/>
    <s v="AP1-0336"/>
    <s v="ห้างหุ้นส่วนจำกัด สตูดิโอ ไดอะล็อก"/>
    <d v="2019-11-22T00:00:00"/>
    <d v="2019-11-22T00:00:00"/>
    <s v="จัดพิพม์แผ่นพับโครงการทุนนวัตกรรมสายอาชีพชั้นสูง จำนวน 1,000 แผ่น_x000a_(รายละเอียดตามเอกสารที่แนบ)"/>
    <x v="19"/>
    <n v="39590"/>
    <s v="63CIO0175"/>
    <d v="2019-12-23T00:00:00"/>
    <n v="42180"/>
    <x v="0"/>
    <n v="39590"/>
  </r>
  <r>
    <x v="94"/>
    <s v="PR63000116"/>
    <s v="AP1-0332"/>
    <s v="บริษัท ภาพพิมพ์ จำกัด"/>
    <d v="2019-11-22T00:00:00"/>
    <d v="2019-11-22T00:00:00"/>
    <s v="หนังสือสอนเข้มเพื่อศิษย์ขาดแคลน"/>
    <x v="2"/>
    <n v="335980"/>
    <s v="63CIO0247"/>
    <d v="2020-01-20T00:00:00"/>
    <n v="335980"/>
    <x v="0"/>
    <n v="335980"/>
  </r>
  <r>
    <x v="95"/>
    <s v="PR63000082"/>
    <s v="AP1-0513"/>
    <s v="บริษัท ไนซ์จ๊อบทีม จำกัด"/>
    <d v="2019-11-22T00:00:00"/>
    <d v="2019-11-22T00:00:00"/>
    <s v="บริหารจัดการประชุมเชิงปฏิบัติหนุนเสริมกระบวนการพัฒนานักศึกษาทุนนวัตกรรมสายอาชีพชั้นสูง"/>
    <x v="19"/>
    <n v="200000"/>
    <s v="63CIO0164"/>
    <d v="2019-12-20T00:00:00"/>
    <n v="200000"/>
    <x v="0"/>
    <n v="200000"/>
  </r>
  <r>
    <x v="96"/>
    <s v="PR63000115"/>
    <s v="AP1-0600"/>
    <s v="นางสาวสุชาดา สุนทรเวช"/>
    <d v="2019-11-22T00:00:00"/>
    <d v="2019-11-22T00:00:00"/>
    <s v="บริหารจัดการงานรณรงค์เพื่อเด็กนอกระบบและเด็กปฐมวัยด้อยโอกาส"/>
    <x v="13"/>
    <n v="188000"/>
    <s v="63CIO0161"/>
    <d v="2019-12-20T00:00:00"/>
    <n v="188000"/>
    <x v="0"/>
    <n v="470000"/>
  </r>
  <r>
    <x v="96"/>
    <s v="PR63000115"/>
    <s v="AP1-0600"/>
    <s v="นางสาวสุชาดา สุนทรเวช"/>
    <d v="2019-11-22T00:00:00"/>
    <d v="2019-11-22T00:00:00"/>
    <s v="บริหารจัดการงานรณรงค์เพื่อเด็กนอกระบบและเด็กปฐมวัยด้อยโอกาส"/>
    <x v="13"/>
    <n v="282000"/>
    <s v="63CIO0246"/>
    <d v="2020-01-20T00:00:00"/>
    <n v="282000"/>
    <x v="0"/>
    <n v="470000"/>
  </r>
  <r>
    <x v="97"/>
    <s v="PR63000132"/>
    <s v="AP1-0549"/>
    <s v="นางสาวนารีรัตน์ พานเหลือง"/>
    <d v="2019-11-22T00:00:00"/>
    <d v="2019-11-22T00:00:00"/>
    <s v="บริการจัดการประชุมเพื่อเตรียมความพร้อมในการสำรวจและติดตามความคิดเห็นของผู้ปกครองและนักเรียน"/>
    <x v="18"/>
    <n v="450000"/>
    <s v="63CIO0162"/>
    <d v="2019-12-20T00:00:00"/>
    <n v="450000"/>
    <x v="0"/>
    <n v="500000"/>
  </r>
  <r>
    <x v="97"/>
    <s v="PR63000132"/>
    <s v="AP1-0549"/>
    <s v="นางสาวนารีรัตน์ พานเหลือง"/>
    <d v="2019-11-22T00:00:00"/>
    <d v="2019-11-22T00:00:00"/>
    <s v="รายงานสรุปบริหารจัดการงานประชุม - ฐานข้อมูลผู้เข้าร่วมประชุม และรูปถ่ายวันประชุม"/>
    <x v="18"/>
    <n v="50000"/>
    <s v="63CIO0162"/>
    <d v="2019-12-20T00:00:00"/>
    <n v="50000"/>
    <x v="0"/>
    <n v="500000"/>
  </r>
  <r>
    <x v="98"/>
    <s v="PR63000128"/>
    <s v="AP1-0601"/>
    <s v="บริษัท ม็อกกิ้งเบิร์ด จำกัด"/>
    <d v="2019-11-22T00:00:00"/>
    <d v="2019-11-22T00:00:00"/>
    <s v="ผลิตวิดีโองานห้องเรียนทดลอง ณ โรงเรียนวัดพระปริยัติธรรม จังหวัดลำปาง ของโครงการเผยแพร่ประชาสัมพันธ์กิจกรรมรณรงค์เพื่อความเสมอภาคทางการศึกษา ครั้งที่7"/>
    <x v="13"/>
    <n v="224700"/>
    <s v="63CIO0258"/>
    <d v="2020-02-03T00:00:00"/>
    <n v="239400"/>
    <x v="0"/>
    <n v="224700"/>
  </r>
  <r>
    <x v="99"/>
    <s v="PR63000133"/>
    <s v="AP1-0120"/>
    <s v="บริษัท อินฟอร์เวชั่น จำกัด"/>
    <d v="2019-11-22T00:00:00"/>
    <d v="2019-11-22T00:00:00"/>
    <s v="จัดจ้างรวบรวมและประมวลข้อมูลการคัดกรองนักเรียนกลุ่มเป้าหมายของ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งวดที่ 1"/>
    <x v="10"/>
    <n v="233644.86"/>
    <s v="63CIO0238"/>
    <d v="2020-01-20T00:00:00"/>
    <n v="248930.04"/>
    <x v="0"/>
    <n v="350000"/>
  </r>
  <r>
    <x v="99"/>
    <s v="PR63000133"/>
    <s v="AP1-0120"/>
    <s v="บริษัท อินฟอร์เวชั่น จำกัด"/>
    <d v="2019-11-22T00:00:00"/>
    <d v="2019-11-22T00:00:00"/>
    <s v="จัดจ้างรวบรวมและประมวลข้อมูลการคัดกรองนักเรียนกลุ่มเป้าหมายของ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งวดที่ 2"/>
    <x v="20"/>
    <n v="100000"/>
    <s v="63CIO0381"/>
    <d v="2020-03-11T00:00:00"/>
    <n v="106542.06"/>
    <x v="0"/>
    <n v="350000"/>
  </r>
  <r>
    <x v="99"/>
    <s v="PR63000133"/>
    <s v="AP1-0120"/>
    <s v="บริษัท อินฟอร์เวชั่น จำกัด"/>
    <d v="2019-11-22T00:00:00"/>
    <d v="2019-11-22T00:00:00"/>
    <s v="จัดจ้างรวบรวมและประมวลข้อมูลการคัดกรองนักเรียนกลุ่มเป้าหมายของ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งวดที่ 1"/>
    <x v="10"/>
    <n v="-233644.86"/>
    <s v="63CPJ0031"/>
    <d v="2020-01-20T00:00:00"/>
    <n v="-248930.04"/>
    <x v="0"/>
    <n v="350000"/>
  </r>
  <r>
    <x v="99"/>
    <s v="PR63000133"/>
    <s v="AP1-0120"/>
    <s v="บริษัท อินฟอร์เวชั่น จำกัด"/>
    <d v="2019-11-22T00:00:00"/>
    <d v="2019-11-22T00:00:00"/>
    <s v="จัดจ้างรวบรวมและประมวลข้อมูลการคัดกรองนักเรียนกลุ่มเป้าหมายของ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งวดที่ 1"/>
    <x v="10"/>
    <n v="250000"/>
    <s v="63CIO0303"/>
    <d v="2020-02-11T00:00:00"/>
    <n v="266355.14"/>
    <x v="0"/>
    <n v="350000"/>
  </r>
  <r>
    <x v="100"/>
    <s v="PR63000134"/>
    <s v="AP1-0402"/>
    <s v="บริษัท บางกอกบุรี ครีเอทีฟเฮ้าส์ จำกัด"/>
    <d v="2019-11-22T00:00:00"/>
    <d v="2019-11-22T00:00:00"/>
    <s v="PO63000109 บริษัท บางกอกบุรี ครีเอทีฟเฮ้าส์ จำกัด ผลิตสื่อ OECD Workshop article ห้องเรียน 4.0 ภายใต้โครงการเผยแพร่ประชาสัมพันธ์กิจกรรมรณรงค์เพื่อความเสมอภาคทางการศึกษา ครั้งที่ 6"/>
    <x v="13"/>
    <n v="431370.5"/>
    <s v="63CIO0728"/>
    <d v="2020-06-01T00:00:00"/>
    <n v="431370.5"/>
    <x v="0"/>
    <n v="431370.5"/>
  </r>
  <r>
    <x v="101"/>
    <s v="PR63000140"/>
    <s v="AP1-0112"/>
    <s v="บริษัท มาตา การพิมพ์ จำกัด"/>
    <d v="2019-11-22T00:00:00"/>
    <d v="2019-11-22T00:00:00"/>
    <s v="จัดพิมพ์ หนังสือประกาศสนับสนุนทุนโครงการทุนนวัตกรรมสายาอาชีพชั้นสูง 2563"/>
    <x v="19"/>
    <n v="139100"/>
    <s v="63CIO0167"/>
    <d v="2019-12-23T00:00:00"/>
    <n v="139100"/>
    <x v="0"/>
    <n v="139100"/>
  </r>
  <r>
    <x v="102"/>
    <s v="PR63000135"/>
    <s v="AP1-0392"/>
    <s v="นางสาวพัชรดา วรพิพัฒน์"/>
    <d v="2019-11-22T00:00:00"/>
    <d v="2019-11-22T00:00:00"/>
    <s v="งานกราฟฟิคที่ดัดแปลงจากเนื้อหาวิชาการ วสศ."/>
    <x v="18"/>
    <n v="30000"/>
    <s v="63CIO0154"/>
    <d v="2019-12-20T00:00:00"/>
    <n v="30000"/>
    <x v="0"/>
    <n v="180000"/>
  </r>
  <r>
    <x v="102"/>
    <s v="PR63000135"/>
    <s v="AP1-0392"/>
    <s v="นางสาวพัชรดา วรพิพัฒน์"/>
    <d v="2019-11-22T00:00:00"/>
    <d v="2019-11-22T00:00:00"/>
    <s v="งานกราฟฟิคที่ดัดแปลงจากเนื้อหาวิชาการ วสศ.งวดที่2"/>
    <x v="18"/>
    <n v="30000"/>
    <s v="63CIO0260"/>
    <d v="2020-02-03T00:00:00"/>
    <n v="30000"/>
    <x v="0"/>
    <n v="180000"/>
  </r>
  <r>
    <x v="102"/>
    <s v="PR63000135"/>
    <s v="AP1-0392"/>
    <s v="นางสาวพัชรดา วรพิพัฒน์"/>
    <d v="2019-11-22T00:00:00"/>
    <d v="2019-11-22T00:00:00"/>
    <s v="งานกราฟฟิคที่ดัดแปลงจากเนื้อหาวิชาการ วสศ.งวดที่3"/>
    <x v="18"/>
    <n v="30000"/>
    <s v="63CIO0423"/>
    <d v="2020-03-02T00:00:00"/>
    <n v="30000"/>
    <x v="0"/>
    <n v="180000"/>
  </r>
  <r>
    <x v="102"/>
    <s v="PR63000135"/>
    <s v="AP1-0392"/>
    <s v="นางสาวพัชรดา วรพิพัฒน์"/>
    <d v="2019-11-22T00:00:00"/>
    <d v="2019-11-22T00:00:00"/>
    <s v="งานกราฟฟิคที่ดัดแปลงจากเนื้อหาวิชาการ วสศ.งวดที่4_x000a_"/>
    <x v="18"/>
    <n v="30000"/>
    <s v="63CIO0466"/>
    <d v="2020-04-01T00:00:00"/>
    <n v="30000"/>
    <x v="0"/>
    <n v="180000"/>
  </r>
  <r>
    <x v="102"/>
    <s v="PR63000135"/>
    <s v="AP1-0392"/>
    <s v="นางสาวพัชรดา วรพิพัฒน์"/>
    <d v="2019-11-22T00:00:00"/>
    <d v="2019-11-22T00:00:00"/>
    <s v="งานกราฟฟิคที่ดัดแปลงจากเนื้อหาวิชาการ วสศ.งวดที่5_x000a_"/>
    <x v="18"/>
    <n v="30000"/>
    <s v="63CIO0511"/>
    <d v="2020-04-01T00:00:00"/>
    <n v="30000"/>
    <x v="0"/>
    <n v="180000"/>
  </r>
  <r>
    <x v="102"/>
    <s v="PR63000135"/>
    <s v="AP1-0392"/>
    <s v="นางสาวพัชรดา วรพิพัฒน์"/>
    <d v="2019-11-22T00:00:00"/>
    <d v="2019-11-22T00:00:00"/>
    <s v="นางสาวพัชรดา วรพิพัฒน์ งานกราฟฟิคที่ดัดแปลงจากเนื้อหาวิชาการ วสศ. งวดที่6"/>
    <x v="18"/>
    <n v="30000"/>
    <s v="63CIO0591"/>
    <d v="2020-05-01T00:00:00"/>
    <n v="30000"/>
    <x v="0"/>
    <n v="180000"/>
  </r>
  <r>
    <x v="103"/>
    <s v="PR63000142"/>
    <s v="AP1-0455"/>
    <s v="นายพานิช ทศพรสัมพันธ์"/>
    <d v="2019-11-25T00:00:00"/>
    <d v="2019-11-25T00:00:00"/>
    <s v="คู่มือปฏิบัติงานการเบิกจ่ายของสำนักงาน ตามระเบียบว่าด้วยการเบิกจ่ายค่าใช้จ่ายเพื่อการบริหารจัดการและการปฏิบัติหน้าที่ของสำนักงาน"/>
    <x v="21"/>
    <n v="40000"/>
    <s v="63CIO0215"/>
    <d v="2020-01-07T00:00:00"/>
    <n v="40000"/>
    <x v="0"/>
    <n v="40000"/>
  </r>
  <r>
    <x v="104"/>
    <s v="PR63000144"/>
    <s v="AP1-0610"/>
    <s v="นางสาวปภัชญา ตั้งสวัสดิ์"/>
    <d v="2019-11-25T00:00:00"/>
    <d v="2019-11-25T00:00:00"/>
    <s v="จัดจ้างตรวจสอบรายงานการเงินโครงการครูรัก(ษ์)ถิ่น มหาวิทยาลัยราชภัฏเลย รุ่นที่ 1 ปีการศึกษา 2563 จำนวน 1 งาน"/>
    <x v="10"/>
    <n v="20000"/>
    <s v="63CIO0213"/>
    <d v="2020-01-07T00:00:00"/>
    <n v="20000"/>
    <x v="0"/>
    <n v="20000"/>
  </r>
  <r>
    <x v="105"/>
    <s v="PR63000145"/>
    <s v="AP1-0611"/>
    <s v="นายบรรณสรณ์ ผาแดง"/>
    <d v="2019-11-25T00:00:00"/>
    <d v="2019-11-25T00:00:00"/>
    <s v="จัดจ้างตรวจสอบรายงานการเงินโครงการครูรัก(ษ์)ถิ่น มหาวิทยาลัยกาฬสินธุ์ รุ่นที่ 1 ปีการศึกษา 2563 จำนวน 1 งาน"/>
    <x v="10"/>
    <n v="20000"/>
    <s v="63CIO0272"/>
    <d v="2020-02-03T00:00:00"/>
    <n v="20000"/>
    <x v="0"/>
    <n v="20000"/>
  </r>
  <r>
    <x v="106"/>
    <s v="PR63000147"/>
    <s v="AP1-0612"/>
    <s v="นางสาวน้ำฝน เอกโภค"/>
    <d v="2019-11-25T00:00:00"/>
    <d v="2019-11-25T00:00:00"/>
    <s v="ดำเนินการรวบรวมเอกสารและจัดพิมพ์คู่มือจัดซื้อจัดจ้าง"/>
    <x v="4"/>
    <n v="3000"/>
    <s v="63CIO0163"/>
    <d v="2019-12-20T00:00:00"/>
    <n v="3000"/>
    <x v="0"/>
    <n v="3000"/>
  </r>
  <r>
    <x v="107"/>
    <s v="PR63000149"/>
    <s v="AP1-0615"/>
    <s v="นางภัทรวดี อินทปันตี"/>
    <d v="2019-11-26T00:00:00"/>
    <d v="2019-11-26T00:00:00"/>
    <s v="จัดจ้างตรวจสอบรายงานการเงินโครงการครูรัก(ษ์)ถิ่น มหาวิทยาลัยราชภัฏสุราษฎร์ธานี รุ่นที่ 1 ปีการศึกษา 2563"/>
    <x v="10"/>
    <n v="20000"/>
    <s v="63CIO0498"/>
    <d v="2020-04-01T00:00:00"/>
    <n v="20000"/>
    <x v="0"/>
    <n v="20000"/>
  </r>
  <r>
    <x v="108"/>
    <s v="PR63000150"/>
    <s v="AP1-0616"/>
    <s v="นางสาวรัชนีกร ปัญญา"/>
    <d v="2019-11-26T00:00:00"/>
    <d v="2019-11-26T00:00:00"/>
    <s v="นางสาว รัชนีกร ปัญญา ค่าจ้างตรวจสอบรายงานการเงินโครงการครูรัก(ษ์)ถิ่น มหาวิทยาลัยราชภัฏเชียงใหม่ รุ่นที่ 1 ปีการศึกษา 2563"/>
    <x v="10"/>
    <n v="15000"/>
    <s v="63CIO0572"/>
    <d v="2020-05-01T00:00:00"/>
    <n v="15000"/>
    <x v="0"/>
    <n v="15000"/>
  </r>
  <r>
    <x v="109"/>
    <s v="PR63000137"/>
    <s v="AP1-0112"/>
    <s v="บริษัท มาตา การพิมพ์ จำกัด"/>
    <d v="2019-11-26T00:00:00"/>
    <d v="2019-11-26T00:00:00"/>
    <s v="จัดจ้างตีพิมพ์หนังสือสำหรับการประชุม &quot;เวทีแลกเปลี่ยนเรียนรู้ระยะ 3 เดือน โครงการจัดการศึกษาเชิงพื้นที่เพื่อความเสมอภาคทางการศึกษา 20 จังหวัด&quot; จำนวน ๔ เรื่อง เรื่องละ 500 เล่ม _x000a_(รายละเอียดตามเอกสารที่แนบ)"/>
    <x v="22"/>
    <n v="222560"/>
    <s v="63CIO0207"/>
    <d v="2020-01-06T00:00:00"/>
    <n v="222560"/>
    <x v="0"/>
    <n v="222560"/>
  </r>
  <r>
    <x v="110"/>
    <s v="PR63000146"/>
    <s v="AP1-0071"/>
    <s v="บริษัท โอไอซี ครีเอชั่น จำกัด"/>
    <d v="2019-11-26T00:00:00"/>
    <d v="2019-11-26T00:00:00"/>
    <s v="บริหารจัดการศุนย์บริการข้อมูลแก่สาธารณะ โดย Call center ประจำเดือนธันวาคม 2562"/>
    <x v="13"/>
    <n v="323140"/>
    <s v="63CIO0259"/>
    <d v="2020-02-03T00:00:00"/>
    <n v="344280"/>
    <x v="0"/>
    <n v="323140"/>
  </r>
  <r>
    <x v="111"/>
    <s v="PR63000148"/>
    <s v="AP1-0613"/>
    <s v="นายณรงค์ศักดิ์ ชัยพิทักษ์"/>
    <d v="2019-11-26T00:00:00"/>
    <d v="2019-11-26T00:00:00"/>
    <s v="จัดจ้างตรวจสอบรายงานการเงินโครงการครูรัก(ษ์)ถิ่น มหาวิทยาลัยราชภัฏกำแพงเพชร รุ่นที่ 1  ปีการศึกษา 2563 จำนวน 1 งาน"/>
    <x v="10"/>
    <n v="18000"/>
    <s v="63CIO0240"/>
    <d v="2020-01-20T00:00:00"/>
    <n v="18000"/>
    <x v="0"/>
    <n v="18000"/>
  </r>
  <r>
    <x v="112"/>
    <s v="PR63000123"/>
    <s v="AP1-0275"/>
    <s v="นายธนพล บางยี่ขัน"/>
    <d v="2019-12-02T00:00:00"/>
    <d v="2019-12-27T00:00:00"/>
    <s v="ผลิตข่าวสารออนไลน์เพื่อสนับสนุนกองทุนเพื่อความเสมอภาคทางการศึกษา ไม่ต่ำกว่า 25 ชิ้นงาน"/>
    <x v="13"/>
    <n v="70000"/>
    <s v="63CIO0237"/>
    <d v="2020-01-20T00:00:00"/>
    <n v="70000"/>
    <x v="0"/>
    <n v="140000"/>
  </r>
  <r>
    <x v="112"/>
    <s v="PR63000123"/>
    <s v="AP1-0275"/>
    <s v="นายธนพล บางยี่ขัน"/>
    <d v="2019-12-02T00:00:00"/>
    <d v="2020-01-31T00:00:00"/>
    <s v="ผลิตข่าวสารออนไลน์เพื่อสนับสนุนกองทุนเพื่อความเสมอภาคทางการศึกษา ไม่ต่ำกว่า 25 ชิ้นงาน"/>
    <x v="13"/>
    <n v="70000"/>
    <s v="63CIO0332"/>
    <d v="2020-02-03T00:00:00"/>
    <n v="70000"/>
    <x v="0"/>
    <n v="140000"/>
  </r>
  <r>
    <x v="113"/>
    <s v="PR63000130"/>
    <s v="AP1-0607"/>
    <s v="นายรวิศร์ หล้าหา"/>
    <d v="2019-12-02T00:00:00"/>
    <d v="2019-12-27T00:00:00"/>
    <s v="ผลิตข่าวสารออนไลน์เพื่อสนับสนุนกองทุนเพื่อความเสมอภาคทางการศึกษา ไม่ต่ำกว่า 20 ชิ้นงาน"/>
    <x v="13"/>
    <n v="56000"/>
    <s v="63CIO0202"/>
    <d v="2020-01-06T00:00:00"/>
    <n v="56000"/>
    <x v="0"/>
    <n v="112000"/>
  </r>
  <r>
    <x v="113"/>
    <s v="PR63000130"/>
    <s v="AP1-0607"/>
    <s v="นายรวิศร์ หล้าหา"/>
    <d v="2019-12-02T00:00:00"/>
    <d v="2020-01-31T00:00:00"/>
    <s v="ผลิตข่าวสารออนไลน์เพื่อสนับสนุนกองทุนเพื่อความเสมอภาคทางการศึกษา ไม่ต่ำกว่า 20 ชิ้นงาน"/>
    <x v="13"/>
    <n v="56000"/>
    <s v="63CIO0331"/>
    <d v="2020-02-03T00:00:00"/>
    <n v="56000"/>
    <x v="0"/>
    <n v="112000"/>
  </r>
  <r>
    <x v="114"/>
    <s v="PR63000143"/>
    <s v="AP1-0513"/>
    <s v="บริษัท ไนซ์จ๊อบทีม จำกัด"/>
    <d v="2019-12-02T00:00:00"/>
    <d v="2019-12-17T00:00:00"/>
    <s v="บริหารจัดการประชุมชี้แจงโครงการทุน_x000a_นวัตกรรมสายอาชีพชั้นสูง ปีการศึกษา 2563"/>
    <x v="19"/>
    <n v="30000"/>
    <s v="63CIO0155"/>
    <d v="2019-12-20T00:00:00"/>
    <n v="30000"/>
    <x v="0"/>
    <n v="150000"/>
  </r>
  <r>
    <x v="114"/>
    <s v="PR63000143"/>
    <s v="AP1-0513"/>
    <s v="บริษัท ไนซ์จ๊อบทีม จำกัด"/>
    <d v="2019-12-02T00:00:00"/>
    <d v="2019-12-17T00:00:00"/>
    <s v="บริหารจัดการงานประชุมโครงการพัฒนาระบบทดลองการพัฒนาทักษะแรงงานที่ขาดแคลนทุนทรัพย์และด้อยโอกาส"/>
    <x v="19"/>
    <n v="95000"/>
    <s v="63CIO0155"/>
    <d v="2019-12-20T00:00:00"/>
    <n v="95000"/>
    <x v="0"/>
    <n v="150000"/>
  </r>
  <r>
    <x v="114"/>
    <s v="PR63000143"/>
    <s v="AP1-0513"/>
    <s v="บริษัท ไนซ์จ๊อบทีม จำกัด"/>
    <d v="2019-12-02T00:00:00"/>
    <d v="2019-12-17T00:00:00"/>
    <s v="บริหารจัดการประชุมทุนนวัตกรรมต่อเนื่องตรี _x000a_โท เอก"/>
    <x v="19"/>
    <n v="25000"/>
    <s v="63CIO0155"/>
    <d v="2019-12-20T00:00:00"/>
    <n v="25000"/>
    <x v="0"/>
    <n v="150000"/>
  </r>
  <r>
    <x v="115"/>
    <s v="PR63000152"/>
    <s v="AP1-0112"/>
    <s v="บริษัท มาตา การพิมพ์ จำกัด"/>
    <d v="2019-12-02T00:00:00"/>
    <d v="2019-12-27T00:00:00"/>
    <s v="จัดพิมพ์เพิ่มเติมแผ่นพับ กสศ. (ภาษาอังกฤษ) จำนวน 500 แผ่น และ พรบ.กสศ. (ภาษาอังกฤษ) จำนวน 100 เล่ม"/>
    <x v="2"/>
    <n v="29425"/>
    <s v="63CIO0248"/>
    <d v="2020-01-22T00:00:00"/>
    <n v="29425"/>
    <x v="0"/>
    <n v="29425"/>
  </r>
  <r>
    <x v="116"/>
    <s v="PR63000162"/>
    <s v="AP1-0112"/>
    <s v="บริษัท มาตา การพิมพ์ จำกัด"/>
    <d v="2019-12-02T00:00:00"/>
    <d v="2019-12-20T00:00:00"/>
    <s v="จัดพิมพ์หนังสือประกาศสนับสนุนทุนโครงการทุนนวัตกรรมสายอาชีพชั้นสูง ปี 2563 จำนวน 500 เล่ม และแผ่นพับสร้างคน สร้างโอกาส สร้างงาน จำนวน 1,000 แผ่น"/>
    <x v="19"/>
    <n v="88275"/>
    <s v="63CIO0204"/>
    <d v="2020-01-06T00:00:00"/>
    <n v="88275"/>
    <x v="0"/>
    <n v="88275"/>
  </r>
  <r>
    <x v="117"/>
    <s v="PR63000169"/>
    <s v="AP1-0619"/>
    <s v="นางสาวศิริลักษณ์ หน่อแก้ว"/>
    <d v="2019-12-02T00:00:00"/>
    <d v="2019-12-16T00:00:00"/>
    <s v="จัดจ้างตรวจสอบรายงานการเงินโครงการครูรัก(ษ์)ถิ่น มหาวิทยาลัยราชภัฏเชียงราย รุ่นที่ 1 ปีการศึกษา 2563 จำนวน 1 รายการ"/>
    <x v="10"/>
    <n v="20000"/>
    <s v="63CIO0430"/>
    <d v="2020-03-02T00:00:00"/>
    <n v="20000"/>
    <x v="0"/>
    <n v="20000"/>
  </r>
  <r>
    <x v="118"/>
    <s v="PR63000170"/>
    <s v="AP1-0612"/>
    <s v="นางสาวน้ำฝน เอกโภค"/>
    <d v="2019-12-02T00:00:00"/>
    <d v="2019-12-25T00:00:00"/>
    <s v="รายงานสนุปผลการดำเนินงานเดือน ธ.ค. 62"/>
    <x v="7"/>
    <n v="18500"/>
    <s v="63CIO0181"/>
    <d v="2019-12-25T00:00:00"/>
    <n v="18500"/>
    <x v="0"/>
    <n v="55500"/>
  </r>
  <r>
    <x v="118"/>
    <s v="PR63000170"/>
    <s v="AP1-0612"/>
    <s v="นางสาวน้ำฝน เอกโภค"/>
    <d v="2019-12-02T00:00:00"/>
    <d v="2020-01-24T00:00:00"/>
    <s v="รายงานสนุปผลการดำเนินงานเดือน ม.ค.63"/>
    <x v="7"/>
    <n v="18500"/>
    <s v="63CIO0265"/>
    <d v="2020-01-28T00:00:00"/>
    <n v="18500"/>
    <x v="0"/>
    <n v="55500"/>
  </r>
  <r>
    <x v="118"/>
    <s v="PR63000170"/>
    <s v="AP1-0612"/>
    <s v="นางสาวน้ำฝน เอกโภค"/>
    <d v="2019-12-02T00:00:00"/>
    <d v="2020-02-25T00:00:00"/>
    <s v="รายงานสนุปผลการดำเนินงานเดือน ก.พ.63"/>
    <x v="7"/>
    <n v="18500"/>
    <s v="63CIO0345"/>
    <d v="2020-02-27T00:00:00"/>
    <n v="18500"/>
    <x v="0"/>
    <n v="55500"/>
  </r>
  <r>
    <x v="119"/>
    <s v="PR63000154"/>
    <s v="3102400801618"/>
    <s v="บริษัท ดับเบิ้ลดี มีเดียพลัส จำกัด"/>
    <d v="2019-12-02T00:00:00"/>
    <d v="2019-12-16T00:00:00"/>
    <s v="บ.ดับเบิ้ลดี มีเดียพลัส/ออกแบบตัวอย่างและคาแรคเตอร์เด็กพร้อมระบบจำลอง ภายใต้โครงการออกแบบตัวอย่างและคาแรคเตอร์เด็ก"/>
    <x v="13"/>
    <n v="26750"/>
    <s v="63CIO0505"/>
    <d v="2020-04-01T00:00:00"/>
    <n v="26750"/>
    <x v="0"/>
    <n v="0"/>
  </r>
  <r>
    <x v="119"/>
    <s v="PR63000154"/>
    <s v="3102400801618"/>
    <s v="บริษัท ดับเบิ้ลดี มีเดียพลัส จำกัด"/>
    <d v="2019-12-02T00:00:00"/>
    <d v="2019-12-03T00:00:00"/>
    <s v="บ.ดับเบิ้ลดี มีเดียพลัส/ออกแบบตัวอย่างและคาแรคเตอร์เด็กพร้อมระบบจำลอง ภายใต้โครงการออกแบบตัวอย่างและคาแรคเตอร์เด็ก CN เนื่องจากเลือก Vendor ผิด"/>
    <x v="13"/>
    <n v="-26750"/>
    <s v="63CPJ0066"/>
    <d v="2020-04-01T00:00:00"/>
    <n v="-26750"/>
    <x v="0"/>
    <n v="0"/>
  </r>
  <r>
    <x v="120"/>
    <s v="PR63000160"/>
    <s v="AP1-0605"/>
    <s v="นายอเนก ปิ๋วธัญญา"/>
    <d v="2019-12-02T00:00:00"/>
    <d v="2019-12-09T00:00:00"/>
    <s v="ผลิตภาพนิ่งส่งโครงการส่งเด็กนอกระบบกลับสุ่ระบบการศึกษา (วันเปิดเทอม)"/>
    <x v="13"/>
    <n v="8000"/>
    <s v="63CIO0158"/>
    <d v="2019-12-20T00:00:00"/>
    <n v="8000"/>
    <x v="0"/>
    <n v="8000"/>
  </r>
  <r>
    <x v="121"/>
    <s v="PR63000163"/>
    <s v="AP1-0336"/>
    <s v="ห้างหุ้นส่วนจำกัด สตูดิโอ ไดอะล็อก"/>
    <d v="2019-12-02T00:00:00"/>
    <d v="2019-12-09T00:00:00"/>
    <s v="ผลิตแผ่นพับโครงการระดมทุนเพื่อการศึกษา จำนวน 3,000 แผ่น"/>
    <x v="13"/>
    <n v="60990"/>
    <s v="63CIO0308"/>
    <d v="2020-02-11T00:00:00"/>
    <n v="60990"/>
    <x v="0"/>
    <n v="60990"/>
  </r>
  <r>
    <x v="122"/>
    <s v="PR63000151"/>
    <s v="AP1-0617"/>
    <s v="นายสมชาย แซ่เล้า"/>
    <d v="2019-12-02T00:00:00"/>
    <d v="2019-12-27T00:00:00"/>
    <s v="ผลิต Motion Graphic ตัดต่อวีดีทัศน์/สื่อ multi media ประจำเดือน ธันวาคม 2562"/>
    <x v="13"/>
    <n v="34000"/>
    <s v="63CIO0214"/>
    <d v="2020-01-07T00:00:00"/>
    <n v="34000"/>
    <x v="0"/>
    <n v="68000"/>
  </r>
  <r>
    <x v="122"/>
    <s v="PR63000151"/>
    <s v="AP1-0617"/>
    <s v="นายสมชาย แซ่เล้า"/>
    <d v="2019-12-02T00:00:00"/>
    <d v="2020-01-31T00:00:00"/>
    <s v="ผลิต Motion Graphic ตัดต่อวีดีทัศน์/สื่อ multi media ประจำเดือน มกราคม 2563"/>
    <x v="13"/>
    <n v="34000"/>
    <s v="63CIO0330"/>
    <d v="2020-02-03T00:00:00"/>
    <n v="34000"/>
    <x v="0"/>
    <n v="68000"/>
  </r>
  <r>
    <x v="123"/>
    <s v="PR63000156"/>
    <s v="AP1-0101"/>
    <s v="บริษัท เอวีวัน เน็ตเวิร์ค แอนด์ เซอร์วิส จำกัด"/>
    <d v="2019-12-02T00:00:00"/>
    <d v="2019-12-20T00:00:00"/>
    <s v="อุปกรณ์ระบบห้องประชุม คลาสรูม เฟส 1"/>
    <x v="23"/>
    <n v="465236"/>
    <s v="63BIO0028"/>
    <d v="2020-01-04T00:00:00"/>
    <n v="465236"/>
    <x v="0"/>
    <n v="465236"/>
  </r>
  <r>
    <x v="124"/>
    <s v="PR63000141"/>
    <s v="AP1-0455"/>
    <s v="นายพานิช ทศพรสัมพันธ์"/>
    <d v="2019-12-03T00:00:00"/>
    <d v="2019-12-27T00:00:00"/>
    <s v="งานตรวจสอบภายในเดือนธันวาคม2562"/>
    <x v="24"/>
    <n v="80000"/>
    <s v="63CIO0339"/>
    <d v="2020-02-24T00:00:00"/>
    <n v="80000"/>
    <x v="0"/>
    <n v="480000"/>
  </r>
  <r>
    <x v="124"/>
    <s v="PR63000141"/>
    <s v="AP1-0455"/>
    <s v="นายพานิช ทศพรสัมพันธ์"/>
    <d v="2019-12-03T00:00:00"/>
    <d v="2020-01-31T00:00:00"/>
    <s v="งานตรวจสอบภายในเดือนมกราคม2563"/>
    <x v="24"/>
    <n v="80000"/>
    <s v="63CIO0340"/>
    <d v="2020-02-24T00:00:00"/>
    <n v="80000"/>
    <x v="0"/>
    <n v="480000"/>
  </r>
  <r>
    <x v="124"/>
    <s v="PR63000141"/>
    <s v="AP1-0455"/>
    <s v="นายพานิช ทศพรสัมพันธ์"/>
    <d v="2019-12-03T00:00:00"/>
    <d v="2020-02-28T00:00:00"/>
    <s v="งานตรวจสอบภายในเดือนกุมภาพันธ์2563"/>
    <x v="24"/>
    <n v="80000"/>
    <s v="63CIO0401"/>
    <d v="2020-03-02T00:00:00"/>
    <n v="80000"/>
    <x v="0"/>
    <n v="480000"/>
  </r>
  <r>
    <x v="124"/>
    <s v="PR63000141"/>
    <s v="AP1-0455"/>
    <s v="นายพานิช ทศพรสัมพันธ์"/>
    <d v="2019-12-03T00:00:00"/>
    <d v="2020-03-31T00:00:00"/>
    <s v="งานตรวจสอบภายในเดือนมีนาคม2563"/>
    <x v="24"/>
    <n v="80000"/>
    <s v="63CIO0503"/>
    <d v="2020-04-01T00:00:00"/>
    <n v="80000"/>
    <x v="0"/>
    <n v="480000"/>
  </r>
  <r>
    <x v="124"/>
    <s v="PR63000141"/>
    <s v="AP1-0455"/>
    <s v="นายพานิช ทศพรสัมพันธ์"/>
    <d v="2019-12-03T00:00:00"/>
    <d v="2020-04-30T00:00:00"/>
    <s v="นายพานิช ทศพรสัมพันธ์ งานตรวจสอบภายในเดือนเมษายน2563"/>
    <x v="24"/>
    <n v="80000"/>
    <s v="63CIO0575"/>
    <d v="2020-05-01T00:00:00"/>
    <n v="80000"/>
    <x v="0"/>
    <n v="480000"/>
  </r>
  <r>
    <x v="124"/>
    <s v="PR63000141"/>
    <s v="AP1-0455"/>
    <s v="นายพานิช ทศพรสัมพันธ์"/>
    <d v="2019-12-03T00:00:00"/>
    <d v="2020-05-29T00:00:00"/>
    <s v="PO63000134-6 นายพานิช ทศพรสัมพันธ์ งานตรวจสอบภายในเดือนพฤษภาคม2563"/>
    <x v="24"/>
    <n v="80000"/>
    <s v="63CIO0712"/>
    <d v="2020-06-01T00:00:00"/>
    <n v="80000"/>
    <x v="0"/>
    <n v="480000"/>
  </r>
  <r>
    <x v="125"/>
    <s v="PR63000164"/>
    <s v="AP1-0097"/>
    <s v="บริษัท ไอ แอนด์ ไอ คอมมิวนิเคชั่น จำกัด"/>
    <d v="2019-12-02T00:00:00"/>
    <d v="2020-01-31T00:00:00"/>
    <s v="รายงานผลการดำเนินการสื่อสารความรู้โครงการจัดการศึกษาเชิงพื้นที่เพื่อความเสมอภาคทางการศึกษา 20 จังหวัด"/>
    <x v="13"/>
    <n v="495410"/>
    <s v="63CIO0447"/>
    <d v="2020-03-02T00:00:00"/>
    <n v="495410"/>
    <x v="0"/>
    <n v="495410"/>
  </r>
  <r>
    <x v="126"/>
    <s v="PR63000161"/>
    <s v="AP1-0366"/>
    <s v="นางฉลวยลักษณ์ สินประเสริฐ"/>
    <d v="2019-12-02T00:00:00"/>
    <d v="2019-12-31T00:00:00"/>
    <s v="รายงานผลการดำเนินงานประจำเดือนธันวาคม 2562"/>
    <x v="7"/>
    <n v="81000"/>
    <s v="63CIO0191"/>
    <d v="2019-12-27T00:00:00"/>
    <n v="81000"/>
    <x v="0"/>
    <n v="486000"/>
  </r>
  <r>
    <x v="126"/>
    <s v="PR63000161"/>
    <s v="AP1-0366"/>
    <s v="นางฉลวยลักษณ์ สินประเสริฐ"/>
    <d v="2019-12-02T00:00:00"/>
    <d v="2020-01-31T00:00:00"/>
    <s v="รายงานผลการดำเนินงานประจำเดือนมกราคม 2563"/>
    <x v="7"/>
    <n v="81000"/>
    <s v="63CIO0291"/>
    <d v="2020-01-30T00:00:00"/>
    <n v="81000"/>
    <x v="0"/>
    <n v="486000"/>
  </r>
  <r>
    <x v="126"/>
    <s v="PR63000161"/>
    <s v="AP1-0366"/>
    <s v="นางฉลวยลักษณ์ สินประเสริฐ"/>
    <d v="2019-12-02T00:00:00"/>
    <d v="2020-03-05T00:00:00"/>
    <s v="รายงานผลการดำเนินงานประจำเดือน_x000a_กุมภาพันธ์2563"/>
    <x v="7"/>
    <n v="81000"/>
    <s v="63CIO0380"/>
    <d v="2020-03-11T00:00:00"/>
    <n v="81000"/>
    <x v="0"/>
    <n v="486000"/>
  </r>
  <r>
    <x v="126"/>
    <s v="PR63000161"/>
    <s v="AP1-0366"/>
    <s v="นางฉลวยลักษณ์ สินประเสริฐ"/>
    <d v="2019-12-02T00:00:00"/>
    <d v="2020-04-05T00:00:00"/>
    <s v="รายงานผลการดำเนินงานประจำเดือนมีนาคม 2563"/>
    <x v="7"/>
    <n v="81000"/>
    <s v="63CIO0475"/>
    <d v="2020-04-08T00:00:00"/>
    <n v="81000"/>
    <x v="0"/>
    <n v="486000"/>
  </r>
  <r>
    <x v="126"/>
    <s v="PR63000161"/>
    <s v="AP1-0366"/>
    <s v="นางฉลวยลักษณ์ สินประเสริฐ"/>
    <d v="2019-12-02T00:00:00"/>
    <d v="2020-05-05T00:00:00"/>
    <s v="นางฉลวยลักษณ์ สินประเสริฐ ค่าจ้างผุ้เชี่ยวชาญด้านการพัฒนาระบบและบริหารทั่วไปสนับสนุนการทำงานของกสศ.ประจำเดือนเมษายน 2563"/>
    <x v="1"/>
    <n v="81000"/>
    <s v="63CIO0568"/>
    <d v="2020-05-01T00:00:00"/>
    <n v="81000"/>
    <x v="0"/>
    <n v="486000"/>
  </r>
  <r>
    <x v="126"/>
    <s v="PR63000161"/>
    <s v="AP1-0366"/>
    <s v="นางฉลวยลักษณ์ สินประเสริฐ"/>
    <d v="2019-12-02T00:00:00"/>
    <d v="2020-06-05T00:00:00"/>
    <s v="นางฉลวยลักษณ์ สินประเสริฐ ค่าจ้างผุ้เชี่ยวชาญด้านการพัฒนาระบบและบริหารทั่วไปสนับสนุนการทำงานของกสศ.ประจำเดือนเมษายน ประจำเดือนพฤษภาคม 2563"/>
    <x v="1"/>
    <n v="81000"/>
    <s v="63CIO0680"/>
    <d v="2020-06-08T00:00:00"/>
    <n v="81000"/>
    <x v="0"/>
    <n v="486000"/>
  </r>
  <r>
    <x v="127"/>
    <s v="PR63000173"/>
    <s v="AP1-0064"/>
    <s v="บริษัท บเรนเวอร์ค จำกัด"/>
    <d v="2019-12-03T00:00:00"/>
    <d v="2019-12-27T00:00:00"/>
    <s v="จัดทำ Label แพ็ค และบรรจุเอกสารพร้อมทั้งคัดแยกไปรษณีย์เพื่อจัดส่งหนังสือจดหมายนำและเอกสารประชุมชี้แจงโครงการทุนนวัตกรรมสายอาชีพชั้นสูง ปี 2563 จำนวน 941 วิทยาลัย"/>
    <x v="19"/>
    <n v="14983.75"/>
    <s v="63CIO0219"/>
    <d v="2020-01-07T00:00:00"/>
    <n v="14983.75"/>
    <x v="0"/>
    <n v="14983.75"/>
  </r>
  <r>
    <x v="128"/>
    <s v="PR63000174"/>
    <s v="AP1-0091"/>
    <s v="ห้างหุ้นส่วนจำกัด เบอเดนซัพพลาย"/>
    <d v="2019-12-03T00:00:00"/>
    <d v="2020-01-31T00:00:00"/>
    <s v="กระดาษเช็ดมือ สก๊อตต์อินเตอร์โฟล 2 ชั้น"/>
    <x v="12"/>
    <n v="6313"/>
    <s v="63CIO0218"/>
    <d v="2020-01-07T00:00:00"/>
    <n v="6313"/>
    <x v="0"/>
    <n v="25631.85"/>
  </r>
  <r>
    <x v="128"/>
    <s v="PR63000174"/>
    <s v="AP1-0091"/>
    <s v="ห้างหุ้นส่วนจำกัด เบอเดนซัพพลาย"/>
    <d v="2019-12-03T00:00:00"/>
    <d v="2020-01-31T00:00:00"/>
    <s v="กล่องบรรจุกระดาษเช็ดมือ อินเตอร์โฟล"/>
    <x v="12"/>
    <n v="3745"/>
    <s v="63CIO0218"/>
    <d v="2020-01-07T00:00:00"/>
    <n v="3745"/>
    <x v="0"/>
    <n v="25631.85"/>
  </r>
  <r>
    <x v="128"/>
    <s v="PR63000174"/>
    <s v="AP1-0091"/>
    <s v="ห้างหุ้นส่วนจำกัด เบอเดนซัพพลาย"/>
    <d v="2019-12-03T00:00:00"/>
    <d v="2020-01-31T00:00:00"/>
    <s v="กล่องบรรจุกระดาษชำระ JRT"/>
    <x v="12"/>
    <n v="4066"/>
    <s v="63CIO0218"/>
    <d v="2020-01-07T00:00:00"/>
    <n v="4066"/>
    <x v="0"/>
    <n v="25631.85"/>
  </r>
  <r>
    <x v="128"/>
    <s v="PR63000174"/>
    <s v="AP1-0091"/>
    <s v="ห้างหุ้นส่วนจำกัด เบอเดนซัพพลาย"/>
    <d v="2019-12-03T00:00:00"/>
    <d v="2020-01-31T00:00:00"/>
    <s v="กระดาษเช็ดปาก สก๊อตป๊อป-อัพ"/>
    <x v="12"/>
    <n v="1877.85"/>
    <s v="63CIO0218"/>
    <d v="2020-01-07T00:00:00"/>
    <n v="1877.85"/>
    <x v="0"/>
    <n v="25631.85"/>
  </r>
  <r>
    <x v="128"/>
    <s v="PR63000174"/>
    <s v="AP1-0091"/>
    <s v="ห้างหุ้นส่วนจำกัด เบอเดนซัพพลาย"/>
    <d v="2019-12-03T00:00:00"/>
    <d v="2020-01-31T00:00:00"/>
    <s v="กล่องบรรจุกระดาษเช็ดปาก ป้อปอัพ"/>
    <x v="12"/>
    <n v="4815"/>
    <s v="63CIO0218"/>
    <d v="2020-01-07T00:00:00"/>
    <n v="4815"/>
    <x v="0"/>
    <n v="25631.85"/>
  </r>
  <r>
    <x v="128"/>
    <s v="PR63000174"/>
    <s v="AP1-0091"/>
    <s v="ห้างหุ้นส่วนจำกัด เบอเดนซัพพลาย"/>
    <d v="2019-12-03T00:00:00"/>
    <d v="2020-01-31T00:00:00"/>
    <s v="กระดาษชำระ คิมซอฟเจอาร์ที 2 ชั้น"/>
    <x v="12"/>
    <n v="4815"/>
    <s v="63CIO0218"/>
    <d v="2020-01-07T00:00:00"/>
    <n v="4815"/>
    <x v="0"/>
    <n v="25631.85"/>
  </r>
  <r>
    <x v="129"/>
    <s v="PR63000155"/>
    <s v="AP1-0101"/>
    <s v="บริษัท เอวีวัน เน็ตเวิร์ค แอนด์ เซอร์วิส จำกัด"/>
    <d v="2019-12-02T00:00:00"/>
    <d v="2019-12-20T00:00:00"/>
    <s v="อุปกรณ์ระบบลานกิจกรรม Corworking เฟส ๒"/>
    <x v="23"/>
    <n v="250380"/>
    <s v="63BIO0029"/>
    <d v="2020-01-04T00:00:00"/>
    <n v="250380"/>
    <x v="0"/>
    <n v="250380"/>
  </r>
  <r>
    <x v="130"/>
    <s v="PR63000153"/>
    <s v="AP1-0101"/>
    <s v="บริษัท เอวีวัน เน็ตเวิร์ค แอนด์ เซอร์วิส จำกัด"/>
    <d v="2019-12-02T00:00:00"/>
    <d v="2019-12-20T00:00:00"/>
    <s v="อุปกรณ์ระบบลานกิจกรรม Corworking เฟส ๑"/>
    <x v="23"/>
    <n v="461170"/>
    <s v="63BIO0027"/>
    <d v="2020-01-04T00:00:00"/>
    <n v="461170"/>
    <x v="0"/>
    <n v="461170"/>
  </r>
  <r>
    <x v="131"/>
    <s v="PR63000159"/>
    <s v="AP1-0101"/>
    <s v="บริษัท เอวีวัน เน็ตเวิร์ค แอนด์ เซอร์วิส จำกัด"/>
    <d v="2019-12-02T00:00:00"/>
    <d v="2019-12-04T00:00:00"/>
    <s v="อุปกรณ์ระบบภาพและเสียงห้องรับรองประธาน"/>
    <x v="23"/>
    <n v="231655"/>
    <s v="63BIO0025"/>
    <d v="2020-01-04T00:00:00"/>
    <n v="231655"/>
    <x v="0"/>
    <n v="231655"/>
  </r>
  <r>
    <x v="132"/>
    <s v="PR63000158"/>
    <s v="AP1-0101"/>
    <s v="บริษัท เอวีวัน เน็ตเวิร์ค แอนด์ เซอร์วิส จำกัด"/>
    <d v="2019-12-02T00:00:00"/>
    <d v="2019-12-20T00:00:00"/>
    <s v="อุปกรณ์ระบบห้องประชุม ห้อง B3"/>
    <x v="23"/>
    <n v="231655"/>
    <s v="63BIO0026"/>
    <d v="2020-01-04T00:00:00"/>
    <n v="231655"/>
    <x v="0"/>
    <n v="231655"/>
  </r>
  <r>
    <x v="133"/>
    <s v="PR63000179"/>
    <s v="AP1-0173"/>
    <s v="นางสาวปาริชาติ สกุลภาพนิมิต"/>
    <d v="2019-12-09T00:00:00"/>
    <d v="2019-12-31T00:00:00"/>
    <s v="รายงานผลการดำเนินงานประจำเดือน _x000a_ธันวาคม 2562"/>
    <x v="7"/>
    <n v="135300"/>
    <s v="63CIO0189"/>
    <d v="2019-12-24T00:00:00"/>
    <n v="135300"/>
    <x v="0"/>
    <n v="405900"/>
  </r>
  <r>
    <x v="133"/>
    <s v="PR63000179"/>
    <s v="AP1-0173"/>
    <s v="นางสาวปาริชาติ สกุลภาพนิมิต"/>
    <d v="2019-12-09T00:00:00"/>
    <d v="2020-01-31T00:00:00"/>
    <s v="รายงานผลการดำเนินงานประจำเดือน_x000a_ มกราคม 2563"/>
    <x v="7"/>
    <n v="135300"/>
    <s v="63CIO0277"/>
    <d v="2020-01-29T00:00:00"/>
    <n v="135300"/>
    <x v="0"/>
    <n v="405900"/>
  </r>
  <r>
    <x v="133"/>
    <s v="PR63000179"/>
    <s v="AP1-0173"/>
    <s v="นางสาวปาริชาติ สกุลภาพนิมิต"/>
    <d v="2019-12-09T00:00:00"/>
    <d v="2020-02-29T00:00:00"/>
    <s v="รายงานผลการดำเนินงานประจำเดือน_x000a_กุมภาพันธ์ 2563"/>
    <x v="7"/>
    <n v="135300"/>
    <s v="63CIO0348"/>
    <d v="2020-02-27T00:00:00"/>
    <n v="135300"/>
    <x v="0"/>
    <n v="405900"/>
  </r>
  <r>
    <x v="134"/>
    <s v="PR63000157"/>
    <s v="AP1-0101"/>
    <s v="บริษัท เอวีวัน เน็ตเวิร์ค แอนด์ เซอร์วิส จำกัด"/>
    <d v="2019-12-09T00:00:00"/>
    <d v="2019-12-25T00:00:00"/>
    <s v="โครงการจัดหาอุปกรณ์ระบบห้องประชุม_x000a_ คลาสรูม เฟส 2"/>
    <x v="23"/>
    <n v="369150"/>
    <s v="63BIO0030"/>
    <d v="2020-01-04T00:00:00"/>
    <n v="369150"/>
    <x v="0"/>
    <n v="369150"/>
  </r>
  <r>
    <x v="135"/>
    <s v="PR63000111"/>
    <s v="AP1-0363"/>
    <s v="บริษัท นอร์ธพลัส จำกัด"/>
    <d v="2019-12-09T00:00:00"/>
    <d v="2019-12-31T00:00:00"/>
    <s v="ค่าดำเนินการจ้างผู้ควบคุมงานก่อสร้างส่วนเพิ่มเติมของกองทุนเพื่อความเสมอภาคทางการศึกษา"/>
    <x v="1"/>
    <n v="80250"/>
    <s v="63CIO0245"/>
    <d v="2020-01-20T00:00:00"/>
    <n v="80250"/>
    <x v="0"/>
    <n v="80250"/>
  </r>
  <r>
    <x v="136"/>
    <s v="PR63000186"/>
    <s v="AP1-0112"/>
    <s v="บริษัท มาตา การพิมพ์ จำกัด"/>
    <d v="2019-12-09T00:00:00"/>
    <d v="2019-12-31T00:00:00"/>
    <s v="จัดพิมพ์ประกาศทุนพัฒนาเต็มศักยภาพสายอาชีพ"/>
    <x v="19"/>
    <n v="80250"/>
    <s v="63CIO0249"/>
    <d v="2020-01-24T00:00:00"/>
    <n v="80250"/>
    <x v="0"/>
    <n v="98975"/>
  </r>
  <r>
    <x v="136"/>
    <s v="PR63000186"/>
    <s v="AP1-0112"/>
    <s v="บริษัท มาตา การพิมพ์ จำกัด"/>
    <d v="2019-12-09T00:00:00"/>
    <d v="2019-12-31T00:00:00"/>
    <s v="จัดพิมพ์แผ่นพับประกาศทุนพัฒนาเต็มศักยภาพสายอาชีพ"/>
    <x v="19"/>
    <n v="18725"/>
    <s v="63CIO0249"/>
    <d v="2020-01-24T00:00:00"/>
    <n v="18725"/>
    <x v="0"/>
    <n v="98975"/>
  </r>
  <r>
    <x v="137"/>
    <s v="PR63000181"/>
    <s v="AP1-0071"/>
    <s v="บริษัท โอไอซี ครีเอชั่น จำกัด"/>
    <d v="2019-12-09T00:00:00"/>
    <d v="2020-01-31T00:00:00"/>
    <s v="จัดทำนามบัตรเจ้าหน้าที่ กสศ."/>
    <x v="12"/>
    <n v="9228.75"/>
    <s v="63CIO0224"/>
    <d v="2020-01-14T00:00:00"/>
    <n v="9228.75"/>
    <x v="0"/>
    <n v="9228.75"/>
  </r>
  <r>
    <x v="138"/>
    <s v="PR63000184"/>
    <s v="AP1-0336"/>
    <s v="ห้างหุ้นส่วนจำกัด สตูดิโอ ไดอะล็อก"/>
    <d v="2019-12-11T00:00:00"/>
    <d v="2019-12-16T00:00:00"/>
    <s v="จัดทำอาร์ตเวิร์กแพ็กเกจจิง ฉลากผลิตภัณฑ์ โปสการ์ด สมุดไดอารี่"/>
    <x v="13"/>
    <n v="321000"/>
    <s v="63CIO0242"/>
    <d v="2020-01-20T00:00:00"/>
    <n v="321000"/>
    <x v="0"/>
    <n v="321000"/>
  </r>
  <r>
    <x v="139"/>
    <s v="PR63000185"/>
    <s v="AP1-0336"/>
    <s v="ห้างหุ้นส่วนจำกัด สตูดิโอ ไดอะล็อก"/>
    <d v="2019-12-11T00:00:00"/>
    <d v="2019-12-27T00:00:00"/>
    <s v="จัดหาสินค้าผลิตภัณฑ์วิชาประกอบฝัน ที่ประกอบด้วย ชา ข้าวกล้อง/ข้าวไรซ์เบอร์รี่ สบู่เหลว กาแฟ โปสการ์ดพร้อมจดหมาย และสมุดไดอารี่ พร้อมบรรจุลงกล่องบรรจุภัณฑ์ จำนวน ๒๐๐ ชิ้น"/>
    <x v="13"/>
    <n v="298530"/>
    <s v="63CIO0243"/>
    <d v="2020-01-20T00:00:00"/>
    <n v="298530"/>
    <x v="0"/>
    <n v="298530"/>
  </r>
  <r>
    <x v="140"/>
    <s v="PR63000178"/>
    <s v="AP1-0513"/>
    <s v="บริษัท ไนซ์จ๊อบทีม จำกัด"/>
    <d v="2019-12-11T00:00:00"/>
    <d v="2019-12-31T00:00:00"/>
    <s v="เจ้าหน้าที่สนับสนุนการดำเนินงานศูนย์สัญญา จำนวน 1 ท่าน ระยะเวลา 20 วัน"/>
    <x v="4"/>
    <n v="20000"/>
    <s v="63CIO0280"/>
    <d v="2020-02-03T00:00:00"/>
    <n v="21308.41"/>
    <x v="0"/>
    <n v="20000"/>
  </r>
  <r>
    <x v="141"/>
    <s v="PR63000187"/>
    <s v="AP1-0625"/>
    <s v="นางสาววรัญญา ศรีเสวก"/>
    <d v="2019-12-11T00:00:00"/>
    <d v="2019-12-31T00:00:00"/>
    <s v="บริการให้คำปรึกษา ร่วมวางแผนงานด้านการสื่อสารองค์กร ประจำเดือนธันวาคม 2562 งวดที่1"/>
    <x v="13"/>
    <n v="30000"/>
    <s v="63CIO0286"/>
    <d v="2020-02-03T00:00:00"/>
    <n v="30000"/>
    <x v="0"/>
    <n v="90000"/>
  </r>
  <r>
    <x v="141"/>
    <s v="PR63000187"/>
    <s v="AP1-0625"/>
    <s v="นางสาววรัญญา ศรีเสวก"/>
    <d v="2019-12-11T00:00:00"/>
    <d v="2020-01-31T00:00:00"/>
    <s v="บริการให้คำปรึกษา ร่วมวางแผนงานด้านการสื่อสารองค์กร ประจำเดือนมกราคม 2563"/>
    <x v="13"/>
    <n v="30000"/>
    <s v="63CIO0304"/>
    <d v="2020-02-11T00:00:00"/>
    <n v="30000"/>
    <x v="0"/>
    <n v="90000"/>
  </r>
  <r>
    <x v="141"/>
    <s v="PR63000187"/>
    <s v="AP1-0625"/>
    <s v="นางสาววรัญญา ศรีเสวก"/>
    <d v="2019-12-11T00:00:00"/>
    <d v="2020-02-29T00:00:00"/>
    <s v="บริการให้คำปรึกษา ร่วมวางแผนงานด้านการสื่อสารองค์กร ประจำเดือนกุมภาพันธ์ 2563 _x000a_(รายละเอียดตามเอกสารที่แนบ)"/>
    <x v="13"/>
    <n v="30000"/>
    <s v="63CIO0467"/>
    <d v="2020-04-01T00:00:00"/>
    <n v="30000"/>
    <x v="0"/>
    <n v="90000"/>
  </r>
  <r>
    <x v="142"/>
    <s v="PR63000188"/>
    <s v="AP1-0624"/>
    <s v="นางเอื้ออารี หมื่นอินกุล"/>
    <d v="2019-12-11T00:00:00"/>
    <d v="2019-12-31T00:00:00"/>
    <s v="บริการให้คำปรึกษาด้านการสื่อสารภาพลักษณ์ กสศ. ในเดือนธันวาคม 2562"/>
    <x v="13"/>
    <n v="25000"/>
    <s v="63CIO0261"/>
    <d v="2020-02-03T00:00:00"/>
    <n v="25000"/>
    <x v="0"/>
    <n v="75000"/>
  </r>
  <r>
    <x v="142"/>
    <s v="PR63000188"/>
    <s v="AP1-0624"/>
    <s v="นางเอื้ออารี หมื่นอินกุล"/>
    <d v="2019-12-11T00:00:00"/>
    <d v="2020-01-31T00:00:00"/>
    <s v="บริการให้คำปรึกษาด้านการสื่อสารภาพลักษณ์ กสศ. ในเดือนมกราคม 2563"/>
    <x v="13"/>
    <n v="25000"/>
    <s v="63CIO0305"/>
    <d v="2020-02-11T00:00:00"/>
    <n v="25000"/>
    <x v="0"/>
    <n v="75000"/>
  </r>
  <r>
    <x v="142"/>
    <s v="PR63000188"/>
    <s v="AP1-0624"/>
    <s v="นางเอื้ออารี หมื่นอินกุล"/>
    <d v="2019-12-11T00:00:00"/>
    <d v="2020-02-29T00:00:00"/>
    <s v="บริการให้คำปรึกษาด้านการสื่อสารภาพลักษณ์ กสศ. ในเดือนกุมภาพันธ์ 2563"/>
    <x v="13"/>
    <n v="25000"/>
    <s v="63CIO0487"/>
    <d v="2020-04-01T00:00:00"/>
    <n v="25000"/>
    <x v="0"/>
    <n v="75000"/>
  </r>
  <r>
    <x v="143"/>
    <s v="PR63000189"/>
    <s v="AP1-0277"/>
    <s v="นางสาว ชาคริยา กิติโยธี"/>
    <d v="2019-12-11T00:00:00"/>
    <d v="2019-12-27T00:00:00"/>
    <s v="จัดทำ infographic การจัดสรรเงินอุดหนุนนักเรียนยากจนพิเศษแบบมีเงื่อนไข 5 ชิ้น/ชุด งวดที่1"/>
    <x v="6"/>
    <n v="10000"/>
    <s v="63CIO0285"/>
    <d v="2020-02-03T00:00:00"/>
    <n v="10000"/>
    <x v="0"/>
    <n v="30000"/>
  </r>
  <r>
    <x v="143"/>
    <s v="PR63000189"/>
    <s v="AP1-0277"/>
    <s v="นางสาว ชาคริยา กิติโยธี"/>
    <d v="2019-12-11T00:00:00"/>
    <d v="2020-01-31T00:00:00"/>
    <s v="จัดทำ infographic การจัดสรรเงินอุดหนุนนักเรียนยากจนพิเศษแบบมีเงื่อนไข 5 ชิ้น/ชุด งวดที่2"/>
    <x v="6"/>
    <n v="10000"/>
    <s v="63CIO0322"/>
    <d v="2020-02-18T00:00:00"/>
    <n v="10000"/>
    <x v="0"/>
    <n v="30000"/>
  </r>
  <r>
    <x v="143"/>
    <s v="PR63000189"/>
    <s v="AP1-0277"/>
    <s v="นางสาว ชาคริยา กิติโยธี"/>
    <d v="2019-12-11T00:00:00"/>
    <d v="2020-02-28T00:00:00"/>
    <s v="จัดทำ infographic การจัดสรรเงินอุดหนุนนักเรียนยากจนพิเศษแบบมีเงื่อนไข 5 ชิ้น/ชุด"/>
    <x v="6"/>
    <n v="10000"/>
    <s v="63CIO0427"/>
    <d v="2020-03-02T00:00:00"/>
    <n v="10000"/>
    <x v="0"/>
    <n v="30000"/>
  </r>
  <r>
    <x v="144"/>
    <s v="PR63000183"/>
    <s v="AP1-0623"/>
    <s v="นายสุจิตร มานิตยกุล"/>
    <d v="2019-12-12T00:00:00"/>
    <d v="2020-01-15T00:00:00"/>
    <s v="บริการถ่ายภาพบุคลากร กสศ. _x000a_จำนวน 10 ราย โดยประมาณ _x000a_ระยะเวลาทำงาน 4 ชัวโมง _x000a_พร้อมจัดส่งไฟล์ผลงาน_x000a_(รายละเอียดตามเอกสารที่แนบ)"/>
    <x v="25"/>
    <n v="6000"/>
    <s v="63CIO0262"/>
    <d v="2020-02-03T00:00:00"/>
    <n v="6000"/>
    <x v="0"/>
    <n v="6000"/>
  </r>
  <r>
    <x v="145"/>
    <s v="PR63000193"/>
    <s v="AP1-0071"/>
    <s v="บริษัท โอไอซี ครีเอชั่น จำกัด"/>
    <d v="2019-12-13T00:00:00"/>
    <d v="2020-03-31T00:00:00"/>
    <s v="บริษัท โอไอซี ครีเอชั่น จำกัด สนับสนุนการดำเนินงานด้านพัสดุ _x000a_จำนวน 3 เดือน"/>
    <x v="1"/>
    <n v="57780"/>
    <s v="63CIO0668"/>
    <d v="2020-06-01T00:00:00"/>
    <n v="57780"/>
    <x v="0"/>
    <n v="57780"/>
  </r>
  <r>
    <x v="146"/>
    <s v="PR63000191"/>
    <s v="AP1-0070"/>
    <s v="บริษัท วินทูเกเตอร์ จำกัด"/>
    <d v="2019-12-13T00:00:00"/>
    <d v="2019-12-13T00:00:00"/>
    <s v="โครงการวิเคราะห์โครงสร้างองค์กรและปริมาณงานเพื่อทบทวนอัตรากำลังของ กสศ. งวดที่ 1_x000a_"/>
    <x v="25"/>
    <n v="150000"/>
    <s v="63CIO0311"/>
    <d v="2020-02-11T00:00:00"/>
    <n v="159813.07999999999"/>
    <x v="0"/>
    <n v="300000"/>
  </r>
  <r>
    <x v="146"/>
    <s v="PR63000191"/>
    <s v="AP1-0070"/>
    <s v="บริษัท วินทูเกเตอร์ จำกัด"/>
    <d v="2019-12-13T00:00:00"/>
    <d v="2019-12-13T00:00:00"/>
    <s v="โครงการวิเคราะห์โครงสร้างองค์กรและปริมาณงานเพื่อทบทวนอัตรากำลังของ กสศ. งวดที่ 2_x000a_"/>
    <x v="25"/>
    <n v="60000"/>
    <s v="63CIO0384"/>
    <d v="2020-03-02T00:00:00"/>
    <n v="63925.23"/>
    <x v="0"/>
    <n v="300000"/>
  </r>
  <r>
    <x v="146"/>
    <s v="PR63000191"/>
    <s v="AP1-0070"/>
    <s v="บริษัท วินทูเกเตอร์ จำกัด"/>
    <d v="2019-12-13T00:00:00"/>
    <d v="2019-12-13T00:00:00"/>
    <s v="โครงการวิเคราะห์โครงสร้างองค์กรและปริมาณงานเพื่อทบทวนอัตรากำลังของ กสศ. งวดที่ 3_x000a__x000a_"/>
    <x v="25"/>
    <n v="90000"/>
    <s v="63CIO0393"/>
    <d v="2020-03-09T00:00:00"/>
    <n v="95887.85"/>
    <x v="0"/>
    <n v="300000"/>
  </r>
  <r>
    <x v="147"/>
    <s v="PR63000190"/>
    <s v="AP1-0070"/>
    <s v="บริษัท วินทูเกเตอร์ จำกัด"/>
    <d v="2020-10-01T00:00:00"/>
    <d v="2020-09-30T00:00:00"/>
    <s v="โครงการประเมินผลการปฏิบัติงานด้วยเครื่องมือOKRและการสื่อสารเพื่อสร้างความ_x000a_กำหนดส่งมอบงานจำนวน 2 งวด_x000a_(รายละเอียดตามเอกสารที่แนบ)"/>
    <x v="25"/>
    <n v="350000"/>
    <s v="63CIO0320"/>
    <d v="2020-02-18T00:00:00"/>
    <n v="372897.2"/>
    <x v="0"/>
    <n v="500000"/>
  </r>
  <r>
    <x v="147"/>
    <s v="PR63000190"/>
    <s v="AP1-0070"/>
    <s v="บริษัท วินทูเกเตอร์ จำกัด"/>
    <d v="2020-10-01T00:00:00"/>
    <d v="2019-12-13T00:00:00"/>
    <s v="PO63000157-2/2 บริษัท วินทูเกเตอร์ จำกัด โครงการประเมินผลการปฏิบัติงานด้วยเครื่องมือOKRและการสื่อสารเพื่อสร้างความ_x000a_กำหนดส่งมอบงานจำนวน 2 งวด_x000a_(รายละเอียดตามเอกสารที่แนบ)"/>
    <x v="25"/>
    <n v="150000"/>
    <s v="64CIO00007"/>
    <d v="2020-10-02T00:00:00"/>
    <n v="150000"/>
    <x v="0"/>
    <n v="500000"/>
  </r>
  <r>
    <x v="148"/>
    <s v="PR63000192"/>
    <s v="AP1-0631"/>
    <s v="นายธนิต ธีรทีปวิวัฒน์"/>
    <d v="2019-12-16T00:00:00"/>
    <d v="2019-12-20T00:00:00"/>
    <s v="เสื้อยืดคอกลม สีขาว สกรีนโลโก้ กสศ. สีเขียว 1 ตำแหน่ง บริเวรด้านหน้ากลางอก จำนวน 300 ตัว"/>
    <x v="13"/>
    <n v="30000"/>
    <s v="63CIO0216"/>
    <d v="2020-01-07T00:00:00"/>
    <n v="30000"/>
    <x v="0"/>
    <n v="30000"/>
  </r>
  <r>
    <x v="149"/>
    <s v="PR63000195"/>
    <s v="AP1-0638"/>
    <s v="บริษัท โพรเฟสชั่นแนล ออดิทติ้ง จำกัด"/>
    <d v="2019-12-16T00:00:00"/>
    <d v="2020-01-31T00:00:00"/>
    <s v="บจก.โพรเฟสชั่นแนล ค่าตรวจสอบรายงานการเงินโครงการครูรัก(ษ์)ถิ่น มหาวิทยาลัยเชียงใหม่ รุ่นที่ 1_x000a_ ปีการศึกษา 2563"/>
    <x v="10"/>
    <n v="20000"/>
    <s v="63CIO0560"/>
    <d v="2020-04-01T00:00:00"/>
    <n v="20000"/>
    <x v="0"/>
    <n v="20000"/>
  </r>
  <r>
    <x v="150"/>
    <s v="PR63000196"/>
    <s v="AP1-0630"/>
    <s v="นางสาวนันทิวรรณ อภิสิงห์"/>
    <d v="2019-12-16T00:00:00"/>
    <d v="2020-01-31T00:00:00"/>
    <s v="สนับสนุนการดำเนินงานฝ่ายตรวจสอบภายใน พร้อมจัดส่งรายงานผลการปฏิบัติงานงวดที่ 1"/>
    <x v="24"/>
    <n v="19000"/>
    <s v="63CIO0288"/>
    <d v="2020-01-29T00:00:00"/>
    <n v="19000"/>
    <x v="0"/>
    <n v="57000"/>
  </r>
  <r>
    <x v="150"/>
    <s v="PR63000196"/>
    <s v="AP1-0630"/>
    <s v="นางสาวนันทิวรรณ อภิสิงห์"/>
    <d v="2019-12-16T00:00:00"/>
    <d v="2020-02-28T00:00:00"/>
    <s v="สนับสนุนการดำเนินงานฝ่ายตรวจสอบภายใน พร้อมจัดส่งรายงานผลการปฏิบัติงานงวดที่ 2"/>
    <x v="24"/>
    <n v="19000"/>
    <s v="63CIO0351"/>
    <d v="2020-02-28T00:00:00"/>
    <n v="19000"/>
    <x v="0"/>
    <n v="57000"/>
  </r>
  <r>
    <x v="150"/>
    <s v="PR63000196"/>
    <s v="AP1-0630"/>
    <s v="นางสาวนันทิวรรณ อภิสิงห์"/>
    <d v="2019-12-16T00:00:00"/>
    <d v="2020-03-31T00:00:00"/>
    <s v="สนับสนุนการดำเนินงานฝ่ายตรวจสอบภายใน พร้อมจัดส่งรายงานผลการปฏิบัติงานงวดที่ 3"/>
    <x v="24"/>
    <n v="19000"/>
    <s v="63CIO0443"/>
    <d v="2020-03-23T00:00:00"/>
    <n v="19000"/>
    <x v="0"/>
    <n v="57000"/>
  </r>
  <r>
    <x v="151"/>
    <s v="PR63000199"/>
    <s v="AP1-0257"/>
    <s v="บริษัท โปรเจคท์ บอส (ไทยแลนด์) จำกัด"/>
    <d v="2019-12-17T00:00:00"/>
    <d v="2019-12-27T00:00:00"/>
    <s v="เช่า Notebook Lenovo,Dell,Toshiba จำนวนรวม 11 เครื่อง และกระดาษ A4 จำนวน 1 ลัง เพื่อรองรับการจัดประชุมพิจารณากลั่นกรองข้อเสนอโครงการทุนนวัตกรรมสายอาชีพชั้นสูงปี 2563"/>
    <x v="19"/>
    <n v="24235.5"/>
    <s v="63CIO0210"/>
    <d v="2020-01-07T00:00:00"/>
    <n v="24235.5"/>
    <x v="0"/>
    <n v="24235.5"/>
  </r>
  <r>
    <x v="152"/>
    <s v="PR63000200"/>
    <s v="AP1-0634"/>
    <s v="นางปานทรัพย์ เบ็ลซ์"/>
    <d v="2019-12-17T00:00:00"/>
    <d v="2019-12-30T00:00:00"/>
    <s v="จัดแปลเอกสาร(ไทย-อังกฤษ) EEF Annual Report 2018 จำนวน 60หน้า"/>
    <x v="2"/>
    <n v="72000"/>
    <s v="63CIO0233"/>
    <d v="2020-01-20T00:00:00"/>
    <n v="72000"/>
    <x v="0"/>
    <n v="73560"/>
  </r>
  <r>
    <x v="152"/>
    <s v="PR63000200"/>
    <s v="AP1-0634"/>
    <s v="นางปานทรัพย์ เบ็ลซ์"/>
    <d v="2019-12-17T00:00:00"/>
    <d v="2019-12-30T00:00:00"/>
    <s v="จัดแปลเอกสาร(ไทย-อังกฤษ)_x000a_ สรุปข้อมูลโครงการ จำนวน 1.3หน้า"/>
    <x v="2"/>
    <n v="1560"/>
    <s v="63CIO0233"/>
    <d v="2020-01-20T00:00:00"/>
    <n v="1560"/>
    <x v="0"/>
    <n v="73560"/>
  </r>
  <r>
    <x v="153"/>
    <s v="PR63000202"/>
    <s v="AP1-0526"/>
    <s v="บริษัท กู๊ด อินโฟ แอนด์ แมเนจเมนท์ จำกัด"/>
    <d v="2019-12-17T00:00:00"/>
    <d v="2019-12-27T00:00:00"/>
    <s v="จัดจ้างสนับสนุนการอบรมระบบคัดกรองนักเรียนทุนเสมอภาค สังกัด สช._x000a_"/>
    <x v="6"/>
    <n v="44940"/>
    <s v="63CIO0236"/>
    <d v="2020-01-20T00:00:00"/>
    <n v="44940"/>
    <x v="0"/>
    <n v="44940"/>
  </r>
  <r>
    <x v="154"/>
    <s v="PR63000206"/>
    <s v="AP1-0632"/>
    <s v="บริษัท บีเอสไอ กรุ๊ป (ประเทศไทย) จำกัด"/>
    <d v="2019-12-17T00:00:00"/>
    <d v="2020-04-10T00:00:00"/>
    <s v="จัดจ้างบริการตรวจสอบ ISO27001"/>
    <x v="5"/>
    <n v="160500"/>
    <s v="63CIO0507"/>
    <d v="2020-04-01T00:00:00"/>
    <n v="160500"/>
    <x v="0"/>
    <n v="160500"/>
  </r>
  <r>
    <x v="155"/>
    <s v="PR63000194"/>
    <s v="AP1-0123"/>
    <s v="บริษัท อินโฟเควสท์ จำกัด"/>
    <d v="2019-12-17T00:00:00"/>
    <d v="2020-03-31T00:00:00"/>
    <s v="บริการมอนิเตอร์ข่าว สืบค้นข่าว และคลิปปิ้งข่าวออนไลน์จากข่าว นสพ. และข่าวออนไลน์ ประเด็นการศึกษา ความเหลื่อมล้ำ แรงงานและกสศ. พร้อมแจ้งผ่านอีเมลทุกวันทำการ (ม.ค. - มี.ค. 2563)"/>
    <x v="13"/>
    <n v="125190"/>
    <s v="63CIO0509"/>
    <d v="2020-04-01T00:00:00"/>
    <n v="125190"/>
    <x v="0"/>
    <n v="250380"/>
  </r>
  <r>
    <x v="155"/>
    <s v="PR63000194"/>
    <s v="AP1-0123"/>
    <s v="บริษัท อินโฟเควสท์ จำกัด"/>
    <d v="2019-12-17T00:00:00"/>
    <d v="2020-06-30T00:00:00"/>
    <s v="PO63000166-2 บริษัท อินโฟเควสท์ จำกัด บริการมอนิเตอร์ข่าว สืบค้นข่าว และคลิปปิ้งข่าวออนไลน์จากข่าว นสพ. และข่าวออนไลน์ ประเด็นการศึกษา ความเหลื่อมล้ำ แรงงานและกสศ. พร้อมแจ้งผ่านอีเมลทุกวันทำการ (เม.ย. - มิ.ย. 2563)"/>
    <x v="13"/>
    <n v="125190"/>
    <s v="63CIO0868"/>
    <d v="2020-07-01T00:00:00"/>
    <n v="125190"/>
    <x v="0"/>
    <n v="250380"/>
  </r>
  <r>
    <x v="156"/>
    <s v="PR63000069"/>
    <s v="AP1-0534"/>
    <s v="บริษัท มหาชุมชน จำกัด"/>
    <d v="2019-12-17T00:00:00"/>
    <d v="2020-01-08T00:00:00"/>
    <s v="แผนปฏิบัติการ (Action Plan) ภาพรวมตลอดระยะเวลาสัญญา"/>
    <x v="3"/>
    <n v="701920"/>
    <s v="63CIO0283"/>
    <d v="2020-02-03T00:00:00"/>
    <n v="701920"/>
    <x v="0"/>
    <n v="1754800"/>
  </r>
  <r>
    <x v="156"/>
    <s v="PR63000069"/>
    <s v="AP1-0534"/>
    <s v="บริษัท มหาชุมชน จำกัด"/>
    <d v="2019-12-17T00:00:00"/>
    <d v="2020-03-18T00:00:00"/>
    <s v="รายงานสรุปผลการดำเนินงาน งวดที่1_x000a_ตามวัตถุประสงค์โครงการ"/>
    <x v="3"/>
    <n v="701920"/>
    <s v="63CIO0418"/>
    <d v="2020-03-11T00:00:00"/>
    <n v="701920"/>
    <x v="0"/>
    <n v="1754800"/>
  </r>
  <r>
    <x v="156"/>
    <s v="PR63000069"/>
    <s v="AP1-0534"/>
    <s v="บริษัท มหาชุมชน จำกัด"/>
    <d v="2019-12-17T00:00:00"/>
    <d v="2020-06-20T00:00:00"/>
    <s v="PO63000167-3 บริษัท มหาชุมชน จำกัด รายงานสรุปผลการดำเนินงาน งวดที่2_x000a_ ตามวัตถุประสงค์โครงการ"/>
    <x v="3"/>
    <n v="350960"/>
    <s v="63CIO0758"/>
    <d v="2020-06-01T00:00:00"/>
    <n v="350960"/>
    <x v="0"/>
    <n v="1754800"/>
  </r>
  <r>
    <x v="157"/>
    <s v="PR63000182"/>
    <s v="AP1-0177"/>
    <s v="นางสาวชูสะอาด กันธรส"/>
    <d v="2019-12-18T00:00:00"/>
    <d v="2019-12-25T00:00:00"/>
    <s v="ส่งมอบงานงวนที่ 1 ประกอบด้วย_x000a_สรุปงานเดือนธันวาคม2562_x000a_ใบส่งมอบงานเเละใบเเจ้งหนี้"/>
    <x v="7"/>
    <n v="133225"/>
    <s v="63CIO0187"/>
    <d v="2019-12-25T00:00:00"/>
    <n v="133225"/>
    <x v="0"/>
    <n v="399675"/>
  </r>
  <r>
    <x v="157"/>
    <s v="PR63000182"/>
    <s v="AP1-0177"/>
    <s v="นางสาวชูสะอาด กันธรส"/>
    <d v="2019-12-18T00:00:00"/>
    <d v="2020-01-25T00:00:00"/>
    <s v="ส่งมอบงานงวดที่ 2 ประกอบด้วย _x000a_สรุปงานเดือนมกราคม2563 _x000a_จ้างผู้เชี่ยวชาญบริหารเงินอุดหนุนผู้ขาดแคลนทุนทรัพย์"/>
    <x v="7"/>
    <n v="133225"/>
    <s v="63CIO0290"/>
    <d v="2020-01-29T00:00:00"/>
    <n v="133225"/>
    <x v="0"/>
    <n v="399675"/>
  </r>
  <r>
    <x v="157"/>
    <s v="PR63000182"/>
    <s v="AP1-0177"/>
    <s v="นางสาวชูสะอาด กันธรส"/>
    <d v="2019-12-18T00:00:00"/>
    <d v="2020-02-25T00:00:00"/>
    <s v="ส่งมอบงานงวดที่ 3 ประกอบด้วย _x000a_สรุปงานเดือนกุมภาพันธ์2563 _x000a_ใบส่งมอบงานและใบแจ้งหนี้"/>
    <x v="7"/>
    <n v="133225"/>
    <s v="63CIO0346"/>
    <d v="2020-02-27T00:00:00"/>
    <n v="133225"/>
    <x v="0"/>
    <n v="399675"/>
  </r>
  <r>
    <x v="158"/>
    <s v="PR63000201"/>
    <s v="AP1-0626"/>
    <s v="นายพีรพร สินประเสริฐ"/>
    <d v="2019-12-19T00:00:00"/>
    <d v="2019-12-27T00:00:00"/>
    <s v="ตรวจสอบการบันทึกข้อมูลผ่านระบบ Conditional Cash Transfer(CCT) _x000a_เดือนธันวาคม 2562 งวดที่ 1_x000a_"/>
    <x v="6"/>
    <n v="45000"/>
    <s v="63CIO0208"/>
    <d v="2020-01-06T00:00:00"/>
    <n v="45000"/>
    <x v="0"/>
    <n v="180000"/>
  </r>
  <r>
    <x v="158"/>
    <s v="PR63000201"/>
    <s v="AP1-0626"/>
    <s v="นายพีรพร สินประเสริฐ"/>
    <d v="2019-12-19T00:00:00"/>
    <d v="2020-01-27T00:00:00"/>
    <s v="ตรวจสอบการบันทึกข้อมูลผ่านระบบ Conditional Cash Transfer(CCT) _x000a_เดือนมกราคม 2563 งวดที่ 2_x000a_"/>
    <x v="6"/>
    <n v="45000"/>
    <s v="63CIO0335"/>
    <d v="2020-02-03T00:00:00"/>
    <n v="45000"/>
    <x v="0"/>
    <n v="180000"/>
  </r>
  <r>
    <x v="158"/>
    <s v="PR63000201"/>
    <s v="AP1-0626"/>
    <s v="นายพีรพร สินประเสริฐ"/>
    <d v="2019-12-19T00:00:00"/>
    <d v="2020-02-27T00:00:00"/>
    <s v="ตรวจสอบการบันทึกข้อมูลผ่านระบบ Conditional Cash Transfer(CCT) _x000a_เดือนกุมภาพันธ์ 2563 งวดที่ 3_x000a_"/>
    <x v="6"/>
    <n v="45000"/>
    <s v="63CIO0366"/>
    <d v="2020-03-04T00:00:00"/>
    <n v="45000"/>
    <x v="0"/>
    <n v="180000"/>
  </r>
  <r>
    <x v="158"/>
    <s v="PR63000201"/>
    <s v="AP1-0626"/>
    <s v="นายพีรพร สินประเสริฐ"/>
    <d v="2019-12-19T00:00:00"/>
    <d v="2020-03-31T00:00:00"/>
    <s v="ตรวจสอบการบันทึกข้อมูลผ่านระบบ Conditional Cash Transfer(CCT) _x000a_ ตั้งเเต่เดือนธันวาคม 2562 - มีนาคม 2563 งวดปิดงาน_x000a_"/>
    <x v="6"/>
    <n v="45000"/>
    <s v="63CIO0407"/>
    <d v="2020-03-05T00:00:00"/>
    <n v="45000"/>
    <x v="0"/>
    <n v="180000"/>
  </r>
  <r>
    <x v="159"/>
    <s v="PR63000198"/>
    <s v="AP1-0636"/>
    <s v="นายสกล ตระกูลศักดิ์สุข"/>
    <d v="2020-01-14T00:00:00"/>
    <d v="2019-12-31T00:00:00"/>
    <s v="จัดจ้างทำข้อมูลรายละเอียดการโอนเงินอุดหนุนแบบมีเงื่อนไข"/>
    <x v="6"/>
    <n v="120000"/>
    <s v="63CIO0317"/>
    <d v="2020-02-01T00:00:00"/>
    <n v="120000"/>
    <x v="0"/>
    <n v="120000"/>
  </r>
  <r>
    <x v="160"/>
    <s v="PR63000208"/>
    <s v="AP1-0639"/>
    <s v="บริษัท เอนเกรท อินเตอร์เนชั่นแนล จำกัด"/>
    <d v="2019-12-19T00:00:00"/>
    <d v="2020-01-31T00:00:00"/>
    <s v="ค่าต้นไม้ประดิษฐ์ สำหรับตกแต่งสำนักงาน _x000a_จำนวน 6 รายการ ตามเอกสารแนบ"/>
    <x v="16"/>
    <n v="78110"/>
    <s v="63BIO0039"/>
    <d v="2020-02-03T00:00:00"/>
    <n v="78110"/>
    <x v="0"/>
    <n v="78110"/>
  </r>
  <r>
    <x v="161"/>
    <s v="PR63000207"/>
    <s v="AP1-0498"/>
    <s v="บริษัท เอ็ม อี อี จำกัด"/>
    <d v="2019-12-20T00:00:00"/>
    <d v="2020-01-31T00:00:00"/>
    <s v="บริการติดตั้งผนังกั้นบานเลื่อนจัดเก็บ_x000a_(Movable Wall System)ของสำนักงาน_x000a_อาคารเอ ชั้น13"/>
    <x v="16"/>
    <n v="497550"/>
    <s v="63BIO0045"/>
    <d v="2020-02-14T00:00:00"/>
    <n v="497550"/>
    <x v="0"/>
    <n v="497550"/>
  </r>
  <r>
    <x v="162"/>
    <s v="PR63000210"/>
    <s v="AP1-0390"/>
    <s v="บริษัท อเดไลน์ กรุ๊ป จำกัด"/>
    <d v="2019-12-20T00:00:00"/>
    <d v="2020-01-15T00:00:00"/>
    <s v="ออกแบบสื่อประชาสัมพันธ์ของกสศ.ภายใต้โครงการเผยแพร่ประชาสัมพันธ์กิจกรรมรณรงค์เพื่อความเสมอภาคทางการศึกษา ครั้งที่10"/>
    <x v="13"/>
    <n v="494875"/>
    <s v="63CIO0252"/>
    <d v="2020-02-03T00:00:00"/>
    <n v="494875"/>
    <x v="0"/>
    <n v="494875"/>
  </r>
  <r>
    <x v="163"/>
    <s v="PR63000212"/>
    <s v="AP1-0549"/>
    <s v="นางสาวนารีรัตน์ พานเหลือง"/>
    <d v="2019-12-25T00:00:00"/>
    <d v="2020-01-09T00:00:00"/>
    <s v="จัดทำชุดของที่ระลึกเพื่อประชาสัมพันธ์งาน วสศ. ประกอบด้วย_x000a_1. Jacket 70 ตัว_x000a_2. เสื้อโปโล 300 ตัว_x000a_3. เข็มกลัดโลหะ 30 ชิ้น_x000a_4. ถุงโพลีเอสเตอร์แบบพับเก็บได้ 100 ใบ"/>
    <x v="18"/>
    <n v="188000"/>
    <s v="63CIO0355"/>
    <d v="2020-03-03T00:00:00"/>
    <n v="188000"/>
    <x v="0"/>
    <n v="188000"/>
  </r>
  <r>
    <x v="164"/>
    <s v="PR63000211"/>
    <s v="AP1-0513"/>
    <s v="บริษัท ไนซ์จ๊อบทีม จำกัด"/>
    <d v="2019-12-25T00:00:00"/>
    <d v="2020-01-15T00:00:00"/>
    <s v="บริหารจัดงานประชุมโครงการพัฒนาระบบทดลองการพัฒนาทักษะแรงงานที่ขาดแคลนทุนทรัพย์และด้อยโอกาส"/>
    <x v="19"/>
    <n v="101650"/>
    <s v="63CIO0276"/>
    <d v="2020-02-03T00:00:00"/>
    <n v="101650"/>
    <x v="0"/>
    <n v="499690"/>
  </r>
  <r>
    <x v="164"/>
    <s v="PR63000211"/>
    <s v="AP1-0513"/>
    <s v="บริษัท ไนซ์จ๊อบทีม จำกัด"/>
    <d v="2019-12-25T00:00:00"/>
    <d v="2020-01-15T00:00:00"/>
    <s v="บริหารจัดงานประชุมทุนนวัตกรรมสายอาชีพชั้นสูง ปี 2563"/>
    <x v="19"/>
    <n v="342400"/>
    <s v="63CIO0276"/>
    <d v="2020-02-03T00:00:00"/>
    <n v="342400"/>
    <x v="0"/>
    <n v="499690"/>
  </r>
  <r>
    <x v="164"/>
    <s v="PR63000211"/>
    <s v="AP1-0513"/>
    <s v="บริษัท ไนซ์จ๊อบทีม จำกัด"/>
    <d v="2019-12-25T00:00:00"/>
    <d v="2020-01-15T00:00:00"/>
    <s v="บริหารจัดงานประชุมโครงการทุนพัฒนา_x000a_เต็มศักยภาพ ประจำปี 2563"/>
    <x v="19"/>
    <n v="55640"/>
    <s v="63CIO0276"/>
    <d v="2020-02-03T00:00:00"/>
    <n v="55640"/>
    <x v="0"/>
    <n v="499690"/>
  </r>
  <r>
    <x v="165"/>
    <s v="PR63000214"/>
    <s v="AP1-0101"/>
    <s v="บริษัท เอวีวัน เน็ตเวิร์ค แอนด์ เซอร์วิส จำกัด"/>
    <d v="2019-12-25T00:00:00"/>
    <d v="2019-12-25T00:00:00"/>
    <s v="บริการจัดหาพื้นที่เก็บอุปกรณ์สำนักงานจากการรื้อถอน กสศ. พร้อมบริการขนย้ายสินค้าส่งคืน"/>
    <x v="0"/>
    <n v="54570"/>
    <s v="63CIO0256"/>
    <d v="2020-02-03T00:00:00"/>
    <n v="58140"/>
    <x v="0"/>
    <n v="54570"/>
  </r>
  <r>
    <x v="166"/>
    <s v="PR63000070"/>
    <s v="AP1-0502"/>
    <s v="บริษัท โคคูโย อินเตอร์เนชั่นแนล (ประเทศไทย) จำกัด"/>
    <d v="2019-12-26T00:00:00"/>
    <d v="2020-01-31T00:00:00"/>
    <s v="ค่าเฟอร์นิเจอร์ลอยตัวสำหรับพื้นที่ทำงานและห้องประชุม อาคารเอ"/>
    <x v="16"/>
    <n v="3744475.7"/>
    <s v="63BIO0044"/>
    <d v="2020-02-14T00:00:00"/>
    <n v="3744475.7"/>
    <x v="0"/>
    <n v="3744475.7"/>
  </r>
  <r>
    <x v="167"/>
    <s v="PR63000215"/>
    <s v="AP1-0634"/>
    <s v="นางปานทรัพย์ เบ็ลซ์"/>
    <d v="2019-12-27T00:00:00"/>
    <d v="2020-01-27T00:00:00"/>
    <s v="จัดแปลเอกสาร _x000a_(ไทย-อังกฤษ และ อังกฤษ–ไทย)_x000a_จำนวน15 งาน"/>
    <x v="2"/>
    <n v="82905"/>
    <s v="63CIO0287"/>
    <d v="2020-02-03T00:00:00"/>
    <n v="82905"/>
    <x v="0"/>
    <n v="82905"/>
  </r>
  <r>
    <x v="168"/>
    <s v="PR63000216"/>
    <s v="AP1-0051"/>
    <s v="บริษัท เอ็กซ์เซลซิเออร์ ซัพพลายส์ จำกัด"/>
    <d v="2019-12-27T00:00:00"/>
    <d v="2020-01-23T00:00:00"/>
    <s v="จัดหากระดาษถ่ายเอกสาร Idea Green ขนาด A4  อุปกรณ์เครื่องเขียน และอุปกรณ์สำนักงาน_x000a_จำนวน 30 รายการ"/>
    <x v="1"/>
    <n v="44943.21"/>
    <s v="63CIO0267"/>
    <d v="2020-02-03T00:00:00"/>
    <n v="44943.21"/>
    <x v="0"/>
    <n v="44943.21"/>
  </r>
  <r>
    <x v="169"/>
    <s v="PR63000218"/>
    <s v="AP1-0088"/>
    <s v="บริษัท อันโนน์พรีเซนต์ โปรดักชั่น จำกัด"/>
    <d v="2019-12-27T00:00:00"/>
    <d v="2020-01-15T00:00:00"/>
    <s v="ผลิตวิดีทัศน์ประชาสัมพันธ์ระบบสารสนเทศเพื่อความเสมอภาคทางการศึกษา"/>
    <x v="13"/>
    <n v="90950"/>
    <s v="63CIO0295"/>
    <d v="2020-02-28T00:00:00"/>
    <n v="90950"/>
    <x v="0"/>
    <n v="90950"/>
  </r>
  <r>
    <x v="170"/>
    <s v="PR63000219"/>
    <s v="AP1-0071"/>
    <s v="บริษัท โอไอซี ครีเอชั่น จำกัด"/>
    <d v="2019-12-27T00:00:00"/>
    <d v="2020-01-31T00:00:00"/>
    <s v="บริหารจัดการศูนย์บริการข้อมูลแก่สาธารณะ โดย Call Center พร้อมบริการ IT Service สำหรับเดือนมกราคม 2563"/>
    <x v="13"/>
    <n v="323140"/>
    <s v="63CIO0365"/>
    <d v="2020-03-03T00:00:00"/>
    <n v="323140"/>
    <x v="0"/>
    <n v="323140"/>
  </r>
  <r>
    <x v="171"/>
    <s v="PR63000217"/>
    <s v="AP1-0336"/>
    <s v="ห้างหุ้นส่วนจำกัด สตูดิโอ ไดอะล็อก"/>
    <d v="2019-12-27T00:00:00"/>
    <d v="2020-01-15T00:00:00"/>
    <s v="ผลิตสมุดเพื่อความเสมอภาคทางการศึกษา จำนวน 700 เล่ม"/>
    <x v="13"/>
    <n v="239359"/>
    <s v="63CIO0275"/>
    <d v="2020-02-03T00:00:00"/>
    <n v="239359"/>
    <x v="0"/>
    <n v="239359"/>
  </r>
  <r>
    <x v="172"/>
    <s v="PR63000224"/>
    <s v="AP1-0629"/>
    <s v="นางสาวกวินทรา บัวทอง"/>
    <d v="2020-01-07T00:00:00"/>
    <d v="2020-01-23T00:00:00"/>
    <s v="จัดทำสไลด์นำเสนอผลงาน กสศ. ต่อ _x000a_คณะกรรมาธิการวิสามัญพิจารณาร่างพระราชบัญญัติงบประมาณรายจ่ายประจำปี 2563 _x000a_จำนวน 27 หน้า"/>
    <x v="18"/>
    <n v="3000"/>
    <s v="63CIO0307"/>
    <d v="2020-02-11T00:00:00"/>
    <n v="3000"/>
    <x v="0"/>
    <n v="3000"/>
  </r>
  <r>
    <x v="173"/>
    <s v="PR63000226"/>
    <s v="AP1-0640"/>
    <s v="นางสาวเบญญา คำแสน"/>
    <d v="2020-01-07T00:00:00"/>
    <d v="2020-01-23T00:00:00"/>
    <s v="ดำเนินงานบริหารจัดการเอกสารการเงิน และเอกสารจัดซื้อจัดจ้างของสถาบันวิจัยเพื่อความเสมอภาคทางการศึกษา"/>
    <x v="18"/>
    <n v="18000"/>
    <s v="63CIO0263"/>
    <d v="2020-01-28T00:00:00"/>
    <n v="18000"/>
    <x v="0"/>
    <n v="18000"/>
  </r>
  <r>
    <x v="174"/>
    <s v="PR63000220"/>
    <s v="AP1-0018"/>
    <s v="บริษัท ฟูจิฟิล์ม บิสซิเนส อินโนเวชั่น (ประเทศไทย) จำกัด"/>
    <d v="2020-01-07T00:00:00"/>
    <d v="2020-01-07T00:00:00"/>
    <s v="บริษัท ฟูจิ ซีร็อกซ์ (ประเทศไทย) จำกัด _x000a_บริการเครื่องถ่ายเอกสารสำนักงาน_x000a_ Zone A และ B จำนวน 4 เครื่อง _x000a_งวดที่1_x000a_"/>
    <x v="0"/>
    <n v="2347.1"/>
    <s v="63CIO0602"/>
    <d v="2020-05-01T00:00:00"/>
    <n v="2347.1"/>
    <x v="0"/>
    <n v="406794.7"/>
  </r>
  <r>
    <x v="174"/>
    <s v="PR63000220"/>
    <s v="AP1-0018"/>
    <s v="บริษัท ฟูจิฟิล์ม บิสซิเนส อินโนเวชั่น (ประเทศไทย) จำกัด"/>
    <d v="2020-01-07T00:00:00"/>
    <d v="2020-01-07T00:00:00"/>
    <s v="บริษัท ฟูจิ ซีร็อกซ์ (ประเทศไทย) จำกัด _x000a_บริการเครื่องถ่ายเอกสารสำนักงาน_x000a_ Zone A และ B จำนวน 4 เครื่อง _x000a_งวดที่2_x000a_"/>
    <x v="0"/>
    <n v="57662.73"/>
    <s v="63CIO0614"/>
    <d v="2020-05-01T00:00:00"/>
    <n v="57662.73"/>
    <x v="0"/>
    <n v="406794.7"/>
  </r>
  <r>
    <x v="174"/>
    <s v="PR63000220"/>
    <s v="AP1-0018"/>
    <s v="บริษัท ฟูจิฟิล์ม บิสซิเนส อินโนเวชั่น (ประเทศไทย) จำกัด"/>
    <d v="2020-01-07T00:00:00"/>
    <d v="2020-01-07T00:00:00"/>
    <s v="บริษัท ฟูจิ ซีร็อกซ์ (ประเทศไทย) จำกัด _x000a_บริการเครื่องถ่ายเอกสารสำนักงาน_x000a_ Zone A และ B จำนวน 4 เครื่อง _x000a_งวดที่3"/>
    <x v="0"/>
    <n v="80992.58"/>
    <s v="63CIO0615"/>
    <d v="2020-05-01T00:00:00"/>
    <n v="80992.58"/>
    <x v="0"/>
    <n v="406794.7"/>
  </r>
  <r>
    <x v="174"/>
    <s v="PR63000220"/>
    <s v="AP1-0018"/>
    <s v="บริษัท ฟูจิฟิล์ม บิสซิเนส อินโนเวชั่น (ประเทศไทย) จำกัด"/>
    <d v="2020-01-07T00:00:00"/>
    <d v="2020-01-07T00:00:00"/>
    <s v="บริษัท ฟูจิ ซีร็อกซ์ (ประเทศไทย) จำกัด _x000a_บริการเครื่องถ่ายเอกสารสำนักงาน_x000a_ Zone A และ B จำนวน 4 เครื่อง _x000a_งวดที่4_x000a__x000a_"/>
    <x v="0"/>
    <n v="62768.34"/>
    <s v="63CIO0616"/>
    <d v="2020-05-01T00:00:00"/>
    <n v="62768.34"/>
    <x v="0"/>
    <n v="406794.7"/>
  </r>
  <r>
    <x v="174"/>
    <s v="PR63000220"/>
    <s v="AP1-0018"/>
    <s v="บริษัท ฟูจิฟิล์ม บิสซิเนส อินโนเวชั่น (ประเทศไทย) จำกัด"/>
    <d v="2020-01-07T00:00:00"/>
    <d v="2020-01-07T00:00:00"/>
    <s v="บริษัท ฟูจิ ซีร็อกซ์ (ประเทศไทย) จำกัด _x000a_บริการเครื่องถ่ายเอกสารสำนักงาน_x000a_ Zone A และ B จำนวน 4 เครื่อง _x000a_งวดที่5"/>
    <x v="0"/>
    <n v="100664.75"/>
    <s v="63CIO0686"/>
    <d v="2020-06-01T00:00:00"/>
    <n v="100664.75"/>
    <x v="0"/>
    <n v="406794.7"/>
  </r>
  <r>
    <x v="174"/>
    <s v="PR63000220"/>
    <s v="AP1-0018"/>
    <s v="บริษัท ฟูจิฟิล์ม บิสซิเนส อินโนเวชั่น (ประเทศไทย) จำกัด"/>
    <d v="2020-01-07T00:00:00"/>
    <d v="2020-01-07T00:00:00"/>
    <s v="PO63000186-6 บริษัท ฟูจิ ซีร็อกซ์ (ประเทศไทย) จำกัด บริษัท ฟูจิ ซีร็อกซ์ (ประเทศไทย) จำกัด _x000a_บริการเครื่องถ่ายเอกสารสำนักงาน_x000a_ Zone A และ B จำนวน 4 เครื่อง _x000a_งวดที่6"/>
    <x v="0"/>
    <n v="102359.2"/>
    <s v="63CIO0954"/>
    <d v="2020-08-03T00:00:00"/>
    <n v="102359.19"/>
    <x v="0"/>
    <n v="406794.7"/>
  </r>
  <r>
    <x v="175"/>
    <s v="PR63000223"/>
    <s v="AP1-0511"/>
    <s v="นายอังคาร ฤทธิพรัด"/>
    <d v="2020-01-08T00:00:00"/>
    <d v="2020-01-23T00:00:00"/>
    <s v="ออกแบบและจัดทำคู่มือถ่ายรูปงานประชุมด้วยมือถือในงานสัมนา และงานกิจกรรมต่างๆ _x000a_ของกสศ."/>
    <x v="18"/>
    <n v="9000"/>
    <s v="63CIO0325"/>
    <d v="2020-02-18T00:00:00"/>
    <n v="9000"/>
    <x v="0"/>
    <n v="9000"/>
  </r>
  <r>
    <x v="176"/>
    <s v="PR63000227"/>
    <s v="AP1-0673"/>
    <s v="นายฐิติฤกษ์ พรหมวนิช"/>
    <d v="2020-01-08T00:00:00"/>
    <d v="2020-01-23T00:00:00"/>
    <s v="จัดทำคู่มือการดำเนินการพื้นที่ กสศ. ส่วนของ Lab การเรียนรู้เพื่อความเสมอภาค_x000a_จำนวน 1 ชุด"/>
    <x v="18"/>
    <n v="12000"/>
    <s v="63CIO0309"/>
    <d v="2020-02-11T00:00:00"/>
    <n v="12000"/>
    <x v="0"/>
    <n v="12000"/>
  </r>
  <r>
    <x v="177"/>
    <s v="PR63000232"/>
    <s v="AP1-0051"/>
    <s v="บริษัท เอ็กซ์เซลซิเออร์ ซัพพลายส์ จำกัด"/>
    <d v="2020-01-09T00:00:00"/>
    <d v="2020-01-31T00:00:00"/>
    <s v="-กระดาษถ่ายเอกสาร Idea Green ขนาด A4  _x000a_-วัสดุอุปกรณ์เครื่องเขียนสำนักงาน_x000a_รวมทั้งสิ้น 45 รายการ_x000a_(รายละเอียดตามเอกสารที่แนบ)"/>
    <x v="1"/>
    <n v="96042.13"/>
    <s v="63CIO0282"/>
    <d v="2020-02-03T00:00:00"/>
    <n v="96042.13"/>
    <x v="0"/>
    <n v="96042.13"/>
  </r>
  <r>
    <x v="178"/>
    <s v="PR63000229"/>
    <s v="AP1-0513"/>
    <s v="บริษัท ไนซ์จ๊อบทีม จำกัด"/>
    <d v="2020-01-09T00:00:00"/>
    <d v="2020-01-14T00:00:00"/>
    <s v="โครงการบริหารจัดการเวทีสร้างความเข้าใจระบบคัดกรองนักเรียนทุนเสมอภาคฯ_x000a_ (งวดที่ 1 )"/>
    <x v="6"/>
    <n v="74900"/>
    <s v="63CIO0274"/>
    <d v="2020-02-03T00:00:00"/>
    <n v="74900"/>
    <x v="0"/>
    <n v="123050"/>
  </r>
  <r>
    <x v="178"/>
    <s v="PR63000229"/>
    <s v="AP1-0513"/>
    <s v="บริษัท ไนซ์จ๊อบทีม จำกัด"/>
    <d v="2020-01-09T00:00:00"/>
    <d v="2020-01-29T00:00:00"/>
    <s v="โครงการบริหารจัดการเวทีสร้างความเข้าใจระบบคัดกรองนักเรียนทุนเสมอภาคฯ _x000a_(งวดที่ 2 )"/>
    <x v="6"/>
    <n v="48150"/>
    <s v="63CIO0338"/>
    <d v="2020-02-03T00:00:00"/>
    <n v="48150"/>
    <x v="0"/>
    <n v="123050"/>
  </r>
  <r>
    <x v="179"/>
    <s v="PR63000228"/>
    <s v="AP1-0534"/>
    <s v="บริษัท มหาชุมชน จำกัด"/>
    <d v="2020-01-09T00:00:00"/>
    <d v="2020-01-24T00:00:00"/>
    <s v="ออกแบบและจัดพิมพ์ แผ่นพับ โปสเตอร์ สมุดโน๊ต สำหรับประชาสัมพันธ์โครงการจัดสรรเงินอุดหนุนนักเรียนทุนเสมอภาค"/>
    <x v="6"/>
    <n v="353528"/>
    <s v="63CIO0284"/>
    <d v="2020-02-03T00:00:00"/>
    <n v="353528"/>
    <x v="0"/>
    <n v="353528"/>
  </r>
  <r>
    <x v="180"/>
    <s v="PR63000231"/>
    <s v="AP1-0526"/>
    <s v="บริษัท กู๊ด อินโฟ แอนด์ แมเนจเมนท์ จำกัด"/>
    <d v="2020-01-09T00:00:00"/>
    <d v="2020-01-15T00:00:00"/>
    <s v="บริหารจัดการโครงการเผยแพร่ประชาสัมพันธ์เพื่อความเสมอภาคทางการศึกษา ครั้งที่ 14 เพื่อกิจกรรมวันเด็กแห่งชาติ 2563 “Dream Rally มุ่งสู่ฝัน”"/>
    <x v="13"/>
    <n v="497871"/>
    <s v="63CIO0271"/>
    <d v="2020-02-03T00:00:00"/>
    <n v="497871"/>
    <x v="0"/>
    <n v="497871"/>
  </r>
  <r>
    <x v="181"/>
    <s v="PR63000237"/>
    <s v="AP1-0075"/>
    <s v="บริษัท แอดวานซ์ ไวร์เลส เน็ทเวอร์ค จำกัด"/>
    <d v="2020-01-10T00:00:00"/>
    <d v="2020-01-20T00:00:00"/>
    <s v="บริษัท แอดวานซ์ ไวร์เลส เน็ทเวอร์ค จำกัด บริการ Secure Socket Layer รองรับมาตฐานความปลอดภัยด้านระบบสารสนเทศ"/>
    <x v="0"/>
    <n v="23362.38"/>
    <s v="63CIO0684"/>
    <d v="2020-06-01T00:00:00"/>
    <n v="23362.38"/>
    <x v="0"/>
    <n v="23362.38"/>
  </r>
  <r>
    <x v="182"/>
    <s v="PR63000233"/>
    <s v="AP1-0282"/>
    <s v="บริษัท โบ๊ทบุคส์ ออฟฟิศเซ็นเตอร์ จำกัด"/>
    <d v="2020-01-10T00:00:00"/>
    <d v="2020-02-10T00:00:00"/>
    <s v="จัดหาอุปกรณ์สำนักงาน จำนวน 7 รายการ_x000a_(รายละเอียดตามเอกสารที่แนบ)"/>
    <x v="1"/>
    <n v="16371"/>
    <s v="63CIO0373"/>
    <d v="2020-03-10T00:00:00"/>
    <n v="16371"/>
    <x v="0"/>
    <n v="16371"/>
  </r>
  <r>
    <x v="182"/>
    <s v="PR63000233"/>
    <s v="AP1-0282"/>
    <s v="บริษัท โบ๊ทบุคส์ ออฟฟิศเซ็นเตอร์ จำกัด"/>
    <d v="2020-01-10T00:00:00"/>
    <d v="2020-01-10T00:00:00"/>
    <s v="จัดหาอุปกรณ์สำนักงาน จำนวน 7 รายการ_x000a_(รายละเอียดตามเอกสารที่แนบ)"/>
    <x v="1"/>
    <n v="-16371"/>
    <s v="63CPJ0043"/>
    <d v="2020-03-10T00:00:00"/>
    <n v="-16371"/>
    <x v="0"/>
    <n v="16371"/>
  </r>
  <r>
    <x v="182"/>
    <s v="PR63000233"/>
    <s v="AP1-0282"/>
    <s v="บริษัท โบ๊ทบุคส์ ออฟฟิศเซ็นเตอร์ จำกัด"/>
    <d v="2020-01-10T00:00:00"/>
    <d v="2020-01-10T00:00:00"/>
    <s v="จัดหาอุปกรณ์สำนักงาน จำนวน 7 รายการ_x000a_(รายละเอียดตามเอกสารที่แนบ)"/>
    <x v="1"/>
    <n v="2996"/>
    <s v="63CIO0374"/>
    <d v="2020-03-10T00:00:00"/>
    <n v="2996"/>
    <x v="0"/>
    <n v="16371"/>
  </r>
  <r>
    <x v="182"/>
    <s v="PR63000233"/>
    <s v="AP1-0282"/>
    <s v="บริษัท โบ๊ทบุคส์ ออฟฟิศเซ็นเตอร์ จำกัด"/>
    <d v="2020-01-10T00:00:00"/>
    <d v="2020-01-10T00:00:00"/>
    <s v="จัดหาอุปกรณ์สำนักงาน จำนวน 7 รายการ_x000a_(รายละเอียดตามเอกสารที่แนบ)"/>
    <x v="1"/>
    <n v="13375"/>
    <s v="63CIO0374"/>
    <d v="2020-03-10T00:00:00"/>
    <n v="13375"/>
    <x v="0"/>
    <n v="16371"/>
  </r>
  <r>
    <x v="182"/>
    <s v="PR63000233"/>
    <s v="AP1-0282"/>
    <s v="บริษัท โบ๊ทบุคส์ ออฟฟิศเซ็นเตอร์ จำกัด"/>
    <d v="2020-01-10T00:00:00"/>
    <d v="2020-01-10T00:00:00"/>
    <s v="จัดหาอุปกรณ์สำนักงาน จำนวน 7 รายการ_x000a_(รายละเอียดตามเอกสารที่แนบ)"/>
    <x v="1"/>
    <n v="-2996"/>
    <s v="63CPJ0044"/>
    <d v="2020-03-10T00:00:00"/>
    <n v="-2996"/>
    <x v="0"/>
    <n v="16371"/>
  </r>
  <r>
    <x v="182"/>
    <s v="PR63000233"/>
    <s v="AP1-0282"/>
    <s v="บริษัท โบ๊ทบุคส์ ออฟฟิศเซ็นเตอร์ จำกัด"/>
    <d v="2020-01-10T00:00:00"/>
    <d v="2020-01-10T00:00:00"/>
    <s v="จัดหาอุปกรณ์สำนักงาน จำนวน 7 รายการ_x000a_(รายละเอียดตามเอกสารที่แนบ)"/>
    <x v="1"/>
    <n v="-13375"/>
    <s v="63CPJ0044"/>
    <d v="2020-03-10T00:00:00"/>
    <n v="-13375"/>
    <x v="0"/>
    <n v="16371"/>
  </r>
  <r>
    <x v="182"/>
    <s v="PR63000233"/>
    <s v="AP1-0282"/>
    <s v="บริษัท โบ๊ทบุคส์ ออฟฟิศเซ็นเตอร์ จำกัด"/>
    <d v="2020-01-10T00:00:00"/>
    <d v="2020-01-10T00:00:00"/>
    <s v="จัดหาอุปกรณ์สำนักงาน จำนวน 7 รายการ_x000a_(รายละเอียดตามเอกสารที่แนบ)"/>
    <x v="1"/>
    <n v="7072.7"/>
    <s v="63CIO0382"/>
    <d v="2020-03-11T00:00:00"/>
    <n v="7072.7"/>
    <x v="0"/>
    <n v="16371"/>
  </r>
  <r>
    <x v="182"/>
    <s v="PR63000233"/>
    <s v="AP1-0282"/>
    <s v="บริษัท โบ๊ทบุคส์ ออฟฟิศเซ็นเตอร์ จำกัด"/>
    <d v="2020-01-10T00:00:00"/>
    <d v="2020-01-10T00:00:00"/>
    <s v="จัดหาอุปกรณ์สำนักงาน จำนวน 7 รายการ_x000a_(รายละเอียดตามเอกสารที่แนบ)"/>
    <x v="1"/>
    <n v="9298.2999999999993"/>
    <s v="63CIO0382"/>
    <d v="2020-03-11T00:00:00"/>
    <n v="9298.2999999999993"/>
    <x v="0"/>
    <n v="16371"/>
  </r>
  <r>
    <x v="183"/>
    <s v="PR63000235"/>
    <s v="AP1-0677"/>
    <s v="นางสาวปารณีย์ อำนักมณี"/>
    <d v="2020-01-10T00:00:00"/>
    <d v="2020-02-29T00:00:00"/>
    <s v="บุคคลปฏิบัติงานด้านธุรการ ส่วนงานการเงิน เดือนก.พ.63"/>
    <x v="1"/>
    <n v="16000"/>
    <s v="63CIO0344"/>
    <d v="2020-02-27T00:00:00"/>
    <n v="16000"/>
    <x v="0"/>
    <n v="48000"/>
  </r>
  <r>
    <x v="183"/>
    <s v="PR63000235"/>
    <s v="AP1-0677"/>
    <s v="นางสาวปารณีย์ อำนักมณี"/>
    <d v="2020-01-10T00:00:00"/>
    <d v="2020-03-31T00:00:00"/>
    <s v="บุคคลปฏิบัติงานด้านธุรการ ส่วนงานการเงิน เดือนมี.ค.63"/>
    <x v="1"/>
    <n v="16000"/>
    <s v="63CIO0440"/>
    <d v="2020-03-20T00:00:00"/>
    <n v="16000"/>
    <x v="0"/>
    <n v="48000"/>
  </r>
  <r>
    <x v="183"/>
    <s v="PR63000235"/>
    <s v="AP1-0677"/>
    <s v="นางสาวปารณีย์ อำนักมณี"/>
    <d v="2020-01-10T00:00:00"/>
    <d v="2020-04-30T00:00:00"/>
    <s v="บุคคลปฏิบัติงานด้านธุรการ ส่วนงานการเงิน เดือนเม.ย.63"/>
    <x v="1"/>
    <n v="16000"/>
    <s v="63CIO0523"/>
    <d v="2020-04-20T00:00:00"/>
    <n v="16000"/>
    <x v="0"/>
    <n v="48000"/>
  </r>
  <r>
    <x v="184"/>
    <s v="PR63000234"/>
    <s v="AP1-0075"/>
    <s v="บริษัท แอดวานซ์ ไวร์เลส เน็ทเวอร์ค จำกัด"/>
    <d v="2020-10-01T00:00:00"/>
    <d v="2020-01-10T00:00:00"/>
    <s v="บริษัท แอดวานซ์ ไวร์เลส เน็ทเวอร์ค จำกัด บริการServerรองรับระบบERP งวดที่1"/>
    <x v="0"/>
    <n v="63130"/>
    <s v="63CIO0683"/>
    <d v="2020-06-01T00:00:00"/>
    <n v="63130"/>
    <x v="0"/>
    <n v="189390"/>
  </r>
  <r>
    <x v="184"/>
    <s v="PR63000234"/>
    <s v="AP1-0075"/>
    <s v="บริษัท แอดวานซ์ ไวร์เลส เน็ทเวอร์ค จำกัด"/>
    <d v="2020-10-01T00:00:00"/>
    <d v="2020-01-10T00:00:00"/>
    <s v="PO63000197-2/3 บริษัท แอดวานซ์ ไวร์เลส เน็ทเวอร์ค จำกัด บริษัท แอดวานซ์ ไวร์เลส เน็ทเวอร์ค จำกัด บริการServerรองรับระบบERP งวดที่2"/>
    <x v="0"/>
    <n v="63130"/>
    <s v="APCIO0000324"/>
    <d v="2021-03-31T00:00:00"/>
    <n v="63130"/>
    <x v="0"/>
    <n v="189390"/>
  </r>
  <r>
    <x v="184"/>
    <s v="PR63000234"/>
    <s v="AP1-0075"/>
    <s v="บริษัท แอดวานซ์ ไวร์เลส เน็ทเวอร์ค จำกัด"/>
    <d v="2020-10-01T00:00:00"/>
    <d v="2020-01-10T00:00:00"/>
    <s v="PO63000197-3/3 บริษัท แอดวานซ์ ไวร์เลส เน็ทเวอร์ค จำกัด บริษัท แอดวานซ์ ไวร์เลส เน็ทเวอร์ค จำกัด บริการServerรองรับระบบERP งวดที่3"/>
    <x v="0"/>
    <n v="63130"/>
    <s v="APCIO0000325"/>
    <d v="2021-03-31T00:00:00"/>
    <n v="63130"/>
    <x v="0"/>
    <n v="189390"/>
  </r>
  <r>
    <x v="185"/>
    <s v="PR63000230"/>
    <s v="AP1-0645"/>
    <s v="บริษัท รีพอร์ตเตอร์ โปรดักชั่น จำกัด"/>
    <d v="2020-01-13T00:00:00"/>
    <d v="2020-01-31T00:00:00"/>
    <s v="รายงานผลโครงการการสื่อสารเรื่องราว_x000a_ของ กสศ. ผ่านสื่อออนไลน์ the reporter"/>
    <x v="13"/>
    <n v="214000"/>
    <s v="63CIO0368"/>
    <d v="2020-03-10T00:00:00"/>
    <n v="214000"/>
    <x v="0"/>
    <n v="214000"/>
  </r>
  <r>
    <x v="186"/>
    <s v="PR63000239"/>
    <s v="AP1-0032"/>
    <s v="บริษัท กรุงเทพคลังเอกสาร จำกัด"/>
    <d v="2020-01-14T00:00:00"/>
    <d v="2020-02-29T00:00:00"/>
    <s v="บริการจัดเก็บเอกสารของสำนักงาน กสศ."/>
    <x v="1"/>
    <n v="95973.59"/>
    <s v="63CIO0493"/>
    <d v="2020-04-01T00:00:00"/>
    <n v="102252.24"/>
    <x v="0"/>
    <n v="53654.3"/>
  </r>
  <r>
    <x v="186"/>
    <s v="PR63000239"/>
    <s v="AP1-0032"/>
    <s v="บริษัท กรุงเทพคลังเอกสาร จำกัด"/>
    <d v="2020-01-14T00:00:00"/>
    <d v="2020-01-14T00:00:00"/>
    <s v="CNบริการจัดเก็บเอกสารของสำนักงาน กสศ."/>
    <x v="1"/>
    <n v="-95973.59"/>
    <s v="63CPJ0068"/>
    <d v="2020-04-01T00:00:00"/>
    <n v="-102252.24"/>
    <x v="0"/>
    <n v="53654.3"/>
  </r>
  <r>
    <x v="186"/>
    <s v="PR63000239"/>
    <s v="AP1-0032"/>
    <s v="บริษัท กรุงเทพคลังเอกสาร จำกัด"/>
    <d v="2020-01-14T00:00:00"/>
    <d v="2020-01-14T00:00:00"/>
    <s v="บริษัท กรุงเทพคลังเอกสาร จำกัด บริการจัดเก็บเอกสารของสำนักงาน กสศ."/>
    <x v="1"/>
    <n v="53654.3"/>
    <s v="63CIO0694"/>
    <d v="2020-06-01T00:00:00"/>
    <n v="57164.39"/>
    <x v="0"/>
    <n v="53654.3"/>
  </r>
  <r>
    <x v="187"/>
    <s v="PR63000241"/>
    <s v="AP1-0257"/>
    <s v="บริษัท โปรเจคท์ บอส (ไทยแลนด์) จำกัด"/>
    <d v="2020-01-14T00:00:00"/>
    <d v="2020-01-30T00:00:00"/>
    <s v="เช่าเครื่องถ่ายเอกสารขาว-ดำ Fuji Xerox (จำนวน 2 วัน) คอมพิวเตอร์โน๊ตบุ๊ค กระดาษถ่ายเอกสาร เพื่อรองรับงานประชุมปรับแก้โครงการทุนนวัตกรรมสายอาชีพชั้นสูง"/>
    <x v="19"/>
    <n v="19260"/>
    <s v="63CIO0337"/>
    <d v="2020-02-03T00:00:00"/>
    <n v="19260"/>
    <x v="0"/>
    <n v="65815.7"/>
  </r>
  <r>
    <x v="187"/>
    <s v="PR63000241"/>
    <s v="AP1-0257"/>
    <s v="บริษัท โปรเจคท์ บอส (ไทยแลนด์) จำกัด"/>
    <d v="2020-01-14T00:00:00"/>
    <d v="2020-01-30T00:00:00"/>
    <s v="เช่าเครื่องถ่ายเอกสารสี Fuji Xerox_x000a_ (จำนวน 2 วัน)"/>
    <x v="19"/>
    <n v="7490"/>
    <s v="63CIO0337"/>
    <d v="2020-02-03T00:00:00"/>
    <n v="7490"/>
    <x v="0"/>
    <n v="65815.7"/>
  </r>
  <r>
    <x v="187"/>
    <s v="PR63000241"/>
    <s v="AP1-0257"/>
    <s v="บริษัท โปรเจคท์ บอส (ไทยแลนด์) จำกัด"/>
    <d v="2020-01-14T00:00:00"/>
    <d v="2020-01-30T00:00:00"/>
    <s v="เช่าคอมพิวเตอร์โน๊ตบุ๊ค (จำนวน 2 วัน)"/>
    <x v="19"/>
    <n v="21400"/>
    <s v="63CIO0337"/>
    <d v="2020-02-03T00:00:00"/>
    <n v="21400"/>
    <x v="0"/>
    <n v="65815.7"/>
  </r>
  <r>
    <x v="187"/>
    <s v="PR63000241"/>
    <s v="AP1-0257"/>
    <s v="บริษัท โปรเจคท์ บอส (ไทยแลนด์) จำกัด"/>
    <d v="2020-01-14T00:00:00"/>
    <d v="2020-01-30T00:00:00"/>
    <s v="กระดาษ A4"/>
    <x v="19"/>
    <n v="17387.5"/>
    <s v="63CIO0337"/>
    <d v="2020-02-03T00:00:00"/>
    <n v="17387.5"/>
    <x v="0"/>
    <n v="65815.7"/>
  </r>
  <r>
    <x v="187"/>
    <s v="PR63000241"/>
    <s v="AP1-0257"/>
    <s v="บริษัท โปรเจคท์ บอส (ไทยแลนด์) จำกัด"/>
    <d v="2020-01-14T00:00:00"/>
    <d v="2020-01-30T00:00:00"/>
    <s v="กระดาษ A3"/>
    <x v="19"/>
    <n v="278.2"/>
    <s v="63CIO0337"/>
    <d v="2020-02-03T00:00:00"/>
    <n v="278.2"/>
    <x v="0"/>
    <n v="65815.7"/>
  </r>
  <r>
    <x v="188"/>
    <s v="PR63000243"/>
    <s v="AP1-0180"/>
    <s v="นายวัฒนสินธุ์ สุวรัตนานนท์"/>
    <d v="2020-01-15T00:00:00"/>
    <d v="2020-01-24T00:00:00"/>
    <s v="ออกแบบคู่มือการดำเนินงานการรับเงินอุดหนุนนักเรียนยากจนพิเศษแบบมีเงื่อนไข"/>
    <x v="6"/>
    <n v="27000"/>
    <s v="63CIO0372"/>
    <d v="2020-03-10T00:00:00"/>
    <n v="27000"/>
    <x v="0"/>
    <n v="27000"/>
  </r>
  <r>
    <x v="189"/>
    <s v="PR63000242"/>
    <s v="AP1-0400"/>
    <s v="นางสาวภาวิณี รักษาสิทธิ์"/>
    <d v="2020-01-15T00:00:00"/>
    <d v="2020-02-10T00:00:00"/>
    <s v="บริหารจัดการการกระจายข่าวสารทาง Social media งวดที่ 1"/>
    <x v="13"/>
    <n v="200000"/>
    <s v="63CIO0326"/>
    <d v="2020-02-18T00:00:00"/>
    <n v="200000"/>
    <x v="0"/>
    <n v="500000"/>
  </r>
  <r>
    <x v="189"/>
    <s v="PR63000242"/>
    <s v="AP1-0400"/>
    <s v="นางสาวภาวิณี รักษาสิทธิ์"/>
    <d v="2020-01-15T00:00:00"/>
    <d v="2020-03-16T00:00:00"/>
    <s v="น.ส.ภาวิณี บริหารจัดการการกระจายข่าวสารทาง Social media งวดที่ 2"/>
    <x v="13"/>
    <n v="300000"/>
    <s v="63CIO0536"/>
    <d v="2020-04-01T00:00:00"/>
    <n v="300000"/>
    <x v="0"/>
    <n v="500000"/>
  </r>
  <r>
    <x v="190"/>
    <s v="PR63000244"/>
    <s v="AP1-0307"/>
    <s v="บริษัท ดีน่าดู มีเดีย พลัส จำกัด"/>
    <d v="2020-01-17T00:00:00"/>
    <d v="2020-02-14T00:00:00"/>
    <s v="ผลิตบอร์ดนิทรรศการเพื่อสร้างความเสมอภาคทางการศึกษา ภายใต้โครงการผลิตนิทรรศการเพื่อสร้างความเสมอภาคทางการศึกษา"/>
    <x v="13"/>
    <n v="494340"/>
    <s v="63CIO0386"/>
    <d v="2020-03-02T00:00:00"/>
    <n v="494340"/>
    <x v="0"/>
    <n v="494340"/>
  </r>
  <r>
    <x v="191"/>
    <s v="PR63000245"/>
    <s v="AP1-0390"/>
    <s v="บริษัท อเดไลน์ กรุ๊ป จำกัด"/>
    <d v="2020-01-17T00:00:00"/>
    <d v="2020-02-14T00:00:00"/>
    <s v="ผลิตวิดีทัศน์เพื่อความเสมอภาคทางการศึกษาและภาพนิ่งเด็กทุนเสมอภาคและทุนนวัตกรรมสายอาชีพชั้นสูง"/>
    <x v="13"/>
    <n v="497764"/>
    <s v="63CIO0385"/>
    <d v="2020-03-02T00:00:00"/>
    <n v="497764"/>
    <x v="0"/>
    <n v="497764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แอดวานซ์ ไวร์เลส บริการระบบและอุปกรณ์เทคโนโลยี ต.ค. 62 งวด 9"/>
    <x v="0"/>
    <n v="60500"/>
    <s v="63CIO0227"/>
    <d v="2020-01-17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แอดวานซ์ ไวร์เลส บริการระบบและอุปกรณ์เทคโนโลยี พ.ย. 62 งวด 10"/>
    <x v="0"/>
    <n v="60500"/>
    <s v="63CIO0687"/>
    <d v="2020-06-01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แอดวานซ์ ไวร์เลส บริการระบบและอุปกรณ์เทคโนโลยี ธ.ค. 62 งวด 11"/>
    <x v="0"/>
    <n v="60500"/>
    <s v="63CIO0688"/>
    <d v="2020-06-01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แอดวานซ์ ไวร์เลส บริการระบบและอุปกรณ์เทคโนโลยี ม.ค.63 งวด 12"/>
    <x v="0"/>
    <n v="60500"/>
    <s v="63CIO0689"/>
    <d v="2020-06-01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แอดวานซ์ ไวร์เลส บริการระบบและอุปกรณ์เทคโนโลยี ก.พ.63 งวด 13"/>
    <x v="0"/>
    <n v="60500"/>
    <s v="63CIO0690"/>
    <d v="2020-06-01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14/36 บริษัท แอดวานซ์ ไวร์เลส เน็ทเวอร์ค จำกัด แอดวานซ์ ไวร์เลส บริการระบบและอุปกรณ์เทคโนโลยี มี.ค.63 งวด 14"/>
    <x v="0"/>
    <n v="60500"/>
    <s v="APCIO0000302"/>
    <d v="2021-03-24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15/36 บริษัท แอดวานซ์ ไวร์เลส เน็ทเวอร์ค จำกัด แอดวานซ์ ไวร์เลส บริการระบบและอุปกรณ์เทคโนโลยี เม.ย.63 งวด 15"/>
    <x v="0"/>
    <n v="60500"/>
    <s v="APCIO0000303"/>
    <d v="2021-03-24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16/36 บริษัท แอดวานซ์ ไวร์เลส เน็ทเวอร์ค จำกัด แอดวานซ์ ไวร์เลส บริการระบบและอุปกรณ์เทคโนโลยี พ.ค.63 งวด 16"/>
    <x v="0"/>
    <n v="60500"/>
    <s v="APCIO0000304"/>
    <d v="2021-03-24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17/36 บริษัท แอดวานซ์ ไวร์เลส เน็ทเวอร์ค จำกัด แอดวานซ์ ไวร์เลส บริการระบบและอุปกรณ์เทคโนโลยี มิ.ย.63 งวด 17"/>
    <x v="0"/>
    <n v="60500"/>
    <s v="APCIO0000305"/>
    <d v="2021-03-24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18/36 บริษัท แอดวานซ์ ไวร์เลส เน็ทเวอร์ค จำกัด แอดวานซ์ ไวร์เลส บริการระบบและอุปกรณ์เทคโนโลยี ก.ค.63 งวด 18"/>
    <x v="0"/>
    <n v="60500"/>
    <s v="APCIO0000306"/>
    <d v="2021-03-24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19/36 บริษัท แอดวานซ์ ไวร์เลส เน็ทเวอร์ค จำกัด แอดวานซ์ ไวร์เลส บริการระบบและอุปกรณ์เทคโนโลยี ส.ค.63 งวด 19"/>
    <x v="0"/>
    <n v="60500"/>
    <s v="APCIO0000307"/>
    <d v="2021-03-24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20/36 บริษัท แอดวานซ์ ไวร์เลส เน็ทเวอร์ค จำกัด แอดวานซ์ ไวร์เลส บริการระบบและอุปกรณ์เทคโนโลยี ก.ย.63 งวด 20_x000a_"/>
    <x v="0"/>
    <n v="60500"/>
    <s v="APCIO0000308"/>
    <d v="2021-03-24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21/36 บริษัท แอดวานซ์ ไวร์เลส เน็ทเวอร์ค จำกัด แอดวานซ์ ไวร์เลส บริการระบบและอุปกรณ์เทคโนโลยี ต.ค.63 งวด 21_x000a_"/>
    <x v="26"/>
    <n v="60500"/>
    <s v="APCIO0000442"/>
    <d v="2021-04-01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22/36 บริษัท แอดวานซ์ ไวร์เลส เน็ทเวอร์ค จำกัด แอดวานซ์ ไวร์เลส บริการระบบและอุปกรณ์เทคโนโลยี พ.ย.63 งวด 22"/>
    <x v="26"/>
    <n v="60500"/>
    <s v="APCIO0000443"/>
    <d v="2021-04-02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23/36 บริษัท แอดวานซ์ ไวร์เลส เน็ทเวอร์ค จำกัด แอดวานซ์ ไวร์เลส บริการระบบและอุปกรณ์เทคโนโลยี ธ.ค.63 งวด 23_x000a_"/>
    <x v="26"/>
    <n v="60500"/>
    <s v="APCIO0000445"/>
    <d v="2021-04-08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24/36 บริษัท แอดวานซ์ ไวร์เลส เน็ทเวอร์ค จำกัด แอดวานซ์ ไวร์เลส บริการระบบและอุปกรณ์เทคโนโลยี ม.ค.64 งวด 24"/>
    <x v="26"/>
    <n v="60500"/>
    <s v="APCIO0000517"/>
    <d v="2021-03-31T00:00:00"/>
    <n v="60500"/>
    <x v="0"/>
    <n v="1028500"/>
  </r>
  <r>
    <x v="192"/>
    <s v="PO62000060"/>
    <s v="AP1-0075"/>
    <s v="บริษัท แอดวานซ์ ไวร์เลส เน็ทเวอร์ค จำกัด"/>
    <d v="2020-10-01T00:00:00"/>
    <d v="2020-01-17T00:00:00"/>
    <s v="PO63000206-25/36 บริษัท แอดวานซ์ ไวร์เลส เน็ทเวอร์ค จำกัด แอดวานซ์ ไวร์เลส บริการระบบและอุปกรณ์เทคโนโลยี ก.พ.64 งวด 25"/>
    <x v="26"/>
    <n v="60500"/>
    <s v="APCIO0000518"/>
    <d v="2021-03-31T00:00:00"/>
    <n v="60500"/>
    <x v="0"/>
    <n v="1028500"/>
  </r>
  <r>
    <x v="193"/>
    <s v="PR63000248"/>
    <s v="AP1-0513"/>
    <s v="บริษัท ไนซ์จ๊อบทีม จำกัด"/>
    <d v="2020-01-20T00:00:00"/>
    <d v="2020-02-28T00:00:00"/>
    <s v="สนับสนุนการจัดทำสัญญารับทุน_x000a_ของ ศูนย์สัญญา กสศ.  _x000a_กำหนดส่งมอบงาน 2 งวด _x000a_(รายละเอียดตามเอกสารที่แนบ)"/>
    <x v="4"/>
    <n v="128400"/>
    <s v="63CIO0416"/>
    <d v="2020-03-02T00:00:00"/>
    <n v="128400"/>
    <x v="0"/>
    <n v="128400"/>
  </r>
  <r>
    <x v="194"/>
    <s v="PR63000250"/>
    <s v="AP1-0679"/>
    <s v="นางสาวอิงวิกา ไฉไลเวทย์นฤมาณ"/>
    <d v="2020-01-22T00:00:00"/>
    <d v="2020-01-27T00:00:00"/>
    <s v="บริหารงาน Project Facebook กสศ.งวดที่ 1 ภายใต้โครงการเผยแพร่ประชาสัมพันธ์กิจกรรมรณรงค์เพื่อความเสมอภาคทางการศึกษา _x000a_ครั้งที่25"/>
    <x v="13"/>
    <n v="147000"/>
    <s v="63CIO0333"/>
    <d v="2020-02-03T00:00:00"/>
    <n v="147000"/>
    <x v="0"/>
    <n v="367500"/>
  </r>
  <r>
    <x v="194"/>
    <s v="PR63000250"/>
    <s v="AP1-0679"/>
    <s v="นางสาวอิงวิกา ไฉไลเวทย์นฤมาณ"/>
    <d v="2020-01-22T00:00:00"/>
    <d v="2020-02-28T00:00:00"/>
    <s v="บริหารงาน Project Facebook กสศ.งวดที่2 ภายใต้โครงการเผยแพร่ประชาสัมพันธ์กิจกรรมรณรงค์เพื่อความเสมอภาคทางการศึกษา _x000a_ครั้งที่25"/>
    <x v="13"/>
    <n v="220500"/>
    <s v="63CIO0421"/>
    <d v="2020-03-02T00:00:00"/>
    <n v="220500"/>
    <x v="0"/>
    <n v="367500"/>
  </r>
  <r>
    <x v="195"/>
    <s v="PR63000251"/>
    <s v="AP1-0689"/>
    <s v="บริษัท เดอะสแตนดาร์ด จำกัด"/>
    <d v="2020-01-22T00:00:00"/>
    <d v="2020-01-31T00:00:00"/>
    <s v="PO63000209 บริษัท เดอะสแตนดาร์ด จำกัด ผลิตบทความและinfo graphic เกี่ยวกับระบบ iSEE และเด็กด้อยโอกาสทางการศึกษา เพื่อโพสต์ผ่านช่องทาง Social media ของ The Standard"/>
    <x v="13"/>
    <n v="303880"/>
    <s v="63CIO0710"/>
    <d v="2020-06-01T00:00:00"/>
    <n v="303880"/>
    <x v="0"/>
    <n v="303880"/>
  </r>
  <r>
    <x v="196"/>
    <s v="PR63000258"/>
    <s v="AP1-0451"/>
    <s v="บริษัท แมสซีฟ โมชั่น จำกัด"/>
    <d v="2020-01-23T00:00:00"/>
    <d v="2020-02-25T00:00:00"/>
    <s v="บริษัท แมสซีฟ โมชั่น จำกัด พัฒนา Content และถอดเนื้อหาเป็นบทความออนไลน์ ประเด็นเด็กนอกระบบการศึกษา"/>
    <x v="13"/>
    <n v="494340"/>
    <s v="63CIO0569"/>
    <d v="2020-05-01T00:00:00"/>
    <n v="494340"/>
    <x v="0"/>
    <n v="494340"/>
  </r>
  <r>
    <x v="197"/>
    <s v="PR63000256"/>
    <s v="AP1-0071"/>
    <s v="บริษัท โอไอซี ครีเอชั่น จำกัด"/>
    <d v="2020-01-23T00:00:00"/>
    <d v="2020-02-28T00:00:00"/>
    <s v="ระบบบริหารจัดการ Call center แก่สาธารณะ ประจำเดือนกุมภาพันธ์ 2563"/>
    <x v="13"/>
    <n v="323140"/>
    <s v="63CIO0461"/>
    <d v="2020-04-01T00:00:00"/>
    <n v="323140"/>
    <x v="0"/>
    <n v="323140"/>
  </r>
  <r>
    <x v="198"/>
    <s v="PR63000262"/>
    <s v="AP1-0691"/>
    <s v="นายภานุวัฒน์ บุตรเรียง"/>
    <d v="2020-10-01T00:00:00"/>
    <d v="2020-02-25T00:00:00"/>
    <s v="จัดซื้อจัดจ้างโครงการพัฒนาเว็บไซต์โครงการครูรัก(ษ์)ถิ่น  งวดที่ 1"/>
    <x v="20"/>
    <n v="24266.7"/>
    <s v="63CIO0356"/>
    <d v="2020-03-03T00:00:00"/>
    <n v="24266.7"/>
    <x v="0"/>
    <n v="48533.4"/>
  </r>
  <r>
    <x v="198"/>
    <s v="PR63000262"/>
    <s v="AP1-0691"/>
    <s v="นายภานุวัฒน์ บุตรเรียง"/>
    <d v="2020-10-01T00:00:00"/>
    <d v="2020-03-26T00:00:00"/>
    <s v="จัดซื้อจัดจ้างโครงการพัฒนาเว็บไซต์โครงการครูรัก(ษ์)ถิ่น  งวดที่ 2"/>
    <x v="20"/>
    <n v="24266.7"/>
    <s v="63CIO0357"/>
    <d v="2020-03-03T00:00:00"/>
    <n v="24266.7"/>
    <x v="0"/>
    <n v="48533.4"/>
  </r>
  <r>
    <x v="199"/>
    <s v="PR63000263"/>
    <s v="AP1-0512"/>
    <s v="บริษัท ฟิกเกอร์ แอ็ด จำกัด"/>
    <d v="2020-01-27T00:00:00"/>
    <d v="2020-02-28T00:00:00"/>
    <s v="ค่าเครื่องกรองน้ำและผลิตน้ำดื่ม 3 อุณหภูมิ"/>
    <x v="16"/>
    <n v="53295"/>
    <s v="63BIO0054"/>
    <d v="2020-03-02T00:00:00"/>
    <n v="53295"/>
    <x v="0"/>
    <n v="53295"/>
  </r>
  <r>
    <x v="200"/>
    <s v="PR63000265"/>
    <s v="AP1-0561"/>
    <s v="บริษัท แอร์-เทค เอนจิเนียริ่ง (ประเทศไทย) จำกัด"/>
    <d v="2020-10-01T00:00:00"/>
    <d v="2020-01-27T00:00:00"/>
    <s v="งานพ่นยาฆ่าเชื้อปรับสภาพอากาศภายในพื้นที่สำนักงาน"/>
    <x v="16"/>
    <n v="10379"/>
    <s v="63BIO0056"/>
    <d v="2020-03-02T00:00:00"/>
    <n v="10379"/>
    <x v="0"/>
    <n v="20463.75"/>
  </r>
  <r>
    <x v="200"/>
    <s v="PR63000265"/>
    <s v="AP1-0561"/>
    <s v="บริษัท แอร์-เทค เอนจิเนียริ่ง (ประเทศไทย) จำกัด"/>
    <d v="2020-10-01T00:00:00"/>
    <d v="2020-01-27T00:00:00"/>
    <s v="งานพ่นยาฆ่าเชื้อปรับสภาพอากาศภายในพื้นที่สำนักงาน งวดที่2"/>
    <x v="16"/>
    <n v="10084.75"/>
    <s v="63BIO0060"/>
    <d v="2020-04-01T00:00:00"/>
    <n v="10084.75"/>
    <x v="0"/>
    <n v="20463.75"/>
  </r>
  <r>
    <x v="201"/>
    <s v="PR63000266"/>
    <s v="AP1-0091"/>
    <s v="ห้างหุ้นส่วนจำกัด เบอเดนซัพพลาย"/>
    <d v="2020-01-28T00:00:00"/>
    <d v="2020-02-14T00:00:00"/>
    <s v="กระดาษชำระ คิมซอฟเจอาร์ที 2 ชั้น"/>
    <x v="1"/>
    <n v="7704"/>
    <s v="63CIO0298"/>
    <d v="2020-02-28T00:00:00"/>
    <n v="7704"/>
    <x v="0"/>
    <n v="18420.05"/>
  </r>
  <r>
    <x v="201"/>
    <s v="PR63000266"/>
    <s v="AP1-0091"/>
    <s v="ห้างหุ้นส่วนจำกัด เบอเดนซัพพลาย"/>
    <d v="2020-01-28T00:00:00"/>
    <d v="2020-02-14T00:00:00"/>
    <s v="กระดาษเช็ดมือ สก๊อตต์อินเตอร์โฟล 2 ชั้น"/>
    <x v="1"/>
    <n v="8838.2000000000007"/>
    <s v="63CIO0298"/>
    <d v="2020-02-28T00:00:00"/>
    <n v="8838.2000000000007"/>
    <x v="0"/>
    <n v="18420.05"/>
  </r>
  <r>
    <x v="201"/>
    <s v="PR63000266"/>
    <s v="AP1-0091"/>
    <s v="ห้างหุ้นส่วนจำกัด เบอเดนซัพพลาย"/>
    <d v="2020-01-28T00:00:00"/>
    <d v="2020-02-14T00:00:00"/>
    <s v="กระดาษเช็ดปากสก๊อตป๊อป-อัพ"/>
    <x v="1"/>
    <n v="1877.85"/>
    <s v="63CIO0298"/>
    <d v="2020-02-28T00:00:00"/>
    <n v="1877.85"/>
    <x v="0"/>
    <n v="18420.05"/>
  </r>
  <r>
    <x v="202"/>
    <s v="PR63000267"/>
    <s v="AP1-0112"/>
    <s v="บริษัท มาตา การพิมพ์ จำกัด"/>
    <d v="2020-01-28T00:00:00"/>
    <d v="2020-01-31T00:00:00"/>
    <s v="พิมพ์แผ่นพับโครงการ(ครูรัก(ษ์)ถิ่น) จำนวน 1,500 แผ่น"/>
    <x v="13"/>
    <n v="16050"/>
    <s v="63CIO0300"/>
    <d v="2020-02-11T00:00:00"/>
    <n v="16050"/>
    <x v="0"/>
    <n v="16050"/>
  </r>
  <r>
    <x v="203"/>
    <s v="PR63000271"/>
    <s v="AP1-0112"/>
    <s v="บริษัท มาตา การพิมพ์ จำกัด"/>
    <d v="2020-01-28T00:00:00"/>
    <d v="2020-01-31T00:00:00"/>
    <s v="แผ่นพับ TSQP โรงเรียนพัฒนาคุณภาพตนเอง_x000a_จำนวน 1,000 แผ่น"/>
    <x v="13"/>
    <n v="16050"/>
    <s v="63CIO0301"/>
    <d v="2020-02-11T00:00:00"/>
    <n v="16050"/>
    <x v="0"/>
    <n v="16050"/>
  </r>
  <r>
    <x v="204"/>
    <s v="PR63000276"/>
    <s v="AP1-0647"/>
    <s v="นางสาวสีตลา ชาญวิเศษ"/>
    <d v="2020-01-28T00:00:00"/>
    <d v="2020-01-31T00:00:00"/>
    <s v="บริการให้คำปรึกษาด้านกลยุทธ์การทำสื่อออนไลน์ งวดที่ 1"/>
    <x v="13"/>
    <n v="30900"/>
    <s v="63CIO0328"/>
    <d v="2020-02-19T00:00:00"/>
    <n v="30900"/>
    <x v="0"/>
    <n v="92700"/>
  </r>
  <r>
    <x v="204"/>
    <s v="PR63000276"/>
    <s v="AP1-0647"/>
    <s v="นางสาวสีตลา ชาญวิเศษ"/>
    <d v="2020-01-28T00:00:00"/>
    <d v="2020-02-28T00:00:00"/>
    <s v="นางสาว สีตลา ชาญวิเศษ บริการให้คำปรึกษาด้านกลยุทธ์การทำสื่อออนไลน์ งวดที่ 2"/>
    <x v="13"/>
    <n v="30900"/>
    <s v="63CIO0624"/>
    <d v="2020-05-01T00:00:00"/>
    <n v="30900"/>
    <x v="0"/>
    <n v="92700"/>
  </r>
  <r>
    <x v="204"/>
    <s v="PR63000276"/>
    <s v="AP1-0647"/>
    <s v="นางสาวสีตลา ชาญวิเศษ"/>
    <d v="2020-01-28T00:00:00"/>
    <d v="2020-03-31T00:00:00"/>
    <s v="นางสาว สีตลา ชาญวิเศษ บริการให้คำปรึกษาด้านกลยุทธ์การทำสื่อออนไลน์ งวดที่ 3"/>
    <x v="13"/>
    <n v="30900"/>
    <s v="63CIO0669"/>
    <d v="2020-06-01T00:00:00"/>
    <n v="30900"/>
    <x v="0"/>
    <n v="92700"/>
  </r>
  <r>
    <x v="205"/>
    <s v="PR63000261"/>
    <s v="AP1-0689"/>
    <s v="บริษัท เดอะสแตนดาร์ด จำกัด"/>
    <d v="2020-01-28T00:00:00"/>
    <d v="2020-02-14T00:00:00"/>
    <s v="PO63000220 บริษัท เดอะสแตนดาร์ด จำกัด ผลิตข่าวและวิดีโอสัมภาษณ์ ผู้บริหารกองทุนเพื่อความเสมอภาคทางการศึกษา เพื่อโพสต์ผ่านช่องทาง Social media ของ The Standard"/>
    <x v="13"/>
    <n v="436560"/>
    <s v="63CIO0810"/>
    <d v="2020-07-01T00:00:00"/>
    <n v="436560"/>
    <x v="0"/>
    <n v="436560"/>
  </r>
  <r>
    <x v="206"/>
    <s v="PR63000275"/>
    <s v="AP1-0684"/>
    <s v="นางสาวสุธาทิพย์ ผาสุข"/>
    <d v="2020-01-28T00:00:00"/>
    <d v="2020-01-31T00:00:00"/>
    <s v="ลงพื้นที่เพื่อสัมภาษณ์เก็บประเด็นข่าว สำหรับเขียนบทความข่าว อย่างน้อย 2 ชิ้นงาน"/>
    <x v="13"/>
    <n v="8000"/>
    <s v="63CIO0315"/>
    <d v="2020-02-17T00:00:00"/>
    <n v="8000"/>
    <x v="0"/>
    <n v="8000"/>
  </r>
  <r>
    <x v="207"/>
    <s v="PR63000270"/>
    <s v="AP1-0675"/>
    <s v="นางสาวนงลักษณ์ อัจนปัญญา"/>
    <d v="2020-01-28T00:00:00"/>
    <d v="2020-01-31T00:00:00"/>
    <s v="แปลและเรียบเรียงบทความภาษาอังกฤษ โครงการแปลและเรียบเรียงบทความภาษาอังกฤษ"/>
    <x v="13"/>
    <n v="12500"/>
    <s v="63CIO0464"/>
    <d v="2020-04-01T00:00:00"/>
    <n v="12500"/>
    <x v="0"/>
    <n v="12500"/>
  </r>
  <r>
    <x v="208"/>
    <s v="PR63000277"/>
    <s v="AP1-0570"/>
    <s v="บริษัท เอ.เอส.ที.อินเตอร์เทค จำกัด"/>
    <d v="2020-01-28T00:00:00"/>
    <d v="2020-03-31T00:00:00"/>
    <s v="แผงวงจรรวมแสดงผลค่าปริมาณออกซิเจนในอากาศ ของสำนักงานอาคารบี ชั้น13"/>
    <x v="16"/>
    <n v="85535.8"/>
    <s v="63BIO0042"/>
    <d v="2020-02-11T00:00:00"/>
    <n v="85535.8"/>
    <x v="0"/>
    <n v="85535.8"/>
  </r>
  <r>
    <x v="209"/>
    <s v="PR63000042"/>
    <s v="AP1-0574"/>
    <s v="บริษัท โรงพยาบาลพญาไท 2 จำกัด"/>
    <d v="2020-01-28T00:00:00"/>
    <d v="2020-01-28T00:00:00"/>
    <s v="โครงการตรวจสุขภาพ พนักงาน กสศ. ตามงบประมาณประจำปี 2562"/>
    <x v="15"/>
    <n v="405080"/>
    <s v="63CIO0369"/>
    <d v="2020-03-10T00:00:00"/>
    <n v="405080"/>
    <x v="0"/>
    <n v="405080"/>
  </r>
  <r>
    <x v="210"/>
    <s v="PR63000279"/>
    <s v="AP1-0112"/>
    <s v="บริษัท มาตา การพิมพ์ จำกัด"/>
    <d v="2020-01-28T00:00:00"/>
    <d v="2020-02-05T00:00:00"/>
    <s v="ผลิตสื่อประชาสัมพันธ์ กสศ. ประเภทแฟ้มกองทุนเพื่อความเสมอภาคทางการศึกษา จำนวน 500 ชิ้น"/>
    <x v="13"/>
    <n v="24075"/>
    <s v="63CIO0358"/>
    <d v="2020-03-03T00:00:00"/>
    <n v="24075"/>
    <x v="0"/>
    <n v="24075"/>
  </r>
  <r>
    <x v="211"/>
    <s v="PR63000249"/>
    <s v="AP1-0605"/>
    <s v="นายอเนก ปิ๋วธัญญา"/>
    <d v="2020-01-28T00:00:00"/>
    <d v="2020-02-05T00:00:00"/>
    <s v="ผลิตภาพนิ่งสำหรับกองทุนเพื่อความเสมอภาคทางการศึกษา งวดที่ 1 จำนวน 2 งาน"/>
    <x v="13"/>
    <n v="10000"/>
    <s v="63CIO0316"/>
    <d v="2020-02-17T00:00:00"/>
    <n v="10000"/>
    <x v="0"/>
    <n v="25000"/>
  </r>
  <r>
    <x v="211"/>
    <s v="PR63000249"/>
    <s v="AP1-0605"/>
    <s v="นายอเนก ปิ๋วธัญญา"/>
    <d v="2020-01-28T00:00:00"/>
    <d v="2020-02-28T00:00:00"/>
    <s v="ผลิตภาพนิ่งสำหรับกองทุนเพื่อความเสมอภาคทางการศึกษา งวดที่ 2 จำนวน 3งาน"/>
    <x v="13"/>
    <n v="15000"/>
    <s v="63CIO0375"/>
    <d v="2020-03-10T00:00:00"/>
    <n v="15000"/>
    <x v="0"/>
    <n v="25000"/>
  </r>
  <r>
    <x v="212"/>
    <s v="PR63000284"/>
    <s v="AP1-0100"/>
    <s v="บริษัท โกโพเมโล จำกัด"/>
    <d v="2020-10-01T00:00:00"/>
    <d v="2020-01-31T00:00:00"/>
    <s v="บจก.โกโพเมโล ค่าบริการ Google Cloud SQL"/>
    <x v="0"/>
    <n v="1610.76"/>
    <s v="63CIO0545"/>
    <d v="2020-04-01T00:00:00"/>
    <n v="1610.76"/>
    <x v="0"/>
    <n v="20333.64"/>
  </r>
  <r>
    <x v="212"/>
    <s v="PR63000284"/>
    <s v="AP1-0100"/>
    <s v="บริษัท โกโพเมโล จำกัด"/>
    <d v="2020-10-01T00:00:00"/>
    <d v="2020-02-29T00:00:00"/>
    <s v="บริษัท โกโพเมโล จำกัด บริการ Google Cloud SQL"/>
    <x v="0"/>
    <n v="1745.71"/>
    <s v="63CIO0577"/>
    <d v="2020-05-01T00:00:00"/>
    <n v="1745.71"/>
    <x v="0"/>
    <n v="20333.64"/>
  </r>
  <r>
    <x v="212"/>
    <s v="PR63000284"/>
    <s v="AP1-0100"/>
    <s v="บริษัท โกโพเมโล จำกัด"/>
    <d v="2020-10-01T00:00:00"/>
    <d v="2020-03-31T00:00:00"/>
    <s v="PO63000227-3 บริษัท โกโพเมโล จำกัด บริการ Google Cloud SQL"/>
    <x v="0"/>
    <n v="1739.82"/>
    <s v="63CIO0727"/>
    <d v="2020-06-01T00:00:00"/>
    <n v="1739.82"/>
    <x v="0"/>
    <n v="20333.64"/>
  </r>
  <r>
    <x v="212"/>
    <s v="PR63000284"/>
    <s v="AP1-0100"/>
    <s v="บริษัท โกโพเมโล จำกัด"/>
    <d v="2020-10-01T00:00:00"/>
    <d v="2020-04-30T00:00:00"/>
    <s v="PO63000227-4 บริษัท โกโพเมโล จำกัด บริการ Google Cloud SQL"/>
    <x v="0"/>
    <n v="1712.22"/>
    <s v="63CIO0956"/>
    <d v="2020-08-03T00:00:00"/>
    <n v="1712.22"/>
    <x v="0"/>
    <n v="20333.64"/>
  </r>
  <r>
    <x v="212"/>
    <s v="PR63000284"/>
    <s v="AP1-0100"/>
    <s v="บริษัท โกโพเมโล จำกัด"/>
    <d v="2020-10-01T00:00:00"/>
    <d v="2020-05-31T00:00:00"/>
    <s v="PO63000227-5 บริษัท โกโพเมโล จำกัด บริการ Google Cloud SQL"/>
    <x v="0"/>
    <n v="1710.58"/>
    <s v="63CIO0957"/>
    <d v="2020-08-03T00:00:00"/>
    <n v="1710.58"/>
    <x v="0"/>
    <n v="20333.64"/>
  </r>
  <r>
    <x v="212"/>
    <s v="PR63000284"/>
    <s v="AP1-0100"/>
    <s v="บริษัท โกโพเมโล จำกัด"/>
    <d v="2020-10-01T00:00:00"/>
    <d v="2020-06-30T00:00:00"/>
    <s v="PO63000227-6/12บริษัท โกโพเมโล จำกัด บริการ Google Cloud SQL"/>
    <x v="0"/>
    <n v="1609.65"/>
    <s v="63CIO1292"/>
    <d v="2020-09-01T00:00:00"/>
    <n v="1609.65"/>
    <x v="0"/>
    <n v="20333.64"/>
  </r>
  <r>
    <x v="212"/>
    <s v="PR63000284"/>
    <s v="AP1-0100"/>
    <s v="บริษัท โกโพเมโล จำกัด"/>
    <d v="2020-10-01T00:00:00"/>
    <d v="2020-07-31T00:00:00"/>
    <s v="PO63000227-7/12 บริษัท โกโพเมโล จำกัด บริการ Google Cloud SQL"/>
    <x v="0"/>
    <n v="1718.68"/>
    <s v="63CIO1294"/>
    <d v="2020-09-01T00:00:00"/>
    <n v="1718.68"/>
    <x v="0"/>
    <n v="20333.64"/>
  </r>
  <r>
    <x v="212"/>
    <s v="PR63000284"/>
    <s v="AP1-0100"/>
    <s v="บริษัท โกโพเมโล จำกัด"/>
    <d v="2020-10-01T00:00:00"/>
    <d v="2020-08-31T00:00:00"/>
    <s v="PO63000227-8/12 บริษัท โกโพเมโล จำกัด บริการ Google Cloud SQL"/>
    <x v="0"/>
    <n v="1788.04"/>
    <s v="63CIO1295"/>
    <d v="2020-09-01T00:00:00"/>
    <n v="1788.04"/>
    <x v="0"/>
    <n v="20333.64"/>
  </r>
  <r>
    <x v="212"/>
    <s v="PR63000284"/>
    <s v="AP1-0100"/>
    <s v="บริษัท โกโพเมโล จำกัด"/>
    <d v="2020-10-01T00:00:00"/>
    <d v="2020-09-30T00:00:00"/>
    <s v="PO63000227-9/12 บริษัท โกโพเมโล จำกัด บริการ Google Cloud SQL"/>
    <x v="0"/>
    <n v="1638.56"/>
    <s v="64CIO00383"/>
    <d v="2020-12-01T00:00:00"/>
    <n v="1638.56"/>
    <x v="0"/>
    <n v="20333.64"/>
  </r>
  <r>
    <x v="212"/>
    <s v="PR63000284"/>
    <s v="AP1-0100"/>
    <s v="บริษัท โกโพเมโล จำกัด"/>
    <d v="2020-10-01T00:00:00"/>
    <d v="2020-10-31T00:00:00"/>
    <s v="PO63000227-10/12 บริษัท โกโพเมโล จำกัด บริก บริการ Google Cloud SQL"/>
    <x v="0"/>
    <n v="1721.14"/>
    <s v="64CIO00384"/>
    <d v="2020-12-01T00:00:00"/>
    <n v="1721.14"/>
    <x v="0"/>
    <n v="20333.64"/>
  </r>
  <r>
    <x v="212"/>
    <s v="PR63000284"/>
    <s v="AP1-0100"/>
    <s v="บริษัท โกโพเมโล จำกัด"/>
    <d v="2020-10-01T00:00:00"/>
    <d v="2020-11-30T00:00:00"/>
    <s v="PO63000227-11/12 บริษัท โกโพเมโล จำกัด บริการ Google Cloud SQL"/>
    <x v="0"/>
    <n v="1623.16"/>
    <s v="64CIO00443"/>
    <d v="2020-12-01T00:00:00"/>
    <n v="1623.16"/>
    <x v="0"/>
    <n v="20333.64"/>
  </r>
  <r>
    <x v="212"/>
    <s v="PR63000284"/>
    <s v="AP1-0100"/>
    <s v="บริษัท โกโพเมโล จำกัด"/>
    <d v="2020-10-01T00:00:00"/>
    <d v="2020-12-31T00:00:00"/>
    <s v="PO63000227-12/12 บริษัท โกโพเมโล จำกัด บริการ Google Cloud SQL_x000a_(เบิกจ่ายตามจริง รายละเอียดตามเอกสารที่แนบ)"/>
    <x v="0"/>
    <n v="1715.32"/>
    <s v="APCIO0000052"/>
    <d v="2021-01-04T00:00:00"/>
    <n v="1715.32"/>
    <x v="0"/>
    <n v="20333.64"/>
  </r>
  <r>
    <x v="213"/>
    <s v="PR63000273"/>
    <s v="AP1-0683"/>
    <s v="บริษัท แบรนด์ธิงค์ จำกัด"/>
    <d v="2020-01-29T00:00:00"/>
    <d v="2020-01-31T00:00:00"/>
    <s v="ผลิตกราฟิคและ Content เพื่อสร้างความเสมอภาคทางการศึกษา เผยแพร่บนสื่อโซเชียล"/>
    <x v="13"/>
    <n v="86670"/>
    <s v="63CIO0359"/>
    <d v="2020-03-03T00:00:00"/>
    <n v="86670"/>
    <x v="0"/>
    <n v="86670"/>
  </r>
  <r>
    <x v="214"/>
    <s v="PR63000289"/>
    <s v="AP1-0695"/>
    <s v="นางสาวมุกฑารีย์ ชูความดี"/>
    <d v="2020-01-29T00:00:00"/>
    <d v="2020-02-28T00:00:00"/>
    <s v="จัดจ้างบุคคลเพื่อดำเนินงานสนับสนุนการทำงานและงานอื่นๆ ของฝ่ายตรวจภายใน ประจำเดือนกุมภาพันธ์ 2563"/>
    <x v="24"/>
    <n v="18500"/>
    <s v="63CIO0353"/>
    <d v="2020-02-28T00:00:00"/>
    <n v="18500"/>
    <x v="0"/>
    <n v="55500"/>
  </r>
  <r>
    <x v="214"/>
    <s v="PR63000289"/>
    <s v="AP1-0695"/>
    <s v="นางสาวมุกฑารีย์ ชูความดี"/>
    <d v="2020-01-29T00:00:00"/>
    <d v="2020-03-31T00:00:00"/>
    <s v="จัดจ้างบุคคลเพื่อดำเนินงานสนับสนุนการทำงานและงานอื่นๆ ของฝ่ายตรวจภายใน ประจำเดือนมีนาคม 2563"/>
    <x v="24"/>
    <n v="18500"/>
    <s v="63CIO0441"/>
    <d v="2020-03-23T00:00:00"/>
    <n v="18500"/>
    <x v="0"/>
    <n v="55500"/>
  </r>
  <r>
    <x v="214"/>
    <s v="PR63000289"/>
    <s v="AP1-0695"/>
    <s v="นางสาวมุกฑารีย์ ชูความดี"/>
    <d v="2020-01-29T00:00:00"/>
    <d v="2020-04-30T00:00:00"/>
    <s v="จัดจ้างบุคคลเพื่อดำเนินงานสนับสนุนการทำงานและงานอื่นๆ ของฝ่ายตรวจภายใน ประจำเดือนเมษายน 2563"/>
    <x v="24"/>
    <n v="18500"/>
    <s v="63CIO0517"/>
    <d v="2020-04-21T00:00:00"/>
    <n v="18500"/>
    <x v="0"/>
    <n v="55500"/>
  </r>
  <r>
    <x v="215"/>
    <s v="PR63000283"/>
    <s v="AP1-0646"/>
    <s v="นายทศพล เหลืองศุภภรณ์"/>
    <d v="2020-01-29T00:00:00"/>
    <d v="2020-02-07T00:00:00"/>
    <s v="ออกแบบโปสเตอร์และข้อความสำหรับใช้บน_x000a_โซเชียลมีเดีย สำหรับแคมเปญล้านพลังคนไทยมอบโอกาสเป็นของขวัญ"/>
    <x v="13"/>
    <n v="24000"/>
    <s v="63CIO0371"/>
    <d v="2020-03-10T00:00:00"/>
    <n v="24000"/>
    <x v="0"/>
    <n v="24000"/>
  </r>
  <r>
    <x v="216"/>
    <s v="PR63000285"/>
    <s v="AP1-0694"/>
    <s v="นางสาวศิริปรียา ใจบุญมา"/>
    <d v="2020-01-29T00:00:00"/>
    <d v="2020-02-10T00:00:00"/>
    <s v="วิเคราะห์ข้อมูลของผู้บริจาคเงินให้แก่กองทุนเพื่อความเสมอภาคทางการศึกษา (กสศ.)"/>
    <x v="13"/>
    <n v="10000"/>
    <s v="63CIO0378"/>
    <d v="2020-03-11T00:00:00"/>
    <n v="10000"/>
    <x v="0"/>
    <n v="10000"/>
  </r>
  <r>
    <x v="217"/>
    <s v="PR63000274"/>
    <s v="AP1-0071"/>
    <s v="บริษัท โอไอซี ครีเอชั่น จำกัด"/>
    <d v="2020-01-29T00:00:00"/>
    <d v="2020-02-20T00:00:00"/>
    <s v="ผลิตเสื้อยืดคอกลมสีขาวโครงการทุนนวัตกรรมสายอาชีพชั้นสูง(สกรีนหน้า 2 สี หลัง 5 สี ผ้าค็อตตอน 100%) จำนวน300ตัว"/>
    <x v="19"/>
    <n v="37878"/>
    <s v="63CIO0313"/>
    <d v="2020-02-14T00:00:00"/>
    <n v="37878"/>
    <x v="0"/>
    <n v="37878"/>
  </r>
  <r>
    <x v="218"/>
    <s v="PR63000288"/>
    <s v="AP1-0247"/>
    <s v="นางสาวปภาณี ยมนัตถ์"/>
    <d v="2020-01-29T00:00:00"/>
    <d v="2020-02-25T00:00:00"/>
    <s v="เจ้าหน้าที่ประสานงานโครงการจัดสรรเงินอุดหนุนนักเรียนทุนเสมอภาค _x000a_งวดที่ 1 จัดส่งรายงานสรุปผลการดำเนินงาน _x000a_ตามขอบเขตงาน_x000a_"/>
    <x v="3"/>
    <n v="20000"/>
    <s v="63CIO0349"/>
    <d v="2020-02-27T00:00:00"/>
    <n v="20000"/>
    <x v="0"/>
    <n v="40000"/>
  </r>
  <r>
    <x v="218"/>
    <s v="PR63000288"/>
    <s v="AP1-0247"/>
    <s v="นางสาวปภาณี ยมนัตถ์"/>
    <d v="2020-01-29T00:00:00"/>
    <d v="2020-03-25T00:00:00"/>
    <s v="เจ้าหน้าที่ประสานงานโครงการจัดสรรเงินอุดหนุนนักเรียนทุนเสมอภาค _x000a_งวดที่ 2 จัดส่งรายงานสรุปผลการดำเนินงาน _x000a_ตามขอบเขตงาน_x000a_"/>
    <x v="3"/>
    <n v="20000"/>
    <s v="63CIO0435"/>
    <d v="2020-03-23T00:00:00"/>
    <n v="20000"/>
    <x v="0"/>
    <n v="40000"/>
  </r>
  <r>
    <x v="219"/>
    <s v="PR63000294"/>
    <s v="AP1-0252"/>
    <s v="นางสาวสุจิตรา สมปาน"/>
    <d v="2020-01-30T00:00:00"/>
    <d v="2020-02-28T00:00:00"/>
    <s v="เจ้าหน้าที่บริหารงานทั่วไป ฝ่ายสื่อสารองค์กร ประจำเดือนกุมภาพันธ์ 2563"/>
    <x v="13"/>
    <n v="25000"/>
    <s v="63CIO0347"/>
    <d v="2020-02-27T00:00:00"/>
    <n v="25000"/>
    <x v="0"/>
    <n v="75000"/>
  </r>
  <r>
    <x v="219"/>
    <s v="PR63000294"/>
    <s v="AP1-0252"/>
    <s v="นางสาวสุจิตรา สมปาน"/>
    <d v="2020-01-30T00:00:00"/>
    <d v="2020-03-31T00:00:00"/>
    <s v="เจ้าหน้าที่บริหารงานทั่วไป ฝ่ายสื่อสารองค์กร ประจำเดือนมีนาคม 2563"/>
    <x v="13"/>
    <n v="25000"/>
    <s v="63CIO0434"/>
    <d v="2020-03-23T00:00:00"/>
    <n v="25000"/>
    <x v="0"/>
    <n v="75000"/>
  </r>
  <r>
    <x v="219"/>
    <s v="PR63000294"/>
    <s v="AP1-0252"/>
    <s v="นางสาวสุจิตรา สมปาน"/>
    <d v="2020-01-30T00:00:00"/>
    <d v="2020-04-30T00:00:00"/>
    <s v="เจ้าหน้าที่บริหารงานทั่วไป ฝ่ายสื่อสารองค์กร ประจำเดือนเมษายน 2563"/>
    <x v="13"/>
    <n v="25000"/>
    <s v="63CIO0522"/>
    <d v="2020-04-20T00:00:00"/>
    <n v="25000"/>
    <x v="0"/>
    <n v="75000"/>
  </r>
  <r>
    <x v="220"/>
    <s v="PR63000260"/>
    <s v="AP1-0071"/>
    <s v="บริษัท โอไอซี ครีเอชั่น จำกัด"/>
    <d v="2020-01-30T00:00:00"/>
    <d v="2020-01-31T00:00:00"/>
    <s v="บริหารและจัดงานงานมอบโอกาสทางการศึกษาเป็นของขวัญปักหมุดนครนายก"/>
    <x v="13"/>
    <n v="494340"/>
    <s v="63CIO0363"/>
    <d v="2020-03-03T00:00:00"/>
    <n v="494340"/>
    <x v="0"/>
    <n v="494340"/>
  </r>
  <r>
    <x v="221"/>
    <s v="PR63000252"/>
    <s v="AP1-0601"/>
    <s v="บริษัท ม็อกกิ้งเบิร์ด จำกัด"/>
    <d v="2020-01-30T00:00:00"/>
    <d v="2020-01-31T00:00:00"/>
    <s v="บริการโพสต์แคมเปญระดมทุนและระบบ iSEE รวมถึงบูธโพสต์ใน Facebook ของ กสศ."/>
    <x v="13"/>
    <n v="115424.69"/>
    <s v="63CIO0364"/>
    <d v="2020-03-03T00:00:00"/>
    <n v="115424.69"/>
    <x v="0"/>
    <n v="115424.69"/>
  </r>
  <r>
    <x v="222"/>
    <s v="PR63000257"/>
    <s v="AP1-0690"/>
    <s v="บริษัท ทัฟครีเอชั่น จำกัด"/>
    <d v="2020-01-30T00:00:00"/>
    <d v="2020-02-25T00:00:00"/>
    <s v="บริษัท ทัฟครีเอชั่น จำกัด ผลิตสื่อประชาสัมพันธ์ กสศ. และลงพื้นที่เพื่อถอดบทเรียนเด็กนอกระบบ"/>
    <x v="13"/>
    <n v="497550"/>
    <s v="63CIO0567"/>
    <d v="2020-05-01T00:00:00"/>
    <n v="497550"/>
    <x v="0"/>
    <n v="497550"/>
  </r>
  <r>
    <x v="223"/>
    <s v="PR63000264"/>
    <s v="AP1-0363"/>
    <s v="บริษัท นอร์ธพลัส จำกัด"/>
    <d v="2020-01-30T00:00:00"/>
    <d v="2020-02-28T00:00:00"/>
    <s v="ค่าดำเนินการจ้างผู้ควบคุมงานก่อสร้างเพิ่มเติม งวดที่ 1"/>
    <x v="16"/>
    <n v="160500"/>
    <s v="63BIO0059"/>
    <d v="2020-03-02T00:00:00"/>
    <n v="160500"/>
    <x v="0"/>
    <n v="321000"/>
  </r>
  <r>
    <x v="223"/>
    <s v="PR63000264"/>
    <s v="AP1-0363"/>
    <s v="บริษัท นอร์ธพลัส จำกัด"/>
    <d v="2020-01-30T00:00:00"/>
    <d v="2020-03-30T00:00:00"/>
    <s v="บจก.นอร์ธพลัส ค่าดำเนินการจ้างผู้ควบคุมงานก่อสร้างเพิ่มเติม งวดที่ 2"/>
    <x v="16"/>
    <n v="160500"/>
    <s v="63BIO0064"/>
    <d v="2020-04-01T00:00:00"/>
    <n v="160500"/>
    <x v="0"/>
    <n v="321000"/>
  </r>
  <r>
    <x v="224"/>
    <s v="PR63000290"/>
    <s v="AP1-0502"/>
    <s v="บริษัท โคคูโย อินเตอร์เนชั่นแนล (ประเทศไทย) จำกัด"/>
    <d v="2020-01-30T00:00:00"/>
    <d v="2020-03-31T00:00:00"/>
    <s v="PO63000239 _x000a_บริษัท โคคูโย อินเตอร์เนชั่นแนล (ประเทศไทย) จำกัด ค่าเฟอร์นิเจอร์สำนักงาน (โต๊ะ เก้าอี้ ตู้เก็บเอกสาร)"/>
    <x v="16"/>
    <n v="175843.8"/>
    <s v="63BIO0071"/>
    <d v="2020-06-01T00:00:00"/>
    <n v="175843.8"/>
    <x v="0"/>
    <n v="204733.8"/>
  </r>
  <r>
    <x v="224"/>
    <s v="PR63000290"/>
    <s v="AP1-0502"/>
    <s v="บริษัท โคคูโย อินเตอร์เนชั่นแนล (ประเทศไทย) จำกัด"/>
    <d v="2020-01-30T00:00:00"/>
    <d v="2020-01-30T00:00:00"/>
    <s v="PO63000239 บริษัท โคคูโย อินเตอร์เนชั่นแนล (ประเทศไทย) จำกัด ค่าเฟอร์นิเจอร์สำนักงาน (โต๊ะ เก้าอี้ ตู้เก็บเอกสาร)"/>
    <x v="16"/>
    <n v="28890"/>
    <s v="63BIO0071"/>
    <d v="2020-06-01T00:00:00"/>
    <n v="28890"/>
    <x v="0"/>
    <n v="204733.8"/>
  </r>
  <r>
    <x v="225"/>
    <s v="PR63000281"/>
    <s v="AP1-0358"/>
    <s v="บริษัท อินฟลูเอนเซอร์ จำกัด"/>
    <d v="2020-01-30T00:00:00"/>
    <d v="2020-02-24T00:00:00"/>
    <s v="ดำเนินการผลิตสื่อประชาสัมพันธ์และจัดประชุมเชิงปฏิบัติการเพื่อปรับปรุงข้อเสนอโครงการทุนนวัตกรรมสายอาชีพชั้นสูงปี 2563 ครั้งที่ 1"/>
    <x v="19"/>
    <n v="186394"/>
    <s v="63CIO0323"/>
    <d v="2020-02-18T00:00:00"/>
    <n v="186394"/>
    <x v="0"/>
    <n v="186394"/>
  </r>
  <r>
    <x v="226"/>
    <s v="PR63000292"/>
    <s v="AP1-0112"/>
    <s v="บริษัท มาตา การพิมพ์ จำกัด"/>
    <d v="2020-01-30T00:00:00"/>
    <d v="2020-02-29T00:00:00"/>
    <s v="คู่มือค้นหา คัดกรองความยากจนและคัดเลือกผู้รับทุนนวัตกรรมสายอาชีพชั้นสูงปี 2563"/>
    <x v="19"/>
    <n v="87740"/>
    <s v="63CIO0361"/>
    <d v="2020-03-03T00:00:00"/>
    <n v="87740"/>
    <x v="0"/>
    <n v="98440"/>
  </r>
  <r>
    <x v="226"/>
    <s v="PR63000292"/>
    <s v="AP1-0112"/>
    <s v="บริษัท มาตา การพิมพ์ จำกัด"/>
    <d v="2020-01-30T00:00:00"/>
    <d v="2020-02-29T00:00:00"/>
    <s v="โปสเตอร์ประชาสัมพันธ์ทุนนวัตกรรมสายอาชีพชั้นสูง ปี 2563"/>
    <x v="19"/>
    <n v="10700"/>
    <s v="63CIO0361"/>
    <d v="2020-03-03T00:00:00"/>
    <n v="10700"/>
    <x v="0"/>
    <n v="98440"/>
  </r>
  <r>
    <x v="227"/>
    <s v="PR63000293"/>
    <s v="AP1-0112"/>
    <s v="บริษัท มาตา การพิมพ์ จำกัด"/>
    <d v="2020-01-30T00:00:00"/>
    <d v="2020-02-29T00:00:00"/>
    <s v="คู่มือการดำเนินงานโครงการทุนนวัตกรรมสายอาชีพชั้นสูง ปี 2563"/>
    <x v="19"/>
    <n v="62060"/>
    <s v="63CIO0360"/>
    <d v="2020-03-03T00:00:00"/>
    <n v="62060"/>
    <x v="0"/>
    <n v="62060"/>
  </r>
  <r>
    <x v="228"/>
    <s v="PR63000300"/>
    <s v="AP1-0052"/>
    <s v="บริษัท เซเปี้ยนส์ อินเตอร์เนชั่นแนล จำกัด"/>
    <d v="2020-01-31T00:00:00"/>
    <d v="2020-02-20T00:00:00"/>
    <s v="จัดหาล่าม จำนวน 1 คน และอุปกรณ์แปลภาษาระบบ Tour Guide จำนวน 10 เครื่อง"/>
    <x v="2"/>
    <n v="16050"/>
    <s v="63CIO0318"/>
    <d v="2020-02-18T00:00:00"/>
    <n v="16050"/>
    <x v="0"/>
    <n v="16050"/>
  </r>
  <r>
    <x v="229"/>
    <s v="PR63000280"/>
    <s v="AP1-0291"/>
    <s v="บริษัท สหสามัคคีบริการ จำกัด"/>
    <d v="2020-10-01T00:00:00"/>
    <d v="2020-02-05T00:00:00"/>
    <s v="งานบริการทำความสะอาดประจำเดือน ก.พ. 2563"/>
    <x v="1"/>
    <n v="49220"/>
    <s v="63CIO0478"/>
    <d v="2020-04-01T00:00:00"/>
    <n v="49220"/>
    <x v="0"/>
    <n v="442980"/>
  </r>
  <r>
    <x v="229"/>
    <s v="PR63000280"/>
    <s v="AP1-0291"/>
    <s v="บริษัท สหสามัคคีบริการ จำกัด"/>
    <d v="2020-10-01T00:00:00"/>
    <d v="2020-03-05T00:00:00"/>
    <s v="บริษัท สหสามัคคีบริการ จำกัด งานบริการทำความสะอาดประจำเดือน มี.ค. 2563"/>
    <x v="1"/>
    <n v="49220"/>
    <s v="63CIO0608"/>
    <d v="2020-05-01T00:00:00"/>
    <n v="49220"/>
    <x v="0"/>
    <n v="442980"/>
  </r>
  <r>
    <x v="229"/>
    <s v="PR63000280"/>
    <s v="AP1-0291"/>
    <s v="บริษัท สหสามัคคีบริการ จำกัด"/>
    <d v="2020-10-01T00:00:00"/>
    <d v="2020-04-05T00:00:00"/>
    <s v="บริษัท สหสามัคคีบริการ จำกัด งานบริการทำความสะอาดประจำเดือน เม.ย. 2563"/>
    <x v="1"/>
    <n v="49220"/>
    <s v="63CIO0685"/>
    <d v="2020-06-01T00:00:00"/>
    <n v="49220"/>
    <x v="0"/>
    <n v="442980"/>
  </r>
  <r>
    <x v="229"/>
    <s v="PR63000280"/>
    <s v="AP1-0291"/>
    <s v="บริษัท สหสามัคคีบริการ จำกัด"/>
    <d v="2020-10-01T00:00:00"/>
    <d v="2020-05-05T00:00:00"/>
    <s v="PO63000245-4 บริษัท สหสามัคคีบริการ จำกัด งานบริการทำความสะอาดประจำเดือน พ.ค. 2563"/>
    <x v="1"/>
    <n v="49220"/>
    <s v="63CIO0787"/>
    <d v="2020-06-01T00:00:00"/>
    <n v="49220"/>
    <x v="0"/>
    <n v="442980"/>
  </r>
  <r>
    <x v="229"/>
    <s v="PR63000280"/>
    <s v="AP1-0291"/>
    <s v="บริษัท สหสามัคคีบริการ จำกัด"/>
    <d v="2020-10-01T00:00:00"/>
    <d v="2020-06-05T00:00:00"/>
    <s v="PO63000245-5 บริษัท สหสามัคคีบริการ จำกัด งานบริการทำความสะอาดประจำเดือน มิ.ย. 2563"/>
    <x v="1"/>
    <n v="49220"/>
    <s v="63CIO0912"/>
    <d v="2020-07-01T00:00:00"/>
    <n v="49220"/>
    <x v="0"/>
    <n v="442980"/>
  </r>
  <r>
    <x v="229"/>
    <s v="PR63000280"/>
    <s v="AP1-0291"/>
    <s v="บริษัท สหสามัคคีบริการ จำกัด"/>
    <d v="2020-10-01T00:00:00"/>
    <d v="2020-07-05T00:00:00"/>
    <s v="PO63000245-6/10 บริษัท สหสามัคคีบริการ จำกัด งานบริการทำความสะอาดประจำเดือน ก.ค. 2563"/>
    <x v="1"/>
    <n v="49220"/>
    <s v="63CIO1145"/>
    <d v="2020-09-01T00:00:00"/>
    <n v="49220"/>
    <x v="0"/>
    <n v="442980"/>
  </r>
  <r>
    <x v="229"/>
    <s v="PR63000280"/>
    <s v="AP1-0291"/>
    <s v="บริษัท สหสามัคคีบริการ จำกัด"/>
    <d v="2020-10-01T00:00:00"/>
    <d v="2020-08-05T00:00:00"/>
    <s v="PO63000245-7/10 บริษัท สหสามัคคีบริการ จำกัด งานบริการทำความสะอาดประจำเดือน ส.ค. 2563"/>
    <x v="1"/>
    <n v="49220"/>
    <s v="63CIO1255"/>
    <d v="2020-09-01T00:00:00"/>
    <n v="49220"/>
    <x v="0"/>
    <n v="442980"/>
  </r>
  <r>
    <x v="229"/>
    <s v="PR63000280"/>
    <s v="AP1-0291"/>
    <s v="บริษัท สหสามัคคีบริการ จำกัด"/>
    <d v="2020-10-01T00:00:00"/>
    <d v="2020-09-05T00:00:00"/>
    <s v="PO63000245-8/10 บริษัท สหสามัคคีบริการ จำกัด งานบริการทำความสะอาดประจำเดือน ก.ย. 2563"/>
    <x v="1"/>
    <n v="49220"/>
    <s v="64CIO00120"/>
    <d v="2020-11-02T00:00:00"/>
    <n v="49220"/>
    <x v="0"/>
    <n v="442980"/>
  </r>
  <r>
    <x v="229"/>
    <s v="PR63000280"/>
    <s v="AP1-0291"/>
    <s v="บริษัท สหสามัคคีบริการ จำกัด"/>
    <d v="2020-10-01T00:00:00"/>
    <d v="2020-10-05T00:00:00"/>
    <s v="PO63000245-9/10 บริษัท สหสามัคคีบริการ จำกัด งานบริการทำความสะอาดประจำเดือน ต.ค. 2563"/>
    <x v="1"/>
    <n v="49220"/>
    <s v="64CIO00307"/>
    <d v="2020-11-02T00:00:00"/>
    <n v="49220"/>
    <x v="0"/>
    <n v="442980"/>
  </r>
  <r>
    <x v="230"/>
    <s v="PR63000282"/>
    <s v="AP1-0291"/>
    <s v="บริษัท สหสามัคคีบริการ จำกัด"/>
    <d v="2020-10-01T00:00:00"/>
    <d v="2020-02-05T00:00:00"/>
    <s v="งานบริการทำความสะอาดประจำเดือน ก.พ. 2563"/>
    <x v="1"/>
    <n v="41730"/>
    <s v="63CIO0479"/>
    <d v="2020-04-01T00:00:00"/>
    <n v="41730"/>
    <x v="0"/>
    <n v="375570"/>
  </r>
  <r>
    <x v="230"/>
    <s v="PR63000282"/>
    <s v="AP1-0291"/>
    <s v="บริษัท สหสามัคคีบริการ จำกัด"/>
    <d v="2020-10-01T00:00:00"/>
    <d v="2020-03-05T00:00:00"/>
    <s v="บริษัท สหสามัคคีบริการ จำกัด งานบริการทำความสะอาดประจำเดือน มี.ค. 2563"/>
    <x v="1"/>
    <n v="41730"/>
    <s v="63CIO0609"/>
    <d v="2020-05-01T00:00:00"/>
    <n v="41730"/>
    <x v="0"/>
    <n v="375570"/>
  </r>
  <r>
    <x v="230"/>
    <s v="PR63000282"/>
    <s v="AP1-0291"/>
    <s v="บริษัท สหสามัคคีบริการ จำกัด"/>
    <d v="2020-10-01T00:00:00"/>
    <d v="2020-04-05T00:00:00"/>
    <s v="PO63000246-3 บริษัท สหสามัคคีบริการ จำกัด งานบริการทำความสะอาดประจำเดือน เม.ย. 2563"/>
    <x v="1"/>
    <n v="41730"/>
    <s v="63CIO0785"/>
    <d v="2020-06-01T00:00:00"/>
    <n v="41730"/>
    <x v="0"/>
    <n v="375570"/>
  </r>
  <r>
    <x v="230"/>
    <s v="PR63000282"/>
    <s v="AP1-0291"/>
    <s v="บริษัท สหสามัคคีบริการ จำกัด"/>
    <d v="2020-10-01T00:00:00"/>
    <d v="2020-05-05T00:00:00"/>
    <s v="PO63000246-4 บริษัท สหสามัคคีบริการ จำกัด งานบริการทำความสะอาดประจำเดือน พ.ค. 2563"/>
    <x v="1"/>
    <n v="41730"/>
    <s v="63CIO0786"/>
    <d v="2020-06-01T00:00:00"/>
    <n v="41730"/>
    <x v="0"/>
    <n v="375570"/>
  </r>
  <r>
    <x v="230"/>
    <s v="PR63000282"/>
    <s v="AP1-0291"/>
    <s v="บริษัท สหสามัคคีบริการ จำกัด"/>
    <d v="2020-10-01T00:00:00"/>
    <d v="2020-06-05T00:00:00"/>
    <s v="PO63000246-5 บริษัท สหสามัคคีบริการ จำกัด งานบริการทำความสะอาดประจำเดือน มิ.ย. 2563"/>
    <x v="1"/>
    <n v="41730"/>
    <s v="63CIO0910"/>
    <d v="2020-07-01T00:00:00"/>
    <n v="41730"/>
    <x v="0"/>
    <n v="375570"/>
  </r>
  <r>
    <x v="230"/>
    <s v="PR63000282"/>
    <s v="AP1-0291"/>
    <s v="บริษัท สหสามัคคีบริการ จำกัด"/>
    <d v="2020-10-01T00:00:00"/>
    <d v="2020-07-05T00:00:00"/>
    <s v="PO63000246-6/10 บริษัท สหสามัคคีบริการ จำกัด งานบริการทำความสะอาดประจำเดือน ก.ค. 2563"/>
    <x v="1"/>
    <n v="41730"/>
    <s v="63CIO1146"/>
    <d v="2020-09-01T00:00:00"/>
    <n v="41730"/>
    <x v="0"/>
    <n v="375570"/>
  </r>
  <r>
    <x v="230"/>
    <s v="PR63000282"/>
    <s v="AP1-0291"/>
    <s v="บริษัท สหสามัคคีบริการ จำกัด"/>
    <d v="2020-10-01T00:00:00"/>
    <d v="2020-08-05T00:00:00"/>
    <s v="PO63000246-7/10 บริษัท สหสามัคคีบริการ จำกัด งานบริการทำความสะอาดประจำเดือน ส.ค. 2563"/>
    <x v="1"/>
    <n v="41730"/>
    <s v="63CIO1257"/>
    <d v="2020-09-01T00:00:00"/>
    <n v="41730"/>
    <x v="0"/>
    <n v="375570"/>
  </r>
  <r>
    <x v="230"/>
    <s v="PR63000282"/>
    <s v="AP1-0291"/>
    <s v="บริษัท สหสามัคคีบริการ จำกัด"/>
    <d v="2020-10-01T00:00:00"/>
    <d v="2020-09-05T00:00:00"/>
    <s v="PO63000246-8/10 บริษัท สหสามัคคีบริการ จำกัด งานบริการทำความสะอาดประจำเดือน ก.ย. 2563"/>
    <x v="1"/>
    <n v="41730"/>
    <s v="64CIO00119"/>
    <d v="2020-11-02T00:00:00"/>
    <n v="41730"/>
    <x v="0"/>
    <n v="375570"/>
  </r>
  <r>
    <x v="230"/>
    <s v="PR63000282"/>
    <s v="AP1-0291"/>
    <s v="บริษัท สหสามัคคีบริการ จำกัด"/>
    <d v="2020-10-01T00:00:00"/>
    <d v="2020-10-05T00:00:00"/>
    <s v="PO63000246-9/10 บริษัท สหสามัคคีบริการ จำกัด งานบริการทำความสะอาดประจำเดือน ต.ค. 2563"/>
    <x v="1"/>
    <n v="41730"/>
    <s v="64CIO00306"/>
    <d v="2020-11-02T00:00:00"/>
    <n v="41730"/>
    <x v="0"/>
    <n v="375570"/>
  </r>
  <r>
    <x v="231"/>
    <s v="PR63000295"/>
    <s v="AP1-0617"/>
    <s v="นายสมชาย แซ่เล้า"/>
    <d v="2020-02-03T00:00:00"/>
    <d v="2020-02-28T00:00:00"/>
    <s v="ผลิตวิดีทัศน์/สื่อ multi media เพื่อสนับสนุนกองทุนเพื่อความเสมอภาคทางการศึกษา งวดที่ 1"/>
    <x v="13"/>
    <n v="34000"/>
    <s v="63CIO0420"/>
    <d v="2020-03-02T00:00:00"/>
    <n v="34000"/>
    <x v="0"/>
    <n v="68000"/>
  </r>
  <r>
    <x v="231"/>
    <s v="PR63000295"/>
    <s v="AP1-0617"/>
    <s v="นายสมชาย แซ่เล้า"/>
    <d v="2020-02-03T00:00:00"/>
    <d v="2020-03-31T00:00:00"/>
    <s v="ผลิตวิดีทัศน์/สื่อ multi media เพื่อสนับสนุนกองทุนเพื่อความเสมอภาคทางการศึกษา งวดที่ 2"/>
    <x v="13"/>
    <n v="34000"/>
    <s v="63CIO0492"/>
    <d v="2020-04-01T00:00:00"/>
    <n v="34000"/>
    <x v="0"/>
    <n v="68000"/>
  </r>
  <r>
    <x v="232"/>
    <s v="PR63000298"/>
    <s v="AP1-0275"/>
    <s v="นายธนพล บางยี่ขัน"/>
    <d v="2020-02-03T00:00:00"/>
    <d v="2020-02-28T00:00:00"/>
    <s v="ผลิต Content และลงพื้นที่สนับสนุนกองทุนเพื่อความเสมอภาคทางการศึกษา ประจำเดือนกุมภาพันธ์ 2563 (ร่วมขับเคลื่อนกิจกรรมรณรงค์ของ กสศ. 3 สำนัก)"/>
    <x v="13"/>
    <n v="35000"/>
    <s v="63CIO0453"/>
    <d v="2020-03-02T00:00:00"/>
    <n v="35000"/>
    <x v="0"/>
    <n v="70000"/>
  </r>
  <r>
    <x v="232"/>
    <s v="PR63000298"/>
    <s v="AP1-0275"/>
    <s v="นายธนพล บางยี่ขัน"/>
    <d v="2020-02-03T00:00:00"/>
    <d v="2020-03-31T00:00:00"/>
    <s v="ผลิต Content และลงพื้นที่สนับสนุนกองทุนเพื่อความเสมอภาคทางการศึกษา ประจำเดือนมีนาคม 2563 (ร่วมขับเคลื่อนกิจกรรมรณรงค์ของ กสศ. 3 สำนัก)"/>
    <x v="13"/>
    <n v="35000"/>
    <s v="63CIO0454"/>
    <d v="2020-03-25T00:00:00"/>
    <n v="35000"/>
    <x v="0"/>
    <n v="70000"/>
  </r>
  <r>
    <x v="233"/>
    <s v="PR63000299"/>
    <s v="AP1-0607"/>
    <s v="นายรวิศร์ หล้าหา"/>
    <d v="2020-02-03T00:00:00"/>
    <d v="2020-02-28T00:00:00"/>
    <s v="ผลิต Content และลงพื้นที่สนับสนุนกองทุนเพื่อความเสมอภาคทางการศึกษา ประจำเดือนกุมภาพันธ์ 2563 (ร่วมขับเคลื่อนกิจกรรมรณรงค์ของ กสศ. 2 สำนัก)"/>
    <x v="13"/>
    <n v="28000"/>
    <s v="63CIO0459"/>
    <d v="2020-04-01T00:00:00"/>
    <n v="28000"/>
    <x v="0"/>
    <n v="56000"/>
  </r>
  <r>
    <x v="233"/>
    <s v="PR63000299"/>
    <s v="AP1-0607"/>
    <s v="นายรวิศร์ หล้าหา"/>
    <d v="2020-02-03T00:00:00"/>
    <d v="2020-03-31T00:00:00"/>
    <s v="ผลิต Content และลงพื้นที่สนับสนุนกองทุนเพื่อความเสมอภาคทางการศึกษา ประจำเดือนมีนาคม 2563 (ร่วมขับเคลื่อนกิจกรรมรณรงค์ของ กสศ. 2 สำนัก)"/>
    <x v="13"/>
    <n v="28000"/>
    <s v="63CIO0486"/>
    <d v="2020-04-01T00:00:00"/>
    <n v="28000"/>
    <x v="0"/>
    <n v="56000"/>
  </r>
  <r>
    <x v="234"/>
    <s v="PR63000301"/>
    <s v="AP1-0696"/>
    <s v="นางสาวทินสิริ ศิริโพธิ์"/>
    <d v="2020-02-05T00:00:00"/>
    <d v="2020-02-28T00:00:00"/>
    <s v="นางสาว ทินสิริ ศิริโพธิ์ ผู้จัดการบริหารโครงการจัดประชุมวิชาการนานาชาติเพื่อความเสมอภาคทางการศึกษา:ปวงชนเพื่อการศึกษา (งวดที่ 1)"/>
    <x v="2"/>
    <n v="120000"/>
    <s v="63CIO0598"/>
    <d v="2020-05-01T00:00:00"/>
    <n v="120000"/>
    <x v="0"/>
    <n v="400000"/>
  </r>
  <r>
    <x v="234"/>
    <s v="PR63000301"/>
    <s v="AP1-0696"/>
    <s v="นางสาวทินสิริ ศิริโพธิ์"/>
    <d v="2020-02-05T00:00:00"/>
    <d v="2020-04-30T00:00:00"/>
    <s v="นางสาว ทินสิริ ศิริโพธิ์ ผู้จัดการบริหารโครงการจัดประชุมวิชาการนานาชาติเพื่อความเสมอภาคทางการศึกษา:ปวงชนเพื่อการศึกษา (งวดที่ 2)"/>
    <x v="2"/>
    <n v="160000"/>
    <s v="63CIO0599"/>
    <d v="2020-05-01T00:00:00"/>
    <n v="160000"/>
    <x v="0"/>
    <n v="400000"/>
  </r>
  <r>
    <x v="234"/>
    <s v="PR63000301"/>
    <s v="AP1-0696"/>
    <s v="นางสาวทินสิริ ศิริโพธิ์"/>
    <d v="2020-02-05T00:00:00"/>
    <d v="2020-06-15T00:00:00"/>
    <s v="PO63000250-3/3 นางสาว ทินสิริ ศิริโพธิ์ จัดจ้างผู้จัดการบริหารโครงการจัดประชุมวิชาการนานาชาติเพื่อความเสมอภาคทางการศึกษา:ปวงชนเพื่อการศึกษา (งวดที่ 3)"/>
    <x v="2"/>
    <n v="120000"/>
    <s v="63CIO1094"/>
    <d v="2020-09-01T00:00:00"/>
    <n v="120000"/>
    <x v="0"/>
    <n v="400000"/>
  </r>
  <r>
    <x v="235"/>
    <s v="PR63000306"/>
    <s v="AP1-0051"/>
    <s v="บริษัท เอ็กซ์เซลซิเออร์ ซัพพลายส์ จำกัด"/>
    <d v="2020-02-05T00:00:00"/>
    <d v="2020-02-05T00:00:00"/>
    <s v="- จัดหากระดาษถ่ายเอกสาร Idea Green ขนาด A4, 80G_x000a_- อุปกรณ์เครื่องเขียนสำนักงาน_x000a_- หน้ากากอนามัย 3Mกันฝุ่น PM 2.5_x000a_(รวมทั้งสิ้น 20 รายการ รายละเอียดตามเอกสารที่แนบ)_x000a_"/>
    <x v="1"/>
    <n v="19021.39"/>
    <s v="63CIO0367"/>
    <d v="2020-03-10T00:00:00"/>
    <n v="19021.39"/>
    <x v="0"/>
    <n v="34333.089999999997"/>
  </r>
  <r>
    <x v="235"/>
    <s v="PR63000306"/>
    <s v="AP1-0051"/>
    <s v="บริษัท เอ็กซ์เซลซิเออร์ ซัพพลายส์ จำกัด"/>
    <d v="2020-02-05T00:00:00"/>
    <d v="2020-02-05T00:00:00"/>
    <s v="- จัดหากระดาษถ่ายเอกสาร Idea Green ขนาด A4, 80G_x000a_- อุปกรณ์เครื่องเขียนสำนักงาน_x000a_- หน้ากากอนามัย 3Mกันฝุ่น PM 2.5_x000a_(รวมทั้งสิ้น 20 รายการ รายละเอียดตามเอกสารที่แนบ)_x000a_"/>
    <x v="1"/>
    <n v="14562.7"/>
    <s v="63CIO0367"/>
    <d v="2020-03-10T00:00:00"/>
    <n v="14562.7"/>
    <x v="0"/>
    <n v="34333.089999999997"/>
  </r>
  <r>
    <x v="235"/>
    <s v="PR63000306"/>
    <s v="AP1-0051"/>
    <s v="บริษัท เอ็กซ์เซลซิเออร์ ซัพพลายส์ จำกัด"/>
    <d v="2020-02-05T00:00:00"/>
    <d v="2020-02-05T00:00:00"/>
    <s v="- หน้ากากอนามัย 3Mกันฝุ่น PM 2.5_x000a__x000a_"/>
    <x v="1"/>
    <n v="749"/>
    <s v="63CIO0367"/>
    <d v="2020-03-10T00:00:00"/>
    <n v="749"/>
    <x v="0"/>
    <n v="34333.089999999997"/>
  </r>
  <r>
    <x v="236"/>
    <s v="PR63000308"/>
    <s v="AP1-0571"/>
    <s v="นางสาวกัณห์ชลี ขวางเสน"/>
    <d v="2020-02-06T00:00:00"/>
    <d v="2020-02-28T00:00:00"/>
    <s v="จัดจ้างเจ้าหน้าที่ธุรการสนับสนุนการดำเนินงานโครงการสร้างโอกาสทางการศึกษาสำหรับนักศึกษาในพื้นที่ห่างไกลเป็นครูรุ่นใหม่เพื่อพัฒนาคุณภาพโรงเรียนของชุมชน ระยะที่ 2 งวดที่ 1  จำนวน 1 งาน"/>
    <x v="20"/>
    <n v="25000"/>
    <s v="63CIO0354"/>
    <d v="2020-02-28T00:00:00"/>
    <n v="25000"/>
    <x v="0"/>
    <n v="50000"/>
  </r>
  <r>
    <x v="236"/>
    <s v="PR63000308"/>
    <s v="AP1-0571"/>
    <s v="นางสาวกัณห์ชลี ขวางเสน"/>
    <d v="2020-02-06T00:00:00"/>
    <d v="2020-03-31T00:00:00"/>
    <s v="จัดจ้างเจ้าหน้าที่ธุรการสนับสนุนการดำเนินงานโครงการสร้างโอกาสทางการศึกษาสำหรับนักศึกษาในพื้นที่ห่างไกลเป็นครูรุ่นใหม่เพื่อพัฒนาคุณภาพโรงเรียนของชุมชน ระยะที่ 2 งวดที่ 2 จำนวน 1 งาน"/>
    <x v="20"/>
    <n v="25000"/>
    <s v="63CIO0432"/>
    <d v="2020-03-24T00:00:00"/>
    <n v="25000"/>
    <x v="0"/>
    <n v="50000"/>
  </r>
  <r>
    <x v="237"/>
    <s v="PR63000307"/>
    <s v="AP1-0699"/>
    <s v="บริษัท เอ็ม พรอสเปอร์ จำกัด"/>
    <d v="2020-02-06T00:00:00"/>
    <d v="2020-02-11T00:00:00"/>
    <s v="บริการเครื่องทำกาแฟ จำนวน ๒ ปี _x000a_และเครื่องดื่มร้อนAllegria สำหรับพื้นที่โซนA จำนวน 60 เสริฟ์"/>
    <x v="16"/>
    <n v="50000"/>
    <s v="63BIO0052"/>
    <d v="2020-02-27T00:00:00"/>
    <n v="50000"/>
    <x v="0"/>
    <n v="50000"/>
  </r>
  <r>
    <x v="238"/>
    <s v="PR63000287"/>
    <s v="AP1-0100"/>
    <s v="บริษัท โกโพเมโล จำกัด"/>
    <d v="2020-02-06T00:00:00"/>
    <d v="2020-02-10T00:00:00"/>
    <s v="บจก.โกโพเมโล จัดหาบริการอีเมล์สำนักงาน(เพิ่มเติม)ชุดที่2"/>
    <x v="27"/>
    <n v="12936.3"/>
    <s v="63CIO0558"/>
    <d v="2020-04-01T00:00:00"/>
    <n v="12936.3"/>
    <x v="0"/>
    <n v="12936.3"/>
  </r>
  <r>
    <x v="239"/>
    <s v="PR63000313"/>
    <s v="AP1-0104"/>
    <s v="บริษัท โอเพ่นดรีม จำกัด"/>
    <d v="2020-02-06T00:00:00"/>
    <d v="2020-02-12T00:00:00"/>
    <s v="บริการสนับสนุนดูแล เว็บไซต์ www.eef.or.th จำนวน 55 ชั่วโมง (ภายในระยะเวลา 1 ปี)"/>
    <x v="13"/>
    <n v="80250"/>
    <s v="63CIO0409"/>
    <d v="2020-03-02T00:00:00"/>
    <n v="80250"/>
    <x v="0"/>
    <n v="80250"/>
  </r>
  <r>
    <x v="240"/>
    <s v="PR63000310"/>
    <s v="AP1-0682"/>
    <s v="บริษัท เนสท์เล่ (ไทย) จำกัด"/>
    <d v="2020-02-06T00:00:00"/>
    <d v="2020-02-14T00:00:00"/>
    <s v="จัดซื้อกาแฟแคปซูลสำหรับใช้กับเครื่องทำกาแฟโซนบี ประกอบด้วย 4รายการ  รวม 950 แคปซูล_x000a_(รายละเอียดตามเอกสารทีแนบ)"/>
    <x v="1"/>
    <n v="18350.5"/>
    <s v="63CIO0350"/>
    <d v="2020-02-27T00:00:00"/>
    <n v="18350.5"/>
    <x v="0"/>
    <n v="18350.5"/>
  </r>
  <r>
    <x v="241"/>
    <s v="PR63000302"/>
    <s v="AP1-0031"/>
    <s v="บริษัท เอกราช คอมพิวเตอร์ จำกัด"/>
    <d v="2020-02-06T00:00:00"/>
    <d v="2020-02-06T00:00:00"/>
    <s v=" บริษัท เอกราช คอมพิวเตอร์ จำกัด คอมพิวเตอร์โน็ตบุ้ค"/>
    <x v="0"/>
    <n v="325815"/>
    <s v="63CIO0671"/>
    <d v="2020-06-01T00:00:00"/>
    <n v="325815"/>
    <x v="0"/>
    <n v="333305"/>
  </r>
  <r>
    <x v="241"/>
    <s v="PR63000302"/>
    <s v="AP1-0031"/>
    <s v="บริษัท เอกราช คอมพิวเตอร์ จำกัด"/>
    <d v="2020-02-06T00:00:00"/>
    <d v="2020-02-06T00:00:00"/>
    <s v=" บริษัท เอกราช คอมพิวเตอร์ จำกัด จอมอนิเตอร์พร้อมสายเชื่อมต่อ"/>
    <x v="0"/>
    <n v="5885"/>
    <s v="63CIO0671"/>
    <d v="2020-06-01T00:00:00"/>
    <n v="5885"/>
    <x v="0"/>
    <n v="333305"/>
  </r>
  <r>
    <x v="241"/>
    <s v="PR63000302"/>
    <s v="AP1-0031"/>
    <s v="บริษัท เอกราช คอมพิวเตอร์ จำกัด"/>
    <d v="2020-02-06T00:00:00"/>
    <d v="2020-02-06T00:00:00"/>
    <s v=" บริษัท เอกราช คอมพิวเตอร์ จำกัด คีย์บอร์ดไร้สาย"/>
    <x v="0"/>
    <n v="1605"/>
    <s v="63CIO0671"/>
    <d v="2020-06-01T00:00:00"/>
    <n v="1605"/>
    <x v="0"/>
    <n v="333305"/>
  </r>
  <r>
    <x v="242"/>
    <s v="PR63000304"/>
    <s v="AP1-0698"/>
    <s v="นายกฤดิธาดา จารุสกุล"/>
    <d v="2020-02-07T00:00:00"/>
    <d v="2020-02-28T00:00:00"/>
    <s v="ผู้เชี่ยวชาญด้านกฎหมายประจำเดือนกุมภาพันธ์ 2563 (งวดที่1)"/>
    <x v="5"/>
    <n v="65000"/>
    <s v="63CIO0342"/>
    <d v="2020-02-27T00:00:00"/>
    <n v="65000"/>
    <x v="0"/>
    <n v="195000"/>
  </r>
  <r>
    <x v="242"/>
    <s v="PR63000304"/>
    <s v="AP1-0698"/>
    <s v="นายกฤดิธาดา จารุสกุล"/>
    <d v="2020-02-07T00:00:00"/>
    <d v="2020-03-31T00:00:00"/>
    <s v="จัดจ้างผู้เชี่ยวชาญด้านกฎหมายประจำเดือนมีนาคม 2563 (งวดที่ 2)"/>
    <x v="5"/>
    <n v="65000"/>
    <s v="63CIO0442"/>
    <d v="2020-03-25T00:00:00"/>
    <n v="65000"/>
    <x v="0"/>
    <n v="195000"/>
  </r>
  <r>
    <x v="242"/>
    <s v="PR63000304"/>
    <s v="AP1-0698"/>
    <s v="นายกฤดิธาดา จารุสกุล"/>
    <d v="2020-02-07T00:00:00"/>
    <d v="2020-04-30T00:00:00"/>
    <s v="จัดจ้างผู้เชี่ยวชาญด้านกฎหมายประเดือนเมษายน 2563 (งวดที่ 3)"/>
    <x v="5"/>
    <n v="65000"/>
    <s v="63CIO0525"/>
    <d v="2020-04-23T00:00:00"/>
    <n v="65000"/>
    <x v="0"/>
    <n v="195000"/>
  </r>
  <r>
    <x v="243"/>
    <s v="PR63000318"/>
    <s v="AP1-0334"/>
    <s v="บริษัท วอล์ค ออน คลาวด์ จำกัด"/>
    <d v="2020-02-11T00:00:00"/>
    <d v="2020-02-28T00:00:00"/>
    <s v="ออกแบบเล่มประกาศทุนพัฒนาเต็มศักยภาพ_x000a_สายอาชีพแผ่นพับ และBackdrop เพื่อใช้ในงานประชุมชี้แจงโครงการทุนพัฒนาเต็มศักยภาพ_x000a_สายอาชีพ"/>
    <x v="19"/>
    <n v="59920"/>
    <s v="63CIO0415"/>
    <d v="2020-03-02T00:00:00"/>
    <n v="59920"/>
    <x v="0"/>
    <n v="59920"/>
  </r>
  <r>
    <x v="244"/>
    <s v="PR63000321"/>
    <s v="AP1-0502"/>
    <s v="บริษัท โคคูโย อินเตอร์เนชั่นแนล (ประเทศไทย) จำกัด"/>
    <d v="2020-02-11T00:00:00"/>
    <d v="2020-03-15T00:00:00"/>
    <s v="PO63000260 บริษัท โคคูโย อินเตอร์เนชั่นแนล (ประเทศไทย) จำกัด ล้อสำหรับโต๊ะประชุม แบบพับเก็บได้ จำนวน 48 ชิ้น พร้อมบริการติดตั้งและจัดส่ง"/>
    <x v="16"/>
    <n v="11727.2"/>
    <s v="63BIO0075"/>
    <d v="2020-08-03T00:00:00"/>
    <n v="11727.2"/>
    <x v="0"/>
    <n v="11727.2"/>
  </r>
  <r>
    <x v="245"/>
    <s v="PR63000322"/>
    <s v="AP1-0561"/>
    <s v="บริษัท แอร์-เทค เอนจิเนียริ่ง (ประเทศไทย) จำกัด"/>
    <d v="2020-02-11T00:00:00"/>
    <d v="2020-03-15T00:00:00"/>
    <s v="ดำเนินการติดตั้งอุปกรณ์ล้างมืออัตโนมัติและเครื่องให้ความหอมในห้องน้ำ"/>
    <x v="16"/>
    <n v="35968.050000000003"/>
    <s v="63BIO0061"/>
    <d v="2020-04-01T00:00:00"/>
    <n v="35968.050000000003"/>
    <x v="0"/>
    <n v="35968.050000000003"/>
  </r>
  <r>
    <x v="245"/>
    <s v="PR63000322"/>
    <s v="AP1-0561"/>
    <s v="บริษัท แอร์-เทค เอนจิเนียริ่ง (ประเทศไทย) จำกัด"/>
    <d v="2020-02-11T00:00:00"/>
    <d v="2020-02-11T00:00:00"/>
    <s v="CNดำเนินการติดตั้งอุปกรณ์ล้างมืออัตโนมัติและเครื่องให้ความหอมในห้องน้ำ"/>
    <x v="16"/>
    <n v="-35968.050000000003"/>
    <s v="63BPJ000007"/>
    <d v="2020-04-01T00:00:00"/>
    <n v="-35968.050000000003"/>
    <x v="0"/>
    <n v="35968.050000000003"/>
  </r>
  <r>
    <x v="245"/>
    <s v="PR63000322"/>
    <s v="AP1-0561"/>
    <s v="บริษัท แอร์-เทค เอนจิเนียริ่ง (ประเทศไทย) จำกัด"/>
    <d v="2020-02-11T00:00:00"/>
    <d v="2020-02-11T00:00:00"/>
    <s v="NEWดำเนินการติดตั้งอุปกรณ์ล้างมืออัตโนมัติและเครื่องให้ความหอมในห้องน้ำ"/>
    <x v="16"/>
    <n v="7757.5"/>
    <s v="63BIO0062"/>
    <d v="2020-04-01T00:00:00"/>
    <n v="7757.5"/>
    <x v="0"/>
    <n v="35968.050000000003"/>
  </r>
  <r>
    <x v="245"/>
    <s v="PR63000322"/>
    <s v="AP1-0561"/>
    <s v="บริษัท แอร์-เทค เอนจิเนียริ่ง (ประเทศไทย) จำกัด"/>
    <d v="2020-02-11T00:00:00"/>
    <d v="2020-02-11T00:00:00"/>
    <s v="NEWดำเนินการติดตั้งอุปกรณ์ล้างมืออัตโนมัติและเครื่องให้ความหอมในห้องน้ำ"/>
    <x v="16"/>
    <n v="28210.55"/>
    <s v="63BIO0062"/>
    <d v="2020-04-01T00:00:00"/>
    <n v="28210.55"/>
    <x v="0"/>
    <n v="35968.050000000003"/>
  </r>
  <r>
    <x v="246"/>
    <s v="PR63000315"/>
    <s v="AP1-0692"/>
    <s v="นายอธิเจต มงคลโสฬศ"/>
    <d v="2020-02-11T00:00:00"/>
    <d v="2020-02-12T00:00:00"/>
    <s v="จัดทำชุดบทความ ที่ดัดแปลงงานของ กสศ. เป็นบทความออนไลน์ (โดยผู้ว่าจ้างสามารถแจ้งปรับปรุงได้ 3 ครั้ง)"/>
    <x v="18"/>
    <n v="6000"/>
    <s v="63CIO0370"/>
    <d v="2020-03-10T00:00:00"/>
    <n v="6000"/>
    <x v="0"/>
    <n v="6000"/>
  </r>
  <r>
    <x v="247"/>
    <s v="PR63000323"/>
    <s v="AP1-0303"/>
    <s v="นางสาวสุนีย์ แซ่ลิ่ม"/>
    <d v="2020-02-11T00:00:00"/>
    <d v="2020-02-24T00:00:00"/>
    <s v="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มกราคม 2563"/>
    <x v="6"/>
    <n v="11000"/>
    <s v="63CIO0411"/>
    <d v="2020-03-02T00:00:00"/>
    <n v="11000"/>
    <x v="0"/>
    <n v="44000"/>
  </r>
  <r>
    <x v="247"/>
    <s v="PR63000323"/>
    <s v="AP1-0303"/>
    <s v="นางสาวสุนีย์ แซ่ลิ่ม"/>
    <d v="2020-02-11T00:00:00"/>
    <d v="2020-03-20T00:00:00"/>
    <s v="น.ส.สุนีย์ 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กุมภาพันธ์ 2563"/>
    <x v="6"/>
    <n v="11000"/>
    <s v="63CIO0537"/>
    <d v="2020-04-01T00:00:00"/>
    <n v="11000"/>
    <x v="0"/>
    <n v="44000"/>
  </r>
  <r>
    <x v="247"/>
    <s v="PR63000323"/>
    <s v="AP1-0303"/>
    <s v="นางสาวสุนีย์ แซ่ลิ่ม"/>
    <d v="2020-02-11T00:00:00"/>
    <d v="2020-04-20T00:00:00"/>
    <s v="นางสาวสุนีย์ แซ่ลิ่ม 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มีนาคม 2563"/>
    <x v="6"/>
    <n v="11000"/>
    <s v="63CIO0679"/>
    <d v="2020-06-01T00:00:00"/>
    <n v="11000"/>
    <x v="0"/>
    <n v="44000"/>
  </r>
  <r>
    <x v="247"/>
    <s v="PR63000323"/>
    <s v="AP1-0303"/>
    <s v="นางสาวสุนีย์ แซ่ลิ่ม"/>
    <d v="2020-02-11T00:00:00"/>
    <d v="2020-05-20T00:00:00"/>
    <s v="นางสาวสุนีย์ แซ่ลิ่ม สรุปรายการรับคืนเงินอุดหนุนและรายละเอียดประกอบการจับคู่รายการของบัญชีธนาคารกับฐานข้อมูลการรับคืนเงินอุดหนุน สำหรับเดือนเมษายน 2563"/>
    <x v="6"/>
    <n v="11000"/>
    <s v="63CIO0700"/>
    <d v="2020-06-01T00:00:00"/>
    <n v="11000"/>
    <x v="0"/>
    <n v="44000"/>
  </r>
  <r>
    <x v="248"/>
    <s v="PR63000314"/>
    <s v="AP1-0067"/>
    <s v="บริษัท เค ทู ดีไซน์ จำกัด"/>
    <d v="2020-02-12T00:00:00"/>
    <d v="2020-02-28T00:00:00"/>
    <s v="งานออกแบบปรับปรุงพื้นที่ทำงานของสำนักงาน กสศ. ณ  อาคารบี"/>
    <x v="16"/>
    <n v="256800"/>
    <s v="63CIO0448"/>
    <d v="2020-03-02T00:00:00"/>
    <n v="256800"/>
    <x v="0"/>
    <n v="256800"/>
  </r>
  <r>
    <x v="249"/>
    <s v="PR63000325"/>
    <s v="AP1-0281"/>
    <s v="นายชัยยุทธ ปัญญสวัสดิ์สุทธิ์"/>
    <d v="2020-02-13T00:00:00"/>
    <d v="2020-03-31T00:00:00"/>
    <s v="นายชัยยุทธ จ้างการวิเคราะห์ข้อมูลนักเรียนยากจนพิเศษที่ได้รับการจัดสรรเงินอุดหนุนแบบมีเงื่อนไขจาก กสศ.เพื่อประเมินประสิทธิภาพการคัดกรองให้เป็นไปตามหลักเกณฑ์และเพื่อศึกษาแนวทางการปรับสัดส่วนการจัดสรรเงินอุดหนุนนักเรียนยากจนพิเศษและนักเรียนในสังกัดสพฐ.ปีการศึกษา 2563"/>
    <x v="6"/>
    <n v="90000"/>
    <s v="63CIO0543"/>
    <d v="2020-04-01T00:00:00"/>
    <n v="90000"/>
    <x v="0"/>
    <n v="90000"/>
  </r>
  <r>
    <x v="250"/>
    <s v="PR63000324"/>
    <s v="AP1-0701"/>
    <s v="นางพัชรี จาวรุ่งฤทธิ์"/>
    <d v="2020-02-13T00:00:00"/>
    <d v="2020-02-28T00:00:00"/>
    <s v="นางพัชรี จาวรุ่งฤทธิ์ ค่าจ้างตรวจทานจำนวนเงินงบประมาณตามรายกิจกรรมของสถาบันโครงการทุนนวัตกรรมสายอาชีพชั้นสูงปี2563ทุน2ปี และทุน5 ปี จำนวน 58ชุด"/>
    <x v="19"/>
    <n v="11600"/>
    <s v="63CIO0666"/>
    <d v="2020-06-01T00:00:00"/>
    <n v="11600"/>
    <x v="0"/>
    <n v="11600"/>
  </r>
  <r>
    <x v="251"/>
    <s v="PR63000326"/>
    <s v="AP1-0567"/>
    <s v="บริษัท โมเดิร์นดั๊ก กรุ๊ป จำกัด"/>
    <d v="2020-02-14T00:00:00"/>
    <d v="2020-02-21T00:00:00"/>
    <s v="ผลิต online content และวิดีโอ ล้านพลังคนไทย มอบโอกาสทางการศึกษาเป็นของขวัญพร้อมเผยแพร่ผ่านช่องทาง Social media"/>
    <x v="13"/>
    <n v="353790.74"/>
    <s v="63CIO0412"/>
    <d v="2020-03-02T00:00:00"/>
    <n v="353790.74"/>
    <x v="0"/>
    <n v="353790.74"/>
  </r>
  <r>
    <x v="252"/>
    <s v="PR63000331"/>
    <s v="AP1-0112"/>
    <s v="บริษัท มาตา การพิมพ์ จำกัด"/>
    <d v="2020-02-18T00:00:00"/>
    <d v="2020-02-28T00:00:00"/>
    <s v="พิมพ์แผ่นพับเปิดประตูสู่โอกาสเพิ่ม จำนวน 3,000 แผ่น"/>
    <x v="13"/>
    <n v="48150"/>
    <s v="63CIO0403"/>
    <d v="2020-03-02T00:00:00"/>
    <n v="48150"/>
    <x v="0"/>
    <n v="48150"/>
  </r>
  <r>
    <x v="253"/>
    <s v="PR63000330"/>
    <s v="AP1-0190"/>
    <s v="นางสาวสิพร สันนิธิกุล"/>
    <d v="2020-02-19T00:00:00"/>
    <d v="2020-03-10T00:00:00"/>
    <s v="จัดจ้างลงเสียงบรรยายPresentation infographic บรรยายสารคดี สปอตวิทยุ และระบบตอบรับอัตโนมัติสนับสนุนงานสื่อสาร กสศ."/>
    <x v="13"/>
    <n v="20000"/>
    <s v="63CIO0455"/>
    <d v="2020-03-10T00:00:00"/>
    <n v="20000"/>
    <x v="0"/>
    <n v="20000"/>
  </r>
  <r>
    <x v="254"/>
    <s v="PR63000334"/>
    <s v="AP1-0163"/>
    <s v="นางสาวพรรณี ซวงสถาปนานนท์"/>
    <d v="2020-02-19T00:00:00"/>
    <d v="2020-03-10T00:00:00"/>
    <s v="ตรวจสอบการจัดทำแผนปฏิบัติการเรื่องการเงินงบประมาณที่เกี่ยวข้องภายใต้โครงการพัฒนาระบบทดลองการพัฒนาทักษะแรงงานที่ขาดแคลนทุนทรัพย์และด้อยโอกาส"/>
    <x v="28"/>
    <n v="95000"/>
    <s v="63CIO0473"/>
    <d v="2020-04-01T00:00:00"/>
    <n v="95000"/>
    <x v="0"/>
    <n v="95000"/>
  </r>
  <r>
    <x v="255"/>
    <s v="PR63000333"/>
    <s v="AP1-0390"/>
    <s v="บริษัท อเดไลน์ กรุ๊ป จำกัด"/>
    <d v="2020-02-20T00:00:00"/>
    <d v="2020-03-20T00:00:00"/>
    <s v="ผลิตสื่อประชาสัมพันธ์โครงการฝึกอาชีพระยะสั้นครั้งที่1"/>
    <x v="28"/>
    <n v="499690"/>
    <s v="63CIO0445"/>
    <d v="2020-03-12T00:00:00"/>
    <n v="499690"/>
    <x v="0"/>
    <n v="499690"/>
  </r>
  <r>
    <x v="256"/>
    <s v="PR63000328"/>
    <s v="AP1-0101"/>
    <s v="บริษัท เอวีวัน เน็ตเวิร์ค แอนด์ เซอร์วิส จำกัด"/>
    <d v="2020-02-19T00:00:00"/>
    <d v="2020-02-24T00:00:00"/>
    <s v="ระบบDigital Signageภายในสำนักงาน Public _x000a_Zone"/>
    <x v="27"/>
    <n v="128400"/>
    <s v="63CIO0520"/>
    <d v="2020-04-01T00:00:00"/>
    <n v="128400"/>
    <x v="0"/>
    <n v="128400"/>
  </r>
  <r>
    <x v="257"/>
    <s v="PR63000329"/>
    <s v="AP1-0402"/>
    <s v="บริษัท บางกอกบุรี ครีเอทีฟเฮ้าส์ จำกัด"/>
    <d v="2020-02-20T00:00:00"/>
    <d v="2020-02-27T00:00:00"/>
    <s v="แผนการดำเนินสื่อประชาสัมพันธ์"/>
    <x v="28"/>
    <n v="123865.88"/>
    <s v="63CIO0408"/>
    <d v="2020-03-02T00:00:00"/>
    <n v="123865.87"/>
    <x v="0"/>
    <n v="247731.76"/>
  </r>
  <r>
    <x v="257"/>
    <s v="PR63000329"/>
    <s v="AP1-0402"/>
    <s v="บริษัท บางกอกบุรี ครีเอทีฟเฮ้าส์ จำกัด"/>
    <d v="2020-02-20T00:00:00"/>
    <d v="2020-03-15T00:00:00"/>
    <s v="คลิปวิดีโอประชาสัมพันธ์โครงการ"/>
    <x v="28"/>
    <n v="123865.88"/>
    <s v="63CIO0491"/>
    <d v="2020-04-01T00:00:00"/>
    <n v="123865.88"/>
    <x v="0"/>
    <n v="247731.76"/>
  </r>
  <r>
    <x v="258"/>
    <s v="PR63000346"/>
    <s v="AP1-0513"/>
    <s v="บริษัท ไนซ์จ๊อบทีม จำกัด"/>
    <d v="2020-02-20T00:00:00"/>
    <d v="2020-03-13T00:00:00"/>
    <s v="จัดจ้างทำฐานข้อมูลองค์กรปกครองส่วนท้องถิ่นและดำเนินการจัดส่งเอกสารตามฐานข้อมูล"/>
    <x v="6"/>
    <n v="16050"/>
    <s v="63CIO0471"/>
    <d v="2020-04-01T00:00:00"/>
    <n v="16050"/>
    <x v="0"/>
    <n v="16050"/>
  </r>
  <r>
    <x v="259"/>
    <s v="PR63000341"/>
    <s v="AP1-0601"/>
    <s v="บริษัท ม็อกกิ้งเบิร์ด จำกัด"/>
    <d v="2020-02-20T00:00:00"/>
    <d v="2020-02-28T00:00:00"/>
    <s v=" บริษัท ม็อกกิ้งเบิร์ด จำกัด โพสต์แคมเปญเกี่ยวกับครู และเด็กรวมถึงบูธโพสต์ Facebook ของ กสศ."/>
    <x v="13"/>
    <n v="19260"/>
    <s v="63CIO0570"/>
    <d v="2020-05-01T00:00:00"/>
    <n v="19260"/>
    <x v="0"/>
    <n v="19260"/>
  </r>
  <r>
    <x v="260"/>
    <s v="PR63000343"/>
    <s v="AP1-0453"/>
    <s v="นางสาวณหฤทัย วราพงษ์พิพัฒน์"/>
    <d v="2020-02-20T00:00:00"/>
    <d v="2020-03-31T00:00:00"/>
    <s v="จัดจ้างเจ้าหน้าที่สนับสนุนการทำงานสำนักพัฒนาคุณภาพครูฯ ในการดำเนินการพัฒนาศักยภาพของครู งวดที่ 1 จำนวน 1 ท่าน เพื่อดำเนินงานสนับสนุนตามขอบเขตงาน"/>
    <x v="14"/>
    <n v="24000"/>
    <s v="63CIO0431"/>
    <d v="2020-03-20T00:00:00"/>
    <n v="24000"/>
    <x v="0"/>
    <n v="72000"/>
  </r>
  <r>
    <x v="260"/>
    <s v="PR63000343"/>
    <s v="AP1-0453"/>
    <s v="นางสาวณหฤทัย วราพงษ์พิพัฒน์"/>
    <d v="2020-02-20T00:00:00"/>
    <d v="2020-04-30T00:00:00"/>
    <s v="น.ส.ณหฤทัย ค่าจ้างเจ้าหน้าที่สนับสนุนการทำงานสำนักพัฒนาคุณภาพครูฯ ในการดำเนินการพัฒนาศักยภาพของครู งวดที่ 2"/>
    <x v="14"/>
    <n v="24000"/>
    <s v="63CIO0531"/>
    <d v="2020-04-23T00:00:00"/>
    <n v="24000"/>
    <x v="0"/>
    <n v="72000"/>
  </r>
  <r>
    <x v="260"/>
    <s v="PR63000343"/>
    <s v="AP1-0453"/>
    <s v="นางสาวณหฤทัย วราพงษ์พิพัฒน์"/>
    <d v="2020-02-20T00:00:00"/>
    <d v="2020-05-31T00:00:00"/>
    <s v="น.ส.ณหฤทัย วราพงษ์พิพัฒน์ จัดซื้อจัดจ้างเจ้าหน้าที่สนับสนุนการทำงานสำนักพัฒนาคุณภาพครูฯ ในการดำเนินการพัฒนาศักยภาพของครู งวดที่ 3  จำนวน 1 ท่าน เพื่อดำเนินงานสนับสนุนตามขอบเขตงาน"/>
    <x v="14"/>
    <n v="24000"/>
    <s v="63CIO0640"/>
    <d v="2020-05-20T00:00:00"/>
    <n v="24000"/>
    <x v="0"/>
    <n v="72000"/>
  </r>
  <r>
    <x v="261"/>
    <s v="PR63000344"/>
    <s v="AP1-0629"/>
    <s v="นางสาวกวินทรา บัวทอง"/>
    <d v="2020-02-20T00:00:00"/>
    <d v="2020-02-26T00:00:00"/>
    <s v="จ้างทำสไลด์กลุ่มเป้าหมายด้านเด็กปฐมวัย ของ กสศ."/>
    <x v="18"/>
    <n v="4500"/>
    <s v="63CIO0397"/>
    <d v="2020-03-02T00:00:00"/>
    <n v="4500"/>
    <x v="0"/>
    <n v="4500"/>
  </r>
  <r>
    <x v="262"/>
    <s v="PR63000347"/>
    <s v="AP1-0091"/>
    <s v="ห้างหุ้นส่วนจำกัด เบอเดนซัพพลาย"/>
    <d v="2020-02-20T00:00:00"/>
    <d v="2020-03-13T00:00:00"/>
    <s v="กระดาษชำระ  คิมซอฟเจอาร์ที 2 ชั้น"/>
    <x v="1"/>
    <n v="9630"/>
    <s v="63CIO0429"/>
    <d v="2020-03-02T00:00:00"/>
    <n v="9630"/>
    <x v="0"/>
    <n v="26022.400000000001"/>
  </r>
  <r>
    <x v="262"/>
    <s v="PR63000347"/>
    <s v="AP1-0091"/>
    <s v="ห้างหุ้นส่วนจำกัด เบอเดนซัพพลาย"/>
    <d v="2020-02-20T00:00:00"/>
    <d v="2020-03-13T00:00:00"/>
    <s v="กระดาษเช็ดมือ สก๊อตต์อินเตอร์โฟล 2 ชั้น"/>
    <x v="1"/>
    <n v="12626"/>
    <s v="63CIO0429"/>
    <d v="2020-03-02T00:00:00"/>
    <n v="12626"/>
    <x v="0"/>
    <n v="26022.400000000001"/>
  </r>
  <r>
    <x v="262"/>
    <s v="PR63000347"/>
    <s v="AP1-0091"/>
    <s v="ห้างหุ้นส่วนจำกัด เบอเดนซัพพลาย"/>
    <d v="2020-02-20T00:00:00"/>
    <d v="2020-03-13T00:00:00"/>
    <s v="กระดาษเช็ดปาก สก๊อตป๊อป-อัพ"/>
    <x v="1"/>
    <n v="1251.9000000000001"/>
    <s v="63CIO0429"/>
    <d v="2020-03-02T00:00:00"/>
    <n v="1251.9000000000001"/>
    <x v="0"/>
    <n v="26022.400000000001"/>
  </r>
  <r>
    <x v="262"/>
    <s v="PR63000347"/>
    <s v="AP1-0091"/>
    <s v="ห้างหุ้นส่วนจำกัด เบอเดนซัพพลาย"/>
    <d v="2020-02-20T00:00:00"/>
    <d v="2020-03-13T00:00:00"/>
    <s v="เจลแอลกอฮลล์ วีแคร์ ขนาด 3.8 ลิตร"/>
    <x v="1"/>
    <n v="695.5"/>
    <s v="63CIO0429"/>
    <d v="2020-03-02T00:00:00"/>
    <n v="695.5"/>
    <x v="0"/>
    <n v="26022.400000000001"/>
  </r>
  <r>
    <x v="262"/>
    <s v="PR63000347"/>
    <s v="AP1-0091"/>
    <s v="ห้างหุ้นส่วนจำกัด เบอเดนซัพพลาย"/>
    <d v="2020-02-20T00:00:00"/>
    <d v="2020-03-13T00:00:00"/>
    <s v="ถุงห่อผ้าอนามัย"/>
    <x v="1"/>
    <n v="1819"/>
    <s v="63CIO0429"/>
    <d v="2020-03-02T00:00:00"/>
    <n v="1819"/>
    <x v="0"/>
    <n v="26022.400000000001"/>
  </r>
  <r>
    <x v="263"/>
    <s v="PR63000348"/>
    <s v="AP1-0245"/>
    <s v="นายปรัชญา เพชรวิสิทธิ์"/>
    <d v="2020-02-20T00:00:00"/>
    <d v="2020-02-26T00:00:00"/>
    <s v="ลงพื้นที่และผลิตวิดีทัศน์ อย่างน้อย 3 คลิป เพื่อสนับสนุนงานสื่อสารองค์กรของกสศ."/>
    <x v="13"/>
    <n v="90000"/>
    <s v="63CIO0414"/>
    <d v="2020-03-02T00:00:00"/>
    <n v="90000"/>
    <x v="0"/>
    <n v="90000"/>
  </r>
  <r>
    <x v="264"/>
    <s v="PR63000350"/>
    <s v="AP1-0709"/>
    <s v="นายสกุลฉัตร ฉัตรกุล ณ อยุธยา"/>
    <d v="2020-02-21T00:00:00"/>
    <d v="2020-02-28T00:00:00"/>
    <s v="จัดจ้างสรุปเนื้อหางานประชุมความร่วมมือระหว่างประเทศสำหรับกองทุนเพื่อความเสมอภาคทางการศึกษา"/>
    <x v="13"/>
    <n v="10000"/>
    <s v="63CIO0413"/>
    <d v="2020-03-02T00:00:00"/>
    <n v="10000"/>
    <x v="0"/>
    <n v="10000"/>
  </r>
  <r>
    <x v="265"/>
    <s v="PR63000351"/>
    <s v="AP1-0605"/>
    <s v="นายอเนก ปิ๋วธัญญา"/>
    <d v="2020-02-21T00:00:00"/>
    <d v="2020-03-03T00:00:00"/>
    <s v="ผลิตภาพนิ่งสำหรับกองทุนเพื่อความเสมอภาคทางการศึกษา งวดที่ 1 (จำนวน 2 ชิ้นงาน)"/>
    <x v="13"/>
    <n v="10000"/>
    <s v="63CIO0495"/>
    <d v="2020-04-01T00:00:00"/>
    <n v="10000"/>
    <x v="0"/>
    <n v="25000"/>
  </r>
  <r>
    <x v="265"/>
    <s v="PR63000351"/>
    <s v="AP1-0605"/>
    <s v="นายอเนก ปิ๋วธัญญา"/>
    <d v="2020-02-21T00:00:00"/>
    <d v="2020-03-31T00:00:00"/>
    <s v="นายอเนก ปิ๋วธัญญา ผลิตภาพนิ่งสำหรับกองทุนเพื่อความเสมอภาคทางการศึกษา งวดที่ 2 (จำนวน 3 ชิ้นงาน)"/>
    <x v="13"/>
    <n v="15000"/>
    <s v="63CIO0673"/>
    <d v="2020-06-01T00:00:00"/>
    <n v="15000"/>
    <x v="0"/>
    <n v="25000"/>
  </r>
  <r>
    <x v="266"/>
    <s v="PR63000352"/>
    <s v="AP1-0711"/>
    <s v="นายนะ ชยาวิวัฒน์กุล"/>
    <d v="2020-02-21T00:00:00"/>
    <d v="2020-02-26T00:00:00"/>
    <s v="ผลิตภาพนิ่งงานประชุมความร่วมมือระหว่างประเทศสำหรับกองทุนเพื่อความเสมอภาคทางการศึกษา"/>
    <x v="13"/>
    <n v="6000"/>
    <s v="63CIO0402"/>
    <d v="2020-03-02T00:00:00"/>
    <n v="6000"/>
    <x v="0"/>
    <n v="6000"/>
  </r>
  <r>
    <x v="267"/>
    <s v="PR63000332"/>
    <s v="AP1-0567"/>
    <s v="บริษัท โมเดิร์นดั๊ก กรุ๊ป จำกัด"/>
    <d v="2020-02-26T00:00:00"/>
    <d v="2020-02-28T00:00:00"/>
    <s v="ผลิต online content และวิดีโอเกี่ยวกับครู เด็กและการระดมทุนพร้อมเผยแพร่ผ่านช่องทาง Social media"/>
    <x v="13"/>
    <n v="303585.07"/>
    <s v="63CIO0488"/>
    <d v="2020-04-01T00:00:00"/>
    <n v="303585.07"/>
    <x v="0"/>
    <n v="303585.07"/>
  </r>
  <r>
    <x v="268"/>
    <s v="PR63000339"/>
    <s v="AP1-0645"/>
    <s v="บริษัท รีพอร์ตเตอร์ โปรดักชั่น จำกัด"/>
    <d v="2020-02-26T00:00:00"/>
    <d v="2020-03-03T00:00:00"/>
    <s v="ผลิตวิดีทัศน์สั้นและเผยแพร่ผ่านสื่อ The reporter"/>
    <x v="13"/>
    <n v="160500"/>
    <s v="63CIO0389"/>
    <d v="2020-03-03T00:00:00"/>
    <n v="160500"/>
    <x v="0"/>
    <n v="160500"/>
  </r>
  <r>
    <x v="269"/>
    <s v="PR63000340"/>
    <s v="AP1-0336"/>
    <s v="ห้างหุ้นส่วนจำกัด สตูดิโอ ไดอะล็อก"/>
    <d v="2020-02-26T00:00:00"/>
    <d v="2020-02-28T00:00:00"/>
    <s v="ผลิตชุดวิชาประกอบฝัน 101"/>
    <x v="13"/>
    <n v="149800"/>
    <s v="63CIO0469"/>
    <d v="2020-04-01T00:00:00"/>
    <n v="149800"/>
    <x v="0"/>
    <n v="149800"/>
  </r>
  <r>
    <x v="270"/>
    <s v="PR63000342"/>
    <s v="AP1-0386"/>
    <s v="บริษัท ป้ายนายกฤษสติ๊กเกอร์ จำกัด"/>
    <d v="2020-02-26T00:00:00"/>
    <d v="2020-03-20T00:00:00"/>
    <s v="ค่าบริการจัดทำป้ายสติ๊กเกอร์และสติ๊กเกอร์ตกแต่ง"/>
    <x v="29"/>
    <n v="122557.8"/>
    <s v="63BIO0057"/>
    <d v="2020-03-04T00:00:00"/>
    <n v="122557.8"/>
    <x v="0"/>
    <n v="122557.8"/>
  </r>
  <r>
    <x v="271"/>
    <s v="PR63000353"/>
    <s v="AP1-0071"/>
    <s v="บริษัท โอไอซี ครีเอชั่น จำกัด"/>
    <d v="2020-02-26T00:00:00"/>
    <d v="2020-03-31T00:00:00"/>
    <s v="บจก.โอไอซี บริหารจัดการศูนย์บริการข้อมูลแก่สาธารณะ โดย Call Center ประจำเดือนมีนาคม 2563"/>
    <x v="13"/>
    <n v="323140"/>
    <s v="63CIO0538"/>
    <d v="2020-04-01T00:00:00"/>
    <n v="323140"/>
    <x v="0"/>
    <n v="323140"/>
  </r>
  <r>
    <x v="272"/>
    <s v="PR63000337"/>
    <s v="AP1-0531"/>
    <s v="นางสาวณัฐชานันท์ ไตรวัฒนวงษ์"/>
    <d v="2020-02-27T00:00:00"/>
    <d v="2020-03-02T00:00:00"/>
    <s v="แผนการดำเนินสื่อประชาสัมพันธ์"/>
    <x v="19"/>
    <n v="170000"/>
    <s v="63CIO0400"/>
    <d v="2020-03-02T00:00:00"/>
    <n v="170000"/>
    <x v="0"/>
    <n v="340000"/>
  </r>
  <r>
    <x v="272"/>
    <s v="PR63000337"/>
    <s v="AP1-0531"/>
    <s v="นางสาวณัฐชานันท์ ไตรวัฒนวงษ์"/>
    <d v="2020-02-27T00:00:00"/>
    <d v="2020-05-04T00:00:00"/>
    <s v="PO63000288-2 นางสาว ณัฐชานันท์ ไตรวัฒนวงษ์ เอกสารรายงานการวิเคราะห์สื่อ"/>
    <x v="19"/>
    <n v="170000"/>
    <s v="63CIO0797"/>
    <d v="2020-07-01T00:00:00"/>
    <n v="170000"/>
    <x v="0"/>
    <n v="340000"/>
  </r>
  <r>
    <x v="273"/>
    <s v="PR63000335"/>
    <s v="AP1-0065"/>
    <s v="บริษัท บียอนด์ พับลิสชิ่ง จำกัด"/>
    <d v="2020-02-27T00:00:00"/>
    <d v="2020-03-12T00:00:00"/>
    <s v="ผลิตสื่อคู่มือประชาสัมพันธ์โครงการ"/>
    <x v="19"/>
    <n v="201106.5"/>
    <s v="63CIO0460"/>
    <d v="2020-04-01T00:00:00"/>
    <n v="201106.5"/>
    <x v="0"/>
    <n v="201106.5"/>
  </r>
  <r>
    <x v="274"/>
    <s v="PR63000363"/>
    <s v="AP1-0277"/>
    <s v="นางสาว ชาคริยา กิติโยธี"/>
    <d v="2020-03-02T00:00:00"/>
    <d v="2020-03-31T00:00:00"/>
    <s v="น.ส.ชัญญา จัดทำ infographic การจัดสรรเงินอุดหนุนนักเรียนยากจนพิเศษแบบมีเงื่อนไข_x000a_- Presentation_x000a_- Artwork Banner_x000a_จำนวน 5 ชิ้น/ชุด งวดที่1"/>
    <x v="6"/>
    <n v="10000"/>
    <s v="63CIO0539"/>
    <d v="2020-04-01T00:00:00"/>
    <n v="10000"/>
    <x v="0"/>
    <n v="30000"/>
  </r>
  <r>
    <x v="274"/>
    <s v="PR63000363"/>
    <s v="AP1-0277"/>
    <s v="นางสาว ชาคริยา กิติโยธี"/>
    <d v="2020-03-02T00:00:00"/>
    <d v="2020-04-30T00:00:00"/>
    <s v="นางสาวชัญญา กิติโยธี infographic การจัดสรรเงินอุดหนุนนักเรียนยากจนพิเศษแบบมีเงื่อนไข_x000a_- Presentation_x000a_- Artwork Banner_x000a_จำนวน 5 ชิ้น/ชุด"/>
    <x v="6"/>
    <n v="10000"/>
    <s v="63CIO0581"/>
    <d v="2020-05-01T00:00:00"/>
    <n v="10000"/>
    <x v="0"/>
    <n v="30000"/>
  </r>
  <r>
    <x v="274"/>
    <s v="PR63000363"/>
    <s v="AP1-0277"/>
    <s v="นางสาว ชาคริยา กิติโยธี"/>
    <d v="2020-03-02T00:00:00"/>
    <d v="2020-05-29T00:00:00"/>
    <s v="PO63000290-3 นางสาวชัญญา กิติโยธี infographic การจัดสรรเงินอุดหนุนนักเรียนยากจนพิเศษแบบมีเงื่อนไข_x000a_- Presenta63C211tion_x000a_- Artwork Banner_x000a_จำนวน 5 ชิ้น/ชุด"/>
    <x v="6"/>
    <n v="10000"/>
    <s v="63CIO0737"/>
    <d v="2020-06-01T00:00:00"/>
    <n v="10000"/>
    <x v="0"/>
    <n v="30000"/>
  </r>
  <r>
    <x v="275"/>
    <s v="PR63000361"/>
    <s v="AP1-0716"/>
    <s v="นายธีธัช กล่อมสุวรรณ"/>
    <d v="2020-02-28T00:00:00"/>
    <d v="2020-03-16T00:00:00"/>
    <s v="จัดจ้างงานแปลเอกสารแผ่นพับโครงการจัดสรรเงินอุดหนุนแบบมีเงื่อนไขจากภาษาไทยเป็นภาษาอังกฤษ"/>
    <x v="6"/>
    <n v="8000"/>
    <s v="63CIO0399"/>
    <d v="2020-03-05T00:00:00"/>
    <n v="8000"/>
    <x v="0"/>
    <n v="8000"/>
  </r>
  <r>
    <x v="276"/>
    <s v="PR63000367"/>
    <s v="AP1-0511"/>
    <s v="นายอังคาร ฤทธิพรัด"/>
    <d v="2020-02-28T00:00:00"/>
    <d v="2020-03-05T00:00:00"/>
    <s v="คอร์สเรียน เทคนิคการถ่ายภาพด้วยโทรศัทพ์_x000a_มือถือ"/>
    <x v="18"/>
    <n v="30000"/>
    <s v="63CIO0417"/>
    <d v="2020-03-05T00:00:00"/>
    <n v="30000"/>
    <x v="0"/>
    <n v="30000"/>
  </r>
  <r>
    <x v="277"/>
    <s v="PR63000360"/>
    <s v="AP1-0561"/>
    <s v="บริษัท แอร์-เทค เอนจิเนียริ่ง (ประเทศไทย) จำกัด"/>
    <d v="2020-02-28T00:00:00"/>
    <d v="2020-03-31T00:00:00"/>
    <s v="ค่าดำเนินการติดตั้งเครื่องฉีดพ่นสเปรย์ปรับอากาศ ภายในห้องประชุม และเครื่องบรรจุแอลกอฮอล์ สำหรับทำความสะอาดฝารองนั่งในห้องน้ำของสำนักงานอาคารเอและบี ชั้น13"/>
    <x v="16"/>
    <n v="26322"/>
    <s v="63CIO0497"/>
    <d v="2020-04-01T00:00:00"/>
    <n v="26322"/>
    <x v="0"/>
    <n v="26322"/>
  </r>
  <r>
    <x v="278"/>
    <s v="PR63000359"/>
    <s v="AP1-0112"/>
    <s v="บริษัท มาตา การพิมพ์ จำกัด"/>
    <d v="2020-02-28T00:00:00"/>
    <d v="2020-03-05T00:00:00"/>
    <s v="ผลิตคู่มืออัตลักษณ์องค์กร จำนวน 15 เล่ม"/>
    <x v="13"/>
    <n v="6741"/>
    <s v="63CIO0404"/>
    <d v="2020-03-03T00:00:00"/>
    <n v="6741"/>
    <x v="0"/>
    <n v="6741"/>
  </r>
  <r>
    <x v="279"/>
    <s v="PR63000246"/>
    <s v="AP1-0715"/>
    <s v="บริษัท สามก๊ก อีเว้น เอเจนซี่ จำกัด"/>
    <d v="2020-03-11T00:00:00"/>
    <d v="2020-03-17T00:00:00"/>
    <s v="งวด 1 สรุปแผนที่คณะะกรรมการเห็นชอบ - -บริหารจัดการ ลงทะเบียน ที่พัก การเดินทาง วิทยากร และผู้เข้าร่วมประชุม_x000a_-จัดทำสื่อประชาสัมพันธ์_x000a_-เตรียมสถานที่สำหรับการประชุม_x000a_-จัดการนิทรรศการ_x000a_-เรื่องอื่นๆ _x000a__x000a_"/>
    <x v="30"/>
    <n v="2496877.1"/>
    <s v="63CIO0506"/>
    <d v="2020-04-01T00:00:00"/>
    <n v="2496877.1"/>
    <x v="0"/>
    <n v="3103100.26"/>
  </r>
  <r>
    <x v="279"/>
    <s v="PR63000246"/>
    <s v="AP1-0715"/>
    <s v="บริษัท สามก๊ก อีเว้น เอเจนซี่ จำกัด"/>
    <d v="2020-03-11T00:00:00"/>
    <d v="2020-04-02T00:00:00"/>
    <s v="PO63000295-2/2 บริษัท สามก๊ก อีเว้น เอเจนซี่ จำกัด งวด 2 รายงานสรุปผลการจัดงานครั้งที่ 1 รูป VDO ฐานข้อมูลรายชื่อผู้เข้าประชุม"/>
    <x v="30"/>
    <n v="606223.16"/>
    <s v="63CIO1258"/>
    <d v="2020-09-02T00:00:00"/>
    <n v="606223.16"/>
    <x v="0"/>
    <n v="3103100.26"/>
  </r>
  <r>
    <x v="280"/>
    <s v="PR63000356"/>
    <s v="AP1-0336"/>
    <s v="ห้างหุ้นส่วนจำกัด สตูดิโอ ไดอะล็อก"/>
    <d v="2020-03-02T00:00:00"/>
    <d v="2020-03-31T00:00:00"/>
    <s v="ค่าดำเนินการออกแบบพร้อมติดตั้งป้ายนิทรรศการ และรถเข็นผลิตภัณฑ์เครือข่ายวาดฝัน"/>
    <x v="16"/>
    <n v="321000"/>
    <s v="63BIO0058"/>
    <d v="2020-03-11T00:00:00"/>
    <n v="321000"/>
    <x v="0"/>
    <n v="321000"/>
  </r>
  <r>
    <x v="281"/>
    <s v="PR63000327"/>
    <s v="AP1-0498"/>
    <s v="บริษัท เอ็ม อี อี จำกัด"/>
    <d v="2020-03-10T00:00:00"/>
    <d v="2020-04-17T00:00:00"/>
    <s v="งานปรับปรุงพื้นที่ทำงานบริเวณโซนสำนักงาน เฟอร์นิเจอร์ติดผนังและฝ้าในอาคารเอและบี งวดที่ 1 (งานแล้วเสร็จ 50%)"/>
    <x v="16"/>
    <n v="738300"/>
    <s v="63BIO0063"/>
    <d v="2020-04-10T00:00:00"/>
    <n v="738300"/>
    <x v="0"/>
    <n v="1476600"/>
  </r>
  <r>
    <x v="281"/>
    <s v="PR63000327"/>
    <s v="AP1-0498"/>
    <s v="บริษัท เอ็ม อี อี จำกัด"/>
    <d v="2020-03-10T00:00:00"/>
    <d v="2020-05-15T00:00:00"/>
    <s v="บริษัท เอ็ม อี อี จำกัด งานปรับปรุงพื้นที่ทำงานบริเวณโซนสำนักงาน เฟอร์นิเจอร์ติดผนังและฝ้าในอาคารเอและบี งวดที่ 2 (งานแล้วเสร็จ 100%)"/>
    <x v="16"/>
    <n v="738300"/>
    <s v="63BIO0070"/>
    <d v="2020-06-01T00:00:00"/>
    <n v="738300"/>
    <x v="0"/>
    <n v="1476600"/>
  </r>
  <r>
    <x v="282"/>
    <s v="PR63000358"/>
    <s v="AP1-0710"/>
    <s v="นายสืบตระกูล กำพุฒกลาง"/>
    <d v="2020-03-03T00:00:00"/>
    <d v="2020-03-05T00:00:00"/>
    <s v="ผลิตวิดีทัศน์ ณ วิทยาลัยเทคนิคสัตหีบ จังหวัดชลบุรี จำนวน 3 คลิป"/>
    <x v="13"/>
    <n v="75000"/>
    <s v="63CIO0465"/>
    <d v="2020-04-01T00:00:00"/>
    <n v="75000"/>
    <x v="0"/>
    <n v="75000"/>
  </r>
  <r>
    <x v="283"/>
    <s v="PR63000371"/>
    <s v="AP1-0515"/>
    <s v="นางสาวปิยะนุช บุปผา"/>
    <d v="2020-03-03T00:00:00"/>
    <d v="2020-03-31T00:00:00"/>
    <s v="จัดจ้างเจ้าหน้าที่รวบรวมข้อมูลและประสานงานสำหรับโครงการสร้างโอกาสทางการศึกษาสำหรับนักศึกษาในพื้นที่ห่างไกลเป็นครูรุ่นใหม่เพื่อพัฒนาคุณภาพโรงเรียนของชุมชน ระยะที่ 2 จำนวน 1 รายการ"/>
    <x v="20"/>
    <n v="24000"/>
    <s v="63CIO0439"/>
    <d v="2020-03-24T00:00:00"/>
    <n v="24000"/>
    <x v="0"/>
    <n v="24000"/>
  </r>
  <r>
    <x v="284"/>
    <s v="PR63000365"/>
    <s v="AP1-0086"/>
    <s v="บริษัท เร็กกูลาร์ วัน จำกัด"/>
    <d v="2020-03-04T00:00:00"/>
    <d v="2020-03-13T00:00:00"/>
    <s v="บริษัท เร็กกูลาร์ วัน จำกัด หมึก printer HP CF230A"/>
    <x v="0"/>
    <n v="24500"/>
    <s v="63CIO0587"/>
    <d v="2020-05-01T00:00:00"/>
    <n v="24500"/>
    <x v="0"/>
    <n v="48140"/>
  </r>
  <r>
    <x v="284"/>
    <s v="PR63000365"/>
    <s v="AP1-0086"/>
    <s v="บริษัท เร็กกูลาร์ วัน จำกัด"/>
    <d v="2020-03-04T00:00:00"/>
    <d v="2020-03-13T00:00:00"/>
    <s v="บริษัท เร็กกูลาร์ วัน จำกัด หมึก printer HP CF232A"/>
    <x v="0"/>
    <n v="16450"/>
    <s v="63CIO0587"/>
    <d v="2020-05-01T00:00:00"/>
    <n v="16450"/>
    <x v="0"/>
    <n v="48140"/>
  </r>
  <r>
    <x v="284"/>
    <s v="PR63000365"/>
    <s v="AP1-0086"/>
    <s v="บริษัท เร็กกูลาร์ วัน จำกัด"/>
    <d v="2020-03-04T00:00:00"/>
    <d v="2020-03-13T00:00:00"/>
    <s v="บริษัท เร็กกูลาร์ วัน จำกัด Dell23” monitor พร้อมสาย HDMI"/>
    <x v="0"/>
    <n v="7190"/>
    <s v="63CIO0587"/>
    <d v="2020-05-01T00:00:00"/>
    <n v="7190"/>
    <x v="0"/>
    <n v="48140"/>
  </r>
  <r>
    <x v="285"/>
    <s v="PR63000368"/>
    <s v="AP1-0720"/>
    <s v="นายณรงค์ฤทธิ์ โก๋กลิ่น"/>
    <d v="2020-03-04T00:00:00"/>
    <d v="2020-03-10T00:00:00"/>
    <s v="จ้างถ่ายภาพคณะกรรมการกำกับทิศทาง วสศ.และรูปบรรยากาศพื้นที่การใช้งาน Equity Lab"/>
    <x v="18"/>
    <n v="2000"/>
    <s v="63CIO0451"/>
    <d v="2020-03-10T00:00:00"/>
    <n v="2000"/>
    <x v="0"/>
    <n v="2000"/>
  </r>
  <r>
    <x v="286"/>
    <s v="PR63000366"/>
    <s v="AP1-0640"/>
    <s v="นางสาวเบญญา คำแสน"/>
    <d v="2020-03-04T00:00:00"/>
    <d v="2020-03-10T00:00:00"/>
    <s v="จ้างดำเนินการเอกสารการเงินในกิจกรรมของ วศส. - จ้างดำเนินการเอกสารการเงินในกิจกรรมของ วศส."/>
    <x v="18"/>
    <n v="40000"/>
    <s v="63CIO0456"/>
    <d v="2020-03-10T00:00:00"/>
    <n v="40000"/>
    <x v="0"/>
    <n v="120000"/>
  </r>
  <r>
    <x v="286"/>
    <s v="PR63000366"/>
    <s v="AP1-0640"/>
    <s v="นางสาวเบญญา คำแสน"/>
    <d v="2020-03-04T00:00:00"/>
    <d v="2020-04-08T00:00:00"/>
    <s v="นางสาว เบญญา คำแสน จ้างดำเนินการเอกสารการเงินในกิจกรรมของ วศส. - จ้างดำเนินการเอกสารการเงินในกิจกรรมของ วศส."/>
    <x v="18"/>
    <n v="20000"/>
    <s v="63CIO0636"/>
    <d v="2020-05-01T00:00:00"/>
    <n v="20000"/>
    <x v="0"/>
    <n v="120000"/>
  </r>
  <r>
    <x v="286"/>
    <s v="PR63000366"/>
    <s v="AP1-0640"/>
    <s v="นางสาวเบญญา คำแสน"/>
    <d v="2020-03-04T00:00:00"/>
    <d v="2020-05-05T00:00:00"/>
    <s v="นางสาว เบญญา คำแสน จ้างดำเนินการเอกสารการเงินในกิจกรรมของ วศส. - จ้างดำเนินการเอกสารการเงินในกิจกรรมของ วศส."/>
    <x v="18"/>
    <n v="20000"/>
    <s v="63CIO0637"/>
    <d v="2020-05-05T00:00:00"/>
    <n v="20000"/>
    <x v="0"/>
    <n v="120000"/>
  </r>
  <r>
    <x v="286"/>
    <s v="PR63000366"/>
    <s v="AP1-0640"/>
    <s v="นางสาวเบญญา คำแสน"/>
    <d v="2020-03-04T00:00:00"/>
    <d v="2020-06-10T00:00:00"/>
    <s v="PO63000302-4 นางสาว เบญญา คำแสน จ้างดำเนินการเอกสารการเงินในกิจกรรมของ วศส. - จ้างดำเนินการเอกสารการเงินในกิจกรรมของ วศส."/>
    <x v="18"/>
    <n v="20000"/>
    <s v="63CIO0766"/>
    <d v="2020-06-10T00:00:00"/>
    <n v="20000"/>
    <x v="0"/>
    <n v="120000"/>
  </r>
  <r>
    <x v="286"/>
    <s v="PR63000366"/>
    <s v="AP1-0640"/>
    <s v="นางสาวเบญญา คำแสน"/>
    <d v="2020-03-04T00:00:00"/>
    <d v="2020-07-08T00:00:00"/>
    <s v="PO63000302-5 นางสาว เบญญา คำแสน จ้างดำเนินการเอกสารการเงินในกิจกรรมของ วศส. - จ้างดำเนินการเอกสารการเงินในกิจกรรมของ วศส."/>
    <x v="18"/>
    <n v="20000"/>
    <s v="63CIO0939"/>
    <d v="2020-08-03T00:00:00"/>
    <n v="20000"/>
    <x v="0"/>
    <n v="120000"/>
  </r>
  <r>
    <x v="287"/>
    <s v="PR63000355"/>
    <s v="AP1-0713"/>
    <s v="นางสาววรางคณา สิ่งสม"/>
    <d v="2020-10-01T00:00:00"/>
    <d v="2020-03-25T00:00:00"/>
    <s v="เจ้าหน้าที่ประสานงานโครงการการจัดประชุมวิชาการนานาชาติเพื่อความเสมอภาคทางการศึกษา : ปวงชนเพื่อการศึกษา - รายละเอียดผลการปฏิบัติงานโครงการฯ (เดือนมีนาคม 2563)"/>
    <x v="2"/>
    <n v="21000"/>
    <s v="63CIO0438"/>
    <d v="2020-03-18T00:00:00"/>
    <n v="21000"/>
    <x v="0"/>
    <n v="231000"/>
  </r>
  <r>
    <x v="287"/>
    <s v="PR63000355"/>
    <s v="AP1-0713"/>
    <s v="นางสาววรางคณา สิ่งสม"/>
    <d v="2020-10-01T00:00:00"/>
    <d v="2020-04-25T00:00:00"/>
    <s v="รายละเอียดผลการปฏิบัติงานโครงการการจัดประชุมวิชาการนานาชาติฯ (เดือนเมษายน 2563)"/>
    <x v="2"/>
    <n v="21000"/>
    <s v="63CIO0513"/>
    <d v="2020-04-16T00:00:00"/>
    <n v="21000"/>
    <x v="0"/>
    <n v="231000"/>
  </r>
  <r>
    <x v="287"/>
    <s v="PR63000355"/>
    <s v="AP1-0713"/>
    <s v="นางสาววรางคณา สิ่งสม"/>
    <d v="2020-10-01T00:00:00"/>
    <d v="2020-05-25T00:00:00"/>
    <s v="นางสาว วรางคณา สิ่งสม รายละเอียดผลการปฏิบัติงานโครงการการจัดประชุมวิชาการนานาชาติฯ (เดือนพฤษภาคม 2563)"/>
    <x v="2"/>
    <n v="21000"/>
    <s v="63CIO0639"/>
    <d v="2020-05-18T00:00:00"/>
    <n v="21000"/>
    <x v="0"/>
    <n v="231000"/>
  </r>
  <r>
    <x v="287"/>
    <s v="PR63000355"/>
    <s v="AP1-0713"/>
    <s v="นางสาววรางคณา สิ่งสม"/>
    <d v="2020-10-01T00:00:00"/>
    <d v="2020-06-25T00:00:00"/>
    <s v="PO63000303-4 นางสาว วรางคณา สิ่งสม รายละเอียดผลการปฏิบัติงานโครงการการจัดประชุมวิชาการนานาชาติฯ (เดือนมิถุนายน 2563)"/>
    <x v="2"/>
    <n v="21000"/>
    <s v="63CIO0765"/>
    <d v="2020-06-18T00:00:00"/>
    <n v="21000"/>
    <x v="0"/>
    <n v="231000"/>
  </r>
  <r>
    <x v="287"/>
    <s v="PR63000355"/>
    <s v="AP1-0713"/>
    <s v="นางสาววรางคณา สิ่งสม"/>
    <d v="2020-10-01T00:00:00"/>
    <d v="2020-07-25T00:00:00"/>
    <s v="PO63000303-5 นางสาว วรางคณา สิ่งสม รายละเอียดผลการปฏิบัติงานโครงการการจัดประชุมวิชาการนานาชาติฯ (เดือนกรกฎาคม 2563)"/>
    <x v="2"/>
    <n v="21000"/>
    <s v="63CIO0884"/>
    <d v="2020-07-20T00:00:00"/>
    <n v="21000"/>
    <x v="0"/>
    <n v="231000"/>
  </r>
  <r>
    <x v="287"/>
    <s v="PR63000355"/>
    <s v="AP1-0713"/>
    <s v="นางสาววรางคณา สิ่งสม"/>
    <d v="2020-10-01T00:00:00"/>
    <d v="2020-04-25T00:00:00"/>
    <s v="PO63000303-6 นางสาว วรางคณา สิ่งสม รายละเอียดผลการปฏิบัติงานโครงการการจัดประชุมวิชาการนานาชาติฯ (เดือนสิงหาคม 2563)"/>
    <x v="2"/>
    <n v="21000"/>
    <s v="63CIO1074"/>
    <d v="2020-08-19T00:00:00"/>
    <n v="21000"/>
    <x v="0"/>
    <n v="231000"/>
  </r>
  <r>
    <x v="287"/>
    <s v="PR63000355"/>
    <s v="AP1-0713"/>
    <s v="นางสาววรางคณา สิ่งสม"/>
    <d v="2020-10-01T00:00:00"/>
    <d v="2020-09-25T00:00:00"/>
    <s v="PO63000303-7/11 นางสาว วรางคณา สิ่งสม รายละเอียดผลการปฏิบัติงานโครงการการจัดประชุมวิชาการนานาชาติฯ (เดือนกันยายน 2563)"/>
    <x v="2"/>
    <n v="21000"/>
    <s v="63CIO1228"/>
    <d v="2020-09-25T00:00:00"/>
    <n v="21000"/>
    <x v="0"/>
    <n v="231000"/>
  </r>
  <r>
    <x v="287"/>
    <s v="PR63000355"/>
    <s v="AP1-0713"/>
    <s v="นางสาววรางคณา สิ่งสม"/>
    <d v="2020-10-01T00:00:00"/>
    <d v="2020-10-25T00:00:00"/>
    <s v="PO63000303-8/11 นางสาว วรางคณา สิ่งสม รายละเอียดผลการปฏิบัติงานโครงการการจัดประชุมวิชาการนานาชาติฯ (เดือนตุลาคม 2563)"/>
    <x v="2"/>
    <n v="21000"/>
    <s v="64CIO00105"/>
    <d v="2020-10-22T00:00:00"/>
    <n v="21000"/>
    <x v="0"/>
    <n v="231000"/>
  </r>
  <r>
    <x v="287"/>
    <s v="PR63000355"/>
    <s v="AP1-0713"/>
    <s v="นางสาววรางคณา สิ่งสม"/>
    <d v="2020-10-01T00:00:00"/>
    <d v="2020-11-25T00:00:00"/>
    <s v="PO63000303-9/11 นางสาว วรางคณา สิ่งสม รายละเอียดผลการปฏิบัติงานโครงการการจัดประชุมวิชาการนานาชาติฯ (เดือนพฤศจิกายน 2563)"/>
    <x v="2"/>
    <n v="21000"/>
    <s v="64CIO00264"/>
    <d v="2020-11-25T00:00:00"/>
    <n v="21000"/>
    <x v="0"/>
    <n v="231000"/>
  </r>
  <r>
    <x v="287"/>
    <s v="PR63000355"/>
    <s v="AP1-0713"/>
    <s v="นางสาววรางคณา สิ่งสม"/>
    <d v="2020-10-01T00:00:00"/>
    <d v="2020-12-25T00:00:00"/>
    <s v="PO63000303-10/11 นางสาว วรางคณา สิ่งสม รายละเอียดผลการปฏิบัติงานโครงการการจัดประชุมวิชาการนานาชาติฯ (เดือนธันวาคม 2563)"/>
    <x v="2"/>
    <n v="21000"/>
    <s v="64CIO00427"/>
    <d v="2020-12-25T00:00:00"/>
    <n v="21000"/>
    <x v="0"/>
    <n v="231000"/>
  </r>
  <r>
    <x v="287"/>
    <s v="PR63000355"/>
    <s v="AP1-0713"/>
    <s v="นางสาววรางคณา สิ่งสม"/>
    <d v="2020-10-01T00:00:00"/>
    <d v="2021-01-25T00:00:00"/>
    <s v="PO63000303-11/11 นางสาว วรางคณา สิ่งสม รายละเอียดผลการปฏิบัติงานโครงการการจัดประชุมวิชาการนานาชาติฯ (เดือนมกราคม 2564)"/>
    <x v="2"/>
    <n v="21000"/>
    <s v="APCIO0000040"/>
    <d v="2021-01-25T00:00:00"/>
    <n v="21000"/>
    <x v="0"/>
    <n v="231000"/>
  </r>
  <r>
    <x v="288"/>
    <s v="PR63000376"/>
    <s v="AP1-0100"/>
    <s v="บริษัท โกโพเมโล จำกัด"/>
    <d v="2020-03-05T00:00:00"/>
    <d v="2020-03-10T00:00:00"/>
    <s v="บจก.โกโพเมโล จัดหาบริการระบบอีเมลสำนักงาน(เพิ่มเติม) ชุดที่3"/>
    <x v="0"/>
    <n v="9512.2999999999993"/>
    <s v="63CIO0559"/>
    <d v="2020-04-01T00:00:00"/>
    <n v="9512.2999999999993"/>
    <x v="0"/>
    <n v="9512.2999999999993"/>
  </r>
  <r>
    <x v="289"/>
    <s v="PR63000373"/>
    <s v="AP1-0351"/>
    <s v="บริษัท เฟรนด์ แอนด์ มานะ จำกัด"/>
    <d v="2020-03-05T00:00:00"/>
    <d v="2020-03-13T00:00:00"/>
    <s v="บจก.เฟรนด์ แอนด์ มานะ ค่าออกแบบแนวคิด &quot;วิดีทัศน์ครูรักษ์ถิ่น&quot;"/>
    <x v="13"/>
    <n v="500000"/>
    <s v="63CIO0542"/>
    <d v="2020-04-01T00:00:00"/>
    <n v="500000"/>
    <x v="0"/>
    <n v="500000"/>
  </r>
  <r>
    <x v="290"/>
    <s v="PR63000378"/>
    <s v="AP1-0051"/>
    <s v="บริษัท เอ็กซ์เซลซิเออร์ ซัพพลายส์ จำกัด"/>
    <d v="2020-03-06T00:00:00"/>
    <d v="2020-03-23T00:00:00"/>
    <s v="กระดาษถ่ายเอกสาร Idea Green ขนาด A4  อุปกรณ์เครื่องเขียน อุปกรณ์สำนักงาน จำนวน_x000a_34 รายการ (รายละเอียดตามเอกสารที่แนบ)"/>
    <x v="1"/>
    <n v="24367.65"/>
    <s v="63CIO0458"/>
    <d v="2020-04-01T00:00:00"/>
    <n v="24367.65"/>
    <x v="0"/>
    <n v="39727.5"/>
  </r>
  <r>
    <x v="290"/>
    <s v="PR63000378"/>
    <s v="AP1-0051"/>
    <s v="บริษัท เอ็กซ์เซลซิเออร์ ซัพพลายส์ จำกัด"/>
    <d v="2020-03-06T00:00:00"/>
    <d v="2020-03-06T00:00:00"/>
    <s v="กระดาษถ่ายเอกสาร Idea Green ขนาด A4  อุปกรณ์เครื่องเขียน อุปกรณ์สำนักงาน จำนวน_x000a_34 รายการ (รายละเอียดตามเอกสารที่แนบ)"/>
    <x v="1"/>
    <n v="15359.85"/>
    <s v="63CIO0458"/>
    <d v="2020-04-01T00:00:00"/>
    <n v="15359.85"/>
    <x v="0"/>
    <n v="39727.5"/>
  </r>
  <r>
    <x v="290"/>
    <s v="PR63000378"/>
    <s v="AP1-0051"/>
    <s v="บริษัท เอ็กซ์เซลซิเออร์ ซัพพลายส์ จำกัด"/>
    <d v="2020-03-06T00:00:00"/>
    <d v="2020-03-06T00:00:00"/>
    <s v="(CN)กระดาษถ่ายเอกสาร Idea Green ขนาด A4  อุปกรณ์เครื่องเขียน อุปกรณ์สำนักงาน จำนวน_x000a_34 รายการ (รายละเอียดตามเอกสารที่แนบ)"/>
    <x v="1"/>
    <n v="-24367.65"/>
    <s v="63CPJ0060"/>
    <d v="2020-04-01T00:00:00"/>
    <n v="-24367.65"/>
    <x v="0"/>
    <n v="39727.5"/>
  </r>
  <r>
    <x v="290"/>
    <s v="PR63000378"/>
    <s v="AP1-0051"/>
    <s v="บริษัท เอ็กซ์เซลซิเออร์ ซัพพลายส์ จำกัด"/>
    <d v="2020-03-06T00:00:00"/>
    <d v="2020-03-06T00:00:00"/>
    <s v="(CN)กระดาษถ่ายเอกสาร Idea Green ขนาด A4  อุปกรณ์เครื่องเขียน อุปกรณ์สำนักงาน จำนวน_x000a_34 รายการ (รายละเอียดตามเอกสารที่แนบ)"/>
    <x v="1"/>
    <n v="-15359.85"/>
    <s v="63CPJ0060"/>
    <d v="2020-04-01T00:00:00"/>
    <n v="-15359.85"/>
    <x v="0"/>
    <n v="39727.5"/>
  </r>
  <r>
    <x v="290"/>
    <s v="PR63000378"/>
    <s v="AP1-0051"/>
    <s v="บริษัท เอ็กซ์เซลซิเออร์ ซัพพลายส์ จำกัด"/>
    <d v="2020-03-06T00:00:00"/>
    <d v="2020-03-06T00:00:00"/>
    <s v="กระดาษถ่ายเอกสาร Idea Green ขนาด A4  อุปกรณ์เครื่องเขียน อุปกรณ์สำนักงาน จำนวน_x000a_34 รายการ (รายละเอียดตามเอกสารที่แนบ)"/>
    <x v="1"/>
    <n v="39727.5"/>
    <s v="63CIO0474"/>
    <d v="2020-04-01T00:00:00"/>
    <n v="39727.5"/>
    <x v="0"/>
    <n v="39727.5"/>
  </r>
  <r>
    <x v="291"/>
    <s v="PR63000379"/>
    <s v="AP1-0634"/>
    <s v="นางปานทรัพย์ เบ็ลซ์"/>
    <d v="2020-03-06T00:00:00"/>
    <d v="2020-03-23T00:00:00"/>
    <s v="จัดแปลเอกสาร (อังกฤษ–ไทย ) จำนวน 1 งาน ได้แก่ Adult Skills Assessment in Thailand.-Policy Discussions Original"/>
    <x v="2"/>
    <n v="7650"/>
    <s v="63CIO0470"/>
    <d v="2020-04-01T00:00:00"/>
    <n v="7650"/>
    <x v="0"/>
    <n v="7650"/>
  </r>
  <r>
    <x v="292"/>
    <s v="PR63000370"/>
    <s v="AP1-0502"/>
    <s v="บริษัท โคคูโย อินเตอร์เนชั่นแนล (ประเทศไทย) จำกัด"/>
    <d v="2020-03-06T00:00:00"/>
    <d v="2020-04-15T00:00:00"/>
    <s v="PO63000309 บริษัท โคคูโย อินเตอร์เนชั่นแนล (ประเทศไทย) จำกัด ค่าเฟอร์นิเจอร์สำนักงานเพิ่มเติม_x000a_(เก้าอี้สำนักงาน โต๊ะทำงาน และตู้ลิ้นชัก)"/>
    <x v="16"/>
    <n v="151501.29999999999"/>
    <s v="63BIO0074"/>
    <d v="2020-07-01T00:00:00"/>
    <n v="151501.29999999999"/>
    <x v="0"/>
    <n v="151501.29999999999"/>
  </r>
  <r>
    <x v="293"/>
    <s v="PR63000349"/>
    <s v="AP1-0693"/>
    <s v="บริษัท หน้ากลม จำกัด"/>
    <d v="2020-03-06T00:00:00"/>
    <d v="2020-03-10T00:00:00"/>
    <s v="จัดทำชุดวิดีโอการเรียนการสอน Creativity and Critical Thinking - จัดทำชุดวิดีโอการเรียนการสอน Creativity and Critical Thinking"/>
    <x v="18"/>
    <n v="167750"/>
    <s v="63CIO0444"/>
    <d v="2020-03-10T00:00:00"/>
    <n v="167750"/>
    <x v="0"/>
    <n v="167750"/>
  </r>
  <r>
    <x v="294"/>
    <s v="PR63000369"/>
    <s v="AP1-0719"/>
    <s v="นางสาวสุธิตา สิทธิคุ้มวงศ์"/>
    <d v="2020-10-01T00:00:00"/>
    <d v="2020-03-25T00:00:00"/>
    <s v="ผู้ประสานงานโครงการภายใต้สำนักส่งเสริมการมีส่วนร่วมนวัตกรรมและทุนการศึกษา (เดือนมีนาคม 2563)"/>
    <x v="19"/>
    <n v="18000"/>
    <s v="63CIO0433"/>
    <d v="2020-03-23T00:00:00"/>
    <n v="18000"/>
    <x v="0"/>
    <n v="216000"/>
  </r>
  <r>
    <x v="294"/>
    <s v="PR63000369"/>
    <s v="AP1-0719"/>
    <s v="นางสาวสุธิตา สิทธิคุ้มวงศ์"/>
    <d v="2020-10-01T00:00:00"/>
    <d v="2020-04-25T00:00:00"/>
    <s v="ผู้ประสานงานโครงการภายใต้สำนักส่งเสริมการมีส่วนร่วมนวัตกรรมและทุนการศึกษา (เดือนเมษายน 2563)"/>
    <x v="19"/>
    <n v="18000"/>
    <s v="63CIO0512"/>
    <d v="2020-04-20T00:00:00"/>
    <n v="18000"/>
    <x v="0"/>
    <n v="216000"/>
  </r>
  <r>
    <x v="294"/>
    <s v="PR63000369"/>
    <s v="AP1-0719"/>
    <s v="นางสาวสุธิตา สิทธิคุ้มวงศ์"/>
    <d v="2020-10-01T00:00:00"/>
    <d v="2020-05-25T00:00:00"/>
    <s v="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พฤษภาคม 2563)"/>
    <x v="19"/>
    <n v="18000"/>
    <s v="63CIO0632"/>
    <d v="2020-05-22T00:00:00"/>
    <n v="18000"/>
    <x v="0"/>
    <n v="216000"/>
  </r>
  <r>
    <x v="294"/>
    <s v="PR63000369"/>
    <s v="AP1-0719"/>
    <s v="นางสาวสุธิตา สิทธิคุ้มวงศ์"/>
    <d v="2020-10-01T00:00:00"/>
    <d v="2020-06-25T00:00:00"/>
    <s v="PO63000311-4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มิถุนายน 2563)"/>
    <x v="19"/>
    <n v="18000"/>
    <s v="63CIO0773"/>
    <d v="2020-06-24T00:00:00"/>
    <n v="18000"/>
    <x v="0"/>
    <n v="216000"/>
  </r>
  <r>
    <x v="294"/>
    <s v="PR63000369"/>
    <s v="AP1-0719"/>
    <s v="นางสาวสุธิตา สิทธิคุ้มวงศ์"/>
    <d v="2020-10-01T00:00:00"/>
    <d v="2020-07-25T00:00:00"/>
    <s v="PO63000311-5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กรกฎาคม 2563)"/>
    <x v="19"/>
    <n v="18000"/>
    <s v="63CIO0898"/>
    <d v="2020-07-23T00:00:00"/>
    <n v="18000"/>
    <x v="0"/>
    <n v="216000"/>
  </r>
  <r>
    <x v="294"/>
    <s v="PR63000369"/>
    <s v="AP1-0719"/>
    <s v="นางสาวสุธิตา สิทธิคุ้มวงศ์"/>
    <d v="2020-10-01T00:00:00"/>
    <d v="2020-08-25T00:00:00"/>
    <s v="PO63000311-6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สิงหาคม 2563)"/>
    <x v="19"/>
    <n v="18000"/>
    <s v="63CIO1048"/>
    <d v="2020-08-24T00:00:00"/>
    <n v="18000"/>
    <x v="0"/>
    <n v="216000"/>
  </r>
  <r>
    <x v="294"/>
    <s v="PR63000369"/>
    <s v="AP1-0719"/>
    <s v="นางสาวสุธิตา สิทธิคุ้มวงศ์"/>
    <d v="2020-10-01T00:00:00"/>
    <d v="2020-09-25T00:00:00"/>
    <s v="PO63000311-7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กันยายน 2563)"/>
    <x v="19"/>
    <n v="18000"/>
    <s v="63CIO1219"/>
    <d v="2020-09-24T00:00:00"/>
    <n v="18000"/>
    <x v="0"/>
    <n v="216000"/>
  </r>
  <r>
    <x v="294"/>
    <s v="PR63000369"/>
    <s v="AP1-0719"/>
    <s v="นางสาวสุธิตา สิทธิคุ้มวงศ์"/>
    <d v="2020-10-01T00:00:00"/>
    <d v="2020-10-25T00:00:00"/>
    <s v="PO63000311-8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ตุลาคม 2563)"/>
    <x v="19"/>
    <n v="18000"/>
    <s v="64CIO00093"/>
    <d v="2020-10-22T00:00:00"/>
    <n v="18000"/>
    <x v="0"/>
    <n v="216000"/>
  </r>
  <r>
    <x v="294"/>
    <s v="PR63000369"/>
    <s v="AP1-0719"/>
    <s v="นางสาวสุธิตา สิทธิคุ้มวงศ์"/>
    <d v="2020-10-01T00:00:00"/>
    <d v="2020-11-25T00:00:00"/>
    <s v="PO63000311-9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พฤศจิกายน 2563)"/>
    <x v="19"/>
    <n v="18000"/>
    <s v="64CIO00258"/>
    <d v="2020-11-25T00:00:00"/>
    <n v="18000"/>
    <x v="0"/>
    <n v="216000"/>
  </r>
  <r>
    <x v="294"/>
    <s v="PR63000369"/>
    <s v="AP1-0719"/>
    <s v="นางสาวสุธิตา สิทธิคุ้มวงศ์"/>
    <d v="2020-10-01T00:00:00"/>
    <d v="2020-12-25T00:00:00"/>
    <s v="PO63000311-10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ธันวาคม 2563)"/>
    <x v="19"/>
    <n v="18000"/>
    <s v="64CIO00402"/>
    <d v="2020-12-24T00:00:00"/>
    <n v="18000"/>
    <x v="0"/>
    <n v="216000"/>
  </r>
  <r>
    <x v="294"/>
    <s v="PR63000369"/>
    <s v="AP1-0719"/>
    <s v="นางสาวสุธิตา สิทธิคุ้มวงศ์"/>
    <d v="2020-10-01T00:00:00"/>
    <d v="2021-01-25T00:00:00"/>
    <s v="PO63000311-11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มกราคม 2564)"/>
    <x v="19"/>
    <n v="18000"/>
    <s v="APCIO0000005"/>
    <d v="2021-01-22T00:00:00"/>
    <n v="18000"/>
    <x v="0"/>
    <n v="216000"/>
  </r>
  <r>
    <x v="294"/>
    <s v="PR63000369"/>
    <s v="AP1-0719"/>
    <s v="นางสาวสุธิตา สิทธิคุ้มวงศ์"/>
    <d v="2020-10-01T00:00:00"/>
    <d v="2021-02-25T00:00:00"/>
    <s v="PO63000311-12/12 นางสาว สุธิตา สิทธิคุ้มวงศ์ ผู้ประสานงานโครงการภายใต้สำนักส่งเสริมการมีส่วนร่วมนวัตกรรมและทุนการศึกษา (เดือนกุมภาพันธ์ 2564)"/>
    <x v="19"/>
    <n v="18000"/>
    <s v="APCIO0000173"/>
    <d v="2021-02-19T00:00:00"/>
    <n v="18000"/>
    <x v="0"/>
    <n v="216000"/>
  </r>
  <r>
    <x v="295"/>
    <s v="PR63000386"/>
    <s v="AP1-0680"/>
    <s v="นางสาวกรวรรณ หมั้นทรัพย์"/>
    <d v="2020-03-06T00:00:00"/>
    <d v="2020-03-31T00:00:00"/>
    <s v="จ้าง Art Director ของ Project Facebook เดือนมีนาคม 2563 จำนวน 10 ชิ้น"/>
    <x v="13"/>
    <n v="35000"/>
    <s v="63CIO0449"/>
    <d v="2020-03-25T00:00:00"/>
    <n v="35000"/>
    <x v="0"/>
    <n v="70000"/>
  </r>
  <r>
    <x v="295"/>
    <s v="PR63000386"/>
    <s v="AP1-0680"/>
    <s v="นางสาวกรวรรณ หมั้นทรัพย์"/>
    <d v="2020-03-06T00:00:00"/>
    <d v="2020-04-30T00:00:00"/>
    <s v="นางสาว กรวรรณ หมั้นทรัพย์ ค่าจ้าง Art Director ของ Project Facebook เดือนเมษายน 2563 จำนวน 10 ชิ้น"/>
    <x v="13"/>
    <n v="35000"/>
    <s v="63CIO0579"/>
    <d v="2020-05-01T00:00:00"/>
    <n v="35000"/>
    <x v="0"/>
    <n v="70000"/>
  </r>
  <r>
    <x v="296"/>
    <s v="PR63000385"/>
    <s v="AP1-0681"/>
    <s v="นายกิตติพิชญ์ ขุนแก้ว"/>
    <d v="2020-03-06T00:00:00"/>
    <d v="2020-03-31T00:00:00"/>
    <s v="จ้าง Content Creator ของ Project Facebook เดือนมีนาคม 2563_x000a_จำนวน 10 ชิ้น"/>
    <x v="13"/>
    <n v="35000"/>
    <s v="63CIO0484"/>
    <d v="2020-04-01T00:00:00"/>
    <n v="35000"/>
    <x v="0"/>
    <n v="70000"/>
  </r>
  <r>
    <x v="296"/>
    <s v="PR63000385"/>
    <s v="AP1-0681"/>
    <s v="นายกิตติพิชญ์ ขุนแก้ว"/>
    <d v="2020-03-06T00:00:00"/>
    <d v="2020-04-30T00:00:00"/>
    <s v="นาย กิตติพิชญ์ ขุนแก้ว จ้าง Content Creator ของ Project Facebook เดือนเมษายน 2563_x000a_จำนวน 10 ชิ้น"/>
    <x v="13"/>
    <n v="35000"/>
    <s v="63CIO0592"/>
    <d v="2020-05-01T00:00:00"/>
    <n v="35000"/>
    <x v="0"/>
    <n v="70000"/>
  </r>
  <r>
    <x v="297"/>
    <s v="PR63000387"/>
    <s v="AP1-0678"/>
    <s v="นายอณิวุฒิ สถาพรพินิต"/>
    <d v="2020-03-06T00:00:00"/>
    <d v="2020-03-31T00:00:00"/>
    <s v="ออกแบบและจัดทำวิดีโอของ Project Facebook เดือนมีนาคม 2563_x000a_จำนวน 2ชิ้น"/>
    <x v="13"/>
    <n v="35000"/>
    <s v="63CIO0485"/>
    <d v="2020-04-01T00:00:00"/>
    <n v="35000"/>
    <x v="0"/>
    <n v="70000"/>
  </r>
  <r>
    <x v="297"/>
    <s v="PR63000387"/>
    <s v="AP1-0678"/>
    <s v="นายอณิวุฒิ สถาพรพินิต"/>
    <d v="2020-03-06T00:00:00"/>
    <d v="2020-04-30T00:00:00"/>
    <s v="นาย อณิวุฒิ สถาพรพินิต ออกแบบและจัดทำวิดีโอของ Project Facebook เดือนเมษายน 2563_x000a_"/>
    <x v="13"/>
    <n v="35000"/>
    <s v="63CIO0576"/>
    <d v="2020-05-01T00:00:00"/>
    <n v="35000"/>
    <x v="0"/>
    <n v="70000"/>
  </r>
  <r>
    <x v="298"/>
    <s v="PR63000382"/>
    <s v="AP1-0399"/>
    <s v="บริษัท บัณฑิต เซ็นเตอร์ จำกัด"/>
    <d v="2020-03-06T00:00:00"/>
    <d v="2020-03-31T00:00:00"/>
    <s v="บริการระบบจัดการ Social media and Crisis Management"/>
    <x v="13"/>
    <n v="55555.56"/>
    <s v="63CIO0480"/>
    <d v="2020-04-01T00:00:00"/>
    <n v="55555.56"/>
    <x v="0"/>
    <n v="55555.56"/>
  </r>
  <r>
    <x v="299"/>
    <s v="PR63000380"/>
    <s v="AP1-0149"/>
    <s v="นายสกล สุวรรณาพิสิทธิ์"/>
    <d v="2020-03-06T00:00:00"/>
    <d v="2020-03-31T00:00:00"/>
    <s v="บริหารจัดการดูแลเว็บไซต์ กสศ. เดือนมีนาคม 2563"/>
    <x v="13"/>
    <n v="29000"/>
    <s v="63CIO0490"/>
    <d v="2020-04-01T00:00:00"/>
    <n v="29000"/>
    <x v="0"/>
    <n v="87000"/>
  </r>
  <r>
    <x v="299"/>
    <s v="PR63000380"/>
    <s v="AP1-0149"/>
    <s v="นายสกล สุวรรณาพิสิทธิ์"/>
    <d v="2020-03-06T00:00:00"/>
    <d v="2020-04-30T00:00:00"/>
    <s v="นายสกล สุวรรณาพิสิทธิ์ บริหารจัดการดูแลเว็บไซต์ กสศ. เดือนเมษายน 2563"/>
    <x v="13"/>
    <n v="29000"/>
    <s v="63CIO0578"/>
    <d v="2020-05-01T00:00:00"/>
    <n v="29000"/>
    <x v="0"/>
    <n v="87000"/>
  </r>
  <r>
    <x v="299"/>
    <s v="PR63000380"/>
    <s v="AP1-0149"/>
    <s v="นายสกล สุวรรณาพิสิทธิ์"/>
    <d v="2020-03-06T00:00:00"/>
    <d v="2020-05-29T00:00:00"/>
    <s v="PO63000316-3 นายสกล สุวรรณาพิสิทธิ์ บริหารจัดการดูแลเว็บไซต์ กสศ. เดือนพฤษภาคม 2563"/>
    <x v="13"/>
    <n v="29000"/>
    <s v="63CIO0723"/>
    <d v="2020-06-01T00:00:00"/>
    <n v="29000"/>
    <x v="0"/>
    <n v="87000"/>
  </r>
  <r>
    <x v="300"/>
    <s v="PR63000381"/>
    <s v="AP1-0625"/>
    <s v="นางสาววรัญญา ศรีเสวก"/>
    <d v="2020-03-10T00:00:00"/>
    <d v="2020-03-31T00:00:00"/>
    <s v="จัดจ้างสนับสนุนการจัดทำแผนงานด้านการสื่อสาร ฝ่ายสื่อสารองค์กร จำนวน 1อัตรา_x000a_ เดือนมีนาคม 2563"/>
    <x v="13"/>
    <n v="45000"/>
    <s v="63CIO0499"/>
    <d v="2020-04-01T00:00:00"/>
    <n v="45000"/>
    <x v="0"/>
    <n v="90000"/>
  </r>
  <r>
    <x v="300"/>
    <s v="PR63000381"/>
    <s v="AP1-0625"/>
    <s v="นางสาววรัญญา ศรีเสวก"/>
    <d v="2020-03-10T00:00:00"/>
    <d v="2020-04-30T00:00:00"/>
    <s v="น.ส. วรัญญา ศรีเสวก จัดจ้างสนับสนุนการจัดทำแผนงานด้านกาด้านการสื่อสาร เดือนเมษายน 2563"/>
    <x v="13"/>
    <n v="45000"/>
    <s v="63CIO0625"/>
    <d v="2020-05-01T00:00:00"/>
    <n v="45000"/>
    <x v="0"/>
    <n v="90000"/>
  </r>
  <r>
    <x v="301"/>
    <s v="PR63000384"/>
    <s v="AP1-0679"/>
    <s v="นางสาวอิงวิกา ไฉไลเวทย์นฤมาณ"/>
    <d v="2020-03-10T00:00:00"/>
    <d v="2020-03-31T00:00:00"/>
    <s v="บริหารงาน Project Facebook กสศ."/>
    <x v="13"/>
    <n v="85000"/>
    <s v="63CIO0450"/>
    <d v="2020-03-25T00:00:00"/>
    <n v="85000"/>
    <x v="0"/>
    <n v="85000"/>
  </r>
  <r>
    <x v="302"/>
    <s v="PR63000372"/>
    <s v="AP1-0513"/>
    <s v="บริษัท ไนซ์จ๊อบทีม จำกัด"/>
    <d v="2020-03-10T00:00:00"/>
    <d v="2020-03-31T00:00:00"/>
    <s v="ค่าจ้างบุคลากรสนับสนุนงานสัญญาโครงการทุนนวัตกรรมสายอาชีพชั้นสูง งวดที่ 1"/>
    <x v="4"/>
    <n v="70620"/>
    <s v="63CIO0510"/>
    <d v="2020-04-01T00:00:00"/>
    <n v="70620"/>
    <x v="0"/>
    <n v="141240"/>
  </r>
  <r>
    <x v="302"/>
    <s v="PR63000372"/>
    <s v="AP1-0513"/>
    <s v="บริษัท ไนซ์จ๊อบทีม จำกัด"/>
    <d v="2020-03-10T00:00:00"/>
    <d v="2020-04-30T00:00:00"/>
    <s v="บริษัท ไนซ์จ๊อบทีม จำกัด ค่าจ้างบุคลากรสนับสนุนงานสัญญาโครงการทุนนวัตกรรมสายอาชีพชั้นสูง งวดที่ 2"/>
    <x v="4"/>
    <n v="70620"/>
    <s v="63CIO0672"/>
    <d v="2020-06-01T00:00:00"/>
    <n v="70620"/>
    <x v="0"/>
    <n v="141240"/>
  </r>
  <r>
    <x v="303"/>
    <s v="PR63000383"/>
    <s v="AP1-0245"/>
    <s v="นายปรัชญา เพชรวิสิทธิ์"/>
    <d v="2020-03-10T00:00:00"/>
    <d v="2020-03-31T00:00:00"/>
    <s v="ผลิตวิดีทัศน์และตัดต่อวิดีโอเพื่อใช้ประกอบการสื่อสารสร้างความเสมอภาคทางการศึกษา"/>
    <x v="13"/>
    <n v="476000"/>
    <s v="63CIO0489"/>
    <d v="2020-04-01T00:00:00"/>
    <n v="476000"/>
    <x v="0"/>
    <n v="476000"/>
  </r>
  <r>
    <x v="304"/>
    <s v="PR63000374"/>
    <s v="AP1-0517"/>
    <s v="บริษัท มายด์เมอร์จ คอนซัลแทนท์ จำกัด"/>
    <d v="2020-03-11T00:00:00"/>
    <d v="2020-03-31T00:00:00"/>
    <s v="บจก.มายด์เมอร์จ คอยซัลแทนท์ ค่าจ้างดำเนินงานศูนย์ให้คำปรึกษาด้านงานการเงิน การบัญชี และงานพัสดุ งวดที่ 1_x000a_"/>
    <x v="31"/>
    <n v="159537"/>
    <s v="63CIO0550"/>
    <d v="2020-04-01T00:00:00"/>
    <n v="159537"/>
    <x v="0"/>
    <n v="265895"/>
  </r>
  <r>
    <x v="304"/>
    <s v="PR63000374"/>
    <s v="AP1-0517"/>
    <s v="บริษัท มายด์เมอร์จ คอนซัลแทนท์ จำกัด"/>
    <d v="2020-03-11T00:00:00"/>
    <d v="2020-06-30T00:00:00"/>
    <s v="PO63000322-2 บริษัท มายด์เมอร์จ คอนซัลแทนท์ จำกัดงวดที่ 2 รายงานสรุปการให้คำปรึกษาด้านการบัญชี การเงิน ระยะที่ 2"/>
    <x v="31"/>
    <n v="106358"/>
    <s v="63CIO0937"/>
    <d v="2020-08-04T00:00:00"/>
    <n v="106358"/>
    <x v="0"/>
    <n v="265895"/>
  </r>
  <r>
    <x v="305"/>
    <s v="PR63000311"/>
    <s v="AP1-0723"/>
    <s v="บริษัท ไพร้ซวอเตอร์เฮาส์คูเปอร์ส คอนซัลติ้ง (ประเทศไทย) จำกัด"/>
    <d v="2020-03-23T00:00:00"/>
    <d v="2020-04-15T00:00:00"/>
    <s v="บริษัท ไพร้ซวอเตอร์เฮาส์คูเปอร์ส คอนซัลติ้ง (ประเทศไทย) จำกัด งวดที่ 1 ส่งแผนการดำเนินงานที่ได้รับความเห็นชอบจาก กสศ."/>
    <x v="21"/>
    <n v="4494000"/>
    <s v="63CIO0665"/>
    <d v="2020-06-01T00:00:00"/>
    <n v="4494000"/>
    <x v="0"/>
    <n v="14980000"/>
  </r>
  <r>
    <x v="305"/>
    <s v="PR63000311"/>
    <s v="AP1-0723"/>
    <s v="บริษัท ไพร้ซวอเตอร์เฮาส์คูเปอร์ส คอนซัลติ้ง (ประเทศไทย) จำกัด"/>
    <d v="2020-03-23T00:00:00"/>
    <d v="2020-06-30T00:00:00"/>
    <s v="PO63000323-2 บริษัท ไพร้ซวอเตอร์เฮาส์คูเปอร์ส คอนซัลติ้ง (ประเทศไทย) จำกัด งวดที่ 2 รายงานสรุปผลการวิเคราะห์ข้อมูลการจ่ายเงินอุดหนุน"/>
    <x v="21"/>
    <n v="2996000"/>
    <s v="63CIO0903"/>
    <d v="2020-07-01T00:00:00"/>
    <n v="2996000"/>
    <x v="0"/>
    <n v="14980000"/>
  </r>
  <r>
    <x v="305"/>
    <s v="PR63000311"/>
    <s v="AP1-0723"/>
    <s v="บริษัท ไพร้ซวอเตอร์เฮาส์คูเปอร์ส คอนซัลติ้ง (ประเทศไทย) จำกัด"/>
    <d v="2020-03-23T00:00:00"/>
    <d v="2020-07-31T00:00:00"/>
    <s v="PO63000323-3 บริษัท ไพร้ซวอเตอร์เฮาส์คูเปอร์ส คอนซัลติ้ง (ประเทศไทย) จำกัด งวดที่ 3 ส่งแผนตรวจเยี่ยม"/>
    <x v="21"/>
    <n v="2996000"/>
    <s v="63CIO0998"/>
    <d v="2020-08-18T00:00:00"/>
    <n v="2996000"/>
    <x v="0"/>
    <n v="14980000"/>
  </r>
  <r>
    <x v="305"/>
    <s v="PR63000311"/>
    <s v="AP1-0723"/>
    <s v="บริษัท ไพร้ซวอเตอร์เฮาส์คูเปอร์ส คอนซัลติ้ง (ประเทศไทย) จำกัด"/>
    <d v="2020-03-23T00:00:00"/>
    <d v="2020-09-30T00:00:00"/>
    <s v="PO63000323-4/4 บริษัท ไพร้ซวอเตอร์เฮาส์คูเปอร์ส คอนซัลติ้ง (ประเทศไทย) จำกัด งวดที่ 4 รายงานสรุปผลและข้อเสนอแนะที่ควรพิจารณาปรับปรุง"/>
    <x v="21"/>
    <n v="4494000"/>
    <s v="63CIO1194"/>
    <d v="2020-09-01T00:00:00"/>
    <n v="4494000"/>
    <x v="0"/>
    <n v="14980000"/>
  </r>
  <r>
    <x v="306"/>
    <s v="PR63000393"/>
    <s v="AP1-0334"/>
    <s v="บริษัท วอล์ค ออน คลาวด์ จำกัด"/>
    <d v="2020-03-12T00:00:00"/>
    <d v="2020-03-23T00:00:00"/>
    <s v="บจก.วอล์ค ออน คลาวด์ ผลิตวีดิทัศน์ประกอบโครงการครูรัก(ษ์)ถิ่น ไม่เกิน 10 นาที จำนวน 1 ชิ้น"/>
    <x v="32"/>
    <n v="37450"/>
    <s v="63CIO0561"/>
    <d v="2020-04-01T00:00:00"/>
    <n v="37450"/>
    <x v="0"/>
    <n v="37450"/>
  </r>
  <r>
    <x v="307"/>
    <s v="PR63000394"/>
    <s v="AP1-0725"/>
    <s v="นางสาวสาวินี สาระปัญญา"/>
    <d v="2020-03-12T00:00:00"/>
    <d v="2020-03-23T00:00:00"/>
    <s v="จัดซื้อหนังสือเพื่อสร้างโอกาสการเรียนรู้ ด้วยองค์ความรู้ที่จำเป็น 3 รายการ จำนวน 600 เล่ม"/>
    <x v="32"/>
    <n v="73000"/>
    <s v="63CIO0504"/>
    <d v="2020-04-01T00:00:00"/>
    <n v="73000"/>
    <x v="0"/>
    <n v="73000"/>
  </r>
  <r>
    <x v="308"/>
    <s v="PR63000054"/>
    <s v="AP1-0582"/>
    <s v="บริษัท แพรคติก้า จำกัด"/>
    <d v="2020-03-16T00:00:00"/>
    <d v="2020-03-31T00:00:00"/>
    <s v="เฟอร์นิเจอร์สำหรับใช้ในห้องประชุมและสำนักงานอาคารเอ ชั้น13"/>
    <x v="1"/>
    <n v="744399"/>
    <s v="63CIO0508"/>
    <d v="2020-04-01T00:00:00"/>
    <n v="744399"/>
    <x v="0"/>
    <n v="744399"/>
  </r>
  <r>
    <x v="309"/>
    <s v="PR63000389"/>
    <s v="AP1-0336"/>
    <s v="ห้างหุ้นส่วนจำกัด สตูดิโอ ไดอะล็อก"/>
    <d v="2020-03-13T00:00:00"/>
    <d v="2020-03-25T00:00:00"/>
    <s v="จัดจ้างทำหนังสือถอดบทเรียนการประชุม creative and critical thinking ของ_x000a_อาจารย์วิจารณ์ พานิช"/>
    <x v="18"/>
    <n v="192600"/>
    <s v="63CIO0494"/>
    <d v="2020-04-01T00:00:00"/>
    <n v="192600"/>
    <x v="0"/>
    <n v="192600"/>
  </r>
  <r>
    <x v="310"/>
    <s v="PR63000303"/>
    <s v="AP1-0101"/>
    <s v="บริษัท เอวีวัน เน็ตเวิร์ค แอนด์ เซอร์วิส จำกัด"/>
    <d v="2020-10-01T00:00:00"/>
    <d v="2020-04-25T00:00:00"/>
    <s v="บริษัท เอวีวัน เน็ตเวิร์ค แอนด์ เซอร์วิส จำกัด บริการดูแลห้องประชุมโซน Public งวดที่1"/>
    <x v="27"/>
    <n v="28890"/>
    <s v="63CIO0698"/>
    <d v="2020-06-01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0-05-25T00:00:00"/>
    <s v="บริษัท เอวีวัน เน็ตเวิร์ค แอนด์ เซอร์วิส จำกัด บริการดูแลห้องประชุมโซน Public งวดที่2"/>
    <x v="27"/>
    <n v="28890"/>
    <s v="63CIO0699"/>
    <d v="2020-06-01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0-06-25T00:00:00"/>
    <s v="PO63000328-3 บริษัท เอวีวัน เน็ตเวิร์ค แอนด์ เซอร์วิส จำกัด บริการดูแลห้องประชุมโซน Public งวดที่3"/>
    <x v="27"/>
    <n v="28890"/>
    <s v="63CIO0908"/>
    <d v="2020-07-01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0-07-25T00:00:00"/>
    <s v="PO63000328-4 บริษัท เอวีวัน เน็ตเวิร์ค แอนด์ เซอร์วิส จำกัด บริการดูแลห้องประชุมโซน Public งวดที่4"/>
    <x v="27"/>
    <n v="28890"/>
    <s v="63CIO1085"/>
    <d v="2020-09-01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0-08-25T00:00:00"/>
    <s v="PO63000328-5/12 บริษัท เอวีวัน เน็ตเวิร์ค แอนด์ เซอร์วิส จำกัด บริการดูแลห้องประชุมโซน Public งวดที่5"/>
    <x v="27"/>
    <n v="28890"/>
    <s v="64CIO00009"/>
    <d v="2020-10-02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0-09-25T00:00:00"/>
    <s v="PO63000328-6/12 บริษัท เอวีวัน เน็ตเวิร์ค แอนด์ เซอร์วิส จำกัด บริการดูแลห้องประชุมโซน Public งวดที่6"/>
    <x v="27"/>
    <n v="28890"/>
    <s v="64CIO00121"/>
    <d v="2020-11-02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0-10-25T00:00:00"/>
    <s v="PO63000328-7/12 บริษัท เอวีวัน เน็ตเวิร์ค แอนด์ เซอร์วิส จำกัด บริการดูแลห้องประชุมโซน Public งวดที่7"/>
    <x v="27"/>
    <n v="28890"/>
    <s v="64CIO00297"/>
    <d v="2020-12-01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0-11-25T00:00:00"/>
    <s v="PO63000328-8/12 บริษัท เอวีวัน เน็ตเวิร์ค แอนด์ เซอร์วิส จำกัด บริการดูแลห้องประชุมโซน Public งวดที่8"/>
    <x v="27"/>
    <n v="28890"/>
    <s v="64CIO00437"/>
    <d v="2020-12-01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0-12-25T00:00:00"/>
    <s v="PO63000328-9/12 บริษัท เอวีวัน เน็ตเวิร์ค แอนด์ เซอร์วิส จำกัด บริการดูแลห้องประชุมโซน Public งวดที่9"/>
    <x v="27"/>
    <n v="28890"/>
    <s v="64CIO00542"/>
    <d v="2020-12-25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1-01-25T00:00:00"/>
    <s v="PO63000328-10/12 บริษัท เอวีวัน เน็ตเวิร์ค แอนด์ เซอร์วิส จำกัด บริการดูแลห้องประชุมโซน Public งวดที่10"/>
    <x v="27"/>
    <n v="28890"/>
    <s v="APCIO0000197"/>
    <d v="2021-01-31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1-02-25T00:00:00"/>
    <s v="PO63000328-11/12 บริษัท เอวีวัน เน็ตเวิร์ค แอนด์ เซอร์วิส จำกัด บริการดูแลห้องประชุมโซน Public งวดที่11"/>
    <x v="27"/>
    <n v="28890"/>
    <s v="APCIO0000373"/>
    <d v="2021-03-16T00:00:00"/>
    <n v="28890"/>
    <x v="0"/>
    <n v="346680"/>
  </r>
  <r>
    <x v="310"/>
    <s v="PR63000303"/>
    <s v="AP1-0101"/>
    <s v="บริษัท เอวีวัน เน็ตเวิร์ค แอนด์ เซอร์วิส จำกัด"/>
    <d v="2020-10-01T00:00:00"/>
    <d v="2021-03-25T00:00:00"/>
    <s v="PO63000328-12/12 บริษัท เอวีวัน เน็ตเวิร์ค แอนด์ เซอร์วิส จำกัด บริการดูแลห้องประชุมโซน Public งวดที่12"/>
    <x v="27"/>
    <n v="28890"/>
    <s v="APCIO0000482"/>
    <d v="2021-03-31T00:00:00"/>
    <n v="28890"/>
    <x v="0"/>
    <n v="346680"/>
  </r>
  <r>
    <x v="311"/>
    <s v="PR63000392"/>
    <s v="AP1-0728"/>
    <s v="นางสาวสุวิชล สีนิล"/>
    <d v="2020-03-18T00:00:00"/>
    <d v="2020-04-25T00:00:00"/>
    <s v="รายงานสรุปผลการดำเนินงาน สนับสนุนการบริหารงานทั่วไป ฝ่ายเทคโนโลยีสารสนเทศ _x000a_งวดที่ ๑"/>
    <x v="27"/>
    <n v="25500"/>
    <s v="63CIO0515"/>
    <d v="2020-04-21T00:00:00"/>
    <n v="25500"/>
    <x v="0"/>
    <n v="102000"/>
  </r>
  <r>
    <x v="311"/>
    <s v="PR63000392"/>
    <s v="AP1-0728"/>
    <s v="นางสาวสุวิชล สีนิล"/>
    <d v="2020-03-18T00:00:00"/>
    <d v="2020-05-25T00:00:00"/>
    <s v="นางสาว สุวิชล สีนิล รายงานสรุปผลการดำเนินงาน สนับสนุนการบริหารงานทั่วไป ฝ่ายเทคโนโลยีสารสนเทศ งวดที่ ๒"/>
    <x v="27"/>
    <n v="25500"/>
    <s v="63CIO0646"/>
    <d v="2020-05-22T00:00:00"/>
    <n v="25500"/>
    <x v="0"/>
    <n v="102000"/>
  </r>
  <r>
    <x v="311"/>
    <s v="PR63000392"/>
    <s v="AP1-0728"/>
    <s v="นางสาวสุวิชล สีนิล"/>
    <d v="2020-03-18T00:00:00"/>
    <d v="2020-06-25T00:00:00"/>
    <s v="PO63000329-3 นางสาว สุวิชล สีนิล รายงานสรุปผลการดำเนินงาน สนับสนุนการบริหารงานทั่วไป ฝ่ายเทคโนโลยีสารสนเทศ งวดที่ ๓"/>
    <x v="27"/>
    <n v="25500"/>
    <s v="63CIO0776"/>
    <d v="2020-06-25T00:00:00"/>
    <n v="25500"/>
    <x v="0"/>
    <n v="102000"/>
  </r>
  <r>
    <x v="311"/>
    <s v="PR63000392"/>
    <s v="AP1-0728"/>
    <s v="นางสาวสุวิชล สีนิล"/>
    <d v="2020-03-18T00:00:00"/>
    <d v="2020-07-25T00:00:00"/>
    <s v="PO63000329-4 นางสาว สุวิชล สีนิล รายงานสรุปผลการดำเนินงาน สนับสนุนการบริหารงานทั่วไป ฝ่ายเทคโนโลยีสารสนเทศ งวดที่ ๔"/>
    <x v="27"/>
    <n v="25500"/>
    <s v="63CIO0901"/>
    <d v="2020-07-22T00:00:00"/>
    <n v="25500"/>
    <x v="0"/>
    <n v="102000"/>
  </r>
  <r>
    <x v="312"/>
    <s v="PR63000395"/>
    <s v="AP1-0031"/>
    <s v="บริษัท เอกราช คอมพิวเตอร์ จำกัด"/>
    <d v="2020-03-13T00:00:00"/>
    <d v="2020-03-19T00:00:00"/>
    <s v="เครื่องคอมพิวเตอร์โน๊ตบุ๊ค แบบที่1"/>
    <x v="0"/>
    <n v="325815"/>
    <s v="63CIO0553"/>
    <d v="2020-04-01T00:00:00"/>
    <n v="325815"/>
    <x v="0"/>
    <n v="477006"/>
  </r>
  <r>
    <x v="312"/>
    <s v="PR63000395"/>
    <s v="AP1-0031"/>
    <s v="บริษัท เอกราช คอมพิวเตอร์ จำกัด"/>
    <d v="2020-03-13T00:00:00"/>
    <d v="2020-03-19T00:00:00"/>
    <s v="เครื่องคอมพิวเตอร์โน๊ตบุ๊ค แบบที่2"/>
    <x v="0"/>
    <n v="92020"/>
    <s v="63CIO0553"/>
    <d v="2020-04-01T00:00:00"/>
    <n v="92020"/>
    <x v="0"/>
    <n v="477006"/>
  </r>
  <r>
    <x v="312"/>
    <s v="PR63000395"/>
    <s v="AP1-0031"/>
    <s v="บริษัท เอกราช คอมพิวเตอร์ จำกัด"/>
    <d v="2020-03-13T00:00:00"/>
    <d v="2020-03-19T00:00:00"/>
    <s v="จอมอนิเตอร์พร้อมสายเชื่อมต่อ HDMI"/>
    <x v="0"/>
    <n v="10593"/>
    <s v="63CIO0553"/>
    <d v="2020-04-01T00:00:00"/>
    <n v="10593"/>
    <x v="0"/>
    <n v="477006"/>
  </r>
  <r>
    <x v="312"/>
    <s v="PR63000395"/>
    <s v="AP1-0031"/>
    <s v="บริษัท เอกราช คอมพิวเตอร์ จำกัด"/>
    <d v="2020-03-13T00:00:00"/>
    <d v="2020-03-19T00:00:00"/>
    <s v="External Hard disk"/>
    <x v="0"/>
    <n v="2675"/>
    <s v="63CIO0553"/>
    <d v="2020-04-01T00:00:00"/>
    <n v="2675"/>
    <x v="0"/>
    <n v="477006"/>
  </r>
  <r>
    <x v="312"/>
    <s v="PR63000395"/>
    <s v="AP1-0031"/>
    <s v="บริษัท เอกราช คอมพิวเตอร์ จำกัด"/>
    <d v="2020-03-13T00:00:00"/>
    <d v="2020-03-19T00:00:00"/>
    <s v="Magic Mouse"/>
    <x v="0"/>
    <n v="3317"/>
    <s v="63CIO0553"/>
    <d v="2020-04-01T00:00:00"/>
    <n v="3317"/>
    <x v="0"/>
    <n v="477006"/>
  </r>
  <r>
    <x v="312"/>
    <s v="PR63000395"/>
    <s v="AP1-0031"/>
    <s v="บริษัท เอกราช คอมพิวเตอร์ จำกัด"/>
    <d v="2020-03-13T00:00:00"/>
    <d v="2020-03-19T00:00:00"/>
    <s v="Compact Sleeve in Flight Nylon สําหรับ MacBook Pro รุ่น ๑๖ นิ้ว"/>
    <x v="0"/>
    <n v="2354"/>
    <s v="63CIO0553"/>
    <d v="2020-04-01T00:00:00"/>
    <n v="2354"/>
    <x v="0"/>
    <n v="477006"/>
  </r>
  <r>
    <x v="312"/>
    <s v="PR63000395"/>
    <s v="AP1-0031"/>
    <s v="บริษัท เอกราช คอมพิวเตอร์ จำกัด"/>
    <d v="2020-03-13T00:00:00"/>
    <d v="2020-03-19T00:00:00"/>
    <s v="USB-C Digital AV Multiport Adapter"/>
    <x v="0"/>
    <n v="2354"/>
    <s v="63CIO0553"/>
    <d v="2020-04-01T00:00:00"/>
    <n v="2354"/>
    <x v="0"/>
    <n v="477006"/>
  </r>
  <r>
    <x v="312"/>
    <s v="PR63000395"/>
    <s v="AP1-0031"/>
    <s v="บริษัท เอกราช คอมพิวเตอร์ จำกัด"/>
    <d v="2020-03-13T00:00:00"/>
    <d v="2020-03-19T00:00:00"/>
    <s v="บริการซอฟต์แวร์ Creative Cloud รายปี"/>
    <x v="0"/>
    <n v="37878"/>
    <s v="63CIO0553"/>
    <d v="2020-04-01T00:00:00"/>
    <n v="37878"/>
    <x v="0"/>
    <n v="477006"/>
  </r>
  <r>
    <x v="313"/>
    <s v="PR63000388"/>
    <s v="AP1-0645"/>
    <s v="บริษัท รีพอร์ตเตอร์ โปรดักชั่น จำกัด"/>
    <d v="2020-03-13T00:00:00"/>
    <d v="2020-03-31T00:00:00"/>
    <s v="บจก.รีพอร์ตเตอร์ โปรดักชั่น จ้างบริการออกแบบและสื่อสารเรื่องราวของ กสศ._x000a_ผ่าน The reporter"/>
    <x v="13"/>
    <n v="256800"/>
    <s v="63CIO0547"/>
    <d v="2020-04-01T00:00:00"/>
    <n v="256800"/>
    <x v="0"/>
    <n v="256800"/>
  </r>
  <r>
    <x v="314"/>
    <s v="PR63000397"/>
    <s v="AP1-0101"/>
    <s v="บริษัท เอวีวัน เน็ตเวิร์ค แอนด์ เซอร์วิส จำกัด"/>
    <d v="2020-03-16T00:00:00"/>
    <d v="2020-03-26T00:00:00"/>
    <s v="บริษัท เอวีวัน เน็ตเวิร์ค แอนด์ เซอร์วิส จำกัด บริการจัดหาพื้นที่เก็บอุปกรณ์สำนักงานจากการรื้อถอน กสศ. พร้อมบริการขนย้ายสินค้าส่งคืน"/>
    <x v="0"/>
    <n v="54570"/>
    <s v="63CIO0566"/>
    <d v="2020-05-01T00:00:00"/>
    <n v="54570"/>
    <x v="0"/>
    <n v="54570"/>
  </r>
  <r>
    <x v="315"/>
    <s v="PR63000396"/>
    <s v="AP1-0373"/>
    <s v="นายวรเมธ เจริญวัย"/>
    <d v="2020-10-01T00:00:00"/>
    <d v="2020-04-10T00:00:00"/>
    <s v="นายวรเมธ เจริญวัย จัดทำข้อมูลระบบจัดซื้อจัดจ้าง ข้อมูลโครงการที่ส่งมาจากระบบPMS รายการตั้งหนี้และภาระผูกพัน ผลงาน เดือน มีนาคม 2563"/>
    <x v="1"/>
    <n v="20000"/>
    <s v="63CIO0588"/>
    <d v="2020-05-01T00:00:00"/>
    <n v="20000"/>
    <x v="0"/>
    <n v="60000"/>
  </r>
  <r>
    <x v="315"/>
    <s v="PR63000396"/>
    <s v="AP1-0373"/>
    <s v="นายวรเมธ เจริญวัย"/>
    <d v="2020-10-01T00:00:00"/>
    <d v="2020-05-11T00:00:00"/>
    <s v="นายวรเมธ เจริญวัย จัดทำข้อมูลระบบจัดซื้อจัดจ้าง ข้อมูลโครงการที่ส่งมาจากระบบPMS รายการตั้งหนี้และภาระผูกพัน ผลงาน เดือน เมษายน 2563"/>
    <x v="1"/>
    <n v="20000"/>
    <s v="63CIO0663"/>
    <d v="2020-06-01T00:00:00"/>
    <n v="20000"/>
    <x v="0"/>
    <n v="60000"/>
  </r>
  <r>
    <x v="315"/>
    <s v="PR63000396"/>
    <s v="AP1-0373"/>
    <s v="นายวรเมธ เจริญวัย"/>
    <d v="2020-10-01T00:00:00"/>
    <d v="2020-06-10T00:00:00"/>
    <s v="PO63000333-3 นายวรเมธ เจริญวัย จัดทำข้อมูลระบบจัดซื้อจัดจ้าง ข้อมูลโครงการที่ส่งมาจากระบบPMS รายการตั้งหนี้และภาระผูกพัน ผลงาน เดือน พฤษภาคม 2563"/>
    <x v="1"/>
    <n v="20000"/>
    <s v="63CIO0847"/>
    <d v="2020-07-01T00:00:00"/>
    <n v="20000"/>
    <x v="0"/>
    <n v="60000"/>
  </r>
  <r>
    <x v="316"/>
    <s v="PR63000391"/>
    <s v="AP1-0291"/>
    <s v="บริษัท สหสามัคคีบริการ จำกัด"/>
    <d v="2020-03-17T00:00:00"/>
    <d v="2020-03-31T00:00:00"/>
    <s v="บริษัท สหสามัคคีบริการ จำกัด พนักงานทำความสะอาดเสริมชั้น 13 จำนวน_x000a_1 อัตรา เพื่อดูแลทำความสะอาดในพื้นที่"/>
    <x v="16"/>
    <n v="31030"/>
    <s v="63CIO0605"/>
    <d v="2020-05-01T00:00:00"/>
    <n v="31030"/>
    <x v="0"/>
    <n v="31030"/>
  </r>
  <r>
    <x v="317"/>
    <s v="PR63000404"/>
    <s v="AP1-0513"/>
    <s v="บริษัท ไนซ์จ๊อบทีม จำกัด"/>
    <d v="2020-03-17T00:00:00"/>
    <d v="2020-05-11T00:00:00"/>
    <s v="บริษัท ไนซ์จ๊อบทีม จำกัด รายงานสรุปผลการดำเนินงานโครงการสนับสนุนงานจัดซื้อจัดจ้าง กสศ. งวดที่ 1"/>
    <x v="1"/>
    <n v="42800"/>
    <s v="63CIO0626"/>
    <d v="2020-05-11T00:00:00"/>
    <n v="42800"/>
    <x v="0"/>
    <n v="85600"/>
  </r>
  <r>
    <x v="317"/>
    <s v="PR63000404"/>
    <s v="AP1-0513"/>
    <s v="บริษัท ไนซ์จ๊อบทีม จำกัด"/>
    <d v="2020-03-17T00:00:00"/>
    <d v="2020-07-10T00:00:00"/>
    <s v="PO63000335-2 บริษัท ไนซ์จ๊อบทีม จำกัด รายงานสรุปผลการดำเนินงานการสนับสนุนงานส่วนงานจัดซื้อจัดจ้าง งวดที่ 2"/>
    <x v="1"/>
    <n v="42800"/>
    <s v="63CIO0949"/>
    <d v="2020-08-03T00:00:00"/>
    <n v="42800"/>
    <x v="0"/>
    <n v="85600"/>
  </r>
  <r>
    <x v="318"/>
    <s v="PR63000403"/>
    <s v="AP1-0673"/>
    <s v="นายฐิติฤกษ์ พรหมวนิช"/>
    <d v="2020-03-17T00:00:00"/>
    <d v="2020-03-25T00:00:00"/>
    <s v="จ้างทำคู่มือการใช้งาน Equity Lab"/>
    <x v="18"/>
    <n v="10000"/>
    <s v="63CIO0481"/>
    <d v="2020-04-01T00:00:00"/>
    <n v="10000"/>
    <x v="0"/>
    <n v="10000"/>
  </r>
  <r>
    <x v="319"/>
    <s v="PR63000402"/>
    <s v="AP1-0514"/>
    <s v="นางสาวปาลิตา วิษณุโยธิน"/>
    <d v="2020-03-17T00:00:00"/>
    <d v="2020-03-25T00:00:00"/>
    <s v="น.ส.ปาลิตา ค่าจ้างบริการออกแบบการใช้พื้นที่และกิจกรรม ภายในพื้นที่ กสศ.ZoneA ส่วนที่ 2"/>
    <x v="18"/>
    <n v="25000"/>
    <s v="63CIO0544"/>
    <d v="2020-04-01T00:00:00"/>
    <n v="25000"/>
    <x v="0"/>
    <n v="25000"/>
  </r>
  <r>
    <x v="320"/>
    <s v="PR63000312"/>
    <s v="AP1-0606"/>
    <s v="บริษัท แอทไวส คอนซัลติ้ง จำกัด"/>
    <d v="2020-03-27T00:00:00"/>
    <d v="2020-04-29T00:00:00"/>
    <s v="PO63000338-1 บริษัท แอทไวส คอนซัตติ้ง จำกัดการจัดทำคู่มือการปฏิบัติงาน work Manualการจัดฝึกอบรมเชิงปฏิบัติการ งวดที่1"/>
    <x v="8"/>
    <n v="443400"/>
    <s v="63CIO0706"/>
    <d v="2020-06-01T00:00:00"/>
    <n v="443400"/>
    <x v="0"/>
    <n v="739000"/>
  </r>
  <r>
    <x v="320"/>
    <s v="PR63000312"/>
    <s v="AP1-0606"/>
    <s v="บริษัท แอทไวส คอนซัลติ้ง จำกัด"/>
    <d v="2020-03-27T00:00:00"/>
    <d v="2020-06-29T00:00:00"/>
    <s v="PO63000338-2 บริษัท แอทไวส คอนซัลติ้ง จำกัด ร่างคู่มือการปฏิบัติงานพร้อมไฟล์อย่างน้อย_x000a_4 หน่วยงาน งวดที่2"/>
    <x v="8"/>
    <n v="147800"/>
    <s v="63CIO0876"/>
    <d v="2020-07-01T00:00:00"/>
    <n v="147800"/>
    <x v="0"/>
    <n v="739000"/>
  </r>
  <r>
    <x v="320"/>
    <s v="PR63000312"/>
    <s v="AP1-0606"/>
    <s v="บริษัท แอทไวส คอนซัลติ้ง จำกัด"/>
    <d v="2020-03-27T00:00:00"/>
    <d v="2020-08-29T00:00:00"/>
    <s v="PO63000338-3/3 บริษัท แอทไวส คอนซัลติ้ง จำกัด คู่มือปฏิบัติงานฉบับสมบูรณ์พร้อมไฟล์_x000a_งวดที่3"/>
    <x v="8"/>
    <n v="147800"/>
    <s v="63CIO1193"/>
    <d v="2020-09-01T00:00:00"/>
    <n v="147800"/>
    <x v="0"/>
    <n v="739000"/>
  </r>
  <r>
    <x v="321"/>
    <s v="PR63000398"/>
    <s v="AP1-0354"/>
    <s v="บริษัท อินสครู จำกัด"/>
    <d v="2020-10-01T00:00:00"/>
    <d v="2020-03-25T00:00:00"/>
    <s v="บริษัท อินสครู จำกัด ออกแบบและบริหารช่องทาง Line official ของ กสศ. งวดที่ 1"/>
    <x v="13"/>
    <n v="49911.13"/>
    <s v="63CIO0610"/>
    <d v="2020-05-01T00:00:00"/>
    <n v="49911.13"/>
    <x v="0"/>
    <n v="499111.13"/>
  </r>
  <r>
    <x v="321"/>
    <s v="PR63000398"/>
    <s v="AP1-0354"/>
    <s v="บริษัท อินสครู จำกัด"/>
    <d v="2020-10-01T00:00:00"/>
    <d v="2020-06-30T00:00:00"/>
    <s v="PO63000339-2 บริษัท อินสครู จำกัด ออกแบบและบริหารช่องทาง Line official ของ กสศ. งวดที่ 2"/>
    <x v="13"/>
    <n v="149733.34"/>
    <s v="63CIO1081"/>
    <d v="2020-09-01T00:00:00"/>
    <n v="149733.34"/>
    <x v="0"/>
    <n v="499111.13"/>
  </r>
  <r>
    <x v="321"/>
    <s v="PR63000398"/>
    <s v="AP1-0354"/>
    <s v="บริษัท อินสครู จำกัด"/>
    <d v="2020-10-01T00:00:00"/>
    <d v="2020-09-30T00:00:00"/>
    <s v="PO63000339-3/4 บริษัท อินสครู จำกัด ออกแบบและบริหารช่องทาง Line official ของ กสศ. งวดที่ 3"/>
    <x v="13"/>
    <n v="149733.34"/>
    <s v="64CIO00541"/>
    <d v="2020-12-01T00:00:00"/>
    <n v="149733.34"/>
    <x v="0"/>
    <n v="499111.13"/>
  </r>
  <r>
    <x v="321"/>
    <s v="PR63000398"/>
    <s v="AP1-0354"/>
    <s v="บริษัท อินสครู จำกัด"/>
    <d v="2020-10-01T00:00:00"/>
    <d v="2021-01-31T00:00:00"/>
    <s v="PO63000339-4/4 บริษัท อินสครู จำกัด ออกแบบและบริหารช่องทาง Line official ของ กสศ. งวดที่ 4"/>
    <x v="13"/>
    <n v="149733.34"/>
    <s v="APCIO0000434"/>
    <d v="2021-04-02T00:00:00"/>
    <n v="149733.34"/>
    <x v="0"/>
    <n v="499111.13"/>
  </r>
  <r>
    <x v="321"/>
    <s v="PR63000398"/>
    <s v="AP1-0354"/>
    <s v="บริษัท อินสครู จำกัด"/>
    <d v="2020-10-01T00:00:00"/>
    <d v="2020-03-18T00:00:00"/>
    <s v="CNบริษัท อินสครู จำกัด ออกแบบและบริหารช่องทาง Line official ของ กสศ. งวดที่ 1"/>
    <x v="13"/>
    <n v="-49911.13"/>
    <s v="63CPJ0080"/>
    <d v="2020-05-01T00:00:00"/>
    <n v="-49911.13"/>
    <x v="0"/>
    <n v="499111.13"/>
  </r>
  <r>
    <x v="321"/>
    <s v="PR63000398"/>
    <s v="AP1-0354"/>
    <s v="บริษัท อินสครู จำกัด"/>
    <d v="2020-10-01T00:00:00"/>
    <d v="2020-03-18T00:00:00"/>
    <s v="NEWบริษัท อินสครู จำกัด ออกแบบและบริหารช่องทาง Line official ของ กสศ. งวดที่ 1"/>
    <x v="13"/>
    <n v="49911.11"/>
    <s v="63CIO0681"/>
    <d v="2020-05-01T00:00:00"/>
    <n v="49911.11"/>
    <x v="0"/>
    <n v="499111.13"/>
  </r>
  <r>
    <x v="322"/>
    <s v="PR63000400"/>
    <s v="AP1-0390"/>
    <s v="บริษัท อเดไลน์ กรุ๊ป จำกัด"/>
    <d v="2020-03-18T00:00:00"/>
    <d v="2020-03-30T00:00:00"/>
    <s v="ผลิตนิทรรศการ และบริหารจัดการการประชุมเชิงปฏิบัติการสถาบันผลิตและพัฒนาครุรัก(ษ์)ถิ่น รุ่นที่ 1 ครั้งที่ 2"/>
    <x v="32"/>
    <n v="151940"/>
    <s v="63CIO0477"/>
    <d v="2020-04-01T00:00:00"/>
    <n v="151940"/>
    <x v="0"/>
    <n v="151940"/>
  </r>
  <r>
    <x v="323"/>
    <s v="PR63000406"/>
    <s v="AP1-0735"/>
    <s v="นางสาวสุนทราภรณ์ กิติโยธี"/>
    <d v="2020-03-19T00:00:00"/>
    <d v="2020-03-31T00:00:00"/>
    <s v="ออกแบบและผลิต Presentation_x000a_จำนวน 5 ชิ้น"/>
    <x v="13"/>
    <n v="10000"/>
    <s v="63CIO0502"/>
    <d v="2020-04-01T00:00:00"/>
    <n v="10000"/>
    <x v="0"/>
    <n v="10000"/>
  </r>
  <r>
    <x v="324"/>
    <s v="PR63000407"/>
    <s v="AP1-0431"/>
    <s v="นางสาวกชกร วิสุทธิวสุธาร"/>
    <d v="2020-03-19T00:00:00"/>
    <d v="2020-04-09T00:00:00"/>
    <s v="น.ส.กชกร ค่าจ้างบริการจัดทำคู่มือดำเนินงานโครงการพัฒนาระบบทดลองการพัฒนาทักษะแรงงานที่ขาดแคลนทุนทรัพย์และด้อยโอกาส"/>
    <x v="28"/>
    <n v="55000"/>
    <s v="63CIO0549"/>
    <d v="2020-04-07T00:00:00"/>
    <n v="55000"/>
    <x v="0"/>
    <n v="55000"/>
  </r>
  <r>
    <x v="325"/>
    <s v="PR63000409"/>
    <s v="AP1-0526"/>
    <s v="บริษัท กู๊ด อินโฟ แอนด์ แมเนจเมนท์ จำกัด"/>
    <d v="2020-03-19T00:00:00"/>
    <d v="2020-03-31T00:00:00"/>
    <s v="PO63000343  บริษัท กู๊ด อินโฟ แอนด์ แมเนจเมนท์ จำกัด บริหารจัดการการบูธโพสต์ใน Facebook กสศ._x000a_อย่างน้อย 10โพสต์"/>
    <x v="13"/>
    <n v="60187.5"/>
    <s v="63CIO1130"/>
    <d v="2020-09-01T00:00:00"/>
    <n v="60187.5"/>
    <x v="0"/>
    <n v="60187.5"/>
  </r>
  <r>
    <x v="326"/>
    <s v="PR63000410"/>
    <s v="AP1-0696"/>
    <s v="นางสาวทินสิริ ศิริโพธิ์"/>
    <d v="2020-03-19T00:00:00"/>
    <d v="2020-06-12T00:00:00"/>
    <s v="PO63000344 นางสาว ทินสิริ ศิริโพธิ์ จัดจ้างทำเอกสาร 30 ปี การศึกษาเพื่อปวงชนสู่เป้าหมายการพัฒนาที่ยั่งยืน"/>
    <x v="30"/>
    <n v="70000"/>
    <s v="63CIO0966"/>
    <d v="2020-08-03T00:00:00"/>
    <n v="70000"/>
    <x v="0"/>
    <n v="70000"/>
  </r>
  <r>
    <x v="327"/>
    <s v="PR63000411"/>
    <s v="AP1-0720"/>
    <s v="นายณรงค์ฤทธิ์ โก๋กลิ่น"/>
    <d v="2020-03-20T00:00:00"/>
    <d v="2020-03-22T00:00:00"/>
    <s v="จ้างถ่ายวิดีโอถ่ายทอดสด class onlineลง facebook เพื่อใช้ในการเรียนการสอน  วิชา_x000a_Political Science ของ อ.ภูมิศรันย์ ทองเลี่ยมนาค"/>
    <x v="18"/>
    <n v="7000"/>
    <s v="63CIO0500"/>
    <d v="2020-04-01T00:00:00"/>
    <n v="7000"/>
    <x v="0"/>
    <n v="7000"/>
  </r>
  <r>
    <x v="328"/>
    <s v="PR63000408"/>
    <s v="AP1-0734"/>
    <s v="บริษัท โฮมรัน พัลส์ จำกัด"/>
    <d v="2020-03-20T00:00:00"/>
    <d v="2020-03-31T00:00:00"/>
    <s v="บริษัท โฮมรัน พัลส์ จำกัด โครงการสำรวจเชิงคุณภาพ วิเคราะห์ ปัจจัยและพฤติกรรมการบริจาค"/>
    <x v="33"/>
    <n v="246100"/>
    <s v="63CIO0613"/>
    <d v="2020-05-01T00:00:00"/>
    <n v="246100"/>
    <x v="0"/>
    <n v="246100"/>
  </r>
  <r>
    <x v="329"/>
    <s v="PR63000399"/>
    <s v="AP1-0354"/>
    <s v="บริษัท อินสครู จำกัด"/>
    <d v="2020-03-20T00:00:00"/>
    <d v="2020-03-31T00:00:00"/>
    <s v=" บริษัท อินสครู จำกัด ผลิตหนังสือทุกการสอนเป็นไปได้เพื่อสร้างความเสมอภาคทางการศึกษา จำนวน ๑,๐๐๐ เล่ม"/>
    <x v="13"/>
    <n v="171895.5"/>
    <s v="63CIO0565"/>
    <d v="2020-04-01T00:00:00"/>
    <n v="171895.5"/>
    <x v="0"/>
    <n v="171895.5"/>
  </r>
  <r>
    <x v="330"/>
    <s v="PR63000362"/>
    <s v="AP1-0177"/>
    <s v="นางสาวชูสะอาด กันธรส"/>
    <d v="2020-10-01T00:00:00"/>
    <d v="2020-04-24T00:00:00"/>
    <s v="น.ส.ชูสะอาด ที่ปรึกษาการจัดทำระบบบริหารเงินอุดหนุนผู้ขาดแคลนทุนทรัพย์ งวดที่ 1"/>
    <x v="7"/>
    <n v="133225"/>
    <s v="63CIO0556"/>
    <d v="2020-04-23T00:00:00"/>
    <n v="133225"/>
    <x v="0"/>
    <n v="932575"/>
  </r>
  <r>
    <x v="330"/>
    <s v="PR63000362"/>
    <s v="AP1-0177"/>
    <s v="นางสาวชูสะอาด กันธรส"/>
    <d v="2020-10-01T00:00:00"/>
    <d v="2020-05-25T00:00:00"/>
    <s v="น.ส.ชูสะอาด ที่ปรึกษาการจัดทำระบบบริหารเงินอุดหนุนผู้ขาดแคลนทุนทรัพย์ งวดที่ 2"/>
    <x v="7"/>
    <n v="133225"/>
    <s v="63CIO0656"/>
    <d v="2020-05-22T00:00:00"/>
    <n v="133225"/>
    <x v="0"/>
    <n v="932575"/>
  </r>
  <r>
    <x v="330"/>
    <s v="PR63000362"/>
    <s v="AP1-0177"/>
    <s v="นางสาวชูสะอาด กันธรส"/>
    <d v="2020-10-01T00:00:00"/>
    <d v="2020-06-25T00:00:00"/>
    <s v="PO63000349-3 น.ส.ชูสะอาด ที่ปรึกษาการจัดทำระบบบริหารเงินอุดหนุนผู้ขาดแคลนทุนทรัพย์ งวดที่ 2"/>
    <x v="7"/>
    <n v="133225"/>
    <s v="63CIO0774"/>
    <d v="2020-06-23T00:00:00"/>
    <n v="133225"/>
    <x v="0"/>
    <n v="932575"/>
  </r>
  <r>
    <x v="330"/>
    <s v="PR63000362"/>
    <s v="AP1-0177"/>
    <s v="นางสาวชูสะอาด กันธรส"/>
    <d v="2020-10-01T00:00:00"/>
    <d v="2020-07-24T00:00:00"/>
    <s v="PO63000349-4 น.ส. ชูสะอาด กันธรส ส่งมอบงานงวดที่ 4 ประกอบด้วย_x000a_- หนังสือส่งมอบงานพร้อมใบแจ้งหนี้ _x000a_- ใบเสร็จรับเงิน พร้อมสำเนาบัตรประจำตัวประชาชน และสำเนาหน้าบัญชีธนาคาร_x000a_- สรุปผลการดำเนินงานเดือนกรกฎาคม 2563"/>
    <x v="7"/>
    <n v="133225"/>
    <s v="63CIO0913"/>
    <d v="2020-08-03T00:00:00"/>
    <n v="133225"/>
    <x v="0"/>
    <n v="932575"/>
  </r>
  <r>
    <x v="330"/>
    <s v="PR63000362"/>
    <s v="AP1-0177"/>
    <s v="นางสาวชูสะอาด กันธรส"/>
    <d v="2020-10-01T00:00:00"/>
    <d v="2020-08-25T00:00:00"/>
    <s v="PO63000349-5 น.ส. ชูสะอาด กันธรส ส่งมอบงานงวดที่ 5 ประกอบด้วย_x000a_- หนังสือส่งมอบงานพร้อมใบแจ้งหนี้ _x000a_- ใบเสร็จรับเงิน พร้อมสำเนาบัตรประจำตัวประชาชน และสำเนาหน้าบัญชีธนาคาร_x000a_- สรุปผลการดำเนินงานเดือนสิงหาคม 2563"/>
    <x v="7"/>
    <n v="133225"/>
    <s v="63CIO1064"/>
    <d v="2020-08-24T00:00:00"/>
    <n v="133225"/>
    <x v="0"/>
    <n v="932575"/>
  </r>
  <r>
    <x v="330"/>
    <s v="PR63000362"/>
    <s v="AP1-0177"/>
    <s v="นางสาวชูสะอาด กันธรส"/>
    <d v="2020-10-01T00:00:00"/>
    <d v="2020-09-25T00:00:00"/>
    <s v="PO63000349-6/7 น.ส. ชูสะอาด กันธรส ส่งมอบงานงวดที่ 6 ประกอบด้วย_x000a_- หนังสือส่งมอบงานพร้อมใบแจ้งหนี้ _x000a_- ใบเสร็จรับเงิน พร้อมสำเนาบัตรประจำตัวประชาชน และสำเนาหน้าบัญชีธนาคาร_x000a_- สรุปผลการดำเนินงานเดือนกันยายน 2563"/>
    <x v="7"/>
    <n v="133225"/>
    <s v="63CIO1204"/>
    <d v="2020-09-24T00:00:00"/>
    <n v="133225"/>
    <x v="0"/>
    <n v="932575"/>
  </r>
  <r>
    <x v="330"/>
    <s v="PR63000362"/>
    <s v="AP1-0177"/>
    <s v="นางสาวชูสะอาด กันธรส"/>
    <d v="2020-10-01T00:00:00"/>
    <d v="2020-10-23T00:00:00"/>
    <s v="PO63000349-7/7 น.ส. ชูสะอาด กันธรส ส่งมอบงานงวดที่ 7 ประกอบด้วย_x000a_- หนังสือส่งมอบงานพร้อมใบแจ้งหนี้ _x000a_- ใบเสร็จรับเงิน พร้อมสำเนาบัตรประจำตัวประชาชน และสำเนาหน้าบัญชีธนาคาร_x000a_- สรุปผลการดำเนินงานเดือนตุลาคม 2563"/>
    <x v="7"/>
    <n v="133225"/>
    <s v="64CIO00102"/>
    <d v="2020-10-21T00:00:00"/>
    <n v="133225"/>
    <x v="0"/>
    <n v="932575"/>
  </r>
  <r>
    <x v="331"/>
    <s v="PR63000412"/>
    <s v="AP1-0738"/>
    <s v="นางสาวใจญา แก้วพุฒตาล"/>
    <d v="2020-03-23T00:00:00"/>
    <d v="2020-03-24T00:00:00"/>
    <s v="แปลเอกสาร PowerPoint : New Zealands Early Learning (อังกฤษ-ไทย)"/>
    <x v="2"/>
    <n v="11934"/>
    <s v="63CIO0452"/>
    <d v="2020-03-24T00:00:00"/>
    <n v="11934"/>
    <x v="0"/>
    <n v="83555"/>
  </r>
  <r>
    <x v="331"/>
    <s v="PR63000412"/>
    <s v="AP1-0738"/>
    <s v="นางสาวใจญา แก้วพุฒตาล"/>
    <d v="2020-03-23T00:00:00"/>
    <d v="2020-03-24T00:00:00"/>
    <s v="แปลเอกสาร PowerPoint : Thailand presentation (อังกฤษ-ไทย)"/>
    <x v="2"/>
    <n v="6163"/>
    <s v="63CIO0452"/>
    <d v="2020-03-24T00:00:00"/>
    <n v="6163"/>
    <x v="0"/>
    <n v="83555"/>
  </r>
  <r>
    <x v="331"/>
    <s v="PR63000412"/>
    <s v="AP1-0738"/>
    <s v="นางสาวใจญา แก้วพุฒตาล"/>
    <d v="2020-03-23T00:00:00"/>
    <d v="2020-03-24T00:00:00"/>
    <s v="แปลเอกสาร PowerPoint : UNESCO EEF Anna Korpi Feb 2020 (อังกฤษ-ไทย)"/>
    <x v="2"/>
    <n v="8330"/>
    <s v="63CIO0452"/>
    <d v="2020-03-24T00:00:00"/>
    <n v="8330"/>
    <x v="0"/>
    <n v="83555"/>
  </r>
  <r>
    <x v="331"/>
    <s v="PR63000412"/>
    <s v="AP1-0738"/>
    <s v="นางสาวใจญา แก้วพุฒตาล"/>
    <d v="2020-03-23T00:00:00"/>
    <d v="2020-03-24T00:00:00"/>
    <s v="แปลเอกสาร Agreement : Janison - NSP Services Agreement - Thailand (อังกฤษ-ไทย)"/>
    <x v="2"/>
    <n v="30217"/>
    <s v="63CIO0452"/>
    <d v="2020-03-24T00:00:00"/>
    <n v="30217"/>
    <x v="0"/>
    <n v="83555"/>
  </r>
  <r>
    <x v="331"/>
    <s v="PR63000412"/>
    <s v="AP1-0738"/>
    <s v="นางสาวใจญา แก้วพุฒตาล"/>
    <d v="2020-03-23T00:00:00"/>
    <d v="2020-03-24T00:00:00"/>
    <s v="แปลเอกสาร Agreement : PISA for Schools - Accreditation Agreement_draft template (อังกฤษ-ไทย)"/>
    <x v="2"/>
    <n v="25925"/>
    <s v="63CIO0452"/>
    <d v="2020-03-24T00:00:00"/>
    <n v="25925"/>
    <x v="0"/>
    <n v="83555"/>
  </r>
  <r>
    <x v="331"/>
    <s v="PR63000412"/>
    <s v="AP1-0738"/>
    <s v="นางสาวใจญา แก้วพุฒตาล"/>
    <d v="2020-03-23T00:00:00"/>
    <d v="2020-03-24T00:00:00"/>
    <s v="แปลเอกสาร Assessment Report : Nonconformity Report (ไทย-อังกฤษ)"/>
    <x v="2"/>
    <n v="986"/>
    <s v="63CIO0452"/>
    <d v="2020-03-24T00:00:00"/>
    <n v="986"/>
    <x v="0"/>
    <n v="83555"/>
  </r>
  <r>
    <x v="332"/>
    <s v="PR63000413"/>
    <s v="AP1-0124"/>
    <s v="บริษัท อินโนวิซ โซลูชั่นส์ จำกัด"/>
    <d v="2020-03-24T00:00:00"/>
    <d v="2020-04-30T00:00:00"/>
    <s v="บริษัท อินโนวิซ โซลูชั่นส์ จำกัด จัดทำรายงานใบสั่งซื้อสั่งจ้างในระบบ Microsoft AX"/>
    <x v="1"/>
    <n v="53500"/>
    <s v="63CIO0702"/>
    <d v="2020-06-01T00:00:00"/>
    <n v="53500"/>
    <x v="0"/>
    <n v="53500"/>
  </r>
  <r>
    <x v="333"/>
    <s v="PR63000414"/>
    <s v="AP1-0702"/>
    <s v="บริษัท แอ้นท์ เอ็กซ์ เวิร์ค จำกัด"/>
    <d v="2020-03-24T00:00:00"/>
    <d v="2020-04-01T00:00:00"/>
    <s v="จัดทำเว็บไซต์ระบบลงทะเบียนออนไลน์"/>
    <x v="28"/>
    <n v="96300"/>
    <s v="63CIO0521"/>
    <d v="2020-04-01T00:00:00"/>
    <n v="96300"/>
    <x v="0"/>
    <n v="96300"/>
  </r>
  <r>
    <x v="334"/>
    <s v="PR63000418"/>
    <s v="AP1-0675"/>
    <s v="นางสาวนงลักษณ์ อัจนปัญญา"/>
    <d v="2020-03-24T00:00:00"/>
    <d v="2020-04-03T00:00:00"/>
    <s v="น.ส.นงลักษณ์ จ้างแปลและเรียบเรียงเอกสารภาษาอังกฤษ_x000a_เป็นภาษาไทย(จำนวนไม่น้อยกว่า 6 ชิ้นงาน)"/>
    <x v="13"/>
    <n v="14000"/>
    <s v="63CIO0554"/>
    <d v="2020-04-03T00:00:00"/>
    <n v="14000"/>
    <x v="0"/>
    <n v="14000"/>
  </r>
  <r>
    <x v="335"/>
    <s v="PR63000401"/>
    <s v="AP1-0247"/>
    <s v="นางสาวปภาณี ยมนัตถ์"/>
    <d v="2020-10-01T00:00:00"/>
    <d v="2020-04-24T00:00:00"/>
    <s v="รายงานสรุปผลการดำเนินงาน งวดที่ ๑ ประกอบด้วยการรายงานตามขอบเขตงาน ประกอบด้วย _x000a_- สรุปความก้าวหน้าการดำเนินงานโครงการปละการเบิกจ่าย ภายใต้สำนักฯ_x000a_- การสนับสนุนงานของสำนัก_x000a_- งานอื่นๆที่ได้รับมอบหมาย"/>
    <x v="34"/>
    <n v="48500"/>
    <s v="63CIO0514"/>
    <d v="2020-04-22T00:00:00"/>
    <n v="48500"/>
    <x v="0"/>
    <n v="285000"/>
  </r>
  <r>
    <x v="335"/>
    <s v="PR63000401"/>
    <s v="AP1-0247"/>
    <s v="นางสาวปภาณี ยมนัตถ์"/>
    <d v="2020-10-01T00:00:00"/>
    <d v="2020-05-25T00:00:00"/>
    <s v="นางสาวปภาณี ยมนัตถ์ รายงานสรุปผลการดำเนินงาน งวดที่ ๒ ประกอบด้วยการรายงานตามขอบเขตงาน ประกอบด้วย_x000a_- สรุปความก้าวหน้าการดำเนินงานโครงการปละการเบิกจ่ายภายใตสำนักฯ_x000a_- การสนับสนุนงานของสำนัก _x000a_- งานอื่นๆที่ได้รับมอบหมาย"/>
    <x v="34"/>
    <n v="21500"/>
    <s v="63CIO0645"/>
    <d v="2020-05-22T00:00:00"/>
    <n v="21500"/>
    <x v="0"/>
    <n v="285000"/>
  </r>
  <r>
    <x v="335"/>
    <s v="PR63000401"/>
    <s v="AP1-0247"/>
    <s v="นางสาวปภาณี ยมนัตถ์"/>
    <d v="2020-10-01T00:00:00"/>
    <d v="2020-06-25T00:00:00"/>
    <s v="PO63000356-3 นางสาวปภาณี ยมนัตถ์ รายงานสรุปผลการดำเนินงาน งวดที่ ๓ ประกอบด้วยการรายงานตามขอบเขตงาน ประกอบด้วย_x000a_- สรุปความก้าวหน้าการดำเนินงานโครงการปละการเบิกจ่ายภายใต้สำนักฯ_x000a_- การสนับสนุนงานของสำนัก _x000a_- งานอื่นๆที่ได้รับมอบหมาย"/>
    <x v="34"/>
    <n v="21500"/>
    <s v="63CIO0761"/>
    <d v="2020-06-23T00:00:00"/>
    <n v="21500"/>
    <x v="0"/>
    <n v="285000"/>
  </r>
  <r>
    <x v="335"/>
    <s v="PR63000401"/>
    <s v="AP1-0247"/>
    <s v="นางสาวปภาณี ยมนัตถ์"/>
    <d v="2020-10-01T00:00:00"/>
    <d v="2020-07-24T00:00:00"/>
    <s v="PO63000356-4 นางสาวปภาณี ยมนัตถ์ รายงานสรุปผลการดำเนินงาน งวดที่ ๔_x000a_ประกอบด้วยการรายงานตามขอบเขตงาน ประกอบด้วย_x000a_- สรุปความก้าวหน้าการดำเนินงานโครงการปละการเบิกจ่าย ภายใต้สำนักฯ_x000a_- การสนับสนุนงานของสำนัก _x000a_- งานอื่นๆที่ได้รับมอบหมาย"/>
    <x v="34"/>
    <n v="21500"/>
    <s v="63CIO0882"/>
    <d v="2020-07-21T00:00:00"/>
    <n v="21500"/>
    <x v="0"/>
    <n v="285000"/>
  </r>
  <r>
    <x v="335"/>
    <s v="PR63000401"/>
    <s v="AP1-0247"/>
    <s v="นางสาวปภาณี ยมนัตถ์"/>
    <d v="2020-10-01T00:00:00"/>
    <d v="2020-08-25T00:00:00"/>
    <s v="PO63000356-5 นางสาวปภาณี ยมนัตถ์ รายงานสรุปผลการดำเนินงาน งวดที่ ๕_x000a_ประกอบด้วยการรายงานตามขอบเขตงาน ประกอบด้วย_x000a_- สรุปความก้าวหน้าการดำเนินงานโครงการปละการเบิกจ่าย ภายใต้สำนักฯ_x000a_- การสนับสนุนงานของสำนัก _x000a_- งานอื่นๆที่ได้รับมอบหมาย"/>
    <x v="34"/>
    <n v="21500"/>
    <s v="63CIO1057"/>
    <d v="2020-08-24T00:00:00"/>
    <n v="21500"/>
    <x v="0"/>
    <n v="285000"/>
  </r>
  <r>
    <x v="335"/>
    <s v="PR63000401"/>
    <s v="AP1-0247"/>
    <s v="นางสาวปภาณี ยมนัตถ์"/>
    <d v="2020-10-01T00:00:00"/>
    <d v="2020-09-25T00:00:00"/>
    <s v="PO63000356-6/12 นางสาวปภาณี ยมนัตถ์ รายงานสรุปผลการดำเนินงาน งวดที่ ๖ ประกอบด้วยการรายงานตามขอบเขตงาน ประกอบด้วย_x000a_- สรุปความก้าวหน้าการดำเนินงานโครงการปละการเบิกจ่าย ภายใต้สำนักฯ - การสนับสนุนงานของสำนัก _x000a_- งานอื่นๆที่ได้รับมอบหมาย"/>
    <x v="34"/>
    <n v="21500"/>
    <s v="63CIO1224"/>
    <d v="2020-09-23T00:00:00"/>
    <n v="21500"/>
    <x v="0"/>
    <n v="285000"/>
  </r>
  <r>
    <x v="335"/>
    <s v="PR63000401"/>
    <s v="AP1-0247"/>
    <s v="นางสาวปภาณี ยมนัตถ์"/>
    <d v="2020-10-01T00:00:00"/>
    <d v="2020-10-22T00:00:00"/>
    <s v="PO63000356-7/12 นางสาวปภาณี ยมนัตถ์ รายงานสรุปผลการดำเนินงาน งวดที่ ๗ _x000a_ประกอบด้วยการรายงานตามขอบเขตงาน ประกอบด้วย _x000a_- สรุปความก้าวหน้าการดำเนินงานโครงการปละการเบิกจ่าย ภายใต้สำนักฯ_x000a_- การสนับสนุนงานของสำนัก_x000a_- งานอื่นๆที่ได้รับมอบหมาย"/>
    <x v="34"/>
    <n v="21500"/>
    <s v="64CIO00086"/>
    <d v="2020-10-21T00:00:00"/>
    <n v="21500"/>
    <x v="0"/>
    <n v="285000"/>
  </r>
  <r>
    <x v="335"/>
    <s v="PR63000401"/>
    <s v="AP1-0247"/>
    <s v="นางสาวปภาณี ยมนัตถ์"/>
    <d v="2020-10-01T00:00:00"/>
    <d v="2020-11-25T00:00:00"/>
    <s v="PO63000356-8/12 นางสาวปภาณี ยมนัตถ์ รายงานสรุปผลการดำเนินงาน งวดที่ ๘ _x000a_ประกอบด้วยการรายงานตามขอบเขตงาน ประกอบด้วย _x000a_- สรุปความก้าวหน้าการดำเนินงานโครงการปละการเบิกจ่าย ภายใต้สำนักฯ_x000a_- การสนับสนุนงานของสำนัก_x000a_- งานอื่นๆที่ได้รับมอบหมาย"/>
    <x v="34"/>
    <n v="21500"/>
    <s v="64CIO00254"/>
    <d v="2020-11-23T00:00:00"/>
    <n v="21500"/>
    <x v="0"/>
    <n v="285000"/>
  </r>
  <r>
    <x v="335"/>
    <s v="PR63000401"/>
    <s v="AP1-0247"/>
    <s v="นางสาวปภาณี ยมนัตถ์"/>
    <d v="2020-10-01T00:00:00"/>
    <d v="2020-12-25T00:00:00"/>
    <s v="PO63000356-9/12 นางสาวปภาณี ยมนัตถ์ รายงานสรุปผลการดำเนินงาน งวดที่ ๙_x000a_ ประกอบด้วยการรายงานตามขอบเขตงาน ประกอบด้วย_x000a_- สรุปความก้าวหน้าการดำเนินงานโครงการปละการเบิกจ่าย ภายใต้สำนักฯ_x000a_- การสนับสนุนงานของสำนัก _x000a_- งานอื่นๆที่ได้รับมอบหมาย"/>
    <x v="34"/>
    <n v="21500"/>
    <s v="64CIO00408"/>
    <d v="2020-12-23T00:00:00"/>
    <n v="21500"/>
    <x v="0"/>
    <n v="285000"/>
  </r>
  <r>
    <x v="335"/>
    <s v="PR63000401"/>
    <s v="AP1-0247"/>
    <s v="นางสาวปภาณี ยมนัตถ์"/>
    <d v="2020-10-01T00:00:00"/>
    <d v="2021-01-25T00:00:00"/>
    <s v="PO63000356-10/12 นางสาวปภาณี ยมนัตถ์ รายงานสรุปผลการดำเนินงาน งวดที่ ๑๐_x000a_ประกอบด้วยการรายงานตามขอบเขตงาน ประกอบด้วย _x000a_- สรุปความก้าวหน้าการดำเนินงานโครงการปละการเบิกจ่าย ภายใต้สำนักฯ_x000a_- การสนับสนุนงานของสำนัก_x000a_- งานอื่นๆที่ได้รับมอบหมาย"/>
    <x v="34"/>
    <n v="21500"/>
    <s v="APCIO0000029"/>
    <d v="2021-01-22T00:00:00"/>
    <n v="21500"/>
    <x v="0"/>
    <n v="285000"/>
  </r>
  <r>
    <x v="335"/>
    <s v="PR63000401"/>
    <s v="AP1-0247"/>
    <s v="นางสาวปภาณี ยมนัตถ์"/>
    <d v="2020-10-01T00:00:00"/>
    <d v="2021-02-25T00:00:00"/>
    <s v="PO63000356-11/12 นางสาวปภาณี ยมนัตถ์ รายงานสรุปผลการดำเนินงาน งวดที่ ๑๑_x000a_ประกอบด้วยการรายงานตามขอบเขตงาน ประกอบด้วย _x000a_- สรุปความก้าวหน้าการดำเนินงานโครงการปละการเบิกจ่าย ภายใต้สำนักฯ_x000a_- การสนับสนุนงานของสำนัก_x000a_- งานอื่นๆที่ได้รับมอบหมาย"/>
    <x v="34"/>
    <n v="21500"/>
    <s v="APCIO0000126"/>
    <d v="2021-02-18T00:00:00"/>
    <n v="21500"/>
    <x v="0"/>
    <n v="285000"/>
  </r>
  <r>
    <x v="335"/>
    <s v="PR63000401"/>
    <s v="AP1-0247"/>
    <s v="นางสาวปภาณี ยมนัตถ์"/>
    <d v="2020-10-01T00:00:00"/>
    <d v="2021-03-25T00:00:00"/>
    <s v="PO63000356-12/12 นางสาวปภาณี ยมนัตถ์ รายงานสรุปผลการดำเนินงาน งวดที่ ๑๒_x000a_ประกอบด้วยการรายงานตามขอบเขตงาน ประกอบด้วย _x000a_- สรุปความก้าวหน้าการดำเนินงานโครงการปละการเบิกจ่าย ภายใต้สำนักฯ_x000a_- การสนับสนุนงานของสำนัก_x000a_- งานอื่นๆที่ได้รับมอบหมาย"/>
    <x v="34"/>
    <n v="21500"/>
    <s v="APCIO0000287"/>
    <d v="2021-03-25T00:00:00"/>
    <n v="21500"/>
    <x v="0"/>
    <n v="285000"/>
  </r>
  <r>
    <x v="336"/>
    <s v="PR63000309"/>
    <s v="AP1-0568"/>
    <s v="นางสาวยุลตา จินดาศิริอรุณ"/>
    <d v="2020-10-01T00:00:00"/>
    <d v="2020-04-24T00:00:00"/>
    <s v="น.ส.ยุลตา/รายงานสรุปผลการทำงาน งวดที่๑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48500"/>
    <s v="63CIO0518"/>
    <d v="2020-04-22T00:00:00"/>
    <n v="48500"/>
    <x v="0"/>
    <n v="285000"/>
  </r>
  <r>
    <x v="336"/>
    <s v="PR63000309"/>
    <s v="AP1-0568"/>
    <s v="นางสาวยุลตา จินดาศิริอรุณ"/>
    <d v="2020-10-01T00:00:00"/>
    <d v="2020-05-25T00:00:00"/>
    <s v="นางสาวยุลตา จินดาศิริอรุณ รายงานสรุปผลการทำงาน งวดที่๒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63CIO0648"/>
    <d v="2020-05-22T00:00:00"/>
    <n v="21500"/>
    <x v="0"/>
    <n v="285000"/>
  </r>
  <r>
    <x v="336"/>
    <s v="PR63000309"/>
    <s v="AP1-0568"/>
    <s v="นางสาวยุลตา จินดาศิริอรุณ"/>
    <d v="2020-10-01T00:00:00"/>
    <d v="2020-06-25T00:00:00"/>
    <s v="PO63000357-3 นางสาวยุลตา จินดาศิริอรุณ รายงานสรุปผลการทำงาน งวดที่๓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63CIO0764"/>
    <d v="2020-06-23T00:00:00"/>
    <n v="21500"/>
    <x v="0"/>
    <n v="285000"/>
  </r>
  <r>
    <x v="336"/>
    <s v="PR63000309"/>
    <s v="AP1-0568"/>
    <s v="นางสาวยุลตา จินดาศิริอรุณ"/>
    <d v="2020-10-01T00:00:00"/>
    <d v="2020-07-24T00:00:00"/>
    <s v="PO63000357-4 นางสาวยุลตา จินดาศิริอรุณ รายงานสรุปผลการทำงาน งวดที่๔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63CIO0881"/>
    <d v="2020-07-21T00:00:00"/>
    <n v="21500"/>
    <x v="0"/>
    <n v="285000"/>
  </r>
  <r>
    <x v="336"/>
    <s v="PR63000309"/>
    <s v="AP1-0568"/>
    <s v="นางสาวยุลตา จินดาศิริอรุณ"/>
    <d v="2020-10-01T00:00:00"/>
    <d v="2020-08-25T00:00:00"/>
    <s v="PO63000357-5 นางสาวยุลตา จินดาศิริอรุณ รายงานสรุปผลการทำงาน งวดที่๕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63CIO1058"/>
    <d v="2020-08-24T00:00:00"/>
    <n v="21500"/>
    <x v="0"/>
    <n v="285000"/>
  </r>
  <r>
    <x v="336"/>
    <s v="PR63000309"/>
    <s v="AP1-0568"/>
    <s v="นางสาวยุลตา จินดาศิริอรุณ"/>
    <d v="2020-10-01T00:00:00"/>
    <d v="2020-09-25T00:00:00"/>
    <s v="PO63000357-6/12 นางสาวยุลตา จินดาศิริอรุณ รายงานสรุปผลการทำงาน งวดที่๖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63CIO1222"/>
    <d v="2020-09-24T00:00:00"/>
    <n v="21500"/>
    <x v="0"/>
    <n v="285000"/>
  </r>
  <r>
    <x v="336"/>
    <s v="PR63000309"/>
    <s v="AP1-0568"/>
    <s v="นางสาวยุลตา จินดาศิริอรุณ"/>
    <d v="2020-10-01T00:00:00"/>
    <d v="2020-10-22T00:00:00"/>
    <s v="PO63000357-7/12 นางสาวยุลตา จินดาศิริอรุณ รายงานสรุปผลการทำงาน งวดที่๗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64CIO00087"/>
    <d v="2020-10-21T00:00:00"/>
    <n v="21500"/>
    <x v="0"/>
    <n v="285000"/>
  </r>
  <r>
    <x v="336"/>
    <s v="PR63000309"/>
    <s v="AP1-0568"/>
    <s v="นางสาวยุลตา จินดาศิริอรุณ"/>
    <d v="2020-10-01T00:00:00"/>
    <d v="2020-11-25T00:00:00"/>
    <s v="PO63000357-8/12 นางสาวยุลตา จินดาศิริอรุณ รายงานสรุปผลการทำงาน งวดที่๘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64CIO00260"/>
    <d v="2020-11-24T00:00:00"/>
    <n v="21500"/>
    <x v="0"/>
    <n v="285000"/>
  </r>
  <r>
    <x v="336"/>
    <s v="PR63000309"/>
    <s v="AP1-0568"/>
    <s v="นางสาวยุลตา จินดาศิริอรุณ"/>
    <d v="2020-10-01T00:00:00"/>
    <d v="2020-12-25T00:00:00"/>
    <s v="PO63000357-9/12 นางสาวยุลตา จินดาศิริอรุณ รายงานสรุปผลการทำงาน งวดที่๙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64CIO00407"/>
    <d v="2020-12-23T00:00:00"/>
    <n v="21500"/>
    <x v="0"/>
    <n v="285000"/>
  </r>
  <r>
    <x v="336"/>
    <s v="PR63000309"/>
    <s v="AP1-0568"/>
    <s v="นางสาวยุลตา จินดาศิริอรุณ"/>
    <d v="2020-10-01T00:00:00"/>
    <d v="2022-01-25T00:00:00"/>
    <s v="PO63000357-10/12 นางสาวยุลตา จินดาศิริอรุณ รายงานสรุปผลการทำงาน งวดที่๑๐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APCIO0000018"/>
    <d v="2021-01-22T00:00:00"/>
    <n v="21500"/>
    <x v="0"/>
    <n v="285000"/>
  </r>
  <r>
    <x v="336"/>
    <s v="PR63000309"/>
    <s v="AP1-0568"/>
    <s v="นางสาวยุลตา จินดาศิริอรุณ"/>
    <d v="2020-10-01T00:00:00"/>
    <d v="2021-02-25T00:00:00"/>
    <s v="PO63000357-11/12 นางสาวยุลตา จินดาศิริอรุณ รายงานสรุปผลการทำงาน งวดที่๑๑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APCIO0000127"/>
    <d v="2021-02-18T00:00:00"/>
    <n v="21500"/>
    <x v="0"/>
    <n v="285000"/>
  </r>
  <r>
    <x v="336"/>
    <s v="PR63000309"/>
    <s v="AP1-0568"/>
    <s v="นางสาวยุลตา จินดาศิริอรุณ"/>
    <d v="2020-10-01T00:00:00"/>
    <d v="2022-03-25T00:00:00"/>
    <s v="PO63000357-12/12 นางสาวยุลตา จินดาศิริอรุณ รายงานสรุปผลการทำงาน งวดที่๑๒_x000a_ประกอบด้วยการรายงานตามขอบเขตงาน_x000a_ประกอบด้วย_x000a_-การสนับสนุนการจัดประชุม_x000a_-การสนับสนุนงานของสำนัก_x000a_-งานอื่นๆที่ได้รับมอบหมาย_x000a_"/>
    <x v="34"/>
    <n v="21500"/>
    <s v="APCIO0000286"/>
    <d v="2021-03-25T00:00:00"/>
    <n v="21500"/>
    <x v="0"/>
    <n v="285000"/>
  </r>
  <r>
    <x v="337"/>
    <s v="PR63000425"/>
    <s v="AP1-0617"/>
    <s v="นายสมชาย แซ่เล้า"/>
    <d v="2020-03-27T00:00:00"/>
    <d v="2020-04-30T00:00:00"/>
    <s v="นาย สมชาย แซ่เล้า ผลิต Motion Graphic ตัดต่อวิดีทัศน์/สื่อ multi media ประจำเดือนเมษายน 2563 อย่างน้อย 2 ชิ้นงาน"/>
    <x v="13"/>
    <n v="34000"/>
    <s v="63CIO0701"/>
    <d v="2020-06-01T00:00:00"/>
    <n v="34000"/>
    <x v="0"/>
    <n v="68000"/>
  </r>
  <r>
    <x v="337"/>
    <s v="PR63000425"/>
    <s v="AP1-0617"/>
    <s v="นายสมชาย แซ่เล้า"/>
    <d v="2020-03-27T00:00:00"/>
    <d v="2020-05-29T00:00:00"/>
    <s v="PO63000358-2 นาย สมชาย แซ่เล้า ผลิต Motion Graphic ตัดต่อวิดีทัศน์/สื่อ multi media ประจำเดือนพฤษภาคม 2563 อย่างน้อย 2 ชิ้นงาน_x000a_(รายละเอียดตามเอกสารที่แนบ)"/>
    <x v="13"/>
    <n v="34000"/>
    <s v="63CIO0741"/>
    <d v="2020-06-01T00:00:00"/>
    <n v="34000"/>
    <x v="0"/>
    <n v="68000"/>
  </r>
  <r>
    <x v="338"/>
    <s v="PR63000422"/>
    <s v="AP1-0679"/>
    <s v="นางสาวอิงวิกา ไฉไลเวทย์นฤมาณ"/>
    <d v="2020-03-27T00:00:00"/>
    <d v="2020-04-30T00:00:00"/>
    <s v="นางสาว อิงวิกา ไฉไลเวทย์นฤมาณ บริหารงาน Project Facebook กสศ. ประจำเดือนเมษายน 2563 _x000a_(รายละเอียดตามขอบเขตงานที่แนบ)"/>
    <x v="13"/>
    <n v="85000"/>
    <s v="63CIO0675"/>
    <d v="2020-06-01T00:00:00"/>
    <n v="85000"/>
    <x v="0"/>
    <n v="85000"/>
  </r>
  <r>
    <x v="339"/>
    <s v="PR63000429"/>
    <s v="AP1-0534"/>
    <s v="บริษัท มหาชุมชน จำกัด"/>
    <d v="2020-03-31T00:00:00"/>
    <d v="2020-04-15T00:00:00"/>
    <s v="บริษัท มหาชุมชน จำกัด ออกแบบและปรับปรุงเนื้อหา Toolkit แผ่นพับ สมุดโน๊ตโครงการจัดสรรเงินอุดหนุนนักเรียนทุนเสมอภาค (รายละเอียดตามเอกสารที่แนบ)"/>
    <x v="35"/>
    <n v="23540"/>
    <s v="63CIO0583"/>
    <d v="2020-05-01T00:00:00"/>
    <n v="23540"/>
    <x v="0"/>
    <n v="23540"/>
  </r>
  <r>
    <x v="340"/>
    <s v="PR63000428"/>
    <s v="AP1-0742"/>
    <s v="นางสาวพรประภา พงษารัตน์"/>
    <d v="2020-03-31T00:00:00"/>
    <d v="2020-04-24T00:00:00"/>
    <s v="น.ส.พรประภา ค่าจ้างเจ้าหน้าที่จัดทำข้อมูลสารสนเทศโครงการจัดสรรเงินอุดหนุนนักเรียนทุนเสมอภาค_x000a_งวดที่ ๑ จัดส่งรายงานสรุปผลการดำเนินงาน _x000a_ประจำเดือนตามขอบเขตงาน"/>
    <x v="35"/>
    <n v="22000"/>
    <s v="63CIO0530"/>
    <d v="2020-04-22T00:00:00"/>
    <n v="22000"/>
    <x v="0"/>
    <n v="66000"/>
  </r>
  <r>
    <x v="340"/>
    <s v="PR63000428"/>
    <s v="AP1-0742"/>
    <s v="นางสาวพรประภา พงษารัตน์"/>
    <d v="2020-03-31T00:00:00"/>
    <d v="2020-05-25T00:00:00"/>
    <s v="นางสาว พรประภา พงษารัตน์ งวดที่ ๒ จัดส่งรายงานสรุปผลการดำเนินงานประจำเดือนตามขอบเขตงาน"/>
    <x v="35"/>
    <n v="22000"/>
    <s v="63CIO0644"/>
    <d v="2020-05-22T00:00:00"/>
    <n v="22000"/>
    <x v="0"/>
    <n v="66000"/>
  </r>
  <r>
    <x v="340"/>
    <s v="PR63000428"/>
    <s v="AP1-0742"/>
    <s v="นางสาวพรประภา พงษารัตน์"/>
    <d v="2020-03-31T00:00:00"/>
    <d v="2020-06-25T00:00:00"/>
    <s v="PO63000362-3 นางสาว พรประภา พงษารัตน์ งวดที่ ๓ จัดส่งรายงานสรุปผลการดำเนินงานประจำเดือนตามขอบเขตงาน_x000a_(รายละเอียดตามเอกสารที่แนบ)"/>
    <x v="35"/>
    <n v="22000"/>
    <s v="63CIO0768"/>
    <d v="2020-06-24T00:00:00"/>
    <n v="22000"/>
    <x v="0"/>
    <n v="66000"/>
  </r>
  <r>
    <x v="341"/>
    <s v="PR63000426"/>
    <s v="AP1-0071"/>
    <s v="บริษัท โอไอซี ครีเอชั่น จำกัด"/>
    <d v="2020-03-31T00:00:00"/>
    <d v="2020-04-30T00:00:00"/>
    <s v="บริษัท โอไอซี ครีเอชั่น จำกัด พัฒนาสายด่วน กสศ. หรือ Call center ประจำเดือนเมษายน 2563"/>
    <x v="13"/>
    <n v="323140"/>
    <s v="63CIO0676"/>
    <d v="2020-06-01T00:00:00"/>
    <n v="323140"/>
    <x v="0"/>
    <n v="323140"/>
  </r>
  <r>
    <x v="342"/>
    <s v="PR63000424"/>
    <s v="AP1-0645"/>
    <s v="บริษัท รีพอร์ตเตอร์ โปรดักชั่น จำกัด"/>
    <d v="2020-03-31T00:00:00"/>
    <d v="2020-04-30T00:00:00"/>
    <s v="บริษัท รีพอร์ตเตอร์ โปรดักชั่น จำกัด ออกแบบและสื่อสารเรื่องราว กสศ. ผ่าน The reporter"/>
    <x v="13"/>
    <n v="128400"/>
    <s v="63CIO0601"/>
    <d v="2020-05-01T00:00:00"/>
    <n v="128400"/>
    <x v="0"/>
    <n v="128400"/>
  </r>
  <r>
    <x v="343"/>
    <s v="PR63000427"/>
    <s v="AP1-0741"/>
    <s v="บริษัท แมวขยันดี จำกัด"/>
    <d v="2020-03-31T00:00:00"/>
    <d v="2020-05-15T00:00:00"/>
    <s v="บริษัท แมวขยันดี จำกัด โครงการจัดทำสื่อเผยแพร่องค์ความรู้สำหรับการพัฒนาครูและโรงเรียนเพื่อยกระดับการศึกษาอย่างต่อเนื่อง งวดที่ 1 จัดสงรายงานผลการดำเนินงานประจำงวด"/>
    <x v="14"/>
    <n v="299172"/>
    <s v="63CIO0630"/>
    <d v="2020-05-15T00:00:00"/>
    <n v="299172"/>
    <x v="0"/>
    <n v="498620"/>
  </r>
  <r>
    <x v="343"/>
    <s v="PR63000427"/>
    <s v="AP1-0741"/>
    <s v="บริษัท แมวขยันดี จำกัด"/>
    <d v="2020-03-31T00:00:00"/>
    <d v="2020-07-31T00:00:00"/>
    <s v="PO63000365-2/2 บริษัท แมวขยันดี จำกัด งวดที่ 2 จัดส่งรายงานสรุปผลการดำเนินโครงการในการงานผลิตสื่อตลอดโครงการ_x000a_(รายละเอียดตามเอกสารที่แนบ)_x000a_"/>
    <x v="14"/>
    <n v="199448"/>
    <s v="63CIO1119"/>
    <d v="2020-09-01T00:00:00"/>
    <n v="199448"/>
    <x v="0"/>
    <n v="498620"/>
  </r>
  <r>
    <x v="344"/>
    <s v="PR63000417"/>
    <s v="AP1-0350"/>
    <s v="บริษัท เอซีอินโฟเทค จำกัด"/>
    <d v="2020-10-01T00:00:00"/>
    <d v="2020-04-29T00:00:00"/>
    <s v="บริษัท เอซีอินโฟเทค จำกัด แผนการดำเนินการโครงการ PDPA งวดที่ 1"/>
    <x v="27"/>
    <n v="880000"/>
    <s v="63CIO0692"/>
    <d v="2020-06-01T00:00:00"/>
    <n v="880000"/>
    <x v="0"/>
    <n v="4400000"/>
  </r>
  <r>
    <x v="344"/>
    <s v="PR63000417"/>
    <s v="AP1-0350"/>
    <s v="บริษัท เอซีอินโฟเทค จำกัด"/>
    <d v="2020-10-01T00:00:00"/>
    <d v="2020-07-23T00:00:00"/>
    <s v="PO63000366-2/2 บริษัท เอซีอินโฟเทค จำกัด งวดที่ 2 รายงานวิเคราะห์ GAP ,Action item toward compliance,คู่มือPDPA,PDPA Practical Implementation workshop"/>
    <x v="27"/>
    <n v="2200000"/>
    <s v="64CIO00486"/>
    <d v="2020-12-01T00:00:00"/>
    <n v="2200000"/>
    <x v="0"/>
    <n v="4400000"/>
  </r>
  <r>
    <x v="344"/>
    <s v="PR63000417"/>
    <s v="AP1-0350"/>
    <s v="บริษัท เอซีอินโฟเทค จำกัด"/>
    <d v="2020-10-01T00:00:00"/>
    <d v="2021-02-14T00:00:00"/>
    <s v="PO63000366-3/3 บริษัท เอซีอินโฟเทค จำกัดงวดที่ 3/3 Action item toward compliance เพิ่มเติมจากากรประเมินความเสี่ยง, เอกสารที่ปรับปรุงตามกฏหมาย PDPA แล้ว"/>
    <x v="27"/>
    <n v="1320000"/>
    <s v="APCIO0000561"/>
    <d v="2021-04-26T00:00:00"/>
    <n v="1320000"/>
    <x v="0"/>
    <n v="4400000"/>
  </r>
  <r>
    <x v="345"/>
    <s v="PR63000441"/>
    <s v="AP1-0747"/>
    <s v="นางสาวณัฐินี ตั้งประธานกิจ"/>
    <d v="2020-04-03T00:00:00"/>
    <d v="2020-04-24T00:00:00"/>
    <s v="น.ส.ณัฐินี ค่าจ้างเจ้าหน้าที่สื่อสารโครงการจัดสรรเงินอุดหนุนนักเรียนทุนเสมอภาค งวดที่ 1_x000a_"/>
    <x v="35"/>
    <n v="22000"/>
    <s v="63CIO0529"/>
    <d v="2020-04-22T00:00:00"/>
    <n v="22000"/>
    <x v="0"/>
    <n v="66000"/>
  </r>
  <r>
    <x v="345"/>
    <s v="PR63000441"/>
    <s v="AP1-0747"/>
    <s v="นางสาวณัฐินี ตั้งประธานกิจ"/>
    <d v="2020-04-03T00:00:00"/>
    <d v="2020-05-25T00:00:00"/>
    <s v="นางสาว ณัฐินี ตั้งประธานกิจ รายงานสรุปผลการดำเนินงานโครงการจัดสรรเงินอุดหนุนนักเรียนทุนเสมอภาค งวดที่ ๒_x000a_ประกอบด้วย_x000a_-สรุปการดำเนินงานประจำเดือนตามขอบเขตงาน_x000a_"/>
    <x v="35"/>
    <n v="22000"/>
    <s v="63CIO0642"/>
    <d v="2020-05-21T00:00:00"/>
    <n v="22000"/>
    <x v="0"/>
    <n v="66000"/>
  </r>
  <r>
    <x v="345"/>
    <s v="PR63000441"/>
    <s v="AP1-0747"/>
    <s v="นางสาวณัฐินี ตั้งประธานกิจ"/>
    <d v="2020-04-03T00:00:00"/>
    <d v="2020-06-25T00:00:00"/>
    <s v="PO63000368-3 นางสาว ณัฐินี ตั้งประธานกิจ รายงานสรุปผลการดำเนินงานรงการจัดสรรเงินอุดหนุนนักเรียนทุนเสมอภาค  งวดที่ ๓_x000a_ประกอบด้วย_x000a_-สรุปการดำเนินงานประจำเดือนตามขอบเขตงาน"/>
    <x v="35"/>
    <n v="22000"/>
    <s v="63CIO0767"/>
    <d v="2020-06-24T00:00:00"/>
    <n v="22000"/>
    <x v="0"/>
    <n v="66000"/>
  </r>
  <r>
    <x v="346"/>
    <s v="PR63000435"/>
    <s v="AP1-0744"/>
    <s v="บริษัท วัน-ทู-ออล จำกัด"/>
    <d v="2020-04-08T00:00:00"/>
    <d v="2020-04-30T00:00:00"/>
    <s v="PO63000369 บริษัท วัน-ทู-ออล จำกัด บริการ ZOOM Meeting pro Plus เพื่อใช้ในการประชุมออนไลน์"/>
    <x v="27"/>
    <n v="38520"/>
    <s v="63CIO0711"/>
    <d v="2020-06-01T00:00:00"/>
    <n v="38520"/>
    <x v="0"/>
    <n v="38520"/>
  </r>
  <r>
    <x v="347"/>
    <s v="PR63000448"/>
    <s v="AP1-0693"/>
    <s v="บริษัท หน้ากลม จำกัด"/>
    <d v="2020-04-08T00:00:00"/>
    <d v="2020-04-15T00:00:00"/>
    <s v="บริษัท หน้ากลม จำกัด จัดทำบทและ Story board Infographic animation ของสถาบันวิจัยเพื่อความเสมอภาคทางการศึกษา"/>
    <x v="18"/>
    <n v="26750"/>
    <s v="63CIO0607"/>
    <d v="2020-05-01T00:00:00"/>
    <n v="26750"/>
    <x v="0"/>
    <n v="26750"/>
  </r>
  <r>
    <x v="348"/>
    <s v="PR63000437"/>
    <s v="AP1-0702"/>
    <s v="บริษัท แอ้นท์ เอ็กซ์ เวิร์ค จำกัด"/>
    <d v="2020-04-08T00:00:00"/>
    <d v="2020-04-27T00:00:00"/>
    <s v="บจก.แอ้นท์ เอ็กซ์ เวิร์ค จัดทำเว็บไซต์ระบบลงทะเบียนแบบเสนอชื่อผู้รับทุนพัฒนาเต็มศักยภาพสายอาชีพออนไลน์"/>
    <x v="36"/>
    <n v="214000"/>
    <s v="63CIO0540"/>
    <d v="2020-04-15T00:00:00"/>
    <n v="214000"/>
    <x v="0"/>
    <n v="214000"/>
  </r>
  <r>
    <x v="349"/>
    <s v="PR63000438"/>
    <s v="AP1-0088"/>
    <s v="บริษัท อันโนน์พรีเซนต์ โปรดักชั่น จำกัด"/>
    <d v="2020-04-08T00:00:00"/>
    <d v="2020-04-27T00:00:00"/>
    <s v="บจก.อันโนน์พรีเซนต์ โปรดักชั่น ผลิตวิดีทัศน์ประชาสัมพันธ์โครงการทุนพัฒนาเต็มศักยภาพสายอาชีพ ความยาวประมาณ 5 นาที"/>
    <x v="36"/>
    <n v="321000"/>
    <s v="63CIO0557"/>
    <d v="2020-04-15T00:00:00"/>
    <n v="321000"/>
    <x v="0"/>
    <n v="321000"/>
  </r>
  <r>
    <x v="350"/>
    <s v="PR63000439"/>
    <s v="AP1-0120"/>
    <s v="บริษัท อินฟอร์เวชั่น จำกัด"/>
    <d v="2020-04-08T00:00:00"/>
    <d v="2020-04-27T00:00:00"/>
    <s v="บริษัท อินฟอร์เวชั่น จำกัด พัฒนาระบบคัดกรองความยากจนสำหรับนักเรียน นักศึกษา ผู้มีสิทธิ์ขอรับทุนโครงการทุนพัฒนาเต็มศักยภาพสายอาชีพ"/>
    <x v="36"/>
    <n v="500000"/>
    <s v="63CIO0612"/>
    <d v="2020-05-01T00:00:00"/>
    <n v="500000"/>
    <x v="0"/>
    <n v="500000"/>
  </r>
  <r>
    <x v="351"/>
    <s v="PR63000444"/>
    <s v="AP1-0746"/>
    <s v="บริษัท เจ บี คอมเมิร์ซ จำกัด"/>
    <d v="2020-04-08T00:00:00"/>
    <d v="2020-04-30T00:00:00"/>
    <s v="บริษัท เจ บี คอมเมิร์ซ จำกัด สนับสนุนการวางแผนและพัฒนาระบบการสื่อสารแบบรวมศุนย์บนเครือข่ายสังคมออนไลน์ด้วยApplication Line Office account_x000a_-ส่งมอบรายงานงวดที่1 (ตามเอกสารแนบ)"/>
    <x v="35"/>
    <n v="187250"/>
    <s v="63CIO0594"/>
    <d v="2020-05-01T00:00:00"/>
    <n v="187250"/>
    <x v="0"/>
    <n v="374500"/>
  </r>
  <r>
    <x v="351"/>
    <s v="PR63000444"/>
    <s v="AP1-0746"/>
    <s v="บริษัท เจ บี คอมเมิร์ซ จำกัด"/>
    <d v="2020-04-08T00:00:00"/>
    <d v="2020-06-30T00:00:00"/>
    <s v="PO63000374 บริษัท เจ บี คอมเมิร์ซ จำกัด สนับสนุนการวางแผนและพัฒนาระบบการสื่อสารแบบรวมศุนย์บนเครือข่ายสังคมออนไลน์ด้วยApplication Line Office account_x000a_-ส่งมอบรายงานงวดที่2 (ตามเอกสารแนบ)"/>
    <x v="35"/>
    <n v="187250"/>
    <s v="63CIO0848"/>
    <d v="2020-07-01T00:00:00"/>
    <n v="187250"/>
    <x v="0"/>
    <n v="374500"/>
  </r>
  <r>
    <x v="352"/>
    <s v="PR63000431"/>
    <s v="AP1-0367"/>
    <s v="นางสาวพิศมัย รัตนโรจน์สกุล"/>
    <d v="2020-04-08T00:00:00"/>
    <d v="2020-04-30T00:00:00"/>
    <s v="น.ส.พิศมัย ค่า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งวดที่ 1"/>
    <x v="32"/>
    <n v="77000"/>
    <s v="63CIO0528"/>
    <d v="2020-04-23T00:00:00"/>
    <n v="77000"/>
    <x v="0"/>
    <n v="462000"/>
  </r>
  <r>
    <x v="352"/>
    <s v="PR63000431"/>
    <s v="AP1-0367"/>
    <s v="นางสาวพิศมัย รัตนโรจน์สกุล"/>
    <d v="2020-04-08T00:00:00"/>
    <d v="2020-05-29T00:00:00"/>
    <s v="นางสาวพิศมัย รัตนโรจน์สกุล รายงานผลการดำเนินงานโครงการฯ งวดที่ 2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 งวดที่ 2 จำนวน 1 รายการ"/>
    <x v="32"/>
    <n v="77000"/>
    <s v="63CIO0651"/>
    <d v="2020-05-25T00:00:00"/>
    <n v="77000"/>
    <x v="0"/>
    <n v="462000"/>
  </r>
  <r>
    <x v="352"/>
    <s v="PR63000431"/>
    <s v="AP1-0367"/>
    <s v="นางสาวพิศมัย รัตนโรจน์สกุล"/>
    <d v="2020-04-08T00:00:00"/>
    <d v="2020-06-30T00:00:00"/>
    <s v="PO63000375-3 นางสาวพิศมัย รัตนโรจน์สกุล รายงานผลการดำเนินงานโครงการฯ งวดที่ 3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งวดที่ 3 จำนวน 1 รายการ"/>
    <x v="32"/>
    <n v="77000"/>
    <s v="63CIO0839"/>
    <d v="2020-07-01T00:00:00"/>
    <n v="77000"/>
    <x v="0"/>
    <n v="462000"/>
  </r>
  <r>
    <x v="352"/>
    <s v="PR63000431"/>
    <s v="AP1-0367"/>
    <s v="นางสาวพิศมัย รัตนโรจน์สกุล"/>
    <d v="2020-04-08T00:00:00"/>
    <d v="2020-07-31T00:00:00"/>
    <s v="PO63000375-4 นางสาวพิศมัย รัตนโรจน์สกุล รายงานผลการดำเนินงานโครงการฯ งวดที่ 4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 ระยะที่ 2 งวดที่ 4 จำนวน 1 รายการ"/>
    <x v="32"/>
    <n v="77000"/>
    <s v="63CIO0895"/>
    <d v="2020-07-22T00:00:00"/>
    <n v="77000"/>
    <x v="0"/>
    <n v="462000"/>
  </r>
  <r>
    <x v="352"/>
    <s v="PR63000431"/>
    <s v="AP1-0367"/>
    <s v="นางสาวพิศมัย รัตนโรจน์สกุล"/>
    <d v="2020-04-08T00:00:00"/>
    <d v="2020-08-31T00:00:00"/>
    <s v="PO63000375-5 นางสาวพิศมัย รัตนโรจน์สกุล รายงานผลการดำเนินงานโครงการฯ งวดที่ 5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งวดที่  5 จำนวน 1 รายการ"/>
    <x v="32"/>
    <n v="77000"/>
    <s v="63CIO1052"/>
    <d v="2020-08-20T00:00:00"/>
    <n v="77000"/>
    <x v="0"/>
    <n v="462000"/>
  </r>
  <r>
    <x v="352"/>
    <s v="PR63000431"/>
    <s v="AP1-0367"/>
    <s v="นางสาวพิศมัย รัตนโรจน์สกุล"/>
    <d v="2020-04-08T00:00:00"/>
    <d v="2020-09-30T00:00:00"/>
    <s v="PO63000375-6/6 นางสาวพิศมัย รัตนโรจน์สกุล รายงานผลการดำเนินงานโครงการฯ งวดที่ 6 - จัด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 ระยะที่ 2 งวดที่ 6 จำนวน 1 รายการ"/>
    <x v="32"/>
    <n v="77000"/>
    <s v="63CIO1262"/>
    <d v="2020-09-30T00:00:00"/>
    <n v="77000"/>
    <x v="0"/>
    <n v="462000"/>
  </r>
  <r>
    <x v="353"/>
    <s v="PR63000432"/>
    <s v="AP1-0571"/>
    <s v="นางสาวกัณห์ชลี ขวางเสน"/>
    <d v="2020-04-08T00:00:00"/>
    <d v="2020-04-30T00:00:00"/>
    <s v="น.ส.กัณห์ชลี ค่าจ้าง เจ้าหน้าที่ธุรการสนับสนุนการดำเนินงานโครงการสร้างโอกาสทางการศึกษาในพื้นที่ห่างไกลฯ ระยะที่3 งวดที่ 1 เดือน เมษายน 2563"/>
    <x v="20"/>
    <n v="25000"/>
    <s v="63CIO0526"/>
    <d v="2020-04-23T00:00:00"/>
    <n v="25000"/>
    <x v="0"/>
    <n v="150000"/>
  </r>
  <r>
    <x v="353"/>
    <s v="PR63000432"/>
    <s v="AP1-0571"/>
    <s v="นางสาวกัณห์ชลี ขวางเสน"/>
    <d v="2020-04-08T00:00:00"/>
    <d v="2020-05-29T00:00:00"/>
    <s v="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_x000a_ -รายงานผลการบริหารจัดการโครงการ _x000a_งวดที่ 2"/>
    <x v="20"/>
    <n v="25000"/>
    <s v="63CIO0650"/>
    <d v="2020-05-25T00:00:00"/>
    <n v="25000"/>
    <x v="0"/>
    <n v="150000"/>
  </r>
  <r>
    <x v="353"/>
    <s v="PR63000432"/>
    <s v="AP1-0571"/>
    <s v="นางสาวกัณห์ชลี ขวางเสน"/>
    <d v="2020-04-08T00:00:00"/>
    <d v="2020-06-30T00:00:00"/>
    <s v="PO63000376-3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_x000a_ -รายงานผลการบริหารจัดการโครงการ _x000a_งวดที่ 3"/>
    <x v="20"/>
    <n v="25000"/>
    <s v="63CIO0779"/>
    <d v="2020-06-23T00:00:00"/>
    <n v="25000"/>
    <x v="0"/>
    <n v="150000"/>
  </r>
  <r>
    <x v="353"/>
    <s v="PR63000432"/>
    <s v="AP1-0571"/>
    <s v="นางสาวกัณห์ชลี ขวางเสน"/>
    <d v="2020-04-08T00:00:00"/>
    <d v="2020-07-31T00:00:00"/>
    <s v="PO63000376-4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_x000a_ -รายงานผลการบริหารจัดการโครงการ _x000a_งวดที่ 4"/>
    <x v="20"/>
    <n v="25000"/>
    <s v="63CIO0897"/>
    <d v="2020-07-22T00:00:00"/>
    <n v="25000"/>
    <x v="0"/>
    <n v="150000"/>
  </r>
  <r>
    <x v="353"/>
    <s v="PR63000432"/>
    <s v="AP1-0571"/>
    <s v="นางสาวกัณห์ชลี ขวางเสน"/>
    <d v="2020-04-08T00:00:00"/>
    <d v="2020-08-31T00:00:00"/>
    <s v="PO63000376-5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_x000a_ -รายงานผลการบริหารจัดการโครงการ _x000a_งวดที่ 5"/>
    <x v="20"/>
    <n v="25000"/>
    <s v="63CIO1054"/>
    <d v="2020-08-20T00:00:00"/>
    <n v="25000"/>
    <x v="0"/>
    <n v="150000"/>
  </r>
  <r>
    <x v="353"/>
    <s v="PR63000432"/>
    <s v="AP1-0571"/>
    <s v="นางสาวกัณห์ชลี ขวางเสน"/>
    <d v="2020-04-08T00:00:00"/>
    <d v="2020-09-30T00:00:00"/>
    <s v="PO63000376-6/6 นางสาวกัณห์ชลี ขวางเสน เจ้าหน้าที่ธุรการสนับสนุนการดำเนินงานโครงการสร้างโอกาสทางการศึกษาในพื้นที่ห่างไกลฯ ระยะที่3_x000a_ -รายงานผลการบริหารจัดการโครงการ _x000a_งวดที่ 6"/>
    <x v="20"/>
    <n v="25000"/>
    <s v="63CIO1260"/>
    <d v="2020-09-30T00:00:00"/>
    <n v="25000"/>
    <x v="0"/>
    <n v="150000"/>
  </r>
  <r>
    <x v="354"/>
    <s v="PR63000452"/>
    <s v="AP1-0677"/>
    <s v="นางสาวปารณีย์ อำนักมณี"/>
    <d v="2020-04-09T00:00:00"/>
    <d v="2020-05-31T00:00:00"/>
    <s v="นางสาว ปารณีย์ อำนักมณี บุคคลปฏิบัติงานด้านธุรการ ส่วนงานบัญชีการเงิน เดือนพ.ค.63"/>
    <x v="1"/>
    <n v="18000"/>
    <s v="63CIO0635"/>
    <d v="2020-05-22T00:00:00"/>
    <n v="18000"/>
    <x v="0"/>
    <n v="36000"/>
  </r>
  <r>
    <x v="354"/>
    <s v="PR63000452"/>
    <s v="AP1-0677"/>
    <s v="นางสาวปารณีย์ อำนักมณี"/>
    <d v="2020-04-09T00:00:00"/>
    <d v="2020-06-30T00:00:00"/>
    <s v="PO63000377-2 นางสาว ปารณีย์ อำนักมณี บุคคลปฏิบัติงานด้านธุรการ ส่วนงานบัญชีการเงิน เดือนมิ.ย.63"/>
    <x v="1"/>
    <n v="18000"/>
    <s v="63CIO0763"/>
    <d v="2020-06-23T00:00:00"/>
    <n v="18000"/>
    <x v="0"/>
    <n v="36000"/>
  </r>
  <r>
    <x v="355"/>
    <s v="PR63000453"/>
    <s v="AP1-0091"/>
    <s v="ห้างหุ้นส่วนจำกัด เบอเดนซัพพลาย"/>
    <d v="2020-04-10T00:00:00"/>
    <d v="2020-04-30T00:00:00"/>
    <s v="ห้างหุ้นส่วนจำกัด เบอเดนซัพพลาย กระดาษชำระ คิมซอฟเจอาร์ที 2 ชั้น"/>
    <x v="1"/>
    <n v="9630"/>
    <s v="63CIO0562"/>
    <d v="2020-04-14T00:00:00"/>
    <n v="9630"/>
    <x v="0"/>
    <n v="26364.799999999999"/>
  </r>
  <r>
    <x v="355"/>
    <s v="PR63000453"/>
    <s v="AP1-0091"/>
    <s v="ห้างหุ้นส่วนจำกัด เบอเดนซัพพลาย"/>
    <d v="2020-04-10T00:00:00"/>
    <d v="2020-04-30T00:00:00"/>
    <s v="ห้างหุ้นส่วนจำกัด เบอเดนซัพพลาย กระดาษเช็ดมือ สก๊อตต์อินเตอร์โฟล 2 ชั้น"/>
    <x v="1"/>
    <n v="12626"/>
    <s v="63CIO0562"/>
    <d v="2020-04-14T00:00:00"/>
    <n v="12626"/>
    <x v="0"/>
    <n v="26364.799999999999"/>
  </r>
  <r>
    <x v="355"/>
    <s v="PR63000453"/>
    <s v="AP1-0091"/>
    <s v="ห้างหุ้นส่วนจำกัด เบอเดนซัพพลาย"/>
    <d v="2020-04-10T00:00:00"/>
    <d v="2020-04-30T00:00:00"/>
    <s v="ห้างหุ้นส่วนจำกัด เบอเดนซัพพลาย วีแคร์ แอลกอฮอล์เจลล้างมือ ขนาด 1,000 มิลลิตร"/>
    <x v="1"/>
    <n v="4108.8"/>
    <s v="63CIO0562"/>
    <d v="2020-04-14T00:00:00"/>
    <n v="4108.8"/>
    <x v="0"/>
    <n v="26364.799999999999"/>
  </r>
  <r>
    <x v="356"/>
    <s v="PR63000433"/>
    <s v="AP1-0515"/>
    <s v="นางสาวปิยะนุช บุปผา"/>
    <d v="2020-04-10T00:00:00"/>
    <d v="2020-04-30T00:00:00"/>
    <s v="น.ส.ปิยะนุช ค่าจ้างเจ้าหน้าที่รวบรวมข้อมูลและประสานงานสนับสนุนการดำเนินงานโครงการฯ งวดที่1 เดือนเมษายน 2563"/>
    <x v="32"/>
    <n v="22000"/>
    <s v="63CIO0527"/>
    <d v="2020-04-23T00:00:00"/>
    <n v="22000"/>
    <x v="0"/>
    <n v="132000"/>
  </r>
  <r>
    <x v="356"/>
    <s v="PR63000433"/>
    <s v="AP1-0515"/>
    <s v="นางสาวปิยะนุช บุปผา"/>
    <d v="2020-04-10T00:00:00"/>
    <d v="2020-05-29T00:00:00"/>
    <s v="น.ส.ปิยะนุช บุปผา รายงานผลการดำเนินงานโครงการฯ งวดที่ 2 - จัดจ้างเจ้าหน้าที่รวบรวมข้อมูลและประสานงานสนับสนุนการดำเนินงานโครงการฯ จำนวน 1 รายการ"/>
    <x v="32"/>
    <n v="22000"/>
    <s v="63CIO0652"/>
    <d v="2020-05-25T00:00:00"/>
    <n v="22000"/>
    <x v="0"/>
    <n v="132000"/>
  </r>
  <r>
    <x v="356"/>
    <s v="PR63000433"/>
    <s v="AP1-0515"/>
    <s v="นางสาวปิยะนุช บุปผา"/>
    <d v="2020-04-10T00:00:00"/>
    <d v="2020-06-30T00:00:00"/>
    <s v="PO63000379-3 น.ส.ปิยะนุช บุปผา รายงานผลการดำเนินงานโครงการฯ งวดที่ 3 - จัดจ้างเจ้าหน้าที่รวบรวมข้อมูลและประสานงานสนับสนุนการดำเนินงานโครงการฯ จำนวน 1 รายการ"/>
    <x v="32"/>
    <n v="22000"/>
    <s v="63CIO0780"/>
    <d v="2020-06-23T00:00:00"/>
    <n v="22000"/>
    <x v="0"/>
    <n v="132000"/>
  </r>
  <r>
    <x v="356"/>
    <s v="PR63000433"/>
    <s v="AP1-0515"/>
    <s v="นางสาวปิยะนุช บุปผา"/>
    <d v="2020-04-10T00:00:00"/>
    <d v="2020-07-31T00:00:00"/>
    <s v="PO63000379-4 น.ส.ปิยะนุช บุปผา รายงานผลการดำเนินงานโครงการฯ งวดที่ 4 - จัดจ้างเจ้าหน้าที่รวบรวมข้อมูลและประสานงานสนับสนุนการดำเนินงานโครงการฯ  จำนวน 1 รายการ"/>
    <x v="32"/>
    <n v="22000"/>
    <s v="63CIO0896"/>
    <d v="2020-07-22T00:00:00"/>
    <n v="22000"/>
    <x v="0"/>
    <n v="132000"/>
  </r>
  <r>
    <x v="356"/>
    <s v="PR63000433"/>
    <s v="AP1-0515"/>
    <s v="นางสาวปิยะนุช บุปผา"/>
    <d v="2020-04-10T00:00:00"/>
    <d v="2020-08-31T00:00:00"/>
    <s v="PO63000379-5 น.ส.ปิยะนุช บุปผา รายงานผลการดำเนินงานโครงการฯ งวดที่ 5 - จัดจ้างเจ้าหน้าที่รวบรวมข้อมูลและประสานงานสนับสนุนการดำเนินงานโครงการฯ จำนวน 1 รายการ"/>
    <x v="32"/>
    <n v="22000"/>
    <s v="63CIO1051"/>
    <d v="2020-08-20T00:00:00"/>
    <n v="22000"/>
    <x v="0"/>
    <n v="132000"/>
  </r>
  <r>
    <x v="356"/>
    <s v="PR63000433"/>
    <s v="AP1-0515"/>
    <s v="นางสาวปิยะนุช บุปผา"/>
    <d v="2020-04-10T00:00:00"/>
    <d v="2020-09-30T00:00:00"/>
    <s v="PO63000379-6/6 น.ส.ปิยะนุช บุปผา รายงานผลการดำเนินงานโครงการฯ งวดที่ 6 - จัดจ้างเจ้าหน้าที่รวบรวมข้อมูลและประสานงานสนับสนุนการดำเนินงานโครงการฯ จำนวน 1 รายการ"/>
    <x v="32"/>
    <n v="22000"/>
    <s v="63CIO1261"/>
    <d v="2020-09-30T00:00:00"/>
    <n v="22000"/>
    <x v="0"/>
    <n v="132000"/>
  </r>
  <r>
    <x v="357"/>
    <s v="PR63000454"/>
    <s v="AP1-0748"/>
    <s v="นางสาวสิรามล ตันศิริ"/>
    <d v="2020-04-10T00:00:00"/>
    <d v="2020-04-20T00:00:00"/>
    <s v="นางสาว สิรามล ตันศิริ ออกแบบโครงร่างแผนการดำเนินการกิจกรรมภายใน Equity Lab ของสถาบันวิจัยฯ - ออกแบบโครงร่างแผนการดำเนินการกิจกรรมภายใน Eqity Lab ของสถาบันวิจัยฯ"/>
    <x v="37"/>
    <n v="50000"/>
    <s v="63CIO0674"/>
    <d v="2020-06-01T00:00:00"/>
    <n v="50000"/>
    <x v="0"/>
    <n v="81000"/>
  </r>
  <r>
    <x v="357"/>
    <s v="PR63000454"/>
    <s v="AP1-0748"/>
    <s v="นางสาวสิรามล ตันศิริ"/>
    <d v="2020-04-10T00:00:00"/>
    <d v="2020-06-08T00:00:00"/>
    <s v="PO63000380-2 นางสาว สิรามล ตันศิริ สรุปแผนการดำเนินงาน การทำงานตำแหน่ง Equity Lab Coordinator - สรุปแผนการดำเนินงาน การทำงานตำแหน่ง Equity Lab Coordinator"/>
    <x v="37"/>
    <n v="31000"/>
    <s v="63CIO0799"/>
    <d v="2020-07-01T00:00:00"/>
    <n v="31000"/>
    <x v="0"/>
    <n v="81000"/>
  </r>
  <r>
    <x v="358"/>
    <s v="PR63000430"/>
    <s v="AP1-0332"/>
    <s v="บริษัท ภาพพิมพ์ จำกัด"/>
    <d v="2020-04-10T00:00:00"/>
    <d v="2020-04-30T00:00:00"/>
    <s v="บริษัท ภาพพิมพ์ จำกัด ผลิตสื่อประชาสัมพันธ์ โปสเตอร์ แผ่นพับ สมุดโน๊ต โครงการจัดสรรเงินอุดหนุนนักเรียนทุนเสมอภาค"/>
    <x v="35"/>
    <n v="476150"/>
    <s v="63CIO0564"/>
    <d v="2020-04-21T00:00:00"/>
    <n v="476150"/>
    <x v="0"/>
    <n v="476150"/>
  </r>
  <r>
    <x v="359"/>
    <s v="PR63000442"/>
    <s v="AP1-0397"/>
    <s v="นายประพาฬ แก้ววงษา"/>
    <d v="2020-04-13T00:00:00"/>
    <d v="2020-04-20T00:00:00"/>
    <s v="นายประพาฬ แก้ววงษา ปรับปรุง เว็บไซต์ วสศ. งวดที่ 1"/>
    <x v="37"/>
    <n v="291000"/>
    <s v="63CIO0573"/>
    <d v="2020-05-01T00:00:00"/>
    <n v="291000"/>
    <x v="0"/>
    <n v="485000"/>
  </r>
  <r>
    <x v="359"/>
    <s v="PR63000442"/>
    <s v="AP1-0397"/>
    <s v="นายประพาฬ แก้ววงษา"/>
    <d v="2020-04-13T00:00:00"/>
    <d v="2020-05-20T00:00:00"/>
    <s v="นายประพาฬ แก้ววงษา ปรับปรุง เว็บไซต์ วสศ. งวดที่ 2"/>
    <x v="37"/>
    <n v="194000"/>
    <s v="63CIO0660"/>
    <d v="2020-06-01T00:00:00"/>
    <n v="194000"/>
    <x v="0"/>
    <n v="485000"/>
  </r>
  <r>
    <x v="360"/>
    <s v="PR63000445"/>
    <s v="AP1-0032"/>
    <s v="บริษัท กรุงเทพคลังเอกสาร จำกัด"/>
    <d v="2020-10-01T00:00:00"/>
    <d v="2020-04-30T00:00:00"/>
    <s v="ค่าบริการจัดเก็บเอกสารและเฟอร์นิเจอร์ของสำนักงาน"/>
    <x v="1"/>
    <n v="28214.46"/>
    <s v="63CIO0976"/>
    <d v="2020-08-03T00:00:00"/>
    <n v="28214.46"/>
    <x v="0"/>
    <n v="152783.63"/>
  </r>
  <r>
    <x v="360"/>
    <s v="PR63000445"/>
    <s v="AP1-0032"/>
    <s v="บริษัท กรุงเทพคลังเอกสาร จำกัด"/>
    <d v="2020-10-01T00:00:00"/>
    <d v="2020-05-31T00:00:00"/>
    <s v="PO63000383-2 บริษัท กรุงเทพคลังเอกสาร จำกัด ค่าบริการจัดเก็บเอกสารและเฟอร์นิเจอร์ของสำนักงาน"/>
    <x v="1"/>
    <n v="42024.4"/>
    <s v="63CIO0977"/>
    <d v="2020-08-03T00:00:00"/>
    <n v="42024.4"/>
    <x v="0"/>
    <n v="152783.63"/>
  </r>
  <r>
    <x v="360"/>
    <s v="PR63000445"/>
    <s v="AP1-0032"/>
    <s v="บริษัท กรุงเทพคลังเอกสาร จำกัด"/>
    <d v="2020-10-01T00:00:00"/>
    <d v="2020-06-30T00:00:00"/>
    <s v="PO63000383-3 บริษัท กรุงเทพคลังเอกสาร จำกัด ค่าบริการจัดเก็บเอกสารและเฟอร์นิเจอร์ของสำนักงาน"/>
    <x v="1"/>
    <n v="40894.870000000003"/>
    <s v="63CIO0978"/>
    <d v="2020-08-03T00:00:00"/>
    <n v="40894.870000000003"/>
    <x v="0"/>
    <n v="152783.63"/>
  </r>
  <r>
    <x v="360"/>
    <s v="PR63000445"/>
    <s v="AP1-0032"/>
    <s v="บริษัท กรุงเทพคลังเอกสาร จำกัด"/>
    <d v="2020-10-01T00:00:00"/>
    <d v="2020-07-31T00:00:00"/>
    <s v="PO63000383-4 บริษัท กรุงเทพคลังเอกสาร จำกัด ค่าบริการจัดเก็บเอกสารและเฟอร์นิเจอร์ของสำนักงาน"/>
    <x v="1"/>
    <n v="41649.9"/>
    <s v="63CIO1102"/>
    <d v="2020-09-01T00:00:00"/>
    <n v="41649.9"/>
    <x v="0"/>
    <n v="152783.63"/>
  </r>
  <r>
    <x v="361"/>
    <s v="PR63000446"/>
    <s v="AP1-0693"/>
    <s v="บริษัท หน้ากลม จำกัด"/>
    <d v="2020-04-10T00:00:00"/>
    <d v="2020-04-15T00:00:00"/>
    <s v="บริษัท หน้ากลม จำกัด วีดีโอถ่ายทำกระบวนการ Creative and Critical thinking ชุดที่ 2  โรงเรียนเขาดิน"/>
    <x v="37"/>
    <n v="155685"/>
    <s v="63CIO0611"/>
    <d v="2020-05-01T00:00:00"/>
    <n v="155685"/>
    <x v="0"/>
    <n v="362195"/>
  </r>
  <r>
    <x v="361"/>
    <s v="PR63000446"/>
    <s v="AP1-0693"/>
    <s v="บริษัท หน้ากลม จำกัด"/>
    <d v="2020-04-10T00:00:00"/>
    <d v="2020-04-15T00:00:00"/>
    <s v="บริษัท หน้ากลม จำกัด วีดีโอถ่ายทำกระบวนการ Creative and Critical thinking ชุดที่ 3  โรงเรียนกู่คำ"/>
    <x v="37"/>
    <n v="206510"/>
    <s v="63CIO0611"/>
    <d v="2020-05-01T00:00:00"/>
    <n v="206510"/>
    <x v="0"/>
    <n v="362195"/>
  </r>
  <r>
    <x v="362"/>
    <s v="PR63000447"/>
    <s v="AP1-0336"/>
    <s v="ห้างหุ้นส่วนจำกัด สตูดิโอ ไดอะล็อก"/>
    <d v="2020-04-10T00:00:00"/>
    <d v="2020-04-15T00:00:00"/>
    <s v="ห้างหุ้นส่วนจำกัด สตูดิโอ ไดอะล็อก หนังสือถอดบทเรียนการประชุม Creative and Critical Thinking จำนวน 300 เล่ม"/>
    <x v="37"/>
    <n v="256800"/>
    <s v="63CIO0586"/>
    <d v="2020-05-01T00:00:00"/>
    <n v="256800"/>
    <x v="0"/>
    <n v="256800"/>
  </r>
  <r>
    <x v="363"/>
    <s v="PR63000440"/>
    <s v="AP1-0549"/>
    <s v="นางสาวนารีรัตน์ พานเหลือง"/>
    <d v="2020-10-01T00:00:00"/>
    <d v="2020-04-20T00:00:00"/>
    <s v="นางสาว นารีรัตน์ พานเหลือง จัดจ้างบริหารจัดการเวทีแถลงผลงานวิชาการ และติดตามการดำเนินงานโครงการภายใต้ วสศ. งวดที่ 1"/>
    <x v="17"/>
    <n v="355000"/>
    <s v="63CIO0589"/>
    <d v="2020-05-01T00:00:00"/>
    <n v="355000"/>
    <x v="0"/>
    <n v="497000"/>
  </r>
  <r>
    <x v="363"/>
    <s v="PR63000440"/>
    <s v="AP1-0549"/>
    <s v="นางสาวนารีรัตน์ พานเหลือง"/>
    <d v="2020-10-01T00:00:00"/>
    <d v="2020-11-30T00:00:00"/>
    <s v="PO63000386-2/2 นางสาว นารีรัตน์ พานเหลือง จัดจ้างบริหารจัดการเวทีแถลงผลงานวิชาการ และติดตามการดำเนินงานโครงการภายใต้ วสศ. งวดที่ 2"/>
    <x v="17"/>
    <n v="142000"/>
    <s v="64CIO00552"/>
    <d v="2020-12-01T00:00:00"/>
    <n v="142000"/>
    <x v="0"/>
    <n v="497000"/>
  </r>
  <r>
    <x v="364"/>
    <s v="PR63000450"/>
    <s v="AP1-0630"/>
    <s v="นางสาวนันทิวรรณ อภิสิงห์"/>
    <d v="2020-10-01T00:00:00"/>
    <d v="2020-04-30T00:00:00"/>
    <s v="จัดจ้างบุคคลเพื่อดำเนินงานสนับสนุนฝ่ายตรวจสอบภายใน ประจำเดือนเมษายน 2563"/>
    <x v="24"/>
    <n v="12750"/>
    <s v="63CIO0516"/>
    <d v="2020-04-21T00:00:00"/>
    <n v="12750"/>
    <x v="0"/>
    <n v="293250"/>
  </r>
  <r>
    <x v="364"/>
    <s v="PR63000450"/>
    <s v="AP1-0630"/>
    <s v="นางสาวนันทิวรรณ อภิสิงห์"/>
    <d v="2020-10-01T00:00:00"/>
    <d v="2020-05-29T00:00:00"/>
    <s v="นางสาว นันทิวรรณ อภิสิงห์ จัดจ้างบุคคลเพื่อดำเนินงานสนับสนุนฝ่ายตรวจสอบภายใน ประจำเดือนพฤษภาคม 2563"/>
    <x v="24"/>
    <n v="25500"/>
    <s v="63CIO0634"/>
    <d v="2020-05-21T00:00:00"/>
    <n v="25500"/>
    <x v="0"/>
    <n v="293250"/>
  </r>
  <r>
    <x v="364"/>
    <s v="PR63000450"/>
    <s v="AP1-0630"/>
    <s v="นางสาวนันทิวรรณ อภิสิงห์"/>
    <d v="2020-10-01T00:00:00"/>
    <d v="2020-06-30T00:00:00"/>
    <s v="PO63000387-3 นางสาว นันทิวรรณ อภิสิงห์ จัดจ้างบุคคลเพื่อดำเนินงานสนับสนุนฝ่ายตรวจสอบภายใน ประจำเดือนมิถุนายน 2563"/>
    <x v="24"/>
    <n v="25500"/>
    <s v="63CIO0760"/>
    <d v="2020-06-23T00:00:00"/>
    <n v="25500"/>
    <x v="0"/>
    <n v="293250"/>
  </r>
  <r>
    <x v="364"/>
    <s v="PR63000450"/>
    <s v="AP1-0630"/>
    <s v="นางสาวนันทิวรรณ อภิสิงห์"/>
    <d v="2020-10-01T00:00:00"/>
    <d v="2020-07-31T00:00:00"/>
    <s v="PO63000387-4 นางสาว นันทิวรรณ อภิสิงห์ จัดจ้างบุคคลเพื่อดำเนินงานสนับสนุนฝ่ายตรวจสอบภายใน ประจำเดือนกรกฎาคม 2563"/>
    <x v="24"/>
    <n v="25500"/>
    <s v="63CIO0890"/>
    <d v="2020-07-21T00:00:00"/>
    <n v="25500"/>
    <x v="0"/>
    <n v="293250"/>
  </r>
  <r>
    <x v="364"/>
    <s v="PR63000450"/>
    <s v="AP1-0630"/>
    <s v="นางสาวนันทิวรรณ อภิสิงห์"/>
    <d v="2020-10-01T00:00:00"/>
    <d v="2020-08-28T00:00:00"/>
    <s v="PO63000387-5 นางสาว นันทิวรรณ อภิสิงห์ จัดจ้างบุคคลเพื่อดำเนินงานสนับสนุนฝ่ายตรวจสอบภายใน ประจำเดือนสิงหาคม 2563"/>
    <x v="24"/>
    <n v="25500"/>
    <s v="63CIO1069"/>
    <d v="2020-08-24T00:00:00"/>
    <n v="25500"/>
    <x v="0"/>
    <n v="293250"/>
  </r>
  <r>
    <x v="364"/>
    <s v="PR63000450"/>
    <s v="AP1-0630"/>
    <s v="นางสาวนันทิวรรณ อภิสิงห์"/>
    <d v="2020-10-01T00:00:00"/>
    <d v="2020-09-30T00:00:00"/>
    <s v="PO63000387-6/12 นางสาว นันทิวรรณ อภิสิงห์ จัดจ้างบุคคลเพื่อดำเนินงานสนับสนุนฝ่ายตรวจสอบภายใน ประจำเดือนกันยายน 2563"/>
    <x v="24"/>
    <n v="25500"/>
    <s v="63CIO1208"/>
    <d v="2020-09-23T00:00:00"/>
    <n v="25500"/>
    <x v="0"/>
    <n v="293250"/>
  </r>
  <r>
    <x v="364"/>
    <s v="PR63000450"/>
    <s v="AP1-0630"/>
    <s v="นางสาวนันทิวรรณ อภิสิงห์"/>
    <d v="2020-10-01T00:00:00"/>
    <d v="2020-10-30T00:00:00"/>
    <s v="PO63000387-7/12 นางสาว นันทิวรรณ อภิสิงห์ จัดจ้างบุคคลเพื่อดำเนินงานสนับสนุนฝ่ายตรวจสอบภายใน ประจำเดือนตุลาคม 2563"/>
    <x v="24"/>
    <n v="25500"/>
    <s v="64CIO00091"/>
    <d v="2020-10-21T00:00:00"/>
    <n v="25500"/>
    <x v="0"/>
    <n v="293250"/>
  </r>
  <r>
    <x v="364"/>
    <s v="PR63000450"/>
    <s v="AP1-0630"/>
    <s v="นางสาวนันทิวรรณ อภิสิงห์"/>
    <d v="2020-10-01T00:00:00"/>
    <d v="2020-11-30T00:00:00"/>
    <s v="PO63000387-8/12 นางสาว นันทิวรรณ อภิสิงห์ จัดจ้างบุคคลเพื่อดำเนินงานสนับสนุนฝ่ายตรวจสอบภายใน ประจำเดือนพฤศจิกายน 2563"/>
    <x v="24"/>
    <n v="25500"/>
    <s v="64CIO00256"/>
    <d v="2020-11-24T00:00:00"/>
    <n v="25500"/>
    <x v="0"/>
    <n v="293250"/>
  </r>
  <r>
    <x v="364"/>
    <s v="PR63000450"/>
    <s v="AP1-0630"/>
    <s v="นางสาวนันทิวรรณ อภิสิงห์"/>
    <d v="2020-10-01T00:00:00"/>
    <d v="2020-12-30T00:00:00"/>
    <s v="PO63000387-9/12 นางสาว นันทิวรรณ อภิสิงห์ จัดจ้างบุคคลเพื่อดำเนินงานสนับสนุนฝ่ายตรวจสอบภายใน ประจำเดือนธันวาคม 2563"/>
    <x v="24"/>
    <n v="25500"/>
    <s v="64CIO00431"/>
    <d v="2020-12-23T00:00:00"/>
    <n v="25500"/>
    <x v="0"/>
    <n v="293250"/>
  </r>
  <r>
    <x v="364"/>
    <s v="PR63000450"/>
    <s v="AP1-0630"/>
    <s v="นางสาวนันทิวรรณ อภิสิงห์"/>
    <d v="2020-10-01T00:00:00"/>
    <d v="2021-01-29T00:00:00"/>
    <s v="PO63000387-10/12 นางสาว นันทิวรรณ อภิสิงห์ จัดจ้างบุคคลเพื่อดำเนินงานสนับสนุนฝ่ายตรวจสอบภายใน ประจำเดือนมกราคม 2564"/>
    <x v="24"/>
    <n v="25500"/>
    <s v="APCIO0000041"/>
    <d v="2021-01-25T00:00:00"/>
    <n v="25500"/>
    <x v="0"/>
    <n v="293250"/>
  </r>
  <r>
    <x v="364"/>
    <s v="PR63000450"/>
    <s v="AP1-0630"/>
    <s v="นางสาวนันทิวรรณ อภิสิงห์"/>
    <d v="2020-10-01T00:00:00"/>
    <d v="2021-02-26T00:00:00"/>
    <s v="PO63000387-11/12 นางสาว นันทิวรรณ อภิสิงห์ จัดจ้างบุคคลเพื่อดำเนินงานสนับสนุนฝ่ายตรวจสอบภายใน ประจำเดือนกุมภาพันธ์ 2564"/>
    <x v="24"/>
    <n v="25500"/>
    <s v="APCIO0000163"/>
    <d v="2021-02-19T00:00:00"/>
    <n v="25500"/>
    <x v="0"/>
    <n v="293250"/>
  </r>
  <r>
    <x v="364"/>
    <s v="PR63000450"/>
    <s v="AP1-0630"/>
    <s v="นางสาวนันทิวรรณ อภิสิงห์"/>
    <d v="2020-10-01T00:00:00"/>
    <d v="2021-03-31T00:00:00"/>
    <s v="PO63000387-12/12 นางสาว นันทิวรรณ อภิสิงห์ จัดจ้างบุคคลเพื่อดำเนินงานสนับสนุนฝ่ายตรวจสอบภายใน ประจำเดือนมีนาคม 2564"/>
    <x v="24"/>
    <n v="25500"/>
    <s v="APCIO0000309"/>
    <d v="2021-03-31T00:00:00"/>
    <n v="25500"/>
    <x v="0"/>
    <n v="293250"/>
  </r>
  <r>
    <x v="365"/>
    <s v="PR63000457"/>
    <s v="AP1-0051"/>
    <s v="บริษัท เอ็กซ์เซลซิเออร์ ซัพพลายส์ จำกัด"/>
    <d v="2020-04-14T00:00:00"/>
    <d v="2020-04-27T00:00:00"/>
    <s v="บริษัท เอ็กซ์เซลซิเออร์ ซัพพลายส์ จำกัด กระดาษถ่ายเอกสาร Idea Green ขนาด A4  อุปกรณ์เครื่องเขียน อุปกรณ์สำนักงานเพื่อรองรับการทำงานด้านเอกสารของเจ้าหน้าที่"/>
    <x v="1"/>
    <n v="39495.839999999997"/>
    <s v="63CIO0574"/>
    <d v="2020-05-01T00:00:00"/>
    <n v="39495.839999999997"/>
    <x v="0"/>
    <n v="39495.839999999997"/>
  </r>
  <r>
    <x v="366"/>
    <s v="PR63000458"/>
    <s v="AP1-0710"/>
    <s v="นายสืบตระกูล กำพุฒกลาง"/>
    <d v="2020-04-14T00:00:00"/>
    <d v="2020-04-21T00:00:00"/>
    <s v="นาย สืบตระกูล กำพุฒกลาง ผลิตวิดีทัศน์สัมภาษณ์ผู้เข้าร่วมโครงการจัดการศึกษาเชิงพื้นที่เพื่อสร้างความเสมอภาคทางการศึกษา"/>
    <x v="13"/>
    <n v="99000"/>
    <s v="63CIO0582"/>
    <d v="2020-05-01T00:00:00"/>
    <n v="99000"/>
    <x v="0"/>
    <n v="99000"/>
  </r>
  <r>
    <x v="367"/>
    <s v="PR63000459"/>
    <s v="AP1-0245"/>
    <s v="นายปรัชญา เพชรวิสิทธิ์"/>
    <d v="2020-04-14T00:00:00"/>
    <d v="2020-04-24T00:00:00"/>
    <s v=" นายปรัชญา เพชรวิสิทธิ์ ผลิตวิดีทัศน์สัมภาษณ์ผู้เข้าร่วมโครงการจัดการศึกษาเชิงพื้นที่เพื่อสร้างความเสมอภาคทางการศึกษา"/>
    <x v="13"/>
    <n v="99000"/>
    <s v="63CIO0597"/>
    <d v="2020-05-01T00:00:00"/>
    <n v="99000"/>
    <x v="0"/>
    <n v="99000"/>
  </r>
  <r>
    <x v="368"/>
    <s v="PR63000465"/>
    <s v="AP1-0750"/>
    <s v="นางสาวอริศรา วงชารี"/>
    <d v="2020-04-15T00:00:00"/>
    <d v="2020-04-30T00:00:00"/>
    <s v="PO63000391-1 นางสาว อริศรา วงชารี บริหารจัดการเผยแพร่ข่าวสารและประชาสัมพันธ์องค์กร งวดที่ 1"/>
    <x v="13"/>
    <n v="192000"/>
    <s v="63CIO0747"/>
    <d v="2020-06-01T00:00:00"/>
    <n v="192000"/>
    <x v="0"/>
    <n v="480000"/>
  </r>
  <r>
    <x v="368"/>
    <s v="PR63000465"/>
    <s v="AP1-0750"/>
    <s v="นางสาวอริศรา วงชารี"/>
    <d v="2020-04-15T00:00:00"/>
    <d v="2020-05-15T00:00:00"/>
    <s v="PO63000391-2 นางสาว อริศรา วงชารี บริหารจัดการเผยแพร่ข่าวสารและประชาสัมพันธ์องค์กร งวดที่ 2"/>
    <x v="13"/>
    <n v="288000"/>
    <s v="63CIO0748"/>
    <d v="2020-06-01T00:00:00"/>
    <n v="288000"/>
    <x v="0"/>
    <n v="480000"/>
  </r>
  <r>
    <x v="369"/>
    <s v="PR63000464"/>
    <s v="AP1-0120"/>
    <s v="บริษัท อินฟอร์เวชั่น จำกัด"/>
    <d v="2020-04-15T00:00:00"/>
    <d v="2020-04-27T00:00:00"/>
    <s v=" บริษัท อินฟอร์เวชั่น จำกัด พัฒนาระบบคัดกรองความยากจนสำหรับนักเรียน นักศึกษา ผู้มีสิทธิ์ขอรับทุนนวัตกรรมสายอาชีพชั้นสูงปี 2563"/>
    <x v="38"/>
    <n v="500000"/>
    <s v="63CIO0596"/>
    <d v="2020-05-01T00:00:00"/>
    <n v="500000"/>
    <x v="0"/>
    <n v="500000"/>
  </r>
  <r>
    <x v="370"/>
    <s v="PR63000460"/>
    <s v="AP1-0358"/>
    <s v="บริษัท อินฟลูเอนเซอร์ จำกัด"/>
    <d v="2020-04-15T00:00:00"/>
    <d v="2020-04-27T00:00:00"/>
    <s v="บจก.อิฟลูเอนเซอร์ ดำเนินการผลิตสื่อประชาสัมพันธ์และบริหารจัดการกิจกรรมในการค้นหา คัดกรองความยากจนและคัดเลือกผู้รับทุนโครงการทุนนวัตกรรมสายอาชีพชั้นสูง"/>
    <x v="38"/>
    <n v="324210"/>
    <s v="63CIO0548"/>
    <d v="2020-04-21T00:00:00"/>
    <n v="324210"/>
    <x v="0"/>
    <n v="324210"/>
  </r>
  <r>
    <x v="371"/>
    <s v="PR63000472"/>
    <s v="AP1-0336"/>
    <s v="ห้างหุ้นส่วนจำกัด สตูดิโอ ไดอะล็อก"/>
    <d v="2020-04-15T00:00:00"/>
    <d v="2020-04-24T00:00:00"/>
    <s v="ห้างหุ้นส่วนจำกัด สตูดิโอ ไดอะล็อก ผลิตผลิตภัณฑ์ชุดวิชาประกอบฝัน 1o1 (เพิ่มเติม)"/>
    <x v="13"/>
    <n v="37289.5"/>
    <s v="63CIO0595"/>
    <d v="2020-05-01T00:00:00"/>
    <n v="37289.5"/>
    <x v="0"/>
    <n v="37289.5"/>
  </r>
  <r>
    <x v="372"/>
    <s v="PR63000463"/>
    <s v="AP1-0702"/>
    <s v="บริษัท แอ้นท์ เอ็กซ์ เวิร์ค จำกัด"/>
    <d v="2020-04-16T00:00:00"/>
    <d v="2020-04-27T00:00:00"/>
    <s v="บจก.แอ้นท์ เอ็ก เวิร์ค ค่าจัดทำระบบลงทะเบียนออนไลน์โครงการทุนนวัตกรรมสายอาชีพชั้นสูง (งวดที่ 1-ระบบลงทะเบียนข้อมูลที่ผ่านการคัดเลือก)"/>
    <x v="38"/>
    <n v="112350"/>
    <s v="63CIO0541"/>
    <d v="2020-04-23T00:00:00"/>
    <n v="112350"/>
    <x v="0"/>
    <n v="374500"/>
  </r>
  <r>
    <x v="372"/>
    <s v="PR63000463"/>
    <s v="AP1-0702"/>
    <s v="บริษัท แอ้นท์ เอ็กซ์ เวิร์ค จำกัด"/>
    <d v="2020-04-16T00:00:00"/>
    <d v="2020-06-15T00:00:00"/>
    <s v="PO63000395-2 บริษัท แอ้นท์ เอ็กซ์ เวิร์ค จำกัด จัดทำระบบลงทะเบียนออนไลน์โครงการทุนนวัตกรรมสายอาชีพชั้นสูง (งวดที่ 2-ระบบยืนยันรายชื่อผู้รับทุนที่ผ่านการคัดเลือก)"/>
    <x v="38"/>
    <n v="149800"/>
    <s v="63CIO0813"/>
    <d v="2020-07-01T00:00:00"/>
    <n v="149800"/>
    <x v="0"/>
    <n v="374500"/>
  </r>
  <r>
    <x v="372"/>
    <s v="PR63000463"/>
    <s v="AP1-0702"/>
    <s v="บริษัท แอ้นท์ เอ็กซ์ เวิร์ค จำกัด"/>
    <d v="2020-04-16T00:00:00"/>
    <d v="2020-07-15T00:00:00"/>
    <s v="PO63000395-3 บริษัท แอ้นท์ เอ็กซ์ เวิร์ค จำกัด จัดทำระบบลงทะเบียนออนไลน์โครงการทุนนวัตกรรมสายอาชีพชั้นสูง (งวดที่ 3-ระบบลงทะเบียนข้อมูลนักศึกษาทุนที่ผ่านการคัดเลือก)"/>
    <x v="38"/>
    <n v="112350"/>
    <s v="63CIO0970"/>
    <d v="2020-08-03T00:00:00"/>
    <n v="112350"/>
    <x v="0"/>
    <n v="374500"/>
  </r>
  <r>
    <x v="373"/>
    <s v="PR63000469"/>
    <s v="AP1-0626"/>
    <s v="นายพีรพร สินประเสริฐ"/>
    <d v="2020-04-16T00:00:00"/>
    <d v="2020-04-27T00:00:00"/>
    <s v=" นาย พีรพร สินประเสริฐ ตรวจสอบการบันทึกข้อมูลระบบ CCT"/>
    <x v="34"/>
    <n v="100000"/>
    <s v="63CIO0563"/>
    <d v="2020-04-22T00:00:00"/>
    <n v="100000"/>
    <x v="0"/>
    <n v="300000"/>
  </r>
  <r>
    <x v="373"/>
    <s v="PR63000469"/>
    <s v="AP1-0626"/>
    <s v="นายพีรพร สินประเสริฐ"/>
    <d v="2020-04-16T00:00:00"/>
    <d v="2020-05-25T00:00:00"/>
    <s v=" นาย พีรพร สินประเสริฐ ตรวจสอบการบันทึกข้อมูลระบบ CCT งวดที่2"/>
    <x v="34"/>
    <n v="100000"/>
    <s v="63CIO0659"/>
    <d v="2020-06-01T00:00:00"/>
    <n v="100000"/>
    <x v="0"/>
    <n v="300000"/>
  </r>
  <r>
    <x v="373"/>
    <s v="PR63000469"/>
    <s v="AP1-0626"/>
    <s v="นายพีรพร สินประเสริฐ"/>
    <d v="2020-04-16T00:00:00"/>
    <d v="2020-06-25T00:00:00"/>
    <s v="PO63000396-3 นาย พีรพร สินประเสริฐ ตรวจสอบการบันทึกข้อมูลระบบ CCT งวดที่3"/>
    <x v="34"/>
    <n v="100000"/>
    <s v="63CIO0802"/>
    <d v="2020-07-01T00:00:00"/>
    <n v="100000"/>
    <x v="0"/>
    <n v="300000"/>
  </r>
  <r>
    <x v="374"/>
    <s v="PR63000467"/>
    <s v="AP1-0123"/>
    <s v="บริษัท อินโฟเควสท์ จำกัด"/>
    <d v="2020-10-01T00:00:00"/>
    <d v="2020-06-30T00:00:00"/>
    <s v="PO63000397-1 บริษัท อินโฟเควสท์ จำกัด บริหารระบบ Social Monitoring บน Social Media งวดที่ 1"/>
    <x v="13"/>
    <n v="160500"/>
    <s v="63CIO0974"/>
    <d v="2020-08-03T00:00:00"/>
    <n v="160500"/>
    <x v="0"/>
    <n v="321000"/>
  </r>
  <r>
    <x v="374"/>
    <s v="PR63000467"/>
    <s v="AP1-0123"/>
    <s v="บริษัท อินโฟเควสท์ จำกัด"/>
    <d v="2020-10-01T00:00:00"/>
    <d v="2020-09-30T00:00:00"/>
    <s v="PO63000397-2/2 บริษัท อินโฟเควสท์ จำกัด บริหารระบบ Social Monitoring บน Social Media งวดที่ 2"/>
    <x v="13"/>
    <n v="160500"/>
    <s v="64CIO00041"/>
    <d v="2020-10-02T00:00:00"/>
    <n v="160500"/>
    <x v="0"/>
    <n v="321000"/>
  </r>
  <r>
    <x v="375"/>
    <s v="PR63000480"/>
    <s v="AP1-0513"/>
    <s v="บริษัท ไนซ์จ๊อบทีม จำกัด"/>
    <d v="2020-04-16T00:00:00"/>
    <d v="2020-06-09T00:00:00"/>
    <s v="PO63000399-1 บริษัท ไนซ์จ๊อบทีม จำกัด โครงการสนับสนุนการจัดทำสัญญาจ้าง _x000a_งวดที่ 1 จัดส่งรายงานสรุปผลการดำเนินงานประจำงวด"/>
    <x v="1"/>
    <n v="42800"/>
    <s v="63CIO0812"/>
    <d v="2020-07-01T00:00:00"/>
    <n v="42800"/>
    <x v="0"/>
    <n v="85600"/>
  </r>
  <r>
    <x v="375"/>
    <s v="PR63000480"/>
    <s v="AP1-0513"/>
    <s v="บริษัท ไนซ์จ๊อบทีม จำกัด"/>
    <d v="2020-04-16T00:00:00"/>
    <d v="2020-08-14T00:00:00"/>
    <s v="PO63000399-2/2 บริษัท ไนซ์จ๊อบทีม จำกัด งวดที่ 2 จัดส่งรายงานสรุปผลการดำเนินงานประจำงวด"/>
    <x v="1"/>
    <n v="42800"/>
    <s v="63CIO1100"/>
    <d v="2020-09-01T00:00:00"/>
    <n v="42800"/>
    <x v="0"/>
    <n v="85600"/>
  </r>
  <r>
    <x v="376"/>
    <s v="PR63000419"/>
    <s v="AP1-0745"/>
    <s v="บริษัท ดิสรัปท์ เทคโนโลยี เวนเจอร์ จำกัด"/>
    <d v="2020-10-01T00:00:00"/>
    <d v="2020-04-30T00:00:00"/>
    <s v="บริษัท ดิสรัปท์ เทคโนโลยี เวนเจอร์ จำกัด (งวดที่ 1) แผนปฎิบัติงานหรือแผนการดำเนินโครงการฯในภาพรวม กรอบหรือแนวทางการจัดงานจัดงาน Hackathon แนวทางการบริหารจัดการงบประมาณและกรอบการคัดเลือกนวัตกรผู้เข้าร่วมโครงการที่ออกแบบนวัตกรรมที่สอดคล้องกับกลุ่มเป้าหมาย 7 กลุ่มของ กสศ."/>
    <x v="30"/>
    <n v="450000"/>
    <s v="63CIO0704"/>
    <d v="2020-06-01T00:00:00"/>
    <n v="450000"/>
    <x v="0"/>
    <n v="2450000"/>
  </r>
  <r>
    <x v="376"/>
    <s v="PR63000419"/>
    <s v="AP1-0745"/>
    <s v="บริษัท ดิสรัปท์ เทคโนโลยี เวนเจอร์ จำกัด"/>
    <d v="2020-10-01T00:00:00"/>
    <d v="2020-07-31T00:00:00"/>
    <s v="PO63000400-2 บริษัท ดิสรัปท์ เทคโนโลยี เวนเจอร์ จำกัด รายงานผลการบริหารจัดการโครงการฯ _x000a_(งวดที่ 2) สรุปผลการดำเนินงาน รูปแบบการดำเนินงานกับ นวัตกรและEdtechจากงาน Hackathon กรอบการดำเนินงานอบรมบ่มเพาะผู้ประกอบการ Accelerator (การจัด Boost camp และกรอบการดำเนินงานบริหารจัดการผู้เข้าร่วมโครงการ) ข้อเสนอแนะการพัฒนานวัตกรรม รูปและวีดีโองาน Hackathon ฐานข้อมูลผู้เข้าร่วมงาน Hackathon"/>
    <x v="30"/>
    <n v="500000"/>
    <s v="63CIO1020"/>
    <d v="2020-08-03T00:00:00"/>
    <n v="500000"/>
    <x v="0"/>
    <n v="2450000"/>
  </r>
  <r>
    <x v="376"/>
    <s v="PR63000419"/>
    <s v="AP1-0745"/>
    <s v="บริษัท ดิสรัปท์ เทคโนโลยี เวนเจอร์ จำกัด"/>
    <d v="2020-10-01T00:00:00"/>
    <d v="2020-09-30T00:00:00"/>
    <s v="PO63000400- บริษัท ดิสรัปท์ เทคโนโลยี เวนเจอร์ จำกัด รายงานผลการบริหารจัดการโครงการฯ _x000a_(งวดที่ 3) แนวทางการบริหารการจัดการประชุม  ข้อเสนอแนะในการทำงานร่วมกันในรูปแบบเครือข่าย ร่างฐานข้อมูลผู้เข้าร่วมงานการประชุม"/>
    <x v="30"/>
    <n v="1000000"/>
    <s v="64CIO00077"/>
    <d v="2020-10-02T00:00:00"/>
    <n v="1000000"/>
    <x v="0"/>
    <n v="2450000"/>
  </r>
  <r>
    <x v="376"/>
    <s v="PR63000419"/>
    <s v="AP1-0745"/>
    <s v="บริษัท ดิสรัปท์ เทคโนโลยี เวนเจอร์ จำกัด"/>
    <d v="2020-10-01T00:00:00"/>
    <d v="2021-02-28T00:00:00"/>
    <s v="PO63000400-4/4 บริษัท ดิสรัปท์ เทคโนโลยี เวนเจอร์ จำกัด รายงานผลการบริหารจัดการโครงการฯ _x000a_ (งวดที่ 4) นวัตกรรม หรือEdtech ที่สอดคล้องกับกลุ่มเป้าหมายทั้ง 7 กลุ่ม ของกสศ. จำนวน 10 นวัตกรรม ข้อเสนอแนะการทำงานและร่วมงานในอนาคตกับสตาร์ทอัพ/ นวัตกรม/ ภาคเอกชน ฐานข้อมูลผู้เข้าร่วมประชุม ฐานข้อมูลเครือข่ายการทำงานสนับสนุนนวัตกรรม/ Edtech ทั้งในและต่างประเทศจาก ภาคเอกชน อย่างละ 30 องค์กร/ บุคคล รูปและวีดีโอการจัดประชุม"/>
    <x v="30"/>
    <n v="500000"/>
    <s v="APCIO0000263"/>
    <d v="2021-03-12T00:00:00"/>
    <n v="500000"/>
    <x v="0"/>
    <n v="2450000"/>
  </r>
  <r>
    <x v="377"/>
    <s v="PR63000478"/>
    <s v="AP1-0498"/>
    <s v="บริษัท เอ็ม อี อี จำกัด"/>
    <d v="2020-04-17T00:00:00"/>
    <d v="2020-05-31T00:00:00"/>
    <s v="บริษัท เอ็ม อี อี จำกัด ค่าดำเนินการปรับปรุงพื้นที่ทำงานบริเวณโซนสำนักงาน เฟอร์นิเจอร์ติดผนังและฝ้าของอาคารเอและบี ชั้น13 ตึกเอส พี"/>
    <x v="1"/>
    <n v="390550"/>
    <s v="63CIO0600"/>
    <d v="2020-05-12T00:00:00"/>
    <n v="390550"/>
    <x v="0"/>
    <n v="390550"/>
  </r>
  <r>
    <x v="378"/>
    <s v="PR63000462"/>
    <s v="AP1-0525"/>
    <s v="บริษัท พรอสเพอรัสพลัส จำกัด"/>
    <d v="2020-04-17T00:00:00"/>
    <d v="2020-04-27T00:00:00"/>
    <s v="PO63000402 บริษัท พรอสเพอรัสพลัส จำกัด ผลิตคลิปวีดีโอนักเรียนทุนนวัตกรรมสายอาชีพชั้นสูง รุ่นที่ 1 (จังหวัดชลบุรี) ความยาวไม่เกิน 4 นาที/คลิป"/>
    <x v="38"/>
    <n v="117700"/>
    <s v="63CIO0805"/>
    <d v="2020-07-01T00:00:00"/>
    <n v="117700"/>
    <x v="0"/>
    <n v="235400"/>
  </r>
  <r>
    <x v="378"/>
    <s v="PR63000462"/>
    <s v="AP1-0525"/>
    <s v="บริษัท พรอสเพอรัสพลัส จำกัด"/>
    <d v="2020-04-17T00:00:00"/>
    <d v="2020-04-27T00:00:00"/>
    <s v="PO63000402 บริษัท พรอสเพอรัสพลัส จำกัด ผลิตคลิผลิตคลิปวีดีโอนักเรียนทุนนวัตกรรมสายอาชีพชั้นสูง รุ่นที่ 1 (จังหวัดนครราชสีมา) ความยาวไม่เกิน 4 นาที/คลิป"/>
    <x v="38"/>
    <n v="117700"/>
    <s v="63CIO0805"/>
    <d v="2020-07-01T00:00:00"/>
    <n v="117700"/>
    <x v="0"/>
    <n v="235400"/>
  </r>
  <r>
    <x v="379"/>
    <s v="PR63000475"/>
    <s v="AP1-0567"/>
    <s v="บริษัท โมเดิร์นดั๊ก กรุ๊ป จำกัด"/>
    <d v="2020-04-20T00:00:00"/>
    <d v="2020-04-30T00:00:00"/>
    <s v="บริษัท โมเดิร์นดั๊ก กรุ๊ป จำกัด ผลิตเนื้อหาเกี่ยวกับ กสศ. โดยสัมภาษณ์ ดร.ประสาร ไตรรัตน์วรกุล พร้อมเผยแพร่ผ่านช่องทาง Website และ Social media ภายใต้โครงการ เผยแพร่ข่าวสารผ่านสื่อออนไลน์ เช่น เฟสบุ๊ค _x000a_-ออกแบบและผลิตเนื้อหาเกี่ยวกับ กสศ. โดยสัมภาษณ์ ดร.ประสาร ไตรรัตน์วร_x000a_-เผยแพร่เนื้อหา (Content) ที่ผลิต ผ่านช่องทางสื่อสารออนไลน์ (Social media) อย่างน้อย ๑ ช่องทาง/สื่อ_x000a_-ผลิตวิดีโอ เกี่ยวกับ กสศ. โดยสัมภาษณ์ ดร.ประสาร ไตรรัตน์วร จำนวน ๑ คลิป"/>
    <x v="13"/>
    <n v="161998"/>
    <s v="63CIO0705"/>
    <d v="2020-06-01T00:00:00"/>
    <n v="161998"/>
    <x v="0"/>
    <n v="161998"/>
  </r>
  <r>
    <x v="380"/>
    <s v="PR63000474"/>
    <s v="AP1-0751"/>
    <s v="นายกนิษฐ์ ศรีเคลือบ"/>
    <d v="2020-04-20T00:00:00"/>
    <d v="2020-04-30T00:00:00"/>
    <s v="นาย กนิษฐ์ ศรีเคลือบ_x000a_-หนังสือส่งมอบงานพร้อมใบแจ้งหนี้_x000a_-ใบเสร็จรับเงิน พร้อมสำเนาบัตรประจำตัวประชาชน และสำเนาหน้าบัญชีธนาคาร_x000a_- รายงานสรุปผลการสำรวจ ความต้องการและ ความจำเป็นเพื่อจัดทำมาตรการการช่วยเหลือนักเรียนทุนเสมอภาคในสถานการณ์การระบาดไวรัสโคโรนา (COVID-19)  _x000a_-แบบสำรวจความคิดเห็น _x000a_-ฐานข้อมูลดิบจากการสำรวจความคิดเห็นทั้งหมดในรูปแบบกระดาษและดิจิทัลไฟล์_x000a_"/>
    <x v="39"/>
    <n v="350000"/>
    <s v="63CIO0593"/>
    <d v="2020-05-01T00:00:00"/>
    <n v="350000"/>
    <x v="0"/>
    <n v="350000"/>
  </r>
  <r>
    <x v="381"/>
    <s v="PR63000476"/>
    <s v="AP1-0739"/>
    <s v="บริษัท วิคทอเรียอิมเมจ จำกัด"/>
    <d v="2020-04-20T00:00:00"/>
    <d v="2020-05-15T00:00:00"/>
    <s v="บริษัท วิคทอเรียอิมเมจ จำกัด บริหารจัดการงานรณรงค์สร้างโอกาสทางการศึกษาแก่เด็กเปราะบางจังหวัดเชียงใหม่_x000a_-ลงพื้นที่ในจังหวัดเชียงใหม่-เชียงราย อย่างน้อย ๗ แห่ง_x000a_-ลงพื้นที่ในจังหวัดนราธิวาส อย่างน้อย ๒ แห่ง_x000a_-ผลิตภาพนิ่งเด็กเปราะบางจังหวัดเชียงใหม่ เชียงราย และนราธิวาส เพื่อสนับสนุน กสศ._x000a_-ผลิตบทความ หรือสกู๊ป เพื่อสนับสนุนการประชาสัมพันธ์ ของ กสศ. อย่างน้อย ๒ บทความ_x000a_-รวบรวมจัดเก็บคลังภาพ_x000a_-ร่วมประชุมกับ ทีม กสศ. ตามที่กสศ.กำหนด"/>
    <x v="13"/>
    <n v="350000"/>
    <s v="63CIO0695"/>
    <d v="2020-06-01T00:00:00"/>
    <n v="350000"/>
    <x v="0"/>
    <n v="350000"/>
  </r>
  <r>
    <x v="382"/>
    <s v="PR63000483"/>
    <s v="AP1-0336"/>
    <s v="ห้างหุ้นส่วนจำกัด สตูดิโอ ไดอะล็อก"/>
    <d v="2020-10-01T00:00:00"/>
    <d v="2020-06-15T00:00:00"/>
    <s v="PO63000406 ห้างหุ้นส่วนจำกัด สตูดิโอ ไดอะล็อก ออกแบบและผลิตแผ่นพับสื่อสารองค์กรกองทุนเพื่อความเสมอภาคทางการศึกษา _x000a_๑.เรียบเรียงเนื้อหาและออกแบบแผ่นพับสื่อสารองค์กรกองทุนเพื่อความเสมอภาคทางการศึกษา_x000a_๒.ผลิตภาพกิจกรรมที่โรงเรียนวัดเสด็จ_x000a_๓.พิมพ์แผ่นพับ จำนวน ๑,๐๐๐ แผ่น โดยมีขอบเขตดังนี้_x000a_   -ขนาดสำเร็จอย่างน้อย ๑๖.๔ x ๒๐.๔ เซ็นติเมตร_x000a_   -ขนาดกางออกอย่างน้อย ๖๑ x ๒๐.๔ เซ็นติเมตร_x000a_   -พิมพ์ ๔ สี (หน้า-หลัง)_x000a_"/>
    <x v="13"/>
    <n v="117700"/>
    <s v="64CIO00514"/>
    <d v="2020-12-01T00:00:00"/>
    <n v="117700"/>
    <x v="0"/>
    <n v="117700"/>
  </r>
  <r>
    <x v="383"/>
    <s v="PR63000434"/>
    <s v="AP1-0120"/>
    <s v="บริษัท อินฟอร์เวชั่น จำกัด"/>
    <d v="2020-10-01T00:00:00"/>
    <d v="2020-05-30T00:00:00"/>
    <s v="PO63000407-1/3 บริษัท อินฟอร์เวชั่น จำกัด โครงการปรับปรุงระบบบริหารโครงการ กสส. PMS _x000a_งวดที่ 1 จัดส่งสรุปผลการดำเนินงานประจำงวด"/>
    <x v="27"/>
    <n v="1020000"/>
    <s v="64CIO00317"/>
    <d v="2020-12-01T00:00:00"/>
    <n v="1020000"/>
    <x v="0"/>
    <n v="1700000"/>
  </r>
  <r>
    <x v="383"/>
    <s v="PR63000434"/>
    <s v="AP1-0120"/>
    <s v="บริษัท อินฟอร์เวชั่น จำกัด"/>
    <d v="2020-10-01T00:00:00"/>
    <d v="2020-06-30T00:00:00"/>
    <s v="PO63000407-2/3 บริษัท อินฟอร์เวชั่น จำกัด งวดที่ 2 จัดส่งสรุปผลการดำเนินงานประจำงวด"/>
    <x v="27"/>
    <n v="340000"/>
    <s v="64CIO00318"/>
    <d v="2020-12-01T00:00:00"/>
    <n v="340000"/>
    <x v="0"/>
    <n v="1700000"/>
  </r>
  <r>
    <x v="383"/>
    <s v="PR63000434"/>
    <s v="AP1-0120"/>
    <s v="บริษัท อินฟอร์เวชั่น จำกัด"/>
    <d v="2020-10-01T00:00:00"/>
    <d v="2020-07-30T00:00:00"/>
    <s v="PO63000407-3/3 บริษัท อินฟอร์เวชั่น จำกัด งวดที่ 3 จัดส่งสรุปผลการดำเนินงานประจำงวด"/>
    <x v="27"/>
    <n v="340000"/>
    <s v="64CIO00319"/>
    <d v="2020-12-01T00:00:00"/>
    <n v="340000"/>
    <x v="0"/>
    <n v="1700000"/>
  </r>
  <r>
    <x v="384"/>
    <s v="PR63000482"/>
    <s v="AP1-0336"/>
    <s v="ห้างหุ้นส่วนจำกัด สตูดิโอ ไดอะล็อก"/>
    <d v="2020-10-01T00:00:00"/>
    <d v="2020-05-15T00:00:00"/>
    <s v="PO63000408-1 ห้างหุ้นส่วนจำกัด สตูดิโอ ไดอะล็อก เรียบเรียงเนื้อหาและออกแบบอาร์ตเวิร์ค (Artwork) แผ่นพับแนะนำโครงการ ของกองทุนเพื่อความเสมอภาคทางการศึกษา จำนวน ๕ ชุด งวดที่ ๑"/>
    <x v="40"/>
    <n v="192600"/>
    <s v="63CIO0730"/>
    <d v="2020-06-01T00:00:00"/>
    <n v="192600"/>
    <x v="0"/>
    <n v="481500"/>
  </r>
  <r>
    <x v="384"/>
    <s v="PR63000482"/>
    <s v="AP1-0336"/>
    <s v="ห้างหุ้นส่วนจำกัด สตูดิโอ ไดอะล็อก"/>
    <d v="2020-10-01T00:00:00"/>
    <d v="2020-06-15T00:00:00"/>
    <s v="PO63000408-2/2 ห้างหุ้นส่วนจำกัด สตูดิโอ ไดอะล็อก_x000a_เรียบเรียงเนื้อหาและออกแบบอาร์ตเวิร์ค (Artwork) แผ่นพับแนะนำโครงการ ของกองทุนเพื่อความเสมอภาคทางการศึกษา จำนวน ๖ ชุด งวดที่ ๒"/>
    <x v="40"/>
    <n v="288900"/>
    <s v="APCIO0000448"/>
    <d v="2021-04-02T00:00:00"/>
    <n v="288900"/>
    <x v="0"/>
    <n v="481500"/>
  </r>
  <r>
    <x v="385"/>
    <s v="PR63000477"/>
    <s v="AP1-0740"/>
    <s v="บริษัท ชัดแจ้ง จำกัด"/>
    <d v="2020-04-21T00:00:00"/>
    <d v="2020-04-30T00:00:00"/>
    <s v="บริษัท ชัดแจ้ง จำกัด แผนการดำเนินงานและรายงานผลการผลิตข่าว บทความ บทสัมภาษณ์ อย่างน้อย ๑๕ ชิ้นงานรวมทั้งประเด็น Monitor บทความบน Facebook ในเครือข่าย กสศ. ที่เสนอแนะต่อทีมสื่อสาร งวดที่ ๑"/>
    <x v="13"/>
    <n v="147300"/>
    <s v="63CIO0657"/>
    <d v="2020-06-01T00:00:00"/>
    <n v="147300"/>
    <x v="0"/>
    <n v="491000"/>
  </r>
  <r>
    <x v="385"/>
    <s v="PR63000477"/>
    <s v="AP1-0740"/>
    <s v="บริษัท ชัดแจ้ง จำกัด"/>
    <d v="2020-04-21T00:00:00"/>
    <d v="2020-05-29T00:00:00"/>
    <s v="PO63000409-2 บริษัท ชัดแจ้ง จำกัด รายงานผลการผลิตข่าว บทความ บทสัมภาษณ์ อย่างน้อย ๓๕ ชิ้นงานรวมทั้งประเด็น Monitor บทความบน Facebook ในเครือข่าย กสศ. ที่เสนอแนะต่อทีมสื่อสาร งวดที่ ๒"/>
    <x v="13"/>
    <n v="294600"/>
    <s v="63CIO0732"/>
    <d v="2020-06-01T00:00:00"/>
    <n v="294600"/>
    <x v="0"/>
    <n v="491000"/>
  </r>
  <r>
    <x v="385"/>
    <s v="PR63000477"/>
    <s v="AP1-0740"/>
    <s v="บริษัท ชัดแจ้ง จำกัด"/>
    <d v="2020-04-21T00:00:00"/>
    <d v="2020-06-30T00:00:00"/>
    <s v="PO63000409-3 บริษัท ชัดแจ้ง จำกัด รายงานผลการผลิตข่าว บทความ บทสัมภาษณ์ อย่างน้อย ๒๕ ชิ้นงานรวมทั้งประเด็น Monitor บทความบน Facebook ในเครือข่าย กสศ. ที่เสนอแนะต่อทีมสื่อสารและสรุปผลการดำเนินงานโครงการฯ งวดที่ ๓"/>
    <x v="13"/>
    <n v="49100"/>
    <s v="63CIO0967"/>
    <d v="2020-08-03T00:00:00"/>
    <n v="49100"/>
    <x v="0"/>
    <n v="491000"/>
  </r>
  <r>
    <x v="386"/>
    <s v="PR63000484"/>
    <s v="AP1-0051"/>
    <s v="บริษัท เอ็กซ์เซลซิเออร์ ซัพพลายส์ จำกัด"/>
    <d v="2020-04-21T00:00:00"/>
    <d v="2020-05-01T00:00:00"/>
    <s v="บริษัท เอ็กซ์เซลซิเออร์ ซัพพลายส์ จำกัด อุปกรณ์เครื่องเขียนเพื่อจัดกิจกรรมโครงการพัฒนาศักยภาพบุคลากรด้วยกระบวนการออกแบบโดยเน้นผู้ใช้เป็นจุดศูนย์กลาง ในหัวข้อ ”EEF Design Thinking Workshop” _x000a_อุปกรณ์เครื่องเขียน จำนวน ๔๐ รายการ"/>
    <x v="8"/>
    <n v="6923.44"/>
    <s v="63CIO0580"/>
    <d v="2020-05-01T00:00:00"/>
    <n v="6923.44"/>
    <x v="0"/>
    <n v="6923.44"/>
  </r>
  <r>
    <x v="387"/>
    <s v="PR63000492"/>
    <s v="AP1-0758"/>
    <s v="นายเกียรติอนันต์ ล้วนแก้ว"/>
    <d v="2020-04-22T00:00:00"/>
    <d v="2020-05-11T00:00:00"/>
    <s v="นาย เกียรติอนันต์ ล้วนแก้ว รายงานการวิเคราะห์ข้อมูลสถานการณ์ Covid 19 ที่ส่งผลกระทบกับแรงงานที่ขาดแคลนทุนทรัพย์และด้อยโอกาส_x000a_-รวบรวมข้อมูลเชิงปริมาณ วิเคราะห์ข้อมูลและจัดทำรายงาน"/>
    <x v="41"/>
    <n v="10000"/>
    <s v="63CIO0658"/>
    <d v="2020-06-01T00:00:00"/>
    <n v="10000"/>
    <x v="0"/>
    <n v="10000"/>
  </r>
  <r>
    <x v="388"/>
    <s v="PR63000491"/>
    <s v="AP1-0754"/>
    <s v="นางสาวชลิสา แก้วหล้า"/>
    <d v="2020-04-22T00:00:00"/>
    <d v="2020-05-15T00:00:00"/>
    <s v="นางสาว ชลิสา แก้วหล้า ผู้รับจ้างต้องจัดทำแผนการดำเนินงาน แผนการฝึกอบรม และวิเคราะห์จัดกลุ่มผู้เข้าร่วมการฝึกอบรม  จำนวน 1 ชุด ให้กับคณะกรรมการตรวจรับ ก่อนการฝึกอบรมภายในวันที่ 15 พ.ค.2563 โดยเบิกจ่ายร้อยละ 80 หลังจากที่ส่งมอบและคณะกรรมการมีมติตรวจรับแล้ว"/>
    <x v="8"/>
    <n v="56000"/>
    <s v="63CIO0643"/>
    <d v="2020-05-15T00:00:00"/>
    <n v="56000"/>
    <x v="0"/>
    <n v="70000"/>
  </r>
  <r>
    <x v="388"/>
    <s v="PR63000491"/>
    <s v="AP1-0754"/>
    <s v="นางสาวชลิสา แก้วหล้า"/>
    <d v="2020-04-22T00:00:00"/>
    <d v="2020-08-31T00:00:00"/>
    <s v="PO63000412-2 นางสาว ชลิสา แก้วหล้า ผู้รับจ้างต้องจัดทำรายงานสรุปผลการฝึกอบรมเชิงปฏิบัติการ จำนวน 1 ชุด ให้กับคณะกรรมการตรวจรับ ภายใน 30 วัน นับจากการจัดฝึกอบรมแล้วเสร็จภายในวันที่ 31 ส.ค.2563 โดยเบิกจ่ายร้อยละ 20 หลังจากที่ส่งมอบงานและคณะกรรมการมีมติตรวจรับแล้ว"/>
    <x v="8"/>
    <n v="14000"/>
    <s v="63CIO0926"/>
    <d v="2020-08-04T00:00:00"/>
    <n v="14000"/>
    <x v="0"/>
    <n v="70000"/>
  </r>
  <r>
    <x v="389"/>
    <s v="PR63000479"/>
    <s v="AP1-0526"/>
    <s v="บริษัท กู๊ด อินโฟ แอนด์ แมเนจเมนท์ จำกัด"/>
    <d v="2020-10-01T00:00:00"/>
    <d v="2020-06-30T00:00:00"/>
    <s v="PO63000413-1 บริษัท กู๊ด อินโฟ แอนด์ แมเนจเมนท์ จำกัด รายงานสรุปผลการดำเนินงานของเจ้าหน้าที่ปฏิบัติงานเพื่อสนับสนุนโครงการจัดสรรเงินอุดหนุนฯ (งวดที่ 1)_x000a_"/>
    <x v="34"/>
    <n v="246100"/>
    <s v="63CIO0934"/>
    <d v="2020-08-04T00:00:00"/>
    <n v="246100"/>
    <x v="0"/>
    <n v="492200"/>
  </r>
  <r>
    <x v="389"/>
    <s v="PR63000479"/>
    <s v="AP1-0526"/>
    <s v="บริษัท กู๊ด อินโฟ แอนด์ แมเนจเมนท์ จำกัด"/>
    <d v="2020-10-01T00:00:00"/>
    <d v="2020-08-31T00:00:00"/>
    <s v="PO63000413-2/2 บริษัท กู๊ด อินโฟ แอนด์ แมเนจเมนท์ จำกัด รายงานสรุปผลการดำเนินงานของเจ้าหน้าที่ปฏิบัติงานเพื่อสนับสนุนโครงการจัดสรรเงินอุดหนุนฯ (งวดที่ 2)"/>
    <x v="34"/>
    <n v="246100"/>
    <s v="64CIO00031"/>
    <d v="2020-10-02T00:00:00"/>
    <n v="246100"/>
    <x v="0"/>
    <n v="492200"/>
  </r>
  <r>
    <x v="390"/>
    <s v="PR63000485"/>
    <s v="AP1-0363"/>
    <s v="บริษัท นอร์ธพลัส จำกัด"/>
    <d v="2020-04-22T00:00:00"/>
    <d v="2020-04-30T00:00:00"/>
    <s v="บริษัท นอร์ธพลัส จำกัด ค่าดำเนินการควบคุมงานก่อสร้าง พร้อมจัดส่งรายงานผลการดำเนินงานควบคุมงานก่อสร้าง / ปรับปรุง ตกแต่งภายใน / งานระบบและเฟอร์นิเจอร์ติดผนัง ณ สำนักงาน กสศ. อาคารบี ชั้น 13 อาคารเอส.พี. (งวดที่ 1)"/>
    <x v="16"/>
    <n v="160500"/>
    <s v="63BIO0069"/>
    <d v="2020-05-01T00:00:00"/>
    <n v="160500"/>
    <x v="0"/>
    <n v="321000"/>
  </r>
  <r>
    <x v="390"/>
    <s v="PR63000485"/>
    <s v="AP1-0363"/>
    <s v="บริษัท นอร์ธพลัส จำกัด"/>
    <d v="2020-04-22T00:00:00"/>
    <d v="2020-05-31T00:00:00"/>
    <s v="PO63000414-2 บริษัท นอร์ธพลัส จำกัด ดำเนินการควบคุมงานก่อสร้าง พร้อมจัดส่งรายงานผลการดำเนินงานควบคุมงานก่อสร้าง / ปรับปรุง ตกแต่งภายใน / งานระบบและเฟอร์นิเจอร์ติดผนัง ณ สำนักงาน กสศ. อาคารบี ชั้น 13 อาคารเอส.พี. (งวดที่ 2)"/>
    <x v="16"/>
    <n v="160500"/>
    <s v="63BIO0072"/>
    <d v="2020-06-01T00:00:00"/>
    <n v="160500"/>
    <x v="0"/>
    <n v="321000"/>
  </r>
  <r>
    <x v="391"/>
    <s v="PR63000468"/>
    <s v="AP1-0031"/>
    <s v="บริษัท เอกราช คอมพิวเตอร์ จำกัด"/>
    <d v="2020-04-22T00:00:00"/>
    <d v="2020-04-24T00:00:00"/>
    <s v="PO63000415 บริษัท เอกราช คอมพิวเตอร์ จำกัด คอมพิวเตอร์โน๊ตบุ๊ค แบบที่1_x000a_-มีหน่วยความจำ แบบ Cache Memory ขนาดไม่น้อยกว่า 6 MB_x000a_-มีหน่วยความจำหลัก (RAM) ชนิด DDR4 หรือดีกว่า ขนาดไม่น้อยกว่า 8 GB_x000a_-มีหน่วยจัดเก็บข้อมูล (Hard Drive) ชนิด SSD ขนาดความจุไม่น้อยกว่า 256 GB_x000a_-มีจอภาพที่รองรับความละเอียดไม่น้อยก่า 1,920 x 1080 Pixel และมีขนาดไม่น้อยกว่า 13.3 นิ้ว"/>
    <x v="27"/>
    <n v="415160"/>
    <s v="63CIO0709"/>
    <d v="2020-06-01T00:00:00"/>
    <n v="415160"/>
    <x v="0"/>
    <n v="472565.5"/>
  </r>
  <r>
    <x v="391"/>
    <s v="PR63000468"/>
    <s v="AP1-0031"/>
    <s v="บริษัท เอกราช คอมพิวเตอร์ จำกัด"/>
    <d v="2020-04-22T00:00:00"/>
    <d v="2020-04-24T00:00:00"/>
    <s v="PO63000415 บริษัท เอกราช คอมพิวเตอร์ จำกัด คอมพิวเตอร์โน๊ตบุ๊ค แบบที่2_x000a_-มีหน่วยประมวลผลกลาง (CPU) โปรเซสเซอร์ ไม่ต่ำกว่า Intel Corei7 เจนเนอเรชั่น 10_x000a_-มีหน่วยความจำ แบบ Cache Memory ขนาดไม่น้อยกว่า 8 MB_x000a_-มีหน่วยความจำหลัก (RAM) ชนิด DDR4 หรือดีกว่า ขนาดไม่น้อยกว่า 16 GB_x000a_-มีหน่วยจัดเก็บข้อมูล (Hard Drive) ชนิด SSD ขนาดความจุไม่น้อยกว่า 1 TB"/>
    <x v="27"/>
    <n v="57405.5"/>
    <s v="63CIO0709"/>
    <d v="2020-06-01T00:00:00"/>
    <n v="57405.5"/>
    <x v="0"/>
    <n v="472565.5"/>
  </r>
  <r>
    <x v="392"/>
    <s v="PR63000455"/>
    <s v="AP1-0517"/>
    <s v="บริษัท มายด์เมอร์จ คอนซัลแทนท์ จำกัด"/>
    <d v="2020-10-01T00:00:00"/>
    <d v="2020-07-07T00:00:00"/>
    <s v="PO63000416-1 บริษัท มายด์เมอร์จ คอนซัลแทนท์ จำกัด พัฒนารูปแบบกระบวนการทำงาน ศูนย์แนะนำให้คำปรึกษาแนวทางการใช้จ่ายเงินโครงการจัดสรรเงินอุดหนุนแบบมีเงื่อนไข_x000a_งวดที่ 1 สรุปผลการดำเนินงานประจำงวด_x000a_(รายละเอียดตามเอกสารแนบ)_x000a_"/>
    <x v="34"/>
    <n v="449400"/>
    <s v="63CIO0955"/>
    <d v="2020-08-03T00:00:00"/>
    <n v="449400"/>
    <x v="0"/>
    <n v="642000"/>
  </r>
  <r>
    <x v="392"/>
    <s v="PR63000455"/>
    <s v="AP1-0517"/>
    <s v="บริษัท มายด์เมอร์จ คอนซัลแทนท์ จำกัด"/>
    <d v="2020-10-01T00:00:00"/>
    <d v="2020-09-30T00:00:00"/>
    <s v="PO63000416-บริษัท มายด์เมอร์จ คอนซัลแทนท์ จำกัด งวดที่ 2 สรุปผลการดำเนินงานประจำงวด_x000a_(รายละเอียดตามเอกสารที่แนบ)"/>
    <x v="34"/>
    <n v="192600"/>
    <s v="64CIO00076"/>
    <d v="2020-10-02T00:00:00"/>
    <n v="192600"/>
    <x v="0"/>
    <n v="642000"/>
  </r>
  <r>
    <x v="393"/>
    <s v="PR63000489"/>
    <s v="AP1-0404"/>
    <s v="บริษัท พันช์อัพ เวิลด์ จำกัด"/>
    <d v="2020-04-23T00:00:00"/>
    <d v="2020-05-11T00:00:00"/>
    <s v="บริษัท พันช์อัพ เวิลด์ จำกัด ผลิตสื่อประชาสัมพันธ์โครงการพัฒนาระบบทดลองการพัฒนาทักษะแรงงานที่ขาดแคลนทุนทรัพย์"/>
    <x v="41"/>
    <n v="240750"/>
    <s v="63CIO0662"/>
    <d v="2020-06-01T00:00:00"/>
    <n v="240750"/>
    <x v="0"/>
    <n v="481500"/>
  </r>
  <r>
    <x v="393"/>
    <s v="PR63000489"/>
    <s v="AP1-0404"/>
    <s v="บริษัท พันช์อัพ เวิลด์ จำกัด"/>
    <d v="2020-04-23T00:00:00"/>
    <d v="2020-07-10T00:00:00"/>
    <s v="PO63000417-2 บริษัท พันช์อัพ เวิลด์ จำกัด เนื้อหาบทความ Blog และปรับปรุงภาพถ่ายประกอบ จำนวน 74 โครงการอาชีพ"/>
    <x v="41"/>
    <n v="240750"/>
    <s v="63CIO0941"/>
    <d v="2020-08-03T00:00:00"/>
    <n v="240750"/>
    <x v="0"/>
    <n v="481500"/>
  </r>
  <r>
    <x v="394"/>
    <s v="PR63000486"/>
    <s v="AP1-0645"/>
    <s v="บริษัท รีพอร์ตเตอร์ โปรดักชั่น จำกัด"/>
    <d v="2020-10-01T00:00:00"/>
    <d v="2020-05-29T00:00:00"/>
    <s v="PO63000418-1 บริษัท รีพอร์ตเตอร์ โปรดักชั่น จำกัด แผนการดำเนินงานและรายงานผลการสื่อสารเรื่องราวของ กสศ. ผ่านสื่อออนไลน์ The reporter งวดที่ 1 (เดือนพฤษภาคม 2563)_x000a__x000a_"/>
    <x v="13"/>
    <n v="149971.20000000001"/>
    <s v="63CIO0733"/>
    <d v="2020-06-01T00:00:00"/>
    <n v="149971.20000000001"/>
    <x v="0"/>
    <n v="499904"/>
  </r>
  <r>
    <x v="394"/>
    <s v="PR63000486"/>
    <s v="AP1-0645"/>
    <s v="บริษัท รีพอร์ตเตอร์ โปรดักชั่น จำกัด"/>
    <d v="2020-10-01T00:00:00"/>
    <d v="2020-08-31T00:00:00"/>
    <s v="PO63000418-2/3 บริษัท รีพอร์ตเตอร์ โปรดักชั่น จำกัด รายงานผลการสื่อสารเรื่องราวของ กสศ. ผ่านสื่อออนไลน์ The reporter งวดที่ 2 (เดือนมิถุนายน-สิงหาคม 2563)_x000a__x000a_"/>
    <x v="13"/>
    <n v="299942.40000000002"/>
    <s v="63CIO1152"/>
    <d v="2020-09-01T00:00:00"/>
    <n v="299942.40000000002"/>
    <x v="0"/>
    <n v="499904"/>
  </r>
  <r>
    <x v="394"/>
    <s v="PR63000486"/>
    <s v="AP1-0645"/>
    <s v="บริษัท รีพอร์ตเตอร์ โปรดักชั่น จำกัด"/>
    <d v="2020-10-01T00:00:00"/>
    <d v="2020-09-30T00:00:00"/>
    <s v="PO63000418-3/3 บริษัท รีพอร์ตเตอร์ โปรดักชั่น จำกัด รายงานผลการสื่อสารเรื่องราวของ กสศ. ผ่านสื่อออนไลน์ The reporter งวดที่ 3 (เดือนกันยายน 2563) และสรุปผลการดำเนินงานของโครงการ_x000a__x000a_"/>
    <x v="13"/>
    <n v="49990.400000000001"/>
    <s v="64CIO00042"/>
    <d v="2020-10-02T00:00:00"/>
    <n v="49990.400000000001"/>
    <x v="0"/>
    <n v="499904"/>
  </r>
  <r>
    <x v="395"/>
    <s v="PR63000490"/>
    <s v="AP1-0404"/>
    <s v="บริษัท พันช์อัพ เวิลด์ จำกัด"/>
    <d v="2020-04-23T00:00:00"/>
    <d v="2020-05-11T00:00:00"/>
    <s v="บริษัท พันช์อัพ เวิลด์ จำกัด ฐานข้อมูลสารสนเทศออนไลน์และสื่อประชาสัมพันธ์ โครงการพัฒนาระบบทดลองการพัฒนาทักษะแรงงานที่ขาดแคลนทุนทรัพย์และด้อยโอกาส_x000a_(1.)ค่าปรับปรุงและวิเคราะห์ข้อมูลบทความ 74 โครงการฯ ระยะที่ 1 และ 2 _x000a_(2.)ค่าลิขสิทธิ์ภาพประกอบ blog 'Little Big Communities' จำนวน 13 ภาพ_x000a_  -ค่าลิขสิทธิ์ภาพประกอบ Storytelling แนะนำโครงการ_x000a_(3.)ค่าแก้ไขผลงาน Storytelling แนะนำโครงการฯ ระยะที่ 1_x000a_(4.)ค่าผลิตอินโฟกราฟฟิกประกอบ Blog จำนวน 20 ชิ้น สำหรับงานระยะที่ 2_x000a_   -อินโฟกราฟฟิก จำนวน 20 ชิ้น_x000a_   -รวมค่าลิขสิทธิ์ สามารถนำไปใช้และดัดแปลงได้ตลอดไป_x000a_(5.)ค่าบริหารจัดการโครงการระยะที่ 1 และ 2"/>
    <x v="41"/>
    <n v="371290"/>
    <s v="63CIO0678"/>
    <d v="2020-06-01T00:00:00"/>
    <n v="371290"/>
    <x v="0"/>
    <n v="371290"/>
  </r>
  <r>
    <x v="396"/>
    <s v="PR63000493"/>
    <s v="AP1-0756"/>
    <s v="นางสาวมาลี เอกวิริยะกิจ"/>
    <d v="2020-04-23T00:00:00"/>
    <d v="2020-05-08T00:00:00"/>
    <s v="นางสาว มาลี เอกวิริยะกิจ แปลเอกสารภาษาอังกฤษเป็นภาษาไทย _x000a_-เอกสาร Thailand RAS Data Collection Firm TOR"/>
    <x v="2"/>
    <n v="6330"/>
    <s v="63CIO0661"/>
    <d v="2020-06-01T00:00:00"/>
    <n v="6330"/>
    <x v="0"/>
    <n v="6330"/>
  </r>
  <r>
    <x v="397"/>
    <s v="PR63000488"/>
    <s v="AP1-0075"/>
    <s v="บริษัท แอดวานซ์ ไวร์เลส เน็ทเวอร์ค จำกัด"/>
    <d v="2020-10-01T00:00:00"/>
    <d v="2020-05-31T00:00:00"/>
    <s v="PO63000421-1/7บริษัท แอดวานซ์ ไวร์เลส เน็ทเวอร์ค จำกัดบริการ Server และรายงานผลการให้บริการประจำเดือน พ.ค. 63 _x000a_(1 ถึง 31 พฤษภาคม 2563)"/>
    <x v="27"/>
    <n v="63130"/>
    <s v="APCIO0000317"/>
    <d v="2021-03-24T00:00:00"/>
    <n v="63130"/>
    <x v="0"/>
    <n v="441910"/>
  </r>
  <r>
    <x v="397"/>
    <s v="PR63000488"/>
    <s v="AP1-0075"/>
    <s v="บริษัท แอดวานซ์ ไวร์เลส เน็ทเวอร์ค จำกัด"/>
    <d v="2020-10-01T00:00:00"/>
    <d v="2020-06-30T00:00:00"/>
    <s v="PO63000421-2/7 บริษัท แอดวานซ์ ไวร์เลส เน็ทเวอร์ค จำกัด_x000a_บริการ Server และรายงานผลการให้บริการประจำเดือน มิ.ย 63_x000a_(1 ถึง 30 มิถุนายน 2563)"/>
    <x v="27"/>
    <n v="63130"/>
    <s v="APCIO0000318"/>
    <d v="2021-03-24T00:00:00"/>
    <n v="63130"/>
    <x v="0"/>
    <n v="441910"/>
  </r>
  <r>
    <x v="397"/>
    <s v="PR63000488"/>
    <s v="AP1-0075"/>
    <s v="บริษัท แอดวานซ์ ไวร์เลส เน็ทเวอร์ค จำกัด"/>
    <d v="2020-10-01T00:00:00"/>
    <d v="2020-07-31T00:00:00"/>
    <s v="PO63000421-3/7 บริษัท แอดวานซ์ ไวร์เลส เน็ทเวอร์ค จำกัด_x000a_บริการ Server และรายงานผลการให้บริการประจำเดือน ก.ค. 63_x000a_(1 ถึง 31 กรกฎาคม 2563)"/>
    <x v="27"/>
    <n v="63130"/>
    <s v="APCIO0000319"/>
    <d v="2021-03-24T00:00:00"/>
    <n v="63130"/>
    <x v="0"/>
    <n v="441910"/>
  </r>
  <r>
    <x v="397"/>
    <s v="PR63000488"/>
    <s v="AP1-0075"/>
    <s v="บริษัท แอดวานซ์ ไวร์เลส เน็ทเวอร์ค จำกัด"/>
    <d v="2020-10-01T00:00:00"/>
    <d v="2020-08-31T00:00:00"/>
    <s v="PO63000421-4/7บริษัท แอดวานซ์ ไวร์เลส เน็ทเวอร์ค จำกัดบริการ Server และรายงานผลการให้บริการประจำเดือน ส.ค. 63_x000a_(1 ถึง 31 สิงหาคม 2563)"/>
    <x v="27"/>
    <n v="63130"/>
    <s v="APCIO0000320"/>
    <d v="2021-03-24T00:00:00"/>
    <n v="63130"/>
    <x v="0"/>
    <n v="441910"/>
  </r>
  <r>
    <x v="397"/>
    <s v="PR63000488"/>
    <s v="AP1-0075"/>
    <s v="บริษัท แอดวานซ์ ไวร์เลส เน็ทเวอร์ค จำกัด"/>
    <d v="2020-10-01T00:00:00"/>
    <d v="2020-09-30T00:00:00"/>
    <s v="บริการ Server และรายงานผลการให้บริการประจำเดือน ก.ย. 63_x000a_(1 ถึง 30 กันยายน 2563)"/>
    <x v="27"/>
    <n v="63130"/>
    <s v="APCIO0000321"/>
    <d v="2021-03-24T00:00:00"/>
    <n v="63130"/>
    <x v="0"/>
    <n v="441910"/>
  </r>
  <r>
    <x v="397"/>
    <s v="PR63000488"/>
    <s v="AP1-0075"/>
    <s v="บริษัท แอดวานซ์ ไวร์เลส เน็ทเวอร์ค จำกัด"/>
    <d v="2020-10-01T00:00:00"/>
    <d v="2020-10-31T00:00:00"/>
    <s v="PO63000421-6/7 บริษัท แอดวานซ์ ไวร์เลส เน็ทเวอร์ค จำกัดบริการ Server และรายงานผลการให้บริการประจำเดือน ต.ค. 63_x000a_(1 ถึง 31 ตุลาคม 2563)"/>
    <x v="27"/>
    <n v="63130"/>
    <s v="APCIO0000323"/>
    <d v="2021-03-24T00:00:00"/>
    <n v="63130"/>
    <x v="0"/>
    <n v="441910"/>
  </r>
  <r>
    <x v="397"/>
    <s v="PR63000488"/>
    <s v="AP1-0075"/>
    <s v="บริษัท แอดวานซ์ ไวร์เลส เน็ทเวอร์ค จำกัด"/>
    <d v="2020-10-01T00:00:00"/>
    <d v="2020-11-30T00:00:00"/>
    <s v="PO63000421-7/7 บริษัท แอดวานซ์ ไวร์เลส เน็ทเวอร์ค จำกัด_x000a_บริการ Server และรายงานผลการให้บริการประจำเดือน พ.ย. 63_x000a_(1 ถึง 30 พฤศจิกายน 2563)"/>
    <x v="27"/>
    <n v="63130"/>
    <s v="APCIO0000514"/>
    <d v="2021-03-31T00:00:00"/>
    <n v="63130"/>
    <x v="0"/>
    <n v="441910"/>
  </r>
  <r>
    <x v="397"/>
    <s v="PR63000488"/>
    <s v="AP1-0075"/>
    <s v="บริษัท แอดวานซ์ ไวร์เลส เน็ทเวอร์ค จำกัด"/>
    <d v="2020-10-01T00:00:00"/>
    <d v="2020-04-24T00:00:00"/>
    <s v="CNเนื่องจากไม่ได้ใส่เลขบัญชี บริการ Server และรายงานผลการให้บริการประจำเดือน ก.ย. 63_x000a_(1 ถึง 30 กันยายน 2563)"/>
    <x v="27"/>
    <n v="-63130"/>
    <s v="CNCIO0000007"/>
    <d v="2021-03-24T00:00:00"/>
    <n v="-63130"/>
    <x v="0"/>
    <n v="441910"/>
  </r>
  <r>
    <x v="397"/>
    <s v="PR63000488"/>
    <s v="AP1-0075"/>
    <s v="บริษัท แอดวานซ์ ไวร์เลส เน็ทเวอร์ค จำกัด"/>
    <d v="2020-10-01T00:00:00"/>
    <d v="2020-04-24T00:00:00"/>
    <s v=" New PO63000421-5/7บริษัท แอดวานซ์ ไวร์เลส เน็ทเวอร์ค จำกัด_x000a_บริการ Server และรายงานผลการให้บริการประจำเดือน ก.ย. 63_x000a_(1 ถึง 30 กันยายน 2563)"/>
    <x v="27"/>
    <n v="63130"/>
    <s v="APCIO0000322"/>
    <d v="2021-03-24T00:00:00"/>
    <n v="63130"/>
    <x v="0"/>
    <n v="441910"/>
  </r>
  <r>
    <x v="398"/>
    <s v="PR63000496"/>
    <s v="AP1-0513"/>
    <s v="บริษัท ไนซ์จ๊อบทีม จำกัด"/>
    <d v="2020-04-24T00:00:00"/>
    <d v="2020-05-15T00:00:00"/>
    <s v="บริษัท ไนซ์จ๊อบทีม จำกัด ดำเนินงานสนับสนุนเพื่อจัดทำเอกสารและข้อมูลสัญญาโครงการทุนนวัตกรรมสายอาชีพชั้นสูง (รวม 112 โครงการ)"/>
    <x v="38"/>
    <n v="42800"/>
    <s v="63CIO0664"/>
    <d v="2020-06-01T00:00:00"/>
    <n v="42800"/>
    <x v="0"/>
    <n v="42800"/>
  </r>
  <r>
    <x v="399"/>
    <s v="PR63000499"/>
    <s v="AP1-0086"/>
    <s v="บริษัท เร็กกูลาร์ วัน จำกัด"/>
    <d v="2020-04-24T00:00:00"/>
    <d v="2020-04-30T00:00:00"/>
    <s v="PO63000423 บริษัท เร็กกูลาร์ วัน  จำกัด หมึก HP30A  (หมึก printer HP) _x000a_-จำนวน 3 ชิ้น"/>
    <x v="27"/>
    <n v="7200"/>
    <s v="63CIO0811"/>
    <d v="2020-07-01T00:00:00"/>
    <n v="7200"/>
    <x v="0"/>
    <n v="17070"/>
  </r>
  <r>
    <x v="399"/>
    <s v="PR63000499"/>
    <s v="AP1-0086"/>
    <s v="บริษัท เร็กกูลาร์ วัน จำกัด"/>
    <d v="2020-04-24T00:00:00"/>
    <d v="2020-04-30T00:00:00"/>
    <s v="PO63000423 บริษัท เร็กกูลาร์ วัน  จำกัด หมึก HP32A (หมึก printer HP CF232A)_x000a_-จำนวน  3 ชิ้น"/>
    <x v="27"/>
    <n v="9870"/>
    <s v="63CIO0811"/>
    <d v="2020-07-01T00:00:00"/>
    <n v="9870"/>
    <x v="0"/>
    <n v="17070"/>
  </r>
  <r>
    <x v="400"/>
    <s v="PR63000511"/>
    <s v="AP1-0112"/>
    <s v="บริษัท มาตา การพิมพ์ จำกัด"/>
    <d v="2020-04-28T00:00:00"/>
    <d v="2020-05-05T00:00:00"/>
    <s v="บริษัท มาตา การพิมพ์ จำกัด ผลิตหนังสือรายงานประจำปี 2562 phase 1_x000a_จำนวน 20 เล่ม_x000a_-ขนาด A4 แบ่งเป็น_x000a_   เนื้อใน กระดาษปอนด์ 100 แกรม_x000a_   หน้าปก กระดาษอาร์ต 260 แกรม_x000a_-พิมพ์ 4 สี_x000a_-เคลือบพลาสติกด้าน_x000a_-เข้าเล่มไสกาว"/>
    <x v="13"/>
    <n v="18404"/>
    <s v="63CIO0628"/>
    <d v="2020-05-05T00:00:00"/>
    <n v="18404"/>
    <x v="0"/>
    <n v="18404"/>
  </r>
  <r>
    <x v="401"/>
    <s v="PR63000508"/>
    <s v="AP1-0675"/>
    <s v="นางสาวนงลักษณ์ อัจนปัญญา"/>
    <d v="2020-04-28T00:00:00"/>
    <d v="2020-05-05T00:00:00"/>
    <s v="นางสาว นงลักษณ์ อัจนปัญญา แปลและเรียบเรียงบทความด้านการศึกษาจากภาษาอังกฤษเป็นภาษาไทย _x000a_จำนวน18 ชิ้นงาน_x000a_"/>
    <x v="13"/>
    <n v="40000"/>
    <s v="63CIO0703"/>
    <d v="2020-06-01T00:00:00"/>
    <n v="40000"/>
    <x v="0"/>
    <n v="40000"/>
  </r>
  <r>
    <x v="402"/>
    <s v="PR63000507"/>
    <s v="AP1-0088"/>
    <s v="บริษัท อันโนน์พรีเซนต์ โปรดักชั่น จำกัด"/>
    <d v="2020-04-28T00:00:00"/>
    <d v="2020-05-05T00:00:00"/>
    <s v="PO63000426 บริษัท อันโนน์พรีเซนต์ โปรดักชั่น จำกัด ลงเสียงบรรยายภาษาไทยคลิปสภาวะฉุกเฉิน Covid 19 _x000a_-ลงเสียงพร้อมบรรยายข้อความภาษาไทย_x000a_คลิปสภาวะฉุกเฉิน Covid 19_x000a_อย่างน้อย 1 คลิป_x000a_-จัดทำสคิปในการลงเสียงบรรยายในคลิป"/>
    <x v="13"/>
    <n v="21400"/>
    <s v="63CIO0713"/>
    <d v="2020-06-01T00:00:00"/>
    <n v="21400"/>
    <x v="0"/>
    <n v="21400"/>
  </r>
  <r>
    <x v="403"/>
    <s v="PR63000498"/>
    <s v="AP1-0086"/>
    <s v="บริษัท เร็กกูลาร์ วัน จำกัด"/>
    <d v="2020-04-28T00:00:00"/>
    <d v="2020-04-30T00:00:00"/>
    <s v="PO63000427-1 บริษัท เร็กกูลาร์ วัน จำกัด นำส่งเครื่อง Notebook ที่กองทุนเพื่อความเสมอภาคทางการศึกษาเช่า จำนวน 5 เครื่อง งวดที่ 1"/>
    <x v="13"/>
    <n v="32500"/>
    <s v="63CIO0755"/>
    <d v="2020-06-01T00:00:00"/>
    <n v="32500"/>
    <x v="0"/>
    <n v="65000"/>
  </r>
  <r>
    <x v="403"/>
    <s v="PR63000498"/>
    <s v="AP1-0086"/>
    <s v="บริษัท เร็กกูลาร์ วัน จำกัด"/>
    <d v="2020-04-28T00:00:00"/>
    <d v="2020-05-29T00:00:00"/>
    <s v="PO63000427-2 บริษัท เร็กกูลาร์ วัน จำกัด ผลการส่งคืนเครื่อง Notebook ที่กองทุนเพื่อความเสมอภาคทางการศึกษาเช่า จำนวน 5 เครื่อง งวดที่ 2"/>
    <x v="13"/>
    <n v="32500"/>
    <s v="63CIO0756"/>
    <d v="2020-06-01T00:00:00"/>
    <n v="32500"/>
    <x v="0"/>
    <n v="65000"/>
  </r>
  <r>
    <x v="404"/>
    <s v="PR63000481"/>
    <s v="AP1-0753"/>
    <s v="นายธนากร เจริญศิริพรกุล"/>
    <d v="2020-10-01T00:00:00"/>
    <d v="2020-05-25T00:00:00"/>
    <s v="นาย ธนากร เจริญศิริพรกุล เจ้าหน้าที่แอดมินและธุรการส่วนงานระบบสารสนเทศ_x000a_รายงานสรุปผลการดำเนินงาน งวดที่ 1"/>
    <x v="27"/>
    <n v="38000"/>
    <s v="63CIO0647"/>
    <d v="2020-05-20T00:00:00"/>
    <n v="38000"/>
    <x v="0"/>
    <n v="456000"/>
  </r>
  <r>
    <x v="404"/>
    <s v="PR63000481"/>
    <s v="AP1-0753"/>
    <s v="นายธนากร เจริญศิริพรกุล"/>
    <d v="2020-10-01T00:00:00"/>
    <d v="2020-06-25T00:00:00"/>
    <s v="PO63000429-2 นาย ธนากร เจริญศิริพรกุล รายงานสรุปผลการดำเนินงาน งวดที่ 2"/>
    <x v="27"/>
    <n v="38000"/>
    <s v="63CIO0772"/>
    <d v="2020-06-25T00:00:00"/>
    <n v="38000"/>
    <x v="0"/>
    <n v="456000"/>
  </r>
  <r>
    <x v="404"/>
    <s v="PR63000481"/>
    <s v="AP1-0753"/>
    <s v="นายธนากร เจริญศิริพรกุล"/>
    <d v="2020-10-01T00:00:00"/>
    <d v="2020-07-25T00:00:00"/>
    <s v="PO63000429-3 นาย ธนากร เจริญศิริพรกุล รายงานสรุปผลการดำเนินงาน งวดที่ 3"/>
    <x v="27"/>
    <n v="38000"/>
    <s v="63CIO0888"/>
    <d v="2020-07-21T00:00:00"/>
    <n v="38000"/>
    <x v="0"/>
    <n v="456000"/>
  </r>
  <r>
    <x v="404"/>
    <s v="PR63000481"/>
    <s v="AP1-0753"/>
    <s v="นายธนากร เจริญศิริพรกุล"/>
    <d v="2020-10-01T00:00:00"/>
    <d v="2020-08-25T00:00:00"/>
    <s v="PO63000429-4 นาย ธนากร เจริญศิริพรกุล รายงานสรุปผลการดำเนินงาน งวดที่ 4"/>
    <x v="27"/>
    <n v="38000"/>
    <s v="63CIO1049"/>
    <d v="2020-08-21T00:00:00"/>
    <n v="38000"/>
    <x v="0"/>
    <n v="456000"/>
  </r>
  <r>
    <x v="404"/>
    <s v="PR63000481"/>
    <s v="AP1-0753"/>
    <s v="นายธนากร เจริญศิริพรกุล"/>
    <d v="2020-10-01T00:00:00"/>
    <d v="2020-09-25T00:00:00"/>
    <s v="PO63000429-5/12 นาย ธนากร เจริญศิริพรกุล รายงานสรุปผลการดำเนินงาน งวดที่ 5"/>
    <x v="27"/>
    <n v="38000"/>
    <s v="63CIO1213"/>
    <d v="2020-09-21T00:00:00"/>
    <n v="38000"/>
    <x v="0"/>
    <n v="456000"/>
  </r>
  <r>
    <x v="404"/>
    <s v="PR63000481"/>
    <s v="AP1-0753"/>
    <s v="นายธนากร เจริญศิริพรกุล"/>
    <d v="2020-10-01T00:00:00"/>
    <d v="2020-10-25T00:00:00"/>
    <s v="PO63000429-6/12 นาย ธนากร เจริญศิริพรกุล รายงานสรุปผลการดำเนินงาน งวดที่ 6"/>
    <x v="27"/>
    <n v="38000"/>
    <s v="64CIO00110"/>
    <d v="2020-10-21T00:00:00"/>
    <n v="38000"/>
    <x v="0"/>
    <n v="456000"/>
  </r>
  <r>
    <x v="404"/>
    <s v="PR63000481"/>
    <s v="AP1-0753"/>
    <s v="นายธนากร เจริญศิริพรกุล"/>
    <d v="2020-10-01T00:00:00"/>
    <d v="2020-11-25T00:00:00"/>
    <s v="PO63000429-7/12 นาย ธนากร เจริญศิริพรกุล รายงานสรุปผลการดำเนินงาน งวดที่ 7"/>
    <x v="27"/>
    <n v="38000"/>
    <s v="64CIO00271"/>
    <d v="2020-11-20T00:00:00"/>
    <n v="38000"/>
    <x v="0"/>
    <n v="456000"/>
  </r>
  <r>
    <x v="404"/>
    <s v="PR63000481"/>
    <s v="AP1-0753"/>
    <s v="นายธนากร เจริญศิริพรกุล"/>
    <d v="2020-10-01T00:00:00"/>
    <d v="2020-12-25T00:00:00"/>
    <s v="PO63000429-8/12 นาย ธนากร เจริญศิริพรกุล รายงานสรุปผลการดำเนินงาน งวดที่ 8"/>
    <x v="27"/>
    <n v="38000"/>
    <s v="64CIO00412"/>
    <d v="2020-12-21T00:00:00"/>
    <n v="38000"/>
    <x v="0"/>
    <n v="456000"/>
  </r>
  <r>
    <x v="404"/>
    <s v="PR63000481"/>
    <s v="AP1-0753"/>
    <s v="นายธนากร เจริญศิริพรกุล"/>
    <d v="2020-10-01T00:00:00"/>
    <d v="2021-01-25T00:00:00"/>
    <s v="PO63000429-9/12 นาย ธนากร เจริญศิริพรกุล รายงานสรุปผลการดำเนินงาน งวดที่ 9"/>
    <x v="27"/>
    <n v="38000"/>
    <s v="APCIO0000021"/>
    <d v="2021-01-22T00:00:00"/>
    <n v="38000"/>
    <x v="0"/>
    <n v="456000"/>
  </r>
  <r>
    <x v="404"/>
    <s v="PR63000481"/>
    <s v="AP1-0753"/>
    <s v="นายธนากร เจริญศิริพรกุล"/>
    <d v="2020-10-01T00:00:00"/>
    <d v="2021-02-25T00:00:00"/>
    <s v="PO63000429-10/12 นาย ธนากร เจริญศิริพรกุล รายงานสรุปผลการดำเนินงาน งวดที่ 10"/>
    <x v="27"/>
    <n v="38000"/>
    <s v="APCIO0000166"/>
    <d v="2021-02-22T00:00:00"/>
    <n v="38000"/>
    <x v="0"/>
    <n v="456000"/>
  </r>
  <r>
    <x v="404"/>
    <s v="PR63000481"/>
    <s v="AP1-0753"/>
    <s v="นายธนากร เจริญศิริพรกุล"/>
    <d v="2020-10-01T00:00:00"/>
    <d v="2021-03-25T00:00:00"/>
    <s v="PO63000429-11/12 นาย ธนากร เจริญศิริพรกุล รายงานสรุปผลการดำเนินงาน งวดที่ 11"/>
    <x v="27"/>
    <n v="38000"/>
    <s v="APCIO0000291"/>
    <d v="2021-03-25T00:00:00"/>
    <n v="38000"/>
    <x v="0"/>
    <n v="456000"/>
  </r>
  <r>
    <x v="404"/>
    <s v="PR63000481"/>
    <s v="AP1-0753"/>
    <s v="นายธนากร เจริญศิริพรกุล"/>
    <d v="2020-10-01T00:00:00"/>
    <d v="2021-04-25T00:00:00"/>
    <s v="PO63000429-12/12 นาย ธนากร เจริญศิริพรกุล รายงานสรุปผลการดำเนินงาน งวดที่ 12"/>
    <x v="27"/>
    <n v="38000"/>
    <s v="APCIO0000463"/>
    <d v="2021-04-23T00:00:00"/>
    <n v="38000"/>
    <x v="0"/>
    <n v="456000"/>
  </r>
  <r>
    <x v="405"/>
    <s v="PR63000487"/>
    <s v="AP1-0757"/>
    <s v="นายอภินันท์ ธรรมเสนา"/>
    <d v="2020-10-01T00:00:00"/>
    <d v="2020-05-29T00:00:00"/>
    <s v="PO63000430-1 นาย อภินันท์ ธรรมเสนา ส่งมอบเป็นรูปเล่ม 1 เล่ม และไฟล์อิเล็กทรอนิกส์ 1 ชุด ประกอบด้วย_x000a_     - หนังสือส่งมอบงานพร้อมใบแจ้งหนี้/ใบเสร็จรับเงิน_x000a_     - กรอบแนวคิดและวิธีการดำเนินงานศึกษาและวิเคราะห์ผลการดำเนินงาน เพื่อออกแบบและวางแนวทางการสื่อสารของสำนักบริหารเงินอุดหนุนผู้ขาดแขลนทุนทรัพย์ _x000a_     - แผนปฏิบัติการ (Action Plan) ภาพรวมตลอดระยะเวลาสัญญา"/>
    <x v="35"/>
    <n v="175000"/>
    <s v="63CIO0736"/>
    <d v="2020-06-01T00:00:00"/>
    <n v="175000"/>
    <x v="0"/>
    <n v="350000"/>
  </r>
  <r>
    <x v="405"/>
    <s v="PR63000487"/>
    <s v="AP1-0757"/>
    <s v="นายอภินันท์ ธรรมเสนา"/>
    <d v="2020-10-01T00:00:00"/>
    <d v="2020-09-30T00:00:00"/>
    <s v="PO63000430-2/2 นาย อภินันท์ ธรรมเสนา ส่งมอบเป็นรูปเล่ม 1 เล่ม และไฟล์อิเล็กทรอนิกส์ 1 ชุด ประกอบด้วย_x000a_     - หนังสือส่งมอบงานพร้อมใบแจ้งหนี้/ใบเสร็จรับเงิน_x000a_     - รายงานผลการศึกษาและวิเคราะห์ผลการดำเนินงานโครงการจัดสรรเงินอุดหนุนแบบมีเงื่อนไข (Conditional Cash Transfer : CCT) เพื่อสื่อสารภาคนโยบาย  จำนวน 1 งาน _x000a_     - ผลวิเคราะห์กลุ่มผู้มีส่วนได้ส่วนเสีย (Stakeholder) จากการสัมภาษณ์กลุ่ม (Focus Group) 4 ครั้ง จำนวน 1  งาน_x000a_     - ผลการประชุมเชิงปฏิบัติการ (workshop) เพื่อทบทวนผลการดำเนินงานโครงการจัดสรรเงินอุดหนุนแบบมีเงื่อนไข (Conditional Cash Transfer : CCT) ร่วมกับเจ้าหน้าที่สำนักบริหารเงินอุดหนุนผู้ขาดแคลนทุนทรัพย์ จำนวน 1 งาน"/>
    <x v="35"/>
    <n v="175000"/>
    <s v="64CIO00335"/>
    <d v="2020-12-01T00:00:00"/>
    <n v="175000"/>
    <x v="0"/>
    <n v="350000"/>
  </r>
  <r>
    <x v="406"/>
    <s v="PR63000501"/>
    <s v="AP1-0765"/>
    <s v="บริษัท เอ็มไอเอ คอนซัลแทนท์ จำกัด"/>
    <d v="2020-04-29T00:00:00"/>
    <d v="2020-05-29T00:00:00"/>
    <s v="PO63000431 บริษัท เอ็มไอเอ คอนซัลแทนท์ จำกัด โครงการลงพื้นที่ตรวจเยี่ยมโครงการ ภายใต้โครงการพัฒนาระบบการทดลองการพัฒนาทักษะอาชีพ_x000a_-ลงพื้นที่เพื่อรวบรวมข้อมูล ผลงานของโครงการ สอบถามและตรวจสอบเอกสารการเบิกจ่าย/การใช้จ่ายงบประมาณ_x000a_-จัดทำรายงานสรุปผลการตรวจสอบ_x000a_-เข้าร่วมประชุมสรุปผลการตรวจสอบ"/>
    <x v="31"/>
    <n v="50000"/>
    <s v="63CIO0798"/>
    <d v="2020-07-03T00:00:00"/>
    <n v="50000"/>
    <x v="0"/>
    <n v="50000"/>
  </r>
  <r>
    <x v="407"/>
    <s v="PR63000509"/>
    <s v="AP1-0071"/>
    <s v="บริษัท โอไอซี ครีเอชั่น จำกัด"/>
    <d v="2020-04-29T00:00:00"/>
    <d v="2020-05-29T00:00:00"/>
    <s v="PO63000432 บริษัท โอไอซี ครีเอชั่น จำกัด จ้างเหมาบริการบริหารจัดการงาน Call Center ประจำเดือนพฤษภาคม 2563_x000a_-เจ้าหน้าที่บริการทางโทรศัพท์ เพื่อให้ข้อมูลแก่ผู้ติดต่อสอบถาม จำนวน 10 คน_x000a_-เจ้าหน้าที่บริหารจัดการศูนย์บริการ จำนวน 1 คน_x000a_-บริการตอบคำถามผ่านช่องทางสื่อสารออนไลน์_x000a_-บริการ IT Service อุปกรณ์คอมพิวเตอร์_x000a_-ออกบูธแนะนำ กสศ. เมื่อมีการจัดงานประชุมต่างๆ เนื่องจากเป็นหน่วยจัดการข้อมูลของทุกสำนัก_x000a_"/>
    <x v="13"/>
    <n v="323140"/>
    <s v="63CIO0795"/>
    <d v="2020-07-01T00:00:00"/>
    <n v="323140"/>
    <x v="0"/>
    <n v="323140"/>
  </r>
  <r>
    <x v="408"/>
    <s v="PR63000503"/>
    <s v="AP1-0533"/>
    <s v="บริษัท โกลว ครีเอทีฟ จำกัด"/>
    <d v="2020-10-01T00:00:00"/>
    <d v="2020-05-29T00:00:00"/>
    <s v="PO63000433-1 บริษัท โกลว ครีเอทีฟ จำกัด จัดการความรู้และพัฒนาเครื่องมือสื่อสารสาธารณะ งวดที่ 1_x000a_-กลยุทธ์และแผนการดำเนินงานและกิจกรรมของ Campaign"/>
    <x v="13"/>
    <n v="192600"/>
    <s v="63CIO0731"/>
    <d v="2020-06-01T00:00:00"/>
    <n v="192600"/>
    <x v="0"/>
    <n v="192600"/>
  </r>
  <r>
    <x v="409"/>
    <s v="PR63000510"/>
    <s v="AP1-0355"/>
    <s v="บริษัท โหลดดิ้ง จำกัด"/>
    <d v="2020-04-29T00:00:00"/>
    <d v="2020-05-15T00:00:00"/>
    <s v="บริษัท โหลดดิ้ง จำกัด_x000a_ออกแบบรายงานประจำปี 2562_x000a_-ออกแบบสร้างสรรค์ และจัดทำอาร์เวิร์ค รายงานประจำปี 2562 ของกสศ._x000a_-ออกแบบและจัดทำอาร์เวิร์ค อย่างน้อย 132 หน้า_x000a_-สามารถแก้ไขรายงานประจำปีได้อย่างน้อย 10 ครั้ง ตามที่ กสศ. กำหนด"/>
    <x v="13"/>
    <n v="498620"/>
    <s v="63CIO0606"/>
    <d v="2020-05-15T00:00:00"/>
    <n v="498620"/>
    <x v="0"/>
    <n v="498620"/>
  </r>
  <r>
    <x v="410"/>
    <s v="PR63000494"/>
    <s v="AP1-0695"/>
    <s v="นางสาวมุกฑารีย์ ชูความดี"/>
    <d v="2020-10-01T00:00:00"/>
    <d v="2020-05-29T00:00:00"/>
    <s v="นางสาว มุกฑารีย์ ชูความดี จัดจ้างบุคคลเพื่อดำเนินงานสนับสนุนฝ่ายตรวจสอบภายใน ประจำดือนพฤษภาคม 2563"/>
    <x v="24"/>
    <n v="22500"/>
    <s v="63CIO0633"/>
    <d v="2020-05-21T00:00:00"/>
    <n v="22500"/>
    <x v="0"/>
    <n v="270000"/>
  </r>
  <r>
    <x v="410"/>
    <s v="PR63000494"/>
    <s v="AP1-0695"/>
    <s v="นางสาวมุกฑารีย์ ชูความดี"/>
    <d v="2020-10-01T00:00:00"/>
    <d v="2020-06-30T00:00:00"/>
    <s v="PO63000435-2 นางสาว มุกฑารีย์ ชูความดี จัดจ้างบุคคลเพื่อดำเนินงานสนับสนุนฝ่ายตรวจสอบภายใน ประจำเดือนมิถุนายน 2563"/>
    <x v="24"/>
    <n v="22500"/>
    <s v="63CIO0769"/>
    <d v="2020-06-23T00:00:00"/>
    <n v="22500"/>
    <x v="0"/>
    <n v="270000"/>
  </r>
  <r>
    <x v="410"/>
    <s v="PR63000494"/>
    <s v="AP1-0695"/>
    <s v="นางสาวมุกฑารีย์ ชูความดี"/>
    <d v="2020-10-01T00:00:00"/>
    <d v="2020-07-31T00:00:00"/>
    <s v="PO63000435-3 นางสาว มุกฑารีย์ ชูความดี จัดจ้างบุคคลเพื่อดำเนินงานสนับสนุนฝ่ายตรวจสอบภายใน ประจำเดือนกรกฎาคม 2563"/>
    <x v="24"/>
    <n v="22500"/>
    <s v="63CIO0894"/>
    <d v="2020-07-21T00:00:00"/>
    <n v="22500"/>
    <x v="0"/>
    <n v="270000"/>
  </r>
  <r>
    <x v="410"/>
    <s v="PR63000494"/>
    <s v="AP1-0695"/>
    <s v="นางสาวมุกฑารีย์ ชูความดี"/>
    <d v="2020-10-01T00:00:00"/>
    <d v="2020-08-28T00:00:00"/>
    <s v="PO63000435-4 นางสาว มุกฑารีย์ ชูความดี จัดจ้างบุคคลเพื่อดำเนินงานสนับสนุนฝ่ายตรวจสอบภายใน ประจำเดือนสิงหาคม 2563"/>
    <x v="24"/>
    <n v="22500"/>
    <s v="63CIO1070"/>
    <d v="2020-08-24T00:00:00"/>
    <n v="22500"/>
    <x v="0"/>
    <n v="270000"/>
  </r>
  <r>
    <x v="410"/>
    <s v="PR63000494"/>
    <s v="AP1-0695"/>
    <s v="นางสาวมุกฑารีย์ ชูความดี"/>
    <d v="2020-10-01T00:00:00"/>
    <d v="2020-09-30T00:00:00"/>
    <s v="PO63000435-5/12 นางสาว มุกฑารีย์ ชูความดี จัดจ้างบุคคลเพื่อดำเนินงานสนับสนุนฝ่ายตรวจสอบภายใน ประจำเดือนกันยายน 2563"/>
    <x v="24"/>
    <n v="22500"/>
    <s v="63CIO1214"/>
    <d v="2020-09-22T00:00:00"/>
    <n v="22500"/>
    <x v="0"/>
    <n v="270000"/>
  </r>
  <r>
    <x v="410"/>
    <s v="PR63000494"/>
    <s v="AP1-0695"/>
    <s v="นางสาวมุกฑารีย์ ชูความดี"/>
    <d v="2020-10-01T00:00:00"/>
    <d v="2020-10-30T00:00:00"/>
    <s v="PO63000435-6/12 นางสาว มุกฑารีย์ ชูความดี จัดจ้างบุคคลเพื่อดำเนินงานสนับสนุนฝ่ายตรวจสอบภายใน ประจำเดือนตุลาคม 2563"/>
    <x v="24"/>
    <n v="22500"/>
    <s v="64CIO00092"/>
    <d v="2020-10-21T00:00:00"/>
    <n v="22500"/>
    <x v="0"/>
    <n v="270000"/>
  </r>
  <r>
    <x v="410"/>
    <s v="PR63000494"/>
    <s v="AP1-0695"/>
    <s v="นางสาวมุกฑารีย์ ชูความดี"/>
    <d v="2020-10-01T00:00:00"/>
    <d v="2020-11-30T00:00:00"/>
    <s v="PO63000435-7/12 นางสาว มุกฑารีย์ ชูความดี จัดจ้างบุคคลเพื่อดำเนินงานสนับสนุนฝ่ายตรวจสอบภายใน ประจำเดือนพฤศจิกายน 2563"/>
    <x v="24"/>
    <n v="22500"/>
    <s v="64CIO00255"/>
    <d v="2020-11-24T00:00:00"/>
    <n v="22500"/>
    <x v="0"/>
    <n v="270000"/>
  </r>
  <r>
    <x v="410"/>
    <s v="PR63000494"/>
    <s v="AP1-0695"/>
    <s v="นางสาวมุกฑารีย์ ชูความดี"/>
    <d v="2020-10-01T00:00:00"/>
    <d v="2020-12-30T00:00:00"/>
    <s v="PO63000435-8/12 นางสาว มุกฑารีย์ ชูความดี จัดจ้างบุคคลเพื่อดำเนินงานสนับสนุนฝ่ายตรวจสอบภายใน ประจำเดือนธันวาคม 2563"/>
    <x v="24"/>
    <n v="22500"/>
    <s v="64CIO00430"/>
    <d v="2020-12-23T00:00:00"/>
    <n v="22500"/>
    <x v="0"/>
    <n v="270000"/>
  </r>
  <r>
    <x v="410"/>
    <s v="PR63000494"/>
    <s v="AP1-0695"/>
    <s v="นางสาวมุกฑารีย์ ชูความดี"/>
    <d v="2020-10-01T00:00:00"/>
    <d v="2021-01-29T00:00:00"/>
    <s v="PO63000435-9/12 นางสาว มุกฑารีย์ ชูความดี จัดจ้างบุคคลเพื่อดำเนินงานสนับสนุนฝ่ายตรวจสอบภายใน ประจำเดือนมกราคม 2564"/>
    <x v="24"/>
    <n v="22500"/>
    <s v="APCIO0000036"/>
    <d v="2021-01-25T00:00:00"/>
    <n v="22500"/>
    <x v="0"/>
    <n v="270000"/>
  </r>
  <r>
    <x v="410"/>
    <s v="PR63000494"/>
    <s v="AP1-0695"/>
    <s v="นางสาวมุกฑารีย์ ชูความดี"/>
    <d v="2020-10-01T00:00:00"/>
    <d v="2021-02-26T00:00:00"/>
    <s v="PO63000435-10/12 นางสาว มุกฑารีย์ ชูความดี จัดจ้างบุคคลเพื่อดำเนินงานสนับสนุนฝ่ายตรวจสอบภายใน ประจำเดือนกุมภาพันธ์ 2564"/>
    <x v="24"/>
    <n v="22500"/>
    <s v="APCIO0000170"/>
    <d v="2021-02-19T00:00:00"/>
    <n v="22500"/>
    <x v="0"/>
    <n v="270000"/>
  </r>
  <r>
    <x v="410"/>
    <s v="PR63000494"/>
    <s v="AP1-0695"/>
    <s v="นางสาวมุกฑารีย์ ชูความดี"/>
    <d v="2020-10-01T00:00:00"/>
    <d v="2021-03-31T00:00:00"/>
    <s v="PO63000435-11/12นางสาว มุกฑารีย์ ชูความดี_x000a_จัดจ้างบุคคลเพื่อดำเนินงานสนับสนุนฝ่ายตรวจสอบภายใน ประจำเดือนมีนาคม 2564"/>
    <x v="24"/>
    <n v="22500"/>
    <s v="APCIO0000310"/>
    <d v="2021-03-31T00:00:00"/>
    <n v="22500"/>
    <x v="0"/>
    <n v="270000"/>
  </r>
  <r>
    <x v="410"/>
    <s v="PR63000494"/>
    <s v="AP1-0695"/>
    <s v="นางสาวมุกฑารีย์ ชูความดี"/>
    <d v="2020-10-01T00:00:00"/>
    <d v="2021-04-30T00:00:00"/>
    <s v="PO63000435-12/12 นางสาว มุกฑารีย์ ชูความดี_x000a_จัดจ้างบุคคลเพื่อดำเนินงานสนับสนุนฝ่ายตรวจสอบภายใน ประจำเดือนเมษายน 2564"/>
    <x v="24"/>
    <n v="22500"/>
    <s v="APCIO0000487"/>
    <d v="2021-05-03T00:00:00"/>
    <n v="22500"/>
    <x v="0"/>
    <n v="270000"/>
  </r>
  <r>
    <x v="411"/>
    <s v="PR63000512"/>
    <s v="AP1-0760"/>
    <s v="บริษัท เดอะ เบทเทอริ่ง โค จำกัด"/>
    <d v="2020-04-29T00:00:00"/>
    <d v="2020-05-29T00:00:00"/>
    <s v="PO63000436 บริษัท เดอะ เบทเทอริ่ง โค จำกัด บริหารจัดการเฟสบุ๊ก กสศ. ประจำเดือนพฤษภาคม 2563_x000a_-ดำเนินการโพสต์เนื้อหาลง Facebook กสศ. อย่างน้อย 30 ชิ้นงาน_x000a_-ผลิตเนื้อหาสำหรับลง Facebook กสศ. อย่างน้อย 12 ชิ้นงาน_x000a_-จัดทำข้อความสำหรับลง Facebook กสศ. อย่างน้อย 12 ชิ้น_x000a_-แปลและเรียบเรียงเนื้อหาจากบทความต่างประเทศ สำหรับลง Facebook กสศ. อย่างน้อย 8 ชิ้นงาน_x000a_-ออกแบบและผลิตกราฟฟิกในรูปแบบต่างๆ สำหรับลง Facebook กสศ. อย่างน้อย 18 ชิ้นงาน _x000a_-ออกแบบและจัดทำคลิปวิดีโอ สำหรับลง Facebook อย่างน้อย 2 ชิ้นงาน_x000a_-คลังภาพถ่าย คลังวิดีโอที่ใช้ใน Facebook กสศ._x000a_-ผลการบูทโพสต์ ตามที่ กสศ. กำหนด"/>
    <x v="13"/>
    <n v="297850"/>
    <s v="63CIO0729"/>
    <d v="2020-06-01T00:00:00"/>
    <n v="297850"/>
    <x v="0"/>
    <n v="297850"/>
  </r>
  <r>
    <x v="412"/>
    <s v="PR63000514"/>
    <s v="AP1-0761"/>
    <s v="นางสาวชมพูนิกข์ ฟองรานนท์"/>
    <d v="2020-04-30T00:00:00"/>
    <d v="2020-05-20T00:00:00"/>
    <s v="นางสาว ชมพูนิกข์ ฟองรานนท์ สื่อพรีเซ้นเทชั่นขนาด 16:9 และชุดไอค่อน  สำหรับการเผยแพร่ความรู้ความเข้าใจในประเด็น วิสัยทัศน์ความเป็นผู้นำในการลดความเหลื่อมล้ำทางการศึกษาด้วยการสร้างนวัตกรรมที่ตอบโจทย์ความต้องการของกลุ่มเป้าหมายแก่ผู้ประกอบการ - สื่อพรีเซ้นเทชั่นขนาด 16:9 และชุดไอค่อน  สำหรับการเผยแพร่ความรู้ความเข้าใจในประเด็น วิสัยทัศน์ความเป็นผู้นำในการลดความเหลื่อมล้ำทางการศึกษาด้วยการสร้างนวัตกรรมที่ตอบโจทย์ความต้องการของกลุ่มเป้าหมายแก่ผู้ประกอบการ_x000a_"/>
    <x v="18"/>
    <n v="10000"/>
    <s v="63CIO0619"/>
    <d v="2020-05-18T00:00:00"/>
    <n v="10000"/>
    <x v="0"/>
    <n v="10000"/>
  </r>
  <r>
    <x v="413"/>
    <s v="PR63000470"/>
    <s v="AP1-0404"/>
    <s v="บริษัท พันช์อัพ เวิลด์ จำกัด"/>
    <d v="2020-04-30T00:00:00"/>
    <d v="2020-05-05T00:00:00"/>
    <s v="บริษัท พันช์อัพ เวิลด์ จำกัด ชุด Storytelling กลุ่มเป้าหมายเพื่อความเสมอภาคทางการศึกษา _x000a_-แผนการดำเนินงานชุด Storytelling ระบุกลุ่มเป้าหมาย แผนการดำเนินงาน และวิธีการเล่าเรื่องทั้งหมด"/>
    <x v="37"/>
    <n v="230050"/>
    <s v="63CIO0677"/>
    <d v="2020-06-01T00:00:00"/>
    <n v="230050"/>
    <x v="0"/>
    <n v="460100"/>
  </r>
  <r>
    <x v="413"/>
    <s v="PR63000470"/>
    <s v="AP1-0404"/>
    <s v="บริษัท พันช์อัพ เวิลด์ จำกัด"/>
    <d v="2020-04-30T00:00:00"/>
    <d v="2020-07-17T00:00:00"/>
    <s v="PO63000438-2/2 บริษัท พันช์อัพ เวิลด์ จำกัด ชุด storytelling เสร็จสมบูรณ์พร้อมใช้งาน _x000a_"/>
    <x v="37"/>
    <n v="230050"/>
    <s v="63CIO1173"/>
    <d v="2020-09-01T00:00:00"/>
    <n v="230050"/>
    <x v="0"/>
    <n v="460100"/>
  </r>
  <r>
    <x v="414"/>
    <s v="PR63000502"/>
    <s v="AP1-0693"/>
    <s v="บริษัท หน้ากลม จำกัด"/>
    <d v="2020-04-30T00:00:00"/>
    <d v="2020-06-19T00:00:00"/>
    <s v="PO63000439 บริษัท หน้ากลม จำกัด ชุดวีดีโอการเรียนการสอน Creativity and Critical Thinking โดย รศ.ดร. ธันยวิช วิเชียรพันธ์ จำนวน 1 ชุด _x000a_"/>
    <x v="37"/>
    <n v="166385"/>
    <s v="63CIO0804"/>
    <d v="2020-07-01T00:00:00"/>
    <n v="166385"/>
    <x v="0"/>
    <n v="166385"/>
  </r>
  <r>
    <x v="415"/>
    <s v="PR63000513"/>
    <s v="AP1-0173"/>
    <s v="นางสาวปาริชาติ สกุลภาพนิมิต"/>
    <d v="2020-04-30T00:00:00"/>
    <d v="2020-05-29T00:00:00"/>
    <s v="น.ส. ปาริชาติ สกุลภาพนิมิต รายงานผลการดำเนินงาน ประจำเดือน พฤษภาคม 2563_x000a_-การสนับสนุนงาน สนับสนุนการจัดทำแผนงบประมาณเพื่อขอรับทุนหรือบริหารงบประมาณเพื่อการดำเนินงานของกองทุนเพื่อความเสมอภาคทางการศึกษา หรืองบประมาณอื่นเพื่อสนับสนุนการดำเนินงาน ตามมาตรา 6 แห่งพรบ. กสศ. 2561หรือการจัดทำรายงานด้านงบประมาณต่างๆ_x000a_-ประสานงานกับเจ้าหน้าที่รัฐ_x000a_-ประสานงานกับเจ้าหน้าที่ กสศ./เจ้าหน้าที่ธนาคาร/เจ้าหน้าที่หน่วยงานต่างๆที่เกี่ยวข้องกับระบบ/กระบวนการ การรับ-จ่ายเงิน การบริหารเงิน ของกองทุน/สำนักงาน เพื่อให้สามารถดำเนินการรับ-จ่ายเงินของโครงการต่างๆของ กสศ.หรือสำนักงานได้_x000a_-งานอื่นๆที่ได้รับมอบหมาย"/>
    <x v="7"/>
    <n v="133300"/>
    <s v="63CIO0649"/>
    <d v="2020-05-26T00:00:00"/>
    <n v="133300"/>
    <x v="0"/>
    <n v="399900"/>
  </r>
  <r>
    <x v="415"/>
    <s v="PR63000513"/>
    <s v="AP1-0173"/>
    <s v="นางสาวปาริชาติ สกุลภาพนิมิต"/>
    <d v="2020-04-30T00:00:00"/>
    <d v="2020-06-30T00:00:00"/>
    <s v="PO63000440-2 น.ส. ปาริชาติ สกุลภาพนิมิต รายงานผลการดำเนินงาน ประจำเดือน มิถุนายน 2563_x000a_-การสนับสนุนงาน สนับสนุนการจัดทำแผนงบประมาณเพื่อขอรับทุนหรือบริหารงบประมาณเพื่อการดำเนินงานของกองทุนเพื่อความเสมอภาคทางการศึกษา หรืองบประมาณอื่นเพื่อสนับสนุนการดำเนินงาน ตามมาตรา 6 แห่งพรบ. กสศ. 2561หรือการจัดทำรายงานด้านงบประมาณต่างๆ_x000a_-ประสานงานกับเจ้าหน้าที่รัฐ_x000a_-ประสานงานกับเจ้าหน้าที่ กสศ./เจ้าหน้าที่ธนาคาร/เจ้าหน้าที่หน่วยงานต่างๆที่เกี่ยวข้องกับระบบ/กระบวนการ การรับ-จ่ายเงิน การบริหารเงิน ของกองทุน/สำนักงาน เพื่อให้สามารถดำเนินการรับ-จ่ายเงินของโครงการต่างๆของ กสศ.หรือสำนักงานได้_x000a_-งานอื่นๆที่ได้รับมอบหมาย"/>
    <x v="7"/>
    <n v="133300"/>
    <s v="63CIO0791"/>
    <d v="2020-06-30T00:00:00"/>
    <n v="133300"/>
    <x v="0"/>
    <n v="399900"/>
  </r>
  <r>
    <x v="415"/>
    <s v="PR63000513"/>
    <s v="AP1-0173"/>
    <s v="นางสาวปาริชาติ สกุลภาพนิมิต"/>
    <d v="2020-04-30T00:00:00"/>
    <d v="2020-07-31T00:00:00"/>
    <s v="PO63000440-3 น.ส. ปาริชาติ สกุลภาพนิมิต รายงานผลการดำเนินงาน ประจำเดือน กรกฎาคม 2563_x000a_-การสนับสนุนงาน สนับสนุนการจัดทำแผนงบประมาณเพื่อขอรับทุนหรือบริหารงบประมาณเพื่อการดำเนินงานของกองทุนเพื่อความเสมอภาคทางการศึกษา หรืองบประมาณอื่นเพื่อสนับสนุนการดำเนินงาน ตามมาตรา 6 แห่งพรบ. กสศ. 2561หรือการจัดทำรายงานด้านงบประมาณต่างๆ_x000a_-ประสานงานกับเจ้าหน้าที่รัฐ_x000a_-ประสานงานกับเจ้าหน้าที่ กสศ./เจ้าหน้าที่ธนาคาร/เจ้าหน้าที่หน่วยงานต่างๆที่เกี่ยวข้องกับระบบ/กระบวนการ การรับ-จ่ายเงิน การบริหารเงิน ของกองทุน/สำนักงาน เพื่อให้สามารถดำเนินการรับ-จ่ายเงินของโครงการต่างๆของ กสศ.หรือสำนักงานได้_x000a_-งานอื่นๆที่ได้รับมอบหมาย"/>
    <x v="7"/>
    <n v="133300"/>
    <s v="63CIO0917"/>
    <d v="2020-08-03T00:00:00"/>
    <n v="133300"/>
    <x v="0"/>
    <n v="399900"/>
  </r>
  <r>
    <x v="416"/>
    <s v="PR63000497"/>
    <s v="AP1-0112"/>
    <s v="บริษัท มาตา การพิมพ์ จำกัด"/>
    <d v="2020-04-30T00:00:00"/>
    <d v="2020-05-15T00:00:00"/>
    <s v="บริษัท มาตา การพิมพ์ จำกัด จัดพิมพ์โปสเตอร์ประกาศทุนนวัตกรรมสายอาชีพชั้นสูง 3 แบบ _x000a_-ขนาด 11.5 * 15.5 นิ้ว _x000a_-พิมพ์ 4 สี _x000a_-กระดาษอาร์ตด้าน 210 แกรม_x000a_-จำนวน 4600 แผ่น"/>
    <x v="38"/>
    <n v="123050"/>
    <s v="63CIO0623"/>
    <d v="2020-05-07T00:00:00"/>
    <n v="123050"/>
    <x v="0"/>
    <n v="123050"/>
  </r>
  <r>
    <x v="417"/>
    <s v="PR63000519"/>
    <s v="AP1-0762"/>
    <s v="นายพัฒน์ จันทะโชติ"/>
    <d v="2020-05-01T00:00:00"/>
    <d v="2020-05-29T00:00:00"/>
    <s v="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พฤษภาคม 2563_x000a_-สนับสนุนการบริหารจัดการพัฒนาระบบสารสนเทศเพื่อการสื่อสารของฝ่ายสื่อสารองค์กร_x000a_-ให้คำแนะนำในการจัดทำสื่อและการประชาสัมพันธ์ในการระดมทุน_x000a_-ประสานงานการสร้างเครือข่ายกลุ่มบริจาคในภาคเอกชน_x000a_-เข้าร่วมประชุมตาม ที่ กสศ. กำหนด_x000a_-เข้ามาปฏิบัติงานสัปดาห์ละ 2 วัน จนกว่าจะสิ้นสุดสัญญาหรือตามข้อตกลง"/>
    <x v="13"/>
    <n v="35000"/>
    <s v="63CIO0653"/>
    <d v="2020-05-22T00:00:00"/>
    <n v="35000"/>
    <x v="0"/>
    <n v="105000"/>
  </r>
  <r>
    <x v="417"/>
    <s v="PR63000519"/>
    <s v="AP1-0762"/>
    <s v="นายพัฒน์ จันทะโชติ"/>
    <d v="2020-05-01T00:00:00"/>
    <d v="2020-06-30T00:00:00"/>
    <s v="PO63000442-2 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มิถุนายน 2563_x000a_-สนับสนุนการบริหารจัดการการพัฒนาระบบสารสนเทศเพื่อการสื่อสารของฝ่ายสื่อสารองค์กร_x000a_-ให้คำแนะนำในการจัดทำสื่อและการประชาสัมพันธ์ในการระดมทุน_x000a_-ประสานงานการสร้างเครือข่ายกลุ่มบริจาคในภาคเอกชน_x000a_-เข้าร่วมประชุมตาม ที่ กสศ. กำหนด_x000a_-เข้ามาปฏิบัติงานสัปดาห์ละ 2 วัน จนกว่าจะสิ้นสุดสัญญาหรือตามข้อตกลง"/>
    <x v="13"/>
    <n v="35000"/>
    <s v="63CIO0783"/>
    <d v="2020-06-23T00:00:00"/>
    <n v="35000"/>
    <x v="0"/>
    <n v="105000"/>
  </r>
  <r>
    <x v="417"/>
    <s v="PR63000519"/>
    <s v="AP1-0762"/>
    <s v="นายพัฒน์ จันทะโชติ"/>
    <d v="2020-05-01T00:00:00"/>
    <d v="2020-07-31T00:00:00"/>
    <s v="PO63000442-3 นาย พัฒน์ จันทะโชติ จ้างเหมาบริการเพื่อสนับสนุนพัฒนาระบบบริหารจัดการฐานข้อมูลสมาชิกสัมพันธ์และการบริจาค ประจำเดือน กรกฎาคม 2563_x000a_-สนับสนุนการบริหารจัดการการพัฒนาระบบสารสนเทศเพื่อการสื่อสารของฝ่ายสื่อสารองค์กร_x000a_-ให้คำแนะนำในการจัดทำสื่อและการประชาสัมพันธ์ในการระดมทุน_x000a_-ประสานงานการสร้างเครือข่ายกลุ่มบริจาคในภาคเอกชน_x000a_-เข้าร่วมประชุมตาม ที่ กสศ. กำหนด_x000a_-เข้ามาปฏิบัติงานสัปดาห์ละ 2 วัน จนกว่าจะสิ้นสุดสัญญาหรือตามข้อตกลง"/>
    <x v="13"/>
    <n v="35000"/>
    <s v="63CIO0916"/>
    <d v="2020-08-03T00:00:00"/>
    <n v="35000"/>
    <x v="0"/>
    <n v="105000"/>
  </r>
  <r>
    <x v="418"/>
    <s v="PR63000518"/>
    <s v="AP1-0252"/>
    <s v="นางสาวสุจิตรา สมปาน"/>
    <d v="2020-10-01T00:00:00"/>
    <d v="2020-05-29T00:00:00"/>
    <s v="นางสาวสุจิตรา สมปาน จัดจ้างเจ้าหน้าที่บริหารงานทั่วไป ฝ่ายสื่อสารองค์กร ประจำเดือน พฤษภาคม 2563_x000a_(รายละเอียดตามเอกสารแนบ)"/>
    <x v="13"/>
    <n v="30000"/>
    <s v="63CIO0638"/>
    <d v="2020-05-20T00:00:00"/>
    <n v="30000"/>
    <x v="0"/>
    <n v="270000"/>
  </r>
  <r>
    <x v="418"/>
    <s v="PR63000518"/>
    <s v="AP1-0252"/>
    <s v="นางสาวสุจิตรา สมปาน"/>
    <d v="2020-10-01T00:00:00"/>
    <d v="2020-06-30T00:00:00"/>
    <s v="PO63000443-2 นางสาวสุจิตรา สมปาน จัดจ้างเจ้าหน้าที่บริหารงานทั่วไป ฝ่ายสื่อสารองค์กร ประจำเดือน มิถุนายน 2563_x000a_(รายละเอียดตามเอกสารแนบ)"/>
    <x v="13"/>
    <n v="30000"/>
    <s v="63CIO0781"/>
    <d v="2020-06-22T00:00:00"/>
    <n v="30000"/>
    <x v="0"/>
    <n v="270000"/>
  </r>
  <r>
    <x v="418"/>
    <s v="PR63000518"/>
    <s v="AP1-0252"/>
    <s v="นางสาวสุจิตรา สมปาน"/>
    <d v="2020-10-01T00:00:00"/>
    <d v="2020-07-31T00:00:00"/>
    <s v="PO63000443-3 นางสาวสุจิตรา สมปาน จัดจ้างเจ้าหน้าที่บริหารงานทั่วไป ฝ่ายสื่อสารองค์กร ประจำเดือน กรกฎาคม 2563_x000a_(รายละเอียดตามเอกสารแนบ)"/>
    <x v="13"/>
    <n v="30000"/>
    <s v="63CIO0893"/>
    <d v="2020-07-21T00:00:00"/>
    <n v="30000"/>
    <x v="0"/>
    <n v="270000"/>
  </r>
  <r>
    <x v="418"/>
    <s v="PR63000518"/>
    <s v="AP1-0252"/>
    <s v="นางสาวสุจิตรา สมปาน"/>
    <d v="2020-10-01T00:00:00"/>
    <d v="2020-08-31T00:00:00"/>
    <s v="PO63000443-4 นางสาวสุจิตรา สมปาน จัดจ้างเจ้าหน้าที่บริหารงานทั่วไป ฝ่ายสื่อสารองค์กร ประจำเดือน  สิงหาคม 2563_x000a_(รายละเอียดตามเอกสารแนบ)"/>
    <x v="13"/>
    <n v="30000"/>
    <s v="63CIO1061"/>
    <d v="2020-08-24T00:00:00"/>
    <n v="30000"/>
    <x v="0"/>
    <n v="270000"/>
  </r>
  <r>
    <x v="418"/>
    <s v="PR63000518"/>
    <s v="AP1-0252"/>
    <s v="นางสาวสุจิตรา สมปาน"/>
    <d v="2020-10-01T00:00:00"/>
    <d v="2020-09-30T00:00:00"/>
    <s v="PO63000443-5/9 นางสาวสุจิตรา สมปาน จัดจ้างเจ้าหน้าที่บริหารงานทั่วไป ฝ่ายสื่อสารองค์กร ประจำเดือน กันยายน 2563_x000a_(รายละเอียดตามเอกสารแนบ)"/>
    <x v="13"/>
    <n v="30000"/>
    <s v="63CIO1218"/>
    <d v="2020-09-24T00:00:00"/>
    <n v="30000"/>
    <x v="0"/>
    <n v="270000"/>
  </r>
  <r>
    <x v="418"/>
    <s v="PR63000518"/>
    <s v="AP1-0252"/>
    <s v="นางสาวสุจิตรา สมปาน"/>
    <d v="2020-10-01T00:00:00"/>
    <d v="2020-10-30T00:00:00"/>
    <s v="PO63000443-6/9 นางสาวสุจิตรา สมปาน จัดจ้างเจ้าหน้าที่บริหารงานทั่วไป ฝ่ายสื่อสารองค์กร ประจำเดือน ตุลาคม 2563_x000a_(รายละเอียดตามเอกสารแนบ)"/>
    <x v="13"/>
    <n v="30000"/>
    <s v="64CIO00113"/>
    <d v="2020-10-26T00:00:00"/>
    <n v="30000"/>
    <x v="0"/>
    <n v="270000"/>
  </r>
  <r>
    <x v="418"/>
    <s v="PR63000518"/>
    <s v="AP1-0252"/>
    <s v="นางสาวสุจิตรา สมปาน"/>
    <d v="2020-10-01T00:00:00"/>
    <d v="2020-11-30T00:00:00"/>
    <s v="PO63000443-7/9 นางสาวสุจิตรา สมปาน จัดจ้างเจ้าหน้าที่บริหารงานทั่วไป ฝ่ายสื่อสารองค์กร ประจำเดือน พฤศจิกายน 2563_x000a_(รายละเอียดตามเอกสารแนบ)"/>
    <x v="13"/>
    <n v="30000"/>
    <s v="64CIO00274"/>
    <d v="2020-11-25T00:00:00"/>
    <n v="30000"/>
    <x v="0"/>
    <n v="270000"/>
  </r>
  <r>
    <x v="418"/>
    <s v="PR63000518"/>
    <s v="AP1-0252"/>
    <s v="นางสาวสุจิตรา สมปาน"/>
    <d v="2020-10-01T00:00:00"/>
    <d v="2020-12-30T00:00:00"/>
    <s v="PO63000443-8/9 นางสาวสุจิตรา สมปาน จัดจ้างเจ้าหน้าที่บริหารงานทั่วไป ฝ่ายสื่อสารองค์กร ประจำเดือน ธันวาคม 2563_x000a_(รายละเอียดตามเอกสารแนบ)"/>
    <x v="13"/>
    <n v="30000"/>
    <s v="64CIO00426"/>
    <d v="2020-12-25T00:00:00"/>
    <n v="30000"/>
    <x v="0"/>
    <n v="270000"/>
  </r>
  <r>
    <x v="418"/>
    <s v="PR63000518"/>
    <s v="AP1-0252"/>
    <s v="นางสาวสุจิตรา สมปาน"/>
    <d v="2020-10-01T00:00:00"/>
    <d v="2021-01-29T00:00:00"/>
    <s v="PO63000443-9/9 นางสาวสุจิตรา สมปาน จัดจ้างเจ้าหน้าที่บริหารงานทั่วไป ฝ่ายสื่อสารองค์กร ประจำเดือน มกราคม 2564_x000a_(รายละเอียดตามเอกสารแนบ)"/>
    <x v="13"/>
    <n v="30000"/>
    <s v="APCIO0000017"/>
    <d v="2021-01-25T00:00:00"/>
    <n v="30000"/>
    <x v="0"/>
    <n v="270000"/>
  </r>
  <r>
    <x v="419"/>
    <s v="PR63000516"/>
    <s v="AP1-0031"/>
    <s v="บริษัท เอกราช คอมพิวเตอร์ จำกัด"/>
    <d v="2020-05-01T00:00:00"/>
    <d v="2020-05-08T00:00:00"/>
    <s v="PO63000444 บริษัท เอกราช คอมพิวเตอร์ จำกัด คอมพิวเตอร์โน๊ตบุ๊ค แบบที่ 1_x000a_-มีหน่วยประมวลผลกลาง (CPU) แบบ Corei5 หรือดีกว่า ความเร็วสัญญาณ Clock Speed ไม่น้อยกว่า 2.8 GHz._x000a_-มีหน่วยความจำหลัก (RAM) แบบ DDR4 หรือดีกว่า ขนาดไม่น้อยกว่า 8GB_x000a_-มีหน่วยจัดเก็บข้อมูล (Hard Disk) แบบ Serial ATA หรือดีกว่า ติดตั้งภายในเครื่องคอมพิวเตอร์ขนาดความจุไม่น้อยกว่า 1TB_x000a_-อื่น_x000a_(รายละเอียดตามเอกสารแนบ)"/>
    <x v="27"/>
    <n v="117700"/>
    <s v="63CIO0708"/>
    <d v="2020-06-01T00:00:00"/>
    <n v="117700"/>
    <x v="0"/>
    <n v="185110"/>
  </r>
  <r>
    <x v="419"/>
    <s v="PR63000516"/>
    <s v="AP1-0031"/>
    <s v="บริษัท เอกราช คอมพิวเตอร์ จำกัด"/>
    <d v="2020-05-01T00:00:00"/>
    <d v="2020-05-08T00:00:00"/>
    <s v="PO63000444 บริษัท เอกราช คอมพิวเตอร์ จำกัด คอมพิวเตอร์โน๊ตบุ๊ค แบบที่ 2_x000a_-มีหน่วยประมวลผลกลาง (CPU) ไม่น้อยกว่า 4 แกนหลัก (4 Core) จำนวน 1 หน่วย โดยมีคุณลักษณะอย่างใดอย่างหนึ่ง หรือดีกว่า _x000a_-มีหน่วยความจำ แบบ Cache Memory ขนาดไม่น้อยกว่า 6 MB ต้องมีความเร็วสัญญาณนาฬิกาพื้นฐานไม่น้อยกว่า 1.6 GHz และมีเทคโนโลยีเพิ่มสัญญาณนาฬิกาได้ในกรณีที่ต้องใช้ความสามารถในการประมวลผลสูง_x000a_-อื่นๆ_x000a_(รายละเอียดตามเอกสารแนบ)"/>
    <x v="27"/>
    <n v="67410"/>
    <s v="63CIO0708"/>
    <d v="2020-06-01T00:00:00"/>
    <n v="67410"/>
    <x v="0"/>
    <n v="185110"/>
  </r>
  <r>
    <x v="420"/>
    <s v="PR63000515"/>
    <s v="AP1-0513"/>
    <s v="บริษัท ไนซ์จ๊อบทีม จำกัด"/>
    <d v="2020-05-01T00:00:00"/>
    <d v="2020-05-31T00:00:00"/>
    <s v="PO63000445-1 บริษัท ไนซ์จ๊อบทีม จำกัด ค่าจ้างบุคลากรสนับสนุนงานสัญญา งวดที่ 1_x000a_(รายละเอียดตามเอกสารที่แนบ)_x000a_"/>
    <x v="4"/>
    <n v="65805"/>
    <s v="63CIO0738"/>
    <d v="2020-06-01T00:00:00"/>
    <n v="65805"/>
    <x v="0"/>
    <n v="131610"/>
  </r>
  <r>
    <x v="420"/>
    <s v="PR63000515"/>
    <s v="AP1-0513"/>
    <s v="บริษัท ไนซ์จ๊อบทีม จำกัด"/>
    <d v="2020-05-01T00:00:00"/>
    <d v="2020-06-30T00:00:00"/>
    <s v="PO63000445-2 บริษัท ไนซ์จ๊อบทีม จำกัด ค่าจ้างบุคลากรสนับสนุนงานสัญญา งวดที่ 2_x000a_(รายละเอียดตามเอกสารที่แนบ)_x000a_"/>
    <x v="4"/>
    <n v="65805"/>
    <s v="63CIO0857"/>
    <d v="2020-07-01T00:00:00"/>
    <n v="65805"/>
    <x v="0"/>
    <n v="131610"/>
  </r>
  <r>
    <x v="421"/>
    <s v="PR63000471"/>
    <s v="AP1-0734"/>
    <s v="บริษัท โฮมรัน พัลส์ จำกัด"/>
    <d v="2020-05-01T00:00:00"/>
    <d v="2020-06-15T00:00:00"/>
    <s v="PO63000446-1 บริษัท โฮมรัน พัลส์ จำกัด จัดจ้างสำรวจเชิงปริมาณกลุ่มเป้าหมายเพื่อนำไปสู่การวางแผนรณรงค์การสื่อสารส่วนระดมทุน งวดที่ 1_x000a_(รายละเอียดตามเอกสารที่แนบ)"/>
    <x v="33"/>
    <n v="210000"/>
    <s v="63CIO0784"/>
    <d v="2020-06-15T00:00:00"/>
    <n v="210000"/>
    <x v="0"/>
    <n v="700000.01"/>
  </r>
  <r>
    <x v="421"/>
    <s v="PR63000471"/>
    <s v="AP1-0734"/>
    <s v="บริษัท โฮมรัน พัลส์ จำกัด"/>
    <d v="2020-05-01T00:00:00"/>
    <d v="2020-07-15T00:00:00"/>
    <s v="PO63000446-2 บริษัท โฮมรัน พัลส์ จำกัด จัดจ้างสำรวจเชิงปริมาณกลุ่มเป้าหมายเพื่อนำไปสู่การวางแผนรณรงค์การสื่อสารส่วนระดมทุน งวดที่ 2_x000a_(รายละเอียดตามเอกสารที่แนบ)"/>
    <x v="33"/>
    <n v="490000.01"/>
    <s v="63CIO0830"/>
    <d v="2020-07-01T00:00:00"/>
    <n v="490000"/>
    <x v="0"/>
    <n v="700000.01"/>
  </r>
  <r>
    <x v="422"/>
    <s v="PR63000456"/>
    <s v="AP1-0399"/>
    <s v="บริษัท บัณฑิต เซ็นเตอร์ จำกัด"/>
    <d v="2020-05-15T00:00:00"/>
    <d v="2020-06-16T00:00:00"/>
    <s v="PO63000447-1 บริษัท บัณฑิต เซ็นเตอร์ จำกัด ระบบชุมชนออนไลน์ ครั้งที่ 1 _x000a_-ประกอบด้วยเว็บไซต์และแอปพลิเคชัน_x000a_(รายละเอียดตามเอกสารที่แนบ)"/>
    <x v="38"/>
    <n v="420000"/>
    <s v="63CIO0879"/>
    <d v="2020-07-01T00:00:00"/>
    <n v="447476.64"/>
    <x v="0"/>
    <n v="1400000"/>
  </r>
  <r>
    <x v="422"/>
    <s v="PR63000456"/>
    <s v="AP1-0399"/>
    <s v="บริษัท บัณฑิต เซ็นเตอร์ จำกัด"/>
    <d v="2020-05-15T00:00:00"/>
    <d v="2020-07-16T00:00:00"/>
    <s v="PO63000447-2 บริษัท บัณฑิต เซ็นเตอร์ จำกัด  ระบบชุมชนออนไลน์ ครั้งที่ 2_x000a_-ประกอบด้วยเว็บไซต์และแอปพลิเคชัน_x000a_(รายละเอียดตามเอกสารที่แนบ)"/>
    <x v="38"/>
    <n v="560000"/>
    <s v="63CIO0909"/>
    <d v="2020-07-16T00:00:00"/>
    <n v="596635.51"/>
    <x v="0"/>
    <n v="1400000"/>
  </r>
  <r>
    <x v="422"/>
    <s v="PR63000456"/>
    <s v="AP1-0399"/>
    <s v="บริษัท บัณฑิต เซ็นเตอร์ จำกัด"/>
    <d v="2020-05-15T00:00:00"/>
    <d v="2020-08-15T00:00:00"/>
    <s v="PO63000447-3/3 บริษัท บัณฑิต เซ็นเตอร์ จำกัด ระบบชุมชนออนไลน์ ครั้งที่ 3 _x000a_-ประกอบด้วยเว็บไซต์และแอปพลิเคชัน_x000a_(รายละเอียดตามเอกสารที่แนบ)"/>
    <x v="38"/>
    <n v="420000"/>
    <s v="63CIO1150"/>
    <d v="2020-09-01T00:00:00"/>
    <n v="420000"/>
    <x v="0"/>
    <n v="1400000"/>
  </r>
  <r>
    <x v="423"/>
    <s v="PR63000526"/>
    <s v="AP1-0692"/>
    <s v="นายอธิเจต มงคลโสฬศ"/>
    <d v="2020-05-07T00:00:00"/>
    <d v="2020-05-15T00:00:00"/>
    <s v="นาย อธิเจต มงคลโสฬศ สไลด์สำหรับการอบรม สมาชิก วสศ. ประกอบด้วย ผลงานงานเขียนตัวอย่างที่มียอดการเข้าถึง (Reaching) สูงสุด / ทักษะที่สมาชิกควรพัฒนา / บทความแปล และตัวอย่างอื่นๆ_x000a_(รายละเอียดตามเอกสารที่แนบ)"/>
    <x v="18"/>
    <n v="4500"/>
    <s v="63CIO0618"/>
    <d v="2020-05-15T00:00:00"/>
    <n v="4500"/>
    <x v="0"/>
    <n v="4500"/>
  </r>
  <r>
    <x v="424"/>
    <s v="PR63000525"/>
    <s v="AP1-0720"/>
    <s v="นายณรงค์ฤทธิ์ โก๋กลิ่น"/>
    <d v="2020-05-07T00:00:00"/>
    <d v="2020-05-14T00:00:00"/>
    <s v="นาย ณรงค์ฤทธิ์ โก๋กลิ่น ถ่ายวีดีโอถ่ายทอดสดลง Facebook เพื่อใช้ในการสอน_x000a_(รายละเอียดตามเอกสารที่แนบ)"/>
    <x v="18"/>
    <n v="4000"/>
    <s v="63CIO0622"/>
    <d v="2020-05-14T00:00:00"/>
    <n v="4000"/>
    <x v="0"/>
    <n v="4000"/>
  </r>
  <r>
    <x v="425"/>
    <s v="PR63000528"/>
    <s v="AP1-0749"/>
    <s v="นายพิษณุ เกษมจิตร"/>
    <d v="2020-05-08T00:00:00"/>
    <d v="2020-06-15T00:00:00"/>
    <s v="PO63000450 นาย พิษณุ เกษมจิตร โครงการเผยเเพร่เนื้อหาข่าวสารเพื่อสร้างความเสมอภาคทางการศึกษา_x000a_-จัดทำข่าว/บทความเพื่อกระจายข่าวสารผ่านสื่อออนไลน์พร้อมภาพนิ่งที่ใช้ประกอบในข่าว/บทความ_x000a_-ส่งเผยแพร่ข่าวให้แก่สื่อมวลชน_x000a_-อื่นๆ_x000a_(รายละเอียดตามเอกสารที่แนบ)"/>
    <x v="13"/>
    <n v="370000"/>
    <s v="63CIO0796"/>
    <d v="2020-07-01T00:00:00"/>
    <n v="370000"/>
    <x v="0"/>
    <n v="370000"/>
  </r>
  <r>
    <x v="426"/>
    <s v="PR63000527"/>
    <s v="AP1-0145"/>
    <s v="นางสาวสาวิตรี รักษาสิทธิ์"/>
    <d v="2020-05-08T00:00:00"/>
    <d v="2020-05-29T00:00:00"/>
    <s v="PO63000451 น.ส. สาวิตรี รักษาสิทธิ์ สรุปผลการดำเนินงานบริหารจัดการงานรณรงค์สื่อสารโดยใช้องค์ความรู้และเผยแพร่ประชาสัมพันธ์ ภายใต้โครงการเผยแพร่ประชาสัมพันธ์กิจกรรมรณรงค์เพื่อความเสมอภาคทางการศึกษาครั้งที่ 23 _x000a_(รายละเอียดตามเอกสารที่แนบ)"/>
    <x v="13"/>
    <n v="480000"/>
    <s v="63CIO0734"/>
    <d v="2020-06-01T00:00:00"/>
    <n v="480000"/>
    <x v="0"/>
    <n v="480000"/>
  </r>
  <r>
    <x v="427"/>
    <s v="PR63000529"/>
    <s v="AP1-0698"/>
    <s v="นายกฤดิธาดา จารุสกุล"/>
    <d v="2020-05-08T00:00:00"/>
    <d v="2020-05-29T00:00:00"/>
    <s v="นาย กฤดิธาดา จารุสกุล ผู้เชี่ยวชาญด้านกฎหมาย _x000a_รายงานผลการดำเนินงาน ประจำเดือน พฤษภาคม 2563_x000a_(รายละเอียดตามเอกสารที่แนบ)"/>
    <x v="5"/>
    <n v="65000"/>
    <s v="63CIO0655"/>
    <d v="2020-05-27T00:00:00"/>
    <n v="65000"/>
    <x v="0"/>
    <n v="195000"/>
  </r>
  <r>
    <x v="427"/>
    <s v="PR63000529"/>
    <s v="AP1-0698"/>
    <s v="นายกฤดิธาดา จารุสกุล"/>
    <d v="2020-05-08T00:00:00"/>
    <d v="2020-06-30T00:00:00"/>
    <s v="PO63000452-2 นาย กฤดิธาดา จารุสกุล รายงานผลการดำเนินงาน ประจำเดือนมิถุนายน 2563_x000a_(รายละเอียดตามเอกสารที่แนบ)"/>
    <x v="5"/>
    <n v="65000"/>
    <s v="63CIO0782"/>
    <d v="2020-06-26T00:00:00"/>
    <n v="65000"/>
    <x v="0"/>
    <n v="195000"/>
  </r>
  <r>
    <x v="427"/>
    <s v="PR63000529"/>
    <s v="AP1-0698"/>
    <s v="นายกฤดิธาดา จารุสกุล"/>
    <d v="2020-05-08T00:00:00"/>
    <d v="2020-07-31T00:00:00"/>
    <s v="PO63000452-3 นาย กฤดิธาดา จารุสกุล รายงานผลการดำเนินงาน ประจำเดือน กรกฎาคม 2563_x000a_(รายละเอียดตามเอกสารที่แนบ)"/>
    <x v="5"/>
    <n v="65000"/>
    <s v="63CIO0914"/>
    <d v="2020-08-03T00:00:00"/>
    <n v="65000"/>
    <x v="0"/>
    <n v="195000"/>
  </r>
  <r>
    <x v="428"/>
    <s v="PR63000530"/>
    <s v="AP1-0112"/>
    <s v="บริษัท มาตา การพิมพ์ จำกัด"/>
    <d v="2020-05-08T00:00:00"/>
    <d v="2020-05-22T00:00:00"/>
    <s v="บริษัท มาตา การพิมพ์ จำกัด จัดทำคู่มือการดำเนินงานโครงการทุนนวัตกรรมสายอาชีพชั้นสูง"/>
    <x v="38"/>
    <n v="29960"/>
    <s v="63CIO0670"/>
    <d v="2020-06-01T00:00:00"/>
    <n v="29960"/>
    <x v="0"/>
    <n v="29960"/>
  </r>
  <r>
    <x v="429"/>
    <s v="PR63000539"/>
    <s v="AP1-0673"/>
    <s v="นายฐิติฤกษ์ พรหมวนิช"/>
    <d v="2020-05-12T00:00:00"/>
    <d v="2020-05-14T00:00:00"/>
    <s v="นาย ฐิติฤกษ์ พรหมวนิช แผนการให้คำปรึกษาการดำเนินการ Equity Lab_x000a_ในช่วง เม.ย. – มิ.ย. 2563"/>
    <x v="37"/>
    <n v="25000"/>
    <s v="63CIO0627"/>
    <d v="2020-05-14T00:00:00"/>
    <n v="25000"/>
    <x v="0"/>
    <n v="45000"/>
  </r>
  <r>
    <x v="429"/>
    <s v="PR63000539"/>
    <s v="AP1-0673"/>
    <s v="นายฐิติฤกษ์ พรหมวนิช"/>
    <d v="2020-05-12T00:00:00"/>
    <d v="2020-06-30T00:00:00"/>
    <s v="PO63000454-2 นาย ฐิติฤกษ์ พรหมวนิช การให้คำปรึกษาการดำเนินการ Equity Lab สัปดาห์ละ 3 ครั้งเป็นอย่างต่ำ _x000a_ในช่วง เม.ย. – มิ.ย 2563"/>
    <x v="37"/>
    <n v="20000"/>
    <s v="63CIO0870"/>
    <d v="2020-07-01T00:00:00"/>
    <n v="20000"/>
    <x v="0"/>
    <n v="45000"/>
  </r>
  <r>
    <x v="429"/>
    <s v="PR63000539"/>
    <s v="AP1-0673"/>
    <s v="นายฐิติฤกษ์ พรหมวนิช"/>
    <d v="2020-05-12T00:00:00"/>
    <d v="2020-05-12T00:00:00"/>
    <s v="CN PO63000454-2 นาย ฐิติฤกษ์ พรหมวนิช การให้คำปรึกษาการดำเนินการ Equity Lab สัปดาห์ละ 3 ครั้งเป็นอย่างต่ำ _x000a_ในช่วง เม.ย. – มิ.ย 2563"/>
    <x v="37"/>
    <n v="-20000"/>
    <s v="63CPJ0087"/>
    <d v="2020-07-01T00:00:00"/>
    <n v="-20000"/>
    <x v="0"/>
    <n v="45000"/>
  </r>
  <r>
    <x v="429"/>
    <s v="PR63000539"/>
    <s v="AP1-0673"/>
    <s v="นายฐิติฤกษ์ พรหมวนิช"/>
    <d v="2020-05-12T00:00:00"/>
    <d v="2020-05-12T00:00:00"/>
    <s v="PO63000454-2 นาย ฐิติฤกษ์ พรหมวนิช การให้คำปรึกษาการดำเนินการ Equity Lab สัปดาห์ละ 3 ครั้งเป็นอย่างต่ำ _x000a_ในช่วง เม.ย. – มิ.ย 2563"/>
    <x v="37"/>
    <n v="20000"/>
    <s v="63CIO1024"/>
    <d v="2020-08-03T00:00:00"/>
    <n v="20000"/>
    <x v="0"/>
    <n v="45000"/>
  </r>
  <r>
    <x v="430"/>
    <s v="PR63000537"/>
    <s v="AP1-0691"/>
    <s v="นายภานุวัฒน์ บุตรเรียง"/>
    <d v="2020-10-01T00:00:00"/>
    <d v="2020-06-30T00:00:00"/>
    <s v="PO63000455-1 นายภานุวัฒน์ บุตรเรียง รายงานสรุปผลการดำเนินงาน งวดที่ 1_x000a_(รายละเอียดตามเอกสารที่แนบ)"/>
    <x v="14"/>
    <n v="249370"/>
    <s v="64CIO00141"/>
    <d v="2020-11-02T00:00:00"/>
    <n v="249370"/>
    <x v="0"/>
    <n v="498740"/>
  </r>
  <r>
    <x v="430"/>
    <s v="PR63000537"/>
    <s v="AP1-0691"/>
    <s v="นายภานุวัฒน์ บุตรเรียง"/>
    <d v="2020-10-01T00:00:00"/>
    <d v="2020-11-30T00:00:00"/>
    <s v="PO63000455-2/2 นายภานุวัฒน์ บุตรเรียง รายงานสรุปผลการดำเนินงาน งวดที่ 2_x000a_(รายละเอียดตามเอกสารที่แนบ)"/>
    <x v="14"/>
    <n v="249370"/>
    <s v="64CIO00459"/>
    <d v="2020-12-01T00:00:00"/>
    <n v="249370"/>
    <x v="0"/>
    <n v="498740"/>
  </r>
  <r>
    <x v="431"/>
    <s v="PR63000520"/>
    <s v="AP1-0513"/>
    <s v="บริษัท ไนซ์จ๊อบทีม จำกัด"/>
    <d v="2020-05-12T00:00:00"/>
    <d v="2020-05-20T00:00:00"/>
    <s v="บริษัท ไนซ์จ๊อบทีม จำกัด ส่งมอบเป็นรูปเล่ม 1 เล่ม และ ไฟล์อิเล็กทรอนิกส์ 1 ไฟล์ ประกอบด้วย_x000a_-หนังสือส่งมอบงาน_x000a_-ใบแจ้งหนี้/ใบเสร็จรับเงิน_x000a_-รายงานการบริหารจัดการจัดส่งสื่อประชาสัมพันธ์ไปยังหน่วยกำกับติดตาม 317 หน่วย_x000a_(รายละเอียดตามเอกสารที่แนบ) งวดที่ 1"/>
    <x v="35"/>
    <n v="105148.9"/>
    <s v="63CIO0620"/>
    <d v="2020-05-15T00:00:00"/>
    <n v="105148.9"/>
    <x v="0"/>
    <n v="124328.65"/>
  </r>
  <r>
    <x v="431"/>
    <s v="PR63000520"/>
    <s v="AP1-0513"/>
    <s v="บริษัท ไนซ์จ๊อบทีม จำกัด"/>
    <d v="2020-05-12T00:00:00"/>
    <d v="2020-06-15T00:00:00"/>
    <s v="บริษัท ไนซ์จ๊อบทีม จำกัด ส่งมอบเป็นรูปเล่ม 1 เล่ม และ ไฟล์อิเล็กทรอนิกส์ 1 ไฟล์ ประกอบด้วย_x000a_- หนังสือส่งมอบงาน_x000a_- ใบแจ้งหนี้/ใบเสร็จรับเงิน_x000a_- รายงานสรุปฐานข้อมูล สพฐ. ตชด. อบจ. ทั่วประเทศ เพื่อการจัดส่งเอกสาร_x000a_(รายละเอียดตามเอกสารที่แนบ) งวดที่2"/>
    <x v="35"/>
    <n v="19179.75"/>
    <s v="63CIO0621"/>
    <d v="2020-05-15T00:00:00"/>
    <n v="19179.75"/>
    <x v="0"/>
    <n v="124328.65"/>
  </r>
  <r>
    <x v="432"/>
    <s v="PR63000531"/>
    <s v="AP1-0526"/>
    <s v="บริษัท กู๊ด อินโฟ แอนด์ แมเนจเมนท์ จำกัด"/>
    <d v="2020-05-12T00:00:00"/>
    <d v="2020-06-06T00:00:00"/>
    <s v="PO63000457 บริษัท กู๊ด อินโฟ แอนด์ แมเนจเมนท์ จำกัด โครงการสื่อสาร รณรงค์ ช่วยเหลือเด็กเพื่อสร้างความเสมอภาคในภาวะวิกฤติ ผ่านรถโมบายเคลื่อนที่_x000a_-เช่ารถกระบะเล็ก 1 คัน พร้อมดูแลรักษา (1 เดือน)_x000a_-ออกแบบและติดข้อความหรือภาพเพื่อสร้างโอกาสทางการศึกษาพร้อมโลโก้ ไม่น้อยกว่า 2 จุด_x000a_-บริหารจัดการลงพื้นที่ไม่น้อยกว่า 2 ครั้ง (พร้อมคนขับ)"/>
    <x v="13"/>
    <n v="194911.2"/>
    <s v="63CIO0718"/>
    <d v="2020-06-05T00:00:00"/>
    <n v="194911.2"/>
    <x v="0"/>
    <n v="194911.2"/>
  </r>
  <r>
    <x v="433"/>
    <s v="PR63000533"/>
    <s v="AP1-0446"/>
    <s v="นายอภิวัจ สุปรีชาวุฒิพงศ์"/>
    <d v="2020-10-01T00:00:00"/>
    <d v="2020-05-29T00:00:00"/>
    <s v="PO63000458-1 นายอภิวัจ สุปรีชาวุฒิพงศ์ พัฒนาเครื่องมือสื่อสารภาคนโบยายทั้งระดับชาติและระดับท้องถิ่น งวดที่ 1_x000a_(รายละเอียดตามเอกสารที่แนบ)"/>
    <x v="13"/>
    <n v="147000"/>
    <s v="63CIO0742"/>
    <d v="2020-06-01T00:00:00"/>
    <n v="147000"/>
    <x v="0"/>
    <n v="490000"/>
  </r>
  <r>
    <x v="433"/>
    <s v="PR63000533"/>
    <s v="AP1-0446"/>
    <s v="นายอภิวัจ สุปรีชาวุฒิพงศ์"/>
    <d v="2020-10-01T00:00:00"/>
    <d v="2020-07-31T00:00:00"/>
    <s v="PO63000458-2/3 นายอภิวัจ สุปรีชาวุฒิพงศ์ พัฒนาเครื่องมือสื่อสารภาคนโบยายทั้งระดับชาติและระดับท้องถิ่น งวดที่ 2_x000a_(รายละเอียดตามเอกสารที่แนบ)"/>
    <x v="13"/>
    <n v="294000"/>
    <s v="64CIO00131"/>
    <d v="2020-11-02T00:00:00"/>
    <n v="294000"/>
    <x v="0"/>
    <n v="490000"/>
  </r>
  <r>
    <x v="433"/>
    <s v="PR63000533"/>
    <s v="AP1-0446"/>
    <s v="นายอภิวัจ สุปรีชาวุฒิพงศ์"/>
    <d v="2020-10-01T00:00:00"/>
    <d v="2020-09-30T00:00:00"/>
    <s v="PO63000458-3/3 นายอภิวัจ สุปรีชาวุฒิพงศ์ พัฒนาเครื่องมือสื่อสารภาคนโบยายทั้งระดับชาติและระดับท้องถิ่น งวดที่ 3_x000a_(รายละเอียดตามเอกสารที่แนบ)"/>
    <x v="13"/>
    <n v="49000"/>
    <s v="64CIO00342"/>
    <d v="2020-12-01T00:00:00"/>
    <n v="49000"/>
    <x v="0"/>
    <n v="490000"/>
  </r>
  <r>
    <x v="434"/>
    <s v="PR63000535"/>
    <s v="AP1-0517"/>
    <s v="บริษัท มายด์เมอร์จ คอนซัลแทนท์ จำกัด"/>
    <d v="2020-10-01T00:00:00"/>
    <d v="2021-04-30T00:00:00"/>
    <s v="PO63000459 - บริษัท มายด์เมอร์จ คอนซัลแทนท์ จำกัดจัดทำคู่มือการดำเนินงานโครงการ พร้อมแผ่น CD_x000a_(รายละเอียดตามเอกสารที่แนบ)"/>
    <x v="4"/>
    <n v="235400"/>
    <s v="APCIO0000680"/>
    <d v="2021-04-30T00:00:00"/>
    <n v="235400"/>
    <x v="0"/>
    <n v="235400"/>
  </r>
  <r>
    <x v="435"/>
    <s v="PR63000540"/>
    <s v="AP1-0051"/>
    <s v="บริษัท เอ็กซ์เซลซิเออร์ ซัพพลายส์ จำกัด"/>
    <d v="2020-05-13T00:00:00"/>
    <d v="2020-05-27T00:00:00"/>
    <s v="บริษัท เอ็กซ์เซลซิเออร์ ซัพพลายส์ จำกัด _x000a_-จัดหากระดาษถ่ายเอกสาร Idea Green ขนาด A4  _x000a_-อุปกรณ์เครื่องเขียน _x000a_-อุปกรณ์สำนักงานเพื่อรองรับการทำงานด้านเอกสารของเจ้าหน้าที่_x000a_(รายละเอียดตามเอกสารที่แนบ)"/>
    <x v="1"/>
    <n v="30205.03"/>
    <s v="63CIO0631"/>
    <d v="2020-05-18T00:00:00"/>
    <n v="30205.03"/>
    <x v="0"/>
    <n v="34859.53"/>
  </r>
  <r>
    <x v="435"/>
    <s v="PR63000540"/>
    <s v="AP1-0051"/>
    <s v="บริษัท เอ็กซ์เซลซิเออร์ ซัพพลายส์ จำกัด"/>
    <d v="2020-05-13T00:00:00"/>
    <d v="2020-05-13T00:00:00"/>
    <s v="บริษัท เอ็กซ์เซลซิเออร์ ซัพพลายส์ จำกัด _x000a_-จัดหากระดาษถ่ายเอกสาร Idea Green ขนาด A4  _x000a_-อุปกรณ์เครื่องเขียน _x000a_-อุปกรณ์สำนักงานเพื่อรองรับการทำงานด้านเอกสารของเจ้าหน้าที่_x000a_(รายละเอียดตามเอกสารที่แนบ)"/>
    <x v="1"/>
    <n v="4654.5"/>
    <s v="63CIO0631"/>
    <d v="2020-05-18T00:00:00"/>
    <n v="4654.5"/>
    <x v="0"/>
    <n v="34859.53"/>
  </r>
  <r>
    <x v="436"/>
    <s v="PR63000495"/>
    <s v="AP1-0273"/>
    <s v="ห้างหุ้นส่วนสามัญนิติบุคคล อโยเดีย"/>
    <d v="2020-05-13T00:00:00"/>
    <d v="2020-05-22T00:00:00"/>
    <s v="PO63000461-1 ห้างหุ้นส่วนสามัญนิติบุคคล อโยเดีย พัฒนาระบบบริหารจัดการฐานข้อมูลสมาชิกสัมพันธ์ งวดที่ 1_x000a_(รายละเอียดตามเอกสารแนบ)"/>
    <x v="13"/>
    <n v="299332.5"/>
    <s v="63CIO0790"/>
    <d v="2020-06-01T00:00:00"/>
    <n v="299332.5"/>
    <x v="0"/>
    <n v="997775"/>
  </r>
  <r>
    <x v="436"/>
    <s v="PR63000495"/>
    <s v="AP1-0273"/>
    <s v="ห้างหุ้นส่วนสามัญนิติบุคคล อโยเดีย"/>
    <d v="2020-05-13T00:00:00"/>
    <d v="2020-06-12T00:00:00"/>
    <s v="PO63000461-2 ห้างหุ้นส่วนสามัญนิติบุคคล อโยเดีย พัฒนาระบบบริหารจัดการฐานข้อมูลสมาชิกสัมพันธ์ งวดที่ 2_x000a_(รายละเอียดตามเอกสารแนบ)"/>
    <x v="13"/>
    <n v="399110"/>
    <s v="63CIO1087"/>
    <d v="2020-09-01T00:00:00"/>
    <n v="399110"/>
    <x v="0"/>
    <n v="997775"/>
  </r>
  <r>
    <x v="436"/>
    <s v="PR63000495"/>
    <s v="AP1-0273"/>
    <s v="ห้างหุ้นส่วนสามัญนิติบุคคล อโยเดีย"/>
    <d v="2020-05-13T00:00:00"/>
    <d v="2020-06-30T00:00:00"/>
    <s v="PO63000461-3/3 ห้างหุ้นส่วนสามัญนิติบุคคล อโยเดีย พัฒนาระบบบริหารจัดการฐานข้อมูลสมาชิกสัมพันธ์ งวดที่ 3_x000a_(รายละเอียดตามเอกสารแนบ)"/>
    <x v="13"/>
    <n v="299332.5"/>
    <s v="63CIO1151"/>
    <d v="2020-09-01T00:00:00"/>
    <n v="299332.5"/>
    <x v="0"/>
    <n v="997775"/>
  </r>
  <r>
    <x v="437"/>
    <s v="PR63000534"/>
    <s v="AP1-0023"/>
    <s v="บริษัท ไซด์คิก จำกัด"/>
    <d v="2020-05-13T00:00:00"/>
    <d v="2020-05-18T00:00:00"/>
    <s v="PO63000462-1 บริษัท ไซด์คิก จำกัด แผนการดำเนินงานการสื่อสาร และร่างเนื้อหาในการสื่อสารของโครงการรวบรวมวิเคราะห์ข้อมูล การตลาดและโมเดลการระดมทุน_x000a_(รายละเอียดตามเอกสารที่แนบ)"/>
    <x v="40"/>
    <n v="70299"/>
    <s v="63CIO0722"/>
    <d v="2020-06-01T00:00:00"/>
    <n v="70299"/>
    <x v="0"/>
    <n v="234330"/>
  </r>
  <r>
    <x v="437"/>
    <s v="PR63000534"/>
    <s v="AP1-0023"/>
    <s v="บริษัท ไซด์คิก จำกัด"/>
    <d v="2020-05-13T00:00:00"/>
    <d v="2020-06-01T00:00:00"/>
    <s v="PO63000462-2 บริษัท ไซด์คิก จำกัด สรุปผลการดำเนินงานโครงการรวบรวมวิเคราะห์ข้อมูลการตลาดและโมเดลการระดมทุน ดังนี้_x000a_-เนื้อหาและภาพประกอบในการสื่อสาร_x000a_-ผลการส่ง E-mail และ SMS ถึงกลุ่มเป้าหมาย_x000a_(รายละเอียดตามเอกสารที่แนบ)"/>
    <x v="40"/>
    <n v="93732"/>
    <s v="63CIO0750"/>
    <d v="2020-06-01T00:00:00"/>
    <n v="93732"/>
    <x v="0"/>
    <n v="234330"/>
  </r>
  <r>
    <x v="437"/>
    <s v="PR63000534"/>
    <s v="AP1-0023"/>
    <s v="บริษัท ไซด์คิก จำกัด"/>
    <d v="2020-05-13T00:00:00"/>
    <d v="2020-06-30T00:00:00"/>
    <s v="PO63000462-3 บริษัท ไซด์คิก จำกัด สรุปผลการดำเนินงาน ประกอบด้วย_x000a_-อัตราการเข้าถึงข่าวสาร reach_x000a_-open and click through rate_x000a_-ฐานข้อมูลรายชื่อผู้บริจาค_x000a_(รายละเอียดตามเอกสารที่แนบ)"/>
    <x v="40"/>
    <n v="70299"/>
    <s v="63CIO0938"/>
    <d v="2020-08-04T00:00:00"/>
    <n v="70299"/>
    <x v="0"/>
    <n v="234330"/>
  </r>
  <r>
    <x v="438"/>
    <s v="PR63000538"/>
    <s v="AP1-0118"/>
    <s v="บริษัท เจตนาดี รีพับลิค จำกัด"/>
    <d v="2020-10-01T00:00:00"/>
    <d v="2020-06-01T00:00:00"/>
    <s v="PO63000463-1 บริษัท เจตนาดี รีพับลิค จำกัด 1.หนังสือส่งมอบงานพร้อมใบแจ้งหนี้/ใบเสร็จรับเงิน_x000a_2.แนวคิดและรูปแบบการผลิตวีดิทัศน์ “ความหวัง... โอกาส... ก้าว... ของคนที่เคยตกหล่น”  ภาคเหนือ และ ภาคตะวันออกเฉียงเหนือ _x000a_3.แผนปฏิบัติการ (Action Plan) ภาพรวมตลอดระยะเวลาสัญญา_x000a_(รายละเอียดตามเอกสารที่แนบ)_x000a_"/>
    <x v="35"/>
    <n v="225000"/>
    <s v="63CIO0735"/>
    <d v="2020-06-01T00:00:00"/>
    <n v="225000"/>
    <x v="0"/>
    <n v="500000"/>
  </r>
  <r>
    <x v="438"/>
    <s v="PR63000538"/>
    <s v="AP1-0118"/>
    <s v="บริษัท เจตนาดี รีพับลิค จำกัด"/>
    <d v="2020-10-01T00:00:00"/>
    <d v="2020-12-11T00:00:00"/>
    <s v="PO63000463-2 บริษัท เจตนาดี รีพับลิค จำกัด 1.หนังสือส่งมอบงานพร้อมใบแจ้งหนี้/ใบเสร็จรับเงิน_x000a_2.วีดิทัศน์ “ความหวัง... โอกาส... ก้าว... ของคนที่เคยตกหล่น”  ภาคเหนือ และ ภาคตะวันออกเฉียงเหนือ  จำนวน 2 ชิ้นงาน_x000a_(รายละเอียดตามเอกสารที่แนบ)"/>
    <x v="35"/>
    <n v="275000"/>
    <s v="APCIO0000095"/>
    <d v="2021-01-25T00:00:00"/>
    <n v="275000"/>
    <x v="0"/>
    <n v="500000"/>
  </r>
  <r>
    <x v="439"/>
    <s v="PR63000521"/>
    <s v="AP1-0360"/>
    <s v="บริษัท ซูเปอร์โพล จำกัด"/>
    <d v="2020-05-15T00:00:00"/>
    <d v="2020-05-29T00:00:00"/>
    <s v="บริษัท ซูเปอร์โพล จำกัด จัดทำการเก็บข้อมูลเพื่อสำรวจนักศึกษาทุนสายอาชีพช่วงวิกฤตโควิด 19_x000a_(รายละเอียดตามเอกสารที่แนบ)"/>
    <x v="36"/>
    <n v="250000"/>
    <s v="63CIO0696"/>
    <d v="2020-06-01T00:00:00"/>
    <n v="250000"/>
    <x v="0"/>
    <n v="250000"/>
  </r>
  <r>
    <x v="440"/>
    <s v="PR63000548"/>
    <s v="AP3-0017"/>
    <s v="นางปรียารัตน์ มาอินทร์"/>
    <d v="2020-05-15T00:00:00"/>
    <d v="2020-05-29T00:00:00"/>
    <s v="PO63000465 นางปรียารัตน์ มาอินทร์ จ้างแปลเอกสาร Spotlight: Quality Education for all during COVID-19 Crisis แปลเป็นภาษาไทย_x000a_(รายละเอียดตามเอกสารที่แนบ)"/>
    <x v="2"/>
    <n v="28000"/>
    <s v="63CIO0853"/>
    <d v="2020-07-01T00:00:00"/>
    <n v="28000"/>
    <x v="0"/>
    <n v="28000"/>
  </r>
  <r>
    <x v="441"/>
    <s v="PR63000547"/>
    <s v="AP1-0408"/>
    <s v="บริษัท ดีซายน์ ฟรายเดย์ จำกัด"/>
    <d v="2020-05-15T00:00:00"/>
    <d v="2020-06-12T00:00:00"/>
    <s v="PO63000466 บริษัท ดีซายน์ ฟรายเดย์ จำกัด อุปกรณ์คอมพิวเตอร์ ชุดที่ 1_x000a_-Wireless Numberic Mini Keypad Oker KP-052_x000a_-คีย์บอร์ดไร้สาย+เมาส์ไร้สาย Gearmaster GMK-082W_x000a_(รายละเอียดตามเอกสารที่แนบ)"/>
    <x v="27"/>
    <n v="30045.599999999999"/>
    <s v="63CIO0817"/>
    <d v="2020-07-01T00:00:00"/>
    <n v="30045.599999999999"/>
    <x v="0"/>
    <n v="36401.4"/>
  </r>
  <r>
    <x v="441"/>
    <s v="PR63000547"/>
    <s v="AP1-0408"/>
    <s v="บริษัท ดีซายน์ ฟรายเดย์ จำกัด"/>
    <d v="2020-05-15T00:00:00"/>
    <d v="2020-05-15T00:00:00"/>
    <s v="PO63000466 บริษัท ดีซายน์ ฟรายเดย์ จำกัด อุปกรณ์คอมพิวเตอร์ ชุดที่ 1_x000a_-Wireless Numberic Mini Keypad Oker KP-052_x000a_-คีย์บอร์ดไร้สาย+เมาส์ไร้สาย Gearmaster GMK-082W_x000a_(รายละเอียดตามเอกสารที่แนบ)"/>
    <x v="27"/>
    <n v="6355.8"/>
    <s v="63CIO0817"/>
    <d v="2020-07-01T00:00:00"/>
    <n v="6355.8"/>
    <x v="0"/>
    <n v="36401.4"/>
  </r>
  <r>
    <x v="442"/>
    <s v="PR63000545"/>
    <s v="AP1-0193"/>
    <s v="นางสาวสถาพร มีเจตนา"/>
    <d v="2020-05-18T00:00:00"/>
    <d v="2020-06-05T00:00:00"/>
    <s v="PO63000468-1 น.ส. สถาพร มีเจตนา โครงวิดีทัศน์ภาษาไทย_x000a_(รายละเอียดตามเอกสารที่แนบ)"/>
    <x v="42"/>
    <n v="171000"/>
    <s v="63CIO0717"/>
    <d v="2020-06-05T00:00:00"/>
    <n v="171000"/>
    <x v="0"/>
    <n v="380000"/>
  </r>
  <r>
    <x v="442"/>
    <s v="PR63000545"/>
    <s v="AP1-0193"/>
    <s v="นางสาวสถาพร มีเจตนา"/>
    <d v="2020-05-18T00:00:00"/>
    <d v="2020-06-19T00:00:00"/>
    <s v="PO63000468-2 น.ส. สถาพร มีเจตนา วิดีทัศน์ฉบับสมบูรณ์ทั้งภาษาไทยและภาษาอังกฤษ_x000a_(รายละเอียดตามเอกสารที่แนบ)"/>
    <x v="42"/>
    <n v="209000"/>
    <s v="63CIO1027"/>
    <d v="2020-08-03T00:00:00"/>
    <n v="209000"/>
    <x v="0"/>
    <n v="380000"/>
  </r>
  <r>
    <x v="443"/>
    <s v="PR63000549"/>
    <s v="AP1-0699"/>
    <s v="บริษัท เอ็ม พรอสเปอร์ จำกัด"/>
    <d v="2020-05-19T00:00:00"/>
    <d v="2020-05-25T00:00:00"/>
    <s v="บริษัท เอ็ม พรอสเปอร์ จำกัด เนสกาแฟเอเลอเกรีย ผสมกาแฟคั่วบด"/>
    <x v="1"/>
    <n v="1528.39"/>
    <s v="63CIO0629"/>
    <d v="2020-05-21T00:00:00"/>
    <n v="1528.39"/>
    <x v="0"/>
    <n v="6310.86"/>
  </r>
  <r>
    <x v="443"/>
    <s v="PR63000549"/>
    <s v="AP1-0699"/>
    <s v="บริษัท เอ็ม พรอสเปอร์ จำกัด"/>
    <d v="2020-05-19T00:00:00"/>
    <d v="2020-05-25T00:00:00"/>
    <s v="บริษัท เอ็ม พรอสเปอร์ จำกัด เนสท์เล่ คอฟฟี่ครีมเมอร์"/>
    <x v="1"/>
    <n v="971.67"/>
    <s v="63CIO0629"/>
    <d v="2020-05-21T00:00:00"/>
    <n v="971.67"/>
    <x v="0"/>
    <n v="6310.86"/>
  </r>
  <r>
    <x v="443"/>
    <s v="PR63000549"/>
    <s v="AP1-0699"/>
    <s v="บริษัท เอ็ม พรอสเปอร์ จำกัด"/>
    <d v="2020-05-19T00:00:00"/>
    <d v="2020-05-25T00:00:00"/>
    <s v="บริษัท เอ็ม พรอสเปอร์ จำกัด เนสที ชานมไทย"/>
    <x v="1"/>
    <n v="1049.99"/>
    <s v="63CIO0629"/>
    <d v="2020-05-21T00:00:00"/>
    <n v="1049.99"/>
    <x v="0"/>
    <n v="6310.86"/>
  </r>
  <r>
    <x v="443"/>
    <s v="PR63000549"/>
    <s v="AP1-0699"/>
    <s v="บริษัท เอ็ม พรอสเปอร์ จำกัด"/>
    <d v="2020-05-19T00:00:00"/>
    <d v="2020-05-25T00:00:00"/>
    <s v="บริษัท เอ็ม พรอสเปอร์ จำกัด เนสท์เล่ ช็อกโกแลต ปรุงสำเร็จ"/>
    <x v="1"/>
    <n v="2760.81"/>
    <s v="63CIO0629"/>
    <d v="2020-05-21T00:00:00"/>
    <n v="2760.81"/>
    <x v="0"/>
    <n v="6310.86"/>
  </r>
  <r>
    <x v="444"/>
    <s v="PR63000550"/>
    <s v="AP1-0770"/>
    <s v="นางสาวพรชนัน คุปตะเวทิน"/>
    <d v="2020-05-20T00:00:00"/>
    <d v="2020-05-29T00:00:00"/>
    <s v="PO63000470-1 นางสาว พรชนัน คุปตะเวทิน ออกแบบและจัดทำสื่อประชาสัมพันธ์ในรูปแบบต่างๆ_x000a_-โปสเตอร์/แผ่นประชาสัมพันธ์โครงการ_x000a_-ชุดอินโฟกราฟิค (Infographic) ข้อมูลโครงการ_x000a_-ชุดภาพเรียงความหรือเล่าเรื่อง (Photo Essay) ข้อมูลโครงการ_x000a_-แผ่นพับประชาสัมพันธ์โครงการ_x000a_(รายละเอียดตามเอกสารที่แนบ)"/>
    <x v="41"/>
    <n v="39250"/>
    <s v="63CIO0724"/>
    <d v="2020-06-01T00:00:00"/>
    <n v="39250"/>
    <x v="0"/>
    <n v="78500"/>
  </r>
  <r>
    <x v="444"/>
    <s v="PR63000550"/>
    <s v="AP1-0770"/>
    <s v="นางสาวพรชนัน คุปตะเวทิน"/>
    <d v="2020-05-20T00:00:00"/>
    <d v="2020-06-15T00:00:00"/>
    <s v="PO63000470-2 นางสาว พรชนัน คุปตะเวทิน จัดทำคลิปวิดีโอข่าวสั้น_x000a_(รายละเอียดตามเอกสารที่แนบ)"/>
    <x v="41"/>
    <n v="23550"/>
    <s v="63CIO0801"/>
    <d v="2020-07-01T00:00:00"/>
    <n v="23550"/>
    <x v="0"/>
    <n v="78500"/>
  </r>
  <r>
    <x v="444"/>
    <s v="PR63000550"/>
    <s v="AP1-0770"/>
    <s v="นางสาวพรชนัน คุปตะเวทิน"/>
    <d v="2020-05-20T00:00:00"/>
    <d v="2020-07-17T00:00:00"/>
    <s v="PO63000470-3 นางสาว พรชนัน คุปตะเวทิน จัดทำข้อมูลหรือชุดข้อมูลโครงการ เพื่อประชาสัมพันธ์ผ่านสื่อออนไลน์_x000a_(รายละเอียดตามเอกสารที่แนบ)"/>
    <x v="41"/>
    <n v="15700"/>
    <s v="63CIO1023"/>
    <d v="2020-08-03T00:00:00"/>
    <n v="15700"/>
    <x v="0"/>
    <n v="78500"/>
  </r>
  <r>
    <x v="445"/>
    <s v="PR63000559"/>
    <s v="AP1-0513"/>
    <s v="บริษัท ไนซ์จ๊อบทีม จำกัด"/>
    <d v="2020-05-20T00:00:00"/>
    <d v="2020-06-05T00:00:00"/>
    <s v="PO63000471 บริษัท ไนซ์จ๊อบทีม จำกัด ดำเนินงานสนับสนุนเพื่อจัดทำเอกสารและข้อมูลสัญญาโครงการทุนนวัตกรรมสายอาชีพชั้นสูงเพิ่มเติม จำนวน 60 โครงการ_x000a_(รายละเอียดตามเอกสารที่แนบ)"/>
    <x v="38"/>
    <n v="21400"/>
    <s v="63CIO0739"/>
    <d v="2020-06-01T00:00:00"/>
    <n v="21400"/>
    <x v="0"/>
    <n v="21400"/>
  </r>
  <r>
    <x v="446"/>
    <s v="PR63000565"/>
    <s v="AP1-0605"/>
    <s v="นายอเนก ปิ๋วธัญญา"/>
    <d v="2020-05-20T00:00:00"/>
    <d v="2020-05-29T00:00:00"/>
    <s v="PO63000472-1 นายอเนก ปิ๋วธัญญา ผลิตภาพนิ่งสำหรับกองทุนเพื่อความเสมอภาคทางการศึกษา งวดที่ 1_x000a_(รายละเอียดตามเอกสารที่แนบ)"/>
    <x v="13"/>
    <n v="10000"/>
    <s v="63CIO0745"/>
    <d v="2020-06-01T00:00:00"/>
    <n v="10000"/>
    <x v="0"/>
    <n v="50000"/>
  </r>
  <r>
    <x v="446"/>
    <s v="PR63000565"/>
    <s v="AP1-0605"/>
    <s v="นายอเนก ปิ๋วธัญญา"/>
    <d v="2020-05-20T00:00:00"/>
    <d v="2020-06-15T00:00:00"/>
    <s v="PO63000472-2 นายอเนก ปิ๋วธัญญา ผลิตภาพนิ่งสำหรับกองทุนเพื่อความเสมอภาคทางการศึกษา งวดที่ 2_x000a_(รายละเอียดตามเอกสารที่แนบ)"/>
    <x v="13"/>
    <n v="10000"/>
    <s v="63CIO0746"/>
    <d v="2020-06-04T00:00:00"/>
    <n v="10000"/>
    <x v="0"/>
    <n v="50000"/>
  </r>
  <r>
    <x v="446"/>
    <s v="PR63000565"/>
    <s v="AP1-0605"/>
    <s v="นายอเนก ปิ๋วธัญญา"/>
    <d v="2020-05-20T00:00:00"/>
    <d v="2020-06-30T00:00:00"/>
    <s v="PO63000472-3 นายอเนก ปิ๋วธัญญา ผลิตภาพนิ่งสำหรับกองทุนเพื่อความเสมอภาคทางการศึกษา งวดที่ 3_x000a_(รายละเอียดตามเอกสารที่แนบ)"/>
    <x v="13"/>
    <n v="10000"/>
    <s v="63CIO0820"/>
    <d v="2020-07-01T00:00:00"/>
    <n v="10000"/>
    <x v="0"/>
    <n v="50000"/>
  </r>
  <r>
    <x v="446"/>
    <s v="PR63000565"/>
    <s v="AP1-0605"/>
    <s v="นายอเนก ปิ๋วธัญญา"/>
    <d v="2020-05-20T00:00:00"/>
    <d v="2020-07-15T00:00:00"/>
    <s v="PO63000472-4 นายอเนก ปิ๋วธัญญา ผลิตภาพนิ่งสำหรับกองทุนเพื่อความเสมอภาคทางการศึกษา งวดที่ 4_x000a_(รายละเอียดตามเอกสารที่แนบ)"/>
    <x v="13"/>
    <n v="10000"/>
    <s v="63CIO0851"/>
    <d v="2020-07-01T00:00:00"/>
    <n v="10000"/>
    <x v="0"/>
    <n v="50000"/>
  </r>
  <r>
    <x v="446"/>
    <s v="PR63000565"/>
    <s v="AP1-0605"/>
    <s v="นายอเนก ปิ๋วธัญญา"/>
    <d v="2020-05-20T00:00:00"/>
    <d v="2020-07-31T00:00:00"/>
    <s v="PO63000472-5 นายอเนก ปิ๋วธัญญา ผลิตภาพนิ่งสำหรับกองทุนเพื่อความเสมอภาคทางการศึกษา งวดที่ 5_x000a_(รายละเอียดตามเอกสารที่แนบ)"/>
    <x v="13"/>
    <n v="10000"/>
    <s v="63CIO0959"/>
    <d v="2020-08-03T00:00:00"/>
    <n v="10000"/>
    <x v="0"/>
    <n v="50000"/>
  </r>
  <r>
    <x v="447"/>
    <s v="PR63000553"/>
    <s v="AP1-0526"/>
    <s v="บริษัท กู๊ด อินโฟ แอนด์ แมเนจเมนท์ จำกัด"/>
    <d v="2020-05-20T00:00:00"/>
    <d v="2020-06-30T00:00:00"/>
    <s v="PO63000473 บริษัท กู๊ด อินโฟ แอนด์ แมเนจเมนท์ จำกัด วางแผนและบริหารจัดการการสื่อสารเพื่อช่วยเหลือเด็กยากจนพิเศษ_x000a_(รายละเอียดตามเอกสารที่แนบ)"/>
    <x v="13"/>
    <n v="319908.59999999998"/>
    <s v="63CIO0749"/>
    <d v="2020-06-02T00:00:00"/>
    <n v="319908.59999999998"/>
    <x v="0"/>
    <n v="319908.59999999998"/>
  </r>
  <r>
    <x v="448"/>
    <s v="PR63000552"/>
    <s v="AP1-0675"/>
    <s v="นางสาวนงลักษณ์ อัจนปัญญา"/>
    <d v="2020-10-01T00:00:00"/>
    <d v="2020-05-30T00:00:00"/>
    <s v="PO63000474-1 นางสาว นงลักษณ์ อัจนปัญญา จ้างแปลและเรียบเรียงเอกสารภาษาอังกฤษเป็นภาษาไทย งวดที่ 1_x000a_(รายละเอียดตามเอกสารที่แนบ)"/>
    <x v="13"/>
    <n v="30000"/>
    <s v="63CIO0719"/>
    <d v="2020-06-01T00:00:00"/>
    <n v="30000"/>
    <x v="0"/>
    <n v="150000"/>
  </r>
  <r>
    <x v="448"/>
    <s v="PR63000552"/>
    <s v="AP1-0675"/>
    <s v="นางสาวนงลักษณ์ อัจนปัญญา"/>
    <d v="2020-10-01T00:00:00"/>
    <d v="2020-06-30T00:00:00"/>
    <s v="PO63000474-2 นางสาว นงลักษณ์ อัจนปัญญา จ้างแปลและเรียบเรียงเอกสารภาษาอังกฤษเป็นภาษาไทย งวดที่ 2_x000a_(รายละเอียดตามเอกสารที่แนบ)"/>
    <x v="13"/>
    <n v="30000"/>
    <s v="63CIO1038"/>
    <d v="2020-08-03T00:00:00"/>
    <n v="30000"/>
    <x v="0"/>
    <n v="150000"/>
  </r>
  <r>
    <x v="448"/>
    <s v="PR63000552"/>
    <s v="AP1-0675"/>
    <s v="นางสาวนงลักษณ์ อัจนปัญญา"/>
    <d v="2020-10-01T00:00:00"/>
    <d v="2020-07-31T00:00:00"/>
    <s v="PO63000474-3 _x000a_นางสาว นงลักษณ์ อัจนปัญญา จ้างแปลและเรียบเรียงเอกสารภาษาอังกฤษเป็นภาษาไทย งวดที่ 3_x000a_(รายละเอียดตามเอกสารที่แนบ)"/>
    <x v="13"/>
    <n v="30000"/>
    <s v="63CIO1043"/>
    <d v="2020-08-03T00:00:00"/>
    <n v="30000"/>
    <x v="0"/>
    <n v="150000"/>
  </r>
  <r>
    <x v="448"/>
    <s v="PR63000552"/>
    <s v="AP1-0675"/>
    <s v="นางสาวนงลักษณ์ อัจนปัญญา"/>
    <d v="2020-10-01T00:00:00"/>
    <d v="2020-08-31T00:00:00"/>
    <s v="PO63000474-4/5 นางสาว นงลักษณ์ อัจนปัญญา จ้างแปลและเรียบเรียงเอกสารภาษาอังกฤษเป็นภาษาไทย งวดที่ 4_x000a_(รายละเอียดตามเอกสารที่แนบ)"/>
    <x v="13"/>
    <n v="30000"/>
    <s v="64CIO00161"/>
    <d v="2020-11-02T00:00:00"/>
    <n v="30000"/>
    <x v="0"/>
    <n v="150000"/>
  </r>
  <r>
    <x v="448"/>
    <s v="PR63000552"/>
    <s v="AP1-0675"/>
    <s v="นางสาวนงลักษณ์ อัจนปัญญา"/>
    <d v="2020-10-01T00:00:00"/>
    <d v="2020-10-30T00:00:00"/>
    <s v="PO63000474-5/5 นางสาว นงลักษณ์ อัจนปัญญา จ้างแปลและเรียบเรียงเอกสารภาษาอังกฤษเป็นภาษาไทย งวดที่ 5_x000a_(รายละเอียดตามเอกสารที่แนบ)"/>
    <x v="13"/>
    <n v="30000"/>
    <s v="64CIO00172"/>
    <d v="2020-11-02T00:00:00"/>
    <n v="30000"/>
    <x v="0"/>
    <n v="150000"/>
  </r>
  <r>
    <x v="449"/>
    <s v="PR63000562"/>
    <s v="AP1-0767"/>
    <s v="บริษัท มูนช็อท ดิจิตอล จำกัด"/>
    <d v="2020-05-21T00:00:00"/>
    <d v="2020-05-30T00:00:00"/>
    <s v="PO63000475 บริษัท มูนช็อท ดิจิตอล จำกัด รายงานผลการสื่อสารโครงการวางกลยุทธ์การสื่อสารผ่านสื่อออนไลน์และสื่อโซเชียลมีเดีย_x000a_-กลยุทธ์การสื่อสารโครงการระดมทุน_x000a_-วิเคราะห์กลุ่มเป้าหมายเพื่อสนับสนุนกลยุทธ์การสื่อสารโครงการระดมทุน_x000a_(รายละเอียดตามเอกสารที่แนบ)"/>
    <x v="13"/>
    <n v="480000"/>
    <s v="63CIO0751"/>
    <d v="2020-06-01T00:00:00"/>
    <n v="480000"/>
    <x v="0"/>
    <n v="480000"/>
  </r>
  <r>
    <x v="450"/>
    <s v="PR63000554"/>
    <s v="AP1-0455"/>
    <s v="นายพานิช ทศพรสัมพันธ์"/>
    <d v="2020-05-22T00:00:00"/>
    <d v="2020-06-30T00:00:00"/>
    <s v="PO63000476-1 นายพานิช ทศพรสัมพันธ์ งานตรวจสอบภายใน ประจำเดือน มิถุนายน 2563_x000a_(รายละเอียดตามเอกสารที่แนบ)"/>
    <x v="24"/>
    <n v="80000"/>
    <s v="63CIO0844"/>
    <d v="2020-07-01T00:00:00"/>
    <n v="80000"/>
    <x v="0"/>
    <n v="160000"/>
  </r>
  <r>
    <x v="450"/>
    <s v="PR63000554"/>
    <s v="AP1-0455"/>
    <s v="นายพานิช ทศพรสัมพันธ์"/>
    <d v="2020-05-22T00:00:00"/>
    <d v="2020-07-31T00:00:00"/>
    <s v="PO63000476-2 นายพานิช ทศพรสัมพันธ์ งานตรวจสอบภายใน ประจำเดือน กรกฎาคม 2563_x000a_(รายละเอียดตามเอกสารที่แนบ)"/>
    <x v="24"/>
    <n v="80000"/>
    <s v="63CIO0996"/>
    <d v="2020-08-03T00:00:00"/>
    <n v="80000"/>
    <x v="0"/>
    <n v="160000"/>
  </r>
  <r>
    <x v="451"/>
    <s v="PR63000560"/>
    <s v="AP1-0768"/>
    <s v="บริษัท แรบบิท ดิจิทัล กรุ๊ป จำกัด"/>
    <d v="2020-05-21T00:00:00"/>
    <d v="2020-05-30T00:00:00"/>
    <s v="PO63000477 บริษัท แรบบิท ดิจิทัล กรุ๊ป จำกัด รายงานผลการสื่อสารโครงการสื่อสารทางโทรทัศน์และเว็บไซต์เพื่อการเผยแพร่โครงการในการระดมทุน_x000a_-เผยแพร่สกู๊ปข่าว ผ่านรายการโทรทัศน์ อย่างน้อย 1 รายการ_x000a_-เผยแพร่บทความประชาสัมพันธ์โครงการฯผ่านช่องทางเว็บไซต์ อย่างน้อย 2 เว็บไซต์_x000a_(รายละเอียดตามเอกสารที่แนบ)"/>
    <x v="13"/>
    <n v="463000"/>
    <s v="63CIO0832"/>
    <d v="2020-07-01T00:00:00"/>
    <n v="463000"/>
    <x v="0"/>
    <n v="463000"/>
  </r>
  <r>
    <x v="452"/>
    <s v="PR63000561"/>
    <s v="AP1-0767"/>
    <s v="บริษัท มูนช็อท ดิจิตอล จำกัด"/>
    <d v="2020-05-21T00:00:00"/>
    <d v="2020-05-30T00:00:00"/>
    <s v="PO63000478 บริษัท มูนช็อท ดิจิตอล จำกัด ผลิตสื่อเพื่อสื่อสารโครงการภายใต้ภาวะโควิด เช่น บทความ ข่าว_x000a_-ออกแบบสื่อประชาสัมพันธ์จำนวน 2 ชิ้น_x000a_-ออกแบบชื่อของโครงการเพื่อนำไปใช้ในการสื่อสารโครงการระดมทุนในช่องทางสื่อออนไลน์และสื่อโซเชียลได้แก่ Facebook, IG และ Twitter จำนวน 1 ชิ้น_x000a_(รายละเอียดตามเอกสารที่แนบ)"/>
    <x v="13"/>
    <n v="376000"/>
    <s v="63CIO0716"/>
    <d v="2020-06-01T00:00:00"/>
    <n v="376000"/>
    <x v="0"/>
    <n v="376000"/>
  </r>
  <r>
    <x v="453"/>
    <s v="PR63000563"/>
    <s v="AP1-0533"/>
    <s v="บริษัท โกลว ครีเอทีฟ จำกัด"/>
    <d v="2020-05-21T00:00:00"/>
    <d v="2020-05-29T00:00:00"/>
    <s v="PO63000479-1 บริษัท โกลว ครีเอทีฟ จำกัด สื่อสารสาธารณะเพื่อขับเคลื่อนประเด็นการช่วยเหลือแรงงานยากจนด้อยโอกาสหรือเด็กโอกาสภายใต้สถานการรืวิกฤติเศรษฐกิจและผลกระทบจากไวรัสโควิด-19 งวดที่ 1_x000a_(รายละเอียดตามเอกสารที่แนบ)"/>
    <x v="40"/>
    <n v="188320"/>
    <s v="63CIO1017"/>
    <d v="2020-08-03T00:00:00"/>
    <n v="188320"/>
    <x v="0"/>
    <n v="470800"/>
  </r>
  <r>
    <x v="453"/>
    <s v="PR63000563"/>
    <s v="AP1-0533"/>
    <s v="บริษัท โกลว ครีเอทีฟ จำกัด"/>
    <d v="2020-05-21T00:00:00"/>
    <d v="2020-07-31T00:00:00"/>
    <s v="PO63000479-2 บริษัท โกลว ครีเอทีฟ จำกัด สื่อสารสาธารณะเพื่อขับเคลื่อนประเด็นการช่วยเหลือแรงงานยากจนด้อยโอกาสหรือเด็กโอกาสภายใต้สถานการรืวิกฤติเศรษฐกิจและผลกระทบจากไวรัสโควิด-19 งวดที่ 2_x000a_(รายละเอียดตามเอกสารที่แนบ)"/>
    <x v="40"/>
    <n v="282480"/>
    <s v="63CIO1018"/>
    <d v="2020-08-03T00:00:00"/>
    <n v="282480"/>
    <x v="0"/>
    <n v="470800"/>
  </r>
  <r>
    <x v="454"/>
    <s v="PR63000569"/>
    <s v="AP1-0336"/>
    <s v="ห้างหุ้นส่วนจำกัด สตูดิโอ ไดอะล็อก"/>
    <d v="2020-05-22T00:00:00"/>
    <d v="2020-05-29T00:00:00"/>
    <s v="PO63000480 ห้างหุ้นส่วนจำกัด สตูดิโอ ไดอะล็อก ชุดออกแบบและพัฒนาอัตลักษณ์องค์กร วสศ._x000a_(รายละเอียดตามเอกสารที่แนบ)"/>
    <x v="37"/>
    <n v="69550"/>
    <s v="63CIO0862"/>
    <d v="2020-07-01T00:00:00"/>
    <n v="69550"/>
    <x v="0"/>
    <n v="69550"/>
  </r>
  <r>
    <x v="455"/>
    <s v="PR63000571"/>
    <s v="AP1-0720"/>
    <s v="นายณรงค์ฤทธิ์ โก๋กลิ่น"/>
    <d v="2020-05-22T00:00:00"/>
    <d v="2020-05-29T00:00:00"/>
    <s v="PO63000481 นาย ณรงค์ฤทธิ์ โก๋กลิ่น ถ่ายวีดีโอถ่ายทอดสดลง Facebook เพื่อใช้ในการสอนในงาน “เมื่อนักเรียนไม่สามารถเรียนออนไลน์ได้ทุกคน” จำนวน 1 วันพร้อมบริการโปรแกรม Streamyard_x000a_(รายละเอียดตามเอกสารที่แนบ)"/>
    <x v="18"/>
    <n v="4000"/>
    <s v="63CIO0852"/>
    <d v="2020-07-01T00:00:00"/>
    <n v="4000"/>
    <x v="0"/>
    <n v="4000"/>
  </r>
  <r>
    <x v="456"/>
    <s v="PR63000505"/>
    <s v="AP1-0752"/>
    <s v="บริษัท บุญมีแล็บ จำกัด"/>
    <d v="2020-06-01T00:00:00"/>
    <d v="2020-06-09T00:00:00"/>
    <s v="PO63000482-1 บริษัท บุญมีแล็บ จำกัด แผนการดำเนินงานชุด Dashboard กลุ่มเป้าหมายเด็กยากจน ยากจนพิเศษ_x000a_(รายละเอียดตามเอกสารที่แนบ)"/>
    <x v="17"/>
    <n v="1092000"/>
    <s v="63CIO0808"/>
    <d v="2020-07-01T00:00:00"/>
    <n v="1092000"/>
    <x v="0"/>
    <n v="1820000"/>
  </r>
  <r>
    <x v="456"/>
    <s v="PR63000505"/>
    <s v="AP1-0752"/>
    <s v="บริษัท บุญมีแล็บ จำกัด"/>
    <d v="2020-06-01T00:00:00"/>
    <d v="2020-08-26T00:00:00"/>
    <s v="PO63000482 -2/2 บริษัท บุญมีแล็บ จำกัด ชุดนำเสนอข้อมูล Dashboard พร้อมใช้งานในรูปแบบทั้ง Desktop และ Mobile_x000a_(รายละเอียดตามเอกสารที่แนบ)"/>
    <x v="17"/>
    <n v="728000"/>
    <s v="63CIO1305"/>
    <d v="2020-09-15T00:00:00"/>
    <n v="728000"/>
    <x v="0"/>
    <n v="1820000"/>
  </r>
  <r>
    <x v="457"/>
    <s v="PR63000589"/>
    <s v="AP1-0152"/>
    <s v="นายธเนศน์ นุ่นมัน"/>
    <d v="2020-05-25T00:00:00"/>
    <d v="2020-06-02T00:00:00"/>
    <s v="PO63000483 นายธเนศน์ นุ่นมัน จัดจ้างผลิตเนื้อหาข่าวหรือบทความ_x000a_-ผลิตเนื้อหาข่าวหรือบทความเพื่อสร้างความเสมอภาคทางการศึกษา อย่างน้อย 5 ชิ้นงาน_x000a_-ลงพื้นที่ตามที่ กสศ. กำหนด_x000a_-ร่วมประชุมตามที่ กสศ. กำหนด_x000a_(รายละเอียดตามเอกสารที่แนบ)"/>
    <x v="13"/>
    <n v="20000"/>
    <s v="63CIO0744"/>
    <d v="2020-06-02T00:00:00"/>
    <n v="20000"/>
    <x v="0"/>
    <n v="20000"/>
  </r>
  <r>
    <x v="458"/>
    <s v="PR63000585"/>
    <s v="AP1-0782"/>
    <s v="นางสาวปาริฉัตร ปิติสุทธิ"/>
    <d v="2020-05-25T00:00:00"/>
    <d v="2020-06-05T00:00:00"/>
    <s v="PO63000484 นางสาว ปาริฉัตร ปิติสุทธิ Telephone Survey (ประชุมภูมิภาค)_x000a_(รายละเอียดตามเอกสารที่แนบ)"/>
    <x v="30"/>
    <n v="88600"/>
    <s v="63CIO0962"/>
    <d v="2020-08-03T00:00:00"/>
    <n v="88600"/>
    <x v="0"/>
    <n v="88600"/>
  </r>
  <r>
    <x v="459"/>
    <s v="PR63000580"/>
    <s v="AP1-0781"/>
    <s v="บริษัท คอนแทค ไซแอนตีส 2006 จำกัด"/>
    <d v="2020-10-01T00:00:00"/>
    <d v="2020-06-05T00:00:00"/>
    <s v="PO63000485-1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63CIO1007"/>
    <d v="2020-08-03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0-07-05T00:00:00"/>
    <s v="PO63000485-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63CIO1009"/>
    <d v="2020-08-03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0-08-05T00:00:00"/>
    <s v="PO63000485-3/1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63CIO1289"/>
    <d v="2020-09-01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0-09-05T00:00:00"/>
    <s v="PO63000485-4/1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63CIO1290"/>
    <d v="2020-09-05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0-10-05T00:00:00"/>
    <s v="PO63000485-5/12 _x000a_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64CIO00067"/>
    <d v="2020-10-02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0-11-05T00:00:00"/>
    <s v="PO63000485-6/1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64CIO00215"/>
    <d v="2020-11-05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0-12-05T00:00:00"/>
    <s v="PO63000485-7/1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64CIO00462"/>
    <d v="2020-12-05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1-01-05T00:00:00"/>
    <s v="PO63000485-8/1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APCIO0000060"/>
    <d v="2021-01-05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1-02-05T00:00:00"/>
    <s v="PO63000485-9/1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APCIO0000113"/>
    <d v="2021-02-05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1-03-05T00:00:00"/>
    <s v="PO63000485-10/12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APCIO0000264"/>
    <d v="2021-03-05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1-04-05T00:00:00"/>
    <s v="PO63000485-11/1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APCIO0000541"/>
    <d v="2021-04-29T00:00:00"/>
    <n v="3566.31"/>
    <x v="0"/>
    <n v="39229.410000000003"/>
  </r>
  <r>
    <x v="459"/>
    <s v="PR63000580"/>
    <s v="AP1-0781"/>
    <s v="บริษัท คอนแทค ไซแอนตีส 2006 จำกัด"/>
    <d v="2020-10-01T00:00:00"/>
    <d v="2020-05-25T00:00:00"/>
    <s v="CNPO63000485-8/1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-3566.31"/>
    <s v="CNCIO0000001"/>
    <d v="2021-01-05T00:00:00"/>
    <n v="-3566.31"/>
    <x v="0"/>
    <n v="39229.410000000003"/>
  </r>
  <r>
    <x v="459"/>
    <s v="PR63000580"/>
    <s v="AP1-0781"/>
    <s v="บริษัท คอนแทค ไซแอนตีส 2006 จำกัด"/>
    <d v="2020-10-01T00:00:00"/>
    <d v="2020-05-25T00:00:00"/>
    <s v="NEWPO63000485-8/12 บริษัท คอนแทค ไซแอนตีส 2006 จำกัด ค่าบริการกำจัดปลวก มด แมลงสาบ หนู_x000a_(รายละเอียดตามเอกสารที่แนบ)"/>
    <x v="1"/>
    <n v="3566.31"/>
    <s v="APCIO0000069"/>
    <d v="2021-01-05T00:00:00"/>
    <n v="3566.31"/>
    <x v="0"/>
    <n v="39229.410000000003"/>
  </r>
  <r>
    <x v="460"/>
    <s v="PR63000578"/>
    <s v="AP1-0776"/>
    <s v="นางสาวปัญญ์จภา เล่าชู"/>
    <d v="2020-05-25T00:00:00"/>
    <d v="2020-06-02T00:00:00"/>
    <s v="PO63000486 นางสาว ปัญญ์จภา เล่าชู จ้างแปลเอกสารองค์ความรู้เกี่ยวกับการแก้ปัญหาการปิดโรงเรียนในช่วงโควิด 19 _x000a_-จากภาษาอังกฤษเป็นภาษาไทย _x000a_-จำนวน 3 เรื่อง_x000a_-พร้อมจัดรูปแบบเอกสารเนื้อหาภาษาไทย_x000a_(รายละเอียดตามเอกสารที่แนบ)"/>
    <x v="14"/>
    <n v="27000"/>
    <s v="63CIO0721"/>
    <d v="2020-06-02T00:00:00"/>
    <n v="27000"/>
    <x v="0"/>
    <n v="27000"/>
  </r>
  <r>
    <x v="461"/>
    <s v="PR63000577"/>
    <s v="AP1-0453"/>
    <s v="นางสาวณหฤทัย วราพงษ์พิพัฒน์"/>
    <d v="2020-05-25T00:00:00"/>
    <d v="2020-06-30T00:00:00"/>
    <s v="PO63000487-1 น.ส.ณหฤทัย วราพงษ์พิพัฒน์ จัดจ้างเจ้าหน้าที่สนับสนุนการทำงานสำนักพัฒนาคุณภาพครูฯ ในการดำเนินงานตามแผนการพัฒนาครูและโรงเรียน งวดที่ 1 _x000a_-เดือนมิถุนายน_x000a_(รายละเอียดตามเอกสารที่แนบ)"/>
    <x v="14"/>
    <n v="25200"/>
    <s v="63CIO0770"/>
    <d v="2020-06-22T00:00:00"/>
    <n v="25200"/>
    <x v="0"/>
    <n v="37800"/>
  </r>
  <r>
    <x v="461"/>
    <s v="PR63000577"/>
    <s v="AP1-0453"/>
    <s v="นางสาวณหฤทัย วราพงษ์พิพัฒน์"/>
    <d v="2020-05-25T00:00:00"/>
    <d v="2020-07-31T00:00:00"/>
    <s v="PO63000487-2 น.ส.ณหฤทัย วราพงษ์พิพัฒน์ จัดจ้างเจ้าหน้าที่สนับสนุนการทำงานสำนักพัฒนาคุณภาพครูฯ ในการดำเนินงานตามแผนการพัฒนาครูและโรงเรียน งวดที่ 2 _x000a_-เดือนกรกฎาคม_x000a_(รายละเอียดตามเอกสารที่แนบ)"/>
    <x v="14"/>
    <n v="12600"/>
    <s v="63CIO0887"/>
    <d v="2020-07-29T00:00:00"/>
    <n v="12600"/>
    <x v="0"/>
    <n v="37800"/>
  </r>
  <r>
    <x v="462"/>
    <s v="PR63000555"/>
    <s v="AP1-0720"/>
    <s v="นายณรงค์ฤทธิ์ โก๋กลิ่น"/>
    <d v="2020-05-26T00:00:00"/>
    <d v="2020-05-29T00:00:00"/>
    <s v=" PO63000488 นาย ณรงค์ฤทธิ์ โก๋กลิ่น ถ่ายวีดีโอถ่ายทอดสดลง Facebook เพื่อใช้ในการสอน“การศึกษาไทยไปต่อได้ ถ้าเราร่วมมือกัน” และทดสอบระบบโปรแกรม streamyard เวอร์ชั่นปรับปรุง_x000a_-จำนวน 1 ชุด_x000a_(รายละเอียดตามเอกสารที่แนบ)"/>
    <x v="18"/>
    <n v="7000"/>
    <s v="63CIO0715"/>
    <d v="2020-06-01T00:00:00"/>
    <n v="7000"/>
    <x v="0"/>
    <n v="7000"/>
  </r>
  <r>
    <x v="463"/>
    <s v="PR63000556"/>
    <s v="AP1-0595"/>
    <s v="นายนรินทร์ ฉันทะวุฒิพงศ์"/>
    <d v="2020-10-01T00:00:00"/>
    <d v="2020-06-25T00:00:00"/>
    <s v="PO63000489-1 นาย นรินทร์ ฉันทะวุฒิพงศ์ ค่าจ้างเจ้าหน้าที่สนับสนุนการดำเนินงานศูนย์สัญญา_x000a_(รายละเอียดตามเอกสารที่แนบ)"/>
    <x v="4"/>
    <n v="25000"/>
    <s v="63CIO0762"/>
    <d v="2020-06-23T00:00:00"/>
    <n v="25000"/>
    <x v="0"/>
    <n v="150000"/>
  </r>
  <r>
    <x v="463"/>
    <s v="PR63000556"/>
    <s v="AP1-0595"/>
    <s v="นายนรินทร์ ฉันทะวุฒิพงศ์"/>
    <d v="2020-10-01T00:00:00"/>
    <d v="2020-07-25T00:00:00"/>
    <s v="PO63000489-2 นาย นรินทร์ ฉันทะวุฒิพงศ์ ค่าจ้างเจ้าหน้าที่สนับสนุนการดำเนินงานศูนย์สัญญา_x000a_(รายละเอียดตามเอกสารที่แนบ)"/>
    <x v="4"/>
    <n v="25000"/>
    <s v="63CIO0891"/>
    <d v="2020-07-22T00:00:00"/>
    <n v="25000"/>
    <x v="0"/>
    <n v="150000"/>
  </r>
  <r>
    <x v="463"/>
    <s v="PR63000556"/>
    <s v="AP1-0595"/>
    <s v="นายนรินทร์ ฉันทะวุฒิพงศ์"/>
    <d v="2020-10-01T00:00:00"/>
    <d v="2020-08-25T00:00:00"/>
    <s v="PO63000489-3 นาย นรินทร์ ฉันทะวุฒิพงศ์ค่าจ้างเจ้าหน้าที่สนับสนุนการดำเนินงานศูนย์สัญญา_x000a_(รายละเอียดตามเอกสารที่แนบ)"/>
    <x v="4"/>
    <n v="25000"/>
    <s v="63CIO1053"/>
    <d v="2020-08-21T00:00:00"/>
    <n v="25000"/>
    <x v="0"/>
    <n v="150000"/>
  </r>
  <r>
    <x v="463"/>
    <s v="PR63000556"/>
    <s v="AP1-0595"/>
    <s v="นายนรินทร์ ฉันทะวุฒิพงศ์"/>
    <d v="2020-10-01T00:00:00"/>
    <d v="2020-09-25T00:00:00"/>
    <s v="PO63000489-4/6 นาย นรินทร์ ฉันทะวุฒิพงศ์ ค่าจ้างเจ้าหน้าที่สนับสนุนการดำเนินงานศูนย์สัญญา_x000a_(รายละเอียดตามเอกสารที่แนบ)"/>
    <x v="4"/>
    <n v="25000"/>
    <s v="63CIO1201"/>
    <d v="2020-09-23T00:00:00"/>
    <n v="25000"/>
    <x v="0"/>
    <n v="150000"/>
  </r>
  <r>
    <x v="463"/>
    <s v="PR63000556"/>
    <s v="AP1-0595"/>
    <s v="นายนรินทร์ ฉันทะวุฒิพงศ์"/>
    <d v="2020-10-01T00:00:00"/>
    <d v="2020-10-25T00:00:00"/>
    <s v="PO63000489-5/6 นาย นรินทร์ ฉันทะวุฒิพงศ์ ค่าจ้างเจ้าหน้าที่สนับสนุนการดำเนินงานศูนย์สัญญา_x000a_(รายละเอียดตามเอกสารที่แนบ)"/>
    <x v="4"/>
    <n v="25000"/>
    <s v="64CIO00085"/>
    <d v="2020-10-22T00:00:00"/>
    <n v="25000"/>
    <x v="0"/>
    <n v="150000"/>
  </r>
  <r>
    <x v="463"/>
    <s v="PR63000556"/>
    <s v="AP1-0595"/>
    <s v="นายนรินทร์ ฉันทะวุฒิพงศ์"/>
    <d v="2020-10-01T00:00:00"/>
    <d v="2020-11-25T00:00:00"/>
    <s v="PO63000489-6/6 นาย นรินทร์ ฉันทะวุฒิพงศ์ ค่าจ้างเจ้าหน้าที่สนับสนุนการดำเนินงานศูนย์สัญญา_x000a_(รายละเอียดตามเอกสารที่แนบ)"/>
    <x v="4"/>
    <n v="25000"/>
    <s v="64CIO00262"/>
    <d v="2020-11-23T00:00:00"/>
    <n v="25000"/>
    <x v="0"/>
    <n v="150000"/>
  </r>
  <r>
    <x v="464"/>
    <s v="PR63000541"/>
    <s v="AP1-0151"/>
    <s v="นายวิโรจน์ โชควิวัฒน"/>
    <d v="2020-10-01T00:00:00"/>
    <d v="2020-06-25T00:00:00"/>
    <s v="PO63000490-1 นายวิโรจน์ โชควิวัฒน รายงานสรุปผลการดำเนินงาน มิ.ย. 63_x000a_(รายละเอียดตามเอกสารที่แนบ)"/>
    <x v="27"/>
    <n v="65500"/>
    <s v="63CIO0778"/>
    <d v="2020-06-25T00:00:00"/>
    <n v="65500"/>
    <x v="0"/>
    <n v="393000"/>
  </r>
  <r>
    <x v="464"/>
    <s v="PR63000541"/>
    <s v="AP1-0151"/>
    <s v="นายวิโรจน์ โชควิวัฒน"/>
    <d v="2020-10-01T00:00:00"/>
    <d v="2020-07-25T00:00:00"/>
    <s v="PO63000490-2  นายวิโรจน์ โชควิวัฒน รายงานสรุปผลการดำเนินงาน ก.ค. 63_x000a_(รายละเอียดตามเอกสารที่แนบ)"/>
    <x v="27"/>
    <n v="65500"/>
    <s v="63CIO0900"/>
    <d v="2020-07-21T00:00:00"/>
    <n v="65500"/>
    <x v="0"/>
    <n v="393000"/>
  </r>
  <r>
    <x v="464"/>
    <s v="PR63000541"/>
    <s v="AP1-0151"/>
    <s v="นายวิโรจน์ โชควิวัฒน"/>
    <d v="2020-10-01T00:00:00"/>
    <d v="2020-08-25T00:00:00"/>
    <s v="PO63000490-3 นายวิโรจน์ โชควิวัฒน รายงานสรุปผลการดำเนินงาน ส.ค. 63_x000a_(รายละเอียดตามเอกสารที่แนบ)"/>
    <x v="27"/>
    <n v="65500"/>
    <s v="63CIO1077"/>
    <d v="2020-08-21T00:00:00"/>
    <n v="65500"/>
    <x v="0"/>
    <n v="393000"/>
  </r>
  <r>
    <x v="464"/>
    <s v="PR63000541"/>
    <s v="AP1-0151"/>
    <s v="นายวิโรจน์ โชควิวัฒน"/>
    <d v="2020-10-01T00:00:00"/>
    <d v="2020-09-25T00:00:00"/>
    <s v="PO63000490-4/6 นายวิโรจน์ โชควิวัฒน รายงานสรุปผลการดำเนินงาน ก.ย. 63_x000a_(รายละเอียดตามเอกสารที่แนบ)"/>
    <x v="27"/>
    <n v="65500"/>
    <s v="63CIO1210"/>
    <d v="2020-09-21T00:00:00"/>
    <n v="65500"/>
    <x v="0"/>
    <n v="393000"/>
  </r>
  <r>
    <x v="464"/>
    <s v="PR63000541"/>
    <s v="AP1-0151"/>
    <s v="นายวิโรจน์ โชควิวัฒน"/>
    <d v="2020-10-01T00:00:00"/>
    <d v="2020-10-25T00:00:00"/>
    <s v="PO63000490-5/6 นายวิโรจน์ โชควิวัฒน รายงานสรุปผลการดำเนินงาน ต.ค. 63_x000a_(รายละเอียดตามเอกสารที่แนบ)"/>
    <x v="27"/>
    <n v="65500"/>
    <s v="64CIO00111"/>
    <d v="2020-10-21T00:00:00"/>
    <n v="65500"/>
    <x v="0"/>
    <n v="393000"/>
  </r>
  <r>
    <x v="464"/>
    <s v="PR63000541"/>
    <s v="AP1-0151"/>
    <s v="นายวิโรจน์ โชควิวัฒน"/>
    <d v="2020-10-01T00:00:00"/>
    <d v="2020-11-25T00:00:00"/>
    <s v="PO63000490-6/6 นายวิโรจน์ โชควิวัฒน รายงานสรุปผลการดำเนินงาน พ.ย. 63_x000a_(รายละเอียดตามเอกสารที่แนบ)"/>
    <x v="27"/>
    <n v="65500"/>
    <s v="64CIO00284"/>
    <d v="2020-11-23T00:00:00"/>
    <n v="65500"/>
    <x v="0"/>
    <n v="393000"/>
  </r>
  <r>
    <x v="465"/>
    <s v="PR63000557"/>
    <s v="AP1-0775"/>
    <s v="นายอาม ศรีมาลา"/>
    <d v="2020-10-01T00:00:00"/>
    <d v="2020-06-25T00:00:00"/>
    <s v="PO63000491-1 นาย อาม ศรีมาลา รายงานสรุปผลการดำเนินการเดือน มิถุนายน 2563 งวดที่ 1_x000a_(รายละเอียดตามเอกสารที่แนบ)"/>
    <x v="27"/>
    <n v="34000"/>
    <s v="63CIO0777"/>
    <d v="2020-06-25T00:00:00"/>
    <n v="34000"/>
    <x v="0"/>
    <n v="408000"/>
  </r>
  <r>
    <x v="465"/>
    <s v="PR63000557"/>
    <s v="AP1-0775"/>
    <s v="นายอาม ศรีมาลา"/>
    <d v="2020-10-01T00:00:00"/>
    <d v="2020-07-25T00:00:00"/>
    <s v="PO63000491-2 นาย อาม ศรีมาลา รายงานสรุปผลการดำเนินการเดือน กรกฏาคม 2563 งวดที่  2_x000a_(รายละเอียดตามเอกสารที่แนบ)"/>
    <x v="27"/>
    <n v="34000"/>
    <s v="63CIO0889"/>
    <d v="2020-07-21T00:00:00"/>
    <n v="34000"/>
    <x v="0"/>
    <n v="408000"/>
  </r>
  <r>
    <x v="465"/>
    <s v="PR63000557"/>
    <s v="AP1-0775"/>
    <s v="นายอาม ศรีมาลา"/>
    <d v="2020-10-01T00:00:00"/>
    <d v="2020-08-25T00:00:00"/>
    <s v="PO63000491-3 นาย อาม ศรีมาลา รายงานสรุปผลการดำเนินการเดือน สิงหาคม 2563 งวดที่  3_x000a_(รายละเอียดตามเอกสารที่แนบ)"/>
    <x v="27"/>
    <n v="34000"/>
    <s v="63CIO1075"/>
    <d v="2020-08-21T00:00:00"/>
    <n v="34000"/>
    <x v="0"/>
    <n v="408000"/>
  </r>
  <r>
    <x v="465"/>
    <s v="PR63000557"/>
    <s v="AP1-0775"/>
    <s v="นายอาม ศรีมาลา"/>
    <d v="2020-10-01T00:00:00"/>
    <d v="2020-09-25T00:00:00"/>
    <s v="PO63000491-4/12 นาย อาม ศรีมาลา รายงานสรุปผลการดำเนินการเดือน กันยายน 2563 งวดที่  4_x000a_(รายละเอียดตามเอกสารที่แนบ)"/>
    <x v="27"/>
    <n v="34000"/>
    <s v="63CIO1217"/>
    <d v="2020-09-21T00:00:00"/>
    <n v="34000"/>
    <x v="0"/>
    <n v="408000"/>
  </r>
  <r>
    <x v="465"/>
    <s v="PR63000557"/>
    <s v="AP1-0775"/>
    <s v="นายอาม ศรีมาลา"/>
    <d v="2020-10-01T00:00:00"/>
    <d v="2020-10-25T00:00:00"/>
    <s v="PO63000491-5/12 นาย อาม ศรีมาลา รายงานสรุปผลการดำเนินการเดือน ตุลาคม 2563 งวดที่ 5_x000a_(รายละเอียดตามเอกสารที่แนบ)"/>
    <x v="27"/>
    <n v="34000"/>
    <s v="64CIO00106"/>
    <d v="2020-10-21T00:00:00"/>
    <n v="34000"/>
    <x v="0"/>
    <n v="408000"/>
  </r>
  <r>
    <x v="465"/>
    <s v="PR63000557"/>
    <s v="AP1-0775"/>
    <s v="นายอาม ศรีมาลา"/>
    <d v="2020-10-01T00:00:00"/>
    <d v="2020-11-25T00:00:00"/>
    <s v="PO63000491-6/12 นาย อาม ศรีมาลา รายงานสรุปผลการดำเนินการเดือน พฤศจิกายน 2563 งวดที่ 6_x000a_(รายละเอียดตามเอกสารที่แนบ)"/>
    <x v="27"/>
    <n v="34000"/>
    <s v="64CIO00276"/>
    <d v="2020-11-23T00:00:00"/>
    <n v="34000"/>
    <x v="0"/>
    <n v="408000"/>
  </r>
  <r>
    <x v="465"/>
    <s v="PR63000557"/>
    <s v="AP1-0775"/>
    <s v="นายอาม ศรีมาลา"/>
    <d v="2020-10-01T00:00:00"/>
    <d v="2020-12-25T00:00:00"/>
    <s v="PO63000491-7/12 นาย อาม ศรีมาลา รายงานสรุปผลการดำเนินการเดือน ธันวาคม 2563 งวดที่ 7_x000a_(รายละเอียดตามเอกสารที่แนบ)"/>
    <x v="27"/>
    <n v="34000"/>
    <s v="64CIO00410"/>
    <d v="2020-12-28T00:00:00"/>
    <n v="34000"/>
    <x v="0"/>
    <n v="408000"/>
  </r>
  <r>
    <x v="465"/>
    <s v="PR63000557"/>
    <s v="AP1-0775"/>
    <s v="นายอาม ศรีมาลา"/>
    <d v="2020-10-01T00:00:00"/>
    <d v="2021-01-25T00:00:00"/>
    <s v="PO63000491-8/12 นาย อาม ศรีมาลา รายงานสรุปผลการดำเนินการเดือน มกราคม 2564 งวดที่ 8_x000a_(รายละเอียดตามเอกสารที่แนบ)"/>
    <x v="27"/>
    <n v="34000"/>
    <s v="APCIO0000031"/>
    <d v="2021-01-22T00:00:00"/>
    <n v="34000"/>
    <x v="0"/>
    <n v="408000"/>
  </r>
  <r>
    <x v="465"/>
    <s v="PR63000557"/>
    <s v="AP1-0775"/>
    <s v="นายอาม ศรีมาลา"/>
    <d v="2020-10-01T00:00:00"/>
    <d v="2021-02-25T00:00:00"/>
    <s v="PO63000491-9/12 นาย อาม ศรีมาลา รายงานสรุปผลการดำเนินการเดือน กุมภาพันธ์ 2564 งวดที่ 9_x000a_(รายละเอียดตามเอกสารที่แนบ)"/>
    <x v="27"/>
    <n v="34000"/>
    <s v="APCIO0000167"/>
    <d v="2021-02-22T00:00:00"/>
    <n v="34000"/>
    <x v="0"/>
    <n v="408000"/>
  </r>
  <r>
    <x v="465"/>
    <s v="PR63000557"/>
    <s v="AP1-0775"/>
    <s v="นายอาม ศรีมาลา"/>
    <d v="2020-10-01T00:00:00"/>
    <d v="2021-03-25T00:00:00"/>
    <s v="PO63000491-10/12 นาย อาม ศรีมาลา รายงานสรุปผลการดำเนินการเดือน มีนาคม 2564 งวดที่ 10_x000a_(รายละเอียดตามเอกสารที่แนบ)"/>
    <x v="27"/>
    <n v="34000"/>
    <s v="APCIO0000293"/>
    <d v="2021-03-25T00:00:00"/>
    <n v="34000"/>
    <x v="0"/>
    <n v="408000"/>
  </r>
  <r>
    <x v="465"/>
    <s v="PR63000557"/>
    <s v="AP1-0775"/>
    <s v="นายอาม ศรีมาลา"/>
    <d v="2020-10-01T00:00:00"/>
    <d v="2021-04-25T00:00:00"/>
    <s v="PO63000491-11/12 นาย อาม ศรีมาลา รายงานสรุปผลการดำเนินการเดือน เมษายน 2564 งวดที่ 11_x000a_(รายละเอียดตามเอกสารที่แนบ)"/>
    <x v="27"/>
    <n v="34000"/>
    <s v="APCIO0000462"/>
    <d v="2021-04-23T00:00:00"/>
    <n v="34000"/>
    <x v="0"/>
    <n v="408000"/>
  </r>
  <r>
    <x v="465"/>
    <s v="PR63000557"/>
    <s v="AP1-0775"/>
    <s v="นายอาม ศรีมาลา"/>
    <d v="2020-10-01T00:00:00"/>
    <d v="2021-05-25T00:00:00"/>
    <s v="PO63000491-12/12 นายอาม ศรีมาลรายงานสรุปผลการดำเนินการเดือน พฤษภาคม 2564 งวดที่ 12_x000a_(รายละเอียดตามเอกสารที่แนบ)"/>
    <x v="27"/>
    <n v="34000"/>
    <s v="APCIO0000651"/>
    <d v="2021-05-27T00:00:00"/>
    <n v="34000"/>
    <x v="0"/>
    <n v="408000"/>
  </r>
  <r>
    <x v="466"/>
    <s v="PR63000574"/>
    <s v="AP1-0088"/>
    <s v="บริษัท อันโนน์พรีเซนต์ โปรดักชั่น จำกัด"/>
    <d v="2020-05-25T00:00:00"/>
    <d v="2020-06-05T00:00:00"/>
    <s v="PO63000492 บริษัท อันโนน์พรีเซนต์ โปรดักชั่น จำกัด จัดทำวีดีทัศน์ ประวัติความเป็นมา กสศ._x000a_(รายละเอียดตามเอกสารที่แนบ)"/>
    <x v="37"/>
    <n v="321000"/>
    <s v="63CIO1139"/>
    <d v="2020-09-01T00:00:00"/>
    <n v="321000"/>
    <x v="0"/>
    <n v="321000"/>
  </r>
  <r>
    <x v="467"/>
    <s v="PR63000506"/>
    <s v="AP1-0771"/>
    <s v="บริษัท มอนสเตอร์เดฟ จำกัด"/>
    <d v="2020-06-02T00:00:00"/>
    <d v="2020-06-05T00:00:00"/>
    <s v="PO63000493-1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_x000a_-จัดส่งผลงานงวดที่ 1_x000a_(รายละเอียดตามเอกสารที่แนบ)"/>
    <x v="30"/>
    <n v="1232907.5"/>
    <s v="63CIO0825"/>
    <d v="2020-07-01T00:00:00"/>
    <n v="1232907.5"/>
    <x v="0"/>
    <n v="2465815"/>
  </r>
  <r>
    <x v="467"/>
    <s v="PR63000506"/>
    <s v="AP1-0771"/>
    <s v="บริษัท มอนสเตอร์เดฟ จำกัด"/>
    <d v="2020-06-02T00:00:00"/>
    <d v="2020-06-19T00:00:00"/>
    <s v="PO63000493-2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_x000a_-จัดส่งผลงานงวดที่ 2_x000a_(รายละเอียดตามเอกสารที่แนบ)"/>
    <x v="30"/>
    <n v="986326"/>
    <s v="63CIO1034"/>
    <d v="2020-08-03T00:00:00"/>
    <n v="986326"/>
    <x v="0"/>
    <n v="2465815"/>
  </r>
  <r>
    <x v="467"/>
    <s v="PR63000506"/>
    <s v="AP1-0771"/>
    <s v="บริษัท มอนสเตอร์เดฟ จำกัด"/>
    <d v="2020-06-02T00:00:00"/>
    <d v="2020-07-30T00:00:00"/>
    <s v="PO63000493-3/3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_x000a_-จัดส่งผลงานงวดที่ 3_x000a_(รายละเอียดตามเอกสารที่แนบ)"/>
    <x v="30"/>
    <n v="123290.75"/>
    <s v="63CIO1108"/>
    <d v="2020-09-01T00:00:00"/>
    <n v="123290.75"/>
    <x v="0"/>
    <n v="2465815"/>
  </r>
  <r>
    <x v="467"/>
    <s v="PR63000506"/>
    <s v="AP1-0771"/>
    <s v="บริษัท มอนสเตอร์เดฟ จำกัด"/>
    <d v="2020-06-02T00:00:00"/>
    <d v="2020-05-26T00:00:00"/>
    <s v="CNแก้ไขงวดงานงวดเงินPO63000493-2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_x000a_-จัดส่งผลงานงวดที่ 2_x000a_(รายละเ"/>
    <x v="30"/>
    <n v="-986326"/>
    <s v="63CPJ0097"/>
    <d v="2020-08-03T00:00:00"/>
    <n v="-986326"/>
    <x v="0"/>
    <n v="2465815"/>
  </r>
  <r>
    <x v="467"/>
    <s v="PR63000506"/>
    <s v="AP1-0771"/>
    <s v="บริษัท มอนสเตอร์เดฟ จำกัด"/>
    <d v="2020-06-02T00:00:00"/>
    <d v="2020-05-26T00:00:00"/>
    <s v="NEWPO63000493-2 บริษัท มอนสเตอร์เดฟ จำกัด จัดทำวีดิทัศน์เพื่อใช้ในการประชุมวิชาการนานาชาติ (30 ปี ปวงชนเพื่อการศึกษา) และทำสื่อนิทรรศการแบบเสมือนจริง (3 มิติ) จำนวน 1 โครงการ_x000a_-จัดส่งผลงานงวดที่ 2_x000a_(รายละเอียดตามเอกสารที่แนบ)"/>
    <x v="30"/>
    <n v="1109616.75"/>
    <s v="63CIO1035"/>
    <d v="2020-08-03T00:00:00"/>
    <n v="1109616.75"/>
    <x v="0"/>
    <n v="2465815"/>
  </r>
  <r>
    <x v="468"/>
    <s v="PR63000579"/>
    <s v="AP1-0526"/>
    <s v="บริษัท กู๊ด อินโฟ แอนด์ แมเนจเมนท์ จำกัด"/>
    <d v="2020-05-26T00:00:00"/>
    <d v="2020-05-29T00:00:00"/>
    <s v="PO63000494 บริษัท กู๊ด อินโฟ แอนด์ แมเนจเมนท์ จำกัด รายละเอียดพัสดุที่จะซื้อ_x000a_-หนังสือ What makes us Human จำนวน 100 เล่ม_x000a_-หนังสือโลกสามศูนย์ จำนวน 100 เล่ม_x000a_(รายละเอียดตามเอกสารที่แนบ)"/>
    <x v="41"/>
    <n v="49113"/>
    <s v="63CIO0740"/>
    <d v="2020-06-01T00:00:00"/>
    <n v="49113"/>
    <x v="0"/>
    <n v="49113"/>
  </r>
  <r>
    <x v="469"/>
    <s v="PR63000551"/>
    <s v="AP1-0720"/>
    <s v="นายณรงค์ฤทธิ์ โก๋กลิ่น"/>
    <d v="2020-05-26T00:00:00"/>
    <d v="2020-05-29T00:00:00"/>
    <s v="PO63000495 นาย ณรงค์ฤทธิ์ โก๋กลิ่น โครงการบริการถ่ายทอดสดออนไลน์ Facebook Live_x000a_-บริการถ่ายทอดสดออนไลน์ผ่าน Facebook Live 1 วัน_x000a_-บริการถ่ายทอดสดออนไลน์ผ่าน Facebook Live ในหัวข้อ การเรียนแบบ offline จะเป็นอย่างไรในสถานการณ์โควิด-19_x000a_(รายละเอียดตามเอกสารที่แนบ)"/>
    <x v="13"/>
    <n v="3500"/>
    <s v="63CIO0800"/>
    <d v="2020-07-01T00:00:00"/>
    <n v="3500"/>
    <x v="0"/>
    <n v="3500"/>
  </r>
  <r>
    <x v="470"/>
    <s v="PR63000576"/>
    <s v="AP1-0091"/>
    <s v="ห้างหุ้นส่วนจำกัด เบอเดนซัพพลาย"/>
    <d v="2020-05-26T00:00:00"/>
    <d v="2020-06-12T00:00:00"/>
    <s v="ห้างหุ้นส่วนจำกัด เบอเดนซัพพลาย กระดาษชำระ  คิมซอฟเจอาร์ที 2 ชั้น_x000a_-จำนวน 8 หีบ_x000a_(รายละเอียดตามเอกสารที่แนบ)"/>
    <x v="1"/>
    <n v="7704"/>
    <s v="63CIO0714"/>
    <d v="2020-06-01T00:00:00"/>
    <n v="7704"/>
    <x v="0"/>
    <n v="19056.7"/>
  </r>
  <r>
    <x v="470"/>
    <s v="PR63000576"/>
    <s v="AP1-0091"/>
    <s v="ห้างหุ้นส่วนจำกัด เบอเดนซัพพลาย"/>
    <d v="2020-05-26T00:00:00"/>
    <d v="2020-06-12T00:00:00"/>
    <s v="ห้างหุ้นส่วนจำกัด เบอเดนซัพพลาย กระดาษเช็ดมือ สก๊อตต์อินเตอร์โฟล 2 ชั้น_x000a_-จำนวน 8 หีบ_x000a_(รายละเอียดตามเอกสารที่แนบ)"/>
    <x v="1"/>
    <n v="10100.799999999999"/>
    <s v="63CIO0714"/>
    <d v="2020-06-01T00:00:00"/>
    <n v="10100.799999999999"/>
    <x v="0"/>
    <n v="19056.7"/>
  </r>
  <r>
    <x v="470"/>
    <s v="PR63000576"/>
    <s v="AP1-0091"/>
    <s v="ห้างหุ้นส่วนจำกัด เบอเดนซัพพลาย"/>
    <d v="2020-05-26T00:00:00"/>
    <d v="2020-06-12T00:00:00"/>
    <s v="ห้างหุ้นส่วนจำกัด เบอเดนซัพพลาย กระดาษเช็ดปากสก๊อตป๊อป-อัพ _x000a_-จำนวน 2 หีบ_x000a_(รายละเอียดตามเอกสารที่แนบ)"/>
    <x v="1"/>
    <n v="1251.9000000000001"/>
    <s v="63CIO0714"/>
    <d v="2020-06-01T00:00:00"/>
    <n v="1251.9000000000001"/>
    <x v="0"/>
    <n v="19056.7"/>
  </r>
  <r>
    <x v="471"/>
    <s v="PR63000593"/>
    <s v="AP1-0785"/>
    <s v="นางสาวณัฐวรรณ อำนวยสินสิริ"/>
    <d v="2020-05-27T00:00:00"/>
    <d v="2020-06-30T00:00:00"/>
    <s v="PO63000498-1 นางสาว ณัฐวรรณ อำนวยสินสิริ จัดจ้างเจ้าหน้าที่สนับสนุนการทำงานสำนักพัฒนาคุณภาพครูฯ ในส่วนของสนับสนุนการพัฒนาเครือข่ายครูรางวัลสมเด็จเจ้าฟ้ามหาจักรี   งวดที่ 1"/>
    <x v="14"/>
    <n v="25000"/>
    <s v="63CIO0759"/>
    <d v="2020-06-23T00:00:00"/>
    <n v="25000"/>
    <x v="0"/>
    <n v="75000"/>
  </r>
  <r>
    <x v="471"/>
    <s v="PR63000593"/>
    <s v="AP1-0785"/>
    <s v="นางสาวณัฐวรรณ อำนวยสินสิริ"/>
    <d v="2020-05-27T00:00:00"/>
    <d v="2020-07-31T00:00:00"/>
    <s v="PO63000498-2 นางสาว ณัฐวรรณ อำนวยสินสิริ จัดจ้างเจ้าหน้าที่สนับสนุนการทำงานสำนักพัฒนาคุณภาพครูฯ ในส่วนของสนับสนุนการพัฒนาเครือข่ายครูรางวัลสมเด็จเจ้าฟ้ามหาจักรี  งวดที่ 2"/>
    <x v="14"/>
    <n v="25000"/>
    <s v="63CIO0883"/>
    <d v="2020-07-21T00:00:00"/>
    <n v="25000"/>
    <x v="0"/>
    <n v="75000"/>
  </r>
  <r>
    <x v="471"/>
    <s v="PR63000593"/>
    <s v="AP1-0785"/>
    <s v="นางสาวณัฐวรรณ อำนวยสินสิริ"/>
    <d v="2020-05-27T00:00:00"/>
    <d v="2020-08-31T00:00:00"/>
    <s v="PO63000498-3 นางสาว ณัฐวรรณ อำนวยสินสิริ จัดจ้างเจ้าหน้าที่สนับสนุนการทำงานสำนักพัฒนาคุณภาพครูฯ ในส่วนของสนับสนุนการพัฒนาเครือข่ายครูรางวัลสมเด็จเจ้าฟ้ามหาจักรี  งวดที่ 3"/>
    <x v="14"/>
    <n v="25000"/>
    <s v="63CIO1046"/>
    <d v="2020-08-21T00:00:00"/>
    <n v="25000"/>
    <x v="0"/>
    <n v="75000"/>
  </r>
  <r>
    <x v="472"/>
    <s v="PR63000588"/>
    <s v="AP1-0784"/>
    <s v="นายฐิติพงศ์ ศิริรัตน์อัสดร"/>
    <d v="2020-05-27T00:00:00"/>
    <d v="2020-06-02T00:00:00"/>
    <s v="PO63000499 นาย ฐิติพงศ์ ศิริรัตน์อัสดร จัดจ้างออกแบบชุดสื่อดิจิตอลงาน Covid-19 ในรูปแบบ Photo Album ภายใต้โครงการออกแบบและผลิตอาร์ตเวิร์ค Covid-19 นักเรียน 4 ภาค มีขอบเขตงานดังนี้_x000a_-ออกแบบชุดสื่อดิจิตอลงาน Covid-19 ในรูปแบบ Photo Album อย่างน้อย 2 ชุด แต่ละชุดมี 4 ชิ้นงาน_x000a_-ร่วมประชุมตามที่ กสศ. กำหนด_x000a_(รายละเอียดตามเอกสารที่แนบ)"/>
    <x v="13"/>
    <n v="20000"/>
    <s v="63CIO0842"/>
    <d v="2020-07-01T00:00:00"/>
    <n v="20000"/>
    <x v="0"/>
    <n v="20000"/>
  </r>
  <r>
    <x v="473"/>
    <s v="PR63000546"/>
    <s v="AP1-0100"/>
    <s v="บริษัท โกโพเมโล จำกัด"/>
    <d v="2020-05-27T00:00:00"/>
    <d v="2020-06-15T00:00:00"/>
    <s v="PO63000500 บริษัท โกโพเมโล จำกัด ซื้ออุปกรณ์เสริมของห้องประชุมPMCA ในแบบVideo Conference_x000a_(รายละเอียดตามเอกสารที่แนบ)_x000a_"/>
    <x v="27"/>
    <n v="33038.86"/>
    <s v="63CIO0822"/>
    <d v="2020-07-01T00:00:00"/>
    <n v="33038.86"/>
    <x v="0"/>
    <n v="203074.7"/>
  </r>
  <r>
    <x v="473"/>
    <s v="PR63000546"/>
    <s v="AP1-0100"/>
    <s v="บริษัท โกโพเมโล จำกัด"/>
    <d v="2020-05-27T00:00:00"/>
    <d v="2020-05-27T00:00:00"/>
    <s v="PO63000500 บริษัท โกโพเมโล จำกัด ซื้ออุปกรณ์เสริมของห้องประชุมPMCA ในแบบVideo Conference_x000a_(รายละเอียดตามเอกสารที่แนบ)_x000a_"/>
    <x v="27"/>
    <n v="170035.84"/>
    <s v="63CIO0822"/>
    <d v="2020-07-01T00:00:00"/>
    <n v="170035.84"/>
    <x v="0"/>
    <n v="203074.7"/>
  </r>
  <r>
    <x v="474"/>
    <s v="PR63000558"/>
    <s v="AP1-0392"/>
    <s v="นางสาวพัชรดา วรพิพัฒน์"/>
    <d v="2020-10-01T00:00:00"/>
    <d v="2020-05-29T00:00:00"/>
    <s v="PO63000260-1 บริษัท โคคูโย อินเตอร์เนชั่นแนล (ประเทศไทย) จำกัดชุดกราฟฟิค ประจำเดือน พฤษภาคม 2563_x000a_(รายละเอียดตามเอกสารที่แนบ)_x000a_"/>
    <x v="37"/>
    <n v="30000"/>
    <s v="63CIO0943"/>
    <d v="2020-08-03T00:00:00"/>
    <n v="30000"/>
    <x v="0"/>
    <n v="180000"/>
  </r>
  <r>
    <x v="474"/>
    <s v="PR63000558"/>
    <s v="AP1-0392"/>
    <s v="นางสาวพัชรดา วรพิพัฒน์"/>
    <d v="2020-10-01T00:00:00"/>
    <d v="2020-06-22T00:00:00"/>
    <s v="PO63000501-2 นางสาวพัชรดา วรพิพัฒน์ ชุดกราฟฟิค ประจำเดือน มิถุนายน 2563 _x000a_(รายละเอียดตามเอกสารที่แนบ)_x000a__x000a_"/>
    <x v="37"/>
    <n v="30000"/>
    <s v="63CIO0971"/>
    <d v="2020-08-03T00:00:00"/>
    <n v="30000"/>
    <x v="0"/>
    <n v="180000"/>
  </r>
  <r>
    <x v="474"/>
    <s v="PR63000558"/>
    <s v="AP1-0392"/>
    <s v="นางสาวพัชรดา วรพิพัฒน์"/>
    <d v="2020-10-01T00:00:00"/>
    <d v="2020-07-20T00:00:00"/>
    <s v="PO63000501-3 นางสาวพัชรดา วรพิพัฒน์ ชุดกราฟฟิค ประจำเดือน กรกฎาคม 2563_x000a_(รายละเอียดตามเอกสารที่แนบ)_x000a__x000a_"/>
    <x v="37"/>
    <n v="30000"/>
    <s v="63CIO1013"/>
    <d v="2020-08-03T00:00:00"/>
    <n v="30000"/>
    <x v="0"/>
    <n v="180000"/>
  </r>
  <r>
    <x v="474"/>
    <s v="PR63000558"/>
    <s v="AP1-0392"/>
    <s v="นางสาวพัชรดา วรพิพัฒน์"/>
    <d v="2020-10-01T00:00:00"/>
    <d v="2020-08-24T00:00:00"/>
    <s v="PO63000501-4 นางสาวพัชรดา วรพิพัฒน์ ชุดกราฟฟิค ประจำเดือน สิงหาคม 2563_x000a_(รายละเอียดตามเอกสารที่แนบ)_x000a__x000a_"/>
    <x v="37"/>
    <n v="30000"/>
    <s v="63CIO1045"/>
    <d v="2020-08-19T00:00:00"/>
    <n v="30000"/>
    <x v="0"/>
    <n v="180000"/>
  </r>
  <r>
    <x v="474"/>
    <s v="PR63000558"/>
    <s v="AP1-0392"/>
    <s v="นางสาวพัชรดา วรพิพัฒน์"/>
    <d v="2020-10-01T00:00:00"/>
    <d v="2020-09-21T00:00:00"/>
    <s v="PO63000501-5/6 นางสาวพัชรดา วรพิพัฒน์ ชุดกราฟฟิค ประจำเดือน กันยายน 2563 _x000a_(รายละเอียดตามเอกสารที่แนบ)_x000a__x000a_"/>
    <x v="37"/>
    <n v="30000"/>
    <s v="63CIO1243"/>
    <d v="2020-09-14T00:00:00"/>
    <n v="30000"/>
    <x v="0"/>
    <n v="180000"/>
  </r>
  <r>
    <x v="474"/>
    <s v="PR63000558"/>
    <s v="AP1-0392"/>
    <s v="นางสาวพัชรดา วรพิพัฒน์"/>
    <d v="2020-10-01T00:00:00"/>
    <d v="2020-10-26T00:00:00"/>
    <s v="PO63000501-6/6 นางสาวพัชรดา วรพิพัฒน์ ชุดกราฟฟิค ประจำเดือน ตุลาคม 2563_x000a_(รายละเอียดตามเอกสารที่แนบ)_x000a__x000a_"/>
    <x v="37"/>
    <n v="30000"/>
    <s v="64CIO00114"/>
    <d v="2020-10-26T00:00:00"/>
    <n v="30000"/>
    <x v="0"/>
    <n v="180000"/>
  </r>
  <r>
    <x v="475"/>
    <s v="PR63000587"/>
    <s v="AP1-0773"/>
    <s v="บริษัท แทคท์ โซเชียล คอนซัลติ้ง จำกัด"/>
    <d v="2020-05-27T00:00:00"/>
    <d v="2020-06-15T00:00:00"/>
    <s v="PO63000502 บริษัท แทคท์ โซเซียล คอนซัลติ้ง จำกัด ประสานงานเครือข่ายในชุมชนและจัดทำระบบคูปองเพื่อการระดมทุน มีขอบเขตงานดังนี้_x000a_-ติดต่อและประสานงานกับชุมชนและนักเรียนเพื่อให้เข้าใจบริบท อย่างน้อย 2 พื้นที่_x000a_-ติดต่อและประสานงานร้านอาหารในพื้นที่ เพื่อเข้าร่วมโครงการและสอนการใช้คูปองอาหารสำหรับนักเรียนยากจนพิเศษในโครงการ_x000a_-เป็นต้น_x000a_(รายละเอียดตามเอกสารที่แนบ)"/>
    <x v="40"/>
    <n v="387340"/>
    <s v="63CIO0997"/>
    <d v="2020-08-03T00:00:00"/>
    <n v="387340"/>
    <x v="0"/>
    <n v="387340"/>
  </r>
  <r>
    <x v="476"/>
    <s v="PR63000573"/>
    <s v="AP1-0350"/>
    <s v="บริษัท เอซีอินโฟเทค จำกัด"/>
    <d v="2020-05-27T00:00:00"/>
    <d v="2020-06-30T00:00:00"/>
    <s v="PO63000503-1 บริษัท เอซีอินโฟเทค จำกัด รายงานสรุปผลการดำเนินการเดือน มิถุนายน 2563 งวดที่ 1_x000a_(รายละเอียดตามเอกสารที่แนบ)"/>
    <x v="27"/>
    <n v="102318.75"/>
    <s v="63CIO0867"/>
    <d v="2020-07-01T00:00:00"/>
    <n v="102318.75"/>
    <x v="0"/>
    <n v="136425"/>
  </r>
  <r>
    <x v="476"/>
    <s v="PR63000573"/>
    <s v="AP1-0350"/>
    <s v="บริษัท เอซีอินโฟเทค จำกัด"/>
    <d v="2020-05-27T00:00:00"/>
    <d v="2020-07-15T00:00:00"/>
    <s v="PO63000503-2 บริษัท เอซีอินโฟเทค จำกัด รายงานสรุปผลการดำเนินการเดือน กรกฎาคม 2563 งวดที่  2_x000a_(รายละเอียดตามเอกสารที่แนบ)"/>
    <x v="27"/>
    <n v="34106.25"/>
    <s v="63CIO0991"/>
    <d v="2020-08-03T00:00:00"/>
    <n v="34106.25"/>
    <x v="0"/>
    <n v="136425"/>
  </r>
  <r>
    <x v="477"/>
    <s v="PR63000517"/>
    <s v="AP1-0104"/>
    <s v="บริษัท โอเพ่นดรีม จำกัด"/>
    <d v="2020-10-01T00:00:00"/>
    <d v="2020-06-15T00:00:00"/>
    <s v="PO63000504-1 บริษัท โอเพ่นดรีม จำกัด การพัฒนาระบบงานความก้าวหน้าโครงการพัฒนาทักษาะแรงงานฯ_x000a_-แผนการดำเนินการตามขอบเขตการพัฒนาระบบ"/>
    <x v="41"/>
    <n v="870000"/>
    <s v="63CIO0824"/>
    <d v="2020-07-01T00:00:00"/>
    <n v="870000"/>
    <x v="0"/>
    <n v="2900000"/>
  </r>
  <r>
    <x v="477"/>
    <s v="PR63000517"/>
    <s v="AP1-0104"/>
    <s v="บริษัท โอเพ่นดรีม จำกัด"/>
    <d v="2020-10-01T00:00:00"/>
    <d v="2020-08-31T00:00:00"/>
    <s v="PO63000504-2/3 บริษัท โอเพ่นดรีม จำกัด การพัฒนาระบบงานความก้าวหน้าโครงการพัฒนาทักษาะแรงงานฯ_x000a_  -แผนการดำเนินการตามขอบเขตการพัฒนาระบบ หลังจากเปิดใช้งานระยะที่ 1"/>
    <x v="41"/>
    <n v="1160000"/>
    <s v="63CIO1235"/>
    <d v="2020-09-01T00:00:00"/>
    <n v="1160000"/>
    <x v="0"/>
    <n v="2900000"/>
  </r>
  <r>
    <x v="477"/>
    <s v="PR63000517"/>
    <s v="AP1-0104"/>
    <s v="บริษัท โอเพ่นดรีม จำกัด"/>
    <d v="2020-10-01T00:00:00"/>
    <d v="2020-11-30T00:00:00"/>
    <s v="PO63000504-3/3 บริษัท โอเพ่นดรีม จำกัด แผนการดำเนินการตามขอบเขตการพัฒนาระบบหลังจากเปิดใช้งานระยะที่ 2 (ทั้งหมด) และส่งมอบคู่มือการใช้งาน และรายงานประมวลผลความต้องการ รวมถึงการวิเคราะห์ข้อมูล"/>
    <x v="41"/>
    <n v="870000"/>
    <s v="64CIO00468"/>
    <d v="2020-12-01T00:00:00"/>
    <n v="870000"/>
    <x v="0"/>
    <n v="2900000"/>
  </r>
  <r>
    <x v="478"/>
    <s v="PR63000595"/>
    <s v="AP1-0193"/>
    <s v="นางสาวสถาพร มีเจตนา"/>
    <d v="2020-10-01T00:00:00"/>
    <d v="2020-06-15T00:00:00"/>
    <s v="PO63000505-1 น.ส. สถาพร มีเจตนา จัดจ้างจัดทำสื่อเพื่อประชาสัมพันธ์กระบวนการสรรหาครูดี ครูผู้สมควรได้รับพระราชทานรางวัลสมเด็จเจ้าฟ้ามหาจักรี ปี 2563 งวดที่ 1 _x000a_(รายละเอียดตามเอกสารที่แนบ)"/>
    <x v="14"/>
    <n v="250000"/>
    <s v="63CIO0720"/>
    <d v="2020-06-08T00:00:00"/>
    <n v="250000"/>
    <x v="0"/>
    <n v="500000"/>
  </r>
  <r>
    <x v="478"/>
    <s v="PR63000595"/>
    <s v="AP1-0193"/>
    <s v="นางสาวสถาพร มีเจตนา"/>
    <d v="2020-10-01T00:00:00"/>
    <d v="2020-08-31T00:00:00"/>
    <s v="PO63000505-2/2 น.ส. สถาพร มีเจตนา จัดจ้างจัดทำสื่อเพื่อประชาสัมพันธ์กระบวนการสรรหาครูดี ครูผู้สมควรได้รับพระราชทานรางวัลสมเด็จเจ้าฟ้ามหาจักรี ปี 2563 งวดที่ 2 _x000a_(รายละเอียดตามเอกสารที่แนบ)"/>
    <x v="14"/>
    <n v="250000"/>
    <s v="64CIO00070"/>
    <d v="2020-10-02T00:00:00"/>
    <n v="250000"/>
    <x v="0"/>
    <n v="500000"/>
  </r>
  <r>
    <x v="479"/>
    <s v="PR63000544"/>
    <s v="AP1-0772"/>
    <s v="บริษัท คอนเทนต์คราฟเตอร์ จำกัด"/>
    <d v="2020-10-01T00:00:00"/>
    <d v="2020-07-04T00:00:00"/>
    <s v="PO63000506-1 บริษัท คอนเทนต์คราฟเตอร์ จำกัด การบริหารจัดการเนื้อหาบนเฟซบุ๊คเพจ งวดที่1_x000a_-เอกสารส่งมอบงาน_x000a_-แผนการดำเนินงานในเดือนถัดไป_x000a_(รายละเอียดตามเอกสารที่แนบ)"/>
    <x v="38"/>
    <n v="250000"/>
    <s v="63CIO0944"/>
    <d v="2020-08-03T00:00:00"/>
    <n v="250000"/>
    <x v="0"/>
    <n v="500000"/>
  </r>
  <r>
    <x v="479"/>
    <s v="PR63000544"/>
    <s v="AP1-0772"/>
    <s v="บริษัท คอนเทนต์คราฟเตอร์ จำกัด"/>
    <d v="2020-10-01T00:00:00"/>
    <d v="2020-10-04T00:00:00"/>
    <s v="PO63000506-2/3 บริษัท คอนเทนต์คราฟเตอร์ จำกัด การบริหารจัดการเนื้อหาบนเฟซบุ๊คเพจ ครั้งที่ 2_x000a_-เอกสารส่งมอบงาน_x000a_-แผนการดำเนินงานในเดือนถัดไป_x000a_(รายละเอียดตามเอกสารที่แนบ)"/>
    <x v="38"/>
    <n v="200000"/>
    <s v="64CIO00326"/>
    <d v="2020-12-01T00:00:00"/>
    <n v="200000"/>
    <x v="0"/>
    <n v="500000"/>
  </r>
  <r>
    <x v="479"/>
    <s v="PR63000544"/>
    <s v="AP1-0772"/>
    <s v="บริษัท คอนเทนต์คราฟเตอร์ จำกัด"/>
    <d v="2020-10-01T00:00:00"/>
    <d v="2020-11-30T00:00:00"/>
    <s v="PO63000506-3/3 บริษัท คอนเทนต์คราฟเตอร์ จำกัด การบริหารจัดการเนื้อหาบนเฟซบุ๊คเพจ งวดที่ 3_x000a_-เอกสารสรุปงาน_x000a_(รายละเอียดตามเอกสารที่แนบ)"/>
    <x v="38"/>
    <n v="50000"/>
    <s v="64CIO00445"/>
    <d v="2020-12-01T00:00:00"/>
    <n v="50000"/>
    <x v="0"/>
    <n v="500000"/>
  </r>
  <r>
    <x v="480"/>
    <s v="PR63000592"/>
    <s v="AP1-0787"/>
    <s v="นางสาวภัณฑิกา สหายมิตร"/>
    <d v="2020-05-28T00:00:00"/>
    <d v="2020-06-30T00:00:00"/>
    <s v="PO63000507-1 นางสาว ภัณฑิกา สหายมิตร สรุปผลการดำเนินงาน ประจำเดือน _x000a_มิถุนายน 2563 งวดที่ 1_x000a_(รายละเอียดตามเอกสารที่แนบ)"/>
    <x v="1"/>
    <n v="45000"/>
    <s v="63CIO0792"/>
    <d v="2020-06-25T00:00:00"/>
    <n v="45000"/>
    <x v="0"/>
    <n v="150000"/>
  </r>
  <r>
    <x v="480"/>
    <s v="PR63000592"/>
    <s v="AP1-0787"/>
    <s v="นางสาวภัณฑิกา สหายมิตร"/>
    <d v="2020-05-28T00:00:00"/>
    <d v="2020-07-31T00:00:00"/>
    <s v="PO63000507-2 นางสาว ภัณฑิกา สหายมิตร สรุปผลการดำเนินงาน ประจำเดือน _x000a_กรกฏาคม 2563 งวดที่ 2_x000a_(รายละเอียดตามเอกสารที่แนบ)"/>
    <x v="1"/>
    <n v="35000"/>
    <s v="63CIO0915"/>
    <d v="2020-08-03T00:00:00"/>
    <n v="35000"/>
    <x v="0"/>
    <n v="150000"/>
  </r>
  <r>
    <x v="480"/>
    <s v="PR63000592"/>
    <s v="AP1-0787"/>
    <s v="นางสาวภัณฑิกา สหายมิตร"/>
    <d v="2020-05-28T00:00:00"/>
    <d v="2020-08-31T00:00:00"/>
    <s v="PO63000507-3 นางสาว ภัณฑิกา สหายมิตร สรุปผลการดำเนินงาน ประจำเดือน _x000a_สิงหาคม 2563 งวดที่ 3_x000a_(รายละเอียดตามเอกสารที่แนบ)"/>
    <x v="1"/>
    <n v="35000"/>
    <s v="63CIO1060"/>
    <d v="2020-08-25T00:00:00"/>
    <n v="35000"/>
    <x v="0"/>
    <n v="150000"/>
  </r>
  <r>
    <x v="480"/>
    <s v="PR63000592"/>
    <s v="AP1-0787"/>
    <s v="นางสาวภัณฑิกา สหายมิตร"/>
    <d v="2020-05-28T00:00:00"/>
    <d v="2020-09-30T00:00:00"/>
    <s v="PO63000507-4/4 นางสาว ภัณฑิกา สหายมิตร สรุปผลการดำเนินงาน ประจำเดือน_x000a_กันยายน 2563 งวดที่ 4_x000a_(รายละเอียดตามเอกสารที่แนบ)"/>
    <x v="1"/>
    <n v="35000"/>
    <s v="63CIO1232"/>
    <d v="2020-09-29T00:00:00"/>
    <n v="35000"/>
    <x v="0"/>
    <n v="150000"/>
  </r>
  <r>
    <x v="481"/>
    <s v="PR63000586"/>
    <s v="AP1-0773"/>
    <s v="บริษัท แทคท์ โซเชียล คอนซัลติ้ง จำกัด"/>
    <d v="2020-10-01T00:00:00"/>
    <d v="2020-07-15T00:00:00"/>
    <s v="PO63000508 บริษัท แทคท์ โซเชียล คอนซัลติ้ง จำกัด จัดการสื่อสารการพัฒนาต้นแบบเครือข่ายผู้นำนิสิตนักศึกษารุ่นใหม่_x000a_-ออกแบบ Campaign, Key Visual, Identity, Material และ Clip Video_x000a_-เป็นต้น_x000a_(รายละเอียดตามเอกสารที่แนบ)"/>
    <x v="40"/>
    <n v="299600"/>
    <s v="64CIO00160"/>
    <d v="2020-11-02T00:00:00"/>
    <n v="299600"/>
    <x v="0"/>
    <n v="299600"/>
  </r>
  <r>
    <x v="482"/>
    <s v="PR63000583"/>
    <s v="AP1-0031"/>
    <s v="บริษัท เอกราช คอมพิวเตอร์ จำกัด"/>
    <d v="2020-05-28T00:00:00"/>
    <d v="2020-06-15T00:00:00"/>
    <s v="PO63000509 บริษัท เอกราช คอมพิวเตอร์ จำกัด ซื้อเครื่องคอมพิวเตอร์โน๊ตบุ๊ค_x000a_-จำนวน 10 ชุด_x000a_-มีหน่วยประมวลผลกลาง (CPU) ไม่น้อยกว่า 4 แกนหลัก (4 Core) จำนวน 1 หน่วย_x000a_-เป็นต้น_x000a_(รายละเอียดตามเอกสารที่แนบ)"/>
    <x v="27"/>
    <n v="460100"/>
    <s v="63CIO0821"/>
    <d v="2020-07-01T00:00:00"/>
    <n v="460100"/>
    <x v="0"/>
    <n v="498620"/>
  </r>
  <r>
    <x v="482"/>
    <s v="PR63000583"/>
    <s v="AP1-0031"/>
    <s v="บริษัท เอกราช คอมพิวเตอร์ จำกัด"/>
    <d v="2020-05-28T00:00:00"/>
    <d v="2020-06-15T00:00:00"/>
    <s v="PO63000509 บริษัท เอกราช คอมพิวเตอร์ จำกัด Adobe Cloud _x000a_-1 Account_x000a_(รายละเอียดตามเอกสารที่แนบ)"/>
    <x v="27"/>
    <n v="38520"/>
    <s v="63CIO0821"/>
    <d v="2020-07-01T00:00:00"/>
    <n v="38520"/>
    <x v="0"/>
    <n v="498620"/>
  </r>
  <r>
    <x v="483"/>
    <s v="PR63000564"/>
    <s v="AP1-0768"/>
    <s v="บริษัท แรบบิท ดิจิทัล กรุ๊ป จำกัด"/>
    <d v="2020-05-28T00:00:00"/>
    <d v="2020-06-05T00:00:00"/>
    <s v="PO63000510 บริษัท แรบบิท ดิจิทัล กรุ๊ป จำกัด รายละเอียด_x000a_-สื่อสารเนื้อหาการระดมทุนหรือเนื้อหาสร้างความเสมอภาคผ่านสื่อโซเซียลมีเดียของศิลปิน นักแสดงไม่น้อยกว่า 2 คน_x000a_(รายละเอียดตามเอกสารที่แนบ)"/>
    <x v="13"/>
    <n v="490000"/>
    <s v="63CIO0846"/>
    <d v="2020-07-01T00:00:00"/>
    <n v="490000"/>
    <x v="0"/>
    <n v="490000"/>
  </r>
  <r>
    <x v="484"/>
    <s v="PR63000566"/>
    <s v="AP1-0600"/>
    <s v="นางสาวสุชาดา สุนทรเวช"/>
    <d v="2020-06-01T00:00:00"/>
    <d v="2020-06-30T00:00:00"/>
    <s v="PO63000511 นางสาวสุชาดา สุนทรเวช ประสานงานและบริหารจัดการงานรณรงค์สื่อสาร_x000a_-ประสานงานเชิญสื่อมวลชนร่วมงาน_x000a_-จัดหาบุคคลเพื่อจัดทำข่าวประชาสัมพันธ์_x000a_-ประสานสื่อเพื่อเผยแพร่ผ่านสื่อ อย่างน้อย 7 ประเด็น เผยแพร่ประเด็นละอย่างน้อยเว็บไซต์ 15 ชิ้นงาน_x000a_(รายละเอียดตามเอกสารที่แนบ)"/>
    <x v="13"/>
    <n v="470000"/>
    <s v="63CIO0930"/>
    <d v="2020-08-04T00:00:00"/>
    <n v="470000"/>
    <x v="0"/>
    <n v="470000"/>
  </r>
  <r>
    <x v="485"/>
    <s v="PR63000601"/>
    <s v="AP1-0788"/>
    <s v="วิทยาลัยเซาธ์อีสท์บางกอก"/>
    <d v="2020-06-01T00:00:00"/>
    <d v="2020-06-30T00:00:00"/>
    <s v="PO63000512-1 วิทยาลัยเซาธ์อีสท์บางกอก รายงานผลการดำเนินงานครั้งที่ 1 (พร้อมนำเสนอ)_x000a_-ผลการติดตามและถอดบทเรียน_x000a_-ผลการแลกเปลี่ยนเรียนรู้ในการจัดทำแผนกิจกรรมและงบประมาณ_x000a_(รายละเอียดตามเอกสารที่แนบ)"/>
    <x v="38"/>
    <n v="187000"/>
    <s v="63CIO1019"/>
    <d v="2020-08-03T00:00:00"/>
    <n v="187000"/>
    <x v="0"/>
    <n v="499950"/>
  </r>
  <r>
    <x v="485"/>
    <s v="PR63000601"/>
    <s v="AP1-0788"/>
    <s v="วิทยาลัยเซาธ์อีสท์บางกอก"/>
    <d v="2020-06-01T00:00:00"/>
    <d v="2020-07-31T00:00:00"/>
    <s v="PO63000512-2/2  วิทยาลัยเซาธ์อีสท์บางกอก รายงานผลการดำเนินงานครั้งที่ 2 (พร้อมนำเสนอ)_x000a_-คู่มือแผนยุทธศาสตร์ของสถานศึกษารายงาน_x000a_-ผลการสรุปการปรับปรุงแผนงานและงบประมาณ_x000a_(รายละเอียดตามเอกสารที่แนบ)"/>
    <x v="38"/>
    <n v="312950"/>
    <s v="63CIO1134"/>
    <d v="2020-09-01T00:00:00"/>
    <n v="312950"/>
    <x v="0"/>
    <n v="499950"/>
  </r>
  <r>
    <x v="486"/>
    <s v="PR63000600"/>
    <s v="AP1-0702"/>
    <s v="บริษัท แอ้นท์ เอ็กซ์ เวิร์ค จำกัด"/>
    <d v="2020-06-01T00:00:00"/>
    <d v="2020-07-10T00:00:00"/>
    <s v="PO63000513 บริษัท แอ้นท์ เอ็กซ์ เวิร์ค จำกัด ระบบลงทะเบียนออนไลน์ โครงการพัฒนาทักษะอาชีพสำหรับผู้ที่ขาดแคลนทุนทรัพย์และด้อยโอกาสที่ใช้ชุมชนเป็นฐาน ปี 2563_x000a_- 1 ระบบ_x000a_(รายละเอียดตามเอกสารที่แนบ)"/>
    <x v="41"/>
    <n v="267500"/>
    <s v="63CIO0923"/>
    <d v="2020-08-04T00:00:00"/>
    <n v="267500"/>
    <x v="0"/>
    <n v="267500"/>
  </r>
  <r>
    <x v="487"/>
    <s v="PR63000597"/>
    <s v="AP1-0780"/>
    <s v="นางสาวปัณรวีย์ อุยานันท์"/>
    <d v="2020-10-01T00:00:00"/>
    <d v="2020-06-25T00:00:00"/>
    <s v="PO63000514-1 นางสาว ปัณรวีย์ อุยานันท์ เจ้าหน้าที่ดำเนินงานและประสานงานต่างประเทศโครงการการจัดประชุมวิชาการนานาชาติเพื่อความเสมอภาคทางการศึกษา : ปวงชนเพื่อการศึกษา-รายละเอียดผลการปฏิบัติงานโครงการฯ _x000a_-เดือนมิถุนายน 2563_x000a_(รายละเอียดตามเอกสารที่แนบ)"/>
    <x v="42"/>
    <n v="21000"/>
    <s v="63CIO0771"/>
    <d v="2020-06-18T00:00:00"/>
    <n v="21000"/>
    <x v="0"/>
    <n v="168000"/>
  </r>
  <r>
    <x v="487"/>
    <s v="PR63000597"/>
    <s v="AP1-0780"/>
    <s v="นางสาวปัณรวีย์ อุยานันท์"/>
    <d v="2020-10-01T00:00:00"/>
    <d v="2020-07-25T00:00:00"/>
    <s v="PO63000514-2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_x000a_-เดือนกรกฎาคม 2563_x000a_(รายละเอียดตามเอกสารที่แนบ)"/>
    <x v="42"/>
    <n v="21000"/>
    <s v="63CIO0886"/>
    <d v="2020-07-20T00:00:00"/>
    <n v="21000"/>
    <x v="0"/>
    <n v="168000"/>
  </r>
  <r>
    <x v="487"/>
    <s v="PR63000597"/>
    <s v="AP1-0780"/>
    <s v="นางสาวปัณรวีย์ อุยานันท์"/>
    <d v="2020-10-01T00:00:00"/>
    <d v="2020-08-25T00:00:00"/>
    <s v="PO63000514-3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_x000a_-เดือนสิงหาคม 2563_x000a_(รายละเอียดตามเอกสารที่แนบ)"/>
    <x v="42"/>
    <n v="21000"/>
    <s v="63CIO1076"/>
    <d v="2020-08-19T00:00:00"/>
    <n v="21000"/>
    <x v="0"/>
    <n v="168000"/>
  </r>
  <r>
    <x v="487"/>
    <s v="PR63000597"/>
    <s v="AP1-0780"/>
    <s v="นางสาวปัณรวีย์ อุยานันท์"/>
    <d v="2020-10-01T00:00:00"/>
    <d v="2020-09-25T00:00:00"/>
    <s v="PO63000514-4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_x000a_-เดือนกันยายน 2563_x000a_(รายละเอียดตามเอกสารที่แนบ)"/>
    <x v="42"/>
    <n v="21000"/>
    <s v="63CIO1226"/>
    <d v="2020-09-25T00:00:00"/>
    <n v="21000"/>
    <x v="0"/>
    <n v="168000"/>
  </r>
  <r>
    <x v="487"/>
    <s v="PR63000597"/>
    <s v="AP1-0780"/>
    <s v="นางสาวปัณรวีย์ อุยานันท์"/>
    <d v="2020-10-01T00:00:00"/>
    <d v="2020-10-25T00:00:00"/>
    <s v="PO63000514-5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_x000a_-เดือนตุลาคม 2563_x000a_(รายละเอียดตามเอกสารที่แนบ)"/>
    <x v="42"/>
    <n v="21000"/>
    <s v="64CIO00104"/>
    <d v="2020-10-22T00:00:00"/>
    <n v="21000"/>
    <x v="0"/>
    <n v="168000"/>
  </r>
  <r>
    <x v="487"/>
    <s v="PR63000597"/>
    <s v="AP1-0780"/>
    <s v="นางสาวปัณรวีย์ อุยานันท์"/>
    <d v="2020-10-01T00:00:00"/>
    <d v="2020-11-25T00:00:00"/>
    <s v="PO63000514-6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_x000a_-เดือนพฤศจิกายน 2563_x000a_(รายละเอียดตามเอกสารที่แนบ)"/>
    <x v="42"/>
    <n v="21000"/>
    <s v="64CIO00259"/>
    <d v="2020-11-25T00:00:00"/>
    <n v="21000"/>
    <x v="0"/>
    <n v="168000"/>
  </r>
  <r>
    <x v="487"/>
    <s v="PR63000597"/>
    <s v="AP1-0780"/>
    <s v="นางสาวปัณรวีย์ อุยานันท์"/>
    <d v="2020-10-01T00:00:00"/>
    <d v="2020-12-25T00:00:00"/>
    <s v="PO63000514-7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_x000a_-เดือนธันวาคม 2563_x000a_(รายละเอียดตามเอกสารที่แนบ)"/>
    <x v="42"/>
    <n v="21000"/>
    <s v="64CIO00425"/>
    <d v="2020-12-25T00:00:00"/>
    <n v="21000"/>
    <x v="0"/>
    <n v="168000"/>
  </r>
  <r>
    <x v="487"/>
    <s v="PR63000597"/>
    <s v="AP1-0780"/>
    <s v="นางสาวปัณรวีย์ อุยานันท์"/>
    <d v="2020-10-01T00:00:00"/>
    <d v="2021-01-25T00:00:00"/>
    <s v="PO63000514-8/8 นางสาว ปัณรวีย์ อุยานันท์ รายละเอียดผลการปฏิบัติงานด้านต่างประเทศโครงการจัดประชุมวิชาการนานาชาติฯ _x000a_-เดือนมกราคม 2564_x000a_(รายละเอียดตามเอกสารที่แนบ)"/>
    <x v="42"/>
    <n v="21000"/>
    <s v="APCIO0000037"/>
    <d v="2021-01-25T00:00:00"/>
    <n v="21000"/>
    <x v="0"/>
    <n v="168000"/>
  </r>
  <r>
    <x v="488"/>
    <s v="PR63000599"/>
    <s v="AP1-0617"/>
    <s v="นายสมชาย แซ่เล้า"/>
    <d v="2020-10-01T00:00:00"/>
    <d v="2020-06-30T00:00:00"/>
    <s v="PO63000515-1 นาย สมชาย แซ่เล้า จ้างเหมาบริหารสนับสนุนการจัดทำคลิปประชาสัมพันธ์เชิงรุกเพื่อสื่อสาร งวดที่ 1_x000a_(รายละเอียดตามเอกสารที่แนบ)"/>
    <x v="13"/>
    <n v="32000"/>
    <s v="63CIO0947"/>
    <d v="2020-08-03T00:00:00"/>
    <n v="32000"/>
    <x v="0"/>
    <n v="160000"/>
  </r>
  <r>
    <x v="488"/>
    <s v="PR63000599"/>
    <s v="AP1-0617"/>
    <s v="นายสมชาย แซ่เล้า"/>
    <d v="2020-10-01T00:00:00"/>
    <d v="2020-07-31T00:00:00"/>
    <s v="PO63000515-2 นาย สมชาย แซ่เล้า จ้างเหมาบริหารสนับสนุนการจัดทำคลิปประชาสัมพันธ์เชิงรุกเพื่อสื่อสาร งวดที่ 2_x000a_(รายละเอียดตามเอกสารที่แนบ)"/>
    <x v="13"/>
    <n v="32000"/>
    <s v="63CIO0989"/>
    <d v="2020-08-03T00:00:00"/>
    <n v="32000"/>
    <x v="0"/>
    <n v="160000"/>
  </r>
  <r>
    <x v="488"/>
    <s v="PR63000599"/>
    <s v="AP1-0617"/>
    <s v="นายสมชาย แซ่เล้า"/>
    <d v="2020-10-01T00:00:00"/>
    <d v="2020-08-31T00:00:00"/>
    <s v="PO63000515-3/5 นาย สมชาย แซ่เล้า จ้างเหมาบริหารสนับสนุนการจัดทำคลิปสัมพันธ์เชิงรุกเพื่อสื่อสาร งวดที่ 3_x000a_(รายละเอียดตามเอกสารที่แนบ)"/>
    <x v="13"/>
    <n v="32000"/>
    <s v="63CIO1293"/>
    <d v="2020-09-01T00:00:00"/>
    <n v="32000"/>
    <x v="0"/>
    <n v="160000"/>
  </r>
  <r>
    <x v="488"/>
    <s v="PR63000599"/>
    <s v="AP1-0617"/>
    <s v="นายสมชาย แซ่เล้า"/>
    <d v="2020-10-01T00:00:00"/>
    <d v="2020-09-30T00:00:00"/>
    <s v="PO63000515-4/5 นาย สมชาย แซ่เล้า จ้างเหมาบริหารสนับสนุนการจัดทำคลิปประชาสัมพันธ์เชิงรุกเพื่อสื่อสาร งวดที่ 4_x000a_(รายละเอียดตามเอกสารที่แนบ)"/>
    <x v="13"/>
    <n v="32000"/>
    <s v="64CIO00287"/>
    <d v="2020-11-02T00:00:00"/>
    <n v="32000"/>
    <x v="0"/>
    <n v="160000"/>
  </r>
  <r>
    <x v="488"/>
    <s v="PR63000599"/>
    <s v="AP1-0617"/>
    <s v="นายสมชาย แซ่เล้า"/>
    <d v="2020-10-01T00:00:00"/>
    <d v="2020-10-30T00:00:00"/>
    <s v="PO63000515-5/5 นาย สมชาย แซ่เล้า_x000a_จ้างเหมาบริหารสนับสนุนการจัดทำคลิปประชาสัมพันธ์เชิงรุกเพื่อสื่อสาร งวดที่ 5_x000a_(รายละเอียดตามเอกสารที่แนบ)"/>
    <x v="13"/>
    <n v="32000"/>
    <s v="APCIO0000400"/>
    <d v="2021-04-02T00:00:00"/>
    <n v="32000"/>
    <x v="0"/>
    <n v="160000"/>
  </r>
  <r>
    <x v="489"/>
    <s v="PR63000604"/>
    <s v="AP1-0277"/>
    <s v="นางสาว ชาคริยา กิติโยธี"/>
    <d v="2020-10-01T00:00:00"/>
    <d v="2020-06-30T00:00:00"/>
    <s v="PO63000516 : AP1-0277 - นางสาวชัญญา กิติโยธี infographic การจัดสรรเงินอุดหนุนนักเรียนยากจนพิเศษแบบมีเงื่อนไข งวดที่ 1_x000a_- Presentation_x000a_- Artwork Banner_x000a_จำนวน 5 ชิ้น/ชุด_x000a_(รายละเอียดตามเอกสารที่แนบ)"/>
    <x v="6"/>
    <n v="10000"/>
    <s v="63CIO0945"/>
    <d v="2020-08-03T00:00:00"/>
    <n v="10000"/>
    <x v="0"/>
    <n v="70000"/>
  </r>
  <r>
    <x v="489"/>
    <s v="PR63000604"/>
    <s v="AP1-0277"/>
    <s v="นางสาว ชาคริยา กิติโยธี"/>
    <d v="2020-10-01T00:00:00"/>
    <d v="2020-07-31T00:00:00"/>
    <s v="PO63000516-2 นางสาว ชาคริยา กิติโยธี infographic  การจัดสรรเงินอุดหนุนนักเรียนยากจนพิเศษแบบมีเงื่อนไข งวดที่ 2_x000a_- Presentation_x000a_- Artwork Banner_x000a_จำนวน 5 ชิ้น/ชุด_x000a_(รายละเอียดตามเอกสารที่แนบ)"/>
    <x v="6"/>
    <n v="10000"/>
    <s v="63CIO1040"/>
    <d v="2020-08-03T00:00:00"/>
    <n v="10000"/>
    <x v="0"/>
    <n v="70000"/>
  </r>
  <r>
    <x v="489"/>
    <s v="PR63000604"/>
    <s v="AP1-0277"/>
    <s v="นางสาว ชาคริยา กิติโยธี"/>
    <d v="2020-10-01T00:00:00"/>
    <d v="2020-08-31T00:00:00"/>
    <s v="PO63000516-3/7 นางสาว ชาคริยา กิติโยธี infographic  การจัดสรรเงินอุดหนุนนักเรียนยากจนพิเศษแบบมีเงื่อนไข งวดที่ 3_x000a_- Presentation_x000a_- Artwork Banner_x000a_จำนวน 5 ชิ้น/ชุด_x000a_(รายละเอียดตามเอกสารที่แนบ)"/>
    <x v="6"/>
    <n v="10000"/>
    <s v="63CIO1131"/>
    <d v="2020-09-01T00:00:00"/>
    <n v="10000"/>
    <x v="0"/>
    <n v="70000"/>
  </r>
  <r>
    <x v="489"/>
    <s v="PR63000604"/>
    <s v="AP1-0277"/>
    <s v="นางสาว ชาคริยา กิติโยธี"/>
    <d v="2020-10-01T00:00:00"/>
    <d v="2020-09-30T00:00:00"/>
    <s v="PO63000516-4/7 นางสาว ชาคริยา กิติโยธี infographic  การจัดสรรเงินอุดหนุนนักเรียนยากจนพิเศษแบบมีเงื่อนไข งวดที่ 4_x000a_- Presentation_x000a_- Artwork Banner_x000a_จำนวน 5 ชิ้น/ชุด_x000a_(รายละเอียดตามเอกสารที่แนบ)"/>
    <x v="6"/>
    <n v="10000"/>
    <s v="64CIO00162"/>
    <d v="2020-11-02T00:00:00"/>
    <n v="10000"/>
    <x v="0"/>
    <n v="70000"/>
  </r>
  <r>
    <x v="489"/>
    <s v="PR63000604"/>
    <s v="AP1-0277"/>
    <s v="นางสาว ชาคริยา กิติโยธี"/>
    <d v="2020-10-01T00:00:00"/>
    <d v="2020-10-30T00:00:00"/>
    <s v="PO63000516-5/7 นางสาว ชาคริยา กิติโยธี infographic  การจัดสรรเงินอุดหนุนนักเรียนยากจนพิเศษแบบมีเงื่อนไข งวดที่ 5_x000a_- Presentation_x000a_- Artwork Banner_x000a_จำนวน 5 ชิ้น/ชุด_x000a_(รายละเอียดตามเอกสารที่แนบ)"/>
    <x v="6"/>
    <n v="10000"/>
    <s v="64CIO00187"/>
    <d v="2020-11-02T00:00:00"/>
    <n v="10000"/>
    <x v="0"/>
    <n v="70000"/>
  </r>
  <r>
    <x v="489"/>
    <s v="PR63000604"/>
    <s v="AP1-0277"/>
    <s v="นางสาว ชาคริยา กิติโยธี"/>
    <d v="2020-10-01T00:00:00"/>
    <d v="2020-11-30T00:00:00"/>
    <s v="PO63000516-6/7 นางสาว ชาคริยา กิติโยธี infographic  การจัดสรรเงินอุดหนุนนักเรียนยากจนพิเศษแบบมีเงื่อนไข งวดที่ 6_x000a_- Presentation_x000a_- Artwork Banner_x000a_จำนวน 5 ชิ้น/ชุด_x000a_(รายละเอียดตามเอกสารที่แนบ)"/>
    <x v="6"/>
    <n v="10000"/>
    <s v="64CIO00374"/>
    <d v="2020-12-01T00:00:00"/>
    <n v="10000"/>
    <x v="0"/>
    <n v="70000"/>
  </r>
  <r>
    <x v="489"/>
    <s v="PR63000604"/>
    <s v="AP1-0277"/>
    <s v="นางสาว ชาคริยา กิติโยธี"/>
    <d v="2020-10-01T00:00:00"/>
    <d v="2020-12-30T00:00:00"/>
    <s v="PO63000516-7/7 นางสาว ชาคริยา กิติโยธี infographic  การจัดสรรเงินอุดหนุนนักเรียนยากจนพิเศษแบบมีเงื่อนไข งวดที่ 7_x000a_- Presentation_x000a_- Artwork Banner_x000a_จำนวน 5 ชิ้น/ชุด_x000a_(รายละเอียดตามเอกสารที่แนบ)"/>
    <x v="6"/>
    <n v="10000"/>
    <s v="64CIO00563"/>
    <d v="2020-12-30T00:00:00"/>
    <n v="10000"/>
    <x v="0"/>
    <n v="70000"/>
  </r>
  <r>
    <x v="490"/>
    <s v="PR63000609"/>
    <s v="AP1-0380"/>
    <s v="นายธนิน ทวีอรรคเดช"/>
    <d v="2020-06-02T00:00:00"/>
    <d v="2020-06-10T00:00:00"/>
    <s v="PO63000518 นายธนิน ทวีอรรคเดช จัดทำ Presentation ออกแบบภาพประกอบ และจัดทำ Template Slide เรื่อง Equity Lab และ Equity Channel _x000a_-จำนวน 40 หน้า _x000a_(รายละเอียดตามเอกสารที่แนบ)"/>
    <x v="18"/>
    <n v="20000"/>
    <s v="63CIO0815"/>
    <d v="2020-07-01T00:00:00"/>
    <n v="20000"/>
    <x v="0"/>
    <n v="20000"/>
  </r>
  <r>
    <x v="491"/>
    <s v="PR63000602"/>
    <s v="AP1-0625"/>
    <s v="นางสาววรัญญา ศรีเสวก"/>
    <d v="2020-10-01T00:00:00"/>
    <d v="2020-06-30T00:00:00"/>
    <s v="PO63000519-1/5 นางสาววรัญญา ศรีเสวก สนับสนุนการจัดทำแผนงานด้านการสื่อสาร_x000a_เดือนมิถุนายน 2563 งวดที่ 1_x000a_(รายละเอียดตามเอกสารที่แนบ)"/>
    <x v="40"/>
    <n v="45000"/>
    <s v="APCIO0000606"/>
    <d v="2021-04-30T00:00:00"/>
    <n v="45000"/>
    <x v="0"/>
    <n v="225000"/>
  </r>
  <r>
    <x v="491"/>
    <s v="PR63000602"/>
    <s v="AP1-0625"/>
    <s v="นางสาววรัญญา ศรีเสวก"/>
    <d v="2020-10-01T00:00:00"/>
    <d v="2020-07-31T00:00:00"/>
    <s v="PO63000519-2/5 นางสาววรัญญา ศรีเสวก สนับสนุนการจัดทำแผนงานด้านการสื่อสาร _x000a_เดือนกรกฎาคม 2563 งวดที่ 2_x000a_(รายละเอียดตามเอกสารที่แนบ)"/>
    <x v="40"/>
    <n v="45000"/>
    <s v="APCIO0000608"/>
    <d v="2021-04-30T00:00:00"/>
    <n v="45000"/>
    <x v="0"/>
    <n v="225000"/>
  </r>
  <r>
    <x v="491"/>
    <s v="PR63000602"/>
    <s v="AP1-0625"/>
    <s v="นางสาววรัญญา ศรีเสวก"/>
    <d v="2020-10-01T00:00:00"/>
    <d v="2020-08-31T00:00:00"/>
    <s v="PO63000519-3/5 นางสาววรัญญา ศรีเสวก สนับสนุนการจัดทำแผนงานด้านการสื่อสาร _x000a_เดือนสิงหาคม 2563 งวดที่ 3_x000a_(รายละเอียดตามเอกสารที่แนบ)"/>
    <x v="40"/>
    <n v="45000"/>
    <s v="APCIO0000609"/>
    <d v="2021-04-30T00:00:00"/>
    <n v="45000"/>
    <x v="0"/>
    <n v="225000"/>
  </r>
  <r>
    <x v="491"/>
    <s v="PR63000602"/>
    <s v="AP1-0625"/>
    <s v="นางสาววรัญญา ศรีเสวก"/>
    <d v="2020-10-01T00:00:00"/>
    <d v="2020-09-30T00:00:00"/>
    <s v="PO63000519-4/5 นางสาววรัญญา ศรีเสวก สนับสนุนการจัดทำแผนงานด้านการสื่อสาร _x000a_เดือนกันยายน 2563 งวดที่ 4_x000a_(รายละเอียดตามเอกสารที่แนบ)"/>
    <x v="40"/>
    <n v="45000"/>
    <s v="APCIO0000610"/>
    <d v="2021-04-30T00:00:00"/>
    <n v="45000"/>
    <x v="0"/>
    <n v="225000"/>
  </r>
  <r>
    <x v="491"/>
    <s v="PR63000602"/>
    <s v="AP1-0625"/>
    <s v="นางสาววรัญญา ศรีเสวก"/>
    <d v="2020-10-01T00:00:00"/>
    <d v="2020-10-30T00:00:00"/>
    <s v="PO63000519-5/5 นางสาววรัญญา ศรีเสวก สนับสนุนการจัดทำแผนงานด้านการสื่อสาร _x000a_เดือนตุลาคม 2563 งวดที่ 5_x000a_(รายละเอียดตามเอกสารที่แนบ)"/>
    <x v="40"/>
    <n v="45000"/>
    <s v="APCIO0000611"/>
    <d v="2021-04-30T00:00:00"/>
    <n v="45000"/>
    <x v="0"/>
    <n v="225000"/>
  </r>
  <r>
    <x v="492"/>
    <s v="PR63000575"/>
    <s v="AP1-0100"/>
    <s v="บริษัท โกโพเมโล จำกัด"/>
    <d v="2020-06-02T00:00:00"/>
    <d v="2020-06-03T00:00:00"/>
    <s v="PO63000520 บริษัท โกโพเมโล จำกัด ซื้อระบบอีเมลพนักงานและการต่ออายุ G Suite_x000a_-Silver MID Coyporate Size-Support for G Suite_x000a_-จำนวน 115 บัญชี_x000a_(รายละเอียดตามเอกสารที่แนบ)"/>
    <x v="27"/>
    <n v="495485.42"/>
    <s v="63CIO0931"/>
    <d v="2020-08-04T00:00:00"/>
    <n v="495485.42"/>
    <x v="0"/>
    <n v="495485.42"/>
  </r>
  <r>
    <x v="493"/>
    <s v="PR63000596"/>
    <s v="AP1-0769"/>
    <s v="นางงามจิตต์ จันทรสาธิต"/>
    <d v="2020-10-01T00:00:00"/>
    <d v="2020-06-30T00:00:00"/>
    <s v="PO63000521-1 นาง งามจิตต์ จันทรสาธิต รายงานผลการปฏิบัติงาน _x000a_เดือนมิถุนายน 2563 งวดที่ 1_x000a_(รายละเอียดตามเอกสารที่แนบ)"/>
    <x v="42"/>
    <n v="26000"/>
    <s v="63CIO0865"/>
    <d v="2020-07-01T00:00:00"/>
    <n v="26000"/>
    <x v="0"/>
    <n v="286000"/>
  </r>
  <r>
    <x v="493"/>
    <s v="PR63000596"/>
    <s v="AP1-0769"/>
    <s v="นางงามจิตต์ จันทรสาธิต"/>
    <d v="2020-10-01T00:00:00"/>
    <d v="2020-07-31T00:00:00"/>
    <s v="PO63000521-2 นาง งามจิตต์ จันทรสาธิต รายงานผลการปฏิบัติงาน_x000a_เดือนกรกฎาคม 2563 งวดที่ 2_x000a_(รายละเอียดตามเอกสารที่แนบ)"/>
    <x v="42"/>
    <n v="26000"/>
    <s v="63CIO1011"/>
    <d v="2020-08-03T00:00:00"/>
    <n v="26000"/>
    <x v="0"/>
    <n v="286000"/>
  </r>
  <r>
    <x v="493"/>
    <s v="PR63000596"/>
    <s v="AP1-0769"/>
    <s v="นางงามจิตต์ จันทรสาธิต"/>
    <d v="2020-10-01T00:00:00"/>
    <d v="2020-08-31T00:00:00"/>
    <s v="PO63000521-3/12 นาง งามจิตต์ จันทรสาธิต รายงานผลการปฏิบัติงาน_x000a_เดือนสิงหาคม 2563 งวดที่ 3_x000a_(รายละเอียดตามเอกสารที่แนบ)"/>
    <x v="42"/>
    <n v="26000"/>
    <s v="63CIO1159"/>
    <d v="2020-09-01T00:00:00"/>
    <n v="26000"/>
    <x v="0"/>
    <n v="286000"/>
  </r>
  <r>
    <x v="493"/>
    <s v="PR63000596"/>
    <s v="AP1-0769"/>
    <s v="นางงามจิตต์ จันทรสาธิต"/>
    <d v="2020-10-01T00:00:00"/>
    <d v="2020-09-30T00:00:00"/>
    <s v="PO63000521-4/12 นาง งามจิตต์ จันทรสาธิต รายงานผลการปฏิบัติงาน_x000a_เดือนกันยายน 2563 งวดที่ 4_x000a_(รายละเอียดตามเอกสารที่แนบ)"/>
    <x v="42"/>
    <n v="26000"/>
    <s v="64CIO00136"/>
    <d v="2020-11-02T00:00:00"/>
    <n v="26000"/>
    <x v="0"/>
    <n v="286000"/>
  </r>
  <r>
    <x v="493"/>
    <s v="PR63000596"/>
    <s v="AP1-0769"/>
    <s v="นางงามจิตต์ จันทรสาธิต"/>
    <d v="2020-10-01T00:00:00"/>
    <d v="2020-10-30T00:00:00"/>
    <s v="PO63000521-5/12 นาง งามจิตต์ จันทรสาธิต รายงานผลการปฏิบัติงาน_x000a_เดือนตุลาคม 2563 งวดที่ 5_x000a_(รายละเอียดตามเอกสารที่แนบ)"/>
    <x v="42"/>
    <n v="26000"/>
    <s v="64CIO00213"/>
    <d v="2020-11-02T00:00:00"/>
    <n v="26000"/>
    <x v="0"/>
    <n v="286000"/>
  </r>
  <r>
    <x v="493"/>
    <s v="PR63000596"/>
    <s v="AP1-0769"/>
    <s v="นางงามจิตต์ จันทรสาธิต"/>
    <d v="2020-10-01T00:00:00"/>
    <d v="2020-11-30T00:00:00"/>
    <s v="PO63000521-6/12 นาง งามจิตต์ จันทรสาธิต รายงานผลการปฏิบัติงาน_x000a_เดือนพฤศจิกายน 2563 งวดที่ 6_x000a_(รายละเอียดตามเอกสารที่แนบ)"/>
    <x v="42"/>
    <n v="26000"/>
    <s v="64CIO00474"/>
    <d v="2020-12-01T00:00:00"/>
    <n v="26000"/>
    <x v="0"/>
    <n v="286000"/>
  </r>
  <r>
    <x v="493"/>
    <s v="PR63000596"/>
    <s v="AP1-0769"/>
    <s v="นางงามจิตต์ จันทรสาธิต"/>
    <d v="2020-10-01T00:00:00"/>
    <d v="2020-12-30T00:00:00"/>
    <s v="PO63000521-7/12 นาง งามจิตต์ จันทรสาธิต รายงานผลการปฏิบัติงาน_x000a_เดือนธันวาคม 2563 งวดที่ 7_x000a_(รายละเอียดตามเอกสารที่แนบ)"/>
    <x v="42"/>
    <n v="26000"/>
    <s v="64CIO00512"/>
    <d v="2020-12-30T00:00:00"/>
    <n v="26000"/>
    <x v="0"/>
    <n v="286000"/>
  </r>
  <r>
    <x v="493"/>
    <s v="PR63000596"/>
    <s v="AP1-0769"/>
    <s v="นางงามจิตต์ จันทรสาธิต"/>
    <d v="2020-10-01T00:00:00"/>
    <d v="2021-01-29T00:00:00"/>
    <s v="PO63000521-8/12 นาง งามจิตต์ จันทรสาธิต รายงานผลการปฏิบัติงาน_x000a_เดือนมกราคม 2564 งวดที่ 8_x000a_(รายละเอียดตามเอกสารที่แนบ)"/>
    <x v="42"/>
    <n v="26000"/>
    <s v="APCIO0000092"/>
    <d v="2021-01-29T00:00:00"/>
    <n v="26000"/>
    <x v="0"/>
    <n v="286000"/>
  </r>
  <r>
    <x v="493"/>
    <s v="PR63000596"/>
    <s v="AP1-0769"/>
    <s v="นางงามจิตต์ จันทรสาธิต"/>
    <d v="2020-10-01T00:00:00"/>
    <d v="2021-02-26T00:00:00"/>
    <s v="PO63000521-9/12 นาง งามจิตต์ จันทรสาธิต_x000a_รายงานผลการปฏิบัติงาน_x000a_เดือนกุมภาพันธ์ 2564 งวดที่ 9_x000a_(รายละเอียดตามเอกสารที่แนบ)"/>
    <x v="42"/>
    <n v="26000"/>
    <s v="APCIO0000362"/>
    <d v="2021-03-25T00:00:00"/>
    <n v="26000"/>
    <x v="0"/>
    <n v="286000"/>
  </r>
  <r>
    <x v="493"/>
    <s v="PR63000596"/>
    <s v="AP1-0769"/>
    <s v="นางงามจิตต์ จันทรสาธิต"/>
    <d v="2020-10-01T00:00:00"/>
    <d v="2021-03-31T00:00:00"/>
    <s v="PO63000521-10/12 นาง งามจิตต์ จันทรสาธิตรายงานผลการปฏิบัติงาน_x000a_เดือนมีนาคม 2564 งวดที่ 10_x000a_(รายละเอียดตามเอกสารที่แนบ)"/>
    <x v="42"/>
    <n v="26000"/>
    <s v="APCIO0000565"/>
    <d v="2021-04-26T00:00:00"/>
    <n v="26000"/>
    <x v="0"/>
    <n v="286000"/>
  </r>
  <r>
    <x v="493"/>
    <s v="PR63000596"/>
    <s v="AP1-0769"/>
    <s v="นางงามจิตต์ จันทรสาธิต"/>
    <d v="2020-10-01T00:00:00"/>
    <d v="2021-04-30T00:00:00"/>
    <s v="PO63000521 -11/12 นางงามจิตต์ จันทรสาธิตรายงานผลการปฏิบัติงาน_x000a_เดือนเมษายน 2564 งวดที่ 11_x000a_(รายละเอียดตามเอกสารที่แนบ)"/>
    <x v="42"/>
    <n v="26000"/>
    <s v="APCIO0000623"/>
    <d v="2021-04-30T00:00:00"/>
    <n v="26000"/>
    <x v="0"/>
    <n v="286000"/>
  </r>
  <r>
    <x v="494"/>
    <s v="PR63000612"/>
    <s v="AP1-0386"/>
    <s v="บริษัท ป้ายนายกฤษสติ๊กเกอร์ จำกัด"/>
    <d v="2020-06-04T00:00:00"/>
    <d v="2020-06-30T00:00:00"/>
    <s v="ค่าบริการจัดทำ_x000a_-ป้ายสติ๊กเกอร์ _x000a_-ป้ายข้อความ _x000a_-ป้ายสำนัก_x000a_(รายละเอียดตามเอกสารที่แนบ)"/>
    <x v="16"/>
    <n v="78752"/>
    <s v="63BIO0073"/>
    <d v="2020-07-01T00:00:00"/>
    <n v="78752"/>
    <x v="0"/>
    <n v="78752"/>
  </r>
  <r>
    <x v="495"/>
    <s v="PR63000606"/>
    <s v="AP1-0100"/>
    <s v="บริษัท โกโพเมโล จำกัด"/>
    <d v="2020-06-04T00:00:00"/>
    <d v="2020-06-05T00:00:00"/>
    <s v="PO63000523 บริษัท โกโพเมโล จำกัด ซื้อ Google G Suite Business_x000a_-จำนวน 10 บัญชี_x000a_(รายละเอียดตามเอกสารที่แนบ)"/>
    <x v="0"/>
    <n v="40627.9"/>
    <s v="63CIO0953"/>
    <d v="2020-08-03T00:00:00"/>
    <n v="40627.9"/>
    <x v="0"/>
    <n v="40627.9"/>
  </r>
  <r>
    <x v="496"/>
    <s v="PR63000625"/>
    <s v="AP1-0070"/>
    <s v="บริษัท วินทูเกเตอร์ จำกัด"/>
    <d v="2020-06-04T00:00:00"/>
    <d v="2020-06-12T00:00:00"/>
    <s v="PO63000524-1 บริษัท วินทูเกเตอร์ จำกัด สรุปผลการประเมินสมรรถนะของผู้บริหาร กสศ. โดยกรรมการ และอนุกรรมการ มีกำหนดส่งมอบวันที่ 12 มิ.ย.2563 โดยเบิกจ่ายร้อยละ 50 หลังจากที่ส่งมอบงานและคณะกรรมการมีมติตรวจรับแล้วทั้งหมด_x000a_-งวดที่ 1_x000a_(รายละเอียดตามเอกสารที่แนบ)"/>
    <x v="8"/>
    <n v="175000"/>
    <s v="63CIO0757"/>
    <d v="2020-06-09T00:00:00"/>
    <n v="175000"/>
    <x v="0"/>
    <n v="350000"/>
  </r>
  <r>
    <x v="496"/>
    <s v="PR63000625"/>
    <s v="AP1-0070"/>
    <s v="บริษัท วินทูเกเตอร์ จำกัด"/>
    <d v="2020-06-04T00:00:00"/>
    <d v="2020-06-22T00:00:00"/>
    <s v="PO63000524-2 บริษัท วินทูเกเตอร์ จำกัด ประเมินสมรรถนะของผู้บริหารในการนำหน่วยงานซึ่งประเมินโดยผู้ใต้บังคับบัญชา และรายงานสรุปผลการประเมินสมรรถนะของผู้บริหารในการทำงานข้ามหน่วยงานแบบบูรณาการในโครงสร้างองค์กรแบบ Matrix มีกำหนดส่งมอบงานวันที่ 22 มิ.ย.2563 โดยเบิกค่าใช้จ่ายร้อยละ 50 หลังจากที่ส่งมอบงานและคณะกรรมการมีมติตรวจรับแล้วทั้งหมด_x000a_-งวดที่ 2_x000a_(รายละเอียดตามเอกสารที่แนบ)"/>
    <x v="8"/>
    <n v="175000"/>
    <s v="63CIO0788"/>
    <d v="2020-06-22T00:00:00"/>
    <n v="175000"/>
    <x v="0"/>
    <n v="350000"/>
  </r>
  <r>
    <x v="497"/>
    <s v="PR63000532"/>
    <s v="AP1-0783"/>
    <s v="บริษัท เอ็น.ซี.ซี.อินเตอร์เนชั่นแนล อีเว้นท์ จำกัด"/>
    <d v="2020-10-01T00:00:00"/>
    <d v="2020-06-17T00:00:00"/>
    <s v="PO63000525-1 บริษัท เอ็น.ซี.ซี.อินเตอร์เนชั่นแนล อีเว้นท์ จำกัด จัดจ้างออแกไนเซอร์งานประชุมวิชาการนานาชาติ งวดที่ 1_x000a_-การรับเสด็จสมเด็จพระกนิษฐาธิราชเจ้าฯ_x000a_-การเชิญวิทยากร และผู้เข้าร่วมประชุม ระบบลงทะเบียนหน้างานและลงทะเบียนออนไลน์_x000a_-เป็นต้น_x000a_(รายละเอียดตามเอกสารที่แนบ)"/>
    <x v="30"/>
    <n v="2300767.5"/>
    <s v="63CIO0875"/>
    <d v="2020-07-01T00:00:00"/>
    <n v="2300767.5"/>
    <x v="0"/>
    <n v="4601535"/>
  </r>
  <r>
    <x v="497"/>
    <s v="PR63000532"/>
    <s v="AP1-0783"/>
    <s v="บริษัท เอ็น.ซี.ซี.อินเตอร์เนชั่นแนล อีเว้นท์ จำกัด"/>
    <d v="2020-10-01T00:00:00"/>
    <d v="2020-08-03T00:00:00"/>
    <s v="PO63000525-2/3 บริษัท เอ็น.ซี.ซี.อินเตอร์เนชั่นแนล อีเว้นท์ จำกัด จัดจ้างออแกไนเซอร์งานประชุมวิชาการนานาชาติฯ งวดที่ 2_x000a_-รายงานสรุปผลการจัดงานจำนวน 1 ชุด พร้อม VDO, Footage และรูปภาพประกอบ_x000a_-เป็นต้น_x000a_(รายละเอียดตามเอกสารที่แนบ)"/>
    <x v="30"/>
    <n v="1840614"/>
    <s v="64CIO00068"/>
    <d v="2020-10-02T00:00:00"/>
    <n v="1840614"/>
    <x v="0"/>
    <n v="4601535"/>
  </r>
  <r>
    <x v="497"/>
    <s v="PR63000532"/>
    <s v="AP1-0783"/>
    <s v="บริษัท เอ็น.ซี.ซี.อินเตอร์เนชั่นแนล อีเว้นท์ จำกัด"/>
    <d v="2020-10-01T00:00:00"/>
    <d v="2020-10-20T00:00:00"/>
    <s v="PO63000525-3/3 บริษัท เอ็น.ซี.ซี.อินเตอร์เนชั่นแนล อีเว้นท์ จำกัด จัดจ้างออแกไนเซอร์งานประชุมวิชาการนานาชาติฯ งวดที่ 3_x000a_-คู่มือการใช้งานระบบเว็บไซต์_x000a_-ฐานข้อมูลผู้ชมเว็บไซต์ตั้งแต่วันที่ 12 ก.ค. ถึง 16 ต.ค. 2563_x000a_(รายละเอียดตามเอกสารที่แนบ)"/>
    <x v="30"/>
    <n v="460153.5"/>
    <s v="64CIO00389"/>
    <d v="2020-12-01T00:00:00"/>
    <n v="460153.5"/>
    <x v="0"/>
    <n v="4601535"/>
  </r>
  <r>
    <x v="498"/>
    <s v="PR63000572"/>
    <s v="AP1-0336"/>
    <s v="ห้างหุ้นส่วนจำกัด สตูดิโอ ไดอะล็อก"/>
    <d v="2020-06-04T00:00:00"/>
    <d v="2020-06-10T00:00:00"/>
    <s v="PO63000526 ห้างหุ้นส่วนจำกัด สตูดิโอ ไดอะล็อก จ้างออกแบบ User Interface Website ให้กับเว็บสถาบันวิจัย (research.eef.or.th)_x000a_(รายละเอียดตามเอกสารที่แนบ)"/>
    <x v="37"/>
    <n v="107000"/>
    <s v="63CIO0809"/>
    <d v="2020-07-01T00:00:00"/>
    <n v="107000"/>
    <x v="0"/>
    <n v="107000"/>
  </r>
  <r>
    <x v="499"/>
    <s v="PR63000536"/>
    <s v="AP1-0071"/>
    <s v="บริษัท โอไอซี ครีเอชั่น จำกัด"/>
    <d v="2020-10-01T00:00:00"/>
    <d v="2020-07-15T00:00:00"/>
    <s v="PO63000527-1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1"/>
    <x v="13"/>
    <n v="546770"/>
    <s v="63CIO1118"/>
    <d v="2020-09-01T00:00:00"/>
    <n v="546770"/>
    <x v="0"/>
    <n v="2187080"/>
  </r>
  <r>
    <x v="499"/>
    <s v="PR63000536"/>
    <s v="AP1-0071"/>
    <s v="บริษัท โอไอซี ครีเอชั่น จำกัด"/>
    <d v="2020-10-01T00:00:00"/>
    <d v="2020-08-15T00:00:00"/>
    <s v="PO63000527-2/4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2"/>
    <x v="13"/>
    <n v="546770"/>
    <s v="63CIO1297"/>
    <d v="2020-09-01T00:00:00"/>
    <n v="546770"/>
    <x v="0"/>
    <n v="2187080"/>
  </r>
  <r>
    <x v="499"/>
    <s v="PR63000536"/>
    <s v="AP1-0071"/>
    <s v="บริษัท โอไอซี ครีเอชั่น จำกัด"/>
    <d v="2020-10-01T00:00:00"/>
    <d v="2020-09-15T00:00:00"/>
    <s v="PO63000527-3/4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3"/>
    <x v="13"/>
    <n v="546770"/>
    <s v="64CIO00170"/>
    <d v="2020-11-02T00:00:00"/>
    <n v="546770"/>
    <x v="0"/>
    <n v="2187080"/>
  </r>
  <r>
    <x v="499"/>
    <s v="PR63000536"/>
    <s v="AP1-0071"/>
    <s v="บริษัท โอไอซี ครีเอชั่น จำกัด"/>
    <d v="2020-10-01T00:00:00"/>
    <d v="2020-10-15T00:00:00"/>
    <s v="PO63000527-4/4 บริษัท โอไอซี ครีเอชั่น จำกัด บริหารจัดการศูนย์บริการข้อมูลแก่สาธารณะ กองทุนเพื่อความเสมอภาคทางการศึกษา โดย Call Center งวดที่ 4"/>
    <x v="13"/>
    <n v="546770"/>
    <s v="64CIO00288"/>
    <d v="2020-11-12T00:00:00"/>
    <n v="546770"/>
    <x v="0"/>
    <n v="2187080"/>
  </r>
  <r>
    <x v="500"/>
    <s v="PR63000607"/>
    <s v="AP1-0766"/>
    <s v="นายสันติ ลาภเบญจกุล"/>
    <d v="2020-10-01T00:00:00"/>
    <d v="2020-07-20T00:00:00"/>
    <s v="PO63000528-1 นาย สันติ ลาภเบญจกุล งวดที่ 1_x000a_-เอกสารเชิงนโยบายสำหรับสำนักงานเลขาธิการสภาการศึกษา (ฉบับร่าง)  _x000a_-เอกสารเชิงนโยบายสำหรับกระทรวงสาธารณสุข (ฉบับร่าง)_x000a_(รายละเอียดตามเอกสารที่แนบ)"/>
    <x v="17"/>
    <n v="100000"/>
    <s v="63CIO1033"/>
    <d v="2020-08-03T00:00:00"/>
    <n v="100000"/>
    <x v="0"/>
    <n v="170000"/>
  </r>
  <r>
    <x v="500"/>
    <s v="PR63000607"/>
    <s v="AP1-0766"/>
    <s v="นายสันติ ลาภเบญจกุล"/>
    <d v="2020-10-01T00:00:00"/>
    <d v="2020-09-20T00:00:00"/>
    <s v="PO63000528-2/3 นาย สันติ ลาภเบญจกุล งวดที่ 2_x000a_-เอกสารเชิงนโยบายสำหรับสำนักงานเลขาธิการสภาการศึกษา และ เอกสารเชิงนโยบายสำหรับกระทรวงสาธารณสุข ฉบับสมบูรณ์ ซึ่งปรับแก้ข้อเสนอแนะจากการนำเสนอในเวทีวิชาการด้านการศึกษาอย่างน้อย 3 เวที   _x000a_-สรุปข้อมูลเวทีวิชาการทั้ง 3 เวที ที่ผู้วิจัยได้นำเอกสารฯ ร่วมนำเสนอชื่อ และรายละเอียดการประชุมชื่อ และรายละเอียดการประชุม  _x000a_(รายละเอียดตามเอกสารที่แนบ)"/>
    <x v="17"/>
    <n v="70000"/>
    <s v="APCIO0000219"/>
    <d v="2021-01-29T00:00:00"/>
    <n v="70000"/>
    <x v="0"/>
    <n v="170000"/>
  </r>
  <r>
    <x v="501"/>
    <s v="PR63000605"/>
    <s v="AP1-0149"/>
    <s v="นายสกล สุวรรณาพิสิทธิ์"/>
    <d v="2020-06-05T00:00:00"/>
    <d v="2020-06-30T00:00:00"/>
    <s v="PO63000529-1 นายสกล สุวรรณาพิสิทธิ์ บริหารจัดการดูแลเว็บไซต์ กสศ. งวดที่ 1_x000a_(รายละเอียดตามเอกสารที่แนบ)"/>
    <x v="13"/>
    <n v="32000"/>
    <s v="63CIO0871"/>
    <d v="2020-07-01T00:00:00"/>
    <n v="32000"/>
    <x v="0"/>
    <n v="96000"/>
  </r>
  <r>
    <x v="501"/>
    <s v="PR63000605"/>
    <s v="AP1-0149"/>
    <s v="นายสกล สุวรรณาพิสิทธิ์"/>
    <d v="2020-06-05T00:00:00"/>
    <d v="2020-07-31T00:00:00"/>
    <s v="PO63000529-2 นายสกล สุวรรณาพิสิทธิ์ บริหารจัดการดูแลเว็บไซต์ กสศ. งวดที่ 2_x000a_(รายละเอียดตามเอกสารที่แนบ)"/>
    <x v="13"/>
    <n v="32000"/>
    <s v="63CIO0990"/>
    <d v="2020-08-03T00:00:00"/>
    <n v="32000"/>
    <x v="0"/>
    <n v="96000"/>
  </r>
  <r>
    <x v="501"/>
    <s v="PR63000605"/>
    <s v="AP1-0149"/>
    <s v="นายสกล สุวรรณาพิสิทธิ์"/>
    <d v="2020-06-05T00:00:00"/>
    <d v="2020-08-31T00:00:00"/>
    <s v="PO63000529-3/3 นายสกล สุวรรณาพิสิทธิ์ บริหารจัดการดูแลเว็บไซต์ กสศ. งวดที่ 3_x000a_(รายละเอียดตามเอกสารที่แนบ)"/>
    <x v="13"/>
    <n v="32000"/>
    <s v="63CIO1167"/>
    <d v="2020-09-01T00:00:00"/>
    <n v="32000"/>
    <x v="0"/>
    <n v="96000"/>
  </r>
  <r>
    <x v="502"/>
    <s v="PR63000616"/>
    <s v="AP1-0791"/>
    <s v="นางสาวกุลรัตน์ ศุภปฐม"/>
    <d v="2020-06-05T00:00:00"/>
    <d v="2020-06-26T00:00:00"/>
    <s v="PO63000530 นางสาว กุลรัตน์ ศุภปฐม ซื้อหน้ากากอนามัย 3 ชั้น  ยี่ห้อ Aoxing _x000a_-จำนวน 50 กล่อง (กล่องละ 50 ชิ้น)"/>
    <x v="1"/>
    <n v="35000"/>
    <s v="63CIO0754"/>
    <d v="2020-06-12T00:00:00"/>
    <n v="35000"/>
    <x v="0"/>
    <n v="35000"/>
  </r>
  <r>
    <x v="503"/>
    <s v="PR63000581"/>
    <s v="AP1-0112"/>
    <s v="บริษัท มาตา การพิมพ์ จำกัด"/>
    <d v="2020-06-04T00:00:00"/>
    <d v="2020-06-11T00:00:00"/>
    <s v="PO63000531 บริษัท มาตา การพิมพ์ จำกัด -คู่มือการดำเนินงานโครงการจัดการศึกษาเชิงพื้นที่เพื่อความเสมอภาคทางการศึกษา จำนวน 5,000 เล่ม_x000a_-คู่มือระบบสารสนเทศเพื่อการจัดการศึกษาเชิงพื้นที่ &quot;เด็กปฐมวัย&quot; จำนวน 5,000 เล่ม_x000a_-แผ่น CD ข้อมูล จำนวน 5,000 แผ่น_x000a_(รายละเอียดตามเอกสารที่แนบ)"/>
    <x v="22"/>
    <n v="489525"/>
    <s v="63CIO0834"/>
    <d v="2020-07-01T00:00:00"/>
    <n v="489525"/>
    <x v="0"/>
    <n v="489525"/>
  </r>
  <r>
    <x v="504"/>
    <s v="PR63000582"/>
    <s v="AP1-0112"/>
    <s v="บริษัท มาตา การพิมพ์ จำกัด"/>
    <d v="2020-06-04T00:00:00"/>
    <d v="2020-06-11T00:00:00"/>
    <s v="PO63000532 บริษัท มาตา การพิมพ์ จำกัด การผลิตคู่มือการดำเนินงานกลไกการดูแลช่วยเหลือเด็กและเยาวชนนอกระบบการศึกษาระดับพื้นที่_x000a_(รายละเอียดตามเอกสารที่แนบ)"/>
    <x v="22"/>
    <n v="393760"/>
    <s v="63CIO0835"/>
    <d v="2020-07-01T00:00:00"/>
    <n v="393760"/>
    <x v="0"/>
    <n v="393760"/>
  </r>
  <r>
    <x v="505"/>
    <s v="PR63000621"/>
    <s v="AP1-0502"/>
    <s v="บริษัท โคคูโย อินเตอร์เนชั่นแนล (ประเทศไทย) จำกัด"/>
    <d v="2020-06-08T00:00:00"/>
    <d v="2020-07-31T00:00:00"/>
    <s v="PO63000533 บริษัท โคคูโย อินเตอร์เนชั่นแนล (ประเทศไทย) จำกัด ซื้อเฟอร์นิเจอร์สำนักงาน _x000a_-โต๊ะทำงาน 1 ชุด_x000a_-ตู้ลิ้นชัก 2 ตู้_x000a_-ฉากกั้นบนโต๊ะทำงาน 1 ชุด_x000a_-ที่จัดเก็บสายไฟ 1 ชุด_x000a_-ฉากกั้นบริเวณใต้โต๊ะทำงาน 1 ชุด_x000a_-ฉากกั้นโต๊ะทำงาน 3 ชิ้น"/>
    <x v="1"/>
    <n v="51509.8"/>
    <s v="63CIO1032"/>
    <d v="2020-08-03T00:00:00"/>
    <n v="51509.8"/>
    <x v="0"/>
    <n v="53425.1"/>
  </r>
  <r>
    <x v="505"/>
    <s v="PR63000621"/>
    <s v="AP1-0502"/>
    <s v="บริษัท โคคูโย อินเตอร์เนชั่นแนล (ประเทศไทย) จำกัด"/>
    <d v="2020-06-08T00:00:00"/>
    <d v="2020-06-08T00:00:00"/>
    <s v="PO63000533 บริษัท โคคูโย อินเตอร์เนชั่นแนล (ประเทศไทย) จำกัด ซื้อเฟอร์นิเจอร์สำนักงาน _x000a_-โต๊ะทำงาน 1 ชุด_x000a_-ตู้ลิ้นชัก 2 ตู้_x000a_-ฉากกั้นบนโต๊ะทำงาน 1 ชุด_x000a_-ที่จัดเก็บสายไฟ 1 ชุด_x000a_-ฉากกั้นบริเวณใต้โต๊ะทำงาน 1"/>
    <x v="1"/>
    <n v="1915.3"/>
    <s v="63CIO1032"/>
    <d v="2020-08-03T00:00:00"/>
    <n v="1915.3"/>
    <x v="0"/>
    <n v="53425.1"/>
  </r>
  <r>
    <x v="506"/>
    <s v="PR63000619"/>
    <s v="AP1-0355"/>
    <s v="บริษัท โหลดดิ้ง จำกัด"/>
    <d v="2020-06-08T00:00:00"/>
    <d v="2020-06-15T00:00:00"/>
    <s v="PO63000534 บริษัท โหลดดิ้ง จำกัด โครงการผลิตรายงานประจำปีฉบับสมบูรณ์ 2562_x000a_-จำนวน 1860 เล่ม_x000a_(รายละเอียดตามเอกสารที่แนบ)"/>
    <x v="13"/>
    <n v="470639.5"/>
    <s v="63CIO0789"/>
    <d v="2020-06-15T00:00:00"/>
    <n v="470639.5"/>
    <x v="0"/>
    <n v="470639.5"/>
  </r>
  <r>
    <x v="507"/>
    <s v="PR63000620"/>
    <s v="AP1-0767"/>
    <s v="บริษัท มูนช็อท ดิจิตอล จำกัด"/>
    <d v="2020-06-08T00:00:00"/>
    <d v="2020-06-30T00:00:00"/>
    <s v="PO63000535 บริษัท มูนช็อท ดิจิตอล จำกัด รายงานผลการสื่อสารโครงการเพื่อการระดมทุน โดยเผยแพร่ผ่านสื่อเว็บไซต์ และสื่อโซเชียลมีเดีย_x000a_-ผลิตข่าวประชาสัมพันธ์หรือข่าวสารเพื่อเผยแพร่ข่าวเกี่ยวกับการระดมทุนไม่น้อยกว่า 1 ครั้ง_x000a_-เผยแพร่ข่าวในสื่อเว็บไซต์และสื่อโซเชียลมีเดีย ไม่น้อยกว่า 40 ข่าว_x000a_-ผลิตบทความเพื่อสื่อสารโครงการระดมทุน จำนวน 2 บทความ เพื่อสื่อสารผ่านสื่อเว็บไซต์_x000a_(รายละเอียดตามเอกสารที่แนบ)"/>
    <x v="40"/>
    <n v="331000"/>
    <s v="63CIO0819"/>
    <d v="2020-07-01T00:00:00"/>
    <n v="331000"/>
    <x v="0"/>
    <n v="331000"/>
  </r>
  <r>
    <x v="508"/>
    <s v="PR63000618"/>
    <s v="AP1-0792"/>
    <s v="นายธรรมสถิตย์ ผลแก้ว"/>
    <d v="2020-06-08T00:00:00"/>
    <d v="2020-06-30T00:00:00"/>
    <s v="PO63000536-1 นาย ธรรมสถิตย์ ผลแก้ว จ้างเหมาบริการจัดทำเนื้อหาสื่อสารองค์กร _x000a_งวดที่ 1_x000a_(รายละเอียดตามเอกสารที่แนบ)"/>
    <x v="13"/>
    <n v="50000"/>
    <s v="63CIO0775"/>
    <d v="2020-06-23T00:00:00"/>
    <n v="50000"/>
    <x v="0"/>
    <n v="150000"/>
  </r>
  <r>
    <x v="508"/>
    <s v="PR63000618"/>
    <s v="AP1-0792"/>
    <s v="นายธรรมสถิตย์ ผลแก้ว"/>
    <d v="2020-06-08T00:00:00"/>
    <d v="2020-07-31T00:00:00"/>
    <s v="PO63000536-2 นาย ธรรมสถิตย์ ผลแก้ว จ้างเหมาบริการจัดทำเนื้อหาสื่อสารองค์กร _x000a_งวดที่ 2_x000a_(รายละเอียดตามเอกสารที่แนบ)"/>
    <x v="13"/>
    <n v="50000"/>
    <s v="63CIO0892"/>
    <d v="2020-07-21T00:00:00"/>
    <n v="50000"/>
    <x v="0"/>
    <n v="150000"/>
  </r>
  <r>
    <x v="508"/>
    <s v="PR63000618"/>
    <s v="AP1-0792"/>
    <s v="นายธรรมสถิตย์ ผลแก้ว"/>
    <d v="2020-06-08T00:00:00"/>
    <d v="2020-08-31T00:00:00"/>
    <s v="PO63000536-3 นาย ธรรมสถิตย์ ผลแก้ว จ้างเหมาบริการจัดทำเนื้อหาสื่อสารองค์กร _x000a_งวดที่ 3_x000a_(รายละเอียดตามเอกสารที่แนบ)"/>
    <x v="13"/>
    <n v="50000"/>
    <s v="63CIO1067"/>
    <d v="2020-08-25T00:00:00"/>
    <n v="50000"/>
    <x v="0"/>
    <n v="150000"/>
  </r>
  <r>
    <x v="509"/>
    <s v="PR63000635"/>
    <s v="AP1-0798"/>
    <s v="นางสาวธีราพร เสือปั้น"/>
    <d v="2020-06-09T00:00:00"/>
    <d v="2020-06-30T00:00:00"/>
    <s v="PO63000537 นางสาว ธีราพร เสือปั้น จัดทำสรุปผลการจัดซื้อจัดจ้างประจำปีงบประมาณ 2562 และ 2563 รายเดือน ตามประกาศคณะกรรมการข้อมูลข่าวสารของราชการ _x000a_(รายละเอียดตามเอกสารที่แนบ)"/>
    <x v="1"/>
    <n v="20000"/>
    <s v="63CIO0806"/>
    <d v="2020-07-01T00:00:00"/>
    <n v="20000"/>
    <x v="0"/>
    <n v="20000"/>
  </r>
  <r>
    <x v="510"/>
    <s v="PR63000632"/>
    <s v="AP1-0332"/>
    <s v="บริษัท ภาพพิมพ์ จำกัด"/>
    <d v="2020-06-09T00:00:00"/>
    <d v="2020-06-15T00:00:00"/>
    <s v="PO63000538 บริษัท ภาพพิมพ์ จำกัด สื่อทุนนวัตกรรมสายอาชีพชั้นสูงฯ ปีการศึกษา2563 (รุ่นที่1) _x000a_-ออกแบบและจัดทำในรูปแบบไฟล์ PDF_x000a_(รายละเอียดตามเอกสารที่แนบ)"/>
    <x v="38"/>
    <n v="51360"/>
    <s v="63CIO0816"/>
    <d v="2020-07-01T00:00:00"/>
    <n v="51360"/>
    <x v="0"/>
    <n v="51360"/>
  </r>
  <r>
    <x v="511"/>
    <s v="PR63000634"/>
    <s v="AP1-0796"/>
    <s v="นางสาวไรวินท์ สมสอง"/>
    <d v="2020-10-01T00:00:00"/>
    <d v="2020-06-15T00:00:00"/>
    <s v="PO63000539-1 นางสาว ไรวินท์ สมสอง ตรวจสอบบัญชีโครงการและรับรองรายงานการเงินโดยผู้ตรวจสอบบัญชีภาษีอากร_x000a_จำนวน 2 โครงการ_x000a_-ผลการดำเนินงานงวดที่ 1 _x000a_(รายละเอียดตามเอกสารที่แนบ)"/>
    <x v="6"/>
    <n v="40000"/>
    <s v="63CIO0807"/>
    <d v="2020-07-01T00:00:00"/>
    <n v="40000"/>
    <x v="0"/>
    <n v="80000"/>
  </r>
  <r>
    <x v="511"/>
    <s v="PR63000634"/>
    <s v="AP1-0796"/>
    <s v="นางสาวไรวินท์ สมสอง"/>
    <d v="2020-10-01T00:00:00"/>
    <d v="2020-07-10T00:00:00"/>
    <s v="PO63000539-2 นางสาว ไรวินท์ สมสอง ตรวจสอบบัญชีโครงการและรับรองรายงานการเงินโดยผู้ตรวจสอบบัญชีภาษีอากร_x000a_จำนวน 2 โครงการ_x000a_-ผลการดำเนินงานงวดที่ 2_x000a_(รายละเอียดตามเอกสารที่แนบ)"/>
    <x v="6"/>
    <n v="40000"/>
    <s v="64CIO00373"/>
    <d v="2020-12-01T00:00:00"/>
    <n v="40000"/>
    <x v="0"/>
    <n v="80000"/>
  </r>
  <r>
    <x v="512"/>
    <s v="PR63000630"/>
    <s v="AP1-0366"/>
    <s v="นางฉลวยลักษณ์ สินประเสริฐ"/>
    <d v="2020-10-01T00:00:00"/>
    <d v="2020-06-30T00:00:00"/>
    <s v="PO63000540-1 นางฉลวยลักษณ์ สินประเสริฐ จัดจ้างผู้เชี่ยวชาญด้านการพัฒนาระบบและการบริหารทั่วไป ประจำเดือนมิถุนายน 2563_x000a_(รายละเอียดตามเอกสารที่แนบ)"/>
    <x v="7"/>
    <n v="81000"/>
    <s v="63CIO0794"/>
    <d v="2020-07-01T00:00:00"/>
    <n v="81000"/>
    <x v="0"/>
    <n v="486000"/>
  </r>
  <r>
    <x v="512"/>
    <s v="PR63000630"/>
    <s v="AP1-0366"/>
    <s v="นางฉลวยลักษณ์ สินประเสริฐ"/>
    <d v="2020-10-01T00:00:00"/>
    <d v="2020-07-31T00:00:00"/>
    <s v="PO63000540-2 นางฉลวยลักษณ์ สินประเสริฐ จัดจ้างผู้เชี่ยวชาญด้านการพัฒนาระบบและการบริหารทั่วไป ประจำเดือนกรกฏาคม 2563_x000a_(รายละเอียดตามเอกสารที่แนบ)"/>
    <x v="7"/>
    <n v="81000"/>
    <s v="63CIO0925"/>
    <d v="2020-08-04T00:00:00"/>
    <n v="81000"/>
    <x v="0"/>
    <n v="486000"/>
  </r>
  <r>
    <x v="512"/>
    <s v="PR63000630"/>
    <s v="AP1-0366"/>
    <s v="นางฉลวยลักษณ์ สินประเสริฐ"/>
    <d v="2020-10-01T00:00:00"/>
    <d v="2020-08-31T00:00:00"/>
    <s v="PO63000540-3 นางฉลวยลักษณ์ สินประเสริฐ จัดจ้างผู้เชี่ยวชาญด้านการพัฒนาระบบและการบริหารทั่วไป ประจำเดือนสิงหาคม 2563_x000a_(รายละเอียดตามเอกสารที่แนบ)"/>
    <x v="7"/>
    <n v="81000"/>
    <s v="63CIO1079"/>
    <d v="2020-08-27T00:00:00"/>
    <n v="81000"/>
    <x v="0"/>
    <n v="486000"/>
  </r>
  <r>
    <x v="512"/>
    <s v="PR63000630"/>
    <s v="AP1-0366"/>
    <s v="นางฉลวยลักษณ์ สินประเสริฐ"/>
    <d v="2020-10-01T00:00:00"/>
    <d v="2020-09-30T00:00:00"/>
    <s v="PO63000540-4/6 นางฉลวยลักษณ์ สินประเสริฐ จัดจ้างผู้เชี่ยวชาญด้านการพัฒนาระบบและการบริหารทั่วไป ประจำเดือนกันยายน 2563_x000a_(รายละเอียดตามเอกสารที่แนบ)"/>
    <x v="7"/>
    <n v="81000"/>
    <s v="63CIO1209"/>
    <d v="2020-09-28T00:00:00"/>
    <n v="81000"/>
    <x v="0"/>
    <n v="486000"/>
  </r>
  <r>
    <x v="512"/>
    <s v="PR63000630"/>
    <s v="AP1-0366"/>
    <s v="นางฉลวยลักษณ์ สินประเสริฐ"/>
    <d v="2020-10-01T00:00:00"/>
    <d v="2020-10-30T00:00:00"/>
    <s v="PO63000540-5/6 นางฉลวยลักษณ์ สินประเสริฐ จัดจ้างผู้เชี่ยวชาญด้านการพัฒนาระบบและการบริหารทั่วไป ประจำเดือนตุลาคม 2563_x000a_(รายละเอียดตามเอกสารที่แนบ)"/>
    <x v="7"/>
    <n v="81000"/>
    <s v="64CIO00115"/>
    <d v="2020-10-30T00:00:00"/>
    <n v="81000"/>
    <x v="0"/>
    <n v="486000"/>
  </r>
  <r>
    <x v="512"/>
    <s v="PR63000630"/>
    <s v="AP1-0366"/>
    <s v="นางฉลวยลักษณ์ สินประเสริฐ"/>
    <d v="2020-10-01T00:00:00"/>
    <d v="2020-11-30T00:00:00"/>
    <s v="PO63000540-6/6 นางฉลวยลักษณ์ สินประเสริฐ จัดจ้างผู้เชี่ยวชาญด้านการพัฒนาระบบและการบริหารทั่วไป ประจำเดือนพฤศจิกายน 2563_x000a_(รายละเอียดตามเอกสารที่แนบ)"/>
    <x v="7"/>
    <n v="81000"/>
    <s v="64CIO00301"/>
    <d v="2020-11-30T00:00:00"/>
    <n v="81000"/>
    <x v="0"/>
    <n v="486000"/>
  </r>
  <r>
    <x v="513"/>
    <s v="PR63000631"/>
    <s v="AP1-0513"/>
    <s v="บริษัท ไนซ์จ๊อบทีม จำกัด"/>
    <d v="2020-10-01T00:00:00"/>
    <d v="2020-09-30T00:00:00"/>
    <s v="PO63000541-1/2 บริษัท ไนซ์จ๊อบทีม จำกัด สนับสนุนงานบริหารจัดการงานเอกสาร ด้านงานตรวจรับพัสดุ งวดที่ 1 _x000a_(รายละเอียดตามเอกสารที่แนบ)"/>
    <x v="1"/>
    <n v="80250"/>
    <s v="64CIO00029"/>
    <d v="2020-10-02T00:00:00"/>
    <n v="80250"/>
    <x v="0"/>
    <n v="160500"/>
  </r>
  <r>
    <x v="513"/>
    <s v="PR63000631"/>
    <s v="AP1-0513"/>
    <s v="บริษัท ไนซ์จ๊อบทีม จำกัด"/>
    <d v="2020-10-01T00:00:00"/>
    <d v="2020-12-31T00:00:00"/>
    <s v="PO63000541-2/2 บริษัท ไนซ์จ๊อบทีม จำกัด สนับสนุนงานบริหารจัดการงานเอกสาร ด้านงานตรวจรับพัสดุ งวดที่ 2 _x000a_(รายละเอียดตามเอกสารที่แนบ)"/>
    <x v="1"/>
    <n v="80250"/>
    <s v="64CIO00548"/>
    <d v="2020-12-30T00:00:00"/>
    <n v="80250"/>
    <x v="0"/>
    <n v="160500"/>
  </r>
  <r>
    <x v="514"/>
    <s v="PR63000628"/>
    <s v="AP1-0363"/>
    <s v="บริษัท นอร์ธพลัส จำกัด"/>
    <d v="2020-06-15T00:00:00"/>
    <d v="2020-06-30T00:00:00"/>
    <s v="PO63000542-1 บริษัท นอร์ธพลัส จำกัด ค่าดำเนินการจ้างผู้ควบคุมงานปรับปรุงสำนักงาน กสศ. ชั้น 13 อาคารเอส.พี._x000a_งวดที่ 1_x000a_(รายละเอียดตามเอกสารที่แนบ)"/>
    <x v="1"/>
    <n v="160500"/>
    <s v="63CIO0940"/>
    <d v="2020-08-03T00:00:00"/>
    <n v="160500"/>
    <x v="0"/>
    <n v="481500"/>
  </r>
  <r>
    <x v="514"/>
    <s v="PR63000628"/>
    <s v="AP1-0363"/>
    <s v="บริษัท นอร์ธพลัส จำกัด"/>
    <d v="2020-06-15T00:00:00"/>
    <d v="2020-07-31T00:00:00"/>
    <s v="PO63000542-2 บริษัท นอร์ธพลัส จำกัด ค่าดำเนินการจ้างผู้ควบคุมงานปรับปรุงสำนักงาน กสศ. ชั้น 13 อาคารเอส.พี._x000a_งวดที่ 2_x000a_(รายละเอียดตามเอกสารที่แนบ)"/>
    <x v="1"/>
    <n v="160500"/>
    <s v="63CIO1008"/>
    <d v="2020-08-03T00:00:00"/>
    <n v="160500"/>
    <x v="0"/>
    <n v="481500"/>
  </r>
  <r>
    <x v="514"/>
    <s v="PR63000628"/>
    <s v="AP1-0363"/>
    <s v="บริษัท นอร์ธพลัส จำกัด"/>
    <d v="2020-06-15T00:00:00"/>
    <d v="2020-08-31T00:00:00"/>
    <s v="PO63000542-3/3 บริษัท นอร์ธพลัส จำกัด ค่าดำเนินการจ้างผู้ควบคุมงานปรับปรุงสำนักงาน กสศ. ชั้น 13 อาคารเอส.พี._x000a_งวดที่ 3_x000a_(รายละเอียดตามเอกสารที่แนบ)"/>
    <x v="1"/>
    <n v="160500"/>
    <s v="63CIO1240"/>
    <d v="2020-09-01T00:00:00"/>
    <n v="160500"/>
    <x v="0"/>
    <n v="481500"/>
  </r>
  <r>
    <x v="515"/>
    <s v="PR63000637"/>
    <s v="AP1-0751"/>
    <s v="นายกนิษฐ์ ศรีเคลือบ"/>
    <d v="2020-06-11T00:00:00"/>
    <d v="2020-06-30T00:00:00"/>
    <s v="PO63000543 นาย กนิษฐ์ ศรีเคลือบ พัสดุ/รายงานที่ต้องส่งมอบ_x000a_-รายงานสรุปผลการติดตามและประเมินผลการดำเนินงานการจัดสรรเงินอุดหนุนนักเรียนทุนเสมอภาคในสถานการณ์การระบาดของโรคติดเชื้อไวรัสโคโรนา 2019 (COVID-19)_x000a_-ฐานข้อมูลการสำรวจติดตามและประเมินผลการดำเนินงานการจัดสรรเงินอุดหนุนนักเรียนทุนเสมอภาคในสถานการณ์การระบาดของโรคติดเชื้อไวรัสโคโรนา 2019 (COVID-19)_x000a_(รายละเอียดตามเอกสารที่แนบ)"/>
    <x v="43"/>
    <n v="480000"/>
    <s v="63CIO0841"/>
    <d v="2020-07-01T00:00:00"/>
    <n v="480000"/>
    <x v="0"/>
    <n v="480000"/>
  </r>
  <r>
    <x v="516"/>
    <s v="PR63000633"/>
    <s v="AP1-0702"/>
    <s v="บริษัท แอ้นท์ เอ็กซ์ เวิร์ค จำกัด"/>
    <d v="2020-06-11T00:00:00"/>
    <d v="2020-06-17T00:00:00"/>
    <s v="PO63000544-1 บริษัท แอ้นท์ เอ็กซ์ เวิร์ค จำกัด ระบบลงทะเบียนออนไลน์โครงการทุน_x000a_นวัตกรรมสายอาชีพชั้นสูง ปี 2563 (เพิ่มเติม) และรายงานการส่ง SMS _x000a_-งวดที่ 1_x000a_(รายละเอียดตามเอกสารที่แนบ)"/>
    <x v="38"/>
    <n v="181900"/>
    <s v="63CIO0793"/>
    <d v="2020-07-01T00:00:00"/>
    <n v="181900"/>
    <x v="0"/>
    <n v="449400"/>
  </r>
  <r>
    <x v="516"/>
    <s v="PR63000633"/>
    <s v="AP1-0702"/>
    <s v="บริษัท แอ้นท์ เอ็กซ์ เวิร์ค จำกัด"/>
    <d v="2020-06-11T00:00:00"/>
    <d v="2020-06-24T00:00:00"/>
    <s v="PO63000544-2 บริษัท แอ้นท์ เอ็กซ์ เวิร์ค จำกัด -แผนการดำเนินงานการพัฒนาระบบลงทะเบียนออนไลน์ โครงการทุนนวัตกรรมสายอาชีพชั้นสูง EEC ปี 2563 _x000a_-งวดที่ 2_x000a_(รายละเอียดตามเอกสารที่แนบ)"/>
    <x v="38"/>
    <n v="133750"/>
    <s v="63CIO0855"/>
    <d v="2020-07-01T00:00:00"/>
    <n v="133750"/>
    <x v="0"/>
    <n v="449400"/>
  </r>
  <r>
    <x v="516"/>
    <s v="PR63000633"/>
    <s v="AP1-0702"/>
    <s v="บริษัท แอ้นท์ เอ็กซ์ เวิร์ค จำกัด"/>
    <d v="2020-06-11T00:00:00"/>
    <d v="2020-07-06T00:00:00"/>
    <s v="PO63000544-3 บริษัท แอ้นท์ เอ็กซ์ เวิร์ค จำกัด -ระบบลงทะเบียนออนไลน์โครงการทุน_x000a_นวัตกรรมสายอาชีพชั้นสูง EEC ปี 2563 คู่มือการใช้งานระบบ _x000a_-งวดที่ 3_x000a_(รายละเอียดตามเอกสารที่แนบ)"/>
    <x v="38"/>
    <n v="133750"/>
    <s v="63CIO0969"/>
    <d v="2020-08-03T00:00:00"/>
    <n v="133750"/>
    <x v="0"/>
    <n v="449400"/>
  </r>
  <r>
    <x v="517"/>
    <s v="PR63000644"/>
    <s v="AP1-0675"/>
    <s v="นางสาวนงลักษณ์ อัจนปัญญา"/>
    <d v="2020-06-15T00:00:00"/>
    <d v="2020-06-30T00:00:00"/>
    <s v="PO63000545 นางสาว นงลักษณ์ อัจนปัญญา จ้างแปลและเรียบเรียงบันทึกสัมมนาออนไลน์ของธนาคารโลกภาษาอังกฤษเป็นภาษาไทย_x000a_(รายละเอียดตามเอกสารที่แนบ)"/>
    <x v="13"/>
    <n v="4500"/>
    <s v="63CIO0918"/>
    <d v="2020-08-03T00:00:00"/>
    <n v="4500"/>
    <x v="0"/>
    <n v="4500"/>
  </r>
  <r>
    <x v="518"/>
    <s v="PR63000639"/>
    <s v="AP1-0172"/>
    <s v="นายธนา ทวีเศรษฐ"/>
    <d v="2020-06-11T00:00:00"/>
    <d v="2020-06-19T00:00:00"/>
    <s v="PO63000546 นายธนา ทวีเศรษฐ -จ้างแปลบทวีดิทัศน์และจัดทำบท Subtitles คลิปวีดิทัศน์ 5 คลิป_x000a_(รายละเอียดตามเอกสารที่แนบ)"/>
    <x v="2"/>
    <n v="25500"/>
    <s v="63CIO0823"/>
    <d v="2020-07-01T00:00:00"/>
    <n v="25500"/>
    <x v="0"/>
    <n v="25500"/>
  </r>
  <r>
    <x v="519"/>
    <s v="PR63000647"/>
    <s v="AP1-0257"/>
    <s v="บริษัท โปรเจคท์ บอส (ไทยแลนด์) จำกัด"/>
    <d v="2020-06-15T00:00:00"/>
    <d v="2020-06-22T00:00:00"/>
    <s v="PO63000547 บริษัท โปรเจคท์ บอส (ไทยแลนด์) จำกัด เช่าเครื่องถ่ายเอกสารสี รุ่น Color Xerox 7435 จำนวน 1 เครื่อง (รวม 2 วัน)_x000a_(รายละเอียดตามเอกสารที่แนบ)"/>
    <x v="38"/>
    <n v="7490"/>
    <s v="63CIO0845"/>
    <d v="2020-07-01T00:00:00"/>
    <n v="7490"/>
    <x v="0"/>
    <n v="9630"/>
  </r>
  <r>
    <x v="519"/>
    <s v="PR63000647"/>
    <s v="AP1-0257"/>
    <s v="บริษัท โปรเจคท์ บอส (ไทยแลนด์) จำกัด"/>
    <d v="2020-06-15T00:00:00"/>
    <d v="2020-06-22T00:00:00"/>
    <s v="PO63000547 บริษัท โปรเจคท์ บอส (ไทยแลนด์) จำกัด เช่าคอมพิวเตอร์โน๊ตบุ๊ค จำนวน 1 เครื่อง _x000a_(รวม 2 วัน)_x000a_(รายละเอียดตามเอกสารที่แนบ)"/>
    <x v="38"/>
    <n v="2140"/>
    <s v="63CIO0845"/>
    <d v="2020-07-01T00:00:00"/>
    <n v="2140"/>
    <x v="0"/>
    <n v="9630"/>
  </r>
  <r>
    <x v="520"/>
    <s v="PR63000638"/>
    <s v="AP1-0051"/>
    <s v="บริษัท เอ็กซ์เซลซิเออร์ ซัพพลายส์ จำกัด"/>
    <d v="2020-06-15T00:00:00"/>
    <d v="2020-06-26T00:00:00"/>
    <s v="PO63000548 บริษัท เอ็กซ์เซลซิเออร์ ซัพพลายส์ จำกัด รายการสินค้า/สั่งซื้อ_x000a_-กระดาษถ่ายเอกสาร Idea Green ขนาด A4 _x000a_-อุปกรณ์เครื่องเขียน อุปกรณ์สำนักงานเพื่อรองรับการทำงานด้านเอกสารของเจ้าหน้าที่ _x000a_-น้ำดื่ม(ขวด) สำหรับรับรองการจัดประชุมของสำนักงาน_x000a_-เป็นต้น_x000a_(รายละเอียดตามเอกสารที่แนบ)"/>
    <x v="1"/>
    <n v="40984.21"/>
    <s v="63CIO0843"/>
    <d v="2020-07-01T00:00:00"/>
    <n v="40984.21"/>
    <x v="0"/>
    <n v="55316.86"/>
  </r>
  <r>
    <x v="520"/>
    <s v="PR63000638"/>
    <s v="AP1-0051"/>
    <s v="บริษัท เอ็กซ์เซลซิเออร์ ซัพพลายส์ จำกัด"/>
    <d v="2020-06-15T00:00:00"/>
    <d v="2020-06-15T00:00:00"/>
    <s v="PO63000548 บริษัท เอ็กซ์เซลซิเออร์ ซัพพลายส์ จำกัด รายการสินค้า/สั่งซื้อ_x000a_-กระดาษถ่ายเอกสาร Idea Green ขนาด A4 _x000a_-อุปกรณ์เครื่องเขียน อุปกรณ์สำนักงานเพื่อรองรับการทำงานด้านเอกสารของเจ้าหน้าที่ _x000a_-น้ำดื่ม"/>
    <x v="1"/>
    <n v="7110.15"/>
    <s v="63CIO0843"/>
    <d v="2020-07-01T00:00:00"/>
    <n v="7110.15"/>
    <x v="0"/>
    <n v="55316.86"/>
  </r>
  <r>
    <x v="520"/>
    <s v="PR63000638"/>
    <s v="AP1-0051"/>
    <s v="บริษัท เอ็กซ์เซลซิเออร์ ซัพพลายส์ จำกัด"/>
    <d v="2020-06-15T00:00:00"/>
    <d v="2020-06-15T00:00:00"/>
    <s v="PO63000548 บริษัท เอ็กซ์เซลซิเออร์ ซัพพลายส์ จำกัด รายการสินค้า/สั่งซื้อ_x000a_-กระดาษถ่ายเอกสาร Idea Green ขนาด A4 _x000a_-อุปกรณ์เครื่องเขียน อุปกรณ์สำนักงานเพื่อรองรับการทำงานด้านเอกสารของเจ้าหน้าที่ _x000a_-น้ำดื่ม"/>
    <x v="1"/>
    <n v="7222.5"/>
    <s v="63CIO0843"/>
    <d v="2020-07-01T00:00:00"/>
    <n v="7222.5"/>
    <x v="0"/>
    <n v="55316.86"/>
  </r>
  <r>
    <x v="521"/>
    <s v="PR63000645"/>
    <s v="AP1-0101"/>
    <s v="บริษัท เอวีวัน เน็ตเวิร์ค แอนด์ เซอร์วิส จำกัด"/>
    <d v="2020-06-15T00:00:00"/>
    <d v="2020-06-24T00:00:00"/>
    <s v="PO63000549 บริษัท เอวีวัน เน็ตเวิร์ค แอนด์ เซอร์วิส จำกัด บริการพื้นที่เก็บอุปกรณ์สำนักงานจากการรื้อถอน พร้อมบริการขนย้ายส่งคืน กสศ._x000a_(รายละเอียดตามเอกสารที่แนบ)"/>
    <x v="27"/>
    <n v="54570"/>
    <s v="63CIO0904"/>
    <d v="2020-07-01T00:00:00"/>
    <n v="54570"/>
    <x v="0"/>
    <n v="54570"/>
  </r>
  <r>
    <x v="522"/>
    <s v="PR63000648"/>
    <s v="AP1-0513"/>
    <s v="บริษัท ไนซ์จ๊อบทีม จำกัด"/>
    <d v="2020-06-16T00:00:00"/>
    <d v="2020-07-31T00:00:00"/>
    <s v="PO63000550-1 บริษัท ไนซ์จ๊อบทีม จำกัด ค่าจ้างบุคลากรสนับสนุนงานสัญญา_x000a_เดือนกรกฎาคม 2563 งวดที่ 1_x000a_(รายละเอียดตามเอกสารที่แนบ)"/>
    <x v="4"/>
    <n v="58850"/>
    <s v="63CIO1030"/>
    <d v="2020-08-03T00:00:00"/>
    <n v="58850"/>
    <x v="0"/>
    <n v="117700"/>
  </r>
  <r>
    <x v="522"/>
    <s v="PR63000648"/>
    <s v="AP1-0513"/>
    <s v="บริษัท ไนซ์จ๊อบทีม จำกัด"/>
    <d v="2020-06-16T00:00:00"/>
    <d v="2020-08-31T00:00:00"/>
    <s v="PO63000550-2/2 บริษัท ไนซ์จ๊อบทีม จำกัด ค่าจ้างบุคลากรสนับสนุนงานสัญญา_x000a_เดือนสิงหาคม 2563 งวดที่ 2_x000a_(รายละเอียดตามเอกสารที่แนบ)"/>
    <x v="4"/>
    <n v="58850"/>
    <s v="63CIO1168"/>
    <d v="2020-09-01T00:00:00"/>
    <n v="58850"/>
    <x v="0"/>
    <n v="117700"/>
  </r>
  <r>
    <x v="523"/>
    <s v="PR63000646"/>
    <s v="AP1-0760"/>
    <s v="บริษัท เดอะ เบทเทอริ่ง โค จำกัด"/>
    <d v="2020-06-16T00:00:00"/>
    <d v="2020-06-30T00:00:00"/>
    <s v="PO63000551 บริษัท เดอะ เบทเทอริ่ง โค จำกัด บริหารจัดการเฟซบุ๊ค กสศ. ประจำเดือนมิถุนายน 2563_x000a_-พัฒนาเนื้อหา รูปแบบการนำเสนอ บริหารและควบคุมการผลิตสื่อเพื่อประชาสัมพันธ์ผ่านช่องทาง Facebook กสศ._x000a_-ดำเนินการโพสต์เนื้อหาลง Facebook กสศ. อย่างน้อย 30 ชิ้นงาน_x000a_-เป็นต้น_x000a_(รายละเอียดตามเอกสารที่แนบ)"/>
    <x v="13"/>
    <n v="297850"/>
    <s v="63CIO0860"/>
    <d v="2020-07-01T00:00:00"/>
    <n v="297850"/>
    <x v="0"/>
    <n v="297850"/>
  </r>
  <r>
    <x v="524"/>
    <s v="PR63000642"/>
    <s v="AP1-0334"/>
    <s v="บริษัท วอล์ค ออน คลาวด์ จำกัด"/>
    <d v="2020-06-16T00:00:00"/>
    <d v="2020-06-19T00:00:00"/>
    <s v="PO63000552-1 บริษัท วอล์ค ออน คลาวด์ จำกัด งวดที่ 1_x000a_-Infographic_x000a_-ข้อมูลแผนที่รายตำบล 26 จังหวัด 29 สถาบัน _x000a_-โปสเตอร์ขนาดA4 พิมพ์ 4 สี หน้า-หลัง_x000a_(รายละเอียดตามเอกสารที่แนบ)"/>
    <x v="41"/>
    <n v="83192.5"/>
    <s v="63CIO0836"/>
    <d v="2020-07-01T00:00:00"/>
    <n v="83192.5"/>
    <x v="0"/>
    <n v="166385"/>
  </r>
  <r>
    <x v="524"/>
    <s v="PR63000642"/>
    <s v="AP1-0334"/>
    <s v="บริษัท วอล์ค ออน คลาวด์ จำกัด"/>
    <d v="2020-06-16T00:00:00"/>
    <d v="2020-07-03T00:00:00"/>
    <s v="PO63000552-2 บริษัท วอล์ค ออน คลาวด์ จำกัด งวดที่ 2_x000a_-วีดิทัศน์โครงการหนองสนิทพร้อมแปลภาษาอังกฤษ_x000a_-วีดิทัศน์ 1 ตอน พร้อมตัดต่อ Live ถ่ายทอดสดจากพื้นที่ผ่านโปรแกรม Zoom พร้อมวิทยากร_x000a_(รายละเอียดตามเอกสารที่แนบ)"/>
    <x v="41"/>
    <n v="83192.5"/>
    <s v="63CIO0877"/>
    <d v="2020-07-01T00:00:00"/>
    <n v="83192.5"/>
    <x v="0"/>
    <n v="166385"/>
  </r>
  <r>
    <x v="525"/>
    <s v="PR63000643"/>
    <s v="AP1-0104"/>
    <s v="บริษัท โอเพ่นดรีม จำกัด"/>
    <d v="2020-06-16T00:00:00"/>
    <d v="2020-06-26T00:00:00"/>
    <s v="PO63000553 บริษัท โอเพ่นดรีม จำกัด จัดจ้างบริการสนับสนุนแก้ไขเว็บไซต์ www.eef.or.th_x000a_-แก้ไข ปรับปรุงโครงสร้างเว็บไซต์ (Sitemap) ของเว็บไซต์ กสศ. (www.eef.or.th)_x000a_-จัดหาเจ้าหน้าที่เพื่อดูแล สนับสนุน ปรับปรุงโครงสร้างเว็บไซต์ กสศ. 110 ชั่วโมง_x000a_(รายละเอียดตามเอกสารที่แนบ)"/>
    <x v="13"/>
    <n v="160500"/>
    <s v="63CIO1088"/>
    <d v="2020-09-01T00:00:00"/>
    <n v="160500"/>
    <x v="0"/>
    <n v="160500"/>
  </r>
  <r>
    <x v="526"/>
    <s v="PR63000655"/>
    <s v="AP1-0112"/>
    <s v="บริษัท มาตา การพิมพ์ จำกัด"/>
    <d v="2020-06-17T00:00:00"/>
    <d v="2020-06-30T00:00:00"/>
    <s v="PO63000555 บริษัท มาตา การพิมพ์ จำกัด ผลิตกระดาษจดหมาย จำนวน 1,000 ใบ_x000a_-ขนาด A4 กระดาษปอนด์ 100 แกรม_x000a_-พิมพ์ 2 สี_x000a_(รายละเอียดตามเอกสารที่แนบ)"/>
    <x v="33"/>
    <n v="5136"/>
    <s v="63CIO0828"/>
    <d v="2020-07-01T00:00:00"/>
    <n v="5136"/>
    <x v="0"/>
    <n v="5136"/>
  </r>
  <r>
    <x v="527"/>
    <s v="PR63000657"/>
    <s v="AP1-0794"/>
    <s v="บริษัท เทคซอส มีเดีย จำกัด"/>
    <d v="2020-06-17T00:00:00"/>
    <d v="2020-06-30T00:00:00"/>
    <s v="PO63000556 บริษัท เทคซอส มีเดีย จำกัด นำเสนอเรื่องราวเพื่อสร้างความเสมอภาคผ่านวิดีทัศน์_x000a_-ออกแบบและผลิตวิดีทัศน์ อย่างน้อย 3 นาที_x000a_-จำนวน 1 ชิ้นงาน_x000a_(รายละเอียดตามเอกสารที่แนบ)"/>
    <x v="13"/>
    <n v="85600"/>
    <s v="63CIO0958"/>
    <d v="2020-08-03T00:00:00"/>
    <n v="85600"/>
    <x v="0"/>
    <n v="85600"/>
  </r>
  <r>
    <x v="528"/>
    <s v="PR63000651"/>
    <s v="AP1-0682"/>
    <s v="บริษัท เนสท์เล่ (ไทย) จำกัด"/>
    <d v="2020-06-17T00:00:00"/>
    <d v="2020-06-29T00:00:00"/>
    <s v="PO63000557 บริษัท เนสท์เล่ (ไทย) จำกัด จัดหาแคปซูลเมล็ดกาแฟเนสเล่_x000a_-Espresso Forte_x000a_(รายละเอียดตามเอกสารที่แนบ)"/>
    <x v="1"/>
    <n v="5938.5"/>
    <s v="63CIO0818"/>
    <d v="2020-07-01T00:00:00"/>
    <n v="5938.5"/>
    <x v="0"/>
    <n v="18415.5"/>
  </r>
  <r>
    <x v="528"/>
    <s v="PR63000651"/>
    <s v="AP1-0682"/>
    <s v="บริษัท เนสท์เล่ (ไทย) จำกัด"/>
    <d v="2020-06-17T00:00:00"/>
    <d v="2020-06-29T00:00:00"/>
    <s v="PO63000557 บริษัท เนสท์เล่ (ไทย) จำกัด จัดหาแคปซูลเมล็ดกาแฟเนสเล่_x000a_-Ristretto_x000a_(รายละเอียดตามเอกสารที่แนบ)"/>
    <x v="1"/>
    <n v="5938.5"/>
    <s v="63CIO0818"/>
    <d v="2020-07-01T00:00:00"/>
    <n v="5938.5"/>
    <x v="0"/>
    <n v="18415.5"/>
  </r>
  <r>
    <x v="528"/>
    <s v="PR63000651"/>
    <s v="AP1-0682"/>
    <s v="บริษัท เนสท์เล่ (ไทย) จำกัด"/>
    <d v="2020-06-17T00:00:00"/>
    <d v="2020-06-29T00:00:00"/>
    <s v="PO63000557 บริษัท เนสท์เล่ (ไทย) จำกัด จัดหาแคปซูลเมล็ดกาแฟเนสเล่_x000a_-Ristretto Intenso Pro_x000a_(รายละเอียดตามเอกสารที่แนบ)"/>
    <x v="1"/>
    <n v="5938.5"/>
    <s v="63CIO0818"/>
    <d v="2020-07-01T00:00:00"/>
    <n v="5938.5"/>
    <x v="0"/>
    <n v="18415.5"/>
  </r>
  <r>
    <x v="528"/>
    <s v="PR63000651"/>
    <s v="AP1-0682"/>
    <s v="บริษัท เนสท์เล่ (ไทย) จำกัด"/>
    <d v="2020-06-17T00:00:00"/>
    <d v="2020-06-29T00:00:00"/>
    <s v="PO63000557 บริษัท เนสท์เล่ (ไทย) จำกัด จัดหาแคปซูลเมล็ดกาแฟเนสเล่_x000a_-Ispirazione Italiana Balance Selection (trio pack)_x000a_(รายละเอียดตามเอกสารที่แนบ)"/>
    <x v="1"/>
    <n v="600"/>
    <s v="63CIO0818"/>
    <d v="2020-07-01T00:00:00"/>
    <n v="600"/>
    <x v="0"/>
    <n v="18415.5"/>
  </r>
  <r>
    <x v="529"/>
    <s v="PR63000650"/>
    <s v="AP1-0735"/>
    <s v="นางสาวสุนทราภรณ์ กิติโยธี"/>
    <d v="2020-06-18T00:00:00"/>
    <d v="2020-06-30T00:00:00"/>
    <s v="PO63000558-1 นางสาว สุนทราภรณ์ กิติโยธี -ผลิต Presentation ในรูปแบบ power point อย่างน้อย 6 ชิ้นงาน_x000a_-งวดที่ 1_x000a_(รายละเอียดตามเอกสารที่แนบ)"/>
    <x v="13"/>
    <n v="10000"/>
    <s v="63CIO0837"/>
    <d v="2020-07-01T00:00:00"/>
    <n v="10000"/>
    <x v="0"/>
    <n v="20000"/>
  </r>
  <r>
    <x v="529"/>
    <s v="PR63000650"/>
    <s v="AP1-0735"/>
    <s v="นางสาวสุนทราภรณ์ กิติโยธี"/>
    <d v="2020-06-18T00:00:00"/>
    <d v="2020-07-15T00:00:00"/>
    <s v="PO63000558-2 นางสาว สุนทราภรณ์ กิติโยธี -ผลิต Presentation ในรูปแบบ power point อย่างน้อย 6 ชิ้นงาน_x000a_-งวดที่ 2_x000a_(รายละเอียดตามเอกสารที่แนบ)"/>
    <x v="13"/>
    <n v="10000"/>
    <s v="63CIO0854"/>
    <d v="2020-07-01T00:00:00"/>
    <n v="10000"/>
    <x v="0"/>
    <n v="20000"/>
  </r>
  <r>
    <x v="530"/>
    <s v="PR63000660"/>
    <s v="AP1-0291"/>
    <s v="บริษัท สหสามัคคีบริการ จำกัด"/>
    <d v="2020-10-01T00:00:00"/>
    <d v="2020-07-31T00:00:00"/>
    <s v="PO63000559-1/6 บริษัท สหสามัคคีบริการ จำกัด ค่าบริการพนักงานทำความสะอาดสำนักงาน เสริม จำนวน 2 อัตรา เดือนกรกฎาคม_x000a_-งวดที่ 1_x000a_(รายละเอียดตามเอกสารที่แนบ)"/>
    <x v="1"/>
    <n v="62060"/>
    <s v="63CIO1143"/>
    <d v="2020-09-01T00:00:00"/>
    <n v="62060"/>
    <x v="0"/>
    <n v="372360"/>
  </r>
  <r>
    <x v="530"/>
    <s v="PR63000660"/>
    <s v="AP1-0291"/>
    <s v="บริษัท สหสามัคคีบริการ จำกัด"/>
    <d v="2020-10-01T00:00:00"/>
    <d v="2020-08-31T00:00:00"/>
    <s v="PO63000559-2/6 บริษัท สหสามัคคีบริการ จำกัด ค่าบริการพนักงานทำความสะอาดสำนักงาน เสริม จำนวน 2 อัตรา เดือนสิงหาคม_x000a_-งวดที่ 2_x000a_(รายละเอียดตามเอกสารที่แนบ)"/>
    <x v="1"/>
    <n v="62060"/>
    <s v="63CIO1144"/>
    <d v="2020-09-01T00:00:00"/>
    <n v="62060"/>
    <x v="0"/>
    <n v="372360"/>
  </r>
  <r>
    <x v="530"/>
    <s v="PR63000660"/>
    <s v="AP1-0291"/>
    <s v="บริษัท สหสามัคคีบริการ จำกัด"/>
    <d v="2020-10-01T00:00:00"/>
    <d v="2020-09-30T00:00:00"/>
    <s v="PO63000559-3/6 บริษัท สหสามัคคีบริการ จำกัด ค่าบริการพนักงานทำความสะอาดสำนักงาน เสริม จำนวน 2 อัตรา เดือนกันยายน_x000a_-งวดที่ 3_x000a_(รายละเอียดตามเอกสารที่แนบ)"/>
    <x v="1"/>
    <n v="62060"/>
    <s v="64CIO00124"/>
    <d v="2020-11-02T00:00:00"/>
    <n v="62060"/>
    <x v="0"/>
    <n v="372360"/>
  </r>
  <r>
    <x v="530"/>
    <s v="PR63000660"/>
    <s v="AP1-0291"/>
    <s v="บริษัท สหสามัคคีบริการ จำกัด"/>
    <d v="2020-10-01T00:00:00"/>
    <d v="2020-10-30T00:00:00"/>
    <s v="PO63000559-4/6 บริษัท สหสามัคคีบริการ จำกัด ค่าบริการพนักงานทำความสะอาดสำนักงาน เสริม จำนวน 2 อัตรา เดือนตุลาคม_x000a_-งวดที่ 4_x000a_(รายละเอียดตามเอกสารที่แนบ)"/>
    <x v="1"/>
    <n v="62060"/>
    <s v="64CIO00305"/>
    <d v="2020-11-02T00:00:00"/>
    <n v="62060"/>
    <x v="0"/>
    <n v="372360"/>
  </r>
  <r>
    <x v="530"/>
    <s v="PR63000660"/>
    <s v="AP1-0291"/>
    <s v="บริษัท สหสามัคคีบริการ จำกัด"/>
    <d v="2020-10-01T00:00:00"/>
    <d v="2020-11-30T00:00:00"/>
    <s v="PO63000559-5/6  บริษัท สหสามัคคีบริการ จำกัด ค่าบริการพนักงานทำความสะอาดสำนักงาน เสริม จำนวน 2 อัตรา เดือนพฤศจิกายน_x000a_-งวดที่ 5_x000a_(รายละเอียดตามเอกสารที่แนบ)"/>
    <x v="1"/>
    <n v="62060"/>
    <s v="64CIO00492"/>
    <d v="2020-12-01T00:00:00"/>
    <n v="62060"/>
    <x v="0"/>
    <n v="372360"/>
  </r>
  <r>
    <x v="530"/>
    <s v="PR63000660"/>
    <s v="AP1-0291"/>
    <s v="บริษัท สหสามัคคีบริการ จำกัด"/>
    <d v="2020-10-01T00:00:00"/>
    <d v="2020-12-30T00:00:00"/>
    <s v="PO63000559-6/6 บริษัท สหสามัคคีบริการ จำกัด ค่าบริการพนักงานทำความสะอาดสำนักงาน เสริม จำนวน 2 อัตรา เดือนธันวาคม_x000a_-งวดที่ 6_x000a_(รายละเอียดตามเอกสารที่แนบ)"/>
    <x v="1"/>
    <n v="62060"/>
    <s v="APCIO0000074"/>
    <d v="2021-01-04T00:00:00"/>
    <n v="62060"/>
    <x v="0"/>
    <n v="372360"/>
  </r>
  <r>
    <x v="531"/>
    <s v="PR63000659"/>
    <s v="AP1-0808"/>
    <s v="บริษัท มายด์เซ็ทเมคเกอร์ จำกัด"/>
    <d v="2020-10-01T00:00:00"/>
    <d v="2020-07-03T00:00:00"/>
    <s v="PO63000560-1 บริษัท มายด์เซ็ทเมคเกอร์ จำกัด พัสดุที่ต้องส่งมอบ งวดที่1_x000a_-กรอบการดำเนินงานโครงการในภาพรวม_x000a_-Storyboard เปิดใจ แพลตฟอร์ม_x000a_-ร่างชุดความรู้สำหรับการพัฒนานิสิต นักศึกษา ครู _x000a_(รายละเอียดตามเอกสารที่แนบ)"/>
    <x v="44"/>
    <n v="297000"/>
    <s v="63CIO0872"/>
    <d v="2020-07-03T00:00:00"/>
    <n v="297000"/>
    <x v="0"/>
    <n v="495000"/>
  </r>
  <r>
    <x v="531"/>
    <s v="PR63000659"/>
    <s v="AP1-0808"/>
    <s v="บริษัท มายด์เซ็ทเมคเกอร์ จำกัด"/>
    <d v="2020-10-01T00:00:00"/>
    <d v="2020-12-21T00:00:00"/>
    <s v="PO63000560-2/2 บริษัท มายด์เซ็ทเมคเกอร์ จำกัด พัสดุที่ต้องส่งมอบ งวดที่2_x000a_-ร่าง ชุดความรู้สำหรับการพัฒนานิสิต นักศึกษา ครู_x000a_-ชุดความรู้สื่อกระบวนการเรียนการสอน “เปิดใจ” ประเภทวิดิโอ จำนวน 30 คลิป ความยาว 3 นาทีต่อคลิป_x000a_-ชุดความรู้แนวคิด “เปิดใจ” แบบออฟไลน์ พร้อมคู่มือวิธีการใช้ สำหรับการพัฒนานิสิต นักศึกษา ครู _x000a_-สรุปผลการทดลองใช้ชุดความรู้และผลตอบรับจากผู้ใช้ ถอดบทเรียน_x000a_-กระบวนการเรียนรู้ สรุปแนวทางเพื่อการขยายผลไปใช้ในหลักสูตรต่อไป_x000a_(รายละเอียดตามเอกสารที่แนบ)"/>
    <x v="44"/>
    <n v="198000"/>
    <s v="64CIO00520"/>
    <d v="2020-12-17T00:00:00"/>
    <n v="198000"/>
    <x v="0"/>
    <n v="495000"/>
  </r>
  <r>
    <x v="532"/>
    <s v="PR63000658"/>
    <s v="AP1-0807"/>
    <s v="บริษัท สร้างสรรค์ อินเตอร์ จำกัด"/>
    <d v="2020-10-01T00:00:00"/>
    <d v="2020-07-03T00:00:00"/>
    <s v="PO63000561-1 บริษัท สร้างสรรค์ อินเตอร์ จำกัด พัสดุที่ต้องส่งมอบ_x000a_-แผนการดําเนินงานโครงการฯในภาพรวม &amp; Gantt Chart _x000a_-เป็นต้น_x000a_(รายละเอียดตามเอกสารที่แนบ)"/>
    <x v="44"/>
    <n v="297000"/>
    <s v="63CIO0863"/>
    <d v="2020-07-03T00:00:00"/>
    <n v="297000"/>
    <x v="0"/>
    <n v="495000"/>
  </r>
  <r>
    <x v="532"/>
    <s v="PR63000658"/>
    <s v="AP1-0807"/>
    <s v="บริษัท สร้างสรรค์ อินเตอร์ จำกัด"/>
    <d v="2020-10-01T00:00:00"/>
    <d v="2020-12-21T00:00:00"/>
    <s v="PO63000561-2/2 บริษัท สร้างสรรค์ อินเตอร์ จำกัด พัสดุที่ต้องส่งมอบ_x000a_-รายงานการประเมินผลจากการจัดทำกิจกรรม/เวิร์คชอปให้ความรู้ด้านการอ่าน และสร้างความตระหนักให้กับชุมชน_x000a_-เป็นต้น_x000a_(รายละเอียดตามเอกสารที่แนบ)"/>
    <x v="44"/>
    <n v="198000"/>
    <s v="64CIO00521"/>
    <d v="2020-12-21T00:00:00"/>
    <n v="198000"/>
    <x v="0"/>
    <n v="495000"/>
  </r>
  <r>
    <x v="533"/>
    <s v="PR63000661"/>
    <s v="AP1-0805"/>
    <s v="บริษัท เอ็ดเวอเรสต์ จำกัด"/>
    <d v="2020-10-01T00:00:00"/>
    <d v="2020-07-03T00:00:00"/>
    <s v="PO63000562-1 บริษัท เอ็ดเวอเรสต์ จำกัด พัสดุที่ต้องส่งมอบ_x000a_-รายการของทุนในระบบที่มีอยู่ และรายชื่อ ของมูลนิธิหรือทุนที่วางแผนจะเพิ่มในระบบ_x000a_-เป็นต้น_x000a_(รายละเอียดตามเอกสารที่แนบ)"/>
    <x v="44"/>
    <n v="294000"/>
    <s v="63CIO0878"/>
    <d v="2020-07-03T00:00:00"/>
    <n v="294000"/>
    <x v="0"/>
    <n v="490000"/>
  </r>
  <r>
    <x v="533"/>
    <s v="PR63000661"/>
    <s v="AP1-0805"/>
    <s v="บริษัท เอ็ดเวอเรสต์ จำกัด"/>
    <d v="2020-10-01T00:00:00"/>
    <d v="2020-12-21T00:00:00"/>
    <s v="PO63000562-2/2 บริษัท เอ็ดเวอเรสต์ จำกัด พัสดุที่ต้องส่งมอบ_x000a_-คอนเทนต์บทความ ๖ บทความ_x000a_-ชุดข้อมูล (Dashboard) ที่รวบรวมข้อมูลทุนที่เกี่ยวข้องกับ กสศ._x000a_-เป็นต้น_x000a_(รายละเอียดตามเอกสารที่แนบ)"/>
    <x v="44"/>
    <n v="196000"/>
    <s v="64CIO00525"/>
    <d v="2020-12-17T00:00:00"/>
    <n v="196000"/>
    <x v="0"/>
    <n v="490000"/>
  </r>
  <r>
    <x v="534"/>
    <s v="PR63000664"/>
    <s v="AP1-0806"/>
    <s v="บริษัท ไดนามิก เลิร์นนิ่ง จำกัด"/>
    <d v="2020-10-01T00:00:00"/>
    <d v="2020-07-03T00:00:00"/>
    <s v="PO63000563-1 บริษัท ไดนามิก เลิร์นนิ่ง จำกัด พัสดุที่ต้องส่งมอบ_x000a_-แผนปฏิบัติการโครงการ และGantt chart ตั้งแต่เริ่มจนสิ้นสุดโครงการ_x000a_-เป็นต้น_x000a_(รายละเอียดตามเอกสารที่แนบ)"/>
    <x v="44"/>
    <n v="371250"/>
    <s v="63CIO0866"/>
    <d v="2020-07-03T00:00:00"/>
    <n v="371250"/>
    <x v="0"/>
    <n v="495000"/>
  </r>
  <r>
    <x v="534"/>
    <s v="PR63000664"/>
    <s v="AP1-0806"/>
    <s v="บริษัท ไดนามิก เลิร์นนิ่ง จำกัด"/>
    <d v="2020-10-01T00:00:00"/>
    <d v="2020-12-21T00:00:00"/>
    <s v="PO63000563-2/2 บริษัท ไดนามิก เลิร์นนิ่ง จำกัด พัสดุที่ต้องส่งมอบ_x000a_-สรุปผลสัมฤทธิ์และการประเมินผลการฝึกอบรมเชิงปฏิบัติการเพื่อพัฒนาครู จากโรงเรียนทั้ง 3 โรงเรียนในโครงการนำร่อง_x000a_-เป็นต้น_x000a_(รายละเอียดตามเอกสารที่แนบ)"/>
    <x v="44"/>
    <n v="123750"/>
    <s v="64CIO00523"/>
    <d v="2020-12-21T00:00:00"/>
    <n v="123750"/>
    <x v="0"/>
    <n v="495000"/>
  </r>
  <r>
    <x v="535"/>
    <s v="PR63000665"/>
    <s v="AP1-0804"/>
    <s v="บริษัท ฟ็อกซ์ฟ็อกซ์ จำกัด"/>
    <d v="2020-10-01T00:00:00"/>
    <d v="2020-09-30T00:00:00"/>
    <s v="PO63000564-1/2 บริษัท ฟ็อกซ์ฟ็อกซ์ จำกัด พัสดุที่ต้องส่งมอบ_x000a_-รายงานสรุปผลการเรียนของนักเรียนอาชีวศึกษา_x000a_-เป็นต้น_x000a_(รายละเอียดตามเอกสารที่แนบ)"/>
    <x v="44"/>
    <n v="299814"/>
    <s v="64CIO00044"/>
    <d v="2020-10-02T00:00:00"/>
    <n v="299814"/>
    <x v="0"/>
    <n v="499690"/>
  </r>
  <r>
    <x v="535"/>
    <s v="PR63000665"/>
    <s v="AP1-0804"/>
    <s v="บริษัท ฟ็อกซ์ฟ็อกซ์ จำกัด"/>
    <d v="2020-10-01T00:00:00"/>
    <d v="2020-12-21T00:00:00"/>
    <s v="PO63000564-2/2 บริษัท ฟ็อกซ์ฟ็อกซ์ จำกัด พัสดุที่ต้องส่งมอบ_x000a_-รายงานสรุปผลการเรียนของนักเรียนอาชีวศึกษา ปวส. 1_x000a_-เป็นต้น_x000a_(รายละเอียดตามเอกสารที่แนบ)"/>
    <x v="44"/>
    <n v="199876"/>
    <s v="64CIO00517"/>
    <d v="2020-12-21T00:00:00"/>
    <n v="199876"/>
    <x v="0"/>
    <n v="499690"/>
  </r>
  <r>
    <x v="536"/>
    <s v="PR63000666"/>
    <s v="AP1-0802"/>
    <s v="บริษัท วันม๊อบบี้ จำกัด"/>
    <d v="2020-10-01T00:00:00"/>
    <d v="2020-09-30T00:00:00"/>
    <s v="PO63000565-1/2 บริษัท วันม๊อบบี้ จำกัด พัสดุที่ต้องส่งมอบ_x000a_-เครื่องมือในการประเมินการได้ยินเบื้องต้น_x000a_-เป็นต้น_x000a_(รายละเอียดตามเอกสารที่แนบ)"/>
    <x v="44"/>
    <n v="297000"/>
    <s v="64CIO00164"/>
    <d v="2020-11-02T00:00:00"/>
    <n v="297000"/>
    <x v="0"/>
    <n v="495000"/>
  </r>
  <r>
    <x v="536"/>
    <s v="PR63000666"/>
    <s v="AP1-0802"/>
    <s v="บริษัท วันม๊อบบี้ จำกัด"/>
    <d v="2020-10-01T00:00:00"/>
    <d v="2020-12-21T00:00:00"/>
    <s v="PO63000565-2/2 บริษัท วันม๊อบบี้ จำกัด พัสดุที่ต้องส่งมอบ_x000a_-เครื่องมือในการประเมินการได้ยินเบื้องต้น โดยใช้วิธีการ Ling Six Sound Test บนแอพพลิเคชั่นระบบ Android ของ Look ‘n Say_x000a_-เป็นต้น_x000a_(รายละเอียดตามเอกสารที่แนบ)"/>
    <x v="44"/>
    <n v="198000"/>
    <s v="64CIO00482"/>
    <d v="2020-12-17T00:00:00"/>
    <n v="198000"/>
    <x v="0"/>
    <n v="495000"/>
  </r>
  <r>
    <x v="537"/>
    <s v="PR63000662"/>
    <s v="AP1-0801"/>
    <s v="บริษัท นอกเส้น จำกัด"/>
    <d v="2020-10-01T00:00:00"/>
    <d v="2020-07-03T00:00:00"/>
    <s v="PO63000566-1 บริษัท นอกเส้น จำกัด พัสดุที่ต้องส่งมอบ_x000a_-รายงานความคืบหน้าของโครงการ  _x000a_-Persona ของเยาวชนที่คัดเลือกเข้ามา_x000a_-เป็นต้น_x000a_(รายละเอียดตามเอกสารที่แนบ)"/>
    <x v="44"/>
    <n v="175000"/>
    <s v="63CIO0874"/>
    <d v="2020-07-03T00:00:00"/>
    <n v="175000"/>
    <x v="0"/>
    <n v="250000"/>
  </r>
  <r>
    <x v="537"/>
    <s v="PR63000662"/>
    <s v="AP1-0801"/>
    <s v="บริษัท นอกเส้น จำกัด"/>
    <d v="2020-10-01T00:00:00"/>
    <d v="2020-12-21T00:00:00"/>
    <s v="PO63000566-2/2 บริษัท นอกเส้น จำกัด พัสดุที่ต้องส่งมอบ_x000a_-รายงานผลความสำเร็จของโครงการ _x000a_-เป็นต้น_x000a_(รายละเอียดตามเอกสารที่แนบ)"/>
    <x v="44"/>
    <n v="75000"/>
    <s v="64CIO00526"/>
    <d v="2020-12-17T00:00:00"/>
    <n v="75000"/>
    <x v="0"/>
    <n v="250000"/>
  </r>
  <r>
    <x v="538"/>
    <s v="PR63000663"/>
    <s v="AP1-0803"/>
    <s v="บริษัท เบส เพลย์เฮ้าส์ จำกัด"/>
    <d v="2020-10-01T00:00:00"/>
    <d v="2020-07-03T00:00:00"/>
    <s v="PO63000567-1 บริษัท เบส เพลย์เฮ้าส์ จำกัด พัสดุที่ต้องส่งมอบ_x000a_-แผนการดําเนินงานในรูปแบบ Gantt Chart_x000a_-เป็นต้น_x000a_(รายละเอียดตามเอกสารที่แนบ)"/>
    <x v="44"/>
    <n v="348670"/>
    <s v="63CIO0873"/>
    <d v="2020-07-03T00:00:00"/>
    <n v="348670"/>
    <x v="0"/>
    <n v="498100"/>
  </r>
  <r>
    <x v="538"/>
    <s v="PR63000663"/>
    <s v="AP1-0803"/>
    <s v="บริษัท เบส เพลย์เฮ้าส์ จำกัด"/>
    <d v="2020-10-01T00:00:00"/>
    <d v="2020-12-21T00:00:00"/>
    <s v="PO63000567-2/2 บริษัท เบส เพลย์เฮ้าส์ จำกัด พัสดุที่ต้องส่งมอบ_x000a_-สื่อเครื่องมือ MVP รูปแบบออฟไลน์ที่พร้อมขยายผล_x000a_-เป็นต้น_x000a_(รายละเอียดตามเอกสารที่แนบ)"/>
    <x v="44"/>
    <n v="149430"/>
    <s v="64CIO00481"/>
    <d v="2020-12-17T00:00:00"/>
    <n v="149430"/>
    <x v="0"/>
    <n v="498100"/>
  </r>
  <r>
    <x v="539"/>
    <s v="PR63000654"/>
    <s v="AP1-0797"/>
    <s v="บริษัท ไทย บรอดคาสติ้ง จำกัด"/>
    <d v="2020-06-19T00:00:00"/>
    <d v="2020-06-22T00:00:00"/>
    <s v="PO63000568-1 บริษัท ไทย บรอดคาสติ้ง จำกัด รายงานผลการผลิตวิดีโอ อัลบั้มภาพและบทความโฆษณา ที่เผยแพร่ผ่าน Workpointnews Fan-page งวดที่ 1_x000a_(รายละเอียดตามเอกสารที่แนบ)"/>
    <x v="40"/>
    <n v="149400"/>
    <s v="63CIO0983"/>
    <d v="2020-08-03T00:00:00"/>
    <n v="149400"/>
    <x v="0"/>
    <n v="498000"/>
  </r>
  <r>
    <x v="539"/>
    <s v="PR63000654"/>
    <s v="AP1-0797"/>
    <s v="บริษัท ไทย บรอดคาสติ้ง จำกัด"/>
    <d v="2020-06-19T00:00:00"/>
    <d v="2020-07-10T00:00:00"/>
    <s v="PO63000568-2 บริษัท ไทย บรอดคาสติ้ง จำกัด รายงานผลการผลิตวิดีโอ อัลบั้มภาพและบทความโฆษณา ที่เผยแพร่ผ่าน Workpointnews Fan-page งวดที่ 2_x000a_(รายละเอียดตามเอกสารที่แนบ)"/>
    <x v="40"/>
    <n v="199200"/>
    <s v="63CIO0984"/>
    <d v="2020-08-03T00:00:00"/>
    <n v="199200"/>
    <x v="0"/>
    <n v="498000"/>
  </r>
  <r>
    <x v="539"/>
    <s v="PR63000654"/>
    <s v="AP1-0797"/>
    <s v="บริษัท ไทย บรอดคาสติ้ง จำกัด"/>
    <d v="2020-06-19T00:00:00"/>
    <d v="2020-07-31T00:00:00"/>
    <s v="PO63000568-3/3 บริษัท ไทย บรอดคาสติ้ง จำกัด รายงานผลการผลิตวิดีโอ อัลบั้มภาพและบทความโฆษณา ที่เผยแพร่ผ่าน Workpointnews Fan-page งวดที่ 3_x000a_(รายละเอียดตามเอกสารที่แนบ)"/>
    <x v="40"/>
    <n v="149400"/>
    <s v="63CIO1254"/>
    <d v="2020-09-01T00:00:00"/>
    <n v="149400"/>
    <x v="0"/>
    <n v="498000"/>
  </r>
  <r>
    <x v="540"/>
    <s v="PR63000653"/>
    <s v="AP1-0018"/>
    <s v="บริษัท ฟูจิฟิล์ม บิสซิเนส อินโนเวชั่น (ประเทศไทย) จำกัด"/>
    <d v="2020-10-01T00:00:00"/>
    <d v="2020-06-19T00:00:00"/>
    <s v="PO63000569-1/3 บริษัท ฟูจิ ซีร็อกซ์ (ประเทศไทย) จำกัด ค่าเครื่องถ่ายเอกสารภายในสำนักงาน _x000a_เดือนกรกฏาคม 2563_x000a_(รายละเอียดตามเอกสารที่แนบ)"/>
    <x v="27"/>
    <n v="96703.18"/>
    <s v="64CIO00173"/>
    <d v="2020-11-02T00:00:00"/>
    <n v="96703.18"/>
    <x v="0"/>
    <n v="333387.17"/>
  </r>
  <r>
    <x v="540"/>
    <s v="PR63000653"/>
    <s v="AP1-0018"/>
    <s v="บริษัท ฟูจิฟิล์ม บิสซิเนส อินโนเวชั่น (ประเทศไทย) จำกัด"/>
    <d v="2020-10-01T00:00:00"/>
    <d v="2020-06-19T00:00:00"/>
    <s v="CNยอดVatไม่ถูกต้อง PO63000569-1/3 บริษัท ฟูจิ ซีร็อกซ์ (ประเทศไทย) จำกัด ค่าเครื่องถ่ายเอกสารภายในสำนักงาน _x000a_เดือนกรกฏาคม 2563_x000a_(รายละเอียดตามเอกสารที่แนบ)"/>
    <x v="27"/>
    <n v="-96703.18"/>
    <s v="64CCN00002"/>
    <d v="2020-11-02T00:00:00"/>
    <n v="-96703.18"/>
    <x v="0"/>
    <n v="333387.17"/>
  </r>
  <r>
    <x v="540"/>
    <s v="PR63000653"/>
    <s v="AP1-0018"/>
    <s v="บริษัท ฟูจิฟิล์ม บิสซิเนส อินโนเวชั่น (ประเทศไทย) จำกัด"/>
    <d v="2020-10-01T00:00:00"/>
    <d v="2020-06-19T00:00:00"/>
    <s v="NEWPO63000569-1/3 บริษัท ฟูจิ ซีร็อกซ์ (ประเทศไทย) จำกัด ค่าเครื่องถ่ายเอกสารภายในสำนักงาน _x000a_เดือนกรกฏาคม 2563_x000a_(รายละเอียดตา"/>
    <x v="27"/>
    <n v="96703.16"/>
    <s v="64CIO00175"/>
    <d v="2020-11-02T00:00:00"/>
    <n v="96703.16"/>
    <x v="0"/>
    <n v="333387.17"/>
  </r>
  <r>
    <x v="540"/>
    <s v="PR63000653"/>
    <s v="AP1-0018"/>
    <s v="บริษัท ฟูจิฟิล์ม บิสซิเนส อินโนเวชั่น (ประเทศไทย) จำกัด"/>
    <d v="2020-10-01T00:00:00"/>
    <d v="2020-06-19T00:00:00"/>
    <s v="PO63000569-2/3 บริษัท ฟูจิ ซีร็อกซ์ (ประเทศไทย) จำกัด ค่าเครื่องถ่ายเอกสารภายในสำนักงาน _x000a_เดือนกรกฏาคม 2563_x000a_(รายละเอียดตา"/>
    <x v="27"/>
    <n v="108199.69"/>
    <s v="64CIO00176"/>
    <d v="2020-11-02T00:00:00"/>
    <n v="108199.69"/>
    <x v="0"/>
    <n v="333387.17"/>
  </r>
  <r>
    <x v="540"/>
    <s v="PR63000653"/>
    <s v="AP1-0018"/>
    <s v="บริษัท ฟูจิฟิล์ม บิสซิเนส อินโนเวชั่น (ประเทศไทย) จำกัด"/>
    <d v="2020-10-01T00:00:00"/>
    <d v="2020-06-19T00:00:00"/>
    <s v="PO63000569-3/3 บริษัท ฟูจิ ซีร็อกซ์ (ประเทศไทย) จำกัด ค่าเครื่องถ่ายเอกสารภายในสำนักงาน _x000a_เดือนกันยายน 2563_x000a_(รายละเอียดตามเอกสารที่แนบ)"/>
    <x v="27"/>
    <n v="128484.32"/>
    <s v="64CIO00240"/>
    <d v="2020-11-02T00:00:00"/>
    <n v="128484.33"/>
    <x v="0"/>
    <n v="333387.17"/>
  </r>
  <r>
    <x v="541"/>
    <s v="PR63000678"/>
    <s v="AP1-0513"/>
    <s v="บริษัท ไนซ์จ๊อบทีม จำกัด"/>
    <d v="2020-06-22T00:00:00"/>
    <d v="2020-07-31T00:00:00"/>
    <s v="PO63000570 บริษัท ไนซ์จ๊อบทีม จำกัด ค่าจ้างบุคลากรสนับสนุนการจัดทำสัญญารับทุน_x000a_-จำนวน 1 อัตรา_x000a_-เดือนกรกฎาคม _x000a_(รายละเอียดตามเอกสารที่แนบ)"/>
    <x v="4"/>
    <n v="23540"/>
    <s v="63CIO1022"/>
    <d v="2020-08-03T00:00:00"/>
    <n v="23540"/>
    <x v="0"/>
    <n v="23540"/>
  </r>
  <r>
    <x v="542"/>
    <s v="PR63000641"/>
    <s v="AP1-0064"/>
    <s v="บริษัท บเรนเวอร์ค จำกัด"/>
    <d v="2020-06-22T00:00:00"/>
    <d v="2020-06-25T00:00:00"/>
    <s v="PO63000571 บริษัท บเรนเวอร์ค จำกัด บริหารจัดการและดำเนินการจัดส่งเอกสาร _x000a_โครงการทุนนวัตกรรมสายอาชีพชั้นสูง_x000a_(รายละเอียดตามเอกสารที่แนบ)"/>
    <x v="36"/>
    <n v="16924.189999999999"/>
    <s v="63CIO0814"/>
    <d v="2020-07-01T00:00:00"/>
    <n v="16924.189999999999"/>
    <x v="0"/>
    <n v="16924.189999999999"/>
  </r>
  <r>
    <x v="543"/>
    <s v="PR63000672"/>
    <s v="AP1-0112"/>
    <s v="บริษัท มาตา การพิมพ์ จำกัด"/>
    <d v="2020-06-22T00:00:00"/>
    <d v="2020-06-30T00:00:00"/>
    <s v="PO63000572 บริษัท มาตา การพิมพ์ จำกัด ผลิตซองเอกสารสีน้ำตาลขนาด10x13 นิ้ว_x000a_พร้อมพิมพ์โลโก้ กสศ._x000a_-จำนวน 8,000 ซอง_x000a_(รายละเอียดตามเอกสารที่แนบ)"/>
    <x v="40"/>
    <n v="11663"/>
    <s v="63CIO0826"/>
    <d v="2020-07-01T00:00:00"/>
    <n v="11663"/>
    <x v="0"/>
    <n v="11663"/>
  </r>
  <r>
    <x v="544"/>
    <s v="PR63000680"/>
    <s v="AP1-0760"/>
    <s v="บริษัท เดอะ เบทเทอริ่ง โค จำกัด"/>
    <d v="2020-06-22T00:00:00"/>
    <d v="2020-06-30T00:00:00"/>
    <s v="PO63000573 บริษัท เดอะ เบทเทอริ่ง โค จำกัด พัสดุที่ต้องส่งมอบ_x000a_-ออกแบบ Info graphic ขนาด A4 อย่างน้อย 1 ชิ้นงาน_x000a_-ออกแบบ Info graphic ขนาด Long size อย่างน้อย 2 ชิ้นงาน_x000a_-เป็นต้น_x000a_(รายละเอียดตามเอกสารที่แนบ)"/>
    <x v="40"/>
    <n v="30762.5"/>
    <s v="63CIO0861"/>
    <d v="2020-07-01T00:00:00"/>
    <n v="30762.5"/>
    <x v="0"/>
    <n v="30762.5"/>
  </r>
  <r>
    <x v="545"/>
    <s v="PR63000668"/>
    <s v="AP1-0386"/>
    <s v="บริษัท ป้ายนายกฤษสติ๊กเกอร์ จำกัด"/>
    <d v="2020-06-22T00:00:00"/>
    <d v="2020-07-31T00:00:00"/>
    <s v="PO63000574 บริษัท ป้ายนายกฤษสติ๊กเกอร์ จำกัด ค่าบริการจัดทำป้ายอะคริลิกสีเขียวภาษาไทยและภาษาอังกฤษ_x000a_(รายละเอียดตามเอกสารที่แนบ)"/>
    <x v="1"/>
    <n v="4708"/>
    <s v="63CIO0838"/>
    <d v="2020-07-02T00:00:00"/>
    <n v="4708"/>
    <x v="0"/>
    <n v="4708"/>
  </r>
  <r>
    <x v="546"/>
    <s v="PR63000675"/>
    <s v="AP1-0699"/>
    <s v="บริษัท เอ็ม พรอสเปอร์ จำกัด"/>
    <d v="2020-06-22T00:00:00"/>
    <d v="2020-06-30T00:00:00"/>
    <s v="PO63000575 บริษัท เอ็ม พรอสเปอร์ จำกัด จัดหา/สั่งซื้อ_x000a_-เนสท์เล่ ช็อกโกแลต ปรุงสำเร็จ_x000a_(รายละเอียดตามเอกสารที่แนบ)"/>
    <x v="1"/>
    <n v="2760.81"/>
    <s v="63CIO0831"/>
    <d v="2020-07-01T00:00:00"/>
    <n v="2760.81"/>
    <x v="0"/>
    <n v="6232.53"/>
  </r>
  <r>
    <x v="546"/>
    <s v="PR63000675"/>
    <s v="AP1-0699"/>
    <s v="บริษัท เอ็ม พรอสเปอร์ จำกัด"/>
    <d v="2020-06-22T00:00:00"/>
    <d v="2020-06-30T00:00:00"/>
    <s v="PO63000575 บริษัท เอ็ม พรอสเปอร์ จำกัด จัดหา จัดหา/สั่งซื้อ_x000a_-เนสกาเฟเอเลอเกรียผสมกาแฟคั่วบด_x000a_(รายละเอียดตามเอกสารที่แนบ)"/>
    <x v="1"/>
    <n v="1528.39"/>
    <s v="63CIO0831"/>
    <d v="2020-07-01T00:00:00"/>
    <n v="1528.39"/>
    <x v="0"/>
    <n v="6232.53"/>
  </r>
  <r>
    <x v="546"/>
    <s v="PR63000675"/>
    <s v="AP1-0699"/>
    <s v="บริษัท เอ็ม พรอสเปอร์ จำกัด"/>
    <d v="2020-06-22T00:00:00"/>
    <d v="2020-06-30T00:00:00"/>
    <s v="PO63000575 บริษัท เอ็ม พรอสเปอร์ จำกัด จัดหา จัดหา/สั่งซื้อ_x000a_-เนสท์เล่ คอฟฟี่ครีมเมอร์_x000a_(รายละเอียดตามเอกสารที่แนบ)"/>
    <x v="1"/>
    <n v="1943.33"/>
    <s v="63CIO0831"/>
    <d v="2020-07-01T00:00:00"/>
    <n v="1943.34"/>
    <x v="0"/>
    <n v="6232.53"/>
  </r>
  <r>
    <x v="547"/>
    <s v="PR63000671"/>
    <s v="AP1-0689"/>
    <s v="บริษัท เดอะสแตนดาร์ด จำกัด"/>
    <d v="2020-10-01T00:00:00"/>
    <d v="2020-06-30T00:00:00"/>
    <s v="PO63000578 บริษัท เดอะสแตนดาร์ด จำกัด ผลิตคลิปสัมภาษณ์ผู้บริหาร กสศ. _x000a_-อย่างน้อย 1 คลิป_x000a_(รายละเอียดตามเอกสารที่แนบ)"/>
    <x v="40"/>
    <n v="374500"/>
    <s v="64CIO00434"/>
    <d v="2020-12-01T00:00:00"/>
    <n v="374500"/>
    <x v="0"/>
    <n v="374500"/>
  </r>
  <r>
    <x v="548"/>
    <s v="PR63000670"/>
    <s v="AP1-0800"/>
    <s v="บริษัท เติมสุข คอร์เพอเรชั่น จำกัด"/>
    <d v="2020-06-23T00:00:00"/>
    <d v="2020-07-31T00:00:00"/>
    <s v="PO63000579 - บริษัท เติมสุข คอร์เพอเรชั่น จำกัด บริหารจัดการงานแถลงข่าว_x000a_-สรุปผลการบริหารจัดการงานแถลงข่าว _x000a_จำนวน 3 ครั้ง_x000a_(รายละเอียดตามเอกสารที่แนบ)"/>
    <x v="13"/>
    <n v="442980"/>
    <s v="63CIO1273"/>
    <d v="2020-09-01T00:00:00"/>
    <n v="442980"/>
    <x v="0"/>
    <n v="442980"/>
  </r>
  <r>
    <x v="549"/>
    <s v="PR63000677"/>
    <s v="AP1-0513"/>
    <s v="บริษัท ไนซ์จ๊อบทีม จำกัด"/>
    <d v="2020-06-23T00:00:00"/>
    <d v="2020-07-10T00:00:00"/>
    <s v="PO63000580 บริษัท ไนซ์จ๊อบทีม จำกัด ผลิตของเพื่อประชาสัมพันธ์โครงการจัดสรรเงินอุดหนุนนักเรียนยากจนพิเศษแบบมีเงื่อนไข (ทุนเสมอภาค)_x000a_-ร่มพับ 2 แบบ แบบละ 200 คัน_x000a_-หมวกแก๊ป 2 แบบ แบบละ 200 ใบ_x000a_-เป็นต้น_x000a_(รายละเอียดตามเอกสารที่แนบ)"/>
    <x v="35"/>
    <n v="189176"/>
    <s v="63CIO0859"/>
    <d v="2020-07-03T00:00:00"/>
    <n v="189176"/>
    <x v="0"/>
    <n v="189176"/>
  </r>
  <r>
    <x v="550"/>
    <s v="PR63000543"/>
    <s v="AP1-0118"/>
    <s v="บริษัท เจตนาดี รีพับลิค จำกัด"/>
    <d v="2020-10-01T00:00:00"/>
    <d v="2020-07-16T00:00:00"/>
    <s v="PO63000581-1 บริษัท เจตนาดี รีพับลิค จำกัด การบริหารจัดการสื่อสังคมออนไลน์ของกลุ่มนักศึกษาทุนและกลุ่มครู ครั้งที่ 1_x000a_(รายละเอียดตามเอกสารที่แนบ)"/>
    <x v="38"/>
    <n v="525000"/>
    <s v="63CIO1044"/>
    <d v="2020-08-24T00:00:00"/>
    <n v="525000"/>
    <x v="0"/>
    <n v="1050000"/>
  </r>
  <r>
    <x v="550"/>
    <s v="PR63000543"/>
    <s v="AP1-0118"/>
    <s v="บริษัท เจตนาดี รีพับลิค จำกัด"/>
    <d v="2020-10-01T00:00:00"/>
    <d v="2020-11-16T00:00:00"/>
    <s v="PO6300058-2/4 บริษัท เจตนาดี รีพับลิค จำกัด การบริหารจัดการสื่อสังคมออนไลน์ของกลุ่มนักศึกษาทุนและกลุ่มครู ครั้งที่ 2_x000a_(รายละเอียดตามเอกสารที่แนบ)"/>
    <x v="38"/>
    <n v="225000"/>
    <s v="64CIO00370"/>
    <d v="2020-12-01T00:00:00"/>
    <n v="225000"/>
    <x v="0"/>
    <n v="1050000"/>
  </r>
  <r>
    <x v="550"/>
    <s v="PR63000543"/>
    <s v="AP1-0118"/>
    <s v="บริษัท เจตนาดี รีพับลิค จำกัด"/>
    <d v="2020-10-01T00:00:00"/>
    <d v="2021-03-16T00:00:00"/>
    <s v="PO63000581-3/4 บริษัท เจตนาดี รีพับลิค จำกัด การบริหารจัดการสื่อสังคมออนไลน์ของกลุ่มนักศึกษาทุนและกลุ่มครู ครั้งที่ 3_x000a_(รายละเอียดตามเอกสารที่แนบ)"/>
    <x v="38"/>
    <n v="300000"/>
    <s v="APCIO0000369"/>
    <d v="2021-03-16T00:00:00"/>
    <n v="300000"/>
    <x v="0"/>
    <n v="1050000"/>
  </r>
  <r>
    <x v="551"/>
    <s v="PR63000681"/>
    <s v="AP1-0626"/>
    <s v="นายพีรพร สินประเสริฐ"/>
    <d v="2020-06-24T00:00:00"/>
    <d v="2020-06-30T00:00:00"/>
    <s v="PO63000582-1 นาย พีรพร สินประเสริฐ จัดจ้างเจ้าหน้าที่ตรวจสอบ ติดตาม การบันทึกผลการดำเนินงานการจัดสรรเงินอุดหนุนฯ ในสถานการณ์ Covid-19 ของสถานศึกษาในระบบ CCT _x000a_-งวดที่ 1_x000a_(รายละเอียดตามเอกสารที่แนบ)"/>
    <x v="43"/>
    <n v="100000"/>
    <s v="63CIO0840"/>
    <d v="2020-07-01T00:00:00"/>
    <n v="100000"/>
    <x v="0"/>
    <n v="200000"/>
  </r>
  <r>
    <x v="551"/>
    <s v="PR63000681"/>
    <s v="AP1-0626"/>
    <s v="นายพีรพร สินประเสริฐ"/>
    <d v="2020-06-24T00:00:00"/>
    <d v="2020-07-31T00:00:00"/>
    <s v="PO63000582-2 นาย พีรพร สินประเสริฐ จัดจ้างเจ้าหน้าที่ตรวจสอบ ติดตาม การบันทึกผลการดำเนินงานการจัดสรรเงินอุดหนุนฯ ในสถานการณ์ Covid-19 ของสถานศึกษาในระบบ CCT _x000a_-งวดที่ 2_x000a_(รายละเอียดตามเอกสารที่แนบ)"/>
    <x v="43"/>
    <n v="100000"/>
    <s v="63CIO1037"/>
    <d v="2020-08-03T00:00:00"/>
    <n v="100000"/>
    <x v="0"/>
    <n v="200000"/>
  </r>
  <r>
    <x v="552"/>
    <s v="PR63000617"/>
    <s v="AP1-0023"/>
    <s v="บริษัท ไซด์คิก จำกัด"/>
    <d v="2020-06-24T00:00:00"/>
    <d v="2020-06-30T00:00:00"/>
    <s v="PO63000583-1 บริษัท ไซด์คิก จำกัด จ้างประชาสัมพันธ์งานการประชุมวิชาการนานาชาติ_x000a_-Email Content (ภาษาไทยและภาษาอังกฤษ) อย่างน้อย 2 งาน_x000a_-ชุดภาพและเสียงพร้อมใช้ Ready to use content (ทั้งภาษาไทยและภาษาอังกฤษ)_x000a_(รายละเอียดตามเอกสารที่แนบ)"/>
    <x v="30"/>
    <n v="249310"/>
    <s v="63CIO0858"/>
    <d v="2020-07-01T00:00:00"/>
    <n v="249310"/>
    <x v="0"/>
    <n v="498620"/>
  </r>
  <r>
    <x v="552"/>
    <s v="PR63000617"/>
    <s v="AP1-0023"/>
    <s v="บริษัท ไซด์คิก จำกัด"/>
    <d v="2020-06-24T00:00:00"/>
    <d v="2020-07-31T00:00:00"/>
    <s v="PO63000583-2 บริษัท ไซด์คิก จำกัด จ้างประชาสัมพันธ์งานการประชุมวิชาการนานาชาติ_x000a_-รายงานสรุปผลการดำเนินงานประกอบด้วยผลงานทั้งหมดตามขอบเขตงาน_x000a_(รายละเอียดตามเอกสารที่แนบ)"/>
    <x v="30"/>
    <n v="249310"/>
    <s v="63CIO1006"/>
    <d v="2020-08-03T00:00:00"/>
    <n v="249310"/>
    <x v="0"/>
    <n v="498620"/>
  </r>
  <r>
    <x v="553"/>
    <s v="PR63000686"/>
    <s v="AP1-0112"/>
    <s v="บริษัท มาตา การพิมพ์ จำกัด"/>
    <d v="2020-06-25T00:00:00"/>
    <d v="2020-07-10T00:00:00"/>
    <s v="PO63000584 บริษัท มาตา การพิมพ์ จำกัด จัดพิมพ์เอกสารทุนนวัตกรรมสายอาชีพชั้นสูง (สำหรับผู้เรียนที่มีความต้องการพิเศษ)_x000a_-แผ่นพับรับสมัคร 500 แผ่น_x000a_-ใบสมัครโครงการฯ 16 เล่ม_x000a_-คู่มือโครงการฯ 15 เล่ม _x000a_-คู่มือการดำเนินงานโครงการฯ 100 เล่ม_x000a_(รายละเอียดตามเอกสารที่แนบ)"/>
    <x v="38"/>
    <n v="49327"/>
    <s v="63CIO0833"/>
    <d v="2020-07-08T00:00:00"/>
    <n v="49327"/>
    <x v="0"/>
    <n v="49327"/>
  </r>
  <r>
    <x v="554"/>
    <s v="PR63000688"/>
    <s v="AP1-0800"/>
    <s v="บริษัท เติมสุข คอร์เพอเรชั่น จำกัด"/>
    <d v="2020-06-26T00:00:00"/>
    <d v="2020-07-15T00:00:00"/>
    <s v="PO63000585 บริษัท เติมสุข คอร์เพอเรชั่น จำกัด จัดกิจกรรมเพื่อการสื่อสารส่งน้องกลับโรงเรียน_x000a_-ออกแบบและบริหารการจัดการกิจกรรมเพื่อสื่อสารการส่งน้องกลับโรงเรียน_x000a_-จัดเตรียมฐานและอุปกรณ์สำหรับในฐานของแต่ละกิจกรรม อย่างน้อย 3 กิจกรรม_x000a_-เป็นต้น_x000a_(รายละเอียดตามเอกสารที่แนบ)"/>
    <x v="40"/>
    <n v="475895.88"/>
    <s v="63CIO0906"/>
    <d v="2020-07-09T00:00:00"/>
    <n v="475895.88"/>
    <x v="0"/>
    <n v="475895.88"/>
  </r>
  <r>
    <x v="555"/>
    <s v="PR63000687"/>
    <s v="AP1-0526"/>
    <s v="บริษัท กู๊ด อินโฟ แอนด์ แมเนจเมนท์ จำกัด"/>
    <d v="2020-06-26T00:00:00"/>
    <d v="2020-07-15T00:00:00"/>
    <s v="PO63000586 บริษัท กู๊ด อินโฟ แอนด์ แมเนจเมนท์ จำกัด แถลงข่าวกิจกรรมส่งน้องกลับโรงเรียน_x000a_-บริหารจัดการงานสื่อสารสาธารณะและระดมความร่วมมือ เพื่อเผยแพร่ประชาสัมพันธ์_x000a_-จัดหาอุปกรณ์การศึกษาที่จำเป็น_x000a_-บริหารจัดการจัดหาและจัดส่งอุปกรณ์การศึกษา_x000a_-เป็นต้น_x000a_(รายละเอียดตามเอกสารที่แนบ)"/>
    <x v="40"/>
    <n v="498352.5"/>
    <s v="63CIO0928"/>
    <d v="2020-08-04T00:00:00"/>
    <n v="498352.5"/>
    <x v="0"/>
    <n v="498352.5"/>
  </r>
  <r>
    <x v="556"/>
    <s v="PR63000684"/>
    <s v="AP1-0743"/>
    <s v="นายทวีศักดิ์ นิรตานนท์"/>
    <d v="2020-10-01T00:00:00"/>
    <d v="2020-07-31T00:00:00"/>
    <s v="PO63000587-1 นาย ทวีศักดิ์ นิรตานนท์ ค่าจ้างบริการรถตู้ประจำสำนักงาน พร้อมคนขับ จำนวน 1 คัน (เบิกจ่ายตามจริง)_x000a_-ประจำเดือนกรกฎาคม 2563_x000a_(รายละเอียดตามเอกสารที่แนบ)"/>
    <x v="12"/>
    <n v="51300"/>
    <s v="63CIO0972"/>
    <d v="2020-08-03T00:00:00"/>
    <n v="51300"/>
    <x v="0"/>
    <n v="318600"/>
  </r>
  <r>
    <x v="556"/>
    <s v="PR63000684"/>
    <s v="AP1-0743"/>
    <s v="นายทวีศักดิ์ นิรตานนท์"/>
    <d v="2020-10-01T00:00:00"/>
    <d v="2020-08-31T00:00:00"/>
    <s v="PO63000587-2/6 นาย ทวีศักดิ์ นิรตานนท์ ค่าจ้างบริการรถตู้ประจำสำนักงาน พร้อมคนขับ จำนวน 1 คัน (เบิกจ่ายตามจริง)_x000a_-ประจำเดือนสิงหาคม 2563 _x000a_(รายละเอียดตามเอกสารที่แนบ)"/>
    <x v="12"/>
    <n v="54000"/>
    <s v="63CIO1203"/>
    <d v="2020-09-01T00:00:00"/>
    <n v="54000"/>
    <x v="0"/>
    <n v="318600"/>
  </r>
  <r>
    <x v="556"/>
    <s v="PR63000684"/>
    <s v="AP1-0743"/>
    <s v="นายทวีศักดิ์ นิรตานนท์"/>
    <d v="2020-10-01T00:00:00"/>
    <d v="2020-09-30T00:00:00"/>
    <s v="PO63000587-3/6 นาย ทวีศักดิ์ นิรตานนท์ ค่าจ้างบริการรถตู้ประจำสำนักงาน พร้อมคนขับ จำนวน 1 คัน (เบิกจ่ายตามจริง)_x000a_-ประจำเดือนกันยายน 2563 _x000a_(รายละเอียดตามเอกสารที่แนบ)"/>
    <x v="12"/>
    <n v="54000"/>
    <s v="64CIO00072"/>
    <d v="2020-10-02T00:00:00"/>
    <n v="54000"/>
    <x v="0"/>
    <n v="318600"/>
  </r>
  <r>
    <x v="556"/>
    <s v="PR63000684"/>
    <s v="AP1-0743"/>
    <s v="นายทวีศักดิ์ นิรตานนท์"/>
    <d v="2020-10-01T00:00:00"/>
    <d v="2020-10-30T00:00:00"/>
    <s v="PO63000587-4/6 นาย ทวีศักดิ์ นิรตานนท์ ค่าจ้างบริการรถตู้ประจำสำนักงาน พร้อมคนขับ จำนวน 1 คัน (เบิกจ่ายตามจริง)_x000a_-ประจำเดือนตุลาคม 2563_x000a_(รายละเอียดตามเอกสารที่แนบ)"/>
    <x v="12"/>
    <n v="54000"/>
    <s v="64CIO00179"/>
    <d v="2020-11-02T00:00:00"/>
    <n v="54000"/>
    <x v="0"/>
    <n v="318600"/>
  </r>
  <r>
    <x v="556"/>
    <s v="PR63000684"/>
    <s v="AP1-0743"/>
    <s v="นายทวีศักดิ์ นิรตานนท์"/>
    <d v="2020-10-01T00:00:00"/>
    <d v="2020-11-30T00:00:00"/>
    <s v="PO63000587-5/6 นาย ทวีศักดิ์ นิรตานนท์ ค่าจ้างบริการรถตู้ประจำสำนักงาน พร้อมคนขับ จำนวน 1 คัน (เบิกจ่ายตามจริง)_x000a_-ประจำเดือนพฤศจิกายน 2563 _x000a_(รายละเอียดตามเอกสารที่แนบ)"/>
    <x v="12"/>
    <n v="51300"/>
    <s v="64CIO00349"/>
    <d v="2020-12-01T00:00:00"/>
    <n v="51300"/>
    <x v="0"/>
    <n v="318600"/>
  </r>
  <r>
    <x v="556"/>
    <s v="PR63000684"/>
    <s v="AP1-0743"/>
    <s v="นายทวีศักดิ์ นิรตานนท์"/>
    <d v="2020-10-01T00:00:00"/>
    <d v="2020-12-30T00:00:00"/>
    <s v="PO63000587-6/6 นาย ทวีศักดิ์ นิรตานนท์ ค่าจ้างบริการรถตู้ประจำสำนักงาน พร้อมคนขับ จำนวน 1 คัน (เบิกจ่ายตามจริง)_x000a_-ประจำเดือนธันวาคม 2563 _x000a_(รายละเอียดตามเอกสารที่แนบ)"/>
    <x v="12"/>
    <n v="54000"/>
    <s v="64CIO00490"/>
    <d v="2020-12-30T00:00:00"/>
    <n v="54000"/>
    <x v="0"/>
    <n v="318600"/>
  </r>
  <r>
    <x v="557"/>
    <s v="PR63000693"/>
    <s v="AP1-0811"/>
    <s v="นางสาวสิริญา ทองสมบุญ"/>
    <d v="2020-06-26T00:00:00"/>
    <d v="2020-07-02T00:00:00"/>
    <s v="PO63000588 นางสาว สิริญา ทองสมบุญ จัดทำ VDO Presentation การดำเนินงานลดความเหลื่อมล้ำทางการศึกษาในโรงเรียนพระปริยัติธรรม แผนกสามัญศึกษา กลุ่ม 11 ในพื้นที่จังหวัดศรีสะเกษ_x000a_(รายละเอียดตามเอกสารที่แนบ)"/>
    <x v="35"/>
    <n v="64500"/>
    <s v="63CIO0946"/>
    <d v="2020-08-03T00:00:00"/>
    <n v="64500"/>
    <x v="0"/>
    <n v="64500"/>
  </r>
  <r>
    <x v="558"/>
    <s v="PR63000522"/>
    <s v="AP1-0390"/>
    <s v="บริษัท อเดไลน์ กรุ๊ป จำกัด"/>
    <d v="2020-07-03T00:00:00"/>
    <d v="2020-07-23T00:00:00"/>
    <s v="PO63000589 บริษัท อเดไลน์ กรุ๊ป จำกัด ผลงานที่ต้องส่งมอบ_x000a_-ส่งมอบไฟล์เพลงที่แต่ง ภายใต้แนวคิด ''ทุกความฝันเป็นไปได้ ขอเพียงมีโอกาส'' รูปแบบ External จำนวน 1 ชิ้น และ DVD 1 ชิ้น_x000a_(รายละเอียดตามเอกสารที่แนบ)"/>
    <x v="40"/>
    <n v="663400"/>
    <s v="63CIO0979"/>
    <d v="2020-08-03T00:00:00"/>
    <n v="663400"/>
    <x v="0"/>
    <n v="663400"/>
  </r>
  <r>
    <x v="559"/>
    <s v="PR63000690"/>
    <s v="AP1-0702"/>
    <s v="บริษัท แอ้นท์ เอ็กซ์ เวิร์ค จำกัด"/>
    <d v="2020-06-29T00:00:00"/>
    <d v="2020-07-08T00:00:00"/>
    <s v="PO63000590-1 บริษัท แอ้นท์ เอ็กซ์ เวิร์ค จำกัด ค่าพัฒนาระบบลงทะเบียนออนไลน์ โครงการทุนนวัตกรรมสายอาชีพชั้นสูง สำหรับผู้ที่มีความต้องการพิเศษ ปี 2563_x000a_-งวดที่ 1_x000a_-ระบบลงทะเบียนรายชื่อผู้รับทุน_x000a_(รายละเอียดตามเอกสารที่แนบ)"/>
    <x v="38"/>
    <n v="214000"/>
    <s v="63CIO0856"/>
    <d v="2020-07-08T00:00:00"/>
    <n v="214000"/>
    <x v="0"/>
    <n v="428000"/>
  </r>
  <r>
    <x v="559"/>
    <s v="PR63000690"/>
    <s v="AP1-0702"/>
    <s v="บริษัท แอ้นท์ เอ็กซ์ เวิร์ค จำกัด"/>
    <d v="2020-06-29T00:00:00"/>
    <d v="2020-07-20T00:00:00"/>
    <s v="PO63000590-2 บริษัท แอ้นท์ เอ็กซ์ เวิร์ค จำกัด ค่าพัฒนาระบบลงทะเบียนออนไลน์ โครงการทุนนวัตกรรมสายอาชีพชั้นสูง สำหรับผู้ที่มีความต้องการพิเศษ ปี 2563_x000a_-งวดที่ 2_x000a_-ระบบยืนยันรายชื่อผู้รับทุนและระบบสัญญาทุน_x000a_(รายละเอียดตามเอกสารที่แนบ)"/>
    <x v="38"/>
    <n v="214000"/>
    <s v="63CIO0905"/>
    <d v="2020-07-20T00:00:00"/>
    <n v="214000"/>
    <x v="0"/>
    <n v="428000"/>
  </r>
  <r>
    <x v="560"/>
    <s v="PR63000692"/>
    <s v="AP1-0812"/>
    <s v="บริษัท เอส เทลลิเจนซ์ จำกัด"/>
    <d v="2020-06-29T00:00:00"/>
    <d v="2020-08-03T00:00:00"/>
    <s v="PO63000591 บริษัท เอส เทลลิเจนซ์ จำกัด -จัดหาสิทธิ์และเอกสารสิทธิ์การใช้งาน Tableau Online, Tableau Desktop และซอฟแวร์ที่เกี่ยวข้อง ในรูปแบบ Creator จำนวน 5 สิทธิ์ โดยมีระยะเวลาของสิทธิ์การใช้งานไม่น้อยกว่า 1 ปี_x000a_-เป็นต้น_x000a_(รายละเอียดตามเอกสารที่แนบ)"/>
    <x v="37"/>
    <n v="499048"/>
    <s v="63CIO0985"/>
    <d v="2020-08-13T00:00:00"/>
    <n v="499048"/>
    <x v="0"/>
    <n v="499048"/>
  </r>
  <r>
    <x v="561"/>
    <s v="PR63000689"/>
    <s v="AP1-0334"/>
    <s v="บริษัท วอล์ค ออน คลาวด์ จำกัด"/>
    <d v="2020-06-29T00:00:00"/>
    <d v="2020-07-07T00:00:00"/>
    <s v="PO63000592 บริษัท วอล์ค ออน คลาวด์ จำกัด จัดพิมพ์ออกแบบแผ่นพับโครงการพระกนิษฐาสัมมาชีพ_x000a_-ขนาด 20x80 cm เมื่อกางออก พับ 3ตอน _x000a_-กระดาษการ์ดขาว 210 แกรม _x000a_-พิมพ์ 4 สี หน้า-หลัง_x000a_(รายละเอียดตามเอกสารที่แนบ)"/>
    <x v="36"/>
    <n v="21400"/>
    <s v="63CIO0948"/>
    <d v="2020-08-03T00:00:00"/>
    <n v="21400"/>
    <x v="0"/>
    <n v="21400"/>
  </r>
  <r>
    <x v="562"/>
    <s v="PR63000701"/>
    <s v="AP1-0814"/>
    <s v="นายวีรพล เจียมวิสุทธิ์"/>
    <d v="2020-06-29T00:00:00"/>
    <d v="2020-07-15T00:00:00"/>
    <s v="PO63000593 นาย วีรพล เจียมวิสุทธิ์ -ชุดออกแบบตราสัญลักษณ์และคู่มือการประยุกต์ใช้งานตราสัญลักษณ์ ระบบสารสนเทศเพื่อความเสมอภาคทางการศึกษา (Logo Design and Ci Manual Guide)_x000a_(รายละเอียดตามเอกสารที่แนบ)"/>
    <x v="18"/>
    <n v="30000"/>
    <s v="63CIO1138"/>
    <d v="2020-09-01T00:00:00"/>
    <n v="30000"/>
    <x v="0"/>
    <n v="30000"/>
  </r>
  <r>
    <x v="563"/>
    <s v="PR63000649"/>
    <s v="AP1-0799"/>
    <s v="บริษัท ลูซิด แล็บ จำกัด"/>
    <d v="2020-06-29T00:00:00"/>
    <d v="2020-07-10T00:00:00"/>
    <s v="ค่าออกแบบ Visual Note งาน “Education Disruption Hackathon 2” _x000a_-จำนวน 1 ชุด_x000a_(รายละเอียดตามเอกสารที่แนบ)"/>
    <x v="18"/>
    <n v="7000"/>
    <s v="63CIO0933"/>
    <d v="2020-08-04T00:00:00"/>
    <n v="7000"/>
    <x v="0"/>
    <n v="7000"/>
  </r>
  <r>
    <x v="564"/>
    <s v="PR63000700"/>
    <s v="AP1-0688"/>
    <s v="บริษัท ดูพลิเคท จำกัด"/>
    <d v="2020-06-29T00:00:00"/>
    <d v="2020-07-15T00:00:00"/>
    <s v="PO63000595 บริษัท ดูพลิเคท จำกัด จัดทำชุด Info graphic เพื่อแสดงวิธีการปฏิบัตตนภายในโรงเรียนได้อย่างถูกต้อง ห่างไกลจากโควิด-19 ของเด็ก ผู้ปกครอง และบุคลากรภายในโรงเรียน _x000a_-จำนวนไม่น้อยกว่า 15 หน้า_x000a_(รายละเอียดตามเอกสารที่แนบ)"/>
    <x v="17"/>
    <n v="40500"/>
    <s v="63CIO0932"/>
    <d v="2020-08-04T00:00:00"/>
    <n v="40500"/>
    <x v="0"/>
    <n v="40500"/>
  </r>
  <r>
    <x v="565"/>
    <s v="PR63000698"/>
    <s v="AP1-0673"/>
    <s v="นายฐิติฤกษ์ พรหมวนิช"/>
    <d v="2020-10-01T00:00:00"/>
    <d v="2020-07-10T00:00:00"/>
    <s v="PO63000596-1 นาย ฐิติฤกษ์ พรหมวนิช แผนการให้คำปรึกษาการดำเนินการ Equity Lab_x000a_-ในช่วง ก.ค. – ก.ย. 2563 _x000a_(รายละเอียดตามเอกสารที่แนบ)"/>
    <x v="37"/>
    <n v="40000"/>
    <s v="63CIO0919"/>
    <d v="2020-08-03T00:00:00"/>
    <n v="40000"/>
    <x v="0"/>
    <n v="51000"/>
  </r>
  <r>
    <x v="565"/>
    <s v="PR63000698"/>
    <s v="AP1-0673"/>
    <s v="นายฐิติฤกษ์ พรหมวนิช"/>
    <d v="2020-10-01T00:00:00"/>
    <d v="2020-09-30T00:00:00"/>
    <s v="PO63000596-2/2 นาย ฐิติฤกษ์ พรหมวนิช การให้ปรึกษาการดำเนินงาน Equity Lab _x000a_-ในช่วง ก.ค. – ก.ย. 2563 _x000a_(รายละเอียดตามเอกสารที่แนบ)"/>
    <x v="37"/>
    <n v="11000"/>
    <s v="64CIO00128"/>
    <d v="2020-11-02T00:00:00"/>
    <n v="11000"/>
    <x v="0"/>
    <n v="51000"/>
  </r>
  <r>
    <x v="566"/>
    <s v="PR63000697"/>
    <s v="AP1-0748"/>
    <s v="นางสาวสิรามล ตันศิริ"/>
    <d v="2020-06-29T00:00:00"/>
    <d v="2020-07-06T00:00:00"/>
    <s v="PO63000597-1 นางสาว สิรามล ตันศิริ -ออกแบบโครงร่างแผนการดำเนินการกิจกรรมภายใน Equity Lab ของสถาบันวิจัยฯ ที่จะเกิดขึ้นภายในปี 2563_x000a_(รายละเอียดตามเอกสารที่แนบ)"/>
    <x v="37"/>
    <n v="50000"/>
    <s v="63CIO0850"/>
    <d v="2020-07-03T00:00:00"/>
    <n v="50000"/>
    <x v="0"/>
    <n v="81000"/>
  </r>
  <r>
    <x v="566"/>
    <s v="PR63000697"/>
    <s v="AP1-0748"/>
    <s v="นางสาวสิรามล ตันศิริ"/>
    <d v="2020-06-29T00:00:00"/>
    <d v="2020-09-21T00:00:00"/>
    <s v="PO63000597-2/2นางสาว สิรามล ตันศิริ  สรุปแผนการดำเนินงาน การทำงานตำแหน่ง Equity Lab Coordinator ตั้งแต่ช่วง _x000a_ก.ค.–ก.ย. 63 _x000a_(รายละเอียดตามเอกสารที่แนบ)"/>
    <x v="37"/>
    <n v="31000"/>
    <s v="63CIO1242"/>
    <d v="2020-09-09T00:00:00"/>
    <n v="31000"/>
    <x v="0"/>
    <n v="81000"/>
  </r>
  <r>
    <x v="567"/>
    <s v="PR63000696"/>
    <s v="AP1-0693"/>
    <s v="บริษัท หน้ากลม จำกัด"/>
    <d v="2020-06-29T00:00:00"/>
    <d v="2020-07-15T00:00:00"/>
    <s v="PO63000598 บริษัท หน้ากลม จำกัด -จัดทำ storyboard โครงการจัดสรรเงินอุดหนุนแบบมีเงื่อนไข (Conditional Cash Transfer : CCT) _x000a_(รายละเอียดตามเอกสารที่แนบ)"/>
    <x v="18"/>
    <n v="10700"/>
    <s v="63CIO0994"/>
    <d v="2020-08-03T00:00:00"/>
    <n v="10700"/>
    <x v="0"/>
    <n v="10700"/>
  </r>
  <r>
    <x v="568"/>
    <s v="PR63000683"/>
    <s v="AP1-0398"/>
    <s v="บริษัท โปรเฟสชันนัล อินเทอนัลออดิทเซอร์วิส จำกัด"/>
    <d v="2020-10-01T00:00:00"/>
    <d v="2020-07-31T00:00:00"/>
    <s v="PO63000599-1 บริษัท โปรเฟสชันนัล อินเทอนัลออดิทเซอร์วิส จำกัด รายงานการดำเนินงาน เดือนกรกฎาคม 2563_x000a_-งวดที่ 1_x000a_(รายละเอียดตามเอกสารที่แนบ)"/>
    <x v="24"/>
    <n v="90000"/>
    <s v="63CIO0988"/>
    <d v="2020-08-03T00:00:00"/>
    <n v="90000"/>
    <x v="0"/>
    <n v="450000"/>
  </r>
  <r>
    <x v="568"/>
    <s v="PR63000683"/>
    <s v="AP1-0398"/>
    <s v="บริษัท โปรเฟสชันนัล อินเทอนัลออดิทเซอร์วิส จำกัด"/>
    <d v="2020-10-01T00:00:00"/>
    <d v="2020-08-31T00:00:00"/>
    <s v="PO63000599-2/5 บริษัท โปรเฟสชันนัล อินเทอนัลออดิทเซอร์วิส จำกัดรายงานการดำเนินงาน เดือนสิงหาคม 2563_x000a_-งวดที่ 2_x000a_(รายละเอียดตามเอกสารที่แนบ)"/>
    <x v="24"/>
    <n v="90000"/>
    <s v="63CIO1241"/>
    <d v="2020-09-01T00:00:00"/>
    <n v="90000"/>
    <x v="0"/>
    <n v="450000"/>
  </r>
  <r>
    <x v="568"/>
    <s v="PR63000683"/>
    <s v="AP1-0398"/>
    <s v="บริษัท โปรเฟสชันนัล อินเทอนัลออดิทเซอร์วิส จำกัด"/>
    <d v="2020-10-01T00:00:00"/>
    <d v="2020-09-30T00:00:00"/>
    <s v="PO63000599-3/5 บริษัท โปรเฟสชันนัล อินเทอนัลออดิทเซอร์วิส จำกัด รายงานการดำเนินงาน เดือนกันยายน 2563_x000a_-งวดที่ 3_x000a_(รายละเอียดตามเอกสารที่แนบ)"/>
    <x v="24"/>
    <n v="90000"/>
    <s v="64CIO00020"/>
    <d v="2020-10-02T00:00:00"/>
    <n v="90000"/>
    <x v="0"/>
    <n v="450000"/>
  </r>
  <r>
    <x v="568"/>
    <s v="PR63000683"/>
    <s v="AP1-0398"/>
    <s v="บริษัท โปรเฟสชันนัล อินเทอนัลออดิทเซอร์วิส จำกัด"/>
    <d v="2020-10-01T00:00:00"/>
    <d v="2020-10-30T00:00:00"/>
    <s v="PO63000599-4/5 บริษัท โปรเฟสชันนัล อินเทอนัลออดิทเซอร์วิส จำกัด รายงานการดำเนินงาน เดือนตุลาคม 2563_x000a_-งวดที่ 4_x000a_(รายละเอียดตามเอกสารที่แนบ)"/>
    <x v="24"/>
    <n v="90000"/>
    <s v="64CIO00206"/>
    <d v="2020-11-02T00:00:00"/>
    <n v="90000"/>
    <x v="0"/>
    <n v="450000"/>
  </r>
  <r>
    <x v="568"/>
    <s v="PR63000683"/>
    <s v="AP1-0398"/>
    <s v="บริษัท โปรเฟสชันนัล อินเทอนัลออดิทเซอร์วิส จำกัด"/>
    <d v="2020-10-01T00:00:00"/>
    <d v="2020-11-30T00:00:00"/>
    <s v="PO63000599-5/5 บริษัท โปรเฟสชันนัล อินเทอนัลออดิทเซอร์วิส จำกัด รายงานการดำเนินงาน เดือนพฤศจิกายน 2563_x000a_-งวดที่ 5_x000a_(รายละเอียดตามเอกสารที่แนบ)"/>
    <x v="24"/>
    <n v="90000"/>
    <s v="64CIO00369"/>
    <d v="2020-12-01T00:00:00"/>
    <n v="90000"/>
    <x v="0"/>
    <n v="450000"/>
  </r>
  <r>
    <x v="569"/>
    <s v="PR63000702"/>
    <s v="AP1-0065"/>
    <s v="บริษัท บียอนด์ พับลิสชิ่ง จำกัด"/>
    <d v="2020-06-30T00:00:00"/>
    <d v="2020-07-10T00:00:00"/>
    <s v="PO63000600 บริษัท บียอนด์ พับลิสชิ่ง จำกัด ผลิตสื่อประชาสัมพันธ์โครงการฝึกอาชีพระยะสั้น ครั้งที่ 2_x000a_-แฟ้มโครงการ 500 แฟ้ม_x000a_-แผ่นพับโครงการ 1,000 แผ่น_x000a_-หนังสือโครงการ 1,000 เล่ม_x000a_-อินโฟกราฟิกโครงการ 1 งาน_x000a_(รายละเอียดตามเอกสารที่แนบ)"/>
    <x v="41"/>
    <n v="391620"/>
    <s v="63CIO0929"/>
    <d v="2020-08-04T00:00:00"/>
    <n v="391620"/>
    <x v="0"/>
    <n v="391620"/>
  </r>
  <r>
    <x v="570"/>
    <s v="PR63000674"/>
    <s v="AP1-0811"/>
    <s v="นางสาวสิริญา ทองสมบุญ"/>
    <d v="2020-06-30T00:00:00"/>
    <d v="2020-07-03T00:00:00"/>
    <s v="PO63000601 นางสาว สิริญา ทองสมบุญ จัดทำวีดิทัศน์พื้นที่เพื่อใช้ในการประชุมวิชาการนานาชาติ_x000a_-ออกแบบและผลิต VDO Presentation _x000a_อย่างน้อย 4 ชิ้นงาน_x000a_-ออกแบบและผลิต VDO Content _x000a_อย่างน้อย 1 ชิ้นงาน_x000a_-ลงพื้นที่ในการผลิต VDO อย่างน้อย 5 พื้นที่_x000a_(รายละเอียดตามเอกสารที่แนบ)"/>
    <x v="30"/>
    <n v="248500"/>
    <s v="63CIO0869"/>
    <d v="2020-07-03T00:00:00"/>
    <n v="248500"/>
    <x v="0"/>
    <n v="248500"/>
  </r>
  <r>
    <x v="571"/>
    <s v="PR63000567"/>
    <s v="AP1-0097"/>
    <s v="บริษัท ไอ แอนด์ ไอ คอมมิวนิเคชั่น จำกัด"/>
    <d v="2020-10-01T00:00:00"/>
    <d v="2020-07-22T00:00:00"/>
    <s v="PO63000602-1 บริษัท ไอ แอนด์ ไอ คอมมิวนิเคชั่น จำกัด 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_x000a_-งวดที่ 1_x000a_(รายละเอียดตามเอกสารที่แนบ)"/>
    <x v="22"/>
    <n v="1728264"/>
    <s v="63CIO0982"/>
    <d v="2020-08-03T00:00:00"/>
    <n v="1728264"/>
    <x v="0"/>
    <n v="5184792"/>
  </r>
  <r>
    <x v="571"/>
    <s v="PR63000567"/>
    <s v="AP1-0097"/>
    <s v="บริษัท ไอ แอนด์ ไอ คอมมิวนิเคชั่น จำกัด"/>
    <d v="2020-10-01T00:00:00"/>
    <d v="2020-12-22T00:00:00"/>
    <s v="PO63000602-2/4 บริษัท ไอ แอนด์ ไอ คอมมิวนิเคชั่น จำกัด 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_x000a_-งวดที่ 2_x000a_(รายละเอียดตามเอกสารที่แนบ)"/>
    <x v="22"/>
    <n v="1728264"/>
    <s v="64CIO00497"/>
    <d v="2020-12-22T00:00:00"/>
    <n v="1728264"/>
    <x v="0"/>
    <n v="5184792"/>
  </r>
  <r>
    <x v="571"/>
    <s v="PR63000567"/>
    <s v="AP1-0097"/>
    <s v="บริษัท ไอ แอนด์ ไอ คอมมิวนิเคชั่น จำกัด"/>
    <d v="2020-10-01T00:00:00"/>
    <d v="2021-03-22T00:00:00"/>
    <s v="PO63000602-3/4 บริษัท ไอ แอนด์ ไอ คอมมิวนิเคชั่น จำกัด_x000a_จ้างทำโครงการจัดการองค์ความรู้และการสื่อสารสาธารณะโครงการจัดการศึกษาเชิงพื้นที่เพื่อความเสมอภาคทางการศึกษา 20 จังหวัด _x000a_-งวดที่ 3_x000a_(รายละเอียดตามเอกสารที่แนบ)"/>
    <x v="22"/>
    <n v="1728264"/>
    <s v="APCIO0000467"/>
    <d v="2021-03-22T00:00:00"/>
    <n v="1728264"/>
    <x v="0"/>
    <n v="5184792"/>
  </r>
  <r>
    <x v="572"/>
    <s v="PR63000703"/>
    <s v="AP1-0815"/>
    <s v="นายณรรธราวุธ เมืองสุข"/>
    <d v="2020-07-01T00:00:00"/>
    <d v="2020-08-03T00:00:00"/>
    <s v="PO63000604 นาย ณรรธราวุธ เมืองสุข -จ้างเหมาตัดต่อวีดิทัศน์สำเร็จรูป 7 ตอนย่อย พร้อมผู้บรรยาย 1 คน _x000a_-จ้างเหมาถ่ายทำวีดิทัศน์บรรยายและตัดต่อ 1 ตอนใหญ่ พร้อมผู้บรรยาย 4 คน_x000a_(รายละเอียดตามเอกสารที่แนบ)"/>
    <x v="32"/>
    <n v="64200"/>
    <s v="63CIO1001"/>
    <d v="2020-08-03T00:00:00"/>
    <n v="64200"/>
    <x v="0"/>
    <n v="64200"/>
  </r>
  <r>
    <x v="573"/>
    <s v="PR63000695"/>
    <s v="AP1-0801"/>
    <s v="บริษัท นอกเส้น จำกัด"/>
    <d v="2020-07-01T00:00:00"/>
    <d v="2020-07-15T00:00:00"/>
    <s v="PO63000605 บริษัท นอกเส้น จำกัด จ้างผลิตชุดวีดีโอสาธิตการเดินทางไปโรงเรียน ของนักเรียนในช่วงเปิดเทอม ให้ห่างไกลจาก Covid19 _x000a_(รายละเอียดตามเอกสารที่แนบ)"/>
    <x v="17"/>
    <n v="50505.05"/>
    <s v="63CIO1042"/>
    <d v="2020-08-03T00:00:00"/>
    <n v="50505.05"/>
    <x v="0"/>
    <n v="50505.05"/>
  </r>
  <r>
    <x v="574"/>
    <s v="PR63000707"/>
    <s v="AP1-0793"/>
    <s v="บริษัท เดอะฟิล์ม แฟคตอรี่ จำกัด"/>
    <d v="2020-07-02T00:00:00"/>
    <d v="2020-07-30T00:00:00"/>
    <s v="PO63000606 บริษัท เดอะฟิล์ม แฟคตอรี่ จำกัด จ้างจัดทำคลิปเพื่อสร้างความเสมอภาคทางการศึกษา_x000a_-จำนวน 1 คลิป_x000a_(รายละเอียดตามเอกสารที่แนบ)"/>
    <x v="40"/>
    <n v="195168"/>
    <s v="63CIO0975"/>
    <d v="2020-08-03T00:00:00"/>
    <n v="195168"/>
    <x v="0"/>
    <n v="195168"/>
  </r>
  <r>
    <x v="575"/>
    <s v="PR63000710"/>
    <s v="AP1-0334"/>
    <s v="บริษัท วอล์ค ออน คลาวด์ จำกัด"/>
    <d v="2020-07-02T00:00:00"/>
    <d v="2020-07-13T00:00:00"/>
    <s v="PO63000607-1 บริษัท วอล์ค ออน คลาวด์ จำกัด ออกแบบและผลิตหนังสือเล่มเล็ก ออกแบบและจัดพิมพ์การ์ดขอบคุณ  รวมถึงผลิตโมชั่นกราฟฟิค _x000a_(รายละเอียดตามเอกสารที่แนบ)"/>
    <x v="32"/>
    <n v="136719.25"/>
    <s v="63CIO1026"/>
    <d v="2020-08-03T00:00:00"/>
    <n v="136719.25"/>
    <x v="0"/>
    <n v="440064.25"/>
  </r>
  <r>
    <x v="575"/>
    <s v="PR63000710"/>
    <s v="AP1-0334"/>
    <s v="บริษัท วอล์ค ออน คลาวด์ จำกัด"/>
    <d v="2020-07-02T00:00:00"/>
    <d v="2020-07-27T00:00:00"/>
    <s v="PO63000607-2/2_x000a_ บริษัท วอล์ค ออน คลาวด์ จำกัด ออกแบบ banner และผลิตแผ่นพับ โปสเตอร์ และแผนที่ _x000a_(รายละเอียดตามเอกสารที่แนบ)"/>
    <x v="32"/>
    <n v="303345"/>
    <s v="63CIO1165"/>
    <d v="2020-09-01T00:00:00"/>
    <n v="303345"/>
    <x v="0"/>
    <n v="440064.25"/>
  </r>
  <r>
    <x v="576"/>
    <s v="PR63000709"/>
    <s v="AP1-0334"/>
    <s v="บริษัท วอล์ค ออน คลาวด์ จำกัด"/>
    <d v="2020-07-02T00:00:00"/>
    <d v="2020-07-17T00:00:00"/>
    <s v="PO63000608-1/2 บริษัท วอล์ค ออน คลาวด์ จำกัด ผลิตเสื้อแจ็คเก็ต ผ้าไมโครทัชลัน สีเขียวขี้ม้า ปักอก 1 จุด และด้านหลัง 1 จุด _x000a_-จำนวน 200 ชิ้น_x000a_(รายละเอียดตามเอกสารที่แนบ)"/>
    <x v="32"/>
    <n v="85600"/>
    <s v="63CIO1174"/>
    <d v="2020-09-01T00:00:00"/>
    <n v="85600"/>
    <x v="0"/>
    <n v="297460"/>
  </r>
  <r>
    <x v="576"/>
    <s v="PR63000709"/>
    <s v="AP1-0334"/>
    <s v="บริษัท วอล์ค ออน คลาวด์ จำกัด"/>
    <d v="2020-07-02T00:00:00"/>
    <d v="2020-08-07T00:00:00"/>
    <s v="PO63000608-2/2 บริษัท วอล์ค ออน คลาวด์ จำกัด ผลิตเสื้อโปโลสีเทาเข้ม และเสื้อโปโลสีกรม _x000a_-จำนวน 1,200 ชิ้น_x000a_(รายละเอียดตามเอกสารที่แนบ)"/>
    <x v="32"/>
    <n v="211860"/>
    <s v="63CIO1175"/>
    <d v="2020-09-01T00:00:00"/>
    <n v="211860"/>
    <x v="0"/>
    <n v="297460"/>
  </r>
  <r>
    <x v="577"/>
    <s v="PR63000712"/>
    <s v="AP1-0120"/>
    <s v="บริษัท อินฟอร์เวชั่น จำกัด"/>
    <d v="2020-07-02T00:00:00"/>
    <d v="2020-07-24T00:00:00"/>
    <s v="PO63000609 บริษัท อินฟอร์เวชั่น จำกัด รายงานผลการดำเนินงานการพัฒนาระบบลงทะเบียนออนไลน์สำหรับสถานศึกษาที่เข้าร่วมโครงการ ทุนนวัตกรรมสายอาชีพชั้นสูงสำหรับผู้เรียนที่มีความต้องการพิเศษ (รุ่นที่1)_x000a_(รายละเอียดตามเอกสารที่แนบ)"/>
    <x v="38"/>
    <n v="500000.01"/>
    <s v="63CIO1041"/>
    <d v="2020-08-03T00:00:00"/>
    <n v="500000"/>
    <x v="0"/>
    <n v="500000.01"/>
  </r>
  <r>
    <x v="578"/>
    <s v="PR63000705"/>
    <s v="AP1-0742"/>
    <s v="นางสาวพรประภา พงษารัตน์"/>
    <d v="2020-10-01T00:00:00"/>
    <d v="2020-07-24T00:00:00"/>
    <s v="PO63000610-1 นางสาว พรประภา พงษารัตน์ รายงานสรุปผลการดำเนินงาน งวดที่ 1_x000a_(รายละเอียดตามเอกสารที่แนบ)"/>
    <x v="35"/>
    <n v="42000"/>
    <s v="63CIO0880"/>
    <d v="2020-07-21T00:00:00"/>
    <n v="42000"/>
    <x v="0"/>
    <n v="240000"/>
  </r>
  <r>
    <x v="578"/>
    <s v="PR63000705"/>
    <s v="AP1-0742"/>
    <s v="นางสาวพรประภา พงษารัตน์"/>
    <d v="2020-10-01T00:00:00"/>
    <d v="2020-08-25T00:00:00"/>
    <s v="PO63000610-2 นางสาว พรประภา พงษารัตน์ รายงานสรุปผลการดำเนินงาน งวดที่ 2_x000a_(รายละเอียดตามเอกสารที่แนบ)"/>
    <x v="35"/>
    <n v="22000"/>
    <s v="63CIO1047"/>
    <d v="2020-08-24T00:00:00"/>
    <n v="22000"/>
    <x v="0"/>
    <n v="240000"/>
  </r>
  <r>
    <x v="578"/>
    <s v="PR63000705"/>
    <s v="AP1-0742"/>
    <s v="นางสาวพรประภา พงษารัตน์"/>
    <d v="2020-10-01T00:00:00"/>
    <d v="2020-09-25T00:00:00"/>
    <s v="PO63000610-3/10 นางสาว พรประภา พงษารัตน์ รายงานสรุปผลการดำเนินงาน งวดที่ 3_x000a_(รายละเอียดตามเอกสารที่แนบ)"/>
    <x v="35"/>
    <n v="22000"/>
    <s v="63CIO1205"/>
    <d v="2020-09-23T00:00:00"/>
    <n v="22000"/>
    <x v="0"/>
    <n v="240000"/>
  </r>
  <r>
    <x v="578"/>
    <s v="PR63000705"/>
    <s v="AP1-0742"/>
    <s v="นางสาวพรประภา พงษารัตน์"/>
    <d v="2020-10-01T00:00:00"/>
    <d v="2020-10-23T00:00:00"/>
    <s v="PO63000610-4/10 นางสาว พรประภา พงษารัตน์ รายงานสรุปผลการดำเนินงาน งวดที่ 4_x000a_(รายละเอียดตามเอกสารที่แนบ)"/>
    <x v="35"/>
    <n v="22000"/>
    <s v="64CIO00095"/>
    <d v="2020-10-21T00:00:00"/>
    <n v="22000"/>
    <x v="0"/>
    <n v="240000"/>
  </r>
  <r>
    <x v="578"/>
    <s v="PR63000705"/>
    <s v="AP1-0742"/>
    <s v="นางสาวพรประภา พงษารัตน์"/>
    <d v="2020-10-01T00:00:00"/>
    <d v="2020-11-25T00:00:00"/>
    <s v="PO63000610-5/10 นางสาว พรประภา พงษารัตน์ รายงานสรุปผลการดำเนินงาน งวดที่ 5_x000a_(รายละเอียดตามเอกสารที่แนบ)"/>
    <x v="35"/>
    <n v="22000"/>
    <s v="64CIO00257"/>
    <d v="2020-11-23T00:00:00"/>
    <n v="22000"/>
    <x v="0"/>
    <n v="240000"/>
  </r>
  <r>
    <x v="578"/>
    <s v="PR63000705"/>
    <s v="AP1-0742"/>
    <s v="นางสาวพรประภา พงษารัตน์"/>
    <d v="2020-10-01T00:00:00"/>
    <d v="2020-12-25T00:00:00"/>
    <s v="PO63000610-6/10 นางสาว พรประภา พงษารัตน์ รายงานสรุปผลการดำเนินงาน งวดที่ 6_x000a_(รายละเอียดตามเอกสารที่แนบ)"/>
    <x v="35"/>
    <n v="22000"/>
    <s v="64CIO00416"/>
    <d v="2020-12-23T00:00:00"/>
    <n v="22000"/>
    <x v="0"/>
    <n v="240000"/>
  </r>
  <r>
    <x v="578"/>
    <s v="PR63000705"/>
    <s v="AP1-0742"/>
    <s v="นางสาวพรประภา พงษารัตน์"/>
    <d v="2020-10-01T00:00:00"/>
    <d v="2021-01-25T00:00:00"/>
    <s v="PO63000610-7/10 นางสาว พรประภา พงษารัตน์ รายงานสรุปผลการดำเนินงาน งวดที่ 7_x000a_(รายละเอียดตามเอกสารที่แนบ)"/>
    <x v="35"/>
    <n v="22000"/>
    <s v="APCIO0000030"/>
    <d v="2021-01-22T00:00:00"/>
    <n v="22000"/>
    <x v="0"/>
    <n v="240000"/>
  </r>
  <r>
    <x v="578"/>
    <s v="PR63000705"/>
    <s v="AP1-0742"/>
    <s v="นางสาวพรประภา พงษารัตน์"/>
    <d v="2020-10-01T00:00:00"/>
    <d v="2021-02-22T00:00:00"/>
    <s v="PO63000610-8/10 นางสาว พรประภา พงษารัตน์ รายงานสรุปผลการดำเนินงาน งวดที่ 8_x000a_(รายละเอียดตามเอกสารที่แนบ)"/>
    <x v="35"/>
    <n v="22000"/>
    <s v="APCIO0000182"/>
    <d v="2021-02-18T00:00:00"/>
    <n v="22000"/>
    <x v="0"/>
    <n v="240000"/>
  </r>
  <r>
    <x v="578"/>
    <s v="PR63000705"/>
    <s v="AP1-0742"/>
    <s v="นางสาวพรประภา พงษารัตน์"/>
    <d v="2020-10-01T00:00:00"/>
    <d v="2021-03-25T00:00:00"/>
    <s v="PO63000610-9/10 นางสาว พรประภา พงษารัตน์ รายงานสรุปผลการดำเนินงาน งวดที่ 9_x000a_(รายละเอียดตามเอกสารที่แนบ)"/>
    <x v="35"/>
    <n v="22000"/>
    <s v="APCIO0000288"/>
    <d v="2021-03-25T00:00:00"/>
    <n v="22000"/>
    <x v="0"/>
    <n v="240000"/>
  </r>
  <r>
    <x v="578"/>
    <s v="PR63000705"/>
    <s v="AP1-0742"/>
    <s v="นางสาวพรประภา พงษารัตน์"/>
    <d v="2020-10-01T00:00:00"/>
    <d v="2021-04-23T00:00:00"/>
    <s v="PO63000610 -10/10 นางสาว พรประภา พงษารัตน์รายงานสรุปผลการดำเนินงาน งวดที่ 10_x000a_(รายละเอียดตามเอกสารที่แนบ)"/>
    <x v="35"/>
    <n v="22000"/>
    <s v="APCIO0000470"/>
    <d v="2021-04-23T00:00:00"/>
    <n v="22000"/>
    <x v="0"/>
    <n v="240000"/>
  </r>
  <r>
    <x v="579"/>
    <s v="PR63000704"/>
    <s v="AP1-0404"/>
    <s v="บริษัท พันช์อัพ เวิลด์ จำกัด"/>
    <d v="2020-07-02T00:00:00"/>
    <d v="2020-07-15T00:00:00"/>
    <s v="PO63000611 บริษัท พันช์อัพ เวิลด์ จำกัด ชุดสไลด์นำเสนอกลุ่มเป้าหมายการดำเนินการของ กสศ. ไม่ต่ำกว่า 3 ชิ้น_x000a_(รายละเอียดตามเอกสารที่แนบ)"/>
    <x v="17"/>
    <n v="53500"/>
    <s v="63CIO0864"/>
    <d v="2020-07-09T00:00:00"/>
    <n v="53500"/>
    <x v="0"/>
    <n v="53500"/>
  </r>
  <r>
    <x v="580"/>
    <s v="PR63000708"/>
    <s v="AP1-0526"/>
    <s v="บริษัท กู๊ด อินโฟ แอนด์ แมเนจเมนท์ จำกัด"/>
    <d v="2020-07-03T00:00:00"/>
    <d v="2020-08-03T00:00:00"/>
    <s v="PO63000612 บริษัท กู๊ด อินโฟ แอนด์ แมเนจเมนท์ จำกัด จ้างเหมาบริการประสานงานระดมการมีส่วนร่วม_x000a_-ประสานงานและบริหารจัดการงานจัดสรรเงินช่วยเหลือเด็กนักเรียนทุนเสมอภาค_x000a_-จัดหาเจ้าหน้าที่ปฏิบัติงาน อย่างน้อย 7 คน ต่อวันตลอดโครงการ_x000a_(รายละเอียดตามเอกสารที่แนบ)"/>
    <x v="40"/>
    <n v="414186.3"/>
    <s v="63CIO1099"/>
    <d v="2020-09-01T00:00:00"/>
    <n v="414186.3"/>
    <x v="0"/>
    <n v="414186.3"/>
  </r>
  <r>
    <x v="581"/>
    <s v="PR63000716"/>
    <s v="AP1-0097"/>
    <s v="บริษัท ไอ แอนด์ ไอ คอมมิวนิเคชั่น จำกัด"/>
    <d v="2020-10-01T00:00:00"/>
    <d v="2020-07-15T00:00:00"/>
    <s v="PO63000613-1 บริษัท ไอ แอนด์ ไอ คอมมิวนิเคชั่น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_x000a_-งวดที่ 1_x000a_-แผนการดำเนินงาน_x000a_(รายละเอียดตามเอกสารที่แนบ)"/>
    <x v="41"/>
    <n v="240750"/>
    <s v="63CIO0981"/>
    <d v="2020-08-03T00:00:00"/>
    <n v="240750"/>
    <x v="0"/>
    <n v="481500"/>
  </r>
  <r>
    <x v="581"/>
    <s v="PR63000716"/>
    <s v="AP1-0097"/>
    <s v="บริษัท ไอ แอนด์ ไอ คอมมิวนิเคชั่น จำกัด"/>
    <d v="2020-10-01T00:00:00"/>
    <d v="2020-09-24T00:00:00"/>
    <s v="PO63000613-2/2 บริษัท ไอ แอนด์ ไอ คอมมิวนิเคชั่น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_x000a_-งวดที่ 2_x000a_-รายงานสรุปถอดบทเรียนความสำเร็จ 15 พื้นที่_x000a_(รายละเอียดตามเอกสารที่แนบ)"/>
    <x v="41"/>
    <n v="240750"/>
    <s v="64CIO00123"/>
    <d v="2020-11-02T00:00:00"/>
    <n v="240750"/>
    <x v="0"/>
    <n v="481500"/>
  </r>
  <r>
    <x v="582"/>
    <s v="PR63000713"/>
    <s v="AP1-0818"/>
    <s v="นางสาวนิตยา รัตนสุวรรณ"/>
    <d v="2020-10-01T00:00:00"/>
    <d v="2020-07-31T00:00:00"/>
    <s v="PO63000614-1 นางสาว นิตยา รัตนสุวรรณ ผู้ประสานงานโครงการทุนนวัตกรรมสายอาชีพชั้นสูงประจำปี 2563 ภายใต้สำนักนวัตกรรมและทุนการศึกษา  _x000a_-รายงานผลการดำเนินงานงวดที่ 1 _x000a_(วันที่ 10-31 กรกฎาคม 2563)_x000a_(รายละเอียดตามเอกสารที่แนบ)"/>
    <x v="45"/>
    <n v="18000"/>
    <s v="63CIO0899"/>
    <d v="2020-07-23T00:00:00"/>
    <n v="18000"/>
    <x v="0"/>
    <n v="54000"/>
  </r>
  <r>
    <x v="582"/>
    <s v="PR63000713"/>
    <s v="AP1-0818"/>
    <s v="นางสาวนิตยา รัตนสุวรรณ"/>
    <d v="2020-10-01T00:00:00"/>
    <d v="2020-08-31T00:00:00"/>
    <s v="PO63000614-2 นางสาว นิตยา รัตนสุวรรณ -รายงานสรุปผลการดำเนินงานงวดที่ 2 _x000a_(วันที่ 1-31 สิงหาคม 2563) _x000a_(รายละเอียดตามเอกสารที่แนบ)"/>
    <x v="45"/>
    <n v="18000"/>
    <s v="63CIO1065"/>
    <d v="2020-08-25T00:00:00"/>
    <n v="18000"/>
    <x v="0"/>
    <n v="54000"/>
  </r>
  <r>
    <x v="582"/>
    <s v="PR63000713"/>
    <s v="AP1-0818"/>
    <s v="นางสาวนิตยา รัตนสุวรรณ"/>
    <d v="2020-10-01T00:00:00"/>
    <d v="2020-10-09T00:00:00"/>
    <s v="PO63000614-3/3 นางสาว นิตยา รัตนสุวรรณ -รายงานสรุปผลการดำเนินงานงวดที่ 3_x000a_(วันที่ 1 กันยายน - 9 ตุลาคม 2563)_x000a_(รายละเอียดตามเอกสารที่แนบ)"/>
    <x v="45"/>
    <n v="18000"/>
    <s v="64CIO00071"/>
    <d v="2020-10-02T00:00:00"/>
    <n v="18000"/>
    <x v="0"/>
    <n v="54000"/>
  </r>
  <r>
    <x v="583"/>
    <s v="PR63000656"/>
    <s v="AP1-0817"/>
    <s v="นางศิริลักษณ์ ทัพโภทยาน"/>
    <d v="2020-07-03T00:00:00"/>
    <d v="2020-07-10T00:00:00"/>
    <s v="PO63000615 นาง ศิริลักษณ์ ทัพโภทยาน โครงการลงเสียงในคลิปเพื่อสื่อสารต่อสังคม _x000a_-ลงเสียงบรรยาย Presentation infographic_x000a_-ลงเสียงบรรยายสื่อ Multi media _x000a_(รายละเอียดตามเอกสารที่แนบ)"/>
    <x v="13"/>
    <n v="5000"/>
    <s v="63CIO0963"/>
    <d v="2020-08-03T00:00:00"/>
    <n v="5000"/>
    <x v="0"/>
    <n v="5000"/>
  </r>
  <r>
    <x v="584"/>
    <s v="PR63000706"/>
    <s v="AP1-0702"/>
    <s v="บริษัท แอ้นท์ เอ็กซ์ เวิร์ค จำกัด"/>
    <d v="2020-07-02T00:00:00"/>
    <d v="2020-07-08T00:00:00"/>
    <s v="PO63000616-1 บริษัท แอ้นท์ เอ็กซ์ เวิร์ค จำกัด ค่าพัฒนาระบบลงทะเบียนออนไลน์ โครงการทุนนวัตกรรมสายอาชีพชั้นสูงมหาวิทยาลัยบูรพา ปี 2563_x000a_-ระบบยืนยันรายชื่อผู้รับทุนและระบบสัญญาทุน_x000a_(รายละเอียดตามเอกสารที่แนบ)"/>
    <x v="38"/>
    <n v="107000"/>
    <s v="63CIO0965"/>
    <d v="2020-08-03T00:00:00"/>
    <n v="107000"/>
    <x v="0"/>
    <n v="214000"/>
  </r>
  <r>
    <x v="584"/>
    <s v="PR63000706"/>
    <s v="AP1-0702"/>
    <s v="บริษัท แอ้นท์ เอ็กซ์ เวิร์ค จำกัด"/>
    <d v="2020-07-02T00:00:00"/>
    <d v="2020-07-28T00:00:00"/>
    <s v="PO63000616-2/2 บริษัท แอ้นท์ เอ็กซ์ เวิร์ค จำกัด ค่าพัฒนาระบบลงทะเบียนออนไลน์ โครงการทุนนวัตกรรมสายอาชีพชั้นสูงมหาวิทยาลัยบูรพา ปี 2563_x000a_-ระบบลงทะเบียนรายชื่อผู้รับทุน_x000a_(รายละเอียดตามเอกสารที่แนบ)"/>
    <x v="38"/>
    <n v="107000"/>
    <s v="63CIO1110"/>
    <d v="2020-09-01T00:00:00"/>
    <n v="107000"/>
    <x v="0"/>
    <n v="214000"/>
  </r>
  <r>
    <x v="585"/>
    <s v="PR63000673"/>
    <s v="AP1-0820"/>
    <s v="บริษัท เคพีเอ็มจี ภูมิไชย ที่ปรึกษาธุรกิจ จำกัด"/>
    <d v="2020-10-01T00:00:00"/>
    <d v="2020-07-29T00:00:00"/>
    <s v="PO63000617-1 บริษัท เคพีเอ็มจี ภูมิไชย ที่ปรึกษาธุรกิจ จำกัด แผนการดำเนินงานที่ได้รับมอบหมายจากฝ่ายตรวจสอบภายใน กสศ._x000a_(รายละเอียดตามเอกสารที่แนบ)"/>
    <x v="24"/>
    <n v="750000"/>
    <s v="63CIO0987"/>
    <d v="2020-08-03T00:00:00"/>
    <n v="750000"/>
    <x v="0"/>
    <n v="2500000"/>
  </r>
  <r>
    <x v="585"/>
    <s v="PR63000673"/>
    <s v="AP1-0820"/>
    <s v="บริษัท เคพีเอ็มจี ภูมิไชย ที่ปรึกษาธุรกิจ จำกัด"/>
    <d v="2020-10-01T00:00:00"/>
    <d v="2020-10-30T00:00:00"/>
    <s v="PO63000617-2 บริษัท เคพีเอ็มจี ภูมิไชย ที่ปรึกษาธุรกิจ จำกัด รายงานสรุปผลและข้อเสนอแนะที่ควรพิจารณาปรับปรุง_x000a_(รายละเอียดตามเอกสารที่แนบ)"/>
    <x v="24"/>
    <n v="1750000"/>
    <s v="64CIO00236"/>
    <d v="2020-11-02T00:00:00"/>
    <n v="1750000"/>
    <x v="0"/>
    <n v="2500000"/>
  </r>
  <r>
    <x v="586"/>
    <s v="PR63000722"/>
    <s v="AP1-0732"/>
    <s v="ร.ต.ท.หญิง ปุณยนุช หิรัญอร"/>
    <d v="2020-07-03T00:00:00"/>
    <d v="2020-07-31T00:00:00"/>
    <s v="PO63000618 ร.ต.ท.หญิง ปุณยนุช หิรัญอร ค่าจ้างพยาบาลวิชาชีพ สำหรับคัดกรองพนักงานและบุคคลภายนอกที่มาติดต่อกับทางสำนักงาน_x000a_(รายละเอียดตามเอกสารที่แนบ)"/>
    <x v="1"/>
    <n v="26500"/>
    <s v="63CIO1178"/>
    <d v="2020-09-01T00:00:00"/>
    <n v="26500"/>
    <x v="0"/>
    <n v="26500"/>
  </r>
  <r>
    <x v="587"/>
    <s v="PR63000714"/>
    <s v="AP1-0539"/>
    <s v="บริษัท วีดู ไอที เซอร์วิส จำกัด"/>
    <d v="2020-10-01T00:00:00"/>
    <d v="2020-09-26T00:00:00"/>
    <s v="PO63000619 บริษัท วีดู ไอที เซอร์วิส จำกัด ต่ออายุ Antivirus ชุดที่ 1_x000a_-Antivirus (Panda)_x000a_(รายละเอียดตามเอกสารที่แนบ)"/>
    <x v="27"/>
    <n v="37236"/>
    <s v="64CIO00212"/>
    <d v="2020-11-02T00:00:00"/>
    <n v="37236"/>
    <x v="0"/>
    <n v="74472"/>
  </r>
  <r>
    <x v="587"/>
    <s v="PR63000714"/>
    <s v="AP1-0539"/>
    <s v="บริษัท วีดู ไอที เซอร์วิส จำกัด"/>
    <d v="2020-10-01T00:00:00"/>
    <d v="2020-09-26T00:00:00"/>
    <s v="PO63000619 บริษัท วีดู ไอที เซอร์วิส จำกัด ต่ออายุ Antivirus ชุดที่ 1_x000a_-System Management (Panda)_x000a_(รายละเอียดตามเอกสารที่แนบ)"/>
    <x v="27"/>
    <n v="37236"/>
    <s v="64CIO00212"/>
    <d v="2020-11-02T00:00:00"/>
    <n v="37236"/>
    <x v="0"/>
    <n v="74472"/>
  </r>
  <r>
    <x v="588"/>
    <s v="PR63000726"/>
    <s v="AP1-0086"/>
    <s v="บริษัท เร็กกูลาร์ วัน จำกัด"/>
    <d v="2020-07-09T00:00:00"/>
    <d v="2020-07-17T00:00:00"/>
    <s v="PO63000621 บริษัท เร็กกูลาร์ วัน จำกัด ซื้อหมึก Printer Brother รุ่น 1810_x000a_-จำนวน 10 ชิ้น_x000a_(รายละเอียดตามเอกสารที่แนบ)"/>
    <x v="27"/>
    <n v="11900"/>
    <s v="63CIO0961"/>
    <d v="2020-08-03T00:00:00"/>
    <n v="11900"/>
    <x v="0"/>
    <n v="11900"/>
  </r>
  <r>
    <x v="589"/>
    <s v="PR63000720"/>
    <s v="AP1-0031"/>
    <s v="บริษัท เอกราช คอมพิวเตอร์ จำกัด"/>
    <d v="2020-07-09T00:00:00"/>
    <d v="2020-07-24T00:00:00"/>
    <s v="PO63000622 บริษัท เอกราช คอมพิวเตอร์ จำกัด ซื้ออุปกรณ์คอมพิวเตอร์ ชุดที่ 3_x000a_-DELL 23 monitor P2319H 23&quot; _x000a_-HDMI Cable 1.8 m. _x000a_(รายละเอียดตามเอกสารที่แนบ)"/>
    <x v="27"/>
    <n v="31030"/>
    <s v="63CIO0936"/>
    <d v="2020-08-04T00:00:00"/>
    <n v="31030"/>
    <x v="0"/>
    <n v="31030"/>
  </r>
  <r>
    <x v="590"/>
    <s v="PR63000721"/>
    <s v="AP1-0744"/>
    <s v="บริษัท วัน-ทู-ออล จำกัด"/>
    <d v="2020-07-09T00:00:00"/>
    <d v="2020-07-24T00:00:00"/>
    <s v="PO63000623-บริษัท วัน-ทู-ออล จำกัด ซื้อโปรแกรม Zoom Meeting Biz Plus_x000a_(รายละเอียดตามเอกสารที่แนบ)"/>
    <x v="27"/>
    <n v="102591.6"/>
    <s v="63CIO1301"/>
    <d v="2020-09-01T00:00:00"/>
    <n v="102591.6"/>
    <x v="0"/>
    <n v="102591.6"/>
  </r>
  <r>
    <x v="591"/>
    <s v="PR63000728"/>
    <s v="AP1-0623"/>
    <s v="นายสุจิตร มานิตยกุล"/>
    <d v="2020-07-09T00:00:00"/>
    <d v="2020-07-13T00:00:00"/>
    <s v="PO63000624 นาย สุจิตร มานิตยกุล จ้างถ่ายภาพพนักงานและลูกจ้างเข้างานใหม่เดือนกรกฎาคม 2563_x000a_(รายละเอียดตามเอกสารที่แนบ)"/>
    <x v="25"/>
    <n v="7500"/>
    <s v="63CIO0968"/>
    <d v="2020-08-03T00:00:00"/>
    <n v="7500"/>
    <x v="0"/>
    <n v="7500"/>
  </r>
  <r>
    <x v="592"/>
    <s v="PR63000725"/>
    <s v="AP1-0533"/>
    <s v="บริษัท โกลว ครีเอทีฟ จำกัด"/>
    <d v="2020-10-01T00:00:00"/>
    <d v="2020-07-20T00:00:00"/>
    <s v="PO63000625 บริษัท โกลว ครีเอทีฟ จำกัด จ้างประสานงานเพื่อจัดเวทีและจัดทำคลิปทุนตรีโทเอก_x000a_-ออกแบบอัตลักษณ์ทุน (Key Visual)_x000a_-ออกแบบ,ผลิตนิทรรศการเล่าเรื่องนักเรียนทุน_x000a_-การออกแบบและผลิตวิดีโอ_x000a_(รายละเอียดตามเอกสารที่แนบ)"/>
    <x v="40"/>
    <n v="417300"/>
    <s v="64CIO00198"/>
    <d v="2020-11-02T00:00:00"/>
    <n v="417300"/>
    <x v="0"/>
    <n v="417300"/>
  </r>
  <r>
    <x v="593"/>
    <s v="PR63000729"/>
    <s v="AP1-0821"/>
    <s v="บริษัท คิด ฮีโร่ (ไทยแลนด์) จำกัด"/>
    <d v="2020-10-01T00:00:00"/>
    <d v="2020-07-24T00:00:00"/>
    <s v="PO63000626-1 บริษัท คิด ฮีโร่ (ไทยแลนด์) จำกัด จ้างพัฒนาชุดคู่มือและเครื่องมือการสอนด้านข้อมูลวิทยาการ (Data Science) ต้นแบบให้กับบุคลากร ครูและ นักเรียนวิทยาลัยสายอาชีพ_x000a_-แผนการดำเนินโครงการในภาพรวม_x000a_(รายละเอียดตามเอกสารที่แนบ)"/>
    <x v="17"/>
    <n v="299100"/>
    <s v="63CIO0922"/>
    <d v="2020-08-03T00:00:00"/>
    <n v="299100"/>
    <x v="0"/>
    <n v="498500"/>
  </r>
  <r>
    <x v="593"/>
    <s v="PR63000729"/>
    <s v="AP1-0821"/>
    <s v="บริษัท คิด ฮีโร่ (ไทยแลนด์) จำกัด"/>
    <d v="2020-10-01T00:00:00"/>
    <d v="2020-12-21T00:00:00"/>
    <s v="PO63000626-2/2 บริษัท คิด ฮีโร่ (ไทยแลนด์) จำกัด -รายงานสรุปผลการดำเนินงาน_x000a_(รายละเอียดตามเอกสารที่แนบ)"/>
    <x v="17"/>
    <n v="199400"/>
    <s v="64CIO00527"/>
    <d v="2020-12-17T00:00:00"/>
    <n v="199400"/>
    <x v="0"/>
    <n v="498500"/>
  </r>
  <r>
    <x v="594"/>
    <s v="PR63000724"/>
    <s v="AP1-0526"/>
    <s v="บริษัท กู๊ด อินโฟ แอนด์ แมเนจเมนท์ จำกัด"/>
    <d v="2020-07-10T00:00:00"/>
    <d v="2020-07-25T00:00:00"/>
    <s v="PO63000627 บริษัท กู๊ด อินโฟ แอนด์ แมเนจเมนท์ จำกัด เช่ารถเพื่อสร้างการมีส่วนร่วมหรือระดมทุน_x000a_-เช่ารถกระบะเล็ก 1 คัน พร้อมดูแลรักษา_x000a_-ติดข้อความหรือภาพเพื่อสร้างโอกาสทางการศึกษาพร้อมโลโก้ ไม่น้อยกว่า 2 จุด_x000a_-บริหารจัดการลงพื้นที่ ไม่น้อยกว่า 2 ครั้ง (พร้อมคนขับ)_x000a_(รายละเอียดตามเอกสารที่แนบ)"/>
    <x v="40"/>
    <n v="169932.05"/>
    <s v="63CIO1025"/>
    <d v="2020-08-03T00:00:00"/>
    <n v="169932.05"/>
    <x v="0"/>
    <n v="169932.05"/>
  </r>
  <r>
    <x v="595"/>
    <s v="PR63000730"/>
    <s v="AP1-0513"/>
    <s v="บริษัท ไนซ์จ๊อบทีม จำกัด"/>
    <d v="2020-07-10T00:00:00"/>
    <d v="2020-07-21T00:00:00"/>
    <s v="PO63000628-1 บริษัท ไนซ์จ๊อบทีม จำกัด จ้างบริหารจัดการประชุมเชิงปฏิบัติการ โครงการจัดสรรเงินอุดหนุนนักเรียนยากจนพิเศษแบบมีเงื่อนไข สังกัด สำนักงานพระพุทธศาสนาแห่งชาติ (พศ)_x000a_-สรุปรายชื่อผู้เข้าร่วมประชุมรายชื่อคณะทำงาน รายชื่อวิทยากร_x000a_(รายละเอียดตามเอกสารที่แนบ)"/>
    <x v="6"/>
    <n v="48150"/>
    <s v="63CIO0999"/>
    <d v="2020-08-03T00:00:00"/>
    <n v="48150"/>
    <x v="0"/>
    <n v="110745"/>
  </r>
  <r>
    <x v="595"/>
    <s v="PR63000730"/>
    <s v="AP1-0513"/>
    <s v="บริษัท ไนซ์จ๊อบทีม จำกัด"/>
    <d v="2020-07-10T00:00:00"/>
    <d v="2020-07-24T00:00:00"/>
    <s v="PO63000628-2 บริษัท ไนซ์จ๊อบทีม จำกัด -สรุปค่าใช้จ่ายในการประชุม_x000a_-ไฟล์วิดีโอข่าวการประชุมเชิงปฏิบัติ_x000a_(รายละเอียดตามเอกสารที่แนบ)"/>
    <x v="6"/>
    <n v="62595"/>
    <s v="63CIO1000"/>
    <d v="2020-08-03T00:00:00"/>
    <n v="62595"/>
    <x v="0"/>
    <n v="110745"/>
  </r>
  <r>
    <x v="596"/>
    <s v="PR63000735"/>
    <s v="AP1-0390"/>
    <s v="บริษัท อเดไลน์ กรุ๊ป จำกัด"/>
    <d v="2020-07-13T00:00:00"/>
    <d v="2020-07-31T00:00:00"/>
    <s v="PO63000629 บริษัท อเดไลน์ กรุ๊ป จำกัด 1.สรุปรายชื่อผู้เข้าร่วมเวทีแนะนำโครงการและทำความเข้าใจกระบวนการพิจารณากลั่นกรองข้อเสนอโครงการฯ _x000a_2.ฐานข้อมูลผู้เข้าร่วมประชุมที่เรียบร้อยแล้ว สรุปค่าใช้จ่ายในการประชุม_x000a_3.รายงานสรุปการประชุมโครงการฯ_x000a_(รายละเอียดตามเอกสารที่แนบ)"/>
    <x v="41"/>
    <n v="498085"/>
    <s v="63CIO0973"/>
    <d v="2020-08-03T00:00:00"/>
    <n v="498085"/>
    <x v="0"/>
    <n v="498085"/>
  </r>
  <r>
    <x v="597"/>
    <s v="PR63000739"/>
    <s v="AP1-0031"/>
    <s v="บริษัท เอกราช คอมพิวเตอร์ จำกัด"/>
    <d v="2020-07-13T00:00:00"/>
    <d v="2020-07-24T00:00:00"/>
    <s v="PO63000630 บริษัท เอกราช คอมพิวเตอร์ จำกัด ซื้ออุปกรณ์คอมพิวเตอร์ ชุดที่ 4_x000a_-ThinkPad Ethernet Extension Adapter Gen 2_x000a_(รายละเอียดตามเอกสารที่แนบ)"/>
    <x v="27"/>
    <n v="8025"/>
    <s v="63CIO0935"/>
    <d v="2020-08-04T00:00:00"/>
    <n v="8025"/>
    <x v="0"/>
    <n v="11235"/>
  </r>
  <r>
    <x v="597"/>
    <s v="PR63000739"/>
    <s v="AP1-0031"/>
    <s v="บริษัท เอกราช คอมพิวเตอร์ จำกัด"/>
    <d v="2020-07-13T00:00:00"/>
    <d v="2020-07-24T00:00:00"/>
    <s v="PO63000630 บริษัท เอกราช คอมพิวเตอร์ จำกัด ซื้ออุปกรณ์คอมพิวเตอร์ ชุดที่ 4_x000a_-ASUS SDEQ-08U9M-U/GOLD/G/AS CD-RW DVD-RW, External_x000a_(รายละเอียดตามเอกสารที่แนบ)"/>
    <x v="27"/>
    <n v="3210"/>
    <s v="63CIO0935"/>
    <d v="2020-08-04T00:00:00"/>
    <n v="3210"/>
    <x v="0"/>
    <n v="11235"/>
  </r>
  <r>
    <x v="598"/>
    <s v="PR63000737"/>
    <s v="AP1-0112"/>
    <s v="บริษัท มาตา การพิมพ์ จำกัด"/>
    <d v="2020-07-13T00:00:00"/>
    <d v="2020-07-27T00:00:00"/>
    <s v="PO63000631 บริษัท มาตา การพิมพ์ จำกัด พิมพ์คู่มือรับเปิดเทอม_x000a_-ขนาด A5 หนา 28 หน้า_x000a_-พิมพ์ 4 สี กระดาษปอนด์ 100 แกรม เข้าเล่มเย็บมุงหลังคา_x000a_-จำนวน 50 เล่ม_x000a_(รายละเอียดตามเอกสารที่แนบ)"/>
    <x v="18"/>
    <n v="5885"/>
    <s v="63CIO0927"/>
    <d v="2020-08-04T00:00:00"/>
    <n v="5885"/>
    <x v="0"/>
    <n v="5885"/>
  </r>
  <r>
    <x v="599"/>
    <s v="PR63000738"/>
    <s v="AP1-0513"/>
    <s v="บริษัท ไนซ์จ๊อบทีม จำกัด"/>
    <d v="2020-10-01T00:00:00"/>
    <d v="2020-07-31T00:00:00"/>
    <s v="PO63000632-1 บริษัท ไนซ์จ๊อบทีม จำกัด -ค่าจ้างเลขานุการของสำนักธรรมาภิบาลและบริหารทั่วไป เดือนกรกฎาคม _x000a_(รายละเอียดตามเอกสารที่แนบ)"/>
    <x v="5"/>
    <n v="23540"/>
    <s v="63CIO1012"/>
    <d v="2020-08-03T00:00:00"/>
    <n v="23540"/>
    <x v="0"/>
    <n v="70620"/>
  </r>
  <r>
    <x v="599"/>
    <s v="PR63000738"/>
    <s v="AP1-0513"/>
    <s v="บริษัท ไนซ์จ๊อบทีม จำกัด"/>
    <d v="2020-10-01T00:00:00"/>
    <d v="2020-08-31T00:00:00"/>
    <s v="PO63000632-2/2 บริษัท ไนซ์จ๊อบทีม จำกัด -ค่าจ้างเลขานุการของสำนักธรรมาภิบาลและบริหารทั่วไป เดือนสิงหาคม _x000a_(รายละเอียดตามเอกสารที่แนบ)"/>
    <x v="5"/>
    <n v="23540"/>
    <s v="63CIO1182"/>
    <d v="2020-09-01T00:00:00"/>
    <n v="23540"/>
    <x v="0"/>
    <n v="70620"/>
  </r>
  <r>
    <x v="599"/>
    <s v="PR63000738"/>
    <s v="AP1-0513"/>
    <s v="บริษัท ไนซ์จ๊อบทีม จำกัด"/>
    <d v="2020-10-01T00:00:00"/>
    <d v="2020-09-30T00:00:00"/>
    <s v="PO63000632-3/3 บริษัท ไนซ์จ๊อบทีม จำกัด -ค่าจ้างเลขานุการของสำนักธรรมาภิบาลและบริหารทั่วไป เดือนกันยายน_x000a_(รายละเอียดตามเอกสารที่แนบ)"/>
    <x v="5"/>
    <n v="23540"/>
    <s v="64CIO00027"/>
    <d v="2020-10-02T00:00:00"/>
    <n v="23540"/>
    <x v="0"/>
    <n v="70620"/>
  </r>
  <r>
    <x v="600"/>
    <s v="PR63000732"/>
    <s v="AP1-0693"/>
    <s v="บริษัท หน้ากลม จำกัด"/>
    <d v="2020-07-14T00:00:00"/>
    <d v="2020-07-20T00:00:00"/>
    <s v="PO63000633-1 บริษัท หน้ากลม จำกัด -โครงร่างการดำเนินงาน วีดีโอสอนทำอาหาร ทั้ง 2 คลิป_x000a_(รายละเอียดตามเอกสารที่แนบ)"/>
    <x v="37"/>
    <n v="299600"/>
    <s v="63CIO0995"/>
    <d v="2020-08-03T00:00:00"/>
    <n v="299600"/>
    <x v="0"/>
    <n v="342400"/>
  </r>
  <r>
    <x v="600"/>
    <s v="PR63000732"/>
    <s v="AP1-0693"/>
    <s v="บริษัท หน้ากลม จำกัด"/>
    <d v="2020-07-14T00:00:00"/>
    <d v="2020-07-27T00:00:00"/>
    <s v="PO63000633-2 บริษัท หน้ากลม จำกัด -ผลงานชุดวีดีโอสอนทำอาหาร 20 บาท ที่ทำง่ายและมีคุณค่าทางโภชนาการ พร้อมการนำเสนอไปยังสื่อต่างๆ_x000a_(รายละเอียดตามเอกสารที่แนบ)"/>
    <x v="37"/>
    <n v="42800"/>
    <s v="63CIO1083"/>
    <d v="2020-09-01T00:00:00"/>
    <n v="42800"/>
    <x v="0"/>
    <n v="342400"/>
  </r>
  <r>
    <x v="601"/>
    <s v="PR63000731"/>
    <s v="AP1-0693"/>
    <s v="บริษัท หน้ากลม จำกัด"/>
    <d v="2020-07-14T00:00:00"/>
    <d v="2020-07-27T00:00:00"/>
    <s v="PO63000634 บริษัท หน้ากลม จำกัด ชุดหนังสือ Who I AM? ฉันคือใคร ชุดสำหรับนักเรียน สำหรับตีพิมพ์ เล่มที่ 2 และ 3_x000a_-ออกแบบคู่มือชุดการเรียนรู้ Who I AM _x000a_จำนวน 30 หน้า_x000a_-ออกแบบการวัดผลและประเมินผลการเรียนรู้_x000a_จำนวน 39 หน้า_x000a_(รายละเอียดตามเอกสารที่แนบ)"/>
    <x v="37"/>
    <n v="145787.5"/>
    <s v="63CIO1029"/>
    <d v="2020-08-03T00:00:00"/>
    <n v="145787.5"/>
    <x v="0"/>
    <n v="145787.5"/>
  </r>
  <r>
    <x v="602"/>
    <s v="PR63000733"/>
    <s v="AP1-0640"/>
    <s v="นางสาวเบญญา คำแสน"/>
    <d v="2020-10-01T00:00:00"/>
    <d v="2020-07-25T00:00:00"/>
    <s v="PO63000635-1 นางสาว เบญญา คำแสน การจัดการเอกสารจัดซื้อจัดจ้างของ วสศ. _x000a_เดือน กรกฎาคม 2563_x000a_(รายละเอียดตามเอกสารที่แนบ)"/>
    <x v="37"/>
    <n v="25000"/>
    <s v="63CIO1028"/>
    <d v="2020-08-03T00:00:00"/>
    <n v="25000"/>
    <x v="0"/>
    <n v="150000"/>
  </r>
  <r>
    <x v="602"/>
    <s v="PR63000733"/>
    <s v="AP1-0640"/>
    <s v="นางสาวเบญญา คำแสน"/>
    <d v="2020-10-01T00:00:00"/>
    <d v="2020-08-25T00:00:00"/>
    <s v="PO63000635-2/6 นางสาว เบญญา คำแสน การจัดการเอกสารจัดซื้อจัดจ้างของ วสศ._x000a_เดือน สิงหาคม 2563_x000a_(รายละเอียดตามเอกสารที่แนบ)"/>
    <x v="37"/>
    <n v="25000"/>
    <s v="63CIO1095"/>
    <d v="2020-09-01T00:00:00"/>
    <n v="25000"/>
    <x v="0"/>
    <n v="150000"/>
  </r>
  <r>
    <x v="602"/>
    <s v="PR63000733"/>
    <s v="AP1-0640"/>
    <s v="นางสาวเบญญา คำแสน"/>
    <d v="2020-10-01T00:00:00"/>
    <d v="2020-09-25T00:00:00"/>
    <s v="PO63000635-3/6 นางสาว เบญญา คำแสน การจัดการเอกสารจัดซื้อจัดจ้างของ วสศ._x000a_เดือน กันยายน 2563_x000a_(รายละเอียดตามเอกสารที่แนบ)"/>
    <x v="37"/>
    <n v="25000"/>
    <s v="63CIO1216"/>
    <d v="2020-09-25T00:00:00"/>
    <n v="25000"/>
    <x v="0"/>
    <n v="150000"/>
  </r>
  <r>
    <x v="602"/>
    <s v="PR63000733"/>
    <s v="AP1-0640"/>
    <s v="นางสาวเบญญา คำแสน"/>
    <d v="2020-10-01T00:00:00"/>
    <d v="2020-10-25T00:00:00"/>
    <s v="PO63000635-4/6 นางสาว เบญญา คำแสน การจัดการเอกสารจัดซื้อจัดจ้างของ วสศ._x000a_เดือน ตุลาคม 2563_x000a_(รายละเอียดตามเอกสารที่แนบ)"/>
    <x v="37"/>
    <n v="25000"/>
    <s v="64CIO00178"/>
    <d v="2020-11-02T00:00:00"/>
    <n v="25000"/>
    <x v="0"/>
    <n v="150000"/>
  </r>
  <r>
    <x v="602"/>
    <s v="PR63000733"/>
    <s v="AP1-0640"/>
    <s v="นางสาวเบญญา คำแสน"/>
    <d v="2020-10-01T00:00:00"/>
    <d v="2020-11-25T00:00:00"/>
    <s v="PO63000635-5/6 นางสาว เบญญา คำแสน การจัดการเอกสารจัดซื้อจัดจ้างของ วสศ._x000a_เดือน พฤศจิกายน 2563_x000a_(รายละเอียดตามเอกสารที่แนบ)"/>
    <x v="37"/>
    <n v="25000"/>
    <s v="64CIO00350"/>
    <d v="2020-12-01T00:00:00"/>
    <n v="25000"/>
    <x v="0"/>
    <n v="150000"/>
  </r>
  <r>
    <x v="602"/>
    <s v="PR63000733"/>
    <s v="AP1-0640"/>
    <s v="นางสาวเบญญา คำแสน"/>
    <d v="2020-10-01T00:00:00"/>
    <d v="2020-12-25T00:00:00"/>
    <s v="PO63000635-6/6 นางสาว เบญญา คำแสน การจัดการเอกสารจัดซื้อจัดจ้างของ วสศ._x000a_เดือน ธันวาคม 2563_x000a_(รายละเอียดตามเอกสารที่แนบ)"/>
    <x v="37"/>
    <n v="25000"/>
    <s v="APCIO0000001"/>
    <d v="2021-01-05T00:00:00"/>
    <n v="25000"/>
    <x v="0"/>
    <n v="150000"/>
  </r>
  <r>
    <x v="603"/>
    <s v="PR63000718"/>
    <s v="AP1-0693"/>
    <s v="บริษัท หน้ากลม จำกัด"/>
    <d v="2020-07-14T00:00:00"/>
    <d v="2020-07-20T00:00:00"/>
    <s v="PO63000636 บริษัท หน้ากลม จำกัด -ชุดหนังสือ Who I AM? ฉันคือใคร สำหรับนักเรียนในช่วงชั้นที่ 2 ระดับประถมศึกษาตอนปลาย _x000a_-จำนวนไม่ต่ำกว่า 70 หน้า 2 สี  _x000a_-สำหรับตีพิมพ์ เล่มที่ 1_x000a_(รายละเอียดตามเอกสารที่แนบ)"/>
    <x v="37"/>
    <n v="133750"/>
    <s v="63CIO1015"/>
    <d v="2020-08-03T00:00:00"/>
    <n v="133750"/>
    <x v="0"/>
    <n v="133750"/>
  </r>
  <r>
    <x v="604"/>
    <s v="PR63000748"/>
    <s v="AP1-0827"/>
    <s v="นางสาวกุลระวี สุขีโมกข์"/>
    <d v="2020-07-14T00:00:00"/>
    <d v="2020-07-22T00:00:00"/>
    <s v="PO63000637-1 นางสาว กุลระวี สุขีโมกข์ -แผนการดำเนินงานสื่อสารงานวิชาการของ กสศ. _x000a_เดือน กรกฎาคม – ตุลาคม 2563_x000a_(รายละเอียดตามเอกสารที่แนบ)"/>
    <x v="17"/>
    <n v="70000"/>
    <s v="63CIO0951"/>
    <d v="2020-08-03T00:00:00"/>
    <n v="70000"/>
    <x v="0"/>
    <n v="84000"/>
  </r>
  <r>
    <x v="604"/>
    <s v="PR63000748"/>
    <s v="AP1-0827"/>
    <s v="นางสาวกุลระวี สุขีโมกข์"/>
    <d v="2020-07-14T00:00:00"/>
    <d v="2020-10-01T00:00:00"/>
    <s v="PO63000637-2/2 นางสาว กุลระวี สุขีโมกข์ -ผลการดำเนินงานงานสื่อสารวิชาการของ กสศ. Equity Lab _x000a_เดือน กรกฎาคม – ตุลาคม 2563_x000a_(รายละเอียดตามเอกสารที่แนบ)"/>
    <x v="17"/>
    <n v="14000"/>
    <s v="63CIO1275"/>
    <d v="2020-09-15T00:00:00"/>
    <n v="14000"/>
    <x v="0"/>
    <n v="84000"/>
  </r>
  <r>
    <x v="605"/>
    <s v="PR63000749"/>
    <s v="AP1-0826"/>
    <s v="นางสาวศิริภา โพธิ์ศรี"/>
    <d v="2020-10-01T00:00:00"/>
    <d v="2020-07-22T00:00:00"/>
    <s v="PO63000638-1 นางสาว ศิริภา โพธิ์ศรี -แผนการดำเนินงานกิจกรรม Equity Lab _x000a_เดือน กรกฎาคม – ตุลาคม 2563_x000a_(รายละเอียดตามเอกสารที่แนบ)"/>
    <x v="37"/>
    <n v="60000"/>
    <s v="63CIO0964"/>
    <d v="2020-08-03T00:00:00"/>
    <n v="60000"/>
    <x v="0"/>
    <n v="75000"/>
  </r>
  <r>
    <x v="605"/>
    <s v="PR63000749"/>
    <s v="AP1-0826"/>
    <s v="นางสาวศิริภา โพธิ์ศรี"/>
    <d v="2020-10-01T00:00:00"/>
    <d v="2020-10-01T00:00:00"/>
    <s v="PO63000638-2 นางสาว ศิริภา โพธิ์ศรี -ผลการดำเนินงานกิจกรรม Equity Lab _x000a_เดือน กรกฎาคม – ตุลาคม 2563_x000a_(รายละเอียดตามเอกสารที่แนบ)"/>
    <x v="37"/>
    <n v="15000"/>
    <s v="64CIO00144"/>
    <d v="2020-11-02T00:00:00"/>
    <n v="15000"/>
    <x v="0"/>
    <n v="75000"/>
  </r>
  <r>
    <x v="606"/>
    <s v="PR63000750"/>
    <s v="AP1-0825"/>
    <s v="นางสาวศศิธร เรี่ยวธรรมรัฐ"/>
    <d v="2020-10-01T00:00:00"/>
    <d v="2020-07-22T00:00:00"/>
    <s v="PO63000639-1 นางสาว ศศิธร เรี่ยวธรรมรัฐ -แผนการดำเนินงานออกแบบประสบการณ์การใช้งาน Equity Lab _x000a_เดือน กรกฎาคม – ตุลาคม 2563_x000a_(รายละเอียดตามเอกสารที่แนบ)"/>
    <x v="17"/>
    <n v="60000"/>
    <s v="63CIO0952"/>
    <d v="2020-08-03T00:00:00"/>
    <n v="60000"/>
    <x v="0"/>
    <n v="69000"/>
  </r>
  <r>
    <x v="606"/>
    <s v="PR63000750"/>
    <s v="AP1-0825"/>
    <s v="นางสาวศศิธร เรี่ยวธรรมรัฐ"/>
    <d v="2020-10-01T00:00:00"/>
    <d v="2020-10-01T00:00:00"/>
    <s v="PO63000639-2/2 นางสาว ศศิธร เรี่ยวธรรมรัฐ -ผลการดำเนินงานออกแบบประสบการณ์การใช้งาน Equity Lab _x000a_เดือน กรกฎาคม – ตุลาคม 2563_x000a_(รายละเอียดตามเอกสารที่แนบ)"/>
    <x v="17"/>
    <n v="9000"/>
    <s v="64CIO00142"/>
    <d v="2020-11-02T00:00:00"/>
    <n v="9000"/>
    <x v="0"/>
    <n v="69000"/>
  </r>
  <r>
    <x v="607"/>
    <s v="PR63000746"/>
    <s v="AP1-0334"/>
    <s v="บริษัท วอล์ค ออน คลาวด์ จำกัด"/>
    <d v="2020-07-14T00:00:00"/>
    <d v="2020-07-31T00:00:00"/>
    <s v="PO63000640 บริษัท วอล์ค ออน คลาวด์ จำกัด -ไฟล์รูปเล่มประกาศโครงการทุนพระกนิษฐาสัมมาชีพ, สติ๊กเกอร์กระดาษ แปะทับคำผิด, แผ่นพับโครงการฯ_x000a_(รายละเอียดตามเอกสารที่แนบ)"/>
    <x v="36"/>
    <n v="32100"/>
    <s v="63CIO1036"/>
    <d v="2020-08-03T00:00:00"/>
    <n v="32100"/>
    <x v="0"/>
    <n v="32100"/>
  </r>
  <r>
    <x v="608"/>
    <s v="PR63000745"/>
    <s v="AP1-0760"/>
    <s v="บริษัท เดอะ เบทเทอริ่ง โค จำกัด"/>
    <d v="2020-07-14T00:00:00"/>
    <d v="2020-07-31T00:00:00"/>
    <s v="PO63000641 บริษัท เดอะ เบทเทอริ่ง โค จำกัด -โลโก้สำหรับเครือข่าย EEA พร้อมคู่มือการใช้โลโก้_x000a_(รายละเอียดตามเอกสารที่แนบ)"/>
    <x v="2"/>
    <n v="10700"/>
    <s v="63CIO0960"/>
    <d v="2020-08-03T00:00:00"/>
    <n v="10700"/>
    <x v="0"/>
    <n v="10700"/>
  </r>
  <r>
    <x v="609"/>
    <s v="PR63000740"/>
    <s v="AP1-0824"/>
    <s v="นางสาวฝานฝัน ยมศรีเคน"/>
    <d v="2020-10-01T00:00:00"/>
    <d v="2020-08-25T00:00:00"/>
    <s v="PO63000642-1 นางสาว ฝานฝัน ยมศรีเคน -จัดจ้างเจ้าหน้าที่ธุรการ ส่วนงานบัญชีและการเงิน งวดที่ 1_x000a_(รายละเอียดตามเอกสารที่แนบ)"/>
    <x v="1"/>
    <n v="18000"/>
    <s v="63CIO1073"/>
    <d v="2020-08-20T00:00:00"/>
    <n v="18000"/>
    <x v="0"/>
    <n v="54000"/>
  </r>
  <r>
    <x v="609"/>
    <s v="PR63000740"/>
    <s v="AP1-0824"/>
    <s v="นางสาวฝานฝัน ยมศรีเคน"/>
    <d v="2020-10-01T00:00:00"/>
    <d v="2020-09-25T00:00:00"/>
    <s v="PO63000642-2/3 นางสาว ฝานฝัน ยมศรีเคน -จัดจ้างเจ้าหน้าที่ธุรการ ส่วนงานบัญชีและการเงิน งวดที่ 2_x000a_(รายละเอียดตามเอกสารที่แนบ)"/>
    <x v="1"/>
    <n v="18000"/>
    <s v="63CIO1229"/>
    <d v="2020-09-23T00:00:00"/>
    <n v="18000"/>
    <x v="0"/>
    <n v="54000"/>
  </r>
  <r>
    <x v="609"/>
    <s v="PR63000740"/>
    <s v="AP1-0824"/>
    <s v="นางสาวฝานฝัน ยมศรีเคน"/>
    <d v="2020-10-01T00:00:00"/>
    <d v="2020-10-25T00:00:00"/>
    <s v="PO63000642-3/3 นางสาว ฝานฝัน ยมศรีเคน -จัดจ้างเจ้าหน้าที่ธุรการ ส่วนงานบัญชีและการเงิน งวดที่ 3_x000a_(รายละเอียดตามเอกสารที่แนบ)"/>
    <x v="1"/>
    <n v="18000"/>
    <s v="64CIO00083"/>
    <d v="2020-10-22T00:00:00"/>
    <n v="18000"/>
    <x v="0"/>
    <n v="54000"/>
  </r>
  <r>
    <x v="610"/>
    <s v="PR63000759"/>
    <s v="AP1-0800"/>
    <s v="บริษัท เติมสุข คอร์เพอเรชั่น จำกัด"/>
    <d v="2020-10-01T00:00:00"/>
    <d v="2020-08-31T00:00:00"/>
    <s v="PO63000644 บริษัท เติมสุข คอร์เพอเรชั่น จำกัด -สรุปผลการดำเนินงานโครงการเผยแพร่ข่าวสารเพื่อสร้างความเสมอภาคทางการศึกษา ที่ได้รับการเผยแพร่ทั้ง 3 ครั้ง_x000a_(รายละเอียดตามเอกสารที่แนบ)"/>
    <x v="40"/>
    <n v="442980"/>
    <s v="64CIO00004"/>
    <d v="2020-10-02T00:00:00"/>
    <n v="442980"/>
    <x v="0"/>
    <n v="442980"/>
  </r>
  <r>
    <x v="611"/>
    <s v="PR63000719"/>
    <s v="AP1-0688"/>
    <s v="บริษัท ดูพลิเคท จำกัด"/>
    <d v="2020-07-15T00:00:00"/>
    <d v="2020-07-20T00:00:00"/>
    <s v="PO63000645-1 บริษัท ดูพลิเคท จำกัด -แนวทางการดำเนินงานโครงการจัดสรรเงินอุดหนุนแบบมีเงื่อนไข (Conditional Cash Transfer : CCT)_x000a_(รายละเอียดตามเอกสารที่แนบ)"/>
    <x v="37"/>
    <n v="151500"/>
    <s v="63CIO1005"/>
    <d v="2020-08-03T00:00:00"/>
    <n v="151500"/>
    <x v="0"/>
    <n v="303000"/>
  </r>
  <r>
    <x v="611"/>
    <s v="PR63000719"/>
    <s v="AP1-0688"/>
    <s v="บริษัท ดูพลิเคท จำกัด"/>
    <d v="2020-07-15T00:00:00"/>
    <d v="2020-07-27T00:00:00"/>
    <s v="PO63000645-2 บริษัท ดูพลิเคท จำกัด -งานอนิเมชั่นอินโฟกราฟฟิค ความยาวไม่ต่ำกว่า 2 นาที พร้อมเสียงพากษ์_x000a_(รายละเอียดตามเอกสารที่แนบ)"/>
    <x v="37"/>
    <n v="151500"/>
    <s v="63CIO1016"/>
    <d v="2020-08-03T00:00:00"/>
    <n v="151500"/>
    <x v="0"/>
    <n v="303000"/>
  </r>
  <r>
    <x v="612"/>
    <s v="PR63000751"/>
    <s v="AP1-0112"/>
    <s v="บริษัท มาตา การพิมพ์ จำกัด"/>
    <d v="2020-07-15T00:00:00"/>
    <d v="2020-07-31T00:00:00"/>
    <s v="PO63000646 บริษัท มาตา การพิมพ์ จำกัด -หนังสือ ประกาศทุนพระกนิษฐาสัมมาชีพ_x000a_จำนวน 1,500 เล่ม_x000a_-โปสเตอร์ ประกาศทุนพระกนิษฐาสัมมาชีพ_x000a_จำนวน 1,500 แผ่น_x000a_(รายละเอียดตามเอกสารที่แนบ)"/>
    <x v="36"/>
    <n v="155685"/>
    <s v="63CIO1021"/>
    <d v="2020-08-03T00:00:00"/>
    <n v="155685"/>
    <x v="0"/>
    <n v="155685"/>
  </r>
  <r>
    <x v="613"/>
    <s v="PR63000742"/>
    <s v="AP1-0513"/>
    <s v="บริษัท ไนซ์จ๊อบทีม จำกัด"/>
    <d v="2020-07-15T00:00:00"/>
    <d v="2020-07-30T00:00:00"/>
    <s v="PO63000647-1 บริษัท ไนซ์จ๊อบทีม จำกัด -รายงานการประมวลผลข้อมูลข้อเสนอโครงการทั้งหมด 783 โครงการ_x000a_(รายละเอียดตามเอกสารที่แนบ)"/>
    <x v="41"/>
    <n v="70620"/>
    <s v="63CIO1039"/>
    <d v="2020-08-03T00:00:00"/>
    <n v="70620"/>
    <x v="0"/>
    <n v="141240"/>
  </r>
  <r>
    <x v="613"/>
    <s v="PR63000742"/>
    <s v="AP1-0513"/>
    <s v="บริษัท ไนซ์จ๊อบทีม จำกัด"/>
    <d v="2020-07-15T00:00:00"/>
    <d v="2020-08-31T00:00:00"/>
    <s v="PO63000647-2/2 บริษัท ไนซ์จ๊อบทีม จำกัด -สรุปข้อมูลโครงการทั้งหมด 783 โครงการ_x000a_(รายละเอียดตามเอกสารที่แนบ)"/>
    <x v="41"/>
    <n v="70620"/>
    <s v="63CIO1123"/>
    <d v="2020-09-01T00:00:00"/>
    <n v="70620"/>
    <x v="0"/>
    <n v="141240"/>
  </r>
  <r>
    <x v="614"/>
    <s v="PR63000669"/>
    <s v="AP1-0760"/>
    <s v="บริษัท เดอะ เบทเทอริ่ง โค จำกัด"/>
    <d v="2020-07-20T00:00:00"/>
    <d v="2020-09-21T00:00:00"/>
    <s v="PO63000648-1/2 บริษัท เดอะ เบทเทอริ่ง โค จำกัด บริหารจัดการเฟสบุ๊ค  _x000a_งวด 1 กำหนดส่งมอบงานวันที่ 20 ส.ค. 2563 งวด 2 กำหนดส่งมอบงานวันที่ 21 ก.ย. 2563 _x000a_การเบิกจ่าย งวด 1 และงวด 2 เบิกจ่ายงวดละ 50%_x000a_(ระบบทศนิยม Error)_x000a_(รายละเอียดตามเอกสารที่แนบ)"/>
    <x v="13"/>
    <n v="297850"/>
    <s v="63CIO1249"/>
    <d v="2020-09-01T00:00:00"/>
    <n v="317335.51"/>
    <x v="0"/>
    <n v="595700"/>
  </r>
  <r>
    <x v="614"/>
    <s v="PR63000669"/>
    <s v="AP1-0760"/>
    <s v="บริษัท เดอะ เบทเทอริ่ง โค จำกัด"/>
    <d v="2020-07-20T00:00:00"/>
    <d v="2020-07-15T00:00:00"/>
    <s v="PO63000648-2/2 บริษัท เดอะ เบทเทอริ่ง โค จำกัด บริหารจัดการเฟสบุ๊ค  _x000a_งวด 1 กำหนดส่งมอบงานวันที่ 20 ส.ค. 2563 งวด 2 กำหนดส่งมอบงานวันที่ 21 ก.ย. 2563 _x000a_การเบิกจ่าย งวด 1 และงวด 2 เบิกจ่ายงวดละ 50%_x000a_(ระบบทศนิยม Error)_x000a_(รายละเอียดตามเอกสารที่แนบ)_x000a_"/>
    <x v="13"/>
    <n v="297850"/>
    <s v="63CIO1250"/>
    <d v="2020-09-01T00:00:00"/>
    <n v="317335.51"/>
    <x v="0"/>
    <n v="595700"/>
  </r>
  <r>
    <x v="615"/>
    <s v="PR63000752"/>
    <s v="AP1-0124"/>
    <s v="บริษัท อินโนวิซ โซลูชั่นส์ จำกัด"/>
    <d v="2020-07-15T00:00:00"/>
    <d v="2020-08-28T00:00:00"/>
    <s v="PO63000649 บริษัท อินโนวิซ โซลูชั่นส์ จำกัด จัดทำรายงานสรุปผลการดำเนินงานจัดซื้อจัดจ้าง_x000a_(รายละเอียดตามเอกสารที่แนบ)"/>
    <x v="27"/>
    <n v="85600"/>
    <s v="63CIO1185"/>
    <d v="2020-09-01T00:00:00"/>
    <n v="85600"/>
    <x v="0"/>
    <n v="85600"/>
  </r>
  <r>
    <x v="616"/>
    <s v="PR63000744"/>
    <s v="AP1-0091"/>
    <s v="ห้างหุ้นส่วนจำกัด เบอเดนซัพพลาย"/>
    <d v="2020-07-15T00:00:00"/>
    <d v="2020-08-14T00:00:00"/>
    <s v="PO63000650 ห้างหุ้นส่วนจำกัด เบอเดนซัพพลาย ซื้อกระดาษชำระ  คิมซอฟเจอาร์ที 2 ชั้น_x000a_(รายละเอียดตามเอกสารที่แนบ)"/>
    <x v="1"/>
    <n v="11556"/>
    <s v="63CIO0942"/>
    <d v="2020-08-03T00:00:00"/>
    <n v="11556"/>
    <x v="0"/>
    <n v="25433.9"/>
  </r>
  <r>
    <x v="616"/>
    <s v="PR63000744"/>
    <s v="AP1-0091"/>
    <s v="ห้างหุ้นส่วนจำกัด เบอเดนซัพพลาย"/>
    <d v="2020-07-15T00:00:00"/>
    <d v="2020-08-14T00:00:00"/>
    <s v="PO63000650 ห้างหุ้นส่วนจำกัด เบอเดนซัพพลาย ซื้อกระดาษเช็ดมือ สก๊อตต์อินเตอร์โฟล 2 ชั้น_x000a_(รายละเอียดตามเอกสารที่แนบ)"/>
    <x v="1"/>
    <n v="12626"/>
    <s v="63CIO0942"/>
    <d v="2020-08-03T00:00:00"/>
    <n v="12626"/>
    <x v="0"/>
    <n v="25433.9"/>
  </r>
  <r>
    <x v="616"/>
    <s v="PR63000744"/>
    <s v="AP1-0091"/>
    <s v="ห้างหุ้นส่วนจำกัด เบอเดนซัพพลาย"/>
    <d v="2020-07-15T00:00:00"/>
    <d v="2020-08-14T00:00:00"/>
    <s v="PO63000650 ห้างหุ้นส่วนจำกัด เบอเดนซัพพลาย ซื้อกระดาษเช็ดปากสก๊อตป๊อป-อัพ_x000a_(รายละเอียดตามเอกสารที่แนบ)"/>
    <x v="1"/>
    <n v="1251.9000000000001"/>
    <s v="63CIO0942"/>
    <d v="2020-08-03T00:00:00"/>
    <n v="1251.9000000000001"/>
    <x v="0"/>
    <n v="25433.9"/>
  </r>
  <r>
    <x v="617"/>
    <s v="PR63000758"/>
    <s v="AP1-0829"/>
    <s v="บริษัท อัพเดท โซลูชั่น จำกัด"/>
    <d v="2020-10-01T00:00:00"/>
    <d v="2020-08-25T00:00:00"/>
    <s v="PO63000651-1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_x000a_-เดือนที่ 1_x000a_วันที่ 25 กรกฎาคม - 25 สิงหาคม 2563_x000a_(รายละเอียดตามเอกสารที่แนบ)"/>
    <x v="37"/>
    <n v="3481.57"/>
    <s v="63CIO1283"/>
    <d v="2020-09-01T00:00:00"/>
    <n v="3481.57"/>
    <x v="0"/>
    <n v="73913.259999999995"/>
  </r>
  <r>
    <x v="617"/>
    <s v="PR63000758"/>
    <s v="AP1-0829"/>
    <s v="บริษัท อัพเดท โซลูชั่น จำกัด"/>
    <d v="2020-10-01T00:00:00"/>
    <d v="2020-09-25T00:00:00"/>
    <s v="PO63000651-2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_x000a_-เดือนที่ 2_x000a_วันที่ 26 สิงหาคม - 25 กันยายน 2563_x000a_(รายละเอียดตามเอกสารที่แนบ)"/>
    <x v="37"/>
    <n v="6282.83"/>
    <s v="64CIO00130"/>
    <d v="2020-11-02T00:00:00"/>
    <n v="6282.83"/>
    <x v="0"/>
    <n v="73913.259999999995"/>
  </r>
  <r>
    <x v="617"/>
    <s v="PR63000758"/>
    <s v="AP1-0829"/>
    <s v="บริษัท อัพเดท โซลูชั่น จำกัด"/>
    <d v="2020-10-01T00:00:00"/>
    <d v="2020-10-25T00:00:00"/>
    <s v="PO63000651-3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_x000a_-เดือนที่ 3_x000a_วันที่ 26 กันยายน - 25 ตุลาคม 2563_x000a_(รายละเอียดตามเอกสารที่แนบ)"/>
    <x v="37"/>
    <n v="11485.17"/>
    <s v="64CIO00211"/>
    <d v="2020-11-02T00:00:00"/>
    <n v="11485.17"/>
    <x v="0"/>
    <n v="73913.259999999995"/>
  </r>
  <r>
    <x v="617"/>
    <s v="PR63000758"/>
    <s v="AP1-0829"/>
    <s v="บริษัท อัพเดท โซลูชั่น จำกัด"/>
    <d v="2020-10-01T00:00:00"/>
    <d v="2020-11-25T00:00:00"/>
    <s v="PO63000651-4/4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_x000a_-เดือนที่ 4_x000a_วันที่ 26 ตุลาคม - 25 พฤศจิกายน 2563_x000a_(รายละเอียดตามเอกสารที่แนบ)"/>
    <x v="37"/>
    <n v="15647.04"/>
    <s v="64CIO00530"/>
    <d v="2020-12-01T00:00:00"/>
    <n v="15647.04"/>
    <x v="0"/>
    <n v="73913.259999999995"/>
  </r>
  <r>
    <x v="617"/>
    <s v="PR63000758"/>
    <s v="AP1-0829"/>
    <s v="บริษัท อัพเดท โซลูชั่น จำกัด"/>
    <d v="2020-10-01T00:00:00"/>
    <d v="2020-07-15T00:00:00"/>
    <s v="PO63000651-5/6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_x000a_-เดือนที่ 5_x000a_วันที่ 26 พฤศจิกายน 2563_x000a_ - 25 ธันวาคม 2563(รายละเอียดต"/>
    <x v="37"/>
    <n v="17407.830000000002"/>
    <s v="64CIO00561"/>
    <d v="2020-12-25T00:00:00"/>
    <n v="17407.830000000002"/>
    <x v="0"/>
    <n v="73913.259999999995"/>
  </r>
  <r>
    <x v="617"/>
    <s v="PR63000758"/>
    <s v="AP1-0829"/>
    <s v="บริษัท อัพเดท โซลูชั่น จำกัด"/>
    <d v="2020-10-01T00:00:00"/>
    <d v="2020-07-15T00:00:00"/>
    <s v="PO63000651-6/6 บริษัท อัพเดท โซลูชั่น จำกัด โครงการจัดหาสิทธิ์การใช้งานผลิตภัณฑ์ Atlassian Cloud เพื่อใช้ในกระบวนการพัฒนาซอฟแวร์ (ลำดับ 2)_x000a_-เดือนที่ 5_x000a_วันที่ 26 พฤศจิกายน 2563_x000a_ - 25 ธันวาคม 2563(รายละ"/>
    <x v="46"/>
    <n v="19608.82"/>
    <s v="APCIO0000208"/>
    <d v="2021-01-25T00:00:00"/>
    <n v="19608.82"/>
    <x v="0"/>
    <n v="73913.259999999995"/>
  </r>
  <r>
    <x v="618"/>
    <s v="PR63000741"/>
    <s v="AP1-0395"/>
    <s v="บริษัท คีคอินเตอร์เทรด จำกัด"/>
    <d v="2020-07-15T00:00:00"/>
    <d v="2020-07-31T00:00:00"/>
    <s v="PO63000652 บริษัท คีคอินเตอร์เทรด จำกัด พัสดุที่ต้องส่งมอบ_x000a_-เสื้อแจ๊คเก็ตสีน้ำเงินกรมท่า_x000a_จำนวน 210 ตัว_x000a_-เสื้อแจ๊ดเก็ตสีครีม _x000a_จำนวน 150 ตัว_x000a_(รายละเอียดตามเอกสารที่แนบ)"/>
    <x v="41"/>
    <n v="202872"/>
    <s v="63CIO1086"/>
    <d v="2020-09-01T00:00:00"/>
    <n v="202872"/>
    <x v="0"/>
    <n v="202872"/>
  </r>
  <r>
    <x v="619"/>
    <s v="PR63000757"/>
    <s v="AP1-0829"/>
    <s v="บริษัท อัพเดท โซลูชั่น จำกัด"/>
    <d v="2020-10-01T00:00:00"/>
    <d v="2020-08-21T00:00:00"/>
    <s v="PO63000653-1/1 บริษัท อัพเดท โซลูชั่น จำกัด โครงการจัดหาสิทธิ์การใช้งาน Slack เพื่อใช้ในกระบวนการพัฒนาซอฟแวร์_x000a_-เดือนที่ 1_x000a_วันที่ 21 กรกฎาคม - 21 สิงหาคม 2563_x000a_(เบิกจ่ายตามจริง)_x000a_(รายละเอียดตามเอกสารที่แนบ)"/>
    <x v="37"/>
    <n v="8318.18"/>
    <s v="63CIO1281"/>
    <d v="2020-09-01T00:00:00"/>
    <n v="8318.18"/>
    <x v="0"/>
    <n v="8318.18"/>
  </r>
  <r>
    <x v="620"/>
    <s v="PR63000755"/>
    <s v="AP1-0829"/>
    <s v="บริษัท อัพเดท โซลูชั่น จำกัด"/>
    <d v="2020-10-01T00:00:00"/>
    <d v="2020-10-21T00:00:00"/>
    <s v="PO63000654-3/4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_x000a_-เดือนที่ 3_x000a_วันที่ 22 กันยายน - 21 ตุลาคม 2563_x000a_(รายละเอียดตามเอกสารที่แนบ)"/>
    <x v="37"/>
    <n v="672.3"/>
    <s v="64CIO00531"/>
    <d v="2020-12-01T00:00:00"/>
    <n v="672.3"/>
    <x v="0"/>
    <n v="8235.69"/>
  </r>
  <r>
    <x v="620"/>
    <s v="PR63000755"/>
    <s v="AP1-0829"/>
    <s v="บริษัท อัพเดท โซลูชั่น จำกัด"/>
    <d v="2020-10-01T00:00:00"/>
    <d v="2020-11-21T00:00:00"/>
    <s v="PO63000654-4/4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_x000a_-เดือนที่ 4_x000a_วันที่ 22 ตุลาคม - 21 พฤศจิกายน 2563_x000a_(รายละเอียดตามเอกสารที่แนบ)"/>
    <x v="37"/>
    <n v="2521.13"/>
    <s v="64CIO00532"/>
    <d v="2020-12-01T00:00:00"/>
    <n v="2521.13"/>
    <x v="0"/>
    <n v="8235.69"/>
  </r>
  <r>
    <x v="620"/>
    <s v="PR63000755"/>
    <s v="AP1-0829"/>
    <s v="บริษัท อัพเดท โซลูชั่น จำกัด"/>
    <d v="2020-10-01T00:00:00"/>
    <d v="2020-07-16T00:00:00"/>
    <s v="PO63000654-5/6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_x000a_-เดือนที่ 5_x000a_วันที่ 22 พฤศจิกายน - 21 ธันวาคม 2563_x000a_(รายละเอียดตามเอกสารที่"/>
    <x v="37"/>
    <n v="2521.13"/>
    <s v="64CIO00556"/>
    <d v="2020-12-21T00:00:00"/>
    <n v="2521.13"/>
    <x v="0"/>
    <n v="8235.69"/>
  </r>
  <r>
    <x v="620"/>
    <s v="PR63000755"/>
    <s v="AP1-0829"/>
    <s v="บริษัท อัพเดท โซลูชั่น จำกัด"/>
    <d v="2020-10-01T00:00:00"/>
    <d v="2020-07-16T00:00:00"/>
    <s v="PO63000654-6/6 บริษัท อัพเดท โซลูชั่น จำกัด การจัดหาสิทธิ์การใช้งาน Github Enterprise เพื่อใช้ในกระบวนการพัฒนาซอฟแวร์ (ลำดับ 3)_x000a_-เดือนที่ 4_x000a_วันที่ 22 ตุลาคม - 21 พฤศจิกายน 2563_x000a_(รายละเอียดตามเอกสารที่"/>
    <x v="37"/>
    <n v="2521.13"/>
    <s v="APCIO0000207"/>
    <d v="2021-01-21T00:00:00"/>
    <n v="2521.13"/>
    <x v="0"/>
    <n v="8235.69"/>
  </r>
  <r>
    <x v="621"/>
    <s v="PR63000756"/>
    <s v="AP1-0829"/>
    <s v="บริษัท อัพเดท โซลูชั่น จำกัด"/>
    <d v="2020-10-01T00:00:00"/>
    <d v="2020-08-21T00:00:00"/>
    <s v="PO63000655-1/3 บริษัท อัพเดท โซลูชั่น จำกัด โครงการการจัดหาสิทธิ์การใช้งาน Zapier เพื่อใช้ในกระบวนการ Process Automation (ลำดับ 4)_x000a_-เดือนที่ 1_x000a_วันที่ 21 กรกฎาคม - 21 สิงหาคม 2563_x000a_(รายละเอียดตามเอกสารที่แนบ)"/>
    <x v="37"/>
    <n v="14958.6"/>
    <s v="63CIO1282"/>
    <d v="2020-09-01T00:00:00"/>
    <n v="14958.6"/>
    <x v="0"/>
    <n v="44875.8"/>
  </r>
  <r>
    <x v="621"/>
    <s v="PR63000756"/>
    <s v="AP1-0829"/>
    <s v="บริษัท อัพเดท โซลูชั่น จำกัด"/>
    <d v="2020-10-01T00:00:00"/>
    <d v="2020-09-21T00:00:00"/>
    <s v="PO63000655-2/3 บริษัท อัพเดท โซลูชั่น จำกัด โครงการการจัดหาสิทธิ์การใช้งาน Zapier เพื่อใช้ในกระบวนการ Process Automation (ลำดับ 4)_x000a_-เดือนที่ 2_x000a_วันที่ 22 สิงหาคม - 21 กันยายน 2563_x000a_(รายละเอียดตามเอกสารที่แนบ)"/>
    <x v="37"/>
    <n v="14958.6"/>
    <s v="64CIO00129"/>
    <d v="2020-11-02T00:00:00"/>
    <n v="14958.6"/>
    <x v="0"/>
    <n v="44875.8"/>
  </r>
  <r>
    <x v="621"/>
    <s v="PR63000756"/>
    <s v="AP1-0829"/>
    <s v="บริษัท อัพเดท โซลูชั่น จำกัด"/>
    <d v="2020-10-01T00:00:00"/>
    <d v="2020-10-21T00:00:00"/>
    <s v="PO63000655-3/3 บริษัท อัพเดท โซลูชั่น จำกัด โครงการการจัดหาสิทธิ์การใช้งาน Zapier เพื่อใช้ในกระบวนการ Process Automation (ลำดับ 4)_x000a_-เดือนที่ 3_x000a_วันที่ 22 กันยายน - 21 ตุลาคม 2563_x000a_(รายละเอียดตามเอกสารที่แนบ)"/>
    <x v="37"/>
    <n v="14958.6"/>
    <s v="64CIO00204"/>
    <d v="2020-11-02T00:00:00"/>
    <n v="14958.6"/>
    <x v="0"/>
    <n v="44875.8"/>
  </r>
  <r>
    <x v="622"/>
    <s v="PR63000736"/>
    <s v="AP1-0809"/>
    <s v="บริษัท จัดหางาน จ๊อบส์ ดีบี (ประเทศไทย) จำกัด"/>
    <d v="2020-07-16T00:00:00"/>
    <d v="2020-08-07T00:00:00"/>
    <s v="PO63000656 บริษัท จัดหางาน จ๊อบส์ ดีบี (ประเทศไทย) จำกัด ประชาสัมพันธ์การรับสมัครงานผ่านเว็บไซต์_x000a_-ผ่าน www.jobsdb.com_x000a_(รายละเอียดตามเอกสารที่แนบ)"/>
    <x v="25"/>
    <n v="59385"/>
    <s v="63CIO1181"/>
    <d v="2020-09-01T00:00:00"/>
    <n v="59385"/>
    <x v="0"/>
    <n v="59385"/>
  </r>
  <r>
    <x v="623"/>
    <s v="PR63000763"/>
    <s v="AP1-0830"/>
    <s v="บริษัท พริ้นเทอรี่ จำกัด"/>
    <d v="2020-07-16T00:00:00"/>
    <d v="2020-07-22T00:00:00"/>
    <s v="PO63000657 บริษัท พริ้นเทอรี่ จำกัด จัดพิมพ์หนังสือ Equitable Education : 30 Years from Education for All to All  for Education 2030_x000a_-จำนวน 100 เล่ม_x000a_(รายละเอียดตามเอกสารที่แนบ)"/>
    <x v="30"/>
    <n v="26171.13"/>
    <s v="63CIO0902"/>
    <d v="2020-07-17T00:00:00"/>
    <n v="26171.13"/>
    <x v="0"/>
    <n v="26171.13"/>
  </r>
  <r>
    <x v="624"/>
    <s v="PR63000761"/>
    <s v="AP1-0051"/>
    <s v="บริษัท เอ็กซ์เซลซิเออร์ ซัพพลายส์ จำกัด"/>
    <d v="2020-07-16T00:00:00"/>
    <d v="2020-07-31T00:00:00"/>
    <s v="PO63000658 บริษัท เอ็กซ์เซลซิเออร์ ซัพพลายส์ จำกัด -จัดหากระดาษถ่ายเอกสาร Idea Green ขนาด A4  _x000a_-อุปกรณ์เครื่องเขียน อุปกรณ์สำนักงาน_x000a_-น้ำดื่ม(ขวด) สำหรับรับรองการจัดประชุม_x000a_(รายละเอียดตามเอกสารที่แนบ)"/>
    <x v="1"/>
    <n v="50623.839999999997"/>
    <s v="63CIO0924"/>
    <d v="2020-08-04T00:00:00"/>
    <n v="50623.839999999997"/>
    <x v="0"/>
    <n v="65710.84"/>
  </r>
  <r>
    <x v="624"/>
    <s v="PR63000761"/>
    <s v="AP1-0051"/>
    <s v="บริษัท เอ็กซ์เซลซิเออร์ ซัพพลายส์ จำกัด"/>
    <d v="2020-07-16T00:00:00"/>
    <d v="2020-07-16T00:00:00"/>
    <s v="PO63000658 บริษัท เอ็กซ์เซลซิเออร์ ซัพพลายส์ จำกัด -จัดหากระดาษถ่ายเอกสาร Idea Green ขนาด A4  _x000a_-อุปกรณ์เครื่องเขียน อุปกรณ์สำนักงาน_x000a_-น้ำดื่ม(ขวด) สำหรับรับรองการจัดประชุม_x000a_(รายละเอียดตามเอกสารที่แนบ)"/>
    <x v="1"/>
    <n v="7864.5"/>
    <s v="63CIO0924"/>
    <d v="2020-08-04T00:00:00"/>
    <n v="7864.5"/>
    <x v="0"/>
    <n v="65710.84"/>
  </r>
  <r>
    <x v="624"/>
    <s v="PR63000761"/>
    <s v="AP1-0051"/>
    <s v="บริษัท เอ็กซ์เซลซิเออร์ ซัพพลายส์ จำกัด"/>
    <d v="2020-07-16T00:00:00"/>
    <d v="2020-07-16T00:00:00"/>
    <s v="PO63000658 บริษัท เอ็กซ์เซลซิเออร์ ซัพพลายส์ จำกัด -จัดหากระดาษถ่ายเอกสาร Idea Green ขนาด A4  _x000a_-อุปกรณ์เครื่องเขียน อุปกรณ์สำนักงาน_x000a_-น้ำดื่ม(ขวด) สำหรับรับรองการจัดประชุม_x000a_(รายละเอียดตามเอกสารที่แนบ)"/>
    <x v="1"/>
    <n v="7222.5"/>
    <s v="63CIO0924"/>
    <d v="2020-08-04T00:00:00"/>
    <n v="7222.5"/>
    <x v="0"/>
    <n v="65710.84"/>
  </r>
  <r>
    <x v="625"/>
    <s v="PR63000767"/>
    <s v="AP1-0605"/>
    <s v="นายอเนก ปิ๋วธัญญา"/>
    <d v="2020-10-01T00:00:00"/>
    <d v="2020-08-07T00:00:00"/>
    <s v="PO63000659-1 นายอเนก ปิ๋วธัญญา จ้างเหมาบริการถ่ายรูปเพื่อสื่อสารเพื่อสร้างความเสมอภาคทางการศึกษา งวดที่ 1_x000a_-ผลิตสื่อภาพนิ่งและภาพเคลื่อนไหว_x000a_(รายละเอียดตามเอกสารที่แนบ)"/>
    <x v="40"/>
    <n v="45000"/>
    <s v="63CIO1014"/>
    <d v="2020-08-03T00:00:00"/>
    <n v="45000"/>
    <x v="0"/>
    <n v="135000"/>
  </r>
  <r>
    <x v="625"/>
    <s v="PR63000767"/>
    <s v="AP1-0605"/>
    <s v="นายอเนก ปิ๋วธัญญา"/>
    <d v="2020-10-01T00:00:00"/>
    <d v="2020-09-04T00:00:00"/>
    <s v="PO63000659-2/2 นายอเนก ปิ๋วธัญญา จ้างเหมาบริการถ่ายรูปเพื่อสื่อสารเพื่อสร้างความเสมอภาคทางการศึกษา งวดที่ 2_x000a_-ผลิตสื่อภาพนิ่งและภาพเคลื่อนไหว_x000a_(รายละเอียดตามเอกสารที่แนบ)"/>
    <x v="40"/>
    <n v="45000"/>
    <s v="63CIO1177"/>
    <d v="2020-09-02T00:00:00"/>
    <n v="45000"/>
    <x v="0"/>
    <n v="135000"/>
  </r>
  <r>
    <x v="625"/>
    <s v="PR63000767"/>
    <s v="AP1-0605"/>
    <s v="นายอเนก ปิ๋วธัญญา"/>
    <d v="2020-10-01T00:00:00"/>
    <d v="2020-09-30T00:00:00"/>
    <s v="PO63000659-3/3 นายอเนก ปิ๋วธัญญา จ้างเหมาบริการถ่ายรูปเพื่อสื่อสารเพื่อสร้างความเสมอภาคทางการศึกษา งวดที่ 3_x000a_-ผลิตสื่อภาพนิ่งและภาพเคลื่อนไหว_x000a_(รายละเอียดตามเอกสารที่แนบ)"/>
    <x v="40"/>
    <n v="45000"/>
    <s v="64CIO00037"/>
    <d v="2020-10-02T00:00:00"/>
    <n v="45000"/>
    <x v="0"/>
    <n v="135000"/>
  </r>
  <r>
    <x v="626"/>
    <s v="PR63000768"/>
    <s v="AP1-0782"/>
    <s v="นางสาวปาริฉัตร ปิติสุทธิ"/>
    <d v="2020-07-17T00:00:00"/>
    <d v="2020-07-30T00:00:00"/>
    <s v="PO63000660 นางสาว ปาริฉัตร ปิติสุทธิ จัดทำฐานข้อมูลของผู้เข้าร่วมประชุมเวที_x000a_นวัตกรรมท้องถิ่นฯ ที่สนใจทำงานด้านความ_x000a_เสมอภาคทางการศึกษาในระดับท้องถิ่น_x000a_-ฐานข้อมูลเบอร์โทรศัพท์ผู้ที่สนใจทำงาน_x000a_-แบบฟอร์มที่ใช้ในการเก็บข้อมูล_x000a_(รายละเอียดตามเอกสารที่แนบ)"/>
    <x v="30"/>
    <n v="20000"/>
    <s v="63CIO0950"/>
    <d v="2020-08-03T00:00:00"/>
    <n v="20000"/>
    <x v="0"/>
    <n v="20000"/>
  </r>
  <r>
    <x v="627"/>
    <s v="PR63000764"/>
    <s v="AP1-0699"/>
    <s v="บริษัท เอ็ม พรอสเปอร์ จำกัด"/>
    <d v="2020-07-17T00:00:00"/>
    <d v="2020-07-31T00:00:00"/>
    <s v="PO63000661 บริษัท เอ็ม พรอสเปอร์ จำกัด เนสท์เล่ ช็อกโกแลต ปรุงสำเร็จ _x000a_(รายละเอียดตามเอกสารที่แนบ)"/>
    <x v="1"/>
    <n v="2346.69"/>
    <s v="63CIO0920"/>
    <d v="2020-08-03T00:00:00"/>
    <n v="2346.69"/>
    <x v="0"/>
    <n v="7140.57"/>
  </r>
  <r>
    <x v="627"/>
    <s v="PR63000764"/>
    <s v="AP1-0699"/>
    <s v="บริษัท เอ็ม พรอสเปอร์ จำกัด"/>
    <d v="2020-07-17T00:00:00"/>
    <d v="2020-07-31T00:00:00"/>
    <s v="PO63000661 บริษัท เอ็ม พรอสเปอร์ จำกัด เนสที ชานมไทย _x000a_(รายละเอียดตามเอกสารที่แนบ)"/>
    <x v="1"/>
    <n v="1224.99"/>
    <s v="63CIO0920"/>
    <d v="2020-08-03T00:00:00"/>
    <n v="1224.99"/>
    <x v="0"/>
    <n v="7140.57"/>
  </r>
  <r>
    <x v="627"/>
    <s v="PR63000764"/>
    <s v="AP1-0699"/>
    <s v="บริษัท เอ็ม พรอสเปอร์ จำกัด"/>
    <d v="2020-07-17T00:00:00"/>
    <d v="2020-07-31T00:00:00"/>
    <s v="PO63000661 บริษัท เอ็ม พรอสเปอร์ จำกัด เนสกาเเฟเอเลอเกรียผสมกาแฟคั่วบด _x000a_(รายละเอียดตามเอกสารที่แนบ)"/>
    <x v="1"/>
    <n v="1528.39"/>
    <s v="63CIO0920"/>
    <d v="2020-08-03T00:00:00"/>
    <n v="1528.39"/>
    <x v="0"/>
    <n v="7140.57"/>
  </r>
  <r>
    <x v="627"/>
    <s v="PR63000764"/>
    <s v="AP1-0699"/>
    <s v="บริษัท เอ็ม พรอสเปอร์ จำกัด"/>
    <d v="2020-07-17T00:00:00"/>
    <d v="2020-07-31T00:00:00"/>
    <s v="PO63000661 บริษัท เอ็ม พรอสเปอร์ จำกัด เนสท์เล่ คอฟฟี่ครีมเมอร์ _x000a_(รายละเอียดตามเอกสารที่แนบ)"/>
    <x v="1"/>
    <n v="2040.5"/>
    <s v="63CIO0920"/>
    <d v="2020-08-03T00:00:00"/>
    <n v="2040.5"/>
    <x v="0"/>
    <n v="7140.57"/>
  </r>
  <r>
    <x v="628"/>
    <s v="PR63000685"/>
    <s v="AP1-0828"/>
    <s v="บริษัท ดาต้าฟาร์ม จำกัด"/>
    <d v="2020-10-01T00:00:00"/>
    <d v="2020-07-30T00:00:00"/>
    <s v="PO63000662-1 บริษัท ดาต้าฟาร์ม จำกัด แผนการดำเนินโครงการ_x000a_(รายละเอียดตามเอกสารที่แนบ)"/>
    <x v="24"/>
    <n v="109999"/>
    <s v="63CIO1080"/>
    <d v="2020-09-01T00:00:00"/>
    <n v="109999"/>
    <x v="0"/>
    <n v="1099990.01"/>
  </r>
  <r>
    <x v="628"/>
    <s v="PR63000685"/>
    <s v="AP1-0828"/>
    <s v="บริษัท ดาต้าฟาร์ม จำกัด"/>
    <d v="2020-10-01T00:00:00"/>
    <d v="2020-08-31T00:00:00"/>
    <s v="PO63000662-2 บริษัท ดาต้าฟาร์ม จำกัด ร่างรายงานผลการสอบทานการตรวจสอบ (Draft Report)_x000a_(รายละเอียดตามเอกสารที่แนบ)"/>
    <x v="24"/>
    <n v="439995.99"/>
    <s v="64CIO00184"/>
    <d v="2020-11-02T00:00:00"/>
    <n v="439996"/>
    <x v="0"/>
    <n v="1099990.01"/>
  </r>
  <r>
    <x v="628"/>
    <s v="PR63000685"/>
    <s v="AP1-0828"/>
    <s v="บริษัท ดาต้าฟาร์ม จำกัด"/>
    <d v="2020-10-01T00:00:00"/>
    <d v="2020-10-30T00:00:00"/>
    <s v="PO63000662-3/3 บริษัท ดาต้าฟาร์ม จำกัด รายงานผลการตรวจสอบฉบับสมบูรณ์ (Final Report)_x000a_(รายละเอียดตามเอกสารที่แนบ)"/>
    <x v="24"/>
    <n v="549995"/>
    <s v="64CIO00448"/>
    <d v="2020-12-01T00:00:00"/>
    <n v="549995"/>
    <x v="0"/>
    <n v="1099990.01"/>
  </r>
  <r>
    <x v="628"/>
    <s v="PR63000685"/>
    <s v="AP1-0828"/>
    <s v="บริษัท ดาต้าฟาร์ม จำกัด"/>
    <d v="2020-10-01T00:00:00"/>
    <d v="2020-07-20T00:00:00"/>
    <s v="CNPO63000662-2 บริษัท ดาต้าฟาร์ม จำกัด ร่างรายงานผลการสอบทานการตรวจสอบ (Draft Report)_x000a_(รายละเอียดตามเอกสารที่แนบ)"/>
    <x v="24"/>
    <n v="-439995.99"/>
    <s v="64CCN00006"/>
    <d v="2020-11-02T00:00:00"/>
    <n v="-439996"/>
    <x v="0"/>
    <n v="1099990.01"/>
  </r>
  <r>
    <x v="628"/>
    <s v="PR63000685"/>
    <s v="AP1-0828"/>
    <s v="บริษัท ดาต้าฟาร์ม จำกัด"/>
    <d v="2020-10-01T00:00:00"/>
    <d v="2020-07-20T00:00:00"/>
    <s v="NEWPO63000662-2 บริษัท ดาต้าฟาร์ม จำกัด ร่างรายงานผลการสอบทานการตรวจสอบ (Draft Report)_x000a_(รายละเอียดตามเอกสารที่แนบ)"/>
    <x v="24"/>
    <n v="439996.01"/>
    <s v="64CIO00265"/>
    <d v="2020-11-02T00:00:00"/>
    <n v="439996"/>
    <x v="0"/>
    <n v="1099990.01"/>
  </r>
  <r>
    <x v="629"/>
    <s v="PR63000766"/>
    <s v="AP1-0526"/>
    <s v="บริษัท กู๊ด อินโฟ แอนด์ แมเนจเมนท์ จำกัด"/>
    <d v="2020-07-20T00:00:00"/>
    <d v="2020-09-24T00:00:00"/>
    <s v="PO63000663- บริษัท กู๊ด อินโฟ แอนด์ แมเนจเมนท์ จำกัด จ้างเหมาบริการประสานงานเพื่อช่วยเหลือเด็กจากเงินบริจาค_x000a_-รายงานสรุปผลการดำเนินงานโครงการ_x000a_(รายละเอียดตามเอกสารที่แนบ)"/>
    <x v="40"/>
    <n v="251268.1"/>
    <s v="63CIO1287"/>
    <d v="2020-09-03T00:00:00"/>
    <n v="251268.1"/>
    <x v="0"/>
    <n v="251268.1"/>
  </r>
  <r>
    <x v="630"/>
    <s v="PR63000765"/>
    <s v="AP1-0123"/>
    <s v="บริษัท อินโฟเควสท์ จำกัด"/>
    <d v="2020-10-01T00:00:00"/>
    <d v="2020-09-30T00:00:00"/>
    <s v="PO63000664-1/2 บริษัท อินโฟเควสท์ จำกัดบริหารระบบบริการมอนิเตอร์ข่าว IQ newsclip และ Newscenter งวดที่ 1_x000a_(รายละเอียดตามเอกสารที่แนบ)"/>
    <x v="40"/>
    <n v="125190"/>
    <s v="64CIO00183"/>
    <d v="2020-11-02T00:00:00"/>
    <n v="125190"/>
    <x v="0"/>
    <n v="250380"/>
  </r>
  <r>
    <x v="630"/>
    <s v="PR63000765"/>
    <s v="AP1-0123"/>
    <s v="บริษัท อินโฟเควสท์ จำกัด"/>
    <d v="2020-10-01T00:00:00"/>
    <d v="2020-12-30T00:00:00"/>
    <s v="PO63000664-2/2 บริษัท อินโฟเควสท์ จำกัด บริหารระบบบริการมอนิเตอร์ข่าว IQ newsclip และ Newscenter งวดที่ 2 _x000a_(รายละเอียดตามเอกสารที่แนบ)"/>
    <x v="40"/>
    <n v="125190"/>
    <s v="64CIO00565"/>
    <d v="2020-12-30T00:00:00"/>
    <n v="125190"/>
    <x v="0"/>
    <n v="250380"/>
  </r>
  <r>
    <x v="631"/>
    <s v="PR63000743"/>
    <s v="AP1-0831"/>
    <s v="บริษัท ซิมโฟนี่ คอมมูนิเคชั่น จำกัด (มหาชน)"/>
    <d v="2020-10-01T00:00:00"/>
    <d v="2020-08-01T00:00:00"/>
    <s v="PO63000665 บริษัท ซิมโฟนี่ คอมมูนิเคชั่น จำกัด (มหาชน) ซื้อบริการอินเตอร์เน็ตสำรอง_x000a_-Corporate Internet Link Service 50/50 Mbps_x000a_(รายละเอียดตามเอกสารที่แนบ)"/>
    <x v="27"/>
    <n v="128400"/>
    <s v="64CIO00362"/>
    <d v="2020-12-01T00:00:00"/>
    <n v="128400"/>
    <x v="0"/>
    <n v="128400"/>
  </r>
  <r>
    <x v="632"/>
    <s v="PR63000772"/>
    <s v="AP1-0832"/>
    <s v="นายชำนาญ พิเชษฐพันธ์"/>
    <d v="2020-07-21T00:00:00"/>
    <d v="2020-07-31T00:00:00"/>
    <s v="PO63000666 นาย ชำนาญ พิเชษฐพันธ์ จัดทำข้อตกลงโครงการภาษาอังกฤษระหว่างกองทุนเพื่อความเสมอภาคทางการศึกษา (กสศ.) และ Mr. Fernando Cartwright ในการสนับสนุนการดำเนินงานภายใต้โครงการวิจัยสำรวจทักษะและความพร้อมของกลุ่มประชากรวัยแรงงาน (ฉบับภาษาอังกฤษ)_x000a_(รายละเอียดตามเอกสารที่แนบ)"/>
    <x v="2"/>
    <n v="30000"/>
    <s v="63CIO0921"/>
    <d v="2020-08-04T00:00:00"/>
    <n v="30000"/>
    <x v="0"/>
    <n v="30000"/>
  </r>
  <r>
    <x v="633"/>
    <s v="PR63000773"/>
    <s v="AP1-0836"/>
    <s v="นางสาวธนภร พีระเพทย์"/>
    <d v="2020-07-21T00:00:00"/>
    <d v="2020-07-31T00:00:00"/>
    <s v="PO63000667 : AP1-0836 - นางสาว ธนภร พีระเพทย์ สรุปสาระสำคัญของการบรรยายในการประชุมวิชาการนานาชาติเพื่อความเสมอภาคทางการศึกษา (ปวงชนเพื่อการศึกษา)_x000a_-สรุปรายงานการประชุม_x000a_(รายละเอียดตามเอกสารที่แนบ)"/>
    <x v="30"/>
    <n v="24000"/>
    <s v="63CIO1098"/>
    <d v="2020-09-01T00:00:00"/>
    <n v="24000"/>
    <x v="0"/>
    <n v="24000"/>
  </r>
  <r>
    <x v="634"/>
    <s v="PR63000769"/>
    <s v="AP1-0104"/>
    <s v="บริษัท โอเพ่นดรีม จำกัด"/>
    <d v="2020-10-01T00:00:00"/>
    <d v="2020-08-01T00:00:00"/>
    <s v="PO63000668 บริษัท โอเพ่นดรีม จำกัด จัดหาบริการ Server รองรับการใช้งานระบบบริจาคของเว็บไซต์ กสศ. ชุดที่ 1_x000a_-Server จะอยู่บนบริการในรูปแบบ Cloud computing เพื่อรองรับระบบบริจาค_x000a_(รายละเอียดตามเอกสารที่แนบ)"/>
    <x v="27"/>
    <n v="77040"/>
    <s v="64CIO00385"/>
    <d v="2020-12-01T00:00:00"/>
    <n v="77040"/>
    <x v="0"/>
    <n v="77040"/>
  </r>
  <r>
    <x v="635"/>
    <s v="PR63000770"/>
    <s v="AP1-0517"/>
    <s v="บริษัท มายด์เมอร์จ คอนซัลแทนท์ จำกัด"/>
    <d v="2020-07-22T00:00:00"/>
    <d v="2020-08-31T00:00:00"/>
    <s v="PO63000669 บริษัท มายด์เมอร์จ คอนซัลแทนท์ จำกัด จ้างดำเนินการฝึกอบรมด้านการเงิน การบัญชี และการพัสดุ สำหรับผู้รับทุนโครงการพัฒนาครูและเด็กนอกระบบการศึกษา _x000a_-สรุปผลการจัดอบรมเชิงปฏิบัติการในด้านความรู้ทางด้านบัญชีการเงินของโครงการรับทุน รวมทั้งหมด 5 ครั้ง_x000a_(รายละเอียดตามเอกสารที่แนบ)"/>
    <x v="31"/>
    <n v="119305"/>
    <s v="63CIO1191"/>
    <d v="2020-09-01T00:00:00"/>
    <n v="119305"/>
    <x v="0"/>
    <n v="119305"/>
  </r>
  <r>
    <x v="636"/>
    <s v="PR63000711"/>
    <s v="AP1-0816"/>
    <s v="บริษัท เดอะเบสท์ แอคเคาน์ติ้ง พลัส จำกัด"/>
    <d v="2020-10-01T00:00:00"/>
    <d v="2020-07-31T00:00:00"/>
    <s v="PO63000670-1/2 บริษัท เดอะเบสท์ แอคเคาน์ติ้ง พลัส จำกัด จ้างตรวจสอบเพื่อพัฒนาคุณภาพกระบวนการดำเนินงานของโครงการครูรัก(ษ์)ถิ่น รุ่นที่ 1_x000a_-รายงานแผนปฏิบัติงานโครงการฯ_x000a_(รายละเอียดตามเอกสารที่แนบ)"/>
    <x v="47"/>
    <n v="300000"/>
    <s v="63CIO1187"/>
    <d v="2020-09-01T00:00:00"/>
    <n v="300000"/>
    <x v="0"/>
    <n v="500000"/>
  </r>
  <r>
    <x v="636"/>
    <s v="PR63000711"/>
    <s v="AP1-0816"/>
    <s v="บริษัท เดอะเบสท์ แอคเคาน์ติ้ง พลัส จำกัด"/>
    <d v="2020-10-01T00:00:00"/>
    <d v="2020-10-31T00:00:00"/>
    <s v="PO63000670-2/2 บริษัท เดอะเบสท์ แอคเคาน์ติ้ง พลัส จำกัด -รายงานฉบับสมบูรณ์ และข้อเสนอแนะในการพัฒนาคุณภาพของกระบวนการดำเนินงานโครงการ_x000a_(รายละเอียดตามเอกสารที่แนบ)"/>
    <x v="47"/>
    <n v="200000"/>
    <s v="64CIO00327"/>
    <d v="2020-12-01T00:00:00"/>
    <n v="200000"/>
    <x v="0"/>
    <n v="500000"/>
  </r>
  <r>
    <x v="637"/>
    <s v="PR63000723"/>
    <s v="AP1-0031"/>
    <s v="บริษัท เอกราช คอมพิวเตอร์ จำกัด"/>
    <d v="2020-10-01T00:00:00"/>
    <d v="2020-07-24T00:00:00"/>
    <s v="PO63000671 บริษัท เอกราช คอมพิวเตอร์ จำกัด ซื้อ MacBook Pro 16&quot; SG/2.3GHZ 8C/16GB/5500M/1TB-THA_x000a_(รายละเอียดตามเอกสารที่แนบ)"/>
    <x v="27"/>
    <n v="92020"/>
    <s v="64CIO00221"/>
    <d v="2020-11-02T00:00:00"/>
    <n v="92020"/>
    <x v="0"/>
    <n v="108605"/>
  </r>
  <r>
    <x v="637"/>
    <s v="PR63000723"/>
    <s v="AP1-0031"/>
    <s v="บริษัท เอกราช คอมพิวเตอร์ จำกัด"/>
    <d v="2020-10-01T00:00:00"/>
    <d v="2020-07-24T00:00:00"/>
    <s v="Panda Fusion 1License/Year_x000a_(รายละเอียดตามเอกสารที่แนบ)"/>
    <x v="27"/>
    <n v="0"/>
    <s v="64CIO00221"/>
    <d v="2020-11-02T00:00:00"/>
    <n v="0"/>
    <x v="0"/>
    <n v="108605"/>
  </r>
  <r>
    <x v="637"/>
    <s v="PR63000723"/>
    <s v="AP1-0031"/>
    <s v="บริษัท เอกราช คอมพิวเตอร์ จำกัด"/>
    <d v="2020-10-01T00:00:00"/>
    <d v="2020-07-24T00:00:00"/>
    <s v="ซื้อ MLA02ZA/A/Apple Magic Mouse 2_x000a_(รายละเอียดตามเอกสารที่แนบ)"/>
    <x v="27"/>
    <n v="2354"/>
    <s v="64CIO00221"/>
    <d v="2020-11-02T00:00:00"/>
    <n v="2354"/>
    <x v="0"/>
    <n v="108605"/>
  </r>
  <r>
    <x v="637"/>
    <s v="PR63000723"/>
    <s v="AP1-0031"/>
    <s v="บริษัท เอกราช คอมพิวเตอร์ จำกัด"/>
    <d v="2020-10-01T00:00:00"/>
    <d v="2020-07-24T00:00:00"/>
    <s v="ซื้อ MUF82ZA/A USB-C Digital AV Multiport Adapter_x000a_(รายละเอียดตามเอกสารที่แนบ)"/>
    <x v="27"/>
    <n v="2354"/>
    <s v="64CIO00221"/>
    <d v="2020-11-02T00:00:00"/>
    <n v="2354"/>
    <x v="0"/>
    <n v="108605"/>
  </r>
  <r>
    <x v="637"/>
    <s v="PR63000723"/>
    <s v="AP1-0031"/>
    <s v="บริษัท เอกราช คอมพิวเตอร์ จำกัด"/>
    <d v="2020-10-01T00:00:00"/>
    <d v="2020-07-24T00:00:00"/>
    <s v="ซื้อ Compact Sleeve in Flight Nylon สำหรับ MacBook Pro รุ่น 16 นิ้ว_x000a_(รายละเอียดตามเอกสารที่แนบ)"/>
    <x v="27"/>
    <n v="2354"/>
    <s v="64CIO00221"/>
    <d v="2020-11-02T00:00:00"/>
    <n v="2354"/>
    <x v="0"/>
    <n v="108605"/>
  </r>
  <r>
    <x v="637"/>
    <s v="PR63000723"/>
    <s v="AP1-0031"/>
    <s v="บริษัท เอกราช คอมพิวเตอร์ จำกัด"/>
    <d v="2020-10-01T00:00:00"/>
    <d v="2020-07-24T00:00:00"/>
    <s v="ซื้อ Office Home and Business 2019 English APAC EM Medialess (For Mac)_x000a_(รายละเอียดตามเอกสารที่แนบ)"/>
    <x v="27"/>
    <n v="9523"/>
    <s v="64CIO00221"/>
    <d v="2020-11-02T00:00:00"/>
    <n v="9523"/>
    <x v="0"/>
    <n v="108605"/>
  </r>
  <r>
    <x v="638"/>
    <s v="PR63000771"/>
    <s v="AP1-0834"/>
    <s v="นายกัญจน์ ศิริบวรเกียรติ"/>
    <d v="2020-07-23T00:00:00"/>
    <d v="2020-08-28T00:00:00"/>
    <s v="PO63000672 นาย กัญจน์ ศิริบวรเกียรติ จัดทำ Check Mark รายการเงินฝากธนาคารทุกบัญชีธนาคารในระบบบัญชี Microsoft AX กับ Bank Statement ของสำนักงาน ตั้งแต่เดือน ตุลาคม 2562 - มิถุนายน 2563_x000a_(รายละเอียดตามเอกสารที่แนบ)"/>
    <x v="1"/>
    <n v="18000"/>
    <s v="63CIO1105"/>
    <d v="2020-09-01T00:00:00"/>
    <n v="18000"/>
    <x v="0"/>
    <n v="18000"/>
  </r>
  <r>
    <x v="639"/>
    <s v="PR63000775"/>
    <s v="AP1-0351"/>
    <s v="บริษัท เฟรนด์ แอนด์ มานะ จำกัด"/>
    <d v="2020-10-01T00:00:00"/>
    <d v="2020-08-07T00:00:00"/>
    <s v="PO63000673 บริษัท เฟรนด์ แอนด์ มานะ จำกัด ออกแบบแนวคิดวิดีโอเพื่อสื่อสารนักเรียน_x000a_ทุพโภชนาการหรือนักเรียนยากจนพิเศษ_x000a_(รายละเอียดตามเอกสารที่แนบ)"/>
    <x v="40"/>
    <n v="350000"/>
    <s v="64CIO00207"/>
    <d v="2020-11-02T00:00:00"/>
    <n v="350000"/>
    <x v="0"/>
    <n v="350000"/>
  </r>
  <r>
    <x v="640"/>
    <s v="PR63000779"/>
    <s v="AP1-0689"/>
    <s v="บริษัท เดอะสแตนดาร์ด จำกัด"/>
    <d v="2020-10-01T00:00:00"/>
    <d v="2020-08-30T00:00:00"/>
    <s v="PO63000674 บริษัท เดอะสแตนดาร์ด จำกัด จัดทำข่าวประชาสัมพันธ์และ photo album_x000a_-ผลิตข่าวและเผยแพร่ประชาสัมพันธ์ _x000a_อย่างน้อย 1 ข่าว_x000a_-ผลิตและออกแบบ photo album _x000a_อย่างน้อย 1 เรื่อง_x000a_-เข้าร่วมประชุมกับทาง กสศ._x000a_(รายละเอียดตามเอกสารที่แนบ)"/>
    <x v="40"/>
    <n v="237540"/>
    <s v="64CIO00355"/>
    <d v="2020-12-01T00:00:00"/>
    <n v="237540"/>
    <x v="0"/>
    <n v="237540"/>
  </r>
  <r>
    <x v="641"/>
    <s v="PR63000780"/>
    <s v="AP1-0100"/>
    <s v="บริษัท โกโพเมโล จำกัด"/>
    <d v="2020-10-01T00:00:00"/>
    <d v="2020-07-27T00:00:00"/>
    <s v="PO63000675 บริษัท โกโพเมโล จำกัด จัดหาบริการระบบอีเมลสำนักงาน (เพิ่มเติม) _x000a_ชุดที่ 6_x000a_-Google G Suite Business_x000a_(รายละเอียดตามเอกสารที่แนบ)"/>
    <x v="27"/>
    <n v="33116.5"/>
    <s v="64CIO00061"/>
    <d v="2020-10-02T00:00:00"/>
    <n v="33116.5"/>
    <x v="0"/>
    <n v="33116.5"/>
  </r>
  <r>
    <x v="642"/>
    <s v="PR63000784"/>
    <s v="AP1-0513"/>
    <s v="บริษัท ไนซ์จ๊อบทีม จำกัด"/>
    <d v="2020-10-01T00:00:00"/>
    <d v="2020-10-31T00:00:00"/>
    <s v="PO63000676-1/2 บริษัท ไนซ์จ๊อบทีม จำกัด รายงานสรุปผลการดำเนินงาน งวดที่ 1_x000a_-สนับสนุนการจัดทำสัญญาจ้าง_x000a_(รายละเอียดตามเอกสารที่แนบ)"/>
    <x v="1"/>
    <n v="80250"/>
    <s v="64CIO00193"/>
    <d v="2020-11-02T00:00:00"/>
    <n v="80250"/>
    <x v="0"/>
    <n v="160500"/>
  </r>
  <r>
    <x v="642"/>
    <s v="PR63000784"/>
    <s v="AP1-0513"/>
    <s v="บริษัท ไนซ์จ๊อบทีม จำกัด"/>
    <d v="2020-10-01T00:00:00"/>
    <d v="2021-01-31T00:00:00"/>
    <s v="PO63000676-2/2 บริษัท ไนซ์จ๊อบทีม จำกัด รายงานสรุปผลการดำเนินงาน งวดที่ 2_x000a_-สนับสนุนการจัดทำสัญญาจ้าง_x000a_(รายละเอียดตามเอกสารที่แนบ)"/>
    <x v="1"/>
    <n v="80250"/>
    <s v="APCIO0000119"/>
    <d v="2021-01-29T00:00:00"/>
    <n v="80250"/>
    <x v="0"/>
    <n v="160500"/>
  </r>
  <r>
    <x v="643"/>
    <s v="PR63000788"/>
    <s v="AP1-0830"/>
    <s v="บริษัท พริ้นเทอรี่ จำกัด"/>
    <d v="2020-07-29T00:00:00"/>
    <d v="2020-07-31T00:00:00"/>
    <s v="PO63000677 บริษัท พริ้นเทอรี่ จำกัด จัดพิมพ์หนังสือ Equitable Education: 30 Years from Education for All to All for Education 2030_x000a_(รายละเอียดตามเอกสารที่แนบ)"/>
    <x v="30"/>
    <n v="56175"/>
    <s v="63CIO1089"/>
    <d v="2020-09-01T00:00:00"/>
    <n v="56175"/>
    <x v="0"/>
    <n v="56175"/>
  </r>
  <r>
    <x v="644"/>
    <s v="PR63000778"/>
    <s v="AP1-0740"/>
    <s v="บริษัท ชัดแจ้ง จำกัด"/>
    <d v="2020-10-01T00:00:00"/>
    <d v="2020-07-31T00:00:00"/>
    <s v="PO63000678-1 บริษัท ชัดแจ้ง จำกัด ถอดบทเรียนผลกระทบการเปลี่ยนแปลงที่มุ่งตรงกลุ่มผู้ได้รับผลประโยชน์จาก กสศ. เพื่อสื่อสาธารณะ ระยะ 2 งวดที่ 1_x000a_(รายละเอียดตามเอกสารที่แนบ)"/>
    <x v="13"/>
    <n v="146400"/>
    <s v="63CIO1010"/>
    <d v="2020-08-03T00:00:00"/>
    <n v="146400"/>
    <x v="0"/>
    <n v="488000"/>
  </r>
  <r>
    <x v="644"/>
    <s v="PR63000778"/>
    <s v="AP1-0740"/>
    <s v="บริษัท ชัดแจ้ง จำกัด"/>
    <d v="2020-10-01T00:00:00"/>
    <d v="2020-08-31T00:00:00"/>
    <s v="PO63000678-2/3 บริษัท ชัดแจ้ง จำกัด ถอดบทเรียนผลกระทบการเปลี่ยนแปลงที่มุ่งตรงกลุ่มผู้ได้รับผลประโยชน์จาก กสศ. เพื่อสื่อสาธารณะ ระยะ 2 งวดที่ 2_x000a_(รายละเอียดตามเอกสารที่แนบ)"/>
    <x v="13"/>
    <n v="292800"/>
    <s v="63CIO1184"/>
    <d v="2020-09-01T00:00:00"/>
    <n v="292800"/>
    <x v="0"/>
    <n v="488000"/>
  </r>
  <r>
    <x v="644"/>
    <s v="PR63000778"/>
    <s v="AP1-0740"/>
    <s v="บริษัท ชัดแจ้ง จำกัด"/>
    <d v="2020-10-01T00:00:00"/>
    <d v="2020-09-30T00:00:00"/>
    <s v="PO63000678-3/3 บริษัท ชัดแจ้ง จำกัด ถอดบทเรียนผลกระทบการเปลี่ยนแปลงที่มุ่งตรงกลุ่มผู้ได้รับผลประโยชน์จาก กสศ. เพื่อสื่อสาธารณะ ระยะ 2 งวดที่ 3_x000a_(รายละเอียดตามเอกสารที่แนบ)"/>
    <x v="13"/>
    <n v="48800"/>
    <s v="64CIO00154"/>
    <d v="2020-11-02T00:00:00"/>
    <n v="48800"/>
    <x v="0"/>
    <n v="488000"/>
  </r>
  <r>
    <x v="645"/>
    <s v="PR63000776"/>
    <s v="AP1-0837"/>
    <s v="บริษัท พงษ์วรินการพิมพ์ จำกัด"/>
    <d v="2020-07-29T00:00:00"/>
    <d v="2020-08-31T00:00:00"/>
    <s v="PO63000679 บริษัท พงษ์วรินการพิมพ์ จำกัด หนังสือ My Hero is You (ฮีโร่ฉันคือเธอ) ฉบับภาษาไทย_x000a_-พิมพ์ 4 สี ทั้งปกและเนื้อใน ขนาด A4 _x000a_-กระดาษ SCG Green Offset_x000a_-เข้าเล่มเย็บมุงหลังคา_x000a_(รายละเอียดตามเอกสารที่แนบ)"/>
    <x v="42"/>
    <n v="457243.1"/>
    <s v="63CIO1141"/>
    <d v="2020-09-01T00:00:00"/>
    <n v="457243.1"/>
    <x v="0"/>
    <n v="457243.1"/>
  </r>
  <r>
    <x v="646"/>
    <s v="PR63000715"/>
    <s v="AP1-0835"/>
    <s v="บริษัท แอดวานซ์ ออดิท ทีม จำกัด"/>
    <d v="2020-10-01T00:00:00"/>
    <d v="2020-08-17T00:00:00"/>
    <s v="PO63000680-1/3 บริษัท แอดวานซ์ ออดิท ทีม จำกัด แผนการดำเนินงานและวิธีการดำเนินการตรวจสอบบัญชีการจัดสรรเงินอุดหนุนแบบมีเงื่อนไข_x000a_(รายละเอียดตามเอกสารที่แนบ)"/>
    <x v="39"/>
    <n v="195000"/>
    <s v="63CIO1104"/>
    <d v="2020-09-01T00:00:00"/>
    <n v="195000"/>
    <x v="0"/>
    <n v="650000"/>
  </r>
  <r>
    <x v="646"/>
    <s v="PR63000715"/>
    <s v="AP1-0835"/>
    <s v="บริษัท แอดวานซ์ ออดิท ทีม จำกัด"/>
    <d v="2020-10-01T00:00:00"/>
    <d v="2020-09-30T00:00:00"/>
    <s v="PO63000680-2/3 บริษัท แอดวานซ์ ออดิท ทีม จำกัด รายงานการตรวจสอบงวดที่ 1 และข้อตรวจพบระหว่างการตรวจสอบการดำเนินงานโอนเงิน_x000a_(รายละเอียดตามเอกสารที่แนบ)"/>
    <x v="39"/>
    <n v="260000"/>
    <s v="64CIO00022"/>
    <d v="2020-10-02T00:00:00"/>
    <n v="260000"/>
    <x v="0"/>
    <n v="650000"/>
  </r>
  <r>
    <x v="646"/>
    <s v="PR63000715"/>
    <s v="AP1-0835"/>
    <s v="บริษัท แอดวานซ์ ออดิท ทีม จำกัด"/>
    <d v="2020-10-01T00:00:00"/>
    <d v="2020-10-30T00:00:00"/>
    <s v="PO63000680-3/3 บริษัท แอดวานซ์ ออดิท ทีม จำกัด 1. รายงานฉบับสมบูรณ์การตรวจสอบการโอนเงินอุดหนุนแบบมีเงื่อนไข ปีงบประมาณ 2561 และ 2562_x000a_2. ระบบสารสนเทศ โปรแกรมในการดำเนินการตรวจสอบบัญชี_x000a_3. ข้อเสนอแนะและรายงานการตรวจพบจาก_x000a_การตรวจสอบ_x000a_(รายละเอียดตามเอกสารที่แนบ)"/>
    <x v="39"/>
    <n v="195000"/>
    <s v="64CIO00188"/>
    <d v="2020-11-02T00:00:00"/>
    <n v="195000"/>
    <x v="0"/>
    <n v="650000"/>
  </r>
  <r>
    <x v="647"/>
    <s v="PR63000603"/>
    <s v="AP1-0841"/>
    <s v="บริษัท อินโฟเสิร์ช จำกัด"/>
    <d v="2020-10-01T00:00:00"/>
    <d v="2020-08-15T00:00:00"/>
    <s v="PO63000681-1/2 บริษัท อินโฟเสิร์ช จำกัด สำรวจจัดเก็บข้อมูลทักษะและความพร้อมของกลุ่มประชากรแรงงานในประเทศไทย_x000a_-งวดที่ 1 กรอบแนวทางการดำเนินงานสำรวจ_x000a_(รายละเอียดตามเอกสารที่แนบ)"/>
    <x v="48"/>
    <n v="1962200"/>
    <s v="64CIO00483"/>
    <d v="2020-12-01T00:00:00"/>
    <n v="1962200"/>
    <x v="0"/>
    <n v="1962200"/>
  </r>
  <r>
    <x v="648"/>
    <s v="PR63000796"/>
    <s v="AP1-0101"/>
    <s v="บริษัท เอวีวัน เน็ตเวิร์ค แอนด์ เซอร์วิส จำกัด"/>
    <d v="2020-10-01T00:00:00"/>
    <d v="2020-07-30T00:00:00"/>
    <s v="PO63000682 บริษัท เอวีวัน เน็ตเวิร์ค แอนด์ เซอร์วิส จำกัด เช่าอุปกรณ์ระบบเสียงพร้อมติดตั้งสำหรับการจัดงานประชุมผู้บริหารนอกสถานที่_x000a_-จำนวน 2 วัน_x000a_(รายละเอียดตามเอกสารที่แนบ)"/>
    <x v="27"/>
    <n v="51895"/>
    <s v="64CIO00006"/>
    <d v="2020-10-02T00:00:00"/>
    <n v="51895"/>
    <x v="0"/>
    <n v="51895"/>
  </r>
  <r>
    <x v="649"/>
    <s v="PR63000783"/>
    <s v="AP1-0043"/>
    <s v="บริษัท ไลค์ มี จำกัด"/>
    <d v="2020-07-30T00:00:00"/>
    <d v="2020-09-11T00:00:00"/>
    <s v="PO63000683- บริษัท ไลค์ มี จำกัด จ้างจัดทำสื่อนำเสนอการบริหารทรัพยากรบุคคลในรูปแบบ 2D Motion_x000a_-ความยาว 2 นาที_x000a_(รายละเอียดตามเอกสารที่แนบ)"/>
    <x v="8"/>
    <n v="150000"/>
    <s v="63CIO1286"/>
    <d v="2020-09-11T00:00:00"/>
    <n v="150000"/>
    <x v="0"/>
    <n v="150000"/>
  </r>
  <r>
    <x v="650"/>
    <s v="PR63000798"/>
    <s v="AP1-0747"/>
    <s v="นางสาวณัฐินี ตั้งประธานกิจ"/>
    <d v="2020-07-30T00:00:00"/>
    <d v="2020-08-03T00:00:00"/>
    <s v="PO63000684 นางสาว ณัฐินี ตั้งประธานกิจ ออกแบบ Infographic ชุดความรู้ถาม-ตอบ โครงการจัดสรรเงินอุดหนุนนักเรียนทุนเสมอภาค ผ่าน Line Official Account 'CCT Thailand'_x000a_(รายละเอียดตามเอกสารที่แนบ)"/>
    <x v="35"/>
    <n v="3000"/>
    <s v="63CIO0992"/>
    <d v="2020-08-03T00:00:00"/>
    <n v="3000"/>
    <x v="0"/>
    <n v="3000"/>
  </r>
  <r>
    <x v="651"/>
    <s v="PR63000787"/>
    <s v="AP1-0291"/>
    <s v="บริษัท สหสามัคคีบริการ จำกัด"/>
    <d v="2020-10-01T00:00:00"/>
    <d v="2020-07-31T00:00:00"/>
    <s v="PO63000685 - บริษัท สหสามัคคีบริการ จำกัด ค่าบริการทำความสะอาดซักเก้าอี้สำนักงานและพาทิชั่น_x000a_-เก้าอี้สำนักงาน จำนวน 80 ตัว_x000a_-พาทิชั่น (ซักแห้ง) จำนวน 18 ตัว_x000a_-ปฏิบัติงานรวม 1 วัน_x000a_(รายละเอียดตามเอกสารที่แนบ)"/>
    <x v="1"/>
    <n v="21400"/>
    <s v="64CIO00002"/>
    <d v="2020-10-01T00:00:00"/>
    <n v="21400"/>
    <x v="0"/>
    <n v="21400"/>
  </r>
  <r>
    <x v="652"/>
    <s v="PR63000785"/>
    <s v="AP1-0291"/>
    <s v="บริษัท สหสามัคคีบริการ จำกัด"/>
    <d v="2020-10-01T00:00:00"/>
    <d v="2020-07-31T00:00:00"/>
    <s v="PO63000686 บริษัท สหสามัคคีบริการ จำกัด ค่าบริการทำความสะอาดฝ้าเพดาน ท่อระบายน้ำ ท่อแอร์ ใต้ฝ้าเพดาน และหน้ากากแอร์สำนักงาน_x000a_-รวมพื้นที่ 2 ฝั่ง อาคาร A และ B (รวม 2,000 ตรม.)_x000a_-ปฏิบัติงานรวม 2 วัน_x000a_(รายละเอียดตามเอกสารที่แนบ)"/>
    <x v="1"/>
    <n v="40660"/>
    <s v="64CIO00001"/>
    <d v="2020-09-01T00:00:00"/>
    <n v="40660"/>
    <x v="0"/>
    <n v="40660"/>
  </r>
  <r>
    <x v="652"/>
    <s v="PR63000785"/>
    <s v="AP1-0291"/>
    <s v="บริษัท สหสามัคคีบริการ จำกัด"/>
    <d v="2020-10-01T00:00:00"/>
    <d v="2020-07-30T00:00:00"/>
    <s v="CN-PO63000686 บริษัท สหสามัคคีบริการ จำกัด ค่าบริการทำความสะอาดฝ้าเพดาน ท่อระบายน้ำ ท่อแอร์ ใต้ฝ้าเพดาน และหน้ากากแอร์สำนักงาน_x000a_-รวมพื้นที่ 2 ฝั่ง อาคาร A และ B (รวม 2,000 ตรม.)_x000a_-ปฏิบัติงานรวม 2 วัน_x000a_(ราย"/>
    <x v="1"/>
    <n v="-40660"/>
    <s v="63CPJ0115"/>
    <d v="2020-09-01T00:00:00"/>
    <n v="-40660"/>
    <x v="0"/>
    <n v="40660"/>
  </r>
  <r>
    <x v="652"/>
    <s v="PR63000785"/>
    <s v="AP1-0291"/>
    <s v="บริษัท สหสามัคคีบริการ จำกัด"/>
    <d v="2020-10-01T00:00:00"/>
    <d v="2020-07-30T00:00:00"/>
    <s v="PO63000686 บริษัท สหสามัคคีบริการ จำกัด ค่าบริการทำความสะอาดฝ้าเพดาน ท่อระบายน้ำ ท่อแอร์ ใต้ฝ้าเพดาน และหน้ากากแอร์สำนักงาน_x000a_-รวมพื้นที่ 2 ฝั่ง อาคาร A และ B (รวม 2,000 ตรม.)_x000a_-ปฏิบัติงานรวม 2 วัน_x000a_(ราย"/>
    <x v="1"/>
    <n v="40660"/>
    <s v="64CIO00005"/>
    <d v="2020-10-02T00:00:00"/>
    <n v="40660"/>
    <x v="0"/>
    <n v="40660"/>
  </r>
  <r>
    <x v="653"/>
    <s v="PR63000793"/>
    <s v="AP1-0336"/>
    <s v="ห้างหุ้นส่วนจำกัด สตูดิโอ ไดอะล็อก"/>
    <d v="2020-07-30T00:00:00"/>
    <d v="2020-08-13T00:00:00"/>
    <s v="PO63000687 - ห้างหุ้นส่วนจำกัด สตูดิโอ ไดอะล็อก -ออกแบบโปสเตอร์และสื่อออนไลน์ 1 วันกับการรับมือโควิดในโรงเรียน _x000a_-จัดทำเนื้อหาและออกแบบ Annual Report วสศ._x000a_(รายละเอียดตามเอกสารที่แนบ)"/>
    <x v="17"/>
    <n v="96300"/>
    <s v="63CIO1276"/>
    <d v="2020-09-01T00:00:00"/>
    <n v="96300"/>
    <x v="0"/>
    <n v="96300"/>
  </r>
  <r>
    <x v="654"/>
    <s v="PR63000789"/>
    <s v="AP1-0502"/>
    <s v="บริษัท โคคูโย อินเตอร์เนชั่นแนล (ประเทศไทย) จำกัด"/>
    <d v="2020-10-01T00:00:00"/>
    <d v="2020-09-15T00:00:00"/>
    <s v="PO63000688 บริษัท โคคูโย อินเตอร์เนชั่นแนล (ประเทศไทย) จำกัด ซื้อเฟอร์นิเจอร์สำนักงานเพิ่มเติม_x000a_-พาทิชั่น จำนวน 1 ชิ้น_x000a_-ตู้เก็บของ แบบมีบานเลื่อน จำนวน 1 ชุด _x000a_(2 ตู้)_x000a_-ฐานรองตู้ จำนวน 1 ชิ้น_x000a_-โต๊ะทำงานและเก้าอี้สำนักงาน อย่างละ 2 ตัว_x000a_-ที่กั้นบริเวณหน้าโต๊ะทำงาน จำนวน 2 ชิ้น_x000a_-ตู้ลิ้นชัก จำนวน 2 ตู้_x000a_(รายละเอียดตามเอกสารที่แนบ)"/>
    <x v="1"/>
    <n v="81501.899999999994"/>
    <s v="64CIO00222"/>
    <d v="2020-11-02T00:00:00"/>
    <n v="81501.899999999994"/>
    <x v="0"/>
    <n v="81501.899999999994"/>
  </r>
  <r>
    <x v="655"/>
    <s v="PR63000790"/>
    <s v="AP1-0843"/>
    <s v="บริษัท เปนไท พับลิชชิ่ง จำกัด"/>
    <d v="2020-07-30T00:00:00"/>
    <d v="2020-08-13T00:00:00"/>
    <s v="PO63000689 บริษัท เปนไท พับลิชชิ่ง จำกัด ชุดการออกแบบหนังสือ คู่มือรับเปิดเทอมเรียนรู้และเข้าใจ Covid-19_x000a_(รายละเอียดตามเอกสารที่แนบ)"/>
    <x v="17"/>
    <n v="49220"/>
    <s v="63CIO1162"/>
    <d v="2020-09-01T00:00:00"/>
    <n v="49220"/>
    <x v="0"/>
    <n v="49220"/>
  </r>
  <r>
    <x v="656"/>
    <s v="PR63000795"/>
    <s v="AP1-0844"/>
    <s v="บริษัท เด็กดี อินเตอร์แอคทีฟ จำกัด"/>
    <d v="2020-07-30T00:00:00"/>
    <d v="2020-08-31T00:00:00"/>
    <s v="PO63000690 บริษัท เด็กดี อินเตอร์แอคทีฟ จำกัด เผยแพร่ประชาสัมพันธ์โครงการทุนพระกนิษฐาสัมมาชีพ_x000a_-ออกแบบและผลิตบทความเผยแพร่ พร้อมภาพประกอบ อย่างน้อย 1 บทความ_x000a_-เผยแพร่บทความผ่านสื่อออนไลน์ อย่างน้อย 1 สื่อ_x000a_(รายละเอียดตามเอกสารที่แนบ)"/>
    <x v="33"/>
    <n v="58850"/>
    <s v="63CIO1172"/>
    <d v="2020-09-01T00:00:00"/>
    <n v="58850"/>
    <x v="0"/>
    <n v="58850"/>
  </r>
  <r>
    <x v="657"/>
    <s v="PR63000794"/>
    <s v="AP1-0839"/>
    <s v="นายนราทร เงาศิริกาญจนกุล"/>
    <d v="2020-10-01T00:00:00"/>
    <d v="2020-08-31T00:00:00"/>
    <s v="PO63000692-1 นาย นราทร เงาศิริกาญจนกุล จัดจ้างเจ้าหน้าที่สนับสนุนการทำงานสำนักพัฒนาคุณภาพครูฯ งวดที่ 1_x000a_(รายละเอียดตามเอกสารที่แนบ)"/>
    <x v="14"/>
    <n v="18000"/>
    <s v="63CIO1050"/>
    <d v="2020-08-20T00:00:00"/>
    <n v="18000"/>
    <x v="0"/>
    <n v="144000"/>
  </r>
  <r>
    <x v="657"/>
    <s v="PR63000794"/>
    <s v="AP1-0839"/>
    <s v="นายนราทร เงาศิริกาญจนกุล"/>
    <d v="2020-10-01T00:00:00"/>
    <d v="2020-09-30T00:00:00"/>
    <s v="PO63000692-2/8 นาย นราทร เงาศิริกาญจนกุล จัดจ้างเจ้าหน้าที่สนับสนุนการทำงานสำนักพัฒนาคุณภาพครูฯ งวดที่ 2_x000a_(รายละเอียดตามเอกสารที่แนบ)"/>
    <x v="14"/>
    <n v="18000"/>
    <s v="63CIO1200"/>
    <d v="2020-09-22T00:00:00"/>
    <n v="18000"/>
    <x v="0"/>
    <n v="144000"/>
  </r>
  <r>
    <x v="657"/>
    <s v="PR63000794"/>
    <s v="AP1-0839"/>
    <s v="นายนราทร เงาศิริกาญจนกุล"/>
    <d v="2020-10-01T00:00:00"/>
    <d v="2020-10-31T00:00:00"/>
    <s v="PO63000692-3/8 นาย นราทร เงาศิริกาญจนกุล จัดจ้างเจ้าหน้าที่สนับสนุนการทำงานสำนักพัฒนาคุณภาพครูฯ งวดที่ 3_x000a_(รายละเอียดตามเอกสารที่แนบ)"/>
    <x v="14"/>
    <n v="18000"/>
    <s v="64CIO00098"/>
    <d v="2020-10-20T00:00:00"/>
    <n v="18000"/>
    <x v="0"/>
    <n v="144000"/>
  </r>
  <r>
    <x v="657"/>
    <s v="PR63000794"/>
    <s v="AP1-0839"/>
    <s v="นายนราทร เงาศิริกาญจนกุล"/>
    <d v="2020-10-01T00:00:00"/>
    <d v="2020-11-30T00:00:00"/>
    <s v="PO63000692-4/8 นาย นราทร เงาศิริกาญจนกุล จัดจ้างเจ้าหน้าที่สนับสนุนการทำงานสำนักพัฒนาคุณภาพครูฯ งวดที่ 4 _x000a_(รายละเอียดตามเอกสารที่แนบ)"/>
    <x v="14"/>
    <n v="18000"/>
    <s v="64CIO00279"/>
    <d v="2020-11-24T00:00:00"/>
    <n v="18000"/>
    <x v="0"/>
    <n v="144000"/>
  </r>
  <r>
    <x v="657"/>
    <s v="PR63000794"/>
    <s v="AP1-0839"/>
    <s v="นายนราทร เงาศิริกาญจนกุล"/>
    <d v="2020-10-01T00:00:00"/>
    <d v="2020-12-31T00:00:00"/>
    <s v="PO63000692-5/8 นาย นราทร เงาศิริกาญจนกุล จัดจ้างเจ้าหน้าที่สนับสนุนการทำงานสำนักพัฒนาคุณภาพครูฯ งวดที่ 5_x000a_(รายละเอียดตามเอกสารที่แนบ)"/>
    <x v="14"/>
    <n v="18000"/>
    <s v="64CIO00413"/>
    <d v="2020-12-21T00:00:00"/>
    <n v="18000"/>
    <x v="0"/>
    <n v="144000"/>
  </r>
  <r>
    <x v="657"/>
    <s v="PR63000794"/>
    <s v="AP1-0839"/>
    <s v="นายนราทร เงาศิริกาญจนกุล"/>
    <d v="2020-10-01T00:00:00"/>
    <d v="2021-01-31T00:00:00"/>
    <s v="PO63000692-6/8 นาย นราทร เงาศิริกาญจนกุล จัดจ้างเจ้าหน้าที่สนับสนุนการทำงานสำนักพัฒนาคุณภาพครูฯ งวดที่ 6 _x000a_(รายละเอียดตามเอกสารที่แนบ)"/>
    <x v="14"/>
    <n v="18000"/>
    <s v="APCIO0000010"/>
    <d v="2021-01-21T00:00:00"/>
    <n v="18000"/>
    <x v="0"/>
    <n v="144000"/>
  </r>
  <r>
    <x v="657"/>
    <s v="PR63000794"/>
    <s v="AP1-0839"/>
    <s v="นายนราทร เงาศิริกาญจนกุล"/>
    <d v="2020-10-01T00:00:00"/>
    <d v="2021-02-28T00:00:00"/>
    <s v="PO63000692-7/8 นาย นราทร เงาศิริกาญจนกุล จัดจ้างเจ้าหน้าที่สนับสนุนการทำงานสำนักพัฒนาคุณภาพครูฯ งวดที่ 7_x000a_(รายละเอียดตามเอกสารที่แนบ)"/>
    <x v="14"/>
    <n v="18000"/>
    <s v="APCIO0000133"/>
    <d v="2021-02-16T00:00:00"/>
    <n v="18000"/>
    <x v="0"/>
    <n v="144000"/>
  </r>
  <r>
    <x v="657"/>
    <s v="PR63000794"/>
    <s v="AP1-0839"/>
    <s v="นายนราทร เงาศิริกาญจนกุล"/>
    <d v="2020-10-01T00:00:00"/>
    <d v="2021-03-31T00:00:00"/>
    <s v="O63000692 -8/8 นาย นราทร เงาศิริกาญจนกุลจัดจ้างเจ้าหน้าที่สนับสนุนการทำงานสำนักพัฒนาคุณภาพครูฯ งวดที่ 8 _x000a_(รายละเอียดตามเอกสารที่แนบ)"/>
    <x v="14"/>
    <n v="18000"/>
    <s v="APCIO0000334"/>
    <d v="2021-03-31T00:00:00"/>
    <n v="18000"/>
    <x v="0"/>
    <n v="144000"/>
  </r>
  <r>
    <x v="658"/>
    <s v="PR63000792"/>
    <s v="AP1-0840"/>
    <s v="นางวราภรณ์ พฤกษ์ปัญญากุล"/>
    <d v="2020-10-01T00:00:00"/>
    <d v="2020-08-31T00:00:00"/>
    <s v="PO63000693-1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1 _x000a_(รายละเอียดตามเอกสารที่แนบ)"/>
    <x v="14"/>
    <n v="40000"/>
    <s v="63CIO1056"/>
    <d v="2020-08-20T00:00:00"/>
    <n v="40000"/>
    <x v="0"/>
    <n v="320000"/>
  </r>
  <r>
    <x v="658"/>
    <s v="PR63000792"/>
    <s v="AP1-0840"/>
    <s v="นางวราภรณ์ พฤกษ์ปัญญากุล"/>
    <d v="2020-10-01T00:00:00"/>
    <d v="2020-09-30T00:00:00"/>
    <s v="PO63000693-2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2_x000a_(รายละเอียดตามเอกสารที่แนบ)"/>
    <x v="14"/>
    <n v="40000"/>
    <s v="63CIO1199"/>
    <d v="2020-09-22T00:00:00"/>
    <n v="40000"/>
    <x v="0"/>
    <n v="320000"/>
  </r>
  <r>
    <x v="658"/>
    <s v="PR63000792"/>
    <s v="AP1-0840"/>
    <s v="นางวราภรณ์ พฤกษ์ปัญญากุล"/>
    <d v="2020-10-01T00:00:00"/>
    <d v="2020-10-31T00:00:00"/>
    <s v="PO63000693-3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3_x000a_(รายละเอียดตามเอกสารที่แนบ)"/>
    <x v="14"/>
    <n v="40000"/>
    <s v="64CIO00097"/>
    <d v="2020-10-20T00:00:00"/>
    <n v="40000"/>
    <x v="0"/>
    <n v="320000"/>
  </r>
  <r>
    <x v="658"/>
    <s v="PR63000792"/>
    <s v="AP1-0840"/>
    <s v="นางวราภรณ์ พฤกษ์ปัญญากุล"/>
    <d v="2020-10-01T00:00:00"/>
    <d v="2020-11-30T00:00:00"/>
    <s v="PO63000693-5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4_x000a_(รายละเอียดตามเอกสารที่แนบ)"/>
    <x v="14"/>
    <n v="40000"/>
    <s v="64CIO00400"/>
    <d v="2020-12-21T00:00:00"/>
    <n v="40000"/>
    <x v="0"/>
    <n v="320000"/>
  </r>
  <r>
    <x v="658"/>
    <s v="PR63000792"/>
    <s v="AP1-0840"/>
    <s v="นางวราภรณ์ พฤกษ์ปัญญากุล"/>
    <d v="2020-10-01T00:00:00"/>
    <d v="2020-12-31T00:00:00"/>
    <s v="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5_x000a_(รายละเอียดตามเอกสารที่แนบ)"/>
    <x v="14"/>
    <n v="40000"/>
    <s v="64CIO00249"/>
    <d v="2020-11-24T00:00:00"/>
    <n v="40000"/>
    <x v="0"/>
    <n v="320000"/>
  </r>
  <r>
    <x v="658"/>
    <s v="PR63000792"/>
    <s v="AP1-0840"/>
    <s v="นางวราภรณ์ พฤกษ์ปัญญากุล"/>
    <d v="2020-10-01T00:00:00"/>
    <d v="2021-01-31T00:00:00"/>
    <s v="PO63000693-6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6_x000a_(รายละเอียดตามเอกสารที่แนบ)"/>
    <x v="14"/>
    <n v="40000"/>
    <s v="APCIO0000009"/>
    <d v="2021-01-21T00:00:00"/>
    <n v="40000"/>
    <x v="0"/>
    <n v="320000"/>
  </r>
  <r>
    <x v="658"/>
    <s v="PR63000792"/>
    <s v="AP1-0840"/>
    <s v="นางวราภรณ์ พฤกษ์ปัญญากุล"/>
    <d v="2020-10-01T00:00:00"/>
    <d v="2021-02-28T00:00:00"/>
    <s v="PO63000693-7/8 นาง วราภรณ์ พฤกษ์ปัญญากุล 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7_x000a_(รายละเอียดตามเอกสารที่แนบ)"/>
    <x v="14"/>
    <n v="40000"/>
    <s v="APCIO0000132"/>
    <d v="2021-02-16T00:00:00"/>
    <n v="40000"/>
    <x v="0"/>
    <n v="320000"/>
  </r>
  <r>
    <x v="658"/>
    <s v="PR63000792"/>
    <s v="AP1-0840"/>
    <s v="นางวราภรณ์ พฤกษ์ปัญญากุล"/>
    <d v="2020-10-01T00:00:00"/>
    <d v="2021-03-31T00:00:00"/>
    <s v="PO63000693-8/8 นาง วราภรณ์ พฤกษ์ปัญญากุล_x000a_จ้างเจ้าหน้าที่บริหารงานวิชาการ ในส่วนของกระบวนการคัดเลือกครูรางวัลสมเด็จเจ้าฟ้ามหาจักรีฯ ปี 2564  งวดที่ 8_x000a_(รายละเอียดตามเอกสารที่แนบ)"/>
    <x v="14"/>
    <n v="40000"/>
    <s v="APCIO0000335"/>
    <d v="2021-03-31T00:00:00"/>
    <n v="40000"/>
    <x v="0"/>
    <n v="320000"/>
  </r>
  <r>
    <x v="659"/>
    <s v="PR63000777"/>
    <s v="AP1-0838"/>
    <s v="บริษัท ธรรมดี โปรดักชั่น จำกัด"/>
    <d v="2020-10-01T00:00:00"/>
    <d v="2020-08-31T00:00:00"/>
    <s v="PO63000694 บริษัท ธรรมดี โปรดักชั่น จำกัด โครงการผลิตคลิปวิดีโอนักเรียนยากจนพิเศษเพื่อสร้างการมีส่วนร่วมในการระดมทุน_x000a_-ออกแบบและตัดต่อคลิป_x000a_-ลงพื้นที่ตามที่ กสศ. กำหนด_x000a_(รายละเอียดตามเอกสารแนบ)"/>
    <x v="40"/>
    <n v="151000.01"/>
    <s v="64CIO00203"/>
    <d v="2020-11-02T00:00:00"/>
    <n v="151000.01"/>
    <x v="0"/>
    <n v="151000.01"/>
  </r>
  <r>
    <x v="660"/>
    <s v="PR63000800"/>
    <s v="AP1-0846"/>
    <s v="นางสาววิไลภรณ์ พันเพ็ชร"/>
    <d v="2020-10-01T00:00:00"/>
    <d v="2020-08-25T00:00:00"/>
    <s v="PO63000695-1 นางสาว วิไลภรณ์ พันเพ็ชร รายงานสรุปผลการดำเนินงาน จ้างประสานงานการตอบคำถาม โครงการจัดสรรเงินอุดหนุนแบบมีเงื่อนไข ช่องทางการสื่อสาร Line official account  งวดที่ 1_x000a_(รายละเอียดตามเอกสารที่แนบ)"/>
    <x v="35"/>
    <n v="30000"/>
    <s v="63CIO1068"/>
    <d v="2020-08-21T00:00:00"/>
    <n v="30000"/>
    <x v="0"/>
    <n v="120000"/>
  </r>
  <r>
    <x v="660"/>
    <s v="PR63000800"/>
    <s v="AP1-0846"/>
    <s v="นางสาววิไลภรณ์ พันเพ็ชร"/>
    <d v="2020-10-01T00:00:00"/>
    <d v="2020-09-25T00:00:00"/>
    <s v="PO63000695-2/6 นางสาว วิไลภรณ์ พันเพ็ชร รายงานสรุปผลการดำเนินงาน งวดที่ 2_x000a_(รายละเอียดตามเอกสารที่แนบ)"/>
    <x v="35"/>
    <n v="18000"/>
    <s v="63CIO1207"/>
    <d v="2020-09-22T00:00:00"/>
    <n v="18000"/>
    <x v="0"/>
    <n v="120000"/>
  </r>
  <r>
    <x v="660"/>
    <s v="PR63000800"/>
    <s v="AP1-0846"/>
    <s v="นางสาววิไลภรณ์ พันเพ็ชร"/>
    <d v="2020-10-01T00:00:00"/>
    <d v="2020-10-22T00:00:00"/>
    <s v="PO63000695-2/6 นางสาว วิไลภรณ์ พันเพ็ชร รายงานสรุปผลการดำเนินงาน งวดที่ 3_x000a_(รายละเอียดตามเอกสารที่แนบ)"/>
    <x v="35"/>
    <n v="18000"/>
    <s v="64CIO00088"/>
    <d v="2020-10-20T00:00:00"/>
    <n v="18000"/>
    <x v="0"/>
    <n v="120000"/>
  </r>
  <r>
    <x v="660"/>
    <s v="PR63000800"/>
    <s v="AP1-0846"/>
    <s v="นางสาววิไลภรณ์ พันเพ็ชร"/>
    <d v="2020-10-01T00:00:00"/>
    <d v="2020-11-25T00:00:00"/>
    <s v="PO63000695-4/6 นางสาว วิไลภรณ์ พันเพ็ชร รายงานสรุปผลการดำเนินงาน งวดที่ 4_x000a_(รายละเอียดตามเอกสารที่แนบ)"/>
    <x v="35"/>
    <n v="18000"/>
    <s v="64CIO00250"/>
    <d v="2020-11-23T00:00:00"/>
    <n v="18000"/>
    <x v="0"/>
    <n v="120000"/>
  </r>
  <r>
    <x v="660"/>
    <s v="PR63000800"/>
    <s v="AP1-0846"/>
    <s v="นางสาววิไลภรณ์ พันเพ็ชร"/>
    <d v="2020-10-01T00:00:00"/>
    <d v="2020-12-25T00:00:00"/>
    <s v="PO63000695-5/6 นางสาว วิไลภรณ์ พันเพ็ชร รายงานสรุปผลการดำเนินงาน งวดที่ 5_x000a_(รายละเอียดตามเอกสารที่แนบ)"/>
    <x v="35"/>
    <n v="18000"/>
    <s v="64CIO00405"/>
    <d v="2020-12-23T00:00:00"/>
    <n v="18000"/>
    <x v="0"/>
    <n v="120000"/>
  </r>
  <r>
    <x v="660"/>
    <s v="PR63000800"/>
    <s v="AP1-0846"/>
    <s v="นางสาววิไลภรณ์ พันเพ็ชร"/>
    <d v="2020-10-01T00:00:00"/>
    <d v="2021-01-25T00:00:00"/>
    <s v="PO63000695-6/6 นางสาว วิไลภรณ์ พันเพ็ชร รายงานสรุปผลการดำเนินงาน งวดที่ 6_x000a_(รายละเอียดตามเอกสารที่แนบ)"/>
    <x v="35"/>
    <n v="18000"/>
    <s v="APCIO0000026"/>
    <d v="2021-01-21T00:00:00"/>
    <n v="18000"/>
    <x v="0"/>
    <n v="120000"/>
  </r>
  <r>
    <x v="661"/>
    <s v="PR63000801"/>
    <s v="AP1-0847"/>
    <s v="นางสาวศิริวรรณ คงเมฆา"/>
    <d v="2020-10-01T00:00:00"/>
    <d v="2020-08-25T00:00:00"/>
    <s v="PO63000696-1 นางสาว ศิริวรรณ คงเมฆา รายงานสรุปผลการดำเนินงาน จ้างประสานงานการสรุปภาพรวมและเนื้อหาการตอบคำถาม โครงการเงินอุดหนุนแบบมีเงื่อนไข ช่องทางการสื่อสาร Line official account และ Facebook Fan page งวดที่ 1_x000a_(รายละเอียดตามเอกสารที่แนบ)"/>
    <x v="35"/>
    <n v="30000"/>
    <s v="63CIO1071"/>
    <d v="2020-08-21T00:00:00"/>
    <n v="30000"/>
    <x v="0"/>
    <n v="120000"/>
  </r>
  <r>
    <x v="661"/>
    <s v="PR63000801"/>
    <s v="AP1-0847"/>
    <s v="นางสาวศิริวรรณ คงเมฆา"/>
    <d v="2020-10-01T00:00:00"/>
    <d v="2020-09-25T00:00:00"/>
    <s v="PO63000696-2/6 นางสาว ศิริวรรณ คงเมฆา รายงานสรุปผลการดำเนินงาน งวดที่ 2_x000a_(รายละเอียดตามเอกสารที่แนบ)"/>
    <x v="35"/>
    <n v="18000"/>
    <s v="63CIO1230"/>
    <d v="2020-09-22T00:00:00"/>
    <n v="18000"/>
    <x v="0"/>
    <n v="120000"/>
  </r>
  <r>
    <x v="661"/>
    <s v="PR63000801"/>
    <s v="AP1-0847"/>
    <s v="นางสาวศิริวรรณ คงเมฆา"/>
    <d v="2020-10-01T00:00:00"/>
    <d v="2020-10-22T00:00:00"/>
    <s v="PO63000696-3/3 นางสาว ศิริวรรณ คงเมฆา รายงานสรุปผลการดำเนินงาน งวดที่ 3_x000a_(รายละเอียดตามเอกสารที่แนบ)"/>
    <x v="35"/>
    <n v="18000"/>
    <s v="64CIO00084"/>
    <d v="2020-10-20T00:00:00"/>
    <n v="18000"/>
    <x v="0"/>
    <n v="120000"/>
  </r>
  <r>
    <x v="661"/>
    <s v="PR63000801"/>
    <s v="AP1-0847"/>
    <s v="นางสาวศิริวรรณ คงเมฆา"/>
    <d v="2020-10-01T00:00:00"/>
    <d v="2020-11-25T00:00:00"/>
    <s v="PO63000696-4/6 นางสาว ศิริวรรณ คงเมฆา รายงานสรุปผลการดำเนินงาน งวดที่ 4_x000a_(รายละเอียดตามเอกสารที่แนบ)"/>
    <x v="35"/>
    <n v="18000"/>
    <s v="64CIO00251"/>
    <d v="2020-11-23T00:00:00"/>
    <n v="18000"/>
    <x v="0"/>
    <n v="120000"/>
  </r>
  <r>
    <x v="661"/>
    <s v="PR63000801"/>
    <s v="AP1-0847"/>
    <s v="นางสาวศิริวรรณ คงเมฆา"/>
    <d v="2020-10-01T00:00:00"/>
    <d v="2020-12-25T00:00:00"/>
    <s v="PO63000696-5/6 นางสาว ศิริวรรณ คงเมฆา รายงานสรุปผลการดำเนินงาน งวดที่ 5_x000a_(รายละเอียดตามเอกสารที่แนบ)"/>
    <x v="35"/>
    <n v="18000"/>
    <s v="64CIO00403"/>
    <d v="2020-12-23T00:00:00"/>
    <n v="18000"/>
    <x v="0"/>
    <n v="120000"/>
  </r>
  <r>
    <x v="661"/>
    <s v="PR63000801"/>
    <s v="AP1-0847"/>
    <s v="นางสาวศิริวรรณ คงเมฆา"/>
    <d v="2020-10-01T00:00:00"/>
    <d v="2021-01-25T00:00:00"/>
    <s v="PO63000696-6/6 นางสาว ศิริวรรณ คงเมฆา รายงานสรุปผลการดำเนินงาน งวดที่ 6_x000a_(รายละเอียดตามเอกสารที่แนบ)"/>
    <x v="35"/>
    <n v="18000"/>
    <s v="APCIO0000032"/>
    <d v="2021-01-21T00:00:00"/>
    <n v="18000"/>
    <x v="0"/>
    <n v="120000"/>
  </r>
  <r>
    <x v="662"/>
    <s v="PR63000799"/>
    <s v="AP1-0845"/>
    <s v="นางสาวพรทิพย์ บุญฉ่ำ"/>
    <d v="2020-10-01T00:00:00"/>
    <d v="2020-08-25T00:00:00"/>
    <s v="PO63000697-1 นางสาว พรทิพย์ บุญฉ่ำ รายงานสรุปผลการดำเนินงาน จ้างประสานงานการตอบคำถาม โครงการเงินอุดหนุนแบบมีเงื่อนไข ช่องทางการสื่อสาร Facebook Fan page  งวดที่ 1_x000a_(รายละเอียดตามเอกสารที่แนบ)"/>
    <x v="35"/>
    <n v="30000"/>
    <s v="63CIO1059"/>
    <d v="2020-08-21T00:00:00"/>
    <n v="30000"/>
    <x v="0"/>
    <n v="120000"/>
  </r>
  <r>
    <x v="662"/>
    <s v="PR63000799"/>
    <s v="AP1-0845"/>
    <s v="นางสาวพรทิพย์ บุญฉ่ำ"/>
    <d v="2020-10-01T00:00:00"/>
    <d v="2020-09-25T00:00:00"/>
    <s v="PO63000697-2/6 นางสาว พรทิพย์ บุญฉ่ำ รายงานสรุปผลการดำเนินงาน  งวดที่ 2_x000a_(รายละเอียดตามเอกสารที่แนบ)"/>
    <x v="35"/>
    <n v="18000"/>
    <s v="63CIO1231"/>
    <d v="2020-09-22T00:00:00"/>
    <n v="18000"/>
    <x v="0"/>
    <n v="120000"/>
  </r>
  <r>
    <x v="662"/>
    <s v="PR63000799"/>
    <s v="AP1-0845"/>
    <s v="นางสาวพรทิพย์ บุญฉ่ำ"/>
    <d v="2020-10-01T00:00:00"/>
    <d v="2020-10-22T00:00:00"/>
    <s v="PO63000697-3/6 นางสาว พรทิพย์ บุญฉ่ำ รายงานสรุปผลการดำเนินงาน  งวดที่ 3_x000a_(รายละเอียดตามเอกสารที่แนบ)"/>
    <x v="35"/>
    <n v="18000"/>
    <s v="64CIO00090"/>
    <d v="2020-10-20T00:00:00"/>
    <n v="18000"/>
    <x v="0"/>
    <n v="120000"/>
  </r>
  <r>
    <x v="662"/>
    <s v="PR63000799"/>
    <s v="AP1-0845"/>
    <s v="นางสาวพรทิพย์ บุญฉ่ำ"/>
    <d v="2020-10-01T00:00:00"/>
    <d v="2020-11-25T00:00:00"/>
    <s v="PO63000697-4/6 นางสาว พรทิพย์ บุญฉ่ำ รายงานสรุปผลการดำเนินงาน  งวดที่ 4_x000a_(รายละเอียดตามเอกสารที่แนบ)"/>
    <x v="35"/>
    <n v="18000"/>
    <s v="64CIO00252"/>
    <d v="2020-11-23T00:00:00"/>
    <n v="18000"/>
    <x v="0"/>
    <n v="120000"/>
  </r>
  <r>
    <x v="662"/>
    <s v="PR63000799"/>
    <s v="AP1-0845"/>
    <s v="นางสาวพรทิพย์ บุญฉ่ำ"/>
    <d v="2020-10-01T00:00:00"/>
    <d v="2020-12-25T00:00:00"/>
    <s v="PO63000697-5/6 นางสาว พรทิพย์ บุญฉ่ำ รายงานสรุปผลการดำเนินงาน  งวดที่ 5_x000a_(รายละเอียดตามเอกสารที่แนบ)"/>
    <x v="35"/>
    <n v="18000"/>
    <s v="64CIO00409"/>
    <d v="2020-12-23T00:00:00"/>
    <n v="18000"/>
    <x v="0"/>
    <n v="120000"/>
  </r>
  <r>
    <x v="662"/>
    <s v="PR63000799"/>
    <s v="AP1-0845"/>
    <s v="นางสาวพรทิพย์ บุญฉ่ำ"/>
    <d v="2020-10-01T00:00:00"/>
    <d v="2021-01-25T00:00:00"/>
    <s v="PO63000697-6/6 นางสาว พรทิพย์ บุญฉ่ำ รายงานสรุปผลการดำเนินงาน  งวดที่ 6_x000a_(รายละเอียดตามเอกสารที่แนบ)"/>
    <x v="35"/>
    <n v="18000"/>
    <s v="APCIO0000027"/>
    <d v="2021-01-21T00:00:00"/>
    <n v="18000"/>
    <x v="0"/>
    <n v="120000"/>
  </r>
  <r>
    <x v="663"/>
    <s v="PR63000802"/>
    <s v="AP1-0732"/>
    <s v="ร.ต.ท.หญิง ปุณยนุช หิรัญอร"/>
    <d v="2020-07-31T00:00:00"/>
    <d v="2020-08-31T00:00:00"/>
    <s v="PO63000698 ร.ต.ท.หญิง ปุณยนุช หิรัญอร ค่าจ้างพยาบาลวิชาชีพ สำหรับคัดกรองพนักงานและบุคคลภายนอกที่มาติดต่อกับทางสำนักงาน_x000a_(รายละเอียดตามเอกสารที่แนบ)"/>
    <x v="1"/>
    <n v="25000"/>
    <s v="63CIO1166"/>
    <d v="2020-09-01T00:00:00"/>
    <n v="25000"/>
    <x v="0"/>
    <n v="25000"/>
  </r>
  <r>
    <x v="664"/>
    <s v="PR63000797"/>
    <s v="AP1-0392"/>
    <s v="นางสาวพัชรดา วรพิพัฒน์"/>
    <d v="2020-08-03T00:00:00"/>
    <d v="2020-08-28T00:00:00"/>
    <s v="PO63000699 นางสาวพัชรดา วรพิพัฒน์ วีดีโอแนะนำโครงการระบบสารสนเทศเพื่อความเสมอภาคทางการศึกษา (iSee) ในรูปแบบ Motion Graphic ไม่ต่ำกว่า 2 นาที พร้อมเสียงพากษ์ และ Subtitle ภาษาไทย และภาษาอังกฤษ_x000a_(รายละเอียดตามเอกสารที่แนบ)"/>
    <x v="17"/>
    <n v="100000"/>
    <s v="63CIO1190"/>
    <d v="2020-09-01T00:00:00"/>
    <n v="100000"/>
    <x v="0"/>
    <n v="100000"/>
  </r>
  <r>
    <x v="665"/>
    <s v="PR63000810"/>
    <s v="AP1-0762"/>
    <s v="นายพัฒน์ จันทะโชติ"/>
    <d v="2020-08-03T00:00:00"/>
    <d v="2020-08-31T00:00:00"/>
    <s v="PO63000700-1 นาย พัฒน์ จันทะโชติ จ้างเหมาบริการสนับสนุนงานระดมทุนและสร้างความร่วมมือ _x000a_-งวดที่ 1_x000a_(รายละเอียดตามเอกสารที่แนบ)"/>
    <x v="40"/>
    <n v="35000"/>
    <s v="63CIO1078"/>
    <d v="2020-08-25T00:00:00"/>
    <n v="35000"/>
    <x v="0"/>
    <n v="70000"/>
  </r>
  <r>
    <x v="665"/>
    <s v="PR63000810"/>
    <s v="AP1-0762"/>
    <s v="นายพัฒน์ จันทะโชติ"/>
    <d v="2020-08-03T00:00:00"/>
    <d v="2020-09-30T00:00:00"/>
    <s v="PO63000700-2/2 นาย พัฒน์ จันทะโชติ จ้างเหมาบริการสนับสนุนงานระดมทุนและสร้างความร่วมมือ _x000a_-งวดที่ 2_x000a_(รายละเอียดตามเอกสารที่แนบ)"/>
    <x v="40"/>
    <n v="35000"/>
    <s v="63CIO1223"/>
    <d v="2020-09-24T00:00:00"/>
    <n v="35000"/>
    <x v="0"/>
    <n v="70000"/>
  </r>
  <r>
    <x v="666"/>
    <s v="PR63000805"/>
    <s v="AP1-0856"/>
    <s v="นางสาวสุนิตา กรดมณี"/>
    <d v="2020-08-03T00:00:00"/>
    <d v="2020-08-31T00:00:00"/>
    <s v="PO63000701 นางสาว สุนิตา กรดมณี ค่าจ้างบุคลากรสนับสนุนการดำเนินงานของศูนย์สัญญา _x000a_-เดือนสิงหาคม_x000a_(รายละเอียดตามเอกสารที่แนบ)"/>
    <x v="4"/>
    <n v="18500"/>
    <s v="63CIO1062"/>
    <d v="2020-08-24T00:00:00"/>
    <n v="18500"/>
    <x v="0"/>
    <n v="18500"/>
  </r>
  <r>
    <x v="666"/>
    <s v="PR63000805"/>
    <s v="AP1-0856"/>
    <s v="นางสาวสุนิตา กรดมณี"/>
    <d v="2020-08-03T00:00:00"/>
    <d v="2020-08-03T00:00:00"/>
    <s v="CNบันทึกผิดบัญชี PO63000701 นางสาว สุนิตา กรดมณี ค่าจ้างบุคลากรสนับสนุนการดำเนินงานของศูนย์สัญญา _x000a_-เดือนสิงหาคม_x000a_(รายละเอียดตามเอกสารที่แนบ)"/>
    <x v="4"/>
    <n v="-18500"/>
    <s v="63CPJ0098"/>
    <d v="2020-08-24T00:00:00"/>
    <n v="-18500"/>
    <x v="0"/>
    <n v="18500"/>
  </r>
  <r>
    <x v="666"/>
    <s v="PR63000805"/>
    <s v="AP1-0856"/>
    <s v="นางสาวสุนิตา กรดมณี"/>
    <d v="2020-08-03T00:00:00"/>
    <d v="2020-08-03T00:00:00"/>
    <s v="NEWPO63000701 นางสาว สุนิตา กรดมณี ค่าจ้างบุคลากรสนับสนุนการดำเนินงานของศูนย์สัญญา _x000a_-เดือนสิงหาคม_x000a_(รายละเอียดตามเอกสารที่แนบ)"/>
    <x v="4"/>
    <n v="18500"/>
    <s v="63CIO1063"/>
    <d v="2020-08-24T00:00:00"/>
    <n v="18500"/>
    <x v="0"/>
    <n v="18500"/>
  </r>
  <r>
    <x v="667"/>
    <s v="PR63000682"/>
    <s v="AP1-0032"/>
    <s v="บริษัท กรุงเทพคลังเอกสาร จำกัด"/>
    <d v="2020-10-01T00:00:00"/>
    <d v="2020-08-14T00:00:00"/>
    <s v="PO63000702 บริษัท กรุงเทพคลังเอกสาร จำกัด ค่าบริการจัดส่งเฟอร์นิเจอร์ของสำนักงาน_x000a_(รายละเอียดตามเอกสารที่แนบ)"/>
    <x v="1"/>
    <n v="7490"/>
    <s v="64CIO00446"/>
    <d v="2020-12-01T00:00:00"/>
    <n v="7490"/>
    <x v="0"/>
    <n v="7490"/>
  </r>
  <r>
    <x v="668"/>
    <s v="PR63000809"/>
    <s v="AP1-0624"/>
    <s v="นางเอื้ออารี หมื่นอินกุล"/>
    <d v="2020-10-01T00:00:00"/>
    <d v="2020-08-31T00:00:00"/>
    <s v="PO63000703-1/2 นาง เอื้ออารี หมื่นอินกุล_x000a_จ้างเหมาบริการให้บริการแนะนำด้านการพัฒนาเครื่องมือสื่อสาร_x000a_-งวดที่ 1_x000a_(รายละเอียดตามเอกสารที่แนบ)"/>
    <x v="40"/>
    <n v="25000"/>
    <s v="APCIO0000426"/>
    <d v="2021-04-20T00:00:00"/>
    <n v="25000"/>
    <x v="0"/>
    <n v="50000"/>
  </r>
  <r>
    <x v="668"/>
    <s v="PR63000809"/>
    <s v="AP1-0624"/>
    <s v="นางเอื้ออารี หมื่นอินกุล"/>
    <d v="2020-10-01T00:00:00"/>
    <d v="2020-09-30T00:00:00"/>
    <s v="PO63000703-2/2 นาง เอื้ออารี หมื่นอินกุล_x000a_จ้างเหมาบริการให้บริการแนะนำด้านการพัฒนาเครื่องมือสื่อสาร_x000a_-งวดที่ 2_x000a_(รายละเอียดตามเอกสารที่แนบ)"/>
    <x v="40"/>
    <n v="25000"/>
    <s v="APCIO0000452"/>
    <d v="2021-04-02T00:00:00"/>
    <n v="25000"/>
    <x v="0"/>
    <n v="50000"/>
  </r>
  <r>
    <x v="669"/>
    <s v="PR63000815"/>
    <s v="AP1-0498"/>
    <s v="บริษัท เอ็ม อี อี จำกัด"/>
    <d v="2020-08-03T00:00:00"/>
    <d v="2020-08-31T00:00:00"/>
    <s v="PO63000704 บริษัท เอ็ม อี อี จำกัด งานปรับปรุงพื้นที่ทำงาน เฟอร์นิเจอร์ติดผนัง และเฟอร์นิเจอร์ลอยตัวเพิ่มเติม_x000a_-ติดตั้งหลอดไฟฆ่าเชื้อ UV-C_x000a_-ติดตั้ง White Board แผนกบัญชี และบริเวณ Counter Reception_x000a_-ติดตั้งราวกันตกสแตนเลสเตียงนอนชั้นบน_x000a_-เปลี่ยนโช๊คประตูห้องเก็บเอกสาร_x000a_(รายละเอียดตามเอกสารที่แนบ)"/>
    <x v="16"/>
    <n v="72225"/>
    <s v="63BIO0076"/>
    <d v="2020-09-01T00:00:00"/>
    <n v="72225"/>
    <x v="0"/>
    <n v="72225"/>
  </r>
  <r>
    <x v="670"/>
    <s v="PR63000806"/>
    <s v="AP1-0402"/>
    <s v="บริษัท บางกอกบุรี ครีเอทีฟเฮ้าส์ จำกัด"/>
    <d v="2020-08-04T00:00:00"/>
    <d v="2020-08-14T00:00:00"/>
    <s v="PO63000705 บริษัท บางกอกบุรี ครีเอทีฟเฮ้าส์ จำกัด ลงพื้นที่จัดทำวิดีโอ เพื่อสร้างความเสมอภาคทางการศึกษา_x000a_-ค่าอุปกรณ์การถ่ายทำ_x000a_-ค่าผลิตและตัดต่อ วิดีทัศน์ จำนวน 2 ตอน จังหวัดเชียงใหม่และกาฬสินธุ์_x000a_-ค่าบันทึกเสียงและห้องเสียง_x000a_-ค่าลิขสิทธิ์เพลง_x000a_-บริหารจัดการและดำเนินงานในการลงพื้นที่_x000a_(รายละเอียดตามเอกสารที่แนบ)"/>
    <x v="40"/>
    <n v="342400"/>
    <s v="63CIO1127"/>
    <d v="2020-09-01T00:00:00"/>
    <n v="342400"/>
    <x v="0"/>
    <n v="342400"/>
  </r>
  <r>
    <x v="671"/>
    <s v="PR63000813"/>
    <s v="AP1-0071"/>
    <s v="บริษัท โอไอซี ครีเอชั่น จำกัด"/>
    <d v="2020-10-01T00:00:00"/>
    <d v="2020-08-21T00:00:00"/>
    <s v="PO63000706 บริษัท โอไอซี ครีเอชั่น จำกัด โครงการบริหารจัดการเตรียมของให้น้องต้อนรับน้องกลับเข้าโรงเรียน_x000a_-จัดหาชุดหนังสือนิทาน สำหรับเด็ก_x000a_-จัดหาถุงยังชีพ อย่างน้อย 600 ใบ_x000a_-จัดซื้อและจัดหาหนังสือโต๊ะโตะจัง_x000a_-จัดหาและเตรียมสถานที่ในการจัดเก็บ_x000a_(รายละเอียดตามเอกสารที่แนบ)"/>
    <x v="40"/>
    <n v="197361.5"/>
    <s v="64CIO00205"/>
    <d v="2020-11-02T00:00:00"/>
    <n v="197361.5"/>
    <x v="0"/>
    <n v="197361.5"/>
  </r>
  <r>
    <x v="672"/>
    <s v="PR63000811"/>
    <s v="AP1-0842"/>
    <s v="บริษัท ซุปเปอร์อูเบอร์ ฟิล์ม จำกัด"/>
    <d v="2020-10-01T00:00:00"/>
    <d v="2020-08-31T00:00:00"/>
    <s v="PO63000707 บริษัท ซุปเปอร์อูเบอร์ ฟิล์ม จำกัด โครงการลงพื้นที่สำรวจเพื่อสื่อสารนักเรียนที่ได้รับทุพโภชนาการหรือนักเรียนยากจนพิเศษ_x000a_-ลงพื้นที่สำรวจ อย่างน้อย 1 พื้นที่_x000a_-อุปกรณ์การถ่ายทำ อาทิ กล้อง เลนส์ อุปกรณ์เสริมต่างๆ และคนดูแลอุปกรณ์การถ่ายทำ_x000a_-ถ่ายทำ จำนวน 2 วัน_x000a_(รายละเอียดตามเอกสารที่แนบ)"/>
    <x v="40"/>
    <n v="321000"/>
    <s v="64CIO00225"/>
    <d v="2020-11-02T00:00:00"/>
    <n v="321000"/>
    <x v="0"/>
    <n v="321000"/>
  </r>
  <r>
    <x v="673"/>
    <s v="PR63000804"/>
    <s v="AP1-0526"/>
    <s v="บริษัท กู๊ด อินโฟ แอนด์ แมเนจเมนท์ จำกัด"/>
    <d v="2020-08-04T00:00:00"/>
    <d v="2020-08-17T00:00:00"/>
    <s v="PO63000708 บริษัท กู๊ด อินโฟ แอนด์ แมเนจเมนท์ จำกัด โครงการจัดทำคู่มือกิจกรรมส่งเสริมการเรียนรู้สำหรับชุมชนเพื่อป้องกันและควบคุมโรคโควิด 19_x000a_-ผลิตสื่อประชาสัมพันธ์_x000a_-ค่าดำเนินการแพ็คแยกหน้ากากและเจล ตามกลุ่มหน่วยงานเพื่อเตรียมการจัดส่ง_x000a_-ค่าจัดส่งเอกสารคู่มือประชาสัมพันธ์_x000a_(รายละเอียดตามเอกสารที่แนบ)"/>
    <x v="41"/>
    <n v="454145.45"/>
    <s v="63CIO1135"/>
    <d v="2020-09-01T00:00:00"/>
    <n v="454145.45"/>
    <x v="0"/>
    <n v="454145.45"/>
  </r>
  <r>
    <x v="674"/>
    <s v="PR63000803"/>
    <s v="AP1-0071"/>
    <s v="บริษัท โอไอซี ครีเอชั่น จำกัด"/>
    <d v="2020-08-04T00:00:00"/>
    <d v="2020-08-13T00:00:00"/>
    <s v="PO63000709 บริษัท โอไอซี ครีเอชั่น จำกัด จ้างผลิตสื่อเพื่อสนับสนุนการดำเนินโครงการ_x000a_-เสื้อโปโล ผ้า dry tech สีฟ้า PVC_x000a_จำนวน 178 ตัว_x000a_-เสื้อยืดทุนพระกนิษฐาสัมมาชีพ_x000a_จำนวน 150 ตัว_x000a_(รายละเอียดตามเอกสารที่แนบ)"/>
    <x v="41"/>
    <n v="105181"/>
    <s v="63CIO1133"/>
    <d v="2020-09-01T00:00:00"/>
    <n v="105181"/>
    <x v="0"/>
    <n v="105181"/>
  </r>
  <r>
    <x v="675"/>
    <s v="PR63000821"/>
    <s v="AP1-0533"/>
    <s v="บริษัท โกลว ครีเอทีฟ จำกัด"/>
    <d v="2020-10-01T00:00:00"/>
    <d v="2020-08-31T00:00:00"/>
    <s v="PO63000710 บริษัท โกลว ครีเอทีฟ จำกัด รายงานผลการดำเนินโครงการ workshop การใช้งานระบบ iSEE 2.0 ให้ภาคเอกชนและเครือข่ายการศึกษา จำนวน 2 วัน_x000a_(รายละเอียดตามเอกสารที่แนบ)"/>
    <x v="17"/>
    <n v="493484"/>
    <s v="64CIO00194"/>
    <d v="2020-11-02T00:00:00"/>
    <n v="493484"/>
    <x v="0"/>
    <n v="493484"/>
  </r>
  <r>
    <x v="676"/>
    <s v="PR63000818"/>
    <s v="AP1-0534"/>
    <s v="บริษัท มหาชุมชน จำกัด"/>
    <d v="2020-10-01T00:00:00"/>
    <d v="2020-08-31T00:00:00"/>
    <s v="PO63000711-1/3 บริษัท มหาชุมชน จำกัด จัดจ้างงานบริหารจัดการ Line official account โครงการจัดสรรเงินอุดหนุนแบบมีเงื่อนไข (Conditional Cash Transfer : CCT) -งวดที่ 1_x000a_(รายละเอียดตามเอกสารที่แนบ)"/>
    <x v="35"/>
    <n v="145520"/>
    <s v="63CIO1170"/>
    <d v="2020-09-01T00:00:00"/>
    <n v="145520"/>
    <x v="0"/>
    <n v="363800"/>
  </r>
  <r>
    <x v="676"/>
    <s v="PR63000818"/>
    <s v="AP1-0534"/>
    <s v="บริษัท มหาชุมชน จำกัด"/>
    <d v="2020-10-01T00:00:00"/>
    <d v="2020-10-30T00:00:00"/>
    <s v="PO63000711-2/3 บริษัท มหาชุมชน จำกัด จัดจ้างงานบริหารจัดการ Line official account โครงการจัดสรรเงินอุดหนุนแบบมีเงื่อนไข (Conditional Cash Transfer : CCT) -งวดที่ 2_x000a_(รายละเอียดตามเอกสารที่แนบ)"/>
    <x v="35"/>
    <n v="145520"/>
    <s v="64CIO00324"/>
    <d v="2020-12-01T00:00:00"/>
    <n v="145520"/>
    <x v="0"/>
    <n v="363800"/>
  </r>
  <r>
    <x v="676"/>
    <s v="PR63000818"/>
    <s v="AP1-0534"/>
    <s v="บริษัท มหาชุมชน จำกัด"/>
    <d v="2020-10-01T00:00:00"/>
    <d v="2021-02-10T00:00:00"/>
    <s v="PO63000711-3/3 บริษัท มหาชุมชน จำกัด จัดจ้างงานบริหารจัดการ Line official account โครงการจัดสรรเงินอุดหนุนแบบมีเงื่อนไข (Conditional Cash Transfer : CCT) -งวดที่ 3_x000a_(รายละเอียดตามเอกสารที่แนบ)"/>
    <x v="35"/>
    <n v="72760"/>
    <s v="APCIO0000210"/>
    <d v="2021-02-08T00:00:00"/>
    <n v="72760"/>
    <x v="0"/>
    <n v="363800"/>
  </r>
  <r>
    <x v="677"/>
    <s v="PR63000820"/>
    <s v="AP1-0811"/>
    <s v="นางสาวสิริญา ทองสมบุญ"/>
    <d v="2020-08-05T00:00:00"/>
    <d v="2020-08-17T00:00:00"/>
    <s v="PO63000712 นางสาว สิริญา ทองสมบุญ -ออกแบบและผลิตคลิปวิดีโอระบบ iSEE 2.0 เพื่อสนับสนุนการสื่อสารและประชาสัมพันธ์ อย่างน้อย 1 คลิป_x000a_-ลงพื้นที่ อย่างน้อย 4 พื้นที่_x000a_-ตัดต่อและแก้ไขตามที่ กสศ. กำหนด_x000a_-เข้าร่วมประชุมตามที่ กสศ. กำหนด_x000a_(รายละเอียดตามเอกสารที่แนบ)"/>
    <x v="17"/>
    <n v="134850"/>
    <s v="63CIO1091"/>
    <d v="2020-09-01T00:00:00"/>
    <n v="134850"/>
    <x v="0"/>
    <n v="134850"/>
  </r>
  <r>
    <x v="678"/>
    <s v="PR63000825"/>
    <s v="AP1-0521"/>
    <s v="บริษัท บุ๊คสเคป จำกัด"/>
    <d v="2020-08-05T00:00:00"/>
    <d v="2020-08-17T00:00:00"/>
    <s v="PO63000713 บริษัท บุ๊คสเคป จำกัด ซื้อหนังสือ Poor Student Rich Teaching สอนเปลี่ยนชีวิต 7 ชุดความคิดพลิกห้องเรียนเพื่อเด็กทุกคน_x000a_-จำนวน 1,500 เล่ม_x000a_(รายละเอียดตามเอกสารที่แนบ)"/>
    <x v="2"/>
    <n v="446250"/>
    <s v="63CIO1124"/>
    <d v="2020-09-01T00:00:00"/>
    <n v="446250"/>
    <x v="0"/>
    <n v="446250"/>
  </r>
  <r>
    <x v="679"/>
    <s v="PR63000812"/>
    <s v="AP1-0811"/>
    <s v="นางสาวสิริญา ทองสมบุญ"/>
    <d v="2020-10-01T00:00:00"/>
    <d v="2020-08-14T00:00:00"/>
    <s v="PO63000714-1/4 นางสาว สิริญา ทองสมบุญ คลิปวิดีโอสรุปงานเผยแพร่ประชาสัมพันธ์ของ กสศ. อย่างน้อย 3 คลิป _x000a_-งวดที่ 1_x000a_(รายละเอียดตามเอกสารที่แนบ)"/>
    <x v="40"/>
    <n v="90000"/>
    <s v="63CIO1090"/>
    <d v="2020-09-01T00:00:00"/>
    <n v="90000"/>
    <x v="0"/>
    <n v="360000"/>
  </r>
  <r>
    <x v="679"/>
    <s v="PR63000812"/>
    <s v="AP1-0811"/>
    <s v="นางสาวสิริญา ทองสมบุญ"/>
    <d v="2020-10-01T00:00:00"/>
    <d v="2020-09-14T00:00:00"/>
    <s v="PO63000714-2/4นางสาว สิริญา ทองสมบุญ คลิปวิดีโอสรุปงานเผยแพร่ประชาสัมพันธ์ของ กสศ. อย่างน้อย 3 คลิป _x000a_-งวดที่ 2_x000a_(รายละเอียดตามเอกสารที่แนบ)"/>
    <x v="40"/>
    <n v="90000"/>
    <s v="63CIO1288"/>
    <d v="2020-09-11T00:00:00"/>
    <n v="90000"/>
    <x v="0"/>
    <n v="360000"/>
  </r>
  <r>
    <x v="679"/>
    <s v="PR63000812"/>
    <s v="AP1-0811"/>
    <s v="นางสาวสิริญา ทองสมบุญ"/>
    <d v="2020-10-01T00:00:00"/>
    <d v="2020-10-14T00:00:00"/>
    <s v="PO63000714-3/4 นางสาว สิริญา ทองสมบุญ คลิปวิดีโอสรุปงานเผยแพร่ประชาสัมพันธ์ของ กสศ. อย่างน้อย 3 คลิป _x000a_-งวดที่ 3_x000a_(รายละเอียดตามเอกสารที่แนบ)"/>
    <x v="40"/>
    <n v="90000"/>
    <s v="64CIO00047"/>
    <d v="2020-10-02T00:00:00"/>
    <n v="90000"/>
    <x v="0"/>
    <n v="360000"/>
  </r>
  <r>
    <x v="679"/>
    <s v="PR63000812"/>
    <s v="AP1-0811"/>
    <s v="นางสาวสิริญา ทองสมบุญ"/>
    <d v="2020-10-01T00:00:00"/>
    <d v="2020-11-13T00:00:00"/>
    <s v="PO63000714-4/4 นางสาว สิริญา ทองสมบุญ คลิปวิดีโอสรุปงานเผยแพร่ประชาสัมพันธ์ของ กสศ. อย่างน้อย 3 คลิป _x000a_-งวดที่ 4_x000a_(รายละเอียดตามเอกสารที่แนบ)"/>
    <x v="40"/>
    <n v="90000"/>
    <s v="64CIO00334"/>
    <d v="2020-12-01T00:00:00"/>
    <n v="90000"/>
    <x v="0"/>
    <n v="360000"/>
  </r>
  <r>
    <x v="680"/>
    <s v="PR63000823"/>
    <s v="AP1-0702"/>
    <s v="บริษัท แอ้นท์ เอ็กซ์ เวิร์ค จำกัด"/>
    <d v="2020-08-06T00:00:00"/>
    <d v="2020-08-25T00:00:00"/>
    <s v="PO63000716 บริษัท แอ้นท์ เอ็กซ์ เวิร์ค จำกัด จ้างจัดทำระบบลงทะเบียนออนไลน์ โครงการทุนพระกนิษฐาสัมมาชีพ ปี 2563_x000a_-สามารถลงทะเบียนเพื่อรับ Username &amp; Password _x000a_-ขึ้นประกาศข่าวสารการลงทะเบียน และประชาสัมพันธ์ต่างๆ_x000a_(รายละเอียดตามเอกสารที่แนบ)"/>
    <x v="36"/>
    <n v="481500"/>
    <s v="63CIO1111"/>
    <d v="2020-09-01T00:00:00"/>
    <n v="481500"/>
    <x v="0"/>
    <n v="481500"/>
  </r>
  <r>
    <x v="681"/>
    <s v="PR63000808"/>
    <s v="AP1-0760"/>
    <s v="บริษัท เดอะ เบทเทอริ่ง โค จำกัด"/>
    <d v="2020-08-06T00:00:00"/>
    <d v="2020-08-21T00:00:00"/>
    <s v="PO63000717 บริษัท เดอะ เบทเทอริ่ง โค จำกัด โครงการออกแบบและผลิต key visual ส่งน้องกลับโรงเรียน_x000a_-ออกแบบ Poster อย่างน้อย 8 ชิ้นงาน_x000a_-ออกแบบ Art work อย่างน้อย 30 ชิ้น_x000a_-แปลเอกสารภาษาอังกฤษเป็นภาษาไทย อย่างน้อย 8 หน้า_x000a_-เข้าประชุมกับทีมงาน กสศ. ตามที่กำหนด_x000a_(รายละเอียดตามเอกสารที่แนบ)"/>
    <x v="40"/>
    <n v="169809"/>
    <s v="63CIO1103"/>
    <d v="2020-09-01T00:00:00"/>
    <n v="169809"/>
    <x v="0"/>
    <n v="169809"/>
  </r>
  <r>
    <x v="682"/>
    <s v="PR63000807"/>
    <s v="AP1-0360"/>
    <s v="บริษัท ซูเปอร์โพล จำกัด"/>
    <d v="2020-10-01T00:00:00"/>
    <d v="2020-08-14T00:00:00"/>
    <s v="PO63000718 บริษัท ซูเปอร์โพล จำกัด โครงการสำรวจข้อมูลนักเรียนเฉพาะกิจ_x000a_-ประสานงานกับโรงเรียนที่มีเด็กนักเรียนยากจนพิเศษ อย่างน้อย 1,500 โรงเรียน_x000a_-รวบรวมข้อมูลอีเมลและเบอร์โทรศัพท์ เพื่อนำไปประสานในการมอบเงินให้เด็ก_x000a_(รายละเอียดตามเอกสารที่แนบ)"/>
    <x v="40"/>
    <n v="150000"/>
    <s v="APCIO0000480"/>
    <d v="2021-03-31T00:00:00"/>
    <n v="150000"/>
    <x v="0"/>
    <n v="150000"/>
  </r>
  <r>
    <x v="683"/>
    <s v="PR63000824"/>
    <s v="AP1-0336"/>
    <s v="ห้างหุ้นส่วนจำกัด สตูดิโอ ไดอะล็อก"/>
    <d v="2020-10-01T00:00:00"/>
    <d v="2020-08-31T00:00:00"/>
    <s v="PO63000719 ห้างหุ้นส่วนจำกัด สตูดิโอ ไดอะล็อก จ้างออกแบบและจัดทำสื่อสิ่งพิมพ์ซึ่งเป็นผลจากการประชุมวิชาการนานาชาติ ชุดที่ 1_x000a_-หนังสือสานพลังท้องถิ่น ร่วมสร้างความเสมอภาคทางการศึกษา_x000a_-จำนวน 500 เล่ม_x000a_(รายละเอียดตามเอกสารที่แนบ)"/>
    <x v="49"/>
    <n v="224700"/>
    <s v="APCIO0000099"/>
    <d v="2021-01-18T00:00:00"/>
    <n v="224700"/>
    <x v="0"/>
    <n v="224700"/>
  </r>
  <r>
    <x v="684"/>
    <s v="PR63000814"/>
    <s v="AP1-0100"/>
    <s v="บริษัท โกโพเมโล จำกัด"/>
    <d v="2020-10-01T00:00:00"/>
    <d v="2020-08-19T00:00:00"/>
    <s v="PO63000720 บริษัท โกโพเมโล จำกัดTraining for G Suite  (User Training)_x000a_(รายละเอียดตามเอกสารที่แนบ)"/>
    <x v="27"/>
    <n v="21400"/>
    <s v="64CIO00024"/>
    <d v="2020-10-02T00:00:00"/>
    <n v="21400"/>
    <x v="0"/>
    <n v="37450"/>
  </r>
  <r>
    <x v="684"/>
    <s v="PR63000814"/>
    <s v="AP1-0100"/>
    <s v="บริษัท โกโพเมโล จำกัด"/>
    <d v="2020-10-01T00:00:00"/>
    <d v="2020-08-19T00:00:00"/>
    <s v="PO63000720 บริษัท โกโพเมโล จำกัด Admin Training_x000a_(รายละเอียดตามเอกสารที่แนบ)"/>
    <x v="27"/>
    <n v="16050"/>
    <s v="64CIO00024"/>
    <d v="2020-10-02T00:00:00"/>
    <n v="16050"/>
    <x v="0"/>
    <n v="37450"/>
  </r>
  <r>
    <x v="685"/>
    <s v="PR63000828"/>
    <s v="AP1-0682"/>
    <s v="บริษัท เนสท์เล่ (ไทย) จำกัด"/>
    <d v="2020-08-06T00:00:00"/>
    <d v="2020-08-24T00:00:00"/>
    <s v="PO63000721 บริษัท เนสท์เล่ (ไทย) จำกัด แคปซูลเมล็ดกาแฟ Espresso Forte_x000a_(รายละเอียดตามเอกสารที่แนบ)"/>
    <x v="1"/>
    <n v="9897.5"/>
    <s v="63CIO1106"/>
    <d v="2020-09-01T00:00:00"/>
    <n v="9897.5"/>
    <x v="0"/>
    <n v="29692.5"/>
  </r>
  <r>
    <x v="685"/>
    <s v="PR63000828"/>
    <s v="AP1-0682"/>
    <s v="บริษัท เนสท์เล่ (ไทย) จำกัด"/>
    <d v="2020-08-06T00:00:00"/>
    <d v="2020-08-24T00:00:00"/>
    <s v="PO63000721 บริษัท เนสท์เล่ (ไทย) จำกัด แคปซูลเมล็ดกาแฟ Ristretto_x000a_(รายละเอียดตามเอกสารที่แนบ)"/>
    <x v="1"/>
    <n v="9897.5"/>
    <s v="63CIO1106"/>
    <d v="2020-09-01T00:00:00"/>
    <n v="9897.5"/>
    <x v="0"/>
    <n v="29692.5"/>
  </r>
  <r>
    <x v="685"/>
    <s v="PR63000828"/>
    <s v="AP1-0682"/>
    <s v="บริษัท เนสท์เล่ (ไทย) จำกัด"/>
    <d v="2020-08-06T00:00:00"/>
    <d v="2020-08-24T00:00:00"/>
    <s v="PO63000721 บริษัท เนสท์เล่ (ไทย) จำกัด แคปซูลเมล็ดกาแฟ Ristretto Intenso Pro_x000a_(รายละเอียดตามเอกสารที่แนบ)"/>
    <x v="1"/>
    <n v="9897.5"/>
    <s v="63CIO1106"/>
    <d v="2020-09-01T00:00:00"/>
    <n v="9897.5"/>
    <x v="0"/>
    <n v="29692.5"/>
  </r>
  <r>
    <x v="686"/>
    <s v="PR63000835"/>
    <s v="AP1-0180"/>
    <s v="นายวัฒนสินธุ์ สุวรัตนานนท์"/>
    <d v="2020-08-06T00:00:00"/>
    <d v="2020-08-11T00:00:00"/>
    <s v="PO63000722 นายวัฒนสินธุ์ สุวรัตนานนท์ โครงการออกแบบคู่มือปฏิบัติงานโครงการจัดสรรเงินอุดหนุนนักเรียนยากจนพิเศษแบบมีเงื่อนไข ปีการศึกษา 2563  จำนวน 3 เล่ม_x000a_-สังกัด สพฐ. จำนวน 80 หน้า_x000a_-สังกัด อปท. จำนวน 80 หน้า_x000a_-สังกัด บช.ตชด. จำนวน 76 หน้า_x000a_(รายละเอียดตามเอกสารที่แนบ)"/>
    <x v="35"/>
    <n v="45000"/>
    <s v="63CIO1153"/>
    <d v="2020-09-01T00:00:00"/>
    <n v="45000"/>
    <x v="0"/>
    <n v="45000"/>
  </r>
  <r>
    <x v="687"/>
    <s v="PR63000774"/>
    <s v="AP1-0173"/>
    <s v="นางสาวปาริชาติ สกุลภาพนิมิต"/>
    <d v="2020-10-01T00:00:00"/>
    <d v="2020-08-31T00:00:00"/>
    <s v="PO63000723-1/6 น.ส. ปาริชาติ สกุลภาพนิมิต รายงานสรุปผลการดำเนินงาน ประจำเดือน  _x000a_ส.ค. 2563"/>
    <x v="7"/>
    <n v="133300"/>
    <s v="63CIO1096"/>
    <d v="2020-09-01T00:00:00"/>
    <n v="133300"/>
    <x v="0"/>
    <n v="799800"/>
  </r>
  <r>
    <x v="687"/>
    <s v="PR63000774"/>
    <s v="AP1-0173"/>
    <s v="นางสาวปาริชาติ สกุลภาพนิมิต"/>
    <d v="2020-10-01T00:00:00"/>
    <d v="2020-09-30T00:00:00"/>
    <s v="PO63000723-2/6 น.ส. ปาริชาติ สกุลภาพนิมิต รายงานสรุปผลการดำเนินงาน ประจำเดือน _x000a_ก.ย. 2563"/>
    <x v="7"/>
    <n v="133300"/>
    <s v="63CIO1234"/>
    <d v="2020-09-28T00:00:00"/>
    <n v="133300"/>
    <x v="0"/>
    <n v="799800"/>
  </r>
  <r>
    <x v="687"/>
    <s v="PR63000774"/>
    <s v="AP1-0173"/>
    <s v="นางสาวปาริชาติ สกุลภาพนิมิต"/>
    <d v="2020-10-01T00:00:00"/>
    <d v="2020-10-30T00:00:00"/>
    <s v="PO63000723-3/6 น.ส. ปาริชาติ สกุลภาพนิมิต รายงานสรุปผลการดำเนินงาน ประจำเดือน _x000a_ต.ค. 2563"/>
    <x v="7"/>
    <n v="133300"/>
    <s v="64CIO00101"/>
    <d v="2020-10-27T00:00:00"/>
    <n v="133300"/>
    <x v="0"/>
    <n v="799800"/>
  </r>
  <r>
    <x v="687"/>
    <s v="PR63000774"/>
    <s v="AP1-0173"/>
    <s v="นางสาวปาริชาติ สกุลภาพนิมิต"/>
    <d v="2020-10-01T00:00:00"/>
    <d v="2020-11-30T00:00:00"/>
    <s v="PO63000723-4/6 น.ส. ปาริชาติ สกุลภาพนิมิต รายงานสรุปผลการดำเนินงาน ประจำเดือน _x000a_พ.ย. 2563"/>
    <x v="7"/>
    <n v="133300"/>
    <s v="64CIO00348"/>
    <d v="2020-11-27T00:00:00"/>
    <n v="133300"/>
    <x v="0"/>
    <n v="799800"/>
  </r>
  <r>
    <x v="687"/>
    <s v="PR63000774"/>
    <s v="AP1-0173"/>
    <s v="นางสาวปาริชาติ สกุลภาพนิมิต"/>
    <d v="2020-10-01T00:00:00"/>
    <d v="2020-12-31T00:00:00"/>
    <s v="PO63000723-5/6 น.ส. ปาริชาติ สกุลภาพนิมิต รายงานสรุปผลการดำเนินงาน ประจำเดือน     _x000a_ ธ.ค. 2563"/>
    <x v="7"/>
    <n v="133300"/>
    <s v="64CIO00428"/>
    <d v="2020-12-25T00:00:00"/>
    <n v="133300"/>
    <x v="0"/>
    <n v="799800"/>
  </r>
  <r>
    <x v="687"/>
    <s v="PR63000774"/>
    <s v="AP1-0173"/>
    <s v="นางสาวปาริชาติ สกุลภาพนิมิต"/>
    <d v="2020-10-01T00:00:00"/>
    <d v="2021-01-31T00:00:00"/>
    <s v="PO63000723-6/6 น.ส. ปาริชาติ สกุลภาพนิมิต รายงานสรุปผลการดำเนินงาน ประจำเดือน _x000a_ ม.ค. 2564"/>
    <x v="7"/>
    <n v="133300"/>
    <s v="APCIO0000043"/>
    <d v="2021-01-25T00:00:00"/>
    <n v="133300"/>
    <x v="0"/>
    <n v="799800"/>
  </r>
  <r>
    <x v="688"/>
    <s v="PR63000831"/>
    <s v="AP1-0855"/>
    <s v="นางสาวชุติวีร์ โตมี"/>
    <d v="2020-10-01T00:00:00"/>
    <d v="2020-08-25T00:00:00"/>
    <s v="PO63000724-1 นางสาว ชุติวีร์ โตมี จ้างประสานงานการตอบคำถาม โครงการจัดสรรเงินอุดหนุนแบบมีเงื่อนไข ช่องทางการสื่อสาร Line official account คนที่ 2_x000a_-รายงานสรุปผลการดำเนินงาน งวดที่ 1_x000a_(รายละเอียดตามเอกสารที่แนบ)"/>
    <x v="35"/>
    <n v="31600"/>
    <s v="63CIO1072"/>
    <d v="2020-08-21T00:00:00"/>
    <n v="31600"/>
    <x v="0"/>
    <n v="129600"/>
  </r>
  <r>
    <x v="688"/>
    <s v="PR63000831"/>
    <s v="AP1-0855"/>
    <s v="นางสาวชุติวีร์ โตมี"/>
    <d v="2020-10-01T00:00:00"/>
    <d v="2020-09-25T00:00:00"/>
    <s v="PO63000724-2/6 นางสาว ชุติวีร์ โตมี รายงานสรุปผลการดำเนินงาน งวดที่ 2_x000a_(รายละเอียดตามเอกสารที่แนบ)"/>
    <x v="35"/>
    <n v="19600"/>
    <s v="63CIO1220"/>
    <d v="2020-09-22T00:00:00"/>
    <n v="19600"/>
    <x v="0"/>
    <n v="129600"/>
  </r>
  <r>
    <x v="688"/>
    <s v="PR63000831"/>
    <s v="AP1-0855"/>
    <s v="นางสาวชุติวีร์ โตมี"/>
    <d v="2020-10-01T00:00:00"/>
    <d v="2020-10-22T00:00:00"/>
    <s v="PO63000724-3/6 นางสาว ชุติวีร์ โตมี -รายงานสรุปผลการดำเนินงาน งวดที่ 3_x000a_(รายละเอียดตามเอกสารที่แนบ)"/>
    <x v="35"/>
    <n v="19600"/>
    <s v="64CIO00089"/>
    <d v="2020-10-20T00:00:00"/>
    <n v="19600"/>
    <x v="0"/>
    <n v="129600"/>
  </r>
  <r>
    <x v="688"/>
    <s v="PR63000831"/>
    <s v="AP1-0855"/>
    <s v="นางสาวชุติวีร์ โตมี"/>
    <d v="2020-10-01T00:00:00"/>
    <d v="2020-11-25T00:00:00"/>
    <s v="PO63000724-4/6 นางสาว ชุติวีร์ โตมี -รายงานสรุปผลการดำเนินงาน งวดที่ 4_x000a_(รายละเอียดตามเอกสารที่แนบ)"/>
    <x v="35"/>
    <n v="19600"/>
    <s v="64CIO00253"/>
    <d v="2020-11-23T00:00:00"/>
    <n v="19600"/>
    <x v="0"/>
    <n v="129600"/>
  </r>
  <r>
    <x v="688"/>
    <s v="PR63000831"/>
    <s v="AP1-0855"/>
    <s v="นางสาวชุติวีร์ โตมี"/>
    <d v="2020-10-01T00:00:00"/>
    <d v="2020-12-25T00:00:00"/>
    <s v="PO63000724-5/6 นางสาว ชุติวีร์ โตมี -รายงานสรุปผลการดำเนินงาน งวดที่ 5_x000a_(รายละเอียดตามเอกสารที่แนบ)"/>
    <x v="35"/>
    <n v="19600"/>
    <s v="64CIO00406"/>
    <d v="2020-12-23T00:00:00"/>
    <n v="19600"/>
    <x v="0"/>
    <n v="129600"/>
  </r>
  <r>
    <x v="688"/>
    <s v="PR63000831"/>
    <s v="AP1-0855"/>
    <s v="นางสาวชุติวีร์ โตมี"/>
    <d v="2020-10-01T00:00:00"/>
    <d v="2021-01-25T00:00:00"/>
    <s v="PO63000724-6/6 นางสาว ชุติวีร์ โตมี -รายงานสรุปผลการดำเนินงาน งวดที่ 6_x000a_(รายละเอียดตามเอกสารที่แนบ)"/>
    <x v="35"/>
    <n v="19600"/>
    <s v="APCIO0000028"/>
    <d v="2021-01-21T00:00:00"/>
    <n v="19600"/>
    <x v="0"/>
    <n v="129600"/>
  </r>
  <r>
    <x v="689"/>
    <s v="PR63000822"/>
    <s v="AP1-0513"/>
    <s v="บริษัท ไนซ์จ๊อบทีม จำกัด"/>
    <d v="2020-10-01T00:00:00"/>
    <d v="2020-08-31T00:00:00"/>
    <s v="PO63000725-1/5 บริษัท ไนซ์จ๊อบทีม จำกัด ค่าจ้างบุคลากรเพื่อสนับสนุนงานสัญญา_x000a_-งวดที่ 1 เดือนสิงหาคม_x000a_(รายละเอียดตามเอกสารที่แนบ)"/>
    <x v="4"/>
    <n v="64633.35"/>
    <s v="63CIO1171"/>
    <d v="2020-09-01T00:00:00"/>
    <n v="64633.35"/>
    <x v="0"/>
    <n v="323166.75"/>
  </r>
  <r>
    <x v="689"/>
    <s v="PR63000822"/>
    <s v="AP1-0513"/>
    <s v="บริษัท ไนซ์จ๊อบทีม จำกัด"/>
    <d v="2020-10-01T00:00:00"/>
    <d v="2020-09-30T00:00:00"/>
    <s v="PO63000725-2/5 บริษัท ไนซ์จ๊อบทีม จำกัด ค่าจ้างบุคลากรเพื่อสนับสนุนงานสัญญา_x000a_-งวดที่ 2 เดือนกันยายน_x000a_(รายละเอียดตามเอกสารที่แนบ)"/>
    <x v="4"/>
    <n v="64633.35"/>
    <s v="64CIO00016"/>
    <d v="2020-10-02T00:00:00"/>
    <n v="64633.35"/>
    <x v="0"/>
    <n v="323166.75"/>
  </r>
  <r>
    <x v="689"/>
    <s v="PR63000822"/>
    <s v="AP1-0513"/>
    <s v="บริษัท ไนซ์จ๊อบทีม จำกัด"/>
    <d v="2020-10-01T00:00:00"/>
    <d v="2020-10-30T00:00:00"/>
    <s v="PO63000725-3/5 บริษัท ไนซ์จ๊อบทีม จำกัด ค่าจ้างบุคลากรเพื่อสนับสนุนงานสัญญา_x000a_-งวดที่ 3 เดือนตุลาคม_x000a_(รายละเอียดตามเอกสารที่แนบ)"/>
    <x v="4"/>
    <n v="64633.35"/>
    <s v="64CIO00246"/>
    <d v="2020-11-02T00:00:00"/>
    <n v="64633.35"/>
    <x v="0"/>
    <n v="323166.75"/>
  </r>
  <r>
    <x v="689"/>
    <s v="PR63000822"/>
    <s v="AP1-0513"/>
    <s v="บริษัท ไนซ์จ๊อบทีม จำกัด"/>
    <d v="2020-10-01T00:00:00"/>
    <d v="2020-11-30T00:00:00"/>
    <s v="PO63000725-4/5 บริษัท ไนซ์จ๊อบทีม จำกัด ค่าจ้างบุคลากรเพื่อสนับสนุนงานสัญญา_x000a_-งวดที่ 4 เดือนพฤศจิกายน_x000a_(รายละเอียดตามเอกสารที่แนบ)"/>
    <x v="4"/>
    <n v="64633.35"/>
    <s v="64CIO00368"/>
    <d v="2020-12-01T00:00:00"/>
    <n v="64633.35"/>
    <x v="0"/>
    <n v="323166.75"/>
  </r>
  <r>
    <x v="689"/>
    <s v="PR63000822"/>
    <s v="AP1-0513"/>
    <s v="บริษัท ไนซ์จ๊อบทีม จำกัด"/>
    <d v="2020-10-01T00:00:00"/>
    <d v="2020-12-30T00:00:00"/>
    <s v="PO63000725-5/5 บริษัท ไนซ์จ๊อบทีม จำกัด ค่าจ้างบุคลากรเพื่อสนับสนุนงานสัญญา_x000a_-งวดที่ 5 เดือนธันวาคม_x000a_(รายละเอียดตามเอกสารที่แนบ)"/>
    <x v="4"/>
    <n v="64633.35"/>
    <s v="64CIO00578"/>
    <d v="2020-12-30T00:00:00"/>
    <n v="64633.35"/>
    <x v="0"/>
    <n v="323166.75"/>
  </r>
  <r>
    <x v="690"/>
    <s v="PR63000832"/>
    <s v="AP1-0112"/>
    <s v="บริษัท มาตา การพิมพ์ จำกัด"/>
    <d v="2020-08-07T00:00:00"/>
    <d v="2020-08-14T00:00:00"/>
    <s v="PO63000726 บริษัท มาตา การพิมพ์ จำกัด จ้างพิมพ์คู่มือปฏิบัติงานโครงการจัดสรรเงินอุดหนุนนักเรียนทุนเสมอภาค สังกัด สพฐ. _x000a_-ขนาดเล่ม 7.25 x 10.25 นิ้ว จำนวน 80 หน้า_x000a_-เนื้อหาพิมพ์ 4 สี กระดาษปอนด์ 80 แกรม ปกพิมพ์ 4 สี กระดาษอาร์ต 260 แกรม_x000a_-เคลือบพลาสติกด้าน เข้าเล่มไสกาว_x000a_-จำนวน 28,000 เล่ม_x000a_(รายละเอียดตามเอกสารที่แนบ)"/>
    <x v="35"/>
    <n v="494340"/>
    <s v="63CIO1003"/>
    <d v="2020-08-13T00:00:00"/>
    <n v="494340"/>
    <x v="0"/>
    <n v="494340"/>
  </r>
  <r>
    <x v="691"/>
    <s v="PR63000833"/>
    <s v="AP1-0112"/>
    <s v="บริษัท มาตา การพิมพ์ จำกัด"/>
    <d v="2020-08-07T00:00:00"/>
    <d v="2020-08-17T00:00:00"/>
    <s v="PO63000727 บริษัท มาตา การพิมพ์ จำกัด จ้างพิมพ์คู่มือปฏิบัติงานโครงการจัดสรรเงินอุดหนุนนักเรียนทุนเสมอภาค 2 สังกัด (อปท.และ ตชด.) และโปสเตอร์ประชาสัมพันธ์_x000a_-อปท.และตชด. สังกัดละ 1,000 เล่ม_x000a_-โปสเตอร์ จำนวน 3,500 แผ่น_x000a_(รายละเอียดตามเอกสารที่แนบ)"/>
    <x v="35"/>
    <n v="407135"/>
    <s v="63CIO1004"/>
    <d v="2020-08-13T00:00:00"/>
    <n v="407135"/>
    <x v="0"/>
    <n v="407135"/>
  </r>
  <r>
    <x v="692"/>
    <s v="PR63000841"/>
    <s v="AP1-0865"/>
    <s v="บริษัท บี วัน ออดิทติ้ง กรุ๊ป จำกัด"/>
    <d v="2020-10-01T00:00:00"/>
    <d v="2021-03-31T00:00:00"/>
    <s v="PO63000728 บริษัท บี วัน ออดิทติ้ง กรุ๊ป จำกัด จ้างตรวจสอบรายงานการเงินโครงการครูรัก(ษ์)ถิ่น มหาวิทยาลัยราชภัฏหมู่บ้านจอมบึง รุ่นที่ 1 ปีการศึกษา 2563 เพื่อปิดโครงการรับทุน_x000a_-รายงานผลการตรวจสอบและรายงานการเงิน _x000a_-จำนวน 3 ฉบับ_x000a_(รายละเอียดตามเอกสารที่แนบ)"/>
    <x v="32"/>
    <n v="10000"/>
    <s v="APCIO0000542"/>
    <d v="2021-03-31T00:00:00"/>
    <n v="10000"/>
    <x v="0"/>
    <n v="10000"/>
  </r>
  <r>
    <x v="693"/>
    <s v="PR63000845"/>
    <s v="AP1-0277"/>
    <s v="นางสาว ชาคริยา กิติโยธี"/>
    <d v="2020-08-07T00:00:00"/>
    <d v="2020-08-11T00:00:00"/>
    <s v="PO63000729 นางสาว ชาคริยา กิติโยธี จัดจ้างออกแบบและจัดทำคู่มือการใช้งานระบบสารสนเทศ CCT ปีการศึกษา 2563 _x000a_-ออกแบบคู่มือระบบใช้งานระบบสารสนเทศ (ส่วนพร้อมเพย์ คัดกรอง จำนวน 48 หน้า)_x000a_-ออกแบบคู่มือระบบใช้งานระบบสารสนเทศ _x000a_(CCT 2563 จำนวน 95 หน้า)_x000a_(รายละเอียดตามเอกสารที่แนบ)"/>
    <x v="35"/>
    <n v="17000"/>
    <s v="63CIO1132"/>
    <d v="2020-09-01T00:00:00"/>
    <n v="17000"/>
    <x v="0"/>
    <n v="17000"/>
  </r>
  <r>
    <x v="694"/>
    <s v="PR63000843"/>
    <s v="AP1-0863"/>
    <s v="นางเนาวรัตน์ เจริญค้า"/>
    <d v="2020-08-07T00:00:00"/>
    <d v="2020-08-31T00:00:00"/>
    <s v="PO63000730 นาง เนาวรัตน์ เจริญค้า จ้างตรวจสอบคำแปลภาษาอังกฤษ_x000a_-แผ่นพับโครงการเงินอุดหนุน จำนวน 1,499 คำ_x000a_-แผ่นพับโครงการจัดสรรเชิงพื้นที่ 1,160 คำ_x000a_-แผ่นพับโครงการทุนนวัตกรรมสายอาชีพชั้นสูง 734 คำ_x000a_-แผ่นพับโครงการครูรักษ์ถิ่น 1,150 คำ_x000a_-แผ่นพับโครงการทุนแรงงาน 984 คำ_x000a_-แผ่นพับ กสศ. 1,150 คำ_x000a_-บทวิดีทัศน์ กสศ. 1,605 คำ_x000a_-บทวิดีทัศน์ ระบบ ISEE 338 คำ_x000a_(รายละเอียดตามเอกสารที่แนบ)"/>
    <x v="2"/>
    <n v="17240"/>
    <s v="63CIO1109"/>
    <d v="2020-09-01T00:00:00"/>
    <n v="17240"/>
    <x v="0"/>
    <n v="17240"/>
  </r>
  <r>
    <x v="695"/>
    <s v="PR63000839"/>
    <s v="AP1-0561"/>
    <s v="บริษัท แอร์-เทค เอนจิเนียริ่ง (ประเทศไทย) จำกัด"/>
    <d v="2020-08-07T00:00:00"/>
    <d v="2020-08-31T00:00:00"/>
    <s v="PO63000731 บริษัท แอร์-เทค เอนจิเนียริ่ง (ประเทศไทย) จำกัด งานพ่นยาฆ่าเชื้อปรับสภาพอากาศภายในพื้นที่สำนักงานอาคารบี_x000a_(รายละเอียดตามเอกสารที่แนบ)"/>
    <x v="1"/>
    <n v="10453.9"/>
    <s v="63CIO1189"/>
    <d v="2020-09-01T00:00:00"/>
    <n v="10453.9"/>
    <x v="0"/>
    <n v="10453.9"/>
  </r>
  <r>
    <x v="696"/>
    <s v="PR63000791"/>
    <s v="AP1-0386"/>
    <s v="บริษัท ป้ายนายกฤษสติ๊กเกอร์ จำกัด"/>
    <d v="2020-10-01T00:00:00"/>
    <d v="2020-08-31T00:00:00"/>
    <s v="PO63000733 บริษัท ป้ายนายกฤษสติ๊กเกอร์ จำกัด ค่าฉากหลัง พร้อมอุปกรณ์ติดตั้งและจัดเก็บ_x000a_-POP UP Standard 4 x 3 ช่อง_x000a_-ขนาดตอนตั้งใช้งานโดยประมาณ _x000a_กว้าง 3.50 x สูง 2.30 เมตร_x000a_-วัสดุ โครงอะลูมิเนียม_x000a_(รายละเอียดตามเอกสารที่แนบ)"/>
    <x v="1"/>
    <n v="47508"/>
    <s v="64CIO00296"/>
    <d v="2020-11-02T00:00:00"/>
    <n v="47508"/>
    <x v="0"/>
    <n v="47508"/>
  </r>
  <r>
    <x v="697"/>
    <s v="PR63000840"/>
    <s v="AP1-0864"/>
    <s v="นายกิตติศักดิ์ บินสมประสงค์"/>
    <d v="2020-10-01T00:00:00"/>
    <d v="2020-10-15T00:00:00"/>
    <s v="PO63000734 นาย กิตติศักดิ์ บินสมประสงค์ จัดจ้างตรวจสอบรายงานการเงินโครงการครูรัก(ษ์)ถิ่น มหาวิทยาลัยราชภัฏกาญจนบุรี รุ่นที่ 1 ปีการศึกษา 2563 เพื่อปิดโครงการรับทุน _x000a_-จำนวน 3 ฉบับ_x000a_(รายละเอียดตามเอกสารที่แนบ)"/>
    <x v="32"/>
    <n v="20000"/>
    <s v="APCIO0000273"/>
    <d v="2021-03-12T00:00:00"/>
    <n v="20000"/>
    <x v="0"/>
    <n v="20000"/>
  </r>
  <r>
    <x v="698"/>
    <s v="PR63000842"/>
    <s v="AP1-0638"/>
    <s v="บริษัท โพรเฟสชั่นแนล ออดิทติ้ง จำกัด"/>
    <d v="2020-10-01T00:00:00"/>
    <d v="2020-09-15T00:00:00"/>
    <s v="PO63000735 บริษัท โพรเฟสชั่นแนล ออดิทติ้ง จำกัด จัดจ้างตรวจสอบรายงานการเงินโครงการครูรัก(ษ์)ถิ่น มหาวิทยาลัยเชียงใหม่ รุ่นที่ 1_x000a_ ปีการศึกษา _x000a_-จำนวน 3 ฉบับ_x000a_(รายละเอียดตามเอกสารที่แนบ)"/>
    <x v="32"/>
    <n v="20000"/>
    <s v="64CIO00571"/>
    <d v="2020-12-01T00:00:00"/>
    <n v="20000"/>
    <x v="0"/>
    <n v="20000"/>
  </r>
  <r>
    <x v="699"/>
    <s v="PR63000838"/>
    <s v="AP1-0861"/>
    <s v="นางสาวชุติมา ไทยเจริญ"/>
    <d v="2020-08-10T00:00:00"/>
    <d v="2020-08-14T00:00:00"/>
    <s v="PO63000736-1 นางสาว ชุติมา ไทยเจริญ จ้างจัดส่งคู่มือการปฏิบัติงานโครงการจัดสรรเงินอุดหนุนแบบมีเงื่อนไข และโปสเตอร์ประชาสัมพันธ์นักเรียนทุนเสมอภาค_x000a_-ฐานข้อมูลการจัดส่งคู่มือทั้ง 3 สังกัด และโปสเตอร์ประชาสัมพันธ์นักเรียนทุนเสมอภาค_x000a_(รายละเอียดตามเอกสารที่แนบ)"/>
    <x v="35"/>
    <n v="296000"/>
    <s v="63CIO0993"/>
    <d v="2020-08-13T00:00:00"/>
    <n v="296000"/>
    <x v="0"/>
    <n v="350000"/>
  </r>
  <r>
    <x v="699"/>
    <s v="PR63000838"/>
    <s v="AP1-0861"/>
    <s v="นางสาวชุติมา ไทยเจริญ"/>
    <d v="2020-08-10T00:00:00"/>
    <d v="2020-09-21T00:00:00"/>
    <s v="PO63000736-2/2 นางสาว ชุติมา ไทยเจริญ -ฐานข้อมูลเลขพัสดุการจัดส่งคู่มือและโปสเตอร์_x000a_-รูปถ่ายการจัดส่งพัสดุ_x000a_(รายละเอียดตามเอกสารที่แนบ)"/>
    <x v="35"/>
    <n v="54000"/>
    <s v="63CIO1176"/>
    <d v="2020-09-09T00:00:00"/>
    <n v="54000"/>
    <x v="0"/>
    <n v="350000"/>
  </r>
  <r>
    <x v="700"/>
    <s v="PR63000846"/>
    <s v="AP1-0837"/>
    <s v="บริษัท พงษ์วรินการพิมพ์ จำกัด"/>
    <d v="2020-08-10T00:00:00"/>
    <d v="2020-08-31T00:00:00"/>
    <s v="PO63000737 บริษัท พงษ์วรินการพิมพ์ จำกัด จ้างจัดพิมพ์คู่มือสำหรับสถานศึกษาในช่วงโควิด_x000a_-คู่มือการปฏิบัติสำหรับสถานศึกษาในการป้องกันการแพร่ระบาดของโรคโควิด 19 (School Guidance DOH Version)_x000a_-จำนวน 15,200 เล่ม_x000a_(รายละเอียดตามเอกสารที่แนบ)"/>
    <x v="2"/>
    <n v="498816.88"/>
    <s v="63CIO1140"/>
    <d v="2020-09-01T00:00:00"/>
    <n v="498816.88"/>
    <x v="0"/>
    <n v="498816.88"/>
  </r>
  <r>
    <x v="701"/>
    <s v="PR63000851"/>
    <s v="AP1-0866"/>
    <s v="นางสาวตรีชฎา พลชนะ"/>
    <d v="2020-08-11T00:00:00"/>
    <d v="2020-08-31T00:00:00"/>
    <s v="PO63000738-1 นางสาว ตรีชฎา พลชนะ จ้างเหมาบริการงานทั่วไป เพื่อสนับสนุนการระดมทุนและความร่วมมือ_x000a_-ประจำเดือนสิงหาคม 2563_x000a_(รายละเอียดตามเอกสารที่แนบ)"/>
    <x v="40"/>
    <n v="18000"/>
    <s v="63CIO1066"/>
    <d v="2020-08-25T00:00:00"/>
    <n v="18000"/>
    <x v="0"/>
    <n v="36000"/>
  </r>
  <r>
    <x v="701"/>
    <s v="PR63000851"/>
    <s v="AP1-0866"/>
    <s v="นางสาวตรีชฎา พลชนะ"/>
    <d v="2020-08-11T00:00:00"/>
    <d v="2020-09-30T00:00:00"/>
    <s v="PO63000738-2/2_x000a_ นางสาว ตรีชฎา พลชนะ จ้างเหมาบริการงานทั่วไป เพื่อสนับสนุนการระดมทุนและความร่วมมือ_x000a_-ประจำเดือนกันยายน 2563_x000a_(รายละเอียดตามเอกสารที่แนบ)"/>
    <x v="40"/>
    <n v="18000"/>
    <s v="63CIO1221"/>
    <d v="2020-09-24T00:00:00"/>
    <n v="18000"/>
    <x v="0"/>
    <n v="36000"/>
  </r>
  <r>
    <x v="702"/>
    <s v="PR63000853"/>
    <s v="AP1-0336"/>
    <s v="ห้างหุ้นส่วนจำกัด สตูดิโอ ไดอะล็อก"/>
    <d v="2020-10-01T00:00:00"/>
    <d v="2020-08-24T00:00:00"/>
    <s v="PO63000739 ห้างหุ้นส่วนจำกัด สตูดิโอ ไดอะล็อก จัดพิมพ์แผ่นพับทุนนวัตกรรมสายอาชีพชั้นสูง_x000a_-ขนาดกางออก 61.5 x 20.5 cm_x000a_-แผ่นพับ พิมพ์ 4/4 สี อาร์ตการ์ด 230 แกรม_x000a_-พับ 2 พับ 3 ตอน พับม้วน จำนวน 250 ใบ _x000a_-ค่าแก้ไขอาร์ตเวิร์กและประสานงาน _x000a_(รายละเอียดตามเอกสารที่แนบ)"/>
    <x v="38"/>
    <n v="24075"/>
    <s v="64CIO00139"/>
    <d v="2020-11-02T00:00:00"/>
    <n v="24075"/>
    <x v="0"/>
    <n v="24075"/>
  </r>
  <r>
    <x v="703"/>
    <s v="PR63000863"/>
    <s v="AP1-0513"/>
    <s v="บริษัท ไนซ์จ๊อบทีม จำกัด"/>
    <d v="2020-10-01T00:00:00"/>
    <d v="2020-11-11T00:00:00"/>
    <s v="PO63000740 บริษัท ไนซ์จ๊อบทีม จำกัด โครงการสนับสนุนการดำเนินงานการจัดทำสัญญาจ้าง_x000a_-ติดตาม ตรวจสอบ เอกสารประกอบการจัดทำสัญญาจ้าง จากผู้รับจ้าง และผู้รับผิดชอบโครงการ_x000a_-แสกนเอกสารพร้อมจัดเก็บตามระบบ_x000a_(รายละเอียดตามเอกสารที่แนบ)"/>
    <x v="1"/>
    <n v="64200"/>
    <s v="64CIO00330"/>
    <d v="2020-12-01T00:00:00"/>
    <n v="64200"/>
    <x v="0"/>
    <n v="64200"/>
  </r>
  <r>
    <x v="704"/>
    <s v="PR63000854"/>
    <s v="AP1-0112"/>
    <s v="บริษัท มาตา การพิมพ์ จำกัด"/>
    <d v="2020-10-01T00:00:00"/>
    <d v="2020-08-14T00:00:00"/>
    <s v="PO63000741 บริษัท มาตา การพิมพ์ จำกัด โครงการผลิตแผ่นพับเปิดประตูสู่โอกาส (ฉบับภาษาไทย) จำนวน 1,000 แผ่น_x000a_-ผลิตแผ่นพับขนาด 21 x 59.1 cm_x000a_-พิมพ์ 4 สี 2 หน้า_x000a_-กระดาษอาร์ตการ์ด 260 แกรม พร้อมปั๊มเส้นพับ (พับฟันปลา)_x000a_(รายละเอียดตามเอกสารที่แนบ)"/>
    <x v="40"/>
    <n v="16050"/>
    <s v="APCIO0000367"/>
    <d v="2021-03-04T00:00:00"/>
    <n v="16050"/>
    <x v="0"/>
    <n v="16050"/>
  </r>
  <r>
    <x v="705"/>
    <s v="PR63000848"/>
    <s v="AP1-0870"/>
    <s v="นายยศพนธ์ เกิดวิบูลย์"/>
    <d v="2020-08-11T00:00:00"/>
    <d v="2020-08-17T00:00:00"/>
    <s v="PO63000742 นาย ยศพนธ์ เกิดวิบูลย์ โครงการผลิตบทความและภาพข่าว_x000a_-ผลิตบทความและภาพประกอบ_x000a_อย่างน้อย 1 เรื่อง_x000a_-ผลิตบทความรายงานพิเศษ _x000a_อย่างน้อย 1 เรื่อง_x000a_(รายละเอียดตามเอกสารที่แนบ)"/>
    <x v="13"/>
    <n v="7000"/>
    <s v="63CIO1093"/>
    <d v="2020-09-01T00:00:00"/>
    <n v="7000"/>
    <x v="0"/>
    <n v="7000"/>
  </r>
  <r>
    <x v="706"/>
    <s v="PR63000861"/>
    <s v="AP1-0817"/>
    <s v="นางศิริลักษณ์ ทัพโภทยาน"/>
    <d v="2020-10-01T00:00:00"/>
    <d v="2020-08-31T00:00:00"/>
    <s v="PO63000743- นาง ศิริลักษณ์ ทัพโภทยาน จ้างเหมาลงเสียงบรรยายวิดีโอ presentation -งวดที่ 1_x000a_(รายละเอียดตามเอกสารที่แนบ)"/>
    <x v="40"/>
    <n v="10000"/>
    <s v="63CIO1268"/>
    <d v="2020-09-01T00:00:00"/>
    <n v="10000"/>
    <x v="0"/>
    <n v="15000"/>
  </r>
  <r>
    <x v="706"/>
    <s v="PR63000861"/>
    <s v="AP1-0817"/>
    <s v="นางศิริลักษณ์ ทัพโภทยาน"/>
    <d v="2020-10-01T00:00:00"/>
    <d v="2020-09-30T00:00:00"/>
    <s v="PO63000743-2/2 นาง ศิริลักษณ์ ทัพโภทยาน จ้างเหมาลงเสียงบรรยายวิดีโอ presentation -งวดที่ 2_x000a_(รายละเอียดตามเอกสารที่แนบ)"/>
    <x v="40"/>
    <n v="5000"/>
    <s v="64CIO00140"/>
    <d v="2020-11-02T00:00:00"/>
    <n v="5000"/>
    <x v="0"/>
    <n v="15000"/>
  </r>
  <r>
    <x v="707"/>
    <s v="PR63000862"/>
    <s v="AP1-0728"/>
    <s v="นางสาวสุวิชล สีนิล"/>
    <d v="2020-10-01T00:00:00"/>
    <d v="2020-08-25T00:00:00"/>
    <s v="PO63000744-1 นางสาว สุวิชล สีนิล รายงานสรุปผลการดำเนินงาน สนับสนุนการบริหารงานทั่วไป ฝ่ายเทคโนโลยีสารสนเทศ _x000a_-งวดที่ 1_x000a_(รายละเอียดตามเอกสารที่แนบ)"/>
    <x v="27"/>
    <n v="30500"/>
    <s v="63CIO1055"/>
    <d v="2020-08-21T00:00:00"/>
    <n v="30500"/>
    <x v="0"/>
    <n v="305000"/>
  </r>
  <r>
    <x v="707"/>
    <s v="PR63000862"/>
    <s v="AP1-0728"/>
    <s v="นางสาวสุวิชล สีนิล"/>
    <d v="2020-10-01T00:00:00"/>
    <d v="2020-09-25T00:00:00"/>
    <s v="PO63000744-2/12 นางสาว สุวิชล สีนิล รายงานสรุปผลการดำเนินงาน สนับสนุนการบริหารงานทั่วไป ฝ่ายเทคโนโลยีสารสนเทศ _x000a_-งวดที่ 2_x000a_(รายละเอียดตามเอกสารที่แนบ)"/>
    <x v="27"/>
    <n v="30500"/>
    <s v="63CIO1211"/>
    <d v="2020-09-21T00:00:00"/>
    <n v="30500"/>
    <x v="0"/>
    <n v="305000"/>
  </r>
  <r>
    <x v="707"/>
    <s v="PR63000862"/>
    <s v="AP1-0728"/>
    <s v="นางสาวสุวิชล สีนิล"/>
    <d v="2020-10-01T00:00:00"/>
    <d v="2020-10-25T00:00:00"/>
    <s v="PO63000744-3/12 นางสาว สุวิชล สีนิล รายงานสรุปผลการดำเนินงาน สนับสนุนการบริหารงานทั่วไป ฝ่ายเทคโนโลยีสารสนเทศ _x000a_-งวดที่ 3_x000a_(รายละเอียดตามเอกสารที่แนบ)"/>
    <x v="27"/>
    <n v="30500"/>
    <s v="64CIO00112"/>
    <d v="2020-10-21T00:00:00"/>
    <n v="30500"/>
    <x v="0"/>
    <n v="305000"/>
  </r>
  <r>
    <x v="707"/>
    <s v="PR63000862"/>
    <s v="AP1-0728"/>
    <s v="นางสาวสุวิชล สีนิล"/>
    <d v="2020-10-01T00:00:00"/>
    <d v="2020-11-25T00:00:00"/>
    <s v="PO63000744-4/12 นางสาว สุวิชล สีนิล รายงานสรุปผลการดำเนินงาน สนับสนุนการบริหารงานทั่วไป ฝ่ายเทคโนโลยีสารสนเทศ _x000a_-งวดที่ 4_x000a_(รายละเอียดตามเอกสารที่แนบ)"/>
    <x v="27"/>
    <n v="30500"/>
    <s v="64CIO00272"/>
    <d v="2020-11-20T00:00:00"/>
    <n v="30500"/>
    <x v="0"/>
    <n v="305000"/>
  </r>
  <r>
    <x v="707"/>
    <s v="PR63000862"/>
    <s v="AP1-0728"/>
    <s v="นางสาวสุวิชล สีนิล"/>
    <d v="2020-10-01T00:00:00"/>
    <d v="2020-12-25T00:00:00"/>
    <s v="PO63000744-5/12 นางสาว สุวิชล สีนิล รายงานสรุปผลการดำเนินงาน สนับสนุนการบริหารงานทั่วไป ฝ่ายเทคโนโลยีสารสนเทศ _x000a_-งวดที่ 5_x000a_(รายละเอียดตามเอกสารที่แนบ)"/>
    <x v="27"/>
    <n v="30500"/>
    <s v="64CIO00411"/>
    <d v="2020-12-21T00:00:00"/>
    <n v="30500"/>
    <x v="0"/>
    <n v="305000"/>
  </r>
  <r>
    <x v="707"/>
    <s v="PR63000862"/>
    <s v="AP1-0728"/>
    <s v="นางสาวสุวิชล สีนิล"/>
    <d v="2020-10-01T00:00:00"/>
    <d v="2021-01-25T00:00:00"/>
    <s v="PO63000744-6/12 นางสาว สุวิชล สีนิล รายงานสรุปผลการดำเนินงาน สนับสนุนการบริหารงานทั่วไป ฝ่ายเทคโนโลยีสารสนเทศ _x000a_-งวดที่ 6_x000a_(รายละเอียดตามเอกสารที่แนบ)"/>
    <x v="27"/>
    <n v="30500"/>
    <s v="APCIO0000025"/>
    <d v="2021-01-22T00:00:00"/>
    <n v="30500"/>
    <x v="0"/>
    <n v="305000"/>
  </r>
  <r>
    <x v="707"/>
    <s v="PR63000862"/>
    <s v="AP1-0728"/>
    <s v="นางสาวสุวิชล สีนิล"/>
    <d v="2020-10-01T00:00:00"/>
    <d v="2021-02-25T00:00:00"/>
    <s v="PO63000744-7/12 นางสาว สุวิชล สีนิล รายงานสรุปผลการดำเนินงาน สนับสนุนการบริหารงานทั่วไป ฝ่ายเทคโนโลยีสารสนเทศ _x000a_-งวดที่ 7_x000a_(รายละเอียดตามเอกสารที่แนบ)"/>
    <x v="27"/>
    <n v="30500"/>
    <s v="APCIO0000168"/>
    <d v="2021-02-22T00:00:00"/>
    <n v="30500"/>
    <x v="0"/>
    <n v="305000"/>
  </r>
  <r>
    <x v="707"/>
    <s v="PR63000862"/>
    <s v="AP1-0728"/>
    <s v="นางสาวสุวิชล สีนิล"/>
    <d v="2020-10-01T00:00:00"/>
    <d v="2021-03-25T00:00:00"/>
    <s v="PO63000744-8/12 นางสาว สุวิชล สีนิล รายงานสรุปผลการดำเนินงาน สนับสนุนการบริหารงานทั่วไป ฝ่ายเทคโนโลยีสารสนเทศ _x000a_-งวดที่ 8_x000a_(รายละเอียดตามเอกสารที่แนบ)"/>
    <x v="27"/>
    <n v="30500"/>
    <s v="APCIO0000292"/>
    <d v="2021-03-25T00:00:00"/>
    <n v="30500"/>
    <x v="0"/>
    <n v="305000"/>
  </r>
  <r>
    <x v="707"/>
    <s v="PR63000862"/>
    <s v="AP1-0728"/>
    <s v="นางสาวสุวิชล สีนิล"/>
    <d v="2020-10-01T00:00:00"/>
    <d v="2021-04-25T00:00:00"/>
    <s v="PO63000744-9/12 นางสาว สุวิชล สีนิล รายงานสรุปผลการดำเนินงาน สนับสนุนการบริหารงานทั่วไป ฝ่ายเทคโนโลยีสารสนเทศ _x000a_-งวดที่ 9_x000a_(รายละเอียดตามเอกสารที่แนบ)"/>
    <x v="27"/>
    <n v="30500"/>
    <s v="APCIO0000465"/>
    <d v="2021-04-23T00:00:00"/>
    <n v="30500"/>
    <x v="0"/>
    <n v="305000"/>
  </r>
  <r>
    <x v="707"/>
    <s v="PR63000862"/>
    <s v="AP1-0728"/>
    <s v="นางสาวสุวิชล สีนิล"/>
    <d v="2020-10-01T00:00:00"/>
    <d v="2021-05-25T00:00:00"/>
    <s v="PO63000744-10/12 นางสาวสุวิชล สีนิล รายงานสรุปผลการดำเนินงาน สนับสนุนการบริหารงานทั่วไป ฝ่ายเทคโนโลยีสารสนเทศ _x000a_-งวดที่ 10_x000a_(รายละเอียดตามเอกสารที่แนบ)"/>
    <x v="27"/>
    <n v="30500"/>
    <s v="APCIO0000650"/>
    <d v="2021-05-28T00:00:00"/>
    <n v="30500"/>
    <x v="0"/>
    <n v="305000"/>
  </r>
  <r>
    <x v="708"/>
    <s v="PR63000858"/>
    <s v="AP1-0862"/>
    <s v="บริษัท คิดค้นคว้า จำกัด"/>
    <d v="2020-08-13T00:00:00"/>
    <d v="2020-08-31T00:00:00"/>
    <s v="PO63000745 บริษัท คิดค้นคว้า จำกัด จ้างทำสื่อประชาสัมพันธ์โครงการทุนพัฒนาทักษะอาชีพสำหรับผู้ที่ขาดแคลนทุนทรัพย์และด้อยโอกาสที่ใช้ชุมชนเป็นฐาน ปี 2563 ครั้งที่ 3_x000a_-รายงานสรุปผลการทำงาน_x000a_(รายละเอียดตามเอกสารที่แนบ)"/>
    <x v="41"/>
    <n v="494340"/>
    <s v="63CIO1251"/>
    <d v="2020-09-01T00:00:00"/>
    <n v="494340"/>
    <x v="0"/>
    <n v="494340"/>
  </r>
  <r>
    <x v="709"/>
    <s v="PR63000859"/>
    <s v="AP1-0862"/>
    <s v="บริษัท คิดค้นคว้า จำกัด"/>
    <d v="2020-08-13T00:00:00"/>
    <d v="2020-08-31T00:00:00"/>
    <s v="PO63000746 บริษัท คิดค้นคว้า จำกัด จ้างบริหารจัดการโครงการพัฒนาทักษะอาชีพที่ใช้ชุมชนเป็นฐาน_x000a_-รายงานการดำเนินงาน_x000a_(รายละเอียดตามเอกสารที่แนบ)"/>
    <x v="41"/>
    <n v="495410"/>
    <s v="63CIO1253"/>
    <d v="2020-09-01T00:00:00"/>
    <n v="495410"/>
    <x v="0"/>
    <n v="495410"/>
  </r>
  <r>
    <x v="710"/>
    <s v="PR63000850"/>
    <s v="AP1-0402"/>
    <s v="บริษัท บางกอกบุรี ครีเอทีฟเฮ้าส์ จำกัด"/>
    <d v="2020-08-13T00:00:00"/>
    <d v="2020-08-24T00:00:00"/>
    <s v="PO63000747 บริษัท บางกอกบุรี ครีเอทีฟเฮ้าส์ จำกัด จ้างผลิตสื่อประชาสัมพันธ์โครงการครูรักษ์ถิ่น_x000a_-ไฟล์มาสเตอร์วิดีทัศน์ จำนวน 2 คลิป ของจังหวัดเชียงใหม่และกาฬสินธุ์_x000a_(รายละเอียดตามเอกสารที่แนบ)"/>
    <x v="40"/>
    <n v="340260"/>
    <s v="63CIO1125"/>
    <d v="2020-09-01T00:00:00"/>
    <n v="340260"/>
    <x v="0"/>
    <n v="340260"/>
  </r>
  <r>
    <x v="711"/>
    <s v="PR63000856"/>
    <s v="AP1-0065"/>
    <s v="บริษัท บียอนด์ พับลิสชิ่ง จำกัด"/>
    <d v="2020-08-13T00:00:00"/>
    <d v="2020-08-25T00:00:00"/>
    <s v="PO63000748 บริษัท บียอนด์ พับลิสชิ่ง จำกัด จ้างผลิตสื่อประชาสัมพันธ์โครงการทุนพัฒนาทักษะอาชีพที่ใช้ชุมชนเป็นฐาน ครั้งที่ 1_x000a_-จำนวน 783 ชุด ชุดละ 6 เล่ม_x000a_(รายละเอียดตามเอกสารที่แนบ)"/>
    <x v="41"/>
    <n v="449678.2"/>
    <s v="63CIO1126"/>
    <d v="2020-09-01T00:00:00"/>
    <n v="449678.2"/>
    <x v="0"/>
    <n v="449678.2"/>
  </r>
  <r>
    <x v="712"/>
    <s v="PR63000857"/>
    <s v="AP1-0065"/>
    <s v="บริษัท บียอนด์ พับลิสชิ่ง จำกัด"/>
    <d v="2020-08-13T00:00:00"/>
    <d v="2020-08-27T00:00:00"/>
    <s v="PO63000749 บริษัท บียอนด์ พับลิสชิ่ง จำกัด จ้างจัดทำคู่มือโครงการทุนพัฒนาทักษะอาชีพที่ใช้ชุมชนเป็นฐาน _x000a_-ค่าจัดทำไฟล์ต้นฉบับ 783 ไฟล์ (Artwork)_x000a_-ค่าผลิตเอกสาร กระดาษปอนด์ 80 แกรม ยี่ห้อ Double A จำนวน 783 ชุด_x000a_(รายละเอียดตามเอกสารที่แนบ)"/>
    <x v="41"/>
    <n v="497659.14"/>
    <s v="63CIO1117"/>
    <d v="2020-09-01T00:00:00"/>
    <n v="497659.14"/>
    <x v="0"/>
    <n v="497659.14"/>
  </r>
  <r>
    <x v="713"/>
    <s v="PR63000849"/>
    <s v="AP1-0842"/>
    <s v="บริษัท ซุปเปอร์อูเบอร์ ฟิล์ม จำกัด"/>
    <d v="2020-10-01T00:00:00"/>
    <d v="2020-08-31T00:00:00"/>
    <s v="PO63000750 บริษัท ซุปเปอร์อูเบอร์ ฟิล์ม จำกัด จ้างผลิตคลิปวิดีโอนักเรียนทุพโภชนาการหรือนักเรียนยากจนพิเศษ_x000a_-ลงพื้นที่ผลิตคลิปวิดีโอ อย่างน้อย 1 พื้นที่_x000a_-ผลิตคลิปวิดีโอ อย่างน้อย 1 คลิป_x000a_-ร่วมประชุมกับ กสศ._x000a_(รายละเอียดตามเอกสารที่แนบ)"/>
    <x v="40"/>
    <n v="428000"/>
    <s v="64CIO00476"/>
    <d v="2020-12-01T00:00:00"/>
    <n v="428000"/>
    <x v="0"/>
    <n v="428000"/>
  </r>
  <r>
    <x v="714"/>
    <s v="PR63000847"/>
    <s v="AP1-0071"/>
    <s v="บริษัท โอไอซี ครีเอชั่น จำกัด"/>
    <d v="2020-10-01T00:00:00"/>
    <d v="2020-08-31T00:00:00"/>
    <s v="PO63000751 บริษัท โอไอซี ครีเอชั่น จำกัด จ้างบริหารจัดการการระดมความร่วมมือจัดหาของขวัญเพื่อน้องตอนเปิดเทอม_x000a_-รายงานการดำเนินงาน_x000a_(รายละเอียดตามเอกสารที่แนบ)"/>
    <x v="50"/>
    <n v="438755.69"/>
    <s v="APCIO0000374"/>
    <d v="2021-03-25T00:00:00"/>
    <n v="438755.69"/>
    <x v="0"/>
    <n v="438755.69"/>
  </r>
  <r>
    <x v="715"/>
    <s v="PR63000868"/>
    <s v="AP1-0693"/>
    <s v="บริษัท หน้ากลม จำกัด"/>
    <d v="2020-08-14T00:00:00"/>
    <d v="2020-08-18T00:00:00"/>
    <s v="PO63000752 บริษัท หน้ากลม จำกัด จ้างจัดทำชุดวิดีโอสอนทำอาหาร 20 บาท ที่ทำได้ง่ายและมีคุณค่าทางโภชนาการ_x000a_-โครงร่างการดำเนินงาน ทั้ง 3 คลิป_x000a_(รายละเอียดตามเอกสารที่แนบ)"/>
    <x v="37"/>
    <n v="300000"/>
    <s v="63CIO1238"/>
    <d v="2020-09-01T00:00:00"/>
    <n v="300000"/>
    <x v="0"/>
    <n v="394830"/>
  </r>
  <r>
    <x v="715"/>
    <s v="PR63000868"/>
    <s v="AP1-0693"/>
    <s v="บริษัท หน้ากลม จำกัด"/>
    <d v="2020-08-14T00:00:00"/>
    <d v="2020-08-31T00:00:00"/>
    <s v="PO63000752-2/2 บริษัท หน้ากลม จำกัด ผลงานชุดวีดีโอสอนทำอาหาร พร้อมการนำเสนอไปยังสื่อต่างๆ _x000a_(รายละเอียดตามเอกสารที่แนบ)"/>
    <x v="37"/>
    <n v="94830"/>
    <s v="63CIO1246"/>
    <d v="2020-09-01T00:00:00"/>
    <n v="94830"/>
    <x v="0"/>
    <n v="394830"/>
  </r>
  <r>
    <x v="716"/>
    <s v="PR63000864"/>
    <s v="AP1-0875"/>
    <s v="นายพงศธร ศรีคำภา"/>
    <d v="2020-10-01T00:00:00"/>
    <d v="2020-08-20T00:00:00"/>
    <s v="PO63000753-1/3 นาย พงศธร ศรีคำภา จ้างทีมผลิตสื่อประชาสัมพันธ์และบริหารจัดการรายการโชคดีที่มีครู_x000a_-งวดที่ 1 _x000a_(รายละเอียดตามเอกสารที่แนบ)"/>
    <x v="35"/>
    <n v="200000"/>
    <s v="63CIO1120"/>
    <d v="2020-09-01T00:00:00"/>
    <n v="200000"/>
    <x v="0"/>
    <n v="490000"/>
  </r>
  <r>
    <x v="716"/>
    <s v="PR63000864"/>
    <s v="AP1-0875"/>
    <s v="นายพงศธร ศรีคำภา"/>
    <d v="2020-10-01T00:00:00"/>
    <d v="2020-09-14T00:00:00"/>
    <s v="PO63000753-2/3 นาย พงศธร ศรีคำภา จ้างทีมผลิตสื่อประชาสัมพันธ์และบริหารจัดการรายการโชคดีที่มีครู_x000a_-งวดที่ 2_x000a_(รายละเอียดตามเอกสารที่แนบ)"/>
    <x v="35"/>
    <n v="200000"/>
    <s v="63CIO1158"/>
    <d v="2020-09-09T00:00:00"/>
    <n v="200000"/>
    <x v="0"/>
    <n v="490000"/>
  </r>
  <r>
    <x v="716"/>
    <s v="PR63000864"/>
    <s v="AP1-0875"/>
    <s v="นายพงศธร ศรีคำภา"/>
    <d v="2020-10-01T00:00:00"/>
    <d v="2020-10-08T00:00:00"/>
    <s v="PO63000753-3/3 นาย พงศธร ศรีคำภา จ้างทีมผลิตสื่อประชาสัมพันธ์และบริหารจัดการรายการโชคดีที่มีครู_x000a_-งวดที่ 3_x000a_(รายละเอียดตามเอกสารที่แนบ)"/>
    <x v="35"/>
    <n v="90000"/>
    <s v="64CIO00063"/>
    <d v="2020-10-02T00:00:00"/>
    <n v="90000"/>
    <x v="0"/>
    <n v="490000"/>
  </r>
  <r>
    <x v="717"/>
    <s v="PR63000870"/>
    <s v="AP1-0336"/>
    <s v="ห้างหุ้นส่วนจำกัด สตูดิโอ ไดอะล็อก"/>
    <d v="2020-08-14T00:00:00"/>
    <d v="2020-08-20T00:00:00"/>
    <s v="PO63000754  ห้างหุ้นส่วนจำกัด สตูดิโอ ไดอะล็อก จ้างออกแบบและพัฒนาอัตลักษณ์องค์กร วสศ. และ Equity Lab_x000a_(รายละเอียดตามเอกสารที่แนบ)"/>
    <x v="37"/>
    <n v="123050"/>
    <s v="63CIO1188"/>
    <d v="2020-09-01T00:00:00"/>
    <n v="123050"/>
    <x v="0"/>
    <n v="123050"/>
  </r>
  <r>
    <x v="718"/>
    <s v="PR63000886"/>
    <s v="AP1-0714"/>
    <s v="นางสาวขจีมาส สุภาพันธ์"/>
    <d v="2020-08-14T00:00:00"/>
    <d v="2020-08-31T00:00:00"/>
    <s v="PO63000755 นางสาว ขจีมาส สุภาพันธ์ จ้างแปลหนังสือ Equitable Education : 30 Years from Education for All to All for Education 2030 _x000a_-จากภาษาอังกฤษเป็นภาษาไทย_x000a_(รายละเอียดตามเอกสารที่แนบ)"/>
    <x v="49"/>
    <n v="25500"/>
    <s v="63CIO1101"/>
    <d v="2020-09-01T00:00:00"/>
    <n v="25500"/>
    <x v="0"/>
    <n v="25500"/>
  </r>
  <r>
    <x v="719"/>
    <s v="PR63000879"/>
    <s v="AP1-0257"/>
    <s v="บริษัท โปรเจคท์ บอส (ไทยแลนด์) จำกัด"/>
    <d v="2020-08-14T00:00:00"/>
    <d v="2020-08-21T00:00:00"/>
    <s v="PO63000756 บริษัท โปรเจคท์ บอส (ไทยแลนด์) จำกัด เช่าเครื่องถ่ายเอกสารขาว-ดำ Fuji Xerox  _x000a_(รวม 4 วัน)_x000a_(รายละเอียดตามเอกสารที่แนบ)"/>
    <x v="28"/>
    <n v="54570"/>
    <s v="63CIO1137"/>
    <d v="2020-09-01T00:00:00"/>
    <n v="54570"/>
    <x v="0"/>
    <n v="80410.5"/>
  </r>
  <r>
    <x v="719"/>
    <s v="PR63000879"/>
    <s v="AP1-0257"/>
    <s v="บริษัท โปรเจคท์ บอส (ไทยแลนด์) จำกัด"/>
    <d v="2020-08-14T00:00:00"/>
    <d v="2020-08-21T00:00:00"/>
    <s v="PO63000756 บริษัท โปรเจคท์ บอส (ไทยแลนด์) จำกัด เช่าคอมพิวเตอร์โน๊ตบุ๊ค (รวม 4 วัน)_x000a_(รายละเอียดตามเอกสารที่แนบ)"/>
    <x v="28"/>
    <n v="18190"/>
    <s v="63CIO1137"/>
    <d v="2020-09-01T00:00:00"/>
    <n v="18190"/>
    <x v="0"/>
    <n v="80410.5"/>
  </r>
  <r>
    <x v="719"/>
    <s v="PR63000879"/>
    <s v="AP1-0257"/>
    <s v="บริษัท โปรเจคท์ บอส (ไทยแลนด์) จำกัด"/>
    <d v="2020-08-14T00:00:00"/>
    <d v="2020-08-21T00:00:00"/>
    <s v="PO63000756 บริษัท โปรเจคท์ บอส (ไทยแลนด์) จำกัด กระดาษถ่ายเอกสาร A4 ขนาด 80 แกรม_x000a_(รายละเอียดตามเอกสารที่แนบ)"/>
    <x v="28"/>
    <n v="7650.5"/>
    <s v="63CIO1137"/>
    <d v="2020-09-01T00:00:00"/>
    <n v="7650.5"/>
    <x v="0"/>
    <n v="80410.5"/>
  </r>
  <r>
    <x v="720"/>
    <s v="PR63000880"/>
    <s v="AP1-0513"/>
    <s v="บริษัท ไนซ์จ๊อบทีม จำกัด"/>
    <d v="2020-10-01T00:00:00"/>
    <d v="2020-08-31T00:00:00"/>
    <s v="PO63000757-1/2 บริษัท ไนซ์จ๊อบทีม จำกัดจ้ างบุคลากรเพื่อบันทึกข้อมูลสัญญารับทุน_x000a_-งวดที่ 1 ประจำเดือนสิงหาคม 2563_x000a_(รายละเอียดตามเอกสารที่แนบ)"/>
    <x v="4"/>
    <n v="44940"/>
    <s v="63CIO1169"/>
    <d v="2020-09-01T00:00:00"/>
    <n v="44940"/>
    <x v="0"/>
    <n v="89880"/>
  </r>
  <r>
    <x v="720"/>
    <s v="PR63000880"/>
    <s v="AP1-0513"/>
    <s v="บริษัท ไนซ์จ๊อบทีม จำกัด"/>
    <d v="2020-10-01T00:00:00"/>
    <d v="2020-09-30T00:00:00"/>
    <s v="PO63000757-2/2 บริษัท ไนซ์จ๊อบทีม จำกัด จ้างบุคลากรเพื่อบันทึกข้อมูลสัญญารับทุน_x000a_-งวดที่ 2 ประจำเดือนกันยายน 2563_x000a_(รายละเอียดตามเอกสารที่แนบ)"/>
    <x v="4"/>
    <n v="44940"/>
    <s v="64CIO00021"/>
    <d v="2020-10-02T00:00:00"/>
    <n v="44940"/>
    <x v="0"/>
    <n v="89880"/>
  </r>
  <r>
    <x v="721"/>
    <s v="PR63000876"/>
    <s v="AP1-0257"/>
    <s v="บริษัท โปรเจคท์ บอส (ไทยแลนด์) จำกัด"/>
    <d v="2020-08-14T00:00:00"/>
    <d v="2020-08-21T00:00:00"/>
    <s v="PO63000758 บริษัท โปรเจคท์ บอส (ไทยแลนด์) จำกัด เช่าเครื่องถ่ายเอกสารสี  Canon 3330I_x000a_(รวม 2 วัน)_x000a_(รายละเอียดตามเอกสารที่แนบ)"/>
    <x v="17"/>
    <n v="10700"/>
    <s v="63CIO1136"/>
    <d v="2020-09-01T00:00:00"/>
    <n v="10700"/>
    <x v="0"/>
    <n v="15204.7"/>
  </r>
  <r>
    <x v="721"/>
    <s v="PR63000876"/>
    <s v="AP1-0257"/>
    <s v="บริษัท โปรเจคท์ บอส (ไทยแลนด์) จำกัด"/>
    <d v="2020-08-14T00:00:00"/>
    <d v="2020-08-21T00:00:00"/>
    <s v="PO63000758 บริษัท โปรเจคท์ บอส (ไทยแลนด์) จำกัด เช่าคอมพิวเตอร์โน๊ตบุ๊ค (รวม 2 วัน)_x000a_(รายละเอียดตามเอกสารที่แนบ)"/>
    <x v="17"/>
    <n v="2140"/>
    <s v="63CIO1136"/>
    <d v="2020-09-01T00:00:00"/>
    <n v="2140"/>
    <x v="0"/>
    <n v="15204.7"/>
  </r>
  <r>
    <x v="721"/>
    <s v="PR63000876"/>
    <s v="AP1-0257"/>
    <s v="บริษัท โปรเจคท์ บอส (ไทยแลนด์) จำกัด"/>
    <d v="2020-08-14T00:00:00"/>
    <d v="2020-08-21T00:00:00"/>
    <s v="PO63000758 บริษัท โปรเจคท์ บอส (ไทยแลนด์) จำกัด กระดาษถ่ายเอกสาร A4 ขนาด 80 แกรม_x000a_(รายละเอียดตามเอกสารที่แนบ)"/>
    <x v="17"/>
    <n v="2086.5"/>
    <s v="63CIO1136"/>
    <d v="2020-09-01T00:00:00"/>
    <n v="2086.5"/>
    <x v="0"/>
    <n v="15204.7"/>
  </r>
  <r>
    <x v="721"/>
    <s v="PR63000876"/>
    <s v="AP1-0257"/>
    <s v="บริษัท โปรเจคท์ บอส (ไทยแลนด์) จำกัด"/>
    <d v="2020-08-14T00:00:00"/>
    <d v="2020-08-21T00:00:00"/>
    <s v="PO63000758 บริษัท โปรเจคท์ บอส (ไทยแลนด์) จำกัด กระดาษถ่ายเอกสาร A3 ขนาด 80 แกรม_x000a_(รายละเอียดตามเอกสารที่แนบ)"/>
    <x v="17"/>
    <n v="278.2"/>
    <s v="63CIO1136"/>
    <d v="2020-09-01T00:00:00"/>
    <n v="278.2"/>
    <x v="0"/>
    <n v="15204.7"/>
  </r>
  <r>
    <x v="722"/>
    <s v="PR63000816"/>
    <s v="AP1-0517"/>
    <s v="บริษัท มายด์เมอร์จ คอนซัลแทนท์ จำกัด"/>
    <d v="2020-10-01T00:00:00"/>
    <d v="2020-12-18T00:00:00"/>
    <s v="PO63000759 บริษัท มายด์เมอร์จ คอนซัลแทนท์ จำกัด โครงการลงพื้นที่ติดตามและให้คำปรึกษาด้านการดำเนินงาน การใช้จ่ายเงินและการจัดทำรายงานการเงินของโครงการทุนนวัตกรรมสายอาชีพชั้นสูง_x000a_(รายละเอียดตามเอกสารที่แนบ)"/>
    <x v="31"/>
    <n v="606000"/>
    <s v="64CIO00524"/>
    <d v="2020-12-18T00:00:00"/>
    <n v="606000"/>
    <x v="0"/>
    <n v="606000"/>
  </r>
  <r>
    <x v="723"/>
    <s v="PR63000873"/>
    <s v="AP1-0876"/>
    <s v="นายอรรถพร พรหมสินธุศักดิ์"/>
    <d v="2020-10-01T00:00:00"/>
    <d v="2020-09-07T00:00:00"/>
    <s v="PO63000760-1/2 นาย อรรถพร พรหมสินธุศักดิ์ จ้างผลิตคลิปวิดีโอประชาสัมพันธ์โครงการจัดสรรเงินอุดหนุนนักเรียนยากจนพิเศษแบบมีเงื่อนไข_x000a_-งวดที่ 1 ความยาว 3-5 นาที 1 คลิป_x000a_(รายละเอียดตามเอกสารที่แนบ)"/>
    <x v="35"/>
    <n v="30000"/>
    <s v="63CIO1156"/>
    <d v="2020-09-08T00:00:00"/>
    <n v="30000"/>
    <x v="0"/>
    <n v="60000"/>
  </r>
  <r>
    <x v="723"/>
    <s v="PR63000873"/>
    <s v="AP1-0876"/>
    <s v="นายอรรถพร พรหมสินธุศักดิ์"/>
    <d v="2020-10-01T00:00:00"/>
    <d v="2020-09-29T00:00:00"/>
    <s v="PO63000760-2/2 นาย อรรถพร พรหมสินธุศักดิ์ จ้างผลิตคลิปวิดีโอประชาสัมพันธ์โครงการจัดสรรเงินอุดหนุนนักเรียนยากจนพิเศษแบบมีเงื่อนไข_x000a_-งวดที่ 2 ความยาว 3-5 นาที 1 คลิป_x000a_(รายละเอียดตามเอกสารที่แนบ)"/>
    <x v="35"/>
    <n v="30000"/>
    <s v="64CIO00064"/>
    <d v="2020-10-02T00:00:00"/>
    <n v="30000"/>
    <x v="0"/>
    <n v="60000"/>
  </r>
  <r>
    <x v="724"/>
    <s v="PR63000903"/>
    <s v="AP1-0088"/>
    <s v="บริษัท อันโนน์พรีเซนต์ โปรดักชั่น จำกัด"/>
    <d v="2020-08-17T00:00:00"/>
    <d v="2020-08-21T00:00:00"/>
    <s v="PO63000761  บริษัท อันโนน์พรีเซนต์ โปรดักชั่น จำกัด จัดจ้างผลิตวีดิทัศน์โครงการจัดสรรเงินอุดหนุนนักเรียนยากจนพิเศษแบบมีเงื่อนไข ประจำปีการศึกษา 2563 _x000a_-ไฟล์วีดิทัศน์_x000a_(รายละเอียดตามเอกสารที่แนบ)"/>
    <x v="35"/>
    <n v="90950"/>
    <s v="63CIO1129"/>
    <d v="2020-09-01T00:00:00"/>
    <n v="90950"/>
    <x v="0"/>
    <n v="90950"/>
  </r>
  <r>
    <x v="725"/>
    <s v="PR63000900"/>
    <s v="AP1-0618"/>
    <s v="นางสาวนนทวรรณ ยมจินดา"/>
    <d v="2020-10-01T00:00:00"/>
    <d v="2021-03-31T00:00:00"/>
    <s v="PO63000762 น.ส.นนทวรรณ ยมจินดา จัดจ้างตรวจสอบรายงานการเงินโครงการครูรัก(ษ์)ถิ่น มหาวิทยาลัยราชภัฏพิบูลสงคราม รุ่นที่ 1 ปีการศึกษา 2563 เพื่อปิดโครงการรับทุน _x000a_-รายงานผลการตรวจสอบ_x000a_(รายละเอียดตามเอกสารที่แนบ)"/>
    <x v="32"/>
    <n v="20000"/>
    <s v="APCIO0000540"/>
    <d v="2021-03-31T00:00:00"/>
    <n v="20000"/>
    <x v="0"/>
    <n v="20000"/>
  </r>
  <r>
    <x v="726"/>
    <s v="PR63000893"/>
    <s v="AP1-0245"/>
    <s v="นายปรัชญา เพชรวิสิทธิ์"/>
    <d v="2020-08-17T00:00:00"/>
    <d v="2020-08-31T00:00:00"/>
    <s v="PO63000764 นายปรัชญา เพชรวิสิทธิ์ ตัดต่อและถ่ายทำคลิปวิดีโอ กสศ._x000a_-ไฟล์คลิปวิดีโอ อย่างน้อย 3 คลิป โดยส่งผ่าน Google drive_x000a_(รายละเอียดตามเอกสารที่แนบ)"/>
    <x v="13"/>
    <n v="59000"/>
    <s v="63CIO1248"/>
    <d v="2020-09-01T00:00:00"/>
    <n v="59000"/>
    <x v="0"/>
    <n v="59000"/>
  </r>
  <r>
    <x v="727"/>
    <s v="PR63000895"/>
    <s v="AP1-0610"/>
    <s v="นางสาวปภัชญา ตั้งสวัสดิ์"/>
    <d v="2020-10-01T00:00:00"/>
    <d v="2020-09-30T00:00:00"/>
    <s v="PO63000765 นางสาว ปภัชญา ตั้งสวัสดิ์ จัดจ้างตรวจสอบรายงานการเงินโครงการครูรัก(ษ์)ถิ่น มหาวิทยาลัยราชภัฏเลย รุ่นที่ 1 ปีการศึกษา 2563 เพื่อปิดโครงการ_x000a_-รายงานผลการตรวจสอบ_x000a_(รายละเอียดตามเอกสารที่แนบ)"/>
    <x v="32"/>
    <n v="20000"/>
    <s v="64CIO00570"/>
    <d v="2020-12-01T00:00:00"/>
    <n v="20000"/>
    <x v="0"/>
    <n v="20000"/>
  </r>
  <r>
    <x v="728"/>
    <s v="PR63000896"/>
    <s v="AP1-0619"/>
    <s v="นางสาวศิริลักษณ์ หน่อแก้ว"/>
    <d v="2020-10-01T00:00:00"/>
    <d v="2020-09-30T00:00:00"/>
    <s v="PO63000766 น.ส.ศิริลักษณ์ หน่อแก้ว จัดจ้างตรวจสอบรายงานการเงินโครงการครูรัก(ษ์)ถิ่น มหาวิทยาลัยราชภัฏเชียงราย_x000a_รุ่นที่ 1 ปีการศึกษา 2563 _x000a_-รายงานผลการตรวจสอบ_x000a_(รายละเอียดตามเอกสารที่แนบ)"/>
    <x v="32"/>
    <n v="20000"/>
    <s v="64CIO00557"/>
    <d v="2020-12-01T00:00:00"/>
    <n v="20000"/>
    <x v="0"/>
    <n v="20000"/>
  </r>
  <r>
    <x v="729"/>
    <s v="PR63000874"/>
    <s v="AP1-0693"/>
    <s v="บริษัท หน้ากลม จำกัด"/>
    <d v="2020-08-17T00:00:00"/>
    <d v="2020-08-27T00:00:00"/>
    <s v="PO63000767 บริษัท หน้ากลม จำกัด จ้างจัดทำชุดวิดีโอการเรียนการสอน Creativity and Critical Thinking _x000a_โดย รศ.ดร.ธันยวิช วิเชียรพันธ์  _x000a_(โรงเรียนบ้านช่องในมิตรภาพที่ 123)_x000a_-จำนวน 1 ชุด_x000a_(รายละเอียดตามเอกสารที่แนบ)"/>
    <x v="37"/>
    <n v="178155"/>
    <s v="63CIO1244"/>
    <d v="2020-09-01T00:00:00"/>
    <n v="178155"/>
    <x v="0"/>
    <n v="178155"/>
  </r>
  <r>
    <x v="730"/>
    <s v="PR63000871"/>
    <s v="AP1-0693"/>
    <s v="บริษัท หน้ากลม จำกัด"/>
    <d v="2020-08-17T00:00:00"/>
    <d v="2020-08-24T00:00:00"/>
    <s v="PO63000769 บริษัท หน้ากลม จำกัด จ้างจัดทำชุดวีดีโอการเรียนการสอน Creativity and Critical Thinking _x000a_โดย รศ.ดร.ธันยวิช วิเชียรพันธ์  _x000a_(วีดีโอเพื่อการศึกษา จ.ลำปาง) _x000a_-จำนวน 2 ชุด_x000a_(รายละเอียดตามเอกสารที่แนบ)"/>
    <x v="37"/>
    <n v="356310"/>
    <s v="63CIO1245"/>
    <d v="2020-09-01T00:00:00"/>
    <n v="356310"/>
    <x v="0"/>
    <n v="356310"/>
  </r>
  <r>
    <x v="731"/>
    <s v="PR63000881"/>
    <s v="AP1-0349"/>
    <s v="บริษัท ออลไรท์ คอร์ปอเรชั่น จำกัด"/>
    <d v="2020-10-01T00:00:00"/>
    <d v="2020-08-31T00:00:00"/>
    <s v="PO63000770-1/3 บริษัท ออลไรท์ คอร์ปอเรชั่น จำกัด จ้างพัฒนารูปแบบและแนวทางการมอบรางวัลครู Covid 19     _x000a_-งวดที่ 1_x000a_(รายละเอียดตามเอกสารที่แนบ)"/>
    <x v="35"/>
    <n v="141974.76999999999"/>
    <s v="63CIO1196"/>
    <d v="2020-09-01T00:00:00"/>
    <n v="141974.76999999999"/>
    <x v="0"/>
    <n v="473249.23"/>
  </r>
  <r>
    <x v="731"/>
    <s v="PR63000881"/>
    <s v="AP1-0349"/>
    <s v="บริษัท ออลไรท์ คอร์ปอเรชั่น จำกัด"/>
    <d v="2020-10-01T00:00:00"/>
    <d v="2020-09-21T00:00:00"/>
    <s v="PO63000770-2/3 บริษัท ออลไรท์ คอร์ปอเรชั่น จำกัด จ้างพัฒนารูปแบบและแนวทางการมอบรางวัลครู Covid 19     _x000a_-งวดที่ 2_x000a_(รายละเอียดตามเอกสารที่แนบ)"/>
    <x v="35"/>
    <n v="260287.08"/>
    <s v="64CIO00238"/>
    <d v="2020-11-02T00:00:00"/>
    <n v="260287.08"/>
    <x v="0"/>
    <n v="473249.23"/>
  </r>
  <r>
    <x v="731"/>
    <s v="PR63000881"/>
    <s v="AP1-0349"/>
    <s v="บริษัท ออลไรท์ คอร์ปอเรชั่น จำกัด"/>
    <d v="2020-10-01T00:00:00"/>
    <d v="2020-12-10T00:00:00"/>
    <s v="PO63000770-3/3 บริษัท ออลไรท์ คอร์ปอเรชั่น จำกัด จ้างพัฒนารูปแบบและแนวทางการมอบรางวัลครู Covid 19     _x000a_-งวดที่ 3_x000a_(รายละเอียดตามเอกสารที่แนบ)"/>
    <x v="35"/>
    <n v="70987.38"/>
    <s v="64CIO00390"/>
    <d v="2020-12-08T00:00:00"/>
    <n v="70987.38"/>
    <x v="0"/>
    <n v="473249.23"/>
  </r>
  <r>
    <x v="732"/>
    <s v="PR63000866"/>
    <s v="AP1-0539"/>
    <s v="บริษัท วีดู ไอที เซอร์วิส จำกัด"/>
    <d v="2020-08-17T00:00:00"/>
    <d v="2020-08-28T00:00:00"/>
    <s v="PO63000771- บริษัท วีดู ไอที เซอร์วิส จำกัด ซื้อ Lenovo ThinkPad X395 / 13.3 FHD (1920x1080)_x000a_(รายละเอียดตามเอกสารที่แนบ)"/>
    <x v="27"/>
    <n v="358450"/>
    <s v="63CIO1306"/>
    <d v="2020-09-01T00:00:00"/>
    <n v="358450"/>
    <x v="0"/>
    <n v="364656"/>
  </r>
  <r>
    <x v="732"/>
    <s v="PR63000866"/>
    <s v="AP1-0539"/>
    <s v="บริษัท วีดู ไอที เซอร์วิส จำกัด"/>
    <d v="2020-08-17T00:00:00"/>
    <d v="2020-08-28T00:00:00"/>
    <s v="PO63000771 - บริษัท วีดู ไอที เซอร์วิส จำกัด ซื้อ DELL 23 monitor P2319H 23&quot;_x000a_(รายละเอียดตามเอกสารที่แนบ)"/>
    <x v="27"/>
    <n v="6206"/>
    <s v="63CIO1306"/>
    <d v="2020-09-01T00:00:00"/>
    <n v="6206"/>
    <x v="0"/>
    <n v="364656"/>
  </r>
  <r>
    <x v="733"/>
    <s v="PR63000855"/>
    <s v="AP1-0498"/>
    <s v="บริษัท เอ็ม อี อี จำกัด"/>
    <d v="2020-10-01T00:00:00"/>
    <d v="2020-09-30T00:00:00"/>
    <s v="PO63000773-1/2 บริษัท เอ็ม อี อี จำกัด จ้างปรับปรุงสำนักงานเพิ่มเติม (งานตกแต่งภายในและงานระบบ) ของกสศ._x000a_-งวดที่ 1_x000a_(รายละเอียดตามเอกสารที่แนบ)"/>
    <x v="1"/>
    <n v="175000"/>
    <s v="64CIO00158"/>
    <d v="2020-11-02T00:00:00"/>
    <n v="175000"/>
    <x v="0"/>
    <n v="350000"/>
  </r>
  <r>
    <x v="733"/>
    <s v="PR63000855"/>
    <s v="AP1-0498"/>
    <s v="บริษัท เอ็ม อี อี จำกัด"/>
    <d v="2020-10-01T00:00:00"/>
    <d v="2020-10-30T00:00:00"/>
    <s v="PO63000773-2/2 บริษัท เอ็ม อี อี จำกัด จ้างปรับปรุงสำนักงานเพิ่มเติม (งานตกแต่งภายในและงานระบบ) ของกสศ._x000a_-งวดที่ 2_x000a_(รายละเอียดตามเอกสารที่แนบ)"/>
    <x v="1"/>
    <n v="175000"/>
    <s v="64CIO00235"/>
    <d v="2020-11-02T00:00:00"/>
    <n v="175000"/>
    <x v="0"/>
    <n v="350000"/>
  </r>
  <r>
    <x v="734"/>
    <s v="PR63000897"/>
    <s v="AP1-0837"/>
    <s v="บริษัท พงษ์วรินการพิมพ์ จำกัด"/>
    <d v="2020-08-18T00:00:00"/>
    <d v="2020-09-04T00:00:00"/>
    <s v="PO63000774  บริษัท พงษ์วรินการพิมพ์ จำกัด จ้างจัดพิมพ์คู่มือสำหรับสถานศึกษาในช่วงโควิด ครั้งที่ 2_x000a_-ขนาดเล่ม 19.10 x 26.11 ซม._x000a_-พิมพ์ 4 สี 4 หน้า _x000a_-เข้าเล่มเย็บถี่ไสกาว _x000a_-กระดาษ SCG Green Offset_x000a_(รายละเอียดตามเอกสารที่แนบ)"/>
    <x v="2"/>
    <n v="498816.88"/>
    <s v="63CIO1142"/>
    <d v="2020-09-01T00:00:00"/>
    <n v="498816.88"/>
    <x v="0"/>
    <n v="498816.88"/>
  </r>
  <r>
    <x v="735"/>
    <s v="PR63000898"/>
    <s v="AP1-0880"/>
    <s v="บริษัท นนทกิตตน์ จำกัด"/>
    <d v="2020-10-01T00:00:00"/>
    <d v="2020-09-04T00:00:00"/>
    <s v="PO63000775 - บริษัท นนทกิตตน์ จำกัด จ้างจัดทำระบบสำหรับการติดตาม_x000a_โครงการทุนนวัตกรรมสายอาชีพชั้นสูง_x000a_-แผนการดำเนินงานโครงการ_x000a_-ไฟล์ Excel ต้นแบบที่สามารถดึงข้อมูลจากระบบแผนงบประมาณได้_x000a_(รายละเอียดตามเอกสารที่แนบ)"/>
    <x v="38"/>
    <n v="205440"/>
    <s v="64CIO00050"/>
    <d v="2020-10-02T00:00:00"/>
    <n v="205440"/>
    <x v="0"/>
    <n v="205440"/>
  </r>
  <r>
    <x v="736"/>
    <s v="PR63000878"/>
    <s v="AP1-0871"/>
    <s v="นางสาวศศินิภา อุทัยสอาด"/>
    <d v="2020-10-01T00:00:00"/>
    <d v="2020-09-13T00:00:00"/>
    <s v="PO63000776-1/6 นางสาว ศศินิภา อุทัยสอาด จ้างเจ้าหน้าที่บริหารแผนงาน/โครงการภายใต้สำนักนวัตกรรมและทุนการศึกษา _x000a_-งวดที่ 1_x000a_(รายละเอียดตามเอกสารที่แนบ)"/>
    <x v="38"/>
    <n v="30000"/>
    <s v="63CIO1225"/>
    <d v="2020-09-11T00:00:00"/>
    <n v="30000"/>
    <x v="0"/>
    <n v="60000"/>
  </r>
  <r>
    <x v="736"/>
    <s v="PR63000878"/>
    <s v="AP1-0871"/>
    <s v="นางสาวศศินิภา อุทัยสอาด"/>
    <d v="2020-10-01T00:00:00"/>
    <d v="2020-10-13T00:00:00"/>
    <s v="PO63000776-2/6 นางสาว ศศินิภา อุทัยสอาด จ้างเจ้าหน้าที่บริหารแผนงาน/โครงการภายใต้สำนักนวัตกรรมและทุนการศึกษา _x000a_-งวดที่ 2_x000a_(รายละเอียดตามเอกสารที่แนบ)"/>
    <x v="38"/>
    <n v="30000"/>
    <s v="64CIO00100"/>
    <d v="2020-10-12T00:00:00"/>
    <n v="30000"/>
    <x v="0"/>
    <n v="60000"/>
  </r>
  <r>
    <x v="737"/>
    <s v="PR63000887"/>
    <s v="AP1-0880"/>
    <s v="บริษัท นนทกิตตน์ จำกัด"/>
    <d v="2020-10-01T00:00:00"/>
    <d v="2020-09-15T00:00:00"/>
    <s v="PO63000777- บริษัท นนทกิตตน์ จำกัด จ้างทำระบบสำหรับสถานศึกษา โครงการทุนนวัตกรรมสายอาชีพชั้นสูง_x000a_-แผนการดำเนินงานโครงการ_x000a_-โปรแกรมระบบแผนงบประมาณ_x000a_(รายละเอียดตามเอกสารที่แนบ)"/>
    <x v="38"/>
    <n v="481500"/>
    <s v="64CIO00049"/>
    <d v="2020-10-02T00:00:00"/>
    <n v="481500"/>
    <x v="0"/>
    <n v="481500"/>
  </r>
  <r>
    <x v="738"/>
    <s v="PR63000885"/>
    <s v="AP1-0877"/>
    <s v="บริษัท เวอร์ชวล ลิ้งค์ โซลูชั่นส์ จำกัด"/>
    <d v="2020-10-01T00:00:00"/>
    <d v="2020-09-18T00:00:00"/>
    <s v="PO63000778 บริษัท เวอร์ชวล ลิ้งค์ โซลูชั่นส์ จำกัด จ้างจัดทำโครงการ Outsystem (ระบบสวัสดิการ) _x000a_(รายละเอียดตามเอกสารที่แนบ)"/>
    <x v="27"/>
    <n v="481500"/>
    <s v="64CIO00386"/>
    <d v="2020-12-01T00:00:00"/>
    <n v="481500"/>
    <x v="0"/>
    <n v="481500"/>
  </r>
  <r>
    <x v="739"/>
    <s v="PR63000899"/>
    <s v="AP1-0031"/>
    <s v="บริษัท เอกราช คอมพิวเตอร์ จำกัด"/>
    <d v="2020-10-01T00:00:00"/>
    <d v="2020-09-04T00:00:00"/>
    <s v="PO63000779 บริษัท เอกราช คอมพิวเตอร์ จำกัด จัดซื้อเครื่อง Scanner ชุดที่ 1_x000a_-Fujitsu Scanner รุ่น  Model fi-7260_x000a_-จำนวน 2 เครื่อง_x000a_(รายละเอียดตามเอกสารที่แนบ)"/>
    <x v="27"/>
    <n v="94160"/>
    <s v="64CIO00127"/>
    <d v="2020-11-02T00:00:00"/>
    <n v="94160"/>
    <x v="0"/>
    <n v="94160"/>
  </r>
  <r>
    <x v="740"/>
    <s v="PR63000889"/>
    <s v="AP1-0760"/>
    <s v="บริษัท เดอะ เบทเทอริ่ง โค จำกัด"/>
    <d v="2020-08-18T00:00:00"/>
    <d v="2020-08-31T00:00:00"/>
    <s v="PO63000780 บริษัท เดอะ เบทเทอริ่ง โค จำกัด จ้างออกแบบ Logo Artwork และ Key Visual ภายใต้โครงการออกแบบ Key visual เพื่อสร้างความเสมอภาคทางการศึกษา_x000a_(รายละเอียดตามเอกสารที่แนบ)"/>
    <x v="40"/>
    <n v="65216.5"/>
    <s v="63CIO1115"/>
    <d v="2020-09-01T00:00:00"/>
    <n v="65216.5"/>
    <x v="0"/>
    <n v="65216.5"/>
  </r>
  <r>
    <x v="741"/>
    <s v="PR63000905"/>
    <s v="AP1-0071"/>
    <s v="บริษัท โอไอซี ครีเอชั่น จำกัด"/>
    <d v="2020-10-01T00:00:00"/>
    <d v="2020-09-30T00:00:00"/>
    <s v="PO63000781 บริษัท โอไอซี ครีเอชั่น จำกัด ผลิตกระเป๋าผ้าเพื่อสื่อสารสาธารณะ _x000a_-จำนวน 1,000 ใบ_x000a_-กว้าง 29 x ยาว 35 ซม._x000a_-ขนาดก้นกว้าง 2 นิ้ว_x000a_-สายสปัน สองสี เขียว-ส้ม_x000a_(รายละเอียดตามเอกสารที่แนบ)"/>
    <x v="13"/>
    <n v="74900"/>
    <s v="64CIO00214"/>
    <d v="2020-11-02T00:00:00"/>
    <n v="74900"/>
    <x v="0"/>
    <n v="74900"/>
  </r>
  <r>
    <x v="742"/>
    <s v="PR63000826"/>
    <s v="AP1-0517"/>
    <s v="บริษัท มายด์เมอร์จ คอนซัลแทนท์ จำกัด"/>
    <d v="2020-10-01T00:00:00"/>
    <d v="2020-09-04T00:00:00"/>
    <s v="PO63000782 -1/3 บริษัท มายด์เมอร์จ คอนซัลแทนท์ จำกัด -ใบนำส่งผลงาน/ใบแจ้งหนี้ของบริษัท_x000a_ -สำเนาสมุดบัญชีธนาคาร_x000a_- แผนการอบรมตลอดระยะเวลาในสัญญาจ้าง (ตามขอบเขตงานข้อที่ 6.1 และ 6.2)_x000a_(รายละเอียดตามเอกสารที่แนบ)"/>
    <x v="34"/>
    <n v="299814"/>
    <s v="63CIO1302"/>
    <d v="2020-09-03T00:00:00"/>
    <n v="299814"/>
    <x v="0"/>
    <n v="699566"/>
  </r>
  <r>
    <x v="742"/>
    <s v="PR63000826"/>
    <s v="AP1-0517"/>
    <s v="บริษัท มายด์เมอร์จ คอนซัลแทนท์ จำกัด"/>
    <d v="2020-10-01T00:00:00"/>
    <d v="2021-01-06T00:00:00"/>
    <s v="PO63000782-2/3 บริษัท มายด์เมอร์จ คอนซัลแทนท์ จำกัด -ใบนำส่งผลงาน/ใบแจ้งหนี้ของบริษัท_x000a_ -สำเนาสมุดบัญชีธนาคาร_x000a_รายงานผลการดำเนินงานงวดที่ 1_x000a_(รายละเอียดตามขอบเขตงาน)_x000a_-ภาพถ่ายการดำเนินการอบรมการใช้ระบบสารสนเทศ_x000a_(รายละเอียดตามเอกสารที่แนบ)"/>
    <x v="34"/>
    <n v="399752"/>
    <s v="64CIO00522"/>
    <d v="2020-12-30T00:00:00"/>
    <n v="399752"/>
    <x v="0"/>
    <n v="699566"/>
  </r>
  <r>
    <x v="743"/>
    <s v="PR63000913"/>
    <s v="AP1-0861"/>
    <s v="นางสาวชุติมา ไทยเจริญ"/>
    <d v="2020-10-01T00:00:00"/>
    <d v="2020-08-24T00:00:00"/>
    <s v="PO63000783-1/2 นางสาว ชุติมา ไทยเจริญ -ฐานข้อมูลการจัดส่งคู่มือการใช้ระบบสารสนเทศเพื่อคัดกรองนักเรียนทุนเสมอภาค _x000a_ปีการศึกษา 2563  3 สังกัด _x000a_(รายละเอียดตามเอกสารที่แนบ)"/>
    <x v="35"/>
    <n v="360000"/>
    <s v="63CIO1112"/>
    <d v="2020-09-01T00:00:00"/>
    <n v="360000"/>
    <x v="0"/>
    <n v="410000"/>
  </r>
  <r>
    <x v="743"/>
    <s v="PR63000913"/>
    <s v="AP1-0861"/>
    <s v="นางสาวชุติมา ไทยเจริญ"/>
    <d v="2020-10-01T00:00:00"/>
    <d v="2020-09-30T00:00:00"/>
    <s v="PO63000783-2/2 นางสาว ชุติมา ไทยเจริญ -ฐานข้อมูลเลขพัสดุการจัดส่งคู่มือการใช้ระบบสารสนเทศ เพื่อคัดกรองนักเรียนทุนเสมอภาค ปีการศึกษา 2563  3 สังกัด _x000a_-รูปถ่ายการจัดส่งพัสดุ_x000a_(รายละเอียดตามเอกสารที่แนบ)"/>
    <x v="35"/>
    <n v="50000"/>
    <s v="64CIO00135"/>
    <d v="2020-11-02T00:00:00"/>
    <n v="50000"/>
    <x v="0"/>
    <n v="410000"/>
  </r>
  <r>
    <x v="744"/>
    <s v="PR63000901"/>
    <s v="AP1-0112"/>
    <s v="บริษัท มาตา การพิมพ์ จำกัด"/>
    <d v="2020-08-19T00:00:00"/>
    <d v="2020-09-08T00:00:00"/>
    <s v="PO63000784 บริษัท มาตา การพิมพ์ จำกัด -คู่มือปฏิบัติงานโครงการจัดสรรเงินอุดหนุนนักเรียนยากจนพิเศษแบบมีเงื่อนไข (นักเรียนทุนเสมอภาค) ปีการศึกษา 2563 สังกัดคณะกรรมการการศึกษาขั้นพื้นฐาน  จำนวน 2,000 เล่ม_x000a_-คู่มือการใช้งานระบบสารสนเทศ เพื่อการคัดกรองนักเรียนทุนเสมอภาค ปีการศึกษา 2563 จำนวน 15,000 เล่ม_x000a_(รายละเอียดตามเอกสารที่แนบ)"/>
    <x v="35"/>
    <n v="477755"/>
    <s v="63CIO1113"/>
    <d v="2020-09-01T00:00:00"/>
    <n v="477755"/>
    <x v="0"/>
    <n v="477755"/>
  </r>
  <r>
    <x v="745"/>
    <s v="PR63000914"/>
    <s v="AP1-0533"/>
    <s v="บริษัท โกลว ครีเอทีฟ จำกัด"/>
    <d v="2020-10-01T00:00:00"/>
    <d v="2020-09-15T00:00:00"/>
    <s v="PO63000786 บริษัท โกลว ครีเอทีฟ จำกัด จ้างจัดงาน Workshop การใช้งานระบบ iSEE 2.0 ให้กลุ่มธุรกิจเพื่อสังคมและกลุ่ม Start up _x000a_-รายงานผลบริหารจัดการ_x000a_-รายชื่อและข้อมูลติดต่อของผู้เข้าร่วมอบรม_x000a_-ภาพถ่ายและคลิปวิดีโอ ภายในงาน_x000a_(รายละเอียดตามเอกสารที่แนบ)"/>
    <x v="40"/>
    <n v="167562"/>
    <s v="64CIO00466"/>
    <d v="2020-12-01T00:00:00"/>
    <n v="167562"/>
    <x v="0"/>
    <n v="167562"/>
  </r>
  <r>
    <x v="746"/>
    <s v="PR63000891"/>
    <s v="AP1-0734"/>
    <s v="บริษัท โฮมรัน พัลส์ จำกัด"/>
    <d v="2020-10-01T00:00:00"/>
    <d v="2020-09-30T00:00:00"/>
    <s v="PO63000787 บริษัท โฮมรัน พัลส์ จำกัด จ้างวิจัยประเมิน Campaign ของกองทุนเพื่อความเสมอภาคทางการศึกษา_x000a_-สรุปผลการวิจัย ในรูปแบบรูปเล่มและไฟล์จัดส่งในรูปแบบ DVD_x000a_(รายละเอียดตามเอกสารที่แนบ)"/>
    <x v="40"/>
    <n v="500000"/>
    <s v="64CIO00298"/>
    <d v="2020-12-01T00:00:00"/>
    <n v="500000"/>
    <x v="0"/>
    <n v="500000"/>
  </r>
  <r>
    <x v="747"/>
    <s v="PR63000892"/>
    <s v="AP1-0123"/>
    <s v="บริษัท อินโฟเควสท์ จำกัด"/>
    <d v="2020-10-01T00:00:00"/>
    <d v="2020-12-30T00:00:00"/>
    <s v="PO63000788-1/2 บริษัท อินโฟเควสท์ จำกัด บริการระบบ Social monitoring _x000a_บน Social media     งวดที่ 1_x000a_-รายงานการให้บริการ_x000a_(รายละเอียดตามเอกสารที่แนบ)"/>
    <x v="40"/>
    <n v="160500"/>
    <s v="APCIO0000150"/>
    <d v="2021-01-04T00:00:00"/>
    <n v="160500"/>
    <x v="0"/>
    <n v="321000"/>
  </r>
  <r>
    <x v="747"/>
    <s v="PR63000892"/>
    <s v="AP1-0123"/>
    <s v="บริษัท อินโฟเควสท์ จำกัด"/>
    <d v="2020-10-01T00:00:00"/>
    <d v="2021-03-31T00:00:00"/>
    <s v="PO63000788-2/2 บริษัท อินโฟเควสท์ จำกัดบริการระบบ Social monitoring _x000a_บน Social media     งวดที่ 2_x000a_-รายงานการให้บริการ_x000a_(รายละเอียดตามเอกสารที่แนบ)(Audit Adj)"/>
    <x v="40"/>
    <n v="160500"/>
    <s v="APCIO0000584"/>
    <d v="2021-03-31T00:00:00"/>
    <n v="160500"/>
    <x v="0"/>
    <n v="321000"/>
  </r>
  <r>
    <x v="747"/>
    <s v="PR63000892"/>
    <s v="AP1-0123"/>
    <s v="บริษัท อินโฟเควสท์ จำกัด"/>
    <d v="2020-10-01T00:00:00"/>
    <d v="2020-08-19T00:00:00"/>
    <s v="CNPO63000788-1/2 บริษัท อินโฟเควสท์ จำกัด บริการระบบ Social monitoring _x000a_บน Social media     งวดที่ 1_x000a_-รายงานการให้บริการ_x000a_(รายละเอียดตามเอกสารที่แนบ)"/>
    <x v="40"/>
    <n v="-160500"/>
    <s v="CNCIO0000003"/>
    <d v="2021-01-04T00:00:00"/>
    <n v="-160500"/>
    <x v="0"/>
    <n v="321000"/>
  </r>
  <r>
    <x v="747"/>
    <s v="PR63000892"/>
    <s v="AP1-0123"/>
    <s v="บริษัท อินโฟเควสท์ จำกัด"/>
    <d v="2020-10-01T00:00:00"/>
    <d v="2020-08-19T00:00:00"/>
    <s v="NEWPO63000788-1/2 บริษัท อินโฟเควสท์ จำกัด บริการระบบ Social monitoring _x000a_บน Social media     งวดที่ 1_x000a_-รายงานการให้บริการ_x000a_(รายละเอียดตามเอกสารที่แนบ)"/>
    <x v="40"/>
    <n v="160500"/>
    <s v="APCIO0000162"/>
    <d v="2021-01-04T00:00:00"/>
    <n v="160500"/>
    <x v="0"/>
    <n v="321000"/>
  </r>
  <r>
    <x v="747"/>
    <s v="PR63000892"/>
    <s v="AP1-0123"/>
    <s v="บริษัท อินโฟเควสท์ จำกัด"/>
    <d v="2020-10-01T00:00:00"/>
    <d v="2020-08-19T00:00:00"/>
    <s v="CNPO63000788-2/2 บริษัท อินโฟเควสท์ จำกัดบริการระบบ Social monitoring _x000a_บน Social media     งวดที่ 2_x000a_-รายงานการให้บริการ_x000a_(รายละเอียดตามเอกสารที่แนบ)(Audit Adj)"/>
    <x v="40"/>
    <n v="-160500"/>
    <s v="CNCIO0000015"/>
    <d v="2021-03-31T00:00:00"/>
    <n v="-160500"/>
    <x v="0"/>
    <n v="321000"/>
  </r>
  <r>
    <x v="747"/>
    <s v="PR63000892"/>
    <s v="AP1-0123"/>
    <s v="บริษัท อินโฟเควสท์ จำกัด"/>
    <d v="2020-10-01T00:00:00"/>
    <d v="2020-08-19T00:00:00"/>
    <s v="NEWPO63000788-2/2 บริษัท อินโฟเควสท์ จำกัดบริการระบบ Social monitoring _x000a_บน Social media     งวดที่ 2_x000a_-รายงานการให้บริการ_x000a_(รายละเอียดตามเอกสารที่แนบ)(Audit Adj)"/>
    <x v="40"/>
    <n v="160500"/>
    <s v="APCIO0000589"/>
    <d v="2021-03-31T00:00:00"/>
    <n v="160500"/>
    <x v="0"/>
    <n v="321000"/>
  </r>
  <r>
    <x v="748"/>
    <s v="PR63000927"/>
    <s v="AP1-0051"/>
    <s v="บริษัท เอ็กซ์เซลซิเออร์ ซัพพลายส์ จำกัด"/>
    <d v="2020-08-20T00:00:00"/>
    <d v="2020-09-04T00:00:00"/>
    <s v="PO63000789 บริษัท เอ็กซ์เซลซิเออร์ ซัพพลายส์ จำกัด จัดหากระดาษถ่ายเอกสาร Idea Green ขนาด A4 _x000a_-อุปกรณ์เครื่องเขียน อุปกรณ์สำนักงาน_x000a_-น้ำดื่ม(ขวด) สำหรับรับรองการจัดประชุมของสำนักงาน _x000a_(รายละเอียดตามเอกสารที่แนบ)"/>
    <x v="1"/>
    <n v="40173.69"/>
    <s v="63CIO1164"/>
    <d v="2020-09-01T00:00:00"/>
    <n v="40173.69"/>
    <x v="0"/>
    <n v="65318.69"/>
  </r>
  <r>
    <x v="748"/>
    <s v="PR63000927"/>
    <s v="AP1-0051"/>
    <s v="บริษัท เอ็กซ์เซลซิเออร์ ซัพพลายส์ จำกัด"/>
    <d v="2020-08-20T00:00:00"/>
    <d v="2020-08-20T00:00:00"/>
    <s v="PO63000789 บริษัท เอ็กซ์เซลซิเออร์ ซัพพลายส์ จำกัด จัดหากระดาษถ่ายเอกสาร Idea Green ขนาด A4 _x000a_-อุปกรณ์เครื่องเขียน อุปกรณ์สำนักงาน_x000a_-น้ำดื่ม(ขวด) สำหรับรับรองการจัดประชุมของสำนักงาน _x000a_(รายละเอียดตามเอกสา"/>
    <x v="1"/>
    <n v="7222.5"/>
    <s v="63CIO1164"/>
    <d v="2020-09-01T00:00:00"/>
    <n v="7222.5"/>
    <x v="0"/>
    <n v="65318.69"/>
  </r>
  <r>
    <x v="748"/>
    <s v="PR63000927"/>
    <s v="AP1-0051"/>
    <s v="บริษัท เอ็กซ์เซลซิเออร์ ซัพพลายส์ จำกัด"/>
    <d v="2020-08-20T00:00:00"/>
    <d v="2020-08-20T00:00:00"/>
    <s v="PO63000789 บริษัท เอ็กซ์เซลซิเออร์ ซัพพลายส์ จำกัด จัดหากระดาษถ่ายเอกสาร Idea Green ขนาด A4 _x000a_-อุปกรณ์เครื่องเขียน อุปกรณ์สำนักงาน_x000a_-น้ำดื่ม(ขวด) สำหรับรับรองการจัดประชุมของสำนักงาน _x000a_(รายละเอียดตามเอกสา"/>
    <x v="1"/>
    <n v="4012.5"/>
    <s v="63CIO1164"/>
    <d v="2020-09-01T00:00:00"/>
    <n v="4012.5"/>
    <x v="0"/>
    <n v="65318.69"/>
  </r>
  <r>
    <x v="748"/>
    <s v="PR63000927"/>
    <s v="AP1-0051"/>
    <s v="บริษัท เอ็กซ์เซลซิเออร์ ซัพพลายส์ จำกัด"/>
    <d v="2020-08-20T00:00:00"/>
    <d v="2020-08-20T00:00:00"/>
    <s v="PO63000789 บริษัท เอ็กซ์เซลซิเออร์ ซัพพลายส์ จำกัด จัดหากระดาษถ่ายเอกสาร Idea Green ขนาด A4 _x000a_-อุปกรณ์เครื่องเขียน อุปกรณ์สำนักงาน_x000a_-น้ำดื่ม(ขวด) สำหรับรับรองการจัดประชุมของสำนักงาน _x000a_(รายละเอียดตามเอกสา"/>
    <x v="1"/>
    <n v="13910"/>
    <s v="63CIO1164"/>
    <d v="2020-09-01T00:00:00"/>
    <n v="13910"/>
    <x v="0"/>
    <n v="65318.69"/>
  </r>
  <r>
    <x v="749"/>
    <s v="PR63000918"/>
    <s v="AP1-0031"/>
    <s v="บริษัท เอกราช คอมพิวเตอร์ จำกัด"/>
    <d v="2020-10-01T00:00:00"/>
    <d v="2020-08-31T00:00:00"/>
    <s v="PO63000790 บริษัท เอกราช คอมพิวเตอร์ จำกัด Adobe Microsoft Office_x000a_-Adobe Cloud _x000a_( VIP EAA2F59B6EB09D00FF9A )_x000a_(รายละเอียดตามเอกสารที่แนบ)"/>
    <x v="27"/>
    <n v="12910.55"/>
    <s v="64CIO00447"/>
    <d v="2020-12-31T00:00:00"/>
    <n v="13755.17"/>
    <x v="0"/>
    <n v="36701"/>
  </r>
  <r>
    <x v="749"/>
    <s v="PR63000918"/>
    <s v="AP1-0031"/>
    <s v="บริษัท เอกราช คอมพิวเตอร์ จำกัด"/>
    <d v="2020-10-01T00:00:00"/>
    <d v="2020-08-31T00:00:00"/>
    <s v="PO63000790 บริษัท เอกราช คอมพิวเตอร์ จำกัด Adobe Microsoft Office_x000a_-Microsoft office for MAC (Edu หรือ Gov)_x000a_(รายละเอียดตามเอกสารที่แนบ)"/>
    <x v="27"/>
    <n v="7811"/>
    <s v="64CIO00447"/>
    <d v="2020-12-31T00:00:00"/>
    <n v="8322"/>
    <x v="0"/>
    <n v="36701"/>
  </r>
  <r>
    <x v="749"/>
    <s v="PR63000918"/>
    <s v="AP1-0031"/>
    <s v="บริษัท เอกราช คอมพิวเตอร์ จำกัด"/>
    <d v="2020-10-01T00:00:00"/>
    <d v="2020-08-20T00:00:00"/>
    <s v="PO63000790 บริษัท เอกราช คอมพิวเตอร์ จำกัด Adobe Microsoft Office_x000a_-Adobe Cloud _x000a_( VIP EAA2F59B6EB09D00FF9A )_x000a_(รายละเอียดตามเอกสารที่แนบ)"/>
    <x v="27"/>
    <n v="15979.45"/>
    <s v="64CIO00447"/>
    <d v="2020-12-31T00:00:00"/>
    <n v="17024.830000000002"/>
    <x v="0"/>
    <n v="36701"/>
  </r>
  <r>
    <x v="750"/>
    <s v="PR63000921"/>
    <s v="AP1-0767"/>
    <s v="บริษัท มูนช็อท ดิจิตอล จำกัด"/>
    <d v="2020-08-20T00:00:00"/>
    <d v="2020-09-01T00:00:00"/>
    <s v="PO63000791-บริษัท มูนช็อท ดิจิตอล จำกัด รวบรวมคลิปข่าวต่างๆ ที่เกี่ยวข้องกับการ_x000a_ประชุมวิชาการนานาชาติฯ ซึ่งได้เผยแพร่_x000a_ในสื่อต่างประเทศ_x000a_-จำนวนไม่น้อยกว่า 200 ข่าว_x000a_(รายละเอียดตามเอกสารที่แนบ)"/>
    <x v="30"/>
    <n v="63130"/>
    <s v="63CIO1303"/>
    <d v="2020-09-01T00:00:00"/>
    <n v="63130"/>
    <x v="0"/>
    <n v="63130"/>
  </r>
  <r>
    <x v="751"/>
    <s v="PR63000827"/>
    <s v="AP1-0860"/>
    <s v="บริษัท มีไฟร์โซลูชั่น จำกัด"/>
    <d v="2020-10-01T00:00:00"/>
    <d v="2020-08-28T00:00:00"/>
    <s v="PO63000792-1/5 บริษัท มีไฟร์โซลูชั่น จำกัด _x000a_- แผนการติดตามสถานศึกษาในการบันทึกข้อมูลการใช้จ่ายเงินอุดหนุนแบบมีเงื่อนไข (ตามข้อ 6.1)_x000a_(รายละเอียดตามเอกสารที่แนบ)"/>
    <x v="39"/>
    <n v="192600"/>
    <s v="63CIO1179"/>
    <d v="2020-09-01T00:00:00"/>
    <n v="192600"/>
    <x v="0"/>
    <n v="642000"/>
  </r>
  <r>
    <x v="751"/>
    <s v="PR63000827"/>
    <s v="AP1-0860"/>
    <s v="บริษัท มีไฟร์โซลูชั่น จำกัด"/>
    <d v="2020-10-01T00:00:00"/>
    <d v="2020-09-11T00:00:00"/>
    <s v="PO63000792-2/5 บริษัท มีไฟร์โซลูชั่น จำกัด -ใบนำส่งผลงาน/ใบแจ้งหนี้ของบริษัท_x000a_ -สำเนาสมุดบัญชีธนาคาร_x000a_รายงานผลการดำเนินงานงวดที่ 1_x000a_(รายละเอียดตามเอกสารที่แนบ)"/>
    <x v="39"/>
    <n v="192600"/>
    <s v="64CIO00033"/>
    <d v="2020-10-02T00:00:00"/>
    <n v="192600"/>
    <x v="0"/>
    <n v="642000"/>
  </r>
  <r>
    <x v="751"/>
    <s v="PR63000827"/>
    <s v="AP1-0860"/>
    <s v="บริษัท มีไฟร์โซลูชั่น จำกัด"/>
    <d v="2020-10-01T00:00:00"/>
    <d v="2020-10-12T00:00:00"/>
    <s v="PO63000792-3/5 บริษัท มีไฟร์โซลูชั่น จำกัด -ใบนำส่งผลงาน/ใบแจ้งหนี้ของบริษัท_x000a_ -สำเนาสมุดบัญชีธนาคาร_x000a_รายงานฉบับสมบูรณ์_x000a_รายงานผลการดำเนินงานงวดที่ 2_x000a_(รายละเอียดตามเอกสารที่แนบ)"/>
    <x v="39"/>
    <n v="128400"/>
    <s v="64CIO00167"/>
    <d v="2020-11-02T00:00:00"/>
    <n v="128400"/>
    <x v="0"/>
    <n v="642000"/>
  </r>
  <r>
    <x v="751"/>
    <s v="PR63000827"/>
    <s v="AP1-0860"/>
    <s v="บริษัท มีไฟร์โซลูชั่น จำกัด"/>
    <d v="2020-10-01T00:00:00"/>
    <d v="2020-11-12T00:00:00"/>
    <s v="PO63000792-4/5 บริษัท มีไฟร์โซลูชั่น จำกัด -ใบนำส่งผลงาน/ใบแจ้งหนี้ของบริษัท_x000a_ -สำเนาสมุดบัญชีธนาคาร_x000a_รายงานผลการดำเนินงานงวดที่ 3_x000a_(รายละเอียดตามเอกสารที่แนบ)"/>
    <x v="39"/>
    <n v="96300"/>
    <s v="64CIO00343"/>
    <d v="2020-12-01T00:00:00"/>
    <n v="96300"/>
    <x v="0"/>
    <n v="642000"/>
  </r>
  <r>
    <x v="751"/>
    <s v="PR63000827"/>
    <s v="AP1-0860"/>
    <s v="บริษัท มีไฟร์โซลูชั่น จำกัด"/>
    <d v="2020-10-01T00:00:00"/>
    <d v="2021-01-21T00:00:00"/>
    <s v="PO63000792-5/5 บริษัท มีไฟร์โซลูชั่น จำกัด -ใบนำส่งผลงาน/ใบแจ้งหนี้ของบริษัท_x000a_ -สำเนาสมุดบัญชีธนาคาร_x000a_-รายงานฉบับสมบูรณ์_x000a_(รายละเอียดตามขอบเขตงานข้อที่ 6.1 – 6.4)_x000a_(รายละเอียดตามเอกสารที่แนบ)"/>
    <x v="39"/>
    <n v="32100"/>
    <s v="APCIO0000068"/>
    <d v="2021-01-05T00:00:00"/>
    <n v="32100"/>
    <x v="0"/>
    <n v="642000"/>
  </r>
  <r>
    <x v="752"/>
    <s v="PR63000906"/>
    <s v="AP1-0395"/>
    <s v="บริษัท คีคอินเตอร์เทรด จำกัด"/>
    <d v="2020-08-20T00:00:00"/>
    <d v="2020-08-28T00:00:00"/>
    <s v="PO63000793 บริษัท คีคอินเตอร์เทรด จำกัด จ้างผลิต USB flash drive card_x000a_-16 GB_x000a_-พิมพ์โลโก้ออฟเซท 2 ด้าน_x000a_-บรรจุกล่องพลาสติก_x000a_-รับประกัน 1 ปี_x000a_(รายละเอียดตามเอกสารที่แนบ)"/>
    <x v="41"/>
    <n v="80250"/>
    <s v="63CIO1122"/>
    <d v="2020-09-01T00:00:00"/>
    <n v="80250"/>
    <x v="0"/>
    <n v="80250"/>
  </r>
  <r>
    <x v="753"/>
    <s v="PR63000907"/>
    <s v="AP1-0112"/>
    <s v="บริษัท มาตา การพิมพ์ จำกัด"/>
    <d v="2020-08-20T00:00:00"/>
    <d v="2020-08-31T00:00:00"/>
    <s v="PO63000794 บริษัท มาตา การพิมพ์ จำกัด จ้างพิมพ์คู่มือการดำเนินงานโครงการ_x000a_ทุนนวัตกรรมสายอาชีพชั้นสูง_x000a_-ขนาด 18 x 23 ซม. หนา 56 หน้า_x000a_-เนื้อในพิมพ์ 2 สี กระดาษปอนด์ 100 แกรม_x000a_-ปกพิมพ์ 4 สี กระดาษอาร์ต 260 แกรม_x000a_(รายละเอียดตามเอกสารที่แนบ)"/>
    <x v="38"/>
    <n v="58850"/>
    <s v="63CIO1114"/>
    <d v="2020-09-01T00:00:00"/>
    <n v="58850"/>
    <x v="0"/>
    <n v="58850"/>
  </r>
  <r>
    <x v="754"/>
    <s v="PR63000933"/>
    <s v="AP1-0513"/>
    <s v="บริษัท ไนซ์จ๊อบทีม จำกัด"/>
    <d v="2020-10-01T00:00:00"/>
    <d v="2020-08-31T00:00:00"/>
    <s v="PO63000795 บริษัท ไนซ์จ๊อบทีม จำกัด จ้างบริการบุคลากรเพื่อดำเนินการตรวจเช็คเอกสารและทำสัญญาโครงการพัฒนาทักษะอาชีพสำหรับผู้ที่ขาดแคลนทุนทรัพย์และด้อยโอกาสที่ใช้ชุมชนเป็นฐาน ปี 2563_x000a_(รายละเอียดตามเอกสารที่แนบ)"/>
    <x v="4"/>
    <n v="17120"/>
    <s v="64CIO00034"/>
    <d v="2020-10-02T00:00:00"/>
    <n v="17120"/>
    <x v="0"/>
    <n v="17120"/>
  </r>
  <r>
    <x v="755"/>
    <s v="PR63000932"/>
    <s v="AP1-0675"/>
    <s v="นางสาวนงลักษณ์ อัจนปัญญา"/>
    <d v="2020-10-01T00:00:00"/>
    <d v="2020-08-31T00:00:00"/>
    <s v="PO63000796 - นางสาว นงลักษณ์ อัจนปัญญาจ้างแปลและเรียบเรียงเอกสารเกี่ยวกับการ_x000a_ประชุมวิชาการนานาชาติภาษาอังกฤษเป็นภาษาไทย_x000a_-แปลและเรียบเรียง อย่างน้อย 10 ชิ้นงาน(Audit Adj)_x000a_-ตรวจสอบและแก้ไขไวยกรณ์ อย่างน้อย 1 ชิ้น_x000a_(รายละเอียดตามเอกสารที่แนบ)"/>
    <x v="30"/>
    <n v="32500"/>
    <s v="APCIO0000583"/>
    <d v="2021-03-31T00:00:00"/>
    <n v="32500"/>
    <x v="0"/>
    <n v="32500"/>
  </r>
  <r>
    <x v="756"/>
    <s v="PR63000931"/>
    <s v="AP1-0811"/>
    <s v="นางสาวสิริญา ทองสมบุญ"/>
    <d v="2020-08-21T00:00:00"/>
    <d v="2020-08-28T00:00:00"/>
    <s v="PO63000797- นางสาว สิริญา ทองสมบุญ จ้างผลิตคลิปวิดีโอสรุปงานประชุมวิชาการนานาชาติเพื่อความเสมอภาคทางการศึกษา_x000a_-ออกแบบและผลิตคลิป อย่างน้อย 3 คลิป_x000a_-ในรูปแบบ DVD_x000a_(รายละเอียดตามเอกสารที่แนบ)"/>
    <x v="30"/>
    <n v="97500"/>
    <s v="63CIO1267"/>
    <d v="2020-09-01T00:00:00"/>
    <n v="97500"/>
    <x v="0"/>
    <n v="97500"/>
  </r>
  <r>
    <x v="757"/>
    <s v="PR63000930"/>
    <s v="AP1-0162"/>
    <s v="นายนพพร สุวรรณรุจิ"/>
    <d v="2020-08-21T00:00:00"/>
    <d v="2020-09-10T00:00:00"/>
    <s v="PO63000798 นายนพพร สุวรรณรุจิ จ้างจัดทำแนวปฏิบัติของสถานศึกษาต่อผู้รับทุนโครงการทุนนวัตกรรมสายอาชีพชั้นสูง_x000a_(รายละเอียดตามเอกสารที่แนบ)"/>
    <x v="38"/>
    <n v="10000"/>
    <s v="63CIO1128"/>
    <d v="2020-09-01T00:00:00"/>
    <n v="10000"/>
    <x v="0"/>
    <n v="10000"/>
  </r>
  <r>
    <x v="758"/>
    <s v="PR63000924"/>
    <s v="AP1-0879"/>
    <s v="นางวิภาวี บุรุษหงส์"/>
    <d v="2020-10-01T00:00:00"/>
    <d v="2021-04-30T00:00:00"/>
    <s v="PO63000799 - นางวิภาวี บุรุษหงส์จ้างบริหารจัดการและให้คำปรึกษางานระดมทุน_x000a_-วางแผนระบบงาน อย่างน้อย 1 ชิ้นงาน_x000a_-ประสานงานกับเครือข่ายภาคีภาคธุรกิจและภาคประชาสังคม อย่างน้อย 1 องค์กร_x000a_(รายละเอียดตามเอกสารที่แนบ)"/>
    <x v="40"/>
    <n v="62500"/>
    <s v="APCIO0000681"/>
    <d v="2021-04-30T00:00:00"/>
    <n v="62500"/>
    <x v="0"/>
    <n v="62500"/>
  </r>
  <r>
    <x v="759"/>
    <s v="PR63000920"/>
    <s v="AP1-0887"/>
    <s v="บริษัท อสมท จำกัด (มหาชน)"/>
    <d v="2020-10-01T00:00:00"/>
    <d v="2020-08-31T00:00:00"/>
    <s v="PO63000800 บริษัท อสมท จำกัด (มหาชน) บริหารจัดการให้ผู้บริหาร Phone In_x000a_-ผลิตสปอตวิทยุเพื่อเผยแพร่ในสถานีวิทยุ _x000a_จำนวน 1 ชิ้น_x000a_-รวบรวมข้อมูลสปอตวิทยุที่เผยแพร่ผ่านทางวิทยุ_x000a_(รายละเอียดตามเอกสารที่แนบ)"/>
    <x v="30"/>
    <n v="100000"/>
    <s v="64CIO00126"/>
    <d v="2020-11-02T00:00:00"/>
    <n v="100000"/>
    <x v="0"/>
    <n v="100000"/>
  </r>
  <r>
    <x v="760"/>
    <s v="PR63000911"/>
    <s v="AP1-0071"/>
    <s v="บริษัท โอไอซี ครีเอชั่น จำกัด"/>
    <d v="2020-08-21T00:00:00"/>
    <d v="2020-08-31T00:00:00"/>
    <s v="PO63000801 บริษัท โอไอซี ครีเอชั่น จำกัด จ้างผลิตและจัดส่งเอกสารให้สถานศึกษาในโครงการทุนนวัตกรรมสายอาชีพชั้นสูง_x000a_-รายงานการจัดส่งเอกสาร_x000a_(รายละเอียดตามเอกสารที่แนบ)"/>
    <x v="38"/>
    <n v="351484.7"/>
    <s v="63CIO1197"/>
    <d v="2020-09-01T00:00:00"/>
    <n v="351484.69"/>
    <x v="0"/>
    <n v="499835.26"/>
  </r>
  <r>
    <x v="760"/>
    <s v="PR63000911"/>
    <s v="AP1-0071"/>
    <s v="บริษัท โอไอซี ครีเอชั่น จำกัด"/>
    <d v="2020-08-21T00:00:00"/>
    <d v="2020-08-21T00:00:00"/>
    <s v="PO63000801 บริษัท โอไอซี ครีเอชั่น จำกัด จ้างผลิตและจัดส่งเอกสารให้สถานศึกษาในโครงการทุนนวัตกรรมสายอาชีพชั้นสูง_x000a_-รายงานการจัดส่งเอกสาร_x000a_(รายละเอียดตามเอกสารที่แนบ)"/>
    <x v="38"/>
    <n v="148350.56"/>
    <s v="63CIO1197"/>
    <d v="2020-09-01T00:00:00"/>
    <n v="148350.56"/>
    <x v="0"/>
    <n v="499835.26"/>
  </r>
  <r>
    <x v="761"/>
    <s v="PR63000910"/>
    <s v="AP1-0071"/>
    <s v="บริษัท โอไอซี ครีเอชั่น จำกัด"/>
    <d v="2020-08-21T00:00:00"/>
    <d v="2020-08-31T00:00:00"/>
    <s v="PO63000802 บริษัท โอไอซี ครีเอชั่น จำกัด จ้างผลิตและจัดส่งเอกสารให้นักศึกษาในโครงการทุนนวัตกรรมสายอาชีพชั้นสูง_x000a_-รายงานการจัดส่งเอกสาร_x000a_(รายละเอียดตามเอกสารที่แนบ)"/>
    <x v="38"/>
    <n v="391476.35"/>
    <s v="63CIO1195"/>
    <d v="2020-09-01T00:00:00"/>
    <n v="391476.36"/>
    <x v="0"/>
    <n v="496396"/>
  </r>
  <r>
    <x v="761"/>
    <s v="PR63000910"/>
    <s v="AP1-0071"/>
    <s v="บริษัท โอไอซี ครีเอชั่น จำกัด"/>
    <d v="2020-08-21T00:00:00"/>
    <d v="2020-08-21T00:00:00"/>
    <s v="PO63000802 บริษัท โอไอซี ครีเอชั่น จำกัด จ้างผลิตและจัดส่งเอกสารให้นักศึกษาในโครงการทุนนวัตกรรมสายอาชีพชั้นสูง_x000a_-รายงานการจัดส่งเอกสาร_x000a_(รายละเอียดตามเอกสารที่แนบ)"/>
    <x v="38"/>
    <n v="104919.65"/>
    <s v="63CIO1195"/>
    <d v="2020-09-01T00:00:00"/>
    <n v="104919.65"/>
    <x v="0"/>
    <n v="496396"/>
  </r>
  <r>
    <x v="762"/>
    <s v="PR63000922"/>
    <s v="AP1-0767"/>
    <s v="บริษัท มูนช็อท ดิจิตอล จำกัด"/>
    <d v="2020-08-21T00:00:00"/>
    <d v="2020-08-31T00:00:00"/>
    <s v="PO63000803- บริษัท มูนช็อท ดิจิตอล จำกัด จ้างรวบรวมข่าวการประชุมวิชาการนานาชาติฯ ในสื่อเว็บไซต์และสื่อโซเชียลมีเดียในประเทศไทย_x000a_-รวบรวมข่าวในสื่อเว็บไซต์และสื่อโซเชียลมีเดียในประเทศไทย จำนวน 40 ข่าว_x000a_-รวบรวมข่าวทางโทรทัศน์ ยาว 1นาที 1สื่อ_x000a_(รายละเอียดตามเอกสารที่แนบ)"/>
    <x v="30"/>
    <n v="500000"/>
    <s v="63CIO1278"/>
    <d v="2020-09-01T00:00:00"/>
    <n v="500000"/>
    <x v="0"/>
    <n v="500000"/>
  </r>
  <r>
    <x v="763"/>
    <s v="PR63000915"/>
    <s v="AP1-0194"/>
    <s v="นางสาวปวีณา จันทร์สุข"/>
    <d v="2020-10-01T00:00:00"/>
    <d v="2020-10-18T00:00:00"/>
    <s v="PO63000804-1/2 น.ส. ปวีณา จันทร์สุข จ้างจัดประชุมเชิงปฏิบัติการเพื่อพัฒนาทักษะครูสำหรับห้องเรียนในศตวรรษที่ 21และติดตามห้องเรียนหลังการอบรม_x000a_-งวดที่ 1_x000a_-รายงานสรุปผลการดำเนินงาน_x000a_(รายละเอียดตามเอกสารที่แนบ)"/>
    <x v="14"/>
    <n v="280000"/>
    <s v="63CIO1265"/>
    <d v="2020-09-16T00:00:00"/>
    <n v="280000"/>
    <x v="0"/>
    <n v="400000"/>
  </r>
  <r>
    <x v="763"/>
    <s v="PR63000915"/>
    <s v="AP1-0194"/>
    <s v="นางสาวปวีณา จันทร์สุข"/>
    <d v="2020-10-01T00:00:00"/>
    <d v="2020-11-30T00:00:00"/>
    <s v="PO63000804-2/2 น.ส. ปวีณา จันทร์สุข จ้างจัดประชุมเชิงปฏิบัติการเพื่อพัฒนาทักษะครูสำหรับห้องเรียนในศตวรรษที่ 21และติดตามห้องเรียนหลังการอบรม_x000a_-งวดที่ 2_x000a_-รายงานสรุปผลการดำเนินงาน_x000a_(รายละเอียดตามเอกสารที่แนบ)"/>
    <x v="14"/>
    <n v="120000"/>
    <s v="64CIO00363"/>
    <d v="2020-12-01T00:00:00"/>
    <n v="120000"/>
    <x v="0"/>
    <n v="400000"/>
  </r>
  <r>
    <x v="764"/>
    <s v="PR63000872"/>
    <s v="AP1-0698"/>
    <s v="นายกฤดิธาดา จารุสกุล"/>
    <d v="2020-10-01T00:00:00"/>
    <d v="2020-08-31T00:00:00"/>
    <s v="PO63000805-1/3 นาย กฤดิธาดา จารุสกุล จ้างผู้เชี่ยวชาญด้านกฎหมาย งวดที่ 1_x000a_(รายละเอียดตามเอกสารที่แนบ)"/>
    <x v="5"/>
    <n v="65000"/>
    <s v="63CIO1233"/>
    <d v="2020-09-01T00:00:00"/>
    <n v="65000"/>
    <x v="0"/>
    <n v="195000"/>
  </r>
  <r>
    <x v="764"/>
    <s v="PR63000872"/>
    <s v="AP1-0698"/>
    <s v="นายกฤดิธาดา จารุสกุล"/>
    <d v="2020-10-01T00:00:00"/>
    <d v="2020-09-30T00:00:00"/>
    <s v="PO63000805-2/3 นาย กฤดิธาดา จารุสกุล จ้างผู้เชี่ยวชาญด้านกฎหมาย งวดที่ 2_x000a_(รายละเอียดตามเอกสารที่แนบ)"/>
    <x v="5"/>
    <n v="65000"/>
    <s v="63CIO1259"/>
    <d v="2020-09-30T00:00:00"/>
    <n v="65000"/>
    <x v="0"/>
    <n v="195000"/>
  </r>
  <r>
    <x v="764"/>
    <s v="PR63000872"/>
    <s v="AP1-0698"/>
    <s v="นายกฤดิธาดา จารุสกุล"/>
    <d v="2020-10-01T00:00:00"/>
    <d v="2020-10-30T00:00:00"/>
    <s v="PO63000805-3/3 นาย กฤดิธาดา จารุสกุล จ้างผู้เชี่ยวชาญด้านกฎหมาย งวดที่ 3_x000a_(รายละเอียดตามเอกสารที่แนบ)"/>
    <x v="5"/>
    <n v="65000"/>
    <s v="64CIO00116"/>
    <d v="2020-10-30T00:00:00"/>
    <n v="65000"/>
    <x v="0"/>
    <n v="195000"/>
  </r>
  <r>
    <x v="765"/>
    <s v="PR63000917"/>
    <s v="AP1-0785"/>
    <s v="นางสาวณัฐวรรณ อำนวยสินสิริ"/>
    <d v="2020-10-01T00:00:00"/>
    <d v="2020-09-30T00:00:00"/>
    <s v="PO63000806-1/7 นางสาว ณัฐวรรณ อำนวยสินสิริ จ้างเจ้าหน้าที่ประสานงานวิชาการสำนักพัฒนาคุณภาพครูฯ งวดที่ 1_x000a_(รายละเอียดตามเอกสารที่แนบ)"/>
    <x v="14"/>
    <n v="25000"/>
    <s v="63CIO1202"/>
    <d v="2020-09-22T00:00:00"/>
    <n v="25000"/>
    <x v="0"/>
    <n v="175000"/>
  </r>
  <r>
    <x v="765"/>
    <s v="PR63000917"/>
    <s v="AP1-0785"/>
    <s v="นางสาวณัฐวรรณ อำนวยสินสิริ"/>
    <d v="2020-10-01T00:00:00"/>
    <d v="2020-10-31T00:00:00"/>
    <s v="PO63000806-2/7 นางสาว ณัฐวรรณ อำนวยสินสิริ จ้างเจ้าหน้าที่ประสานงานวิชาการสำนักพัฒนาคุณภาพครูฯ งวดที่ 2_x000a_(รายละเอียดตามเอกสารที่แนบ)"/>
    <x v="14"/>
    <n v="25000"/>
    <s v="64CIO00099"/>
    <d v="2020-10-20T00:00:00"/>
    <n v="25000"/>
    <x v="0"/>
    <n v="175000"/>
  </r>
  <r>
    <x v="765"/>
    <s v="PR63000917"/>
    <s v="AP1-0785"/>
    <s v="นางสาวณัฐวรรณ อำนวยสินสิริ"/>
    <d v="2020-10-01T00:00:00"/>
    <d v="2020-11-30T00:00:00"/>
    <s v="PO63000806-3/7 นางสาว ณัฐวรรณ อำนวยสินสิริ จ้างเจ้าหน้าที่ประสานงานวิชาการสำนักพัฒนาคุณภาพครูฯ งวดที่ 3_x000a_(รายละเอียดตามเอกสารที่แนบ)"/>
    <x v="14"/>
    <n v="25000"/>
    <s v="64CIO00277"/>
    <d v="2020-11-24T00:00:00"/>
    <n v="25000"/>
    <x v="0"/>
    <n v="175000"/>
  </r>
  <r>
    <x v="765"/>
    <s v="PR63000917"/>
    <s v="AP1-0785"/>
    <s v="นางสาวณัฐวรรณ อำนวยสินสิริ"/>
    <d v="2020-10-01T00:00:00"/>
    <d v="2020-12-31T00:00:00"/>
    <s v="PO63000806-4/7 นางสาว ณัฐวรรณ อำนวยสินสิริ จ้างเจ้าหน้าที่ประสานงานวิชาการสำนักพัฒนาคุณภาพครูฯ งวดที่ 4_x000a_(รายละเอียดตามเอกสารที่แนบ)"/>
    <x v="14"/>
    <n v="25000"/>
    <s v="64CIO00414"/>
    <d v="2020-12-21T00:00:00"/>
    <n v="25000"/>
    <x v="0"/>
    <n v="175000"/>
  </r>
  <r>
    <x v="765"/>
    <s v="PR63000917"/>
    <s v="AP1-0785"/>
    <s v="นางสาวณัฐวรรณ อำนวยสินสิริ"/>
    <d v="2020-10-01T00:00:00"/>
    <d v="2021-01-31T00:00:00"/>
    <s v="PO63000806-5/7 นางสาว ณัฐวรรณ อำนวยสินสิริ จ้างเจ้าหน้าที่ประสานงานวิชาการสำนักพัฒนาคุณภาพครูฯ งวดที่ 5_x000a_(รายละเอียดตามเอกสารที่แนบ)"/>
    <x v="14"/>
    <n v="25000"/>
    <s v="APCIO0000019"/>
    <d v="2021-01-21T00:00:00"/>
    <n v="25000"/>
    <x v="0"/>
    <n v="175000"/>
  </r>
  <r>
    <x v="765"/>
    <s v="PR63000917"/>
    <s v="AP1-0785"/>
    <s v="นางสาวณัฐวรรณ อำนวยสินสิริ"/>
    <d v="2020-10-01T00:00:00"/>
    <d v="2021-02-28T00:00:00"/>
    <s v="PO63000806-6/7 นางสาว ณัฐวรรณ อำนวยสินสิริ จ้างเจ้าหน้าที่ประสานงานวิชาการสำนักพัฒนาคุณภาพครูฯ งวดที่ 6_x000a_(รายละเอียดตามเอกสารที่แนบ)"/>
    <x v="14"/>
    <n v="25000"/>
    <s v="APCIO0000130"/>
    <d v="2021-02-16T00:00:00"/>
    <n v="25000"/>
    <x v="0"/>
    <n v="175000"/>
  </r>
  <r>
    <x v="765"/>
    <s v="PR63000917"/>
    <s v="AP1-0785"/>
    <s v="นางสาวณัฐวรรณ อำนวยสินสิริ"/>
    <d v="2020-10-01T00:00:00"/>
    <d v="2021-03-31T00:00:00"/>
    <s v="PO63000806 -7/7 นางสาว ณัฐวรรณ อำนวยสินสิริจ้างเจ้าหน้าที่ประสานงานวิชาการสำนักพัฒนาคุณภาพครูฯ งวดที่ 7_x000a_(รายละเอียดตามเอกสารที่แนบ)"/>
    <x v="14"/>
    <n v="25000"/>
    <s v="APCIO0000336"/>
    <d v="2021-03-31T00:00:00"/>
    <n v="25000"/>
    <x v="0"/>
    <n v="175000"/>
  </r>
  <r>
    <x v="766"/>
    <s v="PR63000909"/>
    <s v="AP1-0811"/>
    <s v="นางสาวสิริญา ทองสมบุญ"/>
    <d v="2020-08-21T00:00:00"/>
    <d v="2020-09-02T00:00:00"/>
    <s v="PO63000807 นางสาว สิริญา ทองสมบุญ จ้างผลิตสื่อสำหรับนักศึกษาทุนโครงการ_x000a_ทุนนวัตกรรมสายอาชีพชั้นสูง_x000a_-ไฟล์ VDO Presentation ทุนนวัตกรรมสายอาชีพชั้นสูง_x000a_(รายละเอียดตามเอกสารที่แนบ)"/>
    <x v="38"/>
    <n v="189850"/>
    <s v="63CIO1121"/>
    <d v="2020-09-01T00:00:00"/>
    <n v="189850"/>
    <x v="0"/>
    <n v="189850"/>
  </r>
  <r>
    <x v="767"/>
    <s v="PR63000782"/>
    <s v="AP1-0534"/>
    <s v="บริษัท มหาชุมชน จำกัด"/>
    <d v="2020-10-01T00:00:00"/>
    <d v="2020-09-10T00:00:00"/>
    <s v="PO63000808-1/3 บริษัท มหาชุมชน จำกัด 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_x000a_-งวดที่ 1_x000a_(รายละเอียดตามเอกสารที่แนบ)"/>
    <x v="35"/>
    <n v="599628"/>
    <s v="63CIO1163"/>
    <d v="2020-09-01T00:00:00"/>
    <n v="599628"/>
    <x v="0"/>
    <n v="1499070"/>
  </r>
  <r>
    <x v="767"/>
    <s v="PR63000782"/>
    <s v="AP1-0534"/>
    <s v="บริษัท มหาชุมชน จำกัด"/>
    <d v="2020-10-01T00:00:00"/>
    <d v="2020-11-25T00:00:00"/>
    <s v="PO63000808-2/3 บริษัท มหาชุมชน จำกัด 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_x000a_-งวดที่ 2_x000a_(รายละเอียดตามเอกสารที่แนบ)"/>
    <x v="35"/>
    <n v="599628"/>
    <s v="64CIO00388"/>
    <d v="2020-12-01T00:00:00"/>
    <n v="599628"/>
    <x v="0"/>
    <n v="1499070"/>
  </r>
  <r>
    <x v="767"/>
    <s v="PR63000782"/>
    <s v="AP1-0534"/>
    <s v="บริษัท มหาชุมชน จำกัด"/>
    <d v="2020-10-01T00:00:00"/>
    <d v="2021-03-26T00:00:00"/>
    <s v="PO63000808-3/3 บริษัท มหาชุมชน จำกัด_x000a_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_x000a_-งวดที่ 3_x000a_(รายละเอียดตามเอกสารที่แนบ)"/>
    <x v="35"/>
    <n v="299814"/>
    <s v="APCIO0000410"/>
    <d v="2021-04-05T00:00:00"/>
    <n v="299814"/>
    <x v="0"/>
    <n v="1499070"/>
  </r>
  <r>
    <x v="767"/>
    <s v="PR63000782"/>
    <s v="AP1-0534"/>
    <s v="บริษัท มหาชุมชน จำกัด"/>
    <d v="2020-10-01T00:00:00"/>
    <d v="2020-08-24T00:00:00"/>
    <s v="CNPO63000808-3/3 บริษัท มหาชุมชน จำกัด_x000a_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_x000a_-งวดที่ 3_x000a_(รายละเอียดตาม"/>
    <x v="35"/>
    <n v="-299814"/>
    <s v="CNCIO0000009"/>
    <d v="2021-04-05T00:00:00"/>
    <n v="-299814"/>
    <x v="0"/>
    <n v="1499070"/>
  </r>
  <r>
    <x v="767"/>
    <s v="PR63000782"/>
    <s v="AP1-0534"/>
    <s v="บริษัท มหาชุมชน จำกัด"/>
    <d v="2020-10-01T00:00:00"/>
    <d v="2020-08-24T00:00:00"/>
    <s v="PO63000808-3/3 บริษัท มหาชุมชน จำกัด_x000a_จ้างงานออกแบบ พัฒนาเนื้อหาและบริหารจัดการเครือข่ายสังคมออนไลน์ (Social media) โครงการจัดสรรเงินอุดหนุนแบบมีเงื่อนไข (นักเรียนทุนเสมอภาค)_x000a_-งวดที่ 3_x000a_(รายละเอียดตามเอกสารที่แนบ)"/>
    <x v="35"/>
    <n v="299814"/>
    <s v="APCIO0000412"/>
    <d v="2021-04-05T00:00:00"/>
    <n v="299814"/>
    <x v="0"/>
    <n v="1499070"/>
  </r>
  <r>
    <x v="768"/>
    <s v="PR63000940"/>
    <s v="AP1-0609"/>
    <s v="นายดลพ ลาภผลโอฬาร"/>
    <d v="2020-10-01T00:00:00"/>
    <d v="2020-09-30T00:00:00"/>
    <s v="PO63000809 นาย ดลพ ลาภผลโอฬาร จ้างตรวจสอบรายงานการเงินโครงการครูรัก(ษ์)ถิ่น มหาวิทยาลัยราชภัฏยะลา รุ่นที่ 1_x000a_ปีการศึกษา 2563 เพื่อปิดโครงการรับทุน_x000a_-รายงานผลการตรวจสอบ_x000a_(รายละเอียดตามเอกสารที่แนบ)"/>
    <x v="32"/>
    <n v="20000"/>
    <s v="64CIO00572"/>
    <d v="2020-12-01T00:00:00"/>
    <n v="20000"/>
    <x v="0"/>
    <n v="20000"/>
  </r>
  <r>
    <x v="769"/>
    <s v="PR63000939"/>
    <s v="AP1-0611"/>
    <s v="นายบรรณสรณ์ ผาแดง"/>
    <d v="2020-10-01T00:00:00"/>
    <d v="2020-10-31T00:00:00"/>
    <s v="PO63000810 นาย บรรณสรณ์ ผาแดง จ้างตรวจสอบรายงานการเงินโครงการครูรัก(ษ์)ถิ่น มหาวิทยาลัยกาฬสินธุ์ รุ่นที่ 1 _x000a_ปีการศึกษา 2563 เพื่อปิดโครงการรับทุน_x000a_-รายงานผลการตรวจสอบ_x000a_(รายละเอียดตามเอกสารที่แนบ)"/>
    <x v="32"/>
    <n v="10000"/>
    <s v="APCIO0000274"/>
    <d v="2021-03-12T00:00:00"/>
    <n v="10000"/>
    <x v="0"/>
    <n v="10000"/>
  </r>
  <r>
    <x v="770"/>
    <s v="PR63000941"/>
    <s v="AP1-0616"/>
    <s v="นางสาวรัชนีกร ปัญญา"/>
    <d v="2020-10-01T00:00:00"/>
    <d v="2021-01-15T00:00:00"/>
    <s v="PO63000811-1 นางสาว รัชนีกร ปัญญา_x000a_จ้างตรวจสอบรายงานการเงิน โครงการครูรัก(ษ์)ถิ่น มหาวิทยาลัยราชภัฏเชียงใหม่ _x000a_รุ่นที่ 1 ปีการศึกษา 2563 เพื่อปิดโครงการรับทุน_x000a_-รายงานผลการตรวจสอบ_x000a_(รายละเอียดตามเอกสารที่แนบ)"/>
    <x v="32"/>
    <n v="15000"/>
    <s v="APCIO0000424"/>
    <d v="2021-04-09T00:00:00"/>
    <n v="15000"/>
    <x v="0"/>
    <n v="15000"/>
  </r>
  <r>
    <x v="770"/>
    <s v="PR63000941"/>
    <s v="AP1-0616"/>
    <s v="นางสาวรัชนีกร ปัญญา"/>
    <d v="2020-10-01T00:00:00"/>
    <d v="2020-08-24T00:00:00"/>
    <s v="CNPO63000811-1 นางสาว รัชนีกร ปัญญา_x000a_จ้างตรวจสอบรายงานการเงิน โครงการครูรัก(ษ์)ถิ่น มหาวิทยาลัยราชภัฏเชียงใหม่ _x000a_รุ่นที่ 1 ปีการศึกษา 2563 เพื่อปิดโครงการรับทุน_x000a_-รายงานผลการตรวจสอบ_x000a_(รา"/>
    <x v="32"/>
    <n v="-15000"/>
    <s v="CNCIO0000010"/>
    <d v="2021-04-09T00:00:00"/>
    <n v="-15000"/>
    <x v="0"/>
    <n v="15000"/>
  </r>
  <r>
    <x v="770"/>
    <s v="PR63000941"/>
    <s v="AP1-0616"/>
    <s v="นางสาวรัชนีกร ปัญญา"/>
    <d v="2020-10-01T00:00:00"/>
    <d v="2020-08-24T00:00:00"/>
    <s v="NewPO63000811-1 นางสาว รัชนีกร ปัญญา_x000a_จ้างตรวจสอบรายงานการเงิน โครงการครูรัก(ษ์)ถิ่น มหาวิทยาลัยราชภัฏเชียงใหม่ _x000a_รุ่นที่ 1 ปีการศึกษา 2563 เพื่อปิดโครงการรับทุน_x000a_-รายงานผลการตรวจสอบ_x000a_(รา"/>
    <x v="32"/>
    <n v="15000"/>
    <s v="APCIO0000457"/>
    <d v="2021-04-09T00:00:00"/>
    <n v="15000"/>
    <x v="0"/>
    <n v="15000"/>
  </r>
  <r>
    <x v="771"/>
    <s v="PR63000942"/>
    <s v="AP1-0349"/>
    <s v="บริษัท ออลไรท์ คอร์ปอเรชั่น จำกัด"/>
    <d v="2020-10-01T00:00:00"/>
    <d v="2020-09-15T00:00:00"/>
    <s v="PO63000812 บริษัท ออลไรท์ คอร์ปอเรชั่น จำกัด จ้างจัดทำสื่อเพื่อประกอบการแถลงข่าวเปิดตัวการสรรหาครูรางวัลสมเด็จเจ้าฟ้ามหาจักรีฯ ครั้งที่ 4 _x000a_-ภาพสื่อที่ผลิตทั้งหมดตามรายการ พร้อมไฟล์อิเล็กทรอนิกส์ในรูปแบบ AI และ png._x000a_(รายละเอียดตามเอกสารที่แนบ)"/>
    <x v="14"/>
    <n v="99510"/>
    <s v="64CIO00080"/>
    <d v="2020-10-02T00:00:00"/>
    <n v="99510"/>
    <x v="0"/>
    <n v="99510"/>
  </r>
  <r>
    <x v="772"/>
    <s v="PR63000938"/>
    <s v="AP1-0176"/>
    <s v="นายสันติ สุพิทักษ์วงศ์"/>
    <d v="2020-10-01T00:00:00"/>
    <d v="2020-12-15T00:00:00"/>
    <s v="PO63000813-1/3 นายสันติ สุพิทักษ์วงศ์ โครงการถ่ายภาพนิ่ง/ภาพเคลื่อนไหว เพื่อใช้ประชาสัมพันธ์เผยแพร่กิจกรรมหรือการประชุมของสำนักพัฒนาคุณภาพครู นักศึกษาครู และสถานศึกษา _x000a_-งวดที่ 1_x000a_(รายละเอียดตามเอกสารที่แนบ)"/>
    <x v="14"/>
    <n v="15000"/>
    <s v="APCIO0000141"/>
    <d v="2021-01-04T00:00:00"/>
    <n v="15000"/>
    <x v="0"/>
    <n v="50000"/>
  </r>
  <r>
    <x v="772"/>
    <s v="PR63000938"/>
    <s v="AP1-0176"/>
    <s v="นายสันติ สุพิทักษ์วงศ์"/>
    <d v="2020-10-01T00:00:00"/>
    <d v="2021-03-15T00:00:00"/>
    <s v="PO63000813-2/3 นายสันติ สุพิทักษ์วงศ์ โครงการถ่ายภาพนิ่ง/ภาพเคลื่อนไหว เพื่อใช้ประชาสัมพันธ์เผยแพร่กิจกรรมหรือการประชุมของสำนักพัฒนาคุณภาพครู นักศึกษาครู และสถานศึกษา _x000a_-งวดที่ 2_x000a_(รายละเอียดตามเอกสารที่แนบ)"/>
    <x v="14"/>
    <n v="35000"/>
    <s v="APCIO0000357"/>
    <d v="2021-03-15T00:00:00"/>
    <n v="35000"/>
    <x v="0"/>
    <n v="50000"/>
  </r>
  <r>
    <x v="773"/>
    <s v="PR63000948"/>
    <s v="AP1-0112"/>
    <s v="บริษัท มาตา การพิมพ์ จำกัด"/>
    <d v="2020-08-24T00:00:00"/>
    <d v="2020-09-01T00:00:00"/>
    <s v="PO63000814 บริษัท มาตา การพิมพ์ จำกัด โครงการผลิตแบบบันทึกการทำงานของผู้จัดการรายกรณี (Case Manager:CM) ระดับพื้นที่เพื่อดูแลเด็กและเยาวชนนอกระบบการศึกษา_x000a_-แบบบันทึก จำนวน 6,000 เล่ม_x000a_(รายละเอียดตามเอกสารที่แนบ)"/>
    <x v="22"/>
    <n v="96300"/>
    <s v="63CIO1161"/>
    <d v="2020-09-01T00:00:00"/>
    <n v="96300"/>
    <x v="0"/>
    <n v="96300"/>
  </r>
  <r>
    <x v="774"/>
    <s v="PR63000929"/>
    <s v="AP1-0797"/>
    <s v="บริษัท ไทย บรอดคาสติ้ง จำกัด"/>
    <d v="2020-08-24T00:00:00"/>
    <d v="2020-08-31T00:00:00"/>
    <s v="PO63000815 บริษัท ไทย บรอดคาสติ้ง จำกัด จ้างจัดทำวิดีโอการขับเคลื่อนเชิงนโยบายจากการประชุมวิชาการนานาชาติฯ_x000a_-ผลิตวิดีโอ เผยแพร่ผ่าน Workpointnews Fan-page อย่างน้อย 1 ชิ้นงาน_x000a_-รวบรวมอัลบั้มภาพ/บทความ_x000a_(รายละเอียดตามเอกสารที่แนบ)"/>
    <x v="30"/>
    <n v="128400"/>
    <s v="63CIO1252"/>
    <d v="2020-09-01T00:00:00"/>
    <n v="128400"/>
    <x v="0"/>
    <n v="128400"/>
  </r>
  <r>
    <x v="775"/>
    <s v="PR63000935"/>
    <s v="AP1-0021"/>
    <s v="บริษัท บางกอก โพสต์ จำกัด (มหาชน)"/>
    <d v="2020-08-24T00:00:00"/>
    <d v="2020-08-31T00:00:00"/>
    <s v="PO63000816 บริษัท บางกอก โพสต์ จำกัด (มหาชน) จ้างผลิตบทความภาษาอังกฤษที่เกี่ยวข้องกับความเสมอภาคทางการศึกษา_x000a_-รายงานผลการผลิตบทความภาษาอังกฤษ 1 ชิ้นงานที่ได้รับเผยแพร่ผ่าน Bangkok post_x000a_(รายละเอียดตามเอกสารที่แนบ)"/>
    <x v="30"/>
    <n v="175000"/>
    <s v="63CIO1263"/>
    <d v="2020-09-01T00:00:00"/>
    <n v="175000"/>
    <x v="0"/>
    <n v="175000"/>
  </r>
  <r>
    <x v="776"/>
    <s v="PR63000923"/>
    <s v="AP1-0886"/>
    <s v="บริษัท ไทยพับลิก้า จำกัด"/>
    <d v="2020-10-01T00:00:00"/>
    <d v="2020-08-31T00:00:00"/>
    <s v="PO63000817 บริษัท ไทยพับลิก้า จำกัด จ้างผลิตบทความเพื่อเผยแพร่บนเว็บไซต์ Thaipublica.org_x000a_-ผลิตบทความ อย่างน้อย 5 บทความ_x000a_-รวบรวมบทความที่ได้รับการเผยแพร่ผ่าน Thaipublica.org_x000a_(รายละเอียดตามเอกสารที่แนบ)"/>
    <x v="30"/>
    <n v="200000"/>
    <s v="64CIO00082"/>
    <d v="2020-10-02T00:00:00"/>
    <n v="200000"/>
    <x v="0"/>
    <n v="200000"/>
  </r>
  <r>
    <x v="777"/>
    <s v="PR63000926"/>
    <s v="AP1-0023"/>
    <s v="บริษัท ไซด์คิก จำกัด"/>
    <d v="2020-08-24T00:00:00"/>
    <d v="2020-09-07T00:00:00"/>
    <s v="PO63000818 - บริษัท ไซด์คิก จำกัด จ้างรวบรวมจดหมายอิเล็กทรอนิกส์และ twitter เพื่อติดตามการเข้าถึงในงานประชุมวิชาการ_x000a_-สรุปผลการดำเนินงาน_x000a_(รายละเอียดตามเอกสารที่แนบ)"/>
    <x v="30"/>
    <n v="232211.4"/>
    <s v="63CIO1274"/>
    <d v="2020-09-07T00:00:00"/>
    <n v="232211.4"/>
    <x v="0"/>
    <n v="232211.4"/>
  </r>
  <r>
    <x v="778"/>
    <s v="PR63000928"/>
    <s v="AP1-0878"/>
    <s v="ห้างหุ้นส่วนจำกัด ห้องหุ้นสุข"/>
    <d v="2020-10-01T00:00:00"/>
    <d v="2020-09-10T00:00:00"/>
    <s v="PO63000819-1/3 ห้างหุ้นส่วนจำกัด ห้องหุ้นสุข จ้างจัดทำสื่อเพื่อการเผยแพร่องค์ความรู้ของโครงการพัฒนาครูในโรงเรียนตำรวจตระเวนชายแดน _x000a_-งวดที่ 1 _x000a_-รายงานสรุปผลการดำเนินโครงการ_x000a_(รายละเอียดตามเอกสารที่แนบ)"/>
    <x v="14"/>
    <n v="300000"/>
    <s v="63CIO1300"/>
    <d v="2020-09-09T00:00:00"/>
    <n v="300000"/>
    <x v="0"/>
    <n v="450000"/>
  </r>
  <r>
    <x v="778"/>
    <s v="PR63000928"/>
    <s v="AP1-0878"/>
    <s v="ห้างหุ้นส่วนจำกัด ห้องหุ้นสุข"/>
    <d v="2020-10-01T00:00:00"/>
    <d v="2021-04-30T00:00:00"/>
    <s v="PO63000819-2/3 ห้างหุ้นส่วนจำกัด ห้องหุ้นสุข จ้างจัดทำสื่อเพื่อการเผยแพร่องค์ความรู้ของโครงการพัฒนาครูในโรงเรียนตำรวจตระเวนชายแดน _x000a_-งวดที่ 2_x000a_-รายงานสรุปผลการดำเนินโครงการ_x000a_(รายละเอียดตามเอกสารที่แนบ)"/>
    <x v="14"/>
    <n v="150000"/>
    <s v="APCIO0000641"/>
    <d v="2021-04-30T00:00:00"/>
    <n v="150000"/>
    <x v="0"/>
    <n v="450000"/>
  </r>
  <r>
    <x v="779"/>
    <s v="PR63000836"/>
    <s v="AP1-0884"/>
    <s v="บริษัท เอ็กซ์เซล ลิงค์ จำกัด"/>
    <d v="2020-10-01T00:00:00"/>
    <d v="2021-03-16T00:00:00"/>
    <s v="PO63000820 บริษัท เอ็กซ์เซล ลิงค์ จำกัดจ้างจัดหาระบบสารบรรณอิเล็กทรอนิกส์ เพื่อการใช้งานของสำนักงานกองทุนเพื่อความเสมอภาคทางการศึกษา(Audit Adj)_x000a_(รายละเอียดตามเอกสารที่แนบ)"/>
    <x v="27"/>
    <n v="1700000"/>
    <s v="APCIO0000580"/>
    <d v="2021-03-11T00:00:00"/>
    <n v="1700000"/>
    <x v="0"/>
    <n v="1700000"/>
  </r>
  <r>
    <x v="780"/>
    <s v="PR63000894"/>
    <s v="AP1-0888"/>
    <s v="บริษัท เกรฮาวด์ คาเฟ่ จำกัด"/>
    <d v="2020-10-01T00:00:00"/>
    <d v="2020-09-30T00:00:00"/>
    <s v="PO63000821-1 บริษัท เกรฮาวด์ คาเฟ่ จำกัด_x000a_จ้างเหมาผลิตอุปกรณ์ในการระดมทุนและสร้างความร่วมมือกับ Greyhound cafe_x000a_-การถ่ายภาพอาหารหรือเมนูอาหาร _x000a_ไม่น้อยกว่า 5 ชิ้น_x000a_-ผลิตเอกสารที่แสดงถึงอาหารหรือเมนูอาหารในโครงการ ไม่น้อยกว่า 370 ใบ_x000a_(รายละเอียดตามเอกสารที่แนบ)"/>
    <x v="40"/>
    <n v="27907.74"/>
    <s v="APCIO0000436"/>
    <d v="2021-04-02T00:00:00"/>
    <n v="27907.74"/>
    <x v="0"/>
    <n v="27907.74"/>
  </r>
  <r>
    <x v="781"/>
    <s v="PR63000908"/>
    <s v="AP1-0702"/>
    <s v="บริษัท แอ้นท์ เอ็กซ์ เวิร์ค จำกัด"/>
    <d v="2020-10-01T00:00:00"/>
    <d v="2020-09-14T00:00:00"/>
    <s v="PO63000822 บริษัท แอ้นท์ เอ็กซ์ เวิร์ค จำกัด จ้างจัดทำระบบติดตามสถานศึกษา โครงการ_x000a_ทุนนวัตกรรมสายอาชีพชั้นสูง_x000a_-ระบบติดตามผลออนไลน์และคู่มือการใช้งานระบบ_x000a_(รายละเอียดตามเอกสารที่แนบ)"/>
    <x v="38"/>
    <n v="321000"/>
    <s v="64CIO00057"/>
    <d v="2020-10-02T00:00:00"/>
    <n v="321000"/>
    <x v="0"/>
    <n v="321000"/>
  </r>
  <r>
    <x v="782"/>
    <s v="PR63000916"/>
    <s v="AP1-0526"/>
    <s v="บริษัท กู๊ด อินโฟ แอนด์ แมเนจเมนท์ จำกัด"/>
    <d v="2020-10-01T00:00:00"/>
    <d v="2020-09-15T00:00:00"/>
    <s v="PO63000823 บริษัท กู๊ด อินโฟ แอนด์ แมเนจเมนท์ จำกัด จ้างจัดทำสำเนาเอกสาร ประสานงาน และจัดส่งเอกสารเพื่อส่งเสริมการดำเนินงาน_x000a_โครงการครูรัก(ษ์)ถิ่น_x000a_-รายงานผลการจัดทำสำเนาเอกสารต้นฉบับ และผลการประสานติดตามเพื่อจัดส่งเอกสาร_x000a_(รายละเอียดตามเอกสารที่แนบ)"/>
    <x v="32"/>
    <n v="132930.92000000001"/>
    <s v="64CIO00186"/>
    <d v="2020-11-02T00:00:00"/>
    <n v="132930.92000000001"/>
    <x v="0"/>
    <n v="132930.92000000001"/>
  </r>
  <r>
    <x v="783"/>
    <s v="PR63000936"/>
    <s v="AP1-0112"/>
    <s v="บริษัท มาตา การพิมพ์ จำกัด"/>
    <d v="2020-08-25T00:00:00"/>
    <d v="2020-09-15T00:00:00"/>
    <s v="PO63000824 บริษัท มาตา การพิมพ์ จำกัด จ้างจัดพิมพ์สื่อเพื่อการประชาสัมพันธ์ในกระบวนการคัดเลือกครูรางวัลสมเด็จ_x000a_เจ้าฟ้ามหาจักรีฯ ปี 2564_x000a_-โปสเตอร์ประชาสัมพันธ์  10,000 แผ่น_x000a_-คู่มือการคัดเลือกผู้ได้รับรางวัล 3,000 เล่ม_x000a_(รายละเอียดตามเอกสารที่แนบ)"/>
    <x v="14"/>
    <n v="90950"/>
    <s v="63CIO1239"/>
    <d v="2020-09-14T00:00:00"/>
    <n v="90950"/>
    <x v="0"/>
    <n v="209720"/>
  </r>
  <r>
    <x v="783"/>
    <s v="PR63000936"/>
    <s v="AP1-0112"/>
    <s v="บริษัท มาตา การพิมพ์ จำกัด"/>
    <d v="2020-08-25T00:00:00"/>
    <d v="2020-08-25T00:00:00"/>
    <s v="PO63000824 บริษัท มาตา การพิมพ์ จำกัด จ้างจัดพิมพ์สื่อเพื่อการประชาสัมพันธ์ในกระบวนการคัดเลือกครูรางวัลสมเด็จ_x000a_เจ้าฟ้ามหาจักรีฯ ปี 2564_x000a_-โปสเตอร์ประชาสัมพันธ์  10,000 แผ่น_x000a_-คู่มือการคัดเลือกผู้ได้รับรางวัล 3,000 เล่ม_x000a_(รายละเอียดตามเอกสารที่แนบ)"/>
    <x v="14"/>
    <n v="118770"/>
    <s v="63CIO1239"/>
    <d v="2020-09-14T00:00:00"/>
    <n v="118770"/>
    <x v="0"/>
    <n v="209720"/>
  </r>
  <r>
    <x v="784"/>
    <s v="PR63000867"/>
    <s v="AP1-0363"/>
    <s v="บริษัท นอร์ธพลัส จำกัด"/>
    <d v="2020-10-01T00:00:00"/>
    <d v="2020-09-30T00:00:00"/>
    <s v="PO63000825-1/3 บริษัท นอร์ธพลัส จำกัด จ้างผู้ควบคุมงานปรับปรุงสำนักงาน กสศ. ชั้น 13 อาคารเอส.พี._x000a_-งวดที่ 1_x000a_(รายละเอียดตามเอกสารที่แนบ)"/>
    <x v="1"/>
    <n v="160500"/>
    <s v="64CIO00228"/>
    <d v="2020-11-02T00:00:00"/>
    <n v="160500"/>
    <x v="0"/>
    <n v="481500"/>
  </r>
  <r>
    <x v="784"/>
    <s v="PR63000867"/>
    <s v="AP1-0363"/>
    <s v="บริษัท นอร์ธพลัส จำกัด"/>
    <d v="2020-10-01T00:00:00"/>
    <d v="2020-10-30T00:00:00"/>
    <s v="PO63000825-2/3 บริษัท นอร์ธพลัส จำกัด จ้างผู้ควบคุมงานปรับปรุงสำนักงาน กสศ. ชั้น 13 อาคารเอส.พี._x000a_-งวดที่ 2_x000a_(รายละเอียดตามเอกสารที่แนบ)"/>
    <x v="1"/>
    <n v="160500"/>
    <s v="64CIO00333"/>
    <d v="2020-12-01T00:00:00"/>
    <n v="160500"/>
    <x v="0"/>
    <n v="481500"/>
  </r>
  <r>
    <x v="784"/>
    <s v="PR63000867"/>
    <s v="AP1-0363"/>
    <s v="บริษัท นอร์ธพลัส จำกัด"/>
    <d v="2020-10-01T00:00:00"/>
    <d v="2020-11-30T00:00:00"/>
    <s v="PO63000825-3/3 บริษัท นอร์ธพลัส จำกัด จ้างผู้ควบคุมงานปรับปรุงสำนักงาน กสศ. ชั้น 13 อาคารเอส.พี._x000a_-งวดที่ 3_x000a_(รายละเอียดตามเอกสารที่แนบ)"/>
    <x v="1"/>
    <n v="160500"/>
    <s v="64CIO00471"/>
    <d v="2020-12-01T00:00:00"/>
    <n v="160500"/>
    <x v="0"/>
    <n v="481500"/>
  </r>
  <r>
    <x v="785"/>
    <s v="PR63000888"/>
    <s v="AP1-0605"/>
    <s v="นายอเนก ปิ๋วธัญญา"/>
    <d v="2020-10-01T00:00:00"/>
    <d v="2020-10-30T00:00:00"/>
    <s v="PO63000826-1/6 นายอเนก ปิ๋วธัญญา จ้างเหมาบริการถ่ายรูป _x000a_-ประจำเดือนตุลาคม 2563_x000a_(รายละเอียดตามเอกสารที่แนบ)"/>
    <x v="40"/>
    <n v="45000"/>
    <s v="64CIO00202"/>
    <d v="2020-11-02T00:00:00"/>
    <n v="45000"/>
    <x v="0"/>
    <n v="270000"/>
  </r>
  <r>
    <x v="785"/>
    <s v="PR63000888"/>
    <s v="AP1-0605"/>
    <s v="นายอเนก ปิ๋วธัญญา"/>
    <d v="2020-10-01T00:00:00"/>
    <d v="2020-11-30T00:00:00"/>
    <s v="PO63000826-2/6 นายอเนก ปิ๋วธัญญา จ้างเหมาบริการถ่ายรูป _x000a_-ประจำเดือนพฤศจิกายน 2563_x000a_(รายละเอียดตามเอกสารที่แนบ)"/>
    <x v="40"/>
    <n v="45000"/>
    <s v="64CIO00367"/>
    <d v="2020-12-01T00:00:00"/>
    <n v="45000"/>
    <x v="0"/>
    <n v="270000"/>
  </r>
  <r>
    <x v="785"/>
    <s v="PR63000888"/>
    <s v="AP1-0605"/>
    <s v="นายอเนก ปิ๋วธัญญา"/>
    <d v="2020-10-01T00:00:00"/>
    <d v="2020-12-30T00:00:00"/>
    <s v="PO63000826-3/6 นายอเนก ปิ๋วธัญญา จ้างเหมาบริการถ่ายรูป _x000a_-ประจำเดือนธันวาคม 2563_x000a_(รายละเอียดตามเอกสารที่แนบ)"/>
    <x v="40"/>
    <n v="45000"/>
    <s v="64CIO00505"/>
    <d v="2020-12-24T00:00:00"/>
    <n v="45000"/>
    <x v="0"/>
    <n v="270000"/>
  </r>
  <r>
    <x v="785"/>
    <s v="PR63000888"/>
    <s v="AP1-0605"/>
    <s v="นายอเนก ปิ๋วธัญญา"/>
    <d v="2020-10-01T00:00:00"/>
    <d v="2021-01-29T00:00:00"/>
    <s v="PO63000826-4/6 นายอเนก ปิ๋วธัญญา จ้างเหมาบริการถ่ายรูป _x000a_-ประจำเดือนมกราคม 2564_x000a_(รายละเอียดตามเอกสารที่แนบ)"/>
    <x v="40"/>
    <n v="45000"/>
    <s v="APCIO0000111"/>
    <d v="2021-01-28T00:00:00"/>
    <n v="45000"/>
    <x v="0"/>
    <n v="270000"/>
  </r>
  <r>
    <x v="785"/>
    <s v="PR63000888"/>
    <s v="AP1-0605"/>
    <s v="นายอเนก ปิ๋วธัญญา"/>
    <d v="2020-10-01T00:00:00"/>
    <d v="2021-02-26T00:00:00"/>
    <s v="PO63000826-5/6 นายอเนก ปิ๋วธัญญา จ้างเหมาบริการถ่ายรูป _x000a_-ประจำเดือนกุมภาพันธ์ 2564_x000a_(รายละเอียดตามเอกสารที่แนบ)"/>
    <x v="40"/>
    <n v="45000"/>
    <s v="APCIO0000259"/>
    <d v="2021-03-12T00:00:00"/>
    <n v="45000"/>
    <x v="0"/>
    <n v="270000"/>
  </r>
  <r>
    <x v="785"/>
    <s v="PR63000888"/>
    <s v="AP1-0605"/>
    <s v="นายอเนก ปิ๋วธัญญา"/>
    <d v="2020-10-01T00:00:00"/>
    <d v="2021-03-31T00:00:00"/>
    <s v="PO63000826-6/6 นายอเนก ปิ๋วธัญญา จ้างเหมาบริการถ่ายรูป _x000a_-ประจำเดือนมีนาคม 2564_x000a_(รายละเอียดตามเอกสารที่แนบ)"/>
    <x v="40"/>
    <n v="45000"/>
    <s v="APCIO0000553"/>
    <d v="2021-03-30T00:00:00"/>
    <n v="45000"/>
    <x v="0"/>
    <n v="270000"/>
  </r>
  <r>
    <x v="786"/>
    <s v="PR63000869"/>
    <s v="AP1-0814"/>
    <s v="นายวีรพล เจียมวิสุทธิ์"/>
    <d v="2020-08-25T00:00:00"/>
    <d v="2020-08-28T00:00:00"/>
    <s v="PO63000827 นาย วีรพล เจียมวิสุทธิ์ จ้างออกแบบโลโก้โครงการวิจัย วสศ. 5 โครงการ พร้อมการย่อยเนื้อหาวิชาการ_x000a_-ชุดออกแบบโลโก้โครงการ_x000a_(รายละเอียดตามเอกสารที่แนบ)"/>
    <x v="37"/>
    <n v="185000"/>
    <s v="63CIO1183"/>
    <d v="2020-09-01T00:00:00"/>
    <n v="185000"/>
    <x v="0"/>
    <n v="185000"/>
  </r>
  <r>
    <x v="787"/>
    <s v="PR63000951"/>
    <s v="AP1-0120"/>
    <s v="บริษัท อินฟอร์เวชั่น จำกัด"/>
    <d v="2020-10-01T00:00:00"/>
    <d v="2021-02-28T00:00:00"/>
    <s v="PO63000828 บริษัท อินฟอร์เวชั่น จำกัด_x000a_จ้างรวบรวมและประมวลข้อมูลการคัดกรองนักเรียนกลุ่มเป้าหมาย_x000a_-รายงานผลการดำเนินงาน งวดที่ 1_x000a_(รายละเอียดตามเอกสารที่แนบ)"/>
    <x v="32"/>
    <n v="339499.99"/>
    <s v="APCIO0000398"/>
    <d v="2021-04-05T00:00:00"/>
    <n v="339500"/>
    <x v="0"/>
    <n v="499999.99"/>
  </r>
  <r>
    <x v="787"/>
    <s v="PR63000951"/>
    <s v="AP1-0120"/>
    <s v="บริษัท อินฟอร์เวชั่น จำกัด"/>
    <d v="2020-10-01T00:00:00"/>
    <d v="2021-02-28T00:00:00"/>
    <s v="PO63000828 บริษัท อินฟอร์เวชั่น จำกัด_x000a_-รายงานผลการดำเนินงาน งวดที่ 2_x000a_(รายละเอียดตามเอกสารที่แนบ)"/>
    <x v="32"/>
    <n v="160500"/>
    <s v="APCIO0000398"/>
    <d v="2021-04-05T00:00:00"/>
    <n v="160500"/>
    <x v="0"/>
    <n v="499999.99"/>
  </r>
  <r>
    <x v="788"/>
    <s v="PR63000954"/>
    <s v="AP1-0862"/>
    <s v="บริษัท คิดค้นคว้า จำกัด"/>
    <d v="2020-08-26T00:00:00"/>
    <d v="2020-08-31T00:00:00"/>
    <s v="PO63000829 บริษัท คิดค้นคว้า จำกัด จ้างบริหารจัดการประชุมโครงการทุนพัฒนาอาชีพและนวัตกรรมที่ใช้ชุมชนเป็นฐาน ปี 2563_x000a_-รายงานสรุปการทำงานการบริหารจัดงานประชุม_x000a_(รายละเอียดตามเอกสารที่แนบ)"/>
    <x v="41"/>
    <n v="492200"/>
    <s v="63CIO1148"/>
    <d v="2020-09-01T00:00:00"/>
    <n v="492200"/>
    <x v="0"/>
    <n v="492200"/>
  </r>
  <r>
    <x v="789"/>
    <s v="PR63000953"/>
    <s v="AP1-0862"/>
    <s v="บริษัท คิดค้นคว้า จำกัด"/>
    <d v="2020-08-26T00:00:00"/>
    <d v="2020-08-31T00:00:00"/>
    <s v="PO63000830 บริษัท คิดค้นคว้า จำกัด จ้างผลิตสื่อเผยแพร่ประชาสัมพันธ์โครงการ_x000a_-รายงานสรุปการทำงานการจัดทำระบบแสง สี เสียง และระบบถ่ายทอดสดการประชุมฯ_x000a_(รายละเอียดตามเอกสารที่แนบ)"/>
    <x v="41"/>
    <n v="497550"/>
    <s v="63CIO1147"/>
    <d v="2020-09-01T00:00:00"/>
    <n v="497550"/>
    <x v="0"/>
    <n v="497550"/>
  </r>
  <r>
    <x v="790"/>
    <s v="PR63000950"/>
    <s v="AP1-0390"/>
    <s v="บริษัท อเดไลน์ กรุ๊ป จำกัด"/>
    <d v="2020-08-26T00:00:00"/>
    <d v="2020-09-15T00:00:00"/>
    <s v="PO63000831 บริษัท อเดไลน์ กรุ๊ป จำกัด จ้างผลิตนิทรรศการ และบริหารจัดการการประชุมเชิงปฏิบัติการสถาบันผลิตและพัฒนาโครงการครูรัก(ษ์)ถิ่น_x000a_-รายงานผลการบริหารจัดการ_x000a_(รายละเอียดตามเอกสารที่แนบ)"/>
    <x v="32"/>
    <n v="499690"/>
    <s v="63CIO1157"/>
    <d v="2020-09-09T00:00:00"/>
    <n v="499690"/>
    <x v="0"/>
    <n v="499690"/>
  </r>
  <r>
    <x v="791"/>
    <s v="PR63000934"/>
    <s v="AP1-0783"/>
    <s v="บริษัท เอ็น.ซี.ซี.อินเตอร์เนชั่นแนล อีเว้นท์ จำกัด"/>
    <d v="2020-10-01T00:00:00"/>
    <d v="2021-01-29T00:00:00"/>
    <s v="PO63000832 บริษัท เอ็น.ซี.ซี.อินเตอร์เนชั่นแนล อีเว้นท์ จำกัด ค่าจัดพิมพ์เอกสาร 30 ปี ภาษาไทย_x000a_-ออกแบบและผลิตหนังสือ 30 Years from EFA to All for Education (ภาษาไทย)_x000a_-จำนวน 500 เล่ม_x000a_(รายละเอียดตามเอกสารที่แนบ)"/>
    <x v="30"/>
    <n v="79715"/>
    <s v="APCIO0000648"/>
    <d v="2021-04-30T00:00:00"/>
    <n v="79715"/>
    <x v="0"/>
    <n v="79715"/>
  </r>
  <r>
    <x v="792"/>
    <s v="PR63000966"/>
    <s v="AP1-0513"/>
    <s v="บริษัท ไนซ์จ๊อบทีม จำกัด"/>
    <d v="2020-08-27T00:00:00"/>
    <d v="2020-09-10T00:00:00"/>
    <s v="PO63000833 บริษัท ไนซ์จ๊อบทีม จำกัด จ้างบริหารจัดงานลงนามบันทึกข้อตกลงความร่วมมือระหว่าง สพฐ. และ กสศ. และประชุมเชิงปฏิบัติการพัฒนาหน่วยสนับสนุน “CCT Monitor” _x000a_-ร่างกำหนดการประชุม_x000a_-สรุปค่าใช้จ่ายในการประชุม_x000a_(รายละเอียดตามเอกสารที่แนบ)"/>
    <x v="6"/>
    <n v="192600"/>
    <s v="63CIO1192"/>
    <d v="2020-09-09T00:00:00"/>
    <n v="192600"/>
    <x v="0"/>
    <n v="192600"/>
  </r>
  <r>
    <x v="793"/>
    <s v="PR63000968"/>
    <s v="AP1-0112"/>
    <s v="บริษัท มาตา การพิมพ์ จำกัด"/>
    <d v="2020-08-27T00:00:00"/>
    <d v="2020-09-10T00:00:00"/>
    <s v="PO63000834 บริษัท มาตา การพิมพ์ จำกัด จ้างพิมพ์คู่มือการใช้งานระบบสารสนเทศเพื่อการคัดกรองนักเรียนทุนเสมอภาค ปีการศึกษา 2563 _x000a_-จำนวน 17,000 เล่ม_x000a_-ขนาด A4 จำนวน 94 หน้า_x000a_(รายละเอียดตามเอกสารที่แนบ)"/>
    <x v="35"/>
    <n v="463845"/>
    <s v="63CIO1264"/>
    <d v="2020-09-02T00:00:00"/>
    <n v="463845"/>
    <x v="0"/>
    <n v="463845"/>
  </r>
  <r>
    <x v="794"/>
    <s v="PR63000974"/>
    <s v="AP1-0071"/>
    <s v="บริษัท โอไอซี ครีเอชั่น จำกัด"/>
    <d v="2020-08-27T00:00:00"/>
    <d v="2020-09-10T00:00:00"/>
    <s v="PO63000835 - บริษัท โอไอซี ครีเอชั่น จำกัด จ้างผลิตสื่อประชาสัมพันธ์ทุนนวัตกรรมสาย_x000a_อาชีพชั้นสูง ครั้งที่ 4_x000a_-รายงานสรุปผลการปฏิบัติงาน_x000a_(รายละเอียดตามเอกสารที่แนบ)"/>
    <x v="38"/>
    <n v="429936.7"/>
    <s v="63CIO1272"/>
    <d v="2020-09-10T00:00:00"/>
    <n v="429936.7"/>
    <x v="0"/>
    <n v="429936.7"/>
  </r>
  <r>
    <x v="795"/>
    <s v="PR63000972"/>
    <s v="AP1-0526"/>
    <s v="บริษัท กู๊ด อินโฟ แอนด์ แมเนจเมนท์ จำกัด"/>
    <d v="2020-08-27T00:00:00"/>
    <d v="2020-09-10T00:00:00"/>
    <s v="PO63000836 บริษัท กู๊ด อินโฟ แอนด์ แมเนจเมนท์ จำกัด จ้างผลิตสื่อโครงการทุนนวัตกรรมสายอาชีพชั้นสูง ชิ้นที่ 3_x000a_-รายงานสรุปผลงานทำงาน_x000a_(รายละเอียดตามเอกสารที่แนบ)"/>
    <x v="38"/>
    <n v="471589.13"/>
    <s v="63CIO1270"/>
    <d v="2020-09-10T00:00:00"/>
    <n v="471589.13"/>
    <x v="0"/>
    <n v="471589.13"/>
  </r>
  <r>
    <x v="796"/>
    <s v="PR63000975"/>
    <s v="AP1-0071"/>
    <s v="บริษัท โอไอซี ครีเอชั่น จำกัด"/>
    <d v="2020-08-27T00:00:00"/>
    <d v="2020-09-11T00:00:00"/>
    <s v="PO63000837 - บริษัท โอไอซี ครีเอชั่น จำกัด จ้างผลิตสื่อเผยแพร่ประชาสัมพันธ์ โครงการทุนนวัตกรรมสายอาชีพชั้นสูง รุ่นที่ 2_x000a_-รายงานสรุปผลการปฏิบัติงานการบริหารจัดการประชุม_x000a_(รายละเอียดตามเอกสารที่แนบ)"/>
    <x v="38"/>
    <n v="498044.88"/>
    <s v="63CIO1271"/>
    <d v="2020-09-11T00:00:00"/>
    <n v="498044.88"/>
    <x v="0"/>
    <n v="498044.88"/>
  </r>
  <r>
    <x v="797"/>
    <s v="PR63000952"/>
    <s v="AP1-0892"/>
    <s v="บริษัท บลู ฟิช โซลูชั่น จำกัด"/>
    <d v="2020-10-01T00:00:00"/>
    <d v="2021-02-28T00:00:00"/>
    <s v="PO63000838 บริษัท บลู ฟิช โซลูชั่น จำกัด จัดจ้างดำเนินการจัดทำข้อมูลประวัติเครือข่ายครูรางวัลสมเด็จเจ้าฟ้ามหาจักรี รุ่นที่ 2และ รุ่นที่ 3 ในรูปแบบไฟล์อิเล็กทรอนิกส์_x000a_-ข้อมูลสรุปผลการดำเนินงานโครงการ_x000a_(รายละเอียดตามเอกสารที่แนบ)"/>
    <x v="14"/>
    <n v="37825.57"/>
    <s v="APCIO0000569"/>
    <d v="2021-05-12T00:00:00"/>
    <n v="37825.57"/>
    <x v="0"/>
    <n v="37825.57"/>
  </r>
  <r>
    <x v="798"/>
    <s v="PR63000983"/>
    <s v="AP1-0112"/>
    <s v="บริษัท มาตา การพิมพ์ จำกัด"/>
    <d v="2020-08-27T00:00:00"/>
    <d v="2020-09-15T00:00:00"/>
    <s v="PO63000839- บริษัท มาตา การพิมพ์ จำกัด จ้างจัดทำคู่มือการดำเนินงานโครงการ พร้อมแผ่น CD ของกองทุนเพื่อความเสมอภาคทางการศึกษา_x000a_-คู่มือการดำเนินงานโครงการ พร้อมแผ่น CD_x000a_(รายละเอียดตามเอกสารที่แนบ)"/>
    <x v="4"/>
    <n v="21935"/>
    <s v="63CIO1299"/>
    <d v="2020-09-14T00:00:00"/>
    <n v="21935"/>
    <x v="0"/>
    <n v="21935"/>
  </r>
  <r>
    <x v="799"/>
    <s v="PR63000970"/>
    <s v="AP1-0534"/>
    <s v="บริษัท มหาชุมชน จำกัด"/>
    <d v="2020-10-01T00:00:00"/>
    <d v="2020-09-15T00:00:00"/>
    <s v="PO63000840-1/2 บริษัท มหาชุมชน จำกัด จ้างวางแนวทางการพัฒนาโครงสร้าง รูปแบบ และการใช้งานเว็บไซต์ระบบคัดกรองนักเรียนทุนเสมอภาค_x000a_-งวดที่ 1 _x000a_(รายละเอียดตามเอกสารที่แนบ)"/>
    <x v="35"/>
    <n v="240001"/>
    <s v="64CIO00479"/>
    <d v="2020-12-01T00:00:00"/>
    <n v="240001"/>
    <x v="0"/>
    <n v="479895"/>
  </r>
  <r>
    <x v="799"/>
    <s v="PR63000970"/>
    <s v="AP1-0534"/>
    <s v="บริษัท มหาชุมชน จำกัด"/>
    <d v="2020-10-01T00:00:00"/>
    <d v="2020-12-15T00:00:00"/>
    <s v="PO63000840-2/2 บริษัท มหาชุมชน จำกัด จ้างวางแนวทางการพัฒนาโครงสร้าง รูปแบบ และการใช้งานเว็บไซต์ระบบคัดกรองนักเรียนทุนเสมอภาค_x000a_-งวดที่ 2_x000a_(รายละเอียดตามเอกสารที่แนบ)"/>
    <x v="35"/>
    <n v="239894"/>
    <s v="APCIO0000157"/>
    <d v="2021-01-18T00:00:00"/>
    <n v="239894"/>
    <x v="0"/>
    <n v="479895"/>
  </r>
  <r>
    <x v="800"/>
    <s v="PR63000912"/>
    <s v="AP1-0100"/>
    <s v="บริษัท โกโพเมโล จำกัด"/>
    <d v="2020-10-01T00:00:00"/>
    <d v="2020-09-01T00:00:00"/>
    <s v="PO63000841 บริษัท โกโพเมโล จำกัด ซื้อการอัพเกรดจาก G Suite Business _x000a_เป็น G Suite Enterprise _x000a_-ภายใต้โดเมนเนม eef.or.th_x000a_-จำนวน 135 Accounts_x000a_(รายละเอียดตามเอกสารที่แนบ)"/>
    <x v="27"/>
    <n v="393760.92"/>
    <s v="64CIO00217"/>
    <d v="2020-11-02T00:00:00"/>
    <n v="393760.92"/>
    <x v="0"/>
    <n v="393760.92"/>
  </r>
  <r>
    <x v="801"/>
    <s v="PR63000957"/>
    <s v="AP1-0526"/>
    <s v="บริษัท กู๊ด อินโฟ แอนด์ แมเนจเมนท์ จำกัด"/>
    <d v="2020-10-01T00:00:00"/>
    <d v="2020-09-21T00:00:00"/>
    <s v="PO63000842 บริษัท กู๊ด อินโฟ แอนด์ แมเนจเมนท์ จำกัด จ้างจัดเตรียมถุงยังชีพ ประกอบไปด้วย สแกนโลโก้ กสศ. จัดเตรียมสินค้าอุปโภคบริโภคที่จำเป็นพร้อมสถานที่จัดเก็บ ภายใต้โครงการสื่อสารช่วยเหลือภายใต้การช่วยเหลือเด็กนอกระบบหรือเด็กยากจนพิเศษ ระยะที่ 1_x000a_(รายละเอียดตามเอกสารที่แนบ)"/>
    <x v="40"/>
    <n v="479895"/>
    <s v="64CIO00247"/>
    <d v="2020-11-02T00:00:00"/>
    <n v="479895"/>
    <x v="0"/>
    <n v="479895"/>
  </r>
  <r>
    <x v="802"/>
    <s v="PR63000902"/>
    <s v="AP1-0452"/>
    <s v="นายสามารถ สว่างแจ้ง"/>
    <d v="2020-08-28T00:00:00"/>
    <d v="2020-09-11T00:00:00"/>
    <s v="PO63000843 นายสามารถ สว่างแจ้ง จ้างจัดกิจกรรมการประชุมเชิงปฏิบัติการ_x000a_-ค่าวิทยากรและกระบวนการประจำกลุ่ม_x000a_-ค่าเดินทางของคณะวิทยากร_x000a_-ค่าอุปกรณ์และสื่อประกอบการดำเนินกิจกรรม_x000a_(รายละเอียดตามเอกสารที่แนบ)"/>
    <x v="38"/>
    <n v="64825"/>
    <s v="63CIO1180"/>
    <d v="2020-09-10T00:00:00"/>
    <n v="64825"/>
    <x v="0"/>
    <n v="64825"/>
  </r>
  <r>
    <x v="803"/>
    <s v="PR63000961"/>
    <s v="AP1-0800"/>
    <s v="บริษัท เติมสุข คอร์เพอเรชั่น จำกัด"/>
    <d v="2020-10-01T00:00:00"/>
    <d v="2020-09-30T00:00:00"/>
    <s v="PO63000844 บริษัท เติมสุข คอร์เพอเรชั่น จำกัด_x000a_จ้างเผยแพร่ประเด็นข่าวสารเกี่ยวกับการระดมทุน ครู และเด็กเปราะบาง_x000a_-สรุปผลการดำเนินงานโครงการ_x000a_(รายละเอียดตามเอกสารที่แนบ)"/>
    <x v="40"/>
    <n v="398682"/>
    <s v="APCIO0000512"/>
    <d v="2021-03-31T00:00:00"/>
    <n v="398682"/>
    <x v="0"/>
    <n v="398682"/>
  </r>
  <r>
    <x v="804"/>
    <s v="PR63000747"/>
    <s v="AP1-0885"/>
    <s v="บริษัท ซีดีจี ซิสเต็มส์ จำกัด"/>
    <d v="2020-10-01T00:00:00"/>
    <d v="2020-11-30T00:00:00"/>
    <s v="PO63000845 : AP1-0885 - บริษัท ซีดีจี ซิสเต็มส์ จำกัด งวดที่1 พัฒนาระบบการแลกเปลี่ยนข้อมูลระหว่างหน่วยงาน_x000a_(รายละเอียดตามเอกสารที่แนบ)"/>
    <x v="27"/>
    <n v="509100"/>
    <s v="APCIO0000301"/>
    <d v="2021-03-10T00:00:00"/>
    <n v="509100"/>
    <x v="0"/>
    <n v="1697000"/>
  </r>
  <r>
    <x v="804"/>
    <s v="PR63000747"/>
    <s v="AP1-0885"/>
    <s v="บริษัท ซีดีจี ซิสเต็มส์ จำกัด"/>
    <d v="2020-10-01T00:00:00"/>
    <d v="2021-01-29T00:00:00"/>
    <s v="PO63000845-2/3 บริษัท ซีดีจี ซิสเต็มส์ จำกัด_x000a_งวดที่2 พัฒนาระบบการแลกเปลี่ยนข้อมูลระหว่างหน่วยงาน_x000a_(รายละเอียดตามเอกสารที่แนบ)"/>
    <x v="27"/>
    <n v="848500"/>
    <s v="APCIO0000430"/>
    <d v="2021-04-09T00:00:00"/>
    <n v="848500"/>
    <x v="0"/>
    <n v="1697000"/>
  </r>
  <r>
    <x v="804"/>
    <s v="PR63000747"/>
    <s v="AP1-0885"/>
    <s v="บริษัท ซีดีจี ซิสเต็มส์ จำกัด"/>
    <d v="2020-10-01T00:00:00"/>
    <d v="2021-03-09T00:00:00"/>
    <s v="PO63000845-3/3 บริษัท ซีดีจี ซิสเต็มส์ จำกัด_x000a_งวดที่3 พัฒนาระบบการแลกเปลี่ยนข้อมูลระหว่างหน่วยงาน_x000a_(รายละเอียดตามเอกสารที่แนบ)"/>
    <x v="27"/>
    <n v="339400"/>
    <s v="APCIO0000431"/>
    <d v="2021-04-09T00:00:00"/>
    <n v="339400"/>
    <x v="0"/>
    <n v="1697000"/>
  </r>
  <r>
    <x v="805"/>
    <s v="PR63000830"/>
    <s v="AP1-0882"/>
    <s v="บริษัท เมอร์ลินส์ โซลูชั่นส์ อินเตอร์แนชั่นนัล จำกัด"/>
    <d v="2020-10-01T00:00:00"/>
    <d v="2020-09-10T00:00:00"/>
    <s v="PO63000846-1/3 บริษัท เมอร์ลิน โซลูชั่นส์ อินเตอร์แนชั่นนัล จำกัด โครงการจัดทำสถาปัตยกรรมองค์กร EA กสศ. งวดงานที่ 1_x000a_(รายละเอียดตามเอกสารที่แนบ)"/>
    <x v="27"/>
    <n v="870000"/>
    <s v="64CIO00545"/>
    <d v="2020-12-01T00:00:00"/>
    <n v="870000"/>
    <x v="0"/>
    <n v="3045000"/>
  </r>
  <r>
    <x v="805"/>
    <s v="PR63000830"/>
    <s v="AP1-0882"/>
    <s v="บริษัท เมอร์ลินส์ โซลูชั่นส์ อินเตอร์แนชั่นนัล จำกัด"/>
    <d v="2020-10-01T00:00:00"/>
    <d v="2021-01-28T00:00:00"/>
    <s v="PO63000846-2/3 บริษัท เมอร์ลินส์ โซลูชั่นส์ อินเตอร์แนชั่นนัล จำกัด โครงการจัดทำสถาปัตยกรรมองค์กร EA กสศ. งวดงานที่ 2_x000a_(รายละเอียดตามเอกสารที่แนบ)"/>
    <x v="27"/>
    <n v="2175000"/>
    <s v="APCIO0000086"/>
    <d v="2021-01-28T00:00:00"/>
    <n v="2175000"/>
    <x v="0"/>
    <n v="3045000"/>
  </r>
  <r>
    <x v="806"/>
    <s v="PR63001002"/>
    <s v="AP1-0999"/>
    <s v="นางสาวลลิตา วิจิตอมรวงษ์"/>
    <d v="2020-10-01T00:00:00"/>
    <d v="2020-09-30T00:00:00"/>
    <s v="PO63000847-1/8 นางสาว ลลิตา วิจิตอมรวงษ์ โครงการจ้างจัดทำ visual note สรุปเนื้อหาในการประชุมของสำนักพัฒนาคุณภาพครูฯ     _x000a_-งวดที่ 1 _x000a_(รายละเอียดตามเอกสารที่แนบ)"/>
    <x v="14"/>
    <n v="12000"/>
    <s v="64CIO00069"/>
    <d v="2020-10-02T00:00:00"/>
    <n v="12000"/>
    <x v="0"/>
    <n v="48000"/>
  </r>
  <r>
    <x v="806"/>
    <s v="PR63001002"/>
    <s v="AP1-0999"/>
    <s v="นางสาวลลิตา วิจิตอมรวงษ์"/>
    <d v="2020-10-01T00:00:00"/>
    <d v="2020-10-31T00:00:00"/>
    <s v="PO63000847-2/8 นางสาว ลลิตา วิจิตอมรวงษ์ โครงการจ้างจัดทำ visual note สรุปเนื้อหาในการประชุมของสำนักพัฒนาคุณภาพครูฯ     _x000a_-งวดที่ 2 _x000a_(รายละเอียดตามเอกสารที่แนบ)"/>
    <x v="14"/>
    <n v="24000"/>
    <s v="64CIO00150"/>
    <d v="2020-11-02T00:00:00"/>
    <n v="24000"/>
    <x v="0"/>
    <n v="48000"/>
  </r>
  <r>
    <x v="806"/>
    <s v="PR63001002"/>
    <s v="AP1-0999"/>
    <s v="นางสาวลลิตา วิจิตอมรวงษ์"/>
    <d v="2020-10-01T00:00:00"/>
    <d v="2020-11-30T00:00:00"/>
    <s v="PO63000847-3/8 นางสาว ลลิตา วิจิตอมรวงษ์ โครงการจ้างจัดทำ visual note สรุปเนื้อหาในการประชุมของสำนักพัฒนาคุณภาพครูฯ     _x000a_-งวดที่ 3 _x000a_(รายละเอียดตามเอกสารที่แนบ)"/>
    <x v="14"/>
    <n v="12000"/>
    <s v="64CIO00529"/>
    <d v="2020-12-01T00:00:00"/>
    <n v="12000"/>
    <x v="0"/>
    <n v="48000"/>
  </r>
  <r>
    <x v="807"/>
    <s v="PR63000992"/>
    <s v="AP1-0112"/>
    <s v="บริษัท มาตา การพิมพ์ จำกัด"/>
    <d v="2020-10-01T00:00:00"/>
    <d v="2020-09-09T00:00:00"/>
    <s v="PO63000848  บริษัท มาตา การพิมพ์ จำกัด_x000a_ผลิตแผ่นพับ iSEE _x000a_-1,000 แผ่น _x000a_-พับ 1 ทบ_x000a_(รายละเอียดตามเอกสารที่แนบ)"/>
    <x v="33"/>
    <n v="8560"/>
    <s v="APCIO0000396"/>
    <d v="2021-04-05T00:00:00"/>
    <n v="8560"/>
    <x v="0"/>
    <n v="8560"/>
  </r>
  <r>
    <x v="808"/>
    <s v="PR63000982"/>
    <s v="AP1-0031"/>
    <s v="บริษัท เอกราช คอมพิวเตอร์ จำกัด"/>
    <d v="2020-10-01T00:00:00"/>
    <d v="2020-09-07T00:00:00"/>
    <s v="PO63000849 บริษัท เอกราช คอมพิวเตอร์ จำกัด จ้าง License MS SQL_x000a_-SQL Server Standard Edition_x000a_(รายละเอียดตามเอกสารที่แนบ)"/>
    <x v="27"/>
    <n v="70274.929999999993"/>
    <s v="64CIO00444"/>
    <d v="2020-12-01T00:00:00"/>
    <n v="70274.929999999993"/>
    <x v="0"/>
    <n v="299131.88"/>
  </r>
  <r>
    <x v="808"/>
    <s v="PR63000982"/>
    <s v="AP1-0031"/>
    <s v="บริษัท เอกราช คอมพิวเตอร์ จำกัด"/>
    <d v="2020-10-01T00:00:00"/>
    <d v="2020-09-07T00:00:00"/>
    <s v="PO63000849 บริษัท เอกราช คอมพิวเตอร์ จำกัด จ้าง License MS SQL_x000a_-SQLCAL 2019 OLP NL Gov UsrCAL_x000a_(รายละเอียดตามเอกสารที่แนบ)"/>
    <x v="27"/>
    <n v="228856.95"/>
    <s v="64CIO00444"/>
    <d v="2020-12-01T00:00:00"/>
    <n v="228856.95"/>
    <x v="0"/>
    <n v="299131.88"/>
  </r>
  <r>
    <x v="809"/>
    <s v="PR63000981"/>
    <s v="AP1-0088"/>
    <s v="บริษัท อันโนน์พรีเซนต์ โปรดักชั่น จำกัด"/>
    <d v="2020-10-01T00:00:00"/>
    <d v="2020-09-08T00:00:00"/>
    <s v="PO63000850-1/2- บริษัท อันโนน์พรีเซนต์ โปรดักชั่น จำกัด จ้างทีม Live การประชุมเชิงปฏิบัติงานการพัฒนาหน่วยสนับสนุน CCT Monitor และผลิตวิดีทัศน์การดำเนินงานหน่วยสนับสนุน โครงการจัดสรรเงินอุดหนุนนักเรียนทุนเสมอภาค_x000a_-งวดที่ 1_x000a_-ไฟล์วิดีทัศน์การประชุม_x000a_(รายละเอียดตามเอกสารที่แนบ)"/>
    <x v="6"/>
    <n v="21400"/>
    <s v="63CIO1280"/>
    <d v="2020-09-08T00:00:00"/>
    <n v="21400"/>
    <x v="0"/>
    <n v="107000"/>
  </r>
  <r>
    <x v="809"/>
    <s v="PR63000981"/>
    <s v="AP1-0088"/>
    <s v="บริษัท อันโนน์พรีเซนต์ โปรดักชั่น จำกัด"/>
    <d v="2020-10-01T00:00:00"/>
    <d v="2020-09-15T00:00:00"/>
    <s v="PO63000850-2/2 บริษัท อันโนน์พรีเซนต์ โปรดักชั่น จำกัด จ้างทีม Live การประชุมเชิงปฏิบัติงานการพัฒนาหน่วยสนับสนุน CCT Monitor และผลิตวิดีทัศน์การดำเนินงานหน่วยสนับสนุน โครงการจัดสรรเงินอุดหนุนนักเรียนทุนเสมอภาค_x000a_-งวดที่ 2_x000a_-ไฟล์วิดีทัศน์การประชุม_x000a_(รายละเอียดตามเอกสารที่แนบ)"/>
    <x v="6"/>
    <n v="85600"/>
    <s v="64CIO00143"/>
    <d v="2020-11-02T00:00:00"/>
    <n v="85600"/>
    <x v="0"/>
    <n v="107000"/>
  </r>
  <r>
    <x v="810"/>
    <s v="PR63000987"/>
    <s v="AP1-0741"/>
    <s v="บริษัท แมวขยันดี จำกัด"/>
    <d v="2020-10-01T00:00:00"/>
    <d v="2020-10-15T00:00:00"/>
    <s v="PO63000851-1/2 บริษัท แมวขยันดี จำกัด จ้างจัดทำสื่อแนะนำและสรุปผลการดำเนินงานของสำนักพัฒนาคุณภาพครูฯ   _x000a_-งวดที่ 1_x000a_-รายงานสรุปผลการดำเนินงาน_x000a_(รายละเอียดตามเอกสารที่แนบ)"/>
    <x v="14"/>
    <n v="249845"/>
    <s v="64CIO00323"/>
    <d v="2020-12-01T00:00:00"/>
    <n v="249845"/>
    <x v="0"/>
    <n v="499690"/>
  </r>
  <r>
    <x v="810"/>
    <s v="PR63000987"/>
    <s v="AP1-0741"/>
    <s v="บริษัท แมวขยันดี จำกัด"/>
    <d v="2020-10-01T00:00:00"/>
    <d v="2020-12-31T00:00:00"/>
    <s v="PO63000851-2/2 บริษัท แมวขยันดี จำกัด จ้างจัดทำสื่อแนะนำและสรุปผลการดำเนินงานของสำนักพัฒนาคุณภาพครูฯ   _x000a_-งวดที่ 2_x000a_-รายงานสรุปผลการดำเนินงาน_x000a_(รายละเอียดตามเอกสารที่แนบ)"/>
    <x v="14"/>
    <n v="249845"/>
    <s v="64CIO00559"/>
    <d v="2020-12-29T00:00:00"/>
    <n v="249845"/>
    <x v="0"/>
    <n v="499690"/>
  </r>
  <r>
    <x v="811"/>
    <s v="PR63000980"/>
    <s v="AP1-0273"/>
    <s v="ห้างหุ้นส่วนสามัญนิติบุคคล อโยเดีย"/>
    <d v="2020-10-01T00:00:00"/>
    <d v="2020-09-15T00:00:00"/>
    <s v="PO63000852-1/2 ห้างหุ้นส่วนสามัญนิติบุคคล อโยเดีย จ้างจัดทำงานออกแบบและพัฒนาโครงการต่อขยายระบบสมาชิกสัมพันธ์ เชื่อมโยงระบบรับบริจาค      -งวดที่ 1_x000a_(รายละเอียดตามเอกสารที่แนบ)"/>
    <x v="40"/>
    <n v="227375"/>
    <s v="64CIO00292"/>
    <d v="2020-11-02T00:00:00"/>
    <n v="227375"/>
    <x v="0"/>
    <n v="454750"/>
  </r>
  <r>
    <x v="811"/>
    <s v="PR63000980"/>
    <s v="AP1-0273"/>
    <s v="ห้างหุ้นส่วนสามัญนิติบุคคล อโยเดีย"/>
    <d v="2020-10-01T00:00:00"/>
    <d v="2020-10-15T00:00:00"/>
    <s v="PO63000852-2/2 ห้างหุ้นส่วนสามัญนิติบุคคล อโยเดีย จ้างจัดทำงานออกแบบและพัฒนาโครงการต่อขยายระบบสมาชิกสัมพันธ์ เชื่อมโยงระบบรับบริจาค      -งวดที่ 2_x000a_(รายละเอียดตามเอกสารที่แนบ)"/>
    <x v="40"/>
    <n v="227375"/>
    <s v="64CIO00293"/>
    <d v="2020-11-02T00:00:00"/>
    <n v="227375"/>
    <x v="0"/>
    <n v="454750"/>
  </r>
  <r>
    <x v="812"/>
    <s v="PR63000985"/>
    <s v="AP1-0067"/>
    <s v="บริษัท เค ทู ดีไซน์ จำกัด"/>
    <d v="2020-08-31T00:00:00"/>
    <d v="2020-09-30T00:00:00"/>
    <s v="PO63000853 บริษัท เค ทู ดีไซน์ จำกัด จ้างออกแบบงานปรับปรุงสำนักงานเพิ่มเติม ของกองทุนเพื่อความเสมอภาคทางการศึกษา_x000a_-แบบแปลนงานปรับปรุงสำนักงานเพิ่มเติม_x000a_(รายละเอียดตามเอกสารที่แนบ)"/>
    <x v="1"/>
    <n v="107000"/>
    <s v="63CIO1256"/>
    <d v="2020-09-18T00:00:00"/>
    <n v="107000"/>
    <x v="0"/>
    <n v="107000"/>
  </r>
  <r>
    <x v="813"/>
    <s v="PR63000949"/>
    <s v="AP1-0526"/>
    <s v="บริษัท กู๊ด อินโฟ แอนด์ แมเนจเมนท์ จำกัด"/>
    <d v="2020-10-01T00:00:00"/>
    <d v="2020-09-30T00:00:00"/>
    <s v="PO63000854 บริษัท กู๊ด อินโฟ แอนด์ แมเนจเมนท์ จำกัด จ้างส่งเอกสารประชาสัมพันธ์โครงการครูรัก(ษ์)ถิ่น  รุ่นที่ 2_x000a_-รายงานผลการจัดส่งเอกสารไปยังหน่วยงาน โดยไปรษณีย์ไทย และผลการประสานติดตามเพื่อจัดส่งเอกสาร_x000a_(รายละเอียดตามเอกสารที่แนบ)"/>
    <x v="32"/>
    <n v="207627.51"/>
    <s v="64CIO00234"/>
    <d v="2020-11-02T00:00:00"/>
    <n v="207627.51"/>
    <x v="0"/>
    <n v="207627.51"/>
  </r>
  <r>
    <x v="814"/>
    <s v="PR63000967"/>
    <s v="AP1-0741"/>
    <s v="บริษัท แมวขยันดี จำกัด"/>
    <d v="2020-10-01T00:00:00"/>
    <d v="2020-10-15T00:00:00"/>
    <s v="PO63000855-1/3 บริษัท แมวขยันดี จำกัด จ้างออกแบบและจัดทำเว็บไซต์เพื่อการสื่อสารของสำนักพัฒนาคุณภาพครูฯ _x000a_-งวดที่ 1_x000a_-รายงานสรุปผลการดำเนินงาน_x000a_(รายละเอียดตามเอกสารที่แนบ)"/>
    <x v="14"/>
    <n v="199983"/>
    <s v="64CIO00138"/>
    <d v="2020-11-02T00:00:00"/>
    <n v="199983"/>
    <x v="0"/>
    <n v="399966"/>
  </r>
  <r>
    <x v="814"/>
    <s v="PR63000967"/>
    <s v="AP1-0741"/>
    <s v="บริษัท แมวขยันดี จำกัด"/>
    <d v="2020-10-01T00:00:00"/>
    <d v="2021-01-15T00:00:00"/>
    <s v="PO63000855-2/3 บริษัท แมวขยันดี จำกัด จ้างออกแบบและจัดทำเว็บไซต์เพื่อการสื่อสารของสำนักพัฒนาคุณภาพครูฯ _x000a_-งวดที่ 2_x000a_-รายงานสรุปผลการดำเนินงาน_x000a_(รายละเอียดตามเอกสารที่แนบ)"/>
    <x v="14"/>
    <n v="199983"/>
    <s v="APCIO0000096"/>
    <d v="2021-01-14T00:00:00"/>
    <n v="199983"/>
    <x v="0"/>
    <n v="399966"/>
  </r>
  <r>
    <x v="815"/>
    <s v="PR63000971"/>
    <s v="AP1-0723"/>
    <s v="บริษัท ไพร้ซวอเตอร์เฮาส์คูเปอร์ส คอนซัลติ้ง (ประเทศไทย) จำกัด"/>
    <d v="2020-10-01T00:00:00"/>
    <d v="2020-09-30T00:00:00"/>
    <s v="PO63000856 บริษัท ไพร้ซวอเตอร์เฮาส์คูเปอร์ส คอนซัลติ้ง (ประเทศไทย) จำกัด จ้างผู้ตรวจสอบภายนอก (Outsource) เพื่อดำเนินงานตรวจสอบระบบงานศูนย์สัญญาในโครงการตรวจวิเคราะห์ปัจจัยความเสี่ยงในกระบวนการจัดทำสัญญาโครงการภาคีร่วมดำเนินงานและระบบควบคุมภายใน_x000a_-รายงานการศึกษาปัจจัยความเสี่ยงของกระบวนการออกสัญญาให้ทุน_x000a_(รายละเอียดตามเอกสารที่แนบ)"/>
    <x v="24"/>
    <n v="500000"/>
    <s v="64CIO00165"/>
    <d v="2020-11-02T00:00:00"/>
    <n v="500000"/>
    <x v="0"/>
    <n v="500000"/>
  </r>
  <r>
    <x v="816"/>
    <s v="PR63001001"/>
    <s v="AP1-0071"/>
    <s v="บริษัท โอไอซี ครีเอชั่น จำกัด"/>
    <d v="2020-10-01T00:00:00"/>
    <d v="2020-09-30T00:00:00"/>
    <s v="PO63000857 บริษัท โอไอซี ครีเอชั่น จำกัด จ้างบริการจัดส่งสื่อเพื่อการประชาสัมพันธ์ในกระบวนการคัดเลือกครูรางวัลสมเด็จเจ้าฟ้า_x000a_มหาจักรีฯ ปี 2564_x000a_-รายงานสรุปผลการดำเนินงาน_x000a_(รายละเอียดตามเอกสารที่แนบ)"/>
    <x v="14"/>
    <n v="170362.73"/>
    <s v="64CIO00132"/>
    <d v="2020-11-02T00:00:00"/>
    <n v="170362.73"/>
    <x v="0"/>
    <n v="170362.73"/>
  </r>
  <r>
    <x v="817"/>
    <s v="PR63000997"/>
    <s v="AP1-0741"/>
    <s v="บริษัท แมวขยันดี จำกัด"/>
    <d v="2020-10-01T00:00:00"/>
    <d v="2020-09-30T00:00:00"/>
    <s v="PO63000858-1/2 บริษัท แมวขยันดี จำกัด จ้างออกเเบบเเละจัดพิมพ์หนังสือสำหรับการพัฒนาครูเเละโรงเรียนเพื่อยกระดับการศึกษาอย่างต่อเนื่อง งวดที่ 1_x000a_-รายงานสรุปผลการดำเนินงาน_x000a_(รายละเอียดตามเอกสารที่แนบ)"/>
    <x v="14"/>
    <n v="249845"/>
    <s v="64CIO00038"/>
    <d v="2020-10-02T00:00:00"/>
    <n v="249845"/>
    <x v="0"/>
    <n v="499690"/>
  </r>
  <r>
    <x v="817"/>
    <s v="PR63000997"/>
    <s v="AP1-0741"/>
    <s v="บริษัท แมวขยันดี จำกัด"/>
    <d v="2020-10-01T00:00:00"/>
    <d v="2021-01-15T00:00:00"/>
    <s v="PO63000858-2/2 บริษัท แมวขยันดี จำกัด จ้างออกเเบบเเละจัดพิมพ์หนังสือสำหรับการพัฒนาครูเเละโรงเรียนเพื่อยกระดับการศึกษาอย่างต่อเนื่อง งวดที่ 2_x000a_-รายงานสรุปผลการดำเนินงาน_x000a_(รายละเอียดตามเอกสารที่แนบ)"/>
    <x v="14"/>
    <n v="249845"/>
    <s v="APCIO0000225"/>
    <d v="2021-02-11T00:00:00"/>
    <n v="249845"/>
    <x v="0"/>
    <n v="499690"/>
  </r>
  <r>
    <x v="818"/>
    <s v="PR63000989"/>
    <s v="AP1-0751"/>
    <s v="นายกนิษฐ์ ศรีเคลือบ"/>
    <d v="2020-10-01T00:00:00"/>
    <d v="2020-09-20T00:00:00"/>
    <s v="PO63000860-1/2 นาย กนิษฐ์ ศรีเคลือบ จ้างจัดทำรายงานบัญชีข้อมูลระดับจังหวัดเพื่อการจัดการเรียนรู้เชิงพื้นที่_x000a_-แผนการดำเนินงาน_x000a_(รายละเอียดตามเอกสารที่แนบ)"/>
    <x v="22"/>
    <n v="200000"/>
    <s v="64CIO00149"/>
    <d v="2020-11-02T00:00:00"/>
    <n v="200000"/>
    <x v="0"/>
    <n v="325000"/>
  </r>
  <r>
    <x v="818"/>
    <s v="PR63000989"/>
    <s v="AP1-0751"/>
    <s v="นายกนิษฐ์ ศรีเคลือบ"/>
    <d v="2020-10-01T00:00:00"/>
    <d v="2020-12-30T00:00:00"/>
    <s v="PO63000860-2/2 นาย กนิษฐ์ ศรีเคลือบ จ้างจัดทำรายงานบัญชีข้อมูลระดับจังหวัดเพื่อการจัดการเรียนรู้เชิงพื้นที่_x000a_-รายงานบัญชีข้อมูล_x000a_(รายละเอียดตามเอกสารที่แนบ)"/>
    <x v="22"/>
    <n v="125000"/>
    <s v="APCIO0000148"/>
    <d v="2021-01-04T00:00:00"/>
    <n v="125000"/>
    <x v="0"/>
    <n v="325000"/>
  </r>
  <r>
    <x v="819"/>
    <s v="PR63001013"/>
    <s v="AP1-0856"/>
    <s v="นางสาวสุนิตา กรดมณี"/>
    <d v="2020-10-01T00:00:00"/>
    <d v="2020-09-30T00:00:00"/>
    <s v="PO63000862-1/3 นางสาว สุนิตา กรดมณี ค่าจ้างเจ้าหน้าที่สนับสนุนการดำเนินงานของศูนย์สัญญา เดือนกันยายน 2563_x000a_(รายละเอียดตามเอกสารที่แนบ)"/>
    <x v="4"/>
    <n v="18500"/>
    <s v="63CIO1206"/>
    <d v="2020-09-25T00:00:00"/>
    <n v="18500"/>
    <x v="0"/>
    <n v="55500"/>
  </r>
  <r>
    <x v="819"/>
    <s v="PR63001013"/>
    <s v="AP1-0856"/>
    <s v="นางสาวสุนิตา กรดมณี"/>
    <d v="2020-10-01T00:00:00"/>
    <d v="2020-10-30T00:00:00"/>
    <s v="PO63000862-2/3 นางสาว สุนิตา กรดมณี ค่าจ้างเจ้าหน้าที่สนับสนุนการดำเนินงานของศูนย์สัญญา เดือนตุลาคม 2563_x000a_(รายละเอียดตามเอกสารที่แนบ)"/>
    <x v="4"/>
    <n v="18500"/>
    <s v="64CIO00094"/>
    <d v="2020-10-22T00:00:00"/>
    <n v="18500"/>
    <x v="0"/>
    <n v="55500"/>
  </r>
  <r>
    <x v="819"/>
    <s v="PR63001013"/>
    <s v="AP1-0856"/>
    <s v="นางสาวสุนิตา กรดมณี"/>
    <d v="2020-10-01T00:00:00"/>
    <d v="2020-11-30T00:00:00"/>
    <s v="PO63000862-3/3 นางสาว สุนิตา กรดมณี ค่าจ้างเจ้าหน้าที่สนับสนุนการดำเนินงานของศูนย์สัญญา เดือนพฤศจิกายน 2563_x000a_(รายละเอียดตามเอกสารที่แนบ)"/>
    <x v="4"/>
    <n v="18500"/>
    <s v="64CIO00263"/>
    <d v="2020-11-23T00:00:00"/>
    <n v="18500"/>
    <x v="0"/>
    <n v="55500"/>
  </r>
  <r>
    <x v="820"/>
    <s v="PR63001006"/>
    <s v="AP1-0526"/>
    <s v="บริษัท กู๊ด อินโฟ แอนด์ แมเนจเมนท์ จำกัด"/>
    <d v="2020-10-01T00:00:00"/>
    <d v="2020-10-30T00:00:00"/>
    <s v="PO63000863 บริษัท กู๊ด อินโฟ แอนด์ แมเนจเมนท์ จำกัด จัดจ้างเจ้าหน้าที่ตรวจสอบติดตามเอกสารการเงิน โครงการจัดสรรเงินอุดหนุนนักเรียนยากจนพิเศษแบบมีเงื่อนไข_x000a_-รายงานสรุปผลการดำเนินงาน_x000a_(รายละเอียดตามเอกสารที่แนบ)"/>
    <x v="34"/>
    <n v="48150"/>
    <s v="64CIO00338"/>
    <d v="2020-12-01T00:00:00"/>
    <n v="48150"/>
    <x v="0"/>
    <n v="48150"/>
  </r>
  <r>
    <x v="821"/>
    <s v="PR63001009"/>
    <s v="AP1-0834"/>
    <s v="นายกัญจน์ ศิริบวรเกียรติ"/>
    <d v="2020-09-01T00:00:00"/>
    <d v="2020-09-15T00:00:00"/>
    <s v="PO63000864 นาย กัญจน์ ศิริบวรเกียรติ จัดทำคู่มือการโอนคืนเงินยืมรองจ่ายผ่านระบบแอปพลิเคชั่น Krungthai Next และจัดทำคู่มือการโอนคืนเงินยืมรองจ่ายช่องทาง KTB netbank_x000a_-คู่มือการโอนคืนเงินทดรองจ่าย_x000a_(รายละเอียดตามเอกสารที่แนบ)"/>
    <x v="1"/>
    <n v="6000"/>
    <s v="63CIO1186"/>
    <d v="2020-09-03T00:00:00"/>
    <n v="6000"/>
    <x v="0"/>
    <n v="6000"/>
  </r>
  <r>
    <x v="822"/>
    <s v="PR63001011"/>
    <s v="AP1-0883"/>
    <s v="บริษัท เอช พี เอ็ม พี จำกัด"/>
    <d v="2020-10-01T00:00:00"/>
    <d v="2020-09-11T00:00:00"/>
    <s v="PO63000865 บริษัท เอช พี เอ็ม พี จำกัด จ้างออกแบบและสร้างสรรค์เนื้อร้องและทำนองเพลงเพื่อรณรงค์สื่อสาร โครงการทุนนวัตกรรมสายอาชีพชั้นสูง_x000a_-ไฟล์เพลงที่แต่งภายใต้แนวคิด &quot;ความฝัน ศักยภาพ ความภาคภูมิใจ&quot; พร้อมมอบลิขสิทธิ์เพลงให้แก่ กสศ._x000a_(รายละเอียดตามเอกสารที่แนบ)"/>
    <x v="38"/>
    <n v="500000"/>
    <s v="64CIO00062"/>
    <d v="2020-10-02T00:00:00"/>
    <n v="500000"/>
    <x v="0"/>
    <n v="500000"/>
  </r>
  <r>
    <x v="823"/>
    <s v="PR63000986"/>
    <s v="AP1-0101"/>
    <s v="บริษัท เอวีวัน เน็ตเวิร์ค แอนด์ เซอร์วิส จำกัด"/>
    <d v="2020-10-01T00:00:00"/>
    <d v="2020-10-25T00:00:00"/>
    <s v="PO63000866 -1/12 บริษัท เอวีวัน เน็ตเวิร์ค แอนด์ เซอร์วิส จำกัด จ้างคนดูแลระบบภาพเสียงห้องประชุม_x000a_สำนักงาน กสศ.     งวดที่ 1_x000a_(รายละเอียดตามเอกสารที่แนบ)"/>
    <x v="27"/>
    <n v="29960"/>
    <s v="64CIO00353"/>
    <d v="2020-12-01T00:00:00"/>
    <n v="29960"/>
    <x v="0"/>
    <n v="209720"/>
  </r>
  <r>
    <x v="823"/>
    <s v="PR63000986"/>
    <s v="AP1-0101"/>
    <s v="บริษัท เอวีวัน เน็ตเวิร์ค แอนด์ เซอร์วิส จำกัด"/>
    <d v="2020-10-01T00:00:00"/>
    <d v="2020-11-25T00:00:00"/>
    <s v="PO63000866-2/12 บริษัท เอวีวัน เน็ตเวิร์ค แอนด์ เซอร์วิส จำกัด จ้างคนดูแลระบบภาพเสียงห้องประชุม_x000a_สำนักงาน กสศ.     งวดที่ 2_x000a_(รายละเอียดตามเอกสารที่แนบ)"/>
    <x v="27"/>
    <n v="29960"/>
    <s v="64CIO00435"/>
    <d v="2020-12-01T00:00:00"/>
    <n v="29960"/>
    <x v="0"/>
    <n v="209720"/>
  </r>
  <r>
    <x v="823"/>
    <s v="PR63000986"/>
    <s v="AP1-0101"/>
    <s v="บริษัท เอวีวัน เน็ตเวิร์ค แอนด์ เซอร์วิส จำกัด"/>
    <d v="2020-10-01T00:00:00"/>
    <d v="2020-12-25T00:00:00"/>
    <s v="PO63000866-3/12 บริษัท เอวีวัน เน็ตเวิร์ค แอนด์ เซอร์วิส จำกัด จ้างคนดูแลระบบภาพเสียงห้องประชุม_x000a_สำนักงาน กสศ.     งวดที่ 3_x000a_(รายละเอียดตามเอกสารที่แนบ)"/>
    <x v="27"/>
    <n v="29960"/>
    <s v="64CIO00543"/>
    <d v="2020-12-25T00:00:00"/>
    <n v="29960"/>
    <x v="0"/>
    <n v="209720"/>
  </r>
  <r>
    <x v="823"/>
    <s v="PR63000986"/>
    <s v="AP1-0101"/>
    <s v="บริษัท เอวีวัน เน็ตเวิร์ค แอนด์ เซอร์วิส จำกัด"/>
    <d v="2020-10-01T00:00:00"/>
    <d v="2021-01-25T00:00:00"/>
    <s v="PO63000866-4/12 บริษัท เอวีวัน เน็ตเวิร์ค แอนด์ เซอร์วิส จำกัด จ้างคนดูแลระบบภาพเสียงห้องประชุม_x000a_สำนักงาน กสศ.     งวดที่ 4_x000a_(รายละเอียดตามเอกสารที่แนบ)"/>
    <x v="27"/>
    <n v="29960"/>
    <s v="APCIO0000196"/>
    <d v="2021-01-31T00:00:00"/>
    <n v="29960"/>
    <x v="0"/>
    <n v="209720"/>
  </r>
  <r>
    <x v="823"/>
    <s v="PR63000986"/>
    <s v="AP1-0101"/>
    <s v="บริษัท เอวีวัน เน็ตเวิร์ค แอนด์ เซอร์วิส จำกัด"/>
    <d v="2020-10-01T00:00:00"/>
    <d v="2021-02-25T00:00:00"/>
    <s v="PO63000866-5/12 บริษัท เอวีวัน เน็ตเวิร์ค แอนด์ เซอร์วิส จำกัด จ้างคนดูแลระบบภาพเสียงห้องประชุม_x000a_สำนักงาน กสศ.     งวดที่ 5_x000a_(รายละเอียดตามเอกสารที่แนบ)"/>
    <x v="27"/>
    <n v="29960"/>
    <s v="APCIO0000372"/>
    <d v="2021-03-16T00:00:00"/>
    <n v="29960"/>
    <x v="0"/>
    <n v="209720"/>
  </r>
  <r>
    <x v="823"/>
    <s v="PR63000986"/>
    <s v="AP1-0101"/>
    <s v="บริษัท เอวีวัน เน็ตเวิร์ค แอนด์ เซอร์วิส จำกัด"/>
    <d v="2020-10-01T00:00:00"/>
    <d v="2021-03-25T00:00:00"/>
    <s v="PO63000866-6/12 บริษัท เอวีวัน เน็ตเวิร์ค แอนด์ เซอร์วิส จำกัด จ้างคนดูแลระบบภาพเสียงห้องประชุม_x000a_สำนักงาน กสศ.     งวดที่ 6_x000a_(รายละเอียดตามเอกสารที่แนบ)"/>
    <x v="27"/>
    <n v="29960"/>
    <s v="APCIO0000483"/>
    <d v="2021-03-31T00:00:00"/>
    <n v="29960"/>
    <x v="0"/>
    <n v="209720"/>
  </r>
  <r>
    <x v="823"/>
    <s v="PR63000986"/>
    <s v="AP1-0101"/>
    <s v="บริษัท เอวีวัน เน็ตเวิร์ค แอนด์ เซอร์วิส จำกัด"/>
    <d v="2020-10-01T00:00:00"/>
    <d v="2021-04-25T00:00:00"/>
    <s v="PO63000866-7/12 บริษัท เอวีวัน เน็ตเวิร์ค แอนด์ เซอร์วิส จำกัดจ้างคนดูแลระบบภาพเสียงห้องประชุม_x000a_สำนักงาน กสศ.     งวดที่ 7_x000a_(รายละเอียดตามเอกสารที่แนบ)"/>
    <x v="27"/>
    <n v="29960"/>
    <s v="APCIO0000647"/>
    <d v="2021-04-30T00:00:00"/>
    <n v="29960"/>
    <x v="0"/>
    <n v="209720"/>
  </r>
  <r>
    <x v="824"/>
    <s v="PR63001017"/>
    <s v="AP1-0517"/>
    <s v="บริษัท มายด์เมอร์จ คอนซัลแทนท์ จำกัด"/>
    <d v="2020-10-01T00:00:00"/>
    <d v="2020-09-10T00:00:00"/>
    <s v="PO63000867-บริษัท มายด์เมอร์จ คอนซัลแทนท์ จำกัด ปรับปรุงคู่มือการดำเนินงานด้านการเงิน การบัญชี โครงการพัฒนาทักษะอาชีพสำหรับผู้ที่ขาดแคลนทุนทรัพย์และด้อยโอกาสที่ใช้ชุมชนเป็นฐาน ปี 2563_x000a_-คู่มือการดำเนินงานด้านการเงิน การบัญชี_x000a_(รายละเอียดตามเอกสารที่แนบ)"/>
    <x v="41"/>
    <n v="57780"/>
    <s v="64CIO00075"/>
    <d v="2020-10-02T00:00:00"/>
    <n v="57780"/>
    <x v="0"/>
    <n v="57780"/>
  </r>
  <r>
    <x v="825"/>
    <s v="PR63001016"/>
    <s v="AP1-0732"/>
    <s v="ร.ต.ท.หญิง ปุณยนุช หิรัญอร"/>
    <d v="2020-10-01T00:00:00"/>
    <d v="2020-09-30T00:00:00"/>
    <s v="PO63000868 ร.ต.ท.หญิง ปุณยนุช หิรัญอร จ้างพยาบาลวิชาชีพ _x000a_-สำหรับคัดกรองพนักงานและบุคคลภายนอกที่มาติดต่อกับทางสำนักงาน_x000a_(รายละเอียดตามเอกสารที่แนบ)"/>
    <x v="1"/>
    <n v="28000"/>
    <s v="64CIO00028"/>
    <d v="2020-10-02T00:00:00"/>
    <n v="28000"/>
    <x v="0"/>
    <n v="28000"/>
  </r>
  <r>
    <x v="826"/>
    <s v="PR63001021"/>
    <s v="AP1-0163"/>
    <s v="นางสาวพรรณี ซวงสถาปนานนท์"/>
    <d v="2020-09-02T00:00:00"/>
    <d v="2020-09-15T00:00:00"/>
    <s v="PO63000869 น.ส. พรรณี ซวงสถาปนานนท์ ตรวจสอบการจัดทำแผนปฏิบัติการและงบประมาณที่เกี่ยวข้อง_x000a_-แผนปฏิบัติการและงบประมาณที่เกี่ยวข้อง ในรูปแบบไฟล์ Excel 90 ไฟล์_x000a_(รายละเอียดตามเอกสารที่แนบ)"/>
    <x v="41"/>
    <n v="85000"/>
    <s v="63CIO1154"/>
    <d v="2020-09-10T00:00:00"/>
    <n v="85000"/>
    <x v="0"/>
    <n v="85000"/>
  </r>
  <r>
    <x v="827"/>
    <s v="PR63001015"/>
    <s v="AP1-0257"/>
    <s v="บริษัท โปรเจคท์ บอส (ไทยแลนด์) จำกัด"/>
    <d v="2020-09-02T00:00:00"/>
    <d v="2020-09-23T00:00:00"/>
    <s v="PO63000870 บริษัท โปรเจคท์ บอส (ไทยแลนด์) จำกัด ซื้อเครื่องแม็คไฟฟ้าอิเล็กทรอนิกส์ Xerox_x000a_-จำนวน 1 เครื่อง_x000a_(รายละเอียดตามเอกสารที่แนบ)"/>
    <x v="1"/>
    <n v="6955"/>
    <s v="63CIO1198"/>
    <d v="2020-09-08T00:00:00"/>
    <n v="6955"/>
    <x v="0"/>
    <n v="8560"/>
  </r>
  <r>
    <x v="827"/>
    <s v="PR63001015"/>
    <s v="AP1-0257"/>
    <s v="บริษัท โปรเจคท์ บอส (ไทยแลนด์) จำกัด"/>
    <d v="2020-09-02T00:00:00"/>
    <d v="2020-09-23T00:00:00"/>
    <s v="PO63000870 บริษัท โปรเจคท์ บอส (ไทยแลนด์) จำกัด ซื้อลูกแม็กไฟฟ้า (กล่องละ 15,000 ลูก)_x000a_-จำนวน 2 กล่อง_x000a_(รายละเอียดตามเอกสารที่แนบ)"/>
    <x v="1"/>
    <n v="1605"/>
    <s v="63CIO1198"/>
    <d v="2020-09-08T00:00:00"/>
    <n v="1605"/>
    <x v="0"/>
    <n v="8560"/>
  </r>
  <r>
    <x v="828"/>
    <s v="PR63000998"/>
    <s v="AP1-0521"/>
    <s v="บริษัท บุ๊คสเคป จำกัด"/>
    <d v="2020-10-01T00:00:00"/>
    <d v="2020-09-10T00:00:00"/>
    <s v="PO63000871 บริษัท บุ๊คสเคป จำกัด หนังสือ Poor Student Rich Teaching สอนเปลี่ยนชีวิต 7 ชุดความคิดพลิกห้องเรียนเพื่อเด็กทุกคน_x000a_-จำนวน 500 เล่ม_x000a_(รายละเอียดตามเอกสารที่แนบ)"/>
    <x v="2"/>
    <n v="148750"/>
    <s v="64CIO00078"/>
    <d v="2020-10-02T00:00:00"/>
    <n v="148750"/>
    <x v="0"/>
    <n v="148750"/>
  </r>
  <r>
    <x v="829"/>
    <s v="PR63000994"/>
    <s v="AP1-0837"/>
    <s v="บริษัท พงษ์วรินการพิมพ์ จำกัด"/>
    <d v="2020-10-01T00:00:00"/>
    <d v="2020-09-11T00:00:00"/>
    <s v="PO63000872 บริษัท พงษ์วรินการพิมพ์ จำกัด จ้างพิมพ์คู่มือสำหรับสถานศึกษาในช่วงโควิด ครั้งที่ 3_x000a_-จำนวน 7,600 เล่ม_x000a_-ขนาดเล่ม 19.10 x 26.11 ซม._x000a_(รายละเอียดตามเอกสารที่แนบ)"/>
    <x v="42"/>
    <n v="249408.44"/>
    <s v="64CIO00010"/>
    <d v="2020-10-02T00:00:00"/>
    <n v="249408.44"/>
    <x v="0"/>
    <n v="249408.44"/>
  </r>
  <r>
    <x v="830"/>
    <s v="PR63001018"/>
    <s v="AP1-0402"/>
    <s v="บริษัท บางกอกบุรี ครีเอทีฟเฮ้าส์ จำกัด"/>
    <d v="2020-09-03T00:00:00"/>
    <d v="2020-09-18T00:00:00"/>
    <s v="PO63000873- บริษัท บางกอกบุรี ครีเอทีฟเฮ้าส์ จำกัด จ้างผลิตสื่อประชาสัมพันธ์โครงการทุนพัฒนาทักษะอาชีพที่ใช้ชุมชนเป็นฐาน ครั้งที่ 2_x000a_-ไฟล์รูปภาพและไฟล์วิดีโอบทสัมภาษณ์ที่ตัดต่อเสร็จเรียบร้อยแล้ว_x000a_(รายละเอียดตามเอกสารที่แนบ)"/>
    <x v="41"/>
    <n v="242676"/>
    <s v="63CIO1277"/>
    <d v="2020-09-18T00:00:00"/>
    <n v="242676"/>
    <x v="0"/>
    <n v="242676"/>
  </r>
  <r>
    <x v="831"/>
    <s v="PR63001005"/>
    <s v="AP1-0521"/>
    <s v="บริษัท บุ๊คสเคป จำกัด"/>
    <d v="2020-10-01T00:00:00"/>
    <d v="2020-10-30T00:00:00"/>
    <s v="PO63000874 บริษัท บุ๊คสเคป จำกัด ซื้อหนังสือ Helping Children Succeed ฉบับภาษาไทย_x000a_-จำนวน 1,500 เล่ม_x000a_(รายละเอียดตามเอกสารที่แนบ)"/>
    <x v="2"/>
    <n v="262500"/>
    <s v="64CIO00321"/>
    <d v="2020-12-01T00:00:00"/>
    <n v="262500"/>
    <x v="0"/>
    <n v="262500"/>
  </r>
  <r>
    <x v="832"/>
    <s v="PR63001004"/>
    <s v="AP1-0521"/>
    <s v="บริษัท บุ๊คสเคป จำกัด"/>
    <d v="2020-10-01T00:00:00"/>
    <d v="2020-10-30T00:00:00"/>
    <s v="PO63000875 บริษัท บุ๊คสเคป จำกัด ซื้อหนังสือ Phenomenal Learning from Finland ฉบับภาษาไทย_x000a_-จำนวน 1,500 เล่ม_x000a_(รายละเอียดตามเอกสารที่แนบ)"/>
    <x v="2"/>
    <n v="446250"/>
    <s v="64CIO00329"/>
    <d v="2020-12-02T00:00:00"/>
    <n v="446250"/>
    <x v="0"/>
    <n v="446250"/>
  </r>
  <r>
    <x v="833"/>
    <s v="PR63001003"/>
    <s v="AP1-0521"/>
    <s v="บริษัท บุ๊คสเคป จำกัด"/>
    <d v="2020-10-01T00:00:00"/>
    <d v="2021-06-30T00:00:00"/>
    <s v="PO63000877- บริษัท บุ๊คสเคป จำกัดซื้อหนังสือ Empowered Educators ฉบับภาษาไทย_x000a_-จำนวน 1,500 เล่ม_x000a_(รายละเอียดตามเอกสารที่แนบ)"/>
    <x v="2"/>
    <n v="472500"/>
    <s v="APCIO0000601"/>
    <d v="2021-05-19T00:00:00"/>
    <n v="472500"/>
    <x v="0"/>
    <n v="472500"/>
  </r>
  <r>
    <x v="833"/>
    <s v="PR63001003"/>
    <s v="AP1-0521"/>
    <s v="บริษัท บุ๊คสเคป จำกัด"/>
    <d v="2020-10-01T00:00:00"/>
    <d v="2020-09-03T00:00:00"/>
    <s v="CNPO63000877 - บริษัท บุ๊คสเคป จำกัดซื้อหนังสือ Empowered Educators ฉบับภาษาไทย_x000a_-จำนวน 1,500 เล่ม_x000a_(รายละเอียดตามเอกสารที่แนบ)"/>
    <x v="2"/>
    <n v="-472500"/>
    <s v="CNCIO0000016"/>
    <d v="2021-05-19T00:00:00"/>
    <n v="-472500"/>
    <x v="0"/>
    <n v="472500"/>
  </r>
  <r>
    <x v="833"/>
    <s v="PR63001003"/>
    <s v="AP1-0521"/>
    <s v="บริษัท บุ๊คสเคป จำกัด"/>
    <d v="2020-10-01T00:00:00"/>
    <d v="2020-09-03T00:00:00"/>
    <s v="NewPO63000877- บริษัท บุ๊คสเคป จำกัดซื้อหนังสือ Empowered Educators ฉบับภาษาไทย_x000a_-จำนวน 1,500 เล่ม_x000a_(รายละเอียดตามเอกสารที่แนบ)"/>
    <x v="2"/>
    <n v="472500"/>
    <s v="APCIO0000622"/>
    <d v="2021-05-19T00:00:00"/>
    <n v="472500"/>
    <x v="0"/>
    <n v="472500"/>
  </r>
  <r>
    <x v="834"/>
    <s v="PR63001000"/>
    <s v="AP1-0521"/>
    <s v="บริษัท บุ๊คสเคป จำกัด"/>
    <d v="2020-10-01T00:00:00"/>
    <d v="2021-06-30T00:00:00"/>
    <s v="PO63000878 บริษัท บุ๊คสเคป จำกัด ซื้อหนังสือ Prepared What Kids Need for a Fulfilled Life ฉบับภาษาไทย_x000a_-จำนวน 1,500 เล่ม_x000a_(รายละเอียดตามเอกสารที่แนบ)"/>
    <x v="2"/>
    <n v="414750"/>
    <s v="APCIO0000632"/>
    <d v="2021-04-30T00:00:00"/>
    <n v="414750"/>
    <x v="0"/>
    <n v="414750"/>
  </r>
  <r>
    <x v="835"/>
    <s v="PR63001033"/>
    <s v="AP1-0761"/>
    <s v="นางสาวชมพูนิกข์ ฟองรานนท์"/>
    <d v="2020-10-01T00:00:00"/>
    <d v="2020-09-30T00:00:00"/>
    <s v="PO63000879 นางสาว ชมพูนิกข์ ฟองรานนท์ สื่อพรีเซ้นเทชั่นขนาด16:9 และชุดไอค่อน_x000a_-จัดส่งผ่านการอัพโหลดในเว็บไซต์ที่สามารถดาวน์โหลดได้_x000a_(รายละเอียดตามเอกสารที่แนบ)"/>
    <x v="18"/>
    <n v="10000"/>
    <s v="64CIO00043"/>
    <d v="2020-10-02T00:00:00"/>
    <n v="10000"/>
    <x v="0"/>
    <n v="10000"/>
  </r>
  <r>
    <x v="836"/>
    <s v="PR63001034"/>
    <s v="AP1-0091"/>
    <s v="ห้างหุ้นส่วนจำกัด เบอเดนซัพพลาย"/>
    <d v="2020-09-03T00:00:00"/>
    <d v="2020-09-23T00:00:00"/>
    <s v="PO63000880 ห้างหุ้นส่วนจำกัด เบอเดนซัพพลาย กระดาษชำระ  คิมซอฟเจอาร์ที 2 ชั้น_x000a_-จำนวน 12 หีบ_x000a_(รายละเอียดตามเอกสารที่แนบ)"/>
    <x v="1"/>
    <n v="11556"/>
    <s v="63CIO1160"/>
    <d v="2020-09-10T00:00:00"/>
    <n v="11556"/>
    <x v="0"/>
    <n v="31736.2"/>
  </r>
  <r>
    <x v="836"/>
    <s v="PR63001034"/>
    <s v="AP1-0091"/>
    <s v="ห้างหุ้นส่วนจำกัด เบอเดนซัพพลาย"/>
    <d v="2020-09-03T00:00:00"/>
    <d v="2020-09-23T00:00:00"/>
    <s v="PO63000880 ห้างหุ้นส่วนจำกัด เบอเดนซัพพลาย กระดาษเช็ดมือ สก๊อตต์อินเตอร์โฟล 2 ชั้น_x000a_-จำนวน 14 หีบ_x000a_(รายละเอียดตามเอกสารที่แนบ)"/>
    <x v="1"/>
    <n v="17676.400000000001"/>
    <s v="63CIO1160"/>
    <d v="2020-09-10T00:00:00"/>
    <n v="17676.400000000001"/>
    <x v="0"/>
    <n v="31736.2"/>
  </r>
  <r>
    <x v="836"/>
    <s v="PR63001034"/>
    <s v="AP1-0091"/>
    <s v="ห้างหุ้นส่วนจำกัด เบอเดนซัพพลาย"/>
    <d v="2020-09-03T00:00:00"/>
    <d v="2020-09-23T00:00:00"/>
    <s v="PO63000880 ห้างหุ้นส่วนจำกัด เบอเดนซัพพลาย กระดาษเช็ดปากสก๊อตป๊อป-อัพ_x000a_-จำนวน 4 หีบ_x000a_(รายละเอียดตามเอกสารที่แนบ)"/>
    <x v="1"/>
    <n v="2503.8000000000002"/>
    <s v="63CIO1160"/>
    <d v="2020-09-10T00:00:00"/>
    <n v="2503.8000000000002"/>
    <x v="0"/>
    <n v="31736.2"/>
  </r>
  <r>
    <x v="837"/>
    <s v="PR63001010"/>
    <s v="AP1-0526"/>
    <s v="บริษัท กู๊ด อินโฟ แอนด์ แมเนจเมนท์ จำกัด"/>
    <d v="2020-10-01T00:00:00"/>
    <d v="2020-09-30T00:00:00"/>
    <s v="PO63000881 บริษัท กู๊ด อินโฟ แอนด์ แมเนจเมนท์ จำกัด จัดซื้อหนังสือ What makes us human? สิ่งใดเล่าทำให้เราเป็นมนุษย์_x000a_-จำนวน 500 เล่ม_x000a_(รายละเอียดตามเอกสารที่แนบ)"/>
    <x v="2"/>
    <n v="86670"/>
    <s v="64CIO00243"/>
    <d v="2020-11-02T00:00:00"/>
    <n v="86670"/>
    <x v="0"/>
    <n v="86670"/>
  </r>
  <r>
    <x v="838"/>
    <s v="PR63001029"/>
    <s v="AP1-1004"/>
    <s v="นางสาวเขมินทรา บุญธรรม"/>
    <d v="2020-10-01T00:00:00"/>
    <d v="2020-10-31T00:00:00"/>
    <s v="PO63000882-1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1_x000a_(รายละเอียดตามเอกสารที่แนบ)"/>
    <x v="14"/>
    <n v="18500"/>
    <s v="64CIO00096"/>
    <d v="2020-10-20T00:00:00"/>
    <n v="18500"/>
    <x v="0"/>
    <n v="55500"/>
  </r>
  <r>
    <x v="838"/>
    <s v="PR63001029"/>
    <s v="AP1-1004"/>
    <s v="นางสาวเขมินทรา บุญธรรม"/>
    <d v="2020-10-01T00:00:00"/>
    <d v="2020-11-30T00:00:00"/>
    <s v="PO63000882-2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2_x000a_(รายละเอียดตามเอกสารที่แนบ)"/>
    <x v="14"/>
    <n v="18500"/>
    <s v="64CIO00278"/>
    <d v="2020-11-23T00:00:00"/>
    <n v="18500"/>
    <x v="0"/>
    <n v="55500"/>
  </r>
  <r>
    <x v="838"/>
    <s v="PR63001029"/>
    <s v="AP1-1004"/>
    <s v="นางสาวเขมินทรา บุญธรรม"/>
    <d v="2020-10-01T00:00:00"/>
    <d v="2020-12-31T00:00:00"/>
    <s v="PO63000882-3/3 นางสาว เขมินทรา บุญธรรม จัดซื้อจัดจ้างเจ้าหน้าที่สนับสนุนการติดตามการดำเนินงานและการใช้งบประมาณโครงการของสำนักพัฒนาคุณภาพครู นักศึกษาครู และสถานศึกษา งวดที่ 3_x000a_(รายละเอียดตามเอกสารที่แนบ)"/>
    <x v="14"/>
    <n v="18500"/>
    <s v="64CIO00415"/>
    <d v="2020-12-21T00:00:00"/>
    <n v="18500"/>
    <x v="0"/>
    <n v="55500"/>
  </r>
  <r>
    <x v="839"/>
    <s v="PR63001030"/>
    <s v="AP1-0615"/>
    <s v="นางภัทรวดี อินทปันตี"/>
    <d v="2020-10-01T00:00:00"/>
    <d v="2020-09-30T00:00:00"/>
    <s v="PO63000883 นาง ภัทรวดี อินทปันตี ตรวจสอบรายงานการเงินโครงการครูรัก(ษ์)ถิ่น มหาวิทยาลัยราชภัฏสุราษฎร์ธานี _x000a_รุ่นที่ 1 ปีการศึกษา 2563_x000a_-รายงานสรุปผลการดำเนินงาน_x000a_(รายละเอียดตามเอกสารที่แนบ)"/>
    <x v="32"/>
    <n v="20000"/>
    <s v="64CIO00568"/>
    <d v="2020-12-01T00:00:00"/>
    <n v="20000"/>
    <x v="0"/>
    <n v="20000"/>
  </r>
  <r>
    <x v="840"/>
    <s v="PR63001014"/>
    <s v="AP1-0735"/>
    <s v="นางสาวสุนทราภรณ์ กิติโยธี"/>
    <d v="2020-10-01T00:00:00"/>
    <d v="2020-09-30T00:00:00"/>
    <s v="PO63000884-1/4 : AP1-0735 - นางสาว สุนทราภรณ์ กิติโยธี ออกแบบจดหมายข่าวและPresentation _x000a_-งวดที่ 1_x000a_(รายละเอียดตามเอกสารที่แนบ)"/>
    <x v="40"/>
    <n v="20000"/>
    <s v="64CIO00169"/>
    <d v="2020-11-02T00:00:00"/>
    <n v="20000"/>
    <x v="0"/>
    <n v="50000"/>
  </r>
  <r>
    <x v="840"/>
    <s v="PR63001014"/>
    <s v="AP1-0735"/>
    <s v="นางสาวสุนทราภรณ์ กิติโยธี"/>
    <d v="2020-10-01T00:00:00"/>
    <d v="2020-10-30T00:00:00"/>
    <s v="PO63000884-2/4 นางสาว สุนทราภรณ์ กิติโยธี ออกแบบจดหมายข่าวและPresentation _x000a_-งวดที่ 2_x000a_(รายละเอียดตามเอกสารที่แนบ)"/>
    <x v="40"/>
    <n v="10000"/>
    <s v="64CIO00220"/>
    <d v="2020-11-02T00:00:00"/>
    <n v="10000"/>
    <x v="0"/>
    <n v="50000"/>
  </r>
  <r>
    <x v="840"/>
    <s v="PR63001014"/>
    <s v="AP1-0735"/>
    <s v="นางสาวสุนทราภรณ์ กิติโยธี"/>
    <d v="2020-10-01T00:00:00"/>
    <d v="2020-11-30T00:00:00"/>
    <s v="PO63000884-3/4 นางสาว สุนทราภรณ์ กิติโยธี ออกแบบจดหมายข่าวและPresentation _x000a_-งวดที่ 3_x000a_(รายละเอียดตามเอกสารที่แนบ)"/>
    <x v="40"/>
    <n v="10000"/>
    <s v="64CIO00503"/>
    <d v="2020-12-01T00:00:00"/>
    <n v="10000"/>
    <x v="0"/>
    <n v="50000"/>
  </r>
  <r>
    <x v="840"/>
    <s v="PR63001014"/>
    <s v="AP1-0735"/>
    <s v="นางสาวสุนทราภรณ์ กิติโยธี"/>
    <d v="2020-10-01T00:00:00"/>
    <d v="2020-12-30T00:00:00"/>
    <s v="PO63000884-4/4 นางสาว สุนทราภรณ์ กิติโยธี ออกแบบจดหมายข่าวและPresentation _x000a_-งวดที่ 4_x000a_(รายละเอียดตามเอกสารที่แนบ)"/>
    <x v="40"/>
    <n v="10000"/>
    <s v="64CIO00573"/>
    <d v="2020-12-28T00:00:00"/>
    <n v="10000"/>
    <x v="0"/>
    <n v="50000"/>
  </r>
  <r>
    <x v="841"/>
    <s v="PR63001022"/>
    <s v="AP1-0792"/>
    <s v="นายธรรมสถิตย์ ผลแก้ว"/>
    <d v="2020-10-01T00:00:00"/>
    <d v="2020-09-25T00:00:00"/>
    <s v="PO63000885-1/2 นาย ธรรมสถิตย์ ผลแก้ว จ้างเหมาวิเคราะห์ข่าวสารประจำวันและเดือนที่เกี่ยวกับ กสศ. งวดที่ 1_x000a_(รายละเอียดตามเอกสารที่แนบ)"/>
    <x v="13"/>
    <n v="25000"/>
    <s v="63CIO1215"/>
    <d v="2020-09-25T00:00:00"/>
    <n v="25000"/>
    <x v="0"/>
    <n v="50000"/>
  </r>
  <r>
    <x v="841"/>
    <s v="PR63001022"/>
    <s v="AP1-0792"/>
    <s v="นายธรรมสถิตย์ ผลแก้ว"/>
    <d v="2020-10-01T00:00:00"/>
    <d v="2020-10-25T00:00:00"/>
    <s v="PO63000885-2/2 นาย ธรรมสถิตย์ ผลแก้ว จ้างเหมาวิเคราะห์ข่าวสารประจำวันและเดือนที่เกี่ยวกับ กสศ. งวดที่ 2_x000a_(รายละเอียดตามเอกสารที่แนบ)"/>
    <x v="13"/>
    <n v="25000"/>
    <s v="64CIO00103"/>
    <d v="2020-10-22T00:00:00"/>
    <n v="25000"/>
    <x v="0"/>
    <n v="50000"/>
  </r>
  <r>
    <x v="842"/>
    <s v="PR63000875"/>
    <s v="AP1-0831"/>
    <s v="บริษัท ซิมโฟนี่ คอมมูนิเคชั่น จำกัด (มหาชน)"/>
    <d v="2020-10-01T00:00:00"/>
    <d v="2020-09-25T00:00:00"/>
    <s v="PO63000886-1/12 บริษัท ซิมโฟนี่ คอมมูนิเคชั่น จำกัด (มหาชน) จัดดจ้างบริการ Internet สำหรับผู้บริหารและกลุ่มผู้ใช้งานความเร็วสูง ประจำเดือน ก.ย.63_x000a_(รายละเอียดตามเอกสารที่แนบ)"/>
    <x v="27"/>
    <n v="62060"/>
    <s v="64CIO00346"/>
    <d v="2020-12-01T00:00:00"/>
    <n v="62060"/>
    <x v="0"/>
    <n v="496480"/>
  </r>
  <r>
    <x v="842"/>
    <s v="PR63000875"/>
    <s v="AP1-0831"/>
    <s v="บริษัท ซิมโฟนี่ คอมมูนิเคชั่น จำกัด (มหาชน)"/>
    <d v="2020-10-01T00:00:00"/>
    <d v="2020-10-25T00:00:00"/>
    <s v="PO63000886-2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ต.ค.63_x000a_(รายละเอียดตามเอกสารที่แนบ)"/>
    <x v="27"/>
    <n v="62060"/>
    <s v="64CIO00440"/>
    <d v="2020-12-01T00:00:00"/>
    <n v="62060"/>
    <x v="0"/>
    <n v="496480"/>
  </r>
  <r>
    <x v="842"/>
    <s v="PR63000875"/>
    <s v="AP1-0831"/>
    <s v="บริษัท ซิมโฟนี่ คอมมูนิเคชั่น จำกัด (มหาชน)"/>
    <d v="2020-10-01T00:00:00"/>
    <d v="2020-11-25T00:00:00"/>
    <s v="PO63000886-3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พ.ย.63_x000a_(รายละเอียดตามเอกสารที่แนบ)"/>
    <x v="27"/>
    <n v="62060"/>
    <s v="APCIO0000238"/>
    <d v="2021-03-01T00:00:00"/>
    <n v="62060"/>
    <x v="0"/>
    <n v="496480"/>
  </r>
  <r>
    <x v="842"/>
    <s v="PR63000875"/>
    <s v="AP1-0831"/>
    <s v="บริษัท ซิมโฟนี่ คอมมูนิเคชั่น จำกัด (มหาชน)"/>
    <d v="2020-10-01T00:00:00"/>
    <d v="2020-12-25T00:00:00"/>
    <s v="PO63000886-4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ธ.ค.63_x000a_(รายละเอียดตามเอกสารที่แนบ)"/>
    <x v="27"/>
    <n v="62060"/>
    <s v="APCIO0000241"/>
    <d v="2021-03-16T00:00:00"/>
    <n v="62060"/>
    <x v="0"/>
    <n v="496480"/>
  </r>
  <r>
    <x v="842"/>
    <s v="PR63000875"/>
    <s v="AP1-0831"/>
    <s v="บริษัท ซิมโฟนี่ คอมมูนิเคชั่น จำกัด (มหาชน)"/>
    <d v="2020-10-01T00:00:00"/>
    <d v="2021-01-25T00:00:00"/>
    <s v="PO63000886-5/12 บริษัท ซิมโฟนี่ คอมมูนิเคชั่น จำกัด (มหาชน) จัดจ้างบริการ Internet สำหรับผู้บริหารและกลุ่มผู้ใช้งานความเร็วสูง ประจำเดือน ม.ค.64_x000a_(รายละเอียดตามเอกสารที่แนบ)"/>
    <x v="27"/>
    <n v="62060"/>
    <s v="APCIO0000242"/>
    <d v="2021-03-16T00:00:00"/>
    <n v="62060"/>
    <x v="0"/>
    <n v="496480"/>
  </r>
  <r>
    <x v="842"/>
    <s v="PR63000875"/>
    <s v="AP1-0831"/>
    <s v="บริษัท ซิมโฟนี่ คอมมูนิเคชั่น จำกัด (มหาชน)"/>
    <d v="2020-10-01T00:00:00"/>
    <d v="2021-02-25T00:00:00"/>
    <s v="PO63000886-6/12 บริษัท ซิมโฟนี่ คอมมูนิเคชั่น จำกัด (มหาชน)_x000a_จัดจ้างบริการ Internet สำหรับผู้บริหารและกลุ่มผู้ใช้งานความเร็วสูง ประจำเดือน ก.พ.64_x000a_(รายละเอียดตามเอกสารที่แนบ)"/>
    <x v="27"/>
    <n v="62060"/>
    <s v="APCIO0000402"/>
    <d v="2021-04-01T00:00:00"/>
    <n v="62060"/>
    <x v="0"/>
    <n v="496480"/>
  </r>
  <r>
    <x v="842"/>
    <s v="PR63000875"/>
    <s v="AP1-0831"/>
    <s v="บริษัท ซิมโฟนี่ คอมมูนิเคชั่น จำกัด (มหาชน)"/>
    <d v="2020-10-01T00:00:00"/>
    <d v="2021-03-25T00:00:00"/>
    <s v="PO63000886 -7/12 บริษัท ซิมโฟนี่ คอมมูนิเคชั่น จำกัด (มหาชน)จัดจ้างบริการ Internet สำหรับผู้บริหารและกลุ่มผู้ใช้งานความเร็วสูง ประจำเดือน มี.ค.64_x000a_(รายละเอียดตามเอกสารที่แนบ)"/>
    <x v="27"/>
    <n v="62060"/>
    <s v="APCIO0000515"/>
    <d v="2021-03-31T00:00:00"/>
    <n v="62060"/>
    <x v="0"/>
    <n v="496480"/>
  </r>
  <r>
    <x v="842"/>
    <s v="PR63000875"/>
    <s v="AP1-0831"/>
    <s v="บริษัท ซิมโฟนี่ คอมมูนิเคชั่น จำกัด (มหาชน)"/>
    <d v="2020-10-01T00:00:00"/>
    <d v="2021-04-25T00:00:00"/>
    <s v="PO63000886-8/12#64-0750 บริษัท ซิมโฟนี่ คอมมูนิเคชั่น จำกัด (มหาชน)จัดจ้างบริการ Internet สำหรับผู้บริหารและกลุ่มผู้ใช้งานความเร็วสูง ประจำเดือน เม.ย.64_x000a_(รายละเอียดตามเอกสารที่แนบ)"/>
    <x v="27"/>
    <n v="62060"/>
    <s v="APCIO0000684"/>
    <d v="2021-05-19T00:00:00"/>
    <n v="62060"/>
    <x v="0"/>
    <n v="496480"/>
  </r>
  <r>
    <x v="843"/>
    <s v="PR63001026"/>
    <s v="AP1-0800"/>
    <s v="บริษัท เติมสุข คอร์เพอเรชั่น จำกัด"/>
    <d v="2020-10-01T00:00:00"/>
    <d v="2020-10-30T00:00:00"/>
    <s v="PO63000887-1 บริษัท เติมสุข คอร์เพอเรชั่น จำกัด_x000a_จ้างบริหารการสื่อสารเพื่อช่วยเหลือเด็กและกลุ่มเป้าหมาย_x000a_-สรุปผลการดำเนินงาน_x000a_(รายละเอียดตามเอกสารที่แนบ)"/>
    <x v="50"/>
    <n v="479895"/>
    <s v="APCIO0000437"/>
    <d v="2021-04-09T00:00:00"/>
    <n v="479895"/>
    <x v="0"/>
    <n v="479895"/>
  </r>
  <r>
    <x v="844"/>
    <s v="PR63001027"/>
    <s v="AP1-0760"/>
    <s v="บริษัท เดอะ เบทเทอริ่ง โค จำกัด"/>
    <d v="2020-10-01T00:00:00"/>
    <d v="2020-09-30T00:00:00"/>
    <s v="PO63000888  - บริษัท เดอะ เบทเทอริ่ง โค จำกัด จ้างบริการออกแบบ Artwork เพื่อสื่อสารและรณรงค์ช่วยเหลือเด็กและกลุ่มเป้าหมายในการสร้างความเสมอภาคทางการศึกษา_x000a_-ผลการดำเนินงานโครงการ_x000a_(รายละเอียดตามเอกสารที่แนบ)"/>
    <x v="50"/>
    <n v="184575"/>
    <s v="64CIO00056"/>
    <d v="2020-10-02T00:00:00"/>
    <n v="184575"/>
    <x v="0"/>
    <n v="184575"/>
  </r>
  <r>
    <x v="845"/>
    <s v="PR63001024"/>
    <s v="AP1-0760"/>
    <s v="บริษัท เดอะ เบทเทอริ่ง โค จำกัด"/>
    <d v="2020-10-01T00:00:00"/>
    <d v="2020-09-30T00:00:00"/>
    <s v="PO63000890 บริษัท เดอะ เบทเทอริ่ง โค จำกัด จ้างจัดทำออกแบบและผลิตรูปแบบเนื้อหาและบริหารจัดการเฟสบุ๊ค กสศ._x000a_-โพสต์เนื้อหาลง Facebook กสศ. _x000a_-เนื้อหาและกราฟฟิกภาพประกอบ_x000a_-คลิปวิดีโอ / คลังภาพ_x000a_(รายละเอียดตามเอกสารที่แนบ)"/>
    <x v="13"/>
    <n v="298519.3"/>
    <s v="64CIO00018"/>
    <d v="2020-10-02T00:00:00"/>
    <n v="298519.3"/>
    <x v="0"/>
    <n v="298519.3"/>
  </r>
  <r>
    <x v="846"/>
    <s v="PR63001054"/>
    <s v="AP1-0071"/>
    <s v="บริษัท โอไอซี ครีเอชั่น จำกัด"/>
    <d v="2020-10-01T00:00:00"/>
    <d v="2020-10-09T00:00:00"/>
    <s v="PO63000891 บริษัท โอไอซี ครีเอชั่น จำกัด -เสื้อยืดผ้าคอตตอน Comp สกรีน หน้าหลัง _x000a_จำนวน 270 ตัว_x000a_-กระเป๋าผ้าคัตตอนขนาดความกว้าง 60 เซนติเมตร และ สูง 40 เซนติเมตร _x000a_จำนวน 270 ใบ_x000a_(รายละเอียดตามเอกสารที่แนบ)"/>
    <x v="17"/>
    <n v="86670"/>
    <s v="64CIO00191"/>
    <d v="2020-11-02T00:00:00"/>
    <n v="86670"/>
    <x v="0"/>
    <n v="86670"/>
  </r>
  <r>
    <x v="847"/>
    <s v="PR63001055"/>
    <s v="AP1-0051"/>
    <s v="บริษัท เอ็กซ์เซลซิเออร์ ซัพพลายส์ จำกัด"/>
    <d v="2020-09-08T00:00:00"/>
    <d v="2020-09-25T00:00:00"/>
    <s v="PO63000892- บริษัท เอ็กซ์เซลซิเออร์ ซัพพลายส์ จำกัด -จัดหากระดาษถ่ายเอกสาร Idea Green ขนาด A4  _x000a_-อุปกรณ์เครื่องเขียน อุปกรณ์สำนักงาน_x000a_-น้ำดื่ม (ขวด)_x000a_(รายละเอียดตามเอกสารที่แนบ)"/>
    <x v="1"/>
    <n v="99989.36"/>
    <s v="63CIO1291"/>
    <d v="2020-09-17T00:00:00"/>
    <n v="99989.36"/>
    <x v="0"/>
    <n v="99989.36"/>
  </r>
  <r>
    <x v="847"/>
    <s v="PR63001055"/>
    <s v="AP1-0051"/>
    <s v="บริษัท เอ็กซ์เซลซิเออร์ ซัพพลายส์ จำกัด"/>
    <d v="2020-09-08T00:00:00"/>
    <d v="2020-09-08T00:00:00"/>
    <s v="CNPO63000892- บริษัท เอ็กซ์เซลซิเออร์ ซัพพลายส์ จำกัด -จัดหากระดาษถ่ายเอกสาร Idea Green ขนาด A4  _x000a_-อุปกรณ์เครื่องเขียน อุปกรณ์สำนักงาน_x000a_-น้ำดื่ม (ขวด)_x000a_(รายละเอียดตามเอกสารที่แนบ)"/>
    <x v="1"/>
    <n v="-99989.36"/>
    <s v="63CPJ0114"/>
    <d v="2020-09-17T00:00:00"/>
    <n v="-99989.36"/>
    <x v="0"/>
    <n v="99989.36"/>
  </r>
  <r>
    <x v="847"/>
    <s v="PR63001055"/>
    <s v="AP1-0051"/>
    <s v="บริษัท เอ็กซ์เซลซิเออร์ ซัพพลายส์ จำกัด"/>
    <d v="2020-09-08T00:00:00"/>
    <d v="2020-09-08T00:00:00"/>
    <s v="NEWPO63000892 บริษัท เอ็กซ์เซลซิเออร์ ซัพพลายส์ จำกัด -จัดหากระดาษถ่ายเอกสาร Idea Green ขนาด A4  _x000a_-อุปกรณ์เครื่องเขียน อุปกรณ์สำนักงาน_x000a_-น้ำดื่ม (ขวด)_x000a_(รายละเอียดตามเอกสารที่แนบ)"/>
    <x v="1"/>
    <n v="21507"/>
    <s v="64CIO00003"/>
    <d v="2020-09-17T00:00:00"/>
    <n v="21507"/>
    <x v="0"/>
    <n v="99989.36"/>
  </r>
  <r>
    <x v="847"/>
    <s v="PR63001055"/>
    <s v="AP1-0051"/>
    <s v="บริษัท เอ็กซ์เซลซิเออร์ ซัพพลายส์ จำกัด"/>
    <d v="2020-09-08T00:00:00"/>
    <d v="2020-09-08T00:00:00"/>
    <s v="NEWPO63000892 บริษัท เอ็กซ์เซลซิเออร์ ซัพพลายส์ จำกัด -จัดหากระดาษถ่ายเอกสาร Idea Green ขนาด A4  _x000a_-อุปกรณ์เครื่องเขียน อุปกรณ์สำนักงาน_x000a_-น้ำดื่ม (ขวด)_x000a_(รายละเอียดตามเอกสารที่แนบ)"/>
    <x v="1"/>
    <n v="14493.15"/>
    <s v="64CIO00003"/>
    <d v="2020-09-17T00:00:00"/>
    <n v="14493.15"/>
    <x v="0"/>
    <n v="99989.36"/>
  </r>
  <r>
    <x v="847"/>
    <s v="PR63001055"/>
    <s v="AP1-0051"/>
    <s v="บริษัท เอ็กซ์เซลซิเออร์ ซัพพลายส์ จำกัด"/>
    <d v="2020-09-08T00:00:00"/>
    <d v="2020-09-08T00:00:00"/>
    <s v="NEWPO63000892 บริษัท เอ็กซ์เซลซิเออร์ ซัพพลายส์ จำกัด -จัดหากระดาษถ่ายเอกสาร Idea Green ขนาด A4  _x000a_-อุปกรณ์เครื่องเขียน อุปกรณ์สำนักงาน_x000a_-น้ำดื่ม (ขวด)_x000a_(รายละเอียดตามเอกสารที่แนบ)"/>
    <x v="1"/>
    <n v="63989.21"/>
    <s v="64CIO00003"/>
    <d v="2020-09-17T00:00:00"/>
    <n v="63989.21"/>
    <x v="0"/>
    <n v="99989.36"/>
  </r>
  <r>
    <x v="848"/>
    <s v="PR63001037"/>
    <s v="AP1-0112"/>
    <s v="บริษัท มาตา การพิมพ์ จำกัด"/>
    <d v="2020-09-08T00:00:00"/>
    <d v="2020-09-08T00:00:00"/>
    <s v="PO63000893 บริษัท มาตา การพิมพ์ จำกัด พิมพ์แผ่นพับประชาสัมพันธ์ หน่วยกำกับติดตามสถานศึกษา ภายใต้โครงการจัดสรรเงินอุดหนุนแบบมีเงื่อนไข_x000a_-แผ่นพับประชาสัมพันธ์ หน่วยกำกับติดตามสถานศึกษา  จำนวน 1,000 แผ่น_x000a_(รายละเอียดตามเอกสารที่แนบ)"/>
    <x v="6"/>
    <n v="16050"/>
    <s v="63CIO1237"/>
    <d v="2020-09-08T00:00:00"/>
    <n v="16050"/>
    <x v="0"/>
    <n v="16050"/>
  </r>
  <r>
    <x v="849"/>
    <s v="PR63000865"/>
    <s v="AP1-1003"/>
    <s v="บริษัท โรแลนด์ เบอร์เกอร์ จำกัด"/>
    <d v="2020-10-01T00:00:00"/>
    <d v="2020-11-19T00:00:00"/>
    <s v="PO63000894-1/3 บริษัท โรแลนด์ เบอร์เกอร์ จำกัด รายงานเบื้องต้น (Inception Report)"/>
    <x v="51"/>
    <n v="3999876.57"/>
    <s v="64CIO00418"/>
    <d v="2020-12-01T00:00:00"/>
    <n v="3999876.57"/>
    <x v="0"/>
    <n v="9999691.4199999999"/>
  </r>
  <r>
    <x v="849"/>
    <s v="PR63000865"/>
    <s v="AP1-1003"/>
    <s v="บริษัท โรแลนด์ เบอร์เกอร์ จำกัด"/>
    <d v="2020-10-01T00:00:00"/>
    <d v="2021-01-20T00:00:00"/>
    <s v="PO63000894-2/3 บริษัท โรแลนด์ เบอร์เกอร์ จำกัด รายงานความคืบหน้า (Progress Report)"/>
    <x v="51"/>
    <n v="3999876.57"/>
    <s v="64CIO00494"/>
    <d v="2020-12-18T00:00:00"/>
    <n v="3999876.57"/>
    <x v="0"/>
    <n v="9999691.4199999999"/>
  </r>
  <r>
    <x v="849"/>
    <s v="PR63000865"/>
    <s v="AP1-1003"/>
    <s v="บริษัท โรแลนด์ เบอร์เกอร์ จำกัด"/>
    <d v="2020-10-01T00:00:00"/>
    <d v="2021-03-19T00:00:00"/>
    <s v="PO63000894-3/3 บริษัท โรแลนด์ เบอร์เกอร์ จำกัดสรุปผลการดำเนินงาน (Final Report)"/>
    <x v="51"/>
    <n v="1999938.28"/>
    <s v="APCIO0000581"/>
    <d v="2021-05-05T00:00:00"/>
    <n v="1999938.28"/>
    <x v="0"/>
    <n v="9999691.4199999999"/>
  </r>
  <r>
    <x v="850"/>
    <s v="PR63001097"/>
    <s v="AP1-0257"/>
    <s v="บริษัท โปรเจคท์ บอส (ไทยแลนด์) จำกัด"/>
    <d v="2020-09-09T00:00:00"/>
    <d v="2020-09-28T00:00:00"/>
    <s v="PO63000895 บริษัท โปรเจคท์ บอส (ไทยแลนด์) จำกัด เครื่องแม็คไฟฟ้าอิเล็กทรอนิกส์ Xerox_x000a_(รายละเอียดตามเอกสารที่แนบ)"/>
    <x v="1"/>
    <n v="6955"/>
    <s v="63CIO1236"/>
    <d v="2020-09-11T00:00:00"/>
    <n v="6955"/>
    <x v="0"/>
    <n v="8560"/>
  </r>
  <r>
    <x v="850"/>
    <s v="PR63001097"/>
    <s v="AP1-0257"/>
    <s v="บริษัท โปรเจคท์ บอส (ไทยแลนด์) จำกัด"/>
    <d v="2020-09-09T00:00:00"/>
    <d v="2020-09-28T00:00:00"/>
    <s v="PO63000895 บริษัท โปรเจคท์ บอส (ไทยแลนด์) จำกัด ลูกแม็กไฟฟ้า_x000a_(รายละเอียดตามเอกสารที่แนบ)"/>
    <x v="1"/>
    <n v="1605"/>
    <s v="63CIO1236"/>
    <d v="2020-09-11T00:00:00"/>
    <n v="1605"/>
    <x v="0"/>
    <n v="8560"/>
  </r>
  <r>
    <x v="851"/>
    <s v="PR63001094"/>
    <s v="AP1-0163"/>
    <s v="นางสาวพรรณี ซวงสถาปนานนท์"/>
    <d v="2020-09-09T00:00:00"/>
    <d v="2020-09-15T00:00:00"/>
    <s v="PO63000896 น.ส. พรรณี ซวงสถาปนานนท์ ตรวจสอบและจัดทำแผนปฏิบัติการและงบประมาณที่เกี่ยวข้องสำหรับโครงการทุนพัฒนาทักษะอาชีพฯ_x000a_(รายละเอียดตามเอกสารที่แนบ)"/>
    <x v="41"/>
    <n v="45000"/>
    <s v="63CIO1155"/>
    <d v="2020-09-10T00:00:00"/>
    <n v="45000"/>
    <x v="0"/>
    <n v="45000"/>
  </r>
  <r>
    <x v="852"/>
    <s v="PR63001060"/>
    <s v="AP1-0694"/>
    <s v="นางสาวศิริปรียา ใจบุญมา"/>
    <d v="2020-10-01T00:00:00"/>
    <d v="2021-04-09T00:00:00"/>
    <s v="PO63000897 - นางสาวศิริปรียา ใจบุญมาวิเคราะห์ข้อมูลของผู้บริจาคเงินให้แก่กองทุนเพื่อความเสมอภาคทางการศึกษา (กสศ.) ภายใต้โครงการบริการสนับสนุนวิเคราะห์ข้อมูล_x000a_(รายละเอียดตามเอกสารที่แนบ)"/>
    <x v="40"/>
    <n v="10000"/>
    <s v="APCIO0000666"/>
    <d v="2021-04-30T00:00:00"/>
    <n v="10000"/>
    <x v="0"/>
    <n v="10000"/>
  </r>
  <r>
    <x v="853"/>
    <s v="PR63001075"/>
    <s v="AP1-0176"/>
    <s v="นายสันติ สุพิทักษ์วงศ์"/>
    <d v="2020-10-01T00:00:00"/>
    <d v="2020-09-18T00:00:00"/>
    <s v="PO63000898 - นายสันติ สุพิทักษ์วงศ์ บริการถ่ายภาพและตัดต่อภาพเรื่อง &quot;แนวทางการบริหารโครงการที่มีประสิทธิภาพ&quot;_x000a_(รายละเอียดตามเอกสารที่แนบ)"/>
    <x v="38"/>
    <n v="15000"/>
    <s v="64CIO00052"/>
    <d v="2020-10-02T00:00:00"/>
    <n v="15000"/>
    <x v="0"/>
    <n v="15000"/>
  </r>
  <r>
    <x v="854"/>
    <s v="PR63001057"/>
    <s v="AP1-0866"/>
    <s v="นางสาวตรีชฎา พลชนะ"/>
    <d v="2020-10-01T00:00:00"/>
    <d v="2020-10-30T00:00:00"/>
    <s v="PO63000899-1/2 นางสาว ตรีชฎา พลชนะ จ้างเหมาประสานงานกับหน่วยงานและบุคคลเรื่องการบริจาค งวดที่ 1_x000a_(รายละเอียดตามเอกสารที่แนบ)"/>
    <x v="40"/>
    <n v="18000"/>
    <s v="64CIO00108"/>
    <d v="2020-10-26T00:00:00"/>
    <n v="18000"/>
    <x v="0"/>
    <n v="36000"/>
  </r>
  <r>
    <x v="854"/>
    <s v="PR63001057"/>
    <s v="AP1-0866"/>
    <s v="นางสาวตรีชฎา พลชนะ"/>
    <d v="2020-10-01T00:00:00"/>
    <d v="2020-11-30T00:00:00"/>
    <s v="PO63000899-2/2 นางสาว ตรีชฎา พลชนะ จ้างเหมาประสานงานกับหน่วยงานและบุคคลเรื่องการบริจาค งวดที่ 2_x000a_(รายละเอียดตามเอกสารที่แนบ)"/>
    <x v="40"/>
    <n v="18000"/>
    <s v="64CIO00270"/>
    <d v="2020-11-25T00:00:00"/>
    <n v="18000"/>
    <x v="0"/>
    <n v="36000"/>
  </r>
  <r>
    <x v="855"/>
    <s v="PR63001041"/>
    <s v="AP1-0112"/>
    <s v="บริษัท มาตา การพิมพ์ จำกัด"/>
    <d v="2020-09-09T00:00:00"/>
    <d v="2020-09-30T00:00:00"/>
    <s v="PO63000900- บริษัท มาตา การพิมพ์ จำกัด ผลิตแผ่นพับเปิดประตูสู่โอกาส (ภาษาไทย) จำนวน 500 แผ่น_x000a_(รายละเอียดตามเอกสารที่แนบ)"/>
    <x v="13"/>
    <n v="10700"/>
    <s v="63CIO1298"/>
    <d v="2020-09-14T00:00:00"/>
    <n v="10700"/>
    <x v="0"/>
    <n v="10700"/>
  </r>
  <r>
    <x v="856"/>
    <s v="PR63001039"/>
    <s v="AP1-0699"/>
    <s v="บริษัท เอ็ม พรอสเปอร์ จำกัด"/>
    <d v="2020-09-09T00:00:00"/>
    <d v="2020-09-23T00:00:00"/>
    <s v="PO63000901-บริษัท เอ็ม พรอสเปอร์ จำกัด เนสท์เล่ ช็อกโกแลต ปรุงสำเร็จ"/>
    <x v="1"/>
    <n v="5521.63"/>
    <s v="63CIO1296"/>
    <d v="2020-09-14T00:00:00"/>
    <n v="5521.63"/>
    <x v="0"/>
    <n v="18831.349999999999"/>
  </r>
  <r>
    <x v="856"/>
    <s v="PR63001039"/>
    <s v="AP1-0699"/>
    <s v="บริษัท เอ็ม พรอสเปอร์ จำกัด"/>
    <d v="2020-09-09T00:00:00"/>
    <d v="2020-09-23T00:00:00"/>
    <s v="PO63000901- บริษัท เอ็ม พรอสเปอร์ จำกัด เนสที ชานมไทย"/>
    <x v="1"/>
    <n v="5252.84"/>
    <s v="63CIO1296"/>
    <d v="2020-09-14T00:00:00"/>
    <n v="5252.84"/>
    <x v="0"/>
    <n v="18831.349999999999"/>
  </r>
  <r>
    <x v="856"/>
    <s v="PR63001039"/>
    <s v="AP1-0699"/>
    <s v="บริษัท เอ็ม พรอสเปอร์ จำกัด"/>
    <d v="2020-09-09T00:00:00"/>
    <d v="2020-09-23T00:00:00"/>
    <s v="PO63000901 - บริษัท เอ็ม พรอสเปอร์ จำกัด เนสกาเฟเอเลอเกรียผสมกาแฟคั่วบด"/>
    <x v="1"/>
    <n v="6113.55"/>
    <s v="63CIO1296"/>
    <d v="2020-09-14T00:00:00"/>
    <n v="6113.56"/>
    <x v="0"/>
    <n v="18831.349999999999"/>
  </r>
  <r>
    <x v="856"/>
    <s v="PR63001039"/>
    <s v="AP1-0699"/>
    <s v="บริษัท เอ็ม พรอสเปอร์ จำกัด"/>
    <d v="2020-09-09T00:00:00"/>
    <d v="2020-09-23T00:00:00"/>
    <s v="PO63000901 - บริษัท เอ็ม พรอสเปอร์ จำกัด เนสท์เล่ คอฟฟี่ครีมเมอร์_x000a_"/>
    <x v="1"/>
    <n v="1943.33"/>
    <s v="63CIO1296"/>
    <d v="2020-09-14T00:00:00"/>
    <n v="1943.33"/>
    <x v="0"/>
    <n v="18831.349999999999"/>
  </r>
  <r>
    <x v="857"/>
    <s v="PR63001081"/>
    <s v="AP1-0032"/>
    <s v="บริษัท กรุงเทพคลังเอกสาร จำกัด"/>
    <d v="2020-10-01T00:00:00"/>
    <d v="2020-10-30T00:00:00"/>
    <s v="PO63000902 บริษัท กรุงเทพคลังเอกสาร จำกัด ตรวจสอบพัสดุ ครุภัณฑ์สำนักงาน กสศ._x000a_สำหรับรอบปีงบประมาณ 2563_x000a_(รายละเอียดตามเอกสารที่แนบ)"/>
    <x v="1"/>
    <n v="99510"/>
    <s v="64CIO00365"/>
    <d v="2020-12-01T00:00:00"/>
    <n v="99510"/>
    <x v="0"/>
    <n v="99510"/>
  </r>
  <r>
    <x v="858"/>
    <s v="PR63001036"/>
    <s v="AP1-0889"/>
    <s v="นางสาวกานดา ณ.พิกุล"/>
    <d v="2020-10-01T00:00:00"/>
    <d v="2020-09-22T00:00:00"/>
    <s v="PO63000903-1/2 นางสาว กานดา ณ.พิกุล จัดทำชุดความรู้เพื่อเผยแพร่เนื้อหาวิชาการของ กสศ. ให้กับสาธารณชน และกลุ่มเป้าหมาย ให้เข้าใจและเข้าถึงภารกิจการทำงานของ กสศ. ในด้านต่างๆ งวดที่1 -จัดส่งแผน_x000a_(รายละเอียดตามเอกสารที่แนบ)"/>
    <x v="17"/>
    <n v="45000"/>
    <s v="63CIO1269"/>
    <d v="2020-09-14T00:00:00"/>
    <n v="45000"/>
    <x v="0"/>
    <n v="66000"/>
  </r>
  <r>
    <x v="858"/>
    <s v="PR63001036"/>
    <s v="AP1-0889"/>
    <s v="นางสาวกานดา ณ.พิกุล"/>
    <d v="2020-10-01T00:00:00"/>
    <d v="2020-11-23T00:00:00"/>
    <s v="PO63000903-2/2 นางสาว กานดา ณ.พิกุล งวดที่2 ผลการดำเนินงานงานสื่อสารวิชาการของ กสศ. Equity Lab_x000a_ เดือน กันยายน – พฤศจิกายน_x000a_(รายละเอียดตามเอกสารที่แนบ)"/>
    <x v="17"/>
    <n v="21000"/>
    <s v="64CIO00361"/>
    <d v="2020-12-01T00:00:00"/>
    <n v="21000"/>
    <x v="0"/>
    <n v="66000"/>
  </r>
  <r>
    <x v="859"/>
    <s v="PR63001023"/>
    <s v="AP1-0740"/>
    <s v="บริษัท ชัดแจ้ง จำกัด"/>
    <d v="2020-10-01T00:00:00"/>
    <d v="2020-10-15T00:00:00"/>
    <s v="PO63000904-1/3 บริษัท ชัดแจ้ง จำกัด จ้างผลิตเนื้อหาและรวบรวมประเด็นเพื่อลดความเหลื่อมล้ำทางการศึกษา _x000a_-งวดที่ 1_x000a_(รายละเอียดตามเอกสารที่แนบ)"/>
    <x v="13"/>
    <n v="132000"/>
    <s v="64CIO00224"/>
    <d v="2020-11-02T00:00:00"/>
    <n v="132000"/>
    <x v="0"/>
    <n v="440000"/>
  </r>
  <r>
    <x v="859"/>
    <s v="PR63001023"/>
    <s v="AP1-0740"/>
    <s v="บริษัท ชัดแจ้ง จำกัด"/>
    <d v="2020-10-01T00:00:00"/>
    <d v="2020-11-30T00:00:00"/>
    <s v="PO63000904-2/4 บริษัท ชัดแจ้ง จำกัด จ้างผลิตเนื้อหาและรวบรวมประเด็นเพื่อลดความเหลื่อมล้ำทางการศึกษา _x000a_-งวดที่ 2_x000a_(รายละเอียดตามเอกสารที่แนบ)"/>
    <x v="13"/>
    <n v="264000"/>
    <s v="64CIO00533"/>
    <d v="2020-12-01T00:00:00"/>
    <n v="264000"/>
    <x v="0"/>
    <n v="440000"/>
  </r>
  <r>
    <x v="859"/>
    <s v="PR63001023"/>
    <s v="AP1-0740"/>
    <s v="บริษัท ชัดแจ้ง จำกัด"/>
    <d v="2020-10-01T00:00:00"/>
    <d v="2020-12-30T00:00:00"/>
    <s v="PO63000904-3/3 บริษัท ชัดแจ้ง จำกัด จ้างผลิตเนื้อหาและรวบรวมประเด็นเพื่อลดความเหลื่อมล้ำทางการศึกษา _x000a_-งวดที่ 3_x000a_(รายละเอียดตามเอกสารที่แนบ)"/>
    <x v="13"/>
    <n v="44000"/>
    <s v="64CIO00562"/>
    <d v="2020-12-30T00:00:00"/>
    <n v="44000"/>
    <x v="0"/>
    <n v="440000"/>
  </r>
  <r>
    <x v="860"/>
    <s v="PR63001028"/>
    <s v="AP1-0018"/>
    <s v="บริษัท ฟูจิฟิล์ม บิสซิเนส อินโนเวชั่น (ประเทศไทย) จำกัด"/>
    <d v="2020-10-01T00:00:00"/>
    <d v="2020-09-09T00:00:00"/>
    <s v="PO63000905-1/4 บริษัท ฟูจิ ซีร็อกซ์ (ประเทศไทย) จำกัด จ้างจัดหาบริการเครื่องถ่ายเอกสารสำนักงาน Zone A และ B ชุดที่ 2_x000a_-เดือนตุลาคม 2563 - 14 มกราคม 2564 _x000a_(เบิกจ่ายตามการใช้งานจริงของแต่ละเดือน)_x000a_(รายละเอียดตามเอกสารที่แนบ)"/>
    <x v="27"/>
    <n v="106111.9"/>
    <s v="64CIO00576"/>
    <d v="2020-12-01T00:00:00"/>
    <n v="106111.9"/>
    <x v="0"/>
    <n v="395224.62"/>
  </r>
  <r>
    <x v="860"/>
    <s v="PR63001028"/>
    <s v="AP1-0018"/>
    <s v="บริษัท ฟูจิฟิล์ม บิสซิเนส อินโนเวชั่น (ประเทศไทย) จำกัด"/>
    <d v="2020-10-01T00:00:00"/>
    <d v="2020-09-09T00:00:00"/>
    <s v="PO63000905-2/4 บริษัท ฟูจิ ซีร็อกซ์ (ประเทศไทย) จำกัด จ้างจัดหาบริการเครื่องถ่ายเอกสารสำนักงาน Zone A และ B ชุดที่ 2_x000a_-เดือนตุลาคม 2563 - 14 มกราคม 2564 _x000a_(เบิกจ่ายตามการใช้งานจริงของแต่ละเดือน)_x000a_(รายละเ"/>
    <x v="27"/>
    <n v="89442.16"/>
    <s v="64CIO00579"/>
    <d v="2020-12-01T00:00:00"/>
    <n v="89442.15"/>
    <x v="0"/>
    <n v="395224.62"/>
  </r>
  <r>
    <x v="860"/>
    <s v="PR63001028"/>
    <s v="AP1-0018"/>
    <s v="บริษัท ฟูจิฟิล์ม บิสซิเนส อินโนเวชั่น (ประเทศไทย) จำกัด"/>
    <d v="2020-10-01T00:00:00"/>
    <d v="2020-09-09T00:00:00"/>
    <s v="PO63000905-3/4 บริษัท ฟูจิ ซีร็อกซ์ (ประเทศไทย) จำกัด จ้างจัดหาบริการเครื่องถ่ายเอกสารสำนักงาน Zone A และ B ชุดที่ 2_x000a_-เดือนตุลาคม 2563 - 14 มกราคม 2564 _x000a_(เบิกจ่ายตามการใช้งานจริงของแต่ละเดือน)_x000a_"/>
    <x v="27"/>
    <n v="99049.05"/>
    <s v="APCIO0000112"/>
    <d v="2021-01-04T00:00:00"/>
    <n v="99049.05"/>
    <x v="0"/>
    <n v="395224.62"/>
  </r>
  <r>
    <x v="860"/>
    <s v="PR63001028"/>
    <s v="AP1-0018"/>
    <s v="บริษัท ฟูจิฟิล์ม บิสซิเนส อินโนเวชั่น (ประเทศไทย) จำกัด"/>
    <d v="2020-10-01T00:00:00"/>
    <d v="2020-09-09T00:00:00"/>
    <s v="PO63000905-4/4 บริษัท ฟูจิ ซีร็อกซ์ (ประเทศไทย) จำกัด จ้างจัดหาบริการเครื่องถ่ายเอกสารสำนักงาน Zone A และ B ชุดที่ 2_x000a_-เดือนตุลาคม 2563 - 14 มกราคม 2564 _x000a_(เบิกจ่ายตามการใช้งานจริงของแต่ละเดือน)_x000a_"/>
    <x v="46"/>
    <n v="100621.51"/>
    <s v="APCIO0000122"/>
    <d v="2021-01-29T00:00:00"/>
    <n v="100621.51"/>
    <x v="0"/>
    <n v="395224.62"/>
  </r>
  <r>
    <x v="861"/>
    <s v="PR63001025"/>
    <s v="AP1-0071"/>
    <s v="บริษัท โอไอซี ครีเอชั่น จำกัด"/>
    <d v="2020-10-01T00:00:00"/>
    <d v="2020-11-15T00:00:00"/>
    <s v="PO63000906 บริษัท โอไอซี ครีเอชั่น จำกัด จ้างเหมาบริหารจัดการงาน call center สนับสนุนข้อมูลแก่สาธารณะ_x000a_-รายงานการปฏิบัติงาน_x000a_(รายละเอียดตามเอกสารที่แนบ)"/>
    <x v="13"/>
    <n v="498620"/>
    <s v="64CIO00358"/>
    <d v="2020-12-01T00:00:00"/>
    <n v="498620"/>
    <x v="0"/>
    <n v="498620"/>
  </r>
  <r>
    <x v="862"/>
    <s v="PR63001008"/>
    <s v="AP1-0124"/>
    <s v="บริษัท อินโนวิซ โซลูชั่นส์ จำกัด"/>
    <d v="2020-10-01T00:00:00"/>
    <d v="2021-02-04T00:00:00"/>
    <s v="PO63000907 บริษัท อินโนวิซ โซลูชั่นส์ จำกัด ซื้อการรักษาระบบ ERP _x000a_(Microsoft Dynamics AX 2012)_x000a_-บำรุงรักษาระบบ ERP _x000a_(รายละเอียดตามเอกสารที่แนบ)"/>
    <x v="27"/>
    <n v="376751.28"/>
    <s v="APCIO0000260"/>
    <d v="2021-03-12T00:00:00"/>
    <n v="376751.28"/>
    <x v="0"/>
    <n v="376751.28"/>
  </r>
  <r>
    <x v="863"/>
    <s v="PR63001007"/>
    <s v="AP1-0124"/>
    <s v="บริษัท อินโนวิซ โซลูชั่นส์ จำกัด"/>
    <d v="2020-10-01T00:00:00"/>
    <d v="2021-02-04T00:00:00"/>
    <s v="PO63000908 บริษัท อินโนวิซ โซลูชั่นส์ จำกัด ซื้อการต่อลิขสิทธิ์ค่าบำรุงรักษาซอฟร์แวร์ ของระบบ Microsoft Dynamics AX 2012_x000a_-Microsoft Dynamics AX _x000a_- Business Ready Enhancement plan Standard Microsoft &quot;Enhancement Plan&quot;_x000a_(รายละเอียดตามเอกสารที่แนบ)"/>
    <x v="27"/>
    <n v="319870.08000000002"/>
    <s v="APCIO0000251"/>
    <d v="2021-03-12T00:00:00"/>
    <n v="319870.08000000002"/>
    <x v="0"/>
    <n v="319870.08000000002"/>
  </r>
  <r>
    <x v="864"/>
    <s v="PR63001048"/>
    <s v="AP1-0526"/>
    <s v="บริษัท กู๊ด อินโฟ แอนด์ แมเนจเมนท์ จำกัด"/>
    <d v="2020-09-09T00:00:00"/>
    <d v="2020-09-10T00:00:00"/>
    <s v="PO63000909-1/2- บริษัท กู๊ด อินโฟ แอนด์ แมเนจเมนท์ จำกัดจ้างบริหารจัดการนิทรรศการงานประชุมเชิงปฏิบัติการ CCT Monitor   -งวดที่1-_x000a_-รูปภาพการดำเนินงานบริหารจัดการ_x000a_(รายละเอียดตามเอกสารที่แนบ)"/>
    <x v="6"/>
    <n v="211522.95"/>
    <s v="63CIO1266"/>
    <d v="2020-09-10T00:00:00"/>
    <n v="211522.95"/>
    <x v="0"/>
    <n v="235025.5"/>
  </r>
  <r>
    <x v="864"/>
    <s v="PR63001048"/>
    <s v="AP1-0526"/>
    <s v="บริษัท กู๊ด อินโฟ แอนด์ แมเนจเมนท์ จำกัด"/>
    <d v="2020-09-09T00:00:00"/>
    <d v="2020-09-21T00:00:00"/>
    <s v="PO63000909-2/2 บริษัท กู๊ด อินโฟ แอนด์ แมเนจเมนท์ จำกัด จ้างบริหารจัดการนิทรรศการงานประชุมเชิงปฏิบัติการ CCT Monitor   -งวดที่2-_x000a_-ไฟล์และรูปเล่มบันทึก_x000a_(รายละเอียดตามเอกสารที่แนบ)"/>
    <x v="6"/>
    <n v="23502.55"/>
    <s v="63CIO1266"/>
    <d v="2020-09-10T00:00:00"/>
    <n v="23502.55"/>
    <x v="0"/>
    <n v="235025.5"/>
  </r>
  <r>
    <x v="865"/>
    <s v="PR63001040"/>
    <s v="AP1-0526"/>
    <s v="บริษัท กู๊ด อินโฟ แอนด์ แมเนจเมนท์ จำกัด"/>
    <d v="2020-10-01T00:00:00"/>
    <d v="2020-11-08T00:00:00"/>
    <s v="PO63000910 บริษัท กู๊ด อินโฟ แอนด์ แมเนจเมนท์ จำกัด จ้างประสานและบริหารจัดการช่วยเหลือเด็กและกลุ่มเป้าหมายเพื่อลดความเหลื่อมล้ำทางการศึกษา_x000a_-ผลการดำเนินงาน_x000a_-ติดตามและประเมินผล_x000a_(รายละเอียดตามเอกสารที่แนบ)"/>
    <x v="50"/>
    <n v="289167.5"/>
    <s v="64CIO00344"/>
    <d v="2020-12-01T00:00:00"/>
    <n v="289167.5"/>
    <x v="0"/>
    <n v="289167.5"/>
  </r>
  <r>
    <x v="866"/>
    <s v="PR63001042"/>
    <s v="AP1-0526"/>
    <s v="บริษัท กู๊ด อินโฟ แอนด์ แมเนจเมนท์ จำกัด"/>
    <d v="2020-10-01T00:00:00"/>
    <d v="2020-11-30T00:00:00"/>
    <s v="PO63000911-1/4 บริษัท กู๊ด อินโฟ แอนด์ แมเนจเมนท์ จำกัด จัดจ้างหาสถานที่จัดเก็บชุดนิทรรศการ พื้นที่ 30 ตรม. งวดที่ 1_x000a_(รายละเอียดเอกสารตามที่แนบ)"/>
    <x v="13"/>
    <n v="25680"/>
    <s v="APCIO0000549"/>
    <d v="2021-03-31T00:00:00"/>
    <n v="25680"/>
    <x v="0"/>
    <n v="51360"/>
  </r>
  <r>
    <x v="866"/>
    <s v="PR63001042"/>
    <s v="AP1-0526"/>
    <s v="บริษัท กู๊ด อินโฟ แอนด์ แมเนจเมนท์ จำกัด"/>
    <d v="2020-10-01T00:00:00"/>
    <d v="2021-02-26T00:00:00"/>
    <s v="PO63000911-2/4 บริษัท กู๊ด อินโฟ แอนด์ แมเนจเมนท์ จำกัด จัดจ้างหาสถานที่จัดเก็บชุดนิทรรศการ พื้นที่ 30 ตรม. งวดที่ 2_x000a_(รายละเอียดตามเอกสารที่แนบ)"/>
    <x v="13"/>
    <n v="25680"/>
    <s v="APCIO0000550"/>
    <d v="2021-03-31T00:00:00"/>
    <n v="25680"/>
    <x v="0"/>
    <n v="51360"/>
  </r>
  <r>
    <x v="867"/>
    <s v="PR63001045"/>
    <s v="AP1-0263"/>
    <s v="มหาวิทยาลัยธรรมศาสตร์"/>
    <d v="2020-10-01T00:00:00"/>
    <d v="2020-09-20T00:00:00"/>
    <s v="PO63000912-1/2 มหาวิทยาลัยธรรมศาสตร์ จัดจ้างทำรายงานองค์ความรู้ด้านเมืองแห่งการเรียนรู้และกรอบแนวทางการดำเนินงานเมืองแห่งการเรียนรู้สำหรับประเทศไทย เพื่อการประชาสัมพันธ์เพื่อการเผยแพร่และประชาสัมพันธ์_x000a_-แผนการดำเนินงาน_x000a_(รายละเอียดตามเอกสารที่แนบ)"/>
    <x v="22"/>
    <n v="350000"/>
    <s v="64CIO00079"/>
    <d v="2020-10-02T00:00:00"/>
    <n v="350000"/>
    <x v="0"/>
    <n v="499950"/>
  </r>
  <r>
    <x v="867"/>
    <s v="PR63001045"/>
    <s v="AP1-0263"/>
    <s v="มหาวิทยาลัยธรรมศาสตร์"/>
    <d v="2020-10-01T00:00:00"/>
    <d v="2020-12-30T00:00:00"/>
    <s v="PO63000912-2/2 มหาวิทยาลัยธรรมศาสตร์ -รายงานองค์ความรู้_x000a_(รายละเอียดตามเอกสารที่แนบ)"/>
    <x v="22"/>
    <n v="149950"/>
    <s v="APCIO0000227"/>
    <d v="2021-01-28T00:00:00"/>
    <n v="149950"/>
    <x v="0"/>
    <n v="499950"/>
  </r>
  <r>
    <x v="868"/>
    <s v="PR63001103"/>
    <s v="AP1-1011"/>
    <s v="บริษัท แท็กซี่เมล จำกัด"/>
    <d v="2020-10-01T00:00:00"/>
    <d v="2020-09-15T00:00:00"/>
    <s v="PO63000913 บริษัท แท็กซี่เมล จำกัด บริการเปิด Account E-mail marketing และค่าบริการดูแล Email marketing  ภายใต้โครงการจ้างเหมาบริการสนับสนุนวิเคราะห์กลยุทธ์สื่อสารและบริจาค ระยะเวลา 12 เดือน"/>
    <x v="13"/>
    <n v="90000"/>
    <s v="64CIO00045"/>
    <d v="2020-10-02T00:00:00"/>
    <n v="90000"/>
    <x v="0"/>
    <n v="90000"/>
  </r>
  <r>
    <x v="869"/>
    <s v="PR63001095"/>
    <s v="AP1-0071"/>
    <s v="บริษัท โอไอซี ครีเอชั่น จำกัด"/>
    <d v="2020-10-01T00:00:00"/>
    <d v="2020-10-30T00:00:00"/>
    <s v="PO63000914 บริษัท โอไอซี ครีเอชั่น จำกัด ผลิตกระเป๋าระยะ2 เพื่อสร้างความเสมอภาคทางการศึกษา_x000a_-ผลิตกระเป๋าผ้าแคนวาส &quot;ไม่ฟอก ขนาดกว้าง 29x ยาว 35 เซนติเมตร ขยายก้นกว้าง 2นิ้วและมีสายสปัน และสกีน 2สี หน้าหลัง ระยะ 2 จำนวน 1350 ใบ"/>
    <x v="33"/>
    <n v="99670.5"/>
    <s v="64CIO00196"/>
    <d v="2020-11-02T00:00:00"/>
    <n v="99670.5"/>
    <x v="0"/>
    <n v="99670.5"/>
  </r>
  <r>
    <x v="870"/>
    <s v="PR63001099"/>
    <s v="AP1-0526"/>
    <s v="บริษัท กู๊ด อินโฟ แอนด์ แมเนจเมนท์ จำกัด"/>
    <d v="2020-10-01T00:00:00"/>
    <d v="2020-10-30T00:00:00"/>
    <s v="PO63000915 บริษัท กู๊ด อินโฟ แอนด์ แมเนจเมนท์ จำกัด ออกแบบและผลิตสมุดเพื่อสร้างความเสมอภาคทางการศึกษา_x000a_ -สมุดโน๊ต จดบันทึก ปกหน้า-หลัง กระดาษปอนด์ หนา 150 แกรม พิมพ์ 4 สี จำนวน 2,800เล่ม_x000a_ -ปากกาลูกลื่นสีน้ำเงิน สกรีนโลโก้ กสศ. หรือข้อความ1จุด 1สี จำนวน 2,800แท่ง_x000a_"/>
    <x v="33"/>
    <n v="98868"/>
    <s v="APCIO0000537"/>
    <d v="2021-03-31T00:00:00"/>
    <n v="98868"/>
    <x v="0"/>
    <n v="98868"/>
  </r>
  <r>
    <x v="871"/>
    <s v="PR63001096"/>
    <s v="AP1-0972"/>
    <s v="นายอนรรฆ พิทักษ์ธานิน"/>
    <d v="2020-10-01T00:00:00"/>
    <d v="2020-10-01T00:00:00"/>
    <s v="PO63000916-1/2 นายอนรรฆ พิทักษ์ธานิน โครงการจัดทำเครื่องมือคัดกรองเพื่อให้ความช่วยเหลือเด็กในภาวะวิกฤต   งวดที่ 1_x000a_-จัดส่งแผนการดำเนินงานโครงการ_x000a_-กำหนดการจัดประชุมเพื่อกำหนดแนวทางคัดกรองเด็กในภาวะวิกฤตและรายชื่อผู้เข้าร่วมประชุม(2ครั้ง)"/>
    <x v="40"/>
    <n v="36000"/>
    <s v="64CIO00232"/>
    <d v="2020-11-02T00:00:00"/>
    <n v="36000"/>
    <x v="0"/>
    <n v="90000"/>
  </r>
  <r>
    <x v="871"/>
    <s v="PR63001096"/>
    <s v="AP1-0972"/>
    <s v="นายอนรรฆ พิทักษ์ธานิน"/>
    <d v="2020-10-01T00:00:00"/>
    <d v="2021-02-15T00:00:00"/>
    <s v="PO63000916-2/2 นายอนรรฆ พิทักษ์ธานิน จัดทำเครื่องมือคัดกรองเพื่อให้ความช่วยเหลือเด้กในภาวะวิกฤต   งวดที่ 2_x000a_-แบบคัดกรองความต้องการช่วยเหลือเด็กใน_x000a_ภาวะวิกฤตและข้อเสนอแนะในการดำเนินงาน"/>
    <x v="40"/>
    <n v="54000"/>
    <s v="APCIO0000552"/>
    <d v="2021-03-31T00:00:00"/>
    <n v="54000"/>
    <x v="0"/>
    <n v="90000"/>
  </r>
  <r>
    <x v="872"/>
    <s v="PR63001087"/>
    <s v="AP1-0101"/>
    <s v="บริษัท เอวีวัน เน็ตเวิร์ค แอนด์ เซอร์วิส จำกัด"/>
    <d v="2020-10-01T00:00:00"/>
    <d v="2020-09-22T00:00:00"/>
    <s v="PO63000917  บริษัท เอวีวัน เน็ตเวิร์ค แอนด์ เซอร์วิส จำกัด รายงานสรุปผลการจัดเก็บอุปกรณ์ทั้งหมด_x000a_-ต่อบริการจัดหาพื้นที่เก็บอุปกรณ์สำนักงานจากการรื้อถอน กสศ. พร้อมบริการขนย้ายสินค้าส่งคืน (22 กันยายน 2563-20 ธันวาคม 2563)"/>
    <x v="27"/>
    <n v="54570"/>
    <s v="64CIO00008"/>
    <d v="2020-10-02T00:00:00"/>
    <n v="54570"/>
    <x v="0"/>
    <n v="54570"/>
  </r>
  <r>
    <x v="873"/>
    <s v="PR63001106"/>
    <s v="AP1-0360"/>
    <s v="บริษัท ซูเปอร์โพล จำกัด"/>
    <d v="2020-10-01T00:00:00"/>
    <d v="2020-09-25T00:00:00"/>
    <s v="PO63000918 บริษัท ซูเปอร์โพล จำกัด สำรวจสถานการณ์ขององค์กรปกครองท้องถิ่นในวิกฤตการระบาดของ Covid-19_x000a_-รายงานผลการดำเนินงานโครงการสำรวจความเหลื้อมล้ำทางการศึกษา"/>
    <x v="40"/>
    <n v="50000"/>
    <s v="APCIO0000642"/>
    <d v="2021-04-30T00:00:00"/>
    <n v="50000"/>
    <x v="0"/>
    <n v="50000"/>
  </r>
  <r>
    <x v="874"/>
    <s v="PR63000991"/>
    <s v="AP1-0149"/>
    <s v="นายสกล สุวรรณาพิสิทธิ์"/>
    <d v="2020-10-01T00:00:00"/>
    <d v="2020-09-30T00:00:00"/>
    <s v="PO63000919 นายสกล สุวรรณาพิสิทธิ์ รายงานสนับสนุนและบริหารจัดการดูแลการออกแบบกราฟฟิค ภายในโครงการออกแบบ_x000a_Key Visual  เพื่อการประชาสัมพันธ์"/>
    <x v="13"/>
    <n v="32000"/>
    <s v="64CIO00014"/>
    <d v="2020-10-02T00:00:00"/>
    <n v="32000"/>
    <x v="0"/>
    <n v="32000"/>
  </r>
  <r>
    <x v="875"/>
    <s v="PR63001125"/>
    <s v="AP1-1016"/>
    <s v="นางสาวธนาภรณ์ ธรรมธร"/>
    <d v="2020-10-01T00:00:00"/>
    <d v="2020-09-30T00:00:00"/>
    <s v="PO63000920-1/2 นางสาว ธนาภรณ์ ธรรมธร รายงานผลการดำเนินงานโครงการ_x000a_จ้างเหมาบริการวิเคราะห์การเงินและเอกสารบริจาค งวดที่ 1"/>
    <x v="40"/>
    <n v="18000"/>
    <s v="63CIO1227"/>
    <d v="2020-09-25T00:00:00"/>
    <n v="18000"/>
    <x v="0"/>
    <n v="36000"/>
  </r>
  <r>
    <x v="875"/>
    <s v="PR63001125"/>
    <s v="AP1-1016"/>
    <s v="นางสาวธนาภรณ์ ธรรมธร"/>
    <d v="2020-10-01T00:00:00"/>
    <d v="2020-10-30T00:00:00"/>
    <s v="PO63000920-2/2 นางสาว ธนาภรณ์ ธรรมธร รายงานผลการดำเนินงานโครงการ_x000a_จ้างเหมาบริการวิเคราะห์การเงินและเอกสารบริจาค งวดที่ 2"/>
    <x v="40"/>
    <n v="18000"/>
    <s v="64CIO00107"/>
    <d v="2020-10-26T00:00:00"/>
    <n v="18000"/>
    <x v="0"/>
    <n v="36000"/>
  </r>
  <r>
    <x v="876"/>
    <s v="PR63001132"/>
    <s v="AP1-0997"/>
    <s v="บริษัท พี.พี.พี.แอพพาเรล จำกัด"/>
    <d v="2020-10-01T00:00:00"/>
    <d v="2020-11-08T00:00:00"/>
    <s v="PO63000921 บริษัท พี.พี.พี.แอพพาเรล จำกัด ผลิตวัสดุสนับสนุนการประชาสัมพันธ์โครงการจัดการศึกษาเชิงพื้นที่เพื่อความเสมอภาคทางการศึกษา ปี2563_x000a_-หมวกบักเก็ต ปักรอบ ผ้าค้อมทวิว พร้อมปัก_x000a_จำนวน 600 ใบ"/>
    <x v="22"/>
    <n v="77040"/>
    <s v="64CIO00452"/>
    <d v="2020-12-01T00:00:00"/>
    <n v="77040"/>
    <x v="0"/>
    <n v="77040"/>
  </r>
  <r>
    <x v="877"/>
    <s v="PR63001129"/>
    <s v="AP1-0997"/>
    <s v="บริษัท พี.พี.พี.แอพพาเรล จำกัด"/>
    <d v="2020-10-01T00:00:00"/>
    <d v="2020-11-08T00:00:00"/>
    <s v="PO63000922 บริษัท พี.พี.พี.แอพพาเรล จำกัด ผลิตวัสดุสนับสนุนการประชาสัมพันธฺโครงการภายใต้แนวคิดและแนวทางการขับเคลื่อนแผนงานพัฒนาครูและเด็กนอกระบบการศึกษา _x000a_-หมวกบักเก็ต ปักรอบ ผ้าค้อมทวิว พร้อมปัก_x000a_จำนวน 400 ใบ"/>
    <x v="22"/>
    <n v="51360"/>
    <s v="64CIO00451"/>
    <d v="2020-12-01T00:00:00"/>
    <n v="51360"/>
    <x v="0"/>
    <n v="51360"/>
  </r>
  <r>
    <x v="878"/>
    <s v="PR63001124"/>
    <s v="AP1-0100"/>
    <s v="บริษัท โกโพเมโล จำกัด"/>
    <d v="2020-10-01T00:00:00"/>
    <d v="2020-09-20T00:00:00"/>
    <s v="PO63000923 บริษัท โกโพเมโล จำกัด License Google Meet_x000a_วันที่20 กันยายน 2563 -วันที่ 5 กันยายน 2564"/>
    <x v="27"/>
    <n v="16909.21"/>
    <s v="64CIO00216"/>
    <d v="2020-11-02T00:00:00"/>
    <n v="16909.21"/>
    <x v="0"/>
    <n v="16909.21"/>
  </r>
  <r>
    <x v="879"/>
    <s v="PR63001067"/>
    <s v="AP1-0513"/>
    <s v="บริษัท ไนซ์จ๊อบทีม จำกัด"/>
    <d v="2020-10-01T00:00:00"/>
    <d v="2020-09-30T00:00:00"/>
    <s v="PO63000924-1/3 บริษัท ไนซ์จ๊อบทีม จำกัด จัดจ้างเจ้าหน้าที่สนับสนุนการดำเนินงานโครงการสนับสนุนการพัฒนาครูและเด็กนอกระบบการศึกษา_x000a_-รายงานสรุปผลการดำเนินงานงวดที่ 1 _x000a_จำนวน 1 รายการ"/>
    <x v="52"/>
    <n v="21400"/>
    <s v="64CIO00017"/>
    <d v="2020-10-02T00:00:00"/>
    <n v="21400"/>
    <x v="0"/>
    <n v="64200"/>
  </r>
  <r>
    <x v="879"/>
    <s v="PR63001067"/>
    <s v="AP1-0513"/>
    <s v="บริษัท ไนซ์จ๊อบทีม จำกัด"/>
    <d v="2020-10-01T00:00:00"/>
    <d v="2020-10-31T00:00:00"/>
    <s v="PO63000924-2/3 บริษัท ไนซ์จ๊อบทีม จำกัด จัดจ้างเจ้าหน้าที่สนับสนุนการดำเนินงานโครงการสนับสนุนการพัฒนาครูและเด็กนอกระบบการศึกษา_x000a_-รายงานสรุปผลการดำเนินงานงวดที่ 2 _x000a_ จำนวน 1 รายการ"/>
    <x v="52"/>
    <n v="21400"/>
    <s v="64CIO00218"/>
    <d v="2020-11-02T00:00:00"/>
    <n v="21400"/>
    <x v="0"/>
    <n v="64200"/>
  </r>
  <r>
    <x v="879"/>
    <s v="PR63001067"/>
    <s v="AP1-0513"/>
    <s v="บริษัท ไนซ์จ๊อบทีม จำกัด"/>
    <d v="2020-10-01T00:00:00"/>
    <d v="2020-11-30T00:00:00"/>
    <s v="PO63000924-3/3 บริษัท ไนซ์จ๊อบทีม จำกัด จัดจ้างเจ้าหน้าที่สนับสนุนการดำเนินงานโครงการสนับสนุนการพัฒนาครูและเด็กนอกระบบการศึกษา_x000a_รายงานสรุปผลการดำเนินงานงวดที่ 3 _x000a_จำนวน 1 รายการ"/>
    <x v="52"/>
    <n v="21400"/>
    <s v="64CIO00359"/>
    <d v="2020-12-01T00:00:00"/>
    <n v="21400"/>
    <x v="0"/>
    <n v="64200"/>
  </r>
  <r>
    <x v="880"/>
    <s v="PR63001119"/>
    <s v="AP1-0996"/>
    <s v="ห้างหุ้นส่วนจำกัด วสุ ก๊อปปี้ 1995"/>
    <d v="2020-10-01T00:00:00"/>
    <d v="2020-09-30T00:00:00"/>
    <s v="PO63000925 ห้างหุ้นส่วนจำกัด วสุ ก๊อปปี้ 1995 จัดจ้างทำเล่มหนังสือ เพื่อเผยแพร่ความรู้สำหรับโครงการครูรัก(ษ์)ถิ่น_x000a_-เล่มหนังสือความรู้เรื่องความฉลาดรู้ literacy, จิตวิญญาณความเป็นครู, สังคมใหม่, อุดมศึกษา, ทำไมจึงต้องสร้างความฉลาดรู้, สังคมใหม่ ศึกษาศาสตร์ใหม่_x000a_ จำนวน 1 รายการ"/>
    <x v="32"/>
    <n v="64628"/>
    <s v="64CIO00209"/>
    <d v="2020-11-02T00:00:00"/>
    <n v="64628"/>
    <x v="0"/>
    <n v="64628"/>
  </r>
  <r>
    <x v="881"/>
    <s v="PR63001136"/>
    <s v="AP1-0397"/>
    <s v="นายประพาฬ แก้ววงษา"/>
    <d v="2020-09-10T00:00:00"/>
    <d v="2020-09-22T00:00:00"/>
    <s v="PO63000926  นายประพาฬ แก้ววงษา ชุดโลโก้ และจัดทำชุด Manual การใช้งานโครงการ FSQL (School’s Equity reporting System) จำนวน 4 แบบ"/>
    <x v="37"/>
    <n v="35000"/>
    <s v="63CIO1247"/>
    <d v="2020-09-14T00:00:00"/>
    <n v="35000"/>
    <x v="0"/>
    <n v="35000"/>
  </r>
  <r>
    <x v="882"/>
    <s v="PR63001130"/>
    <s v="AP1-0064"/>
    <s v="บริษัท บเรนเวอร์ค จำกัด"/>
    <d v="2020-09-10T00:00:00"/>
    <d v="2020-09-30T00:00:00"/>
    <s v="PO63000927- บริษัท บเรนเวอร์ค จำกัด บริหารจัดการและดำเนินการพริ้นท์ แพ็คและจัดส่งเอกสารชี้แจงทุนพระกนิษฐาสัมมาชีพ"/>
    <x v="36"/>
    <n v="58982.15"/>
    <s v="63CIO1304"/>
    <d v="2020-09-17T00:00:00"/>
    <n v="58982.15"/>
    <x v="0"/>
    <n v="58982.15"/>
  </r>
  <r>
    <x v="883"/>
    <s v="PR63001141"/>
    <s v="AP1-1017"/>
    <s v="นางสาวปิยวรรณ สุขนุกูล"/>
    <d v="2020-10-01T00:00:00"/>
    <d v="2020-10-30T00:00:00"/>
    <s v="นางสาว ปิยวรรณ สุขนุกูล-1/3 ค่าจ้างเลขานุการของสำนักธรรมาภิบาลและบริหารทั่วไป เดือนตุลาคม 2563"/>
    <x v="5"/>
    <n v="20000"/>
    <s v="64CIO00117"/>
    <d v="2020-11-03T00:00:00"/>
    <n v="20000"/>
    <x v="0"/>
    <n v="60000"/>
  </r>
  <r>
    <x v="883"/>
    <s v="PR63001141"/>
    <s v="AP1-1017"/>
    <s v="นางสาวปิยวรรณ สุขนุกูล"/>
    <d v="2020-10-01T00:00:00"/>
    <d v="2020-11-30T00:00:00"/>
    <s v="PO63000928-2/3 นางสาว ปิยวรรณ สุขนุกูล ค่าจ้างเลขานุการของสำนักธรรมาภิบาลและบริหารทั่วไป เดือนพฤศจิกายน 2563"/>
    <x v="5"/>
    <n v="20000"/>
    <s v="64CIO00286"/>
    <d v="2020-11-25T00:00:00"/>
    <n v="20000"/>
    <x v="0"/>
    <n v="60000"/>
  </r>
  <r>
    <x v="883"/>
    <s v="PR63001141"/>
    <s v="AP1-1017"/>
    <s v="นางสาวปิยวรรณ สุขนุกูล"/>
    <d v="2020-10-01T00:00:00"/>
    <d v="2020-12-30T00:00:00"/>
    <s v="PO63000928-3/3 นางสาว ปิยวรรณ สุขนุกูล ค่าจ้างเลขานุการของสำนักธรรมาภิบาล_x000a_และบริหารทั่วไป เดือนธันวาคม 2563"/>
    <x v="5"/>
    <n v="20000"/>
    <s v="64CIO00399"/>
    <d v="2020-12-23T00:00:00"/>
    <n v="20000"/>
    <x v="0"/>
    <n v="60000"/>
  </r>
  <r>
    <x v="884"/>
    <s v="PR63001144"/>
    <s v="AP1-0610"/>
    <s v="นางสาวปภัชญา ตั้งสวัสดิ์"/>
    <d v="2020-10-01T00:00:00"/>
    <d v="2020-09-30T00:00:00"/>
    <s v="PO63000930 นางสาว ปภัชญา ตั้งสวัสดิ์ จัดจ้างตรวจสอบรายงานการเงิน_x000a_-รายงานการเงินโครงการหนุนเสริมการเรียนรู้และสุขภาวะสำหรับนักเรียนพื้นที่ห่างไกลในสถานการณ์ COVID-19 (โรงเรียนเครือข่ายภาคตะวันออกเฉียงเหนือ) _x000a_จำนวน 1 รายการ"/>
    <x v="32"/>
    <n v="20000"/>
    <s v="64CIO00569"/>
    <d v="2020-12-01T00:00:00"/>
    <n v="20000"/>
    <x v="0"/>
    <n v="20000"/>
  </r>
  <r>
    <x v="885"/>
    <s v="PR63001142"/>
    <s v="AP1-1018"/>
    <s v="นายภัทราวุธ คงเด่นฟ้า"/>
    <d v="2020-10-01T00:00:00"/>
    <d v="2020-09-30T00:00:00"/>
    <s v="PO63000931 นาย ภัทราวุธ คงเด่นฟ้า จัดจ้างตรวจสอบรายงานการเงิน_x000a_-รายงานการเงินโครงการหนุนเสริมการเรียนรู้และสุขภาวะสำหรับนักเรียนพื้นที่ห่างไกลในสถานการณ์ COVID-19 (โรงเรียนเครือข่ายภาคใต้)_x000a_จำนวน 1 รายการ"/>
    <x v="32"/>
    <n v="19000"/>
    <s v="64CIO00163"/>
    <d v="2020-11-02T00:00:00"/>
    <n v="19000"/>
    <x v="0"/>
    <n v="19000"/>
  </r>
  <r>
    <x v="886"/>
    <s v="PR630001074"/>
    <s v="AP1-1009"/>
    <s v="บริษัท เอดูเคชั่น เซอร์วิส แอนด์ เทรนนิ่ง เอเจนซี จำกัด"/>
    <d v="2020-10-01T00:00:00"/>
    <d v="2020-11-16T00:00:00"/>
    <s v="PO63000932 บริษัท เอดูเคชั่น เซอร์วิส แอนด์ เทรนนิ่ง เอเจนซี จำกัด งานวิเคราะห์และสังเคราะห์ข้อมูลที่เกี่ยวกับการจัดนโยบายเพื่อพัฒนาเด็กปฐมวัยฯ_x000a_-รายงานข้อเสนอทางนโยบายเพื่อพัฒนาเด็กปฐมวัย"/>
    <x v="17"/>
    <n v="98440"/>
    <s v="64CIO00513"/>
    <d v="2020-12-01T00:00:00"/>
    <n v="98440"/>
    <x v="0"/>
    <n v="98440"/>
  </r>
  <r>
    <x v="887"/>
    <s v="PR63000956"/>
    <s v="AP1-0273"/>
    <s v="ห้างหุ้นส่วนสามัญนิติบุคคล อโยเดีย"/>
    <d v="2020-10-01T00:00:00"/>
    <d v="2020-09-15T00:00:00"/>
    <s v="PO63000933 ห้างหุ้นส่วนสามัญนิติบุคคล อโยเดีย การบริการเช่า Cloud server และ E-mail Sender Service"/>
    <x v="40"/>
    <n v="224700"/>
    <s v="64CIO00351"/>
    <d v="2020-12-01T00:00:00"/>
    <n v="224700"/>
    <x v="0"/>
    <n v="224700"/>
  </r>
  <r>
    <x v="888"/>
    <s v="PR63001063"/>
    <s v="AP1-0071"/>
    <s v="บริษัท โอไอซี ครีเอชั่น จำกัด"/>
    <d v="2020-10-01T00:00:00"/>
    <d v="2020-09-30T00:00:00"/>
    <s v="PO63000934 บริษัท โอไอซี ครีเอชั่น จำกัด สรุปการดำเนินงานโครงการสื่อสารและเผยแพร่เรื่องราวเพื่อสร้างความเสมอภาคทางการศึกษา"/>
    <x v="13"/>
    <n v="392160.35"/>
    <s v="64CIO00073"/>
    <d v="2020-10-02T00:00:00"/>
    <n v="392160.35"/>
    <x v="0"/>
    <n v="392160.35"/>
  </r>
  <r>
    <x v="889"/>
    <s v="PR63001076"/>
    <s v="AP1-0767"/>
    <s v="บริษัท มูนช็อท ดิจิตอล จำกัด"/>
    <d v="2020-10-01T00:00:00"/>
    <d v="2020-09-30T00:00:00"/>
    <s v="PO63000935 บริษัท มูนช็อท ดิจิตอล จำกัด สรุปผลการดำเนินงานโครงการผลิตเนื้อหาและค้นหาผู้นำทางสังคมเพื่อสร้างความเสมอภาคทางการศึกษา"/>
    <x v="13"/>
    <n v="400000"/>
    <s v="64CIO00066"/>
    <d v="2020-10-02T00:00:00"/>
    <n v="400000"/>
    <x v="0"/>
    <n v="400000"/>
  </r>
  <r>
    <x v="890"/>
    <s v="PR63001012"/>
    <s v="AP1-0452"/>
    <s v="นายสามารถ สว่างแจ้ง"/>
    <d v="2020-10-01T00:00:00"/>
    <d v="2020-09-11T00:00:00"/>
    <s v="PO63000936 นายสามารถ สว่างแจ้ง ผลิตสื่อสิ่งพิมพ์โครงการทุนนวัตกรรมสายอาชีพชั้นสูง_x000a_-คู่มือประกอบการจัดกิจกรรมปฐมนิเทศนักศึกษาทุนนวัตกรรมสายอาชีพชั้นสูง"/>
    <x v="38"/>
    <n v="200000"/>
    <s v="64CIO00025"/>
    <d v="2020-10-02T00:00:00"/>
    <n v="200000"/>
    <x v="0"/>
    <n v="200000"/>
  </r>
  <r>
    <x v="891"/>
    <s v="PR63001051"/>
    <s v="AP1-0539"/>
    <s v="บริษัท วีดู ไอที เซอร์วิส จำกัด"/>
    <d v="2020-10-01T00:00:00"/>
    <d v="2020-09-15T00:00:00"/>
    <s v="PO63000938 บริษัท วีดู ไอที เซอร์วิส จำกัด Microsoft Office Home and Business 2019"/>
    <x v="27"/>
    <n v="393118"/>
    <s v="64CIO00535"/>
    <d v="2020-12-01T00:00:00"/>
    <n v="393118"/>
    <x v="0"/>
    <n v="393118"/>
  </r>
  <r>
    <x v="892"/>
    <s v="PR63001044"/>
    <s v="AP1-0120"/>
    <s v="บริษัท อินฟอร์เวชั่น จำกัด"/>
    <d v="2020-10-01T00:00:00"/>
    <d v="2020-09-15T00:00:00"/>
    <s v="PO63000939 บริษัท อินฟอร์เวชั่น จำกัด Server จัดเก็บข้อมูลสารสนเทศเพื่อส่งเสริมการพัฒนาคุณภาพการศึกษา (Q-info)"/>
    <x v="27"/>
    <n v="106520.55"/>
    <s v="64CIO00441"/>
    <d v="2020-12-31T00:00:00"/>
    <n v="113489.18"/>
    <x v="0"/>
    <n v="360000"/>
  </r>
  <r>
    <x v="892"/>
    <s v="PR63001044"/>
    <s v="AP1-0120"/>
    <s v="บริษัท อินฟอร์เวชั่น จำกัด"/>
    <d v="2020-10-01T00:00:00"/>
    <d v="2020-09-10T00:00:00"/>
    <s v="PO63000939 บริษัท อินฟอร์เวชั่น จำกัด Server จัดเก็บข้อมูลสารสนเทศเพื่อส่งเสริมการพัฒนาคุณภาพการศึกษา (Q-info)"/>
    <x v="27"/>
    <n v="253479.45"/>
    <s v="64CIO00441"/>
    <d v="2020-12-31T00:00:00"/>
    <n v="270062.21999999997"/>
    <x v="0"/>
    <n v="360000"/>
  </r>
  <r>
    <x v="893"/>
    <s v="PR63001058"/>
    <s v="AP1-0879"/>
    <s v="นางวิภาวี บุรุษหงส์"/>
    <d v="2020-10-01T00:00:00"/>
    <d v="2020-09-25T00:00:00"/>
    <s v="PO63000941-1/3 นาง วิภาวี บุรุษหงส์ จ้างเหมาบริหารจัดการงานระดมทุน _x000a_-งวดที่ 1_x000a_-รายงานผลการดำเนินงาน_x000a_(รายละเอียดตามเอกสารที่แนบ)"/>
    <x v="40"/>
    <n v="62500"/>
    <s v="63CIO1212"/>
    <d v="2020-09-25T00:00:00"/>
    <n v="62500"/>
    <x v="0"/>
    <n v="187500"/>
  </r>
  <r>
    <x v="893"/>
    <s v="PR63001058"/>
    <s v="AP1-0879"/>
    <s v="นางวิภาวี บุรุษหงส์"/>
    <d v="2020-10-01T00:00:00"/>
    <d v="2020-10-23T00:00:00"/>
    <s v="PO63000941-2/3 นาง วิภาวี บุรุษหงส์ จ้างเหมาบริหารจัดการงานระดมทุน _x000a_-งวดที่ 2_x000a_-รายงานผลการดำเนินงาน_x000a_(รายละเอียดตามเอกสารที่แนบ)"/>
    <x v="40"/>
    <n v="62500"/>
    <s v="64CIO00109"/>
    <d v="2020-10-23T00:00:00"/>
    <n v="62500"/>
    <x v="0"/>
    <n v="187500"/>
  </r>
  <r>
    <x v="893"/>
    <s v="PR63001058"/>
    <s v="AP1-0879"/>
    <s v="นางวิภาวี บุรุษหงส์"/>
    <d v="2020-10-01T00:00:00"/>
    <d v="2020-11-25T00:00:00"/>
    <s v="PO63000941-3/3 นาง วิภาวี บุรุษหงส์ จ้างเหมาบริหารจัดการงานระดมทุน _x000a_-งวดที่ 3_x000a_-รายงานผลการดำเนินงาน_x000a_(รายละเอียดตามเอกสารที่แนบ)"/>
    <x v="40"/>
    <n v="62500"/>
    <s v="64CIO00285"/>
    <d v="2020-11-25T00:00:00"/>
    <n v="62500"/>
    <x v="0"/>
    <n v="187500"/>
  </r>
  <r>
    <x v="894"/>
    <s v="PR63001098"/>
    <s v="AP1-0696"/>
    <s v="นางสาวทินสิริ ศิริโพธิ์"/>
    <d v="2020-10-01T00:00:00"/>
    <d v="2020-10-31T00:00:00"/>
    <s v="จ้างผู้จัดการโครงการการจัดประชุมวิชาการนานาชาติเพื่อความเสมอภาคทางการศึกษา ปวงชนเพื่อการศึกษา_x000a_-รายงานผลการบริหารจัดการโครงการฯ_x000a_(รายละเอียดตามเอกสารที่แนบ)"/>
    <x v="2"/>
    <n v="150000"/>
    <s v="APCIO0000349"/>
    <d v="2021-04-01T00:00:00"/>
    <n v="150000"/>
    <x v="0"/>
    <n v="150000"/>
  </r>
  <r>
    <x v="895"/>
    <s v="PR63001122"/>
    <s v="AP1-0333"/>
    <s v="บริษัท ทูมีนา จำกัด"/>
    <d v="2020-10-01T00:00:00"/>
    <d v="2020-09-30T00:00:00"/>
    <s v="PO63000943-1 บริษัท ทูมีนา จำกัด จ้างบริหารจัดการสนับสนุนการขยายผลและพัฒนาความช่วยเหลือ กลุ่มเด็กปฐมวัยยากจนในสถานพัฒนาเด็กปฐมวัย และเด็กปฐมวัยนอกระบบ_x000a_-แผนปฏิบัติงาน_x000a_(รายละเอียดตามเอกสารที่แนบ)"/>
    <x v="53"/>
    <n v="350000"/>
    <s v="64CIO00242"/>
    <d v="2020-11-02T00:00:00"/>
    <n v="350000"/>
    <x v="0"/>
    <n v="500000"/>
  </r>
  <r>
    <x v="895"/>
    <s v="PR63001122"/>
    <s v="AP1-0333"/>
    <s v="บริษัท ทูมีนา จำกัด"/>
    <d v="2020-10-01T00:00:00"/>
    <d v="2021-01-29T00:00:00"/>
    <s v="PO63000943-2/2 บริษัท ทูมีนา จำกัด -รายงานสรุปการบริหารจัดการงานประชุม_x000a_(รายละเอียดตามเอกสารที่แนบ)"/>
    <x v="53"/>
    <n v="150000"/>
    <s v="APCIO0000272"/>
    <d v="2021-03-12T00:00:00"/>
    <n v="150000"/>
    <x v="0"/>
    <n v="500000"/>
  </r>
  <r>
    <x v="896"/>
    <s v="PR63001085"/>
    <s v="AP1-1013"/>
    <s v="บริษัท สกาย แอสเซ็ท จำกัด"/>
    <d v="2020-10-01T00:00:00"/>
    <d v="2020-09-15T00:00:00"/>
    <s v="PO63000944-1/3 บริษัท สกาย แอสเซ็ท จำกัด จ้างบริหารจัดการโครงการการเงินและพัสดุ_x000a_-แผนดำเนินงานศูนย์ให้คำปรึกษา_x000a_(รายละเอียดตามเอกสารที่แนบ)"/>
    <x v="31"/>
    <n v="147000"/>
    <s v="64CIO00059"/>
    <d v="2020-10-02T00:00:00"/>
    <n v="147000"/>
    <x v="0"/>
    <n v="490000"/>
  </r>
  <r>
    <x v="896"/>
    <s v="PR63001085"/>
    <s v="AP1-1013"/>
    <s v="บริษัท สกาย แอสเซ็ท จำกัด"/>
    <d v="2020-10-01T00:00:00"/>
    <d v="2020-10-16T00:00:00"/>
    <s v="PO63000944-2/3 บริษัท สกาย แอสเซ็ท จำกัด จ้างบริหารจัดการโครงการการเงินและพัสดุ_x000a_-รายงานการประชุมบรรยายให้คำปรึกษา_x000a_(รายละเอียดตามเอกสารที่แนบ)"/>
    <x v="31"/>
    <n v="196000"/>
    <s v="64CIO00159"/>
    <d v="2020-11-02T00:00:00"/>
    <n v="196000"/>
    <x v="0"/>
    <n v="490000"/>
  </r>
  <r>
    <x v="896"/>
    <s v="PR63001085"/>
    <s v="AP1-1013"/>
    <s v="บริษัท สกาย แอสเซ็ท จำกัด"/>
    <d v="2020-10-01T00:00:00"/>
    <d v="2020-10-31T00:00:00"/>
    <s v="PO63000944-3/3 บริษัท สกาย แอสเซ็ท จำกัด จ้างบริหารจัดการโครงการการเงินและพัสดุ_x000a_-รายงานสรุปผลการดำเนินงาน_x000a_(รายละเอียดตามเอกสารที่แนบ)"/>
    <x v="31"/>
    <n v="147000"/>
    <s v="64CIO00223"/>
    <d v="2020-11-02T00:00:00"/>
    <n v="147000"/>
    <x v="0"/>
    <n v="490000"/>
  </r>
  <r>
    <x v="897"/>
    <s v="PR63001120"/>
    <s v="AP1-0894"/>
    <s v="บริษัท ซีเอ็นเค เทค จำกัด"/>
    <d v="2020-10-01T00:00:00"/>
    <d v="2020-09-15T00:00:00"/>
    <s v="PO63000945 - บริษัท ซีเอ็นเค เทค จำกัด จ้างออกแบบและผลิตสื่อเพื่อสร้างอัตลักษณ์_x000a_ของนักเรียน นักศึกษาทุน_x000a_-ตัวอย่างการออกแบบเสื้อโปโล_x000a_(รายละเอียดตามเอกสารที่แนบ)"/>
    <x v="36"/>
    <n v="199020"/>
    <s v="64CIO00054"/>
    <d v="2020-10-02T00:00:00"/>
    <n v="199020"/>
    <x v="0"/>
    <n v="497550"/>
  </r>
  <r>
    <x v="897"/>
    <s v="PR63001120"/>
    <s v="AP1-0894"/>
    <s v="บริษัท ซีเอ็นเค เทค จำกัด"/>
    <d v="2020-10-01T00:00:00"/>
    <d v="2020-09-30T00:00:00"/>
    <s v="PO63000945-2/2 บริษัท ซีเอ็นเค เทค จำกัด จ้างออกแบบและผลิตสื่อเพื่อสร้างอัตลักษณ์_x000a_ของนักเรียน นักศึกษาทุน_x000a_-เสื้อโปโล กสศ. จำนวน 2,000 ตัว_x000a_(รายละเอียดตามเอกสารที่แนบ)"/>
    <x v="36"/>
    <n v="298530"/>
    <s v="64CIO00125"/>
    <d v="2020-11-02T00:00:00"/>
    <n v="298530"/>
    <x v="0"/>
    <n v="497550"/>
  </r>
  <r>
    <x v="898"/>
    <s v="PR63001031"/>
    <s v="AP1-0693"/>
    <s v="บริษัท หน้ากลม จำกัด"/>
    <d v="2020-10-01T00:00:00"/>
    <d v="2020-09-18T00:00:00"/>
    <s v="PO63000946 บริษัท หน้ากลม จำกัด จ้างออกแบบหนังสือการเรียนรู้ตัวเอง_x000a_-ชุดคู่มือการเรียนรู้ตัวเอง เรื่องคำถามสร้าง_x000a_ชีวิต 3 จำนวน 19 หน้า_x000a_-ชุดคู่มือการเรียนรู้ตัวเอง เรื่องวิทยากรวิจัย เรื่องกระถางอัจฉริยะ จำนวน 26 หน้า _x000a_(รายละเอียดตามเอกสารที่แนบ)"/>
    <x v="37"/>
    <n v="126260"/>
    <s v="64CIO00035"/>
    <d v="2020-10-02T00:00:00"/>
    <n v="126260"/>
    <x v="0"/>
    <n v="126260"/>
  </r>
  <r>
    <x v="899"/>
    <s v="PR63001072"/>
    <s v="AP1-1000"/>
    <s v="บริษัท ซุปเปอร์สามารถ จำกัด"/>
    <d v="2020-10-01T00:00:00"/>
    <d v="2020-09-21T00:00:00"/>
    <s v="PO63000947 บริษัท ซุปเปอร์สามารถ จำกัด จ้างจัดกิจกรรมแกนนำทุนนวัตกรรมสายอาชีพชั้นสูง_x000a_-รายงานสรุปผลการพัฒนาครูและนักศึกษาทุนแกนนำ_x000a_(รายละเอียดตามเอกสารที่แนบ)"/>
    <x v="38"/>
    <n v="498504"/>
    <s v="64CIO00013"/>
    <d v="2020-10-02T00:00:00"/>
    <n v="498504"/>
    <x v="0"/>
    <n v="498504"/>
  </r>
  <r>
    <x v="900"/>
    <s v="PR63001071"/>
    <s v="AP1-1000"/>
    <s v="บริษัท ซุปเปอร์สามารถ จำกัด"/>
    <d v="2020-10-01T00:00:00"/>
    <d v="2020-09-21T00:00:00"/>
    <s v="PO63000948 บริษัท ซุปเปอร์สามารถ จำกัด จ้างจัดกิจกรรมเวทีถอดบทเรียนทุนนวัตกรรมสายอาชีพชั้นสูง_x000a_-รายงานสรุปผล_x000a_(รายละเอียดตามเอกสารที่แนบ)"/>
    <x v="38"/>
    <n v="499951.08"/>
    <s v="64CIO00058"/>
    <d v="2020-10-02T00:00:00"/>
    <n v="499951.08"/>
    <x v="0"/>
    <n v="499951.08"/>
  </r>
  <r>
    <x v="901"/>
    <s v="PR63001104"/>
    <s v="AP1-0893"/>
    <s v="นางสาววิลาสินี สุวรรณมณี"/>
    <d v="2020-10-01T00:00:00"/>
    <d v="2020-10-14T00:00:00"/>
    <s v="PO63000949-1/2 นางสาว วิลาสินี สุวรรณมณี จ้างจัดทำแผนการดำเนินงานของ Equity Lab รวมไปถึงการกำหนดลักษณะบุคลิกภาพในการสื่อสารและแผนกลยุทธที่จะใช้สื่อสาร_x000a_-แผนการดำเนินงานในการพัฒนา Equity Lab_x000a_(รายละเอียดตามเอกสารที่แนบ)"/>
    <x v="37"/>
    <n v="75000"/>
    <s v="64CIO00151"/>
    <d v="2020-11-02T00:00:00"/>
    <n v="75000"/>
    <x v="0"/>
    <n v="150000"/>
  </r>
  <r>
    <x v="901"/>
    <s v="PR63001104"/>
    <s v="AP1-0893"/>
    <s v="นางสาววิลาสินี สุวรรณมณี"/>
    <d v="2020-10-01T00:00:00"/>
    <d v="2020-11-13T00:00:00"/>
    <s v="PO63000949-2/2 นางสาว วิลาสินี สุวรรณมณี -การดำเนินงานให้ปรึกษาการดำเนินงาน Equity Lab ในช่วง ก.ย. - พ.ย.  2563_x000a_(รายละเอียดตามเอกสารที่แนบ)"/>
    <x v="37"/>
    <n v="75000"/>
    <s v="64CIO00339"/>
    <d v="2020-12-01T00:00:00"/>
    <n v="75000"/>
    <x v="0"/>
    <n v="150000"/>
  </r>
  <r>
    <x v="902"/>
    <s v="PR63001053"/>
    <s v="AP1-1005"/>
    <s v="นางสาวพวงเพชร สุพาวาณิชย์"/>
    <d v="2020-10-01T00:00:00"/>
    <d v="2020-09-21T00:00:00"/>
    <s v="PO63000950-1/3 นางสาว พวงเพชร สุพาวาณิชย์ จ้างผลิตสื่อและเนื้อหาข้อมูลโครงการพัฒนาระบบทดลองการพัฒนาทักษะแรงงานที่ขาดแคลนทุนทรัพย์และด้อยโอกาส_x000a_-แผนดำเนินงานและการเก็บข้อมูลโครงการ_x000a_(รายละเอียดตามเอกสารที่แนบ)"/>
    <x v="41"/>
    <n v="247500"/>
    <s v="64CIO00081"/>
    <d v="2020-10-02T00:00:00"/>
    <n v="247500"/>
    <x v="0"/>
    <n v="495000"/>
  </r>
  <r>
    <x v="902"/>
    <s v="PR63001053"/>
    <s v="AP1-1005"/>
    <s v="นางสาวพวงเพชร สุพาวาณิชย์"/>
    <d v="2020-10-01T00:00:00"/>
    <d v="2020-11-20T00:00:00"/>
    <s v="PO63000950-2/3 นางสาว พวงเพชร สุพาวาณิชย์ -เค้าโครงและบทสัมภาษณ์ผู้บริหาร ข้อมูลการสังเคราะห์สำหรับการจัดทำหนังสือการถอดบทเรียนโครงการฯ_x000a_(รายละเอียดตามเอกสารที่แนบ)"/>
    <x v="41"/>
    <n v="198000"/>
    <s v="64CIO00320"/>
    <d v="2020-11-16T00:00:00"/>
    <n v="198000"/>
    <x v="0"/>
    <n v="495000"/>
  </r>
  <r>
    <x v="902"/>
    <s v="PR63001053"/>
    <s v="AP1-1005"/>
    <s v="นางสาวพวงเพชร สุพาวาณิชย์"/>
    <d v="2020-10-01T00:00:00"/>
    <d v="2021-03-12T00:00:00"/>
    <s v="PO63000950-3/3 นางสาว พวงเพชร สุพาวาณิชย์ -หนังสือถอดบทเรียน_x000a_(รายละเอียดตามเอกสารที่แนบ)"/>
    <x v="41"/>
    <n v="49500"/>
    <s v="APCIO0000377"/>
    <d v="2021-03-12T00:00:00"/>
    <n v="49500"/>
    <x v="0"/>
    <n v="495000"/>
  </r>
  <r>
    <x v="903"/>
    <s v="PR63000943"/>
    <s v="AP1-0097"/>
    <s v="บริษัท ไอ แอนด์ ไอ คอมมิวนิเคชั่น จำกัด"/>
    <d v="2020-10-01T00:00:00"/>
    <d v="2020-10-30T00:00:00"/>
    <s v="PO63000951-1/3 บริษัท ไอ แอนด์ ไอ คอมมิวนิเคชั่น จำกัด แผนการดำเนินงานตามขอบเขตสัญญา"/>
    <x v="28"/>
    <n v="5580317.5"/>
    <s v="64CIO00229"/>
    <d v="2020-11-02T00:00:00"/>
    <n v="5580317.5"/>
    <x v="0"/>
    <n v="8928508"/>
  </r>
  <r>
    <x v="903"/>
    <s v="PR63000943"/>
    <s v="AP1-0097"/>
    <s v="บริษัท ไอ แอนด์ ไอ คอมมิวนิเคชั่น จำกัด"/>
    <d v="2020-10-01T00:00:00"/>
    <d v="2021-02-26T00:00:00"/>
    <s v="PO63000951-2/3 บริษัท ไอ แอนด์ ไอ คอมมิวนิเคชั่น จำกัด รายงานการสรุปการสื่อสารความรู้โครงการฯ"/>
    <x v="28"/>
    <n v="3348190.5"/>
    <s v="APCIO0000235"/>
    <d v="2021-02-25T00:00:00"/>
    <n v="3348190.5"/>
    <x v="0"/>
    <n v="8928508"/>
  </r>
  <r>
    <x v="904"/>
    <s v="PR63001147"/>
    <s v="AP1-0513"/>
    <s v="บริษัท ไนซ์จ๊อบทีม จำกัด"/>
    <d v="2020-10-01T00:00:00"/>
    <d v="2020-09-30T00:00:00"/>
    <s v="PO63000952-1/2 บริษัท ไนซ์จ๊อบทีม จำกัด จ้างสนับสนุนบุคลากรเพื่อจัดทำสัญญารับทุน _x000a_-เดือนกันยายน 2563_x000a_(รายละเอียดตามเอกสารที่แนบ)"/>
    <x v="1"/>
    <n v="25145"/>
    <s v="64CIO00026"/>
    <d v="2020-10-02T00:00:00"/>
    <n v="25145"/>
    <x v="0"/>
    <n v="50290"/>
  </r>
  <r>
    <x v="904"/>
    <s v="PR63001147"/>
    <s v="AP1-0513"/>
    <s v="บริษัท ไนซ์จ๊อบทีม จำกัด"/>
    <d v="2020-10-01T00:00:00"/>
    <d v="2020-10-30T00:00:00"/>
    <s v="PO63000952-2/2 บริษัท ไนซ์จ๊อบทีม จำกัด จ้างสนับสนุนบุคลากรเพื่อจัดทำสัญญารับทุน _x000a_-เดือนตุลาคม 2563_x000a_(รายละเอียดตามเอกสารที่แนบ)"/>
    <x v="1"/>
    <n v="25145"/>
    <s v="64CIO00192"/>
    <d v="2020-11-02T00:00:00"/>
    <n v="25145"/>
    <x v="0"/>
    <n v="50290"/>
  </r>
  <r>
    <x v="905"/>
    <s v="PR63001146"/>
    <s v="AP1-0513"/>
    <s v="บริษัท ไนซ์จ๊อบทีม จำกัด"/>
    <d v="2020-10-01T00:00:00"/>
    <d v="2020-09-25T00:00:00"/>
    <s v="PO630009539- บริษัท ไนซ์จ๊อบทีม จำกัด สนับสนุนการดำเนินงานการจัดทำสัญญาจ้าง_x000a_-ติดตาม ตรวจสอบเอกสาร_x000a_-แสกนเอกสาร_x000a_-ออกสัญญาจ้าง_x000a_(รายละเอียดตามเอกสารที่แนบ)"/>
    <x v="1"/>
    <n v="12840"/>
    <s v="64CIO00053"/>
    <d v="2020-10-02T00:00:00"/>
    <n v="12840"/>
    <x v="0"/>
    <n v="12840"/>
  </r>
  <r>
    <x v="906"/>
    <s v="PR63001111"/>
    <s v="AP1-0999"/>
    <s v="นางสาวลลิตา วิจิตอมรวงษ์"/>
    <d v="2020-10-01T00:00:00"/>
    <d v="2020-09-30T00:00:00"/>
    <s v="PO63000954-1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_x000a_ครั้งที่ 3/2563 _x000a_-เล็มเล็กสรุปเนื้อหาวาระแลกเปลี่ยนเรียนรู้_x000a_(รายละเอียดตามเอกสารที่แนบ)"/>
    <x v="52"/>
    <n v="18000"/>
    <s v="64CIO00171"/>
    <d v="2020-11-02T00:00:00"/>
    <n v="18000"/>
    <x v="0"/>
    <n v="90000"/>
  </r>
  <r>
    <x v="906"/>
    <s v="PR63001111"/>
    <s v="AP1-0999"/>
    <s v="นางสาวลลิตา วิจิตอมรวงษ์"/>
    <d v="2020-10-01T00:00:00"/>
    <d v="2020-10-31T00:00:00"/>
    <s v="PO63000954-2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_x000a_ครั้งที่ 4/2563 _x000a_-เล็มเล็กสรุปเนื้อหาวาระแลกเปลี่ยนเรียนรู้_x000a_(รายละเอียดตามเอกสารที่แนบ)"/>
    <x v="52"/>
    <n v="18000"/>
    <s v="64CIO00197"/>
    <d v="2020-11-02T00:00:00"/>
    <n v="18000"/>
    <x v="0"/>
    <n v="90000"/>
  </r>
  <r>
    <x v="906"/>
    <s v="PR63001111"/>
    <s v="AP1-0999"/>
    <s v="นางสาวลลิตา วิจิตอมรวงษ์"/>
    <d v="2020-10-01T00:00:00"/>
    <d v="2020-11-30T00:00:00"/>
    <s v="PO63000954-3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ครั้งที่ 5/2563 _x000a_-เล็มเล็กสรุปเนื้อหาวาระแลกเปลี่ยนเรียนรู้_x000a_(รายละเอียดตามเอกสารที่แนบ)"/>
    <x v="52"/>
    <n v="18000"/>
    <s v="64CIO00322"/>
    <d v="2020-12-01T00:00:00"/>
    <n v="18000"/>
    <x v="0"/>
    <n v="90000"/>
  </r>
  <r>
    <x v="906"/>
    <s v="PR63001111"/>
    <s v="AP1-0999"/>
    <s v="นางสาวลลิตา วิจิตอมรวงษ์"/>
    <d v="2020-10-01T00:00:00"/>
    <d v="2020-12-31T00:00:00"/>
    <s v="PO63000954-4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_x000a_ครั้งที่ 6/2563 _x000a_-เล็มเล็กสรุปเนื้อหาวาระแลกเปลี่ยนเรียนรู้_x000a_(รายละเอียดตามเอกสารที่แนบ)"/>
    <x v="52"/>
    <n v="11000"/>
    <s v="64CIO00577"/>
    <d v="2020-12-21T00:00:00"/>
    <n v="11000"/>
    <x v="0"/>
    <n v="90000"/>
  </r>
  <r>
    <x v="906"/>
    <s v="PR63001111"/>
    <s v="AP1-0999"/>
    <s v="นางสาวลลิตา วิจิตอมรวงษ์"/>
    <d v="2020-10-01T00:00:00"/>
    <d v="2021-01-31T00:00:00"/>
    <s v="PO63000954-5/5 นางสาว ลลิตา วิจิตอมรวงษ์ จ้างจัดทำ visual note และเล่มเล็กสรุปเนื้อหาวาระแลกเปลี่ยนเรียนรู้ในการประชุมคณะอนุกรรมการกำกับทิศทางโครงการสนับสนุนการพัฒนาครูและเด็กนอกระบบการศึกษา _x000a_ครั้งที่ 1/2564 _x000a_-เล็มเล็กสรุปเนื้อหาวาระแลกเปลี่ยนเรียนรู้_x000a_(รายละเอียดตามเอกสารที่แนบ)"/>
    <x v="52"/>
    <n v="25000"/>
    <s v="APCIO0000246"/>
    <d v="2021-03-19T00:00:00"/>
    <n v="25000"/>
    <x v="0"/>
    <n v="90000"/>
  </r>
  <r>
    <x v="907"/>
    <s v="PR63001059"/>
    <s v="AP1-0336"/>
    <s v="ห้างหุ้นส่วนจำกัด สตูดิโอ ไดอะล็อก"/>
    <d v="2020-10-01T00:00:00"/>
    <d v="2020-11-30T00:00:00"/>
    <s v="PO63000955-1 ห้างหุ้นส่วนจำกัด สตูดิโอ ไดอะล็อก_x000a_จ้างผลิตแผ่นพับแนะนำโครงการต่างๆ ไม่น้อยกว่า 1,000 แผ่น_x000a_-ผลิตแผ่นพับ 10 รูปแบบ ไม่น้อยกว่า 1,000 แผ่นต่อ 1 รูปแบบ_x000a_(รายละเอียดตามเอกสารที่แนบ)"/>
    <x v="40"/>
    <n v="288900"/>
    <s v="APCIO0000449"/>
    <d v="2021-04-02T00:00:00"/>
    <n v="288900"/>
    <x v="0"/>
    <n v="288900"/>
  </r>
  <r>
    <x v="908"/>
    <s v="PR630001020"/>
    <s v="AP1-0997"/>
    <s v="บริษัท พี.พี.พี.แอพพาเรล จำกัด"/>
    <d v="2020-10-01T00:00:00"/>
    <d v="2020-11-02T00:00:00"/>
    <s v="PO63000956 บริษัท พี.พี.พี.แอพพาเรล จำกัด จัดจ้างสนับสนุนเกี่ยวกับการประชาสัมพันธ์โครงการจัดการศึกษาเชิงพื้นที่เพื่อความเสมอภาคทางการศึกษา_x000a_-ผลิตเสื้อแจ็คเก็ตคอปก จำนวน 1,000 ตัว_x000a_(รายละเอียดตามเอกสารที่แนบ)"/>
    <x v="54"/>
    <n v="288900"/>
    <s v="64CIO00244"/>
    <d v="2020-11-02T00:00:00"/>
    <n v="288900"/>
    <x v="0"/>
    <n v="288900"/>
  </r>
  <r>
    <x v="909"/>
    <s v="PR63001123"/>
    <s v="AP1-0307"/>
    <s v="บริษัท ดีน่าดู มีเดีย พลัส จำกัด"/>
    <d v="2020-10-01T00:00:00"/>
    <d v="2020-12-21T00:00:00"/>
    <s v="PO63000957 บริษัท ดีน่าดู มีเดีย พลัส จำกัด รายงานการสื่อสารสร้างเครือข่ายเพื่อการศึกษา ยกระดับศักยภาพนักเรียนทุน_x000a_(รายละเอียดตามเอกสารที่แนบ)"/>
    <x v="36"/>
    <n v="495410"/>
    <s v="64CIO00463"/>
    <d v="2020-12-08T00:00:00"/>
    <n v="495410"/>
    <x v="0"/>
    <n v="495410"/>
  </r>
  <r>
    <x v="910"/>
    <s v="PR63001112"/>
    <s v="AP1-0390"/>
    <s v="บริษัท อเดไลน์ กรุ๊ป จำกัด"/>
    <d v="2020-10-01T00:00:00"/>
    <d v="2020-12-29T00:00:00"/>
    <s v="PO63000958 บริษัท อเดไลน์ กรุ๊ป จำกัดจ้างผลิตคลิปวีดีโอเพื่อรณรงค์สื่อสารโครงการทุนสายอาชีพ ภายใต้แนวคิด ความฝัน ศักยภาพ ความภาคภูมิใจ _x000a_-จำนวน 1 คลิป_x000a_(รายละเอียดตามเอกสารที่แนบ)_x000a_"/>
    <x v="36"/>
    <n v="497550"/>
    <s v="APCIO0000505"/>
    <d v="2021-03-31T00:00:00"/>
    <n v="497550"/>
    <x v="0"/>
    <n v="497550"/>
  </r>
  <r>
    <x v="911"/>
    <s v="PR63001134"/>
    <s v="AP1-0118"/>
    <s v="บริษัท เจตนาดี รีพับลิค จำกัด"/>
    <d v="2020-10-01T00:00:00"/>
    <d v="2021-01-29T00:00:00"/>
    <s v="PO63000961 บริษัท เจตนาดี รีพับลิค จำกัด จ้างผลิตสื่อทุนนวัตกรรมสายอาชีพชั้นสูง _x000a_รุ่นที่ 2_x000a_-แผนการดำเนินงานการออกแบบเนื้อหาและวิธีการนำเสนอการจัดกิจกรรม_x000a_(รายละเอียดตามเอกสารที่แนบ)"/>
    <x v="38"/>
    <n v="249000"/>
    <s v="APCIO0000217"/>
    <d v="2021-01-29T00:00:00"/>
    <n v="249000"/>
    <x v="0"/>
    <n v="249000"/>
  </r>
  <r>
    <x v="912"/>
    <s v="PR63001118"/>
    <s v="AP1-1015"/>
    <s v="บริษัท บันลือ พับลิเคชั่นส์ จำกัด"/>
    <d v="2020-10-01T00:00:00"/>
    <d v="2020-12-18T00:00:00"/>
    <s v="PO63000962 บริษัท บันลือ พับลิเคชั่นส์ จำกัด จ้างจัดทำโครงการดำเนินงานเพื่อขับเคลื่อนงานที่เกี่ยวข้องกับการสร้างความเสมอภาคทางการศึกษา ชุดที่ 2_x000a_-ไฟล์หนังสือในรูปแบบ E-Book พร้อมสำหรับการดาวน์โหลด จำนวน 1 ชิ้น_x000a_-หนังสือสังเคราะห์เนื้อหาฯ จำนวน 500 เล่ม_x000a_(รายละเอียดตามเอกสารที่แนบ)"/>
    <x v="30"/>
    <n v="465000"/>
    <s v="APCIO0000643"/>
    <d v="2021-04-30T00:00:00"/>
    <n v="465000"/>
    <x v="0"/>
    <n v="465000"/>
  </r>
  <r>
    <x v="913"/>
    <s v="PR63001088"/>
    <s v="AP1-0645"/>
    <s v="บริษัท รีพอร์ตเตอร์ โปรดักชั่น จำกัด"/>
    <d v="2020-10-01T00:00:00"/>
    <d v="2020-11-16T00:00:00"/>
    <s v="PO63000963 บริษัท รีพอร์ตเตอร์ โปรดักชั่น จำกัด จ้างสื่อสารโครงการจัดการความรู้และสื่อสารรณรงค์เพื่อขับเคลื่อนวาระปวงชนเพื่อการศึกษาผ่าน The reporters_x000a_-แผนการดำเนินงานและรายงานการสื่อสารโครงการฯ_x000a_(รายละเอียดตามเอกสารที่แนบ)"/>
    <x v="30"/>
    <n v="320000"/>
    <s v="64CIO00354"/>
    <d v="2020-12-01T00:00:00"/>
    <n v="320000"/>
    <x v="0"/>
    <n v="320000"/>
  </r>
  <r>
    <x v="914"/>
    <s v="PR63001086"/>
    <s v="AP1-0800"/>
    <s v="บริษัท เติมสุข คอร์เพอเรชั่น จำกัด"/>
    <d v="2020-10-01T00:00:00"/>
    <d v="2020-09-30T00:00:00"/>
    <s v="PO63000964 บริษัท เติมสุข คอร์เพอเรชั่น จำกัด จ้างรวบรวมคลิปข่าวประชุมวิชาการนานาชาติฯ ที่ได้รับเผยแพร่ทางโทรทัศน์ และสื่อโซเชียลมีเดีย _x000a_(รายละเอียดตามเอกสารที่แนบ)"/>
    <x v="30"/>
    <n v="430675"/>
    <s v="64CIO00040"/>
    <d v="2020-10-02T00:00:00"/>
    <n v="430675"/>
    <x v="0"/>
    <n v="430675"/>
  </r>
  <r>
    <x v="915"/>
    <s v="PR63001101"/>
    <s v="AP1-0088"/>
    <s v="บริษัท อันโนน์พรีเซนต์ โปรดักชั่น จำกัด"/>
    <d v="2020-10-01T00:00:00"/>
    <d v="2020-09-30T00:00:00"/>
    <s v="PO63000965 บริษัท อันโนน์พรีเซนต์ โปรดักชั่น จำกัด จ้างตัดต่อคลิป แปลคลิปเป็นภาษาอังกฤษ ลงเสียงภาษาอังกฤษพร้อมซับไตเติล _x000a_-อย่างน้อย 2 คลิป โดยส่งมอบผ่าน Google drive_x000a_(รายละเอียดตามเอกสารที่แนบ)"/>
    <x v="30"/>
    <n v="300000"/>
    <s v="64CIO00375"/>
    <d v="2020-12-01T00:00:00"/>
    <n v="300000"/>
    <x v="0"/>
    <n v="300000"/>
  </r>
  <r>
    <x v="916"/>
    <s v="PR63001138"/>
    <s v="AP1-0843"/>
    <s v="บริษัท เปนไท พับลิชชิ่ง จำกัด"/>
    <d v="2020-10-01T00:00:00"/>
    <d v="2020-10-16T00:00:00"/>
    <s v="PO63000966-1/2 บริษัท เปนไท พับลิชชิ่ง จำกัด จ้างบริหารจัดการ Website หลัง การประชุมวิชาการนานาชาติฯ_x000a_-แผนการดำเนินงานปรับปรุง  และพัฒนา_x000a_เว็บไซต์ฯ www.afe2020.eef.or.th ภาษาไทยและภาษาอังกฤษ ระยะเวลา 3 เดือน _x000a_งวดที่ 1_x000a_(รายละเอียดตามเอกสารที่แนบ)"/>
    <x v="30"/>
    <n v="150000"/>
    <s v="64CIO00230"/>
    <d v="2020-11-02T00:00:00"/>
    <n v="150000"/>
    <x v="0"/>
    <n v="500000"/>
  </r>
  <r>
    <x v="916"/>
    <s v="PR63001138"/>
    <s v="AP1-0843"/>
    <s v="บริษัท เปนไท พับลิชชิ่ง จำกัด"/>
    <d v="2020-10-01T00:00:00"/>
    <d v="2021-01-08T00:00:00"/>
    <s v="PO63000966-2/2 บริษัท เปนไท พับลิชชิ่ง จำกัด -ปรับปรุงและพัฒนาเว็บไซต์ทั้งภาษาไทยและภาษาอังกฤษ และอัพเดตเนื้อหาฯ _x000a_-ส่งมอบเว็บไซต์พร้อมใช้งาน พร้อมทั้งเนื้อหาล่าสุดของทุกระบบ_x000a_งวดที่ 2_x000a_(รายละเอียดตามเอกสารที่แนบ)"/>
    <x v="30"/>
    <n v="350000"/>
    <s v="APCIO0000228"/>
    <d v="2021-02-11T00:00:00"/>
    <n v="350000"/>
    <x v="0"/>
    <n v="500000"/>
  </r>
  <r>
    <x v="917"/>
    <s v="PR63001114"/>
    <s v="AP1-1014"/>
    <s v="บริษัท ฟูจิตสึ (ประเทศไทย) จำกัด"/>
    <d v="2020-10-01T00:00:00"/>
    <d v="2020-09-25T00:00:00"/>
    <s v="PO63000967 บริษัท ฟูจิตสึ (ประเทศไทย) จำกัด จ้างพัฒนาระบบ RPA_x000a_-Robotic Process Automation (RPA) Project UiPath บริการ Implementation และการฝึกอบรม_x000a_(รายละเอียดตามเอกสารที่แนบ)"/>
    <x v="27"/>
    <n v="355240"/>
    <s v="64CIO00295"/>
    <d v="2020-11-02T00:00:00"/>
    <n v="355240"/>
    <x v="0"/>
    <n v="355240"/>
  </r>
  <r>
    <x v="918"/>
    <s v="PR63001105"/>
    <s v="AP1-0101"/>
    <s v="บริษัท เอวีวัน เน็ตเวิร์ค แอนด์ เซอร์วิส จำกัด"/>
    <d v="2020-10-01T00:00:00"/>
    <d v="2020-09-25T00:00:00"/>
    <s v="PO63000968 บริษัท เอวีวัน เน็ตเวิร์ค แอนด์ เซอร์วิส จำกัด ซื้อกล้อง Meeting และติดตั้งชุดไมค์ Conference_x000a_-Video Conference PTZ Camera _x000a_-USB 3.0 EXTENDER CABLE_x000a_-USB Splitter_x000a_-Equipment Install_x000a_-Install_x000a_-Commisioning System_x000a_(รายละเอียดตามเอกสารที่แนบ)"/>
    <x v="27"/>
    <n v="499304.8"/>
    <s v="64CIO00436"/>
    <d v="2020-12-01T00:00:00"/>
    <n v="499304.8"/>
    <x v="0"/>
    <n v="499304.8"/>
  </r>
  <r>
    <x v="919"/>
    <s v="PR63001109"/>
    <s v="AP1-0693"/>
    <s v="บริษัท หน้ากลม จำกัด"/>
    <d v="2020-10-01T00:00:00"/>
    <d v="2020-09-21T00:00:00"/>
    <s v="PO63000969-1/2 บริษัท หน้ากลม จำกัด จ้างจัดทำชุดวิดีโอสอนทำอาหาร 20 บาท ที่ทำได้ง่ายและมีคุณค่าทางโภชนาการ (จ.ตาก)_x000a_-กำหนดการณ์ การทำงานและแผนการดำเนินงาน ชุดวีดีโอสอนทำอาหาร 20 บาท จ.ตาก_x000a_งวดที่ 1 _x000a_(รายละเอียดตามเอกสารที่แนบ)"/>
    <x v="37"/>
    <n v="350000"/>
    <s v="64CIO00051"/>
    <d v="2020-10-02T00:00:00"/>
    <n v="350000"/>
    <x v="0"/>
    <n v="398040"/>
  </r>
  <r>
    <x v="919"/>
    <s v="PR63001109"/>
    <s v="AP1-0693"/>
    <s v="บริษัท หน้ากลม จำกัด"/>
    <d v="2020-10-01T00:00:00"/>
    <d v="2020-09-30T00:00:00"/>
    <s v="PO63000969-2/2 บริษัท หน้ากลม จำกัด -ผลงานชุดวีดีโอสอนทำอาหาร 20 บาท ที่ทำง่ายและมีคุณค่าทางโภชนาการ พร้อมการนำเสนอไปยังสื่อต่างๆ แบ่งย่อยเป็น 3 คลิป_x000a_งวดที่ 2_x000a_(รายละเอียดตามเอกสารที่แนบ)"/>
    <x v="37"/>
    <n v="48040"/>
    <s v="64CIO00074"/>
    <d v="2020-10-02T00:00:00"/>
    <n v="48040"/>
    <x v="0"/>
    <n v="398040"/>
  </r>
  <r>
    <x v="920"/>
    <s v="PR63001126"/>
    <s v="AP1-0752"/>
    <s v="บริษัท บุญมีแล็บ จำกัด"/>
    <d v="2020-10-01T00:00:00"/>
    <d v="2020-10-05T00:00:00"/>
    <s v="PO63000970-1/2 บริษัท บุญมีแล็บ จำกัด จ้างจัดทำการออกแบบและผลิตสื่อโครงการพัฒนาทักษะอาชีพสำหรับผู้ที่ขาดแคลนทุนทรัพย์และด้อยโอกาสที่ใช้ชุมชนเป็นฐาน_x000a_-แผนการดำเนินงานการออกแบบเว็บไซต์และฐานข้อมูลโครงการฯ_x000a_งวดที่ 1_x000a_(รายละเอียดตามเอกสารที่แนบ)"/>
    <x v="55"/>
    <n v="181557.6"/>
    <s v="64CIO00166"/>
    <d v="2020-11-02T00:00:00"/>
    <n v="181557.6"/>
    <x v="0"/>
    <n v="363115.2"/>
  </r>
  <r>
    <x v="920"/>
    <s v="PR63001126"/>
    <s v="AP1-0752"/>
    <s v="บริษัท บุญมีแล็บ จำกัด"/>
    <d v="2020-10-01T00:00:00"/>
    <d v="2020-11-20T00:00:00"/>
    <s v="PO63000970-2/2 บริษัท บุญมีแล็บ จำกัด -เว็บไซต์โครงการฯ (ทุนพัฒนาอาชีพและ_x000a_นวัตกรรมที่ใช้ชุมชนเป็นฐาน)_x000a_งวดที่ 2_x000a_(รายละเอียดตามเอกสารที่แนบ)"/>
    <x v="55"/>
    <n v="181557.6"/>
    <s v="64CIO00515"/>
    <d v="2020-12-24T00:00:00"/>
    <n v="181557.6"/>
    <x v="0"/>
    <n v="363115.2"/>
  </r>
  <r>
    <x v="920"/>
    <s v="PR63001126"/>
    <s v="AP1-0752"/>
    <s v="บริษัท บุญมีแล็บ จำกัด"/>
    <d v="2020-10-01T00:00:00"/>
    <d v="2020-09-14T00:00:00"/>
    <s v="CN(เลือกวันที่ผิด)PO63000970-2/2 บริษัท บุญมีแล็บ จำกัด -เว็บไซต์โครงการฯ (ทุนพัฒนาอาชีพและ_x000a_นวัตกรรมที่ใช้ชุมชนเป็นฐาน)_x000a_งวดที่ 2_x000a_(รายละเอียดตามเอกสารที่แนบ)"/>
    <x v="55"/>
    <n v="-181557.6"/>
    <s v="64CCN00014"/>
    <d v="2020-12-24T00:00:00"/>
    <n v="-181557.6"/>
    <x v="0"/>
    <n v="363115.2"/>
  </r>
  <r>
    <x v="920"/>
    <s v="PR63001126"/>
    <s v="AP1-0752"/>
    <s v="บริษัท บุญมีแล็บ จำกัด"/>
    <d v="2020-10-01T00:00:00"/>
    <d v="2020-09-14T00:00:00"/>
    <s v="NEWPO63000970-2/2 บริษัท บุญมีแล็บ จำกัด -เว็บไซต์โครงการฯ (ทุนพัฒนาอาชีพและ_x000a_นวัตกรรมที่ใช้ชุมชนเป็นฐาน)_x000a_งวดที่ 2_x000a_(รายละเอียดตามเอกสารที่แนบ)"/>
    <x v="55"/>
    <n v="181557.6"/>
    <s v="64CIO00516"/>
    <d v="2020-12-25T00:00:00"/>
    <n v="181557.6"/>
    <x v="0"/>
    <n v="363115.2"/>
  </r>
  <r>
    <x v="921"/>
    <s v="PR63001100"/>
    <s v="AP1-0335"/>
    <s v="บริษัท ไอรีครูท จำกัด"/>
    <d v="2020-10-01T00:00:00"/>
    <d v="2020-09-21T00:00:00"/>
    <s v="PO63000971  - บริษัท ไอรีครูท จำกัด จ้างพัฒนาระบบโครงการ_x000a_-แผนและเค้าโครงการดำเนินงานพัฒนาระบบ_x000a_งวดที่ 1_x000a_(รายละเอียดตามเอกสารที่แนบ)"/>
    <x v="36"/>
    <n v="146055"/>
    <s v="64CIO00055"/>
    <d v="2020-10-02T00:00:00"/>
    <n v="146055"/>
    <x v="0"/>
    <n v="486850"/>
  </r>
  <r>
    <x v="921"/>
    <s v="PR63001100"/>
    <s v="AP1-0335"/>
    <s v="บริษัท ไอรีครูท จำกัด"/>
    <d v="2020-10-01T00:00:00"/>
    <d v="2020-12-21T00:00:00"/>
    <s v="PO63000971-2/3 บริษัท ไอรีครูท จำกัด -ระบบส่งจดหมายออนไลน์และระบบจัดทำโครงการออนไลน์_x000a_งวดที่ 2_x000a_(รายละเอียดตามเอกสารที่แนบ)"/>
    <x v="36"/>
    <n v="316452.5"/>
    <s v="64CIO00470"/>
    <d v="2020-12-21T00:00:00"/>
    <n v="316452.5"/>
    <x v="0"/>
    <n v="486850"/>
  </r>
  <r>
    <x v="921"/>
    <s v="PR63001100"/>
    <s v="AP1-0335"/>
    <s v="บริษัท ไอรีครูท จำกัด"/>
    <d v="2020-10-01T00:00:00"/>
    <d v="2021-02-22T00:00:00"/>
    <s v="PO63000971-3/3 บริษัท ไอรีครูท จำกัด -รายงานสรุปผลการจัดเก็บข้อมูลในระบบ_x000a_งวดที่ 3_x000a_(รายละเอียดตามเอกสารที่แนบ)"/>
    <x v="36"/>
    <n v="24342.5"/>
    <s v="APCIO0000269"/>
    <d v="2021-03-12T00:00:00"/>
    <n v="24342.5"/>
    <x v="0"/>
    <n v="486850"/>
  </r>
  <r>
    <x v="922"/>
    <s v="PR63001032"/>
    <s v="AP1-0693"/>
    <s v="บริษัท หน้ากลม จำกัด"/>
    <d v="2020-10-01T00:00:00"/>
    <d v="2020-09-30T00:00:00"/>
    <s v="PO63000972 บริษัท หน้ากลม จำกัด จ้างทำชุดวิดีโอสอนทำอาหาร 20 บาท ที่ทำได้ง่าย และมีคุณค่าทางโภชนาการ (จ.อุดรธานี)_x000a_-ผลงานชุดวีดีโอสอนทำอาหาร 20 บาท ที่ทำง่ายและมีคุณค่าทางโภชนาการ พร้อมการนำเสนอไปยังสื่อต่างๆ แบ่งย่อยเป็น 3 คลิป_x000a_(รายละเอียดตามเอกสารที่แนบ)"/>
    <x v="37"/>
    <n v="358450"/>
    <s v="64CIO00048"/>
    <d v="2020-10-02T00:00:00"/>
    <n v="358450"/>
    <x v="0"/>
    <n v="358450"/>
  </r>
  <r>
    <x v="923"/>
    <s v="PR63001043"/>
    <s v="AP1-0360"/>
    <s v="บริษัท ซูเปอร์โพล จำกัด"/>
    <d v="2020-10-01T00:00:00"/>
    <d v="2020-09-30T00:00:00"/>
    <s v="PO63000973 บริษัท ซูเปอร์โพล จำกัด จ้างสำรวจความเหลื่อมล้ำทางด้านการศึกษา_x000a_-รายงานผลการดำเนินงานโครงการสำรวจความเหลื่อมล้ำทางการศึกษาฯ_x000a_(รายละเอียดตามเอกสารที่แนบ)"/>
    <x v="13"/>
    <n v="180000"/>
    <s v="APCIO0000613"/>
    <d v="2021-04-30T00:00:00"/>
    <n v="180000"/>
    <x v="0"/>
    <n v="180000"/>
  </r>
  <r>
    <x v="924"/>
    <s v="PR63001070"/>
    <s v="AP1-0702"/>
    <s v="บริษัท แอ้นท์ เอ็กซ์ เวิร์ค จำกัด"/>
    <d v="2020-10-01T00:00:00"/>
    <d v="2021-03-31T00:00:00"/>
    <s v="PO63000974  บริษัท แอ้นท์ เอ็กซ์ เวิร์ค จำกัดจ้างจัดทำระบบพัฒนาข้อเสนอโครงการ_x000a_ทุนนวัตกรรมสายอาชีพชั้นสูง ชิ้นที่ 2_x000a_-ระบบบริหารข้อเสนอออนไลน์และคู่มือการใช้งานระบบ_x000a_(รายละเอียดตามเอกสารที่แนบ)"/>
    <x v="38"/>
    <n v="481500"/>
    <s v="APCIO0000513"/>
    <d v="2021-03-31T00:00:00"/>
    <n v="481500"/>
    <x v="0"/>
    <n v="481500"/>
  </r>
  <r>
    <x v="925"/>
    <s v="PR63000890"/>
    <s v="AP1-1021"/>
    <s v="บริษัท เจ-บิ๊คส์ เทรดดิ้ง จำกัด"/>
    <d v="2020-10-01T00:00:00"/>
    <d v="2020-10-09T00:00:00"/>
    <s v="PO63000975-1/3 บริษัท เจ-บิ๊คส์ เทรดดิ้ง จำกัด สร้างการมีส่วนร่วมเพื่อยกระดับผลิตภัณฑ์ _x000a_-งวดที่ 1_x000a_(รายละเอียดตามเอกสารที่แนบ)"/>
    <x v="56"/>
    <n v="833100"/>
    <s v="64CIO00438"/>
    <d v="2020-12-01T00:00:00"/>
    <n v="833100"/>
    <x v="0"/>
    <n v="833100"/>
  </r>
  <r>
    <x v="926"/>
    <s v="PR63000946"/>
    <s v="AP1-0404"/>
    <s v="บริษัท พันช์อัพ เวิลด์ จำกัด"/>
    <d v="2020-10-01T00:00:00"/>
    <d v="2020-10-30T00:00:00"/>
    <s v="PO63000976-1/3 บริษัท พันช์อัพ เวิลด์ จำกัด โครงการการออกแบบและผลิตสื่อโครงการพัฒนาทักษะอาชีพสำหรับผู้ที่ขาดแคลนทุนทรัพย์และด้อยโอกาสที่ใช้ชุมชนเป็นฐาน_x000a_-แผนการดำเนินงานตามขอบเขตสัญญา_x000a_(รายละเอียดตามเอกสารที่แนบ)"/>
    <x v="55"/>
    <n v="1412400"/>
    <s v="64CIO00237"/>
    <d v="2020-11-02T00:00:00"/>
    <n v="1412400"/>
    <x v="0"/>
    <n v="2259840"/>
  </r>
  <r>
    <x v="926"/>
    <s v="PR63000946"/>
    <s v="AP1-0404"/>
    <s v="บริษัท พันช์อัพ เวิลด์ จำกัด"/>
    <d v="2020-10-01T00:00:00"/>
    <d v="2021-02-26T00:00:00"/>
    <s v="PO63000976-2/3 บริษัท พันช์อัพ เวิลด์ จำกัด -แผนที่โครงการพร้อมข้อมูลประกอบ_x000a_(รายละเอียดตามเอกสารที่แนบ)"/>
    <x v="55"/>
    <n v="847440"/>
    <s v="APCIO0000375"/>
    <d v="2021-03-25T00:00:00"/>
    <n v="847440"/>
    <x v="0"/>
    <n v="2259840"/>
  </r>
  <r>
    <x v="927"/>
    <s v="PR63001113"/>
    <s v="AP1-0688"/>
    <s v="บริษัท ดูพลิเคท จำกัด"/>
    <d v="2020-10-01T00:00:00"/>
    <d v="2020-09-24T00:00:00"/>
    <s v="PO63000978 บริษัท ดูพลิเคท จำกัด จ้างทำชุดอนิเมชั่นอินโฟกราฟฟิค (ชุดวีดีโอแนะนำองค์กรย่อย สถาบันวิจัยเพื่อความเสมอภาคทางการศึกษา)_x000a_-แนวทางการดำเนินงาน_x000a_(รายละเอียดตามเอกสารที่แนบ)"/>
    <x v="37"/>
    <n v="250000"/>
    <s v="64CIO00036"/>
    <d v="2020-10-02T00:00:00"/>
    <n v="250000"/>
    <x v="0"/>
    <n v="355000"/>
  </r>
  <r>
    <x v="927"/>
    <s v="PR63001113"/>
    <s v="AP1-0688"/>
    <s v="บริษัท ดูพลิเคท จำกัด"/>
    <d v="2020-10-01T00:00:00"/>
    <d v="2020-10-16T00:00:00"/>
    <s v="PO63000978-2/2 บริษัท ดูพลิเคท จำกัด -ชุดอนิเมชั่นอินโฟกราฟฟิคพร้อมใช้งาน_x000a_(รายละเอียดตามเอกสารที่แนบ)"/>
    <x v="37"/>
    <n v="105000"/>
    <s v="64CIO00442"/>
    <d v="2020-12-01T00:00:00"/>
    <n v="105000"/>
    <x v="0"/>
    <n v="355000"/>
  </r>
  <r>
    <x v="928"/>
    <s v="PR63000988"/>
    <s v="AP1-0998"/>
    <s v="บริษัท เอเอ็มอาร์ เอเซีย จำกัด"/>
    <d v="2020-10-01T00:00:00"/>
    <d v="2020-09-26T00:00:00"/>
    <s v="PO63000979-1/2 บริษัท เอเอ็มอาร์ เอเซีย จำกัด ซื้อ Antivirus ชุดที่ 2 (Trand Marcro)_x000a_-Trend Micro Smart Protection for Endpoints งวดที่ 1_x000a_Start Date: 26/09/2563 End Date: 18/03/2565_x000a_"/>
    <x v="27"/>
    <n v="172270"/>
    <s v="APCIO0000072"/>
    <d v="2021-01-04T00:00:00"/>
    <n v="172270"/>
    <x v="0"/>
    <n v="214963"/>
  </r>
  <r>
    <x v="928"/>
    <s v="PR63000988"/>
    <s v="AP1-0998"/>
    <s v="บริษัท เอเอ็มอาร์ เอเซีย จำกัด"/>
    <d v="2020-10-01T00:00:00"/>
    <d v="2021-03-19T00:00:00"/>
    <s v="PO63000979-2/2บริษัท เอเอ็มอาร์ เอเซีย จำกัด_x000a_ซื้อ Antivirus ชุดที่ 2 (Trand Marcro)_x000a_-Trend Micro Smart Protection for Endpoints งวดที่ 2_x000a_Start Date: 19/03/2564 End Date: 18/03/2565_x000a_"/>
    <x v="27"/>
    <n v="42693"/>
    <s v="APCIO0000420"/>
    <d v="2021-04-09T00:00:00"/>
    <n v="42693"/>
    <x v="0"/>
    <n v="214963"/>
  </r>
  <r>
    <x v="929"/>
    <s v="PR63001091"/>
    <s v="AP1-0811"/>
    <s v="นางสาวสิริญา ทองสมบุญ"/>
    <d v="2020-10-01T00:00:00"/>
    <d v="2020-10-30T00:00:00"/>
    <s v="PO63000980 นางสาว สิริญา ทองสมบุญ จ้างดำเนินงานเพื่อขับเคลื่อนงานที่เกี่ยวข้องกับการสร้างความเสมอภาคทางการศึกษา _x000a_ชุดที่ 3_x000a_-คลิปวิดีโอสรุปงาน ความยาวไม่น้อยกว่า_x000a_5 นาที อย่างน้อย 2 คลิป_x000a_(รายละเอียดตามเอกสาที่แนบ)"/>
    <x v="30"/>
    <n v="299850"/>
    <s v="APCIO0000145"/>
    <d v="2021-01-20T00:00:00"/>
    <n v="299850"/>
    <x v="0"/>
    <n v="299850"/>
  </r>
  <r>
    <x v="930"/>
    <s v="PR63001069"/>
    <s v="AP1-0702"/>
    <s v="บริษัท แอ้นท์ เอ็กซ์ เวิร์ค จำกัด"/>
    <d v="2020-10-01T00:00:00"/>
    <d v="2020-09-25T00:00:00"/>
    <s v="PO63000981 บริษัท แอ้นท์ เอ็กซ์ เวิร์ค จำกัด จ้างจัดทำระบบพัฒนาข้อเสนอโครงการ_x000a_ทุนนวัตกรรมสายอาชีพชั้นสูง ชิ้นที่ 1_x000a_-ระบบบริหารข้อเสนอออนไลน์และคู่มือการใช้งานระบบ_x000a_(รายละเอียดตามเอกสารที่แนบ)"/>
    <x v="38"/>
    <n v="481500"/>
    <s v="APCIO0000154"/>
    <d v="2021-01-29T00:00:00"/>
    <n v="481500"/>
    <x v="0"/>
    <n v="481500"/>
  </r>
  <r>
    <x v="931"/>
    <s v="PR63001061"/>
    <s v="AP1-0533"/>
    <s v="บริษัท โกลว ครีเอทีฟ จำกัด"/>
    <d v="2020-10-01T00:00:00"/>
    <d v="2020-10-30T00:00:00"/>
    <s v="PO63000982 บริษัท โกลว ครีเอทีฟ จำกัด จ้างลงพื้นที่เพื่อสื่อสารเด็กเปราะบางหรือครู_x000a_-รายงานผลการดำเนินงานฯ_x000a_-วิเคราะห์ข้อมูลองค์กรด้านการศึกษาเพื่อให้กสศ.สามารถวางแผนสร้างการมีส่วนร่วมให้มีประสิทธิภาพมากขึ้น_x000a_(รายละเอียดตามเอกสารที่แนบ)_x000a_"/>
    <x v="40"/>
    <n v="321000"/>
    <s v="64CIO00201"/>
    <d v="2020-11-02T00:00:00"/>
    <n v="321000"/>
    <x v="0"/>
    <n v="321000"/>
  </r>
  <r>
    <x v="932"/>
    <s v="PR63001079"/>
    <s v="AP1-0606"/>
    <s v="บริษัท แอทไวส คอนซัลติ้ง จำกัด"/>
    <d v="2020-10-01T00:00:00"/>
    <d v="2020-10-30T00:00:00"/>
    <s v="PO63000983-1/2 บริษัท แอทไวส คอนซัลติ้ง จำกัด จ้างจัดทำโครงการ ออกแบบ และการจัดทำสื่อสิ่งพิมพ์ซึ่งเป็นผลจากการประชุมวิชาการนานาชาติ ชุดที่ 2_x000a_-ทำคู่มือการจัดประชุม (Work Flow) และถอดความรู้บริหารจัดการประชุม_x000a_(รายละเอียดตามเอกสารที่แนบ)"/>
    <x v="30"/>
    <n v="249845"/>
    <s v="64CIO00226"/>
    <d v="2020-11-02T00:00:00"/>
    <n v="249845"/>
    <x v="0"/>
    <n v="499690"/>
  </r>
  <r>
    <x v="932"/>
    <s v="PR63001079"/>
    <s v="AP1-0606"/>
    <s v="บริษัท แอทไวส คอนซัลติ้ง จำกัด"/>
    <d v="2020-10-01T00:00:00"/>
    <d v="2020-12-31T00:00:00"/>
    <s v="PO63000983-2/2 บริษัท แอทไวส คอนซัลติ้ง จำกัด -ผลงานการจัดเอกสารตามแนวทางการจัดการความรู้ในรูปแบบสำเร็จ_x000a_(รายละเอียดตามเอกสารที่แนบ)"/>
    <x v="30"/>
    <n v="249845"/>
    <s v="APCIO0000123"/>
    <d v="2021-02-01T00:00:00"/>
    <n v="249845"/>
    <x v="0"/>
    <n v="499690"/>
  </r>
  <r>
    <x v="933"/>
    <s v="PR63001052"/>
    <s v="AP1-0539"/>
    <s v="บริษัท วีดู ไอที เซอร์วิส จำกัด"/>
    <d v="2020-10-01T00:00:00"/>
    <d v="2020-10-01T00:00:00"/>
    <s v="PO63000984 บริษัท วีดู ไอที เซอร์วิส จำกัด จ้างจัดหาคอมพิวเตอร์โน๊ตบุ๊ค อุปกรณ์คอมพิวเตอร์และซอฟต์แวร์_x000a_-ThinkPad X395_x000a_(รายละเอียดตามเอกสารที่แนบ)"/>
    <x v="27"/>
    <n v="173875"/>
    <s v="64CIO00379"/>
    <d v="2020-11-30T00:00:00"/>
    <n v="173875"/>
    <x v="0"/>
    <n v="498919.6"/>
  </r>
  <r>
    <x v="933"/>
    <s v="PR63001052"/>
    <s v="AP1-0539"/>
    <s v="บริษัท วีดู ไอที เซอร์วิส จำกัด"/>
    <d v="2020-10-01T00:00:00"/>
    <d v="2020-10-01T00:00:00"/>
    <s v="-DELL 23 monitor_x000a_(รายละเอียดตามเอกสารที่แนบ)"/>
    <x v="27"/>
    <n v="31030"/>
    <s v="64CIO00379"/>
    <d v="2020-11-30T00:00:00"/>
    <n v="31030"/>
    <x v="0"/>
    <n v="498919.6"/>
  </r>
  <r>
    <x v="933"/>
    <s v="PR63001052"/>
    <s v="AP1-0539"/>
    <s v="บริษัท วีดู ไอที เซอร์วิส จำกัด"/>
    <d v="2020-10-01T00:00:00"/>
    <d v="2020-10-01T00:00:00"/>
    <s v="-USB 2.0 HUB 4Port with Adapter UH275A_x000a_(รายละเอียดตามเอกสารที่แนบ)"/>
    <x v="27"/>
    <n v="10486"/>
    <s v="64CIO00379"/>
    <d v="2020-11-30T00:00:00"/>
    <n v="10486"/>
    <x v="0"/>
    <n v="498919.6"/>
  </r>
  <r>
    <x v="933"/>
    <s v="PR63001052"/>
    <s v="AP1-0539"/>
    <s v="บริษัท วีดู ไอที เซอร์วิส จำกัด"/>
    <d v="2020-10-01T00:00:00"/>
    <d v="2020-10-01T00:00:00"/>
    <s v="-USB-C MultiPort Dock with Power UH 3234_x000a_(รายละเอียดตามเอกสารที่แนบ)"/>
    <x v="27"/>
    <n v="5885"/>
    <s v="64CIO00379"/>
    <d v="2020-11-30T00:00:00"/>
    <n v="5885"/>
    <x v="0"/>
    <n v="498919.6"/>
  </r>
  <r>
    <x v="933"/>
    <s v="PR63001052"/>
    <s v="AP1-0539"/>
    <s v="บริษัท วีดู ไอที เซอร์วิส จำกัด"/>
    <d v="2020-10-01T00:00:00"/>
    <d v="2020-10-01T00:00:00"/>
    <s v="-Toshino 4 สวิตซ์ สายไฟยาว 4.5 เมตร_x000a_(รายละเอียดตามเอกสารที่แนบ)"/>
    <x v="27"/>
    <n v="5082.5"/>
    <s v="64CIO00379"/>
    <d v="2020-11-30T00:00:00"/>
    <n v="5082.5"/>
    <x v="0"/>
    <n v="498919.6"/>
  </r>
  <r>
    <x v="933"/>
    <s v="PR63001052"/>
    <s v="AP1-0539"/>
    <s v="บริษัท วีดู ไอที เซอร์วิส จำกัด"/>
    <d v="2020-10-01T00:00:00"/>
    <d v="2020-10-01T00:00:00"/>
    <s v="-Sandisk SSDE80 USB 1TB SSD Extreme Portable_x000a_(รายละเอียดตามเอกสารที่แนบ)"/>
    <x v="27"/>
    <n v="21667.5"/>
    <s v="64CIO00379"/>
    <d v="2020-11-30T00:00:00"/>
    <n v="21667.5"/>
    <x v="0"/>
    <n v="498919.6"/>
  </r>
  <r>
    <x v="933"/>
    <s v="PR63001052"/>
    <s v="AP1-0539"/>
    <s v="บริษัท วีดู ไอที เซอร์วิส จำกัด"/>
    <d v="2020-10-01T00:00:00"/>
    <d v="2020-10-01T00:00:00"/>
    <s v="-Jabra Speak 810MS (7810-109)_x000a_(รายละเอียดตามเอกสารที่แนบ)"/>
    <x v="27"/>
    <n v="122493.6"/>
    <s v="64CIO00379"/>
    <d v="2020-11-30T00:00:00"/>
    <n v="122493.6"/>
    <x v="0"/>
    <n v="498919.6"/>
  </r>
  <r>
    <x v="933"/>
    <s v="PR63001052"/>
    <s v="AP1-0539"/>
    <s v="บริษัท วีดู ไอที เซอร์วิส จำกัด"/>
    <d v="2020-10-01T00:00:00"/>
    <d v="2020-10-01T00:00:00"/>
    <s v="-Adobe Cloud_x000a_(รายละเอียดตามเอกสารที่แนบ)"/>
    <x v="27"/>
    <n v="21458.63"/>
    <s v="64CIO00379"/>
    <d v="2020-11-30T00:00:00"/>
    <n v="21458.63"/>
    <x v="0"/>
    <n v="498919.6"/>
  </r>
  <r>
    <x v="933"/>
    <s v="PR63001052"/>
    <s v="AP1-0539"/>
    <s v="บริษัท วีดู ไอที เซอร์วิส จำกัด"/>
    <d v="2020-10-01T00:00:00"/>
    <d v="2020-09-15T00:00:00"/>
    <s v="-Adobe Cloud_x000a_(รายละเอียดตามเอกสารที่แนบ)"/>
    <x v="27"/>
    <n v="106941.37"/>
    <s v="64CIO00379"/>
    <d v="2020-11-30T00:00:00"/>
    <n v="106941.37"/>
    <x v="0"/>
    <n v="498919.6"/>
  </r>
  <r>
    <x v="934"/>
    <s v="PR63000979"/>
    <s v="AP1-0533"/>
    <s v="บริษัท โกลว ครีเอทีฟ จำกัด"/>
    <d v="2020-10-01T00:00:00"/>
    <d v="2020-10-15T00:00:00"/>
    <s v="PO63000986-1/3บริษัท โกลว ครีเอทีฟ จำกัด_x000a_โครงการเสริมสร้างศักยภาพและสื่อสารเรื่องราวผ่านเด็กทุน_x000a_-แผนการดำเนินงาน_x000a_(รายละเอียดตามเอกสารที่แนบ)"/>
    <x v="36"/>
    <n v="855465"/>
    <s v="APCIO0000388"/>
    <d v="2021-03-24T00:00:00"/>
    <n v="855465"/>
    <x v="0"/>
    <n v="855465"/>
  </r>
  <r>
    <x v="935"/>
    <s v="PR63001102"/>
    <s v="AP1-1007"/>
    <s v="นางสาวสุบงกช สุขแก้ว"/>
    <d v="2020-10-01T00:00:00"/>
    <d v="2020-10-30T00:00:00"/>
    <s v="PO63000987 นางสาว สุบงกช สุขแก้ว จ้างผลิตสื่อองค์ความรู้ต่างประเทศ_x000a_-รายงานสรุปผลการดำเนินงานฯ_x000a_(รายละเอียดตามเอกสารที่แนบ)"/>
    <x v="38"/>
    <n v="500000"/>
    <s v="64CIO00153"/>
    <d v="2020-11-02T00:00:00"/>
    <n v="500000"/>
    <x v="0"/>
    <n v="500000"/>
  </r>
  <r>
    <x v="936"/>
    <s v="PR63000965"/>
    <s v="AP1-0862"/>
    <s v="บริษัท คิดค้นคว้า จำกัด"/>
    <d v="2020-10-01T00:00:00"/>
    <d v="2020-10-15T00:00:00"/>
    <s v="PO63000988-1/3 บริษัท คิดค้นคว้า จำกัด จ้างบริหารจัดการงานประชุมโครงการพัฒนาทักษะอาชีพผู้ที่ขาดแคลนทุนทรัพย์และด้อยโอกาสฯ_x000a_-แผนการดำเนินงานการเก็บข้อมูล วิเคราะห์ สังเคราะห์ข้อมูลโครงการฯ_x000a_งวดที่ 1_x000a_(รายละเอียดตามเอกสารที่แนบ)"/>
    <x v="41"/>
    <n v="1399025"/>
    <s v="64CIO00122"/>
    <d v="2020-11-02T00:00:00"/>
    <n v="1399025"/>
    <x v="0"/>
    <n v="2798050"/>
  </r>
  <r>
    <x v="936"/>
    <s v="PR63000965"/>
    <s v="AP1-0862"/>
    <s v="บริษัท คิดค้นคว้า จำกัด"/>
    <d v="2020-10-01T00:00:00"/>
    <d v="2020-11-02T00:00:00"/>
    <s v="PO63000988-2/3 บริษัท คิดค้นคว้า จำกัด -หนังสือสรุปผลการดำเนินงานโครงการ_x000a_งวดที่ 2_x000a_(รายละเอียดตามเอกสารที่แนบ)"/>
    <x v="41"/>
    <n v="839415"/>
    <s v="64CIO00289"/>
    <d v="2020-11-02T00:00:00"/>
    <n v="839415"/>
    <x v="0"/>
    <n v="2798050"/>
  </r>
  <r>
    <x v="936"/>
    <s v="PR63000965"/>
    <s v="AP1-0862"/>
    <s v="บริษัท คิดค้นคว้า จำกัด"/>
    <d v="2020-10-01T00:00:00"/>
    <d v="2020-12-30T00:00:00"/>
    <s v="PO63000988-3/3 บริษัท คิดค้นคว้า จำกัด -รายงานสรุปผลการวิเคราะห์ สังเคราะห์_x000a_ข้อมูลโครงการฯ และผลงานสื่อประชาสัมพันธ์โครงการ_x000a_งวดที่ 3 _x000a_(รายละเอียดตามเอกสารที่แนบ)"/>
    <x v="41"/>
    <n v="559610"/>
    <s v="64CIO00544"/>
    <d v="2020-12-30T00:00:00"/>
    <n v="559610"/>
    <x v="0"/>
    <n v="2798050"/>
  </r>
  <r>
    <x v="937"/>
    <s v="PR63001133"/>
    <s v="AP1-0693"/>
    <s v="บริษัท หน้ากลม จำกัด"/>
    <d v="2020-10-01T00:00:00"/>
    <d v="2020-10-30T00:00:00"/>
    <s v="PO63000990 บริษัท หน้ากลม จำกัด จ้างทำชุดวิดีโอสอนทำอาหาร 20 บาท ที่ทำได้ง่ายและมีคุณค่าทางโภชนาการ (จ.สตูล)_x000a_-ผลงานชุดวีดีโอสอนทำอาหารฯ_x000a_(รายละเอียดตามเอกสารที่แนบ)"/>
    <x v="37"/>
    <n v="444050"/>
    <s v="64CIO00453"/>
    <d v="2020-12-01T00:00:00"/>
    <n v="444050"/>
    <x v="0"/>
    <n v="444050"/>
  </r>
  <r>
    <x v="938"/>
    <s v="PR63001068"/>
    <s v="AP1-0702"/>
    <s v="บริษัท แอ้นท์ เอ็กซ์ เวิร์ค จำกัด"/>
    <d v="2020-10-01T00:00:00"/>
    <d v="2020-10-16T00:00:00"/>
    <s v="PO63000991 บริษัท แอ้นท์ เอ็กซ์ เวิร์ค จำกัด จ้างจัดทำระบบติดตามนักศึกษา โครงการ_x000a_ทุนนวัตกรรมสายอาชีพชั้นสูง_x000a_-ระบบติดตามการลงทะเบียนและคู่มือการใช้งานระบบ_x000a_(รายละเอียดตามเอกสารที่แนบ)"/>
    <x v="38"/>
    <n v="160500"/>
    <s v="64CIO00376"/>
    <d v="2020-12-01T00:00:00"/>
    <n v="160500"/>
    <x v="0"/>
    <n v="160500"/>
  </r>
  <r>
    <x v="939"/>
    <s v="PR63001073"/>
    <s v="AP1-1008"/>
    <s v="บริษัท เฟล็กซ์ โซลูชั่นส์ จำกัด"/>
    <d v="2020-10-01T00:00:00"/>
    <d v="2020-10-20T00:00:00"/>
    <s v="PO63000992 บริษัท เฟล็กซ์ โซลูชั่นส์ จำกัด จ้างจัดซื้อพื้นที่เว็บไซต์การประชุม_x000a_วิชาการนานาชาติ _x000a_-รายงานการจัดทำระบบ Table_x000a_-รายงานการจัดทำ Dashboard _x000a_(รายละเอียดตามเอกสารที่แนบ)"/>
    <x v="30"/>
    <n v="132680"/>
    <s v="64CIO00551"/>
    <d v="2020-12-01T00:00:00"/>
    <n v="132680"/>
    <x v="0"/>
    <n v="132680"/>
  </r>
  <r>
    <x v="940"/>
    <s v="PR63001062"/>
    <s v="AP1-0533"/>
    <s v="บริษัท โกลว ครีเอทีฟ จำกัด"/>
    <d v="2020-10-01T00:00:00"/>
    <d v="2020-10-30T00:00:00"/>
    <s v="PO63000993-1/2 บริษัท โกลว ครีเอทีฟ จำกัด_x000a_จ้างเหมาบริการเพื่อสร้างการมีส่วนร่วมในการระดมทุน _x000a_-แผนการดำเนินงานและแนวคิดการจัดกระบวนการเพื่อสื่อสารลดความเหลื่อมล้ำทางการศึกษาหรือเรื่องราวเด็กนอกระบบ_x000a_งวดที่ 1"/>
    <x v="40"/>
    <n v="194312"/>
    <s v="APCIO0000557"/>
    <d v="2021-04-27T00:00:00"/>
    <n v="194312"/>
    <x v="0"/>
    <n v="485780"/>
  </r>
  <r>
    <x v="940"/>
    <s v="PR63001062"/>
    <s v="AP1-0533"/>
    <s v="บริษัท โกลว ครีเอทีฟ จำกัด"/>
    <d v="2020-10-01T00:00:00"/>
    <d v="2021-01-29T00:00:00"/>
    <s v="PO63000993-2/2  บริษัท โกลว ครีเอทีฟ จำกัด-รายงานการจัดกระบวนการเพื่อสื่อสาร_x000a_ลดความเหลื่อมล้ำทางการศึกษาหรือ_x000a_เรื่องราวเด็กนอกระบบ_x000a_งวดที่ 2_x000a_"/>
    <x v="40"/>
    <n v="291468"/>
    <s v="APCIO0000558"/>
    <d v="2021-04-27T00:00:00"/>
    <n v="291468"/>
    <x v="0"/>
    <n v="485780"/>
  </r>
  <r>
    <x v="941"/>
    <s v="PR63000960"/>
    <s v="AP1-0071"/>
    <s v="บริษัท โอไอซี ครีเอชั่น จำกัด"/>
    <d v="2020-10-01T00:00:00"/>
    <d v="2020-10-07T00:00:00"/>
    <s v="PO63000994-1/3 บริษัท โอไอซี ครีเอชั่น จำกัด จ้างขยายผลเครือข่ายสถานศึกษาเพื่อความ เสมอภาคทางการศึกษาและพัฒนานวัตกรรมเครือข่ายความร่วมมือ_x000a_-รายงาน รายละเอียดแผนการดำเนินงาน_x000a_งวดที่ 1_x000a_(รายละเอียดตามเอกสารที่แนบ)"/>
    <x v="53"/>
    <n v="1990628"/>
    <s v="64CIO00233"/>
    <d v="2020-11-02T00:00:00"/>
    <n v="1990628"/>
    <x v="0"/>
    <n v="4976570"/>
  </r>
  <r>
    <x v="941"/>
    <s v="PR63000960"/>
    <s v="AP1-0071"/>
    <s v="บริษัท โอไอซี ครีเอชั่น จำกัด"/>
    <d v="2020-10-01T00:00:00"/>
    <d v="2021-01-15T00:00:00"/>
    <s v="PO63000994-2/3 บริษัท โอไอซี ครีเอชั่น จำกัด -รายงานผลการบริหารจัดการโครงการฯ _x000a_งวดที่ 2_x000a_(รายละเอียดตามเอกสารที่แนบ)"/>
    <x v="53"/>
    <n v="2239456.5"/>
    <s v="APCIO0000160"/>
    <d v="2021-01-25T00:00:00"/>
    <n v="2239456.5"/>
    <x v="0"/>
    <n v="4976570"/>
  </r>
  <r>
    <x v="941"/>
    <s v="PR63000960"/>
    <s v="AP1-0071"/>
    <s v="บริษัท โอไอซี ครีเอชั่น จำกัด"/>
    <d v="2020-10-01T00:00:00"/>
    <d v="2021-05-31T00:00:00"/>
    <s v="PO63000994-3/3 บริษัท โอไอซี ครีเอชั่น จำกัด-รายงานผลการบริหารจัดการโครงการฯ _x000a_งวดที่ 3_x000a_(รายละเอียดตามเอกสารที่แนบ)"/>
    <x v="53"/>
    <n v="746485.5"/>
    <s v="APCIO0000594"/>
    <d v="2021-05-19T00:00:00"/>
    <n v="746485.5"/>
    <x v="0"/>
    <n v="4976570"/>
  </r>
  <r>
    <x v="941"/>
    <s v="PR63000960"/>
    <s v="AP1-0071"/>
    <s v="บริษัท โอไอซี ครีเอชั่น จำกัด"/>
    <d v="2020-10-01T00:00:00"/>
    <d v="2020-09-15T00:00:00"/>
    <s v="CNPO63000994-2/3 บริษัท โอไอซี ครีเอชั่น จำกัด -รายงานผลการบริหารจัดการโครงการฯ _x000a_งวดที่ 2_x000a_(รายละเอียดตามเอกสารที่แนบ)"/>
    <x v="53"/>
    <n v="-2239456.5"/>
    <s v="CNCIO0000004"/>
    <d v="2021-01-25T00:00:00"/>
    <n v="-2239456.5"/>
    <x v="0"/>
    <n v="4976570"/>
  </r>
  <r>
    <x v="941"/>
    <s v="PR63000960"/>
    <s v="AP1-0071"/>
    <s v="บริษัท โอไอซี ครีเอชั่น จำกัด"/>
    <d v="2020-10-01T00:00:00"/>
    <d v="2020-09-15T00:00:00"/>
    <s v="NEWPO63000994-2/3 บริษัท โอไอซี ครีเอชั่น จำกัด -รายงานผลการบริหารจัดการโครงการฯ _x000a_งวดที่ 2_x000a_(รายละเอียดตามเอกสารที่แนบ)"/>
    <x v="53"/>
    <n v="2239456.5"/>
    <s v="APCIO0000176"/>
    <d v="2021-01-25T00:00:00"/>
    <n v="2239456.5"/>
    <x v="0"/>
    <n v="4976570"/>
  </r>
  <r>
    <x v="942"/>
    <s v="PR63000969"/>
    <s v="AP1-0118"/>
    <s v="บริษัท เจตนาดี รีพับลิค จำกัด"/>
    <d v="2020-10-01T00:00:00"/>
    <d v="2020-10-30T00:00:00"/>
    <s v="PO63000995-1/3 บริษัท เจตนาดี รีพับลิค จำกัด แผนการดำเนินงาน แนวคิดและรูปแบบการนำเสนอ"/>
    <x v="38"/>
    <n v="1050000"/>
    <s v="64CIO00299"/>
    <d v="2020-12-01T00:00:00"/>
    <n v="1050000"/>
    <x v="0"/>
    <n v="1575000"/>
  </r>
  <r>
    <x v="942"/>
    <s v="PR63000969"/>
    <s v="AP1-0118"/>
    <s v="บริษัท เจตนาดี รีพับลิค จำกัด"/>
    <d v="2020-10-01T00:00:00"/>
    <d v="2021-01-29T00:00:00"/>
    <s v="PO63000995-2/3 บริษัท เจตนาดี รีพับลิค จำกัด รายงานความก้าวหน้าและสื่อที่ถ่ายทอดเรื่องราว"/>
    <x v="38"/>
    <n v="525000"/>
    <s v="APCIO0000243"/>
    <d v="2021-03-19T00:00:00"/>
    <n v="525000"/>
    <x v="0"/>
    <n v="1575000"/>
  </r>
  <r>
    <x v="943"/>
    <s v="PR63001078"/>
    <s v="AP1-0370"/>
    <s v="บริษัท ท็อป อัพ ออร์แกไนซ์ จำกัด"/>
    <d v="2020-10-01T00:00:00"/>
    <d v="2020-10-16T00:00:00"/>
    <s v="PO63000996-1/2 บริษัท ท็อป อัพ ออร์แกไนซ์ จำกัด จ้างบริหารจัดประชุมแกนนำทุนนวัตกรรมสายอาชีพชั้นสูง ครั้งที่ 1_x000a_-แผนการดำเนินงาน_x000a_(รายละเอียดตามเอกสารแนบ)"/>
    <x v="38"/>
    <n v="192600"/>
    <s v="64CIO00157"/>
    <d v="2020-11-02T00:00:00"/>
    <n v="192600"/>
    <x v="0"/>
    <n v="385200"/>
  </r>
  <r>
    <x v="943"/>
    <s v="PR63001078"/>
    <s v="AP1-0370"/>
    <s v="บริษัท ท็อป อัพ ออร์แกไนซ์ จำกัด"/>
    <d v="2020-10-01T00:00:00"/>
    <d v="2020-11-30T00:00:00"/>
    <s v="PO63000996-2/2 บริษัท ท็อป อัพ ออร์แกไนซ์ จำกัด จ้างบริหารจัดประชุมแกนนำทุนนวัตกรรมสายอาชีพชั้นสูง ครั้งที่ 1_x000a_-รายงานสรุปผลการดำเนินงาน_x000a_(รายละเอียดตามเอกสารแนบ)"/>
    <x v="38"/>
    <n v="192600"/>
    <s v="APCIO0000079"/>
    <d v="2021-02-16T00:00:00"/>
    <n v="192600"/>
    <x v="0"/>
    <n v="385200"/>
  </r>
  <r>
    <x v="944"/>
    <s v="PR63001077"/>
    <s v="AP1-0370"/>
    <s v="บริษัท ท็อป อัพ ออร์แกไนซ์ จำกัด"/>
    <d v="2020-10-01T00:00:00"/>
    <d v="2020-09-25T00:00:00"/>
    <s v="PO63000997-1/2 บริษัท ท็อป อัพ ออร์แกไนซ์ จำกัดจ้างบริหารจัดประชุมแกนนำทุนนวัตกรรมสายอาชีพชั้นสูง ครั้งที่ 2_x000a_-แผนการดำเนินงาน_x000a_(รายละเอียดตามเอกสารแนบ)"/>
    <x v="38"/>
    <n v="139100"/>
    <s v="64CIO00152"/>
    <d v="2020-11-02T00:00:00"/>
    <n v="139100"/>
    <x v="0"/>
    <n v="278200"/>
  </r>
  <r>
    <x v="944"/>
    <s v="PR63001077"/>
    <s v="AP1-0370"/>
    <s v="บริษัท ท็อป อัพ ออร์แกไนซ์ จำกัด"/>
    <d v="2020-10-01T00:00:00"/>
    <d v="2020-10-15T00:00:00"/>
    <s v="PO63000997-2/2 บริษัท ท็อป อัพ ออร์แกไนซ์ จำกัด จ้างบริหารจัดประชุมแกนนำทุนนวัตกรรมสายอาชีพชั้นสูง ครั้งที่ 2_x000a_-รายงานสรุปผลการดำเนินงาน_x000a_(รายละเอียดตามเอกสารแนบ)"/>
    <x v="38"/>
    <n v="139100"/>
    <s v="64CIO00156"/>
    <d v="2020-11-02T00:00:00"/>
    <n v="139100"/>
    <x v="0"/>
    <n v="278200"/>
  </r>
  <r>
    <x v="945"/>
    <s v="PR63001127"/>
    <s v="AP1-0031"/>
    <s v="บริษัท เอกราช คอมพิวเตอร์ จำกัด"/>
    <d v="2020-10-01T00:00:00"/>
    <d v="2020-09-25T00:00:00"/>
    <s v="PO63000998 บริษัท เอกราช คอมพิวเตอร์ จำกัด จ้างจัดทำระบบและอุปกรณ์สารสนเทศสำนักงาน_x000a_-Lenovo ThinPad X395 (New Model)_x000a_(รายละเอียดตามเอกสารที่แนบ)"/>
    <x v="0"/>
    <n v="104325"/>
    <s v="64CIO00558"/>
    <d v="2020-12-01T00:00:00"/>
    <n v="104325"/>
    <x v="0"/>
    <n v="195061"/>
  </r>
  <r>
    <x v="945"/>
    <s v="PR63001127"/>
    <s v="AP1-0031"/>
    <s v="บริษัท เอกราช คอมพิวเตอร์ จำกัด"/>
    <d v="2020-10-01T00:00:00"/>
    <d v="2020-09-25T00:00:00"/>
    <s v="PO63000998 บริษัท เอกราช คอมพิวเตอร์ จำกัด จ้างจัดทำระบบและอุปกรณ์สารสนเทศสำนักงาน_x000a_-Preventive Manteniance_x000a_(รายละเอียดตามเอกสารที่แนบ)"/>
    <x v="0"/>
    <n v="90736"/>
    <s v="64CIO00558"/>
    <d v="2020-12-01T00:00:00"/>
    <n v="90736"/>
    <x v="0"/>
    <n v="195061"/>
  </r>
  <r>
    <x v="946"/>
    <s v="PR63001128"/>
    <s v="AP1-0752"/>
    <s v="บริษัท บุญมีแล็บ จำกัด"/>
    <d v="2020-10-01T00:00:00"/>
    <d v="2020-09-25T00:00:00"/>
    <s v="PO63000999 บริษัท บุญมีแล็บ จำกัด จ้างพัฒนาระบบเข้าใช้งาน Dashboard อธิบายข้อมูลการดำเนินงานของ กสศ. รวมไปถึงการรักษาดูแลรายเดือน_x000a_-รวมค่ารักษาการดูแล (MA) ของปีแรก _x000a_ปีถัดไป 17% ของค่าพัฒนา_x000a_(รายละเอียดตามเอกสารที่แนบ)"/>
    <x v="37"/>
    <n v="131824"/>
    <s v="64CIO00015"/>
    <d v="2020-10-02T00:00:00"/>
    <n v="131824"/>
    <x v="0"/>
    <n v="131824"/>
  </r>
  <r>
    <x v="947"/>
    <s v="PR63001092"/>
    <s v="AP1-0065"/>
    <s v="บริษัท บียอนด์ พับลิสชิ่ง จำกัด"/>
    <d v="2020-10-01T00:00:00"/>
    <d v="2020-09-25T00:00:00"/>
    <s v="จ้างวิจัย สังเคราะห์ และถอดบทเรียน_x000a_การดำเนินงานโครงการ_x000a_-หนังสือโครงการฯ _x000a_-คู่มือการดำเนินงานด้านการเงิน _x000a_การบัญชีและการพัสดุ _x000a_-สำเนาซีดี _x000a_-แฟ้มกระดาษ_x000a_(รายละเอียดตามเอกสารที่แนบ)"/>
    <x v="38"/>
    <n v="370361.24"/>
    <s v="64CIO00060"/>
    <d v="2020-10-02T00:00:00"/>
    <n v="370361.24"/>
    <x v="0"/>
    <n v="370361.24"/>
  </r>
  <r>
    <x v="948"/>
    <s v="PR63001110"/>
    <s v="AP1-0023"/>
    <s v="บริษัท ไซด์คิก จำกัด"/>
    <d v="2020-10-01T00:00:00"/>
    <d v="2020-09-30T00:00:00"/>
    <s v="PO63001001-1/2 บริษัท ไซด์คิก จำกัด จ้างผลิตสื่อภาษาอังกฤษเพื่อการพัฒนา_x000a_นวัตกรรม 4_x000a_-นำส่ง Above the fold_x000a_(รายละเอียดตามเอกสารที่แนบ)"/>
    <x v="2"/>
    <n v="45475"/>
    <s v="64CIO00336"/>
    <d v="2020-12-01T00:00:00"/>
    <n v="45475"/>
    <x v="0"/>
    <n v="181900"/>
  </r>
  <r>
    <x v="948"/>
    <s v="PR63001110"/>
    <s v="AP1-0023"/>
    <s v="บริษัท ไซด์คิก จำกัด"/>
    <d v="2020-10-01T00:00:00"/>
    <d v="2020-10-30T00:00:00"/>
    <s v="PO63001001-2/2 บริษัท ไซด์คิก จำกัด -โครงสร้างเว็บไซต์ภาษาอังกฤษ และ Mockup ของหน้าแรกเว็บไซต์_x000a_(รายละเอียดตามเอกสารที่แนบ)"/>
    <x v="2"/>
    <n v="136425"/>
    <s v="64CIO00337"/>
    <d v="2020-12-01T00:00:00"/>
    <n v="136425"/>
    <x v="0"/>
    <n v="181900"/>
  </r>
  <r>
    <x v="949"/>
    <s v="PR63001140"/>
    <s v="AP1-0071"/>
    <s v="บริษัท โอไอซี ครีเอชั่น จำกัด"/>
    <d v="2020-10-01T00:00:00"/>
    <d v="2020-11-30T00:00:00"/>
    <s v="PO63001002 บริษัท โอไอซี ครีเอชั่น จำกัด จ้างบริหารจัดการลงพื้นที่คัดกรอง_x000a_ความยากจน_x000a_-รายงานสรุปผลการดำเนินการลงพื้นที่_x000a_คัดกรองความยากจน_x000a_(รายละเอียดตามเอกสารที่แนบ)"/>
    <x v="38"/>
    <n v="338387.5"/>
    <s v="64CIO00248"/>
    <d v="2020-11-02T00:00:00"/>
    <n v="338387.5"/>
    <x v="0"/>
    <n v="338387.5"/>
  </r>
  <r>
    <x v="950"/>
    <s v="PR63001090"/>
    <s v="AP1-0120"/>
    <s v="บริษัท อินฟอร์เวชั่น จำกัด"/>
    <d v="2020-10-01T00:00:00"/>
    <d v="2020-09-30T00:00:00"/>
    <s v="PO63001003 บริษัท อินฟอร์เวชั่น จำกัด จ้างจัดทำระบบคัดกรองทุนพัฒนาเต็มศักยภาพสายอาชีพ_x000a_-ระบบสารสนเทศเพื่อการจัดเก็บข้อมูล_x000a_-ร่างคู่มือการใช้งานระบบ_x000a_(รายละเอียดตามเอกสารที่แนบ)"/>
    <x v="36"/>
    <n v="500000"/>
    <s v="APCIO0000229"/>
    <d v="2021-01-25T00:00:00"/>
    <n v="500000"/>
    <x v="0"/>
    <n v="500000"/>
  </r>
  <r>
    <x v="951"/>
    <s v="PR63001050"/>
    <s v="AP1-0112"/>
    <s v="บริษัท มาตา การพิมพ์ จำกัด"/>
    <d v="2020-10-01T00:00:00"/>
    <d v="2020-10-30T00:00:00"/>
    <s v="PO63001004 บริษัท มาตา การพิมพ์ จำกัด จ้างดำเนินงานเพื่อขับเคลื่อนงานที่_x000a_เกี่ยวข้องกับการสร้างความเสมอภาค_x000a_ทางการศึกษา ชุดที่ 4_x000a_-ไฟล์ E-Book หนังสือปาฐกถา _x000a_(จำนวน 2 ชิ้น)_x000a_-จัดพิมพ์หนังสือปาฐกถา  ภาษาไทย_x000a_(จำนวน 500 เล่ม)_x000a_-จัดพิมพ์หนังสือปาฐกถา  ภาษาอังกฤษ_x000a_(จำนวน 500 เล่ม)"/>
    <x v="30"/>
    <n v="117700"/>
    <s v="64CIO00537"/>
    <d v="2020-12-01T00:00:00"/>
    <n v="117700"/>
    <x v="0"/>
    <n v="117700"/>
  </r>
  <r>
    <x v="952"/>
    <s v="PR63001065"/>
    <s v="AP1-0526"/>
    <s v="บริษัท กู๊ด อินโฟ แอนด์ แมเนจเมนท์ จำกัด"/>
    <d v="2020-10-01T00:00:00"/>
    <d v="2020-10-30T00:00:00"/>
    <s v="PO63001006 -1บริษัท กู๊ด อินโฟ แอนด์ แมเนจเมนท์ จำกัด_x000a_จ้างสื่อสารช่วยเหลือภายใต้การช่วยเหลือเด็กนอกระบบหรือเด็กยากจนพิเศษ ระยะที่ 2_x000a_-รายงานสรุปผลการดำเนินงาน_x000a_-ถุงยังชีพที่สกรีนโลโก้ กสศ. _x000a_ไม่น้อยกว่า 500 ถุง_x000a_-ผลการจัดส่งถุงยังชีพ_x000a_(รายละเอียดตามเอกสารที่แนบ)"/>
    <x v="50"/>
    <n v="479895"/>
    <s v="APCIO0000423"/>
    <d v="2021-04-20T00:00:00"/>
    <n v="479895"/>
    <x v="0"/>
    <n v="479895"/>
  </r>
  <r>
    <x v="953"/>
    <s v="PR63001131"/>
    <s v="AP1-1000"/>
    <s v="บริษัท ซุปเปอร์สามารถ จำกัด"/>
    <d v="2020-10-01T00:00:00"/>
    <d v="2020-09-30T00:00:00"/>
    <s v="PO63001007 บริษัท ซุปเปอร์สามารถ จำกัด จ้างผลิตสื่อทุนนวัตกรรมสายอาชีพชั้นสูง_x000a_ครั้งที่ 2_x000a_-คู่มือสำหรับวิทยากร เพื่อการจัดกิจกรรมพัฒนานักศึกษาทุนนวัตกรรมสายอาชีพชั้นสูง ผ่านกระบวนการเสริมพลัง"/>
    <x v="38"/>
    <n v="299871"/>
    <s v="64CIO00012"/>
    <d v="2020-10-02T00:00:00"/>
    <n v="299871"/>
    <x v="0"/>
    <n v="299871"/>
  </r>
  <r>
    <x v="954"/>
    <s v="PR63001135"/>
    <s v="AP1-0511"/>
    <s v="นายอังคาร ฤทธิพรัด"/>
    <d v="2020-10-01T00:00:00"/>
    <d v="2020-10-15T00:00:00"/>
    <s v="PO63001009 นายอังคาร ฤทธิพรัด จ้างทำชุดวิดีโอ ความปลอดภัยในเด็ก ศูนย์เด็กเล็กประถมวัย_x000a_-ชุดวิดีโอในรูปแบบพร้อมใช้งาน_x000a_(รายละเอียดตามเอกสารที่แนบ)"/>
    <x v="37"/>
    <n v="195000"/>
    <s v="64CIO00340"/>
    <d v="2020-12-01T00:00:00"/>
    <n v="195000"/>
    <x v="0"/>
    <n v="195000"/>
  </r>
  <r>
    <x v="955"/>
    <s v="PR63001107"/>
    <s v="AP1-0370"/>
    <s v="บริษัท ท็อป อัพ ออร์แกไนซ์ จำกัด"/>
    <d v="2020-10-01T00:00:00"/>
    <d v="2020-09-30T00:00:00"/>
    <s v="PO63001010 บริษัท ท็อป อัพ ออร์แกไนซ์ จำกัด จ้างผลิตนิทรรศการและบริหารจัดการการประชุมเชิงปฏิบัติการโครงการสนับสนุนการพัฒนาครูและเด็กนอกระบบการศึกษา_x000a_- รายงานสรุปผลเป็นเอกสาร พร้อมภาพถ่ายและไฟล์ AI บันทึกในแผ่น CD แสดงถึงการออกแบบและผลิตโครงสร้างสื่อ-ประชาสัมพันธ์ จำนวน 1 รายการ"/>
    <x v="52"/>
    <n v="488990"/>
    <s v="64CIO00065"/>
    <d v="2020-10-02T00:00:00"/>
    <n v="488990"/>
    <x v="0"/>
    <n v="488990"/>
  </r>
  <r>
    <x v="956"/>
    <s v="PR63001121"/>
    <s v="AP3-0015"/>
    <s v="นายชัยยุทธ ปัญญสวัสดิ์สุทธิ์"/>
    <d v="2020-10-01T00:00:00"/>
    <d v="2020-11-16T00:00:00"/>
    <s v="PO63001011 นายชัยยุทธ ปัญญสวัสดิ์สุทธิ์ จัดจ้างวิเคราะห์ข้อมูลสถานะความยากจนของนักเรียนกลุ่มเป้าหมายของโครงการสร้างโอกาสทางการศึกษาสำหรับนักเรียนในพื้นที่ที่ห่างไกลเป็นครูรุ่นใหม่เพื่อพัฒนาคุณภาพโรงเรียนของชุมชน (ครูรัก(ษ์)ถิ่น) รุ่นที่ 2 ปีการศึกษา 2564_x000a_-รายงานผลการวิเคราะห์_x000a_(รายละเอียดตามเอกสารที่แนบ)"/>
    <x v="32"/>
    <n v="100000"/>
    <s v="64CIO00484"/>
    <d v="2020-12-01T00:00:00"/>
    <n v="100000"/>
    <x v="0"/>
    <n v="0"/>
  </r>
  <r>
    <x v="956"/>
    <s v="PR63001121"/>
    <s v="AP3-0015"/>
    <s v="นายชัยยุทธ ปัญญสวัสดิ์สุทธิ์"/>
    <d v="2020-10-01T00:00:00"/>
    <d v="2020-09-16T00:00:00"/>
    <s v="CN(Vendorไม่ถูกต้อง)PO63001011 นายชัยยุทธ ปัญญสวัสดิ์สุทธิ์ จัดจ้างวิเคราะห์ข้อมูลสถานะความยากจนของนักเรียนกลุ่มเป้าหมายของโครงการสร้างโอกาสทางการศึกษาสำหรับนักเรียนในพื้นที่ที่ห่างไกลเป็นครูรุ่นใหม่เพื่อพัฒนาคุณภาพโรงเร"/>
    <x v="32"/>
    <n v="-100000"/>
    <s v="64CCN00012"/>
    <d v="2020-12-01T00:00:00"/>
    <n v="-100000"/>
    <x v="0"/>
    <n v="0"/>
  </r>
  <r>
    <x v="957"/>
    <s v="PR63001139"/>
    <s v="AP1-0032"/>
    <s v="บริษัท กรุงเทพคลังเอกสาร จำกัด"/>
    <d v="2020-10-01T00:00:00"/>
    <d v="2020-10-30T00:00:00"/>
    <s v="PO63001012-1/3 บริษัท กรุงเทพคลังเอกสาร จำกัด จ้างบริการจัดเก็บเอกสารและเฟอร์นิเจอร์_x000a_ของสำนักงานกองทุนเพื่อความเสมอภาค_x000a_ทางการศึกษา_x000a_-บริการจัดเก็บเอกสารและเฟอร์นิเจอร์_x000a_ของสำนักงาน เดือนตุลาคม 2563_x000a_งวดที่ 1 (เบิกจ่ายตามจริง)"/>
    <x v="1"/>
    <n v="44372.639999999999"/>
    <s v="64CIO00245"/>
    <d v="2020-11-02T00:00:00"/>
    <n v="44372.639999999999"/>
    <x v="0"/>
    <n v="131967.88"/>
  </r>
  <r>
    <x v="957"/>
    <s v="PR63001139"/>
    <s v="AP1-0032"/>
    <s v="บริษัท กรุงเทพคลังเอกสาร จำกัด"/>
    <d v="2020-10-01T00:00:00"/>
    <d v="2020-11-30T00:00:00"/>
    <s v="PO63001012-2/3 บริษัท กรุงเทพคลังเอกสาร จำกัด -บริการจัดเก็บเอกสารและเฟอร์นิเจอร์_x000a_ของสำนักงาน เดือนพฤศจิกายน 2563 _x000a_งวดที่ 2 (เบิกจ่ายตามจริง)"/>
    <x v="1"/>
    <n v="43263.31"/>
    <s v="64CIO00464"/>
    <d v="2020-12-01T00:00:00"/>
    <n v="43263.31"/>
    <x v="0"/>
    <n v="131967.88"/>
  </r>
  <r>
    <x v="957"/>
    <s v="PR63001139"/>
    <s v="AP1-0032"/>
    <s v="บริษัท กรุงเทพคลังเอกสาร จำกัด"/>
    <d v="2020-10-01T00:00:00"/>
    <d v="2020-12-30T00:00:00"/>
    <s v="PO63001012-3/3 บริษัท กรุงเทพคลังเอกสาร จำกัด -บริการจัดเก็บเอกสารและเฟอร์นิเจอร์_x000a_ของสำนักงาน เดือนธันวาคม 2563 _x000a_งวดที่ 3 (เบิกจ่ายตามจริง)"/>
    <x v="1"/>
    <n v="44331.93"/>
    <s v="64CIO00553"/>
    <d v="2020-12-30T00:00:00"/>
    <n v="44331.93"/>
    <x v="0"/>
    <n v="131967.88"/>
  </r>
  <r>
    <x v="958"/>
    <s v="PR63001064"/>
    <s v="AP1-1010"/>
    <s v="บริษัท เรียล คอนซัลเทชั่น (ประเทศไทย) จำกัด"/>
    <d v="2020-10-01T00:00:00"/>
    <d v="2020-10-15T00:00:00"/>
    <s v="PO63001013 บริษัท เรียล คอนซัลเทชั่น (ประเทศไทย) จำกัด จ้างผลิตคลิปวิดีโอในการสื่อสารผ่านเว็บไซต์ _x000a_ภายใต้โครงการจัดจ้างบริหารจัดการเว็บไซต์_x000a_-คลิปวิดีโอเพื่อสร้างความเข้าใจระหว่าง_x000a_กสศ. ครู และภาคีเครือข่ายฯ_x000a_(รายละเอียดตามเอกสารที่แนบ)"/>
    <x v="13"/>
    <n v="331700"/>
    <s v="64CIO00039"/>
    <d v="2020-10-02T00:00:00"/>
    <n v="331700"/>
    <x v="0"/>
    <n v="331700"/>
  </r>
  <r>
    <x v="959"/>
    <s v="PR63000962"/>
    <s v="AP1-0023"/>
    <s v="บริษัท ไซด์คิก จำกัด"/>
    <d v="2020-10-01T00:00:00"/>
    <d v="2020-10-30T00:00:00"/>
    <s v="PO63001014-1/4 บริษัท ไซด์คิก จำกัด โครงการพัฒนาเนื้อหาเว็บไซต์ภาษาอังกฤษและการสื่อสารสาธารณะภาษาอังกฤษในสื่อช่องทางออนไลน์ของ กสศ._x000a_-แผนการดำเนินงานโครงการฯ ในภาพรวม_x000a_(รายละเอียดตามเอกสารที่แนบ)"/>
    <x v="42"/>
    <n v="199405.2"/>
    <s v="64CIO00309"/>
    <d v="2020-12-01T00:00:00"/>
    <n v="199405.2"/>
    <x v="0"/>
    <n v="398810.4"/>
  </r>
  <r>
    <x v="959"/>
    <s v="PR63000962"/>
    <s v="AP1-0023"/>
    <s v="บริษัท ไซด์คิก จำกัด"/>
    <d v="2020-10-01T00:00:00"/>
    <d v="2020-11-30T00:00:00"/>
    <s v="PO63001014-2/4 บริษัท ไซด์คิก จำกัด -รายงานความก้าวหน้าโครงการ_x000a_(รายละเอียดตามเอกสารที่แนบ)"/>
    <x v="42"/>
    <n v="199405.2"/>
    <s v="64CIO00469"/>
    <d v="2020-12-01T00:00:00"/>
    <n v="199405.2"/>
    <x v="0"/>
    <n v="398810.4"/>
  </r>
  <r>
    <x v="960"/>
    <s v="PR63000959"/>
    <s v="AP1-1012"/>
    <s v="บริษัท วัน อินฟินิตี้ ครีเอทีฟ จำกัด"/>
    <d v="2020-10-01T00:00:00"/>
    <d v="2020-09-30T00:00:00"/>
    <s v="PO63001015-1/3 บริษัท วัน อินฟินิตี้ ครีเอทีฟ จำกัด โครงการสนับสนุนการพัฒนาเครือข่ายการใช้ประโยชน์จากนวัตกรรมเพื่อความเสมอภาคทางการศึกษาเพื่อขับเคลื่อนสังคม_x000a_-สัญญาการจ้าง แผนการดำเนินงาน_x000a_(รายละเอียดตามเอกสารที่แนบ)"/>
    <x v="37"/>
    <n v="2998140"/>
    <s v="64CIO00168"/>
    <d v="2020-11-02T00:00:00"/>
    <n v="2998140"/>
    <x v="0"/>
    <n v="4497210"/>
  </r>
  <r>
    <x v="960"/>
    <s v="PR63000959"/>
    <s v="AP1-1012"/>
    <s v="บริษัท วัน อินฟินิตี้ ครีเอทีฟ จำกัด"/>
    <d v="2020-10-01T00:00:00"/>
    <d v="2021-03-15T00:00:00"/>
    <s v="PO63001015-2/3 บริษัท วัน อินฟินิตี้ ครีเอทีฟ จำกัด_x000a_-รายงานผลการดำเนินงาน งวดที่ 2_x000a_(รายละเอียดตามเอกสารที่แนบ)"/>
    <x v="37"/>
    <n v="1499070"/>
    <s v="APCIO0000450"/>
    <d v="2021-04-09T00:00:00"/>
    <n v="1499070"/>
    <x v="0"/>
    <n v="4497210"/>
  </r>
  <r>
    <x v="961"/>
    <s v="PR63000883"/>
    <s v="AP1-0528"/>
    <s v="บริษัท บุ๊คสเคป พลัส จำกัด"/>
    <d v="2020-10-01T00:00:00"/>
    <d v="2020-10-15T00:00:00"/>
    <s v="PO63001016-1/3 บริษัท บุ๊คสเคป พลัส จำกัด โครงการขับเคลื่อนความรู้เพื่อลดความเหลื่อมล้ำทางการศึกษา_x000a_-แผนการดำเนินงานโครงการฯ ในภาพรวม_x000a_(รายละเอียดตามเอกสารที่แนบ)"/>
    <x v="2"/>
    <n v="1798884"/>
    <s v="64CIO00241"/>
    <d v="2020-11-02T00:00:00"/>
    <n v="1798884"/>
    <x v="0"/>
    <n v="3597768"/>
  </r>
  <r>
    <x v="961"/>
    <s v="PR63000883"/>
    <s v="AP1-0528"/>
    <s v="บริษัท บุ๊คสเคป พลัส จำกัด"/>
    <d v="2020-10-01T00:00:00"/>
    <d v="2021-02-15T00:00:00"/>
    <s v="PO63001016-2/3 บริษัท บุ๊คสเคป พลัส จำกัด -รายงานความก้าวหน้าโครงการฯ ครั้งที่ 1_x000a_(รายละเอียดตามเอกสารที่แนบ)"/>
    <x v="2"/>
    <n v="1798884"/>
    <s v="APCIO0000239"/>
    <d v="2021-03-01T00:00:00"/>
    <n v="1798884"/>
    <x v="0"/>
    <n v="3597768"/>
  </r>
  <r>
    <x v="962"/>
    <s v="PR63000955"/>
    <s v="AP1-0390"/>
    <s v="บริษัท อเดไลน์ กรุ๊ป จำกัด"/>
    <d v="2020-10-01T00:00:00"/>
    <d v="2020-11-06T00:00:00"/>
    <s v="PO63001017 บริษัท อเดไลน์ กรุ๊ป จำกัด โครงการการบริหารอบรมเชิงปฏิบัติการเรื่องให้คำปรึกษาด้านการเงิน การบัญชีและการพัสดุโครงการพัฒนาทักษะอาชีพสำหรับผู้ที่ขาดแคลนทุนทรัพย์และด้อยโอกาสที่ใช้ชุมชนเป็นฐาน_x000a_-คลิปวิดีโอสรุปผลงานและรายงานผลการดำเนินงาน_x000a_(รายละเอียดตามเอกสารที่แนบ)"/>
    <x v="41"/>
    <n v="5103900"/>
    <s v="64CIO00291"/>
    <d v="2020-11-06T00:00:00"/>
    <n v="5103900"/>
    <x v="0"/>
    <n v="5103900"/>
  </r>
  <r>
    <x v="963"/>
    <s v="PR63000919"/>
    <s v="AP1-0080"/>
    <s v="บริษัท เนชั่น โพส จำกัด"/>
    <d v="2020-10-01T00:00:00"/>
    <d v="2020-09-30T00:00:00"/>
    <s v="PO63001018-1/3 บริษัท เนชั่น โพส จำกัด โครงการสัมมนาวิชาการนานาชาติเพื่อความเสมอภาคทางการศึกษา_x000a_-แผนการดำเนินงานโครงการฯ ในภาพรวม_x000a_(รายละเอียดตามเอกสารที่แนบ)"/>
    <x v="42"/>
    <n v="799944.84"/>
    <s v="64CIO00227"/>
    <d v="2020-11-02T00:00:00"/>
    <n v="799944.84"/>
    <x v="0"/>
    <n v="1599889.68"/>
  </r>
  <r>
    <x v="963"/>
    <s v="PR63000919"/>
    <s v="AP1-0080"/>
    <s v="บริษัท เนชั่น โพส จำกัด"/>
    <d v="2020-10-01T00:00:00"/>
    <d v="2021-02-26T00:00:00"/>
    <s v="PO63001018-2/3 บริษัท เนชั่น โพส จำกัด -รายงานความก้าวหน้าโครงการฯ _x000a_(รายละเอียดตามเอกสารที่แนบ)"/>
    <x v="42"/>
    <n v="799944.84"/>
    <s v="APCIO0000237"/>
    <d v="2021-03-01T00:00:00"/>
    <n v="799944.84"/>
    <x v="0"/>
    <n v="1599889.68"/>
  </r>
  <r>
    <x v="964"/>
    <s v="PR63000937"/>
    <s v="AP1-1031"/>
    <s v="นางสาวจุฬากรณ์ มาเสถียรวงศ์"/>
    <d v="2020-10-01T00:00:00"/>
    <d v="2020-10-30T00:00:00"/>
    <s v="PO63001019-1/3 นางสาว จุฬากรณ์ มาเสถียรวงศ์ สังเคราะห์บทเรียนนักศึกษาทุนนวัตกรรมสายอาชีพชั้นสูง_x000a_-แผน กระบวนการ และปฏิทินการทำงาน_x000a_(รายละเอียดตามเอกสารที่แนบ)"/>
    <x v="38"/>
    <n v="240000"/>
    <s v="64CIO00290"/>
    <d v="2020-11-02T00:00:00"/>
    <n v="240000"/>
    <x v="0"/>
    <n v="1200000"/>
  </r>
  <r>
    <x v="964"/>
    <s v="PR63000937"/>
    <s v="AP1-1031"/>
    <s v="นางสาวจุฬากรณ์ มาเสถียรวงศ์"/>
    <d v="2020-10-01T00:00:00"/>
    <d v="2020-12-15T00:00:00"/>
    <s v="PO63001019-2/3 นางสาว จุฬากรณ์ มาเสถียรวงศ์ -รายงานความก้าวหน้า_x000a_(รายละเอียดตามเอกสารที่แนบ)"/>
    <x v="38"/>
    <n v="720000"/>
    <s v="APCIO0000149"/>
    <d v="2021-01-04T00:00:00"/>
    <n v="720000"/>
    <x v="0"/>
    <n v="1200000"/>
  </r>
  <r>
    <x v="964"/>
    <s v="PR63000937"/>
    <s v="AP1-1031"/>
    <s v="นางสาวจุฬากรณ์ มาเสถียรวงศ์"/>
    <d v="2020-10-01T00:00:00"/>
    <d v="2021-01-29T00:00:00"/>
    <s v="PO63001019-3/3 นางสาว จุฬากรณ์ มาเสถียรวงศ์_x000a_-รายงานฉบับสมบูณรืการสังเคราะห์บทเรียนนักศึกษา_x000a_(รายละเอียดตามเอกสารที่แนบ)"/>
    <x v="38"/>
    <n v="240000"/>
    <s v="APCIO0000358"/>
    <d v="2021-03-24T00:00:00"/>
    <n v="240000"/>
    <x v="0"/>
    <n v="1200000"/>
  </r>
  <r>
    <x v="965"/>
    <s v="PR63000944"/>
    <s v="AP1-0452"/>
    <s v="นายสามารถ สว่างแจ้ง"/>
    <d v="2020-10-01T00:00:00"/>
    <d v="2020-09-30T00:00:00"/>
    <s v="PO63001020-1/2 นายสามารถ สว่างแจ้ง ดำเนินกิจกรรมงานปฐมนิเทศทุนนวัตกรรมสายอาชีพชั้นสูง_x000a_-รายละเอียดกิจกรรมและกระบวนการที่ดำเนินการและรายชื่อคณะทำงาน_x000a_(รายละเอียดตามเอกสารที่แนบ)"/>
    <x v="38"/>
    <n v="1249550"/>
    <s v="64CIO00019"/>
    <d v="2020-10-02T00:00:00"/>
    <n v="1249550"/>
    <x v="0"/>
    <n v="2499100"/>
  </r>
  <r>
    <x v="965"/>
    <s v="PR63000944"/>
    <s v="AP1-0452"/>
    <s v="นายสามารถ สว่างแจ้ง"/>
    <d v="2020-10-01T00:00:00"/>
    <d v="2020-10-30T00:00:00"/>
    <s v="PO63001020-2/2 นายสามารถ สว่างแจ้ง -รายงานสรุปผลการจัดกิจกรรมและคู่มือดำเนินงานของครูและนักศึกษาแกนนำ_x000a_(รายละเอียดตามเอกสารที่แนบ)"/>
    <x v="38"/>
    <n v="1249550"/>
    <s v="64CIO00480"/>
    <d v="2020-12-01T00:00:00"/>
    <n v="1249550"/>
    <x v="0"/>
    <n v="2499100"/>
  </r>
  <r>
    <x v="966"/>
    <s v="PR63000978"/>
    <s v="AP1-0307"/>
    <s v="บริษัท ดีน่าดู มีเดีย พลัส จำกัด"/>
    <d v="2020-10-01T00:00:00"/>
    <d v="2020-10-01T00:00:00"/>
    <s v="PO63001021-1/3 บริษัท ดีน่าดู มีเดีย พลัส จำกัด จ้างบริหารจัดการการประชุมปฐมนิเทศทุนนวัตกรรมสายอาชีพชั้นสูง_x000a_-รายละเอียดแผนการดำเนินงาน_x000a_(รายละเอียดตามเอกสารที่แนบ)"/>
    <x v="38"/>
    <n v="3749280"/>
    <s v="64CIO00174"/>
    <d v="2020-11-02T00:00:00"/>
    <n v="3749280"/>
    <x v="0"/>
    <n v="18746400"/>
  </r>
  <r>
    <x v="966"/>
    <s v="PR63000978"/>
    <s v="AP1-0307"/>
    <s v="บริษัท ดีน่าดู มีเดีย พลัส จำกัด"/>
    <d v="2020-10-01T00:00:00"/>
    <d v="2020-10-23T00:00:00"/>
    <s v="PO63001021-2/3 บริษัท ดีน่าดู มีเดีย พลัส จำกัด -รายงานการสำรวจการลงพื้นที่จัดงาน และแผนการจัดเวทีงานปฐมนิเทศ 2 ครั้ง_x000a_(รายละเอียดตามเอกสารที่แนบ)"/>
    <x v="38"/>
    <n v="5623920"/>
    <s v="64CIO00180"/>
    <d v="2020-11-02T00:00:00"/>
    <n v="5623920"/>
    <x v="0"/>
    <n v="18746400"/>
  </r>
  <r>
    <x v="966"/>
    <s v="PR63000978"/>
    <s v="AP1-0307"/>
    <s v="บริษัท ดีน่าดู มีเดีย พลัส จำกัด"/>
    <d v="2020-10-01T00:00:00"/>
    <d v="2020-11-30T00:00:00"/>
    <s v="PO63001021-3/3 บริษัท ดีน่าดู มีเดีย พลัส จำกัด -รายงานสรุปผลการจัดงานส่วนกลางและพื้นที่ทั้งหมด จำนวน 1 ชุด พร้อม VDO, Footage และรูปภาพประกอบ_x000a_(รายละเอียดตามเอกสารที่แนบ)"/>
    <x v="38"/>
    <n v="9373200"/>
    <s v="APCIO0000140"/>
    <d v="2021-01-04T00:00:00"/>
    <n v="9373200"/>
    <x v="0"/>
    <n v="18746400"/>
  </r>
  <r>
    <x v="967"/>
    <s v="PR63000958"/>
    <s v="AP1-0998"/>
    <s v="บริษัท เอเอ็มอาร์ เอเซีย จำกัด"/>
    <d v="2020-10-01T00:00:00"/>
    <d v="2021-02-03T00:00:00"/>
    <s v="PO63001023-1 บริษัท เอเอ็มอาร์ เอเซีย จำกัด_x000a_จัดซื้อคอมพิวเตอร์โน๊ตบุ๊ค และอุปกรณ์เทคโนโลยีที่จำเป็นสำหรับนักศึกษาทุนครูรัก(ษ์)ถิ่น รุ่นที่ 1 ปีการศึกษา 2563_x000a_-ซื้อคอมพิวเตอร์โน๊ตบุ๊ค จำนวน 328 เครื่อง และเครื่องปริ้นเอกสาร จำนวน 22 เครื่อง_x000a_(รายละเอียดตามเอกสารที่แนบ)"/>
    <x v="57"/>
    <n v="6935448.96"/>
    <s v="APCIO0000459"/>
    <d v="2021-04-02T00:00:00"/>
    <n v="6935448.96"/>
    <x v="0"/>
    <n v="8669311.1999999993"/>
  </r>
  <r>
    <x v="967"/>
    <s v="PR63000958"/>
    <s v="AP1-0998"/>
    <s v="บริษัท เอเอ็มอาร์ เอเซีย จำกัด"/>
    <d v="2020-10-01T00:00:00"/>
    <d v="2021-02-25T00:00:00"/>
    <s v="-รายงานผลการติดตั้งและตรวจสอบสภาพ_x000a_(รายละเอียดตามเอกสารที่แนบ)"/>
    <x v="57"/>
    <n v="1733862.24"/>
    <s v="APCIO0000459"/>
    <d v="2021-04-02T00:00:00"/>
    <n v="1733862.24"/>
    <x v="0"/>
    <n v="8669311.1999999993"/>
  </r>
  <r>
    <x v="968"/>
    <s v="PR63000976"/>
    <s v="AP1-0859"/>
    <s v="บริษัท แมงก้า แมงโก้ จำกัด"/>
    <d v="2020-10-01T00:00:00"/>
    <d v="2020-10-09T00:00:00"/>
    <s v="PO63001024-1/3 บริษัท แมงก้า แมงโก้ จำกัด แผนการดำเนินงานและร่างโครงสร้างรูปแบบเว็บไซต์"/>
    <x v="2"/>
    <n v="295320"/>
    <s v="APCIO0000346"/>
    <d v="2021-03-31T00:00:00"/>
    <n v="295320"/>
    <x v="0"/>
    <n v="295320"/>
  </r>
  <r>
    <x v="969"/>
    <s v="PR63000977"/>
    <s v="AP1-0560"/>
    <s v="บริษัท เอไอเอ จำกัด"/>
    <d v="2020-10-01T00:00:00"/>
    <d v="2020-10-30T00:00:00"/>
    <s v="PO63001025-1/2 บริษัท เอไอเอ จำกัด โครงการจัดทำประกันชีวิต ประกันสุขภาพ และประกันอุบัติเหตุกลุ่ม -แผน 1 จำนวน 70 คน - แผน 2 จำนวน 1 คน (เบิกจ่ายตามจริง)"/>
    <x v="15"/>
    <n v="1370310"/>
    <s v="64ZIO00001"/>
    <d v="2020-10-01T00:00:00"/>
    <n v="1370310"/>
    <x v="0"/>
    <n v="1370310"/>
  </r>
  <r>
    <x v="970"/>
    <s v="PR64000001"/>
    <s v="AP1-1051"/>
    <s v="บริษัท อบรมและทดสอบ พีทีเอส จำกัด"/>
    <d v="2020-10-14T00:00:00"/>
    <d v="2020-10-15T00:00:00"/>
    <s v="PO64000003 บริษัท อบรมและทดสอบ พีทีเอส จำกัด จ้างสำรวจความผูกพันในองค์กร Engagement Survey_x000a_-รายงานผลการสำรวจความผูกพันในองค์กรของพนักงาน_x000a_(รายละเอียดตามเอกสารที่แนบ)"/>
    <x v="58"/>
    <n v="321000"/>
    <s v="64CIO00182"/>
    <d v="2020-11-02T00:00:00"/>
    <n v="321000"/>
    <x v="0"/>
    <n v="321000"/>
  </r>
  <r>
    <x v="971"/>
    <s v="PR64000008"/>
    <s v="AP1-0533"/>
    <s v="บริษัท โกลว ครีเอทีฟ จำกัด"/>
    <d v="2020-10-16T00:00:00"/>
    <d v="2020-10-25T00:00:00"/>
    <s v="PO64000004-1/2 บริษัท โกลว ครีเอทีฟ จำกัด จ้างจัดกิจกรรม &quot;ค่ายปั้นฝัน สร้างแรงบันดาลใจ&quot; ภายใต้โครงการจัดการศึกษาเชิงพื้นที่เพื่อความเสมอภาคทางการศึกษา: ภาคกลาง _x000a_-งวดที่ 1_x000a_-รายละเอียดการบริหารจัดการค่าย_x000a_(รายละเอียดตามเอกสารที่แนบ)"/>
    <x v="59"/>
    <n v="174196"/>
    <s v="64CIO00507"/>
    <d v="2020-12-01T00:00:00"/>
    <n v="174196"/>
    <x v="0"/>
    <n v="435490"/>
  </r>
  <r>
    <x v="971"/>
    <s v="PR64000008"/>
    <s v="AP1-0533"/>
    <s v="บริษัท โกลว ครีเอทีฟ จำกัด"/>
    <d v="2020-10-16T00:00:00"/>
    <d v="2020-11-15T00:00:00"/>
    <s v="PO64000004-2/2 บริษัท โกลว ครีเอทีฟ จำกัด -งวดที่ 2_x000a_-สรุปผลการจัดกิจกรรม และภาพนิ่งและภาพเคลื่อนไหว ลงใน Google Drive_x000a_(รายละเอียดตามเอกสารที่แนบ)"/>
    <x v="59"/>
    <n v="261294"/>
    <s v="64CIO00510"/>
    <d v="2020-12-01T00:00:00"/>
    <n v="261294"/>
    <x v="0"/>
    <n v="435490"/>
  </r>
  <r>
    <x v="972"/>
    <s v="PR64000009"/>
    <s v="AP1-0533"/>
    <s v="บริษัท โกลว ครีเอทีฟ จำกัด"/>
    <d v="2020-10-16T00:00:00"/>
    <d v="2020-10-25T00:00:00"/>
    <s v="PO64000005-1/2 บริษัท โกลว ครีเอทีฟ จำกัด จ้างจัดกิจกรรม &quot;ค่ายปั้นฝัน สร้างแรงบันดาลใจ&quot; ภายใต้โครงการจัดการศึกษาเชิงพื้นที่เพื่อความเสมอภาคทางการศึกษา: ภาคใต้_x000a_-งวดที่ 1_x000a_-รายละเอียดการบริหารจัดการค่าย_x000a_(รายละเอียดตามเอกสารที่แนบ)"/>
    <x v="59"/>
    <n v="196666"/>
    <s v="64CIO00508"/>
    <d v="2020-12-25T00:00:00"/>
    <n v="196666"/>
    <x v="0"/>
    <n v="491665"/>
  </r>
  <r>
    <x v="972"/>
    <s v="PR64000009"/>
    <s v="AP1-0533"/>
    <s v="บริษัท โกลว ครีเอทีฟ จำกัด"/>
    <d v="2020-10-16T00:00:00"/>
    <d v="2020-11-15T00:00:00"/>
    <s v="PO64000005-2/2 บริษัท โกลว ครีเอทีฟ จำกัด -งวดที่ 2_x000a_-สรุปผลการจัดกิจกรรม และภาพนิ่งและภาพเคลื่อนไหว ลงใน Google Drive_x000a_(รายละเอียดตามเอกสารที่แนบ)"/>
    <x v="59"/>
    <n v="294999"/>
    <s v="64CIO00511"/>
    <d v="2020-12-01T00:00:00"/>
    <n v="294999"/>
    <x v="0"/>
    <n v="491665"/>
  </r>
  <r>
    <x v="972"/>
    <s v="PR64000009"/>
    <s v="AP1-0533"/>
    <s v="บริษัท โกลว ครีเอทีฟ จำกัด"/>
    <d v="2020-10-16T00:00:00"/>
    <d v="2020-10-16T00:00:00"/>
    <s v="CN(เลือกวันที่ผิด)PO64000005-1/2 บริษัท โกลว ครีเอทีฟ จำกัด จ้างจัดกิจกรรม &quot;ค่ายปั้นฝัน สร้างแรงบันดาลใจ&quot; ภายใต้โครงการจัดการศึกษาเชิงพื้นที่เพื่อความเสมอภาคทางการศึกษา: ภาคใต้_x000a_-งวดที่ 1_x000a_-รายละเอียดการบริหารจัดการค่าย_x000a_"/>
    <x v="59"/>
    <n v="-196666"/>
    <s v="64CCN00013"/>
    <d v="2020-12-25T00:00:00"/>
    <n v="-196666"/>
    <x v="0"/>
    <n v="491665"/>
  </r>
  <r>
    <x v="972"/>
    <s v="PR64000009"/>
    <s v="AP1-0533"/>
    <s v="บริษัท โกลว ครีเอทีฟ จำกัด"/>
    <d v="2020-10-16T00:00:00"/>
    <d v="2020-10-16T00:00:00"/>
    <s v="PO64000005-1/2 บริษัท โกลว ครีเอทีฟ จำกัด จ้างจัดกิจกรรม &quot;ค่ายปั้นฝัน สร้างแรงบันดาลใจ&quot; ภายใต้โครงการจัดการศึกษาเชิงพื้นที่เพื่อความเสมอภาคทางการศึกษา: ภาคใต้_x000a_-งวดที่ 1_x000a_-รายละเอียดการบริหารจัดการค่าย_x000a_"/>
    <x v="59"/>
    <n v="196666"/>
    <s v="64CIO00509"/>
    <d v="2020-12-01T00:00:00"/>
    <n v="196666"/>
    <x v="0"/>
    <n v="491665"/>
  </r>
  <r>
    <x v="973"/>
    <s v="PR64000010"/>
    <s v="AP1-1045"/>
    <s v="นางสาวฐิติมา เปรมประเสริฐ"/>
    <d v="2020-10-20T00:00:00"/>
    <d v="2020-11-25T00:00:00"/>
    <s v="PO64000006-1/2 นางสาวฐิติมา เปรมประเสริฐ จ้างเหมาบริการบุคคลเพื่อปฏิบัติงานสนับสนุนฝ่ายบัญชีและการเงิน เดือน พฤศจิกายน 2563_x000a_-รายงานการปฏิบัติงาน_x000a_(รายละเอียดตามเอกสารที่แนบ)"/>
    <x v="60"/>
    <n v="19000"/>
    <s v="64CIO00280"/>
    <d v="2020-11-23T00:00:00"/>
    <n v="19000"/>
    <x v="0"/>
    <n v="38000"/>
  </r>
  <r>
    <x v="973"/>
    <s v="PR64000010"/>
    <s v="AP1-1045"/>
    <s v="นางสาวฐิติมา เปรมประเสริฐ"/>
    <d v="2020-10-20T00:00:00"/>
    <d v="2020-12-25T00:00:00"/>
    <s v="PO64000006-2/2 นางสาวฐิติมา เปรมประเสริฐ จ้างเหมาบริการบุคคลเพื่อปฏิบัติงานสนับสนุนฝ่ายบัญชีและการเงิน เดือน ธันวาคม 2563_x000a_-รายงานการปฏิบัติงาน_x000a_(รายละเอียดตามเอกสารที่แนบ)"/>
    <x v="60"/>
    <n v="19000"/>
    <s v="64CIO00398"/>
    <d v="2020-12-24T00:00:00"/>
    <n v="19000"/>
    <x v="0"/>
    <n v="38000"/>
  </r>
  <r>
    <x v="974"/>
    <s v="PR64000011"/>
    <s v="AP1-0824"/>
    <s v="นางสาวฝานฝัน ยมศรีเคน"/>
    <d v="2020-10-21T00:00:00"/>
    <d v="2020-11-25T00:00:00"/>
    <s v="PO64000007-1/12 นางสาว ฝานฝัน ยมศรีเคน จ้างเหมาบริการบุคคลเพื่อปฏิบัติงานธุรการฝ่ายบัญชีและการเงิน เดือน พฤศจิกายน 63_x000a_-งวดที่ 1_x000a_(รายละเอียดตามเอกสารที่แนบ)"/>
    <x v="60"/>
    <n v="19000"/>
    <s v="64CIO00281"/>
    <d v="2020-11-23T00:00:00"/>
    <n v="19000"/>
    <x v="0"/>
    <n v="133000"/>
  </r>
  <r>
    <x v="974"/>
    <s v="PR64000011"/>
    <s v="AP1-0824"/>
    <s v="นางสาวฝานฝัน ยมศรีเคน"/>
    <d v="2020-10-21T00:00:00"/>
    <d v="2020-12-25T00:00:00"/>
    <s v="PO64000007-2/12 นางสาว ฝานฝัน ยมศรีเคน จ้างเหมาบริการบุคคลเพื่อปฏิบัติงานธุรการฝ่ายบัญชีและการเงิน เดือน ธันวาคม 63_x000a_-งวดที่ 2_x000a_(รายละเอียดตามเอกสารที่แนบ)"/>
    <x v="60"/>
    <n v="19000"/>
    <s v="64CIO00404"/>
    <d v="2020-12-24T00:00:00"/>
    <n v="19000"/>
    <x v="0"/>
    <n v="133000"/>
  </r>
  <r>
    <x v="974"/>
    <s v="PR64000011"/>
    <s v="AP1-0824"/>
    <s v="นางสาวฝานฝัน ยมศรีเคน"/>
    <d v="2020-10-21T00:00:00"/>
    <d v="2021-01-25T00:00:00"/>
    <s v="PO64000007-3/12 นางสาว ฝานฝัน ยมศรีเคน จ้างเหมาบริการบุคคลเพื่อปฏิบัติงานธุรการฝ่ายบัญชีและการเงิน เดือน มกราคม 64_x000a_-งวดที่ 3_x000a_(รายละเอียดตามเอกสารที่แนบ)"/>
    <x v="60"/>
    <n v="19000"/>
    <s v="APCIO0000022"/>
    <d v="2021-01-22T00:00:00"/>
    <n v="19000"/>
    <x v="0"/>
    <n v="133000"/>
  </r>
  <r>
    <x v="974"/>
    <s v="PR64000011"/>
    <s v="AP1-0824"/>
    <s v="นางสาวฝานฝัน ยมศรีเคน"/>
    <d v="2020-10-21T00:00:00"/>
    <d v="2021-02-25T00:00:00"/>
    <s v="PO64000007-4/12 นางสาว ฝานฝัน ยมศรีเคน จ้างเหมาบริการบุคคลเพื่อปฏิบัติงานธุรการฝ่ายบัญชีและการเงิน เดือน กุมภาพันธ์ 64_x000a_-งวดที่ 4_x000a_(รายละเอียดตามเอกสารที่แนบ)"/>
    <x v="60"/>
    <n v="19000"/>
    <s v="APCIO0000124"/>
    <d v="2021-02-18T00:00:00"/>
    <n v="19000"/>
    <x v="0"/>
    <n v="133000"/>
  </r>
  <r>
    <x v="974"/>
    <s v="PR64000011"/>
    <s v="AP1-0824"/>
    <s v="นางสาวฝานฝัน ยมศรีเคน"/>
    <d v="2020-10-21T00:00:00"/>
    <d v="2021-03-25T00:00:00"/>
    <s v="PO64000007-5/12 นางสาว ฝานฝัน ยมศรีเคน จ้างเหมาบริการบุคคลเพื่อปฏิบัติงานธุรการฝ่ายบัญชีและการเงิน เดือน มีนาคม 64_x000a_-งวดที่ 5_x000a_(รายละเอียดตามเอกสารที่แนบ)"/>
    <x v="60"/>
    <n v="19000"/>
    <s v="APCIO0000277"/>
    <d v="2021-03-25T00:00:00"/>
    <n v="19000"/>
    <x v="0"/>
    <n v="133000"/>
  </r>
  <r>
    <x v="974"/>
    <s v="PR64000011"/>
    <s v="AP1-0824"/>
    <s v="นางสาวฝานฝัน ยมศรีเคน"/>
    <d v="2020-10-21T00:00:00"/>
    <d v="2021-04-25T00:00:00"/>
    <s v="PO64000007-6/12 นางสาว ฝานฝัน ยมศรีเคน จ้างเหมาบริการบุคคลเพื่อปฏิบัติงานธุรการฝ่ายบัญชีและการเงิน เดือน เมษายน 64_x000a_-งวดที่ 6_x000a_(รายละเอียดตามเอกสารที่แนบ)"/>
    <x v="60"/>
    <n v="19000"/>
    <s v="APCIO0000461"/>
    <d v="2021-04-23T00:00:00"/>
    <n v="19000"/>
    <x v="0"/>
    <n v="133000"/>
  </r>
  <r>
    <x v="974"/>
    <s v="PR64000011"/>
    <s v="AP1-0824"/>
    <s v="นางสาวฝานฝัน ยมศรีเคน"/>
    <d v="2020-10-21T00:00:00"/>
    <d v="2021-05-25T00:00:00"/>
    <s v="PO64000007-7/12 นางสาวฝานฝัน ยมศรีเคน จ้างเหมาบริการบุคคลเพื่อปฏิบัติงานธุรการฝ่ายบัญชีและการเงิน เดือน พฤษภาคม 64_x000a_-งวดที่ 7_x000a_(รายละเอียดตามเอกสารที่แนบ)"/>
    <x v="60"/>
    <n v="19000"/>
    <s v="APCIO0000652"/>
    <d v="2021-05-28T00:00:00"/>
    <n v="19000"/>
    <x v="0"/>
    <n v="133000"/>
  </r>
  <r>
    <x v="975"/>
    <s v="PR64000002"/>
    <s v="AP1-1054"/>
    <s v="นายจิรายุส พุทธาภิบาลกุล"/>
    <d v="2020-10-21T00:00:00"/>
    <d v="2020-11-25T00:00:00"/>
    <s v="PO64000008-1/6 นายจิรายุส พุทธาภิบาลกุล จ้างบุคลากรเพื่อดำเนินงานตรวจสอบของฝ่ายตรวจสอบภายใน_x000a_-รายงานผลการปฏิบัติงานประจำเดือน _x000a_พฤศจิกายน 2563_x000a_(รายละเอียดตามเอกสารที่แนบ)"/>
    <x v="61"/>
    <n v="30000"/>
    <s v="64CIO00273"/>
    <d v="2020-11-24T00:00:00"/>
    <n v="30000"/>
    <x v="0"/>
    <n v="180000"/>
  </r>
  <r>
    <x v="975"/>
    <s v="PR64000002"/>
    <s v="AP1-1054"/>
    <s v="นายจิรายุส พุทธาภิบาลกุล"/>
    <d v="2020-10-21T00:00:00"/>
    <d v="2020-12-25T00:00:00"/>
    <s v="PO64000008-2/6 นายจิรายุส พุทธาภิบาลกุล -รายงานผลการปฏิบัติงานประจำเดือน _x000a_ธันวาคม 2563_x000a_(รายละเอียดตามเอกสารที่แนบ)"/>
    <x v="61"/>
    <n v="30000"/>
    <s v="64CIO00429"/>
    <d v="2020-12-23T00:00:00"/>
    <n v="30000"/>
    <x v="0"/>
    <n v="180000"/>
  </r>
  <r>
    <x v="975"/>
    <s v="PR64000002"/>
    <s v="AP1-1054"/>
    <s v="นายจิรายุส พุทธาภิบาลกุล"/>
    <d v="2020-10-21T00:00:00"/>
    <d v="2021-01-25T00:00:00"/>
    <s v="PO64000008-3/6 นายจิรายุส พุทธาภิบาลกุล -รายงานผลการปฏิบัติงานประจำเดือน _x000a_มกราคม 2564_x000a_(รายละเอียดตามเอกสารที่แนบ)"/>
    <x v="61"/>
    <n v="30000"/>
    <s v="APCIO0000039"/>
    <d v="2021-01-25T00:00:00"/>
    <n v="30000"/>
    <x v="0"/>
    <n v="180000"/>
  </r>
  <r>
    <x v="975"/>
    <s v="PR64000002"/>
    <s v="AP1-1054"/>
    <s v="นายจิรายุส พุทธาภิบาลกุล"/>
    <d v="2020-10-21T00:00:00"/>
    <d v="2021-02-25T00:00:00"/>
    <s v="PO64000008-4/6 นายจิรายุส พุทธาภิบาลกุล -รายงานผลการปฏิบัติงานประจำเดือน _x000a_กุมภาพันธ์ 2564_x000a_(รายละเอียดตามเอกสารที่แนบ)"/>
    <x v="61"/>
    <n v="30000"/>
    <s v="APCIO0000164"/>
    <d v="2021-02-19T00:00:00"/>
    <n v="30000"/>
    <x v="0"/>
    <n v="180000"/>
  </r>
  <r>
    <x v="975"/>
    <s v="PR64000002"/>
    <s v="AP1-1054"/>
    <s v="นายจิรายุส พุทธาภิบาลกุล"/>
    <d v="2020-10-21T00:00:00"/>
    <d v="2021-03-25T00:00:00"/>
    <s v="PO64000008-5/6 นายจิรายุส พุทธาภิบาลกุล -รายงานผลการปฏิบัติงานประจำเดือน _x000a_มีนาคม 2564_x000a_(รายละเอียดตามเอกสารที่แนบ)"/>
    <x v="61"/>
    <n v="30000"/>
    <s v="APCIO0000285"/>
    <d v="2021-03-25T00:00:00"/>
    <n v="30000"/>
    <x v="0"/>
    <n v="180000"/>
  </r>
  <r>
    <x v="975"/>
    <s v="PR64000002"/>
    <s v="AP1-1054"/>
    <s v="นายจิรายุส พุทธาภิบาลกุล"/>
    <d v="2020-10-21T00:00:00"/>
    <d v="2021-04-30T00:00:00"/>
    <s v="PO64000008-6/6 นายจิรายุส พุทธาภิบาลกุล_x000a_-รายงานผลการปฏิบัติงานประจำเดือน _x000a_เมษายน 2564_x000a_(รายละเอียดตามเอกสารที่แนบ)"/>
    <x v="61"/>
    <n v="30000"/>
    <s v="APCIO0000495"/>
    <d v="2021-05-03T00:00:00"/>
    <n v="30000"/>
    <x v="0"/>
    <n v="180000"/>
  </r>
  <r>
    <x v="976"/>
    <s v="PR64000013"/>
    <s v="AP1-0051"/>
    <s v="บริษัท เอ็กซ์เซลซิเออร์ ซัพพลายส์ จำกัด"/>
    <d v="2020-10-21T00:00:00"/>
    <d v="2020-10-30T00:00:00"/>
    <s v="PO64000009 บริษัท เอ็กซ์เซลซิเออร์ ซัพพลายส์ จำกัด จัดหาอุปกรณ์เครื่องเขียน _x000a_-อุปกรณ์สำนักงานเพื่อรองรับการทำงานด้านเอกสารของเจ้าหน้าที่ _x000a_-น้ำดื่ม(ขวด) สำหรับรับรองการจัดประชุมของสำนักงาน_x000a_(รายละเอียดตามเอกสารที่แนบ)"/>
    <x v="60"/>
    <n v="24630.33"/>
    <s v="64CIO00199"/>
    <d v="2020-11-02T00:00:00"/>
    <n v="24630.33"/>
    <x v="0"/>
    <n v="31852.83"/>
  </r>
  <r>
    <x v="976"/>
    <s v="PR64000013"/>
    <s v="AP1-0051"/>
    <s v="บริษัท เอ็กซ์เซลซิเออร์ ซัพพลายส์ จำกัด"/>
    <d v="2020-10-21T00:00:00"/>
    <d v="2020-10-21T00:00:00"/>
    <s v="PO64000009 บริษัท เอ็กซ์เซลซิเออร์ ซัพพลายส์ จำกัด จัดหาอุปกรณ์เครื่องเขียน _x000a_-อุปกรณ์สำนักงานเพื่อรองรับการทำงานด้านเอกสารของเจ้าหน้าที่ _x000a_-น้ำดื่ม(ขวด) สำหรับรับรองการจัดประชุมของสำนักงาน_x000a_(รายละเอียดตามเอกสารที่แนบ)"/>
    <x v="60"/>
    <n v="7222.5"/>
    <s v="64CIO00199"/>
    <d v="2020-11-02T00:00:00"/>
    <n v="7222.5"/>
    <x v="0"/>
    <n v="31852.83"/>
  </r>
  <r>
    <x v="977"/>
    <s v="PR64000007"/>
    <s v="AP1-0291"/>
    <s v="บริษัท สหสามัคคีบริการ จำกัด"/>
    <d v="2020-10-22T00:00:00"/>
    <d v="2020-11-30T00:00:00"/>
    <s v="PO64000010-1/2 บริษัท สหสามัคคีบริการ จำกัด จ้างพนักงานบริการทำความสะอาดสำนักงาน อาคารเอส.พี. ชั้น 13 (อาคาร B) _x000a_-งวดที่ 1 เดือน พฤศจิกายน 2563_x000a_(รายละเอียดตามเอกสารที่แนบ)"/>
    <x v="62"/>
    <n v="41730"/>
    <s v="64CIO00495"/>
    <d v="2020-12-01T00:00:00"/>
    <n v="41730"/>
    <x v="0"/>
    <n v="83460"/>
  </r>
  <r>
    <x v="977"/>
    <s v="PR64000007"/>
    <s v="AP1-0291"/>
    <s v="บริษัท สหสามัคคีบริการ จำกัด"/>
    <d v="2020-10-22T00:00:00"/>
    <d v="2020-12-30T00:00:00"/>
    <s v="PO64000010-2/2 บริษัท สหสามัคคีบริการ จำกัด จ้างพนักงานบริการทำความสะอาดสำนักงาน อาคารเอส.พี. ชั้น 13 (อาคาร B) _x000a_-งวดที่ 2 เดือน ธันวาคม 2563_x000a_(รายละเอียดตามเอกสารที่แนบ)"/>
    <x v="62"/>
    <n v="41730"/>
    <s v="APCIO0000076"/>
    <d v="2021-01-04T00:00:00"/>
    <n v="41730"/>
    <x v="0"/>
    <n v="83460"/>
  </r>
  <r>
    <x v="978"/>
    <s v="PR64000014"/>
    <s v="AP1-0291"/>
    <s v="บริษัท สหสามัคคีบริการ จำกัด"/>
    <d v="2020-10-22T00:00:00"/>
    <d v="2020-11-30T00:00:00"/>
    <s v="PO64000011-1/2 บริษัท สหสามัคคีบริการ จำกัด จ้างดูแลทำความสะอาดและบริการจัดเลี้ยงสำหรับงานประชุม (อาคาร A) _x000a_-งวดที่ 1 เดือนพฤศจิกายน 2563_x000a_(รายละเอียดตามเอกสารที่แนบ)"/>
    <x v="62"/>
    <n v="49220"/>
    <s v="64CIO00496"/>
    <d v="2020-12-01T00:00:00"/>
    <n v="49220"/>
    <x v="0"/>
    <n v="98440"/>
  </r>
  <r>
    <x v="978"/>
    <s v="PR64000014"/>
    <s v="AP1-0291"/>
    <s v="บริษัท สหสามัคคีบริการ จำกัด"/>
    <d v="2020-10-22T00:00:00"/>
    <d v="2020-12-30T00:00:00"/>
    <s v="PO64000011-2/2 บริษัท สหสามัคคีบริการ จำกัด จ้างดูแลทำความสะอาดและบริการจัดเลี้ยงสำหรับงานประชุม (อาคาร A) _x000a_-งวดที่ 2 เดือนธันวาคม 2563_x000a_(รายละเอียดตามเอกสารที่แนบ)"/>
    <x v="62"/>
    <n v="49220"/>
    <s v="APCIO0000077"/>
    <d v="2021-01-04T00:00:00"/>
    <n v="49220"/>
    <x v="0"/>
    <n v="98440"/>
  </r>
  <r>
    <x v="979"/>
    <s v="PR64000017"/>
    <s v="AP1-0515"/>
    <s v="นางสาวปิยะนุช บุปผา"/>
    <d v="2020-10-22T00:00:00"/>
    <d v="2020-10-30T00:00:00"/>
    <s v="PO64000012-1/3 น.ส.ปิยะนุช บุปผา จัดจ้างเจ้าหน้าที่ประสานงาน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_x000a_-รายงานผลการบริหารจัดการ  งวดที่ 1_x000a_(รายละเอียดตามเอกสารที่แนบ)"/>
    <x v="63"/>
    <n v="23100"/>
    <s v="64CIO00137"/>
    <d v="2020-11-02T00:00:00"/>
    <n v="23100"/>
    <x v="0"/>
    <n v="69300"/>
  </r>
  <r>
    <x v="979"/>
    <s v="PR64000017"/>
    <s v="AP1-0515"/>
    <s v="นางสาวปิยะนุช บุปผา"/>
    <d v="2020-10-22T00:00:00"/>
    <d v="2020-11-30T00:00:00"/>
    <s v="PO64000012-2/3 น.ส.ปิยะนุช บุปผา -รายงานผลการบริหารจัดการ งวดที่ 2_x000a_(รายละเอียดตามเอกสารที่แนบ)"/>
    <x v="63"/>
    <n v="23100"/>
    <s v="64CIO00282"/>
    <d v="2020-11-23T00:00:00"/>
    <n v="23100"/>
    <x v="0"/>
    <n v="69300"/>
  </r>
  <r>
    <x v="979"/>
    <s v="PR64000017"/>
    <s v="AP1-0515"/>
    <s v="นางสาวปิยะนุช บุปผา"/>
    <d v="2020-10-22T00:00:00"/>
    <d v="2020-12-30T00:00:00"/>
    <s v="PO64000012-3/3 น.ส.ปิยะนุช บุปผา -รายงานผลการบริหารจัดการ งวดที่ 3_x000a_(รายละเอียดตามเอกสารที่แนบ)"/>
    <x v="63"/>
    <n v="23100"/>
    <s v="64CIO00424"/>
    <d v="2020-12-28T00:00:00"/>
    <n v="23100"/>
    <x v="0"/>
    <n v="69300"/>
  </r>
  <r>
    <x v="980"/>
    <s v="PR64000015"/>
    <s v="AP1-0787"/>
    <s v="นางสาวภัณฑิกา สหายมิตร"/>
    <d v="2020-10-26T00:00:00"/>
    <d v="2020-11-06T00:00:00"/>
    <s v="PO64000013-1/6 นางสาว ภัณฑิกา สหายมิตร จ้างจัดทำรายงานประจำปี 2563 แผนการดำเนินงานและแผนการใช้เงิน ประจำปี 2565 และแผนปฏิบัติงานและแผนการใช้จ่ายงบประมาณประจำปีงบประมาณ 2564 ของ กสศ._x000a_-รายงานผลการดำเนินงาน  งวดที่ 1_x000a_(รายละเอียดตามเอกสารที่แนบ)"/>
    <x v="60"/>
    <n v="38500"/>
    <s v="64CIO00177"/>
    <d v="2020-11-06T00:00:00"/>
    <n v="38500"/>
    <x v="0"/>
    <n v="231000"/>
  </r>
  <r>
    <x v="980"/>
    <s v="PR64000015"/>
    <s v="AP1-0787"/>
    <s v="นางสาวภัณฑิกา สหายมิตร"/>
    <d v="2020-10-26T00:00:00"/>
    <d v="2020-11-25T00:00:00"/>
    <s v="PO64000013-2/6 นางสาว ภัณฑิกา สหายมิตร -รายงานผลการดำเนินงาน งวดที่ 2_x000a_(รายละเอียดตามเอกสารที่แนบ)"/>
    <x v="60"/>
    <n v="38500"/>
    <s v="64CIO00303"/>
    <d v="2020-11-25T00:00:00"/>
    <n v="38500"/>
    <x v="0"/>
    <n v="231000"/>
  </r>
  <r>
    <x v="980"/>
    <s v="PR64000015"/>
    <s v="AP1-0787"/>
    <s v="นางสาวภัณฑิกา สหายมิตร"/>
    <d v="2020-10-26T00:00:00"/>
    <d v="2020-12-25T00:00:00"/>
    <s v="PO64000013-3/6 นางสาว ภัณฑิกา สหายมิตร -รายงานผลการดำเนินงาน งวดที่ 3_x000a_(รายละเอียดตามเอกสารที่แนบ)"/>
    <x v="60"/>
    <n v="38500"/>
    <s v="64CIO00420"/>
    <d v="2020-12-25T00:00:00"/>
    <n v="38500"/>
    <x v="0"/>
    <n v="231000"/>
  </r>
  <r>
    <x v="980"/>
    <s v="PR64000015"/>
    <s v="AP1-0787"/>
    <s v="นางสาวภัณฑิกา สหายมิตร"/>
    <d v="2020-10-26T00:00:00"/>
    <d v="2021-01-25T00:00:00"/>
    <s v="PO64000013-4/6 นางสาว ภัณฑิกา สหายมิตร -รายงานผลการดำเนินงาน งวดที่ 4_x000a_(รายละเอียดตามเอกสารที่แนบ)"/>
    <x v="60"/>
    <n v="38500"/>
    <s v="APCIO0000047"/>
    <d v="2021-01-25T00:00:00"/>
    <n v="38500"/>
    <x v="0"/>
    <n v="231000"/>
  </r>
  <r>
    <x v="980"/>
    <s v="PR64000015"/>
    <s v="AP1-0787"/>
    <s v="นางสาวภัณฑิกา สหายมิตร"/>
    <d v="2020-10-26T00:00:00"/>
    <d v="2021-02-25T00:00:00"/>
    <s v="PO64000013-5/6 นางสาว ภัณฑิกา สหายมิตร -รายงานผลการดำเนินงาน งวดที่ 5_x000a_(รายละเอียดตามเอกสารที่แนบ)"/>
    <x v="60"/>
    <n v="38500"/>
    <s v="APCIO0000201"/>
    <d v="2021-02-25T00:00:00"/>
    <n v="38500"/>
    <x v="0"/>
    <n v="231000"/>
  </r>
  <r>
    <x v="980"/>
    <s v="PR64000015"/>
    <s v="AP1-0787"/>
    <s v="นางสาวภัณฑิกา สหายมิตร"/>
    <d v="2020-10-26T00:00:00"/>
    <d v="2021-03-25T00:00:00"/>
    <s v="PO64000013-6/6 นางสาว ภัณฑิกา สหายมิตร -รายงานผลการดำเนินงาน งวดที่ 6_x000a_(รายละเอียดตามเอกสารที่แนบ)"/>
    <x v="60"/>
    <n v="38500"/>
    <s v="APCIO0000295"/>
    <d v="2021-03-25T00:00:00"/>
    <n v="38500"/>
    <x v="0"/>
    <n v="231000"/>
  </r>
  <r>
    <x v="981"/>
    <s v="PR64000018"/>
    <s v="AP1-0367"/>
    <s v="นางสาวพิศมัย รัตนโรจน์สกุล"/>
    <d v="2020-10-26T00:00:00"/>
    <d v="2020-10-30T00:00:00"/>
    <s v="PO64000014-1/3 นางสาวพิศมัย รัตนโรจน์สกุล จ้างผู้จัดการ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_x000a_-รายงานผลการบริหารจัดการ งวดที่ 1_x000a_(รายละเอียดตามเอกสารที่แนบ)"/>
    <x v="63"/>
    <n v="77000"/>
    <s v="64CIO00133"/>
    <d v="2020-11-02T00:00:00"/>
    <n v="77000"/>
    <x v="0"/>
    <n v="231000"/>
  </r>
  <r>
    <x v="981"/>
    <s v="PR64000018"/>
    <s v="AP1-0367"/>
    <s v="นางสาวพิศมัย รัตนโรจน์สกุล"/>
    <d v="2020-10-26T00:00:00"/>
    <d v="2020-11-30T00:00:00"/>
    <s v="PO64000014-2/3 นางสาวพิศมัย รัตนโรจน์สกุล -รายงานผลการบริหารจัดการ งวดที่ 2_x000a_(รายละเอียดตามเอกสารที่แนบ)"/>
    <x v="63"/>
    <n v="77000"/>
    <s v="64CIO00261"/>
    <d v="2020-11-23T00:00:00"/>
    <n v="77000"/>
    <x v="0"/>
    <n v="231000"/>
  </r>
  <r>
    <x v="981"/>
    <s v="PR64000018"/>
    <s v="AP1-0367"/>
    <s v="นางสาวพิศมัย รัตนโรจน์สกุล"/>
    <d v="2020-10-26T00:00:00"/>
    <d v="2020-12-30T00:00:00"/>
    <s v="PO64000014-3/3 นางสาวพิศมัย รัตนโรจน์สกุล -รายงานผลการบริหารจัดการ งวดที่ 3_x000a_(รายละเอียดตามเอกสารที่แนบ)"/>
    <x v="63"/>
    <n v="77000"/>
    <s v="64CIO00432"/>
    <d v="2020-12-28T00:00:00"/>
    <n v="77000"/>
    <x v="0"/>
    <n v="231000"/>
  </r>
  <r>
    <x v="982"/>
    <s v="PR64000019"/>
    <s v="AP1-0571"/>
    <s v="นางสาวกัณห์ชลี ขวางเสน"/>
    <d v="2020-10-26T00:00:00"/>
    <d v="2020-10-30T00:00:00"/>
    <s v="PO64000015-1/12 นางสาวกัณห์ชลี ขวางเสน จ้างนักวิชาการประจำโครงการสร้างโอกาสทางการศึกษาสำหรับนักเรียนในพื้นที่ห่างไกลเป็นครูรุ่นใหม่เพื่อพัฒนาคุณภาพโรงเรียนของชุมชน_x000a_-รายงานผลการบริหารจัดการ งวดที่ 1_x000a_(รายละเอียดตามเอกสารที่แนบ)"/>
    <x v="63"/>
    <n v="27750"/>
    <s v="64CIO00134"/>
    <d v="2020-11-02T00:00:00"/>
    <n v="27750"/>
    <x v="0"/>
    <n v="194250"/>
  </r>
  <r>
    <x v="982"/>
    <s v="PR64000019"/>
    <s v="AP1-0571"/>
    <s v="นางสาวกัณห์ชลี ขวางเสน"/>
    <d v="2020-10-26T00:00:00"/>
    <d v="2020-11-30T00:00:00"/>
    <s v="PO64000015-2/12 นางสาวกัณห์ชลี ขวางเสน -รายงานผลการบริหารจัดการ งวดที่ 2_x000a_(รายละเอียดตามเอกสารที่แนบ)"/>
    <x v="63"/>
    <n v="27750"/>
    <s v="64CIO00283"/>
    <d v="2020-11-23T00:00:00"/>
    <n v="27750"/>
    <x v="0"/>
    <n v="194250"/>
  </r>
  <r>
    <x v="982"/>
    <s v="PR64000019"/>
    <s v="AP1-0571"/>
    <s v="นางสาวกัณห์ชลี ขวางเสน"/>
    <d v="2020-10-26T00:00:00"/>
    <d v="2020-12-30T00:00:00"/>
    <s v="PO64000015-3/12 นางสาวกัณห์ชลี ขวางเสน -รายงานผลการบริหารจัดการ งวดที่ 3_x000a_(รายละเอียดตามเอกสารที่แนบ)"/>
    <x v="63"/>
    <n v="27750"/>
    <s v="64CIO00433"/>
    <d v="2020-12-28T00:00:00"/>
    <n v="27750"/>
    <x v="0"/>
    <n v="194250"/>
  </r>
  <r>
    <x v="982"/>
    <s v="PR64000019"/>
    <s v="AP1-0571"/>
    <s v="นางสาวกัณห์ชลี ขวางเสน"/>
    <d v="2020-10-26T00:00:00"/>
    <d v="2021-01-31T00:00:00"/>
    <s v="PO64000015-4/12 นางสาวกัณห์ชลี ขวางเสน -รายงานผลการบริหารจัดการ งวดที่ 4_x000a_(รายละเอียดตามเอกสารที่แนบ)"/>
    <x v="63"/>
    <n v="27750"/>
    <s v="APCIO0000006"/>
    <d v="2021-01-21T00:00:00"/>
    <n v="27750"/>
    <x v="0"/>
    <n v="194250"/>
  </r>
  <r>
    <x v="982"/>
    <s v="PR64000019"/>
    <s v="AP1-0571"/>
    <s v="นางสาวกัณห์ชลี ขวางเสน"/>
    <d v="2020-10-26T00:00:00"/>
    <d v="2021-02-28T00:00:00"/>
    <s v="PO64000015-5/12 นางสาวกัณห์ชลี ขวางเสน -รายงานผลการบริหารจัดการ งวดที่ 5_x000a_(รายละเอียดตามเอกสารที่แนบ)"/>
    <x v="63"/>
    <n v="27750"/>
    <s v="APCIO0000171"/>
    <d v="2021-02-16T00:00:00"/>
    <n v="27750"/>
    <x v="0"/>
    <n v="194250"/>
  </r>
  <r>
    <x v="982"/>
    <s v="PR64000019"/>
    <s v="AP1-0571"/>
    <s v="นางสาวกัณห์ชลี ขวางเสน"/>
    <d v="2020-10-26T00:00:00"/>
    <d v="2021-03-31T00:00:00"/>
    <s v="PO64000015-6/12 นางสาวกัณห์ชลี ขวางเสน -รายงานผลการบริหารจัดการ งวดที่ 6_x000a_(รายละเอียดตามเอกสารที่แนบ)"/>
    <x v="63"/>
    <n v="27750"/>
    <s v="APCIO0000339"/>
    <d v="2021-03-31T00:00:00"/>
    <n v="27750"/>
    <x v="0"/>
    <n v="194250"/>
  </r>
  <r>
    <x v="982"/>
    <s v="PR64000019"/>
    <s v="AP1-0571"/>
    <s v="นางสาวกัณห์ชลี ขวางเสน"/>
    <d v="2020-10-26T00:00:00"/>
    <d v="2021-04-30T00:00:00"/>
    <s v="PO64000015-7/12 นางสาวกัณห์ชลี ขวางเสน -รายงานผลการบริหารจัดการ งวดที่ 7_x000a_(รายละเอียดตามเอกสารที่แนบ)"/>
    <x v="63"/>
    <n v="27750"/>
    <s v="APCIO0000520"/>
    <d v="2021-05-05T00:00:00"/>
    <n v="27750"/>
    <x v="0"/>
    <n v="194250"/>
  </r>
  <r>
    <x v="983"/>
    <s v="PR64000005"/>
    <s v="AP1-0734"/>
    <s v="บริษัท โฮมรัน พัลส์ จำกัด"/>
    <d v="2020-10-26T00:00:00"/>
    <d v="2020-11-30T00:00:00"/>
    <s v="PO64000016 บริษัท โฮมรัน พัลส์ จำกัด จ้างจัด Workshop เพื่อจัดทำกลยุทธ์การระดมทุนหรือสร้างการมีส่วนร่วม ภายใต้โครงการประเมินผลการสื่อสารรณรงค์ขับเคลื่อนสังคม_x000a_-รายงานการจัด Workshop จำนวน 1 ครั้ง และกลยุทธ์การระดมทุนอย่างน้อย 1 กลยุทธ์_x000a_(รายละเอียดตามเอกสารที่แนบ)"/>
    <x v="64"/>
    <n v="500000"/>
    <s v="64CIO00356"/>
    <d v="2020-12-01T00:00:00"/>
    <n v="500000"/>
    <x v="0"/>
    <n v="500000"/>
  </r>
  <r>
    <x v="984"/>
    <s v="PR64000024"/>
    <s v="AP1-0732"/>
    <s v="ร.ต.ท.หญิง ปุณยนุช หิรัญอร"/>
    <d v="2020-10-26T00:00:00"/>
    <d v="2020-11-30T00:00:00"/>
    <s v="PO64000017 ร.ต.ท.หญิง ปุณยนุช หิรัญอร ตรวจวัดอุณหภูมิคัดกรองพนักงานและบุคคลภายนอกที่มาติดต่อกับทางสำนักงาน _x000a_-ประจำ เดือนพฤศจิกายน 2563_x000a_(รายละเอียดตามเอกสารที่แนบ)"/>
    <x v="60"/>
    <n v="25000"/>
    <s v="64CIO00378"/>
    <d v="2020-12-01T00:00:00"/>
    <n v="25000"/>
    <x v="0"/>
    <n v="25000"/>
  </r>
  <r>
    <x v="985"/>
    <s v="PR64000031"/>
    <s v="AP1-1058"/>
    <s v="นายกานต์กวี ชนะสิทธิ์"/>
    <d v="2020-10-26T00:00:00"/>
    <d v="2020-11-15T00:00:00"/>
    <s v="PO64000018-1/2 นาย กานต์กวี ชนะสิทธิ์ จัดทำฐานข้อมูล วิเคราะห์ และนำเสนอข้อมูลเพื่อสร้างความเสมอภาคทางการศึกษา_x000a_-แผนปฏิบัติงาน_x000a_(รายละเอียดตามเอกสารที่แนบ)"/>
    <x v="65"/>
    <n v="45000"/>
    <s v="64CIO00315"/>
    <d v="2020-11-13T00:00:00"/>
    <n v="45000"/>
    <x v="0"/>
    <n v="90000"/>
  </r>
  <r>
    <x v="985"/>
    <s v="PR64000031"/>
    <s v="AP1-1058"/>
    <s v="นายกานต์กวี ชนะสิทธิ์"/>
    <d v="2020-10-26T00:00:00"/>
    <d v="2021-01-31T00:00:00"/>
    <s v="PO64000018-2/2 นาย กานต์กวี ชนะสิทธิ์_x000a_-ฐานข้อมูลและผลการวิเคราะห์ข้อมูล_x000a_(รายละเอียดตามเอกสารที่แนบ)"/>
    <x v="65"/>
    <n v="45000"/>
    <s v="APCIO0000451"/>
    <d v="2021-04-02T00:00:00"/>
    <n v="45000"/>
    <x v="0"/>
    <n v="90000"/>
  </r>
  <r>
    <x v="986"/>
    <s v="PR64000026"/>
    <s v="AP1-0277"/>
    <s v="นางสาว ชาคริยา กิติโยธี"/>
    <d v="2020-10-26T00:00:00"/>
    <d v="2020-11-05T00:00:00"/>
    <s v="PO64000019 นางสาว ชาคริยา กิติโยธี จ้างออกแบบแผ่นพับประชาสัมพันธ์โครงการจัดสรรเงินอุดหนุนนักเรียนทุนเสมอภาค_x000a_-Artwork แผ่นพับทุนเสมอภาค_x000a_-Artwork วารสารโครงการจัดสรรเงินอุดหนุนแบบมีเงื่อนไขเพื่อการตีพิมพ์ 5 เล่ม_x000a_(รายละเอียดตามเอกสารที่แนบ)"/>
    <x v="66"/>
    <n v="20000"/>
    <s v="64CIO00195"/>
    <d v="2020-11-02T00:00:00"/>
    <n v="20000"/>
    <x v="0"/>
    <n v="20000"/>
  </r>
  <r>
    <x v="987"/>
    <s v="PR64000029"/>
    <s v="AP1-0513"/>
    <s v="บริษัท ไนซ์จ๊อบทีม จำกัด"/>
    <d v="2020-10-26T00:00:00"/>
    <d v="2020-11-30T00:00:00"/>
    <s v="PO64000020 บริษัท ไนซ์จ๊อบทีม จำกัด จ้างบุคลากรสนับสนุนการจัดทำเอกสารสัญญา_x000a_-ประจำ เดือนพฤศจิกายน 2563_x000a_(รายละเอียดตามเอกสารที่แนบ)"/>
    <x v="67"/>
    <n v="25145"/>
    <s v="64CIO00554"/>
    <d v="2020-12-01T00:00:00"/>
    <n v="25145"/>
    <x v="0"/>
    <n v="25145"/>
  </r>
  <r>
    <x v="988"/>
    <s v="PR64000027"/>
    <s v="AP1-0561"/>
    <s v="บริษัท แอร์-เทค เอนจิเนียริ่ง (ประเทศไทย) จำกัด"/>
    <d v="2020-10-26T00:00:00"/>
    <d v="2020-11-06T00:00:00"/>
    <s v="PO64000021 บริษัท แอร์-เทค เอนจิเนียริ่ง (ประเทศไทย) จำกัด พ่นยาฆ่าเชื้อภายในสำนักงาน กสศ. (อาคารA)_x000a_(รายละเอียดตามเอกสารที่แนบ)"/>
    <x v="60"/>
    <n v="10323.36"/>
    <s v="64CIO00185"/>
    <d v="2020-11-06T00:00:00"/>
    <n v="10323.36"/>
    <x v="0"/>
    <n v="10323.36"/>
  </r>
  <r>
    <x v="989"/>
    <s v="PR64000028"/>
    <s v="AP1-0071"/>
    <s v="บริษัท โอไอซี ครีเอชั่น จำกัด"/>
    <d v="2020-10-27T00:00:00"/>
    <d v="2020-11-30T00:00:00"/>
    <s v="PO64000022 บริษัท โอไอซี ครีเอชั่น จำกัด จ้างจัดทำการบริหารจัดการคัดกรองความ_x000a_ยากจน ทุนพระกนิษฐาสัมมาชีพ ครั้งที่ 2_x000a_-รายงานสรุปผลการดำเนินงาน คัดกรอง_x000a_ความยากจนทุนพระกนิษฐาสัมมาชีพ_x000a_(รายละเอียดตามเอกสารที่แนบ)"/>
    <x v="68"/>
    <n v="166117.5"/>
    <s v="64CIO00456"/>
    <d v="2020-12-01T00:00:00"/>
    <n v="166117.5"/>
    <x v="0"/>
    <n v="166117.5"/>
  </r>
  <r>
    <x v="990"/>
    <s v="PR64000032"/>
    <s v="AP1-0738"/>
    <s v="นางสาวใจญา แก้วพุฒตาล"/>
    <d v="2020-10-27T00:00:00"/>
    <d v="2020-11-10T00:00:00"/>
    <s v="PO64000023 นางสาว ใจญา แก้วพุฒตาล จ้างแปลเอกสารภาษาอังกฤษเพื่อใช้ใน_x000a_โครงการวิจัยสำรวจทักษะแรงงาน_x000a_-แปลเอกสารฉบับที่ 1 รหัสวิชา 75 _x000a_ความถนัดทางวิชาชีพครู (PAT5) _x000a_(รายละเอียดตามเอกสารที่แนบ)"/>
    <x v="69"/>
    <n v="51210"/>
    <s v="64CIO00190"/>
    <d v="2020-11-09T00:00:00"/>
    <n v="51210"/>
    <x v="0"/>
    <n v="51210"/>
  </r>
  <r>
    <x v="991"/>
    <s v="PR64000033"/>
    <s v="AP1-0738"/>
    <s v="นางสาวใจญา แก้วพุฒตาล"/>
    <d v="2020-10-27T00:00:00"/>
    <d v="2020-11-10T00:00:00"/>
    <s v="PO64000024 นางสาว ใจญา แก้วพุฒตาล จ้างแปลเอกสารภาษาอังกฤษเพื่อใช้ในโครงการวิจัยสำรวจทักษะแรงงาน ครั้งที่ 2_x000a_-แปลเอกสารไทยเป็นอังกฤษ ฉบับที่ 2 _x000a_รหัสวิชา 75 ความถนัดทางวิชาชีพครู (PAT5) _x000a_-แปลเอกสารไทยเป็นอังกฤษ ฉบับที่ 3 _x000a_Issue 3 สถาบันภาษาไทย_x000a_(รายละเอียดตามเอกสารที่แนบ)"/>
    <x v="69"/>
    <n v="67038"/>
    <s v="64CIO00189"/>
    <d v="2020-11-09T00:00:00"/>
    <n v="67038"/>
    <x v="0"/>
    <n v="67038"/>
  </r>
  <r>
    <x v="992"/>
    <s v="PR64000036"/>
    <s v="AP1-0513"/>
    <s v="บริษัท ไนซ์จ๊อบทีม จำกัด"/>
    <d v="2020-10-28T00:00:00"/>
    <d v="2021-01-29T00:00:00"/>
    <s v="PO64000025-1/4 บริษัท ไนซ์จ๊อบทีม จำกัด จ้างสนับสนุนการจัดทำสัญญาจ้างและงานสื่อสารงานจัดซื้อจัดจ้าง_x000a_-สรุปผลการดำเนินงาน งวดที่1_x000a_(รายละเอียดตามเอกสารที่แนบ)"/>
    <x v="60"/>
    <n v="80250"/>
    <s v="APCIO0000120"/>
    <d v="2021-01-29T00:00:00"/>
    <n v="80250"/>
    <x v="0"/>
    <n v="160500"/>
  </r>
  <r>
    <x v="992"/>
    <s v="PR64000036"/>
    <s v="AP1-0513"/>
    <s v="บริษัท ไนซ์จ๊อบทีม จำกัด"/>
    <d v="2020-10-28T00:00:00"/>
    <d v="2021-04-30T00:00:00"/>
    <s v="PO64000025-2/4 บริษัท ไนซ์จ๊อบทีม จำกัด -สรุปผลการดำเนินงาน งวดที่2_x000a_(รายละเอียดตามเอกสารที่แนบ)"/>
    <x v="60"/>
    <n v="80250"/>
    <s v="APCIO0000617"/>
    <d v="2021-04-30T00:00:00"/>
    <n v="80250"/>
    <x v="0"/>
    <n v="160500"/>
  </r>
  <r>
    <x v="993"/>
    <s v="PR64000034"/>
    <s v="AP1-1060"/>
    <s v="บริษัท บูมเมอแรง ออร์กาไนซ์ แอนด์ คอนซัลแตนท์ จำกัด"/>
    <d v="2020-10-28T00:00:00"/>
    <d v="2020-11-13T00:00:00"/>
    <s v="PO64000026 บริษัท บูมเมอแรง ออร์กาไนซ์ แอนด์ คอนซัลแตนท์ จำกัด เช่าอุปกรณ์สำหรับแปลภาษาเพื่อใช้ในการประชุม_x000a_-Receiver (สำหรับผู้เข้าร่วมประชุม)_x000a_-Transmitter_x000a_-Interpreter unit / Interpreter Booth_x000a_-Technician Service_x000a_-Set up / Dismantle_x000a_(รายละเอียดตามเอกสารที่แนบ)"/>
    <x v="69"/>
    <n v="9630"/>
    <s v="64CIO00239"/>
    <d v="2020-11-02T00:00:00"/>
    <n v="9630"/>
    <x v="0"/>
    <n v="9630"/>
  </r>
  <r>
    <x v="994"/>
    <s v="PR64000043"/>
    <s v="AP1-0748"/>
    <s v="นางสาวสิรามล ตันศิริ"/>
    <d v="2020-10-28T00:00:00"/>
    <d v="2020-10-31T00:00:00"/>
    <s v="PO64000027-1/3 นางสาว สิรามล ตันศิริ จ้างจัดทำชุดออกแบบการรวบรวมข้อมูลอย่างเป็นระบบ (Knowledge Management)_x000a_-แผนงานออกแบบการรวบรวมข้อมูลอย่างเป็นระบบ พฤศจิกายน – ธันวาคม 2563_x000a_(รายละเอียดตามเอกสารที่แนบ)"/>
    <x v="70"/>
    <n v="28000"/>
    <s v="64CIO00146"/>
    <d v="2020-11-02T00:00:00"/>
    <n v="28000"/>
    <x v="0"/>
    <n v="84000"/>
  </r>
  <r>
    <x v="994"/>
    <s v="PR64000043"/>
    <s v="AP1-0748"/>
    <s v="นางสาวสิรามล ตันศิริ"/>
    <d v="2020-10-28T00:00:00"/>
    <d v="2020-11-25T00:00:00"/>
    <s v="PO64000027-2/3 นางสาว สิรามล ตันศิริ -ชุดออกแบบการรวบรวมข้อมูลอย่างเป็นระบบ _x000a_ประจำเดือน พฤศจิกายน 63 ไม่ต่ำกว่า 1 ชิ้น_x000a_(รายละเอียดตามเอกสารที่แนบ)"/>
    <x v="70"/>
    <n v="28000"/>
    <s v="64CIO00269"/>
    <d v="2020-11-25T00:00:00"/>
    <n v="28000"/>
    <x v="0"/>
    <n v="84000"/>
  </r>
  <r>
    <x v="994"/>
    <s v="PR64000043"/>
    <s v="AP1-0748"/>
    <s v="นางสาวสิรามล ตันศิริ"/>
    <d v="2020-10-28T00:00:00"/>
    <d v="2020-12-25T00:00:00"/>
    <s v="PO64000027-3/3 นางสาว สิรามล ตันศิริ -ชุดออกแบบการรวบรวมข้อมูลอย่างเป็นระบบ _x000a_ประจำเดือน ธันวาคม 63 ไม่ต่ำกว่า 1 ชิ้น_x000a_(รายละเอียดตามเอกสารที่แนบ)"/>
    <x v="70"/>
    <n v="28000"/>
    <s v="64CIO00401"/>
    <d v="2020-12-18T00:00:00"/>
    <n v="28000"/>
    <x v="0"/>
    <n v="84000"/>
  </r>
  <r>
    <x v="995"/>
    <s v="PR64000042"/>
    <s v="AP1-0825"/>
    <s v="นางสาวศศิธร เรี่ยวธรรมรัฐ"/>
    <d v="2020-10-28T00:00:00"/>
    <d v="2020-10-31T00:00:00"/>
    <s v="PO64000028-1/3 นางสาว ศศิธร เรี่ยวธรรมรัฐ จ้างจัดทำชุดงานออกแบบเพื่อสร้างความเสมอภาคทางการศึกษา_x000a_-แผนงานออกแบบ_x000a_เดือน พฤศจิกายน - ธันวาคม 2563_x000a_(รายละเอียดตามเอกสารที่แนบ)"/>
    <x v="70"/>
    <n v="26000"/>
    <s v="64CIO00145"/>
    <d v="2020-11-02T00:00:00"/>
    <n v="26000"/>
    <x v="0"/>
    <n v="78000"/>
  </r>
  <r>
    <x v="995"/>
    <s v="PR64000042"/>
    <s v="AP1-0825"/>
    <s v="นางสาวศศิธร เรี่ยวธรรมรัฐ"/>
    <d v="2020-10-28T00:00:00"/>
    <d v="2020-11-25T00:00:00"/>
    <s v="PO64000028-2/3 นางสาว ศศิธร เรี่ยวธรรมรัฐ -ชุดงานออกแบบ_x000a_เดือน พฤศจิกายน 2563  ไม่ต่ำกว่า 1 ชิ้น_x000a_(รายละเอียดตามเอกสารที่แนบ)"/>
    <x v="70"/>
    <n v="26000"/>
    <s v="64CIO00266"/>
    <d v="2020-11-25T00:00:00"/>
    <n v="26000"/>
    <x v="0"/>
    <n v="78000"/>
  </r>
  <r>
    <x v="995"/>
    <s v="PR64000042"/>
    <s v="AP1-0825"/>
    <s v="นางสาวศศิธร เรี่ยวธรรมรัฐ"/>
    <d v="2020-10-28T00:00:00"/>
    <d v="2020-12-25T00:00:00"/>
    <s v="PO64000028-3/3 นางสาว ศศิธร เรี่ยวธรรมรัฐ -ชุดงานออกแบบ_x000a_เดือน ธันวาคม 2563 ไม่ต่ำกว่า 1 ชิ้น_x000a_(รายละเอียดตามเอกสารที่แนบ)"/>
    <x v="70"/>
    <n v="26000"/>
    <s v="64CIO00394"/>
    <d v="2020-12-18T00:00:00"/>
    <n v="26000"/>
    <x v="0"/>
    <n v="78000"/>
  </r>
  <r>
    <x v="996"/>
    <s v="PR64000040"/>
    <s v="AP1-0826"/>
    <s v="นางสาวศิริภา โพธิ์ศรี"/>
    <d v="2020-10-28T00:00:00"/>
    <d v="2020-10-31T00:00:00"/>
    <s v="PO64000029-1/3 นางสาว ศิริภา โพธิ์ศรี จ้างจัดทำชุดงานจัดกิจกรรมส่งเสริมการสร้างความเสมอภาคทางการศึกษา_x000a_-แผนกิจกรรมส่งเสริม_x000a_ประจำเดือน พฤศจิกายน – ธันวาคม 2563_x000a_(รายละเอียดตามเอกสารที่แนบ)"/>
    <x v="70"/>
    <n v="27000"/>
    <s v="64CIO00148"/>
    <d v="2020-11-02T00:00:00"/>
    <n v="27000"/>
    <x v="0"/>
    <n v="81000"/>
  </r>
  <r>
    <x v="996"/>
    <s v="PR64000040"/>
    <s v="AP1-0826"/>
    <s v="นางสาวศิริภา โพธิ์ศรี"/>
    <d v="2020-10-28T00:00:00"/>
    <d v="2020-11-25T00:00:00"/>
    <s v="PO64000029-2/3 นางสาว ศิริภา โพธิ์ศรี -กิจกรรมส่งเสริม ประจำเดือน พฤศจิกายน 2563 ไม่น้อยกว่า 1 กิจกรรม_x000a_(รายละเอียดตามเอกสารที่แนบ)"/>
    <x v="70"/>
    <n v="27000"/>
    <s v="64CIO00268"/>
    <d v="2020-11-25T00:00:00"/>
    <n v="27000"/>
    <x v="0"/>
    <n v="81000"/>
  </r>
  <r>
    <x v="996"/>
    <s v="PR64000040"/>
    <s v="AP1-0826"/>
    <s v="นางสาวศิริภา โพธิ์ศรี"/>
    <d v="2020-10-28T00:00:00"/>
    <d v="2020-12-25T00:00:00"/>
    <s v="PO64000029-3/3 นางสาว ศิริภา โพธิ์ศรี -กิจกรรมส่งเสริม ประจำเดือน ธันวาคม 2563 ไม่น้อยกว่า 1 กิจกรรม_x000a_(รายละเอียดตามเอกสารที่แนบ)"/>
    <x v="70"/>
    <n v="27000"/>
    <s v="64CIO00393"/>
    <d v="2020-12-18T00:00:00"/>
    <n v="27000"/>
    <x v="0"/>
    <n v="81000"/>
  </r>
  <r>
    <x v="997"/>
    <s v="PR64000030"/>
    <s v="AP1-0513"/>
    <s v="บริษัท ไนซ์จ๊อบทีม จำกัด"/>
    <d v="2020-10-29T00:00:00"/>
    <d v="2020-11-06T00:00:00"/>
    <s v="PO64000030-1/2 บริษัท ไนซ์จ๊อบทีม จำกัด จ้างออกแบบและผลิตสื่อประชาสัมพันธ์รายการโชคดีที่มีครู_x000a_-เสื้อโปโลคละไซส์ ปัก “โชคดีที่มีครู” _x000a_(รายละเอียดตามเอกสารที่แนบ)"/>
    <x v="66"/>
    <n v="36380"/>
    <s v="64CIO00210"/>
    <d v="2020-11-04T00:00:00"/>
    <n v="36380"/>
    <x v="0"/>
    <n v="129470"/>
  </r>
  <r>
    <x v="997"/>
    <s v="PR64000030"/>
    <s v="AP1-0513"/>
    <s v="บริษัท ไนซ์จ๊อบทีม จำกัด"/>
    <d v="2020-10-29T00:00:00"/>
    <d v="2020-11-12T00:00:00"/>
    <s v="PO64000030-2/2 บริษัท ไนซ์จ๊อบทีม จำกัด -ร่มพับ“ทุนเสมอภาค” 2 แบบ _x000a_-หมวกแก๊ป “ทุนเสมอภาค” 2 แบบ _x000a_(รายละเอียดตามเอกสารที่แนบ)"/>
    <x v="66"/>
    <n v="93090"/>
    <s v="64CIO00210"/>
    <d v="2020-11-04T00:00:00"/>
    <n v="93090"/>
    <x v="0"/>
    <n v="129470"/>
  </r>
  <r>
    <x v="998"/>
    <s v="PR64000039"/>
    <s v="AP1-0673"/>
    <s v="นายฐิติฤกษ์ พรหมวนิช"/>
    <d v="2020-10-29T00:00:00"/>
    <d v="2020-10-31T00:00:00"/>
    <s v="PO64000031-1/3 นาย ฐิติฤกษ์ พรหมวนิช จ้างจัดทำชุดการให้คำปรึกษาถึงการทำงานของ Equity Lab_x000a_-แผนให้บริการให้คำปรึกษา_x000a_ประจำเดือน ตุลาคม – ธันวาคม 63_x000a_(รายละเอียดตามเอกสารที่แนบ)"/>
    <x v="70"/>
    <n v="35500"/>
    <s v="64CIO00147"/>
    <d v="2020-11-02T00:00:00"/>
    <n v="35500"/>
    <x v="0"/>
    <n v="106500"/>
  </r>
  <r>
    <x v="998"/>
    <s v="PR64000039"/>
    <s v="AP1-0673"/>
    <s v="นายฐิติฤกษ์ พรหมวนิช"/>
    <d v="2020-10-29T00:00:00"/>
    <d v="2020-11-25T00:00:00"/>
    <s v="PO64000031-2/3 นาย ฐิติฤกษ์ พรหมวนิช -บริการให้คำปรึกษา เดือน พฤศจิกายน 63 _x000a_(รายละเอียดตามเอกสารที่แนบ)"/>
    <x v="70"/>
    <n v="35500"/>
    <s v="64CIO00304"/>
    <d v="2020-11-25T00:00:00"/>
    <n v="35500"/>
    <x v="0"/>
    <n v="106500"/>
  </r>
  <r>
    <x v="998"/>
    <s v="PR64000039"/>
    <s v="AP1-0673"/>
    <s v="นายฐิติฤกษ์ พรหมวนิช"/>
    <d v="2020-10-29T00:00:00"/>
    <d v="2020-12-25T00:00:00"/>
    <s v="PO64000031-3/3 นาย ฐิติฤกษ์ พรหมวนิช -บริการให้คำปรึกษา เดือน ธันวาคม 63 _x000a_(รายละเอียดตามเอกสารที่แนบ)"/>
    <x v="70"/>
    <n v="35500"/>
    <s v="64CIO00422"/>
    <d v="2020-12-25T00:00:00"/>
    <n v="35500"/>
    <x v="0"/>
    <n v="106500"/>
  </r>
  <r>
    <x v="999"/>
    <s v="PR64000053"/>
    <s v="AP1-0800"/>
    <s v="บริษัท เติมสุข คอร์เพอเรชั่น จำกัด"/>
    <d v="2020-10-30T00:00:00"/>
    <d v="2020-11-16T00:00:00"/>
    <s v="PO64000032 บริษัท เติมสุข คอร์เพอเรชั่น จำกัด จ้างการบริการจัดการเผยแพร่ข่าวสารภารกิจของกองทุนเพื่อความเสมอภาคทางการศึกษา_x000a_-การบริหารจัดการงานแถลงข่าว ให้เผยแพร่ผ่านสื่อออนไลน์และออฟไลน์ 18 สื่อ_x000a_(รายละเอียดตามเอกสารที่แนบ)"/>
    <x v="71"/>
    <n v="98440"/>
    <s v="APCIO0000215"/>
    <d v="2021-02-25T00:00:00"/>
    <n v="98440"/>
    <x v="0"/>
    <n v="98440"/>
  </r>
  <r>
    <x v="1000"/>
    <s v="PR64000052"/>
    <s v="AP1-0856"/>
    <s v="นางสาวสุนิตา กรดมณี"/>
    <d v="2020-10-30T00:00:00"/>
    <d v="2020-11-15T00:00:00"/>
    <s v="PO64000033 นางสาว สุนิตา กรดมณี จ้างถอดเทปบันทึกเสียงการประชุมเชิงปฏิบัติการเพื่อพัฒนาระบบการบริหารความเสี่ยง_x000a_-รายงานการถอดเทปประชุม_x000a_(รายละเอียดตามเอกสารที่แนบ)"/>
    <x v="72"/>
    <n v="6642"/>
    <s v="64CIO00219"/>
    <d v="2020-11-03T00:00:00"/>
    <n v="6642"/>
    <x v="0"/>
    <n v="6642"/>
  </r>
  <r>
    <x v="1001"/>
    <s v="PR64000037"/>
    <s v="AP1-0101"/>
    <s v="บริษัท เอวีวัน เน็ตเวิร์ค แอนด์ เซอร์วิส จำกัด"/>
    <d v="2020-10-30T00:00:00"/>
    <d v="2020-11-30T00:00:00"/>
    <s v="PO64000034 บริษัท เอวีวัน เน็ตเวิร์ค แอนด์ เซอร์วิส จำกัด จัดซื้อจอทีวีพร้อมขาตั้งทีวีเคลื่อนที่_x000a_-จอทีวี Smart 4K LED TV 43” “SAMSUNG”_x000a_(รายละเอียดตามเอกสารที่แนบ)"/>
    <x v="60"/>
    <n v="12733"/>
    <s v="64CIO00181"/>
    <d v="2020-11-04T00:00:00"/>
    <n v="12733"/>
    <x v="0"/>
    <n v="19581"/>
  </r>
  <r>
    <x v="1001"/>
    <s v="PR64000037"/>
    <s v="AP1-0101"/>
    <s v="บริษัท เอวีวัน เน็ตเวิร์ค แอนด์ เซอร์วิส จำกัด"/>
    <d v="2020-10-30T00:00:00"/>
    <d v="2020-11-30T00:00:00"/>
    <s v="PO64000034 บริษัท เอวีวัน เน็ตเวิร์ค แอนด์ เซอร์วิส จำกัด-ขาตั้งทีวี “SureVision”_x000a_(รายละเอียดตามเอกสารที่แนบ)"/>
    <x v="60"/>
    <n v="6848"/>
    <s v="64CIO00181"/>
    <d v="2020-11-04T00:00:00"/>
    <n v="6848"/>
    <x v="0"/>
    <n v="19581"/>
  </r>
  <r>
    <x v="1002"/>
    <s v="PR64000049"/>
    <s v="AP1-0091"/>
    <s v="ห้างหุ้นส่วนจำกัด เบอเดนซัพพลาย"/>
    <d v="2020-10-30T00:00:00"/>
    <d v="2020-11-23T00:00:00"/>
    <s v="PO64000035 ห้างหุ้นส่วนจำกัด เบอเดนซัพพลาย -กระดาษชำระ  คิมซอฟเจอาร์ที 2 ชั้น_x000a_(รายละเอียดตามเอกสารที่แนบ)"/>
    <x v="60"/>
    <n v="13482"/>
    <s v="64CIO00208"/>
    <d v="2020-11-04T00:00:00"/>
    <n v="13482"/>
    <x v="0"/>
    <n v="33485.65"/>
  </r>
  <r>
    <x v="1002"/>
    <s v="PR64000049"/>
    <s v="AP1-0091"/>
    <s v="ห้างหุ้นส่วนจำกัด เบอเดนซัพพลาย"/>
    <d v="2020-10-30T00:00:00"/>
    <d v="2020-11-23T00:00:00"/>
    <s v="PO64000035 ห้างหุ้นส่วนจำกัด เบอเดนซัพพลาย -กระดาษเช็ดมือ สก๊อตต์อินเตอร์โฟล 2 ชั้น_x000a_(รายละเอียดตามเอกสารที่แนบ)"/>
    <x v="60"/>
    <n v="16413.8"/>
    <s v="64CIO00208"/>
    <d v="2020-11-04T00:00:00"/>
    <n v="16413.8"/>
    <x v="0"/>
    <n v="33485.65"/>
  </r>
  <r>
    <x v="1002"/>
    <s v="PR64000049"/>
    <s v="AP1-0091"/>
    <s v="ห้างหุ้นส่วนจำกัด เบอเดนซัพพลาย"/>
    <d v="2020-10-30T00:00:00"/>
    <d v="2020-11-23T00:00:00"/>
    <s v="PO64000035 ห้างหุ้นส่วนจำกัด เบอเดนซัพพลาย -กระดาษเช็ดปากสก๊อตป๊อป-อัพ_x000a_(รายละเอียดตามเอกสารที่แนบ)"/>
    <x v="60"/>
    <n v="1877.85"/>
    <s v="64CIO00208"/>
    <d v="2020-11-04T00:00:00"/>
    <n v="1877.85"/>
    <x v="0"/>
    <n v="33485.65"/>
  </r>
  <r>
    <x v="1002"/>
    <s v="PR64000049"/>
    <s v="AP1-0091"/>
    <s v="ห้างหุ้นส่วนจำกัด เบอเดนซัพพลาย"/>
    <d v="2020-10-30T00:00:00"/>
    <d v="2020-11-23T00:00:00"/>
    <s v="PO64000035 ห้างหุ้นส่วนจำกัด เบอเดนซัพพลาย -แอลกอฮอลล์ชนิดเจล แอลกอฮอลล์ 70% ขนาด 5 ลิตร _x000a_(รายละเอียดตามเอกสารที่แนบ)"/>
    <x v="60"/>
    <n v="1712"/>
    <s v="64CIO00208"/>
    <d v="2020-11-04T00:00:00"/>
    <n v="1712"/>
    <x v="0"/>
    <n v="33485.65"/>
  </r>
  <r>
    <x v="1003"/>
    <s v="PR64000048"/>
    <s v="AP1-0112"/>
    <s v="บริษัท มาตา การพิมพ์ จำกัด"/>
    <d v="2020-10-30T00:00:00"/>
    <d v="2020-11-10T00:00:00"/>
    <s v="PO64000036 บริษัท มาตา การพิมพ์ จำกัด จ้างผลิตแผ่นพับ กสศ. และระดมทุนจำนวนไม่น้อยกว่า 2,000 แผ่น_x000a_-แผ่นพับ iSEE จำนวน 2,000 แผ่น_x000a_-แผ่นพับเปิดประตูสู่โอกาส จำนวน 2,000 แผ่น_x000a_(รายละเอียดตามเอกสารที่แนบ)"/>
    <x v="73"/>
    <n v="42800"/>
    <s v="64CIO00332"/>
    <d v="2020-12-01T00:00:00"/>
    <n v="42800"/>
    <x v="0"/>
    <n v="42800"/>
  </r>
  <r>
    <x v="1004"/>
    <s v="PR64000044"/>
    <s v="AP1-0863"/>
    <s v="นางเนาวรัตน์ เจริญค้า"/>
    <d v="2020-10-30T00:00:00"/>
    <d v="2020-11-13T00:00:00"/>
    <s v="PO64000037 นาง เนาวรัตน์ เจริญค้า จ้างตรวจงานแปลเอกสารภาษาอังกฤษ_x000a_-เอกสาร รหัสวิชา 75 (PAT5) ฉบับที่ 1_x000a_-เอกสาร รหัสวิชา 75 (PAT5) ฉบับที่ 2_x000a_-เอกสาร Issue 3_สถาบันภาษาไทย _x000a_(รายละเอียดตามเอกสารที่แนบ)"/>
    <x v="69"/>
    <n v="43788"/>
    <s v="64CIO00475"/>
    <d v="2020-12-01T00:00:00"/>
    <n v="43788"/>
    <x v="0"/>
    <n v="43788"/>
  </r>
  <r>
    <x v="1005"/>
    <s v="PR64000045"/>
    <s v="AP1-0112"/>
    <s v="บริษัท มาตา การพิมพ์ จำกัด"/>
    <d v="2020-10-30T00:00:00"/>
    <d v="2020-11-20T00:00:00"/>
    <s v="PO64000038 บริษัท มาตา การพิมพ์ จำกัด จ้างจัดพิมพ์เล่มประกาศทุนพระกนิษฐา_x000a_สัมมาชีพ 2563 รอบที่ 2_x000a_-เล่มประกาศทุนพระกนิษฐาสัมมาชีพ _x000a_จำนวน 150 เล่ม_x000a_(รายละเอียดตามเอกสารที่แนบ)"/>
    <x v="68"/>
    <n v="67410"/>
    <s v="64CIO00454"/>
    <d v="2020-12-01T00:00:00"/>
    <n v="67410"/>
    <x v="0"/>
    <n v="67410"/>
  </r>
  <r>
    <x v="1006"/>
    <s v="PR64000020"/>
    <s v="AP1-0149"/>
    <s v="นายสกล สุวรรณาพิสิทธิ์"/>
    <d v="2020-10-30T00:00:00"/>
    <d v="2020-11-10T00:00:00"/>
    <s v="PO64000039-1/2 นายสกล สุวรรณาพิสิทธิ์ จ้างออกแบบกราฟิค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 _x000a_-รายงานการออกแบบกราฟิค งวดที่ 1_x000a_(รายละเอียดตามเอกสารที่แนบ)"/>
    <x v="73"/>
    <n v="32000"/>
    <s v="64CIO00380"/>
    <d v="2020-12-01T00:00:00"/>
    <n v="32000"/>
    <x v="0"/>
    <n v="64000"/>
  </r>
  <r>
    <x v="1006"/>
    <s v="PR64000020"/>
    <s v="AP1-0149"/>
    <s v="นายสกล สุวรรณาพิสิทธิ์"/>
    <d v="2020-10-30T00:00:00"/>
    <d v="2020-11-30T00:00:00"/>
    <s v="PO64000039-2/2 นายสกล สุวรรณาพิสิทธิ์ จ้างอ -รายงานการออกแบบกราฟิค งวดที่ 2_x000a_(รายละเอียดตามเอกสารที่แนบ)"/>
    <x v="73"/>
    <n v="32000"/>
    <s v="64CIO00381"/>
    <d v="2020-12-01T00:00:00"/>
    <n v="32000"/>
    <x v="0"/>
    <n v="64000"/>
  </r>
  <r>
    <x v="1007"/>
    <s v="PR64000046"/>
    <s v="AP1-0811"/>
    <s v="นางสาวสิริญา ทองสมบุญ"/>
    <d v="2020-10-30T00:00:00"/>
    <d v="2020-11-06T00:00:00"/>
    <s v="PO64000040 นางสาว สิริญา ทองสมบุญ จ้างบริหารจัดการตัดต่อ คลิปวิดีโอการดำเนินงานของ กสศ._x000a_-จัดส่งคลิปวิดีโอ ประกอบด้วย วิดีโอ กสศ.  ระดมการมีส่วนร่วม จำนวน 1 คลิป และ วิดีโอสรุปการดำเนินงาน กสศ. 1 คลิป_x000a_(รายละเอียดตามเอกสารที่แนบ)"/>
    <x v="73"/>
    <n v="40850"/>
    <s v="64CIO00310"/>
    <d v="2020-11-06T00:00:00"/>
    <n v="40850"/>
    <x v="0"/>
    <n v="40850"/>
  </r>
  <r>
    <x v="1008"/>
    <s v="PR64000021"/>
    <s v="AP1-0760"/>
    <s v="บริษัท เดอะ เบทเทอริ่ง โค จำกัด"/>
    <d v="2020-11-02T00:00:00"/>
    <d v="2020-11-13T00:00:00"/>
    <s v="PO64000041 บริษัท เดอะ เบทเทอริ่ง โค จำกัด จ้างผลิตและบริหารจัดการเนื้อหาและดีไซน์ material สำหรับเว็บไซต์และสื่อโซเชียลมีเดีย ระยะที่ 1_x000a_-โพสต์ลง Facebook อย่างน้อย 30 ชิ้น_x000a_-เนื้อหาและกราฟิก อย่างน้อย 18 ชิ้น_x000a_-คลิปวิดีโอ อย่างน้อย 2 ชิ้น_x000a_(รายละเอียดตามเอกสารที่แนบ)"/>
    <x v="71"/>
    <n v="298519.3"/>
    <s v="64CIO00294"/>
    <d v="2020-11-11T00:00:00"/>
    <n v="298519.3"/>
    <x v="0"/>
    <n v="298519.3"/>
  </r>
  <r>
    <x v="1009"/>
    <s v="PR64000058"/>
    <s v="AP1-0561"/>
    <s v="บริษัท แอร์-เทค เอนจิเนียริ่ง (ประเทศไทย) จำกัด"/>
    <d v="2020-11-02T00:00:00"/>
    <d v="2020-11-15T00:00:00"/>
    <s v="PO64000043 บริษัท แอร์-เทค เอนจิเนียริ่ง (ประเทศไทย) จำกัด จัดซื้อแอลกอฮอล์ล้างมือสูตรน้ำ_x000a_-แอลกอฮอล์ 70%_x000a_-5 ลิตร 2 แกนลอน_x000a_(รายละเอียดตามเอกสารที่แนบ)"/>
    <x v="60"/>
    <n v="3317"/>
    <s v="APCIO0000094"/>
    <d v="2021-01-12T00:00:00"/>
    <n v="3317"/>
    <x v="0"/>
    <n v="3317"/>
  </r>
  <r>
    <x v="1010"/>
    <s v="PR64000056"/>
    <s v="AP1-0065"/>
    <s v="บริษัท บียอนด์ พับลิสชิ่ง จำกัด"/>
    <d v="2020-11-03T00:00:00"/>
    <d v="2020-11-20T00:00:00"/>
    <s v="PO64000044 บริษัท บียอนด์ พับลิสชิ่ง จำกัด จ้างผลิตสื่อประชาสัมพันธ์โครงการทุนพัฒนา_x000a_อาชีพและนวัตกรรมที่ใช้ชุมชนเป็นฐาน ครั้งที่ 3_x000a_-คู่มือเยี่ยมชมพื้นที่การดำเนินงาน_x000a_-หนังสือคู่มือการดำเนินงาน_x000a_-แผ่นพับโครงการ / แฟ้มกระดาษ_x000a_(รายละเอียดตามเอกสารที่แนบ)"/>
    <x v="74"/>
    <n v="331379"/>
    <s v="64CIO00314"/>
    <d v="2020-11-20T00:00:00"/>
    <n v="331379"/>
    <x v="0"/>
    <n v="331379"/>
  </r>
  <r>
    <x v="1011"/>
    <s v="PR64000055"/>
    <s v="AP1-1057"/>
    <s v="บริษัท เฟื่อง จำกัด"/>
    <d v="2020-11-03T00:00:00"/>
    <d v="2020-11-09T00:00:00"/>
    <s v="PO64000045-1/3 บริษัท เฟื่อง จำกัด จ้างผลิตสื่อประชาสัมพันธ์โครงการทุนพัฒนาอาชีพและนวัตกรรมที่ใช้ชุมชนเป็นฐาน ครั้งที่ 1_x000a_-แผนการดำเนินงานและร่างเค้าโครงบทความ_x000a_(รายละเอียดตามเอกสารที่แนบ)"/>
    <x v="74"/>
    <n v="144920.79999999999"/>
    <s v="64CIO00345"/>
    <d v="2020-12-01T00:00:00"/>
    <n v="144920.79999999999"/>
    <x v="0"/>
    <n v="362302"/>
  </r>
  <r>
    <x v="1011"/>
    <s v="PR64000055"/>
    <s v="AP1-1057"/>
    <s v="บริษัท เฟื่อง จำกัด"/>
    <d v="2020-11-03T00:00:00"/>
    <d v="2020-12-08T00:00:00"/>
    <s v="PO64000045-2/3 บริษัท เฟื่อง จำกัด -บทความพิเศษ_x000a_(รายละเอียดตามเอกสารที่แนบ)"/>
    <x v="74"/>
    <n v="144920.79999999999"/>
    <s v="64CIO00461"/>
    <d v="2020-12-08T00:00:00"/>
    <n v="144920.79999999999"/>
    <x v="0"/>
    <n v="362302"/>
  </r>
  <r>
    <x v="1011"/>
    <s v="PR64000055"/>
    <s v="AP1-1057"/>
    <s v="บริษัท เฟื่อง จำกัด"/>
    <d v="2020-11-03T00:00:00"/>
    <d v="2020-12-25T00:00:00"/>
    <s v="PO64000045-3/3 บริษัท เฟื่อง จำกัด -รายงานผลการดำเนินงานโครงการฯ และบทความที่ได้รับการเผยแพร่แล้วในเว็บไซต์ของ กสศ._x000a_(รายละเอียดตามเอกสารที่แนบ)"/>
    <x v="74"/>
    <n v="72460.399999999994"/>
    <s v="64CIO00506"/>
    <d v="2020-12-25T00:00:00"/>
    <n v="72460.399999999994"/>
    <x v="0"/>
    <n v="362302"/>
  </r>
  <r>
    <x v="1012"/>
    <s v="PR64000057"/>
    <s v="AP1-0402"/>
    <s v="บริษัท บางกอกบุรี ครีเอทีฟเฮ้าส์ จำกัด"/>
    <d v="2020-11-03T00:00:00"/>
    <d v="2020-11-09T00:00:00"/>
    <s v="PO64000046-1/3 บริษัท บางกอกบุรี ครีเอทีฟเฮ้าส์ จำกัด จ้างผลิตวิดีทัศน์เผยแพร่และประชาสัมพันธ์โครงการทุนพัฒนาอาชีพและนวัตกรรมที่ใช้ชุมชนเป็นฐาน_x000a_-แผนการดำเนินงาน_x000a_(รายละเอียดตามเอกสารที่แนบ)"/>
    <x v="74"/>
    <n v="117700"/>
    <s v="64CIO00311"/>
    <d v="2020-12-09T00:00:00"/>
    <n v="117700"/>
    <x v="0"/>
    <n v="294250"/>
  </r>
  <r>
    <x v="1012"/>
    <s v="PR64000057"/>
    <s v="AP1-0402"/>
    <s v="บริษัท บางกอกบุรี ครีเอทีฟเฮ้าส์ จำกัด"/>
    <d v="2020-11-03T00:00:00"/>
    <d v="2020-12-08T00:00:00"/>
    <s v="PO64000046-2/3 บริษัท บางกอกบุรี ครีเอทีฟเฮ้าส์ จำกัด -วิดีทัศน์ จำนวน 2 ภาค_x000a_(รายละเอียดตามเอกสารที่แนบ)"/>
    <x v="74"/>
    <n v="117700"/>
    <s v="64CIO00449"/>
    <d v="2020-12-08T00:00:00"/>
    <n v="117700"/>
    <x v="0"/>
    <n v="294250"/>
  </r>
  <r>
    <x v="1012"/>
    <s v="PR64000057"/>
    <s v="AP1-0402"/>
    <s v="บริษัท บางกอกบุรี ครีเอทีฟเฮ้าส์ จำกัด"/>
    <d v="2020-11-03T00:00:00"/>
    <d v="2020-12-25T00:00:00"/>
    <s v="PO64000046-3/3 บริษัท บางกอกบุรี ครีเอทีฟเฮ้าส์ จำกัด -วิดีทัศน์ จำนวน 2 ภาค_x000a_(รายละเอียดตามเอกสารที่แนบ)"/>
    <x v="74"/>
    <n v="58850"/>
    <s v="64CIO00519"/>
    <d v="2020-12-25T00:00:00"/>
    <n v="58850"/>
    <x v="0"/>
    <n v="294250"/>
  </r>
  <r>
    <x v="1013"/>
    <s v="PR64000054"/>
    <s v="AP1-0097"/>
    <s v="บริษัท ไอ แอนด์ ไอ คอมมิวนิเคชั่น จำกัด"/>
    <d v="2020-11-03T00:00:00"/>
    <d v="2020-11-20T00:00:00"/>
    <s v="PO64000047 บริษัท ไอ แอนด์ ไอ คอมมิวนิเคชั่น จำกัด จ้างออกแบบและผลิตสื่อประชาสัมพันธ์โครงการทุนพัฒนาอาชีพและนวัตกรรมที่ใช้ชุมชนเป็นฐาน _x000a_-งานออกแบบสื่อประชาสัมพันธ์โครงการ และสรุปประเด็นข้อมูลโครงการ 3 พื้นที่_x000a_(รายละเอียดตามเอกสารที่แนบ)"/>
    <x v="74"/>
    <n v="496480"/>
    <s v="64CIO00352"/>
    <d v="2020-12-01T00:00:00"/>
    <n v="496480"/>
    <x v="0"/>
    <n v="496480"/>
  </r>
  <r>
    <x v="1014"/>
    <s v="PR64000059"/>
    <s v="AP1-0332"/>
    <s v="บริษัท ภาพพิมพ์ จำกัด"/>
    <d v="2020-11-03T00:00:00"/>
    <d v="2020-12-04T00:00:00"/>
    <s v="PO64000048 บริษัท ภาพพิมพ์ จำกัด จ้างจัดทำสื่อสิ่งพิมพ์ หนังสือ ครูเพื่อศิษย์ สร้างการเรียนรู้สู่ระดับเชื่อมโยง_x000a_-หนังสือครูเพื่อศิษย์สร้างการเรียนรู้สู่ระดับเชื่อมโยง และ ไฟล์เล่มหนังสือจัดอาร์ตทั้งไฟล์ที่แก้ไขได้และไฟล์ PDF _x000a_(รายละเอียดตามเอกสารที่แนบ)"/>
    <x v="75"/>
    <n v="389480"/>
    <s v="64CIO00465"/>
    <d v="2020-12-01T00:00:00"/>
    <n v="389480"/>
    <x v="0"/>
    <n v="389480"/>
  </r>
  <r>
    <x v="1015"/>
    <s v="PR64000051"/>
    <s v="AP1-0811"/>
    <s v="นางสาวสิริญา ทองสมบุญ"/>
    <d v="2020-11-03T00:00:00"/>
    <d v="2020-11-09T00:00:00"/>
    <s v="PO64000049 นางสาว สิริญา ทองสมบุญ จ้างออกแบบและผลิตสื่อวิดีโอผลลัพธ์โครงการจัดสรรเงินอุดหนุนแบบมีเงื่อนไข_x000a_-คลิปวิดิโอสื่อสารผลลัพธ์เชิงคุณภาพ _x000a_ความยาว 10-15 นาที_x000a_(รายละเอียดตามเอกสารที่แนบ)"/>
    <x v="66"/>
    <n v="117850"/>
    <s v="64CIO00341"/>
    <d v="2020-12-01T00:00:00"/>
    <n v="117850"/>
    <x v="0"/>
    <n v="117850"/>
  </r>
  <r>
    <x v="1016"/>
    <s v="PR64000068"/>
    <s v="AP1-1063"/>
    <s v="นางสาวสิรินยา วัฒนสุขชัย"/>
    <d v="2020-11-04T00:00:00"/>
    <d v="2020-11-16T00:00:00"/>
    <s v="PO64000050 นางสาว สิรินยา วัฒนสุขชัย โครงการแปลเอกสารองค์ความรู้เรื่องมาตรฐานคุณภาพสถานศึกษาขั้นพื้นฐานของประเทศไทย และผลกระทบที่เป็นไปได้ของการระบาดของ_x000a_โควิด -19 _x000a_-เอกสารแปลอังกฤษเป็นไทย จำนวน 2 เรื่อง _x000a_-ส่งไฟล์ PDF  ไฟล์ Word /ไฟล์ที่แก้ไขได้_x000a_(รายละเอียดตามเอกสารที่แนบ)"/>
    <x v="75"/>
    <n v="10000"/>
    <s v="64CIO00331"/>
    <d v="2020-12-01T00:00:00"/>
    <n v="10000"/>
    <x v="0"/>
    <n v="10000"/>
  </r>
  <r>
    <x v="1017"/>
    <s v="PR64000066"/>
    <s v="AP1-0395"/>
    <s v="บริษัท คีคอินเตอร์เทรด จำกัด"/>
    <d v="2020-11-04T00:00:00"/>
    <d v="2020-12-15T00:00:00"/>
    <s v="PO64000051 บริษัท คีคอินเตอร์เทรด จำกัด สั่งทำกระเป๋าผ้าสปันบอนด์พร้อมสกรีนลาย_x000a_-กระเป๋าผ้าสปันบอนด์พร้อมสกรีนลาย 1 สี 1 ด้าน ขนาด 33 ซ.ม. x 38 ซ.ม. ไม่มีก้นไม่มีข้าง_x000a_(รายละเอียดตามเอกสารที่แนบ)"/>
    <x v="60"/>
    <n v="6420"/>
    <s v="64CIO00357"/>
    <d v="2020-12-01T00:00:00"/>
    <n v="6420"/>
    <x v="0"/>
    <n v="6420"/>
  </r>
  <r>
    <x v="1018"/>
    <s v="PR64000067"/>
    <s v="AP1-0741"/>
    <s v="บริษัท แมวขยันดี จำกัด"/>
    <d v="2020-11-05T00:00:00"/>
    <d v="2020-11-12T00:00:00"/>
    <s v="PO64000052-1/2 บริษัท แมวขยันดี จำกัด จ้างจัดทำสื่อเพื่อการสื่อสารแนวคิดการดำเนินงานโครงการพัฒนาครูและโรงเรียน และประมวลผลจากงานยกระดับคุณภาพโรงเรียน ลดความเหลื่อมล้ำ_x000a_-งวดที่ 1_x000a_-สรุปแนวคิดการผลิตคลิปและแผนโครงการ_x000a_-คลิปวิดีโอแนะนำแนวคิดการดำเนินงานโครงการ จำนวน 1 คลิป_x000a_(รายละเอียดตามเอกสารที่แนบ)"/>
    <x v="75"/>
    <n v="112350"/>
    <s v="64CIO00316"/>
    <d v="2020-11-12T00:00:00"/>
    <n v="112350"/>
    <x v="0"/>
    <n v="224700"/>
  </r>
  <r>
    <x v="1018"/>
    <s v="PR64000067"/>
    <s v="AP1-0741"/>
    <s v="บริษัท แมวขยันดี จำกัด"/>
    <d v="2020-11-05T00:00:00"/>
    <d v="2020-12-31T00:00:00"/>
    <s v="PO64000052-2/2 บริษัท แมวขยันดี จำกัด -งวดที่ 2_x000a_-รายงานสรุปผลการดำเนินงาน_x000a_-คลิปประมวลเนื้อหา จำนวน 1 คลิป_x000a_(รายละเอียดตามเอกสารที่แนบ)"/>
    <x v="75"/>
    <n v="112350"/>
    <s v="64CIO00549"/>
    <d v="2020-12-29T00:00:00"/>
    <n v="112350"/>
    <x v="0"/>
    <n v="224700"/>
  </r>
  <r>
    <x v="1019"/>
    <s v="PR64000060"/>
    <s v="AP1-0100"/>
    <s v="บริษัท โกโพเมโล จำกัด"/>
    <d v="2020-11-05T00:00:00"/>
    <d v="2020-11-06T00:00:00"/>
    <s v="PO64000053 บริษัท โกโพเมโล จำกัด ซื้ออีเมลล์สำนักงาน _x000a_ประจำปีงบประมาณ 2564 ชุดที่ 1_x000a_-Google G Suite Business_x000a_-จำนวน 20 บัญชี_x000a_(รายละเอียดตามเอกสารที่แนบ)"/>
    <x v="26"/>
    <n v="8169.34"/>
    <s v="64CIO00382"/>
    <d v="2020-11-30T00:00:00"/>
    <n v="8169.34"/>
    <x v="0"/>
    <n v="101436"/>
  </r>
  <r>
    <x v="1019"/>
    <s v="PR64000060"/>
    <s v="AP1-0100"/>
    <s v="บริษัท โกโพเมโล จำกัด"/>
    <d v="2020-11-05T00:00:00"/>
    <d v="2020-11-05T00:00:00"/>
    <s v="PO64000053 บริษัท โกโพเมโล จำกัด ซื้ออีเมลล์สำนักงาน _x000a_ประจำปีงบประมาณ 2564 ชุดที่ 1_x000a_-Google G Suite Business_x000a_-จำนวน 20 บัญชี_x000a_(รายละเอียดตามเอกสารที่แนบ)"/>
    <x v="26"/>
    <n v="93266.66"/>
    <s v="64CIO00382"/>
    <d v="2020-11-30T00:00:00"/>
    <n v="93266.66"/>
    <x v="0"/>
    <n v="101436"/>
  </r>
  <r>
    <x v="1020"/>
    <s v="PR64000069"/>
    <s v="AP1-0358"/>
    <s v="บริษัท อินฟลูเอนเซอร์ จำกัด"/>
    <d v="2020-11-05T00:00:00"/>
    <d v="2020-11-13T00:00:00"/>
    <s v="PO64000054 บริษัท อินฟลูเอนเซอร์ จำกัด โครงการบริหารจัดการเวทีทุนพระกนิษฐา_x000a_สัมมาชีพ_x000a_-รายงานผลการดำเนินงานชี้แจงการประชุมโครงการทุนพระกนิษฐาสัมมาชีพ_x000a_(รายละเอียดตามเอกสารที่แนบ)"/>
    <x v="68"/>
    <n v="35310"/>
    <s v="64CIO00313"/>
    <d v="2020-11-09T00:00:00"/>
    <n v="35310"/>
    <x v="0"/>
    <n v="35310"/>
  </r>
  <r>
    <x v="1021"/>
    <s v="PR64000070"/>
    <s v="AP1-0792"/>
    <s v="นายธรรมสถิตย์ ผลแก้ว"/>
    <d v="2020-11-06T00:00:00"/>
    <d v="2020-11-25T00:00:00"/>
    <s v="PO64000056-1/2 นาย ธรรมสถิตย์ ผลแก้ว จ้างเหมาบริการสื่อสารข่าวผ่านอีเมล์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_x000a_-รายงานสรุปผลการดำเนินงาน งวดที่ 1_x000a_(รายละเอียดตามเอกสารที่แนบ)"/>
    <x v="73"/>
    <n v="25000"/>
    <s v="64CIO00267"/>
    <d v="2020-11-25T00:00:00"/>
    <n v="25000"/>
    <x v="0"/>
    <n v="50000"/>
  </r>
  <r>
    <x v="1021"/>
    <s v="PR64000070"/>
    <s v="AP1-0792"/>
    <s v="นายธรรมสถิตย์ ผลแก้ว"/>
    <d v="2020-11-06T00:00:00"/>
    <d v="2020-12-25T00:00:00"/>
    <s v="PO64000056-2/2 นาย ธรรมสถิตย์ ผลแก้ว -รายงานสรุปผลการดำเนินงาน งวดที่ 2_x000a_(รายละเอียดตามเอกสารที่แนบ)"/>
    <x v="73"/>
    <n v="25000"/>
    <s v="64CIO00423"/>
    <d v="2020-12-25T00:00:00"/>
    <n v="25000"/>
    <x v="0"/>
    <n v="50000"/>
  </r>
  <r>
    <x v="1022"/>
    <s v="PR64000073"/>
    <s v="AP1-0675"/>
    <s v="นางสาวนงลักษณ์ อัจนปัญญา"/>
    <d v="2020-11-06T00:00:00"/>
    <d v="2020-11-20T00:00:00"/>
    <s v="PO64000057 นางสาว นงลักษณ์ อัจนปัญญา จ้างแปลภายใต้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_x000a_-รายงานผลการแปลและเรียบเรียง_x000a_อย่างน้อย 15 ชิ้นงาน_x000a_(รายละเอียดตามเอกสารที่แนบ)"/>
    <x v="73"/>
    <n v="30000"/>
    <s v="64CIO00387"/>
    <d v="2020-12-01T00:00:00"/>
    <n v="30000"/>
    <x v="0"/>
    <n v="30000"/>
  </r>
  <r>
    <x v="1023"/>
    <s v="PR64000072"/>
    <s v="AP1-0526"/>
    <s v="บริษัท กู๊ด อินโฟ แอนด์ แมเนจเมนท์ จำกัด"/>
    <d v="2020-11-09T00:00:00"/>
    <d v="2020-12-14T00:00:00"/>
    <s v="PO64000058 บริษัท กู๊ด อินโฟ แอนด์ แมเนจเมนท์ จำกัด จ้างเหมาบริการประสานติดตามเงินบริจาค_x000a_-รายงานสรุปผลการดำเนินงานโครงการ_x000a_-ตรวจสอบเอกสารรายงานการใช้เงิน_x000a_-ติดต่อประสานงาน_x000a_-จัดเรียง จัดทำ เอกสาร จัดส่งไปรษณีย์_x000a_-ตรวจสอบอีเมล์ผู้ติดต่อ_x000a_(รายละเอียดตามเอกสารที่แนบ)"/>
    <x v="76"/>
    <n v="173500.5"/>
    <s v="APCIO0000144"/>
    <d v="2021-01-07T00:00:00"/>
    <n v="173500.5"/>
    <x v="0"/>
    <n v="173500.5"/>
  </r>
  <r>
    <x v="1024"/>
    <s v="PR64000050"/>
    <s v="AP1-1062"/>
    <s v="บริษัท ฮิวแมน อินเทเลคชวล แมเนจเมนท์ จำกัด"/>
    <d v="2020-11-10T00:00:00"/>
    <d v="2021-03-15T00:00:00"/>
    <s v="PO64000060 บริษัท ฮิวแมน อินเทเลคชวล แมเนจเมนท์ จำกัด จ้างจัดทำการพัฒนาวัฒนธรรมองค์กร_x000a_-โครงสร้างสมรรถนะ Core Competency ที่เป็นมาตรฐานชุดพฤติกรรมที่พึงประสงค์ให้บุคลากรแสดงออก_x000a_(รายละเอียดตามเอกสารที่แนบ)"/>
    <x v="58"/>
    <n v="321000"/>
    <s v="APCIO0000347"/>
    <d v="2021-03-11T00:00:00"/>
    <n v="321000"/>
    <x v="0"/>
    <n v="321000"/>
  </r>
  <r>
    <x v="1025"/>
    <s v="PR64000077"/>
    <s v="AP1-0370"/>
    <s v="บริษัท ท็อป อัพ ออร์แกไนซ์ จำกัด"/>
    <d v="2020-11-10T00:00:00"/>
    <d v="2020-11-30T00:00:00"/>
    <s v="PO64000061 บริษัท ท็อป อัพ ออร์แกไนซ์ จำกัด จ้างจัดกิจกรรมเพื่อสื่อสารผลลัพธ์บริจาค _x000a_จำนวน 1 ครั้ง_x000a_-รายงานผลการดำเนินงานโครงการ_x000a_(รายละเอียดตามเอกสารที่แนบ)"/>
    <x v="71"/>
    <n v="389319.5"/>
    <s v="64CIO00546"/>
    <d v="2020-12-01T00:00:00"/>
    <n v="389319.5"/>
    <x v="0"/>
    <n v="389319.5"/>
  </r>
  <r>
    <x v="1026"/>
    <s v="PR64000074"/>
    <s v="AP1-0255"/>
    <s v="บริษัท ฮิวแมนิก้า จำกัด(มหาชน)"/>
    <d v="2020-11-10T00:00:00"/>
    <d v="2020-11-10T00:00:00"/>
    <s v="PO64000062-1/12  บริษัท ฮิวแมนิก้า จำกัด(มหาชน) จ้างบริการระบบ Payroll Outsourcing &amp; Employee Self-Service_x000a_-รายงานบริการระบบ _x000a_-รายเดือน จำนวน12 เดือน_x000a_-เบิกจ่ายตามจริงตามใบแจ้งหนี้รายเดือน_x000a_(รายละเอียดตามเอกสารที่แนบ)"/>
    <x v="58"/>
    <n v="24267.599999999999"/>
    <s v="64CIO00419"/>
    <d v="2020-12-01T00:00:00"/>
    <n v="24267.599999999999"/>
    <x v="0"/>
    <n v="153232.56"/>
  </r>
  <r>
    <x v="1026"/>
    <s v="PR64000074"/>
    <s v="AP1-0255"/>
    <s v="บริษัท ฮิวแมนิก้า จำกัด(มหาชน)"/>
    <d v="2020-11-10T00:00:00"/>
    <d v="2020-11-10T00:00:00"/>
    <s v="PO64000062-2/12  บริษัท ฮิวแมนิก้า จำกัด(มหาชน) จ้างบริการระบบ Payroll Outsourcing &amp; Employee Self-Service_x000a_-รายงานบริการระบบ _x000a_-รายเดือน จำนวน12 เดือน_x000a_-เบิกจ่ายตามจริงตามใบแจ้งหนี้รายเดือน_x000a_(รายละเอียดต"/>
    <x v="58"/>
    <n v="25307.64"/>
    <s v="64CIO00498"/>
    <d v="2020-12-28T00:00:00"/>
    <n v="25307.64"/>
    <x v="0"/>
    <n v="153232.56"/>
  </r>
  <r>
    <x v="1026"/>
    <s v="PR64000074"/>
    <s v="AP1-0255"/>
    <s v="บริษัท ฮิวแมนิก้า จำกัด(มหาชน)"/>
    <d v="2020-11-10T00:00:00"/>
    <d v="2020-11-10T00:00:00"/>
    <s v="PO64000062-3/12  บริษัท ฮิวแมนิก้า จำกัด(มหาชน) จ้างบริการระบบ Payroll Outsourcing &amp; Employee Self-Service_x000a_-รายงานบริการระบบ _x000a_-รายเดือน จำนวน12 เดือน_x000a_-เบิกจ่ายตามจริงตามใบแจ้งหนี้รายเดือน_x000a_(รายละเอียดต"/>
    <x v="58"/>
    <n v="26001"/>
    <s v="APCIO0000071"/>
    <d v="2021-01-30T00:00:00"/>
    <n v="26001"/>
    <x v="0"/>
    <n v="153232.56"/>
  </r>
  <r>
    <x v="1026"/>
    <s v="PR64000074"/>
    <s v="AP1-0255"/>
    <s v="บริษัท ฮิวแมนิก้า จำกัด(มหาชน)"/>
    <d v="2020-11-10T00:00:00"/>
    <d v="2020-11-10T00:00:00"/>
    <s v="PO64000062-4/12 บริษัท ฮิวแมนิก้า จำกัด(มหาชน) จ้างบริการระบบ Payroll Outsourcing &amp; Employee Self-Service_x000a_-รายงานบริการระบบ _x000a_-รายเดือน จำนวน12 เดือน_x000a_-เบิกจ่ายตามจริงตามใบแจ้งหนี้รายเดือน"/>
    <x v="58"/>
    <n v="26001"/>
    <s v="APCIO0000300"/>
    <d v="2021-03-25T00:00:00"/>
    <n v="26001"/>
    <x v="0"/>
    <n v="153232.56"/>
  </r>
  <r>
    <x v="1026"/>
    <s v="PR64000074"/>
    <s v="AP1-0255"/>
    <s v="บริษัท ฮิวแมนิก้า จำกัด(มหาชน)"/>
    <d v="2020-11-10T00:00:00"/>
    <d v="2020-11-10T00:00:00"/>
    <s v="PO64000062-5/12 บริษัท ฮิวแมนิก้า จำกัด(มหาชน) จ้างบริการระบบ Payroll Outsourcing &amp; Employee Self-Service_x000a_-รายงานบริการระบบ _x000a_-รายเดือน จำนวน12 เดือน_x000a_-เบิกจ่ายตามจริงตามใบแจ้งหนี้รายเดือน"/>
    <x v="58"/>
    <n v="26001"/>
    <s v="APCIO0000435"/>
    <d v="2021-04-02T00:00:00"/>
    <n v="26001"/>
    <x v="0"/>
    <n v="153232.56"/>
  </r>
  <r>
    <x v="1026"/>
    <s v="PR64000074"/>
    <s v="AP1-0255"/>
    <s v="บริษัท ฮิวแมนิก้า จำกัด(มหาชน)"/>
    <d v="2020-11-10T00:00:00"/>
    <d v="2020-11-10T00:00:00"/>
    <s v="PO64000062-6/12 บริษัท ฮิวแมนิก้า จำกัด(มหาชน) จ้างบริการระบบ Payroll Outsourcing &amp; Employee Self-Service_x000a_-รายงานบริการระบบ _x000a_-รายเดือน จำนวน12 เดือน_x000a_-เบิกจ่ายตามจริงตามใบแจ้งหนี้รายเดือน"/>
    <x v="58"/>
    <n v="25654.32"/>
    <s v="APCIO0000571"/>
    <d v="2021-05-12T00:00:00"/>
    <n v="25654.32"/>
    <x v="0"/>
    <n v="153232.56"/>
  </r>
  <r>
    <x v="1027"/>
    <s v="PR64000065"/>
    <s v="AP1-0539"/>
    <s v="บริษัท วีดู ไอที เซอร์วิส จำกัด"/>
    <d v="2020-11-11T00:00:00"/>
    <d v="2020-11-13T00:00:00"/>
    <s v="PO64000063 บริษัท วีดู ไอที เซอร์วิส จำกัด จัดซื้อเครื่อง Scanner _x000a_ประจำปีงบประมาณ 2564 ชุดที่ 1_x000a_-Fujitsu Scanner รุ่น  Model fi-7260_x000a_(รายละเอียดตามเอกสารที่แนบ)"/>
    <x v="26"/>
    <n v="47080"/>
    <s v="APCIO0000143"/>
    <d v="2021-01-04T00:00:00"/>
    <n v="47080"/>
    <x v="0"/>
    <n v="47080"/>
  </r>
  <r>
    <x v="1028"/>
    <s v="PR64000078"/>
    <s v="AP1-0124"/>
    <s v="บริษัท อินโนวิซ โซลูชั่นส์ จำกัด"/>
    <d v="2020-11-11T00:00:00"/>
    <d v="2020-11-30T00:00:00"/>
    <s v="PO64000064 บริษัท อินโนวิซ โซลูชั่นส์ จำกัด จ้างจัดทำการแก้ไขฟอร์มใบขอซื้อขอจ้างในระบบบัญชี Microsoft AX (ERP)_x000a_-เพิ่มข้อความ วงเงินที่จะซื้อหรือจ้างพร้อมกับจำนวนเงิน ในหน้า PR01_x000a_-เพิ่มข้อความ ราคากลางพร้อมกับจำนวนเงิน_x000a_-เพิ่มข้อความ รายชื่อผู้เสนอราคาและราคา_x000a_-เพิ่มการทำสัญลักษณ์วิธีการสั่งซื้อสั่งจ้าง ในหน้า PR02_x000a_(รายละเอียดตามเอกสารที่แนบ)"/>
    <x v="60"/>
    <n v="56710"/>
    <s v="64CIO00391"/>
    <d v="2020-12-01T00:00:00"/>
    <n v="56710"/>
    <x v="0"/>
    <n v="56710"/>
  </r>
  <r>
    <x v="1029"/>
    <s v="PR64000079"/>
    <s v="AP1-0395"/>
    <s v="บริษัท คีคอินเตอร์เทรด จำกัด"/>
    <d v="2020-11-11T00:00:00"/>
    <d v="2020-11-30T00:00:00"/>
    <s v="PO64000065 บริษัท คีคอินเตอร์เทรด จำกัด ผลิตของที่ระลึกโครงการทุนพัฒนาอาชีพและนวัตกรรมที่ใช้ชุมชนเป็นฐาน_x000a_-USB flash drive จำนวน 120 ชิ้น _x000a_และกระบอกน้ำ จำนวน 500 ชิ้น_x000a_(รายละเอียดตามเอกสารที่แนบ)"/>
    <x v="74"/>
    <n v="97519.8"/>
    <s v="64CIO00300"/>
    <d v="2020-11-24T00:00:00"/>
    <n v="97519.8"/>
    <x v="0"/>
    <n v="97519.8"/>
  </r>
  <r>
    <x v="1030"/>
    <s v="PR64000076"/>
    <s v="AP1-0856"/>
    <s v="นางสาวสุนิตา กรดมณี"/>
    <d v="2020-11-11T00:00:00"/>
    <d v="2020-12-30T00:00:00"/>
    <s v="PO64000066 นางสาว สุนิตา กรดมณี จ้างเจ้าหน้าที่สนับสนุนงานของศูนย์สัญญา_x000a_-ตรวจเอกสาร_x000a_-ประสานงาน_x000a_-งานอื่นๆที่ได้รับมอบหมาย_x000a_-ปฏิบัติงาน จันทร์-ศุกร์ 9.00น.-17.00น._x000a_(รายละเอียดตามเอกสารที่แนบ)"/>
    <x v="67"/>
    <n v="18500"/>
    <s v="64CIO00396"/>
    <d v="2020-12-23T00:00:00"/>
    <n v="18500"/>
    <x v="0"/>
    <n v="18500"/>
  </r>
  <r>
    <x v="1031"/>
    <s v="PR64000064"/>
    <s v="AP1-0539"/>
    <s v="บริษัท วีดู ไอที เซอร์วิส จำกัด"/>
    <d v="2020-11-11T00:00:00"/>
    <d v="2020-11-13T00:00:00"/>
    <s v="PO64000067 บริษัท วีดู ไอที เซอร์วิส จำกัด จัดซื้อเครื่อง จอมอนิเตอร์ _x000a_ประจำปีงบประมาณ 2564 ชุดที่ 1_x000a_-จอมอนิเตอร์_x000a_-Dell Monitor E2720HS, 27.0''_x000a_-Interface VGA, HDMI 1.4_x000a_-ComfortView (ช่วยถนอมสายตา)_x000a_(รายละเอียดตามเอกสารที่แนบ)"/>
    <x v="26"/>
    <n v="7158.3"/>
    <s v="64CIO00377"/>
    <d v="2020-12-01T00:00:00"/>
    <n v="7158.3"/>
    <x v="0"/>
    <n v="7158.3"/>
  </r>
  <r>
    <x v="1032"/>
    <s v="PR64000061"/>
    <s v="AP1-0151"/>
    <s v="นายวิโรจน์ โชควิวัฒน"/>
    <d v="2020-11-12T00:00:00"/>
    <d v="2020-12-25T00:00:00"/>
    <s v="PO64000068-1/7 นายวิโรจน์ โชควิวัฒน จ้างผู้เชี่ยวชาญสนับสนุนส่วนงานระบสารสนเทศขององค์กร ประจำปีงบประมาณ 2564_x000a_-รายงานสรุปผลการดำเนินงาน ธ.ค. 2563_x000a_(รายละเอียดตามเอกสารที่แนบ)"/>
    <x v="26"/>
    <n v="68900"/>
    <s v="64CIO00395"/>
    <d v="2020-12-21T00:00:00"/>
    <n v="68900"/>
    <x v="0"/>
    <n v="413400"/>
  </r>
  <r>
    <x v="1032"/>
    <s v="PR64000061"/>
    <s v="AP1-0151"/>
    <s v="นายวิโรจน์ โชควิวัฒน"/>
    <d v="2020-11-12T00:00:00"/>
    <d v="2021-01-25T00:00:00"/>
    <s v="PO64000068-2/7 นายวิโรจน์ โชควิวัฒน -รายงานสรุปผลการดำเนินงาน ม.ค. 2564_x000a_(รายละเอียดตามเอกสารที่แนบ)"/>
    <x v="26"/>
    <n v="68900"/>
    <s v="APCIO0000020"/>
    <d v="2021-01-21T00:00:00"/>
    <n v="68900"/>
    <x v="0"/>
    <n v="413400"/>
  </r>
  <r>
    <x v="1032"/>
    <s v="PR64000061"/>
    <s v="AP1-0151"/>
    <s v="นายวิโรจน์ โชควิวัฒน"/>
    <d v="2020-11-12T00:00:00"/>
    <d v="2021-02-25T00:00:00"/>
    <s v="PO64000068-3/7 นายวิโรจน์ โชควิวัฒน -รายงานสรุปผลการดำเนินงาน ก.พ. 2564_x000a_(รายละเอียดตามเอกสารที่แนบ)"/>
    <x v="26"/>
    <n v="68900"/>
    <s v="APCIO0000181"/>
    <d v="2021-02-22T00:00:00"/>
    <n v="68900"/>
    <x v="0"/>
    <n v="413400"/>
  </r>
  <r>
    <x v="1032"/>
    <s v="PR64000061"/>
    <s v="AP1-0151"/>
    <s v="นายวิโรจน์ โชควิวัฒน"/>
    <d v="2020-11-12T00:00:00"/>
    <d v="2021-03-25T00:00:00"/>
    <s v="PO64000068-4/7 นายวิโรจน์ โชควิวัฒน -รายงานสรุปผลการดำเนินงาน มี.ค. 2564_x000a_(รายละเอียดตามเอกสารที่แนบ)"/>
    <x v="26"/>
    <n v="68900"/>
    <s v="APCIO0000296"/>
    <d v="2021-03-25T00:00:00"/>
    <n v="68900"/>
    <x v="0"/>
    <n v="413400"/>
  </r>
  <r>
    <x v="1032"/>
    <s v="PR64000061"/>
    <s v="AP1-0151"/>
    <s v="นายวิโรจน์ โชควิวัฒน"/>
    <d v="2020-11-12T00:00:00"/>
    <d v="2021-04-25T00:00:00"/>
    <s v="PO64000068-5/7 นายวิโรจน์ โชควิวัฒน -รายงานสรุปผลการดำเนินงาน เม.ย. 2564_x000a_(รายละเอียดตามเอกสารที่แนบ)"/>
    <x v="26"/>
    <n v="68900"/>
    <s v="APCIO0000464"/>
    <d v="2021-04-23T00:00:00"/>
    <n v="68900"/>
    <x v="0"/>
    <n v="413400"/>
  </r>
  <r>
    <x v="1032"/>
    <s v="PR64000061"/>
    <s v="AP1-0151"/>
    <s v="นายวิโรจน์ โชควิวัฒน"/>
    <d v="2020-11-12T00:00:00"/>
    <d v="2021-05-25T00:00:00"/>
    <s v="PO64000068-6/7 นายวิโรจน์ โชควิวัฒน -รายงานสรุปผลการดำเนินงาน พ.ค. 2564_x000a_(รายละเอียดตามเอกสารที่แนบ)"/>
    <x v="26"/>
    <n v="68900"/>
    <s v="APCIO0000678"/>
    <d v="2021-05-31T00:00:00"/>
    <n v="68900"/>
    <x v="0"/>
    <n v="413400"/>
  </r>
  <r>
    <x v="1033"/>
    <s v="PR64000063"/>
    <s v="AP1-1066"/>
    <s v="บริษัท ดิ อาร์ทิลิเจนท์ ซิสเท็มส์ จำกัด"/>
    <d v="2020-11-12T00:00:00"/>
    <d v="2020-11-23T00:00:00"/>
    <s v="PO64000069 บริษัท ดิ อาร์ทิลิเจนท์ ซิสเท็มส์ จำกัด จัดจ้างบริการย้ายระบบ E-budget และปรับปรุงระบบงาน_x000a_-งานย้ายระบบบริหารงบประมาณและติดตามผล (E-Budget)_x000a_-ปรับ Algorithm ในการส่ง E-mail แจ้งเตือนอัตโนมัติ_x000a_-เพิ่ม Function ให้เจ้าของรายการจองงบฯ แจ้งให้กดคืนงบ_x000a_(รายละเอียดตามเอกสารที่แนบ)"/>
    <x v="26"/>
    <n v="321000"/>
    <s v="APCIO0000073"/>
    <d v="2021-01-04T00:00:00"/>
    <n v="321000"/>
    <x v="0"/>
    <n v="321000"/>
  </r>
  <r>
    <x v="1034"/>
    <s v="PR64000081"/>
    <s v="AP1-0698"/>
    <s v="นายกฤดิธาดา จารุสกุล"/>
    <d v="2020-11-13T00:00:00"/>
    <d v="2020-11-30T00:00:00"/>
    <s v="PO64000070-1/3 นาย กฤดิธาดา จารุสกุล จ้างผู้เชี่ยวชาญด้านกฎหมาย_x000a_-รายงานผลการดำเนินงาน พฤศจิกายน 63_x000a_(รายละเอียดตามเอกสารที่แนบ)"/>
    <x v="77"/>
    <n v="65000"/>
    <s v="64CIO00302"/>
    <d v="2020-11-30T00:00:00"/>
    <n v="65000"/>
    <x v="0"/>
    <n v="195000"/>
  </r>
  <r>
    <x v="1034"/>
    <s v="PR64000081"/>
    <s v="AP1-0698"/>
    <s v="นายกฤดิธาดา จารุสกุล"/>
    <d v="2020-11-13T00:00:00"/>
    <d v="2020-12-30T00:00:00"/>
    <s v="PO64000070-2/3 นาย กฤดิธาดา จารุสกุล -รายงานผลการดำเนินงาน ธันวาคม 63_x000a_(รายละเอียดตามเอกสารที่แนบ)"/>
    <x v="77"/>
    <n v="65000"/>
    <s v="64CIO00487"/>
    <d v="2020-12-30T00:00:00"/>
    <n v="65000"/>
    <x v="0"/>
    <n v="195000"/>
  </r>
  <r>
    <x v="1034"/>
    <s v="PR64000081"/>
    <s v="AP1-0698"/>
    <s v="นายกฤดิธาดา จารุสกุล"/>
    <d v="2020-11-13T00:00:00"/>
    <d v="2021-01-29T00:00:00"/>
    <s v="PO64000070-3/3 นาย กฤดิธาดา จารุสกุล -รายงานผลการดำเนินงาน มกราคม 64_x000a_(รายละเอียดตามเอกสารที่แนบ)"/>
    <x v="77"/>
    <n v="65000"/>
    <s v="APCIO0000048"/>
    <d v="2021-01-29T00:00:00"/>
    <n v="65000"/>
    <x v="0"/>
    <n v="195000"/>
  </r>
  <r>
    <x v="1035"/>
    <s v="PR64000091"/>
    <s v="AP1-0051"/>
    <s v="บริษัท เอ็กซ์เซลซิเออร์ ซัพพลายส์ จำกัด"/>
    <d v="2020-11-13T00:00:00"/>
    <d v="2020-12-01T00:00:00"/>
    <s v="PO64000071 บริษัท เอ็กซ์เซลซิเออร์ ซัพพลายส์ จำกัด อุปกรณ์สำนักงานเพื่อรองรับการทำงานด้านเอกสารของเจ้าหน้าที่_x000a_-แท่นตัดเทป_x000a_-สมุดบันทึกมุมมัน_x000a_-กระดาษถ่ายเอกสาร_x000a_-ไม้บรรทัด_x000a_-คลิปดำ_x000a_(รายละเอียดตามเอกสารที่แนบ)"/>
    <x v="60"/>
    <n v="45157.21"/>
    <s v="64CIO00312"/>
    <d v="2020-11-18T00:00:00"/>
    <n v="45157.21"/>
    <x v="0"/>
    <n v="45157.21"/>
  </r>
  <r>
    <x v="1036"/>
    <s v="PR64000016"/>
    <s v="AP1-1055"/>
    <s v="บริษัท มี.ไอเดีย.ดี จำกัด"/>
    <d v="2020-11-18T00:00:00"/>
    <d v="2020-11-23T00:00:00"/>
    <s v="PO64000072-1/3 บริษัท มี.ไอเดีย.ดี. จำกัด จัดจ้างผลิตสื่อประชาสัมพันธ์และบริหารจัดการรายการ โชคดีที่มีครู (CCT Channel)  _x000a_-งวดที่ 1_x000a_-รูปเล่ม 1 เล่มพร้อมไฟล์ 1 ชุด_x000a_(รายละเอียดตามเอกสารที่แนบ)"/>
    <x v="78"/>
    <n v="599200"/>
    <s v="64CIO00325"/>
    <d v="2020-12-23T00:00:00"/>
    <n v="599200"/>
    <x v="0"/>
    <n v="1498000"/>
  </r>
  <r>
    <x v="1036"/>
    <s v="PR64000016"/>
    <s v="AP1-1055"/>
    <s v="บริษัท มี.ไอเดีย.ดี จำกัด"/>
    <d v="2020-11-18T00:00:00"/>
    <d v="2020-12-25T00:00:00"/>
    <s v="PO64000072-2/3 บริษัท มี.ไอเดีย.ดี จำกัด จัดจ้างผลิตสื่อประชาสัมพันธ์และบริหารจัดการรายการ โชคดีที่มีครู (CCT Channel)  _x000a_-งวดที่ 2_x000a_-รูปเล่ม 1 เล่มพร้อมไฟล์ 1 ชุด_x000a_(รายละเอียดตามเอกสารที่แนบ)"/>
    <x v="78"/>
    <n v="599200"/>
    <s v="64CIO00502"/>
    <d v="2020-12-25T00:00:00"/>
    <n v="599200"/>
    <x v="0"/>
    <n v="1498000"/>
  </r>
  <r>
    <x v="1036"/>
    <s v="PR64000016"/>
    <s v="AP1-1055"/>
    <s v="บริษัท มี.ไอเดีย.ดี จำกัด"/>
    <d v="2020-11-18T00:00:00"/>
    <d v="2021-03-26T00:00:00"/>
    <s v="PO64000072-3/3 บริษัท มี.ไอเดีย.ดี จำกัดจัดจ้างผลิตสื่อประชาสัมพันธ์และบริหารจัดการรายการ โชคดีที่มีครู (CCT Channel)  _x000a_-งวดที่ 3_x000a_-รูปเล่ม 1 เล่มพร้อมไฟล์ 1 ชุด_x000a_(รายละเอียดตามเอกสารที่แนบ)"/>
    <x v="78"/>
    <n v="299600"/>
    <s v="APCIO0000559"/>
    <d v="2021-04-20T00:00:00"/>
    <n v="299600"/>
    <x v="0"/>
    <n v="1498000"/>
  </r>
  <r>
    <x v="1036"/>
    <s v="PR64000016"/>
    <s v="AP1-1055"/>
    <s v="บริษัท มี.ไอเดีย.ดี จำกัด"/>
    <d v="2020-11-18T00:00:00"/>
    <d v="2020-11-18T00:00:00"/>
    <s v="CNPO64000072-1/3 บริษัท มี.ไอเดีย.ดี. จำกัด จัดจ้างผลิตสื่อประชาสัมพันธ์และบริหารจัดการรายการ โชคดีที่มีครู (CCT Channel)  _x000a_-งวดที่ 1_x000a_-รูปเล่ม 1 เล่มพร้อมไฟล์ 1 ชุด_x000a_(รายละเอียดตามเอกสารที่แนบ)"/>
    <x v="78"/>
    <n v="-599200"/>
    <s v="64CCN00007"/>
    <d v="2020-12-23T00:00:00"/>
    <n v="-599200"/>
    <x v="0"/>
    <n v="1498000"/>
  </r>
  <r>
    <x v="1036"/>
    <s v="PR64000016"/>
    <s v="AP1-1055"/>
    <s v="บริษัท มี.ไอเดีย.ดี จำกัด"/>
    <d v="2020-11-18T00:00:00"/>
    <d v="2020-11-18T00:00:00"/>
    <s v="NEWPO64000072-1/3 บริษัท มี.ไอเดีย.ดี. จำกัด จัดจ้างผลิตสื่อประชาสัมพันธ์และบริหารจัดการรายการ โชคดีที่มีครู (CCT Channel)  _x000a_-งวดที่ 1_x000a_-รูปเล่ม 1 เล่มพร้อมไฟล์ 1 ชุด_x000a_(รายละเอียดตามเอกสารที่แนบ)"/>
    <x v="78"/>
    <n v="599200"/>
    <s v="64CIO00328"/>
    <d v="2020-11-23T00:00:00"/>
    <n v="599200"/>
    <x v="0"/>
    <n v="1498000"/>
  </r>
  <r>
    <x v="1037"/>
    <s v="PR64000090"/>
    <s v="AP1-0363"/>
    <s v="บริษัท นอร์ธพลัส จำกัด"/>
    <d v="2020-11-16T00:00:00"/>
    <d v="2020-12-30T00:00:00"/>
    <s v="PO64000073-1/3 บริษัท นอร์ธพลัส จำกัด จ้างผู้ควบคุมงานปรับปรุงสำนักงาน_x000a_-ปรับปรุงตกแต่งภายใน ณ สำนักงาน กสศ. _x000a_ชั้น 13 อาคารเอส.พี. เดือนธันวาคม 2563_x000a_(รายละเอียดตามเอกสารที่แนบ)"/>
    <x v="60"/>
    <n v="160500"/>
    <s v="APCIO0000146"/>
    <d v="2021-01-04T00:00:00"/>
    <n v="160500"/>
    <x v="0"/>
    <n v="481500"/>
  </r>
  <r>
    <x v="1037"/>
    <s v="PR64000090"/>
    <s v="AP1-0363"/>
    <s v="บริษัท นอร์ธพลัส จำกัด"/>
    <d v="2020-11-16T00:00:00"/>
    <d v="2021-01-30T00:00:00"/>
    <s v="PO64000073-2/3 บริษัท นอร์ธพลัส จำกัด จ้างผู้ควบคุมงานปรับปรุงสำนักงาน_x000a_-ปรับปรุงตกแต่งภายใน ณ สำนักงาน กสศ. _x000a_ชั้น 13 อาคารเอส.พี. เดือนมกราคม 2564_x000a_(รายละเอียดตามเอกสารที่แนบ)"/>
    <x v="60"/>
    <n v="160500"/>
    <s v="APCIO0000212"/>
    <d v="2021-02-01T00:00:00"/>
    <n v="160500"/>
    <x v="0"/>
    <n v="481500"/>
  </r>
  <r>
    <x v="1037"/>
    <s v="PR64000090"/>
    <s v="AP1-0363"/>
    <s v="บริษัท นอร์ธพลัส จำกัด"/>
    <d v="2020-11-16T00:00:00"/>
    <d v="2021-02-28T00:00:00"/>
    <s v="PO64000073-3/3 บริษัท นอร์ธพลัส จำกัด_x000a_จ้างผู้ควบคุมงานปรับปรุงสำนักงาน_x000a_-ปรับปรุงตกแต่งภายใน ณ สำนักงาน กสศ. _x000a_ชั้น 13 อาคารเอส.พี. เดือนกุมภาพันธ์ 2564_x000a_(รายละเอียดตามเอกสารที่แนบ)"/>
    <x v="60"/>
    <n v="160500"/>
    <s v="APCIO0000444"/>
    <d v="2021-04-02T00:00:00"/>
    <n v="160500"/>
    <x v="0"/>
    <n v="481500"/>
  </r>
  <r>
    <x v="1038"/>
    <s v="PR64000087"/>
    <s v="AP1-0760"/>
    <s v="บริษัท เดอะ เบทเทอริ่ง โค จำกัด"/>
    <d v="2020-11-16T00:00:00"/>
    <d v="2020-12-07T00:00:00"/>
    <s v="PO64000074 บริษัท เดอะ เบทเทอริ่ง โค จำกัด จ้างผลิตและบริหารจัดการเนื้อหาและดีไซน์ material สำหรับเว็บไซต์ และสื่อโซเชียลมีเดีย ระยะที่ 2_x000a_-รายงานผลการดำเนินงาน_x000a_(รายละเอียดตามเอกสารที่แนบ)"/>
    <x v="71"/>
    <n v="298519.3"/>
    <s v="64CIO00485"/>
    <d v="2020-12-03T00:00:00"/>
    <n v="298519.3"/>
    <x v="0"/>
    <n v="298519.3"/>
  </r>
  <r>
    <x v="1039"/>
    <s v="PR64000085"/>
    <s v="AP1-0734"/>
    <s v="บริษัท โฮมรัน พัลส์ จำกัด"/>
    <d v="2020-11-16T00:00:00"/>
    <d v="2021-01-29T00:00:00"/>
    <s v="PO64000075-1บริษัท โฮมรัน พัลส์ จำกัด_x000a_จ้างจัด Workshop ภายใต้โครงการประเมินผลการสื่อสารแบรนด์และการพัฒนาแผนกลยุทธ์เพื่อสื่อสารแบรนด์องค์กร_x000a_-รายงานผลการจัด Workshop_x000a_(รายละเอียดตามเอกสารที่แนบ)"/>
    <x v="64"/>
    <n v="500000"/>
    <s v="APCIO0000411"/>
    <d v="2021-04-02T00:00:00"/>
    <n v="500000"/>
    <x v="0"/>
    <n v="500000"/>
  </r>
  <r>
    <x v="1040"/>
    <s v="PR64000082"/>
    <s v="AP1-0533"/>
    <s v="บริษัท โกลว ครีเอทีฟ จำกัด"/>
    <d v="2020-11-16T00:00:00"/>
    <d v="2020-11-30T00:00:00"/>
    <s v="PO64000076-1/2 บริษัท โกลว ครีเอทีฟ จำกัด จ้างจัดแคมเปญกิจกรรมก้าวเพื่อน้อง_x000a_-จัดทำแผนการดำเนินงาน งวดที่ 1_x000a_(รายละเอียดตามเอกสารที่แนบ)"/>
    <x v="76"/>
    <n v="135000"/>
    <s v="APCIO0000551"/>
    <d v="2021-03-31T00:00:00"/>
    <n v="135000"/>
    <x v="0"/>
    <n v="450000.01"/>
  </r>
  <r>
    <x v="1040"/>
    <s v="PR64000082"/>
    <s v="AP1-0533"/>
    <s v="บริษัท โกลว ครีเอทีฟ จำกัด"/>
    <d v="2020-11-16T00:00:00"/>
    <d v="2020-12-21T00:00:00"/>
    <s v="PO64000076 -2 บริษัท โกลว ครีเอทีฟ จำกัดจ้างจัดแคมเปญกิจกรรมก้าวเพื่อน้อง_x000a_-รายงานแคมเปญกิจกรรม งวดที่ 2_x000a_(รายละเอียดตามเอกสารที่แนบ)"/>
    <x v="76"/>
    <n v="315000.01"/>
    <s v="APCIO0000533"/>
    <d v="2021-03-31T00:00:00"/>
    <n v="315000"/>
    <x v="0"/>
    <n v="450000.01"/>
  </r>
  <r>
    <x v="1041"/>
    <s v="PR64000089"/>
    <s v="AP1-0595"/>
    <s v="นายนรินทร์ ฉันทะวุฒิพงศ์"/>
    <d v="2020-11-16T00:00:00"/>
    <d v="2020-12-25T00:00:00"/>
    <s v="PO64000077-1/3 นาย นรินทร์ ฉันทะวุฒิพงศ์ จ้างเจ้าหน้าที่สนับสนุนการดำเนินงานของศูนย์สัญญา เดือนธันวาคม 2563_x000a_(รายละเอียดตามเอกสารที่แนบ)"/>
    <x v="67"/>
    <n v="25500"/>
    <s v="64CIO00392"/>
    <d v="2020-12-23T00:00:00"/>
    <n v="25500"/>
    <x v="0"/>
    <n v="76500"/>
  </r>
  <r>
    <x v="1041"/>
    <s v="PR64000089"/>
    <s v="AP1-0595"/>
    <s v="นายนรินทร์ ฉันทะวุฒิพงศ์"/>
    <d v="2020-11-16T00:00:00"/>
    <d v="2021-01-25T00:00:00"/>
    <s v="PO64000077-2/3 นาย นรินทร์ ฉันทะวุฒิพงศ์ จ้างเจ้าหน้าที่สนับสนุนการดำเนินงานของศูนย์สัญญา เดือนมกราคม 2564_x000a_(รายละเอียดตามเอกสารที่แนบ)"/>
    <x v="67"/>
    <n v="25500"/>
    <s v="APCIO0000008"/>
    <d v="2021-01-22T00:00:00"/>
    <n v="25500"/>
    <x v="0"/>
    <n v="76500"/>
  </r>
  <r>
    <x v="1041"/>
    <s v="PR64000089"/>
    <s v="AP1-0595"/>
    <s v="นายนรินทร์ ฉันทะวุฒิพงศ์"/>
    <d v="2020-11-16T00:00:00"/>
    <d v="2021-02-25T00:00:00"/>
    <s v="PO64000077-3/3 นาย นรินทร์ ฉันทะวุฒิพงศ์ จ้างเจ้าหน้าที่สนับสนุนการดำเนินงานของศูนย์สัญญา เดือนกุมภาพันธ์ 2564_x000a_(รายละเอียดตามเอกสารที่แนบ)"/>
    <x v="67"/>
    <n v="25500"/>
    <s v="APCIO0000174"/>
    <d v="2021-02-22T00:00:00"/>
    <n v="25500"/>
    <x v="0"/>
    <n v="76500"/>
  </r>
  <r>
    <x v="1042"/>
    <s v="PR64000012"/>
    <s v="AP1-0450"/>
    <s v="บริษัท พีพี เซอร์วิซ แอนด์ คอนซัลท์ จำกัด"/>
    <d v="2020-11-23T00:00:00"/>
    <d v="2021-01-05T00:00:00"/>
    <s v="PO64000078-1/11 บริษัท พีพี เซอร์วิซ แอนด์ คอนซัลท์ จำกัด โครงการศูนย์ตรวจรายงานการเงินของโครงการสนับสนุนทุนให้แก่ภาคีร่วมดำเนินงาน _x000a_-งวดเดือน ธ.ค. 63_x000a_(รายละเอียดตามเอกสารที่แนบ)"/>
    <x v="79"/>
    <n v="138600"/>
    <s v="64CIO00560"/>
    <d v="2020-12-29T00:00:00"/>
    <n v="138600"/>
    <x v="0"/>
    <n v="693000"/>
  </r>
  <r>
    <x v="1042"/>
    <s v="PR64000012"/>
    <s v="AP1-0450"/>
    <s v="บริษัท พีพี เซอร์วิซ แอนด์ คอนซัลท์ จำกัด"/>
    <d v="2020-11-23T00:00:00"/>
    <d v="2021-02-05T00:00:00"/>
    <s v="PO64000078-2/11 บริษัท พีพี เซอร์วิซ แอนด์ คอนซัลท์ จำกัด โครงการศูนย์ตรวจรายงานการเงินของโครงการสนับสนุนทุนให้แก่ภาคีร่วมดำเนินงาน _x000a_-งวดเดือน ม.ค. 64_x000a_(รายละเอียดตามเอกสารที่แนบ)"/>
    <x v="79"/>
    <n v="138600"/>
    <s v="APCIO0000093"/>
    <d v="2021-01-27T00:00:00"/>
    <n v="138600"/>
    <x v="0"/>
    <n v="693000"/>
  </r>
  <r>
    <x v="1042"/>
    <s v="PR64000012"/>
    <s v="AP1-0450"/>
    <s v="บริษัท พีพี เซอร์วิซ แอนด์ คอนซัลท์ จำกัด"/>
    <d v="2020-11-23T00:00:00"/>
    <d v="2021-03-05T00:00:00"/>
    <s v="PO64000078-3/11 บริษัท พีพี เซอร์วิซ แอนด์ คอนซัลท์ จำกัด โครงการศูนย์ตรวจรายงานการเงินของโครงการสนับสนุนทุนให้แก่ภาคีร่วมดำเนินงาน _x000a_-งวดเดือน ก.พ. 64_x000a_(รายละเอียดตามเอกสารที่แนบ)"/>
    <x v="79"/>
    <n v="138600"/>
    <s v="APCIO0000275"/>
    <d v="2021-03-12T00:00:00"/>
    <n v="138600"/>
    <x v="0"/>
    <n v="693000"/>
  </r>
  <r>
    <x v="1042"/>
    <s v="PR64000012"/>
    <s v="AP1-0450"/>
    <s v="บริษัท พีพี เซอร์วิซ แอนด์ คอนซัลท์ จำกัด"/>
    <d v="2020-11-23T00:00:00"/>
    <d v="2021-04-05T00:00:00"/>
    <s v="PO64000078-4/11บริษัท พีพี เซอร์วิซ แอนด์ คอนซัลท์ จำกัด_x000a_โครงการศูนย์ตรวจรายงานการเงินของโครงการสนับสนุนทุนให้แก่ภาคีร่วมดำเนินงาน _x000a_-งวดเดือน มี.ค. 64_x000a_(รายละเอียดตามเอกสารที่แนบ)"/>
    <x v="79"/>
    <n v="138600"/>
    <s v="APCIO0000455"/>
    <d v="2021-04-09T00:00:00"/>
    <n v="138600"/>
    <x v="0"/>
    <n v="693000"/>
  </r>
  <r>
    <x v="1042"/>
    <s v="PR64000012"/>
    <s v="AP1-0450"/>
    <s v="บริษัท พีพี เซอร์วิซ แอนด์ คอนซัลท์ จำกัด"/>
    <d v="2020-11-23T00:00:00"/>
    <d v="2021-05-05T00:00:00"/>
    <s v="PO64000078-5/11 บริษัท พีพี เซอร์วิซ แอนด์ คอนซัลท์ จำกัดโครงการศูนย์ตรวจรายงานการเงินของโครงการสนับสนุนทุนให้แก่ภาคีร่วมดำเนินงาน _x000a_-งวดเดือน เม.ย. 64_x000a_(รายละเอียดตามเอกสารที่แนบ)"/>
    <x v="79"/>
    <n v="138600"/>
    <s v="APCIO0000596"/>
    <d v="2021-05-19T00:00:00"/>
    <n v="138600"/>
    <x v="0"/>
    <n v="693000"/>
  </r>
  <r>
    <x v="1043"/>
    <s v="PR64000086"/>
    <s v="AP1-0752"/>
    <s v="บริษัท บุญมีแล็บ จำกัด"/>
    <d v="2020-11-17T00:00:00"/>
    <d v="2020-11-30T00:00:00"/>
    <s v="PO64000079-1/2 บริษัท บุญมีแล็บ จำกัด จ้างจัดทำคลังข้อมูลผลลัพธ์การเปลี่ยนแปลงของกลุ่มเป้าหมายและการสื่อสารสาธารณะเพื่อยกระดับการมีส่วนร่วม_x000a_-รายงานผลการรวบรวมและวิเคราะห์การพัฒนา_x000a_(รายละเอียดตามเอกสารที่แนบ)"/>
    <x v="73"/>
    <n v="143448.48000000001"/>
    <s v="64CIO00534"/>
    <d v="2020-12-01T00:00:00"/>
    <n v="143448.48000000001"/>
    <x v="0"/>
    <n v="478161.6"/>
  </r>
  <r>
    <x v="1043"/>
    <s v="PR64000086"/>
    <s v="AP1-0752"/>
    <s v="บริษัท บุญมีแล็บ จำกัด"/>
    <d v="2020-11-17T00:00:00"/>
    <d v="2020-12-30T00:00:00"/>
    <s v="PO64000079-2/2 บริษัท บุญมีแล็บ จำกัด -รายงานรูปแบบการสื่อสารด้วยข้อมูลและการจัดการข้อมูลที่สอดคล้องกับเป้าประสงค์ของการสื่อสารองค์กร_x000a_(รายละเอียดตามเอกสารที่แนบ)"/>
    <x v="73"/>
    <n v="334713.12"/>
    <s v="APCIO0000147"/>
    <d v="2021-01-04T00:00:00"/>
    <n v="334713.12"/>
    <x v="0"/>
    <n v="478161.6"/>
  </r>
  <r>
    <x v="1044"/>
    <s v="PR64000083"/>
    <s v="AP1-0811"/>
    <s v="นางสาวสิริญา ทองสมบุญ"/>
    <d v="2020-11-17T00:00:00"/>
    <d v="2020-11-30T00:00:00"/>
    <s v="PO64000080-1/5 นางสาว สิริญา ทองสมบุญ จ้างผลิตคลิปวิดีโอ เพื่อสร้างการมีส่วนร่วมและความเสมอภาคทางการศึกษา จำนวน 15 คลิป ภายใต้โครงการความรู้และพัฒนาเครื่องมือสื่อสารเพื่อนำเสนอประเด็นผลงานเชิงปฏิรูปและมีความยั่งยืนของ กสศ._x000a_-คลิปวิดีโอสรุปงานเผยแพร่ประชาสัมพันธ์ของ กสศ. อย่างน้อย 3 คลิป งวดที่ 1_x000a_(รายละเอียดตามเอกสารที่แนบ)"/>
    <x v="73"/>
    <n v="90000"/>
    <s v="64CIO00360"/>
    <d v="2020-12-01T00:00:00"/>
    <n v="90000"/>
    <x v="0"/>
    <n v="450000"/>
  </r>
  <r>
    <x v="1044"/>
    <s v="PR64000083"/>
    <s v="AP1-0811"/>
    <s v="นางสาวสิริญา ทองสมบุญ"/>
    <d v="2020-11-17T00:00:00"/>
    <d v="2020-12-15T00:00:00"/>
    <s v="PO64000080-2/5 นางสาว สิริญา ทองสมบุญ -คลิปวิดีโอสรุปงานเผยแพร่ประชาสัมพันธ์ของ กสศ. อย่างน้อย 3 คลิป งวดที่ 2_x000a_(รายละเอียดตามเอกสารที่แนบ)"/>
    <x v="73"/>
    <n v="90000"/>
    <s v="64CIO00478"/>
    <d v="2020-12-15T00:00:00"/>
    <n v="90000"/>
    <x v="0"/>
    <n v="450000"/>
  </r>
  <r>
    <x v="1044"/>
    <s v="PR64000083"/>
    <s v="AP1-0811"/>
    <s v="นางสาวสิริญา ทองสมบุญ"/>
    <d v="2020-11-17T00:00:00"/>
    <d v="2020-12-30T00:00:00"/>
    <s v="PO64000080-3/5 นางสาว สิริญา ทองสมบุญ -คลิปวิดีโอสรุปงานเผยแพร่ประชาสัมพันธ์ของ กสศ. อย่างน้อย 3 คลิป งวดที่ 3_x000a_(รายละเอียดตามเอกสารที่แนบ)"/>
    <x v="73"/>
    <n v="90000"/>
    <s v="64CIO00575"/>
    <d v="2020-12-30T00:00:00"/>
    <n v="90000"/>
    <x v="0"/>
    <n v="450000"/>
  </r>
  <r>
    <x v="1044"/>
    <s v="PR64000083"/>
    <s v="AP1-0811"/>
    <s v="นางสาวสิริญา ทองสมบุญ"/>
    <d v="2020-11-17T00:00:00"/>
    <d v="2021-01-15T00:00:00"/>
    <s v="PO64000080-4/5 นางสาว สิริญา ทองสมบุญ -คลิปวิดีโอสรุปงานเผยแพร่ประชาสัมพันธ์ของ กสศ. อย่างน้อย 3 คลิป งวดที่ 4_x000a_(รายละเอียดตามเอกสารที่แนบ)"/>
    <x v="73"/>
    <n v="90000"/>
    <s v="APCIO0000050"/>
    <d v="2021-01-15T00:00:00"/>
    <n v="90000"/>
    <x v="0"/>
    <n v="450000"/>
  </r>
  <r>
    <x v="1044"/>
    <s v="PR64000083"/>
    <s v="AP1-0811"/>
    <s v="นางสาวสิริญา ทองสมบุญ"/>
    <d v="2020-11-17T00:00:00"/>
    <d v="2021-01-29T00:00:00"/>
    <s v="PO64000080-5/5 นางสาว สิริญา ทองสมบุญ -คลิปวิดีโอสรุปงานเผยแพร่ประชาสัมพันธ์ของ กสศ. อย่างน้อย 3 คลิป งวดที่ 5_x000a_(รายละเอียดตามเอกสารที่แนบ)"/>
    <x v="73"/>
    <n v="90000"/>
    <s v="APCIO0000117"/>
    <d v="2021-01-29T00:00:00"/>
    <n v="90000"/>
    <x v="0"/>
    <n v="450000"/>
  </r>
  <r>
    <x v="1045"/>
    <s v="PR64000093"/>
    <s v="AP1-0112"/>
    <s v="บริษัท มาตา การพิมพ์ จำกัด"/>
    <d v="2020-11-17T00:00:00"/>
    <d v="2020-11-30T00:00:00"/>
    <s v="PO64000081 บริษัท มาตา การพิมพ์ จำกัด จ้างผลิตแผ่นพับโครงการทุนนวัตกรรมสายอาชีพชั้นสูง_x000a_-ขนาด 8 x 24 นิ้ว (พับเป็น 3 ตอน)_x000a_-พิมพ์ 4 สี 2 หน้า กระดาษอาร์ต 260 แกรม_x000a_-เคลือบพลาสติกด้าน 2 หน้า ปั๊มเส้นพับ_x000a_-จำนวน 4,950 แผ่น_x000a_(รายละเอียดตามเอกสารที่แนบ)"/>
    <x v="80"/>
    <n v="79447.5"/>
    <s v="64CIO00457"/>
    <d v="2020-12-01T00:00:00"/>
    <n v="79447.5"/>
    <x v="0"/>
    <n v="79447.5"/>
  </r>
  <r>
    <x v="1046"/>
    <s v="PR64000006"/>
    <s v="AP1-0723"/>
    <s v="บริษัท ไพร้ซวอเตอร์เฮาส์คูเปอร์ส คอนซัลติ้ง (ประเทศไทย) จำกัด"/>
    <d v="2020-11-23T00:00:00"/>
    <d v="2020-11-30T00:00:00"/>
    <s v="PO64000082-1/3 บริษัท ไพร้ซวอเตอร์เฮาส์คูเปอร์ส คอนซัลติ้ง (ประเทศไทย) จำกัด โครงการปรับปรุงกระบวนการทำงาน_x000a_สำหรับโครงการจัดการศึกษาเชิงพื้นที่_x000a_ -งวดที่ 1-_x000a_(รายละเอียดตามเอกสารที่แนบ)"/>
    <x v="81"/>
    <n v="4413750"/>
    <s v="64CIO00550"/>
    <d v="2020-12-01T00:00:00"/>
    <n v="4413750"/>
    <x v="0"/>
    <n v="14712500"/>
  </r>
  <r>
    <x v="1046"/>
    <s v="PR64000006"/>
    <s v="AP1-0723"/>
    <s v="บริษัท ไพร้ซวอเตอร์เฮาส์คูเปอร์ส คอนซัลติ้ง (ประเทศไทย) จำกัด"/>
    <d v="2020-11-23T00:00:00"/>
    <d v="2021-01-29T00:00:00"/>
    <s v="PO64000082-2/2 บริษัท ไพร้ซวอเตอร์เฮาส์คูเปอร์ส คอนซัลติ้ง (ประเทศไทย) จำกัด โครงการปรับปรุงกระบวนการทำงาน_x000a_สำหรับโครงการจัดการศึกษาเชิงพื้นที่_x000a_-งวดที่ 2-_x000a_(รายละเอียดตามเอกสารที่แนบ)"/>
    <x v="81"/>
    <n v="4413750"/>
    <s v="APCIO0000082"/>
    <d v="2021-02-02T00:00:00"/>
    <n v="4413750"/>
    <x v="0"/>
    <n v="14712500"/>
  </r>
  <r>
    <x v="1046"/>
    <s v="PR64000006"/>
    <s v="AP1-0723"/>
    <s v="บริษัท ไพร้ซวอเตอร์เฮาส์คูเปอร์ส คอนซัลติ้ง (ประเทศไทย) จำกัด"/>
    <d v="2020-11-23T00:00:00"/>
    <d v="2021-03-31T00:00:00"/>
    <s v="PO64000082-3/3 บริษัท ไพร้ซวอเตอร์เฮาส์คูเปอร์ส คอนซัลติ้ง (ประเทศไทย) จำกัด โครงการปรับปรุงกระบวนการทำงาน_x000a_สำหรับโครงการจัดการศึกษาเชิงพื้นที่_x000a_-งวดที่ 3-_x000a_(รายละเอียดตามเอกสารที่แ"/>
    <x v="81"/>
    <n v="5885000"/>
    <s v="APCIO0000413"/>
    <d v="2021-04-09T00:00:00"/>
    <n v="5885000"/>
    <x v="0"/>
    <n v="14712500"/>
  </r>
  <r>
    <x v="1047"/>
    <s v="PR64000088"/>
    <s v="AP1-0450"/>
    <s v="บริษัท พีพี เซอร์วิซ แอนด์ คอนซัลท์ จำกัด"/>
    <d v="2020-11-18T00:00:00"/>
    <d v="2020-11-30T00:00:00"/>
    <s v="PO64000083 บริษัท พีพี เซอร์วิซ แอนด์ คอนซัลท์ จำกัด จ้างตรวจรายงานการเบิกจ่ายเงินงวดของโครงการสนับสนุนทุนของกองทุนเพื่อความเสมอภาคทางการศึกษา (กสศ.)_x000a_-รายงานสรุปผลการตรวจรายงาน_x000a_(รายละเอียดตามเอกสารที่แนบ)"/>
    <x v="79"/>
    <n v="138600"/>
    <s v="64CIO00364"/>
    <d v="2020-12-01T00:00:00"/>
    <n v="138600"/>
    <x v="0"/>
    <n v="138600"/>
  </r>
  <r>
    <x v="1048"/>
    <s v="PR64000098"/>
    <s v="AP1-0366"/>
    <s v="นางฉลวยลักษณ์ สินประเสริฐ"/>
    <d v="2020-11-18T00:00:00"/>
    <d v="2020-12-30T00:00:00"/>
    <s v="PO64000084-1/4 นางฉลวยลักษณ์ สินประเสริฐ จ้างผู้เชี่ยวชาญด้านการกำกับการปฏิบัติตามกฎเกณฑ์และการพัฒนาระบบและการบริหารทั่วไป_x000a_-รายงานผลการดำเนินงาน ธันวาคม 2563_x000a_(รายละเอียดตามเอกสารที่แนบ)"/>
    <x v="82"/>
    <n v="113500"/>
    <s v="64CIO00488"/>
    <d v="2020-12-30T00:00:00"/>
    <n v="113500"/>
    <x v="0"/>
    <n v="454000"/>
  </r>
  <r>
    <x v="1048"/>
    <s v="PR64000098"/>
    <s v="AP1-0366"/>
    <s v="นางฉลวยลักษณ์ สินประเสริฐ"/>
    <d v="2020-11-18T00:00:00"/>
    <d v="2021-01-29T00:00:00"/>
    <s v="PO64000084-2/4 นางฉลวยลักษณ์ สินประเสริฐ -รายงานผลการดำเนินงาน มกราคม 2564_x000a_(รายละเอียดตามเอกสารที่แนบ)"/>
    <x v="82"/>
    <n v="113500"/>
    <s v="64CIO00540"/>
    <d v="2021-01-29T00:00:00"/>
    <n v="113500"/>
    <x v="0"/>
    <n v="454000"/>
  </r>
  <r>
    <x v="1048"/>
    <s v="PR64000098"/>
    <s v="AP1-0366"/>
    <s v="นางฉลวยลักษณ์ สินประเสริฐ"/>
    <d v="2020-11-18T00:00:00"/>
    <d v="2021-02-26T00:00:00"/>
    <s v="PO64000084-3/4 นางฉลวยลักษณ์ สินประเสริฐ รายงานผลการดำเนินงาน กุมภาพันธ์ 2564_x000a_(รายละเอียดตามเอกสารที่แนบ)"/>
    <x v="82"/>
    <n v="113500"/>
    <s v="APCIO0000193"/>
    <d v="2021-02-25T00:00:00"/>
    <n v="113500"/>
    <x v="0"/>
    <n v="454000"/>
  </r>
  <r>
    <x v="1048"/>
    <s v="PR64000098"/>
    <s v="AP1-0366"/>
    <s v="นางฉลวยลักษณ์ สินประเสริฐ"/>
    <d v="2020-11-18T00:00:00"/>
    <d v="2021-03-31T00:00:00"/>
    <s v="PO64000084-4/4 นางฉลวยลักษณ์ สินประเสริฐ -รายงานผลการดำเนินงาน มีนาคม 2564_x000a_(รายละเอียดตามเอกสารที่แนบ)"/>
    <x v="82"/>
    <n v="113500"/>
    <s v="APCIO0000340"/>
    <d v="2021-03-31T00:00:00"/>
    <n v="113500"/>
    <x v="0"/>
    <n v="454000"/>
  </r>
  <r>
    <x v="1048"/>
    <s v="PR64000098"/>
    <s v="AP1-0366"/>
    <s v="นางฉลวยลักษณ์ สินประเสริฐ"/>
    <d v="2020-11-18T00:00:00"/>
    <d v="2020-11-18T00:00:00"/>
    <s v="CNPO64000084-2/4 นางฉลวยลักษณ์ สินประเสริฐ -รายงานผลการดำเนินงาน มกราคม 2564_x000a_(รายละเอียดตามเอกสารที่แนบ)"/>
    <x v="82"/>
    <n v="-113500"/>
    <s v="64CCN00019"/>
    <d v="2021-01-29T00:00:00"/>
    <n v="-113500"/>
    <x v="0"/>
    <n v="454000"/>
  </r>
  <r>
    <x v="1048"/>
    <s v="PR64000098"/>
    <s v="AP1-0366"/>
    <s v="นางฉลวยลักษณ์ สินประเสริฐ"/>
    <d v="2020-11-18T00:00:00"/>
    <d v="2020-11-18T00:00:00"/>
    <s v="NEWPO64000084-2/4 นางฉลวยลักษณ์ สินประเสริฐ -รายงานผลการดำเนินงาน มกราคม 2564_x000a_(รายละเอียดตามเอกสารที่แนบ)"/>
    <x v="82"/>
    <n v="113500"/>
    <s v="APCIO0000046"/>
    <d v="2021-01-29T00:00:00"/>
    <n v="113500"/>
    <x v="0"/>
    <n v="454000"/>
  </r>
  <r>
    <x v="1049"/>
    <s v="PR64000094"/>
    <s v="AP1-0765"/>
    <s v="บริษัท เอ็มไอเอ คอนซัลแทนท์ จำกัด"/>
    <d v="2020-11-18T00:00:00"/>
    <d v="2021-01-15T00:00:00"/>
    <s v="PO64000085 บริษัท เอ็มไอเอ คอนซัลแทนท์ จำกัด จ้างตรวจทานความถูกต้องของการเบิกเงินค่าธรรมเนียมการศึกษาและค่าใช้จ่ายประจำเดือนนักศึกษาโครงการทุนนวัตกรรมสายอาชีพชั้นสูงปีการศึกษา 2563_x000a_-รายงานผลการดำเนินงาน _x000a_จำนวน 98 โครงการ_x000a_(รายละเอียดตามเอกสารที่แนบ)"/>
    <x v="80"/>
    <n v="490000"/>
    <s v="APCIO0000058"/>
    <d v="2021-01-15T00:00:00"/>
    <n v="490000"/>
    <x v="0"/>
    <n v="490000"/>
  </r>
  <r>
    <x v="1050"/>
    <s v="PR64000092"/>
    <s v="AP1-0112"/>
    <s v="บริษัท มาตา การพิมพ์ จำกัด"/>
    <d v="2020-11-18T00:00:00"/>
    <d v="2020-11-30T00:00:00"/>
    <s v="PO64000086 บริษัท มาตา การพิมพ์ จำกัด จ้างผลิตสมุดโน้ต ฉันคือก้อนหินก้อนหนึ่ง_x000a_-จำนวน 4,050 เล่ม_x000a_-ขนาด A5 หนา 208 หน้า_x000a_-เนื้อในพิมพ์ 4 สี 32 หน้า พิมพ์ 2 สี 176 หน้า_x000a_-เคลือบพลาสติกด้าน เข้ากระดูกงู 2 ช่วง 6 ข้อ_x000a_(รายละเอียดตามเอกสารที่แนบ)"/>
    <x v="80"/>
    <n v="390015"/>
    <s v="64CIO00455"/>
    <d v="2020-12-01T00:00:00"/>
    <n v="390015"/>
    <x v="0"/>
    <n v="390015"/>
  </r>
  <r>
    <x v="1051"/>
    <s v="PR64000102"/>
    <s v="AP1-0517"/>
    <s v="บริษัท มายด์เมอร์จ คอนซัลแทนท์ จำกัด"/>
    <d v="2020-11-23T00:00:00"/>
    <d v="2021-01-31T00:00:00"/>
    <s v="PO64000087 บริษัท มายด์เมอร์จ คอนซัลแทนท์ จำกัด จ้างจัดอบรมเพื่อทำความเข้าใจด้านการดำเนินงาน การเงิน การบัญชี_x000a_-จัดอบรมทำความเข้าใจด้านการดำเนินงาน การเงิน การบัญชี สำหรับผู้รับทุนโครงการของกองทุนเพื่อความเสมอภาคทางการศึกษา_x000a_(รายละเอียดตามเอกสารที่แนบ)"/>
    <x v="79"/>
    <n v="37450"/>
    <s v="APCIO0000161"/>
    <d v="2021-01-22T00:00:00"/>
    <n v="37450"/>
    <x v="0"/>
    <n v="37450"/>
  </r>
  <r>
    <x v="1052"/>
    <s v="PR64000100"/>
    <s v="AP1-0827"/>
    <s v="นางสาวกุลระวี สุขีโมกข์"/>
    <d v="2020-11-23T00:00:00"/>
    <d v="2020-12-21T00:00:00"/>
    <s v="PO64000088 นางสาว กุลระวี สุขีโมกข์ งานเขียนเชิงวิชาการด้านความเสมอภาคทางการศึกษา_x000a_-งานเขียนที่มีเนื้อหาสร้างความเสมอภาคทางการศึกษา จำนวน 10 ชิ้น_x000a_(รายละเอียดตามเอกสารที่แนบ)"/>
    <x v="70"/>
    <n v="20000"/>
    <s v="APCIO0000236"/>
    <d v="2021-03-16T00:00:00"/>
    <n v="20000"/>
    <x v="0"/>
    <n v="20000"/>
  </r>
  <r>
    <x v="1053"/>
    <s v="PR64000075"/>
    <s v="AP1-0177"/>
    <s v="นางสาวชูสะอาด กันธรส"/>
    <d v="2020-11-25T00:00:00"/>
    <d v="2020-11-27T00:00:00"/>
    <s v="PO64000089-1/12 น.ส. ชูสะอาด กันธรส ส่งมอบงวดที่ 1   ประกอบด้วย_x000a_-หนังสือส่งมอบงานพร้อมใบแจ้งหนี้_x000a_-ใบเสร็จรับเงิน พร้อมสำเนาบัตรประจำตัวประชาชน และสำเนาหน้าบัญชีธนาคาร _x000a_-กรอบแนวคิดและแผนการดำเนินงานตลอดระยะเวลาสัญญา_x000a_"/>
    <x v="82"/>
    <n v="139886"/>
    <s v="64CIO00275"/>
    <d v="2020-11-26T00:00:00"/>
    <n v="139886"/>
    <x v="0"/>
    <n v="979202"/>
  </r>
  <r>
    <x v="1053"/>
    <s v="PR64000075"/>
    <s v="AP1-0177"/>
    <s v="นางสาวชูสะอาด กันธรส"/>
    <d v="2020-11-25T00:00:00"/>
    <d v="2020-12-24T00:00:00"/>
    <s v="PO64000089-2/12 น.ส. ชูสะอาด กันธรส ส่งมอบงวดที่ 2   ประกอบด้วย_x000a_-หนังสือส่งมอบงานพร้อมใบแจ้งหนี้_x000a_-ใบเสร็จรับเงิน พร้อมสำเนาบัตรประจำตัวประชาชน และสำเนาหน้าบัญชีธนาคาร _x000a_-สรุปผลการดำเนินงานดือน ธันวาคม 2563_x000a_ _x000a_"/>
    <x v="82"/>
    <n v="139886"/>
    <s v="64CIO00417"/>
    <d v="2020-12-23T00:00:00"/>
    <n v="139886"/>
    <x v="0"/>
    <n v="979202"/>
  </r>
  <r>
    <x v="1053"/>
    <s v="PR64000075"/>
    <s v="AP1-0177"/>
    <s v="นางสาวชูสะอาด กันธรส"/>
    <d v="2020-11-25T00:00:00"/>
    <d v="2021-01-25T00:00:00"/>
    <s v="PO64000089-3/12 น.ส. ชูสะอาด กันธรส ส่งมอบงวดที่ 3   ประกอบด้วย_x000a_-หนังสือส่งมอบงานพร้อมใบแจ้งหนี้_x000a_-ใบเสร็จรับเงิน พร้อมสำเนาบัตรประจำตัวประชาชน และสำเนาหน้าบัญชีธนาคาร _x000a_-สรุปผลการดำเนินงานดือน มกราคม 2564_x000a_ _x000a_"/>
    <x v="82"/>
    <n v="139886"/>
    <s v="APCIO0000011"/>
    <d v="2021-01-22T00:00:00"/>
    <n v="139886"/>
    <x v="0"/>
    <n v="979202"/>
  </r>
  <r>
    <x v="1053"/>
    <s v="PR64000075"/>
    <s v="AP1-0177"/>
    <s v="นางสาวชูสะอาด กันธรส"/>
    <d v="2020-11-25T00:00:00"/>
    <d v="2021-02-23T00:00:00"/>
    <s v="PO64000089-4/12 น.ส. ชูสะอาด กันธรส ส่งมอบงวดที่ 4  ประกอบด้วย_x000a_-หนังสือส่งมอบงานพร้อมใบแจ้งหนี้_x000a_-ใบเสร็จรับเงิน พร้อมสำเนาบัตรประจำตัวประชาชน และสำเนาหน้าบัญชีธนาคาร _x000a_-สรุปผลการดำเนินงานดือน กุมภาพันธ์ 2564_x000a_"/>
    <x v="82"/>
    <n v="139886"/>
    <s v="APCIO0000185"/>
    <d v="2021-02-19T00:00:00"/>
    <n v="139886"/>
    <x v="0"/>
    <n v="979202"/>
  </r>
  <r>
    <x v="1053"/>
    <s v="PR64000075"/>
    <s v="AP1-0177"/>
    <s v="นางสาวชูสะอาด กันธรส"/>
    <d v="2020-11-25T00:00:00"/>
    <d v="2021-03-25T00:00:00"/>
    <s v="PO64000089-5/12 น.ส. ชูสะอาด กันธรส ส่งมอบงวดที่ 5  ประกอบด้วย_x000a_-หนังสือส่งมอบงานพร้อมใบแจ้งหนี้_x000a_-ใบเสร็จรับเงิน พร้อมสำเนาบัตรประจำตัวประชาชน และสำเนาหน้าบัญชีธนาคาร _x000a_-สรุปผลการดำเนินงานดือน มีนาคม 2564_x000a_"/>
    <x v="82"/>
    <n v="139886"/>
    <s v="APCIO0000290"/>
    <d v="2021-03-25T00:00:00"/>
    <n v="139886"/>
    <x v="0"/>
    <n v="979202"/>
  </r>
  <r>
    <x v="1053"/>
    <s v="PR64000075"/>
    <s v="AP1-0177"/>
    <s v="นางสาวชูสะอาด กันธรส"/>
    <d v="2020-11-25T00:00:00"/>
    <d v="2021-04-23T00:00:00"/>
    <s v="PO64000089-6/12 น.ส. ชูสะอาด กันธรส_x000a_ส่งมอบงวดที่ 6  ประกอบด้วย_x000a_-หนังสือส่งมอบงานพร้อมใบแจ้งหนี้_x000a_-ใบเสร็จรับเงิน พร้อมสำเนาบัตรประจำตัวประชาชน และสำเนาหน้าบัญชีธนาคาร _x000a_-สรุปผลการดำเนินงานดือน เมษายน 2564_x000a_"/>
    <x v="82"/>
    <n v="139886"/>
    <s v="APCIO0000478"/>
    <d v="2021-04-23T00:00:00"/>
    <n v="139886"/>
    <x v="0"/>
    <n v="979202"/>
  </r>
  <r>
    <x v="1053"/>
    <s v="PR64000075"/>
    <s v="AP1-0177"/>
    <s v="นางสาวชูสะอาด กันธรส"/>
    <d v="2020-11-25T00:00:00"/>
    <d v="2021-05-25T00:00:00"/>
    <s v="PO64000089-7/12 นางสาวชูสะอาด กันธรส ส่งมอบงวดที่ 7  ประกอบด้วย_x000a_-หนังสือส่งมอบงานพร้อมใบแจ้งหนี้_x000a_-ใบเสร็จรับเงิน พร้อมสำเนาบัตรประจำตัวประชาชน และสำเนาหน้าบัญชีธนาคาร _x000a_-สรุปผลการดำเนินงานดือน พฤษภาคม 2564_x000a_"/>
    <x v="82"/>
    <n v="139886"/>
    <s v="APCIO0000661"/>
    <d v="2021-05-28T00:00:00"/>
    <n v="139886"/>
    <x v="0"/>
    <n v="979202"/>
  </r>
  <r>
    <x v="1054"/>
    <s v="PR64000103"/>
    <s v="AP1-0032"/>
    <s v="บริษัท กรุงเทพคลังเอกสาร จำกัด"/>
    <d v="2020-11-24T00:00:00"/>
    <d v="2020-11-30T00:00:00"/>
    <s v="PO64000090 บริษัท กรุงเทพคลังเอกสาร จำกัด โครงการตรวจสอบทรัพย์สินสำนักงาน กสศ. สำหรับรอบปีงบประมาณ 2563 (เก็บภาพประกอบเพิ่มเติม ณ สำนักงาน กสศ. และคลังศรีนครินทร์)_x000a_(รายละเอียดตามเอกสารที่แนบ)"/>
    <x v="60"/>
    <n v="9844"/>
    <s v="APCIO0000214"/>
    <d v="2021-02-10T00:00:00"/>
    <n v="9844"/>
    <x v="0"/>
    <n v="9844"/>
  </r>
  <r>
    <x v="1055"/>
    <s v="PR64000101"/>
    <s v="AP1-0843"/>
    <s v="บริษัท เปนไท พับลิชชิ่ง จำกัด"/>
    <d v="2020-11-24T00:00:00"/>
    <d v="2020-12-15T00:00:00"/>
    <s v="PO64000091 บริษัท เปนไท พับลิชชิ่ง จำกัด จ้างปรับปรุง User Interface เว็บไซต์สถาบันวิจัยเพื่อความเสมอภาคทางการศึกษา (research.eef.or.th)_x000a_-ชุดการปรับปรุง User Interface บนเว็บไซต์ สถาบันวิจัย (research.eef.or.th)_x000a_(รายละเอียดตามเอกสารที่แนบ)"/>
    <x v="70"/>
    <n v="214000"/>
    <s v="64CIO00467"/>
    <d v="2020-12-15T00:00:00"/>
    <n v="214000"/>
    <x v="0"/>
    <n v="214000"/>
  </r>
  <r>
    <x v="1056"/>
    <s v="PR64000084"/>
    <s v="AP1-0675"/>
    <s v="นางสาวนงลักษณ์ อัจนปัญญา"/>
    <d v="2020-11-24T00:00:00"/>
    <d v="2020-12-14T00:00:00"/>
    <s v="PO64000092-1 นางสาว นงลักษณ์ อัจนปัญญา_x000a_จ้างแปลบทความและเรียบเรียงภาษาอังกฤษเป็นภาษาไทย_x000a_-รายงานผลการแปลและเรียบเรียงเอกสารภาษาอังกฤษเป็นภาษาไทย อย่างน้อย 16 ชิ้นงานและรายงานสรุปถอดเทป 1 ชิ้นงาน_x000a_(รายละเอียดตามเอกสารที่แนบ)"/>
    <x v="73"/>
    <n v="35000"/>
    <s v="APCIO0000432"/>
    <d v="2021-04-02T00:00:00"/>
    <n v="35000"/>
    <x v="0"/>
    <n v="35000"/>
  </r>
  <r>
    <x v="1057"/>
    <s v="PR64000097"/>
    <s v="AP1-0693"/>
    <s v="บริษัท หน้ากลม จำกัด"/>
    <d v="2020-11-24T00:00:00"/>
    <d v="2020-11-30T00:00:00"/>
    <s v="PO64000093 บริษัท หน้ากลม จำกัด จ้างจัดทำสื่อเพื่อสนับสนุนการขยายผลการดำเนินงานโครงการพัฒนาครูและโรงเรียนเพื่อยกระดับคุณภาพการศึกษาอย่างต่อเนื่อง (TSQP)_x000a_-สื่อวิดีโอ, เขียนบทการถ่ายทำ (Scripts)_x000a_-ลงพื้นที่จังหวัดสุรินทร์ ไม่ต่ำกว่า 2 วัน_x000a_(รายละเอียดตามเอกสารที่แนบ)"/>
    <x v="70"/>
    <n v="287830"/>
    <s v="64CIO00536"/>
    <d v="2020-12-01T00:00:00"/>
    <n v="287830"/>
    <x v="0"/>
    <n v="287830"/>
  </r>
  <r>
    <x v="1058"/>
    <s v="PR64000099"/>
    <s v="AP1-0397"/>
    <s v="นายประพาฬ แก้ววงษา"/>
    <d v="2020-11-24T00:00:00"/>
    <d v="2020-11-25T00:00:00"/>
    <s v="PO64000094-1/2 นายประพาฬ แก้ววงษา จ้างจัดทำการกำหนดแผนการนำเสนอ ออกแบบ พัฒนา และดูแล website ให้สอดคล้องกับการดำเนินงานของ วสศ._x000a_-ปรับปรุงระบบการแสดงผล มีการเชื่อมโยงเข้ากับการนำเสนอโดย Dashboard และ Storytelling และมีการอัพเดทข้อมูลไม่ต่ำกว่าเดือนละ 2 ชิ้น_x000a_(รายละเอียดตามเอกสารที่แนบ)"/>
    <x v="70"/>
    <n v="297000"/>
    <s v="64CIO00450"/>
    <d v="2020-12-01T00:00:00"/>
    <n v="297000"/>
    <x v="0"/>
    <n v="297000"/>
  </r>
  <r>
    <x v="1059"/>
    <s v="PR64000111"/>
    <s v="AP1-1075"/>
    <s v="บริษัท อินโนฟินิท จำกัด"/>
    <d v="2020-11-25T00:00:00"/>
    <d v="2020-12-01T00:00:00"/>
    <s v="PO64000095 บริษัท อินโนฟินิท จำกัด ซื้อระบบจัดเก็บอุปกรณ์สำนักงาน_x000a_-ระบบ BizKit Invoice Business_x000a_(รายละเอียดตามเอกสารที่แนบ)"/>
    <x v="26"/>
    <n v="5350"/>
    <s v="64CIO00501"/>
    <d v="2020-12-01T00:00:00"/>
    <n v="5350"/>
    <x v="0"/>
    <n v="5350"/>
  </r>
  <r>
    <x v="1060"/>
    <s v="PR64000107"/>
    <s v="AP1-0831"/>
    <s v="บริษัท ซิมโฟนี่ คอมมูนิเคชั่น จำกัด (มหาชน)"/>
    <d v="2020-11-26T00:00:00"/>
    <d v="2020-12-31T00:00:00"/>
    <s v="PO64000096-1/12 บริษัท ซิมโฟนี่ คอมมูนิเคชั่น จำกัด (มหาชน)จ้างลากสายเพื่อเชื่อมโยงลิ้งค์กับกรมการปกครอง_x000a_-รายงานการใช้งาน เดือน ธันวาคม 2563_x000a_(รายละเอียดตามเอกสารที่แนบ)"/>
    <x v="26"/>
    <n v="16050"/>
    <s v="APCIO0000673"/>
    <d v="2021-04-30T00:00:00"/>
    <n v="16050"/>
    <x v="0"/>
    <n v="32100"/>
  </r>
  <r>
    <x v="1060"/>
    <s v="PR64000107"/>
    <s v="AP1-0831"/>
    <s v="บริษัท ซิมโฟนี่ คอมมูนิเคชั่น จำกัด (มหาชน)"/>
    <d v="2020-11-26T00:00:00"/>
    <d v="2021-01-31T00:00:00"/>
    <s v="PO64000096-2/12 บริษัท ซิมโฟนี่ คอมมูนิเคชั่น จำกัด (มหาชน)-รายงานการใช้งาน เดือน มกราคม 2564_x000a_(รายละเอียดตามเอกสารที่แนบ)"/>
    <x v="26"/>
    <n v="16050"/>
    <s v="APCIO0000674"/>
    <d v="2021-04-30T00:00:00"/>
    <n v="16050"/>
    <x v="0"/>
    <n v="32100"/>
  </r>
  <r>
    <x v="1061"/>
    <s v="PR64000110"/>
    <s v="AP1-0104"/>
    <s v="บริษัท โอเพ่นดรีม จำกัด"/>
    <d v="2020-11-26T00:00:00"/>
    <d v="2021-01-31T00:00:00"/>
    <s v="PO64000097-1/4บริษัท โอเพ่นดรีม จำกัด_x000a_จ้างจัดหาบริการ Server รองรับการใช้งานระบบบริจาคของเว็บไซต์ กสศ. ชุดที่ 1 ประจำปีงบประมาณ 2564_x000a_-Report _x000a_วันที่ 1 ธ.ค. 2563 - วันที่ 31 ม.ค. 2564_x000a_(รายละเอียดตามเอกสารที่แนบ)"/>
    <x v="26"/>
    <n v="77040"/>
    <s v="APCIO0000353"/>
    <d v="2021-03-03T00:00:00"/>
    <n v="77040"/>
    <x v="0"/>
    <n v="154080"/>
  </r>
  <r>
    <x v="1061"/>
    <s v="PR64000110"/>
    <s v="AP1-0104"/>
    <s v="บริษัท โอเพ่นดรีม จำกัด"/>
    <d v="2020-11-26T00:00:00"/>
    <d v="2021-04-30T00:00:00"/>
    <s v="PO64000097-2/4 บริษัท โอเพ่นดรีมจำกัด-Report _x000a_วันที่ 1 ก.พ. 2564 - วันที่ 30 เม.ย. 2564_x000a_(รายละเอียดตามเอกสารที่แนบ)"/>
    <x v="26"/>
    <n v="77040"/>
    <s v="APCIO0000591"/>
    <d v="2021-05-12T00:00:00"/>
    <n v="77040"/>
    <x v="0"/>
    <n v="154080"/>
  </r>
  <r>
    <x v="1062"/>
    <s v="PR64000114"/>
    <s v="AP1-0732"/>
    <s v="ร.ต.ท.หญิง ปุณยนุช หิรัญอร"/>
    <d v="2020-11-26T00:00:00"/>
    <d v="2020-12-30T00:00:00"/>
    <s v="PO64000098 ร.ต.ท.หญิง ปุณยนุช หิรัญอร จ้างพยาบาลวิชาชีพ สำหรับคัดกรองวัดไข้ พนักงานและบุคคลภายนอกที่มาติดต่อกับทางสำนักงาน_x000a_-การดำเนินงานตรวจวัดไข้ ประจำเดือน_x000a_ธันวาคม 2563 ปฏิบัติงาน จันทร์-ศุกร์ _x000a_เวลา 07.30น.-15.30น._x000a_(รายละเอียดตามเอกสารที่แนบ)"/>
    <x v="60"/>
    <n v="25000"/>
    <s v="64CIO00504"/>
    <d v="2020-12-30T00:00:00"/>
    <n v="25000"/>
    <x v="0"/>
    <n v="25000"/>
  </r>
  <r>
    <x v="1063"/>
    <s v="PR64000115"/>
    <s v="AP1-0513"/>
    <s v="บริษัท ไนซ์จ๊อบทีม จำกัด"/>
    <d v="2020-11-26T00:00:00"/>
    <d v="2020-12-30T00:00:00"/>
    <s v="PO64000099 บริษัท ไนซ์จ๊อบทีม จำกัด จ้างบุคลากรสนับสนุนการดำเนินงานการทำสัญญาจ้าง ประจำเดือนธันวาคม 2563_x000a_-ติดตาม,ตรวจสอบเอกสาร_x000a_-สแกนเอกสาร พร้อมทั้งจัดเก็บเข้าระบบ_x000a_(รายละเอียดตามเอกสารที่แนบ)"/>
    <x v="67"/>
    <n v="25145"/>
    <s v="64CIO00555"/>
    <d v="2020-12-30T00:00:00"/>
    <n v="25145"/>
    <x v="0"/>
    <n v="25145"/>
  </r>
  <r>
    <x v="1064"/>
    <s v="PR64000120"/>
    <s v="AP1-0699"/>
    <s v="บริษัท เอ็ม พรอสเปอร์ จำกัด"/>
    <d v="2020-11-27T00:00:00"/>
    <d v="2020-12-21T00:00:00"/>
    <s v="PO64000102 บริษัท เอ็ม พรอสเปอร์ จำกัด จัดซื้อเครื่องดื่มเพื่อรองรับผู้เข้าร่วมประชุมภายในสำนักงาน_x000a_-เนสท์เล่ ช็อกโกแลต ปรุงสำเร็จ_x000a_(รายละเอียดตามเอกสารที่แนบ)"/>
    <x v="60"/>
    <n v="2760.81"/>
    <s v="64CIO00371"/>
    <d v="2020-12-03T00:00:00"/>
    <n v="2760.81"/>
    <x v="0"/>
    <n v="7760.92"/>
  </r>
  <r>
    <x v="1064"/>
    <s v="PR64000120"/>
    <s v="AP1-0699"/>
    <s v="บริษัท เอ็ม พรอสเปอร์ จำกัด"/>
    <d v="2020-11-27T00:00:00"/>
    <d v="2020-12-21T00:00:00"/>
    <s v="PO64000102 บริษัท เอ็ม พรอสเปอร์ จำกัด จัดซื้อ -เนสกาเฟเอเลอเกรีย ผสมกาแฟคั่วบด_x000a_(รายละเอียดตามเอกสารที่แนบ)"/>
    <x v="60"/>
    <n v="3056.78"/>
    <s v="64CIO00371"/>
    <d v="2020-12-03T00:00:00"/>
    <n v="3056.78"/>
    <x v="0"/>
    <n v="7760.92"/>
  </r>
  <r>
    <x v="1064"/>
    <s v="PR64000120"/>
    <s v="AP1-0699"/>
    <s v="บริษัท เอ็ม พรอสเปอร์ จำกัด"/>
    <d v="2020-11-27T00:00:00"/>
    <d v="2020-12-21T00:00:00"/>
    <s v="PO64000102 บริษัท เอ็ม พรอสเปอร์ จำกัด จัดซื้อ -เนสท์เล่ คอฟฟี่ครีมเมอร์_x000a_(รายละเอียดตามเอกสารที่แนบ)"/>
    <x v="60"/>
    <n v="1943.33"/>
    <s v="64CIO00371"/>
    <d v="2020-12-03T00:00:00"/>
    <n v="1943.33"/>
    <x v="0"/>
    <n v="7760.92"/>
  </r>
  <r>
    <x v="1065"/>
    <s v="PR64000118"/>
    <s v="AP1-1076"/>
    <s v="บริษัท เขียนดี จำกัด"/>
    <d v="2020-11-27T00:00:00"/>
    <d v="2020-12-09T00:00:00"/>
    <s v="PO64000103 บริษัท เขียนดี จำกัด จ้างออกแบบเนื้อหางานวิจัยของ วสศ. เพื่อเผยแพร่ต่อสาธารณะ (ผ่าน website วสศ.)_x000a_-งานพัฒนาเนื้อหาการนำเสนองานวิจัย วสศ. ในรูปแบบ Content บนเว็บไซต์ จำนวน 10 เรื่อง_x000a_(รายละเอียดตามเอกสารที่แนบ)"/>
    <x v="70"/>
    <n v="45000"/>
    <s v="APCIO0000200"/>
    <d v="2021-03-02T00:00:00"/>
    <n v="45000"/>
    <x v="0"/>
    <n v="45000"/>
  </r>
  <r>
    <x v="1066"/>
    <s v="PR64000117"/>
    <s v="AP1-0759"/>
    <s v="บริษัท ดับเบิ้ลดี มีเดียพลัส จำกัด"/>
    <d v="2020-11-30T00:00:00"/>
    <d v="2020-12-25T00:00:00"/>
    <s v="PO640001041/2 บริษัท ดับเบิ้ลดี มีเดียพลัส จำกัด จ้างจัดทำการสื่อสารและเผยแพร่ผลการดำเนินงาน องค์ความรู้และนวัตกรรม_x000a_-งวดที่ 1_x000a_-สรุปผลการดำเนินงาน _x000a_(รายละเอียดตามเอกสารที่แนบ)"/>
    <x v="65"/>
    <n v="350000"/>
    <s v="APCIO0000098"/>
    <d v="2021-01-05T00:00:00"/>
    <n v="350000"/>
    <x v="0"/>
    <n v="350000"/>
  </r>
  <r>
    <x v="1067"/>
    <s v="PR64000119"/>
    <s v="AP1-0088"/>
    <s v="บริษัท อันโนน์พรีเซนต์ โปรดักชั่น จำกัด"/>
    <d v="2020-11-30T00:00:00"/>
    <d v="2020-12-08T00:00:00"/>
    <s v="PO64000105 บริษัท อันโนน์พรีเซนต์ โปรดักชั่น จำกัด จ้างผลิตวิดิโอสอนการใช้งานขั้นตอนการคัดกรองนักเรียนทุนเสมอภาค (นร/กสศ.01)_x000a_-ไฟล์วิดิโอสอนการใช้งานระบบสารสนเทศ ขั้นตอนการคัดกรองนักเรียนทุนเสมอภาค _x000a_(รายละเอียดตามเอกสารที่แนบ)"/>
    <x v="78"/>
    <n v="180000"/>
    <s v="64CIO00372"/>
    <d v="2020-12-07T00:00:00"/>
    <n v="180000"/>
    <x v="0"/>
    <n v="180000"/>
  </r>
  <r>
    <x v="1068"/>
    <s v="PR64000116"/>
    <s v="AP1-0392"/>
    <s v="นางสาวพัชรดา วรพิพัฒน์"/>
    <d v="2020-11-30T00:00:00"/>
    <d v="2020-12-04T00:00:00"/>
    <s v="PO64000106-1/6 นางสาวพัชรดา วรพิพัฒน์ จ้างจัดทำชุดกราฟฟิคที่ย่อยจากงานวิชาการ วสศ._x000a_-ชุดกราฟฟิคประจำเดือน พฤศจิกายน 2563_x000a_(รายละเอียดตามเอกสารที่แนบ)"/>
    <x v="70"/>
    <n v="30000"/>
    <s v="APCIO0000221"/>
    <d v="2021-02-25T00:00:00"/>
    <n v="30000"/>
    <x v="0"/>
    <n v="180000"/>
  </r>
  <r>
    <x v="1068"/>
    <s v="PR64000116"/>
    <s v="AP1-0392"/>
    <s v="นางสาวพัชรดา วรพิพัฒน์"/>
    <d v="2020-11-30T00:00:00"/>
    <d v="2020-12-25T00:00:00"/>
    <s v="PO64000106-2/6 นางสาวพัชรดา วรพิพัฒน์ -ชุดกราฟฟิคประจำเดือน ธันวาคม 2563_x000a_(รายละเอียดตามเอกสารที่แนบ)"/>
    <x v="70"/>
    <n v="30000"/>
    <s v="APCIO0000222"/>
    <d v="2021-02-25T00:00:00"/>
    <n v="30000"/>
    <x v="0"/>
    <n v="180000"/>
  </r>
  <r>
    <x v="1068"/>
    <s v="PR64000116"/>
    <s v="AP1-0392"/>
    <s v="นางสาวพัชรดา วรพิพัฒน์"/>
    <d v="2020-11-30T00:00:00"/>
    <d v="2021-01-25T00:00:00"/>
    <s v="PO64000106-3/6 นางสาวพัชรดา วรพิพัฒน์ -ชุดกราฟฟิคประจำเดือน  มกราคม 2564_x000a_(รายละเอียดตามเอกสารที่แนบ)"/>
    <x v="70"/>
    <n v="30000"/>
    <s v="APCIO0000223"/>
    <d v="2021-02-25T00:00:00"/>
    <n v="30000"/>
    <x v="0"/>
    <n v="180000"/>
  </r>
  <r>
    <x v="1068"/>
    <s v="PR64000116"/>
    <s v="AP1-0392"/>
    <s v="นางสาวพัชรดา วรพิพัฒน์"/>
    <d v="2020-11-30T00:00:00"/>
    <d v="2021-02-25T00:00:00"/>
    <s v="PO64000106-4/6 นางสาวพัชรดา วรพิพัฒน์ -ชุดกราฟฟิคประจำเดือน กุมภาพันธ์ 2564_x000a_(รายละเอียดตามเอกสารที่แนบ)"/>
    <x v="70"/>
    <n v="30000"/>
    <s v="APCIO0000244"/>
    <d v="2021-03-19T00:00:00"/>
    <n v="30000"/>
    <x v="0"/>
    <n v="180000"/>
  </r>
  <r>
    <x v="1068"/>
    <s v="PR64000116"/>
    <s v="AP1-0392"/>
    <s v="นางสาวพัชรดา วรพิพัฒน์"/>
    <d v="2020-11-30T00:00:00"/>
    <d v="2021-03-25T00:00:00"/>
    <s v="PO64000106-5/6นางสาวพัชรดา วรพิพัฒน์_x000a_-ชุดกราฟฟิคประจำเดือน มีนาคม 2564_x000a_(รายละเอียดตามเอกสารที่แนบ)"/>
    <x v="70"/>
    <n v="30000"/>
    <s v="APCIO0000405"/>
    <d v="2021-04-01T00:00:00"/>
    <n v="30000"/>
    <x v="0"/>
    <n v="180000"/>
  </r>
  <r>
    <x v="1068"/>
    <s v="PR64000116"/>
    <s v="AP1-0392"/>
    <s v="นางสาวพัชรดา วรพิพัฒน์"/>
    <d v="2020-11-30T00:00:00"/>
    <d v="2021-04-26T00:00:00"/>
    <s v="PO64000106-6/6 นางสาวพัชรดา วรพิพัฒน์ -ชุดกราฟฟิคประจำเดือน เมษายน 2564_x000a_(รายละเอียดตามเอกสารที่แนบ)"/>
    <x v="70"/>
    <n v="30000"/>
    <s v="APCIO0000634"/>
    <d v="2021-04-30T00:00:00"/>
    <n v="30000"/>
    <x v="0"/>
    <n v="180000"/>
  </r>
  <r>
    <x v="1069"/>
    <s v="PR64000121"/>
    <s v="AP1-0861"/>
    <s v="นางสาวชุติมา ไทยเจริญ"/>
    <d v="2020-11-30T00:00:00"/>
    <d v="2020-12-09T00:00:00"/>
    <s v="PO64000107-1/2 นางสาว ชุติมา ไทยเจริญ จ้างจัดส่งวารสาร แบ่งปัน แลกเปลี่ยนเรียนรู้ โครงการจัดสรรเงินอุดหนุนแบบมีเงื่อนไข CCT_x000a_-ฐานข้อมูลการจัดส่ง จำนวน 3 สังกัด _x000a_(รายละเอียดตามเอกสารที่แนบ)"/>
    <x v="78"/>
    <n v="360000"/>
    <s v="64CIO00366"/>
    <d v="2020-12-07T00:00:00"/>
    <n v="360000"/>
    <x v="0"/>
    <n v="410000"/>
  </r>
  <r>
    <x v="1069"/>
    <s v="PR64000121"/>
    <s v="AP1-0861"/>
    <s v="นางสาวชุติมา ไทยเจริญ"/>
    <d v="2020-11-30T00:00:00"/>
    <d v="2021-01-08T00:00:00"/>
    <s v="PO64000107-2/2 นางสาว ชุติมา ไทยเจริญ -ฐานข้อมูลเลขพัสดุการจัด จำนวน 3 สังกัด _x000a_-ตัวอย่างรูปถ่ายการจัดส่งพัสดุ_x000a_(รายละเอียดตามเอกสารที่แนบ)"/>
    <x v="78"/>
    <n v="50000"/>
    <s v="APCIO0000061"/>
    <d v="2021-01-04T00:00:00"/>
    <n v="50000"/>
    <x v="0"/>
    <n v="410000"/>
  </r>
  <r>
    <x v="1070"/>
    <s v="PR64000122"/>
    <s v="AP1-1072"/>
    <s v="บริษัท อินโนเวติสท์ จำกัด"/>
    <d v="2020-11-30T00:00:00"/>
    <d v="2021-01-05T00:00:00"/>
    <s v="PO64000109 บริษัท อินโนเวติสท์ จำกัด จ้างจัดกิจกรรมพัฒนาบุคลากรและองค์กร ประจำปีงบประมาณ 2564_x000a_-รายงานสรุปผลการจัดฝึกอบรม ภาพประกอบ และการประเมินผลกิจกรรม_x000a_(รายละเอียดตามเอกสารที่แนบ)"/>
    <x v="58"/>
    <n v="267500"/>
    <s v="64CIO00473"/>
    <d v="2020-12-15T00:00:00"/>
    <n v="267500"/>
    <x v="0"/>
    <n v="267500"/>
  </r>
  <r>
    <x v="1070"/>
    <s v="PR64000122"/>
    <s v="AP1-1072"/>
    <s v="บริษัท อินโนเวติสท์ จำกัด"/>
    <d v="2020-11-30T00:00:00"/>
    <d v="2020-11-30T00:00:00"/>
    <s v="CN(บันทึกค่าใช้จ่ายไม่ถูกต้อง) PO64000109 บริษัท อินโนเวติสท์ จำกัด จ้างจัดกิจกรรมพัฒนาบุคลากรและองค์กร ประจำปีงบประมาณ 2564_x000a_-รายงานสรุปผลการจัดฝึกอบรม ภาพประกอบ และการประเมินผลกิจกรรม_x000a_(รายละเอียดตามเอกสารที่แนบ)"/>
    <x v="58"/>
    <n v="-267500"/>
    <s v="64CCN00010"/>
    <d v="2020-12-15T00:00:00"/>
    <n v="-267500"/>
    <x v="0"/>
    <n v="267500"/>
  </r>
  <r>
    <x v="1070"/>
    <s v="PR64000122"/>
    <s v="AP1-1072"/>
    <s v="บริษัท อินโนเวติสท์ จำกัด"/>
    <d v="2020-11-30T00:00:00"/>
    <d v="2020-11-30T00:00:00"/>
    <s v="NEWPO64000109 บริษัท อินโนเวติสท์ จำกัด จ้างจัดกิจกรรมพัฒนาบุคลากรและองค์กร ประจำปีงบประมาณ 2564_x000a_-รายงานสรุปผลการจัดฝึกอบรม ภาพประกอบ และการประเมินผลกิจกรรม_x000a_(รายละเอียดตามเอกสารที่แนบ)"/>
    <x v="58"/>
    <n v="267500"/>
    <s v="64CIO00489"/>
    <d v="2020-12-15T00:00:00"/>
    <n v="267500"/>
    <x v="0"/>
    <n v="267500"/>
  </r>
  <r>
    <x v="1071"/>
    <s v="PR64000125"/>
    <s v="AP1-0862"/>
    <s v="บริษัท คิดค้นคว้า จำกัด"/>
    <d v="2020-12-01T00:00:00"/>
    <d v="2021-01-04T00:00:00"/>
    <s v="PO64000110 บริษัท คิดค้นคว้า จำกัด จ้างผลิตสื่อประชาสัมพันธ์โครงการทุนพัฒนา_x000a_อาชีพและนวัตกรรมที่ใช้ชุมชนเป็นฐาน ครั้งที่ 2_x000a_-รายงานผลการดำเนินงานการจัดนิทรรศการ สื่อวิดีโอ บทความและภาพถ่ายการลงพื้นที่_x000a_(รายละเอียดตามเอกสารที่แนบ)"/>
    <x v="74"/>
    <n v="493270"/>
    <s v="APCIO0000002"/>
    <d v="2021-01-04T00:00:00"/>
    <n v="493270"/>
    <x v="0"/>
    <n v="493270"/>
  </r>
  <r>
    <x v="1072"/>
    <s v="PR64000124"/>
    <s v="AP1-0498"/>
    <s v="บริษัท เอ็ม อี อี จำกัด"/>
    <d v="2020-12-01T00:00:00"/>
    <d v="2020-12-30T00:00:00"/>
    <s v="PO64000111 บริษัท เอ็ม อี อี จำกัด จ้างตกแต่งเพิ่มเติมภายในและงานระบบบริเวณบัญชีและการเงิน สำนักงาน กสศ.ชั้นที่ 13 อาคารเอส.พี._x000a_-ดำเนินการตกแต่งภายในและงานระบบของสำนักงาน พร้อมจัดส่งรายงานผลการดำเนินงาน_x000a_(รายละเอียดตามเอกสารที่แนบ)"/>
    <x v="60"/>
    <n v="110745"/>
    <s v="64CIO00460"/>
    <d v="2020-12-23T00:00:00"/>
    <n v="110745"/>
    <x v="0"/>
    <n v="110745"/>
  </r>
  <r>
    <x v="1073"/>
    <s v="PR64000123"/>
    <s v="AP1-1064"/>
    <s v="บริษัท ซีเจ เวิร์ค จำกัด"/>
    <d v="2020-12-01T00:00:00"/>
    <d v="2020-12-21T00:00:00"/>
    <s v="PO64000112 บริษัท ซีเจ เวิร์ค จำกัด จ้างพัฒนาเนื้อหาและบริหารจัดการแพลท_x000a_ฟอร์มชุมชนแลกเปลี่ยนเรียนรู้ของกลุ่มเป้าหมายครูผู้สร้างการเปลี่ยนแปลง_x000a_-รายงานผลการดำเนินโครงการ_x000a_(รายละเอียดตามเอกสารที่แนบ)"/>
    <x v="83"/>
    <n v="499155"/>
    <s v="APCIO0000341"/>
    <d v="2021-03-01T00:00:00"/>
    <n v="499155"/>
    <x v="0"/>
    <n v="499155"/>
  </r>
  <r>
    <x v="1074"/>
    <s v="PR64000126"/>
    <s v="AP1-0811"/>
    <s v="นางสาวสิริญา ทองสมบุญ"/>
    <d v="2020-12-02T00:00:00"/>
    <d v="2020-12-15T00:00:00"/>
    <s v="PO64000113 นางสาว สิริญา ทองสมบุญ จัดจ้างผลิตคลิป VDO Presentation สรุปผลการทำงานของ CCT_x000a_-คลิป VDO presentation ความยาวไม่น้อยกว่า 5 นาที_x000a_(รายละเอียดตามเอกสารที่แนบ)"/>
    <x v="78"/>
    <n v="29850"/>
    <s v="64CIO00458"/>
    <d v="2020-12-07T00:00:00"/>
    <n v="29850"/>
    <x v="0"/>
    <n v="29850"/>
  </r>
  <r>
    <x v="1075"/>
    <s v="PR64000128"/>
    <s v="AP1-0128"/>
    <s v="บริษัท พารา แอดวานซ์ อินโฟเทค จำกัด"/>
    <d v="2020-12-03T00:00:00"/>
    <d v="2020-12-08T00:00:00"/>
    <s v="PO64000114 บริษัท พารา แอดวานซ์ อินโฟเทค จำกัด จัดซื้อ Microsoft  Power BI_x000a_-Power BI Pro Microsoft License 1 Year_x000a_(รายละเอียดตามเอกสารที่แนบ)"/>
    <x v="26"/>
    <n v="19795"/>
    <s v="64CIO00564"/>
    <d v="2020-12-08T00:00:00"/>
    <n v="19795"/>
    <x v="0"/>
    <n v="19795"/>
  </r>
  <r>
    <x v="1076"/>
    <s v="PR64000129"/>
    <s v="AP1-0526"/>
    <s v="บริษัท กู๊ด อินโฟ แอนด์ แมเนจเมนท์ จำกัด"/>
    <d v="2020-12-03T00:00:00"/>
    <d v="2020-12-30T00:00:00"/>
    <s v="PO64000115 บริษัท กู๊ด อินโฟ แอนด์ แมเนจเมนท์ จำกัด จัดจ้างส่งสื่อสนับสนุนการเรียนรู้และ_x000a_การประชาสัมพันธ์โครงการครูรัก(ษ์)ถิ่น _x000a_-รายงานผลการจัดส่งจำนวน 15 สถาบัน_x000a_(รายละเอียดตามเอกสารที่แนบ)"/>
    <x v="84"/>
    <n v="79367.25"/>
    <s v="APCIO0000102"/>
    <d v="2021-01-21T00:00:00"/>
    <n v="79367.25"/>
    <x v="0"/>
    <n v="79367.25"/>
  </r>
  <r>
    <x v="1077"/>
    <s v="PR64000127"/>
    <s v="AP1-1081"/>
    <s v="นางสาวนุชสรา ศรีวิชา"/>
    <d v="2020-12-08T00:00:00"/>
    <d v="2020-12-30T00:00:00"/>
    <s v="PO64000116-1/6 นางสาว นุชสรา ศรีวิชา จ้างเจ้าหน้าที่สนับสนุนการดำเนินงานโครงการสนับสนุนการพัฒนาครูและเด็กนอกระบบการศึกษา_x000a_-รายงานสรุปผลการดำเนินงาน งวดที่ 1_x000a_(รายละเอียดตามเอกสารที่แนบ)"/>
    <x v="85"/>
    <n v="18500"/>
    <s v="64CIO00397"/>
    <d v="2020-12-21T00:00:00"/>
    <n v="18500"/>
    <x v="0"/>
    <n v="92500"/>
  </r>
  <r>
    <x v="1077"/>
    <s v="PR64000127"/>
    <s v="AP1-1081"/>
    <s v="นางสาวนุชสรา ศรีวิชา"/>
    <d v="2020-12-08T00:00:00"/>
    <d v="2021-01-31T00:00:00"/>
    <s v="PO64000116-2/6 นางสาว นุชสรา ศรีวิชา -รายงานสรุปผลการดำเนินงาน งวดที่ 2_x000a_(รายละเอียดตามเอกสารที่แนบ)"/>
    <x v="85"/>
    <n v="18500"/>
    <s v="APCIO0000004"/>
    <d v="2021-01-20T00:00:00"/>
    <n v="18500"/>
    <x v="0"/>
    <n v="92500"/>
  </r>
  <r>
    <x v="1077"/>
    <s v="PR64000127"/>
    <s v="AP1-1081"/>
    <s v="นางสาวนุชสรา ศรีวิชา"/>
    <d v="2020-12-08T00:00:00"/>
    <d v="2021-02-28T00:00:00"/>
    <s v="PO64000116-3/6 นางสาว นุชสรา ศรีวิชา -รายงานสรุปผลการดำเนินงาน งวดที่ 3_x000a_(รายละเอียดตามเอกสารที่แนบ)"/>
    <x v="85"/>
    <n v="18500"/>
    <s v="APCIO0000131"/>
    <d v="2021-02-16T00:00:00"/>
    <n v="18500"/>
    <x v="0"/>
    <n v="92500"/>
  </r>
  <r>
    <x v="1077"/>
    <s v="PR64000127"/>
    <s v="AP1-1081"/>
    <s v="นางสาวนุชสรา ศรีวิชา"/>
    <d v="2020-12-08T00:00:00"/>
    <d v="2021-03-31T00:00:00"/>
    <s v="PO64000116-4/6 นางสาว นุชสรา ศรีวิชา -รายงานสรุปผลการดำเนินงาน งวดที่ 4_x000a_(รายละเอียดตามเอกสารที่แนบ)"/>
    <x v="85"/>
    <n v="18500"/>
    <s v="APCIO0000314"/>
    <d v="2021-03-31T00:00:00"/>
    <n v="18500"/>
    <x v="0"/>
    <n v="92500"/>
  </r>
  <r>
    <x v="1077"/>
    <s v="PR64000127"/>
    <s v="AP1-1081"/>
    <s v="นางสาวนุชสรา ศรีวิชา"/>
    <d v="2020-12-08T00:00:00"/>
    <d v="2021-04-30T00:00:00"/>
    <s v="PO64000116-5/6 นางสาว นุชสรา ศรีวิชา -รายงานสรุปผลการดำเนินงาน งวดที่ 5_x000a_(รายละเอียดตามเอกสารที่แนบ)"/>
    <x v="85"/>
    <n v="18500"/>
    <s v="APCIO0000496"/>
    <d v="2021-04-30T00:00:00"/>
    <n v="18500"/>
    <x v="0"/>
    <n v="92500"/>
  </r>
  <r>
    <x v="1078"/>
    <s v="PR64000132"/>
    <s v="AP1-0879"/>
    <s v="นางวิภาวี บุรุษหงส์"/>
    <d v="2020-12-14T00:00:00"/>
    <d v="2020-12-25T00:00:00"/>
    <s v="นาง วิภาวี บุรุษหงส์ PO64000117 จ้างเหมาบริหารงานระดมทุนและระดมความร่วมมือ_x000a_-รายงานผลการดำเนินงาน _x000a_-แผนการระดมความร่วมมือหรือแคมเปญ อย่างน้อย 1 ชิ้นงาน_x000a__x000a_-ประสานงานกับเครือข่ายภาคีภาคธุรกิจและภาคประชาสังคม อย่างน้อย 2 องค์กร_x000a_(รายละเอียดตามเอกสารที่แนบ)"/>
    <x v="76"/>
    <n v="62500"/>
    <s v="64CIO00439"/>
    <d v="2020-12-30T00:00:00"/>
    <n v="62500"/>
    <x v="0"/>
    <n v="62500"/>
  </r>
  <r>
    <x v="1079"/>
    <s v="PR64000137"/>
    <s v="AP1-0866"/>
    <s v="นางสาวตรีชฎา พลชนะ"/>
    <d v="2020-12-14T00:00:00"/>
    <d v="2020-12-25T00:00:00"/>
    <s v="PO64000118-1/4 นางสาว ตรีชฎา พลชนะ จ้างเหมาประสานงานบริจาคเพื่อส่งเสริมระดมความร่วมมือตามกลุ่มเป้าหมาย_x000a_-รายงานผลการดำเนินงาน งวดที่ 1_x000a_(รายละเอียดตามเอกสารที่แนบ)"/>
    <x v="76"/>
    <n v="22000"/>
    <s v="64CIO00421"/>
    <d v="2020-12-25T00:00:00"/>
    <n v="22000"/>
    <x v="0"/>
    <n v="88000"/>
  </r>
  <r>
    <x v="1079"/>
    <s v="PR64000137"/>
    <s v="AP1-0866"/>
    <s v="นางสาวตรีชฎา พลชนะ"/>
    <d v="2020-12-14T00:00:00"/>
    <d v="2021-01-25T00:00:00"/>
    <s v="PO64000118-2/4 นางสาว ตรีชฎา พลชนะ -รายงานผลการดำเนินงาน งวดที่ 2_x000a_(รายละเอียดตามเอกสารที่แนบ)"/>
    <x v="76"/>
    <n v="22000"/>
    <s v="APCIO0000014"/>
    <d v="2021-01-25T00:00:00"/>
    <n v="22000"/>
    <x v="0"/>
    <n v="88000"/>
  </r>
  <r>
    <x v="1079"/>
    <s v="PR64000137"/>
    <s v="AP1-0866"/>
    <s v="นางสาวตรีชฎา พลชนะ"/>
    <d v="2020-12-14T00:00:00"/>
    <d v="2021-02-25T00:00:00"/>
    <s v="PO64000118-3/4 นางสาว ตรีชฎา พลชนะ -รายงานผลการดำเนินงาน งวดที่ 3_x000a_(รายละเอียดตามเอกสารที่แนบ)"/>
    <x v="76"/>
    <n v="22000"/>
    <s v="APCIO0000180"/>
    <d v="2021-02-19T00:00:00"/>
    <n v="22000"/>
    <x v="0"/>
    <n v="88000"/>
  </r>
  <r>
    <x v="1079"/>
    <s v="PR64000137"/>
    <s v="AP1-0866"/>
    <s v="นางสาวตรีชฎา พลชนะ"/>
    <d v="2020-12-14T00:00:00"/>
    <d v="2021-03-25T00:00:00"/>
    <s v="PO64000118-4/4 นางสาว ตรีชฎา พลชนะ -รายงานผลการดำเนินงาน งวดที่ 4_x000a_(รายละเอียดตามเอกสารที่แนบ)"/>
    <x v="76"/>
    <n v="22000"/>
    <s v="APCIO0000311"/>
    <d v="2021-03-25T00:00:00"/>
    <n v="22000"/>
    <x v="0"/>
    <n v="88000"/>
  </r>
  <r>
    <x v="1080"/>
    <s v="PR64000156"/>
    <s v="AP1-0800"/>
    <s v="บริษัท เติมสุข คอร์เพอเรชั่น จำกัด"/>
    <d v="2020-12-16T00:00:00"/>
    <d v="2020-12-30T00:00:00"/>
    <s v="PO64000119 บริษัท เติมสุข คอร์เพอเรชั่น จำกัด จ้างบริหารจัดการเผยแพร่เพื่อสร้างความเสมอภาคทางการศึกษา จำนวน 1 ครั้ง_x000a_-รายงานสรุปผลการดำเนินงาน_x000a_-บริหารจัดการเชิญสื่อมวลชนและเผยแพร่ข่าวสาร อย่างน้อย 18 สื่อ_x000a_(รายละเอียดตามเอกสารที่แนบ)"/>
    <x v="71"/>
    <n v="98440"/>
    <s v="APCIO0000351"/>
    <d v="2021-03-04T00:00:00"/>
    <n v="98440"/>
    <x v="0"/>
    <n v="98440"/>
  </r>
  <r>
    <x v="1081"/>
    <s v="PR64000139"/>
    <s v="AP1-1087"/>
    <s v="นายอานนท์ จันทร์ธิติสกุล"/>
    <d v="2020-12-16T00:00:00"/>
    <d v="2020-12-25T00:00:00"/>
    <s v="PO64000120-1/3 นาย อานนท์ จันทร์ธิติสกุล จ้างเหมาบริการออกแบบและผลิตกราฟิคและตัดต่อวิดีทัศน์_x000a_-คลิปวิดีโอ 1 ชิ้นงาน และอาร์ตเวิร์คหรือ infographic อย่างน้อย 5 ชิ้นงาน _x000a_-งวดที่ 1_x000a_(รายละเอียดตามเอกสารที่แนบ)"/>
    <x v="73"/>
    <n v="13500"/>
    <s v="64CIO00491"/>
    <d v="2020-12-25T00:00:00"/>
    <n v="13500"/>
    <x v="0"/>
    <n v="67500"/>
  </r>
  <r>
    <x v="1081"/>
    <s v="PR64000139"/>
    <s v="AP1-1087"/>
    <s v="นายอานนท์ จันทร์ธิติสกุล"/>
    <d v="2020-12-16T00:00:00"/>
    <d v="2021-01-25T00:00:00"/>
    <s v="PO64000120-2/3 นาย อานนท์ จันทร์ธิติสกุล -คลิปวิดีโอ 2 ชิ้นงานและอาร์ตเวิร์ค 10 ชิ้นงาน_x000a_-งวดที่ 2_x000a_(รายละเอียดตามเอกสารที่แนบ)"/>
    <x v="73"/>
    <n v="27000"/>
    <s v="APCIO0000015"/>
    <d v="2021-01-25T00:00:00"/>
    <n v="27000"/>
    <x v="0"/>
    <n v="67500"/>
  </r>
  <r>
    <x v="1081"/>
    <s v="PR64000139"/>
    <s v="AP1-1087"/>
    <s v="นายอานนท์ จันทร์ธิติสกุล"/>
    <d v="2020-12-16T00:00:00"/>
    <d v="2021-02-25T00:00:00"/>
    <s v="PO64000120-3/3 นาย อานนท์ จันทร์ธิติสกุล -คลิปวิดีโอ 2 ชิ้นงานและอาร์ตเวิร์ค 10 ชิ้นงาน_x000a_-งวดที่ 3_x000a_(รายละเอียดตามเอกสารที่แนบ)"/>
    <x v="73"/>
    <n v="27000"/>
    <s v="APCIO0000189"/>
    <d v="2021-02-19T00:00:00"/>
    <n v="27000"/>
    <x v="0"/>
    <n v="67500"/>
  </r>
  <r>
    <x v="1082"/>
    <s v="PR64000155"/>
    <s v="AP1-0760"/>
    <s v="บริษัท เดอะ เบทเทอริ่ง โค จำกัด"/>
    <d v="2020-12-16T00:00:00"/>
    <d v="2020-12-30T00:00:00"/>
    <s v="PO64000121 บริษัท เดอะ เบทเทอริ่ง โค จำกัด จ้างออกแบบ Line Official ระดมทุน ภายใต้โครงการจัดทำเครื่องมือสื่อสารแคมเปญและช่องทางสื่อสารแบบปฏิสัมพันธ์ _x000a_-รายงานผลการดำเนินงานออกแบบ Rich menu บน Line official Account ของ กสศ. พร้อมนำ Rich menu ขึ้นระบบ Coding_x000a_(รายละเอียดตามเอกสารที่แนบ)"/>
    <x v="76"/>
    <n v="59064"/>
    <s v="64CIO00500"/>
    <d v="2020-12-25T00:00:00"/>
    <n v="59064"/>
    <x v="0"/>
    <n v="59064"/>
  </r>
  <r>
    <x v="1083"/>
    <s v="PR64000131"/>
    <s v="AP1-0817"/>
    <s v="นางศิริลักษณ์ ทัพโภทยาน"/>
    <d v="2020-12-16T00:00:00"/>
    <d v="2021-01-15T00:00:00"/>
    <s v="PO64000122-1/5 นาง ศิริลักษณ์ ทัพโภทยาน จ้างลงเสียงในสื่อ multimedia phase 1_x000a_-รายงานผลการลงเสียงบรรยาย presentation หรือสื่อ multimedia ความยาวไม่เกิน 5 นาที อย่างน้อย 2 ชิ้นงาน งวดที่ 1_x000a_(รายละเอียดตามเอกสารที่แนบ)"/>
    <x v="73"/>
    <n v="5000"/>
    <s v="APCIO0000115"/>
    <d v="2021-01-15T00:00:00"/>
    <n v="5000"/>
    <x v="0"/>
    <n v="25000"/>
  </r>
  <r>
    <x v="1083"/>
    <s v="PR64000131"/>
    <s v="AP1-0817"/>
    <s v="นางศิริลักษณ์ ทัพโภทยาน"/>
    <d v="2020-12-16T00:00:00"/>
    <d v="2021-02-15T00:00:00"/>
    <s v="PO64000122-2/5 นาง ศิริลักษณ์ ทัพโภทยาน -รายงานผลการลงเสียงบรรยาย presentation หรือสื่อ multimedia ความยาวไม่เกิน 5 นาที อย่างน้อย 2 ชิ้นงาน งวดที่ 2_x000a_(รายละเอียดตามเอกสารที่แนบ)"/>
    <x v="73"/>
    <n v="5000"/>
    <s v="APCIO0000114"/>
    <d v="2021-01-15T00:00:00"/>
    <n v="5000"/>
    <x v="0"/>
    <n v="25000"/>
  </r>
  <r>
    <x v="1083"/>
    <s v="PR64000131"/>
    <s v="AP1-0817"/>
    <s v="นางศิริลักษณ์ ทัพโภทยาน"/>
    <d v="2020-12-16T00:00:00"/>
    <d v="2021-03-15T00:00:00"/>
    <s v="PO64000122-3/5 นาง ศิริลักษณ์ ทัพโภทยาน -รายงานผลการลงเสียงบรรยาย presentation หรือสื่อ multimedia ความยาวไม่เกิน 5 นาที อย่างน้อย 2 ชิ้นงาน งวดที่ 3_x000a_(รายละเอียดตามเอกสารที่แนบ)"/>
    <x v="73"/>
    <n v="5000"/>
    <s v="APCIO0000116"/>
    <d v="2021-01-18T00:00:00"/>
    <n v="5000"/>
    <x v="0"/>
    <n v="25000"/>
  </r>
  <r>
    <x v="1083"/>
    <s v="PR64000131"/>
    <s v="AP1-0817"/>
    <s v="นางศิริลักษณ์ ทัพโภทยาน"/>
    <d v="2020-12-16T00:00:00"/>
    <d v="2021-04-15T00:00:00"/>
    <s v="PO64000122-4/5 นางศิริลักษณ์ ทัพโภทยาน-รายงานผลการลงเสียงบรรยาย presentation หรือสื่อ multimedia ความยาวไม่เกิน 5 นาที อย่างน้อย 2 ชิ้นงาน งวดที่ 4_x000a_(รายละเอียดตามเอกสารที่แนบ)"/>
    <x v="73"/>
    <n v="5000"/>
    <s v="APCIO0000607"/>
    <d v="2021-04-30T00:00:00"/>
    <n v="5000"/>
    <x v="0"/>
    <n v="25000"/>
  </r>
  <r>
    <x v="1083"/>
    <s v="PR64000131"/>
    <s v="AP1-0817"/>
    <s v="นางศิริลักษณ์ ทัพโภทยาน"/>
    <d v="2020-12-16T00:00:00"/>
    <d v="2021-05-14T00:00:00"/>
    <s v="PO64000122-5/5 นางศิริลักษณ์ ทัพโภทยานรายงานผลการลงเสียงบรรยาย presentation หรือสื่อ multimedia ความยาวไม่เกิน 5 นาที อย่างน้อย 2 ชิ้นงาน งวดที่ 5_x000a_(รายละเอียดตามเอกสารที่แนบ)"/>
    <x v="73"/>
    <n v="5000"/>
    <s v="APCIO0000669"/>
    <d v="2021-05-20T00:00:00"/>
    <n v="5000"/>
    <x v="0"/>
    <n v="25000"/>
  </r>
  <r>
    <x v="1084"/>
    <s v="PR64000140"/>
    <s v="AP1-1059"/>
    <s v="นางอารยา อัมระปาล"/>
    <d v="2020-12-16T00:00:00"/>
    <d v="2020-12-25T00:00:00"/>
    <s v="PO64000123 นาง อารยา อัมระปาล จัดจ้างล่ามเพื่อใช้ในการอบรมสำรวจจัดเก็บข้อมูลภาคสนาม_x000a_-สรุปผลการแปลล่าม"/>
    <x v="69"/>
    <n v="27000"/>
    <s v="64CIO00472"/>
    <d v="2020-12-21T00:00:00"/>
    <n v="27000"/>
    <x v="0"/>
    <n v="27000"/>
  </r>
  <r>
    <x v="1085"/>
    <s v="PR64000145"/>
    <s v="AP1-0408"/>
    <s v="บริษัท ดีซายน์ ฟรายเดย์ จำกัด"/>
    <d v="2020-12-16T00:00:00"/>
    <d v="2022-01-05T00:00:00"/>
    <s v="PO64000125 บริษัท ดีซายน์ ฟรายเดย์ จำกัด เช่าระบบ Cloud Linux Hosting เพื่อรองรับระบบฐานข้อมูลการติดต่อของผู้ทรงคุณวุฒิ และภาคีเครือข่าย กสศ.และบริหารจัดการฐานข้อมูลผู้เข้าร่วมประชุม ระยะเวลา _x000a_1 ปี (วันที่  6 มกราคม 2564 – 5 มกราคม 2565)"/>
    <x v="60"/>
    <n v="12840"/>
    <s v="APCIO0000063"/>
    <d v="2021-01-08T00:00:00"/>
    <n v="12840"/>
    <x v="0"/>
    <n v="12840"/>
  </r>
  <r>
    <x v="1086"/>
    <s v="PR64000143"/>
    <s v="AP1-0513"/>
    <s v="บริษัท ไนซ์จ๊อบทีม จำกัด"/>
    <d v="2020-12-16T00:00:00"/>
    <d v="2021-01-29T00:00:00"/>
    <s v="PO64000126-1/3 บริษัท ไนซ์จ๊อบทีม จำกัด จ้างบุคลากรเพื่อจัดทำเอกสารสัญญาโครงการ เดือนมกราคม 2564"/>
    <x v="67"/>
    <n v="25145"/>
    <s v="APCIO0000107"/>
    <d v="2021-01-29T00:00:00"/>
    <n v="25145"/>
    <x v="0"/>
    <n v="75435"/>
  </r>
  <r>
    <x v="1086"/>
    <s v="PR64000143"/>
    <s v="AP1-0513"/>
    <s v="บริษัท ไนซ์จ๊อบทีม จำกัด"/>
    <d v="2020-12-16T00:00:00"/>
    <d v="2021-02-26T00:00:00"/>
    <s v="PO64000126-2/3 บริษัท ไนซ์จ๊อบทีม จำกัด จ้างบุคลากรเพื่อจัดทำเอกสารสัญญาโครงการ เดือนกุมภาพันธ์ 2564"/>
    <x v="67"/>
    <n v="25145"/>
    <s v="APCIO0000253"/>
    <d v="2021-03-12T00:00:00"/>
    <n v="25145"/>
    <x v="0"/>
    <n v="75435"/>
  </r>
  <r>
    <x v="1086"/>
    <s v="PR64000143"/>
    <s v="AP1-0513"/>
    <s v="บริษัท ไนซ์จ๊อบทีม จำกัด"/>
    <d v="2020-12-16T00:00:00"/>
    <d v="2021-03-31T00:00:00"/>
    <s v="PO64000126-3/3 บริษัท ไนซ์จ๊อบทีม จำกัด_x000a_จ้างบุคลากรเพื่อจัดทำเอกสารสัญญาโครงการ เดือนมีนาคม 2564"/>
    <x v="67"/>
    <n v="25145"/>
    <s v="APCIO0000414"/>
    <d v="2021-04-09T00:00:00"/>
    <n v="25145"/>
    <x v="0"/>
    <n v="75435"/>
  </r>
  <r>
    <x v="1087"/>
    <s v="PR64000130"/>
    <s v="AP1-0051"/>
    <s v="บริษัท เอ็กซ์เซลซิเออร์ ซัพพลายส์ จำกัด"/>
    <d v="2020-12-16T00:00:00"/>
    <d v="2020-12-30T00:00:00"/>
    <s v="PO64000127 บริษัท เอ็กซ์เซลซิเออร์ ซัพพลายส์ จำกัด จัดหากระดาษถ่ายเอกสาร ขนาด A4 และ_x000a_อุปกรณ์อิเล็คทรอนิกส์ _x000a_(เครื่องคิดเลข และ ถ่านไฟฉาย)"/>
    <x v="60"/>
    <n v="26482.5"/>
    <s v="64CIO00477"/>
    <d v="2020-12-18T00:00:00"/>
    <n v="26482.5"/>
    <x v="0"/>
    <n v="31030"/>
  </r>
  <r>
    <x v="1087"/>
    <s v="PR64000130"/>
    <s v="AP1-0051"/>
    <s v="บริษัท เอ็กซ์เซลซิเออร์ ซัพพลายส์ จำกัด"/>
    <d v="2020-12-16T00:00:00"/>
    <d v="2020-12-16T00:00:00"/>
    <s v="PO64000127 บริษัท เอ็กซ์เซลซิเออร์ ซัพพลายส์ จำกัด จัดหากระดาษถ่ายเอกสาร ขนาด A4 และ_x000a_อุปกรณ์อิเล็คทรอนิกส์ _x000a_(เครื่องคิดเลข และ ถ่านไฟฉาย)"/>
    <x v="60"/>
    <n v="4547.5"/>
    <s v="64CIO00477"/>
    <d v="2020-12-18T00:00:00"/>
    <n v="4547.5"/>
    <x v="0"/>
    <n v="31030"/>
  </r>
  <r>
    <x v="1088"/>
    <s v="PR64000147"/>
    <s v="AP1-0513"/>
    <s v="บริษัท ไนซ์จ๊อบทีม จำกัด"/>
    <d v="2020-12-16T00:00:00"/>
    <d v="2021-01-29T00:00:00"/>
    <s v="PO64000128-1/3 บริษัท ไนซ์จ๊อบทีม จำกัด จ้างบุคลากรเพื่อดำเนินงานเอกสารฝ่ายกฎหมาย เดือนมกราคม 2564"/>
    <x v="67"/>
    <n v="25145"/>
    <s v="APCIO0000110"/>
    <d v="2021-01-29T00:00:00"/>
    <n v="25145"/>
    <x v="0"/>
    <n v="75435"/>
  </r>
  <r>
    <x v="1088"/>
    <s v="PR64000147"/>
    <s v="AP1-0513"/>
    <s v="บริษัท ไนซ์จ๊อบทีม จำกัด"/>
    <d v="2020-12-16T00:00:00"/>
    <d v="2021-02-26T00:00:00"/>
    <s v="PO64000128-2/3 บริษัท ไนซ์จ๊อบทีม จำกัด จ้างบุคลากรเพื่อดำเนินงานเอกสารฝ่ายกฎหมาย เดือนกุมภาพันธ์ 2564"/>
    <x v="67"/>
    <n v="25145"/>
    <s v="APCIO0000254"/>
    <d v="2021-03-12T00:00:00"/>
    <n v="25145"/>
    <x v="0"/>
    <n v="75435"/>
  </r>
  <r>
    <x v="1088"/>
    <s v="PR64000147"/>
    <s v="AP1-0513"/>
    <s v="บริษัท ไนซ์จ๊อบทีม จำกัด"/>
    <d v="2020-12-16T00:00:00"/>
    <d v="2021-03-31T00:00:00"/>
    <s v="PO64000128-3/3 บริษัท ไนซ์จ๊อบทีม จำกัด_x000a_จ้างบุคลากรเพื่อดำเนินงานเอกสารฝ่ายกฎหมาย เดือนมีนาคม 2564"/>
    <x v="67"/>
    <n v="25145"/>
    <s v="APCIO0000418"/>
    <d v="2021-04-09T00:00:00"/>
    <n v="25145"/>
    <x v="0"/>
    <n v="75435"/>
  </r>
  <r>
    <x v="1088"/>
    <s v="PR64000147"/>
    <s v="AP1-0513"/>
    <s v="บริษัท ไนซ์จ๊อบทีม จำกัด"/>
    <d v="2020-12-16T00:00:00"/>
    <d v="2020-12-16T00:00:00"/>
    <s v="CNPO64000128-2/3 บริษัท ไนซ์จ๊อบทีม จำกัด จ้างบุคลากรเพื่อดำเนินงานเอกสารฝ่ายกฎหมาย เดือนกุมภาพันธ์ 2564"/>
    <x v="67"/>
    <n v="-25145"/>
    <s v="CNCIO0000006"/>
    <d v="2021-03-12T00:00:00"/>
    <n v="-25145"/>
    <x v="0"/>
    <n v="75435"/>
  </r>
  <r>
    <x v="1088"/>
    <s v="PR64000147"/>
    <s v="AP1-0513"/>
    <s v="บริษัท ไนซ์จ๊อบทีม จำกัด"/>
    <d v="2020-12-16T00:00:00"/>
    <d v="2020-12-16T00:00:00"/>
    <s v="NEWPO64000128-2/3 บริษัท ไนซ์จ๊อบทีม จำกัด จ้างบุคลากรเพื่อดำเนินงานเอกสารฝ่ายกฎหมาย เดือนกุมภาพันธ์ 2564"/>
    <x v="67"/>
    <n v="25145"/>
    <s v="APCIO0000255"/>
    <d v="2021-03-12T00:00:00"/>
    <n v="25145"/>
    <x v="0"/>
    <n v="75435"/>
  </r>
  <r>
    <x v="1089"/>
    <s v="PR64000135"/>
    <s v="AP1-0539"/>
    <s v="บริษัท วีดู ไอที เซอร์วิส จำกัด"/>
    <d v="2020-12-17T00:00:00"/>
    <d v="2020-12-21T00:00:00"/>
    <s v="PO64000129 บริษัท วีดู ไอที เซอร์วิส จำกัด ซื้อโปรแกรม MS Project and Visio_x000a_-Microsoft® Visio® Standard 2019_x000a_(รายละเอียดตามเอกสารที่แนบ)"/>
    <x v="26"/>
    <n v="37075.5"/>
    <s v="APCIO0000142"/>
    <d v="2021-01-04T00:00:00"/>
    <n v="37075.5"/>
    <x v="0"/>
    <n v="110905.5"/>
  </r>
  <r>
    <x v="1089"/>
    <s v="PR64000135"/>
    <s v="AP1-0539"/>
    <s v="บริษัท วีดู ไอที เซอร์วิส จำกัด"/>
    <d v="2020-12-17T00:00:00"/>
    <d v="2020-12-21T00:00:00"/>
    <s v="PO64000129 บริษัท วีดู ไอที เซอร์วิส จำกัด -Microsoft® Project Standard 2019_x000a_(รายละเอียดตามเอกสารที่แนบ)"/>
    <x v="26"/>
    <n v="73830"/>
    <s v="APCIO0000142"/>
    <d v="2021-01-04T00:00:00"/>
    <n v="73830"/>
    <x v="0"/>
    <n v="110905.5"/>
  </r>
  <r>
    <x v="1090"/>
    <s v="PR64000141"/>
    <s v="AP1-0395"/>
    <s v="บริษัท คีคอินเตอร์เทรด จำกัด"/>
    <d v="2020-12-17T00:00:00"/>
    <d v="2020-12-21T00:00:00"/>
    <s v="PO64000130-1/2 บริษัท คีคอินเตอร์เทรด จำกัด จ้างเผยแพร่ประชาสัมพันธ์ทุนพัฒนาอาชีพและนวัตกรรมที่ใช้ชุมชนเป็นฐาน_x000a_-แผนการดำเนินงาน_x000a_(รายละเอียดตามเอกสารที่แนบ)"/>
    <x v="74"/>
    <n v="247170"/>
    <s v="64CIO00499"/>
    <d v="2020-12-21T00:00:00"/>
    <n v="247170"/>
    <x v="0"/>
    <n v="494340"/>
  </r>
  <r>
    <x v="1090"/>
    <s v="PR64000141"/>
    <s v="AP1-0395"/>
    <s v="บริษัท คีคอินเตอร์เทรด จำกัด"/>
    <d v="2020-12-17T00:00:00"/>
    <d v="2021-01-15T00:00:00"/>
    <s v="PO64000130-2/2 บริษัท คีคอินเตอร์เทรด จำกัด -ตัวอย่างผลิตภัณฑ์ที่ผ่านการพัฒนาแล้วและรายงานสรุปการพัฒนาผลิตภัณฑ์_x000a_(รายละเอียดตามเอกสารที่แนบ)"/>
    <x v="74"/>
    <n v="247170"/>
    <s v="APCIO0000075"/>
    <d v="2021-01-15T00:00:00"/>
    <n v="247170"/>
    <x v="0"/>
    <n v="494340"/>
  </r>
  <r>
    <x v="1091"/>
    <s v="PR64000152"/>
    <s v="AP1-1082"/>
    <s v="บริษัท ลลิตา การ์เม้นท์ จำกัด"/>
    <d v="2020-12-17T00:00:00"/>
    <d v="2021-01-05T00:00:00"/>
    <s v="PO64000131 บริษัท ลลิตา การ์เม้นท์ จำกัด  จ้างผลิตของที่ระลึกสำหรับโครงการทุน_x000a_นวัตกรรมสายอาชีพชั้นสูง ครั้งที่ 2 (สำหรับนักศึกษาทุน)_x000a_-เสื้อยืดคอกลมสีขาว พร้อมสกรีนหน้า-หลัง จำนวน 3,000 ตัว_x000a_(รายละเอียดตามเอกสารที่แนบ)"/>
    <x v="80"/>
    <n v="497550"/>
    <s v="APCIO0000091"/>
    <d v="2021-01-05T00:00:00"/>
    <n v="497550"/>
    <x v="0"/>
    <n v="497550"/>
  </r>
  <r>
    <x v="1092"/>
    <s v="PR64000151"/>
    <s v="AP1-0071"/>
    <s v="บริษัท โอไอซี ครีเอชั่น จำกัด"/>
    <d v="2020-12-17T00:00:00"/>
    <d v="2021-01-05T00:00:00"/>
    <s v="PO64000132 บริษัท โอไอซี ครีเอชั่น จำกัด จ้างผลิตของที่ระลึกสำหรับโครงการทุน_x000a_นวัตกรรมสายอาชีพชั้นสูง ครั้งที่ 1_x000a_-เสื้อยืดคอกลมสีเหลือง จำนวน 700 ตัว_x000a_-เสื้อโปโล สีขาว ผ้า TC จำนวน 105 ตัว_x000a_-เสื้อโปโล สีเขียวมินท์ จำนวน 105 ตัว_x000a_(รายละเอียดตามเอกสารที่แนบ)"/>
    <x v="80"/>
    <n v="211111"/>
    <s v="64CIO00518"/>
    <d v="2020-12-25T00:00:00"/>
    <n v="211111"/>
    <x v="0"/>
    <n v="211111"/>
  </r>
  <r>
    <x v="1093"/>
    <s v="PR64000158"/>
    <s v="AP1-0513"/>
    <s v="บริษัท ไนซ์จ๊อบทีม จำกัด"/>
    <d v="2020-12-17T00:00:00"/>
    <d v="2021-03-31T00:00:00"/>
    <s v="PO64000133-1/4 บริษัท ไนซ์จ๊อบทีม จำกัด_x000a_จ้างสนับสนุนการตรวจสอบเอกสาร การจัดทำฐานข้อมูล ส่วนงานจัดซื้อจัดจ้าง กสศ._x000a_-สรุปผลการดำเนินงานงวดที่ 1_x000a_(รายละเอียดตามเอกสารที่แนบ)"/>
    <x v="60"/>
    <n v="86670"/>
    <s v="APCIO0000433"/>
    <d v="2021-04-09T00:00:00"/>
    <n v="86670"/>
    <x v="0"/>
    <n v="86670"/>
  </r>
  <r>
    <x v="1094"/>
    <s v="PR64000154"/>
    <s v="AP1-0760"/>
    <s v="บริษัท เดอะ เบทเทอริ่ง โค จำกัด"/>
    <d v="2020-12-18T00:00:00"/>
    <d v="2021-01-08T00:00:00"/>
    <s v="PO64000135 บริษัท เดอะ เบทเทอริ่ง โค จำกัด  จ้างผลิตและบริหารจัดการเนื้อหาและดีไซน์ Material สำหรับเว็บไซต์และสื่อโซเชียลมีเดีย ระยะที่ 2_x000a_-ผลการดำเนินงานโครงการ_x000a_(รายละเอียดตามเอกสารที่แนบ)"/>
    <x v="71"/>
    <n v="298519.3"/>
    <s v="APCIO0000059"/>
    <d v="2021-01-06T00:00:00"/>
    <n v="298519.3"/>
    <x v="0"/>
    <n v="298519.3"/>
  </r>
  <r>
    <x v="1095"/>
    <s v="PR64000146"/>
    <s v="AP1-0811"/>
    <s v="นางสาวสิริญา ทองสมบุญ"/>
    <d v="2020-12-18T00:00:00"/>
    <d v="2021-01-15T00:00:00"/>
    <s v="PO64000136 นางสาว สิริญา ทองสมบุญ จ้างผลิตวิดีทัศน์ความสำเร็จของทุนนวัตกรรมสายอาชีพชั้นสูง_x000a_-คลิปวิดีโอ &quot;ความสำเร็จของทุนนวัตกรรมสายอาชีพชั้นสูง&quot;_x000a_(รายละเอียดตามเอกสารที่แนบ)"/>
    <x v="80"/>
    <n v="179850"/>
    <s v="64CIO00528"/>
    <d v="2020-12-30T00:00:00"/>
    <n v="179850"/>
    <x v="0"/>
    <n v="179850"/>
  </r>
  <r>
    <x v="1096"/>
    <s v="PR64000144"/>
    <s v="AP1-0517"/>
    <s v="บริษัท มายด์เมอร์จ คอนซัลแทนท์ จำกัด"/>
    <d v="2020-12-18T00:00:00"/>
    <d v="2021-01-31T00:00:00"/>
    <s v="PO64000137-1/2 บริษัท มายด์เมอร์จ คอนซัลแทนท์ จำกัด จ้างจัดตั้งศูนย์ให้คำปรึกษาด้านการเงินการบัญชี และการพัสดุแก่ภาคีร่วมดำเนินงานโครงการของ กสศ. _x000a_-ผลการดำเนินงานโครงการ งวดที่ 1_x000a_(รายละเอียดตามเอกสารที่แนบ)"/>
    <x v="79"/>
    <n v="248775"/>
    <s v="APCIO0000158"/>
    <d v="2021-01-29T00:00:00"/>
    <n v="248775"/>
    <x v="0"/>
    <n v="497550"/>
  </r>
  <r>
    <x v="1096"/>
    <s v="PR64000144"/>
    <s v="AP1-0517"/>
    <s v="บริษัท มายด์เมอร์จ คอนซัลแทนท์ จำกัด"/>
    <d v="2020-12-18T00:00:00"/>
    <d v="2021-03-31T00:00:00"/>
    <s v="PO64000137-2/2 บริษัท มายด์เมอร์จ คอนซัลแทนท์ จำกัด_x000a_-ผลการดำเนินงานโครงการ งวดที่ 2_x000a_(รายละเอียดตามเอกสารที่แนบ)"/>
    <x v="79"/>
    <n v="248775"/>
    <s v="APCIO0000529"/>
    <d v="2021-03-31T00:00:00"/>
    <n v="248775"/>
    <x v="0"/>
    <n v="497550"/>
  </r>
  <r>
    <x v="1097"/>
    <s v="PR64000168"/>
    <s v="AP1-0513"/>
    <s v="บริษัท ไนซ์จ๊อบทีม จำกัด"/>
    <d v="2020-12-18T00:00:00"/>
    <d v="2021-01-29T00:00:00"/>
    <s v="PO64000141-1/3 บริษัท ไนซ์จ๊อบทีม จำกัด จ้างบุคลากรสนับสนุนการดำเนินงานจัดทำสัญญาโครงการ _x000a_-ประจำงวดที่ 1 เดือนมกราคม 2564_x000a_(รายละเอียดตามเอกสารที่แนบ)"/>
    <x v="67"/>
    <n v="24610"/>
    <s v="APCIO0000105"/>
    <d v="2021-01-29T00:00:00"/>
    <n v="24610"/>
    <x v="0"/>
    <n v="73830"/>
  </r>
  <r>
    <x v="1097"/>
    <s v="PR64000168"/>
    <s v="AP1-0513"/>
    <s v="บริษัท ไนซ์จ๊อบทีม จำกัด"/>
    <d v="2020-12-18T00:00:00"/>
    <d v="2021-02-26T00:00:00"/>
    <s v="PO64000141-2/3 บริษัท ไนซ์จ๊อบทีม จำกัด -ประจำงวดที่ 2 เดือนกุมภาพันธ์ 2564_x000a_(รายละเอียดตามเอกสารที่แนบ)"/>
    <x v="67"/>
    <n v="24610"/>
    <s v="APCIO0000252"/>
    <d v="2021-03-12T00:00:00"/>
    <n v="24610"/>
    <x v="0"/>
    <n v="73830"/>
  </r>
  <r>
    <x v="1097"/>
    <s v="PR64000168"/>
    <s v="AP1-0513"/>
    <s v="บริษัท ไนซ์จ๊อบทีม จำกัด"/>
    <d v="2020-12-18T00:00:00"/>
    <d v="2021-03-31T00:00:00"/>
    <s v="PO64000141-3/3บริษัท ไนซ์จ๊อบทีม จำกัด_x000a_-ประจำงวดที่ 3 เดือนมีนาคม 2564_x000a_(รายละเอียดตามเอกสารที่แนบ)"/>
    <x v="67"/>
    <n v="24610"/>
    <s v="APCIO0000417"/>
    <d v="2021-04-09T00:00:00"/>
    <n v="24610"/>
    <x v="0"/>
    <n v="73830"/>
  </r>
  <r>
    <x v="1098"/>
    <s v="PR64000161"/>
    <s v="AP1-0513"/>
    <s v="บริษัท ไนซ์จ๊อบทีม จำกัด"/>
    <d v="2020-12-18T00:00:00"/>
    <d v="2021-01-29T00:00:00"/>
    <s v="PO64000142 บริษัท ไนซ์จ๊อบทีม จำกัด จ้างบุคลากรสนับสนุนการจัดทำเอกสารการเบิกจ่ายเงินงวดของโครงการทุนนวัตกรรมสายอาชีพชั้นสูง _x000a_-ผลการดำเนินงาน เดือน มกราคม 2564_x000a_(รายละเอียดตามเอกสารที่แนบ)"/>
    <x v="67"/>
    <n v="31458"/>
    <s v="APCIO0000108"/>
    <d v="2021-01-29T00:00:00"/>
    <n v="31458"/>
    <x v="0"/>
    <n v="31458"/>
  </r>
  <r>
    <x v="1099"/>
    <s v="PR64000138"/>
    <s v="AP1-1085"/>
    <s v="นางสาวเต็มพัน ภู่ศิริพันธ์"/>
    <d v="2020-12-21T00:00:00"/>
    <d v="2021-01-25T00:00:00"/>
    <s v="PO64000143-1/12 นางสาว เต็มพัน ภู่ศิริพันธ์ จ้างเจ้าหน้าที่ประสานงานรวบรวมข้อมูลการรับเรื่องร้องเรียน ภายใต้โครงการจัดสรรเงินอุดหนุนแบบมีเงื่อนไข_x000a_-รายงานสรุปผลการดำเนินงาน งวดที่ 1_x000a_(รายละเอียดตามเอกสารที่แนบ)"/>
    <x v="66"/>
    <n v="54500"/>
    <s v="APCIO0000034"/>
    <d v="2021-01-22T00:00:00"/>
    <n v="54500"/>
    <x v="0"/>
    <n v="172500"/>
  </r>
  <r>
    <x v="1099"/>
    <s v="PR64000138"/>
    <s v="AP1-1085"/>
    <s v="นางสาวเต็มพัน ภู่ศิริพันธ์"/>
    <d v="2020-12-21T00:00:00"/>
    <d v="2021-02-23T00:00:00"/>
    <s v="PO64000143-2/12 นางสาว เต็มพัน ภู่ศิริพันธ์ -รายงานสรุปผลการดำเนินงาน งวดที่ 2_x000a_(รายละเอียดตามเอกสารที่แนบ)"/>
    <x v="66"/>
    <n v="29500"/>
    <s v="APCIO0000129"/>
    <d v="2021-02-18T00:00:00"/>
    <n v="29500"/>
    <x v="0"/>
    <n v="172500"/>
  </r>
  <r>
    <x v="1099"/>
    <s v="PR64000138"/>
    <s v="AP1-1085"/>
    <s v="นางสาวเต็มพัน ภู่ศิริพันธ์"/>
    <d v="2020-12-21T00:00:00"/>
    <d v="2021-03-25T00:00:00"/>
    <s v="PO64000143-3/12 นางสาว เต็มพัน ภู่ศิริพันธ์ -รายงานสรุปผลการดำเนินงาน งวดที่ 3_x000a_(รายละเอียดตามเอกสารที่แนบ)"/>
    <x v="66"/>
    <n v="29500"/>
    <s v="APCIO0000289"/>
    <d v="2021-03-25T00:00:00"/>
    <n v="29500"/>
    <x v="0"/>
    <n v="172500"/>
  </r>
  <r>
    <x v="1099"/>
    <s v="PR64000138"/>
    <s v="AP1-1085"/>
    <s v="นางสาวเต็มพัน ภู่ศิริพันธ์"/>
    <d v="2020-12-21T00:00:00"/>
    <d v="2021-04-23T00:00:00"/>
    <s v="PO64000143-4/12 นางสาว เต็มพัน ภู่ศิริพันธ์_x000a_-รายงานสรุปผลการดำเนินงาน งวดที่ 4_x000a_(รายละเอียดตามเอกสารที่แนบ)"/>
    <x v="66"/>
    <n v="29500"/>
    <s v="APCIO0000476"/>
    <d v="2021-04-23T00:00:00"/>
    <n v="29500"/>
    <x v="0"/>
    <n v="172500"/>
  </r>
  <r>
    <x v="1099"/>
    <s v="PR64000138"/>
    <s v="AP1-1085"/>
    <s v="นางสาวเต็มพัน ภู่ศิริพันธ์"/>
    <d v="2020-12-21T00:00:00"/>
    <d v="2021-05-25T00:00:00"/>
    <s v="PO64000143-5/12 นางสาวเต็มพัน ภู่ศิริพันธ์-รายงานสรุปผลการดำเนินงาน งวดที่ 5_x000a_(รายละเอียดตามเอกสารที่แนบ)"/>
    <x v="66"/>
    <n v="29500"/>
    <s v="APCIO0000654"/>
    <d v="2021-05-27T00:00:00"/>
    <n v="29500"/>
    <x v="0"/>
    <n v="172500"/>
  </r>
  <r>
    <x v="1100"/>
    <s v="PR64000149"/>
    <s v="AP1-0702"/>
    <s v="บริษัท แอ้นท์ เอ็กซ์ เวิร์ค จำกัด"/>
    <d v="2020-12-21T00:00:00"/>
    <d v="2021-01-04T00:00:00"/>
    <s v="PO64000144-1/2 บริษัท แอ้นท์ เอ็กซ์ เวิร์ค จำกัด จ้างทำระบบโครงการทุนนวัตกรรมสายอาชีพชั้นสูง ชิ้นที่ 1_x000a_-แผนการดำเนินงาน งวดที่ 1_x000a_(รายละเอียดตามเอกสารที่แนบ)"/>
    <x v="80"/>
    <n v="42800"/>
    <s v="APCIO0000103"/>
    <d v="2021-01-04T00:00:00"/>
    <n v="42800"/>
    <x v="0"/>
    <n v="107000"/>
  </r>
  <r>
    <x v="1100"/>
    <s v="PR64000149"/>
    <s v="AP1-0702"/>
    <s v="บริษัท แอ้นท์ เอ็กซ์ เวิร์ค จำกัด"/>
    <d v="2020-12-21T00:00:00"/>
    <d v="2021-03-05T00:00:00"/>
    <s v="PO64000144-2/2 บริษัท แอ้นท์ เอ็กซ์ เวิร์ค จำกัด จ้างทำระบบโครงการทุนนวัตกรรมสายอาชีพชั้นสูง ชิ้นที่ 1_x000a_-แผนการดำเนินงาน งวดที่ 1_x000a_(รายละเอียดตามเอกสารที่แนบ)"/>
    <x v="80"/>
    <n v="64200"/>
    <s v="APCIO0000439"/>
    <d v="2021-04-09T00:00:00"/>
    <n v="64200"/>
    <x v="0"/>
    <n v="107000"/>
  </r>
  <r>
    <x v="1101"/>
    <s v="PR64000170"/>
    <s v="AP1-0513"/>
    <s v="บริษัท ไนซ์จ๊อบทีม จำกัด"/>
    <d v="2020-12-21T00:00:00"/>
    <d v="2021-01-29T00:00:00"/>
    <s v="PO64000145-1/6 บริษัท ไนซ์จ๊อบทีม จำกัด จ้างบุคลากรเพื่อปฏิบัติงานสนับสนุนการดำเนินงานของศูนย์สัญญา _x000a_-ประจำงวดที่ 1 เดือนมกราคม 2564_x000a_(รายละเอียดตามเอกสารที่แนบ)"/>
    <x v="67"/>
    <n v="25680"/>
    <s v="APCIO0000109"/>
    <d v="2021-01-29T00:00:00"/>
    <n v="25680"/>
    <x v="0"/>
    <n v="102720"/>
  </r>
  <r>
    <x v="1101"/>
    <s v="PR64000170"/>
    <s v="AP1-0513"/>
    <s v="บริษัท ไนซ์จ๊อบทีม จำกัด"/>
    <d v="2020-12-21T00:00:00"/>
    <d v="2021-02-26T00:00:00"/>
    <s v="PO64000145-2/6 บริษัท ไนซ์จ๊อบทีม จำกัด -ประจำงวดที่ 2 เดือนกุมภาพันธ์ 2564_x000a_(รายละเอียดตามเอกสารที่แนบ)"/>
    <x v="67"/>
    <n v="25680"/>
    <s v="APCIO0000256"/>
    <d v="2021-03-12T00:00:00"/>
    <n v="25680"/>
    <x v="0"/>
    <n v="102720"/>
  </r>
  <r>
    <x v="1101"/>
    <s v="PR64000170"/>
    <s v="AP1-0513"/>
    <s v="บริษัท ไนซ์จ๊อบทีม จำกัด"/>
    <d v="2020-12-21T00:00:00"/>
    <d v="2021-03-31T00:00:00"/>
    <s v="PO64000145-3/6 บริษัท ไนซ์จ๊อบทีม จำกัด_x000a_-ประจำงวดที่ 3 เดือนมีนาคม 2564_x000a_(รายละเอียดตามเอกสารที่แนบ)"/>
    <x v="67"/>
    <n v="25680"/>
    <s v="APCIO0000416"/>
    <d v="2021-04-09T00:00:00"/>
    <n v="25680"/>
    <x v="0"/>
    <n v="102720"/>
  </r>
  <r>
    <x v="1101"/>
    <s v="PR64000170"/>
    <s v="AP1-0513"/>
    <s v="บริษัท ไนซ์จ๊อบทีม จำกัด"/>
    <d v="2020-12-21T00:00:00"/>
    <d v="2021-04-30T00:00:00"/>
    <s v="PO64000145-4/6 บริษัท ไนซ์จ๊อบทีม จำกัด-ประจำงวดที่ 4 เดือนเมษายน 2564_x000a_(รายละเอียดตามเอกสารที่แนบ)"/>
    <x v="67"/>
    <n v="25680"/>
    <s v="APCIO0000600"/>
    <d v="2021-05-19T00:00:00"/>
    <n v="25680"/>
    <x v="0"/>
    <n v="102720"/>
  </r>
  <r>
    <x v="1102"/>
    <s v="PR64000157"/>
    <s v="AP1-0526"/>
    <s v="บริษัท กู๊ด อินโฟ แอนด์ แมเนจเมนท์ จำกัด"/>
    <d v="2020-12-21T00:00:00"/>
    <d v="2021-01-21T00:00:00"/>
    <s v="PO64000147 บริษัท กู๊ด อินโฟ แอนด์ แมเนจเมนท์ จำกัด จ้างบริการประสานติดตามเงินบริจาค ภายใต้โครงการพัฒนาระบบและทีมจัดการบัญชีการเงินงานบริจาคที่มีมาตรฐาน_x000a_-รายงานผลการดำเนินงานโครงการ_x000a_(รายละเอียดตามเอกสารที่แนบ)"/>
    <x v="76"/>
    <n v="173500.5"/>
    <s v="APCIO0000240"/>
    <d v="2021-03-03T00:00:00"/>
    <n v="173500.5"/>
    <x v="0"/>
    <n v="173500.5"/>
  </r>
  <r>
    <x v="1103"/>
    <s v="PR64000172"/>
    <s v="AP1-0101"/>
    <s v="บริษัท เอวีวัน เน็ตเวิร์ค แอนด์ เซอร์วิส จำกัด"/>
    <d v="2020-12-21T00:00:00"/>
    <d v="2021-03-20T00:00:00"/>
    <s v="PO64000148 บริษัท เอวีวัน เน็ตเวิร์ค แอนด์ เซอร์วิส จำกัด จ้างต่อบริการจัดหาพื้นที่เก็บอุปกรณ์สำนักงานจากการรื้อถอน กสศ. พร้อมบริการขนย้ายสินค้าส่งคืน _x000a_(21 ธ.ค.2563 - 20 มี.ค.2564) _x000a_-รายงานสรุปผลการจัดเก็บอุปกรณ์ทั้งหมด_x000a_(รายละเอียดตามเอกสารที่แนบ)"/>
    <x v="26"/>
    <n v="54570"/>
    <s v="APCIO0000481"/>
    <d v="2021-03-31T00:00:00"/>
    <n v="54570"/>
    <x v="0"/>
    <n v="54570"/>
  </r>
  <r>
    <x v="1104"/>
    <s v="PR64000173"/>
    <s v="AP1-0100"/>
    <s v="บริษัท โกโพเมโล จำกัด"/>
    <d v="2020-12-21T00:00:00"/>
    <d v="2020-12-21T00:00:00"/>
    <s v="PO64000149 บริษัท โกโพเมโล จำกัด จ้างจัดหาบริการระบบอีเมลสำนักงาน (เพิ่มเติม) ชุดที่ 1 ประจำปีงบประมาณ 2564_x000a_-บริการระบบอีเมลสำนักงานพร้อมพื้นที่เก็บข้อมูลไม่จำกัดและความสามารถในการเก็บถาวร_x000a_(รายละเอียดตามเอกสารที่แนบ)"/>
    <x v="26"/>
    <n v="1738.42"/>
    <s v="APCIO0000136"/>
    <d v="2021-01-04T00:00:00"/>
    <n v="1852.15"/>
    <x v="0"/>
    <n v="42243.6"/>
  </r>
  <r>
    <x v="1104"/>
    <s v="PR64000173"/>
    <s v="AP1-0100"/>
    <s v="บริษัท โกโพเมโล จำกัด"/>
    <d v="2020-12-21T00:00:00"/>
    <d v="2020-12-21T00:00:00"/>
    <s v="PO64000149 บริษัท โกโพเมโล จำกัด จ้างจัดหาบริการระบบอีเมลสำนักงาน (เพิ่มเติม) ชุดที่ 1 ประจำปีงบประมาณ 2564_x000a_-บริการระบบอีเมลสำนักงานพร้อมพื้นที่เก็บข้อมูลไม่จำกัดและความสามารถในการเก็บถาวร_x000a_(รายละเอียดตามเอกสารที่แนบ)"/>
    <x v="26"/>
    <n v="40505.18"/>
    <s v="APCIO0000136"/>
    <d v="2021-01-04T00:00:00"/>
    <n v="43155.05"/>
    <x v="0"/>
    <n v="42243.6"/>
  </r>
  <r>
    <x v="1104"/>
    <s v="PR64000173"/>
    <s v="AP1-0100"/>
    <s v="บริษัท โกโพเมโล จำกัด"/>
    <d v="2020-12-21T00:00:00"/>
    <d v="2020-12-21T00:00:00"/>
    <s v="CNPO64000149 บริษัท โกโพเมโล จำกัด จ้างจัดหาบริการระบบอีเมลสำนักงาน (เพิ่มเติม) ชุดที่ 1 ประจำปีงบประมาณ 2564_x000a_-บริการระบบอีเมลสำนักงานพร้อมพื้นที่เก็บข้อมูลไม่จำกัดและความสามารถในการเก็บถาวร"/>
    <x v="26"/>
    <n v="-1738.42"/>
    <s v="CNCIO0000002"/>
    <d v="2021-01-04T00:00:00"/>
    <n v="-1852.15"/>
    <x v="0"/>
    <n v="42243.6"/>
  </r>
  <r>
    <x v="1104"/>
    <s v="PR64000173"/>
    <s v="AP1-0100"/>
    <s v="บริษัท โกโพเมโล จำกัด"/>
    <d v="2020-12-21T00:00:00"/>
    <d v="2020-12-21T00:00:00"/>
    <s v="CNPO64000149 บริษัท โกโพเมโล จำกัด จ้างจัดหาบริการระบบอีเมลสำนักงาน (เพิ่มเติม) ชุดที่ 1 ประจำปีงบประมาณ 2564_x000a_-บริการระบบอีเมลสำนักงานพร้อมพื้นที่เก็บข้อมูลไม่จำกัดและความสามารถในการเก็บถาวร"/>
    <x v="26"/>
    <n v="-40505.18"/>
    <s v="CNCIO0000002"/>
    <d v="2021-01-04T00:00:00"/>
    <n v="-43155.05"/>
    <x v="0"/>
    <n v="42243.6"/>
  </r>
  <r>
    <x v="1104"/>
    <s v="PR64000173"/>
    <s v="AP1-0100"/>
    <s v="บริษัท โกโพเมโล จำกัด"/>
    <d v="2020-12-21T00:00:00"/>
    <d v="2020-12-21T00:00:00"/>
    <s v="NEWPO64000149 บริษัท โกโพเมโล จำกัด จ้างจัดหาบริการระบบอีเมลสำนักงาน (เพิ่มเติม) ชุดที่ 1 ประจำปีงบประมาณ 2564_x000a_-บริการระบบอีเมลสำนักงานพร้อมพื้นที่เก็บข้อมูลไม่จำกัดและความสามารถในการเก็บถาวร"/>
    <x v="26"/>
    <n v="1829.45"/>
    <s v="APCIO0000153"/>
    <d v="2021-01-04T00:00:00"/>
    <n v="1949.13"/>
    <x v="0"/>
    <n v="42243.6"/>
  </r>
  <r>
    <x v="1104"/>
    <s v="PR64000173"/>
    <s v="AP1-0100"/>
    <s v="บริษัท โกโพเมโล จำกัด"/>
    <d v="2020-12-21T00:00:00"/>
    <d v="2020-12-21T00:00:00"/>
    <s v="NEWPO64000149 บริษัท โกโพเมโล จำกัด จ้างจัดหาบริการระบบอีเมลสำนักงาน (เพิ่มเติม) ชุดที่ 1 ประจำปีงบประมาณ 2564_x000a_-บริการระบบอีเมลสำนักงานพร้อมพื้นที่เก็บข้อมูลไม่จำกัดและความสามารถในการเก็บถาวร"/>
    <x v="26"/>
    <n v="40414.15"/>
    <s v="APCIO0000153"/>
    <d v="2021-01-04T00:00:00"/>
    <n v="43058.07"/>
    <x v="0"/>
    <n v="42243.6"/>
  </r>
  <r>
    <x v="1105"/>
    <s v="PR64000162"/>
    <s v="AP1-0828"/>
    <s v="บริษัท ดาต้าฟาร์ม จำกัด"/>
    <d v="2020-12-23T00:00:00"/>
    <d v="2021-01-05T00:00:00"/>
    <s v="PO64000150-1/3 บริษัท ดาต้าฟาร์ม จำกัด จ้างพัฒนาระบบบริหารจัดการความมั่นคงปลอดภัยสารสนเทศ (Information Security Management System ISMS) ตามมาตรฐาน ISO/IEC 27001:2013 การตรวจติดตาม_x000a_ครั้งที่ 1_x000a_-แผนการดำเนินการโครงการ_x000a_(รายละเอียดตามเอกสารที่แนบ)"/>
    <x v="26"/>
    <n v="149265"/>
    <s v="64CIO00567"/>
    <d v="2020-12-30T00:00:00"/>
    <n v="149265"/>
    <x v="0"/>
    <n v="497550"/>
  </r>
  <r>
    <x v="1105"/>
    <s v="PR64000162"/>
    <s v="AP1-0828"/>
    <s v="บริษัท ดาต้าฟาร์ม จำกัด"/>
    <d v="2020-12-23T00:00:00"/>
    <d v="2021-02-19T00:00:00"/>
    <s v="PO64000150-2/3 บริษัท ดาต้าฟาร์ม จำกัด -รายงานสรุปการวิเคราะห์ แนะนำและให้คำปรึกษา_x000a_(รายละเอียดตามเอกสารที่แนบ)"/>
    <x v="26"/>
    <n v="199020"/>
    <s v="APCIO0000234"/>
    <d v="2021-02-19T00:00:00"/>
    <n v="199020"/>
    <x v="0"/>
    <n v="497550"/>
  </r>
  <r>
    <x v="1105"/>
    <s v="PR64000162"/>
    <s v="AP1-0828"/>
    <s v="บริษัท ดาต้าฟาร์ม จำกัด"/>
    <d v="2020-12-23T00:00:00"/>
    <d v="2021-03-20T00:00:00"/>
    <s v="PO64000150-3/3 บริษัท ดาต้าฟาร์ม จำกัด -รายงานผลการตรวจประเมิน (Assessment Report) จากผู้ตรวจสอบอิสระ_x000a_(รายละเอียดตามเอกสารที่แนบ)"/>
    <x v="26"/>
    <n v="149265"/>
    <s v="APCIO0000299"/>
    <d v="2021-03-12T00:00:00"/>
    <n v="149265"/>
    <x v="0"/>
    <n v="497550"/>
  </r>
  <r>
    <x v="1106"/>
    <s v="PR64000160"/>
    <s v="AP1-1064"/>
    <s v="บริษัท ซีเจ เวิร์ค จำกัด"/>
    <d v="2020-12-23T00:00:00"/>
    <d v="2020-12-30T00:00:00"/>
    <s v="PO64000151 บริษัท ซีเจ เวิร์ค จำกัด จ้างผลิตคลิปภายใต้การพัฒนาและบริหารจัดการแพลทฟอร์มชุมชนแลกเปลี่ยนเรียนรู้ชุมชนแลกเปลี่ยนเรียนรู้ของกลุ่มเป้าหมายครู _x000a_-ออกแบบและผลิตคลิปครู_x000a_(รายละเอียดตามเอกสารที่แนบ)"/>
    <x v="71"/>
    <n v="497550"/>
    <s v="APCIO0000573"/>
    <d v="2021-05-12T00:00:00"/>
    <n v="497550"/>
    <x v="0"/>
    <n v="497550"/>
  </r>
  <r>
    <x v="1107"/>
    <s v="PR64000174"/>
    <s v="AP1-0498"/>
    <s v="บริษัท เอ็ม อี อี จำกัด"/>
    <d v="2020-12-23T00:00:00"/>
    <d v="2020-12-23T00:00:00"/>
    <s v="PO64000152-1/2 บริษัท เอ็ม อี อี จำกัด จ้างปรับปรุงพื้นที่สำนักงานเพิ่มเติม (งานตกแต่งภายในและงานระบบ)_x000a_-ผลการดำเนินงาน (ส่งมอบงานครั้งที่ 1)_x000a_(รายละเอียดตามเอกสารที่แนบ)"/>
    <x v="60"/>
    <n v="111066"/>
    <s v="APCIO0000224"/>
    <d v="2021-02-10T00:00:00"/>
    <n v="111066"/>
    <x v="0"/>
    <n v="111066"/>
  </r>
  <r>
    <x v="1108"/>
    <s v="PR64000175"/>
    <s v="AP1-1017"/>
    <s v="นางสาวปิยวรรณ สุขนุกูล"/>
    <d v="2020-12-23T00:00:00"/>
    <d v="2021-01-25T00:00:00"/>
    <s v="PO64000153-1/3 นางสาว ปิยวรรณ สุขนุกูล -จ้างเจ้าหน้าที่ธุรการ สำนักธรรมาภิบาลและบริหารทั่วไป งวดที่ 1 เดือนมกราคม 2564_x000a_(รายละเอียดตามเอกสารที่แนบ)"/>
    <x v="60"/>
    <n v="20000"/>
    <s v="APCIO0000024"/>
    <d v="2021-01-25T00:00:00"/>
    <n v="20000"/>
    <x v="0"/>
    <n v="60000"/>
  </r>
  <r>
    <x v="1108"/>
    <s v="PR64000175"/>
    <s v="AP1-1017"/>
    <s v="นางสาวปิยวรรณ สุขนุกูล"/>
    <d v="2020-12-23T00:00:00"/>
    <d v="2021-02-25T00:00:00"/>
    <s v="PO64000153-2/3 นางสาว ปิยวรรณ สุขนุกูล -จ้างเจ้าหน้าที่ธุรการ สำนักธรรมาภิบาลและบริหารทั่วไป งวดที่ 2 เดือนกุมภาพันธ์ 2564_x000a_(รายละเอียดตามเอกสารที่แนบ)"/>
    <x v="60"/>
    <n v="20000"/>
    <s v="APCIO0000175"/>
    <d v="2021-02-22T00:00:00"/>
    <n v="20000"/>
    <x v="0"/>
    <n v="60000"/>
  </r>
  <r>
    <x v="1108"/>
    <s v="PR64000175"/>
    <s v="AP1-1017"/>
    <s v="นางสาวปิยวรรณ สุขนุกูล"/>
    <d v="2020-12-23T00:00:00"/>
    <d v="2021-03-25T00:00:00"/>
    <s v="PO64000153-3/3 นางสาว ปิยวรรณ สุขนุกูล -จ้างเจ้าหน้าที่ธุรการ สำนักธรรมาภิบาลและบริหารทั่วไป งวดที่ 3 เดือนมีนาคม 2564_x000a_(รายละเอียดตามเอกสารที่แนบ)"/>
    <x v="60"/>
    <n v="20000"/>
    <s v="APCIO0000278"/>
    <d v="2021-03-25T00:00:00"/>
    <n v="20000"/>
    <x v="0"/>
    <n v="60000"/>
  </r>
  <r>
    <x v="1109"/>
    <s v="PR64000177"/>
    <s v="AP1-0149"/>
    <s v="นายสกล สุวรรณาพิสิทธิ์"/>
    <d v="2020-12-23T00:00:00"/>
    <d v="2021-01-08T00:00:00"/>
    <s v="PO64000154 นายสกล สุวรรณาพิสิทธิ์ จ้างสนับสนุนอัพเดทข้อมูลเว็บไซต์และออกแบบ_x000a_กราฟฟิคในสื่อต่างๆของ กสศ._x000a_-รายงานผลการดำเนินงานโครงการ_x000a_(รายละเอียดตามเอกสารที่แนบ)"/>
    <x v="71"/>
    <n v="32000"/>
    <s v="APCIO0000379"/>
    <d v="2021-03-12T00:00:00"/>
    <n v="32000"/>
    <x v="0"/>
    <n v="32000"/>
  </r>
  <r>
    <x v="1110"/>
    <s v="PR64000193"/>
    <s v="AP1-0402"/>
    <s v="บริษัท บางกอกบุรี ครีเอทีฟเฮ้าส์ จำกัด"/>
    <d v="2020-12-23T00:00:00"/>
    <d v="2021-01-29T00:00:00"/>
    <s v="PO64000155 บริษัท บางกอกบุรี ครีเอทีฟเฮ้าส์ จำกัด -ผลิตวิดีทัศน์สื่อประชาสัมพันธ์โครงการพัฒนาอาชีพผลิตภัณฑ์จากกกและผือ_x000a_-วิดีทัศน์โครงการ_x000a_(รายละเอียดตามเอกสารที่แนบ)"/>
    <x v="74"/>
    <n v="51360"/>
    <s v="APCIO0000051"/>
    <d v="2021-01-19T00:00:00"/>
    <n v="51360"/>
    <x v="0"/>
    <n v="51360"/>
  </r>
  <r>
    <x v="1111"/>
    <s v="PR64000178"/>
    <s v="AP1-0513"/>
    <s v="บริษัท ไนซ์จ๊อบทีม จำกัด"/>
    <d v="2020-12-23T00:00:00"/>
    <d v="2021-01-20T00:00:00"/>
    <s v="PO64000156 บริษัท ไนซ์จ๊อบทีม จำกัด จ้างบริหารจัดการดำเนินการจัดส่งเอกสารการอบรมระบบสารสนเทศเพื่อการคัดกรองนักเรียนทุนเสมอภาค_x000a_-ฐานข้อมูลการจัดส่งเอกสาร จำนวน 256 ชุด_x000a_(รายละเอียดตามเอกสารที่แนบ)"/>
    <x v="86"/>
    <n v="52430"/>
    <s v="APCIO0000003"/>
    <d v="2021-01-04T00:00:00"/>
    <n v="52430"/>
    <x v="0"/>
    <n v="52430"/>
  </r>
  <r>
    <x v="1112"/>
    <s v="PR64000165"/>
    <s v="AP1-0741"/>
    <s v="บริษัท แมวขยันดี จำกัด"/>
    <d v="2020-12-23T00:00:00"/>
    <d v="2021-01-29T00:00:00"/>
    <s v="PO64000157 บริษัท แมวขยันดี จำกัด จ้างผลิตคลิปวิดีโอภายใต้โครง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_x000a_-คลิปวิดีโอ ความยาว 3-4 นาที_x000a_(รายละเอียดตามเอกสารที่แนบ)"/>
    <x v="73"/>
    <n v="488562"/>
    <s v="APCIO0000380"/>
    <d v="2021-03-09T00:00:00"/>
    <n v="488562"/>
    <x v="0"/>
    <n v="488562"/>
  </r>
  <r>
    <x v="1113"/>
    <s v="PR64000187"/>
    <s v="AP1-0123"/>
    <s v="บริษัท อินโฟเควสท์ จำกัด"/>
    <d v="2020-12-24T00:00:00"/>
    <d v="2021-03-31T00:00:00"/>
    <s v="PO64000158-1/2 บริษัท อินโฟเควสท์ จำกัด จ้างระบบบริการมอนิเตอร์ข่าว กสศ._x000a_-บริการมอนิเตอร์ข่าว งวดที่ 1_x000a_(รายละเอียดตามเอกสารที่แนบ)"/>
    <x v="71"/>
    <n v="125190"/>
    <s v="APCIO0000547"/>
    <d v="2021-03-31T00:00:00"/>
    <n v="125190"/>
    <x v="0"/>
    <n v="125190"/>
  </r>
  <r>
    <x v="1114"/>
    <s v="PR64000183"/>
    <s v="AP1-0112"/>
    <s v="บริษัท มาตา การพิมพ์ จำกัด"/>
    <d v="2020-12-24T00:00:00"/>
    <d v="2021-01-15T00:00:00"/>
    <s v="PO64000159 บริษัท มาตา การพิมพ์ จำกัด จ้างผลิตแผ่นพับจดหมายข่าว CCT NEWS จำนวน 31,800 แผ่น_x000a_-ขนาดกางออก 21 * 44.4 ซม._x000a_-พิมพ์ 4 สี 2 หน้า กระดาษอาร์ต 230 แกรม_x000a_-เคลือบพลาสติกด้าน 2 ด้าน_x000a_-ปั๊มเส้น พร้อมพับเป็น 3 ตอน_x000a_(รายละเอียดตามเอกสารที่แนบ)"/>
    <x v="73"/>
    <n v="340260"/>
    <s v="64CIO00574"/>
    <d v="2020-12-28T00:00:00"/>
    <n v="340260"/>
    <x v="0"/>
    <n v="340260"/>
  </r>
  <r>
    <x v="1115"/>
    <s v="PR64000163"/>
    <s v="AP1-1088"/>
    <s v="บริษัท สองมือ โปรดักชั่น จำกัด"/>
    <d v="2020-12-24T00:00:00"/>
    <d v="2021-01-29T00:00:00"/>
    <s v="PO64000160 บริษัท สองมือ โปรดักชั่น จำกัด จ้างผลิตวิดีทัศน์เพื่อแสดงศักยภาพนักเรียนทุน_x000a_-ออกแบบวิดีทัศน์_x000a_-ผลิตวิดีทัศน์_x000a_-จัดส่งผ่าน Google drive_x000a_(รายละเอียดตามเอกสารที่แนบ)"/>
    <x v="73"/>
    <n v="454750"/>
    <s v="APCIO0000080"/>
    <d v="2021-01-05T00:00:00"/>
    <n v="454750"/>
    <x v="0"/>
    <n v="454750"/>
  </r>
  <r>
    <x v="1116"/>
    <s v="PR64000199"/>
    <s v="AP1-0732"/>
    <s v="ร.ต.ท.หญิง ปุณยนุช หิรัญอร"/>
    <d v="2020-12-24T00:00:00"/>
    <d v="2021-01-29T00:00:00"/>
    <s v="PO64000162 ร.ต.ท.หญิง ปุณยนุช หิรัญอร จ้างเจ้าหน้าที่พยาบาลวิชาชีพ สำหรับตรวจคัดกรองสุขภาพของพนักงาน และบุคคลภายนอกที่มาติดต่อ_x000a_-ปฏิบัติงาน วันจันทร์-ศุกร์ _x000a_เวลา 07.30 น. - 15.30 น._x000a_(รายละเอียดตามเอกสารที่แนบ)"/>
    <x v="60"/>
    <n v="25000"/>
    <s v="APCIO0000083"/>
    <d v="2021-01-22T00:00:00"/>
    <n v="25000"/>
    <x v="0"/>
    <n v="25000"/>
  </r>
  <r>
    <x v="1117"/>
    <s v="PR64000198"/>
    <s v="AP1-0561"/>
    <s v="บริษัท แอร์-เทค เอนจิเนียริ่ง (ประเทศไทย) จำกัด"/>
    <d v="2020-12-24T00:00:00"/>
    <d v="2021-01-08T00:00:00"/>
    <s v="PO64000163 บริษัท แอร์-เทค เอนจิเนียริ่ง (ประเทศไทย) จำกัด จ้างพ่นยาฆ่าเชื้อภายในสำนักงาน กสศ. อาคารเอส.พี. ชั้น 13 _x000a_(อาคารA,B จำนวน 1 ครั้ง)_x000a_-พ่นยาฆ่าเชื้อปรับสภาพอากาศภายในพื้นที่สำนักงาน อาคาร A และ อาคาร B_x000a_(รายละเอียดตามเอกสารที่แนบ)"/>
    <x v="60"/>
    <n v="20627.46"/>
    <s v="APCIO0000055"/>
    <d v="2021-01-08T00:00:00"/>
    <n v="20627.46"/>
    <x v="0"/>
    <n v="20627.46"/>
  </r>
  <r>
    <x v="1118"/>
    <s v="PR64000195"/>
    <s v="AP1-0291"/>
    <s v="บริษัท สหสามัคคีบริการ จำกัด"/>
    <d v="2020-12-25T00:00:00"/>
    <d v="2021-01-29T00:00:00"/>
    <s v="PO64000165-1/6 บริษัท สหสามัคคีบริการ จำกัด จ้างบริการทำความสะอาดสำนักงาน (อาคาร B) -งวดที่ 1 เดือนมกราคม 2564_x000a_(รายละเอียดตามเอกสารที่แนบ)"/>
    <x v="62"/>
    <n v="73830"/>
    <s v="APCIO0000233"/>
    <d v="2021-01-29T00:00:00"/>
    <n v="73830"/>
    <x v="0"/>
    <n v="295320"/>
  </r>
  <r>
    <x v="1118"/>
    <s v="PR64000195"/>
    <s v="AP1-0291"/>
    <s v="บริษัท สหสามัคคีบริการ จำกัด"/>
    <d v="2020-12-25T00:00:00"/>
    <d v="2021-02-26T00:00:00"/>
    <s v="PO64000165-2/6 บริษัท สหสามัคคีบริการ จำกัด จ้างบริการทำความสะอาดสำนักงาน (อาคาร B) -งวดที่ 2 เดือนกุมภาพันธ์ 2564_x000a_(รายละเอียดตามเอกสารที่แนบ)"/>
    <x v="62"/>
    <n v="73830"/>
    <s v="APCIO0000343"/>
    <d v="2021-03-01T00:00:00"/>
    <n v="73830"/>
    <x v="0"/>
    <n v="295320"/>
  </r>
  <r>
    <x v="1118"/>
    <s v="PR64000195"/>
    <s v="AP1-0291"/>
    <s v="บริษัท สหสามัคคีบริการ จำกัด"/>
    <d v="2020-12-25T00:00:00"/>
    <d v="2021-03-31T00:00:00"/>
    <s v="PO64000165-3/6 บริษัท สหสามัคคีบริการ จำกัด จ้างบริการทำความสะอาดสำนักงาน (อาคาร B) -งวดที่ 3 เดือนมีนาคม 2564_x000a_(รายละเอียดตามเอกสารที่แนบ)"/>
    <x v="62"/>
    <n v="73830"/>
    <s v="APCIO0000568"/>
    <d v="2021-04-30T00:00:00"/>
    <n v="73830"/>
    <x v="0"/>
    <n v="295320"/>
  </r>
  <r>
    <x v="1118"/>
    <s v="PR64000195"/>
    <s v="AP1-0291"/>
    <s v="บริษัท สหสามัคคีบริการ จำกัด"/>
    <d v="2020-12-25T00:00:00"/>
    <d v="2021-04-30T00:00:00"/>
    <s v="PO64000165-4/6 บริษัท สหสามัคคีบริการ จำกัด จ้างบริการทำความสะอาดสำนักงาน (อาคาร B) -งวดที่ 4 เดือนเมษายน 2564_x000a_(รายละเอียดตามเอกสารที่แนบ)"/>
    <x v="62"/>
    <n v="73830"/>
    <s v="APCIO0000640"/>
    <d v="2021-04-30T00:00:00"/>
    <n v="73830"/>
    <x v="0"/>
    <n v="295320"/>
  </r>
  <r>
    <x v="1119"/>
    <s v="PR64000184"/>
    <s v="AP1-0291"/>
    <s v="บริษัท สหสามัคคีบริการ จำกัด"/>
    <d v="2020-12-25T00:00:00"/>
    <d v="2021-01-29T00:00:00"/>
    <s v="PO64000167-1/6 บริษัท สหสามัคคีบริการ จำกัด จ้างบริการทำความสะอาดสำนักงานและบริการจัดเลี้ยงสำหรับงานประชุม (อาคาร A) _x000a_-งวดที่ 1 เดือนมกราคม 2564_x000a_(รายละเอียดตามเอกสารที่แนบ)"/>
    <x v="62"/>
    <n v="73830"/>
    <s v="APCIO0000232"/>
    <d v="2021-01-29T00:00:00"/>
    <n v="73830"/>
    <x v="0"/>
    <n v="295320"/>
  </r>
  <r>
    <x v="1119"/>
    <s v="PR64000184"/>
    <s v="AP1-0291"/>
    <s v="บริษัท สหสามัคคีบริการ จำกัด"/>
    <d v="2020-12-25T00:00:00"/>
    <d v="2021-02-26T00:00:00"/>
    <s v="PO64000167-2/6 บริษัท สหสามัคคีบริการ จำกัด -งวดที่ 2 เดือนกุมภาพันธ์ 2564_x000a_(รายละเอียดตามเอกสารที่แนบ)"/>
    <x v="62"/>
    <n v="73830"/>
    <s v="APCIO0000342"/>
    <d v="2021-03-01T00:00:00"/>
    <n v="73830"/>
    <x v="0"/>
    <n v="295320"/>
  </r>
  <r>
    <x v="1119"/>
    <s v="PR64000184"/>
    <s v="AP1-0291"/>
    <s v="บริษัท สหสามัคคีบริการ จำกัด"/>
    <d v="2020-12-25T00:00:00"/>
    <d v="2021-03-31T00:00:00"/>
    <s v="PO64000167-3/6บริษัท สหสามัคคีบริการ จำกัด_x000a_-งวดที่ 3 เดือนมีนาคม 2564_x000a_(รายละเอียดตามเอกสารที่แนบ)"/>
    <x v="62"/>
    <n v="73830"/>
    <s v="APCIO0000484"/>
    <d v="2021-04-01T00:00:00"/>
    <n v="73830"/>
    <x v="0"/>
    <n v="295320"/>
  </r>
  <r>
    <x v="1119"/>
    <s v="PR64000184"/>
    <s v="AP1-0291"/>
    <s v="บริษัท สหสามัคคีบริการ จำกัด"/>
    <d v="2020-12-25T00:00:00"/>
    <d v="2021-04-30T00:00:00"/>
    <s v="PO64000167-4/6 บริษัท สหสามัคคีบริการ จำกัด -งวดที่ 4 เดือนเมษายน 2564_x000a_(รายละเอียดตามเอกสารที่แนบ)"/>
    <x v="62"/>
    <n v="73830"/>
    <s v="APCIO0000639"/>
    <d v="2021-04-30T00:00:00"/>
    <n v="73830"/>
    <x v="0"/>
    <n v="295320"/>
  </r>
  <r>
    <x v="1120"/>
    <s v="PR64000179"/>
    <s v="AP1-1004"/>
    <s v="นางสาวเขมินทรา บุญธรรม"/>
    <d v="2020-12-25T00:00:00"/>
    <d v="2021-01-31T00:00:00"/>
    <s v="PO64000168-1/6 นางสาว เขมินทรา บุญธรรม จ้างเจ้าหน้าที่สนับสนุนและติดตามการดำเนินงานโครงการของสำนักพัฒนาคุณภาพครู นักศึกษาครู และสถานศึกษา _x000a_-รายงานสรุปผลการดำเนินงาน งวดที่ 1_x000a_(รายละเอียดตามเอกสารที่แนบ)"/>
    <x v="75"/>
    <n v="18500"/>
    <s v="APCIO0000007"/>
    <d v="2021-01-21T00:00:00"/>
    <n v="18500"/>
    <x v="0"/>
    <n v="74000"/>
  </r>
  <r>
    <x v="1120"/>
    <s v="PR64000179"/>
    <s v="AP1-1004"/>
    <s v="นางสาวเขมินทรา บุญธรรม"/>
    <d v="2020-12-25T00:00:00"/>
    <d v="2021-02-28T00:00:00"/>
    <s v="PO64000168-2/6 นางสาว เขมินทรา บุญธรรม -รายงานสรุปผลการดำเนินงาน งวดที่ 2_x000a_(รายละเอียดตามเอกสารที่แนบ)"/>
    <x v="75"/>
    <n v="18500"/>
    <s v="APCIO0000134"/>
    <d v="2021-02-16T00:00:00"/>
    <n v="18500"/>
    <x v="0"/>
    <n v="74000"/>
  </r>
  <r>
    <x v="1120"/>
    <s v="PR64000179"/>
    <s v="AP1-1004"/>
    <s v="นางสาวเขมินทรา บุญธรรม"/>
    <d v="2020-12-25T00:00:00"/>
    <d v="2021-03-31T00:00:00"/>
    <s v="PO64000168-3/6 นางสาว เขมินทรา บุญธรรม -รายงานสรุปผลการดำเนินงาน งวดที่ 3_x000a_(รายละเอียดตามเอกสารที่แนบ)"/>
    <x v="75"/>
    <n v="18500"/>
    <s v="APCIO0000338"/>
    <d v="2021-03-31T00:00:00"/>
    <n v="18500"/>
    <x v="0"/>
    <n v="74000"/>
  </r>
  <r>
    <x v="1120"/>
    <s v="PR64000179"/>
    <s v="AP1-1004"/>
    <s v="นางสาวเขมินทรา บุญธรรม"/>
    <d v="2020-12-25T00:00:00"/>
    <d v="2021-04-30T00:00:00"/>
    <s v="PO64000168-4/6นางสาว เขมินทรา บุญธรรม_x000a_-รายงานสรุปผลการดำเนินงาน งวดที่ 4_x000a_(รายละเอียดตามเอกสารที่แนบ)"/>
    <x v="75"/>
    <n v="18500"/>
    <s v="APCIO0000502"/>
    <d v="2021-05-03T00:00:00"/>
    <n v="18500"/>
    <x v="0"/>
    <n v="74000"/>
  </r>
  <r>
    <x v="1121"/>
    <s v="PR64000188"/>
    <s v="AP1-0071"/>
    <s v="บริษัท โอไอซี ครีเอชั่น จำกัด"/>
    <d v="2020-12-25T00:00:00"/>
    <d v="2021-01-22T00:00:00"/>
    <s v="PO64000169 บริษัท โอไอซี ครีเอชั่น จำกัด จ้างจัดหาซองน้ำตาลและจัดส่งจดหมายข่าว_x000a_-รายงานสรุปผลการดำเนินงาน_x000a_(รายละเอียดตามเอกสารที่แนบ)"/>
    <x v="76"/>
    <n v="312403.62"/>
    <s v="APCIO0000156"/>
    <d v="2021-01-20T00:00:00"/>
    <n v="312403.62"/>
    <x v="0"/>
    <n v="312403.62"/>
  </r>
  <r>
    <x v="1122"/>
    <s v="PR64000202"/>
    <s v="AP1-0623"/>
    <s v="นายสุจิตร มานิตยกุล"/>
    <d v="2020-12-25T00:00:00"/>
    <d v="2021-01-08T00:00:00"/>
    <s v="PO64000170 นาย สุจิตร มานิตยกุล จ้างถ่ายภาพบุคลากร กสศ. จำนวน 40 คน โดยประมาณ_x000a_-จำนวนคนละ 2 Acts พร้อม Retouch ตกแต่งภาพให้สวยงาม _x000a_(รายละเอียดตามเอกสารที่แนบ)"/>
    <x v="87"/>
    <n v="7500"/>
    <s v="APCIO0000065"/>
    <d v="2021-01-07T00:00:00"/>
    <n v="7500"/>
    <x v="0"/>
    <n v="7500"/>
  </r>
  <r>
    <x v="1123"/>
    <s v="PR64000171"/>
    <s v="AP1-1045"/>
    <s v="นางสาวฐิติมา เปรมประเสริฐ"/>
    <d v="2020-12-28T00:00:00"/>
    <d v="2021-01-25T00:00:00"/>
    <s v="PO64000171-1/12 นางสาวฐิติมา เปรมประเสริฐ จ้างเหมาบริการบุคคลเพื่อปฏิบัติงานสนับสนุนฝ่ายบัญชีและการเงิน สำนักพัฒนายุทธศาสตร์และบริหารงบประมาณ _x000a_-งวดที่ 1 เดือน ม.ค. 64_x000a_(รายละเอียดตามเอกสารที่แนบ)"/>
    <x v="60"/>
    <n v="20000"/>
    <s v="APCIO0000023"/>
    <d v="2021-01-22T00:00:00"/>
    <n v="20000"/>
    <x v="0"/>
    <n v="100000"/>
  </r>
  <r>
    <x v="1123"/>
    <s v="PR64000171"/>
    <s v="AP1-1045"/>
    <s v="นางสาวฐิติมา เปรมประเสริฐ"/>
    <d v="2020-12-28T00:00:00"/>
    <d v="2021-02-25T00:00:00"/>
    <s v="PO64000171-2/12 นางสาวฐิติมา เปรมประเสริฐ -งวดที่ 2 เดือน ก.พ. 64_x000a_(รายละเอียดตามเอกสารที่แนบ)"/>
    <x v="60"/>
    <n v="20000"/>
    <s v="APCIO0000125"/>
    <d v="2021-02-18T00:00:00"/>
    <n v="20000"/>
    <x v="0"/>
    <n v="100000"/>
  </r>
  <r>
    <x v="1123"/>
    <s v="PR64000171"/>
    <s v="AP1-1045"/>
    <s v="นางสาวฐิติมา เปรมประเสริฐ"/>
    <d v="2020-12-28T00:00:00"/>
    <d v="2021-03-25T00:00:00"/>
    <s v="PO64000171-3/12 นางสาวฐิติมา เปรมประเสริฐ -งวดที่ 3 เดือน มี.ค. 64_x000a_(รายละเอียดตามเอกสารที่แนบ)"/>
    <x v="60"/>
    <n v="20000"/>
    <s v="APCIO0000276"/>
    <d v="2021-03-25T00:00:00"/>
    <n v="20000"/>
    <x v="0"/>
    <n v="100000"/>
  </r>
  <r>
    <x v="1123"/>
    <s v="PR64000171"/>
    <s v="AP1-1045"/>
    <s v="นางสาวฐิติมา เปรมประเสริฐ"/>
    <d v="2020-12-28T00:00:00"/>
    <d v="2021-04-25T00:00:00"/>
    <s v="PO64000171-4/12 นางสาวฐิติมา เปรมประเสริฐ -งวดที่ 4 เดือน เม.ย. 64_x000a_(รายละเอียดตามเอกสารที่แนบ)"/>
    <x v="60"/>
    <n v="20000"/>
    <s v="APCIO0000460"/>
    <d v="2021-04-23T00:00:00"/>
    <n v="20000"/>
    <x v="0"/>
    <n v="100000"/>
  </r>
  <r>
    <x v="1123"/>
    <s v="PR64000171"/>
    <s v="AP1-1045"/>
    <s v="นางสาวฐิติมา เปรมประเสริฐ"/>
    <d v="2020-12-28T00:00:00"/>
    <d v="2021-05-25T00:00:00"/>
    <s v="PO64000171-5/12 นางสาวฐิติมา เปรมประเสริฐ -งวดที่ 5 เดือน พ.ค. 64_x000a_(รายละเอียดตามเอกสารที่แนบ)"/>
    <x v="60"/>
    <n v="20000"/>
    <s v="APCIO0000653"/>
    <d v="2021-05-28T00:00:00"/>
    <n v="20000"/>
    <x v="0"/>
    <n v="100000"/>
  </r>
  <r>
    <x v="1124"/>
    <s v="PR64000204"/>
    <s v="AP1-0539"/>
    <s v="บริษัท วีดู ไอที เซอร์วิส จำกัด"/>
    <d v="2020-12-28T00:00:00"/>
    <d v="2020-12-30T00:00:00"/>
    <s v="PO64000172 บริษัท วีดู ไอที เซอร์วิส จำกัด ซื้ออุปกรณ์คอมพิวเตอร์สำนักงาน ชุดที่ 1 ประจำปีงบประมาณ 2564_x000a_-Lenovo ThinkPad X13_x000a_(รายละเอียดตามเอกสารที่แนบ)"/>
    <x v="26"/>
    <n v="240750"/>
    <s v="64CIO00547"/>
    <d v="2020-12-30T00:00:00"/>
    <n v="240750"/>
    <x v="0"/>
    <n v="301772.09999999998"/>
  </r>
  <r>
    <x v="1124"/>
    <s v="PR64000204"/>
    <s v="AP1-0539"/>
    <s v="บริษัท วีดู ไอที เซอร์วิส จำกัด"/>
    <d v="2020-12-28T00:00:00"/>
    <d v="2020-12-30T00:00:00"/>
    <s v="PO64000172 บริษัท วีดู ไอที เซอร์วิส จำกัด -หมึกแท้ Brother TN-1000 for Brother 1810tn 1000_x000a_(รายละเอียดตามเอกสารที่แนบ)"/>
    <x v="26"/>
    <n v="13910"/>
    <s v="64CIO00547"/>
    <d v="2020-12-30T00:00:00"/>
    <n v="13910"/>
    <x v="0"/>
    <n v="301772.09999999998"/>
  </r>
  <r>
    <x v="1124"/>
    <s v="PR64000204"/>
    <s v="AP1-0539"/>
    <s v="บริษัท วีดู ไอที เซอร์วิส จำกัด"/>
    <d v="2020-12-28T00:00:00"/>
    <d v="2020-12-30T00:00:00"/>
    <s v="PO64000172 บริษัท วีดู ไอที เซอร์วิส จำกัด -จอมอนิเตอร์ DELL 23 monitor P2319H 23&quot; / 3Y Warr. + HDMI Cable_x000a_(รายละเอียดตามเอกสารที่แนบ)"/>
    <x v="26"/>
    <n v="31030"/>
    <s v="64CIO00547"/>
    <d v="2020-12-30T00:00:00"/>
    <n v="31030"/>
    <x v="0"/>
    <n v="301772.09999999998"/>
  </r>
  <r>
    <x v="1124"/>
    <s v="PR64000204"/>
    <s v="AP1-0539"/>
    <s v="บริษัท วีดู ไอที เซอร์วิส จำกัด"/>
    <d v="2020-12-28T00:00:00"/>
    <d v="2020-12-30T00:00:00"/>
    <s v="PO64000172 บริษัท วีดู ไอที เซอร์วิส จำกัด -SANDISK SDDR-A631-GNGNN Pro USB Multi-Card Reader/Writer_x000a_(รายละเอียดตามเอกสารที่แนบ)"/>
    <x v="26"/>
    <n v="3691.5"/>
    <s v="64CIO00547"/>
    <d v="2020-12-30T00:00:00"/>
    <n v="3691.5"/>
    <x v="0"/>
    <n v="301772.09999999998"/>
  </r>
  <r>
    <x v="1124"/>
    <s v="PR64000204"/>
    <s v="AP1-0539"/>
    <s v="บริษัท วีดู ไอที เซอร์วิส จำกัด"/>
    <d v="2020-12-28T00:00:00"/>
    <d v="2020-12-30T00:00:00"/>
    <s v="PO64000172 บริษัท วีดู ไอที เซอร์วิส จำกัด -Mouse Logitech Silent Wireless _x000a_M221-Charcoal_x000a_(รายละเอียดตามเอกสารที่แนบ)"/>
    <x v="26"/>
    <n v="9469.5"/>
    <s v="64CIO00547"/>
    <d v="2020-12-30T00:00:00"/>
    <n v="9469.5"/>
    <x v="0"/>
    <n v="301772.09999999998"/>
  </r>
  <r>
    <x v="1124"/>
    <s v="PR64000204"/>
    <s v="AP1-0539"/>
    <s v="บริษัท วีดู ไอที เซอร์วิส จำกัด"/>
    <d v="2020-12-28T00:00:00"/>
    <d v="2020-12-30T00:00:00"/>
    <s v="PO64000172 บริษัท วีดู ไอที เซอร์วิส จำกัด -Keyboard Logitech Keyboard _x000a_K120-Thai USB Prort_x000a_(รายละเอียดตามเอกสารที่แนบ)"/>
    <x v="26"/>
    <n v="2921.1"/>
    <s v="64CIO00547"/>
    <d v="2020-12-30T00:00:00"/>
    <n v="2921.1"/>
    <x v="0"/>
    <n v="301772.09999999998"/>
  </r>
  <r>
    <x v="1125"/>
    <s v="PR64000169"/>
    <s v="AP1-1086"/>
    <s v="นางสาวเวธนี คงปลื้มจิตต์"/>
    <d v="2020-12-28T00:00:00"/>
    <d v="2020-12-30T00:00:00"/>
    <s v="PO64000173 นางสาว เวธนี คงปลื้มจิตต์ โครงการชุดออกแบบ Visual Note &quot;บัญชีรายจ่ายด้านการศึกษาแห่งชาติด้านการศึกษา (NEA)&quot;_x000a_-ชุดออกแบบ จำนวนไม่ต่ำกว่า 4 หน้า_x000a_(รายละเอียดตามเอกสารที่แนบ)"/>
    <x v="70"/>
    <n v="3500"/>
    <s v="APCIO0000137"/>
    <d v="2021-01-04T00:00:00"/>
    <n v="3500"/>
    <x v="0"/>
    <n v="3500"/>
  </r>
  <r>
    <x v="1126"/>
    <s v="PR64000166"/>
    <s v="AP1-0720"/>
    <s v="นายณรงค์ฤทธิ์ โก๋กลิ่น"/>
    <d v="2020-12-28T00:00:00"/>
    <d v="2020-12-28T00:00:00"/>
    <s v="PO64000174 นาย ณรงค์ฤทธิ์ โก๋กลิ่น โครงการบันทึกวิดีโอและถ่ายทอดสดลง Facebook เพื่อใช้ในการประชาสัมพันธ์ Equity Talk : รับฟังยังไงให้เข้าใจนักเรียน_x000a_-และติดตั้งอุปกรณ์เพื่อเผยแพร่การถ่ายทอดสดลงในช่องทางต่างๆ_x000a_(รายละเอียดตามเอกสารที่แนบ)"/>
    <x v="70"/>
    <n v="4500"/>
    <s v="64CIO00566"/>
    <d v="2020-12-28T00:00:00"/>
    <n v="4500"/>
    <x v="0"/>
    <n v="4500"/>
  </r>
  <r>
    <x v="1127"/>
    <s v="PR64000189"/>
    <s v="AP1-1096"/>
    <s v="นางสาวญาดา วงศ์รัศมีเดือน"/>
    <d v="2020-12-28T00:00:00"/>
    <d v="2020-12-30T00:00:00"/>
    <s v="PO64000175 นางสาว ญาดา วงศ์รัศมีเดือน โครงการชุดออกแบบโปสเตอร์สำหรับงาน Equity talk : รับฟังยังไงให้เข้าใจนักเรียน_x000a_-โปสเตอร์ประชาสัมพันธ์โครงการ ที่ใช้เผยแพร่ในช่องทางของ Equity lab แล็บฯเสมอภาค_x000a_(รายละเอียดตามเอกสารที่แนบ)"/>
    <x v="70"/>
    <n v="1000"/>
    <s v="APCIO0000139"/>
    <d v="2021-01-04T00:00:00"/>
    <n v="1000"/>
    <x v="0"/>
    <n v="1000"/>
  </r>
  <r>
    <x v="1128"/>
    <s v="PR64000167"/>
    <s v="AP1-1086"/>
    <s v="นางสาวเวธนี คงปลื้มจิตต์"/>
    <d v="2020-12-29T00:00:00"/>
    <d v="2020-12-30T00:00:00"/>
    <s v="PO64000176 นางสาว เวธนี คงปลื้มจิตต์ โครงการชุดออกแบบ Visual Note  “Equity talk รับฟังอย่างไรให้เข้าใจนักเรียน”_x000a_-เผยแพร่ลงบนเพจ Equity Lab แล็บฯเสมอภาค_x000a_(รายละเอียดตามเอกสารที่แนบ)"/>
    <x v="70"/>
    <n v="3500"/>
    <s v="APCIO0000138"/>
    <d v="2021-01-04T00:00:00"/>
    <n v="3500"/>
    <x v="0"/>
    <n v="3500"/>
  </r>
  <r>
    <x v="1129"/>
    <s v="PR64000206"/>
    <s v="AP1-1091"/>
    <s v="นางสาวศิริพรรณ สิงห์ห่วง"/>
    <d v="2020-12-29T00:00:00"/>
    <d v="2021-01-25T00:00:00"/>
    <s v="PO64000177-1/12 น.ส. ศิริพรรณ สิงห์ห่วง 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 คนที่ 2_x000a_-รายงานสรุปผลการดำเนินงาน งวดที่ 1 _x000a_(รายละเอียดตามเอกสารที่แนบ)"/>
    <x v="78"/>
    <n v="34000"/>
    <s v="APCIO0000033"/>
    <d v="2021-01-22T00:00:00"/>
    <n v="34000"/>
    <x v="0"/>
    <n v="98000"/>
  </r>
  <r>
    <x v="1129"/>
    <s v="PR64000206"/>
    <s v="AP1-1091"/>
    <s v="นางสาวศิริพรรณ สิงห์ห่วง"/>
    <d v="2020-12-29T00:00:00"/>
    <d v="2021-02-23T00:00:00"/>
    <s v="PO64000177-2/12 น.ส. ศิริพรรณ สิงห์ห่วง -รายงานสรุปผลการดำเนินงาน งวดที่ 2_x000a_(รายละเอียดตามเอกสารที่แนบ)"/>
    <x v="78"/>
    <n v="16000"/>
    <s v="APCIO0000128"/>
    <d v="2021-02-18T00:00:00"/>
    <n v="16000"/>
    <x v="0"/>
    <n v="98000"/>
  </r>
  <r>
    <x v="1129"/>
    <s v="PR64000206"/>
    <s v="AP1-1091"/>
    <s v="นางสาวศิริพรรณ สิงห์ห่วง"/>
    <d v="2020-12-29T00:00:00"/>
    <d v="2021-03-25T00:00:00"/>
    <s v="PO64000177-3/12 น.ส. ศิริพรรณ สิงห์ห่วง -รายงานสรุปผลการดำเนินงาน งวดที่ 3_x000a_(รายละเอียดตามเอกสารที่แนบ)"/>
    <x v="78"/>
    <n v="16000"/>
    <s v="APCIO0000284"/>
    <d v="2021-03-25T00:00:00"/>
    <n v="16000"/>
    <x v="0"/>
    <n v="98000"/>
  </r>
  <r>
    <x v="1129"/>
    <s v="PR64000206"/>
    <s v="AP1-1091"/>
    <s v="นางสาวศิริพรรณ สิงห์ห่วง"/>
    <d v="2020-12-29T00:00:00"/>
    <d v="2021-04-23T00:00:00"/>
    <s v="PO64000177 -4/12 น.ส. ศิริพรรณ สิงห์ห่วง_x000a_-รายงานสรุปผลการดำเนินงาน งวดที่ 4_x000a_(รายละเอียดตามเอกสารที่แนบ)"/>
    <x v="78"/>
    <n v="16000"/>
    <s v="APCIO0000469"/>
    <d v="2021-04-23T00:00:00"/>
    <n v="16000"/>
    <x v="0"/>
    <n v="98000"/>
  </r>
  <r>
    <x v="1129"/>
    <s v="PR64000206"/>
    <s v="AP1-1091"/>
    <s v="นางสาวศิริพรรณ สิงห์ห่วง"/>
    <d v="2020-12-29T00:00:00"/>
    <d v="2021-05-25T00:00:00"/>
    <s v="PO64000177 -5/12 นางสาวศิริพรรณ สิงห์ห่วง-รายงานสรุปผลการดำเนินงาน งวดที่ 5_x000a_(รายละเอียดตามเอกสารที่แนบ)"/>
    <x v="78"/>
    <n v="16000"/>
    <s v="APCIO0000656"/>
    <d v="2021-05-27T00:00:00"/>
    <n v="16000"/>
    <x v="0"/>
    <n v="98000"/>
  </r>
  <r>
    <x v="1130"/>
    <s v="PR64000205"/>
    <s v="AP1-1090"/>
    <s v="นางสาวกนกวรรณ ผึ้งน่วม"/>
    <d v="2020-12-29T00:00:00"/>
    <d v="2021-01-25T00:00:00"/>
    <s v="PO64000178-1/12 น.ส. กนกวรรณ ผึ้งน่วม จ้างเจ้าหน้าที่ประสานงานโครงการจัดสรรเงินอุดหนุนแบบมีเงื่อนไข สังกัด กรมส่งเสริมการปกครองท้องถิ่น คนที่ 1_x000a_-รายงานสรุปผลการดำเนินงาน งวดที่ 1_x000a_(รายละเอียดตามเอกสารที่แนบ)"/>
    <x v="78"/>
    <n v="34000"/>
    <s v="APCIO0000035"/>
    <d v="2021-01-22T00:00:00"/>
    <n v="34000"/>
    <x v="0"/>
    <n v="98000"/>
  </r>
  <r>
    <x v="1130"/>
    <s v="PR64000205"/>
    <s v="AP1-1090"/>
    <s v="นางสาวกนกวรรณ ผึ้งน่วม"/>
    <d v="2020-12-29T00:00:00"/>
    <d v="2021-02-23T00:00:00"/>
    <s v="PO64000178-2/12 น.ส. กนกวรรณ ผึ้งน่วม -รายงานสรุปผลการดำเนินงาน งวดที่ 2_x000a_(รายละเอียดตามเอกสารที่แนบ)"/>
    <x v="78"/>
    <n v="16000"/>
    <s v="APCIO0000172"/>
    <d v="2021-02-18T00:00:00"/>
    <n v="16000"/>
    <x v="0"/>
    <n v="98000"/>
  </r>
  <r>
    <x v="1130"/>
    <s v="PR64000205"/>
    <s v="AP1-1090"/>
    <s v="นางสาวกนกวรรณ ผึ้งน่วม"/>
    <d v="2020-12-29T00:00:00"/>
    <d v="2021-03-25T00:00:00"/>
    <s v="PO64000178-3/12 น.ส. กนกวรรณ ผึ้งน่วม -รายงานสรุปผลการดำเนินงาน งวดที่ 3_x000a_(รายละเอียดตามเอกสารที่แนบ)"/>
    <x v="78"/>
    <n v="16000"/>
    <s v="APCIO0000298"/>
    <d v="2021-03-25T00:00:00"/>
    <n v="16000"/>
    <x v="0"/>
    <n v="98000"/>
  </r>
  <r>
    <x v="1130"/>
    <s v="PR64000205"/>
    <s v="AP1-1090"/>
    <s v="นางสาวกนกวรรณ ผึ้งน่วม"/>
    <d v="2020-12-29T00:00:00"/>
    <d v="2021-04-23T00:00:00"/>
    <s v="PO64000178-4/12 น.ส. กนกวรรณ ผึ้งน่วม_x000a_-รายงานสรุปผลการดำเนินงาน งวดที่ 4_x000a_(รายละเอียดตามเอกสารที่แนบ)"/>
    <x v="78"/>
    <n v="16000"/>
    <s v="APCIO0000477"/>
    <d v="2021-04-23T00:00:00"/>
    <n v="16000"/>
    <x v="0"/>
    <n v="98000"/>
  </r>
  <r>
    <x v="1130"/>
    <s v="PR64000205"/>
    <s v="AP1-1090"/>
    <s v="นางสาวกนกวรรณ ผึ้งน่วม"/>
    <d v="2020-12-29T00:00:00"/>
    <d v="2021-05-25T00:00:00"/>
    <s v="PO64000178-5/12 นางสาวกนกวรรณ ผึ้งน่วม -รายงานสรุปผลการดำเนินงาน งวดที่ 5_x000a_(รายละเอียดตามเอกสารที่แนบ)"/>
    <x v="78"/>
    <n v="16000"/>
    <s v="APCIO0000657"/>
    <d v="2021-05-28T00:00:00"/>
    <n v="16000"/>
    <x v="0"/>
    <n v="98000"/>
  </r>
  <r>
    <x v="1131"/>
    <s v="PR64000203"/>
    <s v="AP1-1099"/>
    <s v="นายรชต อารีพรรค"/>
    <d v="2020-12-29T00:00:00"/>
    <d v="2021-01-29T00:00:00"/>
    <s v="PO64000179-1/3 นาย รชต อารีพรรค จ้างให้บริการด้านการส่งเสริมจริยธรรม คุณธรรมและความโปร่งใส เพื่อให้คำแนะนำและคำปรึกษาแก่บุคลากรและผู้บริหารสำนักงาน กสศ._x000a_-ผลการดำเนินงาน เดือน มกราคม 2564_x000a_(รายละเอียดตามเอกสารที่แนบ)"/>
    <x v="82"/>
    <n v="65000"/>
    <s v="64CIO00539"/>
    <d v="2021-01-29T00:00:00"/>
    <n v="65000"/>
    <x v="0"/>
    <n v="195000"/>
  </r>
  <r>
    <x v="1131"/>
    <s v="PR64000203"/>
    <s v="AP1-1099"/>
    <s v="นายรชต อารีพรรค"/>
    <d v="2020-12-29T00:00:00"/>
    <d v="2021-02-26T00:00:00"/>
    <s v="PO64000179-2/3 นาย รชต อารีพรรค -ผลการดำเนินงาน เดือน กุมภาพันธ์ 2564_x000a_(รายละเอียดตามเอกสารที่แนบ)"/>
    <x v="82"/>
    <n v="65000"/>
    <s v="APCIO0000194"/>
    <d v="2021-02-25T00:00:00"/>
    <n v="65000"/>
    <x v="0"/>
    <n v="195000"/>
  </r>
  <r>
    <x v="1131"/>
    <s v="PR64000203"/>
    <s v="AP1-1099"/>
    <s v="นายรชต อารีพรรค"/>
    <d v="2020-12-29T00:00:00"/>
    <d v="2021-03-31T00:00:00"/>
    <s v="PO64000179-3/3 นาย รชต อารีพรรค -ผลการดำเนินงาน เดือน มีนาคม 2564_x000a_(รายละเอียดตามเอกสารที่แนบ)"/>
    <x v="82"/>
    <n v="65000"/>
    <s v="APCIO0000330"/>
    <d v="2021-03-31T00:00:00"/>
    <n v="65000"/>
    <x v="0"/>
    <n v="195000"/>
  </r>
  <r>
    <x v="1131"/>
    <s v="PR64000203"/>
    <s v="AP1-1099"/>
    <s v="นายรชต อารีพรรค"/>
    <d v="2020-12-29T00:00:00"/>
    <d v="2020-12-29T00:00:00"/>
    <s v="CNPO64000179-1/3 นาย รชต อารีพรรค จ้างให้บริการด้านการส่งเสริมจริยธรรม คุณธรรมและความโปร่งใส เพื่อให้คำแนะนำและคำปรึกษาแก่บุคลากรและผู้บริหารสำนักงาน กสศ._x000a_-ผลการดำเนินงาน เดือน มกราคม 2564_x000a_(รายละเอียดตา"/>
    <x v="82"/>
    <n v="-65000"/>
    <s v="64CCN00018"/>
    <d v="2021-01-29T00:00:00"/>
    <n v="-65000"/>
    <x v="0"/>
    <n v="195000"/>
  </r>
  <r>
    <x v="1131"/>
    <s v="PR64000203"/>
    <s v="AP1-1099"/>
    <s v="นายรชต อารีพรรค"/>
    <d v="2020-12-29T00:00:00"/>
    <d v="2020-12-29T00:00:00"/>
    <s v="NEWPO64000179-1/3 นาย รชต อารีพรรค จ้างให้บริการด้านการส่งเสริมจริยธรรม คุณธรรมและความโปร่งใส เพื่อให้คำแนะนำและคำปรึกษาแก่บุคลากรและผู้บริหารสำนักงาน กสศ._x000a_-ผลการดำเนินงาน เดือน มกราคม 2564_x000a_(รายละเอียดตา"/>
    <x v="82"/>
    <n v="65000"/>
    <s v="APCIO0000045"/>
    <d v="2021-01-29T00:00:00"/>
    <n v="65000"/>
    <x v="0"/>
    <n v="195000"/>
  </r>
  <r>
    <x v="1132"/>
    <s v="PR64000134"/>
    <s v="AP1-0112"/>
    <s v="บริษัท มาตา การพิมพ์ จำกัด"/>
    <d v="2021-01-04T00:00:00"/>
    <d v="2021-01-29T00:00:00"/>
    <s v="PO64000180 บริษัท มาตา การพิมพ์ จำกัด จ้างจัดพิมพ์พร้อมแพคเกต วารสาร แบ่งปันแลกเปลี่ยน เรียนรู้ โครงการจัดสรรเงิน_x000a_อุดหนุนแบบมีเงื่อนไข:CCT_x000a_๑. ใบแจ้งหนี้/ใบส่งมอบงาน _x000a_๒. วารสาร แบ่งปัน แลกเปลี่ยนเรียนรู้ โครงการจัดสรรเงินอุดหนุนแบบมีเงื่อนไข _x000a_: CCT  จำนวน ๓๒,๐๐๐  ชุด พร้อมใบรับของที่สมบูรณ์ _x000a_๓. ตัวอย่าง วารสาร แบ่งปัน แลกเปลี่ยนเรียนรู้ โครงการจัดสรรเงินอุดหนุนแบบมีเงื่อนไข : CCT  ๑ ชุด แนบประกอบการส่งงาน"/>
    <x v="86"/>
    <n v="1883200"/>
    <s v="APCIO0000067"/>
    <d v="2021-01-12T00:00:00"/>
    <n v="1883200"/>
    <x v="0"/>
    <n v="1883200"/>
  </r>
  <r>
    <x v="1133"/>
    <s v="PR64000208"/>
    <s v="AP1-0051"/>
    <s v="บริษัท เอ็กซ์เซลซิเออร์ ซัพพลายส์ จำกัด"/>
    <d v="2021-01-05T00:00:00"/>
    <d v="2021-01-22T00:00:00"/>
    <s v="PO64000181 บริษัท เอ็กซ์เซลซิเออร์ ซัพพลายส์ จำกัด จัดซื้ออุปกรณ์เครื่องเขียน อุปกรณ์สำนักงานเพื่อรองรับการทำงานด้านเอกสารของเจ้าหน้าที่ และน้ำดื่ม(ขวด) สำหรับรับรองการจัดประชุมของสำนักงาน_x000a_(รายละเอียดตามเอกสารที่แนบ)"/>
    <x v="60"/>
    <n v="22069.82"/>
    <s v="APCIO0000053"/>
    <d v="2021-01-07T00:00:00"/>
    <n v="22069.82"/>
    <x v="0"/>
    <n v="29292.32"/>
  </r>
  <r>
    <x v="1133"/>
    <s v="PR64000208"/>
    <s v="AP1-0051"/>
    <s v="บริษัท เอ็กซ์เซลซิเออร์ ซัพพลายส์ จำกัด"/>
    <d v="2021-01-05T00:00:00"/>
    <d v="2021-01-05T00:00:00"/>
    <s v="PO64000181 บริษัท เอ็กซ์เซลซิเออร์ ซัพพลายส์ จำกัด จัดซื้ออุปกรณ์เครื่องเขียน อุปกรณ์สำนักงานเพื่อรองรับการทำงานด้านเอกสารของเจ้าหน้าที่ และน้ำดื่ม(ขวด) สำหรับรับรองการจัดประชุมของสำนักงาน_x000a_(รายละเอียด"/>
    <x v="60"/>
    <n v="7222.5"/>
    <s v="APCIO0000053"/>
    <d v="2021-01-07T00:00:00"/>
    <n v="7222.5"/>
    <x v="0"/>
    <n v="29292.32"/>
  </r>
  <r>
    <x v="1134"/>
    <s v="PR64000186"/>
    <s v="AP1-0675"/>
    <s v="นางสาวนงลักษณ์ อัจนปัญญา"/>
    <d v="2021-01-05T00:00:00"/>
    <d v="2021-01-08T00:00:00"/>
    <s v="PO64000182 นางสาว นงลักษณ์ อัจนปัญญา จ้างถอดเทปภาษาไทยและจัดทำรายงานความคิดเห็นภาพรวมของผู้บริหาร กสศ._x000a_-รายงานสรุปความคิดเห็นภาพรวมของผู้บริหาร กสศ. จำนวน 9 ชิ้นงาน_x000a_(รายละเอียดตามเอกสารที่แนบ)"/>
    <x v="71"/>
    <n v="18000"/>
    <s v="APCIO0000155"/>
    <d v="2021-02-02T00:00:00"/>
    <n v="18000"/>
    <x v="0"/>
    <n v="18000"/>
  </r>
  <r>
    <x v="1135"/>
    <s v="PR64000207"/>
    <s v="AP1-0513"/>
    <s v="บริษัท ไนซ์จ๊อบทีม จำกัด"/>
    <d v="2021-01-05T00:00:00"/>
    <d v="2021-01-31T00:00:00"/>
    <s v="PO64000183-1/3 บริษัท ไนซ์จ๊อบทีม จำกัด จ้างสนับสนุนบุคลากรเพื่อจัดทำสัญญารับทุนและเอกสารเบิกจ่าย สำนักพัฒนาการเรียนรู้เชิงพื้นที่_x000a_-สรุปผลการดำเนินงาน เดือนที่ 1 _x000a_(เดือนมกราคม 2564)_x000a_(รายละเอียดตามเอกสารที่แนบ)"/>
    <x v="59"/>
    <n v="24610"/>
    <s v="APCIO0000104"/>
    <d v="2021-01-29T00:00:00"/>
    <n v="24610"/>
    <x v="0"/>
    <n v="73830"/>
  </r>
  <r>
    <x v="1135"/>
    <s v="PR64000207"/>
    <s v="AP1-0513"/>
    <s v="บริษัท ไนซ์จ๊อบทีม จำกัด"/>
    <d v="2021-01-05T00:00:00"/>
    <d v="2021-02-28T00:00:00"/>
    <s v="PO64000183-2/3 บริษัท ไนซ์จ๊อบทีม จำกัด_x000a_-สรุปผลการดำเนินงาน เดือนที่ 2 _x000a_(เดือนกุมภาพันธ์ 2564)_x000a_(รายละเอียดตามเอกสารที่แนบ)"/>
    <x v="59"/>
    <n v="24610"/>
    <s v="APCIO0000363"/>
    <d v="2021-03-25T00:00:00"/>
    <n v="24610"/>
    <x v="0"/>
    <n v="73830"/>
  </r>
  <r>
    <x v="1135"/>
    <s v="PR64000207"/>
    <s v="AP1-0513"/>
    <s v="บริษัท ไนซ์จ๊อบทีม จำกัด"/>
    <d v="2021-01-05T00:00:00"/>
    <d v="2021-03-31T00:00:00"/>
    <s v="PO64000183-3/3 บริษัท ไนซ์จ๊อบทีม จำกัด-สรุปผลการดำเนินงาน เดือนที่ 3 _x000a_(เดือนมีนาคม 2564) พร้อมไฟล์เอกสารที่เกี่ยวข้องกับงานที่ได้รับมอบหมายทั้งหมด_x000a_(รายละเอียดตามเอกสารที่แนบ)"/>
    <x v="59"/>
    <n v="24610"/>
    <s v="APCIO0000545"/>
    <d v="2021-03-31T00:00:00"/>
    <n v="24610"/>
    <x v="0"/>
    <n v="73830"/>
  </r>
  <r>
    <x v="1136"/>
    <s v="PR64000210"/>
    <s v="AP1-0032"/>
    <s v="บริษัท กรุงเทพคลังเอกสาร จำกัด"/>
    <d v="2021-01-06T00:00:00"/>
    <d v="2021-01-29T00:00:00"/>
    <s v="PO64000184 บริษัท กรุงเทพคลังเอกสาร จำกัดจ้างบริการจัดเก็บเอกสารและเฟอร์นิเจอร์ของสำนักงาน _x000a_-ประจำงวดที่ 1 เดือนมกราคม 2564_x000a_(เบิกจ่ายตามจริง)_x000a_(รายละเอียดตามเอกสารที่แนบ)"/>
    <x v="60"/>
    <n v="45160.54"/>
    <s v="APCIO0000348"/>
    <d v="2021-03-01T00:00:00"/>
    <n v="45160.54"/>
    <x v="0"/>
    <n v="175680.37"/>
  </r>
  <r>
    <x v="1136"/>
    <s v="PR64000210"/>
    <s v="AP1-0032"/>
    <s v="บริษัท กรุงเทพคลังเอกสาร จำกัด"/>
    <d v="2021-01-06T00:00:00"/>
    <d v="2021-02-26T00:00:00"/>
    <s v="PO64000184-2/6 บริษัท กรุงเทพคลังเอกสาร จำกัด -ประจำงวดที่ 2 เดือนกุมภาพันธ์ 2564_x000a_(เบิกจ่ายตามจริง)_x000a_(รายละเอียดตามเอกสารที่แนบ)"/>
    <x v="60"/>
    <n v="40641.449999999997"/>
    <s v="APCIO0000531"/>
    <d v="2021-03-31T00:00:00"/>
    <n v="40641.449999999997"/>
    <x v="0"/>
    <n v="175680.37"/>
  </r>
  <r>
    <x v="1136"/>
    <s v="PR64000210"/>
    <s v="AP1-0032"/>
    <s v="บริษัท กรุงเทพคลังเอกสาร จำกัด"/>
    <d v="2021-01-06T00:00:00"/>
    <d v="2021-03-31T00:00:00"/>
    <s v="PO64000184-3/6 บริษัท กรุงเทพคลังเอกสาร จำกัด -ประจำงวดที่ 3 เดือนมีนาคม 2564_x000a_(เบิกจ่ายตามจริง)_x000a_(รายละเอียดตามเอกสารที่แนบ)"/>
    <x v="60"/>
    <n v="45773.51"/>
    <s v="APCIO0000532"/>
    <d v="2021-03-31T00:00:00"/>
    <n v="45773.51"/>
    <x v="0"/>
    <n v="175680.37"/>
  </r>
  <r>
    <x v="1136"/>
    <s v="PR64000210"/>
    <s v="AP1-0032"/>
    <s v="บริษัท กรุงเทพคลังเอกสาร จำกัด"/>
    <d v="2021-01-06T00:00:00"/>
    <d v="2021-04-30T00:00:00"/>
    <s v="PO64000184-4/6 บริษัท กรุงเทพคลังเอกสาร จำกัด-ประจำงวดที่ 4 เดือนเมษายน 2564_x000a_(เบิกจ่ายตามจริง)_x000a_(รายละเอียดตามเอกสารที่แนบ)"/>
    <x v="60"/>
    <n v="44104.87"/>
    <s v="APCIO0000663"/>
    <d v="2021-04-30T00:00:00"/>
    <n v="44104.87"/>
    <x v="0"/>
    <n v="175680.37"/>
  </r>
  <r>
    <x v="1137"/>
    <s v="PR64000216"/>
    <s v="AP1-1106"/>
    <s v="นางสาวนิตยา โภคพูลผล"/>
    <d v="2021-01-06T00:00:00"/>
    <d v="2021-01-25T00:00:00"/>
    <s v="PO64000185-1/12 นางสาว นิตยา โภคพูลผล จ้างเจ้าหน้าที่ประสานงานโครงการจัดสรรเงินอุดหนุนแบบมีเงื่อนไข สังกัด สำนักงานคณะกรรมการการศึกษาขั้นพื้นฐาน_x000a_-รายงานสรุปผลการดำเนินงาน งวดที่ 1 _x000a_(รายละเอียดตามเอกสารที่แนบ)"/>
    <x v="78"/>
    <n v="34000"/>
    <s v="APCIO0000038"/>
    <d v="2021-01-22T00:00:00"/>
    <n v="34000"/>
    <x v="0"/>
    <n v="66000"/>
  </r>
  <r>
    <x v="1137"/>
    <s v="PR64000216"/>
    <s v="AP1-1106"/>
    <s v="นางสาวนิตยา โภคพูลผล"/>
    <d v="2021-01-06T00:00:00"/>
    <d v="2021-02-23T00:00:00"/>
    <s v="PO64000185-2/12 นางสาว นิตยา โภคพูลผล -รายงานสรุปผลการดำเนินงาน งวดที่ 2 _x000a_(รายละเอียดตามเอกสารที่แนบ)"/>
    <x v="78"/>
    <n v="16000"/>
    <s v="APCIO0000179"/>
    <d v="2021-02-18T00:00:00"/>
    <n v="16000"/>
    <x v="0"/>
    <n v="66000"/>
  </r>
  <r>
    <x v="1137"/>
    <s v="PR64000216"/>
    <s v="AP1-1106"/>
    <s v="นางสาวนิตยา โภคพูลผล"/>
    <d v="2021-01-06T00:00:00"/>
    <d v="2021-03-25T00:00:00"/>
    <s v="PO64000185-3/12 นางสาว นิตยา โภคพูลผล -รายงานสรุปผลการดำเนินงาน งวดที่ 3 _x000a_(รายละเอียดตามเอกสารที่แนบ)"/>
    <x v="78"/>
    <n v="16000"/>
    <s v="APCIO0000282"/>
    <d v="2021-03-25T00:00:00"/>
    <n v="16000"/>
    <x v="0"/>
    <n v="66000"/>
  </r>
  <r>
    <x v="1138"/>
    <s v="PR64000164"/>
    <s v="AP1-0889"/>
    <s v="นางสาวกานดา ณ.พิกุล"/>
    <d v="2021-01-06T00:00:00"/>
    <d v="2021-01-15T00:00:00"/>
    <s v="PO64000186-1/6 นางสาว กานดา ณ.พิกุล จ้างจัดทำชุดคอนเทนต์สำหรับเผยแพร่ในช่องทางของ Equity Lab แล็บเสมอภาค_x000a_-แผนดำเนินงาน _x000a_ระหว่างเดือน มกราคม-พฤษภาคม 2564_x000a_(รายละเอียดตามเอกสารที่แนบ)"/>
    <x v="70"/>
    <n v="23000"/>
    <s v="64CIO00538"/>
    <d v="2021-02-08T00:00:00"/>
    <n v="23000"/>
    <x v="0"/>
    <n v="138000"/>
  </r>
  <r>
    <x v="1138"/>
    <s v="PR64000164"/>
    <s v="AP1-0889"/>
    <s v="นางสาวกานดา ณ.พิกุล"/>
    <d v="2021-01-06T00:00:00"/>
    <d v="2021-01-29T00:00:00"/>
    <s v="PO64000186-2/6 นางสาว กานดา ณ.พิกุล -ชุดคอนเทนต์ของเดือน มกราคม 2564_x000a_(รายละเอียดตามเอกสารที่แนบ)"/>
    <x v="70"/>
    <n v="23000"/>
    <s v="APCIO0000049"/>
    <d v="2021-01-27T00:00:00"/>
    <n v="23000"/>
    <x v="0"/>
    <n v="138000"/>
  </r>
  <r>
    <x v="1138"/>
    <s v="PR64000164"/>
    <s v="AP1-0889"/>
    <s v="นางสาวกานดา ณ.พิกุล"/>
    <d v="2021-01-06T00:00:00"/>
    <d v="2021-02-22T00:00:00"/>
    <s v="PO64000186-3/6 นางสาว กานดา ณ.พิกุล -ชุดคอนเทนต์ของเดือน กุมภาพันธ์ 2564_x000a_(รายละเอียดตามเอกสารที่แนบ)"/>
    <x v="70"/>
    <n v="23000"/>
    <s v="APCIO0000184"/>
    <d v="2021-02-22T00:00:00"/>
    <n v="23000"/>
    <x v="0"/>
    <n v="138000"/>
  </r>
  <r>
    <x v="1138"/>
    <s v="PR64000164"/>
    <s v="AP1-0889"/>
    <s v="นางสาวกานดา ณ.พิกุล"/>
    <d v="2021-01-06T00:00:00"/>
    <d v="2021-03-29T00:00:00"/>
    <s v="PO64000186-4/6 นางสาว กานดา ณ.พิกุล -ชุดคอนเทนต์ของเดือน มีนาคม 2564_x000a_(รายละเอียดตามเอกสารที่แนบ)"/>
    <x v="70"/>
    <n v="23000"/>
    <s v="APCIO0000370"/>
    <d v="2021-03-15T00:00:00"/>
    <n v="23000"/>
    <x v="0"/>
    <n v="138000"/>
  </r>
  <r>
    <x v="1138"/>
    <s v="PR64000164"/>
    <s v="AP1-0889"/>
    <s v="นางสาวกานดา ณ.พิกุล"/>
    <d v="2021-01-06T00:00:00"/>
    <d v="2021-04-26T00:00:00"/>
    <s v="PO64000186-5/6 นางสาว กานดา ณ.พิกุล_x000a_-ชุดคอนเทนต์ของเดือน เมษายน 2564_x000a_(รายละเอียดตามเอกสารที่แนบ)"/>
    <x v="70"/>
    <n v="23000"/>
    <s v="APCIO0000419"/>
    <d v="2021-04-09T00:00:00"/>
    <n v="23000"/>
    <x v="0"/>
    <n v="138000"/>
  </r>
  <r>
    <x v="1138"/>
    <s v="PR64000164"/>
    <s v="AP1-0889"/>
    <s v="นางสาวกานดา ณ.พิกุล"/>
    <d v="2021-01-06T00:00:00"/>
    <d v="2021-05-24T00:00:00"/>
    <s v="PO64000186-6/6 นางสาวกานดา ณ.พิกุล -ชุดคอนเทนต์ของเดือน พฤษภาคม 2564_x000a_(รายละเอียดตามเอกสารที่แนบ)"/>
    <x v="70"/>
    <n v="23000"/>
    <s v="APCIO0000635"/>
    <d v="2021-05-21T00:00:00"/>
    <n v="23000"/>
    <x v="0"/>
    <n v="138000"/>
  </r>
  <r>
    <x v="1138"/>
    <s v="PR64000164"/>
    <s v="AP1-0889"/>
    <s v="นางสาวกานดา ณ.พิกุล"/>
    <d v="2021-01-06T00:00:00"/>
    <d v="2021-01-06T00:00:00"/>
    <s v="CNPO64000186-1/6 นางสาว กานดา ณ.พิกุล จ้างจัดทำชุดคอนเทนต์สำหรับเผยแพร่ในช่องทางของ Equity Lab แล็บเสมอภาค_x000a_-แผนดำเนินงาน _x000a_ระหว่างเดือน มกราคม-พฤษภาคม 2564_x000a_(รายละเอียดตามเอกสารที่แนบ)"/>
    <x v="70"/>
    <n v="-23000"/>
    <s v="64CCN00017"/>
    <d v="2021-02-08T00:00:00"/>
    <n v="-23000"/>
    <x v="0"/>
    <n v="138000"/>
  </r>
  <r>
    <x v="1138"/>
    <s v="PR64000164"/>
    <s v="AP1-0889"/>
    <s v="นางสาวกานดา ณ.พิกุล"/>
    <d v="2021-01-06T00:00:00"/>
    <d v="2021-01-06T00:00:00"/>
    <s v="NEWPO64000186-1/6 นางสาว กานดา ณ.พิกุล จ้างจัดทำชุดคอนเทนต์สำหรับเผยแพร่ในช่องทางของ Equity Lab แล็บเสมอภาค_x000a_-แผนดำเนินงาน _x000a_ระหว่างเดือน มกราคม-พฤษภาคม 2564_x000a_(รายละเอียดตามเอกสารที่แนบ)"/>
    <x v="70"/>
    <n v="23000"/>
    <s v="APCIO0000044"/>
    <d v="2021-01-08T00:00:00"/>
    <n v="23000"/>
    <x v="0"/>
    <n v="138000"/>
  </r>
  <r>
    <x v="1139"/>
    <s v="PR64000212"/>
    <s v="AP1-0257"/>
    <s v="บริษัท โปรเจคท์ บอส (ไทยแลนด์) จำกัด"/>
    <d v="2021-01-06T00:00:00"/>
    <d v="2021-01-22T00:00:00"/>
    <s v="PO64000187 บริษัท โปรเจคท์ บอส (ไทยแลนด์) จำกัด โครงการสนับสนุนเครื่องมือ และวัสดุอุปกรณ์ สำหรับการจัดกระบวนการประชุมจำนวน 4 วัน เพื่อรองรับงานประชุมพิจารณากลั่นกรองข้อเสนอโครงการทุนนวัตกรรมสายอาชีพชั้นสูง _x000a_ปี 2564_x000a_(รายละเอียดตามเอกสารที่แนบ)"/>
    <x v="80"/>
    <n v="41633.699999999997"/>
    <s v="APCIO0000056"/>
    <d v="2021-01-10T00:00:00"/>
    <n v="41633.699999999997"/>
    <x v="0"/>
    <n v="41633.699999999997"/>
  </r>
  <r>
    <x v="1140"/>
    <s v="PR64000214"/>
    <s v="AP1-0408"/>
    <s v="บริษัท ดีซายน์ ฟรายเดย์ จำกัด"/>
    <d v="2021-01-06T00:00:00"/>
    <d v="2021-01-22T00:00:00"/>
    <s v="PO64000188 บริษัท ดีซายน์ ฟรายเดย์ จำกัด โครงการสนับสนุนเครื่องมือ และวัสดุอุปกรณ์ สำหรับการจัดกระบวนการประชุมและรองรับระบบ Zoom จำนวน 1 วัน ในการจัดงานประชุมพิจารณากลั่นกรองข้อเสนอโครงการทุนนวัตกรรมสายอาชีพชั้นสูง ปี 2564 _x000a_(รายละเอียดตามเอกสารที่แนบ)"/>
    <x v="80"/>
    <n v="52494.2"/>
    <s v="APCIO0000064"/>
    <d v="2021-01-10T00:00:00"/>
    <n v="52494.2"/>
    <x v="0"/>
    <n v="52494.2"/>
  </r>
  <r>
    <x v="1141"/>
    <s v="PR64000219"/>
    <s v="AP1-0539"/>
    <s v="บริษัท วีดู ไอที เซอร์วิส จำกัด"/>
    <d v="2021-01-06T00:00:00"/>
    <d v="2021-01-12T00:00:00"/>
    <s v="PO64000189 บริษัท วีดู ไอที เซอร์วิส จำกัด จัดซื้อเครื่องจอมอนิเตอร์ ประจำปีงบประมาณ 2564 ชุดที่ 2_x000a_-ชุดจอมอนิเตอร์ 1 ชุด_x000a_(รายละเอียดตามเอกสารที่แนบ)_x000a_"/>
    <x v="26"/>
    <n v="6184.6"/>
    <s v="APCIO0000054"/>
    <d v="2021-01-12T00:00:00"/>
    <n v="6184.6"/>
    <x v="0"/>
    <n v="6184.6"/>
  </r>
  <r>
    <x v="1142"/>
    <s v="PR64000215"/>
    <s v="AP1-0513"/>
    <s v="บริษัท ไนซ์จ๊อบทีม จำกัด"/>
    <d v="2021-01-07T00:00:00"/>
    <d v="2021-01-29T00:00:00"/>
    <s v="PO64000190 บริษัท ไนซ์จ๊อบทีม จำกัด จ้างวิเคราะห์ข้อมูลโครงการ สังเคราะห์ข้อมูลผลการพิจารณาโครงการทุนนวัตกรรมสายอาชีพชั้นสูง ปี 2564 และคัดกรอง ตรวจสอบรายละเอียด ความถูกต้องของข้อเสนอโครงการ_x000a_-รายงานสรุปผลการดำเนินงาน_x000a_(รายละเอียดตามเอกสารที่แนบ)"/>
    <x v="80"/>
    <n v="337050"/>
    <s v="APCIO0000057"/>
    <d v="2021-01-18T00:00:00"/>
    <n v="337050"/>
    <x v="0"/>
    <n v="337050"/>
  </r>
  <r>
    <x v="1143"/>
    <s v="PR64000209"/>
    <s v="AP1-0561"/>
    <s v="บริษัท แอร์-เทค เอนจิเนียริ่ง (ประเทศไทย) จำกัด"/>
    <d v="2021-01-07T00:00:00"/>
    <d v="2021-01-29T00:00:00"/>
    <s v="PO64000191 บริษัท แอร์-เทค เอนจิเนียริ่ง (ประเทศไทย) จำกัด จัดซื้อเครื่องจ่ายแอลกอฮอล์แบบอัตโนมัติ_x000a_-เครื่องจ่ายแอลกอฮอล์แบบสเปรย์อัตโนมัติพร้อมถาดรอง จำนวน 4 เครื่อง_x000a_(รายละเอียดตามเอกสารที่แนบ)"/>
    <x v="60"/>
    <n v="9844"/>
    <s v="APCIO0000062"/>
    <d v="2021-01-18T00:00:00"/>
    <n v="9844"/>
    <x v="0"/>
    <n v="9844"/>
  </r>
  <r>
    <x v="1144"/>
    <s v="PR64000185"/>
    <s v="AP1-0526"/>
    <s v="บริษัท กู๊ด อินโฟ แอนด์ แมเนจเมนท์ จำกัด"/>
    <d v="2021-01-08T00:00:00"/>
    <d v="2021-01-15T00:00:00"/>
    <s v="PO64000192 บริษัท กู๊ด อินโฟ แอนด์ แมเนจเมนท์ จำกัด จ้างสื่อสารช่วยเหลือเด็กนอกระบบหรือเด็กยากจนพิเศษ ระยะที่ 3_x000a_-รายงานผลการดำเนินงานโครงการ_x000a_(รายละเอียดตามเอกสารที่แนบ)"/>
    <x v="76"/>
    <n v="285229.90000000002"/>
    <s v="APCIO0000538"/>
    <d v="2021-03-31T00:00:00"/>
    <n v="285229.90000000002"/>
    <x v="0"/>
    <n v="285229.90000000002"/>
  </r>
  <r>
    <x v="1145"/>
    <s v="PR64000218"/>
    <s v="AP1-0515"/>
    <s v="นางสาวปิยะนุช บุปผา"/>
    <d v="2021-01-08T00:00:00"/>
    <d v="2021-01-29T00:00:00"/>
    <s v="PO64000193-1/3 น.ส.ปิยะนุช บุปผา จ้างเจ้าหน้าที่ประสานงานโครงการสร้างโอกาสทางการศึกษาสำหรับนักเรียนในพื้นที่ห่างไกล เป็นครูรุ่นใหม่เพื่อพัฒนาคุณภาพโรงเรียนของชุมชน_x000a_-รายงานผลการบริหารจัดการ งวดที่ 1 _x000a_(รายละเอียดตามเอกสารที่แนบ)"/>
    <x v="63"/>
    <n v="23100"/>
    <s v="APCIO0000012"/>
    <d v="2021-01-25T00:00:00"/>
    <n v="23100"/>
    <x v="0"/>
    <n v="69300"/>
  </r>
  <r>
    <x v="1145"/>
    <s v="PR64000218"/>
    <s v="AP1-0515"/>
    <s v="นางสาวปิยะนุช บุปผา"/>
    <d v="2021-01-08T00:00:00"/>
    <d v="2021-02-26T00:00:00"/>
    <s v="PO64000193-2/3 น.ส.ปิยะนุช บุปผา -รายงานผลการบริหารจัดการ งวดที่ 2_x000a_(รายละเอียดตามเอกสารที่แนบ)"/>
    <x v="63"/>
    <n v="23100"/>
    <s v="APCIO0000230"/>
    <d v="2021-02-25T00:00:00"/>
    <n v="23100"/>
    <x v="0"/>
    <n v="69300"/>
  </r>
  <r>
    <x v="1145"/>
    <s v="PR64000218"/>
    <s v="AP1-0515"/>
    <s v="นางสาวปิยะนุช บุปผา"/>
    <d v="2021-01-08T00:00:00"/>
    <d v="2021-03-31T00:00:00"/>
    <s v="PO64000193-3/3 น.ส.ปิยะนุช บุปผา -รายงานผลการบริหารจัดการ งวดที่ 3_x000a_(รายละเอียดตามเอกสารที่แนบ)"/>
    <x v="63"/>
    <n v="23100"/>
    <s v="APCIO0000328"/>
    <d v="2021-03-31T00:00:00"/>
    <n v="23100"/>
    <x v="0"/>
    <n v="69300"/>
  </r>
  <r>
    <x v="1146"/>
    <s v="PR64000220"/>
    <s v="AP1-0032"/>
    <s v="บริษัท กรุงเทพคลังเอกสาร จำกัด"/>
    <d v="2021-01-08T00:00:00"/>
    <d v="2021-01-29T00:00:00"/>
    <s v="PO64000194-1 บริษัท กรุงเทพคลังเอกสาร จำกัด_x000a_บริการจัดส่งเฟอร์นิเจอร์สำนักงาน_x000a_-ปลายทางสำนักงานกองทุนเพื่อความเสมอภาคทางการศึกษา (กสศ.) _x000a_-รถ 6 ล้อ จำนวน 1 คัน _x000a_-รถตู้ จำนวน 2 คัน_x000a_(รายละเอียดตามเอกสารที่แนบ)"/>
    <x v="60"/>
    <n v="14445"/>
    <s v="APCIO0000408"/>
    <d v="2021-04-01T00:00:00"/>
    <n v="14445"/>
    <x v="0"/>
    <n v="14445"/>
  </r>
  <r>
    <x v="1147"/>
    <s v="PR64000213"/>
    <s v="AP1-1108"/>
    <s v="นางดรุณี คันฉาย"/>
    <d v="2021-01-08T00:00:00"/>
    <d v="2021-01-29T00:00:00"/>
    <s v="PO64000195 นาง ดรุณี คันฉาย จ้างล่ามเพื่อใช้ในการอบรมเพื่อพัฒนาศักยภาพบุคลากรของ กสศ. ด้านการประเมินเชิงพัฒนา จำนวน 2 ครั้ง_x000a_-สรุปผลงานการแปลล่าม (2 ครั้ง)_x000a_-แปลจาก ไทย-อังกฤษ-ไทย_x000a_-แบบ Simultaneous (ครั้งละ 3 ชั่วโมง)_x000a_(รายละเอียดตามเอกสารที่แนบ)"/>
    <x v="65"/>
    <n v="23000"/>
    <s v="APCIO0000097"/>
    <d v="2021-01-25T00:00:00"/>
    <n v="23000"/>
    <x v="0"/>
    <n v="23000"/>
  </r>
  <r>
    <x v="1148"/>
    <s v="PR64000224"/>
    <s v="AP1-1109"/>
    <s v="บริษัท คอมพิวเตอร์ เพอริเฟอรัล แอนด์ ซัพพลายส์ จำกัด"/>
    <d v="2021-01-08T00:00:00"/>
    <d v="2021-02-15T00:00:00"/>
    <s v="PO64000196 บริษัท คอมพิวเตอร์ เพอริเฟอรัล แอนด์ ซัพพลายส์ จำกัด จัดซื้อเครื่องตรวจวัดอุณหภูมิร่างกายอัตโนมัติ_x000a_-HIP Thermal Scan CMK3_x000a_-จำนวน 3 เครื่อง_x000a_-ระยะเวลารับประกัน 1 ปี_x000a_(รายละเอียดตามเอกสารที่แนบ)"/>
    <x v="60"/>
    <n v="8988"/>
    <s v="APCIO0000066"/>
    <d v="2021-01-21T00:00:00"/>
    <n v="8988"/>
    <x v="0"/>
    <n v="8988"/>
  </r>
  <r>
    <x v="1149"/>
    <s v="PR64000133"/>
    <s v="AP1-0398"/>
    <s v="บริษัท โปรเฟสชันนัล อินเทอนัลออดิทเซอร์วิส จำกัด"/>
    <d v="2021-01-13T00:00:00"/>
    <d v="2021-01-29T00:00:00"/>
    <s v="PO64000197-1/12 บริษัท โปรเฟสชันนัล อินเทอนัลออดิทเซอร์วิส จำกัด รายงานการดำเนินงานตามขอบเขตงานประจำเดือน มกราคม 2564"/>
    <x v="61"/>
    <n v="93000"/>
    <s v="APCIO0000121"/>
    <d v="2021-01-29T00:00:00"/>
    <n v="93000"/>
    <x v="0"/>
    <n v="279000"/>
  </r>
  <r>
    <x v="1149"/>
    <s v="PR64000133"/>
    <s v="AP1-0398"/>
    <s v="บริษัท โปรเฟสชันนัล อินเทอนัลออดิทเซอร์วิส จำกัด"/>
    <d v="2021-01-13T00:00:00"/>
    <d v="2021-02-26T00:00:00"/>
    <s v="PO64000197-2/12 บริษัท โปรเฟสชันนัล อินเทอนัลออดิทเซอร์วิส จำกัด รายงานการดำเนินงานตามขอบเขตงานประจำเดือน กุมภาพันธ์ 2564"/>
    <x v="61"/>
    <n v="93000"/>
    <s v="APCIO0000261"/>
    <d v="2021-03-12T00:00:00"/>
    <n v="93000"/>
    <x v="0"/>
    <n v="279000"/>
  </r>
  <r>
    <x v="1149"/>
    <s v="PR64000133"/>
    <s v="AP1-0398"/>
    <s v="บริษัท โปรเฟสชันนัล อินเทอนัลออดิทเซอร์วิส จำกัด"/>
    <d v="2021-01-13T00:00:00"/>
    <d v="2021-03-29T00:00:00"/>
    <s v="PO64000197-3/12 บริษัท โปรเฟสชันนัล อินเทอนัลออดิทเซอร์วิส จำกัด รายงานการดำเนินงานตามขอบเขตงานประจำเดือน มีนาคม2564"/>
    <x v="61"/>
    <n v="93000"/>
    <s v="APCIO0000395"/>
    <d v="2021-04-01T00:00:00"/>
    <n v="93000"/>
    <x v="0"/>
    <n v="279000"/>
  </r>
  <r>
    <x v="1150"/>
    <s v="PR64000226"/>
    <s v="AP1-0277"/>
    <s v="นางสาว ชาคริยา กิติโยธี"/>
    <d v="2021-01-12T00:00:00"/>
    <d v="2021-01-25T00:00:00"/>
    <s v="PO64000198-1/3 นางสาว ชาคริยา กิติโยธี จ้างเหมาบริการออกแบบกราฟฟิค_x000a_-ผลการดำเนินงาน info graphic หรืออาร์ตเวิร์ค อย่างน้อย 20 ชิ้นงาน งวดที่ 1_x000a_(รายละเอียดตามเอกสารที่แนบ)"/>
    <x v="71"/>
    <n v="25000"/>
    <s v="APCIO0000016"/>
    <d v="2021-01-25T00:00:00"/>
    <n v="25000"/>
    <x v="0"/>
    <n v="75000"/>
  </r>
  <r>
    <x v="1150"/>
    <s v="PR64000226"/>
    <s v="AP1-0277"/>
    <s v="นางสาว ชาคริยา กิติโยธี"/>
    <d v="2021-01-12T00:00:00"/>
    <d v="2021-02-25T00:00:00"/>
    <s v="PO64000198-2/3 นางสาว ชาคริยา กิติโยธี -ผลการดำเนินงาน info graphic หรืออาร์ตเวิร์ค อย่างน้อย 20 ชิ้นงาน งวดที่ 2_x000a_(รายละเอียดตามเอกสารที่แนบ)"/>
    <x v="71"/>
    <n v="25000"/>
    <s v="APCIO0000191"/>
    <d v="2021-02-19T00:00:00"/>
    <n v="25000"/>
    <x v="0"/>
    <n v="75000"/>
  </r>
  <r>
    <x v="1150"/>
    <s v="PR64000226"/>
    <s v="AP1-0277"/>
    <s v="นางสาว ชาคริยา กิติโยธี"/>
    <d v="2021-01-12T00:00:00"/>
    <d v="2021-03-25T00:00:00"/>
    <s v="PO64000198-3/3 นางสาว ชาคริยา กิติโยธี -ผลการดำเนินงาน info graphic หรืออาร์ตเวิร์ค อย่างน้อย 20 ชิ้นงาน งวดที่ 3_x000a_(รายละเอียดตามเอกสารที่แนบ)"/>
    <x v="71"/>
    <n v="25000"/>
    <s v="APCIO0000312"/>
    <d v="2021-03-25T00:00:00"/>
    <n v="25000"/>
    <x v="0"/>
    <n v="75000"/>
  </r>
  <r>
    <x v="1151"/>
    <s v="PR64000241"/>
    <s v="AP1-0561"/>
    <s v="บริษัท แอร์-เทค เอนจิเนียริ่ง (ประเทศไทย) จำกัด"/>
    <d v="2021-01-12T00:00:00"/>
    <d v="2021-01-29T00:00:00"/>
    <s v="PO64000199 บริษัท แอร์-เทค เอนจิเนียริ่ง (ประเทศไทย) จำกัด จัดซื้อแอลกอฮอล์ล้างมือสูตรเจล_x000a_-ALG-5000-DP แอลกอฮอล์ล้างมือสูตรเจล _x000a_5 ลิตร ไร้สีไร้กลิ่น_x000a_-จำนวน 12 ลัง_x000a_-แอลกอฮอล์ 70% _x000a_(รายละเอียดตามเอกสารที่แนบ)"/>
    <x v="60"/>
    <n v="19902"/>
    <s v="APCIO0000231"/>
    <d v="2021-02-10T00:00:00"/>
    <n v="19902"/>
    <x v="0"/>
    <n v="19902"/>
  </r>
  <r>
    <x v="1152"/>
    <s v="PR64000244"/>
    <s v="AP1-0561"/>
    <s v="บริษัท แอร์-เทค เอนจิเนียริ่ง (ประเทศไทย) จำกัด"/>
    <d v="2021-01-15T00:00:00"/>
    <d v="2021-01-22T00:00:00"/>
    <s v="PO64000200 บริษัท แอร์-เทค เอนจิเนียริ่ง (ประเทศไทย) จำกัด จ้างบริการพ่นยาฆ่าเชื้อปรับสภาพอากาศภายในพื้นที่สำนักงาน อาคารเอส.พี. ชั้น 13_x000a_-งานพ่นยาฆ่าเชื้อ จำนวน 1 ครั้ง_x000a_-อาคารเอ และ อาคารบี_x000a_-ผลิตภัณฑ์ที่ใช้ O2 Klean Solution 100% natural extracts with ULV Fogger _x000a_(รายละเอียดตามเอกสารที่แนบ)"/>
    <x v="60"/>
    <n v="20627.46"/>
    <s v="APCIO0000100"/>
    <d v="2021-01-21T00:00:00"/>
    <n v="20627.46"/>
    <x v="0"/>
    <n v="20627.46"/>
  </r>
  <r>
    <x v="1153"/>
    <s v="PR64000211"/>
    <s v="AP1-0112"/>
    <s v="บริษัท มาตา การพิมพ์ จำกัด"/>
    <d v="2021-01-14T00:00:00"/>
    <d v="2021-01-25T00:00:00"/>
    <s v="PO64000201 บริษัท มาตา การพิมพ์ จำกัด จ้างผลิตเอกสารประกาศทุนโครงการ_x000a_ทุนนวัตกรรมสายอาชีพชั้นสูง ปี 2564_x000a_-หนังสือประกาศสนับสนุน จำนวน 1,200 เล่ม_x000a_-แผ่นพับ สร้างคน สร้างโอกาส สร้างงาน จำนวน 500 แผ่น_x000a_(รายละเอียดตามเอกสารที่แนบ)"/>
    <x v="80"/>
    <n v="190995"/>
    <s v="APCIO0000216"/>
    <d v="2021-01-20T00:00:00"/>
    <n v="190995"/>
    <x v="0"/>
    <n v="190995"/>
  </r>
  <r>
    <x v="1154"/>
    <s v="PR64000232"/>
    <s v="AP1-1107"/>
    <s v="บริษัท คลาวด์แอนด์กราวนด์ จำกัด"/>
    <d v="2021-01-14T00:00:00"/>
    <d v="2021-01-20T00:00:00"/>
    <s v="PO64000202-1บริษัท คลาวด์แอนด์กราวนด์ จำกัด_x000a_จ้างสื่อสารเนื้อหาเปิดแคมเปญ ชวนกันมาช้อป น้องๆ สุขใจ_x000a_-รายงานผลการดำเนินงาน_x000a_(รายละเอียดตามเอกสารที่แนบ)"/>
    <x v="73"/>
    <n v="131000"/>
    <s v="APCIO0000406"/>
    <d v="2021-04-02T00:00:00"/>
    <n v="131000"/>
    <x v="0"/>
    <n v="131000"/>
  </r>
  <r>
    <x v="1155"/>
    <s v="PR64000230"/>
    <s v="AP1-0336"/>
    <s v="ห้างหุ้นส่วนจำกัด สตูดิโอ ไดอะล็อก"/>
    <d v="2021-01-14T00:00:00"/>
    <d v="2021-01-29T00:00:00"/>
    <s v="PO64000203 ห้างหุ้นส่วนจำกัด สตูดิโอ ไดอะล็อก จ้างผลิตผลิตภัณฑ์เพื่อสื่อสารสร้างความเสมอภาค ระยะที่ 2_x000a_-ผลิตผลิตภัณฑ์จากโรงเรียน หรือ ชุมชน _x000a_-ผลิตฉากและแผ่นคำอธิบาย_x000a_-ผลิตบรรจุภัณฑ์_x000a_-ออกแบบและผลิตแก้วกาแฟ_x000a_-ผลิตบุคเล็ตประกอบโครงการ_x000a_(รายละเอียดตามเอกสารที่แนบ)"/>
    <x v="73"/>
    <n v="492200"/>
    <s v="APCIO0000159"/>
    <d v="2021-01-26T00:00:00"/>
    <n v="492200"/>
    <x v="0"/>
    <n v="492200"/>
  </r>
  <r>
    <x v="1156"/>
    <s v="PR64000243"/>
    <s v="AP1-0513"/>
    <s v="บริษัท ไนซ์จ๊อบทีม จำกัด"/>
    <d v="2021-01-14T00:00:00"/>
    <d v="2021-04-30T00:00:00"/>
    <s v="PO64000204-1/4 บริษัท ไนซ์จ๊อบทีม จำกัดจ้างสนับสนุนการจัดทำสัญญาจัดซื้อจัดจ้าง การจัดทำฐานข้อมูล การตรวจสอบเอกสารส่วนงานจัดซื้อจัดจ้าง_x000a_-สรุปผลการดำเนินงานงวดที่ 1_x000a_(รายละเอียดตามเอกสารที่แนบ)"/>
    <x v="60"/>
    <n v="86670"/>
    <s v="APCIO0000597"/>
    <d v="2021-05-19T00:00:00"/>
    <n v="86670"/>
    <x v="0"/>
    <n v="86670"/>
  </r>
  <r>
    <x v="1157"/>
    <s v="PR64000236"/>
    <s v="AP1-0242"/>
    <s v="บริษัท วอนเดอร์ (ไทยแลนด์) จำกัด"/>
    <d v="2021-01-14T00:00:00"/>
    <d v="2021-02-28T00:00:00"/>
    <s v="PO64000205 บริษัท วอนเดอร์ (ไทยแลนด์) จำกัด จ้างพัฒนาระบบสารสนเทศเพื่อการปฐมนิเทศบุคลากรและสื่อสารภายในแก่บุคลากร_x000a_-ระบบสารสนเทศเพื่อการเรียนรู้ของบุคลากรที่เชื่อมต่อกับ Line Official Account พร้อมกับระบบการจัดการบัญชีผู้ใช้ _x000a_-การสาธิตการใช้งานแก่พนักงาน _x000a_-เอกสารแนะนำการใช้งานระบบ_x000a_(รายละเอียดตามเอกสารที่แนบ)"/>
    <x v="58"/>
    <n v="109675"/>
    <s v="APCIO0000106"/>
    <d v="2021-01-25T00:00:00"/>
    <n v="109675"/>
    <x v="0"/>
    <n v="109675"/>
  </r>
  <r>
    <x v="1158"/>
    <s v="PR64000237"/>
    <s v="AP1-0281"/>
    <s v="นายชัยยุทธ ปัญญสวัสดิ์สุทธิ์"/>
    <d v="2021-01-14T00:00:00"/>
    <d v="2021-02-26T00:00:00"/>
    <s v="PO64000206-1/2 นายชัยยุทธ ปัญญสวัสดิ์สุทธิ์ จ้างวิเคราะห์ข้อมูลสถานะความยากจนและศึกษาเกณฑ์รายได้ครัวเรือน ที่เหมาะสมของนักเรียนกลุ่มเป้าหมายโครงการสร้างโอกาสทางการศึกษาสำหรับนักเรียนในพื้นที่ห่างไกล เป็นครูรุ่นใหม่เพื่อพัฒนาโรงเรียนของชุมชน (ครูรัก(ษ์)ถิ่น) รุ่นที่ 2 ปีการศึกษา 2564_x000a_-รายงานสรุปผลการดำเนินงาน งวดที่ 1_x000a_(รายละเอียดตามเอกสารที่แนบ)"/>
    <x v="84"/>
    <n v="250000"/>
    <s v="APCIO0000376"/>
    <d v="2021-03-19T00:00:00"/>
    <n v="250000"/>
    <x v="0"/>
    <n v="250000"/>
  </r>
  <r>
    <x v="1159"/>
    <s v="PR64000225"/>
    <s v="AP1-1098"/>
    <s v="บริษัท กู๊ด เน็ตเวิร์ค จำกัด"/>
    <d v="2021-01-14T00:00:00"/>
    <d v="2021-02-15T00:00:00"/>
    <s v="PO64000207 บริษัท กู๊ด เน็ตเวิร์ค จำกัด จ้างจัดการประชุมร่วมของผู้บริหาร เจ้าหน้าที่สถานศึกษาและกองทุนเพื่อความเสมอภาคทางการศึกษา โครงการทุนนวัตกรรมสายอาชีพชั้นสูง_x000a_-รายงานผลการดำเนินงาน_x000a_(รายละเอียดตามเอกสารที่แนบ)"/>
    <x v="80"/>
    <n v="144450"/>
    <s v="APCIO0000258"/>
    <d v="2021-03-12T00:00:00"/>
    <n v="144450"/>
    <x v="0"/>
    <n v="144450"/>
  </r>
  <r>
    <x v="1160"/>
    <s v="PR64000275"/>
    <s v="AP1-0071"/>
    <s v="บริษัท โอไอซี ครีเอชั่น จำกัด"/>
    <d v="2021-01-15T00:00:00"/>
    <d v="2021-01-20T00:00:00"/>
    <s v="PO64000208บริษัท โอไอซี ครีเอชั่น จำกัดโครงการต้นแบบชุดเรียนรู้เสริมทักษะในศตวรรษที่ 21 และถุงยังชีพในสถานการณ์_x000a_โควิด-19_x000a_-ชุดเรียนรู้เสริมทักษะในศตวรรษที่ 21 อย่างน้อย 20 กล่อง และถุงยังชีพ อย่างน้อย 100 ชุด_x000a_(รายละเอียดตามเอกสารที่แนบ)"/>
    <x v="76"/>
    <n v="99424.4"/>
    <s v="APCIO0000562"/>
    <d v="2021-04-20T00:00:00"/>
    <n v="99424.4"/>
    <x v="0"/>
    <n v="99424.4"/>
  </r>
  <r>
    <x v="1161"/>
    <s v="PR64000231"/>
    <s v="AP1-0760"/>
    <s v="บริษัท เดอะ เบทเทอริ่ง โค จำกัด"/>
    <d v="2021-01-18T00:00:00"/>
    <d v="2021-02-01T00:00:00"/>
    <s v="PO64000209 บริษัท เดอะ เบทเทอริ่ง โค จำกัด จ้างผลิตและบริหารจัดการเนื้อหาดีไซน์ Material สำหรับเว็บไซต์และสื่อโซเชียลมีเดีย ระยะที่ 2_x000a_-โพสต์เนื้อหาลง Facebook กสศ. _x000a_-กราฟฟิกในรูปแบบต่างๆ_x000a_-บริการบูทโพสต์สำหรับ กสศ._x000a_(รายละเอียดตามเอกสารที่แนบ)"/>
    <x v="71"/>
    <n v="147660"/>
    <s v="APCIO0000151"/>
    <d v="2021-02-01T00:00:00"/>
    <n v="147660"/>
    <x v="0"/>
    <n v="147660"/>
  </r>
  <r>
    <x v="1162"/>
    <s v="PR64000229"/>
    <s v="AP1-0792"/>
    <s v="นายธรรมสถิตย์ ผลแก้ว"/>
    <d v="2021-01-18T00:00:00"/>
    <d v="2021-01-25T00:00:00"/>
    <s v="PO64000210-1/6 นาย ธรรมสถิตย์ ผลแก้ว จ้างเหมาบริการสื่อสารข่าวผ่านอีเมล์_x000a_-รายงานผลการดำเนินงาน งวดที่ 1_x000a_(รายละเอียดตามเอกสารที่แนบ)"/>
    <x v="73"/>
    <n v="30000"/>
    <s v="APCIO0000013"/>
    <d v="2021-01-25T00:00:00"/>
    <n v="30000"/>
    <x v="0"/>
    <n v="150000"/>
  </r>
  <r>
    <x v="1162"/>
    <s v="PR64000229"/>
    <s v="AP1-0792"/>
    <s v="นายธรรมสถิตย์ ผลแก้ว"/>
    <d v="2021-01-18T00:00:00"/>
    <d v="2021-02-25T00:00:00"/>
    <s v="PO64000210-2/6 นาย ธรรมสถิตย์ ผลแก้ว -รายงานผลการดำเนินงาน งวดที่ 2_x000a_(รายละเอียดตามเอกสารที่แนบ)"/>
    <x v="73"/>
    <n v="30000"/>
    <s v="APCIO0000190"/>
    <d v="2021-02-19T00:00:00"/>
    <n v="30000"/>
    <x v="0"/>
    <n v="150000"/>
  </r>
  <r>
    <x v="1162"/>
    <s v="PR64000229"/>
    <s v="AP1-0792"/>
    <s v="นายธรรมสถิตย์ ผลแก้ว"/>
    <d v="2021-01-18T00:00:00"/>
    <d v="2021-03-25T00:00:00"/>
    <s v="PO64000210-3/6 นาย ธรรมสถิตย์ ผลแก้ว รายงานผลการดำเนินงาน งวดที่ 3_x000a_(รายละเอียดตามเอกสารที่แนบ)"/>
    <x v="73"/>
    <n v="30000"/>
    <s v="APCIO0000315"/>
    <d v="2021-03-25T00:00:00"/>
    <n v="30000"/>
    <x v="0"/>
    <n v="150000"/>
  </r>
  <r>
    <x v="1162"/>
    <s v="PR64000229"/>
    <s v="AP1-0792"/>
    <s v="นายธรรมสถิตย์ ผลแก้ว"/>
    <d v="2021-01-18T00:00:00"/>
    <d v="2021-04-26T00:00:00"/>
    <s v="PO64000210-4/6 นาย ธรรมสถิตย์ ผลแก้ว รายงานผลการดำเนินงาน งวดที่ 4_x000a_(รายละเอียดตามเอกสารที่แนบ)"/>
    <x v="73"/>
    <n v="30000"/>
    <s v="APCIO0000500"/>
    <d v="2021-05-03T00:00:00"/>
    <n v="30000"/>
    <x v="0"/>
    <n v="150000"/>
  </r>
  <r>
    <x v="1162"/>
    <s v="PR64000229"/>
    <s v="AP1-0792"/>
    <s v="นายธรรมสถิตย์ ผลแก้ว"/>
    <d v="2021-01-18T00:00:00"/>
    <d v="2021-05-25T00:00:00"/>
    <s v="PO64000210-5/6 นายธรรมสถิตย์ ผลแก้ว รายงานผลการดำเนินงาน งวดที่ 5_x000a_(รายละเอียดตามเอกสารที่แนบ)"/>
    <x v="73"/>
    <n v="30000"/>
    <s v="APCIO0000668"/>
    <d v="2021-05-31T00:00:00"/>
    <n v="30000"/>
    <x v="0"/>
    <n v="150000"/>
  </r>
  <r>
    <x v="1163"/>
    <s v="PR64000246"/>
    <s v="AP1-1117"/>
    <s v="บริษัท อีซีมอลล์ จำกัด"/>
    <d v="2021-01-18T00:00:00"/>
    <d v="2021-01-18T00:00:00"/>
    <s v="PO64000211 บริษัท อีซีมอลล์ จำกัด จัดซื้ออุปกรณ์ในการดำเนินงาน equity lab อุปกรณ์จัดเก็บภาพ_x000a_-อุปกรณ์จัดเก็บภาพ ALPHA 6400 (BODY)_x000a_-จำนวน 1 เครื่อง_x000a_(รายละเอียดตามเอกสารที่แนบ)"/>
    <x v="70"/>
    <n v="31900"/>
    <s v="APCIO0000202"/>
    <d v="2021-01-21T00:00:00"/>
    <n v="31900"/>
    <x v="0"/>
    <n v="31900"/>
  </r>
  <r>
    <x v="1164"/>
    <s v="PR64000240"/>
    <s v="AP1-0087"/>
    <s v="บริษัท คอมเซเว่น จำกัด (มหาชน)"/>
    <d v="2021-01-18T00:00:00"/>
    <d v="2021-01-18T00:00:00"/>
    <s v="PO64000212 บริษัท คอมเซเว่น จำกัด (มหาชน) จัดซื้ออุปกรณ์ในการดำเนินงาน equity lab คอมพิวเตอร์โน๊ตบุ๊ค_x000a_-Screen Size : 14.0 inch_x000a_-Processor : Intel Core i5-1035G1 _x000a_1.0 GHz up to 3.6 GHz (6MB Smart Cache)_x000a_(รายละเอียดตามเอกสารที่แนบ)"/>
    <x v="70"/>
    <n v="70530.12"/>
    <s v="APCIO0000199"/>
    <d v="2021-01-22T00:00:00"/>
    <n v="70530.12"/>
    <x v="0"/>
    <n v="70530.12"/>
  </r>
  <r>
    <x v="1165"/>
    <s v="PR64000238"/>
    <s v="AP1-1118"/>
    <s v="บริษัท มหาจักรดีเวลอปเมนท์ จำกัด"/>
    <d v="2021-01-18T00:00:00"/>
    <d v="2021-01-18T00:00:00"/>
    <s v="PO64000213 บริษัท มหาจักรดีเวลอปเมนท์ จำกัด จัดซื้ออุปกรณ์ในการดำเนินงาน Equity lab (ลำโพง Flip5)_x000a_-JBL Flip5 Wireless Bluetooth Speakers (White)_x000a_(รายละเอียดตามเอกสารที่แนบ)"/>
    <x v="70"/>
    <n v="3731.5"/>
    <s v="APCIO0000203"/>
    <d v="2021-02-02T00:00:00"/>
    <n v="3731.5"/>
    <x v="0"/>
    <n v="3731.5"/>
  </r>
  <r>
    <x v="1166"/>
    <s v="PR64000242"/>
    <s v="AP1-0539"/>
    <s v="บริษัท วีดู ไอที เซอร์วิส จำกัด"/>
    <d v="2021-01-18T00:00:00"/>
    <d v="2021-01-18T00:00:00"/>
    <s v="PO64000214 บริษัท วีดู ไอที เซอร์วิส จำกัด จัดซื้ออุปกรณ์ในการดำเนินงาน equity lab กระดานอัจฉริยะ_x000a_-Samsung Flip 2_x000a_-Display Size : 55&quot; _x000a_-Diagonal Size : 60Hz New Edge_x000a_(รายละเอียดตามเอกสารที่แนบ)"/>
    <x v="70"/>
    <n v="96300"/>
    <s v="APCIO0000152"/>
    <d v="2021-01-18T00:00:00"/>
    <n v="96300"/>
    <x v="0"/>
    <n v="96300"/>
  </r>
  <r>
    <x v="1167"/>
    <s v="PR64000279"/>
    <s v="AP1-0561"/>
    <s v="บริษัท แอร์-เทค เอนจิเนียริ่ง (ประเทศไทย) จำกัด"/>
    <d v="2021-01-18T00:00:00"/>
    <d v="2021-01-27T00:00:00"/>
    <s v="PO64000215 บริษัท แอร์-เทค เอนจิเนียริ่ง (ประเทศไทย) จำกัด จ้างบริการพ่นยาฆ่าเชื้อปรับสภาพอากาศภายในพื้นที่สำนักงาน อาคารเอส.พี. ชั้น 13 _x000a_(อาคาร A)_x000a_-ผลิตภัณฑ์ที่ใช้ : O2 Klean Solution 100% natural extracts with ULV Fogger_x000a_(รายละเอียดตามเอกสารที่แนบ)"/>
    <x v="60"/>
    <n v="10323.36"/>
    <s v="APCIO0000085"/>
    <d v="2021-01-21T00:00:00"/>
    <n v="10323.36"/>
    <x v="0"/>
    <n v="10323.36"/>
  </r>
  <r>
    <x v="1168"/>
    <s v="PR64000235"/>
    <s v="AP1-1111"/>
    <s v="นายพิสิฐ ตั้งสิทธิพรชัย"/>
    <d v="2021-01-19T00:00:00"/>
    <d v="2021-02-05T00:00:00"/>
    <s v="PO64000216 นาย พิสิฐ ตั้งสิทธิพรชัย โครงการจัดจ้างผู้ช่วยงานด้านบริหารความเสี่ยงและควบคุมภายใน _x000a_-รายงานสรุปผลการทำงาน งวด 1_x000a_(รายละเอียดตามเอกสารที่แนบ)"/>
    <x v="79"/>
    <n v="15450"/>
    <s v="APCIO0000209"/>
    <d v="2021-02-03T00:00:00"/>
    <n v="15450"/>
    <x v="0"/>
    <n v="46350"/>
  </r>
  <r>
    <x v="1168"/>
    <s v="PR64000235"/>
    <s v="AP1-1111"/>
    <s v="นายพิสิฐ ตั้งสิทธิพรชัย"/>
    <d v="2021-01-19T00:00:00"/>
    <d v="2021-03-05T00:00:00"/>
    <s v="PO64000216-2/3 นาย พิสิฐ ตั้งสิทธิพรชัย_x000a_-รายงานสรุปผลการทำงาน งวด 2_x000a_(รายละเอียดตามเอกสารที่แนบ)"/>
    <x v="79"/>
    <n v="15450"/>
    <s v="APCIO0000361"/>
    <d v="2021-03-10T00:00:00"/>
    <n v="15450"/>
    <x v="0"/>
    <n v="46350"/>
  </r>
  <r>
    <x v="1168"/>
    <s v="PR64000235"/>
    <s v="AP1-1111"/>
    <s v="นายพิสิฐ ตั้งสิทธิพรชัย"/>
    <d v="2021-01-19T00:00:00"/>
    <d v="2021-04-05T00:00:00"/>
    <s v="PO64000216-3/3นาย พิสิฐ ตั้งสิทธิพรชัย_x000a_-รายงานสรุปผลการทำงาน งวด 3_x000a_(รายละเอียดตามเอกสารที่แนบ)"/>
    <x v="79"/>
    <n v="15450"/>
    <s v="APCIO0000620"/>
    <d v="2021-04-30T00:00:00"/>
    <n v="15450"/>
    <x v="0"/>
    <n v="46350"/>
  </r>
  <r>
    <x v="1169"/>
    <s v="PR64000265"/>
    <s v="AP1-0517"/>
    <s v="บริษัท มายด์เมอร์จ คอนซัลแทนท์ จำกัด"/>
    <d v="2021-01-19T00:00:00"/>
    <d v="2021-02-08T00:00:00"/>
    <s v="PO64000217-1 บริษัท มายด์เมอร์จ คอนซัลแทนท์ จำกัด_x000a_จ้างจัดอบรมทำความเข้าใจด้านการดำเนินงาน การเงิน การบัญชี_x000a_-รายงานผลการดำเนินงาน_x000a_(รายละเอียดตามเอกสารที่แนบ)"/>
    <x v="80"/>
    <n v="20330"/>
    <s v="APCIO0000365"/>
    <d v="2021-03-23T00:00:00"/>
    <n v="20330"/>
    <x v="0"/>
    <n v="20330"/>
  </r>
  <r>
    <x v="1170"/>
    <s v="PR64000261"/>
    <s v="AP1-0682"/>
    <s v="บริษัท เนสท์เล่ (ไทย) จำกัด"/>
    <d v="2021-01-19T00:00:00"/>
    <d v="2021-02-15T00:00:00"/>
    <s v="PO64000218 บริษัท เนสท์เล่ (ไทย) จำกัด โครงการจัดหาผลิตภัณฑ์เครื่องดื่มกาแฟใน_x000a_รูปแบบกาแฟแคปซูลรองรับการประชุม_x000a_ในสำนักงาน_x000a_-แคปซูลกาแฟ Espresso Forte_x000a_(รายละเอียดตามเอกสารที่แนบ)"/>
    <x v="60"/>
    <n v="9897.5"/>
    <s v="APCIO0000267"/>
    <d v="2021-03-12T00:00:00"/>
    <n v="9897.5"/>
    <x v="0"/>
    <n v="29692.5"/>
  </r>
  <r>
    <x v="1170"/>
    <s v="PR64000261"/>
    <s v="AP1-0682"/>
    <s v="บริษัท เนสท์เล่ (ไทย) จำกัด"/>
    <d v="2021-01-19T00:00:00"/>
    <d v="2021-02-15T00:00:00"/>
    <s v="-แคปซูลกาแฟ Ristretto_x000a_(รายละเอียดตามเอกสารที่แนบ)"/>
    <x v="60"/>
    <n v="9897.5"/>
    <s v="APCIO0000267"/>
    <d v="2021-03-12T00:00:00"/>
    <n v="9897.5"/>
    <x v="0"/>
    <n v="29692.5"/>
  </r>
  <r>
    <x v="1170"/>
    <s v="PR64000261"/>
    <s v="AP1-0682"/>
    <s v="บริษัท เนสท์เล่ (ไทย) จำกัด"/>
    <d v="2021-01-19T00:00:00"/>
    <d v="2021-02-15T00:00:00"/>
    <s v="-แคปซูลกาแฟ Ristretto Intenso Pro_x000a_(รายละเอียดตามเอกสารที่แนบ)"/>
    <x v="60"/>
    <n v="9897.5"/>
    <s v="APCIO0000267"/>
    <d v="2021-03-12T00:00:00"/>
    <n v="9897.5"/>
    <x v="0"/>
    <n v="29692.5"/>
  </r>
  <r>
    <x v="1171"/>
    <s v="PR64000239"/>
    <s v="AP1-0091"/>
    <s v="ห้างหุ้นส่วนจำกัด เบอเดนซัพพลาย"/>
    <d v="2021-01-19T00:00:00"/>
    <d v="2021-01-29T00:00:00"/>
    <s v="PO64000219 ห้างหุ้นส่วนจำกัด เบอเดนซัพพลาย โครงการจัดหากระดาษชำระ กระดาษเช็ดมือ กระดาษเช็ดปาก และแอลกอฮอลล์ชนิดเจล_x000a_โดยจัดเตรียมในสำนักงานเพื่อสุขอนามัยที่ดีของเจ้าหน้าที่ กสศ. และผู้เข้าร่วมประชุม_x000a_จากภายนอก_x000a_-กระดาษชำระ  คิมซอฟเจอาร์ที 2 ชั้น_x000a_(รายละเอียดตามเอกสารแนบ)"/>
    <x v="60"/>
    <n v="17334"/>
    <s v="APCIO0000101"/>
    <d v="2021-01-22T00:00:00"/>
    <n v="17334"/>
    <x v="0"/>
    <n v="40948.9"/>
  </r>
  <r>
    <x v="1171"/>
    <s v="PR64000239"/>
    <s v="AP1-0091"/>
    <s v="ห้างหุ้นส่วนจำกัด เบอเดนซัพพลาย"/>
    <d v="2021-01-19T00:00:00"/>
    <d v="2021-01-29T00:00:00"/>
    <s v="กระดาษเช็ดมือ สก๊อตต์อินเตอร์โฟล 2 ชั้น_x000a_(รายละเอียดตามเอกสารแนบ)"/>
    <x v="60"/>
    <n v="18939"/>
    <s v="APCIO0000101"/>
    <d v="2021-01-22T00:00:00"/>
    <n v="18939"/>
    <x v="0"/>
    <n v="40948.9"/>
  </r>
  <r>
    <x v="1171"/>
    <s v="PR64000239"/>
    <s v="AP1-0091"/>
    <s v="ห้างหุ้นส่วนจำกัด เบอเดนซัพพลาย"/>
    <d v="2021-01-19T00:00:00"/>
    <d v="2021-01-29T00:00:00"/>
    <s v="กระดาษเช็ดปากสก๊อตป๊อป-อัพ_x000a_(รายละเอียดตามเอกสารแนบ)"/>
    <x v="60"/>
    <n v="1251.9000000000001"/>
    <s v="APCIO0000101"/>
    <d v="2021-01-22T00:00:00"/>
    <n v="1251.9000000000001"/>
    <x v="0"/>
    <n v="40948.9"/>
  </r>
  <r>
    <x v="1171"/>
    <s v="PR64000239"/>
    <s v="AP1-0091"/>
    <s v="ห้างหุ้นส่วนจำกัด เบอเดนซัพพลาย"/>
    <d v="2021-01-19T00:00:00"/>
    <d v="2021-01-29T00:00:00"/>
    <s v="แอลกอฮอลล์ชนิดเจล แอลกอฮอลล์ 70% _x000a_ขนาด 5 ลิตร_x000a_(รายละเอียดตามเอกสารแนบ)"/>
    <x v="60"/>
    <n v="3424"/>
    <s v="APCIO0000101"/>
    <d v="2021-01-22T00:00:00"/>
    <n v="3424"/>
    <x v="0"/>
    <n v="40948.9"/>
  </r>
  <r>
    <x v="1172"/>
    <s v="PR64000270"/>
    <s v="AP1-0071"/>
    <s v="บริษัท โอไอซี ครีเอชั่น จำกัด"/>
    <d v="2021-01-19T00:00:00"/>
    <d v="2021-02-19T00:00:00"/>
    <s v="PO64000220 บริษัท โอไอซี ครีเอชั่น จำกัด โครงการผลิตของที่ระลึกสำหรับงานประชุมวิชาการนานาชาติ_x000a_-รายงานผลการดำเนินงาน การผลิตกรอบรูป_x000a_ที่ระลึกและการจัดส่ง_x000a_(รายละเอียดตามเอกสารที่แนบ)"/>
    <x v="69"/>
    <n v="57138"/>
    <s v="APCIO0000378"/>
    <d v="2021-03-24T00:00:00"/>
    <n v="57138"/>
    <x v="0"/>
    <n v="57138"/>
  </r>
  <r>
    <x v="1173"/>
    <s v="PR64000264"/>
    <s v="AP1-1112"/>
    <s v="บริษัท เทเลเมดิก้า จำกัด"/>
    <d v="2021-01-19T00:00:00"/>
    <d v="2021-02-01T00:00:00"/>
    <s v="PO64000221 บริษัท เทเลเมดิก้า จำกัด โครงการโปรแกรมช่วยเหลือพนักงาน _x000a_ให้คำปรึกษาด้านสุขภาพจิต_x000a_-สิทธิ์การใช้บริการให้คำปรึกษาทางจิตวิทยาโดยนักจิตวิทยาและจิตแพทย์ จำนวน 80 สิทธิ์ ระยะเวลา 12 เดือน พร้อมคู่มือการใช้งาน_x000a_(รายละเอียดตามเอกสารที่แนบ)"/>
    <x v="58"/>
    <n v="96588.9"/>
    <s v="APCIO0000250"/>
    <d v="2021-03-12T00:00:00"/>
    <n v="96588.9"/>
    <x v="0"/>
    <n v="96588.9"/>
  </r>
  <r>
    <x v="1174"/>
    <s v="PR64000233"/>
    <s v="AP1-0112"/>
    <s v="บริษัท มาตา การพิมพ์ จำกัด"/>
    <d v="2021-01-19T00:00:00"/>
    <d v="2021-02-15T00:00:00"/>
    <s v="PO64000222 บริษัท มาตา การพิมพ์ จำกัด จ้างผลิตสมุดโน๊ต เปิดประตูสู่โอกาส สร้างความเสมอภาคทางการศึกษา _x000a_-จำนวน 15,000 เล่ม_x000a_-ขนาด A5 หนา 50 แผ่น_x000a_-กระดาษปอนด์ ถนอมสายตา ปกพิมพ์ 4 สี_x000a_(รายละเอียดตามเอกสารที่แนบ)"/>
    <x v="73"/>
    <n v="481500"/>
    <s v="APCIO0000118"/>
    <d v="2021-02-08T00:00:00"/>
    <n v="481500"/>
    <x v="0"/>
    <n v="481500"/>
  </r>
  <r>
    <x v="1175"/>
    <s v="PR64000263"/>
    <s v="AP1-0100"/>
    <s v="บริษัท โกโพเมโล จำกัด"/>
    <d v="2021-01-19T00:00:00"/>
    <d v="2021-02-28T00:00:00"/>
    <s v="PO64000223-1บริษัท โกโพเมโล จำกัด_x000a_จ้างบริการระบบสารสนเทศเพื่อการสรรหาบุคลากรเชิงรุก_x000a_-บริการระบบสารสนเทศเพื่อการสืบค้น คัดกรอง จัดการผู้สมัคร ประกาศตำแหน่งงาน ระบบข้อความโต้ตอบอิเล็กทรอนิกส์ พร้อมการอบรมการใช้งานและเอกสารแนะนำระบบ_x000a_(รายละเอียดตามเอกสารที่แนบ)"/>
    <x v="88"/>
    <n v="235935"/>
    <s v="APCIO0000386"/>
    <d v="2021-03-16T00:00:00"/>
    <n v="235935"/>
    <x v="0"/>
    <n v="235935"/>
  </r>
  <r>
    <x v="1176"/>
    <s v="PR64000252"/>
    <s v="AP1-0765"/>
    <s v="บริษัท เอ็มไอเอ คอนซัลแทนท์ จำกัด"/>
    <d v="2021-01-19T00:00:00"/>
    <d v="2021-02-19T00:00:00"/>
    <s v="PO64000224 บริษัท เอ็มไอเอ คอนซัลแทนท์ จำกัด จ้างตรวจทานความถูกต้องของการเบิกเงิน _x000a_ทุนนวัตกรรมสายอาชีพชั้นสูง_x000a_-รายงานผลการดำเนินงาน_x000a_(รายละเอียดตามเอกสารที่แนบ)"/>
    <x v="80"/>
    <n v="30000"/>
    <s v="APCIO0000368"/>
    <d v="2021-03-22T00:00:00"/>
    <n v="30000"/>
    <x v="0"/>
    <n v="30000"/>
  </r>
  <r>
    <x v="1177"/>
    <s v="PR64000253"/>
    <s v="AP1-0517"/>
    <s v="บริษัท มายด์เมอร์จ คอนซัลแทนท์ จำกัด"/>
    <d v="2021-01-19T00:00:00"/>
    <d v="2021-02-10T00:00:00"/>
    <s v="PO64000225-1/1บริษัท มายด์เมอร์จ คอนซัลแทนท์ จำกัดจ้างจัดอบรมทบทวนแนวทางปฏิบัติด้านการดำเนินงาน การเงิน บัญชีและพัสดุ โครงการทุน_x000a_นวัตกรรมสายอาชีพชั้นสูง_x000a_-รายงานผลการดำเนินงาน_x000a_(รายละเอียดตามเอกสารที่แนบ)"/>
    <x v="80"/>
    <n v="64200"/>
    <s v="APCIO0000345"/>
    <d v="2021-03-01T00:00:00"/>
    <n v="64200"/>
    <x v="0"/>
    <n v="64200"/>
  </r>
  <r>
    <x v="1178"/>
    <s v="PR64000267"/>
    <s v="AP1-0358"/>
    <s v="บริษัท อินฟลูเอนเซอร์ จำกัด"/>
    <d v="2021-01-20T00:00:00"/>
    <d v="2021-02-15T00:00:00"/>
    <s v="PO64000226 บริษัท อินฟลูเอนเซอร์ จำกัด จ้างบริหารจัดการประชุมชี้แจงโครงการ_x000a_ทุนนวัตกรรมสายอาชีพชั้นสูง ปี 2564_x000a_-รายงานผลการดำเนินงาน_x000a_(รายละเอียดตามเอกสารที่แนบ)"/>
    <x v="80"/>
    <n v="125190"/>
    <s v="APCIO0000257"/>
    <d v="2021-03-12T00:00:00"/>
    <n v="125190"/>
    <x v="0"/>
    <n v="125190"/>
  </r>
  <r>
    <x v="1179"/>
    <s v="PR64000245"/>
    <s v="AP1-0723"/>
    <s v="บริษัท ไพร้ซวอเตอร์เฮาส์คูเปอร์ส คอนซัลติ้ง (ประเทศไทย) จำกัด"/>
    <d v="2021-01-20T00:00:00"/>
    <d v="2021-02-25T00:00:00"/>
    <s v="PO64000227-1 บริษัท ไพร้ซวอเตอร์เฮาส์คูเปอร์ส คอนซัลติ้ง (ประเทศไทย) จำกัด_x000a_จ้างดำเนินการจัดทำรายงานสรุปผลโครงการวิเคราะห์และติดตามเพื่อพัฒนากระบวนการโครงการจัดสรรเงินอุดหนุนแบบมีเงื่อนไขในรูปแบบของรายงานเชิงบรรยาย (Descriptive Report)_x000a_-ดำเนินการจัดทำรายงานสรุปผล_x000a_(รายละเอียดตามเอกสารที่แนบ)"/>
    <x v="79"/>
    <n v="200000"/>
    <s v="APCIO0000384"/>
    <d v="2021-03-26T00:00:00"/>
    <n v="200000"/>
    <x v="0"/>
    <n v="200000"/>
  </r>
  <r>
    <x v="1180"/>
    <s v="PR64000259"/>
    <s v="AP1-0879"/>
    <s v="นางวิภาวี บุรุษหงส์"/>
    <d v="2021-01-20T00:00:00"/>
    <d v="2021-01-25T00:00:00"/>
    <s v="PO64000229 นาง วิภาวี บุรุษหงส์ จ้างเหมาบริการระดมทุนและระดม_x000a_ความร่วมมือ_x000a_-รายงานผลการดำเนินงาน_x000a_(รายละเอียดตามเอกสารที่แนบ)"/>
    <x v="76"/>
    <n v="62500"/>
    <s v="APCIO0000042"/>
    <d v="2021-01-25T00:00:00"/>
    <n v="62500"/>
    <x v="0"/>
    <n v="62500"/>
  </r>
  <r>
    <x v="1181"/>
    <s v="PR64000258"/>
    <s v="AP1-0502"/>
    <s v="บริษัท โคคูโย อินเตอร์เนชั่นแนล (ประเทศไทย) จำกัด"/>
    <d v="2021-01-21T00:00:00"/>
    <d v="2021-03-15T00:00:00"/>
    <s v="PO64000230 บริษัท โคคูโย อินเตอร์เนชั่นแนล (ประเทศไทย) จำกัด_x000a_ซื้อเฟอร์นิเจอร์สำนักงานเพิ่มเติม_x000a_-โต๊ะทำงานสำเร็จรูป จำนวน 3 ชุด_x000a_-ฉากกั้นโต๊ะทำงาน จำนวน 6 ชุด_x000a_-ตู้เก็บของ จำนวน 1 ตู้_x000a_(รายละเอียดตามเอกสารที่แนบ)"/>
    <x v="60"/>
    <n v="134809.29999999999"/>
    <s v="APCIO0000510"/>
    <d v="2021-03-15T00:00:00"/>
    <n v="134809.29999999999"/>
    <x v="0"/>
    <n v="163185.70000000001"/>
  </r>
  <r>
    <x v="1181"/>
    <s v="PR64000258"/>
    <s v="AP1-0502"/>
    <s v="บริษัท โคคูโย อินเตอร์เนชั่นแนล (ประเทศไทย) จำกัด"/>
    <d v="2021-01-21T00:00:00"/>
    <d v="2021-01-21T00:00:00"/>
    <s v="PO64000230 บริษัท โคคูโย อินเตอร์เนชั่นแนล (ประเทศไทย) จำกัด_x000a_ซื้อเฟอร์นิเจอร์สำนักงานเพิ่มเติม_x000a_-โต๊ะทำงานสำเร็จรูป จำนวน 3 ชุด_x000a_-ฉากกั้นโต๊ะทำงาน จำนวน 6 ชุด_x000a_-ตู้เก็บของ จำนวน 1 ตู้_x000a_(รายละเอียดตามเอกสารที่แนบ)"/>
    <x v="60"/>
    <n v="28376.400000000001"/>
    <s v="APCIO0000510"/>
    <d v="2021-03-15T00:00:00"/>
    <n v="28376.400000000001"/>
    <x v="0"/>
    <n v="163185.70000000001"/>
  </r>
  <r>
    <x v="1182"/>
    <s v="PR64000257"/>
    <s v="AP1-0855"/>
    <s v="นางสาวชุติวีร์ โตมี"/>
    <d v="2021-01-21T00:00:00"/>
    <d v="2021-02-23T00:00:00"/>
    <s v="PO64000231-1/12 นางสาว ชุติวีร์ โตมี จ้างเจ้าหน้าที่เก็บรวบรวมประเด็นคำถาม-คำตอบและบริหารจัดการการสื่อสาร โครงการจัดสรรเงินอุดหนุนแบบมีเงื่อนไข ผ่านช่องทางการสื่อสาร Facebook Fan page และ Line Official_x000a_-รายงานสรุปผลการดำเนินงาน งวดที่ 1 _x000a_(รายละเอียดตามเอกสารที่แนบ)"/>
    <x v="66"/>
    <n v="43000"/>
    <s v="APCIO0000178"/>
    <d v="2021-02-18T00:00:00"/>
    <n v="43000"/>
    <x v="0"/>
    <n v="112000"/>
  </r>
  <r>
    <x v="1182"/>
    <s v="PR64000257"/>
    <s v="AP1-0855"/>
    <s v="นางสาวชุติวีร์ โตมี"/>
    <d v="2021-01-21T00:00:00"/>
    <d v="2021-03-25T00:00:00"/>
    <s v="PO64000231-2/12 นางสาว ชุติวีร์ โตมี -รายงานสรุปผลการดำเนินงาน งวดที่ 2_x000a_(รายละเอียดตามเอกสารที่แนบ)"/>
    <x v="66"/>
    <n v="23000"/>
    <s v="APCIO0000281"/>
    <d v="2021-03-25T00:00:00"/>
    <n v="23000"/>
    <x v="0"/>
    <n v="112000"/>
  </r>
  <r>
    <x v="1182"/>
    <s v="PR64000257"/>
    <s v="AP1-0855"/>
    <s v="นางสาวชุติวีร์ โตมี"/>
    <d v="2021-01-21T00:00:00"/>
    <d v="2021-04-23T00:00:00"/>
    <s v="PO64000231 -3/12 นางสาว ชุติวีร์ โตมี_x000a_-รายงานสรุปผลการดำเนินงาน งวดที่ 3_x000a_(รายละเอียดตามเอกสารที่แนบ)"/>
    <x v="66"/>
    <n v="23000"/>
    <s v="APCIO0000474"/>
    <d v="2021-04-23T00:00:00"/>
    <n v="23000"/>
    <x v="0"/>
    <n v="112000"/>
  </r>
  <r>
    <x v="1182"/>
    <s v="PR64000257"/>
    <s v="AP1-0855"/>
    <s v="นางสาวชุติวีร์ โตมี"/>
    <d v="2021-01-21T00:00:00"/>
    <d v="2021-05-25T00:00:00"/>
    <s v="PO6400023-4/12 นางสาวชุติวีร์ โตมี-รายงานสรุปผลการดำเนินงาน งวดที่ 4_x000a_(รายละเอียดตามเอกสารที่แนบ)"/>
    <x v="66"/>
    <n v="23000"/>
    <s v="APCIO0000658"/>
    <d v="2021-05-27T00:00:00"/>
    <n v="23000"/>
    <x v="0"/>
    <n v="112000"/>
  </r>
  <r>
    <x v="1183"/>
    <s v="PR64000200"/>
    <s v="AP1-0526"/>
    <s v="บริษัท กู๊ด อินโฟ แอนด์ แมเนจเมนท์ จำกัด"/>
    <d v="2021-01-21T00:00:00"/>
    <d v="2021-01-29T00:00:00"/>
    <s v="PO64000232-1/5 บริษัท กู๊ด อินโฟ แอนด์ แมเนจเมนท์ จำกัด จ้างบริหารจัดการชุดนิทรรศการสื่อสาร_x000a_องค์กร กสศ._x000a_-รายงานการบริหารจัดการชุดนิทรรศการ_x000a_สื่อสารองค์กร ครั้งที่ 1-2_x000a_(รายละเอียดตามเอกสารที่แนบ)"/>
    <x v="71"/>
    <n v="86873.3"/>
    <s v="APCIO0000548"/>
    <d v="2021-03-31T00:00:00"/>
    <n v="86873.3"/>
    <x v="0"/>
    <n v="347493.2"/>
  </r>
  <r>
    <x v="1183"/>
    <s v="PR64000200"/>
    <s v="AP1-0526"/>
    <s v="บริษัท กู๊ด อินโฟ แอนด์ แมเนจเมนท์ จำกัด"/>
    <d v="2021-01-21T00:00:00"/>
    <d v="2021-02-26T00:00:00"/>
    <s v="PO64000232-2/5บริษัท กู๊ด อินโฟ แอนด์ แมเนจเมนท์ จำกัด-รายงานการบริหารจัดการชุดนิทรรศการ_x000a_สื่อสารองค์กร ครั้งที่ 3-4_x000a_(รายละเอียดตามเอกสารที่แนบ)(Audit Adj)"/>
    <x v="71"/>
    <n v="86873.3"/>
    <s v="APCIO0000586"/>
    <d v="2021-03-31T00:00:00"/>
    <n v="86873.3"/>
    <x v="0"/>
    <n v="347493.2"/>
  </r>
  <r>
    <x v="1183"/>
    <s v="PR64000200"/>
    <s v="AP1-0526"/>
    <s v="บริษัท กู๊ด อินโฟ แอนด์ แมเนจเมนท์ จำกัด"/>
    <d v="2021-01-21T00:00:00"/>
    <d v="2021-03-31T00:00:00"/>
    <s v="PO64000232-3/5 บริษัท กู๊ด อินโฟ แอนด์ แมเนจเมนท์ จำกัด-รายงานการบริหารจัดการชุดนิทรรศการ_x000a_สื่อสารองค์กร ครั้งที่ 5-6_x000a_(รายละเอียดตามเอกสารที่แนบ)"/>
    <x v="71"/>
    <n v="86873.3"/>
    <s v="APCIO0000664"/>
    <d v="2021-04-30T00:00:00"/>
    <n v="86873.3"/>
    <x v="0"/>
    <n v="347493.2"/>
  </r>
  <r>
    <x v="1183"/>
    <s v="PR64000200"/>
    <s v="AP1-0526"/>
    <s v="บริษัท กู๊ด อินโฟ แอนด์ แมเนจเมนท์ จำกัด"/>
    <d v="2021-01-21T00:00:00"/>
    <d v="2021-04-30T00:00:00"/>
    <s v="PO64000232 -4/5 บริษัท กู๊ด อินโฟ แอนด์ แมเนจเมนท์ จำกัด-รายงานการบริหารจัดการชุดนิทรรศการ_x000a_สื่อสารองค์กร ครั้งที่ 7-8_x000a_(รายละเอียดตามเอกสารที่แนบ)"/>
    <x v="71"/>
    <n v="86873.3"/>
    <s v="APCIO0000665"/>
    <d v="2021-04-30T00:00:00"/>
    <n v="86873.3"/>
    <x v="0"/>
    <n v="347493.2"/>
  </r>
  <r>
    <x v="1184"/>
    <s v="PR64000228"/>
    <s v="AP1-0762"/>
    <s v="นายพัฒน์ จันทะโชติ"/>
    <d v="2021-01-22T00:00:00"/>
    <d v="2021-01-29T00:00:00"/>
    <s v="PO64000234 นาย พัฒน์ จันทะโชติ จ้างเหมาบริหารการระดมความร่วมมือและสร้างเครือข่ายกลุ่มบริจาคในภาคีเครือข่ายการศึกษา_x000a_-จัดทำฐานข้อมูล_x000a_-ระดมความร่วมมือสร้างเครือข่าย_x000a_(รายละเอียดตามเอกสารที่แนบ)"/>
    <x v="76"/>
    <n v="105000"/>
    <s v="APCIO0000135"/>
    <d v="2021-01-29T00:00:00"/>
    <n v="105000"/>
    <x v="0"/>
    <n v="105000"/>
  </r>
  <r>
    <x v="1185"/>
    <s v="PR64000260"/>
    <s v="AP1-0734"/>
    <s v="บริษัท โฮมรัน พัลส์ จำกัด"/>
    <d v="2021-01-22T00:00:00"/>
    <d v="2021-02-15T00:00:00"/>
    <s v="PO64000235 บริษัท โฮมรัน พัลส์ จำกัด จ้างจัดกระบวนการ Workshop จัดทำแผนสื่อสารความเสี่ยงสถาบันวิจัยเพื่อความเสมอภาคทางการศึกษา และสำนักจัดการศึกษาเชิงพื้นที่_x000a_-รายงานผลการดำเนินงาน_x000a_(รายละเอียดตามเอกสารที่แนบ)"/>
    <x v="64"/>
    <n v="500000"/>
    <s v="APCIO0000352"/>
    <d v="2021-03-01T00:00:00"/>
    <n v="500000"/>
    <x v="0"/>
    <n v="500000"/>
  </r>
  <r>
    <x v="1186"/>
    <s v="PR64000271"/>
    <s v="AP1-1119"/>
    <s v="บริษัท เอาท์ซอร์สซิ่ง แฟคทอรี่ จำกัด"/>
    <d v="2021-01-22T00:00:00"/>
    <d v="2021-02-28T00:00:00"/>
    <s v="PO64000236-1/6 บริษัท เอาท์ซอร์สซิ่ง แฟคทอรี่ จำกัด จ้างพนักงานรับ-ส่งเอกสารประจำสำนักงาน_x000a_-รายงานการปฏิบัติงาน เดือนกุมภาพันธ์ 2564_x000a_(รายละเอียดตามเอกสารที่แนบ)"/>
    <x v="60"/>
    <n v="37450"/>
    <s v="APCIO0000262"/>
    <d v="2021-03-12T00:00:00"/>
    <n v="37450"/>
    <x v="0"/>
    <n v="112350"/>
  </r>
  <r>
    <x v="1186"/>
    <s v="PR64000271"/>
    <s v="AP1-1119"/>
    <s v="บริษัท เอาท์ซอร์สซิ่ง แฟคทอรี่ จำกัด"/>
    <d v="2021-01-22T00:00:00"/>
    <d v="2021-03-31T00:00:00"/>
    <s v="PO64000236-2/6 บริษัท เอาท์ซอร์สซิ่ง แฟคทอรี่ จำกัด -รายงานการปฏิบัติงาน เดือนมีนาคม 2564_x000a_(รายละเอียดตามเอกสารที่แนบ)"/>
    <x v="60"/>
    <n v="37450"/>
    <s v="APCIO0000425"/>
    <d v="2021-04-09T00:00:00"/>
    <n v="37450"/>
    <x v="0"/>
    <n v="112350"/>
  </r>
  <r>
    <x v="1186"/>
    <s v="PR64000271"/>
    <s v="AP1-1119"/>
    <s v="บริษัท เอาท์ซอร์สซิ่ง แฟคทอรี่ จำกัด"/>
    <d v="2021-01-22T00:00:00"/>
    <d v="2021-04-30T00:00:00"/>
    <s v="PO64000236-3/6 บริษัท เอาท์ซอร์สซิ่ง แฟคทอรี่ จำกัด -รายงานการปฏิบัติงาน เดือนเมษายน 2564_x000a_(รายละเอียดตามเอกสารที่แนบ)"/>
    <x v="60"/>
    <n v="37450"/>
    <s v="APCIO0000574"/>
    <d v="2021-05-12T00:00:00"/>
    <n v="37450"/>
    <x v="0"/>
    <n v="112350"/>
  </r>
  <r>
    <x v="1187"/>
    <s v="PR64000268"/>
    <s v="AP1-0304"/>
    <s v="มูลนิธิโรงเรียนวันเสาร์"/>
    <d v="2021-01-22T00:00:00"/>
    <d v="2021-02-26T00:00:00"/>
    <s v="PO64000237-1/2 มูลนิธิโรงเรียนวันเสาร์_x000a_จัดจ้างการออกแบบเครื่องมือและกระบวนการพัฒนา Virtual Volunteer สำหรับนักเรียนกลุ่มเป้าหมาย กสศ._x000a_-จัดส่งข้อมูลในรูปแบบเล่มรายงาน _x000a_และบันทึกลงในอุปกรณ์ทรัมไดร์ฟ_x000a_(รายละเอียดตามเอกสารที่แนบ)"/>
    <x v="70"/>
    <n v="30000"/>
    <s v="APCIO0000391"/>
    <d v="2021-03-04T00:00:00"/>
    <n v="30000"/>
    <x v="0"/>
    <n v="30000"/>
  </r>
  <r>
    <x v="1188"/>
    <s v="PR64000255"/>
    <s v="AP1-1114"/>
    <s v="นายสันติ แก้วบุญเมือง"/>
    <d v="2021-01-22T00:00:00"/>
    <d v="2021-01-29T00:00:00"/>
    <s v="PO64000238 นายสันติ แก้วบุญเมือง จ้างถ่ายทำและตัดต่อวิดีทัศน์รายการ vlogcher เรื่องการจัดการเรียนการสอนในฐานะโรงเรียนเป็นชุมชนแห่งการเรียนรู้  _x000a_-ถ่ายทำและตัดต่อวิดีทัศน์รายการ _x000a_ณ โรงเรียนพุทธจักรวิทยา เขตบางรัก กทม._x000a_(รายละเอียดตามเอกสารที่แนบ)"/>
    <x v="70"/>
    <n v="12000"/>
    <s v="APCIO0000088"/>
    <d v="2021-01-28T00:00:00"/>
    <n v="12000"/>
    <x v="0"/>
    <n v="12000"/>
  </r>
  <r>
    <x v="1189"/>
    <s v="PR64000286"/>
    <s v="AP1-0760"/>
    <s v="บริษัท เดอะ เบทเทอริ่ง โค จำกัด"/>
    <d v="2021-01-25T00:00:00"/>
    <d v="2021-02-01T00:00:00"/>
    <s v="PO64000239 บริษัท เดอะ เบทเทอริ่ง โค จำกัด จ้างบริหารออกแบบเนื้อหาและ Graphic สำหรับหน้าบริจาคเว็บไซต์ กสศ._x000a_-พัฒนาเนื้อหา รูปแบบการนำเสนอ_x000a_-ออกแบบและผลิต Graphic ในรูปแบบต่างๆ ประกอบเนื้อหาบนเว็บไซต์ กสศ._x000a_-เข้าร่วมประชุมกับทีมงาน กสศ._x000a_(รายละเอียดตามเอกสารที่แนบ)"/>
    <x v="71"/>
    <n v="34454"/>
    <s v="APCIO0000206"/>
    <d v="2021-02-09T00:00:00"/>
    <n v="34454"/>
    <x v="0"/>
    <n v="34454"/>
  </r>
  <r>
    <x v="1190"/>
    <s v="PR64000280"/>
    <s v="AP1-1070"/>
    <s v="นายสุเนตร ทะนวนรัมย์"/>
    <d v="2021-01-25T00:00:00"/>
    <d v="2021-01-29T00:00:00"/>
    <s v="PO64000240 นาย สุเนตร ทะนวนรัมย์ โครงการถ่ายเอกสารและปริ้นท์เล่มเอกสารโครงการทุนนวัตกรรมสายอาชีพชั้นสูง และจัดส่งเอกสาร  ประจำปี 2564 จำนวน 97 โครงการ (97 ไฟล์) รวมทั้งหมด 450 ชุด_x000a_-เล่มเอกสารโครงการ ทุนนวัตกรรมสาย_x000a_อาชีพชั้นสูงปี 2564 _x000a_(รายละเอียดตามเอกสารที่แนบ)"/>
    <x v="80"/>
    <n v="87079.5"/>
    <s v="APCIO0000084"/>
    <d v="2021-01-27T00:00:00"/>
    <n v="87079.5"/>
    <x v="0"/>
    <n v="89306.5"/>
  </r>
  <r>
    <x v="1190"/>
    <s v="PR64000280"/>
    <s v="AP1-1070"/>
    <s v="นายสุเนตร ทะนวนรัมย์"/>
    <d v="2021-01-25T00:00:00"/>
    <d v="2021-01-25T00:00:00"/>
    <s v="PO64000240 นาย สุเนตร ทะนวนรัมย์ โครงการถ่ายเอกสารและปริ้นท์เล่มเอกสารโครงการทุนนวัตกรรมสายอาชีพชั้นสูง และจัดส่งเอกสาร  ประจำปี 2564 จำนวน 97 โครงการ (97 ไฟล์) รวมทั้งหมด 450 ชุด_x000a_-เล่มเอกสารโครงการ ทุนนวัตกรรมสาย_x000a_อาชีพชั้นสูงปี 2564 _x000a_(รายละเอียดตามเอกสารที่แนบ)"/>
    <x v="80"/>
    <n v="2227"/>
    <s v="APCIO0000084"/>
    <d v="2021-01-27T00:00:00"/>
    <n v="2227"/>
    <x v="0"/>
    <n v="89306.5"/>
  </r>
  <r>
    <x v="1191"/>
    <s v="PR64000249"/>
    <s v="AP1-0392"/>
    <s v="นางสาวพัชรดา วรพิพัฒน์"/>
    <d v="2021-01-25T00:00:00"/>
    <d v="2021-01-29T00:00:00"/>
    <s v="PO64000241 นางสาวพัชรดา วรพิพัฒน์ จ้างจัดทำชุดออกแบบรายงานมิติสถานการณ์การศึกษา ที่มีเนื้อหาแปลจาก Global Partnership for Education (GPE) _x000a_-ไม่น้อยกว่า 5 ชิ้นงาน_x000a_(รายละเอียดตามเอกสารที่แนบ)"/>
    <x v="70"/>
    <n v="10000"/>
    <s v="APCIO0000247"/>
    <d v="2021-03-12T00:00:00"/>
    <n v="10000"/>
    <x v="0"/>
    <n v="10000"/>
  </r>
  <r>
    <x v="1192"/>
    <s v="PR64000266"/>
    <s v="AP1-0693"/>
    <s v="บริษัท หน้ากลม จำกัด"/>
    <d v="2021-01-25T00:00:00"/>
    <d v="2021-01-29T00:00:00"/>
    <s v="PO64000242 บริษัท หน้ากลม จำกัด จ้างจัดทำสื่อวีดีโอขนาดสั้นเพื่อขยายผล &quot;โครงการพัฒนาครูและโรงเรียนเพื่อยกระดับคุณภาพการศึกษาอย่างต่อเนื่อง (TSQP)”  _x000a_-ความยาวไม่ต่ำกว่า 3 นาที พร้อมสำหรับการเผยแพร่ในสื่อออนไลน์_x000a_(รายละเอียดตามเอกสารที่แนบ)"/>
    <x v="70"/>
    <n v="8560"/>
    <s v="APCIO0000268"/>
    <d v="2021-03-02T00:00:00"/>
    <n v="8560"/>
    <x v="0"/>
    <n v="8560"/>
  </r>
  <r>
    <x v="1193"/>
    <s v="PR64000291"/>
    <s v="AP1-0513"/>
    <s v="บริษัท ไนซ์จ๊อบทีม จำกัด"/>
    <d v="2021-01-25T00:00:00"/>
    <d v="2021-02-25T00:00:00"/>
    <s v="PO64000243-1/3 บริษัท ไนซ์จ๊อบทีม จำกัด จ้างบุคลากรสนับสนุนการดำเนินงานรับรองการจัดประชุม _x000a_-เดือนกุมภาพันธ์ 2564_x000a_(รายละเอียดตามเอกสารที่แนบ)"/>
    <x v="62"/>
    <n v="22470"/>
    <s v="APCIO0000245"/>
    <d v="2021-03-19T00:00:00"/>
    <n v="22470"/>
    <x v="0"/>
    <n v="67410"/>
  </r>
  <r>
    <x v="1193"/>
    <s v="PR64000291"/>
    <s v="AP1-0513"/>
    <s v="บริษัท ไนซ์จ๊อบทีม จำกัด"/>
    <d v="2021-01-25T00:00:00"/>
    <d v="2021-03-31T00:00:00"/>
    <s v="PO64000243-2/3บริษัท ไนซ์จ๊อบทีม จำกัด_x000a_จ้างบุคลากรสนับสนุนการดำเนินงานรับรองการจัดประชุม _x000a_-เดือนมีนาคม 2564_x000a_(รายละเอียดตามเอกสารที่แนบ)"/>
    <x v="62"/>
    <n v="22470"/>
    <s v="APCIO0000415"/>
    <d v="2021-04-09T00:00:00"/>
    <n v="22470"/>
    <x v="0"/>
    <n v="67410"/>
  </r>
  <r>
    <x v="1193"/>
    <s v="PR64000291"/>
    <s v="AP1-0513"/>
    <s v="บริษัท ไนซ์จ๊อบทีม จำกัด"/>
    <d v="2021-01-25T00:00:00"/>
    <d v="2021-04-30T00:00:00"/>
    <s v="PO64000243-3/3 บริษัท ไนซ์จ๊อบทีม จำกัด จ้างบุคลากรสนับสนุนการดำเนินงานรับรองการจัดประชุม _x000a_-เดือนเมษายน 2564_x000a_(รายละเอียดตามเอกสารที่แนบ)"/>
    <x v="62"/>
    <n v="22470"/>
    <s v="APCIO0000630"/>
    <d v="2021-04-30T00:00:00"/>
    <n v="22470"/>
    <x v="0"/>
    <n v="67410"/>
  </r>
  <r>
    <x v="1194"/>
    <s v="PR64000282"/>
    <s v="AP1-1120"/>
    <s v="บริษัท ออน อาร์ต ครีเอชั่น จำกัด"/>
    <d v="2021-01-26T00:00:00"/>
    <d v="2021-02-26T00:00:00"/>
    <s v="PO64000244 -1จ้างเรียบเรียงเนื้อหา ออกแบบรายงานประจำปีของ กสศ. ปี 2563_x000a_-รูปแบบพร้อมเนื้อหา รายงานประจำปีของ กสศ. ปี 2563_x000a_(รายละเอียดตามเอกสารที่แนบ)"/>
    <x v="73"/>
    <n v="374500"/>
    <s v="APCIO0000468"/>
    <d v="2021-03-01T00:00:00"/>
    <n v="374500"/>
    <x v="0"/>
    <n v="374500"/>
  </r>
  <r>
    <x v="1195"/>
    <s v="PR64000284"/>
    <s v="AP1-0526"/>
    <s v="บริษัท กู๊ด อินโฟ แอนด์ แมเนจเมนท์ จำกัด"/>
    <d v="2021-01-26T00:00:00"/>
    <d v="2021-02-15T00:00:00"/>
    <s v="จ้างออกแบบและผลิตหน้ากากเพื่อป้องกัน_x000a_โควิท-19 และเพื่อสื่อสารสร้างความเสมอภาค_x000a_-หน้ากากอนามัยผ้ามัสลิน 3 ชั้น (washable) _x000a_สีขาว จำนวน 14,000 ชิ้น_x000a_-หน้ากากอนามัยผ้ามัสลิน 3 ชั้น (washable) _x000a_สีดำ จำนวน 5,000 ชิ้น_x000a_(รายละเอียดตามเอกสารที่แนบ)"/>
    <x v="73"/>
    <n v="478290"/>
    <s v="APCIO0000401"/>
    <d v="2021-04-08T00:00:00"/>
    <n v="478290"/>
    <x v="0"/>
    <n v="478290"/>
  </r>
  <r>
    <x v="1196"/>
    <s v="PR64000274"/>
    <s v="AP1-0751"/>
    <s v="นายกนิษฐ์ ศรีเคลือบ"/>
    <d v="2021-01-26T00:00:00"/>
    <d v="2021-02-22T00:00:00"/>
    <s v="PO64000246 นาย กนิษฐ์ ศรีเคลือบ จ้างสำรวจและวิเคราะห์ข้อมูลของกลุ่มเป้าหมาย เพื่อการจัดทำมาตรการการช่วยเหลือนักเรียนทุนเสมอภาคในสถานการณ์การแพร่ระบาดของโรคติดเชื้อไวรัสโคโรนา 2019 (COVID-19) ระลอกใหม่_x000a_-รายงานสรุปผลการดำเนินงาน_x000a_(รายละเอียดตามเอกสารที่แนบ)"/>
    <x v="78"/>
    <n v="350000"/>
    <s v="APCIO0000205"/>
    <d v="2021-02-04T00:00:00"/>
    <n v="350000"/>
    <x v="0"/>
    <n v="350000"/>
  </r>
  <r>
    <x v="1197"/>
    <s v="PR64000273"/>
    <s v="AP1-0847"/>
    <s v="นางสาวศิริวรรณ คงเมฆา"/>
    <d v="2021-01-26T00:00:00"/>
    <d v="2021-02-23T00:00:00"/>
    <s v="PO64000247-1/12 นางสาว ศิริวรรณ คงเมฆา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Facebook Fan page การคัดกรองนักเรียนยากจน_x000a_-รายงานสรุปผลการดำเนินงาน งวดที่ 1 _x000a_(รายละเอียดตามเอกสารที่แนบ)"/>
    <x v="66"/>
    <n v="41400"/>
    <s v="APCIO0000177"/>
    <d v="2021-02-18T00:00:00"/>
    <n v="41400"/>
    <x v="0"/>
    <n v="105600"/>
  </r>
  <r>
    <x v="1197"/>
    <s v="PR64000273"/>
    <s v="AP1-0847"/>
    <s v="นางสาวศิริวรรณ คงเมฆา"/>
    <d v="2021-01-26T00:00:00"/>
    <d v="2021-03-25T00:00:00"/>
    <s v="PO64000247-2/12 นางสาว ศิริวรรณ คงเมฆา -รายงานสรุปผลการดำเนินงาน งวดที่ 2_x000a_(รายละเอียดตามเอกสารที่แนบ)"/>
    <x v="66"/>
    <n v="21400"/>
    <s v="APCIO0000280"/>
    <d v="2021-03-25T00:00:00"/>
    <n v="21400"/>
    <x v="0"/>
    <n v="105600"/>
  </r>
  <r>
    <x v="1197"/>
    <s v="PR64000273"/>
    <s v="AP1-0847"/>
    <s v="นางสาวศิริวรรณ คงเมฆา"/>
    <d v="2021-01-26T00:00:00"/>
    <d v="2021-04-23T00:00:00"/>
    <s v="PO64000247-3/12 นางสาว ศิริวรรณ คงเมฆารายงานสรุปผลการดำเนินงาน งวดที่ 3 _x000a_(รายละเอียดตามเอกสารที่แนบ)"/>
    <x v="66"/>
    <n v="21400"/>
    <s v="APCIO0000475"/>
    <d v="2021-04-23T00:00:00"/>
    <n v="21400"/>
    <x v="0"/>
    <n v="105600"/>
  </r>
  <r>
    <x v="1197"/>
    <s v="PR64000273"/>
    <s v="AP1-0847"/>
    <s v="นางสาวศิริวรรณ คงเมฆา"/>
    <d v="2021-01-26T00:00:00"/>
    <d v="2021-05-25T00:00:00"/>
    <s v="PO64000247-4/12 นางสาวศิริวรรณ คงเมฆา -รายงานสรุปผลการดำเนินงาน งวดที่ 4 _x000a_(รายละเอียดตามเอกสารที่แนบ)"/>
    <x v="66"/>
    <n v="21400"/>
    <s v="APCIO0000659"/>
    <d v="2021-05-28T00:00:00"/>
    <n v="21400"/>
    <x v="0"/>
    <n v="105600"/>
  </r>
  <r>
    <x v="1198"/>
    <s v="PR64000285"/>
    <s v="AP1-0526"/>
    <s v="บริษัท กู๊ด อินโฟ แอนด์ แมเนจเมนท์ จำกัด"/>
    <d v="2021-01-26T00:00:00"/>
    <d v="2021-02-15T00:00:00"/>
    <s v="PO64000249-1บริษัท กู๊ด อินโฟ แอนด์ แมเนจเมนท์ จำกัด_x000a_จ้างผลิตผลิตภัณฑ์เพื่อสื่อสารสร้างความเสมอภาค ระยะที่ 3_x000a_-รายงานผลการดำเนินงาน_x000a_(รายละเอียดตามเอกสารที่แนบ)"/>
    <x v="73"/>
    <n v="328235.88"/>
    <s v="APCIO0000427"/>
    <d v="2021-04-20T00:00:00"/>
    <n v="328235.88"/>
    <x v="0"/>
    <n v="328235.88"/>
  </r>
  <r>
    <x v="1199"/>
    <s v="PR64000248"/>
    <s v="AP1-1115"/>
    <s v="บริษัท แต๊งก้อด จำกัด"/>
    <d v="2021-01-26T00:00:00"/>
    <d v="2021-01-29T00:00:00"/>
    <s v="PO64000250 บริษัท แต๊งก้อด จำกัด จ้างจัดทำชุดออกแบบสื่อ โครงการออกแบบ_x000a_นวัตกรรมเพื่อการคัดกรองสายตาสำหรับนักเรียนประถมศึกษา (I SEE THE FUTURE)_x000a_-โลโก้โครงการ 1 ชิ้น_x000a_-Infographic 1 ชิ้น_x000a_-Layout การนำเสนอ 2 ชิ้น_x000a_-เนื้อหาสำหรับเผยแพร่ 1 ชิ้น_x000a_-Poster ประชาสัมพันธ์ 1 ชิ้น_x000a_-VDO ประชาสัมพันธ์ 1 เรื่อง_x000a_(รายละเอียดตามเอกสารที่แนบ)"/>
    <x v="70"/>
    <n v="433350"/>
    <s v="APCIO0000220"/>
    <d v="2021-01-29T00:00:00"/>
    <n v="433350"/>
    <x v="0"/>
    <n v="433350"/>
  </r>
  <r>
    <x v="1200"/>
    <s v="PR64000247"/>
    <s v="AP1-0640"/>
    <s v="นางสาวเบญญา คำแสน"/>
    <d v="2021-01-28T00:00:00"/>
    <d v="2021-01-31T00:00:00"/>
    <s v="PO64000251 นางสาว เบญญา คำแสน จ้างทำเอกสารจัดซื้อจัดจ้างให้กับสถาบันวิจัยเพื่อความเสมอภาคทางการศึกษา (วสศ.)_x000a_-รายงานสรุปผล เดือน มกราคม 2564_x000a_(รายละเอียดตามเอกสารที่แนบ)"/>
    <x v="70"/>
    <n v="25000"/>
    <s v="APCIO0000070"/>
    <d v="2021-01-31T00:00:00"/>
    <n v="25000"/>
    <x v="0"/>
    <n v="100000"/>
  </r>
  <r>
    <x v="1200"/>
    <s v="PR64000247"/>
    <s v="AP1-0640"/>
    <s v="นางสาวเบญญา คำแสน"/>
    <d v="2021-01-28T00:00:00"/>
    <d v="2021-02-25T00:00:00"/>
    <s v="PO64000251-2/12 นางสาว เบญญา คำแสน -รายงานสรุปผล เดือน กุมภาพันธ์ 2564_x000a_(รายละเอียดตามเอกสารที่แนบ)"/>
    <x v="70"/>
    <n v="25000"/>
    <s v="APCIO0000186"/>
    <d v="2021-03-25T00:00:00"/>
    <n v="25000"/>
    <x v="0"/>
    <n v="100000"/>
  </r>
  <r>
    <x v="1200"/>
    <s v="PR64000247"/>
    <s v="AP1-0640"/>
    <s v="นางสาวเบญญา คำแสน"/>
    <d v="2021-01-28T00:00:00"/>
    <d v="2021-03-25T00:00:00"/>
    <s v="PO64000251 นางสาว เบญญา คำแสน-3/12 รายงานสรุปผล เดือน มีนาคม 2564_x000a_(รายละเอียดตามเอกสารที่แนบ)"/>
    <x v="70"/>
    <n v="25000"/>
    <s v="APCIO0000329"/>
    <d v="2021-03-25T00:00:00"/>
    <n v="25000"/>
    <x v="0"/>
    <n v="100000"/>
  </r>
  <r>
    <x v="1200"/>
    <s v="PR64000247"/>
    <s v="AP1-0640"/>
    <s v="นางสาวเบญญา คำแสน"/>
    <d v="2021-01-28T00:00:00"/>
    <d v="2021-04-25T00:00:00"/>
    <s v="PO64000251-4/12 นางสาว เบญญา คำแสน_x000a_-รายงานสรุปผล เดือน เมษายน 2564_x000a_(รายละเอียดตามเอกสารที่แนบ)"/>
    <x v="70"/>
    <n v="25000"/>
    <s v="APCIO0000486"/>
    <d v="2021-05-03T00:00:00"/>
    <n v="25000"/>
    <x v="0"/>
    <n v="100000"/>
  </r>
  <r>
    <x v="1200"/>
    <s v="PR64000247"/>
    <s v="AP1-0640"/>
    <s v="นางสาวเบญญา คำแสน"/>
    <d v="2021-01-28T00:00:00"/>
    <d v="2021-01-28T00:00:00"/>
    <s v="CNPO64000251-2/12 นางสาว เบญญา คำแสน -รายงานสรุปผล เดือน กุมภาพันธ์ 2564_x000a_(รายละเอียดตามเอกสารที่แนบ)"/>
    <x v="70"/>
    <n v="-25000"/>
    <s v="CNCIO0000005"/>
    <d v="2021-03-25T00:00:00"/>
    <n v="-25000"/>
    <x v="0"/>
    <n v="100000"/>
  </r>
  <r>
    <x v="1200"/>
    <s v="PR64000247"/>
    <s v="AP1-0640"/>
    <s v="นางสาวเบญญา คำแสน"/>
    <d v="2021-01-28T00:00:00"/>
    <d v="2021-01-28T00:00:00"/>
    <s v="NEWPO64000251-2/12 นางสาว เบญญา คำแสน -รายงานสรุปผล เดือน กุมภาพันธ์ 2564_x000a_(รายละเอียดตามเอกสารที่แนบ)"/>
    <x v="70"/>
    <n v="25000"/>
    <s v="APCIO0000187"/>
    <d v="2021-02-25T00:00:00"/>
    <n v="25000"/>
    <x v="0"/>
    <n v="100000"/>
  </r>
  <r>
    <x v="1201"/>
    <s v="PR64000272"/>
    <s v="AP1-0845"/>
    <s v="นางสาวพรทิพย์ บุญฉ่ำ"/>
    <d v="2021-01-28T00:00:00"/>
    <d v="2021-02-23T00:00:00"/>
    <s v="PO64000252-1/12 นางสาว พรทิพย์ บุญฉ่ำ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Facebook Fan page ระบบคัดกรองเพื่อความเสมอภาคโรงเรียน อปท. และระบบคัดกรองเพื่อความเสมอภาคโรงเรียน ตชด._x000a_-รายงานสรุปผลการดำเนินงาน งวดที่ 1 _x000a_(รายละเอียดตามเอกสารที่แนบ)"/>
    <x v="66"/>
    <n v="41400"/>
    <s v="APCIO0000183"/>
    <d v="2021-02-18T00:00:00"/>
    <n v="41400"/>
    <x v="0"/>
    <n v="105600"/>
  </r>
  <r>
    <x v="1201"/>
    <s v="PR64000272"/>
    <s v="AP1-0845"/>
    <s v="นางสาวพรทิพย์ บุญฉ่ำ"/>
    <d v="2021-01-28T00:00:00"/>
    <d v="2021-03-25T00:00:00"/>
    <s v="PO64000252-2/12 นางสาว พรทิพย์ บุญฉ่ำ -รายงานสรุปผลการดำเนินงาน งวดที่ 2 _x000a_(รายละเอียดตามเอกสารที่แนบ)"/>
    <x v="66"/>
    <n v="21400"/>
    <s v="APCIO0000279"/>
    <d v="2021-03-25T00:00:00"/>
    <n v="21400"/>
    <x v="0"/>
    <n v="105600"/>
  </r>
  <r>
    <x v="1201"/>
    <s v="PR64000272"/>
    <s v="AP1-0845"/>
    <s v="นางสาวพรทิพย์ บุญฉ่ำ"/>
    <d v="2021-01-28T00:00:00"/>
    <d v="2021-04-23T00:00:00"/>
    <s v="PO64000252-3/12 นางสาว พรทิพย์ บุญฉ่ำ_x000a_-รายงานสรุปผลการดำเนินงาน งวดที่ 3 _x000a_(รายละเอียดตามเอกสารที่แนบ)"/>
    <x v="66"/>
    <n v="21400"/>
    <s v="APCIO0000472"/>
    <d v="2021-04-23T00:00:00"/>
    <n v="21400"/>
    <x v="0"/>
    <n v="105600"/>
  </r>
  <r>
    <x v="1201"/>
    <s v="PR64000272"/>
    <s v="AP1-0845"/>
    <s v="นางสาวพรทิพย์ บุญฉ่ำ"/>
    <d v="2021-01-28T00:00:00"/>
    <d v="2021-05-25T00:00:00"/>
    <s v="PO64000252 -4/12 นางสาวพรทิพย์ บุญฉ่ำ-รายงานสรุปผลการดำเนินงาน งวดที่ 4 _x000a_(รายละเอียดตามเอกสารที่แนบ)"/>
    <x v="66"/>
    <n v="21400"/>
    <s v="APCIO0000660"/>
    <d v="2021-05-27T00:00:00"/>
    <n v="21400"/>
    <x v="0"/>
    <n v="105600"/>
  </r>
  <r>
    <x v="1202"/>
    <s v="PR64000303"/>
    <s v="AP1-1129"/>
    <s v="บริษัท พีระพงษ์การแพทย์ แอนด์ เซฟตี้ จำกัด"/>
    <d v="2021-01-29T00:00:00"/>
    <d v="2021-02-25T00:00:00"/>
    <s v="PO64000253-1/3 บริษัท พีระพงษ์การแพทย์ แอนด์ เซฟตี้ จำกัด จ้างเจ้าหน้าที่พยาบาลวิชาชีพ สำหรับตรวจคัดกรองสุขภาพ _x000a_-เดือนกุมภาพันธ์ 2564 _x000a_-เบิกจ่ายนับตามวันทำงานจริง_x000a_(รายละเอียดตามเอกสารที่แนบ)"/>
    <x v="60"/>
    <n v="19260"/>
    <s v="APCIO0000366"/>
    <d v="2021-03-01T00:00:00"/>
    <n v="19260"/>
    <x v="0"/>
    <n v="62060"/>
  </r>
  <r>
    <x v="1202"/>
    <s v="PR64000303"/>
    <s v="AP1-1129"/>
    <s v="บริษัท พีระพงษ์การแพทย์ แอนด์ เซฟตี้ จำกัด"/>
    <d v="2021-01-29T00:00:00"/>
    <d v="2021-03-31T00:00:00"/>
    <s v="PO64000253-2/3 บริษัท พีระพงษ์การแพทย์ แอนด์ เซฟตี้ จำกัด -เดือนมีนาคม 2564_x000a_-เบิกจ่ายนับตามวันทำงานจริง_x000a_(รายละเอียดตามเอกสารที่แนบ)"/>
    <x v="60"/>
    <n v="24610"/>
    <s v="APCIO0000546"/>
    <d v="2021-03-31T00:00:00"/>
    <n v="24610"/>
    <x v="0"/>
    <n v="62060"/>
  </r>
  <r>
    <x v="1202"/>
    <s v="PR64000303"/>
    <s v="AP1-1129"/>
    <s v="บริษัท พีระพงษ์การแพทย์ แอนด์ เซฟตี้ จำกัด"/>
    <d v="2021-01-29T00:00:00"/>
    <d v="2021-04-30T00:00:00"/>
    <s v="PO64000253-3/3 บริษัท พีระพงษ์การแพทย์ แอนด์ เซฟตี้ จำกัด-เดือนเมษายน 2564_x000a_-เบิกจ่ายนับตามวันทำงานจริง_x000a_(รายละเอียดตามเอกสารที่แนบ)"/>
    <x v="60"/>
    <n v="18190"/>
    <s v="APCIO0000677"/>
    <d v="2021-04-30T00:00:00"/>
    <n v="18190"/>
    <x v="0"/>
    <n v="62060"/>
  </r>
  <r>
    <x v="1203"/>
    <s v="PR64000269"/>
    <s v="AP1-0846"/>
    <s v="นางสาววิไลภรณ์ พันเพ็ชร"/>
    <d v="2021-01-29T00:00:00"/>
    <d v="2021-02-23T00:00:00"/>
    <s v="PO64000254-1/12 นางสาว วิไลภรณ์ พันเพ็ชร จ้างเจ้าหน้าที่ประสานงานการตอบคำถามและให้คำปรึกษา โครงการจัดสรรเงินอุดหนุนแบบมีเงื่อนไข ผ่านช่องทางการสื่อสาร line official CCT Thailand_x000a_-รายงานสรุปผลการดำเนินงาน งวดที่ 1_x000a_(รายละเอียดตามเอกสารที่แนบ)"/>
    <x v="66"/>
    <n v="41400"/>
    <s v="APCIO0000165"/>
    <d v="2021-02-18T00:00:00"/>
    <n v="41400"/>
    <x v="0"/>
    <n v="105600"/>
  </r>
  <r>
    <x v="1203"/>
    <s v="PR64000269"/>
    <s v="AP1-0846"/>
    <s v="นางสาววิไลภรณ์ พันเพ็ชร"/>
    <d v="2021-01-29T00:00:00"/>
    <d v="2021-03-25T00:00:00"/>
    <s v="PO64000254-2/12 นางสาว วิไลภรณ์ พันเพ็ชร -รายงานสรุปผลการดำเนินงาน งวดที่ 2_x000a_(รายละเอียดตามเอกสารที่แนบ)"/>
    <x v="66"/>
    <n v="21400"/>
    <s v="APCIO0000297"/>
    <d v="2021-03-25T00:00:00"/>
    <n v="21400"/>
    <x v="0"/>
    <n v="105600"/>
  </r>
  <r>
    <x v="1203"/>
    <s v="PR64000269"/>
    <s v="AP1-0846"/>
    <s v="นางสาววิไลภรณ์ พันเพ็ชร"/>
    <d v="2021-01-29T00:00:00"/>
    <d v="2021-04-23T00:00:00"/>
    <s v="PO64000254-3/12 นางสาว วิไลภรณ์ พันเพ็ชรรายงานสรุปผลการดำเนินงาน งวดที่ 3_x000a_(รายละเอียดตามเอกสารที่แนบ)"/>
    <x v="66"/>
    <n v="21400"/>
    <s v="APCIO0000471"/>
    <d v="2021-04-23T00:00:00"/>
    <n v="21400"/>
    <x v="0"/>
    <n v="105600"/>
  </r>
  <r>
    <x v="1203"/>
    <s v="PR64000269"/>
    <s v="AP1-0846"/>
    <s v="นางสาววิไลภรณ์ พันเพ็ชร"/>
    <d v="2021-01-29T00:00:00"/>
    <d v="2021-05-25T00:00:00"/>
    <s v="PO64000254 -4/12 นางสาววิไลภรณ์ พันเพ็ชร-รายงานสรุปผลการดำเนินงาน งวดที่ 4_x000a_(รายละเอียดตามเอกสารที่แนบ)"/>
    <x v="66"/>
    <n v="21400"/>
    <s v="APCIO0000662"/>
    <d v="2021-05-27T00:00:00"/>
    <n v="21400"/>
    <x v="0"/>
    <n v="105600"/>
  </r>
  <r>
    <x v="1204"/>
    <s v="PR64000295"/>
    <s v="AP1-1127"/>
    <s v="นางสาวศุภิสรา เรืองเดชา"/>
    <d v="2021-01-29T00:00:00"/>
    <d v="2021-02-25T00:00:00"/>
    <s v="PO64000255-1/12 นางสาว ศุภิสรา เรืองเดชา จ้างบุคคลเพื่อดำเนินงานสนับสนุนการทำงานของฝ่ายตรวจสอบภายใน_x000a_-รายงานผลการปฏิบัติงาน กุมภาพันธ์ 2564_x000a_(รายละเอียดตามเอกสารที่แนบ)"/>
    <x v="61"/>
    <n v="19000"/>
    <s v="APCIO0000169"/>
    <d v="2021-02-19T00:00:00"/>
    <n v="19000"/>
    <x v="0"/>
    <n v="57000"/>
  </r>
  <r>
    <x v="1204"/>
    <s v="PR64000295"/>
    <s v="AP1-1127"/>
    <s v="นางสาวศุภิสรา เรืองเดชา"/>
    <d v="2021-01-29T00:00:00"/>
    <d v="2021-03-31T00:00:00"/>
    <s v="PO64000255-2/12 นางสาว ศุภิสรา เรืองเดชา -รายงานผลการปฏิบัติงาน มีนาคม2564_x000a_(รายละเอียดตามเอกสารที่แนบ)"/>
    <x v="61"/>
    <n v="19000"/>
    <s v="APCIO0000313"/>
    <d v="2021-03-31T00:00:00"/>
    <n v="19000"/>
    <x v="0"/>
    <n v="57000"/>
  </r>
  <r>
    <x v="1204"/>
    <s v="PR64000295"/>
    <s v="AP1-1127"/>
    <s v="นางสาวศุภิสรา เรืองเดชา"/>
    <d v="2021-01-29T00:00:00"/>
    <d v="2021-04-30T00:00:00"/>
    <s v="PO64000255 -3/12 นางสาว ศุภิสรา เรืองเดชา_x000a_-รายงานผลการปฏิบัติงาน เมษายน 2564_x000a_(รายละเอียดตามเอกสารที่แนบ)"/>
    <x v="61"/>
    <n v="19000"/>
    <s v="APCIO0000491"/>
    <d v="2021-05-03T00:00:00"/>
    <n v="19000"/>
    <x v="0"/>
    <n v="57000"/>
  </r>
  <r>
    <x v="1205"/>
    <s v="PR64000299"/>
    <s v="AP1-0825"/>
    <s v="นางสาวศศิธร เรี่ยวธรรมรัฐ"/>
    <d v="2021-01-29T00:00:00"/>
    <d v="2021-02-20T00:00:00"/>
    <s v="PO64000256 นางสาว ศศิธร เรี่ยวธรรมรัฐ จัดจ้างเก็บข้อมูลกลุ่มเป้าหมายการทำงานของ กสศ. และออกแบบสื่อเพื่อขยายผลงานวิจัยเพื่อความเสมอภาคทางการศึกษา_x000a_-ข้อมูลจากกลุ่มเป้าหมาย จำนวน 1 ชิ้น_x000a_-สื่อเพื่อขยายผลงานวิจัย จำนวน 1ชิ้น_x000a_(รายละเอียดตามเอกสารที่แนบ)"/>
    <x v="70"/>
    <n v="52000"/>
    <s v="APCIO0000087"/>
    <d v="2021-02-03T00:00:00"/>
    <n v="52000"/>
    <x v="0"/>
    <n v="52000"/>
  </r>
  <r>
    <x v="1206"/>
    <s v="PR64000300"/>
    <s v="AP1-0826"/>
    <s v="นางสาวศิริภา โพธิ์ศรี"/>
    <d v="2021-01-29T00:00:00"/>
    <d v="2021-02-20T00:00:00"/>
    <s v="PO64000257 นางสาว ศิริภา โพธิ์ศรี จ้างการดำเนินงานกิจกรรม iSee 2.0 Workshop สำหรับเครือข่ายอาสาสมัคร และ Online Workshop The Creator Card  _x000a_-ผลการดำเนินงานกิจกรรม iSee 2.0 Workshop จำนวน 1 ชิ้น_x000a_-ผลการดำเนินงาน Online Workshop _x000a_The Creator Card จำนวน 1 ชิ้น_x000a_(รายละเอียดตามเอกสารที่แนบ)"/>
    <x v="70"/>
    <n v="54000"/>
    <s v="APCIO0000089"/>
    <d v="2021-02-04T00:00:00"/>
    <n v="54000"/>
    <x v="0"/>
    <n v="54000"/>
  </r>
  <r>
    <x v="1207"/>
    <s v="PR64000302"/>
    <s v="AP1-0748"/>
    <s v="นางสาวสิรามล ตันศิริ"/>
    <d v="2021-01-29T00:00:00"/>
    <d v="2021-02-20T00:00:00"/>
    <s v="PO64000258 นางสาว สิรามล ตันศิริ จ้างทำสื่อประชาสัมพันธ์และถอดบทเรียนสรุปงาน เพื่อใช้ในการขยายผลกลุ่มเป้าหมาย กสศ._x000a_-สื่อประชาสัมพันธ์ จำนวน 1 ชิ้น_x000a_-ถอดบทเรียนสรุปงานประชุม จำนวน 1 ชิ้น_x000a_(รายละเอียดตามเอกสารที่แนบ)"/>
    <x v="70"/>
    <n v="56000"/>
    <s v="APCIO0000090"/>
    <d v="2021-02-04T00:00:00"/>
    <n v="56000"/>
    <x v="0"/>
    <n v="56000"/>
  </r>
  <r>
    <x v="1208"/>
    <s v="PR64000296"/>
    <s v="AP1-0829"/>
    <s v="บริษัท อัพเดท โซลูชั่น จำกัด"/>
    <d v="2021-02-01T00:00:00"/>
    <d v="2021-02-01T00:00:00"/>
    <s v="PO64000259-3/6 บริษัท อัพเดท โซลูชั่น จำกัด จ้างจัดหาสิทธิ์การใช้งานผลิตภัณฑ์ Atlassian Cloud เพื่อทดลองใช้ในจัดการภาระงานภายในสำนักงาน_x000a_-Jira Software แบบ Standard_x000a_-Jira Service Desk แบบ Standard_x000a_-Confluence แบบ Standard_x000a_(เบิกจ่ายตามจริง)_x000a_"/>
    <x v="70"/>
    <n v="24891.200000000001"/>
    <s v="APCIO0000644"/>
    <d v="2021-05-27T00:00:00"/>
    <n v="24891.200000000001"/>
    <x v="0"/>
    <n v="24891.200000000001"/>
  </r>
  <r>
    <x v="1209"/>
    <s v="PR64000292"/>
    <s v="AP1-1122"/>
    <s v="บริษัท แซงหน้า จำกัด"/>
    <d v="2021-02-03T00:00:00"/>
    <d v="2021-02-12T00:00:00"/>
    <s v="PO64000260 บริษัท แซงหน้า จำกัด จ้างผลิตวีดิทัศน์นวัตกรรมในการจัดการเรียนการสอน และพัฒนาทักษะของนักเรียน_x000a_-วีดิทัศน์ SEAMEO Lecture Series_x000a_(รายละเอียดตามเอกสารที่แนบ)"/>
    <x v="89"/>
    <n v="267500"/>
    <s v="APCIO0000078"/>
    <d v="2021-02-08T00:00:00"/>
    <n v="267500"/>
    <x v="0"/>
    <n v="267500"/>
  </r>
  <r>
    <x v="1210"/>
    <s v="PR64000278"/>
    <s v="AP1-0173"/>
    <s v="นางสาวปาริชาติ สกุลภาพนิมิต"/>
    <d v="2021-02-01T00:00:00"/>
    <d v="2021-02-26T00:00:00"/>
    <s v="PO64000261-1/9 น.ส. ปาริชาติ สกุลภาพนิมิต จัดจ้างที่ปรึกษาการจัดการงานระบบควบคุม_x000a_ภายใน และงานการเงิน บัญชีและงบประมาณ_x000a_-สรุปผลการดำเนินงาน ประจำเดือน ก.พ. 2564"/>
    <x v="82"/>
    <n v="142930"/>
    <s v="APCIO0000195"/>
    <d v="2021-02-25T00:00:00"/>
    <n v="142930"/>
    <x v="0"/>
    <n v="428790"/>
  </r>
  <r>
    <x v="1210"/>
    <s v="PR64000278"/>
    <s v="AP1-0173"/>
    <s v="นางสาวปาริชาติ สกุลภาพนิมิต"/>
    <d v="2021-02-01T00:00:00"/>
    <d v="2021-03-31T00:00:00"/>
    <s v="PO64000261-2/9 น.ส. ปาริชาติ สกุลภาพนิมิต สรุปผลการดำเนินงาน ประจำเดือน มี.ค. 2564"/>
    <x v="82"/>
    <n v="142930"/>
    <s v="APCIO0000327"/>
    <d v="2021-03-31T00:00:00"/>
    <n v="142930"/>
    <x v="0"/>
    <n v="428790"/>
  </r>
  <r>
    <x v="1210"/>
    <s v="PR64000278"/>
    <s v="AP1-0173"/>
    <s v="นางสาวปาริชาติ สกุลภาพนิมิต"/>
    <d v="2021-02-01T00:00:00"/>
    <d v="2021-04-30T00:00:00"/>
    <s v="PO64000261-3/9 น.ส. ปาริชาติ สกุลภาพนิมิต สรุปผลการดำเนินงาน ประจำเดือน เม.ย. 2564"/>
    <x v="82"/>
    <n v="142930"/>
    <s v="APCIO0000523"/>
    <d v="2021-05-05T00:00:00"/>
    <n v="142930"/>
    <x v="0"/>
    <n v="428790"/>
  </r>
  <r>
    <x v="1211"/>
    <s v="PR64000314"/>
    <s v="AP1-0051"/>
    <s v="บริษัท เอ็กซ์เซลซิเออร์ ซัพพลายส์ จำกัด"/>
    <d v="2021-02-03T00:00:00"/>
    <d v="2021-02-15T00:00:00"/>
    <s v="PO64000262 บริษัท เอ็กซ์เซลซิเออร์ ซัพพลายส์ จำกัด จัดซื้อวัสดุเครื่องเขียน อุปกรณ์สำนักงาน และน้ำดื่ม (ชนิดขวด)_x000a_-วัสดุเครื่องเขียน อุปกรณ์สำนักงาน _x000a_จำนวน 20 รายการ_x000a_-น้ำดื่ม เนสเล่เพียวไลฟ์ 330 ml._x000a_(รายละเอียดตามเอกสารที่แนบ)"/>
    <x v="60"/>
    <n v="14445"/>
    <s v="APCIO0000249"/>
    <d v="2021-03-12T00:00:00"/>
    <n v="14445"/>
    <x v="0"/>
    <n v="56017.71"/>
  </r>
  <r>
    <x v="1211"/>
    <s v="PR64000314"/>
    <s v="AP1-0051"/>
    <s v="บริษัท เอ็กซ์เซลซิเออร์ ซัพพลายส์ จำกัด"/>
    <d v="2021-02-03T00:00:00"/>
    <d v="2021-02-03T00:00:00"/>
    <s v="PO64000262 บริษัท เอ็กซ์เซลซิเออร์ ซัพพลายส์ จำกัด จัดซื้อวัสดุเครื่องเขียน อุปกรณ์สำนักงาน และน้ำดื่ม (ชนิดขวด)_x000a_-วัสดุเครื่องเขียน อุปกรณ์สำนักงาน _x000a_จำนวน 20 รายการ_x000a_-น้ำดื่ม เนสเล่เพียวไลฟ์ 330 ml._x000a_(รายละเอียดตามเอกสารที่แนบ)"/>
    <x v="60"/>
    <n v="7448.27"/>
    <s v="APCIO0000249"/>
    <d v="2021-03-12T00:00:00"/>
    <n v="7448.27"/>
    <x v="0"/>
    <n v="56017.71"/>
  </r>
  <r>
    <x v="1211"/>
    <s v="PR64000314"/>
    <s v="AP1-0051"/>
    <s v="บริษัท เอ็กซ์เซลซิเออร์ ซัพพลายส์ จำกัด"/>
    <d v="2021-02-03T00:00:00"/>
    <d v="2021-02-03T00:00:00"/>
    <s v="PO64000262 บริษัท เอ็กซ์เซลซิเออร์ ซัพพลายส์ จำกัด จัดซื้อวัสดุเครื่องเขียน อุปกรณ์สำนักงาน และน้ำดื่ม (ชนิดขวด)_x000a_-วัสดุเครื่องเขียน อุปกรณ์สำนักงาน _x000a_จำนวน 20 รายการ_x000a_-น้ำดื่ม เนสเล่เพียวไลฟ์ 330 ml._x000a_(รายละเอียดตามเอกสารที่แนบ)"/>
    <x v="60"/>
    <n v="34124.44"/>
    <s v="APCIO0000249"/>
    <d v="2021-03-12T00:00:00"/>
    <n v="34124.44"/>
    <x v="0"/>
    <n v="56017.71"/>
  </r>
  <r>
    <x v="1212"/>
    <s v="PR64000309"/>
    <s v="AP1-0112"/>
    <s v="บริษัท มาตา การพิมพ์ จำกัด"/>
    <d v="2021-02-03T00:00:00"/>
    <d v="2021-02-15T00:00:00"/>
    <s v="PO64000263-1บริษัท มาตา การพิมพ์ จำกัด_x000a_จ้างจัดทำเอกสารประชาสัมพันธ์โครงการจัดการศึกษาเชิงพื้นที่เพื่อความเสมอภาคทางการศึกษา_x000a_-แผ่นพับประชาสัมพันธ์โครงการ_x000a_จำนวน 3,000 แผ่น_x000a_-แผ่นพับเปิดประตูสู่โอกาส _x000a_จำนวน 5,000 แผ่น_x000a_(รายละเอียดตามเอกสารที่แนบ)"/>
    <x v="90"/>
    <n v="99510"/>
    <s v="APCIO0000354"/>
    <d v="2021-03-16T00:00:00"/>
    <n v="99510"/>
    <x v="0"/>
    <n v="99510"/>
  </r>
  <r>
    <x v="1213"/>
    <s v="PR64000312"/>
    <s v="AP1-0112"/>
    <s v="บริษัท มาตา การพิมพ์ จำกัด"/>
    <d v="2021-02-04T00:00:00"/>
    <d v="2021-02-15T00:00:00"/>
    <s v="PO64000265 บริษัท มาตา การพิมพ์ จำกัด จัดซื้อซองจดหมาย สำหรับใช้งาน_x000a_ภายในสำนักงาน_x000a_-ซองจดหมาย NO.9 (แบบหน้าต่าง)_x000a_-พิมพ์สีเขียว ปอนด์ขาว 100 แกรม_x000a_-1 กล่อง มีจำนวนซอง 500 ซอง_x000a_(รายละเอียดตามเอกสารที่แนบ)"/>
    <x v="60"/>
    <n v="13375"/>
    <s v="APCIO0000211"/>
    <d v="2021-02-11T00:00:00"/>
    <n v="13375"/>
    <x v="0"/>
    <n v="13375"/>
  </r>
  <r>
    <x v="1214"/>
    <s v="PR64000319"/>
    <s v="AP1-0539"/>
    <s v="บริษัท วีดู ไอที เซอร์วิส จำกัด"/>
    <d v="2021-02-08T00:00:00"/>
    <d v="2021-02-11T00:00:00"/>
    <s v="PO64000267 บริษัท วีดู ไอที เซอร์วิส จำกัด ซื้ออุปกรณ์คอมพิวเตอร์สำนักงาน ชุดที่ 2 ประจำปีงบประมาณ 2564_x000a_-คอมพิวเตอร์โน๊ตบุ๊ค_x000a_(รายละเอียดตามเอกสารที่แนบ)"/>
    <x v="26"/>
    <n v="240750"/>
    <s v="APCIO0000204"/>
    <d v="2021-02-11T00:00:00"/>
    <n v="240750"/>
    <x v="0"/>
    <n v="266323"/>
  </r>
  <r>
    <x v="1214"/>
    <s v="PR64000319"/>
    <s v="AP1-0539"/>
    <s v="บริษัท วีดู ไอที เซอร์วิส จำกัด"/>
    <d v="2021-02-08T00:00:00"/>
    <d v="2021-02-11T00:00:00"/>
    <s v="PO64000267 บริษัท วีดู ไอที เซอร์วิส จำกัด -ผงหมึก รุ่น TN-2480 _x000a_(รายละเอียดตามเอกสารที่แนบ)"/>
    <x v="26"/>
    <n v="25573"/>
    <s v="APCIO0000204"/>
    <d v="2021-02-11T00:00:00"/>
    <n v="25573"/>
    <x v="0"/>
    <n v="266323"/>
  </r>
  <r>
    <x v="1215"/>
    <s v="PR64000313"/>
    <s v="AP1-0104"/>
    <s v="บริษัท โอเพ่นดรีม จำกัด"/>
    <d v="2021-02-08T00:00:00"/>
    <d v="2021-02-10T00:00:00"/>
    <s v="PO64000268-1/3 บริษัท โอเพ่นดรีม จำกัดจ้างออกแบบและพัฒนาเว็บไซต์ทุนพัฒนาอาชีพที่ใช้ชุมชนเป็นฐาน_x000a_-แผนการดำเนินงาน_x000a_(รายละเอียดตามเอกสารที่แนบ)"/>
    <x v="74"/>
    <n v="171200"/>
    <s v="APCIO0000566"/>
    <d v="2021-04-20T00:00:00"/>
    <n v="171200"/>
    <x v="0"/>
    <n v="342400"/>
  </r>
  <r>
    <x v="1215"/>
    <s v="PR64000313"/>
    <s v="AP1-0104"/>
    <s v="บริษัท โอเพ่นดรีม จำกัด"/>
    <d v="2021-02-08T00:00:00"/>
    <d v="2021-04-30T00:00:00"/>
    <s v="PO64000268-2/3 บริษัท โอเพ่นดรีม จำกัด -การพัฒนาเว็บไซต์ทุนพัฒนาอาชีพที่ใช้ชุมชนเป็นฐาน_x000a_(รายละเอียดตามเอกสารที่แนบ)"/>
    <x v="74"/>
    <n v="171200"/>
    <s v="APCIO0000637"/>
    <d v="2021-04-30T00:00:00"/>
    <n v="171200"/>
    <x v="0"/>
    <n v="342400"/>
  </r>
  <r>
    <x v="1216"/>
    <s v="PR64000323"/>
    <s v="AP1-0699"/>
    <s v="บริษัท เอ็ม พรอสเปอร์ จำกัด"/>
    <d v="2021-02-08T00:00:00"/>
    <d v="2021-02-19T00:00:00"/>
    <s v="PO64000269 บริษัท เอ็ม พรอสเปอร์ จำกัด จัดซื้อเครื่องดื่ม (กาแฟ) สำหรับรับรองผู้เข้าร่วมประชุมภายในสำนักงาน_x000a_-กาแฟเอเลอเกรีย ผสมกาแฟคั่วบด _x000a_ขนาด 12 x 200 กรัม จำนวน 20 ถุง_x000a_-คอฟฟี่ครีมเมอร์ ขนาด 24 x 450 กรัม_x000a_ จำนวน 30 ถุง_x000a_(รายละเอียดตามเอกสารที่แนบ)"/>
    <x v="60"/>
    <n v="5971.78"/>
    <s v="APCIO0000213"/>
    <d v="2021-02-13T00:00:00"/>
    <n v="5971.78"/>
    <x v="0"/>
    <n v="5971.78"/>
  </r>
  <r>
    <x v="1217"/>
    <s v="PR64000310"/>
    <s v="AP1-0307"/>
    <s v="บริษัท ดีน่าดู มีเดีย พลัส จำกัด"/>
    <d v="2021-02-10T00:00:00"/>
    <d v="2021-02-20T00:00:00"/>
    <s v="PO64000271 บริษัท ดีน่าดู มีเดีย พลัส จำกัด จ้างสรุปบทเรียนและสื่อประชาสัมพันธ์เรื่องระบบบริหารโครงการและการจัดทำรายงาน_x000a_การเงินและการจัดทำบัญชี_x000a_-รายงานสรุปผลการดำเนินงาน_x000a_(รายละเอียดตามเอกสารที่แนบ)"/>
    <x v="74"/>
    <n v="439256.4"/>
    <s v="APCIO0000226"/>
    <d v="2021-02-19T00:00:00"/>
    <n v="439256.4"/>
    <x v="0"/>
    <n v="439256.4"/>
  </r>
  <r>
    <x v="1218"/>
    <s v="PR64000326"/>
    <s v="AP1-1135"/>
    <s v="นายกิตติพงษ์ ทองสมบัติ"/>
    <d v="2021-02-10T00:00:00"/>
    <d v="2021-02-26T00:00:00"/>
    <s v="PO64000272-1 นาย กิตติพงษ์ ทองสมบัติ_x000a_จ้างสร้างเสริมองค์ความรู้ด้านระเบียบวิธีสถิติภายใต้โครงการวิจัยสำรวจทักษะและความพร้อมของกลุ่มประชากรวัยแรงงาน_x000a_-เอกสารระเบียบวิธีทางสถิติฉบับภาษาอังกฤษที่ผ่านการแปลเรียบร้อยแล้ว_x000a_(รายละเอียดตามเอกสารที่แนบ)"/>
    <x v="69"/>
    <n v="12000"/>
    <s v="APCIO0000350"/>
    <d v="2021-03-23T00:00:00"/>
    <n v="12000"/>
    <x v="0"/>
    <n v="12000"/>
  </r>
  <r>
    <x v="1219"/>
    <s v="PR64000294"/>
    <s v="AP1-0391"/>
    <s v="บริษัท วัลแคน เทคโนโลยี จำกัด"/>
    <d v="2021-02-10T00:00:00"/>
    <d v="2021-03-15T00:00:00"/>
    <s v="PO64000275-1 บริษัท วัลแคน เทคโนโลยี จำกัด_x000a_จ้างทำบัตรแสดงตัวตนและบัตรเจ้าหน้าที่ของรัฐให้กับพนักงาน ลูกจ้างของสำนักงานกองทุนเพื่อความเสมอภาคทางการศึกษา_x000a_-วัสดุสำหรับการจัดทำบัตรเจ้าหน้าที่ของรัฐ และบัตรแสดงตัวตน_x000a_(รายละเอียดตามเอกสารที่แนบ)"/>
    <x v="60"/>
    <n v="17655"/>
    <s v="APCIO0000446"/>
    <d v="2021-04-02T00:00:00"/>
    <n v="17655"/>
    <x v="0"/>
    <n v="17655"/>
  </r>
  <r>
    <x v="1220"/>
    <s v="PR64000306"/>
    <s v="AP1-0332"/>
    <s v="บริษัท ภาพพิมพ์ จำกัด"/>
    <d v="2021-02-10T00:00:00"/>
    <d v="2021-03-01T00:00:00"/>
    <s v="PO64000276-1 บริษัท ภาพพิมพ์ จำกัด_x000a_จ้างจัดส่งหนังสือครูเพื่อศิษย์ สร้างการเรียนรู้สู่ระดับเชื่อมโยง _x000a_-จัดส่งหนังสือ จำนวนไม่น้อยว่า 1,000 เล่ม _x000a_ให้แก่กลุ่มเป้าหมาย_x000a_(รายละเอียดตามเอกสารที่แนบ)"/>
    <x v="75"/>
    <n v="60231"/>
    <s v="APCIO0000355"/>
    <d v="2021-03-11T00:00:00"/>
    <n v="60231"/>
    <x v="0"/>
    <n v="60231"/>
  </r>
  <r>
    <x v="1221"/>
    <s v="PR64000336"/>
    <s v="AP1-0513"/>
    <s v="บริษัท ไนซ์จ๊อบทีม จำกัด"/>
    <d v="2021-02-16T00:00:00"/>
    <d v="2021-03-15T00:00:00"/>
    <s v="PO64000281-1บริษัท ไนซ์จ๊อบทีม จำกัดจ้างบริหารจัดการจัดอบรมหลักสูตรฐานสมรรถนะสำหรับผู้บริหารและครูแกนนำเครือข่ายโรงเรียนพัฒนาคุณภาพต่อเนื่อง (TSQP) ในรูปแบบออนไลน์ _x000a_-รายงานสรุปผลการดำเนินงาน_x000a_(รายละเอียดตามเอกสารที่แนบ)"/>
    <x v="85"/>
    <n v="114372.3"/>
    <s v="APCIO0000385"/>
    <d v="2021-03-11T00:00:00"/>
    <n v="114372.3"/>
    <x v="0"/>
    <n v="114372.3"/>
  </r>
  <r>
    <x v="1222"/>
    <s v="PR64000325"/>
    <s v="AP1-1133"/>
    <s v="บริษัท พี. ไลบรารี่ จำกัด"/>
    <d v="2021-02-17T00:00:00"/>
    <d v="2021-03-31T00:00:00"/>
    <s v="PO64000282-1บริษัท พี. ไลบรารี่ จำกัด_x000a_จ้างออกแบบและผลิตสื่อโครงการทุนพัฒนา_x000a_อาชีพและนวัตกรรมที่ใช้ชุมชนเป็นฐาน _x000a_-ไฟล์การออกแบบแผ่นพับ_x000a_(รายละเอียดตามเอกสารที่แนบ)"/>
    <x v="74"/>
    <n v="86268.75"/>
    <s v="APCIO0000383"/>
    <d v="2021-03-23T00:00:00"/>
    <n v="86268.75"/>
    <x v="0"/>
    <n v="86268.75"/>
  </r>
  <r>
    <x v="1223"/>
    <s v="PR64000330"/>
    <s v="AP1-1136"/>
    <s v="บริษัท เอสอีเอเชีย ลีดาเวชั่น เซ็นเตอร์ จำกัด"/>
    <d v="2021-02-17T00:00:00"/>
    <d v="2021-03-30T00:00:00"/>
    <s v="PO64000283 บริษัท เอสอีเอเชีย ลีดาเวชั่น เซ็นเตอร์ จำกัด ซื้อแบบประเมินทางจิตวิทยาสำหรับ_x000a_การคัดเลือกบุคลากร_x000a_-สิทธิ์เข้าใช้แบบประเมินทางจิตวิทยา _x000a_-จำนวน 30 ครั้ง_x000a_(รายละเอียดตามเอกสารที่แนบ)"/>
    <x v="91"/>
    <n v="51360"/>
    <s v="APCIO0000266"/>
    <d v="2021-03-12T00:00:00"/>
    <n v="51360"/>
    <x v="0"/>
    <n v="51360"/>
  </r>
  <r>
    <x v="1224"/>
    <s v="PR64000358"/>
    <s v="AP1-0370"/>
    <s v="บริษัท ท็อป อัพ ออร์แกไนซ์ จำกัด"/>
    <d v="2021-02-18T00:00:00"/>
    <d v="2021-02-25T00:00:00"/>
    <s v="PO64000285 บริษัท ท็อป อัพ ออร์แกไนซ์ จำกัดจ้างบริหารจัดการประชุมเชิงปฏิบัติการเพื่อ_x000a_แนะแนวประชาสัมพันธ์ ค้นหา คัดกรองความยากจน และคัดเลือกนักศึกษาผู้รับทุน โครงการทุนนวัตกรรมสายอาชีพชั้นสูง ปี 2564_x000a_-รายงานสรุปผลการดำเนินงาน_x000a_(รายละเอียดตามเอกสารที่แนบ)"/>
    <x v="80"/>
    <n v="498620"/>
    <s v="APCIO0000265"/>
    <d v="2021-03-12T00:00:00"/>
    <n v="498620"/>
    <x v="0"/>
    <n v="498620"/>
  </r>
  <r>
    <x v="1225"/>
    <s v="PR64000356"/>
    <s v="AP1-0879"/>
    <s v="นางวิภาวี บุรุษหงส์"/>
    <d v="2021-02-18T00:00:00"/>
    <d v="2021-02-25T00:00:00"/>
    <s v="PO64000286 นาง วิภาวี บุรุษหงส์ จัดจ้างเจ้าหน้าที่บริหารงานระดมความร่วมมือ สำนักสื่อสารสาธารณะและระดมความร่วมมือ _x000a_-รายงานผลการดำเนินงาน_x000a_(รายละเอียดตามเอกสารที่แนบ)"/>
    <x v="76"/>
    <n v="62500"/>
    <s v="APCIO0000192"/>
    <d v="2021-02-23T00:00:00"/>
    <n v="62500"/>
    <x v="0"/>
    <n v="62500"/>
  </r>
  <r>
    <x v="1226"/>
    <s v="PR64000339"/>
    <s v="AP1-0675"/>
    <s v="นางสาวนงลักษณ์ อัจนปัญญา"/>
    <d v="2021-02-19T00:00:00"/>
    <d v="2021-02-24T00:00:00"/>
    <s v="PO64000288-1/4 นางสาว นงลักษณ์ อัจนปัญญาจ้างพัฒนาองค์ความรู้เรื่องการส่งเสริมทักษะอาชีพจากต่างประเทศ โครงการทุนพัฒนาอาชีพที่ใช้ชุมชนเป็นฐานเพื่อความเสมอภาคทางการศึกษา_x000a_-สรุปบทเรียน จำนวน 12 ชิ้น_x000a_(รายละเอียดตามเอกสารที่แนบ)"/>
    <x v="69"/>
    <n v="24000"/>
    <s v="APCIO0000511"/>
    <d v="2021-03-31T00:00:00"/>
    <n v="24000"/>
    <x v="0"/>
    <n v="48000"/>
  </r>
  <r>
    <x v="1226"/>
    <s v="PR64000339"/>
    <s v="AP1-0675"/>
    <s v="นางสาวนงลักษณ์ อัจนปัญญา"/>
    <d v="2021-02-19T00:00:00"/>
    <d v="2021-03-24T00:00:00"/>
    <s v="PO64000288-2/4 นางสาว นงลักษณ์ อัจนปัญญา_x000a_-สรุปบทเรียน จำนวน 12 ชิ้น_x000a_(รายละเอียดตามเอกสารที่แนบ)"/>
    <x v="69"/>
    <n v="24000"/>
    <s v="APCIO0000563"/>
    <d v="2021-04-28T00:00:00"/>
    <n v="24000"/>
    <x v="0"/>
    <n v="48000"/>
  </r>
  <r>
    <x v="1227"/>
    <s v="PR64000335"/>
    <s v="AP1-1136"/>
    <s v="บริษัท เอสอีเอเชีย ลีดาเวชั่น เซ็นเตอร์ จำกัด"/>
    <d v="2021-02-19T00:00:00"/>
    <d v="2021-02-23T00:00:00"/>
    <s v="PO64000289-1บริษัท เอสอีเอเชีย ลีดาเวชั่น เซ็นเตอร์ จำกัดซื้อหลักสูตรพัฒนาบุคลากรออนไลน์_x000a_-สิทธิ์การใช้งานหลักสูตรการเรียนรู้และพัฒนาตนเองออนไลน์ ระยะเวลา 3 เดือน_x000a_(รายละเอียดตามเอกสารที่แนบ)"/>
    <x v="91"/>
    <n v="128400"/>
    <s v="APCIO0000359"/>
    <d v="2021-03-02T00:00:00"/>
    <n v="128400"/>
    <x v="0"/>
    <n v="128400"/>
  </r>
  <r>
    <x v="1227"/>
    <s v="PR64000335"/>
    <s v="AP1-1136"/>
    <s v="บริษัท เอสอีเอเชีย ลีดาเวชั่น เซ็นเตอร์ จำกัด"/>
    <d v="2021-02-19T00:00:00"/>
    <d v="2021-02-19T00:00:00"/>
    <s v="CN PO64000289-1บริษัท เอสอีเอเชีย ลีดาเวชั่น เซ็นเตอร์ จำกัดซื้อหลักสูตรพัฒนาบุคลากรออนไลน์_x000a_-สิทธิ์การใช้งานหลักสูตรการเรียนรู้และพัฒนาตนเองออนไลน์ ระยะเวลา 3 เดือน_x000a_(รายละเอียดตามเอกสารที่แนบ)"/>
    <x v="91"/>
    <n v="-128400"/>
    <s v="CNCIO0000008"/>
    <d v="2021-03-02T00:00:00"/>
    <n v="-128400"/>
    <x v="0"/>
    <n v="128400"/>
  </r>
  <r>
    <x v="1227"/>
    <s v="PR64000335"/>
    <s v="AP1-1136"/>
    <s v="บริษัท เอสอีเอเชีย ลีดาเวชั่น เซ็นเตอร์ จำกัด"/>
    <d v="2021-02-19T00:00:00"/>
    <d v="2021-02-19T00:00:00"/>
    <s v="NEW PO64000289-1บริษัท เอสอีเอเชีย ลีดาเวชั่น เซ็นเตอร์ จำกัดซื้อหลักสูตรพัฒนาบุคลากรออนไลน์_x000a_-สิทธิ์การใช้งานหลักสูตรการเรียนรู้และพัฒนาตนเองออนไลน์ ระยะเวลา 3 เดือน_x000a_(รายละเอียดตามเอกสารที่แนบ)"/>
    <x v="91"/>
    <n v="73577.53"/>
    <s v="APCIO0000389"/>
    <d v="2021-03-31T00:00:00"/>
    <n v="73577.53"/>
    <x v="0"/>
    <n v="128400"/>
  </r>
  <r>
    <x v="1227"/>
    <s v="PR64000335"/>
    <s v="AP1-1136"/>
    <s v="บริษัท เอสอีเอเชีย ลีดาเวชั่น เซ็นเตอร์ จำกัด"/>
    <d v="2021-02-19T00:00:00"/>
    <d v="2021-02-19T00:00:00"/>
    <s v="NEW PO64000289-1บริษัท เอสอีเอเชีย ลีดาเวชั่น เซ็นเตอร์ จำกัดซื้อหลักสูตรพัฒนาบุคลากรออนไลน์_x000a_-สิทธิ์การใช้งานหลักสูตรการเรียนรู้และพัฒนาตนเองออนไลน์ ระยะเวลา 3 เดือน_x000a_(รายละเอียดตามเอกสารที่แนบ)"/>
    <x v="91"/>
    <n v="54822.47"/>
    <s v="APCIO0000389"/>
    <d v="2021-03-31T00:00:00"/>
    <n v="54822.47"/>
    <x v="0"/>
    <n v="128400"/>
  </r>
  <r>
    <x v="1228"/>
    <s v="PR64000329"/>
    <s v="AP1-0071"/>
    <s v="บริษัท โอไอซี ครีเอชั่น จำกัด"/>
    <d v="2021-02-19T00:00:00"/>
    <d v="2021-02-26T00:00:00"/>
    <s v="PO64000290 บริษัท โอไอซี ครีเอชั่น จำกัด จ้างผลิตอุปกรณ์ประกอบชุดการเรียนรู้ ภายใต้โครงการจัดสรรชุดการเรียนรู้เสริมทักษะในศตวรรษที่ 21_x000a_-อุปกรณ์ประกอบชุดการเรียนรู้เสริมทักษะในศตวรรษที่ 21 (Black Box) _x000a_-จำนวน 485 ชุด_x000a_(รายละเอียดตามเอกสารที่แนบ)"/>
    <x v="92"/>
    <n v="482623.5"/>
    <s v="APFIO0000001"/>
    <d v="2021-03-02T00:00:00"/>
    <n v="482623.5"/>
    <x v="0"/>
    <n v="482623.5"/>
  </r>
  <r>
    <x v="1229"/>
    <s v="PR64000328"/>
    <s v="AP1-0112"/>
    <s v="บริษัท มาตา การพิมพ์ จำกัด"/>
    <d v="2021-02-19T00:00:00"/>
    <d v="2021-02-26T00:00:00"/>
    <s v="PO64000291 บริษัท มาตา การพิมพ์ จำกัด_x000a_จ้างผลิตคู่มือประกอบชุดการเรียนรู้ ภายใต้โครงการจัดสรรชุดการเรียนรู้เสริมทักษะในศตวรรษที่ 21_x000a_-คู่มือ Black Box จำนวน 485 เล่ม _x000a_-คู่มือ Who I am จำนวน 485 เล่ม _x000a_-คู่มือ Who I am จำนวน 485 เล่ม -หนังสือสมุนไพรบ้านฉัน จำนวน 485 เล่ม -หนังสือสวนแสนสนุก จำนวน 485 เล่ม_x000a_(รายละเอียดตามเอกสารที่แนบ)"/>
    <x v="92"/>
    <n v="365859.75"/>
    <s v="APFIO0000002"/>
    <d v="2021-04-01T00:00:00"/>
    <n v="365859.75"/>
    <x v="0"/>
    <n v="365859.75"/>
  </r>
  <r>
    <x v="1229"/>
    <s v="PR64000328"/>
    <s v="AP1-0112"/>
    <s v="บริษัท มาตา การพิมพ์ จำกัด"/>
    <d v="2021-02-19T00:00:00"/>
    <d v="2021-02-19T00:00:00"/>
    <s v="CNPO64000291 บริษัท มาตา การพิมพ์ จำกัด_x000a_จ้างผลิตคู่มือประกอบชุดการเรียนรู้ ภายใต้โครงการจัดสรรชุดการเรียนรู้เสริมทักษะในศตวรรษที่ 21_x000a_-คู่มือ Black Box จำนวน 485 เล่ม _x000a_-คู่มือ Who I am จำนวน 485 เล่ม _x000a_-คู่มือ Who I am จำนวน 485 เล่ม -หนังสือสมุนไพรบ้านฉัน จำนวน 485 เล่ม -หนังสือสวนแสนสนุก จำนวน 485 เล่ม_x000a_(รายละเอียดตามเอกสารที่แนบ)"/>
    <x v="92"/>
    <n v="-365859.75"/>
    <s v="CNFIO0000001"/>
    <d v="2021-04-01T00:00:00"/>
    <n v="-365859.75"/>
    <x v="0"/>
    <n v="365859.75"/>
  </r>
  <r>
    <x v="1229"/>
    <s v="PR64000328"/>
    <s v="AP1-0112"/>
    <s v="บริษัท มาตา การพิมพ์ จำกัด"/>
    <d v="2021-02-19T00:00:00"/>
    <d v="2021-02-19T00:00:00"/>
    <s v="NewPO64000291 บริษัท มาตา การพิมพ์ จำกัด_x000a_จ้างผลิตคู่มือประกอบชุดการเรียนรู้ ภายใต้โครงการจัดสรรชุดการเรียนรู้เสริมทักษะในศตวรรษที่ 21_x000a_-คู่มือ Black Box จำนวน 485 เล่ม _x000a_-คู่มือ Who I am จำนวน 485 เ"/>
    <x v="92"/>
    <n v="365859.75"/>
    <s v="APFIO0000003"/>
    <d v="2021-04-01T00:00:00"/>
    <n v="365859.75"/>
    <x v="0"/>
    <n v="365859.75"/>
  </r>
  <r>
    <x v="1230"/>
    <s v="PR64000340"/>
    <s v="AP1-0071"/>
    <s v="บริษัท โอไอซี ครีเอชั่น จำกัด"/>
    <d v="2021-02-19T00:00:00"/>
    <d v="2021-03-15T00:00:00"/>
    <s v="จ้างศูนย์บริการข้อมูลและสื่อสารออนไลน์_x000a_แก่สาธารณะ_x000a_-รายงานผลการดำเนินงาน_x000a_(รายละเอียดตามเอกสารที่แนบ)"/>
    <x v="93"/>
    <n v="498620"/>
    <s v="APCIO0000564"/>
    <d v="2021-04-28T00:00:00"/>
    <n v="498620"/>
    <x v="0"/>
    <n v="498620"/>
  </r>
  <r>
    <x v="1231"/>
    <s v="PR64000351"/>
    <s v="AP1-0561"/>
    <s v="บริษัท แอร์-เทค เอนจิเนียริ่ง (ประเทศไทย) จำกัด"/>
    <d v="2021-02-19T00:00:00"/>
    <d v="2021-02-24T00:00:00"/>
    <s v="PO64000293 บริษัท แอร์-เทค เอนจิเนียริ่ง (ประเทศไทย) จำกัด จัดซื้อแอลกอฮอล์ล้างมือสูตรเจล_x000a_-ALG-50000-DP แอลกอฮอล์ล้างมือสูตรเจล _x000a_5 ลิตร ไร้สีไร้กลิ่น_x000a_-แอลกอฮอล์ 70% ยับยั้งการเจริญเติบโตของจุลินทรีย์และแบคทีเรีย_x000a_-จำนวนสินค้า 6 ลัง_x000a_(รายละเอียดตามเอกสารที่แนบ)"/>
    <x v="60"/>
    <n v="9951"/>
    <s v="APCIO0000248"/>
    <d v="2021-03-12T00:00:00"/>
    <n v="9951"/>
    <x v="0"/>
    <n v="9951"/>
  </r>
  <r>
    <x v="1232"/>
    <s v="PR64000354"/>
    <s v="AP1-0252"/>
    <s v="นางสาวสุจิตรา สมปาน"/>
    <d v="2021-02-19T00:00:00"/>
    <d v="2021-02-25T00:00:00"/>
    <s v="PO64000294-1/3 นางสาวสุจิตรา สมปาน จัดจ้างเจ้าหน้าที่บริหารงานทั่วไป สำนักสื่อสารสาธารณะและระดมความร่วมมือ 1 อัตรา_x000a_-รายงานสรุปผลการดำเนินงาน งวดที่ 1_x000a_(รายละเอียดตามเอกสารที่แนบ)"/>
    <x v="94"/>
    <n v="30000"/>
    <s v="APCIO0000188"/>
    <d v="2021-02-23T00:00:00"/>
    <n v="30000"/>
    <x v="0"/>
    <n v="90000"/>
  </r>
  <r>
    <x v="1232"/>
    <s v="PR64000354"/>
    <s v="AP1-0252"/>
    <s v="นางสาวสุจิตรา สมปาน"/>
    <d v="2021-02-19T00:00:00"/>
    <d v="2021-03-25T00:00:00"/>
    <s v="PO64000294-2/3 นางสาวสุจิตรา สมปาน -รายงานสรุปผลการดำเนินงาน งวดที่ 2_x000a_(รายละเอียดตามเอกสารที่แนบ)"/>
    <x v="94"/>
    <n v="30000"/>
    <s v="APCIO0000294"/>
    <d v="2021-03-25T00:00:00"/>
    <n v="30000"/>
    <x v="0"/>
    <n v="90000"/>
  </r>
  <r>
    <x v="1232"/>
    <s v="PR64000354"/>
    <s v="AP1-0252"/>
    <s v="นางสาวสุจิตรา สมปาน"/>
    <d v="2021-02-19T00:00:00"/>
    <d v="2021-04-26T00:00:00"/>
    <s v="PO64000294-3/3 นางสาวสุจิตรา สมปาน_x000a_-รายงานสรุปผลการดำเนินงาน งวดที่ 3_x000a_(รายละเอียดตามเอกสารที่แนบ)"/>
    <x v="94"/>
    <n v="30000"/>
    <s v="APCIO0000485"/>
    <d v="2021-05-03T00:00:00"/>
    <n v="30000"/>
    <x v="0"/>
    <n v="90000"/>
  </r>
  <r>
    <x v="1233"/>
    <s v="PR64000289"/>
    <s v="AP1-0745"/>
    <s v="บริษัท ดิสรัปท์ เทคโนโลยี เวนเจอร์ จำกัด"/>
    <d v="2021-03-01T00:00:00"/>
    <d v="2021-03-08T00:00:00"/>
    <s v="PO64000295-1/3 บริษัท ดิสรัปท์ เทคโนโลยี เวนเจอร์ จำกัด_x000a_โครงการวิจัยกระบวนการขยายผลและสนับสนุนการจัดตั้งกิจการเพื่อสังคมเบื้องต้นเพื่อความเสมอภาคทางการศึกษา (วิจัยขยายผลและสนับสนุนความเข้มแข็งภาคีเครือข่าย_x000a_นวัตกรเพื่อความเสมอภาคทางการศึกษา)_x000a_-รายงานผลการบริหารจัดการโครงการ _x000a_งวดที่ 1_x000a_(รายละเอียดตามเอกสารที่แนบ)"/>
    <x v="95"/>
    <n v="3985000"/>
    <s v="APCIO0000390"/>
    <d v="2021-03-04T00:00:00"/>
    <n v="3985000"/>
    <x v="0"/>
    <n v="3985000"/>
  </r>
  <r>
    <x v="1234"/>
    <s v="PR64000276"/>
    <s v="AP1-0517"/>
    <s v="บริษัท มายด์เมอร์จ คอนซัลแทนท์ จำกัด"/>
    <d v="2021-03-01T00:00:00"/>
    <d v="2021-03-31T00:00:00"/>
    <s v="PO64000296-1/2 บริษัท มายด์เมอร์จ คอนซัลแทนท์ จำกัดโครงการบริหารจัดการโครงการทุนพัฒนาอาชีพและนวัตกรรมที่ใช้ชุมชนเป็นฐานด้านการเงิน บัญชีและพัสดุ _x000a_-สรุปผลการดำเนินงาน งวดที่ 1_x000a_(รายละเอียดตามเอกสารที่แนบ)"/>
    <x v="74"/>
    <n v="534000"/>
    <s v="APCIO0000508"/>
    <d v="2021-03-31T00:00:00"/>
    <n v="534000"/>
    <x v="0"/>
    <n v="534000"/>
  </r>
  <r>
    <x v="1235"/>
    <s v="PR64000304"/>
    <s v="AP1-0860"/>
    <s v="บริษัท มีไฟร์โซลูชั่น จำกัด"/>
    <d v="2021-03-01T00:00:00"/>
    <d v="2021-03-03T00:00:00"/>
    <s v="PO64000297-1/4 บริษัท มีไฟร์โซลูชั่น จำกัด โครงการจัดจ้างบริหารจัดการตรวจสอบและติดตามสถานศึกษาโครงการจัดสรรเงินอุดหนุนนักเรียนยากจนพิเศษแบบมีเงื่อนไข (นักเรียนทุนเสมอภาค)_x000a_-รายงานสรุปผลการดำเนินงาน งวดที่ 1_x000a_(รายละเอียดตามเอกสารที่แนบ)"/>
    <x v="66"/>
    <n v="186248.48"/>
    <s v="APCIO0000271"/>
    <d v="2021-03-03T00:00:00"/>
    <n v="186248.48"/>
    <x v="0"/>
    <n v="744993.92"/>
  </r>
  <r>
    <x v="1235"/>
    <s v="PR64000304"/>
    <s v="AP1-0860"/>
    <s v="บริษัท มีไฟร์โซลูชั่น จำกัด"/>
    <d v="2021-03-01T00:00:00"/>
    <d v="2021-03-15T00:00:00"/>
    <s v="PO64000297-2/4 บริษัท มีไฟร์โซลูชั่น จำกัดรายงานสรุปผลการดำเนินงาน งวดที่ 2_x000a_(รายละเอียดตามเอกสารที่แนบ)"/>
    <x v="66"/>
    <n v="186248.48"/>
    <s v="APCIO0000344"/>
    <d v="2021-04-01T00:00:00"/>
    <n v="186248.48"/>
    <x v="0"/>
    <n v="744993.92"/>
  </r>
  <r>
    <x v="1235"/>
    <s v="PR64000304"/>
    <s v="AP1-0860"/>
    <s v="บริษัท มีไฟร์โซลูชั่น จำกัด"/>
    <d v="2021-03-01T00:00:00"/>
    <d v="2021-04-07T00:00:00"/>
    <s v="PO64000297-3/4 บริษัท มีไฟร์โซลูชั่น จำกัด -รายงานสรุปผลการดำเนินงาน งวดที่ 3_x000a_(รายละเอียดตามเอกสารที่แนบ)"/>
    <x v="66"/>
    <n v="372496.96"/>
    <s v="APCIO0000539"/>
    <d v="2021-05-06T00:00:00"/>
    <n v="372496.96"/>
    <x v="0"/>
    <n v="744993.92"/>
  </r>
  <r>
    <x v="1236"/>
    <s v="PR64000350"/>
    <s v="AP1-0719"/>
    <s v="นางสาวสุธิตา สิทธิคุ้มวงศ์"/>
    <d v="2021-02-23T00:00:00"/>
    <d v="2021-03-25T00:00:00"/>
    <s v="PO64000298-1/12 นางสาว สุธิตา สิทธิคุ้มวงศ์ จ้างเจ้าหน้าที่สนับสนุนสำนักนวัตกรรม_x000a_และทุนการศึกษา_x000a_-รายงานสรุปผลการดำเนินงานงวดที่ 1_x000a_(รายละเอียดตามเอกสารที่แนบ)"/>
    <x v="68"/>
    <n v="20000"/>
    <s v="APCIO0000283"/>
    <d v="2021-03-25T00:00:00"/>
    <n v="20000"/>
    <x v="0"/>
    <n v="60000"/>
  </r>
  <r>
    <x v="1236"/>
    <s v="PR64000350"/>
    <s v="AP1-0719"/>
    <s v="นางสาวสุธิตา สิทธิคุ้มวงศ์"/>
    <d v="2021-02-23T00:00:00"/>
    <d v="2021-04-25T00:00:00"/>
    <s v="PO64000298 -2/12นางสาว สุธิตา สิทธิคุ้มวงศ์_x000a_-รายงานสรุปผลการดำเนินงานงวดที่ 2_x000a_(รายละเอียดตามเอกสารที่แนบ)"/>
    <x v="68"/>
    <n v="20000"/>
    <s v="APCIO0000473"/>
    <d v="2021-04-23T00:00:00"/>
    <n v="20000"/>
    <x v="0"/>
    <n v="60000"/>
  </r>
  <r>
    <x v="1236"/>
    <s v="PR64000350"/>
    <s v="AP1-0719"/>
    <s v="นางสาวสุธิตา สิทธิคุ้มวงศ์"/>
    <d v="2021-02-23T00:00:00"/>
    <d v="2021-05-25T00:00:00"/>
    <s v="PO64000298 -3/12 นางสาว สุธิตา สิทธิคุ้มวงศ์รายงานสรุปผลการดำเนินงานงวดที่ 3_x000a_(รายละเอียดตามเอกสารที่แนบ)"/>
    <x v="68"/>
    <n v="20000"/>
    <s v="APCIO0000655"/>
    <d v="2021-05-28T00:00:00"/>
    <n v="20000"/>
    <x v="0"/>
    <n v="60000"/>
  </r>
  <r>
    <x v="1237"/>
    <s v="PR64000305"/>
    <s v="AP1-0395"/>
    <s v="บริษัท คีคอินเตอร์เทรด จำกัด"/>
    <d v="2021-02-23T00:00:00"/>
    <d v="2021-03-31T00:00:00"/>
    <s v="PO64000299 บริษัท คีคอินเตอร์เทรด จำกัด จ้างบริหารจัดการเพื่อการส่งเสริมและเผยแพร่_x000a_ผลงานจากชุมชน_x000a_-รายงานผลการดำเนินงาน_x000a_(รายละเอียดตามเอกสารที่แนบ)"/>
    <x v="74"/>
    <n v="353100"/>
    <s v="APCIO0000516"/>
    <d v="2021-03-31T00:00:00"/>
    <n v="353100"/>
    <x v="0"/>
    <n v="353100"/>
  </r>
  <r>
    <x v="1238"/>
    <s v="PR64000360"/>
    <s v="AP1-0097"/>
    <s v="บริษัท ไอ แอนด์ ไอ คอมมิวนิเคชั่น จำกัด"/>
    <d v="2021-02-23T00:00:00"/>
    <d v="2021-03-15T00:00:00"/>
    <s v="PO64000300 บริษัท ไอ แอนด์ ไอ คอมมิวนิเคชั่น จำกัดจ้างจัดทำสื่อประชาสัมพันธ์สรุปผล_x000a_การดำเนินงานโครงการจัดการศึกษา_x000a_เชิงพื้นที่เพื่อความเสมอภาคทางการศึกษา _x000a_20 จังหวัด ปีที่ 1_x000a_-คลิปวิดีโอความยาวไม่เกิน 8 นาที_x000a_(รายละเอียดตามเอกสารที่แนบ)"/>
    <x v="90"/>
    <n v="299600"/>
    <s v="APCIO0000579"/>
    <d v="2021-05-05T00:00:00"/>
    <n v="299600"/>
    <x v="0"/>
    <n v="299600"/>
  </r>
  <r>
    <x v="1239"/>
    <s v="PR64000346"/>
    <s v="AP1-0526"/>
    <s v="บริษัท กู๊ด อินโฟ แอนด์ แมเนจเมนท์ จำกัด"/>
    <d v="2021-02-23T00:00:00"/>
    <d v="2021-02-26T00:00:00"/>
    <s v="PO64000301 บริษัท กู๊ด อินโฟ แอนด์ แมเนจเมนท์ จำกัด จ้างผลิตและจัดสรรชุดการเรียนรู้เสริมทักษะ_x000a_ในศตวรรษที่ 21 (Black Box)_x000a_-ชุดการเรียนรู้เสริมทักษะในศตวรรษที่ 21 (Black Box) จำนวน 95 ชุด _x000a_-สรุปผลการดำเนินงานและการจัดส่งชุดการเรียนรู้_x000a_(รายละเอียดตามเอกสารที่แนบ)"/>
    <x v="94"/>
    <n v="245583.73"/>
    <s v="APCIO0000270"/>
    <d v="2021-03-02T00:00:00"/>
    <n v="245583.73"/>
    <x v="0"/>
    <n v="245583.73"/>
  </r>
  <r>
    <x v="1240"/>
    <s v="PR64000318"/>
    <s v="AP1-0255"/>
    <s v="บริษัท ฮิวแมนิก้า จำกัด(มหาชน)"/>
    <d v="2021-02-23T00:00:00"/>
    <d v="2021-03-17T00:00:00"/>
    <s v="PO64000302-1 บริษัท ฮิวแมนิก้า จำกัด(มหาชน)_x000a_โครงการปรับปรุงระบบ Payroll Outsourcing &amp; Employee Self Service_x000a_-การปรับปรุงระบบเทคโนโลยีสารสนเทศเพื่อการบริหารจัดการทรัพยากรบุคคลและค่าตอบแทน_x000a_(รายละเอียดตามเอกสารที่แนบ)"/>
    <x v="91"/>
    <n v="14445"/>
    <s v="APCIO0000404"/>
    <d v="2021-04-02T00:00:00"/>
    <n v="14445"/>
    <x v="0"/>
    <n v="14445"/>
  </r>
  <r>
    <x v="1241"/>
    <s v="PR64000347"/>
    <s v="AP1-1139"/>
    <s v="บริษัท กู๊ดเฮด พริ้นท์ติ้ง แอนด์ แพคเกจจิ้ง กรุ๊ป จำกัด"/>
    <d v="2021-02-24T00:00:00"/>
    <d v="2021-03-15T00:00:00"/>
    <s v="PO64000303  บริษัท กู๊ดเฮด พริ้นท์ติ้ง แอนด์ แพคเกจจิ้ง กรุ๊ป จำกัด_x000a_จ้างโครงการผลิตรายงานประจำปี กองทุนเพื่อความเสมอภาคทางการศึกษา พ.ศ. 2563_x000a_-หนังสือรายงานประจำปี 2563 _x000a_-จำนวน 3,000 เล่ม_x000a_-ปก กระดาษอาร์ตการ์ด 250 แกรม_x000a_-ด้านใน กระดาษอาร์ตด้าน 105 แกรม_x000a_(รายละเอียดตามเอกสารที่แนบ)"/>
    <x v="96"/>
    <n v="370016.7"/>
    <s v="APCIO0000397"/>
    <d v="2021-04-01T00:00:00"/>
    <n v="370016.7"/>
    <x v="0"/>
    <n v="370016.7"/>
  </r>
  <r>
    <x v="1242"/>
    <s v="PR64000357"/>
    <s v="AP1-1140"/>
    <s v="นางยุวดี เครือรัฐติกาล"/>
    <d v="2021-02-24T00:00:00"/>
    <d v="2021-04-30T00:00:00"/>
    <s v="PO64000304-1/2 นางยุวดี เครือรัฐติกาล จ้างโครงการจัดทำคู่มือโครงการครูรัก(ษ์)ถิ่น สำหรับภาคีร่วมดำเนินงาน_x000a_-เอกสารแผนการปฏิบัติงานโครงการ_x000a_(รายละเอียดตามเอกสารที่แนบ)"/>
    <x v="63"/>
    <n v="200000"/>
    <s v="APCIO0000615"/>
    <d v="2021-04-30T00:00:00"/>
    <n v="200000"/>
    <x v="0"/>
    <n v="200000"/>
  </r>
  <r>
    <x v="1243"/>
    <s v="PR64000363"/>
    <s v="AP1-1141"/>
    <s v="นางปาริชาต ศิวะรักษ์"/>
    <d v="2021-02-24T00:00:00"/>
    <d v="2021-03-12T00:00:00"/>
    <s v="PO64000306 -1นาง ปาริชาต ศิวะรักษ์_x000a_โครงการบรรณาธิการหนังสือ Equitable Education: 30 Years from Education for All to All for Education 2030_x000a_-ตรวจสอบความถูกต้อง_x000a_-ปรับแก้บทแปลภาษาไทย_x000a_(รายละเอียดตามเอกสารที่แนบ)"/>
    <x v="89"/>
    <n v="30000"/>
    <s v="APCIO0000382"/>
    <d v="2021-03-23T00:00:00"/>
    <n v="30000"/>
    <x v="0"/>
    <n v="30000"/>
  </r>
  <r>
    <x v="1244"/>
    <s v="PR64000223"/>
    <s v="AP1-0520"/>
    <s v="บริษัท ดิ วันโอวัน เปอร์เซนต์ จำกัด"/>
    <d v="2021-03-05T00:00:00"/>
    <d v="2021-03-19T00:00:00"/>
    <s v="PO64000308-1/3 บริษัท ดิ วันโอวัน เปอร์เซนต์ จำกัด_x000a_โครงการจัดการความรู้และสื่อสารสาธารณะเพื่อความเสมอภาคทางการศึกษา ปีที่๒_x000a_-แผนการดำเนินงานโครงการฯ ในภาพรวม"/>
    <x v="97"/>
    <n v="4499970.5999999996"/>
    <s v="APCIO0000479"/>
    <d v="2021-03-19T00:00:00"/>
    <n v="4499970.5999999996"/>
    <x v="0"/>
    <n v="4499970.5999999996"/>
  </r>
  <r>
    <x v="1245"/>
    <s v="PR64000359"/>
    <s v="AP1-1143"/>
    <s v="บริษัท เอ็ม.พาร์ตี้ จำกัด"/>
    <d v="2021-03-01T00:00:00"/>
    <d v="2021-03-09T00:00:00"/>
    <s v="PO64000309-1/3บริษัท เอ็ม.พาร์ตี้ จำกัด_x000a_จ้างโครงการบริหารระบบสมาชิกและเนื้อหา_x000a_แพลตฟอร์มทุนนวัตกรรมสายอาชีพชั้นสูง_x000a_-รายงานผลการดำเนินงาน งวดที่ 1_x000a_(รายละเอียดตามเอกสารที่แนบ)"/>
    <x v="80"/>
    <n v="141400.5"/>
    <s v="APCIO0000326"/>
    <d v="2021-03-09T00:00:00"/>
    <n v="141400.5"/>
    <x v="0"/>
    <n v="282801"/>
  </r>
  <r>
    <x v="1245"/>
    <s v="PR64000359"/>
    <s v="AP1-1143"/>
    <s v="บริษัท เอ็ม.พาร์ตี้ จำกัด"/>
    <d v="2021-03-01T00:00:00"/>
    <d v="2021-04-06T00:00:00"/>
    <s v="PO64000309-2/3 บริษัท เอ็ม.พาร์ตี้ จำกัด -รายงานผลการดำเนินงาน งวดที่ 2_x000a_(รายละเอียดตามเอกสารที่แนบ)"/>
    <x v="80"/>
    <n v="141400.5"/>
    <s v="APCIO0000554"/>
    <d v="2021-05-26T00:00:00"/>
    <n v="141400.5"/>
    <x v="0"/>
    <n v="282801"/>
  </r>
  <r>
    <x v="1245"/>
    <s v="PR64000359"/>
    <s v="AP1-1143"/>
    <s v="บริษัท เอ็ม.พาร์ตี้ จำกัด"/>
    <d v="2021-03-01T00:00:00"/>
    <d v="2021-03-01T00:00:00"/>
    <s v="CN PO64000309-2/3 บริษัท เอ็ม.พาร์ตี้ จำกัด -รายงานผลการดำเนินงาน งวดที่ 2_x000a_(รายละเอียดตามเอกสารที่แนบ)"/>
    <x v="80"/>
    <n v="-141400.5"/>
    <s v="CNCIO0000012"/>
    <d v="2021-05-26T00:00:00"/>
    <n v="-141400.5"/>
    <x v="0"/>
    <n v="282801"/>
  </r>
  <r>
    <x v="1245"/>
    <s v="PR64000359"/>
    <s v="AP1-1143"/>
    <s v="บริษัท เอ็ม.พาร์ตี้ จำกัด"/>
    <d v="2021-03-01T00:00:00"/>
    <d v="2021-03-01T00:00:00"/>
    <s v="PO64000309-2/3 บริษัท เอ็ม.พาร์ตี้ จำกัด -รายงานผลการดำเนินงาน งวดที่ 2_x000a_(รายละเอียดตามเอกสารที่แนบ)"/>
    <x v="80"/>
    <n v="141400.5"/>
    <s v="APCIO0000555"/>
    <d v="2021-04-26T00:00:00"/>
    <n v="141400.5"/>
    <x v="0"/>
    <n v="282801"/>
  </r>
  <r>
    <x v="1246"/>
    <s v="PR64000364"/>
    <s v="AP1-1144"/>
    <s v="นายอานนท์ จันทวิช"/>
    <d v="2021-03-01T00:00:00"/>
    <d v="2021-03-15T00:00:00"/>
    <s v="PO64000310-1/3 นาย อานนท์ จันทวิช_x000a_จ้างโครงการจัดจ้างผู้บริหารโครงการวิจัยสำรวจทักษะและความพร้อมของกลุ่มประชากรวัยแรงงาน_x000a_-แผนและปฏิทินการดำเนินงาน งวดที่ 1_x000a_(รายละเอียดตามเอกสารที่แนบ)"/>
    <x v="69"/>
    <n v="250000"/>
    <s v="APCIO0000429"/>
    <d v="2021-04-09T00:00:00"/>
    <n v="250000"/>
    <x v="0"/>
    <n v="250000"/>
  </r>
  <r>
    <x v="1247"/>
    <s v="PR64000375"/>
    <s v="AP1-0776"/>
    <s v="นางสาวปัญญ์จภา เล่าชู"/>
    <d v="2021-03-02T00:00:00"/>
    <d v="2021-03-12T00:00:00"/>
    <s v="PO64000311-1 นางสาว ปัญญ์จภา เล่าชู_x000a_โครงการแปลเอกสารองค์ความรู้เรื่องแนวทางการพัฒนาครูและสถานศึกษา _x000a_-ส่งเป็นเอกสารจำนวน 2 ชุด พร้อม CD/DVD/USB Flash Drive จำนวน 2 ชิ้น ประกอบด้วยไฟล์ PDF และไฟล์ Word_x000a_(รายละเอียดตามเอกสารที่แนบ)"/>
    <x v="75"/>
    <n v="40000"/>
    <s v="APCIO0000387"/>
    <d v="2021-03-09T00:00:00"/>
    <n v="40000"/>
    <x v="0"/>
    <n v="40000"/>
  </r>
  <r>
    <x v="1248"/>
    <s v="PR64000327"/>
    <s v="AP1-1145"/>
    <s v="บริษัท ซิตี้นีออน เน็ตเวอร์ค จำกัด"/>
    <d v="2021-03-09T00:00:00"/>
    <d v="2021-03-15T00:00:00"/>
    <s v="PO64000312-1/3บริษัท ซิตี้นีออน เน็ตเวอร์ค จำกัด_x000a_โครงการจัดจ้างพัฒนาแนวทางการสร้างความเข้าใจและประชาสัมพันธ์โครงการจัดสรรเงินอุดหนุนแบบมีเงื่อนไข ในกลุ่มเป้าหมายผู้ปกครอง นักเรียนทุนเสมอภาค _x000a_และสาธารณะ_x000a_-รายงานสรุปผลการดำเนินงาน งวดที่ 1_x000a_(รายละเอียดตามเอกสารที่แนบ)"/>
    <x v="78"/>
    <n v="1279084.51"/>
    <s v="APCIO0000453"/>
    <d v="2021-04-01T00:00:00"/>
    <n v="1279084.51"/>
    <x v="0"/>
    <n v="2558169.02"/>
  </r>
  <r>
    <x v="1248"/>
    <s v="PR64000327"/>
    <s v="AP1-1145"/>
    <s v="บริษัท ซิตี้นีออน เน็ตเวอร์ค จำกัด"/>
    <d v="2021-03-09T00:00:00"/>
    <d v="2021-04-14T00:00:00"/>
    <s v="PO64000312-2/3บริษัท ซิตี้นีออน เน็ตเวอร์ค จำกัด-รายงานสรุปผลการดำเนินงาน งวดที่ 2_x000a_(รายละเอียดตามเอกสารที่แนบ)"/>
    <x v="78"/>
    <n v="1279084.51"/>
    <s v="APCIO0000603"/>
    <d v="2021-04-30T00:00:00"/>
    <n v="1279084.51"/>
    <x v="0"/>
    <n v="2558169.02"/>
  </r>
  <r>
    <x v="1249"/>
    <s v="PR64000361"/>
    <s v="AP1-0595"/>
    <s v="นายนรินทร์ ฉันทะวุฒิพงศ์"/>
    <d v="2021-03-03T00:00:00"/>
    <d v="2021-03-31T00:00:00"/>
    <s v="PO64000313-1/6 นาย นรินทร์ ฉันทะวุฒิพงศ์โครงการจ้างเหมาบริการบุคคลเพื่อปฏิบัติงานสนับสนุนฝ่ายพัสดุ สัญญาและอาคารสถานที่_x000a_-ประจำเดือน มีนาคม 2564_x000a_(รายละเอียดตามเอกสารที่แนบ)"/>
    <x v="67"/>
    <n v="25500"/>
    <s v="APCIO0000316"/>
    <d v="2021-03-31T00:00:00"/>
    <n v="25500"/>
    <x v="0"/>
    <n v="51000"/>
  </r>
  <r>
    <x v="1249"/>
    <s v="PR64000361"/>
    <s v="AP1-0595"/>
    <s v="นายนรินทร์ ฉันทะวุฒิพงศ์"/>
    <d v="2021-03-03T00:00:00"/>
    <d v="2021-04-30T00:00:00"/>
    <s v="PO64000313-2/6 นาย นรินทร์ ฉันทะวุฒิพงศ์ประจำเดือน เมษายน 2564_x000a_(รายละเอียดตามเอกสารที่แนบ)"/>
    <x v="67"/>
    <n v="25500"/>
    <s v="APCIO0000488"/>
    <d v="2021-05-03T00:00:00"/>
    <n v="25500"/>
    <x v="0"/>
    <n v="51000"/>
  </r>
  <r>
    <x v="1250"/>
    <s v="PR64000341"/>
    <s v="AP1-0526"/>
    <s v="บริษัท กู๊ด อินโฟ แอนด์ แมเนจเมนท์ จำกัด"/>
    <d v="2021-03-03T00:00:00"/>
    <d v="2021-03-31T00:00:00"/>
    <s v="PO64000314- บริษัท กู๊ด อินโฟ แอนด์ แมเนจเมนท์ จำกัดโครงการสนับสนุนการจัดสรรเงินหรือทรัพย์สินที่มีผู้บริจาคให้กองทุนและโครงการทุนก้าวเพื่อน้อง_x000a_-แผนการดำเนินงานและสรุปผลการดำเนินงาน งวดที่ 1_x000a_(รายละเอียดตามเอกสารที่แนบ)(Audit Adj)"/>
    <x v="76"/>
    <n v="87611.6"/>
    <s v="APCIO0000585"/>
    <d v="2021-03-31T00:00:00"/>
    <n v="87611.6"/>
    <x v="0"/>
    <n v="175223.2"/>
  </r>
  <r>
    <x v="1250"/>
    <s v="PR64000341"/>
    <s v="AP1-0526"/>
    <s v="บริษัท กู๊ด อินโฟ แอนด์ แมเนจเมนท์ จำกัด"/>
    <d v="2021-03-03T00:00:00"/>
    <d v="2021-04-30T00:00:00"/>
    <s v="PO64000314-2/5 บริษัท กู๊ด อินโฟ แอนด์ แมเนจเมนท์ จำกัด-สรุปผลการดำเนินงาน งวดที่ 2_x000a_(รายละเอียดตามเอกสารที่แนบ)"/>
    <x v="76"/>
    <n v="87611.6"/>
    <s v="APCIO0000667"/>
    <d v="2021-04-30T00:00:00"/>
    <n v="87611.6"/>
    <x v="0"/>
    <n v="175223.2"/>
  </r>
  <r>
    <x v="1251"/>
    <s v="PR64000376"/>
    <s v="AP1-0630"/>
    <s v="นางสาวนันทิวรรณ อภิสิงห์"/>
    <d v="2021-03-04T00:00:00"/>
    <d v="2021-04-30T00:00:00"/>
    <s v="PO64000316-1/6 นางสาว นันทิวรรณ อภิสิงห์_x000a_จ้างโครงการจัดจ้างเจ้าหน้าที่สนับสนุนงานศูนย์เทคโนโลยีสารสนเทศ_x000a_-รายงานผลการปฏิบัติงาน เมษายน 2564_x000a_(รายละเอียดตามเอกสารที่แนบ)"/>
    <x v="26"/>
    <n v="25500"/>
    <s v="APCIO0000498"/>
    <d v="2021-05-03T00:00:00"/>
    <n v="25500"/>
    <x v="0"/>
    <n v="25500"/>
  </r>
  <r>
    <x v="1252"/>
    <s v="PR64000349"/>
    <s v="AP1-0124"/>
    <s v="บริษัท อินโนวิซ โซลูชั่นส์ จำกัด"/>
    <d v="2021-03-04T00:00:00"/>
    <d v="2021-03-10T00:00:00"/>
    <s v="PO64000317-1/2 บริษัท อินโนวิซ โซลูชั่นส์ จำกัด_x000a_โครงการพัฒนารายงานสรุปสัญญาจ้าง/ใบสั่งซื้อสั่งจ้าง_x000a_-แผนการพัฒนารายงานสรุปสัญญาจ้าง/ใบสั่งซื้อสั่งจ้างในระบบ_x000a_(รายละเอียดตามเอกสารที่แนบ)"/>
    <x v="26"/>
    <n v="45475"/>
    <s v="APCIO0000364"/>
    <d v="2021-03-23T00:00:00"/>
    <n v="45475"/>
    <x v="0"/>
    <n v="45475"/>
  </r>
  <r>
    <x v="1253"/>
    <s v="PR64000367"/>
    <s v="AP1-1086"/>
    <s v="นางสาวเวธนี คงปลื้มจิตต์"/>
    <d v="2021-03-04T00:00:00"/>
    <d v="2021-03-20T00:00:00"/>
    <s v="PO64000318-1 นางสาว เวธนี คงปลื้มจิตต์_x000a_จ้างโครงการชุดออกแบบ Visual note &quot;Equity talk เมื่อโรงเรียนปิด ประตูการเรียนรู้จะเปิดได้อย่างไร&quot;_x000a_-ภาพ Graphic จับประเด็นและทำ visual note สำหรับงาน Equity talk _x000a_(รายละเอียดตามเอกสารที่แนบ)"/>
    <x v="70"/>
    <n v="3500"/>
    <s v="APCIO0000407"/>
    <d v="2021-04-01T00:00:00"/>
    <n v="3500"/>
    <x v="0"/>
    <n v="3500"/>
  </r>
  <r>
    <x v="1254"/>
    <s v="PR64000307"/>
    <s v="AP1-0070"/>
    <s v="บริษัท วินทูเกเตอร์ จำกัด"/>
    <d v="2021-03-10T00:00:00"/>
    <d v="2021-04-30T00:00:00"/>
    <s v="PO64000319-1/2 บริษัท วินทูเกเตอร์ จำกัด_x000a_โครงการจ้างประเมินผลการปฏิบัติงานพนักงานและสร้างความเข้าใจในการใช้เครื่องมือ OKR_x000a_-แผนการดำเนินงานในการประเมินผลการปฏิบัติงาน หลักเกณฑ์วิธีการ และฟอร์มการประเมินผลการปฏิบัติงาน ประจำปี 2564 พร้อมการจัดประชุมเชิงปฏิบัติการชี้แจงและอบรมพนักงาน"/>
    <x v="91"/>
    <n v="450000"/>
    <s v="APCIO0000578"/>
    <d v="2021-05-12T00:00:00"/>
    <n v="450000"/>
    <x v="0"/>
    <n v="450000"/>
  </r>
  <r>
    <x v="1255"/>
    <s v="PR64000308"/>
    <s v="AP1-0723"/>
    <s v="บริษัท ไพร้ซวอเตอร์เฮาส์คูเปอร์ส คอนซัลติ้ง (ประเทศไทย) จำกัด"/>
    <d v="2021-03-15T00:00:00"/>
    <d v="2021-04-05T00:00:00"/>
    <s v="PO64000321-1/3 บริษัท ไพร้ซวอเตอร์เฮาส์คูเปอร์ส คอนซัลติ้ง (ประเทศไทย) จำกัดจัดจ้างทำกระบวนการอุธรณ์สำหรับนักเรียนที่ไม่ผ่านเกณฑ์ยากจนพิเศษ ภายใต้โครงการจัดสรรเงินอุดหนุนแบบมีเงื่อนไข _x000a_-แผนการดำเนินงาน งวดที่ 1_x000a_(รายละเอียดตามเอกสารที่แนบ)"/>
    <x v="98"/>
    <n v="1970940"/>
    <s v="APCIO0000567"/>
    <d v="2021-04-30T00:00:00"/>
    <n v="1970940"/>
    <x v="0"/>
    <n v="1970940"/>
  </r>
  <r>
    <x v="1256"/>
    <s v="PR64000374"/>
    <s v="AP1-0451"/>
    <s v="บริษัท แมสซีฟ โมชั่น จำกัด"/>
    <d v="2021-03-08T00:00:00"/>
    <d v="2021-03-12T00:00:00"/>
    <s v="PO64000323 บริษัท แมสซีฟ โมชั่น จำกัดจ้างโครงการผลิตสื่อประชาสัมพันธ์โครงการในรูปแบบอิเล็กทรอนิกส์_x000a_-คลิปสื่อประชาสัมพันธ์โครงการและรายงานสรุปผลการดำเนินงาน_x000a_(รายละเอียดตามเอกสารที่แนบ)"/>
    <x v="74"/>
    <n v="242890"/>
    <s v="APCIO0000509"/>
    <d v="2021-03-12T00:00:00"/>
    <n v="242890"/>
    <x v="0"/>
    <n v="242890"/>
  </r>
  <r>
    <x v="1257"/>
    <s v="PR64000378"/>
    <s v="AP1-0051"/>
    <s v="บริษัท เอ็กซ์เซลซิเออร์ ซัพพลายส์ จำกัด"/>
    <d v="2021-03-08T00:00:00"/>
    <d v="2021-03-19T00:00:00"/>
    <s v="PO64000324 บริษัท เอ็กซ์เซลซิเออร์ ซัพพลายส์ จำกัด โครงการจัดซื้ออุปกรณ์เครื่องเขียนสำนักงาน และน้ำดื่ม (ชนิดขวด)_x000a_-จำนวน 17 รายการ_x000a_(รายละเอียดตามเอกสารที่แนบ)"/>
    <x v="60"/>
    <n v="28539.58"/>
    <s v="APCIO0000371"/>
    <d v="2021-03-11T00:00:00"/>
    <n v="28539.58"/>
    <x v="0"/>
    <n v="42984.58"/>
  </r>
  <r>
    <x v="1257"/>
    <s v="PR64000378"/>
    <s v="AP1-0051"/>
    <s v="บริษัท เอ็กซ์เซลซิเออร์ ซัพพลายส์ จำกัด"/>
    <d v="2021-03-08T00:00:00"/>
    <d v="2021-03-08T00:00:00"/>
    <s v="ค่าใช้จ่าย..."/>
    <x v="60"/>
    <n v="14445"/>
    <s v="APCIO0000371"/>
    <d v="2021-03-11T00:00:00"/>
    <n v="14445"/>
    <x v="0"/>
    <n v="42984.58"/>
  </r>
  <r>
    <x v="1258"/>
    <s v="PR64000368"/>
    <s v="AP1-1009"/>
    <s v="บริษัท เอดูเคชั่น เซอร์วิส แอนด์ เทรนนิ่ง เอเจนซี จำกัด"/>
    <d v="2021-03-08T00:00:00"/>
    <d v="2021-03-31T00:00:00"/>
    <s v="PO64000325-1 บริษัท เอดูเคชั่น เซอร์วิส แอนด์ เทรนนิ่ง เอเจนซี จำกัด_x000a_โครงการการจัดทำเอกสารนำเสนอข้อเสนอทางนโยบายเพื่อพัฒนาเด็กปฐมวัย (Policy Brief)_x000a_-เอกสารนำเสนอผลการวิเคราะห์และสังเคราะห์ข้อมูลที่เกี่ยวข้อง_x000a_(รายละเอียดตามเอกสารที่แนบ)"/>
    <x v="65"/>
    <n v="39590"/>
    <s v="APCIO0000409"/>
    <d v="2021-04-01T00:00:00"/>
    <n v="39590"/>
    <x v="0"/>
    <n v="39590"/>
  </r>
  <r>
    <x v="1259"/>
    <s v="PR64000379"/>
    <s v="AP1-0534"/>
    <s v="บริษัท มหาชุมชน จำกัด"/>
    <d v="2021-03-09T00:00:00"/>
    <d v="2021-03-22T00:00:00"/>
    <s v="PO64000326-1/3 บริษัท มหาชุมชน จำกัด จ้างโครงการจัดจ้างออกแบบและพัฒนา User experience (UX) และ User Interface (UI) เว็บไซต์คัดกรองนักเรียนทุนเสมอภาค_x000a_-ส่งมอบเป็นรูปเล่ม 1 เล่ม _x000a_และไฟล์อิเล็กทรอนิกส์ 1 ชุด  งวดที่ 1_x000a_(รายละเอียดตามเอกสารที่แนบ)"/>
    <x v="78"/>
    <n v="192799.66"/>
    <s v="APCIO0000381"/>
    <d v="2021-03-15T00:00:00"/>
    <n v="192799.66"/>
    <x v="0"/>
    <n v="192799.66"/>
  </r>
  <r>
    <x v="1260"/>
    <s v="PR64000380"/>
    <s v="AP1-0534"/>
    <s v="บริษัท มหาชุมชน จำกัด"/>
    <d v="2021-03-09T00:00:00"/>
    <d v="2021-03-19T00:00:00"/>
    <s v="PO64000327-1/3  บริษัท มหาชุมชน จำกัด_x000a_จ้างโครงการจัดจ้างวางแผนสื่อสารและบริหารจัดการ LINE Official Account ของโครงการจัดสรรเงินอุดหนุนแบบมีเงื่อนไข_x000a_-ส่งมอบเป็นรูปเล่ม 1 เล่ม _x000a_และไฟล์อิเล็กทรอนิกส์ 1 ชุด  งวดที่ 1_x000a_(รายละเอียดตามเอกสารที่แนบ)"/>
    <x v="78"/>
    <n v="152965.49"/>
    <s v="APCIO0000356"/>
    <d v="2021-03-24T00:00:00"/>
    <n v="152965.49"/>
    <x v="0"/>
    <n v="152965.49"/>
  </r>
  <r>
    <x v="1261"/>
    <s v="PR64000386"/>
    <s v="AP1-0622"/>
    <s v="นางสาวศศิกานต์ ชูขาว"/>
    <d v="2021-03-10T00:00:00"/>
    <d v="2021-04-30T00:00:00"/>
    <s v="PO64000328-1/12 นางสาวศศิกานต์ ชูขาว จ้างโครงการจ้างเหมาบริการบุคคลเพื่อปฏิบัติงานสนับสนุนฝ่ายกำกับการปฏิบัติตามกฎเกณฑ์และสนับสนุนคณะกรรมการ_x000a_-ประจำเดือนเมษายน 2564_x000a_(รายละเอียดตามเอกสารที่แนบ)"/>
    <x v="77"/>
    <n v="23800"/>
    <s v="APCIO0000504"/>
    <d v="2021-05-03T00:00:00"/>
    <n v="23800"/>
    <x v="0"/>
    <n v="23800"/>
  </r>
  <r>
    <x v="1262"/>
    <s v="PR64000383"/>
    <s v="AP1-0513"/>
    <s v="บริษัท ไนซ์จ๊อบทีม จำกัด"/>
    <d v="2021-03-11T00:00:00"/>
    <d v="2021-03-31T00:00:00"/>
    <s v="PO64000331-1 บริษัท ไนซ์จ๊อบทีม จำกัด_x000a_จ้างโครงการจ้างบริหารจัดการประชุมสร้างความเข้าใจการดำเนินงานพื้นที่ต้นแบบระบบดูแลช่วยเหลือนักเรียน ระดับเขตพื้นที่การศึกษาและสถานศึกษาต้นแบบ_x000a_-ส่งมอบเป็นรูปเล่ม 1 เล่ม และไฟล์อิเล็กทรอนิกส์ 1 ชุด_x000a_(รายละเอียดตามเอกสารที่แนบ)"/>
    <x v="86"/>
    <n v="224218.5"/>
    <s v="APCIO0000428"/>
    <d v="2021-04-02T00:00:00"/>
    <n v="224218.5"/>
    <x v="0"/>
    <n v="224218.5"/>
  </r>
  <r>
    <x v="1263"/>
    <s v="PR64000372"/>
    <s v="AP1-0748"/>
    <s v="นางสาวสิรามล ตันศิริ"/>
    <d v="2021-03-11T00:00:00"/>
    <d v="2021-03-31T00:00:00"/>
    <s v="PO64000332-1/10นางสาว สิรามล ตันศิริ_x000a_จ้างโครงการจ้างเจ้าหน้าที่สนับสนุนสื่อประจำห้องปฏิบัติการเพื่อความเสมอภาคทางการศึกษา (Equity Lab)_x000a_-ประจำงวดที่ 1 เดือน มี.ค. 2564 _x000a_(รายละเอียดตามเอกสารที่แนบ)"/>
    <x v="70"/>
    <n v="28000"/>
    <s v="APCIO0000331"/>
    <d v="2021-03-31T00:00:00"/>
    <n v="28000"/>
    <x v="0"/>
    <n v="56000"/>
  </r>
  <r>
    <x v="1263"/>
    <s v="PR64000372"/>
    <s v="AP1-0748"/>
    <s v="นางสาวสิรามล ตันศิริ"/>
    <d v="2021-03-11T00:00:00"/>
    <d v="2021-04-30T00:00:00"/>
    <s v="PO64000332-2/10 นางสาว สิรามล ตันศิริ -ประจำงวดที่ 2 เดือน เม.ย. 2564 _x000a_(รายละเอียดตามเอกสารที่แนบ)"/>
    <x v="70"/>
    <n v="28000"/>
    <s v="APCIO0000535"/>
    <d v="2021-05-06T00:00:00"/>
    <n v="28000"/>
    <x v="0"/>
    <n v="56000"/>
  </r>
  <r>
    <x v="1264"/>
    <s v="PR64000371"/>
    <s v="AP1-0826"/>
    <s v="นางสาวศิริภา โพธิ์ศรี"/>
    <d v="2021-03-11T00:00:00"/>
    <d v="2021-03-31T00:00:00"/>
    <s v="PO64000333-1/10นางสาว ศิริภา โพธิ์ศรี_x000a_จ้างโครงการจ้างเจ้าหน้าที่จัดกิจกรรมประจำห้องปฏิบัติการเพื่อความเสมอภาคทางการศึกษา (Equity Lab)_x000a_-ประจำงวดที่ 1 เดือน มี.ค. 2564 _x000a_(รายละเอียดตามเอกสารที่แนบ)"/>
    <x v="70"/>
    <n v="27000"/>
    <s v="APCIO0000333"/>
    <d v="2021-03-31T00:00:00"/>
    <n v="27000"/>
    <x v="0"/>
    <n v="54000"/>
  </r>
  <r>
    <x v="1264"/>
    <s v="PR64000371"/>
    <s v="AP1-0826"/>
    <s v="นางสาวศิริภา โพธิ์ศรี"/>
    <d v="2021-03-11T00:00:00"/>
    <d v="2021-04-30T00:00:00"/>
    <s v="PO64000333-2/10 นางสาว ศิริภา โพธิ์ศรี -ประจำงวดที่ 2 เดือน เม.ย. 2564 _x000a_(รายละเอียดตามเอกสารที่แนบ)"/>
    <x v="70"/>
    <n v="27000"/>
    <s v="APCIO0000534"/>
    <d v="2021-05-06T00:00:00"/>
    <n v="27000"/>
    <x v="0"/>
    <n v="54000"/>
  </r>
  <r>
    <x v="1265"/>
    <s v="PR64000370"/>
    <s v="AP1-0825"/>
    <s v="นางสาวศศิธร เรี่ยวธรรมรัฐ"/>
    <d v="2021-03-11T00:00:00"/>
    <d v="2021-03-31T00:00:00"/>
    <s v="PO64000334-1/10 นางสาว ศศิธร เรี่ยวธรรมรัฐ จ้างโครงการจ้างเจ้าหน้าที่ออกแบบการเรียนรู้ห้องปฏิบัติการเพื่อความเสมอภาคทางการศึกษา (Equity Lab)_x000a_-ประจำงวดที่ 1 เดือน มี.ค. 2564 _x000a_(รายละเอียดตามเอกสารที่แนบ)"/>
    <x v="70"/>
    <n v="26000"/>
    <s v="APCIO0000332"/>
    <d v="2021-03-31T00:00:00"/>
    <n v="26000"/>
    <x v="0"/>
    <n v="52000"/>
  </r>
  <r>
    <x v="1265"/>
    <s v="PR64000370"/>
    <s v="AP1-0825"/>
    <s v="นางสาวศศิธร เรี่ยวธรรมรัฐ"/>
    <d v="2021-03-11T00:00:00"/>
    <d v="2021-04-30T00:00:00"/>
    <s v="PO64000334-2/10 นางสาว ศศิธร เรี่ยวธรรมรัฐ -ประจำงวดที่ 2 เดือน เม.ย. 2564_x000a_(รายละเอียดตามเอกสารที่แนบ)"/>
    <x v="70"/>
    <n v="26000"/>
    <s v="APCIO0000536"/>
    <d v="2021-05-06T00:00:00"/>
    <n v="26000"/>
    <x v="0"/>
    <n v="52000"/>
  </r>
  <r>
    <x v="1266"/>
    <s v="PR64000385"/>
    <s v="AP1-1016"/>
    <s v="นางสาวธนาภรณ์ ธรรมธร"/>
    <d v="2021-03-11T00:00:00"/>
    <d v="2021-03-31T00:00:00"/>
    <s v="PO64000335-1/6 นางสาว ธนาภรณ์ ธรรมธร จ้างโครงการจัดจ้างผู้ช่วยปฏิบัติงานบริหารความเสี่ยงและควบคุมภายใน_x000a_-ประจำเดือน มี.ค. 2564_x000a_(รายละเอียดตามเอกสารที่แนบ)"/>
    <x v="79"/>
    <n v="18000"/>
    <s v="APCIO0000337"/>
    <d v="2021-03-31T00:00:00"/>
    <n v="18000"/>
    <x v="0"/>
    <n v="36000"/>
  </r>
  <r>
    <x v="1266"/>
    <s v="PR64000385"/>
    <s v="AP1-1016"/>
    <s v="นางสาวธนาภรณ์ ธรรมธร"/>
    <d v="2021-03-11T00:00:00"/>
    <d v="2021-04-30T00:00:00"/>
    <s v="PO64000335-2/6 นางสาว ธนาภรณ์ ธรรมธร -ประจำเดือน เม.ย. 2564_x000a_(รายละเอียดตามเอกสารที่แนบ)"/>
    <x v="79"/>
    <n v="18000"/>
    <s v="APCIO0000522"/>
    <d v="2021-05-05T00:00:00"/>
    <n v="18000"/>
    <x v="0"/>
    <n v="36000"/>
  </r>
  <r>
    <x v="1267"/>
    <s v="PR64000387"/>
    <s v="AP1-0091"/>
    <s v="ห้างหุ้นส่วนจำกัด เบอเดนซัพพลาย"/>
    <d v="2021-03-11T00:00:00"/>
    <d v="2021-03-31T00:00:00"/>
    <s v="PO64000336-1 ห้างหุ้นส่วนจำกัด เบอเดนซัพพลาย_x000a_โครงการจัดซื้อกระดาษชำระและกระดาษเช็ดมือ สำหรับใช้ภายในสำนักงาน_x000a_-กระดาษชำระ จำนวน 17 หีบ_x000a_-กระดาษเช็ดมือ จำนวน 13 หีบ_x000a_-ถุงห่อผ้าอนามัย จำนวน 4 กิโลกรัม_x000a_(รายละเอียดตามเอกสารที่แนบ)"/>
    <x v="60"/>
    <n v="33512.400000000001"/>
    <s v="APCIO0000447"/>
    <d v="2021-04-02T00:00:00"/>
    <n v="33512.400000000001"/>
    <x v="0"/>
    <n v="33512.400000000001"/>
  </r>
  <r>
    <x v="1267"/>
    <s v="PR64000387"/>
    <s v="AP1-0091"/>
    <s v="ห้างหุ้นส่วนจำกัด เบอเดนซัพพลาย"/>
    <d v="2021-03-11T00:00:00"/>
    <d v="2021-03-11T00:00:00"/>
    <s v="CNPO64000336-1 ห้างหุ้นส่วนจำกัด เบอเดนซัพพลาย_x000a_โครงการจัดซื้อกระดาษชำระและกระดาษเช็ดมือ สำหรับใช้ภายในสำนักงาน_x000a_-กระดาษชำระ จำนวน 17 หีบ_x000a_-กระดาษเช็ดมือ"/>
    <x v="60"/>
    <n v="-33512.400000000001"/>
    <s v="CNCIO0000011"/>
    <d v="2021-04-02T00:00:00"/>
    <n v="-33512.400000000001"/>
    <x v="0"/>
    <n v="33512.400000000001"/>
  </r>
  <r>
    <x v="1267"/>
    <s v="PR64000387"/>
    <s v="AP1-0091"/>
    <s v="ห้างหุ้นส่วนจำกัด เบอเดนซัพพลาย"/>
    <d v="2021-03-11T00:00:00"/>
    <d v="2021-03-11T00:00:00"/>
    <s v="NewPO64000336-1 ห้างหุ้นส่วนจำกัด เบอเดนซัพพลาย_x000a_โครงการจัดซื้อกระดาษชำระและกระดาษเช็ดมือ สำหรับใช้ภายในสำนักงาน_x000a_-กระดาษชำระ จำนวน 17 หีบ_x000a_-กระดาษเช็ดมือ"/>
    <x v="60"/>
    <n v="33512.400000000001"/>
    <s v="APCIO0000458"/>
    <d v="2021-04-02T00:00:00"/>
    <n v="33512.400000000001"/>
    <x v="0"/>
    <n v="33512.400000000001"/>
  </r>
  <r>
    <x v="1268"/>
    <s v="PR64000382"/>
    <s v="AP1-0101"/>
    <s v="บริษัท เอวีวัน เน็ตเวิร์ค แอนด์ เซอร์วิส จำกัด"/>
    <d v="2021-03-12T00:00:00"/>
    <d v="2021-04-25T00:00:00"/>
    <s v="PO64000338-1/12 บริษัท เอวีวัน เน็ตเวิร์ค แอนด์ เซอร์วิส จำกัด จ้างโครงการบริการดูแลสนับสนุนการใช้งานอุปกรณ์และระบบห้องประชุมสำนักงานโซน Public ประจำปีงบประมาณ 2564_x000a_-รายงานสรุปผล งวดที่ 1_x000a_(รายละเอียดตามเอกสารที่แนบ)"/>
    <x v="26"/>
    <n v="29425"/>
    <s v="APCIO0000646"/>
    <d v="2021-04-30T00:00:00"/>
    <n v="29425"/>
    <x v="0"/>
    <n v="29425"/>
  </r>
  <r>
    <x v="1269"/>
    <s v="PR64000384"/>
    <s v="AP1-0539"/>
    <s v="บริษัท วีดู ไอที เซอร์วิส จำกัด"/>
    <d v="2021-03-12T00:00:00"/>
    <d v="2021-03-31T00:00:00"/>
    <s v="PO64000339 บริษัท วีดู ไอที เซอร์วิส จำกัด_x000a_โครงการจัดซื้อแท็บเล็ตปากกาสร้างสรรค์_x000a_-แท็บเล็ตปากกาสร้างสรรค์ _x000a_WACOM Pen S, Bluetooth Black _x000a_(SKU : CTL-4100WL/K0-CX)_x000a_(รายละเอียดตามเอกสารที่แนบ)"/>
    <x v="26"/>
    <n v="4055.3"/>
    <s v="APCIO0000399"/>
    <d v="2021-04-02T00:00:00"/>
    <n v="4055.3"/>
    <x v="0"/>
    <n v="4055.3"/>
  </r>
  <r>
    <x v="1270"/>
    <s v="PR64000322"/>
    <s v="AP1-0104"/>
    <s v="บริษัท โอเพ่นดรีม จำกัด"/>
    <d v="2021-03-22T00:00:00"/>
    <d v="2021-04-09T00:00:00"/>
    <s v="PO64000340-1/3 บริษัท โอเพ่นดรีม จำกัด พัฒนาระบบสมัครทุนและปรับปรุงระบบรายงานความก้าวหน้าทุนพัฒนาอาชีพและนวัตกรรมที่ใช้ชุมชนเป็นฐาน แผนการดำเนินงาน"/>
    <x v="74"/>
    <n v="834600"/>
    <s v="APCIO0000543"/>
    <d v="2021-05-06T00:00:00"/>
    <n v="834600"/>
    <x v="0"/>
    <n v="834600"/>
  </r>
  <r>
    <x v="1271"/>
    <s v="PR64000397"/>
    <s v="AP1-0498"/>
    <s v="บริษัท เอ็ม อี อี จำกัด"/>
    <d v="2021-03-18T00:00:00"/>
    <d v="2021-04-09T00:00:00"/>
    <s v="PO64000341-1 บริษัท เอ็ม อี อี จำกัด_x000a_จ้างโครงการจ้างบริการปรับปรุงพื้นที่สำนักงาน กสศ. (เพิ่มเติม)_x000a_-งานจัดหาหลอดไฟแอลอีดี_x000a_-งานติดตั้งโคมไฟฆ่าเชื้อ UV-C_x000a_-งานเพิ่มกระดานไวท์บอร์ด ห้องผู้จัดการ_x000a_-งานปรับปรุงระบบไฟฟ้า ห้องสำนักสื่อสารฯ_x000a_(รายละเอียดตามเอกสารที่แนบ)"/>
    <x v="60"/>
    <n v="136960"/>
    <s v="APCIO0000440"/>
    <d v="2021-04-09T00:00:00"/>
    <n v="136960"/>
    <x v="0"/>
    <n v="136960"/>
  </r>
  <r>
    <x v="1272"/>
    <s v="PR64000391"/>
    <s v="AP1-0539"/>
    <s v="บริษัท วีดู ไอที เซอร์วิส จำกัด"/>
    <d v="2021-03-18T00:00:00"/>
    <d v="2021-03-31T00:00:00"/>
    <s v="PO64000342-1 บริษัท วีดู ไอที เซอร์วิส จำกัด_x000a_ซื้อโครงการจัดซื้ออุปกรณ์คอมพิวเตอร์สำนักงาน ชุดที่ 3 ประจำปีงบประมาณ 2564_x000a_-คอมพิวเตอร์โน๊ตบุ๊ค_x000a_(รายละเอียดตามเอกสารที่แนบ)"/>
    <x v="26"/>
    <n v="368080"/>
    <s v="APCIO0000441"/>
    <d v="2021-04-09T00:00:00"/>
    <n v="368080"/>
    <x v="0"/>
    <n v="368080"/>
  </r>
  <r>
    <x v="1273"/>
    <s v="PR64000401"/>
    <s v="AP1-0513"/>
    <s v="บริษัท ไนซ์จ๊อบทีม จำกัด"/>
    <d v="2021-03-18T00:00:00"/>
    <d v="2021-04-20T00:00:00"/>
    <s v="PO64000344 บริษัท ไนซ์จ๊อบทีม จำกัด โครงการจ้างจัดทำรายงานสำหรับภาคีร่วมดำเนินงานโครงการทุนนวัตกรรมสายอาชีพ_x000a_ชั้นสูง_x000a_-รายงานผลการดำเนินงาน_x000a_(รายละเอียดตามเอกสารที่แนบ)"/>
    <x v="80"/>
    <n v="49220"/>
    <s v="APCIO0000544"/>
    <d v="2021-05-06T00:00:00"/>
    <n v="49220"/>
    <x v="0"/>
    <n v="49220"/>
  </r>
  <r>
    <x v="1274"/>
    <s v="PR64000407"/>
    <s v="AP1-0334"/>
    <s v="บริษัท วอล์ค ออน คลาวด์ จำกัด"/>
    <d v="2021-03-18T00:00:00"/>
    <d v="2021-03-30T00:00:00"/>
    <s v="PO64000345 บริษัท วอล์ค ออน คลาวด์ จำกัด โครงการออกแบบอินโฟกราฟฟิก สนับสนุนงานโครงการสำนักนวัตกรรมและทุนการศึกษา_x000a_-อินโฟกราฟฟิก จำนวน 30 ชิ้น_x000a_(รายละเอียดตามเอกสารที่แนบ)"/>
    <x v="80"/>
    <n v="64200"/>
    <s v="APCIO0000649"/>
    <d v="2021-04-30T00:00:00"/>
    <n v="64200"/>
    <x v="0"/>
    <n v="64200"/>
  </r>
  <r>
    <x v="1275"/>
    <s v="PR64000403"/>
    <s v="AP1-0811"/>
    <s v="นางสาวสิริญา ทองสมบุญ"/>
    <d v="2021-03-18T00:00:00"/>
    <d v="2021-03-31T00:00:00"/>
    <s v="PO64000346 -1 นางสาว สิริญา ทองสมบุญ_x000a_โครงการพัฒนาสื่อวิดีทัศน์เพื่อสนับสนุนการ_x000a_ดำเนินงานทุนนวัตกรรมสายอาชีพชั้นสูง _x000a_ปี 2564 และทุนนวัตกรรมสายอาชีพชั้นสูง สำหรับผู้เรียนที่มีความต้องการพิเศษ ปี 2564_x000a_-ผลิตวิดีทัศน์ 2 ชิ้นงาน_x000a_(รายละเอียดตามเอกสารที่แนบ)"/>
    <x v="80"/>
    <n v="47700"/>
    <s v="APCIO0000422"/>
    <d v="2021-04-09T00:00:00"/>
    <n v="47700"/>
    <x v="0"/>
    <n v="47700"/>
  </r>
  <r>
    <x v="1276"/>
    <s v="PR64000392"/>
    <s v="AP1-0539"/>
    <s v="บริษัท วีดู ไอที เซอร์วิส จำกัด"/>
    <d v="2021-03-19T00:00:00"/>
    <d v="2021-03-31T00:00:00"/>
    <s v="PO64000348 - บริษัท วีดู ไอที เซอร์วิส จำกัดซื้อโครงการจัดซื้อเครื่อง Scanner ประจำปี_x000a_งบประมาณ 2564 ชุดที่ 2_x000a_-Fujitsu Scanner รุ่น  Model fi-7260_x000a_(รายละเอียดตามเอกสารที่แนบ)(Audit Adj)"/>
    <x v="26"/>
    <n v="188320"/>
    <s v="APCIO0000582"/>
    <d v="2021-03-31T00:00:00"/>
    <n v="188320"/>
    <x v="0"/>
    <n v="188320"/>
  </r>
  <r>
    <x v="1276"/>
    <s v="PR64000392"/>
    <s v="AP1-0539"/>
    <s v="บริษัท วีดู ไอที เซอร์วิส จำกัด"/>
    <d v="2021-03-19T00:00:00"/>
    <d v="2021-03-19T00:00:00"/>
    <s v="CNPO64000348 - บริษัท วีดู ไอที เซอร์วิส จำกัดซื้อโครงการจัดซื้อเครื่อง Scanner ประจำปี_x000a_งบประมาณ 2564 ชุดที่ 2_x000a_-Fujitsu Scanner รุ่น  Model fi-7260_x000a_(รายละเอียดตามเอกสารที่แนบ)(Audit Adj)"/>
    <x v="26"/>
    <n v="-188320"/>
    <s v="CNCIO0000013"/>
    <d v="2021-03-31T00:00:00"/>
    <n v="-188320"/>
    <x v="0"/>
    <n v="188320"/>
  </r>
  <r>
    <x v="1276"/>
    <s v="PR64000392"/>
    <s v="AP1-0539"/>
    <s v="บริษัท วีดู ไอที เซอร์วิส จำกัด"/>
    <d v="2021-03-19T00:00:00"/>
    <d v="2021-03-19T00:00:00"/>
    <s v="NewPO64000348 - บริษัท วีดู ไอที เซอร์วิส จำกัดซื้อโครงการจัดซื้อเครื่อง Scanner ประจำปี_x000a_งบประมาณ 2564 ชุดที่ 2_x000a_-Fujitsu Scanner รุ่น  Model fi-7260_x000a_(รายละเอียดตามเอกสาร"/>
    <x v="26"/>
    <n v="176000"/>
    <s v="APCIO0000587"/>
    <d v="2021-03-31T00:00:00"/>
    <n v="176000"/>
    <x v="0"/>
    <n v="188320"/>
  </r>
  <r>
    <x v="1276"/>
    <s v="PR64000392"/>
    <s v="AP1-0539"/>
    <s v="บริษัท วีดู ไอที เซอร์วิส จำกัด"/>
    <d v="2021-03-19T00:00:00"/>
    <d v="2021-03-19T00:00:00"/>
    <s v="CNNewPO64000348 - บริษัท วีดู ไอที เซอร์วิส จำกัดซื้อโครงการจัดซื้อเครื่อง Scanner ประจำปี_x000a_งบประมาณ 2564 ชุดที่ 2_x000a_-Fujitsu Scanner รุ่น  Model fi-7260_x000a_(รายละเอียดตามเอกสาร"/>
    <x v="26"/>
    <n v="-176000"/>
    <s v="CNCIO0000014"/>
    <d v="2021-03-31T00:00:00"/>
    <n v="-176000"/>
    <x v="0"/>
    <n v="188320"/>
  </r>
  <r>
    <x v="1276"/>
    <s v="PR64000392"/>
    <s v="AP1-0539"/>
    <s v="บริษัท วีดู ไอที เซอร์วิส จำกัด"/>
    <d v="2021-03-19T00:00:00"/>
    <d v="2021-03-19T00:00:00"/>
    <s v="2NewPO64000348 - บริษัท วีดู ไอที เซอร์วิส จำกัดซื้อโครงการจัดซื้อเครื่อง Scanner ประจำปี_x000a_งบประมาณ 2564 ชุดที่ 2_x000a_-Fujitsu Scanner รุ่น  Model fi-7260_x000a_(รายละเอียดตามเอกสาร"/>
    <x v="26"/>
    <n v="188320"/>
    <s v="APCIO0000588"/>
    <d v="2021-03-31T00:00:00"/>
    <n v="188320"/>
    <x v="0"/>
    <n v="188320"/>
  </r>
  <r>
    <x v="1277"/>
    <s v="PR64000404"/>
    <s v="AP1-1172"/>
    <s v="นายวีรภัทร์ สุขศิริ"/>
    <d v="2021-03-19T00:00:00"/>
    <d v="2021-03-31T00:00:00"/>
    <s v="PO64000349 นายวีรภัทร์ สุขศิริโครงการพัฒนาแบบทดสอบด้านอารมณ์และสังคมเพื่อสนับสนุนโครงการวิจัยสำรวจทักษะและความพร้อมของกลุ่มประชากรวัยแรงงาน_x000a_-แบบทดสอบทักษะด้านอารมณ์และสังคม_x000a_ทั้ง 5 ด้าน ฉบับภาษาไทย_x000a_(รายละเอียดตามเอกสารที่แนบ)"/>
    <x v="69"/>
    <n v="100000"/>
    <s v="APCIO0000560"/>
    <d v="2021-04-19T00:00:00"/>
    <n v="100000"/>
    <x v="0"/>
    <n v="100000"/>
  </r>
  <r>
    <x v="1278"/>
    <s v="PR64000406"/>
    <s v="AP1-1171"/>
    <s v="นางสาวโศจิรัตน์ พลอยมีแสง"/>
    <d v="2021-03-19T00:00:00"/>
    <d v="2021-04-06T00:00:00"/>
    <s v="PO64000350 นางสาวโศจิรัตน์ พลอยมีแสง โครงการตรวจสอบข้อมูลระบบนักศึกษา_x000a_ทุนนวัตกรรมสายอาชีพชั้นสูง รุ่นที่ 1 และ 2_x000a_-รายงานข้อมูลระบบนักศึกษาทุนนวัตกรรมสายอาชีพชั้นสูง รุ่นที่ 1 และ 2_x000a_(รายละเอียดตามเอกสารที่แนบ)"/>
    <x v="80"/>
    <n v="92000"/>
    <s v="APCIO0000556"/>
    <d v="2021-04-26T00:00:00"/>
    <n v="92000"/>
    <x v="0"/>
    <n v="92000"/>
  </r>
  <r>
    <x v="1279"/>
    <s v="PR64000419"/>
    <s v="AP1-0112"/>
    <s v="บริษัท มาตา การพิมพ์ จำกัด"/>
    <d v="2021-03-23T00:00:00"/>
    <d v="2021-03-26T00:00:00"/>
    <s v="PO64000351-1 บริษัท มาตา การพิมพ์ จำกัด_x000a_โครงการจัดจ้างพิมพ์แผ่นพับระบบสารสนเทศเพื่อหลักประกันโอกาสทางการเรียนรู้ และคู่มือการใช้งานระบบดูแลช่วยเหลือนักเรียน_x000a_-แผ่นพับระบบสารสนเทศเพื่อหลักประกันโอกาสทางการเรียนรู้ 300 แผ่น_x000a_-คู่มือการใช้งานระบบดูแลช่วยเหลือนักเรียน 150 เล่ม_x000a_(รายละเอียดตามเอกสารที่แนบ)"/>
    <x v="86"/>
    <n v="32260.5"/>
    <s v="APCIO0000454"/>
    <d v="2021-04-02T00:00:00"/>
    <n v="32260.5"/>
    <x v="0"/>
    <n v="32260.5"/>
  </r>
  <r>
    <x v="1280"/>
    <s v="PR64000413"/>
    <s v="AP1-0879"/>
    <s v="นางวิภาวี บุรุษหงส์"/>
    <d v="2021-03-22T00:00:00"/>
    <d v="2021-03-31T00:00:00"/>
    <s v="PO64000352 นาง วิภาวี บุรุษหงส์ โครงการจ้างเหมาบริหารโครงการระดมความร่วมมือกับภาคีเครือข่ายภาคเอกชน_x000a_-รายงานผลการดำเนินงาน_x000a_(รายละเอียดตามเอกสารที่แนบ)"/>
    <x v="76"/>
    <n v="62500"/>
    <s v="APCIO0000393"/>
    <d v="2021-03-31T00:00:00"/>
    <n v="62500"/>
    <x v="0"/>
    <n v="62500"/>
  </r>
  <r>
    <x v="1281"/>
    <s v="PR64000412"/>
    <s v="AP1-1087"/>
    <s v="นายอานนท์ จันทร์ธิติสกุล"/>
    <d v="2021-03-22T00:00:00"/>
    <d v="2021-03-31T00:00:00"/>
    <s v="PO64000353 นาย อานนท์ จันทร์ธิติสกุล โครงการจ้างเหมาตัดต่อคลิปวิดีโอ_x000a_ประชาสัมพันธ์เพื่อการสื่อสาร_x000a_-คลิปวิดีโอตัดต่อสมบูรณ์ อย่างน้อย 2 ชิ้นงานต่อเดือน หรือออกแบบและผลิต info graphic หรือ อาร์ตเวิร์ค อย่างน้อย 25 ชิ้นงาน_x000a_(รายละเอียดตามเอกสารที่แนบ)"/>
    <x v="73"/>
    <n v="27000"/>
    <s v="APCIO0000394"/>
    <d v="2021-04-01T00:00:00"/>
    <n v="27000"/>
    <x v="0"/>
    <n v="27000"/>
  </r>
  <r>
    <x v="1282"/>
    <s v="PR64000414"/>
    <s v="AP1-1149"/>
    <s v="นายนรินทร์ จีนเชื่อม"/>
    <d v="2021-03-22T00:00:00"/>
    <d v="2021-03-31T00:00:00"/>
    <s v="PO64000354 นายนรินทร์ จีนเชื่อม โครงการผลิตเนื้อหาการสื่อสารการตลาดสู่สังคม ระยะที่ 1_x000a_-รายงานผลการดำเนินงาน_x000a_(รายละเอียดตามเอกสารที่แนบ)"/>
    <x v="73"/>
    <n v="32000"/>
    <s v="APCIO0000392"/>
    <d v="2021-03-31T00:00:00"/>
    <n v="32000"/>
    <x v="0"/>
    <n v="32000"/>
  </r>
  <r>
    <x v="1283"/>
    <s v="PR64000420"/>
    <s v="AP1-0349"/>
    <s v="บริษัท ออลไรท์ คอร์ปอเรชั่น จำกัด"/>
    <d v="2021-03-24T00:00:00"/>
    <d v="2021-04-09T00:00:00"/>
    <s v="PO64000355-1/2 บริษัท ออลไรท์ คอร์ปอเรชั่น จำกัด_x000a_จ้างโครงการพัฒนากลยุทธ์การสื่อสารเพื่อการเข้าถึงแหล่งรวบรวมทุนการศึกษา และการรวบรวมข้อมูลทุนการศึกษาในประเทศไทย ภายใต้ โครงการจัดสรรเงินอุดหนุนแบบมีเงื่อนไข_x000a_-ส่งมอบเป็นรูปเล่ม 2 เล่ม _x000a_และไฟล์อิเล็กทรอนิกส์ 1 ชุด งวดที่ 1_x000a_(รายละเอียดตามเอกสารที่แนบ)"/>
    <x v="86"/>
    <n v="128400"/>
    <s v="APCIO0000466"/>
    <d v="2021-04-07T00:00:00"/>
    <n v="128400"/>
    <x v="0"/>
    <n v="128400"/>
  </r>
  <r>
    <x v="1284"/>
    <s v="PR64000431"/>
    <s v="AP1-1178"/>
    <s v="นายจีรศักดิ์ หลักเมือง"/>
    <d v="2021-03-25T00:00:00"/>
    <d v="2021-04-19T00:00:00"/>
    <s v="PO64000356- นายจีรศักดิ์ หลักเมืองโครงการเผยแพร่ประชาสัมพันธ์โครงการขยายผลเครือข่ายสถานศึกษาเพื่อความเสมอภาคทางการศึกษา_x000a_-รายงานสรุปผลการดำเนินงาน_x000a_(รายละเอียดตามเอกสารที่แนบ)"/>
    <x v="94"/>
    <n v="96300"/>
    <s v="APCIO0000618"/>
    <d v="2021-04-30T00:00:00"/>
    <n v="96300"/>
    <x v="0"/>
    <n v="96300"/>
  </r>
  <r>
    <x v="1285"/>
    <s v="PR64000417"/>
    <s v="AP1-0513"/>
    <s v="บริษัท ไนซ์จ๊อบทีม จำกัด"/>
    <d v="2021-03-25T00:00:00"/>
    <d v="2021-04-30T00:00:00"/>
    <s v="PO64000357 -1/2 บริษัท ไนซ์จ๊อบทีม จำกัดโครงการจ้างเหมาบริการสนับสนุนงานจัดทำเอกสารสัญญารับทุน ของฝ่ายพัสดุ สัญญา _x000a_และอาคารสถานที่ _x000a_-ประจำเดือน เมษายน 2564_x000a_(รายละเอียดตามเอกสารที่แนบ)"/>
    <x v="67"/>
    <n v="24610"/>
    <s v="APCIO0000616"/>
    <d v="2021-05-12T00:00:00"/>
    <n v="24610"/>
    <x v="0"/>
    <n v="24610"/>
  </r>
  <r>
    <x v="1286"/>
    <s v="PR64000396"/>
    <s v="AP1-1000"/>
    <s v="บริษัท ซุปเปอร์สามารถ จำกัด"/>
    <d v="2021-04-01T00:00:00"/>
    <d v="2021-04-30T00:00:00"/>
    <s v="PO64000359บริษัท ซุปเปอร์สามารถ จำกัด_x000a_จัดจ้างโครงการจัดกระบวนการและกิจกรรมปัจฉิมนิเทศนักศึกษาทุนนวัตกรรม_x000a_สายอาชีพชั้นสูง ปวส.2 รุ่นที่1_x000a_-รายงานสรุปผลการจัดกระบวนการและกิจกรรมปัจฉิมนิเทศนักศึกษาทุนนวัตกรรม_x000a_สายอาชีพชั้นสูง ปวส.2 รุ่นที่ 1"/>
    <x v="80"/>
    <n v="1999789"/>
    <s v="APCIO0000507"/>
    <d v="2021-04-19T00:00:00"/>
    <n v="1999789"/>
    <x v="0"/>
    <n v="1999789"/>
  </r>
  <r>
    <x v="1287"/>
    <s v="PR64000366"/>
    <s v="AP1-0517"/>
    <s v="บริษัท มายด์เมอร์จ คอนซัลแทนท์ จำกัด"/>
    <d v="2021-04-01T00:00:00"/>
    <d v="2021-04-30T00:00:00"/>
    <s v="PO64000360-1/12 บริษัท มายด์เมอร์จ คอนซัลแทนท์ จำกัด จ้างโครงการหน่วยสนับสนุนการบริหาร_x000a_จัดการสัญญาและรายงานการเงิน_x000a_-รายงานผลการดำเนินงานการประสานงานตามขอบเขตงานประจำเดือนและการตรวจรายงานการเบิกเงินงวดโครงการ _x000a_จำนวน 1 รายงาน เดือนเมษายน 2564 _x000a_(เป็นราคารวมภาษีมูลค่าเพิ่มแล้ว)"/>
    <x v="80"/>
    <n v="775000"/>
    <s v="APCIO0000604"/>
    <d v="2021-04-30T00:00:00"/>
    <n v="775000"/>
    <x v="0"/>
    <n v="775000"/>
  </r>
  <r>
    <x v="1288"/>
    <s v="PR64000416"/>
    <s v="AP1-0513"/>
    <s v="บริษัท ไนซ์จ๊อบทีม จำกัด"/>
    <d v="2021-03-26T00:00:00"/>
    <d v="2021-04-30T00:00:00"/>
    <s v="PO64000361-1/9 บริษัท ไนซ์จ๊อบทีม จำกัดโครงการจ้างเหมาบริการสนับสนุนงานจัดทำสัญญาภาคีร่วมดำเนินงาน ของฝ่ายพัสดุ สัญญา และอาคารสถานที่_x000a_-ประจำเดือน เมษายน 2564_x000a_(รายละเอียดตามเอกสารที่แนบ)"/>
    <x v="67"/>
    <n v="27285"/>
    <s v="APCIO0000598"/>
    <d v="2021-05-19T00:00:00"/>
    <n v="27285"/>
    <x v="0"/>
    <n v="27285"/>
  </r>
  <r>
    <x v="1289"/>
    <s v="PR64000433"/>
    <s v="AP1-0051"/>
    <s v="บริษัท เอ็กซ์เซลซิเออร์ ซัพพลายส์ จำกัด"/>
    <d v="2021-03-29T00:00:00"/>
    <d v="2021-04-09T00:00:00"/>
    <s v="PO64000362-1บริษัท เอ็กซ์เซลซิเออร์ ซัพพลายส์ จำกัด_x000a_โครงการจัดซื้ออุปกรณ์เครื่องเขียนสำนักงาน_x000a_-จำนวน 27 อย่าง_x000a_(รายละเอียดตามเอกสารที่แนบ)"/>
    <x v="60"/>
    <n v="37008.089999999997"/>
    <s v="APCIO0000456"/>
    <d v="2021-04-09T00:00:00"/>
    <n v="37008.089999999997"/>
    <x v="0"/>
    <n v="40551.93"/>
  </r>
  <r>
    <x v="1289"/>
    <s v="PR64000433"/>
    <s v="AP1-0051"/>
    <s v="บริษัท เอ็กซ์เซลซิเออร์ ซัพพลายส์ จำกัด"/>
    <d v="2021-03-29T00:00:00"/>
    <d v="2021-03-29T00:00:00"/>
    <s v="PO64000362-1บริษัท เอ็กซ์เซลซิเออร์ ซัพพลายส์ จำกัด_x000a_โครงการจัดซื้ออุปกรณ์เครื่องเขียนสำนักงาน_x000a_-จำนวน 27 อย่าง_x000a_(รายละเอียดตามเอกสารที่แนบ)"/>
    <x v="60"/>
    <n v="3543.84"/>
    <s v="APCIO0000456"/>
    <d v="2021-04-09T00:00:00"/>
    <n v="3543.84"/>
    <x v="0"/>
    <n v="40551.93"/>
  </r>
  <r>
    <x v="1290"/>
    <s v="PR64000434"/>
    <s v="AP1-1181"/>
    <s v="นายสิทธิเกียรติ จันทรี"/>
    <d v="2021-03-29T00:00:00"/>
    <d v="2021-04-30T00:00:00"/>
    <s v="PO64000363-1/3 นายสิทธิเกียรติ จันทรี โครงการจ้างเหมาบริการบุคคลเพื่อปฏิบัติงานสนับสนุนฝ่ายกฎหมายและธรรมาภิบาล _x000a_-ประจำ เดือนเมษายน 2564_x000a_(รายละเอียดตามเอกสารที่แนบ)"/>
    <x v="77"/>
    <n v="22500"/>
    <s v="APCIO0000494"/>
    <d v="2021-04-30T00:00:00"/>
    <n v="22500"/>
    <x v="0"/>
    <n v="22500"/>
  </r>
  <r>
    <x v="1291"/>
    <s v="PR64000423"/>
    <s v="AP1-0112"/>
    <s v="บริษัท มาตา การพิมพ์ จำกัด"/>
    <d v="2021-03-29T00:00:00"/>
    <d v="2021-04-05T00:00:00"/>
    <s v="PO64000364 บริษัท มาตา การพิมพ์ จำกัด โครงการจัดพิมพ์หนังสือข้อมูลนักศึกษาทุน_x000a_พระกนิษฐาสัมมาชีพรุ่นที่ 1 และ 2_x000a_-หนังสือนักศึกษาทุนพระกนิษฐาสัมมาชีพ _x000a_รุ่นที่ 1 และ 2 ขนาด A4 จำนวน 20 เล่ม_x000a_(รายละเอียดตามเอกสารที่แนบ)"/>
    <x v="68"/>
    <n v="7811"/>
    <s v="APCIO0000633"/>
    <d v="2021-04-30T00:00:00"/>
    <n v="7811"/>
    <x v="0"/>
    <n v="7811"/>
  </r>
  <r>
    <x v="1292"/>
    <s v="PR64000428"/>
    <s v="AP1-1180"/>
    <s v="นางสาวชนาภา ตันติปุระ"/>
    <d v="2021-03-29T00:00:00"/>
    <d v="2021-04-05T00:00:00"/>
    <s v="PO64000365-1/2 นางสาวชนาภา ตันติปุระ_x000a_โครงการจัดทำข้อมูลพัฒนาวิชาการวิจัย_x000a_สำรวจทักษะและความพร้อมของกลุ่มประชากรวัยแรงงานของประเทศไทย_x000a_-จำนวน 2 บทความ_x000a_(รายละเอียดตามเอกสารที่แนบ)"/>
    <x v="97"/>
    <n v="20000"/>
    <s v="APCIO0000421"/>
    <d v="2021-04-09T00:00:00"/>
    <n v="20000"/>
    <x v="0"/>
    <n v="20000"/>
  </r>
  <r>
    <x v="1293"/>
    <s v="PR64000439"/>
    <s v="AP1-0866"/>
    <s v="นางสาวตรีชฎา พลชนะ"/>
    <d v="2021-03-30T00:00:00"/>
    <d v="2021-04-30T00:00:00"/>
    <s v="PO64000368-1/6 นางสาว ตรีชฎา พลชนะ จ้างโครงการจัดจ้างเจ้าหน้าที่สนับสนุนการประสานงาน สำนักสื่อสารสาธารณะและระดมความร่วมมือ จำนวน 1 อัตรา_x000a_-รายงานผลการดำเนินงาน งวดที่ 1_x000a_(รายละเอียดตามเอกสารที่แนบ)"/>
    <x v="76"/>
    <n v="22000"/>
    <s v="APCIO0000528"/>
    <d v="2021-05-05T00:00:00"/>
    <n v="22000"/>
    <x v="0"/>
    <n v="22000"/>
  </r>
  <r>
    <x v="1294"/>
    <s v="PR64000438"/>
    <s v="AP1-1087"/>
    <s v="นายอานนท์ จันทร์ธิติสกุล"/>
    <d v="2021-03-30T00:00:00"/>
    <d v="2021-04-30T00:00:00"/>
    <s v="PO64000369-1/6 นาย อานนท์ จันทร์ธิติสกุล จ้างโครงการจัดจ้างเจ้าหน้าที่ตัดต่อคลิปวิดีโอและออกแบบอาร์ตเวิร์ค สำนักสื่อสารสาธารณะและระดมความร่วมมือ_x000a_-รายงานผลการดำเนินงาน งวดที่ 1_x000a_(รายละเอียดตามเอกสารที่แนบ)"/>
    <x v="94"/>
    <n v="27000"/>
    <s v="APCIO0000525"/>
    <d v="2021-05-05T00:00:00"/>
    <n v="27000"/>
    <x v="0"/>
    <n v="27000"/>
  </r>
  <r>
    <x v="1295"/>
    <s v="PR64000410"/>
    <s v="AP1-0366"/>
    <s v="นางฉลวยลักษณ์ สินประเสริฐ"/>
    <d v="2021-04-01T00:00:00"/>
    <d v="2021-04-30T00:00:00"/>
    <s v="PO64000370-1/7 นางฉลวยลักษณ์ สินประเสริฐ_x000a_จ้างที่ปรึกษาฝ่ายกำกับการปฏิบัติตามกฎเกณฑ์และสนับสนุนคณะกรรมการ เดือนเมษายน 2564"/>
    <x v="82"/>
    <n v="113500"/>
    <s v="APCIO0000493"/>
    <d v="2021-05-03T00:00:00"/>
    <n v="113500"/>
    <x v="0"/>
    <n v="113500"/>
  </r>
  <r>
    <x v="1296"/>
    <s v="PR64000424"/>
    <s v="AP1-0740"/>
    <s v="บริษัท ชัดแจ้ง จำกัด"/>
    <d v="2021-03-31T00:00:00"/>
    <d v="2021-04-05T00:00:00"/>
    <s v="PO64000371- บริษัท ชัดแจ้ง จำกัดโครงการออกแบบสื่อแผ่นพับเพื่อใช้ในการเผยแพร่ประชาสัมพันธ์โครงการวิจัยสำรวจทักษะและความพร้อมของกลุ่มประชากรวัยแรงงาน_x000a_-ไฟล์ AI การออกแบบแผ่นพับโครงการสำรวจทักษะความพร้อมของกลุ่มประชากรวัยแรงงานของประเทศไทย_x000a_(รายละเอียดตามเอกสารที่แนบ)"/>
    <x v="97"/>
    <n v="8000"/>
    <s v="APCIO0000675"/>
    <d v="2021-04-30T00:00:00"/>
    <n v="8000"/>
    <x v="0"/>
    <n v="8000"/>
  </r>
  <r>
    <x v="1297"/>
    <s v="PR64000459"/>
    <s v="AP1-1187"/>
    <s v="นางสาวกฤษฎีกา สังข์เกษม พุทธวงษ์"/>
    <d v="2021-03-31T00:00:00"/>
    <d v="2021-04-30T00:00:00"/>
    <s v="PO64000372-1/3 นางสาวกฤษฎีกา สังข์เกษม พุทธวงษ์_x000a_โครงการจ้างเหมาบริการบุคคลเพื่อปฎิบัติงานสนับสนุนฝ่ายบัญชีและการเงิน _x000a_-รายงานสรุปการปฏิบัติงานสนับสนุนฝ่ายบัญชีและการเงิน งวดที่1 ประจำเดือน เมษายน 2564_x000a_(รายละเอียดตามเอกสารที่แนบ)"/>
    <x v="60"/>
    <n v="19000"/>
    <s v="APCIO0000490"/>
    <d v="2021-05-03T00:00:00"/>
    <n v="19000"/>
    <x v="0"/>
    <n v="19000"/>
  </r>
  <r>
    <x v="1298"/>
    <s v="PR64000436"/>
    <s v="AP1-0879"/>
    <s v="นางวิภาวี บุรุษหงส์"/>
    <d v="2021-03-31T00:00:00"/>
    <d v="2021-04-30T00:00:00"/>
    <s v="PO64000373-1/2นาง วิภาวี บุรุษหงส์จ้างโครงการจัดจ้างเจ้าหน้าที่บริหารงานระดมความร่วมมือ สำนักสื่อสารสาธารณะและระดมความร่วมมือ จำนวน 1 อัตรา_x000a_-รายงานผลการดำเนินงาน  งวดที่ 1_x000a_(รายละเอียดตามเอกสารที่แนบ)"/>
    <x v="76"/>
    <n v="62500"/>
    <s v="APCIO0000576"/>
    <d v="2021-05-12T00:00:00"/>
    <n v="62500"/>
    <x v="0"/>
    <n v="62500"/>
  </r>
  <r>
    <x v="1299"/>
    <s v="PR64000429"/>
    <s v="AP1-0839"/>
    <s v="นายนราทร เงาศิริกาญจนกุล"/>
    <d v="2021-03-31T00:00:00"/>
    <d v="2021-04-30T00:00:00"/>
    <s v="PO64000374-1/12 นาย นราทร เงาศิริกาญจนกุลจ้างโครงการจ้างเหมาบริการบุคคลเพื่อปฏิบัติงานสนับสนุนสำนักพัฒนาคุณภาพครูฯ ในส่วนของการสนับสนุนและประสานงานร่วมกับมูลนิธิรางวัลสมเด็จเจ้าฟ้ามหาจักรีเพื่อขยายผลการพัฒนาคุณภาพครู _x000a_-รายงานสรุปผลการดำเนินงาน งวดที่ 1 _x000a_(รายละเอียดตามเอกสารที่แนบ)"/>
    <x v="83"/>
    <n v="21600"/>
    <s v="APCIO0000501"/>
    <d v="2021-05-03T00:00:00"/>
    <n v="21600"/>
    <x v="0"/>
    <n v="21600"/>
  </r>
  <r>
    <x v="1300"/>
    <s v="PR64000422"/>
    <s v="AP1-0785"/>
    <s v="นางสาวณัฐวรรณ อำนวยสินสิริ"/>
    <d v="2021-03-31T00:00:00"/>
    <d v="2021-04-30T00:00:00"/>
    <s v="PO64000376-1/12 นางสาว ณัฐวรรณ อำนวยสินสิริ_x000a_จ้างโครงการจ้างเหมาบริการบุคคลเพื่อปฏิบัติงานสนับสนุนสำนักพัฒนาคุณภาพครูฯ ในส่วนของการประสานงานวิชาการกับมูลนิธิรางวัลสมเด็จเจ้าฟ้ามหาจักรีเพื่อขยายผลการพัฒนาคุณภาพครู_x000a_-รายงานสรุปผลการดำเนินงาน งวดที่ 1 _x000a_(รายละเอียดตามเอกสารที่แนบ)"/>
    <x v="83"/>
    <n v="28050"/>
    <s v="APCIO0000489"/>
    <d v="2021-05-03T00:00:00"/>
    <n v="28050"/>
    <x v="0"/>
    <n v="28050"/>
  </r>
  <r>
    <x v="1301"/>
    <s v="PR64000405"/>
    <s v="AP1-1114"/>
    <s v="นายสันติ แก้วบุญเมือง"/>
    <d v="2021-03-31T00:00:00"/>
    <d v="2021-04-30T00:00:00"/>
    <s v="โครงการถ่ายทำและตัดต่อวิดีทัศน์รายการ Vlogcher ตอนที่ ๔ เรื่อง I see the future กองทุนเพื่อความเสมอภาคทางการศึกษา_x000a_-วิดีทัศน์รายการ Vlogcher ตอนที่ ๔ เรื่อง        I see the future_x000a_(รายละเอียดตามเอกสารที่แนบ)"/>
    <x v="70"/>
    <n v="23000"/>
    <s v="APCIO0000671"/>
    <d v="2021-04-30T00:00:00"/>
    <n v="23000"/>
    <x v="0"/>
    <n v="23000"/>
  </r>
  <r>
    <x v="1301"/>
    <s v="PR64000405"/>
    <s v="AP1-1114"/>
    <s v="นายสันติ แก้วบุญเมือง"/>
    <d v="2021-03-31T00:00:00"/>
    <d v="2021-03-31T00:00:00"/>
    <s v="CNAPCIO0000671โครงการถ่ายทำและตัดต่อวิดีทัศน์รายการ Vlogcher ตอนที่ ๔ เรื่อง I see the future กองทุนเพื่อความเสมอภาคทางการศึกษา_x000a_-วิดีทัศน์รายการ Vlogcher ตอนที่ ๔ เรื่อง        I see the future_x000a_(รายละเอียดตามเอกสารที่แนบ)"/>
    <x v="70"/>
    <n v="-23000"/>
    <s v="CNCIO0000024"/>
    <d v="2021-04-30T00:00:00"/>
    <n v="-23000"/>
    <x v="0"/>
    <n v="23000"/>
  </r>
  <r>
    <x v="1301"/>
    <s v="PR64000405"/>
    <s v="AP1-1114"/>
    <s v="นายสันติ แก้วบุญเมือง"/>
    <d v="2021-03-31T00:00:00"/>
    <d v="2021-03-31T00:00:00"/>
    <s v="PO64000377 - นายสันติ แก้วบุญเมืองโครงการถ่ายทำและตัดต่อวิดีทัศน์รายการ Vlogcher ตอนที่ ๔ เรื่อง I see the future กองทุนเพื่อความเสมอภาคทางการศึกษา_x000a_-วิดีทัศน์รายการ Vlogcher ตอนที่ ๔ เรื่อง        I see the future_x000a_(รายละเอียดตามเอกสารที่แนบ)"/>
    <x v="70"/>
    <n v="23000"/>
    <s v="APCIO0000672"/>
    <d v="2021-04-30T00:00:00"/>
    <n v="23000"/>
    <x v="0"/>
    <n v="23000"/>
  </r>
  <r>
    <x v="1302"/>
    <s v="PR64000440"/>
    <s v="AP1-1149"/>
    <s v="นายนรินทร์ จีนเชื่อม"/>
    <d v="2021-03-31T00:00:00"/>
    <d v="2021-04-30T00:00:00"/>
    <s v="PO64000378-1/6 นายนรินทร์ จีนเชื่อม จ้างโครงการจัดจ้างเจ้าหน้าที่พัฒนาและผลิตเนื้อหาสื่อสารการตลาดสู่สังคม จำนวน 1 อัตรา_x000a_-รายงานผลการดำเนินงาน งวดที่ 1_x000a_(รายละเอียดตามเอกสารที่แนบ)"/>
    <x v="76"/>
    <n v="32000"/>
    <s v="APCIO0000526"/>
    <d v="2021-05-05T00:00:00"/>
    <n v="32000"/>
    <x v="0"/>
    <n v="32000"/>
  </r>
  <r>
    <x v="1303"/>
    <s v="PR64000448"/>
    <s v="AP1-1017"/>
    <s v="นางสาวปิยวรรณ สุขนุกูล"/>
    <d v="2021-03-31T00:00:00"/>
    <d v="2021-04-30T00:00:00"/>
    <s v="PO64000379-1/9 นางสาว ปิยวรรณ สุขนุกูล จ้างโครงการจ้างเหมาบริการบุคคลเพื่อปฏิบัติงานธุรการสนับสนุนฝ่ายพัสดุ สัญญา _x000a_และอาคารสถานที่_x000a_-รายงานสรุปผลการดำเนินงาน งวดที่ 1_x000a_(รายละเอียดตามเอกสารที่แนบ)"/>
    <x v="60"/>
    <n v="20000"/>
    <s v="APCIO0000499"/>
    <d v="2021-04-30T00:00:00"/>
    <n v="20000"/>
    <x v="0"/>
    <n v="20000"/>
  </r>
  <r>
    <x v="1304"/>
    <s v="PR64000447"/>
    <s v="AP1-0513"/>
    <s v="บริษัท ไนซ์จ๊อบทีม จำกัด"/>
    <d v="2021-03-31T00:00:00"/>
    <d v="2021-04-30T00:00:00"/>
    <s v="PO64000381-1/3 บริษัท ไนซ์จ๊อบทีม จำกัดโครงการจ้างเหมาบริการสนับสนุนงานจัด_x000a_ทำสัญญาโครงการ ของฝ่ายพัสดุ สัญญา _x000a_และอาคารสถานที่ _x000a_-ประจำเดือน เมษายน 2564_x000a_(รายละเอียดตามเอกสารที่แนบ)"/>
    <x v="67"/>
    <n v="20330"/>
    <s v="APCIO0000614"/>
    <d v="2021-05-12T00:00:00"/>
    <n v="20330"/>
    <x v="0"/>
    <n v="20330"/>
  </r>
  <r>
    <x v="1305"/>
    <s v="PR64000442"/>
    <s v="AP1-0568"/>
    <s v="นางสาวยุลตา จินดาศิริอรุณ"/>
    <d v="2021-04-01T00:00:00"/>
    <d v="2021-04-30T00:00:00"/>
    <s v="PO64000382-1/12 นางสาวยุลตา จินดาศิริอรุณจ้างโครงการจัดจ้างประสานงานสนับสนุนโครงการจัดสรรเงินอุดหนุนนักเรียนทุน_x000a_เสมอภาค_x000a_-รายงานสรุปผลการดำเนินงาน งวดที่ 1_x000a_(รายละเอียดตามเอกสารที่แนบ)"/>
    <x v="66"/>
    <n v="24575"/>
    <s v="APCIO0000497"/>
    <d v="2021-05-03T00:00:00"/>
    <n v="24575"/>
    <x v="0"/>
    <n v="24575"/>
  </r>
  <r>
    <x v="1306"/>
    <s v="PR64000444"/>
    <s v="AP1-0247"/>
    <s v="นางสาวปภาณี ยมนัตถ์"/>
    <d v="2021-04-01T00:00:00"/>
    <d v="2021-04-30T00:00:00"/>
    <s v="PO64000384-1/12 นางสาวปภาณี ยมนัตถ์จ้างโครงการจัดจ้างประสานงานวิชาการ_x000a_เพื่อสนับสนุนโครงการจัดสรรเงินอุดหนุน_x000a_นักเรียนทุนเสมอภาค_x000a_-รายงานสรุปผลการดำเนินงาน งวดที่ 1_x000a_(รายละเอียดตามเอกสารที่แนบ)"/>
    <x v="66"/>
    <n v="24575"/>
    <s v="APCIO0000492"/>
    <d v="2021-05-03T00:00:00"/>
    <n v="24575"/>
    <x v="0"/>
    <n v="24575"/>
  </r>
  <r>
    <x v="1307"/>
    <s v="PR64000437"/>
    <s v="AP1-0275"/>
    <s v="นายธนพล บางยี่ขัน"/>
    <d v="2021-04-01T00:00:00"/>
    <d v="2021-04-30T00:00:00"/>
    <s v="PO64000386 -1/6 นายธนพล บางยี่ขัน จ้างโครงการจัดจ้างเจ้าหน้าที่สื่อสารความเสี่ยง ฝ่ายสื่อสารองค์กร 1 อัตรา_x000a_-รายงานผลการดำเนินงาน งวดที่ 1_x000a_(รายละเอียดตามเอกสารที่แนบ)"/>
    <x v="94"/>
    <n v="50000"/>
    <s v="APCIO0000577"/>
    <d v="2021-05-13T00:00:00"/>
    <n v="50000"/>
    <x v="0"/>
    <n v="50000"/>
  </r>
  <r>
    <x v="1308"/>
    <s v="PR64000441"/>
    <s v="AP1-0277"/>
    <s v="นางสาว ชาคริยา กิติโยธี"/>
    <d v="2021-04-01T00:00:00"/>
    <d v="2021-04-30T00:00:00"/>
    <s v="PO64000387-1/6 นางสาว ชาคริยา กิติโยธีจ้างโครงการจัดจ้างเจ้าหน้าที่ออกแบบกราฟิกและอาร์ตเวิร์ค_x000a_-รายงานผลการดำเนินงาน งวดที่ 1_x000a_(รายละเอียดตามเอกสารที่แนบ)"/>
    <x v="73"/>
    <n v="30000"/>
    <s v="APCIO0000503"/>
    <d v="2021-05-03T00:00:00"/>
    <n v="30000"/>
    <x v="0"/>
    <n v="30000"/>
  </r>
  <r>
    <x v="1309"/>
    <s v="PR64000432"/>
    <s v="AP1-0607"/>
    <s v="นายรวิศร์ หล้าหา"/>
    <d v="2021-04-01T00:00:00"/>
    <d v="2021-04-30T00:00:00"/>
    <s v="PO64000388-1/6 นาย รวิศร์ หล้าหา จ้างโครงการจ้างเจ้าหน้าที่ผลิตเนื้อหาเพื่อ_x000a_การสื่อสาร ฝ่ายสื่อสารองค์กร 1 อัตรา_x000a_-รายงานผลการดำเนินงาน งวดที่ 1_x000a_(รายละเอียดตามเอกสารที่แนบ)"/>
    <x v="94"/>
    <n v="32000"/>
    <s v="APCIO0000527"/>
    <d v="2021-05-05T00:00:00"/>
    <n v="32000"/>
    <x v="0"/>
    <n v="32000"/>
  </r>
  <r>
    <x v="1310"/>
    <s v="PR64000461"/>
    <s v="AP1-1099"/>
    <s v="นายรชต อารีพรรค"/>
    <d v="2021-04-01T00:00:00"/>
    <d v="2021-04-30T00:00:00"/>
    <s v="PO64000389-1/3 นายรชต อารีพรรค จ้างโครงการส่งเสริมและพัฒนาระบบการสร้างจริยธรรมในองค์กร_x000a_-รายงานผลการดำเนินงาน เดือนเมษายน _x000a_(รายละเอียดตามเอกสารที่แนบ)"/>
    <x v="82"/>
    <n v="65000"/>
    <s v="APCIO0000619"/>
    <d v="2021-04-30T00:00:00"/>
    <n v="65000"/>
    <x v="0"/>
    <n v="65000"/>
  </r>
  <r>
    <x v="1311"/>
    <s v="PR64000453"/>
    <s v="AP1-0071"/>
    <s v="บริษัท โอไอซี ครีเอชั่น จำกัด"/>
    <d v="2021-04-01T00:00:00"/>
    <d v="2021-04-19T00:00:00"/>
    <s v="PO64000390 บริษัท โอไอซี ครีเอชั่น จำกัด โครงการบริหารจัดการส่งของบริจาค _x000a_กทม.- สมุทรสาคร_x000a_-รายงานผลการดำเนินงาน_x000a_(รายละเอียดตามเอกสารที่แนบ)"/>
    <x v="76"/>
    <n v="53500"/>
    <s v="APCIO0000645"/>
    <d v="2021-04-30T00:00:00"/>
    <n v="53500"/>
    <x v="0"/>
    <n v="53500"/>
  </r>
  <r>
    <x v="1312"/>
    <s v="PR64000452"/>
    <s v="AP1-1183"/>
    <s v="นางสาวจีดาภา สมจิต"/>
    <d v="2021-04-02T00:00:00"/>
    <d v="2021-04-30T00:00:00"/>
    <s v="โครงการจัดจ้างเจ้าหน้าที่บริหารงาน_x000a_จัดซื้อจัดจ้าง สำนักสื่อสารสาธารณะและ_x000a_ระดมความร่วมมือ ระยะที่ 1_x000a_-รายงานผลการดำเนินงาน งวดที่ 1_x000a_(รายละเอียดตามเอกสารที่แนบ)"/>
    <x v="76"/>
    <n v="16000"/>
    <s v="APCIO0000575"/>
    <d v="2021-05-12T00:00:00"/>
    <n v="16000"/>
    <x v="0"/>
    <n v="16000"/>
  </r>
  <r>
    <x v="1313"/>
    <s v="PR64000456"/>
    <s v="AP1-1189"/>
    <s v="นางสาวสริยา เล่ห์รักษ์"/>
    <d v="2021-04-02T00:00:00"/>
    <d v="2021-04-30T00:00:00"/>
    <s v="PO64000392-1/3 นางสาวสริยา เล่ห์รักษ์ โครงการจัดจ้างเจ้าหน้าที่บริหารงานทั่วไป _x000a_สำนักสื่อสารสาธารณะและระดมความร่วมมือ_x000a_ระยะที่ 1_x000a_-รายงานผลการดำเนินงาน งวดที่ 1_x000a_(รายละเอียดตามเอกสารที่แนบ)"/>
    <x v="76"/>
    <n v="16000"/>
    <s v="APCIO0000521"/>
    <d v="2021-05-05T00:00:00"/>
    <n v="16000"/>
    <x v="0"/>
    <n v="16000"/>
  </r>
  <r>
    <x v="1314"/>
    <s v="PR64000479"/>
    <s v="AP1-0811"/>
    <s v="นางสาวสิริญา ทองสมบุญ"/>
    <d v="2021-04-02T00:00:00"/>
    <d v="2021-04-09T00:00:00"/>
    <s v="PO64000393 นางสาวสิริญา ทองสมบุญ โครงการผลิตวิดีทัศน์รวบรวมภาพและกิจกรรมของนักศึกษา รุ่น 1 _x000a_-ผลิตวิดีทัศน์ จำนวน 1 คลิป_x000a_(รายละเอียดตามเอกสารที่แนบ)"/>
    <x v="80"/>
    <n v="88950"/>
    <s v="APCIO0000631"/>
    <d v="2021-04-30T00:00:00"/>
    <n v="88950"/>
    <x v="0"/>
    <n v="88950"/>
  </r>
  <r>
    <x v="1315"/>
    <s v="PR64000471"/>
    <s v="AP1-1005"/>
    <s v="นางสาวพวงเพชร สุพาวาณิชย์"/>
    <d v="2021-04-05T00:00:00"/>
    <d v="2021-04-30T00:00:00"/>
    <s v="PO64000394- นางสาว พวงเพชร สุพาวาณิชย์โครงการผลิตสื่อและเนื้อหาข้อมูลโครงการพัฒนาระบบทดลองการพัฒนาทักษะแรงงาน_x000a_ที่ขาดแคลนทุนทรัพย์และด้อยโอกาส_x000a_-เนื้อหาโครงการที่สรุปประเด็นแล้ว_x000a_(รายละเอียดตามเอกสารที่แนบ)"/>
    <x v="74"/>
    <n v="50000"/>
    <s v="APCIO0000593"/>
    <d v="2021-05-19T00:00:00"/>
    <n v="50000"/>
    <x v="0"/>
    <n v="50000"/>
  </r>
  <r>
    <x v="1315"/>
    <s v="PR64000471"/>
    <s v="AP1-1005"/>
    <s v="นางสาวพวงเพชร สุพาวาณิชย์"/>
    <d v="2021-04-05T00:00:00"/>
    <d v="2021-04-05T00:00:00"/>
    <s v="CNPO64000394- นางสาว พวงเพชร สุพาวาณิชย์โครงการผลิตสื่อและเนื้อหาข้อมูลโครงการพัฒนาระบบทดลองการพัฒนาทักษะแรงงาน_x000a_ที่ขาดแคลนทุนทรัพย์และด้อยโอกาส_x000a_-เนื้อหาโครงการที่สรุป"/>
    <x v="74"/>
    <n v="-50000"/>
    <s v="CNCIO0000017"/>
    <d v="2021-05-19T00:00:00"/>
    <n v="-50000"/>
    <x v="0"/>
    <n v="50000"/>
  </r>
  <r>
    <x v="1315"/>
    <s v="PR64000471"/>
    <s v="AP1-1005"/>
    <s v="นางสาวพวงเพชร สุพาวาณิชย์"/>
    <d v="2021-04-05T00:00:00"/>
    <d v="2021-04-05T00:00:00"/>
    <s v="NEWPO64000394- นางสาว พวงเพชร สุพาวาณิชย์โครงการผลิตสื่อและเนื้อหาข้อมูลโครงการพัฒนาระบบทดลองการพัฒนาทักษะแรงงาน_x000a_ที่ขาดแคลนทุนทรัพย์และด้อยโอกาส_x000a_-เนื้อหาโครงการที่สรุป"/>
    <x v="74"/>
    <n v="50000"/>
    <s v="APCIO0000626"/>
    <d v="2021-05-19T00:00:00"/>
    <n v="50000"/>
    <x v="0"/>
    <n v="50000"/>
  </r>
  <r>
    <x v="1316"/>
    <s v="PR64000472"/>
    <s v="AP1-1133"/>
    <s v="บริษัท พี. ไลบรารี่ จำกัด"/>
    <d v="2021-04-05T00:00:00"/>
    <d v="2021-04-09T00:00:00"/>
    <s v="PO64000396 บริษัท พี. ไลบรารี่ จำกัดโครงการงานพิมพ์แผ่นพับโครงการทุนพัฒนา_x000a_อาชีพและนวัตกรรมที่ใช้ชุมชนเป็นฐาน_x000a_-แผ่นพับโครงการ 1,000 แผ่น_x000a_-ขนาดกางออกกว้าง 87 ซม. สูง 25 ซม._x000a_-กระดาษ Antalis Toccata 160 แกรม_x000a_(รายละเอียดตามเอกสารที่แนบ)"/>
    <x v="74"/>
    <n v="33544.5"/>
    <s v="APCIO0000530"/>
    <d v="2021-04-26T00:00:00"/>
    <n v="33544.5"/>
    <x v="0"/>
    <n v="33544.5"/>
  </r>
  <r>
    <x v="1317"/>
    <s v="PR64000464"/>
    <s v="AP1-0876"/>
    <s v="นายอรรถพร พรหมสินธุศักดิ์"/>
    <d v="2021-04-05T00:00:00"/>
    <d v="2021-04-07T00:00:00"/>
    <s v="PO64000398 - นาย อรรถพร พรหมสินธุศักดิ์โครงการจัดจ้างผลิตคลิปวิดีโอประชาสัมพันธ์ผลลัพธ์โครงการจัดสรรเงินอุดหนุนแบบมีเงื่อนไข_x000a_-คลิปวิดีโอ ความยาวไม่ต่ำกว่า 3 นาที_x000a_(รายละเอียดตามเอกสารที่แนบ)"/>
    <x v="78"/>
    <n v="65000"/>
    <s v="APCIO0000595"/>
    <d v="2021-05-07T00:00:00"/>
    <n v="65000"/>
    <x v="0"/>
    <n v="65000"/>
  </r>
  <r>
    <x v="1318"/>
    <s v="PR64000430"/>
    <s v="AP1-0336"/>
    <s v="ห้างหุ้นส่วนจำกัด สตูดิโอ ไดอะล็อก"/>
    <d v="2021-04-05T00:00:00"/>
    <d v="2021-04-29T00:00:00"/>
    <s v="PO64000399 ห้างหุ้นส่วนจำกัด สตูดิโอ ไดอะล็อก จ้างโครงการผลิตสมุดโน๊ตและผลิตภัณฑ์เพื่อสื่อสารสร้างความเสมอภาคทางการศึกษา_x000a_-ผลิตภัณฑ์เพื่อสื่อสารพร้อมกล่องบรรจุภัณฑ์ จำนวน 100 ชุด และ สมุดโน๊ต จำนวน 1,000 เล่ม_x000a_(รายละเอียดตามเอกสารที่แนบ)"/>
    <x v="73"/>
    <n v="197950"/>
    <s v="APCIO0000638"/>
    <d v="2021-04-30T00:00:00"/>
    <n v="197950"/>
    <x v="0"/>
    <n v="197950"/>
  </r>
  <r>
    <x v="1319"/>
    <s v="PR64000399"/>
    <s v="AP1-1119"/>
    <s v="บริษัท เอาท์ซอร์สซิ่ง แฟคทอรี่ จำกัด"/>
    <d v="2021-04-05T00:00:00"/>
    <d v="2021-04-30T00:00:00"/>
    <s v="PO64000401-1/4 บริษัท เอาท์ซอร์สซิ่ง แฟคทอรี่ จำกัด โครงการจ้างบริการพนักงานรับ-ส่งเอกสาร _x000a_ในกรณีพิเศษ _x000a_-เดือนเมษายน 2564 (เบิกจ่ายตามจริง)_x000a_(รายละเอียดตามเอกสารที่แนบ)"/>
    <x v="60"/>
    <n v="770.4"/>
    <s v="APCIO0000621"/>
    <d v="2021-04-30T00:00:00"/>
    <n v="770.4"/>
    <x v="0"/>
    <n v="770.4"/>
  </r>
  <r>
    <x v="1320"/>
    <s v="PR64000486"/>
    <s v="AP1-1193"/>
    <s v="นางสาวฐาณัฒรวีย์ ศรีสยาม"/>
    <d v="2021-04-05T00:00:00"/>
    <d v="2021-04-16T00:00:00"/>
    <s v="PO64000402 นางสาวฐาณัฒรวีย์ ศรีสยาม โครงการจัดจ้างบันทึกการประชุมสรุปผลงานโครงการสนับสนุนการพัฒนาครูและเด็ก_x000a_นอกระบบการศึกษาและการประชุมคณะ_x000a_อนุกรรมการกำกับทิศทาง ครั้งที่ 2/2564 _x000a_-บันทึกการประชุมและสรุปเนื้อหา_x000a_-ส่งเป็นเอกสาร 2 ชุด พร้อมไฟล์อิเล็กทรอนิกส์ จำนวน 2 ชุด _x000a_(รายละเอียดตามเอกสารที่แนบ)"/>
    <x v="85"/>
    <n v="3500"/>
    <s v="APCIO0000612"/>
    <d v="2021-04-30T00:00:00"/>
    <n v="3500"/>
    <x v="0"/>
    <n v="3500"/>
  </r>
  <r>
    <x v="1321"/>
    <s v="PR64000470"/>
    <s v="AP1-0334"/>
    <s v="บริษัท วอล์ค ออน คลาวด์ จำกัด"/>
    <d v="2021-04-08T00:00:00"/>
    <d v="2021-04-12T00:00:00"/>
    <s v="PO64000403- บริษัท วอล์ค ออน คลาวด์ จำกัดจ้างโครงการออกแบบและผลิตหนังสือทุนพัฒนาอาชีพและนวัตกรรมที่ใช้ชุมชนเป็นฐาน_x000a_-สื่อประชาสัมพันธ์ (ภาพเคลื่อนไหว)_x000a_-ออกแบบหนังสือ _x000a_-จัดพิมพ์หนังสือ 1,000 เล่ม_x000a_(รายละเอียดตามเอกสารที่แนบ)"/>
    <x v="74"/>
    <n v="69550"/>
    <s v="APCIO0000625"/>
    <d v="2021-04-30T00:00:00"/>
    <n v="69550"/>
    <x v="0"/>
    <n v="294250"/>
  </r>
  <r>
    <x v="1321"/>
    <s v="PR64000470"/>
    <s v="AP1-0334"/>
    <s v="บริษัท วอล์ค ออน คลาวด์ จำกัด"/>
    <d v="2021-04-08T00:00:00"/>
    <d v="2021-04-08T00:00:00"/>
    <s v="PO64000403- บริษัท วอล์ค ออน คลาวด์ จำกัดจ้างโครงการออกแบบและผลิตหนังสือทุนพัฒนาอาชีพและนวัตกรรมที่ใช้ชุมชนเป็นฐาน_x000a_-สื่อประชาสัมพันธ์ (ภาพเคลื่อนไหว)_x000a_-ออกแบบหนังสือ _x000a_-จัดพิมพ์หนังสือ 1,000 เล่ม_x000a_(รายละเอียดตามเอกสารที่แนบ)"/>
    <x v="74"/>
    <n v="224700"/>
    <s v="APCIO0000625"/>
    <d v="2021-04-30T00:00:00"/>
    <n v="224700"/>
    <x v="0"/>
    <n v="294250"/>
  </r>
  <r>
    <x v="1322"/>
    <s v="PR64000483"/>
    <s v="AP1-0513"/>
    <s v="บริษัท ไนซ์จ๊อบทีม จำกัด"/>
    <d v="2021-04-07T00:00:00"/>
    <d v="2021-04-26T00:00:00"/>
    <s v="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_x000a_-ส่งมอบงานเป็นรูปเล่ม 1 เล่ม_x000a_-ไฟล์อิเล็กทรอนิกส์ 1 ชุด_x000a_(รายละเอียดตามเอกสารที่แนบ)"/>
    <x v="86"/>
    <n v="48150"/>
    <s v="APCIO0000592"/>
    <d v="2021-05-19T00:00:00"/>
    <n v="48150"/>
    <x v="0"/>
    <n v="48150"/>
  </r>
  <r>
    <x v="1322"/>
    <s v="PR64000483"/>
    <s v="AP1-0513"/>
    <s v="บริษัท ไนซ์จ๊อบทีม จำกัด"/>
    <d v="2021-04-07T00:00:00"/>
    <d v="2021-04-07T00:00:00"/>
    <s v="CN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_x000a_-ส่งมอบงานเป็นรูปเล่ม 1 เล่ม_x000a_-ไฟล์อิเล็กทรอนิกส์ 1 ชุด_x000a_(รายละเอียดตามเอกสารที่แนบ)"/>
    <x v="86"/>
    <n v="-45000"/>
    <s v="CNCIO0000018"/>
    <d v="2021-05-19T00:00:00"/>
    <n v="-45000"/>
    <x v="0"/>
    <n v="48150"/>
  </r>
  <r>
    <x v="1322"/>
    <s v="PR64000483"/>
    <s v="AP1-0513"/>
    <s v="บริษัท ไนซ์จ๊อบทีม จำกัด"/>
    <d v="2021-04-07T00:00:00"/>
    <d v="2021-04-07T00:00:00"/>
    <s v="New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_x000a_-ส่งมอบงานเป็นรูปเล่ม 1 เล่ม_x000a_-ไฟล์อิเล็กทรอนิกส์ 1 ชุด_x000a_(รายละเอียดตามเอกสารที่แนบ)"/>
    <x v="86"/>
    <n v="45000"/>
    <s v="APCIO0000627"/>
    <d v="2021-05-19T00:00:00"/>
    <n v="45000"/>
    <x v="0"/>
    <n v="48150"/>
  </r>
  <r>
    <x v="1322"/>
    <s v="PR64000483"/>
    <s v="AP1-0513"/>
    <s v="บริษัท ไนซ์จ๊อบทีม จำกัด"/>
    <d v="2021-04-07T00:00:00"/>
    <d v="2021-04-07T00:00:00"/>
    <s v="CNAPCIO0000627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_x000a_-ส่งมอบงานเป็นรูปเล่ม 1 เล่ม_x000a_-ไฟล์อิเล็กทรอนิกส์ 1 ชุด_x000a_(รายละเอียดตามเอกสารที่แนบ)"/>
    <x v="86"/>
    <n v="-45000"/>
    <s v="CNCIO0000023"/>
    <d v="2021-05-19T00:00:00"/>
    <n v="-45000"/>
    <x v="0"/>
    <n v="48150"/>
  </r>
  <r>
    <x v="1322"/>
    <s v="PR64000483"/>
    <s v="AP1-0513"/>
    <s v="บริษัท ไนซ์จ๊อบทีม จำกัด"/>
    <d v="2021-04-07T00:00:00"/>
    <d v="2021-04-07T00:00:00"/>
    <s v="CNAPCIO0000592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_x000a_-ส่งมอบงานเป็นรูปเล่ม 1 เล่ม_x000a_-ไฟล์อิเล็กทรอนิกส์ 1 ชุด_x000a_(รายละเอียดตามเอกสารที่แนบ)"/>
    <x v="86"/>
    <n v="-3150"/>
    <s v="CNCIO0000022"/>
    <d v="2021-05-19T00:00:00"/>
    <n v="-3150"/>
    <x v="0"/>
    <n v="48150"/>
  </r>
  <r>
    <x v="1322"/>
    <s v="PR64000483"/>
    <s v="AP1-0513"/>
    <s v="บริษัท ไนซ์จ๊อบทีม จำกัด"/>
    <d v="2021-04-07T00:00:00"/>
    <d v="2021-04-07T00:00:00"/>
    <s v="2NewPO64000404- บริษัท ไนซ์จ๊อบทีม จำกัดโครงการบริหารจัดการประชุมเชิงปฏิบัติการทดลองนำร่องการจัดสรรเงินอุดหนุนนักเรียนยากจนพิเศษแบบมีเงื่อนไข (นักเรียนทุนเสมอภาค) โรงเรียนพระปริยัติธรรมแผนกสามัญศึกษา กลุ่ม 11_x000a_-ส่งมอบงานเป็นรูปเล่ม 1 เล่ม_x000a_-ไฟล์อิเล็กทรอนิกส์ 1 ชุด_x000a_(รายละเอียดตามเอกสารที่แนบ)"/>
    <x v="86"/>
    <n v="48150"/>
    <s v="APCIO0000636"/>
    <d v="2021-05-19T00:00:00"/>
    <n v="48150"/>
    <x v="0"/>
    <n v="48150"/>
  </r>
  <r>
    <x v="1323"/>
    <s v="PR64000491"/>
    <s v="AP1-1196"/>
    <s v="บริษัท เอช แอนด์ จี (ไทยแลนด์) จำกัด"/>
    <d v="2021-04-08T00:00:00"/>
    <d v="2021-05-10T00:00:00"/>
    <s v="PO64000405 - บริษัท เอช แอนด์ จี (ไทยแลนด์) จำกัดจ้างโครงการจ้างบริการแพลตฟอร์มแหล่งการเรียนรู้เพื่อการพัฒนาบุคลากร สำนักงานกองทุนเพื่อความเสมอภาคทางการศึกษา _x000a_-แพลตฟอร์มแหล่งการเรียนรู้_x000a_(รายละเอียดตามเอกสารที่แนบ)"/>
    <x v="91"/>
    <n v="128400"/>
    <s v="APCIO0000599"/>
    <d v="2021-05-19T00:00:00"/>
    <n v="128400"/>
    <x v="0"/>
    <n v="128400"/>
  </r>
  <r>
    <x v="1324"/>
    <s v="PR64000489"/>
    <s v="AP1-0561"/>
    <s v="บริษัท แอร์-เทค เอนจิเนียริ่ง (ประเทศไทย) จำกัด"/>
    <d v="2021-04-08T00:00:00"/>
    <d v="2021-05-31T00:00:00"/>
    <s v="PO64000408- บริษัท แอร์-เทค เอนจิเนียริ่ง (ประเทศไทย) จำกัดโครงการจ้างบริการพ่นยาฆ่าเชื้อภายในพื้นที่สำนักงาน กสศ. อาคารเอส.พี. ชั้น 13_x000a_-ผลิตภัณฑ์ที่ใช้ O2 Klean Solution 100% natural extracts with ULV Fogger _x000a_-จำนวน 1 ครั้ง_x000a_(รายละเอียดตามเอกสารที่แนบ)"/>
    <x v="60"/>
    <n v="20627.46"/>
    <s v="APCIO0000624"/>
    <d v="2021-04-30T00:00:00"/>
    <n v="20627.46"/>
    <x v="0"/>
    <n v="20627.46"/>
  </r>
  <r>
    <x v="1325"/>
    <s v="PR64000393"/>
    <s v="AP1-0872"/>
    <s v="บริษัท อินเทอร์เน็ตประเทศไทย จำกัด"/>
    <d v="2021-04-09T00:00:00"/>
    <d v="2021-04-26T00:00:00"/>
    <s v="PO64000409- บริษัท อินเทอร์เน็ตประเทศไทย จำกัดโครงการค่าบริการใบรับรองอิเล็กทรอนิกส์ประเภทบุคคล (รายปี)_x000a_-ใบรับรองฯ ที่ได้การรับรองจาก Web Trust_x000a_-ใบรับรองฯ ที่ได้การรับรองจาก NRCA (National Root Certification Authority of Thailand)_x000a_-Service Desk 24*7 and Technical Support 8*5_x000a_(รายละเอียดตามเอกสารที่แนบ)"/>
    <x v="99"/>
    <n v="2140"/>
    <s v="APCIO0000679"/>
    <d v="2021-05-18T00:00:00"/>
    <n v="2140"/>
    <x v="0"/>
    <n v="2140"/>
  </r>
  <r>
    <x v="1326"/>
    <s v="PR64000482"/>
    <s v="AP1-0513"/>
    <s v="บริษัท ไนซ์จ๊อบทีม จำกัด"/>
    <d v="2021-04-09T00:00:00"/>
    <d v="2021-04-30T00:00:00"/>
    <s v="PO64000410-1/6 บริษัท ไนซ์จ๊อบทีม จำกัดจ้างโครงการสนับสนุนบุคลากรเพื่อจัดทำสัญญารับทุนและเอกสารเบิกจ่าย สำนักพัฒนาการเรียนรู้เชิงพื้นที่ (ระยะที่ 2)_x000a_-สรุปผลการทำงาน เมษายน 2564_x000a_(รายละเอียดตามเอกสารที่แนบ)"/>
    <x v="59"/>
    <n v="25145"/>
    <s v="APCIO0000670"/>
    <d v="2021-05-19T00:00:00"/>
    <n v="25145"/>
    <x v="0"/>
    <n v="25145"/>
  </r>
  <r>
    <x v="1327"/>
    <s v="PR64000480"/>
    <s v="AP1-1184"/>
    <s v="นางสาวประภัสสร เสียงล้ำ"/>
    <d v="2021-04-16T00:00:00"/>
    <d v="2021-04-30T00:00:00"/>
    <s v="PO64000414-1/3 นางสาวประภัสสร เสียงล้ำ โครงการออกแบบและผลิต info graphic หรือ อาร์ตเวิรค์_x000a_-รายงานผลการดำเนินงานโครงการ งวดที่ 1_x000a_(รายละเอียดตามเอกสารที่แนบ)"/>
    <x v="94"/>
    <n v="20000"/>
    <s v="APCIO0000524"/>
    <d v="2021-05-05T00:00:00"/>
    <n v="20000"/>
    <x v="0"/>
    <n v="20000"/>
  </r>
  <r>
    <x v="1328"/>
    <s v="PR64000492"/>
    <s v="AP1-1190"/>
    <s v="นางสาวปวิณา วัฒนาภา"/>
    <d v="2021-04-16T00:00:00"/>
    <d v="2021-04-19T00:00:00"/>
    <s v="PO64000416- นางสาวปวิณา วัฒนาภาโครงการจัดจ้างบริการแปลเอกสารเพื่อสนับสนุนการดำเนินงานของผู้เชี่ยวชาญจากต่างประเทศ_x000a_-เอกสารแปลจากองค์ความรู้ 3 เรื่อง_x000a_(รายละเอียดตามเอกสารที่แนบ)"/>
    <x v="75"/>
    <n v="8000"/>
    <s v="APCIO0000605"/>
    <d v="2021-04-30T00:00:00"/>
    <n v="8000"/>
    <x v="0"/>
    <n v="8000"/>
  </r>
  <r>
    <x v="1329"/>
    <s v="PR64000494"/>
    <s v="AP1-0770"/>
    <s v="นางสาวพรชนัน คุปตะเวทิน"/>
    <d v="2021-04-19T00:00:00"/>
    <d v="2021-04-20T00:00:00"/>
    <s v="PO64000420-1/2 นางสาว พรชนัน คุปตะเวทิน_x000a_โครงการออกแบบโครงการทุนพัฒนาอาชีพและนวัตกรรมที่ใช้ชุมชนเป็นฐานเพื่อประชาสัมพันธ์_x000a_-โปสเตอร์/แผ่นประชาสัมพันธ์โครงการ_x000a_-กราฟฟิกประกอบสไลด์โครงการ_x000a_(รายละเอียดตามเอกสารที่แนบ)"/>
    <x v="74"/>
    <n v="17450"/>
    <s v="APCIO0000506"/>
    <d v="2021-04-20T00:00:00"/>
    <n v="17450"/>
    <x v="0"/>
    <n v="17450"/>
  </r>
  <r>
    <x v="1330"/>
    <s v="PR64000507"/>
    <s v="AP1-0811"/>
    <s v="นางสาวสิริญา ทองสมบุญ"/>
    <d v="2021-04-26T00:00:00"/>
    <d v="2021-05-03T00:00:00"/>
    <s v="PO64000425- นางสาว สิริญา ทองสมบุญจ้างโครงการผลิตชิ้นงานโครงการสนับสนุน_x000a_การพัฒนาครูและเด็กนอกระบบการศึกษา_x000a_-คลิปวิดีโอโครงการ บันทึกลง flash drive_x000a_(รายละเอียดตามเอกสารที่แนบ)"/>
    <x v="59"/>
    <n v="134850"/>
    <s v="APCIO0000590"/>
    <d v="2021-05-12T00:00:00"/>
    <n v="134850"/>
    <x v="0"/>
    <n v="134850"/>
  </r>
  <r>
    <x v="1331"/>
    <s v="PR64000478"/>
    <s v="AP1-1200"/>
    <s v="บริษัท เจนิวิส ออฟฟิศ ซัพพลายส์ จำกัด"/>
    <d v="2021-04-26T00:00:00"/>
    <d v="2021-05-31T00:00:00"/>
    <s v="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_x000a_-สามารถเจาะกระดาษได้หนา 1 นิ้ว _x000a_(250 แผ่น/70 แกรม)_x000a_(รายละเอียดตามเอกสารที่แนบ)"/>
    <x v="60"/>
    <n v="27000.01"/>
    <s v="APCIO0000602"/>
    <d v="2021-05-11T00:00:00"/>
    <n v="27000.01"/>
    <x v="0"/>
    <n v="27000.01"/>
  </r>
  <r>
    <x v="1331"/>
    <s v="PR64000478"/>
    <s v="AP1-1200"/>
    <s v="บริษัท เจนิวิส ออฟฟิศ ซัพพลายส์ จำกัด"/>
    <d v="2021-04-26T00:00:00"/>
    <d v="2021-04-26T00:00:00"/>
    <s v="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_x000a_-สามารถเจาะกระดาษได้หนา 1 นิ้ว _x000a_(250 แผ่น/70 แกรม)_x000a_(รายละเอียดตามเอกสาร)"/>
    <x v="60"/>
    <n v="-25233.65"/>
    <s v="CNCIO0000019"/>
    <d v="2021-05-11T00:00:00"/>
    <n v="-25233.65"/>
    <x v="0"/>
    <n v="27000.01"/>
  </r>
  <r>
    <x v="1331"/>
    <s v="PR64000478"/>
    <s v="AP1-1200"/>
    <s v="บริษัท เจนิวิส ออฟฟิศ ซัพพลายส์ จำกัด"/>
    <d v="2021-04-26T00:00:00"/>
    <d v="2021-04-26T00:00:00"/>
    <s v="New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_x000a_-สามารถเจาะกระดาษได้หนา 1 นิ้ว _x000a_(250 แผ่น/70 แกรม)_x000a_(รายละเอียดตามเอกสาร)"/>
    <x v="60"/>
    <n v="27000.01"/>
    <s v="APCIO0000628"/>
    <d v="2021-05-11T00:00:00"/>
    <n v="27000.01"/>
    <x v="0"/>
    <n v="27000.01"/>
  </r>
  <r>
    <x v="1331"/>
    <s v="PR64000478"/>
    <s v="AP1-1200"/>
    <s v="บริษัท เจนิวิส ออฟฟิศ ซัพพลายส์ จำกัด"/>
    <d v="2021-04-26T00:00:00"/>
    <d v="2021-04-26T00:00:00"/>
    <s v="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_x000a_-สามารถเจาะกระดาษได้หนา 1 นิ้ว _x000a_(250 แผ่น/70 แกรม)_x000a_(รายละเอียดตามเอกสาร)"/>
    <x v="60"/>
    <n v="-1766.36"/>
    <s v="CNCIO0000020"/>
    <d v="2021-05-11T00:00:00"/>
    <n v="-1766.36"/>
    <x v="0"/>
    <n v="27000.01"/>
  </r>
  <r>
    <x v="1331"/>
    <s v="PR64000478"/>
    <s v="AP1-1200"/>
    <s v="บริษัท เจนิวิส ออฟฟิศ ซัพพลายส์ จำกัด"/>
    <d v="2021-04-26T00:00:00"/>
    <d v="2021-04-26T00:00:00"/>
    <s v="CNNew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_x000a_-สามารถเจาะกระดาษได้หนา 1 นิ้ว _x000a_(250 แผ่น/70 แกรม)_x000a_(รายละเอียดตามเอกสาร)"/>
    <x v="60"/>
    <n v="-27000.01"/>
    <s v="CNCIO0000021"/>
    <d v="2021-05-11T00:00:00"/>
    <n v="-27000.01"/>
    <x v="0"/>
    <n v="27000.01"/>
  </r>
  <r>
    <x v="1331"/>
    <s v="PR64000478"/>
    <s v="AP1-1200"/>
    <s v="บริษัท เจนิวิส ออฟฟิศ ซัพพลายส์ จำกัด"/>
    <d v="2021-04-26T00:00:00"/>
    <d v="2021-04-26T00:00:00"/>
    <s v="2NewPO64000426- บริษัท เจนิวิส ออฟฟิศ ซัพพลายส์ จำกัดโครงการจัดซื้อเครื่องเจาะกระดาษไฟฟ้า สำหรับใช้งานภายในสำนักงาน_x000a_-สามารถเจาะกระดาษได้หนา 1 นิ้ว _x000a_(250 แผ่น/70 แกรม)_x000a_(รายละเอียดตามเอกสาร)ค่าใช้จ่าย..."/>
    <x v="60"/>
    <n v="27000.01"/>
    <s v="APCIO0000629"/>
    <d v="2021-05-11T00:00:00"/>
    <n v="27000.01"/>
    <x v="0"/>
    <n v="27000.01"/>
  </r>
  <r>
    <x v="1332"/>
    <s v="PR64000512"/>
    <s v="AP1-0051"/>
    <s v="บริษัท เอ็กซ์เซลซิเออร์ ซัพพลายส์ จำกัด"/>
    <d v="2021-04-26T00:00:00"/>
    <d v="2021-05-07T00:00:00"/>
    <s v="PO64000427 บริษัท เอ็กซ์เซลซิเออร์ ซัพพลายส์ จำกัด โครงการจัดซื้ออุปกรณ์เครื่องเขียนสำนักงาน และน้ำดื่ม (ชนิดขวด)_x000a_-จำนวน 9 รายการ_x000a_(รายละเอียดตามเอกสารที่แนบ)"/>
    <x v="60"/>
    <n v="34217.53"/>
    <s v="APCIO0000570"/>
    <d v="2021-05-12T00:00:00"/>
    <n v="34217.53"/>
    <x v="0"/>
    <n v="34217.53"/>
  </r>
  <r>
    <x v="1333"/>
    <s v="PR64000457"/>
    <s v="AP1-0104"/>
    <s v="บริษัท โอเพ่นดรีม จำกัด"/>
    <d v="2021-04-28T00:00:00"/>
    <d v="2021-05-14T00:00:00"/>
    <s v="PO64000432 - บริษัท โอเพ่นดรีม จำกัด_x000a_จ้างโครงการบริหาร Support Package 110 ชั่วโมง (เว็บไซต์ www.eef.or.th)_x000a_-Package สนับสนุน แก้ไขข้อมูลหน้าเว็บไซต์ _x000a_(รายละเอียดตามเอกสารที่แนบ)"/>
    <x v="71"/>
    <n v="160500"/>
    <s v="APCIO0000683"/>
    <d v="2021-05-20T00:00:00"/>
    <n v="160500"/>
    <x v="0"/>
    <n v="160500"/>
  </r>
  <r>
    <x v="1334"/>
    <s v="PR64000524"/>
    <s v="AP1-1203"/>
    <s v="บริษัท เอทีเอ็นที เทคโนโลยี จำกัด"/>
    <d v="2021-05-03T00:00:00"/>
    <d v="2021-05-14T00:00:00"/>
    <s v="PO64000437- บริษัท เอทีเอ็นที เทคโนโลยี จำกัดโครงการจัดซื้ออุปกรณ์คอมพิวเตอร์สำนักงาน ชุดที่ 2 ประจำปีงบประมาณ 2564_x000a_-HDMI 3M 4K (V.2.0) SKYHOUSE_x000a_(รายละเอียดตามเอกสารที่แนบ)"/>
    <x v="26"/>
    <n v="834.6"/>
    <s v="APCIO0000682"/>
    <d v="2021-05-19T00:00:00"/>
    <n v="834.6"/>
    <x v="0"/>
    <n v="15716.16"/>
  </r>
  <r>
    <x v="1334"/>
    <s v="PR64000524"/>
    <s v="AP1-1203"/>
    <s v="บริษัท เอทีเอ็นที เทคโนโลยี จำกัด"/>
    <d v="2021-05-03T00:00:00"/>
    <d v="2021-05-14T00:00:00"/>
    <s v="PO64000437- บริษัท เอทีเอ็นที เทคโนโลยี จำกัด-HDMI 5M 4K (V.2.0) SKYHOUSE_x000a_(รายละเอียดตามเอกสารที่แนบ)"/>
    <x v="26"/>
    <n v="877.4"/>
    <s v="APCIO0000682"/>
    <d v="2021-05-19T00:00:00"/>
    <n v="877.4"/>
    <x v="0"/>
    <n v="15716.16"/>
  </r>
  <r>
    <x v="1334"/>
    <s v="PR64000524"/>
    <s v="AP1-1203"/>
    <s v="บริษัท เอทีเอ็นที เทคโนโลยี จำกัด"/>
    <d v="2021-05-03T00:00:00"/>
    <d v="2021-05-14T00:00:00"/>
    <s v="PO64000437 - บริษัท เอทีเอ็นที เทคโนโลยี จำกัด-สายเชื่อม USB ตัวผู้ตัวเมีย USB3 M/F 1.5M UGREEN_x000a_(รายละเอียดตามเอกสารที่แนบ)"/>
    <x v="26"/>
    <n v="609.9"/>
    <s v="APCIO0000682"/>
    <d v="2021-05-19T00:00:00"/>
    <n v="609.9"/>
    <x v="0"/>
    <n v="15716.16"/>
  </r>
  <r>
    <x v="1334"/>
    <s v="PR64000524"/>
    <s v="AP1-1203"/>
    <s v="บริษัท เอทีเอ็นที เทคโนโลยี จำกัด"/>
    <d v="2021-05-03T00:00:00"/>
    <d v="2021-05-14T00:00:00"/>
    <s v="PO64000437 - บริษัท เอทีเอ็นที เทคโนโลยี จำกัด-Thunderbolt 2 to HDMI Adaptor 4K Mini to HDMI BELKIN_x000a_(รายละเอียดตามเอกสารที่แนบ)"/>
    <x v="26"/>
    <n v="3830.6"/>
    <s v="APCIO0000682"/>
    <d v="2021-05-19T00:00:00"/>
    <n v="3830.6"/>
    <x v="0"/>
    <n v="15716.16"/>
  </r>
  <r>
    <x v="1334"/>
    <s v="PR64000524"/>
    <s v="AP1-1203"/>
    <s v="บริษัท เอทีเอ็นที เทคโนโลยี จำกัด"/>
    <d v="2021-05-03T00:00:00"/>
    <d v="2021-05-14T00:00:00"/>
    <s v="PO64000437 - บริษัท เอทีเอ็นที เทคโนโลยี จำกัด-USB-C TO HDMI 4K ADAPTER ATEN UC3008A1_x000a_(รายละเอียดตามเอกสารที่แนบ)"/>
    <x v="26"/>
    <n v="6323.7"/>
    <s v="APCIO0000682"/>
    <d v="2021-05-19T00:00:00"/>
    <n v="6323.7"/>
    <x v="0"/>
    <n v="15716.16"/>
  </r>
  <r>
    <x v="1334"/>
    <s v="PR64000524"/>
    <s v="AP1-1203"/>
    <s v="บริษัท เอทีเอ็นที เทคโนโลยี จำกัด"/>
    <d v="2021-05-03T00:00:00"/>
    <d v="2021-05-14T00:00:00"/>
    <s v="PO64000437 - บริษัท เอทีเอ็นที เทคโนโลยี จำกัด-USB สองฝั่ง Male to Male (US128) UGREEN_x000a_(รายละเอียดตามเอกสารที่แนบ)"/>
    <x v="26"/>
    <n v="725.46"/>
    <s v="APCIO0000682"/>
    <d v="2021-05-19T00:00:00"/>
    <n v="725.46"/>
    <x v="0"/>
    <n v="15716.16"/>
  </r>
  <r>
    <x v="1334"/>
    <s v="PR64000524"/>
    <s v="AP1-1203"/>
    <s v="บริษัท เอทีเอ็นที เทคโนโลยี จำกัด"/>
    <d v="2021-05-03T00:00:00"/>
    <d v="2021-05-14T00:00:00"/>
    <s v="PO64000437 - บริษัท เอทีเอ็นที เทคโนโลยี จำกัด-External HDD 2TB (Black WDBYVG0020BBK) WD_x000a_(รายละเอียดตามเอกสารที่แนบ)"/>
    <x v="26"/>
    <n v="2514.5"/>
    <s v="APCIO0000682"/>
    <d v="2021-05-19T00:00:00"/>
    <n v="2514.5"/>
    <x v="0"/>
    <n v="15716.16"/>
  </r>
  <r>
    <x v="1335"/>
    <s v="PR64000521"/>
    <s v="AP1-0539"/>
    <s v="บริษัท วีดู ไอที เซอร์วิส จำกัด"/>
    <d v="2021-05-06T00:00:00"/>
    <d v="2021-05-14T00:00:00"/>
    <s v="PO64000443- บริษัท วีดู ไอที เซอร์วิส จำกัดซื้อโครงการจัดซื้อคอมพิวเตอร์สำนักงาน _x000a_ชุดที่ 4 ประจำปีงบประมาณ 2564_x000a_-คอมพิวเตอร์โน๊ตบุ๊ค_x000a_(รายละเอียดตามเอกสารที่แนบ)"/>
    <x v="26"/>
    <n v="441910"/>
    <s v="APCIO0000676"/>
    <d v="2021-05-17T00:00:00"/>
    <n v="441910"/>
    <x v="0"/>
    <n v="44191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B1340" firstHeaderRow="1" firstDataRow="1" firstDataCol="1"/>
  <pivotFields count="14">
    <pivotField axis="axisRow" showAll="0">
      <items count="133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t="default"/>
      </items>
    </pivotField>
    <pivotField showAll="0"/>
    <pivotField showAll="0"/>
    <pivotField showAll="0"/>
    <pivotField numFmtId="14" showAll="0"/>
    <pivotField numFmtId="14" showAll="0"/>
    <pivotField showAll="0"/>
    <pivotField dataField="1" showAll="0">
      <items count="101">
        <item x="9"/>
        <item x="29"/>
        <item x="11"/>
        <item x="23"/>
        <item x="16"/>
        <item x="21"/>
        <item x="15"/>
        <item x="55"/>
        <item x="17"/>
        <item x="18"/>
        <item x="51"/>
        <item x="30"/>
        <item x="37"/>
        <item x="49"/>
        <item x="53"/>
        <item x="48"/>
        <item x="44"/>
        <item x="89"/>
        <item x="6"/>
        <item x="35"/>
        <item x="34"/>
        <item x="39"/>
        <item x="43"/>
        <item x="3"/>
        <item x="52"/>
        <item x="14"/>
        <item x="22"/>
        <item x="54"/>
        <item x="41"/>
        <item x="28"/>
        <item x="19"/>
        <item x="36"/>
        <item x="38"/>
        <item x="45"/>
        <item x="10"/>
        <item x="47"/>
        <item x="20"/>
        <item x="57"/>
        <item x="32"/>
        <item x="13"/>
        <item x="42"/>
        <item x="40"/>
        <item x="2"/>
        <item x="50"/>
        <item x="56"/>
        <item x="33"/>
        <item x="24"/>
        <item x="5"/>
        <item x="31"/>
        <item x="79"/>
        <item x="8"/>
        <item x="25"/>
        <item x="0"/>
        <item x="4"/>
        <item x="1"/>
        <item x="12"/>
        <item x="7"/>
        <item x="27"/>
        <item x="70"/>
        <item x="95"/>
        <item x="65"/>
        <item x="78"/>
        <item x="86"/>
        <item x="66"/>
        <item x="98"/>
        <item x="83"/>
        <item x="85"/>
        <item x="75"/>
        <item x="59"/>
        <item x="90"/>
        <item x="63"/>
        <item x="84"/>
        <item x="74"/>
        <item x="80"/>
        <item x="68"/>
        <item x="97"/>
        <item x="69"/>
        <item x="94"/>
        <item x="73"/>
        <item x="93"/>
        <item x="71"/>
        <item x="64"/>
        <item x="76"/>
        <item x="77"/>
        <item x="81"/>
        <item x="61"/>
        <item x="87"/>
        <item x="58"/>
        <item x="88"/>
        <item x="91"/>
        <item x="72"/>
        <item x="26"/>
        <item x="62"/>
        <item x="82"/>
        <item x="67"/>
        <item x="60"/>
        <item x="96"/>
        <item x="99"/>
        <item x="92"/>
        <item x="46"/>
        <item t="default"/>
      </items>
    </pivotField>
    <pivotField numFmtId="43" showAll="0"/>
    <pivotField showAll="0"/>
    <pivotField numFmtId="14" showAll="0"/>
    <pivotField numFmtId="43" showAll="0"/>
    <pivotField showAll="0">
      <items count="2">
        <item x="0"/>
        <item t="default"/>
      </items>
    </pivotField>
    <pivotField numFmtId="43" showAll="0"/>
  </pivotFields>
  <rowFields count="1">
    <field x="0"/>
  </rowFields>
  <rowItems count="13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>
      <x v="1070"/>
    </i>
    <i>
      <x v="1071"/>
    </i>
    <i>
      <x v="1072"/>
    </i>
    <i>
      <x v="1073"/>
    </i>
    <i>
      <x v="1074"/>
    </i>
    <i>
      <x v="1075"/>
    </i>
    <i>
      <x v="1076"/>
    </i>
    <i>
      <x v="1077"/>
    </i>
    <i>
      <x v="1078"/>
    </i>
    <i>
      <x v="1079"/>
    </i>
    <i>
      <x v="1080"/>
    </i>
    <i>
      <x v="1081"/>
    </i>
    <i>
      <x v="1082"/>
    </i>
    <i>
      <x v="1083"/>
    </i>
    <i>
      <x v="1084"/>
    </i>
    <i>
      <x v="1085"/>
    </i>
    <i>
      <x v="1086"/>
    </i>
    <i>
      <x v="1087"/>
    </i>
    <i>
      <x v="1088"/>
    </i>
    <i>
      <x v="1089"/>
    </i>
    <i>
      <x v="1090"/>
    </i>
    <i>
      <x v="1091"/>
    </i>
    <i>
      <x v="1092"/>
    </i>
    <i>
      <x v="1093"/>
    </i>
    <i>
      <x v="1094"/>
    </i>
    <i>
      <x v="1095"/>
    </i>
    <i>
      <x v="1096"/>
    </i>
    <i>
      <x v="1097"/>
    </i>
    <i>
      <x v="1098"/>
    </i>
    <i>
      <x v="1099"/>
    </i>
    <i>
      <x v="1100"/>
    </i>
    <i>
      <x v="1101"/>
    </i>
    <i>
      <x v="1102"/>
    </i>
    <i>
      <x v="1103"/>
    </i>
    <i>
      <x v="1104"/>
    </i>
    <i>
      <x v="1105"/>
    </i>
    <i>
      <x v="1106"/>
    </i>
    <i>
      <x v="1107"/>
    </i>
    <i>
      <x v="1108"/>
    </i>
    <i>
      <x v="1109"/>
    </i>
    <i>
      <x v="1110"/>
    </i>
    <i>
      <x v="1111"/>
    </i>
    <i>
      <x v="1112"/>
    </i>
    <i>
      <x v="1113"/>
    </i>
    <i>
      <x v="1114"/>
    </i>
    <i>
      <x v="1115"/>
    </i>
    <i>
      <x v="1116"/>
    </i>
    <i>
      <x v="1117"/>
    </i>
    <i>
      <x v="1118"/>
    </i>
    <i>
      <x v="1119"/>
    </i>
    <i>
      <x v="1120"/>
    </i>
    <i>
      <x v="1121"/>
    </i>
    <i>
      <x v="1122"/>
    </i>
    <i>
      <x v="1123"/>
    </i>
    <i>
      <x v="1124"/>
    </i>
    <i>
      <x v="1125"/>
    </i>
    <i>
      <x v="1126"/>
    </i>
    <i>
      <x v="1127"/>
    </i>
    <i>
      <x v="1128"/>
    </i>
    <i>
      <x v="1129"/>
    </i>
    <i>
      <x v="1130"/>
    </i>
    <i>
      <x v="1131"/>
    </i>
    <i>
      <x v="1132"/>
    </i>
    <i>
      <x v="1133"/>
    </i>
    <i>
      <x v="1134"/>
    </i>
    <i>
      <x v="1135"/>
    </i>
    <i>
      <x v="1136"/>
    </i>
    <i>
      <x v="1137"/>
    </i>
    <i>
      <x v="1138"/>
    </i>
    <i>
      <x v="1139"/>
    </i>
    <i>
      <x v="1140"/>
    </i>
    <i>
      <x v="1141"/>
    </i>
    <i>
      <x v="1142"/>
    </i>
    <i>
      <x v="1143"/>
    </i>
    <i>
      <x v="1144"/>
    </i>
    <i>
      <x v="1145"/>
    </i>
    <i>
      <x v="1146"/>
    </i>
    <i>
      <x v="1147"/>
    </i>
    <i>
      <x v="1148"/>
    </i>
    <i>
      <x v="1149"/>
    </i>
    <i>
      <x v="1150"/>
    </i>
    <i>
      <x v="1151"/>
    </i>
    <i>
      <x v="1152"/>
    </i>
    <i>
      <x v="1153"/>
    </i>
    <i>
      <x v="1154"/>
    </i>
    <i>
      <x v="1155"/>
    </i>
    <i>
      <x v="1156"/>
    </i>
    <i>
      <x v="1157"/>
    </i>
    <i>
      <x v="1158"/>
    </i>
    <i>
      <x v="1159"/>
    </i>
    <i>
      <x v="1160"/>
    </i>
    <i>
      <x v="1161"/>
    </i>
    <i>
      <x v="1162"/>
    </i>
    <i>
      <x v="1163"/>
    </i>
    <i>
      <x v="1164"/>
    </i>
    <i>
      <x v="1165"/>
    </i>
    <i>
      <x v="1166"/>
    </i>
    <i>
      <x v="1167"/>
    </i>
    <i>
      <x v="1168"/>
    </i>
    <i>
      <x v="1169"/>
    </i>
    <i>
      <x v="1170"/>
    </i>
    <i>
      <x v="1171"/>
    </i>
    <i>
      <x v="1172"/>
    </i>
    <i>
      <x v="1173"/>
    </i>
    <i>
      <x v="1174"/>
    </i>
    <i>
      <x v="1175"/>
    </i>
    <i>
      <x v="1176"/>
    </i>
    <i>
      <x v="1177"/>
    </i>
    <i>
      <x v="1178"/>
    </i>
    <i>
      <x v="1179"/>
    </i>
    <i>
      <x v="1180"/>
    </i>
    <i>
      <x v="1181"/>
    </i>
    <i>
      <x v="1182"/>
    </i>
    <i>
      <x v="1183"/>
    </i>
    <i>
      <x v="1184"/>
    </i>
    <i>
      <x v="1185"/>
    </i>
    <i>
      <x v="1186"/>
    </i>
    <i>
      <x v="1187"/>
    </i>
    <i>
      <x v="1188"/>
    </i>
    <i>
      <x v="1189"/>
    </i>
    <i>
      <x v="1190"/>
    </i>
    <i>
      <x v="1191"/>
    </i>
    <i>
      <x v="1192"/>
    </i>
    <i>
      <x v="1193"/>
    </i>
    <i>
      <x v="1194"/>
    </i>
    <i>
      <x v="1195"/>
    </i>
    <i>
      <x v="1196"/>
    </i>
    <i>
      <x v="1197"/>
    </i>
    <i>
      <x v="1198"/>
    </i>
    <i>
      <x v="1199"/>
    </i>
    <i>
      <x v="1200"/>
    </i>
    <i>
      <x v="1201"/>
    </i>
    <i>
      <x v="1202"/>
    </i>
    <i>
      <x v="1203"/>
    </i>
    <i>
      <x v="1204"/>
    </i>
    <i>
      <x v="1205"/>
    </i>
    <i>
      <x v="1206"/>
    </i>
    <i>
      <x v="1207"/>
    </i>
    <i>
      <x v="1208"/>
    </i>
    <i>
      <x v="1209"/>
    </i>
    <i>
      <x v="1210"/>
    </i>
    <i>
      <x v="1211"/>
    </i>
    <i>
      <x v="1212"/>
    </i>
    <i>
      <x v="1213"/>
    </i>
    <i>
      <x v="1214"/>
    </i>
    <i>
      <x v="1215"/>
    </i>
    <i>
      <x v="1216"/>
    </i>
    <i>
      <x v="1217"/>
    </i>
    <i>
      <x v="1218"/>
    </i>
    <i>
      <x v="1219"/>
    </i>
    <i>
      <x v="1220"/>
    </i>
    <i>
      <x v="1221"/>
    </i>
    <i>
      <x v="1222"/>
    </i>
    <i>
      <x v="1223"/>
    </i>
    <i>
      <x v="1224"/>
    </i>
    <i>
      <x v="1225"/>
    </i>
    <i>
      <x v="1226"/>
    </i>
    <i>
      <x v="1227"/>
    </i>
    <i>
      <x v="1228"/>
    </i>
    <i>
      <x v="1229"/>
    </i>
    <i>
      <x v="1230"/>
    </i>
    <i>
      <x v="1231"/>
    </i>
    <i>
      <x v="1232"/>
    </i>
    <i>
      <x v="1233"/>
    </i>
    <i>
      <x v="1234"/>
    </i>
    <i>
      <x v="1235"/>
    </i>
    <i>
      <x v="1236"/>
    </i>
    <i>
      <x v="1237"/>
    </i>
    <i>
      <x v="1238"/>
    </i>
    <i>
      <x v="1239"/>
    </i>
    <i>
      <x v="1240"/>
    </i>
    <i>
      <x v="1241"/>
    </i>
    <i>
      <x v="1242"/>
    </i>
    <i>
      <x v="1243"/>
    </i>
    <i>
      <x v="1244"/>
    </i>
    <i>
      <x v="1245"/>
    </i>
    <i>
      <x v="1246"/>
    </i>
    <i>
      <x v="1247"/>
    </i>
    <i>
      <x v="1248"/>
    </i>
    <i>
      <x v="1249"/>
    </i>
    <i>
      <x v="1250"/>
    </i>
    <i>
      <x v="1251"/>
    </i>
    <i>
      <x v="1252"/>
    </i>
    <i>
      <x v="1253"/>
    </i>
    <i>
      <x v="1254"/>
    </i>
    <i>
      <x v="1255"/>
    </i>
    <i>
      <x v="1256"/>
    </i>
    <i>
      <x v="1257"/>
    </i>
    <i>
      <x v="1258"/>
    </i>
    <i>
      <x v="1259"/>
    </i>
    <i>
      <x v="1260"/>
    </i>
    <i>
      <x v="1261"/>
    </i>
    <i>
      <x v="1262"/>
    </i>
    <i>
      <x v="1263"/>
    </i>
    <i>
      <x v="1264"/>
    </i>
    <i>
      <x v="1265"/>
    </i>
    <i>
      <x v="1266"/>
    </i>
    <i>
      <x v="1267"/>
    </i>
    <i>
      <x v="1268"/>
    </i>
    <i>
      <x v="1269"/>
    </i>
    <i>
      <x v="1270"/>
    </i>
    <i>
      <x v="1271"/>
    </i>
    <i>
      <x v="1272"/>
    </i>
    <i>
      <x v="1273"/>
    </i>
    <i>
      <x v="1274"/>
    </i>
    <i>
      <x v="1275"/>
    </i>
    <i>
      <x v="1276"/>
    </i>
    <i>
      <x v="1277"/>
    </i>
    <i>
      <x v="1278"/>
    </i>
    <i>
      <x v="1279"/>
    </i>
    <i>
      <x v="1280"/>
    </i>
    <i>
      <x v="1281"/>
    </i>
    <i>
      <x v="1282"/>
    </i>
    <i>
      <x v="1283"/>
    </i>
    <i>
      <x v="1284"/>
    </i>
    <i>
      <x v="1285"/>
    </i>
    <i>
      <x v="1286"/>
    </i>
    <i>
      <x v="1287"/>
    </i>
    <i>
      <x v="1288"/>
    </i>
    <i>
      <x v="1289"/>
    </i>
    <i>
      <x v="1290"/>
    </i>
    <i>
      <x v="1291"/>
    </i>
    <i>
      <x v="1292"/>
    </i>
    <i>
      <x v="1293"/>
    </i>
    <i>
      <x v="1294"/>
    </i>
    <i>
      <x v="1295"/>
    </i>
    <i>
      <x v="1296"/>
    </i>
    <i>
      <x v="1297"/>
    </i>
    <i>
      <x v="1298"/>
    </i>
    <i>
      <x v="1299"/>
    </i>
    <i>
      <x v="1300"/>
    </i>
    <i>
      <x v="1301"/>
    </i>
    <i>
      <x v="1302"/>
    </i>
    <i>
      <x v="1303"/>
    </i>
    <i>
      <x v="1304"/>
    </i>
    <i>
      <x v="1305"/>
    </i>
    <i>
      <x v="1306"/>
    </i>
    <i>
      <x v="1307"/>
    </i>
    <i>
      <x v="1308"/>
    </i>
    <i>
      <x v="1309"/>
    </i>
    <i>
      <x v="1310"/>
    </i>
    <i>
      <x v="1311"/>
    </i>
    <i>
      <x v="1312"/>
    </i>
    <i>
      <x v="1313"/>
    </i>
    <i>
      <x v="1314"/>
    </i>
    <i>
      <x v="1315"/>
    </i>
    <i>
      <x v="1316"/>
    </i>
    <i>
      <x v="1317"/>
    </i>
    <i>
      <x v="1318"/>
    </i>
    <i>
      <x v="1319"/>
    </i>
    <i>
      <x v="1320"/>
    </i>
    <i>
      <x v="1321"/>
    </i>
    <i>
      <x v="1322"/>
    </i>
    <i>
      <x v="1323"/>
    </i>
    <i>
      <x v="1324"/>
    </i>
    <i>
      <x v="1325"/>
    </i>
    <i>
      <x v="1326"/>
    </i>
    <i>
      <x v="1327"/>
    </i>
    <i>
      <x v="1328"/>
    </i>
    <i>
      <x v="1329"/>
    </i>
    <i>
      <x v="1330"/>
    </i>
    <i>
      <x v="1331"/>
    </i>
    <i>
      <x v="1332"/>
    </i>
    <i>
      <x v="1333"/>
    </i>
    <i>
      <x v="1334"/>
    </i>
    <i>
      <x v="1335"/>
    </i>
    <i t="grand">
      <x/>
    </i>
  </rowItems>
  <colItems count="1">
    <i/>
  </colItems>
  <dataFields count="1">
    <dataField name="Count of Budget" fld="7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thaipubli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257"/>
  <sheetViews>
    <sheetView topLeftCell="K1" zoomScale="116" zoomScaleNormal="213" workbookViewId="0">
      <selection activeCell="L56" sqref="L56"/>
    </sheetView>
  </sheetViews>
  <sheetFormatPr defaultColWidth="14.28515625" defaultRowHeight="12.75"/>
  <cols>
    <col min="1" max="1" width="0" style="20" hidden="1" customWidth="1"/>
    <col min="2" max="2" width="9.140625" style="6" bestFit="1" customWidth="1"/>
    <col min="3" max="3" width="0" style="6" hidden="1" customWidth="1"/>
    <col min="4" max="4" width="29.85546875" style="6" hidden="1" customWidth="1"/>
    <col min="5" max="5" width="19.28515625" style="6" hidden="1" customWidth="1"/>
    <col min="6" max="6" width="21.28515625" style="6" hidden="1" customWidth="1"/>
    <col min="7" max="9" width="6.85546875" style="6" hidden="1" customWidth="1"/>
    <col min="10" max="10" width="18.7109375" style="6" hidden="1" customWidth="1"/>
    <col min="11" max="11" width="4.85546875" style="6" customWidth="1"/>
    <col min="12" max="12" width="9.7109375" style="6" customWidth="1"/>
    <col min="13" max="13" width="14.28515625" style="6"/>
    <col min="14" max="14" width="18" style="6" customWidth="1"/>
    <col min="15" max="15" width="8" style="6" hidden="1" customWidth="1"/>
    <col min="16" max="16" width="6.28515625" style="6" hidden="1" customWidth="1"/>
    <col min="17" max="17" width="31" style="6" customWidth="1"/>
    <col min="18" max="18" width="6.85546875" style="60" customWidth="1"/>
    <col min="19" max="19" width="10.42578125" style="6" customWidth="1"/>
    <col min="20" max="20" width="14.28515625" style="6"/>
    <col min="21" max="21" width="23.42578125" style="6" customWidth="1"/>
    <col min="22" max="24" width="14.28515625" style="6"/>
    <col min="25" max="25" width="16.28515625" style="6" customWidth="1"/>
    <col min="26" max="26" width="15.140625" style="6" customWidth="1"/>
    <col min="27" max="16384" width="14.28515625" style="6"/>
  </cols>
  <sheetData>
    <row r="1" spans="1:40">
      <c r="B1" s="157" t="s">
        <v>277</v>
      </c>
      <c r="C1" s="153"/>
      <c r="D1" s="153"/>
      <c r="E1" s="153"/>
      <c r="F1" s="153"/>
      <c r="G1" s="153"/>
      <c r="H1" s="153"/>
      <c r="I1" s="153"/>
      <c r="J1" s="153"/>
      <c r="L1" s="158" t="s">
        <v>278</v>
      </c>
      <c r="M1" s="153"/>
      <c r="N1" s="153"/>
      <c r="Q1" s="21" t="s">
        <v>279</v>
      </c>
      <c r="R1" s="152" t="s">
        <v>280</v>
      </c>
      <c r="S1" s="153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9"/>
      <c r="AG1" s="9"/>
      <c r="AH1" s="9"/>
      <c r="AI1" s="9"/>
      <c r="AJ1" s="9"/>
      <c r="AK1" s="9"/>
      <c r="AL1" s="9"/>
      <c r="AM1" s="9"/>
      <c r="AN1" s="9"/>
    </row>
    <row r="2" spans="1:40">
      <c r="B2" s="40"/>
      <c r="C2" s="40"/>
      <c r="D2" s="40"/>
      <c r="E2" s="40"/>
      <c r="F2" s="40"/>
      <c r="G2" s="40"/>
      <c r="H2" s="40"/>
      <c r="I2" s="40"/>
      <c r="J2" s="40"/>
      <c r="K2" s="40"/>
      <c r="L2" s="41"/>
      <c r="M2" s="41"/>
      <c r="N2" s="41"/>
      <c r="O2" s="41"/>
      <c r="P2" s="41"/>
      <c r="Q2" s="42"/>
      <c r="R2" s="154" t="s">
        <v>281</v>
      </c>
      <c r="S2" s="153"/>
      <c r="T2" s="153"/>
      <c r="U2" s="153"/>
      <c r="V2" s="43"/>
      <c r="W2" s="43"/>
      <c r="X2" s="155" t="s">
        <v>282</v>
      </c>
      <c r="Y2" s="153"/>
      <c r="Z2" s="153"/>
      <c r="AA2" s="44"/>
      <c r="AB2" s="44"/>
      <c r="AC2" s="44"/>
      <c r="AD2" s="156" t="s">
        <v>283</v>
      </c>
      <c r="AE2" s="153"/>
      <c r="AF2" s="9"/>
      <c r="AG2" s="9"/>
      <c r="AH2" s="9"/>
      <c r="AI2" s="9"/>
      <c r="AJ2" s="9"/>
      <c r="AK2" s="9"/>
      <c r="AL2" s="9"/>
      <c r="AM2" s="9"/>
      <c r="AN2" s="9"/>
    </row>
    <row r="3" spans="1:40">
      <c r="B3" s="23" t="s">
        <v>0</v>
      </c>
      <c r="C3" s="23" t="s">
        <v>1</v>
      </c>
      <c r="D3" s="23" t="s">
        <v>2</v>
      </c>
      <c r="E3" s="23" t="s">
        <v>84</v>
      </c>
      <c r="F3" s="23" t="s">
        <v>85</v>
      </c>
      <c r="G3" s="23" t="s">
        <v>86</v>
      </c>
      <c r="H3" s="23" t="s">
        <v>87</v>
      </c>
      <c r="I3" s="23" t="s">
        <v>5</v>
      </c>
      <c r="J3" s="23" t="s">
        <v>6</v>
      </c>
      <c r="K3" s="23" t="s">
        <v>32695</v>
      </c>
      <c r="L3" s="24" t="s">
        <v>284</v>
      </c>
      <c r="M3" s="24" t="s">
        <v>285</v>
      </c>
      <c r="N3" s="24" t="s">
        <v>286</v>
      </c>
      <c r="O3" s="24" t="s">
        <v>32696</v>
      </c>
      <c r="P3" s="24" t="s">
        <v>32703</v>
      </c>
      <c r="Q3" s="25" t="s">
        <v>287</v>
      </c>
      <c r="R3" s="26" t="s">
        <v>288</v>
      </c>
      <c r="S3" s="26" t="s">
        <v>289</v>
      </c>
      <c r="T3" s="26" t="s">
        <v>290</v>
      </c>
      <c r="U3" s="26" t="s">
        <v>2</v>
      </c>
      <c r="V3" s="26" t="s">
        <v>3</v>
      </c>
      <c r="W3" s="26" t="s">
        <v>4</v>
      </c>
      <c r="X3" s="27" t="s">
        <v>291</v>
      </c>
      <c r="Y3" s="27" t="s">
        <v>292</v>
      </c>
      <c r="Z3" s="27" t="s">
        <v>293</v>
      </c>
      <c r="AA3" s="27" t="s">
        <v>286</v>
      </c>
      <c r="AB3" s="27" t="s">
        <v>294</v>
      </c>
      <c r="AC3" s="27" t="s">
        <v>295</v>
      </c>
      <c r="AD3" s="28" t="s">
        <v>296</v>
      </c>
      <c r="AE3" s="28" t="s">
        <v>297</v>
      </c>
      <c r="AF3" s="9"/>
      <c r="AG3" s="9"/>
      <c r="AH3" s="9"/>
      <c r="AI3" s="9"/>
      <c r="AJ3" s="9"/>
      <c r="AK3" s="9"/>
      <c r="AL3" s="9"/>
      <c r="AM3" s="9"/>
      <c r="AN3" s="9"/>
    </row>
    <row r="4" spans="1:40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 t="s">
        <v>298</v>
      </c>
      <c r="S4" s="45" t="s">
        <v>298</v>
      </c>
      <c r="T4" s="45" t="s">
        <v>298</v>
      </c>
      <c r="U4" s="45" t="s">
        <v>298</v>
      </c>
      <c r="V4" s="45" t="s">
        <v>298</v>
      </c>
      <c r="W4" s="45" t="s">
        <v>298</v>
      </c>
      <c r="X4" s="45" t="s">
        <v>298</v>
      </c>
      <c r="Y4" s="45" t="s">
        <v>298</v>
      </c>
      <c r="Z4" s="45" t="s">
        <v>298</v>
      </c>
      <c r="AA4" s="45" t="s">
        <v>298</v>
      </c>
      <c r="AB4" s="45" t="s">
        <v>298</v>
      </c>
      <c r="AC4" s="45" t="s">
        <v>299</v>
      </c>
      <c r="AD4" s="45" t="s">
        <v>298</v>
      </c>
      <c r="AE4" s="46" t="s">
        <v>299</v>
      </c>
      <c r="AF4" s="9"/>
      <c r="AG4" s="9"/>
      <c r="AH4" s="9"/>
      <c r="AI4" s="9"/>
      <c r="AJ4" s="9"/>
      <c r="AK4" s="9"/>
      <c r="AL4" s="9"/>
      <c r="AM4" s="9"/>
      <c r="AN4" s="9"/>
    </row>
    <row r="5" spans="1:40">
      <c r="A5" s="20" t="s">
        <v>88</v>
      </c>
      <c r="B5" s="45" t="s">
        <v>300</v>
      </c>
      <c r="C5" s="45"/>
      <c r="D5" s="45"/>
      <c r="E5" s="45"/>
      <c r="F5" s="45"/>
      <c r="G5" s="45"/>
      <c r="H5" s="45"/>
      <c r="I5" s="45"/>
      <c r="J5" s="45"/>
      <c r="K5" s="45"/>
      <c r="L5" s="45" t="s">
        <v>301</v>
      </c>
      <c r="M5" s="45"/>
      <c r="N5" s="47"/>
      <c r="O5" s="47"/>
      <c r="P5" s="47"/>
      <c r="Q5" s="45"/>
      <c r="R5" s="45" t="s">
        <v>302</v>
      </c>
      <c r="S5" s="45" t="s">
        <v>303</v>
      </c>
      <c r="T5" s="45" t="s">
        <v>304</v>
      </c>
      <c r="U5" s="45" t="s">
        <v>305</v>
      </c>
      <c r="V5" s="45" t="s">
        <v>306</v>
      </c>
      <c r="W5" s="45" t="s">
        <v>307</v>
      </c>
      <c r="X5" s="45" t="s">
        <v>308</v>
      </c>
      <c r="Y5" s="45" t="s">
        <v>309</v>
      </c>
      <c r="Z5" s="45" t="s">
        <v>310</v>
      </c>
      <c r="AA5" s="45" t="s">
        <v>311</v>
      </c>
      <c r="AB5" s="45" t="s">
        <v>312</v>
      </c>
      <c r="AC5" s="45" t="s">
        <v>313</v>
      </c>
      <c r="AD5" s="45" t="s">
        <v>314</v>
      </c>
      <c r="AE5" s="45" t="s">
        <v>315</v>
      </c>
      <c r="AF5" s="9"/>
      <c r="AG5" s="9"/>
      <c r="AH5" s="9"/>
      <c r="AI5" s="9"/>
      <c r="AJ5" s="9"/>
      <c r="AK5" s="9"/>
      <c r="AL5" s="9"/>
      <c r="AM5" s="9"/>
      <c r="AN5" s="9"/>
    </row>
    <row r="6" spans="1:40">
      <c r="A6" s="20" t="str">
        <f>L6</f>
        <v>PO63000560</v>
      </c>
      <c r="B6" s="7" t="s">
        <v>8</v>
      </c>
      <c r="C6" s="9" t="s">
        <v>9</v>
      </c>
      <c r="D6" s="7" t="s">
        <v>10</v>
      </c>
      <c r="E6" s="7" t="s">
        <v>11</v>
      </c>
      <c r="F6" s="9" t="s">
        <v>12</v>
      </c>
      <c r="G6" s="51">
        <v>495000</v>
      </c>
      <c r="H6" s="51">
        <v>0</v>
      </c>
      <c r="I6" s="29" t="s">
        <v>13</v>
      </c>
      <c r="J6" s="9" t="s">
        <v>14</v>
      </c>
      <c r="K6" s="9"/>
      <c r="L6" s="7" t="s">
        <v>15</v>
      </c>
      <c r="M6" s="9" t="str">
        <f>VLOOKUP('1_คตง_ภาพรวม'!L6,InvoicePO!$A$2:$D$2610,4,FALSE)</f>
        <v>บริษัท มายด์เซ็ทเมคเกอร์ จำกัด</v>
      </c>
      <c r="N6" s="130">
        <f>VLOOKUP('1_คตง_ภาพรวม'!L6,InvoicePO!$A$2:$E$2610,5,FALSE)</f>
        <v>44105</v>
      </c>
      <c r="O6" s="9" t="str">
        <f>VLOOKUP('1_คตง_ภาพรวม'!L6,InvoicePO!$A$2:$H$2610,8,FALSE)</f>
        <v>63C132515</v>
      </c>
      <c r="P6" s="9">
        <f>VLOOKUP(L6,Sheet7!$A$2:$B$1337,2,FALSE)</f>
        <v>2</v>
      </c>
      <c r="Q6" s="9" t="s">
        <v>32709</v>
      </c>
      <c r="R6" s="30" t="str">
        <f t="shared" ref="R6:R16" si="0">CONCATENATE("25",LEFT(O6,2))</f>
        <v>2563</v>
      </c>
      <c r="S6" s="9" t="s">
        <v>316</v>
      </c>
      <c r="T6" s="7" t="s">
        <v>317</v>
      </c>
      <c r="U6" s="7" t="str">
        <f>D6</f>
        <v>โครงการผลิตสื่อการเรียนรู้และกระบวนการให้ความรู้ นักศึกษา ครู ในการรับมือและพัฒนาเด็กเกี่ยวกับปัญหาสภาพจิตใจและการถูกรังแกในรูปแบบของการแก้ไขปัญหาเชิงรุก</v>
      </c>
      <c r="V6" s="7" t="str">
        <f>E6</f>
        <v>1. ศึกษาและพัฒนาชุดวิชา กิจกรรม และนวัตกรรมสำหรับการพัฒนาชุดความคิดจิตวิทยาเชิงบวกสำหรับครูในสถาบันอุดมึกษา
2. จัดทำองค์ความรู้ด้านการพัฒนาจิตวิทยาเชิงบวกสำหรับครู</v>
      </c>
      <c r="W6" s="7" t="str">
        <f>F6</f>
        <v>1. วิจัยและพัฒนาชุดความรู้ด้านจิตวิทยาเชิงบวกสำหรับครู
2. ออกแบบกระบวนการวัดและประเมินผลการเรียนรู้สำหรับนิสิตและนักศึกษาครู
3. ผลิตชุดความรู้สื่อกระบวนการเรียนการสอนเปิดใจ วีดีโอจำนวน 30 คลิป ความยาว 3 นาทีต่อคลิป
และ ชุดความรู้แนวคิด "เปิดใจ" แบบออฟไลน์
4. สรุปผลการทดลองใช้ชุดความรู้</v>
      </c>
      <c r="X6" s="30" t="str">
        <f t="shared" ref="X6:X59" si="1">L6</f>
        <v>PO63000560</v>
      </c>
      <c r="Y6" s="87">
        <f>G6</f>
        <v>495000</v>
      </c>
      <c r="Z6" s="88">
        <f>H6</f>
        <v>0</v>
      </c>
      <c r="AA6" s="58">
        <f t="shared" ref="AA6:AA59" si="2">N6</f>
        <v>44105</v>
      </c>
      <c r="AB6" s="30" t="str">
        <f t="shared" ref="AB6:AB59" si="3">M6</f>
        <v>บริษัท มายด์เซ็ทเมคเกอร์ จำกัด</v>
      </c>
      <c r="AC6" s="7"/>
      <c r="AD6" s="7" t="s">
        <v>317</v>
      </c>
      <c r="AE6" s="30"/>
      <c r="AF6" s="9"/>
      <c r="AG6" s="9"/>
      <c r="AH6" s="9"/>
      <c r="AI6" s="9"/>
      <c r="AJ6" s="9"/>
      <c r="AK6" s="9"/>
      <c r="AL6" s="9"/>
      <c r="AM6" s="9"/>
      <c r="AN6" s="9"/>
    </row>
    <row r="7" spans="1:40">
      <c r="A7" s="20" t="str">
        <f t="shared" ref="A7:A59" si="4">L7</f>
        <v>PO63000566</v>
      </c>
      <c r="B7" s="7" t="s">
        <v>16</v>
      </c>
      <c r="C7" s="9" t="s">
        <v>9</v>
      </c>
      <c r="D7" s="9" t="s">
        <v>17</v>
      </c>
      <c r="E7" s="9" t="s">
        <v>18</v>
      </c>
      <c r="F7" s="9" t="s">
        <v>19</v>
      </c>
      <c r="G7" s="51">
        <v>250000</v>
      </c>
      <c r="H7" s="51">
        <v>0</v>
      </c>
      <c r="I7" s="29" t="s">
        <v>13</v>
      </c>
      <c r="J7" s="9" t="s">
        <v>20</v>
      </c>
      <c r="K7" s="9"/>
      <c r="L7" s="7" t="s">
        <v>21</v>
      </c>
      <c r="M7" s="9" t="str">
        <f>VLOOKUP('1_คตง_ภาพรวม'!L7,InvoicePO!$A$2:$D$2610,4,FALSE)</f>
        <v>บริษัท นอกเส้น จำกัด</v>
      </c>
      <c r="N7" s="130">
        <f>VLOOKUP('1_คตง_ภาพรวม'!L7,InvoicePO!$A$2:$E$2610,5,FALSE)</f>
        <v>44105</v>
      </c>
      <c r="O7" s="9" t="str">
        <f>VLOOKUP('1_คตง_ภาพรวม'!L7,InvoicePO!$A$2:$H$2610,8,FALSE)</f>
        <v>63C132515</v>
      </c>
      <c r="P7" s="9">
        <f>VLOOKUP(L7,Sheet7!$A$2:$B$1337,2,FALSE)</f>
        <v>2</v>
      </c>
      <c r="Q7" s="9" t="s">
        <v>32710</v>
      </c>
      <c r="R7" s="30" t="str">
        <f t="shared" si="0"/>
        <v>2563</v>
      </c>
      <c r="S7" s="9" t="s">
        <v>316</v>
      </c>
      <c r="T7" s="7" t="s">
        <v>317</v>
      </c>
      <c r="U7" s="7" t="str">
        <f t="shared" ref="U7:W7" si="5">D7</f>
        <v xml:space="preserve">โครงการสร้างพื้นที่ให้กับเยาวชน ที่มีความสามารถนอกเหนือจากความรู้ทางด้านวิชาการ แต่ขาดโอกาส และไม่มีพื้นที่ให้กับเขาได้แบ่งปันเรื่องราวดี ๆ
</v>
      </c>
      <c r="V7" s="7" t="str">
        <f t="shared" si="5"/>
        <v xml:space="preserve">1. สร้างโอกาสแก่เยาวชนที่หลุดออกจากระบบการศึกษาแต่มีความสามารถโดดเด่นนอกเหนือจากวิขาการถ่ายทอดความรู้ในรูปแบบคลิปวิดิโอ
2. เปิดเวทีแก่เยาวชนที่หลุดออกจากระบบการศึกษาได้รับการบ่มเพาะทางความคิดจนสามารถพัฒนาศักยภาพในการถ่ายทอดเรื่องราวและสื่อสาร  </v>
      </c>
      <c r="W7" s="7" t="str">
        <f t="shared" si="5"/>
        <v>1. สร้างสื่อให้ความรู้ที่ผลักดันให้เยาวชนเห็นถึงคุณค่าและการพัฒนาตนเองผ่านออนไลน์แพลตฟอร์ม
2. จัดทำสื่อโฆษณาประชาสัมพันธ์การคัดเลือกกลุ่มเป้าหมายเยาวชนที่อยู่นอกระบบการศึกษาเพื่อเชิญชวนเข้าร่วมโครงการและสร้างความตระหนักรับรู้ในประเด็นดังกล่าวแก่สังคม
3. บ่มเพาะกระบวนการถ่ายทอดเรื่องราว (Curate) พร้อมทั้งจัดทำสารคดี จำนวน 8 คลิปเผยแพร่บนสื่อออนไลน์ 
4. พัฒนาคู่มือและหลักสูตรการถ่ายทอดเรื่องราว (Curate) ที่สามารถนำไปขยายผลใช้ในสถานศึกษาและชุมชน</v>
      </c>
      <c r="X7" s="30" t="str">
        <f t="shared" si="1"/>
        <v>PO63000566</v>
      </c>
      <c r="Y7" s="87">
        <f t="shared" ref="Y7:Z7" si="6">G7</f>
        <v>250000</v>
      </c>
      <c r="Z7" s="88">
        <f t="shared" si="6"/>
        <v>0</v>
      </c>
      <c r="AA7" s="58">
        <f t="shared" si="2"/>
        <v>44105</v>
      </c>
      <c r="AB7" s="30" t="str">
        <f t="shared" si="3"/>
        <v>บริษัท นอกเส้น จำกัด</v>
      </c>
      <c r="AC7" s="7"/>
      <c r="AD7" s="7" t="s">
        <v>317</v>
      </c>
      <c r="AE7" s="30"/>
      <c r="AF7" s="9"/>
      <c r="AG7" s="9"/>
      <c r="AH7" s="9"/>
      <c r="AI7" s="9"/>
      <c r="AJ7" s="9"/>
      <c r="AK7" s="9"/>
      <c r="AL7" s="9"/>
      <c r="AM7" s="9"/>
      <c r="AN7" s="9"/>
    </row>
    <row r="8" spans="1:40" s="105" customFormat="1" ht="22.5">
      <c r="A8" s="105" t="str">
        <f t="shared" si="4"/>
        <v>PO63000994</v>
      </c>
      <c r="B8" s="109" t="s">
        <v>22</v>
      </c>
      <c r="C8" s="102" t="s">
        <v>9</v>
      </c>
      <c r="D8" s="109" t="s">
        <v>23</v>
      </c>
      <c r="E8" s="102" t="s">
        <v>24</v>
      </c>
      <c r="F8" s="102" t="s">
        <v>25</v>
      </c>
      <c r="G8" s="137">
        <v>4990836.67</v>
      </c>
      <c r="H8" s="106">
        <v>115000</v>
      </c>
      <c r="I8" s="107" t="s">
        <v>13</v>
      </c>
      <c r="J8" s="102" t="s">
        <v>26</v>
      </c>
      <c r="K8" s="102"/>
      <c r="L8" s="109" t="s">
        <v>27</v>
      </c>
      <c r="M8" s="102" t="str">
        <f>VLOOKUP('1_คตง_ภาพรวม'!L8,InvoicePO!$A$2:$D$2610,4,FALSE)</f>
        <v>บริษัท โอไอซี ครีเอชั่น จำกัด</v>
      </c>
      <c r="N8" s="130">
        <f>VLOOKUP('1_คตง_ภาพรวม'!L8,InvoicePO!$A$2:$E$2610,5,FALSE)</f>
        <v>44105</v>
      </c>
      <c r="O8" s="102" t="str">
        <f>VLOOKUP('1_คตง_ภาพรวม'!L8,InvoicePO!$A$2:$H$2610,8,FALSE)</f>
        <v>63C131506</v>
      </c>
      <c r="P8" s="102">
        <f>VLOOKUP(L8,Sheet7!$A$2:$B$1337,2,FALSE)</f>
        <v>5</v>
      </c>
      <c r="Q8" s="138" t="s">
        <v>32711</v>
      </c>
      <c r="R8" s="99" t="str">
        <f t="shared" si="0"/>
        <v>2563</v>
      </c>
      <c r="S8" s="102" t="s">
        <v>316</v>
      </c>
      <c r="T8" s="109" t="s">
        <v>317</v>
      </c>
      <c r="U8" s="109" t="str">
        <f t="shared" ref="U8:W8" si="7">D8</f>
        <v xml:space="preserve">โครงการขยายผลเครือข่ายสถานศึกษาเพื่อความเสมอภาคทางการศึกษา
และพัฒนานวัตกรรมเครือข่ายการร่วมมือเพื่อสร้างความเสมอภาคทางการศึกษา
</v>
      </c>
      <c r="V8" s="109" t="str">
        <f t="shared" si="7"/>
        <v xml:space="preserve">1. เพื่อพัฒนากระบวนการและรูปแบบการดำเนินงานที่เป็นนวัตกรรมเครือข่ายสถานศึกษาเพื่อความเสมอภาคทางการศึกษาของ กสศ. และหน่วยงานภาคี
2. เพื่อพัฒนาทักษะชีวิต ทักษะอาชีพ และทักษะการเป็นผู้ประกอบการผ่านการต่อยอดผลิตภัณฑ์ของสถานศึกษาในเครือข่ายของ กสศ. ร่วมกับหน่วยงานภาคี และการประสานงานกับช่องทางการจัดจำหน่ายในรูปแบบต่าง ๆ
3. เพื่อรวบรวมและถอดบทเรียนองค์ความรู้ของกระบวนการสร้างและพัฒนาความเสมอภาคทางการศึกษาให้เกิดขึ้นจากมิติต่าง ๆ ของการทำงานร่วมกันของ กสศ. และหน่วยงานภาคี
4. ร่วมนำเสนอผลการดำเนินงานของโครงการผ่านสื่อประเภทต่าง ๆ เพื่อสนับสนุนการสื่อสารรณรงค์ให้เกิดความยั่งยืนและการขยายผลโครงการในอนาคต
</v>
      </c>
      <c r="W8" s="109" t="str">
        <f t="shared" si="7"/>
        <v>1. ระดมความร่วมมือและเปิดรับสมัครภาคีเครือข่ายสถานศึกษาเพื่อความเสมอภาคทางการศึกษา ระหว่างโรงเรียนขยายโอกาสในเครือข่ายของ กสศ. และเครือข่ายโรงเรียนนานาชาติ รวมจำนวน 16 สถานศึกษา
2. จัดกิจกรรม ละลายพฤติกรรม แลกเปลี่ยนเรียนรู้ ระหว่างครู นักเรียนที่เข้าร่วมโครงการและเข้าอบรวมการพัฒนาผลิตภัณฑ์ ร่วมกับผู้เชี่ยวชาญ
3. พัฒนาต่อยอดผลิตภัณฑ์ ร่วมกันระหว่าง นักเรียน ครู และผู้เชี่ยวชาญด้านการพัฒนาผลิตภัณฑ์ พร้อมทั้งผลิตสินค้าเตรียมความพร้อมสำหรับการขาย
4. เข้าร่วมอบรมการคำนวนต้นทุนกำไร การสื่อสารการตลาดออนไลน์และ เตรียมการขายสินค้าบนช่องทางอีคอมเมิสแพตฟอร์ม
5. ขายสินค้าบนช่องทางอีคอมเมิสแพตฟอร์ม และสรุปยอดขาย
6. จัดกิจกรรมปิดโครงการ มอบรางวัลแก่ผู้ชนะ และเชิญสื่อมวลชนเข้าร่วมทำข่าว
7. จัดทำการถอดบทเรียนและข้อเสนอแนะเชิงนโยบาย</v>
      </c>
      <c r="X8" s="99" t="str">
        <f t="shared" si="1"/>
        <v>PO63000994</v>
      </c>
      <c r="Y8" s="104">
        <f t="shared" ref="Y8:Z8" si="8">G8</f>
        <v>4990836.67</v>
      </c>
      <c r="Z8" s="131">
        <f t="shared" si="8"/>
        <v>115000</v>
      </c>
      <c r="AA8" s="139">
        <f t="shared" si="2"/>
        <v>44105</v>
      </c>
      <c r="AB8" s="99" t="str">
        <f t="shared" si="3"/>
        <v>บริษัท โอไอซี ครีเอชั่น จำกัด</v>
      </c>
      <c r="AC8" s="109"/>
      <c r="AD8" s="109" t="s">
        <v>317</v>
      </c>
      <c r="AE8" s="99"/>
      <c r="AF8" s="102"/>
      <c r="AG8" s="102"/>
      <c r="AH8" s="102"/>
      <c r="AI8" s="102"/>
      <c r="AJ8" s="102"/>
      <c r="AK8" s="102"/>
      <c r="AL8" s="102"/>
      <c r="AM8" s="102"/>
      <c r="AN8" s="102"/>
    </row>
    <row r="9" spans="1:40" s="105" customFormat="1">
      <c r="A9" s="105" t="str">
        <f t="shared" si="4"/>
        <v>PO63000400</v>
      </c>
      <c r="B9" s="109" t="s">
        <v>28</v>
      </c>
      <c r="C9" s="102" t="s">
        <v>9</v>
      </c>
      <c r="D9" s="102" t="s">
        <v>29</v>
      </c>
      <c r="E9" s="102" t="s">
        <v>30</v>
      </c>
      <c r="F9" s="102" t="s">
        <v>31</v>
      </c>
      <c r="G9" s="106">
        <v>2450000</v>
      </c>
      <c r="H9" s="140">
        <v>1301941.3600000001</v>
      </c>
      <c r="I9" s="107" t="s">
        <v>13</v>
      </c>
      <c r="J9" s="109" t="s">
        <v>9746</v>
      </c>
      <c r="K9" s="109"/>
      <c r="L9" s="109" t="s">
        <v>32</v>
      </c>
      <c r="M9" s="102" t="str">
        <f>VLOOKUP('1_คตง_ภาพรวม'!L9,InvoicePO!$A$2:$D$2610,4,FALSE)</f>
        <v>บริษัท ดิสรัปท์ เทคโนโลยี เวนเจอร์ จำกัด</v>
      </c>
      <c r="N9" s="130">
        <f>VLOOKUP('1_คตง_ภาพรวม'!L9,InvoicePO!$A$2:$E$2610,5,FALSE)</f>
        <v>44105</v>
      </c>
      <c r="O9" s="102" t="str">
        <f>VLOOKUP('1_คตง_ภาพรวม'!L9,InvoicePO!$A$2:$H$2610,8,FALSE)</f>
        <v>63C126501</v>
      </c>
      <c r="P9" s="102">
        <f>VLOOKUP(L9,Sheet7!$A$2:$B$1337,2,FALSE)</f>
        <v>4</v>
      </c>
      <c r="Q9" s="102" t="s">
        <v>32712</v>
      </c>
      <c r="R9" s="99" t="str">
        <f t="shared" si="0"/>
        <v>2563</v>
      </c>
      <c r="S9" s="102" t="s">
        <v>316</v>
      </c>
      <c r="T9" s="109" t="s">
        <v>317</v>
      </c>
      <c r="U9" s="109" t="str">
        <f t="shared" ref="U9:W9" si="9">D9</f>
        <v>โครงการวิจัยพัฒนาผู้ประกอบการเพื่อสังคมเพื่อสร้างเสริมความเสมอภาคทางการศึกษา (Education Disruption Conference, Hackathon and Accelerator)</v>
      </c>
      <c r="V9" s="109" t="str">
        <f t="shared" si="9"/>
        <v xml:space="preserve">1. เพื่อสร้างความตระหนักรู้ และเชิญผู้ที่สนใจอยากสร้างนวัตกรรมทางสังคม ธุรกิจเพื่อสังคม และ Edtech Start up เข้าร่วมโครงการแข่งขันและประกวดโครงการคิดค้น กระบวนการ นวัตกรรม แก้ปัญหาลดความเหลื่อมล้ำทางการศึกษา
2. เพื่อพัฒนาการศึกษาแห่งโลกอนาคตด้วยนวัตกรรมลดความเหลื่อมล้ำทางการศึกษา
3. เพื่อเป็นพื้นที่ในการสร้างเครือข่ายที่หลากหลายในการสร้างความเสมอภาคทางการศึกษา
</v>
      </c>
      <c r="W9" s="109" t="str">
        <f t="shared" si="9"/>
        <v>1. จัดการแข่งขันประกวดนวัตกรรมด้านความเหลื่อมล้ำทางการศึกษา (Hackathon)
2. พัฒนาองค์ความรู้และทักษะแก่นวัตกรที่เข้าร่วมโครงการภายใต้โครงการบ่มเพาะนวัตกรรมเร่งด่วน (Acclerator)
3. จัดกิจกรรมสร้างเครือข่ายระหว่างนวัตกรเพื่อความเสมอภาคทางการศึกษา ภาคภาครัฐ และเอกชน
4. จัดการประชุมบนออนไลน์แพลตฟอร์มผ่านการจัดทำสื่อวีดีโอการถ่ายทอดความรู้ประเด็นด้านการศึกษา จำนวน 34 หัวข้อ (Education Disruption Conference)
5. ถอดบทเรียนการทำงานร่วมกับนวัตกรเพื่อความเสมอภาคทางการศึกษา และข้อเสนอแนะในการพัฒนางานร่วมกับนวัตกรในอนาคต</v>
      </c>
      <c r="X9" s="99" t="str">
        <f t="shared" si="1"/>
        <v>PO63000400</v>
      </c>
      <c r="Y9" s="104">
        <f t="shared" ref="Y9:Z9" si="10">G9</f>
        <v>2450000</v>
      </c>
      <c r="Z9" s="131">
        <f t="shared" si="10"/>
        <v>1301941.3600000001</v>
      </c>
      <c r="AA9" s="139">
        <f t="shared" si="2"/>
        <v>44105</v>
      </c>
      <c r="AB9" s="99" t="str">
        <f t="shared" si="3"/>
        <v>บริษัท ดิสรัปท์ เทคโนโลยี เวนเจอร์ จำกัด</v>
      </c>
      <c r="AC9" s="109"/>
      <c r="AD9" s="109" t="s">
        <v>317</v>
      </c>
      <c r="AE9" s="99"/>
      <c r="AF9" s="102"/>
      <c r="AG9" s="102"/>
      <c r="AH9" s="102"/>
      <c r="AI9" s="102"/>
      <c r="AJ9" s="102"/>
      <c r="AK9" s="102"/>
      <c r="AL9" s="102"/>
      <c r="AM9" s="102"/>
      <c r="AN9" s="102"/>
    </row>
    <row r="10" spans="1:40">
      <c r="A10" s="20" t="str">
        <f t="shared" si="4"/>
        <v>PO63000800</v>
      </c>
      <c r="B10" s="7" t="s">
        <v>33</v>
      </c>
      <c r="C10" s="9" t="s">
        <v>9</v>
      </c>
      <c r="D10" s="9" t="s">
        <v>34</v>
      </c>
      <c r="E10" s="7" t="s">
        <v>35</v>
      </c>
      <c r="F10" s="9" t="s">
        <v>36</v>
      </c>
      <c r="G10" s="51">
        <v>100000</v>
      </c>
      <c r="H10" s="51">
        <v>100000</v>
      </c>
      <c r="I10" s="29" t="s">
        <v>1952</v>
      </c>
      <c r="J10" s="9" t="s">
        <v>37</v>
      </c>
      <c r="K10" s="9"/>
      <c r="L10" s="9" t="s">
        <v>38</v>
      </c>
      <c r="M10" s="9" t="str">
        <f>VLOOKUP('1_คตง_ภาพรวม'!L10,InvoicePO!$A$2:$D$2610,4,FALSE)</f>
        <v>บริษัท อสมท จำกัด (มหาชน)</v>
      </c>
      <c r="N10" s="130">
        <f>VLOOKUP('1_คตง_ภาพรวม'!L10,InvoicePO!$A$2:$E$2610,5,FALSE)</f>
        <v>44105</v>
      </c>
      <c r="O10" s="9" t="str">
        <f>VLOOKUP('1_คตง_ภาพรวม'!L10,InvoicePO!$A$2:$H$2610,8,FALSE)</f>
        <v>63C126501</v>
      </c>
      <c r="P10" s="9">
        <f>VLOOKUP(L10,Sheet7!$A$2:$B$1337,2,FALSE)</f>
        <v>1</v>
      </c>
      <c r="Q10" s="9" t="s">
        <v>32713</v>
      </c>
      <c r="R10" s="30" t="str">
        <f t="shared" si="0"/>
        <v>2563</v>
      </c>
      <c r="S10" s="9" t="s">
        <v>316</v>
      </c>
      <c r="T10" s="7" t="s">
        <v>317</v>
      </c>
      <c r="U10" s="7" t="str">
        <f t="shared" ref="U10:W10" si="11">D10</f>
        <v>โครงการบริหารจัดการจัดให้ผู้บริหาร Phone In ในรายการ</v>
      </c>
      <c r="V10" s="7" t="str">
        <f t="shared" si="11"/>
        <v xml:space="preserve">ประชาสัมพันธ์ และให้ข้อมูลที่เกี่ยวข้องกับการประชุมวิชาการนานาชาติเพื่อความเสมอภาคทางการศึกษา: ปวงชนเพื่อการศึกษา </v>
      </c>
      <c r="W10" s="7" t="str">
        <f t="shared" si="11"/>
        <v xml:space="preserve">1.ผลิตสปอตวิทยุเพื่อใช้เผยแพร่ในสถานีวิทยุ  จำนวน 1 ชิ้น
2.รวบรวมข้อมูลสปอตวิทยุที่เผยแพร่ผ่านทางวิทยุ
</v>
      </c>
      <c r="X10" s="30" t="str">
        <f t="shared" si="1"/>
        <v>PO63000800</v>
      </c>
      <c r="Y10" s="87">
        <f t="shared" ref="Y10:Z10" si="12">G10</f>
        <v>100000</v>
      </c>
      <c r="Z10" s="88">
        <f t="shared" si="12"/>
        <v>100000</v>
      </c>
      <c r="AA10" s="58">
        <f t="shared" si="2"/>
        <v>44105</v>
      </c>
      <c r="AB10" s="30" t="str">
        <f t="shared" si="3"/>
        <v>บริษัท อสมท จำกัด (มหาชน)</v>
      </c>
      <c r="AC10" s="7"/>
      <c r="AD10" s="7" t="s">
        <v>317</v>
      </c>
      <c r="AE10" s="30"/>
      <c r="AF10" s="9"/>
      <c r="AG10" s="9"/>
      <c r="AH10" s="9"/>
      <c r="AI10" s="9"/>
      <c r="AJ10" s="9"/>
      <c r="AK10" s="9"/>
      <c r="AL10" s="9"/>
      <c r="AM10" s="9"/>
      <c r="AN10" s="9"/>
    </row>
    <row r="11" spans="1:40" ht="22.5">
      <c r="A11" s="20" t="str">
        <f t="shared" si="4"/>
        <v>PO63000816</v>
      </c>
      <c r="B11" s="9" t="s">
        <v>39</v>
      </c>
      <c r="C11" s="9" t="s">
        <v>9</v>
      </c>
      <c r="D11" s="9" t="s">
        <v>40</v>
      </c>
      <c r="E11" s="9" t="s">
        <v>41</v>
      </c>
      <c r="F11" s="9" t="s">
        <v>42</v>
      </c>
      <c r="G11" s="9">
        <v>175000</v>
      </c>
      <c r="H11" s="9">
        <v>175000</v>
      </c>
      <c r="I11" s="29" t="s">
        <v>1953</v>
      </c>
      <c r="J11" s="9" t="s">
        <v>43</v>
      </c>
      <c r="K11" s="9"/>
      <c r="L11" s="8" t="s">
        <v>1097</v>
      </c>
      <c r="M11" s="9" t="str">
        <f>VLOOKUP('1_คตง_ภาพรวม'!L11,InvoicePO!$A$2:$D$2610,4,FALSE)</f>
        <v>บริษัท บางกอก โพสต์ จำกัด (มหาชน)</v>
      </c>
      <c r="N11" s="55">
        <f>VLOOKUP('1_คตง_ภาพรวม'!L11,InvoicePO!$A$2:$E$2610,5,FALSE)</f>
        <v>44067</v>
      </c>
      <c r="O11" s="9" t="str">
        <f>VLOOKUP('1_คตง_ภาพรวม'!L11,InvoicePO!$A$2:$H$2610,8,FALSE)</f>
        <v>63C126501</v>
      </c>
      <c r="P11" s="9">
        <f>VLOOKUP(L11,Sheet7!$A$2:$B$1337,2,FALSE)</f>
        <v>1</v>
      </c>
      <c r="Q11" s="9" t="s">
        <v>32714</v>
      </c>
      <c r="R11" s="30" t="str">
        <f t="shared" si="0"/>
        <v>2563</v>
      </c>
      <c r="S11" s="9" t="s">
        <v>316</v>
      </c>
      <c r="T11" s="7" t="s">
        <v>317</v>
      </c>
      <c r="U11" s="7" t="str">
        <f t="shared" ref="U11:W11" si="13">D11</f>
        <v>โครงการผลิตบทความภาษาอังกฤษที่เกี่ยวข้องกับความเสมอภาคทางการศึกษา</v>
      </c>
      <c r="V11" s="7" t="str">
        <f t="shared" si="13"/>
        <v xml:space="preserve">ผลิตบทความภาษาอังกฤษและเผยแพร่ผ่าน Bangkok post เพื่อสื่อสารและเผยแพร่การแก้ไขปัญหาความเหลื่อมล้ำทางการศึกษาในการประชุมวิชาการนานาชาติ เพื่อความเสมอภาคทางการศึกษา : ปวงชนเพื่อการศึกษา (All for education) </v>
      </c>
      <c r="W11" s="7" t="str">
        <f t="shared" si="13"/>
        <v xml:space="preserve">1. ผลิตบทความภาษาอังกฤษ อย่างน้อย 1 ชิ้นงาน
2. เผยแพร่บทความภาษาอังฤษ ผ่าน Bangkok Post 
</v>
      </c>
      <c r="X11" s="30" t="str">
        <f t="shared" si="1"/>
        <v>PO63000816</v>
      </c>
      <c r="Y11" s="87">
        <f t="shared" ref="Y11:Z11" si="14">G11</f>
        <v>175000</v>
      </c>
      <c r="Z11" s="88">
        <f t="shared" si="14"/>
        <v>175000</v>
      </c>
      <c r="AA11" s="58">
        <f t="shared" si="2"/>
        <v>44067</v>
      </c>
      <c r="AB11" s="30" t="str">
        <f t="shared" si="3"/>
        <v>บริษัท บางกอก โพสต์ จำกัด (มหาชน)</v>
      </c>
      <c r="AC11" s="7"/>
      <c r="AD11" s="7" t="s">
        <v>317</v>
      </c>
      <c r="AE11" s="30"/>
      <c r="AF11" s="9"/>
      <c r="AG11" s="9"/>
      <c r="AH11" s="9"/>
      <c r="AI11" s="9"/>
      <c r="AJ11" s="9"/>
      <c r="AK11" s="9"/>
      <c r="AL11" s="9"/>
      <c r="AM11" s="9"/>
      <c r="AN11" s="9"/>
    </row>
    <row r="12" spans="1:40">
      <c r="A12" s="20" t="str">
        <f t="shared" si="4"/>
        <v>PO63000817</v>
      </c>
      <c r="B12" s="9" t="s">
        <v>44</v>
      </c>
      <c r="C12" s="9" t="s">
        <v>9</v>
      </c>
      <c r="D12" s="9" t="s">
        <v>45</v>
      </c>
      <c r="E12" s="9" t="s">
        <v>46</v>
      </c>
      <c r="F12" s="9" t="s">
        <v>47</v>
      </c>
      <c r="G12" s="51">
        <v>200000</v>
      </c>
      <c r="H12" s="51">
        <v>200000</v>
      </c>
      <c r="I12" s="29" t="s">
        <v>13</v>
      </c>
      <c r="J12" s="53" t="s">
        <v>48</v>
      </c>
      <c r="K12" s="53"/>
      <c r="L12" s="54" t="s">
        <v>49</v>
      </c>
      <c r="M12" s="9" t="str">
        <f>VLOOKUP('1_คตง_ภาพรวม'!L12,InvoicePO!$A$2:$D$2610,4,FALSE)</f>
        <v>บริษัท ไทยพับลิก้า จำกัด</v>
      </c>
      <c r="N12" s="130">
        <f>VLOOKUP('1_คตง_ภาพรวม'!L12,InvoicePO!$A$2:$E$2610,5,FALSE)</f>
        <v>44105</v>
      </c>
      <c r="O12" s="9" t="str">
        <f>VLOOKUP('1_คตง_ภาพรวม'!L12,InvoicePO!$A$2:$H$2610,8,FALSE)</f>
        <v>63C126501</v>
      </c>
      <c r="P12" s="9">
        <f>VLOOKUP(L12,Sheet7!$A$2:$B$1337,2,FALSE)</f>
        <v>1</v>
      </c>
      <c r="Q12" s="9" t="s">
        <v>32715</v>
      </c>
      <c r="R12" s="30" t="str">
        <f t="shared" si="0"/>
        <v>2563</v>
      </c>
      <c r="S12" s="9" t="s">
        <v>316</v>
      </c>
      <c r="T12" s="7" t="s">
        <v>317</v>
      </c>
      <c r="U12" s="7" t="str">
        <f t="shared" ref="U12:W12" si="15">D12</f>
        <v>โครงการ  ผลิตบทความเพื่อเผยแพร่บนเว็บไซต์ Thaipublica.org</v>
      </c>
      <c r="V12" s="7" t="str">
        <f t="shared" si="15"/>
        <v>ผลิตบทความ และเผยแพร่บนเว็บไซต์ Thaipublica.org</v>
      </c>
      <c r="W12" s="7" t="str">
        <f t="shared" si="15"/>
        <v xml:space="preserve">1. ผลิตบทความเกี่ยวกับการประชุมวิชาการนานาชาติ อย่างน้อย 5 บทความ
2. รวบรวมบทความที่ได้รับการเผยแพร่ผ่าน Thaipublica.org 
</v>
      </c>
      <c r="X12" s="30" t="str">
        <f t="shared" si="1"/>
        <v>PO63000817</v>
      </c>
      <c r="Y12" s="87">
        <f t="shared" ref="Y12:Z12" si="16">G12</f>
        <v>200000</v>
      </c>
      <c r="Z12" s="88">
        <f t="shared" si="16"/>
        <v>200000</v>
      </c>
      <c r="AA12" s="58">
        <f t="shared" si="2"/>
        <v>44105</v>
      </c>
      <c r="AB12" s="30" t="str">
        <f t="shared" si="3"/>
        <v>บริษัท ไทยพับลิก้า จำกัด</v>
      </c>
      <c r="AC12" s="7"/>
      <c r="AD12" s="7" t="s">
        <v>317</v>
      </c>
      <c r="AE12" s="30"/>
      <c r="AF12" s="9"/>
      <c r="AG12" s="9"/>
      <c r="AH12" s="9"/>
      <c r="AI12" s="9"/>
      <c r="AJ12" s="9"/>
      <c r="AK12" s="9"/>
      <c r="AL12" s="9"/>
      <c r="AM12" s="9"/>
      <c r="AN12" s="9"/>
    </row>
    <row r="13" spans="1:40" s="105" customFormat="1">
      <c r="A13" s="105" t="str">
        <f t="shared" si="4"/>
        <v>PO64000327</v>
      </c>
      <c r="B13" s="102" t="s">
        <v>50</v>
      </c>
      <c r="C13" s="102" t="s">
        <v>51</v>
      </c>
      <c r="D13" s="102" t="s">
        <v>52</v>
      </c>
      <c r="E13" s="102" t="s">
        <v>53</v>
      </c>
      <c r="F13" s="102" t="s">
        <v>54</v>
      </c>
      <c r="G13" s="106">
        <v>3197711.26</v>
      </c>
      <c r="H13" s="106">
        <v>238000</v>
      </c>
      <c r="I13" s="107" t="s">
        <v>1954</v>
      </c>
      <c r="J13" s="102" t="s">
        <v>318</v>
      </c>
      <c r="K13" s="102"/>
      <c r="L13" s="102" t="s">
        <v>55</v>
      </c>
      <c r="M13" s="102" t="str">
        <f>VLOOKUP('1_คตง_ภาพรวม'!L13,InvoicePO!$A$2:$D$2610,4,FALSE)</f>
        <v>บริษัท มหาชุมชน จำกัด</v>
      </c>
      <c r="N13" s="108">
        <f>VLOOKUP('1_คตง_ภาพรวม'!L13,InvoicePO!$A$2:$E$2610,5,FALSE)</f>
        <v>44264</v>
      </c>
      <c r="O13" s="102" t="str">
        <f>VLOOKUP('1_คตง_ภาพรวม'!L13,InvoicePO!$A$2:$H$2610,8,FALSE)</f>
        <v>64C206000</v>
      </c>
      <c r="P13" s="102">
        <f>VLOOKUP(L13,Sheet7!$A$2:$B$1337,2,FALSE)</f>
        <v>1</v>
      </c>
      <c r="Q13" s="102" t="s">
        <v>32717</v>
      </c>
      <c r="R13" s="99" t="str">
        <f t="shared" si="0"/>
        <v>2564</v>
      </c>
      <c r="S13" s="102" t="s">
        <v>316</v>
      </c>
      <c r="T13" s="109" t="s">
        <v>317</v>
      </c>
      <c r="U13" s="109" t="str">
        <f t="shared" ref="U13:W13" si="17">D13</f>
        <v>โครงการ จัดจ้างพัฒนาแนวทางการสร้างความเข้าใจและประชาสัมพันธ์โครงการจัดสรรเงินอุดหนุนแบบมีเงื่อนไข ในกลุ่มเป้าหมายผู้ปกครอง นักเรียนทุนเสมอภาค และสาธารณะ</v>
      </c>
      <c r="V13" s="109" t="str">
        <f t="shared" si="17"/>
        <v>พัฒนาแนวทางการสร้างความเข้าใจและประชาสัมพันธ์โครงการจัดสรรเงินอุดหนุนแบบมีเงื่อนไข ในกลุ่มเป้าหมายกลุ่มผู้รับสิทธิประโยชน์ ได้แก่ ผู้ปกครอง นักเรียนทุนเสมอภาค และ กลุ่มเป้าหมายสาธารณชน</v>
      </c>
      <c r="W13" s="109" t="str">
        <f t="shared" si="17"/>
        <v>นำร่องทดลองหารูปแบบและแนวทางการสื่อสารจำนวน 10 จังหวัด จังหวัดละ 2 สถานี เป็นการทดลองผ่านช่องทางวิทยุชุมชน</v>
      </c>
      <c r="X13" s="99" t="str">
        <f t="shared" si="1"/>
        <v>PO64000327</v>
      </c>
      <c r="Y13" s="104">
        <f t="shared" ref="Y13:Z13" si="18">G13</f>
        <v>3197711.26</v>
      </c>
      <c r="Z13" s="131">
        <f t="shared" si="18"/>
        <v>238000</v>
      </c>
      <c r="AA13" s="139">
        <f t="shared" si="2"/>
        <v>44264</v>
      </c>
      <c r="AB13" s="99" t="str">
        <f t="shared" si="3"/>
        <v>บริษัท มหาชุมชน จำกัด</v>
      </c>
      <c r="AC13" s="109"/>
      <c r="AD13" s="109" t="s">
        <v>317</v>
      </c>
      <c r="AE13" s="99"/>
      <c r="AF13" s="102"/>
      <c r="AG13" s="102"/>
      <c r="AH13" s="102"/>
      <c r="AI13" s="102"/>
      <c r="AJ13" s="102"/>
      <c r="AK13" s="102"/>
      <c r="AL13" s="102"/>
      <c r="AM13" s="102"/>
      <c r="AN13" s="102"/>
    </row>
    <row r="14" spans="1:40">
      <c r="A14" s="20" t="str">
        <f t="shared" si="4"/>
        <v>PO64000112</v>
      </c>
      <c r="B14" s="9" t="s">
        <v>56</v>
      </c>
      <c r="C14" s="9" t="s">
        <v>57</v>
      </c>
      <c r="D14" s="9" t="s">
        <v>58</v>
      </c>
      <c r="E14" s="9" t="s">
        <v>59</v>
      </c>
      <c r="F14" s="9" t="s">
        <v>60</v>
      </c>
      <c r="G14" s="51">
        <v>499155</v>
      </c>
      <c r="H14" s="51">
        <v>499155</v>
      </c>
      <c r="I14" s="29" t="s">
        <v>13</v>
      </c>
      <c r="J14" s="9" t="s">
        <v>61</v>
      </c>
      <c r="K14" s="9"/>
      <c r="L14" s="9" t="s">
        <v>62</v>
      </c>
      <c r="M14" s="9" t="str">
        <f>VLOOKUP('1_คตง_ภาพรวม'!L14,InvoicePO!$A$2:$D$2610,4,FALSE)</f>
        <v>บริษัท ซีเจ เวิร์ค จำกัด</v>
      </c>
      <c r="N14" s="55">
        <f>VLOOKUP('1_คตง_ภาพรวม'!L14,InvoicePO!$A$2:$E$2610,5,FALSE)</f>
        <v>44166</v>
      </c>
      <c r="O14" s="9" t="str">
        <f>VLOOKUP('1_คตง_ภาพรวม'!L14,InvoicePO!$A$2:$H$2610,8,FALSE)</f>
        <v>64C301300</v>
      </c>
      <c r="P14" s="9">
        <f>VLOOKUP(L14,Sheet7!$A$2:$B$1337,2,FALSE)</f>
        <v>1</v>
      </c>
      <c r="Q14" s="9" t="s">
        <v>32716</v>
      </c>
      <c r="R14" s="30" t="str">
        <f t="shared" si="0"/>
        <v>2564</v>
      </c>
      <c r="S14" s="9" t="s">
        <v>316</v>
      </c>
      <c r="T14" s="7" t="s">
        <v>317</v>
      </c>
      <c r="U14" s="7" t="str">
        <f t="shared" ref="U14:W14" si="19">D14</f>
        <v xml:space="preserve">โครงการจ้างพัฒนาเนื้อหาและบริหารจัดการแพลท
ฟอร์มชุมชนแลกเปลี่ยนเรียนรู้ของกลุ่มเป้าหมายครูผู้สร้างการเปลี่ยนแปลง
</v>
      </c>
      <c r="V14" s="7" t="str">
        <f t="shared" si="19"/>
        <v>- เพื่อพัฒนาเนื้อหาเกี่ยวกับรางวัลสมเด็จเจ้าฟ้ามหาจักรี ใช้ในการเผยแพร่เพื่อสร้างการรับรู้และกระตุ้นให้ลูกศิษย์เสนอชื่อครูรางวัลสมเด็จเจ้าฟ้ามหาจักรี
- เพื่อบริหารจัดการแพลทฟอร์มชุมชนแลกเปลี่ยนเรียนรู้ของกลุ่มเป้าหมายครูผู้สร้างการเปลี่ยนแปลง</v>
      </c>
      <c r="W14" s="7" t="str">
        <f t="shared" si="19"/>
        <v>- พัฒนาเนื้อหาเกี่ยวกับรางวัลสมเด็จเจ้าฟ้ามหาจักรีใช้ในการเผยแพร่เพื่อสร้างการรับรู้และกระตุ้นให้ลูกศิษย์เสนอชื่อครูรางวัลสมเด็จเจ้าฟ้ามหาจักรี อย่างน้อย 1 บทความ
- ผลิตเนื้อหาให้สอดคล้องกับรางวัลสมเด็จเจ้าฟ้ามหาจักรีบนแพลทฟอร์มกลุ่มสื่อสาธารณะเพื่อแลกเปลี่ยนเรียนรู้ของกลุ่มเป้าหมายครูผู้สร้างการเปลี่ยนแปลงอย่างน้อย 2 เพจ เพจละ 1 บทความ โดยต้องมีผู้ติดตามอย่างน้อย 1,000,000 ผู้ติดตาม
- ผลิตเนื้อหาให้สอดคล้องกับรางวัลสมเด็จเจ้าฟ้ามหาจักรีบนแพลทฟอร์มกลุ่มสื่อสาธารณะเพื่อแลกเปลี่ยนเรียนรู้ของกลุ่มเป้าหมายครูผู้สร้างการเปลี่ยนแปลงอย่างน้อย 2 เพจ เพจละ 1 บทความ โดยต้องมีผู้ติดตามอย่างน้อย 800,000 ผู้ติดตาม
- สรุปผลลัพธ์การเข้าถึงกลุ่มเป้าหมาย เช่น ยอดไลค์ การแสดงความคิดเห็น และการแชร์ต่อ แพลทฟอร์มที่เผยแพร่การรับรู้และมีส่วนร่วม</v>
      </c>
      <c r="X14" s="30" t="str">
        <f t="shared" si="1"/>
        <v>PO64000112</v>
      </c>
      <c r="Y14" s="87">
        <f t="shared" ref="Y14:Z14" si="20">G14</f>
        <v>499155</v>
      </c>
      <c r="Z14" s="88">
        <f t="shared" si="20"/>
        <v>499155</v>
      </c>
      <c r="AA14" s="58">
        <f t="shared" si="2"/>
        <v>44166</v>
      </c>
      <c r="AB14" s="30" t="str">
        <f t="shared" si="3"/>
        <v>บริษัท ซีเจ เวิร์ค จำกัด</v>
      </c>
      <c r="AC14" s="7"/>
      <c r="AD14" s="7" t="s">
        <v>317</v>
      </c>
      <c r="AE14" s="30"/>
      <c r="AF14" s="9"/>
      <c r="AG14" s="9"/>
      <c r="AH14" s="9"/>
      <c r="AI14" s="9"/>
      <c r="AJ14" s="9"/>
      <c r="AK14" s="9"/>
      <c r="AL14" s="9"/>
      <c r="AM14" s="9"/>
      <c r="AN14" s="9"/>
    </row>
    <row r="15" spans="1:40" s="105" customFormat="1">
      <c r="A15" s="105" t="str">
        <f t="shared" si="4"/>
        <v>PO64000308</v>
      </c>
      <c r="B15" s="102" t="s">
        <v>63</v>
      </c>
      <c r="C15" s="102" t="s">
        <v>64</v>
      </c>
      <c r="D15" s="102" t="s">
        <v>65</v>
      </c>
      <c r="E15" s="102" t="s">
        <v>66</v>
      </c>
      <c r="F15" s="102" t="s">
        <v>67</v>
      </c>
      <c r="G15" s="106">
        <v>14999902</v>
      </c>
      <c r="H15" s="106">
        <v>1300000</v>
      </c>
      <c r="I15" s="107" t="s">
        <v>13</v>
      </c>
      <c r="J15" s="102" t="s">
        <v>68</v>
      </c>
      <c r="K15" s="102"/>
      <c r="L15" s="102" t="s">
        <v>69</v>
      </c>
      <c r="M15" s="102" t="str">
        <f>VLOOKUP('1_คตง_ภาพรวม'!L15,InvoicePO!$A$2:$D$2610,4,FALSE)</f>
        <v>บริษัท ดิ วันโอวัน เปอร์เซนต์ จำกัด</v>
      </c>
      <c r="N15" s="108">
        <f>VLOOKUP('1_คตง_ภาพรวม'!L15,InvoicePO!$A$2:$E$2610,5,FALSE)</f>
        <v>44260</v>
      </c>
      <c r="O15" s="102" t="str">
        <f>VLOOKUP('1_คตง_ภาพรวม'!L15,InvoicePO!$A$2:$H$2610,8,FALSE)</f>
        <v>64C701000</v>
      </c>
      <c r="P15" s="102">
        <f>VLOOKUP(L15,Sheet7!$A$2:$B$1337,2,FALSE)</f>
        <v>1</v>
      </c>
      <c r="Q15" s="102" t="s">
        <v>32718</v>
      </c>
      <c r="R15" s="99" t="str">
        <f t="shared" si="0"/>
        <v>2564</v>
      </c>
      <c r="S15" s="102" t="s">
        <v>316</v>
      </c>
      <c r="T15" s="109" t="s">
        <v>317</v>
      </c>
      <c r="U15" s="109" t="str">
        <f t="shared" ref="U15:W15" si="21">D15</f>
        <v>โครงการจัดการความรู้และสื่อสารสาธารณะเพื่อความเสมอภาคทางการศึกษา ปีที่ 2</v>
      </c>
      <c r="V15" s="109" t="str">
        <f t="shared" si="21"/>
        <v>-เพื่อนำเสนอนวัตกรรมและองค์ความรู้ใหม่ด้านการศึกษา ทั้งในระดับโลกและระดับประเทศ รวมถึงแนวปฏิบัติที่ดีด้านการศึกษา เพื่อประโยชน์ในการพัฒนาด้านนโยบาย
-เพื่อมุ่งเน้นการเผยแพร่องค์ความรู้จากต่างประเทศให้เป็นที่รับรู้ในสังคม
-เพื่อผลักดันให้ความรู้ส่งต่อการเปลี่ยนแปลงเชิงบวกในสังคม โดยเฉพาะการลดความเหลื่อมล้ำในสังคม
-เพื่อให้ภาคีเครือข่าย และบุคลากรด้านการศึกษา เกิดความรู้จากรูปแบบและการพัฒนาใหม่ๆ</v>
      </c>
      <c r="W15" s="109" t="str">
        <f t="shared" si="21"/>
        <v>-ศึกษา รวมรวมองค์ความรู้ที่น่าสนใจจากต่างประเทศ เช่น รายงานวิชาการ บทความ เพื่อพัฒนาเนื้อหาและสื่อสารสู่สาธารณะ เพือให้เกิดการเปลี่ยนแปลงเชิงสร้างสรรค์ในสังคม ในประเด็นเช่น แนวโน้มองค์ความรู้เกี่ยวกับการศึกษาในระดับโลก การลดความเหลื่อมล้ำทางการศึกษา การพัฒนาทักษะแห่งศตวรรษที่ 21 การพัฒนาครูและโรงเรียน
-จัดทำสื่อเชิงสร้างสรรค์ เผยแพร่องค์ความรู้ผ่านสื่อรูปแบบต่างๆ  และนำเสนอผ่านช่องทางออนไลน์
-จัดงานเสวนาสาธารณะในประเด็นของโครงการ
-จัดทำชุดรายการสารคดีออนไลน์</v>
      </c>
      <c r="X15" s="99" t="str">
        <f t="shared" si="1"/>
        <v>PO64000308</v>
      </c>
      <c r="Y15" s="104">
        <f t="shared" ref="Y15:Z15" si="22">G15</f>
        <v>14999902</v>
      </c>
      <c r="Z15" s="131">
        <f t="shared" si="22"/>
        <v>1300000</v>
      </c>
      <c r="AA15" s="139">
        <f t="shared" si="2"/>
        <v>44260</v>
      </c>
      <c r="AB15" s="99" t="str">
        <f t="shared" si="3"/>
        <v>บริษัท ดิ วันโอวัน เปอร์เซนต์ จำกัด</v>
      </c>
      <c r="AC15" s="109"/>
      <c r="AD15" s="109" t="s">
        <v>317</v>
      </c>
      <c r="AE15" s="99"/>
      <c r="AF15" s="102"/>
      <c r="AG15" s="102"/>
      <c r="AH15" s="102"/>
      <c r="AI15" s="102"/>
      <c r="AJ15" s="102"/>
      <c r="AK15" s="102"/>
      <c r="AL15" s="102"/>
      <c r="AM15" s="102"/>
      <c r="AN15" s="102"/>
    </row>
    <row r="16" spans="1:40" s="132" customFormat="1">
      <c r="A16" s="132" t="str">
        <f t="shared" si="4"/>
        <v>PO63000987</v>
      </c>
      <c r="B16" s="107" t="s">
        <v>70</v>
      </c>
      <c r="C16" s="107" t="s">
        <v>64</v>
      </c>
      <c r="D16" s="107" t="s">
        <v>71</v>
      </c>
      <c r="E16" s="107" t="s">
        <v>72</v>
      </c>
      <c r="F16" s="107" t="s">
        <v>73</v>
      </c>
      <c r="G16" s="133">
        <v>500000</v>
      </c>
      <c r="H16" s="133">
        <v>300000</v>
      </c>
      <c r="I16" s="107" t="s">
        <v>1952</v>
      </c>
      <c r="J16" s="107" t="s">
        <v>73</v>
      </c>
      <c r="K16" s="107"/>
      <c r="L16" s="107" t="s">
        <v>1408</v>
      </c>
      <c r="M16" s="107" t="str">
        <f>VLOOKUP('1_คตง_ภาพรวม'!L16,InvoicePO!$A$2:$D$2610,4,FALSE)</f>
        <v>นางสาวสุบงกช สุขแก้ว</v>
      </c>
      <c r="N16" s="130">
        <f>VLOOKUP('1_คตง_ภาพรวม'!L16,InvoicePO!$A$2:$E$2610,5,FALSE)</f>
        <v>44105</v>
      </c>
      <c r="O16" s="107" t="str">
        <f>VLOOKUP('1_คตง_ภาพรวม'!L16,InvoicePO!$A$2:$H$2610,8,FALSE)</f>
        <v>63C511503</v>
      </c>
      <c r="P16" s="107">
        <f>VLOOKUP(L16,Sheet7!$A$2:$B$1337,2,FALSE)</f>
        <v>1</v>
      </c>
      <c r="Q16" s="107" t="str">
        <f t="shared" ref="Q16:Q43" si="23">D16</f>
        <v>ผลิตสื่อองค์ความรู้ต่างประเทศ</v>
      </c>
      <c r="R16" s="134" t="str">
        <f t="shared" si="0"/>
        <v>2563</v>
      </c>
      <c r="S16" s="107" t="s">
        <v>316</v>
      </c>
      <c r="T16" s="107" t="s">
        <v>317</v>
      </c>
      <c r="U16" s="107" t="str">
        <f t="shared" ref="U16:W16" si="24">D16</f>
        <v>ผลิตสื่อองค์ความรู้ต่างประเทศ</v>
      </c>
      <c r="V16" s="107" t="str">
        <f t="shared" si="24"/>
        <v>-ผลิตสื่อองค์ความรู้ต่างประเทศ เพื่อนำไปสู่การประชาสัมพันธ์ทุนพระกนิษฐาสัมมาชีพไปยังสังคมออนไลน์และสังคมวงกว้าง</v>
      </c>
      <c r="W16" s="107" t="str">
        <f t="shared" si="24"/>
        <v xml:space="preserve">-การเผยแพร่สื่อผ่านเว็บไซต์ โทรทัศน์ หนังสือพิมพ์ ทวิตเตอร์
-การเผยแพร่สื่อผ่านเฟสบุ๊คท้องถิ่น 4 ภาค และช่องเจริญเคเบิล
</v>
      </c>
      <c r="X16" s="134" t="str">
        <f t="shared" si="1"/>
        <v>PO63000987</v>
      </c>
      <c r="Y16" s="135">
        <f t="shared" ref="Y16:Z16" si="25">G16</f>
        <v>500000</v>
      </c>
      <c r="Z16" s="131">
        <f t="shared" si="25"/>
        <v>300000</v>
      </c>
      <c r="AA16" s="136">
        <f t="shared" si="2"/>
        <v>44105</v>
      </c>
      <c r="AB16" s="134" t="str">
        <f t="shared" si="3"/>
        <v>นางสาวสุบงกช สุขแก้ว</v>
      </c>
      <c r="AC16" s="107"/>
      <c r="AD16" s="107" t="s">
        <v>317</v>
      </c>
      <c r="AE16" s="134"/>
      <c r="AF16" s="107"/>
      <c r="AG16" s="107"/>
      <c r="AH16" s="107"/>
      <c r="AI16" s="107"/>
      <c r="AJ16" s="107"/>
      <c r="AK16" s="107"/>
      <c r="AL16" s="107"/>
      <c r="AM16" s="107"/>
      <c r="AN16" s="107"/>
    </row>
    <row r="17" spans="1:40" s="120" customFormat="1">
      <c r="A17" s="120" t="str">
        <f t="shared" si="4"/>
        <v>กสศ.น.08/688/2564</v>
      </c>
      <c r="B17" s="121" t="s">
        <v>32693</v>
      </c>
      <c r="C17" s="121" t="s">
        <v>64</v>
      </c>
      <c r="D17" s="121" t="s">
        <v>74</v>
      </c>
      <c r="E17" s="121" t="s">
        <v>75</v>
      </c>
      <c r="F17" s="121" t="s">
        <v>76</v>
      </c>
      <c r="G17" s="122">
        <v>480000</v>
      </c>
      <c r="H17" s="122">
        <v>100000</v>
      </c>
      <c r="I17" s="121" t="s">
        <v>13</v>
      </c>
      <c r="J17" s="121" t="s">
        <v>77</v>
      </c>
      <c r="K17" s="121"/>
      <c r="L17" s="121" t="s">
        <v>32693</v>
      </c>
      <c r="M17" s="121" t="s">
        <v>32694</v>
      </c>
      <c r="N17" s="123">
        <v>44330</v>
      </c>
      <c r="O17" s="124" t="e">
        <f>VLOOKUP('1_คตง_ภาพรวม'!L17,InvoicePO!$A$2:$H$2610,8,FALSE)</f>
        <v>#N/A</v>
      </c>
      <c r="P17" s="121">
        <v>1</v>
      </c>
      <c r="Q17" s="121" t="str">
        <f t="shared" si="23"/>
        <v>โครงการบริหารการประชาสัมพันธ์เชิงรุกทุนพระกนิษฐาสัมมาชีพ ปี 2564</v>
      </c>
      <c r="R17" s="125">
        <v>2564</v>
      </c>
      <c r="S17" s="121" t="s">
        <v>316</v>
      </c>
      <c r="T17" s="121" t="s">
        <v>317</v>
      </c>
      <c r="U17" s="121" t="str">
        <f t="shared" ref="U17:W17" si="26">D17</f>
        <v>โครงการบริหารการประชาสัมพันธ์เชิงรุกทุนพระกนิษฐาสัมมาชีพ ปี 2564</v>
      </c>
      <c r="V17" s="121" t="str">
        <f t="shared" si="26"/>
        <v>เพื่อเป็นการประชาสัมพันธ์โครงการฯ ให้ถึงกลุ่มเป้าหมายปี 2564 ให้มากขึ้น โดยเฉพาะกลุ่มสถาบันการศึกษาสายอาชีพ มูลนิธิที่เกี่ยวข้องด้านการศึกษา  ภาคเอกชน และนักศึกษากลุ่มเป้าหมายประมาณ 500 คน รวมถึงการผลิตสื่อวิดีทัศน์ให้ถึงกลุ่มเป้าหมาย สำนักนวัตกรรมจึงจัดให้มีโครงการบริหารการประชาสัมพันธ์เชิงรุกทุนพระกนิษฐาสัมมาชีพ ปี 2564</v>
      </c>
      <c r="W17" s="121" t="str">
        <f t="shared" si="26"/>
        <v xml:space="preserve">-บริหารจัดการแผนประชาสัมพันธ์ เปิดรับสมัครทุนพระกนิษฐาสัมมาชีพ ผ่านการเผยแพร่สื่อประชาสัมพันธ์ผ่าน Page Facebook และช่องทางการสื่อสารของมหาวิทยาลัย จำนวน 20 แห่ง/สถาบันการศึกษา
-ผลิตวิดีทัศน์ประชาสัมพันธ์โอกาสทางการศึกษาทุนพระกนิษฐาสัมมาชีพ 
-บริหารจัดการประสานงาน พร้อมให้ข้อมูลเกี่ยวกับทุน
</v>
      </c>
      <c r="X17" s="125" t="str">
        <f t="shared" si="1"/>
        <v>กสศ.น.08/688/2564</v>
      </c>
      <c r="Y17" s="126">
        <f t="shared" ref="Y17:Z17" si="27">G17</f>
        <v>480000</v>
      </c>
      <c r="Z17" s="127">
        <f t="shared" si="27"/>
        <v>100000</v>
      </c>
      <c r="AA17" s="128" t="e">
        <f>#REF!</f>
        <v>#REF!</v>
      </c>
      <c r="AB17" s="125" t="str">
        <f t="shared" si="3"/>
        <v>บริษัท จี พีอาร์1982 จำกัด</v>
      </c>
      <c r="AC17" s="121"/>
      <c r="AD17" s="121" t="s">
        <v>317</v>
      </c>
      <c r="AE17" s="125"/>
      <c r="AF17" s="121"/>
      <c r="AG17" s="121"/>
      <c r="AH17" s="121"/>
      <c r="AI17" s="121"/>
      <c r="AJ17" s="121"/>
      <c r="AK17" s="121"/>
      <c r="AL17" s="121"/>
      <c r="AM17" s="121"/>
      <c r="AN17" s="121"/>
    </row>
    <row r="18" spans="1:40">
      <c r="A18" s="20" t="str">
        <f t="shared" si="4"/>
        <v>PO63001016</v>
      </c>
      <c r="B18" s="9" t="s">
        <v>78</v>
      </c>
      <c r="C18" s="9" t="s">
        <v>64</v>
      </c>
      <c r="D18" s="9" t="s">
        <v>79</v>
      </c>
      <c r="E18" s="9" t="s">
        <v>80</v>
      </c>
      <c r="F18" s="9" t="s">
        <v>81</v>
      </c>
      <c r="G18" s="51">
        <v>5996280</v>
      </c>
      <c r="H18" s="51">
        <v>1040000</v>
      </c>
      <c r="I18" s="29" t="s">
        <v>13</v>
      </c>
      <c r="J18" s="9" t="s">
        <v>82</v>
      </c>
      <c r="K18" s="9"/>
      <c r="L18" s="9" t="s">
        <v>83</v>
      </c>
      <c r="M18" s="9" t="str">
        <f>VLOOKUP('1_คตง_ภาพรวม'!L18,InvoicePO!$A$2:$D$2610,4,FALSE)</f>
        <v>บริษัท บุ๊คสเคป พลัส จำกัด</v>
      </c>
      <c r="N18" s="130">
        <f>VLOOKUP('1_คตง_ภาพรวม'!L18,InvoicePO!$A$2:$E$2610,5,FALSE)</f>
        <v>44105</v>
      </c>
      <c r="O18" s="9" t="str">
        <f>VLOOKUP('1_คตง_ภาพรวม'!L18,InvoicePO!$A$2:$H$2610,8,FALSE)</f>
        <v>63C611504</v>
      </c>
      <c r="P18" s="9">
        <f>VLOOKUP(L18,Sheet7!$A$2:$B$1337,2,FALSE)</f>
        <v>2</v>
      </c>
      <c r="Q18" s="9" t="s">
        <v>32720</v>
      </c>
      <c r="R18" s="30" t="str">
        <f t="shared" ref="R18:R59" si="28">CONCATENATE("25",LEFT(O18,2))</f>
        <v>2563</v>
      </c>
      <c r="S18" s="9" t="s">
        <v>316</v>
      </c>
      <c r="T18" s="7" t="s">
        <v>317</v>
      </c>
      <c r="U18" s="7" t="str">
        <f t="shared" ref="U18:W18" si="29">D18</f>
        <v>โครงการขับเคลื่อนความรู้เพื่อลดความเหลื่อมล้ำทางการศึกษา</v>
      </c>
      <c r="V18" s="7" t="str">
        <f t="shared" si="29"/>
        <v>-เพื่อเผยแพร่นวัตกรรมและองค์ความรู้ใหม่ด้านการเรียนการสอนให้แก่ผู้อำนวยการ สถาบันการศึกษา ครูอาจารย์ และบุคลากรด้านการศึกษา และการเรียนรู้แก่ภาคีเครือข่าย กสศ.
-เพื่อให้ภาคีเครือข่ายเกิดความรู้หรือรูปแบบในการทำงานด้านการศึกษา
-เพื่อให้ครูอาจารย์ นักเรียน และบุคลากรด้านการศึกษา เกิดความเข้าใจและตระหนักรู้ถึงปัญหาความเหลื่อมล้ำในการศึกษา</v>
      </c>
      <c r="W18" s="7" t="str">
        <f t="shared" si="29"/>
        <v>-พัฒนาเนื้อหาหนังสือต่างประเทศ เพื่อใช้ในการขับเคลื่อนความรู้
-แนะนำและเผยแพร่หนังสือโครงการผ่านช่องทางสาธารณะต่างๆ เช่น เว็บไซต์ เฟสบุ๊ค ทวิตเตอร์
-ผลิตเผยแพร่สื่อองค์ความรู้จากหนังสือ
-จัดกิจกรรมเพื่อให้เกิดการรับรู้ในสังคม เช่น การเสวนาสาธารณะ การอบรมเชิงปฏิบัติการ</v>
      </c>
      <c r="X18" s="30" t="str">
        <f t="shared" si="1"/>
        <v>PO63001016</v>
      </c>
      <c r="Y18" s="87">
        <f t="shared" ref="Y18:Z18" si="30">G18</f>
        <v>5996280</v>
      </c>
      <c r="Z18" s="131">
        <f t="shared" si="30"/>
        <v>1040000</v>
      </c>
      <c r="AA18" s="58">
        <f t="shared" si="2"/>
        <v>44105</v>
      </c>
      <c r="AB18" s="30" t="str">
        <f t="shared" si="3"/>
        <v>บริษัท บุ๊คสเคป พลัส จำกัด</v>
      </c>
      <c r="AC18" s="7"/>
      <c r="AD18" s="7" t="s">
        <v>317</v>
      </c>
      <c r="AE18" s="30"/>
      <c r="AF18" s="9"/>
      <c r="AG18" s="9"/>
      <c r="AH18" s="9"/>
      <c r="AI18" s="9"/>
      <c r="AJ18" s="9"/>
      <c r="AK18" s="9"/>
      <c r="AL18" s="9"/>
      <c r="AM18" s="9"/>
      <c r="AN18" s="9"/>
    </row>
    <row r="19" spans="1:40">
      <c r="A19" s="20" t="str">
        <f t="shared" si="4"/>
        <v>PO63000045</v>
      </c>
      <c r="B19" s="9" t="s">
        <v>89</v>
      </c>
      <c r="C19" s="9" t="s">
        <v>90</v>
      </c>
      <c r="D19" s="9" t="s">
        <v>91</v>
      </c>
      <c r="E19" s="9" t="s">
        <v>92</v>
      </c>
      <c r="F19" s="9" t="s">
        <v>93</v>
      </c>
      <c r="G19" s="51">
        <v>498609.3</v>
      </c>
      <c r="H19" s="51">
        <v>349026.5</v>
      </c>
      <c r="I19" s="29" t="s">
        <v>13</v>
      </c>
      <c r="J19" s="9" t="s">
        <v>94</v>
      </c>
      <c r="K19" s="9"/>
      <c r="L19" s="9" t="s">
        <v>95</v>
      </c>
      <c r="M19" s="9" t="str">
        <f>VLOOKUP('1_คตง_ภาพรวม'!L19,InvoicePO!$A$2:$D$2610,4,FALSE)</f>
        <v>บริษัท โมเดิร์นดั๊ก กรุ๊ป จำกัด</v>
      </c>
      <c r="N19" s="55">
        <f>VLOOKUP('1_คตง_ภาพรวม'!L19,InvoicePO!$A$2:$E$2610,5,FALSE)</f>
        <v>43767</v>
      </c>
      <c r="O19" s="9" t="str">
        <f>VLOOKUP('1_คตง_ภาพรวม'!L19,InvoicePO!$A$2:$H$2610,8,FALSE)</f>
        <v>63C611501</v>
      </c>
      <c r="P19" s="9">
        <f>VLOOKUP(L19,Sheet7!$A$2:$B$1337,2,FALSE)</f>
        <v>1</v>
      </c>
      <c r="Q19" s="129" t="s">
        <v>32719</v>
      </c>
      <c r="R19" s="30" t="str">
        <f t="shared" si="28"/>
        <v>2563</v>
      </c>
      <c r="S19" s="9" t="s">
        <v>316</v>
      </c>
      <c r="T19" s="7" t="s">
        <v>317</v>
      </c>
      <c r="U19" s="129" t="str">
        <f t="shared" ref="U19:W19" si="31">D19</f>
        <v>เผยแพร่ประชาสัมพันธ์กิจกรรมรณรงค์เพื่อความเสมอภาค ครั้งที่ 1</v>
      </c>
      <c r="V19" s="7" t="str">
        <f t="shared" si="31"/>
        <v>เพื่อเป็นการประชาสัมพันธ์โครงการฯ</v>
      </c>
      <c r="W19" s="7" t="str">
        <f t="shared" si="31"/>
        <v>การเผยแพร่สื่อผ่านเว็บไซต์ โทรทัศน์ หนังสือพิมพ์ ทวิตเตอร์</v>
      </c>
      <c r="X19" s="30" t="str">
        <f t="shared" si="1"/>
        <v>PO63000045</v>
      </c>
      <c r="Y19" s="87">
        <f t="shared" ref="Y19:Z19" si="32">G19</f>
        <v>498609.3</v>
      </c>
      <c r="Z19" s="131">
        <f t="shared" si="32"/>
        <v>349026.5</v>
      </c>
      <c r="AA19" s="58">
        <f t="shared" si="2"/>
        <v>43767</v>
      </c>
      <c r="AB19" s="30" t="str">
        <f t="shared" si="3"/>
        <v>บริษัท โมเดิร์นดั๊ก กรุ๊ป จำกัด</v>
      </c>
      <c r="AC19" s="7"/>
      <c r="AD19" s="7" t="s">
        <v>317</v>
      </c>
      <c r="AE19" s="30"/>
      <c r="AF19" s="9"/>
      <c r="AG19" s="9"/>
      <c r="AH19" s="9"/>
      <c r="AI19" s="9"/>
      <c r="AJ19" s="9"/>
      <c r="AK19" s="9"/>
      <c r="AL19" s="9"/>
      <c r="AM19" s="9"/>
      <c r="AN19" s="9"/>
    </row>
    <row r="20" spans="1:40">
      <c r="A20" s="20" t="str">
        <f t="shared" si="4"/>
        <v>PO63000105</v>
      </c>
      <c r="B20" s="9" t="s">
        <v>96</v>
      </c>
      <c r="C20" s="9" t="s">
        <v>90</v>
      </c>
      <c r="D20" s="9" t="s">
        <v>97</v>
      </c>
      <c r="E20" s="9" t="s">
        <v>98</v>
      </c>
      <c r="F20" s="9" t="s">
        <v>93</v>
      </c>
      <c r="G20" s="51">
        <v>470000</v>
      </c>
      <c r="H20" s="51">
        <v>329000</v>
      </c>
      <c r="I20" s="29" t="s">
        <v>13</v>
      </c>
      <c r="J20" s="9" t="s">
        <v>99</v>
      </c>
      <c r="K20" s="9"/>
      <c r="L20" s="9" t="s">
        <v>100</v>
      </c>
      <c r="M20" s="9" t="str">
        <f>VLOOKUP('1_คตง_ภาพรวม'!L20,InvoicePO!$A$2:$D$2610,4,FALSE)</f>
        <v>นางสาวสุชาดา สุนทรเวช</v>
      </c>
      <c r="N20" s="55">
        <f>VLOOKUP('1_คตง_ภาพรวม'!L20,InvoicePO!$A$2:$E$2610,5,FALSE)</f>
        <v>43791</v>
      </c>
      <c r="O20" s="9" t="str">
        <f>VLOOKUP('1_คตง_ภาพรวม'!L20,InvoicePO!$A$2:$H$2610,8,FALSE)</f>
        <v>63C611501</v>
      </c>
      <c r="P20" s="9">
        <f>VLOOKUP(L20,Sheet7!$A$2:$B$1337,2,FALSE)</f>
        <v>2</v>
      </c>
      <c r="Q20" s="9" t="s">
        <v>32721</v>
      </c>
      <c r="R20" s="30" t="str">
        <f t="shared" si="28"/>
        <v>2563</v>
      </c>
      <c r="S20" s="9" t="s">
        <v>316</v>
      </c>
      <c r="T20" s="7" t="s">
        <v>317</v>
      </c>
      <c r="U20" s="7" t="str">
        <f t="shared" ref="U20:W20" si="33">D20</f>
        <v>บริหารจัดการงานรณรงค์เพื่อเด็กนอกระบบและเด็กปฐมวัยด้อยโอกาส</v>
      </c>
      <c r="V20" s="7" t="str">
        <f t="shared" si="33"/>
        <v>เพื่อเผยแพร่ปประเด็นสาธารณะ เพื่อส่งเสริมและสร้างความเข้าใจสนับสนุนการสื่อสารได้อย่างมีประสิทธิภาพ</v>
      </c>
      <c r="W20" s="7" t="str">
        <f t="shared" si="33"/>
        <v>การเผยแพร่สื่อผ่านเว็บไซต์ โทรทัศน์ หนังสือพิมพ์ ทวิตเตอร์</v>
      </c>
      <c r="X20" s="30" t="str">
        <f t="shared" si="1"/>
        <v>PO63000105</v>
      </c>
      <c r="Y20" s="87">
        <f t="shared" ref="Y20:Z20" si="34">G20</f>
        <v>470000</v>
      </c>
      <c r="Z20" s="131">
        <f t="shared" si="34"/>
        <v>329000</v>
      </c>
      <c r="AA20" s="58">
        <f t="shared" si="2"/>
        <v>43791</v>
      </c>
      <c r="AB20" s="30" t="str">
        <f t="shared" si="3"/>
        <v>นางสาวสุชาดา สุนทรเวช</v>
      </c>
      <c r="AC20" s="7"/>
      <c r="AD20" s="7" t="s">
        <v>317</v>
      </c>
      <c r="AE20" s="30"/>
      <c r="AF20" s="9"/>
      <c r="AG20" s="9"/>
      <c r="AH20" s="9"/>
      <c r="AI20" s="9"/>
      <c r="AJ20" s="9"/>
      <c r="AK20" s="9"/>
      <c r="AL20" s="9"/>
      <c r="AM20" s="9"/>
      <c r="AN20" s="9"/>
    </row>
    <row r="21" spans="1:40">
      <c r="A21" s="20" t="str">
        <f t="shared" si="4"/>
        <v>PO63000199</v>
      </c>
      <c r="B21" s="9" t="s">
        <v>101</v>
      </c>
      <c r="C21" s="9" t="s">
        <v>90</v>
      </c>
      <c r="D21" s="9" t="s">
        <v>102</v>
      </c>
      <c r="E21" s="9" t="s">
        <v>103</v>
      </c>
      <c r="F21" s="9" t="s">
        <v>104</v>
      </c>
      <c r="G21" s="51">
        <v>214000</v>
      </c>
      <c r="H21" s="51">
        <v>214000</v>
      </c>
      <c r="I21" s="29" t="s">
        <v>13</v>
      </c>
      <c r="J21" s="9" t="s">
        <v>105</v>
      </c>
      <c r="K21" s="9"/>
      <c r="L21" s="9" t="s">
        <v>106</v>
      </c>
      <c r="M21" s="9" t="str">
        <f>VLOOKUP('1_คตง_ภาพรวม'!L21,InvoicePO!$A$2:$D$2610,4,FALSE)</f>
        <v>บริษัท รีพอร์ตเตอร์ โปรดักชั่น จำกัด</v>
      </c>
      <c r="N21" s="55">
        <f>VLOOKUP('1_คตง_ภาพรวม'!L21,InvoicePO!$A$2:$E$2610,5,FALSE)</f>
        <v>43843</v>
      </c>
      <c r="O21" s="9" t="str">
        <f>VLOOKUP('1_คตง_ภาพรวม'!L21,InvoicePO!$A$2:$H$2610,8,FALSE)</f>
        <v>63C611501</v>
      </c>
      <c r="P21" s="9">
        <f>VLOOKUP(L21,Sheet7!$A$2:$B$1337,2,FALSE)</f>
        <v>1</v>
      </c>
      <c r="Q21" s="9" t="s">
        <v>32722</v>
      </c>
      <c r="R21" s="30" t="str">
        <f t="shared" si="28"/>
        <v>2563</v>
      </c>
      <c r="S21" s="9" t="s">
        <v>316</v>
      </c>
      <c r="T21" s="7" t="s">
        <v>317</v>
      </c>
      <c r="U21" s="129" t="str">
        <f t="shared" ref="U21:W21" si="35">D21</f>
        <v>รายงานผลโครงการการสื่อสารเรื่องราว
 ของ กสศ. ผ่านสื่อออนไลน์ the reporter</v>
      </c>
      <c r="V21" s="7" t="str">
        <f t="shared" si="35"/>
        <v>เพื่อส่งเสริมและสร้างความเข้าใจสนับสนุนการสื่อสารได้อย่างประสิทธิภาพ</v>
      </c>
      <c r="W21" s="7" t="str">
        <f t="shared" si="35"/>
        <v>เพื่อสื่อสารเรื่องราวของ กสศ. ผ่านสื่อออนไลน์ The reporter</v>
      </c>
      <c r="X21" s="30" t="str">
        <f t="shared" si="1"/>
        <v>PO63000199</v>
      </c>
      <c r="Y21" s="87">
        <f t="shared" ref="Y21:Z21" si="36">G21</f>
        <v>214000</v>
      </c>
      <c r="Z21" s="88">
        <f t="shared" si="36"/>
        <v>214000</v>
      </c>
      <c r="AA21" s="58">
        <f t="shared" si="2"/>
        <v>43843</v>
      </c>
      <c r="AB21" s="30" t="str">
        <f t="shared" si="3"/>
        <v>บริษัท รีพอร์ตเตอร์ โปรดักชั่น จำกัด</v>
      </c>
      <c r="AC21" s="7"/>
      <c r="AD21" s="7" t="s">
        <v>317</v>
      </c>
      <c r="AE21" s="30"/>
      <c r="AF21" s="9"/>
      <c r="AG21" s="9"/>
      <c r="AH21" s="9"/>
      <c r="AI21" s="9"/>
      <c r="AJ21" s="9"/>
      <c r="AK21" s="9"/>
      <c r="AL21" s="9"/>
      <c r="AM21" s="9"/>
      <c r="AN21" s="9"/>
    </row>
    <row r="22" spans="1:40">
      <c r="A22" s="20" t="str">
        <f t="shared" si="4"/>
        <v>PO63000203</v>
      </c>
      <c r="B22" s="9" t="s">
        <v>107</v>
      </c>
      <c r="C22" s="9" t="s">
        <v>90</v>
      </c>
      <c r="D22" s="9" t="s">
        <v>108</v>
      </c>
      <c r="E22" s="9" t="s">
        <v>109</v>
      </c>
      <c r="F22" s="9" t="s">
        <v>110</v>
      </c>
      <c r="G22" s="51">
        <v>500000</v>
      </c>
      <c r="H22" s="51">
        <v>350000</v>
      </c>
      <c r="I22" s="29" t="s">
        <v>13</v>
      </c>
      <c r="J22" s="9" t="s">
        <v>111</v>
      </c>
      <c r="K22" s="9"/>
      <c r="L22" s="9" t="s">
        <v>112</v>
      </c>
      <c r="M22" s="9" t="str">
        <f>VLOOKUP('1_คตง_ภาพรวม'!L22,InvoicePO!$A$2:$D$2610,4,FALSE)</f>
        <v>นางสาวภาวิณี รักษาสิทธิ์</v>
      </c>
      <c r="N22" s="55">
        <f>VLOOKUP('1_คตง_ภาพรวม'!L22,InvoicePO!$A$2:$E$2610,5,FALSE)</f>
        <v>43845</v>
      </c>
      <c r="O22" s="9" t="str">
        <f>VLOOKUP('1_คตง_ภาพรวม'!L22,InvoicePO!$A$2:$H$2610,8,FALSE)</f>
        <v>63C611501</v>
      </c>
      <c r="P22" s="9">
        <f>VLOOKUP(L22,Sheet7!$A$2:$B$1337,2,FALSE)</f>
        <v>2</v>
      </c>
      <c r="Q22" s="9" t="s">
        <v>32723</v>
      </c>
      <c r="R22" s="30" t="str">
        <f t="shared" si="28"/>
        <v>2563</v>
      </c>
      <c r="S22" s="9" t="s">
        <v>316</v>
      </c>
      <c r="T22" s="7" t="s">
        <v>317</v>
      </c>
      <c r="U22" s="129" t="str">
        <f t="shared" ref="U22:W22" si="37">D22</f>
        <v>บริหารจัดการการกระจายข่าวสารทาง Social media งวดที่ 1</v>
      </c>
      <c r="V22" s="7" t="str">
        <f t="shared" si="37"/>
        <v>เพื่อสร้างความเสมอภาคทางการศึกษาและเผยแพร่เพื่อส่งเสริมและสร้างความเข้าใจสนับสนุนการสื่อสารอย่างมีประสิทธิภาพ</v>
      </c>
      <c r="W22" s="7" t="str">
        <f t="shared" si="37"/>
        <v>โครงการกระจายข่าวสาร Social media เพื่อเผยแพร่สื่อผ่านเว็บไซต์ โทรทัศน์ หนังสือพิมพ์</v>
      </c>
      <c r="X22" s="30" t="str">
        <f t="shared" si="1"/>
        <v>PO63000203</v>
      </c>
      <c r="Y22" s="87">
        <f t="shared" ref="Y22:Z22" si="38">G22</f>
        <v>500000</v>
      </c>
      <c r="Z22" s="131">
        <f t="shared" si="38"/>
        <v>350000</v>
      </c>
      <c r="AA22" s="58">
        <f t="shared" si="2"/>
        <v>43845</v>
      </c>
      <c r="AB22" s="30" t="str">
        <f t="shared" si="3"/>
        <v>นางสาวภาวิณี รักษาสิทธิ์</v>
      </c>
      <c r="AC22" s="7"/>
      <c r="AD22" s="7" t="s">
        <v>317</v>
      </c>
      <c r="AE22" s="30"/>
      <c r="AF22" s="9"/>
      <c r="AG22" s="9"/>
      <c r="AH22" s="9"/>
      <c r="AI22" s="9"/>
      <c r="AJ22" s="9"/>
      <c r="AK22" s="9"/>
      <c r="AL22" s="9"/>
      <c r="AM22" s="9"/>
      <c r="AN22" s="9"/>
    </row>
    <row r="23" spans="1:40">
      <c r="A23" s="20" t="str">
        <f t="shared" si="4"/>
        <v>PO63000209</v>
      </c>
      <c r="B23" s="9" t="s">
        <v>113</v>
      </c>
      <c r="C23" s="9" t="s">
        <v>90</v>
      </c>
      <c r="D23" s="9" t="s">
        <v>114</v>
      </c>
      <c r="E23" s="9" t="s">
        <v>115</v>
      </c>
      <c r="F23" s="9" t="s">
        <v>116</v>
      </c>
      <c r="G23" s="51">
        <v>303880</v>
      </c>
      <c r="H23" s="51">
        <v>303880</v>
      </c>
      <c r="I23" s="29" t="s">
        <v>13</v>
      </c>
      <c r="J23" s="9" t="s">
        <v>117</v>
      </c>
      <c r="K23" s="9"/>
      <c r="L23" s="9" t="s">
        <v>118</v>
      </c>
      <c r="M23" s="9" t="str">
        <f>VLOOKUP('1_คตง_ภาพรวม'!L23,InvoicePO!$A$2:$D$2610,4,FALSE)</f>
        <v>บริษัท เดอะสแตนดาร์ด จำกัด</v>
      </c>
      <c r="N23" s="55">
        <f>VLOOKUP('1_คตง_ภาพรวม'!L23,InvoicePO!$A$2:$E$2610,5,FALSE)</f>
        <v>43852</v>
      </c>
      <c r="O23" s="9" t="str">
        <f>VLOOKUP('1_คตง_ภาพรวม'!L23,InvoicePO!$A$2:$H$2610,8,FALSE)</f>
        <v>63C611501</v>
      </c>
      <c r="P23" s="9">
        <f>VLOOKUP(L23,Sheet7!$A$2:$B$1337,2,FALSE)</f>
        <v>1</v>
      </c>
      <c r="Q23" s="9" t="s">
        <v>32724</v>
      </c>
      <c r="R23" s="30" t="str">
        <f t="shared" si="28"/>
        <v>2563</v>
      </c>
      <c r="S23" s="9" t="s">
        <v>316</v>
      </c>
      <c r="T23" s="7" t="s">
        <v>317</v>
      </c>
      <c r="U23" s="7" t="str">
        <f t="shared" ref="U23:W23" si="39">D23</f>
        <v>ผลิตบทความและinfo graphic เกี่ยวกับระบบ iSEE และเด็กด้อยโอกาสทางการศึกษา เพื่อโพสต์ผ่านช่องทาง Social media ของ The Standard</v>
      </c>
      <c r="V23" s="7" t="str">
        <f t="shared" si="39"/>
        <v>เพื่อสร้างความเสมอภาคทางการศึกษาและเผยแพร่ประชาสัมพันธ์ เพื่อส่งเสริมและสร้างความเข้าใจสนับสนุนการสื่อสารอย่างมีประสิทธิภาพ</v>
      </c>
      <c r="W23" s="7" t="str">
        <f t="shared" si="39"/>
        <v>เพื่อสื่อสารผ่าน The stadard เพื่อสร้างความเข้าใจและสนับสนุนการสื่อสารประชาสัมพันธ์ให้มีประสิทธิภาพ</v>
      </c>
      <c r="X23" s="30" t="str">
        <f t="shared" si="1"/>
        <v>PO63000209</v>
      </c>
      <c r="Y23" s="87">
        <f t="shared" ref="Y23:Z23" si="40">G23</f>
        <v>303880</v>
      </c>
      <c r="Z23" s="88">
        <f t="shared" si="40"/>
        <v>303880</v>
      </c>
      <c r="AA23" s="58">
        <f t="shared" si="2"/>
        <v>43852</v>
      </c>
      <c r="AB23" s="30" t="str">
        <f t="shared" si="3"/>
        <v>บริษัท เดอะสแตนดาร์ด จำกัด</v>
      </c>
      <c r="AC23" s="7"/>
      <c r="AD23" s="7" t="s">
        <v>317</v>
      </c>
      <c r="AE23" s="30"/>
      <c r="AF23" s="9"/>
      <c r="AG23" s="9"/>
      <c r="AH23" s="9"/>
      <c r="AI23" s="9"/>
      <c r="AJ23" s="9"/>
      <c r="AK23" s="9"/>
      <c r="AL23" s="9"/>
      <c r="AM23" s="9"/>
      <c r="AN23" s="9"/>
    </row>
    <row r="24" spans="1:40">
      <c r="A24" s="20" t="str">
        <f t="shared" si="4"/>
        <v>PO63000220</v>
      </c>
      <c r="B24" s="9" t="s">
        <v>119</v>
      </c>
      <c r="C24" s="9" t="s">
        <v>90</v>
      </c>
      <c r="D24" s="9" t="s">
        <v>120</v>
      </c>
      <c r="E24" s="9" t="s">
        <v>103</v>
      </c>
      <c r="F24" s="9" t="s">
        <v>121</v>
      </c>
      <c r="G24" s="51">
        <v>436560</v>
      </c>
      <c r="H24" s="51">
        <v>436560</v>
      </c>
      <c r="I24" s="29" t="s">
        <v>13</v>
      </c>
      <c r="J24" s="9" t="s">
        <v>117</v>
      </c>
      <c r="K24" s="9"/>
      <c r="L24" s="9" t="s">
        <v>122</v>
      </c>
      <c r="M24" s="9" t="str">
        <f>VLOOKUP('1_คตง_ภาพรวม'!L24,InvoicePO!$A$2:$D$2610,4,FALSE)</f>
        <v>บริษัท เดอะสแตนดาร์ด จำกัด</v>
      </c>
      <c r="N24" s="55">
        <f>VLOOKUP('1_คตง_ภาพรวม'!L24,InvoicePO!$A$2:$E$2610,5,FALSE)</f>
        <v>43858</v>
      </c>
      <c r="O24" s="9" t="str">
        <f>VLOOKUP('1_คตง_ภาพรวม'!L24,InvoicePO!$A$2:$H$2610,8,FALSE)</f>
        <v>63C611501</v>
      </c>
      <c r="P24" s="9">
        <f>VLOOKUP(L24,Sheet7!$A$2:$B$1337,2,FALSE)</f>
        <v>1</v>
      </c>
      <c r="Q24" s="9" t="s">
        <v>32725</v>
      </c>
      <c r="R24" s="30" t="str">
        <f t="shared" si="28"/>
        <v>2563</v>
      </c>
      <c r="S24" s="9" t="s">
        <v>316</v>
      </c>
      <c r="T24" s="7" t="s">
        <v>317</v>
      </c>
      <c r="U24" s="7" t="str">
        <f t="shared" ref="U24:W24" si="41">D24</f>
        <v>ผลิตข่าวและวิดีโอสัมภาษณ์ ผู้บริหารกองทุนเพื่อความเสมอภาคทางการศึกษา เพื่อโพสต์ผ่านช่องทาง Social media ของ The Standard</v>
      </c>
      <c r="V24" s="7" t="str">
        <f t="shared" si="41"/>
        <v>เพื่อส่งเสริมและสร้างความเข้าใจสนับสนุนการสื่อสารได้อย่างประสิทธิภาพ</v>
      </c>
      <c r="W24" s="7" t="str">
        <f t="shared" si="41"/>
        <v>เพื่อสื่อสารผ่านช่องทาง Social media ของ The standard</v>
      </c>
      <c r="X24" s="30" t="str">
        <f t="shared" si="1"/>
        <v>PO63000220</v>
      </c>
      <c r="Y24" s="87">
        <f t="shared" ref="Y24:Z24" si="42">G24</f>
        <v>436560</v>
      </c>
      <c r="Z24" s="88">
        <f t="shared" si="42"/>
        <v>436560</v>
      </c>
      <c r="AA24" s="58">
        <f t="shared" si="2"/>
        <v>43858</v>
      </c>
      <c r="AB24" s="30" t="str">
        <f t="shared" si="3"/>
        <v>บริษัท เดอะสแตนดาร์ด จำกัด</v>
      </c>
      <c r="AC24" s="7"/>
      <c r="AD24" s="7" t="s">
        <v>317</v>
      </c>
      <c r="AE24" s="30"/>
      <c r="AF24" s="9"/>
      <c r="AG24" s="9"/>
      <c r="AH24" s="9"/>
      <c r="AI24" s="9"/>
      <c r="AJ24" s="9"/>
      <c r="AK24" s="9"/>
      <c r="AL24" s="9"/>
      <c r="AM24" s="9"/>
      <c r="AN24" s="9"/>
    </row>
    <row r="25" spans="1:40" s="141" customFormat="1">
      <c r="A25" s="141" t="str">
        <f t="shared" si="4"/>
        <v>PO63000267</v>
      </c>
      <c r="B25" s="29" t="s">
        <v>123</v>
      </c>
      <c r="C25" s="29" t="s">
        <v>90</v>
      </c>
      <c r="D25" s="29" t="s">
        <v>124</v>
      </c>
      <c r="E25" s="29" t="s">
        <v>103</v>
      </c>
      <c r="F25" s="29" t="s">
        <v>124</v>
      </c>
      <c r="G25" s="142">
        <v>330645.55</v>
      </c>
      <c r="H25" s="142">
        <v>231451</v>
      </c>
      <c r="I25" s="29" t="s">
        <v>13</v>
      </c>
      <c r="J25" s="29" t="s">
        <v>125</v>
      </c>
      <c r="K25" s="29"/>
      <c r="L25" s="29" t="s">
        <v>126</v>
      </c>
      <c r="M25" s="29" t="str">
        <f>VLOOKUP('1_คตง_ภาพรวม'!L25,InvoicePO!$A$2:$D$2610,4,FALSE)</f>
        <v>บริษัท โมเดิร์นดั๊ก กรุ๊ป จำกัด</v>
      </c>
      <c r="N25" s="143">
        <f>VLOOKUP('1_คตง_ภาพรวม'!L25,InvoicePO!$A$2:$E$2610,5,FALSE)</f>
        <v>43875</v>
      </c>
      <c r="O25" s="29" t="str">
        <f>VLOOKUP('1_คตง_ภาพรวม'!L25,InvoicePO!$A$2:$H$2610,8,FALSE)</f>
        <v>63C611501</v>
      </c>
      <c r="P25" s="29">
        <f>VLOOKUP(L25,Sheet7!$A$2:$B$1337,2,FALSE)</f>
        <v>1</v>
      </c>
      <c r="Q25" s="29" t="s">
        <v>32726</v>
      </c>
      <c r="R25" s="144" t="str">
        <f t="shared" si="28"/>
        <v>2563</v>
      </c>
      <c r="S25" s="29" t="s">
        <v>316</v>
      </c>
      <c r="T25" s="29" t="s">
        <v>317</v>
      </c>
      <c r="U25" s="29" t="str">
        <f t="shared" ref="U25:W25" si="43">D25</f>
        <v>ผลิต online content และวิดีโอ ล้านพลังคนไทย มอบโอกาสทางการศึกษาเป็นของขวัญพร้อมเผยแพร่ผ่านช่องทาง Social media</v>
      </c>
      <c r="V25" s="29" t="str">
        <f t="shared" si="43"/>
        <v>เพื่อส่งเสริมและสร้างความเข้าใจสนับสนุนการสื่อสารได้อย่างประสิทธิภาพ</v>
      </c>
      <c r="W25" s="29" t="str">
        <f t="shared" si="43"/>
        <v>ผลิต online content และวิดีโอ ล้านพลังคนไทย มอบโอกาสทางการศึกษาเป็นของขวัญพร้อมเผยแพร่ผ่านช่องทาง Social media</v>
      </c>
      <c r="X25" s="144" t="str">
        <f t="shared" si="1"/>
        <v>PO63000267</v>
      </c>
      <c r="Y25" s="135">
        <f t="shared" ref="Y25:Z25" si="44">G25</f>
        <v>330645.55</v>
      </c>
      <c r="Z25" s="131">
        <f t="shared" si="44"/>
        <v>231451</v>
      </c>
      <c r="AA25" s="146">
        <f t="shared" si="2"/>
        <v>43875</v>
      </c>
      <c r="AB25" s="144" t="str">
        <f t="shared" si="3"/>
        <v>บริษัท โมเดิร์นดั๊ก กรุ๊ป จำกัด</v>
      </c>
      <c r="AC25" s="29"/>
      <c r="AD25" s="29" t="s">
        <v>317</v>
      </c>
      <c r="AE25" s="144"/>
      <c r="AF25" s="29"/>
      <c r="AG25" s="29"/>
      <c r="AH25" s="29"/>
      <c r="AI25" s="29"/>
      <c r="AJ25" s="29"/>
      <c r="AK25" s="29"/>
      <c r="AL25" s="29"/>
      <c r="AM25" s="29"/>
      <c r="AN25" s="29"/>
    </row>
    <row r="26" spans="1:40" s="141" customFormat="1">
      <c r="A26" s="141" t="str">
        <f t="shared" si="4"/>
        <v>PO63000283</v>
      </c>
      <c r="B26" s="29" t="s">
        <v>127</v>
      </c>
      <c r="C26" s="29" t="s">
        <v>90</v>
      </c>
      <c r="D26" s="29" t="s">
        <v>128</v>
      </c>
      <c r="E26" s="29" t="s">
        <v>129</v>
      </c>
      <c r="F26" s="29" t="s">
        <v>130</v>
      </c>
      <c r="G26" s="142">
        <v>283724.36</v>
      </c>
      <c r="H26" s="142">
        <v>198607</v>
      </c>
      <c r="I26" s="29" t="s">
        <v>13</v>
      </c>
      <c r="J26" s="29" t="s">
        <v>131</v>
      </c>
      <c r="K26" s="29"/>
      <c r="L26" s="29" t="s">
        <v>132</v>
      </c>
      <c r="M26" s="29" t="str">
        <f>VLOOKUP('1_คตง_ภาพรวม'!L26,InvoicePO!$A$2:$D$2610,4,FALSE)</f>
        <v>บริษัท โมเดิร์นดั๊ก กรุ๊ป จำกัด</v>
      </c>
      <c r="N26" s="143">
        <f>VLOOKUP('1_คตง_ภาพรวม'!L26,InvoicePO!$A$2:$E$2610,5,FALSE)</f>
        <v>43887</v>
      </c>
      <c r="O26" s="29" t="str">
        <f>VLOOKUP('1_คตง_ภาพรวม'!L26,InvoicePO!$A$2:$H$2610,8,FALSE)</f>
        <v>63C611501</v>
      </c>
      <c r="P26" s="29">
        <f>VLOOKUP(L26,Sheet7!$A$2:$B$1337,2,FALSE)</f>
        <v>1</v>
      </c>
      <c r="Q26" s="29" t="s">
        <v>32727</v>
      </c>
      <c r="R26" s="144" t="str">
        <f t="shared" si="28"/>
        <v>2563</v>
      </c>
      <c r="S26" s="29" t="s">
        <v>316</v>
      </c>
      <c r="T26" s="29" t="s">
        <v>317</v>
      </c>
      <c r="U26" s="29" t="str">
        <f t="shared" ref="U26:W26" si="45">D26</f>
        <v>ผลิต online content และวิดีโอเกี่ยวกับครู เด็กและการระดมทุนพร้อมเผยแพร่ผ่านช่องทาง Social media</v>
      </c>
      <c r="V26" s="29" t="str">
        <f t="shared" si="45"/>
        <v>เพื่อสร้างความเสมอภาคทางการศึกษา ช่วยเหลือผู้ขาดแคลนทุนทรัพย์ ลดความเหลื่อมล้ำทางการศึกษา รวมทั้งส่งเสริมและพัฒนาคุณภาพและประสิทธิภาพครู เพื่อให้เป็นไปตามวัตถุประสงค์ของ กสศ.</v>
      </c>
      <c r="W26" s="29" t="str">
        <f t="shared" si="45"/>
        <v>ผลิต online content และวิดีโอเกี่ยวกับครู เด็ก และการระดมทุนพร้อมเผยแพร่ผ่านช่องทาง Social media</v>
      </c>
      <c r="X26" s="144" t="str">
        <f t="shared" si="1"/>
        <v>PO63000283</v>
      </c>
      <c r="Y26" s="145">
        <f t="shared" ref="Y26:Z26" si="46">G26</f>
        <v>283724.36</v>
      </c>
      <c r="Z26" s="131">
        <f t="shared" si="46"/>
        <v>198607</v>
      </c>
      <c r="AA26" s="146">
        <f t="shared" si="2"/>
        <v>43887</v>
      </c>
      <c r="AB26" s="144" t="str">
        <f t="shared" si="3"/>
        <v>บริษัท โมเดิร์นดั๊ก กรุ๊ป จำกัด</v>
      </c>
      <c r="AC26" s="29"/>
      <c r="AD26" s="29" t="s">
        <v>317</v>
      </c>
      <c r="AE26" s="144"/>
      <c r="AF26" s="29"/>
      <c r="AG26" s="29"/>
      <c r="AH26" s="29"/>
      <c r="AI26" s="29"/>
      <c r="AJ26" s="29"/>
      <c r="AK26" s="29"/>
      <c r="AL26" s="29"/>
      <c r="AM26" s="29"/>
      <c r="AN26" s="29"/>
    </row>
    <row r="27" spans="1:40">
      <c r="A27" s="20" t="str">
        <f t="shared" si="4"/>
        <v>PO63000284</v>
      </c>
      <c r="B27" s="9" t="s">
        <v>133</v>
      </c>
      <c r="C27" s="9" t="s">
        <v>90</v>
      </c>
      <c r="D27" s="9" t="s">
        <v>134</v>
      </c>
      <c r="E27" s="9" t="s">
        <v>135</v>
      </c>
      <c r="F27" s="9" t="s">
        <v>134</v>
      </c>
      <c r="G27" s="51">
        <v>160500</v>
      </c>
      <c r="H27" s="51">
        <v>160500</v>
      </c>
      <c r="I27" s="29" t="s">
        <v>13</v>
      </c>
      <c r="J27" s="9" t="s">
        <v>105</v>
      </c>
      <c r="K27" s="9"/>
      <c r="L27" s="9" t="s">
        <v>136</v>
      </c>
      <c r="M27" s="9" t="str">
        <f>VLOOKUP('1_คตง_ภาพรวม'!L27,InvoicePO!$A$2:$D$2610,4,FALSE)</f>
        <v>บริษัท รีพอร์ตเตอร์ โปรดักชั่น จำกัด</v>
      </c>
      <c r="N27" s="55">
        <f>VLOOKUP('1_คตง_ภาพรวม'!L27,InvoicePO!$A$2:$E$2610,5,FALSE)</f>
        <v>43887</v>
      </c>
      <c r="O27" s="9" t="str">
        <f>VLOOKUP('1_คตง_ภาพรวม'!L27,InvoicePO!$A$2:$H$2610,8,FALSE)</f>
        <v>63C611501</v>
      </c>
      <c r="P27" s="9">
        <f>VLOOKUP(L27,Sheet7!$A$2:$B$1337,2,FALSE)</f>
        <v>1</v>
      </c>
      <c r="Q27" s="9" t="s">
        <v>134</v>
      </c>
      <c r="R27" s="30" t="str">
        <f t="shared" si="28"/>
        <v>2563</v>
      </c>
      <c r="S27" s="9" t="s">
        <v>316</v>
      </c>
      <c r="T27" s="7" t="s">
        <v>317</v>
      </c>
      <c r="U27" s="7" t="str">
        <f t="shared" ref="U27:W27" si="47">D27</f>
        <v>ผลิตวิดีทัศน์สั้นและเผยแพร่ผ่านสื่อ The reporter</v>
      </c>
      <c r="V27" s="7" t="str">
        <f t="shared" si="47"/>
        <v>เพื่อช่วยสนับสนุนการสื่อสารประชาสัมพันธ์ไปยังกลุ่มเป้าหมายและสาธารณะให้เข้าใจภารกิจหน้าที่ของ กสศ.</v>
      </c>
      <c r="W27" s="7" t="str">
        <f t="shared" si="47"/>
        <v>ผลิตวิดีทัศน์สั้นและเผยแพร่ผ่านสื่อ The reporter</v>
      </c>
      <c r="X27" s="30" t="str">
        <f t="shared" si="1"/>
        <v>PO63000284</v>
      </c>
      <c r="Y27" s="87">
        <f t="shared" ref="Y27:Z27" si="48">G27</f>
        <v>160500</v>
      </c>
      <c r="Z27" s="88">
        <f t="shared" si="48"/>
        <v>160500</v>
      </c>
      <c r="AA27" s="58">
        <f t="shared" si="2"/>
        <v>43887</v>
      </c>
      <c r="AB27" s="30" t="str">
        <f t="shared" si="3"/>
        <v>บริษัท รีพอร์ตเตอร์ โปรดักชั่น จำกัด</v>
      </c>
      <c r="AC27" s="7"/>
      <c r="AD27" s="7" t="s">
        <v>317</v>
      </c>
      <c r="AE27" s="30"/>
      <c r="AF27" s="9"/>
      <c r="AG27" s="9"/>
      <c r="AH27" s="9"/>
      <c r="AI27" s="9"/>
      <c r="AJ27" s="9"/>
      <c r="AK27" s="9"/>
      <c r="AL27" s="9"/>
      <c r="AM27" s="9"/>
      <c r="AN27" s="9"/>
    </row>
    <row r="28" spans="1:40" s="148" customFormat="1">
      <c r="A28" s="148" t="str">
        <f t="shared" si="4"/>
        <v>PO63000331</v>
      </c>
      <c r="B28" s="9" t="s">
        <v>137</v>
      </c>
      <c r="C28" s="9" t="s">
        <v>90</v>
      </c>
      <c r="D28" s="9" t="s">
        <v>138</v>
      </c>
      <c r="E28" s="9" t="s">
        <v>139</v>
      </c>
      <c r="F28" s="9" t="s">
        <v>140</v>
      </c>
      <c r="G28" s="51">
        <v>256800</v>
      </c>
      <c r="H28" s="51">
        <v>256800</v>
      </c>
      <c r="I28" s="9" t="s">
        <v>13</v>
      </c>
      <c r="J28" s="9" t="s">
        <v>105</v>
      </c>
      <c r="K28" s="9"/>
      <c r="L28" s="9" t="s">
        <v>141</v>
      </c>
      <c r="M28" s="9" t="str">
        <f>VLOOKUP('1_คตง_ภาพรวม'!L28,InvoicePO!$A$2:$D$2610,4,FALSE)</f>
        <v>บริษัท รีพอร์ตเตอร์ โปรดักชั่น จำกัด</v>
      </c>
      <c r="N28" s="55">
        <f>VLOOKUP('1_คตง_ภาพรวม'!L28,InvoicePO!$A$2:$E$2610,5,FALSE)</f>
        <v>43903</v>
      </c>
      <c r="O28" s="9" t="str">
        <f>VLOOKUP('1_คตง_ภาพรวม'!L28,InvoicePO!$A$2:$H$2610,8,FALSE)</f>
        <v>63C611501</v>
      </c>
      <c r="P28" s="9">
        <f>VLOOKUP(L28,Sheet7!$A$2:$B$1337,2,FALSE)</f>
        <v>1</v>
      </c>
      <c r="Q28" s="9" t="s">
        <v>32728</v>
      </c>
      <c r="R28" s="59" t="str">
        <f t="shared" si="28"/>
        <v>2563</v>
      </c>
      <c r="S28" s="9" t="s">
        <v>316</v>
      </c>
      <c r="T28" s="9" t="s">
        <v>317</v>
      </c>
      <c r="U28" s="129" t="str">
        <f t="shared" ref="U28:W28" si="49">D28</f>
        <v>จ้างบริการออกแบบและสื่อสารเรื่องราวของ กสศ.
 ผ่าน The reporter</v>
      </c>
      <c r="V28" s="9" t="str">
        <f t="shared" si="49"/>
        <v>เพื่อส่งเสริภาพลักษณ์ของ กสศ. ไปยังกลุ่มเป้าหมายและสาธารณชน</v>
      </c>
      <c r="W28" s="9" t="str">
        <f t="shared" si="49"/>
        <v>ออกแบบและสื่อสารเรื่องราวของ กสศ. ผ่าน The reporter</v>
      </c>
      <c r="X28" s="59" t="str">
        <f t="shared" si="1"/>
        <v>PO63000331</v>
      </c>
      <c r="Y28" s="149">
        <f t="shared" ref="Y28:Z28" si="50">G28</f>
        <v>256800</v>
      </c>
      <c r="Z28" s="150">
        <f t="shared" si="50"/>
        <v>256800</v>
      </c>
      <c r="AA28" s="151">
        <f t="shared" si="2"/>
        <v>43903</v>
      </c>
      <c r="AB28" s="59" t="str">
        <f t="shared" si="3"/>
        <v>บริษัท รีพอร์ตเตอร์ โปรดักชั่น จำกัด</v>
      </c>
      <c r="AC28" s="9"/>
      <c r="AD28" s="9" t="s">
        <v>317</v>
      </c>
      <c r="AE28" s="59"/>
      <c r="AF28" s="9"/>
      <c r="AG28" s="9"/>
      <c r="AH28" s="9"/>
      <c r="AI28" s="9"/>
      <c r="AJ28" s="9"/>
      <c r="AK28" s="9"/>
      <c r="AL28" s="9"/>
      <c r="AM28" s="9"/>
      <c r="AN28" s="9"/>
    </row>
    <row r="29" spans="1:40" s="141" customFormat="1">
      <c r="A29" s="141" t="str">
        <f t="shared" si="4"/>
        <v>PO63000364</v>
      </c>
      <c r="B29" s="29" t="s">
        <v>142</v>
      </c>
      <c r="C29" s="29" t="s">
        <v>90</v>
      </c>
      <c r="D29" s="29" t="s">
        <v>143</v>
      </c>
      <c r="E29" s="29" t="s">
        <v>103</v>
      </c>
      <c r="F29" s="29" t="s">
        <v>144</v>
      </c>
      <c r="G29" s="142">
        <v>128400</v>
      </c>
      <c r="H29" s="142">
        <v>128400</v>
      </c>
      <c r="I29" s="29" t="s">
        <v>13</v>
      </c>
      <c r="J29" s="29" t="s">
        <v>105</v>
      </c>
      <c r="K29" s="29"/>
      <c r="L29" s="29" t="s">
        <v>145</v>
      </c>
      <c r="M29" s="29" t="str">
        <f>VLOOKUP('1_คตง_ภาพรวม'!L29,InvoicePO!$A$2:$D$2610,4,FALSE)</f>
        <v>บริษัท รีพอร์ตเตอร์ โปรดักชั่น จำกัด</v>
      </c>
      <c r="N29" s="143">
        <f>VLOOKUP('1_คตง_ภาพรวม'!L29,InvoicePO!$A$2:$E$2610,5,FALSE)</f>
        <v>43921</v>
      </c>
      <c r="O29" s="29" t="str">
        <f>VLOOKUP('1_คตง_ภาพรวม'!L29,InvoicePO!$A$2:$H$2610,8,FALSE)</f>
        <v>63C611501</v>
      </c>
      <c r="P29" s="29">
        <f>VLOOKUP(L29,Sheet7!$A$2:$B$1337,2,FALSE)</f>
        <v>1</v>
      </c>
      <c r="Q29" s="29" t="str">
        <f t="shared" si="23"/>
        <v>ออกแบบและสื่อสารเรื่องราว กสศ. ผ่าน The reporter</v>
      </c>
      <c r="R29" s="144" t="str">
        <f t="shared" si="28"/>
        <v>2563</v>
      </c>
      <c r="S29" s="29" t="s">
        <v>316</v>
      </c>
      <c r="T29" s="29" t="s">
        <v>317</v>
      </c>
      <c r="U29" s="29" t="str">
        <f t="shared" ref="U29:W29" si="51">D29</f>
        <v>ออกแบบและสื่อสารเรื่องราว กสศ. ผ่าน The reporter</v>
      </c>
      <c r="V29" s="29" t="str">
        <f t="shared" si="51"/>
        <v>เพื่อส่งเสริมและสร้างความเข้าใจสนับสนุนการสื่อสารได้อย่างประสิทธิภาพ</v>
      </c>
      <c r="W29" s="29" t="str">
        <f t="shared" si="51"/>
        <v>เพื่อออกแบบและสื่อสารเรื่องราว กสศ. ผ่าน The reporter</v>
      </c>
      <c r="X29" s="144" t="str">
        <f t="shared" si="1"/>
        <v>PO63000364</v>
      </c>
      <c r="Y29" s="145">
        <f t="shared" ref="Y29:Z29" si="52">G29</f>
        <v>128400</v>
      </c>
      <c r="Z29" s="147">
        <f t="shared" si="52"/>
        <v>128400</v>
      </c>
      <c r="AA29" s="146">
        <f t="shared" si="2"/>
        <v>43921</v>
      </c>
      <c r="AB29" s="144" t="str">
        <f t="shared" si="3"/>
        <v>บริษัท รีพอร์ตเตอร์ โปรดักชั่น จำกัด</v>
      </c>
      <c r="AC29" s="29"/>
      <c r="AD29" s="29" t="s">
        <v>317</v>
      </c>
      <c r="AE29" s="144"/>
      <c r="AF29" s="29"/>
      <c r="AG29" s="29"/>
      <c r="AH29" s="29"/>
      <c r="AI29" s="29"/>
      <c r="AJ29" s="29"/>
      <c r="AK29" s="29"/>
      <c r="AL29" s="29"/>
      <c r="AM29" s="29"/>
      <c r="AN29" s="29"/>
    </row>
    <row r="30" spans="1:40">
      <c r="A30" s="20" t="str">
        <f t="shared" si="4"/>
        <v>PO63000391</v>
      </c>
      <c r="B30" s="9" t="s">
        <v>146</v>
      </c>
      <c r="C30" s="9" t="s">
        <v>90</v>
      </c>
      <c r="D30" s="9" t="s">
        <v>147</v>
      </c>
      <c r="E30" s="9" t="s">
        <v>103</v>
      </c>
      <c r="F30" s="9" t="s">
        <v>148</v>
      </c>
      <c r="G30" s="51">
        <v>480000</v>
      </c>
      <c r="H30" s="51">
        <v>336000</v>
      </c>
      <c r="I30" s="29" t="s">
        <v>13</v>
      </c>
      <c r="J30" s="9" t="s">
        <v>99</v>
      </c>
      <c r="K30" s="9"/>
      <c r="L30" s="9" t="s">
        <v>149</v>
      </c>
      <c r="M30" s="9" t="str">
        <f>VLOOKUP('1_คตง_ภาพรวม'!L30,InvoicePO!$A$2:$D$2610,4,FALSE)</f>
        <v>นางสาวอริศรา วงชารี</v>
      </c>
      <c r="N30" s="55">
        <f>VLOOKUP('1_คตง_ภาพรวม'!L30,InvoicePO!$A$2:$E$2610,5,FALSE)</f>
        <v>43936</v>
      </c>
      <c r="O30" s="9" t="str">
        <f>VLOOKUP('1_คตง_ภาพรวม'!L30,InvoicePO!$A$2:$H$2610,8,FALSE)</f>
        <v>63C611501</v>
      </c>
      <c r="P30" s="9">
        <f>VLOOKUP(L30,Sheet7!$A$2:$B$1337,2,FALSE)</f>
        <v>2</v>
      </c>
      <c r="Q30" s="9" t="s">
        <v>32729</v>
      </c>
      <c r="R30" s="30" t="str">
        <f t="shared" si="28"/>
        <v>2563</v>
      </c>
      <c r="S30" s="9" t="s">
        <v>316</v>
      </c>
      <c r="T30" s="7" t="s">
        <v>317</v>
      </c>
      <c r="U30" s="7" t="str">
        <f t="shared" ref="U30:W30" si="53">D30</f>
        <v>บริหารจัดการเผยแพร่ข่าวสารและประชาสัมพันธ์องค์กร งวดที่ 1</v>
      </c>
      <c r="V30" s="7" t="str">
        <f t="shared" si="53"/>
        <v>เพื่อส่งเสริมและสร้างความเข้าใจสนับสนุนการสื่อสารได้อย่างประสิทธิภาพ</v>
      </c>
      <c r="W30" s="7" t="str">
        <f t="shared" si="53"/>
        <v>เพื่อบริหารจัดการเผยแพร่ข่าวสารและประชาสัมพันธ์องค์กร กสศ.</v>
      </c>
      <c r="X30" s="30" t="str">
        <f t="shared" si="1"/>
        <v>PO63000391</v>
      </c>
      <c r="Y30" s="87">
        <f t="shared" ref="Y30:Z30" si="54">G30</f>
        <v>480000</v>
      </c>
      <c r="Z30" s="131">
        <f t="shared" si="54"/>
        <v>336000</v>
      </c>
      <c r="AA30" s="58">
        <f t="shared" si="2"/>
        <v>43936</v>
      </c>
      <c r="AB30" s="30" t="str">
        <f t="shared" si="3"/>
        <v>นางสาวอริศรา วงชารี</v>
      </c>
      <c r="AC30" s="7"/>
      <c r="AD30" s="7" t="s">
        <v>317</v>
      </c>
      <c r="AE30" s="30"/>
      <c r="AF30" s="9"/>
      <c r="AG30" s="9"/>
      <c r="AH30" s="9"/>
      <c r="AI30" s="9"/>
      <c r="AJ30" s="9"/>
      <c r="AK30" s="9"/>
      <c r="AL30" s="9"/>
      <c r="AM30" s="9"/>
      <c r="AN30" s="9"/>
    </row>
    <row r="31" spans="1:40">
      <c r="A31" s="20" t="str">
        <f t="shared" si="4"/>
        <v>PO63000403</v>
      </c>
      <c r="B31" s="9" t="s">
        <v>150</v>
      </c>
      <c r="C31" s="9" t="s">
        <v>90</v>
      </c>
      <c r="D31" s="9" t="s">
        <v>151</v>
      </c>
      <c r="E31" s="9" t="s">
        <v>103</v>
      </c>
      <c r="F31" s="9" t="s">
        <v>152</v>
      </c>
      <c r="G31" s="51">
        <v>161998</v>
      </c>
      <c r="H31" s="51">
        <v>113398.6</v>
      </c>
      <c r="I31" s="29" t="s">
        <v>13</v>
      </c>
      <c r="J31" s="9" t="s">
        <v>153</v>
      </c>
      <c r="K31" s="9"/>
      <c r="L31" s="9" t="s">
        <v>154</v>
      </c>
      <c r="M31" s="9" t="str">
        <f>VLOOKUP('1_คตง_ภาพรวม'!L31,InvoicePO!$A$2:$D$2610,4,FALSE)</f>
        <v>บริษัท โมเดิร์นดั๊ก กรุ๊ป จำกัด</v>
      </c>
      <c r="N31" s="55">
        <f>VLOOKUP('1_คตง_ภาพรวม'!L31,InvoicePO!$A$2:$E$2610,5,FALSE)</f>
        <v>43941</v>
      </c>
      <c r="O31" s="9" t="str">
        <f>VLOOKUP('1_คตง_ภาพรวม'!L31,InvoicePO!$A$2:$H$2610,8,FALSE)</f>
        <v>63C611501</v>
      </c>
      <c r="P31" s="9">
        <f>VLOOKUP(L31,Sheet7!$A$2:$B$1337,2,FALSE)</f>
        <v>1</v>
      </c>
      <c r="Q31" s="9" t="s">
        <v>32730</v>
      </c>
      <c r="R31" s="30" t="str">
        <f t="shared" si="28"/>
        <v>2563</v>
      </c>
      <c r="S31" s="9" t="s">
        <v>316</v>
      </c>
      <c r="T31" s="7" t="s">
        <v>317</v>
      </c>
      <c r="U31" s="7" t="str">
        <f t="shared" ref="U31:W31" si="55">D31</f>
        <v>ผลิตเนื้อหาเกี่ยวกับ กสศ. โดยสัมภาษณ์ ดร.ประสาร ไตรรัตน์วรกุล พร้อมเผยแพร่ผ่านช่องทาง Website และ Social media ภายใต้โครงการ เผยแพร่ข่าวสารผ่านสื่อออนไลน์ เช่น เฟสบุ๊ค</v>
      </c>
      <c r="V31" s="7" t="str">
        <f t="shared" si="55"/>
        <v>เพื่อส่งเสริมและสร้างความเข้าใจสนับสนุนการสื่อสารได้อย่างประสิทธิภาพ</v>
      </c>
      <c r="W31" s="7" t="str">
        <f t="shared" si="55"/>
        <v>ผลิตเนื้อหาเกี่ยวกับ กสศ. โดยสัมภาษณ์ ดร.ประสาร ไตรรัตน์วรกุล พร้อมเผยแพร่ผ่านช่องทาง Website และ Social media ภายใต้โครงการ เผยแพร่ข่าวสารผ่านสื่อออนไลน์ เช่น เฟสบุ๊ค 
 -ออกแบบและผลิตเนื้อหาเกี่ยวกับ กสศ. โดยสัมภาษณ์ ดร.ประสาร ไตรรัตน์วร
 -เผยแพร่เนื้อหา (Content) ที่ผลิต ผ่านช่องทางสื่อสารออนไลน์ (Social media) อย่างน้อย ๑ ช่องทาง/สื่อ
 -ผลิตวิดีโอ เกี่ยวกับ กสศ. โดยสัมภาษณ์ ดร.ประสาร ไตรรัตน์วร จำนวน ๑ คลิป</v>
      </c>
      <c r="X31" s="30" t="str">
        <f t="shared" si="1"/>
        <v>PO63000403</v>
      </c>
      <c r="Y31" s="87">
        <f t="shared" ref="Y31:Z31" si="56">G31</f>
        <v>161998</v>
      </c>
      <c r="Z31" s="131">
        <f t="shared" si="56"/>
        <v>113398.6</v>
      </c>
      <c r="AA31" s="58">
        <f t="shared" si="2"/>
        <v>43941</v>
      </c>
      <c r="AB31" s="30" t="str">
        <f t="shared" si="3"/>
        <v>บริษัท โมเดิร์นดั๊ก กรุ๊ป จำกัด</v>
      </c>
      <c r="AC31" s="7"/>
      <c r="AD31" s="7" t="s">
        <v>317</v>
      </c>
      <c r="AE31" s="30"/>
      <c r="AF31" s="9"/>
      <c r="AG31" s="9"/>
      <c r="AH31" s="9"/>
      <c r="AI31" s="9"/>
      <c r="AJ31" s="9"/>
      <c r="AK31" s="9"/>
      <c r="AL31" s="9"/>
      <c r="AM31" s="9"/>
      <c r="AN31" s="9"/>
    </row>
    <row r="32" spans="1:40">
      <c r="A32" s="20" t="str">
        <f t="shared" si="4"/>
        <v>PO63000418</v>
      </c>
      <c r="B32" s="9" t="s">
        <v>155</v>
      </c>
      <c r="C32" s="9" t="s">
        <v>90</v>
      </c>
      <c r="D32" s="9" t="s">
        <v>156</v>
      </c>
      <c r="E32" s="9" t="s">
        <v>157</v>
      </c>
      <c r="F32" s="9" t="s">
        <v>140</v>
      </c>
      <c r="G32" s="51">
        <v>499904</v>
      </c>
      <c r="H32" s="51">
        <v>499904</v>
      </c>
      <c r="I32" s="29" t="s">
        <v>13</v>
      </c>
      <c r="J32" s="9" t="s">
        <v>105</v>
      </c>
      <c r="K32" s="9"/>
      <c r="L32" s="9" t="s">
        <v>158</v>
      </c>
      <c r="M32" s="9" t="str">
        <f>VLOOKUP('1_คตง_ภาพรวม'!L32,InvoicePO!$A$2:$D$2610,4,FALSE)</f>
        <v>บริษัท รีพอร์ตเตอร์ โปรดักชั่น จำกัด</v>
      </c>
      <c r="N32" s="55">
        <f>VLOOKUP('1_คตง_ภาพรวม'!L32,InvoicePO!$A$2:$E$2610,5,FALSE)</f>
        <v>44105</v>
      </c>
      <c r="O32" s="9" t="str">
        <f>VLOOKUP('1_คตง_ภาพรวม'!L32,InvoicePO!$A$2:$H$2610,8,FALSE)</f>
        <v>63C611501</v>
      </c>
      <c r="P32" s="9">
        <f>VLOOKUP(L32,Sheet7!$A$2:$B$1337,2,FALSE)</f>
        <v>3</v>
      </c>
      <c r="Q32" s="9" t="s">
        <v>32731</v>
      </c>
      <c r="R32" s="30" t="str">
        <f t="shared" si="28"/>
        <v>2563</v>
      </c>
      <c r="S32" s="9" t="s">
        <v>316</v>
      </c>
      <c r="T32" s="7" t="s">
        <v>317</v>
      </c>
      <c r="U32" s="7" t="str">
        <f t="shared" ref="U32:W32" si="57">D32</f>
        <v>สื่อสารสาธารณะเพื่อสื่อสารสร้างความตระหนักและการมีส่วนร่วมในประเด็นการลดความเหลื่อมล้ำทางการศึกษา</v>
      </c>
      <c r="V32" s="7" t="str">
        <f t="shared" si="57"/>
        <v>เพื่อสร้างความตระหนักและการมีส่วนร่วมในประเด็นการลดความเหลื่อมล้ำทางการศึกษา</v>
      </c>
      <c r="W32" s="7" t="str">
        <f t="shared" si="57"/>
        <v>ออกแบบและสื่อสารเรื่องราวของ กสศ. ผ่าน The reporter</v>
      </c>
      <c r="X32" s="30" t="str">
        <f t="shared" si="1"/>
        <v>PO63000418</v>
      </c>
      <c r="Y32" s="87">
        <f t="shared" ref="Y32:Z32" si="58">G32</f>
        <v>499904</v>
      </c>
      <c r="Z32" s="88">
        <f t="shared" si="58"/>
        <v>499904</v>
      </c>
      <c r="AA32" s="58">
        <f t="shared" si="2"/>
        <v>44105</v>
      </c>
      <c r="AB32" s="30" t="str">
        <f t="shared" si="3"/>
        <v>บริษัท รีพอร์ตเตอร์ โปรดักชั่น จำกัด</v>
      </c>
      <c r="AC32" s="7"/>
      <c r="AD32" s="7" t="s">
        <v>317</v>
      </c>
      <c r="AE32" s="30"/>
      <c r="AF32" s="9"/>
      <c r="AG32" s="9"/>
      <c r="AH32" s="9"/>
      <c r="AI32" s="9"/>
      <c r="AJ32" s="9"/>
      <c r="AK32" s="9"/>
      <c r="AL32" s="9"/>
      <c r="AM32" s="9"/>
      <c r="AN32" s="9"/>
    </row>
    <row r="33" spans="1:40">
      <c r="A33" s="20" t="str">
        <f t="shared" si="4"/>
        <v>PO63000450</v>
      </c>
      <c r="B33" s="9" t="s">
        <v>159</v>
      </c>
      <c r="C33" s="9" t="s">
        <v>90</v>
      </c>
      <c r="D33" s="9" t="s">
        <v>160</v>
      </c>
      <c r="E33" s="9" t="s">
        <v>103</v>
      </c>
      <c r="F33" s="9" t="s">
        <v>161</v>
      </c>
      <c r="G33" s="51">
        <v>370000</v>
      </c>
      <c r="H33" s="51">
        <v>259000</v>
      </c>
      <c r="I33" s="29" t="s">
        <v>13</v>
      </c>
      <c r="J33" s="9" t="s">
        <v>162</v>
      </c>
      <c r="K33" s="9"/>
      <c r="L33" s="9" t="s">
        <v>163</v>
      </c>
      <c r="M33" s="9" t="str">
        <f>VLOOKUP('1_คตง_ภาพรวม'!L33,InvoicePO!$A$2:$D$2610,4,FALSE)</f>
        <v>นายพิษณุ เกษมจิตร</v>
      </c>
      <c r="N33" s="55">
        <f>VLOOKUP('1_คตง_ภาพรวม'!L33,InvoicePO!$A$2:$E$2610,5,FALSE)</f>
        <v>43959</v>
      </c>
      <c r="O33" s="9" t="str">
        <f>VLOOKUP('1_คตง_ภาพรวม'!L33,InvoicePO!$A$2:$H$2610,8,FALSE)</f>
        <v>63C611501</v>
      </c>
      <c r="P33" s="9">
        <f>VLOOKUP(L33,Sheet7!$A$2:$B$1337,2,FALSE)</f>
        <v>1</v>
      </c>
      <c r="Q33" s="9" t="s">
        <v>32732</v>
      </c>
      <c r="R33" s="30" t="str">
        <f t="shared" si="28"/>
        <v>2563</v>
      </c>
      <c r="S33" s="9" t="s">
        <v>316</v>
      </c>
      <c r="T33" s="7" t="s">
        <v>317</v>
      </c>
      <c r="U33" s="7" t="str">
        <f t="shared" ref="U33:W33" si="59">D33</f>
        <v>โครงการเผยเเพร่เนื้อหาข่าวสารเพื่อสร้างความเสมอภาคทางการศึกษา</v>
      </c>
      <c r="V33" s="7" t="str">
        <f t="shared" si="59"/>
        <v>เพื่อส่งเสริมและสร้างความเข้าใจสนับสนุนการสื่อสารได้อย่างประสิทธิภาพ</v>
      </c>
      <c r="W33" s="7" t="str">
        <f t="shared" si="59"/>
        <v>เพื่อเผยแพร่เนื้อหาข่าวสารเพื่อสร้างความเสมอภาคทางการศึกษา</v>
      </c>
      <c r="X33" s="30" t="str">
        <f t="shared" si="1"/>
        <v>PO63000450</v>
      </c>
      <c r="Y33" s="87">
        <f t="shared" ref="Y33:Z33" si="60">G33</f>
        <v>370000</v>
      </c>
      <c r="Z33" s="131">
        <f t="shared" si="60"/>
        <v>259000</v>
      </c>
      <c r="AA33" s="58">
        <f t="shared" si="2"/>
        <v>43959</v>
      </c>
      <c r="AB33" s="30" t="str">
        <f t="shared" si="3"/>
        <v>นายพิษณุ เกษมจิตร</v>
      </c>
      <c r="AC33" s="7"/>
      <c r="AD33" s="7" t="s">
        <v>317</v>
      </c>
      <c r="AE33" s="30"/>
      <c r="AF33" s="9"/>
      <c r="AG33" s="9"/>
      <c r="AH33" s="9"/>
      <c r="AI33" s="9"/>
      <c r="AJ33" s="9"/>
      <c r="AK33" s="9"/>
      <c r="AL33" s="9"/>
      <c r="AM33" s="9"/>
      <c r="AN33" s="9"/>
    </row>
    <row r="34" spans="1:40">
      <c r="A34" s="20" t="str">
        <f t="shared" si="4"/>
        <v>PO63000451</v>
      </c>
      <c r="B34" s="9" t="s">
        <v>164</v>
      </c>
      <c r="C34" s="9" t="s">
        <v>90</v>
      </c>
      <c r="D34" s="9" t="s">
        <v>165</v>
      </c>
      <c r="E34" s="9" t="s">
        <v>103</v>
      </c>
      <c r="F34" s="9" t="s">
        <v>166</v>
      </c>
      <c r="G34" s="51">
        <v>480000</v>
      </c>
      <c r="H34" s="51">
        <v>336000</v>
      </c>
      <c r="I34" s="29" t="s">
        <v>13</v>
      </c>
      <c r="J34" s="9" t="s">
        <v>162</v>
      </c>
      <c r="K34" s="9"/>
      <c r="L34" s="9" t="s">
        <v>167</v>
      </c>
      <c r="M34" s="9" t="str">
        <f>VLOOKUP('1_คตง_ภาพรวม'!L34,InvoicePO!$A$2:$D$2610,4,FALSE)</f>
        <v>นางสาวสาวิตรี รักษาสิทธิ์</v>
      </c>
      <c r="N34" s="55">
        <f>VLOOKUP('1_คตง_ภาพรวม'!L34,InvoicePO!$A$2:$E$2610,5,FALSE)</f>
        <v>43959</v>
      </c>
      <c r="O34" s="9" t="str">
        <f>VLOOKUP('1_คตง_ภาพรวม'!L34,InvoicePO!$A$2:$H$2610,8,FALSE)</f>
        <v>63C611501</v>
      </c>
      <c r="P34" s="9">
        <f>VLOOKUP(L34,Sheet7!$A$2:$B$1337,2,FALSE)</f>
        <v>1</v>
      </c>
      <c r="Q34" s="9" t="s">
        <v>32733</v>
      </c>
      <c r="R34" s="30" t="str">
        <f t="shared" si="28"/>
        <v>2563</v>
      </c>
      <c r="S34" s="9" t="s">
        <v>316</v>
      </c>
      <c r="T34" s="7" t="s">
        <v>317</v>
      </c>
      <c r="U34" s="129" t="str">
        <f t="shared" ref="U34:W34" si="61">D34</f>
        <v>สรุปผลการดำเนินงานบริหารจัดการงานรณรงค์สื่อสารโดยใช้องค์ความรู้และเผยแพร่ประชาสัมพันธ์ ภายใต้โครงการเผยแพร่ประชาสัมพันธ์กิจกรรมรณรงค์เพื่อความเสมอภาคทางการศึกษาครั้งที่ 23 
 (รายละเอียดตามเอกสารที่แนบ)</v>
      </c>
      <c r="V34" s="7" t="str">
        <f t="shared" si="61"/>
        <v>เพื่อส่งเสริมและสร้างความเข้าใจสนับสนุนการสื่อสารได้อย่างประสิทธิภาพ</v>
      </c>
      <c r="W34" s="7" t="str">
        <f t="shared" si="61"/>
        <v>บริหารจัดการงานรณรงค์สื่อสารโดยใช้องค์ความรู้และเผยแพร่ประชาสัมพันธ์</v>
      </c>
      <c r="X34" s="30" t="str">
        <f t="shared" si="1"/>
        <v>PO63000451</v>
      </c>
      <c r="Y34" s="87">
        <f t="shared" ref="Y34:Z34" si="62">G34</f>
        <v>480000</v>
      </c>
      <c r="Z34" s="131">
        <f t="shared" si="62"/>
        <v>336000</v>
      </c>
      <c r="AA34" s="58">
        <f t="shared" si="2"/>
        <v>43959</v>
      </c>
      <c r="AB34" s="30" t="str">
        <f t="shared" si="3"/>
        <v>นางสาวสาวิตรี รักษาสิทธิ์</v>
      </c>
      <c r="AC34" s="7"/>
      <c r="AD34" s="7" t="s">
        <v>317</v>
      </c>
      <c r="AE34" s="30"/>
      <c r="AF34" s="9"/>
      <c r="AG34" s="9"/>
      <c r="AH34" s="9"/>
      <c r="AI34" s="9"/>
      <c r="AJ34" s="9"/>
      <c r="AK34" s="9"/>
      <c r="AL34" s="9"/>
      <c r="AM34" s="9"/>
      <c r="AN34" s="9"/>
    </row>
    <row r="35" spans="1:40">
      <c r="A35" s="20" t="str">
        <f t="shared" si="4"/>
        <v>PO63000477</v>
      </c>
      <c r="B35" s="9" t="s">
        <v>168</v>
      </c>
      <c r="C35" s="9" t="s">
        <v>90</v>
      </c>
      <c r="D35" s="9" t="s">
        <v>169</v>
      </c>
      <c r="E35" s="9" t="s">
        <v>170</v>
      </c>
      <c r="F35" s="9" t="s">
        <v>171</v>
      </c>
      <c r="G35" s="51">
        <v>463000</v>
      </c>
      <c r="H35" s="51">
        <v>324100</v>
      </c>
      <c r="I35" s="29" t="s">
        <v>13</v>
      </c>
      <c r="J35" s="9" t="s">
        <v>162</v>
      </c>
      <c r="K35" s="9"/>
      <c r="L35" s="9" t="s">
        <v>172</v>
      </c>
      <c r="M35" s="9" t="str">
        <f>VLOOKUP('1_คตง_ภาพรวม'!L35,InvoicePO!$A$2:$D$2610,4,FALSE)</f>
        <v>บริษัท แรบบิท ดิจิทัล กรุ๊ป จำกัด</v>
      </c>
      <c r="N35" s="55">
        <f>VLOOKUP('1_คตง_ภาพรวม'!L35,InvoicePO!$A$2:$E$2610,5,FALSE)</f>
        <v>43972</v>
      </c>
      <c r="O35" s="9" t="str">
        <f>VLOOKUP('1_คตง_ภาพรวม'!L35,InvoicePO!$A$2:$H$2610,8,FALSE)</f>
        <v>63C611501</v>
      </c>
      <c r="P35" s="9">
        <f>VLOOKUP(L35,Sheet7!$A$2:$B$1337,2,FALSE)</f>
        <v>1</v>
      </c>
      <c r="Q35" s="9" t="s">
        <v>32734</v>
      </c>
      <c r="R35" s="30" t="str">
        <f t="shared" si="28"/>
        <v>2563</v>
      </c>
      <c r="S35" s="9" t="s">
        <v>316</v>
      </c>
      <c r="T35" s="7" t="s">
        <v>317</v>
      </c>
      <c r="U35" s="129" t="str">
        <f t="shared" ref="U35:W35" si="63">D35</f>
        <v>รสื่อสารโครงการสื่อสารทางโทรทัศน์และเว็บไซต์เพื่อการเผยแพร่โครงการในการระดมทุน</v>
      </c>
      <c r="V35" s="7" t="str">
        <f t="shared" si="63"/>
        <v>เพื่อให้สร้างความสัมพันธ์อันดีระหว่าง กสศ. และเด็กที่รับทุนผ่าน กสศ. รวมถึงเสริมสร้างศักยภาพ สร้างการมีคุณค่า ความมั่นใจและความสามารถของเด็กที่ได้รับทุนผ่าน กสศ.</v>
      </c>
      <c r="W35" s="7" t="str">
        <f t="shared" si="63"/>
        <v>สื่อสารทางโทรทัศน์และเว็บไซต์เพื่อการเผยแพร่โครงการในการระดมทุน</v>
      </c>
      <c r="X35" s="30" t="str">
        <f t="shared" si="1"/>
        <v>PO63000477</v>
      </c>
      <c r="Y35" s="87">
        <f t="shared" ref="Y35:Z35" si="64">G35</f>
        <v>463000</v>
      </c>
      <c r="Z35" s="131">
        <f t="shared" si="64"/>
        <v>324100</v>
      </c>
      <c r="AA35" s="58">
        <f t="shared" si="2"/>
        <v>43972</v>
      </c>
      <c r="AB35" s="30" t="str">
        <f t="shared" si="3"/>
        <v>บริษัท แรบบิท ดิจิทัล กรุ๊ป จำกัด</v>
      </c>
      <c r="AC35" s="7"/>
      <c r="AD35" s="7" t="s">
        <v>317</v>
      </c>
      <c r="AE35" s="30"/>
      <c r="AF35" s="9"/>
      <c r="AG35" s="9"/>
      <c r="AH35" s="9"/>
      <c r="AI35" s="9"/>
      <c r="AJ35" s="9"/>
      <c r="AK35" s="9"/>
      <c r="AL35" s="9"/>
      <c r="AM35" s="9"/>
      <c r="AN35" s="9"/>
    </row>
    <row r="36" spans="1:40">
      <c r="A36" s="20" t="str">
        <f t="shared" si="4"/>
        <v>PO63000510</v>
      </c>
      <c r="B36" s="9" t="s">
        <v>173</v>
      </c>
      <c r="C36" s="9" t="s">
        <v>90</v>
      </c>
      <c r="D36" s="9" t="s">
        <v>174</v>
      </c>
      <c r="E36" s="9" t="s">
        <v>175</v>
      </c>
      <c r="F36" s="9" t="s">
        <v>176</v>
      </c>
      <c r="G36" s="51">
        <v>490000</v>
      </c>
      <c r="H36" s="51">
        <v>343000</v>
      </c>
      <c r="I36" s="29" t="s">
        <v>13</v>
      </c>
      <c r="J36" s="9" t="s">
        <v>177</v>
      </c>
      <c r="K36" s="9"/>
      <c r="L36" s="9" t="s">
        <v>178</v>
      </c>
      <c r="M36" s="9" t="str">
        <f>VLOOKUP('1_คตง_ภาพรวม'!L36,InvoicePO!$A$2:$D$2610,4,FALSE)</f>
        <v>บริษัท แรบบิท ดิจิทัล กรุ๊ป จำกัด</v>
      </c>
      <c r="N36" s="55">
        <f>VLOOKUP('1_คตง_ภาพรวม'!L36,InvoicePO!$A$2:$E$2610,5,FALSE)</f>
        <v>43979</v>
      </c>
      <c r="O36" s="9" t="str">
        <f>VLOOKUP('1_คตง_ภาพรวม'!L36,InvoicePO!$A$2:$H$2610,8,FALSE)</f>
        <v>63C611501</v>
      </c>
      <c r="P36" s="9">
        <f>VLOOKUP(L36,Sheet7!$A$2:$B$1337,2,FALSE)</f>
        <v>1</v>
      </c>
      <c r="Q36" s="9" t="s">
        <v>32735</v>
      </c>
      <c r="R36" s="30" t="str">
        <f t="shared" si="28"/>
        <v>2563</v>
      </c>
      <c r="S36" s="9" t="s">
        <v>316</v>
      </c>
      <c r="T36" s="7" t="s">
        <v>317</v>
      </c>
      <c r="U36" s="7" t="str">
        <f t="shared" ref="U36:W36" si="65">D36</f>
        <v>สื่อสารโครงการเพื่อการระดมทุนผ่านสื่อสังคมโซเชียลมีเดียโดยผ่านศิลปิน นักแสดง กลุ่มผู้มีอิทธิพลกับกลุ่มเป้าหมาย</v>
      </c>
      <c r="V36" s="7" t="str">
        <f t="shared" si="65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36" s="7" t="str">
        <f t="shared" si="65"/>
        <v>สื่อสารเนื้อหาการระดมทุนหรือเนื้อหาสร้างความเสมอภาคผ่านสื่อโซเชียลมีเดียของศิลปิน และสื่อสารเป็นรูปภาพเพื่อการประชาสัมพันธ์บนสื่อสังคมโซเชียลมีเดีย</v>
      </c>
      <c r="X36" s="30" t="str">
        <f t="shared" si="1"/>
        <v>PO63000510</v>
      </c>
      <c r="Y36" s="87">
        <f t="shared" ref="Y36:Z36" si="66">G36</f>
        <v>490000</v>
      </c>
      <c r="Z36" s="131">
        <f t="shared" si="66"/>
        <v>343000</v>
      </c>
      <c r="AA36" s="58">
        <f t="shared" si="2"/>
        <v>43979</v>
      </c>
      <c r="AB36" s="30" t="str">
        <f t="shared" si="3"/>
        <v>บริษัท แรบบิท ดิจิทัล กรุ๊ป จำกัด</v>
      </c>
      <c r="AC36" s="7"/>
      <c r="AD36" s="7" t="s">
        <v>317</v>
      </c>
      <c r="AE36" s="30"/>
      <c r="AF36" s="9"/>
      <c r="AG36" s="9"/>
      <c r="AH36" s="9"/>
      <c r="AI36" s="9"/>
      <c r="AJ36" s="9"/>
      <c r="AK36" s="9"/>
      <c r="AL36" s="9"/>
      <c r="AM36" s="9"/>
      <c r="AN36" s="9"/>
    </row>
    <row r="37" spans="1:40">
      <c r="A37" s="20" t="str">
        <f t="shared" si="4"/>
        <v>PO63000511</v>
      </c>
      <c r="B37" s="9" t="s">
        <v>179</v>
      </c>
      <c r="C37" s="9" t="s">
        <v>90</v>
      </c>
      <c r="D37" s="9" t="s">
        <v>180</v>
      </c>
      <c r="E37" s="9" t="s">
        <v>175</v>
      </c>
      <c r="F37" s="9" t="s">
        <v>181</v>
      </c>
      <c r="G37" s="51">
        <v>470000</v>
      </c>
      <c r="H37" s="51">
        <v>329000</v>
      </c>
      <c r="I37" s="29" t="s">
        <v>13</v>
      </c>
      <c r="J37" s="9" t="s">
        <v>162</v>
      </c>
      <c r="K37" s="9"/>
      <c r="L37" s="9" t="s">
        <v>182</v>
      </c>
      <c r="M37" s="9" t="str">
        <f>VLOOKUP('1_คตง_ภาพรวม'!L37,InvoicePO!$A$2:$D$2610,4,FALSE)</f>
        <v>นางสาวสุชาดา สุนทรเวช</v>
      </c>
      <c r="N37" s="55">
        <f>VLOOKUP('1_คตง_ภาพรวม'!L37,InvoicePO!$A$2:$E$2610,5,FALSE)</f>
        <v>43983</v>
      </c>
      <c r="O37" s="9" t="str">
        <f>VLOOKUP('1_คตง_ภาพรวม'!L37,InvoicePO!$A$2:$H$2610,8,FALSE)</f>
        <v>63C611501</v>
      </c>
      <c r="P37" s="9">
        <f>VLOOKUP(L37,Sheet7!$A$2:$B$1337,2,FALSE)</f>
        <v>1</v>
      </c>
      <c r="Q37" s="9" t="s">
        <v>180</v>
      </c>
      <c r="R37" s="30" t="str">
        <f t="shared" si="28"/>
        <v>2563</v>
      </c>
      <c r="S37" s="9" t="s">
        <v>316</v>
      </c>
      <c r="T37" s="7" t="s">
        <v>317</v>
      </c>
      <c r="U37" s="7" t="str">
        <f t="shared" ref="U37:W37" si="67">D37</f>
        <v>เผยแพร่เนื้อหาข่าวสารเพื่อสร้างความเสมอภาคทางการศึกษา</v>
      </c>
      <c r="V37" s="7" t="str">
        <f t="shared" si="67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37" s="7" t="str">
        <f t="shared" si="67"/>
        <v>การเผยแพร่สื่อผ่านเว็บไซต์ โทรทัศน์ หนังสือพิมพ์</v>
      </c>
      <c r="X37" s="30" t="str">
        <f t="shared" si="1"/>
        <v>PO63000511</v>
      </c>
      <c r="Y37" s="87">
        <f t="shared" ref="Y37:Z37" si="68">G37</f>
        <v>470000</v>
      </c>
      <c r="Z37" s="131">
        <f t="shared" si="68"/>
        <v>329000</v>
      </c>
      <c r="AA37" s="58">
        <f t="shared" si="2"/>
        <v>43983</v>
      </c>
      <c r="AB37" s="30" t="str">
        <f t="shared" si="3"/>
        <v>นางสาวสุชาดา สุนทรเวช</v>
      </c>
      <c r="AC37" s="7"/>
      <c r="AD37" s="7" t="s">
        <v>317</v>
      </c>
      <c r="AE37" s="30"/>
      <c r="AF37" s="9"/>
      <c r="AG37" s="9"/>
      <c r="AH37" s="9"/>
      <c r="AI37" s="9"/>
      <c r="AJ37" s="9"/>
      <c r="AK37" s="9"/>
      <c r="AL37" s="9"/>
      <c r="AM37" s="9"/>
      <c r="AN37" s="9"/>
    </row>
    <row r="38" spans="1:40">
      <c r="A38" s="20" t="str">
        <f t="shared" si="4"/>
        <v>PO63000517</v>
      </c>
      <c r="B38" s="56" t="s">
        <v>183</v>
      </c>
      <c r="C38" s="56" t="s">
        <v>90</v>
      </c>
      <c r="D38" s="56" t="s">
        <v>184</v>
      </c>
      <c r="E38" s="56" t="s">
        <v>185</v>
      </c>
      <c r="F38" s="56" t="s">
        <v>186</v>
      </c>
      <c r="G38" s="52">
        <v>2897025</v>
      </c>
      <c r="H38" s="52">
        <v>2027917.5</v>
      </c>
      <c r="I38" s="56" t="s">
        <v>13</v>
      </c>
      <c r="J38" s="56" t="s">
        <v>187</v>
      </c>
      <c r="K38" s="56"/>
      <c r="L38" s="56" t="s">
        <v>188</v>
      </c>
      <c r="M38" s="56" t="e">
        <f>VLOOKUP('1_คตง_ภาพรวม'!L38,InvoicePO!$A$2:$D$2610,4,FALSE)</f>
        <v>#N/A</v>
      </c>
      <c r="N38" s="57" t="e">
        <f>VLOOKUP('1_คตง_ภาพรวม'!L38,InvoicePO!$A$2:$E$2610,5,FALSE)</f>
        <v>#N/A</v>
      </c>
      <c r="O38" s="9" t="e">
        <f>VLOOKUP('1_คตง_ภาพรวม'!L38,InvoicePO!$A$2:$H$2610,8,FALSE)</f>
        <v>#N/A</v>
      </c>
      <c r="P38" s="9" t="e">
        <f>VLOOKUP(L38,Sheet7!$A$2:$B$1337,2,FALSE)</f>
        <v>#N/A</v>
      </c>
      <c r="Q38" s="9" t="s">
        <v>184</v>
      </c>
      <c r="R38" s="30" t="e">
        <f t="shared" si="28"/>
        <v>#N/A</v>
      </c>
      <c r="S38" s="9" t="s">
        <v>316</v>
      </c>
      <c r="T38" s="7" t="s">
        <v>317</v>
      </c>
      <c r="U38" s="7" t="str">
        <f t="shared" ref="U38:W38" si="69">D38</f>
        <v>จัดการความรู้และพัฒนาเครื่องมือสื่อสารรณรงค์เพื่อลดความเหลื่อมล้ำทางการศึกษาในระดับท้องถิ่น Ground war</v>
      </c>
      <c r="V38" s="7" t="str">
        <f t="shared" si="69"/>
        <v>เพื่อสร้าการตระหนักรู้และเข้าใจบทบาท ของ กสศ. รวมทั้งประโยชน์ที่จะได้รับในด้านการช่วยเสริมสร้างศักยภาพในการพัฒนาคน</v>
      </c>
      <c r="W38" s="7" t="str">
        <f t="shared" si="69"/>
        <v>การเผยแพร่สื่อผ่านเว็บไซต์ โทรทัศน์ หนังสือพิมพ์ Facebook ทวิตเตอร์</v>
      </c>
      <c r="X38" s="30" t="str">
        <f t="shared" si="1"/>
        <v>PO63000517</v>
      </c>
      <c r="Y38" s="87">
        <f t="shared" ref="Y38:Z38" si="70">G38</f>
        <v>2897025</v>
      </c>
      <c r="Z38" s="131">
        <f t="shared" si="70"/>
        <v>2027917.5</v>
      </c>
      <c r="AA38" s="58" t="e">
        <f t="shared" si="2"/>
        <v>#N/A</v>
      </c>
      <c r="AB38" s="30" t="e">
        <f t="shared" si="3"/>
        <v>#N/A</v>
      </c>
      <c r="AC38" s="7"/>
      <c r="AD38" s="7" t="s">
        <v>317</v>
      </c>
      <c r="AE38" s="30"/>
      <c r="AF38" s="9"/>
      <c r="AG38" s="9"/>
      <c r="AH38" s="9"/>
      <c r="AI38" s="9"/>
      <c r="AJ38" s="9"/>
      <c r="AK38" s="9"/>
      <c r="AL38" s="9"/>
      <c r="AM38" s="9"/>
      <c r="AN38" s="9"/>
    </row>
    <row r="39" spans="1:40">
      <c r="A39" s="20" t="str">
        <f t="shared" si="4"/>
        <v>PO63000535</v>
      </c>
      <c r="B39" s="9" t="s">
        <v>189</v>
      </c>
      <c r="C39" s="9" t="s">
        <v>90</v>
      </c>
      <c r="D39" s="9" t="s">
        <v>190</v>
      </c>
      <c r="E39" s="9" t="s">
        <v>191</v>
      </c>
      <c r="F39" s="9" t="s">
        <v>192</v>
      </c>
      <c r="G39" s="51">
        <v>331000</v>
      </c>
      <c r="H39" s="51">
        <v>231700</v>
      </c>
      <c r="I39" s="29" t="s">
        <v>13</v>
      </c>
      <c r="J39" s="9" t="s">
        <v>162</v>
      </c>
      <c r="K39" s="9"/>
      <c r="L39" s="9" t="s">
        <v>193</v>
      </c>
      <c r="M39" s="9" t="str">
        <f>VLOOKUP('1_คตง_ภาพรวม'!L39,InvoicePO!$A$2:$D$2610,4,FALSE)</f>
        <v>บริษัท มูนช็อท ดิจิตอล จำกัด</v>
      </c>
      <c r="N39" s="55">
        <f>VLOOKUP('1_คตง_ภาพรวม'!L39,InvoicePO!$A$2:$E$2610,5,FALSE)</f>
        <v>43990</v>
      </c>
      <c r="O39" s="9" t="str">
        <f>VLOOKUP('1_คตง_ภาพรวม'!L39,InvoicePO!$A$2:$H$2610,8,FALSE)</f>
        <v>63C611503</v>
      </c>
      <c r="P39" s="9">
        <f>VLOOKUP(L39,Sheet7!$A$2:$B$1337,2,FALSE)</f>
        <v>1</v>
      </c>
      <c r="Q39" s="9" t="s">
        <v>32736</v>
      </c>
      <c r="R39" s="30" t="str">
        <f t="shared" si="28"/>
        <v>2563</v>
      </c>
      <c r="S39" s="9" t="s">
        <v>316</v>
      </c>
      <c r="T39" s="7" t="s">
        <v>317</v>
      </c>
      <c r="U39" s="7" t="str">
        <f t="shared" ref="U39:W39" si="71">D39</f>
        <v>จ้างวางกลยุทธ์การสื่อสารผ่านสื่อออนไลน์และสื่อโซเชียลมีเดีย</v>
      </c>
      <c r="V39" s="7" t="str">
        <f t="shared" si="71"/>
        <v>เพื่อให้เกิดการสื่อสารเผยแพร่ข่าวเกี่ยวกับการระดมทุน</v>
      </c>
      <c r="W39" s="7" t="str">
        <f t="shared" si="71"/>
        <v>สื่อสารโครงการเพื่อการระดมทุน โดยเผยแร่ผ่านสื่อเว็บไซต์และสื่อโซเชียลมีเดีย</v>
      </c>
      <c r="X39" s="30" t="str">
        <f t="shared" si="1"/>
        <v>PO63000535</v>
      </c>
      <c r="Y39" s="87">
        <f t="shared" ref="Y39:Z39" si="72">G39</f>
        <v>331000</v>
      </c>
      <c r="Z39" s="131">
        <f t="shared" si="72"/>
        <v>231700</v>
      </c>
      <c r="AA39" s="58">
        <f t="shared" si="2"/>
        <v>43990</v>
      </c>
      <c r="AB39" s="30" t="str">
        <f t="shared" si="3"/>
        <v>บริษัท มูนช็อท ดิจิตอล จำกัด</v>
      </c>
      <c r="AC39" s="7"/>
      <c r="AD39" s="7" t="s">
        <v>317</v>
      </c>
      <c r="AE39" s="30"/>
      <c r="AF39" s="9"/>
      <c r="AG39" s="9"/>
      <c r="AH39" s="9"/>
      <c r="AI39" s="9"/>
      <c r="AJ39" s="9"/>
      <c r="AK39" s="9"/>
      <c r="AL39" s="9"/>
      <c r="AM39" s="9"/>
      <c r="AN39" s="9"/>
    </row>
    <row r="40" spans="1:40">
      <c r="A40" s="20" t="str">
        <f t="shared" si="4"/>
        <v>PO63000568</v>
      </c>
      <c r="B40" s="9" t="s">
        <v>194</v>
      </c>
      <c r="C40" s="9" t="s">
        <v>90</v>
      </c>
      <c r="D40" s="9" t="s">
        <v>195</v>
      </c>
      <c r="E40" s="9" t="s">
        <v>196</v>
      </c>
      <c r="F40" s="9" t="s">
        <v>197</v>
      </c>
      <c r="G40" s="51">
        <v>498000</v>
      </c>
      <c r="H40" s="51">
        <v>498000</v>
      </c>
      <c r="I40" s="29" t="s">
        <v>13</v>
      </c>
      <c r="J40" s="9" t="s">
        <v>198</v>
      </c>
      <c r="K40" s="9"/>
      <c r="L40" s="9" t="s">
        <v>199</v>
      </c>
      <c r="M40" s="9" t="str">
        <f>VLOOKUP('1_คตง_ภาพรวม'!L40,InvoicePO!$A$2:$D$2610,4,FALSE)</f>
        <v>บริษัท ไทย บรอดคาสติ้ง จำกัด</v>
      </c>
      <c r="N40" s="55">
        <f>VLOOKUP('1_คตง_ภาพรวม'!L40,InvoicePO!$A$2:$E$2610,5,FALSE)</f>
        <v>44001</v>
      </c>
      <c r="O40" s="9" t="str">
        <f>VLOOKUP('1_คตง_ภาพรวม'!L40,InvoicePO!$A$2:$H$2610,8,FALSE)</f>
        <v>63C611503</v>
      </c>
      <c r="P40" s="9">
        <f>VLOOKUP(L40,Sheet7!$A$2:$B$1337,2,FALSE)</f>
        <v>3</v>
      </c>
      <c r="Q40" s="9" t="s">
        <v>197</v>
      </c>
      <c r="R40" s="30" t="str">
        <f t="shared" si="28"/>
        <v>2563</v>
      </c>
      <c r="S40" s="9" t="s">
        <v>316</v>
      </c>
      <c r="T40" s="7" t="s">
        <v>317</v>
      </c>
      <c r="U40" s="7" t="str">
        <f t="shared" ref="U40:W40" si="73">D40</f>
        <v>จ้างเผยแพร่และสื่อสารระดมความร่วมมือเพื่อสร้างความเสมอภาคทางการศึกษาผ่านสื่อออนไลน์ Workpoint</v>
      </c>
      <c r="V40" s="7" t="str">
        <f t="shared" si="73"/>
        <v>เพื่อสร้างความเสมอภาคทางการศึกษา ผ่านสื่อออนไลน์ Workpoint เพื่อสนับสนุนการเผยแพร่ประชาสัมพันธ์ภารกิจของกองทนเพื่อความเสมอภาคทางการศึกษาให้ภาคีเป้าหมายและสาธษรณะเข้าใจบทบาทภารกิจกสศ.</v>
      </c>
      <c r="W40" s="7" t="str">
        <f t="shared" si="73"/>
        <v>เผยแพร่และสื่อสารระดมความร่วมมือเพื่อสร้างความเสมอภาคทางการศึกษาผ่านสื่อออนไลน์ Workpoint</v>
      </c>
      <c r="X40" s="30" t="str">
        <f t="shared" si="1"/>
        <v>PO63000568</v>
      </c>
      <c r="Y40" s="87">
        <f t="shared" ref="Y40:Z40" si="74">G40</f>
        <v>498000</v>
      </c>
      <c r="Z40" s="88">
        <f t="shared" si="74"/>
        <v>498000</v>
      </c>
      <c r="AA40" s="58">
        <f t="shared" si="2"/>
        <v>44001</v>
      </c>
      <c r="AB40" s="30" t="str">
        <f t="shared" si="3"/>
        <v>บริษัท ไทย บรอดคาสติ้ง จำกัด</v>
      </c>
      <c r="AC40" s="7"/>
      <c r="AD40" s="7" t="s">
        <v>317</v>
      </c>
      <c r="AE40" s="30"/>
      <c r="AF40" s="9"/>
      <c r="AG40" s="9"/>
      <c r="AH40" s="9"/>
      <c r="AI40" s="9"/>
      <c r="AJ40" s="9"/>
      <c r="AK40" s="9"/>
      <c r="AL40" s="9"/>
      <c r="AM40" s="9"/>
      <c r="AN40" s="9"/>
    </row>
    <row r="41" spans="1:40">
      <c r="A41" s="20" t="str">
        <f t="shared" si="4"/>
        <v>PO63000578</v>
      </c>
      <c r="B41" s="9" t="s">
        <v>200</v>
      </c>
      <c r="C41" s="9" t="s">
        <v>90</v>
      </c>
      <c r="D41" s="9" t="s">
        <v>201</v>
      </c>
      <c r="E41" s="9" t="s">
        <v>202</v>
      </c>
      <c r="F41" s="9" t="s">
        <v>203</v>
      </c>
      <c r="G41" s="51">
        <v>374500</v>
      </c>
      <c r="H41" s="51">
        <v>374500</v>
      </c>
      <c r="I41" s="29" t="s">
        <v>13</v>
      </c>
      <c r="J41" s="9" t="s">
        <v>117</v>
      </c>
      <c r="K41" s="9"/>
      <c r="L41" s="9" t="s">
        <v>204</v>
      </c>
      <c r="M41" s="9" t="str">
        <f>VLOOKUP('1_คตง_ภาพรวม'!L41,InvoicePO!$A$2:$D$2610,4,FALSE)</f>
        <v>บริษัท เดอะสแตนดาร์ด จำกัด</v>
      </c>
      <c r="N41" s="130">
        <f>VLOOKUP('1_คตง_ภาพรวม'!L41,InvoicePO!$A$2:$E$2610,5,FALSE)</f>
        <v>44105</v>
      </c>
      <c r="O41" s="9" t="str">
        <f>VLOOKUP('1_คตง_ภาพรวม'!L41,InvoicePO!$A$2:$H$2610,8,FALSE)</f>
        <v>63C611503</v>
      </c>
      <c r="P41" s="9">
        <f>VLOOKUP(L41,Sheet7!$A$2:$B$1337,2,FALSE)</f>
        <v>1</v>
      </c>
      <c r="Q41" s="9" t="s">
        <v>32737</v>
      </c>
      <c r="R41" s="30" t="str">
        <f t="shared" si="28"/>
        <v>2563</v>
      </c>
      <c r="S41" s="9" t="s">
        <v>316</v>
      </c>
      <c r="T41" s="7" t="s">
        <v>317</v>
      </c>
      <c r="U41" s="7" t="str">
        <f t="shared" ref="U41:W41" si="75">D41</f>
        <v>ผลิตคลิปการสัมภาษณ์เพื่อสร้างความเสมอภาคทางการศึกษา</v>
      </c>
      <c r="V41" s="7" t="str">
        <f t="shared" si="75"/>
        <v>เพื่อสร้างความเสมอภาคทางการศึกษาและสนับสนุนการสื่อสารประชาสัมพันธ์ให้มีประสิทธิภภาพ</v>
      </c>
      <c r="W41" s="7" t="str">
        <f t="shared" si="75"/>
        <v>สัมภาษณ์ผู้บริหาร กสศ. เพื่อสร้างความเสมอภาคทางการศึกษา</v>
      </c>
      <c r="X41" s="30" t="str">
        <f t="shared" si="1"/>
        <v>PO63000578</v>
      </c>
      <c r="Y41" s="87">
        <f t="shared" ref="Y41:Z41" si="76">G41</f>
        <v>374500</v>
      </c>
      <c r="Z41" s="88">
        <f t="shared" si="76"/>
        <v>374500</v>
      </c>
      <c r="AA41" s="58">
        <f t="shared" si="2"/>
        <v>44105</v>
      </c>
      <c r="AB41" s="30" t="str">
        <f t="shared" si="3"/>
        <v>บริษัท เดอะสแตนดาร์ด จำกัด</v>
      </c>
      <c r="AC41" s="7"/>
      <c r="AD41" s="7" t="s">
        <v>317</v>
      </c>
      <c r="AE41" s="30"/>
      <c r="AF41" s="9"/>
      <c r="AG41" s="9"/>
      <c r="AH41" s="9"/>
      <c r="AI41" s="9"/>
      <c r="AJ41" s="9"/>
      <c r="AK41" s="9"/>
      <c r="AL41" s="9"/>
      <c r="AM41" s="9"/>
      <c r="AN41" s="9"/>
    </row>
    <row r="42" spans="1:40">
      <c r="A42" s="20" t="str">
        <f t="shared" si="4"/>
        <v>PO63000579</v>
      </c>
      <c r="B42" s="9" t="s">
        <v>205</v>
      </c>
      <c r="C42" s="9" t="s">
        <v>90</v>
      </c>
      <c r="D42" s="9" t="s">
        <v>206</v>
      </c>
      <c r="E42" s="9" t="s">
        <v>129</v>
      </c>
      <c r="F42" s="9" t="s">
        <v>207</v>
      </c>
      <c r="G42" s="51">
        <v>442980</v>
      </c>
      <c r="H42" s="51">
        <v>310086</v>
      </c>
      <c r="I42" s="29" t="s">
        <v>13</v>
      </c>
      <c r="J42" s="9" t="s">
        <v>162</v>
      </c>
      <c r="K42" s="9"/>
      <c r="L42" s="9" t="s">
        <v>208</v>
      </c>
      <c r="M42" s="9" t="str">
        <f>VLOOKUP('1_คตง_ภาพรวม'!L42,InvoicePO!$A$2:$D$2610,4,FALSE)</f>
        <v>บริษัท เติมสุข คอร์เพอเรชั่น จำกัด</v>
      </c>
      <c r="N42" s="55">
        <f>VLOOKUP('1_คตง_ภาพรวม'!L42,InvoicePO!$A$2:$E$2610,5,FALSE)</f>
        <v>44005</v>
      </c>
      <c r="O42" s="9" t="str">
        <f>VLOOKUP('1_คตง_ภาพรวม'!L42,InvoicePO!$A$2:$H$2610,8,FALSE)</f>
        <v>63C611501</v>
      </c>
      <c r="P42" s="9">
        <f>VLOOKUP(L42,Sheet7!$A$2:$B$1337,2,FALSE)</f>
        <v>1</v>
      </c>
      <c r="Q42" s="9" t="str">
        <f t="shared" si="23"/>
        <v>บริหารจัดการงานแถลงข่าว</v>
      </c>
      <c r="R42" s="30" t="str">
        <f t="shared" si="28"/>
        <v>2563</v>
      </c>
      <c r="S42" s="9" t="s">
        <v>316</v>
      </c>
      <c r="T42" s="7" t="s">
        <v>317</v>
      </c>
      <c r="U42" s="7" t="str">
        <f t="shared" ref="U42:W42" si="77">D42</f>
        <v>บริหารจัดการงานแถลงข่าว</v>
      </c>
      <c r="V42" s="7" t="str">
        <f t="shared" si="77"/>
        <v>เพื่อสร้างความเสมอภาคทางการศึกษา ช่วยเหลือผู้ขาดแคลนทุนทรัพย์ ลดความเหลื่อมล้ำทางการศึกษา รวมทั้งส่งเสริมและพัฒนาคุณภาพและประสิทธิภาพครู เพื่อให้เป็นไปตามวัตถุประสงค์ของ กสศ.</v>
      </c>
      <c r="W42" s="7" t="str">
        <f t="shared" si="77"/>
        <v>บริหารจัดการรณรงค์สื่อสารโดยใช้องค์ความรู้และเผยแพร่สื่อผ่านเว็บไซต์ โทรทัศน์ หนังสือพิมพ์</v>
      </c>
      <c r="X42" s="30" t="str">
        <f t="shared" si="1"/>
        <v>PO63000579</v>
      </c>
      <c r="Y42" s="87">
        <f t="shared" ref="Y42:Z42" si="78">G42</f>
        <v>442980</v>
      </c>
      <c r="Z42" s="131">
        <f t="shared" si="78"/>
        <v>310086</v>
      </c>
      <c r="AA42" s="58">
        <f t="shared" si="2"/>
        <v>44005</v>
      </c>
      <c r="AB42" s="30" t="str">
        <f t="shared" si="3"/>
        <v>บริษัท เติมสุข คอร์เพอเรชั่น จำกัด</v>
      </c>
      <c r="AC42" s="7"/>
      <c r="AD42" s="7" t="s">
        <v>317</v>
      </c>
      <c r="AE42" s="30"/>
      <c r="AF42" s="9"/>
      <c r="AG42" s="9"/>
      <c r="AH42" s="9"/>
      <c r="AI42" s="9"/>
      <c r="AJ42" s="9"/>
      <c r="AK42" s="9"/>
      <c r="AL42" s="9"/>
      <c r="AM42" s="9"/>
      <c r="AN42" s="9"/>
    </row>
    <row r="43" spans="1:40">
      <c r="A43" s="20" t="str">
        <f t="shared" si="4"/>
        <v>PO63000586</v>
      </c>
      <c r="B43" s="9" t="s">
        <v>209</v>
      </c>
      <c r="C43" s="9" t="s">
        <v>90</v>
      </c>
      <c r="D43" s="9" t="s">
        <v>210</v>
      </c>
      <c r="E43" s="9" t="s">
        <v>211</v>
      </c>
      <c r="F43" s="9" t="s">
        <v>181</v>
      </c>
      <c r="G43" s="51">
        <v>498352.5</v>
      </c>
      <c r="H43" s="51">
        <v>120000</v>
      </c>
      <c r="I43" s="29" t="s">
        <v>13</v>
      </c>
      <c r="J43" s="9" t="s">
        <v>162</v>
      </c>
      <c r="K43" s="9"/>
      <c r="L43" s="9" t="s">
        <v>212</v>
      </c>
      <c r="M43" s="9" t="str">
        <f>VLOOKUP('1_คตง_ภาพรวม'!L43,InvoicePO!$A$2:$D$2610,4,FALSE)</f>
        <v>บริษัท กู๊ด อินโฟ แอนด์ แมเนจเมนท์ จำกัด</v>
      </c>
      <c r="N43" s="55">
        <f>VLOOKUP('1_คตง_ภาพรวม'!L43,InvoicePO!$A$2:$E$2610,5,FALSE)</f>
        <v>44008</v>
      </c>
      <c r="O43" s="9" t="str">
        <f>VLOOKUP('1_คตง_ภาพรวม'!L43,InvoicePO!$A$2:$H$2610,8,FALSE)</f>
        <v>63C611503</v>
      </c>
      <c r="P43" s="9">
        <f>VLOOKUP(L43,Sheet7!$A$2:$B$1337,2,FALSE)</f>
        <v>1</v>
      </c>
      <c r="Q43" s="9" t="str">
        <f t="shared" si="23"/>
        <v>แถลงข่าวกิจกรรมส่งน้องกลับโรงเรียน</v>
      </c>
      <c r="R43" s="30" t="str">
        <f t="shared" si="28"/>
        <v>2563</v>
      </c>
      <c r="S43" s="9" t="s">
        <v>316</v>
      </c>
      <c r="T43" s="7" t="s">
        <v>317</v>
      </c>
      <c r="U43" s="7" t="str">
        <f t="shared" ref="U43:W43" si="79">D43</f>
        <v>แถลงข่าวกิจกรรมส่งน้องกลับโรงเรียน</v>
      </c>
      <c r="V43" s="7" t="str">
        <f t="shared" si="79"/>
        <v>บริหารจัดการงานสื่อสารสาธารณะและระดมความร่วมมือ เพื่อเผยแพร่ประชาสัมพันธ์</v>
      </c>
      <c r="W43" s="7" t="str">
        <f t="shared" si="79"/>
        <v>การเผยแพร่สื่อผ่านเว็บไซต์ โทรทัศน์ หนังสือพิมพ์</v>
      </c>
      <c r="X43" s="30" t="str">
        <f t="shared" si="1"/>
        <v>PO63000586</v>
      </c>
      <c r="Y43" s="87">
        <f t="shared" ref="Y43:Z43" si="80">G43</f>
        <v>498352.5</v>
      </c>
      <c r="Z43" s="131">
        <f t="shared" si="80"/>
        <v>120000</v>
      </c>
      <c r="AA43" s="58">
        <f t="shared" si="2"/>
        <v>44008</v>
      </c>
      <c r="AB43" s="30" t="str">
        <f t="shared" si="3"/>
        <v>บริษัท กู๊ด อินโฟ แอนด์ แมเนจเมนท์ จำกัด</v>
      </c>
      <c r="AC43" s="7"/>
      <c r="AD43" s="7" t="s">
        <v>317</v>
      </c>
      <c r="AE43" s="30"/>
      <c r="AF43" s="9"/>
      <c r="AG43" s="9"/>
      <c r="AH43" s="9"/>
      <c r="AI43" s="9"/>
      <c r="AJ43" s="9"/>
      <c r="AK43" s="9"/>
      <c r="AL43" s="9"/>
      <c r="AM43" s="9"/>
      <c r="AN43" s="9"/>
    </row>
    <row r="44" spans="1:40">
      <c r="A44" s="20" t="str">
        <f t="shared" si="4"/>
        <v>PO63000644</v>
      </c>
      <c r="B44" s="9" t="s">
        <v>213</v>
      </c>
      <c r="C44" s="9" t="s">
        <v>90</v>
      </c>
      <c r="D44" s="9" t="s">
        <v>214</v>
      </c>
      <c r="E44" s="9" t="s">
        <v>175</v>
      </c>
      <c r="F44" s="9" t="s">
        <v>181</v>
      </c>
      <c r="G44" s="51">
        <v>442980</v>
      </c>
      <c r="H44" s="51">
        <v>310086</v>
      </c>
      <c r="I44" s="29" t="s">
        <v>13</v>
      </c>
      <c r="J44" s="9" t="s">
        <v>162</v>
      </c>
      <c r="K44" s="9"/>
      <c r="L44" s="9" t="s">
        <v>215</v>
      </c>
      <c r="M44" s="9" t="str">
        <f>VLOOKUP('1_คตง_ภาพรวม'!L44,InvoicePO!$A$2:$D$2610,4,FALSE)</f>
        <v>บริษัท เติมสุข คอร์เพอเรชั่น จำกัด</v>
      </c>
      <c r="N44" s="130">
        <f>VLOOKUP('1_คตง_ภาพรวม'!L44,InvoicePO!$A$2:$E$2610,5,FALSE)</f>
        <v>44105</v>
      </c>
      <c r="O44" s="9" t="str">
        <f>VLOOKUP('1_คตง_ภาพรวม'!L44,InvoicePO!$A$2:$H$2610,8,FALSE)</f>
        <v>63C611503</v>
      </c>
      <c r="P44" s="9">
        <f>VLOOKUP(L44,Sheet7!$A$2:$B$1337,2,FALSE)</f>
        <v>1</v>
      </c>
      <c r="Q44" s="9" t="s">
        <v>32738</v>
      </c>
      <c r="R44" s="30" t="str">
        <f t="shared" si="28"/>
        <v>2563</v>
      </c>
      <c r="S44" s="9" t="s">
        <v>316</v>
      </c>
      <c r="T44" s="7" t="s">
        <v>317</v>
      </c>
      <c r="U44" s="7" t="str">
        <f t="shared" ref="U44:W44" si="81">D44</f>
        <v>จ้ายเผยแพร่ข่าวสารเพื่อสร้างความเสมอภาคทางการศึกษา</v>
      </c>
      <c r="V44" s="7" t="str">
        <f t="shared" si="81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44" s="7" t="str">
        <f t="shared" si="81"/>
        <v>การเผยแพร่สื่อผ่านเว็บไซต์ โทรทัศน์ หนังสือพิมพ์</v>
      </c>
      <c r="X44" s="30" t="str">
        <f t="shared" si="1"/>
        <v>PO63000644</v>
      </c>
      <c r="Y44" s="87">
        <f t="shared" ref="Y44:Z44" si="82">G44</f>
        <v>442980</v>
      </c>
      <c r="Z44" s="131">
        <f t="shared" si="82"/>
        <v>310086</v>
      </c>
      <c r="AA44" s="58">
        <f t="shared" si="2"/>
        <v>44105</v>
      </c>
      <c r="AB44" s="30" t="str">
        <f t="shared" si="3"/>
        <v>บริษัท เติมสุข คอร์เพอเรชั่น จำกัด</v>
      </c>
      <c r="AC44" s="7"/>
      <c r="AD44" s="7" t="s">
        <v>317</v>
      </c>
      <c r="AE44" s="30"/>
      <c r="AF44" s="9"/>
      <c r="AG44" s="9"/>
      <c r="AH44" s="9"/>
      <c r="AI44" s="9"/>
      <c r="AJ44" s="9"/>
      <c r="AK44" s="9"/>
      <c r="AL44" s="9"/>
      <c r="AM44" s="9"/>
      <c r="AN44" s="9"/>
    </row>
    <row r="45" spans="1:40" s="141" customFormat="1">
      <c r="A45" s="141" t="str">
        <f t="shared" si="4"/>
        <v>PO63000674</v>
      </c>
      <c r="B45" s="29" t="s">
        <v>216</v>
      </c>
      <c r="C45" s="29" t="s">
        <v>90</v>
      </c>
      <c r="D45" s="29" t="s">
        <v>217</v>
      </c>
      <c r="E45" s="29" t="s">
        <v>175</v>
      </c>
      <c r="F45" s="29" t="s">
        <v>218</v>
      </c>
      <c r="G45" s="142">
        <v>237450</v>
      </c>
      <c r="H45" s="142">
        <v>237450</v>
      </c>
      <c r="I45" s="29" t="s">
        <v>13</v>
      </c>
      <c r="J45" s="29" t="s">
        <v>117</v>
      </c>
      <c r="K45" s="29"/>
      <c r="L45" s="29" t="s">
        <v>219</v>
      </c>
      <c r="M45" s="29" t="str">
        <f>VLOOKUP('1_คตง_ภาพรวม'!L45,InvoicePO!$A$2:$D$2610,4,FALSE)</f>
        <v>บริษัท เดอะสแตนดาร์ด จำกัด</v>
      </c>
      <c r="N45" s="130">
        <f>VLOOKUP('1_คตง_ภาพรวม'!L45,InvoicePO!$A$2:$E$2610,5,FALSE)</f>
        <v>44105</v>
      </c>
      <c r="O45" s="29" t="str">
        <f>VLOOKUP('1_คตง_ภาพรวม'!L45,InvoicePO!$A$2:$H$2610,8,FALSE)</f>
        <v>63C611503</v>
      </c>
      <c r="P45" s="29">
        <f>VLOOKUP(L45,Sheet7!$A$2:$B$1337,2,FALSE)</f>
        <v>1</v>
      </c>
      <c r="Q45" s="29" t="s">
        <v>32739</v>
      </c>
      <c r="R45" s="144" t="str">
        <f t="shared" si="28"/>
        <v>2563</v>
      </c>
      <c r="S45" s="29" t="s">
        <v>316</v>
      </c>
      <c r="T45" s="29" t="s">
        <v>317</v>
      </c>
      <c r="U45" s="29" t="str">
        <f t="shared" ref="U45:W45" si="83">D45</f>
        <v>จัดทำข่าวประชาสัมพันธ์และ photo album</v>
      </c>
      <c r="V45" s="29" t="str">
        <f t="shared" si="83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45" s="29" t="str">
        <f t="shared" si="83"/>
        <v>การเผยแพร่สื่อผ่านเว็บไซต์</v>
      </c>
      <c r="X45" s="144" t="str">
        <f t="shared" si="1"/>
        <v>PO63000674</v>
      </c>
      <c r="Y45" s="145">
        <f t="shared" ref="Y45:Z45" si="84">G45</f>
        <v>237450</v>
      </c>
      <c r="Z45" s="147">
        <f t="shared" si="84"/>
        <v>237450</v>
      </c>
      <c r="AA45" s="146">
        <f t="shared" si="2"/>
        <v>44105</v>
      </c>
      <c r="AB45" s="144" t="str">
        <f t="shared" si="3"/>
        <v>บริษัท เดอะสแตนดาร์ด จำกัด</v>
      </c>
      <c r="AC45" s="29"/>
      <c r="AD45" s="29" t="s">
        <v>317</v>
      </c>
      <c r="AE45" s="144"/>
      <c r="AF45" s="29"/>
      <c r="AG45" s="29"/>
      <c r="AH45" s="29"/>
      <c r="AI45" s="29"/>
      <c r="AJ45" s="29"/>
      <c r="AK45" s="29"/>
      <c r="AL45" s="29"/>
      <c r="AM45" s="29"/>
      <c r="AN45" s="29"/>
    </row>
    <row r="46" spans="1:40">
      <c r="A46" s="20" t="str">
        <f t="shared" si="4"/>
        <v>PO63000844</v>
      </c>
      <c r="B46" s="9" t="s">
        <v>220</v>
      </c>
      <c r="C46" s="9" t="s">
        <v>90</v>
      </c>
      <c r="D46" s="9" t="s">
        <v>221</v>
      </c>
      <c r="E46" s="9" t="s">
        <v>175</v>
      </c>
      <c r="F46" s="9" t="s">
        <v>221</v>
      </c>
      <c r="G46" s="51">
        <v>398682</v>
      </c>
      <c r="H46" s="51">
        <v>279077.40000000002</v>
      </c>
      <c r="I46" s="29" t="s">
        <v>13</v>
      </c>
      <c r="J46" s="9" t="s">
        <v>162</v>
      </c>
      <c r="K46" s="9"/>
      <c r="L46" s="9" t="s">
        <v>222</v>
      </c>
      <c r="M46" s="9" t="str">
        <f>VLOOKUP('1_คตง_ภาพรวม'!L46,InvoicePO!$A$2:$D$2610,4,FALSE)</f>
        <v>บริษัท เติมสุข คอร์เพอเรชั่น จำกัด</v>
      </c>
      <c r="N46" s="130">
        <f>VLOOKUP('1_คตง_ภาพรวม'!L46,InvoicePO!$A$2:$E$2610,5,FALSE)</f>
        <v>44105</v>
      </c>
      <c r="O46" s="9" t="str">
        <f>VLOOKUP('1_คตง_ภาพรวม'!L46,InvoicePO!$A$2:$H$2610,8,FALSE)</f>
        <v>63C611503</v>
      </c>
      <c r="P46" s="9">
        <f>VLOOKUP(L46,Sheet7!$A$2:$B$1337,2,FALSE)</f>
        <v>1</v>
      </c>
      <c r="Q46" s="9" t="s">
        <v>32740</v>
      </c>
      <c r="R46" s="30" t="str">
        <f t="shared" si="28"/>
        <v>2563</v>
      </c>
      <c r="S46" s="9" t="s">
        <v>316</v>
      </c>
      <c r="T46" s="7" t="s">
        <v>317</v>
      </c>
      <c r="U46" s="7" t="str">
        <f t="shared" ref="U46:W46" si="85">D46</f>
        <v>จ้างเผยแพร่ประเด็นข่าวสารเกี่ยวกับการระดมทุน ครู และเด็กเปราะบาง</v>
      </c>
      <c r="V46" s="7" t="str">
        <f t="shared" si="85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46" s="7" t="str">
        <f t="shared" si="85"/>
        <v>จ้างเผยแพร่ประเด็นข่าวสารเกี่ยวกับการระดมทุน ครู และเด็กเปราะบาง</v>
      </c>
      <c r="X46" s="30" t="str">
        <f t="shared" si="1"/>
        <v>PO63000844</v>
      </c>
      <c r="Y46" s="87">
        <f t="shared" ref="Y46:Z46" si="86">G46</f>
        <v>398682</v>
      </c>
      <c r="Z46" s="131">
        <f t="shared" si="86"/>
        <v>279077.40000000002</v>
      </c>
      <c r="AA46" s="58">
        <f t="shared" si="2"/>
        <v>44105</v>
      </c>
      <c r="AB46" s="30" t="str">
        <f t="shared" si="3"/>
        <v>บริษัท เติมสุข คอร์เพอเรชั่น จำกัด</v>
      </c>
      <c r="AC46" s="7"/>
      <c r="AD46" s="7" t="s">
        <v>317</v>
      </c>
      <c r="AE46" s="30"/>
      <c r="AF46" s="9"/>
      <c r="AG46" s="9"/>
      <c r="AH46" s="9"/>
      <c r="AI46" s="9"/>
      <c r="AJ46" s="9"/>
      <c r="AK46" s="9"/>
      <c r="AL46" s="9"/>
      <c r="AM46" s="9"/>
      <c r="AN46" s="9"/>
    </row>
    <row r="47" spans="1:40">
      <c r="A47" s="20" t="str">
        <f t="shared" si="4"/>
        <v>PO63000887</v>
      </c>
      <c r="B47" s="9" t="s">
        <v>223</v>
      </c>
      <c r="C47" s="9" t="s">
        <v>90</v>
      </c>
      <c r="D47" s="9" t="s">
        <v>224</v>
      </c>
      <c r="E47" s="9" t="s">
        <v>175</v>
      </c>
      <c r="F47" s="9" t="s">
        <v>181</v>
      </c>
      <c r="G47" s="51">
        <v>479895</v>
      </c>
      <c r="H47" s="51">
        <v>335926.5</v>
      </c>
      <c r="I47" s="29" t="s">
        <v>13</v>
      </c>
      <c r="J47" s="9" t="s">
        <v>162</v>
      </c>
      <c r="K47" s="9"/>
      <c r="L47" s="9" t="s">
        <v>225</v>
      </c>
      <c r="M47" s="9" t="str">
        <f>VLOOKUP('1_คตง_ภาพรวม'!L47,InvoicePO!$A$2:$D$2610,4,FALSE)</f>
        <v>บริษัท เติมสุข คอร์เพอเรชั่น จำกัด</v>
      </c>
      <c r="N47" s="130">
        <f>VLOOKUP('1_คตง_ภาพรวม'!L47,InvoicePO!$A$2:$E$2610,5,FALSE)</f>
        <v>44105</v>
      </c>
      <c r="O47" s="9" t="str">
        <f>VLOOKUP('1_คตง_ภาพรวม'!L47,InvoicePO!$A$2:$H$2610,8,FALSE)</f>
        <v>63C611505</v>
      </c>
      <c r="P47" s="9">
        <f>VLOOKUP(L47,Sheet7!$A$2:$B$1337,2,FALSE)</f>
        <v>1</v>
      </c>
      <c r="Q47" s="9" t="s">
        <v>224</v>
      </c>
      <c r="R47" s="30" t="str">
        <f t="shared" si="28"/>
        <v>2563</v>
      </c>
      <c r="S47" s="9" t="s">
        <v>316</v>
      </c>
      <c r="T47" s="7" t="s">
        <v>317</v>
      </c>
      <c r="U47" s="7" t="str">
        <f t="shared" ref="U47:W47" si="87">D47</f>
        <v>จ้างบริหารการสื่อสารเพื่อช่วยเหลือเด็กและกลุ่มเป้าหมาย</v>
      </c>
      <c r="V47" s="7" t="str">
        <f t="shared" si="87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47" s="7" t="str">
        <f t="shared" si="87"/>
        <v>การเผยแพร่สื่อผ่านเว็บไซต์ โทรทัศน์ หนังสือพิมพ์</v>
      </c>
      <c r="X47" s="30" t="str">
        <f t="shared" si="1"/>
        <v>PO63000887</v>
      </c>
      <c r="Y47" s="87">
        <f t="shared" ref="Y47:Z47" si="88">G47</f>
        <v>479895</v>
      </c>
      <c r="Z47" s="131">
        <f t="shared" si="88"/>
        <v>335926.5</v>
      </c>
      <c r="AA47" s="58">
        <f t="shared" si="2"/>
        <v>44105</v>
      </c>
      <c r="AB47" s="30" t="str">
        <f t="shared" si="3"/>
        <v>บริษัท เติมสุข คอร์เพอเรชั่น จำกัด</v>
      </c>
      <c r="AC47" s="7"/>
      <c r="AD47" s="7" t="s">
        <v>317</v>
      </c>
      <c r="AE47" s="30"/>
      <c r="AF47" s="9"/>
      <c r="AG47" s="9"/>
      <c r="AH47" s="9"/>
      <c r="AI47" s="9"/>
      <c r="AJ47" s="9"/>
      <c r="AK47" s="9"/>
      <c r="AL47" s="9"/>
      <c r="AM47" s="9"/>
      <c r="AN47" s="9"/>
    </row>
    <row r="48" spans="1:40" s="148" customFormat="1">
      <c r="A48" s="148" t="str">
        <f t="shared" si="4"/>
        <v>PO63000985</v>
      </c>
      <c r="B48" s="9" t="s">
        <v>226</v>
      </c>
      <c r="C48" s="9" t="s">
        <v>90</v>
      </c>
      <c r="D48" s="9" t="s">
        <v>227</v>
      </c>
      <c r="E48" s="9" t="s">
        <v>228</v>
      </c>
      <c r="F48" s="9" t="s">
        <v>229</v>
      </c>
      <c r="G48" s="51">
        <v>400000</v>
      </c>
      <c r="H48" s="51">
        <v>280000</v>
      </c>
      <c r="I48" s="9" t="s">
        <v>13</v>
      </c>
      <c r="J48" s="9" t="s">
        <v>230</v>
      </c>
      <c r="K48" s="9"/>
      <c r="L48" s="9" t="s">
        <v>231</v>
      </c>
      <c r="M48" s="9" t="e">
        <f>VLOOKUP('1_คตง_ภาพรวม'!L48,InvoicePO!$A$2:$D$2610,4,FALSE)</f>
        <v>#N/A</v>
      </c>
      <c r="N48" s="55" t="e">
        <f>VLOOKUP('1_คตง_ภาพรวม'!L48,InvoicePO!$A$2:$E$2610,5,FALSE)</f>
        <v>#N/A</v>
      </c>
      <c r="O48" s="9" t="e">
        <f>VLOOKUP('1_คตง_ภาพรวม'!L48,InvoicePO!$A$2:$H$2610,8,FALSE)</f>
        <v>#N/A</v>
      </c>
      <c r="P48" s="9" t="e">
        <f>VLOOKUP(L48,Sheet7!$A$2:$B$1337,2,FALSE)</f>
        <v>#N/A</v>
      </c>
      <c r="Q48" s="9" t="s">
        <v>32741</v>
      </c>
      <c r="R48" s="59" t="e">
        <f t="shared" si="28"/>
        <v>#N/A</v>
      </c>
      <c r="S48" s="9" t="s">
        <v>316</v>
      </c>
      <c r="T48" s="9" t="s">
        <v>317</v>
      </c>
      <c r="U48" s="129" t="str">
        <f t="shared" ref="U48:W48" si="89">D48</f>
        <v>จ้างผลิตเนื้อหาและค้นหาผู้นำทางสังคมเพื่อสร้างความเสมอภาคทางการศึกษา</v>
      </c>
      <c r="V48" s="9" t="str">
        <f t="shared" si="89"/>
        <v>เพื่อสร้างความเสมอภาคทางการศึกษา</v>
      </c>
      <c r="W48" s="9" t="str">
        <f t="shared" si="89"/>
        <v>การเผยแพร่ข่าว บทความ หรือสกู๊ป ผ่านสื่อเว็บไซต์และสื่อสิ่งพิมพ์</v>
      </c>
      <c r="X48" s="59" t="str">
        <f t="shared" si="1"/>
        <v>PO63000985</v>
      </c>
      <c r="Y48" s="149">
        <f t="shared" ref="Y48:Z48" si="90">G48</f>
        <v>400000</v>
      </c>
      <c r="Z48" s="131">
        <f t="shared" si="90"/>
        <v>280000</v>
      </c>
      <c r="AA48" s="151" t="e">
        <f t="shared" si="2"/>
        <v>#N/A</v>
      </c>
      <c r="AB48" s="59" t="e">
        <f t="shared" si="3"/>
        <v>#N/A</v>
      </c>
      <c r="AC48" s="9"/>
      <c r="AD48" s="9" t="s">
        <v>317</v>
      </c>
      <c r="AE48" s="59"/>
      <c r="AF48" s="9"/>
      <c r="AG48" s="9"/>
      <c r="AH48" s="9"/>
      <c r="AI48" s="9"/>
      <c r="AJ48" s="9"/>
      <c r="AK48" s="9"/>
      <c r="AL48" s="9"/>
      <c r="AM48" s="9"/>
      <c r="AN48" s="9"/>
    </row>
    <row r="49" spans="1:40">
      <c r="A49" s="20" t="str">
        <f t="shared" si="4"/>
        <v>PO64000001</v>
      </c>
      <c r="B49" s="9" t="s">
        <v>232</v>
      </c>
      <c r="C49" s="9" t="s">
        <v>90</v>
      </c>
      <c r="D49" s="9" t="s">
        <v>233</v>
      </c>
      <c r="E49" s="9" t="s">
        <v>175</v>
      </c>
      <c r="F49" s="9" t="s">
        <v>218</v>
      </c>
      <c r="G49" s="51">
        <v>499690</v>
      </c>
      <c r="H49" s="51">
        <v>349783</v>
      </c>
      <c r="I49" s="29" t="s">
        <v>13</v>
      </c>
      <c r="J49" s="9" t="s">
        <v>234</v>
      </c>
      <c r="K49" s="9"/>
      <c r="L49" s="9" t="s">
        <v>235</v>
      </c>
      <c r="M49" s="9" t="e">
        <f>VLOOKUP('1_คตง_ภาพรวม'!L49,InvoicePO!$A$2:$D$2610,4,FALSE)</f>
        <v>#N/A</v>
      </c>
      <c r="N49" s="55" t="e">
        <f>VLOOKUP('1_คตง_ภาพรวม'!L49,InvoicePO!$A$2:$E$2610,5,FALSE)</f>
        <v>#N/A</v>
      </c>
      <c r="O49" s="9" t="e">
        <f>VLOOKUP('1_คตง_ภาพรวม'!L49,InvoicePO!$A$2:$H$2610,8,FALSE)</f>
        <v>#N/A</v>
      </c>
      <c r="P49" s="9" t="e">
        <f>VLOOKUP(L49,Sheet7!$A$2:$B$1337,2,FALSE)</f>
        <v>#N/A</v>
      </c>
      <c r="Q49" s="9" t="s">
        <v>32742</v>
      </c>
      <c r="R49" s="30" t="e">
        <f t="shared" si="28"/>
        <v>#N/A</v>
      </c>
      <c r="S49" s="9" t="s">
        <v>316</v>
      </c>
      <c r="T49" s="7" t="s">
        <v>317</v>
      </c>
      <c r="U49" s="7" t="str">
        <f t="shared" ref="U49:W49" si="91">D49</f>
        <v>จ้างเผยแพร่ประชาสัมพันธ์ ภายใต้โครงการการพัฒนาระบบการสนับสนุนการศึกษาจากการมีส่วนร่วมของประชาชน</v>
      </c>
      <c r="V49" s="7" t="str">
        <f t="shared" si="91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49" s="7" t="str">
        <f t="shared" si="91"/>
        <v>การเผยแพร่สื่อผ่านเว็บไซต์</v>
      </c>
      <c r="X49" s="30" t="str">
        <f t="shared" si="1"/>
        <v>PO64000001</v>
      </c>
      <c r="Y49" s="87">
        <f t="shared" ref="Y49:Z49" si="92">G49</f>
        <v>499690</v>
      </c>
      <c r="Z49" s="131">
        <f t="shared" si="92"/>
        <v>349783</v>
      </c>
      <c r="AA49" s="58" t="e">
        <f t="shared" si="2"/>
        <v>#N/A</v>
      </c>
      <c r="AB49" s="30" t="e">
        <f t="shared" si="3"/>
        <v>#N/A</v>
      </c>
      <c r="AC49" s="7"/>
      <c r="AD49" s="7" t="s">
        <v>317</v>
      </c>
      <c r="AE49" s="30"/>
      <c r="AF49" s="9"/>
      <c r="AG49" s="9"/>
      <c r="AH49" s="9"/>
      <c r="AI49" s="9"/>
      <c r="AJ49" s="9"/>
      <c r="AK49" s="9"/>
      <c r="AL49" s="9"/>
      <c r="AM49" s="9"/>
      <c r="AN49" s="9"/>
    </row>
    <row r="50" spans="1:40">
      <c r="A50" s="20" t="str">
        <f t="shared" si="4"/>
        <v>PO64000002</v>
      </c>
      <c r="B50" s="9" t="s">
        <v>236</v>
      </c>
      <c r="C50" s="9" t="s">
        <v>90</v>
      </c>
      <c r="D50" s="9" t="s">
        <v>237</v>
      </c>
      <c r="E50" s="9" t="s">
        <v>175</v>
      </c>
      <c r="F50" s="9" t="s">
        <v>218</v>
      </c>
      <c r="G50" s="51">
        <v>496373</v>
      </c>
      <c r="H50" s="51">
        <v>347461.1</v>
      </c>
      <c r="I50" s="9" t="s">
        <v>13</v>
      </c>
      <c r="J50" s="9" t="s">
        <v>238</v>
      </c>
      <c r="K50" s="9"/>
      <c r="L50" s="9" t="s">
        <v>239</v>
      </c>
      <c r="M50" s="9" t="e">
        <f>VLOOKUP('1_คตง_ภาพรวม'!L50,InvoicePO!$A$2:$D$2610,4,FALSE)</f>
        <v>#N/A</v>
      </c>
      <c r="N50" s="55" t="e">
        <f>VLOOKUP('1_คตง_ภาพรวม'!L50,InvoicePO!$A$2:$E$2610,5,FALSE)</f>
        <v>#N/A</v>
      </c>
      <c r="O50" s="9" t="e">
        <f>VLOOKUP('1_คตง_ภาพรวม'!L50,InvoicePO!$A$2:$H$2610,8,FALSE)</f>
        <v>#N/A</v>
      </c>
      <c r="P50" s="9" t="e">
        <f>VLOOKUP(L50,Sheet7!$A$2:$B$1337,2,FALSE)</f>
        <v>#N/A</v>
      </c>
      <c r="Q50" s="9" t="s">
        <v>32743</v>
      </c>
      <c r="R50" s="30" t="e">
        <f t="shared" si="28"/>
        <v>#N/A</v>
      </c>
      <c r="S50" s="9" t="s">
        <v>316</v>
      </c>
      <c r="T50" s="7" t="s">
        <v>317</v>
      </c>
      <c r="U50" s="7" t="str">
        <f t="shared" ref="U50:W50" si="93">D50</f>
        <v>จ้างวางแผนกลยุทธ์และจัดหา Influencer 
 ภายใต้โครงการการพัฒนาระบบการสนับสนุนการศึกษาจากการมีส่วนร่วมของประชาชน</v>
      </c>
      <c r="V50" s="7" t="str">
        <f t="shared" si="93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50" s="7" t="str">
        <f t="shared" si="93"/>
        <v>การเผยแพร่สื่อผ่านเว็บไซต์</v>
      </c>
      <c r="X50" s="30" t="str">
        <f t="shared" si="1"/>
        <v>PO64000002</v>
      </c>
      <c r="Y50" s="87">
        <f t="shared" ref="Y50:Z50" si="94">G50</f>
        <v>496373</v>
      </c>
      <c r="Z50" s="131">
        <f t="shared" si="94"/>
        <v>347461.1</v>
      </c>
      <c r="AA50" s="58" t="e">
        <f t="shared" si="2"/>
        <v>#N/A</v>
      </c>
      <c r="AB50" s="30" t="e">
        <f t="shared" si="3"/>
        <v>#N/A</v>
      </c>
      <c r="AC50" s="7"/>
      <c r="AD50" s="7" t="s">
        <v>317</v>
      </c>
      <c r="AE50" s="30"/>
      <c r="AF50" s="9"/>
      <c r="AG50" s="9"/>
      <c r="AH50" s="9"/>
      <c r="AI50" s="9"/>
      <c r="AJ50" s="9"/>
      <c r="AK50" s="9"/>
      <c r="AL50" s="9"/>
      <c r="AM50" s="9"/>
      <c r="AN50" s="9"/>
    </row>
    <row r="51" spans="1:40">
      <c r="A51" s="20" t="str">
        <f t="shared" si="4"/>
        <v>PO64000032</v>
      </c>
      <c r="B51" s="9" t="s">
        <v>240</v>
      </c>
      <c r="C51" s="9" t="s">
        <v>90</v>
      </c>
      <c r="D51" s="9" t="s">
        <v>241</v>
      </c>
      <c r="E51" s="9" t="s">
        <v>175</v>
      </c>
      <c r="F51" s="9" t="s">
        <v>181</v>
      </c>
      <c r="G51" s="51">
        <v>98440</v>
      </c>
      <c r="H51" s="51">
        <v>68908</v>
      </c>
      <c r="I51" s="9" t="s">
        <v>13</v>
      </c>
      <c r="J51" s="9" t="s">
        <v>162</v>
      </c>
      <c r="K51" s="9"/>
      <c r="L51" s="9" t="s">
        <v>242</v>
      </c>
      <c r="M51" s="9" t="str">
        <f>VLOOKUP('1_คตง_ภาพรวม'!L51,InvoicePO!$A$2:$D$2610,4,FALSE)</f>
        <v>บริษัท เติมสุข คอร์เพอเรชั่น จำกัด</v>
      </c>
      <c r="N51" s="55">
        <f>VLOOKUP('1_คตง_ภาพรวม'!L51,InvoicePO!$A$2:$E$2610,5,FALSE)</f>
        <v>44134</v>
      </c>
      <c r="O51" s="9" t="str">
        <f>VLOOKUP('1_คตง_ภาพรวม'!L51,InvoicePO!$A$2:$H$2610,8,FALSE)</f>
        <v>64C805000</v>
      </c>
      <c r="P51" s="9">
        <f>VLOOKUP(L51,Sheet7!$A$2:$B$1337,2,FALSE)</f>
        <v>1</v>
      </c>
      <c r="Q51" s="9" t="s">
        <v>32744</v>
      </c>
      <c r="R51" s="30" t="str">
        <f t="shared" si="28"/>
        <v>2564</v>
      </c>
      <c r="S51" s="9" t="s">
        <v>316</v>
      </c>
      <c r="T51" s="7" t="s">
        <v>317</v>
      </c>
      <c r="U51" s="7" t="str">
        <f t="shared" ref="U51:W51" si="95">D51</f>
        <v>จ้างการบริการจัดการเผยแพร่ข่าวสารภารกิจของกองทุนเพื่อความเสมอภาคทางการศึกษา</v>
      </c>
      <c r="V51" s="7" t="str">
        <f t="shared" si="95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51" s="7" t="str">
        <f t="shared" si="95"/>
        <v>การเผยแพร่สื่อผ่านเว็บไซต์ โทรทัศน์ หนังสือพิมพ์</v>
      </c>
      <c r="X51" s="30" t="str">
        <f t="shared" si="1"/>
        <v>PO64000032</v>
      </c>
      <c r="Y51" s="87">
        <f t="shared" ref="Y51:Z51" si="96">G51</f>
        <v>98440</v>
      </c>
      <c r="Z51" s="131">
        <f t="shared" si="96"/>
        <v>68908</v>
      </c>
      <c r="AA51" s="58">
        <f t="shared" si="2"/>
        <v>44134</v>
      </c>
      <c r="AB51" s="30" t="str">
        <f t="shared" si="3"/>
        <v>บริษัท เติมสุข คอร์เพอเรชั่น จำกัด</v>
      </c>
      <c r="AC51" s="7"/>
      <c r="AD51" s="7" t="s">
        <v>317</v>
      </c>
      <c r="AE51" s="30"/>
      <c r="AF51" s="9"/>
      <c r="AG51" s="9"/>
      <c r="AH51" s="9"/>
      <c r="AI51" s="9"/>
      <c r="AJ51" s="9"/>
      <c r="AK51" s="9"/>
      <c r="AL51" s="9"/>
      <c r="AM51" s="9"/>
      <c r="AN51" s="9"/>
    </row>
    <row r="52" spans="1:40">
      <c r="A52" s="20" t="str">
        <f t="shared" si="4"/>
        <v>PO64000055</v>
      </c>
      <c r="B52" s="9" t="s">
        <v>243</v>
      </c>
      <c r="C52" s="9" t="s">
        <v>90</v>
      </c>
      <c r="D52" s="9" t="s">
        <v>244</v>
      </c>
      <c r="E52" s="9" t="s">
        <v>245</v>
      </c>
      <c r="F52" s="9" t="s">
        <v>181</v>
      </c>
      <c r="G52" s="51">
        <v>467590</v>
      </c>
      <c r="H52" s="51">
        <v>327313</v>
      </c>
      <c r="I52" s="9" t="s">
        <v>13</v>
      </c>
      <c r="J52" s="9" t="s">
        <v>162</v>
      </c>
      <c r="K52" s="9"/>
      <c r="L52" s="9" t="s">
        <v>246</v>
      </c>
      <c r="M52" s="9" t="e">
        <f>VLOOKUP('1_คตง_ภาพรวม'!L52,InvoicePO!$A$2:$D$2610,4,FALSE)</f>
        <v>#N/A</v>
      </c>
      <c r="N52" s="55" t="e">
        <f>VLOOKUP('1_คตง_ภาพรวม'!L52,InvoicePO!$A$2:$E$2610,5,FALSE)</f>
        <v>#N/A</v>
      </c>
      <c r="O52" s="9" t="e">
        <f>VLOOKUP('1_คตง_ภาพรวม'!L52,InvoicePO!$A$2:$H$2610,8,FALSE)</f>
        <v>#N/A</v>
      </c>
      <c r="P52" s="9" t="e">
        <f>VLOOKUP(L52,Sheet7!$A$2:$B$1337,2,FALSE)</f>
        <v>#N/A</v>
      </c>
      <c r="Q52" s="9" t="s">
        <v>32745</v>
      </c>
      <c r="R52" s="30" t="e">
        <f t="shared" si="28"/>
        <v>#N/A</v>
      </c>
      <c r="S52" s="9" t="s">
        <v>316</v>
      </c>
      <c r="T52" s="7" t="s">
        <v>317</v>
      </c>
      <c r="U52" s="7" t="str">
        <f t="shared" ref="U52:W52" si="97">D52</f>
        <v>จ้างสนับสนุนงานแถลงข่าวภายใต้การจัดการความรู้และพัฒนาเครื่องมือสื่อสารเพื่อนำเสนอประเด็นผลงานเชิงปฏิรูปและมีความยั่งยืนของ กสศ.</v>
      </c>
      <c r="V52" s="7" t="str">
        <f t="shared" si="97"/>
        <v>เพื่อเป็นเครื่องมือสื่อสารในการนำเสนอประเด็นผลงานเชิงปฏิรูปและมีความยั่งยืนของ กสศ.</v>
      </c>
      <c r="W52" s="7" t="str">
        <f t="shared" si="97"/>
        <v>การเผยแพร่สื่อผ่านเว็บไซต์ โทรทัศน์ หนังสือพิมพ์</v>
      </c>
      <c r="X52" s="30" t="str">
        <f t="shared" si="1"/>
        <v>PO64000055</v>
      </c>
      <c r="Y52" s="87">
        <f t="shared" ref="Y52:Z52" si="98">G52</f>
        <v>467590</v>
      </c>
      <c r="Z52" s="131">
        <f t="shared" si="98"/>
        <v>327313</v>
      </c>
      <c r="AA52" s="58" t="e">
        <f t="shared" si="2"/>
        <v>#N/A</v>
      </c>
      <c r="AB52" s="30" t="e">
        <f t="shared" si="3"/>
        <v>#N/A</v>
      </c>
      <c r="AC52" s="7"/>
      <c r="AD52" s="7" t="s">
        <v>317</v>
      </c>
      <c r="AE52" s="30"/>
      <c r="AF52" s="9"/>
      <c r="AG52" s="9"/>
      <c r="AH52" s="9"/>
      <c r="AI52" s="9"/>
      <c r="AJ52" s="9"/>
      <c r="AK52" s="9"/>
      <c r="AL52" s="9"/>
      <c r="AM52" s="9"/>
      <c r="AN52" s="9"/>
    </row>
    <row r="53" spans="1:40" s="141" customFormat="1">
      <c r="A53" s="141" t="str">
        <f t="shared" si="4"/>
        <v>PO64000119</v>
      </c>
      <c r="B53" s="29" t="s">
        <v>247</v>
      </c>
      <c r="C53" s="29" t="s">
        <v>90</v>
      </c>
      <c r="D53" s="29" t="s">
        <v>248</v>
      </c>
      <c r="E53" s="29" t="s">
        <v>175</v>
      </c>
      <c r="F53" s="29" t="s">
        <v>249</v>
      </c>
      <c r="G53" s="142">
        <v>98440</v>
      </c>
      <c r="H53" s="142">
        <v>68908</v>
      </c>
      <c r="I53" s="29" t="s">
        <v>13</v>
      </c>
      <c r="J53" s="29" t="s">
        <v>162</v>
      </c>
      <c r="K53" s="29"/>
      <c r="L53" s="29" t="s">
        <v>250</v>
      </c>
      <c r="M53" s="29" t="str">
        <f>VLOOKUP('1_คตง_ภาพรวม'!L53,InvoicePO!$A$2:$D$2610,4,FALSE)</f>
        <v>บริษัท เติมสุข คอร์เพอเรชั่น จำกัด</v>
      </c>
      <c r="N53" s="143">
        <f>VLOOKUP('1_คตง_ภาพรวม'!L53,InvoicePO!$A$2:$E$2610,5,FALSE)</f>
        <v>44181</v>
      </c>
      <c r="O53" s="29" t="str">
        <f>VLOOKUP('1_คตง_ภาพรวม'!L53,InvoicePO!$A$2:$H$2610,8,FALSE)</f>
        <v>64C805000</v>
      </c>
      <c r="P53" s="29">
        <f>VLOOKUP(L53,Sheet7!$A$2:$B$1337,2,FALSE)</f>
        <v>1</v>
      </c>
      <c r="Q53" s="29" t="s">
        <v>32746</v>
      </c>
      <c r="R53" s="144" t="str">
        <f t="shared" si="28"/>
        <v>2564</v>
      </c>
      <c r="S53" s="29" t="s">
        <v>316</v>
      </c>
      <c r="T53" s="29" t="s">
        <v>317</v>
      </c>
      <c r="U53" s="29" t="str">
        <f t="shared" ref="U53:W53" si="99">D53</f>
        <v>จ้างบริหารจัดการเผยแพร่เพื่อสร้างความเสมอภาคทางการศึกษา จำนวน 1 ครั้ง</v>
      </c>
      <c r="V53" s="29" t="str">
        <f t="shared" si="99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53" s="29" t="str">
        <f t="shared" si="99"/>
        <v>บริหารจัดการเผยแพร่เพื่อสร้างความเสมอภาคทางการศึกษา</v>
      </c>
      <c r="X53" s="144" t="str">
        <f t="shared" si="1"/>
        <v>PO64000119</v>
      </c>
      <c r="Y53" s="145">
        <f t="shared" ref="Y53:Z53" si="100">G53</f>
        <v>98440</v>
      </c>
      <c r="Z53" s="131">
        <f t="shared" si="100"/>
        <v>68908</v>
      </c>
      <c r="AA53" s="146">
        <f t="shared" si="2"/>
        <v>44181</v>
      </c>
      <c r="AB53" s="144" t="str">
        <f t="shared" si="3"/>
        <v>บริษัท เติมสุข คอร์เพอเรชั่น จำกัด</v>
      </c>
      <c r="AC53" s="29"/>
      <c r="AD53" s="29" t="s">
        <v>317</v>
      </c>
      <c r="AE53" s="144"/>
      <c r="AF53" s="29"/>
      <c r="AG53" s="29"/>
      <c r="AH53" s="29"/>
      <c r="AI53" s="29"/>
      <c r="AJ53" s="29"/>
      <c r="AK53" s="29"/>
      <c r="AL53" s="29"/>
      <c r="AM53" s="29"/>
      <c r="AN53" s="29"/>
    </row>
    <row r="54" spans="1:40" s="105" customFormat="1">
      <c r="A54" s="105" t="str">
        <f t="shared" si="4"/>
        <v>PO64000202</v>
      </c>
      <c r="B54" s="102" t="s">
        <v>251</v>
      </c>
      <c r="C54" s="102" t="s">
        <v>90</v>
      </c>
      <c r="D54" s="102" t="s">
        <v>252</v>
      </c>
      <c r="E54" s="102" t="s">
        <v>253</v>
      </c>
      <c r="F54" s="102" t="s">
        <v>218</v>
      </c>
      <c r="G54" s="106">
        <v>131000</v>
      </c>
      <c r="H54" s="106">
        <v>131000</v>
      </c>
      <c r="I54" s="102" t="s">
        <v>13</v>
      </c>
      <c r="J54" s="102" t="s">
        <v>254</v>
      </c>
      <c r="K54" s="102"/>
      <c r="L54" s="102" t="s">
        <v>255</v>
      </c>
      <c r="M54" s="102" t="str">
        <f>VLOOKUP('1_คตง_ภาพรวม'!L54,InvoicePO!$A$2:$D$2610,4,FALSE)</f>
        <v>บริษัท คลาวด์แอนด์กราวนด์ จำกัด</v>
      </c>
      <c r="N54" s="108">
        <f>VLOOKUP('1_คตง_ภาพรวม'!L54,InvoicePO!$A$2:$E$2610,5,FALSE)</f>
        <v>44210</v>
      </c>
      <c r="O54" s="102" t="str">
        <f>VLOOKUP('1_คตง_ภาพรวม'!L54,InvoicePO!$A$2:$H$2610,8,FALSE)</f>
        <v>64C803000</v>
      </c>
      <c r="P54" s="102">
        <f>VLOOKUP(L54,Sheet7!$A$2:$B$1337,2,FALSE)</f>
        <v>1</v>
      </c>
      <c r="Q54" s="102" t="s">
        <v>32747</v>
      </c>
      <c r="R54" s="99" t="str">
        <f t="shared" si="28"/>
        <v>2564</v>
      </c>
      <c r="S54" s="102" t="s">
        <v>316</v>
      </c>
      <c r="T54" s="109" t="s">
        <v>317</v>
      </c>
      <c r="U54" s="109" t="str">
        <f t="shared" ref="U54:W54" si="101">D54</f>
        <v>จ้างสื่อสารเนื้อหาเปิดแคมเปญ ชวนกันมาช้อป น้องๆ สุขใจ
 -รายงานผลการดำเนินงาน
 (รายละเอียดตามเอกสารที่แนบ)</v>
      </c>
      <c r="V54" s="109" t="str">
        <f t="shared" si="101"/>
        <v>เพื่อสื่อสารเนื้อหาเปิดแคมเปญ ชวนกันมาช้อป น้องๆ สุขใจ</v>
      </c>
      <c r="W54" s="109" t="str">
        <f t="shared" si="101"/>
        <v>การเผยแพร่สื่อผ่านเว็บไซต์</v>
      </c>
      <c r="X54" s="99" t="str">
        <f t="shared" si="1"/>
        <v>PO64000202</v>
      </c>
      <c r="Y54" s="104">
        <f t="shared" ref="Y54:Z54" si="102">G54</f>
        <v>131000</v>
      </c>
      <c r="Z54" s="110">
        <f t="shared" si="102"/>
        <v>131000</v>
      </c>
      <c r="AA54" s="139">
        <f t="shared" si="2"/>
        <v>44210</v>
      </c>
      <c r="AB54" s="99" t="str">
        <f t="shared" si="3"/>
        <v>บริษัท คลาวด์แอนด์กราวนด์ จำกัด</v>
      </c>
      <c r="AC54" s="109"/>
      <c r="AD54" s="109" t="s">
        <v>317</v>
      </c>
      <c r="AE54" s="99"/>
      <c r="AF54" s="102"/>
      <c r="AG54" s="102"/>
      <c r="AH54" s="102"/>
      <c r="AI54" s="102"/>
      <c r="AJ54" s="102"/>
      <c r="AK54" s="102"/>
      <c r="AL54" s="102"/>
      <c r="AM54" s="102"/>
      <c r="AN54" s="102"/>
    </row>
    <row r="55" spans="1:40">
      <c r="A55" s="20" t="str">
        <f t="shared" si="4"/>
        <v>PO64000248</v>
      </c>
      <c r="B55" s="9" t="s">
        <v>256</v>
      </c>
      <c r="C55" s="9" t="s">
        <v>90</v>
      </c>
      <c r="D55" s="9" t="s">
        <v>257</v>
      </c>
      <c r="E55" s="9" t="s">
        <v>175</v>
      </c>
      <c r="F55" s="9" t="s">
        <v>258</v>
      </c>
      <c r="G55" s="51">
        <v>374500</v>
      </c>
      <c r="H55" s="51">
        <v>374500</v>
      </c>
      <c r="I55" s="9" t="s">
        <v>13</v>
      </c>
      <c r="J55" s="9" t="s">
        <v>259</v>
      </c>
      <c r="K55" s="9"/>
      <c r="L55" s="9" t="s">
        <v>260</v>
      </c>
      <c r="M55" s="9" t="e">
        <f>VLOOKUP('1_คตง_ภาพรวม'!L55,InvoicePO!$A$2:$D$2610,4,FALSE)</f>
        <v>#N/A</v>
      </c>
      <c r="N55" s="55" t="e">
        <f>VLOOKUP('1_คตง_ภาพรวม'!L55,InvoicePO!$A$2:$E$2610,5,FALSE)</f>
        <v>#N/A</v>
      </c>
      <c r="O55" s="9" t="e">
        <f>VLOOKUP('1_คตง_ภาพรวม'!L55,InvoicePO!$A$2:$H$2610,8,FALSE)</f>
        <v>#N/A</v>
      </c>
      <c r="P55" s="9" t="e">
        <f>VLOOKUP(L55,Sheet7!$A$2:$B$1337,2,FALSE)</f>
        <v>#N/A</v>
      </c>
      <c r="Q55" s="9" t="s">
        <v>32748</v>
      </c>
      <c r="R55" s="30" t="e">
        <f t="shared" si="28"/>
        <v>#N/A</v>
      </c>
      <c r="S55" s="9" t="s">
        <v>316</v>
      </c>
      <c r="T55" s="7" t="s">
        <v>317</v>
      </c>
      <c r="U55" s="7" t="str">
        <f t="shared" ref="U55:W55" si="103">D55</f>
        <v>จ้างผลิตบทความเพื่อสร้างความเสมอภาคทางการศึกษา อย่างน้อย 10 ชิ้น ลงบนเว็บไซต์</v>
      </c>
      <c r="V55" s="7" t="str">
        <f t="shared" si="103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55" s="7" t="str">
        <f t="shared" si="103"/>
        <v>ผลิตบทความเพื่อสร้างความเสมอภาคทางการศึกษา อย่างน้อย 10 ชิ้น ลงบนเว็บไซต์</v>
      </c>
      <c r="X55" s="30" t="str">
        <f t="shared" si="1"/>
        <v>PO64000248</v>
      </c>
      <c r="Y55" s="87">
        <f t="shared" ref="Y55:Z55" si="104">G55</f>
        <v>374500</v>
      </c>
      <c r="Z55" s="88">
        <f t="shared" si="104"/>
        <v>374500</v>
      </c>
      <c r="AA55" s="58" t="e">
        <f t="shared" si="2"/>
        <v>#N/A</v>
      </c>
      <c r="AB55" s="30" t="e">
        <f t="shared" si="3"/>
        <v>#N/A</v>
      </c>
      <c r="AC55" s="7"/>
      <c r="AD55" s="7" t="s">
        <v>317</v>
      </c>
      <c r="AE55" s="30"/>
      <c r="AF55" s="9"/>
      <c r="AG55" s="9"/>
      <c r="AH55" s="9"/>
      <c r="AI55" s="9"/>
      <c r="AJ55" s="9"/>
      <c r="AK55" s="9"/>
      <c r="AL55" s="9"/>
      <c r="AM55" s="9"/>
      <c r="AN55" s="9"/>
    </row>
    <row r="56" spans="1:40">
      <c r="A56" s="20" t="str">
        <f t="shared" si="4"/>
        <v>PO64000356</v>
      </c>
      <c r="B56" s="9" t="s">
        <v>261</v>
      </c>
      <c r="C56" s="9" t="s">
        <v>90</v>
      </c>
      <c r="D56" s="9" t="s">
        <v>262</v>
      </c>
      <c r="E56" s="9" t="s">
        <v>175</v>
      </c>
      <c r="F56" s="9" t="s">
        <v>263</v>
      </c>
      <c r="G56" s="51">
        <v>96300</v>
      </c>
      <c r="H56" s="51">
        <v>96300</v>
      </c>
      <c r="I56" s="9" t="s">
        <v>13</v>
      </c>
      <c r="J56" s="9" t="s">
        <v>162</v>
      </c>
      <c r="K56" s="9"/>
      <c r="L56" s="9" t="s">
        <v>264</v>
      </c>
      <c r="M56" s="9" t="str">
        <f>VLOOKUP('1_คตง_ภาพรวม'!L56,InvoicePO!$A$2:$D$2610,4,FALSE)</f>
        <v>นายจีรศักดิ์ หลักเมือง</v>
      </c>
      <c r="N56" s="55">
        <f>VLOOKUP('1_คตง_ภาพรวม'!L56,InvoicePO!$A$2:$E$2610,5,FALSE)</f>
        <v>44280</v>
      </c>
      <c r="O56" s="9" t="str">
        <f>VLOOKUP('1_คตง_ภาพรวม'!L56,InvoicePO!$A$2:$H$2610,8,FALSE)</f>
        <v>64C801000</v>
      </c>
      <c r="P56" s="9">
        <f>VLOOKUP(L56,Sheet7!$A$2:$B$1337,2,FALSE)</f>
        <v>1</v>
      </c>
      <c r="Q56" s="9" t="s">
        <v>263</v>
      </c>
      <c r="R56" s="30" t="str">
        <f t="shared" si="28"/>
        <v>2564</v>
      </c>
      <c r="S56" s="9" t="s">
        <v>316</v>
      </c>
      <c r="T56" s="7" t="s">
        <v>317</v>
      </c>
      <c r="U56" s="7" t="str">
        <f t="shared" ref="U56:W56" si="105">D56</f>
        <v>โครงการเผยแพร่ประชาสัมพันธ์โครงการขยายผลเครือข่ายสถานศึกษาเพื่อความเสมอภาคทางการศึกษา</v>
      </c>
      <c r="V56" s="7" t="str">
        <f t="shared" si="105"/>
        <v>เพื่อสร้างความเข้าใจในเรื่องความเสมอภาคตลอดจนการระดมทุนผ่านการมีส่วนร่วมอย่างสร้างสรรค์จากทุกภาคส่วน</v>
      </c>
      <c r="W56" s="7" t="str">
        <f t="shared" si="105"/>
        <v>เผยแพร่ประชาสัมพันธ์โครงการขยายผลเครือข่ายสถานศึกษาเพื่อความเสมอภาคทางการศึกษา</v>
      </c>
      <c r="X56" s="30" t="str">
        <f t="shared" si="1"/>
        <v>PO64000356</v>
      </c>
      <c r="Y56" s="87">
        <f t="shared" ref="Y56:Z56" si="106">G56</f>
        <v>96300</v>
      </c>
      <c r="Z56" s="88">
        <f t="shared" si="106"/>
        <v>96300</v>
      </c>
      <c r="AA56" s="58">
        <f t="shared" si="2"/>
        <v>44280</v>
      </c>
      <c r="AB56" s="30" t="str">
        <f t="shared" si="3"/>
        <v>นายจีรศักดิ์ หลักเมือง</v>
      </c>
      <c r="AC56" s="7"/>
      <c r="AD56" s="7" t="s">
        <v>317</v>
      </c>
      <c r="AE56" s="30"/>
      <c r="AF56" s="9"/>
      <c r="AG56" s="9"/>
      <c r="AH56" s="9"/>
      <c r="AI56" s="9"/>
      <c r="AJ56" s="9"/>
      <c r="AK56" s="9"/>
      <c r="AL56" s="9"/>
      <c r="AM56" s="9"/>
      <c r="AN56" s="9"/>
    </row>
    <row r="57" spans="1:40">
      <c r="A57" s="20" t="str">
        <f t="shared" si="4"/>
        <v>PO64000383</v>
      </c>
      <c r="B57" s="9" t="s">
        <v>265</v>
      </c>
      <c r="C57" s="9" t="s">
        <v>90</v>
      </c>
      <c r="D57" s="9" t="s">
        <v>266</v>
      </c>
      <c r="E57" s="9" t="s">
        <v>267</v>
      </c>
      <c r="F57" s="9" t="s">
        <v>268</v>
      </c>
      <c r="G57" s="51">
        <v>1198881.5</v>
      </c>
      <c r="H57" s="51">
        <v>959105.2</v>
      </c>
      <c r="I57" s="9" t="s">
        <v>13</v>
      </c>
      <c r="J57" s="9" t="s">
        <v>269</v>
      </c>
      <c r="K57" s="9"/>
      <c r="L57" s="9" t="s">
        <v>270</v>
      </c>
      <c r="M57" s="9" t="e">
        <f>VLOOKUP('1_คตง_ภาพรวม'!L57,InvoicePO!$A$2:$D$2610,4,FALSE)</f>
        <v>#N/A</v>
      </c>
      <c r="N57" s="55" t="e">
        <f>VLOOKUP('1_คตง_ภาพรวม'!L57,InvoicePO!$A$2:$E$2610,5,FALSE)</f>
        <v>#N/A</v>
      </c>
      <c r="O57" s="9" t="e">
        <f>VLOOKUP('1_คตง_ภาพรวม'!L57,InvoicePO!$A$2:$H$2610,8,FALSE)</f>
        <v>#N/A</v>
      </c>
      <c r="P57" s="9" t="e">
        <f>VLOOKUP(L57,Sheet7!$A$2:$B$1337,2,FALSE)</f>
        <v>#N/A</v>
      </c>
      <c r="Q57" s="9" t="s">
        <v>32749</v>
      </c>
      <c r="R57" s="30" t="e">
        <f t="shared" si="28"/>
        <v>#N/A</v>
      </c>
      <c r="S57" s="9" t="s">
        <v>316</v>
      </c>
      <c r="T57" s="7" t="s">
        <v>317</v>
      </c>
      <c r="U57" s="7" t="str">
        <f t="shared" ref="U57:W57" si="107">D57</f>
        <v>โครงการสื่อสารสาธารณะและขับเคลื่อนนโยบายการพัฒนาทักษะอาชีพชุมชนเป็นฐาน
 ในกลุ่มแรงงานด้อยโอกาสฯ</v>
      </c>
      <c r="V57" s="7" t="str">
        <f t="shared" si="107"/>
        <v>เพื่อสร้างความตระหนักร้ไปยังกลุ่มเป้าหมาย ภาคีเครือข่าย ประชาชนทั่วไปเกี่ยวภับการกิจบทบาทของกสศ</v>
      </c>
      <c r="W57" s="7" t="str">
        <f t="shared" si="107"/>
        <v xml:space="preserve">การเผยแพร่สื่อผ่านเว็บไซต์ Facebook </v>
      </c>
      <c r="X57" s="30" t="str">
        <f t="shared" si="1"/>
        <v>PO64000383</v>
      </c>
      <c r="Y57" s="87">
        <f t="shared" ref="Y57:Z57" si="108">G57</f>
        <v>1198881.5</v>
      </c>
      <c r="Z57" s="131">
        <f t="shared" si="108"/>
        <v>959105.2</v>
      </c>
      <c r="AA57" s="58" t="e">
        <f t="shared" si="2"/>
        <v>#N/A</v>
      </c>
      <c r="AB57" s="30" t="e">
        <f t="shared" si="3"/>
        <v>#N/A</v>
      </c>
      <c r="AC57" s="7"/>
      <c r="AD57" s="7" t="s">
        <v>317</v>
      </c>
      <c r="AE57" s="30"/>
      <c r="AF57" s="9"/>
      <c r="AG57" s="9"/>
      <c r="AH57" s="9"/>
      <c r="AI57" s="9"/>
      <c r="AJ57" s="9"/>
      <c r="AK57" s="9"/>
      <c r="AL57" s="9"/>
      <c r="AM57" s="9"/>
      <c r="AN57" s="9"/>
    </row>
    <row r="58" spans="1:40">
      <c r="A58" s="20" t="str">
        <f t="shared" si="4"/>
        <v>PO64000450</v>
      </c>
      <c r="B58" s="9" t="s">
        <v>271</v>
      </c>
      <c r="C58" s="9" t="s">
        <v>90</v>
      </c>
      <c r="D58" s="9" t="s">
        <v>272</v>
      </c>
      <c r="E58" s="9" t="s">
        <v>267</v>
      </c>
      <c r="F58" s="9" t="s">
        <v>268</v>
      </c>
      <c r="G58" s="51">
        <v>299600</v>
      </c>
      <c r="H58" s="51">
        <v>209720</v>
      </c>
      <c r="I58" s="9" t="s">
        <v>13</v>
      </c>
      <c r="J58" s="9" t="s">
        <v>269</v>
      </c>
      <c r="K58" s="9"/>
      <c r="L58" s="9" t="s">
        <v>273</v>
      </c>
      <c r="M58" s="9" t="e">
        <f>VLOOKUP('1_คตง_ภาพรวม'!L58,InvoicePO!$A$2:$D$2610,4,FALSE)</f>
        <v>#N/A</v>
      </c>
      <c r="N58" s="55" t="e">
        <f>VLOOKUP('1_คตง_ภาพรวม'!L58,InvoicePO!$A$2:$E$2610,5,FALSE)</f>
        <v>#N/A</v>
      </c>
      <c r="O58" s="9" t="e">
        <f>VLOOKUP('1_คตง_ภาพรวม'!L58,InvoicePO!$A$2:$H$2610,8,FALSE)</f>
        <v>#N/A</v>
      </c>
      <c r="P58" s="9" t="e">
        <f>VLOOKUP(L58,Sheet7!$A$2:$B$1337,2,FALSE)</f>
        <v>#N/A</v>
      </c>
      <c r="Q58" s="9" t="s">
        <v>32750</v>
      </c>
      <c r="R58" s="30" t="e">
        <f t="shared" si="28"/>
        <v>#N/A</v>
      </c>
      <c r="S58" s="9" t="s">
        <v>316</v>
      </c>
      <c r="T58" s="7" t="s">
        <v>317</v>
      </c>
      <c r="U58" s="7" t="str">
        <f t="shared" ref="U58:W58" si="109">D58</f>
        <v>จ้างเหมาบริการเผยแพร่สื่อประชาสัมพันธ์ออนไลน์ภายใต้ประเด็นมาตรการช่วยเหลือกลุ่มเป้าหมายเร่งด่วนในวิกฤติโควิด</v>
      </c>
      <c r="V58" s="7" t="str">
        <f t="shared" si="109"/>
        <v>เพื่อสร้างความตระหนักร้ไปยังกลุ่มเป้าหมาย ภาคีเครือข่าย ประชาชนทั่วไปเกี่ยวภับการกิจบทบาทของกสศ</v>
      </c>
      <c r="W58" s="7" t="str">
        <f t="shared" si="109"/>
        <v xml:space="preserve">การเผยแพร่สื่อผ่านเว็บไซต์ Facebook </v>
      </c>
      <c r="X58" s="30" t="str">
        <f t="shared" si="1"/>
        <v>PO64000450</v>
      </c>
      <c r="Y58" s="87">
        <f t="shared" ref="Y58:Z58" si="110">G58</f>
        <v>299600</v>
      </c>
      <c r="Z58" s="131">
        <f t="shared" si="110"/>
        <v>209720</v>
      </c>
      <c r="AA58" s="58" t="e">
        <f t="shared" si="2"/>
        <v>#N/A</v>
      </c>
      <c r="AB58" s="30" t="e">
        <f t="shared" si="3"/>
        <v>#N/A</v>
      </c>
      <c r="AC58" s="7"/>
      <c r="AD58" s="7" t="s">
        <v>317</v>
      </c>
      <c r="AE58" s="30"/>
      <c r="AF58" s="9"/>
      <c r="AG58" s="9"/>
      <c r="AH58" s="9"/>
      <c r="AI58" s="9"/>
      <c r="AJ58" s="9"/>
      <c r="AK58" s="9"/>
      <c r="AL58" s="9"/>
      <c r="AM58" s="9"/>
      <c r="AN58" s="9"/>
    </row>
    <row r="59" spans="1:40">
      <c r="A59" s="20" t="str">
        <f t="shared" si="4"/>
        <v>PO64000475</v>
      </c>
      <c r="B59" s="9" t="s">
        <v>274</v>
      </c>
      <c r="C59" s="9" t="s">
        <v>90</v>
      </c>
      <c r="D59" s="9" t="s">
        <v>275</v>
      </c>
      <c r="E59" s="9" t="s">
        <v>267</v>
      </c>
      <c r="F59" s="9" t="s">
        <v>276</v>
      </c>
      <c r="G59" s="51">
        <v>300000</v>
      </c>
      <c r="H59" s="51">
        <v>150000</v>
      </c>
      <c r="I59" s="9" t="s">
        <v>13</v>
      </c>
      <c r="J59" s="9" t="s">
        <v>105</v>
      </c>
      <c r="K59" s="9"/>
      <c r="L59" s="9" t="s">
        <v>319</v>
      </c>
      <c r="M59" s="9" t="e">
        <f>VLOOKUP('1_คตง_ภาพรวม'!L59,InvoicePO!$A$2:$D$2610,4,FALSE)</f>
        <v>#N/A</v>
      </c>
      <c r="N59" s="55" t="e">
        <f>VLOOKUP('1_คตง_ภาพรวม'!L59,InvoicePO!$A$2:$E$2610,5,FALSE)</f>
        <v>#N/A</v>
      </c>
      <c r="O59" s="9" t="e">
        <f>VLOOKUP('1_คตง_ภาพรวม'!L59,InvoicePO!$A$2:$H$2610,8,FALSE)</f>
        <v>#N/A</v>
      </c>
      <c r="P59" s="9" t="e">
        <f>VLOOKUP(L59,Sheet7!$A$2:$B$1337,2,FALSE)</f>
        <v>#N/A</v>
      </c>
      <c r="Q59" s="9" t="s">
        <v>32751</v>
      </c>
      <c r="R59" s="30" t="e">
        <f t="shared" si="28"/>
        <v>#N/A</v>
      </c>
      <c r="S59" s="9" t="s">
        <v>316</v>
      </c>
      <c r="T59" s="7" t="s">
        <v>317</v>
      </c>
      <c r="U59" s="7" t="str">
        <f t="shared" ref="U59:W59" si="111">D59</f>
        <v>จัดจ้างเพื่อจัดเวทีสาธารณะมาตรการเชิงรุกเพื่อป้องกันเด็กกลุ่มเปราะบางหลุดออกจากระบบการศึกษาจากผลกระทบของการแพร่ระบาดของโรคโควิด-19 ในรูปแบบออนไลน์</v>
      </c>
      <c r="V59" s="7" t="str">
        <f t="shared" si="111"/>
        <v>เพื่อสร้างความตระหนักร้ไปยังกลุ่มเป้าหมาย ภาคีเครือข่าย ประชาชนทั่วไปเกี่ยวภับการกิจบทบาทของกสศ</v>
      </c>
      <c r="W59" s="7" t="str">
        <f t="shared" si="111"/>
        <v xml:space="preserve">การเผยแพร่สื่อผ่านเว็บไซต์ Facebook youtube </v>
      </c>
      <c r="X59" s="30" t="str">
        <f t="shared" si="1"/>
        <v>PO64000475</v>
      </c>
      <c r="Y59" s="87">
        <f t="shared" ref="Y59:Z59" si="112">G59</f>
        <v>300000</v>
      </c>
      <c r="Z59" s="131">
        <f t="shared" si="112"/>
        <v>150000</v>
      </c>
      <c r="AA59" s="58" t="e">
        <f t="shared" si="2"/>
        <v>#N/A</v>
      </c>
      <c r="AB59" s="30" t="e">
        <f t="shared" si="3"/>
        <v>#N/A</v>
      </c>
      <c r="AC59" s="7"/>
      <c r="AD59" s="7" t="s">
        <v>317</v>
      </c>
      <c r="AE59" s="30"/>
      <c r="AF59" s="9"/>
      <c r="AG59" s="9"/>
      <c r="AH59" s="9"/>
      <c r="AI59" s="9"/>
      <c r="AJ59" s="9"/>
      <c r="AK59" s="9"/>
      <c r="AL59" s="9"/>
      <c r="AM59" s="9"/>
      <c r="AN59" s="9"/>
    </row>
    <row r="60" spans="1:40"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5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</row>
    <row r="61" spans="1:40"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59"/>
      <c r="S61" s="9"/>
      <c r="T61" s="9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</row>
    <row r="62" spans="1:40"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5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</row>
    <row r="63" spans="1:40"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59"/>
      <c r="S63" s="9"/>
      <c r="T63" s="9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</row>
    <row r="64" spans="1:40"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59"/>
      <c r="S64" s="9"/>
      <c r="T64" s="9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</row>
    <row r="65" spans="2:40">
      <c r="B65" s="9"/>
      <c r="C65" s="9"/>
      <c r="D65" s="9"/>
      <c r="E65" s="9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5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</row>
    <row r="66" spans="2:40">
      <c r="B66" s="9"/>
      <c r="C66" s="9"/>
      <c r="D66" s="9"/>
      <c r="E66" s="9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5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</row>
    <row r="67" spans="2:40"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5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</row>
    <row r="68" spans="2:40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5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</row>
    <row r="69" spans="2:40"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5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</row>
    <row r="70" spans="2:40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5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</row>
    <row r="71" spans="2:40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5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</row>
    <row r="72" spans="2:40"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5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</row>
    <row r="73" spans="2:40"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5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</row>
    <row r="74" spans="2:40"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5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</row>
    <row r="75" spans="2:40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5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</row>
    <row r="76" spans="2:40"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5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</row>
    <row r="77" spans="2:40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5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</row>
    <row r="78" spans="2:40"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5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</row>
    <row r="79" spans="2:40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5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</row>
    <row r="80" spans="2:40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5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</row>
    <row r="81" spans="2:40"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5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</row>
    <row r="82" spans="2:40">
      <c r="B82" s="9"/>
      <c r="C82" s="9"/>
      <c r="D82" s="9"/>
      <c r="E82" s="9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5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</row>
    <row r="83" spans="2:40">
      <c r="B83" s="9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5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</row>
    <row r="84" spans="2:40">
      <c r="B84" s="9"/>
      <c r="C84" s="9"/>
      <c r="D84" s="9"/>
      <c r="E84" s="9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5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</row>
    <row r="85" spans="2:40">
      <c r="B85" s="9"/>
      <c r="C85" s="9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5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</row>
    <row r="86" spans="2:40">
      <c r="B86" s="9"/>
      <c r="C86" s="9"/>
      <c r="D86" s="9"/>
      <c r="E86" s="9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5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</row>
    <row r="87" spans="2:40">
      <c r="B87" s="9"/>
      <c r="C87" s="9"/>
      <c r="D87" s="9"/>
      <c r="E87" s="9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5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</row>
    <row r="88" spans="2:40">
      <c r="B88" s="9"/>
      <c r="C88" s="9"/>
      <c r="D88" s="9"/>
      <c r="E88" s="9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59"/>
      <c r="S88" s="9"/>
      <c r="T88" s="9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</row>
    <row r="89" spans="2:40">
      <c r="B89" s="9"/>
      <c r="C89" s="9"/>
      <c r="D89" s="9"/>
      <c r="E89" s="9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5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</row>
    <row r="90" spans="2:40">
      <c r="B90" s="9"/>
      <c r="C90" s="9"/>
      <c r="D90" s="9"/>
      <c r="E90" s="9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5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</row>
    <row r="91" spans="2:40"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5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</row>
    <row r="92" spans="2:40"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5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</row>
    <row r="93" spans="2:40">
      <c r="B93" s="9"/>
      <c r="C93" s="9"/>
      <c r="D93" s="9"/>
      <c r="E93" s="9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5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</row>
    <row r="94" spans="2:40">
      <c r="B94" s="9"/>
      <c r="C94" s="9"/>
      <c r="D94" s="9"/>
      <c r="E94" s="9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5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</row>
    <row r="95" spans="2:40">
      <c r="B95" s="9"/>
      <c r="C95" s="9"/>
      <c r="D95" s="9"/>
      <c r="E95" s="9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5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</row>
    <row r="96" spans="2:40">
      <c r="B96" s="9"/>
      <c r="C96" s="9"/>
      <c r="D96" s="9"/>
      <c r="E96" s="9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5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</row>
    <row r="97" spans="2:40">
      <c r="B97" s="9"/>
      <c r="C97" s="9"/>
      <c r="D97" s="9"/>
      <c r="E97" s="9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5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</row>
    <row r="98" spans="2:40">
      <c r="B98" s="9"/>
      <c r="C98" s="9"/>
      <c r="D98" s="9"/>
      <c r="E98" s="9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5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</row>
    <row r="99" spans="2:40">
      <c r="B99" s="9"/>
      <c r="C99" s="9"/>
      <c r="D99" s="9"/>
      <c r="E99" s="9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5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</row>
    <row r="100" spans="2:40">
      <c r="B100" s="9"/>
      <c r="C100" s="9"/>
      <c r="D100" s="9"/>
      <c r="E100" s="9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59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</row>
    <row r="101" spans="2:40"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5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</row>
    <row r="102" spans="2:40"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5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</row>
    <row r="103" spans="2:40">
      <c r="B103" s="9"/>
      <c r="C103" s="9"/>
      <c r="D103" s="9"/>
      <c r="E103" s="9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5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</row>
    <row r="104" spans="2:40">
      <c r="B104" s="9"/>
      <c r="C104" s="9"/>
      <c r="D104" s="9"/>
      <c r="E104" s="9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5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</row>
    <row r="105" spans="2:40">
      <c r="B105" s="9"/>
      <c r="C105" s="9"/>
      <c r="D105" s="9"/>
      <c r="E105" s="9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5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</row>
    <row r="106" spans="2:40">
      <c r="B106" s="9"/>
      <c r="C106" s="9"/>
      <c r="D106" s="9"/>
      <c r="E106" s="9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5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</row>
    <row r="107" spans="2:40">
      <c r="B107" s="9"/>
      <c r="C107" s="9"/>
      <c r="D107" s="9"/>
      <c r="E107" s="9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5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</row>
    <row r="108" spans="2:40"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5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</row>
    <row r="109" spans="2:40">
      <c r="B109" s="9"/>
      <c r="C109" s="9"/>
      <c r="D109" s="9"/>
      <c r="E109" s="9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5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</row>
    <row r="110" spans="2:40">
      <c r="B110" s="9"/>
      <c r="C110" s="9"/>
      <c r="D110" s="9"/>
      <c r="E110" s="9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5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</row>
    <row r="111" spans="2:40">
      <c r="B111" s="9"/>
      <c r="C111" s="9"/>
      <c r="D111" s="9"/>
      <c r="E111" s="9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5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</row>
    <row r="112" spans="2:40">
      <c r="B112" s="9"/>
      <c r="C112" s="9"/>
      <c r="D112" s="9"/>
      <c r="E112" s="9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5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</row>
    <row r="113" spans="2:40">
      <c r="B113" s="9"/>
      <c r="C113" s="9"/>
      <c r="D113" s="9"/>
      <c r="E113" s="9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5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</row>
    <row r="114" spans="2:40">
      <c r="B114" s="9"/>
      <c r="C114" s="9"/>
      <c r="D114" s="9"/>
      <c r="E114" s="9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5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</row>
    <row r="115" spans="2:40">
      <c r="B115" s="9"/>
      <c r="C115" s="9"/>
      <c r="D115" s="9"/>
      <c r="E115" s="9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5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</row>
    <row r="116" spans="2:40"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5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</row>
    <row r="117" spans="2:40"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5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</row>
    <row r="118" spans="2:40">
      <c r="B118" s="9"/>
      <c r="C118" s="9"/>
      <c r="D118" s="9"/>
      <c r="E118" s="9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5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</row>
    <row r="119" spans="2:40">
      <c r="B119" s="9"/>
      <c r="C119" s="9"/>
      <c r="D119" s="9"/>
      <c r="E119" s="9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5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</row>
    <row r="120" spans="2:40"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5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</row>
    <row r="121" spans="2:40">
      <c r="B121" s="9"/>
      <c r="C121" s="9"/>
      <c r="D121" s="9"/>
      <c r="E121" s="9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5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</row>
    <row r="122" spans="2:40">
      <c r="B122" s="9"/>
      <c r="C122" s="9"/>
      <c r="D122" s="9"/>
      <c r="E122" s="9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5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</row>
    <row r="123" spans="2:40">
      <c r="B123" s="9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5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</row>
    <row r="124" spans="2:40">
      <c r="B124" s="9"/>
      <c r="C124" s="9"/>
      <c r="D124" s="9"/>
      <c r="E124" s="9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5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</row>
    <row r="125" spans="2:40">
      <c r="B125" s="9"/>
      <c r="C125" s="9"/>
      <c r="D125" s="9"/>
      <c r="E125" s="9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5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</row>
    <row r="126" spans="2:40">
      <c r="B126" s="9"/>
      <c r="C126" s="9"/>
      <c r="D126" s="9"/>
      <c r="E126" s="9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5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</row>
    <row r="127" spans="2:40"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5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</row>
    <row r="128" spans="2:40"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5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</row>
    <row r="129" spans="2:40">
      <c r="B129" s="9"/>
      <c r="C129" s="9"/>
      <c r="D129" s="9"/>
      <c r="E129" s="9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5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</row>
    <row r="130" spans="2:40">
      <c r="B130" s="9"/>
      <c r="C130" s="9"/>
      <c r="D130" s="9"/>
      <c r="E130" s="9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5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</row>
    <row r="131" spans="2:40">
      <c r="B131" s="9"/>
      <c r="C131" s="9"/>
      <c r="D131" s="9"/>
      <c r="E131" s="9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5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</row>
    <row r="132" spans="2:40">
      <c r="B132" s="9"/>
      <c r="C132" s="9"/>
      <c r="D132" s="9"/>
      <c r="E132" s="9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5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</row>
    <row r="133" spans="2:40">
      <c r="B133" s="9"/>
      <c r="C133" s="9"/>
      <c r="D133" s="9"/>
      <c r="E133" s="9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5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</row>
    <row r="134" spans="2:40">
      <c r="B134" s="9"/>
      <c r="C134" s="9"/>
      <c r="D134" s="9"/>
      <c r="E134" s="9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5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</row>
    <row r="135" spans="2:40">
      <c r="B135" s="9"/>
      <c r="C135" s="9"/>
      <c r="D135" s="9"/>
      <c r="E135" s="9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5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</row>
    <row r="136" spans="2:40">
      <c r="B136" s="9"/>
      <c r="C136" s="9"/>
      <c r="D136" s="9"/>
      <c r="E136" s="9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5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</row>
    <row r="137" spans="2:40">
      <c r="B137" s="9"/>
      <c r="C137" s="9"/>
      <c r="D137" s="9"/>
      <c r="E137" s="9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5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</row>
    <row r="138" spans="2:40">
      <c r="B138" s="9"/>
      <c r="C138" s="9"/>
      <c r="D138" s="9"/>
      <c r="E138" s="9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5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</row>
    <row r="139" spans="2:40">
      <c r="B139" s="9"/>
      <c r="C139" s="9"/>
      <c r="D139" s="9"/>
      <c r="E139" s="9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5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</row>
    <row r="140" spans="2:40">
      <c r="B140" s="9"/>
      <c r="C140" s="9"/>
      <c r="D140" s="9"/>
      <c r="E140" s="9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5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</row>
    <row r="141" spans="2:40">
      <c r="B141" s="9"/>
      <c r="C141" s="9"/>
      <c r="D141" s="9"/>
      <c r="E141" s="9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5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</row>
    <row r="142" spans="2:40">
      <c r="B142" s="9"/>
      <c r="C142" s="9"/>
      <c r="D142" s="9"/>
      <c r="E142" s="9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5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</row>
    <row r="143" spans="2:40">
      <c r="B143" s="9"/>
      <c r="C143" s="9"/>
      <c r="D143" s="9"/>
      <c r="E143" s="9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5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</row>
    <row r="144" spans="2:40">
      <c r="B144" s="9"/>
      <c r="C144" s="9"/>
      <c r="D144" s="9"/>
      <c r="E144" s="9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5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</row>
    <row r="145" spans="2:40">
      <c r="B145" s="9"/>
      <c r="C145" s="9"/>
      <c r="D145" s="9"/>
      <c r="E145" s="9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59"/>
      <c r="S145" s="9"/>
      <c r="T145" s="9"/>
      <c r="U145" s="9"/>
      <c r="V145" s="9"/>
      <c r="W145" s="9"/>
      <c r="X145" s="9"/>
      <c r="Y145" s="9"/>
      <c r="Z145" s="9"/>
      <c r="AA145" s="9"/>
      <c r="AB145" s="9"/>
      <c r="AC145" s="9"/>
      <c r="AD145" s="9"/>
      <c r="AE145" s="9"/>
      <c r="AF145" s="9"/>
      <c r="AG145" s="9"/>
      <c r="AH145" s="9"/>
      <c r="AI145" s="9"/>
      <c r="AJ145" s="9"/>
      <c r="AK145" s="9"/>
      <c r="AL145" s="9"/>
      <c r="AM145" s="9"/>
      <c r="AN145" s="9"/>
    </row>
    <row r="146" spans="2:40">
      <c r="B146" s="9"/>
      <c r="C146" s="9"/>
      <c r="D146" s="9"/>
      <c r="E146" s="9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5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</row>
    <row r="147" spans="2:40">
      <c r="B147" s="9"/>
      <c r="C147" s="9"/>
      <c r="D147" s="9"/>
      <c r="E147" s="9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5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</row>
    <row r="148" spans="2:40">
      <c r="B148" s="9"/>
      <c r="C148" s="9"/>
      <c r="D148" s="9"/>
      <c r="E148" s="9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5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</row>
    <row r="149" spans="2:40">
      <c r="B149" s="9"/>
      <c r="C149" s="9"/>
      <c r="D149" s="9"/>
      <c r="E149" s="9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5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</row>
    <row r="150" spans="2:40">
      <c r="B150" s="9"/>
      <c r="C150" s="9"/>
      <c r="D150" s="9"/>
      <c r="E150" s="9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5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</row>
    <row r="151" spans="2:40">
      <c r="B151" s="9"/>
      <c r="C151" s="9"/>
      <c r="D151" s="9"/>
      <c r="E151" s="9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59"/>
      <c r="S151" s="9"/>
      <c r="T151" s="9"/>
      <c r="U151" s="9"/>
      <c r="V151" s="9"/>
      <c r="W151" s="9"/>
      <c r="X151" s="9"/>
      <c r="Y151" s="9"/>
      <c r="Z151" s="9"/>
      <c r="AA151" s="9"/>
      <c r="AB151" s="9"/>
      <c r="AC151" s="9"/>
      <c r="AD151" s="9"/>
      <c r="AE151" s="9"/>
      <c r="AF151" s="9"/>
      <c r="AG151" s="9"/>
      <c r="AH151" s="9"/>
      <c r="AI151" s="9"/>
      <c r="AJ151" s="9"/>
      <c r="AK151" s="9"/>
      <c r="AL151" s="9"/>
      <c r="AM151" s="9"/>
      <c r="AN151" s="9"/>
    </row>
    <row r="152" spans="2:40">
      <c r="B152" s="9"/>
      <c r="C152" s="9"/>
      <c r="D152" s="9"/>
      <c r="E152" s="9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59"/>
      <c r="S152" s="9"/>
      <c r="T152" s="9"/>
      <c r="U152" s="9"/>
      <c r="V152" s="9"/>
      <c r="W152" s="9"/>
      <c r="X152" s="9"/>
      <c r="Y152" s="9"/>
      <c r="Z152" s="9"/>
      <c r="AA152" s="9"/>
      <c r="AB152" s="9"/>
      <c r="AC152" s="9"/>
      <c r="AD152" s="9"/>
      <c r="AE152" s="9"/>
      <c r="AF152" s="9"/>
      <c r="AG152" s="9"/>
      <c r="AH152" s="9"/>
      <c r="AI152" s="9"/>
      <c r="AJ152" s="9"/>
      <c r="AK152" s="9"/>
      <c r="AL152" s="9"/>
      <c r="AM152" s="9"/>
      <c r="AN152" s="9"/>
    </row>
    <row r="153" spans="2:40">
      <c r="B153" s="9"/>
      <c r="C153" s="9"/>
      <c r="D153" s="9"/>
      <c r="E153" s="9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59"/>
      <c r="S153" s="9"/>
      <c r="T153" s="9"/>
      <c r="U153" s="9"/>
      <c r="V153" s="9"/>
      <c r="W153" s="9"/>
      <c r="X153" s="9"/>
      <c r="Y153" s="9"/>
      <c r="Z153" s="9"/>
      <c r="AA153" s="9"/>
      <c r="AB153" s="9"/>
      <c r="AC153" s="9"/>
      <c r="AD153" s="9"/>
      <c r="AE153" s="9"/>
      <c r="AF153" s="9"/>
      <c r="AG153" s="9"/>
      <c r="AH153" s="9"/>
      <c r="AI153" s="9"/>
      <c r="AJ153" s="9"/>
      <c r="AK153" s="9"/>
      <c r="AL153" s="9"/>
      <c r="AM153" s="9"/>
      <c r="AN153" s="9"/>
    </row>
    <row r="154" spans="2:40">
      <c r="B154" s="9"/>
      <c r="C154" s="9"/>
      <c r="D154" s="9"/>
      <c r="E154" s="9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59"/>
      <c r="S154" s="9"/>
      <c r="T154" s="9"/>
      <c r="U154" s="9"/>
      <c r="V154" s="9"/>
      <c r="W154" s="9"/>
      <c r="X154" s="9"/>
      <c r="Y154" s="9"/>
      <c r="Z154" s="9"/>
      <c r="AA154" s="9"/>
      <c r="AB154" s="9"/>
      <c r="AC154" s="9"/>
      <c r="AD154" s="9"/>
      <c r="AE154" s="9"/>
      <c r="AF154" s="9"/>
      <c r="AG154" s="9"/>
      <c r="AH154" s="9"/>
      <c r="AI154" s="9"/>
      <c r="AJ154" s="9"/>
      <c r="AK154" s="9"/>
      <c r="AL154" s="9"/>
      <c r="AM154" s="9"/>
      <c r="AN154" s="9"/>
    </row>
    <row r="155" spans="2:40">
      <c r="B155" s="9"/>
      <c r="C155" s="9"/>
      <c r="D155" s="9"/>
      <c r="E155" s="9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59"/>
      <c r="S155" s="9"/>
      <c r="T155" s="9"/>
      <c r="U155" s="9"/>
      <c r="V155" s="9"/>
      <c r="W155" s="9"/>
      <c r="X155" s="9"/>
      <c r="Y155" s="9"/>
      <c r="Z155" s="9"/>
      <c r="AA155" s="9"/>
      <c r="AB155" s="9"/>
      <c r="AC155" s="9"/>
      <c r="AD155" s="9"/>
      <c r="AE155" s="9"/>
      <c r="AF155" s="9"/>
      <c r="AG155" s="9"/>
      <c r="AH155" s="9"/>
      <c r="AI155" s="9"/>
      <c r="AJ155" s="9"/>
      <c r="AK155" s="9"/>
      <c r="AL155" s="9"/>
      <c r="AM155" s="9"/>
      <c r="AN155" s="9"/>
    </row>
    <row r="156" spans="2:40">
      <c r="B156" s="9"/>
      <c r="C156" s="9"/>
      <c r="D156" s="9"/>
      <c r="E156" s="9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59"/>
      <c r="S156" s="9"/>
      <c r="T156" s="9"/>
      <c r="U156" s="9"/>
      <c r="V156" s="9"/>
      <c r="W156" s="9"/>
      <c r="X156" s="9"/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</row>
    <row r="157" spans="2:40">
      <c r="B157" s="9"/>
      <c r="C157" s="9"/>
      <c r="D157" s="9"/>
      <c r="E157" s="9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59"/>
      <c r="S157" s="9"/>
      <c r="T157" s="9"/>
      <c r="U157" s="9"/>
      <c r="V157" s="9"/>
      <c r="W157" s="9"/>
      <c r="X157" s="9"/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</row>
    <row r="158" spans="2:40">
      <c r="B158" s="9"/>
      <c r="C158" s="9"/>
      <c r="D158" s="9"/>
      <c r="E158" s="9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59"/>
      <c r="S158" s="9"/>
      <c r="T158" s="9"/>
      <c r="U158" s="9"/>
      <c r="V158" s="9"/>
      <c r="W158" s="9"/>
      <c r="X158" s="9"/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</row>
    <row r="159" spans="2:40">
      <c r="B159" s="9"/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5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</row>
    <row r="160" spans="2:40">
      <c r="B160" s="9"/>
      <c r="C160" s="9"/>
      <c r="D160" s="9"/>
      <c r="E160" s="9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59"/>
      <c r="S160" s="9"/>
      <c r="T160" s="9"/>
      <c r="U160" s="9"/>
      <c r="V160" s="9"/>
      <c r="W160" s="9"/>
      <c r="X160" s="9"/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</row>
    <row r="161" spans="2:40">
      <c r="B161" s="9"/>
      <c r="C161" s="9"/>
      <c r="D161" s="9"/>
      <c r="E161" s="9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59"/>
      <c r="S161" s="9"/>
      <c r="T161" s="9"/>
      <c r="U161" s="9"/>
      <c r="V161" s="9"/>
      <c r="W161" s="9"/>
      <c r="X161" s="9"/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</row>
    <row r="162" spans="2:40">
      <c r="B162" s="9"/>
      <c r="C162" s="9"/>
      <c r="D162" s="9"/>
      <c r="E162" s="9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59"/>
      <c r="S162" s="9"/>
      <c r="T162" s="9"/>
      <c r="U162" s="9"/>
      <c r="V162" s="9"/>
      <c r="W162" s="9"/>
      <c r="X162" s="9"/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</row>
    <row r="163" spans="2:40">
      <c r="B163" s="9"/>
      <c r="C163" s="9"/>
      <c r="D163" s="9"/>
      <c r="E163" s="9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59"/>
      <c r="S163" s="9"/>
      <c r="T163" s="9"/>
      <c r="U163" s="9"/>
      <c r="V163" s="9"/>
      <c r="W163" s="9"/>
      <c r="X163" s="9"/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</row>
    <row r="164" spans="2:40"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59"/>
      <c r="S164" s="9"/>
      <c r="T164" s="9"/>
      <c r="U164" s="9"/>
      <c r="V164" s="9"/>
      <c r="W164" s="9"/>
      <c r="X164" s="9"/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</row>
    <row r="165" spans="2:40">
      <c r="B165" s="9"/>
      <c r="C165" s="9"/>
      <c r="D165" s="9"/>
      <c r="E165" s="9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59"/>
      <c r="S165" s="9"/>
      <c r="T165" s="9"/>
      <c r="U165" s="9"/>
      <c r="V165" s="9"/>
      <c r="W165" s="9"/>
      <c r="X165" s="9"/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</row>
    <row r="166" spans="2:40">
      <c r="B166" s="9"/>
      <c r="C166" s="9"/>
      <c r="D166" s="9"/>
      <c r="E166" s="9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59"/>
      <c r="S166" s="9"/>
      <c r="T166" s="9"/>
      <c r="U166" s="9"/>
      <c r="V166" s="9"/>
      <c r="W166" s="9"/>
      <c r="X166" s="9"/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</row>
    <row r="167" spans="2:40">
      <c r="B167" s="9"/>
      <c r="C167" s="9"/>
      <c r="D167" s="9"/>
      <c r="E167" s="9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59"/>
      <c r="S167" s="9"/>
      <c r="T167" s="9"/>
      <c r="U167" s="9"/>
      <c r="V167" s="9"/>
      <c r="W167" s="9"/>
      <c r="X167" s="9"/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</row>
    <row r="168" spans="2:40">
      <c r="B168" s="9"/>
      <c r="C168" s="9"/>
      <c r="D168" s="9"/>
      <c r="E168" s="9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59"/>
      <c r="S168" s="9"/>
      <c r="T168" s="9"/>
      <c r="U168" s="9"/>
      <c r="V168" s="9"/>
      <c r="W168" s="9"/>
      <c r="X168" s="9"/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</row>
    <row r="169" spans="2:40">
      <c r="B169" s="9"/>
      <c r="C169" s="9"/>
      <c r="D169" s="9"/>
      <c r="E169" s="9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59"/>
      <c r="S169" s="9"/>
      <c r="T169" s="9"/>
      <c r="U169" s="9"/>
      <c r="V169" s="9"/>
      <c r="W169" s="9"/>
      <c r="X169" s="9"/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</row>
    <row r="170" spans="2:40">
      <c r="B170" s="9"/>
      <c r="C170" s="9"/>
      <c r="D170" s="9"/>
      <c r="E170" s="9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59"/>
      <c r="S170" s="9"/>
      <c r="T170" s="9"/>
      <c r="U170" s="9"/>
      <c r="V170" s="9"/>
      <c r="W170" s="9"/>
      <c r="X170" s="9"/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</row>
    <row r="171" spans="2:40">
      <c r="B171" s="9"/>
      <c r="C171" s="9"/>
      <c r="D171" s="9"/>
      <c r="E171" s="9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59"/>
      <c r="S171" s="9"/>
      <c r="T171" s="9"/>
      <c r="U171" s="9"/>
      <c r="V171" s="9"/>
      <c r="W171" s="9"/>
      <c r="X171" s="9"/>
      <c r="Y171" s="9"/>
      <c r="Z171" s="9"/>
      <c r="AA171" s="9"/>
      <c r="AB171" s="9"/>
      <c r="AC171" s="9"/>
      <c r="AD171" s="9"/>
      <c r="AE171" s="9"/>
      <c r="AF171" s="9"/>
      <c r="AG171" s="9"/>
      <c r="AH171" s="9"/>
      <c r="AI171" s="9"/>
      <c r="AJ171" s="9"/>
      <c r="AK171" s="9"/>
      <c r="AL171" s="9"/>
      <c r="AM171" s="9"/>
      <c r="AN171" s="9"/>
    </row>
    <row r="172" spans="2:40">
      <c r="B172" s="9"/>
      <c r="C172" s="9"/>
      <c r="D172" s="9"/>
      <c r="E172" s="9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59"/>
      <c r="S172" s="9"/>
      <c r="T172" s="9"/>
      <c r="U172" s="9"/>
      <c r="V172" s="9"/>
      <c r="W172" s="9"/>
      <c r="X172" s="9"/>
      <c r="Y172" s="9"/>
      <c r="Z172" s="9"/>
      <c r="AA172" s="9"/>
      <c r="AB172" s="9"/>
      <c r="AC172" s="9"/>
      <c r="AD172" s="9"/>
      <c r="AE172" s="9"/>
      <c r="AF172" s="9"/>
      <c r="AG172" s="9"/>
      <c r="AH172" s="9"/>
      <c r="AI172" s="9"/>
      <c r="AJ172" s="9"/>
      <c r="AK172" s="9"/>
      <c r="AL172" s="9"/>
      <c r="AM172" s="9"/>
      <c r="AN172" s="9"/>
    </row>
    <row r="173" spans="2:40"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59"/>
      <c r="S173" s="9"/>
      <c r="T173" s="9"/>
      <c r="U173" s="9"/>
      <c r="V173" s="9"/>
      <c r="W173" s="9"/>
      <c r="X173" s="9"/>
      <c r="Y173" s="9"/>
      <c r="Z173" s="9"/>
      <c r="AA173" s="9"/>
      <c r="AB173" s="9"/>
      <c r="AC173" s="9"/>
      <c r="AD173" s="9"/>
      <c r="AE173" s="9"/>
      <c r="AF173" s="9"/>
      <c r="AG173" s="9"/>
      <c r="AH173" s="9"/>
      <c r="AI173" s="9"/>
      <c r="AJ173" s="9"/>
      <c r="AK173" s="9"/>
      <c r="AL173" s="9"/>
      <c r="AM173" s="9"/>
      <c r="AN173" s="9"/>
    </row>
    <row r="174" spans="2:40"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59"/>
      <c r="S174" s="9"/>
      <c r="T174" s="9"/>
      <c r="U174" s="9"/>
      <c r="V174" s="9"/>
      <c r="W174" s="9"/>
      <c r="X174" s="9"/>
      <c r="Y174" s="9"/>
      <c r="Z174" s="9"/>
      <c r="AA174" s="9"/>
      <c r="AB174" s="9"/>
      <c r="AC174" s="9"/>
      <c r="AD174" s="9"/>
      <c r="AE174" s="9"/>
      <c r="AF174" s="9"/>
      <c r="AG174" s="9"/>
      <c r="AH174" s="9"/>
      <c r="AI174" s="9"/>
      <c r="AJ174" s="9"/>
      <c r="AK174" s="9"/>
      <c r="AL174" s="9"/>
      <c r="AM174" s="9"/>
      <c r="AN174" s="9"/>
    </row>
    <row r="175" spans="2:40">
      <c r="B175" s="9"/>
      <c r="C175" s="9"/>
      <c r="D175" s="9"/>
      <c r="E175" s="9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59"/>
      <c r="S175" s="9"/>
      <c r="T175" s="9"/>
      <c r="U175" s="9"/>
      <c r="V175" s="9"/>
      <c r="W175" s="9"/>
      <c r="X175" s="9"/>
      <c r="Y175" s="9"/>
      <c r="Z175" s="9"/>
      <c r="AA175" s="9"/>
      <c r="AB175" s="9"/>
      <c r="AC175" s="9"/>
      <c r="AD175" s="9"/>
      <c r="AE175" s="9"/>
      <c r="AF175" s="9"/>
      <c r="AG175" s="9"/>
      <c r="AH175" s="9"/>
      <c r="AI175" s="9"/>
      <c r="AJ175" s="9"/>
      <c r="AK175" s="9"/>
      <c r="AL175" s="9"/>
      <c r="AM175" s="9"/>
      <c r="AN175" s="9"/>
    </row>
    <row r="176" spans="2:40">
      <c r="B176" s="9"/>
      <c r="C176" s="9"/>
      <c r="D176" s="9"/>
      <c r="E176" s="9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59"/>
      <c r="S176" s="9"/>
      <c r="T176" s="9"/>
      <c r="U176" s="9"/>
      <c r="V176" s="9"/>
      <c r="W176" s="9"/>
      <c r="X176" s="9"/>
      <c r="Y176" s="9"/>
      <c r="Z176" s="9"/>
      <c r="AA176" s="9"/>
      <c r="AB176" s="9"/>
      <c r="AC176" s="9"/>
      <c r="AD176" s="9"/>
      <c r="AE176" s="9"/>
      <c r="AF176" s="9"/>
      <c r="AG176" s="9"/>
      <c r="AH176" s="9"/>
      <c r="AI176" s="9"/>
      <c r="AJ176" s="9"/>
      <c r="AK176" s="9"/>
      <c r="AL176" s="9"/>
      <c r="AM176" s="9"/>
      <c r="AN176" s="9"/>
    </row>
    <row r="177" spans="2:40">
      <c r="B177" s="9"/>
      <c r="C177" s="9"/>
      <c r="D177" s="9"/>
      <c r="E177" s="9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59"/>
      <c r="S177" s="9"/>
      <c r="T177" s="9"/>
      <c r="U177" s="9"/>
      <c r="V177" s="9"/>
      <c r="W177" s="9"/>
      <c r="X177" s="9"/>
      <c r="Y177" s="9"/>
      <c r="Z177" s="9"/>
      <c r="AA177" s="9"/>
      <c r="AB177" s="9"/>
      <c r="AC177" s="9"/>
      <c r="AD177" s="9"/>
      <c r="AE177" s="9"/>
      <c r="AF177" s="9"/>
      <c r="AG177" s="9"/>
      <c r="AH177" s="9"/>
      <c r="AI177" s="9"/>
      <c r="AJ177" s="9"/>
      <c r="AK177" s="9"/>
      <c r="AL177" s="9"/>
      <c r="AM177" s="9"/>
      <c r="AN177" s="9"/>
    </row>
    <row r="178" spans="2:40">
      <c r="B178" s="9"/>
      <c r="C178" s="9"/>
      <c r="D178" s="9"/>
      <c r="E178" s="9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59"/>
      <c r="S178" s="9"/>
      <c r="T178" s="9"/>
      <c r="U178" s="9"/>
      <c r="V178" s="9"/>
      <c r="W178" s="9"/>
      <c r="X178" s="9"/>
      <c r="Y178" s="9"/>
      <c r="Z178" s="9"/>
      <c r="AA178" s="9"/>
      <c r="AB178" s="9"/>
      <c r="AC178" s="9"/>
      <c r="AD178" s="9"/>
      <c r="AE178" s="9"/>
      <c r="AF178" s="9"/>
      <c r="AG178" s="9"/>
      <c r="AH178" s="9"/>
      <c r="AI178" s="9"/>
      <c r="AJ178" s="9"/>
      <c r="AK178" s="9"/>
      <c r="AL178" s="9"/>
      <c r="AM178" s="9"/>
      <c r="AN178" s="9"/>
    </row>
    <row r="179" spans="2:40">
      <c r="B179" s="9"/>
      <c r="C179" s="9"/>
      <c r="D179" s="9"/>
      <c r="E179" s="9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59"/>
      <c r="S179" s="9"/>
      <c r="T179" s="9"/>
      <c r="U179" s="9"/>
      <c r="V179" s="9"/>
      <c r="W179" s="9"/>
      <c r="X179" s="9"/>
      <c r="Y179" s="9"/>
      <c r="Z179" s="9"/>
      <c r="AA179" s="9"/>
      <c r="AB179" s="9"/>
      <c r="AC179" s="9"/>
      <c r="AD179" s="9"/>
      <c r="AE179" s="9"/>
      <c r="AF179" s="9"/>
      <c r="AG179" s="9"/>
      <c r="AH179" s="9"/>
      <c r="AI179" s="9"/>
      <c r="AJ179" s="9"/>
      <c r="AK179" s="9"/>
      <c r="AL179" s="9"/>
      <c r="AM179" s="9"/>
      <c r="AN179" s="9"/>
    </row>
    <row r="180" spans="2:40"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59"/>
      <c r="S180" s="9"/>
      <c r="T180" s="9"/>
      <c r="U180" s="9"/>
      <c r="V180" s="9"/>
      <c r="W180" s="9"/>
      <c r="X180" s="9"/>
      <c r="Y180" s="9"/>
      <c r="Z180" s="9"/>
      <c r="AA180" s="9"/>
      <c r="AB180" s="9"/>
      <c r="AC180" s="9"/>
      <c r="AD180" s="9"/>
      <c r="AE180" s="9"/>
      <c r="AF180" s="9"/>
      <c r="AG180" s="9"/>
      <c r="AH180" s="9"/>
      <c r="AI180" s="9"/>
      <c r="AJ180" s="9"/>
      <c r="AK180" s="9"/>
      <c r="AL180" s="9"/>
      <c r="AM180" s="9"/>
      <c r="AN180" s="9"/>
    </row>
    <row r="181" spans="2:40">
      <c r="B181" s="9"/>
      <c r="C181" s="9"/>
      <c r="D181" s="9"/>
      <c r="E181" s="9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59"/>
      <c r="S181" s="9"/>
      <c r="T181" s="9"/>
      <c r="U181" s="9"/>
      <c r="V181" s="9"/>
      <c r="W181" s="9"/>
      <c r="X181" s="9"/>
      <c r="Y181" s="9"/>
      <c r="Z181" s="9"/>
      <c r="AA181" s="9"/>
      <c r="AB181" s="9"/>
      <c r="AC181" s="9"/>
      <c r="AD181" s="9"/>
      <c r="AE181" s="9"/>
      <c r="AF181" s="9"/>
      <c r="AG181" s="9"/>
      <c r="AH181" s="9"/>
      <c r="AI181" s="9"/>
      <c r="AJ181" s="9"/>
      <c r="AK181" s="9"/>
      <c r="AL181" s="9"/>
      <c r="AM181" s="9"/>
      <c r="AN181" s="9"/>
    </row>
    <row r="182" spans="2:40">
      <c r="B182" s="9"/>
      <c r="C182" s="9"/>
      <c r="D182" s="9"/>
      <c r="E182" s="9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59"/>
      <c r="S182" s="9"/>
      <c r="T182" s="9"/>
      <c r="U182" s="9"/>
      <c r="V182" s="9"/>
      <c r="W182" s="9"/>
      <c r="X182" s="9"/>
      <c r="Y182" s="9"/>
      <c r="Z182" s="9"/>
      <c r="AA182" s="9"/>
      <c r="AB182" s="9"/>
      <c r="AC182" s="9"/>
      <c r="AD182" s="9"/>
      <c r="AE182" s="9"/>
      <c r="AF182" s="9"/>
      <c r="AG182" s="9"/>
      <c r="AH182" s="9"/>
      <c r="AI182" s="9"/>
      <c r="AJ182" s="9"/>
      <c r="AK182" s="9"/>
      <c r="AL182" s="9"/>
      <c r="AM182" s="9"/>
      <c r="AN182" s="9"/>
    </row>
    <row r="183" spans="2:40">
      <c r="B183" s="9"/>
      <c r="C183" s="9"/>
      <c r="D183" s="9"/>
      <c r="E183" s="9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59"/>
      <c r="S183" s="9"/>
      <c r="T183" s="9"/>
      <c r="U183" s="9"/>
      <c r="V183" s="9"/>
      <c r="W183" s="9"/>
      <c r="X183" s="9"/>
      <c r="Y183" s="9"/>
      <c r="Z183" s="9"/>
      <c r="AA183" s="9"/>
      <c r="AB183" s="9"/>
      <c r="AC183" s="9"/>
      <c r="AD183" s="9"/>
      <c r="AE183" s="9"/>
      <c r="AF183" s="9"/>
      <c r="AG183" s="9"/>
      <c r="AH183" s="9"/>
      <c r="AI183" s="9"/>
      <c r="AJ183" s="9"/>
      <c r="AK183" s="9"/>
      <c r="AL183" s="9"/>
      <c r="AM183" s="9"/>
      <c r="AN183" s="9"/>
    </row>
    <row r="184" spans="2:40">
      <c r="B184" s="9"/>
      <c r="C184" s="9"/>
      <c r="D184" s="9"/>
      <c r="E184" s="9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59"/>
      <c r="S184" s="9"/>
      <c r="T184" s="9"/>
      <c r="U184" s="9"/>
      <c r="V184" s="9"/>
      <c r="W184" s="9"/>
      <c r="X184" s="9"/>
      <c r="Y184" s="9"/>
      <c r="Z184" s="9"/>
      <c r="AA184" s="9"/>
      <c r="AB184" s="9"/>
      <c r="AC184" s="9"/>
      <c r="AD184" s="9"/>
      <c r="AE184" s="9"/>
      <c r="AF184" s="9"/>
      <c r="AG184" s="9"/>
      <c r="AH184" s="9"/>
      <c r="AI184" s="9"/>
      <c r="AJ184" s="9"/>
      <c r="AK184" s="9"/>
      <c r="AL184" s="9"/>
      <c r="AM184" s="9"/>
      <c r="AN184" s="9"/>
    </row>
    <row r="185" spans="2:40">
      <c r="B185" s="9"/>
      <c r="C185" s="9"/>
      <c r="D185" s="9"/>
      <c r="E185" s="9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59"/>
      <c r="S185" s="9"/>
      <c r="T185" s="9"/>
      <c r="U185" s="9"/>
      <c r="V185" s="9"/>
      <c r="W185" s="9"/>
      <c r="X185" s="9"/>
      <c r="Y185" s="9"/>
      <c r="Z185" s="9"/>
      <c r="AA185" s="9"/>
      <c r="AB185" s="9"/>
      <c r="AC185" s="9"/>
      <c r="AD185" s="9"/>
      <c r="AE185" s="9"/>
      <c r="AF185" s="9"/>
      <c r="AG185" s="9"/>
      <c r="AH185" s="9"/>
      <c r="AI185" s="9"/>
      <c r="AJ185" s="9"/>
      <c r="AK185" s="9"/>
      <c r="AL185" s="9"/>
      <c r="AM185" s="9"/>
      <c r="AN185" s="9"/>
    </row>
    <row r="186" spans="2:40">
      <c r="B186" s="9"/>
      <c r="C186" s="9"/>
      <c r="D186" s="9"/>
      <c r="E186" s="9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59"/>
      <c r="S186" s="9"/>
      <c r="T186" s="9"/>
      <c r="U186" s="9"/>
      <c r="V186" s="9"/>
      <c r="W186" s="9"/>
      <c r="X186" s="9"/>
      <c r="Y186" s="9"/>
      <c r="Z186" s="9"/>
      <c r="AA186" s="9"/>
      <c r="AB186" s="9"/>
      <c r="AC186" s="9"/>
      <c r="AD186" s="9"/>
      <c r="AE186" s="9"/>
      <c r="AF186" s="9"/>
      <c r="AG186" s="9"/>
      <c r="AH186" s="9"/>
      <c r="AI186" s="9"/>
      <c r="AJ186" s="9"/>
      <c r="AK186" s="9"/>
      <c r="AL186" s="9"/>
      <c r="AM186" s="9"/>
      <c r="AN186" s="9"/>
    </row>
    <row r="187" spans="2:40">
      <c r="B187" s="9"/>
      <c r="C187" s="9"/>
      <c r="D187" s="9"/>
      <c r="E187" s="9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59"/>
      <c r="S187" s="9"/>
      <c r="T187" s="9"/>
      <c r="U187" s="9"/>
      <c r="V187" s="9"/>
      <c r="W187" s="9"/>
      <c r="X187" s="9"/>
      <c r="Y187" s="9"/>
      <c r="Z187" s="9"/>
      <c r="AA187" s="9"/>
      <c r="AB187" s="9"/>
      <c r="AC187" s="9"/>
      <c r="AD187" s="9"/>
      <c r="AE187" s="9"/>
      <c r="AF187" s="9"/>
      <c r="AG187" s="9"/>
      <c r="AH187" s="9"/>
      <c r="AI187" s="9"/>
      <c r="AJ187" s="9"/>
      <c r="AK187" s="9"/>
      <c r="AL187" s="9"/>
      <c r="AM187" s="9"/>
      <c r="AN187" s="9"/>
    </row>
    <row r="188" spans="2:40">
      <c r="B188" s="9"/>
      <c r="C188" s="9"/>
      <c r="D188" s="9"/>
      <c r="E188" s="9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59"/>
      <c r="S188" s="9"/>
      <c r="T188" s="9"/>
      <c r="U188" s="9"/>
      <c r="V188" s="9"/>
      <c r="W188" s="9"/>
      <c r="X188" s="9"/>
      <c r="Y188" s="9"/>
      <c r="Z188" s="9"/>
      <c r="AA188" s="9"/>
      <c r="AB188" s="9"/>
      <c r="AC188" s="9"/>
      <c r="AD188" s="9"/>
      <c r="AE188" s="9"/>
      <c r="AF188" s="9"/>
      <c r="AG188" s="9"/>
      <c r="AH188" s="9"/>
      <c r="AI188" s="9"/>
      <c r="AJ188" s="9"/>
      <c r="AK188" s="9"/>
      <c r="AL188" s="9"/>
      <c r="AM188" s="9"/>
      <c r="AN188" s="9"/>
    </row>
    <row r="189" spans="2:40">
      <c r="B189" s="9"/>
      <c r="C189" s="9"/>
      <c r="D189" s="9"/>
      <c r="E189" s="9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59"/>
      <c r="S189" s="9"/>
      <c r="T189" s="9"/>
      <c r="U189" s="9"/>
      <c r="V189" s="9"/>
      <c r="W189" s="9"/>
      <c r="X189" s="9"/>
      <c r="Y189" s="9"/>
      <c r="Z189" s="9"/>
      <c r="AA189" s="9"/>
      <c r="AB189" s="9"/>
      <c r="AC189" s="9"/>
      <c r="AD189" s="9"/>
      <c r="AE189" s="9"/>
      <c r="AF189" s="9"/>
      <c r="AG189" s="9"/>
      <c r="AH189" s="9"/>
      <c r="AI189" s="9"/>
      <c r="AJ189" s="9"/>
      <c r="AK189" s="9"/>
      <c r="AL189" s="9"/>
      <c r="AM189" s="9"/>
      <c r="AN189" s="9"/>
    </row>
    <row r="190" spans="2:40">
      <c r="B190" s="9"/>
      <c r="C190" s="9"/>
      <c r="D190" s="9"/>
      <c r="E190" s="9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59"/>
      <c r="S190" s="9"/>
      <c r="T190" s="9"/>
      <c r="U190" s="9"/>
      <c r="V190" s="9"/>
      <c r="W190" s="9"/>
      <c r="X190" s="9"/>
      <c r="Y190" s="9"/>
      <c r="Z190" s="9"/>
      <c r="AA190" s="9"/>
      <c r="AB190" s="9"/>
      <c r="AC190" s="9"/>
      <c r="AD190" s="9"/>
      <c r="AE190" s="9"/>
      <c r="AF190" s="9"/>
      <c r="AG190" s="9"/>
      <c r="AH190" s="9"/>
      <c r="AI190" s="9"/>
      <c r="AJ190" s="9"/>
      <c r="AK190" s="9"/>
      <c r="AL190" s="9"/>
      <c r="AM190" s="9"/>
      <c r="AN190" s="9"/>
    </row>
    <row r="191" spans="2:40">
      <c r="B191" s="9"/>
      <c r="C191" s="9"/>
      <c r="D191" s="9"/>
      <c r="E191" s="9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59"/>
      <c r="S191" s="9"/>
      <c r="T191" s="9"/>
      <c r="U191" s="9"/>
      <c r="V191" s="9"/>
      <c r="W191" s="9"/>
      <c r="X191" s="9"/>
      <c r="Y191" s="9"/>
      <c r="Z191" s="9"/>
      <c r="AA191" s="9"/>
      <c r="AB191" s="9"/>
      <c r="AC191" s="9"/>
      <c r="AD191" s="9"/>
      <c r="AE191" s="9"/>
      <c r="AF191" s="9"/>
      <c r="AG191" s="9"/>
      <c r="AH191" s="9"/>
      <c r="AI191" s="9"/>
      <c r="AJ191" s="9"/>
      <c r="AK191" s="9"/>
      <c r="AL191" s="9"/>
      <c r="AM191" s="9"/>
      <c r="AN191" s="9"/>
    </row>
    <row r="192" spans="2:40">
      <c r="B192" s="9"/>
      <c r="C192" s="9"/>
      <c r="D192" s="9"/>
      <c r="E192" s="9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59"/>
      <c r="S192" s="9"/>
      <c r="T192" s="9"/>
      <c r="U192" s="9"/>
      <c r="V192" s="9"/>
      <c r="W192" s="9"/>
      <c r="X192" s="9"/>
      <c r="Y192" s="9"/>
      <c r="Z192" s="9"/>
      <c r="AA192" s="9"/>
      <c r="AB192" s="9"/>
      <c r="AC192" s="9"/>
      <c r="AD192" s="9"/>
      <c r="AE192" s="9"/>
      <c r="AF192" s="9"/>
      <c r="AG192" s="9"/>
      <c r="AH192" s="9"/>
      <c r="AI192" s="9"/>
      <c r="AJ192" s="9"/>
      <c r="AK192" s="9"/>
      <c r="AL192" s="9"/>
      <c r="AM192" s="9"/>
      <c r="AN192" s="9"/>
    </row>
    <row r="193" spans="2:40">
      <c r="B193" s="9"/>
      <c r="C193" s="9"/>
      <c r="D193" s="9"/>
      <c r="E193" s="9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59"/>
      <c r="S193" s="9"/>
      <c r="T193" s="9"/>
      <c r="U193" s="9"/>
      <c r="V193" s="9"/>
      <c r="W193" s="9"/>
      <c r="X193" s="9"/>
      <c r="Y193" s="9"/>
      <c r="Z193" s="9"/>
      <c r="AA193" s="9"/>
      <c r="AB193" s="9"/>
      <c r="AC193" s="9"/>
      <c r="AD193" s="9"/>
      <c r="AE193" s="9"/>
      <c r="AF193" s="9"/>
      <c r="AG193" s="9"/>
      <c r="AH193" s="9"/>
      <c r="AI193" s="9"/>
      <c r="AJ193" s="9"/>
      <c r="AK193" s="9"/>
      <c r="AL193" s="9"/>
      <c r="AM193" s="9"/>
      <c r="AN193" s="9"/>
    </row>
    <row r="194" spans="2:40">
      <c r="B194" s="9"/>
      <c r="C194" s="9"/>
      <c r="D194" s="9"/>
      <c r="E194" s="9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59"/>
      <c r="S194" s="9"/>
      <c r="T194" s="9"/>
      <c r="U194" s="9"/>
      <c r="V194" s="9"/>
      <c r="W194" s="9"/>
      <c r="X194" s="9"/>
      <c r="Y194" s="9"/>
      <c r="Z194" s="9"/>
      <c r="AA194" s="9"/>
      <c r="AB194" s="9"/>
      <c r="AC194" s="9"/>
      <c r="AD194" s="9"/>
      <c r="AE194" s="9"/>
      <c r="AF194" s="9"/>
      <c r="AG194" s="9"/>
      <c r="AH194" s="9"/>
      <c r="AI194" s="9"/>
      <c r="AJ194" s="9"/>
      <c r="AK194" s="9"/>
      <c r="AL194" s="9"/>
      <c r="AM194" s="9"/>
      <c r="AN194" s="9"/>
    </row>
    <row r="195" spans="2:40"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59"/>
      <c r="S195" s="9"/>
      <c r="T195" s="9"/>
      <c r="U195" s="9"/>
      <c r="V195" s="9"/>
      <c r="W195" s="9"/>
      <c r="X195" s="9"/>
      <c r="Y195" s="9"/>
      <c r="Z195" s="9"/>
      <c r="AA195" s="9"/>
      <c r="AB195" s="9"/>
      <c r="AC195" s="9"/>
      <c r="AD195" s="9"/>
      <c r="AE195" s="9"/>
      <c r="AF195" s="9"/>
      <c r="AG195" s="9"/>
      <c r="AH195" s="9"/>
      <c r="AI195" s="9"/>
      <c r="AJ195" s="9"/>
      <c r="AK195" s="9"/>
      <c r="AL195" s="9"/>
      <c r="AM195" s="9"/>
      <c r="AN195" s="9"/>
    </row>
    <row r="196" spans="2:40">
      <c r="B196" s="9"/>
      <c r="C196" s="9"/>
      <c r="D196" s="9"/>
      <c r="E196" s="9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59"/>
      <c r="S196" s="9"/>
      <c r="T196" s="9"/>
      <c r="U196" s="9"/>
      <c r="V196" s="9"/>
      <c r="W196" s="9"/>
      <c r="X196" s="9"/>
      <c r="Y196" s="9"/>
      <c r="Z196" s="9"/>
      <c r="AA196" s="9"/>
      <c r="AB196" s="9"/>
      <c r="AC196" s="9"/>
      <c r="AD196" s="9"/>
      <c r="AE196" s="9"/>
      <c r="AF196" s="9"/>
      <c r="AG196" s="9"/>
      <c r="AH196" s="9"/>
      <c r="AI196" s="9"/>
      <c r="AJ196" s="9"/>
      <c r="AK196" s="9"/>
      <c r="AL196" s="9"/>
      <c r="AM196" s="9"/>
      <c r="AN196" s="9"/>
    </row>
    <row r="197" spans="2:40">
      <c r="B197" s="9"/>
      <c r="C197" s="9"/>
      <c r="D197" s="9"/>
      <c r="E197" s="9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59"/>
      <c r="S197" s="9"/>
      <c r="T197" s="9"/>
      <c r="U197" s="9"/>
      <c r="V197" s="9"/>
      <c r="W197" s="9"/>
      <c r="X197" s="9"/>
      <c r="Y197" s="9"/>
      <c r="Z197" s="9"/>
      <c r="AA197" s="9"/>
      <c r="AB197" s="9"/>
      <c r="AC197" s="9"/>
      <c r="AD197" s="9"/>
      <c r="AE197" s="9"/>
      <c r="AF197" s="9"/>
      <c r="AG197" s="9"/>
      <c r="AH197" s="9"/>
      <c r="AI197" s="9"/>
      <c r="AJ197" s="9"/>
      <c r="AK197" s="9"/>
      <c r="AL197" s="9"/>
      <c r="AM197" s="9"/>
      <c r="AN197" s="9"/>
    </row>
    <row r="198" spans="2:40">
      <c r="B198" s="9"/>
      <c r="C198" s="9"/>
      <c r="D198" s="9"/>
      <c r="E198" s="9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59"/>
      <c r="S198" s="9"/>
      <c r="T198" s="9"/>
      <c r="U198" s="9"/>
      <c r="V198" s="9"/>
      <c r="W198" s="9"/>
      <c r="X198" s="9"/>
      <c r="Y198" s="9"/>
      <c r="Z198" s="9"/>
      <c r="AA198" s="9"/>
      <c r="AB198" s="9"/>
      <c r="AC198" s="9"/>
      <c r="AD198" s="9"/>
      <c r="AE198" s="9"/>
      <c r="AF198" s="9"/>
      <c r="AG198" s="9"/>
      <c r="AH198" s="9"/>
      <c r="AI198" s="9"/>
      <c r="AJ198" s="9"/>
      <c r="AK198" s="9"/>
      <c r="AL198" s="9"/>
      <c r="AM198" s="9"/>
      <c r="AN198" s="9"/>
    </row>
    <row r="199" spans="2:40">
      <c r="B199" s="9"/>
      <c r="C199" s="9"/>
      <c r="D199" s="9"/>
      <c r="E199" s="9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59"/>
      <c r="S199" s="9"/>
      <c r="T199" s="9"/>
      <c r="U199" s="9"/>
      <c r="V199" s="9"/>
      <c r="W199" s="9"/>
      <c r="X199" s="9"/>
      <c r="Y199" s="9"/>
      <c r="Z199" s="9"/>
      <c r="AA199" s="9"/>
      <c r="AB199" s="9"/>
      <c r="AC199" s="9"/>
      <c r="AD199" s="9"/>
      <c r="AE199" s="9"/>
      <c r="AF199" s="9"/>
      <c r="AG199" s="9"/>
      <c r="AH199" s="9"/>
      <c r="AI199" s="9"/>
      <c r="AJ199" s="9"/>
      <c r="AK199" s="9"/>
      <c r="AL199" s="9"/>
      <c r="AM199" s="9"/>
      <c r="AN199" s="9"/>
    </row>
    <row r="200" spans="2:40">
      <c r="B200" s="9"/>
      <c r="C200" s="9"/>
      <c r="D200" s="9"/>
      <c r="E200" s="9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59"/>
      <c r="S200" s="9"/>
      <c r="T200" s="9"/>
      <c r="U200" s="9"/>
      <c r="V200" s="9"/>
      <c r="W200" s="9"/>
      <c r="X200" s="9"/>
      <c r="Y200" s="9"/>
      <c r="Z200" s="9"/>
      <c r="AA200" s="9"/>
      <c r="AB200" s="9"/>
      <c r="AC200" s="9"/>
      <c r="AD200" s="9"/>
      <c r="AE200" s="9"/>
      <c r="AF200" s="9"/>
      <c r="AG200" s="9"/>
      <c r="AH200" s="9"/>
      <c r="AI200" s="9"/>
      <c r="AJ200" s="9"/>
      <c r="AK200" s="9"/>
      <c r="AL200" s="9"/>
      <c r="AM200" s="9"/>
      <c r="AN200" s="9"/>
    </row>
    <row r="201" spans="2:40">
      <c r="B201" s="9"/>
      <c r="C201" s="9"/>
      <c r="D201" s="9"/>
      <c r="E201" s="9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59"/>
      <c r="S201" s="9"/>
      <c r="T201" s="9"/>
      <c r="U201" s="9"/>
      <c r="V201" s="9"/>
      <c r="W201" s="9"/>
      <c r="X201" s="9"/>
      <c r="Y201" s="9"/>
      <c r="Z201" s="9"/>
      <c r="AA201" s="9"/>
      <c r="AB201" s="9"/>
      <c r="AC201" s="9"/>
      <c r="AD201" s="9"/>
      <c r="AE201" s="9"/>
      <c r="AF201" s="9"/>
      <c r="AG201" s="9"/>
      <c r="AH201" s="9"/>
      <c r="AI201" s="9"/>
      <c r="AJ201" s="9"/>
      <c r="AK201" s="9"/>
      <c r="AL201" s="9"/>
      <c r="AM201" s="9"/>
      <c r="AN201" s="9"/>
    </row>
    <row r="202" spans="2:40">
      <c r="B202" s="9"/>
      <c r="C202" s="9"/>
      <c r="D202" s="9"/>
      <c r="E202" s="9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59"/>
      <c r="S202" s="9"/>
      <c r="T202" s="9"/>
      <c r="U202" s="9"/>
      <c r="V202" s="9"/>
      <c r="W202" s="9"/>
      <c r="X202" s="9"/>
      <c r="Y202" s="9"/>
      <c r="Z202" s="9"/>
      <c r="AA202" s="9"/>
      <c r="AB202" s="9"/>
      <c r="AC202" s="9"/>
      <c r="AD202" s="9"/>
      <c r="AE202" s="9"/>
      <c r="AF202" s="9"/>
      <c r="AG202" s="9"/>
      <c r="AH202" s="9"/>
      <c r="AI202" s="9"/>
      <c r="AJ202" s="9"/>
      <c r="AK202" s="9"/>
      <c r="AL202" s="9"/>
      <c r="AM202" s="9"/>
      <c r="AN202" s="9"/>
    </row>
    <row r="203" spans="2:40">
      <c r="B203" s="9"/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5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</row>
    <row r="204" spans="2:40">
      <c r="B204" s="9"/>
      <c r="C204" s="9"/>
      <c r="D204" s="9"/>
      <c r="E204" s="9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59"/>
      <c r="S204" s="9"/>
      <c r="T204" s="9"/>
      <c r="U204" s="9"/>
      <c r="V204" s="9"/>
      <c r="W204" s="9"/>
      <c r="X204" s="9"/>
      <c r="Y204" s="9"/>
      <c r="Z204" s="9"/>
      <c r="AA204" s="9"/>
      <c r="AB204" s="9"/>
      <c r="AC204" s="9"/>
      <c r="AD204" s="9"/>
      <c r="AE204" s="9"/>
      <c r="AF204" s="9"/>
      <c r="AG204" s="9"/>
      <c r="AH204" s="9"/>
      <c r="AI204" s="9"/>
      <c r="AJ204" s="9"/>
      <c r="AK204" s="9"/>
      <c r="AL204" s="9"/>
      <c r="AM204" s="9"/>
      <c r="AN204" s="9"/>
    </row>
    <row r="205" spans="2:40"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59"/>
      <c r="S205" s="9"/>
      <c r="T205" s="9"/>
      <c r="U205" s="9"/>
      <c r="V205" s="9"/>
      <c r="W205" s="9"/>
      <c r="X205" s="9"/>
      <c r="Y205" s="9"/>
      <c r="Z205" s="9"/>
      <c r="AA205" s="9"/>
      <c r="AB205" s="9"/>
      <c r="AC205" s="9"/>
      <c r="AD205" s="9"/>
      <c r="AE205" s="9"/>
      <c r="AF205" s="9"/>
      <c r="AG205" s="9"/>
      <c r="AH205" s="9"/>
      <c r="AI205" s="9"/>
      <c r="AJ205" s="9"/>
      <c r="AK205" s="9"/>
      <c r="AL205" s="9"/>
      <c r="AM205" s="9"/>
      <c r="AN205" s="9"/>
    </row>
    <row r="206" spans="2:40">
      <c r="B206" s="9"/>
      <c r="C206" s="9"/>
      <c r="D206" s="9"/>
      <c r="E206" s="9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59"/>
      <c r="S206" s="9"/>
      <c r="T206" s="9"/>
      <c r="U206" s="9"/>
      <c r="V206" s="9"/>
      <c r="W206" s="9"/>
      <c r="X206" s="9"/>
      <c r="Y206" s="9"/>
      <c r="Z206" s="9"/>
      <c r="AA206" s="9"/>
      <c r="AB206" s="9"/>
      <c r="AC206" s="9"/>
      <c r="AD206" s="9"/>
      <c r="AE206" s="9"/>
      <c r="AF206" s="9"/>
      <c r="AG206" s="9"/>
      <c r="AH206" s="9"/>
      <c r="AI206" s="9"/>
      <c r="AJ206" s="9"/>
      <c r="AK206" s="9"/>
      <c r="AL206" s="9"/>
      <c r="AM206" s="9"/>
      <c r="AN206" s="9"/>
    </row>
    <row r="207" spans="2:40">
      <c r="B207" s="9"/>
      <c r="C207" s="9"/>
      <c r="D207" s="9"/>
      <c r="E207" s="9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59"/>
      <c r="S207" s="9"/>
      <c r="T207" s="9"/>
      <c r="U207" s="9"/>
      <c r="V207" s="9"/>
      <c r="W207" s="9"/>
      <c r="X207" s="9"/>
      <c r="Y207" s="9"/>
      <c r="Z207" s="9"/>
      <c r="AA207" s="9"/>
      <c r="AB207" s="9"/>
      <c r="AC207" s="9"/>
      <c r="AD207" s="9"/>
      <c r="AE207" s="9"/>
      <c r="AF207" s="9"/>
      <c r="AG207" s="9"/>
      <c r="AH207" s="9"/>
      <c r="AI207" s="9"/>
      <c r="AJ207" s="9"/>
      <c r="AK207" s="9"/>
      <c r="AL207" s="9"/>
      <c r="AM207" s="9"/>
      <c r="AN207" s="9"/>
    </row>
    <row r="208" spans="2:40">
      <c r="B208" s="9"/>
      <c r="C208" s="9"/>
      <c r="D208" s="9"/>
      <c r="E208" s="9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59"/>
      <c r="S208" s="9"/>
      <c r="T208" s="9"/>
      <c r="U208" s="9"/>
      <c r="V208" s="9"/>
      <c r="W208" s="9"/>
      <c r="X208" s="9"/>
      <c r="Y208" s="9"/>
      <c r="Z208" s="9"/>
      <c r="AA208" s="9"/>
      <c r="AB208" s="9"/>
      <c r="AC208" s="9"/>
      <c r="AD208" s="9"/>
      <c r="AE208" s="9"/>
      <c r="AF208" s="9"/>
      <c r="AG208" s="9"/>
      <c r="AH208" s="9"/>
      <c r="AI208" s="9"/>
      <c r="AJ208" s="9"/>
      <c r="AK208" s="9"/>
      <c r="AL208" s="9"/>
      <c r="AM208" s="9"/>
      <c r="AN208" s="9"/>
    </row>
    <row r="209" spans="2:40">
      <c r="B209" s="9"/>
      <c r="C209" s="9"/>
      <c r="D209" s="9"/>
      <c r="E209" s="9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59"/>
      <c r="S209" s="9"/>
      <c r="T209" s="9"/>
      <c r="U209" s="9"/>
      <c r="V209" s="9"/>
      <c r="W209" s="9"/>
      <c r="X209" s="9"/>
      <c r="Y209" s="9"/>
      <c r="Z209" s="9"/>
      <c r="AA209" s="9"/>
      <c r="AB209" s="9"/>
      <c r="AC209" s="9"/>
      <c r="AD209" s="9"/>
      <c r="AE209" s="9"/>
      <c r="AF209" s="9"/>
      <c r="AG209" s="9"/>
      <c r="AH209" s="9"/>
      <c r="AI209" s="9"/>
      <c r="AJ209" s="9"/>
      <c r="AK209" s="9"/>
      <c r="AL209" s="9"/>
      <c r="AM209" s="9"/>
      <c r="AN209" s="9"/>
    </row>
    <row r="210" spans="2:40">
      <c r="B210" s="9"/>
      <c r="C210" s="9"/>
      <c r="D210" s="9"/>
      <c r="E210" s="9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59"/>
      <c r="S210" s="9"/>
      <c r="T210" s="9"/>
      <c r="U210" s="9"/>
      <c r="V210" s="9"/>
      <c r="W210" s="9"/>
      <c r="X210" s="9"/>
      <c r="Y210" s="9"/>
      <c r="Z210" s="9"/>
      <c r="AA210" s="9"/>
      <c r="AB210" s="9"/>
      <c r="AC210" s="9"/>
      <c r="AD210" s="9"/>
      <c r="AE210" s="9"/>
      <c r="AF210" s="9"/>
      <c r="AG210" s="9"/>
      <c r="AH210" s="9"/>
      <c r="AI210" s="9"/>
      <c r="AJ210" s="9"/>
      <c r="AK210" s="9"/>
      <c r="AL210" s="9"/>
      <c r="AM210" s="9"/>
      <c r="AN210" s="9"/>
    </row>
    <row r="211" spans="2:40">
      <c r="B211" s="9"/>
      <c r="C211" s="9"/>
      <c r="D211" s="9"/>
      <c r="E211" s="9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59"/>
      <c r="S211" s="9"/>
      <c r="T211" s="9"/>
      <c r="U211" s="9"/>
      <c r="V211" s="9"/>
      <c r="W211" s="9"/>
      <c r="X211" s="9"/>
      <c r="Y211" s="9"/>
      <c r="Z211" s="9"/>
      <c r="AA211" s="9"/>
      <c r="AB211" s="9"/>
      <c r="AC211" s="9"/>
      <c r="AD211" s="9"/>
      <c r="AE211" s="9"/>
      <c r="AF211" s="9"/>
      <c r="AG211" s="9"/>
      <c r="AH211" s="9"/>
      <c r="AI211" s="9"/>
      <c r="AJ211" s="9"/>
      <c r="AK211" s="9"/>
      <c r="AL211" s="9"/>
      <c r="AM211" s="9"/>
      <c r="AN211" s="9"/>
    </row>
    <row r="212" spans="2:40">
      <c r="B212" s="9"/>
      <c r="C212" s="9"/>
      <c r="D212" s="9"/>
      <c r="E212" s="9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59"/>
      <c r="S212" s="9"/>
      <c r="T212" s="9"/>
      <c r="U212" s="9"/>
      <c r="V212" s="9"/>
      <c r="W212" s="9"/>
      <c r="X212" s="9"/>
      <c r="Y212" s="9"/>
      <c r="Z212" s="9"/>
      <c r="AA212" s="9"/>
      <c r="AB212" s="9"/>
      <c r="AC212" s="9"/>
      <c r="AD212" s="9"/>
      <c r="AE212" s="9"/>
      <c r="AF212" s="9"/>
      <c r="AG212" s="9"/>
      <c r="AH212" s="9"/>
      <c r="AI212" s="9"/>
      <c r="AJ212" s="9"/>
      <c r="AK212" s="9"/>
      <c r="AL212" s="9"/>
      <c r="AM212" s="9"/>
      <c r="AN212" s="9"/>
    </row>
    <row r="213" spans="2:40">
      <c r="B213" s="9"/>
      <c r="C213" s="9"/>
      <c r="D213" s="9"/>
      <c r="E213" s="9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59"/>
      <c r="S213" s="9"/>
      <c r="T213" s="9"/>
      <c r="U213" s="9"/>
      <c r="V213" s="9"/>
      <c r="W213" s="9"/>
      <c r="X213" s="9"/>
      <c r="Y213" s="9"/>
      <c r="Z213" s="9"/>
      <c r="AA213" s="9"/>
      <c r="AB213" s="9"/>
      <c r="AC213" s="9"/>
      <c r="AD213" s="9"/>
      <c r="AE213" s="9"/>
      <c r="AF213" s="9"/>
      <c r="AG213" s="9"/>
      <c r="AH213" s="9"/>
      <c r="AI213" s="9"/>
      <c r="AJ213" s="9"/>
      <c r="AK213" s="9"/>
      <c r="AL213" s="9"/>
      <c r="AM213" s="9"/>
      <c r="AN213" s="9"/>
    </row>
    <row r="214" spans="2:40">
      <c r="B214" s="9"/>
      <c r="C214" s="9"/>
      <c r="D214" s="9"/>
      <c r="E214" s="9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59"/>
      <c r="S214" s="9"/>
      <c r="T214" s="9"/>
      <c r="U214" s="9"/>
      <c r="V214" s="9"/>
      <c r="W214" s="9"/>
      <c r="X214" s="9"/>
      <c r="Y214" s="9"/>
      <c r="Z214" s="9"/>
      <c r="AA214" s="9"/>
      <c r="AB214" s="9"/>
      <c r="AC214" s="9"/>
      <c r="AD214" s="9"/>
      <c r="AE214" s="9"/>
      <c r="AF214" s="9"/>
      <c r="AG214" s="9"/>
      <c r="AH214" s="9"/>
      <c r="AI214" s="9"/>
      <c r="AJ214" s="9"/>
      <c r="AK214" s="9"/>
      <c r="AL214" s="9"/>
      <c r="AM214" s="9"/>
      <c r="AN214" s="9"/>
    </row>
    <row r="215" spans="2:40">
      <c r="B215" s="9"/>
      <c r="C215" s="9"/>
      <c r="D215" s="9"/>
      <c r="E215" s="9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59"/>
      <c r="S215" s="9"/>
      <c r="T215" s="9"/>
      <c r="U215" s="9"/>
      <c r="V215" s="9"/>
      <c r="W215" s="9"/>
      <c r="X215" s="9"/>
      <c r="Y215" s="9"/>
      <c r="Z215" s="9"/>
      <c r="AA215" s="9"/>
      <c r="AB215" s="9"/>
      <c r="AC215" s="9"/>
      <c r="AD215" s="9"/>
      <c r="AE215" s="9"/>
      <c r="AF215" s="9"/>
      <c r="AG215" s="9"/>
      <c r="AH215" s="9"/>
      <c r="AI215" s="9"/>
      <c r="AJ215" s="9"/>
      <c r="AK215" s="9"/>
      <c r="AL215" s="9"/>
      <c r="AM215" s="9"/>
      <c r="AN215" s="9"/>
    </row>
    <row r="216" spans="2:40">
      <c r="B216" s="9"/>
      <c r="C216" s="9"/>
      <c r="D216" s="9"/>
      <c r="E216" s="9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59"/>
      <c r="S216" s="9"/>
      <c r="T216" s="9"/>
      <c r="U216" s="9"/>
      <c r="V216" s="9"/>
      <c r="W216" s="9"/>
      <c r="X216" s="9"/>
      <c r="Y216" s="9"/>
      <c r="Z216" s="9"/>
      <c r="AA216" s="9"/>
      <c r="AB216" s="9"/>
      <c r="AC216" s="9"/>
      <c r="AD216" s="9"/>
      <c r="AE216" s="9"/>
      <c r="AF216" s="9"/>
      <c r="AG216" s="9"/>
      <c r="AH216" s="9"/>
      <c r="AI216" s="9"/>
      <c r="AJ216" s="9"/>
      <c r="AK216" s="9"/>
      <c r="AL216" s="9"/>
      <c r="AM216" s="9"/>
      <c r="AN216" s="9"/>
    </row>
    <row r="217" spans="2:40">
      <c r="B217" s="9"/>
      <c r="C217" s="9"/>
      <c r="D217" s="9"/>
      <c r="E217" s="9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59"/>
      <c r="S217" s="9"/>
      <c r="T217" s="9"/>
      <c r="U217" s="9"/>
      <c r="V217" s="9"/>
      <c r="W217" s="9"/>
      <c r="X217" s="9"/>
      <c r="Y217" s="9"/>
      <c r="Z217" s="9"/>
      <c r="AA217" s="9"/>
      <c r="AB217" s="9"/>
      <c r="AC217" s="9"/>
      <c r="AD217" s="9"/>
      <c r="AE217" s="9"/>
      <c r="AF217" s="9"/>
      <c r="AG217" s="9"/>
      <c r="AH217" s="9"/>
      <c r="AI217" s="9"/>
      <c r="AJ217" s="9"/>
      <c r="AK217" s="9"/>
      <c r="AL217" s="9"/>
      <c r="AM217" s="9"/>
      <c r="AN217" s="9"/>
    </row>
    <row r="218" spans="2:40">
      <c r="B218" s="9"/>
      <c r="C218" s="9"/>
      <c r="D218" s="9"/>
      <c r="E218" s="9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59"/>
      <c r="S218" s="9"/>
      <c r="T218" s="9"/>
      <c r="U218" s="9"/>
      <c r="V218" s="9"/>
      <c r="W218" s="9"/>
      <c r="X218" s="9"/>
      <c r="Y218" s="9"/>
      <c r="Z218" s="9"/>
      <c r="AA218" s="9"/>
      <c r="AB218" s="9"/>
      <c r="AC218" s="9"/>
      <c r="AD218" s="9"/>
      <c r="AE218" s="9"/>
      <c r="AF218" s="9"/>
      <c r="AG218" s="9"/>
      <c r="AH218" s="9"/>
      <c r="AI218" s="9"/>
      <c r="AJ218" s="9"/>
      <c r="AK218" s="9"/>
      <c r="AL218" s="9"/>
      <c r="AM218" s="9"/>
      <c r="AN218" s="9"/>
    </row>
    <row r="219" spans="2:40">
      <c r="B219" s="9"/>
      <c r="C219" s="9"/>
      <c r="D219" s="9"/>
      <c r="E219" s="9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59"/>
      <c r="S219" s="9"/>
      <c r="T219" s="9"/>
      <c r="U219" s="9"/>
      <c r="V219" s="9"/>
      <c r="W219" s="9"/>
      <c r="X219" s="9"/>
      <c r="Y219" s="9"/>
      <c r="Z219" s="9"/>
      <c r="AA219" s="9"/>
      <c r="AB219" s="9"/>
      <c r="AC219" s="9"/>
      <c r="AD219" s="9"/>
      <c r="AE219" s="9"/>
      <c r="AF219" s="9"/>
      <c r="AG219" s="9"/>
      <c r="AH219" s="9"/>
      <c r="AI219" s="9"/>
      <c r="AJ219" s="9"/>
      <c r="AK219" s="9"/>
      <c r="AL219" s="9"/>
      <c r="AM219" s="9"/>
      <c r="AN219" s="9"/>
    </row>
    <row r="220" spans="2:40">
      <c r="B220" s="9"/>
      <c r="C220" s="9"/>
      <c r="D220" s="9"/>
      <c r="E220" s="9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59"/>
      <c r="S220" s="9"/>
      <c r="T220" s="9"/>
      <c r="U220" s="9"/>
      <c r="V220" s="9"/>
      <c r="W220" s="9"/>
      <c r="X220" s="9"/>
      <c r="Y220" s="9"/>
      <c r="Z220" s="9"/>
      <c r="AA220" s="9"/>
      <c r="AB220" s="9"/>
      <c r="AC220" s="9"/>
      <c r="AD220" s="9"/>
      <c r="AE220" s="9"/>
      <c r="AF220" s="9"/>
      <c r="AG220" s="9"/>
      <c r="AH220" s="9"/>
      <c r="AI220" s="9"/>
      <c r="AJ220" s="9"/>
      <c r="AK220" s="9"/>
      <c r="AL220" s="9"/>
      <c r="AM220" s="9"/>
      <c r="AN220" s="9"/>
    </row>
    <row r="221" spans="2:40">
      <c r="B221" s="9"/>
      <c r="C221" s="9"/>
      <c r="D221" s="9"/>
      <c r="E221" s="9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59"/>
      <c r="S221" s="9"/>
      <c r="T221" s="9"/>
      <c r="U221" s="9"/>
      <c r="V221" s="9"/>
      <c r="W221" s="9"/>
      <c r="X221" s="9"/>
      <c r="Y221" s="9"/>
      <c r="Z221" s="9"/>
      <c r="AA221" s="9"/>
      <c r="AB221" s="9"/>
      <c r="AC221" s="9"/>
      <c r="AD221" s="9"/>
      <c r="AE221" s="9"/>
      <c r="AF221" s="9"/>
      <c r="AG221" s="9"/>
      <c r="AH221" s="9"/>
      <c r="AI221" s="9"/>
      <c r="AJ221" s="9"/>
      <c r="AK221" s="9"/>
      <c r="AL221" s="9"/>
      <c r="AM221" s="9"/>
      <c r="AN221" s="9"/>
    </row>
    <row r="222" spans="2:40">
      <c r="B222" s="9"/>
      <c r="C222" s="9"/>
      <c r="D222" s="9"/>
      <c r="E222" s="9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59"/>
      <c r="S222" s="9"/>
      <c r="T222" s="9"/>
      <c r="U222" s="9"/>
      <c r="V222" s="9"/>
      <c r="W222" s="9"/>
      <c r="X222" s="9"/>
      <c r="Y222" s="9"/>
      <c r="Z222" s="9"/>
      <c r="AA222" s="9"/>
      <c r="AB222" s="9"/>
      <c r="AC222" s="9"/>
      <c r="AD222" s="9"/>
      <c r="AE222" s="9"/>
      <c r="AF222" s="9"/>
      <c r="AG222" s="9"/>
      <c r="AH222" s="9"/>
      <c r="AI222" s="9"/>
      <c r="AJ222" s="9"/>
      <c r="AK222" s="9"/>
      <c r="AL222" s="9"/>
      <c r="AM222" s="9"/>
      <c r="AN222" s="9"/>
    </row>
    <row r="223" spans="2:40">
      <c r="B223" s="9"/>
      <c r="C223" s="9"/>
      <c r="D223" s="9"/>
      <c r="E223" s="9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59"/>
      <c r="S223" s="9"/>
      <c r="T223" s="9"/>
      <c r="U223" s="9"/>
      <c r="V223" s="9"/>
      <c r="W223" s="9"/>
      <c r="X223" s="9"/>
      <c r="Y223" s="9"/>
      <c r="Z223" s="9"/>
      <c r="AA223" s="9"/>
      <c r="AB223" s="9"/>
      <c r="AC223" s="9"/>
      <c r="AD223" s="9"/>
      <c r="AE223" s="9"/>
      <c r="AF223" s="9"/>
      <c r="AG223" s="9"/>
      <c r="AH223" s="9"/>
      <c r="AI223" s="9"/>
      <c r="AJ223" s="9"/>
      <c r="AK223" s="9"/>
      <c r="AL223" s="9"/>
      <c r="AM223" s="9"/>
      <c r="AN223" s="9"/>
    </row>
    <row r="224" spans="2:40">
      <c r="B224" s="9"/>
      <c r="C224" s="9"/>
      <c r="D224" s="9"/>
      <c r="E224" s="9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59"/>
      <c r="S224" s="9"/>
      <c r="T224" s="9"/>
      <c r="U224" s="9"/>
      <c r="V224" s="9"/>
      <c r="W224" s="9"/>
      <c r="X224" s="9"/>
      <c r="Y224" s="9"/>
      <c r="Z224" s="9"/>
      <c r="AA224" s="9"/>
      <c r="AB224" s="9"/>
      <c r="AC224" s="9"/>
      <c r="AD224" s="9"/>
      <c r="AE224" s="9"/>
      <c r="AF224" s="9"/>
      <c r="AG224" s="9"/>
      <c r="AH224" s="9"/>
      <c r="AI224" s="9"/>
      <c r="AJ224" s="9"/>
      <c r="AK224" s="9"/>
      <c r="AL224" s="9"/>
      <c r="AM224" s="9"/>
      <c r="AN224" s="9"/>
    </row>
    <row r="225" spans="2:40">
      <c r="B225" s="9"/>
      <c r="C225" s="9"/>
      <c r="D225" s="9"/>
      <c r="E225" s="9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59"/>
      <c r="S225" s="9"/>
      <c r="T225" s="9"/>
      <c r="U225" s="9"/>
      <c r="V225" s="9"/>
      <c r="W225" s="9"/>
      <c r="X225" s="9"/>
      <c r="Y225" s="9"/>
      <c r="Z225" s="9"/>
      <c r="AA225" s="9"/>
      <c r="AB225" s="9"/>
      <c r="AC225" s="9"/>
      <c r="AD225" s="9"/>
      <c r="AE225" s="9"/>
      <c r="AF225" s="9"/>
      <c r="AG225" s="9"/>
      <c r="AH225" s="9"/>
      <c r="AI225" s="9"/>
      <c r="AJ225" s="9"/>
      <c r="AK225" s="9"/>
      <c r="AL225" s="9"/>
      <c r="AM225" s="9"/>
      <c r="AN225" s="9"/>
    </row>
    <row r="226" spans="2:40">
      <c r="B226" s="9"/>
      <c r="C226" s="9"/>
      <c r="D226" s="9"/>
      <c r="E226" s="9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59"/>
      <c r="S226" s="9"/>
      <c r="T226" s="9"/>
      <c r="U226" s="9"/>
      <c r="V226" s="9"/>
      <c r="W226" s="9"/>
      <c r="X226" s="9"/>
      <c r="Y226" s="9"/>
      <c r="Z226" s="9"/>
      <c r="AA226" s="9"/>
      <c r="AB226" s="9"/>
      <c r="AC226" s="9"/>
      <c r="AD226" s="9"/>
      <c r="AE226" s="9"/>
      <c r="AF226" s="9"/>
      <c r="AG226" s="9"/>
      <c r="AH226" s="9"/>
      <c r="AI226" s="9"/>
      <c r="AJ226" s="9"/>
      <c r="AK226" s="9"/>
      <c r="AL226" s="9"/>
      <c r="AM226" s="9"/>
      <c r="AN226" s="9"/>
    </row>
    <row r="227" spans="2:40">
      <c r="B227" s="9"/>
      <c r="C227" s="9"/>
      <c r="D227" s="9"/>
      <c r="E227" s="9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59"/>
      <c r="S227" s="9"/>
      <c r="T227" s="9"/>
      <c r="U227" s="9"/>
      <c r="V227" s="9"/>
      <c r="W227" s="9"/>
      <c r="X227" s="9"/>
      <c r="Y227" s="9"/>
      <c r="Z227" s="9"/>
      <c r="AA227" s="9"/>
      <c r="AB227" s="9"/>
      <c r="AC227" s="9"/>
      <c r="AD227" s="9"/>
      <c r="AE227" s="9"/>
      <c r="AF227" s="9"/>
      <c r="AG227" s="9"/>
      <c r="AH227" s="9"/>
      <c r="AI227" s="9"/>
      <c r="AJ227" s="9"/>
      <c r="AK227" s="9"/>
      <c r="AL227" s="9"/>
      <c r="AM227" s="9"/>
      <c r="AN227" s="9"/>
    </row>
    <row r="228" spans="2:40">
      <c r="B228" s="9"/>
      <c r="C228" s="9"/>
      <c r="D228" s="9"/>
      <c r="E228" s="9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59"/>
      <c r="S228" s="9"/>
      <c r="T228" s="9"/>
      <c r="U228" s="9"/>
      <c r="V228" s="9"/>
      <c r="W228" s="9"/>
      <c r="X228" s="9"/>
      <c r="Y228" s="9"/>
      <c r="Z228" s="9"/>
      <c r="AA228" s="9"/>
      <c r="AB228" s="9"/>
      <c r="AC228" s="9"/>
      <c r="AD228" s="9"/>
      <c r="AE228" s="9"/>
      <c r="AF228" s="9"/>
      <c r="AG228" s="9"/>
      <c r="AH228" s="9"/>
      <c r="AI228" s="9"/>
      <c r="AJ228" s="9"/>
      <c r="AK228" s="9"/>
      <c r="AL228" s="9"/>
      <c r="AM228" s="9"/>
      <c r="AN228" s="9"/>
    </row>
    <row r="229" spans="2:40">
      <c r="B229" s="9"/>
      <c r="C229" s="9"/>
      <c r="D229" s="9"/>
      <c r="E229" s="9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59"/>
      <c r="S229" s="9"/>
      <c r="T229" s="9"/>
      <c r="U229" s="9"/>
      <c r="V229" s="9"/>
      <c r="W229" s="9"/>
      <c r="X229" s="9"/>
      <c r="Y229" s="9"/>
      <c r="Z229" s="9"/>
      <c r="AA229" s="9"/>
      <c r="AB229" s="9"/>
      <c r="AC229" s="9"/>
      <c r="AD229" s="9"/>
      <c r="AE229" s="9"/>
      <c r="AF229" s="9"/>
      <c r="AG229" s="9"/>
      <c r="AH229" s="9"/>
      <c r="AI229" s="9"/>
      <c r="AJ229" s="9"/>
      <c r="AK229" s="9"/>
      <c r="AL229" s="9"/>
      <c r="AM229" s="9"/>
      <c r="AN229" s="9"/>
    </row>
    <row r="230" spans="2:40">
      <c r="B230" s="9"/>
      <c r="C230" s="9"/>
      <c r="D230" s="9"/>
      <c r="E230" s="9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59"/>
      <c r="S230" s="9"/>
      <c r="T230" s="9"/>
      <c r="U230" s="9"/>
      <c r="V230" s="9"/>
      <c r="W230" s="9"/>
      <c r="X230" s="9"/>
      <c r="Y230" s="9"/>
      <c r="Z230" s="9"/>
      <c r="AA230" s="9"/>
      <c r="AB230" s="9"/>
      <c r="AC230" s="9"/>
      <c r="AD230" s="9"/>
      <c r="AE230" s="9"/>
      <c r="AF230" s="9"/>
      <c r="AG230" s="9"/>
      <c r="AH230" s="9"/>
      <c r="AI230" s="9"/>
      <c r="AJ230" s="9"/>
      <c r="AK230" s="9"/>
      <c r="AL230" s="9"/>
      <c r="AM230" s="9"/>
      <c r="AN230" s="9"/>
    </row>
    <row r="231" spans="2:40">
      <c r="B231" s="9"/>
      <c r="C231" s="9"/>
      <c r="D231" s="9"/>
      <c r="E231" s="9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59"/>
      <c r="S231" s="9"/>
      <c r="T231" s="9"/>
      <c r="U231" s="9"/>
      <c r="V231" s="9"/>
      <c r="W231" s="9"/>
      <c r="X231" s="9"/>
      <c r="Y231" s="9"/>
      <c r="Z231" s="9"/>
      <c r="AA231" s="9"/>
      <c r="AB231" s="9"/>
      <c r="AC231" s="9"/>
      <c r="AD231" s="9"/>
      <c r="AE231" s="9"/>
      <c r="AF231" s="9"/>
      <c r="AG231" s="9"/>
      <c r="AH231" s="9"/>
      <c r="AI231" s="9"/>
      <c r="AJ231" s="9"/>
      <c r="AK231" s="9"/>
      <c r="AL231" s="9"/>
      <c r="AM231" s="9"/>
      <c r="AN231" s="9"/>
    </row>
    <row r="232" spans="2:40">
      <c r="B232" s="9"/>
      <c r="C232" s="9"/>
      <c r="D232" s="9"/>
      <c r="E232" s="9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59"/>
      <c r="S232" s="9"/>
      <c r="T232" s="9"/>
      <c r="U232" s="9"/>
      <c r="V232" s="9"/>
      <c r="W232" s="9"/>
      <c r="X232" s="9"/>
      <c r="Y232" s="9"/>
      <c r="Z232" s="9"/>
      <c r="AA232" s="9"/>
      <c r="AB232" s="9"/>
      <c r="AC232" s="9"/>
      <c r="AD232" s="9"/>
      <c r="AE232" s="9"/>
      <c r="AF232" s="9"/>
      <c r="AG232" s="9"/>
      <c r="AH232" s="9"/>
      <c r="AI232" s="9"/>
      <c r="AJ232" s="9"/>
      <c r="AK232" s="9"/>
      <c r="AL232" s="9"/>
      <c r="AM232" s="9"/>
      <c r="AN232" s="9"/>
    </row>
    <row r="233" spans="2:40">
      <c r="B233" s="9"/>
      <c r="C233" s="9"/>
      <c r="D233" s="9"/>
      <c r="E233" s="9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59"/>
      <c r="S233" s="9"/>
      <c r="T233" s="9"/>
      <c r="U233" s="9"/>
      <c r="V233" s="9"/>
      <c r="W233" s="9"/>
      <c r="X233" s="9"/>
      <c r="Y233" s="9"/>
      <c r="Z233" s="9"/>
      <c r="AA233" s="9"/>
      <c r="AB233" s="9"/>
      <c r="AC233" s="9"/>
      <c r="AD233" s="9"/>
      <c r="AE233" s="9"/>
      <c r="AF233" s="9"/>
      <c r="AG233" s="9"/>
      <c r="AH233" s="9"/>
      <c r="AI233" s="9"/>
      <c r="AJ233" s="9"/>
      <c r="AK233" s="9"/>
      <c r="AL233" s="9"/>
      <c r="AM233" s="9"/>
      <c r="AN233" s="9"/>
    </row>
    <row r="234" spans="2:40">
      <c r="B234" s="9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5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</row>
    <row r="235" spans="2:40">
      <c r="B235" s="9"/>
      <c r="C235" s="9"/>
      <c r="D235" s="9"/>
      <c r="E235" s="9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59"/>
      <c r="S235" s="9"/>
      <c r="T235" s="9"/>
      <c r="U235" s="9"/>
      <c r="V235" s="9"/>
      <c r="W235" s="9"/>
      <c r="X235" s="9"/>
      <c r="Y235" s="9"/>
      <c r="Z235" s="9"/>
      <c r="AA235" s="9"/>
      <c r="AB235" s="9"/>
      <c r="AC235" s="9"/>
      <c r="AD235" s="9"/>
      <c r="AE235" s="9"/>
      <c r="AF235" s="9"/>
      <c r="AG235" s="9"/>
      <c r="AH235" s="9"/>
      <c r="AI235" s="9"/>
      <c r="AJ235" s="9"/>
      <c r="AK235" s="9"/>
      <c r="AL235" s="9"/>
      <c r="AM235" s="9"/>
      <c r="AN235" s="9"/>
    </row>
    <row r="236" spans="2:40">
      <c r="B236" s="9"/>
      <c r="C236" s="9"/>
      <c r="D236" s="9"/>
      <c r="E236" s="9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59"/>
      <c r="S236" s="9"/>
      <c r="T236" s="9"/>
      <c r="U236" s="9"/>
      <c r="V236" s="9"/>
      <c r="W236" s="9"/>
      <c r="X236" s="9"/>
      <c r="Y236" s="9"/>
      <c r="Z236" s="9"/>
      <c r="AA236" s="9"/>
      <c r="AB236" s="9"/>
      <c r="AC236" s="9"/>
      <c r="AD236" s="9"/>
      <c r="AE236" s="9"/>
      <c r="AF236" s="9"/>
      <c r="AG236" s="9"/>
      <c r="AH236" s="9"/>
      <c r="AI236" s="9"/>
      <c r="AJ236" s="9"/>
      <c r="AK236" s="9"/>
      <c r="AL236" s="9"/>
      <c r="AM236" s="9"/>
      <c r="AN236" s="9"/>
    </row>
    <row r="237" spans="2:40">
      <c r="B237" s="9"/>
      <c r="C237" s="9"/>
      <c r="D237" s="9"/>
      <c r="E237" s="9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59"/>
      <c r="S237" s="9"/>
      <c r="T237" s="9"/>
      <c r="U237" s="9"/>
      <c r="V237" s="9"/>
      <c r="W237" s="9"/>
      <c r="X237" s="9"/>
      <c r="Y237" s="9"/>
      <c r="Z237" s="9"/>
      <c r="AA237" s="9"/>
      <c r="AB237" s="9"/>
      <c r="AC237" s="9"/>
      <c r="AD237" s="9"/>
      <c r="AE237" s="9"/>
      <c r="AF237" s="9"/>
      <c r="AG237" s="9"/>
      <c r="AH237" s="9"/>
      <c r="AI237" s="9"/>
      <c r="AJ237" s="9"/>
      <c r="AK237" s="9"/>
      <c r="AL237" s="9"/>
      <c r="AM237" s="9"/>
      <c r="AN237" s="9"/>
    </row>
    <row r="238" spans="2:40">
      <c r="B238" s="9"/>
      <c r="C238" s="9"/>
      <c r="D238" s="9"/>
      <c r="E238" s="9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59"/>
      <c r="S238" s="9"/>
      <c r="T238" s="9"/>
      <c r="U238" s="9"/>
      <c r="V238" s="9"/>
      <c r="W238" s="9"/>
      <c r="X238" s="9"/>
      <c r="Y238" s="9"/>
      <c r="Z238" s="9"/>
      <c r="AA238" s="9"/>
      <c r="AB238" s="9"/>
      <c r="AC238" s="9"/>
      <c r="AD238" s="9"/>
      <c r="AE238" s="9"/>
      <c r="AF238" s="9"/>
      <c r="AG238" s="9"/>
      <c r="AH238" s="9"/>
      <c r="AI238" s="9"/>
      <c r="AJ238" s="9"/>
      <c r="AK238" s="9"/>
      <c r="AL238" s="9"/>
      <c r="AM238" s="9"/>
      <c r="AN238" s="9"/>
    </row>
    <row r="239" spans="2:40">
      <c r="B239" s="9"/>
      <c r="C239" s="9"/>
      <c r="D239" s="9"/>
      <c r="E239" s="9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59"/>
      <c r="S239" s="9"/>
      <c r="T239" s="9"/>
      <c r="U239" s="9"/>
      <c r="V239" s="9"/>
      <c r="W239" s="9"/>
      <c r="X239" s="9"/>
      <c r="Y239" s="9"/>
      <c r="Z239" s="9"/>
      <c r="AA239" s="9"/>
      <c r="AB239" s="9"/>
      <c r="AC239" s="9"/>
      <c r="AD239" s="9"/>
      <c r="AE239" s="9"/>
      <c r="AF239" s="9"/>
      <c r="AG239" s="9"/>
      <c r="AH239" s="9"/>
      <c r="AI239" s="9"/>
      <c r="AJ239" s="9"/>
      <c r="AK239" s="9"/>
      <c r="AL239" s="9"/>
      <c r="AM239" s="9"/>
      <c r="AN239" s="9"/>
    </row>
    <row r="240" spans="2:40">
      <c r="B240" s="9"/>
      <c r="C240" s="9"/>
      <c r="D240" s="9"/>
      <c r="E240" s="9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59"/>
      <c r="S240" s="9"/>
      <c r="T240" s="9"/>
      <c r="U240" s="9"/>
      <c r="V240" s="9"/>
      <c r="W240" s="9"/>
      <c r="X240" s="9"/>
      <c r="Y240" s="9"/>
      <c r="Z240" s="9"/>
      <c r="AA240" s="9"/>
      <c r="AB240" s="9"/>
      <c r="AC240" s="9"/>
      <c r="AD240" s="9"/>
      <c r="AE240" s="9"/>
      <c r="AF240" s="9"/>
      <c r="AG240" s="9"/>
      <c r="AH240" s="9"/>
      <c r="AI240" s="9"/>
      <c r="AJ240" s="9"/>
      <c r="AK240" s="9"/>
      <c r="AL240" s="9"/>
      <c r="AM240" s="9"/>
      <c r="AN240" s="9"/>
    </row>
    <row r="241" spans="2:40">
      <c r="B241" s="9"/>
      <c r="C241" s="9"/>
      <c r="D241" s="9"/>
      <c r="E241" s="9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59"/>
      <c r="S241" s="9"/>
      <c r="T241" s="9"/>
      <c r="U241" s="9"/>
      <c r="V241" s="9"/>
      <c r="W241" s="9"/>
      <c r="X241" s="9"/>
      <c r="Y241" s="9"/>
      <c r="Z241" s="9"/>
      <c r="AA241" s="9"/>
      <c r="AB241" s="9"/>
      <c r="AC241" s="9"/>
      <c r="AD241" s="9"/>
      <c r="AE241" s="9"/>
      <c r="AF241" s="9"/>
      <c r="AG241" s="9"/>
      <c r="AH241" s="9"/>
      <c r="AI241" s="9"/>
      <c r="AJ241" s="9"/>
      <c r="AK241" s="9"/>
      <c r="AL241" s="9"/>
      <c r="AM241" s="9"/>
      <c r="AN241" s="9"/>
    </row>
    <row r="242" spans="2:40">
      <c r="B242" s="9"/>
      <c r="C242" s="9"/>
      <c r="D242" s="9"/>
      <c r="E242" s="9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59"/>
      <c r="S242" s="9"/>
      <c r="T242" s="9"/>
      <c r="U242" s="9"/>
      <c r="V242" s="9"/>
      <c r="W242" s="9"/>
      <c r="X242" s="9"/>
      <c r="Y242" s="9"/>
      <c r="Z242" s="9"/>
      <c r="AA242" s="9"/>
      <c r="AB242" s="9"/>
      <c r="AC242" s="9"/>
      <c r="AD242" s="9"/>
      <c r="AE242" s="9"/>
      <c r="AF242" s="9"/>
      <c r="AG242" s="9"/>
      <c r="AH242" s="9"/>
      <c r="AI242" s="9"/>
      <c r="AJ242" s="9"/>
      <c r="AK242" s="9"/>
      <c r="AL242" s="9"/>
      <c r="AM242" s="9"/>
      <c r="AN242" s="9"/>
    </row>
    <row r="243" spans="2:40">
      <c r="B243" s="9"/>
      <c r="C243" s="9"/>
      <c r="D243" s="9"/>
      <c r="E243" s="9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59"/>
      <c r="S243" s="9"/>
      <c r="T243" s="9"/>
      <c r="U243" s="9"/>
      <c r="V243" s="9"/>
      <c r="W243" s="9"/>
      <c r="X243" s="9"/>
      <c r="Y243" s="9"/>
      <c r="Z243" s="9"/>
      <c r="AA243" s="9"/>
      <c r="AB243" s="9"/>
      <c r="AC243" s="9"/>
      <c r="AD243" s="9"/>
      <c r="AE243" s="9"/>
      <c r="AF243" s="9"/>
      <c r="AG243" s="9"/>
      <c r="AH243" s="9"/>
      <c r="AI243" s="9"/>
      <c r="AJ243" s="9"/>
      <c r="AK243" s="9"/>
      <c r="AL243" s="9"/>
      <c r="AM243" s="9"/>
      <c r="AN243" s="9"/>
    </row>
    <row r="244" spans="2:40">
      <c r="B244" s="9"/>
      <c r="C244" s="9"/>
      <c r="D244" s="9"/>
      <c r="E244" s="9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59"/>
      <c r="S244" s="9"/>
      <c r="T244" s="9"/>
      <c r="U244" s="9"/>
      <c r="V244" s="9"/>
      <c r="W244" s="9"/>
      <c r="X244" s="9"/>
      <c r="Y244" s="9"/>
      <c r="Z244" s="9"/>
      <c r="AA244" s="9"/>
      <c r="AB244" s="9"/>
      <c r="AC244" s="9"/>
      <c r="AD244" s="9"/>
      <c r="AE244" s="9"/>
      <c r="AF244" s="9"/>
      <c r="AG244" s="9"/>
      <c r="AH244" s="9"/>
      <c r="AI244" s="9"/>
      <c r="AJ244" s="9"/>
      <c r="AK244" s="9"/>
      <c r="AL244" s="9"/>
      <c r="AM244" s="9"/>
      <c r="AN244" s="9"/>
    </row>
    <row r="245" spans="2:40">
      <c r="B245" s="9"/>
      <c r="C245" s="9"/>
      <c r="D245" s="9"/>
      <c r="E245" s="9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59"/>
      <c r="S245" s="9"/>
      <c r="T245" s="9"/>
      <c r="U245" s="9"/>
      <c r="V245" s="9"/>
      <c r="W245" s="9"/>
      <c r="X245" s="9"/>
      <c r="Y245" s="9"/>
      <c r="Z245" s="9"/>
      <c r="AA245" s="9"/>
      <c r="AB245" s="9"/>
      <c r="AC245" s="9"/>
      <c r="AD245" s="9"/>
      <c r="AE245" s="9"/>
      <c r="AF245" s="9"/>
      <c r="AG245" s="9"/>
      <c r="AH245" s="9"/>
      <c r="AI245" s="9"/>
      <c r="AJ245" s="9"/>
      <c r="AK245" s="9"/>
      <c r="AL245" s="9"/>
      <c r="AM245" s="9"/>
      <c r="AN245" s="9"/>
    </row>
    <row r="246" spans="2:40">
      <c r="B246" s="9"/>
      <c r="C246" s="9"/>
      <c r="D246" s="9"/>
      <c r="E246" s="9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59"/>
      <c r="S246" s="9"/>
      <c r="T246" s="9"/>
      <c r="U246" s="9"/>
      <c r="V246" s="9"/>
      <c r="W246" s="9"/>
      <c r="X246" s="9"/>
      <c r="Y246" s="9"/>
      <c r="Z246" s="9"/>
      <c r="AA246" s="9"/>
      <c r="AB246" s="9"/>
      <c r="AC246" s="9"/>
      <c r="AD246" s="9"/>
      <c r="AE246" s="9"/>
      <c r="AF246" s="9"/>
      <c r="AG246" s="9"/>
      <c r="AH246" s="9"/>
      <c r="AI246" s="9"/>
      <c r="AJ246" s="9"/>
      <c r="AK246" s="9"/>
      <c r="AL246" s="9"/>
      <c r="AM246" s="9"/>
      <c r="AN246" s="9"/>
    </row>
    <row r="247" spans="2:40">
      <c r="B247" s="9"/>
      <c r="C247" s="9"/>
      <c r="D247" s="9"/>
      <c r="E247" s="9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59"/>
      <c r="S247" s="9"/>
      <c r="T247" s="9"/>
      <c r="U247" s="9"/>
      <c r="V247" s="9"/>
      <c r="W247" s="9"/>
      <c r="X247" s="9"/>
      <c r="Y247" s="9"/>
      <c r="Z247" s="9"/>
      <c r="AA247" s="9"/>
      <c r="AB247" s="9"/>
      <c r="AC247" s="9"/>
      <c r="AD247" s="9"/>
      <c r="AE247" s="9"/>
      <c r="AF247" s="9"/>
      <c r="AG247" s="9"/>
      <c r="AH247" s="9"/>
      <c r="AI247" s="9"/>
      <c r="AJ247" s="9"/>
      <c r="AK247" s="9"/>
      <c r="AL247" s="9"/>
      <c r="AM247" s="9"/>
      <c r="AN247" s="9"/>
    </row>
    <row r="248" spans="2:40">
      <c r="B248" s="9"/>
      <c r="C248" s="9"/>
      <c r="D248" s="9"/>
      <c r="E248" s="9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59"/>
      <c r="S248" s="9"/>
      <c r="T248" s="9"/>
      <c r="U248" s="9"/>
      <c r="V248" s="9"/>
      <c r="W248" s="9"/>
      <c r="X248" s="9"/>
      <c r="Y248" s="9"/>
      <c r="Z248" s="9"/>
      <c r="AA248" s="9"/>
      <c r="AB248" s="9"/>
      <c r="AC248" s="9"/>
      <c r="AD248" s="9"/>
      <c r="AE248" s="9"/>
      <c r="AF248" s="9"/>
      <c r="AG248" s="9"/>
      <c r="AH248" s="9"/>
      <c r="AI248" s="9"/>
      <c r="AJ248" s="9"/>
      <c r="AK248" s="9"/>
      <c r="AL248" s="9"/>
      <c r="AM248" s="9"/>
      <c r="AN248" s="9"/>
    </row>
    <row r="249" spans="2:40">
      <c r="B249" s="9"/>
      <c r="C249" s="9"/>
      <c r="D249" s="9"/>
      <c r="E249" s="9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59"/>
      <c r="S249" s="9"/>
      <c r="T249" s="9"/>
      <c r="U249" s="9"/>
      <c r="V249" s="9"/>
      <c r="W249" s="9"/>
      <c r="X249" s="9"/>
      <c r="Y249" s="9"/>
      <c r="Z249" s="9"/>
      <c r="AA249" s="9"/>
      <c r="AB249" s="9"/>
      <c r="AC249" s="9"/>
      <c r="AD249" s="9"/>
      <c r="AE249" s="9"/>
      <c r="AF249" s="9"/>
      <c r="AG249" s="9"/>
      <c r="AH249" s="9"/>
      <c r="AI249" s="9"/>
      <c r="AJ249" s="9"/>
      <c r="AK249" s="9"/>
      <c r="AL249" s="9"/>
      <c r="AM249" s="9"/>
      <c r="AN249" s="9"/>
    </row>
    <row r="250" spans="2:40">
      <c r="B250" s="9"/>
      <c r="C250" s="9"/>
      <c r="D250" s="9"/>
      <c r="E250" s="9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59"/>
      <c r="S250" s="9"/>
      <c r="T250" s="9"/>
      <c r="U250" s="9"/>
      <c r="V250" s="9"/>
      <c r="W250" s="9"/>
      <c r="X250" s="9"/>
      <c r="Y250" s="9"/>
      <c r="Z250" s="9"/>
      <c r="AA250" s="9"/>
      <c r="AB250" s="9"/>
      <c r="AC250" s="9"/>
      <c r="AD250" s="9"/>
      <c r="AE250" s="9"/>
      <c r="AF250" s="9"/>
      <c r="AG250" s="9"/>
      <c r="AH250" s="9"/>
      <c r="AI250" s="9"/>
      <c r="AJ250" s="9"/>
      <c r="AK250" s="9"/>
      <c r="AL250" s="9"/>
      <c r="AM250" s="9"/>
      <c r="AN250" s="9"/>
    </row>
    <row r="251" spans="2:40">
      <c r="B251" s="9"/>
      <c r="C251" s="9"/>
      <c r="D251" s="9"/>
      <c r="E251" s="9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59"/>
      <c r="S251" s="9"/>
      <c r="T251" s="9"/>
      <c r="U251" s="9"/>
      <c r="V251" s="9"/>
      <c r="W251" s="9"/>
      <c r="X251" s="9"/>
      <c r="Y251" s="9"/>
      <c r="Z251" s="9"/>
      <c r="AA251" s="9"/>
      <c r="AB251" s="9"/>
      <c r="AC251" s="9"/>
      <c r="AD251" s="9"/>
      <c r="AE251" s="9"/>
      <c r="AF251" s="9"/>
      <c r="AG251" s="9"/>
      <c r="AH251" s="9"/>
      <c r="AI251" s="9"/>
      <c r="AJ251" s="9"/>
      <c r="AK251" s="9"/>
      <c r="AL251" s="9"/>
      <c r="AM251" s="9"/>
      <c r="AN251" s="9"/>
    </row>
    <row r="252" spans="2:40">
      <c r="B252" s="9"/>
      <c r="C252" s="9"/>
      <c r="D252" s="9"/>
      <c r="E252" s="9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59"/>
      <c r="S252" s="9"/>
      <c r="T252" s="9"/>
      <c r="U252" s="9"/>
      <c r="V252" s="9"/>
      <c r="W252" s="9"/>
      <c r="X252" s="9"/>
      <c r="Y252" s="9"/>
      <c r="Z252" s="9"/>
      <c r="AA252" s="9"/>
      <c r="AB252" s="9"/>
      <c r="AC252" s="9"/>
      <c r="AD252" s="9"/>
      <c r="AE252" s="9"/>
      <c r="AF252" s="9"/>
      <c r="AG252" s="9"/>
      <c r="AH252" s="9"/>
      <c r="AI252" s="9"/>
      <c r="AJ252" s="9"/>
      <c r="AK252" s="9"/>
      <c r="AL252" s="9"/>
      <c r="AM252" s="9"/>
      <c r="AN252" s="9"/>
    </row>
    <row r="253" spans="2:40">
      <c r="B253" s="9"/>
      <c r="C253" s="9"/>
      <c r="D253" s="9"/>
      <c r="E253" s="9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59"/>
      <c r="S253" s="9"/>
      <c r="T253" s="9"/>
      <c r="U253" s="9"/>
      <c r="V253" s="9"/>
      <c r="W253" s="9"/>
      <c r="X253" s="9"/>
      <c r="Y253" s="9"/>
      <c r="Z253" s="9"/>
      <c r="AA253" s="9"/>
      <c r="AB253" s="9"/>
      <c r="AC253" s="9"/>
      <c r="AD253" s="9"/>
      <c r="AE253" s="9"/>
      <c r="AF253" s="9"/>
      <c r="AG253" s="9"/>
      <c r="AH253" s="9"/>
      <c r="AI253" s="9"/>
      <c r="AJ253" s="9"/>
      <c r="AK253" s="9"/>
      <c r="AL253" s="9"/>
      <c r="AM253" s="9"/>
      <c r="AN253" s="9"/>
    </row>
    <row r="254" spans="2:40">
      <c r="B254" s="9"/>
      <c r="C254" s="9"/>
      <c r="D254" s="9"/>
      <c r="E254" s="9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59"/>
      <c r="S254" s="9"/>
      <c r="T254" s="9"/>
      <c r="U254" s="9"/>
      <c r="V254" s="9"/>
      <c r="W254" s="9"/>
      <c r="X254" s="9"/>
      <c r="Y254" s="9"/>
      <c r="Z254" s="9"/>
      <c r="AA254" s="9"/>
      <c r="AB254" s="9"/>
      <c r="AC254" s="9"/>
      <c r="AD254" s="9"/>
      <c r="AE254" s="9"/>
      <c r="AF254" s="9"/>
      <c r="AG254" s="9"/>
      <c r="AH254" s="9"/>
      <c r="AI254" s="9"/>
      <c r="AJ254" s="9"/>
      <c r="AK254" s="9"/>
      <c r="AL254" s="9"/>
      <c r="AM254" s="9"/>
      <c r="AN254" s="9"/>
    </row>
    <row r="255" spans="2:40">
      <c r="B255" s="9"/>
      <c r="C255" s="9"/>
      <c r="D255" s="9"/>
      <c r="E255" s="9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59"/>
      <c r="S255" s="9"/>
      <c r="T255" s="9"/>
      <c r="U255" s="9"/>
      <c r="V255" s="9"/>
      <c r="W255" s="9"/>
      <c r="X255" s="9"/>
      <c r="Y255" s="9"/>
      <c r="Z255" s="9"/>
      <c r="AA255" s="9"/>
      <c r="AB255" s="9"/>
      <c r="AC255" s="9"/>
      <c r="AD255" s="9"/>
      <c r="AE255" s="9"/>
      <c r="AF255" s="9"/>
      <c r="AG255" s="9"/>
      <c r="AH255" s="9"/>
      <c r="AI255" s="9"/>
      <c r="AJ255" s="9"/>
      <c r="AK255" s="9"/>
      <c r="AL255" s="9"/>
      <c r="AM255" s="9"/>
      <c r="AN255" s="9"/>
    </row>
    <row r="256" spans="2:40">
      <c r="B256" s="9"/>
      <c r="C256" s="9"/>
      <c r="D256" s="9"/>
      <c r="E256" s="9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59"/>
      <c r="S256" s="9"/>
      <c r="T256" s="9"/>
      <c r="U256" s="9"/>
      <c r="V256" s="9"/>
      <c r="W256" s="9"/>
      <c r="X256" s="9"/>
      <c r="Y256" s="9"/>
      <c r="Z256" s="9"/>
      <c r="AA256" s="9"/>
      <c r="AB256" s="9"/>
      <c r="AC256" s="9"/>
      <c r="AD256" s="9"/>
      <c r="AE256" s="9"/>
      <c r="AF256" s="9"/>
      <c r="AG256" s="9"/>
      <c r="AH256" s="9"/>
      <c r="AI256" s="9"/>
      <c r="AJ256" s="9"/>
      <c r="AK256" s="9"/>
      <c r="AL256" s="9"/>
      <c r="AM256" s="9"/>
      <c r="AN256" s="9"/>
    </row>
    <row r="257" spans="2:40">
      <c r="B257" s="9"/>
      <c r="C257" s="9"/>
      <c r="D257" s="9"/>
      <c r="E257" s="9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59"/>
      <c r="S257" s="9"/>
      <c r="T257" s="9"/>
      <c r="U257" s="9"/>
      <c r="V257" s="9"/>
      <c r="W257" s="9"/>
      <c r="X257" s="9"/>
      <c r="Y257" s="9"/>
      <c r="Z257" s="9"/>
      <c r="AA257" s="9"/>
      <c r="AB257" s="9"/>
      <c r="AC257" s="9"/>
      <c r="AD257" s="9"/>
      <c r="AE257" s="9"/>
      <c r="AF257" s="9"/>
      <c r="AG257" s="9"/>
      <c r="AH257" s="9"/>
      <c r="AI257" s="9"/>
      <c r="AJ257" s="9"/>
      <c r="AK257" s="9"/>
      <c r="AL257" s="9"/>
      <c r="AM257" s="9"/>
      <c r="AN257" s="9"/>
    </row>
  </sheetData>
  <autoFilter ref="B1:AE59"/>
  <customSheetViews>
    <customSheetView guid="{BF4E58FA-A651-4BB9-B640-52FCC442CFDF}" filter="1" showAutoFilter="1">
      <pageMargins left="0.7" right="0.7" top="0.75" bottom="0.75" header="0.3" footer="0.3"/>
      <autoFilter ref="A1:AA59"/>
    </customSheetView>
  </customSheetViews>
  <mergeCells count="6">
    <mergeCell ref="R1:S1"/>
    <mergeCell ref="R2:U2"/>
    <mergeCell ref="X2:Z2"/>
    <mergeCell ref="AD2:AE2"/>
    <mergeCell ref="B1:J1"/>
    <mergeCell ref="L1:N1"/>
  </mergeCells>
  <dataValidations count="3">
    <dataValidation type="list" allowBlank="1" showErrorMessage="1" sqref="T6:T59 AD6:AD59">
      <formula1>"ของหน่วยงาน,ของหน่วยงานอื่น,หลายหน่วยงาน"</formula1>
    </dataValidation>
    <dataValidation type="list" allowBlank="1" sqref="I6:I49">
      <formula1>"สื่อสิ่งพิมพ์,วิทยุกระจายเสียง,วิทยุโทรทัศน์,สื่อดิจิทัล"</formula1>
    </dataValidation>
    <dataValidation type="list" allowBlank="1" showInputMessage="1" showErrorMessage="1" prompt="ใส่ข้อมูลได้เฉพาะตั้งแต่ 2561 ถึง 2564" sqref="R6:R59">
      <formula1>"2561,2562,2563,2564"</formula1>
    </dataValidation>
  </dataValidations>
  <hyperlinks>
    <hyperlink ref="J12" r:id="rId1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853"/>
  <sheetViews>
    <sheetView workbookViewId="0">
      <selection activeCell="F104" sqref="F104"/>
    </sheetView>
  </sheetViews>
  <sheetFormatPr defaultColWidth="9" defaultRowHeight="12.75"/>
  <cols>
    <col min="1" max="1" width="7.42578125" style="6" bestFit="1" customWidth="1"/>
    <col min="2" max="2" width="9" style="6"/>
    <col min="3" max="3" width="9.140625" style="6" bestFit="1" customWidth="1"/>
    <col min="4" max="4" width="6.85546875" style="6" bestFit="1" customWidth="1"/>
    <col min="5" max="5" width="116.7109375" style="6" bestFit="1" customWidth="1"/>
    <col min="6" max="6" width="13" style="6" customWidth="1"/>
    <col min="7" max="16384" width="9" style="6"/>
  </cols>
  <sheetData>
    <row r="1" spans="1:14">
      <c r="A1" s="6" t="s">
        <v>284</v>
      </c>
      <c r="B1" s="6" t="s">
        <v>9748</v>
      </c>
      <c r="C1" s="6" t="s">
        <v>343</v>
      </c>
      <c r="D1" s="6" t="s">
        <v>9749</v>
      </c>
      <c r="E1" s="6" t="s">
        <v>9739</v>
      </c>
      <c r="F1" s="6" t="s">
        <v>9750</v>
      </c>
      <c r="G1" s="6" t="s">
        <v>9751</v>
      </c>
      <c r="H1" s="6" t="s">
        <v>9752</v>
      </c>
      <c r="I1" s="6" t="s">
        <v>9753</v>
      </c>
      <c r="J1" s="6" t="s">
        <v>9754</v>
      </c>
      <c r="K1" s="6" t="s">
        <v>9755</v>
      </c>
      <c r="L1" s="6" t="s">
        <v>9756</v>
      </c>
      <c r="M1" s="6" t="s">
        <v>32664</v>
      </c>
      <c r="N1" s="6" t="s">
        <v>32705</v>
      </c>
    </row>
    <row r="2" spans="1:14">
      <c r="A2" s="6" t="s">
        <v>8429</v>
      </c>
      <c r="B2" s="6" t="s">
        <v>9872</v>
      </c>
      <c r="C2" s="6" t="s">
        <v>9873</v>
      </c>
      <c r="D2" s="35">
        <v>43945</v>
      </c>
      <c r="E2" s="6" t="s">
        <v>9874</v>
      </c>
      <c r="F2" s="6" t="s">
        <v>9875</v>
      </c>
      <c r="G2" s="6">
        <v>90100</v>
      </c>
      <c r="H2" s="6">
        <v>90100</v>
      </c>
      <c r="I2" s="6" t="s">
        <v>9762</v>
      </c>
      <c r="J2" s="6" t="s">
        <v>9763</v>
      </c>
      <c r="K2" s="6">
        <v>90100</v>
      </c>
      <c r="L2" s="6" t="s">
        <v>9764</v>
      </c>
      <c r="M2" s="6">
        <v>40</v>
      </c>
      <c r="N2" s="6" t="e">
        <f>VLOOKUP(A2,'1_คตง_ภาพรวม'!$L$6:$M$56,2,FALSE)</f>
        <v>#N/A</v>
      </c>
    </row>
    <row r="3" spans="1:14">
      <c r="A3" s="6" t="s">
        <v>9604</v>
      </c>
      <c r="B3" s="6" t="s">
        <v>9877</v>
      </c>
      <c r="C3" s="6" t="s">
        <v>9878</v>
      </c>
      <c r="D3" s="35">
        <v>43945</v>
      </c>
      <c r="E3" s="6" t="s">
        <v>9879</v>
      </c>
      <c r="F3" s="6" t="s">
        <v>9875</v>
      </c>
      <c r="G3" s="6">
        <v>22104.58</v>
      </c>
      <c r="H3" s="6">
        <v>22104.58</v>
      </c>
      <c r="I3" s="6" t="s">
        <v>9762</v>
      </c>
      <c r="J3" s="6" t="s">
        <v>9763</v>
      </c>
      <c r="K3" s="6">
        <v>22104.58</v>
      </c>
      <c r="L3" s="6" t="s">
        <v>9764</v>
      </c>
      <c r="M3" s="6">
        <v>42</v>
      </c>
      <c r="N3" s="6" t="e">
        <f>VLOOKUP(A3,'1_คตง_ภาพรวม'!$L$6:$M$56,2,FALSE)</f>
        <v>#N/A</v>
      </c>
    </row>
    <row r="4" spans="1:14">
      <c r="A4" s="6" t="s">
        <v>8031</v>
      </c>
      <c r="B4" s="6" t="s">
        <v>9880</v>
      </c>
      <c r="C4" s="6" t="s">
        <v>9881</v>
      </c>
      <c r="D4" s="35">
        <v>43945</v>
      </c>
      <c r="E4" s="6" t="s">
        <v>9882</v>
      </c>
      <c r="F4" s="6" t="s">
        <v>9875</v>
      </c>
      <c r="G4" s="6">
        <v>55036.35</v>
      </c>
      <c r="H4" s="6">
        <v>55036.35</v>
      </c>
      <c r="I4" s="6" t="s">
        <v>9762</v>
      </c>
      <c r="J4" s="6" t="s">
        <v>9763</v>
      </c>
      <c r="K4" s="6">
        <v>55036.35</v>
      </c>
      <c r="L4" s="6" t="s">
        <v>9764</v>
      </c>
      <c r="M4" s="6">
        <v>41</v>
      </c>
      <c r="N4" s="6" t="e">
        <f>VLOOKUP(A4,'1_คตง_ภาพรวม'!$L$6:$M$56,2,FALSE)</f>
        <v>#N/A</v>
      </c>
    </row>
    <row r="5" spans="1:14">
      <c r="A5" s="6" t="s">
        <v>7865</v>
      </c>
      <c r="B5" s="6" t="s">
        <v>9883</v>
      </c>
      <c r="C5" s="6" t="s">
        <v>9884</v>
      </c>
      <c r="D5" s="35">
        <v>43945</v>
      </c>
      <c r="E5" s="6" t="s">
        <v>9885</v>
      </c>
      <c r="F5" s="6" t="s">
        <v>9875</v>
      </c>
      <c r="G5" s="6">
        <v>150520</v>
      </c>
      <c r="H5" s="6">
        <v>150520</v>
      </c>
      <c r="I5" s="6" t="s">
        <v>9762</v>
      </c>
      <c r="J5" s="6" t="s">
        <v>9763</v>
      </c>
      <c r="K5" s="6">
        <v>150520</v>
      </c>
      <c r="L5" s="6" t="s">
        <v>9764</v>
      </c>
      <c r="M5" s="6">
        <v>38</v>
      </c>
      <c r="N5" s="6" t="e">
        <f>VLOOKUP(A5,'1_คตง_ภาพรวม'!$L$6:$M$56,2,FALSE)</f>
        <v>#N/A</v>
      </c>
    </row>
    <row r="6" spans="1:14">
      <c r="A6" s="6" t="s">
        <v>32665</v>
      </c>
      <c r="B6" s="6" t="s">
        <v>9886</v>
      </c>
      <c r="C6" s="6" t="s">
        <v>9887</v>
      </c>
      <c r="D6" s="35">
        <v>43945</v>
      </c>
      <c r="E6" s="6" t="s">
        <v>9888</v>
      </c>
      <c r="F6" s="6" t="s">
        <v>9875</v>
      </c>
      <c r="G6" s="6">
        <v>98514.9</v>
      </c>
      <c r="H6" s="6">
        <v>98514.9</v>
      </c>
      <c r="I6" s="6" t="s">
        <v>9762</v>
      </c>
      <c r="J6" s="6" t="s">
        <v>9763</v>
      </c>
      <c r="K6" s="6">
        <v>98514.9</v>
      </c>
      <c r="L6" s="6" t="s">
        <v>9764</v>
      </c>
      <c r="M6" s="6">
        <v>41</v>
      </c>
      <c r="N6" s="6" t="e">
        <f>VLOOKUP(A6,'1_คตง_ภาพรวม'!$L$6:$M$56,2,FALSE)</f>
        <v>#N/A</v>
      </c>
    </row>
    <row r="7" spans="1:14">
      <c r="A7" s="6" t="s">
        <v>7861</v>
      </c>
      <c r="B7" s="6" t="s">
        <v>9890</v>
      </c>
      <c r="C7" s="6" t="s">
        <v>9891</v>
      </c>
      <c r="D7" s="35">
        <v>43945</v>
      </c>
      <c r="E7" s="6" t="s">
        <v>9892</v>
      </c>
      <c r="F7" s="6" t="s">
        <v>9875</v>
      </c>
      <c r="G7" s="6">
        <v>9900</v>
      </c>
      <c r="H7" s="6">
        <v>9900</v>
      </c>
      <c r="I7" s="6" t="s">
        <v>9762</v>
      </c>
      <c r="J7" s="6" t="s">
        <v>9763</v>
      </c>
      <c r="K7" s="6">
        <v>9900</v>
      </c>
      <c r="L7" s="6" t="s">
        <v>9764</v>
      </c>
      <c r="M7" s="6">
        <v>38</v>
      </c>
      <c r="N7" s="6" t="e">
        <f>VLOOKUP(A7,'1_คตง_ภาพรวม'!$L$6:$M$56,2,FALSE)</f>
        <v>#N/A</v>
      </c>
    </row>
    <row r="8" spans="1:14">
      <c r="A8" s="6" t="s">
        <v>8423</v>
      </c>
      <c r="B8" s="6" t="s">
        <v>9893</v>
      </c>
      <c r="C8" s="6" t="s">
        <v>9894</v>
      </c>
      <c r="D8" s="35">
        <v>43945</v>
      </c>
      <c r="E8" s="6" t="s">
        <v>9895</v>
      </c>
      <c r="F8" s="6" t="s">
        <v>9875</v>
      </c>
      <c r="G8" s="6">
        <v>33660</v>
      </c>
      <c r="H8" s="6">
        <v>33660</v>
      </c>
      <c r="I8" s="6" t="s">
        <v>9762</v>
      </c>
      <c r="J8" s="6" t="s">
        <v>9763</v>
      </c>
      <c r="K8" s="6">
        <v>33660</v>
      </c>
      <c r="L8" s="6" t="s">
        <v>9764</v>
      </c>
      <c r="M8" s="6">
        <v>29</v>
      </c>
      <c r="N8" s="6" t="e">
        <f>VLOOKUP(A8,'1_คตง_ภาพรวม'!$L$6:$M$56,2,FALSE)</f>
        <v>#N/A</v>
      </c>
    </row>
    <row r="9" spans="1:14">
      <c r="A9" s="6" t="s">
        <v>7980</v>
      </c>
      <c r="B9" s="6" t="s">
        <v>9896</v>
      </c>
      <c r="C9" s="6" t="s">
        <v>9897</v>
      </c>
      <c r="D9" s="35">
        <v>43945</v>
      </c>
      <c r="E9" s="6" t="s">
        <v>9898</v>
      </c>
      <c r="F9" s="6" t="s">
        <v>9875</v>
      </c>
      <c r="G9" s="6">
        <v>72270</v>
      </c>
      <c r="H9" s="6">
        <v>72270</v>
      </c>
      <c r="I9" s="6" t="s">
        <v>9762</v>
      </c>
      <c r="J9" s="6" t="s">
        <v>9763</v>
      </c>
      <c r="K9" s="6">
        <v>72270</v>
      </c>
      <c r="L9" s="6" t="s">
        <v>9764</v>
      </c>
      <c r="M9" s="6">
        <v>35</v>
      </c>
      <c r="N9" s="6" t="e">
        <f>VLOOKUP(A9,'1_คตง_ภาพรวม'!$L$6:$M$56,2,FALSE)</f>
        <v>#N/A</v>
      </c>
    </row>
    <row r="10" spans="1:14">
      <c r="A10" s="6" t="s">
        <v>32666</v>
      </c>
      <c r="B10" s="6" t="s">
        <v>9902</v>
      </c>
      <c r="C10" s="6" t="s">
        <v>9903</v>
      </c>
      <c r="D10" s="35">
        <v>43945</v>
      </c>
      <c r="E10" s="6" t="s">
        <v>9904</v>
      </c>
      <c r="F10" s="6" t="s">
        <v>9875</v>
      </c>
      <c r="G10" s="6">
        <v>121968</v>
      </c>
      <c r="H10" s="6">
        <v>121968</v>
      </c>
      <c r="I10" s="6" t="s">
        <v>9762</v>
      </c>
      <c r="J10" s="6" t="s">
        <v>9763</v>
      </c>
      <c r="K10" s="6">
        <v>121968</v>
      </c>
      <c r="L10" s="6" t="s">
        <v>9764</v>
      </c>
      <c r="M10" s="6">
        <v>53</v>
      </c>
      <c r="N10" s="6" t="e">
        <f>VLOOKUP(A10,'1_คตง_ภาพรวม'!$L$6:$M$56,2,FALSE)</f>
        <v>#N/A</v>
      </c>
    </row>
    <row r="11" spans="1:14">
      <c r="A11" s="6" t="s">
        <v>9162</v>
      </c>
      <c r="B11" s="6" t="s">
        <v>9905</v>
      </c>
      <c r="C11" s="6" t="s">
        <v>9906</v>
      </c>
      <c r="D11" s="35">
        <v>43945</v>
      </c>
      <c r="E11" s="6" t="s">
        <v>9907</v>
      </c>
      <c r="F11" s="6" t="s">
        <v>9875</v>
      </c>
      <c r="G11" s="6">
        <v>19800</v>
      </c>
      <c r="H11" s="6">
        <v>19800</v>
      </c>
      <c r="I11" s="6" t="s">
        <v>9762</v>
      </c>
      <c r="J11" s="6" t="s">
        <v>9763</v>
      </c>
      <c r="K11" s="6">
        <v>19800</v>
      </c>
      <c r="L11" s="6" t="s">
        <v>9764</v>
      </c>
      <c r="M11" s="6">
        <v>33</v>
      </c>
      <c r="N11" s="6" t="e">
        <f>VLOOKUP(A11,'1_คตง_ภาพรวม'!$L$6:$M$56,2,FALSE)</f>
        <v>#N/A</v>
      </c>
    </row>
    <row r="12" spans="1:14">
      <c r="A12" s="6" t="s">
        <v>9067</v>
      </c>
      <c r="B12" s="6" t="s">
        <v>9908</v>
      </c>
      <c r="C12" s="6" t="s">
        <v>9909</v>
      </c>
      <c r="D12" s="35">
        <v>43945</v>
      </c>
      <c r="E12" s="6" t="s">
        <v>9910</v>
      </c>
      <c r="F12" s="6" t="s">
        <v>9875</v>
      </c>
      <c r="G12" s="6">
        <v>79200</v>
      </c>
      <c r="H12" s="6">
        <v>79200</v>
      </c>
      <c r="I12" s="6" t="s">
        <v>9762</v>
      </c>
      <c r="J12" s="6" t="s">
        <v>9763</v>
      </c>
      <c r="K12" s="6">
        <v>79200</v>
      </c>
      <c r="L12" s="6" t="s">
        <v>9764</v>
      </c>
      <c r="M12" s="6">
        <v>33</v>
      </c>
      <c r="N12" s="6" t="e">
        <f>VLOOKUP(A12,'1_คตง_ภาพรวม'!$L$6:$M$56,2,FALSE)</f>
        <v>#N/A</v>
      </c>
    </row>
    <row r="13" spans="1:14">
      <c r="A13" s="6" t="s">
        <v>8005</v>
      </c>
      <c r="B13" s="6" t="s">
        <v>9911</v>
      </c>
      <c r="C13" s="6" t="s">
        <v>9912</v>
      </c>
      <c r="D13" s="35">
        <v>43945</v>
      </c>
      <c r="E13" s="6" t="s">
        <v>9913</v>
      </c>
      <c r="F13" s="6" t="s">
        <v>9875</v>
      </c>
      <c r="G13" s="6">
        <v>471240</v>
      </c>
      <c r="H13" s="6">
        <v>471240</v>
      </c>
      <c r="I13" s="6" t="s">
        <v>9762</v>
      </c>
      <c r="J13" s="6" t="s">
        <v>9763</v>
      </c>
      <c r="K13" s="6">
        <v>471240</v>
      </c>
      <c r="L13" s="6" t="s">
        <v>9764</v>
      </c>
      <c r="M13" s="6">
        <v>34</v>
      </c>
      <c r="N13" s="6" t="e">
        <f>VLOOKUP(A13,'1_คตง_ภาพรวม'!$L$6:$M$56,2,FALSE)</f>
        <v>#N/A</v>
      </c>
    </row>
    <row r="14" spans="1:14">
      <c r="A14" s="6" t="s">
        <v>8037</v>
      </c>
      <c r="B14" s="6" t="s">
        <v>9914</v>
      </c>
      <c r="C14" s="6" t="s">
        <v>9915</v>
      </c>
      <c r="D14" s="35">
        <v>43945</v>
      </c>
      <c r="E14" s="6" t="s">
        <v>9916</v>
      </c>
      <c r="F14" s="6" t="s">
        <v>9875</v>
      </c>
      <c r="G14" s="6">
        <v>34650</v>
      </c>
      <c r="H14" s="6">
        <v>34650</v>
      </c>
      <c r="I14" s="6" t="s">
        <v>9762</v>
      </c>
      <c r="J14" s="6" t="s">
        <v>9763</v>
      </c>
      <c r="K14" s="6">
        <v>34650</v>
      </c>
      <c r="L14" s="6" t="s">
        <v>9764</v>
      </c>
      <c r="M14" s="6">
        <v>34</v>
      </c>
      <c r="N14" s="6" t="e">
        <f>VLOOKUP(A14,'1_คตง_ภาพรวม'!$L$6:$M$56,2,FALSE)</f>
        <v>#N/A</v>
      </c>
    </row>
    <row r="15" spans="1:14">
      <c r="A15" s="6" t="s">
        <v>8969</v>
      </c>
      <c r="B15" s="6" t="s">
        <v>9917</v>
      </c>
      <c r="C15" s="6" t="s">
        <v>9918</v>
      </c>
      <c r="D15" s="35">
        <v>43945</v>
      </c>
      <c r="E15" s="6" t="s">
        <v>9919</v>
      </c>
      <c r="F15" s="6" t="s">
        <v>9875</v>
      </c>
      <c r="G15" s="6">
        <v>24750</v>
      </c>
      <c r="H15" s="6">
        <v>24750</v>
      </c>
      <c r="I15" s="6" t="s">
        <v>9762</v>
      </c>
      <c r="J15" s="6" t="s">
        <v>9763</v>
      </c>
      <c r="K15" s="6">
        <v>24750</v>
      </c>
      <c r="L15" s="6" t="s">
        <v>9764</v>
      </c>
      <c r="M15" s="6">
        <v>37</v>
      </c>
      <c r="N15" s="6" t="e">
        <f>VLOOKUP(A15,'1_คตง_ภาพรวม'!$L$6:$M$56,2,FALSE)</f>
        <v>#N/A</v>
      </c>
    </row>
    <row r="16" spans="1:14">
      <c r="A16" s="6" t="s">
        <v>8411</v>
      </c>
      <c r="B16" s="6" t="s">
        <v>9920</v>
      </c>
      <c r="C16" s="6" t="s">
        <v>9921</v>
      </c>
      <c r="D16" s="35">
        <v>43945</v>
      </c>
      <c r="E16" s="6" t="s">
        <v>9922</v>
      </c>
      <c r="F16" s="6" t="s">
        <v>9875</v>
      </c>
      <c r="G16" s="6">
        <v>27720</v>
      </c>
      <c r="H16" s="6">
        <v>27720</v>
      </c>
      <c r="I16" s="6" t="s">
        <v>9762</v>
      </c>
      <c r="J16" s="6" t="s">
        <v>9763</v>
      </c>
      <c r="K16" s="6">
        <v>27720</v>
      </c>
      <c r="L16" s="6" t="s">
        <v>9764</v>
      </c>
      <c r="M16" s="6">
        <v>29</v>
      </c>
      <c r="N16" s="6" t="e">
        <f>VLOOKUP(A16,'1_คตง_ภาพรวม'!$L$6:$M$56,2,FALSE)</f>
        <v>#N/A</v>
      </c>
    </row>
    <row r="17" spans="1:14">
      <c r="A17" s="6" t="s">
        <v>132</v>
      </c>
      <c r="B17" s="6" t="s">
        <v>9923</v>
      </c>
      <c r="C17" s="6" t="s">
        <v>9924</v>
      </c>
      <c r="D17" s="35">
        <v>43945</v>
      </c>
      <c r="E17" s="6" t="s">
        <v>9925</v>
      </c>
      <c r="F17" s="6" t="s">
        <v>9875</v>
      </c>
      <c r="G17" s="6">
        <v>300747.83</v>
      </c>
      <c r="H17" s="6">
        <v>300747.83</v>
      </c>
      <c r="I17" s="6" t="s">
        <v>9762</v>
      </c>
      <c r="J17" s="6" t="s">
        <v>9763</v>
      </c>
      <c r="K17" s="6">
        <v>300747.83</v>
      </c>
      <c r="L17" s="6" t="s">
        <v>9764</v>
      </c>
      <c r="M17" s="6">
        <v>43</v>
      </c>
      <c r="N17" s="6" t="str">
        <f>VLOOKUP(A17,'1_คตง_ภาพรวม'!$L$6:$M$56,2,FALSE)</f>
        <v>บริษัท โมเดิร์นดั๊ก กรุ๊ป จำกัด</v>
      </c>
    </row>
    <row r="18" spans="1:14">
      <c r="A18" s="6" t="s">
        <v>8023</v>
      </c>
      <c r="B18" s="6" t="s">
        <v>9926</v>
      </c>
      <c r="C18" s="6" t="s">
        <v>9927</v>
      </c>
      <c r="D18" s="35">
        <v>43945</v>
      </c>
      <c r="E18" s="6" t="s">
        <v>9928</v>
      </c>
      <c r="F18" s="6" t="s">
        <v>9875</v>
      </c>
      <c r="G18" s="6">
        <v>28710</v>
      </c>
      <c r="H18" s="6">
        <v>28710</v>
      </c>
      <c r="I18" s="6" t="s">
        <v>9762</v>
      </c>
      <c r="J18" s="6" t="s">
        <v>9763</v>
      </c>
      <c r="K18" s="6">
        <v>28710</v>
      </c>
      <c r="L18" s="6" t="s">
        <v>9764</v>
      </c>
      <c r="M18" s="6">
        <v>34</v>
      </c>
      <c r="N18" s="6" t="e">
        <f>VLOOKUP(A18,'1_คตง_ภาพรวม'!$L$6:$M$56,2,FALSE)</f>
        <v>#N/A</v>
      </c>
    </row>
    <row r="19" spans="1:14">
      <c r="A19" s="6" t="s">
        <v>7846</v>
      </c>
      <c r="B19" s="6" t="s">
        <v>9929</v>
      </c>
      <c r="C19" s="6" t="s">
        <v>9930</v>
      </c>
      <c r="D19" s="35">
        <v>43945</v>
      </c>
      <c r="E19" s="6" t="s">
        <v>9931</v>
      </c>
      <c r="F19" s="6" t="s">
        <v>9875</v>
      </c>
      <c r="G19" s="6">
        <v>7000</v>
      </c>
      <c r="H19" s="6">
        <v>7000</v>
      </c>
      <c r="I19" s="6" t="s">
        <v>9762</v>
      </c>
      <c r="J19" s="6" t="s">
        <v>9763</v>
      </c>
      <c r="K19" s="6">
        <v>7000</v>
      </c>
      <c r="L19" s="6" t="s">
        <v>9764</v>
      </c>
      <c r="M19" s="6">
        <v>35</v>
      </c>
      <c r="N19" s="6" t="e">
        <f>VLOOKUP(A19,'1_คตง_ภาพรวม'!$L$6:$M$56,2,FALSE)</f>
        <v>#N/A</v>
      </c>
    </row>
    <row r="20" spans="1:14">
      <c r="A20" s="6" t="s">
        <v>7893</v>
      </c>
      <c r="B20" s="6" t="s">
        <v>9932</v>
      </c>
      <c r="C20" s="6" t="s">
        <v>9933</v>
      </c>
      <c r="D20" s="35">
        <v>43945</v>
      </c>
      <c r="E20" s="6" t="s">
        <v>9934</v>
      </c>
      <c r="F20" s="6" t="s">
        <v>9875</v>
      </c>
      <c r="G20" s="6">
        <v>9900</v>
      </c>
      <c r="H20" s="6">
        <v>9900</v>
      </c>
      <c r="I20" s="6" t="s">
        <v>9762</v>
      </c>
      <c r="J20" s="6" t="s">
        <v>9763</v>
      </c>
      <c r="K20" s="6">
        <v>9900</v>
      </c>
      <c r="L20" s="6" t="s">
        <v>9764</v>
      </c>
      <c r="M20" s="6">
        <v>33</v>
      </c>
      <c r="N20" s="6" t="e">
        <f>VLOOKUP(A20,'1_คตง_ภาพรวม'!$L$6:$M$56,2,FALSE)</f>
        <v>#N/A</v>
      </c>
    </row>
    <row r="21" spans="1:14">
      <c r="A21" s="6" t="s">
        <v>8045</v>
      </c>
      <c r="B21" s="6" t="s">
        <v>9935</v>
      </c>
      <c r="C21" s="6" t="s">
        <v>9936</v>
      </c>
      <c r="D21" s="35">
        <v>43945</v>
      </c>
      <c r="E21" s="6" t="s">
        <v>9937</v>
      </c>
      <c r="F21" s="6" t="s">
        <v>9875</v>
      </c>
      <c r="G21" s="6">
        <v>34650</v>
      </c>
      <c r="H21" s="6">
        <v>34650</v>
      </c>
      <c r="I21" s="6" t="s">
        <v>9762</v>
      </c>
      <c r="J21" s="6" t="s">
        <v>9763</v>
      </c>
      <c r="K21" s="6">
        <v>34650</v>
      </c>
      <c r="L21" s="6" t="s">
        <v>9764</v>
      </c>
      <c r="M21" s="6">
        <v>34</v>
      </c>
      <c r="N21" s="6" t="e">
        <f>VLOOKUP(A21,'1_คตง_ภาพรวม'!$L$6:$M$56,2,FALSE)</f>
        <v>#N/A</v>
      </c>
    </row>
    <row r="22" spans="1:14">
      <c r="A22" s="6" t="s">
        <v>8288</v>
      </c>
      <c r="B22" s="6" t="s">
        <v>9938</v>
      </c>
      <c r="C22" s="6" t="s">
        <v>9939</v>
      </c>
      <c r="D22" s="35">
        <v>43945</v>
      </c>
      <c r="E22" s="6" t="s">
        <v>9940</v>
      </c>
      <c r="F22" s="6" t="s">
        <v>9875</v>
      </c>
      <c r="G22" s="6">
        <v>122708.25</v>
      </c>
      <c r="H22" s="6">
        <v>122708.25</v>
      </c>
      <c r="I22" s="6" t="s">
        <v>9762</v>
      </c>
      <c r="J22" s="6" t="s">
        <v>9763</v>
      </c>
      <c r="K22" s="6">
        <v>122708.25</v>
      </c>
      <c r="L22" s="6" t="s">
        <v>9764</v>
      </c>
      <c r="M22" s="6">
        <v>50</v>
      </c>
      <c r="N22" s="6" t="e">
        <f>VLOOKUP(A22,'1_คตง_ภาพรวม'!$L$6:$M$56,2,FALSE)</f>
        <v>#N/A</v>
      </c>
    </row>
    <row r="23" spans="1:14">
      <c r="A23" s="6" t="s">
        <v>8726</v>
      </c>
      <c r="B23" s="6" t="s">
        <v>9941</v>
      </c>
      <c r="C23" s="6" t="s">
        <v>9942</v>
      </c>
      <c r="D23" s="35">
        <v>43945</v>
      </c>
      <c r="E23" s="6" t="s">
        <v>9943</v>
      </c>
      <c r="F23" s="6" t="s">
        <v>9875</v>
      </c>
      <c r="G23" s="6">
        <v>95076.64</v>
      </c>
      <c r="H23" s="6">
        <v>95076.64</v>
      </c>
      <c r="I23" s="6" t="s">
        <v>9762</v>
      </c>
      <c r="J23" s="6" t="s">
        <v>9763</v>
      </c>
      <c r="K23" s="6">
        <v>95076.64</v>
      </c>
      <c r="L23" s="6" t="s">
        <v>9764</v>
      </c>
      <c r="M23" s="6">
        <v>42</v>
      </c>
      <c r="N23" s="6" t="e">
        <f>VLOOKUP(A23,'1_คตง_ภาพรวม'!$L$6:$M$56,2,FALSE)</f>
        <v>#N/A</v>
      </c>
    </row>
    <row r="24" spans="1:14">
      <c r="A24" s="6" t="s">
        <v>7968</v>
      </c>
      <c r="B24" s="6" t="s">
        <v>9944</v>
      </c>
      <c r="C24" s="6" t="s">
        <v>9945</v>
      </c>
      <c r="D24" s="35">
        <v>43945</v>
      </c>
      <c r="E24" s="6" t="s">
        <v>9946</v>
      </c>
      <c r="F24" s="6" t="s">
        <v>9875</v>
      </c>
      <c r="G24" s="6">
        <v>190800</v>
      </c>
      <c r="H24" s="6">
        <v>190800</v>
      </c>
      <c r="I24" s="6" t="s">
        <v>9762</v>
      </c>
      <c r="J24" s="6" t="s">
        <v>9763</v>
      </c>
      <c r="K24" s="6">
        <v>190800</v>
      </c>
      <c r="L24" s="6" t="s">
        <v>9764</v>
      </c>
      <c r="M24" s="6">
        <v>46</v>
      </c>
      <c r="N24" s="6" t="e">
        <f>VLOOKUP(A24,'1_คตง_ภาพรวม'!$L$6:$M$56,2,FALSE)</f>
        <v>#N/A</v>
      </c>
    </row>
    <row r="25" spans="1:14">
      <c r="A25" s="6" t="s">
        <v>8242</v>
      </c>
      <c r="B25" s="6" t="s">
        <v>9947</v>
      </c>
      <c r="C25" s="6" t="s">
        <v>9948</v>
      </c>
      <c r="D25" s="35">
        <v>43945</v>
      </c>
      <c r="E25" s="6" t="s">
        <v>9949</v>
      </c>
      <c r="F25" s="6" t="s">
        <v>9875</v>
      </c>
      <c r="G25" s="6">
        <v>9900</v>
      </c>
      <c r="H25" s="6">
        <v>9900</v>
      </c>
      <c r="I25" s="6" t="s">
        <v>9762</v>
      </c>
      <c r="J25" s="6" t="s">
        <v>9763</v>
      </c>
      <c r="K25" s="6">
        <v>9900</v>
      </c>
      <c r="L25" s="6" t="s">
        <v>9764</v>
      </c>
      <c r="M25" s="6">
        <v>29</v>
      </c>
      <c r="N25" s="6" t="e">
        <f>VLOOKUP(A25,'1_คตง_ภาพรวม'!$L$6:$M$56,2,FALSE)</f>
        <v>#N/A</v>
      </c>
    </row>
    <row r="26" spans="1:14">
      <c r="A26" s="6" t="s">
        <v>32667</v>
      </c>
      <c r="B26" s="6" t="s">
        <v>9950</v>
      </c>
      <c r="C26" s="6" t="s">
        <v>9951</v>
      </c>
      <c r="D26" s="35">
        <v>43945</v>
      </c>
      <c r="E26" s="6" t="s">
        <v>9952</v>
      </c>
      <c r="F26" s="6" t="s">
        <v>9875</v>
      </c>
      <c r="G26" s="6">
        <v>76320</v>
      </c>
      <c r="H26" s="6">
        <v>76320</v>
      </c>
      <c r="I26" s="6" t="s">
        <v>9762</v>
      </c>
      <c r="J26" s="6" t="s">
        <v>9763</v>
      </c>
      <c r="K26" s="6">
        <v>76320</v>
      </c>
      <c r="L26" s="6" t="s">
        <v>9764</v>
      </c>
      <c r="M26" s="6">
        <v>35</v>
      </c>
      <c r="N26" s="6" t="e">
        <f>VLOOKUP(A26,'1_คตง_ภาพรวม'!$L$6:$M$56,2,FALSE)</f>
        <v>#N/A</v>
      </c>
    </row>
    <row r="27" spans="1:14">
      <c r="A27" s="6" t="s">
        <v>9650</v>
      </c>
      <c r="B27" s="6" t="s">
        <v>9953</v>
      </c>
      <c r="C27" s="6" t="s">
        <v>9954</v>
      </c>
      <c r="D27" s="35">
        <v>43945</v>
      </c>
      <c r="E27" s="6" t="s">
        <v>9955</v>
      </c>
      <c r="F27" s="6" t="s">
        <v>9875</v>
      </c>
      <c r="G27" s="6">
        <v>495020</v>
      </c>
      <c r="H27" s="6">
        <v>495020</v>
      </c>
      <c r="I27" s="6" t="s">
        <v>9762</v>
      </c>
      <c r="J27" s="6" t="s">
        <v>9763</v>
      </c>
      <c r="K27" s="6">
        <v>495020</v>
      </c>
      <c r="L27" s="6" t="s">
        <v>9764</v>
      </c>
      <c r="M27" s="6">
        <v>41</v>
      </c>
      <c r="N27" s="6" t="e">
        <f>VLOOKUP(A27,'1_คตง_ภาพรวม'!$L$6:$M$56,2,FALSE)</f>
        <v>#N/A</v>
      </c>
    </row>
    <row r="28" spans="1:14">
      <c r="A28" s="6" t="s">
        <v>8019</v>
      </c>
      <c r="B28" s="6" t="s">
        <v>9956</v>
      </c>
      <c r="C28" s="6" t="s">
        <v>9957</v>
      </c>
      <c r="D28" s="35">
        <v>43945</v>
      </c>
      <c r="E28" s="6" t="s">
        <v>9958</v>
      </c>
      <c r="F28" s="6" t="s">
        <v>9875</v>
      </c>
      <c r="G28" s="6">
        <v>44550</v>
      </c>
      <c r="H28" s="6">
        <v>44550</v>
      </c>
      <c r="I28" s="6" t="s">
        <v>9762</v>
      </c>
      <c r="J28" s="6" t="s">
        <v>9763</v>
      </c>
      <c r="K28" s="6">
        <v>44550</v>
      </c>
      <c r="L28" s="6" t="s">
        <v>9764</v>
      </c>
      <c r="M28" s="6">
        <v>31</v>
      </c>
      <c r="N28" s="6" t="e">
        <f>VLOOKUP(A28,'1_คตง_ภาพรวม'!$L$6:$M$56,2,FALSE)</f>
        <v>#N/A</v>
      </c>
    </row>
    <row r="29" spans="1:14">
      <c r="A29" s="6" t="s">
        <v>7773</v>
      </c>
      <c r="B29" s="6" t="s">
        <v>10101</v>
      </c>
      <c r="C29" s="6" t="s">
        <v>10102</v>
      </c>
      <c r="D29" s="35">
        <v>43951</v>
      </c>
      <c r="E29" s="6" t="s">
        <v>10103</v>
      </c>
      <c r="F29" s="6" t="s">
        <v>9875</v>
      </c>
      <c r="G29" s="6">
        <v>48015</v>
      </c>
      <c r="H29" s="6">
        <v>48015</v>
      </c>
      <c r="I29" s="6" t="s">
        <v>9762</v>
      </c>
      <c r="J29" s="6" t="s">
        <v>9763</v>
      </c>
      <c r="K29" s="6">
        <v>48015</v>
      </c>
      <c r="L29" s="6" t="s">
        <v>9764</v>
      </c>
      <c r="M29" s="6">
        <v>31</v>
      </c>
      <c r="N29" s="6" t="e">
        <f>VLOOKUP(A29,'1_คตง_ภาพรวม'!$L$6:$M$56,2,FALSE)</f>
        <v>#N/A</v>
      </c>
    </row>
    <row r="30" spans="1:14">
      <c r="A30" s="6" t="s">
        <v>7747</v>
      </c>
      <c r="B30" s="6" t="s">
        <v>10104</v>
      </c>
      <c r="C30" s="6" t="s">
        <v>10105</v>
      </c>
      <c r="D30" s="35">
        <v>43951</v>
      </c>
      <c r="E30" s="6" t="s">
        <v>10106</v>
      </c>
      <c r="F30" s="6" t="s">
        <v>9875</v>
      </c>
      <c r="G30" s="6">
        <v>48015</v>
      </c>
      <c r="H30" s="6">
        <v>48015</v>
      </c>
      <c r="I30" s="6" t="s">
        <v>9762</v>
      </c>
      <c r="J30" s="6" t="s">
        <v>9763</v>
      </c>
      <c r="K30" s="6">
        <v>48015</v>
      </c>
      <c r="L30" s="6" t="s">
        <v>9764</v>
      </c>
      <c r="M30" s="6">
        <v>37</v>
      </c>
      <c r="N30" s="6" t="e">
        <f>VLOOKUP(A30,'1_คตง_ภาพรวม'!$L$6:$M$56,2,FALSE)</f>
        <v>#N/A</v>
      </c>
    </row>
    <row r="31" spans="1:14">
      <c r="A31" s="6" t="s">
        <v>7932</v>
      </c>
      <c r="B31" s="6" t="s">
        <v>10107</v>
      </c>
      <c r="C31" s="6" t="s">
        <v>10108</v>
      </c>
      <c r="D31" s="35">
        <v>43951</v>
      </c>
      <c r="E31" s="6" t="s">
        <v>10109</v>
      </c>
      <c r="F31" s="6" t="s">
        <v>9875</v>
      </c>
      <c r="G31" s="6">
        <v>25245</v>
      </c>
      <c r="H31" s="6">
        <v>25245</v>
      </c>
      <c r="I31" s="6" t="s">
        <v>9762</v>
      </c>
      <c r="J31" s="6" t="s">
        <v>9763</v>
      </c>
      <c r="K31" s="6">
        <v>25245</v>
      </c>
      <c r="L31" s="6" t="s">
        <v>9764</v>
      </c>
      <c r="M31" s="6">
        <v>31</v>
      </c>
      <c r="N31" s="6" t="e">
        <f>VLOOKUP(A31,'1_คตง_ภาพรวม'!$L$6:$M$56,2,FALSE)</f>
        <v>#N/A</v>
      </c>
    </row>
    <row r="32" spans="1:14">
      <c r="A32" s="6" t="s">
        <v>7562</v>
      </c>
      <c r="B32" s="6" t="s">
        <v>10110</v>
      </c>
      <c r="C32" s="6" t="s">
        <v>10111</v>
      </c>
      <c r="D32" s="35">
        <v>43951</v>
      </c>
      <c r="E32" s="6" t="s">
        <v>10112</v>
      </c>
      <c r="F32" s="6" t="s">
        <v>9875</v>
      </c>
      <c r="G32" s="6">
        <v>12622.5</v>
      </c>
      <c r="H32" s="6">
        <v>12622.5</v>
      </c>
      <c r="I32" s="6" t="s">
        <v>9762</v>
      </c>
      <c r="J32" s="6" t="s">
        <v>9763</v>
      </c>
      <c r="K32" s="6">
        <v>12622.5</v>
      </c>
      <c r="L32" s="6" t="s">
        <v>9764</v>
      </c>
      <c r="M32" s="6">
        <v>37</v>
      </c>
      <c r="N32" s="6" t="e">
        <f>VLOOKUP(A32,'1_คตง_ภาพรวม'!$L$6:$M$56,2,FALSE)</f>
        <v>#N/A</v>
      </c>
    </row>
    <row r="33" spans="1:14">
      <c r="A33" s="6" t="s">
        <v>8537</v>
      </c>
      <c r="B33" s="6" t="s">
        <v>10113</v>
      </c>
      <c r="C33" s="6" t="s">
        <v>10114</v>
      </c>
      <c r="D33" s="35">
        <v>43951</v>
      </c>
      <c r="E33" s="6" t="s">
        <v>10115</v>
      </c>
      <c r="F33" s="6" t="s">
        <v>9875</v>
      </c>
      <c r="G33" s="6">
        <v>18315</v>
      </c>
      <c r="H33" s="6">
        <v>18315</v>
      </c>
      <c r="I33" s="6" t="s">
        <v>9762</v>
      </c>
      <c r="J33" s="6" t="s">
        <v>9763</v>
      </c>
      <c r="K33" s="6">
        <v>18315</v>
      </c>
      <c r="L33" s="6" t="s">
        <v>9764</v>
      </c>
      <c r="M33" s="6">
        <v>37</v>
      </c>
      <c r="N33" s="6" t="e">
        <f>VLOOKUP(A33,'1_คตง_ภาพรวม'!$L$6:$M$56,2,FALSE)</f>
        <v>#N/A</v>
      </c>
    </row>
    <row r="34" spans="1:14">
      <c r="A34" s="6" t="s">
        <v>8114</v>
      </c>
      <c r="B34" s="6" t="s">
        <v>10116</v>
      </c>
      <c r="C34" s="6" t="s">
        <v>10117</v>
      </c>
      <c r="D34" s="35">
        <v>43951</v>
      </c>
      <c r="E34" s="6" t="s">
        <v>10118</v>
      </c>
      <c r="F34" s="6" t="s">
        <v>9875</v>
      </c>
      <c r="G34" s="6">
        <v>20790</v>
      </c>
      <c r="H34" s="6">
        <v>20790</v>
      </c>
      <c r="I34" s="6" t="s">
        <v>9762</v>
      </c>
      <c r="J34" s="6" t="s">
        <v>9763</v>
      </c>
      <c r="K34" s="6">
        <v>20790</v>
      </c>
      <c r="L34" s="6" t="s">
        <v>9764</v>
      </c>
      <c r="M34" s="6">
        <v>33</v>
      </c>
      <c r="N34" s="6" t="e">
        <f>VLOOKUP(A34,'1_คตง_ภาพรวม'!$L$6:$M$56,2,FALSE)</f>
        <v>#N/A</v>
      </c>
    </row>
    <row r="35" spans="1:14">
      <c r="A35" s="6" t="s">
        <v>8060</v>
      </c>
      <c r="B35" s="6" t="s">
        <v>10119</v>
      </c>
      <c r="C35" s="6" t="s">
        <v>10120</v>
      </c>
      <c r="D35" s="35">
        <v>43951</v>
      </c>
      <c r="E35" s="6" t="s">
        <v>10121</v>
      </c>
      <c r="F35" s="6" t="s">
        <v>9875</v>
      </c>
      <c r="G35" s="6">
        <v>17820</v>
      </c>
      <c r="H35" s="6">
        <v>17820</v>
      </c>
      <c r="I35" s="6" t="s">
        <v>9762</v>
      </c>
      <c r="J35" s="6" t="s">
        <v>9763</v>
      </c>
      <c r="K35" s="6">
        <v>17820</v>
      </c>
      <c r="L35" s="6" t="s">
        <v>9764</v>
      </c>
      <c r="M35" s="6">
        <v>39</v>
      </c>
      <c r="N35" s="6" t="e">
        <f>VLOOKUP(A35,'1_คตง_ภาพรวม'!$L$6:$M$56,2,FALSE)</f>
        <v>#N/A</v>
      </c>
    </row>
    <row r="36" spans="1:14">
      <c r="A36" s="6" t="s">
        <v>7625</v>
      </c>
      <c r="B36" s="6" t="s">
        <v>10122</v>
      </c>
      <c r="C36" s="6" t="s">
        <v>10123</v>
      </c>
      <c r="D36" s="35">
        <v>43951</v>
      </c>
      <c r="E36" s="6" t="s">
        <v>10124</v>
      </c>
      <c r="F36" s="6" t="s">
        <v>9875</v>
      </c>
      <c r="G36" s="6">
        <v>21780</v>
      </c>
      <c r="H36" s="6">
        <v>21780</v>
      </c>
      <c r="I36" s="6" t="s">
        <v>9762</v>
      </c>
      <c r="J36" s="6" t="s">
        <v>9763</v>
      </c>
      <c r="K36" s="6">
        <v>21780</v>
      </c>
      <c r="L36" s="6" t="s">
        <v>9764</v>
      </c>
      <c r="M36" s="6">
        <v>29</v>
      </c>
      <c r="N36" s="6" t="e">
        <f>VLOOKUP(A36,'1_คตง_ภาพรวม'!$L$6:$M$56,2,FALSE)</f>
        <v>#N/A</v>
      </c>
    </row>
    <row r="37" spans="1:14">
      <c r="A37" s="6" t="s">
        <v>8362</v>
      </c>
      <c r="B37" s="6" t="s">
        <v>10125</v>
      </c>
      <c r="C37" s="6" t="s">
        <v>10126</v>
      </c>
      <c r="D37" s="35">
        <v>43951</v>
      </c>
      <c r="E37" s="6" t="s">
        <v>10127</v>
      </c>
      <c r="F37" s="6" t="s">
        <v>9875</v>
      </c>
      <c r="G37" s="6">
        <v>64350</v>
      </c>
      <c r="H37" s="6">
        <v>64350</v>
      </c>
      <c r="I37" s="6" t="s">
        <v>9762</v>
      </c>
      <c r="J37" s="6" t="s">
        <v>9763</v>
      </c>
      <c r="K37" s="6">
        <v>64350</v>
      </c>
      <c r="L37" s="6" t="s">
        <v>9764</v>
      </c>
      <c r="M37" s="6">
        <v>33</v>
      </c>
      <c r="N37" s="6" t="e">
        <f>VLOOKUP(A37,'1_คตง_ภาพรวม'!$L$6:$M$56,2,FALSE)</f>
        <v>#N/A</v>
      </c>
    </row>
    <row r="38" spans="1:14">
      <c r="A38" s="6" t="s">
        <v>7728</v>
      </c>
      <c r="B38" s="6" t="s">
        <v>10128</v>
      </c>
      <c r="C38" s="6" t="s">
        <v>10129</v>
      </c>
      <c r="D38" s="35">
        <v>43951</v>
      </c>
      <c r="E38" s="6" t="s">
        <v>10130</v>
      </c>
      <c r="F38" s="6" t="s">
        <v>9875</v>
      </c>
      <c r="G38" s="6">
        <v>21780</v>
      </c>
      <c r="H38" s="6">
        <v>21780</v>
      </c>
      <c r="I38" s="6" t="s">
        <v>9762</v>
      </c>
      <c r="J38" s="6" t="s">
        <v>9763</v>
      </c>
      <c r="K38" s="6">
        <v>21780</v>
      </c>
      <c r="L38" s="6" t="s">
        <v>9764</v>
      </c>
      <c r="M38" s="6">
        <v>36</v>
      </c>
      <c r="N38" s="6" t="e">
        <f>VLOOKUP(A38,'1_คตง_ภาพรวม'!$L$6:$M$56,2,FALSE)</f>
        <v>#N/A</v>
      </c>
    </row>
    <row r="39" spans="1:14">
      <c r="A39" s="6" t="s">
        <v>7654</v>
      </c>
      <c r="B39" s="6" t="s">
        <v>10131</v>
      </c>
      <c r="C39" s="6" t="s">
        <v>10132</v>
      </c>
      <c r="D39" s="35">
        <v>43951</v>
      </c>
      <c r="E39" s="6" t="s">
        <v>10133</v>
      </c>
      <c r="F39" s="6" t="s">
        <v>9875</v>
      </c>
      <c r="G39" s="6">
        <v>24750</v>
      </c>
      <c r="H39" s="6">
        <v>24750</v>
      </c>
      <c r="I39" s="6" t="s">
        <v>9762</v>
      </c>
      <c r="J39" s="6" t="s">
        <v>9763</v>
      </c>
      <c r="K39" s="6">
        <v>24750</v>
      </c>
      <c r="L39" s="6" t="s">
        <v>9764</v>
      </c>
      <c r="M39" s="6">
        <v>34</v>
      </c>
      <c r="N39" s="6" t="e">
        <f>VLOOKUP(A39,'1_คตง_ภาพรวม'!$L$6:$M$56,2,FALSE)</f>
        <v>#N/A</v>
      </c>
    </row>
    <row r="40" spans="1:14">
      <c r="A40" s="6" t="s">
        <v>7704</v>
      </c>
      <c r="B40" s="6" t="s">
        <v>10134</v>
      </c>
      <c r="C40" s="6" t="s">
        <v>10135</v>
      </c>
      <c r="D40" s="35">
        <v>43948</v>
      </c>
      <c r="E40" s="6" t="s">
        <v>10136</v>
      </c>
      <c r="F40" s="6" t="s">
        <v>9875</v>
      </c>
      <c r="G40" s="6">
        <v>21780</v>
      </c>
      <c r="H40" s="6">
        <v>21780</v>
      </c>
      <c r="I40" s="6" t="s">
        <v>9762</v>
      </c>
      <c r="J40" s="6" t="s">
        <v>9763</v>
      </c>
      <c r="K40" s="6">
        <v>21780</v>
      </c>
      <c r="L40" s="6" t="s">
        <v>9764</v>
      </c>
      <c r="M40" s="6">
        <v>22</v>
      </c>
      <c r="N40" s="6" t="e">
        <f>VLOOKUP(A40,'1_คตง_ภาพรวม'!$L$6:$M$56,2,FALSE)</f>
        <v>#N/A</v>
      </c>
    </row>
    <row r="41" spans="1:14">
      <c r="A41" s="6" t="s">
        <v>7668</v>
      </c>
      <c r="B41" s="6" t="s">
        <v>10137</v>
      </c>
      <c r="C41" s="6" t="s">
        <v>10138</v>
      </c>
      <c r="D41" s="35">
        <v>43951</v>
      </c>
      <c r="E41" s="6" t="s">
        <v>10139</v>
      </c>
      <c r="F41" s="6" t="s">
        <v>9875</v>
      </c>
      <c r="G41" s="6">
        <v>76230</v>
      </c>
      <c r="H41" s="6">
        <v>76230</v>
      </c>
      <c r="I41" s="6" t="s">
        <v>9762</v>
      </c>
      <c r="J41" s="6" t="s">
        <v>9763</v>
      </c>
      <c r="K41" s="6">
        <v>76230</v>
      </c>
      <c r="L41" s="6" t="s">
        <v>9764</v>
      </c>
      <c r="M41" s="6">
        <v>22</v>
      </c>
      <c r="N41" s="6" t="e">
        <f>VLOOKUP(A41,'1_คตง_ภาพรวม'!$L$6:$M$56,2,FALSE)</f>
        <v>#N/A</v>
      </c>
    </row>
    <row r="42" spans="1:14">
      <c r="A42" s="6" t="s">
        <v>8272</v>
      </c>
      <c r="B42" s="6" t="s">
        <v>10140</v>
      </c>
      <c r="C42" s="6" t="s">
        <v>10141</v>
      </c>
      <c r="D42" s="35">
        <v>43951</v>
      </c>
      <c r="E42" s="6" t="s">
        <v>10142</v>
      </c>
      <c r="F42" s="6" t="s">
        <v>9875</v>
      </c>
      <c r="G42" s="6">
        <v>23760</v>
      </c>
      <c r="H42" s="6">
        <v>23760</v>
      </c>
      <c r="I42" s="6" t="s">
        <v>9762</v>
      </c>
      <c r="J42" s="6" t="s">
        <v>9763</v>
      </c>
      <c r="K42" s="6">
        <v>23760</v>
      </c>
      <c r="L42" s="6" t="s">
        <v>9764</v>
      </c>
      <c r="M42" s="6">
        <v>22</v>
      </c>
      <c r="N42" s="6" t="e">
        <f>VLOOKUP(A42,'1_คตง_ภาพรวม'!$L$6:$M$56,2,FALSE)</f>
        <v>#N/A</v>
      </c>
    </row>
    <row r="43" spans="1:14">
      <c r="A43" s="6" t="s">
        <v>9398</v>
      </c>
      <c r="B43" s="6" t="s">
        <v>10143</v>
      </c>
      <c r="C43" s="6" t="s">
        <v>10144</v>
      </c>
      <c r="D43" s="35">
        <v>43951</v>
      </c>
      <c r="E43" s="6" t="s">
        <v>10145</v>
      </c>
      <c r="F43" s="6" t="s">
        <v>9875</v>
      </c>
      <c r="G43" s="6">
        <v>18315</v>
      </c>
      <c r="H43" s="6">
        <v>18315</v>
      </c>
      <c r="I43" s="6" t="s">
        <v>9762</v>
      </c>
      <c r="J43" s="6" t="s">
        <v>9763</v>
      </c>
      <c r="K43" s="6">
        <v>18315</v>
      </c>
      <c r="L43" s="6" t="s">
        <v>9764</v>
      </c>
      <c r="M43" s="6">
        <v>37</v>
      </c>
      <c r="N43" s="6" t="e">
        <f>VLOOKUP(A43,'1_คตง_ภาพรวม'!$L$6:$M$56,2,FALSE)</f>
        <v>#N/A</v>
      </c>
    </row>
    <row r="44" spans="1:14">
      <c r="A44" s="6" t="s">
        <v>8744</v>
      </c>
      <c r="B44" s="6" t="s">
        <v>10146</v>
      </c>
      <c r="C44" s="6" t="s">
        <v>10147</v>
      </c>
      <c r="D44" s="35">
        <v>43951</v>
      </c>
      <c r="E44" s="6" t="s">
        <v>10148</v>
      </c>
      <c r="F44" s="6" t="s">
        <v>9875</v>
      </c>
      <c r="G44" s="6">
        <v>15840</v>
      </c>
      <c r="H44" s="6">
        <v>15840</v>
      </c>
      <c r="I44" s="6" t="s">
        <v>9762</v>
      </c>
      <c r="J44" s="6" t="s">
        <v>9763</v>
      </c>
      <c r="K44" s="6">
        <v>15840</v>
      </c>
      <c r="L44" s="6" t="s">
        <v>9764</v>
      </c>
      <c r="M44" s="6">
        <v>35</v>
      </c>
      <c r="N44" s="6" t="e">
        <f>VLOOKUP(A44,'1_คตง_ภาพรวม'!$L$6:$M$56,2,FALSE)</f>
        <v>#N/A</v>
      </c>
    </row>
    <row r="45" spans="1:14">
      <c r="A45" s="6" t="s">
        <v>8508</v>
      </c>
      <c r="B45" s="6" t="s">
        <v>10149</v>
      </c>
      <c r="C45" s="6" t="s">
        <v>10150</v>
      </c>
      <c r="D45" s="35">
        <v>43951</v>
      </c>
      <c r="E45" s="6" t="s">
        <v>10151</v>
      </c>
      <c r="F45" s="6" t="s">
        <v>9875</v>
      </c>
      <c r="G45" s="6">
        <v>24750</v>
      </c>
      <c r="H45" s="6">
        <v>24750</v>
      </c>
      <c r="I45" s="6" t="s">
        <v>9762</v>
      </c>
      <c r="J45" s="6" t="s">
        <v>9763</v>
      </c>
      <c r="K45" s="6">
        <v>24750</v>
      </c>
      <c r="L45" s="6" t="s">
        <v>9764</v>
      </c>
      <c r="M45" s="6">
        <v>31</v>
      </c>
      <c r="N45" s="6" t="e">
        <f>VLOOKUP(A45,'1_คตง_ภาพรวม'!$L$6:$M$56,2,FALSE)</f>
        <v>#N/A</v>
      </c>
    </row>
    <row r="46" spans="1:14">
      <c r="A46" s="6" t="s">
        <v>7820</v>
      </c>
      <c r="B46" s="6" t="s">
        <v>10217</v>
      </c>
      <c r="C46" s="6" t="s">
        <v>10218</v>
      </c>
      <c r="D46" s="35">
        <v>43951</v>
      </c>
      <c r="E46" s="6" t="s">
        <v>10219</v>
      </c>
      <c r="F46" s="6" t="s">
        <v>9875</v>
      </c>
      <c r="G46" s="6">
        <v>131892.75</v>
      </c>
      <c r="H46" s="6">
        <v>131892.75</v>
      </c>
      <c r="I46" s="6" t="s">
        <v>9762</v>
      </c>
      <c r="J46" s="6" t="s">
        <v>9763</v>
      </c>
      <c r="K46" s="6">
        <v>131892.75</v>
      </c>
      <c r="L46" s="6" t="s">
        <v>9764</v>
      </c>
      <c r="M46" s="6">
        <v>23</v>
      </c>
      <c r="N46" s="6" t="e">
        <f>VLOOKUP(A46,'1_คตง_ภาพรวม'!$L$6:$M$56,2,FALSE)</f>
        <v>#N/A</v>
      </c>
    </row>
    <row r="47" spans="1:14">
      <c r="A47" s="6" t="s">
        <v>32668</v>
      </c>
      <c r="B47" s="6" t="s">
        <v>10227</v>
      </c>
      <c r="C47" s="6" t="s">
        <v>10228</v>
      </c>
      <c r="D47" s="35">
        <v>43959</v>
      </c>
      <c r="E47" s="6" t="s">
        <v>10229</v>
      </c>
      <c r="F47" s="6" t="s">
        <v>9875</v>
      </c>
      <c r="G47" s="6">
        <v>187620</v>
      </c>
      <c r="H47" s="6">
        <v>187620</v>
      </c>
      <c r="I47" s="6" t="s">
        <v>9762</v>
      </c>
      <c r="J47" s="6" t="s">
        <v>9763</v>
      </c>
      <c r="K47" s="6">
        <v>187620</v>
      </c>
      <c r="L47" s="6" t="s">
        <v>9764</v>
      </c>
      <c r="M47" s="6">
        <v>52</v>
      </c>
      <c r="N47" s="6" t="e">
        <f>VLOOKUP(A47,'1_คตง_ภาพรวม'!$L$6:$M$56,2,FALSE)</f>
        <v>#N/A</v>
      </c>
    </row>
    <row r="48" spans="1:14">
      <c r="A48" s="6" t="s">
        <v>7974</v>
      </c>
      <c r="B48" s="6" t="s">
        <v>10230</v>
      </c>
      <c r="C48" s="6" t="s">
        <v>10231</v>
      </c>
      <c r="D48" s="35">
        <v>43959</v>
      </c>
      <c r="E48" s="6" t="s">
        <v>10232</v>
      </c>
      <c r="F48" s="6" t="s">
        <v>9875</v>
      </c>
      <c r="G48" s="6">
        <v>737442</v>
      </c>
      <c r="H48" s="6">
        <v>737442</v>
      </c>
      <c r="I48" s="6" t="s">
        <v>9762</v>
      </c>
      <c r="J48" s="6" t="s">
        <v>9763</v>
      </c>
      <c r="K48" s="6">
        <v>737442</v>
      </c>
      <c r="L48" s="6" t="s">
        <v>9764</v>
      </c>
      <c r="M48" s="6">
        <v>34</v>
      </c>
      <c r="N48" s="6" t="e">
        <f>VLOOKUP(A48,'1_คตง_ภาพรวม'!$L$6:$M$56,2,FALSE)</f>
        <v>#N/A</v>
      </c>
    </row>
    <row r="49" spans="1:14">
      <c r="A49" s="6" t="s">
        <v>8179</v>
      </c>
      <c r="B49" s="6" t="s">
        <v>10233</v>
      </c>
      <c r="C49" s="6" t="s">
        <v>10234</v>
      </c>
      <c r="D49" s="35">
        <v>43959</v>
      </c>
      <c r="E49" s="6" t="s">
        <v>10235</v>
      </c>
      <c r="F49" s="6" t="s">
        <v>9875</v>
      </c>
      <c r="G49" s="6">
        <v>2473541.7999999998</v>
      </c>
      <c r="H49" s="6">
        <v>2473541.7999999998</v>
      </c>
      <c r="I49" s="6" t="s">
        <v>9762</v>
      </c>
      <c r="J49" s="6" t="s">
        <v>9763</v>
      </c>
      <c r="K49" s="6">
        <v>2473541.7999999998</v>
      </c>
      <c r="L49" s="6" t="s">
        <v>9764</v>
      </c>
      <c r="M49" s="6">
        <v>47</v>
      </c>
      <c r="N49" s="6" t="e">
        <f>VLOOKUP(A49,'1_คตง_ภาพรวม'!$L$6:$M$56,2,FALSE)</f>
        <v>#N/A</v>
      </c>
    </row>
    <row r="50" spans="1:14">
      <c r="A50" s="6" t="s">
        <v>32669</v>
      </c>
      <c r="B50" s="6" t="s">
        <v>10239</v>
      </c>
      <c r="C50" s="6" t="s">
        <v>10240</v>
      </c>
      <c r="D50" s="35">
        <v>43959</v>
      </c>
      <c r="E50" s="6" t="s">
        <v>10241</v>
      </c>
      <c r="F50" s="6" t="s">
        <v>9875</v>
      </c>
      <c r="G50" s="6">
        <v>155820</v>
      </c>
      <c r="H50" s="6">
        <v>155820</v>
      </c>
      <c r="I50" s="6" t="s">
        <v>9762</v>
      </c>
      <c r="J50" s="6" t="s">
        <v>9763</v>
      </c>
      <c r="K50" s="6">
        <v>155820</v>
      </c>
      <c r="L50" s="6" t="s">
        <v>9764</v>
      </c>
      <c r="M50" s="6">
        <v>58</v>
      </c>
      <c r="N50" s="6" t="e">
        <f>VLOOKUP(A50,'1_คตง_ภาพรวม'!$L$6:$M$56,2,FALSE)</f>
        <v>#N/A</v>
      </c>
    </row>
    <row r="51" spans="1:14">
      <c r="A51" s="6" t="s">
        <v>8903</v>
      </c>
      <c r="B51" s="6" t="s">
        <v>10242</v>
      </c>
      <c r="C51" s="6" t="s">
        <v>10243</v>
      </c>
      <c r="D51" s="35">
        <v>43959</v>
      </c>
      <c r="E51" s="6" t="s">
        <v>10244</v>
      </c>
      <c r="F51" s="6" t="s">
        <v>9875</v>
      </c>
      <c r="G51" s="6">
        <v>159000</v>
      </c>
      <c r="H51" s="6">
        <v>159000</v>
      </c>
      <c r="I51" s="6" t="s">
        <v>9762</v>
      </c>
      <c r="J51" s="6" t="s">
        <v>9763</v>
      </c>
      <c r="K51" s="6">
        <v>159000</v>
      </c>
      <c r="L51" s="6" t="s">
        <v>9764</v>
      </c>
      <c r="M51" s="6">
        <v>50</v>
      </c>
      <c r="N51" s="6" t="e">
        <f>VLOOKUP(A51,'1_คตง_ภาพรวม'!$L$6:$M$56,2,FALSE)</f>
        <v>#N/A</v>
      </c>
    </row>
    <row r="52" spans="1:14">
      <c r="A52" s="6" t="s">
        <v>9182</v>
      </c>
      <c r="B52" s="6" t="s">
        <v>10278</v>
      </c>
      <c r="C52" s="6" t="s">
        <v>10279</v>
      </c>
      <c r="D52" s="35">
        <v>43959</v>
      </c>
      <c r="E52" s="6" t="s">
        <v>10280</v>
      </c>
      <c r="F52" s="6" t="s">
        <v>9875</v>
      </c>
      <c r="G52" s="6">
        <v>29700</v>
      </c>
      <c r="H52" s="6">
        <v>29700</v>
      </c>
      <c r="I52" s="6" t="s">
        <v>9762</v>
      </c>
      <c r="J52" s="6" t="s">
        <v>9763</v>
      </c>
      <c r="K52" s="6">
        <v>29700</v>
      </c>
      <c r="L52" s="6" t="s">
        <v>9764</v>
      </c>
      <c r="M52" s="6">
        <v>34</v>
      </c>
      <c r="N52" s="6" t="e">
        <f>VLOOKUP(A52,'1_คตง_ภาพรวม'!$L$6:$M$56,2,FALSE)</f>
        <v>#N/A</v>
      </c>
    </row>
    <row r="53" spans="1:14">
      <c r="A53" s="6" t="s">
        <v>8332</v>
      </c>
      <c r="B53" s="6" t="s">
        <v>10281</v>
      </c>
      <c r="C53" s="6" t="s">
        <v>10282</v>
      </c>
      <c r="D53" s="35">
        <v>43959</v>
      </c>
      <c r="E53" s="6" t="s">
        <v>10283</v>
      </c>
      <c r="F53" s="6" t="s">
        <v>9875</v>
      </c>
      <c r="G53" s="6">
        <v>10890</v>
      </c>
      <c r="H53" s="6">
        <v>10890</v>
      </c>
      <c r="I53" s="6" t="s">
        <v>9762</v>
      </c>
      <c r="J53" s="6" t="s">
        <v>9763</v>
      </c>
      <c r="K53" s="6">
        <v>10890</v>
      </c>
      <c r="L53" s="6" t="s">
        <v>9764</v>
      </c>
      <c r="M53" s="6">
        <v>32</v>
      </c>
      <c r="N53" s="6" t="e">
        <f>VLOOKUP(A53,'1_คตง_ภาพรวม'!$L$6:$M$56,2,FALSE)</f>
        <v>#N/A</v>
      </c>
    </row>
    <row r="54" spans="1:14">
      <c r="A54" s="6" t="s">
        <v>8201</v>
      </c>
      <c r="B54" s="6" t="s">
        <v>10284</v>
      </c>
      <c r="C54" s="6" t="s">
        <v>10285</v>
      </c>
      <c r="D54" s="35">
        <v>43959</v>
      </c>
      <c r="E54" s="6" t="s">
        <v>10286</v>
      </c>
      <c r="F54" s="6" t="s">
        <v>9875</v>
      </c>
      <c r="G54" s="6">
        <v>9900</v>
      </c>
      <c r="H54" s="6">
        <v>9900</v>
      </c>
      <c r="I54" s="6" t="s">
        <v>9762</v>
      </c>
      <c r="J54" s="6" t="s">
        <v>9763</v>
      </c>
      <c r="K54" s="6">
        <v>9900</v>
      </c>
      <c r="L54" s="6" t="s">
        <v>9764</v>
      </c>
      <c r="M54" s="6">
        <v>32</v>
      </c>
      <c r="N54" s="6" t="e">
        <f>VLOOKUP(A54,'1_คตง_ภาพรวม'!$L$6:$M$56,2,FALSE)</f>
        <v>#N/A</v>
      </c>
    </row>
    <row r="55" spans="1:14">
      <c r="A55" s="6" t="s">
        <v>7532</v>
      </c>
      <c r="B55" s="6" t="s">
        <v>10287</v>
      </c>
      <c r="C55" s="6" t="s">
        <v>10288</v>
      </c>
      <c r="D55" s="35">
        <v>43959</v>
      </c>
      <c r="E55" s="6" t="s">
        <v>10289</v>
      </c>
      <c r="F55" s="6" t="s">
        <v>9875</v>
      </c>
      <c r="G55" s="6">
        <v>418700</v>
      </c>
      <c r="H55" s="6">
        <v>418700</v>
      </c>
      <c r="I55" s="6" t="s">
        <v>9762</v>
      </c>
      <c r="J55" s="6" t="s">
        <v>9763</v>
      </c>
      <c r="K55" s="6">
        <v>418700</v>
      </c>
      <c r="L55" s="6" t="s">
        <v>9764</v>
      </c>
      <c r="M55" s="6">
        <v>45</v>
      </c>
      <c r="N55" s="6" t="e">
        <f>VLOOKUP(A55,'1_คตง_ภาพรวม'!$L$6:$M$56,2,FALSE)</f>
        <v>#N/A</v>
      </c>
    </row>
    <row r="56" spans="1:14">
      <c r="A56" s="6" t="s">
        <v>7857</v>
      </c>
      <c r="B56" s="6" t="s">
        <v>10290</v>
      </c>
      <c r="C56" s="6" t="s">
        <v>10291</v>
      </c>
      <c r="D56" s="35">
        <v>43959</v>
      </c>
      <c r="E56" s="6" t="s">
        <v>10292</v>
      </c>
      <c r="F56" s="6" t="s">
        <v>9875</v>
      </c>
      <c r="G56" s="6">
        <v>54450</v>
      </c>
      <c r="H56" s="6">
        <v>54450</v>
      </c>
      <c r="I56" s="6" t="s">
        <v>9762</v>
      </c>
      <c r="J56" s="6" t="s">
        <v>9763</v>
      </c>
      <c r="K56" s="6">
        <v>54450</v>
      </c>
      <c r="L56" s="6" t="s">
        <v>9764</v>
      </c>
      <c r="M56" s="6">
        <v>36</v>
      </c>
      <c r="N56" s="6" t="e">
        <f>VLOOKUP(A56,'1_คตง_ภาพรวม'!$L$6:$M$56,2,FALSE)</f>
        <v>#N/A</v>
      </c>
    </row>
    <row r="57" spans="1:14">
      <c r="A57" s="6" t="s">
        <v>7524</v>
      </c>
      <c r="B57" s="6" t="s">
        <v>10293</v>
      </c>
      <c r="C57" s="6" t="s">
        <v>10294</v>
      </c>
      <c r="D57" s="35">
        <v>43959</v>
      </c>
      <c r="E57" s="6" t="s">
        <v>10295</v>
      </c>
      <c r="F57" s="6" t="s">
        <v>9875</v>
      </c>
      <c r="G57" s="6">
        <v>99000</v>
      </c>
      <c r="H57" s="6">
        <v>99000</v>
      </c>
      <c r="I57" s="6" t="s">
        <v>9762</v>
      </c>
      <c r="J57" s="6" t="s">
        <v>9763</v>
      </c>
      <c r="K57" s="6">
        <v>99000</v>
      </c>
      <c r="L57" s="6" t="s">
        <v>9764</v>
      </c>
      <c r="M57" s="6">
        <v>33</v>
      </c>
      <c r="N57" s="6" t="e">
        <f>VLOOKUP(A57,'1_คตง_ภาพรวม'!$L$6:$M$56,2,FALSE)</f>
        <v>#N/A</v>
      </c>
    </row>
    <row r="58" spans="1:14">
      <c r="A58" s="6" t="s">
        <v>8929</v>
      </c>
      <c r="B58" s="6" t="s">
        <v>10296</v>
      </c>
      <c r="C58" s="6" t="s">
        <v>10297</v>
      </c>
      <c r="D58" s="35">
        <v>43959</v>
      </c>
      <c r="E58" s="6" t="s">
        <v>10298</v>
      </c>
      <c r="F58" s="6" t="s">
        <v>9875</v>
      </c>
      <c r="G58" s="6">
        <v>19800</v>
      </c>
      <c r="H58" s="6">
        <v>19800</v>
      </c>
      <c r="I58" s="6" t="s">
        <v>9762</v>
      </c>
      <c r="J58" s="6" t="s">
        <v>9763</v>
      </c>
      <c r="K58" s="6">
        <v>19800</v>
      </c>
      <c r="L58" s="6" t="s">
        <v>9764</v>
      </c>
      <c r="M58" s="6">
        <v>29</v>
      </c>
      <c r="N58" s="6" t="e">
        <f>VLOOKUP(A58,'1_คตง_ภาพรวม'!$L$6:$M$56,2,FALSE)</f>
        <v>#N/A</v>
      </c>
    </row>
    <row r="59" spans="1:14">
      <c r="A59" s="6" t="s">
        <v>7984</v>
      </c>
      <c r="B59" s="6" t="s">
        <v>10299</v>
      </c>
      <c r="C59" s="6" t="s">
        <v>10300</v>
      </c>
      <c r="D59" s="35">
        <v>43959</v>
      </c>
      <c r="E59" s="6" t="s">
        <v>10301</v>
      </c>
      <c r="F59" s="6" t="s">
        <v>9875</v>
      </c>
      <c r="G59" s="6">
        <v>37100</v>
      </c>
      <c r="H59" s="6">
        <v>37100</v>
      </c>
      <c r="I59" s="6" t="s">
        <v>9762</v>
      </c>
      <c r="J59" s="6" t="s">
        <v>9763</v>
      </c>
      <c r="K59" s="6">
        <v>37100</v>
      </c>
      <c r="L59" s="6" t="s">
        <v>9764</v>
      </c>
      <c r="M59" s="6">
        <v>41</v>
      </c>
      <c r="N59" s="6" t="e">
        <f>VLOOKUP(A59,'1_คตง_ภาพรวม'!$L$6:$M$56,2,FALSE)</f>
        <v>#N/A</v>
      </c>
    </row>
    <row r="60" spans="1:14">
      <c r="A60" s="6" t="s">
        <v>7889</v>
      </c>
      <c r="B60" s="6" t="s">
        <v>10302</v>
      </c>
      <c r="C60" s="6" t="s">
        <v>10303</v>
      </c>
      <c r="D60" s="35">
        <v>43959</v>
      </c>
      <c r="E60" s="6" t="s">
        <v>10304</v>
      </c>
      <c r="F60" s="6" t="s">
        <v>9875</v>
      </c>
      <c r="G60" s="6">
        <v>24750</v>
      </c>
      <c r="H60" s="6">
        <v>24750</v>
      </c>
      <c r="I60" s="6" t="s">
        <v>9762</v>
      </c>
      <c r="J60" s="6" t="s">
        <v>9763</v>
      </c>
      <c r="K60" s="6">
        <v>24750</v>
      </c>
      <c r="L60" s="6" t="s">
        <v>9764</v>
      </c>
      <c r="M60" s="6">
        <v>33</v>
      </c>
      <c r="N60" s="6" t="e">
        <f>VLOOKUP(A60,'1_คตง_ภาพรวม'!$L$6:$M$56,2,FALSE)</f>
        <v>#N/A</v>
      </c>
    </row>
    <row r="61" spans="1:14">
      <c r="A61" s="6" t="s">
        <v>112</v>
      </c>
      <c r="B61" s="6" t="s">
        <v>10305</v>
      </c>
      <c r="C61" s="6" t="s">
        <v>10306</v>
      </c>
      <c r="D61" s="35">
        <v>43959</v>
      </c>
      <c r="E61" s="6" t="s">
        <v>10307</v>
      </c>
      <c r="F61" s="6" t="s">
        <v>9875</v>
      </c>
      <c r="G61" s="6">
        <v>297000</v>
      </c>
      <c r="H61" s="6">
        <v>297000</v>
      </c>
      <c r="I61" s="6" t="s">
        <v>9762</v>
      </c>
      <c r="J61" s="6" t="s">
        <v>9763</v>
      </c>
      <c r="K61" s="6">
        <v>297000</v>
      </c>
      <c r="L61" s="6" t="s">
        <v>9764</v>
      </c>
      <c r="M61" s="6">
        <v>22</v>
      </c>
      <c r="N61" s="6" t="str">
        <f>VLOOKUP(A61,'1_คตง_ภาพรวม'!$L$6:$M$56,2,FALSE)</f>
        <v>นางสาวภาวิณี รักษาสิทธิ์</v>
      </c>
    </row>
    <row r="62" spans="1:14">
      <c r="A62" s="6" t="s">
        <v>7999</v>
      </c>
      <c r="B62" s="6" t="s">
        <v>10308</v>
      </c>
      <c r="C62" s="6" t="s">
        <v>10309</v>
      </c>
      <c r="D62" s="35">
        <v>43959</v>
      </c>
      <c r="E62" s="6" t="s">
        <v>10310</v>
      </c>
      <c r="F62" s="6" t="s">
        <v>9875</v>
      </c>
      <c r="G62" s="6">
        <v>158046</v>
      </c>
      <c r="H62" s="6">
        <v>158046</v>
      </c>
      <c r="I62" s="6" t="s">
        <v>9762</v>
      </c>
      <c r="J62" s="6" t="s">
        <v>9763</v>
      </c>
      <c r="K62" s="6">
        <v>158046</v>
      </c>
      <c r="L62" s="6" t="s">
        <v>9764</v>
      </c>
      <c r="M62" s="6">
        <v>48</v>
      </c>
      <c r="N62" s="6" t="e">
        <f>VLOOKUP(A62,'1_คตง_ภาพรวม'!$L$6:$M$56,2,FALSE)</f>
        <v>#N/A</v>
      </c>
    </row>
    <row r="63" spans="1:14">
      <c r="A63" s="6" t="s">
        <v>141</v>
      </c>
      <c r="B63" s="6" t="s">
        <v>10311</v>
      </c>
      <c r="C63" s="6" t="s">
        <v>10312</v>
      </c>
      <c r="D63" s="35">
        <v>43959</v>
      </c>
      <c r="E63" s="6" t="s">
        <v>10313</v>
      </c>
      <c r="F63" s="6" t="s">
        <v>9875</v>
      </c>
      <c r="G63" s="6">
        <v>254400</v>
      </c>
      <c r="H63" s="6">
        <v>254400</v>
      </c>
      <c r="I63" s="6" t="s">
        <v>9762</v>
      </c>
      <c r="J63" s="6" t="s">
        <v>9763</v>
      </c>
      <c r="K63" s="6">
        <v>254400</v>
      </c>
      <c r="L63" s="6" t="s">
        <v>9764</v>
      </c>
      <c r="M63" s="6">
        <v>39</v>
      </c>
      <c r="N63" s="6" t="str">
        <f>VLOOKUP(A63,'1_คตง_ภาพรวม'!$L$6:$M$56,2,FALSE)</f>
        <v>บริษัท รีพอร์ตเตอร์ โปรดักชั่น จำกัด</v>
      </c>
    </row>
    <row r="64" spans="1:14">
      <c r="A64" s="6" t="s">
        <v>8322</v>
      </c>
      <c r="B64" s="6" t="s">
        <v>10317</v>
      </c>
      <c r="C64" s="6" t="s">
        <v>10318</v>
      </c>
      <c r="D64" s="35">
        <v>43959</v>
      </c>
      <c r="E64" s="6" t="s">
        <v>10319</v>
      </c>
      <c r="F64" s="6" t="s">
        <v>9875</v>
      </c>
      <c r="G64" s="6">
        <v>89100</v>
      </c>
      <c r="H64" s="6">
        <v>89100</v>
      </c>
      <c r="I64" s="6" t="s">
        <v>9762</v>
      </c>
      <c r="J64" s="6" t="s">
        <v>9763</v>
      </c>
      <c r="K64" s="6">
        <v>89100</v>
      </c>
      <c r="L64" s="6" t="s">
        <v>9764</v>
      </c>
      <c r="M64" s="6">
        <v>40</v>
      </c>
      <c r="N64" s="6" t="e">
        <f>VLOOKUP(A64,'1_คตง_ภาพรวม'!$L$6:$M$56,2,FALSE)</f>
        <v>#N/A</v>
      </c>
    </row>
    <row r="65" spans="1:14">
      <c r="A65" s="6" t="s">
        <v>8384</v>
      </c>
      <c r="B65" s="6" t="s">
        <v>10323</v>
      </c>
      <c r="C65" s="6" t="s">
        <v>10324</v>
      </c>
      <c r="D65" s="35">
        <v>43959</v>
      </c>
      <c r="E65" s="6" t="s">
        <v>10325</v>
      </c>
      <c r="F65" s="6" t="s">
        <v>9875</v>
      </c>
      <c r="G65" s="6">
        <v>23834.51</v>
      </c>
      <c r="H65" s="6">
        <v>23834.51</v>
      </c>
      <c r="I65" s="6" t="s">
        <v>9762</v>
      </c>
      <c r="J65" s="6" t="s">
        <v>9763</v>
      </c>
      <c r="K65" s="6">
        <v>23834.51</v>
      </c>
      <c r="L65" s="6" t="s">
        <v>9764</v>
      </c>
      <c r="M65" s="6">
        <v>33</v>
      </c>
      <c r="N65" s="6" t="e">
        <f>VLOOKUP(A65,'1_คตง_ภาพรวม'!$L$6:$M$56,2,FALSE)</f>
        <v>#N/A</v>
      </c>
    </row>
    <row r="66" spans="1:14">
      <c r="A66" s="6" t="s">
        <v>8221</v>
      </c>
      <c r="B66" s="6" t="s">
        <v>10329</v>
      </c>
      <c r="C66" s="6" t="s">
        <v>10330</v>
      </c>
      <c r="D66" s="35">
        <v>43959</v>
      </c>
      <c r="E66" s="6" t="s">
        <v>10331</v>
      </c>
      <c r="F66" s="6" t="s">
        <v>9875</v>
      </c>
      <c r="G66" s="6">
        <v>320120</v>
      </c>
      <c r="H66" s="6">
        <v>320120</v>
      </c>
      <c r="I66" s="6" t="s">
        <v>9762</v>
      </c>
      <c r="J66" s="6" t="s">
        <v>9763</v>
      </c>
      <c r="K66" s="6">
        <v>320120</v>
      </c>
      <c r="L66" s="6" t="s">
        <v>9764</v>
      </c>
      <c r="M66" s="6">
        <v>22</v>
      </c>
      <c r="N66" s="6" t="e">
        <f>VLOOKUP(A66,'1_คตง_ภาพรวม'!$L$6:$M$56,2,FALSE)</f>
        <v>#N/A</v>
      </c>
    </row>
    <row r="67" spans="1:14">
      <c r="A67" s="6" t="s">
        <v>8009</v>
      </c>
      <c r="B67" s="6" t="s">
        <v>10332</v>
      </c>
      <c r="C67" s="6" t="s">
        <v>10333</v>
      </c>
      <c r="D67" s="35">
        <v>43959</v>
      </c>
      <c r="E67" s="6" t="s">
        <v>10334</v>
      </c>
      <c r="F67" s="6" t="s">
        <v>9875</v>
      </c>
      <c r="G67" s="6">
        <v>69960</v>
      </c>
      <c r="H67" s="6">
        <v>69960</v>
      </c>
      <c r="I67" s="6" t="s">
        <v>9762</v>
      </c>
      <c r="J67" s="6" t="s">
        <v>9763</v>
      </c>
      <c r="K67" s="6">
        <v>69960</v>
      </c>
      <c r="L67" s="6" t="s">
        <v>9764</v>
      </c>
      <c r="M67" s="6">
        <v>36</v>
      </c>
      <c r="N67" s="6" t="e">
        <f>VLOOKUP(A67,'1_คตง_ภาพรวม'!$L$6:$M$56,2,FALSE)</f>
        <v>#N/A</v>
      </c>
    </row>
    <row r="68" spans="1:14">
      <c r="A68" s="6" t="s">
        <v>371</v>
      </c>
      <c r="B68" s="6" t="s">
        <v>10335</v>
      </c>
      <c r="C68" s="6" t="s">
        <v>10336</v>
      </c>
      <c r="D68" s="35">
        <v>43959</v>
      </c>
      <c r="E68" s="6" t="s">
        <v>10337</v>
      </c>
      <c r="F68" s="6" t="s">
        <v>9875</v>
      </c>
      <c r="G68" s="6">
        <v>321180</v>
      </c>
      <c r="H68" s="6">
        <v>321180</v>
      </c>
      <c r="I68" s="6" t="s">
        <v>9762</v>
      </c>
      <c r="J68" s="6" t="s">
        <v>9763</v>
      </c>
      <c r="K68" s="6">
        <v>321180</v>
      </c>
      <c r="L68" s="6" t="s">
        <v>9764</v>
      </c>
      <c r="M68" s="6">
        <v>29</v>
      </c>
      <c r="N68" s="6" t="e">
        <f>VLOOKUP(A68,'1_คตง_ภาพรวม'!$L$6:$M$56,2,FALSE)</f>
        <v>#N/A</v>
      </c>
    </row>
    <row r="69" spans="1:14">
      <c r="A69" s="6" t="s">
        <v>351</v>
      </c>
      <c r="B69" s="6" t="s">
        <v>10338</v>
      </c>
      <c r="C69" s="6" t="s">
        <v>10339</v>
      </c>
      <c r="D69" s="35">
        <v>43959</v>
      </c>
      <c r="E69" s="6" t="s">
        <v>10340</v>
      </c>
      <c r="F69" s="6" t="s">
        <v>9875</v>
      </c>
      <c r="G69" s="6">
        <v>495327.1</v>
      </c>
      <c r="H69" s="6">
        <v>495327.1</v>
      </c>
      <c r="I69" s="6" t="s">
        <v>9762</v>
      </c>
      <c r="J69" s="6" t="s">
        <v>9763</v>
      </c>
      <c r="K69" s="6">
        <v>495327.1</v>
      </c>
      <c r="L69" s="6" t="s">
        <v>9764</v>
      </c>
      <c r="M69" s="6">
        <v>42</v>
      </c>
      <c r="N69" s="6" t="e">
        <f>VLOOKUP(A69,'1_คตง_ภาพรวม'!$L$6:$M$56,2,FALSE)</f>
        <v>#N/A</v>
      </c>
    </row>
    <row r="70" spans="1:14">
      <c r="A70" s="6" t="s">
        <v>7921</v>
      </c>
      <c r="B70" s="6" t="s">
        <v>10341</v>
      </c>
      <c r="C70" s="6" t="s">
        <v>10342</v>
      </c>
      <c r="D70" s="35">
        <v>43959</v>
      </c>
      <c r="E70" s="6" t="s">
        <v>10343</v>
      </c>
      <c r="F70" s="6" t="s">
        <v>9875</v>
      </c>
      <c r="G70" s="6">
        <v>472548</v>
      </c>
      <c r="H70" s="6">
        <v>472548</v>
      </c>
      <c r="I70" s="6" t="s">
        <v>9762</v>
      </c>
      <c r="J70" s="6" t="s">
        <v>9763</v>
      </c>
      <c r="K70" s="6">
        <v>472548</v>
      </c>
      <c r="L70" s="6" t="s">
        <v>9764</v>
      </c>
      <c r="M70" s="6">
        <v>43</v>
      </c>
      <c r="N70" s="6" t="e">
        <f>VLOOKUP(A70,'1_คตง_ภาพรวม'!$L$6:$M$56,2,FALSE)</f>
        <v>#N/A</v>
      </c>
    </row>
    <row r="71" spans="1:14">
      <c r="A71" s="6" t="s">
        <v>9232</v>
      </c>
      <c r="B71" s="6" t="s">
        <v>10390</v>
      </c>
      <c r="C71" s="6" t="s">
        <v>10391</v>
      </c>
      <c r="D71" s="35">
        <v>43959</v>
      </c>
      <c r="E71" s="6" t="s">
        <v>10392</v>
      </c>
      <c r="F71" s="6" t="s">
        <v>9875</v>
      </c>
      <c r="G71" s="6">
        <v>19800</v>
      </c>
      <c r="H71" s="6">
        <v>19800</v>
      </c>
      <c r="I71" s="6" t="s">
        <v>9762</v>
      </c>
      <c r="J71" s="6" t="s">
        <v>9763</v>
      </c>
      <c r="K71" s="6">
        <v>19800</v>
      </c>
      <c r="L71" s="6" t="s">
        <v>9764</v>
      </c>
      <c r="M71" s="6">
        <v>30</v>
      </c>
      <c r="N71" s="6" t="e">
        <f>VLOOKUP(A71,'1_คตง_ภาพรวม'!$L$6:$M$56,2,FALSE)</f>
        <v>#N/A</v>
      </c>
    </row>
    <row r="72" spans="1:14">
      <c r="A72" s="6" t="s">
        <v>7838</v>
      </c>
      <c r="B72" s="6" t="s">
        <v>10396</v>
      </c>
      <c r="C72" s="6" t="s">
        <v>10397</v>
      </c>
      <c r="D72" s="35">
        <v>43959</v>
      </c>
      <c r="E72" s="6" t="s">
        <v>10398</v>
      </c>
      <c r="F72" s="6" t="s">
        <v>9875</v>
      </c>
      <c r="G72" s="6">
        <v>170289</v>
      </c>
      <c r="H72" s="6">
        <v>170289</v>
      </c>
      <c r="I72" s="6" t="s">
        <v>9762</v>
      </c>
      <c r="J72" s="6" t="s">
        <v>9763</v>
      </c>
      <c r="K72" s="6">
        <v>170289</v>
      </c>
      <c r="L72" s="6" t="s">
        <v>9764</v>
      </c>
      <c r="M72" s="6">
        <v>32</v>
      </c>
      <c r="N72" s="6" t="e">
        <f>VLOOKUP(A72,'1_คตง_ภาพรวม'!$L$6:$M$56,2,FALSE)</f>
        <v>#N/A</v>
      </c>
    </row>
    <row r="73" spans="1:14">
      <c r="A73" s="6" t="s">
        <v>8895</v>
      </c>
      <c r="B73" s="6" t="s">
        <v>10399</v>
      </c>
      <c r="C73" s="6" t="s">
        <v>10400</v>
      </c>
      <c r="D73" s="35">
        <v>43959</v>
      </c>
      <c r="E73" s="6" t="s">
        <v>10401</v>
      </c>
      <c r="F73" s="6" t="s">
        <v>9875</v>
      </c>
      <c r="G73" s="6">
        <v>124020</v>
      </c>
      <c r="H73" s="6">
        <v>124020</v>
      </c>
      <c r="I73" s="6" t="s">
        <v>9762</v>
      </c>
      <c r="J73" s="6" t="s">
        <v>9763</v>
      </c>
      <c r="K73" s="6">
        <v>124020</v>
      </c>
      <c r="L73" s="6" t="s">
        <v>9764</v>
      </c>
      <c r="M73" s="6">
        <v>36</v>
      </c>
      <c r="N73" s="6" t="e">
        <f>VLOOKUP(A73,'1_คตง_ภาพรวม'!$L$6:$M$56,2,FALSE)</f>
        <v>#N/A</v>
      </c>
    </row>
    <row r="74" spans="1:14">
      <c r="A74" s="6" t="s">
        <v>32670</v>
      </c>
      <c r="B74" s="6" t="s">
        <v>10402</v>
      </c>
      <c r="C74" s="6" t="s">
        <v>10403</v>
      </c>
      <c r="D74" s="35">
        <v>43959</v>
      </c>
      <c r="E74" s="6" t="s">
        <v>10404</v>
      </c>
      <c r="F74" s="6" t="s">
        <v>9875</v>
      </c>
      <c r="G74" s="6">
        <v>22275</v>
      </c>
      <c r="H74" s="6">
        <v>22275</v>
      </c>
      <c r="I74" s="6" t="s">
        <v>9762</v>
      </c>
      <c r="J74" s="6" t="s">
        <v>9763</v>
      </c>
      <c r="K74" s="6">
        <v>22275</v>
      </c>
      <c r="L74" s="6" t="s">
        <v>9764</v>
      </c>
      <c r="M74" s="6">
        <v>22</v>
      </c>
      <c r="N74" s="6" t="e">
        <f>VLOOKUP(A74,'1_คตง_ภาพรวม'!$L$6:$M$56,2,FALSE)</f>
        <v>#N/A</v>
      </c>
    </row>
    <row r="75" spans="1:14">
      <c r="A75" s="6" t="s">
        <v>7799</v>
      </c>
      <c r="B75" s="6" t="s">
        <v>10405</v>
      </c>
      <c r="C75" s="6" t="s">
        <v>10406</v>
      </c>
      <c r="D75" s="35">
        <v>43959</v>
      </c>
      <c r="E75" s="6" t="s">
        <v>10407</v>
      </c>
      <c r="F75" s="6" t="s">
        <v>9875</v>
      </c>
      <c r="G75" s="6">
        <v>13860</v>
      </c>
      <c r="H75" s="6">
        <v>13860</v>
      </c>
      <c r="I75" s="6" t="s">
        <v>9762</v>
      </c>
      <c r="J75" s="6" t="s">
        <v>9763</v>
      </c>
      <c r="K75" s="6">
        <v>13860</v>
      </c>
      <c r="L75" s="6" t="s">
        <v>9764</v>
      </c>
      <c r="M75" s="6">
        <v>37</v>
      </c>
      <c r="N75" s="6" t="e">
        <f>VLOOKUP(A75,'1_คตง_ภาพรวม'!$L$6:$M$56,2,FALSE)</f>
        <v>#N/A</v>
      </c>
    </row>
    <row r="76" spans="1:14">
      <c r="A76" s="6" t="s">
        <v>32671</v>
      </c>
      <c r="B76" s="6" t="s">
        <v>10408</v>
      </c>
      <c r="C76" s="6" t="s">
        <v>10409</v>
      </c>
      <c r="D76" s="35">
        <v>43959</v>
      </c>
      <c r="E76" s="6" t="s">
        <v>10410</v>
      </c>
      <c r="F76" s="6" t="s">
        <v>9875</v>
      </c>
      <c r="G76" s="6">
        <v>1733644.86</v>
      </c>
      <c r="H76" s="6">
        <v>1733644.86</v>
      </c>
      <c r="I76" s="6" t="s">
        <v>9762</v>
      </c>
      <c r="J76" s="6" t="s">
        <v>9763</v>
      </c>
      <c r="K76" s="6">
        <v>1733644.86</v>
      </c>
      <c r="L76" s="6" t="s">
        <v>9764</v>
      </c>
      <c r="M76" s="6">
        <v>28</v>
      </c>
      <c r="N76" s="6" t="e">
        <f>VLOOKUP(A76,'1_คตง_ภาพรวม'!$L$6:$M$56,2,FALSE)</f>
        <v>#N/A</v>
      </c>
    </row>
    <row r="77" spans="1:14">
      <c r="A77" s="6" t="s">
        <v>360</v>
      </c>
      <c r="B77" s="6" t="s">
        <v>10411</v>
      </c>
      <c r="C77" s="6" t="s">
        <v>10412</v>
      </c>
      <c r="D77" s="35">
        <v>43959</v>
      </c>
      <c r="E77" s="6" t="s">
        <v>10413</v>
      </c>
      <c r="F77" s="6" t="s">
        <v>9875</v>
      </c>
      <c r="G77" s="6">
        <v>26118.400000000001</v>
      </c>
      <c r="H77" s="6">
        <v>26118.400000000001</v>
      </c>
      <c r="I77" s="6" t="s">
        <v>9762</v>
      </c>
      <c r="J77" s="6" t="s">
        <v>9763</v>
      </c>
      <c r="K77" s="6">
        <v>26118.400000000001</v>
      </c>
      <c r="L77" s="6" t="s">
        <v>9764</v>
      </c>
      <c r="M77" s="6">
        <v>42</v>
      </c>
      <c r="N77" s="6" t="e">
        <f>VLOOKUP(A77,'1_คตง_ภาพรวม'!$L$6:$M$56,2,FALSE)</f>
        <v>#N/A</v>
      </c>
    </row>
    <row r="78" spans="1:14">
      <c r="A78" s="6" t="s">
        <v>366</v>
      </c>
      <c r="B78" s="6" t="s">
        <v>10414</v>
      </c>
      <c r="C78" s="6" t="s">
        <v>10415</v>
      </c>
      <c r="D78" s="35">
        <v>43959</v>
      </c>
      <c r="E78" s="6" t="s">
        <v>10416</v>
      </c>
      <c r="F78" s="6" t="s">
        <v>9875</v>
      </c>
      <c r="G78" s="6">
        <v>471700</v>
      </c>
      <c r="H78" s="6">
        <v>471700</v>
      </c>
      <c r="I78" s="6" t="s">
        <v>9762</v>
      </c>
      <c r="J78" s="6" t="s">
        <v>9763</v>
      </c>
      <c r="K78" s="6">
        <v>471700</v>
      </c>
      <c r="L78" s="6" t="s">
        <v>9764</v>
      </c>
      <c r="M78" s="6">
        <v>33</v>
      </c>
      <c r="N78" s="6" t="e">
        <f>VLOOKUP(A78,'1_คตง_ภาพรวม'!$L$6:$M$56,2,FALSE)</f>
        <v>#N/A</v>
      </c>
    </row>
    <row r="79" spans="1:14">
      <c r="A79" s="6" t="s">
        <v>9049</v>
      </c>
      <c r="B79" s="6" t="s">
        <v>10431</v>
      </c>
      <c r="C79" s="6" t="s">
        <v>10432</v>
      </c>
      <c r="D79" s="35">
        <v>43958</v>
      </c>
      <c r="E79" s="6" t="s">
        <v>10433</v>
      </c>
      <c r="F79" s="6" t="s">
        <v>9875</v>
      </c>
      <c r="G79" s="6">
        <v>80190</v>
      </c>
      <c r="H79" s="6">
        <v>80190</v>
      </c>
      <c r="I79" s="6" t="s">
        <v>9762</v>
      </c>
      <c r="J79" s="6" t="s">
        <v>9763</v>
      </c>
      <c r="K79" s="6">
        <v>80190</v>
      </c>
      <c r="L79" s="6" t="s">
        <v>9764</v>
      </c>
      <c r="M79" s="6">
        <v>37</v>
      </c>
      <c r="N79" s="6" t="e">
        <f>VLOOKUP(A79,'1_คตง_ภาพรวม'!$L$6:$M$56,2,FALSE)</f>
        <v>#N/A</v>
      </c>
    </row>
    <row r="80" spans="1:14">
      <c r="A80" s="6" t="s">
        <v>376</v>
      </c>
      <c r="B80" s="6" t="s">
        <v>10593</v>
      </c>
      <c r="C80" s="6" t="s">
        <v>10594</v>
      </c>
      <c r="D80" s="35">
        <v>43973</v>
      </c>
      <c r="E80" s="6" t="s">
        <v>10595</v>
      </c>
      <c r="F80" s="6" t="s">
        <v>9875</v>
      </c>
      <c r="G80" s="6">
        <v>489720</v>
      </c>
      <c r="H80" s="6">
        <v>489720</v>
      </c>
      <c r="I80" s="6" t="s">
        <v>9762</v>
      </c>
      <c r="J80" s="6" t="s">
        <v>9763</v>
      </c>
      <c r="K80" s="6">
        <v>489720</v>
      </c>
      <c r="L80" s="6" t="s">
        <v>9764</v>
      </c>
      <c r="M80" s="6">
        <v>38</v>
      </c>
      <c r="N80" s="6" t="e">
        <f>VLOOKUP(A80,'1_คตง_ภาพรวม'!$L$6:$M$56,2,FALSE)</f>
        <v>#N/A</v>
      </c>
    </row>
    <row r="81" spans="1:14">
      <c r="A81" s="6" t="s">
        <v>386</v>
      </c>
      <c r="B81" s="6" t="s">
        <v>10596</v>
      </c>
      <c r="C81" s="6" t="s">
        <v>10597</v>
      </c>
      <c r="D81" s="35">
        <v>43973</v>
      </c>
      <c r="E81" s="6" t="s">
        <v>10598</v>
      </c>
      <c r="F81" s="6" t="s">
        <v>9875</v>
      </c>
      <c r="G81" s="6">
        <v>19080</v>
      </c>
      <c r="H81" s="6">
        <v>19080</v>
      </c>
      <c r="I81" s="6" t="s">
        <v>9762</v>
      </c>
      <c r="J81" s="6" t="s">
        <v>9763</v>
      </c>
      <c r="K81" s="6">
        <v>19080</v>
      </c>
      <c r="L81" s="6" t="s">
        <v>9764</v>
      </c>
      <c r="M81" s="6">
        <v>39</v>
      </c>
      <c r="N81" s="6" t="e">
        <f>VLOOKUP(A81,'1_คตง_ภาพรวม'!$L$6:$M$56,2,FALSE)</f>
        <v>#N/A</v>
      </c>
    </row>
    <row r="82" spans="1:14">
      <c r="A82" s="6" t="s">
        <v>381</v>
      </c>
      <c r="B82" s="6" t="s">
        <v>10599</v>
      </c>
      <c r="C82" s="6" t="s">
        <v>10600</v>
      </c>
      <c r="D82" s="35">
        <v>43973</v>
      </c>
      <c r="E82" s="6" t="s">
        <v>10601</v>
      </c>
      <c r="F82" s="6" t="s">
        <v>9875</v>
      </c>
      <c r="G82" s="6">
        <v>492900</v>
      </c>
      <c r="H82" s="6">
        <v>492900</v>
      </c>
      <c r="I82" s="6" t="s">
        <v>9762</v>
      </c>
      <c r="J82" s="6" t="s">
        <v>9763</v>
      </c>
      <c r="K82" s="6">
        <v>492900</v>
      </c>
      <c r="L82" s="6" t="s">
        <v>9764</v>
      </c>
      <c r="M82" s="6">
        <v>37</v>
      </c>
      <c r="N82" s="6" t="e">
        <f>VLOOKUP(A82,'1_คตง_ภาพรวม'!$L$6:$M$56,2,FALSE)</f>
        <v>#N/A</v>
      </c>
    </row>
    <row r="83" spans="1:14">
      <c r="A83" s="6" t="s">
        <v>7917</v>
      </c>
      <c r="B83" s="6" t="s">
        <v>10602</v>
      </c>
      <c r="C83" s="6" t="s">
        <v>10603</v>
      </c>
      <c r="D83" s="35">
        <v>43973</v>
      </c>
      <c r="E83" s="6" t="s">
        <v>10604</v>
      </c>
      <c r="F83" s="6" t="s">
        <v>9875</v>
      </c>
      <c r="G83" s="6">
        <v>54060</v>
      </c>
      <c r="H83" s="6">
        <v>54060</v>
      </c>
      <c r="I83" s="6" t="s">
        <v>9762</v>
      </c>
      <c r="J83" s="6" t="s">
        <v>9763</v>
      </c>
      <c r="K83" s="6">
        <v>54060</v>
      </c>
      <c r="L83" s="6" t="s">
        <v>9764</v>
      </c>
      <c r="M83" s="6">
        <v>58</v>
      </c>
      <c r="N83" s="6" t="e">
        <f>VLOOKUP(A83,'1_คตง_ภาพรวม'!$L$6:$M$56,2,FALSE)</f>
        <v>#N/A</v>
      </c>
    </row>
    <row r="84" spans="1:14">
      <c r="A84" s="6" t="s">
        <v>32672</v>
      </c>
      <c r="B84" s="6" t="s">
        <v>10605</v>
      </c>
      <c r="C84" s="6" t="s">
        <v>10606</v>
      </c>
      <c r="D84" s="35">
        <v>43973</v>
      </c>
      <c r="E84" s="6" t="s">
        <v>10607</v>
      </c>
      <c r="F84" s="6" t="s">
        <v>9875</v>
      </c>
      <c r="G84" s="6">
        <v>1212688.3500000001</v>
      </c>
      <c r="H84" s="6">
        <v>1212688.3500000001</v>
      </c>
      <c r="I84" s="6" t="s">
        <v>9762</v>
      </c>
      <c r="J84" s="6" t="s">
        <v>9763</v>
      </c>
      <c r="K84" s="6">
        <v>1212688.3500000001</v>
      </c>
      <c r="L84" s="6" t="s">
        <v>9764</v>
      </c>
      <c r="M84" s="6">
        <v>37</v>
      </c>
      <c r="N84" s="6" t="e">
        <f>VLOOKUP(A84,'1_คตง_ภาพรวม'!$L$6:$M$56,2,FALSE)</f>
        <v>#N/A</v>
      </c>
    </row>
    <row r="85" spans="1:14">
      <c r="A85" s="6" t="s">
        <v>32673</v>
      </c>
      <c r="B85" s="6" t="s">
        <v>10762</v>
      </c>
      <c r="C85" s="6" t="s">
        <v>10763</v>
      </c>
      <c r="D85" s="35">
        <v>43973</v>
      </c>
      <c r="E85" s="6" t="s">
        <v>10764</v>
      </c>
      <c r="F85" s="6" t="s">
        <v>9875</v>
      </c>
      <c r="G85" s="6">
        <v>39600</v>
      </c>
      <c r="H85" s="6">
        <v>39600</v>
      </c>
      <c r="I85" s="6" t="s">
        <v>9762</v>
      </c>
      <c r="J85" s="6" t="s">
        <v>9763</v>
      </c>
      <c r="K85" s="6">
        <v>39600</v>
      </c>
      <c r="L85" s="6" t="s">
        <v>9764</v>
      </c>
      <c r="M85" s="6">
        <v>32</v>
      </c>
      <c r="N85" s="6" t="e">
        <f>VLOOKUP(A85,'1_คตง_ภาพรวม'!$L$6:$M$56,2,FALSE)</f>
        <v>#N/A</v>
      </c>
    </row>
    <row r="86" spans="1:14">
      <c r="A86" s="6" t="s">
        <v>9067</v>
      </c>
      <c r="B86" s="6" t="s">
        <v>10765</v>
      </c>
      <c r="C86" s="6" t="s">
        <v>10766</v>
      </c>
      <c r="D86" s="35">
        <v>43973</v>
      </c>
      <c r="E86" s="6" t="s">
        <v>10767</v>
      </c>
      <c r="F86" s="6" t="s">
        <v>9875</v>
      </c>
      <c r="G86" s="6">
        <v>79200</v>
      </c>
      <c r="H86" s="6">
        <v>79200</v>
      </c>
      <c r="I86" s="6" t="s">
        <v>9762</v>
      </c>
      <c r="J86" s="6" t="s">
        <v>9763</v>
      </c>
      <c r="K86" s="6">
        <v>79200</v>
      </c>
      <c r="L86" s="6" t="s">
        <v>9764</v>
      </c>
      <c r="M86" s="6">
        <v>33</v>
      </c>
      <c r="N86" s="6" t="e">
        <f>VLOOKUP(A86,'1_คตง_ภาพรวม'!$L$6:$M$56,2,FALSE)</f>
        <v>#N/A</v>
      </c>
    </row>
    <row r="87" spans="1:14">
      <c r="A87" s="6" t="s">
        <v>8023</v>
      </c>
      <c r="B87" s="6" t="s">
        <v>10768</v>
      </c>
      <c r="C87" s="6" t="s">
        <v>10769</v>
      </c>
      <c r="D87" s="35">
        <v>43973</v>
      </c>
      <c r="E87" s="6" t="s">
        <v>10770</v>
      </c>
      <c r="F87" s="6" t="s">
        <v>9875</v>
      </c>
      <c r="G87" s="6">
        <v>28710</v>
      </c>
      <c r="H87" s="6">
        <v>28710</v>
      </c>
      <c r="I87" s="6" t="s">
        <v>9762</v>
      </c>
      <c r="J87" s="6" t="s">
        <v>9763</v>
      </c>
      <c r="K87" s="6">
        <v>28710</v>
      </c>
      <c r="L87" s="6" t="s">
        <v>9764</v>
      </c>
      <c r="M87" s="6">
        <v>34</v>
      </c>
      <c r="N87" s="6" t="e">
        <f>VLOOKUP(A87,'1_คตง_ภาพรวม'!$L$6:$M$56,2,FALSE)</f>
        <v>#N/A</v>
      </c>
    </row>
    <row r="88" spans="1:14">
      <c r="A88" s="6" t="s">
        <v>8053</v>
      </c>
      <c r="B88" s="6" t="s">
        <v>10771</v>
      </c>
      <c r="C88" s="6" t="s">
        <v>10772</v>
      </c>
      <c r="D88" s="35">
        <v>43973</v>
      </c>
      <c r="E88" s="6" t="s">
        <v>10773</v>
      </c>
      <c r="F88" s="6" t="s">
        <v>9875</v>
      </c>
      <c r="G88" s="6">
        <v>34650</v>
      </c>
      <c r="H88" s="6">
        <v>34650</v>
      </c>
      <c r="I88" s="6" t="s">
        <v>9762</v>
      </c>
      <c r="J88" s="6" t="s">
        <v>9763</v>
      </c>
      <c r="K88" s="6">
        <v>34650</v>
      </c>
      <c r="L88" s="6" t="s">
        <v>9764</v>
      </c>
      <c r="M88" s="6">
        <v>37</v>
      </c>
      <c r="N88" s="6" t="e">
        <f>VLOOKUP(A88,'1_คตง_ภาพรวม'!$L$6:$M$56,2,FALSE)</f>
        <v>#N/A</v>
      </c>
    </row>
    <row r="89" spans="1:14">
      <c r="A89" s="6" t="s">
        <v>7612</v>
      </c>
      <c r="B89" s="6" t="s">
        <v>10777</v>
      </c>
      <c r="C89" s="6" t="s">
        <v>10778</v>
      </c>
      <c r="D89" s="35">
        <v>43973</v>
      </c>
      <c r="E89" s="6" t="s">
        <v>10779</v>
      </c>
      <c r="F89" s="6" t="s">
        <v>9875</v>
      </c>
      <c r="G89" s="6">
        <v>288090</v>
      </c>
      <c r="H89" s="6">
        <v>288090</v>
      </c>
      <c r="I89" s="6" t="s">
        <v>9762</v>
      </c>
      <c r="J89" s="6" t="s">
        <v>9763</v>
      </c>
      <c r="K89" s="6">
        <v>288090</v>
      </c>
      <c r="L89" s="6" t="s">
        <v>9764</v>
      </c>
      <c r="M89" s="6">
        <v>30</v>
      </c>
      <c r="N89" s="6" t="e">
        <f>VLOOKUP(A89,'1_คตง_ภาพรวม'!$L$6:$M$56,2,FALSE)</f>
        <v>#N/A</v>
      </c>
    </row>
    <row r="90" spans="1:14">
      <c r="A90" s="6" t="s">
        <v>8201</v>
      </c>
      <c r="B90" s="6" t="s">
        <v>10780</v>
      </c>
      <c r="C90" s="6" t="s">
        <v>10781</v>
      </c>
      <c r="D90" s="35">
        <v>43973</v>
      </c>
      <c r="E90" s="6" t="s">
        <v>10782</v>
      </c>
      <c r="F90" s="6" t="s">
        <v>9875</v>
      </c>
      <c r="G90" s="6">
        <v>9900</v>
      </c>
      <c r="H90" s="6">
        <v>9900</v>
      </c>
      <c r="I90" s="6" t="s">
        <v>9762</v>
      </c>
      <c r="J90" s="6" t="s">
        <v>9763</v>
      </c>
      <c r="K90" s="6">
        <v>9900</v>
      </c>
      <c r="L90" s="6" t="s">
        <v>9764</v>
      </c>
      <c r="M90" s="6">
        <v>32</v>
      </c>
      <c r="N90" s="6" t="e">
        <f>VLOOKUP(A90,'1_คตง_ภาพรวม'!$L$6:$M$56,2,FALSE)</f>
        <v>#N/A</v>
      </c>
    </row>
    <row r="91" spans="1:14">
      <c r="A91" s="6" t="s">
        <v>7554</v>
      </c>
      <c r="B91" s="6" t="s">
        <v>10783</v>
      </c>
      <c r="C91" s="6" t="s">
        <v>10784</v>
      </c>
      <c r="D91" s="35">
        <v>43973</v>
      </c>
      <c r="E91" s="6" t="s">
        <v>10785</v>
      </c>
      <c r="F91" s="6" t="s">
        <v>9875</v>
      </c>
      <c r="G91" s="6">
        <v>98010</v>
      </c>
      <c r="H91" s="6">
        <v>98010</v>
      </c>
      <c r="I91" s="6" t="s">
        <v>9762</v>
      </c>
      <c r="J91" s="6" t="s">
        <v>9763</v>
      </c>
      <c r="K91" s="6">
        <v>98010</v>
      </c>
      <c r="L91" s="6" t="s">
        <v>9764</v>
      </c>
      <c r="M91" s="6">
        <v>35</v>
      </c>
      <c r="N91" s="6" t="e">
        <f>VLOOKUP(A91,'1_คตง_ภาพรวม'!$L$6:$M$56,2,FALSE)</f>
        <v>#N/A</v>
      </c>
    </row>
    <row r="92" spans="1:14">
      <c r="A92" s="6" t="s">
        <v>9182</v>
      </c>
      <c r="B92" s="6" t="s">
        <v>10786</v>
      </c>
      <c r="C92" s="6" t="s">
        <v>10787</v>
      </c>
      <c r="D92" s="35">
        <v>43973</v>
      </c>
      <c r="E92" s="6" t="s">
        <v>10788</v>
      </c>
      <c r="F92" s="6" t="s">
        <v>9875</v>
      </c>
      <c r="G92" s="6">
        <v>29700</v>
      </c>
      <c r="H92" s="6">
        <v>29700</v>
      </c>
      <c r="I92" s="6" t="s">
        <v>9762</v>
      </c>
      <c r="J92" s="6" t="s">
        <v>9763</v>
      </c>
      <c r="K92" s="6">
        <v>29700</v>
      </c>
      <c r="L92" s="6" t="s">
        <v>9764</v>
      </c>
      <c r="M92" s="6">
        <v>34</v>
      </c>
      <c r="N92" s="6" t="e">
        <f>VLOOKUP(A92,'1_คตง_ภาพรวม'!$L$6:$M$56,2,FALSE)</f>
        <v>#N/A</v>
      </c>
    </row>
    <row r="93" spans="1:14">
      <c r="A93" s="6" t="s">
        <v>7548</v>
      </c>
      <c r="B93" s="6" t="s">
        <v>10789</v>
      </c>
      <c r="C93" s="6" t="s">
        <v>10790</v>
      </c>
      <c r="D93" s="35">
        <v>43973</v>
      </c>
      <c r="E93" s="6" t="s">
        <v>10791</v>
      </c>
      <c r="F93" s="6" t="s">
        <v>9875</v>
      </c>
      <c r="G93" s="6">
        <v>98010</v>
      </c>
      <c r="H93" s="6">
        <v>98010</v>
      </c>
      <c r="I93" s="6" t="s">
        <v>9762</v>
      </c>
      <c r="J93" s="6" t="s">
        <v>9763</v>
      </c>
      <c r="K93" s="6">
        <v>98010</v>
      </c>
      <c r="L93" s="6" t="s">
        <v>9764</v>
      </c>
      <c r="M93" s="6">
        <v>35</v>
      </c>
      <c r="N93" s="6" t="e">
        <f>VLOOKUP(A93,'1_คตง_ภาพรวม'!$L$6:$M$56,2,FALSE)</f>
        <v>#N/A</v>
      </c>
    </row>
    <row r="94" spans="1:14">
      <c r="A94" s="6" t="s">
        <v>7542</v>
      </c>
      <c r="B94" s="6" t="s">
        <v>10792</v>
      </c>
      <c r="C94" s="6" t="s">
        <v>10793</v>
      </c>
      <c r="D94" s="35">
        <v>43973</v>
      </c>
      <c r="E94" s="6" t="s">
        <v>10794</v>
      </c>
      <c r="F94" s="6" t="s">
        <v>9875</v>
      </c>
      <c r="G94" s="6">
        <v>495327.1</v>
      </c>
      <c r="H94" s="6">
        <v>495327.1</v>
      </c>
      <c r="I94" s="6" t="s">
        <v>9762</v>
      </c>
      <c r="J94" s="6" t="s">
        <v>9763</v>
      </c>
      <c r="K94" s="6">
        <v>495327.1</v>
      </c>
      <c r="L94" s="6" t="s">
        <v>9764</v>
      </c>
      <c r="M94" s="6">
        <v>39</v>
      </c>
      <c r="N94" s="6" t="e">
        <f>VLOOKUP(A94,'1_คตง_ภาพรวม'!$L$6:$M$56,2,FALSE)</f>
        <v>#N/A</v>
      </c>
    </row>
    <row r="95" spans="1:14">
      <c r="A95" s="6" t="s">
        <v>32674</v>
      </c>
      <c r="B95" s="6" t="s">
        <v>10808</v>
      </c>
      <c r="C95" s="6" t="s">
        <v>10809</v>
      </c>
      <c r="D95" s="35">
        <v>43973</v>
      </c>
      <c r="E95" s="6" t="s">
        <v>10810</v>
      </c>
      <c r="F95" s="6" t="s">
        <v>9875</v>
      </c>
      <c r="G95" s="6">
        <v>122695</v>
      </c>
      <c r="H95" s="6">
        <v>122695</v>
      </c>
      <c r="I95" s="6" t="s">
        <v>9762</v>
      </c>
      <c r="J95" s="6" t="s">
        <v>9763</v>
      </c>
      <c r="K95" s="6">
        <v>122695</v>
      </c>
      <c r="L95" s="6" t="s">
        <v>9764</v>
      </c>
      <c r="M95" s="6">
        <v>48</v>
      </c>
      <c r="N95" s="6" t="e">
        <f>VLOOKUP(A95,'1_คตง_ภาพรวม'!$L$6:$M$56,2,FALSE)</f>
        <v>#N/A</v>
      </c>
    </row>
    <row r="96" spans="1:14">
      <c r="A96" s="6" t="s">
        <v>8551</v>
      </c>
      <c r="B96" s="6" t="s">
        <v>10811</v>
      </c>
      <c r="C96" s="6" t="s">
        <v>10812</v>
      </c>
      <c r="D96" s="35">
        <v>43973</v>
      </c>
      <c r="E96" s="6" t="s">
        <v>10813</v>
      </c>
      <c r="F96" s="6" t="s">
        <v>9875</v>
      </c>
      <c r="G96" s="6">
        <v>1729.39</v>
      </c>
      <c r="H96" s="6">
        <v>1729.39</v>
      </c>
      <c r="I96" s="6" t="s">
        <v>9762</v>
      </c>
      <c r="J96" s="6" t="s">
        <v>9763</v>
      </c>
      <c r="K96" s="6">
        <v>1729.39</v>
      </c>
      <c r="L96" s="6" t="s">
        <v>9764</v>
      </c>
      <c r="M96" s="6">
        <v>24</v>
      </c>
      <c r="N96" s="6" t="e">
        <f>VLOOKUP(A96,'1_คตง_ภาพรวม'!$L$6:$M$56,2,FALSE)</f>
        <v>#N/A</v>
      </c>
    </row>
    <row r="97" spans="1:14">
      <c r="A97" s="6" t="s">
        <v>7466</v>
      </c>
      <c r="B97" s="6" t="s">
        <v>10814</v>
      </c>
      <c r="C97" s="6" t="s">
        <v>10815</v>
      </c>
      <c r="D97" s="35">
        <v>43973</v>
      </c>
      <c r="E97" s="6" t="s">
        <v>10816</v>
      </c>
      <c r="F97" s="6" t="s">
        <v>9875</v>
      </c>
      <c r="G97" s="6">
        <v>6858.73</v>
      </c>
      <c r="H97" s="6">
        <v>6858.73</v>
      </c>
      <c r="I97" s="6" t="s">
        <v>9762</v>
      </c>
      <c r="J97" s="6" t="s">
        <v>9763</v>
      </c>
      <c r="K97" s="6">
        <v>6858.73</v>
      </c>
      <c r="L97" s="6" t="s">
        <v>9764</v>
      </c>
      <c r="M97" s="6">
        <v>51</v>
      </c>
      <c r="N97" s="6" t="e">
        <f>VLOOKUP(A97,'1_คตง_ภาพรวม'!$L$6:$M$56,2,FALSE)</f>
        <v>#N/A</v>
      </c>
    </row>
    <row r="98" spans="1:14">
      <c r="A98" s="6" t="s">
        <v>7558</v>
      </c>
      <c r="B98" s="6" t="s">
        <v>10817</v>
      </c>
      <c r="C98" s="6" t="s">
        <v>10818</v>
      </c>
      <c r="D98" s="35">
        <v>43973</v>
      </c>
      <c r="E98" s="6" t="s">
        <v>10819</v>
      </c>
      <c r="F98" s="6" t="s">
        <v>9875</v>
      </c>
      <c r="G98" s="6">
        <v>39126.720000000001</v>
      </c>
      <c r="H98" s="6">
        <v>39126.720000000001</v>
      </c>
      <c r="I98" s="6" t="s">
        <v>9762</v>
      </c>
      <c r="J98" s="6" t="s">
        <v>9763</v>
      </c>
      <c r="K98" s="6">
        <v>39126.720000000001</v>
      </c>
      <c r="L98" s="6" t="s">
        <v>9764</v>
      </c>
      <c r="M98" s="6">
        <v>51</v>
      </c>
      <c r="N98" s="6" t="e">
        <f>VLOOKUP(A98,'1_คตง_ภาพรวม'!$L$6:$M$56,2,FALSE)</f>
        <v>#N/A</v>
      </c>
    </row>
    <row r="99" spans="1:14">
      <c r="A99" s="6" t="s">
        <v>32675</v>
      </c>
      <c r="B99" s="6" t="s">
        <v>10820</v>
      </c>
      <c r="C99" s="6" t="s">
        <v>10821</v>
      </c>
      <c r="D99" s="35">
        <v>43973</v>
      </c>
      <c r="E99" s="6" t="s">
        <v>10822</v>
      </c>
      <c r="F99" s="6" t="s">
        <v>9875</v>
      </c>
      <c r="G99" s="6">
        <v>1734796</v>
      </c>
      <c r="H99" s="6">
        <v>1734796</v>
      </c>
      <c r="I99" s="6" t="s">
        <v>9762</v>
      </c>
      <c r="J99" s="6" t="s">
        <v>9763</v>
      </c>
      <c r="K99" s="6">
        <v>1734796</v>
      </c>
      <c r="L99" s="6" t="s">
        <v>9764</v>
      </c>
      <c r="M99" s="6">
        <v>38</v>
      </c>
      <c r="N99" s="6" t="e">
        <f>VLOOKUP(A99,'1_คตง_ภาพรวม'!$L$6:$M$56,2,FALSE)</f>
        <v>#N/A</v>
      </c>
    </row>
    <row r="100" spans="1:14">
      <c r="A100" s="6" t="s">
        <v>9158</v>
      </c>
      <c r="B100" s="6" t="s">
        <v>10823</v>
      </c>
      <c r="C100" s="6" t="s">
        <v>10824</v>
      </c>
      <c r="D100" s="35">
        <v>43973</v>
      </c>
      <c r="E100" s="6" t="s">
        <v>10825</v>
      </c>
      <c r="F100" s="6" t="s">
        <v>9875</v>
      </c>
      <c r="G100" s="6">
        <v>14850</v>
      </c>
      <c r="H100" s="6">
        <v>14850</v>
      </c>
      <c r="I100" s="6" t="s">
        <v>9762</v>
      </c>
      <c r="J100" s="6" t="s">
        <v>9763</v>
      </c>
      <c r="K100" s="6">
        <v>14850</v>
      </c>
      <c r="L100" s="6" t="s">
        <v>9764</v>
      </c>
      <c r="M100" s="6">
        <v>32</v>
      </c>
      <c r="N100" s="6" t="e">
        <f>VLOOKUP(A100,'1_คตง_ภาพรวม'!$L$6:$M$56,2,FALSE)</f>
        <v>#N/A</v>
      </c>
    </row>
    <row r="101" spans="1:14">
      <c r="A101" s="6" t="s">
        <v>390</v>
      </c>
      <c r="B101" s="6" t="s">
        <v>10826</v>
      </c>
      <c r="C101" s="6" t="s">
        <v>10827</v>
      </c>
      <c r="D101" s="35">
        <v>43973</v>
      </c>
      <c r="E101" s="6" t="s">
        <v>10828</v>
      </c>
      <c r="F101" s="6" t="s">
        <v>9875</v>
      </c>
      <c r="G101" s="6">
        <v>23320</v>
      </c>
      <c r="H101" s="6">
        <v>23320</v>
      </c>
      <c r="I101" s="6" t="s">
        <v>9762</v>
      </c>
      <c r="J101" s="6" t="s">
        <v>9763</v>
      </c>
      <c r="K101" s="6">
        <v>23320</v>
      </c>
      <c r="L101" s="6" t="s">
        <v>9764</v>
      </c>
      <c r="M101" s="6">
        <v>33</v>
      </c>
      <c r="N101" s="6" t="e">
        <f>VLOOKUP(A101,'1_คตง_ภาพรวม'!$L$6:$M$56,2,FALSE)</f>
        <v>#N/A</v>
      </c>
    </row>
    <row r="102" spans="1:14">
      <c r="A102" s="6" t="s">
        <v>8045</v>
      </c>
      <c r="B102" s="6" t="s">
        <v>10829</v>
      </c>
      <c r="C102" s="6" t="s">
        <v>10830</v>
      </c>
      <c r="D102" s="35">
        <v>43973</v>
      </c>
      <c r="E102" s="6" t="s">
        <v>10831</v>
      </c>
      <c r="F102" s="6" t="s">
        <v>9875</v>
      </c>
      <c r="G102" s="6">
        <v>34650</v>
      </c>
      <c r="H102" s="6">
        <v>34650</v>
      </c>
      <c r="I102" s="6" t="s">
        <v>9762</v>
      </c>
      <c r="J102" s="6" t="s">
        <v>9763</v>
      </c>
      <c r="K102" s="6">
        <v>34650</v>
      </c>
      <c r="L102" s="6" t="s">
        <v>9764</v>
      </c>
      <c r="M102" s="6">
        <v>34</v>
      </c>
      <c r="N102" s="6" t="e">
        <f>VLOOKUP(A102,'1_คตง_ภาพรวม'!$L$6:$M$56,2,FALSE)</f>
        <v>#N/A</v>
      </c>
    </row>
    <row r="103" spans="1:14">
      <c r="A103" s="6" t="s">
        <v>575</v>
      </c>
      <c r="B103" s="6" t="s">
        <v>10835</v>
      </c>
      <c r="C103" s="6" t="s">
        <v>10836</v>
      </c>
      <c r="D103" s="35">
        <v>43973</v>
      </c>
      <c r="E103" s="6" t="s">
        <v>10837</v>
      </c>
      <c r="F103" s="6" t="s">
        <v>9875</v>
      </c>
      <c r="G103" s="6">
        <v>185500</v>
      </c>
      <c r="H103" s="6">
        <v>185500</v>
      </c>
      <c r="I103" s="6" t="s">
        <v>9762</v>
      </c>
      <c r="J103" s="6" t="s">
        <v>9763</v>
      </c>
      <c r="K103" s="6">
        <v>185500</v>
      </c>
      <c r="L103" s="6" t="s">
        <v>9764</v>
      </c>
      <c r="M103" s="6">
        <v>40</v>
      </c>
      <c r="N103" s="6" t="e">
        <f>VLOOKUP(A103,'1_คตง_ภาพรวม'!$L$6:$M$56,2,FALSE)</f>
        <v>#N/A</v>
      </c>
    </row>
    <row r="104" spans="1:14">
      <c r="A104" s="6" t="s">
        <v>403</v>
      </c>
      <c r="B104" s="6" t="s">
        <v>10838</v>
      </c>
      <c r="C104" s="6" t="s">
        <v>10839</v>
      </c>
      <c r="D104" s="35">
        <v>43973</v>
      </c>
      <c r="E104" s="6" t="s">
        <v>10840</v>
      </c>
      <c r="F104" s="6" t="s">
        <v>9875</v>
      </c>
      <c r="G104" s="6">
        <v>291341</v>
      </c>
      <c r="H104" s="6">
        <v>291341</v>
      </c>
      <c r="I104" s="6" t="s">
        <v>9762</v>
      </c>
      <c r="J104" s="6" t="s">
        <v>9763</v>
      </c>
      <c r="K104" s="6">
        <v>291341</v>
      </c>
      <c r="L104" s="6" t="s">
        <v>9764</v>
      </c>
      <c r="M104" s="6">
        <v>46</v>
      </c>
      <c r="N104" s="6" t="e">
        <f>VLOOKUP(A104,'1_คตง_ภาพรวม'!$L$6:$M$56,2,FALSE)</f>
        <v>#N/A</v>
      </c>
    </row>
    <row r="105" spans="1:14">
      <c r="A105" s="6" t="s">
        <v>8153</v>
      </c>
      <c r="B105" s="6" t="s">
        <v>10844</v>
      </c>
      <c r="C105" s="6" t="s">
        <v>10845</v>
      </c>
      <c r="D105" s="35">
        <v>43973</v>
      </c>
      <c r="E105" s="6" t="s">
        <v>10846</v>
      </c>
      <c r="F105" s="6" t="s">
        <v>9875</v>
      </c>
      <c r="G105" s="6">
        <v>47658.6</v>
      </c>
      <c r="H105" s="6">
        <v>47658.6</v>
      </c>
      <c r="I105" s="6" t="s">
        <v>9762</v>
      </c>
      <c r="J105" s="6" t="s">
        <v>9763</v>
      </c>
      <c r="K105" s="6">
        <v>47658.6</v>
      </c>
      <c r="L105" s="6" t="s">
        <v>9764</v>
      </c>
      <c r="M105" s="6">
        <v>39</v>
      </c>
      <c r="N105" s="6" t="e">
        <f>VLOOKUP(A105,'1_คตง_ภาพรวม'!$L$6:$M$56,2,FALSE)</f>
        <v>#N/A</v>
      </c>
    </row>
    <row r="106" spans="1:14">
      <c r="A106" s="6" t="s">
        <v>7909</v>
      </c>
      <c r="B106" s="6" t="s">
        <v>10847</v>
      </c>
      <c r="C106" s="6" t="s">
        <v>10848</v>
      </c>
      <c r="D106" s="35">
        <v>43973</v>
      </c>
      <c r="E106" s="6" t="s">
        <v>10849</v>
      </c>
      <c r="F106" s="6" t="s">
        <v>9875</v>
      </c>
      <c r="G106" s="6">
        <v>19800</v>
      </c>
      <c r="H106" s="6">
        <v>19800</v>
      </c>
      <c r="I106" s="6" t="s">
        <v>9762</v>
      </c>
      <c r="J106" s="6" t="s">
        <v>9763</v>
      </c>
      <c r="K106" s="6">
        <v>19800</v>
      </c>
      <c r="L106" s="6" t="s">
        <v>9764</v>
      </c>
      <c r="M106" s="6">
        <v>29</v>
      </c>
      <c r="N106" s="6" t="e">
        <f>VLOOKUP(A106,'1_คตง_ภาพรวม'!$L$6:$M$56,2,FALSE)</f>
        <v>#N/A</v>
      </c>
    </row>
    <row r="107" spans="1:14">
      <c r="A107" s="6" t="s">
        <v>7590</v>
      </c>
      <c r="B107" s="6" t="s">
        <v>10850</v>
      </c>
      <c r="C107" s="6" t="s">
        <v>10851</v>
      </c>
      <c r="D107" s="35">
        <v>43973</v>
      </c>
      <c r="E107" s="6" t="s">
        <v>10852</v>
      </c>
      <c r="F107" s="6" t="s">
        <v>9875</v>
      </c>
      <c r="G107" s="6">
        <v>351450</v>
      </c>
      <c r="H107" s="6">
        <v>351450</v>
      </c>
      <c r="I107" s="6" t="s">
        <v>9762</v>
      </c>
      <c r="J107" s="6" t="s">
        <v>9763</v>
      </c>
      <c r="K107" s="6">
        <v>351450</v>
      </c>
      <c r="L107" s="6" t="s">
        <v>9764</v>
      </c>
      <c r="M107" s="6">
        <v>38</v>
      </c>
      <c r="N107" s="6" t="e">
        <f>VLOOKUP(A107,'1_คตง_ภาพรวม'!$L$6:$M$56,2,FALSE)</f>
        <v>#N/A</v>
      </c>
    </row>
    <row r="108" spans="1:14">
      <c r="A108" s="6" t="s">
        <v>8060</v>
      </c>
      <c r="B108" s="6" t="s">
        <v>11023</v>
      </c>
      <c r="C108" s="6" t="s">
        <v>11024</v>
      </c>
      <c r="D108" s="35">
        <v>43980</v>
      </c>
      <c r="E108" s="6" t="s">
        <v>11025</v>
      </c>
      <c r="F108" s="6" t="s">
        <v>9875</v>
      </c>
      <c r="G108" s="6">
        <v>17820</v>
      </c>
      <c r="H108" s="6">
        <v>17820</v>
      </c>
      <c r="I108" s="6" t="s">
        <v>9762</v>
      </c>
      <c r="J108" s="6" t="s">
        <v>9763</v>
      </c>
      <c r="K108" s="6">
        <v>17820</v>
      </c>
      <c r="L108" s="6" t="s">
        <v>9764</v>
      </c>
      <c r="M108" s="6">
        <v>39</v>
      </c>
      <c r="N108" s="6" t="e">
        <f>VLOOKUP(A108,'1_คตง_ภาพรวม'!$L$6:$M$56,2,FALSE)</f>
        <v>#N/A</v>
      </c>
    </row>
    <row r="109" spans="1:14">
      <c r="A109" s="6" t="s">
        <v>7296</v>
      </c>
      <c r="B109" s="6" t="s">
        <v>11026</v>
      </c>
      <c r="C109" s="6" t="s">
        <v>11027</v>
      </c>
      <c r="D109" s="35">
        <v>43980</v>
      </c>
      <c r="E109" s="6" t="s">
        <v>11028</v>
      </c>
      <c r="F109" s="6" t="s">
        <v>9875</v>
      </c>
      <c r="G109" s="6">
        <v>22275</v>
      </c>
      <c r="H109" s="6">
        <v>22275</v>
      </c>
      <c r="I109" s="6" t="s">
        <v>9762</v>
      </c>
      <c r="J109" s="6" t="s">
        <v>9763</v>
      </c>
      <c r="K109" s="6">
        <v>22275</v>
      </c>
      <c r="L109" s="6" t="s">
        <v>9764</v>
      </c>
      <c r="M109" s="6">
        <v>37</v>
      </c>
      <c r="N109" s="6" t="e">
        <f>VLOOKUP(A109,'1_คตง_ภาพรวม'!$L$6:$M$56,2,FALSE)</f>
        <v>#N/A</v>
      </c>
    </row>
    <row r="110" spans="1:14">
      <c r="A110" s="6" t="s">
        <v>7562</v>
      </c>
      <c r="B110" s="6" t="s">
        <v>11029</v>
      </c>
      <c r="C110" s="6" t="s">
        <v>11030</v>
      </c>
      <c r="D110" s="35">
        <v>43980</v>
      </c>
      <c r="E110" s="6" t="s">
        <v>11031</v>
      </c>
      <c r="F110" s="6" t="s">
        <v>9875</v>
      </c>
      <c r="G110" s="6">
        <v>25245</v>
      </c>
      <c r="H110" s="6">
        <v>25245</v>
      </c>
      <c r="I110" s="6" t="s">
        <v>9762</v>
      </c>
      <c r="J110" s="6" t="s">
        <v>9763</v>
      </c>
      <c r="K110" s="6">
        <v>25245</v>
      </c>
      <c r="L110" s="6" t="s">
        <v>9764</v>
      </c>
      <c r="M110" s="6">
        <v>37</v>
      </c>
      <c r="N110" s="6" t="e">
        <f>VLOOKUP(A110,'1_คตง_ภาพรวม'!$L$6:$M$56,2,FALSE)</f>
        <v>#N/A</v>
      </c>
    </row>
    <row r="111" spans="1:14">
      <c r="A111" s="6" t="s">
        <v>7647</v>
      </c>
      <c r="B111" s="6" t="s">
        <v>11032</v>
      </c>
      <c r="C111" s="6" t="s">
        <v>11033</v>
      </c>
      <c r="D111" s="35">
        <v>43980</v>
      </c>
      <c r="E111" s="6" t="s">
        <v>11034</v>
      </c>
      <c r="F111" s="6" t="s">
        <v>9875</v>
      </c>
      <c r="G111" s="6">
        <v>17820</v>
      </c>
      <c r="H111" s="6">
        <v>17820</v>
      </c>
      <c r="I111" s="6" t="s">
        <v>9762</v>
      </c>
      <c r="J111" s="6" t="s">
        <v>9763</v>
      </c>
      <c r="K111" s="6">
        <v>17820</v>
      </c>
      <c r="L111" s="6" t="s">
        <v>9764</v>
      </c>
      <c r="M111" s="6">
        <v>35</v>
      </c>
      <c r="N111" s="6" t="e">
        <f>VLOOKUP(A111,'1_คตง_ภาพรวม'!$L$6:$M$56,2,FALSE)</f>
        <v>#N/A</v>
      </c>
    </row>
    <row r="112" spans="1:14">
      <c r="A112" s="6" t="s">
        <v>8138</v>
      </c>
      <c r="B112" s="6" t="s">
        <v>11035</v>
      </c>
      <c r="C112" s="6" t="s">
        <v>11036</v>
      </c>
      <c r="D112" s="35">
        <v>43980</v>
      </c>
      <c r="E112" s="6" t="s">
        <v>11037</v>
      </c>
      <c r="F112" s="6" t="s">
        <v>9875</v>
      </c>
      <c r="G112" s="6">
        <v>39600</v>
      </c>
      <c r="H112" s="6">
        <v>39600</v>
      </c>
      <c r="I112" s="6" t="s">
        <v>9762</v>
      </c>
      <c r="J112" s="6" t="s">
        <v>9763</v>
      </c>
      <c r="K112" s="6">
        <v>39600</v>
      </c>
      <c r="L112" s="6" t="s">
        <v>9764</v>
      </c>
      <c r="M112" s="6">
        <v>30</v>
      </c>
      <c r="N112" s="6" t="e">
        <f>VLOOKUP(A112,'1_คตง_ภาพรวม'!$L$6:$M$56,2,FALSE)</f>
        <v>#N/A</v>
      </c>
    </row>
    <row r="113" spans="1:14">
      <c r="A113" s="6" t="s">
        <v>7246</v>
      </c>
      <c r="B113" s="6" t="s">
        <v>11038</v>
      </c>
      <c r="C113" s="6" t="s">
        <v>11039</v>
      </c>
      <c r="D113" s="35">
        <v>43980</v>
      </c>
      <c r="E113" s="6" t="s">
        <v>11040</v>
      </c>
      <c r="F113" s="6" t="s">
        <v>9875</v>
      </c>
      <c r="G113" s="6">
        <v>29700</v>
      </c>
      <c r="H113" s="6">
        <v>29700</v>
      </c>
      <c r="I113" s="6" t="s">
        <v>9762</v>
      </c>
      <c r="J113" s="6" t="s">
        <v>9763</v>
      </c>
      <c r="K113" s="6">
        <v>29700</v>
      </c>
      <c r="L113" s="6" t="s">
        <v>9764</v>
      </c>
      <c r="M113" s="6">
        <v>31</v>
      </c>
      <c r="N113" s="6" t="e">
        <f>VLOOKUP(A113,'1_คตง_ภาพรวม'!$L$6:$M$56,2,FALSE)</f>
        <v>#N/A</v>
      </c>
    </row>
    <row r="114" spans="1:14">
      <c r="A114" s="6" t="s">
        <v>8114</v>
      </c>
      <c r="B114" s="6" t="s">
        <v>11041</v>
      </c>
      <c r="C114" s="6" t="s">
        <v>11042</v>
      </c>
      <c r="D114" s="35">
        <v>43980</v>
      </c>
      <c r="E114" s="6" t="s">
        <v>11043</v>
      </c>
      <c r="F114" s="6" t="s">
        <v>9875</v>
      </c>
      <c r="G114" s="6">
        <v>20790</v>
      </c>
      <c r="H114" s="6">
        <v>20790</v>
      </c>
      <c r="I114" s="6" t="s">
        <v>9762</v>
      </c>
      <c r="J114" s="6" t="s">
        <v>9763</v>
      </c>
      <c r="K114" s="6">
        <v>20790</v>
      </c>
      <c r="L114" s="6" t="s">
        <v>9764</v>
      </c>
      <c r="M114" s="6">
        <v>33</v>
      </c>
      <c r="N114" s="6" t="e">
        <f>VLOOKUP(A114,'1_คตง_ภาพรวม'!$L$6:$M$56,2,FALSE)</f>
        <v>#N/A</v>
      </c>
    </row>
    <row r="115" spans="1:14">
      <c r="A115" s="6" t="s">
        <v>8272</v>
      </c>
      <c r="B115" s="6" t="s">
        <v>11044</v>
      </c>
      <c r="C115" s="6" t="s">
        <v>11045</v>
      </c>
      <c r="D115" s="35">
        <v>43980</v>
      </c>
      <c r="E115" s="6" t="s">
        <v>11046</v>
      </c>
      <c r="F115" s="6" t="s">
        <v>9875</v>
      </c>
      <c r="G115" s="6">
        <v>23760</v>
      </c>
      <c r="H115" s="6">
        <v>23760</v>
      </c>
      <c r="I115" s="6" t="s">
        <v>9762</v>
      </c>
      <c r="J115" s="6" t="s">
        <v>9763</v>
      </c>
      <c r="K115" s="6">
        <v>23760</v>
      </c>
      <c r="L115" s="6" t="s">
        <v>9764</v>
      </c>
      <c r="M115" s="6">
        <v>37</v>
      </c>
      <c r="N115" s="6" t="e">
        <f>VLOOKUP(A115,'1_คตง_ภาพรวม'!$L$6:$M$56,2,FALSE)</f>
        <v>#N/A</v>
      </c>
    </row>
    <row r="116" spans="1:14">
      <c r="A116" s="6" t="s">
        <v>7747</v>
      </c>
      <c r="B116" s="6" t="s">
        <v>11068</v>
      </c>
      <c r="C116" s="6" t="s">
        <v>11069</v>
      </c>
      <c r="D116" s="35">
        <v>43980</v>
      </c>
      <c r="E116" s="6" t="s">
        <v>11070</v>
      </c>
      <c r="F116" s="6" t="s">
        <v>9875</v>
      </c>
      <c r="G116" s="6">
        <v>21285</v>
      </c>
      <c r="H116" s="6">
        <v>21285</v>
      </c>
      <c r="I116" s="6" t="s">
        <v>9762</v>
      </c>
      <c r="J116" s="6" t="s">
        <v>9763</v>
      </c>
      <c r="K116" s="6">
        <v>21285</v>
      </c>
      <c r="L116" s="6" t="s">
        <v>9764</v>
      </c>
      <c r="M116" s="6">
        <v>21</v>
      </c>
      <c r="N116" s="6" t="e">
        <f>VLOOKUP(A116,'1_คตง_ภาพรวม'!$L$6:$M$56,2,FALSE)</f>
        <v>#N/A</v>
      </c>
    </row>
    <row r="117" spans="1:14">
      <c r="A117" s="6" t="s">
        <v>7773</v>
      </c>
      <c r="B117" s="6" t="s">
        <v>11071</v>
      </c>
      <c r="C117" s="6" t="s">
        <v>11072</v>
      </c>
      <c r="D117" s="35">
        <v>43980</v>
      </c>
      <c r="E117" s="6" t="s">
        <v>11073</v>
      </c>
      <c r="F117" s="6" t="s">
        <v>9875</v>
      </c>
      <c r="G117" s="6">
        <v>21285</v>
      </c>
      <c r="H117" s="6">
        <v>21285</v>
      </c>
      <c r="I117" s="6" t="s">
        <v>9762</v>
      </c>
      <c r="J117" s="6" t="s">
        <v>9763</v>
      </c>
      <c r="K117" s="6">
        <v>21285</v>
      </c>
      <c r="L117" s="6" t="s">
        <v>9764</v>
      </c>
      <c r="M117" s="6">
        <v>17</v>
      </c>
      <c r="N117" s="6" t="e">
        <f>VLOOKUP(A117,'1_คตง_ภาพรวม'!$L$6:$M$56,2,FALSE)</f>
        <v>#N/A</v>
      </c>
    </row>
    <row r="118" spans="1:14">
      <c r="A118" s="6" t="s">
        <v>7344</v>
      </c>
      <c r="B118" s="6" t="s">
        <v>11074</v>
      </c>
      <c r="C118" s="6" t="s">
        <v>11075</v>
      </c>
      <c r="D118" s="35">
        <v>43980</v>
      </c>
      <c r="E118" s="6" t="s">
        <v>11076</v>
      </c>
      <c r="F118" s="6" t="s">
        <v>9875</v>
      </c>
      <c r="G118" s="6">
        <v>37620</v>
      </c>
      <c r="H118" s="6">
        <v>37620</v>
      </c>
      <c r="I118" s="6" t="s">
        <v>9762</v>
      </c>
      <c r="J118" s="6" t="s">
        <v>9763</v>
      </c>
      <c r="K118" s="6">
        <v>37620</v>
      </c>
      <c r="L118" s="6" t="s">
        <v>9764</v>
      </c>
      <c r="M118" s="6">
        <v>36</v>
      </c>
      <c r="N118" s="6" t="e">
        <f>VLOOKUP(A118,'1_คตง_ภาพรวม'!$L$6:$M$56,2,FALSE)</f>
        <v>#N/A</v>
      </c>
    </row>
    <row r="119" spans="1:14">
      <c r="A119" s="6" t="s">
        <v>7932</v>
      </c>
      <c r="B119" s="6" t="s">
        <v>11077</v>
      </c>
      <c r="C119" s="6" t="s">
        <v>11078</v>
      </c>
      <c r="D119" s="35">
        <v>43980</v>
      </c>
      <c r="E119" s="6" t="s">
        <v>11079</v>
      </c>
      <c r="F119" s="6" t="s">
        <v>9875</v>
      </c>
      <c r="G119" s="6">
        <v>25245</v>
      </c>
      <c r="H119" s="6">
        <v>25245</v>
      </c>
      <c r="I119" s="6" t="s">
        <v>9762</v>
      </c>
      <c r="J119" s="6" t="s">
        <v>9763</v>
      </c>
      <c r="K119" s="6">
        <v>25245</v>
      </c>
      <c r="L119" s="6" t="s">
        <v>9764</v>
      </c>
      <c r="M119" s="6">
        <v>31</v>
      </c>
      <c r="N119" s="6" t="e">
        <f>VLOOKUP(A119,'1_คตง_ภาพรวม'!$L$6:$M$56,2,FALSE)</f>
        <v>#N/A</v>
      </c>
    </row>
    <row r="120" spans="1:14">
      <c r="A120" s="6" t="s">
        <v>7728</v>
      </c>
      <c r="B120" s="6" t="s">
        <v>11080</v>
      </c>
      <c r="C120" s="6" t="s">
        <v>11081</v>
      </c>
      <c r="D120" s="35">
        <v>43980</v>
      </c>
      <c r="E120" s="6" t="s">
        <v>11082</v>
      </c>
      <c r="F120" s="6" t="s">
        <v>9875</v>
      </c>
      <c r="G120" s="6">
        <v>21780</v>
      </c>
      <c r="H120" s="6">
        <v>21780</v>
      </c>
      <c r="I120" s="6" t="s">
        <v>9762</v>
      </c>
      <c r="J120" s="6" t="s">
        <v>9763</v>
      </c>
      <c r="K120" s="6">
        <v>21780</v>
      </c>
      <c r="L120" s="6" t="s">
        <v>9764</v>
      </c>
      <c r="M120" s="6">
        <v>23</v>
      </c>
      <c r="N120" s="6" t="e">
        <f>VLOOKUP(A120,'1_คตง_ภาพรวม'!$L$6:$M$56,2,FALSE)</f>
        <v>#N/A</v>
      </c>
    </row>
    <row r="121" spans="1:14">
      <c r="A121" s="6" t="s">
        <v>7704</v>
      </c>
      <c r="B121" s="6" t="s">
        <v>11083</v>
      </c>
      <c r="C121" s="6" t="s">
        <v>11084</v>
      </c>
      <c r="D121" s="35">
        <v>43980</v>
      </c>
      <c r="E121" s="6" t="s">
        <v>11085</v>
      </c>
      <c r="F121" s="6" t="s">
        <v>9875</v>
      </c>
      <c r="G121" s="6">
        <v>21780</v>
      </c>
      <c r="H121" s="6">
        <v>21780</v>
      </c>
      <c r="I121" s="6" t="s">
        <v>9762</v>
      </c>
      <c r="J121" s="6" t="s">
        <v>9763</v>
      </c>
      <c r="K121" s="6">
        <v>21780</v>
      </c>
      <c r="L121" s="6" t="s">
        <v>9764</v>
      </c>
      <c r="M121" s="6">
        <v>39</v>
      </c>
      <c r="N121" s="6" t="e">
        <f>VLOOKUP(A121,'1_คตง_ภาพรวม'!$L$6:$M$56,2,FALSE)</f>
        <v>#N/A</v>
      </c>
    </row>
    <row r="122" spans="1:14">
      <c r="A122" s="6" t="s">
        <v>9398</v>
      </c>
      <c r="B122" s="6" t="s">
        <v>11086</v>
      </c>
      <c r="C122" s="6" t="s">
        <v>11087</v>
      </c>
      <c r="D122" s="35">
        <v>43980</v>
      </c>
      <c r="E122" s="6" t="s">
        <v>11088</v>
      </c>
      <c r="F122" s="6" t="s">
        <v>9875</v>
      </c>
      <c r="G122" s="6">
        <v>18315</v>
      </c>
      <c r="H122" s="6">
        <v>18315</v>
      </c>
      <c r="I122" s="6" t="s">
        <v>9762</v>
      </c>
      <c r="J122" s="6" t="s">
        <v>9763</v>
      </c>
      <c r="K122" s="6">
        <v>18315</v>
      </c>
      <c r="L122" s="6" t="s">
        <v>9764</v>
      </c>
      <c r="M122" s="6">
        <v>37</v>
      </c>
      <c r="N122" s="6" t="e">
        <f>VLOOKUP(A122,'1_คตง_ภาพรวม'!$L$6:$M$56,2,FALSE)</f>
        <v>#N/A</v>
      </c>
    </row>
    <row r="123" spans="1:14">
      <c r="A123" s="6" t="s">
        <v>7278</v>
      </c>
      <c r="B123" s="6" t="s">
        <v>11089</v>
      </c>
      <c r="C123" s="6" t="s">
        <v>11090</v>
      </c>
      <c r="D123" s="35">
        <v>43980</v>
      </c>
      <c r="E123" s="6" t="s">
        <v>11091</v>
      </c>
      <c r="F123" s="6" t="s">
        <v>9875</v>
      </c>
      <c r="G123" s="6">
        <v>131967</v>
      </c>
      <c r="H123" s="6">
        <v>131967</v>
      </c>
      <c r="I123" s="6" t="s">
        <v>9762</v>
      </c>
      <c r="J123" s="6" t="s">
        <v>9763</v>
      </c>
      <c r="K123" s="6">
        <v>131967</v>
      </c>
      <c r="L123" s="6" t="s">
        <v>9764</v>
      </c>
      <c r="M123" s="6">
        <v>38</v>
      </c>
      <c r="N123" s="6" t="e">
        <f>VLOOKUP(A123,'1_คตง_ภาพรวม'!$L$6:$M$56,2,FALSE)</f>
        <v>#N/A</v>
      </c>
    </row>
    <row r="124" spans="1:14">
      <c r="A124" s="6" t="s">
        <v>7654</v>
      </c>
      <c r="B124" s="6" t="s">
        <v>11092</v>
      </c>
      <c r="C124" s="6" t="s">
        <v>11093</v>
      </c>
      <c r="D124" s="35">
        <v>43980</v>
      </c>
      <c r="E124" s="6" t="s">
        <v>11094</v>
      </c>
      <c r="F124" s="6" t="s">
        <v>9875</v>
      </c>
      <c r="G124" s="6">
        <v>24750</v>
      </c>
      <c r="H124" s="6">
        <v>24750</v>
      </c>
      <c r="I124" s="6" t="s">
        <v>9762</v>
      </c>
      <c r="J124" s="6" t="s">
        <v>9763</v>
      </c>
      <c r="K124" s="6">
        <v>24750</v>
      </c>
      <c r="L124" s="6" t="s">
        <v>9764</v>
      </c>
      <c r="M124" s="6">
        <v>34</v>
      </c>
      <c r="N124" s="6" t="e">
        <f>VLOOKUP(A124,'1_คตง_ภาพรวม'!$L$6:$M$56,2,FALSE)</f>
        <v>#N/A</v>
      </c>
    </row>
    <row r="125" spans="1:14">
      <c r="A125" s="6" t="s">
        <v>7668</v>
      </c>
      <c r="B125" s="6" t="s">
        <v>11095</v>
      </c>
      <c r="C125" s="6" t="s">
        <v>11096</v>
      </c>
      <c r="D125" s="35">
        <v>43980</v>
      </c>
      <c r="E125" s="6" t="s">
        <v>11097</v>
      </c>
      <c r="F125" s="6" t="s">
        <v>9875</v>
      </c>
      <c r="G125" s="6">
        <v>76230</v>
      </c>
      <c r="H125" s="6">
        <v>76230</v>
      </c>
      <c r="I125" s="6" t="s">
        <v>9762</v>
      </c>
      <c r="J125" s="6" t="s">
        <v>9763</v>
      </c>
      <c r="K125" s="6">
        <v>76230</v>
      </c>
      <c r="L125" s="6" t="s">
        <v>9764</v>
      </c>
      <c r="M125" s="6">
        <v>24</v>
      </c>
      <c r="N125" s="6" t="e">
        <f>VLOOKUP(A125,'1_คตง_ภาพรวม'!$L$6:$M$56,2,FALSE)</f>
        <v>#N/A</v>
      </c>
    </row>
    <row r="126" spans="1:14">
      <c r="A126" s="6" t="s">
        <v>7625</v>
      </c>
      <c r="B126" s="6" t="s">
        <v>11098</v>
      </c>
      <c r="C126" s="6" t="s">
        <v>11099</v>
      </c>
      <c r="D126" s="35">
        <v>43980</v>
      </c>
      <c r="E126" s="6" t="s">
        <v>11100</v>
      </c>
      <c r="F126" s="6" t="s">
        <v>9875</v>
      </c>
      <c r="G126" s="6">
        <v>21780</v>
      </c>
      <c r="H126" s="6">
        <v>21780</v>
      </c>
      <c r="I126" s="6" t="s">
        <v>9762</v>
      </c>
      <c r="J126" s="6" t="s">
        <v>9763</v>
      </c>
      <c r="K126" s="6">
        <v>21780</v>
      </c>
      <c r="L126" s="6" t="s">
        <v>9764</v>
      </c>
      <c r="M126" s="6">
        <v>29</v>
      </c>
      <c r="N126" s="6" t="e">
        <f>VLOOKUP(A126,'1_คตง_ภาพรวม'!$L$6:$M$56,2,FALSE)</f>
        <v>#N/A</v>
      </c>
    </row>
    <row r="127" spans="1:14">
      <c r="A127" s="6" t="s">
        <v>7266</v>
      </c>
      <c r="B127" s="6" t="s">
        <v>11101</v>
      </c>
      <c r="C127" s="6" t="s">
        <v>11102</v>
      </c>
      <c r="D127" s="35">
        <v>43980</v>
      </c>
      <c r="E127" s="6" t="s">
        <v>11103</v>
      </c>
      <c r="F127" s="6" t="s">
        <v>9875</v>
      </c>
      <c r="G127" s="6">
        <v>34650</v>
      </c>
      <c r="H127" s="6">
        <v>34650</v>
      </c>
      <c r="I127" s="6" t="s">
        <v>9762</v>
      </c>
      <c r="J127" s="6" t="s">
        <v>9763</v>
      </c>
      <c r="K127" s="6">
        <v>34650</v>
      </c>
      <c r="L127" s="6" t="s">
        <v>9764</v>
      </c>
      <c r="M127" s="6">
        <v>31</v>
      </c>
      <c r="N127" s="6" t="e">
        <f>VLOOKUP(A127,'1_คตง_ภาพรวม'!$L$6:$M$56,2,FALSE)</f>
        <v>#N/A</v>
      </c>
    </row>
    <row r="128" spans="1:14">
      <c r="A128" s="6" t="s">
        <v>7820</v>
      </c>
      <c r="B128" s="6" t="s">
        <v>11113</v>
      </c>
      <c r="C128" s="6" t="s">
        <v>11114</v>
      </c>
      <c r="D128" s="35">
        <v>43980</v>
      </c>
      <c r="E128" s="6" t="s">
        <v>11115</v>
      </c>
      <c r="F128" s="6" t="s">
        <v>9875</v>
      </c>
      <c r="G128" s="6">
        <v>131892.75</v>
      </c>
      <c r="H128" s="6">
        <v>131892.75</v>
      </c>
      <c r="I128" s="6" t="s">
        <v>9762</v>
      </c>
      <c r="J128" s="6" t="s">
        <v>9763</v>
      </c>
      <c r="K128" s="6">
        <v>131892.75</v>
      </c>
      <c r="L128" s="6" t="s">
        <v>9764</v>
      </c>
      <c r="M128" s="6">
        <v>23</v>
      </c>
      <c r="N128" s="6" t="e">
        <f>VLOOKUP(A128,'1_คตง_ภาพรวม'!$L$6:$M$56,2,FALSE)</f>
        <v>#N/A</v>
      </c>
    </row>
    <row r="129" spans="1:14">
      <c r="A129" s="6" t="s">
        <v>9342</v>
      </c>
      <c r="B129" s="6" t="s">
        <v>11271</v>
      </c>
      <c r="C129" s="6" t="s">
        <v>11272</v>
      </c>
      <c r="D129" s="35">
        <v>43994</v>
      </c>
      <c r="E129" s="6" t="s">
        <v>11273</v>
      </c>
      <c r="F129" s="6" t="s">
        <v>9875</v>
      </c>
      <c r="G129" s="6">
        <v>968695.65</v>
      </c>
      <c r="H129" s="6">
        <v>968695.65</v>
      </c>
      <c r="I129" s="6" t="s">
        <v>9762</v>
      </c>
      <c r="J129" s="6" t="s">
        <v>9763</v>
      </c>
      <c r="K129" s="6">
        <v>968695.65</v>
      </c>
      <c r="L129" s="6" t="s">
        <v>9764</v>
      </c>
      <c r="M129" s="6">
        <v>52</v>
      </c>
      <c r="N129" s="6" t="e">
        <f>VLOOKUP(A129,'1_คตง_ภาพรวม'!$L$6:$M$56,2,FALSE)</f>
        <v>#N/A</v>
      </c>
    </row>
    <row r="130" spans="1:14">
      <c r="A130" s="6" t="s">
        <v>7842</v>
      </c>
      <c r="B130" s="6" t="s">
        <v>11277</v>
      </c>
      <c r="C130" s="6" t="s">
        <v>11278</v>
      </c>
      <c r="D130" s="35">
        <v>43994</v>
      </c>
      <c r="E130" s="6" t="s">
        <v>11279</v>
      </c>
      <c r="F130" s="6" t="s">
        <v>9875</v>
      </c>
      <c r="G130" s="6">
        <v>243800</v>
      </c>
      <c r="H130" s="6">
        <v>243800</v>
      </c>
      <c r="I130" s="6" t="s">
        <v>9762</v>
      </c>
      <c r="J130" s="6" t="s">
        <v>9763</v>
      </c>
      <c r="K130" s="6">
        <v>243800</v>
      </c>
      <c r="L130" s="6" t="s">
        <v>9764</v>
      </c>
      <c r="M130" s="6">
        <v>37</v>
      </c>
      <c r="N130" s="6" t="e">
        <f>VLOOKUP(A130,'1_คตง_ภาพรวม'!$L$6:$M$56,2,FALSE)</f>
        <v>#N/A</v>
      </c>
    </row>
    <row r="131" spans="1:14">
      <c r="A131" s="6" t="s">
        <v>9604</v>
      </c>
      <c r="B131" s="6" t="s">
        <v>11280</v>
      </c>
      <c r="C131" s="6" t="s">
        <v>11281</v>
      </c>
      <c r="D131" s="35">
        <v>43994</v>
      </c>
      <c r="E131" s="6" t="s">
        <v>11282</v>
      </c>
      <c r="F131" s="6" t="s">
        <v>9875</v>
      </c>
      <c r="G131" s="6">
        <v>22104.58</v>
      </c>
      <c r="H131" s="6">
        <v>22104.58</v>
      </c>
      <c r="I131" s="6" t="s">
        <v>9762</v>
      </c>
      <c r="J131" s="6" t="s">
        <v>9763</v>
      </c>
      <c r="K131" s="6">
        <v>22104.58</v>
      </c>
      <c r="L131" s="6" t="s">
        <v>9764</v>
      </c>
      <c r="M131" s="6">
        <v>42</v>
      </c>
      <c r="N131" s="6" t="e">
        <f>VLOOKUP(A131,'1_คตง_ภาพรวม'!$L$6:$M$56,2,FALSE)</f>
        <v>#N/A</v>
      </c>
    </row>
    <row r="132" spans="1:14">
      <c r="A132" s="6" t="s">
        <v>7504</v>
      </c>
      <c r="B132" s="6" t="s">
        <v>11283</v>
      </c>
      <c r="C132" s="6" t="s">
        <v>11284</v>
      </c>
      <c r="D132" s="35">
        <v>43994</v>
      </c>
      <c r="E132" s="6" t="s">
        <v>11285</v>
      </c>
      <c r="F132" s="6" t="s">
        <v>9875</v>
      </c>
      <c r="G132" s="6">
        <v>386900</v>
      </c>
      <c r="H132" s="6">
        <v>386900</v>
      </c>
      <c r="I132" s="6" t="s">
        <v>9762</v>
      </c>
      <c r="J132" s="6" t="s">
        <v>9763</v>
      </c>
      <c r="K132" s="6">
        <v>386900</v>
      </c>
      <c r="L132" s="6" t="s">
        <v>9764</v>
      </c>
      <c r="M132" s="6">
        <v>35</v>
      </c>
      <c r="N132" s="6" t="e">
        <f>VLOOKUP(A132,'1_คตง_ภาพรวม'!$L$6:$M$56,2,FALSE)</f>
        <v>#N/A</v>
      </c>
    </row>
    <row r="133" spans="1:14">
      <c r="A133" s="6" t="s">
        <v>32676</v>
      </c>
      <c r="B133" s="6" t="s">
        <v>11286</v>
      </c>
      <c r="C133" s="6" t="s">
        <v>11287</v>
      </c>
      <c r="D133" s="35">
        <v>43994</v>
      </c>
      <c r="E133" s="6" t="s">
        <v>11288</v>
      </c>
      <c r="F133" s="6" t="s">
        <v>9875</v>
      </c>
      <c r="G133" s="6">
        <v>1556235.04</v>
      </c>
      <c r="H133" s="6">
        <v>1556235.04</v>
      </c>
      <c r="I133" s="6" t="s">
        <v>9762</v>
      </c>
      <c r="J133" s="6" t="s">
        <v>9763</v>
      </c>
      <c r="K133" s="6">
        <v>1556235.04</v>
      </c>
      <c r="L133" s="6" t="s">
        <v>9764</v>
      </c>
      <c r="M133" s="6">
        <v>51</v>
      </c>
      <c r="N133" s="6" t="e">
        <f>VLOOKUP(A133,'1_คตง_ภาพรวม'!$L$6:$M$56,2,FALSE)</f>
        <v>#N/A</v>
      </c>
    </row>
    <row r="134" spans="1:14">
      <c r="A134" s="6" t="s">
        <v>7903</v>
      </c>
      <c r="B134" s="6" t="s">
        <v>11289</v>
      </c>
      <c r="C134" s="6" t="s">
        <v>11290</v>
      </c>
      <c r="D134" s="35">
        <v>43994</v>
      </c>
      <c r="E134" s="6" t="s">
        <v>11291</v>
      </c>
      <c r="F134" s="6" t="s">
        <v>9875</v>
      </c>
      <c r="G134" s="6">
        <v>89810</v>
      </c>
      <c r="H134" s="6">
        <v>89810</v>
      </c>
      <c r="I134" s="6" t="s">
        <v>9762</v>
      </c>
      <c r="J134" s="6" t="s">
        <v>9763</v>
      </c>
      <c r="K134" s="6">
        <v>89810</v>
      </c>
      <c r="L134" s="6" t="s">
        <v>9764</v>
      </c>
      <c r="M134" s="6">
        <v>40</v>
      </c>
      <c r="N134" s="6" t="e">
        <f>VLOOKUP(A134,'1_คตง_ภาพรวม'!$L$6:$M$56,2,FALSE)</f>
        <v>#N/A</v>
      </c>
    </row>
    <row r="135" spans="1:14">
      <c r="A135" s="6" t="s">
        <v>408</v>
      </c>
      <c r="B135" s="6" t="s">
        <v>11292</v>
      </c>
      <c r="C135" s="6" t="s">
        <v>11293</v>
      </c>
      <c r="D135" s="35">
        <v>43994</v>
      </c>
      <c r="E135" s="6" t="s">
        <v>11294</v>
      </c>
      <c r="F135" s="6" t="s">
        <v>9875</v>
      </c>
      <c r="G135" s="6">
        <v>493960</v>
      </c>
      <c r="H135" s="6">
        <v>493960</v>
      </c>
      <c r="I135" s="6" t="s">
        <v>9762</v>
      </c>
      <c r="J135" s="6" t="s">
        <v>9763</v>
      </c>
      <c r="K135" s="6">
        <v>493960</v>
      </c>
      <c r="L135" s="6" t="s">
        <v>9764</v>
      </c>
      <c r="M135" s="6">
        <v>33</v>
      </c>
      <c r="N135" s="6" t="e">
        <f>VLOOKUP(A135,'1_คตง_ภาพรวม'!$L$6:$M$56,2,FALSE)</f>
        <v>#N/A</v>
      </c>
    </row>
    <row r="136" spans="1:14">
      <c r="A136" s="6" t="s">
        <v>9049</v>
      </c>
      <c r="B136" s="6" t="s">
        <v>11298</v>
      </c>
      <c r="C136" s="6" t="s">
        <v>11299</v>
      </c>
      <c r="D136" s="35">
        <v>43990</v>
      </c>
      <c r="E136" s="6" t="s">
        <v>11300</v>
      </c>
      <c r="F136" s="6" t="s">
        <v>9875</v>
      </c>
      <c r="G136" s="6">
        <v>80190</v>
      </c>
      <c r="H136" s="6">
        <v>80190</v>
      </c>
      <c r="I136" s="6" t="s">
        <v>9762</v>
      </c>
      <c r="J136" s="6" t="s">
        <v>9763</v>
      </c>
      <c r="K136" s="6">
        <v>80190</v>
      </c>
      <c r="L136" s="6" t="s">
        <v>9764</v>
      </c>
      <c r="M136" s="6">
        <v>36</v>
      </c>
      <c r="N136" s="6" t="e">
        <f>VLOOKUP(A136,'1_คตง_ภาพรวม'!$L$6:$M$56,2,FALSE)</f>
        <v>#N/A</v>
      </c>
    </row>
    <row r="137" spans="1:14">
      <c r="A137" s="6" t="s">
        <v>8792</v>
      </c>
      <c r="B137" s="6" t="s">
        <v>11301</v>
      </c>
      <c r="C137" s="6" t="s">
        <v>11302</v>
      </c>
      <c r="D137" s="35">
        <v>43994</v>
      </c>
      <c r="E137" s="6" t="s">
        <v>11303</v>
      </c>
      <c r="F137" s="6" t="s">
        <v>9875</v>
      </c>
      <c r="G137" s="6">
        <v>201866.35</v>
      </c>
      <c r="H137" s="6">
        <v>201866.35</v>
      </c>
      <c r="I137" s="6" t="s">
        <v>9762</v>
      </c>
      <c r="J137" s="6" t="s">
        <v>9763</v>
      </c>
      <c r="K137" s="6">
        <v>201866.35</v>
      </c>
      <c r="L137" s="6" t="s">
        <v>9764</v>
      </c>
      <c r="M137" s="6">
        <v>92</v>
      </c>
      <c r="N137" s="6" t="e">
        <f>VLOOKUP(A137,'1_คตง_ภาพรวม'!$L$6:$M$56,2,FALSE)</f>
        <v>#N/A</v>
      </c>
    </row>
    <row r="138" spans="1:14">
      <c r="A138" s="6" t="s">
        <v>7687</v>
      </c>
      <c r="B138" s="6" t="s">
        <v>11304</v>
      </c>
      <c r="C138" s="6" t="s">
        <v>11305</v>
      </c>
      <c r="D138" s="35">
        <v>43994</v>
      </c>
      <c r="E138" s="6" t="s">
        <v>11306</v>
      </c>
      <c r="F138" s="6" t="s">
        <v>9875</v>
      </c>
      <c r="G138" s="6">
        <v>495327.1</v>
      </c>
      <c r="H138" s="6">
        <v>495327.1</v>
      </c>
      <c r="I138" s="6" t="s">
        <v>9762</v>
      </c>
      <c r="J138" s="6" t="s">
        <v>9763</v>
      </c>
      <c r="K138" s="6">
        <v>495327.1</v>
      </c>
      <c r="L138" s="6" t="s">
        <v>9764</v>
      </c>
      <c r="M138" s="6">
        <v>38</v>
      </c>
      <c r="N138" s="6" t="e">
        <f>VLOOKUP(A138,'1_คตง_ภาพรวม'!$L$6:$M$56,2,FALSE)</f>
        <v>#N/A</v>
      </c>
    </row>
    <row r="139" spans="1:14">
      <c r="A139" s="6" t="s">
        <v>7454</v>
      </c>
      <c r="B139" s="6" t="s">
        <v>11307</v>
      </c>
      <c r="C139" s="6" t="s">
        <v>11308</v>
      </c>
      <c r="D139" s="35">
        <v>43994</v>
      </c>
      <c r="E139" s="6" t="s">
        <v>11309</v>
      </c>
      <c r="F139" s="6" t="s">
        <v>9875</v>
      </c>
      <c r="G139" s="6">
        <v>55440</v>
      </c>
      <c r="H139" s="6">
        <v>55440</v>
      </c>
      <c r="I139" s="6" t="s">
        <v>9762</v>
      </c>
      <c r="J139" s="6" t="s">
        <v>9763</v>
      </c>
      <c r="K139" s="6">
        <v>55440</v>
      </c>
      <c r="L139" s="6" t="s">
        <v>9764</v>
      </c>
      <c r="M139" s="6">
        <v>33</v>
      </c>
      <c r="N139" s="6" t="e">
        <f>VLOOKUP(A139,'1_คตง_ภาพรวม'!$L$6:$M$56,2,FALSE)</f>
        <v>#N/A</v>
      </c>
    </row>
    <row r="140" spans="1:14">
      <c r="A140" s="6" t="s">
        <v>7718</v>
      </c>
      <c r="B140" s="6" t="s">
        <v>11310</v>
      </c>
      <c r="C140" s="6" t="s">
        <v>11311</v>
      </c>
      <c r="D140" s="35">
        <v>43994</v>
      </c>
      <c r="E140" s="6" t="s">
        <v>11312</v>
      </c>
      <c r="F140" s="6" t="s">
        <v>9875</v>
      </c>
      <c r="G140" s="6">
        <v>296376</v>
      </c>
      <c r="H140" s="6">
        <v>296376</v>
      </c>
      <c r="I140" s="6" t="s">
        <v>9762</v>
      </c>
      <c r="J140" s="6" t="s">
        <v>9763</v>
      </c>
      <c r="K140" s="6">
        <v>296376</v>
      </c>
      <c r="L140" s="6" t="s">
        <v>9764</v>
      </c>
      <c r="M140" s="6">
        <v>34</v>
      </c>
      <c r="N140" s="6" t="e">
        <f>VLOOKUP(A140,'1_คตง_ภาพรวม'!$L$6:$M$56,2,FALSE)</f>
        <v>#N/A</v>
      </c>
    </row>
    <row r="141" spans="1:14">
      <c r="A141" s="6" t="s">
        <v>7191</v>
      </c>
      <c r="B141" s="6" t="s">
        <v>11313</v>
      </c>
      <c r="C141" s="6" t="s">
        <v>11314</v>
      </c>
      <c r="D141" s="35">
        <v>43994</v>
      </c>
      <c r="E141" s="6" t="s">
        <v>11315</v>
      </c>
      <c r="F141" s="6" t="s">
        <v>9875</v>
      </c>
      <c r="G141" s="6">
        <v>169812</v>
      </c>
      <c r="H141" s="6">
        <v>169812</v>
      </c>
      <c r="I141" s="6" t="s">
        <v>9762</v>
      </c>
      <c r="J141" s="6" t="s">
        <v>9763</v>
      </c>
      <c r="K141" s="6">
        <v>169812</v>
      </c>
      <c r="L141" s="6" t="s">
        <v>9764</v>
      </c>
      <c r="M141" s="6">
        <v>38</v>
      </c>
      <c r="N141" s="6" t="e">
        <f>VLOOKUP(A141,'1_คตง_ภาพรวม'!$L$6:$M$56,2,FALSE)</f>
        <v>#N/A</v>
      </c>
    </row>
    <row r="142" spans="1:14">
      <c r="A142" s="6" t="s">
        <v>7469</v>
      </c>
      <c r="B142" s="6" t="s">
        <v>11316</v>
      </c>
      <c r="C142" s="6" t="s">
        <v>11317</v>
      </c>
      <c r="D142" s="35">
        <v>43994</v>
      </c>
      <c r="E142" s="6" t="s">
        <v>11318</v>
      </c>
      <c r="F142" s="6" t="s">
        <v>9875</v>
      </c>
      <c r="G142" s="6">
        <v>145827</v>
      </c>
      <c r="H142" s="6">
        <v>145827</v>
      </c>
      <c r="I142" s="6" t="s">
        <v>9762</v>
      </c>
      <c r="J142" s="6" t="s">
        <v>9763</v>
      </c>
      <c r="K142" s="6">
        <v>145827</v>
      </c>
      <c r="L142" s="6" t="s">
        <v>9764</v>
      </c>
      <c r="M142" s="6">
        <v>32</v>
      </c>
      <c r="N142" s="6" t="e">
        <f>VLOOKUP(A142,'1_คตง_ภาพรวม'!$L$6:$M$56,2,FALSE)</f>
        <v>#N/A</v>
      </c>
    </row>
    <row r="143" spans="1:14">
      <c r="A143" s="6" t="s">
        <v>7524</v>
      </c>
      <c r="B143" s="6" t="s">
        <v>11319</v>
      </c>
      <c r="C143" s="6" t="s">
        <v>11320</v>
      </c>
      <c r="D143" s="35">
        <v>43994</v>
      </c>
      <c r="E143" s="6" t="s">
        <v>11321</v>
      </c>
      <c r="F143" s="6" t="s">
        <v>9875</v>
      </c>
      <c r="G143" s="6">
        <v>99000</v>
      </c>
      <c r="H143" s="6">
        <v>99000</v>
      </c>
      <c r="I143" s="6" t="s">
        <v>9762</v>
      </c>
      <c r="J143" s="6" t="s">
        <v>9763</v>
      </c>
      <c r="K143" s="6">
        <v>99000</v>
      </c>
      <c r="L143" s="6" t="s">
        <v>9764</v>
      </c>
      <c r="M143" s="6">
        <v>34</v>
      </c>
      <c r="N143" s="6" t="e">
        <f>VLOOKUP(A143,'1_คตง_ภาพรวม'!$L$6:$M$56,2,FALSE)</f>
        <v>#N/A</v>
      </c>
    </row>
    <row r="144" spans="1:14">
      <c r="A144" s="6" t="s">
        <v>7612</v>
      </c>
      <c r="B144" s="6" t="s">
        <v>11322</v>
      </c>
      <c r="C144" s="6" t="s">
        <v>11323</v>
      </c>
      <c r="D144" s="35">
        <v>43994</v>
      </c>
      <c r="E144" s="6" t="s">
        <v>11324</v>
      </c>
      <c r="F144" s="6" t="s">
        <v>9875</v>
      </c>
      <c r="G144" s="6">
        <v>192060</v>
      </c>
      <c r="H144" s="6">
        <v>192060</v>
      </c>
      <c r="I144" s="6" t="s">
        <v>9762</v>
      </c>
      <c r="J144" s="6" t="s">
        <v>9763</v>
      </c>
      <c r="K144" s="6">
        <v>192060</v>
      </c>
      <c r="L144" s="6" t="s">
        <v>9764</v>
      </c>
      <c r="M144" s="6">
        <v>62</v>
      </c>
      <c r="N144" s="6" t="e">
        <f>VLOOKUP(A144,'1_คตง_ภาพรวม'!$L$6:$M$56,2,FALSE)</f>
        <v>#N/A</v>
      </c>
    </row>
    <row r="145" spans="1:14">
      <c r="A145" s="6" t="s">
        <v>7619</v>
      </c>
      <c r="B145" s="6" t="s">
        <v>11328</v>
      </c>
      <c r="C145" s="6" t="s">
        <v>11329</v>
      </c>
      <c r="D145" s="35">
        <v>43994</v>
      </c>
      <c r="E145" s="6" t="s">
        <v>11330</v>
      </c>
      <c r="F145" s="6" t="s">
        <v>9875</v>
      </c>
      <c r="G145" s="6">
        <v>49500</v>
      </c>
      <c r="H145" s="6">
        <v>49500</v>
      </c>
      <c r="I145" s="6" t="s">
        <v>9762</v>
      </c>
      <c r="J145" s="6" t="s">
        <v>9763</v>
      </c>
      <c r="K145" s="6">
        <v>49500</v>
      </c>
      <c r="L145" s="6" t="s">
        <v>9764</v>
      </c>
      <c r="M145" s="6">
        <v>33</v>
      </c>
      <c r="N145" s="6" t="e">
        <f>VLOOKUP(A145,'1_คตง_ภาพรวม'!$L$6:$M$56,2,FALSE)</f>
        <v>#N/A</v>
      </c>
    </row>
    <row r="146" spans="1:14">
      <c r="A146" s="6" t="s">
        <v>8332</v>
      </c>
      <c r="B146" s="6" t="s">
        <v>11331</v>
      </c>
      <c r="C146" s="6" t="s">
        <v>11332</v>
      </c>
      <c r="D146" s="35">
        <v>43994</v>
      </c>
      <c r="E146" s="6" t="s">
        <v>11333</v>
      </c>
      <c r="F146" s="6" t="s">
        <v>9875</v>
      </c>
      <c r="G146" s="6">
        <v>10890</v>
      </c>
      <c r="H146" s="6">
        <v>10890</v>
      </c>
      <c r="I146" s="6" t="s">
        <v>9762</v>
      </c>
      <c r="J146" s="6" t="s">
        <v>9763</v>
      </c>
      <c r="K146" s="6">
        <v>10890</v>
      </c>
      <c r="L146" s="6" t="s">
        <v>9764</v>
      </c>
      <c r="M146" s="6">
        <v>32</v>
      </c>
      <c r="N146" s="6" t="e">
        <f>VLOOKUP(A146,'1_คตง_ภาพรวม'!$L$6:$M$56,2,FALSE)</f>
        <v>#N/A</v>
      </c>
    </row>
    <row r="147" spans="1:14">
      <c r="A147" s="6" t="s">
        <v>7739</v>
      </c>
      <c r="B147" s="6" t="s">
        <v>11334</v>
      </c>
      <c r="C147" s="6" t="s">
        <v>11335</v>
      </c>
      <c r="D147" s="35">
        <v>43994</v>
      </c>
      <c r="E147" s="6" t="s">
        <v>11336</v>
      </c>
      <c r="F147" s="6" t="s">
        <v>9875</v>
      </c>
      <c r="G147" s="6">
        <v>84150</v>
      </c>
      <c r="H147" s="6">
        <v>84150</v>
      </c>
      <c r="I147" s="6" t="s">
        <v>9762</v>
      </c>
      <c r="J147" s="6" t="s">
        <v>9763</v>
      </c>
      <c r="K147" s="6">
        <v>84150</v>
      </c>
      <c r="L147" s="6" t="s">
        <v>9764</v>
      </c>
      <c r="M147" s="6">
        <v>41</v>
      </c>
      <c r="N147" s="6" t="e">
        <f>VLOOKUP(A147,'1_คตง_ภาพรวม'!$L$6:$M$56,2,FALSE)</f>
        <v>#N/A</v>
      </c>
    </row>
    <row r="148" spans="1:14">
      <c r="A148" s="6" t="s">
        <v>8318</v>
      </c>
      <c r="B148" s="6" t="s">
        <v>11337</v>
      </c>
      <c r="C148" s="6" t="s">
        <v>11338</v>
      </c>
      <c r="D148" s="35">
        <v>43994</v>
      </c>
      <c r="E148" s="6" t="s">
        <v>11339</v>
      </c>
      <c r="F148" s="6" t="s">
        <v>9875</v>
      </c>
      <c r="G148" s="6">
        <v>11484</v>
      </c>
      <c r="H148" s="6">
        <v>11484</v>
      </c>
      <c r="I148" s="6" t="s">
        <v>9762</v>
      </c>
      <c r="J148" s="6" t="s">
        <v>9763</v>
      </c>
      <c r="K148" s="6">
        <v>11484</v>
      </c>
      <c r="L148" s="6" t="s">
        <v>9764</v>
      </c>
      <c r="M148" s="6">
        <v>33</v>
      </c>
      <c r="N148" s="6" t="e">
        <f>VLOOKUP(A148,'1_คตง_ภาพรวม'!$L$6:$M$56,2,FALSE)</f>
        <v>#N/A</v>
      </c>
    </row>
    <row r="149" spans="1:14">
      <c r="A149" s="6" t="s">
        <v>32666</v>
      </c>
      <c r="B149" s="6" t="s">
        <v>11340</v>
      </c>
      <c r="C149" s="6" t="s">
        <v>11341</v>
      </c>
      <c r="D149" s="35">
        <v>43994</v>
      </c>
      <c r="E149" s="6" t="s">
        <v>11342</v>
      </c>
      <c r="F149" s="6" t="s">
        <v>9875</v>
      </c>
      <c r="G149" s="6">
        <v>121968</v>
      </c>
      <c r="H149" s="6">
        <v>121968</v>
      </c>
      <c r="I149" s="6" t="s">
        <v>9762</v>
      </c>
      <c r="J149" s="6" t="s">
        <v>9763</v>
      </c>
      <c r="K149" s="6">
        <v>121968</v>
      </c>
      <c r="L149" s="6" t="s">
        <v>9764</v>
      </c>
      <c r="M149" s="6">
        <v>53</v>
      </c>
      <c r="N149" s="6" t="e">
        <f>VLOOKUP(A149,'1_คตง_ภาพรวม'!$L$6:$M$56,2,FALSE)</f>
        <v>#N/A</v>
      </c>
    </row>
    <row r="150" spans="1:14">
      <c r="A150" s="6" t="s">
        <v>8009</v>
      </c>
      <c r="B150" s="6" t="s">
        <v>11343</v>
      </c>
      <c r="C150" s="6" t="s">
        <v>11344</v>
      </c>
      <c r="D150" s="35">
        <v>43994</v>
      </c>
      <c r="E150" s="6" t="s">
        <v>11345</v>
      </c>
      <c r="F150" s="6" t="s">
        <v>9875</v>
      </c>
      <c r="G150" s="6">
        <v>277926.7</v>
      </c>
      <c r="H150" s="6">
        <v>277926.7</v>
      </c>
      <c r="I150" s="6" t="s">
        <v>9762</v>
      </c>
      <c r="J150" s="6" t="s">
        <v>9763</v>
      </c>
      <c r="K150" s="6">
        <v>277926.7</v>
      </c>
      <c r="L150" s="6" t="s">
        <v>9764</v>
      </c>
      <c r="M150" s="6">
        <v>36</v>
      </c>
      <c r="N150" s="6" t="e">
        <f>VLOOKUP(A150,'1_คตง_ภาพรวม'!$L$6:$M$56,2,FALSE)</f>
        <v>#N/A</v>
      </c>
    </row>
    <row r="151" spans="1:14">
      <c r="A151" s="6" t="s">
        <v>8019</v>
      </c>
      <c r="B151" s="6" t="s">
        <v>11349</v>
      </c>
      <c r="C151" s="6" t="s">
        <v>11350</v>
      </c>
      <c r="D151" s="35">
        <v>43994</v>
      </c>
      <c r="E151" s="6" t="s">
        <v>11351</v>
      </c>
      <c r="F151" s="6" t="s">
        <v>9875</v>
      </c>
      <c r="G151" s="6">
        <v>44550</v>
      </c>
      <c r="H151" s="6">
        <v>44550</v>
      </c>
      <c r="I151" s="6" t="s">
        <v>9762</v>
      </c>
      <c r="J151" s="6" t="s">
        <v>9763</v>
      </c>
      <c r="K151" s="6">
        <v>44550</v>
      </c>
      <c r="L151" s="6" t="s">
        <v>9764</v>
      </c>
      <c r="M151" s="6">
        <v>31</v>
      </c>
      <c r="N151" s="6" t="e">
        <f>VLOOKUP(A151,'1_คตง_ภาพรวม'!$L$6:$M$56,2,FALSE)</f>
        <v>#N/A</v>
      </c>
    </row>
    <row r="152" spans="1:14">
      <c r="A152" s="6" t="s">
        <v>145</v>
      </c>
      <c r="B152" s="6" t="s">
        <v>11352</v>
      </c>
      <c r="C152" s="6" t="s">
        <v>11353</v>
      </c>
      <c r="D152" s="35">
        <v>43994</v>
      </c>
      <c r="E152" s="6" t="s">
        <v>11354</v>
      </c>
      <c r="F152" s="6" t="s">
        <v>9875</v>
      </c>
      <c r="G152" s="6">
        <v>127200</v>
      </c>
      <c r="H152" s="6">
        <v>127200</v>
      </c>
      <c r="I152" s="6" t="s">
        <v>9762</v>
      </c>
      <c r="J152" s="6" t="s">
        <v>9763</v>
      </c>
      <c r="K152" s="6">
        <v>127200</v>
      </c>
      <c r="L152" s="6" t="s">
        <v>9764</v>
      </c>
      <c r="M152" s="6">
        <v>48</v>
      </c>
      <c r="N152" s="6" t="str">
        <f>VLOOKUP(A152,'1_คตง_ภาพรวม'!$L$6:$M$56,2,FALSE)</f>
        <v>บริษัท รีพอร์ตเตอร์ โปรดักชั่น จำกัด</v>
      </c>
    </row>
    <row r="153" spans="1:14">
      <c r="A153" s="6" t="s">
        <v>7215</v>
      </c>
      <c r="B153" s="6" t="s">
        <v>11355</v>
      </c>
      <c r="C153" s="6" t="s">
        <v>11356</v>
      </c>
      <c r="D153" s="35">
        <v>43994</v>
      </c>
      <c r="E153" s="6" t="s">
        <v>11357</v>
      </c>
      <c r="F153" s="6" t="s">
        <v>9875</v>
      </c>
      <c r="G153" s="6">
        <v>4500</v>
      </c>
      <c r="H153" s="6">
        <v>4500</v>
      </c>
      <c r="I153" s="6" t="s">
        <v>9762</v>
      </c>
      <c r="J153" s="6" t="s">
        <v>9763</v>
      </c>
      <c r="K153" s="6">
        <v>4500</v>
      </c>
      <c r="L153" s="6" t="s">
        <v>9764</v>
      </c>
      <c r="M153" s="6">
        <v>31</v>
      </c>
      <c r="N153" s="6" t="e">
        <f>VLOOKUP(A153,'1_คตง_ภาพรวม'!$L$6:$M$56,2,FALSE)</f>
        <v>#N/A</v>
      </c>
    </row>
    <row r="154" spans="1:14">
      <c r="A154" s="6" t="s">
        <v>7288</v>
      </c>
      <c r="B154" s="6" t="s">
        <v>11358</v>
      </c>
      <c r="C154" s="6" t="s">
        <v>11359</v>
      </c>
      <c r="D154" s="35">
        <v>43994</v>
      </c>
      <c r="E154" s="6" t="s">
        <v>11360</v>
      </c>
      <c r="F154" s="6" t="s">
        <v>9875</v>
      </c>
      <c r="G154" s="6">
        <v>9900</v>
      </c>
      <c r="H154" s="6">
        <v>9900</v>
      </c>
      <c r="I154" s="6" t="s">
        <v>9762</v>
      </c>
      <c r="J154" s="6" t="s">
        <v>9763</v>
      </c>
      <c r="K154" s="6">
        <v>9900</v>
      </c>
      <c r="L154" s="6" t="s">
        <v>9764</v>
      </c>
      <c r="M154" s="6">
        <v>38</v>
      </c>
      <c r="N154" s="6" t="e">
        <f>VLOOKUP(A154,'1_คตง_ภาพรวม'!$L$6:$M$56,2,FALSE)</f>
        <v>#N/A</v>
      </c>
    </row>
    <row r="155" spans="1:14">
      <c r="A155" s="6" t="s">
        <v>7209</v>
      </c>
      <c r="B155" s="6" t="s">
        <v>11361</v>
      </c>
      <c r="C155" s="6" t="s">
        <v>11362</v>
      </c>
      <c r="D155" s="35">
        <v>43994</v>
      </c>
      <c r="E155" s="6" t="s">
        <v>11363</v>
      </c>
      <c r="F155" s="6" t="s">
        <v>9875</v>
      </c>
      <c r="G155" s="6">
        <v>4000</v>
      </c>
      <c r="H155" s="6">
        <v>4000</v>
      </c>
      <c r="I155" s="6" t="s">
        <v>9762</v>
      </c>
      <c r="J155" s="6" t="s">
        <v>9763</v>
      </c>
      <c r="K155" s="6">
        <v>4000</v>
      </c>
      <c r="L155" s="6" t="s">
        <v>9764</v>
      </c>
      <c r="M155" s="6">
        <v>35</v>
      </c>
      <c r="N155" s="6" t="e">
        <f>VLOOKUP(A155,'1_คตง_ภาพรวม'!$L$6:$M$56,2,FALSE)</f>
        <v>#N/A</v>
      </c>
    </row>
    <row r="156" spans="1:14">
      <c r="A156" s="6" t="s">
        <v>7114</v>
      </c>
      <c r="B156" s="6" t="s">
        <v>11364</v>
      </c>
      <c r="C156" s="6" t="s">
        <v>11365</v>
      </c>
      <c r="D156" s="35">
        <v>43994</v>
      </c>
      <c r="E156" s="6" t="s">
        <v>11366</v>
      </c>
      <c r="F156" s="6" t="s">
        <v>9875</v>
      </c>
      <c r="G156" s="6">
        <v>6251.88</v>
      </c>
      <c r="H156" s="6">
        <v>6251.88</v>
      </c>
      <c r="I156" s="6" t="s">
        <v>9762</v>
      </c>
      <c r="J156" s="6" t="s">
        <v>9763</v>
      </c>
      <c r="K156" s="6">
        <v>6251.88</v>
      </c>
      <c r="L156" s="6" t="s">
        <v>9764</v>
      </c>
      <c r="M156" s="6">
        <v>39</v>
      </c>
      <c r="N156" s="6" t="e">
        <f>VLOOKUP(A156,'1_คตง_ภาพรวม'!$L$6:$M$56,2,FALSE)</f>
        <v>#N/A</v>
      </c>
    </row>
    <row r="157" spans="1:14">
      <c r="A157" s="6" t="s">
        <v>398</v>
      </c>
      <c r="B157" s="6" t="s">
        <v>11367</v>
      </c>
      <c r="C157" s="6" t="s">
        <v>11368</v>
      </c>
      <c r="D157" s="35">
        <v>43994</v>
      </c>
      <c r="E157" s="6" t="s">
        <v>11369</v>
      </c>
      <c r="F157" s="6" t="s">
        <v>9875</v>
      </c>
      <c r="G157" s="6">
        <v>385310</v>
      </c>
      <c r="H157" s="6">
        <v>385310</v>
      </c>
      <c r="I157" s="6" t="s">
        <v>9762</v>
      </c>
      <c r="J157" s="6" t="s">
        <v>9763</v>
      </c>
      <c r="K157" s="6">
        <v>385310</v>
      </c>
      <c r="L157" s="6" t="s">
        <v>9764</v>
      </c>
      <c r="M157" s="6">
        <v>32</v>
      </c>
      <c r="N157" s="6" t="e">
        <f>VLOOKUP(A157,'1_คตง_ภาพรวม'!$L$6:$M$56,2,FALSE)</f>
        <v>#N/A</v>
      </c>
    </row>
    <row r="158" spans="1:14">
      <c r="A158" s="6" t="s">
        <v>7152</v>
      </c>
      <c r="B158" s="6" t="s">
        <v>11377</v>
      </c>
      <c r="C158" s="6" t="s">
        <v>11378</v>
      </c>
      <c r="D158" s="35">
        <v>43994</v>
      </c>
      <c r="E158" s="6" t="s">
        <v>11379</v>
      </c>
      <c r="F158" s="6" t="s">
        <v>9875</v>
      </c>
      <c r="G158" s="6">
        <v>41688.74</v>
      </c>
      <c r="H158" s="6">
        <v>41688.74</v>
      </c>
      <c r="I158" s="6" t="s">
        <v>9762</v>
      </c>
      <c r="J158" s="6" t="s">
        <v>9763</v>
      </c>
      <c r="K158" s="6">
        <v>41688.74</v>
      </c>
      <c r="L158" s="6" t="s">
        <v>9764</v>
      </c>
      <c r="M158" s="6">
        <v>51</v>
      </c>
      <c r="N158" s="6" t="e">
        <f>VLOOKUP(A158,'1_คตง_ภาพรวม'!$L$6:$M$56,2,FALSE)</f>
        <v>#N/A</v>
      </c>
    </row>
    <row r="159" spans="1:14">
      <c r="A159" s="6" t="s">
        <v>8611</v>
      </c>
      <c r="B159" s="6" t="s">
        <v>11380</v>
      </c>
      <c r="C159" s="6" t="s">
        <v>11381</v>
      </c>
      <c r="D159" s="35">
        <v>43994</v>
      </c>
      <c r="E159" s="6" t="s">
        <v>11382</v>
      </c>
      <c r="F159" s="6" t="s">
        <v>9875</v>
      </c>
      <c r="G159" s="6">
        <v>61182</v>
      </c>
      <c r="H159" s="6">
        <v>61182</v>
      </c>
      <c r="I159" s="6" t="s">
        <v>9762</v>
      </c>
      <c r="J159" s="6" t="s">
        <v>9763</v>
      </c>
      <c r="K159" s="6">
        <v>61182</v>
      </c>
      <c r="L159" s="6" t="s">
        <v>9764</v>
      </c>
      <c r="M159" s="6">
        <v>33</v>
      </c>
      <c r="N159" s="6" t="e">
        <f>VLOOKUP(A159,'1_คตง_ภาพรวม'!$L$6:$M$56,2,FALSE)</f>
        <v>#N/A</v>
      </c>
    </row>
    <row r="160" spans="1:14">
      <c r="A160" s="6" t="s">
        <v>8370</v>
      </c>
      <c r="B160" s="6" t="s">
        <v>11383</v>
      </c>
      <c r="C160" s="6" t="s">
        <v>11384</v>
      </c>
      <c r="D160" s="35">
        <v>43994</v>
      </c>
      <c r="E160" s="6" t="s">
        <v>11385</v>
      </c>
      <c r="F160" s="6" t="s">
        <v>9875</v>
      </c>
      <c r="G160" s="6">
        <v>330190</v>
      </c>
      <c r="H160" s="6">
        <v>330190</v>
      </c>
      <c r="I160" s="6" t="s">
        <v>9762</v>
      </c>
      <c r="J160" s="6" t="s">
        <v>9763</v>
      </c>
      <c r="K160" s="6">
        <v>330190</v>
      </c>
      <c r="L160" s="6" t="s">
        <v>9764</v>
      </c>
      <c r="M160" s="6">
        <v>44</v>
      </c>
      <c r="N160" s="6" t="e">
        <f>VLOOKUP(A160,'1_คตง_ภาพรวม'!$L$6:$M$56,2,FALSE)</f>
        <v>#N/A</v>
      </c>
    </row>
    <row r="161" spans="1:14">
      <c r="A161" s="6" t="s">
        <v>8242</v>
      </c>
      <c r="B161" s="6" t="s">
        <v>11386</v>
      </c>
      <c r="C161" s="6" t="s">
        <v>11387</v>
      </c>
      <c r="D161" s="35">
        <v>43994</v>
      </c>
      <c r="E161" s="6" t="s">
        <v>11388</v>
      </c>
      <c r="F161" s="6" t="s">
        <v>9875</v>
      </c>
      <c r="G161" s="6">
        <v>14850</v>
      </c>
      <c r="H161" s="6">
        <v>14850</v>
      </c>
      <c r="I161" s="6" t="s">
        <v>9762</v>
      </c>
      <c r="J161" s="6" t="s">
        <v>9763</v>
      </c>
      <c r="K161" s="6">
        <v>14850</v>
      </c>
      <c r="L161" s="6" t="s">
        <v>9764</v>
      </c>
      <c r="M161" s="6">
        <v>29</v>
      </c>
      <c r="N161" s="6" t="e">
        <f>VLOOKUP(A161,'1_คตง_ภาพรวม'!$L$6:$M$56,2,FALSE)</f>
        <v>#N/A</v>
      </c>
    </row>
    <row r="162" spans="1:14">
      <c r="A162" s="6" t="s">
        <v>7909</v>
      </c>
      <c r="B162" s="6" t="s">
        <v>11392</v>
      </c>
      <c r="C162" s="6" t="s">
        <v>11393</v>
      </c>
      <c r="D162" s="35">
        <v>43994</v>
      </c>
      <c r="E162" s="6" t="s">
        <v>11394</v>
      </c>
      <c r="F162" s="6" t="s">
        <v>9875</v>
      </c>
      <c r="G162" s="6">
        <v>19800</v>
      </c>
      <c r="H162" s="6">
        <v>19800</v>
      </c>
      <c r="I162" s="6" t="s">
        <v>9762</v>
      </c>
      <c r="J162" s="6" t="s">
        <v>9763</v>
      </c>
      <c r="K162" s="6">
        <v>19800</v>
      </c>
      <c r="L162" s="6" t="s">
        <v>9764</v>
      </c>
      <c r="M162" s="6">
        <v>29</v>
      </c>
      <c r="N162" s="6" t="e">
        <f>VLOOKUP(A162,'1_คตง_ภาพรวม'!$L$6:$M$56,2,FALSE)</f>
        <v>#N/A</v>
      </c>
    </row>
    <row r="163" spans="1:14">
      <c r="A163" s="6" t="s">
        <v>7989</v>
      </c>
      <c r="B163" s="6" t="s">
        <v>11398</v>
      </c>
      <c r="C163" s="6" t="s">
        <v>11399</v>
      </c>
      <c r="D163" s="35">
        <v>43994</v>
      </c>
      <c r="E163" s="6" t="s">
        <v>11400</v>
      </c>
      <c r="F163" s="6" t="s">
        <v>9875</v>
      </c>
      <c r="G163" s="6">
        <v>4452000</v>
      </c>
      <c r="H163" s="6">
        <v>4452000</v>
      </c>
      <c r="I163" s="6" t="s">
        <v>9762</v>
      </c>
      <c r="J163" s="6" t="s">
        <v>9763</v>
      </c>
      <c r="K163" s="6">
        <v>4452000</v>
      </c>
      <c r="L163" s="6" t="s">
        <v>9764</v>
      </c>
      <c r="M163" s="6">
        <v>129</v>
      </c>
      <c r="N163" s="6" t="e">
        <f>VLOOKUP(A163,'1_คตง_ภาพรวม'!$L$6:$M$56,2,FALSE)</f>
        <v>#N/A</v>
      </c>
    </row>
    <row r="164" spans="1:14">
      <c r="A164" s="6" t="s">
        <v>7462</v>
      </c>
      <c r="B164" s="6" t="s">
        <v>11401</v>
      </c>
      <c r="C164" s="6" t="s">
        <v>11402</v>
      </c>
      <c r="D164" s="35">
        <v>43994</v>
      </c>
      <c r="E164" s="6" t="s">
        <v>11403</v>
      </c>
      <c r="F164" s="6" t="s">
        <v>9875</v>
      </c>
      <c r="G164" s="6">
        <v>9900</v>
      </c>
      <c r="H164" s="6">
        <v>9900</v>
      </c>
      <c r="I164" s="6" t="s">
        <v>9762</v>
      </c>
      <c r="J164" s="6" t="s">
        <v>9763</v>
      </c>
      <c r="K164" s="6">
        <v>9900</v>
      </c>
      <c r="L164" s="6" t="s">
        <v>9764</v>
      </c>
      <c r="M164" s="6">
        <v>37</v>
      </c>
      <c r="N164" s="6" t="e">
        <f>VLOOKUP(A164,'1_คตง_ภาพรวม'!$L$6:$M$56,2,FALSE)</f>
        <v>#N/A</v>
      </c>
    </row>
    <row r="165" spans="1:14">
      <c r="A165" s="6" t="s">
        <v>7419</v>
      </c>
      <c r="B165" s="6" t="s">
        <v>11404</v>
      </c>
      <c r="C165" s="6" t="s">
        <v>11405</v>
      </c>
      <c r="D165" s="35">
        <v>43994</v>
      </c>
      <c r="E165" s="6" t="s">
        <v>11406</v>
      </c>
      <c r="F165" s="6" t="s">
        <v>9875</v>
      </c>
      <c r="G165" s="6">
        <v>6330</v>
      </c>
      <c r="H165" s="6">
        <v>6330</v>
      </c>
      <c r="I165" s="6" t="s">
        <v>9762</v>
      </c>
      <c r="J165" s="6" t="s">
        <v>9763</v>
      </c>
      <c r="K165" s="6">
        <v>6330</v>
      </c>
      <c r="L165" s="6" t="s">
        <v>9764</v>
      </c>
      <c r="M165" s="6">
        <v>36</v>
      </c>
      <c r="N165" s="6" t="e">
        <f>VLOOKUP(A165,'1_คตง_ภาพรวม'!$L$6:$M$56,2,FALSE)</f>
        <v>#N/A</v>
      </c>
    </row>
    <row r="166" spans="1:14">
      <c r="A166" s="6" t="s">
        <v>484</v>
      </c>
      <c r="B166" s="6" t="s">
        <v>11407</v>
      </c>
      <c r="C166" s="6" t="s">
        <v>11408</v>
      </c>
      <c r="D166" s="35">
        <v>43994</v>
      </c>
      <c r="E166" s="6" t="s">
        <v>11409</v>
      </c>
      <c r="F166" s="6" t="s">
        <v>9875</v>
      </c>
      <c r="G166" s="6">
        <v>834220</v>
      </c>
      <c r="H166" s="6">
        <v>834220</v>
      </c>
      <c r="I166" s="6" t="s">
        <v>9762</v>
      </c>
      <c r="J166" s="6" t="s">
        <v>9763</v>
      </c>
      <c r="K166" s="6">
        <v>834220</v>
      </c>
      <c r="L166" s="6" t="s">
        <v>9764</v>
      </c>
      <c r="M166" s="6">
        <v>40</v>
      </c>
      <c r="N166" s="6" t="e">
        <f>VLOOKUP(A166,'1_คตง_ภาพรวม'!$L$6:$M$56,2,FALSE)</f>
        <v>#N/A</v>
      </c>
    </row>
    <row r="167" spans="1:14">
      <c r="A167" s="6" t="s">
        <v>8953</v>
      </c>
      <c r="B167" s="6" t="s">
        <v>11410</v>
      </c>
      <c r="C167" s="6" t="s">
        <v>11411</v>
      </c>
      <c r="D167" s="35">
        <v>43994</v>
      </c>
      <c r="E167" s="6" t="s">
        <v>11412</v>
      </c>
      <c r="F167" s="6" t="s">
        <v>9875</v>
      </c>
      <c r="G167" s="6">
        <v>377360</v>
      </c>
      <c r="H167" s="6">
        <v>377360</v>
      </c>
      <c r="I167" s="6" t="s">
        <v>9762</v>
      </c>
      <c r="J167" s="6" t="s">
        <v>9763</v>
      </c>
      <c r="K167" s="6">
        <v>377360</v>
      </c>
      <c r="L167" s="6" t="s">
        <v>9764</v>
      </c>
      <c r="M167" s="6">
        <v>41</v>
      </c>
      <c r="N167" s="6" t="e">
        <f>VLOOKUP(A167,'1_คตง_ภาพรวม'!$L$6:$M$56,2,FALSE)</f>
        <v>#N/A</v>
      </c>
    </row>
    <row r="168" spans="1:14">
      <c r="A168" s="6" t="s">
        <v>154</v>
      </c>
      <c r="B168" s="6" t="s">
        <v>11505</v>
      </c>
      <c r="C168" s="6" t="s">
        <v>11506</v>
      </c>
      <c r="D168" s="35">
        <v>43994</v>
      </c>
      <c r="E168" s="6" t="s">
        <v>11507</v>
      </c>
      <c r="F168" s="6" t="s">
        <v>9875</v>
      </c>
      <c r="G168" s="6">
        <v>160484</v>
      </c>
      <c r="H168" s="6">
        <v>160484</v>
      </c>
      <c r="I168" s="6" t="s">
        <v>9762</v>
      </c>
      <c r="J168" s="6" t="s">
        <v>9763</v>
      </c>
      <c r="K168" s="6">
        <v>160484</v>
      </c>
      <c r="L168" s="6" t="s">
        <v>9764</v>
      </c>
      <c r="M168" s="6">
        <v>43</v>
      </c>
      <c r="N168" s="6" t="str">
        <f>VLOOKUP(A168,'1_คตง_ภาพรวม'!$L$6:$M$56,2,FALSE)</f>
        <v>บริษัท โมเดิร์นดั๊ก กรุ๊ป จำกัด</v>
      </c>
    </row>
    <row r="169" spans="1:14">
      <c r="A169" s="6" t="s">
        <v>9604</v>
      </c>
      <c r="B169" s="6" t="s">
        <v>11554</v>
      </c>
      <c r="C169" s="6" t="s">
        <v>11555</v>
      </c>
      <c r="D169" s="35">
        <v>44008</v>
      </c>
      <c r="E169" s="6" t="s">
        <v>11556</v>
      </c>
      <c r="F169" s="6" t="s">
        <v>9875</v>
      </c>
      <c r="G169" s="6">
        <v>30129.58</v>
      </c>
      <c r="H169" s="6">
        <v>30129.58</v>
      </c>
      <c r="I169" s="6" t="s">
        <v>9762</v>
      </c>
      <c r="J169" s="6" t="s">
        <v>9763</v>
      </c>
      <c r="K169" s="6">
        <v>30129.58</v>
      </c>
      <c r="L169" s="6" t="s">
        <v>9764</v>
      </c>
      <c r="M169" s="6">
        <v>42</v>
      </c>
      <c r="N169" s="6" t="e">
        <f>VLOOKUP(A169,'1_คตง_ภาพรวม'!$L$6:$M$56,2,FALSE)</f>
        <v>#N/A</v>
      </c>
    </row>
    <row r="170" spans="1:14">
      <c r="A170" s="6" t="s">
        <v>7489</v>
      </c>
      <c r="B170" s="6" t="s">
        <v>11557</v>
      </c>
      <c r="C170" s="6" t="s">
        <v>11558</v>
      </c>
      <c r="D170" s="35">
        <v>44008</v>
      </c>
      <c r="E170" s="6" t="s">
        <v>11559</v>
      </c>
      <c r="F170" s="6" t="s">
        <v>9875</v>
      </c>
      <c r="G170" s="6">
        <v>346728.97</v>
      </c>
      <c r="H170" s="6">
        <v>346728.97</v>
      </c>
      <c r="I170" s="6" t="s">
        <v>9762</v>
      </c>
      <c r="J170" s="6" t="s">
        <v>9763</v>
      </c>
      <c r="K170" s="6">
        <v>346728.97</v>
      </c>
      <c r="L170" s="6" t="s">
        <v>9764</v>
      </c>
      <c r="M170" s="6">
        <v>40</v>
      </c>
      <c r="N170" s="6" t="e">
        <f>VLOOKUP(A170,'1_คตง_ภาพรวม'!$L$6:$M$56,2,FALSE)</f>
        <v>#N/A</v>
      </c>
    </row>
    <row r="171" spans="1:14">
      <c r="A171" s="6" t="s">
        <v>7133</v>
      </c>
      <c r="B171" s="6" t="s">
        <v>11560</v>
      </c>
      <c r="C171" s="6" t="s">
        <v>11561</v>
      </c>
      <c r="D171" s="35">
        <v>44008</v>
      </c>
      <c r="E171" s="6" t="s">
        <v>11562</v>
      </c>
      <c r="F171" s="6" t="s">
        <v>9875</v>
      </c>
      <c r="G171" s="6">
        <v>247663.55</v>
      </c>
      <c r="H171" s="6">
        <v>247663.55</v>
      </c>
      <c r="I171" s="6" t="s">
        <v>9762</v>
      </c>
      <c r="J171" s="6" t="s">
        <v>9763</v>
      </c>
      <c r="K171" s="6">
        <v>247663.55</v>
      </c>
      <c r="L171" s="6" t="s">
        <v>9764</v>
      </c>
      <c r="M171" s="6">
        <v>35</v>
      </c>
      <c r="N171" s="6" t="e">
        <f>VLOOKUP(A171,'1_คตง_ภาพรวม'!$L$6:$M$56,2,FALSE)</f>
        <v>#N/A</v>
      </c>
    </row>
    <row r="172" spans="1:14">
      <c r="A172" s="6" t="s">
        <v>32672</v>
      </c>
      <c r="B172" s="6" t="s">
        <v>11563</v>
      </c>
      <c r="C172" s="6" t="s">
        <v>11564</v>
      </c>
      <c r="D172" s="35">
        <v>44008</v>
      </c>
      <c r="E172" s="6" t="s">
        <v>11565</v>
      </c>
      <c r="F172" s="6" t="s">
        <v>9875</v>
      </c>
      <c r="G172" s="6">
        <v>1175386.3400000001</v>
      </c>
      <c r="H172" s="6">
        <v>1175386.3400000001</v>
      </c>
      <c r="I172" s="6" t="s">
        <v>9762</v>
      </c>
      <c r="J172" s="6" t="s">
        <v>9763</v>
      </c>
      <c r="K172" s="6">
        <v>1175386.3400000001</v>
      </c>
      <c r="L172" s="6" t="s">
        <v>9764</v>
      </c>
      <c r="M172" s="6">
        <v>37</v>
      </c>
      <c r="N172" s="6" t="e">
        <f>VLOOKUP(A172,'1_คตง_ภาพรวม'!$L$6:$M$56,2,FALSE)</f>
        <v>#N/A</v>
      </c>
    </row>
    <row r="173" spans="1:14">
      <c r="A173" s="6" t="s">
        <v>8664</v>
      </c>
      <c r="B173" s="6" t="s">
        <v>11566</v>
      </c>
      <c r="C173" s="6" t="s">
        <v>11567</v>
      </c>
      <c r="D173" s="35">
        <v>44008</v>
      </c>
      <c r="E173" s="6" t="s">
        <v>11568</v>
      </c>
      <c r="F173" s="6" t="s">
        <v>9875</v>
      </c>
      <c r="G173" s="6">
        <v>325422.36</v>
      </c>
      <c r="H173" s="6">
        <v>325422.36</v>
      </c>
      <c r="I173" s="6" t="s">
        <v>9762</v>
      </c>
      <c r="J173" s="6" t="s">
        <v>9763</v>
      </c>
      <c r="K173" s="6">
        <v>325422.36</v>
      </c>
      <c r="L173" s="6" t="s">
        <v>9764</v>
      </c>
      <c r="M173" s="6">
        <v>58</v>
      </c>
      <c r="N173" s="6" t="e">
        <f>VLOOKUP(A173,'1_คตง_ภาพรวม'!$L$6:$M$56,2,FALSE)</f>
        <v>#N/A</v>
      </c>
    </row>
    <row r="174" spans="1:14">
      <c r="A174" s="6" t="s">
        <v>7942</v>
      </c>
      <c r="B174" s="6" t="s">
        <v>11569</v>
      </c>
      <c r="C174" s="6" t="s">
        <v>11570</v>
      </c>
      <c r="D174" s="35">
        <v>44008</v>
      </c>
      <c r="E174" s="6" t="s">
        <v>11571</v>
      </c>
      <c r="F174" s="6" t="s">
        <v>9875</v>
      </c>
      <c r="G174" s="6">
        <v>114480</v>
      </c>
      <c r="H174" s="6">
        <v>114480</v>
      </c>
      <c r="I174" s="6" t="s">
        <v>9762</v>
      </c>
      <c r="J174" s="6" t="s">
        <v>9763</v>
      </c>
      <c r="K174" s="6">
        <v>114480</v>
      </c>
      <c r="L174" s="6" t="s">
        <v>9764</v>
      </c>
      <c r="M174" s="6">
        <v>89</v>
      </c>
      <c r="N174" s="6" t="e">
        <f>VLOOKUP(A174,'1_คตง_ภาพรวม'!$L$6:$M$56,2,FALSE)</f>
        <v>#N/A</v>
      </c>
    </row>
    <row r="175" spans="1:14">
      <c r="A175" s="6" t="s">
        <v>7024</v>
      </c>
      <c r="B175" s="6" t="s">
        <v>11626</v>
      </c>
      <c r="C175" s="6" t="s">
        <v>11627</v>
      </c>
      <c r="D175" s="35">
        <v>44008</v>
      </c>
      <c r="E175" s="6" t="s">
        <v>11628</v>
      </c>
      <c r="F175" s="6" t="s">
        <v>9875</v>
      </c>
      <c r="G175" s="6">
        <v>26730</v>
      </c>
      <c r="H175" s="6">
        <v>26730</v>
      </c>
      <c r="I175" s="6" t="s">
        <v>9762</v>
      </c>
      <c r="J175" s="6" t="s">
        <v>9763</v>
      </c>
      <c r="K175" s="6">
        <v>26730</v>
      </c>
      <c r="L175" s="6" t="s">
        <v>9764</v>
      </c>
      <c r="M175" s="6">
        <v>35</v>
      </c>
      <c r="N175" s="6" t="e">
        <f>VLOOKUP(A175,'1_คตง_ภาพรวม'!$L$6:$M$56,2,FALSE)</f>
        <v>#N/A</v>
      </c>
    </row>
    <row r="176" spans="1:14">
      <c r="A176" s="6" t="s">
        <v>7139</v>
      </c>
      <c r="B176" s="6" t="s">
        <v>11635</v>
      </c>
      <c r="C176" s="6" t="s">
        <v>11636</v>
      </c>
      <c r="D176" s="35">
        <v>44008</v>
      </c>
      <c r="E176" s="6" t="s">
        <v>11637</v>
      </c>
      <c r="F176" s="6" t="s">
        <v>9875</v>
      </c>
      <c r="G176" s="6">
        <v>162498</v>
      </c>
      <c r="H176" s="6">
        <v>162498</v>
      </c>
      <c r="I176" s="6" t="s">
        <v>9762</v>
      </c>
      <c r="J176" s="6" t="s">
        <v>9763</v>
      </c>
      <c r="K176" s="6">
        <v>162498</v>
      </c>
      <c r="L176" s="6" t="s">
        <v>9764</v>
      </c>
      <c r="M176" s="6">
        <v>11</v>
      </c>
      <c r="N176" s="6" t="e">
        <f>VLOOKUP(A176,'1_คตง_ภาพรวม'!$L$6:$M$56,2,FALSE)</f>
        <v>#N/A</v>
      </c>
    </row>
    <row r="177" spans="1:14">
      <c r="A177" s="6" t="s">
        <v>8551</v>
      </c>
      <c r="B177" s="6" t="s">
        <v>11638</v>
      </c>
      <c r="C177" s="6" t="s">
        <v>11639</v>
      </c>
      <c r="D177" s="35">
        <v>44008</v>
      </c>
      <c r="E177" s="6" t="s">
        <v>11640</v>
      </c>
      <c r="F177" s="6" t="s">
        <v>9875</v>
      </c>
      <c r="G177" s="6">
        <v>1723.56</v>
      </c>
      <c r="H177" s="6">
        <v>1723.56</v>
      </c>
      <c r="I177" s="6" t="s">
        <v>9762</v>
      </c>
      <c r="J177" s="6" t="s">
        <v>9763</v>
      </c>
      <c r="K177" s="6">
        <v>1723.56</v>
      </c>
      <c r="L177" s="6" t="s">
        <v>9764</v>
      </c>
      <c r="M177" s="6">
        <v>33</v>
      </c>
      <c r="N177" s="6" t="e">
        <f>VLOOKUP(A177,'1_คตง_ภาพรวม'!$L$6:$M$56,2,FALSE)</f>
        <v>#N/A</v>
      </c>
    </row>
    <row r="178" spans="1:14">
      <c r="A178" s="6" t="s">
        <v>530</v>
      </c>
      <c r="B178" s="6" t="s">
        <v>11641</v>
      </c>
      <c r="C178" s="6" t="s">
        <v>11642</v>
      </c>
      <c r="D178" s="35">
        <v>44008</v>
      </c>
      <c r="E178" s="6" t="s">
        <v>11643</v>
      </c>
      <c r="F178" s="6" t="s">
        <v>9875</v>
      </c>
      <c r="G178" s="6">
        <v>7000</v>
      </c>
      <c r="H178" s="6">
        <v>7000</v>
      </c>
      <c r="I178" s="6" t="s">
        <v>9762</v>
      </c>
      <c r="J178" s="6" t="s">
        <v>9763</v>
      </c>
      <c r="K178" s="6">
        <v>7000</v>
      </c>
      <c r="L178" s="6" t="s">
        <v>9764</v>
      </c>
      <c r="M178" s="6">
        <v>12</v>
      </c>
      <c r="N178" s="6" t="e">
        <f>VLOOKUP(A178,'1_คตง_ภาพรวม'!$L$6:$M$56,2,FALSE)</f>
        <v>#N/A</v>
      </c>
    </row>
    <row r="179" spans="1:14">
      <c r="A179" s="6" t="s">
        <v>525</v>
      </c>
      <c r="B179" s="6" t="s">
        <v>11644</v>
      </c>
      <c r="C179" s="6" t="s">
        <v>11645</v>
      </c>
      <c r="D179" s="35">
        <v>44008</v>
      </c>
      <c r="E179" s="6" t="s">
        <v>11646</v>
      </c>
      <c r="F179" s="6" t="s">
        <v>9875</v>
      </c>
      <c r="G179" s="6">
        <v>848000</v>
      </c>
      <c r="H179" s="6">
        <v>848000</v>
      </c>
      <c r="I179" s="6" t="s">
        <v>9762</v>
      </c>
      <c r="J179" s="6" t="s">
        <v>9763</v>
      </c>
      <c r="K179" s="6">
        <v>848000</v>
      </c>
      <c r="L179" s="6" t="s">
        <v>9764</v>
      </c>
      <c r="M179" s="6">
        <v>11</v>
      </c>
      <c r="N179" s="6" t="e">
        <f>VLOOKUP(A179,'1_คตง_ภาพรวม'!$L$6:$M$56,2,FALSE)</f>
        <v>#N/A</v>
      </c>
    </row>
    <row r="180" spans="1:14">
      <c r="A180" s="6" t="s">
        <v>6939</v>
      </c>
      <c r="B180" s="6" t="s">
        <v>11647</v>
      </c>
      <c r="C180" s="6" t="s">
        <v>11648</v>
      </c>
      <c r="D180" s="35">
        <v>44008</v>
      </c>
      <c r="E180" s="6" t="s">
        <v>11649</v>
      </c>
      <c r="F180" s="6" t="s">
        <v>9875</v>
      </c>
      <c r="G180" s="66">
        <v>558662.40000000002</v>
      </c>
      <c r="H180" s="66">
        <v>558662.40000000002</v>
      </c>
      <c r="I180" s="6" t="s">
        <v>9762</v>
      </c>
      <c r="J180" s="6" t="s">
        <v>9763</v>
      </c>
      <c r="K180" s="6">
        <v>558662.40000000002</v>
      </c>
      <c r="L180" s="6" t="s">
        <v>9764</v>
      </c>
      <c r="M180" s="6">
        <v>11</v>
      </c>
      <c r="N180" s="6" t="e">
        <f>VLOOKUP(A180,'1_คตง_ภาพรวม'!$L$6:$M$56,2,FALSE)</f>
        <v>#N/A</v>
      </c>
    </row>
    <row r="181" spans="1:14">
      <c r="A181" s="6" t="s">
        <v>118</v>
      </c>
      <c r="B181" s="6" t="s">
        <v>11650</v>
      </c>
      <c r="C181" s="6" t="s">
        <v>11651</v>
      </c>
      <c r="D181" s="35">
        <v>44008</v>
      </c>
      <c r="E181" s="6" t="s">
        <v>11652</v>
      </c>
      <c r="F181" s="6" t="s">
        <v>9875</v>
      </c>
      <c r="G181" s="6">
        <v>301040</v>
      </c>
      <c r="H181" s="6">
        <v>301040</v>
      </c>
      <c r="I181" s="6" t="s">
        <v>9762</v>
      </c>
      <c r="J181" s="6" t="s">
        <v>9763</v>
      </c>
      <c r="K181" s="6">
        <v>301040</v>
      </c>
      <c r="L181" s="6" t="s">
        <v>9764</v>
      </c>
      <c r="M181" s="6">
        <v>11</v>
      </c>
      <c r="N181" s="6" t="str">
        <f>VLOOKUP(A181,'1_คตง_ภาพรวม'!$L$6:$M$56,2,FALSE)</f>
        <v>บริษัท เดอะสแตนดาร์ด จำกัด</v>
      </c>
    </row>
    <row r="182" spans="1:14">
      <c r="A182" s="6" t="s">
        <v>7092</v>
      </c>
      <c r="B182" s="6" t="s">
        <v>11653</v>
      </c>
      <c r="C182" s="6" t="s">
        <v>11654</v>
      </c>
      <c r="D182" s="35">
        <v>44008</v>
      </c>
      <c r="E182" s="6" t="s">
        <v>11655</v>
      </c>
      <c r="F182" s="6" t="s">
        <v>9875</v>
      </c>
      <c r="G182" s="6">
        <v>63000</v>
      </c>
      <c r="H182" s="6">
        <v>63000</v>
      </c>
      <c r="I182" s="6" t="s">
        <v>9762</v>
      </c>
      <c r="J182" s="6" t="s">
        <v>9763</v>
      </c>
      <c r="K182" s="6">
        <v>63000</v>
      </c>
      <c r="L182" s="6" t="s">
        <v>9764</v>
      </c>
      <c r="M182" s="6">
        <v>11</v>
      </c>
      <c r="N182" s="6" t="e">
        <f>VLOOKUP(A182,'1_คตง_ภาพรวม'!$L$6:$M$56,2,FALSE)</f>
        <v>#N/A</v>
      </c>
    </row>
    <row r="183" spans="1:14">
      <c r="A183" s="6" t="s">
        <v>7235</v>
      </c>
      <c r="B183" s="6" t="s">
        <v>11656</v>
      </c>
      <c r="C183" s="6" t="s">
        <v>11657</v>
      </c>
      <c r="D183" s="35">
        <v>44008</v>
      </c>
      <c r="E183" s="6" t="s">
        <v>11658</v>
      </c>
      <c r="F183" s="6" t="s">
        <v>9875</v>
      </c>
      <c r="G183" s="6">
        <v>128790</v>
      </c>
      <c r="H183" s="6">
        <v>128790</v>
      </c>
      <c r="I183" s="6" t="s">
        <v>9762</v>
      </c>
      <c r="J183" s="6" t="s">
        <v>9763</v>
      </c>
      <c r="K183" s="6">
        <v>128790</v>
      </c>
      <c r="L183" s="6" t="s">
        <v>9764</v>
      </c>
      <c r="M183" s="6">
        <v>77</v>
      </c>
      <c r="N183" s="6" t="e">
        <f>VLOOKUP(A183,'1_คตง_ภาพรวม'!$L$6:$M$56,2,FALSE)</f>
        <v>#N/A</v>
      </c>
    </row>
    <row r="184" spans="1:14">
      <c r="A184" s="6" t="s">
        <v>7700</v>
      </c>
      <c r="B184" s="6" t="s">
        <v>11659</v>
      </c>
      <c r="C184" s="6" t="s">
        <v>11660</v>
      </c>
      <c r="D184" s="35">
        <v>44008</v>
      </c>
      <c r="E184" s="6" t="s">
        <v>11661</v>
      </c>
      <c r="F184" s="6" t="s">
        <v>9875</v>
      </c>
      <c r="G184" s="6">
        <v>38160</v>
      </c>
      <c r="H184" s="6">
        <v>38160</v>
      </c>
      <c r="I184" s="6" t="s">
        <v>9762</v>
      </c>
      <c r="J184" s="6" t="s">
        <v>9763</v>
      </c>
      <c r="K184" s="6">
        <v>38160</v>
      </c>
      <c r="L184" s="6" t="s">
        <v>9764</v>
      </c>
      <c r="M184" s="6">
        <v>91</v>
      </c>
      <c r="N184" s="6" t="e">
        <f>VLOOKUP(A184,'1_คตง_ภาพรวม'!$L$6:$M$56,2,FALSE)</f>
        <v>#N/A</v>
      </c>
    </row>
    <row r="185" spans="1:14">
      <c r="A185" s="6" t="s">
        <v>469</v>
      </c>
      <c r="B185" s="6" t="s">
        <v>11662</v>
      </c>
      <c r="C185" s="6" t="s">
        <v>11663</v>
      </c>
      <c r="D185" s="35">
        <v>44008</v>
      </c>
      <c r="E185" s="6" t="s">
        <v>11664</v>
      </c>
      <c r="F185" s="6" t="s">
        <v>9875</v>
      </c>
      <c r="G185" s="6">
        <v>21200</v>
      </c>
      <c r="H185" s="6">
        <v>21200</v>
      </c>
      <c r="I185" s="6" t="s">
        <v>9762</v>
      </c>
      <c r="J185" s="6" t="s">
        <v>9763</v>
      </c>
      <c r="K185" s="6">
        <v>21200</v>
      </c>
      <c r="L185" s="6" t="s">
        <v>9764</v>
      </c>
      <c r="M185" s="6">
        <v>97</v>
      </c>
      <c r="N185" s="6" t="e">
        <f>VLOOKUP(A185,'1_คตง_ภาพรวม'!$L$6:$M$56,2,FALSE)</f>
        <v>#N/A</v>
      </c>
    </row>
    <row r="186" spans="1:14">
      <c r="A186" s="6" t="s">
        <v>6931</v>
      </c>
      <c r="B186" s="6" t="s">
        <v>11665</v>
      </c>
      <c r="C186" s="6" t="s">
        <v>11666</v>
      </c>
      <c r="D186" s="35">
        <v>44008</v>
      </c>
      <c r="E186" s="6" t="s">
        <v>11667</v>
      </c>
      <c r="F186" s="6" t="s">
        <v>9875</v>
      </c>
      <c r="G186" s="6">
        <v>18878.599999999999</v>
      </c>
      <c r="H186" s="6">
        <v>18878.599999999999</v>
      </c>
      <c r="I186" s="6" t="s">
        <v>9762</v>
      </c>
      <c r="J186" s="6" t="s">
        <v>9763</v>
      </c>
      <c r="K186" s="6">
        <v>18878.599999999999</v>
      </c>
      <c r="L186" s="6" t="s">
        <v>9764</v>
      </c>
      <c r="M186" s="6">
        <v>77</v>
      </c>
      <c r="N186" s="6" t="e">
        <f>VLOOKUP(A186,'1_คตง_ภาพรวม'!$L$6:$M$56,2,FALSE)</f>
        <v>#N/A</v>
      </c>
    </row>
    <row r="187" spans="1:14">
      <c r="A187" s="6" t="s">
        <v>7336</v>
      </c>
      <c r="B187" s="6" t="s">
        <v>11668</v>
      </c>
      <c r="C187" s="6" t="s">
        <v>11669</v>
      </c>
      <c r="D187" s="35">
        <v>44008</v>
      </c>
      <c r="E187" s="6" t="s">
        <v>11670</v>
      </c>
      <c r="F187" s="6" t="s">
        <v>9875</v>
      </c>
      <c r="G187" s="6">
        <v>173250</v>
      </c>
      <c r="H187" s="6">
        <v>173250</v>
      </c>
      <c r="I187" s="6" t="s">
        <v>9762</v>
      </c>
      <c r="J187" s="6" t="s">
        <v>9763</v>
      </c>
      <c r="K187" s="6">
        <v>173250</v>
      </c>
      <c r="L187" s="6" t="s">
        <v>9764</v>
      </c>
      <c r="M187" s="6">
        <v>97</v>
      </c>
      <c r="N187" s="6" t="e">
        <f>VLOOKUP(A187,'1_คตง_ภาพรวม'!$L$6:$M$56,2,FALSE)</f>
        <v>#N/A</v>
      </c>
    </row>
    <row r="188" spans="1:14">
      <c r="A188" s="6" t="s">
        <v>479</v>
      </c>
      <c r="B188" s="6" t="s">
        <v>11671</v>
      </c>
      <c r="C188" s="6" t="s">
        <v>11672</v>
      </c>
      <c r="D188" s="35">
        <v>44008</v>
      </c>
      <c r="E188" s="6" t="s">
        <v>11673</v>
      </c>
      <c r="F188" s="6" t="s">
        <v>9875</v>
      </c>
      <c r="G188" s="6">
        <v>295066.36</v>
      </c>
      <c r="H188" s="6">
        <v>295066.36</v>
      </c>
      <c r="I188" s="6" t="s">
        <v>9762</v>
      </c>
      <c r="J188" s="6" t="s">
        <v>9763</v>
      </c>
      <c r="K188" s="6">
        <v>295066.36</v>
      </c>
      <c r="L188" s="6" t="s">
        <v>9764</v>
      </c>
      <c r="M188" s="6">
        <v>91</v>
      </c>
      <c r="N188" s="6" t="e">
        <f>VLOOKUP(A188,'1_คตง_ภาพรวม'!$L$6:$M$56,2,FALSE)</f>
        <v>#N/A</v>
      </c>
    </row>
    <row r="189" spans="1:14">
      <c r="A189" s="6" t="s">
        <v>7473</v>
      </c>
      <c r="B189" s="6" t="s">
        <v>11674</v>
      </c>
      <c r="C189" s="6" t="s">
        <v>11675</v>
      </c>
      <c r="D189" s="35">
        <v>44008</v>
      </c>
      <c r="E189" s="6" t="s">
        <v>11676</v>
      </c>
      <c r="F189" s="6" t="s">
        <v>9875</v>
      </c>
      <c r="G189" s="6">
        <v>190800</v>
      </c>
      <c r="H189" s="6">
        <v>190800</v>
      </c>
      <c r="I189" s="6" t="s">
        <v>9762</v>
      </c>
      <c r="J189" s="6" t="s">
        <v>9763</v>
      </c>
      <c r="K189" s="6">
        <v>190800</v>
      </c>
      <c r="L189" s="6" t="s">
        <v>9764</v>
      </c>
      <c r="M189" s="6">
        <v>46</v>
      </c>
      <c r="N189" s="6" t="e">
        <f>VLOOKUP(A189,'1_คตง_ภาพรวม'!$L$6:$M$56,2,FALSE)</f>
        <v>#N/A</v>
      </c>
    </row>
    <row r="190" spans="1:14">
      <c r="A190" s="6" t="s">
        <v>7322</v>
      </c>
      <c r="B190" s="6" t="s">
        <v>11677</v>
      </c>
      <c r="C190" s="6" t="s">
        <v>11678</v>
      </c>
      <c r="D190" s="35">
        <v>44008</v>
      </c>
      <c r="E190" s="6" t="s">
        <v>11679</v>
      </c>
      <c r="F190" s="6" t="s">
        <v>9875</v>
      </c>
      <c r="G190" s="6">
        <v>190800</v>
      </c>
      <c r="H190" s="6">
        <v>190800</v>
      </c>
      <c r="I190" s="6" t="s">
        <v>9762</v>
      </c>
      <c r="J190" s="6" t="s">
        <v>9763</v>
      </c>
      <c r="K190" s="6">
        <v>190800</v>
      </c>
      <c r="L190" s="6" t="s">
        <v>9764</v>
      </c>
      <c r="M190" s="6">
        <v>94</v>
      </c>
      <c r="N190" s="6" t="e">
        <f>VLOOKUP(A190,'1_คตง_ภาพรวม'!$L$6:$M$56,2,FALSE)</f>
        <v>#N/A</v>
      </c>
    </row>
    <row r="191" spans="1:14">
      <c r="A191" s="6" t="s">
        <v>158</v>
      </c>
      <c r="B191" s="6" t="s">
        <v>11680</v>
      </c>
      <c r="C191" s="6" t="s">
        <v>11681</v>
      </c>
      <c r="D191" s="35">
        <v>44008</v>
      </c>
      <c r="E191" s="6" t="s">
        <v>11682</v>
      </c>
      <c r="F191" s="6" t="s">
        <v>9875</v>
      </c>
      <c r="G191" s="6">
        <v>148569.60000000001</v>
      </c>
      <c r="H191" s="6">
        <v>148569.60000000001</v>
      </c>
      <c r="I191" s="6" t="s">
        <v>9762</v>
      </c>
      <c r="J191" s="6" t="s">
        <v>9763</v>
      </c>
      <c r="K191" s="6">
        <v>148569.60000000001</v>
      </c>
      <c r="L191" s="6" t="s">
        <v>9764</v>
      </c>
      <c r="M191" s="6">
        <v>47</v>
      </c>
      <c r="N191" s="6" t="str">
        <f>VLOOKUP(A191,'1_คตง_ภาพรวม'!$L$6:$M$56,2,FALSE)</f>
        <v>บริษัท รีพอร์ตเตอร์ โปรดักชั่น จำกัด</v>
      </c>
    </row>
    <row r="192" spans="1:14">
      <c r="A192" s="6" t="s">
        <v>7435</v>
      </c>
      <c r="B192" s="6" t="s">
        <v>11683</v>
      </c>
      <c r="C192" s="6" t="s">
        <v>11684</v>
      </c>
      <c r="D192" s="35">
        <v>44008</v>
      </c>
      <c r="E192" s="6" t="s">
        <v>11685</v>
      </c>
      <c r="F192" s="6" t="s">
        <v>9875</v>
      </c>
      <c r="G192" s="6">
        <v>651529</v>
      </c>
      <c r="H192" s="6">
        <v>651529</v>
      </c>
      <c r="I192" s="6" t="s">
        <v>9762</v>
      </c>
      <c r="J192" s="6" t="s">
        <v>9763</v>
      </c>
      <c r="K192" s="6">
        <v>651529</v>
      </c>
      <c r="L192" s="6" t="s">
        <v>9764</v>
      </c>
      <c r="M192" s="6">
        <v>43</v>
      </c>
      <c r="N192" s="6" t="e">
        <f>VLOOKUP(A192,'1_คตง_ภาพรวม'!$L$6:$M$56,2,FALSE)</f>
        <v>#N/A</v>
      </c>
    </row>
    <row r="193" spans="1:14">
      <c r="A193" s="6" t="s">
        <v>7807</v>
      </c>
      <c r="B193" s="6" t="s">
        <v>11686</v>
      </c>
      <c r="C193" s="6" t="s">
        <v>11687</v>
      </c>
      <c r="D193" s="35">
        <v>44008</v>
      </c>
      <c r="E193" s="6" t="s">
        <v>11688</v>
      </c>
      <c r="F193" s="6" t="s">
        <v>9875</v>
      </c>
      <c r="G193" s="6">
        <v>53000</v>
      </c>
      <c r="H193" s="6">
        <v>53000</v>
      </c>
      <c r="I193" s="6" t="s">
        <v>9762</v>
      </c>
      <c r="J193" s="6" t="s">
        <v>9763</v>
      </c>
      <c r="K193" s="6">
        <v>53000</v>
      </c>
      <c r="L193" s="6" t="s">
        <v>9764</v>
      </c>
      <c r="M193" s="6">
        <v>93</v>
      </c>
      <c r="N193" s="6" t="e">
        <f>VLOOKUP(A193,'1_คตง_ภาพรวม'!$L$6:$M$56,2,FALSE)</f>
        <v>#N/A</v>
      </c>
    </row>
    <row r="194" spans="1:14">
      <c r="A194" s="6" t="s">
        <v>7879</v>
      </c>
      <c r="B194" s="6" t="s">
        <v>11689</v>
      </c>
      <c r="C194" s="6" t="s">
        <v>11690</v>
      </c>
      <c r="D194" s="35">
        <v>44008</v>
      </c>
      <c r="E194" s="6" t="s">
        <v>11691</v>
      </c>
      <c r="F194" s="6" t="s">
        <v>9875</v>
      </c>
      <c r="G194" s="6">
        <v>439256.07</v>
      </c>
      <c r="H194" s="6">
        <v>439256.07</v>
      </c>
      <c r="I194" s="6" t="s">
        <v>9762</v>
      </c>
      <c r="J194" s="6" t="s">
        <v>9763</v>
      </c>
      <c r="K194" s="6">
        <v>439256.07</v>
      </c>
      <c r="L194" s="6" t="s">
        <v>9764</v>
      </c>
      <c r="M194" s="6">
        <v>36</v>
      </c>
      <c r="N194" s="6" t="e">
        <f>VLOOKUP(A194,'1_คตง_ภาพรวม'!$L$6:$M$56,2,FALSE)</f>
        <v>#N/A</v>
      </c>
    </row>
    <row r="195" spans="1:14">
      <c r="A195" s="6" t="s">
        <v>32</v>
      </c>
      <c r="B195" s="6" t="s">
        <v>11692</v>
      </c>
      <c r="C195" s="6" t="s">
        <v>11693</v>
      </c>
      <c r="D195" s="35">
        <v>44008</v>
      </c>
      <c r="E195" s="6" t="s">
        <v>11694</v>
      </c>
      <c r="F195" s="6" t="s">
        <v>9875</v>
      </c>
      <c r="G195" s="6">
        <v>445794.39</v>
      </c>
      <c r="H195" s="6">
        <v>445794.39</v>
      </c>
      <c r="I195" s="6" t="s">
        <v>9762</v>
      </c>
      <c r="J195" s="6" t="s">
        <v>9763</v>
      </c>
      <c r="K195" s="6">
        <v>445794.39</v>
      </c>
      <c r="L195" s="6" t="s">
        <v>9764</v>
      </c>
      <c r="M195" s="6">
        <v>179</v>
      </c>
      <c r="N195" s="6" t="str">
        <f>VLOOKUP(A195,'1_คตง_ภาพรวม'!$L$6:$M$56,2,FALSE)</f>
        <v>บริษัท ดิสรัปท์ เทคโนโลยี เวนเจอร์ จำกัด</v>
      </c>
    </row>
    <row r="196" spans="1:14">
      <c r="A196" s="6" t="s">
        <v>7712</v>
      </c>
      <c r="B196" s="6" t="s">
        <v>11695</v>
      </c>
      <c r="C196" s="6" t="s">
        <v>11696</v>
      </c>
      <c r="D196" s="35">
        <v>44008</v>
      </c>
      <c r="E196" s="6" t="s">
        <v>11697</v>
      </c>
      <c r="F196" s="6" t="s">
        <v>9875</v>
      </c>
      <c r="G196" s="6">
        <v>871775.7</v>
      </c>
      <c r="H196" s="6">
        <v>871775.7</v>
      </c>
      <c r="I196" s="6" t="s">
        <v>9762</v>
      </c>
      <c r="J196" s="6" t="s">
        <v>9763</v>
      </c>
      <c r="K196" s="6">
        <v>871775.7</v>
      </c>
      <c r="L196" s="6" t="s">
        <v>9764</v>
      </c>
      <c r="M196" s="6">
        <v>74</v>
      </c>
      <c r="N196" s="6" t="e">
        <f>VLOOKUP(A196,'1_คตง_ภาพรวม'!$L$6:$M$56,2,FALSE)</f>
        <v>#N/A</v>
      </c>
    </row>
    <row r="197" spans="1:14">
      <c r="A197" s="6" t="s">
        <v>6755</v>
      </c>
      <c r="B197" s="6" t="s">
        <v>11713</v>
      </c>
      <c r="C197" s="6" t="s">
        <v>11714</v>
      </c>
      <c r="D197" s="35">
        <v>44008</v>
      </c>
      <c r="E197" s="6" t="s">
        <v>11715</v>
      </c>
      <c r="F197" s="6" t="s">
        <v>9875</v>
      </c>
      <c r="G197" s="6">
        <v>173364.49</v>
      </c>
      <c r="H197" s="6">
        <v>173364.49</v>
      </c>
      <c r="I197" s="6" t="s">
        <v>9762</v>
      </c>
      <c r="J197" s="6" t="s">
        <v>9763</v>
      </c>
      <c r="K197" s="6">
        <v>173364.49</v>
      </c>
      <c r="L197" s="6" t="s">
        <v>9764</v>
      </c>
      <c r="M197" s="6">
        <v>38</v>
      </c>
      <c r="N197" s="6" t="e">
        <f>VLOOKUP(A197,'1_คตง_ภาพรวม'!$L$6:$M$56,2,FALSE)</f>
        <v>#N/A</v>
      </c>
    </row>
    <row r="198" spans="1:14">
      <c r="A198" s="6" t="s">
        <v>32677</v>
      </c>
      <c r="B198" s="6" t="s">
        <v>11716</v>
      </c>
      <c r="C198" s="6" t="s">
        <v>11717</v>
      </c>
      <c r="D198" s="35">
        <v>44008</v>
      </c>
      <c r="E198" s="6" t="s">
        <v>11718</v>
      </c>
      <c r="F198" s="6" t="s">
        <v>9875</v>
      </c>
      <c r="G198" s="6">
        <v>1050093.46</v>
      </c>
      <c r="H198" s="6">
        <v>1050093.46</v>
      </c>
      <c r="I198" s="6" t="s">
        <v>9762</v>
      </c>
      <c r="J198" s="6" t="s">
        <v>9763</v>
      </c>
      <c r="K198" s="6">
        <v>1050093.46</v>
      </c>
      <c r="L198" s="6" t="s">
        <v>9764</v>
      </c>
      <c r="M198" s="6">
        <v>42</v>
      </c>
      <c r="N198" s="6" t="e">
        <f>VLOOKUP(A198,'1_คตง_ภาพรวม'!$L$6:$M$56,2,FALSE)</f>
        <v>#N/A</v>
      </c>
    </row>
    <row r="199" spans="1:14">
      <c r="A199" s="6" t="s">
        <v>7103</v>
      </c>
      <c r="B199" s="6" t="s">
        <v>11726</v>
      </c>
      <c r="C199" s="6" t="s">
        <v>11727</v>
      </c>
      <c r="D199" s="35">
        <v>44008</v>
      </c>
      <c r="E199" s="6" t="s">
        <v>11728</v>
      </c>
      <c r="F199" s="6" t="s">
        <v>9875</v>
      </c>
      <c r="G199" s="6">
        <v>19800</v>
      </c>
      <c r="H199" s="6">
        <v>19800</v>
      </c>
      <c r="I199" s="6" t="s">
        <v>9762</v>
      </c>
      <c r="J199" s="6" t="s">
        <v>9763</v>
      </c>
      <c r="K199" s="6">
        <v>19800</v>
      </c>
      <c r="L199" s="6" t="s">
        <v>9764</v>
      </c>
      <c r="M199" s="6">
        <v>92</v>
      </c>
      <c r="N199" s="6" t="e">
        <f>VLOOKUP(A199,'1_คตง_ภาพรวม'!$L$6:$M$56,2,FALSE)</f>
        <v>#N/A</v>
      </c>
    </row>
    <row r="200" spans="1:14">
      <c r="A200" s="6" t="s">
        <v>149</v>
      </c>
      <c r="B200" s="6" t="s">
        <v>11729</v>
      </c>
      <c r="C200" s="6" t="s">
        <v>11730</v>
      </c>
      <c r="D200" s="35">
        <v>44008</v>
      </c>
      <c r="E200" s="6" t="s">
        <v>11731</v>
      </c>
      <c r="F200" s="6" t="s">
        <v>9875</v>
      </c>
      <c r="G200" s="6">
        <v>475200</v>
      </c>
      <c r="H200" s="6">
        <v>475200</v>
      </c>
      <c r="I200" s="6" t="s">
        <v>9762</v>
      </c>
      <c r="J200" s="6" t="s">
        <v>9763</v>
      </c>
      <c r="K200" s="6">
        <v>475200</v>
      </c>
      <c r="L200" s="6" t="s">
        <v>9764</v>
      </c>
      <c r="M200" s="6">
        <v>11</v>
      </c>
      <c r="N200" s="6" t="str">
        <f>VLOOKUP(A200,'1_คตง_ภาพรวม'!$L$6:$M$56,2,FALSE)</f>
        <v>นางสาวอริศรา วงชารี</v>
      </c>
    </row>
    <row r="201" spans="1:14">
      <c r="A201" s="6" t="s">
        <v>7160</v>
      </c>
      <c r="B201" s="6" t="s">
        <v>11732</v>
      </c>
      <c r="C201" s="6" t="s">
        <v>11733</v>
      </c>
      <c r="D201" s="35">
        <v>44008</v>
      </c>
      <c r="E201" s="6" t="s">
        <v>11734</v>
      </c>
      <c r="F201" s="6" t="s">
        <v>9875</v>
      </c>
      <c r="G201" s="6">
        <v>145530</v>
      </c>
      <c r="H201" s="6">
        <v>145530</v>
      </c>
      <c r="I201" s="6" t="s">
        <v>9762</v>
      </c>
      <c r="J201" s="6" t="s">
        <v>9763</v>
      </c>
      <c r="K201" s="6">
        <v>145530</v>
      </c>
      <c r="L201" s="6" t="s">
        <v>9764</v>
      </c>
      <c r="M201" s="6">
        <v>12</v>
      </c>
      <c r="N201" s="6" t="e">
        <f>VLOOKUP(A201,'1_คตง_ภาพรวม'!$L$6:$M$56,2,FALSE)</f>
        <v>#N/A</v>
      </c>
    </row>
    <row r="202" spans="1:14">
      <c r="A202" s="6" t="s">
        <v>32678</v>
      </c>
      <c r="B202" s="6" t="s">
        <v>11741</v>
      </c>
      <c r="C202" s="6" t="s">
        <v>11742</v>
      </c>
      <c r="D202" s="35">
        <v>44008</v>
      </c>
      <c r="E202" s="6" t="s">
        <v>11743</v>
      </c>
      <c r="F202" s="6" t="s">
        <v>9875</v>
      </c>
      <c r="G202" s="6">
        <v>591480</v>
      </c>
      <c r="H202" s="6">
        <v>591480</v>
      </c>
      <c r="I202" s="6" t="s">
        <v>9762</v>
      </c>
      <c r="J202" s="6" t="s">
        <v>9763</v>
      </c>
      <c r="K202" s="6">
        <v>591480</v>
      </c>
      <c r="L202" s="6" t="s">
        <v>9764</v>
      </c>
      <c r="M202" s="6">
        <v>11</v>
      </c>
      <c r="N202" s="6" t="e">
        <f>VLOOKUP(A202,'1_คตง_ภาพรวม'!$L$6:$M$56,2,FALSE)</f>
        <v>#N/A</v>
      </c>
    </row>
    <row r="203" spans="1:14">
      <c r="A203" s="6" t="s">
        <v>548</v>
      </c>
      <c r="B203" s="6" t="s">
        <v>11744</v>
      </c>
      <c r="C203" s="6" t="s">
        <v>11745</v>
      </c>
      <c r="D203" s="35">
        <v>44008</v>
      </c>
      <c r="E203" s="6" t="s">
        <v>11746</v>
      </c>
      <c r="F203" s="6" t="s">
        <v>9875</v>
      </c>
      <c r="G203" s="6">
        <v>19800</v>
      </c>
      <c r="H203" s="6">
        <v>19800</v>
      </c>
      <c r="I203" s="6" t="s">
        <v>9762</v>
      </c>
      <c r="J203" s="6" t="s">
        <v>9763</v>
      </c>
      <c r="K203" s="6">
        <v>19800</v>
      </c>
      <c r="L203" s="6" t="s">
        <v>9764</v>
      </c>
      <c r="M203" s="6">
        <v>11</v>
      </c>
      <c r="N203" s="6" t="e">
        <f>VLOOKUP(A203,'1_คตง_ภาพรวม'!$L$6:$M$56,2,FALSE)</f>
        <v>#N/A</v>
      </c>
    </row>
    <row r="204" spans="1:14">
      <c r="A204" s="6" t="s">
        <v>32679</v>
      </c>
      <c r="B204" s="6" t="s">
        <v>11747</v>
      </c>
      <c r="C204" s="6" t="s">
        <v>11748</v>
      </c>
      <c r="D204" s="35">
        <v>44008</v>
      </c>
      <c r="E204" s="6" t="s">
        <v>11749</v>
      </c>
      <c r="F204" s="6" t="s">
        <v>9875</v>
      </c>
      <c r="G204" s="6">
        <v>94050</v>
      </c>
      <c r="H204" s="6">
        <v>94050</v>
      </c>
      <c r="I204" s="6" t="s">
        <v>9762</v>
      </c>
      <c r="J204" s="6" t="s">
        <v>9763</v>
      </c>
      <c r="K204" s="6">
        <v>94050</v>
      </c>
      <c r="L204" s="6" t="s">
        <v>9764</v>
      </c>
      <c r="M204" s="6">
        <v>11</v>
      </c>
      <c r="N204" s="6" t="e">
        <f>VLOOKUP(A204,'1_คตง_ภาพรวม'!$L$6:$M$56,2,FALSE)</f>
        <v>#N/A</v>
      </c>
    </row>
    <row r="205" spans="1:14">
      <c r="A205" s="6" t="s">
        <v>6887</v>
      </c>
      <c r="B205" s="6" t="s">
        <v>11753</v>
      </c>
      <c r="C205" s="6" t="s">
        <v>11754</v>
      </c>
      <c r="D205" s="35">
        <v>44008</v>
      </c>
      <c r="E205" s="6" t="s">
        <v>11755</v>
      </c>
      <c r="F205" s="6" t="s">
        <v>9875</v>
      </c>
      <c r="G205" s="6">
        <v>416790</v>
      </c>
      <c r="H205" s="6">
        <v>416790</v>
      </c>
      <c r="I205" s="6" t="s">
        <v>9762</v>
      </c>
      <c r="J205" s="6" t="s">
        <v>9763</v>
      </c>
      <c r="K205" s="6">
        <v>416790</v>
      </c>
      <c r="L205" s="6" t="s">
        <v>9764</v>
      </c>
      <c r="M205" s="6">
        <v>11</v>
      </c>
      <c r="N205" s="6" t="e">
        <f>VLOOKUP(A205,'1_คตง_ภาพรวม'!$L$6:$M$56,2,FALSE)</f>
        <v>#N/A</v>
      </c>
    </row>
    <row r="206" spans="1:14">
      <c r="A206" s="6" t="s">
        <v>8023</v>
      </c>
      <c r="B206" s="6" t="s">
        <v>11759</v>
      </c>
      <c r="C206" s="6" t="s">
        <v>11760</v>
      </c>
      <c r="D206" s="35">
        <v>44008</v>
      </c>
      <c r="E206" s="6" t="s">
        <v>11761</v>
      </c>
      <c r="F206" s="6" t="s">
        <v>9875</v>
      </c>
      <c r="G206" s="6">
        <v>28710</v>
      </c>
      <c r="H206" s="6">
        <v>28710</v>
      </c>
      <c r="I206" s="6" t="s">
        <v>9762</v>
      </c>
      <c r="J206" s="6" t="s">
        <v>9763</v>
      </c>
      <c r="K206" s="6">
        <v>28710</v>
      </c>
      <c r="L206" s="6" t="s">
        <v>9764</v>
      </c>
      <c r="M206" s="6">
        <v>11</v>
      </c>
      <c r="N206" s="6" t="e">
        <f>VLOOKUP(A206,'1_คตง_ภาพรวม'!$L$6:$M$56,2,FALSE)</f>
        <v>#N/A</v>
      </c>
    </row>
    <row r="207" spans="1:14">
      <c r="A207" s="6" t="s">
        <v>7370</v>
      </c>
      <c r="B207" s="6" t="s">
        <v>11762</v>
      </c>
      <c r="C207" s="6" t="s">
        <v>11763</v>
      </c>
      <c r="D207" s="35">
        <v>44008</v>
      </c>
      <c r="E207" s="6" t="s">
        <v>11764</v>
      </c>
      <c r="F207" s="6" t="s">
        <v>9875</v>
      </c>
      <c r="G207" s="6">
        <v>64350</v>
      </c>
      <c r="H207" s="6">
        <v>64350</v>
      </c>
      <c r="I207" s="6" t="s">
        <v>9762</v>
      </c>
      <c r="J207" s="6" t="s">
        <v>9763</v>
      </c>
      <c r="K207" s="6">
        <v>64350</v>
      </c>
      <c r="L207" s="6" t="s">
        <v>9764</v>
      </c>
      <c r="M207" s="6">
        <v>129</v>
      </c>
      <c r="N207" s="6" t="e">
        <f>VLOOKUP(A207,'1_คตง_ภาพรวม'!$L$6:$M$56,2,FALSE)</f>
        <v>#N/A</v>
      </c>
    </row>
    <row r="208" spans="1:14">
      <c r="A208" s="6" t="s">
        <v>7109</v>
      </c>
      <c r="B208" s="6" t="s">
        <v>11765</v>
      </c>
      <c r="C208" s="6" t="s">
        <v>11766</v>
      </c>
      <c r="D208" s="35">
        <v>44008</v>
      </c>
      <c r="E208" s="6" t="s">
        <v>11767</v>
      </c>
      <c r="F208" s="6" t="s">
        <v>9875</v>
      </c>
      <c r="G208" s="6">
        <v>38857.5</v>
      </c>
      <c r="H208" s="6">
        <v>38857.5</v>
      </c>
      <c r="I208" s="6" t="s">
        <v>9762</v>
      </c>
      <c r="J208" s="6" t="s">
        <v>9763</v>
      </c>
      <c r="K208" s="6">
        <v>38857.5</v>
      </c>
      <c r="L208" s="6" t="s">
        <v>9764</v>
      </c>
      <c r="M208" s="6">
        <v>13</v>
      </c>
      <c r="N208" s="6" t="e">
        <f>VLOOKUP(A208,'1_คตง_ภาพรวม'!$L$6:$M$56,2,FALSE)</f>
        <v>#N/A</v>
      </c>
    </row>
    <row r="209" spans="1:14">
      <c r="A209" s="6" t="s">
        <v>7869</v>
      </c>
      <c r="B209" s="6" t="s">
        <v>11771</v>
      </c>
      <c r="C209" s="6" t="s">
        <v>11772</v>
      </c>
      <c r="D209" s="35">
        <v>44008</v>
      </c>
      <c r="E209" s="6" t="s">
        <v>11773</v>
      </c>
      <c r="F209" s="6" t="s">
        <v>9875</v>
      </c>
      <c r="G209" s="6">
        <v>49444.65</v>
      </c>
      <c r="H209" s="6">
        <v>49444.65</v>
      </c>
      <c r="I209" s="6" t="s">
        <v>9762</v>
      </c>
      <c r="J209" s="6" t="s">
        <v>9763</v>
      </c>
      <c r="K209" s="6">
        <v>49444.65</v>
      </c>
      <c r="L209" s="6" t="s">
        <v>9764</v>
      </c>
      <c r="M209" s="6">
        <v>87</v>
      </c>
      <c r="N209" s="6" t="e">
        <f>VLOOKUP(A209,'1_คตง_ภาพรวม'!$L$6:$M$56,2,FALSE)</f>
        <v>#N/A</v>
      </c>
    </row>
    <row r="210" spans="1:14">
      <c r="A210" s="6" t="s">
        <v>6719</v>
      </c>
      <c r="B210" s="6" t="s">
        <v>11780</v>
      </c>
      <c r="C210" s="6" t="s">
        <v>11781</v>
      </c>
      <c r="D210" s="35">
        <v>44001</v>
      </c>
      <c r="E210" s="6" t="s">
        <v>11782</v>
      </c>
      <c r="F210" s="6" t="s">
        <v>9875</v>
      </c>
      <c r="G210" s="6">
        <v>34650</v>
      </c>
      <c r="H210" s="6">
        <v>34650</v>
      </c>
      <c r="I210" s="6" t="s">
        <v>9762</v>
      </c>
      <c r="J210" s="6" t="s">
        <v>9763</v>
      </c>
      <c r="K210" s="6">
        <v>34650</v>
      </c>
      <c r="L210" s="6" t="s">
        <v>9764</v>
      </c>
      <c r="M210" s="6">
        <v>11</v>
      </c>
      <c r="N210" s="6" t="e">
        <f>VLOOKUP(A210,'1_คตง_ภาพรวม'!$L$6:$M$56,2,FALSE)</f>
        <v>#N/A</v>
      </c>
    </row>
    <row r="211" spans="1:14">
      <c r="A211" s="6" t="s">
        <v>9067</v>
      </c>
      <c r="B211" s="6" t="s">
        <v>11783</v>
      </c>
      <c r="C211" s="6" t="s">
        <v>11784</v>
      </c>
      <c r="D211" s="35">
        <v>44008</v>
      </c>
      <c r="E211" s="6" t="s">
        <v>11785</v>
      </c>
      <c r="F211" s="6" t="s">
        <v>9875</v>
      </c>
      <c r="G211" s="6">
        <v>79200</v>
      </c>
      <c r="H211" s="6">
        <v>79200</v>
      </c>
      <c r="I211" s="6" t="s">
        <v>9762</v>
      </c>
      <c r="J211" s="6" t="s">
        <v>9763</v>
      </c>
      <c r="K211" s="6">
        <v>79200</v>
      </c>
      <c r="L211" s="6" t="s">
        <v>9764</v>
      </c>
      <c r="M211" s="6">
        <v>11</v>
      </c>
      <c r="N211" s="6" t="e">
        <f>VLOOKUP(A211,'1_คตง_ภาพรวม'!$L$6:$M$56,2,FALSE)</f>
        <v>#N/A</v>
      </c>
    </row>
    <row r="212" spans="1:14">
      <c r="A212" s="6" t="s">
        <v>7741</v>
      </c>
      <c r="B212" s="6" t="s">
        <v>11786</v>
      </c>
      <c r="C212" s="6" t="s">
        <v>11787</v>
      </c>
      <c r="D212" s="35">
        <v>44008</v>
      </c>
      <c r="E212" s="6" t="s">
        <v>11788</v>
      </c>
      <c r="F212" s="6" t="s">
        <v>9875</v>
      </c>
      <c r="G212" s="6">
        <v>33660</v>
      </c>
      <c r="H212" s="6">
        <v>33660</v>
      </c>
      <c r="I212" s="6" t="s">
        <v>9762</v>
      </c>
      <c r="J212" s="6" t="s">
        <v>9763</v>
      </c>
      <c r="K212" s="6">
        <v>33660</v>
      </c>
      <c r="L212" s="6" t="s">
        <v>9764</v>
      </c>
      <c r="M212" s="6">
        <v>11</v>
      </c>
      <c r="N212" s="6" t="e">
        <f>VLOOKUP(A212,'1_คตง_ภาพรวม'!$L$6:$M$56,2,FALSE)</f>
        <v>#N/A</v>
      </c>
    </row>
    <row r="213" spans="1:14">
      <c r="A213" s="6" t="s">
        <v>8201</v>
      </c>
      <c r="B213" s="6" t="s">
        <v>11789</v>
      </c>
      <c r="C213" s="6" t="s">
        <v>11790</v>
      </c>
      <c r="D213" s="35">
        <v>44008</v>
      </c>
      <c r="E213" s="6" t="s">
        <v>11791</v>
      </c>
      <c r="F213" s="6" t="s">
        <v>9875</v>
      </c>
      <c r="G213" s="6">
        <v>9900</v>
      </c>
      <c r="H213" s="6">
        <v>9900</v>
      </c>
      <c r="I213" s="6" t="s">
        <v>9762</v>
      </c>
      <c r="J213" s="6" t="s">
        <v>9763</v>
      </c>
      <c r="K213" s="6">
        <v>9900</v>
      </c>
      <c r="L213" s="6" t="s">
        <v>9764</v>
      </c>
      <c r="M213" s="6">
        <v>11</v>
      </c>
      <c r="N213" s="6" t="e">
        <f>VLOOKUP(A213,'1_คตง_ภาพรวม'!$L$6:$M$56,2,FALSE)</f>
        <v>#N/A</v>
      </c>
    </row>
    <row r="214" spans="1:14">
      <c r="A214" s="6" t="s">
        <v>32666</v>
      </c>
      <c r="B214" s="6" t="s">
        <v>11792</v>
      </c>
      <c r="C214" s="6" t="s">
        <v>11793</v>
      </c>
      <c r="D214" s="35">
        <v>44008</v>
      </c>
      <c r="E214" s="6" t="s">
        <v>11794</v>
      </c>
      <c r="F214" s="6" t="s">
        <v>9875</v>
      </c>
      <c r="G214" s="6">
        <v>121968</v>
      </c>
      <c r="H214" s="6">
        <v>121968</v>
      </c>
      <c r="I214" s="6" t="s">
        <v>9762</v>
      </c>
      <c r="J214" s="6" t="s">
        <v>9763</v>
      </c>
      <c r="K214" s="6">
        <v>121968</v>
      </c>
      <c r="L214" s="6" t="s">
        <v>9764</v>
      </c>
      <c r="M214" s="6">
        <v>11</v>
      </c>
      <c r="N214" s="6" t="e">
        <f>VLOOKUP(A214,'1_คตง_ภาพรวม'!$L$6:$M$56,2,FALSE)</f>
        <v>#N/A</v>
      </c>
    </row>
    <row r="215" spans="1:14">
      <c r="A215" s="6" t="s">
        <v>32673</v>
      </c>
      <c r="B215" s="6" t="s">
        <v>11795</v>
      </c>
      <c r="C215" s="6" t="s">
        <v>11796</v>
      </c>
      <c r="D215" s="35">
        <v>44008</v>
      </c>
      <c r="E215" s="6" t="s">
        <v>11797</v>
      </c>
      <c r="F215" s="6" t="s">
        <v>9875</v>
      </c>
      <c r="G215" s="6">
        <v>79200</v>
      </c>
      <c r="H215" s="6">
        <v>79200</v>
      </c>
      <c r="I215" s="6" t="s">
        <v>9762</v>
      </c>
      <c r="J215" s="6" t="s">
        <v>9763</v>
      </c>
      <c r="K215" s="6">
        <v>79200</v>
      </c>
      <c r="L215" s="6" t="s">
        <v>9764</v>
      </c>
      <c r="M215" s="6">
        <v>11</v>
      </c>
      <c r="N215" s="6" t="e">
        <f>VLOOKUP(A215,'1_คตง_ภาพรวม'!$L$6:$M$56,2,FALSE)</f>
        <v>#N/A</v>
      </c>
    </row>
    <row r="216" spans="1:14">
      <c r="A216" s="6" t="s">
        <v>167</v>
      </c>
      <c r="B216" s="6" t="s">
        <v>11801</v>
      </c>
      <c r="C216" s="6" t="s">
        <v>11802</v>
      </c>
      <c r="D216" s="35">
        <v>44008</v>
      </c>
      <c r="E216" s="6" t="s">
        <v>11803</v>
      </c>
      <c r="F216" s="6" t="s">
        <v>9875</v>
      </c>
      <c r="G216" s="6">
        <v>475200</v>
      </c>
      <c r="H216" s="6">
        <v>475200</v>
      </c>
      <c r="I216" s="6" t="s">
        <v>9762</v>
      </c>
      <c r="J216" s="6" t="s">
        <v>9763</v>
      </c>
      <c r="K216" s="6">
        <v>475200</v>
      </c>
      <c r="L216" s="6" t="s">
        <v>9764</v>
      </c>
      <c r="M216" s="6">
        <v>11</v>
      </c>
      <c r="N216" s="6" t="str">
        <f>VLOOKUP(A216,'1_คตง_ภาพรวม'!$L$6:$M$56,2,FALSE)</f>
        <v>นางสาวสาวิตรี รักษาสิทธิ์</v>
      </c>
    </row>
    <row r="217" spans="1:14">
      <c r="A217" s="6" t="s">
        <v>7136</v>
      </c>
      <c r="B217" s="6" t="s">
        <v>11804</v>
      </c>
      <c r="C217" s="6" t="s">
        <v>11805</v>
      </c>
      <c r="D217" s="35">
        <v>44008</v>
      </c>
      <c r="E217" s="6" t="s">
        <v>11806</v>
      </c>
      <c r="F217" s="6" t="s">
        <v>9875</v>
      </c>
      <c r="G217" s="6">
        <v>222750</v>
      </c>
      <c r="H217" s="6">
        <v>222750</v>
      </c>
      <c r="I217" s="6" t="s">
        <v>9762</v>
      </c>
      <c r="J217" s="6" t="s">
        <v>9763</v>
      </c>
      <c r="K217" s="6">
        <v>222750</v>
      </c>
      <c r="L217" s="6" t="s">
        <v>9764</v>
      </c>
      <c r="M217" s="6">
        <v>11</v>
      </c>
      <c r="N217" s="6" t="e">
        <f>VLOOKUP(A217,'1_คตง_ภาพรวม'!$L$6:$M$56,2,FALSE)</f>
        <v>#N/A</v>
      </c>
    </row>
    <row r="218" spans="1:14">
      <c r="A218" s="6" t="s">
        <v>7469</v>
      </c>
      <c r="B218" s="6" t="s">
        <v>11807</v>
      </c>
      <c r="C218" s="6" t="s">
        <v>11808</v>
      </c>
      <c r="D218" s="35">
        <v>44008</v>
      </c>
      <c r="E218" s="6" t="s">
        <v>11809</v>
      </c>
      <c r="F218" s="6" t="s">
        <v>9875</v>
      </c>
      <c r="G218" s="6">
        <v>291654</v>
      </c>
      <c r="H218" s="6">
        <v>291654</v>
      </c>
      <c r="I218" s="6" t="s">
        <v>9762</v>
      </c>
      <c r="J218" s="6" t="s">
        <v>9763</v>
      </c>
      <c r="K218" s="6">
        <v>291654</v>
      </c>
      <c r="L218" s="6" t="s">
        <v>9764</v>
      </c>
      <c r="M218" s="6">
        <v>11</v>
      </c>
      <c r="N218" s="6" t="e">
        <f>VLOOKUP(A218,'1_คตง_ภาพรวม'!$L$6:$M$56,2,FALSE)</f>
        <v>#N/A</v>
      </c>
    </row>
    <row r="219" spans="1:14">
      <c r="A219" s="6" t="s">
        <v>413</v>
      </c>
      <c r="B219" s="6" t="s">
        <v>11841</v>
      </c>
      <c r="C219" s="6" t="s">
        <v>11842</v>
      </c>
      <c r="D219" s="35">
        <v>44008</v>
      </c>
      <c r="E219" s="6" t="s">
        <v>11843</v>
      </c>
      <c r="F219" s="6" t="s">
        <v>9875</v>
      </c>
      <c r="G219" s="6">
        <v>427339</v>
      </c>
      <c r="H219" s="6">
        <v>427339</v>
      </c>
      <c r="I219" s="6" t="s">
        <v>9762</v>
      </c>
      <c r="J219" s="6" t="s">
        <v>9763</v>
      </c>
      <c r="K219" s="6">
        <v>427339</v>
      </c>
      <c r="L219" s="6" t="s">
        <v>9764</v>
      </c>
      <c r="M219" s="6">
        <v>11</v>
      </c>
      <c r="N219" s="6" t="e">
        <f>VLOOKUP(A219,'1_คตง_ภาพรวม'!$L$6:$M$56,2,FALSE)</f>
        <v>#N/A</v>
      </c>
    </row>
    <row r="220" spans="1:14">
      <c r="A220" s="6" t="s">
        <v>8888</v>
      </c>
      <c r="B220" s="6" t="s">
        <v>11901</v>
      </c>
      <c r="C220" s="6" t="s">
        <v>11902</v>
      </c>
      <c r="D220" s="35">
        <v>44008</v>
      </c>
      <c r="E220" s="6" t="s">
        <v>11903</v>
      </c>
      <c r="F220" s="6" t="s">
        <v>9875</v>
      </c>
      <c r="G220" s="6">
        <v>347450.4</v>
      </c>
      <c r="H220" s="6">
        <v>347450.4</v>
      </c>
      <c r="I220" s="6" t="s">
        <v>9762</v>
      </c>
      <c r="J220" s="6" t="s">
        <v>9763</v>
      </c>
      <c r="K220" s="6">
        <v>347450.4</v>
      </c>
      <c r="L220" s="6" t="s">
        <v>9764</v>
      </c>
      <c r="M220" s="6">
        <v>11</v>
      </c>
      <c r="N220" s="6" t="e">
        <f>VLOOKUP(A220,'1_คตง_ภาพรวม'!$L$6:$M$56,2,FALSE)</f>
        <v>#N/A</v>
      </c>
    </row>
    <row r="221" spans="1:14">
      <c r="A221" s="6" t="s">
        <v>8888</v>
      </c>
      <c r="B221" s="6" t="s">
        <v>12012</v>
      </c>
      <c r="C221" s="6" t="s">
        <v>12013</v>
      </c>
      <c r="D221" s="35">
        <v>44008</v>
      </c>
      <c r="E221" s="6" t="s">
        <v>12014</v>
      </c>
      <c r="F221" s="6" t="s">
        <v>9875</v>
      </c>
      <c r="G221" s="6">
        <v>350960</v>
      </c>
      <c r="H221" s="6">
        <v>350960</v>
      </c>
      <c r="I221" s="6" t="s">
        <v>9762</v>
      </c>
      <c r="J221" s="6" t="s">
        <v>9763</v>
      </c>
      <c r="K221" s="6">
        <v>350960</v>
      </c>
      <c r="L221" s="6" t="s">
        <v>9764</v>
      </c>
      <c r="M221" s="6">
        <v>11</v>
      </c>
      <c r="N221" s="6" t="e">
        <f>VLOOKUP(A221,'1_คตง_ภาพรวม'!$L$6:$M$56,2,FALSE)</f>
        <v>#N/A</v>
      </c>
    </row>
    <row r="222" spans="1:14">
      <c r="A222" s="6" t="s">
        <v>7092</v>
      </c>
      <c r="B222" s="6" t="s">
        <v>12015</v>
      </c>
      <c r="C222" s="6" t="s">
        <v>12016</v>
      </c>
      <c r="D222" s="35">
        <v>44008</v>
      </c>
      <c r="E222" s="6" t="s">
        <v>12017</v>
      </c>
      <c r="F222" s="6" t="s">
        <v>9875</v>
      </c>
      <c r="G222" s="6">
        <v>70000</v>
      </c>
      <c r="H222" s="6">
        <v>70000</v>
      </c>
      <c r="I222" s="6" t="s">
        <v>9762</v>
      </c>
      <c r="J222" s="6" t="s">
        <v>9763</v>
      </c>
      <c r="K222" s="6">
        <v>70000</v>
      </c>
      <c r="L222" s="6" t="s">
        <v>9764</v>
      </c>
      <c r="M222" s="6">
        <v>12</v>
      </c>
      <c r="N222" s="6" t="e">
        <f>VLOOKUP(A222,'1_คตง_ภาพรวม'!$L$6:$M$56,2,FALSE)</f>
        <v>#N/A</v>
      </c>
    </row>
    <row r="223" spans="1:14">
      <c r="A223" s="6" t="s">
        <v>7562</v>
      </c>
      <c r="B223" s="6" t="s">
        <v>12042</v>
      </c>
      <c r="C223" s="6" t="s">
        <v>12043</v>
      </c>
      <c r="D223" s="35">
        <v>44012</v>
      </c>
      <c r="E223" s="6" t="s">
        <v>12044</v>
      </c>
      <c r="F223" s="6" t="s">
        <v>9875</v>
      </c>
      <c r="G223" s="6">
        <v>25245</v>
      </c>
      <c r="H223" s="6">
        <v>25245</v>
      </c>
      <c r="I223" s="6" t="s">
        <v>9762</v>
      </c>
      <c r="J223" s="6" t="s">
        <v>9763</v>
      </c>
      <c r="K223" s="6">
        <v>25245</v>
      </c>
      <c r="L223" s="6" t="s">
        <v>9764</v>
      </c>
      <c r="M223" s="6">
        <v>112</v>
      </c>
      <c r="N223" s="6" t="e">
        <f>VLOOKUP(A223,'1_คตง_ภาพรวม'!$L$6:$M$56,2,FALSE)</f>
        <v>#N/A</v>
      </c>
    </row>
    <row r="224" spans="1:14">
      <c r="A224" s="6" t="s">
        <v>7773</v>
      </c>
      <c r="B224" s="6" t="s">
        <v>12045</v>
      </c>
      <c r="C224" s="6" t="s">
        <v>12046</v>
      </c>
      <c r="D224" s="35">
        <v>44012</v>
      </c>
      <c r="E224" s="6" t="s">
        <v>12047</v>
      </c>
      <c r="F224" s="6" t="s">
        <v>9875</v>
      </c>
      <c r="G224" s="6">
        <v>21285</v>
      </c>
      <c r="H224" s="6">
        <v>21285</v>
      </c>
      <c r="I224" s="6" t="s">
        <v>9762</v>
      </c>
      <c r="J224" s="6" t="s">
        <v>9763</v>
      </c>
      <c r="K224" s="6">
        <v>21285</v>
      </c>
      <c r="L224" s="6" t="s">
        <v>9764</v>
      </c>
      <c r="M224" s="6">
        <v>97</v>
      </c>
      <c r="N224" s="6" t="e">
        <f>VLOOKUP(A224,'1_คตง_ภาพรวม'!$L$6:$M$56,2,FALSE)</f>
        <v>#N/A</v>
      </c>
    </row>
    <row r="225" spans="1:14">
      <c r="A225" s="6" t="s">
        <v>6923</v>
      </c>
      <c r="B225" s="6" t="s">
        <v>12048</v>
      </c>
      <c r="C225" s="6" t="s">
        <v>12049</v>
      </c>
      <c r="D225" s="35">
        <v>44012</v>
      </c>
      <c r="E225" s="6" t="s">
        <v>12050</v>
      </c>
      <c r="F225" s="6" t="s">
        <v>9875</v>
      </c>
      <c r="G225" s="6">
        <v>24750</v>
      </c>
      <c r="H225" s="6">
        <v>24750</v>
      </c>
      <c r="I225" s="6" t="s">
        <v>9762</v>
      </c>
      <c r="J225" s="6" t="s">
        <v>9763</v>
      </c>
      <c r="K225" s="6">
        <v>24750</v>
      </c>
      <c r="L225" s="6" t="s">
        <v>9764</v>
      </c>
      <c r="M225" s="6">
        <v>159</v>
      </c>
      <c r="N225" s="6" t="e">
        <f>VLOOKUP(A225,'1_คตง_ภาพรวม'!$L$6:$M$56,2,FALSE)</f>
        <v>#N/A</v>
      </c>
    </row>
    <row r="226" spans="1:14">
      <c r="A226" s="6" t="s">
        <v>7747</v>
      </c>
      <c r="B226" s="6" t="s">
        <v>12051</v>
      </c>
      <c r="C226" s="6" t="s">
        <v>12052</v>
      </c>
      <c r="D226" s="35">
        <v>44012</v>
      </c>
      <c r="E226" s="6" t="s">
        <v>12053</v>
      </c>
      <c r="F226" s="6" t="s">
        <v>9875</v>
      </c>
      <c r="G226" s="6">
        <v>21285</v>
      </c>
      <c r="H226" s="6">
        <v>21285</v>
      </c>
      <c r="I226" s="6" t="s">
        <v>9762</v>
      </c>
      <c r="J226" s="6" t="s">
        <v>9763</v>
      </c>
      <c r="K226" s="6">
        <v>21285</v>
      </c>
      <c r="L226" s="6" t="s">
        <v>9764</v>
      </c>
      <c r="M226" s="6">
        <v>82</v>
      </c>
      <c r="N226" s="6" t="e">
        <f>VLOOKUP(A226,'1_คตง_ภาพรวม'!$L$6:$M$56,2,FALSE)</f>
        <v>#N/A</v>
      </c>
    </row>
    <row r="227" spans="1:14">
      <c r="A227" s="6" t="s">
        <v>8114</v>
      </c>
      <c r="B227" s="6" t="s">
        <v>12054</v>
      </c>
      <c r="C227" s="6" t="s">
        <v>12055</v>
      </c>
      <c r="D227" s="35">
        <v>44012</v>
      </c>
      <c r="E227" s="6" t="s">
        <v>12056</v>
      </c>
      <c r="F227" s="6" t="s">
        <v>9875</v>
      </c>
      <c r="G227" s="6">
        <v>20790</v>
      </c>
      <c r="H227" s="6">
        <v>20790</v>
      </c>
      <c r="I227" s="6" t="s">
        <v>9762</v>
      </c>
      <c r="J227" s="6" t="s">
        <v>9763</v>
      </c>
      <c r="K227" s="6">
        <v>20790</v>
      </c>
      <c r="L227" s="6" t="s">
        <v>9764</v>
      </c>
      <c r="M227" s="6">
        <v>115</v>
      </c>
      <c r="N227" s="6" t="e">
        <f>VLOOKUP(A227,'1_คตง_ภาพรวม'!$L$6:$M$56,2,FALSE)</f>
        <v>#N/A</v>
      </c>
    </row>
    <row r="228" spans="1:14">
      <c r="A228" s="6" t="s">
        <v>7704</v>
      </c>
      <c r="B228" s="6" t="s">
        <v>12060</v>
      </c>
      <c r="C228" s="6" t="s">
        <v>12061</v>
      </c>
      <c r="D228" s="35">
        <v>44012</v>
      </c>
      <c r="E228" s="6" t="s">
        <v>12062</v>
      </c>
      <c r="F228" s="6" t="s">
        <v>9875</v>
      </c>
      <c r="G228" s="6">
        <v>21780</v>
      </c>
      <c r="H228" s="6">
        <v>21780</v>
      </c>
      <c r="I228" s="6" t="s">
        <v>9762</v>
      </c>
      <c r="J228" s="6" t="s">
        <v>9763</v>
      </c>
      <c r="K228" s="6">
        <v>21780</v>
      </c>
      <c r="L228" s="6" t="s">
        <v>9764</v>
      </c>
      <c r="M228" s="6">
        <v>114</v>
      </c>
      <c r="N228" s="6" t="e">
        <f>VLOOKUP(A228,'1_คตง_ภาพรวม'!$L$6:$M$56,2,FALSE)</f>
        <v>#N/A</v>
      </c>
    </row>
    <row r="229" spans="1:14">
      <c r="A229" s="6" t="s">
        <v>7728</v>
      </c>
      <c r="B229" s="6" t="s">
        <v>12063</v>
      </c>
      <c r="C229" s="6" t="s">
        <v>12064</v>
      </c>
      <c r="D229" s="35">
        <v>44012</v>
      </c>
      <c r="E229" s="6" t="s">
        <v>12065</v>
      </c>
      <c r="F229" s="6" t="s">
        <v>9875</v>
      </c>
      <c r="G229" s="6">
        <v>21780</v>
      </c>
      <c r="H229" s="6">
        <v>21780</v>
      </c>
      <c r="I229" s="6" t="s">
        <v>9762</v>
      </c>
      <c r="J229" s="6" t="s">
        <v>9763</v>
      </c>
      <c r="K229" s="6">
        <v>21780</v>
      </c>
      <c r="L229" s="6" t="s">
        <v>9764</v>
      </c>
      <c r="M229" s="6">
        <v>98</v>
      </c>
      <c r="N229" s="6" t="e">
        <f>VLOOKUP(A229,'1_คตง_ภาพรวม'!$L$6:$M$56,2,FALSE)</f>
        <v>#N/A</v>
      </c>
    </row>
    <row r="230" spans="1:14">
      <c r="A230" s="6" t="s">
        <v>7296</v>
      </c>
      <c r="B230" s="6" t="s">
        <v>12066</v>
      </c>
      <c r="C230" s="6" t="s">
        <v>12067</v>
      </c>
      <c r="D230" s="35">
        <v>44012</v>
      </c>
      <c r="E230" s="6" t="s">
        <v>12068</v>
      </c>
      <c r="F230" s="6" t="s">
        <v>9875</v>
      </c>
      <c r="G230" s="6">
        <v>22275</v>
      </c>
      <c r="H230" s="6">
        <v>22275</v>
      </c>
      <c r="I230" s="6" t="s">
        <v>9762</v>
      </c>
      <c r="J230" s="6" t="s">
        <v>9763</v>
      </c>
      <c r="K230" s="6">
        <v>22275</v>
      </c>
      <c r="L230" s="6" t="s">
        <v>9764</v>
      </c>
      <c r="M230" s="6">
        <v>113</v>
      </c>
      <c r="N230" s="6" t="e">
        <f>VLOOKUP(A230,'1_คตง_ภาพรวม'!$L$6:$M$56,2,FALSE)</f>
        <v>#N/A</v>
      </c>
    </row>
    <row r="231" spans="1:14">
      <c r="A231" s="6" t="s">
        <v>7018</v>
      </c>
      <c r="B231" s="6" t="s">
        <v>12069</v>
      </c>
      <c r="C231" s="6" t="s">
        <v>12070</v>
      </c>
      <c r="D231" s="35">
        <v>44012</v>
      </c>
      <c r="E231" s="6" t="s">
        <v>12071</v>
      </c>
      <c r="F231" s="6" t="s">
        <v>9875</v>
      </c>
      <c r="G231" s="6">
        <v>24948</v>
      </c>
      <c r="H231" s="6">
        <v>24948</v>
      </c>
      <c r="I231" s="6" t="s">
        <v>9762</v>
      </c>
      <c r="J231" s="6" t="s">
        <v>9763</v>
      </c>
      <c r="K231" s="6">
        <v>24948</v>
      </c>
      <c r="L231" s="6" t="s">
        <v>9764</v>
      </c>
      <c r="M231" s="6">
        <v>144</v>
      </c>
      <c r="N231" s="6" t="e">
        <f>VLOOKUP(A231,'1_คตง_ภาพรวม'!$L$6:$M$56,2,FALSE)</f>
        <v>#N/A</v>
      </c>
    </row>
    <row r="232" spans="1:14">
      <c r="A232" s="6" t="s">
        <v>6829</v>
      </c>
      <c r="B232" s="6" t="s">
        <v>12072</v>
      </c>
      <c r="C232" s="6" t="s">
        <v>12073</v>
      </c>
      <c r="D232" s="35">
        <v>44012</v>
      </c>
      <c r="E232" s="6" t="s">
        <v>12074</v>
      </c>
      <c r="F232" s="6" t="s">
        <v>9875</v>
      </c>
      <c r="G232" s="6">
        <v>20790</v>
      </c>
      <c r="H232" s="6">
        <v>20790</v>
      </c>
      <c r="I232" s="6" t="s">
        <v>9762</v>
      </c>
      <c r="J232" s="6" t="s">
        <v>9763</v>
      </c>
      <c r="K232" s="6">
        <v>20790</v>
      </c>
      <c r="L232" s="6" t="s">
        <v>9764</v>
      </c>
      <c r="M232" s="6">
        <v>163</v>
      </c>
      <c r="N232" s="6" t="e">
        <f>VLOOKUP(A232,'1_คตง_ภาพรวม'!$L$6:$M$56,2,FALSE)</f>
        <v>#N/A</v>
      </c>
    </row>
    <row r="233" spans="1:14">
      <c r="A233" s="6" t="s">
        <v>7647</v>
      </c>
      <c r="B233" s="6" t="s">
        <v>12075</v>
      </c>
      <c r="C233" s="6" t="s">
        <v>12076</v>
      </c>
      <c r="D233" s="35">
        <v>44012</v>
      </c>
      <c r="E233" s="6" t="s">
        <v>12077</v>
      </c>
      <c r="F233" s="6" t="s">
        <v>9875</v>
      </c>
      <c r="G233" s="6">
        <v>17820</v>
      </c>
      <c r="H233" s="6">
        <v>17820</v>
      </c>
      <c r="I233" s="6" t="s">
        <v>9762</v>
      </c>
      <c r="J233" s="6" t="s">
        <v>9763</v>
      </c>
      <c r="K233" s="6">
        <v>17820</v>
      </c>
      <c r="L233" s="6" t="s">
        <v>9764</v>
      </c>
      <c r="M233" s="6">
        <v>94</v>
      </c>
      <c r="N233" s="6" t="e">
        <f>VLOOKUP(A233,'1_คตง_ภาพรวม'!$L$6:$M$56,2,FALSE)</f>
        <v>#N/A</v>
      </c>
    </row>
    <row r="234" spans="1:14">
      <c r="A234" s="6" t="s">
        <v>7000</v>
      </c>
      <c r="B234" s="6" t="s">
        <v>12078</v>
      </c>
      <c r="C234" s="6" t="s">
        <v>12079</v>
      </c>
      <c r="D234" s="35">
        <v>44012</v>
      </c>
      <c r="E234" s="6" t="s">
        <v>12080</v>
      </c>
      <c r="F234" s="6" t="s">
        <v>9875</v>
      </c>
      <c r="G234" s="6">
        <v>24750</v>
      </c>
      <c r="H234" s="6">
        <v>24750</v>
      </c>
      <c r="I234" s="6" t="s">
        <v>9762</v>
      </c>
      <c r="J234" s="6" t="s">
        <v>9763</v>
      </c>
      <c r="K234" s="6">
        <v>24750</v>
      </c>
      <c r="L234" s="6" t="s">
        <v>9764</v>
      </c>
      <c r="M234" s="6">
        <v>86</v>
      </c>
      <c r="N234" s="6" t="e">
        <f>VLOOKUP(A234,'1_คตง_ภาพรวม'!$L$6:$M$56,2,FALSE)</f>
        <v>#N/A</v>
      </c>
    </row>
    <row r="235" spans="1:14">
      <c r="A235" s="6" t="s">
        <v>6986</v>
      </c>
      <c r="B235" s="6" t="s">
        <v>12081</v>
      </c>
      <c r="C235" s="6" t="s">
        <v>12082</v>
      </c>
      <c r="D235" s="35">
        <v>44012</v>
      </c>
      <c r="E235" s="6" t="s">
        <v>12083</v>
      </c>
      <c r="F235" s="6" t="s">
        <v>9875</v>
      </c>
      <c r="G235" s="6">
        <v>64845</v>
      </c>
      <c r="H235" s="6">
        <v>64845</v>
      </c>
      <c r="I235" s="6" t="s">
        <v>9762</v>
      </c>
      <c r="J235" s="6" t="s">
        <v>9763</v>
      </c>
      <c r="K235" s="6">
        <v>64845</v>
      </c>
      <c r="L235" s="6" t="s">
        <v>9764</v>
      </c>
      <c r="M235" s="6">
        <v>66</v>
      </c>
      <c r="N235" s="6" t="e">
        <f>VLOOKUP(A235,'1_คตง_ภาพรวม'!$L$6:$M$56,2,FALSE)</f>
        <v>#N/A</v>
      </c>
    </row>
    <row r="236" spans="1:14">
      <c r="A236" s="6" t="s">
        <v>7344</v>
      </c>
      <c r="B236" s="6" t="s">
        <v>12084</v>
      </c>
      <c r="C236" s="6" t="s">
        <v>12085</v>
      </c>
      <c r="D236" s="35">
        <v>44012</v>
      </c>
      <c r="E236" s="6" t="s">
        <v>12086</v>
      </c>
      <c r="F236" s="6" t="s">
        <v>9875</v>
      </c>
      <c r="G236" s="6">
        <v>37620</v>
      </c>
      <c r="H236" s="6">
        <v>37620</v>
      </c>
      <c r="I236" s="6" t="s">
        <v>9762</v>
      </c>
      <c r="J236" s="6" t="s">
        <v>9763</v>
      </c>
      <c r="K236" s="6">
        <v>37620</v>
      </c>
      <c r="L236" s="6" t="s">
        <v>9764</v>
      </c>
      <c r="M236" s="6">
        <v>70</v>
      </c>
      <c r="N236" s="6" t="e">
        <f>VLOOKUP(A236,'1_คตง_ภาพรวม'!$L$6:$M$56,2,FALSE)</f>
        <v>#N/A</v>
      </c>
    </row>
    <row r="237" spans="1:14">
      <c r="A237" s="6" t="s">
        <v>8060</v>
      </c>
      <c r="B237" s="6" t="s">
        <v>12087</v>
      </c>
      <c r="C237" s="6" t="s">
        <v>12088</v>
      </c>
      <c r="D237" s="35">
        <v>44012</v>
      </c>
      <c r="E237" s="6" t="s">
        <v>12089</v>
      </c>
      <c r="F237" s="6" t="s">
        <v>9875</v>
      </c>
      <c r="G237" s="6">
        <v>17820</v>
      </c>
      <c r="H237" s="6">
        <v>17820</v>
      </c>
      <c r="I237" s="6" t="s">
        <v>9762</v>
      </c>
      <c r="J237" s="6" t="s">
        <v>9763</v>
      </c>
      <c r="K237" s="6">
        <v>17820</v>
      </c>
      <c r="L237" s="6" t="s">
        <v>9764</v>
      </c>
      <c r="M237" s="6">
        <v>134</v>
      </c>
      <c r="N237" s="6" t="e">
        <f>VLOOKUP(A237,'1_คตง_ภาพรวม'!$L$6:$M$56,2,FALSE)</f>
        <v>#N/A</v>
      </c>
    </row>
    <row r="238" spans="1:14">
      <c r="A238" s="6" t="s">
        <v>7820</v>
      </c>
      <c r="B238" s="6" t="s">
        <v>12090</v>
      </c>
      <c r="C238" s="6" t="s">
        <v>12091</v>
      </c>
      <c r="D238" s="35">
        <v>44012</v>
      </c>
      <c r="E238" s="6" t="s">
        <v>12092</v>
      </c>
      <c r="F238" s="6" t="s">
        <v>9875</v>
      </c>
      <c r="G238" s="6">
        <v>131892.75</v>
      </c>
      <c r="H238" s="6">
        <v>131892.75</v>
      </c>
      <c r="I238" s="6" t="s">
        <v>9762</v>
      </c>
      <c r="J238" s="6" t="s">
        <v>9763</v>
      </c>
      <c r="K238" s="6">
        <v>131892.75</v>
      </c>
      <c r="L238" s="6" t="s">
        <v>9764</v>
      </c>
      <c r="M238" s="6">
        <v>90</v>
      </c>
      <c r="N238" s="6" t="e">
        <f>VLOOKUP(A238,'1_คตง_ภาพรวม'!$L$6:$M$56,2,FALSE)</f>
        <v>#N/A</v>
      </c>
    </row>
    <row r="239" spans="1:14">
      <c r="A239" s="6" t="s">
        <v>6689</v>
      </c>
      <c r="B239" s="6" t="s">
        <v>12093</v>
      </c>
      <c r="C239" s="6" t="s">
        <v>12094</v>
      </c>
      <c r="D239" s="35">
        <v>44012</v>
      </c>
      <c r="E239" s="6" t="s">
        <v>12095</v>
      </c>
      <c r="F239" s="6" t="s">
        <v>9875</v>
      </c>
      <c r="G239" s="6">
        <v>49500</v>
      </c>
      <c r="H239" s="6">
        <v>49500</v>
      </c>
      <c r="I239" s="6" t="s">
        <v>9762</v>
      </c>
      <c r="J239" s="6" t="s">
        <v>9763</v>
      </c>
      <c r="K239" s="6">
        <v>49500</v>
      </c>
      <c r="L239" s="6" t="s">
        <v>9764</v>
      </c>
      <c r="M239" s="6">
        <v>74</v>
      </c>
      <c r="N239" s="6" t="e">
        <f>VLOOKUP(A239,'1_คตง_ภาพรวม'!$L$6:$M$56,2,FALSE)</f>
        <v>#N/A</v>
      </c>
    </row>
    <row r="240" spans="1:14">
      <c r="A240" s="6" t="s">
        <v>7932</v>
      </c>
      <c r="B240" s="6" t="s">
        <v>12096</v>
      </c>
      <c r="C240" s="6" t="s">
        <v>12097</v>
      </c>
      <c r="D240" s="35">
        <v>44012</v>
      </c>
      <c r="E240" s="6" t="s">
        <v>12098</v>
      </c>
      <c r="F240" s="6" t="s">
        <v>9875</v>
      </c>
      <c r="G240" s="6">
        <v>25245</v>
      </c>
      <c r="H240" s="6">
        <v>25245</v>
      </c>
      <c r="I240" s="6" t="s">
        <v>9762</v>
      </c>
      <c r="J240" s="6" t="s">
        <v>9763</v>
      </c>
      <c r="K240" s="6">
        <v>25245</v>
      </c>
      <c r="L240" s="6" t="s">
        <v>9764</v>
      </c>
      <c r="M240" s="6">
        <v>115</v>
      </c>
      <c r="N240" s="6" t="e">
        <f>VLOOKUP(A240,'1_คตง_ภาพรวม'!$L$6:$M$56,2,FALSE)</f>
        <v>#N/A</v>
      </c>
    </row>
    <row r="241" spans="1:14">
      <c r="A241" s="6" t="s">
        <v>6960</v>
      </c>
      <c r="B241" s="6" t="s">
        <v>12099</v>
      </c>
      <c r="C241" s="6" t="s">
        <v>12100</v>
      </c>
      <c r="D241" s="35">
        <v>44012</v>
      </c>
      <c r="E241" s="6" t="s">
        <v>12101</v>
      </c>
      <c r="F241" s="6" t="s">
        <v>9875</v>
      </c>
      <c r="G241" s="6">
        <v>33660</v>
      </c>
      <c r="H241" s="6">
        <v>33660</v>
      </c>
      <c r="I241" s="6" t="s">
        <v>9762</v>
      </c>
      <c r="J241" s="6" t="s">
        <v>9763</v>
      </c>
      <c r="K241" s="6">
        <v>33660</v>
      </c>
      <c r="L241" s="6" t="s">
        <v>9764</v>
      </c>
      <c r="M241" s="6">
        <v>80</v>
      </c>
      <c r="N241" s="6" t="e">
        <f>VLOOKUP(A241,'1_คตง_ภาพรวม'!$L$6:$M$56,2,FALSE)</f>
        <v>#N/A</v>
      </c>
    </row>
    <row r="242" spans="1:14">
      <c r="A242" s="6" t="s">
        <v>7654</v>
      </c>
      <c r="B242" s="6" t="s">
        <v>12102</v>
      </c>
      <c r="C242" s="6" t="s">
        <v>12103</v>
      </c>
      <c r="D242" s="35">
        <v>44012</v>
      </c>
      <c r="E242" s="6" t="s">
        <v>12104</v>
      </c>
      <c r="F242" s="6" t="s">
        <v>9875</v>
      </c>
      <c r="G242" s="6">
        <v>24750</v>
      </c>
      <c r="H242" s="6">
        <v>24750</v>
      </c>
      <c r="I242" s="6" t="s">
        <v>9762</v>
      </c>
      <c r="J242" s="6" t="s">
        <v>9763</v>
      </c>
      <c r="K242" s="6">
        <v>24750</v>
      </c>
      <c r="L242" s="6" t="s">
        <v>9764</v>
      </c>
      <c r="M242" s="6">
        <v>126</v>
      </c>
      <c r="N242" s="6" t="e">
        <f>VLOOKUP(A242,'1_คตง_ภาพรวม'!$L$6:$M$56,2,FALSE)</f>
        <v>#N/A</v>
      </c>
    </row>
    <row r="243" spans="1:14">
      <c r="A243" s="6" t="s">
        <v>7625</v>
      </c>
      <c r="B243" s="6" t="s">
        <v>12105</v>
      </c>
      <c r="C243" s="6" t="s">
        <v>12106</v>
      </c>
      <c r="D243" s="35">
        <v>44012</v>
      </c>
      <c r="E243" s="6" t="s">
        <v>12107</v>
      </c>
      <c r="F243" s="6" t="s">
        <v>9875</v>
      </c>
      <c r="G243" s="6">
        <v>21780</v>
      </c>
      <c r="H243" s="6">
        <v>21780</v>
      </c>
      <c r="I243" s="6" t="s">
        <v>9762</v>
      </c>
      <c r="J243" s="6" t="s">
        <v>9763</v>
      </c>
      <c r="K243" s="6">
        <v>21780</v>
      </c>
      <c r="L243" s="6" t="s">
        <v>9764</v>
      </c>
      <c r="M243" s="6">
        <v>155</v>
      </c>
      <c r="N243" s="6" t="e">
        <f>VLOOKUP(A243,'1_คตง_ภาพรวม'!$L$6:$M$56,2,FALSE)</f>
        <v>#N/A</v>
      </c>
    </row>
    <row r="244" spans="1:14">
      <c r="A244" s="6" t="s">
        <v>7246</v>
      </c>
      <c r="B244" s="6" t="s">
        <v>12108</v>
      </c>
      <c r="C244" s="6" t="s">
        <v>12109</v>
      </c>
      <c r="D244" s="35">
        <v>44012</v>
      </c>
      <c r="E244" s="6" t="s">
        <v>12110</v>
      </c>
      <c r="F244" s="6" t="s">
        <v>9875</v>
      </c>
      <c r="G244" s="6">
        <v>29700</v>
      </c>
      <c r="H244" s="6">
        <v>29700</v>
      </c>
      <c r="I244" s="6" t="s">
        <v>9762</v>
      </c>
      <c r="J244" s="6" t="s">
        <v>9763</v>
      </c>
      <c r="K244" s="6">
        <v>29700</v>
      </c>
      <c r="L244" s="6" t="s">
        <v>9764</v>
      </c>
      <c r="M244" s="6">
        <v>109</v>
      </c>
      <c r="N244" s="6" t="e">
        <f>VLOOKUP(A244,'1_คตง_ภาพรวม'!$L$6:$M$56,2,FALSE)</f>
        <v>#N/A</v>
      </c>
    </row>
    <row r="245" spans="1:14">
      <c r="A245" s="6" t="s">
        <v>7195</v>
      </c>
      <c r="B245" s="6" t="s">
        <v>12111</v>
      </c>
      <c r="C245" s="6" t="s">
        <v>12112</v>
      </c>
      <c r="D245" s="35">
        <v>44012</v>
      </c>
      <c r="E245" s="6" t="s">
        <v>12113</v>
      </c>
      <c r="F245" s="6" t="s">
        <v>9875</v>
      </c>
      <c r="G245" s="6">
        <v>64350</v>
      </c>
      <c r="H245" s="6">
        <v>64350</v>
      </c>
      <c r="I245" s="6" t="s">
        <v>9762</v>
      </c>
      <c r="J245" s="6" t="s">
        <v>9763</v>
      </c>
      <c r="K245" s="6">
        <v>64350</v>
      </c>
      <c r="L245" s="6" t="s">
        <v>9764</v>
      </c>
      <c r="M245" s="6">
        <v>78</v>
      </c>
      <c r="N245" s="6" t="e">
        <f>VLOOKUP(A245,'1_คตง_ภาพรวม'!$L$6:$M$56,2,FALSE)</f>
        <v>#N/A</v>
      </c>
    </row>
    <row r="246" spans="1:14">
      <c r="A246" s="6" t="s">
        <v>7266</v>
      </c>
      <c r="B246" s="6" t="s">
        <v>12114</v>
      </c>
      <c r="C246" s="6" t="s">
        <v>12115</v>
      </c>
      <c r="D246" s="35">
        <v>44012</v>
      </c>
      <c r="E246" s="6" t="s">
        <v>12116</v>
      </c>
      <c r="F246" s="6" t="s">
        <v>9875</v>
      </c>
      <c r="G246" s="6">
        <v>34650</v>
      </c>
      <c r="H246" s="6">
        <v>34650</v>
      </c>
      <c r="I246" s="6" t="s">
        <v>9762</v>
      </c>
      <c r="J246" s="6" t="s">
        <v>9763</v>
      </c>
      <c r="K246" s="6">
        <v>34650</v>
      </c>
      <c r="L246" s="6" t="s">
        <v>9764</v>
      </c>
      <c r="M246" s="6">
        <v>140</v>
      </c>
      <c r="N246" s="6" t="e">
        <f>VLOOKUP(A246,'1_คตง_ภาพรวม'!$L$6:$M$56,2,FALSE)</f>
        <v>#N/A</v>
      </c>
    </row>
    <row r="247" spans="1:14">
      <c r="A247" s="6" t="s">
        <v>7278</v>
      </c>
      <c r="B247" s="6" t="s">
        <v>12124</v>
      </c>
      <c r="C247" s="6" t="s">
        <v>12125</v>
      </c>
      <c r="D247" s="35">
        <v>44012</v>
      </c>
      <c r="E247" s="6" t="s">
        <v>12126</v>
      </c>
      <c r="F247" s="6" t="s">
        <v>9875</v>
      </c>
      <c r="G247" s="6">
        <v>131967</v>
      </c>
      <c r="H247" s="6">
        <v>131967</v>
      </c>
      <c r="I247" s="6" t="s">
        <v>9762</v>
      </c>
      <c r="J247" s="6" t="s">
        <v>9763</v>
      </c>
      <c r="K247" s="6">
        <v>131967</v>
      </c>
      <c r="L247" s="6" t="s">
        <v>9764</v>
      </c>
      <c r="M247" s="6">
        <v>85</v>
      </c>
      <c r="N247" s="6" t="e">
        <f>VLOOKUP(A247,'1_คตง_ภาพรวม'!$L$6:$M$56,2,FALSE)</f>
        <v>#N/A</v>
      </c>
    </row>
    <row r="248" spans="1:14">
      <c r="A248" s="6" t="s">
        <v>6873</v>
      </c>
      <c r="B248" s="6" t="s">
        <v>12273</v>
      </c>
      <c r="C248" s="6" t="s">
        <v>12274</v>
      </c>
      <c r="D248" s="35">
        <v>44015</v>
      </c>
      <c r="E248" s="6" t="s">
        <v>12275</v>
      </c>
      <c r="F248" s="6" t="s">
        <v>9875</v>
      </c>
      <c r="G248" s="6">
        <v>44550</v>
      </c>
      <c r="H248" s="6">
        <v>44550</v>
      </c>
      <c r="I248" s="6" t="s">
        <v>9762</v>
      </c>
      <c r="J248" s="6" t="s">
        <v>9763</v>
      </c>
      <c r="K248" s="6">
        <v>44550</v>
      </c>
      <c r="L248" s="6" t="s">
        <v>9764</v>
      </c>
      <c r="M248" s="6">
        <v>11</v>
      </c>
      <c r="N248" s="6" t="e">
        <f>VLOOKUP(A248,'1_คตง_ภาพรวม'!$L$6:$M$56,2,FALSE)</f>
        <v>#N/A</v>
      </c>
    </row>
    <row r="249" spans="1:14">
      <c r="A249" s="6" t="s">
        <v>6660</v>
      </c>
      <c r="B249" s="6" t="s">
        <v>12279</v>
      </c>
      <c r="C249" s="6" t="s">
        <v>12280</v>
      </c>
      <c r="D249" s="35">
        <v>44015</v>
      </c>
      <c r="E249" s="6" t="s">
        <v>12281</v>
      </c>
      <c r="F249" s="6" t="s">
        <v>9875</v>
      </c>
      <c r="G249" s="6">
        <v>80190</v>
      </c>
      <c r="H249" s="6">
        <v>80190</v>
      </c>
      <c r="I249" s="6" t="s">
        <v>9762</v>
      </c>
      <c r="J249" s="6" t="s">
        <v>9763</v>
      </c>
      <c r="K249" s="6">
        <v>80190</v>
      </c>
      <c r="L249" s="6" t="s">
        <v>9764</v>
      </c>
      <c r="M249" s="6">
        <v>115</v>
      </c>
      <c r="N249" s="6" t="e">
        <f>VLOOKUP(A249,'1_คตง_ภาพรวม'!$L$6:$M$56,2,FALSE)</f>
        <v>#N/A</v>
      </c>
    </row>
    <row r="250" spans="1:14">
      <c r="A250" s="6" t="s">
        <v>7144</v>
      </c>
      <c r="B250" s="6" t="s">
        <v>12282</v>
      </c>
      <c r="C250" s="6" t="s">
        <v>12283</v>
      </c>
      <c r="D250" s="35">
        <v>44022</v>
      </c>
      <c r="E250" s="6" t="s">
        <v>12284</v>
      </c>
      <c r="F250" s="6" t="s">
        <v>9875</v>
      </c>
      <c r="G250" s="6">
        <v>296535</v>
      </c>
      <c r="H250" s="6">
        <v>296535</v>
      </c>
      <c r="I250" s="6" t="s">
        <v>9762</v>
      </c>
      <c r="J250" s="6" t="s">
        <v>9763</v>
      </c>
      <c r="K250" s="6">
        <v>296535</v>
      </c>
      <c r="L250" s="6" t="s">
        <v>9764</v>
      </c>
      <c r="M250" s="6">
        <v>101</v>
      </c>
      <c r="N250" s="6" t="e">
        <f>VLOOKUP(A250,'1_คตง_ภาพรวม'!$L$6:$M$56,2,FALSE)</f>
        <v>#N/A</v>
      </c>
    </row>
    <row r="251" spans="1:14">
      <c r="A251" s="6" t="s">
        <v>6700</v>
      </c>
      <c r="B251" s="6" t="s">
        <v>12285</v>
      </c>
      <c r="C251" s="6" t="s">
        <v>12286</v>
      </c>
      <c r="D251" s="35">
        <v>44022</v>
      </c>
      <c r="E251" s="6" t="s">
        <v>12287</v>
      </c>
      <c r="F251" s="6" t="s">
        <v>9875</v>
      </c>
      <c r="G251" s="6">
        <v>466241</v>
      </c>
      <c r="H251" s="6">
        <v>466241</v>
      </c>
      <c r="I251" s="6" t="s">
        <v>9762</v>
      </c>
      <c r="J251" s="6" t="s">
        <v>9763</v>
      </c>
      <c r="K251" s="6">
        <v>466241</v>
      </c>
      <c r="L251" s="6" t="s">
        <v>9764</v>
      </c>
      <c r="M251" s="6">
        <v>74</v>
      </c>
      <c r="N251" s="6" t="e">
        <f>VLOOKUP(A251,'1_คตง_ภาพรวม'!$L$6:$M$56,2,FALSE)</f>
        <v>#N/A</v>
      </c>
    </row>
    <row r="252" spans="1:14">
      <c r="A252" s="6" t="s">
        <v>6755</v>
      </c>
      <c r="B252" s="6" t="s">
        <v>12288</v>
      </c>
      <c r="C252" s="6" t="s">
        <v>12289</v>
      </c>
      <c r="D252" s="35">
        <v>44022</v>
      </c>
      <c r="E252" s="6" t="s">
        <v>12290</v>
      </c>
      <c r="F252" s="6" t="s">
        <v>9875</v>
      </c>
      <c r="G252" s="6">
        <v>173364.49</v>
      </c>
      <c r="H252" s="6">
        <v>173364.49</v>
      </c>
      <c r="I252" s="6" t="s">
        <v>9762</v>
      </c>
      <c r="J252" s="6" t="s">
        <v>9763</v>
      </c>
      <c r="K252" s="6">
        <v>173364.49</v>
      </c>
      <c r="L252" s="6" t="s">
        <v>9764</v>
      </c>
      <c r="M252" s="6">
        <v>37</v>
      </c>
      <c r="N252" s="6" t="e">
        <f>VLOOKUP(A252,'1_คตง_ภาพรวม'!$L$6:$M$56,2,FALSE)</f>
        <v>#N/A</v>
      </c>
    </row>
    <row r="253" spans="1:14">
      <c r="A253" s="6" t="s">
        <v>8429</v>
      </c>
      <c r="B253" s="6" t="s">
        <v>12291</v>
      </c>
      <c r="C253" s="6" t="s">
        <v>12292</v>
      </c>
      <c r="D253" s="35">
        <v>44022</v>
      </c>
      <c r="E253" s="6" t="s">
        <v>12293</v>
      </c>
      <c r="F253" s="6" t="s">
        <v>9875</v>
      </c>
      <c r="G253" s="6">
        <v>131440</v>
      </c>
      <c r="H253" s="6">
        <v>131440</v>
      </c>
      <c r="I253" s="6" t="s">
        <v>9762</v>
      </c>
      <c r="J253" s="6" t="s">
        <v>9763</v>
      </c>
      <c r="K253" s="6">
        <v>131440</v>
      </c>
      <c r="L253" s="6" t="s">
        <v>9764</v>
      </c>
      <c r="M253" s="6">
        <v>82</v>
      </c>
      <c r="N253" s="6" t="e">
        <f>VLOOKUP(A253,'1_คตง_ภาพรวม'!$L$6:$M$56,2,FALSE)</f>
        <v>#N/A</v>
      </c>
    </row>
    <row r="254" spans="1:14">
      <c r="A254" s="6" t="s">
        <v>6676</v>
      </c>
      <c r="B254" s="6" t="s">
        <v>12308</v>
      </c>
      <c r="C254" s="6" t="s">
        <v>12309</v>
      </c>
      <c r="D254" s="35">
        <v>44022</v>
      </c>
      <c r="E254" s="6" t="s">
        <v>12310</v>
      </c>
      <c r="F254" s="6" t="s">
        <v>9875</v>
      </c>
      <c r="G254" s="6">
        <v>39600</v>
      </c>
      <c r="H254" s="6">
        <v>39600</v>
      </c>
      <c r="I254" s="6" t="s">
        <v>9762</v>
      </c>
      <c r="J254" s="6" t="s">
        <v>9763</v>
      </c>
      <c r="K254" s="6">
        <v>39600</v>
      </c>
      <c r="L254" s="6" t="s">
        <v>9764</v>
      </c>
      <c r="M254" s="6">
        <v>100</v>
      </c>
      <c r="N254" s="6" t="e">
        <f>VLOOKUP(A254,'1_คตง_ภาพรวม'!$L$6:$M$56,2,FALSE)</f>
        <v>#N/A</v>
      </c>
    </row>
    <row r="255" spans="1:14">
      <c r="A255" s="6" t="s">
        <v>6685</v>
      </c>
      <c r="B255" s="6" t="s">
        <v>12311</v>
      </c>
      <c r="C255" s="6" t="s">
        <v>12312</v>
      </c>
      <c r="D255" s="35">
        <v>44022</v>
      </c>
      <c r="E255" s="6" t="s">
        <v>12313</v>
      </c>
      <c r="F255" s="6" t="s">
        <v>9875</v>
      </c>
      <c r="G255" s="6">
        <v>19800</v>
      </c>
      <c r="H255" s="6">
        <v>19800</v>
      </c>
      <c r="I255" s="6" t="s">
        <v>9762</v>
      </c>
      <c r="J255" s="6" t="s">
        <v>9763</v>
      </c>
      <c r="K255" s="6">
        <v>19800</v>
      </c>
      <c r="L255" s="6" t="s">
        <v>9764</v>
      </c>
      <c r="M255" s="6">
        <v>143</v>
      </c>
      <c r="N255" s="6" t="e">
        <f>VLOOKUP(A255,'1_คตง_ภาพรวม'!$L$6:$M$56,2,FALSE)</f>
        <v>#N/A</v>
      </c>
    </row>
    <row r="256" spans="1:14">
      <c r="A256" s="6" t="s">
        <v>7524</v>
      </c>
      <c r="B256" s="6" t="s">
        <v>12314</v>
      </c>
      <c r="C256" s="6" t="s">
        <v>12315</v>
      </c>
      <c r="D256" s="35">
        <v>44022</v>
      </c>
      <c r="E256" s="6" t="s">
        <v>12316</v>
      </c>
      <c r="F256" s="6" t="s">
        <v>9875</v>
      </c>
      <c r="G256" s="6">
        <v>99000</v>
      </c>
      <c r="H256" s="6">
        <v>99000</v>
      </c>
      <c r="I256" s="6" t="s">
        <v>9762</v>
      </c>
      <c r="J256" s="6" t="s">
        <v>9763</v>
      </c>
      <c r="K256" s="6">
        <v>99000</v>
      </c>
      <c r="L256" s="6" t="s">
        <v>9764</v>
      </c>
      <c r="M256" s="6">
        <v>73</v>
      </c>
      <c r="N256" s="6" t="e">
        <f>VLOOKUP(A256,'1_คตง_ภาพรวม'!$L$6:$M$56,2,FALSE)</f>
        <v>#N/A</v>
      </c>
    </row>
    <row r="257" spans="1:14">
      <c r="A257" s="6" t="s">
        <v>7619</v>
      </c>
      <c r="B257" s="6" t="s">
        <v>12317</v>
      </c>
      <c r="C257" s="6" t="s">
        <v>12318</v>
      </c>
      <c r="D257" s="35">
        <v>44022</v>
      </c>
      <c r="E257" s="6" t="s">
        <v>12319</v>
      </c>
      <c r="F257" s="6" t="s">
        <v>9875</v>
      </c>
      <c r="G257" s="6">
        <v>30690</v>
      </c>
      <c r="H257" s="6">
        <v>30690</v>
      </c>
      <c r="I257" s="6" t="s">
        <v>9762</v>
      </c>
      <c r="J257" s="6" t="s">
        <v>9763</v>
      </c>
      <c r="K257" s="6">
        <v>30690</v>
      </c>
      <c r="L257" s="6" t="s">
        <v>9764</v>
      </c>
      <c r="M257" s="6">
        <v>154</v>
      </c>
      <c r="N257" s="6" t="e">
        <f>VLOOKUP(A257,'1_คตง_ภาพรวม'!$L$6:$M$56,2,FALSE)</f>
        <v>#N/A</v>
      </c>
    </row>
    <row r="258" spans="1:14">
      <c r="A258" s="6" t="s">
        <v>6626</v>
      </c>
      <c r="B258" s="6" t="s">
        <v>12320</v>
      </c>
      <c r="C258" s="6" t="s">
        <v>12321</v>
      </c>
      <c r="D258" s="35">
        <v>44022</v>
      </c>
      <c r="E258" s="6" t="s">
        <v>12322</v>
      </c>
      <c r="F258" s="6" t="s">
        <v>9875</v>
      </c>
      <c r="G258" s="6">
        <v>25245</v>
      </c>
      <c r="H258" s="6">
        <v>25245</v>
      </c>
      <c r="I258" s="6" t="s">
        <v>9762</v>
      </c>
      <c r="J258" s="6" t="s">
        <v>9763</v>
      </c>
      <c r="K258" s="6">
        <v>25245</v>
      </c>
      <c r="L258" s="6" t="s">
        <v>9764</v>
      </c>
      <c r="M258" s="6">
        <v>88</v>
      </c>
      <c r="N258" s="6" t="e">
        <f>VLOOKUP(A258,'1_คตง_ภาพรวม'!$L$6:$M$56,2,FALSE)</f>
        <v>#N/A</v>
      </c>
    </row>
    <row r="259" spans="1:14">
      <c r="A259" s="6" t="s">
        <v>7103</v>
      </c>
      <c r="B259" s="6" t="s">
        <v>12323</v>
      </c>
      <c r="C259" s="6" t="s">
        <v>12324</v>
      </c>
      <c r="D259" s="35">
        <v>44022</v>
      </c>
      <c r="E259" s="6" t="s">
        <v>12325</v>
      </c>
      <c r="F259" s="6" t="s">
        <v>9875</v>
      </c>
      <c r="G259" s="6">
        <v>9900</v>
      </c>
      <c r="H259" s="6">
        <v>9900</v>
      </c>
      <c r="I259" s="6" t="s">
        <v>9762</v>
      </c>
      <c r="J259" s="6" t="s">
        <v>9763</v>
      </c>
      <c r="K259" s="6">
        <v>9900</v>
      </c>
      <c r="L259" s="6" t="s">
        <v>9764</v>
      </c>
      <c r="M259" s="6">
        <v>89</v>
      </c>
      <c r="N259" s="6" t="e">
        <f>VLOOKUP(A259,'1_คตง_ภาพรวม'!$L$6:$M$56,2,FALSE)</f>
        <v>#N/A</v>
      </c>
    </row>
    <row r="260" spans="1:14">
      <c r="A260" s="6" t="s">
        <v>6634</v>
      </c>
      <c r="B260" s="6" t="s">
        <v>12329</v>
      </c>
      <c r="C260" s="6" t="s">
        <v>12330</v>
      </c>
      <c r="D260" s="35">
        <v>44022</v>
      </c>
      <c r="E260" s="6" t="s">
        <v>12331</v>
      </c>
      <c r="F260" s="6" t="s">
        <v>9875</v>
      </c>
      <c r="G260" s="6">
        <v>328600</v>
      </c>
      <c r="H260" s="6">
        <v>328600</v>
      </c>
      <c r="I260" s="6" t="s">
        <v>9762</v>
      </c>
      <c r="J260" s="6" t="s">
        <v>9763</v>
      </c>
      <c r="K260" s="6">
        <v>328600</v>
      </c>
      <c r="L260" s="6" t="s">
        <v>9764</v>
      </c>
      <c r="M260" s="6">
        <v>76</v>
      </c>
      <c r="N260" s="6" t="e">
        <f>VLOOKUP(A260,'1_คตง_ภาพรวม'!$L$6:$M$56,2,FALSE)</f>
        <v>#N/A</v>
      </c>
    </row>
    <row r="261" spans="1:14">
      <c r="A261" s="6" t="s">
        <v>8215</v>
      </c>
      <c r="B261" s="6" t="s">
        <v>12332</v>
      </c>
      <c r="C261" s="6" t="s">
        <v>12333</v>
      </c>
      <c r="D261" s="35">
        <v>44022</v>
      </c>
      <c r="E261" s="6" t="s">
        <v>12334</v>
      </c>
      <c r="F261" s="6" t="s">
        <v>9875</v>
      </c>
      <c r="G261" s="6">
        <v>168300</v>
      </c>
      <c r="H261" s="6">
        <v>168300</v>
      </c>
      <c r="I261" s="6" t="s">
        <v>9762</v>
      </c>
      <c r="J261" s="6" t="s">
        <v>9763</v>
      </c>
      <c r="K261" s="6">
        <v>168300</v>
      </c>
      <c r="L261" s="6" t="s">
        <v>9764</v>
      </c>
      <c r="M261" s="6">
        <v>71</v>
      </c>
      <c r="N261" s="6" t="e">
        <f>VLOOKUP(A261,'1_คตง_ภาพรวม'!$L$6:$M$56,2,FALSE)</f>
        <v>#N/A</v>
      </c>
    </row>
    <row r="262" spans="1:14">
      <c r="A262" s="6" t="s">
        <v>632</v>
      </c>
      <c r="B262" s="6" t="s">
        <v>12335</v>
      </c>
      <c r="C262" s="6" t="s">
        <v>12336</v>
      </c>
      <c r="D262" s="35">
        <v>44022</v>
      </c>
      <c r="E262" s="6" t="s">
        <v>12337</v>
      </c>
      <c r="F262" s="6" t="s">
        <v>9875</v>
      </c>
      <c r="G262" s="6">
        <v>19800</v>
      </c>
      <c r="H262" s="6">
        <v>19800</v>
      </c>
      <c r="I262" s="6" t="s">
        <v>9762</v>
      </c>
      <c r="J262" s="6" t="s">
        <v>9763</v>
      </c>
      <c r="K262" s="6">
        <v>19800</v>
      </c>
      <c r="L262" s="6" t="s">
        <v>9764</v>
      </c>
      <c r="M262" s="6">
        <v>127</v>
      </c>
      <c r="N262" s="6" t="e">
        <f>VLOOKUP(A262,'1_คตง_ภาพรวม'!$L$6:$M$56,2,FALSE)</f>
        <v>#N/A</v>
      </c>
    </row>
    <row r="263" spans="1:14">
      <c r="A263" s="6" t="s">
        <v>6915</v>
      </c>
      <c r="B263" s="6" t="s">
        <v>12338</v>
      </c>
      <c r="C263" s="6" t="s">
        <v>12339</v>
      </c>
      <c r="D263" s="35">
        <v>44022</v>
      </c>
      <c r="E263" s="6" t="s">
        <v>12340</v>
      </c>
      <c r="F263" s="6" t="s">
        <v>9875</v>
      </c>
      <c r="G263" s="6">
        <v>201176.81</v>
      </c>
      <c r="H263" s="6">
        <v>201176.81</v>
      </c>
      <c r="I263" s="6" t="s">
        <v>9762</v>
      </c>
      <c r="J263" s="6" t="s">
        <v>9763</v>
      </c>
      <c r="K263" s="6">
        <v>201176.81</v>
      </c>
      <c r="L263" s="6" t="s">
        <v>9764</v>
      </c>
      <c r="M263" s="6">
        <v>89</v>
      </c>
      <c r="N263" s="6" t="e">
        <f>VLOOKUP(A263,'1_คตง_ภาพรวม'!$L$6:$M$56,2,FALSE)</f>
        <v>#N/A</v>
      </c>
    </row>
    <row r="264" spans="1:14">
      <c r="A264" s="6" t="s">
        <v>6864</v>
      </c>
      <c r="B264" s="6" t="s">
        <v>12341</v>
      </c>
      <c r="C264" s="6" t="s">
        <v>12342</v>
      </c>
      <c r="D264" s="35">
        <v>44022</v>
      </c>
      <c r="E264" s="6" t="s">
        <v>12343</v>
      </c>
      <c r="F264" s="6" t="s">
        <v>9875</v>
      </c>
      <c r="G264" s="6">
        <v>493960</v>
      </c>
      <c r="H264" s="6">
        <v>493960</v>
      </c>
      <c r="I264" s="6" t="s">
        <v>9762</v>
      </c>
      <c r="J264" s="6" t="s">
        <v>9763</v>
      </c>
      <c r="K264" s="6">
        <v>493960</v>
      </c>
      <c r="L264" s="6" t="s">
        <v>9764</v>
      </c>
      <c r="M264" s="6">
        <v>74</v>
      </c>
      <c r="N264" s="6" t="e">
        <f>VLOOKUP(A264,'1_คตง_ภาพรวม'!$L$6:$M$56,2,FALSE)</f>
        <v>#N/A</v>
      </c>
    </row>
    <row r="265" spans="1:14">
      <c r="A265" s="6" t="s">
        <v>7229</v>
      </c>
      <c r="B265" s="6" t="s">
        <v>12344</v>
      </c>
      <c r="C265" s="6" t="s">
        <v>12345</v>
      </c>
      <c r="D265" s="35">
        <v>44022</v>
      </c>
      <c r="E265" s="6" t="s">
        <v>12346</v>
      </c>
      <c r="F265" s="6" t="s">
        <v>9875</v>
      </c>
      <c r="G265" s="6">
        <v>208037.38</v>
      </c>
      <c r="H265" s="6">
        <v>208037.38</v>
      </c>
      <c r="I265" s="6" t="s">
        <v>9762</v>
      </c>
      <c r="J265" s="6" t="s">
        <v>9763</v>
      </c>
      <c r="K265" s="6">
        <v>208037.38</v>
      </c>
      <c r="L265" s="6" t="s">
        <v>9764</v>
      </c>
      <c r="M265" s="6">
        <v>130</v>
      </c>
      <c r="N265" s="6" t="e">
        <f>VLOOKUP(A265,'1_คตง_ภาพรวม'!$L$6:$M$56,2,FALSE)</f>
        <v>#N/A</v>
      </c>
    </row>
    <row r="266" spans="1:14">
      <c r="A266" s="6" t="s">
        <v>6891</v>
      </c>
      <c r="B266" s="6" t="s">
        <v>12347</v>
      </c>
      <c r="C266" s="6" t="s">
        <v>12348</v>
      </c>
      <c r="D266" s="35">
        <v>44022</v>
      </c>
      <c r="E266" s="6" t="s">
        <v>12349</v>
      </c>
      <c r="F266" s="6" t="s">
        <v>9875</v>
      </c>
      <c r="G266" s="6">
        <v>861869.16</v>
      </c>
      <c r="H266" s="6">
        <v>861869.16</v>
      </c>
      <c r="I266" s="6" t="s">
        <v>9762</v>
      </c>
      <c r="J266" s="6" t="s">
        <v>9763</v>
      </c>
      <c r="K266" s="6">
        <v>861869.16</v>
      </c>
      <c r="L266" s="6" t="s">
        <v>9764</v>
      </c>
      <c r="M266" s="6">
        <v>88</v>
      </c>
      <c r="N266" s="6" t="e">
        <f>VLOOKUP(A266,'1_คตง_ภาพรวม'!$L$6:$M$56,2,FALSE)</f>
        <v>#N/A</v>
      </c>
    </row>
    <row r="267" spans="1:14">
      <c r="A267" s="6" t="s">
        <v>6945</v>
      </c>
      <c r="B267" s="6" t="s">
        <v>12350</v>
      </c>
      <c r="C267" s="6" t="s">
        <v>12351</v>
      </c>
      <c r="D267" s="35">
        <v>44022</v>
      </c>
      <c r="E267" s="6" t="s">
        <v>12352</v>
      </c>
      <c r="F267" s="6" t="s">
        <v>9875</v>
      </c>
      <c r="G267" s="6">
        <v>1221385</v>
      </c>
      <c r="H267" s="6">
        <v>1221385</v>
      </c>
      <c r="I267" s="6" t="s">
        <v>9762</v>
      </c>
      <c r="J267" s="6" t="s">
        <v>9763</v>
      </c>
      <c r="K267" s="6">
        <v>1221385</v>
      </c>
      <c r="L267" s="6" t="s">
        <v>9764</v>
      </c>
      <c r="M267" s="6">
        <v>145</v>
      </c>
      <c r="N267" s="6" t="e">
        <f>VLOOKUP(A267,'1_คตง_ภาพรวม'!$L$6:$M$56,2,FALSE)</f>
        <v>#N/A</v>
      </c>
    </row>
    <row r="268" spans="1:14">
      <c r="A268" s="6" t="s">
        <v>7066</v>
      </c>
      <c r="B268" s="6" t="s">
        <v>12353</v>
      </c>
      <c r="C268" s="6" t="s">
        <v>12354</v>
      </c>
      <c r="D268" s="35">
        <v>44022</v>
      </c>
      <c r="E268" s="6" t="s">
        <v>12355</v>
      </c>
      <c r="F268" s="6" t="s">
        <v>9875</v>
      </c>
      <c r="G268" s="6">
        <v>1081794.3999999999</v>
      </c>
      <c r="H268" s="6">
        <v>1081794.3999999999</v>
      </c>
      <c r="I268" s="6" t="s">
        <v>9762</v>
      </c>
      <c r="J268" s="6" t="s">
        <v>9763</v>
      </c>
      <c r="K268" s="6">
        <v>1081794.3999999999</v>
      </c>
      <c r="L268" s="6" t="s">
        <v>9764</v>
      </c>
      <c r="M268" s="6">
        <v>97</v>
      </c>
      <c r="N268" s="6" t="e">
        <f>VLOOKUP(A268,'1_คตง_ภาพรวม'!$L$6:$M$56,2,FALSE)</f>
        <v>#N/A</v>
      </c>
    </row>
    <row r="269" spans="1:14">
      <c r="A269" s="6" t="s">
        <v>580</v>
      </c>
      <c r="B269" s="6" t="s">
        <v>12356</v>
      </c>
      <c r="C269" s="6" t="s">
        <v>12357</v>
      </c>
      <c r="D269" s="35">
        <v>44022</v>
      </c>
      <c r="E269" s="6" t="s">
        <v>12358</v>
      </c>
      <c r="F269" s="6" t="s">
        <v>9875</v>
      </c>
      <c r="G269" s="6">
        <v>233200</v>
      </c>
      <c r="H269" s="6">
        <v>233200</v>
      </c>
      <c r="I269" s="6" t="s">
        <v>9762</v>
      </c>
      <c r="J269" s="6" t="s">
        <v>9763</v>
      </c>
      <c r="K269" s="6">
        <v>233200</v>
      </c>
      <c r="L269" s="6" t="s">
        <v>9764</v>
      </c>
      <c r="M269" s="6">
        <v>141</v>
      </c>
      <c r="N269" s="6" t="e">
        <f>VLOOKUP(A269,'1_คตง_ภาพรวม'!$L$6:$M$56,2,FALSE)</f>
        <v>#N/A</v>
      </c>
    </row>
    <row r="270" spans="1:14">
      <c r="A270" s="6" t="s">
        <v>7516</v>
      </c>
      <c r="B270" s="6" t="s">
        <v>12359</v>
      </c>
      <c r="C270" s="6" t="s">
        <v>12360</v>
      </c>
      <c r="D270" s="35">
        <v>44022</v>
      </c>
      <c r="E270" s="6" t="s">
        <v>12361</v>
      </c>
      <c r="F270" s="6" t="s">
        <v>9875</v>
      </c>
      <c r="G270" s="6">
        <v>42400</v>
      </c>
      <c r="H270" s="6">
        <v>42400</v>
      </c>
      <c r="I270" s="6" t="s">
        <v>9762</v>
      </c>
      <c r="J270" s="6" t="s">
        <v>9763</v>
      </c>
      <c r="K270" s="6">
        <v>42400</v>
      </c>
      <c r="L270" s="6" t="s">
        <v>9764</v>
      </c>
      <c r="M270" s="6">
        <v>70</v>
      </c>
      <c r="N270" s="6" t="e">
        <f>VLOOKUP(A270,'1_คตง_ภาพรวม'!$L$6:$M$56,2,FALSE)</f>
        <v>#N/A</v>
      </c>
    </row>
    <row r="271" spans="1:14">
      <c r="A271" s="6" t="s">
        <v>7386</v>
      </c>
      <c r="B271" s="6" t="s">
        <v>12362</v>
      </c>
      <c r="C271" s="6" t="s">
        <v>12363</v>
      </c>
      <c r="D271" s="35">
        <v>44022</v>
      </c>
      <c r="E271" s="6" t="s">
        <v>12364</v>
      </c>
      <c r="F271" s="6" t="s">
        <v>9875</v>
      </c>
      <c r="G271" s="6">
        <v>16899.3</v>
      </c>
      <c r="H271" s="6">
        <v>16899.3</v>
      </c>
      <c r="I271" s="6" t="s">
        <v>9762</v>
      </c>
      <c r="J271" s="6" t="s">
        <v>9763</v>
      </c>
      <c r="K271" s="6">
        <v>16899.3</v>
      </c>
      <c r="L271" s="6" t="s">
        <v>9764</v>
      </c>
      <c r="M271" s="6">
        <v>72</v>
      </c>
      <c r="N271" s="6" t="e">
        <f>VLOOKUP(A271,'1_คตง_ภาพรวม'!$L$6:$M$56,2,FALSE)</f>
        <v>#N/A</v>
      </c>
    </row>
    <row r="272" spans="1:14">
      <c r="A272" s="6" t="s">
        <v>122</v>
      </c>
      <c r="B272" s="6" t="s">
        <v>12365</v>
      </c>
      <c r="C272" s="6" t="s">
        <v>12366</v>
      </c>
      <c r="D272" s="35">
        <v>44022</v>
      </c>
      <c r="E272" s="6" t="s">
        <v>12367</v>
      </c>
      <c r="F272" s="6" t="s">
        <v>9875</v>
      </c>
      <c r="G272" s="6">
        <v>432480</v>
      </c>
      <c r="H272" s="6">
        <v>432480</v>
      </c>
      <c r="I272" s="6" t="s">
        <v>9762</v>
      </c>
      <c r="J272" s="6" t="s">
        <v>9763</v>
      </c>
      <c r="K272" s="6">
        <v>432480</v>
      </c>
      <c r="L272" s="6" t="s">
        <v>9764</v>
      </c>
      <c r="M272" s="6">
        <v>159</v>
      </c>
      <c r="N272" s="6" t="str">
        <f>VLOOKUP(A272,'1_คตง_ภาพรวม'!$L$6:$M$56,2,FALSE)</f>
        <v>บริษัท เดอะสแตนดาร์ด จำกัด</v>
      </c>
    </row>
    <row r="273" spans="1:14">
      <c r="A273" s="6" t="s">
        <v>6743</v>
      </c>
      <c r="B273" s="6" t="s">
        <v>12368</v>
      </c>
      <c r="C273" s="6" t="s">
        <v>12369</v>
      </c>
      <c r="D273" s="35">
        <v>44022</v>
      </c>
      <c r="E273" s="6" t="s">
        <v>12370</v>
      </c>
      <c r="F273" s="6" t="s">
        <v>9875</v>
      </c>
      <c r="G273" s="6">
        <v>106000</v>
      </c>
      <c r="H273" s="6">
        <v>106000</v>
      </c>
      <c r="I273" s="6" t="s">
        <v>9762</v>
      </c>
      <c r="J273" s="6" t="s">
        <v>9763</v>
      </c>
      <c r="K273" s="6">
        <v>106000</v>
      </c>
      <c r="L273" s="6" t="s">
        <v>9764</v>
      </c>
      <c r="M273" s="6">
        <v>123</v>
      </c>
      <c r="N273" s="6" t="e">
        <f>VLOOKUP(A273,'1_คตง_ภาพรวม'!$L$6:$M$56,2,FALSE)</f>
        <v>#N/A</v>
      </c>
    </row>
    <row r="274" spans="1:14">
      <c r="A274" s="6" t="s">
        <v>32680</v>
      </c>
      <c r="B274" s="6" t="s">
        <v>12371</v>
      </c>
      <c r="C274" s="6" t="s">
        <v>12372</v>
      </c>
      <c r="D274" s="35">
        <v>44022</v>
      </c>
      <c r="E274" s="6" t="s">
        <v>12373</v>
      </c>
      <c r="F274" s="6" t="s">
        <v>9875</v>
      </c>
      <c r="G274" s="6">
        <v>100000</v>
      </c>
      <c r="H274" s="6">
        <v>100000</v>
      </c>
      <c r="I274" s="6" t="s">
        <v>9762</v>
      </c>
      <c r="J274" s="6" t="s">
        <v>9763</v>
      </c>
      <c r="K274" s="6">
        <v>100000</v>
      </c>
      <c r="L274" s="6" t="s">
        <v>9764</v>
      </c>
      <c r="M274" s="6">
        <v>28</v>
      </c>
      <c r="N274" s="6" t="e">
        <f>VLOOKUP(A274,'1_คตง_ภาพรวม'!$L$6:$M$56,2,FALSE)</f>
        <v>#N/A</v>
      </c>
    </row>
    <row r="275" spans="1:14">
      <c r="A275" s="6" t="s">
        <v>7330</v>
      </c>
      <c r="B275" s="6" t="s">
        <v>12374</v>
      </c>
      <c r="C275" s="6" t="s">
        <v>12375</v>
      </c>
      <c r="D275" s="35">
        <v>44022</v>
      </c>
      <c r="E275" s="6" t="s">
        <v>12376</v>
      </c>
      <c r="F275" s="6" t="s">
        <v>9875</v>
      </c>
      <c r="G275" s="6">
        <v>49500</v>
      </c>
      <c r="H275" s="6">
        <v>49500</v>
      </c>
      <c r="I275" s="6" t="s">
        <v>9762</v>
      </c>
      <c r="J275" s="6" t="s">
        <v>9763</v>
      </c>
      <c r="K275" s="6">
        <v>49500</v>
      </c>
      <c r="L275" s="6" t="s">
        <v>9764</v>
      </c>
      <c r="M275" s="6">
        <v>128</v>
      </c>
      <c r="N275" s="6" t="e">
        <f>VLOOKUP(A275,'1_คตง_ภาพรวม'!$L$6:$M$56,2,FALSE)</f>
        <v>#N/A</v>
      </c>
    </row>
    <row r="276" spans="1:14">
      <c r="A276" s="6" t="s">
        <v>163</v>
      </c>
      <c r="B276" s="6" t="s">
        <v>12377</v>
      </c>
      <c r="C276" s="6" t="s">
        <v>12378</v>
      </c>
      <c r="D276" s="35">
        <v>44022</v>
      </c>
      <c r="E276" s="6" t="s">
        <v>12379</v>
      </c>
      <c r="F276" s="6" t="s">
        <v>9875</v>
      </c>
      <c r="G276" s="6">
        <v>366300</v>
      </c>
      <c r="H276" s="6">
        <v>366300</v>
      </c>
      <c r="I276" s="6" t="s">
        <v>9762</v>
      </c>
      <c r="J276" s="6" t="s">
        <v>9763</v>
      </c>
      <c r="K276" s="6">
        <v>366300</v>
      </c>
      <c r="L276" s="6" t="s">
        <v>9764</v>
      </c>
      <c r="M276" s="6">
        <v>92</v>
      </c>
      <c r="N276" s="6" t="str">
        <f>VLOOKUP(A276,'1_คตง_ภาพรวม'!$L$6:$M$56,2,FALSE)</f>
        <v>นายพิษณุ เกษมจิตร</v>
      </c>
    </row>
    <row r="277" spans="1:14">
      <c r="A277" s="6" t="s">
        <v>7326</v>
      </c>
      <c r="B277" s="6" t="s">
        <v>12380</v>
      </c>
      <c r="C277" s="6" t="s">
        <v>12381</v>
      </c>
      <c r="D277" s="35">
        <v>44022</v>
      </c>
      <c r="E277" s="6" t="s">
        <v>12382</v>
      </c>
      <c r="F277" s="6" t="s">
        <v>9875</v>
      </c>
      <c r="G277" s="6">
        <v>320120</v>
      </c>
      <c r="H277" s="6">
        <v>320120</v>
      </c>
      <c r="I277" s="6" t="s">
        <v>9762</v>
      </c>
      <c r="J277" s="6" t="s">
        <v>9763</v>
      </c>
      <c r="K277" s="6">
        <v>320120</v>
      </c>
      <c r="L277" s="6" t="s">
        <v>9764</v>
      </c>
      <c r="M277" s="6">
        <v>106</v>
      </c>
      <c r="N277" s="6" t="e">
        <f>VLOOKUP(A277,'1_คตง_ภาพรวม'!$L$6:$M$56,2,FALSE)</f>
        <v>#N/A</v>
      </c>
    </row>
    <row r="278" spans="1:14">
      <c r="A278" s="6" t="s">
        <v>619</v>
      </c>
      <c r="B278" s="6" t="s">
        <v>12383</v>
      </c>
      <c r="C278" s="6" t="s">
        <v>12384</v>
      </c>
      <c r="D278" s="35">
        <v>44022</v>
      </c>
      <c r="E278" s="6" t="s">
        <v>12385</v>
      </c>
      <c r="F278" s="6" t="s">
        <v>9875</v>
      </c>
      <c r="G278" s="6">
        <v>3500</v>
      </c>
      <c r="H278" s="6">
        <v>3500</v>
      </c>
      <c r="I278" s="6" t="s">
        <v>9762</v>
      </c>
      <c r="J278" s="6" t="s">
        <v>9763</v>
      </c>
      <c r="K278" s="6">
        <v>3500</v>
      </c>
      <c r="L278" s="6" t="s">
        <v>9764</v>
      </c>
      <c r="M278" s="6">
        <v>79</v>
      </c>
      <c r="N278" s="6" t="e">
        <f>VLOOKUP(A278,'1_คตง_ภาพรวม'!$L$6:$M$56,2,FALSE)</f>
        <v>#N/A</v>
      </c>
    </row>
    <row r="279" spans="1:14">
      <c r="A279" s="6" t="s">
        <v>585</v>
      </c>
      <c r="B279" s="6" t="s">
        <v>12386</v>
      </c>
      <c r="C279" s="6" t="s">
        <v>12387</v>
      </c>
      <c r="D279" s="35">
        <v>44022</v>
      </c>
      <c r="E279" s="6" t="s">
        <v>12388</v>
      </c>
      <c r="F279" s="6" t="s">
        <v>9875</v>
      </c>
      <c r="G279" s="6">
        <v>164830</v>
      </c>
      <c r="H279" s="6">
        <v>164830</v>
      </c>
      <c r="I279" s="6" t="s">
        <v>9762</v>
      </c>
      <c r="J279" s="6" t="s">
        <v>9763</v>
      </c>
      <c r="K279" s="6">
        <v>164830</v>
      </c>
      <c r="L279" s="6" t="s">
        <v>9764</v>
      </c>
      <c r="M279" s="6">
        <v>133</v>
      </c>
      <c r="N279" s="6" t="e">
        <f>VLOOKUP(A279,'1_คตง_ภาพรวม'!$L$6:$M$56,2,FALSE)</f>
        <v>#N/A</v>
      </c>
    </row>
    <row r="280" spans="1:14">
      <c r="A280" s="6" t="s">
        <v>7109</v>
      </c>
      <c r="B280" s="6" t="s">
        <v>12389</v>
      </c>
      <c r="C280" s="6" t="s">
        <v>12390</v>
      </c>
      <c r="D280" s="35">
        <v>44022</v>
      </c>
      <c r="E280" s="6" t="s">
        <v>12391</v>
      </c>
      <c r="F280" s="6" t="s">
        <v>9875</v>
      </c>
      <c r="G280" s="6">
        <v>23314.5</v>
      </c>
      <c r="H280" s="6">
        <v>23314.5</v>
      </c>
      <c r="I280" s="6" t="s">
        <v>9762</v>
      </c>
      <c r="J280" s="6" t="s">
        <v>9763</v>
      </c>
      <c r="K280" s="6">
        <v>23314.5</v>
      </c>
      <c r="L280" s="6" t="s">
        <v>9764</v>
      </c>
      <c r="M280" s="6">
        <v>61</v>
      </c>
      <c r="N280" s="6" t="e">
        <f>VLOOKUP(A280,'1_คตง_ภาพรวม'!$L$6:$M$56,2,FALSE)</f>
        <v>#N/A</v>
      </c>
    </row>
    <row r="281" spans="1:14">
      <c r="A281" s="6" t="s">
        <v>193</v>
      </c>
      <c r="B281" s="6" t="s">
        <v>12392</v>
      </c>
      <c r="C281" s="6" t="s">
        <v>12393</v>
      </c>
      <c r="D281" s="35">
        <v>44022</v>
      </c>
      <c r="E281" s="6" t="s">
        <v>12394</v>
      </c>
      <c r="F281" s="6" t="s">
        <v>9875</v>
      </c>
      <c r="G281" s="6">
        <v>327906.55</v>
      </c>
      <c r="H281" s="6">
        <v>327906.55</v>
      </c>
      <c r="I281" s="6" t="s">
        <v>9762</v>
      </c>
      <c r="J281" s="6" t="s">
        <v>9763</v>
      </c>
      <c r="K281" s="6">
        <v>327906.55</v>
      </c>
      <c r="L281" s="6" t="s">
        <v>9764</v>
      </c>
      <c r="M281" s="6">
        <v>130</v>
      </c>
      <c r="N281" s="6" t="str">
        <f>VLOOKUP(A281,'1_คตง_ภาพรวม'!$L$6:$M$56,2,FALSE)</f>
        <v>บริษัท มูนช็อท ดิจิตอล จำกัด</v>
      </c>
    </row>
    <row r="282" spans="1:14">
      <c r="A282" s="6" t="s">
        <v>6581</v>
      </c>
      <c r="B282" s="6" t="s">
        <v>12395</v>
      </c>
      <c r="C282" s="6" t="s">
        <v>12396</v>
      </c>
      <c r="D282" s="35">
        <v>44022</v>
      </c>
      <c r="E282" s="6" t="s">
        <v>12397</v>
      </c>
      <c r="F282" s="6" t="s">
        <v>9875</v>
      </c>
      <c r="G282" s="6">
        <v>18243.400000000001</v>
      </c>
      <c r="H282" s="6">
        <v>18243.400000000001</v>
      </c>
      <c r="I282" s="6" t="s">
        <v>9762</v>
      </c>
      <c r="J282" s="6" t="s">
        <v>9763</v>
      </c>
      <c r="K282" s="6">
        <v>18243.400000000001</v>
      </c>
      <c r="L282" s="6" t="s">
        <v>9764</v>
      </c>
      <c r="M282" s="6">
        <v>66</v>
      </c>
      <c r="N282" s="6" t="e">
        <f>VLOOKUP(A282,'1_คตง_ภาพรวม'!$L$6:$M$56,2,FALSE)</f>
        <v>#N/A</v>
      </c>
    </row>
    <row r="283" spans="1:14">
      <c r="A283" s="6" t="s">
        <v>7123</v>
      </c>
      <c r="B283" s="6" t="s">
        <v>12398</v>
      </c>
      <c r="C283" s="6" t="s">
        <v>12399</v>
      </c>
      <c r="D283" s="35">
        <v>44022</v>
      </c>
      <c r="E283" s="6" t="s">
        <v>12400</v>
      </c>
      <c r="F283" s="6" t="s">
        <v>9875</v>
      </c>
      <c r="G283" s="6">
        <v>36061.199999999997</v>
      </c>
      <c r="H283" s="6">
        <v>36061.199999999997</v>
      </c>
      <c r="I283" s="6" t="s">
        <v>9762</v>
      </c>
      <c r="J283" s="6" t="s">
        <v>9763</v>
      </c>
      <c r="K283" s="6">
        <v>36061.199999999997</v>
      </c>
      <c r="L283" s="6" t="s">
        <v>9764</v>
      </c>
      <c r="M283" s="6">
        <v>131</v>
      </c>
      <c r="N283" s="6" t="e">
        <f>VLOOKUP(A283,'1_คตง_ภาพรวม'!$L$6:$M$56,2,FALSE)</f>
        <v>#N/A</v>
      </c>
    </row>
    <row r="284" spans="1:14">
      <c r="A284" s="6" t="s">
        <v>646</v>
      </c>
      <c r="B284" s="6" t="s">
        <v>12401</v>
      </c>
      <c r="C284" s="6" t="s">
        <v>12402</v>
      </c>
      <c r="D284" s="35">
        <v>44022</v>
      </c>
      <c r="E284" s="6" t="s">
        <v>12403</v>
      </c>
      <c r="F284" s="6" t="s">
        <v>9875</v>
      </c>
      <c r="G284" s="6">
        <v>50880</v>
      </c>
      <c r="H284" s="6">
        <v>50880</v>
      </c>
      <c r="I284" s="6" t="s">
        <v>9762</v>
      </c>
      <c r="J284" s="6" t="s">
        <v>9763</v>
      </c>
      <c r="K284" s="6">
        <v>50880</v>
      </c>
      <c r="L284" s="6" t="s">
        <v>9764</v>
      </c>
      <c r="M284" s="6">
        <v>92</v>
      </c>
      <c r="N284" s="6" t="e">
        <f>VLOOKUP(A284,'1_คตง_ภาพรวม'!$L$6:$M$56,2,FALSE)</f>
        <v>#N/A</v>
      </c>
    </row>
    <row r="285" spans="1:14">
      <c r="A285" s="6" t="s">
        <v>6490</v>
      </c>
      <c r="B285" s="6" t="s">
        <v>12404</v>
      </c>
      <c r="C285" s="6" t="s">
        <v>12405</v>
      </c>
      <c r="D285" s="35">
        <v>44022</v>
      </c>
      <c r="E285" s="6" t="s">
        <v>12406</v>
      </c>
      <c r="F285" s="6" t="s">
        <v>9875</v>
      </c>
      <c r="G285" s="6">
        <v>16766.02</v>
      </c>
      <c r="H285" s="6">
        <v>16766.02</v>
      </c>
      <c r="I285" s="6" t="s">
        <v>9762</v>
      </c>
      <c r="J285" s="6" t="s">
        <v>9763</v>
      </c>
      <c r="K285" s="6">
        <v>16766.02</v>
      </c>
      <c r="L285" s="6" t="s">
        <v>9764</v>
      </c>
      <c r="M285" s="6">
        <v>74</v>
      </c>
      <c r="N285" s="6" t="e">
        <f>VLOOKUP(A285,'1_คตง_ภาพรวม'!$L$6:$M$56,2,FALSE)</f>
        <v>#N/A</v>
      </c>
    </row>
    <row r="286" spans="1:14">
      <c r="A286" s="6" t="s">
        <v>32672</v>
      </c>
      <c r="B286" s="6" t="s">
        <v>12628</v>
      </c>
      <c r="C286" s="6" t="s">
        <v>12629</v>
      </c>
      <c r="D286" s="35">
        <v>44036</v>
      </c>
      <c r="E286" s="6" t="s">
        <v>12630</v>
      </c>
      <c r="F286" s="6" t="s">
        <v>9875</v>
      </c>
      <c r="G286" s="6">
        <v>1210745.45</v>
      </c>
      <c r="H286" s="6">
        <v>1210745.45</v>
      </c>
      <c r="I286" s="6" t="s">
        <v>9762</v>
      </c>
      <c r="J286" s="6" t="s">
        <v>9763</v>
      </c>
      <c r="K286" s="6">
        <v>1210745.45</v>
      </c>
      <c r="L286" s="6" t="s">
        <v>9764</v>
      </c>
      <c r="M286" s="6">
        <v>83</v>
      </c>
      <c r="N286" s="6" t="e">
        <f>VLOOKUP(A286,'1_คตง_ภาพรวม'!$L$6:$M$56,2,FALSE)</f>
        <v>#N/A</v>
      </c>
    </row>
    <row r="287" spans="1:14">
      <c r="A287" s="6" t="s">
        <v>9604</v>
      </c>
      <c r="B287" s="6" t="s">
        <v>12631</v>
      </c>
      <c r="C287" s="6" t="s">
        <v>12632</v>
      </c>
      <c r="D287" s="35">
        <v>44036</v>
      </c>
      <c r="E287" s="6" t="s">
        <v>12633</v>
      </c>
      <c r="F287" s="6" t="s">
        <v>9875</v>
      </c>
      <c r="G287" s="6">
        <v>21759.200000000001</v>
      </c>
      <c r="H287" s="6">
        <v>21759.200000000001</v>
      </c>
      <c r="I287" s="6" t="s">
        <v>9762</v>
      </c>
      <c r="J287" s="6" t="s">
        <v>9763</v>
      </c>
      <c r="K287" s="6">
        <v>21759.200000000001</v>
      </c>
      <c r="L287" s="6" t="s">
        <v>9764</v>
      </c>
      <c r="M287" s="6">
        <v>110</v>
      </c>
      <c r="N287" s="6" t="e">
        <f>VLOOKUP(A287,'1_คตง_ภาพรวม'!$L$6:$M$56,2,FALSE)</f>
        <v>#N/A</v>
      </c>
    </row>
    <row r="288" spans="1:14">
      <c r="A288" s="6" t="s">
        <v>6771</v>
      </c>
      <c r="B288" s="6" t="s">
        <v>12645</v>
      </c>
      <c r="C288" s="6" t="s">
        <v>12646</v>
      </c>
      <c r="D288" s="35">
        <v>44036</v>
      </c>
      <c r="E288" s="6" t="s">
        <v>12647</v>
      </c>
      <c r="F288" s="6" t="s">
        <v>9875</v>
      </c>
      <c r="G288" s="6">
        <v>25740</v>
      </c>
      <c r="H288" s="6">
        <v>25740</v>
      </c>
      <c r="I288" s="6" t="s">
        <v>9762</v>
      </c>
      <c r="J288" s="6" t="s">
        <v>9763</v>
      </c>
      <c r="K288" s="6">
        <v>25740</v>
      </c>
      <c r="L288" s="6" t="s">
        <v>9764</v>
      </c>
      <c r="M288" s="6">
        <v>36</v>
      </c>
      <c r="N288" s="6" t="e">
        <f>VLOOKUP(A288,'1_คตง_ภาพรวม'!$L$6:$M$56,2,FALSE)</f>
        <v>#N/A</v>
      </c>
    </row>
    <row r="289" spans="1:14">
      <c r="A289" s="6" t="s">
        <v>8895</v>
      </c>
      <c r="B289" s="6" t="s">
        <v>12648</v>
      </c>
      <c r="C289" s="6" t="s">
        <v>12649</v>
      </c>
      <c r="D289" s="35">
        <v>44036</v>
      </c>
      <c r="E289" s="6" t="s">
        <v>12650</v>
      </c>
      <c r="F289" s="6" t="s">
        <v>9875</v>
      </c>
      <c r="G289" s="6">
        <v>124020</v>
      </c>
      <c r="H289" s="6">
        <v>124020</v>
      </c>
      <c r="I289" s="6" t="s">
        <v>9762</v>
      </c>
      <c r="J289" s="6" t="s">
        <v>9763</v>
      </c>
      <c r="K289" s="6">
        <v>124020</v>
      </c>
      <c r="L289" s="6" t="s">
        <v>9764</v>
      </c>
      <c r="M289" s="6">
        <v>36</v>
      </c>
      <c r="N289" s="6" t="e">
        <f>VLOOKUP(A289,'1_คตง_ภาพรวม'!$L$6:$M$56,2,FALSE)</f>
        <v>#N/A</v>
      </c>
    </row>
    <row r="290" spans="1:14">
      <c r="A290" s="6" t="s">
        <v>693</v>
      </c>
      <c r="B290" s="6" t="s">
        <v>12651</v>
      </c>
      <c r="C290" s="6" t="s">
        <v>12652</v>
      </c>
      <c r="D290" s="35">
        <v>44036</v>
      </c>
      <c r="E290" s="6" t="s">
        <v>12653</v>
      </c>
      <c r="F290" s="6" t="s">
        <v>9875</v>
      </c>
      <c r="G290" s="6">
        <v>246015</v>
      </c>
      <c r="H290" s="6">
        <v>246015</v>
      </c>
      <c r="I290" s="6" t="s">
        <v>9762</v>
      </c>
      <c r="J290" s="6" t="s">
        <v>9763</v>
      </c>
      <c r="K290" s="6">
        <v>246015</v>
      </c>
      <c r="L290" s="6" t="s">
        <v>9764</v>
      </c>
      <c r="M290" s="6">
        <v>91</v>
      </c>
      <c r="N290" s="6" t="e">
        <f>VLOOKUP(A290,'1_คตง_ภาพรวม'!$L$6:$M$56,2,FALSE)</f>
        <v>#N/A</v>
      </c>
    </row>
    <row r="291" spans="1:14">
      <c r="A291" s="6" t="s">
        <v>6721</v>
      </c>
      <c r="B291" s="6" t="s">
        <v>12654</v>
      </c>
      <c r="C291" s="6" t="s">
        <v>12655</v>
      </c>
      <c r="D291" s="35">
        <v>44036</v>
      </c>
      <c r="E291" s="6" t="s">
        <v>12656</v>
      </c>
      <c r="F291" s="6" t="s">
        <v>9875</v>
      </c>
      <c r="G291" s="6">
        <v>31680</v>
      </c>
      <c r="H291" s="6">
        <v>31680</v>
      </c>
      <c r="I291" s="6" t="s">
        <v>9762</v>
      </c>
      <c r="J291" s="6" t="s">
        <v>9763</v>
      </c>
      <c r="K291" s="6">
        <v>31680</v>
      </c>
      <c r="L291" s="6" t="s">
        <v>9764</v>
      </c>
      <c r="M291" s="6">
        <v>73</v>
      </c>
      <c r="N291" s="6" t="e">
        <f>VLOOKUP(A291,'1_คตง_ภาพรวม'!$L$6:$M$56,2,FALSE)</f>
        <v>#N/A</v>
      </c>
    </row>
    <row r="292" spans="1:14">
      <c r="A292" s="6" t="s">
        <v>6598</v>
      </c>
      <c r="B292" s="6" t="s">
        <v>12657</v>
      </c>
      <c r="C292" s="6" t="s">
        <v>12658</v>
      </c>
      <c r="D292" s="35">
        <v>44036</v>
      </c>
      <c r="E292" s="6" t="s">
        <v>12659</v>
      </c>
      <c r="F292" s="6" t="s">
        <v>9875</v>
      </c>
      <c r="G292" s="6">
        <v>164830</v>
      </c>
      <c r="H292" s="6">
        <v>164830</v>
      </c>
      <c r="I292" s="6" t="s">
        <v>9762</v>
      </c>
      <c r="J292" s="6" t="s">
        <v>9763</v>
      </c>
      <c r="K292" s="6">
        <v>164830</v>
      </c>
      <c r="L292" s="6" t="s">
        <v>9764</v>
      </c>
      <c r="M292" s="6">
        <v>91</v>
      </c>
      <c r="N292" s="6" t="e">
        <f>VLOOKUP(A292,'1_คตง_ภาพรวม'!$L$6:$M$56,2,FALSE)</f>
        <v>#N/A</v>
      </c>
    </row>
    <row r="293" spans="1:14">
      <c r="A293" s="6" t="s">
        <v>6463</v>
      </c>
      <c r="B293" s="6" t="s">
        <v>12660</v>
      </c>
      <c r="C293" s="6" t="s">
        <v>12661</v>
      </c>
      <c r="D293" s="35">
        <v>44036</v>
      </c>
      <c r="E293" s="6" t="s">
        <v>12662</v>
      </c>
      <c r="F293" s="6" t="s">
        <v>9875</v>
      </c>
      <c r="G293" s="6">
        <v>99000</v>
      </c>
      <c r="H293" s="6">
        <v>99000</v>
      </c>
      <c r="I293" s="6" t="s">
        <v>9762</v>
      </c>
      <c r="J293" s="6" t="s">
        <v>9763</v>
      </c>
      <c r="K293" s="6">
        <v>99000</v>
      </c>
      <c r="L293" s="6" t="s">
        <v>9764</v>
      </c>
      <c r="M293" s="6">
        <v>33</v>
      </c>
      <c r="N293" s="6" t="e">
        <f>VLOOKUP(A293,'1_คตง_ภาพรวม'!$L$6:$M$56,2,FALSE)</f>
        <v>#N/A</v>
      </c>
    </row>
    <row r="294" spans="1:14">
      <c r="A294" s="6" t="s">
        <v>7668</v>
      </c>
      <c r="B294" s="6" t="s">
        <v>12663</v>
      </c>
      <c r="C294" s="6" t="s">
        <v>12664</v>
      </c>
      <c r="D294" s="35">
        <v>44036</v>
      </c>
      <c r="E294" s="6" t="s">
        <v>12665</v>
      </c>
      <c r="F294" s="6" t="s">
        <v>9875</v>
      </c>
      <c r="G294" s="6">
        <v>76230</v>
      </c>
      <c r="H294" s="6">
        <v>76230</v>
      </c>
      <c r="I294" s="6" t="s">
        <v>9762</v>
      </c>
      <c r="J294" s="6" t="s">
        <v>9763</v>
      </c>
      <c r="K294" s="6">
        <v>76230</v>
      </c>
      <c r="L294" s="6" t="s">
        <v>9764</v>
      </c>
      <c r="M294" s="6">
        <v>38</v>
      </c>
      <c r="N294" s="6" t="e">
        <f>VLOOKUP(A294,'1_คตง_ภาพรวม'!$L$6:$M$56,2,FALSE)</f>
        <v>#N/A</v>
      </c>
    </row>
    <row r="295" spans="1:14">
      <c r="A295" s="6" t="s">
        <v>6577</v>
      </c>
      <c r="B295" s="6" t="s">
        <v>12666</v>
      </c>
      <c r="C295" s="6" t="s">
        <v>12667</v>
      </c>
      <c r="D295" s="35">
        <v>44036</v>
      </c>
      <c r="E295" s="6" t="s">
        <v>12668</v>
      </c>
      <c r="F295" s="6" t="s">
        <v>9875</v>
      </c>
      <c r="G295" s="6">
        <v>19800</v>
      </c>
      <c r="H295" s="6">
        <v>19800</v>
      </c>
      <c r="I295" s="6" t="s">
        <v>9762</v>
      </c>
      <c r="J295" s="6" t="s">
        <v>9763</v>
      </c>
      <c r="K295" s="6">
        <v>19800</v>
      </c>
      <c r="L295" s="6" t="s">
        <v>9764</v>
      </c>
      <c r="M295" s="6">
        <v>38</v>
      </c>
      <c r="N295" s="6" t="e">
        <f>VLOOKUP(A295,'1_คตง_ภาพรวม'!$L$6:$M$56,2,FALSE)</f>
        <v>#N/A</v>
      </c>
    </row>
    <row r="296" spans="1:14">
      <c r="A296" s="6" t="s">
        <v>6591</v>
      </c>
      <c r="B296" s="6" t="s">
        <v>12669</v>
      </c>
      <c r="C296" s="6" t="s">
        <v>12670</v>
      </c>
      <c r="D296" s="35">
        <v>44036</v>
      </c>
      <c r="E296" s="6" t="s">
        <v>12671</v>
      </c>
      <c r="F296" s="6" t="s">
        <v>9875</v>
      </c>
      <c r="G296" s="6">
        <v>940538</v>
      </c>
      <c r="H296" s="6">
        <v>940538</v>
      </c>
      <c r="I296" s="6" t="s">
        <v>9762</v>
      </c>
      <c r="J296" s="6" t="s">
        <v>9763</v>
      </c>
      <c r="K296" s="6">
        <v>940538</v>
      </c>
      <c r="L296" s="6" t="s">
        <v>9764</v>
      </c>
      <c r="M296" s="6">
        <v>84</v>
      </c>
      <c r="N296" s="6" t="e">
        <f>VLOOKUP(A296,'1_คตง_ภาพรวม'!$L$6:$M$56,2,FALSE)</f>
        <v>#N/A</v>
      </c>
    </row>
    <row r="297" spans="1:14">
      <c r="A297" s="6" t="s">
        <v>7084</v>
      </c>
      <c r="B297" s="6" t="s">
        <v>12675</v>
      </c>
      <c r="C297" s="6" t="s">
        <v>12676</v>
      </c>
      <c r="D297" s="35">
        <v>44036</v>
      </c>
      <c r="E297" s="6" t="s">
        <v>12677</v>
      </c>
      <c r="F297" s="6" t="s">
        <v>9875</v>
      </c>
      <c r="G297" s="6">
        <v>79200</v>
      </c>
      <c r="H297" s="6">
        <v>79200</v>
      </c>
      <c r="I297" s="6" t="s">
        <v>9762</v>
      </c>
      <c r="J297" s="6" t="s">
        <v>9763</v>
      </c>
      <c r="K297" s="6">
        <v>79200</v>
      </c>
      <c r="L297" s="6" t="s">
        <v>9764</v>
      </c>
      <c r="M297" s="6">
        <v>74</v>
      </c>
      <c r="N297" s="6" t="e">
        <f>VLOOKUP(A297,'1_คตง_ภาพรวม'!$L$6:$M$56,2,FALSE)</f>
        <v>#N/A</v>
      </c>
    </row>
    <row r="298" spans="1:14">
      <c r="A298" s="6" t="s">
        <v>32666</v>
      </c>
      <c r="B298" s="6" t="s">
        <v>12678</v>
      </c>
      <c r="C298" s="6" t="s">
        <v>12679</v>
      </c>
      <c r="D298" s="35">
        <v>44036</v>
      </c>
      <c r="E298" s="6" t="s">
        <v>12680</v>
      </c>
      <c r="F298" s="6" t="s">
        <v>9875</v>
      </c>
      <c r="G298" s="6">
        <v>121968</v>
      </c>
      <c r="H298" s="6">
        <v>121968</v>
      </c>
      <c r="I298" s="6" t="s">
        <v>9762</v>
      </c>
      <c r="J298" s="6" t="s">
        <v>9763</v>
      </c>
      <c r="K298" s="6">
        <v>121968</v>
      </c>
      <c r="L298" s="6" t="s">
        <v>9764</v>
      </c>
      <c r="M298" s="6">
        <v>53</v>
      </c>
      <c r="N298" s="6" t="e">
        <f>VLOOKUP(A298,'1_คตง_ภาพรวม'!$L$6:$M$56,2,FALSE)</f>
        <v>#N/A</v>
      </c>
    </row>
    <row r="299" spans="1:14">
      <c r="A299" s="6" t="s">
        <v>6392</v>
      </c>
      <c r="B299" s="6" t="s">
        <v>12681</v>
      </c>
      <c r="C299" s="6" t="s">
        <v>12682</v>
      </c>
      <c r="D299" s="35">
        <v>44036</v>
      </c>
      <c r="E299" s="6" t="s">
        <v>12683</v>
      </c>
      <c r="F299" s="6" t="s">
        <v>9875</v>
      </c>
      <c r="G299" s="6">
        <v>49500</v>
      </c>
      <c r="H299" s="6">
        <v>49500</v>
      </c>
      <c r="I299" s="6" t="s">
        <v>9762</v>
      </c>
      <c r="J299" s="6" t="s">
        <v>9763</v>
      </c>
      <c r="K299" s="6">
        <v>49500</v>
      </c>
      <c r="L299" s="6" t="s">
        <v>9764</v>
      </c>
      <c r="M299" s="6">
        <v>34</v>
      </c>
      <c r="N299" s="6" t="e">
        <f>VLOOKUP(A299,'1_คตง_ภาพรวม'!$L$6:$M$56,2,FALSE)</f>
        <v>#N/A</v>
      </c>
    </row>
    <row r="300" spans="1:14">
      <c r="A300" s="6" t="s">
        <v>6634</v>
      </c>
      <c r="B300" s="6" t="s">
        <v>12684</v>
      </c>
      <c r="C300" s="6" t="s">
        <v>12685</v>
      </c>
      <c r="D300" s="35">
        <v>44036</v>
      </c>
      <c r="E300" s="6" t="s">
        <v>12686</v>
      </c>
      <c r="F300" s="6" t="s">
        <v>9875</v>
      </c>
      <c r="G300" s="6">
        <v>344500</v>
      </c>
      <c r="H300" s="6">
        <v>344500</v>
      </c>
      <c r="I300" s="6" t="s">
        <v>9762</v>
      </c>
      <c r="J300" s="6" t="s">
        <v>9763</v>
      </c>
      <c r="K300" s="6">
        <v>344500</v>
      </c>
      <c r="L300" s="6" t="s">
        <v>9764</v>
      </c>
      <c r="M300" s="6">
        <v>45</v>
      </c>
      <c r="N300" s="6" t="e">
        <f>VLOOKUP(A300,'1_คตง_ภาพรวม'!$L$6:$M$56,2,FALSE)</f>
        <v>#N/A</v>
      </c>
    </row>
    <row r="301" spans="1:14">
      <c r="A301" s="6" t="s">
        <v>7879</v>
      </c>
      <c r="B301" s="6" t="s">
        <v>12690</v>
      </c>
      <c r="C301" s="6" t="s">
        <v>12691</v>
      </c>
      <c r="D301" s="35">
        <v>44036</v>
      </c>
      <c r="E301" s="6" t="s">
        <v>12692</v>
      </c>
      <c r="F301" s="6" t="s">
        <v>9875</v>
      </c>
      <c r="G301" s="6">
        <v>146418.69</v>
      </c>
      <c r="H301" s="6">
        <v>146418.69</v>
      </c>
      <c r="I301" s="6" t="s">
        <v>9762</v>
      </c>
      <c r="J301" s="6" t="s">
        <v>9763</v>
      </c>
      <c r="K301" s="6">
        <v>146418.69</v>
      </c>
      <c r="L301" s="6" t="s">
        <v>9764</v>
      </c>
      <c r="M301" s="6">
        <v>116</v>
      </c>
      <c r="N301" s="6" t="e">
        <f>VLOOKUP(A301,'1_คตง_ภาพรวม'!$L$6:$M$56,2,FALSE)</f>
        <v>#N/A</v>
      </c>
    </row>
    <row r="302" spans="1:14">
      <c r="A302" s="6" t="s">
        <v>6480</v>
      </c>
      <c r="B302" s="6" t="s">
        <v>12693</v>
      </c>
      <c r="C302" s="6" t="s">
        <v>12694</v>
      </c>
      <c r="D302" s="35">
        <v>44036</v>
      </c>
      <c r="E302" s="6" t="s">
        <v>12695</v>
      </c>
      <c r="F302" s="6" t="s">
        <v>9875</v>
      </c>
      <c r="G302" s="6">
        <v>4664</v>
      </c>
      <c r="H302" s="6">
        <v>4664</v>
      </c>
      <c r="I302" s="6" t="s">
        <v>9762</v>
      </c>
      <c r="J302" s="6" t="s">
        <v>9763</v>
      </c>
      <c r="K302" s="6">
        <v>4664</v>
      </c>
      <c r="L302" s="6" t="s">
        <v>9764</v>
      </c>
      <c r="M302" s="6">
        <v>45</v>
      </c>
      <c r="N302" s="6" t="e">
        <f>VLOOKUP(A302,'1_คตง_ภาพรวม'!$L$6:$M$56,2,FALSE)</f>
        <v>#N/A</v>
      </c>
    </row>
    <row r="303" spans="1:14">
      <c r="A303" s="6" t="s">
        <v>6553</v>
      </c>
      <c r="B303" s="6" t="s">
        <v>12696</v>
      </c>
      <c r="C303" s="6" t="s">
        <v>12697</v>
      </c>
      <c r="D303" s="35">
        <v>44036</v>
      </c>
      <c r="E303" s="6" t="s">
        <v>12698</v>
      </c>
      <c r="F303" s="6" t="s">
        <v>9875</v>
      </c>
      <c r="G303" s="6">
        <v>294030</v>
      </c>
      <c r="H303" s="6">
        <v>294030</v>
      </c>
      <c r="I303" s="6" t="s">
        <v>9762</v>
      </c>
      <c r="J303" s="6" t="s">
        <v>9763</v>
      </c>
      <c r="K303" s="6">
        <v>294030</v>
      </c>
      <c r="L303" s="6" t="s">
        <v>9764</v>
      </c>
      <c r="M303" s="6">
        <v>44</v>
      </c>
      <c r="N303" s="6" t="e">
        <f>VLOOKUP(A303,'1_คตง_ภาพรวม'!$L$6:$M$56,2,FALSE)</f>
        <v>#N/A</v>
      </c>
    </row>
    <row r="304" spans="1:14">
      <c r="A304" s="6" t="s">
        <v>6537</v>
      </c>
      <c r="B304" s="6" t="s">
        <v>12699</v>
      </c>
      <c r="C304" s="6" t="s">
        <v>12700</v>
      </c>
      <c r="D304" s="35">
        <v>44036</v>
      </c>
      <c r="E304" s="6" t="s">
        <v>12701</v>
      </c>
      <c r="F304" s="6" t="s">
        <v>9875</v>
      </c>
      <c r="G304" s="6">
        <v>367537.5</v>
      </c>
      <c r="H304" s="6">
        <v>367537.5</v>
      </c>
      <c r="I304" s="6" t="s">
        <v>9762</v>
      </c>
      <c r="J304" s="6" t="s">
        <v>9763</v>
      </c>
      <c r="K304" s="6">
        <v>367537.5</v>
      </c>
      <c r="L304" s="6" t="s">
        <v>9764</v>
      </c>
      <c r="M304" s="6">
        <v>43</v>
      </c>
      <c r="N304" s="6" t="e">
        <f>VLOOKUP(A304,'1_คตง_ภาพรวม'!$L$6:$M$56,2,FALSE)</f>
        <v>#N/A</v>
      </c>
    </row>
    <row r="305" spans="1:14">
      <c r="A305" s="6" t="s">
        <v>6901</v>
      </c>
      <c r="B305" s="6" t="s">
        <v>12702</v>
      </c>
      <c r="C305" s="6" t="s">
        <v>12703</v>
      </c>
      <c r="D305" s="35">
        <v>44036</v>
      </c>
      <c r="E305" s="6" t="s">
        <v>12704</v>
      </c>
      <c r="F305" s="6" t="s">
        <v>9875</v>
      </c>
      <c r="G305" s="6">
        <v>101362.5</v>
      </c>
      <c r="H305" s="6">
        <v>101362.5</v>
      </c>
      <c r="I305" s="6" t="s">
        <v>9762</v>
      </c>
      <c r="J305" s="6" t="s">
        <v>9763</v>
      </c>
      <c r="K305" s="6">
        <v>101362.5</v>
      </c>
      <c r="L305" s="6" t="s">
        <v>9764</v>
      </c>
      <c r="M305" s="6">
        <v>37</v>
      </c>
      <c r="N305" s="6" t="e">
        <f>VLOOKUP(A305,'1_คตง_ภาพรวม'!$L$6:$M$56,2,FALSE)</f>
        <v>#N/A</v>
      </c>
    </row>
    <row r="306" spans="1:14">
      <c r="A306" s="6" t="s">
        <v>7182</v>
      </c>
      <c r="B306" s="6" t="s">
        <v>12708</v>
      </c>
      <c r="C306" s="6" t="s">
        <v>12709</v>
      </c>
      <c r="D306" s="35">
        <v>44036</v>
      </c>
      <c r="E306" s="6" t="s">
        <v>12710</v>
      </c>
      <c r="F306" s="6" t="s">
        <v>9875</v>
      </c>
      <c r="G306" s="6">
        <v>19800</v>
      </c>
      <c r="H306" s="6">
        <v>19800</v>
      </c>
      <c r="I306" s="6" t="s">
        <v>9762</v>
      </c>
      <c r="J306" s="6" t="s">
        <v>9763</v>
      </c>
      <c r="K306" s="6">
        <v>19800</v>
      </c>
      <c r="L306" s="6" t="s">
        <v>9764</v>
      </c>
      <c r="M306" s="6">
        <v>33</v>
      </c>
      <c r="N306" s="6" t="e">
        <f>VLOOKUP(A306,'1_คตง_ภาพรวม'!$L$6:$M$56,2,FALSE)</f>
        <v>#N/A</v>
      </c>
    </row>
    <row r="307" spans="1:14">
      <c r="A307" s="6" t="s">
        <v>15</v>
      </c>
      <c r="B307" s="6" t="s">
        <v>12711</v>
      </c>
      <c r="C307" s="6" t="s">
        <v>12712</v>
      </c>
      <c r="D307" s="35">
        <v>44036</v>
      </c>
      <c r="E307" s="6" t="s">
        <v>12713</v>
      </c>
      <c r="F307" s="6" t="s">
        <v>9875</v>
      </c>
      <c r="G307" s="6">
        <v>294030</v>
      </c>
      <c r="H307" s="6">
        <v>294030</v>
      </c>
      <c r="I307" s="6" t="s">
        <v>9762</v>
      </c>
      <c r="J307" s="6" t="s">
        <v>9763</v>
      </c>
      <c r="K307" s="6">
        <v>294030</v>
      </c>
      <c r="L307" s="6" t="s">
        <v>9764</v>
      </c>
      <c r="M307" s="6">
        <v>42</v>
      </c>
      <c r="N307" s="6" t="str">
        <f>VLOOKUP(A307,'1_คตง_ภาพรวม'!$L$6:$M$56,2,FALSE)</f>
        <v>บริษัท มายด์เซ็ทเมคเกอร์ จำกัด</v>
      </c>
    </row>
    <row r="308" spans="1:14">
      <c r="A308" s="6" t="s">
        <v>6513</v>
      </c>
      <c r="B308" s="6" t="s">
        <v>12714</v>
      </c>
      <c r="C308" s="6" t="s">
        <v>12715</v>
      </c>
      <c r="D308" s="35">
        <v>44036</v>
      </c>
      <c r="E308" s="6" t="s">
        <v>12716</v>
      </c>
      <c r="F308" s="6" t="s">
        <v>9875</v>
      </c>
      <c r="G308" s="6">
        <v>345411.41</v>
      </c>
      <c r="H308" s="6">
        <v>345411.41</v>
      </c>
      <c r="I308" s="6" t="s">
        <v>9762</v>
      </c>
      <c r="J308" s="6" t="s">
        <v>9763</v>
      </c>
      <c r="K308" s="6">
        <v>345411.41</v>
      </c>
      <c r="L308" s="6" t="s">
        <v>9764</v>
      </c>
      <c r="M308" s="6">
        <v>40</v>
      </c>
      <c r="N308" s="6" t="e">
        <f>VLOOKUP(A308,'1_คตง_ภาพรวม'!$L$6:$M$56,2,FALSE)</f>
        <v>#N/A</v>
      </c>
    </row>
    <row r="309" spans="1:14">
      <c r="A309" s="6" t="s">
        <v>610</v>
      </c>
      <c r="B309" s="6" t="s">
        <v>12717</v>
      </c>
      <c r="C309" s="6" t="s">
        <v>12718</v>
      </c>
      <c r="D309" s="35">
        <v>44036</v>
      </c>
      <c r="E309" s="6" t="s">
        <v>12719</v>
      </c>
      <c r="F309" s="6" t="s">
        <v>9875</v>
      </c>
      <c r="G309" s="6">
        <v>68900</v>
      </c>
      <c r="H309" s="6">
        <v>68900</v>
      </c>
      <c r="I309" s="6" t="s">
        <v>9762</v>
      </c>
      <c r="J309" s="6" t="s">
        <v>9763</v>
      </c>
      <c r="K309" s="6">
        <v>68900</v>
      </c>
      <c r="L309" s="6" t="s">
        <v>9764</v>
      </c>
      <c r="M309" s="6">
        <v>46</v>
      </c>
      <c r="N309" s="6" t="e">
        <f>VLOOKUP(A309,'1_คตง_ภาพรวม'!$L$6:$M$56,2,FALSE)</f>
        <v>#N/A</v>
      </c>
    </row>
    <row r="310" spans="1:14">
      <c r="A310" s="6" t="s">
        <v>21</v>
      </c>
      <c r="B310" s="6" t="s">
        <v>12720</v>
      </c>
      <c r="C310" s="6" t="s">
        <v>12721</v>
      </c>
      <c r="D310" s="35">
        <v>44036</v>
      </c>
      <c r="E310" s="6" t="s">
        <v>12722</v>
      </c>
      <c r="F310" s="6" t="s">
        <v>9875</v>
      </c>
      <c r="G310" s="6">
        <v>173250</v>
      </c>
      <c r="H310" s="6">
        <v>173250</v>
      </c>
      <c r="I310" s="6" t="s">
        <v>9762</v>
      </c>
      <c r="J310" s="6" t="s">
        <v>9763</v>
      </c>
      <c r="K310" s="6">
        <v>173250</v>
      </c>
      <c r="L310" s="6" t="s">
        <v>9764</v>
      </c>
      <c r="M310" s="6">
        <v>32</v>
      </c>
      <c r="N310" s="6" t="str">
        <f>VLOOKUP(A310,'1_คตง_ภาพรวม'!$L$6:$M$56,2,FALSE)</f>
        <v>บริษัท นอกเส้น จำกัด</v>
      </c>
    </row>
    <row r="311" spans="1:14">
      <c r="A311" s="6" t="s">
        <v>7229</v>
      </c>
      <c r="B311" s="6" t="s">
        <v>12729</v>
      </c>
      <c r="C311" s="6" t="s">
        <v>12730</v>
      </c>
      <c r="D311" s="35">
        <v>44036</v>
      </c>
      <c r="E311" s="6" t="s">
        <v>12731</v>
      </c>
      <c r="F311" s="6" t="s">
        <v>9875</v>
      </c>
      <c r="G311" s="6">
        <v>485420.57</v>
      </c>
      <c r="H311" s="6">
        <v>485420.57</v>
      </c>
      <c r="I311" s="6" t="s">
        <v>9762</v>
      </c>
      <c r="J311" s="6" t="s">
        <v>9763</v>
      </c>
      <c r="K311" s="6">
        <v>485420.57</v>
      </c>
      <c r="L311" s="6" t="s">
        <v>9764</v>
      </c>
      <c r="M311" s="6">
        <v>37</v>
      </c>
      <c r="N311" s="6" t="e">
        <f>VLOOKUP(A311,'1_คตง_ภาพรวม'!$L$6:$M$56,2,FALSE)</f>
        <v>#N/A</v>
      </c>
    </row>
    <row r="312" spans="1:14">
      <c r="A312" s="6" t="s">
        <v>6642</v>
      </c>
      <c r="B312" s="6" t="s">
        <v>12735</v>
      </c>
      <c r="C312" s="6" t="s">
        <v>12736</v>
      </c>
      <c r="D312" s="35">
        <v>44036</v>
      </c>
      <c r="E312" s="6" t="s">
        <v>12737</v>
      </c>
      <c r="F312" s="6" t="s">
        <v>9875</v>
      </c>
      <c r="G312" s="6">
        <v>475200</v>
      </c>
      <c r="H312" s="6">
        <v>475200</v>
      </c>
      <c r="I312" s="6" t="s">
        <v>9762</v>
      </c>
      <c r="J312" s="6" t="s">
        <v>9763</v>
      </c>
      <c r="K312" s="6">
        <v>475200</v>
      </c>
      <c r="L312" s="6" t="s">
        <v>9764</v>
      </c>
      <c r="M312" s="6">
        <v>32</v>
      </c>
      <c r="N312" s="6" t="e">
        <f>VLOOKUP(A312,'1_คตง_ภาพรวม'!$L$6:$M$56,2,FALSE)</f>
        <v>#N/A</v>
      </c>
    </row>
    <row r="313" spans="1:14">
      <c r="A313" s="6" t="s">
        <v>172</v>
      </c>
      <c r="B313" s="6" t="s">
        <v>12747</v>
      </c>
      <c r="C313" s="6" t="s">
        <v>12748</v>
      </c>
      <c r="D313" s="35">
        <v>44036</v>
      </c>
      <c r="E313" s="6" t="s">
        <v>12749</v>
      </c>
      <c r="F313" s="6" t="s">
        <v>9875</v>
      </c>
      <c r="G313" s="6">
        <v>944093.47</v>
      </c>
      <c r="H313" s="6">
        <v>944093.47</v>
      </c>
      <c r="I313" s="6" t="s">
        <v>9762</v>
      </c>
      <c r="J313" s="6" t="s">
        <v>9763</v>
      </c>
      <c r="K313" s="6">
        <v>944093.47</v>
      </c>
      <c r="L313" s="6" t="s">
        <v>9764</v>
      </c>
      <c r="M313" s="6">
        <v>45</v>
      </c>
      <c r="N313" s="6" t="str">
        <f>VLOOKUP(A313,'1_คตง_ภาพรวม'!$L$6:$M$56,2,FALSE)</f>
        <v>บริษัท แรบบิท ดิจิทัล กรุ๊ป จำกัด</v>
      </c>
    </row>
    <row r="314" spans="1:14">
      <c r="A314" s="6" t="s">
        <v>698</v>
      </c>
      <c r="B314" s="6" t="s">
        <v>12762</v>
      </c>
      <c r="C314" s="6" t="s">
        <v>12763</v>
      </c>
      <c r="D314" s="35">
        <v>44036</v>
      </c>
      <c r="E314" s="6" t="s">
        <v>12764</v>
      </c>
      <c r="F314" s="6" t="s">
        <v>9875</v>
      </c>
      <c r="G314" s="6">
        <v>53000</v>
      </c>
      <c r="H314" s="6">
        <v>53000</v>
      </c>
      <c r="I314" s="6" t="s">
        <v>9762</v>
      </c>
      <c r="J314" s="6" t="s">
        <v>9763</v>
      </c>
      <c r="K314" s="6">
        <v>53000</v>
      </c>
      <c r="L314" s="6" t="s">
        <v>9764</v>
      </c>
      <c r="M314" s="6">
        <v>40</v>
      </c>
      <c r="N314" s="6" t="e">
        <f>VLOOKUP(A314,'1_คตง_ภาพรวม'!$L$6:$M$56,2,FALSE)</f>
        <v>#N/A</v>
      </c>
    </row>
    <row r="315" spans="1:14">
      <c r="A315" s="6" t="s">
        <v>624</v>
      </c>
      <c r="B315" s="6" t="s">
        <v>12774</v>
      </c>
      <c r="C315" s="6" t="s">
        <v>12775</v>
      </c>
      <c r="D315" s="35">
        <v>44036</v>
      </c>
      <c r="E315" s="6" t="s">
        <v>12776</v>
      </c>
      <c r="F315" s="6" t="s">
        <v>9875</v>
      </c>
      <c r="G315" s="6">
        <v>19800</v>
      </c>
      <c r="H315" s="6">
        <v>19800</v>
      </c>
      <c r="I315" s="6" t="s">
        <v>9762</v>
      </c>
      <c r="J315" s="6" t="s">
        <v>9763</v>
      </c>
      <c r="K315" s="6">
        <v>19800</v>
      </c>
      <c r="L315" s="6" t="s">
        <v>9764</v>
      </c>
      <c r="M315" s="6">
        <v>39</v>
      </c>
      <c r="N315" s="6" t="e">
        <f>VLOOKUP(A315,'1_คตง_ภาพรวม'!$L$6:$M$56,2,FALSE)</f>
        <v>#N/A</v>
      </c>
    </row>
    <row r="316" spans="1:14">
      <c r="A316" s="6" t="s">
        <v>6614</v>
      </c>
      <c r="B316" s="6" t="s">
        <v>12783</v>
      </c>
      <c r="C316" s="6" t="s">
        <v>12784</v>
      </c>
      <c r="D316" s="35">
        <v>44036</v>
      </c>
      <c r="E316" s="6" t="s">
        <v>12785</v>
      </c>
      <c r="F316" s="6" t="s">
        <v>9875</v>
      </c>
      <c r="G316" s="6">
        <v>54799.88</v>
      </c>
      <c r="H316" s="6">
        <v>54799.88</v>
      </c>
      <c r="I316" s="6" t="s">
        <v>9762</v>
      </c>
      <c r="J316" s="6" t="s">
        <v>9763</v>
      </c>
      <c r="K316" s="6">
        <v>54799.88</v>
      </c>
      <c r="L316" s="6" t="s">
        <v>9764</v>
      </c>
      <c r="M316" s="6">
        <v>51</v>
      </c>
      <c r="N316" s="6" t="e">
        <f>VLOOKUP(A316,'1_คตง_ภาพรวม'!$L$6:$M$56,2,FALSE)</f>
        <v>#N/A</v>
      </c>
    </row>
    <row r="317" spans="1:14">
      <c r="A317" s="6" t="s">
        <v>6619</v>
      </c>
      <c r="B317" s="6" t="s">
        <v>12789</v>
      </c>
      <c r="C317" s="6" t="s">
        <v>12790</v>
      </c>
      <c r="D317" s="35">
        <v>44036</v>
      </c>
      <c r="E317" s="6" t="s">
        <v>12791</v>
      </c>
      <c r="F317" s="6" t="s">
        <v>9875</v>
      </c>
      <c r="G317" s="6">
        <v>9540</v>
      </c>
      <c r="H317" s="6">
        <v>9540</v>
      </c>
      <c r="I317" s="6" t="s">
        <v>9762</v>
      </c>
      <c r="J317" s="6" t="s">
        <v>9763</v>
      </c>
      <c r="K317" s="6">
        <v>9540</v>
      </c>
      <c r="L317" s="6" t="s">
        <v>9764</v>
      </c>
      <c r="M317" s="6">
        <v>48</v>
      </c>
      <c r="N317" s="6" t="e">
        <f>VLOOKUP(A317,'1_คตง_ภาพรวม'!$L$6:$M$56,2,FALSE)</f>
        <v>#N/A</v>
      </c>
    </row>
    <row r="318" spans="1:14">
      <c r="A318" s="6" t="s">
        <v>7909</v>
      </c>
      <c r="B318" s="6" t="s">
        <v>12795</v>
      </c>
      <c r="C318" s="6" t="s">
        <v>12796</v>
      </c>
      <c r="D318" s="35">
        <v>44036</v>
      </c>
      <c r="E318" s="6" t="s">
        <v>12797</v>
      </c>
      <c r="F318" s="6" t="s">
        <v>9875</v>
      </c>
      <c r="G318" s="6">
        <v>19800</v>
      </c>
      <c r="H318" s="6">
        <v>19800</v>
      </c>
      <c r="I318" s="6" t="s">
        <v>9762</v>
      </c>
      <c r="J318" s="6" t="s">
        <v>9763</v>
      </c>
      <c r="K318" s="6">
        <v>19800</v>
      </c>
      <c r="L318" s="6" t="s">
        <v>9764</v>
      </c>
      <c r="M318" s="6">
        <v>30</v>
      </c>
      <c r="N318" s="6" t="e">
        <f>VLOOKUP(A318,'1_คตง_ภาพรวม'!$L$6:$M$56,2,FALSE)</f>
        <v>#N/A</v>
      </c>
    </row>
    <row r="319" spans="1:14">
      <c r="A319" s="6" t="s">
        <v>575</v>
      </c>
      <c r="B319" s="6" t="s">
        <v>12801</v>
      </c>
      <c r="C319" s="6" t="s">
        <v>12802</v>
      </c>
      <c r="D319" s="35">
        <v>44036</v>
      </c>
      <c r="E319" s="6" t="s">
        <v>12803</v>
      </c>
      <c r="F319" s="6" t="s">
        <v>9875</v>
      </c>
      <c r="G319" s="6">
        <v>185500</v>
      </c>
      <c r="H319" s="6">
        <v>185500</v>
      </c>
      <c r="I319" s="6" t="s">
        <v>9762</v>
      </c>
      <c r="J319" s="6" t="s">
        <v>9763</v>
      </c>
      <c r="K319" s="6">
        <v>185500</v>
      </c>
      <c r="L319" s="6" t="s">
        <v>9764</v>
      </c>
      <c r="M319" s="6">
        <v>40</v>
      </c>
      <c r="N319" s="6" t="e">
        <f>VLOOKUP(A319,'1_คตง_ภาพรวม'!$L$6:$M$56,2,FALSE)</f>
        <v>#N/A</v>
      </c>
    </row>
    <row r="320" spans="1:14">
      <c r="A320" s="6" t="s">
        <v>7103</v>
      </c>
      <c r="B320" s="6" t="s">
        <v>12819</v>
      </c>
      <c r="C320" s="6" t="s">
        <v>12820</v>
      </c>
      <c r="D320" s="35">
        <v>44036</v>
      </c>
      <c r="E320" s="6" t="s">
        <v>12821</v>
      </c>
      <c r="F320" s="6" t="s">
        <v>9875</v>
      </c>
      <c r="G320" s="6">
        <v>9900</v>
      </c>
      <c r="H320" s="6">
        <v>9900</v>
      </c>
      <c r="I320" s="6" t="s">
        <v>9762</v>
      </c>
      <c r="J320" s="6" t="s">
        <v>9763</v>
      </c>
      <c r="K320" s="6">
        <v>9900</v>
      </c>
      <c r="L320" s="6" t="s">
        <v>9764</v>
      </c>
      <c r="M320" s="6">
        <v>29</v>
      </c>
      <c r="N320" s="6" t="e">
        <f>VLOOKUP(A320,'1_คตง_ภาพรวม'!$L$6:$M$56,2,FALSE)</f>
        <v>#N/A</v>
      </c>
    </row>
    <row r="321" spans="1:14">
      <c r="A321" s="6" t="s">
        <v>614</v>
      </c>
      <c r="B321" s="6" t="s">
        <v>12825</v>
      </c>
      <c r="C321" s="6" t="s">
        <v>12826</v>
      </c>
      <c r="D321" s="35">
        <v>44036</v>
      </c>
      <c r="E321" s="6" t="s">
        <v>12827</v>
      </c>
      <c r="F321" s="6" t="s">
        <v>9875</v>
      </c>
      <c r="G321" s="6">
        <v>4000</v>
      </c>
      <c r="H321" s="6">
        <v>4000</v>
      </c>
      <c r="I321" s="6" t="s">
        <v>9762</v>
      </c>
      <c r="J321" s="6" t="s">
        <v>9763</v>
      </c>
      <c r="K321" s="6">
        <v>4000</v>
      </c>
      <c r="L321" s="6" t="s">
        <v>9764</v>
      </c>
      <c r="M321" s="6">
        <v>36</v>
      </c>
      <c r="N321" s="6" t="e">
        <f>VLOOKUP(A321,'1_คตง_ภาพรวม'!$L$6:$M$56,2,FALSE)</f>
        <v>#N/A</v>
      </c>
    </row>
    <row r="322" spans="1:14">
      <c r="A322" s="6" t="s">
        <v>7235</v>
      </c>
      <c r="B322" s="6" t="s">
        <v>12831</v>
      </c>
      <c r="C322" s="6" t="s">
        <v>12832</v>
      </c>
      <c r="D322" s="35">
        <v>44036</v>
      </c>
      <c r="E322" s="6" t="s">
        <v>12833</v>
      </c>
      <c r="F322" s="6" t="s">
        <v>9875</v>
      </c>
      <c r="G322" s="6">
        <v>252598</v>
      </c>
      <c r="H322" s="6">
        <v>252598</v>
      </c>
      <c r="I322" s="6" t="s">
        <v>9762</v>
      </c>
      <c r="J322" s="6" t="s">
        <v>9763</v>
      </c>
      <c r="K322" s="6">
        <v>252598</v>
      </c>
      <c r="L322" s="6" t="s">
        <v>9764</v>
      </c>
      <c r="M322" s="6">
        <v>36</v>
      </c>
      <c r="N322" s="6" t="e">
        <f>VLOOKUP(A322,'1_คตง_ภาพรวม'!$L$6:$M$56,2,FALSE)</f>
        <v>#N/A</v>
      </c>
    </row>
    <row r="323" spans="1:14">
      <c r="A323" s="6" t="s">
        <v>6455</v>
      </c>
      <c r="B323" s="6" t="s">
        <v>12834</v>
      </c>
      <c r="C323" s="6" t="s">
        <v>12835</v>
      </c>
      <c r="D323" s="35">
        <v>44036</v>
      </c>
      <c r="E323" s="6" t="s">
        <v>12836</v>
      </c>
      <c r="F323" s="6" t="s">
        <v>9875</v>
      </c>
      <c r="G323" s="6">
        <v>246980</v>
      </c>
      <c r="H323" s="6">
        <v>246980</v>
      </c>
      <c r="I323" s="6" t="s">
        <v>9762</v>
      </c>
      <c r="J323" s="6" t="s">
        <v>9763</v>
      </c>
      <c r="K323" s="6">
        <v>246980</v>
      </c>
      <c r="L323" s="6" t="s">
        <v>9764</v>
      </c>
      <c r="M323" s="6">
        <v>32</v>
      </c>
      <c r="N323" s="6" t="e">
        <f>VLOOKUP(A323,'1_คตง_ภาพรวม'!$L$6:$M$56,2,FALSE)</f>
        <v>#N/A</v>
      </c>
    </row>
    <row r="324" spans="1:14">
      <c r="A324" s="6" t="s">
        <v>673</v>
      </c>
      <c r="B324" s="6" t="s">
        <v>12837</v>
      </c>
      <c r="C324" s="6" t="s">
        <v>12838</v>
      </c>
      <c r="D324" s="35">
        <v>44036</v>
      </c>
      <c r="E324" s="6" t="s">
        <v>12839</v>
      </c>
      <c r="F324" s="6" t="s">
        <v>9875</v>
      </c>
      <c r="G324" s="6">
        <v>325541.36</v>
      </c>
      <c r="H324" s="6">
        <v>325541.36</v>
      </c>
      <c r="I324" s="6" t="s">
        <v>9762</v>
      </c>
      <c r="J324" s="6" t="s">
        <v>9763</v>
      </c>
      <c r="K324" s="6">
        <v>325541.36</v>
      </c>
      <c r="L324" s="6" t="s">
        <v>9764</v>
      </c>
      <c r="M324" s="6">
        <v>43</v>
      </c>
      <c r="N324" s="6" t="e">
        <f>VLOOKUP(A324,'1_คตง_ภาพรวม'!$L$6:$M$56,2,FALSE)</f>
        <v>#N/A</v>
      </c>
    </row>
    <row r="325" spans="1:14">
      <c r="A325" s="6" t="s">
        <v>6747</v>
      </c>
      <c r="B325" s="6" t="s">
        <v>12843</v>
      </c>
      <c r="C325" s="6" t="s">
        <v>12844</v>
      </c>
      <c r="D325" s="35">
        <v>44036</v>
      </c>
      <c r="E325" s="6" t="s">
        <v>12845</v>
      </c>
      <c r="F325" s="6" t="s">
        <v>9875</v>
      </c>
      <c r="G325" s="6">
        <v>2279265</v>
      </c>
      <c r="H325" s="6">
        <v>2279265</v>
      </c>
      <c r="I325" s="6" t="s">
        <v>9762</v>
      </c>
      <c r="J325" s="6" t="s">
        <v>9763</v>
      </c>
      <c r="K325" s="6">
        <v>2279265</v>
      </c>
      <c r="L325" s="6" t="s">
        <v>9764</v>
      </c>
      <c r="M325" s="6">
        <v>62</v>
      </c>
      <c r="N325" s="6" t="e">
        <f>VLOOKUP(A325,'1_คตง_ภาพรวม'!$L$6:$M$56,2,FALSE)</f>
        <v>#N/A</v>
      </c>
    </row>
    <row r="326" spans="1:14">
      <c r="A326" s="6" t="s">
        <v>6545</v>
      </c>
      <c r="B326" s="6" t="s">
        <v>12919</v>
      </c>
      <c r="C326" s="6" t="s">
        <v>12920</v>
      </c>
      <c r="D326" s="35">
        <v>44036</v>
      </c>
      <c r="E326" s="6" t="s">
        <v>12921</v>
      </c>
      <c r="F326" s="6" t="s">
        <v>9875</v>
      </c>
      <c r="G326" s="6">
        <v>291060</v>
      </c>
      <c r="H326" s="6">
        <v>291060</v>
      </c>
      <c r="I326" s="6" t="s">
        <v>9762</v>
      </c>
      <c r="J326" s="6" t="s">
        <v>9763</v>
      </c>
      <c r="K326" s="6">
        <v>291060</v>
      </c>
      <c r="L326" s="6" t="s">
        <v>9764</v>
      </c>
      <c r="M326" s="6">
        <v>37</v>
      </c>
      <c r="N326" s="6" t="e">
        <f>VLOOKUP(A326,'1_คตง_ภาพรวม'!$L$6:$M$56,2,FALSE)</f>
        <v>#N/A</v>
      </c>
    </row>
    <row r="327" spans="1:14">
      <c r="A327" s="6" t="s">
        <v>6323</v>
      </c>
      <c r="B327" s="6" t="s">
        <v>12998</v>
      </c>
      <c r="C327" s="6" t="s">
        <v>12999</v>
      </c>
      <c r="D327" s="35">
        <v>44043</v>
      </c>
      <c r="E327" s="6" t="s">
        <v>13000</v>
      </c>
      <c r="F327" s="6" t="s">
        <v>9875</v>
      </c>
      <c r="G327" s="6">
        <v>41580</v>
      </c>
      <c r="H327" s="6">
        <v>41580</v>
      </c>
      <c r="I327" s="6" t="s">
        <v>9762</v>
      </c>
      <c r="J327" s="6" t="s">
        <v>9763</v>
      </c>
      <c r="K327" s="6">
        <v>41580</v>
      </c>
      <c r="L327" s="6" t="s">
        <v>9764</v>
      </c>
      <c r="M327" s="6">
        <v>36</v>
      </c>
      <c r="N327" s="6" t="e">
        <f>VLOOKUP(A327,'1_คตง_ภาพรวม'!$L$6:$M$56,2,FALSE)</f>
        <v>#N/A</v>
      </c>
    </row>
    <row r="328" spans="1:14">
      <c r="A328" s="6" t="s">
        <v>7747</v>
      </c>
      <c r="B328" s="6" t="s">
        <v>13001</v>
      </c>
      <c r="C328" s="6" t="s">
        <v>13002</v>
      </c>
      <c r="D328" s="35">
        <v>44043</v>
      </c>
      <c r="E328" s="6" t="s">
        <v>13003</v>
      </c>
      <c r="F328" s="6" t="s">
        <v>9875</v>
      </c>
      <c r="G328" s="6">
        <v>21285</v>
      </c>
      <c r="H328" s="6">
        <v>21285</v>
      </c>
      <c r="I328" s="6" t="s">
        <v>9762</v>
      </c>
      <c r="J328" s="6" t="s">
        <v>9763</v>
      </c>
      <c r="K328" s="6">
        <v>21285</v>
      </c>
      <c r="L328" s="6" t="s">
        <v>9764</v>
      </c>
      <c r="M328" s="6">
        <v>37</v>
      </c>
      <c r="N328" s="6" t="e">
        <f>VLOOKUP(A328,'1_คตง_ภาพรวม'!$L$6:$M$56,2,FALSE)</f>
        <v>#N/A</v>
      </c>
    </row>
    <row r="329" spans="1:14">
      <c r="A329" s="6" t="s">
        <v>7773</v>
      </c>
      <c r="B329" s="6" t="s">
        <v>13004</v>
      </c>
      <c r="C329" s="6" t="s">
        <v>13005</v>
      </c>
      <c r="D329" s="35">
        <v>44043</v>
      </c>
      <c r="E329" s="6" t="s">
        <v>13006</v>
      </c>
      <c r="F329" s="6" t="s">
        <v>9875</v>
      </c>
      <c r="G329" s="6">
        <v>21285</v>
      </c>
      <c r="H329" s="6">
        <v>21285</v>
      </c>
      <c r="I329" s="6" t="s">
        <v>9762</v>
      </c>
      <c r="J329" s="6" t="s">
        <v>9763</v>
      </c>
      <c r="K329" s="6">
        <v>21285</v>
      </c>
      <c r="L329" s="6" t="s">
        <v>9764</v>
      </c>
      <c r="M329" s="6">
        <v>31</v>
      </c>
      <c r="N329" s="6" t="e">
        <f>VLOOKUP(A329,'1_คตง_ภาพรวม'!$L$6:$M$56,2,FALSE)</f>
        <v>#N/A</v>
      </c>
    </row>
    <row r="330" spans="1:14">
      <c r="A330" s="6" t="s">
        <v>6923</v>
      </c>
      <c r="B330" s="6" t="s">
        <v>13007</v>
      </c>
      <c r="C330" s="6" t="s">
        <v>13008</v>
      </c>
      <c r="D330" s="35">
        <v>44043</v>
      </c>
      <c r="E330" s="6" t="s">
        <v>13009</v>
      </c>
      <c r="F330" s="6" t="s">
        <v>9875</v>
      </c>
      <c r="G330" s="6">
        <v>24750</v>
      </c>
      <c r="H330" s="6">
        <v>24750</v>
      </c>
      <c r="I330" s="6" t="s">
        <v>9762</v>
      </c>
      <c r="J330" s="6" t="s">
        <v>9763</v>
      </c>
      <c r="K330" s="6">
        <v>24750</v>
      </c>
      <c r="L330" s="6" t="s">
        <v>9764</v>
      </c>
      <c r="M330" s="6">
        <v>39</v>
      </c>
      <c r="N330" s="6" t="e">
        <f>VLOOKUP(A330,'1_คตง_ภาพรวม'!$L$6:$M$56,2,FALSE)</f>
        <v>#N/A</v>
      </c>
    </row>
    <row r="331" spans="1:14">
      <c r="A331" s="6" t="s">
        <v>8114</v>
      </c>
      <c r="B331" s="6" t="s">
        <v>13010</v>
      </c>
      <c r="C331" s="6" t="s">
        <v>13011</v>
      </c>
      <c r="D331" s="35">
        <v>44043</v>
      </c>
      <c r="E331" s="6" t="s">
        <v>13012</v>
      </c>
      <c r="F331" s="6" t="s">
        <v>9875</v>
      </c>
      <c r="G331" s="6">
        <v>20790</v>
      </c>
      <c r="H331" s="6">
        <v>20790</v>
      </c>
      <c r="I331" s="6" t="s">
        <v>9762</v>
      </c>
      <c r="J331" s="6" t="s">
        <v>9763</v>
      </c>
      <c r="K331" s="6">
        <v>20790</v>
      </c>
      <c r="L331" s="6" t="s">
        <v>9764</v>
      </c>
      <c r="M331" s="6">
        <v>33</v>
      </c>
      <c r="N331" s="6" t="e">
        <f>VLOOKUP(A331,'1_คตง_ภาพรวม'!$L$6:$M$56,2,FALSE)</f>
        <v>#N/A</v>
      </c>
    </row>
    <row r="332" spans="1:14">
      <c r="A332" s="6" t="s">
        <v>32673</v>
      </c>
      <c r="B332" s="6" t="s">
        <v>13013</v>
      </c>
      <c r="C332" s="6" t="s">
        <v>13014</v>
      </c>
      <c r="D332" s="35">
        <v>44043</v>
      </c>
      <c r="E332" s="6" t="s">
        <v>13015</v>
      </c>
      <c r="F332" s="6" t="s">
        <v>9875</v>
      </c>
      <c r="G332" s="6">
        <v>39600</v>
      </c>
      <c r="H332" s="6">
        <v>39600</v>
      </c>
      <c r="I332" s="6" t="s">
        <v>9762</v>
      </c>
      <c r="J332" s="6" t="s">
        <v>9763</v>
      </c>
      <c r="K332" s="6">
        <v>39600</v>
      </c>
      <c r="L332" s="6" t="s">
        <v>9764</v>
      </c>
      <c r="M332" s="6">
        <v>32</v>
      </c>
      <c r="N332" s="6" t="e">
        <f>VLOOKUP(A332,'1_คตง_ภาพรวม'!$L$6:$M$56,2,FALSE)</f>
        <v>#N/A</v>
      </c>
    </row>
    <row r="333" spans="1:14">
      <c r="A333" s="6" t="s">
        <v>7018</v>
      </c>
      <c r="B333" s="6" t="s">
        <v>13019</v>
      </c>
      <c r="C333" s="6" t="s">
        <v>13020</v>
      </c>
      <c r="D333" s="35">
        <v>44043</v>
      </c>
      <c r="E333" s="6" t="s">
        <v>13021</v>
      </c>
      <c r="F333" s="6" t="s">
        <v>9875</v>
      </c>
      <c r="G333" s="6">
        <v>12474</v>
      </c>
      <c r="H333" s="6">
        <v>12474</v>
      </c>
      <c r="I333" s="6" t="s">
        <v>9762</v>
      </c>
      <c r="J333" s="6" t="s">
        <v>9763</v>
      </c>
      <c r="K333" s="6">
        <v>12474</v>
      </c>
      <c r="L333" s="6" t="s">
        <v>9764</v>
      </c>
      <c r="M333" s="6">
        <v>37</v>
      </c>
      <c r="N333" s="6" t="e">
        <f>VLOOKUP(A333,'1_คตง_ภาพรวม'!$L$6:$M$56,2,FALSE)</f>
        <v>#N/A</v>
      </c>
    </row>
    <row r="334" spans="1:14">
      <c r="A334" s="6" t="s">
        <v>6304</v>
      </c>
      <c r="B334" s="6" t="s">
        <v>13022</v>
      </c>
      <c r="C334" s="6" t="s">
        <v>13023</v>
      </c>
      <c r="D334" s="35">
        <v>44043</v>
      </c>
      <c r="E334" s="6" t="s">
        <v>13024</v>
      </c>
      <c r="F334" s="6" t="s">
        <v>9875</v>
      </c>
      <c r="G334" s="6">
        <v>17820</v>
      </c>
      <c r="H334" s="6">
        <v>17820</v>
      </c>
      <c r="I334" s="6" t="s">
        <v>9762</v>
      </c>
      <c r="J334" s="6" t="s">
        <v>9763</v>
      </c>
      <c r="K334" s="6">
        <v>17820</v>
      </c>
      <c r="L334" s="6" t="s">
        <v>9764</v>
      </c>
      <c r="M334" s="6">
        <v>35</v>
      </c>
      <c r="N334" s="6" t="e">
        <f>VLOOKUP(A334,'1_คตง_ภาพรวม'!$L$6:$M$56,2,FALSE)</f>
        <v>#N/A</v>
      </c>
    </row>
    <row r="335" spans="1:14">
      <c r="A335" s="6" t="s">
        <v>8060</v>
      </c>
      <c r="B335" s="6" t="s">
        <v>13025</v>
      </c>
      <c r="C335" s="6" t="s">
        <v>13026</v>
      </c>
      <c r="D335" s="35">
        <v>44043</v>
      </c>
      <c r="E335" s="6" t="s">
        <v>13027</v>
      </c>
      <c r="F335" s="6" t="s">
        <v>9875</v>
      </c>
      <c r="G335" s="6">
        <v>17820</v>
      </c>
      <c r="H335" s="6">
        <v>17820</v>
      </c>
      <c r="I335" s="6" t="s">
        <v>9762</v>
      </c>
      <c r="J335" s="6" t="s">
        <v>9763</v>
      </c>
      <c r="K335" s="6">
        <v>17820</v>
      </c>
      <c r="L335" s="6" t="s">
        <v>9764</v>
      </c>
      <c r="M335" s="6">
        <v>40</v>
      </c>
      <c r="N335" s="6" t="e">
        <f>VLOOKUP(A335,'1_คตง_ภาพรวม'!$L$6:$M$56,2,FALSE)</f>
        <v>#N/A</v>
      </c>
    </row>
    <row r="336" spans="1:14">
      <c r="A336" s="6" t="s">
        <v>7625</v>
      </c>
      <c r="B336" s="6" t="s">
        <v>13028</v>
      </c>
      <c r="C336" s="6" t="s">
        <v>13029</v>
      </c>
      <c r="D336" s="35">
        <v>44043</v>
      </c>
      <c r="E336" s="6" t="s">
        <v>13030</v>
      </c>
      <c r="F336" s="6" t="s">
        <v>9875</v>
      </c>
      <c r="G336" s="6">
        <v>21780</v>
      </c>
      <c r="H336" s="6">
        <v>21780</v>
      </c>
      <c r="I336" s="6" t="s">
        <v>9762</v>
      </c>
      <c r="J336" s="6" t="s">
        <v>9763</v>
      </c>
      <c r="K336" s="6">
        <v>21780</v>
      </c>
      <c r="L336" s="6" t="s">
        <v>9764</v>
      </c>
      <c r="M336" s="6">
        <v>29</v>
      </c>
      <c r="N336" s="6" t="e">
        <f>VLOOKUP(A336,'1_คตง_ภาพรวม'!$L$6:$M$56,2,FALSE)</f>
        <v>#N/A</v>
      </c>
    </row>
    <row r="337" spans="1:14">
      <c r="A337" s="6" t="s">
        <v>7668</v>
      </c>
      <c r="B337" s="6" t="s">
        <v>13031</v>
      </c>
      <c r="C337" s="6" t="s">
        <v>13032</v>
      </c>
      <c r="D337" s="35">
        <v>44043</v>
      </c>
      <c r="E337" s="6" t="s">
        <v>13033</v>
      </c>
      <c r="F337" s="6" t="s">
        <v>9875</v>
      </c>
      <c r="G337" s="6">
        <v>76230</v>
      </c>
      <c r="H337" s="6">
        <v>76230</v>
      </c>
      <c r="I337" s="6" t="s">
        <v>9762</v>
      </c>
      <c r="J337" s="6" t="s">
        <v>9763</v>
      </c>
      <c r="K337" s="6">
        <v>76230</v>
      </c>
      <c r="L337" s="6" t="s">
        <v>9764</v>
      </c>
      <c r="M337" s="6">
        <v>38</v>
      </c>
      <c r="N337" s="6" t="e">
        <f>VLOOKUP(A337,'1_คตง_ภาพรวม'!$L$6:$M$56,2,FALSE)</f>
        <v>#N/A</v>
      </c>
    </row>
    <row r="338" spans="1:14">
      <c r="A338" s="6" t="s">
        <v>7296</v>
      </c>
      <c r="B338" s="6" t="s">
        <v>13034</v>
      </c>
      <c r="C338" s="6" t="s">
        <v>13035</v>
      </c>
      <c r="D338" s="35">
        <v>44043</v>
      </c>
      <c r="E338" s="6" t="s">
        <v>13036</v>
      </c>
      <c r="F338" s="6" t="s">
        <v>9875</v>
      </c>
      <c r="G338" s="6">
        <v>22275</v>
      </c>
      <c r="H338" s="6">
        <v>22275</v>
      </c>
      <c r="I338" s="6" t="s">
        <v>9762</v>
      </c>
      <c r="J338" s="6" t="s">
        <v>9763</v>
      </c>
      <c r="K338" s="6">
        <v>22275</v>
      </c>
      <c r="L338" s="6" t="s">
        <v>9764</v>
      </c>
      <c r="M338" s="6">
        <v>37</v>
      </c>
      <c r="N338" s="6" t="e">
        <f>VLOOKUP(A338,'1_คตง_ภาพรวม'!$L$6:$M$56,2,FALSE)</f>
        <v>#N/A</v>
      </c>
    </row>
    <row r="339" spans="1:14">
      <c r="A339" s="6" t="s">
        <v>7246</v>
      </c>
      <c r="B339" s="6" t="s">
        <v>13037</v>
      </c>
      <c r="C339" s="6" t="s">
        <v>13038</v>
      </c>
      <c r="D339" s="35">
        <v>44043</v>
      </c>
      <c r="E339" s="6" t="s">
        <v>13039</v>
      </c>
      <c r="F339" s="6" t="s">
        <v>9875</v>
      </c>
      <c r="G339" s="6">
        <v>29700</v>
      </c>
      <c r="H339" s="6">
        <v>29700</v>
      </c>
      <c r="I339" s="6" t="s">
        <v>9762</v>
      </c>
      <c r="J339" s="6" t="s">
        <v>9763</v>
      </c>
      <c r="K339" s="6">
        <v>29700</v>
      </c>
      <c r="L339" s="6" t="s">
        <v>9764</v>
      </c>
      <c r="M339" s="6">
        <v>31</v>
      </c>
      <c r="N339" s="6" t="e">
        <f>VLOOKUP(A339,'1_คตง_ภาพรวม'!$L$6:$M$56,2,FALSE)</f>
        <v>#N/A</v>
      </c>
    </row>
    <row r="340" spans="1:14">
      <c r="A340" s="6" t="s">
        <v>6689</v>
      </c>
      <c r="B340" s="6" t="s">
        <v>13040</v>
      </c>
      <c r="C340" s="6" t="s">
        <v>13041</v>
      </c>
      <c r="D340" s="35">
        <v>44043</v>
      </c>
      <c r="E340" s="6" t="s">
        <v>13042</v>
      </c>
      <c r="F340" s="6" t="s">
        <v>9875</v>
      </c>
      <c r="G340" s="6">
        <v>49500</v>
      </c>
      <c r="H340" s="6">
        <v>49500</v>
      </c>
      <c r="I340" s="6" t="s">
        <v>9762</v>
      </c>
      <c r="J340" s="6" t="s">
        <v>9763</v>
      </c>
      <c r="K340" s="6">
        <v>49500</v>
      </c>
      <c r="L340" s="6" t="s">
        <v>9764</v>
      </c>
      <c r="M340" s="6">
        <v>33</v>
      </c>
      <c r="N340" s="6" t="e">
        <f>VLOOKUP(A340,'1_คตง_ภาพรวม'!$L$6:$M$56,2,FALSE)</f>
        <v>#N/A</v>
      </c>
    </row>
    <row r="341" spans="1:14">
      <c r="A341" s="6" t="s">
        <v>7000</v>
      </c>
      <c r="B341" s="6" t="s">
        <v>13043</v>
      </c>
      <c r="C341" s="6" t="s">
        <v>13044</v>
      </c>
      <c r="D341" s="35">
        <v>44043</v>
      </c>
      <c r="E341" s="6" t="s">
        <v>13045</v>
      </c>
      <c r="F341" s="6" t="s">
        <v>9875</v>
      </c>
      <c r="G341" s="6">
        <v>24750</v>
      </c>
      <c r="H341" s="6">
        <v>24750</v>
      </c>
      <c r="I341" s="6" t="s">
        <v>9762</v>
      </c>
      <c r="J341" s="6" t="s">
        <v>9763</v>
      </c>
      <c r="K341" s="6">
        <v>24750</v>
      </c>
      <c r="L341" s="6" t="s">
        <v>9764</v>
      </c>
      <c r="M341" s="6">
        <v>38</v>
      </c>
      <c r="N341" s="6" t="e">
        <f>VLOOKUP(A341,'1_คตง_ภาพรวม'!$L$6:$M$56,2,FALSE)</f>
        <v>#N/A</v>
      </c>
    </row>
    <row r="342" spans="1:14">
      <c r="A342" s="6" t="s">
        <v>7562</v>
      </c>
      <c r="B342" s="6" t="s">
        <v>13046</v>
      </c>
      <c r="C342" s="6" t="s">
        <v>13047</v>
      </c>
      <c r="D342" s="35">
        <v>44043</v>
      </c>
      <c r="E342" s="6" t="s">
        <v>13048</v>
      </c>
      <c r="F342" s="6" t="s">
        <v>9875</v>
      </c>
      <c r="G342" s="6">
        <v>25245</v>
      </c>
      <c r="H342" s="6">
        <v>25245</v>
      </c>
      <c r="I342" s="6" t="s">
        <v>9762</v>
      </c>
      <c r="J342" s="6" t="s">
        <v>9763</v>
      </c>
      <c r="K342" s="6">
        <v>25245</v>
      </c>
      <c r="L342" s="6" t="s">
        <v>9764</v>
      </c>
      <c r="M342" s="6">
        <v>37</v>
      </c>
      <c r="N342" s="6" t="e">
        <f>VLOOKUP(A342,'1_คตง_ภาพรวม'!$L$6:$M$56,2,FALSE)</f>
        <v>#N/A</v>
      </c>
    </row>
    <row r="343" spans="1:14">
      <c r="A343" s="6" t="s">
        <v>6960</v>
      </c>
      <c r="B343" s="6" t="s">
        <v>13049</v>
      </c>
      <c r="C343" s="6" t="s">
        <v>13050</v>
      </c>
      <c r="D343" s="35">
        <v>44043</v>
      </c>
      <c r="E343" s="6" t="s">
        <v>13051</v>
      </c>
      <c r="F343" s="6" t="s">
        <v>9875</v>
      </c>
      <c r="G343" s="6">
        <v>33660</v>
      </c>
      <c r="H343" s="6">
        <v>33660</v>
      </c>
      <c r="I343" s="6" t="s">
        <v>9762</v>
      </c>
      <c r="J343" s="6" t="s">
        <v>9763</v>
      </c>
      <c r="K343" s="6">
        <v>33660</v>
      </c>
      <c r="L343" s="6" t="s">
        <v>9764</v>
      </c>
      <c r="M343" s="6">
        <v>27</v>
      </c>
      <c r="N343" s="6" t="e">
        <f>VLOOKUP(A343,'1_คตง_ภาพรวม'!$L$6:$M$56,2,FALSE)</f>
        <v>#N/A</v>
      </c>
    </row>
    <row r="344" spans="1:14">
      <c r="A344" s="6" t="s">
        <v>7344</v>
      </c>
      <c r="B344" s="6" t="s">
        <v>13052</v>
      </c>
      <c r="C344" s="6" t="s">
        <v>13053</v>
      </c>
      <c r="D344" s="35">
        <v>44043</v>
      </c>
      <c r="E344" s="6" t="s">
        <v>13054</v>
      </c>
      <c r="F344" s="6" t="s">
        <v>9875</v>
      </c>
      <c r="G344" s="6">
        <v>37620</v>
      </c>
      <c r="H344" s="6">
        <v>37620</v>
      </c>
      <c r="I344" s="6" t="s">
        <v>9762</v>
      </c>
      <c r="J344" s="6" t="s">
        <v>9763</v>
      </c>
      <c r="K344" s="6">
        <v>37620</v>
      </c>
      <c r="L344" s="6" t="s">
        <v>9764</v>
      </c>
      <c r="M344" s="6">
        <v>37</v>
      </c>
      <c r="N344" s="6" t="e">
        <f>VLOOKUP(A344,'1_คตง_ภาพรวม'!$L$6:$M$56,2,FALSE)</f>
        <v>#N/A</v>
      </c>
    </row>
    <row r="345" spans="1:14">
      <c r="A345" s="6" t="s">
        <v>7654</v>
      </c>
      <c r="B345" s="6" t="s">
        <v>13055</v>
      </c>
      <c r="C345" s="6" t="s">
        <v>13056</v>
      </c>
      <c r="D345" s="35">
        <v>44043</v>
      </c>
      <c r="E345" s="6" t="s">
        <v>13057</v>
      </c>
      <c r="F345" s="6" t="s">
        <v>9875</v>
      </c>
      <c r="G345" s="6">
        <v>24750</v>
      </c>
      <c r="H345" s="6">
        <v>24750</v>
      </c>
      <c r="I345" s="6" t="s">
        <v>9762</v>
      </c>
      <c r="J345" s="6" t="s">
        <v>9763</v>
      </c>
      <c r="K345" s="6">
        <v>24750</v>
      </c>
      <c r="L345" s="6" t="s">
        <v>9764</v>
      </c>
      <c r="M345" s="6">
        <v>35</v>
      </c>
      <c r="N345" s="6" t="e">
        <f>VLOOKUP(A345,'1_คตง_ภาพรวม'!$L$6:$M$56,2,FALSE)</f>
        <v>#N/A</v>
      </c>
    </row>
    <row r="346" spans="1:14">
      <c r="A346" s="6" t="s">
        <v>7932</v>
      </c>
      <c r="B346" s="6" t="s">
        <v>13058</v>
      </c>
      <c r="C346" s="6" t="s">
        <v>13059</v>
      </c>
      <c r="D346" s="35">
        <v>44043</v>
      </c>
      <c r="E346" s="6" t="s">
        <v>13060</v>
      </c>
      <c r="F346" s="6" t="s">
        <v>9875</v>
      </c>
      <c r="G346" s="6">
        <v>25245</v>
      </c>
      <c r="H346" s="6">
        <v>25245</v>
      </c>
      <c r="I346" s="6" t="s">
        <v>9762</v>
      </c>
      <c r="J346" s="6" t="s">
        <v>9763</v>
      </c>
      <c r="K346" s="6">
        <v>25245</v>
      </c>
      <c r="L346" s="6" t="s">
        <v>9764</v>
      </c>
      <c r="M346" s="6">
        <v>31</v>
      </c>
      <c r="N346" s="6" t="e">
        <f>VLOOKUP(A346,'1_คตง_ภาพรวม'!$L$6:$M$56,2,FALSE)</f>
        <v>#N/A</v>
      </c>
    </row>
    <row r="347" spans="1:14">
      <c r="A347" s="6" t="s">
        <v>6986</v>
      </c>
      <c r="B347" s="6" t="s">
        <v>13061</v>
      </c>
      <c r="C347" s="6" t="s">
        <v>13062</v>
      </c>
      <c r="D347" s="35">
        <v>44043</v>
      </c>
      <c r="E347" s="6" t="s">
        <v>13063</v>
      </c>
      <c r="F347" s="6" t="s">
        <v>9875</v>
      </c>
      <c r="G347" s="6">
        <v>64845</v>
      </c>
      <c r="H347" s="6">
        <v>64845</v>
      </c>
      <c r="I347" s="6" t="s">
        <v>9762</v>
      </c>
      <c r="J347" s="6" t="s">
        <v>9763</v>
      </c>
      <c r="K347" s="6">
        <v>64845</v>
      </c>
      <c r="L347" s="6" t="s">
        <v>9764</v>
      </c>
      <c r="M347" s="6">
        <v>32</v>
      </c>
      <c r="N347" s="6" t="e">
        <f>VLOOKUP(A347,'1_คตง_ภาพรวม'!$L$6:$M$56,2,FALSE)</f>
        <v>#N/A</v>
      </c>
    </row>
    <row r="348" spans="1:14">
      <c r="A348" s="6" t="s">
        <v>7266</v>
      </c>
      <c r="B348" s="6" t="s">
        <v>13168</v>
      </c>
      <c r="C348" s="6" t="s">
        <v>13169</v>
      </c>
      <c r="D348" s="35">
        <v>44046</v>
      </c>
      <c r="E348" s="6" t="s">
        <v>13170</v>
      </c>
      <c r="F348" s="6" t="s">
        <v>9875</v>
      </c>
      <c r="G348" s="6">
        <v>34650</v>
      </c>
      <c r="H348" s="6">
        <v>34650</v>
      </c>
      <c r="I348" s="6" t="s">
        <v>9762</v>
      </c>
      <c r="J348" s="6" t="s">
        <v>9763</v>
      </c>
      <c r="K348" s="6">
        <v>34650</v>
      </c>
      <c r="L348" s="6" t="s">
        <v>9764</v>
      </c>
      <c r="M348" s="6">
        <v>32</v>
      </c>
      <c r="N348" s="6" t="e">
        <f>VLOOKUP(A348,'1_คตง_ภาพรวม'!$L$6:$M$56,2,FALSE)</f>
        <v>#N/A</v>
      </c>
    </row>
    <row r="349" spans="1:14">
      <c r="A349" s="6" t="s">
        <v>6873</v>
      </c>
      <c r="B349" s="6" t="s">
        <v>13171</v>
      </c>
      <c r="C349" s="6" t="s">
        <v>13172</v>
      </c>
      <c r="D349" s="35">
        <v>44046</v>
      </c>
      <c r="E349" s="6" t="s">
        <v>13173</v>
      </c>
      <c r="F349" s="6" t="s">
        <v>9875</v>
      </c>
      <c r="G349" s="6">
        <v>34650</v>
      </c>
      <c r="H349" s="6">
        <v>34650</v>
      </c>
      <c r="I349" s="6" t="s">
        <v>9762</v>
      </c>
      <c r="J349" s="6" t="s">
        <v>9763</v>
      </c>
      <c r="K349" s="6">
        <v>34650</v>
      </c>
      <c r="L349" s="6" t="s">
        <v>9764</v>
      </c>
      <c r="M349" s="6">
        <v>35</v>
      </c>
      <c r="N349" s="6" t="e">
        <f>VLOOKUP(A349,'1_คตง_ภาพรวม'!$L$6:$M$56,2,FALSE)</f>
        <v>#N/A</v>
      </c>
    </row>
    <row r="350" spans="1:14">
      <c r="A350" s="6" t="s">
        <v>7195</v>
      </c>
      <c r="B350" s="6" t="s">
        <v>13174</v>
      </c>
      <c r="C350" s="6" t="s">
        <v>13175</v>
      </c>
      <c r="D350" s="35">
        <v>44046</v>
      </c>
      <c r="E350" s="6" t="s">
        <v>13176</v>
      </c>
      <c r="F350" s="6" t="s">
        <v>9875</v>
      </c>
      <c r="G350" s="6">
        <v>64350</v>
      </c>
      <c r="H350" s="6">
        <v>64350</v>
      </c>
      <c r="I350" s="6" t="s">
        <v>9762</v>
      </c>
      <c r="J350" s="6" t="s">
        <v>9763</v>
      </c>
      <c r="K350" s="6">
        <v>64350</v>
      </c>
      <c r="L350" s="6" t="s">
        <v>9764</v>
      </c>
      <c r="M350" s="6">
        <v>34</v>
      </c>
      <c r="N350" s="6" t="e">
        <f>VLOOKUP(A350,'1_คตง_ภาพรวม'!$L$6:$M$56,2,FALSE)</f>
        <v>#N/A</v>
      </c>
    </row>
    <row r="351" spans="1:14">
      <c r="A351" s="6" t="s">
        <v>7820</v>
      </c>
      <c r="B351" s="6" t="s">
        <v>13177</v>
      </c>
      <c r="C351" s="6" t="s">
        <v>13178</v>
      </c>
      <c r="D351" s="35">
        <v>44046</v>
      </c>
      <c r="E351" s="6" t="s">
        <v>13179</v>
      </c>
      <c r="F351" s="6" t="s">
        <v>9875</v>
      </c>
      <c r="G351" s="6">
        <v>131892.75</v>
      </c>
      <c r="H351" s="6">
        <v>131892.75</v>
      </c>
      <c r="I351" s="6" t="s">
        <v>9762</v>
      </c>
      <c r="J351" s="6" t="s">
        <v>9763</v>
      </c>
      <c r="K351" s="6">
        <v>131892.75</v>
      </c>
      <c r="L351" s="6" t="s">
        <v>9764</v>
      </c>
      <c r="M351" s="6">
        <v>31</v>
      </c>
      <c r="N351" s="6" t="e">
        <f>VLOOKUP(A351,'1_คตง_ภาพรวม'!$L$6:$M$56,2,FALSE)</f>
        <v>#N/A</v>
      </c>
    </row>
    <row r="352" spans="1:14">
      <c r="A352" s="6" t="s">
        <v>7278</v>
      </c>
      <c r="B352" s="6" t="s">
        <v>13180</v>
      </c>
      <c r="C352" s="6" t="s">
        <v>13181</v>
      </c>
      <c r="D352" s="35">
        <v>44046</v>
      </c>
      <c r="E352" s="6" t="s">
        <v>13182</v>
      </c>
      <c r="F352" s="6" t="s">
        <v>9875</v>
      </c>
      <c r="G352" s="6">
        <v>131967</v>
      </c>
      <c r="H352" s="6">
        <v>131967</v>
      </c>
      <c r="I352" s="6" t="s">
        <v>9762</v>
      </c>
      <c r="J352" s="6" t="s">
        <v>9763</v>
      </c>
      <c r="K352" s="6">
        <v>131967</v>
      </c>
      <c r="L352" s="6" t="s">
        <v>9764</v>
      </c>
      <c r="M352" s="6">
        <v>38</v>
      </c>
      <c r="N352" s="6" t="e">
        <f>VLOOKUP(A352,'1_คตง_ภาพรวม'!$L$6:$M$56,2,FALSE)</f>
        <v>#N/A</v>
      </c>
    </row>
    <row r="353" spans="1:14">
      <c r="A353" s="6" t="s">
        <v>6660</v>
      </c>
      <c r="B353" s="6" t="s">
        <v>13232</v>
      </c>
      <c r="C353" s="6" t="s">
        <v>13233</v>
      </c>
      <c r="D353" s="35">
        <v>44047</v>
      </c>
      <c r="E353" s="6" t="s">
        <v>13234</v>
      </c>
      <c r="F353" s="6" t="s">
        <v>9875</v>
      </c>
      <c r="G353" s="6">
        <v>80190</v>
      </c>
      <c r="H353" s="6">
        <v>80190</v>
      </c>
      <c r="I353" s="6" t="s">
        <v>9762</v>
      </c>
      <c r="J353" s="6" t="s">
        <v>9763</v>
      </c>
      <c r="K353" s="6">
        <v>80190</v>
      </c>
      <c r="L353" s="6" t="s">
        <v>9764</v>
      </c>
      <c r="M353" s="6">
        <v>38</v>
      </c>
      <c r="N353" s="6" t="e">
        <f>VLOOKUP(A353,'1_คตง_ภาพรวม'!$L$6:$M$56,2,FALSE)</f>
        <v>#N/A</v>
      </c>
    </row>
    <row r="354" spans="1:14">
      <c r="A354" s="6" t="s">
        <v>6610</v>
      </c>
      <c r="B354" s="6" t="s">
        <v>13295</v>
      </c>
      <c r="C354" s="6" t="s">
        <v>13296</v>
      </c>
      <c r="D354" s="35">
        <v>44057</v>
      </c>
      <c r="E354" s="6" t="s">
        <v>13297</v>
      </c>
      <c r="F354" s="6" t="s">
        <v>9875</v>
      </c>
      <c r="G354" s="6">
        <v>111300</v>
      </c>
      <c r="H354" s="6">
        <v>111300</v>
      </c>
      <c r="I354" s="6" t="s">
        <v>9762</v>
      </c>
      <c r="J354" s="6" t="s">
        <v>9763</v>
      </c>
      <c r="K354" s="6">
        <v>111300</v>
      </c>
      <c r="L354" s="6" t="s">
        <v>9764</v>
      </c>
      <c r="M354" s="6">
        <v>134</v>
      </c>
      <c r="N354" s="6" t="e">
        <f>VLOOKUP(A354,'1_คตง_ภาพรวม'!$L$6:$M$56,2,FALSE)</f>
        <v>#N/A</v>
      </c>
    </row>
    <row r="355" spans="1:14">
      <c r="A355" s="6" t="s">
        <v>6449</v>
      </c>
      <c r="B355" s="6" t="s">
        <v>13298</v>
      </c>
      <c r="C355" s="6" t="s">
        <v>13299</v>
      </c>
      <c r="D355" s="35">
        <v>44057</v>
      </c>
      <c r="E355" s="6" t="s">
        <v>13300</v>
      </c>
      <c r="F355" s="6" t="s">
        <v>9875</v>
      </c>
      <c r="G355" s="6">
        <v>471448.26</v>
      </c>
      <c r="H355" s="6">
        <v>471448.26</v>
      </c>
      <c r="I355" s="6" t="s">
        <v>9762</v>
      </c>
      <c r="J355" s="6" t="s">
        <v>9763</v>
      </c>
      <c r="K355" s="6">
        <v>471448.26</v>
      </c>
      <c r="L355" s="6" t="s">
        <v>9764</v>
      </c>
      <c r="M355" s="6">
        <v>91</v>
      </c>
      <c r="N355" s="6" t="e">
        <f>VLOOKUP(A355,'1_คตง_ภาพรวม'!$L$6:$M$56,2,FALSE)</f>
        <v>#N/A</v>
      </c>
    </row>
    <row r="356" spans="1:14">
      <c r="A356" s="6" t="s">
        <v>8449</v>
      </c>
      <c r="B356" s="6" t="s">
        <v>13307</v>
      </c>
      <c r="C356" s="6" t="s">
        <v>13308</v>
      </c>
      <c r="D356" s="35">
        <v>44057</v>
      </c>
      <c r="E356" s="6" t="s">
        <v>13309</v>
      </c>
      <c r="F356" s="6" t="s">
        <v>9875</v>
      </c>
      <c r="G356" s="6">
        <v>90100</v>
      </c>
      <c r="H356" s="6">
        <v>90100</v>
      </c>
      <c r="I356" s="6" t="s">
        <v>9762</v>
      </c>
      <c r="J356" s="6" t="s">
        <v>9763</v>
      </c>
      <c r="K356" s="6">
        <v>90100</v>
      </c>
      <c r="L356" s="6" t="s">
        <v>9764</v>
      </c>
      <c r="M356" s="6">
        <v>40</v>
      </c>
      <c r="N356" s="6" t="e">
        <f>VLOOKUP(A356,'1_คตง_ภาพรวม'!$L$6:$M$56,2,FALSE)</f>
        <v>#N/A</v>
      </c>
    </row>
    <row r="357" spans="1:14">
      <c r="A357" s="6" t="s">
        <v>32672</v>
      </c>
      <c r="B357" s="6" t="s">
        <v>13310</v>
      </c>
      <c r="C357" s="6" t="s">
        <v>13311</v>
      </c>
      <c r="D357" s="35">
        <v>44057</v>
      </c>
      <c r="E357" s="6" t="s">
        <v>13312</v>
      </c>
      <c r="F357" s="6" t="s">
        <v>9875</v>
      </c>
      <c r="G357" s="6">
        <v>1180226.3799999999</v>
      </c>
      <c r="H357" s="6">
        <v>1180226.3799999999</v>
      </c>
      <c r="I357" s="6" t="s">
        <v>9762</v>
      </c>
      <c r="J357" s="6" t="s">
        <v>9763</v>
      </c>
      <c r="K357" s="6">
        <v>1180226.3799999999</v>
      </c>
      <c r="L357" s="6" t="s">
        <v>9764</v>
      </c>
      <c r="M357" s="6">
        <v>104</v>
      </c>
      <c r="N357" s="6" t="e">
        <f>VLOOKUP(A357,'1_คตง_ภาพรวม'!$L$6:$M$56,2,FALSE)</f>
        <v>#N/A</v>
      </c>
    </row>
    <row r="358" spans="1:14">
      <c r="A358" s="6" t="s">
        <v>7221</v>
      </c>
      <c r="B358" s="6" t="s">
        <v>13316</v>
      </c>
      <c r="C358" s="6" t="s">
        <v>13317</v>
      </c>
      <c r="D358" s="35">
        <v>44057</v>
      </c>
      <c r="E358" s="6" t="s">
        <v>13318</v>
      </c>
      <c r="F358" s="6" t="s">
        <v>9875</v>
      </c>
      <c r="G358" s="6">
        <v>970841.13</v>
      </c>
      <c r="H358" s="6">
        <v>970841.13</v>
      </c>
      <c r="I358" s="6" t="s">
        <v>9762</v>
      </c>
      <c r="J358" s="6" t="s">
        <v>9763</v>
      </c>
      <c r="K358" s="6">
        <v>970841.13</v>
      </c>
      <c r="L358" s="6" t="s">
        <v>9764</v>
      </c>
      <c r="M358" s="6">
        <v>70</v>
      </c>
      <c r="N358" s="6" t="e">
        <f>VLOOKUP(A358,'1_คตง_ภาพรวม'!$L$6:$M$56,2,FALSE)</f>
        <v>#N/A</v>
      </c>
    </row>
    <row r="359" spans="1:14">
      <c r="A359" s="6" t="s">
        <v>8138</v>
      </c>
      <c r="B359" s="6" t="s">
        <v>13335</v>
      </c>
      <c r="C359" s="6" t="s">
        <v>13336</v>
      </c>
      <c r="D359" s="35">
        <v>44049</v>
      </c>
      <c r="E359" s="6" t="s">
        <v>13337</v>
      </c>
      <c r="F359" s="6" t="s">
        <v>9875</v>
      </c>
      <c r="G359" s="6">
        <v>19800</v>
      </c>
      <c r="H359" s="6">
        <v>19800</v>
      </c>
      <c r="I359" s="6" t="s">
        <v>9762</v>
      </c>
      <c r="J359" s="6" t="s">
        <v>9763</v>
      </c>
      <c r="K359" s="6">
        <v>19800</v>
      </c>
      <c r="L359" s="6" t="s">
        <v>9764</v>
      </c>
      <c r="M359" s="6">
        <v>30</v>
      </c>
      <c r="N359" s="6" t="e">
        <f>VLOOKUP(A359,'1_คตง_ภาพรวม'!$L$6:$M$56,2,FALSE)</f>
        <v>#N/A</v>
      </c>
    </row>
    <row r="360" spans="1:14">
      <c r="A360" s="6" t="s">
        <v>798</v>
      </c>
      <c r="B360" s="6" t="s">
        <v>13345</v>
      </c>
      <c r="C360" s="6" t="s">
        <v>13346</v>
      </c>
      <c r="D360" s="35">
        <v>44057</v>
      </c>
      <c r="E360" s="6" t="s">
        <v>13347</v>
      </c>
      <c r="F360" s="6" t="s">
        <v>9875</v>
      </c>
      <c r="G360" s="6">
        <v>63855</v>
      </c>
      <c r="H360" s="6">
        <v>63855</v>
      </c>
      <c r="I360" s="6" t="s">
        <v>9762</v>
      </c>
      <c r="J360" s="6" t="s">
        <v>9763</v>
      </c>
      <c r="K360" s="6">
        <v>63855</v>
      </c>
      <c r="L360" s="6" t="s">
        <v>9764</v>
      </c>
      <c r="M360" s="6">
        <v>35</v>
      </c>
      <c r="N360" s="6" t="e">
        <f>VLOOKUP(A360,'1_คตง_ภาพรวม'!$L$6:$M$56,2,FALSE)</f>
        <v>#N/A</v>
      </c>
    </row>
    <row r="361" spans="1:14">
      <c r="A361" s="6" t="s">
        <v>6171</v>
      </c>
      <c r="B361" s="6" t="s">
        <v>13348</v>
      </c>
      <c r="C361" s="6" t="s">
        <v>13349</v>
      </c>
      <c r="D361" s="35">
        <v>44057</v>
      </c>
      <c r="E361" s="6" t="s">
        <v>13350</v>
      </c>
      <c r="F361" s="6" t="s">
        <v>9875</v>
      </c>
      <c r="G361" s="6">
        <v>59400</v>
      </c>
      <c r="H361" s="6">
        <v>59400</v>
      </c>
      <c r="I361" s="6" t="s">
        <v>9762</v>
      </c>
      <c r="J361" s="6" t="s">
        <v>9763</v>
      </c>
      <c r="K361" s="6">
        <v>59400</v>
      </c>
      <c r="L361" s="6" t="s">
        <v>9764</v>
      </c>
      <c r="M361" s="6">
        <v>39</v>
      </c>
      <c r="N361" s="6" t="e">
        <f>VLOOKUP(A361,'1_คตง_ภาพรวม'!$L$6:$M$56,2,FALSE)</f>
        <v>#N/A</v>
      </c>
    </row>
    <row r="362" spans="1:14">
      <c r="A362" s="6" t="s">
        <v>6221</v>
      </c>
      <c r="B362" s="6" t="s">
        <v>13354</v>
      </c>
      <c r="C362" s="6" t="s">
        <v>13355</v>
      </c>
      <c r="D362" s="35">
        <v>44057</v>
      </c>
      <c r="E362" s="6" t="s">
        <v>13356</v>
      </c>
      <c r="F362" s="6" t="s">
        <v>9875</v>
      </c>
      <c r="G362" s="6">
        <v>5830</v>
      </c>
      <c r="H362" s="6">
        <v>5830</v>
      </c>
      <c r="I362" s="6" t="s">
        <v>9762</v>
      </c>
      <c r="J362" s="6" t="s">
        <v>9763</v>
      </c>
      <c r="K362" s="6">
        <v>5830</v>
      </c>
      <c r="L362" s="6" t="s">
        <v>9764</v>
      </c>
      <c r="M362" s="6">
        <v>38</v>
      </c>
      <c r="N362" s="6" t="e">
        <f>VLOOKUP(A362,'1_คตง_ภาพรวม'!$L$6:$M$56,2,FALSE)</f>
        <v>#N/A</v>
      </c>
    </row>
    <row r="363" spans="1:14">
      <c r="A363" s="6" t="s">
        <v>6073</v>
      </c>
      <c r="B363" s="6" t="s">
        <v>13357</v>
      </c>
      <c r="C363" s="6" t="s">
        <v>13358</v>
      </c>
      <c r="D363" s="35">
        <v>44057</v>
      </c>
      <c r="E363" s="6" t="s">
        <v>13359</v>
      </c>
      <c r="F363" s="6" t="s">
        <v>9875</v>
      </c>
      <c r="G363" s="6">
        <v>19800</v>
      </c>
      <c r="H363" s="6">
        <v>19800</v>
      </c>
      <c r="I363" s="6" t="s">
        <v>9762</v>
      </c>
      <c r="J363" s="6" t="s">
        <v>9763</v>
      </c>
      <c r="K363" s="6">
        <v>19800</v>
      </c>
      <c r="L363" s="6" t="s">
        <v>9764</v>
      </c>
      <c r="M363" s="6">
        <v>37</v>
      </c>
      <c r="N363" s="6" t="e">
        <f>VLOOKUP(A363,'1_คตง_ภาพรวม'!$L$6:$M$56,2,FALSE)</f>
        <v>#N/A</v>
      </c>
    </row>
    <row r="364" spans="1:14">
      <c r="A364" s="6" t="s">
        <v>807</v>
      </c>
      <c r="B364" s="6" t="s">
        <v>13360</v>
      </c>
      <c r="C364" s="6" t="s">
        <v>13361</v>
      </c>
      <c r="D364" s="35">
        <v>44057</v>
      </c>
      <c r="E364" s="6" t="s">
        <v>13362</v>
      </c>
      <c r="F364" s="6" t="s">
        <v>9875</v>
      </c>
      <c r="G364" s="6">
        <v>21200</v>
      </c>
      <c r="H364" s="6">
        <v>21200</v>
      </c>
      <c r="I364" s="6" t="s">
        <v>9762</v>
      </c>
      <c r="J364" s="6" t="s">
        <v>9763</v>
      </c>
      <c r="K364" s="6">
        <v>21200</v>
      </c>
      <c r="L364" s="6" t="s">
        <v>9764</v>
      </c>
      <c r="M364" s="6">
        <v>41</v>
      </c>
      <c r="N364" s="6" t="e">
        <f>VLOOKUP(A364,'1_คตง_ภาพรวม'!$L$6:$M$56,2,FALSE)</f>
        <v>#N/A</v>
      </c>
    </row>
    <row r="365" spans="1:14">
      <c r="A365" s="6" t="s">
        <v>6821</v>
      </c>
      <c r="B365" s="6" t="s">
        <v>13363</v>
      </c>
      <c r="C365" s="6" t="s">
        <v>13364</v>
      </c>
      <c r="D365" s="35">
        <v>44057</v>
      </c>
      <c r="E365" s="6" t="s">
        <v>13365</v>
      </c>
      <c r="F365" s="6" t="s">
        <v>9875</v>
      </c>
      <c r="G365" s="6">
        <v>31680</v>
      </c>
      <c r="H365" s="6">
        <v>31680</v>
      </c>
      <c r="I365" s="6" t="s">
        <v>9762</v>
      </c>
      <c r="J365" s="6" t="s">
        <v>9763</v>
      </c>
      <c r="K365" s="6">
        <v>31680</v>
      </c>
      <c r="L365" s="6" t="s">
        <v>9764</v>
      </c>
      <c r="M365" s="6">
        <v>29</v>
      </c>
      <c r="N365" s="6" t="e">
        <f>VLOOKUP(A365,'1_คตง_ภาพรวม'!$L$6:$M$56,2,FALSE)</f>
        <v>#N/A</v>
      </c>
    </row>
    <row r="366" spans="1:14">
      <c r="A366" s="6" t="s">
        <v>6422</v>
      </c>
      <c r="B366" s="6" t="s">
        <v>13366</v>
      </c>
      <c r="C366" s="6" t="s">
        <v>13367</v>
      </c>
      <c r="D366" s="35">
        <v>44057</v>
      </c>
      <c r="E366" s="6" t="s">
        <v>13368</v>
      </c>
      <c r="F366" s="6" t="s">
        <v>9875</v>
      </c>
      <c r="G366" s="6">
        <v>826800</v>
      </c>
      <c r="H366" s="6">
        <v>826800</v>
      </c>
      <c r="I366" s="6" t="s">
        <v>9762</v>
      </c>
      <c r="J366" s="6" t="s">
        <v>9763</v>
      </c>
      <c r="K366" s="6">
        <v>826800</v>
      </c>
      <c r="L366" s="6" t="s">
        <v>9764</v>
      </c>
      <c r="M366" s="6">
        <v>45</v>
      </c>
      <c r="N366" s="6" t="e">
        <f>VLOOKUP(A366,'1_คตง_ภาพรวม'!$L$6:$M$56,2,FALSE)</f>
        <v>#N/A</v>
      </c>
    </row>
    <row r="367" spans="1:14">
      <c r="A367" s="6" t="s">
        <v>182</v>
      </c>
      <c r="B367" s="6" t="s">
        <v>13369</v>
      </c>
      <c r="C367" s="6" t="s">
        <v>13370</v>
      </c>
      <c r="D367" s="35">
        <v>44057</v>
      </c>
      <c r="E367" s="6" t="s">
        <v>13371</v>
      </c>
      <c r="F367" s="6" t="s">
        <v>9875</v>
      </c>
      <c r="G367" s="6">
        <v>465300</v>
      </c>
      <c r="H367" s="6">
        <v>465300</v>
      </c>
      <c r="I367" s="6" t="s">
        <v>9762</v>
      </c>
      <c r="J367" s="6" t="s">
        <v>9763</v>
      </c>
      <c r="K367" s="6">
        <v>465300</v>
      </c>
      <c r="L367" s="6" t="s">
        <v>9764</v>
      </c>
      <c r="M367" s="6">
        <v>33</v>
      </c>
      <c r="N367" s="6" t="str">
        <f>VLOOKUP(A367,'1_คตง_ภาพรวม'!$L$6:$M$56,2,FALSE)</f>
        <v>นางสาวสุชาดา สุนทรเวช</v>
      </c>
    </row>
    <row r="368" spans="1:14">
      <c r="A368" s="6" t="s">
        <v>8792</v>
      </c>
      <c r="B368" s="6" t="s">
        <v>13379</v>
      </c>
      <c r="C368" s="6" t="s">
        <v>13380</v>
      </c>
      <c r="D368" s="35">
        <v>44057</v>
      </c>
      <c r="E368" s="6" t="s">
        <v>13381</v>
      </c>
      <c r="F368" s="6" t="s">
        <v>9875</v>
      </c>
      <c r="G368" s="6">
        <v>101402.57</v>
      </c>
      <c r="H368" s="6">
        <v>101402.57</v>
      </c>
      <c r="I368" s="6" t="s">
        <v>9762</v>
      </c>
      <c r="J368" s="6" t="s">
        <v>9763</v>
      </c>
      <c r="K368" s="6">
        <v>101402.57</v>
      </c>
      <c r="L368" s="6" t="s">
        <v>9764</v>
      </c>
      <c r="M368" s="6">
        <v>38</v>
      </c>
      <c r="N368" s="6" t="e">
        <f>VLOOKUP(A368,'1_คตง_ภาพรวม'!$L$6:$M$56,2,FALSE)</f>
        <v>#N/A</v>
      </c>
    </row>
    <row r="369" spans="1:14">
      <c r="A369" s="6" t="s">
        <v>6909</v>
      </c>
      <c r="B369" s="6" t="s">
        <v>13382</v>
      </c>
      <c r="C369" s="6" t="s">
        <v>13383</v>
      </c>
      <c r="D369" s="35">
        <v>44057</v>
      </c>
      <c r="E369" s="6" t="s">
        <v>13384</v>
      </c>
      <c r="F369" s="6" t="s">
        <v>9875</v>
      </c>
      <c r="G369" s="6">
        <v>29700</v>
      </c>
      <c r="H369" s="6">
        <v>29700</v>
      </c>
      <c r="I369" s="6" t="s">
        <v>9762</v>
      </c>
      <c r="J369" s="6" t="s">
        <v>9763</v>
      </c>
      <c r="K369" s="6">
        <v>29700</v>
      </c>
      <c r="L369" s="6" t="s">
        <v>9764</v>
      </c>
      <c r="M369" s="6">
        <v>18</v>
      </c>
      <c r="N369" s="6" t="e">
        <f>VLOOKUP(A369,'1_คตง_ภาพรวม'!$L$6:$M$56,2,FALSE)</f>
        <v>#N/A</v>
      </c>
    </row>
    <row r="370" spans="1:14">
      <c r="A370" s="6" t="s">
        <v>882</v>
      </c>
      <c r="B370" s="6" t="s">
        <v>13388</v>
      </c>
      <c r="C370" s="6" t="s">
        <v>13389</v>
      </c>
      <c r="D370" s="35">
        <v>44057</v>
      </c>
      <c r="E370" s="6" t="s">
        <v>13390</v>
      </c>
      <c r="F370" s="6" t="s">
        <v>9875</v>
      </c>
      <c r="G370" s="6">
        <v>387960</v>
      </c>
      <c r="H370" s="6">
        <v>387960</v>
      </c>
      <c r="I370" s="6" t="s">
        <v>9762</v>
      </c>
      <c r="J370" s="6" t="s">
        <v>9763</v>
      </c>
      <c r="K370" s="6">
        <v>387960</v>
      </c>
      <c r="L370" s="6" t="s">
        <v>9764</v>
      </c>
      <c r="M370" s="6">
        <v>43</v>
      </c>
      <c r="N370" s="6" t="e">
        <f>VLOOKUP(A370,'1_คตง_ภาพรวม'!$L$6:$M$56,2,FALSE)</f>
        <v>#N/A</v>
      </c>
    </row>
    <row r="371" spans="1:14">
      <c r="A371" s="6" t="s">
        <v>7058</v>
      </c>
      <c r="B371" s="6" t="s">
        <v>13391</v>
      </c>
      <c r="C371" s="6" t="s">
        <v>13392</v>
      </c>
      <c r="D371" s="35">
        <v>44057</v>
      </c>
      <c r="E371" s="6" t="s">
        <v>13393</v>
      </c>
      <c r="F371" s="6" t="s">
        <v>9875</v>
      </c>
      <c r="G371" s="6">
        <v>87714</v>
      </c>
      <c r="H371" s="6">
        <v>87714</v>
      </c>
      <c r="I371" s="6" t="s">
        <v>9762</v>
      </c>
      <c r="J371" s="6" t="s">
        <v>9763</v>
      </c>
      <c r="K371" s="6">
        <v>87714</v>
      </c>
      <c r="L371" s="6" t="s">
        <v>9764</v>
      </c>
      <c r="M371" s="6">
        <v>37</v>
      </c>
      <c r="N371" s="6" t="e">
        <f>VLOOKUP(A371,'1_คตง_ภาพรวม'!$L$6:$M$56,2,FALSE)</f>
        <v>#N/A</v>
      </c>
    </row>
    <row r="372" spans="1:14">
      <c r="A372" s="6" t="s">
        <v>7850</v>
      </c>
      <c r="B372" s="6" t="s">
        <v>13394</v>
      </c>
      <c r="C372" s="6" t="s">
        <v>13395</v>
      </c>
      <c r="D372" s="35">
        <v>44057</v>
      </c>
      <c r="E372" s="6" t="s">
        <v>13396</v>
      </c>
      <c r="F372" s="6" t="s">
        <v>9875</v>
      </c>
      <c r="G372" s="6">
        <v>69300</v>
      </c>
      <c r="H372" s="6">
        <v>69300</v>
      </c>
      <c r="I372" s="6" t="s">
        <v>9762</v>
      </c>
      <c r="J372" s="6" t="s">
        <v>9763</v>
      </c>
      <c r="K372" s="6">
        <v>69300</v>
      </c>
      <c r="L372" s="6" t="s">
        <v>9764</v>
      </c>
      <c r="M372" s="6">
        <v>36</v>
      </c>
      <c r="N372" s="6" t="e">
        <f>VLOOKUP(A372,'1_คตง_ภาพรวม'!$L$6:$M$56,2,FALSE)</f>
        <v>#N/A</v>
      </c>
    </row>
    <row r="373" spans="1:14">
      <c r="A373" s="6" t="s">
        <v>6254</v>
      </c>
      <c r="B373" s="6" t="s">
        <v>13397</v>
      </c>
      <c r="C373" s="6" t="s">
        <v>13398</v>
      </c>
      <c r="D373" s="35">
        <v>44057</v>
      </c>
      <c r="E373" s="6" t="s">
        <v>13399</v>
      </c>
      <c r="F373" s="6" t="s">
        <v>9875</v>
      </c>
      <c r="G373" s="6">
        <v>7500</v>
      </c>
      <c r="H373" s="6">
        <v>7500</v>
      </c>
      <c r="I373" s="6" t="s">
        <v>9762</v>
      </c>
      <c r="J373" s="6" t="s">
        <v>9763</v>
      </c>
      <c r="K373" s="6">
        <v>7500</v>
      </c>
      <c r="L373" s="6" t="s">
        <v>9764</v>
      </c>
      <c r="M373" s="6">
        <v>32</v>
      </c>
      <c r="N373" s="6" t="e">
        <f>VLOOKUP(A373,'1_คตง_ภาพรวม'!$L$6:$M$56,2,FALSE)</f>
        <v>#N/A</v>
      </c>
    </row>
    <row r="374" spans="1:14">
      <c r="A374" s="6" t="s">
        <v>6297</v>
      </c>
      <c r="B374" s="6" t="s">
        <v>13400</v>
      </c>
      <c r="C374" s="6" t="s">
        <v>13401</v>
      </c>
      <c r="D374" s="35">
        <v>44057</v>
      </c>
      <c r="E374" s="6" t="s">
        <v>13402</v>
      </c>
      <c r="F374" s="6" t="s">
        <v>9875</v>
      </c>
      <c r="G374" s="6">
        <v>5000</v>
      </c>
      <c r="H374" s="6">
        <v>5000</v>
      </c>
      <c r="I374" s="6" t="s">
        <v>9762</v>
      </c>
      <c r="J374" s="6" t="s">
        <v>9763</v>
      </c>
      <c r="K374" s="6">
        <v>5000</v>
      </c>
      <c r="L374" s="6" t="s">
        <v>9764</v>
      </c>
      <c r="M374" s="6">
        <v>37</v>
      </c>
      <c r="N374" s="6" t="e">
        <f>VLOOKUP(A374,'1_คตง_ภาพรวม'!$L$6:$M$56,2,FALSE)</f>
        <v>#N/A</v>
      </c>
    </row>
    <row r="375" spans="1:14">
      <c r="A375" s="6" t="s">
        <v>7429</v>
      </c>
      <c r="B375" s="6" t="s">
        <v>13403</v>
      </c>
      <c r="C375" s="6" t="s">
        <v>13404</v>
      </c>
      <c r="D375" s="35">
        <v>44057</v>
      </c>
      <c r="E375" s="6" t="s">
        <v>13405</v>
      </c>
      <c r="F375" s="6" t="s">
        <v>9875</v>
      </c>
      <c r="G375" s="6">
        <v>550564</v>
      </c>
      <c r="H375" s="6">
        <v>550564</v>
      </c>
      <c r="I375" s="6" t="s">
        <v>9762</v>
      </c>
      <c r="J375" s="6" t="s">
        <v>9763</v>
      </c>
      <c r="K375" s="6">
        <v>550564</v>
      </c>
      <c r="L375" s="6" t="s">
        <v>9764</v>
      </c>
      <c r="M375" s="6">
        <v>48</v>
      </c>
      <c r="N375" s="6" t="e">
        <f>VLOOKUP(A375,'1_คตง_ภาพรวม'!$L$6:$M$56,2,FALSE)</f>
        <v>#N/A</v>
      </c>
    </row>
    <row r="376" spans="1:14">
      <c r="A376" s="6" t="s">
        <v>8551</v>
      </c>
      <c r="B376" s="6" t="s">
        <v>13406</v>
      </c>
      <c r="C376" s="6" t="s">
        <v>13407</v>
      </c>
      <c r="D376" s="35">
        <v>44057</v>
      </c>
      <c r="E376" s="6" t="s">
        <v>13408</v>
      </c>
      <c r="F376" s="6" t="s">
        <v>9875</v>
      </c>
      <c r="G376" s="6">
        <v>534493.74</v>
      </c>
      <c r="H376" s="6">
        <v>534493.74</v>
      </c>
      <c r="I376" s="6" t="s">
        <v>9762</v>
      </c>
      <c r="J376" s="6" t="s">
        <v>9763</v>
      </c>
      <c r="K376" s="6">
        <v>534493.74</v>
      </c>
      <c r="L376" s="6" t="s">
        <v>9764</v>
      </c>
      <c r="M376" s="6">
        <v>41</v>
      </c>
      <c r="N376" s="6" t="e">
        <f>VLOOKUP(A376,'1_คตง_ภาพรวม'!$L$6:$M$56,2,FALSE)</f>
        <v>#N/A</v>
      </c>
    </row>
    <row r="377" spans="1:14">
      <c r="A377" s="6" t="s">
        <v>781</v>
      </c>
      <c r="B377" s="6" t="s">
        <v>13412</v>
      </c>
      <c r="C377" s="6" t="s">
        <v>13413</v>
      </c>
      <c r="D377" s="35">
        <v>44057</v>
      </c>
      <c r="E377" s="6" t="s">
        <v>13414</v>
      </c>
      <c r="F377" s="6" t="s">
        <v>9875</v>
      </c>
      <c r="G377" s="6">
        <v>84800</v>
      </c>
      <c r="H377" s="6">
        <v>84800</v>
      </c>
      <c r="I377" s="6" t="s">
        <v>9762</v>
      </c>
      <c r="J377" s="6" t="s">
        <v>9763</v>
      </c>
      <c r="K377" s="6">
        <v>84800</v>
      </c>
      <c r="L377" s="6" t="s">
        <v>9764</v>
      </c>
      <c r="M377" s="6">
        <v>38</v>
      </c>
      <c r="N377" s="6" t="e">
        <f>VLOOKUP(A377,'1_คตง_ภาพรวม'!$L$6:$M$56,2,FALSE)</f>
        <v>#N/A</v>
      </c>
    </row>
    <row r="378" spans="1:14">
      <c r="A378" s="6" t="s">
        <v>7103</v>
      </c>
      <c r="B378" s="6" t="s">
        <v>13415</v>
      </c>
      <c r="C378" s="6" t="s">
        <v>13416</v>
      </c>
      <c r="D378" s="35">
        <v>44057</v>
      </c>
      <c r="E378" s="6" t="s">
        <v>13417</v>
      </c>
      <c r="F378" s="6" t="s">
        <v>9875</v>
      </c>
      <c r="G378" s="6">
        <v>9900</v>
      </c>
      <c r="H378" s="6">
        <v>9900</v>
      </c>
      <c r="I378" s="6" t="s">
        <v>9762</v>
      </c>
      <c r="J378" s="6" t="s">
        <v>9763</v>
      </c>
      <c r="K378" s="6">
        <v>9900</v>
      </c>
      <c r="L378" s="6" t="s">
        <v>9764</v>
      </c>
      <c r="M378" s="6">
        <v>29</v>
      </c>
      <c r="N378" s="6" t="e">
        <f>VLOOKUP(A378,'1_คตง_ภาพรวม'!$L$6:$M$56,2,FALSE)</f>
        <v>#N/A</v>
      </c>
    </row>
    <row r="379" spans="1:14">
      <c r="A379" s="6" t="s">
        <v>847</v>
      </c>
      <c r="B379" s="6" t="s">
        <v>13418</v>
      </c>
      <c r="C379" s="6" t="s">
        <v>13419</v>
      </c>
      <c r="D379" s="35">
        <v>44057</v>
      </c>
      <c r="E379" s="6" t="s">
        <v>13420</v>
      </c>
      <c r="F379" s="6" t="s">
        <v>9875</v>
      </c>
      <c r="G379" s="6">
        <v>10600</v>
      </c>
      <c r="H379" s="6">
        <v>10600</v>
      </c>
      <c r="I379" s="6" t="s">
        <v>9762</v>
      </c>
      <c r="J379" s="6" t="s">
        <v>9763</v>
      </c>
      <c r="K379" s="6">
        <v>10600</v>
      </c>
      <c r="L379" s="6" t="s">
        <v>9764</v>
      </c>
      <c r="M379" s="6">
        <v>43</v>
      </c>
      <c r="N379" s="6" t="e">
        <f>VLOOKUP(A379,'1_คตง_ภาพรวม'!$L$6:$M$56,2,FALSE)</f>
        <v>#N/A</v>
      </c>
    </row>
    <row r="380" spans="1:14">
      <c r="A380" s="6" t="s">
        <v>6270</v>
      </c>
      <c r="B380" s="6" t="s">
        <v>13421</v>
      </c>
      <c r="C380" s="6" t="s">
        <v>13422</v>
      </c>
      <c r="D380" s="35">
        <v>44057</v>
      </c>
      <c r="E380" s="6" t="s">
        <v>13423</v>
      </c>
      <c r="F380" s="6" t="s">
        <v>9875</v>
      </c>
      <c r="G380" s="6">
        <v>11781</v>
      </c>
      <c r="H380" s="6">
        <v>11781</v>
      </c>
      <c r="I380" s="6" t="s">
        <v>9762</v>
      </c>
      <c r="J380" s="6" t="s">
        <v>9763</v>
      </c>
      <c r="K380" s="6">
        <v>11781</v>
      </c>
      <c r="L380" s="6" t="s">
        <v>9764</v>
      </c>
      <c r="M380" s="6">
        <v>40</v>
      </c>
      <c r="N380" s="6" t="e">
        <f>VLOOKUP(A380,'1_คตง_ภาพรวม'!$L$6:$M$56,2,FALSE)</f>
        <v>#N/A</v>
      </c>
    </row>
    <row r="381" spans="1:14">
      <c r="A381" s="6" t="s">
        <v>6177</v>
      </c>
      <c r="B381" s="6" t="s">
        <v>13424</v>
      </c>
      <c r="C381" s="6" t="s">
        <v>13425</v>
      </c>
      <c r="D381" s="35">
        <v>44057</v>
      </c>
      <c r="E381" s="6" t="s">
        <v>13426</v>
      </c>
      <c r="F381" s="6" t="s">
        <v>9875</v>
      </c>
      <c r="G381" s="6">
        <v>59400</v>
      </c>
      <c r="H381" s="6">
        <v>59400</v>
      </c>
      <c r="I381" s="6" t="s">
        <v>9762</v>
      </c>
      <c r="J381" s="6" t="s">
        <v>9763</v>
      </c>
      <c r="K381" s="6">
        <v>59400</v>
      </c>
      <c r="L381" s="6" t="s">
        <v>9764</v>
      </c>
      <c r="M381" s="6">
        <v>35</v>
      </c>
      <c r="N381" s="6" t="e">
        <f>VLOOKUP(A381,'1_คตง_ภาพรวม'!$L$6:$M$56,2,FALSE)</f>
        <v>#N/A</v>
      </c>
    </row>
    <row r="382" spans="1:14">
      <c r="A382" s="6" t="s">
        <v>768</v>
      </c>
      <c r="B382" s="6" t="s">
        <v>13427</v>
      </c>
      <c r="C382" s="6" t="s">
        <v>13428</v>
      </c>
      <c r="D382" s="35">
        <v>44057</v>
      </c>
      <c r="E382" s="6" t="s">
        <v>13429</v>
      </c>
      <c r="F382" s="6" t="s">
        <v>9875</v>
      </c>
      <c r="G382" s="6">
        <v>9900</v>
      </c>
      <c r="H382" s="6">
        <v>9900</v>
      </c>
      <c r="I382" s="6" t="s">
        <v>9762</v>
      </c>
      <c r="J382" s="6" t="s">
        <v>9763</v>
      </c>
      <c r="K382" s="6">
        <v>9900</v>
      </c>
      <c r="L382" s="6" t="s">
        <v>9764</v>
      </c>
      <c r="M382" s="6">
        <v>32</v>
      </c>
      <c r="N382" s="6" t="e">
        <f>VLOOKUP(A382,'1_คตง_ภาพรวม'!$L$6:$M$56,2,FALSE)</f>
        <v>#N/A</v>
      </c>
    </row>
    <row r="383" spans="1:14">
      <c r="A383" s="6" t="s">
        <v>6883</v>
      </c>
      <c r="B383" s="6" t="s">
        <v>13430</v>
      </c>
      <c r="C383" s="6" t="s">
        <v>13431</v>
      </c>
      <c r="D383" s="35">
        <v>44057</v>
      </c>
      <c r="E383" s="6" t="s">
        <v>13432</v>
      </c>
      <c r="F383" s="6" t="s">
        <v>9875</v>
      </c>
      <c r="G383" s="6">
        <v>247500</v>
      </c>
      <c r="H383" s="6">
        <v>247500</v>
      </c>
      <c r="I383" s="6" t="s">
        <v>9762</v>
      </c>
      <c r="J383" s="6" t="s">
        <v>9763</v>
      </c>
      <c r="K383" s="6">
        <v>247500</v>
      </c>
      <c r="L383" s="6" t="s">
        <v>9764</v>
      </c>
      <c r="M383" s="6">
        <v>42</v>
      </c>
      <c r="N383" s="6" t="e">
        <f>VLOOKUP(A383,'1_คตง_ภาพรวม'!$L$6:$M$56,2,FALSE)</f>
        <v>#N/A</v>
      </c>
    </row>
    <row r="384" spans="1:14">
      <c r="A384" s="6" t="s">
        <v>6398</v>
      </c>
      <c r="B384" s="6" t="s">
        <v>13433</v>
      </c>
      <c r="C384" s="6" t="s">
        <v>13434</v>
      </c>
      <c r="D384" s="35">
        <v>44057</v>
      </c>
      <c r="E384" s="6" t="s">
        <v>13435</v>
      </c>
      <c r="F384" s="6" t="s">
        <v>9875</v>
      </c>
      <c r="G384" s="6">
        <v>39600</v>
      </c>
      <c r="H384" s="6">
        <v>39600</v>
      </c>
      <c r="I384" s="6" t="s">
        <v>9762</v>
      </c>
      <c r="J384" s="6" t="s">
        <v>9763</v>
      </c>
      <c r="K384" s="6">
        <v>39600</v>
      </c>
      <c r="L384" s="6" t="s">
        <v>9764</v>
      </c>
      <c r="M384" s="6">
        <v>33</v>
      </c>
      <c r="N384" s="6" t="e">
        <f>VLOOKUP(A384,'1_คตง_ภาพรวม'!$L$6:$M$56,2,FALSE)</f>
        <v>#N/A</v>
      </c>
    </row>
    <row r="385" spans="1:14">
      <c r="A385" s="6" t="s">
        <v>6183</v>
      </c>
      <c r="B385" s="6" t="s">
        <v>13436</v>
      </c>
      <c r="C385" s="6" t="s">
        <v>13437</v>
      </c>
      <c r="D385" s="35">
        <v>44057</v>
      </c>
      <c r="E385" s="6" t="s">
        <v>13438</v>
      </c>
      <c r="F385" s="6" t="s">
        <v>9875</v>
      </c>
      <c r="G385" s="6">
        <v>69300</v>
      </c>
      <c r="H385" s="6">
        <v>69300</v>
      </c>
      <c r="I385" s="6" t="s">
        <v>9762</v>
      </c>
      <c r="J385" s="6" t="s">
        <v>9763</v>
      </c>
      <c r="K385" s="6">
        <v>69300</v>
      </c>
      <c r="L385" s="6" t="s">
        <v>9764</v>
      </c>
      <c r="M385" s="6">
        <v>36</v>
      </c>
      <c r="N385" s="6" t="e">
        <f>VLOOKUP(A385,'1_คตง_ภาพรวม'!$L$6:$M$56,2,FALSE)</f>
        <v>#N/A</v>
      </c>
    </row>
    <row r="386" spans="1:14">
      <c r="A386" s="6" t="s">
        <v>6410</v>
      </c>
      <c r="B386" s="6" t="s">
        <v>13439</v>
      </c>
      <c r="C386" s="6" t="s">
        <v>13440</v>
      </c>
      <c r="D386" s="35">
        <v>44057</v>
      </c>
      <c r="E386" s="6" t="s">
        <v>13441</v>
      </c>
      <c r="F386" s="6" t="s">
        <v>9875</v>
      </c>
      <c r="G386" s="6">
        <v>6930</v>
      </c>
      <c r="H386" s="6">
        <v>6930</v>
      </c>
      <c r="I386" s="6" t="s">
        <v>9762</v>
      </c>
      <c r="J386" s="6" t="s">
        <v>9763</v>
      </c>
      <c r="K386" s="6">
        <v>6930</v>
      </c>
      <c r="L386" s="6" t="s">
        <v>9764</v>
      </c>
      <c r="M386" s="6">
        <v>35</v>
      </c>
      <c r="N386" s="6" t="e">
        <f>VLOOKUP(A386,'1_คตง_ภาพรวม'!$L$6:$M$56,2,FALSE)</f>
        <v>#N/A</v>
      </c>
    </row>
    <row r="387" spans="1:14">
      <c r="A387" s="6" t="s">
        <v>6064</v>
      </c>
      <c r="B387" s="6" t="s">
        <v>13442</v>
      </c>
      <c r="C387" s="6" t="s">
        <v>13443</v>
      </c>
      <c r="D387" s="35">
        <v>44057</v>
      </c>
      <c r="E387" s="6" t="s">
        <v>13444</v>
      </c>
      <c r="F387" s="6" t="s">
        <v>9875</v>
      </c>
      <c r="G387" s="6">
        <v>7073.84</v>
      </c>
      <c r="H387" s="6">
        <v>7073.84</v>
      </c>
      <c r="I387" s="6" t="s">
        <v>9762</v>
      </c>
      <c r="J387" s="6" t="s">
        <v>9763</v>
      </c>
      <c r="K387" s="6">
        <v>7073.84</v>
      </c>
      <c r="L387" s="6" t="s">
        <v>9764</v>
      </c>
      <c r="M387" s="6">
        <v>39</v>
      </c>
      <c r="N387" s="6" t="e">
        <f>VLOOKUP(A387,'1_คตง_ภาพรวม'!$L$6:$M$56,2,FALSE)</f>
        <v>#N/A</v>
      </c>
    </row>
    <row r="388" spans="1:14">
      <c r="A388" s="6" t="s">
        <v>6404</v>
      </c>
      <c r="B388" s="6" t="s">
        <v>13445</v>
      </c>
      <c r="C388" s="6" t="s">
        <v>13446</v>
      </c>
      <c r="D388" s="35">
        <v>44057</v>
      </c>
      <c r="E388" s="6" t="s">
        <v>13447</v>
      </c>
      <c r="F388" s="6" t="s">
        <v>9875</v>
      </c>
      <c r="G388" s="6">
        <v>40095</v>
      </c>
      <c r="H388" s="6">
        <v>40095</v>
      </c>
      <c r="I388" s="6" t="s">
        <v>9762</v>
      </c>
      <c r="J388" s="6" t="s">
        <v>9763</v>
      </c>
      <c r="K388" s="6">
        <v>40095</v>
      </c>
      <c r="L388" s="6" t="s">
        <v>9764</v>
      </c>
      <c r="M388" s="6">
        <v>33</v>
      </c>
      <c r="N388" s="6" t="e">
        <f>VLOOKUP(A388,'1_คตง_ภาพรวม'!$L$6:$M$56,2,FALSE)</f>
        <v>#N/A</v>
      </c>
    </row>
    <row r="389" spans="1:14">
      <c r="A389" s="6" t="s">
        <v>7446</v>
      </c>
      <c r="B389" s="6" t="s">
        <v>13448</v>
      </c>
      <c r="C389" s="6" t="s">
        <v>13449</v>
      </c>
      <c r="D389" s="35">
        <v>44057</v>
      </c>
      <c r="E389" s="6" t="s">
        <v>13450</v>
      </c>
      <c r="F389" s="6" t="s">
        <v>9875</v>
      </c>
      <c r="G389" s="66">
        <v>737495</v>
      </c>
      <c r="H389" s="66">
        <v>737495</v>
      </c>
      <c r="I389" s="6" t="s">
        <v>9762</v>
      </c>
      <c r="J389" s="6" t="s">
        <v>9763</v>
      </c>
      <c r="K389" s="6">
        <v>737495</v>
      </c>
      <c r="L389" s="6" t="s">
        <v>9764</v>
      </c>
      <c r="M389" s="6">
        <v>53</v>
      </c>
      <c r="N389" s="6" t="e">
        <f>VLOOKUP(A389,'1_คตง_ภาพรวม'!$L$6:$M$56,2,FALSE)</f>
        <v>#N/A</v>
      </c>
    </row>
    <row r="390" spans="1:14">
      <c r="A390" s="6" t="s">
        <v>7897</v>
      </c>
      <c r="B390" s="6" t="s">
        <v>13451</v>
      </c>
      <c r="C390" s="6" t="s">
        <v>13452</v>
      </c>
      <c r="D390" s="35">
        <v>44057</v>
      </c>
      <c r="E390" s="6" t="s">
        <v>13453</v>
      </c>
      <c r="F390" s="6" t="s">
        <v>9875</v>
      </c>
      <c r="G390" s="6">
        <v>68900</v>
      </c>
      <c r="H390" s="6">
        <v>68900</v>
      </c>
      <c r="I390" s="6" t="s">
        <v>9762</v>
      </c>
      <c r="J390" s="6" t="s">
        <v>9763</v>
      </c>
      <c r="K390" s="6">
        <v>68900</v>
      </c>
      <c r="L390" s="6" t="s">
        <v>9764</v>
      </c>
      <c r="M390" s="6">
        <v>37</v>
      </c>
      <c r="N390" s="6" t="e">
        <f>VLOOKUP(A390,'1_คตง_ภาพรวม'!$L$6:$M$56,2,FALSE)</f>
        <v>#N/A</v>
      </c>
    </row>
    <row r="391" spans="1:14">
      <c r="A391" s="6" t="s">
        <v>7139</v>
      </c>
      <c r="B391" s="6" t="s">
        <v>13454</v>
      </c>
      <c r="C391" s="6" t="s">
        <v>13455</v>
      </c>
      <c r="D391" s="35">
        <v>44057</v>
      </c>
      <c r="E391" s="6" t="s">
        <v>13456</v>
      </c>
      <c r="F391" s="6" t="s">
        <v>9875</v>
      </c>
      <c r="G391" s="6">
        <v>69642</v>
      </c>
      <c r="H391" s="6">
        <v>69642</v>
      </c>
      <c r="I391" s="6" t="s">
        <v>9762</v>
      </c>
      <c r="J391" s="6" t="s">
        <v>9763</v>
      </c>
      <c r="K391" s="6">
        <v>69642</v>
      </c>
      <c r="L391" s="6" t="s">
        <v>9764</v>
      </c>
      <c r="M391" s="6">
        <v>32</v>
      </c>
      <c r="N391" s="6" t="e">
        <f>VLOOKUP(A391,'1_คตง_ภาพรวม'!$L$6:$M$56,2,FALSE)</f>
        <v>#N/A</v>
      </c>
    </row>
    <row r="392" spans="1:14">
      <c r="A392" s="6" t="s">
        <v>6225</v>
      </c>
      <c r="B392" s="6" t="s">
        <v>13457</v>
      </c>
      <c r="C392" s="6" t="s">
        <v>13458</v>
      </c>
      <c r="D392" s="35">
        <v>44057</v>
      </c>
      <c r="E392" s="6" t="s">
        <v>13459</v>
      </c>
      <c r="F392" s="6" t="s">
        <v>9875</v>
      </c>
      <c r="G392" s="6">
        <v>41870</v>
      </c>
      <c r="H392" s="6">
        <v>41870</v>
      </c>
      <c r="I392" s="6" t="s">
        <v>9762</v>
      </c>
      <c r="J392" s="6" t="s">
        <v>9763</v>
      </c>
      <c r="K392" s="6">
        <v>41870</v>
      </c>
      <c r="L392" s="6" t="s">
        <v>9764</v>
      </c>
      <c r="M392" s="6">
        <v>43</v>
      </c>
      <c r="N392" s="6" t="e">
        <f>VLOOKUP(A392,'1_คตง_ภาพรวม'!$L$6:$M$56,2,FALSE)</f>
        <v>#N/A</v>
      </c>
    </row>
    <row r="393" spans="1:14">
      <c r="A393" s="6" t="s">
        <v>6646</v>
      </c>
      <c r="B393" s="6" t="s">
        <v>13460</v>
      </c>
      <c r="C393" s="6" t="s">
        <v>13461</v>
      </c>
      <c r="D393" s="35">
        <v>44057</v>
      </c>
      <c r="E393" s="6" t="s">
        <v>13462</v>
      </c>
      <c r="F393" s="6" t="s">
        <v>9875</v>
      </c>
      <c r="G393" s="6">
        <v>159000</v>
      </c>
      <c r="H393" s="6">
        <v>159000</v>
      </c>
      <c r="I393" s="6" t="s">
        <v>9762</v>
      </c>
      <c r="J393" s="6" t="s">
        <v>9763</v>
      </c>
      <c r="K393" s="6">
        <v>159000</v>
      </c>
      <c r="L393" s="6" t="s">
        <v>9764</v>
      </c>
      <c r="M393" s="6">
        <v>34</v>
      </c>
      <c r="N393" s="6" t="e">
        <f>VLOOKUP(A393,'1_คตง_ภาพรวม'!$L$6:$M$56,2,FALSE)</f>
        <v>#N/A</v>
      </c>
    </row>
    <row r="394" spans="1:14">
      <c r="A394" s="6" t="s">
        <v>6135</v>
      </c>
      <c r="B394" s="6" t="s">
        <v>13463</v>
      </c>
      <c r="C394" s="6" t="s">
        <v>13464</v>
      </c>
      <c r="D394" s="35">
        <v>44057</v>
      </c>
      <c r="E394" s="6" t="s">
        <v>13465</v>
      </c>
      <c r="F394" s="6" t="s">
        <v>9875</v>
      </c>
      <c r="G394" s="6">
        <v>25196.2</v>
      </c>
      <c r="H394" s="6">
        <v>25196.2</v>
      </c>
      <c r="I394" s="6" t="s">
        <v>9762</v>
      </c>
      <c r="J394" s="6" t="s">
        <v>9763</v>
      </c>
      <c r="K394" s="6">
        <v>25196.2</v>
      </c>
      <c r="L394" s="6" t="s">
        <v>9764</v>
      </c>
      <c r="M394" s="6">
        <v>43</v>
      </c>
      <c r="N394" s="6" t="e">
        <f>VLOOKUP(A394,'1_คตง_ภาพรวม'!$L$6:$M$56,2,FALSE)</f>
        <v>#N/A</v>
      </c>
    </row>
    <row r="395" spans="1:14">
      <c r="A395" s="6" t="s">
        <v>6038</v>
      </c>
      <c r="B395" s="6" t="s">
        <v>13469</v>
      </c>
      <c r="C395" s="6" t="s">
        <v>13470</v>
      </c>
      <c r="D395" s="35">
        <v>44057</v>
      </c>
      <c r="E395" s="6" t="s">
        <v>13471</v>
      </c>
      <c r="F395" s="6" t="s">
        <v>9875</v>
      </c>
      <c r="G395" s="6">
        <v>29700</v>
      </c>
      <c r="H395" s="6">
        <v>29700</v>
      </c>
      <c r="I395" s="6" t="s">
        <v>9762</v>
      </c>
      <c r="J395" s="6" t="s">
        <v>9763</v>
      </c>
      <c r="K395" s="6">
        <v>29700</v>
      </c>
      <c r="L395" s="6" t="s">
        <v>9764</v>
      </c>
      <c r="M395" s="6">
        <v>32</v>
      </c>
      <c r="N395" s="6" t="e">
        <f>VLOOKUP(A395,'1_คตง_ภาพรวม'!$L$6:$M$56,2,FALSE)</f>
        <v>#N/A</v>
      </c>
    </row>
    <row r="396" spans="1:14">
      <c r="A396" s="6" t="s">
        <v>6630</v>
      </c>
      <c r="B396" s="6" t="s">
        <v>13472</v>
      </c>
      <c r="C396" s="6" t="s">
        <v>13473</v>
      </c>
      <c r="D396" s="35">
        <v>44057</v>
      </c>
      <c r="E396" s="6" t="s">
        <v>13474</v>
      </c>
      <c r="F396" s="6" t="s">
        <v>9875</v>
      </c>
      <c r="G396" s="6">
        <v>4500</v>
      </c>
      <c r="H396" s="6">
        <v>4500</v>
      </c>
      <c r="I396" s="6" t="s">
        <v>9762</v>
      </c>
      <c r="J396" s="6" t="s">
        <v>9763</v>
      </c>
      <c r="K396" s="6">
        <v>4500</v>
      </c>
      <c r="L396" s="6" t="s">
        <v>9764</v>
      </c>
      <c r="M396" s="6">
        <v>38</v>
      </c>
      <c r="N396" s="6" t="e">
        <f>VLOOKUP(A396,'1_คตง_ภาพรวม'!$L$6:$M$56,2,FALSE)</f>
        <v>#N/A</v>
      </c>
    </row>
    <row r="397" spans="1:14">
      <c r="A397" s="6" t="s">
        <v>6083</v>
      </c>
      <c r="B397" s="6" t="s">
        <v>13475</v>
      </c>
      <c r="C397" s="6" t="s">
        <v>13476</v>
      </c>
      <c r="D397" s="35">
        <v>44057</v>
      </c>
      <c r="E397" s="6" t="s">
        <v>13477</v>
      </c>
      <c r="F397" s="6" t="s">
        <v>9875</v>
      </c>
      <c r="G397" s="6">
        <v>65096.72</v>
      </c>
      <c r="H397" s="6">
        <v>65096.72</v>
      </c>
      <c r="I397" s="6" t="s">
        <v>9762</v>
      </c>
      <c r="J397" s="6" t="s">
        <v>9763</v>
      </c>
      <c r="K397" s="6">
        <v>65096.72</v>
      </c>
      <c r="L397" s="6" t="s">
        <v>9764</v>
      </c>
      <c r="M397" s="6">
        <v>51</v>
      </c>
      <c r="N397" s="6" t="e">
        <f>VLOOKUP(A397,'1_คตง_ภาพรวม'!$L$6:$M$56,2,FALSE)</f>
        <v>#N/A</v>
      </c>
    </row>
    <row r="398" spans="1:14">
      <c r="A398" s="6" t="s">
        <v>6246</v>
      </c>
      <c r="B398" s="6" t="s">
        <v>13478</v>
      </c>
      <c r="C398" s="6" t="s">
        <v>13479</v>
      </c>
      <c r="D398" s="35">
        <v>44057</v>
      </c>
      <c r="E398" s="6" t="s">
        <v>13480</v>
      </c>
      <c r="F398" s="6" t="s">
        <v>9875</v>
      </c>
      <c r="G398" s="6">
        <v>296109</v>
      </c>
      <c r="H398" s="6">
        <v>296109</v>
      </c>
      <c r="I398" s="6" t="s">
        <v>9762</v>
      </c>
      <c r="J398" s="6" t="s">
        <v>9763</v>
      </c>
      <c r="K398" s="6">
        <v>296109</v>
      </c>
      <c r="L398" s="6" t="s">
        <v>9764</v>
      </c>
      <c r="M398" s="6">
        <v>45</v>
      </c>
      <c r="N398" s="6" t="e">
        <f>VLOOKUP(A398,'1_คตง_ภาพรวม'!$L$6:$M$56,2,FALSE)</f>
        <v>#N/A</v>
      </c>
    </row>
    <row r="399" spans="1:14">
      <c r="A399" s="6" t="s">
        <v>6087</v>
      </c>
      <c r="B399" s="6" t="s">
        <v>13484</v>
      </c>
      <c r="C399" s="6" t="s">
        <v>13485</v>
      </c>
      <c r="D399" s="35">
        <v>44057</v>
      </c>
      <c r="E399" s="6" t="s">
        <v>13486</v>
      </c>
      <c r="F399" s="6" t="s">
        <v>9875</v>
      </c>
      <c r="G399" s="6">
        <v>25926.54</v>
      </c>
      <c r="H399" s="6">
        <v>25926.54</v>
      </c>
      <c r="I399" s="6" t="s">
        <v>9762</v>
      </c>
      <c r="J399" s="6" t="s">
        <v>9763</v>
      </c>
      <c r="K399" s="6">
        <v>25926.54</v>
      </c>
      <c r="L399" s="6" t="s">
        <v>9764</v>
      </c>
      <c r="M399" s="6">
        <v>36</v>
      </c>
      <c r="N399" s="6" t="e">
        <f>VLOOKUP(A399,'1_คตง_ภาพรวม'!$L$6:$M$56,2,FALSE)</f>
        <v>#N/A</v>
      </c>
    </row>
    <row r="400" spans="1:14">
      <c r="A400" s="6" t="s">
        <v>7989</v>
      </c>
      <c r="B400" s="6" t="s">
        <v>13487</v>
      </c>
      <c r="C400" s="6" t="s">
        <v>13488</v>
      </c>
      <c r="D400" s="35">
        <v>44057</v>
      </c>
      <c r="E400" s="6" t="s">
        <v>13489</v>
      </c>
      <c r="F400" s="6" t="s">
        <v>9875</v>
      </c>
      <c r="G400" s="6">
        <v>2968000</v>
      </c>
      <c r="H400" s="6">
        <v>2968000</v>
      </c>
      <c r="I400" s="6" t="s">
        <v>9762</v>
      </c>
      <c r="J400" s="6" t="s">
        <v>9763</v>
      </c>
      <c r="K400" s="6">
        <v>2968000</v>
      </c>
      <c r="L400" s="6" t="s">
        <v>9764</v>
      </c>
      <c r="M400" s="6">
        <v>73</v>
      </c>
      <c r="N400" s="6" t="e">
        <f>VLOOKUP(A400,'1_คตง_ภาพรวม'!$L$6:$M$56,2,FALSE)</f>
        <v>#N/A</v>
      </c>
    </row>
    <row r="401" spans="1:14">
      <c r="A401" s="6" t="s">
        <v>6909</v>
      </c>
      <c r="B401" s="6" t="s">
        <v>13507</v>
      </c>
      <c r="C401" s="6" t="s">
        <v>13508</v>
      </c>
      <c r="D401" s="35">
        <v>44057</v>
      </c>
      <c r="E401" s="6" t="s">
        <v>13509</v>
      </c>
      <c r="F401" s="6" t="s">
        <v>9875</v>
      </c>
      <c r="G401" s="6">
        <v>29700</v>
      </c>
      <c r="H401" s="6">
        <v>29700</v>
      </c>
      <c r="I401" s="6" t="s">
        <v>9762</v>
      </c>
      <c r="J401" s="6" t="s">
        <v>9763</v>
      </c>
      <c r="K401" s="6">
        <v>29700</v>
      </c>
      <c r="L401" s="6" t="s">
        <v>9764</v>
      </c>
      <c r="M401" s="6">
        <v>70</v>
      </c>
      <c r="N401" s="6" t="e">
        <f>VLOOKUP(A401,'1_คตง_ภาพรวม'!$L$6:$M$56,2,FALSE)</f>
        <v>#N/A</v>
      </c>
    </row>
    <row r="402" spans="1:14">
      <c r="A402" s="6" t="s">
        <v>6434</v>
      </c>
      <c r="B402" s="6" t="s">
        <v>13681</v>
      </c>
      <c r="C402" s="6" t="s">
        <v>13682</v>
      </c>
      <c r="D402" s="35">
        <v>44060</v>
      </c>
      <c r="E402" s="6" t="s">
        <v>13683</v>
      </c>
      <c r="F402" s="6" t="s">
        <v>9875</v>
      </c>
      <c r="G402" s="6">
        <v>50787</v>
      </c>
      <c r="H402" s="6">
        <v>50787</v>
      </c>
      <c r="I402" s="6" t="s">
        <v>9762</v>
      </c>
      <c r="J402" s="6" t="s">
        <v>9763</v>
      </c>
      <c r="K402" s="6">
        <v>50787</v>
      </c>
      <c r="L402" s="6" t="s">
        <v>9764</v>
      </c>
      <c r="M402" s="6">
        <v>35</v>
      </c>
      <c r="N402" s="6" t="e">
        <f>VLOOKUP(A402,'1_คตง_ภาพรวม'!$L$6:$M$56,2,FALSE)</f>
        <v>#N/A</v>
      </c>
    </row>
    <row r="403" spans="1:14">
      <c r="A403" s="6" t="s">
        <v>6311</v>
      </c>
      <c r="B403" s="6" t="s">
        <v>13829</v>
      </c>
      <c r="C403" s="6" t="s">
        <v>13830</v>
      </c>
      <c r="D403" s="35">
        <v>44071</v>
      </c>
      <c r="E403" s="6" t="s">
        <v>13831</v>
      </c>
      <c r="F403" s="6" t="s">
        <v>9875</v>
      </c>
      <c r="G403" s="6">
        <v>1950612</v>
      </c>
      <c r="H403" s="6">
        <v>1950612</v>
      </c>
      <c r="I403" s="6" t="s">
        <v>9762</v>
      </c>
      <c r="J403" s="6" t="s">
        <v>9763</v>
      </c>
      <c r="K403" s="6">
        <v>1950612</v>
      </c>
      <c r="L403" s="6" t="s">
        <v>9764</v>
      </c>
      <c r="M403" s="6">
        <v>52</v>
      </c>
      <c r="N403" s="6" t="e">
        <f>VLOOKUP(A403,'1_คตง_ภาพรวม'!$L$6:$M$56,2,FALSE)</f>
        <v>#N/A</v>
      </c>
    </row>
    <row r="404" spans="1:14">
      <c r="A404" s="6" t="s">
        <v>9604</v>
      </c>
      <c r="B404" s="6" t="s">
        <v>13832</v>
      </c>
      <c r="C404" s="6" t="s">
        <v>13833</v>
      </c>
      <c r="D404" s="35">
        <v>44071</v>
      </c>
      <c r="E404" s="6" t="s">
        <v>13834</v>
      </c>
      <c r="F404" s="6" t="s">
        <v>9875</v>
      </c>
      <c r="G404" s="6">
        <v>22795.35</v>
      </c>
      <c r="H404" s="6">
        <v>22795.35</v>
      </c>
      <c r="I404" s="6" t="s">
        <v>9762</v>
      </c>
      <c r="J404" s="6" t="s">
        <v>9763</v>
      </c>
      <c r="K404" s="6">
        <v>22795.35</v>
      </c>
      <c r="L404" s="6" t="s">
        <v>9764</v>
      </c>
      <c r="M404" s="6">
        <v>43</v>
      </c>
      <c r="N404" s="6" t="e">
        <f>VLOOKUP(A404,'1_คตง_ภาพรวม'!$L$6:$M$56,2,FALSE)</f>
        <v>#N/A</v>
      </c>
    </row>
    <row r="405" spans="1:14">
      <c r="A405" s="6" t="s">
        <v>199</v>
      </c>
      <c r="B405" s="6" t="s">
        <v>13835</v>
      </c>
      <c r="C405" s="6" t="s">
        <v>13836</v>
      </c>
      <c r="D405" s="35">
        <v>44071</v>
      </c>
      <c r="E405" s="6" t="s">
        <v>13837</v>
      </c>
      <c r="F405" s="6" t="s">
        <v>9875</v>
      </c>
      <c r="G405" s="6">
        <v>345342.06</v>
      </c>
      <c r="H405" s="6">
        <v>345342.06</v>
      </c>
      <c r="I405" s="6" t="s">
        <v>9762</v>
      </c>
      <c r="J405" s="6" t="s">
        <v>9763</v>
      </c>
      <c r="K405" s="6">
        <v>345342.06</v>
      </c>
      <c r="L405" s="6" t="s">
        <v>9764</v>
      </c>
      <c r="M405" s="6">
        <v>40</v>
      </c>
      <c r="N405" s="6" t="str">
        <f>VLOOKUP(A405,'1_คตง_ภาพรวม'!$L$6:$M$56,2,FALSE)</f>
        <v>บริษัท ไทย บรอดคาสติ้ง จำกัด</v>
      </c>
    </row>
    <row r="406" spans="1:14">
      <c r="A406" s="6" t="s">
        <v>823</v>
      </c>
      <c r="B406" s="6" t="s">
        <v>13847</v>
      </c>
      <c r="C406" s="6" t="s">
        <v>13848</v>
      </c>
      <c r="D406" s="35">
        <v>44071</v>
      </c>
      <c r="E406" s="6" t="s">
        <v>13849</v>
      </c>
      <c r="F406" s="6" t="s">
        <v>9875</v>
      </c>
      <c r="G406" s="6">
        <v>193344</v>
      </c>
      <c r="H406" s="6">
        <v>193344</v>
      </c>
      <c r="I406" s="6" t="s">
        <v>9762</v>
      </c>
      <c r="J406" s="6" t="s">
        <v>9763</v>
      </c>
      <c r="K406" s="6">
        <v>193344</v>
      </c>
      <c r="L406" s="6" t="s">
        <v>9764</v>
      </c>
      <c r="M406" s="6">
        <v>43</v>
      </c>
      <c r="N406" s="6" t="e">
        <f>VLOOKUP(A406,'1_คตง_ภาพรวม'!$L$6:$M$56,2,FALSE)</f>
        <v>#N/A</v>
      </c>
    </row>
    <row r="407" spans="1:14">
      <c r="A407" s="6" t="s">
        <v>6230</v>
      </c>
      <c r="B407" s="6" t="s">
        <v>13853</v>
      </c>
      <c r="C407" s="6" t="s">
        <v>13854</v>
      </c>
      <c r="D407" s="35">
        <v>44071</v>
      </c>
      <c r="E407" s="6" t="s">
        <v>13855</v>
      </c>
      <c r="F407" s="6" t="s">
        <v>9875</v>
      </c>
      <c r="G407" s="6">
        <v>1150630</v>
      </c>
      <c r="H407" s="6">
        <v>1150630</v>
      </c>
      <c r="I407" s="6" t="s">
        <v>9762</v>
      </c>
      <c r="J407" s="6" t="s">
        <v>9763</v>
      </c>
      <c r="K407" s="6">
        <v>1150630</v>
      </c>
      <c r="L407" s="6" t="s">
        <v>9764</v>
      </c>
      <c r="M407" s="6">
        <v>38</v>
      </c>
      <c r="N407" s="6" t="e">
        <f>VLOOKUP(A407,'1_คตง_ภาพรวม'!$L$6:$M$56,2,FALSE)</f>
        <v>#N/A</v>
      </c>
    </row>
    <row r="408" spans="1:14">
      <c r="A408" s="6" t="s">
        <v>6418</v>
      </c>
      <c r="B408" s="6" t="s">
        <v>13856</v>
      </c>
      <c r="C408" s="6" t="s">
        <v>13857</v>
      </c>
      <c r="D408" s="35">
        <v>44071</v>
      </c>
      <c r="E408" s="6" t="s">
        <v>13858</v>
      </c>
      <c r="F408" s="6" t="s">
        <v>9875</v>
      </c>
      <c r="G408" s="6">
        <v>494384</v>
      </c>
      <c r="H408" s="6">
        <v>494384</v>
      </c>
      <c r="I408" s="6" t="s">
        <v>9762</v>
      </c>
      <c r="J408" s="6" t="s">
        <v>9763</v>
      </c>
      <c r="K408" s="6">
        <v>494384</v>
      </c>
      <c r="L408" s="6" t="s">
        <v>9764</v>
      </c>
      <c r="M408" s="6">
        <v>38</v>
      </c>
      <c r="N408" s="6" t="e">
        <f>VLOOKUP(A408,'1_คตง_ภาพรวม'!$L$6:$M$56,2,FALSE)</f>
        <v>#N/A</v>
      </c>
    </row>
    <row r="409" spans="1:14">
      <c r="A409" s="6" t="s">
        <v>6376</v>
      </c>
      <c r="B409" s="6" t="s">
        <v>13886</v>
      </c>
      <c r="C409" s="6" t="s">
        <v>13887</v>
      </c>
      <c r="D409" s="35">
        <v>44071</v>
      </c>
      <c r="E409" s="6" t="s">
        <v>13888</v>
      </c>
      <c r="F409" s="6" t="s">
        <v>9875</v>
      </c>
      <c r="G409" s="6">
        <v>89158.88</v>
      </c>
      <c r="H409" s="6">
        <v>89158.88</v>
      </c>
      <c r="I409" s="6" t="s">
        <v>9762</v>
      </c>
      <c r="J409" s="6" t="s">
        <v>9763</v>
      </c>
      <c r="K409" s="6">
        <v>89158.88</v>
      </c>
      <c r="L409" s="6" t="s">
        <v>9764</v>
      </c>
      <c r="M409" s="6">
        <v>61</v>
      </c>
      <c r="N409" s="6" t="e">
        <f>VLOOKUP(A409,'1_คตง_ภาพรวม'!$L$6:$M$56,2,FALSE)</f>
        <v>#N/A</v>
      </c>
    </row>
    <row r="410" spans="1:14">
      <c r="A410" s="6" t="s">
        <v>32681</v>
      </c>
      <c r="B410" s="6" t="s">
        <v>13889</v>
      </c>
      <c r="C410" s="6" t="s">
        <v>13890</v>
      </c>
      <c r="D410" s="35">
        <v>44071</v>
      </c>
      <c r="E410" s="6" t="s">
        <v>13891</v>
      </c>
      <c r="F410" s="6" t="s">
        <v>9875</v>
      </c>
      <c r="G410" s="6">
        <v>792523.37</v>
      </c>
      <c r="H410" s="6">
        <v>792523.37</v>
      </c>
      <c r="I410" s="6" t="s">
        <v>9762</v>
      </c>
      <c r="J410" s="6" t="s">
        <v>9763</v>
      </c>
      <c r="K410" s="6">
        <v>792523.37</v>
      </c>
      <c r="L410" s="6" t="s">
        <v>9764</v>
      </c>
      <c r="M410" s="6">
        <v>37</v>
      </c>
      <c r="N410" s="6" t="e">
        <f>VLOOKUP(A410,'1_คตง_ภาพรวม'!$L$6:$M$56,2,FALSE)</f>
        <v>#N/A</v>
      </c>
    </row>
    <row r="411" spans="1:14">
      <c r="A411" s="6" t="s">
        <v>5970</v>
      </c>
      <c r="B411" s="6" t="s">
        <v>13892</v>
      </c>
      <c r="C411" s="6" t="s">
        <v>13893</v>
      </c>
      <c r="D411" s="35">
        <v>44071</v>
      </c>
      <c r="E411" s="6" t="s">
        <v>13894</v>
      </c>
      <c r="F411" s="6" t="s">
        <v>9875</v>
      </c>
      <c r="G411" s="6">
        <v>144936</v>
      </c>
      <c r="H411" s="6">
        <v>144936</v>
      </c>
      <c r="I411" s="6" t="s">
        <v>9762</v>
      </c>
      <c r="J411" s="6" t="s">
        <v>9763</v>
      </c>
      <c r="K411" s="6">
        <v>144936</v>
      </c>
      <c r="L411" s="6" t="s">
        <v>9764</v>
      </c>
      <c r="M411" s="6">
        <v>32</v>
      </c>
      <c r="N411" s="6" t="e">
        <f>VLOOKUP(A411,'1_คตง_ภาพรวม'!$L$6:$M$56,2,FALSE)</f>
        <v>#N/A</v>
      </c>
    </row>
    <row r="412" spans="1:14">
      <c r="A412" s="6" t="s">
        <v>6494</v>
      </c>
      <c r="B412" s="6" t="s">
        <v>13895</v>
      </c>
      <c r="C412" s="6" t="s">
        <v>13896</v>
      </c>
      <c r="D412" s="35">
        <v>44071</v>
      </c>
      <c r="E412" s="6" t="s">
        <v>13897</v>
      </c>
      <c r="F412" s="6" t="s">
        <v>9875</v>
      </c>
      <c r="G412" s="6">
        <v>284610</v>
      </c>
      <c r="H412" s="6">
        <v>284610</v>
      </c>
      <c r="I412" s="6" t="s">
        <v>9762</v>
      </c>
      <c r="J412" s="6" t="s">
        <v>9763</v>
      </c>
      <c r="K412" s="6">
        <v>284610</v>
      </c>
      <c r="L412" s="6" t="s">
        <v>9764</v>
      </c>
      <c r="M412" s="6">
        <v>36</v>
      </c>
      <c r="N412" s="6" t="e">
        <f>VLOOKUP(A412,'1_คตง_ภาพรวม'!$L$6:$M$56,2,FALSE)</f>
        <v>#N/A</v>
      </c>
    </row>
    <row r="413" spans="1:14">
      <c r="A413" s="6" t="s">
        <v>7520</v>
      </c>
      <c r="B413" s="6" t="s">
        <v>13898</v>
      </c>
      <c r="C413" s="6" t="s">
        <v>13899</v>
      </c>
      <c r="D413" s="35">
        <v>44071</v>
      </c>
      <c r="E413" s="6" t="s">
        <v>13900</v>
      </c>
      <c r="F413" s="6" t="s">
        <v>9875</v>
      </c>
      <c r="G413" s="6">
        <v>159000</v>
      </c>
      <c r="H413" s="6">
        <v>159000</v>
      </c>
      <c r="I413" s="6" t="s">
        <v>9762</v>
      </c>
      <c r="J413" s="6" t="s">
        <v>9763</v>
      </c>
      <c r="K413" s="6">
        <v>159000</v>
      </c>
      <c r="L413" s="6" t="s">
        <v>9764</v>
      </c>
      <c r="M413" s="6">
        <v>36</v>
      </c>
      <c r="N413" s="6" t="e">
        <f>VLOOKUP(A413,'1_คตง_ภาพรวม'!$L$6:$M$56,2,FALSE)</f>
        <v>#N/A</v>
      </c>
    </row>
    <row r="414" spans="1:14">
      <c r="A414" s="6" t="s">
        <v>5682</v>
      </c>
      <c r="B414" s="6" t="s">
        <v>13901</v>
      </c>
      <c r="C414" s="6" t="s">
        <v>13902</v>
      </c>
      <c r="D414" s="35">
        <v>44071</v>
      </c>
      <c r="E414" s="6" t="s">
        <v>13903</v>
      </c>
      <c r="F414" s="6" t="s">
        <v>9875</v>
      </c>
      <c r="G414" s="6">
        <v>1047280</v>
      </c>
      <c r="H414" s="6">
        <v>1047280</v>
      </c>
      <c r="I414" s="6" t="s">
        <v>9762</v>
      </c>
      <c r="J414" s="6" t="s">
        <v>9763</v>
      </c>
      <c r="K414" s="6">
        <v>1047280</v>
      </c>
      <c r="L414" s="6" t="s">
        <v>9764</v>
      </c>
      <c r="M414" s="6">
        <v>38</v>
      </c>
      <c r="N414" s="6" t="e">
        <f>VLOOKUP(A414,'1_คตง_ภาพรวม'!$L$6:$M$56,2,FALSE)</f>
        <v>#N/A</v>
      </c>
    </row>
    <row r="415" spans="1:14">
      <c r="A415" s="6" t="s">
        <v>32666</v>
      </c>
      <c r="B415" s="6" t="s">
        <v>13904</v>
      </c>
      <c r="C415" s="6" t="s">
        <v>13905</v>
      </c>
      <c r="D415" s="35">
        <v>44071</v>
      </c>
      <c r="E415" s="6" t="s">
        <v>13906</v>
      </c>
      <c r="F415" s="6" t="s">
        <v>9875</v>
      </c>
      <c r="G415" s="6">
        <v>121968</v>
      </c>
      <c r="H415" s="6">
        <v>121968</v>
      </c>
      <c r="I415" s="6" t="s">
        <v>9762</v>
      </c>
      <c r="J415" s="6" t="s">
        <v>9763</v>
      </c>
      <c r="K415" s="6">
        <v>121968</v>
      </c>
      <c r="L415" s="6" t="s">
        <v>9764</v>
      </c>
      <c r="M415" s="6">
        <v>53</v>
      </c>
      <c r="N415" s="6" t="e">
        <f>VLOOKUP(A415,'1_คตง_ภาพรวม'!$L$6:$M$56,2,FALSE)</f>
        <v>#N/A</v>
      </c>
    </row>
    <row r="416" spans="1:14">
      <c r="A416" s="6" t="s">
        <v>7602</v>
      </c>
      <c r="B416" s="6" t="s">
        <v>13913</v>
      </c>
      <c r="C416" s="6" t="s">
        <v>13914</v>
      </c>
      <c r="D416" s="35">
        <v>44071</v>
      </c>
      <c r="E416" s="6" t="s">
        <v>13915</v>
      </c>
      <c r="F416" s="6" t="s">
        <v>9875</v>
      </c>
      <c r="G416" s="6">
        <v>110095.1</v>
      </c>
      <c r="H416" s="6">
        <v>110095.1</v>
      </c>
      <c r="I416" s="6" t="s">
        <v>9762</v>
      </c>
      <c r="J416" s="6" t="s">
        <v>9763</v>
      </c>
      <c r="K416" s="6">
        <v>110095.1</v>
      </c>
      <c r="L416" s="6" t="s">
        <v>9764</v>
      </c>
      <c r="M416" s="6">
        <v>42</v>
      </c>
      <c r="N416" s="6" t="e">
        <f>VLOOKUP(A416,'1_คตง_ภาพรวม'!$L$6:$M$56,2,FALSE)</f>
        <v>#N/A</v>
      </c>
    </row>
    <row r="417" spans="1:14">
      <c r="A417" s="6" t="s">
        <v>6821</v>
      </c>
      <c r="B417" s="6" t="s">
        <v>13916</v>
      </c>
      <c r="C417" s="6" t="s">
        <v>13917</v>
      </c>
      <c r="D417" s="35">
        <v>44071</v>
      </c>
      <c r="E417" s="6" t="s">
        <v>13918</v>
      </c>
      <c r="F417" s="6" t="s">
        <v>9875</v>
      </c>
      <c r="G417" s="6">
        <v>31680</v>
      </c>
      <c r="H417" s="6">
        <v>31680</v>
      </c>
      <c r="I417" s="6" t="s">
        <v>9762</v>
      </c>
      <c r="J417" s="6" t="s">
        <v>9763</v>
      </c>
      <c r="K417" s="6">
        <v>31680</v>
      </c>
      <c r="L417" s="6" t="s">
        <v>9764</v>
      </c>
      <c r="M417" s="6">
        <v>29</v>
      </c>
      <c r="N417" s="6" t="e">
        <f>VLOOKUP(A417,'1_คตง_ภาพรวม'!$L$6:$M$56,2,FALSE)</f>
        <v>#N/A</v>
      </c>
    </row>
    <row r="418" spans="1:14">
      <c r="A418" s="6" t="s">
        <v>6721</v>
      </c>
      <c r="B418" s="6" t="s">
        <v>13919</v>
      </c>
      <c r="C418" s="6" t="s">
        <v>13920</v>
      </c>
      <c r="D418" s="35">
        <v>44071</v>
      </c>
      <c r="E418" s="6" t="s">
        <v>13921</v>
      </c>
      <c r="F418" s="6" t="s">
        <v>9875</v>
      </c>
      <c r="G418" s="6">
        <v>31680</v>
      </c>
      <c r="H418" s="6">
        <v>31680</v>
      </c>
      <c r="I418" s="6" t="s">
        <v>9762</v>
      </c>
      <c r="J418" s="6" t="s">
        <v>9763</v>
      </c>
      <c r="K418" s="6">
        <v>31680</v>
      </c>
      <c r="L418" s="6" t="s">
        <v>9764</v>
      </c>
      <c r="M418" s="6">
        <v>34</v>
      </c>
      <c r="N418" s="6" t="e">
        <f>VLOOKUP(A418,'1_คตง_ภาพรวม'!$L$6:$M$56,2,FALSE)</f>
        <v>#N/A</v>
      </c>
    </row>
    <row r="419" spans="1:14">
      <c r="A419" s="6" t="s">
        <v>865</v>
      </c>
      <c r="B419" s="6" t="s">
        <v>13922</v>
      </c>
      <c r="C419" s="6" t="s">
        <v>13923</v>
      </c>
      <c r="D419" s="35">
        <v>44071</v>
      </c>
      <c r="E419" s="6" t="s">
        <v>13924</v>
      </c>
      <c r="F419" s="6" t="s">
        <v>9875</v>
      </c>
      <c r="G419" s="6">
        <v>3000</v>
      </c>
      <c r="H419" s="6">
        <v>3000</v>
      </c>
      <c r="I419" s="6" t="s">
        <v>9762</v>
      </c>
      <c r="J419" s="6" t="s">
        <v>9763</v>
      </c>
      <c r="K419" s="6">
        <v>3000</v>
      </c>
      <c r="L419" s="6" t="s">
        <v>9764</v>
      </c>
      <c r="M419" s="6">
        <v>39</v>
      </c>
      <c r="N419" s="6" t="e">
        <f>VLOOKUP(A419,'1_คตง_ภาพรวม'!$L$6:$M$56,2,FALSE)</f>
        <v>#N/A</v>
      </c>
    </row>
    <row r="420" spans="1:14">
      <c r="A420" s="6" t="s">
        <v>5636</v>
      </c>
      <c r="B420" s="6" t="s">
        <v>13925</v>
      </c>
      <c r="C420" s="6" t="s">
        <v>13926</v>
      </c>
      <c r="D420" s="35">
        <v>44071</v>
      </c>
      <c r="E420" s="6" t="s">
        <v>13927</v>
      </c>
      <c r="F420" s="6" t="s">
        <v>9875</v>
      </c>
      <c r="G420" s="6">
        <v>293040</v>
      </c>
      <c r="H420" s="6">
        <v>293040</v>
      </c>
      <c r="I420" s="6" t="s">
        <v>9762</v>
      </c>
      <c r="J420" s="6" t="s">
        <v>9763</v>
      </c>
      <c r="K420" s="6">
        <v>293040</v>
      </c>
      <c r="L420" s="6" t="s">
        <v>9764</v>
      </c>
      <c r="M420" s="6">
        <v>34</v>
      </c>
      <c r="N420" s="6" t="e">
        <f>VLOOKUP(A420,'1_คตง_ภาพรวม'!$L$6:$M$56,2,FALSE)</f>
        <v>#N/A</v>
      </c>
    </row>
    <row r="421" spans="1:14">
      <c r="A421" s="6" t="s">
        <v>7084</v>
      </c>
      <c r="B421" s="6" t="s">
        <v>13928</v>
      </c>
      <c r="C421" s="6" t="s">
        <v>13929</v>
      </c>
      <c r="D421" s="35">
        <v>44071</v>
      </c>
      <c r="E421" s="6" t="s">
        <v>13930</v>
      </c>
      <c r="F421" s="6" t="s">
        <v>9875</v>
      </c>
      <c r="G421" s="6">
        <v>79200</v>
      </c>
      <c r="H421" s="6">
        <v>79200</v>
      </c>
      <c r="I421" s="6" t="s">
        <v>9762</v>
      </c>
      <c r="J421" s="6" t="s">
        <v>9763</v>
      </c>
      <c r="K421" s="6">
        <v>79200</v>
      </c>
      <c r="L421" s="6" t="s">
        <v>9764</v>
      </c>
      <c r="M421" s="6">
        <v>33</v>
      </c>
      <c r="N421" s="6" t="e">
        <f>VLOOKUP(A421,'1_คตง_ภาพรวม'!$L$6:$M$56,2,FALSE)</f>
        <v>#N/A</v>
      </c>
    </row>
    <row r="422" spans="1:14">
      <c r="A422" s="6" t="s">
        <v>6727</v>
      </c>
      <c r="B422" s="6" t="s">
        <v>13931</v>
      </c>
      <c r="C422" s="6" t="s">
        <v>13932</v>
      </c>
      <c r="D422" s="35">
        <v>44071</v>
      </c>
      <c r="E422" s="6" t="s">
        <v>13933</v>
      </c>
      <c r="F422" s="6" t="s">
        <v>9875</v>
      </c>
      <c r="G422" s="6">
        <v>99000</v>
      </c>
      <c r="H422" s="6">
        <v>99000</v>
      </c>
      <c r="I422" s="6" t="s">
        <v>9762</v>
      </c>
      <c r="J422" s="6" t="s">
        <v>9763</v>
      </c>
      <c r="K422" s="6">
        <v>99000</v>
      </c>
      <c r="L422" s="6" t="s">
        <v>9764</v>
      </c>
      <c r="M422" s="6">
        <v>32</v>
      </c>
      <c r="N422" s="6" t="e">
        <f>VLOOKUP(A422,'1_คตง_ภาพรวม'!$L$6:$M$56,2,FALSE)</f>
        <v>#N/A</v>
      </c>
    </row>
    <row r="423" spans="1:14">
      <c r="A423" s="6" t="s">
        <v>768</v>
      </c>
      <c r="B423" s="6" t="s">
        <v>13934</v>
      </c>
      <c r="C423" s="6" t="s">
        <v>13935</v>
      </c>
      <c r="D423" s="35">
        <v>44071</v>
      </c>
      <c r="E423" s="6" t="s">
        <v>13936</v>
      </c>
      <c r="F423" s="6" t="s">
        <v>9875</v>
      </c>
      <c r="G423" s="6">
        <v>9900</v>
      </c>
      <c r="H423" s="6">
        <v>9900</v>
      </c>
      <c r="I423" s="6" t="s">
        <v>9762</v>
      </c>
      <c r="J423" s="6" t="s">
        <v>9763</v>
      </c>
      <c r="K423" s="6">
        <v>9900</v>
      </c>
      <c r="L423" s="6" t="s">
        <v>9764</v>
      </c>
      <c r="M423" s="6">
        <v>36</v>
      </c>
      <c r="N423" s="6" t="e">
        <f>VLOOKUP(A423,'1_คตง_ภาพรวม'!$L$6:$M$56,2,FALSE)</f>
        <v>#N/A</v>
      </c>
    </row>
    <row r="424" spans="1:14">
      <c r="A424" s="6" t="s">
        <v>6463</v>
      </c>
      <c r="B424" s="6" t="s">
        <v>13937</v>
      </c>
      <c r="C424" s="6" t="s">
        <v>13938</v>
      </c>
      <c r="D424" s="35">
        <v>44071</v>
      </c>
      <c r="E424" s="6" t="s">
        <v>13939</v>
      </c>
      <c r="F424" s="6" t="s">
        <v>9875</v>
      </c>
      <c r="G424" s="6">
        <v>99000</v>
      </c>
      <c r="H424" s="6">
        <v>99000</v>
      </c>
      <c r="I424" s="6" t="s">
        <v>9762</v>
      </c>
      <c r="J424" s="6" t="s">
        <v>9763</v>
      </c>
      <c r="K424" s="6">
        <v>99000</v>
      </c>
      <c r="L424" s="6" t="s">
        <v>9764</v>
      </c>
      <c r="M424" s="6">
        <v>34</v>
      </c>
      <c r="N424" s="6" t="e">
        <f>VLOOKUP(A424,'1_คตง_ภาพรวม'!$L$6:$M$56,2,FALSE)</f>
        <v>#N/A</v>
      </c>
    </row>
    <row r="425" spans="1:14">
      <c r="A425" s="6" t="s">
        <v>6077</v>
      </c>
      <c r="B425" s="6" t="s">
        <v>13940</v>
      </c>
      <c r="C425" s="6" t="s">
        <v>13941</v>
      </c>
      <c r="D425" s="35">
        <v>44071</v>
      </c>
      <c r="E425" s="6" t="s">
        <v>13942</v>
      </c>
      <c r="F425" s="6" t="s">
        <v>9875</v>
      </c>
      <c r="G425" s="6">
        <v>44550</v>
      </c>
      <c r="H425" s="6">
        <v>44550</v>
      </c>
      <c r="I425" s="6" t="s">
        <v>9762</v>
      </c>
      <c r="J425" s="6" t="s">
        <v>9763</v>
      </c>
      <c r="K425" s="6">
        <v>44550</v>
      </c>
      <c r="L425" s="6" t="s">
        <v>9764</v>
      </c>
      <c r="M425" s="6">
        <v>29</v>
      </c>
      <c r="N425" s="6" t="e">
        <f>VLOOKUP(A425,'1_คตง_ภาพรวม'!$L$6:$M$56,2,FALSE)</f>
        <v>#N/A</v>
      </c>
    </row>
    <row r="426" spans="1:14">
      <c r="A426" s="6" t="s">
        <v>6909</v>
      </c>
      <c r="B426" s="6" t="s">
        <v>13943</v>
      </c>
      <c r="C426" s="6" t="s">
        <v>13944</v>
      </c>
      <c r="D426" s="35">
        <v>44071</v>
      </c>
      <c r="E426" s="6" t="s">
        <v>13945</v>
      </c>
      <c r="F426" s="6" t="s">
        <v>9875</v>
      </c>
      <c r="G426" s="6">
        <v>29700</v>
      </c>
      <c r="H426" s="6">
        <v>29700</v>
      </c>
      <c r="I426" s="6" t="s">
        <v>9762</v>
      </c>
      <c r="J426" s="6" t="s">
        <v>9763</v>
      </c>
      <c r="K426" s="6">
        <v>29700</v>
      </c>
      <c r="L426" s="6" t="s">
        <v>9764</v>
      </c>
      <c r="M426" s="6">
        <v>34</v>
      </c>
      <c r="N426" s="6" t="e">
        <f>VLOOKUP(A426,'1_คตง_ภาพรวม'!$L$6:$M$56,2,FALSE)</f>
        <v>#N/A</v>
      </c>
    </row>
    <row r="427" spans="1:14">
      <c r="A427" s="6" t="s">
        <v>7109</v>
      </c>
      <c r="B427" s="6" t="s">
        <v>13946</v>
      </c>
      <c r="C427" s="6" t="s">
        <v>13947</v>
      </c>
      <c r="D427" s="35">
        <v>44071</v>
      </c>
      <c r="E427" s="6" t="s">
        <v>13948</v>
      </c>
      <c r="F427" s="6" t="s">
        <v>9875</v>
      </c>
      <c r="G427" s="6">
        <v>15543</v>
      </c>
      <c r="H427" s="6">
        <v>15543</v>
      </c>
      <c r="I427" s="6" t="s">
        <v>9762</v>
      </c>
      <c r="J427" s="6" t="s">
        <v>9763</v>
      </c>
      <c r="K427" s="6">
        <v>15543</v>
      </c>
      <c r="L427" s="6" t="s">
        <v>9764</v>
      </c>
      <c r="M427" s="6">
        <v>36</v>
      </c>
      <c r="N427" s="6" t="e">
        <f>VLOOKUP(A427,'1_คตง_ภาพรวม'!$L$6:$M$56,2,FALSE)</f>
        <v>#N/A</v>
      </c>
    </row>
    <row r="428" spans="1:14">
      <c r="A428" s="6" t="s">
        <v>6771</v>
      </c>
      <c r="B428" s="6" t="s">
        <v>13949</v>
      </c>
      <c r="C428" s="6" t="s">
        <v>13950</v>
      </c>
      <c r="D428" s="35">
        <v>44071</v>
      </c>
      <c r="E428" s="6" t="s">
        <v>13951</v>
      </c>
      <c r="F428" s="6" t="s">
        <v>9875</v>
      </c>
      <c r="G428" s="6">
        <v>25740</v>
      </c>
      <c r="H428" s="6">
        <v>25740</v>
      </c>
      <c r="I428" s="6" t="s">
        <v>9762</v>
      </c>
      <c r="J428" s="6" t="s">
        <v>9763</v>
      </c>
      <c r="K428" s="6">
        <v>25740</v>
      </c>
      <c r="L428" s="6" t="s">
        <v>9764</v>
      </c>
      <c r="M428" s="6">
        <v>36</v>
      </c>
      <c r="N428" s="6" t="e">
        <f>VLOOKUP(A428,'1_คตง_ภาพรวม'!$L$6:$M$56,2,FALSE)</f>
        <v>#N/A</v>
      </c>
    </row>
    <row r="429" spans="1:14">
      <c r="A429" s="6" t="s">
        <v>7119</v>
      </c>
      <c r="B429" s="6" t="s">
        <v>13952</v>
      </c>
      <c r="C429" s="6" t="s">
        <v>13953</v>
      </c>
      <c r="D429" s="35">
        <v>44071</v>
      </c>
      <c r="E429" s="6" t="s">
        <v>13954</v>
      </c>
      <c r="F429" s="6" t="s">
        <v>9875</v>
      </c>
      <c r="G429" s="6">
        <v>206910</v>
      </c>
      <c r="H429" s="6">
        <v>206910</v>
      </c>
      <c r="I429" s="6" t="s">
        <v>9762</v>
      </c>
      <c r="J429" s="6" t="s">
        <v>9763</v>
      </c>
      <c r="K429" s="6">
        <v>206910</v>
      </c>
      <c r="L429" s="6" t="s">
        <v>9764</v>
      </c>
      <c r="M429" s="6">
        <v>30</v>
      </c>
      <c r="N429" s="6" t="e">
        <f>VLOOKUP(A429,'1_คตง_ภาพรวม'!$L$6:$M$56,2,FALSE)</f>
        <v>#N/A</v>
      </c>
    </row>
    <row r="430" spans="1:14">
      <c r="A430" s="6" t="s">
        <v>842</v>
      </c>
      <c r="B430" s="6" t="s">
        <v>13955</v>
      </c>
      <c r="C430" s="6" t="s">
        <v>13956</v>
      </c>
      <c r="D430" s="35">
        <v>44071</v>
      </c>
      <c r="E430" s="6" t="s">
        <v>13957</v>
      </c>
      <c r="F430" s="6" t="s">
        <v>9875</v>
      </c>
      <c r="G430" s="6">
        <v>167241.5</v>
      </c>
      <c r="H430" s="6">
        <v>167241.5</v>
      </c>
      <c r="I430" s="6" t="s">
        <v>9762</v>
      </c>
      <c r="J430" s="6" t="s">
        <v>9763</v>
      </c>
      <c r="K430" s="6">
        <v>167241.5</v>
      </c>
      <c r="L430" s="6" t="s">
        <v>9764</v>
      </c>
      <c r="M430" s="6">
        <v>41</v>
      </c>
      <c r="N430" s="6" t="e">
        <f>VLOOKUP(A430,'1_คตง_ภาพรวม'!$L$6:$M$56,2,FALSE)</f>
        <v>#N/A</v>
      </c>
    </row>
    <row r="431" spans="1:14">
      <c r="A431" s="6" t="s">
        <v>8929</v>
      </c>
      <c r="B431" s="6" t="s">
        <v>13958</v>
      </c>
      <c r="C431" s="6" t="s">
        <v>13959</v>
      </c>
      <c r="D431" s="35">
        <v>44071</v>
      </c>
      <c r="E431" s="6" t="s">
        <v>13960</v>
      </c>
      <c r="F431" s="6" t="s">
        <v>9875</v>
      </c>
      <c r="G431" s="6">
        <v>19800</v>
      </c>
      <c r="H431" s="6">
        <v>19800</v>
      </c>
      <c r="I431" s="6" t="s">
        <v>9762</v>
      </c>
      <c r="J431" s="6" t="s">
        <v>9763</v>
      </c>
      <c r="K431" s="6">
        <v>19800</v>
      </c>
      <c r="L431" s="6" t="s">
        <v>9764</v>
      </c>
      <c r="M431" s="6">
        <v>29</v>
      </c>
      <c r="N431" s="6" t="e">
        <f>VLOOKUP(A431,'1_คตง_ภาพรวม'!$L$6:$M$56,2,FALSE)</f>
        <v>#N/A</v>
      </c>
    </row>
    <row r="432" spans="1:14">
      <c r="A432" s="6" t="s">
        <v>6907</v>
      </c>
      <c r="B432" s="6" t="s">
        <v>13961</v>
      </c>
      <c r="C432" s="6" t="s">
        <v>13962</v>
      </c>
      <c r="D432" s="35">
        <v>44071</v>
      </c>
      <c r="E432" s="6" t="s">
        <v>13963</v>
      </c>
      <c r="F432" s="6" t="s">
        <v>9875</v>
      </c>
      <c r="G432" s="6">
        <v>383720</v>
      </c>
      <c r="H432" s="6">
        <v>383720</v>
      </c>
      <c r="I432" s="6" t="s">
        <v>9762</v>
      </c>
      <c r="J432" s="6" t="s">
        <v>9763</v>
      </c>
      <c r="K432" s="6">
        <v>383720</v>
      </c>
      <c r="L432" s="6" t="s">
        <v>9764</v>
      </c>
      <c r="M432" s="6">
        <v>49</v>
      </c>
      <c r="N432" s="6" t="e">
        <f>VLOOKUP(A432,'1_คตง_ภาพรวม'!$L$6:$M$56,2,FALSE)</f>
        <v>#N/A</v>
      </c>
    </row>
    <row r="433" spans="1:14">
      <c r="A433" s="6" t="s">
        <v>7989</v>
      </c>
      <c r="B433" s="6" t="s">
        <v>13964</v>
      </c>
      <c r="C433" s="6" t="s">
        <v>13965</v>
      </c>
      <c r="D433" s="35">
        <v>44071</v>
      </c>
      <c r="E433" s="6" t="s">
        <v>13966</v>
      </c>
      <c r="F433" s="6" t="s">
        <v>9875</v>
      </c>
      <c r="G433" s="6">
        <v>2968000</v>
      </c>
      <c r="H433" s="6">
        <v>2968000</v>
      </c>
      <c r="I433" s="6" t="s">
        <v>9762</v>
      </c>
      <c r="J433" s="6" t="s">
        <v>9763</v>
      </c>
      <c r="K433" s="6">
        <v>2968000</v>
      </c>
      <c r="L433" s="6" t="s">
        <v>9764</v>
      </c>
      <c r="M433" s="6">
        <v>73</v>
      </c>
      <c r="N433" s="6" t="e">
        <f>VLOOKUP(A433,'1_คตง_ภาพรวม'!$L$6:$M$56,2,FALSE)</f>
        <v>#N/A</v>
      </c>
    </row>
    <row r="434" spans="1:14">
      <c r="A434" s="6" t="s">
        <v>6646</v>
      </c>
      <c r="B434" s="6" t="s">
        <v>13967</v>
      </c>
      <c r="C434" s="6" t="s">
        <v>13968</v>
      </c>
      <c r="D434" s="35">
        <v>44071</v>
      </c>
      <c r="E434" s="6" t="s">
        <v>13969</v>
      </c>
      <c r="F434" s="6" t="s">
        <v>9875</v>
      </c>
      <c r="G434" s="6">
        <v>159000</v>
      </c>
      <c r="H434" s="6">
        <v>159000</v>
      </c>
      <c r="I434" s="6" t="s">
        <v>9762</v>
      </c>
      <c r="J434" s="6" t="s">
        <v>9763</v>
      </c>
      <c r="K434" s="6">
        <v>159000</v>
      </c>
      <c r="L434" s="6" t="s">
        <v>9764</v>
      </c>
      <c r="M434" s="6">
        <v>34</v>
      </c>
      <c r="N434" s="6" t="e">
        <f>VLOOKUP(A434,'1_คตง_ภาพรวม'!$L$6:$M$56,2,FALSE)</f>
        <v>#N/A</v>
      </c>
    </row>
    <row r="435" spans="1:14">
      <c r="A435" s="6" t="s">
        <v>6455</v>
      </c>
      <c r="B435" s="6" t="s">
        <v>13970</v>
      </c>
      <c r="C435" s="6" t="s">
        <v>13971</v>
      </c>
      <c r="D435" s="35">
        <v>44071</v>
      </c>
      <c r="E435" s="6" t="s">
        <v>13972</v>
      </c>
      <c r="F435" s="6" t="s">
        <v>9875</v>
      </c>
      <c r="G435" s="6">
        <v>246980</v>
      </c>
      <c r="H435" s="6">
        <v>246980</v>
      </c>
      <c r="I435" s="6" t="s">
        <v>9762</v>
      </c>
      <c r="J435" s="6" t="s">
        <v>9763</v>
      </c>
      <c r="K435" s="6">
        <v>246980</v>
      </c>
      <c r="L435" s="6" t="s">
        <v>9764</v>
      </c>
      <c r="M435" s="6">
        <v>32</v>
      </c>
      <c r="N435" s="6" t="e">
        <f>VLOOKUP(A435,'1_คตง_ภาพรวม'!$L$6:$M$56,2,FALSE)</f>
        <v>#N/A</v>
      </c>
    </row>
    <row r="436" spans="1:14">
      <c r="A436" s="6" t="s">
        <v>32</v>
      </c>
      <c r="B436" s="6" t="s">
        <v>13973</v>
      </c>
      <c r="C436" s="6" t="s">
        <v>13974</v>
      </c>
      <c r="D436" s="35">
        <v>44071</v>
      </c>
      <c r="E436" s="6" t="s">
        <v>13975</v>
      </c>
      <c r="F436" s="6" t="s">
        <v>9875</v>
      </c>
      <c r="G436" s="6">
        <v>495327.1</v>
      </c>
      <c r="H436" s="6">
        <v>495327.1</v>
      </c>
      <c r="I436" s="6" t="s">
        <v>9762</v>
      </c>
      <c r="J436" s="6" t="s">
        <v>9763</v>
      </c>
      <c r="K436" s="6">
        <v>495327.1</v>
      </c>
      <c r="L436" s="6" t="s">
        <v>9764</v>
      </c>
      <c r="M436" s="6">
        <v>51</v>
      </c>
      <c r="N436" s="6" t="str">
        <f>VLOOKUP(A436,'1_คตง_ภาพรวม'!$L$6:$M$56,2,FALSE)</f>
        <v>บริษัท ดิสรัปท์ เทคโนโลยี เวนเจอร์ จำกัด</v>
      </c>
    </row>
    <row r="437" spans="1:14">
      <c r="A437" s="6" t="s">
        <v>6240</v>
      </c>
      <c r="B437" s="6" t="s">
        <v>13976</v>
      </c>
      <c r="C437" s="6" t="s">
        <v>13977</v>
      </c>
      <c r="D437" s="35">
        <v>44071</v>
      </c>
      <c r="E437" s="6" t="s">
        <v>13978</v>
      </c>
      <c r="F437" s="6" t="s">
        <v>9875</v>
      </c>
      <c r="G437" s="66">
        <v>168343.9</v>
      </c>
      <c r="H437" s="66">
        <v>168343.9</v>
      </c>
      <c r="I437" s="6" t="s">
        <v>9762</v>
      </c>
      <c r="J437" s="6" t="s">
        <v>9763</v>
      </c>
      <c r="K437" s="6">
        <v>168343.9</v>
      </c>
      <c r="L437" s="6" t="s">
        <v>9764</v>
      </c>
      <c r="M437" s="6">
        <v>52</v>
      </c>
      <c r="N437" s="6" t="e">
        <f>VLOOKUP(A437,'1_คตง_ภาพรวม'!$L$6:$M$56,2,FALSE)</f>
        <v>#N/A</v>
      </c>
    </row>
    <row r="438" spans="1:14">
      <c r="A438" s="6" t="s">
        <v>7074</v>
      </c>
      <c r="B438" s="6" t="s">
        <v>13979</v>
      </c>
      <c r="C438" s="6" t="s">
        <v>13980</v>
      </c>
      <c r="D438" s="35">
        <v>44071</v>
      </c>
      <c r="E438" s="6" t="s">
        <v>13981</v>
      </c>
      <c r="F438" s="6" t="s">
        <v>9875</v>
      </c>
      <c r="G438" s="6">
        <v>466400</v>
      </c>
      <c r="H438" s="6">
        <v>466400</v>
      </c>
      <c r="I438" s="6" t="s">
        <v>9762</v>
      </c>
      <c r="J438" s="6" t="s">
        <v>9763</v>
      </c>
      <c r="K438" s="6">
        <v>466400</v>
      </c>
      <c r="L438" s="6" t="s">
        <v>9764</v>
      </c>
      <c r="M438" s="6">
        <v>38</v>
      </c>
      <c r="N438" s="6" t="e">
        <f>VLOOKUP(A438,'1_คตง_ภาพรวม'!$L$6:$M$56,2,FALSE)</f>
        <v>#N/A</v>
      </c>
    </row>
    <row r="439" spans="1:14">
      <c r="A439" s="6" t="s">
        <v>7074</v>
      </c>
      <c r="B439" s="6" t="s">
        <v>13982</v>
      </c>
      <c r="C439" s="6" t="s">
        <v>13983</v>
      </c>
      <c r="D439" s="35">
        <v>44071</v>
      </c>
      <c r="E439" s="6" t="s">
        <v>13981</v>
      </c>
      <c r="F439" s="6" t="s">
        <v>9875</v>
      </c>
      <c r="G439" s="6">
        <v>299970</v>
      </c>
      <c r="H439" s="6">
        <v>299970</v>
      </c>
      <c r="I439" s="6" t="s">
        <v>9762</v>
      </c>
      <c r="J439" s="6" t="s">
        <v>9763</v>
      </c>
      <c r="K439" s="6">
        <v>299970</v>
      </c>
      <c r="L439" s="6" t="s">
        <v>9764</v>
      </c>
      <c r="M439" s="6">
        <v>38</v>
      </c>
      <c r="N439" s="6" t="e">
        <f>VLOOKUP(A439,'1_คตง_ภาพรวม'!$L$6:$M$56,2,FALSE)</f>
        <v>#N/A</v>
      </c>
    </row>
    <row r="440" spans="1:14">
      <c r="A440" s="6" t="s">
        <v>6467</v>
      </c>
      <c r="B440" s="6" t="s">
        <v>13984</v>
      </c>
      <c r="C440" s="6" t="s">
        <v>13985</v>
      </c>
      <c r="D440" s="35">
        <v>44071</v>
      </c>
      <c r="E440" s="6" t="s">
        <v>13986</v>
      </c>
      <c r="F440" s="6" t="s">
        <v>9875</v>
      </c>
      <c r="G440" s="6">
        <v>519750</v>
      </c>
      <c r="H440" s="6">
        <v>519750</v>
      </c>
      <c r="I440" s="6" t="s">
        <v>9762</v>
      </c>
      <c r="J440" s="6" t="s">
        <v>9763</v>
      </c>
      <c r="K440" s="6">
        <v>519750</v>
      </c>
      <c r="L440" s="6" t="s">
        <v>9764</v>
      </c>
      <c r="M440" s="6">
        <v>41</v>
      </c>
      <c r="N440" s="6" t="e">
        <f>VLOOKUP(A440,'1_คตง_ภาพรวม'!$L$6:$M$56,2,FALSE)</f>
        <v>#N/A</v>
      </c>
    </row>
    <row r="441" spans="1:14">
      <c r="A441" s="6" t="s">
        <v>7030</v>
      </c>
      <c r="B441" s="6" t="s">
        <v>13987</v>
      </c>
      <c r="C441" s="6" t="s">
        <v>13988</v>
      </c>
      <c r="D441" s="35">
        <v>44071</v>
      </c>
      <c r="E441" s="6" t="s">
        <v>13989</v>
      </c>
      <c r="F441" s="6" t="s">
        <v>9875</v>
      </c>
      <c r="G441" s="6">
        <v>7065.96</v>
      </c>
      <c r="H441" s="6">
        <v>7065.96</v>
      </c>
      <c r="I441" s="6" t="s">
        <v>9762</v>
      </c>
      <c r="J441" s="6" t="s">
        <v>9763</v>
      </c>
      <c r="K441" s="6">
        <v>7065.96</v>
      </c>
      <c r="L441" s="6" t="s">
        <v>9764</v>
      </c>
      <c r="M441" s="6">
        <v>46</v>
      </c>
      <c r="N441" s="6" t="e">
        <f>VLOOKUP(A441,'1_คตง_ภาพรวม'!$L$6:$M$56,2,FALSE)</f>
        <v>#N/A</v>
      </c>
    </row>
    <row r="442" spans="1:14">
      <c r="A442" s="6" t="s">
        <v>6207</v>
      </c>
      <c r="B442" s="6" t="s">
        <v>13990</v>
      </c>
      <c r="C442" s="6" t="s">
        <v>13991</v>
      </c>
      <c r="D442" s="35">
        <v>44071</v>
      </c>
      <c r="E442" s="6" t="s">
        <v>13992</v>
      </c>
      <c r="F442" s="6" t="s">
        <v>9875</v>
      </c>
      <c r="G442" s="6">
        <v>584325</v>
      </c>
      <c r="H442" s="6">
        <v>584325</v>
      </c>
      <c r="I442" s="6" t="s">
        <v>9762</v>
      </c>
      <c r="J442" s="6" t="s">
        <v>9763</v>
      </c>
      <c r="K442" s="6">
        <v>584325</v>
      </c>
      <c r="L442" s="6" t="s">
        <v>9764</v>
      </c>
      <c r="M442" s="6">
        <v>32</v>
      </c>
      <c r="N442" s="6" t="e">
        <f>VLOOKUP(A442,'1_คตง_ภาพรวม'!$L$6:$M$56,2,FALSE)</f>
        <v>#N/A</v>
      </c>
    </row>
    <row r="443" spans="1:14">
      <c r="A443" s="6" t="s">
        <v>6945</v>
      </c>
      <c r="B443" s="6" t="s">
        <v>13993</v>
      </c>
      <c r="C443" s="6" t="s">
        <v>13994</v>
      </c>
      <c r="D443" s="35">
        <v>44071</v>
      </c>
      <c r="E443" s="6" t="s">
        <v>13995</v>
      </c>
      <c r="F443" s="6" t="s">
        <v>9875</v>
      </c>
      <c r="G443" s="6">
        <v>1099246.5</v>
      </c>
      <c r="H443" s="6">
        <v>1099246.5</v>
      </c>
      <c r="I443" s="6" t="s">
        <v>9762</v>
      </c>
      <c r="J443" s="6" t="s">
        <v>9763</v>
      </c>
      <c r="K443" s="6">
        <v>1099246.5</v>
      </c>
      <c r="L443" s="6" t="s">
        <v>9764</v>
      </c>
      <c r="M443" s="6">
        <v>38</v>
      </c>
      <c r="N443" s="6" t="e">
        <f>VLOOKUP(A443,'1_คตง_ภาพรวม'!$L$6:$M$56,2,FALSE)</f>
        <v>#N/A</v>
      </c>
    </row>
    <row r="444" spans="1:14">
      <c r="A444" s="6" t="s">
        <v>6358</v>
      </c>
      <c r="B444" s="6" t="s">
        <v>13999</v>
      </c>
      <c r="C444" s="6" t="s">
        <v>14000</v>
      </c>
      <c r="D444" s="35">
        <v>44071</v>
      </c>
      <c r="E444" s="6" t="s">
        <v>14001</v>
      </c>
      <c r="F444" s="6" t="s">
        <v>9875</v>
      </c>
      <c r="G444" s="6">
        <v>50000</v>
      </c>
      <c r="H444" s="6">
        <v>50000</v>
      </c>
      <c r="I444" s="6" t="s">
        <v>9762</v>
      </c>
      <c r="J444" s="6" t="s">
        <v>9763</v>
      </c>
      <c r="K444" s="6">
        <v>50000</v>
      </c>
      <c r="L444" s="6" t="s">
        <v>9764</v>
      </c>
      <c r="M444" s="6">
        <v>32</v>
      </c>
      <c r="N444" s="6" t="e">
        <f>VLOOKUP(A444,'1_คตง_ภาพรวม'!$L$6:$M$56,2,FALSE)</f>
        <v>#N/A</v>
      </c>
    </row>
    <row r="445" spans="1:14">
      <c r="A445" s="6" t="s">
        <v>6704</v>
      </c>
      <c r="B445" s="6" t="s">
        <v>14002</v>
      </c>
      <c r="C445" s="6" t="s">
        <v>14003</v>
      </c>
      <c r="D445" s="35">
        <v>44071</v>
      </c>
      <c r="E445" s="6" t="s">
        <v>14004</v>
      </c>
      <c r="F445" s="6" t="s">
        <v>9875</v>
      </c>
      <c r="G445" s="6">
        <v>52925.8</v>
      </c>
      <c r="H445" s="6">
        <v>52925.8</v>
      </c>
      <c r="I445" s="6" t="s">
        <v>9762</v>
      </c>
      <c r="J445" s="6" t="s">
        <v>9763</v>
      </c>
      <c r="K445" s="6">
        <v>52925.8</v>
      </c>
      <c r="L445" s="6" t="s">
        <v>9764</v>
      </c>
      <c r="M445" s="6">
        <v>62</v>
      </c>
      <c r="N445" s="6" t="e">
        <f>VLOOKUP(A445,'1_คตง_ภาพรวม'!$L$6:$M$56,2,FALSE)</f>
        <v>#N/A</v>
      </c>
    </row>
    <row r="446" spans="1:14">
      <c r="A446" s="6" t="s">
        <v>6901</v>
      </c>
      <c r="B446" s="6" t="s">
        <v>14005</v>
      </c>
      <c r="C446" s="6" t="s">
        <v>14006</v>
      </c>
      <c r="D446" s="35">
        <v>44071</v>
      </c>
      <c r="E446" s="6" t="s">
        <v>14007</v>
      </c>
      <c r="F446" s="6" t="s">
        <v>9875</v>
      </c>
      <c r="G446" s="6">
        <v>33787.5</v>
      </c>
      <c r="H446" s="6">
        <v>33787.5</v>
      </c>
      <c r="I446" s="6" t="s">
        <v>9762</v>
      </c>
      <c r="J446" s="6" t="s">
        <v>9763</v>
      </c>
      <c r="K446" s="6">
        <v>33787.5</v>
      </c>
      <c r="L446" s="6" t="s">
        <v>9764</v>
      </c>
      <c r="M446" s="6">
        <v>37</v>
      </c>
      <c r="N446" s="6" t="e">
        <f>VLOOKUP(A446,'1_คตง_ภาพรวม'!$L$6:$M$56,2,FALSE)</f>
        <v>#N/A</v>
      </c>
    </row>
    <row r="447" spans="1:14">
      <c r="A447" s="6" t="s">
        <v>7182</v>
      </c>
      <c r="B447" s="6" t="s">
        <v>14008</v>
      </c>
      <c r="C447" s="6" t="s">
        <v>14009</v>
      </c>
      <c r="D447" s="35">
        <v>44071</v>
      </c>
      <c r="E447" s="6" t="s">
        <v>14010</v>
      </c>
      <c r="F447" s="6" t="s">
        <v>9875</v>
      </c>
      <c r="G447" s="6">
        <v>19800</v>
      </c>
      <c r="H447" s="6">
        <v>19800</v>
      </c>
      <c r="I447" s="6" t="s">
        <v>9762</v>
      </c>
      <c r="J447" s="6" t="s">
        <v>9763</v>
      </c>
      <c r="K447" s="6">
        <v>19800</v>
      </c>
      <c r="L447" s="6" t="s">
        <v>9764</v>
      </c>
      <c r="M447" s="6">
        <v>34</v>
      </c>
      <c r="N447" s="6" t="e">
        <f>VLOOKUP(A447,'1_คตง_ภาพรวม'!$L$6:$M$56,2,FALSE)</f>
        <v>#N/A</v>
      </c>
    </row>
    <row r="448" spans="1:14">
      <c r="A448" s="6" t="s">
        <v>6193</v>
      </c>
      <c r="B448" s="6" t="s">
        <v>14011</v>
      </c>
      <c r="C448" s="6" t="s">
        <v>14012</v>
      </c>
      <c r="D448" s="35">
        <v>44071</v>
      </c>
      <c r="E448" s="6" t="s">
        <v>14013</v>
      </c>
      <c r="F448" s="6" t="s">
        <v>9875</v>
      </c>
      <c r="G448" s="6">
        <v>24750</v>
      </c>
      <c r="H448" s="6">
        <v>24750</v>
      </c>
      <c r="I448" s="6" t="s">
        <v>9762</v>
      </c>
      <c r="J448" s="6" t="s">
        <v>9763</v>
      </c>
      <c r="K448" s="6">
        <v>24750</v>
      </c>
      <c r="L448" s="6" t="s">
        <v>9764</v>
      </c>
      <c r="M448" s="6">
        <v>30</v>
      </c>
      <c r="N448" s="6" t="e">
        <f>VLOOKUP(A448,'1_คตง_ภาพรวม'!$L$6:$M$56,2,FALSE)</f>
        <v>#N/A</v>
      </c>
    </row>
    <row r="449" spans="1:14">
      <c r="A449" s="6" t="s">
        <v>818</v>
      </c>
      <c r="B449" s="6" t="s">
        <v>14014</v>
      </c>
      <c r="C449" s="6" t="s">
        <v>14015</v>
      </c>
      <c r="D449" s="35">
        <v>44071</v>
      </c>
      <c r="E449" s="6" t="s">
        <v>14016</v>
      </c>
      <c r="F449" s="6" t="s">
        <v>9875</v>
      </c>
      <c r="G449" s="6">
        <v>63600</v>
      </c>
      <c r="H449" s="6">
        <v>63600</v>
      </c>
      <c r="I449" s="6" t="s">
        <v>9762</v>
      </c>
      <c r="J449" s="6" t="s">
        <v>9763</v>
      </c>
      <c r="K449" s="6">
        <v>63600</v>
      </c>
      <c r="L449" s="6" t="s">
        <v>9764</v>
      </c>
      <c r="M449" s="6">
        <v>35</v>
      </c>
      <c r="N449" s="6" t="e">
        <f>VLOOKUP(A449,'1_คตง_ภาพรวม'!$L$6:$M$56,2,FALSE)</f>
        <v>#N/A</v>
      </c>
    </row>
    <row r="450" spans="1:14">
      <c r="A450" s="6" t="s">
        <v>7092</v>
      </c>
      <c r="B450" s="6" t="s">
        <v>14017</v>
      </c>
      <c r="C450" s="6" t="s">
        <v>14018</v>
      </c>
      <c r="D450" s="35">
        <v>44071</v>
      </c>
      <c r="E450" s="6" t="s">
        <v>14019</v>
      </c>
      <c r="F450" s="6" t="s">
        <v>9875</v>
      </c>
      <c r="G450" s="6">
        <v>59400</v>
      </c>
      <c r="H450" s="6">
        <v>59400</v>
      </c>
      <c r="I450" s="6" t="s">
        <v>9762</v>
      </c>
      <c r="J450" s="6" t="s">
        <v>9763</v>
      </c>
      <c r="K450" s="6">
        <v>59400</v>
      </c>
      <c r="L450" s="6" t="s">
        <v>9764</v>
      </c>
      <c r="M450" s="6">
        <v>37</v>
      </c>
      <c r="N450" s="6" t="e">
        <f>VLOOKUP(A450,'1_คตง_ภาพรวม'!$L$6:$M$56,2,FALSE)</f>
        <v>#N/A</v>
      </c>
    </row>
    <row r="451" spans="1:14">
      <c r="A451" s="6" t="s">
        <v>32682</v>
      </c>
      <c r="B451" s="6" t="s">
        <v>14173</v>
      </c>
      <c r="C451" s="6" t="s">
        <v>14174</v>
      </c>
      <c r="D451" s="35">
        <v>44074</v>
      </c>
      <c r="E451" s="6" t="s">
        <v>14175</v>
      </c>
      <c r="F451" s="6" t="s">
        <v>9875</v>
      </c>
      <c r="G451" s="6">
        <v>29700</v>
      </c>
      <c r="H451" s="6">
        <v>29700</v>
      </c>
      <c r="I451" s="6" t="s">
        <v>9762</v>
      </c>
      <c r="J451" s="6" t="s">
        <v>9763</v>
      </c>
      <c r="K451" s="6">
        <v>29700</v>
      </c>
      <c r="L451" s="6" t="s">
        <v>9764</v>
      </c>
      <c r="M451" s="6">
        <v>34</v>
      </c>
      <c r="N451" s="6" t="e">
        <f>VLOOKUP(A451,'1_คตง_ภาพรวม'!$L$6:$M$56,2,FALSE)</f>
        <v>#N/A</v>
      </c>
    </row>
    <row r="452" spans="1:14">
      <c r="A452" s="6" t="s">
        <v>5827</v>
      </c>
      <c r="B452" s="6" t="s">
        <v>14176</v>
      </c>
      <c r="C452" s="6" t="s">
        <v>14177</v>
      </c>
      <c r="D452" s="35">
        <v>44074</v>
      </c>
      <c r="E452" s="6" t="s">
        <v>14178</v>
      </c>
      <c r="F452" s="6" t="s">
        <v>9875</v>
      </c>
      <c r="G452" s="6">
        <v>29700</v>
      </c>
      <c r="H452" s="6">
        <v>29700</v>
      </c>
      <c r="I452" s="6" t="s">
        <v>9762</v>
      </c>
      <c r="J452" s="6" t="s">
        <v>9763</v>
      </c>
      <c r="K452" s="6">
        <v>29700</v>
      </c>
      <c r="L452" s="6" t="s">
        <v>9764</v>
      </c>
      <c r="M452" s="6">
        <v>11</v>
      </c>
      <c r="N452" s="6" t="e">
        <f>VLOOKUP(A452,'1_คตง_ภาพรวม'!$L$6:$M$56,2,FALSE)</f>
        <v>#N/A</v>
      </c>
    </row>
    <row r="453" spans="1:14">
      <c r="A453" s="6" t="s">
        <v>7246</v>
      </c>
      <c r="B453" s="6" t="s">
        <v>14179</v>
      </c>
      <c r="C453" s="6" t="s">
        <v>14180</v>
      </c>
      <c r="D453" s="35">
        <v>44071</v>
      </c>
      <c r="E453" s="6" t="s">
        <v>14181</v>
      </c>
      <c r="F453" s="6" t="s">
        <v>9875</v>
      </c>
      <c r="G453" s="6">
        <v>29700</v>
      </c>
      <c r="H453" s="6">
        <v>29700</v>
      </c>
      <c r="I453" s="6" t="s">
        <v>9762</v>
      </c>
      <c r="J453" s="6" t="s">
        <v>9763</v>
      </c>
      <c r="K453" s="6">
        <v>29700</v>
      </c>
      <c r="L453" s="6" t="s">
        <v>9764</v>
      </c>
      <c r="M453" s="6">
        <v>11</v>
      </c>
      <c r="N453" s="6" t="e">
        <f>VLOOKUP(A453,'1_คตง_ภาพรวม'!$L$6:$M$56,2,FALSE)</f>
        <v>#N/A</v>
      </c>
    </row>
    <row r="454" spans="1:14">
      <c r="A454" s="6" t="s">
        <v>6873</v>
      </c>
      <c r="B454" s="6" t="s">
        <v>14182</v>
      </c>
      <c r="C454" s="6" t="s">
        <v>14183</v>
      </c>
      <c r="D454" s="35">
        <v>44074</v>
      </c>
      <c r="E454" s="6" t="s">
        <v>14184</v>
      </c>
      <c r="F454" s="6" t="s">
        <v>9875</v>
      </c>
      <c r="G454" s="6">
        <v>34650</v>
      </c>
      <c r="H454" s="6">
        <v>34650</v>
      </c>
      <c r="I454" s="6" t="s">
        <v>9762</v>
      </c>
      <c r="J454" s="6" t="s">
        <v>9763</v>
      </c>
      <c r="K454" s="6">
        <v>34650</v>
      </c>
      <c r="L454" s="6" t="s">
        <v>9764</v>
      </c>
      <c r="M454" s="6">
        <v>11</v>
      </c>
      <c r="N454" s="6" t="e">
        <f>VLOOKUP(A454,'1_คตง_ภาพรวม'!$L$6:$M$56,2,FALSE)</f>
        <v>#N/A</v>
      </c>
    </row>
    <row r="455" spans="1:14">
      <c r="A455" s="6" t="s">
        <v>7747</v>
      </c>
      <c r="B455" s="6" t="s">
        <v>14189</v>
      </c>
      <c r="C455" s="6" t="s">
        <v>14190</v>
      </c>
      <c r="D455" s="35">
        <v>44074</v>
      </c>
      <c r="E455" s="6" t="s">
        <v>14191</v>
      </c>
      <c r="F455" s="6" t="s">
        <v>9875</v>
      </c>
      <c r="G455" s="6">
        <v>21285</v>
      </c>
      <c r="H455" s="6">
        <v>21285</v>
      </c>
      <c r="I455" s="6" t="s">
        <v>9762</v>
      </c>
      <c r="J455" s="6" t="s">
        <v>9763</v>
      </c>
      <c r="K455" s="6">
        <v>21285</v>
      </c>
      <c r="L455" s="6" t="s">
        <v>9764</v>
      </c>
      <c r="M455" s="6">
        <v>11</v>
      </c>
      <c r="N455" s="6" t="e">
        <f>VLOOKUP(A455,'1_คตง_ภาพรวม'!$L$6:$M$56,2,FALSE)</f>
        <v>#N/A</v>
      </c>
    </row>
    <row r="456" spans="1:14">
      <c r="A456" s="6" t="s">
        <v>7773</v>
      </c>
      <c r="B456" s="6" t="s">
        <v>14192</v>
      </c>
      <c r="C456" s="6" t="s">
        <v>14193</v>
      </c>
      <c r="D456" s="35">
        <v>44074</v>
      </c>
      <c r="E456" s="6" t="s">
        <v>14194</v>
      </c>
      <c r="F456" s="6" t="s">
        <v>9875</v>
      </c>
      <c r="G456" s="6">
        <v>21285</v>
      </c>
      <c r="H456" s="6">
        <v>21285</v>
      </c>
      <c r="I456" s="6" t="s">
        <v>9762</v>
      </c>
      <c r="J456" s="6" t="s">
        <v>9763</v>
      </c>
      <c r="K456" s="6">
        <v>21285</v>
      </c>
      <c r="L456" s="6" t="s">
        <v>9764</v>
      </c>
      <c r="M456" s="6">
        <v>11</v>
      </c>
      <c r="N456" s="6" t="e">
        <f>VLOOKUP(A456,'1_คตง_ภาพรวม'!$L$6:$M$56,2,FALSE)</f>
        <v>#N/A</v>
      </c>
    </row>
    <row r="457" spans="1:14">
      <c r="A457" s="6" t="s">
        <v>5874</v>
      </c>
      <c r="B457" s="6" t="s">
        <v>14195</v>
      </c>
      <c r="C457" s="6" t="s">
        <v>14196</v>
      </c>
      <c r="D457" s="35">
        <v>44074</v>
      </c>
      <c r="E457" s="6" t="s">
        <v>14197</v>
      </c>
      <c r="F457" s="6" t="s">
        <v>9875</v>
      </c>
      <c r="G457" s="6">
        <v>39600</v>
      </c>
      <c r="H457" s="6">
        <v>39600</v>
      </c>
      <c r="I457" s="6" t="s">
        <v>9762</v>
      </c>
      <c r="J457" s="6" t="s">
        <v>9763</v>
      </c>
      <c r="K457" s="6">
        <v>39600</v>
      </c>
      <c r="L457" s="6" t="s">
        <v>9764</v>
      </c>
      <c r="M457" s="6">
        <v>11</v>
      </c>
      <c r="N457" s="6" t="e">
        <f>VLOOKUP(A457,'1_คตง_ภาพรวม'!$L$6:$M$56,2,FALSE)</f>
        <v>#N/A</v>
      </c>
    </row>
    <row r="458" spans="1:14">
      <c r="A458" s="6" t="s">
        <v>7654</v>
      </c>
      <c r="B458" s="6" t="s">
        <v>14198</v>
      </c>
      <c r="C458" s="6" t="s">
        <v>14199</v>
      </c>
      <c r="D458" s="35">
        <v>44074</v>
      </c>
      <c r="E458" s="6" t="s">
        <v>14200</v>
      </c>
      <c r="F458" s="6" t="s">
        <v>9875</v>
      </c>
      <c r="G458" s="6">
        <v>24750</v>
      </c>
      <c r="H458" s="6">
        <v>24750</v>
      </c>
      <c r="I458" s="6" t="s">
        <v>9762</v>
      </c>
      <c r="J458" s="6" t="s">
        <v>9763</v>
      </c>
      <c r="K458" s="6">
        <v>24750</v>
      </c>
      <c r="L458" s="6" t="s">
        <v>9764</v>
      </c>
      <c r="M458" s="6">
        <v>11</v>
      </c>
      <c r="N458" s="6" t="e">
        <f>VLOOKUP(A458,'1_คตง_ภาพรวม'!$L$6:$M$56,2,FALSE)</f>
        <v>#N/A</v>
      </c>
    </row>
    <row r="459" spans="1:14">
      <c r="A459" s="6" t="s">
        <v>7000</v>
      </c>
      <c r="B459" s="6" t="s">
        <v>14201</v>
      </c>
      <c r="C459" s="6" t="s">
        <v>14202</v>
      </c>
      <c r="D459" s="35">
        <v>44074</v>
      </c>
      <c r="E459" s="6" t="s">
        <v>14203</v>
      </c>
      <c r="F459" s="6" t="s">
        <v>9875</v>
      </c>
      <c r="G459" s="6">
        <v>24750</v>
      </c>
      <c r="H459" s="6">
        <v>24750</v>
      </c>
      <c r="I459" s="6" t="s">
        <v>9762</v>
      </c>
      <c r="J459" s="6" t="s">
        <v>9763</v>
      </c>
      <c r="K459" s="6">
        <v>24750</v>
      </c>
      <c r="L459" s="6" t="s">
        <v>9764</v>
      </c>
      <c r="M459" s="6">
        <v>11</v>
      </c>
      <c r="N459" s="6" t="e">
        <f>VLOOKUP(A459,'1_คตง_ภาพรวม'!$L$6:$M$56,2,FALSE)</f>
        <v>#N/A</v>
      </c>
    </row>
    <row r="460" spans="1:14">
      <c r="A460" s="6" t="s">
        <v>7668</v>
      </c>
      <c r="B460" s="6" t="s">
        <v>14204</v>
      </c>
      <c r="C460" s="6" t="s">
        <v>14205</v>
      </c>
      <c r="D460" s="35">
        <v>44074</v>
      </c>
      <c r="E460" s="6" t="s">
        <v>14206</v>
      </c>
      <c r="F460" s="6" t="s">
        <v>9875</v>
      </c>
      <c r="G460" s="6">
        <v>76230</v>
      </c>
      <c r="H460" s="6">
        <v>76230</v>
      </c>
      <c r="I460" s="6" t="s">
        <v>9762</v>
      </c>
      <c r="J460" s="6" t="s">
        <v>9763</v>
      </c>
      <c r="K460" s="6">
        <v>76230</v>
      </c>
      <c r="L460" s="6" t="s">
        <v>9764</v>
      </c>
      <c r="M460" s="6">
        <v>11</v>
      </c>
      <c r="N460" s="6" t="e">
        <f>VLOOKUP(A460,'1_คตง_ภาพรวม'!$L$6:$M$56,2,FALSE)</f>
        <v>#N/A</v>
      </c>
    </row>
    <row r="461" spans="1:14">
      <c r="A461" s="6" t="s">
        <v>7625</v>
      </c>
      <c r="B461" s="6" t="s">
        <v>14207</v>
      </c>
      <c r="C461" s="6" t="s">
        <v>14208</v>
      </c>
      <c r="D461" s="35">
        <v>44074</v>
      </c>
      <c r="E461" s="6" t="s">
        <v>14209</v>
      </c>
      <c r="F461" s="6" t="s">
        <v>9875</v>
      </c>
      <c r="G461" s="6">
        <v>21780</v>
      </c>
      <c r="H461" s="6">
        <v>21780</v>
      </c>
      <c r="I461" s="6" t="s">
        <v>9762</v>
      </c>
      <c r="J461" s="6" t="s">
        <v>9763</v>
      </c>
      <c r="K461" s="6">
        <v>21780</v>
      </c>
      <c r="L461" s="6" t="s">
        <v>9764</v>
      </c>
      <c r="M461" s="6">
        <v>11</v>
      </c>
      <c r="N461" s="6" t="e">
        <f>VLOOKUP(A461,'1_คตง_ภาพรวม'!$L$6:$M$56,2,FALSE)</f>
        <v>#N/A</v>
      </c>
    </row>
    <row r="462" spans="1:14">
      <c r="A462" s="6" t="s">
        <v>5892</v>
      </c>
      <c r="B462" s="6" t="s">
        <v>14210</v>
      </c>
      <c r="C462" s="6" t="s">
        <v>14211</v>
      </c>
      <c r="D462" s="35">
        <v>44074</v>
      </c>
      <c r="E462" s="6" t="s">
        <v>14212</v>
      </c>
      <c r="F462" s="6" t="s">
        <v>9875</v>
      </c>
      <c r="G462" s="6">
        <v>17820</v>
      </c>
      <c r="H462" s="6">
        <v>17820</v>
      </c>
      <c r="I462" s="6" t="s">
        <v>9762</v>
      </c>
      <c r="J462" s="6" t="s">
        <v>9763</v>
      </c>
      <c r="K462" s="6">
        <v>17820</v>
      </c>
      <c r="L462" s="6" t="s">
        <v>9764</v>
      </c>
      <c r="M462" s="6">
        <v>11</v>
      </c>
      <c r="N462" s="6" t="e">
        <f>VLOOKUP(A462,'1_คตง_ภาพรวม'!$L$6:$M$56,2,FALSE)</f>
        <v>#N/A</v>
      </c>
    </row>
    <row r="463" spans="1:14">
      <c r="A463" s="6" t="s">
        <v>7344</v>
      </c>
      <c r="B463" s="6" t="s">
        <v>14213</v>
      </c>
      <c r="C463" s="6" t="s">
        <v>14214</v>
      </c>
      <c r="D463" s="35">
        <v>44074</v>
      </c>
      <c r="E463" s="6" t="s">
        <v>14215</v>
      </c>
      <c r="F463" s="6" t="s">
        <v>9875</v>
      </c>
      <c r="G463" s="6">
        <v>37620</v>
      </c>
      <c r="H463" s="6">
        <v>37620</v>
      </c>
      <c r="I463" s="6" t="s">
        <v>9762</v>
      </c>
      <c r="J463" s="6" t="s">
        <v>9763</v>
      </c>
      <c r="K463" s="6">
        <v>37620</v>
      </c>
      <c r="L463" s="6" t="s">
        <v>9764</v>
      </c>
      <c r="M463" s="6">
        <v>11</v>
      </c>
      <c r="N463" s="6" t="e">
        <f>VLOOKUP(A463,'1_คตง_ภาพรวม'!$L$6:$M$56,2,FALSE)</f>
        <v>#N/A</v>
      </c>
    </row>
    <row r="464" spans="1:14">
      <c r="A464" s="6" t="s">
        <v>8060</v>
      </c>
      <c r="B464" s="6" t="s">
        <v>14216</v>
      </c>
      <c r="C464" s="6" t="s">
        <v>14217</v>
      </c>
      <c r="D464" s="35">
        <v>44074</v>
      </c>
      <c r="E464" s="6" t="s">
        <v>14218</v>
      </c>
      <c r="F464" s="6" t="s">
        <v>9875</v>
      </c>
      <c r="G464" s="6">
        <v>17820</v>
      </c>
      <c r="H464" s="6">
        <v>17820</v>
      </c>
      <c r="I464" s="6" t="s">
        <v>9762</v>
      </c>
      <c r="J464" s="6" t="s">
        <v>9763</v>
      </c>
      <c r="K464" s="6">
        <v>17820</v>
      </c>
      <c r="L464" s="6" t="s">
        <v>9764</v>
      </c>
      <c r="M464" s="6">
        <v>11</v>
      </c>
      <c r="N464" s="6" t="e">
        <f>VLOOKUP(A464,'1_คตง_ภาพรวม'!$L$6:$M$56,2,FALSE)</f>
        <v>#N/A</v>
      </c>
    </row>
    <row r="465" spans="1:14">
      <c r="A465" s="6" t="s">
        <v>6323</v>
      </c>
      <c r="B465" s="6" t="s">
        <v>14219</v>
      </c>
      <c r="C465" s="6" t="s">
        <v>14220</v>
      </c>
      <c r="D465" s="35">
        <v>44074</v>
      </c>
      <c r="E465" s="6" t="s">
        <v>14221</v>
      </c>
      <c r="F465" s="6" t="s">
        <v>9875</v>
      </c>
      <c r="G465" s="6">
        <v>21780</v>
      </c>
      <c r="H465" s="6">
        <v>21780</v>
      </c>
      <c r="I465" s="6" t="s">
        <v>9762</v>
      </c>
      <c r="J465" s="6" t="s">
        <v>9763</v>
      </c>
      <c r="K465" s="6">
        <v>21780</v>
      </c>
      <c r="L465" s="6" t="s">
        <v>9764</v>
      </c>
      <c r="M465" s="6">
        <v>11</v>
      </c>
      <c r="N465" s="6" t="e">
        <f>VLOOKUP(A465,'1_คตง_ภาพรวม'!$L$6:$M$56,2,FALSE)</f>
        <v>#N/A</v>
      </c>
    </row>
    <row r="466" spans="1:14">
      <c r="A466" s="6" t="s">
        <v>6923</v>
      </c>
      <c r="B466" s="6" t="s">
        <v>14222</v>
      </c>
      <c r="C466" s="6" t="s">
        <v>14223</v>
      </c>
      <c r="D466" s="35">
        <v>44074</v>
      </c>
      <c r="E466" s="6" t="s">
        <v>14224</v>
      </c>
      <c r="F466" s="6" t="s">
        <v>9875</v>
      </c>
      <c r="G466" s="6">
        <v>24750</v>
      </c>
      <c r="H466" s="6">
        <v>24750</v>
      </c>
      <c r="I466" s="6" t="s">
        <v>9762</v>
      </c>
      <c r="J466" s="6" t="s">
        <v>9763</v>
      </c>
      <c r="K466" s="6">
        <v>24750</v>
      </c>
      <c r="L466" s="6" t="s">
        <v>9764</v>
      </c>
      <c r="M466" s="6">
        <v>11</v>
      </c>
      <c r="N466" s="6" t="e">
        <f>VLOOKUP(A466,'1_คตง_ภาพรวม'!$L$6:$M$56,2,FALSE)</f>
        <v>#N/A</v>
      </c>
    </row>
    <row r="467" spans="1:14">
      <c r="A467" s="6" t="s">
        <v>5589</v>
      </c>
      <c r="B467" s="6" t="s">
        <v>14225</v>
      </c>
      <c r="C467" s="6" t="s">
        <v>14226</v>
      </c>
      <c r="D467" s="35">
        <v>44074</v>
      </c>
      <c r="E467" s="6" t="s">
        <v>14227</v>
      </c>
      <c r="F467" s="6" t="s">
        <v>9875</v>
      </c>
      <c r="G467" s="6">
        <v>30195</v>
      </c>
      <c r="H467" s="6">
        <v>30195</v>
      </c>
      <c r="I467" s="6" t="s">
        <v>9762</v>
      </c>
      <c r="J467" s="6" t="s">
        <v>9763</v>
      </c>
      <c r="K467" s="6">
        <v>30195</v>
      </c>
      <c r="L467" s="6" t="s">
        <v>9764</v>
      </c>
      <c r="M467" s="6">
        <v>11</v>
      </c>
      <c r="N467" s="6" t="e">
        <f>VLOOKUP(A467,'1_คตง_ภาพรวม'!$L$6:$M$56,2,FALSE)</f>
        <v>#N/A</v>
      </c>
    </row>
    <row r="468" spans="1:14">
      <c r="A468" s="6" t="s">
        <v>6960</v>
      </c>
      <c r="B468" s="6" t="s">
        <v>14228</v>
      </c>
      <c r="C468" s="6" t="s">
        <v>14229</v>
      </c>
      <c r="D468" s="35">
        <v>44074</v>
      </c>
      <c r="E468" s="6" t="s">
        <v>14230</v>
      </c>
      <c r="F468" s="6" t="s">
        <v>9875</v>
      </c>
      <c r="G468" s="6">
        <v>33660</v>
      </c>
      <c r="H468" s="6">
        <v>33660</v>
      </c>
      <c r="I468" s="6" t="s">
        <v>9762</v>
      </c>
      <c r="J468" s="6" t="s">
        <v>9763</v>
      </c>
      <c r="K468" s="6">
        <v>33660</v>
      </c>
      <c r="L468" s="6" t="s">
        <v>9764</v>
      </c>
      <c r="M468" s="6">
        <v>28</v>
      </c>
      <c r="N468" s="6" t="e">
        <f>VLOOKUP(A468,'1_คตง_ภาพรวม'!$L$6:$M$56,2,FALSE)</f>
        <v>#N/A</v>
      </c>
    </row>
    <row r="469" spans="1:14">
      <c r="A469" s="6" t="s">
        <v>8114</v>
      </c>
      <c r="B469" s="6" t="s">
        <v>14231</v>
      </c>
      <c r="C469" s="6" t="s">
        <v>14232</v>
      </c>
      <c r="D469" s="35">
        <v>44074</v>
      </c>
      <c r="E469" s="6" t="s">
        <v>14233</v>
      </c>
      <c r="F469" s="6" t="s">
        <v>9875</v>
      </c>
      <c r="G469" s="6">
        <v>20790</v>
      </c>
      <c r="H469" s="6">
        <v>20790</v>
      </c>
      <c r="I469" s="6" t="s">
        <v>9762</v>
      </c>
      <c r="J469" s="6" t="s">
        <v>9763</v>
      </c>
      <c r="K469" s="6">
        <v>20790</v>
      </c>
      <c r="L469" s="6" t="s">
        <v>9764</v>
      </c>
      <c r="M469" s="6">
        <v>33</v>
      </c>
      <c r="N469" s="6" t="e">
        <f>VLOOKUP(A469,'1_คตง_ภาพรวม'!$L$6:$M$56,2,FALSE)</f>
        <v>#N/A</v>
      </c>
    </row>
    <row r="470" spans="1:14">
      <c r="A470" s="6" t="s">
        <v>6161</v>
      </c>
      <c r="B470" s="6" t="s">
        <v>14234</v>
      </c>
      <c r="C470" s="6" t="s">
        <v>14235</v>
      </c>
      <c r="D470" s="35">
        <v>44074</v>
      </c>
      <c r="E470" s="6" t="s">
        <v>14236</v>
      </c>
      <c r="F470" s="6" t="s">
        <v>9875</v>
      </c>
      <c r="G470" s="6">
        <v>17820</v>
      </c>
      <c r="H470" s="6">
        <v>17820</v>
      </c>
      <c r="I470" s="6" t="s">
        <v>9762</v>
      </c>
      <c r="J470" s="6" t="s">
        <v>9763</v>
      </c>
      <c r="K470" s="6">
        <v>17820</v>
      </c>
      <c r="L470" s="6" t="s">
        <v>9764</v>
      </c>
      <c r="M470" s="6">
        <v>11</v>
      </c>
      <c r="N470" s="6" t="e">
        <f>VLOOKUP(A470,'1_คตง_ภาพรวม'!$L$6:$M$56,2,FALSE)</f>
        <v>#N/A</v>
      </c>
    </row>
    <row r="471" spans="1:14">
      <c r="A471" s="6" t="s">
        <v>5698</v>
      </c>
      <c r="B471" s="6" t="s">
        <v>14237</v>
      </c>
      <c r="C471" s="6" t="s">
        <v>14238</v>
      </c>
      <c r="D471" s="35">
        <v>44074</v>
      </c>
      <c r="E471" s="6" t="s">
        <v>14239</v>
      </c>
      <c r="F471" s="6" t="s">
        <v>9875</v>
      </c>
      <c r="G471" s="6">
        <v>31284</v>
      </c>
      <c r="H471" s="6">
        <v>31284</v>
      </c>
      <c r="I471" s="6" t="s">
        <v>9762</v>
      </c>
      <c r="J471" s="6" t="s">
        <v>9763</v>
      </c>
      <c r="K471" s="6">
        <v>31284</v>
      </c>
      <c r="L471" s="6" t="s">
        <v>9764</v>
      </c>
      <c r="M471" s="6">
        <v>11</v>
      </c>
      <c r="N471" s="6" t="e">
        <f>VLOOKUP(A471,'1_คตง_ภาพรวม'!$L$6:$M$56,2,FALSE)</f>
        <v>#N/A</v>
      </c>
    </row>
    <row r="472" spans="1:14">
      <c r="A472" s="6" t="s">
        <v>5841</v>
      </c>
      <c r="B472" s="6" t="s">
        <v>14240</v>
      </c>
      <c r="C472" s="6" t="s">
        <v>14241</v>
      </c>
      <c r="D472" s="35">
        <v>44074</v>
      </c>
      <c r="E472" s="6" t="s">
        <v>14242</v>
      </c>
      <c r="F472" s="6" t="s">
        <v>9875</v>
      </c>
      <c r="G472" s="6">
        <v>29700</v>
      </c>
      <c r="H472" s="6">
        <v>29700</v>
      </c>
      <c r="I472" s="6" t="s">
        <v>9762</v>
      </c>
      <c r="J472" s="6" t="s">
        <v>9763</v>
      </c>
      <c r="K472" s="6">
        <v>29700</v>
      </c>
      <c r="L472" s="6" t="s">
        <v>9764</v>
      </c>
      <c r="M472" s="6">
        <v>11</v>
      </c>
      <c r="N472" s="6" t="e">
        <f>VLOOKUP(A472,'1_คตง_ภาพรวม'!$L$6:$M$56,2,FALSE)</f>
        <v>#N/A</v>
      </c>
    </row>
    <row r="473" spans="1:14">
      <c r="A473" s="6" t="s">
        <v>7296</v>
      </c>
      <c r="B473" s="6" t="s">
        <v>14243</v>
      </c>
      <c r="C473" s="6" t="s">
        <v>14244</v>
      </c>
      <c r="D473" s="35">
        <v>44074</v>
      </c>
      <c r="E473" s="6" t="s">
        <v>14245</v>
      </c>
      <c r="F473" s="6" t="s">
        <v>9875</v>
      </c>
      <c r="G473" s="6">
        <v>22275</v>
      </c>
      <c r="H473" s="6">
        <v>22275</v>
      </c>
      <c r="I473" s="6" t="s">
        <v>9762</v>
      </c>
      <c r="J473" s="6" t="s">
        <v>9763</v>
      </c>
      <c r="K473" s="6">
        <v>22275</v>
      </c>
      <c r="L473" s="6" t="s">
        <v>9764</v>
      </c>
      <c r="M473" s="6">
        <v>11</v>
      </c>
      <c r="N473" s="6" t="e">
        <f>VLOOKUP(A473,'1_คตง_ภาพรวม'!$L$6:$M$56,2,FALSE)</f>
        <v>#N/A</v>
      </c>
    </row>
    <row r="474" spans="1:14">
      <c r="A474" s="6" t="s">
        <v>7562</v>
      </c>
      <c r="B474" s="6" t="s">
        <v>14246</v>
      </c>
      <c r="C474" s="6" t="s">
        <v>14247</v>
      </c>
      <c r="D474" s="35">
        <v>44074</v>
      </c>
      <c r="E474" s="6" t="s">
        <v>14248</v>
      </c>
      <c r="F474" s="6" t="s">
        <v>9875</v>
      </c>
      <c r="G474" s="6">
        <v>25245</v>
      </c>
      <c r="H474" s="6">
        <v>25245</v>
      </c>
      <c r="I474" s="6" t="s">
        <v>9762</v>
      </c>
      <c r="J474" s="6" t="s">
        <v>9763</v>
      </c>
      <c r="K474" s="6">
        <v>25245</v>
      </c>
      <c r="L474" s="6" t="s">
        <v>9764</v>
      </c>
      <c r="M474" s="6">
        <v>11</v>
      </c>
      <c r="N474" s="6" t="e">
        <f>VLOOKUP(A474,'1_คตง_ภาพรวม'!$L$6:$M$56,2,FALSE)</f>
        <v>#N/A</v>
      </c>
    </row>
    <row r="475" spans="1:14">
      <c r="A475" s="6" t="s">
        <v>5855</v>
      </c>
      <c r="B475" s="6" t="s">
        <v>14249</v>
      </c>
      <c r="C475" s="6" t="s">
        <v>14250</v>
      </c>
      <c r="D475" s="35">
        <v>44074</v>
      </c>
      <c r="E475" s="6" t="s">
        <v>14251</v>
      </c>
      <c r="F475" s="6" t="s">
        <v>9875</v>
      </c>
      <c r="G475" s="6">
        <v>29700</v>
      </c>
      <c r="H475" s="6">
        <v>29700</v>
      </c>
      <c r="I475" s="6" t="s">
        <v>9762</v>
      </c>
      <c r="J475" s="6" t="s">
        <v>9763</v>
      </c>
      <c r="K475" s="6">
        <v>29700</v>
      </c>
      <c r="L475" s="6" t="s">
        <v>9764</v>
      </c>
      <c r="M475" s="6">
        <v>11</v>
      </c>
      <c r="N475" s="6" t="e">
        <f>VLOOKUP(A475,'1_คตง_ภาพรวม'!$L$6:$M$56,2,FALSE)</f>
        <v>#N/A</v>
      </c>
    </row>
    <row r="476" spans="1:14">
      <c r="A476" s="6" t="s">
        <v>6689</v>
      </c>
      <c r="B476" s="6" t="s">
        <v>14252</v>
      </c>
      <c r="C476" s="6" t="s">
        <v>14253</v>
      </c>
      <c r="D476" s="35">
        <v>44074</v>
      </c>
      <c r="E476" s="6" t="s">
        <v>14254</v>
      </c>
      <c r="F476" s="6" t="s">
        <v>9875</v>
      </c>
      <c r="G476" s="6">
        <v>49500</v>
      </c>
      <c r="H476" s="6">
        <v>49500</v>
      </c>
      <c r="I476" s="6" t="s">
        <v>9762</v>
      </c>
      <c r="J476" s="6" t="s">
        <v>9763</v>
      </c>
      <c r="K476" s="6">
        <v>49500</v>
      </c>
      <c r="L476" s="6" t="s">
        <v>9764</v>
      </c>
      <c r="M476" s="6">
        <v>11</v>
      </c>
      <c r="N476" s="6" t="e">
        <f>VLOOKUP(A476,'1_คตง_ภาพรวม'!$L$6:$M$56,2,FALSE)</f>
        <v>#N/A</v>
      </c>
    </row>
    <row r="477" spans="1:14">
      <c r="A477" s="6" t="s">
        <v>5626</v>
      </c>
      <c r="B477" s="6" t="s">
        <v>14255</v>
      </c>
      <c r="C477" s="6" t="s">
        <v>14256</v>
      </c>
      <c r="D477" s="35">
        <v>44074</v>
      </c>
      <c r="E477" s="6" t="s">
        <v>14257</v>
      </c>
      <c r="F477" s="6" t="s">
        <v>9875</v>
      </c>
      <c r="G477" s="6">
        <v>17820</v>
      </c>
      <c r="H477" s="6">
        <v>17820</v>
      </c>
      <c r="I477" s="6" t="s">
        <v>9762</v>
      </c>
      <c r="J477" s="6" t="s">
        <v>9763</v>
      </c>
      <c r="K477" s="6">
        <v>17820</v>
      </c>
      <c r="L477" s="6" t="s">
        <v>9764</v>
      </c>
      <c r="M477" s="6">
        <v>11</v>
      </c>
      <c r="N477" s="6" t="e">
        <f>VLOOKUP(A477,'1_คตง_ภาพรวม'!$L$6:$M$56,2,FALSE)</f>
        <v>#N/A</v>
      </c>
    </row>
    <row r="478" spans="1:14">
      <c r="A478" s="6" t="s">
        <v>6304</v>
      </c>
      <c r="B478" s="6" t="s">
        <v>14258</v>
      </c>
      <c r="C478" s="6" t="s">
        <v>14259</v>
      </c>
      <c r="D478" s="35">
        <v>44074</v>
      </c>
      <c r="E478" s="6" t="s">
        <v>14260</v>
      </c>
      <c r="F478" s="6" t="s">
        <v>9875</v>
      </c>
      <c r="G478" s="6">
        <v>17820</v>
      </c>
      <c r="H478" s="6">
        <v>17820</v>
      </c>
      <c r="I478" s="6" t="s">
        <v>9762</v>
      </c>
      <c r="J478" s="6" t="s">
        <v>9763</v>
      </c>
      <c r="K478" s="6">
        <v>17820</v>
      </c>
      <c r="L478" s="6" t="s">
        <v>9764</v>
      </c>
      <c r="M478" s="6">
        <v>11</v>
      </c>
      <c r="N478" s="6" t="e">
        <f>VLOOKUP(A478,'1_คตง_ภาพรวม'!$L$6:$M$56,2,FALSE)</f>
        <v>#N/A</v>
      </c>
    </row>
    <row r="479" spans="1:14">
      <c r="A479" s="6" t="s">
        <v>6986</v>
      </c>
      <c r="B479" s="6" t="s">
        <v>14261</v>
      </c>
      <c r="C479" s="6" t="s">
        <v>14262</v>
      </c>
      <c r="D479" s="35">
        <v>44074</v>
      </c>
      <c r="E479" s="6" t="s">
        <v>14263</v>
      </c>
      <c r="F479" s="6" t="s">
        <v>9875</v>
      </c>
      <c r="G479" s="6">
        <v>64845</v>
      </c>
      <c r="H479" s="6">
        <v>64845</v>
      </c>
      <c r="I479" s="6" t="s">
        <v>9762</v>
      </c>
      <c r="J479" s="6" t="s">
        <v>9763</v>
      </c>
      <c r="K479" s="6">
        <v>64845</v>
      </c>
      <c r="L479" s="6" t="s">
        <v>9764</v>
      </c>
      <c r="M479" s="6">
        <v>11</v>
      </c>
      <c r="N479" s="6" t="e">
        <f>VLOOKUP(A479,'1_คตง_ภาพรวม'!$L$6:$M$56,2,FALSE)</f>
        <v>#N/A</v>
      </c>
    </row>
    <row r="480" spans="1:14">
      <c r="A480" s="6" t="s">
        <v>6829</v>
      </c>
      <c r="B480" s="6" t="s">
        <v>14264</v>
      </c>
      <c r="C480" s="6" t="s">
        <v>14265</v>
      </c>
      <c r="D480" s="35">
        <v>44074</v>
      </c>
      <c r="E480" s="6" t="s">
        <v>14266</v>
      </c>
      <c r="F480" s="6" t="s">
        <v>9875</v>
      </c>
      <c r="G480" s="6">
        <v>20790</v>
      </c>
      <c r="H480" s="6">
        <v>20790</v>
      </c>
      <c r="I480" s="6" t="s">
        <v>9762</v>
      </c>
      <c r="J480" s="6" t="s">
        <v>9763</v>
      </c>
      <c r="K480" s="6">
        <v>20790</v>
      </c>
      <c r="L480" s="6" t="s">
        <v>9764</v>
      </c>
      <c r="M480" s="6">
        <v>11</v>
      </c>
      <c r="N480" s="6" t="e">
        <f>VLOOKUP(A480,'1_คตง_ภาพรวม'!$L$6:$M$56,2,FALSE)</f>
        <v>#N/A</v>
      </c>
    </row>
    <row r="481" spans="1:14">
      <c r="A481" s="6" t="s">
        <v>5807</v>
      </c>
      <c r="B481" s="6" t="s">
        <v>14267</v>
      </c>
      <c r="C481" s="6" t="s">
        <v>14268</v>
      </c>
      <c r="D481" s="35">
        <v>44074</v>
      </c>
      <c r="E481" s="6" t="s">
        <v>14269</v>
      </c>
      <c r="F481" s="6" t="s">
        <v>9875</v>
      </c>
      <c r="G481" s="6">
        <v>18315</v>
      </c>
      <c r="H481" s="6">
        <v>18315</v>
      </c>
      <c r="I481" s="6" t="s">
        <v>9762</v>
      </c>
      <c r="J481" s="6" t="s">
        <v>9763</v>
      </c>
      <c r="K481" s="6">
        <v>18315</v>
      </c>
      <c r="L481" s="6" t="s">
        <v>9764</v>
      </c>
      <c r="M481" s="6">
        <v>14</v>
      </c>
      <c r="N481" s="6" t="e">
        <f>VLOOKUP(A481,'1_คตง_ภาพรวม'!$L$6:$M$56,2,FALSE)</f>
        <v>#N/A</v>
      </c>
    </row>
    <row r="482" spans="1:14">
      <c r="A482" s="6" t="s">
        <v>7820</v>
      </c>
      <c r="B482" s="6" t="s">
        <v>14270</v>
      </c>
      <c r="C482" s="6" t="s">
        <v>14271</v>
      </c>
      <c r="D482" s="35">
        <v>44074</v>
      </c>
      <c r="E482" s="6" t="s">
        <v>14272</v>
      </c>
      <c r="F482" s="6" t="s">
        <v>9875</v>
      </c>
      <c r="G482" s="6">
        <v>131892.75</v>
      </c>
      <c r="H482" s="6">
        <v>131892.75</v>
      </c>
      <c r="I482" s="6" t="s">
        <v>9762</v>
      </c>
      <c r="J482" s="6" t="s">
        <v>9763</v>
      </c>
      <c r="K482" s="6">
        <v>131892.75</v>
      </c>
      <c r="L482" s="6" t="s">
        <v>9764</v>
      </c>
      <c r="M482" s="6">
        <v>11</v>
      </c>
      <c r="N482" s="6" t="e">
        <f>VLOOKUP(A482,'1_คตง_ภาพรวม'!$L$6:$M$56,2,FALSE)</f>
        <v>#N/A</v>
      </c>
    </row>
    <row r="483" spans="1:14">
      <c r="A483" s="6" t="s">
        <v>5815</v>
      </c>
      <c r="B483" s="6" t="s">
        <v>14276</v>
      </c>
      <c r="C483" s="6" t="s">
        <v>14277</v>
      </c>
      <c r="D483" s="35">
        <v>44074</v>
      </c>
      <c r="E483" s="6" t="s">
        <v>14278</v>
      </c>
      <c r="F483" s="6" t="s">
        <v>9875</v>
      </c>
      <c r="G483" s="6">
        <v>34650</v>
      </c>
      <c r="H483" s="6">
        <v>34650</v>
      </c>
      <c r="I483" s="6" t="s">
        <v>9762</v>
      </c>
      <c r="J483" s="6" t="s">
        <v>9763</v>
      </c>
      <c r="K483" s="6">
        <v>34650</v>
      </c>
      <c r="L483" s="6" t="s">
        <v>9764</v>
      </c>
      <c r="M483" s="6">
        <v>31</v>
      </c>
      <c r="N483" s="6" t="e">
        <f>VLOOKUP(A483,'1_คตง_ภาพรวม'!$L$6:$M$56,2,FALSE)</f>
        <v>#N/A</v>
      </c>
    </row>
    <row r="484" spans="1:14">
      <c r="A484" s="6" t="s">
        <v>6660</v>
      </c>
      <c r="B484" s="6" t="s">
        <v>14279</v>
      </c>
      <c r="C484" s="6" t="s">
        <v>14280</v>
      </c>
      <c r="D484" s="35">
        <v>44074</v>
      </c>
      <c r="E484" s="6" t="s">
        <v>14281</v>
      </c>
      <c r="F484" s="6" t="s">
        <v>9875</v>
      </c>
      <c r="G484" s="6">
        <v>80190</v>
      </c>
      <c r="H484" s="6">
        <v>80190</v>
      </c>
      <c r="I484" s="6" t="s">
        <v>9762</v>
      </c>
      <c r="J484" s="6" t="s">
        <v>9763</v>
      </c>
      <c r="K484" s="6">
        <v>80190</v>
      </c>
      <c r="L484" s="6" t="s">
        <v>9764</v>
      </c>
      <c r="M484" s="6">
        <v>37</v>
      </c>
      <c r="N484" s="6" t="e">
        <f>VLOOKUP(A484,'1_คตง_ภาพรวม'!$L$6:$M$56,2,FALSE)</f>
        <v>#N/A</v>
      </c>
    </row>
    <row r="485" spans="1:14">
      <c r="A485" s="6" t="s">
        <v>5713</v>
      </c>
      <c r="B485" s="6" t="s">
        <v>14455</v>
      </c>
      <c r="C485" s="6" t="s">
        <v>14456</v>
      </c>
      <c r="D485" s="35">
        <v>44077</v>
      </c>
      <c r="E485" s="6" t="s">
        <v>14457</v>
      </c>
      <c r="F485" s="6" t="s">
        <v>9875</v>
      </c>
      <c r="G485" s="6">
        <v>131967</v>
      </c>
      <c r="H485" s="6">
        <v>131967</v>
      </c>
      <c r="I485" s="6" t="s">
        <v>9762</v>
      </c>
      <c r="J485" s="6" t="s">
        <v>9763</v>
      </c>
      <c r="K485" s="6">
        <v>131967</v>
      </c>
      <c r="L485" s="6" t="s">
        <v>9764</v>
      </c>
      <c r="M485" s="6">
        <v>75</v>
      </c>
      <c r="N485" s="6" t="e">
        <f>VLOOKUP(A485,'1_คตง_ภาพรวม'!$L$6:$M$56,2,FALSE)</f>
        <v>#N/A</v>
      </c>
    </row>
    <row r="486" spans="1:14">
      <c r="A486" s="6" t="s">
        <v>6193</v>
      </c>
      <c r="B486" s="6" t="s">
        <v>14458</v>
      </c>
      <c r="C486" s="6" t="s">
        <v>14459</v>
      </c>
      <c r="D486" s="35">
        <v>44077</v>
      </c>
      <c r="E486" s="6" t="s">
        <v>14460</v>
      </c>
      <c r="F486" s="6" t="s">
        <v>9875</v>
      </c>
      <c r="G486" s="6">
        <v>24750</v>
      </c>
      <c r="H486" s="6">
        <v>24750</v>
      </c>
      <c r="I486" s="6" t="s">
        <v>9762</v>
      </c>
      <c r="J486" s="6" t="s">
        <v>9763</v>
      </c>
      <c r="K486" s="6">
        <v>24750</v>
      </c>
      <c r="L486" s="6" t="s">
        <v>9764</v>
      </c>
      <c r="M486" s="6">
        <v>68</v>
      </c>
      <c r="N486" s="6" t="e">
        <f>VLOOKUP(A486,'1_คตง_ภาพรวม'!$L$6:$M$56,2,FALSE)</f>
        <v>#N/A</v>
      </c>
    </row>
    <row r="487" spans="1:14">
      <c r="A487" s="6" t="s">
        <v>6052</v>
      </c>
      <c r="B487" s="6" t="s">
        <v>14483</v>
      </c>
      <c r="C487" s="6" t="s">
        <v>14484</v>
      </c>
      <c r="D487" s="35">
        <v>44085</v>
      </c>
      <c r="E487" s="6" t="s">
        <v>14485</v>
      </c>
      <c r="F487" s="6" t="s">
        <v>9875</v>
      </c>
      <c r="G487" s="6">
        <v>108970.97</v>
      </c>
      <c r="H487" s="6">
        <v>108970.97</v>
      </c>
      <c r="I487" s="6" t="s">
        <v>9762</v>
      </c>
      <c r="J487" s="6" t="s">
        <v>9763</v>
      </c>
      <c r="K487" s="6">
        <v>108970.97</v>
      </c>
      <c r="L487" s="6" t="s">
        <v>9764</v>
      </c>
      <c r="M487" s="6">
        <v>35</v>
      </c>
      <c r="N487" s="6" t="e">
        <f>VLOOKUP(A487,'1_คตง_ภาพรวม'!$L$6:$M$56,2,FALSE)</f>
        <v>#N/A</v>
      </c>
    </row>
    <row r="488" spans="1:14">
      <c r="A488" s="6" t="s">
        <v>32669</v>
      </c>
      <c r="B488" s="6" t="s">
        <v>14486</v>
      </c>
      <c r="C488" s="6" t="s">
        <v>14487</v>
      </c>
      <c r="D488" s="35">
        <v>44085</v>
      </c>
      <c r="E488" s="6" t="s">
        <v>14488</v>
      </c>
      <c r="F488" s="6" t="s">
        <v>9875</v>
      </c>
      <c r="G488" s="6">
        <v>57240</v>
      </c>
      <c r="H488" s="6">
        <v>57240</v>
      </c>
      <c r="I488" s="6" t="s">
        <v>9762</v>
      </c>
      <c r="J488" s="6" t="s">
        <v>9763</v>
      </c>
      <c r="K488" s="6">
        <v>57240</v>
      </c>
      <c r="L488" s="6" t="s">
        <v>9764</v>
      </c>
      <c r="M488" s="6">
        <v>58</v>
      </c>
      <c r="N488" s="6" t="e">
        <f>VLOOKUP(A488,'1_คตง_ภาพรวม'!$L$6:$M$56,2,FALSE)</f>
        <v>#N/A</v>
      </c>
    </row>
    <row r="489" spans="1:14">
      <c r="A489" s="6" t="s">
        <v>964</v>
      </c>
      <c r="B489" s="6" t="s">
        <v>14489</v>
      </c>
      <c r="C489" s="6" t="s">
        <v>14490</v>
      </c>
      <c r="D489" s="35">
        <v>44085</v>
      </c>
      <c r="E489" s="6" t="s">
        <v>14491</v>
      </c>
      <c r="F489" s="6" t="s">
        <v>9875</v>
      </c>
      <c r="G489" s="6">
        <v>200976</v>
      </c>
      <c r="H489" s="6">
        <v>200976</v>
      </c>
      <c r="I489" s="6" t="s">
        <v>9762</v>
      </c>
      <c r="J489" s="6" t="s">
        <v>9763</v>
      </c>
      <c r="K489" s="6">
        <v>200976</v>
      </c>
      <c r="L489" s="6" t="s">
        <v>9764</v>
      </c>
      <c r="M489" s="6">
        <v>40</v>
      </c>
      <c r="N489" s="6" t="e">
        <f>VLOOKUP(A489,'1_คตง_ภาพรวม'!$L$6:$M$56,2,FALSE)</f>
        <v>#N/A</v>
      </c>
    </row>
    <row r="490" spans="1:14">
      <c r="A490" s="6" t="s">
        <v>32672</v>
      </c>
      <c r="B490" s="6" t="s">
        <v>14492</v>
      </c>
      <c r="C490" s="6" t="s">
        <v>14493</v>
      </c>
      <c r="D490" s="35">
        <v>44085</v>
      </c>
      <c r="E490" s="6" t="s">
        <v>14494</v>
      </c>
      <c r="F490" s="6" t="s">
        <v>9875</v>
      </c>
      <c r="G490" s="6">
        <v>1198022.8</v>
      </c>
      <c r="H490" s="6">
        <v>1198022.8</v>
      </c>
      <c r="I490" s="6" t="s">
        <v>9762</v>
      </c>
      <c r="J490" s="6" t="s">
        <v>9763</v>
      </c>
      <c r="K490" s="6">
        <v>1198022.8</v>
      </c>
      <c r="L490" s="6" t="s">
        <v>9764</v>
      </c>
      <c r="M490" s="6">
        <v>38</v>
      </c>
      <c r="N490" s="6" t="e">
        <f>VLOOKUP(A490,'1_คตง_ภาพรวม'!$L$6:$M$56,2,FALSE)</f>
        <v>#N/A</v>
      </c>
    </row>
    <row r="491" spans="1:14">
      <c r="A491" s="6" t="s">
        <v>7144</v>
      </c>
      <c r="B491" s="6" t="s">
        <v>14495</v>
      </c>
      <c r="C491" s="6" t="s">
        <v>14496</v>
      </c>
      <c r="D491" s="35">
        <v>44085</v>
      </c>
      <c r="E491" s="6" t="s">
        <v>14497</v>
      </c>
      <c r="F491" s="6" t="s">
        <v>9875</v>
      </c>
      <c r="G491" s="6">
        <v>395380</v>
      </c>
      <c r="H491" s="6">
        <v>395380</v>
      </c>
      <c r="I491" s="6" t="s">
        <v>9762</v>
      </c>
      <c r="J491" s="6" t="s">
        <v>9763</v>
      </c>
      <c r="K491" s="6">
        <v>395380</v>
      </c>
      <c r="L491" s="6" t="s">
        <v>9764</v>
      </c>
      <c r="M491" s="6">
        <v>47</v>
      </c>
      <c r="N491" s="6" t="e">
        <f>VLOOKUP(A491,'1_คตง_ภาพรวม'!$L$6:$M$56,2,FALSE)</f>
        <v>#N/A</v>
      </c>
    </row>
    <row r="492" spans="1:14">
      <c r="A492" s="6" t="s">
        <v>6853</v>
      </c>
      <c r="B492" s="6" t="s">
        <v>14552</v>
      </c>
      <c r="C492" s="6" t="s">
        <v>14553</v>
      </c>
      <c r="D492" s="35">
        <v>44085</v>
      </c>
      <c r="E492" s="6" t="s">
        <v>14554</v>
      </c>
      <c r="F492" s="6" t="s">
        <v>9875</v>
      </c>
      <c r="G492" s="6">
        <v>312950</v>
      </c>
      <c r="H492" s="6">
        <v>312950</v>
      </c>
      <c r="I492" s="6" t="s">
        <v>9762</v>
      </c>
      <c r="J492" s="6" t="s">
        <v>9763</v>
      </c>
      <c r="K492" s="6">
        <v>312950</v>
      </c>
      <c r="L492" s="6" t="s">
        <v>9764</v>
      </c>
      <c r="M492" s="6">
        <v>81</v>
      </c>
      <c r="N492" s="6" t="e">
        <f>VLOOKUP(A492,'1_คตง_ภาพรวม'!$L$6:$M$56,2,FALSE)</f>
        <v>#N/A</v>
      </c>
    </row>
    <row r="493" spans="1:14">
      <c r="A493" s="6" t="s">
        <v>32666</v>
      </c>
      <c r="B493" s="6" t="s">
        <v>14555</v>
      </c>
      <c r="C493" s="6" t="s">
        <v>14556</v>
      </c>
      <c r="D493" s="35">
        <v>44085</v>
      </c>
      <c r="E493" s="6" t="s">
        <v>14557</v>
      </c>
      <c r="F493" s="6" t="s">
        <v>9875</v>
      </c>
      <c r="G493" s="6">
        <v>121968</v>
      </c>
      <c r="H493" s="6">
        <v>121968</v>
      </c>
      <c r="I493" s="6" t="s">
        <v>9762</v>
      </c>
      <c r="J493" s="6" t="s">
        <v>9763</v>
      </c>
      <c r="K493" s="6">
        <v>121968</v>
      </c>
      <c r="L493" s="6" t="s">
        <v>9764</v>
      </c>
      <c r="M493" s="6">
        <v>53</v>
      </c>
      <c r="N493" s="6" t="e">
        <f>VLOOKUP(A493,'1_คตง_ภาพรวม'!$L$6:$M$56,2,FALSE)</f>
        <v>#N/A</v>
      </c>
    </row>
    <row r="494" spans="1:14">
      <c r="A494" s="6" t="s">
        <v>5664</v>
      </c>
      <c r="B494" s="6" t="s">
        <v>14558</v>
      </c>
      <c r="C494" s="6" t="s">
        <v>14559</v>
      </c>
      <c r="D494" s="35">
        <v>44085</v>
      </c>
      <c r="E494" s="6" t="s">
        <v>14560</v>
      </c>
      <c r="F494" s="6" t="s">
        <v>9875</v>
      </c>
      <c r="G494" s="6">
        <v>17067.599999999999</v>
      </c>
      <c r="H494" s="6">
        <v>17067.599999999999</v>
      </c>
      <c r="I494" s="6" t="s">
        <v>9762</v>
      </c>
      <c r="J494" s="6" t="s">
        <v>9763</v>
      </c>
      <c r="K494" s="6">
        <v>17067.599999999999</v>
      </c>
      <c r="L494" s="6" t="s">
        <v>9764</v>
      </c>
      <c r="M494" s="6">
        <v>34</v>
      </c>
      <c r="N494" s="6" t="e">
        <f>VLOOKUP(A494,'1_คตง_ภาพรวม'!$L$6:$M$56,2,FALSE)</f>
        <v>#N/A</v>
      </c>
    </row>
    <row r="495" spans="1:14">
      <c r="A495" s="6" t="s">
        <v>5440</v>
      </c>
      <c r="B495" s="6" t="s">
        <v>14561</v>
      </c>
      <c r="C495" s="6" t="s">
        <v>14562</v>
      </c>
      <c r="D495" s="35">
        <v>44085</v>
      </c>
      <c r="E495" s="6" t="s">
        <v>14563</v>
      </c>
      <c r="F495" s="6" t="s">
        <v>9875</v>
      </c>
      <c r="G495" s="6">
        <v>356400</v>
      </c>
      <c r="H495" s="6">
        <v>356400</v>
      </c>
      <c r="I495" s="6" t="s">
        <v>9762</v>
      </c>
      <c r="J495" s="6" t="s">
        <v>9763</v>
      </c>
      <c r="K495" s="6">
        <v>356400</v>
      </c>
      <c r="L495" s="6" t="s">
        <v>9764</v>
      </c>
      <c r="M495" s="6">
        <v>35</v>
      </c>
      <c r="N495" s="6" t="e">
        <f>VLOOKUP(A495,'1_คตง_ภาพรวม'!$L$6:$M$56,2,FALSE)</f>
        <v>#N/A</v>
      </c>
    </row>
    <row r="496" spans="1:14">
      <c r="A496" s="6" t="s">
        <v>5754</v>
      </c>
      <c r="B496" s="6" t="s">
        <v>14564</v>
      </c>
      <c r="C496" s="6" t="s">
        <v>14565</v>
      </c>
      <c r="D496" s="35">
        <v>44085</v>
      </c>
      <c r="E496" s="6" t="s">
        <v>14566</v>
      </c>
      <c r="F496" s="6" t="s">
        <v>9875</v>
      </c>
      <c r="G496" s="6">
        <v>583000</v>
      </c>
      <c r="H496" s="6">
        <v>583000</v>
      </c>
      <c r="I496" s="6" t="s">
        <v>9762</v>
      </c>
      <c r="J496" s="6" t="s">
        <v>9763</v>
      </c>
      <c r="K496" s="6">
        <v>583000</v>
      </c>
      <c r="L496" s="6" t="s">
        <v>9764</v>
      </c>
      <c r="M496" s="6">
        <v>45</v>
      </c>
      <c r="N496" s="6" t="e">
        <f>VLOOKUP(A496,'1_คตง_ภาพรวม'!$L$6:$M$56,2,FALSE)</f>
        <v>#N/A</v>
      </c>
    </row>
    <row r="497" spans="1:14">
      <c r="A497" s="6" t="s">
        <v>5384</v>
      </c>
      <c r="B497" s="6" t="s">
        <v>14567</v>
      </c>
      <c r="C497" s="6" t="s">
        <v>14568</v>
      </c>
      <c r="D497" s="35">
        <v>44085</v>
      </c>
      <c r="E497" s="6" t="s">
        <v>14569</v>
      </c>
      <c r="F497" s="6" t="s">
        <v>9875</v>
      </c>
      <c r="G497" s="6">
        <v>531590</v>
      </c>
      <c r="H497" s="6">
        <v>531590</v>
      </c>
      <c r="I497" s="6" t="s">
        <v>9762</v>
      </c>
      <c r="J497" s="6" t="s">
        <v>9763</v>
      </c>
      <c r="K497" s="6">
        <v>531590</v>
      </c>
      <c r="L497" s="6" t="s">
        <v>9764</v>
      </c>
      <c r="M497" s="6">
        <v>38</v>
      </c>
      <c r="N497" s="6" t="e">
        <f>VLOOKUP(A497,'1_คตง_ภาพรวม'!$L$6:$M$56,2,FALSE)</f>
        <v>#N/A</v>
      </c>
    </row>
    <row r="498" spans="1:14">
      <c r="A498" s="6" t="s">
        <v>1073</v>
      </c>
      <c r="B498" s="6" t="s">
        <v>14570</v>
      </c>
      <c r="C498" s="6" t="s">
        <v>14571</v>
      </c>
      <c r="D498" s="35">
        <v>44085</v>
      </c>
      <c r="E498" s="6" t="s">
        <v>14572</v>
      </c>
      <c r="F498" s="6" t="s">
        <v>9875</v>
      </c>
      <c r="G498" s="6">
        <v>232829</v>
      </c>
      <c r="H498" s="6">
        <v>232829</v>
      </c>
      <c r="I498" s="6" t="s">
        <v>9762</v>
      </c>
      <c r="J498" s="6" t="s">
        <v>9763</v>
      </c>
      <c r="K498" s="6">
        <v>232829</v>
      </c>
      <c r="L498" s="6" t="s">
        <v>9764</v>
      </c>
      <c r="M498" s="6">
        <v>42</v>
      </c>
      <c r="N498" s="6" t="e">
        <f>VLOOKUP(A498,'1_คตง_ภาพรวม'!$L$6:$M$56,2,FALSE)</f>
        <v>#N/A</v>
      </c>
    </row>
    <row r="499" spans="1:14">
      <c r="A499" s="6" t="s">
        <v>8403</v>
      </c>
      <c r="B499" s="6" t="s">
        <v>14582</v>
      </c>
      <c r="C499" s="6" t="s">
        <v>14583</v>
      </c>
      <c r="D499" s="35">
        <v>44085</v>
      </c>
      <c r="E499" s="6" t="s">
        <v>14584</v>
      </c>
      <c r="F499" s="6" t="s">
        <v>9875</v>
      </c>
      <c r="G499" s="6">
        <v>118800</v>
      </c>
      <c r="H499" s="6">
        <v>118800</v>
      </c>
      <c r="I499" s="6" t="s">
        <v>9762</v>
      </c>
      <c r="J499" s="6" t="s">
        <v>9763</v>
      </c>
      <c r="K499" s="6">
        <v>118800</v>
      </c>
      <c r="L499" s="6" t="s">
        <v>9764</v>
      </c>
      <c r="M499" s="6">
        <v>36</v>
      </c>
      <c r="N499" s="6" t="e">
        <f>VLOOKUP(A499,'1_คตง_ภาพรวม'!$L$6:$M$56,2,FALSE)</f>
        <v>#N/A</v>
      </c>
    </row>
    <row r="500" spans="1:14">
      <c r="A500" s="6" t="s">
        <v>7419</v>
      </c>
      <c r="B500" s="6" t="s">
        <v>14585</v>
      </c>
      <c r="C500" s="6" t="s">
        <v>14586</v>
      </c>
      <c r="D500" s="35">
        <v>44085</v>
      </c>
      <c r="E500" s="6" t="s">
        <v>14587</v>
      </c>
      <c r="F500" s="6" t="s">
        <v>9875</v>
      </c>
      <c r="G500" s="6">
        <v>94050</v>
      </c>
      <c r="H500" s="6">
        <v>94050</v>
      </c>
      <c r="I500" s="6" t="s">
        <v>9762</v>
      </c>
      <c r="J500" s="6" t="s">
        <v>9763</v>
      </c>
      <c r="K500" s="6">
        <v>94050</v>
      </c>
      <c r="L500" s="6" t="s">
        <v>9764</v>
      </c>
      <c r="M500" s="6">
        <v>41</v>
      </c>
      <c r="N500" s="6" t="e">
        <f>VLOOKUP(A500,'1_คตง_ภาพรวม'!$L$6:$M$56,2,FALSE)</f>
        <v>#N/A</v>
      </c>
    </row>
    <row r="501" spans="1:14">
      <c r="A501" s="6" t="s">
        <v>5371</v>
      </c>
      <c r="B501" s="6" t="s">
        <v>14588</v>
      </c>
      <c r="C501" s="6" t="s">
        <v>14589</v>
      </c>
      <c r="D501" s="35">
        <v>44085</v>
      </c>
      <c r="E501" s="6" t="s">
        <v>14590</v>
      </c>
      <c r="F501" s="6" t="s">
        <v>9875</v>
      </c>
      <c r="G501" s="6">
        <v>9900</v>
      </c>
      <c r="H501" s="6">
        <v>9900</v>
      </c>
      <c r="I501" s="6" t="s">
        <v>9762</v>
      </c>
      <c r="J501" s="6" t="s">
        <v>9763</v>
      </c>
      <c r="K501" s="6">
        <v>9900</v>
      </c>
      <c r="L501" s="6" t="s">
        <v>9764</v>
      </c>
      <c r="M501" s="6">
        <v>30</v>
      </c>
      <c r="N501" s="6" t="e">
        <f>VLOOKUP(A501,'1_คตง_ภาพรวม'!$L$6:$M$56,2,FALSE)</f>
        <v>#N/A</v>
      </c>
    </row>
    <row r="502" spans="1:14">
      <c r="A502" s="6" t="s">
        <v>5668</v>
      </c>
      <c r="B502" s="6" t="s">
        <v>14591</v>
      </c>
      <c r="C502" s="6" t="s">
        <v>14592</v>
      </c>
      <c r="D502" s="35">
        <v>44085</v>
      </c>
      <c r="E502" s="6" t="s">
        <v>14593</v>
      </c>
      <c r="F502" s="6" t="s">
        <v>9875</v>
      </c>
      <c r="G502" s="6">
        <v>26730</v>
      </c>
      <c r="H502" s="6">
        <v>26730</v>
      </c>
      <c r="I502" s="6" t="s">
        <v>9762</v>
      </c>
      <c r="J502" s="6" t="s">
        <v>9763</v>
      </c>
      <c r="K502" s="6">
        <v>26730</v>
      </c>
      <c r="L502" s="6" t="s">
        <v>9764</v>
      </c>
      <c r="M502" s="6">
        <v>35</v>
      </c>
      <c r="N502" s="6" t="e">
        <f>VLOOKUP(A502,'1_คตง_ภาพรวม'!$L$6:$M$56,2,FALSE)</f>
        <v>#N/A</v>
      </c>
    </row>
    <row r="503" spans="1:14">
      <c r="A503" s="6" t="s">
        <v>32683</v>
      </c>
      <c r="B503" s="6" t="s">
        <v>14594</v>
      </c>
      <c r="C503" s="6" t="s">
        <v>14595</v>
      </c>
      <c r="D503" s="35">
        <v>44085</v>
      </c>
      <c r="E503" s="6" t="s">
        <v>14596</v>
      </c>
      <c r="F503" s="6" t="s">
        <v>9875</v>
      </c>
      <c r="G503" s="6">
        <v>24750</v>
      </c>
      <c r="H503" s="6">
        <v>24750</v>
      </c>
      <c r="I503" s="6" t="s">
        <v>9762</v>
      </c>
      <c r="J503" s="6" t="s">
        <v>9763</v>
      </c>
      <c r="K503" s="6">
        <v>24750</v>
      </c>
      <c r="L503" s="6" t="s">
        <v>9764</v>
      </c>
      <c r="M503" s="6">
        <v>34</v>
      </c>
      <c r="N503" s="6" t="e">
        <f>VLOOKUP(A503,'1_คตง_ภาพรวม'!$L$6:$M$56,2,FALSE)</f>
        <v>#N/A</v>
      </c>
    </row>
    <row r="504" spans="1:14">
      <c r="A504" s="6" t="s">
        <v>1030</v>
      </c>
      <c r="B504" s="6" t="s">
        <v>14597</v>
      </c>
      <c r="C504" s="6" t="s">
        <v>14598</v>
      </c>
      <c r="D504" s="35">
        <v>44085</v>
      </c>
      <c r="E504" s="6" t="s">
        <v>14599</v>
      </c>
      <c r="F504" s="6" t="s">
        <v>9875</v>
      </c>
      <c r="G504" s="6">
        <v>938483.72</v>
      </c>
      <c r="H504" s="6">
        <v>938483.72</v>
      </c>
      <c r="I504" s="6" t="s">
        <v>9762</v>
      </c>
      <c r="J504" s="6" t="s">
        <v>9763</v>
      </c>
      <c r="K504" s="6">
        <v>938483.72</v>
      </c>
      <c r="L504" s="6" t="s">
        <v>9764</v>
      </c>
      <c r="M504" s="6">
        <v>43</v>
      </c>
      <c r="N504" s="6" t="e">
        <f>VLOOKUP(A504,'1_คตง_ภาพรวม'!$L$6:$M$56,2,FALSE)</f>
        <v>#N/A</v>
      </c>
    </row>
    <row r="505" spans="1:14">
      <c r="A505" s="6" t="s">
        <v>7718</v>
      </c>
      <c r="B505" s="6" t="s">
        <v>14600</v>
      </c>
      <c r="C505" s="6" t="s">
        <v>14601</v>
      </c>
      <c r="D505" s="35">
        <v>44085</v>
      </c>
      <c r="E505" s="6" t="s">
        <v>14602</v>
      </c>
      <c r="F505" s="6" t="s">
        <v>9875</v>
      </c>
      <c r="G505" s="6">
        <v>197584</v>
      </c>
      <c r="H505" s="6">
        <v>197584</v>
      </c>
      <c r="I505" s="6" t="s">
        <v>9762</v>
      </c>
      <c r="J505" s="6" t="s">
        <v>9763</v>
      </c>
      <c r="K505" s="6">
        <v>197584</v>
      </c>
      <c r="L505" s="6" t="s">
        <v>9764</v>
      </c>
      <c r="M505" s="6">
        <v>33</v>
      </c>
      <c r="N505" s="6" t="e">
        <f>VLOOKUP(A505,'1_คตง_ภาพรวม'!$L$6:$M$56,2,FALSE)</f>
        <v>#N/A</v>
      </c>
    </row>
    <row r="506" spans="1:14">
      <c r="A506" s="6" t="s">
        <v>996</v>
      </c>
      <c r="B506" s="6" t="s">
        <v>14603</v>
      </c>
      <c r="C506" s="6" t="s">
        <v>14604</v>
      </c>
      <c r="D506" s="35">
        <v>44085</v>
      </c>
      <c r="E506" s="6" t="s">
        <v>14605</v>
      </c>
      <c r="F506" s="6" t="s">
        <v>9875</v>
      </c>
      <c r="G506" s="6">
        <v>410553</v>
      </c>
      <c r="H506" s="6">
        <v>410553</v>
      </c>
      <c r="I506" s="6" t="s">
        <v>9762</v>
      </c>
      <c r="J506" s="6" t="s">
        <v>9763</v>
      </c>
      <c r="K506" s="6">
        <v>410553</v>
      </c>
      <c r="L506" s="6" t="s">
        <v>9764</v>
      </c>
      <c r="M506" s="6">
        <v>34</v>
      </c>
      <c r="N506" s="6" t="e">
        <f>VLOOKUP(A506,'1_คตง_ภาพรวม'!$L$6:$M$56,2,FALSE)</f>
        <v>#N/A</v>
      </c>
    </row>
    <row r="507" spans="1:14">
      <c r="A507" s="6" t="s">
        <v>6000</v>
      </c>
      <c r="B507" s="6" t="s">
        <v>14606</v>
      </c>
      <c r="C507" s="6" t="s">
        <v>14607</v>
      </c>
      <c r="D507" s="35">
        <v>44085</v>
      </c>
      <c r="E507" s="6" t="s">
        <v>14608</v>
      </c>
      <c r="F507" s="6" t="s">
        <v>9875</v>
      </c>
      <c r="G507" s="6">
        <v>17820</v>
      </c>
      <c r="H507" s="6">
        <v>17820</v>
      </c>
      <c r="I507" s="6" t="s">
        <v>9762</v>
      </c>
      <c r="J507" s="6" t="s">
        <v>9763</v>
      </c>
      <c r="K507" s="6">
        <v>17820</v>
      </c>
      <c r="L507" s="6" t="s">
        <v>9764</v>
      </c>
      <c r="M507" s="6">
        <v>38</v>
      </c>
      <c r="N507" s="6" t="e">
        <f>VLOOKUP(A507,'1_คตง_ภาพรวม'!$L$6:$M$56,2,FALSE)</f>
        <v>#N/A</v>
      </c>
    </row>
    <row r="508" spans="1:14">
      <c r="A508" s="6" t="s">
        <v>5776</v>
      </c>
      <c r="B508" s="6" t="s">
        <v>14609</v>
      </c>
      <c r="C508" s="6" t="s">
        <v>14610</v>
      </c>
      <c r="D508" s="35">
        <v>44085</v>
      </c>
      <c r="E508" s="50" t="s">
        <v>14611</v>
      </c>
      <c r="F508" s="6" t="s">
        <v>9875</v>
      </c>
      <c r="G508" s="66">
        <v>919841.5</v>
      </c>
      <c r="H508" s="66">
        <v>919841.5</v>
      </c>
      <c r="I508" s="6" t="s">
        <v>9762</v>
      </c>
      <c r="J508" s="6" t="s">
        <v>9763</v>
      </c>
      <c r="K508" s="6">
        <v>919841.5</v>
      </c>
      <c r="L508" s="6" t="s">
        <v>9764</v>
      </c>
      <c r="M508" s="6">
        <v>53</v>
      </c>
      <c r="N508" s="6" t="e">
        <f>VLOOKUP(A508,'1_คตง_ภาพรวม'!$L$6:$M$56,2,FALSE)</f>
        <v>#N/A</v>
      </c>
    </row>
    <row r="509" spans="1:14">
      <c r="A509" s="6" t="s">
        <v>5535</v>
      </c>
      <c r="B509" s="6" t="s">
        <v>14612</v>
      </c>
      <c r="C509" s="6" t="s">
        <v>14613</v>
      </c>
      <c r="D509" s="35">
        <v>44085</v>
      </c>
      <c r="E509" s="6" t="s">
        <v>14614</v>
      </c>
      <c r="F509" s="6" t="s">
        <v>9875</v>
      </c>
      <c r="G509" s="6">
        <v>94721.600000000006</v>
      </c>
      <c r="H509" s="6">
        <v>94721.600000000006</v>
      </c>
      <c r="I509" s="6" t="s">
        <v>9762</v>
      </c>
      <c r="J509" s="6" t="s">
        <v>9763</v>
      </c>
      <c r="K509" s="6">
        <v>94721.600000000006</v>
      </c>
      <c r="L509" s="6" t="s">
        <v>9764</v>
      </c>
      <c r="M509" s="6">
        <v>48</v>
      </c>
      <c r="N509" s="6" t="e">
        <f>VLOOKUP(A509,'1_คตง_ภาพรวม'!$L$6:$M$56,2,FALSE)</f>
        <v>#N/A</v>
      </c>
    </row>
    <row r="510" spans="1:14">
      <c r="A510" s="6" t="s">
        <v>914</v>
      </c>
      <c r="B510" s="6" t="s">
        <v>14615</v>
      </c>
      <c r="C510" s="6" t="s">
        <v>14616</v>
      </c>
      <c r="D510" s="35">
        <v>44085</v>
      </c>
      <c r="E510" s="6" t="s">
        <v>14617</v>
      </c>
      <c r="F510" s="6" t="s">
        <v>9875</v>
      </c>
      <c r="G510" s="6">
        <v>408100</v>
      </c>
      <c r="H510" s="6">
        <v>408100</v>
      </c>
      <c r="I510" s="6" t="s">
        <v>9762</v>
      </c>
      <c r="J510" s="6" t="s">
        <v>9763</v>
      </c>
      <c r="K510" s="6">
        <v>408100</v>
      </c>
      <c r="L510" s="6" t="s">
        <v>9764</v>
      </c>
      <c r="M510" s="6">
        <v>51</v>
      </c>
      <c r="N510" s="6" t="e">
        <f>VLOOKUP(A510,'1_คตง_ภาพรวม'!$L$6:$M$56,2,FALSE)</f>
        <v>#N/A</v>
      </c>
    </row>
    <row r="511" spans="1:14">
      <c r="A511" s="6" t="s">
        <v>5557</v>
      </c>
      <c r="B511" s="6" t="s">
        <v>14618</v>
      </c>
      <c r="C511" s="6" t="s">
        <v>14619</v>
      </c>
      <c r="D511" s="35">
        <v>44085</v>
      </c>
      <c r="E511" s="6" t="s">
        <v>14620</v>
      </c>
      <c r="F511" s="6" t="s">
        <v>9875</v>
      </c>
      <c r="G511" s="6">
        <v>25245</v>
      </c>
      <c r="H511" s="6">
        <v>25245</v>
      </c>
      <c r="I511" s="6" t="s">
        <v>9762</v>
      </c>
      <c r="J511" s="6" t="s">
        <v>9763</v>
      </c>
      <c r="K511" s="6">
        <v>25245</v>
      </c>
      <c r="L511" s="6" t="s">
        <v>9764</v>
      </c>
      <c r="M511" s="6">
        <v>35</v>
      </c>
      <c r="N511" s="6" t="e">
        <f>VLOOKUP(A511,'1_คตง_ภาพรวม'!$L$6:$M$56,2,FALSE)</f>
        <v>#N/A</v>
      </c>
    </row>
    <row r="512" spans="1:14">
      <c r="A512" s="6" t="s">
        <v>5762</v>
      </c>
      <c r="B512" s="6" t="s">
        <v>14621</v>
      </c>
      <c r="C512" s="6" t="s">
        <v>14622</v>
      </c>
      <c r="D512" s="35">
        <v>44085</v>
      </c>
      <c r="E512" s="6" t="s">
        <v>14623</v>
      </c>
      <c r="F512" s="6" t="s">
        <v>9875</v>
      </c>
      <c r="G512" s="6">
        <v>441787.5</v>
      </c>
      <c r="H512" s="6">
        <v>441787.5</v>
      </c>
      <c r="I512" s="6" t="s">
        <v>9762</v>
      </c>
      <c r="J512" s="6" t="s">
        <v>9763</v>
      </c>
      <c r="K512" s="6">
        <v>441787.5</v>
      </c>
      <c r="L512" s="6" t="s">
        <v>9764</v>
      </c>
      <c r="M512" s="6">
        <v>33</v>
      </c>
      <c r="N512" s="6" t="e">
        <f>VLOOKUP(A512,'1_คตง_ภาพรวม'!$L$6:$M$56,2,FALSE)</f>
        <v>#N/A</v>
      </c>
    </row>
    <row r="513" spans="1:14">
      <c r="A513" s="6" t="s">
        <v>6149</v>
      </c>
      <c r="B513" s="6" t="s">
        <v>14624</v>
      </c>
      <c r="C513" s="6" t="s">
        <v>14625</v>
      </c>
      <c r="D513" s="35">
        <v>44085</v>
      </c>
      <c r="E513" s="6" t="s">
        <v>14626</v>
      </c>
      <c r="F513" s="6" t="s">
        <v>9875</v>
      </c>
      <c r="G513" s="6">
        <v>112360</v>
      </c>
      <c r="H513" s="6">
        <v>112360</v>
      </c>
      <c r="I513" s="6" t="s">
        <v>9762</v>
      </c>
      <c r="J513" s="6" t="s">
        <v>9763</v>
      </c>
      <c r="K513" s="6">
        <v>112360</v>
      </c>
      <c r="L513" s="6" t="s">
        <v>9764</v>
      </c>
      <c r="M513" s="6">
        <v>37</v>
      </c>
      <c r="N513" s="6" t="e">
        <f>VLOOKUP(A513,'1_คตง_ภาพรวม'!$L$6:$M$56,2,FALSE)</f>
        <v>#N/A</v>
      </c>
    </row>
    <row r="514" spans="1:14">
      <c r="A514" s="6" t="s">
        <v>1077</v>
      </c>
      <c r="B514" s="6" t="s">
        <v>14627</v>
      </c>
      <c r="C514" s="6" t="s">
        <v>14628</v>
      </c>
      <c r="D514" s="35">
        <v>44085</v>
      </c>
      <c r="E514" s="6" t="s">
        <v>14629</v>
      </c>
      <c r="F514" s="6" t="s">
        <v>9875</v>
      </c>
      <c r="G514" s="6">
        <v>79500</v>
      </c>
      <c r="H514" s="6">
        <v>79500</v>
      </c>
      <c r="I514" s="6" t="s">
        <v>9762</v>
      </c>
      <c r="J514" s="6" t="s">
        <v>9763</v>
      </c>
      <c r="K514" s="6">
        <v>79500</v>
      </c>
      <c r="L514" s="6" t="s">
        <v>9764</v>
      </c>
      <c r="M514" s="6">
        <v>41</v>
      </c>
      <c r="N514" s="6" t="e">
        <f>VLOOKUP(A514,'1_คตง_ภาพรวม'!$L$6:$M$56,2,FALSE)</f>
        <v>#N/A</v>
      </c>
    </row>
    <row r="515" spans="1:14">
      <c r="A515" s="6" t="s">
        <v>5562</v>
      </c>
      <c r="B515" s="6" t="s">
        <v>14630</v>
      </c>
      <c r="C515" s="6" t="s">
        <v>14631</v>
      </c>
      <c r="D515" s="35">
        <v>44085</v>
      </c>
      <c r="E515" s="6" t="s">
        <v>14632</v>
      </c>
      <c r="F515" s="6" t="s">
        <v>9875</v>
      </c>
      <c r="G515" s="6">
        <v>198000</v>
      </c>
      <c r="H515" s="6">
        <v>198000</v>
      </c>
      <c r="I515" s="6" t="s">
        <v>9762</v>
      </c>
      <c r="J515" s="6" t="s">
        <v>9763</v>
      </c>
      <c r="K515" s="6">
        <v>198000</v>
      </c>
      <c r="L515" s="6" t="s">
        <v>9764</v>
      </c>
      <c r="M515" s="6">
        <v>29</v>
      </c>
      <c r="N515" s="6" t="e">
        <f>VLOOKUP(A515,'1_คตง_ภาพรวม'!$L$6:$M$56,2,FALSE)</f>
        <v>#N/A</v>
      </c>
    </row>
    <row r="516" spans="1:14">
      <c r="A516" s="6" t="s">
        <v>934</v>
      </c>
      <c r="B516" s="6" t="s">
        <v>14633</v>
      </c>
      <c r="C516" s="6" t="s">
        <v>14634</v>
      </c>
      <c r="D516" s="35">
        <v>44085</v>
      </c>
      <c r="E516" s="6" t="s">
        <v>14635</v>
      </c>
      <c r="F516" s="6" t="s">
        <v>9875</v>
      </c>
      <c r="G516" s="6">
        <v>29700</v>
      </c>
      <c r="H516" s="6">
        <v>29700</v>
      </c>
      <c r="I516" s="6" t="s">
        <v>9762</v>
      </c>
      <c r="J516" s="6" t="s">
        <v>9763</v>
      </c>
      <c r="K516" s="6">
        <v>29700</v>
      </c>
      <c r="L516" s="6" t="s">
        <v>9764</v>
      </c>
      <c r="M516" s="6">
        <v>36</v>
      </c>
      <c r="N516" s="6" t="e">
        <f>VLOOKUP(A516,'1_คตง_ภาพรวม'!$L$6:$M$56,2,FALSE)</f>
        <v>#N/A</v>
      </c>
    </row>
    <row r="517" spans="1:14">
      <c r="A517" s="6" t="s">
        <v>7602</v>
      </c>
      <c r="B517" s="6" t="s">
        <v>14636</v>
      </c>
      <c r="C517" s="6" t="s">
        <v>14637</v>
      </c>
      <c r="D517" s="35">
        <v>44085</v>
      </c>
      <c r="E517" s="6" t="s">
        <v>14638</v>
      </c>
      <c r="F517" s="6" t="s">
        <v>9875</v>
      </c>
      <c r="G517" s="6">
        <v>95210.4</v>
      </c>
      <c r="H517" s="6">
        <v>95210.4</v>
      </c>
      <c r="I517" s="6" t="s">
        <v>9762</v>
      </c>
      <c r="J517" s="6" t="s">
        <v>9763</v>
      </c>
      <c r="K517" s="6">
        <v>95210.4</v>
      </c>
      <c r="L517" s="6" t="s">
        <v>9764</v>
      </c>
      <c r="M517" s="6">
        <v>42</v>
      </c>
      <c r="N517" s="6" t="e">
        <f>VLOOKUP(A517,'1_คตง_ภาพรวม'!$L$6:$M$56,2,FALSE)</f>
        <v>#N/A</v>
      </c>
    </row>
    <row r="518" spans="1:14">
      <c r="A518" s="6" t="s">
        <v>5958</v>
      </c>
      <c r="B518" s="6" t="s">
        <v>14639</v>
      </c>
      <c r="C518" s="6" t="s">
        <v>14640</v>
      </c>
      <c r="D518" s="35">
        <v>44085</v>
      </c>
      <c r="E518" s="6" t="s">
        <v>14641</v>
      </c>
      <c r="F518" s="6" t="s">
        <v>9875</v>
      </c>
      <c r="G518" s="6">
        <v>193050</v>
      </c>
      <c r="H518" s="6">
        <v>193050</v>
      </c>
      <c r="I518" s="6" t="s">
        <v>9762</v>
      </c>
      <c r="J518" s="6" t="s">
        <v>9763</v>
      </c>
      <c r="K518" s="6">
        <v>193050</v>
      </c>
      <c r="L518" s="6" t="s">
        <v>9764</v>
      </c>
      <c r="M518" s="6">
        <v>43</v>
      </c>
      <c r="N518" s="6" t="e">
        <f>VLOOKUP(A518,'1_คตง_ภาพรวม'!$L$6:$M$56,2,FALSE)</f>
        <v>#N/A</v>
      </c>
    </row>
    <row r="519" spans="1:14">
      <c r="A519" s="6" t="s">
        <v>5733</v>
      </c>
      <c r="B519" s="6" t="s">
        <v>14642</v>
      </c>
      <c r="C519" s="6" t="s">
        <v>14643</v>
      </c>
      <c r="D519" s="35">
        <v>44085</v>
      </c>
      <c r="E519" s="6" t="s">
        <v>14644</v>
      </c>
      <c r="F519" s="6" t="s">
        <v>9875</v>
      </c>
      <c r="G519" s="6">
        <v>29415</v>
      </c>
      <c r="H519" s="6">
        <v>29415</v>
      </c>
      <c r="I519" s="6" t="s">
        <v>9762</v>
      </c>
      <c r="J519" s="6" t="s">
        <v>9763</v>
      </c>
      <c r="K519" s="6">
        <v>29415</v>
      </c>
      <c r="L519" s="6" t="s">
        <v>9764</v>
      </c>
      <c r="M519" s="6">
        <v>39</v>
      </c>
      <c r="N519" s="6" t="e">
        <f>VLOOKUP(A519,'1_คตง_ภาพรวม'!$L$6:$M$56,2,FALSE)</f>
        <v>#N/A</v>
      </c>
    </row>
    <row r="520" spans="1:14">
      <c r="A520" s="6" t="s">
        <v>6945</v>
      </c>
      <c r="B520" s="6" t="s">
        <v>14645</v>
      </c>
      <c r="C520" s="6" t="s">
        <v>14646</v>
      </c>
      <c r="D520" s="35">
        <v>44085</v>
      </c>
      <c r="E520" s="6" t="s">
        <v>14647</v>
      </c>
      <c r="F520" s="6" t="s">
        <v>9875</v>
      </c>
      <c r="G520" s="6">
        <v>122138.5</v>
      </c>
      <c r="H520" s="6">
        <v>122138.5</v>
      </c>
      <c r="I520" s="6" t="s">
        <v>9762</v>
      </c>
      <c r="J520" s="6" t="s">
        <v>9763</v>
      </c>
      <c r="K520" s="6">
        <v>122138.5</v>
      </c>
      <c r="L520" s="6" t="s">
        <v>9764</v>
      </c>
      <c r="M520" s="6">
        <v>37</v>
      </c>
      <c r="N520" s="6" t="e">
        <f>VLOOKUP(A520,'1_คตง_ภาพรวม'!$L$6:$M$56,2,FALSE)</f>
        <v>#N/A</v>
      </c>
    </row>
    <row r="521" spans="1:14">
      <c r="A521" s="6" t="s">
        <v>982</v>
      </c>
      <c r="B521" s="6" t="s">
        <v>14648</v>
      </c>
      <c r="C521" s="6" t="s">
        <v>14649</v>
      </c>
      <c r="D521" s="35">
        <v>44085</v>
      </c>
      <c r="E521" s="6" t="s">
        <v>14650</v>
      </c>
      <c r="F521" s="6" t="s">
        <v>9875</v>
      </c>
      <c r="G521" s="6">
        <v>676280</v>
      </c>
      <c r="H521" s="6">
        <v>676280</v>
      </c>
      <c r="I521" s="6" t="s">
        <v>9762</v>
      </c>
      <c r="J521" s="6" t="s">
        <v>9763</v>
      </c>
      <c r="K521" s="6">
        <v>676280</v>
      </c>
      <c r="L521" s="6" t="s">
        <v>9764</v>
      </c>
      <c r="M521" s="6">
        <v>50</v>
      </c>
      <c r="N521" s="6" t="e">
        <f>VLOOKUP(A521,'1_คตง_ภาพรวม'!$L$6:$M$56,2,FALSE)</f>
        <v>#N/A</v>
      </c>
    </row>
    <row r="522" spans="1:14">
      <c r="A522" s="6" t="s">
        <v>987</v>
      </c>
      <c r="B522" s="6" t="s">
        <v>14651</v>
      </c>
      <c r="C522" s="6" t="s">
        <v>14652</v>
      </c>
      <c r="D522" s="35">
        <v>44085</v>
      </c>
      <c r="E522" s="6" t="s">
        <v>14653</v>
      </c>
      <c r="F522" s="6" t="s">
        <v>9875</v>
      </c>
      <c r="G522" s="6">
        <v>645858</v>
      </c>
      <c r="H522" s="6">
        <v>645858</v>
      </c>
      <c r="I522" s="6" t="s">
        <v>9762</v>
      </c>
      <c r="J522" s="6" t="s">
        <v>9763</v>
      </c>
      <c r="K522" s="6">
        <v>645858</v>
      </c>
      <c r="L522" s="6" t="s">
        <v>9764</v>
      </c>
      <c r="M522" s="6">
        <v>41</v>
      </c>
      <c r="N522" s="6" t="e">
        <f>VLOOKUP(A522,'1_คตง_ภาพรวม'!$L$6:$M$56,2,FALSE)</f>
        <v>#N/A</v>
      </c>
    </row>
    <row r="523" spans="1:14">
      <c r="A523" s="6" t="s">
        <v>6209</v>
      </c>
      <c r="B523" s="6" t="s">
        <v>14654</v>
      </c>
      <c r="C523" s="6" t="s">
        <v>14655</v>
      </c>
      <c r="D523" s="35">
        <v>44085</v>
      </c>
      <c r="E523" s="6" t="s">
        <v>14656</v>
      </c>
      <c r="F523" s="6" t="s">
        <v>9875</v>
      </c>
      <c r="G523" s="6">
        <v>42400</v>
      </c>
      <c r="H523" s="6">
        <v>42400</v>
      </c>
      <c r="I523" s="6" t="s">
        <v>9762</v>
      </c>
      <c r="J523" s="6" t="s">
        <v>9763</v>
      </c>
      <c r="K523" s="6">
        <v>42400</v>
      </c>
      <c r="L523" s="6" t="s">
        <v>9764</v>
      </c>
      <c r="M523" s="6">
        <v>32</v>
      </c>
      <c r="N523" s="6" t="e">
        <f>VLOOKUP(A523,'1_คตง_ภาพรวม'!$L$6:$M$56,2,FALSE)</f>
        <v>#N/A</v>
      </c>
    </row>
    <row r="524" spans="1:14">
      <c r="A524" s="6" t="s">
        <v>1011</v>
      </c>
      <c r="B524" s="6" t="s">
        <v>14657</v>
      </c>
      <c r="C524" s="6" t="s">
        <v>14658</v>
      </c>
      <c r="D524" s="35">
        <v>44085</v>
      </c>
      <c r="E524" s="6" t="s">
        <v>14659</v>
      </c>
      <c r="F524" s="6" t="s">
        <v>9875</v>
      </c>
      <c r="G524" s="6">
        <v>7000</v>
      </c>
      <c r="H524" s="6">
        <v>7000</v>
      </c>
      <c r="I524" s="6" t="s">
        <v>9762</v>
      </c>
      <c r="J524" s="6" t="s">
        <v>9763</v>
      </c>
      <c r="K524" s="6">
        <v>7000</v>
      </c>
      <c r="L524" s="6" t="s">
        <v>9764</v>
      </c>
      <c r="M524" s="6">
        <v>33</v>
      </c>
      <c r="N524" s="6" t="e">
        <f>VLOOKUP(A524,'1_คตง_ภาพรวม'!$L$6:$M$56,2,FALSE)</f>
        <v>#N/A</v>
      </c>
    </row>
    <row r="525" spans="1:14">
      <c r="A525" s="6" t="s">
        <v>6032</v>
      </c>
      <c r="B525" s="6" t="s">
        <v>14660</v>
      </c>
      <c r="C525" s="6" t="s">
        <v>14661</v>
      </c>
      <c r="D525" s="35">
        <v>44085</v>
      </c>
      <c r="E525" s="6" t="s">
        <v>14662</v>
      </c>
      <c r="F525" s="6" t="s">
        <v>9875</v>
      </c>
      <c r="G525" s="6">
        <v>23760</v>
      </c>
      <c r="H525" s="6">
        <v>23760</v>
      </c>
      <c r="I525" s="6" t="s">
        <v>9762</v>
      </c>
      <c r="J525" s="6" t="s">
        <v>9763</v>
      </c>
      <c r="K525" s="6">
        <v>23760</v>
      </c>
      <c r="L525" s="6" t="s">
        <v>9764</v>
      </c>
      <c r="M525" s="6">
        <v>32</v>
      </c>
      <c r="N525" s="6" t="e">
        <f>VLOOKUP(A525,'1_คตง_ภาพรวม'!$L$6:$M$56,2,FALSE)</f>
        <v>#N/A</v>
      </c>
    </row>
    <row r="526" spans="1:14">
      <c r="A526" s="6" t="s">
        <v>7869</v>
      </c>
      <c r="B526" s="6" t="s">
        <v>14663</v>
      </c>
      <c r="C526" s="6" t="s">
        <v>14664</v>
      </c>
      <c r="D526" s="35">
        <v>44085</v>
      </c>
      <c r="E526" s="6" t="s">
        <v>14665</v>
      </c>
      <c r="F526" s="6" t="s">
        <v>9875</v>
      </c>
      <c r="G526" s="6">
        <v>148333.96</v>
      </c>
      <c r="H526" s="6">
        <v>148333.96</v>
      </c>
      <c r="I526" s="6" t="s">
        <v>9762</v>
      </c>
      <c r="J526" s="6" t="s">
        <v>9763</v>
      </c>
      <c r="K526" s="6">
        <v>148333.96</v>
      </c>
      <c r="L526" s="6" t="s">
        <v>9764</v>
      </c>
      <c r="M526" s="6">
        <v>32</v>
      </c>
      <c r="N526" s="6" t="e">
        <f>VLOOKUP(A526,'1_คตง_ภาพรวม'!$L$6:$M$56,2,FALSE)</f>
        <v>#N/A</v>
      </c>
    </row>
    <row r="527" spans="1:14">
      <c r="A527" s="6" t="s">
        <v>6595</v>
      </c>
      <c r="B527" s="6" t="s">
        <v>14666</v>
      </c>
      <c r="C527" s="6" t="s">
        <v>14667</v>
      </c>
      <c r="D527" s="35">
        <v>44085</v>
      </c>
      <c r="E527" s="6" t="s">
        <v>14668</v>
      </c>
      <c r="F527" s="6" t="s">
        <v>9875</v>
      </c>
      <c r="G527" s="6">
        <v>159000</v>
      </c>
      <c r="H527" s="6">
        <v>159000</v>
      </c>
      <c r="I527" s="6" t="s">
        <v>9762</v>
      </c>
      <c r="J527" s="6" t="s">
        <v>9763</v>
      </c>
      <c r="K527" s="6">
        <v>159000</v>
      </c>
      <c r="L527" s="6" t="s">
        <v>9764</v>
      </c>
      <c r="M527" s="6">
        <v>36</v>
      </c>
      <c r="N527" s="6" t="e">
        <f>VLOOKUP(A527,'1_คตง_ภาพรวม'!$L$6:$M$56,2,FALSE)</f>
        <v>#N/A</v>
      </c>
    </row>
    <row r="528" spans="1:14">
      <c r="A528" s="6" t="s">
        <v>6032</v>
      </c>
      <c r="B528" s="6" t="s">
        <v>14669</v>
      </c>
      <c r="C528" s="6" t="s">
        <v>14670</v>
      </c>
      <c r="D528" s="35">
        <v>44085</v>
      </c>
      <c r="E528" s="6" t="s">
        <v>14671</v>
      </c>
      <c r="F528" s="6" t="s">
        <v>9875</v>
      </c>
      <c r="G528" s="6">
        <v>55650</v>
      </c>
      <c r="H528" s="6">
        <v>55650</v>
      </c>
      <c r="I528" s="6" t="s">
        <v>9762</v>
      </c>
      <c r="J528" s="6" t="s">
        <v>9763</v>
      </c>
      <c r="K528" s="6">
        <v>55650</v>
      </c>
      <c r="L528" s="6" t="s">
        <v>9764</v>
      </c>
      <c r="M528" s="6">
        <v>33</v>
      </c>
      <c r="N528" s="6" t="e">
        <f>VLOOKUP(A528,'1_คตง_ภาพรวม'!$L$6:$M$56,2,FALSE)</f>
        <v>#N/A</v>
      </c>
    </row>
    <row r="529" spans="1:14">
      <c r="A529" s="6" t="s">
        <v>7440</v>
      </c>
      <c r="B529" s="6" t="s">
        <v>14672</v>
      </c>
      <c r="C529" s="6" t="s">
        <v>14673</v>
      </c>
      <c r="D529" s="35">
        <v>44085</v>
      </c>
      <c r="E529" s="6" t="s">
        <v>14674</v>
      </c>
      <c r="F529" s="6" t="s">
        <v>9875</v>
      </c>
      <c r="G529" s="6">
        <v>792163.72</v>
      </c>
      <c r="H529" s="6">
        <v>792163.72</v>
      </c>
      <c r="I529" s="6" t="s">
        <v>9762</v>
      </c>
      <c r="J529" s="6" t="s">
        <v>9763</v>
      </c>
      <c r="K529" s="6">
        <v>792163.72</v>
      </c>
      <c r="L529" s="6" t="s">
        <v>9764</v>
      </c>
      <c r="M529" s="6">
        <v>34</v>
      </c>
      <c r="N529" s="6" t="e">
        <f>VLOOKUP(A529,'1_คตง_ภาพรวม'!$L$6:$M$56,2,FALSE)</f>
        <v>#N/A</v>
      </c>
    </row>
    <row r="530" spans="1:14">
      <c r="A530" s="6" t="s">
        <v>5359</v>
      </c>
      <c r="B530" s="6" t="s">
        <v>14942</v>
      </c>
      <c r="C530" s="6" t="s">
        <v>14943</v>
      </c>
      <c r="D530" s="35">
        <v>44103</v>
      </c>
      <c r="E530" s="6" t="s">
        <v>14944</v>
      </c>
      <c r="F530" s="6" t="s">
        <v>9875</v>
      </c>
      <c r="G530" s="6">
        <v>495163.89</v>
      </c>
      <c r="H530" s="6">
        <v>495163.89</v>
      </c>
      <c r="I530" s="6" t="s">
        <v>9762</v>
      </c>
      <c r="J530" s="6" t="s">
        <v>9763</v>
      </c>
      <c r="K530" s="6">
        <v>495163.89</v>
      </c>
      <c r="L530" s="6" t="s">
        <v>9764</v>
      </c>
      <c r="M530" s="6">
        <v>11</v>
      </c>
      <c r="N530" s="6" t="e">
        <f>VLOOKUP(A530,'1_คตง_ภาพรวม'!$L$6:$M$56,2,FALSE)</f>
        <v>#N/A</v>
      </c>
    </row>
    <row r="531" spans="1:14">
      <c r="A531" s="6" t="s">
        <v>6213</v>
      </c>
      <c r="B531" s="6" t="s">
        <v>14945</v>
      </c>
      <c r="C531" s="6" t="s">
        <v>14946</v>
      </c>
      <c r="D531" s="35">
        <v>44103</v>
      </c>
      <c r="E531" s="6" t="s">
        <v>14947</v>
      </c>
      <c r="F531" s="6" t="s">
        <v>9875</v>
      </c>
      <c r="G531" s="6">
        <v>23320</v>
      </c>
      <c r="H531" s="6">
        <v>23320</v>
      </c>
      <c r="I531" s="6" t="s">
        <v>9762</v>
      </c>
      <c r="J531" s="6" t="s">
        <v>9763</v>
      </c>
      <c r="K531" s="6">
        <v>23320</v>
      </c>
      <c r="L531" s="6" t="s">
        <v>9764</v>
      </c>
      <c r="M531" s="6">
        <v>11</v>
      </c>
      <c r="N531" s="6" t="e">
        <f>VLOOKUP(A531,'1_คตง_ภาพรวม'!$L$6:$M$56,2,FALSE)</f>
        <v>#N/A</v>
      </c>
    </row>
    <row r="532" spans="1:14">
      <c r="A532" s="6" t="s">
        <v>6094</v>
      </c>
      <c r="B532" s="6" t="s">
        <v>14948</v>
      </c>
      <c r="C532" s="6" t="s">
        <v>14949</v>
      </c>
      <c r="D532" s="35">
        <v>44103</v>
      </c>
      <c r="E532" s="6" t="s">
        <v>14950</v>
      </c>
      <c r="F532" s="6" t="s">
        <v>9875</v>
      </c>
      <c r="G532" s="6">
        <v>58830</v>
      </c>
      <c r="H532" s="6">
        <v>58830</v>
      </c>
      <c r="I532" s="6" t="s">
        <v>9762</v>
      </c>
      <c r="J532" s="6" t="s">
        <v>9763</v>
      </c>
      <c r="K532" s="6">
        <v>58830</v>
      </c>
      <c r="L532" s="6" t="s">
        <v>9764</v>
      </c>
      <c r="M532" s="6">
        <v>11</v>
      </c>
      <c r="N532" s="6" t="e">
        <f>VLOOKUP(A532,'1_คตง_ภาพรวม'!$L$6:$M$56,2,FALSE)</f>
        <v>#N/A</v>
      </c>
    </row>
    <row r="533" spans="1:14">
      <c r="A533" s="6" t="s">
        <v>5189</v>
      </c>
      <c r="B533" s="6" t="s">
        <v>14951</v>
      </c>
      <c r="C533" s="6" t="s">
        <v>14952</v>
      </c>
      <c r="D533" s="35">
        <v>44103</v>
      </c>
      <c r="E533" s="6" t="s">
        <v>14953</v>
      </c>
      <c r="F533" s="6" t="s">
        <v>9875</v>
      </c>
      <c r="G533" s="6">
        <v>495020</v>
      </c>
      <c r="H533" s="6">
        <v>495020</v>
      </c>
      <c r="I533" s="6" t="s">
        <v>9762</v>
      </c>
      <c r="J533" s="6" t="s">
        <v>9763</v>
      </c>
      <c r="K533" s="6">
        <v>495020</v>
      </c>
      <c r="L533" s="6" t="s">
        <v>9764</v>
      </c>
      <c r="M533" s="6">
        <v>11</v>
      </c>
      <c r="N533" s="6" t="e">
        <f>VLOOKUP(A533,'1_คตง_ภาพรวม'!$L$6:$M$56,2,FALSE)</f>
        <v>#N/A</v>
      </c>
    </row>
    <row r="534" spans="1:14">
      <c r="A534" s="6" t="s">
        <v>5562</v>
      </c>
      <c r="B534" s="6" t="s">
        <v>14954</v>
      </c>
      <c r="C534" s="6" t="s">
        <v>14955</v>
      </c>
      <c r="D534" s="35">
        <v>44103</v>
      </c>
      <c r="E534" s="6" t="s">
        <v>14956</v>
      </c>
      <c r="F534" s="6" t="s">
        <v>9875</v>
      </c>
      <c r="G534" s="6">
        <v>198000</v>
      </c>
      <c r="H534" s="6">
        <v>198000</v>
      </c>
      <c r="I534" s="6" t="s">
        <v>9762</v>
      </c>
      <c r="J534" s="6" t="s">
        <v>9763</v>
      </c>
      <c r="K534" s="6">
        <v>198000</v>
      </c>
      <c r="L534" s="6" t="s">
        <v>9764</v>
      </c>
      <c r="M534" s="6">
        <v>11</v>
      </c>
      <c r="N534" s="6" t="e">
        <f>VLOOKUP(A534,'1_คตง_ภาพรวม'!$L$6:$M$56,2,FALSE)</f>
        <v>#N/A</v>
      </c>
    </row>
    <row r="535" spans="1:14">
      <c r="A535" s="6" t="s">
        <v>5527</v>
      </c>
      <c r="B535" s="6" t="s">
        <v>14960</v>
      </c>
      <c r="C535" s="6" t="s">
        <v>14961</v>
      </c>
      <c r="D535" s="35">
        <v>44103</v>
      </c>
      <c r="E535" s="6" t="s">
        <v>14962</v>
      </c>
      <c r="F535" s="6" t="s">
        <v>9875</v>
      </c>
      <c r="G535" s="6">
        <v>29700</v>
      </c>
      <c r="H535" s="6">
        <v>29700</v>
      </c>
      <c r="I535" s="6" t="s">
        <v>9762</v>
      </c>
      <c r="J535" s="6" t="s">
        <v>9763</v>
      </c>
      <c r="K535" s="6">
        <v>29700</v>
      </c>
      <c r="L535" s="6" t="s">
        <v>9764</v>
      </c>
      <c r="M535" s="6">
        <v>11</v>
      </c>
      <c r="N535" s="6" t="e">
        <f>VLOOKUP(A535,'1_คตง_ภาพรวม'!$L$6:$M$56,2,FALSE)</f>
        <v>#N/A</v>
      </c>
    </row>
    <row r="536" spans="1:14">
      <c r="A536" s="6" t="s">
        <v>5729</v>
      </c>
      <c r="B536" s="6" t="s">
        <v>14963</v>
      </c>
      <c r="C536" s="6" t="s">
        <v>14964</v>
      </c>
      <c r="D536" s="35">
        <v>44103</v>
      </c>
      <c r="E536" s="6" t="s">
        <v>14965</v>
      </c>
      <c r="F536" s="6" t="s">
        <v>9875</v>
      </c>
      <c r="G536" s="6">
        <v>44550</v>
      </c>
      <c r="H536" s="6">
        <v>44550</v>
      </c>
      <c r="I536" s="6" t="s">
        <v>9762</v>
      </c>
      <c r="J536" s="6" t="s">
        <v>9763</v>
      </c>
      <c r="K536" s="6">
        <v>44550</v>
      </c>
      <c r="L536" s="6" t="s">
        <v>9764</v>
      </c>
      <c r="M536" s="6">
        <v>11</v>
      </c>
      <c r="N536" s="6" t="e">
        <f>VLOOKUP(A536,'1_คตง_ภาพรวม'!$L$6:$M$56,2,FALSE)</f>
        <v>#N/A</v>
      </c>
    </row>
    <row r="537" spans="1:14">
      <c r="A537" s="6" t="s">
        <v>484</v>
      </c>
      <c r="B537" s="6" t="s">
        <v>14966</v>
      </c>
      <c r="C537" s="6" t="s">
        <v>14967</v>
      </c>
      <c r="D537" s="35">
        <v>44103</v>
      </c>
      <c r="E537" s="6" t="s">
        <v>14968</v>
      </c>
      <c r="F537" s="6" t="s">
        <v>9875</v>
      </c>
      <c r="G537" s="6">
        <v>227900</v>
      </c>
      <c r="H537" s="6">
        <v>227900</v>
      </c>
      <c r="I537" s="6" t="s">
        <v>9762</v>
      </c>
      <c r="J537" s="6" t="s">
        <v>9763</v>
      </c>
      <c r="K537" s="6">
        <v>227900</v>
      </c>
      <c r="L537" s="6" t="s">
        <v>9764</v>
      </c>
      <c r="M537" s="6">
        <v>11</v>
      </c>
      <c r="N537" s="6" t="e">
        <f>VLOOKUP(A537,'1_คตง_ภาพรวม'!$L$6:$M$56,2,FALSE)</f>
        <v>#N/A</v>
      </c>
    </row>
    <row r="538" spans="1:14">
      <c r="A538" s="6" t="s">
        <v>5686</v>
      </c>
      <c r="B538" s="6" t="s">
        <v>14969</v>
      </c>
      <c r="C538" s="6" t="s">
        <v>14970</v>
      </c>
      <c r="D538" s="35">
        <v>44103</v>
      </c>
      <c r="E538" s="6" t="s">
        <v>14971</v>
      </c>
      <c r="F538" s="6" t="s">
        <v>9875</v>
      </c>
      <c r="G538" s="6">
        <v>64029.3</v>
      </c>
      <c r="H538" s="6">
        <v>64029.3</v>
      </c>
      <c r="I538" s="6" t="s">
        <v>9762</v>
      </c>
      <c r="J538" s="6" t="s">
        <v>9763</v>
      </c>
      <c r="K538" s="6">
        <v>64029.3</v>
      </c>
      <c r="L538" s="6" t="s">
        <v>9764</v>
      </c>
      <c r="M538" s="6">
        <v>11</v>
      </c>
      <c r="N538" s="6" t="e">
        <f>VLOOKUP(A538,'1_คตง_ภาพรวม'!$L$6:$M$56,2,FALSE)</f>
        <v>#N/A</v>
      </c>
    </row>
    <row r="539" spans="1:14">
      <c r="A539" s="6" t="s">
        <v>9604</v>
      </c>
      <c r="B539" s="6" t="s">
        <v>14972</v>
      </c>
      <c r="C539" s="6" t="s">
        <v>14973</v>
      </c>
      <c r="D539" s="35">
        <v>44103</v>
      </c>
      <c r="E539" s="6" t="s">
        <v>14974</v>
      </c>
      <c r="F539" s="6" t="s">
        <v>9875</v>
      </c>
      <c r="G539" s="6">
        <v>22795.34</v>
      </c>
      <c r="H539" s="6">
        <v>22795.34</v>
      </c>
      <c r="I539" s="6" t="s">
        <v>9762</v>
      </c>
      <c r="J539" s="6" t="s">
        <v>9763</v>
      </c>
      <c r="K539" s="6">
        <v>22795.34</v>
      </c>
      <c r="L539" s="6" t="s">
        <v>9764</v>
      </c>
      <c r="M539" s="6">
        <v>42</v>
      </c>
      <c r="N539" s="6" t="e">
        <f>VLOOKUP(A539,'1_คตง_ภาพรวม'!$L$6:$M$56,2,FALSE)</f>
        <v>#N/A</v>
      </c>
    </row>
    <row r="540" spans="1:14">
      <c r="A540" s="6" t="s">
        <v>973</v>
      </c>
      <c r="B540" s="6" t="s">
        <v>14975</v>
      </c>
      <c r="C540" s="6" t="s">
        <v>14976</v>
      </c>
      <c r="D540" s="35">
        <v>44103</v>
      </c>
      <c r="E540" s="6" t="s">
        <v>14977</v>
      </c>
      <c r="F540" s="6" t="s">
        <v>9875</v>
      </c>
      <c r="G540" s="6">
        <v>58300</v>
      </c>
      <c r="H540" s="6">
        <v>58300</v>
      </c>
      <c r="I540" s="6" t="s">
        <v>9762</v>
      </c>
      <c r="J540" s="6" t="s">
        <v>9763</v>
      </c>
      <c r="K540" s="6">
        <v>58300</v>
      </c>
      <c r="L540" s="6" t="s">
        <v>9764</v>
      </c>
      <c r="M540" s="6">
        <v>11</v>
      </c>
      <c r="N540" s="6" t="e">
        <f>VLOOKUP(A540,'1_คตง_ภาพรวม'!$L$6:$M$56,2,FALSE)</f>
        <v>#N/A</v>
      </c>
    </row>
    <row r="541" spans="1:14">
      <c r="A541" s="6" t="s">
        <v>5766</v>
      </c>
      <c r="B541" s="6" t="s">
        <v>14978</v>
      </c>
      <c r="C541" s="6" t="s">
        <v>14979</v>
      </c>
      <c r="D541" s="35">
        <v>44103</v>
      </c>
      <c r="E541" s="6" t="s">
        <v>14980</v>
      </c>
      <c r="F541" s="6" t="s">
        <v>9875</v>
      </c>
      <c r="G541" s="6">
        <v>144160</v>
      </c>
      <c r="H541" s="6">
        <v>144160</v>
      </c>
      <c r="I541" s="6" t="s">
        <v>9762</v>
      </c>
      <c r="J541" s="6" t="s">
        <v>9763</v>
      </c>
      <c r="K541" s="6">
        <v>144160</v>
      </c>
      <c r="L541" s="6" t="s">
        <v>9764</v>
      </c>
      <c r="M541" s="6">
        <v>11</v>
      </c>
      <c r="N541" s="6" t="e">
        <f>VLOOKUP(A541,'1_คตง_ภาพรวม'!$L$6:$M$56,2,FALSE)</f>
        <v>#N/A</v>
      </c>
    </row>
    <row r="542" spans="1:14">
      <c r="A542" s="6" t="s">
        <v>5542</v>
      </c>
      <c r="B542" s="6" t="s">
        <v>14981</v>
      </c>
      <c r="C542" s="6" t="s">
        <v>14982</v>
      </c>
      <c r="D542" s="35">
        <v>44103</v>
      </c>
      <c r="E542" s="6" t="s">
        <v>14983</v>
      </c>
      <c r="F542" s="6" t="s">
        <v>9875</v>
      </c>
      <c r="G542" s="6">
        <v>44520</v>
      </c>
      <c r="H542" s="6">
        <v>44520</v>
      </c>
      <c r="I542" s="6" t="s">
        <v>9762</v>
      </c>
      <c r="J542" s="6" t="s">
        <v>9763</v>
      </c>
      <c r="K542" s="6">
        <v>44520</v>
      </c>
      <c r="L542" s="6" t="s">
        <v>9764</v>
      </c>
      <c r="M542" s="6">
        <v>11</v>
      </c>
      <c r="N542" s="6" t="e">
        <f>VLOOKUP(A542,'1_คตง_ภาพรวม'!$L$6:$M$56,2,FALSE)</f>
        <v>#N/A</v>
      </c>
    </row>
    <row r="543" spans="1:14">
      <c r="A543" s="6" t="s">
        <v>6604</v>
      </c>
      <c r="B543" s="6" t="s">
        <v>14984</v>
      </c>
      <c r="C543" s="6" t="s">
        <v>14985</v>
      </c>
      <c r="D543" s="35">
        <v>44103</v>
      </c>
      <c r="E543" s="6" t="s">
        <v>14986</v>
      </c>
      <c r="F543" s="6" t="s">
        <v>9875</v>
      </c>
      <c r="G543" s="6">
        <v>58300</v>
      </c>
      <c r="H543" s="6">
        <v>58300</v>
      </c>
      <c r="I543" s="6" t="s">
        <v>9762</v>
      </c>
      <c r="J543" s="6" t="s">
        <v>9763</v>
      </c>
      <c r="K543" s="6">
        <v>58300</v>
      </c>
      <c r="L543" s="6" t="s">
        <v>9764</v>
      </c>
      <c r="M543" s="6">
        <v>11</v>
      </c>
      <c r="N543" s="6" t="e">
        <f>VLOOKUP(A543,'1_คตง_ภาพรวม'!$L$6:$M$56,2,FALSE)</f>
        <v>#N/A</v>
      </c>
    </row>
    <row r="544" spans="1:14">
      <c r="A544" s="6" t="s">
        <v>1107</v>
      </c>
      <c r="B544" s="6" t="s">
        <v>14987</v>
      </c>
      <c r="C544" s="6" t="s">
        <v>14988</v>
      </c>
      <c r="D544" s="35">
        <v>44103</v>
      </c>
      <c r="E544" s="6" t="s">
        <v>14989</v>
      </c>
      <c r="F544" s="6" t="s">
        <v>9875</v>
      </c>
      <c r="G544" s="6">
        <v>980500</v>
      </c>
      <c r="H544" s="6">
        <v>980500</v>
      </c>
      <c r="I544" s="6" t="s">
        <v>9762</v>
      </c>
      <c r="J544" s="6" t="s">
        <v>9763</v>
      </c>
      <c r="K544" s="6">
        <v>980500</v>
      </c>
      <c r="L544" s="6" t="s">
        <v>9764</v>
      </c>
      <c r="M544" s="6">
        <v>36</v>
      </c>
      <c r="N544" s="6" t="e">
        <f>VLOOKUP(A544,'1_คตง_ภาพรวม'!$L$6:$M$56,2,FALSE)</f>
        <v>#N/A</v>
      </c>
    </row>
    <row r="545" spans="1:14">
      <c r="A545" s="6" t="s">
        <v>5823</v>
      </c>
      <c r="B545" s="6" t="s">
        <v>14990</v>
      </c>
      <c r="C545" s="6" t="s">
        <v>14991</v>
      </c>
      <c r="D545" s="35">
        <v>44103</v>
      </c>
      <c r="E545" s="6" t="s">
        <v>14992</v>
      </c>
      <c r="F545" s="6" t="s">
        <v>9875</v>
      </c>
      <c r="G545" s="6">
        <v>24750</v>
      </c>
      <c r="H545" s="6">
        <v>24750</v>
      </c>
      <c r="I545" s="6" t="s">
        <v>9762</v>
      </c>
      <c r="J545" s="6" t="s">
        <v>9763</v>
      </c>
      <c r="K545" s="6">
        <v>24750</v>
      </c>
      <c r="L545" s="6" t="s">
        <v>9764</v>
      </c>
      <c r="M545" s="6">
        <v>11</v>
      </c>
      <c r="N545" s="6" t="e">
        <f>VLOOKUP(A545,'1_คตง_ภาพรวม'!$L$6:$M$56,2,FALSE)</f>
        <v>#N/A</v>
      </c>
    </row>
    <row r="546" spans="1:14">
      <c r="A546" s="6" t="s">
        <v>7221</v>
      </c>
      <c r="B546" s="6" t="s">
        <v>14993</v>
      </c>
      <c r="C546" s="6" t="s">
        <v>14994</v>
      </c>
      <c r="D546" s="35">
        <v>44103</v>
      </c>
      <c r="E546" s="6" t="s">
        <v>14995</v>
      </c>
      <c r="F546" s="6" t="s">
        <v>9875</v>
      </c>
      <c r="G546" s="6">
        <v>416074.77</v>
      </c>
      <c r="H546" s="6">
        <v>416074.77</v>
      </c>
      <c r="I546" s="6" t="s">
        <v>9762</v>
      </c>
      <c r="J546" s="6" t="s">
        <v>9763</v>
      </c>
      <c r="K546" s="6">
        <v>416074.77</v>
      </c>
      <c r="L546" s="6" t="s">
        <v>9764</v>
      </c>
      <c r="M546" s="6">
        <v>42</v>
      </c>
      <c r="N546" s="6" t="e">
        <f>VLOOKUP(A546,'1_คตง_ภาพรวม'!$L$6:$M$56,2,FALSE)</f>
        <v>#N/A</v>
      </c>
    </row>
    <row r="547" spans="1:14">
      <c r="A547" s="6" t="s">
        <v>5390</v>
      </c>
      <c r="B547" s="6" t="s">
        <v>14996</v>
      </c>
      <c r="C547" s="6" t="s">
        <v>14997</v>
      </c>
      <c r="D547" s="35">
        <v>44103</v>
      </c>
      <c r="E547" s="6" t="s">
        <v>14998</v>
      </c>
      <c r="F547" s="6" t="s">
        <v>9875</v>
      </c>
      <c r="G547" s="6">
        <v>190674</v>
      </c>
      <c r="H547" s="6">
        <v>190674</v>
      </c>
      <c r="I547" s="6" t="s">
        <v>9762</v>
      </c>
      <c r="J547" s="6" t="s">
        <v>9763</v>
      </c>
      <c r="K547" s="6">
        <v>190674</v>
      </c>
      <c r="L547" s="6" t="s">
        <v>9764</v>
      </c>
      <c r="M547" s="6">
        <v>11</v>
      </c>
      <c r="N547" s="6" t="e">
        <f>VLOOKUP(A547,'1_คตง_ภาพรวม'!$L$6:$M$56,2,FALSE)</f>
        <v>#N/A</v>
      </c>
    </row>
    <row r="548" spans="1:14">
      <c r="A548" s="6" t="s">
        <v>5636</v>
      </c>
      <c r="B548" s="6" t="s">
        <v>14999</v>
      </c>
      <c r="C548" s="6" t="s">
        <v>15000</v>
      </c>
      <c r="D548" s="35">
        <v>44103</v>
      </c>
      <c r="E548" s="6" t="s">
        <v>15001</v>
      </c>
      <c r="F548" s="6" t="s">
        <v>9875</v>
      </c>
      <c r="G548" s="6">
        <v>53460</v>
      </c>
      <c r="H548" s="6">
        <v>53460</v>
      </c>
      <c r="I548" s="6" t="s">
        <v>9762</v>
      </c>
      <c r="J548" s="6" t="s">
        <v>9763</v>
      </c>
      <c r="K548" s="6">
        <v>53460</v>
      </c>
      <c r="L548" s="6" t="s">
        <v>9764</v>
      </c>
      <c r="M548" s="6">
        <v>11</v>
      </c>
      <c r="N548" s="6" t="e">
        <f>VLOOKUP(A548,'1_คตง_ภาพรวม'!$L$6:$M$56,2,FALSE)</f>
        <v>#N/A</v>
      </c>
    </row>
    <row r="549" spans="1:14">
      <c r="A549" s="6" t="s">
        <v>5145</v>
      </c>
      <c r="B549" s="6" t="s">
        <v>15002</v>
      </c>
      <c r="C549" s="6" t="s">
        <v>15003</v>
      </c>
      <c r="D549" s="35">
        <v>44103</v>
      </c>
      <c r="E549" s="6" t="s">
        <v>15004</v>
      </c>
      <c r="F549" s="6" t="s">
        <v>9875</v>
      </c>
      <c r="G549" s="6">
        <v>64176.75</v>
      </c>
      <c r="H549" s="6">
        <v>64176.75</v>
      </c>
      <c r="I549" s="6" t="s">
        <v>9762</v>
      </c>
      <c r="J549" s="6" t="s">
        <v>9763</v>
      </c>
      <c r="K549" s="6">
        <v>64176.75</v>
      </c>
      <c r="L549" s="6" t="s">
        <v>9764</v>
      </c>
      <c r="M549" s="6">
        <v>11</v>
      </c>
      <c r="N549" s="6" t="e">
        <f>VLOOKUP(A549,'1_คตง_ภาพรวม'!$L$6:$M$56,2,FALSE)</f>
        <v>#N/A</v>
      </c>
    </row>
    <row r="550" spans="1:14">
      <c r="A550" s="6" t="s">
        <v>6565</v>
      </c>
      <c r="B550" s="6" t="s">
        <v>15005</v>
      </c>
      <c r="C550" s="6" t="s">
        <v>15006</v>
      </c>
      <c r="D550" s="35">
        <v>44103</v>
      </c>
      <c r="E550" s="6" t="s">
        <v>15007</v>
      </c>
      <c r="F550" s="6" t="s">
        <v>9875</v>
      </c>
      <c r="G550" s="6">
        <v>213060</v>
      </c>
      <c r="H550" s="6">
        <v>213060</v>
      </c>
      <c r="I550" s="6" t="s">
        <v>9762</v>
      </c>
      <c r="J550" s="6" t="s">
        <v>9763</v>
      </c>
      <c r="K550" s="6">
        <v>213060</v>
      </c>
      <c r="L550" s="6" t="s">
        <v>9764</v>
      </c>
      <c r="M550" s="6">
        <v>41</v>
      </c>
      <c r="N550" s="6" t="e">
        <f>VLOOKUP(A550,'1_คตง_ภาพรวม'!$L$6:$M$56,2,FALSE)</f>
        <v>#N/A</v>
      </c>
    </row>
    <row r="551" spans="1:14">
      <c r="A551" s="6" t="s">
        <v>6279</v>
      </c>
      <c r="B551" s="6" t="s">
        <v>15008</v>
      </c>
      <c r="C551" s="6" t="s">
        <v>15009</v>
      </c>
      <c r="D551" s="35">
        <v>44103</v>
      </c>
      <c r="E551" s="6" t="s">
        <v>15010</v>
      </c>
      <c r="F551" s="6" t="s">
        <v>9875</v>
      </c>
      <c r="G551" s="6">
        <v>26235</v>
      </c>
      <c r="H551" s="6">
        <v>26235</v>
      </c>
      <c r="I551" s="6" t="s">
        <v>9762</v>
      </c>
      <c r="J551" s="6" t="s">
        <v>9763</v>
      </c>
      <c r="K551" s="6">
        <v>26235</v>
      </c>
      <c r="L551" s="6" t="s">
        <v>9764</v>
      </c>
      <c r="M551" s="6">
        <v>11</v>
      </c>
      <c r="N551" s="6" t="e">
        <f>VLOOKUP(A551,'1_คตง_ภาพรวม'!$L$6:$M$56,2,FALSE)</f>
        <v>#N/A</v>
      </c>
    </row>
    <row r="552" spans="1:14">
      <c r="A552" s="6" t="s">
        <v>5632</v>
      </c>
      <c r="B552" s="6" t="s">
        <v>15011</v>
      </c>
      <c r="C552" s="6" t="s">
        <v>15012</v>
      </c>
      <c r="D552" s="35">
        <v>44103</v>
      </c>
      <c r="E552" s="6" t="s">
        <v>15013</v>
      </c>
      <c r="F552" s="6" t="s">
        <v>9875</v>
      </c>
      <c r="G552" s="6">
        <v>1441279.88</v>
      </c>
      <c r="H552" s="6">
        <v>1441279.88</v>
      </c>
      <c r="I552" s="6" t="s">
        <v>9762</v>
      </c>
      <c r="J552" s="6" t="s">
        <v>9763</v>
      </c>
      <c r="K552" s="6">
        <v>1441279.88</v>
      </c>
      <c r="L552" s="6" t="s">
        <v>9764</v>
      </c>
      <c r="M552" s="6">
        <v>41</v>
      </c>
      <c r="N552" s="6" t="e">
        <f>VLOOKUP(A552,'1_คตง_ภาพรวม'!$L$6:$M$56,2,FALSE)</f>
        <v>#N/A</v>
      </c>
    </row>
    <row r="553" spans="1:14">
      <c r="A553" s="6" t="s">
        <v>6347</v>
      </c>
      <c r="B553" s="6" t="s">
        <v>15014</v>
      </c>
      <c r="C553" s="6" t="s">
        <v>15015</v>
      </c>
      <c r="D553" s="35">
        <v>44103</v>
      </c>
      <c r="E553" s="6" t="s">
        <v>15016</v>
      </c>
      <c r="F553" s="6" t="s">
        <v>9875</v>
      </c>
      <c r="G553" s="6">
        <v>294680</v>
      </c>
      <c r="H553" s="6">
        <v>294680</v>
      </c>
      <c r="I553" s="6" t="s">
        <v>9762</v>
      </c>
      <c r="J553" s="6" t="s">
        <v>9763</v>
      </c>
      <c r="K553" s="6">
        <v>294680</v>
      </c>
      <c r="L553" s="6" t="s">
        <v>9764</v>
      </c>
      <c r="M553" s="6">
        <v>11</v>
      </c>
      <c r="N553" s="6" t="e">
        <f>VLOOKUP(A553,'1_คตง_ภาพรวม'!$L$6:$M$56,2,FALSE)</f>
        <v>#N/A</v>
      </c>
    </row>
    <row r="554" spans="1:14">
      <c r="A554" s="6" t="s">
        <v>6771</v>
      </c>
      <c r="B554" s="6" t="s">
        <v>15017</v>
      </c>
      <c r="C554" s="6" t="s">
        <v>15018</v>
      </c>
      <c r="D554" s="35">
        <v>44103</v>
      </c>
      <c r="E554" s="6" t="s">
        <v>15019</v>
      </c>
      <c r="F554" s="6" t="s">
        <v>9875</v>
      </c>
      <c r="G554" s="6">
        <v>25740</v>
      </c>
      <c r="H554" s="6">
        <v>25740</v>
      </c>
      <c r="I554" s="6" t="s">
        <v>9762</v>
      </c>
      <c r="J554" s="6" t="s">
        <v>9763</v>
      </c>
      <c r="K554" s="6">
        <v>25740</v>
      </c>
      <c r="L554" s="6" t="s">
        <v>9764</v>
      </c>
      <c r="M554" s="6">
        <v>11</v>
      </c>
      <c r="N554" s="6" t="e">
        <f>VLOOKUP(A554,'1_คตง_ภาพรวม'!$L$6:$M$56,2,FALSE)</f>
        <v>#N/A</v>
      </c>
    </row>
    <row r="555" spans="1:14">
      <c r="A555" s="6" t="s">
        <v>6077</v>
      </c>
      <c r="B555" s="6" t="s">
        <v>15020</v>
      </c>
      <c r="C555" s="6" t="s">
        <v>15021</v>
      </c>
      <c r="D555" s="35">
        <v>44103</v>
      </c>
      <c r="E555" s="6" t="s">
        <v>15022</v>
      </c>
      <c r="F555" s="6" t="s">
        <v>9875</v>
      </c>
      <c r="G555" s="6">
        <v>44550</v>
      </c>
      <c r="H555" s="6">
        <v>44550</v>
      </c>
      <c r="I555" s="6" t="s">
        <v>9762</v>
      </c>
      <c r="J555" s="6" t="s">
        <v>9763</v>
      </c>
      <c r="K555" s="6">
        <v>44550</v>
      </c>
      <c r="L555" s="6" t="s">
        <v>9764</v>
      </c>
      <c r="M555" s="6">
        <v>11</v>
      </c>
      <c r="N555" s="6" t="e">
        <f>VLOOKUP(A555,'1_คตง_ภาพรวม'!$L$6:$M$56,2,FALSE)</f>
        <v>#N/A</v>
      </c>
    </row>
    <row r="556" spans="1:14">
      <c r="A556" s="6" t="s">
        <v>6721</v>
      </c>
      <c r="B556" s="6" t="s">
        <v>15023</v>
      </c>
      <c r="C556" s="6" t="s">
        <v>15024</v>
      </c>
      <c r="D556" s="35">
        <v>44103</v>
      </c>
      <c r="E556" s="6" t="s">
        <v>15025</v>
      </c>
      <c r="F556" s="6" t="s">
        <v>9875</v>
      </c>
      <c r="G556" s="6">
        <v>31680</v>
      </c>
      <c r="H556" s="6">
        <v>31680</v>
      </c>
      <c r="I556" s="6" t="s">
        <v>9762</v>
      </c>
      <c r="J556" s="6" t="s">
        <v>9763</v>
      </c>
      <c r="K556" s="6">
        <v>31680</v>
      </c>
      <c r="L556" s="6" t="s">
        <v>9764</v>
      </c>
      <c r="M556" s="6">
        <v>11</v>
      </c>
      <c r="N556" s="6" t="e">
        <f>VLOOKUP(A556,'1_คตง_ภาพรวม'!$L$6:$M$56,2,FALSE)</f>
        <v>#N/A</v>
      </c>
    </row>
    <row r="557" spans="1:14">
      <c r="A557" s="6" t="s">
        <v>7144</v>
      </c>
      <c r="B557" s="6" t="s">
        <v>15026</v>
      </c>
      <c r="C557" s="6" t="s">
        <v>15027</v>
      </c>
      <c r="D557" s="35">
        <v>44103</v>
      </c>
      <c r="E557" s="6" t="s">
        <v>15028</v>
      </c>
      <c r="F557" s="6" t="s">
        <v>9875</v>
      </c>
      <c r="G557" s="6">
        <v>296535</v>
      </c>
      <c r="H557" s="6">
        <v>296535</v>
      </c>
      <c r="I557" s="6" t="s">
        <v>9762</v>
      </c>
      <c r="J557" s="6" t="s">
        <v>9763</v>
      </c>
      <c r="K557" s="6">
        <v>296535</v>
      </c>
      <c r="L557" s="6" t="s">
        <v>9764</v>
      </c>
      <c r="M557" s="6">
        <v>46</v>
      </c>
      <c r="N557" s="6" t="e">
        <f>VLOOKUP(A557,'1_คตง_ภาพรวม'!$L$6:$M$56,2,FALSE)</f>
        <v>#N/A</v>
      </c>
    </row>
    <row r="558" spans="1:14">
      <c r="A558" s="6" t="s">
        <v>4869</v>
      </c>
      <c r="B558" s="6" t="s">
        <v>15035</v>
      </c>
      <c r="C558" s="6" t="s">
        <v>15036</v>
      </c>
      <c r="D558" s="35">
        <v>44099</v>
      </c>
      <c r="E558" s="6" t="s">
        <v>15037</v>
      </c>
      <c r="F558" s="6" t="s">
        <v>9875</v>
      </c>
      <c r="G558" s="6">
        <v>44550</v>
      </c>
      <c r="H558" s="6">
        <v>44550</v>
      </c>
      <c r="I558" s="6" t="s">
        <v>9762</v>
      </c>
      <c r="J558" s="6" t="s">
        <v>9763</v>
      </c>
      <c r="K558" s="6">
        <v>44550</v>
      </c>
      <c r="L558" s="6" t="s">
        <v>9764</v>
      </c>
      <c r="M558" s="6">
        <v>11</v>
      </c>
      <c r="N558" s="6" t="e">
        <f>VLOOKUP(A558,'1_คตง_ภาพรวม'!$L$6:$M$56,2,FALSE)</f>
        <v>#N/A</v>
      </c>
    </row>
    <row r="559" spans="1:14">
      <c r="A559" s="6" t="s">
        <v>5005</v>
      </c>
      <c r="B559" s="6" t="s">
        <v>15038</v>
      </c>
      <c r="C559" s="6" t="s">
        <v>15039</v>
      </c>
      <c r="D559" s="35">
        <v>44099</v>
      </c>
      <c r="E559" s="6" t="s">
        <v>15040</v>
      </c>
      <c r="F559" s="6" t="s">
        <v>9875</v>
      </c>
      <c r="G559" s="6">
        <v>84150</v>
      </c>
      <c r="H559" s="6">
        <v>84150</v>
      </c>
      <c r="I559" s="6" t="s">
        <v>9762</v>
      </c>
      <c r="J559" s="6" t="s">
        <v>9763</v>
      </c>
      <c r="K559" s="6">
        <v>84150</v>
      </c>
      <c r="L559" s="6" t="s">
        <v>9764</v>
      </c>
      <c r="M559" s="6">
        <v>11</v>
      </c>
      <c r="N559" s="6" t="e">
        <f>VLOOKUP(A559,'1_คตง_ภาพรวม'!$L$6:$M$56,2,FALSE)</f>
        <v>#N/A</v>
      </c>
    </row>
    <row r="560" spans="1:14">
      <c r="A560" s="6" t="s">
        <v>5411</v>
      </c>
      <c r="B560" s="6" t="s">
        <v>15044</v>
      </c>
      <c r="C560" s="6" t="s">
        <v>15045</v>
      </c>
      <c r="D560" s="35">
        <v>44103</v>
      </c>
      <c r="E560" s="6" t="s">
        <v>15046</v>
      </c>
      <c r="F560" s="6" t="s">
        <v>9875</v>
      </c>
      <c r="G560" s="6">
        <v>64708.23</v>
      </c>
      <c r="H560" s="6">
        <v>64708.23</v>
      </c>
      <c r="I560" s="6" t="s">
        <v>9762</v>
      </c>
      <c r="J560" s="6" t="s">
        <v>9763</v>
      </c>
      <c r="K560" s="6">
        <v>64708.23</v>
      </c>
      <c r="L560" s="6" t="s">
        <v>9764</v>
      </c>
      <c r="M560" s="6">
        <v>11</v>
      </c>
      <c r="N560" s="6" t="e">
        <f>VLOOKUP(A560,'1_คตง_ภาพรวม'!$L$6:$M$56,2,FALSE)</f>
        <v>#N/A</v>
      </c>
    </row>
    <row r="561" spans="1:14">
      <c r="A561" s="6" t="s">
        <v>4956</v>
      </c>
      <c r="B561" s="6" t="s">
        <v>15047</v>
      </c>
      <c r="C561" s="6" t="s">
        <v>15048</v>
      </c>
      <c r="D561" s="35">
        <v>44103</v>
      </c>
      <c r="E561" s="6" t="s">
        <v>15049</v>
      </c>
      <c r="F561" s="6" t="s">
        <v>9875</v>
      </c>
      <c r="G561" s="6">
        <v>31439.599999999999</v>
      </c>
      <c r="H561" s="6">
        <v>31439.599999999999</v>
      </c>
      <c r="I561" s="6" t="s">
        <v>9762</v>
      </c>
      <c r="J561" s="6" t="s">
        <v>9763</v>
      </c>
      <c r="K561" s="6">
        <v>31439.599999999999</v>
      </c>
      <c r="L561" s="6" t="s">
        <v>9764</v>
      </c>
      <c r="M561" s="6">
        <v>11</v>
      </c>
      <c r="N561" s="6" t="e">
        <f>VLOOKUP(A561,'1_คตง_ภาพรวม'!$L$6:$M$56,2,FALSE)</f>
        <v>#N/A</v>
      </c>
    </row>
    <row r="562" spans="1:14">
      <c r="A562" s="6" t="s">
        <v>5273</v>
      </c>
      <c r="B562" s="6" t="s">
        <v>15050</v>
      </c>
      <c r="C562" s="6" t="s">
        <v>15051</v>
      </c>
      <c r="D562" s="35">
        <v>44103</v>
      </c>
      <c r="E562" s="6" t="s">
        <v>15052</v>
      </c>
      <c r="F562" s="6" t="s">
        <v>9875</v>
      </c>
      <c r="G562" s="6">
        <v>95400</v>
      </c>
      <c r="H562" s="6">
        <v>95400</v>
      </c>
      <c r="I562" s="6" t="s">
        <v>9762</v>
      </c>
      <c r="J562" s="6" t="s">
        <v>9763</v>
      </c>
      <c r="K562" s="6">
        <v>95400</v>
      </c>
      <c r="L562" s="6" t="s">
        <v>9764</v>
      </c>
      <c r="M562" s="6">
        <v>11</v>
      </c>
      <c r="N562" s="6" t="e">
        <f>VLOOKUP(A562,'1_คตง_ภาพรวม'!$L$6:$M$56,2,FALSE)</f>
        <v>#N/A</v>
      </c>
    </row>
    <row r="563" spans="1:14">
      <c r="A563" s="6" t="s">
        <v>6349</v>
      </c>
      <c r="B563" s="6" t="s">
        <v>15053</v>
      </c>
      <c r="C563" s="6" t="s">
        <v>15054</v>
      </c>
      <c r="D563" s="35">
        <v>44103</v>
      </c>
      <c r="E563" s="6" t="s">
        <v>15055</v>
      </c>
      <c r="F563" s="6" t="s">
        <v>9875</v>
      </c>
      <c r="G563" s="6">
        <v>300510</v>
      </c>
      <c r="H563" s="6">
        <v>300510</v>
      </c>
      <c r="I563" s="6" t="s">
        <v>9762</v>
      </c>
      <c r="J563" s="6" t="s">
        <v>9763</v>
      </c>
      <c r="K563" s="6">
        <v>300510</v>
      </c>
      <c r="L563" s="6" t="s">
        <v>9764</v>
      </c>
      <c r="M563" s="6">
        <v>11</v>
      </c>
      <c r="N563" s="6" t="e">
        <f>VLOOKUP(A563,'1_คตง_ภาพรวม'!$L$6:$M$56,2,FALSE)</f>
        <v>#N/A</v>
      </c>
    </row>
    <row r="564" spans="1:14">
      <c r="A564" s="6" t="s">
        <v>5307</v>
      </c>
      <c r="B564" s="6" t="s">
        <v>15059</v>
      </c>
      <c r="C564" s="6" t="s">
        <v>15060</v>
      </c>
      <c r="D564" s="35">
        <v>44103</v>
      </c>
      <c r="E564" s="6" t="s">
        <v>15061</v>
      </c>
      <c r="F564" s="6" t="s">
        <v>9875</v>
      </c>
      <c r="G564" s="6">
        <v>594024</v>
      </c>
      <c r="H564" s="6">
        <v>594024</v>
      </c>
      <c r="I564" s="6" t="s">
        <v>9762</v>
      </c>
      <c r="J564" s="6" t="s">
        <v>9763</v>
      </c>
      <c r="K564" s="6">
        <v>594024</v>
      </c>
      <c r="L564" s="6" t="s">
        <v>9764</v>
      </c>
      <c r="M564" s="6">
        <v>11</v>
      </c>
      <c r="N564" s="6" t="e">
        <f>VLOOKUP(A564,'1_คตง_ภาพรวม'!$L$6:$M$56,2,FALSE)</f>
        <v>#N/A</v>
      </c>
    </row>
    <row r="565" spans="1:14">
      <c r="A565" s="6" t="s">
        <v>5914</v>
      </c>
      <c r="B565" s="6" t="s">
        <v>15062</v>
      </c>
      <c r="C565" s="6" t="s">
        <v>15063</v>
      </c>
      <c r="D565" s="35">
        <v>44103</v>
      </c>
      <c r="E565" s="6" t="s">
        <v>15064</v>
      </c>
      <c r="F565" s="6" t="s">
        <v>9875</v>
      </c>
      <c r="G565" s="6">
        <v>48760</v>
      </c>
      <c r="H565" s="6">
        <v>48760</v>
      </c>
      <c r="I565" s="6" t="s">
        <v>9762</v>
      </c>
      <c r="J565" s="6" t="s">
        <v>9763</v>
      </c>
      <c r="K565" s="6">
        <v>48760</v>
      </c>
      <c r="L565" s="6" t="s">
        <v>9764</v>
      </c>
      <c r="M565" s="6">
        <v>11</v>
      </c>
      <c r="N565" s="6" t="e">
        <f>VLOOKUP(A565,'1_คตง_ภาพรวม'!$L$6:$M$56,2,FALSE)</f>
        <v>#N/A</v>
      </c>
    </row>
    <row r="566" spans="1:14">
      <c r="A566" s="6" t="s">
        <v>7989</v>
      </c>
      <c r="B566" s="6" t="s">
        <v>15084</v>
      </c>
      <c r="C566" s="6" t="s">
        <v>15085</v>
      </c>
      <c r="D566" s="35">
        <v>44103</v>
      </c>
      <c r="E566" s="6" t="s">
        <v>15086</v>
      </c>
      <c r="F566" s="6" t="s">
        <v>9875</v>
      </c>
      <c r="G566" s="6">
        <v>4452000</v>
      </c>
      <c r="H566" s="6">
        <v>4452000</v>
      </c>
      <c r="I566" s="6" t="s">
        <v>9762</v>
      </c>
      <c r="J566" s="6" t="s">
        <v>9763</v>
      </c>
      <c r="K566" s="6">
        <v>4452000</v>
      </c>
      <c r="L566" s="6" t="s">
        <v>9764</v>
      </c>
      <c r="M566" s="6">
        <v>11</v>
      </c>
      <c r="N566" s="6" t="e">
        <f>VLOOKUP(A566,'1_คตง_ภาพรวม'!$L$6:$M$56,2,FALSE)</f>
        <v>#N/A</v>
      </c>
    </row>
    <row r="567" spans="1:14">
      <c r="A567" s="6" t="s">
        <v>5497</v>
      </c>
      <c r="B567" s="6" t="s">
        <v>15087</v>
      </c>
      <c r="C567" s="6" t="s">
        <v>15088</v>
      </c>
      <c r="D567" s="35">
        <v>44103</v>
      </c>
      <c r="E567" s="6" t="s">
        <v>15089</v>
      </c>
      <c r="F567" s="6" t="s">
        <v>9875</v>
      </c>
      <c r="G567" s="6">
        <v>140647.9</v>
      </c>
      <c r="H567" s="6">
        <v>140647.9</v>
      </c>
      <c r="I567" s="6" t="s">
        <v>9762</v>
      </c>
      <c r="J567" s="6" t="s">
        <v>9763</v>
      </c>
      <c r="K567" s="6">
        <v>140647.9</v>
      </c>
      <c r="L567" s="6" t="s">
        <v>9764</v>
      </c>
      <c r="M567" s="6">
        <v>11</v>
      </c>
      <c r="N567" s="6" t="e">
        <f>VLOOKUP(A567,'1_คตง_ภาพรวม'!$L$6:$M$56,2,FALSE)</f>
        <v>#N/A</v>
      </c>
    </row>
    <row r="568" spans="1:14">
      <c r="A568" s="6" t="s">
        <v>1049</v>
      </c>
      <c r="B568" s="6" t="s">
        <v>15090</v>
      </c>
      <c r="C568" s="6" t="s">
        <v>15091</v>
      </c>
      <c r="D568" s="35">
        <v>44103</v>
      </c>
      <c r="E568" s="6" t="s">
        <v>15092</v>
      </c>
      <c r="F568" s="6" t="s">
        <v>9875</v>
      </c>
      <c r="G568" s="6">
        <v>121900</v>
      </c>
      <c r="H568" s="6">
        <v>121900</v>
      </c>
      <c r="I568" s="6" t="s">
        <v>9762</v>
      </c>
      <c r="J568" s="6" t="s">
        <v>9763</v>
      </c>
      <c r="K568" s="6">
        <v>121900</v>
      </c>
      <c r="L568" s="6" t="s">
        <v>9764</v>
      </c>
      <c r="M568" s="6">
        <v>11</v>
      </c>
      <c r="N568" s="6" t="e">
        <f>VLOOKUP(A568,'1_คตง_ภาพรวม'!$L$6:$M$56,2,FALSE)</f>
        <v>#N/A</v>
      </c>
    </row>
    <row r="569" spans="1:14">
      <c r="A569" s="6" t="s">
        <v>5660</v>
      </c>
      <c r="B569" s="6" t="s">
        <v>15093</v>
      </c>
      <c r="C569" s="6" t="s">
        <v>15094</v>
      </c>
      <c r="D569" s="35">
        <v>44103</v>
      </c>
      <c r="E569" s="6" t="s">
        <v>15095</v>
      </c>
      <c r="F569" s="6" t="s">
        <v>9875</v>
      </c>
      <c r="G569" s="6">
        <v>10356.200000000001</v>
      </c>
      <c r="H569" s="6">
        <v>10356.200000000001</v>
      </c>
      <c r="I569" s="6" t="s">
        <v>9762</v>
      </c>
      <c r="J569" s="6" t="s">
        <v>9763</v>
      </c>
      <c r="K569" s="6">
        <v>10356.200000000001</v>
      </c>
      <c r="L569" s="6" t="s">
        <v>9764</v>
      </c>
      <c r="M569" s="6">
        <v>11</v>
      </c>
      <c r="N569" s="6" t="e">
        <f>VLOOKUP(A569,'1_คตง_ภาพรวม'!$L$6:$M$56,2,FALSE)</f>
        <v>#N/A</v>
      </c>
    </row>
    <row r="570" spans="1:14">
      <c r="A570" s="6" t="s">
        <v>977</v>
      </c>
      <c r="B570" s="6" t="s">
        <v>15096</v>
      </c>
      <c r="C570" s="6" t="s">
        <v>15097</v>
      </c>
      <c r="D570" s="35">
        <v>44103</v>
      </c>
      <c r="E570" s="6" t="s">
        <v>15098</v>
      </c>
      <c r="F570" s="6" t="s">
        <v>9875</v>
      </c>
      <c r="G570" s="6">
        <v>99000</v>
      </c>
      <c r="H570" s="6">
        <v>99000</v>
      </c>
      <c r="I570" s="6" t="s">
        <v>9762</v>
      </c>
      <c r="J570" s="6" t="s">
        <v>9763</v>
      </c>
      <c r="K570" s="6">
        <v>99000</v>
      </c>
      <c r="L570" s="6" t="s">
        <v>9764</v>
      </c>
      <c r="M570" s="6">
        <v>1</v>
      </c>
      <c r="N570" s="6" t="e">
        <f>VLOOKUP(A570,'1_คตง_ภาพรวม'!$L$6:$M$56,2,FALSE)</f>
        <v>#N/A</v>
      </c>
    </row>
    <row r="571" spans="1:14">
      <c r="A571" s="6" t="s">
        <v>6022</v>
      </c>
      <c r="B571" s="6" t="s">
        <v>15099</v>
      </c>
      <c r="C571" s="6" t="s">
        <v>15100</v>
      </c>
      <c r="D571" s="35">
        <v>44103</v>
      </c>
      <c r="E571" s="6" t="s">
        <v>15101</v>
      </c>
      <c r="F571" s="6" t="s">
        <v>9875</v>
      </c>
      <c r="G571" s="6">
        <v>118190</v>
      </c>
      <c r="H571" s="6">
        <v>118190</v>
      </c>
      <c r="I571" s="6" t="s">
        <v>9762</v>
      </c>
      <c r="J571" s="6" t="s">
        <v>9763</v>
      </c>
      <c r="K571" s="6">
        <v>118190</v>
      </c>
      <c r="L571" s="6" t="s">
        <v>9764</v>
      </c>
      <c r="M571" s="6">
        <v>11</v>
      </c>
      <c r="N571" s="6" t="e">
        <f>VLOOKUP(A571,'1_คตง_ภาพรวม'!$L$6:$M$56,2,FALSE)</f>
        <v>#N/A</v>
      </c>
    </row>
    <row r="572" spans="1:14">
      <c r="A572" s="6" t="s">
        <v>5179</v>
      </c>
      <c r="B572" s="6" t="s">
        <v>15102</v>
      </c>
      <c r="C572" s="6" t="s">
        <v>15103</v>
      </c>
      <c r="D572" s="35">
        <v>44103</v>
      </c>
      <c r="E572" s="6" t="s">
        <v>15104</v>
      </c>
      <c r="F572" s="6" t="s">
        <v>9875</v>
      </c>
      <c r="G572" s="6">
        <v>190800</v>
      </c>
      <c r="H572" s="6">
        <v>190800</v>
      </c>
      <c r="I572" s="6" t="s">
        <v>9762</v>
      </c>
      <c r="J572" s="6" t="s">
        <v>9763</v>
      </c>
      <c r="K572" s="6">
        <v>190800</v>
      </c>
      <c r="L572" s="6" t="s">
        <v>9764</v>
      </c>
      <c r="M572" s="6">
        <v>11</v>
      </c>
      <c r="N572" s="6" t="e">
        <f>VLOOKUP(A572,'1_คตง_ภาพรวม'!$L$6:$M$56,2,FALSE)</f>
        <v>#N/A</v>
      </c>
    </row>
    <row r="573" spans="1:14">
      <c r="A573" s="6" t="s">
        <v>7879</v>
      </c>
      <c r="B573" s="6" t="s">
        <v>15105</v>
      </c>
      <c r="C573" s="6" t="s">
        <v>15106</v>
      </c>
      <c r="D573" s="35">
        <v>44103</v>
      </c>
      <c r="E573" s="6" t="s">
        <v>15107</v>
      </c>
      <c r="F573" s="6" t="s">
        <v>9875</v>
      </c>
      <c r="G573" s="6">
        <v>146418.69</v>
      </c>
      <c r="H573" s="6">
        <v>146418.69</v>
      </c>
      <c r="I573" s="6" t="s">
        <v>9762</v>
      </c>
      <c r="J573" s="6" t="s">
        <v>9763</v>
      </c>
      <c r="K573" s="6">
        <v>146418.69</v>
      </c>
      <c r="L573" s="6" t="s">
        <v>9764</v>
      </c>
      <c r="M573" s="6">
        <v>11</v>
      </c>
      <c r="N573" s="6" t="e">
        <f>VLOOKUP(A573,'1_คตง_ภาพรวม'!$L$6:$M$56,2,FALSE)</f>
        <v>#N/A</v>
      </c>
    </row>
    <row r="574" spans="1:14">
      <c r="A574" s="6" t="s">
        <v>6141</v>
      </c>
      <c r="B574" s="6" t="s">
        <v>15108</v>
      </c>
      <c r="C574" s="6" t="s">
        <v>15109</v>
      </c>
      <c r="D574" s="35">
        <v>44103</v>
      </c>
      <c r="E574" s="6" t="s">
        <v>15110</v>
      </c>
      <c r="F574" s="6" t="s">
        <v>9875</v>
      </c>
      <c r="G574" s="6">
        <v>84800</v>
      </c>
      <c r="H574" s="6">
        <v>84800</v>
      </c>
      <c r="I574" s="6" t="s">
        <v>9762</v>
      </c>
      <c r="J574" s="6" t="s">
        <v>9763</v>
      </c>
      <c r="K574" s="6">
        <v>84800</v>
      </c>
      <c r="L574" s="6" t="s">
        <v>9764</v>
      </c>
      <c r="M574" s="6">
        <v>11</v>
      </c>
      <c r="N574" s="6" t="e">
        <f>VLOOKUP(A574,'1_คตง_ภาพรวม'!$L$6:$M$56,2,FALSE)</f>
        <v>#N/A</v>
      </c>
    </row>
    <row r="575" spans="1:14">
      <c r="A575" s="6" t="s">
        <v>5355</v>
      </c>
      <c r="B575" s="6" t="s">
        <v>15111</v>
      </c>
      <c r="C575" s="6" t="s">
        <v>15112</v>
      </c>
      <c r="D575" s="35">
        <v>44103</v>
      </c>
      <c r="E575" s="6" t="s">
        <v>15113</v>
      </c>
      <c r="F575" s="6" t="s">
        <v>9875</v>
      </c>
      <c r="G575" s="6">
        <v>491756.79</v>
      </c>
      <c r="H575" s="6">
        <v>491756.79</v>
      </c>
      <c r="I575" s="6" t="s">
        <v>9762</v>
      </c>
      <c r="J575" s="6" t="s">
        <v>9763</v>
      </c>
      <c r="K575" s="6">
        <v>491756.79</v>
      </c>
      <c r="L575" s="6" t="s">
        <v>9764</v>
      </c>
      <c r="M575" s="6">
        <v>11</v>
      </c>
      <c r="N575" s="6" t="e">
        <f>VLOOKUP(A575,'1_คตง_ภาพรวม'!$L$6:$M$56,2,FALSE)</f>
        <v>#N/A</v>
      </c>
    </row>
    <row r="576" spans="1:14">
      <c r="A576" s="6" t="s">
        <v>1102</v>
      </c>
      <c r="B576" s="6" t="s">
        <v>15114</v>
      </c>
      <c r="C576" s="6" t="s">
        <v>15115</v>
      </c>
      <c r="D576" s="35">
        <v>44103</v>
      </c>
      <c r="E576" s="6" t="s">
        <v>15116</v>
      </c>
      <c r="F576" s="6" t="s">
        <v>9875</v>
      </c>
      <c r="G576" s="6">
        <v>183150</v>
      </c>
      <c r="H576" s="6">
        <v>183150</v>
      </c>
      <c r="I576" s="6" t="s">
        <v>9762</v>
      </c>
      <c r="J576" s="6" t="s">
        <v>9763</v>
      </c>
      <c r="K576" s="6">
        <v>183150</v>
      </c>
      <c r="L576" s="6" t="s">
        <v>9764</v>
      </c>
      <c r="M576" s="6">
        <v>11</v>
      </c>
      <c r="N576" s="6" t="e">
        <f>VLOOKUP(A576,'1_คตง_ภาพรวม'!$L$6:$M$56,2,FALSE)</f>
        <v>#N/A</v>
      </c>
    </row>
    <row r="577" spans="1:14">
      <c r="A577" s="6" t="s">
        <v>5000</v>
      </c>
      <c r="B577" s="6" t="s">
        <v>15117</v>
      </c>
      <c r="C577" s="6" t="s">
        <v>15118</v>
      </c>
      <c r="D577" s="35">
        <v>44103</v>
      </c>
      <c r="E577" s="6" t="s">
        <v>15119</v>
      </c>
      <c r="F577" s="6" t="s">
        <v>9875</v>
      </c>
      <c r="G577" s="6">
        <v>8480</v>
      </c>
      <c r="H577" s="6">
        <v>8480</v>
      </c>
      <c r="I577" s="6" t="s">
        <v>9762</v>
      </c>
      <c r="J577" s="6" t="s">
        <v>9763</v>
      </c>
      <c r="K577" s="6">
        <v>8480</v>
      </c>
      <c r="L577" s="6" t="s">
        <v>9764</v>
      </c>
      <c r="M577" s="6">
        <v>11</v>
      </c>
      <c r="N577" s="6" t="e">
        <f>VLOOKUP(A577,'1_คตง_ภาพรวม'!$L$6:$M$56,2,FALSE)</f>
        <v>#N/A</v>
      </c>
    </row>
    <row r="578" spans="1:14">
      <c r="A578" s="6" t="s">
        <v>6016</v>
      </c>
      <c r="B578" s="6" t="s">
        <v>15120</v>
      </c>
      <c r="C578" s="6" t="s">
        <v>15121</v>
      </c>
      <c r="D578" s="35">
        <v>44103</v>
      </c>
      <c r="E578" s="6" t="s">
        <v>15122</v>
      </c>
      <c r="F578" s="6" t="s">
        <v>9875</v>
      </c>
      <c r="G578" s="6">
        <v>297000</v>
      </c>
      <c r="H578" s="6">
        <v>297000</v>
      </c>
      <c r="I578" s="6" t="s">
        <v>9762</v>
      </c>
      <c r="J578" s="6" t="s">
        <v>9763</v>
      </c>
      <c r="K578" s="6">
        <v>297000</v>
      </c>
      <c r="L578" s="6" t="s">
        <v>9764</v>
      </c>
      <c r="M578" s="6">
        <v>11</v>
      </c>
      <c r="N578" s="6" t="e">
        <f>VLOOKUP(A578,'1_คตง_ภาพรวม'!$L$6:$M$56,2,FALSE)</f>
        <v>#N/A</v>
      </c>
    </row>
    <row r="579" spans="1:14">
      <c r="A579" s="6" t="s">
        <v>5970</v>
      </c>
      <c r="B579" s="6" t="s">
        <v>15123</v>
      </c>
      <c r="C579" s="6" t="s">
        <v>15124</v>
      </c>
      <c r="D579" s="35">
        <v>44103</v>
      </c>
      <c r="E579" s="6" t="s">
        <v>15125</v>
      </c>
      <c r="F579" s="6" t="s">
        <v>9875</v>
      </c>
      <c r="G579" s="6">
        <v>289872</v>
      </c>
      <c r="H579" s="6">
        <v>289872</v>
      </c>
      <c r="I579" s="6" t="s">
        <v>9762</v>
      </c>
      <c r="J579" s="6" t="s">
        <v>9763</v>
      </c>
      <c r="K579" s="6">
        <v>289872</v>
      </c>
      <c r="L579" s="6" t="s">
        <v>9764</v>
      </c>
      <c r="M579" s="6">
        <v>11</v>
      </c>
      <c r="N579" s="6" t="e">
        <f>VLOOKUP(A579,'1_คตง_ภาพรวม'!$L$6:$M$56,2,FALSE)</f>
        <v>#N/A</v>
      </c>
    </row>
    <row r="580" spans="1:14">
      <c r="A580" s="6" t="s">
        <v>5039</v>
      </c>
      <c r="B580" s="6" t="s">
        <v>15126</v>
      </c>
      <c r="C580" s="6" t="s">
        <v>15127</v>
      </c>
      <c r="D580" s="35">
        <v>44103</v>
      </c>
      <c r="E580" s="6" t="s">
        <v>15128</v>
      </c>
      <c r="F580" s="6" t="s">
        <v>9875</v>
      </c>
      <c r="G580" s="6">
        <v>5940</v>
      </c>
      <c r="H580" s="6">
        <v>5940</v>
      </c>
      <c r="I580" s="6" t="s">
        <v>9762</v>
      </c>
      <c r="J580" s="6" t="s">
        <v>9763</v>
      </c>
      <c r="K580" s="6">
        <v>5940</v>
      </c>
      <c r="L580" s="6" t="s">
        <v>9764</v>
      </c>
      <c r="M580" s="6">
        <v>11</v>
      </c>
      <c r="N580" s="6" t="e">
        <f>VLOOKUP(A580,'1_คตง_ภาพรวม'!$L$6:$M$56,2,FALSE)</f>
        <v>#N/A</v>
      </c>
    </row>
    <row r="581" spans="1:14">
      <c r="A581" s="6" t="s">
        <v>32684</v>
      </c>
      <c r="B581" s="6" t="s">
        <v>15210</v>
      </c>
      <c r="C581" s="6" t="s">
        <v>15211</v>
      </c>
      <c r="D581" s="35">
        <v>44103</v>
      </c>
      <c r="E581" s="6" t="s">
        <v>15212</v>
      </c>
      <c r="F581" s="6" t="s">
        <v>9875</v>
      </c>
      <c r="G581" s="6">
        <v>799600</v>
      </c>
      <c r="H581" s="6">
        <v>799600</v>
      </c>
      <c r="I581" s="6" t="s">
        <v>9762</v>
      </c>
      <c r="J581" s="6" t="s">
        <v>9763</v>
      </c>
      <c r="K581" s="6">
        <v>799600</v>
      </c>
      <c r="L581" s="6" t="s">
        <v>9764</v>
      </c>
      <c r="M581" s="6">
        <v>38</v>
      </c>
      <c r="N581" s="6" t="e">
        <f>VLOOKUP(A581,'1_คตง_ภาพรวม'!$L$6:$M$56,2,FALSE)</f>
        <v>#N/A</v>
      </c>
    </row>
    <row r="582" spans="1:14">
      <c r="A582" s="6" t="s">
        <v>158</v>
      </c>
      <c r="B582" s="6" t="s">
        <v>15582</v>
      </c>
      <c r="C582" s="6" t="s">
        <v>15583</v>
      </c>
      <c r="D582" s="35">
        <v>44103</v>
      </c>
      <c r="E582" s="6" t="s">
        <v>15584</v>
      </c>
      <c r="F582" s="6" t="s">
        <v>9875</v>
      </c>
      <c r="G582" s="6">
        <v>297139.20000000001</v>
      </c>
      <c r="H582" s="6">
        <v>297139.20000000001</v>
      </c>
      <c r="I582" s="6" t="s">
        <v>9762</v>
      </c>
      <c r="J582" s="6" t="s">
        <v>9763</v>
      </c>
      <c r="K582" s="6">
        <v>297139.20000000001</v>
      </c>
      <c r="L582" s="6" t="s">
        <v>9764</v>
      </c>
      <c r="M582" s="6">
        <v>11</v>
      </c>
      <c r="N582" s="6" t="str">
        <f>VLOOKUP(A582,'1_คตง_ภาพรวม'!$L$6:$M$56,2,FALSE)</f>
        <v>บริษัท รีพอร์ตเตอร์ โปรดักชั่น จำกัด</v>
      </c>
    </row>
    <row r="583" spans="1:14">
      <c r="A583" s="6" t="s">
        <v>5039</v>
      </c>
      <c r="B583" s="6" t="s">
        <v>15606</v>
      </c>
      <c r="C583" s="6" t="s">
        <v>15607</v>
      </c>
      <c r="D583" s="35">
        <v>44103</v>
      </c>
      <c r="E583" s="6" t="s">
        <v>15608</v>
      </c>
      <c r="F583" s="6" t="s">
        <v>9875</v>
      </c>
      <c r="G583" s="6">
        <v>6000</v>
      </c>
      <c r="H583" s="6">
        <v>6000</v>
      </c>
      <c r="I583" s="6" t="s">
        <v>9762</v>
      </c>
      <c r="J583" s="6" t="s">
        <v>9763</v>
      </c>
      <c r="K583" s="6">
        <v>6000</v>
      </c>
      <c r="L583" s="6" t="s">
        <v>9764</v>
      </c>
      <c r="M583" s="6">
        <v>11</v>
      </c>
      <c r="N583" s="6" t="e">
        <f>VLOOKUP(A583,'1_คตง_ภาพรวม'!$L$6:$M$56,2,FALSE)</f>
        <v>#N/A</v>
      </c>
    </row>
    <row r="584" spans="1:14">
      <c r="A584" s="6" t="s">
        <v>5319</v>
      </c>
      <c r="B584" s="6" t="s">
        <v>15645</v>
      </c>
      <c r="C584" s="6" t="s">
        <v>15646</v>
      </c>
      <c r="D584" s="35">
        <v>44104</v>
      </c>
      <c r="E584" s="6" t="s">
        <v>15647</v>
      </c>
      <c r="F584" s="6" t="s">
        <v>9875</v>
      </c>
      <c r="G584" s="6">
        <v>24750</v>
      </c>
      <c r="H584" s="6">
        <v>24750</v>
      </c>
      <c r="I584" s="6" t="s">
        <v>9762</v>
      </c>
      <c r="J584" s="6" t="s">
        <v>9763</v>
      </c>
      <c r="K584" s="6">
        <v>24750</v>
      </c>
      <c r="L584" s="6" t="s">
        <v>9764</v>
      </c>
      <c r="M584" s="6">
        <v>11</v>
      </c>
      <c r="N584" s="6" t="e">
        <f>VLOOKUP(A584,'1_คตง_ภาพรวม'!$L$6:$M$56,2,FALSE)</f>
        <v>#N/A</v>
      </c>
    </row>
    <row r="585" spans="1:14">
      <c r="A585" s="6" t="s">
        <v>7000</v>
      </c>
      <c r="B585" s="6" t="s">
        <v>15651</v>
      </c>
      <c r="C585" s="6" t="s">
        <v>15652</v>
      </c>
      <c r="D585" s="35">
        <v>44104</v>
      </c>
      <c r="E585" s="6" t="s">
        <v>15653</v>
      </c>
      <c r="F585" s="6" t="s">
        <v>9875</v>
      </c>
      <c r="G585" s="6">
        <v>24750</v>
      </c>
      <c r="H585" s="6">
        <v>24750</v>
      </c>
      <c r="I585" s="6" t="s">
        <v>9762</v>
      </c>
      <c r="J585" s="6" t="s">
        <v>9763</v>
      </c>
      <c r="K585" s="6">
        <v>24750</v>
      </c>
      <c r="L585" s="6" t="s">
        <v>9764</v>
      </c>
      <c r="M585" s="6">
        <v>1</v>
      </c>
      <c r="N585" s="6" t="e">
        <f>VLOOKUP(A585,'1_คตง_ภาพรวม'!$L$6:$M$56,2,FALSE)</f>
        <v>#N/A</v>
      </c>
    </row>
    <row r="586" spans="1:14">
      <c r="A586" s="6" t="s">
        <v>5874</v>
      </c>
      <c r="B586" s="6" t="s">
        <v>15654</v>
      </c>
      <c r="C586" s="6" t="s">
        <v>15655</v>
      </c>
      <c r="D586" s="35">
        <v>44104</v>
      </c>
      <c r="E586" s="6" t="s">
        <v>15656</v>
      </c>
      <c r="F586" s="6" t="s">
        <v>9875</v>
      </c>
      <c r="G586" s="6">
        <v>39600</v>
      </c>
      <c r="H586" s="6">
        <v>39600</v>
      </c>
      <c r="I586" s="6" t="s">
        <v>9762</v>
      </c>
      <c r="J586" s="6" t="s">
        <v>9763</v>
      </c>
      <c r="K586" s="6">
        <v>39600</v>
      </c>
      <c r="L586" s="6" t="s">
        <v>9764</v>
      </c>
      <c r="M586" s="6">
        <v>11</v>
      </c>
      <c r="N586" s="6" t="e">
        <f>VLOOKUP(A586,'1_คตง_ภาพรวม'!$L$6:$M$56,2,FALSE)</f>
        <v>#N/A</v>
      </c>
    </row>
    <row r="587" spans="1:14">
      <c r="A587" s="6" t="s">
        <v>5892</v>
      </c>
      <c r="B587" s="6" t="s">
        <v>15657</v>
      </c>
      <c r="C587" s="6" t="s">
        <v>15658</v>
      </c>
      <c r="D587" s="35">
        <v>44104</v>
      </c>
      <c r="E587" s="6" t="s">
        <v>15659</v>
      </c>
      <c r="F587" s="6" t="s">
        <v>9875</v>
      </c>
      <c r="G587" s="6">
        <v>17820</v>
      </c>
      <c r="H587" s="6">
        <v>17820</v>
      </c>
      <c r="I587" s="6" t="s">
        <v>9762</v>
      </c>
      <c r="J587" s="6" t="s">
        <v>9763</v>
      </c>
      <c r="K587" s="6">
        <v>17820</v>
      </c>
      <c r="L587" s="6" t="s">
        <v>9764</v>
      </c>
      <c r="M587" s="6">
        <v>11</v>
      </c>
      <c r="N587" s="6" t="e">
        <f>VLOOKUP(A587,'1_คตง_ภาพรวม'!$L$6:$M$56,2,FALSE)</f>
        <v>#N/A</v>
      </c>
    </row>
    <row r="588" spans="1:14">
      <c r="A588" s="6" t="s">
        <v>6434</v>
      </c>
      <c r="B588" s="6" t="s">
        <v>15698</v>
      </c>
      <c r="C588" s="6" t="s">
        <v>15699</v>
      </c>
      <c r="D588" s="35">
        <v>44104</v>
      </c>
      <c r="E588" s="6" t="s">
        <v>15700</v>
      </c>
      <c r="F588" s="6" t="s">
        <v>9875</v>
      </c>
      <c r="G588" s="6">
        <v>53460</v>
      </c>
      <c r="H588" s="6">
        <v>53460</v>
      </c>
      <c r="I588" s="6" t="s">
        <v>9762</v>
      </c>
      <c r="J588" s="6" t="s">
        <v>9763</v>
      </c>
      <c r="K588" s="6">
        <v>53460</v>
      </c>
      <c r="L588" s="6" t="s">
        <v>9764</v>
      </c>
      <c r="M588" s="6">
        <v>11</v>
      </c>
      <c r="N588" s="6" t="e">
        <f>VLOOKUP(A588,'1_คตง_ภาพรวม'!$L$6:$M$56,2,FALSE)</f>
        <v>#N/A</v>
      </c>
    </row>
    <row r="589" spans="1:14">
      <c r="A589" s="6" t="s">
        <v>7820</v>
      </c>
      <c r="B589" s="6" t="s">
        <v>15701</v>
      </c>
      <c r="C589" s="6" t="s">
        <v>15702</v>
      </c>
      <c r="D589" s="35">
        <v>44104</v>
      </c>
      <c r="E589" s="6" t="s">
        <v>15703</v>
      </c>
      <c r="F589" s="6" t="s">
        <v>9875</v>
      </c>
      <c r="G589" s="6">
        <v>131892.75</v>
      </c>
      <c r="H589" s="6">
        <v>131892.75</v>
      </c>
      <c r="I589" s="6" t="s">
        <v>9762</v>
      </c>
      <c r="J589" s="6" t="s">
        <v>9763</v>
      </c>
      <c r="K589" s="6">
        <v>131892.75</v>
      </c>
      <c r="L589" s="6" t="s">
        <v>9764</v>
      </c>
      <c r="M589" s="6">
        <v>1</v>
      </c>
      <c r="N589" s="6" t="e">
        <f>VLOOKUP(A589,'1_คตง_ภาพรวม'!$L$6:$M$56,2,FALSE)</f>
        <v>#N/A</v>
      </c>
    </row>
    <row r="590" spans="1:14">
      <c r="A590" s="6" t="s">
        <v>6323</v>
      </c>
      <c r="B590" s="6" t="s">
        <v>15704</v>
      </c>
      <c r="C590" s="6" t="s">
        <v>15705</v>
      </c>
      <c r="D590" s="35">
        <v>44104</v>
      </c>
      <c r="E590" s="6" t="s">
        <v>15706</v>
      </c>
      <c r="F590" s="6" t="s">
        <v>9875</v>
      </c>
      <c r="G590" s="6">
        <v>21780</v>
      </c>
      <c r="H590" s="6">
        <v>21780</v>
      </c>
      <c r="I590" s="6" t="s">
        <v>9762</v>
      </c>
      <c r="J590" s="6" t="s">
        <v>9763</v>
      </c>
      <c r="K590" s="6">
        <v>21780</v>
      </c>
      <c r="L590" s="6" t="s">
        <v>9764</v>
      </c>
      <c r="M590" s="6">
        <v>11</v>
      </c>
      <c r="N590" s="6" t="e">
        <f>VLOOKUP(A590,'1_คตง_ภาพรวม'!$L$6:$M$56,2,FALSE)</f>
        <v>#N/A</v>
      </c>
    </row>
    <row r="591" spans="1:14">
      <c r="A591" s="6" t="s">
        <v>5049</v>
      </c>
      <c r="B591" s="6" t="s">
        <v>15707</v>
      </c>
      <c r="C591" s="6" t="s">
        <v>15708</v>
      </c>
      <c r="D591" s="35">
        <v>44104</v>
      </c>
      <c r="E591" s="6" t="s">
        <v>15709</v>
      </c>
      <c r="F591" s="6" t="s">
        <v>9875</v>
      </c>
      <c r="G591" s="6">
        <v>18315</v>
      </c>
      <c r="H591" s="6">
        <v>18315</v>
      </c>
      <c r="I591" s="6" t="s">
        <v>9762</v>
      </c>
      <c r="J591" s="6" t="s">
        <v>9763</v>
      </c>
      <c r="K591" s="6">
        <v>18315</v>
      </c>
      <c r="L591" s="6" t="s">
        <v>9764</v>
      </c>
      <c r="M591" s="6">
        <v>11</v>
      </c>
      <c r="N591" s="6" t="e">
        <f>VLOOKUP(A591,'1_คตง_ภาพรวม'!$L$6:$M$56,2,FALSE)</f>
        <v>#N/A</v>
      </c>
    </row>
    <row r="592" spans="1:14">
      <c r="A592" s="6" t="s">
        <v>5855</v>
      </c>
      <c r="B592" s="6" t="s">
        <v>15710</v>
      </c>
      <c r="C592" s="6" t="s">
        <v>15711</v>
      </c>
      <c r="D592" s="35">
        <v>44104</v>
      </c>
      <c r="E592" s="6" t="s">
        <v>15712</v>
      </c>
      <c r="F592" s="6" t="s">
        <v>9875</v>
      </c>
      <c r="G592" s="6">
        <v>17820</v>
      </c>
      <c r="H592" s="6">
        <v>17820</v>
      </c>
      <c r="I592" s="6" t="s">
        <v>9762</v>
      </c>
      <c r="J592" s="6" t="s">
        <v>9763</v>
      </c>
      <c r="K592" s="6">
        <v>17820</v>
      </c>
      <c r="L592" s="6" t="s">
        <v>9764</v>
      </c>
      <c r="M592" s="6">
        <v>11</v>
      </c>
      <c r="N592" s="6" t="e">
        <f>VLOOKUP(A592,'1_คตง_ภาพรวม'!$L$6:$M$56,2,FALSE)</f>
        <v>#N/A</v>
      </c>
    </row>
    <row r="593" spans="1:14">
      <c r="A593" s="6" t="s">
        <v>7562</v>
      </c>
      <c r="B593" s="6" t="s">
        <v>15713</v>
      </c>
      <c r="C593" s="6" t="s">
        <v>15714</v>
      </c>
      <c r="D593" s="35">
        <v>44104</v>
      </c>
      <c r="E593" s="6" t="s">
        <v>15715</v>
      </c>
      <c r="F593" s="6" t="s">
        <v>9875</v>
      </c>
      <c r="G593" s="6">
        <v>25245</v>
      </c>
      <c r="H593" s="6">
        <v>25245</v>
      </c>
      <c r="I593" s="6" t="s">
        <v>9762</v>
      </c>
      <c r="J593" s="6" t="s">
        <v>9763</v>
      </c>
      <c r="K593" s="6">
        <v>25245</v>
      </c>
      <c r="L593" s="6" t="s">
        <v>9764</v>
      </c>
      <c r="M593" s="6">
        <v>11</v>
      </c>
      <c r="N593" s="6" t="e">
        <f>VLOOKUP(A593,'1_คตง_ภาพรวม'!$L$6:$M$56,2,FALSE)</f>
        <v>#N/A</v>
      </c>
    </row>
    <row r="594" spans="1:14">
      <c r="A594" s="6" t="s">
        <v>6660</v>
      </c>
      <c r="B594" s="6" t="s">
        <v>15716</v>
      </c>
      <c r="C594" s="6" t="s">
        <v>15717</v>
      </c>
      <c r="D594" s="35">
        <v>44104</v>
      </c>
      <c r="E594" s="6" t="s">
        <v>15718</v>
      </c>
      <c r="F594" s="6" t="s">
        <v>9875</v>
      </c>
      <c r="G594" s="6">
        <v>80190</v>
      </c>
      <c r="H594" s="6">
        <v>80190</v>
      </c>
      <c r="I594" s="6" t="s">
        <v>9762</v>
      </c>
      <c r="J594" s="6" t="s">
        <v>9763</v>
      </c>
      <c r="K594" s="6">
        <v>80190</v>
      </c>
      <c r="L594" s="6" t="s">
        <v>9764</v>
      </c>
      <c r="M594" s="6">
        <v>11</v>
      </c>
      <c r="N594" s="6" t="e">
        <f>VLOOKUP(A594,'1_คตง_ภาพรวม'!$L$6:$M$56,2,FALSE)</f>
        <v>#N/A</v>
      </c>
    </row>
    <row r="595" spans="1:14">
      <c r="A595" s="6" t="s">
        <v>6986</v>
      </c>
      <c r="B595" s="6" t="s">
        <v>15719</v>
      </c>
      <c r="C595" s="6" t="s">
        <v>15720</v>
      </c>
      <c r="D595" s="35">
        <v>44104</v>
      </c>
      <c r="E595" s="6" t="s">
        <v>15721</v>
      </c>
      <c r="F595" s="6" t="s">
        <v>9875</v>
      </c>
      <c r="G595" s="6">
        <v>64845</v>
      </c>
      <c r="H595" s="6">
        <v>64845</v>
      </c>
      <c r="I595" s="6" t="s">
        <v>9762</v>
      </c>
      <c r="J595" s="6" t="s">
        <v>9763</v>
      </c>
      <c r="K595" s="6">
        <v>64845</v>
      </c>
      <c r="L595" s="6" t="s">
        <v>9764</v>
      </c>
      <c r="M595" s="6">
        <v>11</v>
      </c>
      <c r="N595" s="6" t="e">
        <f>VLOOKUP(A595,'1_คตง_ภาพรวม'!$L$6:$M$56,2,FALSE)</f>
        <v>#N/A</v>
      </c>
    </row>
    <row r="596" spans="1:14">
      <c r="A596" s="6" t="s">
        <v>5589</v>
      </c>
      <c r="B596" s="6" t="s">
        <v>15722</v>
      </c>
      <c r="C596" s="6" t="s">
        <v>15723</v>
      </c>
      <c r="D596" s="35">
        <v>44104</v>
      </c>
      <c r="E596" s="6" t="s">
        <v>15724</v>
      </c>
      <c r="F596" s="6" t="s">
        <v>9875</v>
      </c>
      <c r="G596" s="6">
        <v>30195</v>
      </c>
      <c r="H596" s="6">
        <v>30195</v>
      </c>
      <c r="I596" s="6" t="s">
        <v>9762</v>
      </c>
      <c r="J596" s="6" t="s">
        <v>9763</v>
      </c>
      <c r="K596" s="6">
        <v>30195</v>
      </c>
      <c r="L596" s="6" t="s">
        <v>9764</v>
      </c>
      <c r="M596" s="6">
        <v>11</v>
      </c>
      <c r="N596" s="6" t="e">
        <f>VLOOKUP(A596,'1_คตง_ภาพรวม'!$L$6:$M$56,2,FALSE)</f>
        <v>#N/A</v>
      </c>
    </row>
    <row r="597" spans="1:14">
      <c r="A597" s="6" t="s">
        <v>7344</v>
      </c>
      <c r="B597" s="6" t="s">
        <v>15725</v>
      </c>
      <c r="C597" s="6" t="s">
        <v>15726</v>
      </c>
      <c r="D597" s="35">
        <v>44104</v>
      </c>
      <c r="E597" s="6" t="s">
        <v>15727</v>
      </c>
      <c r="F597" s="6" t="s">
        <v>9875</v>
      </c>
      <c r="G597" s="6">
        <v>37620</v>
      </c>
      <c r="H597" s="6">
        <v>37620</v>
      </c>
      <c r="I597" s="6" t="s">
        <v>9762</v>
      </c>
      <c r="J597" s="6" t="s">
        <v>9763</v>
      </c>
      <c r="K597" s="6">
        <v>37620</v>
      </c>
      <c r="L597" s="6" t="s">
        <v>9764</v>
      </c>
      <c r="M597" s="6">
        <v>11</v>
      </c>
      <c r="N597" s="6" t="e">
        <f>VLOOKUP(A597,'1_คตง_ภาพรวม'!$L$6:$M$56,2,FALSE)</f>
        <v>#N/A</v>
      </c>
    </row>
    <row r="598" spans="1:14">
      <c r="A598" s="6" t="s">
        <v>4663</v>
      </c>
      <c r="B598" s="6" t="s">
        <v>15728</v>
      </c>
      <c r="C598" s="6" t="s">
        <v>15729</v>
      </c>
      <c r="D598" s="35">
        <v>44104</v>
      </c>
      <c r="E598" s="6" t="s">
        <v>15730</v>
      </c>
      <c r="F598" s="6" t="s">
        <v>9875</v>
      </c>
      <c r="G598" s="6">
        <v>61875</v>
      </c>
      <c r="H598" s="6">
        <v>61875</v>
      </c>
      <c r="I598" s="6" t="s">
        <v>9762</v>
      </c>
      <c r="J598" s="6" t="s">
        <v>9763</v>
      </c>
      <c r="K598" s="6">
        <v>61875</v>
      </c>
      <c r="L598" s="6" t="s">
        <v>9764</v>
      </c>
      <c r="M598" s="6">
        <v>11</v>
      </c>
      <c r="N598" s="6" t="e">
        <f>VLOOKUP(A598,'1_คตง_ภาพรวม'!$L$6:$M$56,2,FALSE)</f>
        <v>#N/A</v>
      </c>
    </row>
    <row r="599" spans="1:14">
      <c r="A599" s="6" t="s">
        <v>7296</v>
      </c>
      <c r="B599" s="6" t="s">
        <v>15731</v>
      </c>
      <c r="C599" s="6" t="s">
        <v>15732</v>
      </c>
      <c r="D599" s="35">
        <v>44104</v>
      </c>
      <c r="E599" s="6" t="s">
        <v>15733</v>
      </c>
      <c r="F599" s="6" t="s">
        <v>9875</v>
      </c>
      <c r="G599" s="6">
        <v>22275</v>
      </c>
      <c r="H599" s="6">
        <v>22275</v>
      </c>
      <c r="I599" s="6" t="s">
        <v>9762</v>
      </c>
      <c r="J599" s="6" t="s">
        <v>9763</v>
      </c>
      <c r="K599" s="6">
        <v>22275</v>
      </c>
      <c r="L599" s="6" t="s">
        <v>9764</v>
      </c>
      <c r="M599" s="6">
        <v>11</v>
      </c>
      <c r="N599" s="6" t="e">
        <f>VLOOKUP(A599,'1_คตง_ภาพรวม'!$L$6:$M$56,2,FALSE)</f>
        <v>#N/A</v>
      </c>
    </row>
    <row r="600" spans="1:14">
      <c r="A600" s="6" t="s">
        <v>4927</v>
      </c>
      <c r="B600" s="6" t="s">
        <v>15734</v>
      </c>
      <c r="C600" s="6" t="s">
        <v>15735</v>
      </c>
      <c r="D600" s="35">
        <v>44104</v>
      </c>
      <c r="E600" s="6" t="s">
        <v>15736</v>
      </c>
      <c r="F600" s="6" t="s">
        <v>9875</v>
      </c>
      <c r="G600" s="6">
        <v>24750</v>
      </c>
      <c r="H600" s="6">
        <v>24750</v>
      </c>
      <c r="I600" s="6" t="s">
        <v>9762</v>
      </c>
      <c r="J600" s="6" t="s">
        <v>9763</v>
      </c>
      <c r="K600" s="6">
        <v>24750</v>
      </c>
      <c r="L600" s="6" t="s">
        <v>9764</v>
      </c>
      <c r="M600" s="6">
        <v>11</v>
      </c>
      <c r="N600" s="6" t="e">
        <f>VLOOKUP(A600,'1_คตง_ภาพรวม'!$L$6:$M$56,2,FALSE)</f>
        <v>#N/A</v>
      </c>
    </row>
    <row r="601" spans="1:14">
      <c r="A601" s="6" t="s">
        <v>7773</v>
      </c>
      <c r="B601" s="6" t="s">
        <v>15737</v>
      </c>
      <c r="C601" s="6" t="s">
        <v>15738</v>
      </c>
      <c r="D601" s="35">
        <v>44104</v>
      </c>
      <c r="E601" s="6" t="s">
        <v>15739</v>
      </c>
      <c r="F601" s="6" t="s">
        <v>9875</v>
      </c>
      <c r="G601" s="6">
        <v>21285</v>
      </c>
      <c r="H601" s="6">
        <v>21285</v>
      </c>
      <c r="I601" s="6" t="s">
        <v>9762</v>
      </c>
      <c r="J601" s="6" t="s">
        <v>9763</v>
      </c>
      <c r="K601" s="6">
        <v>21285</v>
      </c>
      <c r="L601" s="6" t="s">
        <v>9764</v>
      </c>
      <c r="M601" s="6">
        <v>11</v>
      </c>
      <c r="N601" s="6" t="e">
        <f>VLOOKUP(A601,'1_คตง_ภาพรวม'!$L$6:$M$56,2,FALSE)</f>
        <v>#N/A</v>
      </c>
    </row>
    <row r="602" spans="1:14">
      <c r="A602" s="6" t="s">
        <v>5815</v>
      </c>
      <c r="B602" s="6" t="s">
        <v>15740</v>
      </c>
      <c r="C602" s="6" t="s">
        <v>15741</v>
      </c>
      <c r="D602" s="35">
        <v>44104</v>
      </c>
      <c r="E602" s="6" t="s">
        <v>15742</v>
      </c>
      <c r="F602" s="6" t="s">
        <v>9875</v>
      </c>
      <c r="G602" s="6">
        <v>34650</v>
      </c>
      <c r="H602" s="6">
        <v>34650</v>
      </c>
      <c r="I602" s="6" t="s">
        <v>9762</v>
      </c>
      <c r="J602" s="6" t="s">
        <v>9763</v>
      </c>
      <c r="K602" s="6">
        <v>34650</v>
      </c>
      <c r="L602" s="6" t="s">
        <v>9764</v>
      </c>
      <c r="M602" s="6">
        <v>11</v>
      </c>
      <c r="N602" s="6" t="e">
        <f>VLOOKUP(A602,'1_คตง_ภาพรวม'!$L$6:$M$56,2,FALSE)</f>
        <v>#N/A</v>
      </c>
    </row>
    <row r="603" spans="1:14">
      <c r="A603" s="6" t="s">
        <v>7747</v>
      </c>
      <c r="B603" s="6" t="s">
        <v>15743</v>
      </c>
      <c r="C603" s="6" t="s">
        <v>15744</v>
      </c>
      <c r="D603" s="35">
        <v>44104</v>
      </c>
      <c r="E603" s="6" t="s">
        <v>15745</v>
      </c>
      <c r="F603" s="6" t="s">
        <v>9875</v>
      </c>
      <c r="G603" s="6">
        <v>21285</v>
      </c>
      <c r="H603" s="6">
        <v>21285</v>
      </c>
      <c r="I603" s="6" t="s">
        <v>9762</v>
      </c>
      <c r="J603" s="6" t="s">
        <v>9763</v>
      </c>
      <c r="K603" s="6">
        <v>21285</v>
      </c>
      <c r="L603" s="6" t="s">
        <v>9764</v>
      </c>
      <c r="M603" s="6">
        <v>11</v>
      </c>
      <c r="N603" s="6" t="e">
        <f>VLOOKUP(A603,'1_คตง_ภาพรวม'!$L$6:$M$56,2,FALSE)</f>
        <v>#N/A</v>
      </c>
    </row>
    <row r="604" spans="1:14">
      <c r="A604" s="6" t="s">
        <v>5626</v>
      </c>
      <c r="B604" s="6" t="s">
        <v>15746</v>
      </c>
      <c r="C604" s="6" t="s">
        <v>15747</v>
      </c>
      <c r="D604" s="35">
        <v>44104</v>
      </c>
      <c r="E604" s="6" t="s">
        <v>15748</v>
      </c>
      <c r="F604" s="6" t="s">
        <v>9875</v>
      </c>
      <c r="G604" s="6">
        <v>17820</v>
      </c>
      <c r="H604" s="6">
        <v>17820</v>
      </c>
      <c r="I604" s="6" t="s">
        <v>9762</v>
      </c>
      <c r="J604" s="6" t="s">
        <v>9763</v>
      </c>
      <c r="K604" s="6">
        <v>17820</v>
      </c>
      <c r="L604" s="6" t="s">
        <v>9764</v>
      </c>
      <c r="M604" s="6">
        <v>11</v>
      </c>
      <c r="N604" s="6" t="e">
        <f>VLOOKUP(A604,'1_คตง_ภาพรวม'!$L$6:$M$56,2,FALSE)</f>
        <v>#N/A</v>
      </c>
    </row>
    <row r="605" spans="1:14">
      <c r="A605" s="6" t="s">
        <v>5698</v>
      </c>
      <c r="B605" s="6" t="s">
        <v>15749</v>
      </c>
      <c r="C605" s="6" t="s">
        <v>15750</v>
      </c>
      <c r="D605" s="35">
        <v>44104</v>
      </c>
      <c r="E605" s="6" t="s">
        <v>15751</v>
      </c>
      <c r="F605" s="6" t="s">
        <v>9875</v>
      </c>
      <c r="G605" s="6">
        <v>19404</v>
      </c>
      <c r="H605" s="6">
        <v>19404</v>
      </c>
      <c r="I605" s="6" t="s">
        <v>9762</v>
      </c>
      <c r="J605" s="6" t="s">
        <v>9763</v>
      </c>
      <c r="K605" s="6">
        <v>19404</v>
      </c>
      <c r="L605" s="6" t="s">
        <v>9764</v>
      </c>
      <c r="M605" s="6">
        <v>11</v>
      </c>
      <c r="N605" s="6" t="e">
        <f>VLOOKUP(A605,'1_คตง_ภาพรวม'!$L$6:$M$56,2,FALSE)</f>
        <v>#N/A</v>
      </c>
    </row>
    <row r="606" spans="1:14">
      <c r="A606" s="6" t="s">
        <v>8060</v>
      </c>
      <c r="B606" s="6" t="s">
        <v>15752</v>
      </c>
      <c r="C606" s="6" t="s">
        <v>15753</v>
      </c>
      <c r="D606" s="35">
        <v>44104</v>
      </c>
      <c r="E606" s="6" t="s">
        <v>15754</v>
      </c>
      <c r="F606" s="6" t="s">
        <v>9875</v>
      </c>
      <c r="G606" s="6">
        <v>17820</v>
      </c>
      <c r="H606" s="6">
        <v>17820</v>
      </c>
      <c r="I606" s="6" t="s">
        <v>9762</v>
      </c>
      <c r="J606" s="6" t="s">
        <v>9763</v>
      </c>
      <c r="K606" s="6">
        <v>17820</v>
      </c>
      <c r="L606" s="6" t="s">
        <v>9764</v>
      </c>
      <c r="M606" s="6">
        <v>11</v>
      </c>
      <c r="N606" s="6" t="e">
        <f>VLOOKUP(A606,'1_คตง_ภาพรวม'!$L$6:$M$56,2,FALSE)</f>
        <v>#N/A</v>
      </c>
    </row>
    <row r="607" spans="1:14">
      <c r="A607" s="6" t="s">
        <v>7246</v>
      </c>
      <c r="B607" s="6" t="s">
        <v>15755</v>
      </c>
      <c r="C607" s="6" t="s">
        <v>15756</v>
      </c>
      <c r="D607" s="35">
        <v>44104</v>
      </c>
      <c r="E607" s="6" t="s">
        <v>15757</v>
      </c>
      <c r="F607" s="6" t="s">
        <v>9875</v>
      </c>
      <c r="G607" s="6">
        <v>29700</v>
      </c>
      <c r="H607" s="6">
        <v>29700</v>
      </c>
      <c r="I607" s="6" t="s">
        <v>9762</v>
      </c>
      <c r="J607" s="6" t="s">
        <v>9763</v>
      </c>
      <c r="K607" s="6">
        <v>29700</v>
      </c>
      <c r="L607" s="6" t="s">
        <v>9764</v>
      </c>
      <c r="M607" s="6">
        <v>11</v>
      </c>
      <c r="N607" s="6" t="e">
        <f>VLOOKUP(A607,'1_คตง_ภาพรวม'!$L$6:$M$56,2,FALSE)</f>
        <v>#N/A</v>
      </c>
    </row>
    <row r="608" spans="1:14">
      <c r="A608" s="6" t="s">
        <v>6960</v>
      </c>
      <c r="B608" s="6" t="s">
        <v>15758</v>
      </c>
      <c r="C608" s="6" t="s">
        <v>15759</v>
      </c>
      <c r="D608" s="35">
        <v>44104</v>
      </c>
      <c r="E608" s="6" t="s">
        <v>15760</v>
      </c>
      <c r="F608" s="6" t="s">
        <v>9875</v>
      </c>
      <c r="G608" s="6">
        <v>33660</v>
      </c>
      <c r="H608" s="6">
        <v>33660</v>
      </c>
      <c r="I608" s="6" t="s">
        <v>9762</v>
      </c>
      <c r="J608" s="6" t="s">
        <v>9763</v>
      </c>
      <c r="K608" s="6">
        <v>33660</v>
      </c>
      <c r="L608" s="6" t="s">
        <v>9764</v>
      </c>
      <c r="M608" s="6">
        <v>11</v>
      </c>
      <c r="N608" s="6" t="e">
        <f>VLOOKUP(A608,'1_คตง_ภาพรวม'!$L$6:$M$56,2,FALSE)</f>
        <v>#N/A</v>
      </c>
    </row>
    <row r="609" spans="1:14">
      <c r="A609" s="6" t="s">
        <v>6193</v>
      </c>
      <c r="B609" s="6" t="s">
        <v>15761</v>
      </c>
      <c r="C609" s="6" t="s">
        <v>15762</v>
      </c>
      <c r="D609" s="35">
        <v>44104</v>
      </c>
      <c r="E609" s="6" t="s">
        <v>15763</v>
      </c>
      <c r="F609" s="6" t="s">
        <v>9875</v>
      </c>
      <c r="G609" s="6">
        <v>24750</v>
      </c>
      <c r="H609" s="6">
        <v>24750</v>
      </c>
      <c r="I609" s="6" t="s">
        <v>9762</v>
      </c>
      <c r="J609" s="6" t="s">
        <v>9763</v>
      </c>
      <c r="K609" s="6">
        <v>24750</v>
      </c>
      <c r="L609" s="6" t="s">
        <v>9764</v>
      </c>
      <c r="M609" s="6">
        <v>11</v>
      </c>
      <c r="N609" s="6" t="e">
        <f>VLOOKUP(A609,'1_คตง_ภาพรวม'!$L$6:$M$56,2,FALSE)</f>
        <v>#N/A</v>
      </c>
    </row>
    <row r="610" spans="1:14">
      <c r="A610" s="6" t="s">
        <v>6323</v>
      </c>
      <c r="B610" s="6" t="s">
        <v>15767</v>
      </c>
      <c r="C610" s="6" t="s">
        <v>15768</v>
      </c>
      <c r="D610" s="35">
        <v>44104</v>
      </c>
      <c r="E610" s="6" t="s">
        <v>15769</v>
      </c>
      <c r="F610" s="6" t="s">
        <v>9875</v>
      </c>
      <c r="G610" s="6">
        <v>21780</v>
      </c>
      <c r="H610" s="6">
        <v>21780</v>
      </c>
      <c r="I610" s="6" t="s">
        <v>9762</v>
      </c>
      <c r="J610" s="6" t="s">
        <v>9763</v>
      </c>
      <c r="K610" s="6">
        <v>21780</v>
      </c>
      <c r="L610" s="6" t="s">
        <v>9764</v>
      </c>
      <c r="M610" s="6">
        <v>11</v>
      </c>
      <c r="N610" s="6" t="e">
        <f>VLOOKUP(A610,'1_คตง_ภาพรวม'!$L$6:$M$56,2,FALSE)</f>
        <v>#N/A</v>
      </c>
    </row>
    <row r="611" spans="1:14">
      <c r="A611" s="6" t="s">
        <v>5472</v>
      </c>
      <c r="B611" s="6" t="s">
        <v>15770</v>
      </c>
      <c r="C611" s="6" t="s">
        <v>15771</v>
      </c>
      <c r="D611" s="35">
        <v>44104</v>
      </c>
      <c r="E611" s="6" t="s">
        <v>15772</v>
      </c>
      <c r="F611" s="6" t="s">
        <v>9875</v>
      </c>
      <c r="G611" s="6">
        <v>29700</v>
      </c>
      <c r="H611" s="6">
        <v>29700</v>
      </c>
      <c r="I611" s="6" t="s">
        <v>9762</v>
      </c>
      <c r="J611" s="6" t="s">
        <v>9763</v>
      </c>
      <c r="K611" s="6">
        <v>29700</v>
      </c>
      <c r="L611" s="6" t="s">
        <v>9764</v>
      </c>
      <c r="M611" s="6">
        <v>11</v>
      </c>
      <c r="N611" s="6" t="e">
        <f>VLOOKUP(A611,'1_คตง_ภาพรวม'!$L$6:$M$56,2,FALSE)</f>
        <v>#N/A</v>
      </c>
    </row>
    <row r="612" spans="1:14">
      <c r="A612" s="6" t="s">
        <v>6829</v>
      </c>
      <c r="B612" s="6" t="s">
        <v>15773</v>
      </c>
      <c r="C612" s="6" t="s">
        <v>15774</v>
      </c>
      <c r="D612" s="35">
        <v>44104</v>
      </c>
      <c r="E612" s="6" t="s">
        <v>15775</v>
      </c>
      <c r="F612" s="6" t="s">
        <v>9875</v>
      </c>
      <c r="G612" s="6">
        <v>20790</v>
      </c>
      <c r="H612" s="6">
        <v>20790</v>
      </c>
      <c r="I612" s="6" t="s">
        <v>9762</v>
      </c>
      <c r="J612" s="6" t="s">
        <v>9763</v>
      </c>
      <c r="K612" s="6">
        <v>20790</v>
      </c>
      <c r="L612" s="6" t="s">
        <v>9764</v>
      </c>
      <c r="M612" s="6">
        <v>11</v>
      </c>
      <c r="N612" s="6" t="e">
        <f>VLOOKUP(A612,'1_คตง_ภาพรวม'!$L$6:$M$56,2,FALSE)</f>
        <v>#N/A</v>
      </c>
    </row>
    <row r="613" spans="1:14">
      <c r="A613" s="6" t="s">
        <v>4747</v>
      </c>
      <c r="B613" s="6" t="s">
        <v>15776</v>
      </c>
      <c r="C613" s="6" t="s">
        <v>15777</v>
      </c>
      <c r="D613" s="35">
        <v>44104</v>
      </c>
      <c r="E613" s="6" t="s">
        <v>15778</v>
      </c>
      <c r="F613" s="6" t="s">
        <v>9875</v>
      </c>
      <c r="G613" s="6">
        <v>17820</v>
      </c>
      <c r="H613" s="6">
        <v>17820</v>
      </c>
      <c r="I613" s="6" t="s">
        <v>9762</v>
      </c>
      <c r="J613" s="6" t="s">
        <v>9763</v>
      </c>
      <c r="K613" s="6">
        <v>17820</v>
      </c>
      <c r="L613" s="6" t="s">
        <v>9764</v>
      </c>
      <c r="M613" s="6">
        <v>11</v>
      </c>
      <c r="N613" s="6" t="e">
        <f>VLOOKUP(A613,'1_คตง_ภาพรวม'!$L$6:$M$56,2,FALSE)</f>
        <v>#N/A</v>
      </c>
    </row>
    <row r="614" spans="1:14">
      <c r="A614" s="6" t="s">
        <v>8114</v>
      </c>
      <c r="B614" s="6" t="s">
        <v>15779</v>
      </c>
      <c r="C614" s="6" t="s">
        <v>15780</v>
      </c>
      <c r="D614" s="35">
        <v>44104</v>
      </c>
      <c r="E614" s="6" t="s">
        <v>15781</v>
      </c>
      <c r="F614" s="6" t="s">
        <v>9875</v>
      </c>
      <c r="G614" s="6">
        <v>20790</v>
      </c>
      <c r="H614" s="6">
        <v>20790</v>
      </c>
      <c r="I614" s="6" t="s">
        <v>9762</v>
      </c>
      <c r="J614" s="6" t="s">
        <v>9763</v>
      </c>
      <c r="K614" s="6">
        <v>20790</v>
      </c>
      <c r="L614" s="6" t="s">
        <v>9764</v>
      </c>
      <c r="M614" s="6">
        <v>11</v>
      </c>
      <c r="N614" s="6" t="e">
        <f>VLOOKUP(A614,'1_คตง_ภาพรวม'!$L$6:$M$56,2,FALSE)</f>
        <v>#N/A</v>
      </c>
    </row>
    <row r="615" spans="1:14">
      <c r="A615" s="6" t="s">
        <v>6161</v>
      </c>
      <c r="B615" s="6" t="s">
        <v>15782</v>
      </c>
      <c r="C615" s="6" t="s">
        <v>15783</v>
      </c>
      <c r="D615" s="35">
        <v>44104</v>
      </c>
      <c r="E615" s="6" t="s">
        <v>15784</v>
      </c>
      <c r="F615" s="6" t="s">
        <v>9875</v>
      </c>
      <c r="G615" s="6">
        <v>17820</v>
      </c>
      <c r="H615" s="6">
        <v>17820</v>
      </c>
      <c r="I615" s="6" t="s">
        <v>9762</v>
      </c>
      <c r="J615" s="6" t="s">
        <v>9763</v>
      </c>
      <c r="K615" s="6">
        <v>17820</v>
      </c>
      <c r="L615" s="6" t="s">
        <v>9764</v>
      </c>
      <c r="M615" s="6">
        <v>11</v>
      </c>
      <c r="N615" s="6" t="e">
        <f>VLOOKUP(A615,'1_คตง_ภาพรวม'!$L$6:$M$56,2,FALSE)</f>
        <v>#N/A</v>
      </c>
    </row>
    <row r="616" spans="1:14">
      <c r="A616" s="6" t="s">
        <v>5841</v>
      </c>
      <c r="B616" s="6" t="s">
        <v>15785</v>
      </c>
      <c r="C616" s="6" t="s">
        <v>15786</v>
      </c>
      <c r="D616" s="35">
        <v>44104</v>
      </c>
      <c r="E616" s="6" t="s">
        <v>15787</v>
      </c>
      <c r="F616" s="6" t="s">
        <v>9875</v>
      </c>
      <c r="G616" s="6">
        <v>17820</v>
      </c>
      <c r="H616" s="6">
        <v>17820</v>
      </c>
      <c r="I616" s="6" t="s">
        <v>9762</v>
      </c>
      <c r="J616" s="6" t="s">
        <v>9763</v>
      </c>
      <c r="K616" s="6">
        <v>17820</v>
      </c>
      <c r="L616" s="6" t="s">
        <v>9764</v>
      </c>
      <c r="M616" s="6">
        <v>11</v>
      </c>
      <c r="N616" s="6" t="e">
        <f>VLOOKUP(A616,'1_คตง_ภาพรวม'!$L$6:$M$56,2,FALSE)</f>
        <v>#N/A</v>
      </c>
    </row>
    <row r="617" spans="1:14">
      <c r="A617" s="6" t="s">
        <v>5827</v>
      </c>
      <c r="B617" s="6" t="s">
        <v>15788</v>
      </c>
      <c r="C617" s="6" t="s">
        <v>15789</v>
      </c>
      <c r="D617" s="35">
        <v>44104</v>
      </c>
      <c r="E617" s="6" t="s">
        <v>15790</v>
      </c>
      <c r="F617" s="6" t="s">
        <v>9875</v>
      </c>
      <c r="G617" s="6">
        <v>17820</v>
      </c>
      <c r="H617" s="6">
        <v>17820</v>
      </c>
      <c r="I617" s="6" t="s">
        <v>9762</v>
      </c>
      <c r="J617" s="6" t="s">
        <v>9763</v>
      </c>
      <c r="K617" s="6">
        <v>17820</v>
      </c>
      <c r="L617" s="6" t="s">
        <v>9764</v>
      </c>
      <c r="M617" s="6">
        <v>11</v>
      </c>
      <c r="N617" s="6" t="e">
        <f>VLOOKUP(A617,'1_คตง_ภาพรวม'!$L$6:$M$56,2,FALSE)</f>
        <v>#N/A</v>
      </c>
    </row>
    <row r="618" spans="1:14">
      <c r="A618" s="6" t="s">
        <v>6873</v>
      </c>
      <c r="B618" s="6" t="s">
        <v>15794</v>
      </c>
      <c r="C618" s="6" t="s">
        <v>15795</v>
      </c>
      <c r="D618" s="35">
        <v>44104</v>
      </c>
      <c r="E618" s="6" t="s">
        <v>15796</v>
      </c>
      <c r="F618" s="6" t="s">
        <v>9875</v>
      </c>
      <c r="G618" s="6">
        <v>34650</v>
      </c>
      <c r="H618" s="6">
        <v>34650</v>
      </c>
      <c r="I618" s="6" t="s">
        <v>9762</v>
      </c>
      <c r="J618" s="6" t="s">
        <v>9763</v>
      </c>
      <c r="K618" s="6">
        <v>34650</v>
      </c>
      <c r="L618" s="6" t="s">
        <v>9764</v>
      </c>
      <c r="M618" s="6">
        <v>11</v>
      </c>
      <c r="N618" s="6" t="e">
        <f>VLOOKUP(A618,'1_คตง_ภาพรวม'!$L$6:$M$56,2,FALSE)</f>
        <v>#N/A</v>
      </c>
    </row>
    <row r="619" spans="1:14">
      <c r="A619" s="6" t="s">
        <v>5713</v>
      </c>
      <c r="B619" s="6" t="s">
        <v>15797</v>
      </c>
      <c r="C619" s="6" t="s">
        <v>15798</v>
      </c>
      <c r="D619" s="35">
        <v>44104</v>
      </c>
      <c r="E619" s="6" t="s">
        <v>15799</v>
      </c>
      <c r="F619" s="6" t="s">
        <v>9875</v>
      </c>
      <c r="G619" s="6">
        <v>131967</v>
      </c>
      <c r="H619" s="6">
        <v>131967</v>
      </c>
      <c r="I619" s="6" t="s">
        <v>9762</v>
      </c>
      <c r="J619" s="6" t="s">
        <v>9763</v>
      </c>
      <c r="K619" s="6">
        <v>131967</v>
      </c>
      <c r="L619" s="6" t="s">
        <v>9764</v>
      </c>
      <c r="M619" s="6">
        <v>11</v>
      </c>
      <c r="N619" s="6" t="e">
        <f>VLOOKUP(A619,'1_คตง_ภาพรวม'!$L$6:$M$56,2,FALSE)</f>
        <v>#N/A</v>
      </c>
    </row>
    <row r="620" spans="1:14">
      <c r="A620" s="6" t="s">
        <v>5335</v>
      </c>
      <c r="B620" s="6" t="s">
        <v>15800</v>
      </c>
      <c r="C620" s="6" t="s">
        <v>15801</v>
      </c>
      <c r="D620" s="35">
        <v>44104</v>
      </c>
      <c r="E620" s="6" t="s">
        <v>15802</v>
      </c>
      <c r="F620" s="6" t="s">
        <v>9875</v>
      </c>
      <c r="G620" s="6">
        <v>64350</v>
      </c>
      <c r="H620" s="6">
        <v>64350</v>
      </c>
      <c r="I620" s="6" t="s">
        <v>9762</v>
      </c>
      <c r="J620" s="6" t="s">
        <v>9763</v>
      </c>
      <c r="K620" s="6">
        <v>64350</v>
      </c>
      <c r="L620" s="6" t="s">
        <v>9764</v>
      </c>
      <c r="M620" s="6">
        <v>11</v>
      </c>
      <c r="N620" s="6" t="e">
        <f>VLOOKUP(A620,'1_คตง_ภาพรวม'!$L$6:$M$56,2,FALSE)</f>
        <v>#N/A</v>
      </c>
    </row>
    <row r="621" spans="1:14">
      <c r="A621" s="6" t="s">
        <v>7625</v>
      </c>
      <c r="B621" s="6" t="s">
        <v>16730</v>
      </c>
      <c r="C621" s="6" t="s">
        <v>16731</v>
      </c>
      <c r="D621" s="35">
        <v>44110</v>
      </c>
      <c r="E621" s="6" t="s">
        <v>16732</v>
      </c>
      <c r="F621" s="6" t="s">
        <v>9875</v>
      </c>
      <c r="G621" s="6">
        <v>21780</v>
      </c>
      <c r="H621" s="6">
        <v>21780</v>
      </c>
      <c r="I621" s="6" t="s">
        <v>9762</v>
      </c>
      <c r="J621" s="6" t="s">
        <v>9763</v>
      </c>
      <c r="K621" s="6">
        <v>21780</v>
      </c>
      <c r="L621" s="6" t="s">
        <v>9764</v>
      </c>
      <c r="M621" s="6">
        <v>12</v>
      </c>
      <c r="N621" s="6" t="e">
        <f>VLOOKUP(A621,'1_คตง_ภาพรวม'!$L$6:$M$56,2,FALSE)</f>
        <v>#N/A</v>
      </c>
    </row>
    <row r="622" spans="1:14">
      <c r="A622" s="6" t="s">
        <v>7654</v>
      </c>
      <c r="B622" s="6" t="s">
        <v>16733</v>
      </c>
      <c r="C622" s="6" t="s">
        <v>16734</v>
      </c>
      <c r="D622" s="35">
        <v>44110</v>
      </c>
      <c r="E622" s="6" t="s">
        <v>16735</v>
      </c>
      <c r="F622" s="6" t="s">
        <v>9875</v>
      </c>
      <c r="G622" s="6">
        <v>24750</v>
      </c>
      <c r="H622" s="6">
        <v>24750</v>
      </c>
      <c r="I622" s="6" t="s">
        <v>9762</v>
      </c>
      <c r="J622" s="6" t="s">
        <v>9763</v>
      </c>
      <c r="K622" s="6">
        <v>24750</v>
      </c>
      <c r="L622" s="6" t="s">
        <v>9764</v>
      </c>
      <c r="M622" s="6">
        <v>12</v>
      </c>
      <c r="N622" s="6" t="e">
        <f>VLOOKUP(A622,'1_คตง_ภาพรวม'!$L$6:$M$56,2,FALSE)</f>
        <v>#N/A</v>
      </c>
    </row>
    <row r="623" spans="1:14">
      <c r="A623" s="6" t="s">
        <v>5335</v>
      </c>
      <c r="B623" s="6" t="s">
        <v>16745</v>
      </c>
      <c r="C623" s="6" t="s">
        <v>16746</v>
      </c>
      <c r="D623" s="35">
        <v>44120</v>
      </c>
      <c r="E623" s="6" t="s">
        <v>16747</v>
      </c>
      <c r="F623" s="6" t="s">
        <v>9875</v>
      </c>
      <c r="G623" s="6">
        <v>64350</v>
      </c>
      <c r="H623" s="6">
        <v>64350</v>
      </c>
      <c r="I623" s="6" t="s">
        <v>9762</v>
      </c>
      <c r="J623" s="6" t="s">
        <v>9763</v>
      </c>
      <c r="K623" s="6">
        <v>64350</v>
      </c>
      <c r="L623" s="6" t="s">
        <v>9764</v>
      </c>
      <c r="M623" s="6">
        <v>12</v>
      </c>
      <c r="N623" s="6" t="e">
        <f>VLOOKUP(A623,'1_คตง_ภาพรวม'!$L$6:$M$56,2,FALSE)</f>
        <v>#N/A</v>
      </c>
    </row>
    <row r="624" spans="1:14">
      <c r="A624" s="6" t="s">
        <v>7668</v>
      </c>
      <c r="B624" s="6" t="s">
        <v>16781</v>
      </c>
      <c r="C624" s="6" t="s">
        <v>16782</v>
      </c>
      <c r="D624" s="35">
        <v>44110</v>
      </c>
      <c r="E624" s="6" t="s">
        <v>16783</v>
      </c>
      <c r="F624" s="6" t="s">
        <v>9875</v>
      </c>
      <c r="G624" s="6">
        <v>76230</v>
      </c>
      <c r="H624" s="6">
        <v>76230</v>
      </c>
      <c r="I624" s="6" t="s">
        <v>9762</v>
      </c>
      <c r="J624" s="6" t="s">
        <v>9763</v>
      </c>
      <c r="K624" s="6">
        <v>76230</v>
      </c>
      <c r="L624" s="6" t="s">
        <v>9764</v>
      </c>
      <c r="M624" s="6">
        <v>39</v>
      </c>
      <c r="N624" s="6" t="e">
        <f>VLOOKUP(A624,'1_คตง_ภาพรวม'!$L$6:$M$56,2,FALSE)</f>
        <v>#N/A</v>
      </c>
    </row>
    <row r="625" spans="1:14">
      <c r="A625" s="6" t="s">
        <v>4873</v>
      </c>
      <c r="B625" s="6" t="s">
        <v>16824</v>
      </c>
      <c r="C625" s="6" t="s">
        <v>16825</v>
      </c>
      <c r="D625" s="35">
        <v>44130</v>
      </c>
      <c r="E625" s="6" t="s">
        <v>16826</v>
      </c>
      <c r="F625" s="6" t="s">
        <v>9875</v>
      </c>
      <c r="G625" s="6">
        <v>8480</v>
      </c>
      <c r="H625" s="6">
        <v>8480</v>
      </c>
      <c r="I625" s="6" t="s">
        <v>9762</v>
      </c>
      <c r="J625" s="6" t="s">
        <v>9763</v>
      </c>
      <c r="K625" s="6">
        <v>8480</v>
      </c>
      <c r="L625" s="6" t="s">
        <v>9764</v>
      </c>
      <c r="M625" s="6">
        <v>12</v>
      </c>
      <c r="N625" s="6" t="e">
        <f>VLOOKUP(A625,'1_คตง_ภาพรวม'!$L$6:$M$56,2,FALSE)</f>
        <v>#N/A</v>
      </c>
    </row>
    <row r="626" spans="1:14">
      <c r="A626" s="6" t="s">
        <v>5175</v>
      </c>
      <c r="B626" s="6" t="s">
        <v>16827</v>
      </c>
      <c r="C626" s="6" t="s">
        <v>16828</v>
      </c>
      <c r="D626" s="35">
        <v>44130</v>
      </c>
      <c r="E626" s="6" t="s">
        <v>16829</v>
      </c>
      <c r="F626" s="6" t="s">
        <v>9875</v>
      </c>
      <c r="G626" s="6">
        <v>459510</v>
      </c>
      <c r="H626" s="6">
        <v>459510</v>
      </c>
      <c r="I626" s="6" t="s">
        <v>9762</v>
      </c>
      <c r="J626" s="6" t="s">
        <v>9763</v>
      </c>
      <c r="K626" s="6">
        <v>459510</v>
      </c>
      <c r="L626" s="6" t="s">
        <v>9764</v>
      </c>
      <c r="M626" s="6">
        <v>12</v>
      </c>
      <c r="N626" s="6" t="e">
        <f>VLOOKUP(A626,'1_คตง_ภาพรวม'!$L$6:$M$56,2,FALSE)</f>
        <v>#N/A</v>
      </c>
    </row>
    <row r="627" spans="1:14">
      <c r="A627" s="6" t="s">
        <v>1063</v>
      </c>
      <c r="B627" s="6" t="s">
        <v>16833</v>
      </c>
      <c r="C627" s="6" t="s">
        <v>16834</v>
      </c>
      <c r="D627" s="35">
        <v>44130</v>
      </c>
      <c r="E627" s="6" t="s">
        <v>16835</v>
      </c>
      <c r="F627" s="6" t="s">
        <v>9875</v>
      </c>
      <c r="G627" s="6">
        <v>176490</v>
      </c>
      <c r="H627" s="6">
        <v>176490</v>
      </c>
      <c r="I627" s="6" t="s">
        <v>9762</v>
      </c>
      <c r="J627" s="6" t="s">
        <v>9763</v>
      </c>
      <c r="K627" s="6">
        <v>176490</v>
      </c>
      <c r="L627" s="6" t="s">
        <v>9764</v>
      </c>
      <c r="M627" s="6">
        <v>13</v>
      </c>
      <c r="N627" s="6" t="e">
        <f>VLOOKUP(A627,'1_คตง_ภาพรวม'!$L$6:$M$56,2,FALSE)</f>
        <v>#N/A</v>
      </c>
    </row>
    <row r="628" spans="1:14">
      <c r="A628" s="6" t="s">
        <v>1068</v>
      </c>
      <c r="B628" s="6" t="s">
        <v>16836</v>
      </c>
      <c r="C628" s="6" t="s">
        <v>16837</v>
      </c>
      <c r="D628" s="35">
        <v>44130</v>
      </c>
      <c r="E628" s="6" t="s">
        <v>16838</v>
      </c>
      <c r="F628" s="6" t="s">
        <v>9875</v>
      </c>
      <c r="G628" s="6">
        <v>352980</v>
      </c>
      <c r="H628" s="6">
        <v>352980</v>
      </c>
      <c r="I628" s="6" t="s">
        <v>9762</v>
      </c>
      <c r="J628" s="6" t="s">
        <v>9763</v>
      </c>
      <c r="K628" s="6">
        <v>352980</v>
      </c>
      <c r="L628" s="6" t="s">
        <v>9764</v>
      </c>
      <c r="M628" s="6">
        <v>12</v>
      </c>
      <c r="N628" s="6" t="e">
        <f>VLOOKUP(A628,'1_คตง_ภาพรวม'!$L$6:$M$56,2,FALSE)</f>
        <v>#N/A</v>
      </c>
    </row>
    <row r="629" spans="1:14">
      <c r="A629" s="6" t="s">
        <v>1149</v>
      </c>
      <c r="B629" s="6" t="s">
        <v>16839</v>
      </c>
      <c r="C629" s="6" t="s">
        <v>16840</v>
      </c>
      <c r="D629" s="35">
        <v>44130</v>
      </c>
      <c r="E629" s="6" t="s">
        <v>16841</v>
      </c>
      <c r="F629" s="6" t="s">
        <v>9875</v>
      </c>
      <c r="G629" s="6">
        <v>34650</v>
      </c>
      <c r="H629" s="6">
        <v>34650</v>
      </c>
      <c r="I629" s="6" t="s">
        <v>9762</v>
      </c>
      <c r="J629" s="6" t="s">
        <v>9763</v>
      </c>
      <c r="K629" s="6">
        <v>34650</v>
      </c>
      <c r="L629" s="6" t="s">
        <v>9764</v>
      </c>
      <c r="M629" s="6">
        <v>12</v>
      </c>
      <c r="N629" s="6" t="e">
        <f>VLOOKUP(A629,'1_คตง_ภาพรวม'!$L$6:$M$56,2,FALSE)</f>
        <v>#N/A</v>
      </c>
    </row>
    <row r="630" spans="1:14">
      <c r="A630" s="6" t="s">
        <v>1035</v>
      </c>
      <c r="B630" s="6" t="s">
        <v>16842</v>
      </c>
      <c r="C630" s="6" t="s">
        <v>16843</v>
      </c>
      <c r="D630" s="35">
        <v>44130</v>
      </c>
      <c r="E630" s="6" t="s">
        <v>16844</v>
      </c>
      <c r="F630" s="6" t="s">
        <v>9875</v>
      </c>
      <c r="G630" s="6">
        <v>93943.74</v>
      </c>
      <c r="H630" s="6">
        <v>93943.74</v>
      </c>
      <c r="I630" s="6" t="s">
        <v>9762</v>
      </c>
      <c r="J630" s="6" t="s">
        <v>9763</v>
      </c>
      <c r="K630" s="6">
        <v>93943.74</v>
      </c>
      <c r="L630" s="6" t="s">
        <v>9764</v>
      </c>
      <c r="M630" s="6">
        <v>12</v>
      </c>
      <c r="N630" s="6" t="e">
        <f>VLOOKUP(A630,'1_คตง_ภาพรวม'!$L$6:$M$56,2,FALSE)</f>
        <v>#N/A</v>
      </c>
    </row>
    <row r="631" spans="1:14">
      <c r="A631" s="6" t="s">
        <v>6646</v>
      </c>
      <c r="B631" s="6" t="s">
        <v>16863</v>
      </c>
      <c r="C631" s="6" t="s">
        <v>16864</v>
      </c>
      <c r="D631" s="35">
        <v>44130</v>
      </c>
      <c r="E631" s="6" t="s">
        <v>16865</v>
      </c>
      <c r="F631" s="6" t="s">
        <v>9875</v>
      </c>
      <c r="G631" s="6">
        <v>159000</v>
      </c>
      <c r="H631" s="6">
        <v>159000</v>
      </c>
      <c r="I631" s="6" t="s">
        <v>9762</v>
      </c>
      <c r="J631" s="6" t="s">
        <v>9763</v>
      </c>
      <c r="K631" s="6">
        <v>159000</v>
      </c>
      <c r="L631" s="6" t="s">
        <v>9764</v>
      </c>
      <c r="M631" s="6">
        <v>12</v>
      </c>
      <c r="N631" s="6" t="e">
        <f>VLOOKUP(A631,'1_คตง_ภาพรวม'!$L$6:$M$56,2,FALSE)</f>
        <v>#N/A</v>
      </c>
    </row>
    <row r="632" spans="1:14">
      <c r="A632" s="6" t="s">
        <v>5686</v>
      </c>
      <c r="B632" s="6" t="s">
        <v>16866</v>
      </c>
      <c r="C632" s="6" t="s">
        <v>16867</v>
      </c>
      <c r="D632" s="35">
        <v>44130</v>
      </c>
      <c r="E632" s="6" t="s">
        <v>16868</v>
      </c>
      <c r="F632" s="6" t="s">
        <v>9875</v>
      </c>
      <c r="G632" s="6">
        <v>64633.35</v>
      </c>
      <c r="H632" s="6">
        <v>64633.35</v>
      </c>
      <c r="I632" s="6" t="s">
        <v>9762</v>
      </c>
      <c r="J632" s="6" t="s">
        <v>9763</v>
      </c>
      <c r="K632" s="6">
        <v>64633.35</v>
      </c>
      <c r="L632" s="6" t="s">
        <v>9764</v>
      </c>
      <c r="M632" s="6">
        <v>12</v>
      </c>
      <c r="N632" s="6" t="e">
        <f>VLOOKUP(A632,'1_คตง_ภาพรวม'!$L$6:$M$56,2,FALSE)</f>
        <v>#N/A</v>
      </c>
    </row>
    <row r="633" spans="1:14">
      <c r="A633" s="6" t="s">
        <v>5542</v>
      </c>
      <c r="B633" s="6" t="s">
        <v>16872</v>
      </c>
      <c r="C633" s="6" t="s">
        <v>16873</v>
      </c>
      <c r="D633" s="35">
        <v>44130</v>
      </c>
      <c r="E633" s="6" t="s">
        <v>16874</v>
      </c>
      <c r="F633" s="6" t="s">
        <v>9875</v>
      </c>
      <c r="G633" s="6">
        <v>44940</v>
      </c>
      <c r="H633" s="6">
        <v>44940</v>
      </c>
      <c r="I633" s="6" t="s">
        <v>9762</v>
      </c>
      <c r="J633" s="6" t="s">
        <v>9763</v>
      </c>
      <c r="K633" s="6">
        <v>44940</v>
      </c>
      <c r="L633" s="6" t="s">
        <v>9764</v>
      </c>
      <c r="M633" s="6">
        <v>12</v>
      </c>
      <c r="N633" s="6" t="e">
        <f>VLOOKUP(A633,'1_คตง_ภาพรวม'!$L$6:$M$56,2,FALSE)</f>
        <v>#N/A</v>
      </c>
    </row>
    <row r="634" spans="1:14">
      <c r="A634" s="6" t="s">
        <v>6392</v>
      </c>
      <c r="B634" s="6" t="s">
        <v>16881</v>
      </c>
      <c r="C634" s="6" t="s">
        <v>16882</v>
      </c>
      <c r="D634" s="35">
        <v>44130</v>
      </c>
      <c r="E634" s="6" t="s">
        <v>16883</v>
      </c>
      <c r="F634" s="6" t="s">
        <v>9875</v>
      </c>
      <c r="G634" s="6">
        <v>30690</v>
      </c>
      <c r="H634" s="6">
        <v>30690</v>
      </c>
      <c r="I634" s="6" t="s">
        <v>9762</v>
      </c>
      <c r="J634" s="6" t="s">
        <v>9763</v>
      </c>
      <c r="K634" s="6">
        <v>30690</v>
      </c>
      <c r="L634" s="6" t="s">
        <v>9764</v>
      </c>
      <c r="M634" s="6">
        <v>12</v>
      </c>
      <c r="N634" s="6" t="e">
        <f>VLOOKUP(A634,'1_คตง_ภาพรวม'!$L$6:$M$56,2,FALSE)</f>
        <v>#N/A</v>
      </c>
    </row>
    <row r="635" spans="1:14">
      <c r="A635" s="6" t="s">
        <v>6909</v>
      </c>
      <c r="B635" s="6" t="s">
        <v>16884</v>
      </c>
      <c r="C635" s="6" t="s">
        <v>16885</v>
      </c>
      <c r="D635" s="35">
        <v>44130</v>
      </c>
      <c r="E635" s="6" t="s">
        <v>16886</v>
      </c>
      <c r="F635" s="6" t="s">
        <v>9875</v>
      </c>
      <c r="G635" s="6">
        <v>29700</v>
      </c>
      <c r="H635" s="6">
        <v>29700</v>
      </c>
      <c r="I635" s="6" t="s">
        <v>9762</v>
      </c>
      <c r="J635" s="6" t="s">
        <v>9763</v>
      </c>
      <c r="K635" s="6">
        <v>29700</v>
      </c>
      <c r="L635" s="6" t="s">
        <v>9764</v>
      </c>
      <c r="M635" s="6">
        <v>12</v>
      </c>
      <c r="N635" s="6" t="e">
        <f>VLOOKUP(A635,'1_คตง_ภาพรวม'!$L$6:$M$56,2,FALSE)</f>
        <v>#N/A</v>
      </c>
    </row>
    <row r="636" spans="1:14">
      <c r="A636" s="6" t="s">
        <v>6376</v>
      </c>
      <c r="B636" s="6" t="s">
        <v>16887</v>
      </c>
      <c r="C636" s="6" t="s">
        <v>16888</v>
      </c>
      <c r="D636" s="35">
        <v>44130</v>
      </c>
      <c r="E636" s="6" t="s">
        <v>16889</v>
      </c>
      <c r="F636" s="6" t="s">
        <v>9875</v>
      </c>
      <c r="G636" s="6">
        <v>89158.88</v>
      </c>
      <c r="H636" s="6">
        <v>89158.88</v>
      </c>
      <c r="I636" s="6" t="s">
        <v>9762</v>
      </c>
      <c r="J636" s="6" t="s">
        <v>9763</v>
      </c>
      <c r="K636" s="6">
        <v>89158.88</v>
      </c>
      <c r="L636" s="6" t="s">
        <v>9764</v>
      </c>
      <c r="M636" s="6">
        <v>12</v>
      </c>
      <c r="N636" s="6" t="e">
        <f>VLOOKUP(A636,'1_คตง_ภาพรวม'!$L$6:$M$56,2,FALSE)</f>
        <v>#N/A</v>
      </c>
    </row>
    <row r="637" spans="1:14">
      <c r="A637" s="6" t="s">
        <v>6144</v>
      </c>
      <c r="B637" s="6" t="s">
        <v>16890</v>
      </c>
      <c r="C637" s="6" t="s">
        <v>16891</v>
      </c>
      <c r="D637" s="35">
        <v>44130</v>
      </c>
      <c r="E637" s="6" t="s">
        <v>16892</v>
      </c>
      <c r="F637" s="6" t="s">
        <v>9875</v>
      </c>
      <c r="G637" s="6">
        <v>295066.36</v>
      </c>
      <c r="H637" s="6">
        <v>295066.36</v>
      </c>
      <c r="I637" s="6" t="s">
        <v>9762</v>
      </c>
      <c r="J637" s="6" t="s">
        <v>9763</v>
      </c>
      <c r="K637" s="6">
        <v>295066.36</v>
      </c>
      <c r="L637" s="6" t="s">
        <v>9764</v>
      </c>
      <c r="M637" s="6">
        <v>12</v>
      </c>
      <c r="N637" s="6" t="e">
        <f>VLOOKUP(A637,'1_คตง_ภาพรวม'!$L$6:$M$56,2,FALSE)</f>
        <v>#N/A</v>
      </c>
    </row>
    <row r="638" spans="1:14">
      <c r="A638" s="6" t="s">
        <v>6144</v>
      </c>
      <c r="B638" s="6" t="s">
        <v>16893</v>
      </c>
      <c r="C638" s="6" t="s">
        <v>16894</v>
      </c>
      <c r="D638" s="35">
        <v>44130</v>
      </c>
      <c r="E638" s="6" t="s">
        <v>16895</v>
      </c>
      <c r="F638" s="6" t="s">
        <v>9875</v>
      </c>
      <c r="G638" s="6">
        <v>295066.36</v>
      </c>
      <c r="H638" s="6">
        <v>295066.36</v>
      </c>
      <c r="I638" s="6" t="s">
        <v>9762</v>
      </c>
      <c r="J638" s="6" t="s">
        <v>9763</v>
      </c>
      <c r="K638" s="6">
        <v>295066.36</v>
      </c>
      <c r="L638" s="6" t="s">
        <v>9764</v>
      </c>
      <c r="M638" s="6">
        <v>12</v>
      </c>
      <c r="N638" s="6" t="e">
        <f>VLOOKUP(A638,'1_คตง_ภาพรวม'!$L$6:$M$56,2,FALSE)</f>
        <v>#N/A</v>
      </c>
    </row>
    <row r="639" spans="1:14">
      <c r="A639" s="6" t="s">
        <v>6183</v>
      </c>
      <c r="B639" s="6" t="s">
        <v>16896</v>
      </c>
      <c r="C639" s="6" t="s">
        <v>16897</v>
      </c>
      <c r="D639" s="35">
        <v>44130</v>
      </c>
      <c r="E639" s="6" t="s">
        <v>16898</v>
      </c>
      <c r="F639" s="6" t="s">
        <v>9875</v>
      </c>
      <c r="G639" s="6">
        <v>13860</v>
      </c>
      <c r="H639" s="6">
        <v>13860</v>
      </c>
      <c r="I639" s="6" t="s">
        <v>9762</v>
      </c>
      <c r="J639" s="6" t="s">
        <v>9763</v>
      </c>
      <c r="K639" s="6">
        <v>13860</v>
      </c>
      <c r="L639" s="6" t="s">
        <v>9764</v>
      </c>
      <c r="M639" s="6">
        <v>12</v>
      </c>
      <c r="N639" s="6" t="e">
        <f>VLOOKUP(A639,'1_คตง_ภาพรวม'!$L$6:$M$56,2,FALSE)</f>
        <v>#N/A</v>
      </c>
    </row>
    <row r="640" spans="1:14">
      <c r="A640" s="6" t="s">
        <v>968</v>
      </c>
      <c r="B640" s="6" t="s">
        <v>16899</v>
      </c>
      <c r="C640" s="6" t="s">
        <v>16900</v>
      </c>
      <c r="D640" s="35">
        <v>44130</v>
      </c>
      <c r="E640" s="6" t="s">
        <v>16901</v>
      </c>
      <c r="F640" s="6" t="s">
        <v>9875</v>
      </c>
      <c r="G640" s="6">
        <v>95400</v>
      </c>
      <c r="H640" s="6">
        <v>95400</v>
      </c>
      <c r="I640" s="6" t="s">
        <v>9762</v>
      </c>
      <c r="J640" s="6" t="s">
        <v>9763</v>
      </c>
      <c r="K640" s="6">
        <v>95400</v>
      </c>
      <c r="L640" s="6" t="s">
        <v>9764</v>
      </c>
      <c r="M640" s="6">
        <v>12</v>
      </c>
      <c r="N640" s="6" t="e">
        <f>VLOOKUP(A640,'1_คตง_ภาพรวม'!$L$6:$M$56,2,FALSE)</f>
        <v>#N/A</v>
      </c>
    </row>
    <row r="641" spans="1:14">
      <c r="A641" s="6" t="s">
        <v>5260</v>
      </c>
      <c r="B641" s="6" t="s">
        <v>16902</v>
      </c>
      <c r="C641" s="6" t="s">
        <v>16903</v>
      </c>
      <c r="D641" s="35">
        <v>44130</v>
      </c>
      <c r="E641" s="6" t="s">
        <v>16904</v>
      </c>
      <c r="F641" s="6" t="s">
        <v>9875</v>
      </c>
      <c r="G641" s="6">
        <v>230041.2</v>
      </c>
      <c r="H641" s="6">
        <v>230041.2</v>
      </c>
      <c r="I641" s="6" t="s">
        <v>9762</v>
      </c>
      <c r="J641" s="6" t="s">
        <v>9763</v>
      </c>
      <c r="K641" s="6">
        <v>230041.2</v>
      </c>
      <c r="L641" s="6" t="s">
        <v>9764</v>
      </c>
      <c r="M641" s="6">
        <v>12</v>
      </c>
      <c r="N641" s="6" t="e">
        <f>VLOOKUP(A641,'1_คตง_ภาพรวม'!$L$6:$M$56,2,FALSE)</f>
        <v>#N/A</v>
      </c>
    </row>
    <row r="642" spans="1:14">
      <c r="A642" s="6" t="s">
        <v>5230</v>
      </c>
      <c r="B642" s="6" t="s">
        <v>16905</v>
      </c>
      <c r="C642" s="6" t="s">
        <v>16906</v>
      </c>
      <c r="D642" s="35">
        <v>44130</v>
      </c>
      <c r="E642" s="6" t="s">
        <v>16907</v>
      </c>
      <c r="F642" s="6" t="s">
        <v>9875</v>
      </c>
      <c r="G642" s="6">
        <v>207760</v>
      </c>
      <c r="H642" s="6">
        <v>207760</v>
      </c>
      <c r="I642" s="6" t="s">
        <v>9762</v>
      </c>
      <c r="J642" s="6" t="s">
        <v>9763</v>
      </c>
      <c r="K642" s="6">
        <v>207760</v>
      </c>
      <c r="L642" s="6" t="s">
        <v>9764</v>
      </c>
      <c r="M642" s="6">
        <v>12</v>
      </c>
      <c r="N642" s="6" t="e">
        <f>VLOOKUP(A642,'1_คตง_ภาพรวม'!$L$6:$M$56,2,FALSE)</f>
        <v>#N/A</v>
      </c>
    </row>
    <row r="643" spans="1:14">
      <c r="A643" s="6" t="s">
        <v>1097</v>
      </c>
      <c r="B643" s="6" t="s">
        <v>16908</v>
      </c>
      <c r="C643" s="6" t="s">
        <v>16909</v>
      </c>
      <c r="D643" s="35">
        <v>44130</v>
      </c>
      <c r="E643" s="6" t="s">
        <v>16910</v>
      </c>
      <c r="F643" s="6" t="s">
        <v>9875</v>
      </c>
      <c r="G643" s="6">
        <v>173364.49</v>
      </c>
      <c r="H643" s="6">
        <v>173364.49</v>
      </c>
      <c r="I643" s="6" t="s">
        <v>9762</v>
      </c>
      <c r="J643" s="6" t="s">
        <v>9763</v>
      </c>
      <c r="K643" s="6">
        <v>173364.49</v>
      </c>
      <c r="L643" s="6" t="s">
        <v>9764</v>
      </c>
      <c r="M643" s="6">
        <v>12</v>
      </c>
      <c r="N643" s="6" t="str">
        <f>VLOOKUP(A643,'1_คตง_ภาพรวม'!$L$6:$M$56,2,FALSE)</f>
        <v>บริษัท บางกอก โพสต์ จำกัด (มหาชน)</v>
      </c>
    </row>
    <row r="644" spans="1:14">
      <c r="A644" s="6" t="s">
        <v>4889</v>
      </c>
      <c r="B644" s="6" t="s">
        <v>16911</v>
      </c>
      <c r="C644" s="6" t="s">
        <v>16912</v>
      </c>
      <c r="D644" s="35">
        <v>44130</v>
      </c>
      <c r="E644" s="6" t="s">
        <v>16913</v>
      </c>
      <c r="F644" s="6" t="s">
        <v>9875</v>
      </c>
      <c r="G644" s="6">
        <v>15900</v>
      </c>
      <c r="H644" s="6">
        <v>15900</v>
      </c>
      <c r="I644" s="6" t="s">
        <v>9762</v>
      </c>
      <c r="J644" s="6" t="s">
        <v>9763</v>
      </c>
      <c r="K644" s="6">
        <v>15900</v>
      </c>
      <c r="L644" s="6" t="s">
        <v>9764</v>
      </c>
      <c r="M644" s="6">
        <v>12</v>
      </c>
      <c r="N644" s="6" t="e">
        <f>VLOOKUP(A644,'1_คตง_ภาพรวม'!$L$6:$M$56,2,FALSE)</f>
        <v>#N/A</v>
      </c>
    </row>
    <row r="645" spans="1:14">
      <c r="A645" s="6" t="s">
        <v>1035</v>
      </c>
      <c r="B645" s="6" t="s">
        <v>16914</v>
      </c>
      <c r="C645" s="6" t="s">
        <v>16915</v>
      </c>
      <c r="D645" s="35">
        <v>44130</v>
      </c>
      <c r="E645" s="6" t="s">
        <v>16916</v>
      </c>
      <c r="F645" s="6" t="s">
        <v>9875</v>
      </c>
      <c r="G645" s="6">
        <v>297196.26</v>
      </c>
      <c r="H645" s="6">
        <v>297196.26</v>
      </c>
      <c r="I645" s="6" t="s">
        <v>9762</v>
      </c>
      <c r="J645" s="6" t="s">
        <v>9763</v>
      </c>
      <c r="K645" s="6">
        <v>297196.26</v>
      </c>
      <c r="L645" s="6" t="s">
        <v>9764</v>
      </c>
      <c r="M645" s="6">
        <v>12</v>
      </c>
      <c r="N645" s="6" t="e">
        <f>VLOOKUP(A645,'1_คตง_ภาพรวม'!$L$6:$M$56,2,FALSE)</f>
        <v>#N/A</v>
      </c>
    </row>
    <row r="646" spans="1:14">
      <c r="A646" s="6" t="s">
        <v>1058</v>
      </c>
      <c r="B646" s="6" t="s">
        <v>16917</v>
      </c>
      <c r="C646" s="6" t="s">
        <v>16918</v>
      </c>
      <c r="D646" s="35">
        <v>44130</v>
      </c>
      <c r="E646" s="6" t="s">
        <v>16919</v>
      </c>
      <c r="F646" s="6" t="s">
        <v>9875</v>
      </c>
      <c r="G646" s="6">
        <v>58410</v>
      </c>
      <c r="H646" s="6">
        <v>58410</v>
      </c>
      <c r="I646" s="6" t="s">
        <v>9762</v>
      </c>
      <c r="J646" s="6" t="s">
        <v>9763</v>
      </c>
      <c r="K646" s="6">
        <v>58410</v>
      </c>
      <c r="L646" s="6" t="s">
        <v>9764</v>
      </c>
      <c r="M646" s="6">
        <v>12</v>
      </c>
      <c r="N646" s="6" t="e">
        <f>VLOOKUP(A646,'1_คตง_ภาพรวม'!$L$6:$M$56,2,FALSE)</f>
        <v>#N/A</v>
      </c>
    </row>
    <row r="647" spans="1:14">
      <c r="A647" s="6" t="s">
        <v>5351</v>
      </c>
      <c r="B647" s="6" t="s">
        <v>16920</v>
      </c>
      <c r="C647" s="6" t="s">
        <v>16921</v>
      </c>
      <c r="D647" s="35">
        <v>44130</v>
      </c>
      <c r="E647" s="6" t="s">
        <v>16922</v>
      </c>
      <c r="F647" s="6" t="s">
        <v>9875</v>
      </c>
      <c r="G647" s="6">
        <v>495327.1</v>
      </c>
      <c r="H647" s="6">
        <v>495327.1</v>
      </c>
      <c r="I647" s="6" t="s">
        <v>9762</v>
      </c>
      <c r="J647" s="6" t="s">
        <v>9763</v>
      </c>
      <c r="K647" s="6">
        <v>495327.1</v>
      </c>
      <c r="L647" s="6" t="s">
        <v>9764</v>
      </c>
      <c r="M647" s="6">
        <v>12</v>
      </c>
      <c r="N647" s="6" t="e">
        <f>VLOOKUP(A647,'1_คตง_ภาพรวม'!$L$6:$M$56,2,FALSE)</f>
        <v>#N/A</v>
      </c>
    </row>
    <row r="648" spans="1:14">
      <c r="A648" s="6" t="s">
        <v>1132</v>
      </c>
      <c r="B648" s="6" t="s">
        <v>16923</v>
      </c>
      <c r="C648" s="6" t="s">
        <v>16924</v>
      </c>
      <c r="D648" s="35">
        <v>44130</v>
      </c>
      <c r="E648" s="6" t="s">
        <v>16925</v>
      </c>
      <c r="F648" s="6" t="s">
        <v>9875</v>
      </c>
      <c r="G648" s="66">
        <v>467181.75</v>
      </c>
      <c r="H648" s="66">
        <v>467181.75</v>
      </c>
      <c r="I648" s="6" t="s">
        <v>9762</v>
      </c>
      <c r="J648" s="6" t="s">
        <v>9763</v>
      </c>
      <c r="K648" s="6">
        <v>467181.75</v>
      </c>
      <c r="L648" s="6" t="s">
        <v>9764</v>
      </c>
      <c r="M648" s="6">
        <v>12</v>
      </c>
      <c r="N648" s="6" t="e">
        <f>VLOOKUP(A648,'1_คตง_ภาพรวม'!$L$6:$M$56,2,FALSE)</f>
        <v>#N/A</v>
      </c>
    </row>
    <row r="649" spans="1:14">
      <c r="A649" s="6" t="s">
        <v>4799</v>
      </c>
      <c r="B649" s="6" t="s">
        <v>16926</v>
      </c>
      <c r="C649" s="6" t="s">
        <v>16927</v>
      </c>
      <c r="D649" s="35">
        <v>44130</v>
      </c>
      <c r="E649" s="6" t="s">
        <v>16928</v>
      </c>
      <c r="F649" s="6" t="s">
        <v>9875</v>
      </c>
      <c r="G649" s="66">
        <v>232829</v>
      </c>
      <c r="H649" s="66">
        <v>232829</v>
      </c>
      <c r="I649" s="6" t="s">
        <v>9762</v>
      </c>
      <c r="J649" s="6" t="s">
        <v>9763</v>
      </c>
      <c r="K649" s="6">
        <v>232829</v>
      </c>
      <c r="L649" s="6" t="s">
        <v>9764</v>
      </c>
      <c r="M649" s="6">
        <v>12</v>
      </c>
      <c r="N649" s="6" t="e">
        <f>VLOOKUP(A649,'1_คตง_ภาพรวม'!$L$6:$M$56,2,FALSE)</f>
        <v>#N/A</v>
      </c>
    </row>
    <row r="650" spans="1:14">
      <c r="A650" s="6" t="s">
        <v>5345</v>
      </c>
      <c r="B650" s="6" t="s">
        <v>16929</v>
      </c>
      <c r="C650" s="6" t="s">
        <v>16930</v>
      </c>
      <c r="D650" s="35">
        <v>44130</v>
      </c>
      <c r="E650" s="6" t="s">
        <v>16931</v>
      </c>
      <c r="F650" s="6" t="s">
        <v>9875</v>
      </c>
      <c r="G650" s="6">
        <v>277200</v>
      </c>
      <c r="H650" s="6">
        <v>277200</v>
      </c>
      <c r="I650" s="6" t="s">
        <v>9762</v>
      </c>
      <c r="J650" s="6" t="s">
        <v>9763</v>
      </c>
      <c r="K650" s="6">
        <v>277200</v>
      </c>
      <c r="L650" s="6" t="s">
        <v>9764</v>
      </c>
      <c r="M650" s="6">
        <v>12</v>
      </c>
      <c r="N650" s="6" t="e">
        <f>VLOOKUP(A650,'1_คตง_ภาพรวม'!$L$6:$M$56,2,FALSE)</f>
        <v>#N/A</v>
      </c>
    </row>
    <row r="651" spans="1:14">
      <c r="A651" s="6" t="s">
        <v>1158</v>
      </c>
      <c r="B651" s="6" t="s">
        <v>16932</v>
      </c>
      <c r="C651" s="6" t="s">
        <v>16933</v>
      </c>
      <c r="D651" s="35">
        <v>44130</v>
      </c>
      <c r="E651" s="6" t="s">
        <v>16934</v>
      </c>
      <c r="F651" s="6" t="s">
        <v>9875</v>
      </c>
      <c r="G651" s="6">
        <v>240408</v>
      </c>
      <c r="H651" s="6">
        <v>240408</v>
      </c>
      <c r="I651" s="6" t="s">
        <v>9762</v>
      </c>
      <c r="J651" s="6" t="s">
        <v>9763</v>
      </c>
      <c r="K651" s="6">
        <v>240408</v>
      </c>
      <c r="L651" s="6" t="s">
        <v>9764</v>
      </c>
      <c r="M651" s="6">
        <v>12</v>
      </c>
      <c r="N651" s="6" t="e">
        <f>VLOOKUP(A651,'1_คตง_ภาพรวม'!$L$6:$M$56,2,FALSE)</f>
        <v>#N/A</v>
      </c>
    </row>
    <row r="652" spans="1:14">
      <c r="A652" s="6" t="s">
        <v>4829</v>
      </c>
      <c r="B652" s="6" t="s">
        <v>16935</v>
      </c>
      <c r="C652" s="6" t="s">
        <v>16936</v>
      </c>
      <c r="D652" s="35">
        <v>44130</v>
      </c>
      <c r="E652" s="6" t="s">
        <v>16937</v>
      </c>
      <c r="F652" s="6" t="s">
        <v>9875</v>
      </c>
      <c r="G652" s="6">
        <v>44550</v>
      </c>
      <c r="H652" s="6">
        <v>44550</v>
      </c>
      <c r="I652" s="6" t="s">
        <v>9762</v>
      </c>
      <c r="J652" s="6" t="s">
        <v>9763</v>
      </c>
      <c r="K652" s="6">
        <v>44550</v>
      </c>
      <c r="L652" s="6" t="s">
        <v>9764</v>
      </c>
      <c r="M652" s="6">
        <v>12</v>
      </c>
      <c r="N652" s="6" t="e">
        <f>VLOOKUP(A652,'1_คตง_ภาพรวม'!$L$6:$M$56,2,FALSE)</f>
        <v>#N/A</v>
      </c>
    </row>
    <row r="653" spans="1:14">
      <c r="A653" s="6" t="s">
        <v>1136</v>
      </c>
      <c r="B653" s="6" t="s">
        <v>16938</v>
      </c>
      <c r="C653" s="6" t="s">
        <v>16939</v>
      </c>
      <c r="D653" s="35">
        <v>44130</v>
      </c>
      <c r="E653" s="6" t="s">
        <v>16940</v>
      </c>
      <c r="F653" s="6" t="s">
        <v>9875</v>
      </c>
      <c r="G653" s="6">
        <v>493390.25</v>
      </c>
      <c r="H653" s="6">
        <v>493390.25</v>
      </c>
      <c r="I653" s="6" t="s">
        <v>9762</v>
      </c>
      <c r="J653" s="6" t="s">
        <v>9763</v>
      </c>
      <c r="K653" s="6">
        <v>493390.25</v>
      </c>
      <c r="L653" s="6" t="s">
        <v>9764</v>
      </c>
      <c r="M653" s="6">
        <v>12</v>
      </c>
      <c r="N653" s="6" t="e">
        <f>VLOOKUP(A653,'1_คตง_ภาพรวม'!$L$6:$M$56,2,FALSE)</f>
        <v>#N/A</v>
      </c>
    </row>
    <row r="654" spans="1:14">
      <c r="A654" s="6" t="s">
        <v>1128</v>
      </c>
      <c r="B654" s="6" t="s">
        <v>16941</v>
      </c>
      <c r="C654" s="6" t="s">
        <v>16942</v>
      </c>
      <c r="D654" s="35">
        <v>44130</v>
      </c>
      <c r="E654" s="6" t="s">
        <v>16943</v>
      </c>
      <c r="F654" s="6" t="s">
        <v>9875</v>
      </c>
      <c r="G654" s="6">
        <v>425918.6</v>
      </c>
      <c r="H654" s="6">
        <v>425918.6</v>
      </c>
      <c r="I654" s="6" t="s">
        <v>9762</v>
      </c>
      <c r="J654" s="6" t="s">
        <v>9763</v>
      </c>
      <c r="K654" s="6">
        <v>425918.6</v>
      </c>
      <c r="L654" s="6" t="s">
        <v>9764</v>
      </c>
      <c r="M654" s="6">
        <v>12</v>
      </c>
      <c r="N654" s="6" t="e">
        <f>VLOOKUP(A654,'1_คตง_ภาพรวม'!$L$6:$M$56,2,FALSE)</f>
        <v>#N/A</v>
      </c>
    </row>
    <row r="655" spans="1:14">
      <c r="A655" s="6" t="s">
        <v>208</v>
      </c>
      <c r="B655" s="6" t="s">
        <v>16944</v>
      </c>
      <c r="C655" s="6" t="s">
        <v>16945</v>
      </c>
      <c r="D655" s="35">
        <v>44130</v>
      </c>
      <c r="E655" s="6" t="s">
        <v>16946</v>
      </c>
      <c r="F655" s="6" t="s">
        <v>9875</v>
      </c>
      <c r="G655" s="6">
        <v>438840</v>
      </c>
      <c r="H655" s="6">
        <v>438840</v>
      </c>
      <c r="I655" s="6" t="s">
        <v>9762</v>
      </c>
      <c r="J655" s="6" t="s">
        <v>9763</v>
      </c>
      <c r="K655" s="6">
        <v>438840</v>
      </c>
      <c r="L655" s="6" t="s">
        <v>9764</v>
      </c>
      <c r="M655" s="6">
        <v>12</v>
      </c>
      <c r="N655" s="6" t="str">
        <f>VLOOKUP(A655,'1_คตง_ภาพรวม'!$L$6:$M$56,2,FALSE)</f>
        <v>บริษัท เติมสุข คอร์เพอเรชั่น จำกัด</v>
      </c>
    </row>
    <row r="656" spans="1:14">
      <c r="A656" s="6" t="s">
        <v>1082</v>
      </c>
      <c r="B656" s="6" t="s">
        <v>16947</v>
      </c>
      <c r="C656" s="6" t="s">
        <v>16948</v>
      </c>
      <c r="D656" s="35">
        <v>44130</v>
      </c>
      <c r="E656" s="6" t="s">
        <v>16949</v>
      </c>
      <c r="F656" s="6" t="s">
        <v>9875</v>
      </c>
      <c r="G656" s="6">
        <v>96525</v>
      </c>
      <c r="H656" s="6">
        <v>96525</v>
      </c>
      <c r="I656" s="6" t="s">
        <v>9762</v>
      </c>
      <c r="J656" s="6" t="s">
        <v>9763</v>
      </c>
      <c r="K656" s="6">
        <v>96525</v>
      </c>
      <c r="L656" s="6" t="s">
        <v>9764</v>
      </c>
      <c r="M656" s="6">
        <v>12</v>
      </c>
      <c r="N656" s="6" t="e">
        <f>VLOOKUP(A656,'1_คตง_ภาพรวม'!$L$6:$M$56,2,FALSE)</f>
        <v>#N/A</v>
      </c>
    </row>
    <row r="657" spans="1:14">
      <c r="A657" s="6" t="s">
        <v>5609</v>
      </c>
      <c r="B657" s="6" t="s">
        <v>16950</v>
      </c>
      <c r="C657" s="6" t="s">
        <v>16951</v>
      </c>
      <c r="D657" s="35">
        <v>44130</v>
      </c>
      <c r="E657" s="6" t="s">
        <v>16952</v>
      </c>
      <c r="F657" s="6" t="s">
        <v>9875</v>
      </c>
      <c r="G657" s="6">
        <v>9900</v>
      </c>
      <c r="H657" s="6">
        <v>9900</v>
      </c>
      <c r="I657" s="6" t="s">
        <v>9762</v>
      </c>
      <c r="J657" s="6" t="s">
        <v>9763</v>
      </c>
      <c r="K657" s="6">
        <v>9900</v>
      </c>
      <c r="L657" s="6" t="s">
        <v>9764</v>
      </c>
      <c r="M657" s="6">
        <v>12</v>
      </c>
      <c r="N657" s="6" t="e">
        <f>VLOOKUP(A657,'1_คตง_ภาพรวม'!$L$6:$M$56,2,FALSE)</f>
        <v>#N/A</v>
      </c>
    </row>
    <row r="658" spans="1:14">
      <c r="A658" s="6" t="s">
        <v>6891</v>
      </c>
      <c r="B658" s="6" t="s">
        <v>16953</v>
      </c>
      <c r="C658" s="6" t="s">
        <v>16954</v>
      </c>
      <c r="D658" s="35">
        <v>44130</v>
      </c>
      <c r="E658" s="6" t="s">
        <v>16955</v>
      </c>
      <c r="F658" s="6" t="s">
        <v>9875</v>
      </c>
      <c r="G658" s="6">
        <v>1149158.8799999999</v>
      </c>
      <c r="H658" s="6">
        <v>1149158.8799999999</v>
      </c>
      <c r="I658" s="6" t="s">
        <v>9762</v>
      </c>
      <c r="J658" s="6" t="s">
        <v>9763</v>
      </c>
      <c r="K658" s="6">
        <v>1149158.8799999999</v>
      </c>
      <c r="L658" s="6" t="s">
        <v>9764</v>
      </c>
      <c r="M658" s="6">
        <v>12</v>
      </c>
      <c r="N658" s="6" t="e">
        <f>VLOOKUP(A658,'1_คตง_ภาพรวม'!$L$6:$M$56,2,FALSE)</f>
        <v>#N/A</v>
      </c>
    </row>
    <row r="659" spans="1:14">
      <c r="A659" s="6" t="s">
        <v>4720</v>
      </c>
      <c r="B659" s="6" t="s">
        <v>16956</v>
      </c>
      <c r="C659" s="6" t="s">
        <v>16957</v>
      </c>
      <c r="D659" s="35">
        <v>44130</v>
      </c>
      <c r="E659" s="6" t="s">
        <v>16958</v>
      </c>
      <c r="F659" s="6" t="s">
        <v>9875</v>
      </c>
      <c r="G659" s="6">
        <v>58430.91</v>
      </c>
      <c r="H659" s="6">
        <v>58430.91</v>
      </c>
      <c r="I659" s="6" t="s">
        <v>9762</v>
      </c>
      <c r="J659" s="6" t="s">
        <v>9763</v>
      </c>
      <c r="K659" s="6">
        <v>58430.91</v>
      </c>
      <c r="L659" s="6" t="s">
        <v>9764</v>
      </c>
      <c r="M659" s="6">
        <v>12</v>
      </c>
      <c r="N659" s="6" t="e">
        <f>VLOOKUP(A659,'1_คตง_ภาพรวม'!$L$6:$M$56,2,FALSE)</f>
        <v>#N/A</v>
      </c>
    </row>
    <row r="660" spans="1:14">
      <c r="A660" s="6" t="s">
        <v>5402</v>
      </c>
      <c r="B660" s="6" t="s">
        <v>16964</v>
      </c>
      <c r="C660" s="6" t="s">
        <v>16965</v>
      </c>
      <c r="D660" s="35">
        <v>44130</v>
      </c>
      <c r="E660" s="6" t="s">
        <v>16966</v>
      </c>
      <c r="F660" s="6" t="s">
        <v>9875</v>
      </c>
      <c r="G660" s="6">
        <v>62540</v>
      </c>
      <c r="H660" s="6">
        <v>62540</v>
      </c>
      <c r="I660" s="6" t="s">
        <v>9762</v>
      </c>
      <c r="J660" s="6" t="s">
        <v>9763</v>
      </c>
      <c r="K660" s="6">
        <v>62540</v>
      </c>
      <c r="L660" s="6" t="s">
        <v>9764</v>
      </c>
      <c r="M660" s="6">
        <v>12</v>
      </c>
      <c r="N660" s="6" t="e">
        <f>VLOOKUP(A660,'1_คตง_ภาพรวม'!$L$6:$M$56,2,FALSE)</f>
        <v>#N/A</v>
      </c>
    </row>
    <row r="661" spans="1:14">
      <c r="A661" s="6" t="s">
        <v>5446</v>
      </c>
      <c r="B661" s="6" t="s">
        <v>16967</v>
      </c>
      <c r="C661" s="6" t="s">
        <v>16968</v>
      </c>
      <c r="D661" s="35">
        <v>44130</v>
      </c>
      <c r="E661" s="6" t="s">
        <v>16969</v>
      </c>
      <c r="F661" s="6" t="s">
        <v>9875</v>
      </c>
      <c r="G661" s="6">
        <v>297012</v>
      </c>
      <c r="H661" s="6">
        <v>297012</v>
      </c>
      <c r="I661" s="6" t="s">
        <v>9762</v>
      </c>
      <c r="J661" s="6" t="s">
        <v>9763</v>
      </c>
      <c r="K661" s="6">
        <v>297012</v>
      </c>
      <c r="L661" s="6" t="s">
        <v>9764</v>
      </c>
      <c r="M661" s="6">
        <v>12</v>
      </c>
      <c r="N661" s="6" t="e">
        <f>VLOOKUP(A661,'1_คตง_ภาพรวม'!$L$6:$M$56,2,FALSE)</f>
        <v>#N/A</v>
      </c>
    </row>
    <row r="662" spans="1:14">
      <c r="A662" s="6" t="s">
        <v>5756</v>
      </c>
      <c r="B662" s="6" t="s">
        <v>16970</v>
      </c>
      <c r="C662" s="6" t="s">
        <v>16971</v>
      </c>
      <c r="D662" s="35">
        <v>44130</v>
      </c>
      <c r="E662" s="6" t="s">
        <v>16972</v>
      </c>
      <c r="F662" s="6" t="s">
        <v>9875</v>
      </c>
      <c r="G662" s="6">
        <v>89100</v>
      </c>
      <c r="H662" s="6">
        <v>89100</v>
      </c>
      <c r="I662" s="6" t="s">
        <v>9762</v>
      </c>
      <c r="J662" s="6" t="s">
        <v>9763</v>
      </c>
      <c r="K662" s="6">
        <v>89100</v>
      </c>
      <c r="L662" s="6" t="s">
        <v>9764</v>
      </c>
      <c r="M662" s="6">
        <v>12</v>
      </c>
      <c r="N662" s="6" t="e">
        <f>VLOOKUP(A662,'1_คตง_ภาพรวม'!$L$6:$M$56,2,FALSE)</f>
        <v>#N/A</v>
      </c>
    </row>
    <row r="663" spans="1:14">
      <c r="A663" s="6" t="s">
        <v>6048</v>
      </c>
      <c r="B663" s="6" t="s">
        <v>16973</v>
      </c>
      <c r="C663" s="6" t="s">
        <v>16974</v>
      </c>
      <c r="D663" s="35">
        <v>44130</v>
      </c>
      <c r="E663" s="6" t="s">
        <v>16975</v>
      </c>
      <c r="F663" s="6" t="s">
        <v>9875</v>
      </c>
      <c r="G663" s="66">
        <v>248919.8</v>
      </c>
      <c r="H663" s="66">
        <v>248919.8</v>
      </c>
      <c r="I663" s="6" t="s">
        <v>9762</v>
      </c>
      <c r="J663" s="6" t="s">
        <v>9763</v>
      </c>
      <c r="K663" s="6">
        <v>248919.8</v>
      </c>
      <c r="L663" s="6" t="s">
        <v>9764</v>
      </c>
      <c r="M663" s="6">
        <v>12</v>
      </c>
      <c r="N663" s="6" t="e">
        <f>VLOOKUP(A663,'1_คตง_ภาพรวม'!$L$6:$M$56,2,FALSE)</f>
        <v>#N/A</v>
      </c>
    </row>
    <row r="664" spans="1:14">
      <c r="A664" s="6" t="s">
        <v>5941</v>
      </c>
      <c r="B664" s="6" t="s">
        <v>16981</v>
      </c>
      <c r="C664" s="6" t="s">
        <v>16982</v>
      </c>
      <c r="D664" s="35">
        <v>44130</v>
      </c>
      <c r="E664" s="6" t="s">
        <v>16983</v>
      </c>
      <c r="F664" s="6" t="s">
        <v>9875</v>
      </c>
      <c r="G664" s="6">
        <v>148598.13</v>
      </c>
      <c r="H664" s="6">
        <v>148598.13</v>
      </c>
      <c r="I664" s="6" t="s">
        <v>9762</v>
      </c>
      <c r="J664" s="6" t="s">
        <v>9763</v>
      </c>
      <c r="K664" s="6">
        <v>148598.13</v>
      </c>
      <c r="L664" s="6" t="s">
        <v>9764</v>
      </c>
      <c r="M664" s="6">
        <v>12</v>
      </c>
      <c r="N664" s="6" t="e">
        <f>VLOOKUP(A664,'1_คตง_ภาพรวม'!$L$6:$M$56,2,FALSE)</f>
        <v>#N/A</v>
      </c>
    </row>
    <row r="665" spans="1:14">
      <c r="A665" s="6" t="s">
        <v>32677</v>
      </c>
      <c r="B665" s="6" t="s">
        <v>16990</v>
      </c>
      <c r="C665" s="6" t="s">
        <v>16991</v>
      </c>
      <c r="D665" s="35">
        <v>44130</v>
      </c>
      <c r="E665" s="6" t="s">
        <v>16992</v>
      </c>
      <c r="F665" s="6" t="s">
        <v>9875</v>
      </c>
      <c r="G665" s="6">
        <v>1050093.46</v>
      </c>
      <c r="H665" s="6">
        <v>1050093.46</v>
      </c>
      <c r="I665" s="6" t="s">
        <v>9762</v>
      </c>
      <c r="J665" s="6" t="s">
        <v>9763</v>
      </c>
      <c r="K665" s="6">
        <v>1050093.46</v>
      </c>
      <c r="L665" s="6" t="s">
        <v>9764</v>
      </c>
      <c r="M665" s="6">
        <v>12</v>
      </c>
      <c r="N665" s="6" t="e">
        <f>VLOOKUP(A665,'1_คตง_ภาพรวม'!$L$6:$M$56,2,FALSE)</f>
        <v>#N/A</v>
      </c>
    </row>
    <row r="666" spans="1:14">
      <c r="A666" s="6" t="s">
        <v>32683</v>
      </c>
      <c r="B666" s="6" t="s">
        <v>16993</v>
      </c>
      <c r="C666" s="6" t="s">
        <v>16994</v>
      </c>
      <c r="D666" s="35">
        <v>44130</v>
      </c>
      <c r="E666" s="6" t="s">
        <v>16995</v>
      </c>
      <c r="F666" s="6" t="s">
        <v>9875</v>
      </c>
      <c r="G666" s="6">
        <v>24750</v>
      </c>
      <c r="H666" s="6">
        <v>24750</v>
      </c>
      <c r="I666" s="6" t="s">
        <v>9762</v>
      </c>
      <c r="J666" s="6" t="s">
        <v>9763</v>
      </c>
      <c r="K666" s="6">
        <v>24750</v>
      </c>
      <c r="L666" s="6" t="s">
        <v>9764</v>
      </c>
      <c r="M666" s="6">
        <v>12</v>
      </c>
      <c r="N666" s="6" t="e">
        <f>VLOOKUP(A666,'1_คตง_ภาพรวม'!$L$6:$M$56,2,FALSE)</f>
        <v>#N/A</v>
      </c>
    </row>
    <row r="667" spans="1:14">
      <c r="A667" s="6" t="s">
        <v>8551</v>
      </c>
      <c r="B667" s="6" t="s">
        <v>16999</v>
      </c>
      <c r="C667" s="6" t="s">
        <v>17000</v>
      </c>
      <c r="D667" s="35">
        <v>44130</v>
      </c>
      <c r="E667" s="6" t="s">
        <v>17001</v>
      </c>
      <c r="F667" s="6" t="s">
        <v>9875</v>
      </c>
      <c r="G667" s="6">
        <v>1702.62</v>
      </c>
      <c r="H667" s="6">
        <v>1702.62</v>
      </c>
      <c r="I667" s="6" t="s">
        <v>9762</v>
      </c>
      <c r="J667" s="6" t="s">
        <v>9763</v>
      </c>
      <c r="K667" s="6">
        <v>1702.62</v>
      </c>
      <c r="L667" s="6" t="s">
        <v>9764</v>
      </c>
      <c r="M667" s="6">
        <v>12</v>
      </c>
      <c r="N667" s="6" t="e">
        <f>VLOOKUP(A667,'1_คตง_ภาพรวม'!$L$6:$M$56,2,FALSE)</f>
        <v>#N/A</v>
      </c>
    </row>
    <row r="668" spans="1:14">
      <c r="A668" s="6" t="s">
        <v>6121</v>
      </c>
      <c r="B668" s="6" t="s">
        <v>17002</v>
      </c>
      <c r="C668" s="6" t="s">
        <v>17003</v>
      </c>
      <c r="D668" s="35">
        <v>44130</v>
      </c>
      <c r="E668" s="6" t="s">
        <v>17004</v>
      </c>
      <c r="F668" s="6" t="s">
        <v>9875</v>
      </c>
      <c r="G668" s="6">
        <v>3449.03</v>
      </c>
      <c r="H668" s="6">
        <v>3449.03</v>
      </c>
      <c r="I668" s="6" t="s">
        <v>9762</v>
      </c>
      <c r="J668" s="6" t="s">
        <v>9763</v>
      </c>
      <c r="K668" s="6">
        <v>3449.03</v>
      </c>
      <c r="L668" s="6" t="s">
        <v>9764</v>
      </c>
      <c r="M668" s="6">
        <v>12</v>
      </c>
      <c r="N668" s="6" t="e">
        <f>VLOOKUP(A668,'1_คตง_ภาพรวม'!$L$6:$M$56,2,FALSE)</f>
        <v>#N/A</v>
      </c>
    </row>
    <row r="669" spans="1:14">
      <c r="A669" s="6" t="s">
        <v>5256</v>
      </c>
      <c r="B669" s="6" t="s">
        <v>17005</v>
      </c>
      <c r="C669" s="6" t="s">
        <v>17006</v>
      </c>
      <c r="D669" s="35">
        <v>44130</v>
      </c>
      <c r="E669" s="6" t="s">
        <v>17007</v>
      </c>
      <c r="F669" s="6" t="s">
        <v>9875</v>
      </c>
      <c r="G669" s="6">
        <v>297000</v>
      </c>
      <c r="H669" s="6">
        <v>297000</v>
      </c>
      <c r="I669" s="6" t="s">
        <v>9762</v>
      </c>
      <c r="J669" s="6" t="s">
        <v>9763</v>
      </c>
      <c r="K669" s="6">
        <v>297000</v>
      </c>
      <c r="L669" s="6" t="s">
        <v>9764</v>
      </c>
      <c r="M669" s="6">
        <v>12</v>
      </c>
      <c r="N669" s="6" t="e">
        <f>VLOOKUP(A669,'1_คตง_ภาพรวม'!$L$6:$M$56,2,FALSE)</f>
        <v>#N/A</v>
      </c>
    </row>
    <row r="670" spans="1:14">
      <c r="A670" s="6" t="s">
        <v>5162</v>
      </c>
      <c r="B670" s="6" t="s">
        <v>17008</v>
      </c>
      <c r="C670" s="6" t="s">
        <v>17009</v>
      </c>
      <c r="D670" s="35">
        <v>44130</v>
      </c>
      <c r="E670" s="6" t="s">
        <v>17010</v>
      </c>
      <c r="F670" s="6" t="s">
        <v>9875</v>
      </c>
      <c r="G670" s="6">
        <v>21730</v>
      </c>
      <c r="H670" s="6">
        <v>21730</v>
      </c>
      <c r="I670" s="6" t="s">
        <v>9762</v>
      </c>
      <c r="J670" s="6" t="s">
        <v>9763</v>
      </c>
      <c r="K670" s="6">
        <v>21730</v>
      </c>
      <c r="L670" s="6" t="s">
        <v>9764</v>
      </c>
      <c r="M670" s="6">
        <v>12</v>
      </c>
      <c r="N670" s="6" t="e">
        <f>VLOOKUP(A670,'1_คตง_ภาพรวม'!$L$6:$M$56,2,FALSE)</f>
        <v>#N/A</v>
      </c>
    </row>
    <row r="671" spans="1:14">
      <c r="A671" s="6" t="s">
        <v>4845</v>
      </c>
      <c r="B671" s="6" t="s">
        <v>17011</v>
      </c>
      <c r="C671" s="6" t="s">
        <v>17012</v>
      </c>
      <c r="D671" s="35">
        <v>44130</v>
      </c>
      <c r="E671" s="6" t="s">
        <v>17013</v>
      </c>
      <c r="F671" s="6" t="s">
        <v>9875</v>
      </c>
      <c r="G671" s="6">
        <v>10600</v>
      </c>
      <c r="H671" s="6">
        <v>10600</v>
      </c>
      <c r="I671" s="6" t="s">
        <v>9762</v>
      </c>
      <c r="J671" s="6" t="s">
        <v>9763</v>
      </c>
      <c r="K671" s="6">
        <v>10600</v>
      </c>
      <c r="L671" s="6" t="s">
        <v>9764</v>
      </c>
      <c r="M671" s="6">
        <v>12</v>
      </c>
      <c r="N671" s="6" t="e">
        <f>VLOOKUP(A671,'1_คตง_ภาพรวม'!$L$6:$M$56,2,FALSE)</f>
        <v>#N/A</v>
      </c>
    </row>
    <row r="672" spans="1:14">
      <c r="A672" s="6" t="s">
        <v>6733</v>
      </c>
      <c r="B672" s="6" t="s">
        <v>17014</v>
      </c>
      <c r="C672" s="6" t="s">
        <v>17015</v>
      </c>
      <c r="D672" s="35">
        <v>44130</v>
      </c>
      <c r="E672" s="6" t="s">
        <v>17016</v>
      </c>
      <c r="F672" s="6" t="s">
        <v>9875</v>
      </c>
      <c r="G672" s="6">
        <v>541660</v>
      </c>
      <c r="H672" s="6">
        <v>541660</v>
      </c>
      <c r="I672" s="6" t="s">
        <v>9762</v>
      </c>
      <c r="J672" s="6" t="s">
        <v>9763</v>
      </c>
      <c r="K672" s="6">
        <v>541660</v>
      </c>
      <c r="L672" s="6" t="s">
        <v>9764</v>
      </c>
      <c r="M672" s="6">
        <v>12</v>
      </c>
      <c r="N672" s="6" t="e">
        <f>VLOOKUP(A672,'1_คตง_ภาพรวม'!$L$6:$M$56,2,FALSE)</f>
        <v>#N/A</v>
      </c>
    </row>
    <row r="673" spans="1:14">
      <c r="A673" s="6" t="s">
        <v>4838</v>
      </c>
      <c r="B673" s="6" t="s">
        <v>17017</v>
      </c>
      <c r="C673" s="6" t="s">
        <v>17018</v>
      </c>
      <c r="D673" s="35">
        <v>44130</v>
      </c>
      <c r="E673" s="6" t="s">
        <v>17019</v>
      </c>
      <c r="F673" s="6" t="s">
        <v>9875</v>
      </c>
      <c r="G673" s="6">
        <v>18655.37</v>
      </c>
      <c r="H673" s="6">
        <v>18655.37</v>
      </c>
      <c r="I673" s="6" t="s">
        <v>9762</v>
      </c>
      <c r="J673" s="6" t="s">
        <v>9763</v>
      </c>
      <c r="K673" s="6">
        <v>18655.37</v>
      </c>
      <c r="L673" s="6" t="s">
        <v>9764</v>
      </c>
      <c r="M673" s="6">
        <v>12</v>
      </c>
      <c r="N673" s="6" t="e">
        <f>VLOOKUP(A673,'1_คตง_ภาพรวม'!$L$6:$M$56,2,FALSE)</f>
        <v>#N/A</v>
      </c>
    </row>
    <row r="674" spans="1:14">
      <c r="A674" s="6" t="s">
        <v>6821</v>
      </c>
      <c r="B674" s="6" t="s">
        <v>17020</v>
      </c>
      <c r="C674" s="6" t="s">
        <v>17021</v>
      </c>
      <c r="D674" s="35">
        <v>44130</v>
      </c>
      <c r="E674" s="6" t="s">
        <v>17022</v>
      </c>
      <c r="F674" s="6" t="s">
        <v>9875</v>
      </c>
      <c r="G674" s="6">
        <v>31680</v>
      </c>
      <c r="H674" s="6">
        <v>31680</v>
      </c>
      <c r="I674" s="6" t="s">
        <v>9762</v>
      </c>
      <c r="J674" s="6" t="s">
        <v>9763</v>
      </c>
      <c r="K674" s="6">
        <v>31680</v>
      </c>
      <c r="L674" s="6" t="s">
        <v>9764</v>
      </c>
      <c r="M674" s="6">
        <v>12</v>
      </c>
      <c r="N674" s="6" t="e">
        <f>VLOOKUP(A674,'1_คตง_ภาพรวม'!$L$6:$M$56,2,FALSE)</f>
        <v>#N/A</v>
      </c>
    </row>
    <row r="675" spans="1:14">
      <c r="A675" s="6" t="s">
        <v>7030</v>
      </c>
      <c r="B675" s="6" t="s">
        <v>17028</v>
      </c>
      <c r="C675" s="6" t="s">
        <v>17029</v>
      </c>
      <c r="D675" s="35">
        <v>44130</v>
      </c>
      <c r="E675" s="6" t="s">
        <v>17030</v>
      </c>
      <c r="F675" s="6" t="s">
        <v>9875</v>
      </c>
      <c r="G675" s="6">
        <v>3532.98</v>
      </c>
      <c r="H675" s="6">
        <v>3532.98</v>
      </c>
      <c r="I675" s="6" t="s">
        <v>9762</v>
      </c>
      <c r="J675" s="6" t="s">
        <v>9763</v>
      </c>
      <c r="K675" s="6">
        <v>3532.98</v>
      </c>
      <c r="L675" s="6" t="s">
        <v>9764</v>
      </c>
      <c r="M675" s="6">
        <v>12</v>
      </c>
      <c r="N675" s="6" t="e">
        <f>VLOOKUP(A675,'1_คตง_ภาพรวม'!$L$6:$M$56,2,FALSE)</f>
        <v>#N/A</v>
      </c>
    </row>
    <row r="676" spans="1:14">
      <c r="A676" s="6" t="s">
        <v>7030</v>
      </c>
      <c r="B676" s="6" t="s">
        <v>17034</v>
      </c>
      <c r="C676" s="6" t="s">
        <v>17035</v>
      </c>
      <c r="D676" s="35">
        <v>44130</v>
      </c>
      <c r="E676" s="6" t="s">
        <v>17036</v>
      </c>
      <c r="F676" s="6" t="s">
        <v>9875</v>
      </c>
      <c r="G676" s="6">
        <v>3532.98</v>
      </c>
      <c r="H676" s="6">
        <v>3532.98</v>
      </c>
      <c r="I676" s="6" t="s">
        <v>9762</v>
      </c>
      <c r="J676" s="6" t="s">
        <v>9763</v>
      </c>
      <c r="K676" s="6">
        <v>3532.98</v>
      </c>
      <c r="L676" s="6" t="s">
        <v>9764</v>
      </c>
      <c r="M676" s="6">
        <v>12</v>
      </c>
      <c r="N676" s="6" t="e">
        <f>VLOOKUP(A676,'1_คตง_ภาพรวม'!$L$6:$M$56,2,FALSE)</f>
        <v>#N/A</v>
      </c>
    </row>
    <row r="677" spans="1:14">
      <c r="A677" s="6" t="s">
        <v>5103</v>
      </c>
      <c r="B677" s="6" t="s">
        <v>17037</v>
      </c>
      <c r="C677" s="6" t="s">
        <v>17038</v>
      </c>
      <c r="D677" s="35">
        <v>44130</v>
      </c>
      <c r="E677" s="6" t="s">
        <v>17039</v>
      </c>
      <c r="F677" s="6" t="s">
        <v>9875</v>
      </c>
      <c r="G677" s="6">
        <v>21200</v>
      </c>
      <c r="H677" s="6">
        <v>21200</v>
      </c>
      <c r="I677" s="6" t="s">
        <v>9762</v>
      </c>
      <c r="J677" s="6" t="s">
        <v>9763</v>
      </c>
      <c r="K677" s="6">
        <v>21200</v>
      </c>
      <c r="L677" s="6" t="s">
        <v>9764</v>
      </c>
      <c r="M677" s="6">
        <v>12</v>
      </c>
      <c r="N677" s="6" t="e">
        <f>VLOOKUP(A677,'1_คตง_ภาพรวม'!$L$6:$M$56,2,FALSE)</f>
        <v>#N/A</v>
      </c>
    </row>
    <row r="678" spans="1:14">
      <c r="A678" s="6" t="s">
        <v>6116</v>
      </c>
      <c r="B678" s="6" t="s">
        <v>17040</v>
      </c>
      <c r="C678" s="6" t="s">
        <v>17041</v>
      </c>
      <c r="D678" s="35">
        <v>44130</v>
      </c>
      <c r="E678" s="6" t="s">
        <v>17042</v>
      </c>
      <c r="F678" s="6" t="s">
        <v>9875</v>
      </c>
      <c r="G678" s="6">
        <v>8240.44</v>
      </c>
      <c r="H678" s="6">
        <v>8240.44</v>
      </c>
      <c r="I678" s="6" t="s">
        <v>9762</v>
      </c>
      <c r="J678" s="6" t="s">
        <v>9763</v>
      </c>
      <c r="K678" s="6">
        <v>8240.44</v>
      </c>
      <c r="L678" s="6" t="s">
        <v>9764</v>
      </c>
      <c r="M678" s="6">
        <v>12</v>
      </c>
      <c r="N678" s="6" t="e">
        <f>VLOOKUP(A678,'1_คตง_ภาพรวม'!$L$6:$M$56,2,FALSE)</f>
        <v>#N/A</v>
      </c>
    </row>
    <row r="679" spans="1:14">
      <c r="A679" s="6" t="s">
        <v>6098</v>
      </c>
      <c r="B679" s="6" t="s">
        <v>17043</v>
      </c>
      <c r="C679" s="6" t="s">
        <v>17044</v>
      </c>
      <c r="D679" s="35">
        <v>44130</v>
      </c>
      <c r="E679" s="6" t="s">
        <v>17045</v>
      </c>
      <c r="F679" s="6" t="s">
        <v>9875</v>
      </c>
      <c r="G679" s="6">
        <v>14818.8</v>
      </c>
      <c r="H679" s="6">
        <v>14818.8</v>
      </c>
      <c r="I679" s="6" t="s">
        <v>9762</v>
      </c>
      <c r="J679" s="6" t="s">
        <v>9763</v>
      </c>
      <c r="K679" s="6">
        <v>14818.8</v>
      </c>
      <c r="L679" s="6" t="s">
        <v>9764</v>
      </c>
      <c r="M679" s="6">
        <v>12</v>
      </c>
      <c r="N679" s="6" t="e">
        <f>VLOOKUP(A679,'1_คตง_ภาพรวม'!$L$6:$M$56,2,FALSE)</f>
        <v>#N/A</v>
      </c>
    </row>
    <row r="680" spans="1:14">
      <c r="A680" s="6" t="s">
        <v>4893</v>
      </c>
      <c r="B680" s="6" t="s">
        <v>17049</v>
      </c>
      <c r="C680" s="6" t="s">
        <v>17050</v>
      </c>
      <c r="D680" s="35">
        <v>44130</v>
      </c>
      <c r="E680" s="6" t="s">
        <v>17051</v>
      </c>
      <c r="F680" s="6" t="s">
        <v>9875</v>
      </c>
      <c r="G680" s="6">
        <v>99054.88</v>
      </c>
      <c r="H680" s="6">
        <v>99054.88</v>
      </c>
      <c r="I680" s="6" t="s">
        <v>9762</v>
      </c>
      <c r="J680" s="6" t="s">
        <v>9763</v>
      </c>
      <c r="K680" s="6">
        <v>99054.88</v>
      </c>
      <c r="L680" s="6" t="s">
        <v>9764</v>
      </c>
      <c r="M680" s="6">
        <v>15</v>
      </c>
      <c r="N680" s="6" t="e">
        <f>VLOOKUP(A680,'1_คตง_ภาพรวม'!$L$6:$M$56,2,FALSE)</f>
        <v>#N/A</v>
      </c>
    </row>
    <row r="681" spans="1:14">
      <c r="A681" s="6" t="s">
        <v>8551</v>
      </c>
      <c r="B681" s="6" t="s">
        <v>17058</v>
      </c>
      <c r="C681" s="6" t="s">
        <v>17059</v>
      </c>
      <c r="D681" s="35">
        <v>44130</v>
      </c>
      <c r="E681" s="6" t="s">
        <v>17060</v>
      </c>
      <c r="F681" s="6" t="s">
        <v>9875</v>
      </c>
      <c r="G681" s="6">
        <v>1771.33</v>
      </c>
      <c r="H681" s="6">
        <v>1771.33</v>
      </c>
      <c r="I681" s="6" t="s">
        <v>9762</v>
      </c>
      <c r="J681" s="6" t="s">
        <v>9763</v>
      </c>
      <c r="K681" s="6">
        <v>1771.33</v>
      </c>
      <c r="L681" s="6" t="s">
        <v>9764</v>
      </c>
      <c r="M681" s="6">
        <v>12</v>
      </c>
      <c r="N681" s="6" t="e">
        <f>VLOOKUP(A681,'1_คตง_ภาพรวม'!$L$6:$M$56,2,FALSE)</f>
        <v>#N/A</v>
      </c>
    </row>
    <row r="682" spans="1:14">
      <c r="A682" s="6" t="s">
        <v>5492</v>
      </c>
      <c r="B682" s="6" t="s">
        <v>17061</v>
      </c>
      <c r="C682" s="6" t="s">
        <v>17062</v>
      </c>
      <c r="D682" s="35">
        <v>44130</v>
      </c>
      <c r="E682" s="6" t="s">
        <v>17063</v>
      </c>
      <c r="F682" s="6" t="s">
        <v>9875</v>
      </c>
      <c r="G682" s="6">
        <v>361248</v>
      </c>
      <c r="H682" s="6">
        <v>361248</v>
      </c>
      <c r="I682" s="6" t="s">
        <v>9762</v>
      </c>
      <c r="J682" s="6" t="s">
        <v>9763</v>
      </c>
      <c r="K682" s="6">
        <v>361248</v>
      </c>
      <c r="L682" s="6" t="s">
        <v>9764</v>
      </c>
      <c r="M682" s="6">
        <v>12</v>
      </c>
      <c r="N682" s="6" t="e">
        <f>VLOOKUP(A682,'1_คตง_ภาพรวม'!$L$6:$M$56,2,FALSE)</f>
        <v>#N/A</v>
      </c>
    </row>
    <row r="683" spans="1:14">
      <c r="A683" s="6" t="s">
        <v>7066</v>
      </c>
      <c r="B683" s="6" t="s">
        <v>17064</v>
      </c>
      <c r="C683" s="6" t="s">
        <v>17065</v>
      </c>
      <c r="D683" s="35">
        <v>44130</v>
      </c>
      <c r="E683" s="6" t="s">
        <v>17066</v>
      </c>
      <c r="F683" s="6" t="s">
        <v>9875</v>
      </c>
      <c r="G683" s="6">
        <v>721196.26</v>
      </c>
      <c r="H683" s="6">
        <v>721196.26</v>
      </c>
      <c r="I683" s="6" t="s">
        <v>9762</v>
      </c>
      <c r="J683" s="6" t="s">
        <v>9763</v>
      </c>
      <c r="K683" s="6">
        <v>721196.26</v>
      </c>
      <c r="L683" s="6" t="s">
        <v>9764</v>
      </c>
      <c r="M683" s="6">
        <v>12</v>
      </c>
      <c r="N683" s="6" t="e">
        <f>VLOOKUP(A683,'1_คตง_ภาพรวม'!$L$6:$M$56,2,FALSE)</f>
        <v>#N/A</v>
      </c>
    </row>
    <row r="684" spans="1:14">
      <c r="A684" s="6" t="s">
        <v>6260</v>
      </c>
      <c r="B684" s="6" t="s">
        <v>17067</v>
      </c>
      <c r="C684" s="6" t="s">
        <v>17068</v>
      </c>
      <c r="D684" s="35">
        <v>44130</v>
      </c>
      <c r="E684" s="6" t="s">
        <v>17069</v>
      </c>
      <c r="F684" s="6" t="s">
        <v>9875</v>
      </c>
      <c r="G684" s="6">
        <v>101632.8</v>
      </c>
      <c r="H684" s="6">
        <v>101632.8</v>
      </c>
      <c r="I684" s="6" t="s">
        <v>9762</v>
      </c>
      <c r="J684" s="6" t="s">
        <v>9763</v>
      </c>
      <c r="K684" s="6">
        <v>101632.8</v>
      </c>
      <c r="L684" s="6" t="s">
        <v>9764</v>
      </c>
      <c r="M684" s="6">
        <v>12</v>
      </c>
      <c r="N684" s="6" t="e">
        <f>VLOOKUP(A684,'1_คตง_ภาพรวม'!$L$6:$M$56,2,FALSE)</f>
        <v>#N/A</v>
      </c>
    </row>
    <row r="685" spans="1:14">
      <c r="A685" s="6" t="s">
        <v>5739</v>
      </c>
      <c r="B685" s="6" t="s">
        <v>17188</v>
      </c>
      <c r="C685" s="6" t="s">
        <v>17189</v>
      </c>
      <c r="D685" s="35">
        <v>44130</v>
      </c>
      <c r="E685" s="6" t="s">
        <v>17190</v>
      </c>
      <c r="F685" s="6" t="s">
        <v>9875</v>
      </c>
      <c r="G685" s="6">
        <v>37100</v>
      </c>
      <c r="H685" s="6">
        <v>37100</v>
      </c>
      <c r="I685" s="6" t="s">
        <v>9762</v>
      </c>
      <c r="J685" s="6" t="s">
        <v>9763</v>
      </c>
      <c r="K685" s="6">
        <v>37100</v>
      </c>
      <c r="L685" s="6" t="s">
        <v>9764</v>
      </c>
      <c r="M685" s="6">
        <v>12</v>
      </c>
      <c r="N685" s="6" t="e">
        <f>VLOOKUP(A685,'1_คตง_ภาพรวม'!$L$6:$M$56,2,FALSE)</f>
        <v>#N/A</v>
      </c>
    </row>
    <row r="686" spans="1:14">
      <c r="A686" s="6" t="s">
        <v>4601</v>
      </c>
      <c r="B686" s="6" t="s">
        <v>17191</v>
      </c>
      <c r="C686" s="6" t="s">
        <v>17192</v>
      </c>
      <c r="D686" s="35">
        <v>44130</v>
      </c>
      <c r="E686" s="6" t="s">
        <v>17193</v>
      </c>
      <c r="F686" s="6" t="s">
        <v>9875</v>
      </c>
      <c r="G686" s="6">
        <v>24910</v>
      </c>
      <c r="H686" s="6">
        <v>24910</v>
      </c>
      <c r="I686" s="6" t="s">
        <v>9762</v>
      </c>
      <c r="J686" s="6" t="s">
        <v>9763</v>
      </c>
      <c r="K686" s="6">
        <v>24910</v>
      </c>
      <c r="L686" s="6" t="s">
        <v>9764</v>
      </c>
      <c r="M686" s="6">
        <v>12</v>
      </c>
      <c r="N686" s="6" t="e">
        <f>VLOOKUP(A686,'1_คตง_ภาพรวม'!$L$6:$M$56,2,FALSE)</f>
        <v>#N/A</v>
      </c>
    </row>
    <row r="687" spans="1:14">
      <c r="A687" s="6" t="s">
        <v>6213</v>
      </c>
      <c r="B687" s="6" t="s">
        <v>17197</v>
      </c>
      <c r="C687" s="6" t="s">
        <v>17198</v>
      </c>
      <c r="D687" s="35">
        <v>44130</v>
      </c>
      <c r="E687" s="6" t="s">
        <v>17199</v>
      </c>
      <c r="F687" s="6" t="s">
        <v>9875</v>
      </c>
      <c r="G687" s="6">
        <v>23320</v>
      </c>
      <c r="H687" s="6">
        <v>23320</v>
      </c>
      <c r="I687" s="6" t="s">
        <v>9762</v>
      </c>
      <c r="J687" s="6" t="s">
        <v>9763</v>
      </c>
      <c r="K687" s="6">
        <v>23320</v>
      </c>
      <c r="L687" s="6" t="s">
        <v>9764</v>
      </c>
      <c r="M687" s="6">
        <v>12</v>
      </c>
      <c r="N687" s="6" t="e">
        <f>VLOOKUP(A687,'1_คตง_ภาพรวม'!$L$6:$M$56,2,FALSE)</f>
        <v>#N/A</v>
      </c>
    </row>
    <row r="688" spans="1:14">
      <c r="A688" s="6" t="s">
        <v>5009</v>
      </c>
      <c r="B688" s="6" t="s">
        <v>17200</v>
      </c>
      <c r="C688" s="6" t="s">
        <v>17201</v>
      </c>
      <c r="D688" s="35">
        <v>44130</v>
      </c>
      <c r="E688" s="6" t="s">
        <v>17202</v>
      </c>
      <c r="F688" s="6" t="s">
        <v>9875</v>
      </c>
      <c r="G688" s="6">
        <v>27720</v>
      </c>
      <c r="H688" s="6">
        <v>27720</v>
      </c>
      <c r="I688" s="6" t="s">
        <v>9762</v>
      </c>
      <c r="J688" s="6" t="s">
        <v>9763</v>
      </c>
      <c r="K688" s="6">
        <v>27720</v>
      </c>
      <c r="L688" s="6" t="s">
        <v>9764</v>
      </c>
      <c r="M688" s="6">
        <v>12</v>
      </c>
      <c r="N688" s="6" t="e">
        <f>VLOOKUP(A688,'1_คตง_ภาพรวม'!$L$6:$M$56,2,FALSE)</f>
        <v>#N/A</v>
      </c>
    </row>
    <row r="689" spans="1:14">
      <c r="A689" s="6" t="s">
        <v>6654</v>
      </c>
      <c r="B689" s="6" t="s">
        <v>17203</v>
      </c>
      <c r="C689" s="6" t="s">
        <v>17204</v>
      </c>
      <c r="D689" s="35">
        <v>44130</v>
      </c>
      <c r="E689" s="6" t="s">
        <v>17205</v>
      </c>
      <c r="F689" s="6" t="s">
        <v>9875</v>
      </c>
      <c r="G689" s="6">
        <v>79500</v>
      </c>
      <c r="H689" s="6">
        <v>79500</v>
      </c>
      <c r="I689" s="6" t="s">
        <v>9762</v>
      </c>
      <c r="J689" s="6" t="s">
        <v>9763</v>
      </c>
      <c r="K689" s="6">
        <v>79500</v>
      </c>
      <c r="L689" s="6" t="s">
        <v>9764</v>
      </c>
      <c r="M689" s="6">
        <v>12</v>
      </c>
      <c r="N689" s="6" t="e">
        <f>VLOOKUP(A689,'1_คตง_ภาพรวม'!$L$6:$M$56,2,FALSE)</f>
        <v>#N/A</v>
      </c>
    </row>
    <row r="690" spans="1:14">
      <c r="A690" s="6" t="s">
        <v>32666</v>
      </c>
      <c r="B690" s="6" t="s">
        <v>17206</v>
      </c>
      <c r="C690" s="6" t="s">
        <v>17207</v>
      </c>
      <c r="D690" s="35">
        <v>44130</v>
      </c>
      <c r="E690" s="6" t="s">
        <v>17208</v>
      </c>
      <c r="F690" s="6" t="s">
        <v>9875</v>
      </c>
      <c r="G690" s="6">
        <v>121968</v>
      </c>
      <c r="H690" s="6">
        <v>121968</v>
      </c>
      <c r="I690" s="6" t="s">
        <v>9762</v>
      </c>
      <c r="J690" s="6" t="s">
        <v>9763</v>
      </c>
      <c r="K690" s="6">
        <v>121968</v>
      </c>
      <c r="L690" s="6" t="s">
        <v>9764</v>
      </c>
      <c r="M690" s="6">
        <v>12</v>
      </c>
      <c r="N690" s="6" t="e">
        <f>VLOOKUP(A690,'1_คตง_ภาพรวม'!$L$6:$M$56,2,FALSE)</f>
        <v>#N/A</v>
      </c>
    </row>
    <row r="691" spans="1:14">
      <c r="A691" s="6" t="s">
        <v>7446</v>
      </c>
      <c r="B691" s="6" t="s">
        <v>17209</v>
      </c>
      <c r="C691" s="6" t="s">
        <v>17210</v>
      </c>
      <c r="D691" s="35">
        <v>44130</v>
      </c>
      <c r="E691" s="6" t="s">
        <v>17211</v>
      </c>
      <c r="F691" s="6" t="s">
        <v>9875</v>
      </c>
      <c r="G691" s="66">
        <v>243800</v>
      </c>
      <c r="H691" s="66">
        <v>243800</v>
      </c>
      <c r="I691" s="6" t="s">
        <v>9762</v>
      </c>
      <c r="J691" s="6" t="s">
        <v>9763</v>
      </c>
      <c r="K691" s="6">
        <v>243800</v>
      </c>
      <c r="L691" s="6" t="s">
        <v>9764</v>
      </c>
      <c r="M691" s="6">
        <v>12</v>
      </c>
      <c r="N691" s="6" t="e">
        <f>VLOOKUP(A691,'1_คตง_ภาพรวม'!$L$6:$M$56,2,FALSE)</f>
        <v>#N/A</v>
      </c>
    </row>
    <row r="692" spans="1:14">
      <c r="A692" s="6" t="s">
        <v>4679</v>
      </c>
      <c r="B692" s="6" t="s">
        <v>17212</v>
      </c>
      <c r="C692" s="6" t="s">
        <v>17213</v>
      </c>
      <c r="D692" s="35">
        <v>44130</v>
      </c>
      <c r="E692" s="6" t="s">
        <v>17214</v>
      </c>
      <c r="F692" s="6" t="s">
        <v>9875</v>
      </c>
      <c r="G692" s="6">
        <v>198000</v>
      </c>
      <c r="H692" s="6">
        <v>198000</v>
      </c>
      <c r="I692" s="6" t="s">
        <v>9762</v>
      </c>
      <c r="J692" s="6" t="s">
        <v>9763</v>
      </c>
      <c r="K692" s="6">
        <v>198000</v>
      </c>
      <c r="L692" s="6" t="s">
        <v>9764</v>
      </c>
      <c r="M692" s="6">
        <v>12</v>
      </c>
      <c r="N692" s="6" t="e">
        <f>VLOOKUP(A692,'1_คตง_ภาพรวม'!$L$6:$M$56,2,FALSE)</f>
        <v>#N/A</v>
      </c>
    </row>
    <row r="693" spans="1:14">
      <c r="A693" s="6" t="s">
        <v>1234</v>
      </c>
      <c r="B693" s="6" t="s">
        <v>17215</v>
      </c>
      <c r="C693" s="6" t="s">
        <v>17216</v>
      </c>
      <c r="D693" s="35">
        <v>44130</v>
      </c>
      <c r="E693" s="6" t="s">
        <v>17217</v>
      </c>
      <c r="F693" s="6" t="s">
        <v>9875</v>
      </c>
      <c r="G693" s="6">
        <v>31680</v>
      </c>
      <c r="H693" s="6">
        <v>31680</v>
      </c>
      <c r="I693" s="6" t="s">
        <v>9762</v>
      </c>
      <c r="J693" s="6" t="s">
        <v>9763</v>
      </c>
      <c r="K693" s="6">
        <v>31680</v>
      </c>
      <c r="L693" s="6" t="s">
        <v>9764</v>
      </c>
      <c r="M693" s="6">
        <v>12</v>
      </c>
      <c r="N693" s="6" t="e">
        <f>VLOOKUP(A693,'1_คตง_ภาพรวม'!$L$6:$M$56,2,FALSE)</f>
        <v>#N/A</v>
      </c>
    </row>
    <row r="694" spans="1:14">
      <c r="A694" s="6" t="s">
        <v>5686</v>
      </c>
      <c r="B694" s="6" t="s">
        <v>17218</v>
      </c>
      <c r="C694" s="6" t="s">
        <v>17219</v>
      </c>
      <c r="D694" s="35">
        <v>44130</v>
      </c>
      <c r="E694" s="6" t="s">
        <v>17220</v>
      </c>
      <c r="F694" s="6" t="s">
        <v>9875</v>
      </c>
      <c r="G694" s="6">
        <v>64029.3</v>
      </c>
      <c r="H694" s="6">
        <v>64029.3</v>
      </c>
      <c r="I694" s="6" t="s">
        <v>9762</v>
      </c>
      <c r="J694" s="6" t="s">
        <v>9763</v>
      </c>
      <c r="K694" s="6">
        <v>64029.3</v>
      </c>
      <c r="L694" s="6" t="s">
        <v>9764</v>
      </c>
      <c r="M694" s="6">
        <v>12</v>
      </c>
      <c r="N694" s="6" t="e">
        <f>VLOOKUP(A694,'1_คตง_ภาพรวม'!$L$6:$M$56,2,FALSE)</f>
        <v>#N/A</v>
      </c>
    </row>
    <row r="695" spans="1:14">
      <c r="A695" s="6" t="s">
        <v>4731</v>
      </c>
      <c r="B695" s="6" t="s">
        <v>17221</v>
      </c>
      <c r="C695" s="6" t="s">
        <v>17222</v>
      </c>
      <c r="D695" s="35">
        <v>44130</v>
      </c>
      <c r="E695" s="6" t="s">
        <v>17223</v>
      </c>
      <c r="F695" s="6" t="s">
        <v>9875</v>
      </c>
      <c r="G695" s="6">
        <v>21200</v>
      </c>
      <c r="H695" s="6">
        <v>21200</v>
      </c>
      <c r="I695" s="6" t="s">
        <v>9762</v>
      </c>
      <c r="J695" s="6" t="s">
        <v>9763</v>
      </c>
      <c r="K695" s="6">
        <v>21200</v>
      </c>
      <c r="L695" s="6" t="s">
        <v>9764</v>
      </c>
      <c r="M695" s="6">
        <v>12</v>
      </c>
      <c r="N695" s="6" t="e">
        <f>VLOOKUP(A695,'1_คตง_ภาพรวม'!$L$6:$M$56,2,FALSE)</f>
        <v>#N/A</v>
      </c>
    </row>
    <row r="696" spans="1:14">
      <c r="A696" s="6" t="s">
        <v>5958</v>
      </c>
      <c r="B696" s="6" t="s">
        <v>17224</v>
      </c>
      <c r="C696" s="6" t="s">
        <v>17225</v>
      </c>
      <c r="D696" s="35">
        <v>44130</v>
      </c>
      <c r="E696" s="6" t="s">
        <v>17226</v>
      </c>
      <c r="F696" s="6" t="s">
        <v>9875</v>
      </c>
      <c r="G696" s="6">
        <v>257400</v>
      </c>
      <c r="H696" s="6">
        <v>257400</v>
      </c>
      <c r="I696" s="6" t="s">
        <v>9762</v>
      </c>
      <c r="J696" s="6" t="s">
        <v>9763</v>
      </c>
      <c r="K696" s="6">
        <v>257400</v>
      </c>
      <c r="L696" s="6" t="s">
        <v>9764</v>
      </c>
      <c r="M696" s="6">
        <v>12</v>
      </c>
      <c r="N696" s="6" t="e">
        <f>VLOOKUP(A696,'1_คตง_ภาพรวม'!$L$6:$M$56,2,FALSE)</f>
        <v>#N/A</v>
      </c>
    </row>
    <row r="697" spans="1:14">
      <c r="A697" s="6" t="s">
        <v>32685</v>
      </c>
      <c r="B697" s="6" t="s">
        <v>17227</v>
      </c>
      <c r="C697" s="6" t="s">
        <v>17228</v>
      </c>
      <c r="D697" s="35">
        <v>44130</v>
      </c>
      <c r="E697" s="6" t="s">
        <v>17229</v>
      </c>
      <c r="F697" s="6" t="s">
        <v>9875</v>
      </c>
      <c r="G697" s="6">
        <v>3962280</v>
      </c>
      <c r="H697" s="6">
        <v>3962280</v>
      </c>
      <c r="I697" s="6" t="s">
        <v>9762</v>
      </c>
      <c r="J697" s="6" t="s">
        <v>9763</v>
      </c>
      <c r="K697" s="6">
        <v>3962280</v>
      </c>
      <c r="L697" s="6" t="s">
        <v>9764</v>
      </c>
      <c r="M697" s="6">
        <v>12</v>
      </c>
      <c r="N697" s="6" t="e">
        <f>VLOOKUP(A697,'1_คตง_ภาพรวม'!$L$6:$M$56,2,FALSE)</f>
        <v>#N/A</v>
      </c>
    </row>
    <row r="698" spans="1:14">
      <c r="A698" s="6" t="s">
        <v>6376</v>
      </c>
      <c r="B698" s="6" t="s">
        <v>17230</v>
      </c>
      <c r="C698" s="6" t="s">
        <v>17231</v>
      </c>
      <c r="D698" s="35">
        <v>44130</v>
      </c>
      <c r="E698" s="6" t="s">
        <v>17232</v>
      </c>
      <c r="F698" s="6" t="s">
        <v>9875</v>
      </c>
      <c r="G698" s="6">
        <v>89158.88</v>
      </c>
      <c r="H698" s="6">
        <v>89158.88</v>
      </c>
      <c r="I698" s="6" t="s">
        <v>9762</v>
      </c>
      <c r="J698" s="6" t="s">
        <v>9763</v>
      </c>
      <c r="K698" s="6">
        <v>89158.88</v>
      </c>
      <c r="L698" s="6" t="s">
        <v>9764</v>
      </c>
      <c r="M698" s="6">
        <v>12</v>
      </c>
      <c r="N698" s="6" t="e">
        <f>VLOOKUP(A698,'1_คตง_ภาพรวม'!$L$6:$M$56,2,FALSE)</f>
        <v>#N/A</v>
      </c>
    </row>
    <row r="699" spans="1:14">
      <c r="A699" s="6" t="s">
        <v>4349</v>
      </c>
      <c r="B699" s="6" t="s">
        <v>17233</v>
      </c>
      <c r="C699" s="6" t="s">
        <v>17234</v>
      </c>
      <c r="D699" s="35">
        <v>44130</v>
      </c>
      <c r="E699" s="6" t="s">
        <v>17235</v>
      </c>
      <c r="F699" s="6" t="s">
        <v>9875</v>
      </c>
      <c r="G699" s="6">
        <v>297068.46999999997</v>
      </c>
      <c r="H699" s="6">
        <v>297068.46999999997</v>
      </c>
      <c r="I699" s="6" t="s">
        <v>9762</v>
      </c>
      <c r="J699" s="6" t="s">
        <v>9763</v>
      </c>
      <c r="K699" s="6">
        <v>297068.46999999997</v>
      </c>
      <c r="L699" s="6" t="s">
        <v>9764</v>
      </c>
      <c r="M699" s="6">
        <v>12</v>
      </c>
      <c r="N699" s="6" t="e">
        <f>VLOOKUP(A699,'1_คตง_ภาพรวม'!$L$6:$M$56,2,FALSE)</f>
        <v>#N/A</v>
      </c>
    </row>
    <row r="700" spans="1:14">
      <c r="A700" s="6" t="s">
        <v>5542</v>
      </c>
      <c r="B700" s="6" t="s">
        <v>17236</v>
      </c>
      <c r="C700" s="6" t="s">
        <v>17237</v>
      </c>
      <c r="D700" s="35">
        <v>44130</v>
      </c>
      <c r="E700" s="6" t="s">
        <v>17238</v>
      </c>
      <c r="F700" s="6" t="s">
        <v>9875</v>
      </c>
      <c r="G700" s="6">
        <v>44520</v>
      </c>
      <c r="H700" s="6">
        <v>44520</v>
      </c>
      <c r="I700" s="6" t="s">
        <v>9762</v>
      </c>
      <c r="J700" s="6" t="s">
        <v>9763</v>
      </c>
      <c r="K700" s="6">
        <v>44520</v>
      </c>
      <c r="L700" s="6" t="s">
        <v>9764</v>
      </c>
      <c r="M700" s="6">
        <v>12</v>
      </c>
      <c r="N700" s="6" t="e">
        <f>VLOOKUP(A700,'1_คตง_ภาพรวม'!$L$6:$M$56,2,FALSE)</f>
        <v>#N/A</v>
      </c>
    </row>
    <row r="701" spans="1:14">
      <c r="A701" s="6" t="s">
        <v>4627</v>
      </c>
      <c r="B701" s="6" t="s">
        <v>17239</v>
      </c>
      <c r="C701" s="6" t="s">
        <v>17240</v>
      </c>
      <c r="D701" s="35">
        <v>44130</v>
      </c>
      <c r="E701" s="6" t="s">
        <v>17241</v>
      </c>
      <c r="F701" s="6" t="s">
        <v>9875</v>
      </c>
      <c r="G701" s="6">
        <v>493845.08</v>
      </c>
      <c r="H701" s="6">
        <v>493845.08</v>
      </c>
      <c r="I701" s="6" t="s">
        <v>9762</v>
      </c>
      <c r="J701" s="6" t="s">
        <v>9763</v>
      </c>
      <c r="K701" s="6">
        <v>493845.08</v>
      </c>
      <c r="L701" s="6" t="s">
        <v>9764</v>
      </c>
      <c r="M701" s="6">
        <v>12</v>
      </c>
      <c r="N701" s="6" t="e">
        <f>VLOOKUP(A701,'1_คตง_ภาพรวม'!$L$6:$M$56,2,FALSE)</f>
        <v>#N/A</v>
      </c>
    </row>
    <row r="702" spans="1:14">
      <c r="A702" s="6" t="s">
        <v>1224</v>
      </c>
      <c r="B702" s="6" t="s">
        <v>17242</v>
      </c>
      <c r="C702" s="6" t="s">
        <v>17243</v>
      </c>
      <c r="D702" s="35">
        <v>44130</v>
      </c>
      <c r="E702" s="6" t="s">
        <v>17244</v>
      </c>
      <c r="F702" s="6" t="s">
        <v>9875</v>
      </c>
      <c r="G702" s="6">
        <v>295729.40000000002</v>
      </c>
      <c r="H702" s="6">
        <v>295729.40000000002</v>
      </c>
      <c r="I702" s="6" t="s">
        <v>9762</v>
      </c>
      <c r="J702" s="6" t="s">
        <v>9763</v>
      </c>
      <c r="K702" s="6">
        <v>295729.40000000002</v>
      </c>
      <c r="L702" s="6" t="s">
        <v>9764</v>
      </c>
      <c r="M702" s="6">
        <v>12</v>
      </c>
      <c r="N702" s="6" t="e">
        <f>VLOOKUP(A702,'1_คตง_ภาพรวม'!$L$6:$M$56,2,FALSE)</f>
        <v>#N/A</v>
      </c>
    </row>
    <row r="703" spans="1:14">
      <c r="A703" s="6" t="s">
        <v>4269</v>
      </c>
      <c r="B703" s="6" t="s">
        <v>17245</v>
      </c>
      <c r="C703" s="6" t="s">
        <v>17246</v>
      </c>
      <c r="D703" s="35">
        <v>44130</v>
      </c>
      <c r="E703" s="6" t="s">
        <v>17247</v>
      </c>
      <c r="F703" s="6" t="s">
        <v>9875</v>
      </c>
      <c r="G703" s="6">
        <v>1237054.5</v>
      </c>
      <c r="H703" s="6">
        <v>1237054.5</v>
      </c>
      <c r="I703" s="6" t="s">
        <v>9762</v>
      </c>
      <c r="J703" s="6" t="s">
        <v>9763</v>
      </c>
      <c r="K703" s="6">
        <v>1237054.5</v>
      </c>
      <c r="L703" s="6" t="s">
        <v>9764</v>
      </c>
      <c r="M703" s="6">
        <v>12</v>
      </c>
      <c r="N703" s="6" t="e">
        <f>VLOOKUP(A703,'1_คตง_ภาพรวม'!$L$6:$M$56,2,FALSE)</f>
        <v>#N/A</v>
      </c>
    </row>
    <row r="704" spans="1:14">
      <c r="A704" s="6" t="s">
        <v>5063</v>
      </c>
      <c r="B704" s="6" t="s">
        <v>17248</v>
      </c>
      <c r="C704" s="6" t="s">
        <v>17249</v>
      </c>
      <c r="D704" s="35">
        <v>44130</v>
      </c>
      <c r="E704" s="6" t="s">
        <v>17250</v>
      </c>
      <c r="F704" s="6" t="s">
        <v>9875</v>
      </c>
      <c r="G704" s="6">
        <v>247510</v>
      </c>
      <c r="H704" s="6">
        <v>247510</v>
      </c>
      <c r="I704" s="6" t="s">
        <v>9762</v>
      </c>
      <c r="J704" s="6" t="s">
        <v>9763</v>
      </c>
      <c r="K704" s="6">
        <v>247510</v>
      </c>
      <c r="L704" s="6" t="s">
        <v>9764</v>
      </c>
      <c r="M704" s="6">
        <v>12</v>
      </c>
      <c r="N704" s="6" t="e">
        <f>VLOOKUP(A704,'1_คตง_ภาพรวม'!$L$6:$M$56,2,FALSE)</f>
        <v>#N/A</v>
      </c>
    </row>
    <row r="705" spans="1:14">
      <c r="A705" s="6" t="s">
        <v>1272</v>
      </c>
      <c r="B705" s="6" t="s">
        <v>17251</v>
      </c>
      <c r="C705" s="6" t="s">
        <v>17252</v>
      </c>
      <c r="D705" s="35">
        <v>44130</v>
      </c>
      <c r="E705" s="6" t="s">
        <v>17253</v>
      </c>
      <c r="F705" s="6" t="s">
        <v>9875</v>
      </c>
      <c r="G705" s="6">
        <v>247500</v>
      </c>
      <c r="H705" s="6">
        <v>247500</v>
      </c>
      <c r="I705" s="6" t="s">
        <v>9762</v>
      </c>
      <c r="J705" s="6" t="s">
        <v>9763</v>
      </c>
      <c r="K705" s="6">
        <v>247500</v>
      </c>
      <c r="L705" s="6" t="s">
        <v>9764</v>
      </c>
      <c r="M705" s="6">
        <v>12</v>
      </c>
      <c r="N705" s="6" t="e">
        <f>VLOOKUP(A705,'1_คตง_ภาพรวม'!$L$6:$M$56,2,FALSE)</f>
        <v>#N/A</v>
      </c>
    </row>
    <row r="706" spans="1:14">
      <c r="A706" s="6" t="s">
        <v>4631</v>
      </c>
      <c r="B706" s="6" t="s">
        <v>17254</v>
      </c>
      <c r="C706" s="6" t="s">
        <v>17255</v>
      </c>
      <c r="D706" s="35">
        <v>44130</v>
      </c>
      <c r="E706" s="6" t="s">
        <v>17256</v>
      </c>
      <c r="F706" s="6" t="s">
        <v>9875</v>
      </c>
      <c r="G706" s="6">
        <v>125080</v>
      </c>
      <c r="H706" s="6">
        <v>125080</v>
      </c>
      <c r="I706" s="6" t="s">
        <v>9762</v>
      </c>
      <c r="J706" s="6" t="s">
        <v>9763</v>
      </c>
      <c r="K706" s="6">
        <v>125080</v>
      </c>
      <c r="L706" s="6" t="s">
        <v>9764</v>
      </c>
      <c r="M706" s="6">
        <v>12</v>
      </c>
      <c r="N706" s="6" t="e">
        <f>VLOOKUP(A706,'1_คตง_ภาพรวม'!$L$6:$M$56,2,FALSE)</f>
        <v>#N/A</v>
      </c>
    </row>
    <row r="707" spans="1:14">
      <c r="A707" s="6" t="s">
        <v>5380</v>
      </c>
      <c r="B707" s="6" t="s">
        <v>17257</v>
      </c>
      <c r="C707" s="6" t="s">
        <v>17258</v>
      </c>
      <c r="D707" s="35">
        <v>44130</v>
      </c>
      <c r="E707" s="6" t="s">
        <v>17259</v>
      </c>
      <c r="F707" s="6" t="s">
        <v>9875</v>
      </c>
      <c r="G707" s="6">
        <v>16960</v>
      </c>
      <c r="H707" s="6">
        <v>16960</v>
      </c>
      <c r="I707" s="6" t="s">
        <v>9762</v>
      </c>
      <c r="J707" s="6" t="s">
        <v>9763</v>
      </c>
      <c r="K707" s="6">
        <v>16960</v>
      </c>
      <c r="L707" s="6" t="s">
        <v>9764</v>
      </c>
      <c r="M707" s="6">
        <v>12</v>
      </c>
      <c r="N707" s="6" t="e">
        <f>VLOOKUP(A707,'1_คตง_ภาพรวม'!$L$6:$M$56,2,FALSE)</f>
        <v>#N/A</v>
      </c>
    </row>
    <row r="708" spans="1:14">
      <c r="A708" s="6" t="s">
        <v>5390</v>
      </c>
      <c r="B708" s="6" t="s">
        <v>17260</v>
      </c>
      <c r="C708" s="6" t="s">
        <v>17261</v>
      </c>
      <c r="D708" s="35">
        <v>44130</v>
      </c>
      <c r="E708" s="6" t="s">
        <v>17262</v>
      </c>
      <c r="F708" s="6" t="s">
        <v>9875</v>
      </c>
      <c r="G708" s="6">
        <v>190800</v>
      </c>
      <c r="H708" s="6">
        <v>190800</v>
      </c>
      <c r="I708" s="6" t="s">
        <v>9762</v>
      </c>
      <c r="J708" s="6" t="s">
        <v>9763</v>
      </c>
      <c r="K708" s="6">
        <v>190800</v>
      </c>
      <c r="L708" s="6" t="s">
        <v>9764</v>
      </c>
      <c r="M708" s="6">
        <v>12</v>
      </c>
      <c r="N708" s="6" t="e">
        <f>VLOOKUP(A708,'1_คตง_ภาพรวม'!$L$6:$M$56,2,FALSE)</f>
        <v>#N/A</v>
      </c>
    </row>
    <row r="709" spans="1:14">
      <c r="A709" s="6" t="s">
        <v>32686</v>
      </c>
      <c r="B709" s="6" t="s">
        <v>17263</v>
      </c>
      <c r="C709" s="6" t="s">
        <v>17264</v>
      </c>
      <c r="D709" s="35">
        <v>44130</v>
      </c>
      <c r="E709" s="6" t="s">
        <v>17265</v>
      </c>
      <c r="F709" s="6" t="s">
        <v>9875</v>
      </c>
      <c r="G709" s="66">
        <v>479120</v>
      </c>
      <c r="H709" s="66">
        <v>479120</v>
      </c>
      <c r="I709" s="6" t="s">
        <v>9762</v>
      </c>
      <c r="J709" s="6" t="s">
        <v>9763</v>
      </c>
      <c r="K709" s="6">
        <v>479120</v>
      </c>
      <c r="L709" s="6" t="s">
        <v>9764</v>
      </c>
      <c r="M709" s="6">
        <v>12</v>
      </c>
      <c r="N709" s="6" t="e">
        <f>VLOOKUP(A709,'1_คตง_ภาพรวม'!$L$6:$M$56,2,FALSE)</f>
        <v>#N/A</v>
      </c>
    </row>
    <row r="710" spans="1:14">
      <c r="A710" s="6" t="s">
        <v>1267</v>
      </c>
      <c r="B710" s="6" t="s">
        <v>17282</v>
      </c>
      <c r="C710" s="6" t="s">
        <v>17283</v>
      </c>
      <c r="D710" s="35">
        <v>44130</v>
      </c>
      <c r="E710" s="6" t="s">
        <v>17284</v>
      </c>
      <c r="F710" s="6" t="s">
        <v>9875</v>
      </c>
      <c r="G710" s="6">
        <v>355100</v>
      </c>
      <c r="H710" s="6">
        <v>355100</v>
      </c>
      <c r="I710" s="6" t="s">
        <v>9762</v>
      </c>
      <c r="J710" s="6" t="s">
        <v>9763</v>
      </c>
      <c r="K710" s="6">
        <v>355100</v>
      </c>
      <c r="L710" s="6" t="s">
        <v>9764</v>
      </c>
      <c r="M710" s="6">
        <v>12</v>
      </c>
      <c r="N710" s="6" t="e">
        <f>VLOOKUP(A710,'1_คตง_ภาพรวม'!$L$6:$M$56,2,FALSE)</f>
        <v>#N/A</v>
      </c>
    </row>
    <row r="711" spans="1:14">
      <c r="A711" s="6" t="s">
        <v>4779</v>
      </c>
      <c r="B711" s="6" t="s">
        <v>17285</v>
      </c>
      <c r="C711" s="6" t="s">
        <v>17286</v>
      </c>
      <c r="D711" s="35">
        <v>44130</v>
      </c>
      <c r="E711" s="6" t="s">
        <v>17287</v>
      </c>
      <c r="F711" s="6" t="s">
        <v>9875</v>
      </c>
      <c r="G711" s="6">
        <v>89158.88</v>
      </c>
      <c r="H711" s="6">
        <v>89158.88</v>
      </c>
      <c r="I711" s="6" t="s">
        <v>9762</v>
      </c>
      <c r="J711" s="6" t="s">
        <v>9763</v>
      </c>
      <c r="K711" s="6">
        <v>89158.88</v>
      </c>
      <c r="L711" s="6" t="s">
        <v>9764</v>
      </c>
      <c r="M711" s="6">
        <v>12</v>
      </c>
      <c r="N711" s="6" t="e">
        <f>VLOOKUP(A711,'1_คตง_ภาพรวม'!$L$6:$M$56,2,FALSE)</f>
        <v>#N/A</v>
      </c>
    </row>
    <row r="712" spans="1:14">
      <c r="A712" s="6" t="s">
        <v>1277</v>
      </c>
      <c r="B712" s="6" t="s">
        <v>17288</v>
      </c>
      <c r="C712" s="6" t="s">
        <v>17289</v>
      </c>
      <c r="D712" s="35">
        <v>44130</v>
      </c>
      <c r="E712" s="6" t="s">
        <v>17290</v>
      </c>
      <c r="F712" s="6" t="s">
        <v>9875</v>
      </c>
      <c r="G712" s="6">
        <v>328600</v>
      </c>
      <c r="H712" s="6">
        <v>328600</v>
      </c>
      <c r="I712" s="6" t="s">
        <v>9762</v>
      </c>
      <c r="J712" s="6" t="s">
        <v>9763</v>
      </c>
      <c r="K712" s="6">
        <v>328600</v>
      </c>
      <c r="L712" s="6" t="s">
        <v>9764</v>
      </c>
      <c r="M712" s="6">
        <v>12</v>
      </c>
      <c r="N712" s="6" t="e">
        <f>VLOOKUP(A712,'1_คตง_ภาพรวม'!$L$6:$M$56,2,FALSE)</f>
        <v>#N/A</v>
      </c>
    </row>
    <row r="713" spans="1:14">
      <c r="A713" s="6" t="s">
        <v>4597</v>
      </c>
      <c r="B713" s="6" t="s">
        <v>17291</v>
      </c>
      <c r="C713" s="6" t="s">
        <v>17292</v>
      </c>
      <c r="D713" s="35">
        <v>44130</v>
      </c>
      <c r="E713" s="6" t="s">
        <v>17293</v>
      </c>
      <c r="F713" s="6" t="s">
        <v>9875</v>
      </c>
      <c r="G713" s="6">
        <v>12720</v>
      </c>
      <c r="H713" s="6">
        <v>12720</v>
      </c>
      <c r="I713" s="6" t="s">
        <v>9762</v>
      </c>
      <c r="J713" s="6" t="s">
        <v>9763</v>
      </c>
      <c r="K713" s="6">
        <v>12720</v>
      </c>
      <c r="L713" s="6" t="s">
        <v>9764</v>
      </c>
      <c r="M713" s="6">
        <v>12</v>
      </c>
      <c r="N713" s="6" t="e">
        <f>VLOOKUP(A713,'1_คตง_ภาพรวม'!$L$6:$M$56,2,FALSE)</f>
        <v>#N/A</v>
      </c>
    </row>
    <row r="714" spans="1:14">
      <c r="A714" s="6" t="s">
        <v>5756</v>
      </c>
      <c r="B714" s="6" t="s">
        <v>17294</v>
      </c>
      <c r="C714" s="6" t="s">
        <v>17295</v>
      </c>
      <c r="D714" s="35">
        <v>44130</v>
      </c>
      <c r="E714" s="6" t="s">
        <v>17296</v>
      </c>
      <c r="F714" s="6" t="s">
        <v>9875</v>
      </c>
      <c r="G714" s="6">
        <v>89100</v>
      </c>
      <c r="H714" s="6">
        <v>89100</v>
      </c>
      <c r="I714" s="6" t="s">
        <v>9762</v>
      </c>
      <c r="J714" s="6" t="s">
        <v>9763</v>
      </c>
      <c r="K714" s="6">
        <v>89100</v>
      </c>
      <c r="L714" s="6" t="s">
        <v>9764</v>
      </c>
      <c r="M714" s="6">
        <v>12</v>
      </c>
      <c r="N714" s="6" t="e">
        <f>VLOOKUP(A714,'1_คตง_ภาพรวม'!$L$6:$M$56,2,FALSE)</f>
        <v>#N/A</v>
      </c>
    </row>
    <row r="715" spans="1:14">
      <c r="A715" s="6" t="s">
        <v>6529</v>
      </c>
      <c r="B715" s="6" t="s">
        <v>17297</v>
      </c>
      <c r="C715" s="6" t="s">
        <v>17298</v>
      </c>
      <c r="D715" s="35">
        <v>44130</v>
      </c>
      <c r="E715" s="6" t="s">
        <v>17299</v>
      </c>
      <c r="F715" s="6" t="s">
        <v>9875</v>
      </c>
      <c r="G715" s="6">
        <v>297012</v>
      </c>
      <c r="H715" s="6">
        <v>297012</v>
      </c>
      <c r="I715" s="6" t="s">
        <v>9762</v>
      </c>
      <c r="J715" s="6" t="s">
        <v>9763</v>
      </c>
      <c r="K715" s="6">
        <v>297012</v>
      </c>
      <c r="L715" s="6" t="s">
        <v>9764</v>
      </c>
      <c r="M715" s="6">
        <v>12</v>
      </c>
      <c r="N715" s="6" t="e">
        <f>VLOOKUP(A715,'1_คตง_ภาพรวม'!$L$6:$M$56,2,FALSE)</f>
        <v>#N/A</v>
      </c>
    </row>
    <row r="716" spans="1:14">
      <c r="A716" s="6" t="s">
        <v>1214</v>
      </c>
      <c r="B716" s="6" t="s">
        <v>17300</v>
      </c>
      <c r="C716" s="6" t="s">
        <v>17301</v>
      </c>
      <c r="D716" s="35">
        <v>44130</v>
      </c>
      <c r="E716" s="6" t="s">
        <v>17302</v>
      </c>
      <c r="F716" s="6" t="s">
        <v>9875</v>
      </c>
      <c r="G716" s="6">
        <v>9900</v>
      </c>
      <c r="H716" s="6">
        <v>9900</v>
      </c>
      <c r="I716" s="6" t="s">
        <v>9762</v>
      </c>
      <c r="J716" s="6" t="s">
        <v>9763</v>
      </c>
      <c r="K716" s="6">
        <v>9900</v>
      </c>
      <c r="L716" s="6" t="s">
        <v>9764</v>
      </c>
      <c r="M716" s="6">
        <v>12</v>
      </c>
      <c r="N716" s="6" t="e">
        <f>VLOOKUP(A716,'1_คตง_ภาพรวม'!$L$6:$M$56,2,FALSE)</f>
        <v>#N/A</v>
      </c>
    </row>
    <row r="717" spans="1:14">
      <c r="A717" s="6" t="s">
        <v>158</v>
      </c>
      <c r="B717" s="6" t="s">
        <v>17303</v>
      </c>
      <c r="C717" s="6" t="s">
        <v>17304</v>
      </c>
      <c r="D717" s="35">
        <v>44130</v>
      </c>
      <c r="E717" s="6" t="s">
        <v>17305</v>
      </c>
      <c r="F717" s="6" t="s">
        <v>9875</v>
      </c>
      <c r="G717" s="6">
        <v>49523.199999999997</v>
      </c>
      <c r="H717" s="6">
        <v>49523.199999999997</v>
      </c>
      <c r="I717" s="6" t="s">
        <v>9762</v>
      </c>
      <c r="J717" s="6" t="s">
        <v>9763</v>
      </c>
      <c r="K717" s="6">
        <v>49523.199999999997</v>
      </c>
      <c r="L717" s="6" t="s">
        <v>9764</v>
      </c>
      <c r="M717" s="6">
        <v>12</v>
      </c>
      <c r="N717" s="6" t="str">
        <f>VLOOKUP(A717,'1_คตง_ภาพรวม'!$L$6:$M$56,2,FALSE)</f>
        <v>บริษัท รีพอร์ตเตอร์ โปรดักชั่น จำกัด</v>
      </c>
    </row>
    <row r="718" spans="1:14">
      <c r="A718" s="6" t="s">
        <v>7520</v>
      </c>
      <c r="B718" s="6" t="s">
        <v>17306</v>
      </c>
      <c r="C718" s="6" t="s">
        <v>17307</v>
      </c>
      <c r="D718" s="35">
        <v>44130</v>
      </c>
      <c r="E718" s="6" t="s">
        <v>17308</v>
      </c>
      <c r="F718" s="6" t="s">
        <v>9875</v>
      </c>
      <c r="G718" s="6">
        <v>159000</v>
      </c>
      <c r="H718" s="6">
        <v>159000</v>
      </c>
      <c r="I718" s="6" t="s">
        <v>9762</v>
      </c>
      <c r="J718" s="6" t="s">
        <v>9763</v>
      </c>
      <c r="K718" s="6">
        <v>159000</v>
      </c>
      <c r="L718" s="6" t="s">
        <v>9764</v>
      </c>
      <c r="M718" s="6">
        <v>12</v>
      </c>
      <c r="N718" s="6" t="e">
        <f>VLOOKUP(A718,'1_คตง_ภาพรวม'!$L$6:$M$56,2,FALSE)</f>
        <v>#N/A</v>
      </c>
    </row>
    <row r="719" spans="1:14">
      <c r="A719" s="6" t="s">
        <v>4558</v>
      </c>
      <c r="B719" s="6" t="s">
        <v>17309</v>
      </c>
      <c r="C719" s="6" t="s">
        <v>17310</v>
      </c>
      <c r="D719" s="35">
        <v>44130</v>
      </c>
      <c r="E719" s="6" t="s">
        <v>17311</v>
      </c>
      <c r="F719" s="6" t="s">
        <v>9875</v>
      </c>
      <c r="G719" s="6">
        <v>426650</v>
      </c>
      <c r="H719" s="6">
        <v>426650</v>
      </c>
      <c r="I719" s="6" t="s">
        <v>9762</v>
      </c>
      <c r="J719" s="6" t="s">
        <v>9763</v>
      </c>
      <c r="K719" s="6">
        <v>426650</v>
      </c>
      <c r="L719" s="6" t="s">
        <v>9764</v>
      </c>
      <c r="M719" s="6">
        <v>12</v>
      </c>
      <c r="N719" s="6" t="e">
        <f>VLOOKUP(A719,'1_คตง_ภาพรวม'!$L$6:$M$56,2,FALSE)</f>
        <v>#N/A</v>
      </c>
    </row>
    <row r="720" spans="1:14">
      <c r="A720" s="6" t="s">
        <v>1239</v>
      </c>
      <c r="B720" s="6" t="s">
        <v>17312</v>
      </c>
      <c r="C720" s="6" t="s">
        <v>17313</v>
      </c>
      <c r="D720" s="35">
        <v>44130</v>
      </c>
      <c r="E720" s="6" t="s">
        <v>17314</v>
      </c>
      <c r="F720" s="6" t="s">
        <v>9875</v>
      </c>
      <c r="G720" s="6">
        <v>388495.3</v>
      </c>
      <c r="H720" s="6">
        <v>388495.3</v>
      </c>
      <c r="I720" s="6" t="s">
        <v>9762</v>
      </c>
      <c r="J720" s="6" t="s">
        <v>9763</v>
      </c>
      <c r="K720" s="6">
        <v>388495.3</v>
      </c>
      <c r="L720" s="6" t="s">
        <v>9764</v>
      </c>
      <c r="M720" s="6">
        <v>12</v>
      </c>
      <c r="N720" s="6" t="e">
        <f>VLOOKUP(A720,'1_คตง_ภาพรวม'!$L$6:$M$56,2,FALSE)</f>
        <v>#N/A</v>
      </c>
    </row>
    <row r="721" spans="1:14">
      <c r="A721" s="6" t="s">
        <v>6434</v>
      </c>
      <c r="B721" s="6" t="s">
        <v>17315</v>
      </c>
      <c r="C721" s="6" t="s">
        <v>17316</v>
      </c>
      <c r="D721" s="35">
        <v>44130</v>
      </c>
      <c r="E721" s="6" t="s">
        <v>17317</v>
      </c>
      <c r="F721" s="6" t="s">
        <v>9875</v>
      </c>
      <c r="G721" s="6">
        <v>53460</v>
      </c>
      <c r="H721" s="6">
        <v>53460</v>
      </c>
      <c r="I721" s="6" t="s">
        <v>9762</v>
      </c>
      <c r="J721" s="6" t="s">
        <v>9763</v>
      </c>
      <c r="K721" s="6">
        <v>53460</v>
      </c>
      <c r="L721" s="6" t="s">
        <v>9764</v>
      </c>
      <c r="M721" s="6">
        <v>12</v>
      </c>
      <c r="N721" s="6" t="e">
        <f>VLOOKUP(A721,'1_คตง_ภาพรวม'!$L$6:$M$56,2,FALSE)</f>
        <v>#N/A</v>
      </c>
    </row>
    <row r="722" spans="1:14">
      <c r="A722" s="6" t="s">
        <v>6304</v>
      </c>
      <c r="B722" s="6" t="s">
        <v>17318</v>
      </c>
      <c r="C722" s="6" t="s">
        <v>17319</v>
      </c>
      <c r="D722" s="35">
        <v>44130</v>
      </c>
      <c r="E722" s="6" t="s">
        <v>17320</v>
      </c>
      <c r="F722" s="6" t="s">
        <v>9875</v>
      </c>
      <c r="G722" s="6">
        <v>17820</v>
      </c>
      <c r="H722" s="6">
        <v>17820</v>
      </c>
      <c r="I722" s="6" t="s">
        <v>9762</v>
      </c>
      <c r="J722" s="6" t="s">
        <v>9763</v>
      </c>
      <c r="K722" s="6">
        <v>17820</v>
      </c>
      <c r="L722" s="6" t="s">
        <v>9764</v>
      </c>
      <c r="M722" s="6">
        <v>12</v>
      </c>
      <c r="N722" s="6" t="e">
        <f>VLOOKUP(A722,'1_คตง_ภาพรวม'!$L$6:$M$56,2,FALSE)</f>
        <v>#N/A</v>
      </c>
    </row>
    <row r="723" spans="1:14">
      <c r="A723" s="6" t="s">
        <v>7429</v>
      </c>
      <c r="B723" s="6" t="s">
        <v>17321</v>
      </c>
      <c r="C723" s="6" t="s">
        <v>17322</v>
      </c>
      <c r="D723" s="35">
        <v>44130</v>
      </c>
      <c r="E723" s="6" t="s">
        <v>17323</v>
      </c>
      <c r="F723" s="6" t="s">
        <v>9875</v>
      </c>
      <c r="G723" s="6">
        <v>190800</v>
      </c>
      <c r="H723" s="6">
        <v>190800</v>
      </c>
      <c r="I723" s="6" t="s">
        <v>9762</v>
      </c>
      <c r="J723" s="6" t="s">
        <v>9763</v>
      </c>
      <c r="K723" s="6">
        <v>190800</v>
      </c>
      <c r="L723" s="6" t="s">
        <v>9764</v>
      </c>
      <c r="M723" s="6">
        <v>12</v>
      </c>
      <c r="N723" s="6" t="e">
        <f>VLOOKUP(A723,'1_คตง_ภาพรวม'!$L$6:$M$56,2,FALSE)</f>
        <v>#N/A</v>
      </c>
    </row>
    <row r="724" spans="1:14">
      <c r="A724" s="6" t="s">
        <v>7030</v>
      </c>
      <c r="B724" s="6" t="s">
        <v>17324</v>
      </c>
      <c r="C724" s="6" t="s">
        <v>17325</v>
      </c>
      <c r="D724" s="35">
        <v>44130</v>
      </c>
      <c r="E724" s="6" t="s">
        <v>17326</v>
      </c>
      <c r="F724" s="6" t="s">
        <v>9875</v>
      </c>
      <c r="G724" s="6">
        <v>3532.98</v>
      </c>
      <c r="H724" s="6">
        <v>3532.98</v>
      </c>
      <c r="I724" s="6" t="s">
        <v>9762</v>
      </c>
      <c r="J724" s="6" t="s">
        <v>9763</v>
      </c>
      <c r="K724" s="6">
        <v>3532.98</v>
      </c>
      <c r="L724" s="6" t="s">
        <v>9764</v>
      </c>
      <c r="M724" s="6">
        <v>12</v>
      </c>
      <c r="N724" s="6" t="e">
        <f>VLOOKUP(A724,'1_คตง_ภาพรวม'!$L$6:$M$56,2,FALSE)</f>
        <v>#N/A</v>
      </c>
    </row>
    <row r="725" spans="1:14">
      <c r="A725" s="6" t="s">
        <v>1249</v>
      </c>
      <c r="B725" s="6" t="s">
        <v>17389</v>
      </c>
      <c r="C725" s="6" t="s">
        <v>17390</v>
      </c>
      <c r="D725" s="35">
        <v>44130</v>
      </c>
      <c r="E725" s="6" t="s">
        <v>17391</v>
      </c>
      <c r="F725" s="6" t="s">
        <v>9875</v>
      </c>
      <c r="G725" s="6">
        <v>197160</v>
      </c>
      <c r="H725" s="6">
        <v>197160</v>
      </c>
      <c r="I725" s="6" t="s">
        <v>9762</v>
      </c>
      <c r="J725" s="6" t="s">
        <v>9763</v>
      </c>
      <c r="K725" s="6">
        <v>197160</v>
      </c>
      <c r="L725" s="6" t="s">
        <v>9764</v>
      </c>
      <c r="M725" s="6">
        <v>12</v>
      </c>
      <c r="N725" s="6" t="e">
        <f>VLOOKUP(A725,'1_คตง_ภาพรวม'!$L$6:$M$56,2,FALSE)</f>
        <v>#N/A</v>
      </c>
    </row>
    <row r="726" spans="1:14">
      <c r="A726" s="6" t="s">
        <v>4857</v>
      </c>
      <c r="B726" s="6" t="s">
        <v>17392</v>
      </c>
      <c r="C726" s="6" t="s">
        <v>17393</v>
      </c>
      <c r="D726" s="35">
        <v>44130</v>
      </c>
      <c r="E726" s="6" t="s">
        <v>17394</v>
      </c>
      <c r="F726" s="6" t="s">
        <v>9875</v>
      </c>
      <c r="G726" s="6">
        <v>14850</v>
      </c>
      <c r="H726" s="6">
        <v>14850</v>
      </c>
      <c r="I726" s="6" t="s">
        <v>9762</v>
      </c>
      <c r="J726" s="6" t="s">
        <v>9763</v>
      </c>
      <c r="K726" s="6">
        <v>14850</v>
      </c>
      <c r="L726" s="6" t="s">
        <v>9764</v>
      </c>
      <c r="M726" s="6">
        <v>12</v>
      </c>
      <c r="N726" s="6" t="e">
        <f>VLOOKUP(A726,'1_คตง_ภาพรวม'!$L$6:$M$56,2,FALSE)</f>
        <v>#N/A</v>
      </c>
    </row>
    <row r="727" spans="1:14">
      <c r="A727" s="6" t="s">
        <v>5478</v>
      </c>
      <c r="B727" s="6" t="s">
        <v>17395</v>
      </c>
      <c r="C727" s="6" t="s">
        <v>17396</v>
      </c>
      <c r="D727" s="35">
        <v>44130</v>
      </c>
      <c r="E727" s="6" t="s">
        <v>17397</v>
      </c>
      <c r="F727" s="6" t="s">
        <v>9875</v>
      </c>
      <c r="G727" s="6">
        <v>203520</v>
      </c>
      <c r="H727" s="6">
        <v>203520</v>
      </c>
      <c r="I727" s="6" t="s">
        <v>9762</v>
      </c>
      <c r="J727" s="6" t="s">
        <v>9763</v>
      </c>
      <c r="K727" s="6">
        <v>203520</v>
      </c>
      <c r="L727" s="6" t="s">
        <v>9764</v>
      </c>
      <c r="M727" s="6">
        <v>12</v>
      </c>
      <c r="N727" s="6" t="e">
        <f>VLOOKUP(A727,'1_คตง_ภาพรวม'!$L$6:$M$56,2,FALSE)</f>
        <v>#N/A</v>
      </c>
    </row>
    <row r="728" spans="1:14">
      <c r="A728" s="6" t="s">
        <v>5466</v>
      </c>
      <c r="B728" s="6" t="s">
        <v>17398</v>
      </c>
      <c r="C728" s="6" t="s">
        <v>17399</v>
      </c>
      <c r="D728" s="35">
        <v>44130</v>
      </c>
      <c r="E728" s="6" t="s">
        <v>17400</v>
      </c>
      <c r="F728" s="6" t="s">
        <v>9875</v>
      </c>
      <c r="G728" s="6">
        <v>477000</v>
      </c>
      <c r="H728" s="6">
        <v>477000</v>
      </c>
      <c r="I728" s="6" t="s">
        <v>9762</v>
      </c>
      <c r="J728" s="6" t="s">
        <v>9763</v>
      </c>
      <c r="K728" s="6">
        <v>477000</v>
      </c>
      <c r="L728" s="6" t="s">
        <v>9764</v>
      </c>
      <c r="M728" s="6">
        <v>12</v>
      </c>
      <c r="N728" s="6" t="e">
        <f>VLOOKUP(A728,'1_คตง_ภาพรวม'!$L$6:$M$56,2,FALSE)</f>
        <v>#N/A</v>
      </c>
    </row>
    <row r="729" spans="1:14">
      <c r="A729" s="6" t="s">
        <v>1219</v>
      </c>
      <c r="B729" s="6" t="s">
        <v>17401</v>
      </c>
      <c r="C729" s="6" t="s">
        <v>17402</v>
      </c>
      <c r="D729" s="35">
        <v>44130</v>
      </c>
      <c r="E729" s="6" t="s">
        <v>17403</v>
      </c>
      <c r="F729" s="6" t="s">
        <v>9875</v>
      </c>
      <c r="G729" s="6">
        <v>182850</v>
      </c>
      <c r="H729" s="6">
        <v>182850</v>
      </c>
      <c r="I729" s="6" t="s">
        <v>9762</v>
      </c>
      <c r="J729" s="6" t="s">
        <v>9763</v>
      </c>
      <c r="K729" s="6">
        <v>182850</v>
      </c>
      <c r="L729" s="6" t="s">
        <v>9764</v>
      </c>
      <c r="M729" s="6">
        <v>12</v>
      </c>
      <c r="N729" s="6" t="e">
        <f>VLOOKUP(A729,'1_คตง_ภาพรวม'!$L$6:$M$56,2,FALSE)</f>
        <v>#N/A</v>
      </c>
    </row>
    <row r="730" spans="1:14">
      <c r="A730" s="6" t="s">
        <v>4342</v>
      </c>
      <c r="B730" s="6" t="s">
        <v>17404</v>
      </c>
      <c r="C730" s="6" t="s">
        <v>17405</v>
      </c>
      <c r="D730" s="35">
        <v>44130</v>
      </c>
      <c r="E730" s="6" t="s">
        <v>17406</v>
      </c>
      <c r="F730" s="6" t="s">
        <v>9875</v>
      </c>
      <c r="G730" s="6">
        <v>484420</v>
      </c>
      <c r="H730" s="6">
        <v>484420</v>
      </c>
      <c r="I730" s="6" t="s">
        <v>9762</v>
      </c>
      <c r="J730" s="6" t="s">
        <v>9763</v>
      </c>
      <c r="K730" s="6">
        <v>484420</v>
      </c>
      <c r="L730" s="6" t="s">
        <v>9764</v>
      </c>
      <c r="M730" s="6">
        <v>12</v>
      </c>
      <c r="N730" s="6" t="e">
        <f>VLOOKUP(A730,'1_คตง_ภาพรวม'!$L$6:$M$56,2,FALSE)</f>
        <v>#N/A</v>
      </c>
    </row>
    <row r="731" spans="1:14">
      <c r="A731" s="6" t="s">
        <v>5527</v>
      </c>
      <c r="B731" s="6" t="s">
        <v>17407</v>
      </c>
      <c r="C731" s="6" t="s">
        <v>17408</v>
      </c>
      <c r="D731" s="35">
        <v>44130</v>
      </c>
      <c r="E731" s="6" t="s">
        <v>17409</v>
      </c>
      <c r="F731" s="6" t="s">
        <v>9875</v>
      </c>
      <c r="G731" s="6">
        <v>29700</v>
      </c>
      <c r="H731" s="6">
        <v>29700</v>
      </c>
      <c r="I731" s="6" t="s">
        <v>9762</v>
      </c>
      <c r="J731" s="6" t="s">
        <v>9763</v>
      </c>
      <c r="K731" s="6">
        <v>29700</v>
      </c>
      <c r="L731" s="6" t="s">
        <v>9764</v>
      </c>
      <c r="M731" s="6">
        <v>12</v>
      </c>
      <c r="N731" s="6" t="e">
        <f>VLOOKUP(A731,'1_คตง_ภาพรวม'!$L$6:$M$56,2,FALSE)</f>
        <v>#N/A</v>
      </c>
    </row>
    <row r="732" spans="1:14">
      <c r="A732" s="6" t="s">
        <v>5562</v>
      </c>
      <c r="B732" s="6" t="s">
        <v>17410</v>
      </c>
      <c r="C732" s="6" t="s">
        <v>17411</v>
      </c>
      <c r="D732" s="35">
        <v>44130</v>
      </c>
      <c r="E732" s="6" t="s">
        <v>17412</v>
      </c>
      <c r="F732" s="6" t="s">
        <v>9875</v>
      </c>
      <c r="G732" s="6">
        <v>89100</v>
      </c>
      <c r="H732" s="6">
        <v>89100</v>
      </c>
      <c r="I732" s="6" t="s">
        <v>9762</v>
      </c>
      <c r="J732" s="6" t="s">
        <v>9763</v>
      </c>
      <c r="K732" s="6">
        <v>89100</v>
      </c>
      <c r="L732" s="6" t="s">
        <v>9764</v>
      </c>
      <c r="M732" s="6">
        <v>12</v>
      </c>
      <c r="N732" s="6" t="e">
        <f>VLOOKUP(A732,'1_คตง_ภาพรวม'!$L$6:$M$56,2,FALSE)</f>
        <v>#N/A</v>
      </c>
    </row>
    <row r="733" spans="1:14">
      <c r="A733" s="6" t="s">
        <v>8551</v>
      </c>
      <c r="B733" s="6" t="s">
        <v>17413</v>
      </c>
      <c r="C733" s="6" t="s">
        <v>17414</v>
      </c>
      <c r="D733" s="35">
        <v>44130</v>
      </c>
      <c r="E733" s="6" t="s">
        <v>17415</v>
      </c>
      <c r="F733" s="6" t="s">
        <v>9875</v>
      </c>
      <c r="G733" s="6">
        <v>1594.61</v>
      </c>
      <c r="H733" s="6">
        <v>1594.61</v>
      </c>
      <c r="I733" s="6" t="s">
        <v>9762</v>
      </c>
      <c r="J733" s="6" t="s">
        <v>9763</v>
      </c>
      <c r="K733" s="6">
        <v>1594.61</v>
      </c>
      <c r="L733" s="6" t="s">
        <v>9764</v>
      </c>
      <c r="M733" s="6">
        <v>12</v>
      </c>
      <c r="N733" s="6" t="e">
        <f>VLOOKUP(A733,'1_คตง_ภาพรวม'!$L$6:$M$56,2,FALSE)</f>
        <v>#N/A</v>
      </c>
    </row>
    <row r="734" spans="1:14">
      <c r="A734" s="6" t="s">
        <v>1210</v>
      </c>
      <c r="B734" s="6" t="s">
        <v>17416</v>
      </c>
      <c r="C734" s="6" t="s">
        <v>17417</v>
      </c>
      <c r="D734" s="35">
        <v>44130</v>
      </c>
      <c r="E734" s="6" t="s">
        <v>17418</v>
      </c>
      <c r="F734" s="6" t="s">
        <v>9875</v>
      </c>
      <c r="G734" s="6">
        <v>495327.1</v>
      </c>
      <c r="H734" s="6">
        <v>495327.1</v>
      </c>
      <c r="I734" s="6" t="s">
        <v>9762</v>
      </c>
      <c r="J734" s="6" t="s">
        <v>9763</v>
      </c>
      <c r="K734" s="6">
        <v>495327.1</v>
      </c>
      <c r="L734" s="6" t="s">
        <v>9764</v>
      </c>
      <c r="M734" s="6">
        <v>12</v>
      </c>
      <c r="N734" s="6" t="e">
        <f>VLOOKUP(A734,'1_คตง_ภาพรวม'!$L$6:$M$56,2,FALSE)</f>
        <v>#N/A</v>
      </c>
    </row>
    <row r="735" spans="1:14">
      <c r="A735" s="6" t="s">
        <v>4536</v>
      </c>
      <c r="B735" s="6" t="s">
        <v>17419</v>
      </c>
      <c r="C735" s="6" t="s">
        <v>17420</v>
      </c>
      <c r="D735" s="35">
        <v>44130</v>
      </c>
      <c r="E735" s="6" t="s">
        <v>17421</v>
      </c>
      <c r="F735" s="6" t="s">
        <v>9875</v>
      </c>
      <c r="G735" s="6">
        <v>47591.03</v>
      </c>
      <c r="H735" s="6">
        <v>47591.03</v>
      </c>
      <c r="I735" s="6" t="s">
        <v>9762</v>
      </c>
      <c r="J735" s="6" t="s">
        <v>9763</v>
      </c>
      <c r="K735" s="6">
        <v>47591.03</v>
      </c>
      <c r="L735" s="6" t="s">
        <v>9764</v>
      </c>
      <c r="M735" s="6">
        <v>12</v>
      </c>
      <c r="N735" s="6" t="e">
        <f>VLOOKUP(A735,'1_คตง_ภาพรวม'!$L$6:$M$56,2,FALSE)</f>
        <v>#N/A</v>
      </c>
    </row>
    <row r="736" spans="1:14">
      <c r="A736" s="6" t="s">
        <v>4623</v>
      </c>
      <c r="B736" s="6" t="s">
        <v>17422</v>
      </c>
      <c r="C736" s="6" t="s">
        <v>17423</v>
      </c>
      <c r="D736" s="35">
        <v>44130</v>
      </c>
      <c r="E736" s="6" t="s">
        <v>17424</v>
      </c>
      <c r="F736" s="6" t="s">
        <v>9875</v>
      </c>
      <c r="G736" s="6">
        <v>495278.64</v>
      </c>
      <c r="H736" s="6">
        <v>495278.64</v>
      </c>
      <c r="I736" s="6" t="s">
        <v>9762</v>
      </c>
      <c r="J736" s="6" t="s">
        <v>9763</v>
      </c>
      <c r="K736" s="6">
        <v>495278.64</v>
      </c>
      <c r="L736" s="6" t="s">
        <v>9764</v>
      </c>
      <c r="M736" s="6">
        <v>12</v>
      </c>
      <c r="N736" s="6" t="e">
        <f>VLOOKUP(A736,'1_คตง_ภาพรวม'!$L$6:$M$56,2,FALSE)</f>
        <v>#N/A</v>
      </c>
    </row>
    <row r="737" spans="1:14">
      <c r="A737" s="6" t="s">
        <v>4536</v>
      </c>
      <c r="B737" s="6" t="s">
        <v>17425</v>
      </c>
      <c r="C737" s="6" t="s">
        <v>17426</v>
      </c>
      <c r="D737" s="35">
        <v>44130</v>
      </c>
      <c r="E737" s="6" t="s">
        <v>17427</v>
      </c>
      <c r="F737" s="6" t="s">
        <v>9875</v>
      </c>
      <c r="G737" s="6">
        <v>346728.97</v>
      </c>
      <c r="H737" s="6">
        <v>346728.97</v>
      </c>
      <c r="I737" s="6" t="s">
        <v>9762</v>
      </c>
      <c r="J737" s="6" t="s">
        <v>9763</v>
      </c>
      <c r="K737" s="6">
        <v>346728.97</v>
      </c>
      <c r="L737" s="6" t="s">
        <v>9764</v>
      </c>
      <c r="M737" s="6">
        <v>12</v>
      </c>
      <c r="N737" s="6" t="e">
        <f>VLOOKUP(A737,'1_คตง_ภาพรวม'!$L$6:$M$56,2,FALSE)</f>
        <v>#N/A</v>
      </c>
    </row>
    <row r="738" spans="1:14">
      <c r="A738" s="6" t="s">
        <v>32667</v>
      </c>
      <c r="B738" s="6" t="s">
        <v>17428</v>
      </c>
      <c r="C738" s="6" t="s">
        <v>17429</v>
      </c>
      <c r="D738" s="35">
        <v>44130</v>
      </c>
      <c r="E738" s="6" t="s">
        <v>17430</v>
      </c>
      <c r="F738" s="6" t="s">
        <v>9875</v>
      </c>
      <c r="G738" s="6">
        <v>76320</v>
      </c>
      <c r="H738" s="6">
        <v>76320</v>
      </c>
      <c r="I738" s="6" t="s">
        <v>9762</v>
      </c>
      <c r="J738" s="6" t="s">
        <v>9763</v>
      </c>
      <c r="K738" s="6">
        <v>76320</v>
      </c>
      <c r="L738" s="6" t="s">
        <v>9764</v>
      </c>
      <c r="M738" s="6">
        <v>12</v>
      </c>
      <c r="N738" s="6" t="e">
        <f>VLOOKUP(A738,'1_คตง_ภาพรวม'!$L$6:$M$56,2,FALSE)</f>
        <v>#N/A</v>
      </c>
    </row>
    <row r="739" spans="1:14">
      <c r="A739" s="6" t="s">
        <v>5238</v>
      </c>
      <c r="B739" s="6" t="s">
        <v>17431</v>
      </c>
      <c r="C739" s="6" t="s">
        <v>17432</v>
      </c>
      <c r="D739" s="35">
        <v>44130</v>
      </c>
      <c r="E739" s="6" t="s">
        <v>17433</v>
      </c>
      <c r="F739" s="6" t="s">
        <v>9875</v>
      </c>
      <c r="G739" s="6">
        <v>318000</v>
      </c>
      <c r="H739" s="6">
        <v>318000</v>
      </c>
      <c r="I739" s="6" t="s">
        <v>9762</v>
      </c>
      <c r="J739" s="6" t="s">
        <v>9763</v>
      </c>
      <c r="K739" s="6">
        <v>318000</v>
      </c>
      <c r="L739" s="6" t="s">
        <v>9764</v>
      </c>
      <c r="M739" s="6">
        <v>12</v>
      </c>
      <c r="N739" s="6" t="e">
        <f>VLOOKUP(A739,'1_คตง_ภาพรวม'!$L$6:$M$56,2,FALSE)</f>
        <v>#N/A</v>
      </c>
    </row>
    <row r="740" spans="1:14">
      <c r="A740" s="6" t="s">
        <v>4641</v>
      </c>
      <c r="B740" s="6" t="s">
        <v>17434</v>
      </c>
      <c r="C740" s="6" t="s">
        <v>17435</v>
      </c>
      <c r="D740" s="35">
        <v>44130</v>
      </c>
      <c r="E740" s="6" t="s">
        <v>17436</v>
      </c>
      <c r="F740" s="6" t="s">
        <v>9875</v>
      </c>
      <c r="G740" s="6">
        <v>145530</v>
      </c>
      <c r="H740" s="6">
        <v>145530</v>
      </c>
      <c r="I740" s="6" t="s">
        <v>9762</v>
      </c>
      <c r="J740" s="6" t="s">
        <v>9763</v>
      </c>
      <c r="K740" s="6">
        <v>145530</v>
      </c>
      <c r="L740" s="6" t="s">
        <v>9764</v>
      </c>
      <c r="M740" s="6">
        <v>12</v>
      </c>
      <c r="N740" s="6" t="e">
        <f>VLOOKUP(A740,'1_คตง_ภาพรวม'!$L$6:$M$56,2,FALSE)</f>
        <v>#N/A</v>
      </c>
    </row>
    <row r="741" spans="1:14">
      <c r="A741" s="6" t="s">
        <v>4380</v>
      </c>
      <c r="B741" s="6" t="s">
        <v>17437</v>
      </c>
      <c r="C741" s="6" t="s">
        <v>17438</v>
      </c>
      <c r="D741" s="35">
        <v>44130</v>
      </c>
      <c r="E741" s="6" t="s">
        <v>17439</v>
      </c>
      <c r="F741" s="6" t="s">
        <v>9875</v>
      </c>
      <c r="G741" s="6">
        <v>366899.92</v>
      </c>
      <c r="H741" s="6">
        <v>366899.92</v>
      </c>
      <c r="I741" s="6" t="s">
        <v>9762</v>
      </c>
      <c r="J741" s="6" t="s">
        <v>9763</v>
      </c>
      <c r="K741" s="6">
        <v>366899.92</v>
      </c>
      <c r="L741" s="6" t="s">
        <v>9764</v>
      </c>
      <c r="M741" s="6">
        <v>12</v>
      </c>
      <c r="N741" s="6" t="e">
        <f>VLOOKUP(A741,'1_คตง_ภาพรวม'!$L$6:$M$56,2,FALSE)</f>
        <v>#N/A</v>
      </c>
    </row>
    <row r="742" spans="1:14">
      <c r="A742" s="6" t="s">
        <v>5013</v>
      </c>
      <c r="B742" s="6" t="s">
        <v>17440</v>
      </c>
      <c r="C742" s="6" t="s">
        <v>17441</v>
      </c>
      <c r="D742" s="35">
        <v>44130</v>
      </c>
      <c r="E742" s="6" t="s">
        <v>17442</v>
      </c>
      <c r="F742" s="6" t="s">
        <v>9875</v>
      </c>
      <c r="G742" s="6">
        <v>57240</v>
      </c>
      <c r="H742" s="6">
        <v>57240</v>
      </c>
      <c r="I742" s="6" t="s">
        <v>9762</v>
      </c>
      <c r="J742" s="6" t="s">
        <v>9763</v>
      </c>
      <c r="K742" s="6">
        <v>57240</v>
      </c>
      <c r="L742" s="6" t="s">
        <v>9764</v>
      </c>
      <c r="M742" s="6">
        <v>12</v>
      </c>
      <c r="N742" s="6" t="e">
        <f>VLOOKUP(A742,'1_คตง_ภาพรวม'!$L$6:$M$56,2,FALSE)</f>
        <v>#N/A</v>
      </c>
    </row>
    <row r="743" spans="1:14">
      <c r="A743" s="6" t="s">
        <v>32</v>
      </c>
      <c r="B743" s="6" t="s">
        <v>17443</v>
      </c>
      <c r="C743" s="6" t="s">
        <v>17444</v>
      </c>
      <c r="D743" s="35">
        <v>44130</v>
      </c>
      <c r="E743" s="6" t="s">
        <v>17445</v>
      </c>
      <c r="F743" s="6" t="s">
        <v>9875</v>
      </c>
      <c r="G743" s="6">
        <v>990654.21</v>
      </c>
      <c r="H743" s="6">
        <v>990654.21</v>
      </c>
      <c r="I743" s="6" t="s">
        <v>9762</v>
      </c>
      <c r="J743" s="6" t="s">
        <v>9763</v>
      </c>
      <c r="K743" s="6">
        <v>990654.21</v>
      </c>
      <c r="L743" s="6" t="s">
        <v>9764</v>
      </c>
      <c r="M743" s="6">
        <v>12</v>
      </c>
      <c r="N743" s="6" t="str">
        <f>VLOOKUP(A743,'1_คตง_ภาพรวม'!$L$6:$M$56,2,FALSE)</f>
        <v>บริษัท ดิสรัปท์ เทคโนโลยี เวนเจอร์ จำกัด</v>
      </c>
    </row>
    <row r="744" spans="1:14">
      <c r="A744" s="6" t="s">
        <v>4520</v>
      </c>
      <c r="B744" s="6" t="s">
        <v>17446</v>
      </c>
      <c r="C744" s="6" t="s">
        <v>17447</v>
      </c>
      <c r="D744" s="35">
        <v>44130</v>
      </c>
      <c r="E744" s="6" t="s">
        <v>17448</v>
      </c>
      <c r="F744" s="6" t="s">
        <v>9875</v>
      </c>
      <c r="G744" s="6">
        <v>144690</v>
      </c>
      <c r="H744" s="6">
        <v>144690</v>
      </c>
      <c r="I744" s="6" t="s">
        <v>9762</v>
      </c>
      <c r="J744" s="6" t="s">
        <v>9763</v>
      </c>
      <c r="K744" s="6">
        <v>144690</v>
      </c>
      <c r="L744" s="6" t="s">
        <v>9764</v>
      </c>
      <c r="M744" s="6">
        <v>12</v>
      </c>
      <c r="N744" s="6" t="e">
        <f>VLOOKUP(A744,'1_คตง_ภาพรวม'!$L$6:$M$56,2,FALSE)</f>
        <v>#N/A</v>
      </c>
    </row>
    <row r="745" spans="1:14">
      <c r="A745" s="6" t="s">
        <v>4783</v>
      </c>
      <c r="B745" s="6" t="s">
        <v>17449</v>
      </c>
      <c r="C745" s="6" t="s">
        <v>17450</v>
      </c>
      <c r="D745" s="35">
        <v>44130</v>
      </c>
      <c r="E745" s="6" t="s">
        <v>17451</v>
      </c>
      <c r="F745" s="6" t="s">
        <v>9875</v>
      </c>
      <c r="G745" s="6">
        <v>350000</v>
      </c>
      <c r="H745" s="6">
        <v>350000</v>
      </c>
      <c r="I745" s="6" t="s">
        <v>9762</v>
      </c>
      <c r="J745" s="6" t="s">
        <v>9763</v>
      </c>
      <c r="K745" s="6">
        <v>350000</v>
      </c>
      <c r="L745" s="6" t="s">
        <v>9764</v>
      </c>
      <c r="M745" s="6">
        <v>12</v>
      </c>
      <c r="N745" s="6" t="e">
        <f>VLOOKUP(A745,'1_คตง_ภาพรวม'!$L$6:$M$56,2,FALSE)</f>
        <v>#N/A</v>
      </c>
    </row>
    <row r="746" spans="1:14">
      <c r="A746" s="6" t="s">
        <v>32687</v>
      </c>
      <c r="B746" s="6" t="s">
        <v>17452</v>
      </c>
      <c r="C746" s="6" t="s">
        <v>17453</v>
      </c>
      <c r="D746" s="35">
        <v>44130</v>
      </c>
      <c r="E746" s="6" t="s">
        <v>17454</v>
      </c>
      <c r="F746" s="6" t="s">
        <v>9875</v>
      </c>
      <c r="G746" s="6">
        <v>162710</v>
      </c>
      <c r="H746" s="6">
        <v>162710</v>
      </c>
      <c r="I746" s="6" t="s">
        <v>9762</v>
      </c>
      <c r="J746" s="6" t="s">
        <v>9763</v>
      </c>
      <c r="K746" s="6">
        <v>162710</v>
      </c>
      <c r="L746" s="6" t="s">
        <v>9764</v>
      </c>
      <c r="M746" s="6">
        <v>59</v>
      </c>
      <c r="N746" s="6" t="e">
        <f>VLOOKUP(A746,'1_คตง_ภาพรวม'!$L$6:$M$56,2,FALSE)</f>
        <v>#N/A</v>
      </c>
    </row>
    <row r="747" spans="1:14">
      <c r="A747" s="6" t="s">
        <v>5090</v>
      </c>
      <c r="B747" s="6" t="s">
        <v>17455</v>
      </c>
      <c r="C747" s="6" t="s">
        <v>17456</v>
      </c>
      <c r="D747" s="35">
        <v>44130</v>
      </c>
      <c r="E747" s="6" t="s">
        <v>17457</v>
      </c>
      <c r="F747" s="6" t="s">
        <v>9875</v>
      </c>
      <c r="G747" s="6">
        <v>106000</v>
      </c>
      <c r="H747" s="6">
        <v>106000</v>
      </c>
      <c r="I747" s="6" t="s">
        <v>9762</v>
      </c>
      <c r="J747" s="6" t="s">
        <v>9763</v>
      </c>
      <c r="K747" s="6">
        <v>106000</v>
      </c>
      <c r="L747" s="6" t="s">
        <v>9764</v>
      </c>
      <c r="M747" s="6">
        <v>12</v>
      </c>
      <c r="N747" s="6" t="e">
        <f>VLOOKUP(A747,'1_คตง_ภาพรวม'!$L$6:$M$56,2,FALSE)</f>
        <v>#N/A</v>
      </c>
    </row>
    <row r="748" spans="1:14">
      <c r="A748" s="6" t="s">
        <v>1021</v>
      </c>
      <c r="B748" s="6" t="s">
        <v>17458</v>
      </c>
      <c r="C748" s="6" t="s">
        <v>17459</v>
      </c>
      <c r="D748" s="35">
        <v>44130</v>
      </c>
      <c r="E748" s="6" t="s">
        <v>17460</v>
      </c>
      <c r="F748" s="6" t="s">
        <v>9875</v>
      </c>
      <c r="G748" s="6">
        <v>980500</v>
      </c>
      <c r="H748" s="6">
        <v>980500</v>
      </c>
      <c r="I748" s="6" t="s">
        <v>9762</v>
      </c>
      <c r="J748" s="6" t="s">
        <v>9763</v>
      </c>
      <c r="K748" s="6">
        <v>980500</v>
      </c>
      <c r="L748" s="6" t="s">
        <v>9764</v>
      </c>
      <c r="M748" s="6">
        <v>12</v>
      </c>
      <c r="N748" s="6" t="e">
        <f>VLOOKUP(A748,'1_คตง_ภาพรวม'!$L$6:$M$56,2,FALSE)</f>
        <v>#N/A</v>
      </c>
    </row>
    <row r="749" spans="1:14">
      <c r="A749" s="6" t="s">
        <v>5923</v>
      </c>
      <c r="B749" s="6" t="s">
        <v>17461</v>
      </c>
      <c r="C749" s="6" t="s">
        <v>17462</v>
      </c>
      <c r="D749" s="35">
        <v>44130</v>
      </c>
      <c r="E749" s="6" t="s">
        <v>17463</v>
      </c>
      <c r="F749" s="6" t="s">
        <v>9875</v>
      </c>
      <c r="G749" s="6">
        <v>151580</v>
      </c>
      <c r="H749" s="6">
        <v>151580</v>
      </c>
      <c r="I749" s="6" t="s">
        <v>9762</v>
      </c>
      <c r="J749" s="6" t="s">
        <v>9763</v>
      </c>
      <c r="K749" s="6">
        <v>151580</v>
      </c>
      <c r="L749" s="6" t="s">
        <v>9764</v>
      </c>
      <c r="M749" s="6">
        <v>12</v>
      </c>
      <c r="N749" s="6" t="e">
        <f>VLOOKUP(A749,'1_คตง_ภาพรวม'!$L$6:$M$56,2,FALSE)</f>
        <v>#N/A</v>
      </c>
    </row>
    <row r="750" spans="1:14">
      <c r="A750" s="6" t="s">
        <v>32672</v>
      </c>
      <c r="B750" s="6" t="s">
        <v>17464</v>
      </c>
      <c r="C750" s="6" t="s">
        <v>17465</v>
      </c>
      <c r="D750" s="35">
        <v>44130</v>
      </c>
      <c r="E750" s="6" t="s">
        <v>17466</v>
      </c>
      <c r="F750" s="6" t="s">
        <v>9875</v>
      </c>
      <c r="G750" s="6">
        <v>1245867.04</v>
      </c>
      <c r="H750" s="6">
        <v>1245867.04</v>
      </c>
      <c r="I750" s="6" t="s">
        <v>9762</v>
      </c>
      <c r="J750" s="6" t="s">
        <v>9763</v>
      </c>
      <c r="K750" s="6">
        <v>1245867.04</v>
      </c>
      <c r="L750" s="6" t="s">
        <v>9764</v>
      </c>
      <c r="M750" s="6">
        <v>38</v>
      </c>
      <c r="N750" s="6" t="e">
        <f>VLOOKUP(A750,'1_คตง_ภาพรวม'!$L$6:$M$56,2,FALSE)</f>
        <v>#N/A</v>
      </c>
    </row>
    <row r="751" spans="1:14">
      <c r="A751" s="6" t="s">
        <v>199</v>
      </c>
      <c r="B751" s="6" t="s">
        <v>17467</v>
      </c>
      <c r="C751" s="6" t="s">
        <v>17468</v>
      </c>
      <c r="D751" s="35">
        <v>44130</v>
      </c>
      <c r="E751" s="6" t="s">
        <v>17469</v>
      </c>
      <c r="F751" s="6" t="s">
        <v>9875</v>
      </c>
      <c r="G751" s="6">
        <v>275203.74</v>
      </c>
      <c r="H751" s="6">
        <v>275203.74</v>
      </c>
      <c r="I751" s="6" t="s">
        <v>9762</v>
      </c>
      <c r="J751" s="6" t="s">
        <v>9763</v>
      </c>
      <c r="K751" s="6">
        <v>275203.74</v>
      </c>
      <c r="L751" s="6" t="s">
        <v>9764</v>
      </c>
      <c r="M751" s="6">
        <v>12</v>
      </c>
      <c r="N751" s="6" t="str">
        <f>VLOOKUP(A751,'1_คตง_ภาพรวม'!$L$6:$M$56,2,FALSE)</f>
        <v>บริษัท ไทย บรอดคาสติ้ง จำกัด</v>
      </c>
    </row>
    <row r="752" spans="1:14">
      <c r="A752" s="6" t="s">
        <v>4992</v>
      </c>
      <c r="B752" s="6" t="s">
        <v>17476</v>
      </c>
      <c r="C752" s="6" t="s">
        <v>17477</v>
      </c>
      <c r="D752" s="35">
        <v>44130</v>
      </c>
      <c r="E752" s="6" t="s">
        <v>17478</v>
      </c>
      <c r="F752" s="6" t="s">
        <v>9875</v>
      </c>
      <c r="G752" s="6">
        <v>247077.52</v>
      </c>
      <c r="H752" s="6">
        <v>247077.52</v>
      </c>
      <c r="I752" s="6" t="s">
        <v>9762</v>
      </c>
      <c r="J752" s="6" t="s">
        <v>9763</v>
      </c>
      <c r="K752" s="6">
        <v>247077.52</v>
      </c>
      <c r="L752" s="6" t="s">
        <v>9764</v>
      </c>
      <c r="M752" s="6">
        <v>12</v>
      </c>
      <c r="N752" s="6" t="e">
        <f>VLOOKUP(A752,'1_คตง_ภาพรวม'!$L$6:$M$56,2,FALSE)</f>
        <v>#N/A</v>
      </c>
    </row>
    <row r="753" spans="1:14">
      <c r="A753" s="6" t="s">
        <v>8939</v>
      </c>
      <c r="B753" s="6" t="s">
        <v>17479</v>
      </c>
      <c r="C753" s="6" t="s">
        <v>17480</v>
      </c>
      <c r="D753" s="35">
        <v>44130</v>
      </c>
      <c r="E753" s="6" t="s">
        <v>17481</v>
      </c>
      <c r="F753" s="6" t="s">
        <v>9875</v>
      </c>
      <c r="G753" s="6">
        <v>148598.13</v>
      </c>
      <c r="H753" s="6">
        <v>148598.13</v>
      </c>
      <c r="I753" s="6" t="s">
        <v>9762</v>
      </c>
      <c r="J753" s="6" t="s">
        <v>9763</v>
      </c>
      <c r="K753" s="6">
        <v>148598.13</v>
      </c>
      <c r="L753" s="6" t="s">
        <v>9764</v>
      </c>
      <c r="M753" s="6">
        <v>12</v>
      </c>
      <c r="N753" s="6" t="e">
        <f>VLOOKUP(A753,'1_คตง_ภาพรวม'!$L$6:$M$56,2,FALSE)</f>
        <v>#N/A</v>
      </c>
    </row>
    <row r="754" spans="1:14">
      <c r="A754" s="6" t="s">
        <v>8179</v>
      </c>
      <c r="B754" s="6" t="s">
        <v>17485</v>
      </c>
      <c r="C754" s="6" t="s">
        <v>17486</v>
      </c>
      <c r="D754" s="35">
        <v>44130</v>
      </c>
      <c r="E754" s="6" t="s">
        <v>17487</v>
      </c>
      <c r="F754" s="6" t="s">
        <v>9875</v>
      </c>
      <c r="G754" s="6">
        <v>600557.52</v>
      </c>
      <c r="H754" s="6">
        <v>600557.52</v>
      </c>
      <c r="I754" s="6" t="s">
        <v>9762</v>
      </c>
      <c r="J754" s="6" t="s">
        <v>9763</v>
      </c>
      <c r="K754" s="6">
        <v>600557.52</v>
      </c>
      <c r="L754" s="6" t="s">
        <v>9764</v>
      </c>
      <c r="M754" s="6">
        <v>12</v>
      </c>
      <c r="N754" s="6" t="e">
        <f>VLOOKUP(A754,'1_คตง_ภาพรวม'!$L$6:$M$56,2,FALSE)</f>
        <v>#N/A</v>
      </c>
    </row>
    <row r="755" spans="1:14">
      <c r="A755" s="6" t="s">
        <v>1244</v>
      </c>
      <c r="B755" s="6" t="s">
        <v>17491</v>
      </c>
      <c r="C755" s="6" t="s">
        <v>17492</v>
      </c>
      <c r="D755" s="35">
        <v>44130</v>
      </c>
      <c r="E755" s="6" t="s">
        <v>17493</v>
      </c>
      <c r="F755" s="6" t="s">
        <v>9875</v>
      </c>
      <c r="G755" s="6">
        <v>396261.68</v>
      </c>
      <c r="H755" s="6">
        <v>396261.68</v>
      </c>
      <c r="I755" s="6" t="s">
        <v>9762</v>
      </c>
      <c r="J755" s="6" t="s">
        <v>9763</v>
      </c>
      <c r="K755" s="6">
        <v>396261.68</v>
      </c>
      <c r="L755" s="6" t="s">
        <v>9764</v>
      </c>
      <c r="M755" s="6">
        <v>12</v>
      </c>
      <c r="N755" s="6" t="e">
        <f>VLOOKUP(A755,'1_คตง_ภาพรวม'!$L$6:$M$56,2,FALSE)</f>
        <v>#N/A</v>
      </c>
    </row>
    <row r="756" spans="1:14">
      <c r="A756" s="6" t="s">
        <v>6077</v>
      </c>
      <c r="B756" s="6" t="s">
        <v>17494</v>
      </c>
      <c r="C756" s="6" t="s">
        <v>17495</v>
      </c>
      <c r="D756" s="35">
        <v>44130</v>
      </c>
      <c r="E756" s="6" t="s">
        <v>17496</v>
      </c>
      <c r="F756" s="6" t="s">
        <v>9875</v>
      </c>
      <c r="G756" s="6">
        <v>44550</v>
      </c>
      <c r="H756" s="6">
        <v>44550</v>
      </c>
      <c r="I756" s="6" t="s">
        <v>9762</v>
      </c>
      <c r="J756" s="6" t="s">
        <v>9763</v>
      </c>
      <c r="K756" s="6">
        <v>44550</v>
      </c>
      <c r="L756" s="6" t="s">
        <v>9764</v>
      </c>
      <c r="M756" s="6">
        <v>12</v>
      </c>
      <c r="N756" s="6" t="e">
        <f>VLOOKUP(A756,'1_คตง_ภาพรวม'!$L$6:$M$56,2,FALSE)</f>
        <v>#N/A</v>
      </c>
    </row>
    <row r="757" spans="1:14">
      <c r="A757" s="6" t="s">
        <v>5117</v>
      </c>
      <c r="B757" s="6" t="s">
        <v>17500</v>
      </c>
      <c r="C757" s="6" t="s">
        <v>17501</v>
      </c>
      <c r="D757" s="35">
        <v>44130</v>
      </c>
      <c r="E757" s="6" t="s">
        <v>17502</v>
      </c>
      <c r="F757" s="6" t="s">
        <v>9875</v>
      </c>
      <c r="G757" s="6">
        <v>11880</v>
      </c>
      <c r="H757" s="6">
        <v>11880</v>
      </c>
      <c r="I757" s="6" t="s">
        <v>9762</v>
      </c>
      <c r="J757" s="6" t="s">
        <v>9763</v>
      </c>
      <c r="K757" s="6">
        <v>11880</v>
      </c>
      <c r="L757" s="6" t="s">
        <v>9764</v>
      </c>
      <c r="M757" s="6">
        <v>12</v>
      </c>
      <c r="N757" s="6" t="e">
        <f>VLOOKUP(A757,'1_คตง_ภาพรวม'!$L$6:$M$56,2,FALSE)</f>
        <v>#N/A</v>
      </c>
    </row>
    <row r="758" spans="1:14">
      <c r="A758" s="6" t="s">
        <v>4610</v>
      </c>
      <c r="B758" s="6" t="s">
        <v>17503</v>
      </c>
      <c r="C758" s="6" t="s">
        <v>17504</v>
      </c>
      <c r="D758" s="35">
        <v>44130</v>
      </c>
      <c r="E758" s="6" t="s">
        <v>17505</v>
      </c>
      <c r="F758" s="6" t="s">
        <v>9875</v>
      </c>
      <c r="G758" s="6">
        <v>245025</v>
      </c>
      <c r="H758" s="6">
        <v>245025</v>
      </c>
      <c r="I758" s="6" t="s">
        <v>9762</v>
      </c>
      <c r="J758" s="6" t="s">
        <v>9763</v>
      </c>
      <c r="K758" s="6">
        <v>245025</v>
      </c>
      <c r="L758" s="6" t="s">
        <v>9764</v>
      </c>
      <c r="M758" s="6">
        <v>12</v>
      </c>
      <c r="N758" s="6" t="e">
        <f>VLOOKUP(A758,'1_คตง_ภาพรวม'!$L$6:$M$56,2,FALSE)</f>
        <v>#N/A</v>
      </c>
    </row>
    <row r="759" spans="1:14">
      <c r="A759" s="6" t="s">
        <v>6887</v>
      </c>
      <c r="B759" s="6" t="s">
        <v>17506</v>
      </c>
      <c r="C759" s="6" t="s">
        <v>17507</v>
      </c>
      <c r="D759" s="35">
        <v>44130</v>
      </c>
      <c r="E759" s="6" t="s">
        <v>17508</v>
      </c>
      <c r="F759" s="6" t="s">
        <v>9875</v>
      </c>
      <c r="G759" s="6">
        <v>247500</v>
      </c>
      <c r="H759" s="6">
        <v>247500</v>
      </c>
      <c r="I759" s="6" t="s">
        <v>9762</v>
      </c>
      <c r="J759" s="6" t="s">
        <v>9763</v>
      </c>
      <c r="K759" s="6">
        <v>247500</v>
      </c>
      <c r="L759" s="6" t="s">
        <v>9764</v>
      </c>
      <c r="M759" s="6">
        <v>12</v>
      </c>
      <c r="N759" s="6" t="e">
        <f>VLOOKUP(A759,'1_คตง_ภาพรวม'!$L$6:$M$56,2,FALSE)</f>
        <v>#N/A</v>
      </c>
    </row>
    <row r="760" spans="1:14">
      <c r="A760" s="6" t="s">
        <v>215</v>
      </c>
      <c r="B760" s="6" t="s">
        <v>17509</v>
      </c>
      <c r="C760" s="6" t="s">
        <v>17510</v>
      </c>
      <c r="D760" s="35">
        <v>44130</v>
      </c>
      <c r="E760" s="6" t="s">
        <v>17511</v>
      </c>
      <c r="F760" s="6" t="s">
        <v>9875</v>
      </c>
      <c r="G760" s="6">
        <v>438840</v>
      </c>
      <c r="H760" s="6">
        <v>438840</v>
      </c>
      <c r="I760" s="6" t="s">
        <v>9762</v>
      </c>
      <c r="J760" s="6" t="s">
        <v>9763</v>
      </c>
      <c r="K760" s="6">
        <v>438840</v>
      </c>
      <c r="L760" s="6" t="s">
        <v>9764</v>
      </c>
      <c r="M760" s="6">
        <v>12</v>
      </c>
      <c r="N760" s="6" t="str">
        <f>VLOOKUP(A760,'1_คตง_ภาพรวม'!$L$6:$M$56,2,FALSE)</f>
        <v>บริษัท เติมสุข คอร์เพอเรชั่น จำกัด</v>
      </c>
    </row>
    <row r="761" spans="1:14">
      <c r="A761" s="6" t="s">
        <v>4996</v>
      </c>
      <c r="B761" s="6" t="s">
        <v>17512</v>
      </c>
      <c r="C761" s="6" t="s">
        <v>17513</v>
      </c>
      <c r="D761" s="35">
        <v>44130</v>
      </c>
      <c r="E761" s="6" t="s">
        <v>17514</v>
      </c>
      <c r="F761" s="6" t="s">
        <v>9875</v>
      </c>
      <c r="G761" s="6">
        <v>147262.5</v>
      </c>
      <c r="H761" s="6">
        <v>147262.5</v>
      </c>
      <c r="I761" s="6" t="s">
        <v>9762</v>
      </c>
      <c r="J761" s="6" t="s">
        <v>9763</v>
      </c>
      <c r="K761" s="6">
        <v>147262.5</v>
      </c>
      <c r="L761" s="6" t="s">
        <v>9764</v>
      </c>
      <c r="M761" s="6">
        <v>12</v>
      </c>
      <c r="N761" s="6" t="e">
        <f>VLOOKUP(A761,'1_คตง_ภาพรวม'!$L$6:$M$56,2,FALSE)</f>
        <v>#N/A</v>
      </c>
    </row>
    <row r="762" spans="1:14">
      <c r="A762" s="6" t="s">
        <v>1201</v>
      </c>
      <c r="B762" s="6" t="s">
        <v>17515</v>
      </c>
      <c r="C762" s="6" t="s">
        <v>17516</v>
      </c>
      <c r="D762" s="35">
        <v>44130</v>
      </c>
      <c r="E762" s="6" t="s">
        <v>17517</v>
      </c>
      <c r="F762" s="6" t="s">
        <v>9875</v>
      </c>
      <c r="G762" s="6">
        <v>98580</v>
      </c>
      <c r="H762" s="6">
        <v>98580</v>
      </c>
      <c r="I762" s="6" t="s">
        <v>9762</v>
      </c>
      <c r="J762" s="6" t="s">
        <v>9763</v>
      </c>
      <c r="K762" s="6">
        <v>98580</v>
      </c>
      <c r="L762" s="6" t="s">
        <v>9764</v>
      </c>
      <c r="M762" s="6">
        <v>12</v>
      </c>
      <c r="N762" s="6" t="e">
        <f>VLOOKUP(A762,'1_คตง_ภาพรวม'!$L$6:$M$56,2,FALSE)</f>
        <v>#N/A</v>
      </c>
    </row>
    <row r="763" spans="1:14">
      <c r="A763" s="6" t="s">
        <v>49</v>
      </c>
      <c r="B763" s="6" t="s">
        <v>17518</v>
      </c>
      <c r="C763" s="6" t="s">
        <v>17519</v>
      </c>
      <c r="D763" s="35">
        <v>44130</v>
      </c>
      <c r="E763" s="6" t="s">
        <v>17520</v>
      </c>
      <c r="F763" s="6" t="s">
        <v>9875</v>
      </c>
      <c r="G763" s="6">
        <v>198130.84</v>
      </c>
      <c r="H763" s="6">
        <v>198130.84</v>
      </c>
      <c r="I763" s="6" t="s">
        <v>9762</v>
      </c>
      <c r="J763" s="6" t="s">
        <v>9763</v>
      </c>
      <c r="K763" s="6">
        <v>198130.84</v>
      </c>
      <c r="L763" s="6" t="s">
        <v>9764</v>
      </c>
      <c r="M763" s="6">
        <v>12</v>
      </c>
      <c r="N763" s="6" t="str">
        <f>VLOOKUP(A763,'1_คตง_ภาพรวม'!$L$6:$M$56,2,FALSE)</f>
        <v>บริษัท ไทยพับลิก้า จำกัด</v>
      </c>
    </row>
    <row r="764" spans="1:14">
      <c r="A764" s="6" t="s">
        <v>6747</v>
      </c>
      <c r="B764" s="6" t="s">
        <v>17521</v>
      </c>
      <c r="C764" s="6" t="s">
        <v>17522</v>
      </c>
      <c r="D764" s="35">
        <v>44130</v>
      </c>
      <c r="E764" s="6" t="s">
        <v>17523</v>
      </c>
      <c r="F764" s="6" t="s">
        <v>9875</v>
      </c>
      <c r="G764" s="6">
        <v>1823412</v>
      </c>
      <c r="H764" s="6">
        <v>1823412</v>
      </c>
      <c r="I764" s="6" t="s">
        <v>9762</v>
      </c>
      <c r="J764" s="6" t="s">
        <v>9763</v>
      </c>
      <c r="K764" s="6">
        <v>1823412</v>
      </c>
      <c r="L764" s="6" t="s">
        <v>9764</v>
      </c>
      <c r="M764" s="6">
        <v>12</v>
      </c>
      <c r="N764" s="6" t="e">
        <f>VLOOKUP(A764,'1_คตง_ภาพรวม'!$L$6:$M$56,2,FALSE)</f>
        <v>#N/A</v>
      </c>
    </row>
    <row r="765" spans="1:14">
      <c r="A765" s="6" t="s">
        <v>6747</v>
      </c>
      <c r="B765" s="6" t="s">
        <v>17571</v>
      </c>
      <c r="C765" s="6" t="s">
        <v>17572</v>
      </c>
      <c r="D765" s="35">
        <v>44130</v>
      </c>
      <c r="E765" s="6" t="s">
        <v>17573</v>
      </c>
      <c r="F765" s="6" t="s">
        <v>9875</v>
      </c>
      <c r="G765" s="6">
        <v>1840614</v>
      </c>
      <c r="H765" s="6">
        <v>1840614</v>
      </c>
      <c r="I765" s="6" t="s">
        <v>9762</v>
      </c>
      <c r="J765" s="6" t="s">
        <v>9763</v>
      </c>
      <c r="K765" s="6">
        <v>1840614</v>
      </c>
      <c r="L765" s="6" t="s">
        <v>9764</v>
      </c>
      <c r="M765" s="6">
        <v>12</v>
      </c>
      <c r="N765" s="6" t="e">
        <f>VLOOKUP(A765,'1_คตง_ภาพรวม'!$L$6:$M$56,2,FALSE)</f>
        <v>#N/A</v>
      </c>
    </row>
    <row r="766" spans="1:14">
      <c r="A766" s="6" t="s">
        <v>6161</v>
      </c>
      <c r="B766" s="6" t="s">
        <v>17658</v>
      </c>
      <c r="C766" s="6" t="s">
        <v>17659</v>
      </c>
      <c r="D766" s="35">
        <v>44134</v>
      </c>
      <c r="E766" s="6" t="s">
        <v>17660</v>
      </c>
      <c r="F766" s="6" t="s">
        <v>9875</v>
      </c>
      <c r="G766" s="6">
        <v>17820</v>
      </c>
      <c r="H766" s="6">
        <v>17820</v>
      </c>
      <c r="I766" s="6" t="s">
        <v>9762</v>
      </c>
      <c r="J766" s="6" t="s">
        <v>9763</v>
      </c>
      <c r="K766" s="6">
        <v>17820</v>
      </c>
      <c r="L766" s="6" t="s">
        <v>9764</v>
      </c>
      <c r="M766" s="6">
        <v>12</v>
      </c>
      <c r="N766" s="6" t="e">
        <f>VLOOKUP(A766,'1_คตง_ภาพรวม'!$L$6:$M$56,2,FALSE)</f>
        <v>#N/A</v>
      </c>
    </row>
    <row r="767" spans="1:14">
      <c r="A767" s="6" t="s">
        <v>5841</v>
      </c>
      <c r="B767" s="6" t="s">
        <v>17661</v>
      </c>
      <c r="C767" s="6" t="s">
        <v>17662</v>
      </c>
      <c r="D767" s="35">
        <v>44134</v>
      </c>
      <c r="E767" s="6" t="s">
        <v>17663</v>
      </c>
      <c r="F767" s="6" t="s">
        <v>9875</v>
      </c>
      <c r="G767" s="6">
        <v>17820</v>
      </c>
      <c r="H767" s="6">
        <v>17820</v>
      </c>
      <c r="I767" s="6" t="s">
        <v>9762</v>
      </c>
      <c r="J767" s="6" t="s">
        <v>9763</v>
      </c>
      <c r="K767" s="6">
        <v>17820</v>
      </c>
      <c r="L767" s="6" t="s">
        <v>9764</v>
      </c>
      <c r="M767" s="6">
        <v>12</v>
      </c>
      <c r="N767" s="6" t="e">
        <f>VLOOKUP(A767,'1_คตง_ภาพรวม'!$L$6:$M$56,2,FALSE)</f>
        <v>#N/A</v>
      </c>
    </row>
    <row r="768" spans="1:14">
      <c r="A768" s="6" t="s">
        <v>7000</v>
      </c>
      <c r="B768" s="6" t="s">
        <v>17667</v>
      </c>
      <c r="C768" s="6" t="s">
        <v>17668</v>
      </c>
      <c r="D768" s="35">
        <v>44134</v>
      </c>
      <c r="E768" s="6" t="s">
        <v>17669</v>
      </c>
      <c r="F768" s="6" t="s">
        <v>9875</v>
      </c>
      <c r="G768" s="6">
        <v>24750</v>
      </c>
      <c r="H768" s="6">
        <v>24750</v>
      </c>
      <c r="I768" s="6" t="s">
        <v>9762</v>
      </c>
      <c r="J768" s="6" t="s">
        <v>9763</v>
      </c>
      <c r="K768" s="6">
        <v>24750</v>
      </c>
      <c r="L768" s="6" t="s">
        <v>9764</v>
      </c>
      <c r="M768" s="6">
        <v>12</v>
      </c>
      <c r="N768" s="6" t="e">
        <f>VLOOKUP(A768,'1_คตง_ภาพรวม'!$L$6:$M$56,2,FALSE)</f>
        <v>#N/A</v>
      </c>
    </row>
    <row r="769" spans="1:14">
      <c r="A769" s="6" t="s">
        <v>7773</v>
      </c>
      <c r="B769" s="6" t="s">
        <v>17670</v>
      </c>
      <c r="C769" s="6" t="s">
        <v>17671</v>
      </c>
      <c r="D769" s="35">
        <v>44134</v>
      </c>
      <c r="E769" s="6" t="s">
        <v>17672</v>
      </c>
      <c r="F769" s="6" t="s">
        <v>9875</v>
      </c>
      <c r="G769" s="6">
        <v>21285</v>
      </c>
      <c r="H769" s="6">
        <v>21285</v>
      </c>
      <c r="I769" s="6" t="s">
        <v>9762</v>
      </c>
      <c r="J769" s="6" t="s">
        <v>9763</v>
      </c>
      <c r="K769" s="6">
        <v>21285</v>
      </c>
      <c r="L769" s="6" t="s">
        <v>9764</v>
      </c>
      <c r="M769" s="6">
        <v>12</v>
      </c>
      <c r="N769" s="6" t="e">
        <f>VLOOKUP(A769,'1_คตง_ภาพรวม'!$L$6:$M$56,2,FALSE)</f>
        <v>#N/A</v>
      </c>
    </row>
    <row r="770" spans="1:14">
      <c r="A770" s="6" t="s">
        <v>7747</v>
      </c>
      <c r="B770" s="6" t="s">
        <v>17673</v>
      </c>
      <c r="C770" s="6" t="s">
        <v>17674</v>
      </c>
      <c r="D770" s="35">
        <v>44134</v>
      </c>
      <c r="E770" s="6" t="s">
        <v>17675</v>
      </c>
      <c r="F770" s="6" t="s">
        <v>9875</v>
      </c>
      <c r="G770" s="6">
        <v>21285</v>
      </c>
      <c r="H770" s="6">
        <v>21285</v>
      </c>
      <c r="I770" s="6" t="s">
        <v>9762</v>
      </c>
      <c r="J770" s="6" t="s">
        <v>9763</v>
      </c>
      <c r="K770" s="6">
        <v>21285</v>
      </c>
      <c r="L770" s="6" t="s">
        <v>9764</v>
      </c>
      <c r="M770" s="6">
        <v>12</v>
      </c>
      <c r="N770" s="6" t="e">
        <f>VLOOKUP(A770,'1_คตง_ภาพรวม'!$L$6:$M$56,2,FALSE)</f>
        <v>#N/A</v>
      </c>
    </row>
    <row r="771" spans="1:14">
      <c r="A771" s="6" t="s">
        <v>5855</v>
      </c>
      <c r="B771" s="6" t="s">
        <v>17676</v>
      </c>
      <c r="C771" s="6" t="s">
        <v>17677</v>
      </c>
      <c r="D771" s="35">
        <v>44134</v>
      </c>
      <c r="E771" s="6" t="s">
        <v>17678</v>
      </c>
      <c r="F771" s="6" t="s">
        <v>9875</v>
      </c>
      <c r="G771" s="6">
        <v>17820</v>
      </c>
      <c r="H771" s="6">
        <v>17820</v>
      </c>
      <c r="I771" s="6" t="s">
        <v>9762</v>
      </c>
      <c r="J771" s="6" t="s">
        <v>9763</v>
      </c>
      <c r="K771" s="6">
        <v>17820</v>
      </c>
      <c r="L771" s="6" t="s">
        <v>9764</v>
      </c>
      <c r="M771" s="6">
        <v>12</v>
      </c>
      <c r="N771" s="6" t="e">
        <f>VLOOKUP(A771,'1_คตง_ภาพรวม'!$L$6:$M$56,2,FALSE)</f>
        <v>#N/A</v>
      </c>
    </row>
    <row r="772" spans="1:14">
      <c r="A772" s="6" t="s">
        <v>5698</v>
      </c>
      <c r="B772" s="6" t="s">
        <v>17679</v>
      </c>
      <c r="C772" s="6" t="s">
        <v>17680</v>
      </c>
      <c r="D772" s="35">
        <v>44134</v>
      </c>
      <c r="E772" s="6" t="s">
        <v>17681</v>
      </c>
      <c r="F772" s="6" t="s">
        <v>9875</v>
      </c>
      <c r="G772" s="6">
        <v>19404</v>
      </c>
      <c r="H772" s="6">
        <v>19404</v>
      </c>
      <c r="I772" s="6" t="s">
        <v>9762</v>
      </c>
      <c r="J772" s="6" t="s">
        <v>9763</v>
      </c>
      <c r="K772" s="6">
        <v>19404</v>
      </c>
      <c r="L772" s="6" t="s">
        <v>9764</v>
      </c>
      <c r="M772" s="6">
        <v>12</v>
      </c>
      <c r="N772" s="6" t="e">
        <f>VLOOKUP(A772,'1_คตง_ภาพรวม'!$L$6:$M$56,2,FALSE)</f>
        <v>#N/A</v>
      </c>
    </row>
    <row r="773" spans="1:14">
      <c r="A773" s="6" t="s">
        <v>5827</v>
      </c>
      <c r="B773" s="6" t="s">
        <v>17682</v>
      </c>
      <c r="C773" s="6" t="s">
        <v>17683</v>
      </c>
      <c r="D773" s="35">
        <v>44134</v>
      </c>
      <c r="E773" s="6" t="s">
        <v>17684</v>
      </c>
      <c r="F773" s="6" t="s">
        <v>9875</v>
      </c>
      <c r="G773" s="6">
        <v>17820</v>
      </c>
      <c r="H773" s="6">
        <v>17820</v>
      </c>
      <c r="I773" s="6" t="s">
        <v>9762</v>
      </c>
      <c r="J773" s="6" t="s">
        <v>9763</v>
      </c>
      <c r="K773" s="6">
        <v>17820</v>
      </c>
      <c r="L773" s="6" t="s">
        <v>9764</v>
      </c>
      <c r="M773" s="6">
        <v>12</v>
      </c>
      <c r="N773" s="6" t="e">
        <f>VLOOKUP(A773,'1_คตง_ภาพรวม'!$L$6:$M$56,2,FALSE)</f>
        <v>#N/A</v>
      </c>
    </row>
    <row r="774" spans="1:14">
      <c r="A774" s="6" t="s">
        <v>5319</v>
      </c>
      <c r="B774" s="6" t="s">
        <v>17688</v>
      </c>
      <c r="C774" s="6" t="s">
        <v>17689</v>
      </c>
      <c r="D774" s="35">
        <v>44134</v>
      </c>
      <c r="E774" s="6" t="s">
        <v>17690</v>
      </c>
      <c r="F774" s="6" t="s">
        <v>9875</v>
      </c>
      <c r="G774" s="6">
        <v>24750</v>
      </c>
      <c r="H774" s="6">
        <v>24750</v>
      </c>
      <c r="I774" s="6" t="s">
        <v>9762</v>
      </c>
      <c r="J774" s="6" t="s">
        <v>9763</v>
      </c>
      <c r="K774" s="6">
        <v>24750</v>
      </c>
      <c r="L774" s="6" t="s">
        <v>9764</v>
      </c>
      <c r="M774" s="6">
        <v>12</v>
      </c>
      <c r="N774" s="6" t="e">
        <f>VLOOKUP(A774,'1_คตง_ภาพรวม'!$L$6:$M$56,2,FALSE)</f>
        <v>#N/A</v>
      </c>
    </row>
    <row r="775" spans="1:14">
      <c r="A775" s="6" t="s">
        <v>5892</v>
      </c>
      <c r="B775" s="6" t="s">
        <v>17691</v>
      </c>
      <c r="C775" s="6" t="s">
        <v>17692</v>
      </c>
      <c r="D775" s="35">
        <v>44134</v>
      </c>
      <c r="E775" s="6" t="s">
        <v>17693</v>
      </c>
      <c r="F775" s="6" t="s">
        <v>9875</v>
      </c>
      <c r="G775" s="6">
        <v>17820</v>
      </c>
      <c r="H775" s="6">
        <v>17820</v>
      </c>
      <c r="I775" s="6" t="s">
        <v>9762</v>
      </c>
      <c r="J775" s="6" t="s">
        <v>9763</v>
      </c>
      <c r="K775" s="6">
        <v>17820</v>
      </c>
      <c r="L775" s="6" t="s">
        <v>9764</v>
      </c>
      <c r="M775" s="6">
        <v>12</v>
      </c>
      <c r="N775" s="6" t="e">
        <f>VLOOKUP(A775,'1_คตง_ภาพรวม'!$L$6:$M$56,2,FALSE)</f>
        <v>#N/A</v>
      </c>
    </row>
    <row r="776" spans="1:14">
      <c r="A776" s="6" t="s">
        <v>6323</v>
      </c>
      <c r="B776" s="6" t="s">
        <v>17694</v>
      </c>
      <c r="C776" s="6" t="s">
        <v>17695</v>
      </c>
      <c r="D776" s="35">
        <v>44134</v>
      </c>
      <c r="E776" s="6" t="s">
        <v>17696</v>
      </c>
      <c r="F776" s="6" t="s">
        <v>9875</v>
      </c>
      <c r="G776" s="6">
        <v>21780</v>
      </c>
      <c r="H776" s="6">
        <v>21780</v>
      </c>
      <c r="I776" s="6" t="s">
        <v>9762</v>
      </c>
      <c r="J776" s="6" t="s">
        <v>9763</v>
      </c>
      <c r="K776" s="6">
        <v>21780</v>
      </c>
      <c r="L776" s="6" t="s">
        <v>9764</v>
      </c>
      <c r="M776" s="6">
        <v>12</v>
      </c>
      <c r="N776" s="6" t="e">
        <f>VLOOKUP(A776,'1_คตง_ภาพรวม'!$L$6:$M$56,2,FALSE)</f>
        <v>#N/A</v>
      </c>
    </row>
    <row r="777" spans="1:14">
      <c r="A777" s="6" t="s">
        <v>5049</v>
      </c>
      <c r="B777" s="6" t="s">
        <v>17697</v>
      </c>
      <c r="C777" s="6" t="s">
        <v>17698</v>
      </c>
      <c r="D777" s="35">
        <v>44134</v>
      </c>
      <c r="E777" s="6" t="s">
        <v>17699</v>
      </c>
      <c r="F777" s="6" t="s">
        <v>9875</v>
      </c>
      <c r="G777" s="6">
        <v>18315</v>
      </c>
      <c r="H777" s="6">
        <v>18315</v>
      </c>
      <c r="I777" s="6" t="s">
        <v>9762</v>
      </c>
      <c r="J777" s="6" t="s">
        <v>9763</v>
      </c>
      <c r="K777" s="6">
        <v>18315</v>
      </c>
      <c r="L777" s="6" t="s">
        <v>9764</v>
      </c>
      <c r="M777" s="6">
        <v>12</v>
      </c>
      <c r="N777" s="6" t="e">
        <f>VLOOKUP(A777,'1_คตง_ภาพรวม'!$L$6:$M$56,2,FALSE)</f>
        <v>#N/A</v>
      </c>
    </row>
    <row r="778" spans="1:14">
      <c r="A778" s="6" t="s">
        <v>8060</v>
      </c>
      <c r="B778" s="6" t="s">
        <v>17700</v>
      </c>
      <c r="C778" s="6" t="s">
        <v>17701</v>
      </c>
      <c r="D778" s="35">
        <v>44134</v>
      </c>
      <c r="E778" s="6" t="s">
        <v>17702</v>
      </c>
      <c r="F778" s="6" t="s">
        <v>9875</v>
      </c>
      <c r="G778" s="6">
        <v>17820</v>
      </c>
      <c r="H778" s="6">
        <v>17820</v>
      </c>
      <c r="I778" s="6" t="s">
        <v>9762</v>
      </c>
      <c r="J778" s="6" t="s">
        <v>9763</v>
      </c>
      <c r="K778" s="6">
        <v>17820</v>
      </c>
      <c r="L778" s="6" t="s">
        <v>9764</v>
      </c>
      <c r="M778" s="6">
        <v>12</v>
      </c>
      <c r="N778" s="6" t="e">
        <f>VLOOKUP(A778,'1_คตง_ภาพรวม'!$L$6:$M$56,2,FALSE)</f>
        <v>#N/A</v>
      </c>
    </row>
    <row r="779" spans="1:14">
      <c r="A779" s="6" t="s">
        <v>7296</v>
      </c>
      <c r="B779" s="6" t="s">
        <v>17703</v>
      </c>
      <c r="C779" s="6" t="s">
        <v>17704</v>
      </c>
      <c r="D779" s="35">
        <v>44134</v>
      </c>
      <c r="E779" s="6" t="s">
        <v>17705</v>
      </c>
      <c r="F779" s="6" t="s">
        <v>9875</v>
      </c>
      <c r="G779" s="6">
        <v>22275</v>
      </c>
      <c r="H779" s="6">
        <v>22275</v>
      </c>
      <c r="I779" s="6" t="s">
        <v>9762</v>
      </c>
      <c r="J779" s="6" t="s">
        <v>9763</v>
      </c>
      <c r="K779" s="6">
        <v>22275</v>
      </c>
      <c r="L779" s="6" t="s">
        <v>9764</v>
      </c>
      <c r="M779" s="6">
        <v>12</v>
      </c>
      <c r="N779" s="6" t="e">
        <f>VLOOKUP(A779,'1_คตง_ภาพรวม'!$L$6:$M$56,2,FALSE)</f>
        <v>#N/A</v>
      </c>
    </row>
    <row r="780" spans="1:14">
      <c r="A780" s="6" t="s">
        <v>7562</v>
      </c>
      <c r="B780" s="6" t="s">
        <v>17706</v>
      </c>
      <c r="C780" s="6" t="s">
        <v>17707</v>
      </c>
      <c r="D780" s="35">
        <v>44134</v>
      </c>
      <c r="E780" s="6" t="s">
        <v>17708</v>
      </c>
      <c r="F780" s="6" t="s">
        <v>9875</v>
      </c>
      <c r="G780" s="6">
        <v>25245</v>
      </c>
      <c r="H780" s="6">
        <v>25245</v>
      </c>
      <c r="I780" s="6" t="s">
        <v>9762</v>
      </c>
      <c r="J780" s="6" t="s">
        <v>9763</v>
      </c>
      <c r="K780" s="6">
        <v>25245</v>
      </c>
      <c r="L780" s="6" t="s">
        <v>9764</v>
      </c>
      <c r="M780" s="6">
        <v>12</v>
      </c>
      <c r="N780" s="6" t="e">
        <f>VLOOKUP(A780,'1_คตง_ภาพรวม'!$L$6:$M$56,2,FALSE)</f>
        <v>#N/A</v>
      </c>
    </row>
    <row r="781" spans="1:14">
      <c r="A781" s="6" t="s">
        <v>5874</v>
      </c>
      <c r="B781" s="6" t="s">
        <v>17709</v>
      </c>
      <c r="C781" s="6" t="s">
        <v>17710</v>
      </c>
      <c r="D781" s="35">
        <v>44134</v>
      </c>
      <c r="E781" s="6" t="s">
        <v>17711</v>
      </c>
      <c r="F781" s="6" t="s">
        <v>9875</v>
      </c>
      <c r="G781" s="6">
        <v>39600</v>
      </c>
      <c r="H781" s="6">
        <v>39600</v>
      </c>
      <c r="I781" s="6" t="s">
        <v>9762</v>
      </c>
      <c r="J781" s="6" t="s">
        <v>9763</v>
      </c>
      <c r="K781" s="6">
        <v>39600</v>
      </c>
      <c r="L781" s="6" t="s">
        <v>9764</v>
      </c>
      <c r="M781" s="6">
        <v>12</v>
      </c>
      <c r="N781" s="6" t="e">
        <f>VLOOKUP(A781,'1_คตง_ภาพรวม'!$L$6:$M$56,2,FALSE)</f>
        <v>#N/A</v>
      </c>
    </row>
    <row r="782" spans="1:14">
      <c r="A782" s="6" t="s">
        <v>5472</v>
      </c>
      <c r="B782" s="6" t="s">
        <v>17712</v>
      </c>
      <c r="C782" s="6" t="s">
        <v>17713</v>
      </c>
      <c r="D782" s="35">
        <v>44134</v>
      </c>
      <c r="E782" s="6" t="s">
        <v>17714</v>
      </c>
      <c r="F782" s="6" t="s">
        <v>9875</v>
      </c>
      <c r="G782" s="6">
        <v>29700</v>
      </c>
      <c r="H782" s="6">
        <v>29700</v>
      </c>
      <c r="I782" s="6" t="s">
        <v>9762</v>
      </c>
      <c r="J782" s="6" t="s">
        <v>9763</v>
      </c>
      <c r="K782" s="6">
        <v>29700</v>
      </c>
      <c r="L782" s="6" t="s">
        <v>9764</v>
      </c>
      <c r="M782" s="6">
        <v>12</v>
      </c>
      <c r="N782" s="6" t="e">
        <f>VLOOKUP(A782,'1_คตง_ภาพรวม'!$L$6:$M$56,2,FALSE)</f>
        <v>#N/A</v>
      </c>
    </row>
    <row r="783" spans="1:14">
      <c r="A783" s="6" t="s">
        <v>4944</v>
      </c>
      <c r="B783" s="6" t="s">
        <v>17715</v>
      </c>
      <c r="C783" s="6" t="s">
        <v>17716</v>
      </c>
      <c r="D783" s="35">
        <v>44134</v>
      </c>
      <c r="E783" s="6" t="s">
        <v>17717</v>
      </c>
      <c r="F783" s="6" t="s">
        <v>9875</v>
      </c>
      <c r="G783" s="6">
        <v>18315</v>
      </c>
      <c r="H783" s="6">
        <v>18315</v>
      </c>
      <c r="I783" s="6" t="s">
        <v>9762</v>
      </c>
      <c r="J783" s="6" t="s">
        <v>9763</v>
      </c>
      <c r="K783" s="6">
        <v>18315</v>
      </c>
      <c r="L783" s="6" t="s">
        <v>9764</v>
      </c>
      <c r="M783" s="6">
        <v>12</v>
      </c>
      <c r="N783" s="6" t="e">
        <f>VLOOKUP(A783,'1_คตง_ภาพรวม'!$L$6:$M$56,2,FALSE)</f>
        <v>#N/A</v>
      </c>
    </row>
    <row r="784" spans="1:14">
      <c r="A784" s="6" t="s">
        <v>5713</v>
      </c>
      <c r="B784" s="6" t="s">
        <v>17773</v>
      </c>
      <c r="C784" s="6" t="s">
        <v>17774</v>
      </c>
      <c r="D784" s="35">
        <v>44134</v>
      </c>
      <c r="E784" s="6" t="s">
        <v>17775</v>
      </c>
      <c r="F784" s="6" t="s">
        <v>9875</v>
      </c>
      <c r="G784" s="6">
        <v>131967</v>
      </c>
      <c r="H784" s="6">
        <v>131967</v>
      </c>
      <c r="I784" s="6" t="s">
        <v>9762</v>
      </c>
      <c r="J784" s="6" t="s">
        <v>9763</v>
      </c>
      <c r="K784" s="6">
        <v>131967</v>
      </c>
      <c r="L784" s="6" t="s">
        <v>9764</v>
      </c>
      <c r="M784" s="6">
        <v>12</v>
      </c>
      <c r="N784" s="6" t="e">
        <f>VLOOKUP(A784,'1_คตง_ภาพรวม'!$L$6:$M$56,2,FALSE)</f>
        <v>#N/A</v>
      </c>
    </row>
    <row r="785" spans="1:14">
      <c r="A785" s="6" t="s">
        <v>6829</v>
      </c>
      <c r="B785" s="6" t="s">
        <v>17776</v>
      </c>
      <c r="C785" s="6" t="s">
        <v>17777</v>
      </c>
      <c r="D785" s="35">
        <v>44134</v>
      </c>
      <c r="E785" s="6" t="s">
        <v>17778</v>
      </c>
      <c r="F785" s="6" t="s">
        <v>9875</v>
      </c>
      <c r="G785" s="6">
        <v>20790</v>
      </c>
      <c r="H785" s="6">
        <v>20790</v>
      </c>
      <c r="I785" s="6" t="s">
        <v>9762</v>
      </c>
      <c r="J785" s="6" t="s">
        <v>9763</v>
      </c>
      <c r="K785" s="6">
        <v>20790</v>
      </c>
      <c r="L785" s="6" t="s">
        <v>9764</v>
      </c>
      <c r="M785" s="6">
        <v>12</v>
      </c>
      <c r="N785" s="6" t="e">
        <f>VLOOKUP(A785,'1_คตง_ภาพรวม'!$L$6:$M$56,2,FALSE)</f>
        <v>#N/A</v>
      </c>
    </row>
    <row r="786" spans="1:14">
      <c r="A786" s="6" t="s">
        <v>7820</v>
      </c>
      <c r="B786" s="6" t="s">
        <v>17779</v>
      </c>
      <c r="C786" s="6" t="s">
        <v>17780</v>
      </c>
      <c r="D786" s="35">
        <v>44134</v>
      </c>
      <c r="E786" s="6" t="s">
        <v>17781</v>
      </c>
      <c r="F786" s="6" t="s">
        <v>9875</v>
      </c>
      <c r="G786" s="6">
        <v>131892.75</v>
      </c>
      <c r="H786" s="6">
        <v>131892.75</v>
      </c>
      <c r="I786" s="6" t="s">
        <v>9762</v>
      </c>
      <c r="J786" s="6" t="s">
        <v>9763</v>
      </c>
      <c r="K786" s="6">
        <v>131892.75</v>
      </c>
      <c r="L786" s="6" t="s">
        <v>9764</v>
      </c>
      <c r="M786" s="6">
        <v>12</v>
      </c>
      <c r="N786" s="6" t="e">
        <f>VLOOKUP(A786,'1_คตง_ภาพรวม'!$L$6:$M$56,2,FALSE)</f>
        <v>#N/A</v>
      </c>
    </row>
    <row r="787" spans="1:14">
      <c r="A787" s="6" t="s">
        <v>4927</v>
      </c>
      <c r="B787" s="6" t="s">
        <v>17782</v>
      </c>
      <c r="C787" s="6" t="s">
        <v>17783</v>
      </c>
      <c r="D787" s="35">
        <v>44134</v>
      </c>
      <c r="E787" s="6" t="s">
        <v>17784</v>
      </c>
      <c r="F787" s="6" t="s">
        <v>9875</v>
      </c>
      <c r="G787" s="6">
        <v>24750</v>
      </c>
      <c r="H787" s="6">
        <v>24750</v>
      </c>
      <c r="I787" s="6" t="s">
        <v>9762</v>
      </c>
      <c r="J787" s="6" t="s">
        <v>9763</v>
      </c>
      <c r="K787" s="6">
        <v>24750</v>
      </c>
      <c r="L787" s="6" t="s">
        <v>9764</v>
      </c>
      <c r="M787" s="6">
        <v>12</v>
      </c>
      <c r="N787" s="6" t="e">
        <f>VLOOKUP(A787,'1_คตง_ภาพรวม'!$L$6:$M$56,2,FALSE)</f>
        <v>#N/A</v>
      </c>
    </row>
    <row r="788" spans="1:14">
      <c r="A788" s="6" t="s">
        <v>8114</v>
      </c>
      <c r="B788" s="6" t="s">
        <v>17785</v>
      </c>
      <c r="C788" s="6" t="s">
        <v>17786</v>
      </c>
      <c r="D788" s="35">
        <v>44134</v>
      </c>
      <c r="E788" s="6" t="s">
        <v>17787</v>
      </c>
      <c r="F788" s="6" t="s">
        <v>9875</v>
      </c>
      <c r="G788" s="6">
        <v>20790</v>
      </c>
      <c r="H788" s="6">
        <v>20790</v>
      </c>
      <c r="I788" s="6" t="s">
        <v>9762</v>
      </c>
      <c r="J788" s="6" t="s">
        <v>9763</v>
      </c>
      <c r="K788" s="6">
        <v>20790</v>
      </c>
      <c r="L788" s="6" t="s">
        <v>9764</v>
      </c>
      <c r="M788" s="6">
        <v>12</v>
      </c>
      <c r="N788" s="6" t="e">
        <f>VLOOKUP(A788,'1_คตง_ภาพรวม'!$L$6:$M$56,2,FALSE)</f>
        <v>#N/A</v>
      </c>
    </row>
    <row r="789" spans="1:14">
      <c r="A789" s="6" t="s">
        <v>6960</v>
      </c>
      <c r="B789" s="6" t="s">
        <v>17788</v>
      </c>
      <c r="C789" s="6" t="s">
        <v>17789</v>
      </c>
      <c r="D789" s="35">
        <v>44134</v>
      </c>
      <c r="E789" s="6" t="s">
        <v>17790</v>
      </c>
      <c r="F789" s="6" t="s">
        <v>9875</v>
      </c>
      <c r="G789" s="6">
        <v>33660</v>
      </c>
      <c r="H789" s="6">
        <v>33660</v>
      </c>
      <c r="I789" s="6" t="s">
        <v>9762</v>
      </c>
      <c r="J789" s="6" t="s">
        <v>9763</v>
      </c>
      <c r="K789" s="6">
        <v>33660</v>
      </c>
      <c r="L789" s="6" t="s">
        <v>9764</v>
      </c>
      <c r="M789" s="6">
        <v>12</v>
      </c>
      <c r="N789" s="6" t="e">
        <f>VLOOKUP(A789,'1_คตง_ภาพรวม'!$L$6:$M$56,2,FALSE)</f>
        <v>#N/A</v>
      </c>
    </row>
    <row r="790" spans="1:14">
      <c r="A790" s="6" t="s">
        <v>4747</v>
      </c>
      <c r="B790" s="6" t="s">
        <v>17791</v>
      </c>
      <c r="C790" s="6" t="s">
        <v>17792</v>
      </c>
      <c r="D790" s="35">
        <v>44134</v>
      </c>
      <c r="E790" s="6" t="s">
        <v>17793</v>
      </c>
      <c r="F790" s="6" t="s">
        <v>9875</v>
      </c>
      <c r="G790" s="6">
        <v>17820</v>
      </c>
      <c r="H790" s="6">
        <v>17820</v>
      </c>
      <c r="I790" s="6" t="s">
        <v>9762</v>
      </c>
      <c r="J790" s="6" t="s">
        <v>9763</v>
      </c>
      <c r="K790" s="6">
        <v>17820</v>
      </c>
      <c r="L790" s="6" t="s">
        <v>9764</v>
      </c>
      <c r="M790" s="6">
        <v>12</v>
      </c>
      <c r="N790" s="6" t="e">
        <f>VLOOKUP(A790,'1_คตง_ภาพรวม'!$L$6:$M$56,2,FALSE)</f>
        <v>#N/A</v>
      </c>
    </row>
    <row r="791" spans="1:14">
      <c r="A791" s="6" t="s">
        <v>4849</v>
      </c>
      <c r="B791" s="6" t="s">
        <v>17794</v>
      </c>
      <c r="C791" s="6" t="s">
        <v>17795</v>
      </c>
      <c r="D791" s="35">
        <v>44134</v>
      </c>
      <c r="E791" s="6" t="s">
        <v>17796</v>
      </c>
      <c r="F791" s="6" t="s">
        <v>9875</v>
      </c>
      <c r="G791" s="6">
        <v>17820</v>
      </c>
      <c r="H791" s="6">
        <v>17820</v>
      </c>
      <c r="I791" s="6" t="s">
        <v>9762</v>
      </c>
      <c r="J791" s="6" t="s">
        <v>9763</v>
      </c>
      <c r="K791" s="6">
        <v>17820</v>
      </c>
      <c r="L791" s="6" t="s">
        <v>9764</v>
      </c>
      <c r="M791" s="6">
        <v>12</v>
      </c>
      <c r="N791" s="6" t="e">
        <f>VLOOKUP(A791,'1_คตง_ภาพรวม'!$L$6:$M$56,2,FALSE)</f>
        <v>#N/A</v>
      </c>
    </row>
    <row r="792" spans="1:14">
      <c r="A792" s="6" t="s">
        <v>4663</v>
      </c>
      <c r="B792" s="6" t="s">
        <v>17797</v>
      </c>
      <c r="C792" s="6" t="s">
        <v>17798</v>
      </c>
      <c r="D792" s="35">
        <v>44134</v>
      </c>
      <c r="E792" s="6" t="s">
        <v>17799</v>
      </c>
      <c r="F792" s="6" t="s">
        <v>9875</v>
      </c>
      <c r="G792" s="6">
        <v>61875</v>
      </c>
      <c r="H792" s="6">
        <v>61875</v>
      </c>
      <c r="I792" s="6" t="s">
        <v>9762</v>
      </c>
      <c r="J792" s="6" t="s">
        <v>9763</v>
      </c>
      <c r="K792" s="6">
        <v>61875</v>
      </c>
      <c r="L792" s="6" t="s">
        <v>9764</v>
      </c>
      <c r="M792" s="6">
        <v>12</v>
      </c>
      <c r="N792" s="6" t="e">
        <f>VLOOKUP(A792,'1_คตง_ภาพรวม'!$L$6:$M$56,2,FALSE)</f>
        <v>#N/A</v>
      </c>
    </row>
    <row r="793" spans="1:14">
      <c r="A793" s="6" t="s">
        <v>7344</v>
      </c>
      <c r="B793" s="6" t="s">
        <v>17800</v>
      </c>
      <c r="C793" s="6" t="s">
        <v>17801</v>
      </c>
      <c r="D793" s="35">
        <v>44134</v>
      </c>
      <c r="E793" s="6" t="s">
        <v>17802</v>
      </c>
      <c r="F793" s="6" t="s">
        <v>9875</v>
      </c>
      <c r="G793" s="6">
        <v>37620</v>
      </c>
      <c r="H793" s="6">
        <v>37620</v>
      </c>
      <c r="I793" s="6" t="s">
        <v>9762</v>
      </c>
      <c r="J793" s="6" t="s">
        <v>9763</v>
      </c>
      <c r="K793" s="6">
        <v>37620</v>
      </c>
      <c r="L793" s="6" t="s">
        <v>9764</v>
      </c>
      <c r="M793" s="6">
        <v>12</v>
      </c>
      <c r="N793" s="6" t="e">
        <f>VLOOKUP(A793,'1_คตง_ภาพรวม'!$L$6:$M$56,2,FALSE)</f>
        <v>#N/A</v>
      </c>
    </row>
    <row r="794" spans="1:14">
      <c r="A794" s="6" t="s">
        <v>6986</v>
      </c>
      <c r="B794" s="6" t="s">
        <v>17803</v>
      </c>
      <c r="C794" s="6" t="s">
        <v>17804</v>
      </c>
      <c r="D794" s="35">
        <v>44134</v>
      </c>
      <c r="E794" s="6" t="s">
        <v>17805</v>
      </c>
      <c r="F794" s="6" t="s">
        <v>9875</v>
      </c>
      <c r="G794" s="6">
        <v>64845</v>
      </c>
      <c r="H794" s="6">
        <v>64845</v>
      </c>
      <c r="I794" s="6" t="s">
        <v>9762</v>
      </c>
      <c r="J794" s="6" t="s">
        <v>9763</v>
      </c>
      <c r="K794" s="6">
        <v>64845</v>
      </c>
      <c r="L794" s="6" t="s">
        <v>9764</v>
      </c>
      <c r="M794" s="6">
        <v>12</v>
      </c>
      <c r="N794" s="6" t="e">
        <f>VLOOKUP(A794,'1_คตง_ภาพรวม'!$L$6:$M$56,2,FALSE)</f>
        <v>#N/A</v>
      </c>
    </row>
    <row r="795" spans="1:14">
      <c r="A795" s="6" t="s">
        <v>5589</v>
      </c>
      <c r="B795" s="6" t="s">
        <v>17806</v>
      </c>
      <c r="C795" s="6" t="s">
        <v>17807</v>
      </c>
      <c r="D795" s="35">
        <v>44134</v>
      </c>
      <c r="E795" s="6" t="s">
        <v>17808</v>
      </c>
      <c r="F795" s="6" t="s">
        <v>9875</v>
      </c>
      <c r="G795" s="6">
        <v>30195</v>
      </c>
      <c r="H795" s="6">
        <v>30195</v>
      </c>
      <c r="I795" s="6" t="s">
        <v>9762</v>
      </c>
      <c r="J795" s="6" t="s">
        <v>9763</v>
      </c>
      <c r="K795" s="6">
        <v>30195</v>
      </c>
      <c r="L795" s="6" t="s">
        <v>9764</v>
      </c>
      <c r="M795" s="6">
        <v>12</v>
      </c>
      <c r="N795" s="6" t="e">
        <f>VLOOKUP(A795,'1_คตง_ภาพรวม'!$L$6:$M$56,2,FALSE)</f>
        <v>#N/A</v>
      </c>
    </row>
    <row r="796" spans="1:14">
      <c r="A796" s="6" t="s">
        <v>7246</v>
      </c>
      <c r="B796" s="6" t="s">
        <v>17809</v>
      </c>
      <c r="C796" s="6" t="s">
        <v>17810</v>
      </c>
      <c r="D796" s="35">
        <v>44134</v>
      </c>
      <c r="E796" s="6" t="s">
        <v>17811</v>
      </c>
      <c r="F796" s="6" t="s">
        <v>9875</v>
      </c>
      <c r="G796" s="6">
        <v>29700</v>
      </c>
      <c r="H796" s="6">
        <v>29700</v>
      </c>
      <c r="I796" s="6" t="s">
        <v>9762</v>
      </c>
      <c r="J796" s="6" t="s">
        <v>9763</v>
      </c>
      <c r="K796" s="6">
        <v>29700</v>
      </c>
      <c r="L796" s="6" t="s">
        <v>9764</v>
      </c>
      <c r="M796" s="6">
        <v>12</v>
      </c>
      <c r="N796" s="6" t="e">
        <f>VLOOKUP(A796,'1_คตง_ภาพรวม'!$L$6:$M$56,2,FALSE)</f>
        <v>#N/A</v>
      </c>
    </row>
    <row r="797" spans="1:14">
      <c r="A797" s="6" t="s">
        <v>6909</v>
      </c>
      <c r="B797" s="6" t="s">
        <v>17942</v>
      </c>
      <c r="C797" s="6" t="s">
        <v>17943</v>
      </c>
      <c r="D797" s="35">
        <v>44139</v>
      </c>
      <c r="E797" s="6" t="s">
        <v>17944</v>
      </c>
      <c r="F797" s="6" t="s">
        <v>9875</v>
      </c>
      <c r="G797" s="6">
        <v>29700</v>
      </c>
      <c r="H797" s="6">
        <v>29700</v>
      </c>
      <c r="I797" s="6" t="s">
        <v>9762</v>
      </c>
      <c r="J797" s="6" t="s">
        <v>9763</v>
      </c>
      <c r="K797" s="6">
        <v>29700</v>
      </c>
      <c r="L797" s="6" t="s">
        <v>9764</v>
      </c>
      <c r="M797" s="6">
        <v>12</v>
      </c>
      <c r="N797" s="6" t="e">
        <f>VLOOKUP(A797,'1_คตง_ภาพรวม'!$L$6:$M$56,2,FALSE)</f>
        <v>#N/A</v>
      </c>
    </row>
    <row r="798" spans="1:14">
      <c r="A798" s="6" t="s">
        <v>6660</v>
      </c>
      <c r="B798" s="6" t="s">
        <v>17948</v>
      </c>
      <c r="C798" s="6" t="s">
        <v>17949</v>
      </c>
      <c r="D798" s="35">
        <v>44139</v>
      </c>
      <c r="E798" s="6" t="s">
        <v>17950</v>
      </c>
      <c r="F798" s="6" t="s">
        <v>9875</v>
      </c>
      <c r="G798" s="6">
        <v>80190</v>
      </c>
      <c r="H798" s="6">
        <v>80190</v>
      </c>
      <c r="I798" s="6" t="s">
        <v>9762</v>
      </c>
      <c r="J798" s="6" t="s">
        <v>9763</v>
      </c>
      <c r="K798" s="6">
        <v>80190</v>
      </c>
      <c r="L798" s="6" t="s">
        <v>9764</v>
      </c>
      <c r="M798" s="6">
        <v>12</v>
      </c>
      <c r="N798" s="6" t="e">
        <f>VLOOKUP(A798,'1_คตง_ภาพรวม'!$L$6:$M$56,2,FALSE)</f>
        <v>#N/A</v>
      </c>
    </row>
    <row r="799" spans="1:14">
      <c r="A799" s="6" t="s">
        <v>5335</v>
      </c>
      <c r="B799" s="6" t="s">
        <v>17951</v>
      </c>
      <c r="C799" s="6" t="s">
        <v>17952</v>
      </c>
      <c r="D799" s="35">
        <v>44139</v>
      </c>
      <c r="E799" s="6" t="s">
        <v>17953</v>
      </c>
      <c r="F799" s="6" t="s">
        <v>9875</v>
      </c>
      <c r="G799" s="6">
        <v>64350</v>
      </c>
      <c r="H799" s="6">
        <v>64350</v>
      </c>
      <c r="I799" s="6" t="s">
        <v>9762</v>
      </c>
      <c r="J799" s="6" t="s">
        <v>9763</v>
      </c>
      <c r="K799" s="6">
        <v>64350</v>
      </c>
      <c r="L799" s="6" t="s">
        <v>9764</v>
      </c>
      <c r="M799" s="6">
        <v>11</v>
      </c>
      <c r="N799" s="6" t="e">
        <f>VLOOKUP(A799,'1_คตง_ภาพรวม'!$L$6:$M$56,2,FALSE)</f>
        <v>#N/A</v>
      </c>
    </row>
    <row r="800" spans="1:14">
      <c r="A800" s="6" t="s">
        <v>4126</v>
      </c>
      <c r="B800" s="6" t="s">
        <v>18020</v>
      </c>
      <c r="C800" s="6" t="s">
        <v>18021</v>
      </c>
      <c r="D800" s="35">
        <v>44140</v>
      </c>
      <c r="E800" s="6" t="s">
        <v>18022</v>
      </c>
      <c r="F800" s="6" t="s">
        <v>9875</v>
      </c>
      <c r="G800" s="6">
        <v>76230</v>
      </c>
      <c r="H800" s="6">
        <v>76230</v>
      </c>
      <c r="I800" s="6" t="s">
        <v>9762</v>
      </c>
      <c r="J800" s="6" t="s">
        <v>9763</v>
      </c>
      <c r="K800" s="6">
        <v>76230</v>
      </c>
      <c r="L800" s="6" t="s">
        <v>9764</v>
      </c>
      <c r="M800" s="6">
        <v>12</v>
      </c>
      <c r="N800" s="6" t="e">
        <f>VLOOKUP(A800,'1_คตง_ภาพรวม'!$L$6:$M$56,2,FALSE)</f>
        <v>#N/A</v>
      </c>
    </row>
    <row r="801" spans="1:14">
      <c r="A801" s="6" t="s">
        <v>4150</v>
      </c>
      <c r="B801" s="6" t="s">
        <v>18023</v>
      </c>
      <c r="C801" s="6" t="s">
        <v>18024</v>
      </c>
      <c r="D801" s="35">
        <v>44140</v>
      </c>
      <c r="E801" s="6" t="s">
        <v>18025</v>
      </c>
      <c r="F801" s="6" t="s">
        <v>9875</v>
      </c>
      <c r="G801" s="6">
        <v>22869</v>
      </c>
      <c r="H801" s="6">
        <v>22869</v>
      </c>
      <c r="I801" s="6" t="s">
        <v>9762</v>
      </c>
      <c r="J801" s="6" t="s">
        <v>9763</v>
      </c>
      <c r="K801" s="6">
        <v>22869</v>
      </c>
      <c r="L801" s="6" t="s">
        <v>9764</v>
      </c>
      <c r="M801" s="6">
        <v>12</v>
      </c>
      <c r="N801" s="6" t="e">
        <f>VLOOKUP(A801,'1_คตง_ภาพรวม'!$L$6:$M$56,2,FALSE)</f>
        <v>#N/A</v>
      </c>
    </row>
    <row r="802" spans="1:14">
      <c r="A802" s="6" t="s">
        <v>4108</v>
      </c>
      <c r="B802" s="6" t="s">
        <v>18026</v>
      </c>
      <c r="C802" s="6" t="s">
        <v>18027</v>
      </c>
      <c r="D802" s="35">
        <v>44140</v>
      </c>
      <c r="E802" s="6" t="s">
        <v>18028</v>
      </c>
      <c r="F802" s="6" t="s">
        <v>9875</v>
      </c>
      <c r="G802" s="6">
        <v>27472.5</v>
      </c>
      <c r="H802" s="6">
        <v>27472.5</v>
      </c>
      <c r="I802" s="6" t="s">
        <v>9762</v>
      </c>
      <c r="J802" s="6" t="s">
        <v>9763</v>
      </c>
      <c r="K802" s="6">
        <v>27472.5</v>
      </c>
      <c r="L802" s="6" t="s">
        <v>9764</v>
      </c>
      <c r="M802" s="6">
        <v>12</v>
      </c>
      <c r="N802" s="6" t="e">
        <f>VLOOKUP(A802,'1_คตง_ภาพรวม'!$L$6:$M$56,2,FALSE)</f>
        <v>#N/A</v>
      </c>
    </row>
    <row r="803" spans="1:14">
      <c r="A803" s="6" t="s">
        <v>4030</v>
      </c>
      <c r="B803" s="6" t="s">
        <v>18050</v>
      </c>
      <c r="C803" s="6" t="s">
        <v>18051</v>
      </c>
      <c r="D803" s="35">
        <v>44141</v>
      </c>
      <c r="E803" s="6" t="s">
        <v>18052</v>
      </c>
      <c r="F803" s="6" t="s">
        <v>9875</v>
      </c>
      <c r="G803" s="6">
        <v>26730</v>
      </c>
      <c r="H803" s="6">
        <v>26730</v>
      </c>
      <c r="I803" s="6" t="s">
        <v>9762</v>
      </c>
      <c r="J803" s="6" t="s">
        <v>9763</v>
      </c>
      <c r="K803" s="6">
        <v>26730</v>
      </c>
      <c r="L803" s="6" t="s">
        <v>9764</v>
      </c>
      <c r="M803" s="6">
        <v>12</v>
      </c>
      <c r="N803" s="6" t="e">
        <f>VLOOKUP(A803,'1_คตง_ภาพรวม'!$L$6:$M$56,2,FALSE)</f>
        <v>#N/A</v>
      </c>
    </row>
    <row r="804" spans="1:14">
      <c r="A804" s="6" t="s">
        <v>4038</v>
      </c>
      <c r="B804" s="6" t="s">
        <v>18053</v>
      </c>
      <c r="C804" s="6" t="s">
        <v>18054</v>
      </c>
      <c r="D804" s="35">
        <v>44141</v>
      </c>
      <c r="E804" s="6" t="s">
        <v>18055</v>
      </c>
      <c r="F804" s="6" t="s">
        <v>9875</v>
      </c>
      <c r="G804" s="6">
        <v>25740</v>
      </c>
      <c r="H804" s="6">
        <v>25740</v>
      </c>
      <c r="I804" s="6" t="s">
        <v>9762</v>
      </c>
      <c r="J804" s="6" t="s">
        <v>9763</v>
      </c>
      <c r="K804" s="6">
        <v>25740</v>
      </c>
      <c r="L804" s="6" t="s">
        <v>9764</v>
      </c>
      <c r="M804" s="6">
        <v>12</v>
      </c>
      <c r="N804" s="6" t="e">
        <f>VLOOKUP(A804,'1_คตง_ภาพรวม'!$L$6:$M$56,2,FALSE)</f>
        <v>#N/A</v>
      </c>
    </row>
    <row r="805" spans="1:14">
      <c r="A805" s="6" t="s">
        <v>4019</v>
      </c>
      <c r="B805" s="6" t="s">
        <v>18056</v>
      </c>
      <c r="C805" s="6" t="s">
        <v>18057</v>
      </c>
      <c r="D805" s="35">
        <v>44141</v>
      </c>
      <c r="E805" s="6" t="s">
        <v>18058</v>
      </c>
      <c r="F805" s="6" t="s">
        <v>9875</v>
      </c>
      <c r="G805" s="6">
        <v>35145</v>
      </c>
      <c r="H805" s="6">
        <v>35145</v>
      </c>
      <c r="I805" s="6" t="s">
        <v>9762</v>
      </c>
      <c r="J805" s="6" t="s">
        <v>9763</v>
      </c>
      <c r="K805" s="6">
        <v>35145</v>
      </c>
      <c r="L805" s="6" t="s">
        <v>9764</v>
      </c>
      <c r="M805" s="6">
        <v>12</v>
      </c>
      <c r="N805" s="6" t="e">
        <f>VLOOKUP(A805,'1_คตง_ภาพรวม'!$L$6:$M$56,2,FALSE)</f>
        <v>#N/A</v>
      </c>
    </row>
    <row r="806" spans="1:14">
      <c r="A806" s="6" t="s">
        <v>4046</v>
      </c>
      <c r="B806" s="6" t="s">
        <v>18059</v>
      </c>
      <c r="C806" s="6" t="s">
        <v>18060</v>
      </c>
      <c r="D806" s="35">
        <v>44141</v>
      </c>
      <c r="E806" s="6" t="s">
        <v>18061</v>
      </c>
      <c r="F806" s="6" t="s">
        <v>9875</v>
      </c>
      <c r="G806" s="6">
        <v>27720</v>
      </c>
      <c r="H806" s="6">
        <v>27720</v>
      </c>
      <c r="I806" s="6" t="s">
        <v>9762</v>
      </c>
      <c r="J806" s="6" t="s">
        <v>9763</v>
      </c>
      <c r="K806" s="6">
        <v>27720</v>
      </c>
      <c r="L806" s="6" t="s">
        <v>9764</v>
      </c>
      <c r="M806" s="6">
        <v>12</v>
      </c>
      <c r="N806" s="6" t="e">
        <f>VLOOKUP(A806,'1_คตง_ภาพรวม'!$L$6:$M$56,2,FALSE)</f>
        <v>#N/A</v>
      </c>
    </row>
    <row r="807" spans="1:14">
      <c r="A807" s="6" t="s">
        <v>5078</v>
      </c>
      <c r="B807" s="6" t="s">
        <v>18062</v>
      </c>
      <c r="C807" s="6" t="s">
        <v>18063</v>
      </c>
      <c r="D807" s="35">
        <v>44148</v>
      </c>
      <c r="E807" s="6" t="s">
        <v>18064</v>
      </c>
      <c r="F807" s="6" t="s">
        <v>9875</v>
      </c>
      <c r="G807" s="6">
        <v>198114</v>
      </c>
      <c r="H807" s="6">
        <v>198114</v>
      </c>
      <c r="I807" s="6" t="s">
        <v>9762</v>
      </c>
      <c r="J807" s="6" t="s">
        <v>9763</v>
      </c>
      <c r="K807" s="6">
        <v>198114</v>
      </c>
      <c r="L807" s="6" t="s">
        <v>9764</v>
      </c>
      <c r="M807" s="6">
        <v>12</v>
      </c>
      <c r="N807" s="6" t="e">
        <f>VLOOKUP(A807,'1_คตง_ภาพรวม'!$L$6:$M$56,2,FALSE)</f>
        <v>#N/A</v>
      </c>
    </row>
    <row r="808" spans="1:14">
      <c r="A808" s="6" t="s">
        <v>1331</v>
      </c>
      <c r="B808" s="6" t="s">
        <v>18065</v>
      </c>
      <c r="C808" s="6" t="s">
        <v>18066</v>
      </c>
      <c r="D808" s="35">
        <v>44148</v>
      </c>
      <c r="E808" s="6" t="s">
        <v>18067</v>
      </c>
      <c r="F808" s="6" t="s">
        <v>9875</v>
      </c>
      <c r="G808" s="6">
        <v>23850</v>
      </c>
      <c r="H808" s="6">
        <v>23850</v>
      </c>
      <c r="I808" s="6" t="s">
        <v>9762</v>
      </c>
      <c r="J808" s="6" t="s">
        <v>9763</v>
      </c>
      <c r="K808" s="6">
        <v>23850</v>
      </c>
      <c r="L808" s="6" t="s">
        <v>9764</v>
      </c>
      <c r="M808" s="6">
        <v>12</v>
      </c>
      <c r="N808" s="6" t="e">
        <f>VLOOKUP(A808,'1_คตง_ภาพรวม'!$L$6:$M$56,2,FALSE)</f>
        <v>#N/A</v>
      </c>
    </row>
    <row r="809" spans="1:14">
      <c r="A809" s="6" t="s">
        <v>5609</v>
      </c>
      <c r="B809" s="6" t="s">
        <v>18068</v>
      </c>
      <c r="C809" s="6" t="s">
        <v>18069</v>
      </c>
      <c r="D809" s="35">
        <v>44148</v>
      </c>
      <c r="E809" s="6" t="s">
        <v>18070</v>
      </c>
      <c r="F809" s="6" t="s">
        <v>9875</v>
      </c>
      <c r="G809" s="6">
        <v>4950</v>
      </c>
      <c r="H809" s="6">
        <v>4950</v>
      </c>
      <c r="I809" s="6" t="s">
        <v>9762</v>
      </c>
      <c r="J809" s="6" t="s">
        <v>9763</v>
      </c>
      <c r="K809" s="6">
        <v>4950</v>
      </c>
      <c r="L809" s="6" t="s">
        <v>9764</v>
      </c>
      <c r="M809" s="6">
        <v>12</v>
      </c>
      <c r="N809" s="6" t="e">
        <f>VLOOKUP(A809,'1_คตง_ภาพรวม'!$L$6:$M$56,2,FALSE)</f>
        <v>#N/A</v>
      </c>
    </row>
    <row r="810" spans="1:14">
      <c r="A810" s="6" t="s">
        <v>7176</v>
      </c>
      <c r="B810" s="6" t="s">
        <v>18071</v>
      </c>
      <c r="C810" s="6" t="s">
        <v>18072</v>
      </c>
      <c r="D810" s="35">
        <v>44148</v>
      </c>
      <c r="E810" s="6" t="s">
        <v>18073</v>
      </c>
      <c r="F810" s="6" t="s">
        <v>9875</v>
      </c>
      <c r="G810" s="6">
        <v>246876.3</v>
      </c>
      <c r="H810" s="6">
        <v>246876.3</v>
      </c>
      <c r="I810" s="6" t="s">
        <v>9762</v>
      </c>
      <c r="J810" s="6" t="s">
        <v>9763</v>
      </c>
      <c r="K810" s="6">
        <v>246876.3</v>
      </c>
      <c r="L810" s="6" t="s">
        <v>9764</v>
      </c>
      <c r="M810" s="6">
        <v>12</v>
      </c>
      <c r="N810" s="6" t="e">
        <f>VLOOKUP(A810,'1_คตง_ภาพรวม'!$L$6:$M$56,2,FALSE)</f>
        <v>#N/A</v>
      </c>
    </row>
    <row r="811" spans="1:14">
      <c r="A811" s="6" t="s">
        <v>6171</v>
      </c>
      <c r="B811" s="6" t="s">
        <v>18074</v>
      </c>
      <c r="C811" s="6" t="s">
        <v>18075</v>
      </c>
      <c r="D811" s="35">
        <v>44148</v>
      </c>
      <c r="E811" s="6" t="s">
        <v>18076</v>
      </c>
      <c r="F811" s="6" t="s">
        <v>9875</v>
      </c>
      <c r="G811" s="6">
        <v>8910</v>
      </c>
      <c r="H811" s="6">
        <v>8910</v>
      </c>
      <c r="I811" s="6" t="s">
        <v>9762</v>
      </c>
      <c r="J811" s="6" t="s">
        <v>9763</v>
      </c>
      <c r="K811" s="6">
        <v>8910</v>
      </c>
      <c r="L811" s="6" t="s">
        <v>9764</v>
      </c>
      <c r="M811" s="6">
        <v>12</v>
      </c>
      <c r="N811" s="6" t="e">
        <f>VLOOKUP(A811,'1_คตง_ภาพรวม'!$L$6:$M$56,2,FALSE)</f>
        <v>#N/A</v>
      </c>
    </row>
    <row r="812" spans="1:14">
      <c r="A812" s="6" t="s">
        <v>5103</v>
      </c>
      <c r="B812" s="6" t="s">
        <v>18077</v>
      </c>
      <c r="C812" s="6" t="s">
        <v>18078</v>
      </c>
      <c r="D812" s="35">
        <v>44148</v>
      </c>
      <c r="E812" s="6" t="s">
        <v>18079</v>
      </c>
      <c r="F812" s="6" t="s">
        <v>9875</v>
      </c>
      <c r="G812" s="6">
        <v>84800</v>
      </c>
      <c r="H812" s="6">
        <v>84800</v>
      </c>
      <c r="I812" s="6" t="s">
        <v>9762</v>
      </c>
      <c r="J812" s="6" t="s">
        <v>9763</v>
      </c>
      <c r="K812" s="6">
        <v>84800</v>
      </c>
      <c r="L812" s="6" t="s">
        <v>9764</v>
      </c>
      <c r="M812" s="6">
        <v>12</v>
      </c>
      <c r="N812" s="6" t="e">
        <f>VLOOKUP(A812,'1_คตง_ภาพรวม'!$L$6:$M$56,2,FALSE)</f>
        <v>#N/A</v>
      </c>
    </row>
    <row r="813" spans="1:14">
      <c r="A813" s="6" t="s">
        <v>6177</v>
      </c>
      <c r="B813" s="6" t="s">
        <v>18080</v>
      </c>
      <c r="C813" s="6" t="s">
        <v>18081</v>
      </c>
      <c r="D813" s="35">
        <v>44148</v>
      </c>
      <c r="E813" s="6" t="s">
        <v>18082</v>
      </c>
      <c r="F813" s="6" t="s">
        <v>9875</v>
      </c>
      <c r="G813" s="6">
        <v>14850</v>
      </c>
      <c r="H813" s="6">
        <v>14850</v>
      </c>
      <c r="I813" s="6" t="s">
        <v>9762</v>
      </c>
      <c r="J813" s="6" t="s">
        <v>9763</v>
      </c>
      <c r="K813" s="6">
        <v>14850</v>
      </c>
      <c r="L813" s="6" t="s">
        <v>9764</v>
      </c>
      <c r="M813" s="6">
        <v>12</v>
      </c>
      <c r="N813" s="6" t="e">
        <f>VLOOKUP(A813,'1_คตง_ภาพรวม'!$L$6:$M$56,2,FALSE)</f>
        <v>#N/A</v>
      </c>
    </row>
    <row r="814" spans="1:14">
      <c r="A814" s="6" t="s">
        <v>7160</v>
      </c>
      <c r="B814" s="6" t="s">
        <v>18083</v>
      </c>
      <c r="C814" s="6" t="s">
        <v>18084</v>
      </c>
      <c r="D814" s="35">
        <v>44148</v>
      </c>
      <c r="E814" s="6" t="s">
        <v>18085</v>
      </c>
      <c r="F814" s="6" t="s">
        <v>9875</v>
      </c>
      <c r="G814" s="6">
        <v>291060</v>
      </c>
      <c r="H814" s="6">
        <v>291060</v>
      </c>
      <c r="I814" s="6" t="s">
        <v>9762</v>
      </c>
      <c r="J814" s="6" t="s">
        <v>9763</v>
      </c>
      <c r="K814" s="6">
        <v>291060</v>
      </c>
      <c r="L814" s="6" t="s">
        <v>9764</v>
      </c>
      <c r="M814" s="6">
        <v>12</v>
      </c>
      <c r="N814" s="6" t="e">
        <f>VLOOKUP(A814,'1_คตง_ภาพรวม'!$L$6:$M$56,2,FALSE)</f>
        <v>#N/A</v>
      </c>
    </row>
    <row r="815" spans="1:14">
      <c r="A815" s="6" t="s">
        <v>5069</v>
      </c>
      <c r="B815" s="6" t="s">
        <v>18089</v>
      </c>
      <c r="C815" s="6" t="s">
        <v>18090</v>
      </c>
      <c r="D815" s="35">
        <v>44148</v>
      </c>
      <c r="E815" s="6" t="s">
        <v>18091</v>
      </c>
      <c r="F815" s="6" t="s">
        <v>9875</v>
      </c>
      <c r="G815" s="6">
        <v>168770.55</v>
      </c>
      <c r="H815" s="6">
        <v>168770.55</v>
      </c>
      <c r="I815" s="6" t="s">
        <v>9762</v>
      </c>
      <c r="J815" s="6" t="s">
        <v>9763</v>
      </c>
      <c r="K815" s="6">
        <v>168770.55</v>
      </c>
      <c r="L815" s="6" t="s">
        <v>9764</v>
      </c>
      <c r="M815" s="6">
        <v>12</v>
      </c>
      <c r="N815" s="6" t="e">
        <f>VLOOKUP(A815,'1_คตง_ภาพรวม'!$L$6:$M$56,2,FALSE)</f>
        <v>#N/A</v>
      </c>
    </row>
    <row r="816" spans="1:14">
      <c r="A816" s="6" t="s">
        <v>38</v>
      </c>
      <c r="B816" s="6" t="s">
        <v>18092</v>
      </c>
      <c r="C816" s="6" t="s">
        <v>18093</v>
      </c>
      <c r="D816" s="35">
        <v>44148</v>
      </c>
      <c r="E816" s="6" t="s">
        <v>18094</v>
      </c>
      <c r="F816" s="6" t="s">
        <v>9875</v>
      </c>
      <c r="G816" s="6">
        <v>99065.42</v>
      </c>
      <c r="H816" s="6">
        <v>99065.42</v>
      </c>
      <c r="I816" s="6" t="s">
        <v>9762</v>
      </c>
      <c r="J816" s="6" t="s">
        <v>9763</v>
      </c>
      <c r="K816" s="6">
        <v>99065.42</v>
      </c>
      <c r="L816" s="6" t="s">
        <v>9764</v>
      </c>
      <c r="M816" s="6">
        <v>12</v>
      </c>
      <c r="N816" s="6" t="str">
        <f>VLOOKUP(A816,'1_คตง_ภาพรวม'!$L$6:$M$56,2,FALSE)</f>
        <v>บริษัท อสมท จำกัด (มหาชน)</v>
      </c>
    </row>
    <row r="817" spans="1:14">
      <c r="A817" s="6" t="s">
        <v>6098</v>
      </c>
      <c r="B817" s="6" t="s">
        <v>18095</v>
      </c>
      <c r="C817" s="6" t="s">
        <v>18096</v>
      </c>
      <c r="D817" s="35">
        <v>44148</v>
      </c>
      <c r="E817" s="6" t="s">
        <v>18097</v>
      </c>
      <c r="F817" s="6" t="s">
        <v>9875</v>
      </c>
      <c r="G817" s="6">
        <v>14818.8</v>
      </c>
      <c r="H817" s="6">
        <v>14818.8</v>
      </c>
      <c r="I817" s="6" t="s">
        <v>9762</v>
      </c>
      <c r="J817" s="6" t="s">
        <v>9763</v>
      </c>
      <c r="K817" s="6">
        <v>14818.8</v>
      </c>
      <c r="L817" s="6" t="s">
        <v>9764</v>
      </c>
      <c r="M817" s="6">
        <v>12</v>
      </c>
      <c r="N817" s="6" t="e">
        <f>VLOOKUP(A817,'1_คตง_ภาพรวม'!$L$6:$M$56,2,FALSE)</f>
        <v>#N/A</v>
      </c>
    </row>
    <row r="818" spans="1:14">
      <c r="A818" s="6" t="s">
        <v>6398</v>
      </c>
      <c r="B818" s="6" t="s">
        <v>18098</v>
      </c>
      <c r="C818" s="6" t="s">
        <v>18099</v>
      </c>
      <c r="D818" s="35">
        <v>44148</v>
      </c>
      <c r="E818" s="6" t="s">
        <v>18100</v>
      </c>
      <c r="F818" s="6" t="s">
        <v>9875</v>
      </c>
      <c r="G818" s="6">
        <v>10890</v>
      </c>
      <c r="H818" s="6">
        <v>10890</v>
      </c>
      <c r="I818" s="6" t="s">
        <v>9762</v>
      </c>
      <c r="J818" s="6" t="s">
        <v>9763</v>
      </c>
      <c r="K818" s="6">
        <v>10890</v>
      </c>
      <c r="L818" s="6" t="s">
        <v>9764</v>
      </c>
      <c r="M818" s="6">
        <v>12</v>
      </c>
      <c r="N818" s="6" t="e">
        <f>VLOOKUP(A818,'1_คตง_ภาพรวม'!$L$6:$M$56,2,FALSE)</f>
        <v>#N/A</v>
      </c>
    </row>
    <row r="819" spans="1:14">
      <c r="A819" s="6" t="s">
        <v>5440</v>
      </c>
      <c r="B819" s="6" t="s">
        <v>18101</v>
      </c>
      <c r="C819" s="6" t="s">
        <v>18102</v>
      </c>
      <c r="D819" s="35">
        <v>44148</v>
      </c>
      <c r="E819" s="6" t="s">
        <v>18103</v>
      </c>
      <c r="F819" s="6" t="s">
        <v>9875</v>
      </c>
      <c r="G819" s="6">
        <v>49500</v>
      </c>
      <c r="H819" s="6">
        <v>49500</v>
      </c>
      <c r="I819" s="6" t="s">
        <v>9762</v>
      </c>
      <c r="J819" s="6" t="s">
        <v>9763</v>
      </c>
      <c r="K819" s="6">
        <v>49500</v>
      </c>
      <c r="L819" s="6" t="s">
        <v>9764</v>
      </c>
      <c r="M819" s="6">
        <v>12</v>
      </c>
      <c r="N819" s="6" t="e">
        <f>VLOOKUP(A819,'1_คตง_ภาพรวม'!$L$6:$M$56,2,FALSE)</f>
        <v>#N/A</v>
      </c>
    </row>
    <row r="820" spans="1:14">
      <c r="A820" s="6" t="s">
        <v>6771</v>
      </c>
      <c r="B820" s="6" t="s">
        <v>18104</v>
      </c>
      <c r="C820" s="6" t="s">
        <v>18105</v>
      </c>
      <c r="D820" s="35">
        <v>44148</v>
      </c>
      <c r="E820" s="6" t="s">
        <v>18106</v>
      </c>
      <c r="F820" s="6" t="s">
        <v>9875</v>
      </c>
      <c r="G820" s="6">
        <v>25740</v>
      </c>
      <c r="H820" s="6">
        <v>25740</v>
      </c>
      <c r="I820" s="6" t="s">
        <v>9762</v>
      </c>
      <c r="J820" s="6" t="s">
        <v>9763</v>
      </c>
      <c r="K820" s="6">
        <v>25740</v>
      </c>
      <c r="L820" s="6" t="s">
        <v>9764</v>
      </c>
      <c r="M820" s="6">
        <v>12</v>
      </c>
      <c r="N820" s="6" t="e">
        <f>VLOOKUP(A820,'1_คตง_ภาพรวม'!$L$6:$M$56,2,FALSE)</f>
        <v>#N/A</v>
      </c>
    </row>
    <row r="821" spans="1:14">
      <c r="A821" s="6" t="s">
        <v>5454</v>
      </c>
      <c r="B821" s="6" t="s">
        <v>18107</v>
      </c>
      <c r="C821" s="6" t="s">
        <v>18108</v>
      </c>
      <c r="D821" s="35">
        <v>44148</v>
      </c>
      <c r="E821" s="6" t="s">
        <v>18109</v>
      </c>
      <c r="F821" s="6" t="s">
        <v>9875</v>
      </c>
      <c r="G821" s="6">
        <v>93280</v>
      </c>
      <c r="H821" s="6">
        <v>93280</v>
      </c>
      <c r="I821" s="6" t="s">
        <v>9762</v>
      </c>
      <c r="J821" s="6" t="s">
        <v>9763</v>
      </c>
      <c r="K821" s="6">
        <v>93280</v>
      </c>
      <c r="L821" s="6" t="s">
        <v>9764</v>
      </c>
      <c r="M821" s="6">
        <v>12</v>
      </c>
      <c r="N821" s="6" t="e">
        <f>VLOOKUP(A821,'1_คตง_ภาพรวม'!$L$6:$M$56,2,FALSE)</f>
        <v>#N/A</v>
      </c>
    </row>
    <row r="822" spans="1:14">
      <c r="A822" s="6" t="s">
        <v>6121</v>
      </c>
      <c r="B822" s="6" t="s">
        <v>18113</v>
      </c>
      <c r="C822" s="6" t="s">
        <v>18114</v>
      </c>
      <c r="D822" s="35">
        <v>44148</v>
      </c>
      <c r="E822" s="6" t="s">
        <v>18115</v>
      </c>
      <c r="F822" s="6" t="s">
        <v>9875</v>
      </c>
      <c r="G822" s="6">
        <v>6224.11</v>
      </c>
      <c r="H822" s="6">
        <v>6224.11</v>
      </c>
      <c r="I822" s="6" t="s">
        <v>9762</v>
      </c>
      <c r="J822" s="6" t="s">
        <v>9763</v>
      </c>
      <c r="K822" s="6">
        <v>6224.11</v>
      </c>
      <c r="L822" s="6" t="s">
        <v>9764</v>
      </c>
      <c r="M822" s="6">
        <v>12</v>
      </c>
      <c r="N822" s="6" t="e">
        <f>VLOOKUP(A822,'1_คตง_ภาพรวม'!$L$6:$M$56,2,FALSE)</f>
        <v>#N/A</v>
      </c>
    </row>
    <row r="823" spans="1:14">
      <c r="A823" s="6" t="s">
        <v>7942</v>
      </c>
      <c r="B823" s="6" t="s">
        <v>18125</v>
      </c>
      <c r="C823" s="6" t="s">
        <v>18126</v>
      </c>
      <c r="D823" s="35">
        <v>44148</v>
      </c>
      <c r="E823" s="6" t="s">
        <v>18127</v>
      </c>
      <c r="F823" s="6" t="s">
        <v>9875</v>
      </c>
      <c r="G823" s="6">
        <v>42930</v>
      </c>
      <c r="H823" s="6">
        <v>42930</v>
      </c>
      <c r="I823" s="6" t="s">
        <v>9762</v>
      </c>
      <c r="J823" s="6" t="s">
        <v>9763</v>
      </c>
      <c r="K823" s="6">
        <v>42930</v>
      </c>
      <c r="L823" s="6" t="s">
        <v>9764</v>
      </c>
      <c r="M823" s="6">
        <v>98</v>
      </c>
      <c r="N823" s="6" t="e">
        <f>VLOOKUP(A823,'1_คตง_ภาพรวม'!$L$6:$M$56,2,FALSE)</f>
        <v>#N/A</v>
      </c>
    </row>
    <row r="824" spans="1:14">
      <c r="A824" s="6" t="s">
        <v>4441</v>
      </c>
      <c r="B824" s="6" t="s">
        <v>18128</v>
      </c>
      <c r="C824" s="6" t="s">
        <v>18129</v>
      </c>
      <c r="D824" s="35">
        <v>44148</v>
      </c>
      <c r="E824" s="6" t="s">
        <v>18130</v>
      </c>
      <c r="F824" s="6" t="s">
        <v>9875</v>
      </c>
      <c r="G824" s="6">
        <v>1385950</v>
      </c>
      <c r="H824" s="6">
        <v>1385950</v>
      </c>
      <c r="I824" s="6" t="s">
        <v>9762</v>
      </c>
      <c r="J824" s="6" t="s">
        <v>9763</v>
      </c>
      <c r="K824" s="6">
        <v>1385950</v>
      </c>
      <c r="L824" s="6" t="s">
        <v>9764</v>
      </c>
      <c r="M824" s="6">
        <v>12</v>
      </c>
      <c r="N824" s="6" t="e">
        <f>VLOOKUP(A824,'1_คตง_ภาพรวม'!$L$6:$M$56,2,FALSE)</f>
        <v>#N/A</v>
      </c>
    </row>
    <row r="825" spans="1:14">
      <c r="A825" s="6" t="s">
        <v>5057</v>
      </c>
      <c r="B825" s="6" t="s">
        <v>18131</v>
      </c>
      <c r="C825" s="6" t="s">
        <v>18132</v>
      </c>
      <c r="D825" s="35">
        <v>44148</v>
      </c>
      <c r="E825" s="6" t="s">
        <v>18133</v>
      </c>
      <c r="F825" s="6" t="s">
        <v>9875</v>
      </c>
      <c r="G825" s="6">
        <v>198000</v>
      </c>
      <c r="H825" s="6">
        <v>198000</v>
      </c>
      <c r="I825" s="6" t="s">
        <v>9762</v>
      </c>
      <c r="J825" s="6" t="s">
        <v>9763</v>
      </c>
      <c r="K825" s="6">
        <v>198000</v>
      </c>
      <c r="L825" s="6" t="s">
        <v>9764</v>
      </c>
      <c r="M825" s="6">
        <v>12</v>
      </c>
      <c r="N825" s="6" t="e">
        <f>VLOOKUP(A825,'1_คตง_ภาพรวม'!$L$6:$M$56,2,FALSE)</f>
        <v>#N/A</v>
      </c>
    </row>
    <row r="826" spans="1:14">
      <c r="A826" s="6" t="s">
        <v>7092</v>
      </c>
      <c r="B826" s="6" t="s">
        <v>18134</v>
      </c>
      <c r="C826" s="6" t="s">
        <v>18135</v>
      </c>
      <c r="D826" s="35">
        <v>44148</v>
      </c>
      <c r="E826" s="6" t="s">
        <v>18136</v>
      </c>
      <c r="F826" s="6" t="s">
        <v>9875</v>
      </c>
      <c r="G826" s="6">
        <v>29700</v>
      </c>
      <c r="H826" s="6">
        <v>29700</v>
      </c>
      <c r="I826" s="6" t="s">
        <v>9762</v>
      </c>
      <c r="J826" s="6" t="s">
        <v>9763</v>
      </c>
      <c r="K826" s="6">
        <v>29700</v>
      </c>
      <c r="L826" s="6" t="s">
        <v>9764</v>
      </c>
      <c r="M826" s="6">
        <v>12</v>
      </c>
      <c r="N826" s="6" t="e">
        <f>VLOOKUP(A826,'1_คตง_ภาพรวม'!$L$6:$M$56,2,FALSE)</f>
        <v>#N/A</v>
      </c>
    </row>
    <row r="827" spans="1:14">
      <c r="A827" s="6" t="s">
        <v>6565</v>
      </c>
      <c r="B827" s="6" t="s">
        <v>18137</v>
      </c>
      <c r="C827" s="6" t="s">
        <v>18138</v>
      </c>
      <c r="D827" s="35">
        <v>44148</v>
      </c>
      <c r="E827" s="6" t="s">
        <v>18139</v>
      </c>
      <c r="F827" s="6" t="s">
        <v>9875</v>
      </c>
      <c r="G827" s="6">
        <v>151580</v>
      </c>
      <c r="H827" s="6">
        <v>151580</v>
      </c>
      <c r="I827" s="6" t="s">
        <v>9762</v>
      </c>
      <c r="J827" s="6" t="s">
        <v>9763</v>
      </c>
      <c r="K827" s="6">
        <v>151580</v>
      </c>
      <c r="L827" s="6" t="s">
        <v>9764</v>
      </c>
      <c r="M827" s="6">
        <v>12</v>
      </c>
      <c r="N827" s="6" t="e">
        <f>VLOOKUP(A827,'1_คตง_ภาพรวม'!$L$6:$M$56,2,FALSE)</f>
        <v>#N/A</v>
      </c>
    </row>
    <row r="828" spans="1:14">
      <c r="A828" s="6" t="s">
        <v>1249</v>
      </c>
      <c r="B828" s="6" t="s">
        <v>18140</v>
      </c>
      <c r="C828" s="6" t="s">
        <v>18141</v>
      </c>
      <c r="D828" s="35">
        <v>44148</v>
      </c>
      <c r="E828" s="6" t="s">
        <v>18142</v>
      </c>
      <c r="F828" s="6" t="s">
        <v>9875</v>
      </c>
      <c r="G828" s="6">
        <v>295740</v>
      </c>
      <c r="H828" s="6">
        <v>295740</v>
      </c>
      <c r="I828" s="6" t="s">
        <v>9762</v>
      </c>
      <c r="J828" s="6" t="s">
        <v>9763</v>
      </c>
      <c r="K828" s="6">
        <v>295740</v>
      </c>
      <c r="L828" s="6" t="s">
        <v>9764</v>
      </c>
      <c r="M828" s="6">
        <v>12</v>
      </c>
      <c r="N828" s="6" t="e">
        <f>VLOOKUP(A828,'1_คตง_ภาพรวม'!$L$6:$M$56,2,FALSE)</f>
        <v>#N/A</v>
      </c>
    </row>
    <row r="829" spans="1:14">
      <c r="A829" s="6" t="s">
        <v>4396</v>
      </c>
      <c r="B829" s="6" t="s">
        <v>18143</v>
      </c>
      <c r="C829" s="6" t="s">
        <v>18144</v>
      </c>
      <c r="D829" s="35">
        <v>44148</v>
      </c>
      <c r="E829" s="6" t="s">
        <v>18145</v>
      </c>
      <c r="F829" s="6" t="s">
        <v>9875</v>
      </c>
      <c r="G829" s="6">
        <v>137800</v>
      </c>
      <c r="H829" s="6">
        <v>137800</v>
      </c>
      <c r="I829" s="6" t="s">
        <v>9762</v>
      </c>
      <c r="J829" s="6" t="s">
        <v>9763</v>
      </c>
      <c r="K829" s="6">
        <v>137800</v>
      </c>
      <c r="L829" s="6" t="s">
        <v>9764</v>
      </c>
      <c r="M829" s="6">
        <v>12</v>
      </c>
      <c r="N829" s="6" t="e">
        <f>VLOOKUP(A829,'1_คตง_ภาพรวม'!$L$6:$M$56,2,FALSE)</f>
        <v>#N/A</v>
      </c>
    </row>
    <row r="830" spans="1:14">
      <c r="A830" s="6" t="s">
        <v>4589</v>
      </c>
      <c r="B830" s="6" t="s">
        <v>18146</v>
      </c>
      <c r="C830" s="6" t="s">
        <v>18147</v>
      </c>
      <c r="D830" s="35">
        <v>44148</v>
      </c>
      <c r="E830" s="6" t="s">
        <v>18148</v>
      </c>
      <c r="F830" s="6" t="s">
        <v>9875</v>
      </c>
      <c r="G830" s="6">
        <v>17820</v>
      </c>
      <c r="H830" s="6">
        <v>17820</v>
      </c>
      <c r="I830" s="6" t="s">
        <v>9762</v>
      </c>
      <c r="J830" s="6" t="s">
        <v>9763</v>
      </c>
      <c r="K830" s="6">
        <v>17820</v>
      </c>
      <c r="L830" s="6" t="s">
        <v>9764</v>
      </c>
      <c r="M830" s="6">
        <v>12</v>
      </c>
      <c r="N830" s="6" t="e">
        <f>VLOOKUP(A830,'1_คตง_ภาพรวม'!$L$6:$M$56,2,FALSE)</f>
        <v>#N/A</v>
      </c>
    </row>
    <row r="831" spans="1:14">
      <c r="A831" s="6" t="s">
        <v>5970</v>
      </c>
      <c r="B831" s="6" t="s">
        <v>18152</v>
      </c>
      <c r="C831" s="6" t="s">
        <v>18153</v>
      </c>
      <c r="D831" s="35">
        <v>44148</v>
      </c>
      <c r="E831" s="6" t="s">
        <v>18154</v>
      </c>
      <c r="F831" s="6" t="s">
        <v>9875</v>
      </c>
      <c r="G831" s="6">
        <v>48312</v>
      </c>
      <c r="H831" s="6">
        <v>48312</v>
      </c>
      <c r="I831" s="6" t="s">
        <v>9762</v>
      </c>
      <c r="J831" s="6" t="s">
        <v>9763</v>
      </c>
      <c r="K831" s="6">
        <v>48312</v>
      </c>
      <c r="L831" s="6" t="s">
        <v>9764</v>
      </c>
      <c r="M831" s="6">
        <v>12</v>
      </c>
      <c r="N831" s="6" t="e">
        <f>VLOOKUP(A831,'1_คตง_ภาพรวม'!$L$6:$M$56,2,FALSE)</f>
        <v>#N/A</v>
      </c>
    </row>
    <row r="832" spans="1:14">
      <c r="A832" s="6" t="s">
        <v>1408</v>
      </c>
      <c r="B832" s="6" t="s">
        <v>18155</v>
      </c>
      <c r="C832" s="6" t="s">
        <v>18156</v>
      </c>
      <c r="D832" s="35">
        <v>44148</v>
      </c>
      <c r="E832" s="6" t="s">
        <v>18157</v>
      </c>
      <c r="F832" s="6" t="s">
        <v>9875</v>
      </c>
      <c r="G832" s="6">
        <v>495000</v>
      </c>
      <c r="H832" s="6">
        <v>495000</v>
      </c>
      <c r="I832" s="6" t="s">
        <v>9762</v>
      </c>
      <c r="J832" s="6" t="s">
        <v>9763</v>
      </c>
      <c r="K832" s="6">
        <v>495000</v>
      </c>
      <c r="L832" s="6" t="s">
        <v>9764</v>
      </c>
      <c r="M832" s="6">
        <v>12</v>
      </c>
      <c r="N832" s="6" t="str">
        <f>VLOOKUP(A832,'1_คตง_ภาพรวม'!$L$6:$M$56,2,FALSE)</f>
        <v>นางสาวสุบงกช สุขแก้ว</v>
      </c>
    </row>
    <row r="833" spans="1:14">
      <c r="A833" s="6" t="s">
        <v>4396</v>
      </c>
      <c r="B833" s="6" t="s">
        <v>18158</v>
      </c>
      <c r="C833" s="6" t="s">
        <v>18159</v>
      </c>
      <c r="D833" s="35">
        <v>44148</v>
      </c>
      <c r="E833" s="6" t="s">
        <v>18160</v>
      </c>
      <c r="F833" s="6" t="s">
        <v>9875</v>
      </c>
      <c r="G833" s="6">
        <v>137800</v>
      </c>
      <c r="H833" s="6">
        <v>137800</v>
      </c>
      <c r="I833" s="6" t="s">
        <v>9762</v>
      </c>
      <c r="J833" s="6" t="s">
        <v>9763</v>
      </c>
      <c r="K833" s="6">
        <v>137800</v>
      </c>
      <c r="L833" s="6" t="s">
        <v>9764</v>
      </c>
      <c r="M833" s="6">
        <v>12</v>
      </c>
      <c r="N833" s="6" t="e">
        <f>VLOOKUP(A833,'1_คตง_ภาพรวม'!$L$6:$M$56,2,FALSE)</f>
        <v>#N/A</v>
      </c>
    </row>
    <row r="834" spans="1:14">
      <c r="A834" s="6" t="s">
        <v>4402</v>
      </c>
      <c r="B834" s="6" t="s">
        <v>18161</v>
      </c>
      <c r="C834" s="6" t="s">
        <v>18162</v>
      </c>
      <c r="D834" s="35">
        <v>44148</v>
      </c>
      <c r="E834" s="6" t="s">
        <v>18163</v>
      </c>
      <c r="F834" s="6" t="s">
        <v>9875</v>
      </c>
      <c r="G834" s="6">
        <v>190800</v>
      </c>
      <c r="H834" s="6">
        <v>190800</v>
      </c>
      <c r="I834" s="6" t="s">
        <v>9762</v>
      </c>
      <c r="J834" s="6" t="s">
        <v>9763</v>
      </c>
      <c r="K834" s="6">
        <v>190800</v>
      </c>
      <c r="L834" s="6" t="s">
        <v>9764</v>
      </c>
      <c r="M834" s="6">
        <v>12</v>
      </c>
      <c r="N834" s="6" t="e">
        <f>VLOOKUP(A834,'1_คตง_ภาพรวม'!$L$6:$M$56,2,FALSE)</f>
        <v>#N/A</v>
      </c>
    </row>
    <row r="835" spans="1:14">
      <c r="A835" s="6" t="s">
        <v>5486</v>
      </c>
      <c r="B835" s="6" t="s">
        <v>18164</v>
      </c>
      <c r="C835" s="6" t="s">
        <v>18165</v>
      </c>
      <c r="D835" s="35">
        <v>44148</v>
      </c>
      <c r="E835" s="6" t="s">
        <v>18166</v>
      </c>
      <c r="F835" s="6" t="s">
        <v>9875</v>
      </c>
      <c r="G835" s="6">
        <v>173364.49</v>
      </c>
      <c r="H835" s="6">
        <v>173364.49</v>
      </c>
      <c r="I835" s="6" t="s">
        <v>9762</v>
      </c>
      <c r="J835" s="6" t="s">
        <v>9763</v>
      </c>
      <c r="K835" s="6">
        <v>173364.49</v>
      </c>
      <c r="L835" s="6" t="s">
        <v>9764</v>
      </c>
      <c r="M835" s="6">
        <v>12</v>
      </c>
      <c r="N835" s="6" t="e">
        <f>VLOOKUP(A835,'1_คตง_ภาพรวม'!$L$6:$M$56,2,FALSE)</f>
        <v>#N/A</v>
      </c>
    </row>
    <row r="836" spans="1:14">
      <c r="A836" s="6" t="s">
        <v>6311</v>
      </c>
      <c r="B836" s="6" t="s">
        <v>18167</v>
      </c>
      <c r="C836" s="6" t="s">
        <v>18168</v>
      </c>
      <c r="D836" s="35">
        <v>44148</v>
      </c>
      <c r="E836" s="6" t="s">
        <v>18169</v>
      </c>
      <c r="F836" s="6" t="s">
        <v>9875</v>
      </c>
      <c r="G836" s="6">
        <v>238500</v>
      </c>
      <c r="H836" s="6">
        <v>238500</v>
      </c>
      <c r="I836" s="6" t="s">
        <v>9762</v>
      </c>
      <c r="J836" s="6" t="s">
        <v>9763</v>
      </c>
      <c r="K836" s="6">
        <v>238500</v>
      </c>
      <c r="L836" s="6" t="s">
        <v>9764</v>
      </c>
      <c r="M836" s="6">
        <v>159</v>
      </c>
      <c r="N836" s="6" t="e">
        <f>VLOOKUP(A836,'1_คตง_ภาพรวม'!$L$6:$M$56,2,FALSE)</f>
        <v>#N/A</v>
      </c>
    </row>
    <row r="837" spans="1:14">
      <c r="A837" s="6" t="s">
        <v>5117</v>
      </c>
      <c r="B837" s="6" t="s">
        <v>18170</v>
      </c>
      <c r="C837" s="6" t="s">
        <v>18171</v>
      </c>
      <c r="D837" s="35">
        <v>44148</v>
      </c>
      <c r="E837" s="6" t="s">
        <v>18172</v>
      </c>
      <c r="F837" s="6" t="s">
        <v>9875</v>
      </c>
      <c r="G837" s="6">
        <v>23760</v>
      </c>
      <c r="H837" s="6">
        <v>23760</v>
      </c>
      <c r="I837" s="6" t="s">
        <v>9762</v>
      </c>
      <c r="J837" s="6" t="s">
        <v>9763</v>
      </c>
      <c r="K837" s="6">
        <v>23760</v>
      </c>
      <c r="L837" s="6" t="s">
        <v>9764</v>
      </c>
      <c r="M837" s="6">
        <v>12</v>
      </c>
      <c r="N837" s="6" t="e">
        <f>VLOOKUP(A837,'1_คตง_ภาพรวม'!$L$6:$M$56,2,FALSE)</f>
        <v>#N/A</v>
      </c>
    </row>
    <row r="838" spans="1:14">
      <c r="A838" s="6" t="s">
        <v>4617</v>
      </c>
      <c r="B838" s="6" t="s">
        <v>18173</v>
      </c>
      <c r="C838" s="6" t="s">
        <v>18174</v>
      </c>
      <c r="D838" s="35">
        <v>44148</v>
      </c>
      <c r="E838" s="6" t="s">
        <v>18175</v>
      </c>
      <c r="F838" s="6" t="s">
        <v>9875</v>
      </c>
      <c r="G838" s="6">
        <v>74250</v>
      </c>
      <c r="H838" s="6">
        <v>74250</v>
      </c>
      <c r="I838" s="6" t="s">
        <v>9762</v>
      </c>
      <c r="J838" s="6" t="s">
        <v>9763</v>
      </c>
      <c r="K838" s="6">
        <v>74250</v>
      </c>
      <c r="L838" s="6" t="s">
        <v>9764</v>
      </c>
      <c r="M838" s="6">
        <v>12</v>
      </c>
      <c r="N838" s="6" t="e">
        <f>VLOOKUP(A838,'1_คตง_ภาพรวม'!$L$6:$M$56,2,FALSE)</f>
        <v>#N/A</v>
      </c>
    </row>
    <row r="839" spans="1:14">
      <c r="A839" s="6" t="s">
        <v>6733</v>
      </c>
      <c r="B839" s="6" t="s">
        <v>18176</v>
      </c>
      <c r="C839" s="6" t="s">
        <v>18177</v>
      </c>
      <c r="D839" s="35">
        <v>44148</v>
      </c>
      <c r="E839" s="6" t="s">
        <v>18178</v>
      </c>
      <c r="F839" s="6" t="s">
        <v>9875</v>
      </c>
      <c r="G839" s="6">
        <v>541660</v>
      </c>
      <c r="H839" s="6">
        <v>541660</v>
      </c>
      <c r="I839" s="6" t="s">
        <v>9762</v>
      </c>
      <c r="J839" s="6" t="s">
        <v>9763</v>
      </c>
      <c r="K839" s="6">
        <v>541660</v>
      </c>
      <c r="L839" s="6" t="s">
        <v>9764</v>
      </c>
      <c r="M839" s="6">
        <v>12</v>
      </c>
      <c r="N839" s="6" t="e">
        <f>VLOOKUP(A839,'1_คตง_ภาพรวม'!$L$6:$M$56,2,FALSE)</f>
        <v>#N/A</v>
      </c>
    </row>
    <row r="840" spans="1:14">
      <c r="A840" s="6" t="s">
        <v>4259</v>
      </c>
      <c r="B840" s="6" t="s">
        <v>18185</v>
      </c>
      <c r="C840" s="6" t="s">
        <v>18186</v>
      </c>
      <c r="D840" s="35">
        <v>44148</v>
      </c>
      <c r="E840" s="6" t="s">
        <v>18187</v>
      </c>
      <c r="F840" s="6" t="s">
        <v>9875</v>
      </c>
      <c r="G840" s="6">
        <v>3714240</v>
      </c>
      <c r="H840" s="6">
        <v>3714240</v>
      </c>
      <c r="I840" s="6" t="s">
        <v>9762</v>
      </c>
      <c r="J840" s="6" t="s">
        <v>9763</v>
      </c>
      <c r="K840" s="6">
        <v>3714240</v>
      </c>
      <c r="L840" s="6" t="s">
        <v>9764</v>
      </c>
      <c r="M840" s="6">
        <v>12</v>
      </c>
      <c r="N840" s="6" t="e">
        <f>VLOOKUP(A840,'1_คตง_ภาพรวม'!$L$6:$M$56,2,FALSE)</f>
        <v>#N/A</v>
      </c>
    </row>
    <row r="841" spans="1:14">
      <c r="A841" s="6" t="s">
        <v>6521</v>
      </c>
      <c r="B841" s="6" t="s">
        <v>18188</v>
      </c>
      <c r="C841" s="6" t="s">
        <v>18189</v>
      </c>
      <c r="D841" s="35">
        <v>44148</v>
      </c>
      <c r="E841" s="6" t="s">
        <v>18190</v>
      </c>
      <c r="F841" s="6" t="s">
        <v>9875</v>
      </c>
      <c r="G841" s="6">
        <v>294224.3</v>
      </c>
      <c r="H841" s="6">
        <v>294224.3</v>
      </c>
      <c r="I841" s="6" t="s">
        <v>9762</v>
      </c>
      <c r="J841" s="6" t="s">
        <v>9763</v>
      </c>
      <c r="K841" s="6">
        <v>294224.3</v>
      </c>
      <c r="L841" s="6" t="s">
        <v>9764</v>
      </c>
      <c r="M841" s="6">
        <v>12</v>
      </c>
      <c r="N841" s="6" t="e">
        <f>VLOOKUP(A841,'1_คตง_ภาพรวม'!$L$6:$M$56,2,FALSE)</f>
        <v>#N/A</v>
      </c>
    </row>
    <row r="842" spans="1:14">
      <c r="A842" s="6" t="s">
        <v>4528</v>
      </c>
      <c r="B842" s="6" t="s">
        <v>18191</v>
      </c>
      <c r="C842" s="6" t="s">
        <v>18192</v>
      </c>
      <c r="D842" s="35">
        <v>44148</v>
      </c>
      <c r="E842" s="6" t="s">
        <v>18193</v>
      </c>
      <c r="F842" s="6" t="s">
        <v>9875</v>
      </c>
      <c r="G842" s="6">
        <v>179860.8</v>
      </c>
      <c r="H842" s="6">
        <v>179860.8</v>
      </c>
      <c r="I842" s="6" t="s">
        <v>9762</v>
      </c>
      <c r="J842" s="6" t="s">
        <v>9763</v>
      </c>
      <c r="K842" s="6">
        <v>179860.8</v>
      </c>
      <c r="L842" s="6" t="s">
        <v>9764</v>
      </c>
      <c r="M842" s="6">
        <v>12</v>
      </c>
      <c r="N842" s="6" t="e">
        <f>VLOOKUP(A842,'1_คตง_ภาพรวม'!$L$6:$M$56,2,FALSE)</f>
        <v>#N/A</v>
      </c>
    </row>
    <row r="843" spans="1:14">
      <c r="A843" s="6" t="s">
        <v>4933</v>
      </c>
      <c r="B843" s="6" t="s">
        <v>18194</v>
      </c>
      <c r="C843" s="6" t="s">
        <v>18195</v>
      </c>
      <c r="D843" s="35">
        <v>44148</v>
      </c>
      <c r="E843" s="6" t="s">
        <v>18196</v>
      </c>
      <c r="F843" s="6" t="s">
        <v>9875</v>
      </c>
      <c r="G843" s="6">
        <v>19800</v>
      </c>
      <c r="H843" s="6">
        <v>19800</v>
      </c>
      <c r="I843" s="6" t="s">
        <v>9762</v>
      </c>
      <c r="J843" s="6" t="s">
        <v>9763</v>
      </c>
      <c r="K843" s="6">
        <v>19800</v>
      </c>
      <c r="L843" s="6" t="s">
        <v>9764</v>
      </c>
      <c r="M843" s="6">
        <v>12</v>
      </c>
      <c r="N843" s="6" t="e">
        <f>VLOOKUP(A843,'1_คตง_ภาพรวม'!$L$6:$M$56,2,FALSE)</f>
        <v>#N/A</v>
      </c>
    </row>
    <row r="844" spans="1:14">
      <c r="A844" s="6" t="s">
        <v>4310</v>
      </c>
      <c r="B844" s="6" t="s">
        <v>18197</v>
      </c>
      <c r="C844" s="6" t="s">
        <v>18198</v>
      </c>
      <c r="D844" s="35">
        <v>44148</v>
      </c>
      <c r="E844" s="6" t="s">
        <v>18199</v>
      </c>
      <c r="F844" s="6" t="s">
        <v>9875</v>
      </c>
      <c r="G844" s="6">
        <v>2970120</v>
      </c>
      <c r="H844" s="6">
        <v>2970120</v>
      </c>
      <c r="I844" s="6" t="s">
        <v>9762</v>
      </c>
      <c r="J844" s="6" t="s">
        <v>9763</v>
      </c>
      <c r="K844" s="6">
        <v>2970120</v>
      </c>
      <c r="L844" s="6" t="s">
        <v>9764</v>
      </c>
      <c r="M844" s="6">
        <v>12</v>
      </c>
      <c r="N844" s="6" t="e">
        <f>VLOOKUP(A844,'1_คตง_ภาพรวม'!$L$6:$M$56,2,FALSE)</f>
        <v>#N/A</v>
      </c>
    </row>
    <row r="845" spans="1:14">
      <c r="A845" s="6" t="s">
        <v>5390</v>
      </c>
      <c r="B845" s="6" t="s">
        <v>18200</v>
      </c>
      <c r="C845" s="6" t="s">
        <v>18201</v>
      </c>
      <c r="D845" s="35">
        <v>44148</v>
      </c>
      <c r="E845" s="6" t="s">
        <v>18202</v>
      </c>
      <c r="F845" s="6" t="s">
        <v>9875</v>
      </c>
      <c r="G845" s="6">
        <v>127200</v>
      </c>
      <c r="H845" s="6">
        <v>127200</v>
      </c>
      <c r="I845" s="6" t="s">
        <v>9762</v>
      </c>
      <c r="J845" s="6" t="s">
        <v>9763</v>
      </c>
      <c r="K845" s="6">
        <v>127200</v>
      </c>
      <c r="L845" s="6" t="s">
        <v>9764</v>
      </c>
      <c r="M845" s="6">
        <v>12</v>
      </c>
      <c r="N845" s="6" t="e">
        <f>VLOOKUP(A845,'1_คตง_ภาพรวม'!$L$6:$M$56,2,FALSE)</f>
        <v>#N/A</v>
      </c>
    </row>
    <row r="846" spans="1:14">
      <c r="A846" s="6" t="s">
        <v>5074</v>
      </c>
      <c r="B846" s="6" t="s">
        <v>18203</v>
      </c>
      <c r="C846" s="6" t="s">
        <v>18204</v>
      </c>
      <c r="D846" s="35">
        <v>44148</v>
      </c>
      <c r="E846" s="6" t="s">
        <v>18205</v>
      </c>
      <c r="F846" s="6" t="s">
        <v>9875</v>
      </c>
      <c r="G846" s="6">
        <v>495327.1</v>
      </c>
      <c r="H846" s="6">
        <v>495327.1</v>
      </c>
      <c r="I846" s="6" t="s">
        <v>9762</v>
      </c>
      <c r="J846" s="6" t="s">
        <v>9763</v>
      </c>
      <c r="K846" s="6">
        <v>495327.1</v>
      </c>
      <c r="L846" s="6" t="s">
        <v>9764</v>
      </c>
      <c r="M846" s="6">
        <v>12</v>
      </c>
      <c r="N846" s="6" t="e">
        <f>VLOOKUP(A846,'1_คตง_ภาพรวม'!$L$6:$M$56,2,FALSE)</f>
        <v>#N/A</v>
      </c>
    </row>
    <row r="847" spans="1:14">
      <c r="A847" s="6" t="s">
        <v>4699</v>
      </c>
      <c r="B847" s="6" t="s">
        <v>18206</v>
      </c>
      <c r="C847" s="6" t="s">
        <v>18207</v>
      </c>
      <c r="D847" s="35">
        <v>44148</v>
      </c>
      <c r="E847" s="6" t="s">
        <v>18208</v>
      </c>
      <c r="F847" s="6" t="s">
        <v>9875</v>
      </c>
      <c r="G847" s="6">
        <v>18810</v>
      </c>
      <c r="H847" s="6">
        <v>18810</v>
      </c>
      <c r="I847" s="6" t="s">
        <v>9762</v>
      </c>
      <c r="J847" s="6" t="s">
        <v>9763</v>
      </c>
      <c r="K847" s="6">
        <v>18810</v>
      </c>
      <c r="L847" s="6" t="s">
        <v>9764</v>
      </c>
      <c r="M847" s="6">
        <v>12</v>
      </c>
      <c r="N847" s="6" t="e">
        <f>VLOOKUP(A847,'1_คตง_ภาพรวม'!$L$6:$M$56,2,FALSE)</f>
        <v>#N/A</v>
      </c>
    </row>
    <row r="848" spans="1:14">
      <c r="A848" s="6" t="s">
        <v>4641</v>
      </c>
      <c r="B848" s="6" t="s">
        <v>18209</v>
      </c>
      <c r="C848" s="6" t="s">
        <v>18210</v>
      </c>
      <c r="D848" s="35">
        <v>44148</v>
      </c>
      <c r="E848" s="6" t="s">
        <v>18211</v>
      </c>
      <c r="F848" s="6" t="s">
        <v>9875</v>
      </c>
      <c r="G848" s="6">
        <v>194040</v>
      </c>
      <c r="H848" s="6">
        <v>194040</v>
      </c>
      <c r="I848" s="6" t="s">
        <v>9762</v>
      </c>
      <c r="J848" s="6" t="s">
        <v>9763</v>
      </c>
      <c r="K848" s="6">
        <v>194040</v>
      </c>
      <c r="L848" s="6" t="s">
        <v>9764</v>
      </c>
      <c r="M848" s="6">
        <v>12</v>
      </c>
      <c r="N848" s="6" t="e">
        <f>VLOOKUP(A848,'1_คตง_ภาพรวม'!$L$6:$M$56,2,FALSE)</f>
        <v>#N/A</v>
      </c>
    </row>
    <row r="849" spans="1:14">
      <c r="A849" s="6" t="s">
        <v>1295</v>
      </c>
      <c r="B849" s="6" t="s">
        <v>18212</v>
      </c>
      <c r="C849" s="6" t="s">
        <v>18213</v>
      </c>
      <c r="D849" s="35">
        <v>44148</v>
      </c>
      <c r="E849" s="6" t="s">
        <v>18214</v>
      </c>
      <c r="F849" s="6" t="s">
        <v>9875</v>
      </c>
      <c r="G849" s="6">
        <v>296800</v>
      </c>
      <c r="H849" s="6">
        <v>296800</v>
      </c>
      <c r="I849" s="6" t="s">
        <v>9762</v>
      </c>
      <c r="J849" s="6" t="s">
        <v>9763</v>
      </c>
      <c r="K849" s="6">
        <v>296800</v>
      </c>
      <c r="L849" s="6" t="s">
        <v>9764</v>
      </c>
      <c r="M849" s="6">
        <v>12</v>
      </c>
      <c r="N849" s="6" t="e">
        <f>VLOOKUP(A849,'1_คตง_ภาพรวม'!$L$6:$M$56,2,FALSE)</f>
        <v>#N/A</v>
      </c>
    </row>
    <row r="850" spans="1:14">
      <c r="A850" s="6" t="s">
        <v>7092</v>
      </c>
      <c r="B850" s="6" t="s">
        <v>18215</v>
      </c>
      <c r="C850" s="6" t="s">
        <v>18216</v>
      </c>
      <c r="D850" s="35">
        <v>44148</v>
      </c>
      <c r="E850" s="6" t="s">
        <v>18217</v>
      </c>
      <c r="F850" s="6" t="s">
        <v>9875</v>
      </c>
      <c r="G850" s="6">
        <v>29700</v>
      </c>
      <c r="H850" s="6">
        <v>29700</v>
      </c>
      <c r="I850" s="6" t="s">
        <v>9762</v>
      </c>
      <c r="J850" s="6" t="s">
        <v>9763</v>
      </c>
      <c r="K850" s="6">
        <v>29700</v>
      </c>
      <c r="L850" s="6" t="s">
        <v>9764</v>
      </c>
      <c r="M850" s="6">
        <v>12</v>
      </c>
      <c r="N850" s="6" t="e">
        <f>VLOOKUP(A850,'1_คตง_ภาพรวม'!$L$6:$M$56,2,FALSE)</f>
        <v>#N/A</v>
      </c>
    </row>
    <row r="851" spans="1:14">
      <c r="A851" s="6" t="s">
        <v>768</v>
      </c>
      <c r="B851" s="6" t="s">
        <v>18218</v>
      </c>
      <c r="C851" s="6" t="s">
        <v>18219</v>
      </c>
      <c r="D851" s="35">
        <v>44148</v>
      </c>
      <c r="E851" s="6" t="s">
        <v>18220</v>
      </c>
      <c r="F851" s="6" t="s">
        <v>9875</v>
      </c>
      <c r="G851" s="6">
        <v>9900</v>
      </c>
      <c r="H851" s="6">
        <v>9900</v>
      </c>
      <c r="I851" s="6" t="s">
        <v>9762</v>
      </c>
      <c r="J851" s="6" t="s">
        <v>9763</v>
      </c>
      <c r="K851" s="6">
        <v>9900</v>
      </c>
      <c r="L851" s="6" t="s">
        <v>9764</v>
      </c>
      <c r="M851" s="6">
        <v>12</v>
      </c>
      <c r="N851" s="6" t="e">
        <f>VLOOKUP(A851,'1_คตง_ภาพรวม'!$L$6:$M$56,2,FALSE)</f>
        <v>#N/A</v>
      </c>
    </row>
    <row r="852" spans="1:14">
      <c r="A852" s="6" t="s">
        <v>6498</v>
      </c>
      <c r="B852" s="6" t="s">
        <v>18288</v>
      </c>
      <c r="C852" s="6" t="s">
        <v>18289</v>
      </c>
      <c r="D852" s="35">
        <v>44148</v>
      </c>
      <c r="E852" s="6" t="s">
        <v>18290</v>
      </c>
      <c r="F852" s="6" t="s">
        <v>9875</v>
      </c>
      <c r="G852" s="6">
        <v>95799.39</v>
      </c>
      <c r="H852" s="6">
        <v>95799.39</v>
      </c>
      <c r="I852" s="6" t="s">
        <v>9762</v>
      </c>
      <c r="J852" s="6" t="s">
        <v>9763</v>
      </c>
      <c r="K852" s="6">
        <v>95799.39</v>
      </c>
      <c r="L852" s="6" t="s">
        <v>9764</v>
      </c>
      <c r="M852" s="6">
        <v>15</v>
      </c>
      <c r="N852" s="6" t="e">
        <f>VLOOKUP(A852,'1_คตง_ภาพรวม'!$L$6:$M$56,2,FALSE)</f>
        <v>#N/A</v>
      </c>
    </row>
    <row r="853" spans="1:14">
      <c r="A853" s="6" t="s">
        <v>6498</v>
      </c>
      <c r="B853" s="6" t="s">
        <v>18291</v>
      </c>
      <c r="C853" s="6" t="s">
        <v>18292</v>
      </c>
      <c r="D853" s="35">
        <v>44148</v>
      </c>
      <c r="E853" s="6" t="s">
        <v>18293</v>
      </c>
      <c r="F853" s="6" t="s">
        <v>9875</v>
      </c>
      <c r="G853" s="6">
        <v>107188.48</v>
      </c>
      <c r="H853" s="6">
        <v>107188.48</v>
      </c>
      <c r="I853" s="6" t="s">
        <v>9762</v>
      </c>
      <c r="J853" s="6" t="s">
        <v>9763</v>
      </c>
      <c r="K853" s="6">
        <v>107188.48</v>
      </c>
      <c r="L853" s="6" t="s">
        <v>9764</v>
      </c>
      <c r="M853" s="6">
        <v>12</v>
      </c>
      <c r="N853" s="6" t="e">
        <f>VLOOKUP(A853,'1_คตง_ภาพรวม'!$L$6:$M$56,2,FALSE)</f>
        <v>#N/A</v>
      </c>
    </row>
    <row r="854" spans="1:14">
      <c r="A854" s="6" t="s">
        <v>6434</v>
      </c>
      <c r="B854" s="6" t="s">
        <v>18400</v>
      </c>
      <c r="C854" s="6" t="s">
        <v>18401</v>
      </c>
      <c r="D854" s="35">
        <v>44147</v>
      </c>
      <c r="E854" s="6" t="s">
        <v>18402</v>
      </c>
      <c r="F854" s="6" t="s">
        <v>9875</v>
      </c>
      <c r="G854" s="6">
        <v>53460</v>
      </c>
      <c r="H854" s="6">
        <v>53460</v>
      </c>
      <c r="I854" s="6" t="s">
        <v>9762</v>
      </c>
      <c r="J854" s="6" t="s">
        <v>9763</v>
      </c>
      <c r="K854" s="6">
        <v>53460</v>
      </c>
      <c r="L854" s="6" t="s">
        <v>9764</v>
      </c>
      <c r="M854" s="6">
        <v>12</v>
      </c>
      <c r="N854" s="6" t="e">
        <f>VLOOKUP(A854,'1_คตง_ภาพรวม'!$L$6:$M$56,2,FALSE)</f>
        <v>#N/A</v>
      </c>
    </row>
    <row r="855" spans="1:14">
      <c r="A855" s="6" t="s">
        <v>6193</v>
      </c>
      <c r="B855" s="6" t="s">
        <v>18403</v>
      </c>
      <c r="C855" s="6" t="s">
        <v>18404</v>
      </c>
      <c r="D855" s="35">
        <v>44147</v>
      </c>
      <c r="E855" s="6" t="s">
        <v>18405</v>
      </c>
      <c r="F855" s="6" t="s">
        <v>9875</v>
      </c>
      <c r="G855" s="6">
        <v>24750</v>
      </c>
      <c r="H855" s="6">
        <v>24750</v>
      </c>
      <c r="I855" s="6" t="s">
        <v>9762</v>
      </c>
      <c r="J855" s="6" t="s">
        <v>9763</v>
      </c>
      <c r="K855" s="6">
        <v>24750</v>
      </c>
      <c r="L855" s="6" t="s">
        <v>9764</v>
      </c>
      <c r="M855" s="6">
        <v>12</v>
      </c>
      <c r="N855" s="6" t="e">
        <f>VLOOKUP(A855,'1_คตง_ภาพรวม'!$L$6:$M$56,2,FALSE)</f>
        <v>#N/A</v>
      </c>
    </row>
    <row r="856" spans="1:14">
      <c r="A856" s="6" t="s">
        <v>4136</v>
      </c>
      <c r="B856" s="6" t="s">
        <v>18406</v>
      </c>
      <c r="C856" s="6" t="s">
        <v>18407</v>
      </c>
      <c r="D856" s="35">
        <v>44147</v>
      </c>
      <c r="E856" s="6" t="s">
        <v>18408</v>
      </c>
      <c r="F856" s="6" t="s">
        <v>9875</v>
      </c>
      <c r="G856" s="6">
        <v>38115</v>
      </c>
      <c r="H856" s="6">
        <v>38115</v>
      </c>
      <c r="I856" s="6" t="s">
        <v>9762</v>
      </c>
      <c r="J856" s="6" t="s">
        <v>9763</v>
      </c>
      <c r="K856" s="6">
        <v>38115</v>
      </c>
      <c r="L856" s="6" t="s">
        <v>9764</v>
      </c>
      <c r="M856" s="6">
        <v>12</v>
      </c>
      <c r="N856" s="6" t="e">
        <f>VLOOKUP(A856,'1_คตง_ภาพรวม'!$L$6:$M$56,2,FALSE)</f>
        <v>#N/A</v>
      </c>
    </row>
    <row r="857" spans="1:14">
      <c r="A857" s="6" t="s">
        <v>4384</v>
      </c>
      <c r="B857" s="6" t="s">
        <v>18421</v>
      </c>
      <c r="C857" s="6" t="s">
        <v>18422</v>
      </c>
      <c r="D857" s="35">
        <v>44148</v>
      </c>
      <c r="E857" s="6" t="s">
        <v>18423</v>
      </c>
      <c r="F857" s="6" t="s">
        <v>9875</v>
      </c>
      <c r="G857" s="6">
        <v>130592</v>
      </c>
      <c r="H857" s="6">
        <v>130592</v>
      </c>
      <c r="I857" s="6" t="s">
        <v>9762</v>
      </c>
      <c r="J857" s="6" t="s">
        <v>9763</v>
      </c>
      <c r="K857" s="6">
        <v>130592</v>
      </c>
      <c r="L857" s="6" t="s">
        <v>9764</v>
      </c>
      <c r="M857" s="6">
        <v>12</v>
      </c>
      <c r="N857" s="6" t="e">
        <f>VLOOKUP(A857,'1_คตง_ภาพรวม'!$L$6:$M$56,2,FALSE)</f>
        <v>#N/A</v>
      </c>
    </row>
    <row r="858" spans="1:14">
      <c r="A858" s="6" t="s">
        <v>4232</v>
      </c>
      <c r="B858" s="6" t="s">
        <v>18589</v>
      </c>
      <c r="C858" s="6" t="s">
        <v>18590</v>
      </c>
      <c r="D858" s="35">
        <v>44162</v>
      </c>
      <c r="E858" s="6" t="s">
        <v>18591</v>
      </c>
      <c r="F858" s="6" t="s">
        <v>9875</v>
      </c>
      <c r="G858" s="6">
        <v>318000</v>
      </c>
      <c r="H858" s="6">
        <v>318000</v>
      </c>
      <c r="I858" s="6" t="s">
        <v>9762</v>
      </c>
      <c r="J858" s="6" t="s">
        <v>9763</v>
      </c>
      <c r="K858" s="6">
        <v>318000</v>
      </c>
      <c r="L858" s="6" t="s">
        <v>9764</v>
      </c>
      <c r="M858" s="6">
        <v>12</v>
      </c>
      <c r="N858" s="6" t="e">
        <f>VLOOKUP(A858,'1_คตง_ภาพรวม'!$L$6:$M$56,2,FALSE)</f>
        <v>#N/A</v>
      </c>
    </row>
    <row r="859" spans="1:14">
      <c r="A859" s="6" t="s">
        <v>4006</v>
      </c>
      <c r="B859" s="6" t="s">
        <v>18592</v>
      </c>
      <c r="C859" s="6" t="s">
        <v>18593</v>
      </c>
      <c r="D859" s="35">
        <v>44162</v>
      </c>
      <c r="E859" s="6" t="s">
        <v>18594</v>
      </c>
      <c r="F859" s="6" t="s">
        <v>9875</v>
      </c>
      <c r="G859" s="6">
        <v>19398</v>
      </c>
      <c r="H859" s="6">
        <v>19398</v>
      </c>
      <c r="I859" s="6" t="s">
        <v>9762</v>
      </c>
      <c r="J859" s="6" t="s">
        <v>9763</v>
      </c>
      <c r="K859" s="6">
        <v>19398</v>
      </c>
      <c r="L859" s="6" t="s">
        <v>9764</v>
      </c>
      <c r="M859" s="6">
        <v>12</v>
      </c>
      <c r="N859" s="6" t="e">
        <f>VLOOKUP(A859,'1_คตง_ภาพรวม'!$L$6:$M$56,2,FALSE)</f>
        <v>#N/A</v>
      </c>
    </row>
    <row r="860" spans="1:14">
      <c r="A860" s="6" t="s">
        <v>4259</v>
      </c>
      <c r="B860" s="6" t="s">
        <v>18601</v>
      </c>
      <c r="C860" s="6" t="s">
        <v>18602</v>
      </c>
      <c r="D860" s="35">
        <v>44162</v>
      </c>
      <c r="E860" s="6" t="s">
        <v>18603</v>
      </c>
      <c r="F860" s="6" t="s">
        <v>9875</v>
      </c>
      <c r="G860" s="6">
        <v>5571360</v>
      </c>
      <c r="H860" s="6">
        <v>5571360</v>
      </c>
      <c r="I860" s="6" t="s">
        <v>9762</v>
      </c>
      <c r="J860" s="6" t="s">
        <v>9763</v>
      </c>
      <c r="K860" s="6">
        <v>5571360</v>
      </c>
      <c r="L860" s="6" t="s">
        <v>9764</v>
      </c>
      <c r="M860" s="6">
        <v>12</v>
      </c>
      <c r="N860" s="6" t="e">
        <f>VLOOKUP(A860,'1_คตง_ภาพรวม'!$L$6:$M$56,2,FALSE)</f>
        <v>#N/A</v>
      </c>
    </row>
    <row r="861" spans="1:14">
      <c r="A861" s="6" t="s">
        <v>32672</v>
      </c>
      <c r="B861" s="6" t="s">
        <v>18607</v>
      </c>
      <c r="C861" s="6" t="s">
        <v>18608</v>
      </c>
      <c r="D861" s="35">
        <v>44162</v>
      </c>
      <c r="E861" s="6" t="s">
        <v>18609</v>
      </c>
      <c r="F861" s="6" t="s">
        <v>9875</v>
      </c>
      <c r="G861" s="6">
        <v>1200072.3500000001</v>
      </c>
      <c r="H861" s="6">
        <v>1200072.3500000001</v>
      </c>
      <c r="I861" s="6" t="s">
        <v>9762</v>
      </c>
      <c r="J861" s="6" t="s">
        <v>9763</v>
      </c>
      <c r="K861" s="6">
        <v>1200072.3500000001</v>
      </c>
      <c r="L861" s="6" t="s">
        <v>9764</v>
      </c>
      <c r="M861" s="6">
        <v>12</v>
      </c>
      <c r="N861" s="6" t="e">
        <f>VLOOKUP(A861,'1_คตง_ภาพรวม'!$L$6:$M$56,2,FALSE)</f>
        <v>#N/A</v>
      </c>
    </row>
    <row r="862" spans="1:14">
      <c r="A862" s="6" t="s">
        <v>4072</v>
      </c>
      <c r="B862" s="6" t="s">
        <v>18625</v>
      </c>
      <c r="C862" s="6" t="s">
        <v>18626</v>
      </c>
      <c r="D862" s="35">
        <v>44162</v>
      </c>
      <c r="E862" s="6" t="s">
        <v>18627</v>
      </c>
      <c r="F862" s="6" t="s">
        <v>9875</v>
      </c>
      <c r="G862" s="6">
        <v>50697.9</v>
      </c>
      <c r="H862" s="6">
        <v>50697.9</v>
      </c>
      <c r="I862" s="6" t="s">
        <v>9762</v>
      </c>
      <c r="J862" s="6" t="s">
        <v>9763</v>
      </c>
      <c r="K862" s="6">
        <v>50697.9</v>
      </c>
      <c r="L862" s="6" t="s">
        <v>9764</v>
      </c>
      <c r="M862" s="6">
        <v>12</v>
      </c>
      <c r="N862" s="6" t="e">
        <f>VLOOKUP(A862,'1_คตง_ภาพรวม'!$L$6:$M$56,2,FALSE)</f>
        <v>#N/A</v>
      </c>
    </row>
    <row r="863" spans="1:14">
      <c r="A863" s="6" t="s">
        <v>1367</v>
      </c>
      <c r="B863" s="6" t="s">
        <v>18628</v>
      </c>
      <c r="C863" s="6" t="s">
        <v>18629</v>
      </c>
      <c r="D863" s="35">
        <v>44162</v>
      </c>
      <c r="E863" s="6" t="s">
        <v>18630</v>
      </c>
      <c r="F863" s="6" t="s">
        <v>9875</v>
      </c>
      <c r="G863" s="6">
        <v>85860</v>
      </c>
      <c r="H863" s="6">
        <v>85860</v>
      </c>
      <c r="I863" s="6" t="s">
        <v>9762</v>
      </c>
      <c r="J863" s="6" t="s">
        <v>9763</v>
      </c>
      <c r="K863" s="6">
        <v>85860</v>
      </c>
      <c r="L863" s="6" t="s">
        <v>9764</v>
      </c>
      <c r="M863" s="6">
        <v>12</v>
      </c>
      <c r="N863" s="6" t="e">
        <f>VLOOKUP(A863,'1_คตง_ภาพรวม'!$L$6:$M$56,2,FALSE)</f>
        <v>#N/A</v>
      </c>
    </row>
    <row r="864" spans="1:14">
      <c r="A864" s="6" t="s">
        <v>4601</v>
      </c>
      <c r="B864" s="6" t="s">
        <v>18631</v>
      </c>
      <c r="C864" s="6" t="s">
        <v>18632</v>
      </c>
      <c r="D864" s="35">
        <v>44162</v>
      </c>
      <c r="E864" s="6" t="s">
        <v>18633</v>
      </c>
      <c r="F864" s="6" t="s">
        <v>9875</v>
      </c>
      <c r="G864" s="6">
        <v>24910</v>
      </c>
      <c r="H864" s="6">
        <v>24910</v>
      </c>
      <c r="I864" s="6" t="s">
        <v>9762</v>
      </c>
      <c r="J864" s="6" t="s">
        <v>9763</v>
      </c>
      <c r="K864" s="6">
        <v>24910</v>
      </c>
      <c r="L864" s="6" t="s">
        <v>9764</v>
      </c>
      <c r="M864" s="6">
        <v>12</v>
      </c>
      <c r="N864" s="6" t="e">
        <f>VLOOKUP(A864,'1_คตง_ภาพรวม'!$L$6:$M$56,2,FALSE)</f>
        <v>#N/A</v>
      </c>
    </row>
    <row r="865" spans="1:14">
      <c r="A865" s="6" t="s">
        <v>5984</v>
      </c>
      <c r="B865" s="6" t="s">
        <v>18634</v>
      </c>
      <c r="C865" s="6" t="s">
        <v>18635</v>
      </c>
      <c r="D865" s="35">
        <v>44162</v>
      </c>
      <c r="E865" s="6" t="s">
        <v>18636</v>
      </c>
      <c r="F865" s="6" t="s">
        <v>9875</v>
      </c>
      <c r="G865" s="6">
        <v>79500</v>
      </c>
      <c r="H865" s="6">
        <v>79500</v>
      </c>
      <c r="I865" s="6" t="s">
        <v>9762</v>
      </c>
      <c r="J865" s="6" t="s">
        <v>9763</v>
      </c>
      <c r="K865" s="6">
        <v>79500</v>
      </c>
      <c r="L865" s="6" t="s">
        <v>9764</v>
      </c>
      <c r="M865" s="6">
        <v>12</v>
      </c>
      <c r="N865" s="6" t="e">
        <f>VLOOKUP(A865,'1_คตง_ภาพรวม'!$L$6:$M$56,2,FALSE)</f>
        <v>#N/A</v>
      </c>
    </row>
    <row r="866" spans="1:14">
      <c r="A866" s="6" t="s">
        <v>1376</v>
      </c>
      <c r="B866" s="6" t="s">
        <v>18637</v>
      </c>
      <c r="C866" s="6" t="s">
        <v>18638</v>
      </c>
      <c r="D866" s="35">
        <v>44162</v>
      </c>
      <c r="E866" s="6" t="s">
        <v>18639</v>
      </c>
      <c r="F866" s="6" t="s">
        <v>9875</v>
      </c>
      <c r="G866" s="6">
        <v>98739</v>
      </c>
      <c r="H866" s="6">
        <v>98739</v>
      </c>
      <c r="I866" s="6" t="s">
        <v>9762</v>
      </c>
      <c r="J866" s="6" t="s">
        <v>9763</v>
      </c>
      <c r="K866" s="6">
        <v>98739</v>
      </c>
      <c r="L866" s="6" t="s">
        <v>9764</v>
      </c>
      <c r="M866" s="6">
        <v>12</v>
      </c>
      <c r="N866" s="6" t="e">
        <f>VLOOKUP(A866,'1_คตง_ภาพรวม'!$L$6:$M$56,2,FALSE)</f>
        <v>#N/A</v>
      </c>
    </row>
    <row r="867" spans="1:14">
      <c r="A867" s="6" t="s">
        <v>1423</v>
      </c>
      <c r="B867" s="6" t="s">
        <v>18640</v>
      </c>
      <c r="C867" s="6" t="s">
        <v>18641</v>
      </c>
      <c r="D867" s="35">
        <v>44162</v>
      </c>
      <c r="E867" s="6" t="s">
        <v>18642</v>
      </c>
      <c r="F867" s="6" t="s">
        <v>9875</v>
      </c>
      <c r="G867" s="6">
        <v>19800</v>
      </c>
      <c r="H867" s="6">
        <v>19800</v>
      </c>
      <c r="I867" s="6" t="s">
        <v>9762</v>
      </c>
      <c r="J867" s="6" t="s">
        <v>9763</v>
      </c>
      <c r="K867" s="6">
        <v>19800</v>
      </c>
      <c r="L867" s="6" t="s">
        <v>9764</v>
      </c>
      <c r="M867" s="6">
        <v>12</v>
      </c>
      <c r="N867" s="6" t="e">
        <f>VLOOKUP(A867,'1_คตง_ภาพรวม'!$L$6:$M$56,2,FALSE)</f>
        <v>#N/A</v>
      </c>
    </row>
    <row r="868" spans="1:14">
      <c r="A868" s="6" t="s">
        <v>5770</v>
      </c>
      <c r="B868" s="6" t="s">
        <v>18643</v>
      </c>
      <c r="C868" s="6" t="s">
        <v>18644</v>
      </c>
      <c r="D868" s="35">
        <v>44162</v>
      </c>
      <c r="E868" s="6" t="s">
        <v>18645</v>
      </c>
      <c r="F868" s="6" t="s">
        <v>9875</v>
      </c>
      <c r="G868" s="6">
        <v>488872</v>
      </c>
      <c r="H868" s="6">
        <v>488872</v>
      </c>
      <c r="I868" s="6" t="s">
        <v>9762</v>
      </c>
      <c r="J868" s="6" t="s">
        <v>9763</v>
      </c>
      <c r="K868" s="6">
        <v>488872</v>
      </c>
      <c r="L868" s="6" t="s">
        <v>9764</v>
      </c>
      <c r="M868" s="6">
        <v>12</v>
      </c>
      <c r="N868" s="6" t="e">
        <f>VLOOKUP(A868,'1_คตง_ภาพรวม'!$L$6:$M$56,2,FALSE)</f>
        <v>#N/A</v>
      </c>
    </row>
    <row r="869" spans="1:14">
      <c r="A869" s="6" t="s">
        <v>6044</v>
      </c>
      <c r="B869" s="6" t="s">
        <v>18649</v>
      </c>
      <c r="C869" s="6" t="s">
        <v>18650</v>
      </c>
      <c r="D869" s="35">
        <v>44162</v>
      </c>
      <c r="E869" s="6" t="s">
        <v>18651</v>
      </c>
      <c r="F869" s="6" t="s">
        <v>9875</v>
      </c>
      <c r="G869" s="6">
        <v>124020</v>
      </c>
      <c r="H869" s="6">
        <v>124020</v>
      </c>
      <c r="I869" s="6" t="s">
        <v>9762</v>
      </c>
      <c r="J869" s="6" t="s">
        <v>9763</v>
      </c>
      <c r="K869" s="6">
        <v>124020</v>
      </c>
      <c r="L869" s="6" t="s">
        <v>9764</v>
      </c>
      <c r="M869" s="6">
        <v>12</v>
      </c>
      <c r="N869" s="6" t="e">
        <f>VLOOKUP(A869,'1_คตง_ภาพรวม'!$L$6:$M$56,2,FALSE)</f>
        <v>#N/A</v>
      </c>
    </row>
    <row r="870" spans="1:14">
      <c r="A870" s="6" t="s">
        <v>4170</v>
      </c>
      <c r="B870" s="6" t="s">
        <v>18652</v>
      </c>
      <c r="C870" s="6" t="s">
        <v>18653</v>
      </c>
      <c r="D870" s="35">
        <v>44162</v>
      </c>
      <c r="E870" s="6" t="s">
        <v>18654</v>
      </c>
      <c r="F870" s="6" t="s">
        <v>9875</v>
      </c>
      <c r="G870" s="6">
        <v>31555.14</v>
      </c>
      <c r="H870" s="6">
        <v>31555.14</v>
      </c>
      <c r="I870" s="6" t="s">
        <v>9762</v>
      </c>
      <c r="J870" s="6" t="s">
        <v>9763</v>
      </c>
      <c r="K870" s="6">
        <v>31555.14</v>
      </c>
      <c r="L870" s="6" t="s">
        <v>9764</v>
      </c>
      <c r="M870" s="6">
        <v>12</v>
      </c>
      <c r="N870" s="6" t="e">
        <f>VLOOKUP(A870,'1_คตง_ภาพรวม'!$L$6:$M$56,2,FALSE)</f>
        <v>#N/A</v>
      </c>
    </row>
    <row r="871" spans="1:14">
      <c r="A871" s="6" t="s">
        <v>1312</v>
      </c>
      <c r="B871" s="6" t="s">
        <v>18655</v>
      </c>
      <c r="C871" s="6" t="s">
        <v>18656</v>
      </c>
      <c r="D871" s="35">
        <v>44162</v>
      </c>
      <c r="E871" s="6" t="s">
        <v>18657</v>
      </c>
      <c r="F871" s="6" t="s">
        <v>9875</v>
      </c>
      <c r="G871" s="6">
        <v>413400</v>
      </c>
      <c r="H871" s="6">
        <v>413400</v>
      </c>
      <c r="I871" s="6" t="s">
        <v>9762</v>
      </c>
      <c r="J871" s="6" t="s">
        <v>9763</v>
      </c>
      <c r="K871" s="6">
        <v>413400</v>
      </c>
      <c r="L871" s="6" t="s">
        <v>9764</v>
      </c>
      <c r="M871" s="6">
        <v>12</v>
      </c>
      <c r="N871" s="6" t="e">
        <f>VLOOKUP(A871,'1_คตง_ภาพรวม'!$L$6:$M$56,2,FALSE)</f>
        <v>#N/A</v>
      </c>
    </row>
    <row r="872" spans="1:14">
      <c r="A872" s="6" t="s">
        <v>4589</v>
      </c>
      <c r="B872" s="6" t="s">
        <v>18658</v>
      </c>
      <c r="C872" s="6" t="s">
        <v>18659</v>
      </c>
      <c r="D872" s="35">
        <v>44162</v>
      </c>
      <c r="E872" s="6" t="s">
        <v>18660</v>
      </c>
      <c r="F872" s="6" t="s">
        <v>9875</v>
      </c>
      <c r="G872" s="6">
        <v>17820</v>
      </c>
      <c r="H872" s="6">
        <v>17820</v>
      </c>
      <c r="I872" s="6" t="s">
        <v>9762</v>
      </c>
      <c r="J872" s="6" t="s">
        <v>9763</v>
      </c>
      <c r="K872" s="6">
        <v>17820</v>
      </c>
      <c r="L872" s="6" t="s">
        <v>9764</v>
      </c>
      <c r="M872" s="6">
        <v>12</v>
      </c>
      <c r="N872" s="6" t="e">
        <f>VLOOKUP(A872,'1_คตง_ภาพรวม'!$L$6:$M$56,2,FALSE)</f>
        <v>#N/A</v>
      </c>
    </row>
    <row r="873" spans="1:14">
      <c r="A873" s="6" t="s">
        <v>4068</v>
      </c>
      <c r="B873" s="6" t="s">
        <v>18661</v>
      </c>
      <c r="C873" s="6" t="s">
        <v>18662</v>
      </c>
      <c r="D873" s="35">
        <v>44162</v>
      </c>
      <c r="E873" s="6" t="s">
        <v>18663</v>
      </c>
      <c r="F873" s="6" t="s">
        <v>9875</v>
      </c>
      <c r="G873" s="6">
        <v>66367.62</v>
      </c>
      <c r="H873" s="6">
        <v>66367.62</v>
      </c>
      <c r="I873" s="6" t="s">
        <v>9762</v>
      </c>
      <c r="J873" s="6" t="s">
        <v>9763</v>
      </c>
      <c r="K873" s="6">
        <v>66367.62</v>
      </c>
      <c r="L873" s="6" t="s">
        <v>9764</v>
      </c>
      <c r="M873" s="6">
        <v>12</v>
      </c>
      <c r="N873" s="6" t="e">
        <f>VLOOKUP(A873,'1_คตง_ภาพรวม'!$L$6:$M$56,2,FALSE)</f>
        <v>#N/A</v>
      </c>
    </row>
    <row r="874" spans="1:14">
      <c r="A874" s="6" t="s">
        <v>5958</v>
      </c>
      <c r="B874" s="6" t="s">
        <v>18667</v>
      </c>
      <c r="C874" s="6" t="s">
        <v>18668</v>
      </c>
      <c r="D874" s="35">
        <v>44162</v>
      </c>
      <c r="E874" s="6" t="s">
        <v>18669</v>
      </c>
      <c r="F874" s="6" t="s">
        <v>9875</v>
      </c>
      <c r="G874" s="6">
        <v>193050</v>
      </c>
      <c r="H874" s="6">
        <v>193050</v>
      </c>
      <c r="I874" s="6" t="s">
        <v>9762</v>
      </c>
      <c r="J874" s="6" t="s">
        <v>9763</v>
      </c>
      <c r="K874" s="6">
        <v>193050</v>
      </c>
      <c r="L874" s="6" t="s">
        <v>9764</v>
      </c>
      <c r="M874" s="6">
        <v>12</v>
      </c>
      <c r="N874" s="6" t="e">
        <f>VLOOKUP(A874,'1_คตง_ภาพรวม'!$L$6:$M$56,2,FALSE)</f>
        <v>#N/A</v>
      </c>
    </row>
    <row r="875" spans="1:14">
      <c r="A875" s="6" t="s">
        <v>768</v>
      </c>
      <c r="B875" s="6" t="s">
        <v>18670</v>
      </c>
      <c r="C875" s="6" t="s">
        <v>18671</v>
      </c>
      <c r="D875" s="35">
        <v>44162</v>
      </c>
      <c r="E875" s="6" t="s">
        <v>18672</v>
      </c>
      <c r="F875" s="6" t="s">
        <v>9875</v>
      </c>
      <c r="G875" s="6">
        <v>9900</v>
      </c>
      <c r="H875" s="6">
        <v>9900</v>
      </c>
      <c r="I875" s="6" t="s">
        <v>9762</v>
      </c>
      <c r="J875" s="6" t="s">
        <v>9763</v>
      </c>
      <c r="K875" s="6">
        <v>9900</v>
      </c>
      <c r="L875" s="6" t="s">
        <v>9764</v>
      </c>
      <c r="M875" s="6">
        <v>12</v>
      </c>
      <c r="N875" s="6" t="e">
        <f>VLOOKUP(A875,'1_คตง_ภาพรวม'!$L$6:$M$56,2,FALSE)</f>
        <v>#N/A</v>
      </c>
    </row>
    <row r="876" spans="1:14">
      <c r="A876" s="6" t="s">
        <v>5234</v>
      </c>
      <c r="B876" s="6" t="s">
        <v>18673</v>
      </c>
      <c r="C876" s="6" t="s">
        <v>18674</v>
      </c>
      <c r="D876" s="35">
        <v>44162</v>
      </c>
      <c r="E876" s="6" t="s">
        <v>18675</v>
      </c>
      <c r="F876" s="6" t="s">
        <v>9875</v>
      </c>
      <c r="G876" s="66">
        <v>131688.57</v>
      </c>
      <c r="H876" s="66">
        <v>131688.57</v>
      </c>
      <c r="I876" s="6" t="s">
        <v>9762</v>
      </c>
      <c r="J876" s="6" t="s">
        <v>9763</v>
      </c>
      <c r="K876" s="6">
        <v>131688.57</v>
      </c>
      <c r="L876" s="6" t="s">
        <v>9764</v>
      </c>
      <c r="M876" s="6">
        <v>12</v>
      </c>
      <c r="N876" s="6" t="e">
        <f>VLOOKUP(A876,'1_คตง_ภาพรวม'!$L$6:$M$56,2,FALSE)</f>
        <v>#N/A</v>
      </c>
    </row>
    <row r="877" spans="1:14">
      <c r="A877" s="6" t="s">
        <v>4080</v>
      </c>
      <c r="B877" s="6" t="s">
        <v>18676</v>
      </c>
      <c r="C877" s="6" t="s">
        <v>18677</v>
      </c>
      <c r="D877" s="35">
        <v>44162</v>
      </c>
      <c r="E877" s="6" t="s">
        <v>18678</v>
      </c>
      <c r="F877" s="6" t="s">
        <v>9875</v>
      </c>
      <c r="G877" s="6">
        <v>10226.879999999999</v>
      </c>
      <c r="H877" s="6">
        <v>10226.879999999999</v>
      </c>
      <c r="I877" s="6" t="s">
        <v>9762</v>
      </c>
      <c r="J877" s="6" t="s">
        <v>9763</v>
      </c>
      <c r="K877" s="6">
        <v>10226.879999999999</v>
      </c>
      <c r="L877" s="6" t="s">
        <v>9764</v>
      </c>
      <c r="M877" s="6">
        <v>12</v>
      </c>
      <c r="N877" s="6" t="e">
        <f>VLOOKUP(A877,'1_คตง_ภาพรวม'!$L$6:$M$56,2,FALSE)</f>
        <v>#N/A</v>
      </c>
    </row>
    <row r="878" spans="1:14">
      <c r="A878" s="6" t="s">
        <v>4551</v>
      </c>
      <c r="B878" s="6" t="s">
        <v>18709</v>
      </c>
      <c r="C878" s="6" t="s">
        <v>18710</v>
      </c>
      <c r="D878" s="35">
        <v>44162</v>
      </c>
      <c r="E878" s="6" t="s">
        <v>18711</v>
      </c>
      <c r="F878" s="6" t="s">
        <v>9875</v>
      </c>
      <c r="G878" s="6">
        <v>148598.13</v>
      </c>
      <c r="H878" s="6">
        <v>148598.13</v>
      </c>
      <c r="I878" s="6" t="s">
        <v>9762</v>
      </c>
      <c r="J878" s="6" t="s">
        <v>9763</v>
      </c>
      <c r="K878" s="6">
        <v>148598.13</v>
      </c>
      <c r="L878" s="6" t="s">
        <v>9764</v>
      </c>
      <c r="M878" s="6">
        <v>12</v>
      </c>
      <c r="N878" s="6" t="e">
        <f>VLOOKUP(A878,'1_คตง_ภาพรวม'!$L$6:$M$56,2,FALSE)</f>
        <v>#N/A</v>
      </c>
    </row>
    <row r="879" spans="1:14">
      <c r="A879" s="6" t="s">
        <v>4606</v>
      </c>
      <c r="B879" s="6" t="s">
        <v>18712</v>
      </c>
      <c r="C879" s="6" t="s">
        <v>18713</v>
      </c>
      <c r="D879" s="35">
        <v>44162</v>
      </c>
      <c r="E879" s="6" t="s">
        <v>18714</v>
      </c>
      <c r="F879" s="6" t="s">
        <v>9875</v>
      </c>
      <c r="G879" s="6">
        <v>5528165</v>
      </c>
      <c r="H879" s="6">
        <v>5528165</v>
      </c>
      <c r="I879" s="6" t="s">
        <v>9762</v>
      </c>
      <c r="J879" s="6" t="s">
        <v>9763</v>
      </c>
      <c r="K879" s="6">
        <v>5528165</v>
      </c>
      <c r="L879" s="6" t="s">
        <v>9764</v>
      </c>
      <c r="M879" s="6">
        <v>12</v>
      </c>
      <c r="N879" s="6" t="e">
        <f>VLOOKUP(A879,'1_คตง_ภาพรวม'!$L$6:$M$56,2,FALSE)</f>
        <v>#N/A</v>
      </c>
    </row>
    <row r="880" spans="1:14">
      <c r="A880" s="6" t="s">
        <v>4933</v>
      </c>
      <c r="B880" s="6" t="s">
        <v>18721</v>
      </c>
      <c r="C880" s="6" t="s">
        <v>18722</v>
      </c>
      <c r="D880" s="35">
        <v>44162</v>
      </c>
      <c r="E880" s="6" t="s">
        <v>18723</v>
      </c>
      <c r="F880" s="6" t="s">
        <v>9875</v>
      </c>
      <c r="G880" s="6">
        <v>9900</v>
      </c>
      <c r="H880" s="6">
        <v>9900</v>
      </c>
      <c r="I880" s="6" t="s">
        <v>9762</v>
      </c>
      <c r="J880" s="6" t="s">
        <v>9763</v>
      </c>
      <c r="K880" s="6">
        <v>9900</v>
      </c>
      <c r="L880" s="6" t="s">
        <v>9764</v>
      </c>
      <c r="M880" s="6">
        <v>12</v>
      </c>
      <c r="N880" s="6" t="e">
        <f>VLOOKUP(A880,'1_คตง_ภาพรวม'!$L$6:$M$56,2,FALSE)</f>
        <v>#N/A</v>
      </c>
    </row>
    <row r="881" spans="1:14">
      <c r="A881" s="6" t="s">
        <v>4012</v>
      </c>
      <c r="B881" s="6" t="s">
        <v>18724</v>
      </c>
      <c r="C881" s="6" t="s">
        <v>18725</v>
      </c>
      <c r="D881" s="35">
        <v>44162</v>
      </c>
      <c r="E881" s="6" t="s">
        <v>18726</v>
      </c>
      <c r="F881" s="6" t="s">
        <v>9875</v>
      </c>
      <c r="G881" s="6">
        <v>6642</v>
      </c>
      <c r="H881" s="6">
        <v>6642</v>
      </c>
      <c r="I881" s="6" t="s">
        <v>9762</v>
      </c>
      <c r="J881" s="6" t="s">
        <v>9763</v>
      </c>
      <c r="K881" s="6">
        <v>6642</v>
      </c>
      <c r="L881" s="6" t="s">
        <v>9764</v>
      </c>
      <c r="M881" s="6">
        <v>12</v>
      </c>
      <c r="N881" s="6" t="e">
        <f>VLOOKUP(A881,'1_คตง_ภาพรวม'!$L$6:$M$56,2,FALSE)</f>
        <v>#N/A</v>
      </c>
    </row>
    <row r="882" spans="1:14">
      <c r="A882" s="6" t="s">
        <v>4288</v>
      </c>
      <c r="B882" s="6" t="s">
        <v>18727</v>
      </c>
      <c r="C882" s="6" t="s">
        <v>18728</v>
      </c>
      <c r="D882" s="35">
        <v>44162</v>
      </c>
      <c r="E882" s="6" t="s">
        <v>18729</v>
      </c>
      <c r="F882" s="6" t="s">
        <v>9875</v>
      </c>
      <c r="G882" s="6">
        <v>792468.72</v>
      </c>
      <c r="H882" s="6">
        <v>792468.72</v>
      </c>
      <c r="I882" s="6" t="s">
        <v>9762</v>
      </c>
      <c r="J882" s="6" t="s">
        <v>9763</v>
      </c>
      <c r="K882" s="6">
        <v>792468.72</v>
      </c>
      <c r="L882" s="6" t="s">
        <v>9764</v>
      </c>
      <c r="M882" s="6">
        <v>12</v>
      </c>
      <c r="N882" s="6" t="e">
        <f>VLOOKUP(A882,'1_คตง_ภาพรวม'!$L$6:$M$56,2,FALSE)</f>
        <v>#N/A</v>
      </c>
    </row>
    <row r="883" spans="1:14">
      <c r="A883" s="6" t="s">
        <v>4731</v>
      </c>
      <c r="B883" s="6" t="s">
        <v>18730</v>
      </c>
      <c r="C883" s="6" t="s">
        <v>18731</v>
      </c>
      <c r="D883" s="35">
        <v>44162</v>
      </c>
      <c r="E883" s="6" t="s">
        <v>18732</v>
      </c>
      <c r="F883" s="6" t="s">
        <v>9875</v>
      </c>
      <c r="G883" s="6">
        <v>21200</v>
      </c>
      <c r="H883" s="6">
        <v>21200</v>
      </c>
      <c r="I883" s="6" t="s">
        <v>9762</v>
      </c>
      <c r="J883" s="6" t="s">
        <v>9763</v>
      </c>
      <c r="K883" s="6">
        <v>21200</v>
      </c>
      <c r="L883" s="6" t="s">
        <v>9764</v>
      </c>
      <c r="M883" s="6">
        <v>12</v>
      </c>
      <c r="N883" s="6" t="e">
        <f>VLOOKUP(A883,'1_คตง_ภาพรวม'!$L$6:$M$56,2,FALSE)</f>
        <v>#N/A</v>
      </c>
    </row>
    <row r="884" spans="1:14">
      <c r="A884" s="6" t="s">
        <v>5151</v>
      </c>
      <c r="B884" s="6" t="s">
        <v>18733</v>
      </c>
      <c r="C884" s="6" t="s">
        <v>18734</v>
      </c>
      <c r="D884" s="35">
        <v>44162</v>
      </c>
      <c r="E884" s="6" t="s">
        <v>18735</v>
      </c>
      <c r="F884" s="6" t="s">
        <v>9875</v>
      </c>
      <c r="G884" s="6">
        <v>390080.91</v>
      </c>
      <c r="H884" s="6">
        <v>390080.91</v>
      </c>
      <c r="I884" s="6" t="s">
        <v>9762</v>
      </c>
      <c r="J884" s="6" t="s">
        <v>9763</v>
      </c>
      <c r="K884" s="6">
        <v>390080.91</v>
      </c>
      <c r="L884" s="6" t="s">
        <v>9764</v>
      </c>
      <c r="M884" s="6">
        <v>12</v>
      </c>
      <c r="N884" s="6" t="e">
        <f>VLOOKUP(A884,'1_คตง_ภาพรวม'!$L$6:$M$56,2,FALSE)</f>
        <v>#N/A</v>
      </c>
    </row>
    <row r="885" spans="1:14">
      <c r="A885" s="6" t="s">
        <v>4739</v>
      </c>
      <c r="B885" s="6" t="s">
        <v>18736</v>
      </c>
      <c r="C885" s="6" t="s">
        <v>18737</v>
      </c>
      <c r="D885" s="35">
        <v>44162</v>
      </c>
      <c r="E885" s="6" t="s">
        <v>18738</v>
      </c>
      <c r="F885" s="6" t="s">
        <v>9875</v>
      </c>
      <c r="G885" s="6">
        <v>16751.18</v>
      </c>
      <c r="H885" s="6">
        <v>16751.18</v>
      </c>
      <c r="I885" s="6" t="s">
        <v>9762</v>
      </c>
      <c r="J885" s="6" t="s">
        <v>9763</v>
      </c>
      <c r="K885" s="6">
        <v>16751.18</v>
      </c>
      <c r="L885" s="6" t="s">
        <v>9764</v>
      </c>
      <c r="M885" s="6">
        <v>12</v>
      </c>
      <c r="N885" s="6" t="e">
        <f>VLOOKUP(A885,'1_คตง_ภาพรวม'!$L$6:$M$56,2,FALSE)</f>
        <v>#N/A</v>
      </c>
    </row>
    <row r="886" spans="1:14">
      <c r="A886" s="6" t="s">
        <v>5784</v>
      </c>
      <c r="B886" s="6" t="s">
        <v>18739</v>
      </c>
      <c r="C886" s="6" t="s">
        <v>18740</v>
      </c>
      <c r="D886" s="35">
        <v>44162</v>
      </c>
      <c r="E886" s="6" t="s">
        <v>18741</v>
      </c>
      <c r="F886" s="6" t="s">
        <v>9875</v>
      </c>
      <c r="G886" s="6">
        <v>195517</v>
      </c>
      <c r="H886" s="6">
        <v>195517</v>
      </c>
      <c r="I886" s="6" t="s">
        <v>9762</v>
      </c>
      <c r="J886" s="6" t="s">
        <v>9763</v>
      </c>
      <c r="K886" s="6">
        <v>195517</v>
      </c>
      <c r="L886" s="6" t="s">
        <v>9764</v>
      </c>
      <c r="M886" s="6">
        <v>12</v>
      </c>
      <c r="N886" s="6" t="e">
        <f>VLOOKUP(A886,'1_คตง_ภาพรวม'!$L$6:$M$56,2,FALSE)</f>
        <v>#N/A</v>
      </c>
    </row>
    <row r="887" spans="1:14">
      <c r="A887" s="6" t="s">
        <v>6121</v>
      </c>
      <c r="B887" s="6" t="s">
        <v>18742</v>
      </c>
      <c r="C887" s="6" t="s">
        <v>18743</v>
      </c>
      <c r="D887" s="35">
        <v>44162</v>
      </c>
      <c r="E887" s="6" t="s">
        <v>18744</v>
      </c>
      <c r="F887" s="6" t="s">
        <v>9875</v>
      </c>
      <c r="G887" s="6">
        <v>11377.83</v>
      </c>
      <c r="H887" s="6">
        <v>11377.83</v>
      </c>
      <c r="I887" s="6" t="s">
        <v>9762</v>
      </c>
      <c r="J887" s="6" t="s">
        <v>9763</v>
      </c>
      <c r="K887" s="6">
        <v>11377.83</v>
      </c>
      <c r="L887" s="6" t="s">
        <v>9764</v>
      </c>
      <c r="M887" s="6">
        <v>12</v>
      </c>
      <c r="N887" s="6" t="e">
        <f>VLOOKUP(A887,'1_คตง_ภาพรวม'!$L$6:$M$56,2,FALSE)</f>
        <v>#N/A</v>
      </c>
    </row>
    <row r="888" spans="1:14">
      <c r="A888" s="6" t="s">
        <v>4026</v>
      </c>
      <c r="B888" s="6" t="s">
        <v>18745</v>
      </c>
      <c r="C888" s="6" t="s">
        <v>18746</v>
      </c>
      <c r="D888" s="35">
        <v>44162</v>
      </c>
      <c r="E888" s="6" t="s">
        <v>18747</v>
      </c>
      <c r="F888" s="6" t="s">
        <v>9875</v>
      </c>
      <c r="G888" s="6">
        <v>128260</v>
      </c>
      <c r="H888" s="6">
        <v>128260</v>
      </c>
      <c r="I888" s="6" t="s">
        <v>9762</v>
      </c>
      <c r="J888" s="6" t="s">
        <v>9763</v>
      </c>
      <c r="K888" s="6">
        <v>128260</v>
      </c>
      <c r="L888" s="6" t="s">
        <v>9764</v>
      </c>
      <c r="M888" s="6">
        <v>12</v>
      </c>
      <c r="N888" s="6" t="e">
        <f>VLOOKUP(A888,'1_คตง_ภาพรวม'!$L$6:$M$56,2,FALSE)</f>
        <v>#N/A</v>
      </c>
    </row>
    <row r="889" spans="1:14">
      <c r="A889" s="6" t="s">
        <v>6771</v>
      </c>
      <c r="B889" s="6" t="s">
        <v>18748</v>
      </c>
      <c r="C889" s="6" t="s">
        <v>18749</v>
      </c>
      <c r="D889" s="35">
        <v>44162</v>
      </c>
      <c r="E889" s="6" t="s">
        <v>18750</v>
      </c>
      <c r="F889" s="6" t="s">
        <v>9875</v>
      </c>
      <c r="G889" s="6">
        <v>25740</v>
      </c>
      <c r="H889" s="6">
        <v>25740</v>
      </c>
      <c r="I889" s="6" t="s">
        <v>9762</v>
      </c>
      <c r="J889" s="6" t="s">
        <v>9763</v>
      </c>
      <c r="K889" s="6">
        <v>25740</v>
      </c>
      <c r="L889" s="6" t="s">
        <v>9764</v>
      </c>
      <c r="M889" s="6">
        <v>12</v>
      </c>
      <c r="N889" s="6" t="e">
        <f>VLOOKUP(A889,'1_คตง_ภาพรวม'!$L$6:$M$56,2,FALSE)</f>
        <v>#N/A</v>
      </c>
    </row>
    <row r="890" spans="1:14">
      <c r="A890" s="6" t="s">
        <v>4727</v>
      </c>
      <c r="B890" s="6" t="s">
        <v>18751</v>
      </c>
      <c r="C890" s="6" t="s">
        <v>18752</v>
      </c>
      <c r="D890" s="35">
        <v>44162</v>
      </c>
      <c r="E890" s="6" t="s">
        <v>18753</v>
      </c>
      <c r="F890" s="6" t="s">
        <v>9875</v>
      </c>
      <c r="G890" s="6">
        <v>64024</v>
      </c>
      <c r="H890" s="6">
        <v>64024</v>
      </c>
      <c r="I890" s="6" t="s">
        <v>9762</v>
      </c>
      <c r="J890" s="6" t="s">
        <v>9763</v>
      </c>
      <c r="K890" s="6">
        <v>64024</v>
      </c>
      <c r="L890" s="6" t="s">
        <v>9764</v>
      </c>
      <c r="M890" s="6">
        <v>12</v>
      </c>
      <c r="N890" s="6" t="e">
        <f>VLOOKUP(A890,'1_คตง_ภาพรวม'!$L$6:$M$56,2,FALSE)</f>
        <v>#N/A</v>
      </c>
    </row>
    <row r="891" spans="1:14">
      <c r="A891" s="6" t="s">
        <v>7030</v>
      </c>
      <c r="B891" s="6" t="s">
        <v>18754</v>
      </c>
      <c r="C891" s="6" t="s">
        <v>18755</v>
      </c>
      <c r="D891" s="35">
        <v>44162</v>
      </c>
      <c r="E891" s="6" t="s">
        <v>18756</v>
      </c>
      <c r="F891" s="6" t="s">
        <v>9875</v>
      </c>
      <c r="G891" s="6">
        <v>3532.98</v>
      </c>
      <c r="H891" s="6">
        <v>3532.98</v>
      </c>
      <c r="I891" s="6" t="s">
        <v>9762</v>
      </c>
      <c r="J891" s="6" t="s">
        <v>9763</v>
      </c>
      <c r="K891" s="6">
        <v>3532.98</v>
      </c>
      <c r="L891" s="6" t="s">
        <v>9764</v>
      </c>
      <c r="M891" s="6">
        <v>12</v>
      </c>
      <c r="N891" s="6" t="e">
        <f>VLOOKUP(A891,'1_คตง_ภาพรวม'!$L$6:$M$56,2,FALSE)</f>
        <v>#N/A</v>
      </c>
    </row>
    <row r="892" spans="1:14">
      <c r="A892" s="6" t="s">
        <v>6376</v>
      </c>
      <c r="B892" s="6" t="s">
        <v>18757</v>
      </c>
      <c r="C892" s="6" t="s">
        <v>18758</v>
      </c>
      <c r="D892" s="35">
        <v>44162</v>
      </c>
      <c r="E892" s="6" t="s">
        <v>18759</v>
      </c>
      <c r="F892" s="6" t="s">
        <v>9875</v>
      </c>
      <c r="G892" s="6">
        <v>89158.88</v>
      </c>
      <c r="H892" s="6">
        <v>89158.88</v>
      </c>
      <c r="I892" s="6" t="s">
        <v>9762</v>
      </c>
      <c r="J892" s="6" t="s">
        <v>9763</v>
      </c>
      <c r="K892" s="6">
        <v>89158.88</v>
      </c>
      <c r="L892" s="6" t="s">
        <v>9764</v>
      </c>
      <c r="M892" s="6">
        <v>12</v>
      </c>
      <c r="N892" s="6" t="e">
        <f>VLOOKUP(A892,'1_คตง_ภาพรวม'!$L$6:$M$56,2,FALSE)</f>
        <v>#N/A</v>
      </c>
    </row>
    <row r="893" spans="1:14">
      <c r="A893" s="6" t="s">
        <v>1327</v>
      </c>
      <c r="B893" s="6" t="s">
        <v>18760</v>
      </c>
      <c r="C893" s="6" t="s">
        <v>18761</v>
      </c>
      <c r="D893" s="35">
        <v>44162</v>
      </c>
      <c r="E893" s="6" t="s">
        <v>18762</v>
      </c>
      <c r="F893" s="6" t="s">
        <v>9875</v>
      </c>
      <c r="G893" s="6">
        <v>149588.79</v>
      </c>
      <c r="H893" s="6">
        <v>149588.79</v>
      </c>
      <c r="I893" s="6" t="s">
        <v>9762</v>
      </c>
      <c r="J893" s="6" t="s">
        <v>9763</v>
      </c>
      <c r="K893" s="6">
        <v>149588.79</v>
      </c>
      <c r="L893" s="6" t="s">
        <v>9764</v>
      </c>
      <c r="M893" s="6">
        <v>12</v>
      </c>
      <c r="N893" s="6" t="e">
        <f>VLOOKUP(A893,'1_คตง_ภาพรวม'!$L$6:$M$56,2,FALSE)</f>
        <v>#N/A</v>
      </c>
    </row>
    <row r="894" spans="1:14">
      <c r="A894" s="6" t="s">
        <v>1340</v>
      </c>
      <c r="B894" s="6" t="s">
        <v>18763</v>
      </c>
      <c r="C894" s="6" t="s">
        <v>18764</v>
      </c>
      <c r="D894" s="35">
        <v>44162</v>
      </c>
      <c r="E894" s="6" t="s">
        <v>18765</v>
      </c>
      <c r="F894" s="6" t="s">
        <v>9875</v>
      </c>
      <c r="G894" s="6">
        <v>74200</v>
      </c>
      <c r="H894" s="6">
        <v>74200</v>
      </c>
      <c r="I894" s="6" t="s">
        <v>9762</v>
      </c>
      <c r="J894" s="6" t="s">
        <v>9763</v>
      </c>
      <c r="K894" s="6">
        <v>74200</v>
      </c>
      <c r="L894" s="6" t="s">
        <v>9764</v>
      </c>
      <c r="M894" s="6">
        <v>12</v>
      </c>
      <c r="N894" s="6" t="e">
        <f>VLOOKUP(A894,'1_คตง_ภาพรวม'!$L$6:$M$56,2,FALSE)</f>
        <v>#N/A</v>
      </c>
    </row>
    <row r="895" spans="1:14">
      <c r="A895" s="6" t="s">
        <v>4641</v>
      </c>
      <c r="B895" s="6" t="s">
        <v>18766</v>
      </c>
      <c r="C895" s="6" t="s">
        <v>18767</v>
      </c>
      <c r="D895" s="35">
        <v>44162</v>
      </c>
      <c r="E895" s="6" t="s">
        <v>18768</v>
      </c>
      <c r="F895" s="6" t="s">
        <v>9875</v>
      </c>
      <c r="G895" s="6">
        <v>145530</v>
      </c>
      <c r="H895" s="6">
        <v>145530</v>
      </c>
      <c r="I895" s="6" t="s">
        <v>9762</v>
      </c>
      <c r="J895" s="6" t="s">
        <v>9763</v>
      </c>
      <c r="K895" s="6">
        <v>145530</v>
      </c>
      <c r="L895" s="6" t="s">
        <v>9764</v>
      </c>
      <c r="M895" s="6">
        <v>12</v>
      </c>
      <c r="N895" s="6" t="e">
        <f>VLOOKUP(A895,'1_คตง_ภาพรวม'!$L$6:$M$56,2,FALSE)</f>
        <v>#N/A</v>
      </c>
    </row>
    <row r="896" spans="1:14">
      <c r="A896" s="6" t="s">
        <v>6098</v>
      </c>
      <c r="B896" s="6" t="s">
        <v>18769</v>
      </c>
      <c r="C896" s="6" t="s">
        <v>18770</v>
      </c>
      <c r="D896" s="35">
        <v>44162</v>
      </c>
      <c r="E896" s="6" t="s">
        <v>18771</v>
      </c>
      <c r="F896" s="6" t="s">
        <v>9875</v>
      </c>
      <c r="G896" s="6">
        <v>14818.8</v>
      </c>
      <c r="H896" s="6">
        <v>14818.8</v>
      </c>
      <c r="I896" s="6" t="s">
        <v>9762</v>
      </c>
      <c r="J896" s="6" t="s">
        <v>9763</v>
      </c>
      <c r="K896" s="6">
        <v>14818.8</v>
      </c>
      <c r="L896" s="6" t="s">
        <v>9764</v>
      </c>
      <c r="M896" s="6">
        <v>12</v>
      </c>
      <c r="N896" s="6" t="e">
        <f>VLOOKUP(A896,'1_คตง_ภาพรวม'!$L$6:$M$56,2,FALSE)</f>
        <v>#N/A</v>
      </c>
    </row>
    <row r="897" spans="1:14">
      <c r="A897" s="6" t="s">
        <v>3999</v>
      </c>
      <c r="B897" s="6" t="s">
        <v>18772</v>
      </c>
      <c r="C897" s="6" t="s">
        <v>18773</v>
      </c>
      <c r="D897" s="35">
        <v>44162</v>
      </c>
      <c r="E897" s="6" t="s">
        <v>18774</v>
      </c>
      <c r="F897" s="6" t="s">
        <v>9875</v>
      </c>
      <c r="G897" s="6">
        <v>33172.699999999997</v>
      </c>
      <c r="H897" s="6">
        <v>33172.699999999997</v>
      </c>
      <c r="I897" s="6" t="s">
        <v>9762</v>
      </c>
      <c r="J897" s="6" t="s">
        <v>9763</v>
      </c>
      <c r="K897" s="6">
        <v>33172.699999999997</v>
      </c>
      <c r="L897" s="6" t="s">
        <v>9764</v>
      </c>
      <c r="M897" s="6">
        <v>12</v>
      </c>
      <c r="N897" s="6" t="e">
        <f>VLOOKUP(A897,'1_คตง_ภาพรวม'!$L$6:$M$56,2,FALSE)</f>
        <v>#N/A</v>
      </c>
    </row>
    <row r="898" spans="1:14">
      <c r="A898" s="6" t="s">
        <v>5780</v>
      </c>
      <c r="B898" s="6" t="s">
        <v>18775</v>
      </c>
      <c r="C898" s="6" t="s">
        <v>18776</v>
      </c>
      <c r="D898" s="35">
        <v>44162</v>
      </c>
      <c r="E898" s="6" t="s">
        <v>18777</v>
      </c>
      <c r="F898" s="6" t="s">
        <v>9875</v>
      </c>
      <c r="G898" s="6">
        <v>318000</v>
      </c>
      <c r="H898" s="6">
        <v>318000</v>
      </c>
      <c r="I898" s="6" t="s">
        <v>9762</v>
      </c>
      <c r="J898" s="6" t="s">
        <v>9763</v>
      </c>
      <c r="K898" s="6">
        <v>318000</v>
      </c>
      <c r="L898" s="6" t="s">
        <v>9764</v>
      </c>
      <c r="M898" s="6">
        <v>12</v>
      </c>
      <c r="N898" s="6" t="e">
        <f>VLOOKUP(A898,'1_คตง_ภาพรวม'!$L$6:$M$56,2,FALSE)</f>
        <v>#N/A</v>
      </c>
    </row>
    <row r="899" spans="1:14">
      <c r="A899" s="6" t="s">
        <v>4474</v>
      </c>
      <c r="B899" s="6" t="s">
        <v>18778</v>
      </c>
      <c r="C899" s="6" t="s">
        <v>18779</v>
      </c>
      <c r="D899" s="35">
        <v>44162</v>
      </c>
      <c r="E899" s="6" t="s">
        <v>18780</v>
      </c>
      <c r="F899" s="6" t="s">
        <v>9875</v>
      </c>
      <c r="G899" s="6">
        <v>318000</v>
      </c>
      <c r="H899" s="6">
        <v>318000</v>
      </c>
      <c r="I899" s="6" t="s">
        <v>9762</v>
      </c>
      <c r="J899" s="6" t="s">
        <v>9763</v>
      </c>
      <c r="K899" s="6">
        <v>318000</v>
      </c>
      <c r="L899" s="6" t="s">
        <v>9764</v>
      </c>
      <c r="M899" s="6">
        <v>12</v>
      </c>
      <c r="N899" s="6" t="e">
        <f>VLOOKUP(A899,'1_คตง_ภาพรวม'!$L$6:$M$56,2,FALSE)</f>
        <v>#N/A</v>
      </c>
    </row>
    <row r="900" spans="1:14">
      <c r="A900" s="6" t="s">
        <v>6274</v>
      </c>
      <c r="B900" s="6" t="s">
        <v>18781</v>
      </c>
      <c r="C900" s="6" t="s">
        <v>18782</v>
      </c>
      <c r="D900" s="35">
        <v>44162</v>
      </c>
      <c r="E900" s="6" t="s">
        <v>18783</v>
      </c>
      <c r="F900" s="6" t="s">
        <v>9875</v>
      </c>
      <c r="G900" s="6">
        <v>73776</v>
      </c>
      <c r="H900" s="6">
        <v>73776</v>
      </c>
      <c r="I900" s="6" t="s">
        <v>9762</v>
      </c>
      <c r="J900" s="6" t="s">
        <v>9763</v>
      </c>
      <c r="K900" s="6">
        <v>73776</v>
      </c>
      <c r="L900" s="6" t="s">
        <v>9764</v>
      </c>
      <c r="M900" s="6">
        <v>12</v>
      </c>
      <c r="N900" s="6" t="e">
        <f>VLOOKUP(A900,'1_คตง_ภาพรวม'!$L$6:$M$56,2,FALSE)</f>
        <v>#N/A</v>
      </c>
    </row>
    <row r="901" spans="1:14">
      <c r="A901" s="6" t="s">
        <v>5208</v>
      </c>
      <c r="B901" s="6" t="s">
        <v>18784</v>
      </c>
      <c r="C901" s="6" t="s">
        <v>18785</v>
      </c>
      <c r="D901" s="35">
        <v>44162</v>
      </c>
      <c r="E901" s="6" t="s">
        <v>18786</v>
      </c>
      <c r="F901" s="6" t="s">
        <v>9875</v>
      </c>
      <c r="G901" s="6">
        <v>44550</v>
      </c>
      <c r="H901" s="6">
        <v>44550</v>
      </c>
      <c r="I901" s="6" t="s">
        <v>9762</v>
      </c>
      <c r="J901" s="6" t="s">
        <v>9763</v>
      </c>
      <c r="K901" s="6">
        <v>44550</v>
      </c>
      <c r="L901" s="6" t="s">
        <v>9764</v>
      </c>
      <c r="M901" s="6">
        <v>12</v>
      </c>
      <c r="N901" s="6" t="e">
        <f>VLOOKUP(A901,'1_คตง_ภาพรวม'!$L$6:$M$56,2,FALSE)</f>
        <v>#N/A</v>
      </c>
    </row>
    <row r="902" spans="1:14">
      <c r="A902" s="6" t="s">
        <v>5918</v>
      </c>
      <c r="B902" s="6" t="s">
        <v>18787</v>
      </c>
      <c r="C902" s="6" t="s">
        <v>18788</v>
      </c>
      <c r="D902" s="35">
        <v>44162</v>
      </c>
      <c r="E902" s="6" t="s">
        <v>18789</v>
      </c>
      <c r="F902" s="6" t="s">
        <v>9875</v>
      </c>
      <c r="G902" s="6">
        <v>80740.2</v>
      </c>
      <c r="H902" s="6">
        <v>80740.2</v>
      </c>
      <c r="I902" s="6" t="s">
        <v>9762</v>
      </c>
      <c r="J902" s="6" t="s">
        <v>9763</v>
      </c>
      <c r="K902" s="6">
        <v>80740.2</v>
      </c>
      <c r="L902" s="6" t="s">
        <v>9764</v>
      </c>
      <c r="M902" s="6">
        <v>12</v>
      </c>
      <c r="N902" s="6" t="e">
        <f>VLOOKUP(A902,'1_คตง_ภาพรวม'!$L$6:$M$56,2,FALSE)</f>
        <v>#N/A</v>
      </c>
    </row>
    <row r="903" spans="1:14">
      <c r="A903" s="6" t="s">
        <v>6004</v>
      </c>
      <c r="B903" s="6" t="s">
        <v>18790</v>
      </c>
      <c r="C903" s="6" t="s">
        <v>18791</v>
      </c>
      <c r="D903" s="35">
        <v>44162</v>
      </c>
      <c r="E903" s="6" t="s">
        <v>18792</v>
      </c>
      <c r="F903" s="6" t="s">
        <v>9875</v>
      </c>
      <c r="G903" s="6">
        <v>107590</v>
      </c>
      <c r="H903" s="6">
        <v>107590</v>
      </c>
      <c r="I903" s="6" t="s">
        <v>9762</v>
      </c>
      <c r="J903" s="6" t="s">
        <v>9763</v>
      </c>
      <c r="K903" s="6">
        <v>107590</v>
      </c>
      <c r="L903" s="6" t="s">
        <v>9764</v>
      </c>
      <c r="M903" s="6">
        <v>12</v>
      </c>
      <c r="N903" s="6" t="e">
        <f>VLOOKUP(A903,'1_คตง_ภาพรวม'!$L$6:$M$56,2,FALSE)</f>
        <v>#N/A</v>
      </c>
    </row>
    <row r="904" spans="1:14">
      <c r="A904" s="6" t="s">
        <v>4468</v>
      </c>
      <c r="B904" s="6" t="s">
        <v>18793</v>
      </c>
      <c r="C904" s="6" t="s">
        <v>18794</v>
      </c>
      <c r="D904" s="35">
        <v>44162</v>
      </c>
      <c r="E904" s="6" t="s">
        <v>18795</v>
      </c>
      <c r="F904" s="6" t="s">
        <v>9875</v>
      </c>
      <c r="G904" s="6">
        <v>247510</v>
      </c>
      <c r="H904" s="6">
        <v>247510</v>
      </c>
      <c r="I904" s="6" t="s">
        <v>9762</v>
      </c>
      <c r="J904" s="6" t="s">
        <v>9763</v>
      </c>
      <c r="K904" s="6">
        <v>247510</v>
      </c>
      <c r="L904" s="6" t="s">
        <v>9764</v>
      </c>
      <c r="M904" s="6">
        <v>12</v>
      </c>
      <c r="N904" s="6" t="e">
        <f>VLOOKUP(A904,'1_คตง_ภาพรวม'!$L$6:$M$56,2,FALSE)</f>
        <v>#N/A</v>
      </c>
    </row>
    <row r="905" spans="1:14">
      <c r="A905" s="6" t="s">
        <v>32688</v>
      </c>
      <c r="B905" s="6" t="s">
        <v>18796</v>
      </c>
      <c r="C905" s="6" t="s">
        <v>18797</v>
      </c>
      <c r="D905" s="35">
        <v>44162</v>
      </c>
      <c r="E905" s="6" t="s">
        <v>18798</v>
      </c>
      <c r="F905" s="6" t="s">
        <v>9875</v>
      </c>
      <c r="G905" s="6">
        <v>197968.32</v>
      </c>
      <c r="H905" s="6">
        <v>197968.32</v>
      </c>
      <c r="I905" s="6" t="s">
        <v>9762</v>
      </c>
      <c r="J905" s="6" t="s">
        <v>9763</v>
      </c>
      <c r="K905" s="6">
        <v>197968.32</v>
      </c>
      <c r="L905" s="6" t="s">
        <v>9764</v>
      </c>
      <c r="M905" s="6">
        <v>12</v>
      </c>
      <c r="N905" s="6" t="e">
        <f>VLOOKUP(A905,'1_คตง_ภาพรวม'!$L$6:$M$56,2,FALSE)</f>
        <v>#N/A</v>
      </c>
    </row>
    <row r="906" spans="1:14">
      <c r="A906" s="6" t="s">
        <v>4764</v>
      </c>
      <c r="B906" s="6" t="s">
        <v>18799</v>
      </c>
      <c r="C906" s="6" t="s">
        <v>18800</v>
      </c>
      <c r="D906" s="35">
        <v>44162</v>
      </c>
      <c r="E906" s="6" t="s">
        <v>18801</v>
      </c>
      <c r="F906" s="6" t="s">
        <v>9875</v>
      </c>
      <c r="G906" s="6">
        <v>35640</v>
      </c>
      <c r="H906" s="6">
        <v>35640</v>
      </c>
      <c r="I906" s="6" t="s">
        <v>9762</v>
      </c>
      <c r="J906" s="6" t="s">
        <v>9763</v>
      </c>
      <c r="K906" s="6">
        <v>35640</v>
      </c>
      <c r="L906" s="6" t="s">
        <v>9764</v>
      </c>
      <c r="M906" s="6">
        <v>12</v>
      </c>
      <c r="N906" s="6" t="e">
        <f>VLOOKUP(A906,'1_คตง_ภาพรวม'!$L$6:$M$56,2,FALSE)</f>
        <v>#N/A</v>
      </c>
    </row>
    <row r="907" spans="1:14">
      <c r="A907" s="6" t="s">
        <v>27</v>
      </c>
      <c r="B907" s="6" t="s">
        <v>18802</v>
      </c>
      <c r="C907" s="6" t="s">
        <v>18803</v>
      </c>
      <c r="D907" s="35">
        <v>44162</v>
      </c>
      <c r="E907" s="6" t="s">
        <v>18804</v>
      </c>
      <c r="F907" s="6" t="s">
        <v>9875</v>
      </c>
      <c r="G907" s="6">
        <v>1972024</v>
      </c>
      <c r="H907" s="6">
        <v>1972024</v>
      </c>
      <c r="I907" s="6" t="s">
        <v>9762</v>
      </c>
      <c r="J907" s="6" t="s">
        <v>9763</v>
      </c>
      <c r="K907" s="6">
        <v>1972024</v>
      </c>
      <c r="L907" s="6" t="s">
        <v>9764</v>
      </c>
      <c r="M907" s="6">
        <v>12</v>
      </c>
      <c r="N907" s="6" t="str">
        <f>VLOOKUP(A907,'1_คตง_ภาพรวม'!$L$6:$M$56,2,FALSE)</f>
        <v>บริษัท โอไอซี ครีเอชั่น จำกัด</v>
      </c>
    </row>
    <row r="908" spans="1:14">
      <c r="A908" s="6" t="s">
        <v>5084</v>
      </c>
      <c r="B908" s="6" t="s">
        <v>18805</v>
      </c>
      <c r="C908" s="6" t="s">
        <v>18806</v>
      </c>
      <c r="D908" s="35">
        <v>44162</v>
      </c>
      <c r="E908" s="6" t="s">
        <v>18807</v>
      </c>
      <c r="F908" s="6" t="s">
        <v>9875</v>
      </c>
      <c r="G908" s="66">
        <v>205687.07</v>
      </c>
      <c r="H908" s="66">
        <v>205687.07</v>
      </c>
      <c r="I908" s="6" t="s">
        <v>9762</v>
      </c>
      <c r="J908" s="6" t="s">
        <v>9763</v>
      </c>
      <c r="K908" s="6">
        <v>205687.07</v>
      </c>
      <c r="L908" s="6" t="s">
        <v>9764</v>
      </c>
      <c r="M908" s="6">
        <v>12</v>
      </c>
      <c r="N908" s="6" t="e">
        <f>VLOOKUP(A908,'1_คตง_ภาพรวม'!$L$6:$M$56,2,FALSE)</f>
        <v>#N/A</v>
      </c>
    </row>
    <row r="909" spans="1:14">
      <c r="A909" s="6" t="s">
        <v>5486</v>
      </c>
      <c r="B909" s="6" t="s">
        <v>18808</v>
      </c>
      <c r="C909" s="6" t="s">
        <v>18809</v>
      </c>
      <c r="D909" s="35">
        <v>44162</v>
      </c>
      <c r="E909" s="6" t="s">
        <v>18810</v>
      </c>
      <c r="F909" s="6" t="s">
        <v>9875</v>
      </c>
      <c r="G909" s="6">
        <v>173364.49</v>
      </c>
      <c r="H909" s="6">
        <v>173364.49</v>
      </c>
      <c r="I909" s="6" t="s">
        <v>9762</v>
      </c>
      <c r="J909" s="6" t="s">
        <v>9763</v>
      </c>
      <c r="K909" s="6">
        <v>173364.49</v>
      </c>
      <c r="L909" s="6" t="s">
        <v>9764</v>
      </c>
      <c r="M909" s="6">
        <v>12</v>
      </c>
      <c r="N909" s="6" t="e">
        <f>VLOOKUP(A909,'1_คตง_ภาพรวม'!$L$6:$M$56,2,FALSE)</f>
        <v>#N/A</v>
      </c>
    </row>
    <row r="910" spans="1:14">
      <c r="A910" s="6" t="s">
        <v>6285</v>
      </c>
      <c r="B910" s="6" t="s">
        <v>18811</v>
      </c>
      <c r="C910" s="6" t="s">
        <v>18812</v>
      </c>
      <c r="D910" s="35">
        <v>44162</v>
      </c>
      <c r="E910" s="6" t="s">
        <v>18813</v>
      </c>
      <c r="F910" s="6" t="s">
        <v>9875</v>
      </c>
      <c r="G910" s="6">
        <v>1733644.86</v>
      </c>
      <c r="H910" s="6">
        <v>1733644.86</v>
      </c>
      <c r="I910" s="6" t="s">
        <v>9762</v>
      </c>
      <c r="J910" s="6" t="s">
        <v>9763</v>
      </c>
      <c r="K910" s="6">
        <v>1733644.86</v>
      </c>
      <c r="L910" s="6" t="s">
        <v>9764</v>
      </c>
      <c r="M910" s="6">
        <v>12</v>
      </c>
      <c r="N910" s="6" t="e">
        <f>VLOOKUP(A910,'1_คตง_ภาพรวม'!$L$6:$M$56,2,FALSE)</f>
        <v>#N/A</v>
      </c>
    </row>
    <row r="911" spans="1:14">
      <c r="A911" s="6" t="s">
        <v>4952</v>
      </c>
      <c r="B911" s="6" t="s">
        <v>18814</v>
      </c>
      <c r="C911" s="6" t="s">
        <v>18815</v>
      </c>
      <c r="D911" s="35">
        <v>44162</v>
      </c>
      <c r="E911" s="6" t="s">
        <v>18816</v>
      </c>
      <c r="F911" s="6" t="s">
        <v>9875</v>
      </c>
      <c r="G911" s="66">
        <v>85860</v>
      </c>
      <c r="H911" s="66">
        <v>85860</v>
      </c>
      <c r="I911" s="6" t="s">
        <v>9762</v>
      </c>
      <c r="J911" s="6" t="s">
        <v>9763</v>
      </c>
      <c r="K911" s="6">
        <v>85860</v>
      </c>
      <c r="L911" s="6" t="s">
        <v>9764</v>
      </c>
      <c r="M911" s="6">
        <v>12</v>
      </c>
      <c r="N911" s="6" t="e">
        <f>VLOOKUP(A911,'1_คตง_ภาพรวม'!$L$6:$M$56,2,FALSE)</f>
        <v>#N/A</v>
      </c>
    </row>
    <row r="912" spans="1:14">
      <c r="A912" s="6" t="s">
        <v>1399</v>
      </c>
      <c r="B912" s="6" t="s">
        <v>18817</v>
      </c>
      <c r="C912" s="6" t="s">
        <v>18818</v>
      </c>
      <c r="D912" s="35">
        <v>44162</v>
      </c>
      <c r="E912" s="6" t="s">
        <v>18819</v>
      </c>
      <c r="F912" s="6" t="s">
        <v>9875</v>
      </c>
      <c r="G912" s="6">
        <v>286200</v>
      </c>
      <c r="H912" s="6">
        <v>286200</v>
      </c>
      <c r="I912" s="6" t="s">
        <v>9762</v>
      </c>
      <c r="J912" s="6" t="s">
        <v>9763</v>
      </c>
      <c r="K912" s="6">
        <v>286200</v>
      </c>
      <c r="L912" s="6" t="s">
        <v>9764</v>
      </c>
      <c r="M912" s="6">
        <v>12</v>
      </c>
      <c r="N912" s="6" t="e">
        <f>VLOOKUP(A912,'1_คตง_ภาพรวม'!$L$6:$M$56,2,FALSE)</f>
        <v>#N/A</v>
      </c>
    </row>
    <row r="913" spans="1:14">
      <c r="A913" s="6" t="s">
        <v>4325</v>
      </c>
      <c r="B913" s="6" t="s">
        <v>18820</v>
      </c>
      <c r="C913" s="6" t="s">
        <v>18821</v>
      </c>
      <c r="D913" s="35">
        <v>44162</v>
      </c>
      <c r="E913" s="6" t="s">
        <v>18822</v>
      </c>
      <c r="F913" s="6" t="s">
        <v>9875</v>
      </c>
      <c r="G913" s="6">
        <v>43957.94</v>
      </c>
      <c r="H913" s="6">
        <v>43957.94</v>
      </c>
      <c r="I913" s="6" t="s">
        <v>9762</v>
      </c>
      <c r="J913" s="6" t="s">
        <v>9763</v>
      </c>
      <c r="K913" s="6">
        <v>43957.94</v>
      </c>
      <c r="L913" s="6" t="s">
        <v>9764</v>
      </c>
      <c r="M913" s="6">
        <v>12</v>
      </c>
      <c r="N913" s="6" t="e">
        <f>VLOOKUP(A913,'1_คตง_ภาพรวม'!$L$6:$M$56,2,FALSE)</f>
        <v>#N/A</v>
      </c>
    </row>
    <row r="914" spans="1:14">
      <c r="A914" s="6" t="s">
        <v>5686</v>
      </c>
      <c r="B914" s="6" t="s">
        <v>18823</v>
      </c>
      <c r="C914" s="6" t="s">
        <v>18824</v>
      </c>
      <c r="D914" s="35">
        <v>44162</v>
      </c>
      <c r="E914" s="6" t="s">
        <v>18825</v>
      </c>
      <c r="F914" s="6" t="s">
        <v>9875</v>
      </c>
      <c r="G914" s="6">
        <v>64029.3</v>
      </c>
      <c r="H914" s="6">
        <v>64029.3</v>
      </c>
      <c r="I914" s="6" t="s">
        <v>9762</v>
      </c>
      <c r="J914" s="6" t="s">
        <v>9763</v>
      </c>
      <c r="K914" s="6">
        <v>64029.3</v>
      </c>
      <c r="L914" s="6" t="s">
        <v>9764</v>
      </c>
      <c r="M914" s="6">
        <v>12</v>
      </c>
      <c r="N914" s="6" t="e">
        <f>VLOOKUP(A914,'1_คตง_ภาพรวม'!$L$6:$M$56,2,FALSE)</f>
        <v>#N/A</v>
      </c>
    </row>
    <row r="915" spans="1:14">
      <c r="A915" s="6" t="s">
        <v>1349</v>
      </c>
      <c r="B915" s="6" t="s">
        <v>18826</v>
      </c>
      <c r="C915" s="6" t="s">
        <v>18827</v>
      </c>
      <c r="D915" s="35">
        <v>44162</v>
      </c>
      <c r="E915" s="6" t="s">
        <v>18828</v>
      </c>
      <c r="F915" s="6" t="s">
        <v>9875</v>
      </c>
      <c r="G915" s="66">
        <v>475410</v>
      </c>
      <c r="H915" s="66">
        <v>475410</v>
      </c>
      <c r="I915" s="6" t="s">
        <v>9762</v>
      </c>
      <c r="J915" s="6" t="s">
        <v>9763</v>
      </c>
      <c r="K915" s="6">
        <v>475410</v>
      </c>
      <c r="L915" s="6" t="s">
        <v>9764</v>
      </c>
      <c r="M915" s="6">
        <v>12</v>
      </c>
      <c r="N915" s="6" t="e">
        <f>VLOOKUP(A915,'1_คตง_ภาพรวม'!$L$6:$M$56,2,FALSE)</f>
        <v>#N/A</v>
      </c>
    </row>
    <row r="916" spans="1:14">
      <c r="A916" s="6" t="s">
        <v>4056</v>
      </c>
      <c r="B916" s="6" t="s">
        <v>18829</v>
      </c>
      <c r="C916" s="6" t="s">
        <v>18830</v>
      </c>
      <c r="D916" s="35">
        <v>44162</v>
      </c>
      <c r="E916" s="6" t="s">
        <v>18831</v>
      </c>
      <c r="F916" s="6" t="s">
        <v>9875</v>
      </c>
      <c r="G916" s="6">
        <v>9540</v>
      </c>
      <c r="H916" s="6">
        <v>9540</v>
      </c>
      <c r="I916" s="6" t="s">
        <v>9762</v>
      </c>
      <c r="J916" s="6" t="s">
        <v>9763</v>
      </c>
      <c r="K916" s="6">
        <v>9540</v>
      </c>
      <c r="L916" s="6" t="s">
        <v>9764</v>
      </c>
      <c r="M916" s="6">
        <v>12</v>
      </c>
      <c r="N916" s="6" t="e">
        <f>VLOOKUP(A916,'1_คตง_ภาพรวม'!$L$6:$M$56,2,FALSE)</f>
        <v>#N/A</v>
      </c>
    </row>
    <row r="917" spans="1:14">
      <c r="A917" s="6" t="s">
        <v>6498</v>
      </c>
      <c r="B917" s="6" t="s">
        <v>18832</v>
      </c>
      <c r="C917" s="6" t="s">
        <v>18833</v>
      </c>
      <c r="D917" s="35">
        <v>44162</v>
      </c>
      <c r="E917" s="6" t="s">
        <v>18834</v>
      </c>
      <c r="F917" s="6" t="s">
        <v>9875</v>
      </c>
      <c r="G917" s="6">
        <v>127283.54</v>
      </c>
      <c r="H917" s="6">
        <v>127283.54</v>
      </c>
      <c r="I917" s="6" t="s">
        <v>9762</v>
      </c>
      <c r="J917" s="6" t="s">
        <v>9763</v>
      </c>
      <c r="K917" s="6">
        <v>127283.54</v>
      </c>
      <c r="L917" s="6" t="s">
        <v>9764</v>
      </c>
      <c r="M917" s="6">
        <v>12</v>
      </c>
      <c r="N917" s="6" t="e">
        <f>VLOOKUP(A917,'1_คตง_ภาพรวม'!$L$6:$M$56,2,FALSE)</f>
        <v>#N/A</v>
      </c>
    </row>
    <row r="918" spans="1:14">
      <c r="A918" s="6" t="s">
        <v>83</v>
      </c>
      <c r="B918" s="6" t="s">
        <v>18838</v>
      </c>
      <c r="C918" s="6" t="s">
        <v>18839</v>
      </c>
      <c r="D918" s="35">
        <v>44162</v>
      </c>
      <c r="E918" s="6" t="s">
        <v>18840</v>
      </c>
      <c r="F918" s="6" t="s">
        <v>9875</v>
      </c>
      <c r="G918" s="6">
        <v>1782072</v>
      </c>
      <c r="H918" s="6">
        <v>1782072</v>
      </c>
      <c r="I918" s="6" t="s">
        <v>9762</v>
      </c>
      <c r="J918" s="6" t="s">
        <v>9763</v>
      </c>
      <c r="K918" s="6">
        <v>1782072</v>
      </c>
      <c r="L918" s="6" t="s">
        <v>9764</v>
      </c>
      <c r="M918" s="6">
        <v>12</v>
      </c>
      <c r="N918" s="6" t="str">
        <f>VLOOKUP(A918,'1_คตง_ภาพรวม'!$L$6:$M$56,2,FALSE)</f>
        <v>บริษัท บุ๊คสเคป พลัส จำกัด</v>
      </c>
    </row>
    <row r="919" spans="1:14">
      <c r="A919" s="6" t="s">
        <v>4494</v>
      </c>
      <c r="B919" s="6" t="s">
        <v>18841</v>
      </c>
      <c r="C919" s="6" t="s">
        <v>18842</v>
      </c>
      <c r="D919" s="35">
        <v>44162</v>
      </c>
      <c r="E919" s="6" t="s">
        <v>18843</v>
      </c>
      <c r="F919" s="6" t="s">
        <v>9875</v>
      </c>
      <c r="G919" s="6">
        <v>1399200</v>
      </c>
      <c r="H919" s="6">
        <v>1399200</v>
      </c>
      <c r="I919" s="6" t="s">
        <v>9762</v>
      </c>
      <c r="J919" s="6" t="s">
        <v>9763</v>
      </c>
      <c r="K919" s="6">
        <v>1399200</v>
      </c>
      <c r="L919" s="6" t="s">
        <v>9764</v>
      </c>
      <c r="M919" s="6">
        <v>12</v>
      </c>
      <c r="N919" s="6" t="e">
        <f>VLOOKUP(A919,'1_คตง_ภาพรวม'!$L$6:$M$56,2,FALSE)</f>
        <v>#N/A</v>
      </c>
    </row>
    <row r="920" spans="1:14">
      <c r="A920" s="6" t="s">
        <v>5497</v>
      </c>
      <c r="B920" s="6" t="s">
        <v>18844</v>
      </c>
      <c r="C920" s="6" t="s">
        <v>18845</v>
      </c>
      <c r="D920" s="35">
        <v>44162</v>
      </c>
      <c r="E920" s="6" t="s">
        <v>18846</v>
      </c>
      <c r="F920" s="6" t="s">
        <v>9875</v>
      </c>
      <c r="G920" s="6">
        <v>257854.49</v>
      </c>
      <c r="H920" s="6">
        <v>257854.49</v>
      </c>
      <c r="I920" s="6" t="s">
        <v>9762</v>
      </c>
      <c r="J920" s="6" t="s">
        <v>9763</v>
      </c>
      <c r="K920" s="6">
        <v>257854.49</v>
      </c>
      <c r="L920" s="6" t="s">
        <v>9764</v>
      </c>
      <c r="M920" s="6">
        <v>12</v>
      </c>
      <c r="N920" s="6" t="e">
        <f>VLOOKUP(A920,'1_คตง_ภาพรวม'!$L$6:$M$56,2,FALSE)</f>
        <v>#N/A</v>
      </c>
    </row>
    <row r="921" spans="1:14">
      <c r="A921" s="6" t="s">
        <v>4370</v>
      </c>
      <c r="B921" s="6" t="s">
        <v>18847</v>
      </c>
      <c r="C921" s="6" t="s">
        <v>18848</v>
      </c>
      <c r="D921" s="35">
        <v>44162</v>
      </c>
      <c r="E921" s="6" t="s">
        <v>18849</v>
      </c>
      <c r="F921" s="6" t="s">
        <v>9875</v>
      </c>
      <c r="G921" s="6">
        <v>335225</v>
      </c>
      <c r="H921" s="6">
        <v>335225</v>
      </c>
      <c r="I921" s="6" t="s">
        <v>9762</v>
      </c>
      <c r="J921" s="6" t="s">
        <v>9763</v>
      </c>
      <c r="K921" s="6">
        <v>335225</v>
      </c>
      <c r="L921" s="6" t="s">
        <v>9764</v>
      </c>
      <c r="M921" s="6">
        <v>12</v>
      </c>
      <c r="N921" s="6" t="e">
        <f>VLOOKUP(A921,'1_คตง_ภาพรวม'!$L$6:$M$56,2,FALSE)</f>
        <v>#N/A</v>
      </c>
    </row>
    <row r="922" spans="1:14">
      <c r="A922" s="6" t="s">
        <v>5222</v>
      </c>
      <c r="B922" s="6" t="s">
        <v>18850</v>
      </c>
      <c r="C922" s="6" t="s">
        <v>18851</v>
      </c>
      <c r="D922" s="35">
        <v>44162</v>
      </c>
      <c r="E922" s="6" t="s">
        <v>18852</v>
      </c>
      <c r="F922" s="6" t="s">
        <v>9875</v>
      </c>
      <c r="G922" s="6">
        <v>159000</v>
      </c>
      <c r="H922" s="6">
        <v>159000</v>
      </c>
      <c r="I922" s="6" t="s">
        <v>9762</v>
      </c>
      <c r="J922" s="6" t="s">
        <v>9763</v>
      </c>
      <c r="K922" s="6">
        <v>159000</v>
      </c>
      <c r="L922" s="6" t="s">
        <v>9764</v>
      </c>
      <c r="M922" s="6">
        <v>12</v>
      </c>
      <c r="N922" s="6" t="e">
        <f>VLOOKUP(A922,'1_คตง_ภาพรวม'!$L$6:$M$56,2,FALSE)</f>
        <v>#N/A</v>
      </c>
    </row>
    <row r="923" spans="1:14">
      <c r="A923" s="6" t="s">
        <v>4651</v>
      </c>
      <c r="B923" s="6" t="s">
        <v>18853</v>
      </c>
      <c r="C923" s="6" t="s">
        <v>18854</v>
      </c>
      <c r="D923" s="35">
        <v>44162</v>
      </c>
      <c r="E923" s="6" t="s">
        <v>18855</v>
      </c>
      <c r="F923" s="6" t="s">
        <v>9875</v>
      </c>
      <c r="G923" s="6">
        <v>346728.97</v>
      </c>
      <c r="H923" s="6">
        <v>346728.97</v>
      </c>
      <c r="I923" s="6" t="s">
        <v>9762</v>
      </c>
      <c r="J923" s="6" t="s">
        <v>9763</v>
      </c>
      <c r="K923" s="6">
        <v>346728.97</v>
      </c>
      <c r="L923" s="6" t="s">
        <v>9764</v>
      </c>
      <c r="M923" s="6">
        <v>12</v>
      </c>
      <c r="N923" s="6" t="e">
        <f>VLOOKUP(A923,'1_คตง_ภาพรวม'!$L$6:$M$56,2,FALSE)</f>
        <v>#N/A</v>
      </c>
    </row>
    <row r="924" spans="1:14">
      <c r="A924" s="6" t="s">
        <v>4827</v>
      </c>
      <c r="B924" s="6" t="s">
        <v>18877</v>
      </c>
      <c r="C924" s="6" t="s">
        <v>18878</v>
      </c>
      <c r="D924" s="35">
        <v>44162</v>
      </c>
      <c r="E924" s="6" t="s">
        <v>18879</v>
      </c>
      <c r="F924" s="6" t="s">
        <v>9875</v>
      </c>
      <c r="G924" s="6">
        <v>130680</v>
      </c>
      <c r="H924" s="6">
        <v>130680</v>
      </c>
      <c r="I924" s="6" t="s">
        <v>9762</v>
      </c>
      <c r="J924" s="6" t="s">
        <v>9763</v>
      </c>
      <c r="K924" s="6">
        <v>130680</v>
      </c>
      <c r="L924" s="6" t="s">
        <v>9764</v>
      </c>
      <c r="M924" s="6">
        <v>12</v>
      </c>
      <c r="N924" s="6" t="e">
        <f>VLOOKUP(A924,'1_คตง_ภาพรวม'!$L$6:$M$56,2,FALSE)</f>
        <v>#N/A</v>
      </c>
    </row>
    <row r="925" spans="1:14">
      <c r="A925" s="6" t="s">
        <v>5827</v>
      </c>
      <c r="B925" s="6" t="s">
        <v>18889</v>
      </c>
      <c r="C925" s="6" t="s">
        <v>18890</v>
      </c>
      <c r="D925" s="35">
        <v>44165</v>
      </c>
      <c r="E925" s="6" t="s">
        <v>18891</v>
      </c>
      <c r="F925" s="6" t="s">
        <v>9875</v>
      </c>
      <c r="G925" s="6">
        <v>17820</v>
      </c>
      <c r="H925" s="6">
        <v>17820</v>
      </c>
      <c r="I925" s="6" t="s">
        <v>9762</v>
      </c>
      <c r="J925" s="6" t="s">
        <v>9763</v>
      </c>
      <c r="K925" s="6">
        <v>17820</v>
      </c>
      <c r="L925" s="6" t="s">
        <v>9764</v>
      </c>
      <c r="M925" s="6">
        <v>12</v>
      </c>
      <c r="N925" s="6" t="e">
        <f>VLOOKUP(A925,'1_คตง_ภาพรวม'!$L$6:$M$56,2,FALSE)</f>
        <v>#N/A</v>
      </c>
    </row>
    <row r="926" spans="1:14">
      <c r="A926" s="6" t="s">
        <v>7000</v>
      </c>
      <c r="B926" s="6" t="s">
        <v>18892</v>
      </c>
      <c r="C926" s="6" t="s">
        <v>18893</v>
      </c>
      <c r="D926" s="35">
        <v>44165</v>
      </c>
      <c r="E926" s="6" t="s">
        <v>18894</v>
      </c>
      <c r="F926" s="6" t="s">
        <v>9875</v>
      </c>
      <c r="G926" s="6">
        <v>24750</v>
      </c>
      <c r="H926" s="6">
        <v>24750</v>
      </c>
      <c r="I926" s="6" t="s">
        <v>9762</v>
      </c>
      <c r="J926" s="6" t="s">
        <v>9763</v>
      </c>
      <c r="K926" s="6">
        <v>24750</v>
      </c>
      <c r="L926" s="6" t="s">
        <v>9764</v>
      </c>
      <c r="M926" s="6">
        <v>12</v>
      </c>
      <c r="N926" s="6" t="e">
        <f>VLOOKUP(A926,'1_คตง_ภาพรวม'!$L$6:$M$56,2,FALSE)</f>
        <v>#N/A</v>
      </c>
    </row>
    <row r="927" spans="1:14">
      <c r="A927" s="6" t="s">
        <v>8114</v>
      </c>
      <c r="B927" s="6" t="s">
        <v>18895</v>
      </c>
      <c r="C927" s="6" t="s">
        <v>18896</v>
      </c>
      <c r="D927" s="35">
        <v>44165</v>
      </c>
      <c r="E927" s="6" t="s">
        <v>18897</v>
      </c>
      <c r="F927" s="6" t="s">
        <v>9875</v>
      </c>
      <c r="G927" s="6">
        <v>20790</v>
      </c>
      <c r="H927" s="6">
        <v>20790</v>
      </c>
      <c r="I927" s="6" t="s">
        <v>9762</v>
      </c>
      <c r="J927" s="6" t="s">
        <v>9763</v>
      </c>
      <c r="K927" s="6">
        <v>20790</v>
      </c>
      <c r="L927" s="6" t="s">
        <v>9764</v>
      </c>
      <c r="M927" s="6">
        <v>12</v>
      </c>
      <c r="N927" s="6" t="e">
        <f>VLOOKUP(A927,'1_คตง_ภาพรวม'!$L$6:$M$56,2,FALSE)</f>
        <v>#N/A</v>
      </c>
    </row>
    <row r="928" spans="1:14">
      <c r="A928" s="6" t="s">
        <v>5874</v>
      </c>
      <c r="B928" s="6" t="s">
        <v>18898</v>
      </c>
      <c r="C928" s="6" t="s">
        <v>18899</v>
      </c>
      <c r="D928" s="35">
        <v>44165</v>
      </c>
      <c r="E928" s="6" t="s">
        <v>18900</v>
      </c>
      <c r="F928" s="6" t="s">
        <v>9875</v>
      </c>
      <c r="G928" s="6">
        <v>39600</v>
      </c>
      <c r="H928" s="6">
        <v>39600</v>
      </c>
      <c r="I928" s="6" t="s">
        <v>9762</v>
      </c>
      <c r="J928" s="6" t="s">
        <v>9763</v>
      </c>
      <c r="K928" s="6">
        <v>39600</v>
      </c>
      <c r="L928" s="6" t="s">
        <v>9764</v>
      </c>
      <c r="M928" s="6">
        <v>12</v>
      </c>
      <c r="N928" s="6" t="e">
        <f>VLOOKUP(A928,'1_คตง_ภาพรวม'!$L$6:$M$56,2,FALSE)</f>
        <v>#N/A</v>
      </c>
    </row>
    <row r="929" spans="1:14">
      <c r="A929" s="6" t="s">
        <v>5841</v>
      </c>
      <c r="B929" s="6" t="s">
        <v>18901</v>
      </c>
      <c r="C929" s="6" t="s">
        <v>18902</v>
      </c>
      <c r="D929" s="35">
        <v>44165</v>
      </c>
      <c r="E929" s="6" t="s">
        <v>18903</v>
      </c>
      <c r="F929" s="6" t="s">
        <v>9875</v>
      </c>
      <c r="G929" s="6">
        <v>17820</v>
      </c>
      <c r="H929" s="6">
        <v>17820</v>
      </c>
      <c r="I929" s="6" t="s">
        <v>9762</v>
      </c>
      <c r="J929" s="6" t="s">
        <v>9763</v>
      </c>
      <c r="K929" s="6">
        <v>17820</v>
      </c>
      <c r="L929" s="6" t="s">
        <v>9764</v>
      </c>
      <c r="M929" s="6">
        <v>12</v>
      </c>
      <c r="N929" s="6" t="e">
        <f>VLOOKUP(A929,'1_คตง_ภาพรวม'!$L$6:$M$56,2,FALSE)</f>
        <v>#N/A</v>
      </c>
    </row>
    <row r="930" spans="1:14">
      <c r="A930" s="6" t="s">
        <v>5855</v>
      </c>
      <c r="B930" s="6" t="s">
        <v>18904</v>
      </c>
      <c r="C930" s="6" t="s">
        <v>18905</v>
      </c>
      <c r="D930" s="35">
        <v>44165</v>
      </c>
      <c r="E930" s="6" t="s">
        <v>18906</v>
      </c>
      <c r="F930" s="6" t="s">
        <v>9875</v>
      </c>
      <c r="G930" s="6">
        <v>17820</v>
      </c>
      <c r="H930" s="6">
        <v>17820</v>
      </c>
      <c r="I930" s="6" t="s">
        <v>9762</v>
      </c>
      <c r="J930" s="6" t="s">
        <v>9763</v>
      </c>
      <c r="K930" s="6">
        <v>17820</v>
      </c>
      <c r="L930" s="6" t="s">
        <v>9764</v>
      </c>
      <c r="M930" s="6">
        <v>12</v>
      </c>
      <c r="N930" s="6" t="e">
        <f>VLOOKUP(A930,'1_คตง_ภาพรวม'!$L$6:$M$56,2,FALSE)</f>
        <v>#N/A</v>
      </c>
    </row>
    <row r="931" spans="1:14">
      <c r="A931" s="6" t="s">
        <v>6829</v>
      </c>
      <c r="B931" s="6" t="s">
        <v>18907</v>
      </c>
      <c r="C931" s="6" t="s">
        <v>18908</v>
      </c>
      <c r="D931" s="35">
        <v>44165</v>
      </c>
      <c r="E931" s="6" t="s">
        <v>18909</v>
      </c>
      <c r="F931" s="6" t="s">
        <v>9875</v>
      </c>
      <c r="G931" s="6">
        <v>20790</v>
      </c>
      <c r="H931" s="6">
        <v>20790</v>
      </c>
      <c r="I931" s="6" t="s">
        <v>9762</v>
      </c>
      <c r="J931" s="6" t="s">
        <v>9763</v>
      </c>
      <c r="K931" s="6">
        <v>20790</v>
      </c>
      <c r="L931" s="6" t="s">
        <v>9764</v>
      </c>
      <c r="M931" s="6">
        <v>12</v>
      </c>
      <c r="N931" s="6" t="e">
        <f>VLOOKUP(A931,'1_คตง_ภาพรวม'!$L$6:$M$56,2,FALSE)</f>
        <v>#N/A</v>
      </c>
    </row>
    <row r="932" spans="1:14">
      <c r="A932" s="6" t="s">
        <v>7747</v>
      </c>
      <c r="B932" s="6" t="s">
        <v>18910</v>
      </c>
      <c r="C932" s="6" t="s">
        <v>18911</v>
      </c>
      <c r="D932" s="35">
        <v>44165</v>
      </c>
      <c r="E932" s="6" t="s">
        <v>18912</v>
      </c>
      <c r="F932" s="6" t="s">
        <v>9875</v>
      </c>
      <c r="G932" s="6">
        <v>21285</v>
      </c>
      <c r="H932" s="6">
        <v>21285</v>
      </c>
      <c r="I932" s="6" t="s">
        <v>9762</v>
      </c>
      <c r="J932" s="6" t="s">
        <v>9763</v>
      </c>
      <c r="K932" s="6">
        <v>21285</v>
      </c>
      <c r="L932" s="6" t="s">
        <v>9764</v>
      </c>
      <c r="M932" s="6">
        <v>12</v>
      </c>
      <c r="N932" s="6" t="e">
        <f>VLOOKUP(A932,'1_คตง_ภาพรวม'!$L$6:$M$56,2,FALSE)</f>
        <v>#N/A</v>
      </c>
    </row>
    <row r="933" spans="1:14">
      <c r="A933" s="6" t="s">
        <v>8060</v>
      </c>
      <c r="B933" s="6" t="s">
        <v>18913</v>
      </c>
      <c r="C933" s="6" t="s">
        <v>18914</v>
      </c>
      <c r="D933" s="35">
        <v>44165</v>
      </c>
      <c r="E933" s="6" t="s">
        <v>18915</v>
      </c>
      <c r="F933" s="6" t="s">
        <v>9875</v>
      </c>
      <c r="G933" s="6">
        <v>17820</v>
      </c>
      <c r="H933" s="6">
        <v>17820</v>
      </c>
      <c r="I933" s="6" t="s">
        <v>9762</v>
      </c>
      <c r="J933" s="6" t="s">
        <v>9763</v>
      </c>
      <c r="K933" s="6">
        <v>17820</v>
      </c>
      <c r="L933" s="6" t="s">
        <v>9764</v>
      </c>
      <c r="M933" s="6">
        <v>12</v>
      </c>
      <c r="N933" s="6" t="e">
        <f>VLOOKUP(A933,'1_คตง_ภาพรวม'!$L$6:$M$56,2,FALSE)</f>
        <v>#N/A</v>
      </c>
    </row>
    <row r="934" spans="1:14">
      <c r="A934" s="6" t="s">
        <v>4126</v>
      </c>
      <c r="B934" s="6" t="s">
        <v>18916</v>
      </c>
      <c r="C934" s="6" t="s">
        <v>18917</v>
      </c>
      <c r="D934" s="35">
        <v>44165</v>
      </c>
      <c r="E934" s="6" t="s">
        <v>18918</v>
      </c>
      <c r="F934" s="6" t="s">
        <v>9875</v>
      </c>
      <c r="G934" s="6">
        <v>76230</v>
      </c>
      <c r="H934" s="6">
        <v>76230</v>
      </c>
      <c r="I934" s="6" t="s">
        <v>9762</v>
      </c>
      <c r="J934" s="6" t="s">
        <v>9763</v>
      </c>
      <c r="K934" s="6">
        <v>76230</v>
      </c>
      <c r="L934" s="6" t="s">
        <v>9764</v>
      </c>
      <c r="M934" s="6">
        <v>12</v>
      </c>
      <c r="N934" s="6" t="e">
        <f>VLOOKUP(A934,'1_คตง_ภาพรวม'!$L$6:$M$56,2,FALSE)</f>
        <v>#N/A</v>
      </c>
    </row>
    <row r="935" spans="1:14">
      <c r="A935" s="6" t="s">
        <v>5049</v>
      </c>
      <c r="B935" s="6" t="s">
        <v>18919</v>
      </c>
      <c r="C935" s="6" t="s">
        <v>18920</v>
      </c>
      <c r="D935" s="35">
        <v>44165</v>
      </c>
      <c r="E935" s="6" t="s">
        <v>18921</v>
      </c>
      <c r="F935" s="6" t="s">
        <v>9875</v>
      </c>
      <c r="G935" s="6">
        <v>18315</v>
      </c>
      <c r="H935" s="6">
        <v>18315</v>
      </c>
      <c r="I935" s="6" t="s">
        <v>9762</v>
      </c>
      <c r="J935" s="6" t="s">
        <v>9763</v>
      </c>
      <c r="K935" s="6">
        <v>18315</v>
      </c>
      <c r="L935" s="6" t="s">
        <v>9764</v>
      </c>
      <c r="M935" s="6">
        <v>12</v>
      </c>
      <c r="N935" s="6" t="e">
        <f>VLOOKUP(A935,'1_คตง_ภาพรวม'!$L$6:$M$56,2,FALSE)</f>
        <v>#N/A</v>
      </c>
    </row>
    <row r="936" spans="1:14">
      <c r="A936" s="6" t="s">
        <v>7296</v>
      </c>
      <c r="B936" s="6" t="s">
        <v>18922</v>
      </c>
      <c r="C936" s="6" t="s">
        <v>18923</v>
      </c>
      <c r="D936" s="35">
        <v>44165</v>
      </c>
      <c r="E936" s="6" t="s">
        <v>18924</v>
      </c>
      <c r="F936" s="6" t="s">
        <v>9875</v>
      </c>
      <c r="G936" s="6">
        <v>22275</v>
      </c>
      <c r="H936" s="6">
        <v>22275</v>
      </c>
      <c r="I936" s="6" t="s">
        <v>9762</v>
      </c>
      <c r="J936" s="6" t="s">
        <v>9763</v>
      </c>
      <c r="K936" s="6">
        <v>22275</v>
      </c>
      <c r="L936" s="6" t="s">
        <v>9764</v>
      </c>
      <c r="M936" s="6">
        <v>12</v>
      </c>
      <c r="N936" s="6" t="e">
        <f>VLOOKUP(A936,'1_คตง_ภาพรวม'!$L$6:$M$56,2,FALSE)</f>
        <v>#N/A</v>
      </c>
    </row>
    <row r="937" spans="1:14">
      <c r="A937" s="6" t="s">
        <v>7562</v>
      </c>
      <c r="B937" s="6" t="s">
        <v>18925</v>
      </c>
      <c r="C937" s="6" t="s">
        <v>18926</v>
      </c>
      <c r="D937" s="35">
        <v>44165</v>
      </c>
      <c r="E937" s="6" t="s">
        <v>18927</v>
      </c>
      <c r="F937" s="6" t="s">
        <v>9875</v>
      </c>
      <c r="G937" s="6">
        <v>25245</v>
      </c>
      <c r="H937" s="6">
        <v>25245</v>
      </c>
      <c r="I937" s="6" t="s">
        <v>9762</v>
      </c>
      <c r="J937" s="6" t="s">
        <v>9763</v>
      </c>
      <c r="K937" s="6">
        <v>25245</v>
      </c>
      <c r="L937" s="6" t="s">
        <v>9764</v>
      </c>
      <c r="M937" s="6">
        <v>12</v>
      </c>
      <c r="N937" s="6" t="e">
        <f>VLOOKUP(A937,'1_คตง_ภาพรวม'!$L$6:$M$56,2,FALSE)</f>
        <v>#N/A</v>
      </c>
    </row>
    <row r="938" spans="1:14">
      <c r="A938" s="6" t="s">
        <v>6323</v>
      </c>
      <c r="B938" s="6" t="s">
        <v>18928</v>
      </c>
      <c r="C938" s="6" t="s">
        <v>18929</v>
      </c>
      <c r="D938" s="35">
        <v>44165</v>
      </c>
      <c r="E938" s="6" t="s">
        <v>18930</v>
      </c>
      <c r="F938" s="6" t="s">
        <v>9875</v>
      </c>
      <c r="G938" s="6">
        <v>21780</v>
      </c>
      <c r="H938" s="6">
        <v>21780</v>
      </c>
      <c r="I938" s="6" t="s">
        <v>9762</v>
      </c>
      <c r="J938" s="6" t="s">
        <v>9763</v>
      </c>
      <c r="K938" s="6">
        <v>21780</v>
      </c>
      <c r="L938" s="6" t="s">
        <v>9764</v>
      </c>
      <c r="M938" s="6">
        <v>12</v>
      </c>
      <c r="N938" s="6" t="e">
        <f>VLOOKUP(A938,'1_คตง_ภาพรวม'!$L$6:$M$56,2,FALSE)</f>
        <v>#N/A</v>
      </c>
    </row>
    <row r="939" spans="1:14">
      <c r="A939" s="6" t="s">
        <v>5698</v>
      </c>
      <c r="B939" s="6" t="s">
        <v>18931</v>
      </c>
      <c r="C939" s="6" t="s">
        <v>18932</v>
      </c>
      <c r="D939" s="35">
        <v>44165</v>
      </c>
      <c r="E939" s="6" t="s">
        <v>18933</v>
      </c>
      <c r="F939" s="6" t="s">
        <v>9875</v>
      </c>
      <c r="G939" s="6">
        <v>19404</v>
      </c>
      <c r="H939" s="6">
        <v>19404</v>
      </c>
      <c r="I939" s="6" t="s">
        <v>9762</v>
      </c>
      <c r="J939" s="6" t="s">
        <v>9763</v>
      </c>
      <c r="K939" s="6">
        <v>19404</v>
      </c>
      <c r="L939" s="6" t="s">
        <v>9764</v>
      </c>
      <c r="M939" s="6">
        <v>12</v>
      </c>
      <c r="N939" s="6" t="e">
        <f>VLOOKUP(A939,'1_คตง_ภาพรวม'!$L$6:$M$56,2,FALSE)</f>
        <v>#N/A</v>
      </c>
    </row>
    <row r="940" spans="1:14">
      <c r="A940" s="6" t="s">
        <v>7773</v>
      </c>
      <c r="B940" s="6" t="s">
        <v>18934</v>
      </c>
      <c r="C940" s="6" t="s">
        <v>18935</v>
      </c>
      <c r="D940" s="35">
        <v>44165</v>
      </c>
      <c r="E940" s="6" t="s">
        <v>18936</v>
      </c>
      <c r="F940" s="6" t="s">
        <v>9875</v>
      </c>
      <c r="G940" s="6">
        <v>21285</v>
      </c>
      <c r="H940" s="6">
        <v>21285</v>
      </c>
      <c r="I940" s="6" t="s">
        <v>9762</v>
      </c>
      <c r="J940" s="6" t="s">
        <v>9763</v>
      </c>
      <c r="K940" s="6">
        <v>21285</v>
      </c>
      <c r="L940" s="6" t="s">
        <v>9764</v>
      </c>
      <c r="M940" s="6">
        <v>12</v>
      </c>
      <c r="N940" s="6" t="e">
        <f>VLOOKUP(A940,'1_คตง_ภาพรวม'!$L$6:$M$56,2,FALSE)</f>
        <v>#N/A</v>
      </c>
    </row>
    <row r="941" spans="1:14">
      <c r="A941" s="6" t="s">
        <v>6052</v>
      </c>
      <c r="B941" s="6" t="s">
        <v>18937</v>
      </c>
      <c r="C941" s="6" t="s">
        <v>18938</v>
      </c>
      <c r="D941" s="35">
        <v>44162</v>
      </c>
      <c r="E941" s="6" t="s">
        <v>18939</v>
      </c>
      <c r="F941" s="6" t="s">
        <v>9875</v>
      </c>
      <c r="G941" s="6">
        <v>435883.89</v>
      </c>
      <c r="H941" s="6">
        <v>435883.89</v>
      </c>
      <c r="I941" s="6" t="s">
        <v>9762</v>
      </c>
      <c r="J941" s="6" t="s">
        <v>9763</v>
      </c>
      <c r="K941" s="6">
        <v>435883.89</v>
      </c>
      <c r="L941" s="6" t="s">
        <v>9764</v>
      </c>
      <c r="M941" s="6">
        <v>12</v>
      </c>
      <c r="N941" s="6" t="e">
        <f>VLOOKUP(A941,'1_คตง_ภาพรวม'!$L$6:$M$56,2,FALSE)</f>
        <v>#N/A</v>
      </c>
    </row>
    <row r="942" spans="1:14">
      <c r="A942" s="6" t="s">
        <v>4192</v>
      </c>
      <c r="B942" s="6" t="s">
        <v>18940</v>
      </c>
      <c r="C942" s="6" t="s">
        <v>18941</v>
      </c>
      <c r="D942" s="35">
        <v>44165</v>
      </c>
      <c r="E942" s="6" t="s">
        <v>18942</v>
      </c>
      <c r="F942" s="6" t="s">
        <v>9875</v>
      </c>
      <c r="G942" s="6">
        <v>18810</v>
      </c>
      <c r="H942" s="6">
        <v>18810</v>
      </c>
      <c r="I942" s="6" t="s">
        <v>9762</v>
      </c>
      <c r="J942" s="6" t="s">
        <v>9763</v>
      </c>
      <c r="K942" s="6">
        <v>18810</v>
      </c>
      <c r="L942" s="6" t="s">
        <v>9764</v>
      </c>
      <c r="M942" s="6">
        <v>12</v>
      </c>
      <c r="N942" s="6" t="e">
        <f>VLOOKUP(A942,'1_คตง_ภาพรวม'!$L$6:$M$56,2,FALSE)</f>
        <v>#N/A</v>
      </c>
    </row>
    <row r="943" spans="1:14">
      <c r="A943" s="6" t="s">
        <v>4208</v>
      </c>
      <c r="B943" s="6" t="s">
        <v>18943</v>
      </c>
      <c r="C943" s="6" t="s">
        <v>18944</v>
      </c>
      <c r="D943" s="35">
        <v>44165</v>
      </c>
      <c r="E943" s="6" t="s">
        <v>18945</v>
      </c>
      <c r="F943" s="6" t="s">
        <v>9875</v>
      </c>
      <c r="G943" s="6">
        <v>18810</v>
      </c>
      <c r="H943" s="6">
        <v>18810</v>
      </c>
      <c r="I943" s="6" t="s">
        <v>9762</v>
      </c>
      <c r="J943" s="6" t="s">
        <v>9763</v>
      </c>
      <c r="K943" s="6">
        <v>18810</v>
      </c>
      <c r="L943" s="6" t="s">
        <v>9764</v>
      </c>
      <c r="M943" s="6">
        <v>12</v>
      </c>
      <c r="N943" s="6" t="e">
        <f>VLOOKUP(A943,'1_คตง_ภาพรวม'!$L$6:$M$56,2,FALSE)</f>
        <v>#N/A</v>
      </c>
    </row>
    <row r="944" spans="1:14">
      <c r="A944" s="6" t="s">
        <v>4038</v>
      </c>
      <c r="B944" s="6" t="s">
        <v>18946</v>
      </c>
      <c r="C944" s="6" t="s">
        <v>18947</v>
      </c>
      <c r="D944" s="35">
        <v>44165</v>
      </c>
      <c r="E944" s="6" t="s">
        <v>18948</v>
      </c>
      <c r="F944" s="6" t="s">
        <v>9875</v>
      </c>
      <c r="G944" s="6">
        <v>25740</v>
      </c>
      <c r="H944" s="6">
        <v>25740</v>
      </c>
      <c r="I944" s="6" t="s">
        <v>9762</v>
      </c>
      <c r="J944" s="6" t="s">
        <v>9763</v>
      </c>
      <c r="K944" s="6">
        <v>25740</v>
      </c>
      <c r="L944" s="6" t="s">
        <v>9764</v>
      </c>
      <c r="M944" s="6">
        <v>12</v>
      </c>
      <c r="N944" s="6" t="e">
        <f>VLOOKUP(A944,'1_คตง_ภาพรวม'!$L$6:$M$56,2,FALSE)</f>
        <v>#N/A</v>
      </c>
    </row>
    <row r="945" spans="1:14">
      <c r="A945" s="6" t="s">
        <v>4150</v>
      </c>
      <c r="B945" s="6" t="s">
        <v>18949</v>
      </c>
      <c r="C945" s="6" t="s">
        <v>18950</v>
      </c>
      <c r="D945" s="35">
        <v>44165</v>
      </c>
      <c r="E945" s="6" t="s">
        <v>18951</v>
      </c>
      <c r="F945" s="6" t="s">
        <v>9875</v>
      </c>
      <c r="G945" s="6">
        <v>22869</v>
      </c>
      <c r="H945" s="6">
        <v>22869</v>
      </c>
      <c r="I945" s="6" t="s">
        <v>9762</v>
      </c>
      <c r="J945" s="6" t="s">
        <v>9763</v>
      </c>
      <c r="K945" s="6">
        <v>22869</v>
      </c>
      <c r="L945" s="6" t="s">
        <v>9764</v>
      </c>
      <c r="M945" s="6">
        <v>12</v>
      </c>
      <c r="N945" s="6" t="e">
        <f>VLOOKUP(A945,'1_คตง_ภาพรวม'!$L$6:$M$56,2,FALSE)</f>
        <v>#N/A</v>
      </c>
    </row>
    <row r="946" spans="1:14">
      <c r="A946" s="6" t="s">
        <v>4108</v>
      </c>
      <c r="B946" s="6" t="s">
        <v>18952</v>
      </c>
      <c r="C946" s="6" t="s">
        <v>18953</v>
      </c>
      <c r="D946" s="35">
        <v>44165</v>
      </c>
      <c r="E946" s="6" t="s">
        <v>18954</v>
      </c>
      <c r="F946" s="6" t="s">
        <v>9875</v>
      </c>
      <c r="G946" s="6">
        <v>27472.5</v>
      </c>
      <c r="H946" s="6">
        <v>27472.5</v>
      </c>
      <c r="I946" s="6" t="s">
        <v>9762</v>
      </c>
      <c r="J946" s="6" t="s">
        <v>9763</v>
      </c>
      <c r="K946" s="6">
        <v>27472.5</v>
      </c>
      <c r="L946" s="6" t="s">
        <v>9764</v>
      </c>
      <c r="M946" s="6">
        <v>12</v>
      </c>
      <c r="N946" s="6" t="e">
        <f>VLOOKUP(A946,'1_คตง_ภาพรวม'!$L$6:$M$56,2,FALSE)</f>
        <v>#N/A</v>
      </c>
    </row>
    <row r="947" spans="1:14">
      <c r="A947" s="6" t="s">
        <v>3721</v>
      </c>
      <c r="B947" s="6" t="s">
        <v>18955</v>
      </c>
      <c r="C947" s="6" t="s">
        <v>18956</v>
      </c>
      <c r="D947" s="35">
        <v>44165</v>
      </c>
      <c r="E947" s="6" t="s">
        <v>18957</v>
      </c>
      <c r="F947" s="6" t="s">
        <v>9875</v>
      </c>
      <c r="G947" s="6">
        <v>138487.14000000001</v>
      </c>
      <c r="H947" s="6">
        <v>138487.14000000001</v>
      </c>
      <c r="I947" s="6" t="s">
        <v>9762</v>
      </c>
      <c r="J947" s="6" t="s">
        <v>9763</v>
      </c>
      <c r="K947" s="6">
        <v>138487.14000000001</v>
      </c>
      <c r="L947" s="6" t="s">
        <v>9764</v>
      </c>
      <c r="M947" s="6">
        <v>12</v>
      </c>
      <c r="N947" s="6" t="e">
        <f>VLOOKUP(A947,'1_คตง_ภาพรวม'!$L$6:$M$56,2,FALSE)</f>
        <v>#N/A</v>
      </c>
    </row>
    <row r="948" spans="1:14">
      <c r="A948" s="6" t="s">
        <v>4030</v>
      </c>
      <c r="B948" s="6" t="s">
        <v>18958</v>
      </c>
      <c r="C948" s="6" t="s">
        <v>18959</v>
      </c>
      <c r="D948" s="35">
        <v>44165</v>
      </c>
      <c r="E948" s="6" t="s">
        <v>18960</v>
      </c>
      <c r="F948" s="6" t="s">
        <v>9875</v>
      </c>
      <c r="G948" s="6">
        <v>26730</v>
      </c>
      <c r="H948" s="6">
        <v>26730</v>
      </c>
      <c r="I948" s="6" t="s">
        <v>9762</v>
      </c>
      <c r="J948" s="6" t="s">
        <v>9763</v>
      </c>
      <c r="K948" s="6">
        <v>26730</v>
      </c>
      <c r="L948" s="6" t="s">
        <v>9764</v>
      </c>
      <c r="M948" s="6">
        <v>12</v>
      </c>
      <c r="N948" s="6" t="e">
        <f>VLOOKUP(A948,'1_คตง_ภาพรวม'!$L$6:$M$56,2,FALSE)</f>
        <v>#N/A</v>
      </c>
    </row>
    <row r="949" spans="1:14">
      <c r="A949" s="6" t="s">
        <v>6986</v>
      </c>
      <c r="B949" s="6" t="s">
        <v>18961</v>
      </c>
      <c r="C949" s="6" t="s">
        <v>18962</v>
      </c>
      <c r="D949" s="35">
        <v>44165</v>
      </c>
      <c r="E949" s="6" t="s">
        <v>18963</v>
      </c>
      <c r="F949" s="6" t="s">
        <v>9875</v>
      </c>
      <c r="G949" s="6">
        <v>64845</v>
      </c>
      <c r="H949" s="6">
        <v>64845</v>
      </c>
      <c r="I949" s="6" t="s">
        <v>9762</v>
      </c>
      <c r="J949" s="6" t="s">
        <v>9763</v>
      </c>
      <c r="K949" s="6">
        <v>64845</v>
      </c>
      <c r="L949" s="6" t="s">
        <v>9764</v>
      </c>
      <c r="M949" s="6">
        <v>12</v>
      </c>
      <c r="N949" s="6" t="e">
        <f>VLOOKUP(A949,'1_คตง_ภาพรวม'!$L$6:$M$56,2,FALSE)</f>
        <v>#N/A</v>
      </c>
    </row>
    <row r="950" spans="1:14">
      <c r="A950" s="6" t="s">
        <v>7344</v>
      </c>
      <c r="B950" s="6" t="s">
        <v>18964</v>
      </c>
      <c r="C950" s="6" t="s">
        <v>18965</v>
      </c>
      <c r="D950" s="35">
        <v>44165</v>
      </c>
      <c r="E950" s="6" t="s">
        <v>18966</v>
      </c>
      <c r="F950" s="6" t="s">
        <v>9875</v>
      </c>
      <c r="G950" s="6">
        <v>37620</v>
      </c>
      <c r="H950" s="6">
        <v>37620</v>
      </c>
      <c r="I950" s="6" t="s">
        <v>9762</v>
      </c>
      <c r="J950" s="6" t="s">
        <v>9763</v>
      </c>
      <c r="K950" s="6">
        <v>37620</v>
      </c>
      <c r="L950" s="6" t="s">
        <v>9764</v>
      </c>
      <c r="M950" s="6">
        <v>12</v>
      </c>
      <c r="N950" s="6" t="e">
        <f>VLOOKUP(A950,'1_คตง_ภาพรวม'!$L$6:$M$56,2,FALSE)</f>
        <v>#N/A</v>
      </c>
    </row>
    <row r="951" spans="1:14">
      <c r="A951" s="6" t="s">
        <v>4046</v>
      </c>
      <c r="B951" s="6" t="s">
        <v>18967</v>
      </c>
      <c r="C951" s="6" t="s">
        <v>18968</v>
      </c>
      <c r="D951" s="35">
        <v>44165</v>
      </c>
      <c r="E951" s="6" t="s">
        <v>18969</v>
      </c>
      <c r="F951" s="6" t="s">
        <v>9875</v>
      </c>
      <c r="G951" s="6">
        <v>27720</v>
      </c>
      <c r="H951" s="6">
        <v>27720</v>
      </c>
      <c r="I951" s="6" t="s">
        <v>9762</v>
      </c>
      <c r="J951" s="6" t="s">
        <v>9763</v>
      </c>
      <c r="K951" s="6">
        <v>27720</v>
      </c>
      <c r="L951" s="6" t="s">
        <v>9764</v>
      </c>
      <c r="M951" s="6">
        <v>12</v>
      </c>
      <c r="N951" s="6" t="e">
        <f>VLOOKUP(A951,'1_คตง_ภาพรวม'!$L$6:$M$56,2,FALSE)</f>
        <v>#N/A</v>
      </c>
    </row>
    <row r="952" spans="1:14">
      <c r="A952" s="6" t="s">
        <v>4849</v>
      </c>
      <c r="B952" s="6" t="s">
        <v>18970</v>
      </c>
      <c r="C952" s="6" t="s">
        <v>18971</v>
      </c>
      <c r="D952" s="35">
        <v>44165</v>
      </c>
      <c r="E952" s="6" t="s">
        <v>18972</v>
      </c>
      <c r="F952" s="6" t="s">
        <v>9875</v>
      </c>
      <c r="G952" s="6">
        <v>17820</v>
      </c>
      <c r="H952" s="6">
        <v>17820</v>
      </c>
      <c r="I952" s="6" t="s">
        <v>9762</v>
      </c>
      <c r="J952" s="6" t="s">
        <v>9763</v>
      </c>
      <c r="K952" s="6">
        <v>17820</v>
      </c>
      <c r="L952" s="6" t="s">
        <v>9764</v>
      </c>
      <c r="M952" s="6">
        <v>12</v>
      </c>
      <c r="N952" s="6" t="e">
        <f>VLOOKUP(A952,'1_คตง_ภาพรวม'!$L$6:$M$56,2,FALSE)</f>
        <v>#N/A</v>
      </c>
    </row>
    <row r="953" spans="1:14">
      <c r="A953" s="6" t="s">
        <v>5589</v>
      </c>
      <c r="B953" s="6" t="s">
        <v>18973</v>
      </c>
      <c r="C953" s="6" t="s">
        <v>18974</v>
      </c>
      <c r="D953" s="35">
        <v>44165</v>
      </c>
      <c r="E953" s="6" t="s">
        <v>18975</v>
      </c>
      <c r="F953" s="6" t="s">
        <v>9875</v>
      </c>
      <c r="G953" s="6">
        <v>30195</v>
      </c>
      <c r="H953" s="6">
        <v>30195</v>
      </c>
      <c r="I953" s="6" t="s">
        <v>9762</v>
      </c>
      <c r="J953" s="6" t="s">
        <v>9763</v>
      </c>
      <c r="K953" s="6">
        <v>30195</v>
      </c>
      <c r="L953" s="6" t="s">
        <v>9764</v>
      </c>
      <c r="M953" s="6">
        <v>12</v>
      </c>
      <c r="N953" s="6" t="e">
        <f>VLOOKUP(A953,'1_คตง_ภาพรวม'!$L$6:$M$56,2,FALSE)</f>
        <v>#N/A</v>
      </c>
    </row>
    <row r="954" spans="1:14">
      <c r="A954" s="6" t="s">
        <v>3930</v>
      </c>
      <c r="B954" s="6" t="s">
        <v>18976</v>
      </c>
      <c r="C954" s="6" t="s">
        <v>18977</v>
      </c>
      <c r="D954" s="35">
        <v>44165</v>
      </c>
      <c r="E954" s="6" t="s">
        <v>18978</v>
      </c>
      <c r="F954" s="6" t="s">
        <v>9875</v>
      </c>
      <c r="G954" s="6">
        <v>24750</v>
      </c>
      <c r="H954" s="6">
        <v>24750</v>
      </c>
      <c r="I954" s="6" t="s">
        <v>9762</v>
      </c>
      <c r="J954" s="6" t="s">
        <v>9763</v>
      </c>
      <c r="K954" s="6">
        <v>24750</v>
      </c>
      <c r="L954" s="6" t="s">
        <v>9764</v>
      </c>
      <c r="M954" s="6">
        <v>12</v>
      </c>
      <c r="N954" s="6" t="e">
        <f>VLOOKUP(A954,'1_คตง_ภาพรวม'!$L$6:$M$56,2,FALSE)</f>
        <v>#N/A</v>
      </c>
    </row>
    <row r="955" spans="1:14">
      <c r="A955" s="6" t="s">
        <v>4944</v>
      </c>
      <c r="B955" s="6" t="s">
        <v>18979</v>
      </c>
      <c r="C955" s="6" t="s">
        <v>18980</v>
      </c>
      <c r="D955" s="35">
        <v>44165</v>
      </c>
      <c r="E955" s="6" t="s">
        <v>18981</v>
      </c>
      <c r="F955" s="6" t="s">
        <v>9875</v>
      </c>
      <c r="G955" s="6">
        <v>18315</v>
      </c>
      <c r="H955" s="6">
        <v>18315</v>
      </c>
      <c r="I955" s="6" t="s">
        <v>9762</v>
      </c>
      <c r="J955" s="6" t="s">
        <v>9763</v>
      </c>
      <c r="K955" s="6">
        <v>18315</v>
      </c>
      <c r="L955" s="6" t="s">
        <v>9764</v>
      </c>
      <c r="M955" s="6">
        <v>12</v>
      </c>
      <c r="N955" s="6" t="e">
        <f>VLOOKUP(A955,'1_คตง_ภาพรวม'!$L$6:$M$56,2,FALSE)</f>
        <v>#N/A</v>
      </c>
    </row>
    <row r="956" spans="1:14">
      <c r="A956" s="6" t="s">
        <v>5892</v>
      </c>
      <c r="B956" s="6" t="s">
        <v>18982</v>
      </c>
      <c r="C956" s="6" t="s">
        <v>18983</v>
      </c>
      <c r="D956" s="35">
        <v>44165</v>
      </c>
      <c r="E956" s="6" t="s">
        <v>18984</v>
      </c>
      <c r="F956" s="6" t="s">
        <v>9875</v>
      </c>
      <c r="G956" s="6">
        <v>17820</v>
      </c>
      <c r="H956" s="6">
        <v>17820</v>
      </c>
      <c r="I956" s="6" t="s">
        <v>9762</v>
      </c>
      <c r="J956" s="6" t="s">
        <v>9763</v>
      </c>
      <c r="K956" s="6">
        <v>17820</v>
      </c>
      <c r="L956" s="6" t="s">
        <v>9764</v>
      </c>
      <c r="M956" s="6">
        <v>12</v>
      </c>
      <c r="N956" s="6" t="e">
        <f>VLOOKUP(A956,'1_คตง_ภาพรวม'!$L$6:$M$56,2,FALSE)</f>
        <v>#N/A</v>
      </c>
    </row>
    <row r="957" spans="1:14">
      <c r="A957" s="6" t="s">
        <v>4176</v>
      </c>
      <c r="B957" s="6" t="s">
        <v>18985</v>
      </c>
      <c r="C957" s="6" t="s">
        <v>18986</v>
      </c>
      <c r="D957" s="35">
        <v>44165</v>
      </c>
      <c r="E957" s="6" t="s">
        <v>18987</v>
      </c>
      <c r="F957" s="6" t="s">
        <v>9875</v>
      </c>
      <c r="G957" s="6">
        <v>29700</v>
      </c>
      <c r="H957" s="6">
        <v>29700</v>
      </c>
      <c r="I957" s="6" t="s">
        <v>9762</v>
      </c>
      <c r="J957" s="6" t="s">
        <v>9763</v>
      </c>
      <c r="K957" s="6">
        <v>29700</v>
      </c>
      <c r="L957" s="6" t="s">
        <v>9764</v>
      </c>
      <c r="M957" s="6">
        <v>12</v>
      </c>
      <c r="N957" s="6" t="e">
        <f>VLOOKUP(A957,'1_คตง_ภาพรวม'!$L$6:$M$56,2,FALSE)</f>
        <v>#N/A</v>
      </c>
    </row>
    <row r="958" spans="1:14">
      <c r="A958" s="6" t="s">
        <v>7246</v>
      </c>
      <c r="B958" s="6" t="s">
        <v>18988</v>
      </c>
      <c r="C958" s="6" t="s">
        <v>18989</v>
      </c>
      <c r="D958" s="35">
        <v>44165</v>
      </c>
      <c r="E958" s="6" t="s">
        <v>18990</v>
      </c>
      <c r="F958" s="6" t="s">
        <v>9875</v>
      </c>
      <c r="G958" s="6">
        <v>29700</v>
      </c>
      <c r="H958" s="6">
        <v>29700</v>
      </c>
      <c r="I958" s="6" t="s">
        <v>9762</v>
      </c>
      <c r="J958" s="6" t="s">
        <v>9763</v>
      </c>
      <c r="K958" s="6">
        <v>29700</v>
      </c>
      <c r="L958" s="6" t="s">
        <v>9764</v>
      </c>
      <c r="M958" s="6">
        <v>12</v>
      </c>
      <c r="N958" s="6" t="e">
        <f>VLOOKUP(A958,'1_คตง_ภาพรวม'!$L$6:$M$56,2,FALSE)</f>
        <v>#N/A</v>
      </c>
    </row>
    <row r="959" spans="1:14">
      <c r="A959" s="6" t="s">
        <v>6960</v>
      </c>
      <c r="B959" s="6" t="s">
        <v>18991</v>
      </c>
      <c r="C959" s="6" t="s">
        <v>18992</v>
      </c>
      <c r="D959" s="35">
        <v>44165</v>
      </c>
      <c r="E959" s="6" t="s">
        <v>18993</v>
      </c>
      <c r="F959" s="6" t="s">
        <v>9875</v>
      </c>
      <c r="G959" s="6">
        <v>33660</v>
      </c>
      <c r="H959" s="6">
        <v>33660</v>
      </c>
      <c r="I959" s="6" t="s">
        <v>9762</v>
      </c>
      <c r="J959" s="6" t="s">
        <v>9763</v>
      </c>
      <c r="K959" s="6">
        <v>33660</v>
      </c>
      <c r="L959" s="6" t="s">
        <v>9764</v>
      </c>
      <c r="M959" s="6">
        <v>12</v>
      </c>
      <c r="N959" s="6" t="e">
        <f>VLOOKUP(A959,'1_คตง_ภาพรวม'!$L$6:$M$56,2,FALSE)</f>
        <v>#N/A</v>
      </c>
    </row>
    <row r="960" spans="1:14">
      <c r="A960" s="6" t="s">
        <v>5319</v>
      </c>
      <c r="B960" s="6" t="s">
        <v>18994</v>
      </c>
      <c r="C960" s="6" t="s">
        <v>18995</v>
      </c>
      <c r="D960" s="35">
        <v>44165</v>
      </c>
      <c r="E960" s="6" t="s">
        <v>18996</v>
      </c>
      <c r="F960" s="6" t="s">
        <v>9875</v>
      </c>
      <c r="G960" s="6">
        <v>24750</v>
      </c>
      <c r="H960" s="6">
        <v>24750</v>
      </c>
      <c r="I960" s="6" t="s">
        <v>9762</v>
      </c>
      <c r="J960" s="6" t="s">
        <v>9763</v>
      </c>
      <c r="K960" s="6">
        <v>24750</v>
      </c>
      <c r="L960" s="6" t="s">
        <v>9764</v>
      </c>
      <c r="M960" s="6">
        <v>12</v>
      </c>
      <c r="N960" s="6" t="e">
        <f>VLOOKUP(A960,'1_คตง_ภาพรวม'!$L$6:$M$56,2,FALSE)</f>
        <v>#N/A</v>
      </c>
    </row>
    <row r="961" spans="1:14">
      <c r="A961" s="6" t="s">
        <v>4663</v>
      </c>
      <c r="B961" s="6" t="s">
        <v>18997</v>
      </c>
      <c r="C961" s="6" t="s">
        <v>18998</v>
      </c>
      <c r="D961" s="35">
        <v>44165</v>
      </c>
      <c r="E961" s="6" t="s">
        <v>18999</v>
      </c>
      <c r="F961" s="6" t="s">
        <v>9875</v>
      </c>
      <c r="G961" s="6">
        <v>61875</v>
      </c>
      <c r="H961" s="6">
        <v>61875</v>
      </c>
      <c r="I961" s="6" t="s">
        <v>9762</v>
      </c>
      <c r="J961" s="6" t="s">
        <v>9763</v>
      </c>
      <c r="K961" s="6">
        <v>61875</v>
      </c>
      <c r="L961" s="6" t="s">
        <v>9764</v>
      </c>
      <c r="M961" s="6">
        <v>12</v>
      </c>
      <c r="N961" s="6" t="e">
        <f>VLOOKUP(A961,'1_คตง_ภาพรวม'!$L$6:$M$56,2,FALSE)</f>
        <v>#N/A</v>
      </c>
    </row>
    <row r="962" spans="1:14">
      <c r="A962" s="6" t="s">
        <v>4710</v>
      </c>
      <c r="B962" s="6" t="s">
        <v>19000</v>
      </c>
      <c r="C962" s="6" t="s">
        <v>19001</v>
      </c>
      <c r="D962" s="35">
        <v>44165</v>
      </c>
      <c r="E962" s="6" t="s">
        <v>19002</v>
      </c>
      <c r="F962" s="6" t="s">
        <v>9875</v>
      </c>
      <c r="G962" s="6">
        <v>19800</v>
      </c>
      <c r="H962" s="6">
        <v>19800</v>
      </c>
      <c r="I962" s="6" t="s">
        <v>9762</v>
      </c>
      <c r="J962" s="6" t="s">
        <v>9763</v>
      </c>
      <c r="K962" s="6">
        <v>19800</v>
      </c>
      <c r="L962" s="6" t="s">
        <v>9764</v>
      </c>
      <c r="M962" s="6">
        <v>12</v>
      </c>
      <c r="N962" s="6" t="e">
        <f>VLOOKUP(A962,'1_คตง_ภาพรวม'!$L$6:$M$56,2,FALSE)</f>
        <v>#N/A</v>
      </c>
    </row>
    <row r="963" spans="1:14">
      <c r="A963" s="6" t="s">
        <v>4019</v>
      </c>
      <c r="B963" s="6" t="s">
        <v>19151</v>
      </c>
      <c r="C963" s="6" t="s">
        <v>19152</v>
      </c>
      <c r="D963" s="35">
        <v>44166</v>
      </c>
      <c r="E963" s="6" t="s">
        <v>19153</v>
      </c>
      <c r="F963" s="6" t="s">
        <v>9875</v>
      </c>
      <c r="G963" s="6">
        <v>35145</v>
      </c>
      <c r="H963" s="6">
        <v>35145</v>
      </c>
      <c r="I963" s="6" t="s">
        <v>9762</v>
      </c>
      <c r="J963" s="6" t="s">
        <v>9763</v>
      </c>
      <c r="K963" s="6">
        <v>35145</v>
      </c>
      <c r="L963" s="6" t="s">
        <v>9764</v>
      </c>
      <c r="M963" s="6">
        <v>12</v>
      </c>
      <c r="N963" s="6" t="e">
        <f>VLOOKUP(A963,'1_คตง_ภาพรวม'!$L$6:$M$56,2,FALSE)</f>
        <v>#N/A</v>
      </c>
    </row>
    <row r="964" spans="1:14">
      <c r="A964" s="6" t="s">
        <v>3852</v>
      </c>
      <c r="B964" s="6" t="s">
        <v>19154</v>
      </c>
      <c r="C964" s="6" t="s">
        <v>19155</v>
      </c>
      <c r="D964" s="35">
        <v>44166</v>
      </c>
      <c r="E964" s="6" t="s">
        <v>19156</v>
      </c>
      <c r="F964" s="6" t="s">
        <v>9875</v>
      </c>
      <c r="G964" s="6">
        <v>64350</v>
      </c>
      <c r="H964" s="6">
        <v>64350</v>
      </c>
      <c r="I964" s="6" t="s">
        <v>9762</v>
      </c>
      <c r="J964" s="6" t="s">
        <v>9763</v>
      </c>
      <c r="K964" s="6">
        <v>64350</v>
      </c>
      <c r="L964" s="6" t="s">
        <v>9764</v>
      </c>
      <c r="M964" s="6">
        <v>12</v>
      </c>
      <c r="N964" s="6" t="e">
        <f>VLOOKUP(A964,'1_คตง_ภาพรวม'!$L$6:$M$56,2,FALSE)</f>
        <v>#N/A</v>
      </c>
    </row>
    <row r="965" spans="1:14">
      <c r="A965" s="6" t="s">
        <v>6660</v>
      </c>
      <c r="B965" s="6" t="s">
        <v>19157</v>
      </c>
      <c r="C965" s="6" t="s">
        <v>19158</v>
      </c>
      <c r="D965" s="35">
        <v>44166</v>
      </c>
      <c r="E965" s="6" t="s">
        <v>19159</v>
      </c>
      <c r="F965" s="6" t="s">
        <v>9875</v>
      </c>
      <c r="G965" s="6">
        <v>80190</v>
      </c>
      <c r="H965" s="6">
        <v>80190</v>
      </c>
      <c r="I965" s="6" t="s">
        <v>9762</v>
      </c>
      <c r="J965" s="6" t="s">
        <v>9763</v>
      </c>
      <c r="K965" s="6">
        <v>80190</v>
      </c>
      <c r="L965" s="6" t="s">
        <v>9764</v>
      </c>
      <c r="M965" s="6">
        <v>12</v>
      </c>
      <c r="N965" s="6" t="e">
        <f>VLOOKUP(A965,'1_คตง_ภาพรวม'!$L$6:$M$56,2,FALSE)</f>
        <v>#N/A</v>
      </c>
    </row>
    <row r="966" spans="1:14">
      <c r="A966" s="6" t="s">
        <v>4136</v>
      </c>
      <c r="B966" s="6" t="s">
        <v>19160</v>
      </c>
      <c r="C966" s="6" t="s">
        <v>19161</v>
      </c>
      <c r="D966" s="35">
        <v>44166</v>
      </c>
      <c r="E966" s="6" t="s">
        <v>19162</v>
      </c>
      <c r="F966" s="6" t="s">
        <v>9875</v>
      </c>
      <c r="G966" s="6">
        <v>38115</v>
      </c>
      <c r="H966" s="6">
        <v>38115</v>
      </c>
      <c r="I966" s="6" t="s">
        <v>9762</v>
      </c>
      <c r="J966" s="6" t="s">
        <v>9763</v>
      </c>
      <c r="K966" s="6">
        <v>38115</v>
      </c>
      <c r="L966" s="6" t="s">
        <v>9764</v>
      </c>
      <c r="M966" s="6">
        <v>12</v>
      </c>
      <c r="N966" s="6" t="e">
        <f>VLOOKUP(A966,'1_คตง_ภาพรวม'!$L$6:$M$56,2,FALSE)</f>
        <v>#N/A</v>
      </c>
    </row>
    <row r="967" spans="1:14">
      <c r="A967" s="6" t="s">
        <v>4277</v>
      </c>
      <c r="B967" s="6" t="s">
        <v>19169</v>
      </c>
      <c r="C967" s="6" t="s">
        <v>19170</v>
      </c>
      <c r="D967" s="35">
        <v>44174</v>
      </c>
      <c r="E967" s="6" t="s">
        <v>19171</v>
      </c>
      <c r="F967" s="6" t="s">
        <v>9875</v>
      </c>
      <c r="G967" s="6">
        <v>237600</v>
      </c>
      <c r="H967" s="6">
        <v>237600</v>
      </c>
      <c r="I967" s="6" t="s">
        <v>9762</v>
      </c>
      <c r="J967" s="6" t="s">
        <v>9763</v>
      </c>
      <c r="K967" s="6">
        <v>237600</v>
      </c>
      <c r="L967" s="6" t="s">
        <v>9764</v>
      </c>
      <c r="M967" s="6">
        <v>12</v>
      </c>
      <c r="N967" s="6" t="e">
        <f>VLOOKUP(A967,'1_คตง_ภาพรวม'!$L$6:$M$56,2,FALSE)</f>
        <v>#N/A</v>
      </c>
    </row>
    <row r="968" spans="1:14">
      <c r="A968" s="6" t="s">
        <v>1437</v>
      </c>
      <c r="B968" s="6" t="s">
        <v>19172</v>
      </c>
      <c r="C968" s="6" t="s">
        <v>19173</v>
      </c>
      <c r="D968" s="35">
        <v>44174</v>
      </c>
      <c r="E968" s="6" t="s">
        <v>19174</v>
      </c>
      <c r="F968" s="6" t="s">
        <v>9875</v>
      </c>
      <c r="G968" s="6">
        <v>295729.40000000002</v>
      </c>
      <c r="H968" s="6">
        <v>295729.40000000002</v>
      </c>
      <c r="I968" s="6" t="s">
        <v>9762</v>
      </c>
      <c r="J968" s="6" t="s">
        <v>9763</v>
      </c>
      <c r="K968" s="6">
        <v>295729.40000000002</v>
      </c>
      <c r="L968" s="6" t="s">
        <v>9764</v>
      </c>
      <c r="M968" s="6">
        <v>12</v>
      </c>
      <c r="N968" s="6" t="e">
        <f>VLOOKUP(A968,'1_คตง_ภาพรวม'!$L$6:$M$56,2,FALSE)</f>
        <v>#N/A</v>
      </c>
    </row>
    <row r="969" spans="1:14">
      <c r="A969" s="6" t="s">
        <v>4297</v>
      </c>
      <c r="B969" s="6" t="s">
        <v>19175</v>
      </c>
      <c r="C969" s="6" t="s">
        <v>19176</v>
      </c>
      <c r="D969" s="35">
        <v>44174</v>
      </c>
      <c r="E969" s="6" t="s">
        <v>19177</v>
      </c>
      <c r="F969" s="6" t="s">
        <v>9875</v>
      </c>
      <c r="G969" s="6">
        <v>5056200</v>
      </c>
      <c r="H969" s="6">
        <v>5056200</v>
      </c>
      <c r="I969" s="6" t="s">
        <v>9762</v>
      </c>
      <c r="J969" s="6" t="s">
        <v>9763</v>
      </c>
      <c r="K969" s="6">
        <v>5056200</v>
      </c>
      <c r="L969" s="6" t="s">
        <v>9764</v>
      </c>
      <c r="M969" s="6">
        <v>12</v>
      </c>
      <c r="N969" s="6" t="e">
        <f>VLOOKUP(A969,'1_คตง_ภาพรวม'!$L$6:$M$56,2,FALSE)</f>
        <v>#N/A</v>
      </c>
    </row>
    <row r="970" spans="1:14">
      <c r="A970" s="6" t="s">
        <v>4408</v>
      </c>
      <c r="B970" s="6" t="s">
        <v>19184</v>
      </c>
      <c r="C970" s="6" t="s">
        <v>19185</v>
      </c>
      <c r="D970" s="35">
        <v>44174</v>
      </c>
      <c r="E970" s="6" t="s">
        <v>1565</v>
      </c>
      <c r="F970" s="6" t="s">
        <v>9875</v>
      </c>
      <c r="G970" s="6">
        <v>1039500</v>
      </c>
      <c r="H970" s="6">
        <v>1039500</v>
      </c>
      <c r="I970" s="6" t="s">
        <v>9762</v>
      </c>
      <c r="J970" s="6" t="s">
        <v>9763</v>
      </c>
      <c r="K970" s="6">
        <v>1039500</v>
      </c>
      <c r="L970" s="6" t="s">
        <v>9764</v>
      </c>
      <c r="M970" s="6">
        <v>1</v>
      </c>
      <c r="N970" s="6" t="e">
        <f>VLOOKUP(A970,'1_คตง_ภาพรวม'!$L$6:$M$56,2,FALSE)</f>
        <v>#N/A</v>
      </c>
    </row>
    <row r="971" spans="1:14">
      <c r="A971" s="6" t="s">
        <v>3962</v>
      </c>
      <c r="B971" s="6" t="s">
        <v>19189</v>
      </c>
      <c r="C971" s="6" t="s">
        <v>19190</v>
      </c>
      <c r="D971" s="35">
        <v>44174</v>
      </c>
      <c r="E971" s="6" t="s">
        <v>19191</v>
      </c>
      <c r="F971" s="6" t="s">
        <v>9875</v>
      </c>
      <c r="G971" s="6">
        <v>116600</v>
      </c>
      <c r="H971" s="6">
        <v>116600</v>
      </c>
      <c r="I971" s="6" t="s">
        <v>9762</v>
      </c>
      <c r="J971" s="6" t="s">
        <v>9763</v>
      </c>
      <c r="K971" s="6">
        <v>116600</v>
      </c>
      <c r="L971" s="6" t="s">
        <v>9764</v>
      </c>
      <c r="M971" s="6">
        <v>12</v>
      </c>
      <c r="N971" s="6" t="e">
        <f>VLOOKUP(A971,'1_คตง_ภาพรวม'!$L$6:$M$56,2,FALSE)</f>
        <v>#N/A</v>
      </c>
    </row>
    <row r="972" spans="1:14">
      <c r="A972" s="6" t="s">
        <v>4315</v>
      </c>
      <c r="B972" s="6" t="s">
        <v>19192</v>
      </c>
      <c r="C972" s="6" t="s">
        <v>19193</v>
      </c>
      <c r="D972" s="35">
        <v>44174</v>
      </c>
      <c r="E972" s="6" t="s">
        <v>19194</v>
      </c>
      <c r="F972" s="6" t="s">
        <v>9875</v>
      </c>
      <c r="G972" s="6">
        <v>197541.6</v>
      </c>
      <c r="H972" s="6">
        <v>197541.6</v>
      </c>
      <c r="I972" s="6" t="s">
        <v>9762</v>
      </c>
      <c r="J972" s="6" t="s">
        <v>9763</v>
      </c>
      <c r="K972" s="6">
        <v>197541.6</v>
      </c>
      <c r="L972" s="6" t="s">
        <v>9764</v>
      </c>
      <c r="M972" s="6">
        <v>12</v>
      </c>
      <c r="N972" s="6" t="e">
        <f>VLOOKUP(A972,'1_คตง_ภาพรวม'!$L$6:$M$56,2,FALSE)</f>
        <v>#N/A</v>
      </c>
    </row>
    <row r="973" spans="1:14">
      <c r="A973" s="6" t="s">
        <v>7477</v>
      </c>
      <c r="B973" s="6" t="s">
        <v>19195</v>
      </c>
      <c r="C973" s="6" t="s">
        <v>19196</v>
      </c>
      <c r="D973" s="35">
        <v>44174</v>
      </c>
      <c r="E973" s="6" t="s">
        <v>19197</v>
      </c>
      <c r="F973" s="6" t="s">
        <v>9875</v>
      </c>
      <c r="G973" s="6">
        <v>1010467.29</v>
      </c>
      <c r="H973" s="6">
        <v>1010467.29</v>
      </c>
      <c r="I973" s="6" t="s">
        <v>9762</v>
      </c>
      <c r="J973" s="6" t="s">
        <v>9763</v>
      </c>
      <c r="K973" s="6">
        <v>1010467.29</v>
      </c>
      <c r="L973" s="6" t="s">
        <v>9764</v>
      </c>
      <c r="M973" s="6">
        <v>12</v>
      </c>
      <c r="N973" s="6" t="e">
        <f>VLOOKUP(A973,'1_คตง_ภาพรวม'!$L$6:$M$56,2,FALSE)</f>
        <v>#N/A</v>
      </c>
    </row>
    <row r="974" spans="1:14">
      <c r="A974" s="6" t="s">
        <v>1432</v>
      </c>
      <c r="B974" s="6" t="s">
        <v>19198</v>
      </c>
      <c r="C974" s="6" t="s">
        <v>19199</v>
      </c>
      <c r="D974" s="35">
        <v>44174</v>
      </c>
      <c r="E974" s="6" t="s">
        <v>19200</v>
      </c>
      <c r="F974" s="6" t="s">
        <v>9875</v>
      </c>
      <c r="G974" s="6">
        <v>40441.5</v>
      </c>
      <c r="H974" s="6">
        <v>40441.5</v>
      </c>
      <c r="I974" s="6" t="s">
        <v>9762</v>
      </c>
      <c r="J974" s="6" t="s">
        <v>9763</v>
      </c>
      <c r="K974" s="6">
        <v>40441.5</v>
      </c>
      <c r="L974" s="6" t="s">
        <v>9764</v>
      </c>
      <c r="M974" s="6">
        <v>12</v>
      </c>
      <c r="N974" s="6" t="e">
        <f>VLOOKUP(A974,'1_คตง_ภาพรวม'!$L$6:$M$56,2,FALSE)</f>
        <v>#N/A</v>
      </c>
    </row>
    <row r="975" spans="1:14">
      <c r="A975" s="6" t="s">
        <v>3846</v>
      </c>
      <c r="B975" s="6" t="s">
        <v>19201</v>
      </c>
      <c r="C975" s="6" t="s">
        <v>19202</v>
      </c>
      <c r="D975" s="35">
        <v>44174</v>
      </c>
      <c r="E975" s="6" t="s">
        <v>19203</v>
      </c>
      <c r="F975" s="6" t="s">
        <v>9875</v>
      </c>
      <c r="G975" s="6">
        <v>44735.18</v>
      </c>
      <c r="H975" s="6">
        <v>44735.18</v>
      </c>
      <c r="I975" s="6" t="s">
        <v>9762</v>
      </c>
      <c r="J975" s="6" t="s">
        <v>9763</v>
      </c>
      <c r="K975" s="6">
        <v>44735.18</v>
      </c>
      <c r="L975" s="6" t="s">
        <v>9764</v>
      </c>
      <c r="M975" s="6">
        <v>12</v>
      </c>
      <c r="N975" s="6" t="e">
        <f>VLOOKUP(A975,'1_คตง_ภาพรวม'!$L$6:$M$56,2,FALSE)</f>
        <v>#N/A</v>
      </c>
    </row>
    <row r="976" spans="1:14">
      <c r="A976" s="6" t="s">
        <v>3936</v>
      </c>
      <c r="B976" s="6" t="s">
        <v>19204</v>
      </c>
      <c r="C976" s="6" t="s">
        <v>19205</v>
      </c>
      <c r="D976" s="35">
        <v>44174</v>
      </c>
      <c r="E976" s="6" t="s">
        <v>19206</v>
      </c>
      <c r="F976" s="6" t="s">
        <v>9875</v>
      </c>
      <c r="G976" s="6">
        <v>34980</v>
      </c>
      <c r="H976" s="6">
        <v>34980</v>
      </c>
      <c r="I976" s="6" t="s">
        <v>9762</v>
      </c>
      <c r="J976" s="6" t="s">
        <v>9763</v>
      </c>
      <c r="K976" s="6">
        <v>34980</v>
      </c>
      <c r="L976" s="6" t="s">
        <v>9764</v>
      </c>
      <c r="M976" s="6">
        <v>12</v>
      </c>
      <c r="N976" s="6" t="e">
        <f>VLOOKUP(A976,'1_คตง_ภาพรวม'!$L$6:$M$56,2,FALSE)</f>
        <v>#N/A</v>
      </c>
    </row>
    <row r="977" spans="1:14">
      <c r="A977" s="6" t="s">
        <v>7942</v>
      </c>
      <c r="B977" s="6" t="s">
        <v>19207</v>
      </c>
      <c r="C977" s="6" t="s">
        <v>19208</v>
      </c>
      <c r="D977" s="35">
        <v>44174</v>
      </c>
      <c r="E977" s="6" t="s">
        <v>19209</v>
      </c>
      <c r="F977" s="6" t="s">
        <v>9875</v>
      </c>
      <c r="G977" s="6">
        <v>28620</v>
      </c>
      <c r="H977" s="6">
        <v>28620</v>
      </c>
      <c r="I977" s="6" t="s">
        <v>9762</v>
      </c>
      <c r="J977" s="6" t="s">
        <v>9763</v>
      </c>
      <c r="K977" s="6">
        <v>28620</v>
      </c>
      <c r="L977" s="6" t="s">
        <v>9764</v>
      </c>
      <c r="M977" s="6">
        <v>12</v>
      </c>
      <c r="N977" s="6" t="e">
        <f>VLOOKUP(A977,'1_คตง_ภาพรวม'!$L$6:$M$56,2,FALSE)</f>
        <v>#N/A</v>
      </c>
    </row>
    <row r="978" spans="1:14">
      <c r="A978" s="6" t="s">
        <v>1451</v>
      </c>
      <c r="B978" s="6" t="s">
        <v>19210</v>
      </c>
      <c r="C978" s="6" t="s">
        <v>19211</v>
      </c>
      <c r="D978" s="35">
        <v>44174</v>
      </c>
      <c r="E978" s="6" t="s">
        <v>19212</v>
      </c>
      <c r="F978" s="6" t="s">
        <v>9875</v>
      </c>
      <c r="G978" s="6">
        <v>328282</v>
      </c>
      <c r="H978" s="6">
        <v>328282</v>
      </c>
      <c r="I978" s="6" t="s">
        <v>9762</v>
      </c>
      <c r="J978" s="6" t="s">
        <v>9763</v>
      </c>
      <c r="K978" s="6">
        <v>328282</v>
      </c>
      <c r="L978" s="6" t="s">
        <v>9764</v>
      </c>
      <c r="M978" s="6">
        <v>12</v>
      </c>
      <c r="N978" s="6" t="e">
        <f>VLOOKUP(A978,'1_คตง_ภาพรวม'!$L$6:$M$56,2,FALSE)</f>
        <v>#N/A</v>
      </c>
    </row>
    <row r="979" spans="1:14">
      <c r="A979" s="6" t="s">
        <v>5428</v>
      </c>
      <c r="B979" s="6" t="s">
        <v>19213</v>
      </c>
      <c r="C979" s="6" t="s">
        <v>19214</v>
      </c>
      <c r="D979" s="35">
        <v>44174</v>
      </c>
      <c r="E979" s="6" t="s">
        <v>19215</v>
      </c>
      <c r="F979" s="6" t="s">
        <v>9875</v>
      </c>
      <c r="G979" s="6">
        <v>495327.1</v>
      </c>
      <c r="H979" s="6">
        <v>495327.1</v>
      </c>
      <c r="I979" s="6" t="s">
        <v>9762</v>
      </c>
      <c r="J979" s="6" t="s">
        <v>9763</v>
      </c>
      <c r="K979" s="6">
        <v>495327.1</v>
      </c>
      <c r="L979" s="6" t="s">
        <v>9764</v>
      </c>
      <c r="M979" s="6">
        <v>12</v>
      </c>
      <c r="N979" s="6" t="e">
        <f>VLOOKUP(A979,'1_คตง_ภาพรวม'!$L$6:$M$56,2,FALSE)</f>
        <v>#N/A</v>
      </c>
    </row>
    <row r="980" spans="1:14">
      <c r="A980" s="6" t="s">
        <v>4092</v>
      </c>
      <c r="B980" s="6" t="s">
        <v>19216</v>
      </c>
      <c r="C980" s="6" t="s">
        <v>19217</v>
      </c>
      <c r="D980" s="35">
        <v>44174</v>
      </c>
      <c r="E980" s="6" t="s">
        <v>19218</v>
      </c>
      <c r="F980" s="6" t="s">
        <v>9875</v>
      </c>
      <c r="G980" s="6">
        <v>44550</v>
      </c>
      <c r="H980" s="6">
        <v>44550</v>
      </c>
      <c r="I980" s="6" t="s">
        <v>9762</v>
      </c>
      <c r="J980" s="6" t="s">
        <v>9763</v>
      </c>
      <c r="K980" s="6">
        <v>44550</v>
      </c>
      <c r="L980" s="6" t="s">
        <v>9764</v>
      </c>
      <c r="M980" s="6">
        <v>12</v>
      </c>
      <c r="N980" s="6" t="e">
        <f>VLOOKUP(A980,'1_คตง_ภาพรวม'!$L$6:$M$56,2,FALSE)</f>
        <v>#N/A</v>
      </c>
    </row>
    <row r="981" spans="1:14">
      <c r="A981" s="6" t="s">
        <v>6821</v>
      </c>
      <c r="B981" s="6" t="s">
        <v>19219</v>
      </c>
      <c r="C981" s="6" t="s">
        <v>19220</v>
      </c>
      <c r="D981" s="35">
        <v>44174</v>
      </c>
      <c r="E981" s="6" t="s">
        <v>19221</v>
      </c>
      <c r="F981" s="6" t="s">
        <v>9875</v>
      </c>
      <c r="G981" s="6">
        <v>31680</v>
      </c>
      <c r="H981" s="6">
        <v>31680</v>
      </c>
      <c r="I981" s="6" t="s">
        <v>9762</v>
      </c>
      <c r="J981" s="6" t="s">
        <v>9763</v>
      </c>
      <c r="K981" s="6">
        <v>31680</v>
      </c>
      <c r="L981" s="6" t="s">
        <v>9764</v>
      </c>
      <c r="M981" s="6">
        <v>12</v>
      </c>
      <c r="N981" s="6" t="e">
        <f>VLOOKUP(A981,'1_คตง_ภาพรวม'!$L$6:$M$56,2,FALSE)</f>
        <v>#N/A</v>
      </c>
    </row>
    <row r="982" spans="1:14">
      <c r="A982" s="6" t="s">
        <v>7477</v>
      </c>
      <c r="B982" s="6" t="s">
        <v>19222</v>
      </c>
      <c r="C982" s="6" t="s">
        <v>19223</v>
      </c>
      <c r="D982" s="35">
        <v>44174</v>
      </c>
      <c r="E982" s="6" t="s">
        <v>19224</v>
      </c>
      <c r="F982" s="6" t="s">
        <v>9875</v>
      </c>
      <c r="G982" s="6">
        <v>336822.43</v>
      </c>
      <c r="H982" s="6">
        <v>336822.43</v>
      </c>
      <c r="I982" s="6" t="s">
        <v>9762</v>
      </c>
      <c r="J982" s="6" t="s">
        <v>9763</v>
      </c>
      <c r="K982" s="6">
        <v>336822.43</v>
      </c>
      <c r="L982" s="6" t="s">
        <v>9764</v>
      </c>
      <c r="M982" s="6">
        <v>12</v>
      </c>
      <c r="N982" s="6" t="e">
        <f>VLOOKUP(A982,'1_คตง_ภาพรวม'!$L$6:$M$56,2,FALSE)</f>
        <v>#N/A</v>
      </c>
    </row>
    <row r="983" spans="1:14">
      <c r="A983" s="6" t="s">
        <v>7477</v>
      </c>
      <c r="B983" s="6" t="s">
        <v>19225</v>
      </c>
      <c r="C983" s="6" t="s">
        <v>19226</v>
      </c>
      <c r="D983" s="35">
        <v>44174</v>
      </c>
      <c r="E983" s="6" t="s">
        <v>19227</v>
      </c>
      <c r="F983" s="6" t="s">
        <v>9875</v>
      </c>
      <c r="G983" s="6">
        <v>336822.43</v>
      </c>
      <c r="H983" s="6">
        <v>336822.43</v>
      </c>
      <c r="I983" s="6" t="s">
        <v>9762</v>
      </c>
      <c r="J983" s="6" t="s">
        <v>9763</v>
      </c>
      <c r="K983" s="6">
        <v>336822.43</v>
      </c>
      <c r="L983" s="6" t="s">
        <v>9764</v>
      </c>
      <c r="M983" s="6">
        <v>12</v>
      </c>
      <c r="N983" s="6" t="e">
        <f>VLOOKUP(A983,'1_คตง_ภาพรวม'!$L$6:$M$56,2,FALSE)</f>
        <v>#N/A</v>
      </c>
    </row>
    <row r="984" spans="1:14">
      <c r="A984" s="6" t="s">
        <v>3942</v>
      </c>
      <c r="B984" s="6" t="s">
        <v>19228</v>
      </c>
      <c r="C984" s="6" t="s">
        <v>19229</v>
      </c>
      <c r="D984" s="35">
        <v>44174</v>
      </c>
      <c r="E984" s="6" t="s">
        <v>19230</v>
      </c>
      <c r="F984" s="6" t="s">
        <v>9875</v>
      </c>
      <c r="G984" s="6">
        <v>111300</v>
      </c>
      <c r="H984" s="6">
        <v>111300</v>
      </c>
      <c r="I984" s="6" t="s">
        <v>9762</v>
      </c>
      <c r="J984" s="6" t="s">
        <v>9763</v>
      </c>
      <c r="K984" s="6">
        <v>111300</v>
      </c>
      <c r="L984" s="6" t="s">
        <v>9764</v>
      </c>
      <c r="M984" s="6">
        <v>12</v>
      </c>
      <c r="N984" s="6" t="e">
        <f>VLOOKUP(A984,'1_คตง_ภาพรวม'!$L$6:$M$56,2,FALSE)</f>
        <v>#N/A</v>
      </c>
    </row>
    <row r="985" spans="1:14">
      <c r="A985" s="6" t="s">
        <v>4547</v>
      </c>
      <c r="B985" s="6" t="s">
        <v>19231</v>
      </c>
      <c r="C985" s="6" t="s">
        <v>19232</v>
      </c>
      <c r="D985" s="35">
        <v>44174</v>
      </c>
      <c r="E985" s="6" t="s">
        <v>19233</v>
      </c>
      <c r="F985" s="6" t="s">
        <v>9875</v>
      </c>
      <c r="G985" s="6">
        <v>351920</v>
      </c>
      <c r="H985" s="6">
        <v>351920</v>
      </c>
      <c r="I985" s="6" t="s">
        <v>9762</v>
      </c>
      <c r="J985" s="6" t="s">
        <v>9763</v>
      </c>
      <c r="K985" s="6">
        <v>351920</v>
      </c>
      <c r="L985" s="6" t="s">
        <v>9764</v>
      </c>
      <c r="M985" s="6">
        <v>12</v>
      </c>
      <c r="N985" s="6" t="e">
        <f>VLOOKUP(A985,'1_คตง_ภาพรวม'!$L$6:$M$56,2,FALSE)</f>
        <v>#N/A</v>
      </c>
    </row>
    <row r="986" spans="1:14">
      <c r="A986" s="6" t="s">
        <v>3836</v>
      </c>
      <c r="B986" s="6" t="s">
        <v>19234</v>
      </c>
      <c r="C986" s="6" t="s">
        <v>19235</v>
      </c>
      <c r="D986" s="35">
        <v>44174</v>
      </c>
      <c r="E986" s="6" t="s">
        <v>19236</v>
      </c>
      <c r="F986" s="6" t="s">
        <v>9875</v>
      </c>
      <c r="G986" s="6">
        <v>593208</v>
      </c>
      <c r="H986" s="6">
        <v>593208</v>
      </c>
      <c r="I986" s="6" t="s">
        <v>9762</v>
      </c>
      <c r="J986" s="6" t="s">
        <v>9763</v>
      </c>
      <c r="K986" s="6">
        <v>593208</v>
      </c>
      <c r="L986" s="6" t="s">
        <v>9764</v>
      </c>
      <c r="M986" s="6">
        <v>12</v>
      </c>
      <c r="N986" s="6" t="e">
        <f>VLOOKUP(A986,'1_คตง_ภาพรวม'!$L$6:$M$56,2,FALSE)</f>
        <v>#N/A</v>
      </c>
    </row>
    <row r="987" spans="1:14">
      <c r="A987" s="6" t="s">
        <v>6883</v>
      </c>
      <c r="B987" s="6" t="s">
        <v>19237</v>
      </c>
      <c r="C987" s="6" t="s">
        <v>19238</v>
      </c>
      <c r="D987" s="35">
        <v>44174</v>
      </c>
      <c r="E987" s="6" t="s">
        <v>19239</v>
      </c>
      <c r="F987" s="6" t="s">
        <v>9875</v>
      </c>
      <c r="G987" s="6">
        <v>198000</v>
      </c>
      <c r="H987" s="6">
        <v>198000</v>
      </c>
      <c r="I987" s="6" t="s">
        <v>9762</v>
      </c>
      <c r="J987" s="6" t="s">
        <v>9763</v>
      </c>
      <c r="K987" s="6">
        <v>198000</v>
      </c>
      <c r="L987" s="6" t="s">
        <v>9764</v>
      </c>
      <c r="M987" s="6">
        <v>12</v>
      </c>
      <c r="N987" s="6" t="e">
        <f>VLOOKUP(A987,'1_คตง_ภาพรวม'!$L$6:$M$56,2,FALSE)</f>
        <v>#N/A</v>
      </c>
    </row>
    <row r="988" spans="1:14">
      <c r="A988" s="6" t="s">
        <v>5094</v>
      </c>
      <c r="B988" s="6" t="s">
        <v>19240</v>
      </c>
      <c r="C988" s="6" t="s">
        <v>19241</v>
      </c>
      <c r="D988" s="35">
        <v>44174</v>
      </c>
      <c r="E988" s="6" t="s">
        <v>19242</v>
      </c>
      <c r="F988" s="6" t="s">
        <v>9875</v>
      </c>
      <c r="G988" s="6">
        <v>450202.5</v>
      </c>
      <c r="H988" s="6">
        <v>450202.5</v>
      </c>
      <c r="I988" s="6" t="s">
        <v>9762</v>
      </c>
      <c r="J988" s="6" t="s">
        <v>9763</v>
      </c>
      <c r="K988" s="6">
        <v>450202.5</v>
      </c>
      <c r="L988" s="6" t="s">
        <v>9764</v>
      </c>
      <c r="M988" s="6">
        <v>12</v>
      </c>
      <c r="N988" s="6" t="e">
        <f>VLOOKUP(A988,'1_คตง_ภาพรวม'!$L$6:$M$56,2,FALSE)</f>
        <v>#N/A</v>
      </c>
    </row>
    <row r="989" spans="1:14">
      <c r="A989" s="6" t="s">
        <v>6016</v>
      </c>
      <c r="B989" s="6" t="s">
        <v>19243</v>
      </c>
      <c r="C989" s="6" t="s">
        <v>19244</v>
      </c>
      <c r="D989" s="35">
        <v>44174</v>
      </c>
      <c r="E989" s="6" t="s">
        <v>19245</v>
      </c>
      <c r="F989" s="6" t="s">
        <v>9875</v>
      </c>
      <c r="G989" s="6">
        <v>198000</v>
      </c>
      <c r="H989" s="6">
        <v>198000</v>
      </c>
      <c r="I989" s="6" t="s">
        <v>9762</v>
      </c>
      <c r="J989" s="6" t="s">
        <v>9763</v>
      </c>
      <c r="K989" s="6">
        <v>198000</v>
      </c>
      <c r="L989" s="6" t="s">
        <v>9764</v>
      </c>
      <c r="M989" s="6">
        <v>12</v>
      </c>
      <c r="N989" s="6" t="e">
        <f>VLOOKUP(A989,'1_คตง_ภาพรวม'!$L$6:$M$56,2,FALSE)</f>
        <v>#N/A</v>
      </c>
    </row>
    <row r="990" spans="1:14">
      <c r="A990" s="6" t="s">
        <v>5766</v>
      </c>
      <c r="B990" s="6" t="s">
        <v>19246</v>
      </c>
      <c r="C990" s="6" t="s">
        <v>19247</v>
      </c>
      <c r="D990" s="35">
        <v>44174</v>
      </c>
      <c r="E990" s="6" t="s">
        <v>19248</v>
      </c>
      <c r="F990" s="6" t="s">
        <v>9875</v>
      </c>
      <c r="G990" s="6">
        <v>144160</v>
      </c>
      <c r="H990" s="6">
        <v>144160</v>
      </c>
      <c r="I990" s="6" t="s">
        <v>9762</v>
      </c>
      <c r="J990" s="6" t="s">
        <v>9763</v>
      </c>
      <c r="K990" s="6">
        <v>144160</v>
      </c>
      <c r="L990" s="6" t="s">
        <v>9764</v>
      </c>
      <c r="M990" s="6">
        <v>12</v>
      </c>
      <c r="N990" s="6" t="e">
        <f>VLOOKUP(A990,'1_คตง_ภาพรวม'!$L$6:$M$56,2,FALSE)</f>
        <v>#N/A</v>
      </c>
    </row>
    <row r="991" spans="1:14">
      <c r="A991" s="6" t="s">
        <v>5100</v>
      </c>
      <c r="B991" s="6" t="s">
        <v>19249</v>
      </c>
      <c r="C991" s="6" t="s">
        <v>19250</v>
      </c>
      <c r="D991" s="35">
        <v>44174</v>
      </c>
      <c r="E991" s="6" t="s">
        <v>19251</v>
      </c>
      <c r="F991" s="6" t="s">
        <v>9875</v>
      </c>
      <c r="G991" s="6">
        <v>247510</v>
      </c>
      <c r="H991" s="6">
        <v>247510</v>
      </c>
      <c r="I991" s="6" t="s">
        <v>9762</v>
      </c>
      <c r="J991" s="6" t="s">
        <v>9763</v>
      </c>
      <c r="K991" s="6">
        <v>247510</v>
      </c>
      <c r="L991" s="6" t="s">
        <v>9764</v>
      </c>
      <c r="M991" s="6">
        <v>12</v>
      </c>
      <c r="N991" s="6" t="e">
        <f>VLOOKUP(A991,'1_คตง_ภาพรวม'!$L$6:$M$56,2,FALSE)</f>
        <v>#N/A</v>
      </c>
    </row>
    <row r="992" spans="1:14">
      <c r="A992" s="6" t="s">
        <v>4589</v>
      </c>
      <c r="B992" s="6" t="s">
        <v>19252</v>
      </c>
      <c r="C992" s="6" t="s">
        <v>19253</v>
      </c>
      <c r="D992" s="35">
        <v>44174</v>
      </c>
      <c r="E992" s="6" t="s">
        <v>19254</v>
      </c>
      <c r="F992" s="6" t="s">
        <v>9875</v>
      </c>
      <c r="G992" s="6">
        <v>17820</v>
      </c>
      <c r="H992" s="6">
        <v>17820</v>
      </c>
      <c r="I992" s="6" t="s">
        <v>9762</v>
      </c>
      <c r="J992" s="6" t="s">
        <v>9763</v>
      </c>
      <c r="K992" s="6">
        <v>17820</v>
      </c>
      <c r="L992" s="6" t="s">
        <v>9764</v>
      </c>
      <c r="M992" s="6">
        <v>12</v>
      </c>
      <c r="N992" s="6" t="e">
        <f>VLOOKUP(A992,'1_คตง_ภาพรวม'!$L$6:$M$56,2,FALSE)</f>
        <v>#N/A</v>
      </c>
    </row>
    <row r="993" spans="1:14">
      <c r="A993" s="6" t="s">
        <v>8449</v>
      </c>
      <c r="B993" s="6" t="s">
        <v>19255</v>
      </c>
      <c r="C993" s="6" t="s">
        <v>19256</v>
      </c>
      <c r="D993" s="35">
        <v>44174</v>
      </c>
      <c r="E993" s="6" t="s">
        <v>19257</v>
      </c>
      <c r="F993" s="6" t="s">
        <v>9875</v>
      </c>
      <c r="G993" s="6">
        <v>151580</v>
      </c>
      <c r="H993" s="6">
        <v>151580</v>
      </c>
      <c r="I993" s="6" t="s">
        <v>9762</v>
      </c>
      <c r="J993" s="6" t="s">
        <v>9763</v>
      </c>
      <c r="K993" s="6">
        <v>151580</v>
      </c>
      <c r="L993" s="6" t="s">
        <v>9764</v>
      </c>
      <c r="M993" s="6">
        <v>12</v>
      </c>
      <c r="N993" s="6" t="e">
        <f>VLOOKUP(A993,'1_คตง_ภาพรวม'!$L$6:$M$56,2,FALSE)</f>
        <v>#N/A</v>
      </c>
    </row>
    <row r="994" spans="1:14">
      <c r="A994" s="6" t="s">
        <v>4374</v>
      </c>
      <c r="B994" s="6" t="s">
        <v>19258</v>
      </c>
      <c r="C994" s="6" t="s">
        <v>19259</v>
      </c>
      <c r="D994" s="35">
        <v>44174</v>
      </c>
      <c r="E994" s="6" t="s">
        <v>19260</v>
      </c>
      <c r="F994" s="6" t="s">
        <v>9875</v>
      </c>
      <c r="G994" s="6">
        <v>45050</v>
      </c>
      <c r="H994" s="6">
        <v>45050</v>
      </c>
      <c r="I994" s="6" t="s">
        <v>9762</v>
      </c>
      <c r="J994" s="6" t="s">
        <v>9763</v>
      </c>
      <c r="K994" s="6">
        <v>45050</v>
      </c>
      <c r="L994" s="6" t="s">
        <v>9764</v>
      </c>
      <c r="M994" s="6">
        <v>12</v>
      </c>
      <c r="N994" s="6" t="e">
        <f>VLOOKUP(A994,'1_คตง_ภาพรวม'!$L$6:$M$56,2,FALSE)</f>
        <v>#N/A</v>
      </c>
    </row>
    <row r="995" spans="1:14">
      <c r="A995" s="6" t="s">
        <v>7336</v>
      </c>
      <c r="B995" s="6" t="s">
        <v>19261</v>
      </c>
      <c r="C995" s="6" t="s">
        <v>19262</v>
      </c>
      <c r="D995" s="35">
        <v>44174</v>
      </c>
      <c r="E995" s="6" t="s">
        <v>19263</v>
      </c>
      <c r="F995" s="6" t="s">
        <v>9875</v>
      </c>
      <c r="G995" s="6">
        <v>173250</v>
      </c>
      <c r="H995" s="6">
        <v>173250</v>
      </c>
      <c r="I995" s="6" t="s">
        <v>9762</v>
      </c>
      <c r="J995" s="6" t="s">
        <v>9763</v>
      </c>
      <c r="K995" s="6">
        <v>173250</v>
      </c>
      <c r="L995" s="6" t="s">
        <v>9764</v>
      </c>
      <c r="M995" s="6">
        <v>12</v>
      </c>
      <c r="N995" s="6" t="e">
        <f>VLOOKUP(A995,'1_คตง_ภาพรวม'!$L$6:$M$56,2,FALSE)</f>
        <v>#N/A</v>
      </c>
    </row>
    <row r="996" spans="1:14">
      <c r="A996" s="6" t="s">
        <v>5756</v>
      </c>
      <c r="B996" s="6" t="s">
        <v>19264</v>
      </c>
      <c r="C996" s="6" t="s">
        <v>19265</v>
      </c>
      <c r="D996" s="35">
        <v>44174</v>
      </c>
      <c r="E996" s="6" t="s">
        <v>19266</v>
      </c>
      <c r="F996" s="6" t="s">
        <v>9875</v>
      </c>
      <c r="G996" s="6">
        <v>89100</v>
      </c>
      <c r="H996" s="6">
        <v>89100</v>
      </c>
      <c r="I996" s="6" t="s">
        <v>9762</v>
      </c>
      <c r="J996" s="6" t="s">
        <v>9763</v>
      </c>
      <c r="K996" s="6">
        <v>89100</v>
      </c>
      <c r="L996" s="6" t="s">
        <v>9764</v>
      </c>
      <c r="M996" s="6">
        <v>12</v>
      </c>
      <c r="N996" s="6" t="e">
        <f>VLOOKUP(A996,'1_คตง_ภาพรวม'!$L$6:$M$56,2,FALSE)</f>
        <v>#N/A</v>
      </c>
    </row>
    <row r="997" spans="1:14">
      <c r="A997" s="6" t="s">
        <v>32672</v>
      </c>
      <c r="B997" s="6" t="s">
        <v>19267</v>
      </c>
      <c r="C997" s="6" t="s">
        <v>19268</v>
      </c>
      <c r="D997" s="35">
        <v>44174</v>
      </c>
      <c r="E997" s="6" t="s">
        <v>19269</v>
      </c>
      <c r="F997" s="6" t="s">
        <v>9875</v>
      </c>
      <c r="G997" s="6">
        <v>1147344</v>
      </c>
      <c r="H997" s="6">
        <v>1147344</v>
      </c>
      <c r="I997" s="6" t="s">
        <v>9762</v>
      </c>
      <c r="J997" s="6" t="s">
        <v>9763</v>
      </c>
      <c r="K997" s="6">
        <v>1147344</v>
      </c>
      <c r="L997" s="6" t="s">
        <v>9764</v>
      </c>
      <c r="M997" s="6">
        <v>1</v>
      </c>
      <c r="N997" s="6" t="e">
        <f>VLOOKUP(A997,'1_คตง_ภาพรวม'!$L$6:$M$56,2,FALSE)</f>
        <v>#N/A</v>
      </c>
    </row>
    <row r="998" spans="1:14">
      <c r="A998" s="6" t="s">
        <v>5222</v>
      </c>
      <c r="B998" s="6" t="s">
        <v>19270</v>
      </c>
      <c r="C998" s="6" t="s">
        <v>19271</v>
      </c>
      <c r="D998" s="35">
        <v>44174</v>
      </c>
      <c r="E998" s="6" t="s">
        <v>19272</v>
      </c>
      <c r="F998" s="6" t="s">
        <v>9875</v>
      </c>
      <c r="G998" s="6">
        <v>159000</v>
      </c>
      <c r="H998" s="6">
        <v>159000</v>
      </c>
      <c r="I998" s="6" t="s">
        <v>9762</v>
      </c>
      <c r="J998" s="6" t="s">
        <v>9763</v>
      </c>
      <c r="K998" s="6">
        <v>159000</v>
      </c>
      <c r="L998" s="6" t="s">
        <v>9764</v>
      </c>
      <c r="M998" s="6">
        <v>12</v>
      </c>
      <c r="N998" s="6" t="e">
        <f>VLOOKUP(A998,'1_คตง_ภาพรวม'!$L$6:$M$56,2,FALSE)</f>
        <v>#N/A</v>
      </c>
    </row>
    <row r="999" spans="1:14">
      <c r="A999" s="6" t="s">
        <v>3995</v>
      </c>
      <c r="B999" s="6" t="s">
        <v>19273</v>
      </c>
      <c r="C999" s="6" t="s">
        <v>19274</v>
      </c>
      <c r="D999" s="35">
        <v>44174</v>
      </c>
      <c r="E999" s="6" t="s">
        <v>19275</v>
      </c>
      <c r="F999" s="6" t="s">
        <v>9875</v>
      </c>
      <c r="G999" s="6">
        <v>42400</v>
      </c>
      <c r="H999" s="6">
        <v>42400</v>
      </c>
      <c r="I999" s="6" t="s">
        <v>9762</v>
      </c>
      <c r="J999" s="6" t="s">
        <v>9763</v>
      </c>
      <c r="K999" s="6">
        <v>42400</v>
      </c>
      <c r="L999" s="6" t="s">
        <v>9764</v>
      </c>
      <c r="M999" s="6">
        <v>12</v>
      </c>
      <c r="N999" s="6" t="e">
        <f>VLOOKUP(A999,'1_คตง_ภาพรวม'!$L$6:$M$56,2,FALSE)</f>
        <v>#N/A</v>
      </c>
    </row>
    <row r="1000" spans="1:14">
      <c r="A1000" s="6" t="s">
        <v>3953</v>
      </c>
      <c r="B1000" s="6" t="s">
        <v>19276</v>
      </c>
      <c r="C1000" s="6" t="s">
        <v>19277</v>
      </c>
      <c r="D1000" s="35">
        <v>44174</v>
      </c>
      <c r="E1000" s="6" t="s">
        <v>19278</v>
      </c>
      <c r="F1000" s="6" t="s">
        <v>9875</v>
      </c>
      <c r="G1000" s="6">
        <v>9900</v>
      </c>
      <c r="H1000" s="6">
        <v>9900</v>
      </c>
      <c r="I1000" s="6" t="s">
        <v>9762</v>
      </c>
      <c r="J1000" s="6" t="s">
        <v>9763</v>
      </c>
      <c r="K1000" s="6">
        <v>9900</v>
      </c>
      <c r="L1000" s="6" t="s">
        <v>9764</v>
      </c>
      <c r="M1000" s="6">
        <v>12</v>
      </c>
      <c r="N1000" s="6" t="e">
        <f>VLOOKUP(A1000,'1_คตง_ภาพรวม'!$L$6:$M$56,2,FALSE)</f>
        <v>#N/A</v>
      </c>
    </row>
    <row r="1001" spans="1:14">
      <c r="A1001" s="6" t="s">
        <v>5620</v>
      </c>
      <c r="B1001" s="6" t="s">
        <v>19279</v>
      </c>
      <c r="C1001" s="6" t="s">
        <v>19280</v>
      </c>
      <c r="D1001" s="35">
        <v>44174</v>
      </c>
      <c r="E1001" s="6" t="s">
        <v>19281</v>
      </c>
      <c r="F1001" s="6" t="s">
        <v>9875</v>
      </c>
      <c r="G1001" s="6">
        <v>63600</v>
      </c>
      <c r="H1001" s="6">
        <v>63600</v>
      </c>
      <c r="I1001" s="6" t="s">
        <v>9762</v>
      </c>
      <c r="J1001" s="6" t="s">
        <v>9763</v>
      </c>
      <c r="K1001" s="6">
        <v>63600</v>
      </c>
      <c r="L1001" s="6" t="s">
        <v>9764</v>
      </c>
      <c r="M1001" s="6">
        <v>12</v>
      </c>
      <c r="N1001" s="6" t="e">
        <f>VLOOKUP(A1001,'1_คตง_ภาพรวม'!$L$6:$M$56,2,FALSE)</f>
        <v>#N/A</v>
      </c>
    </row>
    <row r="1002" spans="1:14">
      <c r="A1002" s="6" t="s">
        <v>4980</v>
      </c>
      <c r="B1002" s="6" t="s">
        <v>19282</v>
      </c>
      <c r="C1002" s="6" t="s">
        <v>19283</v>
      </c>
      <c r="D1002" s="35">
        <v>44174</v>
      </c>
      <c r="E1002" s="6" t="s">
        <v>19284</v>
      </c>
      <c r="F1002" s="6" t="s">
        <v>9875</v>
      </c>
      <c r="G1002" s="6">
        <v>441787.5</v>
      </c>
      <c r="H1002" s="6">
        <v>441787.5</v>
      </c>
      <c r="I1002" s="6" t="s">
        <v>9762</v>
      </c>
      <c r="J1002" s="6" t="s">
        <v>9763</v>
      </c>
      <c r="K1002" s="6">
        <v>441787.5</v>
      </c>
      <c r="L1002" s="6" t="s">
        <v>9764</v>
      </c>
      <c r="M1002" s="6">
        <v>12</v>
      </c>
      <c r="N1002" s="6" t="e">
        <f>VLOOKUP(A1002,'1_คตง_ภาพรวม'!$L$6:$M$56,2,FALSE)</f>
        <v>#N/A</v>
      </c>
    </row>
    <row r="1003" spans="1:14">
      <c r="A1003" s="6" t="s">
        <v>4984</v>
      </c>
      <c r="B1003" s="6" t="s">
        <v>19285</v>
      </c>
      <c r="C1003" s="6" t="s">
        <v>19286</v>
      </c>
      <c r="D1003" s="35">
        <v>44174</v>
      </c>
      <c r="E1003" s="6" t="s">
        <v>19287</v>
      </c>
      <c r="F1003" s="6" t="s">
        <v>9875</v>
      </c>
      <c r="G1003" s="6">
        <v>259875</v>
      </c>
      <c r="H1003" s="6">
        <v>259875</v>
      </c>
      <c r="I1003" s="6" t="s">
        <v>9762</v>
      </c>
      <c r="J1003" s="6" t="s">
        <v>9763</v>
      </c>
      <c r="K1003" s="6">
        <v>259875</v>
      </c>
      <c r="L1003" s="6" t="s">
        <v>9764</v>
      </c>
      <c r="M1003" s="6">
        <v>12</v>
      </c>
      <c r="N1003" s="6" t="e">
        <f>VLOOKUP(A1003,'1_คตง_ภาพรวม'!$L$6:$M$56,2,FALSE)</f>
        <v>#N/A</v>
      </c>
    </row>
    <row r="1004" spans="1:14">
      <c r="A1004" s="6" t="s">
        <v>4610</v>
      </c>
      <c r="B1004" s="6" t="s">
        <v>19288</v>
      </c>
      <c r="C1004" s="6" t="s">
        <v>19289</v>
      </c>
      <c r="D1004" s="35">
        <v>44174</v>
      </c>
      <c r="E1004" s="6" t="s">
        <v>19290</v>
      </c>
      <c r="F1004" s="6" t="s">
        <v>9875</v>
      </c>
      <c r="G1004" s="6">
        <v>196020</v>
      </c>
      <c r="H1004" s="6">
        <v>196020</v>
      </c>
      <c r="I1004" s="6" t="s">
        <v>9762</v>
      </c>
      <c r="J1004" s="6" t="s">
        <v>9763</v>
      </c>
      <c r="K1004" s="6">
        <v>196020</v>
      </c>
      <c r="L1004" s="6" t="s">
        <v>9764</v>
      </c>
      <c r="M1004" s="6">
        <v>12</v>
      </c>
      <c r="N1004" s="6" t="e">
        <f>VLOOKUP(A1004,'1_คตง_ภาพรวม'!$L$6:$M$56,2,FALSE)</f>
        <v>#N/A</v>
      </c>
    </row>
    <row r="1005" spans="1:14">
      <c r="A1005" s="6" t="s">
        <v>6733</v>
      </c>
      <c r="B1005" s="6" t="s">
        <v>19291</v>
      </c>
      <c r="C1005" s="6" t="s">
        <v>19292</v>
      </c>
      <c r="D1005" s="35">
        <v>44174</v>
      </c>
      <c r="E1005" s="6" t="s">
        <v>19293</v>
      </c>
      <c r="F1005" s="6" t="s">
        <v>9875</v>
      </c>
      <c r="G1005" s="6">
        <v>541660</v>
      </c>
      <c r="H1005" s="6">
        <v>541660</v>
      </c>
      <c r="I1005" s="6" t="s">
        <v>9762</v>
      </c>
      <c r="J1005" s="6" t="s">
        <v>9763</v>
      </c>
      <c r="K1005" s="6">
        <v>541660</v>
      </c>
      <c r="L1005" s="6" t="s">
        <v>9764</v>
      </c>
      <c r="M1005" s="6">
        <v>12</v>
      </c>
      <c r="N1005" s="6" t="e">
        <f>VLOOKUP(A1005,'1_คตง_ภาพรวม'!$L$6:$M$56,2,FALSE)</f>
        <v>#N/A</v>
      </c>
    </row>
    <row r="1006" spans="1:14">
      <c r="A1006" s="6" t="s">
        <v>5656</v>
      </c>
      <c r="B1006" s="6" t="s">
        <v>19294</v>
      </c>
      <c r="C1006" s="6" t="s">
        <v>19295</v>
      </c>
      <c r="D1006" s="35">
        <v>44174</v>
      </c>
      <c r="E1006" s="6" t="s">
        <v>19296</v>
      </c>
      <c r="F1006" s="6" t="s">
        <v>9875</v>
      </c>
      <c r="G1006" s="6">
        <v>47064</v>
      </c>
      <c r="H1006" s="6">
        <v>47064</v>
      </c>
      <c r="I1006" s="6" t="s">
        <v>9762</v>
      </c>
      <c r="J1006" s="6" t="s">
        <v>9763</v>
      </c>
      <c r="K1006" s="6">
        <v>47064</v>
      </c>
      <c r="L1006" s="6" t="s">
        <v>9764</v>
      </c>
      <c r="M1006" s="6">
        <v>12</v>
      </c>
      <c r="N1006" s="6" t="e">
        <f>VLOOKUP(A1006,'1_คตง_ภาพรวม'!$L$6:$M$56,2,FALSE)</f>
        <v>#N/A</v>
      </c>
    </row>
    <row r="1007" spans="1:14">
      <c r="A1007" s="6" t="s">
        <v>4374</v>
      </c>
      <c r="B1007" s="6" t="s">
        <v>19300</v>
      </c>
      <c r="C1007" s="6" t="s">
        <v>19301</v>
      </c>
      <c r="D1007" s="35">
        <v>44174</v>
      </c>
      <c r="E1007" s="6" t="s">
        <v>19302</v>
      </c>
      <c r="F1007" s="6" t="s">
        <v>9875</v>
      </c>
      <c r="G1007" s="6">
        <v>135150</v>
      </c>
      <c r="H1007" s="6">
        <v>135150</v>
      </c>
      <c r="I1007" s="6" t="s">
        <v>9762</v>
      </c>
      <c r="J1007" s="6" t="s">
        <v>9763</v>
      </c>
      <c r="K1007" s="6">
        <v>135150</v>
      </c>
      <c r="L1007" s="6" t="s">
        <v>9764</v>
      </c>
      <c r="M1007" s="6">
        <v>12</v>
      </c>
      <c r="N1007" s="6" t="e">
        <f>VLOOKUP(A1007,'1_คตง_ภาพรวม'!$L$6:$M$56,2,FALSE)</f>
        <v>#N/A</v>
      </c>
    </row>
    <row r="1008" spans="1:14">
      <c r="A1008" s="6" t="s">
        <v>5044</v>
      </c>
      <c r="B1008" s="6" t="s">
        <v>19303</v>
      </c>
      <c r="C1008" s="6" t="s">
        <v>19304</v>
      </c>
      <c r="D1008" s="35">
        <v>44174</v>
      </c>
      <c r="E1008" s="6" t="s">
        <v>19305</v>
      </c>
      <c r="F1008" s="6" t="s">
        <v>9875</v>
      </c>
      <c r="G1008" s="66">
        <v>47700</v>
      </c>
      <c r="H1008" s="66">
        <v>47700</v>
      </c>
      <c r="I1008" s="6" t="s">
        <v>9762</v>
      </c>
      <c r="J1008" s="6" t="s">
        <v>9763</v>
      </c>
      <c r="K1008" s="6">
        <v>47700</v>
      </c>
      <c r="L1008" s="6" t="s">
        <v>9764</v>
      </c>
      <c r="M1008" s="6">
        <v>12</v>
      </c>
      <c r="N1008" s="6" t="e">
        <f>VLOOKUP(A1008,'1_คตง_ภาพรวม'!$L$6:$M$56,2,FALSE)</f>
        <v>#N/A</v>
      </c>
    </row>
    <row r="1009" spans="1:14">
      <c r="A1009" s="6" t="s">
        <v>4441</v>
      </c>
      <c r="B1009" s="6" t="s">
        <v>19309</v>
      </c>
      <c r="C1009" s="6" t="s">
        <v>19310</v>
      </c>
      <c r="D1009" s="35">
        <v>44174</v>
      </c>
      <c r="E1009" s="6" t="s">
        <v>19311</v>
      </c>
      <c r="F1009" s="6" t="s">
        <v>9875</v>
      </c>
      <c r="G1009" s="6">
        <v>831570</v>
      </c>
      <c r="H1009" s="6">
        <v>831570</v>
      </c>
      <c r="I1009" s="6" t="s">
        <v>9762</v>
      </c>
      <c r="J1009" s="6" t="s">
        <v>9763</v>
      </c>
      <c r="K1009" s="6">
        <v>831570</v>
      </c>
      <c r="L1009" s="6" t="s">
        <v>9764</v>
      </c>
      <c r="M1009" s="6">
        <v>12</v>
      </c>
      <c r="N1009" s="6" t="e">
        <f>VLOOKUP(A1009,'1_คตง_ภาพรวม'!$L$6:$M$56,2,FALSE)</f>
        <v>#N/A</v>
      </c>
    </row>
    <row r="1010" spans="1:14">
      <c r="A1010" s="6" t="s">
        <v>4617</v>
      </c>
      <c r="B1010" s="6" t="s">
        <v>19312</v>
      </c>
      <c r="C1010" s="6" t="s">
        <v>19313</v>
      </c>
      <c r="D1010" s="35">
        <v>44174</v>
      </c>
      <c r="E1010" s="6" t="s">
        <v>19314</v>
      </c>
      <c r="F1010" s="6" t="s">
        <v>9875</v>
      </c>
      <c r="G1010" s="6">
        <v>74250</v>
      </c>
      <c r="H1010" s="6">
        <v>74250</v>
      </c>
      <c r="I1010" s="6" t="s">
        <v>9762</v>
      </c>
      <c r="J1010" s="6" t="s">
        <v>9763</v>
      </c>
      <c r="K1010" s="6">
        <v>74250</v>
      </c>
      <c r="L1010" s="6" t="s">
        <v>9764</v>
      </c>
      <c r="M1010" s="6">
        <v>12</v>
      </c>
      <c r="N1010" s="6" t="e">
        <f>VLOOKUP(A1010,'1_คตง_ภาพรวม'!$L$6:$M$56,2,FALSE)</f>
        <v>#N/A</v>
      </c>
    </row>
    <row r="1011" spans="1:14">
      <c r="A1011" s="6" t="s">
        <v>1569</v>
      </c>
      <c r="B1011" s="6" t="s">
        <v>19315</v>
      </c>
      <c r="C1011" s="6" t="s">
        <v>19316</v>
      </c>
      <c r="D1011" s="35">
        <v>44174</v>
      </c>
      <c r="E1011" s="6" t="s">
        <v>19317</v>
      </c>
      <c r="F1011" s="6" t="s">
        <v>9875</v>
      </c>
      <c r="G1011" s="6">
        <v>193050</v>
      </c>
      <c r="H1011" s="6">
        <v>193050</v>
      </c>
      <c r="I1011" s="6" t="s">
        <v>9762</v>
      </c>
      <c r="J1011" s="6" t="s">
        <v>9763</v>
      </c>
      <c r="K1011" s="6">
        <v>193050</v>
      </c>
      <c r="L1011" s="6" t="s">
        <v>9764</v>
      </c>
      <c r="M1011" s="6">
        <v>12</v>
      </c>
      <c r="N1011" s="6" t="e">
        <f>VLOOKUP(A1011,'1_คตง_ภาพรวม'!$L$6:$M$56,2,FALSE)</f>
        <v>#N/A</v>
      </c>
    </row>
    <row r="1012" spans="1:14">
      <c r="A1012" s="6" t="s">
        <v>1599</v>
      </c>
      <c r="B1012" s="6" t="s">
        <v>19318</v>
      </c>
      <c r="C1012" s="6" t="s">
        <v>19319</v>
      </c>
      <c r="D1012" s="35">
        <v>44174</v>
      </c>
      <c r="E1012" s="6" t="s">
        <v>19320</v>
      </c>
      <c r="F1012" s="6" t="s">
        <v>9875</v>
      </c>
      <c r="G1012" s="6">
        <v>116671.5</v>
      </c>
      <c r="H1012" s="6">
        <v>116671.5</v>
      </c>
      <c r="I1012" s="6" t="s">
        <v>9762</v>
      </c>
      <c r="J1012" s="6" t="s">
        <v>9763</v>
      </c>
      <c r="K1012" s="6">
        <v>116671.5</v>
      </c>
      <c r="L1012" s="6" t="s">
        <v>9764</v>
      </c>
      <c r="M1012" s="6">
        <v>12</v>
      </c>
      <c r="N1012" s="6" t="e">
        <f>VLOOKUP(A1012,'1_คตง_ภาพรวม'!$L$6:$M$56,2,FALSE)</f>
        <v>#N/A</v>
      </c>
    </row>
    <row r="1013" spans="1:14">
      <c r="A1013" s="6" t="s">
        <v>7160</v>
      </c>
      <c r="B1013" s="6" t="s">
        <v>19321</v>
      </c>
      <c r="C1013" s="6" t="s">
        <v>19322</v>
      </c>
      <c r="D1013" s="35">
        <v>44174</v>
      </c>
      <c r="E1013" s="6" t="s">
        <v>19323</v>
      </c>
      <c r="F1013" s="6" t="s">
        <v>9875</v>
      </c>
      <c r="G1013" s="6">
        <v>48510</v>
      </c>
      <c r="H1013" s="6">
        <v>48510</v>
      </c>
      <c r="I1013" s="6" t="s">
        <v>9762</v>
      </c>
      <c r="J1013" s="6" t="s">
        <v>9763</v>
      </c>
      <c r="K1013" s="6">
        <v>48510</v>
      </c>
      <c r="L1013" s="6" t="s">
        <v>9764</v>
      </c>
      <c r="M1013" s="6">
        <v>12</v>
      </c>
      <c r="N1013" s="6" t="e">
        <f>VLOOKUP(A1013,'1_คตง_ภาพรวม'!$L$6:$M$56,2,FALSE)</f>
        <v>#N/A</v>
      </c>
    </row>
    <row r="1014" spans="1:14">
      <c r="A1014" s="6" t="s">
        <v>5390</v>
      </c>
      <c r="B1014" s="6" t="s">
        <v>19324</v>
      </c>
      <c r="C1014" s="6" t="s">
        <v>19325</v>
      </c>
      <c r="D1014" s="35">
        <v>44174</v>
      </c>
      <c r="E1014" s="6" t="s">
        <v>19326</v>
      </c>
      <c r="F1014" s="6" t="s">
        <v>9875</v>
      </c>
      <c r="G1014" s="6">
        <v>95400</v>
      </c>
      <c r="H1014" s="6">
        <v>95400</v>
      </c>
      <c r="I1014" s="6" t="s">
        <v>9762</v>
      </c>
      <c r="J1014" s="6" t="s">
        <v>9763</v>
      </c>
      <c r="K1014" s="6">
        <v>95400</v>
      </c>
      <c r="L1014" s="6" t="s">
        <v>9764</v>
      </c>
      <c r="M1014" s="6">
        <v>12</v>
      </c>
      <c r="N1014" s="6" t="e">
        <f>VLOOKUP(A1014,'1_คตง_ภาพรวม'!$L$6:$M$56,2,FALSE)</f>
        <v>#N/A</v>
      </c>
    </row>
    <row r="1015" spans="1:14">
      <c r="A1015" s="6" t="s">
        <v>4794</v>
      </c>
      <c r="B1015" s="6" t="s">
        <v>19327</v>
      </c>
      <c r="C1015" s="6" t="s">
        <v>19328</v>
      </c>
      <c r="D1015" s="35">
        <v>44174</v>
      </c>
      <c r="E1015" s="6" t="s">
        <v>19329</v>
      </c>
      <c r="F1015" s="6" t="s">
        <v>9875</v>
      </c>
      <c r="G1015" s="66">
        <v>286465</v>
      </c>
      <c r="H1015" s="66">
        <v>286465</v>
      </c>
      <c r="I1015" s="6" t="s">
        <v>9762</v>
      </c>
      <c r="J1015" s="6" t="s">
        <v>9763</v>
      </c>
      <c r="K1015" s="6">
        <v>286465</v>
      </c>
      <c r="L1015" s="6" t="s">
        <v>9764</v>
      </c>
      <c r="M1015" s="6">
        <v>12</v>
      </c>
      <c r="N1015" s="6" t="e">
        <f>VLOOKUP(A1015,'1_คตง_ภาพรวม'!$L$6:$M$56,2,FALSE)</f>
        <v>#N/A</v>
      </c>
    </row>
    <row r="1016" spans="1:14">
      <c r="A1016" s="6" t="s">
        <v>3966</v>
      </c>
      <c r="B1016" s="6" t="s">
        <v>19330</v>
      </c>
      <c r="C1016" s="6" t="s">
        <v>19331</v>
      </c>
      <c r="D1016" s="35">
        <v>44174</v>
      </c>
      <c r="E1016" s="6" t="s">
        <v>19332</v>
      </c>
      <c r="F1016" s="6" t="s">
        <v>9875</v>
      </c>
      <c r="G1016" s="6">
        <v>143566.39999999999</v>
      </c>
      <c r="H1016" s="6">
        <v>143566.39999999999</v>
      </c>
      <c r="I1016" s="6" t="s">
        <v>9762</v>
      </c>
      <c r="J1016" s="6" t="s">
        <v>9763</v>
      </c>
      <c r="K1016" s="6">
        <v>143566.39999999999</v>
      </c>
      <c r="L1016" s="6" t="s">
        <v>9764</v>
      </c>
      <c r="M1016" s="6">
        <v>12</v>
      </c>
      <c r="N1016" s="6" t="e">
        <f>VLOOKUP(A1016,'1_คตง_ภาพรวม'!$L$6:$M$56,2,FALSE)</f>
        <v>#N/A</v>
      </c>
    </row>
    <row r="1017" spans="1:14">
      <c r="A1017" s="6" t="s">
        <v>4909</v>
      </c>
      <c r="B1017" s="6" t="s">
        <v>19333</v>
      </c>
      <c r="C1017" s="6" t="s">
        <v>19334</v>
      </c>
      <c r="D1017" s="35">
        <v>44174</v>
      </c>
      <c r="E1017" s="6" t="s">
        <v>19335</v>
      </c>
      <c r="F1017" s="6" t="s">
        <v>9875</v>
      </c>
      <c r="G1017" s="6">
        <v>61480</v>
      </c>
      <c r="H1017" s="6">
        <v>61480</v>
      </c>
      <c r="I1017" s="6" t="s">
        <v>9762</v>
      </c>
      <c r="J1017" s="6" t="s">
        <v>9763</v>
      </c>
      <c r="K1017" s="6">
        <v>61480</v>
      </c>
      <c r="L1017" s="6" t="s">
        <v>9764</v>
      </c>
      <c r="M1017" s="6">
        <v>12</v>
      </c>
      <c r="N1017" s="6" t="e">
        <f>VLOOKUP(A1017,'1_คตง_ภาพรวม'!$L$6:$M$56,2,FALSE)</f>
        <v>#N/A</v>
      </c>
    </row>
    <row r="1018" spans="1:14">
      <c r="A1018" s="6" t="s">
        <v>32689</v>
      </c>
      <c r="B1018" s="6" t="s">
        <v>19336</v>
      </c>
      <c r="C1018" s="6" t="s">
        <v>19337</v>
      </c>
      <c r="D1018" s="35">
        <v>44174</v>
      </c>
      <c r="E1018" s="6" t="s">
        <v>19338</v>
      </c>
      <c r="F1018" s="6" t="s">
        <v>9875</v>
      </c>
      <c r="G1018" s="6">
        <v>298000</v>
      </c>
      <c r="H1018" s="6">
        <v>298000</v>
      </c>
      <c r="I1018" s="6" t="s">
        <v>9762</v>
      </c>
      <c r="J1018" s="6" t="s">
        <v>9763</v>
      </c>
      <c r="K1018" s="6">
        <v>298000</v>
      </c>
      <c r="L1018" s="6" t="s">
        <v>9764</v>
      </c>
      <c r="M1018" s="6">
        <v>12</v>
      </c>
      <c r="N1018" s="6" t="e">
        <f>VLOOKUP(A1018,'1_คตง_ภาพรวม'!$L$6:$M$56,2,FALSE)</f>
        <v>#N/A</v>
      </c>
    </row>
    <row r="1019" spans="1:14">
      <c r="A1019" s="6" t="s">
        <v>5713</v>
      </c>
      <c r="B1019" s="6" t="s">
        <v>19339</v>
      </c>
      <c r="C1019" s="6" t="s">
        <v>19340</v>
      </c>
      <c r="D1019" s="35">
        <v>44168</v>
      </c>
      <c r="E1019" s="6" t="s">
        <v>19341</v>
      </c>
      <c r="F1019" s="6" t="s">
        <v>9875</v>
      </c>
      <c r="G1019" s="6">
        <v>131967</v>
      </c>
      <c r="H1019" s="6">
        <v>131967</v>
      </c>
      <c r="I1019" s="6" t="s">
        <v>9762</v>
      </c>
      <c r="J1019" s="6" t="s">
        <v>9763</v>
      </c>
      <c r="K1019" s="6">
        <v>131967</v>
      </c>
      <c r="L1019" s="6" t="s">
        <v>9764</v>
      </c>
      <c r="M1019" s="6">
        <v>12</v>
      </c>
      <c r="N1019" s="6" t="e">
        <f>VLOOKUP(A1019,'1_คตง_ภาพรวม'!$L$6:$M$56,2,FALSE)</f>
        <v>#N/A</v>
      </c>
    </row>
    <row r="1020" spans="1:14">
      <c r="A1020" s="6" t="s">
        <v>5990</v>
      </c>
      <c r="B1020" s="6" t="s">
        <v>19357</v>
      </c>
      <c r="C1020" s="6" t="s">
        <v>19358</v>
      </c>
      <c r="D1020" s="35">
        <v>44174</v>
      </c>
      <c r="E1020" s="6" t="s">
        <v>19359</v>
      </c>
      <c r="F1020" s="6" t="s">
        <v>9875</v>
      </c>
      <c r="G1020" s="6">
        <v>32807</v>
      </c>
      <c r="H1020" s="6">
        <v>32807</v>
      </c>
      <c r="I1020" s="6" t="s">
        <v>9762</v>
      </c>
      <c r="J1020" s="6" t="s">
        <v>9763</v>
      </c>
      <c r="K1020" s="6">
        <v>32807</v>
      </c>
      <c r="L1020" s="6" t="s">
        <v>9764</v>
      </c>
      <c r="M1020" s="6">
        <v>12</v>
      </c>
      <c r="N1020" s="6" t="e">
        <f>VLOOKUP(A1020,'1_คตง_ภาพรวม'!$L$6:$M$56,2,FALSE)</f>
        <v>#N/A</v>
      </c>
    </row>
    <row r="1021" spans="1:14">
      <c r="A1021" s="6" t="s">
        <v>5094</v>
      </c>
      <c r="B1021" s="6" t="s">
        <v>19372</v>
      </c>
      <c r="C1021" s="6" t="s">
        <v>19373</v>
      </c>
      <c r="D1021" s="35">
        <v>44174</v>
      </c>
      <c r="E1021" s="6" t="s">
        <v>19374</v>
      </c>
      <c r="F1021" s="6" t="s">
        <v>9875</v>
      </c>
      <c r="G1021" s="6">
        <v>454750</v>
      </c>
      <c r="H1021" s="6">
        <v>454750</v>
      </c>
      <c r="I1021" s="6" t="s">
        <v>9762</v>
      </c>
      <c r="J1021" s="6" t="s">
        <v>9763</v>
      </c>
      <c r="K1021" s="6">
        <v>454750</v>
      </c>
      <c r="L1021" s="6" t="s">
        <v>9764</v>
      </c>
      <c r="M1021" s="6">
        <v>12</v>
      </c>
      <c r="N1021" s="6" t="e">
        <f>VLOOKUP(A1021,'1_คตง_ภาพรวม'!$L$6:$M$56,2,FALSE)</f>
        <v>#N/A</v>
      </c>
    </row>
    <row r="1022" spans="1:14">
      <c r="A1022" s="6" t="s">
        <v>6434</v>
      </c>
      <c r="B1022" s="6" t="s">
        <v>19417</v>
      </c>
      <c r="C1022" s="6" t="s">
        <v>19418</v>
      </c>
      <c r="D1022" s="35">
        <v>44172</v>
      </c>
      <c r="E1022" s="6" t="s">
        <v>19419</v>
      </c>
      <c r="F1022" s="6" t="s">
        <v>9875</v>
      </c>
      <c r="G1022" s="6">
        <v>50787</v>
      </c>
      <c r="H1022" s="6">
        <v>50787</v>
      </c>
      <c r="I1022" s="6" t="s">
        <v>9762</v>
      </c>
      <c r="J1022" s="6" t="s">
        <v>9763</v>
      </c>
      <c r="K1022" s="6">
        <v>50787</v>
      </c>
      <c r="L1022" s="6" t="s">
        <v>9764</v>
      </c>
      <c r="M1022" s="6">
        <v>12</v>
      </c>
      <c r="N1022" s="6" t="e">
        <f>VLOOKUP(A1022,'1_คตง_ภาพรวม'!$L$6:$M$56,2,FALSE)</f>
        <v>#N/A</v>
      </c>
    </row>
    <row r="1023" spans="1:14">
      <c r="A1023" s="6" t="s">
        <v>6193</v>
      </c>
      <c r="B1023" s="6" t="s">
        <v>19431</v>
      </c>
      <c r="C1023" s="6" t="s">
        <v>19432</v>
      </c>
      <c r="D1023" s="35">
        <v>44174</v>
      </c>
      <c r="E1023" s="6" t="s">
        <v>19433</v>
      </c>
      <c r="F1023" s="6" t="s">
        <v>9875</v>
      </c>
      <c r="G1023" s="6">
        <v>24750</v>
      </c>
      <c r="H1023" s="6">
        <v>24750</v>
      </c>
      <c r="I1023" s="6" t="s">
        <v>9762</v>
      </c>
      <c r="J1023" s="6" t="s">
        <v>9763</v>
      </c>
      <c r="K1023" s="6">
        <v>24750</v>
      </c>
      <c r="L1023" s="6" t="s">
        <v>9764</v>
      </c>
      <c r="M1023" s="6">
        <v>12</v>
      </c>
      <c r="N1023" s="6" t="e">
        <f>VLOOKUP(A1023,'1_คตง_ภาพรวม'!$L$6:$M$56,2,FALSE)</f>
        <v>#N/A</v>
      </c>
    </row>
    <row r="1024" spans="1:14">
      <c r="A1024" s="6" t="s">
        <v>4102</v>
      </c>
      <c r="B1024" s="6" t="s">
        <v>19738</v>
      </c>
      <c r="C1024" s="6" t="s">
        <v>19739</v>
      </c>
      <c r="D1024" s="35">
        <v>44190</v>
      </c>
      <c r="E1024" s="6" t="s">
        <v>19740</v>
      </c>
      <c r="F1024" s="6" t="s">
        <v>9875</v>
      </c>
      <c r="G1024" s="6">
        <v>495327.1</v>
      </c>
      <c r="H1024" s="6">
        <v>495327.1</v>
      </c>
      <c r="I1024" s="6" t="s">
        <v>9762</v>
      </c>
      <c r="J1024" s="6" t="s">
        <v>9763</v>
      </c>
      <c r="K1024" s="6">
        <v>495327.1</v>
      </c>
      <c r="L1024" s="6" t="s">
        <v>9764</v>
      </c>
      <c r="M1024" s="6">
        <v>12</v>
      </c>
      <c r="N1024" s="6" t="e">
        <f>VLOOKUP(A1024,'1_คตง_ภาพรวม'!$L$6:$M$56,2,FALSE)</f>
        <v>#N/A</v>
      </c>
    </row>
    <row r="1025" spans="1:14">
      <c r="A1025" s="6" t="s">
        <v>1595</v>
      </c>
      <c r="B1025" s="6" t="s">
        <v>19741</v>
      </c>
      <c r="C1025" s="6" t="s">
        <v>19742</v>
      </c>
      <c r="D1025" s="35">
        <v>44190</v>
      </c>
      <c r="E1025" s="6" t="s">
        <v>19743</v>
      </c>
      <c r="F1025" s="6" t="s">
        <v>9875</v>
      </c>
      <c r="G1025" s="6">
        <v>491840</v>
      </c>
      <c r="H1025" s="6">
        <v>491840</v>
      </c>
      <c r="I1025" s="6" t="s">
        <v>9762</v>
      </c>
      <c r="J1025" s="6" t="s">
        <v>9763</v>
      </c>
      <c r="K1025" s="6">
        <v>491840</v>
      </c>
      <c r="L1025" s="6" t="s">
        <v>9764</v>
      </c>
      <c r="M1025" s="6">
        <v>12</v>
      </c>
      <c r="N1025" s="6" t="e">
        <f>VLOOKUP(A1025,'1_คตง_ภาพรวม'!$L$6:$M$56,2,FALSE)</f>
        <v>#N/A</v>
      </c>
    </row>
    <row r="1026" spans="1:14">
      <c r="A1026" s="6" t="s">
        <v>5017</v>
      </c>
      <c r="B1026" s="6" t="s">
        <v>19747</v>
      </c>
      <c r="C1026" s="6" t="s">
        <v>19748</v>
      </c>
      <c r="D1026" s="35">
        <v>44190</v>
      </c>
      <c r="E1026" s="6" t="s">
        <v>19749</v>
      </c>
      <c r="F1026" s="6" t="s">
        <v>9875</v>
      </c>
      <c r="G1026" s="6">
        <v>29680</v>
      </c>
      <c r="H1026" s="6">
        <v>29680</v>
      </c>
      <c r="I1026" s="6" t="s">
        <v>9762</v>
      </c>
      <c r="J1026" s="6" t="s">
        <v>9763</v>
      </c>
      <c r="K1026" s="6">
        <v>29680</v>
      </c>
      <c r="L1026" s="6" t="s">
        <v>9764</v>
      </c>
      <c r="M1026" s="6">
        <v>12</v>
      </c>
      <c r="N1026" s="6" t="e">
        <f>VLOOKUP(A1026,'1_คตง_ภาพรวม'!$L$6:$M$56,2,FALSE)</f>
        <v>#N/A</v>
      </c>
    </row>
    <row r="1027" spans="1:14">
      <c r="A1027" s="6" t="s">
        <v>219</v>
      </c>
      <c r="B1027" s="6" t="s">
        <v>19758</v>
      </c>
      <c r="C1027" s="6" t="s">
        <v>19759</v>
      </c>
      <c r="D1027" s="35">
        <v>44190</v>
      </c>
      <c r="E1027" s="6" t="s">
        <v>19760</v>
      </c>
      <c r="F1027" s="6" t="s">
        <v>9875</v>
      </c>
      <c r="G1027" s="6">
        <v>235320</v>
      </c>
      <c r="H1027" s="6">
        <v>235320</v>
      </c>
      <c r="I1027" s="6" t="s">
        <v>9762</v>
      </c>
      <c r="J1027" s="6" t="s">
        <v>9763</v>
      </c>
      <c r="K1027" s="6">
        <v>235320</v>
      </c>
      <c r="L1027" s="6" t="s">
        <v>9764</v>
      </c>
      <c r="M1027" s="6">
        <v>12</v>
      </c>
      <c r="N1027" s="6" t="str">
        <f>VLOOKUP(A1027,'1_คตง_ภาพรวม'!$L$6:$M$56,2,FALSE)</f>
        <v>บริษัท เดอะสแตนดาร์ด จำกัด</v>
      </c>
    </row>
    <row r="1028" spans="1:14">
      <c r="A1028" s="6" t="s">
        <v>1460</v>
      </c>
      <c r="B1028" s="6" t="s">
        <v>19761</v>
      </c>
      <c r="C1028" s="6" t="s">
        <v>19762</v>
      </c>
      <c r="D1028" s="35">
        <v>44190</v>
      </c>
      <c r="E1028" s="6" t="s">
        <v>19763</v>
      </c>
      <c r="F1028" s="6" t="s">
        <v>9875</v>
      </c>
      <c r="G1028" s="6">
        <v>102968.4</v>
      </c>
      <c r="H1028" s="6">
        <v>102968.4</v>
      </c>
      <c r="I1028" s="6" t="s">
        <v>9762</v>
      </c>
      <c r="J1028" s="6" t="s">
        <v>9763</v>
      </c>
      <c r="K1028" s="6">
        <v>102968.4</v>
      </c>
      <c r="L1028" s="6" t="s">
        <v>9764</v>
      </c>
      <c r="M1028" s="6">
        <v>12</v>
      </c>
      <c r="N1028" s="6" t="e">
        <f>VLOOKUP(A1028,'1_คตง_ภาพรวม'!$L$6:$M$56,2,FALSE)</f>
        <v>#N/A</v>
      </c>
    </row>
    <row r="1029" spans="1:14">
      <c r="A1029" s="6" t="s">
        <v>4688</v>
      </c>
      <c r="B1029" s="6" t="s">
        <v>19764</v>
      </c>
      <c r="C1029" s="6" t="s">
        <v>19765</v>
      </c>
      <c r="D1029" s="35">
        <v>44190</v>
      </c>
      <c r="E1029" s="6" t="s">
        <v>19766</v>
      </c>
      <c r="F1029" s="6" t="s">
        <v>9875</v>
      </c>
      <c r="G1029" s="6">
        <v>222600</v>
      </c>
      <c r="H1029" s="6">
        <v>222600</v>
      </c>
      <c r="I1029" s="6" t="s">
        <v>9762</v>
      </c>
      <c r="J1029" s="6" t="s">
        <v>9763</v>
      </c>
      <c r="K1029" s="6">
        <v>222600</v>
      </c>
      <c r="L1029" s="6" t="s">
        <v>9764</v>
      </c>
      <c r="M1029" s="6">
        <v>12</v>
      </c>
      <c r="N1029" s="6" t="e">
        <f>VLOOKUP(A1029,'1_คตง_ภาพรวม'!$L$6:$M$56,2,FALSE)</f>
        <v>#N/A</v>
      </c>
    </row>
    <row r="1030" spans="1:14">
      <c r="A1030" s="6" t="s">
        <v>3633</v>
      </c>
      <c r="B1030" s="6" t="s">
        <v>19770</v>
      </c>
      <c r="C1030" s="6" t="s">
        <v>19771</v>
      </c>
      <c r="D1030" s="35">
        <v>44190</v>
      </c>
      <c r="E1030" s="6" t="s">
        <v>19772</v>
      </c>
      <c r="F1030" s="6" t="s">
        <v>9875</v>
      </c>
      <c r="G1030" s="6">
        <v>356400</v>
      </c>
      <c r="H1030" s="6">
        <v>356400</v>
      </c>
      <c r="I1030" s="6" t="s">
        <v>9762</v>
      </c>
      <c r="J1030" s="6" t="s">
        <v>9763</v>
      </c>
      <c r="K1030" s="6">
        <v>356400</v>
      </c>
      <c r="L1030" s="6" t="s">
        <v>9764</v>
      </c>
      <c r="M1030" s="6">
        <v>12</v>
      </c>
      <c r="N1030" s="6" t="e">
        <f>VLOOKUP(A1030,'1_คตง_ภาพรวม'!$L$6:$M$56,2,FALSE)</f>
        <v>#N/A</v>
      </c>
    </row>
    <row r="1031" spans="1:14">
      <c r="A1031" s="6" t="s">
        <v>5208</v>
      </c>
      <c r="B1031" s="6" t="s">
        <v>19773</v>
      </c>
      <c r="C1031" s="6" t="s">
        <v>19774</v>
      </c>
      <c r="D1031" s="35">
        <v>44190</v>
      </c>
      <c r="E1031" s="6" t="s">
        <v>19775</v>
      </c>
      <c r="F1031" s="6" t="s">
        <v>9875</v>
      </c>
      <c r="G1031" s="6">
        <v>44550</v>
      </c>
      <c r="H1031" s="6">
        <v>44550</v>
      </c>
      <c r="I1031" s="6" t="s">
        <v>9762</v>
      </c>
      <c r="J1031" s="6" t="s">
        <v>9763</v>
      </c>
      <c r="K1031" s="6">
        <v>44550</v>
      </c>
      <c r="L1031" s="6" t="s">
        <v>9764</v>
      </c>
      <c r="M1031" s="6">
        <v>12</v>
      </c>
      <c r="N1031" s="6" t="e">
        <f>VLOOKUP(A1031,'1_คตง_ภาพรวม'!$L$6:$M$56,2,FALSE)</f>
        <v>#N/A</v>
      </c>
    </row>
    <row r="1032" spans="1:14">
      <c r="A1032" s="6" t="s">
        <v>6042</v>
      </c>
      <c r="B1032" s="6" t="s">
        <v>19776</v>
      </c>
      <c r="C1032" s="6" t="s">
        <v>19777</v>
      </c>
      <c r="D1032" s="35">
        <v>44190</v>
      </c>
      <c r="E1032" s="6" t="s">
        <v>19778</v>
      </c>
      <c r="F1032" s="6" t="s">
        <v>9875</v>
      </c>
      <c r="G1032" s="6">
        <v>127200</v>
      </c>
      <c r="H1032" s="6">
        <v>127200</v>
      </c>
      <c r="I1032" s="6" t="s">
        <v>9762</v>
      </c>
      <c r="J1032" s="6" t="s">
        <v>9763</v>
      </c>
      <c r="K1032" s="6">
        <v>127200</v>
      </c>
      <c r="L1032" s="6" t="s">
        <v>9764</v>
      </c>
      <c r="M1032" s="6">
        <v>12</v>
      </c>
      <c r="N1032" s="6" t="e">
        <f>VLOOKUP(A1032,'1_คตง_ภาพรวม'!$L$6:$M$56,2,FALSE)</f>
        <v>#N/A</v>
      </c>
    </row>
    <row r="1033" spans="1:14">
      <c r="A1033" s="6" t="s">
        <v>1545</v>
      </c>
      <c r="B1033" s="6" t="s">
        <v>19779</v>
      </c>
      <c r="C1033" s="6" t="s">
        <v>19780</v>
      </c>
      <c r="D1033" s="35">
        <v>44190</v>
      </c>
      <c r="E1033" s="6" t="s">
        <v>19781</v>
      </c>
      <c r="F1033" s="6" t="s">
        <v>9875</v>
      </c>
      <c r="G1033" s="6">
        <v>317009.34999999998</v>
      </c>
      <c r="H1033" s="6">
        <v>317009.34999999998</v>
      </c>
      <c r="I1033" s="6" t="s">
        <v>9762</v>
      </c>
      <c r="J1033" s="6" t="s">
        <v>9763</v>
      </c>
      <c r="K1033" s="6">
        <v>317009.34999999998</v>
      </c>
      <c r="L1033" s="6" t="s">
        <v>9764</v>
      </c>
      <c r="M1033" s="6">
        <v>12</v>
      </c>
      <c r="N1033" s="6" t="e">
        <f>VLOOKUP(A1033,'1_คตง_ภาพรวม'!$L$6:$M$56,2,FALSE)</f>
        <v>#N/A</v>
      </c>
    </row>
    <row r="1034" spans="1:14">
      <c r="A1034" s="6" t="s">
        <v>4812</v>
      </c>
      <c r="B1034" s="6" t="s">
        <v>19782</v>
      </c>
      <c r="C1034" s="6" t="s">
        <v>19783</v>
      </c>
      <c r="D1034" s="35">
        <v>44190</v>
      </c>
      <c r="E1034" s="6" t="s">
        <v>19784</v>
      </c>
      <c r="F1034" s="6" t="s">
        <v>9875</v>
      </c>
      <c r="G1034" s="6">
        <v>493960</v>
      </c>
      <c r="H1034" s="6">
        <v>493960</v>
      </c>
      <c r="I1034" s="6" t="s">
        <v>9762</v>
      </c>
      <c r="J1034" s="6" t="s">
        <v>9763</v>
      </c>
      <c r="K1034" s="6">
        <v>493960</v>
      </c>
      <c r="L1034" s="6" t="s">
        <v>9764</v>
      </c>
      <c r="M1034" s="6">
        <v>12</v>
      </c>
      <c r="N1034" s="6" t="e">
        <f>VLOOKUP(A1034,'1_คตง_ภาพรวม'!$L$6:$M$56,2,FALSE)</f>
        <v>#N/A</v>
      </c>
    </row>
    <row r="1035" spans="1:14">
      <c r="A1035" s="6" t="s">
        <v>4731</v>
      </c>
      <c r="B1035" s="6" t="s">
        <v>19785</v>
      </c>
      <c r="C1035" s="6" t="s">
        <v>19786</v>
      </c>
      <c r="D1035" s="35">
        <v>44190</v>
      </c>
      <c r="E1035" s="6" t="s">
        <v>19787</v>
      </c>
      <c r="F1035" s="6" t="s">
        <v>9875</v>
      </c>
      <c r="G1035" s="6">
        <v>21200</v>
      </c>
      <c r="H1035" s="6">
        <v>21200</v>
      </c>
      <c r="I1035" s="6" t="s">
        <v>9762</v>
      </c>
      <c r="J1035" s="6" t="s">
        <v>9763</v>
      </c>
      <c r="K1035" s="6">
        <v>21200</v>
      </c>
      <c r="L1035" s="6" t="s">
        <v>9764</v>
      </c>
      <c r="M1035" s="6">
        <v>12</v>
      </c>
      <c r="N1035" s="6" t="e">
        <f>VLOOKUP(A1035,'1_คตง_ภาพรวม'!$L$6:$M$56,2,FALSE)</f>
        <v>#N/A</v>
      </c>
    </row>
    <row r="1036" spans="1:14">
      <c r="A1036" s="6" t="s">
        <v>4829</v>
      </c>
      <c r="B1036" s="6" t="s">
        <v>19788</v>
      </c>
      <c r="C1036" s="6" t="s">
        <v>19789</v>
      </c>
      <c r="D1036" s="35">
        <v>44190</v>
      </c>
      <c r="E1036" s="6" t="s">
        <v>19790</v>
      </c>
      <c r="F1036" s="6" t="s">
        <v>9875</v>
      </c>
      <c r="G1036" s="6">
        <v>20790</v>
      </c>
      <c r="H1036" s="6">
        <v>20790</v>
      </c>
      <c r="I1036" s="6" t="s">
        <v>9762</v>
      </c>
      <c r="J1036" s="6" t="s">
        <v>9763</v>
      </c>
      <c r="K1036" s="6">
        <v>20790</v>
      </c>
      <c r="L1036" s="6" t="s">
        <v>9764</v>
      </c>
      <c r="M1036" s="6">
        <v>12</v>
      </c>
      <c r="N1036" s="6" t="e">
        <f>VLOOKUP(A1036,'1_คตง_ภาพรวม'!$L$6:$M$56,2,FALSE)</f>
        <v>#N/A</v>
      </c>
    </row>
    <row r="1037" spans="1:14">
      <c r="A1037" s="6" t="s">
        <v>3783</v>
      </c>
      <c r="B1037" s="6" t="s">
        <v>19791</v>
      </c>
      <c r="C1037" s="6" t="s">
        <v>19792</v>
      </c>
      <c r="D1037" s="35">
        <v>44190</v>
      </c>
      <c r="E1037" s="6" t="s">
        <v>19793</v>
      </c>
      <c r="F1037" s="6" t="s">
        <v>9875</v>
      </c>
      <c r="G1037" s="6">
        <v>89100</v>
      </c>
      <c r="H1037" s="6">
        <v>89100</v>
      </c>
      <c r="I1037" s="6" t="s">
        <v>9762</v>
      </c>
      <c r="J1037" s="6" t="s">
        <v>9763</v>
      </c>
      <c r="K1037" s="6">
        <v>89100</v>
      </c>
      <c r="L1037" s="6" t="s">
        <v>9764</v>
      </c>
      <c r="M1037" s="6">
        <v>12</v>
      </c>
      <c r="N1037" s="6" t="e">
        <f>VLOOKUP(A1037,'1_คตง_ภาพรวม'!$L$6:$M$56,2,FALSE)</f>
        <v>#N/A</v>
      </c>
    </row>
    <row r="1038" spans="1:14">
      <c r="A1038" s="6" t="s">
        <v>1322</v>
      </c>
      <c r="B1038" s="6" t="s">
        <v>19794</v>
      </c>
      <c r="C1038" s="6" t="s">
        <v>19795</v>
      </c>
      <c r="D1038" s="35">
        <v>44190</v>
      </c>
      <c r="E1038" s="6" t="s">
        <v>19796</v>
      </c>
      <c r="F1038" s="6" t="s">
        <v>9875</v>
      </c>
      <c r="G1038" s="6">
        <v>346728.97</v>
      </c>
      <c r="H1038" s="6">
        <v>346728.97</v>
      </c>
      <c r="I1038" s="6" t="s">
        <v>9762</v>
      </c>
      <c r="J1038" s="6" t="s">
        <v>9763</v>
      </c>
      <c r="K1038" s="6">
        <v>346728.97</v>
      </c>
      <c r="L1038" s="6" t="s">
        <v>9764</v>
      </c>
      <c r="M1038" s="6">
        <v>12</v>
      </c>
      <c r="N1038" s="6" t="e">
        <f>VLOOKUP(A1038,'1_คตง_ภาพรวม'!$L$6:$M$56,2,FALSE)</f>
        <v>#N/A</v>
      </c>
    </row>
    <row r="1039" spans="1:14">
      <c r="A1039" s="6" t="s">
        <v>5345</v>
      </c>
      <c r="B1039" s="6" t="s">
        <v>19797</v>
      </c>
      <c r="C1039" s="6" t="s">
        <v>19798</v>
      </c>
      <c r="D1039" s="35">
        <v>44190</v>
      </c>
      <c r="E1039" s="6" t="s">
        <v>19799</v>
      </c>
      <c r="F1039" s="6" t="s">
        <v>9875</v>
      </c>
      <c r="G1039" s="6">
        <v>118800</v>
      </c>
      <c r="H1039" s="6">
        <v>118800</v>
      </c>
      <c r="I1039" s="6" t="s">
        <v>9762</v>
      </c>
      <c r="J1039" s="6" t="s">
        <v>9763</v>
      </c>
      <c r="K1039" s="6">
        <v>118800</v>
      </c>
      <c r="L1039" s="6" t="s">
        <v>9764</v>
      </c>
      <c r="M1039" s="6">
        <v>12</v>
      </c>
      <c r="N1039" s="6" t="e">
        <f>VLOOKUP(A1039,'1_คตง_ภาพรวม'!$L$6:$M$56,2,FALSE)</f>
        <v>#N/A</v>
      </c>
    </row>
    <row r="1040" spans="1:14">
      <c r="A1040" s="6" t="s">
        <v>3768</v>
      </c>
      <c r="B1040" s="6" t="s">
        <v>19800</v>
      </c>
      <c r="C1040" s="6" t="s">
        <v>19801</v>
      </c>
      <c r="D1040" s="35">
        <v>44190</v>
      </c>
      <c r="E1040" s="6" t="s">
        <v>19802</v>
      </c>
      <c r="F1040" s="6" t="s">
        <v>9875</v>
      </c>
      <c r="G1040" s="6">
        <v>137214</v>
      </c>
      <c r="H1040" s="6">
        <v>137214</v>
      </c>
      <c r="I1040" s="6" t="s">
        <v>9762</v>
      </c>
      <c r="J1040" s="6" t="s">
        <v>9763</v>
      </c>
      <c r="K1040" s="6">
        <v>137214</v>
      </c>
      <c r="L1040" s="6" t="s">
        <v>9764</v>
      </c>
      <c r="M1040" s="6">
        <v>12</v>
      </c>
      <c r="N1040" s="6" t="e">
        <f>VLOOKUP(A1040,'1_คตง_ภาพรวม'!$L$6:$M$56,2,FALSE)</f>
        <v>#N/A</v>
      </c>
    </row>
    <row r="1041" spans="1:14">
      <c r="A1041" s="6" t="s">
        <v>4834</v>
      </c>
      <c r="B1041" s="6" t="s">
        <v>19803</v>
      </c>
      <c r="C1041" s="6" t="s">
        <v>19804</v>
      </c>
      <c r="D1041" s="35">
        <v>44190</v>
      </c>
      <c r="E1041" s="6" t="s">
        <v>19805</v>
      </c>
      <c r="F1041" s="6" t="s">
        <v>9875</v>
      </c>
      <c r="G1041" s="6">
        <v>98580</v>
      </c>
      <c r="H1041" s="6">
        <v>98580</v>
      </c>
      <c r="I1041" s="6" t="s">
        <v>9762</v>
      </c>
      <c r="J1041" s="6" t="s">
        <v>9763</v>
      </c>
      <c r="K1041" s="6">
        <v>98580</v>
      </c>
      <c r="L1041" s="6" t="s">
        <v>9764</v>
      </c>
      <c r="M1041" s="6">
        <v>12</v>
      </c>
      <c r="N1041" s="6" t="e">
        <f>VLOOKUP(A1041,'1_คตง_ภาพรวม'!$L$6:$M$56,2,FALSE)</f>
        <v>#N/A</v>
      </c>
    </row>
    <row r="1042" spans="1:14">
      <c r="A1042" s="6" t="s">
        <v>4098</v>
      </c>
      <c r="B1042" s="6" t="s">
        <v>19923</v>
      </c>
      <c r="C1042" s="6" t="s">
        <v>19924</v>
      </c>
      <c r="D1042" s="35">
        <v>44190</v>
      </c>
      <c r="E1042" s="6" t="s">
        <v>19925</v>
      </c>
      <c r="F1042" s="6" t="s">
        <v>9875</v>
      </c>
      <c r="G1042" s="6">
        <v>24750</v>
      </c>
      <c r="H1042" s="6">
        <v>24750</v>
      </c>
      <c r="I1042" s="6" t="s">
        <v>9762</v>
      </c>
      <c r="J1042" s="6" t="s">
        <v>9763</v>
      </c>
      <c r="K1042" s="6">
        <v>24750</v>
      </c>
      <c r="L1042" s="6" t="s">
        <v>9764</v>
      </c>
      <c r="M1042" s="6">
        <v>12</v>
      </c>
      <c r="N1042" s="6" t="e">
        <f>VLOOKUP(A1042,'1_คตง_ภาพรวม'!$L$6:$M$56,2,FALSE)</f>
        <v>#N/A</v>
      </c>
    </row>
    <row r="1043" spans="1:14">
      <c r="A1043" s="6" t="s">
        <v>3940</v>
      </c>
      <c r="B1043" s="6" t="s">
        <v>19926</v>
      </c>
      <c r="C1043" s="6" t="s">
        <v>19927</v>
      </c>
      <c r="D1043" s="35">
        <v>44190</v>
      </c>
      <c r="E1043" s="6" t="s">
        <v>19928</v>
      </c>
      <c r="F1043" s="6" t="s">
        <v>9875</v>
      </c>
      <c r="G1043" s="6">
        <v>100488</v>
      </c>
      <c r="H1043" s="6">
        <v>100488</v>
      </c>
      <c r="I1043" s="6" t="s">
        <v>9762</v>
      </c>
      <c r="J1043" s="6" t="s">
        <v>9763</v>
      </c>
      <c r="K1043" s="6">
        <v>100488</v>
      </c>
      <c r="L1043" s="6" t="s">
        <v>9764</v>
      </c>
      <c r="M1043" s="6">
        <v>12</v>
      </c>
      <c r="N1043" s="6" t="e">
        <f>VLOOKUP(A1043,'1_คตง_ภาพรวม'!$L$6:$M$56,2,FALSE)</f>
        <v>#N/A</v>
      </c>
    </row>
    <row r="1044" spans="1:14">
      <c r="A1044" s="6" t="s">
        <v>3980</v>
      </c>
      <c r="B1044" s="6" t="s">
        <v>19932</v>
      </c>
      <c r="C1044" s="6" t="s">
        <v>19933</v>
      </c>
      <c r="D1044" s="35">
        <v>44190</v>
      </c>
      <c r="E1044" s="6" t="s">
        <v>19934</v>
      </c>
      <c r="F1044" s="6" t="s">
        <v>9875</v>
      </c>
      <c r="G1044" s="6">
        <v>31680</v>
      </c>
      <c r="H1044" s="6">
        <v>31680</v>
      </c>
      <c r="I1044" s="6" t="s">
        <v>9762</v>
      </c>
      <c r="J1044" s="6" t="s">
        <v>9763</v>
      </c>
      <c r="K1044" s="6">
        <v>31680</v>
      </c>
      <c r="L1044" s="6" t="s">
        <v>9764</v>
      </c>
      <c r="M1044" s="6">
        <v>12</v>
      </c>
      <c r="N1044" s="6" t="e">
        <f>VLOOKUP(A1044,'1_คตง_ภาพรวม'!$L$6:$M$56,2,FALSE)</f>
        <v>#N/A</v>
      </c>
    </row>
    <row r="1045" spans="1:14">
      <c r="A1045" s="6" t="s">
        <v>3980</v>
      </c>
      <c r="B1045" s="6" t="s">
        <v>19935</v>
      </c>
      <c r="C1045" s="6" t="s">
        <v>19936</v>
      </c>
      <c r="D1045" s="35">
        <v>44190</v>
      </c>
      <c r="E1045" s="6" t="s">
        <v>19937</v>
      </c>
      <c r="F1045" s="6" t="s">
        <v>9875</v>
      </c>
      <c r="G1045" s="6">
        <v>31680</v>
      </c>
      <c r="H1045" s="6">
        <v>31680</v>
      </c>
      <c r="I1045" s="6" t="s">
        <v>9762</v>
      </c>
      <c r="J1045" s="6" t="s">
        <v>9763</v>
      </c>
      <c r="K1045" s="6">
        <v>31680</v>
      </c>
      <c r="L1045" s="6" t="s">
        <v>9764</v>
      </c>
      <c r="M1045" s="6">
        <v>12</v>
      </c>
      <c r="N1045" s="6" t="e">
        <f>VLOOKUP(A1045,'1_คตง_ภาพรวม'!$L$6:$M$56,2,FALSE)</f>
        <v>#N/A</v>
      </c>
    </row>
    <row r="1046" spans="1:14">
      <c r="A1046" s="6" t="s">
        <v>8551</v>
      </c>
      <c r="B1046" s="6" t="s">
        <v>19938</v>
      </c>
      <c r="C1046" s="6" t="s">
        <v>19939</v>
      </c>
      <c r="D1046" s="35">
        <v>44190</v>
      </c>
      <c r="E1046" s="6" t="s">
        <v>19940</v>
      </c>
      <c r="F1046" s="6" t="s">
        <v>9875</v>
      </c>
      <c r="G1046" s="6">
        <v>1623.25</v>
      </c>
      <c r="H1046" s="6">
        <v>1623.25</v>
      </c>
      <c r="I1046" s="6" t="s">
        <v>9762</v>
      </c>
      <c r="J1046" s="6" t="s">
        <v>9763</v>
      </c>
      <c r="K1046" s="6">
        <v>1623.25</v>
      </c>
      <c r="L1046" s="6" t="s">
        <v>9764</v>
      </c>
      <c r="M1046" s="6">
        <v>12</v>
      </c>
      <c r="N1046" s="6" t="e">
        <f>VLOOKUP(A1046,'1_คตง_ภาพรวม'!$L$6:$M$56,2,FALSE)</f>
        <v>#N/A</v>
      </c>
    </row>
    <row r="1047" spans="1:14">
      <c r="A1047" s="6" t="s">
        <v>8551</v>
      </c>
      <c r="B1047" s="6" t="s">
        <v>19941</v>
      </c>
      <c r="C1047" s="6" t="s">
        <v>19942</v>
      </c>
      <c r="D1047" s="35">
        <v>44190</v>
      </c>
      <c r="E1047" s="6" t="s">
        <v>19943</v>
      </c>
      <c r="F1047" s="6" t="s">
        <v>9875</v>
      </c>
      <c r="G1047" s="6">
        <v>1705.05</v>
      </c>
      <c r="H1047" s="6">
        <v>1705.05</v>
      </c>
      <c r="I1047" s="6" t="s">
        <v>9762</v>
      </c>
      <c r="J1047" s="6" t="s">
        <v>9763</v>
      </c>
      <c r="K1047" s="6">
        <v>1705.05</v>
      </c>
      <c r="L1047" s="6" t="s">
        <v>9764</v>
      </c>
      <c r="M1047" s="6">
        <v>12</v>
      </c>
      <c r="N1047" s="6" t="e">
        <f>VLOOKUP(A1047,'1_คตง_ภาพรวม'!$L$6:$M$56,2,FALSE)</f>
        <v>#N/A</v>
      </c>
    </row>
    <row r="1048" spans="1:14">
      <c r="A1048" s="6" t="s">
        <v>6026</v>
      </c>
      <c r="B1048" s="6" t="s">
        <v>19944</v>
      </c>
      <c r="C1048" s="6" t="s">
        <v>19945</v>
      </c>
      <c r="D1048" s="35">
        <v>44190</v>
      </c>
      <c r="E1048" s="6" t="s">
        <v>19946</v>
      </c>
      <c r="F1048" s="6" t="s">
        <v>9875</v>
      </c>
      <c r="G1048" s="6">
        <v>76320</v>
      </c>
      <c r="H1048" s="6">
        <v>76320</v>
      </c>
      <c r="I1048" s="6" t="s">
        <v>9762</v>
      </c>
      <c r="J1048" s="6" t="s">
        <v>9763</v>
      </c>
      <c r="K1048" s="6">
        <v>76320</v>
      </c>
      <c r="L1048" s="6" t="s">
        <v>9764</v>
      </c>
      <c r="M1048" s="6">
        <v>12</v>
      </c>
      <c r="N1048" s="6" t="e">
        <f>VLOOKUP(A1048,'1_คตง_ภาพรวม'!$L$6:$M$56,2,FALSE)</f>
        <v>#N/A</v>
      </c>
    </row>
    <row r="1049" spans="1:14">
      <c r="A1049" s="6" t="s">
        <v>4436</v>
      </c>
      <c r="B1049" s="6" t="s">
        <v>19947</v>
      </c>
      <c r="C1049" s="6" t="s">
        <v>19948</v>
      </c>
      <c r="D1049" s="35">
        <v>44190</v>
      </c>
      <c r="E1049" s="6" t="s">
        <v>19949</v>
      </c>
      <c r="F1049" s="6" t="s">
        <v>9875</v>
      </c>
      <c r="G1049" s="6">
        <v>159000</v>
      </c>
      <c r="H1049" s="6">
        <v>159000</v>
      </c>
      <c r="I1049" s="6" t="s">
        <v>9762</v>
      </c>
      <c r="J1049" s="6" t="s">
        <v>9763</v>
      </c>
      <c r="K1049" s="6">
        <v>159000</v>
      </c>
      <c r="L1049" s="6" t="s">
        <v>9764</v>
      </c>
      <c r="M1049" s="6">
        <v>12</v>
      </c>
      <c r="N1049" s="6" t="e">
        <f>VLOOKUP(A1049,'1_คตง_ภาพรวม'!$L$6:$M$56,2,FALSE)</f>
        <v>#N/A</v>
      </c>
    </row>
    <row r="1050" spans="1:14">
      <c r="A1050" s="6" t="s">
        <v>768</v>
      </c>
      <c r="B1050" s="6" t="s">
        <v>19950</v>
      </c>
      <c r="C1050" s="6" t="s">
        <v>19951</v>
      </c>
      <c r="D1050" s="35">
        <v>44190</v>
      </c>
      <c r="E1050" s="6" t="s">
        <v>19952</v>
      </c>
      <c r="F1050" s="6" t="s">
        <v>9875</v>
      </c>
      <c r="G1050" s="6">
        <v>9900</v>
      </c>
      <c r="H1050" s="6">
        <v>9900</v>
      </c>
      <c r="I1050" s="6" t="s">
        <v>9762</v>
      </c>
      <c r="J1050" s="6" t="s">
        <v>9763</v>
      </c>
      <c r="K1050" s="6">
        <v>9900</v>
      </c>
      <c r="L1050" s="6" t="s">
        <v>9764</v>
      </c>
      <c r="M1050" s="6">
        <v>12</v>
      </c>
      <c r="N1050" s="6" t="e">
        <f>VLOOKUP(A1050,'1_คตง_ภาพรวม'!$L$6:$M$56,2,FALSE)</f>
        <v>#N/A</v>
      </c>
    </row>
    <row r="1051" spans="1:14">
      <c r="A1051" s="6" t="s">
        <v>3663</v>
      </c>
      <c r="B1051" s="6" t="s">
        <v>19953</v>
      </c>
      <c r="C1051" s="6" t="s">
        <v>19954</v>
      </c>
      <c r="D1051" s="35">
        <v>44190</v>
      </c>
      <c r="E1051" s="6" t="s">
        <v>19955</v>
      </c>
      <c r="F1051" s="6" t="s">
        <v>9875</v>
      </c>
      <c r="G1051" s="6">
        <v>7688.39</v>
      </c>
      <c r="H1051" s="6">
        <v>7688.39</v>
      </c>
      <c r="I1051" s="6" t="s">
        <v>9762</v>
      </c>
      <c r="J1051" s="6" t="s">
        <v>9763</v>
      </c>
      <c r="K1051" s="6">
        <v>7688.39</v>
      </c>
      <c r="L1051" s="6" t="s">
        <v>9764</v>
      </c>
      <c r="M1051" s="6">
        <v>12</v>
      </c>
      <c r="N1051" s="6" t="e">
        <f>VLOOKUP(A1051,'1_คตง_ภาพรวม'!$L$6:$M$56,2,FALSE)</f>
        <v>#N/A</v>
      </c>
    </row>
    <row r="1052" spans="1:14">
      <c r="A1052" s="6" t="s">
        <v>6467</v>
      </c>
      <c r="B1052" s="6" t="s">
        <v>19956</v>
      </c>
      <c r="C1052" s="6" t="s">
        <v>19957</v>
      </c>
      <c r="D1052" s="35">
        <v>44190</v>
      </c>
      <c r="E1052" s="6" t="s">
        <v>19958</v>
      </c>
      <c r="F1052" s="6" t="s">
        <v>9875</v>
      </c>
      <c r="G1052" s="6">
        <v>222750</v>
      </c>
      <c r="H1052" s="6">
        <v>222750</v>
      </c>
      <c r="I1052" s="6" t="s">
        <v>9762</v>
      </c>
      <c r="J1052" s="6" t="s">
        <v>9763</v>
      </c>
      <c r="K1052" s="6">
        <v>222750</v>
      </c>
      <c r="L1052" s="6" t="s">
        <v>9764</v>
      </c>
      <c r="M1052" s="6">
        <v>12</v>
      </c>
      <c r="N1052" s="6" t="e">
        <f>VLOOKUP(A1052,'1_คตง_ภาพรวม'!$L$6:$M$56,2,FALSE)</f>
        <v>#N/A</v>
      </c>
    </row>
    <row r="1053" spans="1:14">
      <c r="A1053" s="6" t="s">
        <v>6376</v>
      </c>
      <c r="B1053" s="6" t="s">
        <v>19959</v>
      </c>
      <c r="C1053" s="6" t="s">
        <v>19960</v>
      </c>
      <c r="D1053" s="35">
        <v>44190</v>
      </c>
      <c r="E1053" s="6" t="s">
        <v>19961</v>
      </c>
      <c r="F1053" s="6" t="s">
        <v>9875</v>
      </c>
      <c r="G1053" s="6">
        <v>89158.88</v>
      </c>
      <c r="H1053" s="6">
        <v>89158.88</v>
      </c>
      <c r="I1053" s="6" t="s">
        <v>9762</v>
      </c>
      <c r="J1053" s="6" t="s">
        <v>9763</v>
      </c>
      <c r="K1053" s="6">
        <v>89158.88</v>
      </c>
      <c r="L1053" s="6" t="s">
        <v>9764</v>
      </c>
      <c r="M1053" s="6">
        <v>12</v>
      </c>
      <c r="N1053" s="6" t="e">
        <f>VLOOKUP(A1053,'1_คตง_ภาพรวม'!$L$6:$M$56,2,FALSE)</f>
        <v>#N/A</v>
      </c>
    </row>
    <row r="1054" spans="1:14">
      <c r="A1054" s="6" t="s">
        <v>6676</v>
      </c>
      <c r="B1054" s="6" t="s">
        <v>19962</v>
      </c>
      <c r="C1054" s="6" t="s">
        <v>19963</v>
      </c>
      <c r="D1054" s="35">
        <v>44190</v>
      </c>
      <c r="E1054" s="6" t="s">
        <v>19964</v>
      </c>
      <c r="F1054" s="6" t="s">
        <v>9875</v>
      </c>
      <c r="G1054" s="6">
        <v>39600</v>
      </c>
      <c r="H1054" s="6">
        <v>39600</v>
      </c>
      <c r="I1054" s="6" t="s">
        <v>9762</v>
      </c>
      <c r="J1054" s="6" t="s">
        <v>9763</v>
      </c>
      <c r="K1054" s="6">
        <v>39600</v>
      </c>
      <c r="L1054" s="6" t="s">
        <v>9764</v>
      </c>
      <c r="M1054" s="6">
        <v>12</v>
      </c>
      <c r="N1054" s="6" t="e">
        <f>VLOOKUP(A1054,'1_คตง_ภาพรวม'!$L$6:$M$56,2,FALSE)</f>
        <v>#N/A</v>
      </c>
    </row>
    <row r="1055" spans="1:14">
      <c r="A1055" s="6" t="s">
        <v>5686</v>
      </c>
      <c r="B1055" s="6" t="s">
        <v>19965</v>
      </c>
      <c r="C1055" s="6" t="s">
        <v>19966</v>
      </c>
      <c r="D1055" s="35">
        <v>44190</v>
      </c>
      <c r="E1055" s="6" t="s">
        <v>19967</v>
      </c>
      <c r="F1055" s="6" t="s">
        <v>9875</v>
      </c>
      <c r="G1055" s="6">
        <v>64029.3</v>
      </c>
      <c r="H1055" s="6">
        <v>64029.3</v>
      </c>
      <c r="I1055" s="6" t="s">
        <v>9762</v>
      </c>
      <c r="J1055" s="6" t="s">
        <v>9763</v>
      </c>
      <c r="K1055" s="6">
        <v>64029.3</v>
      </c>
      <c r="L1055" s="6" t="s">
        <v>9764</v>
      </c>
      <c r="M1055" s="6">
        <v>12</v>
      </c>
      <c r="N1055" s="6" t="e">
        <f>VLOOKUP(A1055,'1_คตง_ภาพรวม'!$L$6:$M$56,2,FALSE)</f>
        <v>#N/A</v>
      </c>
    </row>
    <row r="1056" spans="1:14">
      <c r="A1056" s="6" t="s">
        <v>3882</v>
      </c>
      <c r="B1056" s="6" t="s">
        <v>19968</v>
      </c>
      <c r="C1056" s="6" t="s">
        <v>19969</v>
      </c>
      <c r="D1056" s="35">
        <v>44190</v>
      </c>
      <c r="E1056" s="6" t="s">
        <v>19970</v>
      </c>
      <c r="F1056" s="6" t="s">
        <v>9875</v>
      </c>
      <c r="G1056" s="6">
        <v>7091.4</v>
      </c>
      <c r="H1056" s="6">
        <v>7091.4</v>
      </c>
      <c r="I1056" s="6" t="s">
        <v>9762</v>
      </c>
      <c r="J1056" s="6" t="s">
        <v>9763</v>
      </c>
      <c r="K1056" s="6">
        <v>7091.4</v>
      </c>
      <c r="L1056" s="6" t="s">
        <v>9764</v>
      </c>
      <c r="M1056" s="6">
        <v>12</v>
      </c>
      <c r="N1056" s="6" t="e">
        <f>VLOOKUP(A1056,'1_คตง_ภาพรวม'!$L$6:$M$56,2,FALSE)</f>
        <v>#N/A</v>
      </c>
    </row>
    <row r="1057" spans="1:14">
      <c r="A1057" s="6" t="s">
        <v>5497</v>
      </c>
      <c r="B1057" s="6" t="s">
        <v>19971</v>
      </c>
      <c r="C1057" s="6" t="s">
        <v>19972</v>
      </c>
      <c r="D1057" s="35">
        <v>44190</v>
      </c>
      <c r="E1057" s="6" t="s">
        <v>19973</v>
      </c>
      <c r="F1057" s="6" t="s">
        <v>9875</v>
      </c>
      <c r="G1057" s="6">
        <v>70323.95</v>
      </c>
      <c r="H1057" s="6">
        <v>70323.95</v>
      </c>
      <c r="I1057" s="6" t="s">
        <v>9762</v>
      </c>
      <c r="J1057" s="6" t="s">
        <v>9763</v>
      </c>
      <c r="K1057" s="6">
        <v>70323.95</v>
      </c>
      <c r="L1057" s="6" t="s">
        <v>9764</v>
      </c>
      <c r="M1057" s="6">
        <v>12</v>
      </c>
      <c r="N1057" s="6" t="e">
        <f>VLOOKUP(A1057,'1_คตง_ภาพรวม'!$L$6:$M$56,2,FALSE)</f>
        <v>#N/A</v>
      </c>
    </row>
    <row r="1058" spans="1:14">
      <c r="A1058" s="6" t="s">
        <v>5307</v>
      </c>
      <c r="B1058" s="6" t="s">
        <v>19974</v>
      </c>
      <c r="C1058" s="6" t="s">
        <v>19975</v>
      </c>
      <c r="D1058" s="35">
        <v>44190</v>
      </c>
      <c r="E1058" s="6" t="s">
        <v>19976</v>
      </c>
      <c r="F1058" s="6" t="s">
        <v>9875</v>
      </c>
      <c r="G1058" s="6">
        <v>594024</v>
      </c>
      <c r="H1058" s="6">
        <v>594024</v>
      </c>
      <c r="I1058" s="6" t="s">
        <v>9762</v>
      </c>
      <c r="J1058" s="6" t="s">
        <v>9763</v>
      </c>
      <c r="K1058" s="6">
        <v>594024</v>
      </c>
      <c r="L1058" s="6" t="s">
        <v>9764</v>
      </c>
      <c r="M1058" s="6">
        <v>12</v>
      </c>
      <c r="N1058" s="6" t="e">
        <f>VLOOKUP(A1058,'1_คตง_ภาพรวม'!$L$6:$M$56,2,FALSE)</f>
        <v>#N/A</v>
      </c>
    </row>
    <row r="1059" spans="1:14">
      <c r="A1059" s="6" t="s">
        <v>3926</v>
      </c>
      <c r="B1059" s="6" t="s">
        <v>19977</v>
      </c>
      <c r="C1059" s="6" t="s">
        <v>19978</v>
      </c>
      <c r="D1059" s="35">
        <v>44190</v>
      </c>
      <c r="E1059" s="6" t="s">
        <v>19979</v>
      </c>
      <c r="F1059" s="6" t="s">
        <v>9875</v>
      </c>
      <c r="G1059" s="6">
        <v>29700</v>
      </c>
      <c r="H1059" s="6">
        <v>29700</v>
      </c>
      <c r="I1059" s="6" t="s">
        <v>9762</v>
      </c>
      <c r="J1059" s="6" t="s">
        <v>9763</v>
      </c>
      <c r="K1059" s="6">
        <v>29700</v>
      </c>
      <c r="L1059" s="6" t="s">
        <v>9764</v>
      </c>
      <c r="M1059" s="6">
        <v>12</v>
      </c>
      <c r="N1059" s="6" t="e">
        <f>VLOOKUP(A1059,'1_คตง_ภาพรวม'!$L$6:$M$56,2,FALSE)</f>
        <v>#N/A</v>
      </c>
    </row>
    <row r="1060" spans="1:14">
      <c r="A1060" s="6" t="s">
        <v>1629</v>
      </c>
      <c r="B1060" s="6" t="s">
        <v>19980</v>
      </c>
      <c r="C1060" s="6" t="s">
        <v>19981</v>
      </c>
      <c r="D1060" s="35">
        <v>44190</v>
      </c>
      <c r="E1060" s="6" t="s">
        <v>19982</v>
      </c>
      <c r="F1060" s="6" t="s">
        <v>9875</v>
      </c>
      <c r="G1060" s="6">
        <v>178317.76</v>
      </c>
      <c r="H1060" s="6">
        <v>178317.76</v>
      </c>
      <c r="I1060" s="6" t="s">
        <v>9762</v>
      </c>
      <c r="J1060" s="6" t="s">
        <v>9763</v>
      </c>
      <c r="K1060" s="6">
        <v>178317.76</v>
      </c>
      <c r="L1060" s="6" t="s">
        <v>9764</v>
      </c>
      <c r="M1060" s="6">
        <v>12</v>
      </c>
      <c r="N1060" s="6" t="e">
        <f>VLOOKUP(A1060,'1_คตง_ภาพรวม'!$L$6:$M$56,2,FALSE)</f>
        <v>#N/A</v>
      </c>
    </row>
    <row r="1061" spans="1:14">
      <c r="A1061" s="6" t="s">
        <v>5460</v>
      </c>
      <c r="B1061" s="6" t="s">
        <v>19983</v>
      </c>
      <c r="C1061" s="6" t="s">
        <v>19984</v>
      </c>
      <c r="D1061" s="35">
        <v>44190</v>
      </c>
      <c r="E1061" s="6" t="s">
        <v>19985</v>
      </c>
      <c r="F1061" s="6" t="s">
        <v>9875</v>
      </c>
      <c r="G1061" s="6">
        <v>477000</v>
      </c>
      <c r="H1061" s="6">
        <v>477000</v>
      </c>
      <c r="I1061" s="6" t="s">
        <v>9762</v>
      </c>
      <c r="J1061" s="6" t="s">
        <v>9763</v>
      </c>
      <c r="K1061" s="6">
        <v>477000</v>
      </c>
      <c r="L1061" s="6" t="s">
        <v>9764</v>
      </c>
      <c r="M1061" s="6">
        <v>12</v>
      </c>
      <c r="N1061" s="6" t="e">
        <f>VLOOKUP(A1061,'1_คตง_ภาพรวม'!$L$6:$M$56,2,FALSE)</f>
        <v>#N/A</v>
      </c>
    </row>
    <row r="1062" spans="1:14">
      <c r="A1062" s="6" t="s">
        <v>3893</v>
      </c>
      <c r="B1062" s="6" t="s">
        <v>19986</v>
      </c>
      <c r="C1062" s="6" t="s">
        <v>19987</v>
      </c>
      <c r="D1062" s="35">
        <v>44190</v>
      </c>
      <c r="E1062" s="6" t="s">
        <v>19988</v>
      </c>
      <c r="F1062" s="6" t="s">
        <v>9875</v>
      </c>
      <c r="G1062" s="6">
        <v>56180</v>
      </c>
      <c r="H1062" s="6">
        <v>56180</v>
      </c>
      <c r="I1062" s="6" t="s">
        <v>9762</v>
      </c>
      <c r="J1062" s="6" t="s">
        <v>9763</v>
      </c>
      <c r="K1062" s="6">
        <v>56180</v>
      </c>
      <c r="L1062" s="6" t="s">
        <v>9764</v>
      </c>
      <c r="M1062" s="6">
        <v>12</v>
      </c>
      <c r="N1062" s="6" t="e">
        <f>VLOOKUP(A1062,'1_คตง_ภาพรวม'!$L$6:$M$56,2,FALSE)</f>
        <v>#N/A</v>
      </c>
    </row>
    <row r="1063" spans="1:14">
      <c r="A1063" s="6" t="s">
        <v>6747</v>
      </c>
      <c r="B1063" s="6" t="s">
        <v>19998</v>
      </c>
      <c r="C1063" s="6" t="s">
        <v>19999</v>
      </c>
      <c r="D1063" s="35">
        <v>44190</v>
      </c>
      <c r="E1063" s="6" t="s">
        <v>20000</v>
      </c>
      <c r="F1063" s="6" t="s">
        <v>9875</v>
      </c>
      <c r="G1063" s="6">
        <v>455853</v>
      </c>
      <c r="H1063" s="6">
        <v>455853</v>
      </c>
      <c r="I1063" s="6" t="s">
        <v>9762</v>
      </c>
      <c r="J1063" s="6" t="s">
        <v>9763</v>
      </c>
      <c r="K1063" s="6">
        <v>455853</v>
      </c>
      <c r="L1063" s="6" t="s">
        <v>9764</v>
      </c>
      <c r="M1063" s="6">
        <v>12</v>
      </c>
      <c r="N1063" s="6" t="e">
        <f>VLOOKUP(A1063,'1_คตง_ภาพรวม'!$L$6:$M$56,2,FALSE)</f>
        <v>#N/A</v>
      </c>
    </row>
    <row r="1064" spans="1:14">
      <c r="A1064" s="6" t="s">
        <v>1550</v>
      </c>
      <c r="B1064" s="6" t="s">
        <v>20001</v>
      </c>
      <c r="C1064" s="6" t="s">
        <v>20002</v>
      </c>
      <c r="D1064" s="35">
        <v>44190</v>
      </c>
      <c r="E1064" s="6" t="s">
        <v>20003</v>
      </c>
      <c r="F1064" s="6" t="s">
        <v>9875</v>
      </c>
      <c r="G1064" s="6">
        <v>297196.26</v>
      </c>
      <c r="H1064" s="6">
        <v>297196.26</v>
      </c>
      <c r="I1064" s="6" t="s">
        <v>9762</v>
      </c>
      <c r="J1064" s="6" t="s">
        <v>9763</v>
      </c>
      <c r="K1064" s="6">
        <v>297196.26</v>
      </c>
      <c r="L1064" s="6" t="s">
        <v>9764</v>
      </c>
      <c r="M1064" s="6">
        <v>12</v>
      </c>
      <c r="N1064" s="6" t="e">
        <f>VLOOKUP(A1064,'1_คตง_ภาพรวม'!$L$6:$M$56,2,FALSE)</f>
        <v>#N/A</v>
      </c>
    </row>
    <row r="1065" spans="1:14">
      <c r="A1065" s="6" t="s">
        <v>4192</v>
      </c>
      <c r="B1065" s="6" t="s">
        <v>20022</v>
      </c>
      <c r="C1065" s="6" t="s">
        <v>20023</v>
      </c>
      <c r="D1065" s="35">
        <v>44195</v>
      </c>
      <c r="E1065" s="6" t="s">
        <v>20024</v>
      </c>
      <c r="F1065" s="6" t="s">
        <v>9875</v>
      </c>
      <c r="G1065" s="6">
        <v>18810</v>
      </c>
      <c r="H1065" s="6">
        <v>18810</v>
      </c>
      <c r="I1065" s="6" t="s">
        <v>9762</v>
      </c>
      <c r="J1065" s="6" t="s">
        <v>9763</v>
      </c>
      <c r="K1065" s="6">
        <v>18810</v>
      </c>
      <c r="L1065" s="6" t="s">
        <v>9764</v>
      </c>
      <c r="M1065" s="6">
        <v>12</v>
      </c>
      <c r="N1065" s="6" t="e">
        <f>VLOOKUP(A1065,'1_คตง_ภาพรวม'!$L$6:$M$56,2,FALSE)</f>
        <v>#N/A</v>
      </c>
    </row>
    <row r="1066" spans="1:14">
      <c r="A1066" s="6" t="s">
        <v>5841</v>
      </c>
      <c r="B1066" s="6" t="s">
        <v>20025</v>
      </c>
      <c r="C1066" s="6" t="s">
        <v>20026</v>
      </c>
      <c r="D1066" s="35">
        <v>44195</v>
      </c>
      <c r="E1066" s="6" t="s">
        <v>20027</v>
      </c>
      <c r="F1066" s="6" t="s">
        <v>9875</v>
      </c>
      <c r="G1066" s="6">
        <v>17820</v>
      </c>
      <c r="H1066" s="6">
        <v>17820</v>
      </c>
      <c r="I1066" s="6" t="s">
        <v>9762</v>
      </c>
      <c r="J1066" s="6" t="s">
        <v>9763</v>
      </c>
      <c r="K1066" s="6">
        <v>17820</v>
      </c>
      <c r="L1066" s="6" t="s">
        <v>9764</v>
      </c>
      <c r="M1066" s="6">
        <v>12</v>
      </c>
      <c r="N1066" s="6" t="e">
        <f>VLOOKUP(A1066,'1_คตง_ภาพรวม'!$L$6:$M$56,2,FALSE)</f>
        <v>#N/A</v>
      </c>
    </row>
    <row r="1067" spans="1:14">
      <c r="A1067" s="6" t="s">
        <v>7747</v>
      </c>
      <c r="B1067" s="6" t="s">
        <v>20028</v>
      </c>
      <c r="C1067" s="6" t="s">
        <v>20029</v>
      </c>
      <c r="D1067" s="35">
        <v>44195</v>
      </c>
      <c r="E1067" s="6" t="s">
        <v>20030</v>
      </c>
      <c r="F1067" s="6" t="s">
        <v>9875</v>
      </c>
      <c r="G1067" s="6">
        <v>21285</v>
      </c>
      <c r="H1067" s="6">
        <v>21285</v>
      </c>
      <c r="I1067" s="6" t="s">
        <v>9762</v>
      </c>
      <c r="J1067" s="6" t="s">
        <v>9763</v>
      </c>
      <c r="K1067" s="6">
        <v>21285</v>
      </c>
      <c r="L1067" s="6" t="s">
        <v>9764</v>
      </c>
      <c r="M1067" s="6">
        <v>12</v>
      </c>
      <c r="N1067" s="6" t="e">
        <f>VLOOKUP(A1067,'1_คตง_ภาพรวม'!$L$6:$M$56,2,FALSE)</f>
        <v>#N/A</v>
      </c>
    </row>
    <row r="1068" spans="1:14">
      <c r="A1068" s="6" t="s">
        <v>8060</v>
      </c>
      <c r="B1068" s="6" t="s">
        <v>20031</v>
      </c>
      <c r="C1068" s="6" t="s">
        <v>20032</v>
      </c>
      <c r="D1068" s="35">
        <v>44195</v>
      </c>
      <c r="E1068" s="6" t="s">
        <v>20033</v>
      </c>
      <c r="F1068" s="6" t="s">
        <v>9875</v>
      </c>
      <c r="G1068" s="6">
        <v>17820</v>
      </c>
      <c r="H1068" s="6">
        <v>17820</v>
      </c>
      <c r="I1068" s="6" t="s">
        <v>9762</v>
      </c>
      <c r="J1068" s="6" t="s">
        <v>9763</v>
      </c>
      <c r="K1068" s="6">
        <v>17820</v>
      </c>
      <c r="L1068" s="6" t="s">
        <v>9764</v>
      </c>
      <c r="M1068" s="6">
        <v>12</v>
      </c>
      <c r="N1068" s="6" t="e">
        <f>VLOOKUP(A1068,'1_คตง_ภาพรวม'!$L$6:$M$56,2,FALSE)</f>
        <v>#N/A</v>
      </c>
    </row>
    <row r="1069" spans="1:14">
      <c r="A1069" s="6" t="s">
        <v>4046</v>
      </c>
      <c r="B1069" s="6" t="s">
        <v>20034</v>
      </c>
      <c r="C1069" s="6" t="s">
        <v>20035</v>
      </c>
      <c r="D1069" s="35">
        <v>44195</v>
      </c>
      <c r="E1069" s="6" t="s">
        <v>20036</v>
      </c>
      <c r="F1069" s="6" t="s">
        <v>9875</v>
      </c>
      <c r="G1069" s="6">
        <v>27720</v>
      </c>
      <c r="H1069" s="6">
        <v>27720</v>
      </c>
      <c r="I1069" s="6" t="s">
        <v>9762</v>
      </c>
      <c r="J1069" s="6" t="s">
        <v>9763</v>
      </c>
      <c r="K1069" s="6">
        <v>27720</v>
      </c>
      <c r="L1069" s="6" t="s">
        <v>9764</v>
      </c>
      <c r="M1069" s="6">
        <v>12</v>
      </c>
      <c r="N1069" s="6" t="e">
        <f>VLOOKUP(A1069,'1_คตง_ภาพรวม'!$L$6:$M$56,2,FALSE)</f>
        <v>#N/A</v>
      </c>
    </row>
    <row r="1070" spans="1:14">
      <c r="A1070" s="6" t="s">
        <v>5874</v>
      </c>
      <c r="B1070" s="6" t="s">
        <v>20037</v>
      </c>
      <c r="C1070" s="6" t="s">
        <v>20038</v>
      </c>
      <c r="D1070" s="35">
        <v>44195</v>
      </c>
      <c r="E1070" s="6" t="s">
        <v>20039</v>
      </c>
      <c r="F1070" s="6" t="s">
        <v>9875</v>
      </c>
      <c r="G1070" s="6">
        <v>39600</v>
      </c>
      <c r="H1070" s="6">
        <v>39600</v>
      </c>
      <c r="I1070" s="6" t="s">
        <v>9762</v>
      </c>
      <c r="J1070" s="6" t="s">
        <v>9763</v>
      </c>
      <c r="K1070" s="6">
        <v>39600</v>
      </c>
      <c r="L1070" s="6" t="s">
        <v>9764</v>
      </c>
      <c r="M1070" s="6">
        <v>12</v>
      </c>
      <c r="N1070" s="6" t="e">
        <f>VLOOKUP(A1070,'1_คตง_ภาพรวม'!$L$6:$M$56,2,FALSE)</f>
        <v>#N/A</v>
      </c>
    </row>
    <row r="1071" spans="1:14">
      <c r="A1071" s="6" t="s">
        <v>4710</v>
      </c>
      <c r="B1071" s="6" t="s">
        <v>20040</v>
      </c>
      <c r="C1071" s="6" t="s">
        <v>20041</v>
      </c>
      <c r="D1071" s="35">
        <v>44195</v>
      </c>
      <c r="E1071" s="6" t="s">
        <v>20042</v>
      </c>
      <c r="F1071" s="6" t="s">
        <v>9875</v>
      </c>
      <c r="G1071" s="6">
        <v>19800</v>
      </c>
      <c r="H1071" s="6">
        <v>19800</v>
      </c>
      <c r="I1071" s="6" t="s">
        <v>9762</v>
      </c>
      <c r="J1071" s="6" t="s">
        <v>9763</v>
      </c>
      <c r="K1071" s="6">
        <v>19800</v>
      </c>
      <c r="L1071" s="6" t="s">
        <v>9764</v>
      </c>
      <c r="M1071" s="6">
        <v>12</v>
      </c>
      <c r="N1071" s="6" t="e">
        <f>VLOOKUP(A1071,'1_คตง_ภาพรวม'!$L$6:$M$56,2,FALSE)</f>
        <v>#N/A</v>
      </c>
    </row>
    <row r="1072" spans="1:14">
      <c r="A1072" s="6" t="s">
        <v>4208</v>
      </c>
      <c r="B1072" s="6" t="s">
        <v>20043</v>
      </c>
      <c r="C1072" s="6" t="s">
        <v>20044</v>
      </c>
      <c r="D1072" s="35">
        <v>44195</v>
      </c>
      <c r="E1072" s="6" t="s">
        <v>20045</v>
      </c>
      <c r="F1072" s="6" t="s">
        <v>9875</v>
      </c>
      <c r="G1072" s="6">
        <v>18810</v>
      </c>
      <c r="H1072" s="6">
        <v>18810</v>
      </c>
      <c r="I1072" s="6" t="s">
        <v>9762</v>
      </c>
      <c r="J1072" s="6" t="s">
        <v>9763</v>
      </c>
      <c r="K1072" s="6">
        <v>18810</v>
      </c>
      <c r="L1072" s="6" t="s">
        <v>9764</v>
      </c>
      <c r="M1072" s="6">
        <v>12</v>
      </c>
      <c r="N1072" s="6" t="e">
        <f>VLOOKUP(A1072,'1_คตง_ภาพรวม'!$L$6:$M$56,2,FALSE)</f>
        <v>#N/A</v>
      </c>
    </row>
    <row r="1073" spans="1:14">
      <c r="A1073" s="6" t="s">
        <v>3590</v>
      </c>
      <c r="B1073" s="6" t="s">
        <v>20046</v>
      </c>
      <c r="C1073" s="6" t="s">
        <v>20047</v>
      </c>
      <c r="D1073" s="35">
        <v>44195</v>
      </c>
      <c r="E1073" s="6" t="s">
        <v>20048</v>
      </c>
      <c r="F1073" s="6" t="s">
        <v>9875</v>
      </c>
      <c r="G1073" s="6">
        <v>18315</v>
      </c>
      <c r="H1073" s="6">
        <v>18315</v>
      </c>
      <c r="I1073" s="6" t="s">
        <v>9762</v>
      </c>
      <c r="J1073" s="6" t="s">
        <v>9763</v>
      </c>
      <c r="K1073" s="6">
        <v>18315</v>
      </c>
      <c r="L1073" s="6" t="s">
        <v>9764</v>
      </c>
      <c r="M1073" s="6">
        <v>12</v>
      </c>
      <c r="N1073" s="6" t="e">
        <f>VLOOKUP(A1073,'1_คตง_ภาพรวม'!$L$6:$M$56,2,FALSE)</f>
        <v>#N/A</v>
      </c>
    </row>
    <row r="1074" spans="1:14">
      <c r="A1074" s="6" t="s">
        <v>6960</v>
      </c>
      <c r="B1074" s="6" t="s">
        <v>20049</v>
      </c>
      <c r="C1074" s="6" t="s">
        <v>20050</v>
      </c>
      <c r="D1074" s="35">
        <v>44195</v>
      </c>
      <c r="E1074" s="6" t="s">
        <v>20051</v>
      </c>
      <c r="F1074" s="6" t="s">
        <v>9875</v>
      </c>
      <c r="G1074" s="6">
        <v>33660</v>
      </c>
      <c r="H1074" s="6">
        <v>33660</v>
      </c>
      <c r="I1074" s="6" t="s">
        <v>9762</v>
      </c>
      <c r="J1074" s="6" t="s">
        <v>9763</v>
      </c>
      <c r="K1074" s="6">
        <v>33660</v>
      </c>
      <c r="L1074" s="6" t="s">
        <v>9764</v>
      </c>
      <c r="M1074" s="6">
        <v>12</v>
      </c>
      <c r="N1074" s="6" t="e">
        <f>VLOOKUP(A1074,'1_คตง_ภาพรวม'!$L$6:$M$56,2,FALSE)</f>
        <v>#N/A</v>
      </c>
    </row>
    <row r="1075" spans="1:14">
      <c r="A1075" s="6" t="s">
        <v>5589</v>
      </c>
      <c r="B1075" s="6" t="s">
        <v>20052</v>
      </c>
      <c r="C1075" s="6" t="s">
        <v>20053</v>
      </c>
      <c r="D1075" s="35">
        <v>44195</v>
      </c>
      <c r="E1075" s="6" t="s">
        <v>20054</v>
      </c>
      <c r="F1075" s="6" t="s">
        <v>9875</v>
      </c>
      <c r="G1075" s="6">
        <v>30195</v>
      </c>
      <c r="H1075" s="6">
        <v>30195</v>
      </c>
      <c r="I1075" s="6" t="s">
        <v>9762</v>
      </c>
      <c r="J1075" s="6" t="s">
        <v>9763</v>
      </c>
      <c r="K1075" s="6">
        <v>30195</v>
      </c>
      <c r="L1075" s="6" t="s">
        <v>9764</v>
      </c>
      <c r="M1075" s="6">
        <v>12</v>
      </c>
      <c r="N1075" s="6" t="e">
        <f>VLOOKUP(A1075,'1_คตง_ภาพรวม'!$L$6:$M$56,2,FALSE)</f>
        <v>#N/A</v>
      </c>
    </row>
    <row r="1076" spans="1:14">
      <c r="A1076" s="6" t="s">
        <v>7344</v>
      </c>
      <c r="B1076" s="6" t="s">
        <v>20058</v>
      </c>
      <c r="C1076" s="6" t="s">
        <v>20059</v>
      </c>
      <c r="D1076" s="35">
        <v>44195</v>
      </c>
      <c r="E1076" s="6" t="s">
        <v>20060</v>
      </c>
      <c r="F1076" s="6" t="s">
        <v>9875</v>
      </c>
      <c r="G1076" s="6">
        <v>37620</v>
      </c>
      <c r="H1076" s="6">
        <v>37620</v>
      </c>
      <c r="I1076" s="6" t="s">
        <v>9762</v>
      </c>
      <c r="J1076" s="6" t="s">
        <v>9763</v>
      </c>
      <c r="K1076" s="6">
        <v>37620</v>
      </c>
      <c r="L1076" s="6" t="s">
        <v>9764</v>
      </c>
      <c r="M1076" s="6">
        <v>12</v>
      </c>
      <c r="N1076" s="6" t="e">
        <f>VLOOKUP(A1076,'1_คตง_ภาพรวม'!$L$6:$M$56,2,FALSE)</f>
        <v>#N/A</v>
      </c>
    </row>
    <row r="1077" spans="1:14">
      <c r="A1077" s="6" t="s">
        <v>5827</v>
      </c>
      <c r="B1077" s="6" t="s">
        <v>20064</v>
      </c>
      <c r="C1077" s="6" t="s">
        <v>20065</v>
      </c>
      <c r="D1077" s="35">
        <v>44195</v>
      </c>
      <c r="E1077" s="6" t="s">
        <v>20066</v>
      </c>
      <c r="F1077" s="6" t="s">
        <v>9875</v>
      </c>
      <c r="G1077" s="6">
        <v>17820</v>
      </c>
      <c r="H1077" s="6">
        <v>17820</v>
      </c>
      <c r="I1077" s="6" t="s">
        <v>9762</v>
      </c>
      <c r="J1077" s="6" t="s">
        <v>9763</v>
      </c>
      <c r="K1077" s="6">
        <v>17820</v>
      </c>
      <c r="L1077" s="6" t="s">
        <v>9764</v>
      </c>
      <c r="M1077" s="6">
        <v>12</v>
      </c>
      <c r="N1077" s="6" t="e">
        <f>VLOOKUP(A1077,'1_คตง_ภาพรวม'!$L$6:$M$56,2,FALSE)</f>
        <v>#N/A</v>
      </c>
    </row>
    <row r="1078" spans="1:14">
      <c r="A1078" s="6" t="s">
        <v>7773</v>
      </c>
      <c r="B1078" s="6" t="s">
        <v>20067</v>
      </c>
      <c r="C1078" s="6" t="s">
        <v>20068</v>
      </c>
      <c r="D1078" s="35">
        <v>44195</v>
      </c>
      <c r="E1078" s="6" t="s">
        <v>20069</v>
      </c>
      <c r="F1078" s="6" t="s">
        <v>9875</v>
      </c>
      <c r="G1078" s="6">
        <v>21285</v>
      </c>
      <c r="H1078" s="6">
        <v>21285</v>
      </c>
      <c r="I1078" s="6" t="s">
        <v>9762</v>
      </c>
      <c r="J1078" s="6" t="s">
        <v>9763</v>
      </c>
      <c r="K1078" s="6">
        <v>21285</v>
      </c>
      <c r="L1078" s="6" t="s">
        <v>9764</v>
      </c>
      <c r="M1078" s="6">
        <v>12</v>
      </c>
      <c r="N1078" s="6" t="e">
        <f>VLOOKUP(A1078,'1_คตง_ภาพรวม'!$L$6:$M$56,2,FALSE)</f>
        <v>#N/A</v>
      </c>
    </row>
    <row r="1079" spans="1:14">
      <c r="A1079" s="6" t="s">
        <v>5698</v>
      </c>
      <c r="B1079" s="6" t="s">
        <v>20070</v>
      </c>
      <c r="C1079" s="6" t="s">
        <v>20071</v>
      </c>
      <c r="D1079" s="35">
        <v>44195</v>
      </c>
      <c r="E1079" s="6" t="s">
        <v>20072</v>
      </c>
      <c r="F1079" s="6" t="s">
        <v>9875</v>
      </c>
      <c r="G1079" s="6">
        <v>19404</v>
      </c>
      <c r="H1079" s="6">
        <v>19404</v>
      </c>
      <c r="I1079" s="6" t="s">
        <v>9762</v>
      </c>
      <c r="J1079" s="6" t="s">
        <v>9763</v>
      </c>
      <c r="K1079" s="6">
        <v>19404</v>
      </c>
      <c r="L1079" s="6" t="s">
        <v>9764</v>
      </c>
      <c r="M1079" s="6">
        <v>12</v>
      </c>
      <c r="N1079" s="6" t="e">
        <f>VLOOKUP(A1079,'1_คตง_ภาพรวม'!$L$6:$M$56,2,FALSE)</f>
        <v>#N/A</v>
      </c>
    </row>
    <row r="1080" spans="1:14">
      <c r="A1080" s="6" t="s">
        <v>3805</v>
      </c>
      <c r="B1080" s="6" t="s">
        <v>20073</v>
      </c>
      <c r="C1080" s="6" t="s">
        <v>20074</v>
      </c>
      <c r="D1080" s="35">
        <v>44195</v>
      </c>
      <c r="E1080" s="6" t="s">
        <v>20075</v>
      </c>
      <c r="F1080" s="6" t="s">
        <v>9875</v>
      </c>
      <c r="G1080" s="6">
        <v>25245</v>
      </c>
      <c r="H1080" s="6">
        <v>25245</v>
      </c>
      <c r="I1080" s="6" t="s">
        <v>9762</v>
      </c>
      <c r="J1080" s="6" t="s">
        <v>9763</v>
      </c>
      <c r="K1080" s="6">
        <v>25245</v>
      </c>
      <c r="L1080" s="6" t="s">
        <v>9764</v>
      </c>
      <c r="M1080" s="6">
        <v>12</v>
      </c>
      <c r="N1080" s="6" t="e">
        <f>VLOOKUP(A1080,'1_คตง_ภาพรวม'!$L$6:$M$56,2,FALSE)</f>
        <v>#N/A</v>
      </c>
    </row>
    <row r="1081" spans="1:14">
      <c r="A1081" s="6" t="s">
        <v>4030</v>
      </c>
      <c r="B1081" s="6" t="s">
        <v>20076</v>
      </c>
      <c r="C1081" s="6" t="s">
        <v>20077</v>
      </c>
      <c r="D1081" s="35">
        <v>44195</v>
      </c>
      <c r="E1081" s="6" t="s">
        <v>20078</v>
      </c>
      <c r="F1081" s="6" t="s">
        <v>9875</v>
      </c>
      <c r="G1081" s="6">
        <v>26730</v>
      </c>
      <c r="H1081" s="6">
        <v>26730</v>
      </c>
      <c r="I1081" s="6" t="s">
        <v>9762</v>
      </c>
      <c r="J1081" s="6" t="s">
        <v>9763</v>
      </c>
      <c r="K1081" s="6">
        <v>26730</v>
      </c>
      <c r="L1081" s="6" t="s">
        <v>9764</v>
      </c>
      <c r="M1081" s="6">
        <v>12</v>
      </c>
      <c r="N1081" s="6" t="e">
        <f>VLOOKUP(A1081,'1_คตง_ภาพรวม'!$L$6:$M$56,2,FALSE)</f>
        <v>#N/A</v>
      </c>
    </row>
    <row r="1082" spans="1:14">
      <c r="A1082" s="6" t="s">
        <v>4030</v>
      </c>
      <c r="B1082" s="6" t="s">
        <v>20079</v>
      </c>
      <c r="C1082" s="6" t="s">
        <v>20080</v>
      </c>
      <c r="D1082" s="35">
        <v>44195</v>
      </c>
      <c r="E1082" s="6" t="s">
        <v>20081</v>
      </c>
      <c r="F1082" s="6" t="s">
        <v>9875</v>
      </c>
      <c r="G1082" s="6">
        <v>25740</v>
      </c>
      <c r="H1082" s="6">
        <v>25740</v>
      </c>
      <c r="I1082" s="6" t="s">
        <v>9762</v>
      </c>
      <c r="J1082" s="6" t="s">
        <v>9763</v>
      </c>
      <c r="K1082" s="6">
        <v>25740</v>
      </c>
      <c r="L1082" s="6" t="s">
        <v>9764</v>
      </c>
      <c r="M1082" s="6">
        <v>12</v>
      </c>
      <c r="N1082" s="6" t="e">
        <f>VLOOKUP(A1082,'1_คตง_ภาพรวม'!$L$6:$M$56,2,FALSE)</f>
        <v>#N/A</v>
      </c>
    </row>
    <row r="1083" spans="1:14">
      <c r="A1083" s="6" t="s">
        <v>3888</v>
      </c>
      <c r="B1083" s="6" t="s">
        <v>20082</v>
      </c>
      <c r="C1083" s="6" t="s">
        <v>20083</v>
      </c>
      <c r="D1083" s="35">
        <v>44195</v>
      </c>
      <c r="E1083" s="6" t="s">
        <v>20084</v>
      </c>
      <c r="F1083" s="6" t="s">
        <v>9875</v>
      </c>
      <c r="G1083" s="6">
        <v>18315</v>
      </c>
      <c r="H1083" s="6">
        <v>18315</v>
      </c>
      <c r="I1083" s="6" t="s">
        <v>9762</v>
      </c>
      <c r="J1083" s="6" t="s">
        <v>9763</v>
      </c>
      <c r="K1083" s="6">
        <v>18315</v>
      </c>
      <c r="L1083" s="6" t="s">
        <v>9764</v>
      </c>
      <c r="M1083" s="6">
        <v>12</v>
      </c>
      <c r="N1083" s="6" t="e">
        <f>VLOOKUP(A1083,'1_คตง_ภาพรวม'!$L$6:$M$56,2,FALSE)</f>
        <v>#N/A</v>
      </c>
    </row>
    <row r="1084" spans="1:14">
      <c r="A1084" s="6" t="s">
        <v>3868</v>
      </c>
      <c r="B1084" s="6" t="s">
        <v>20085</v>
      </c>
      <c r="C1084" s="6" t="s">
        <v>20086</v>
      </c>
      <c r="D1084" s="35">
        <v>44195</v>
      </c>
      <c r="E1084" s="6" t="s">
        <v>20087</v>
      </c>
      <c r="F1084" s="6" t="s">
        <v>9875</v>
      </c>
      <c r="G1084" s="6">
        <v>68211</v>
      </c>
      <c r="H1084" s="6">
        <v>68211</v>
      </c>
      <c r="I1084" s="6" t="s">
        <v>9762</v>
      </c>
      <c r="J1084" s="6" t="s">
        <v>9763</v>
      </c>
      <c r="K1084" s="6">
        <v>68211</v>
      </c>
      <c r="L1084" s="6" t="s">
        <v>9764</v>
      </c>
      <c r="M1084" s="6">
        <v>12</v>
      </c>
      <c r="N1084" s="6" t="e">
        <f>VLOOKUP(A1084,'1_คตง_ภาพรวม'!$L$6:$M$56,2,FALSE)</f>
        <v>#N/A</v>
      </c>
    </row>
    <row r="1085" spans="1:14">
      <c r="A1085" s="6" t="s">
        <v>5855</v>
      </c>
      <c r="B1085" s="6" t="s">
        <v>20088</v>
      </c>
      <c r="C1085" s="6" t="s">
        <v>20089</v>
      </c>
      <c r="D1085" s="35">
        <v>44195</v>
      </c>
      <c r="E1085" s="6" t="s">
        <v>20090</v>
      </c>
      <c r="F1085" s="6" t="s">
        <v>9875</v>
      </c>
      <c r="G1085" s="6">
        <v>17820</v>
      </c>
      <c r="H1085" s="6">
        <v>17820</v>
      </c>
      <c r="I1085" s="6" t="s">
        <v>9762</v>
      </c>
      <c r="J1085" s="6" t="s">
        <v>9763</v>
      </c>
      <c r="K1085" s="6">
        <v>17820</v>
      </c>
      <c r="L1085" s="6" t="s">
        <v>9764</v>
      </c>
      <c r="M1085" s="6">
        <v>12</v>
      </c>
      <c r="N1085" s="6" t="e">
        <f>VLOOKUP(A1085,'1_คตง_ภาพรวม'!$L$6:$M$56,2,FALSE)</f>
        <v>#N/A</v>
      </c>
    </row>
    <row r="1086" spans="1:14">
      <c r="A1086" s="6" t="s">
        <v>5892</v>
      </c>
      <c r="B1086" s="6" t="s">
        <v>20091</v>
      </c>
      <c r="C1086" s="6" t="s">
        <v>20092</v>
      </c>
      <c r="D1086" s="35">
        <v>44195</v>
      </c>
      <c r="E1086" s="6" t="s">
        <v>20093</v>
      </c>
      <c r="F1086" s="6" t="s">
        <v>9875</v>
      </c>
      <c r="G1086" s="6">
        <v>17820</v>
      </c>
      <c r="H1086" s="6">
        <v>17820</v>
      </c>
      <c r="I1086" s="6" t="s">
        <v>9762</v>
      </c>
      <c r="J1086" s="6" t="s">
        <v>9763</v>
      </c>
      <c r="K1086" s="6">
        <v>17820</v>
      </c>
      <c r="L1086" s="6" t="s">
        <v>9764</v>
      </c>
      <c r="M1086" s="6">
        <v>12</v>
      </c>
      <c r="N1086" s="6" t="e">
        <f>VLOOKUP(A1086,'1_คตง_ภาพรวม'!$L$6:$M$56,2,FALSE)</f>
        <v>#N/A</v>
      </c>
    </row>
    <row r="1087" spans="1:14">
      <c r="A1087" s="6" t="s">
        <v>5319</v>
      </c>
      <c r="B1087" s="6" t="s">
        <v>20094</v>
      </c>
      <c r="C1087" s="6" t="s">
        <v>20095</v>
      </c>
      <c r="D1087" s="35">
        <v>44195</v>
      </c>
      <c r="E1087" s="6" t="s">
        <v>20096</v>
      </c>
      <c r="F1087" s="6" t="s">
        <v>9875</v>
      </c>
      <c r="G1087" s="6">
        <v>24750</v>
      </c>
      <c r="H1087" s="6">
        <v>24750</v>
      </c>
      <c r="I1087" s="6" t="s">
        <v>9762</v>
      </c>
      <c r="J1087" s="6" t="s">
        <v>9763</v>
      </c>
      <c r="K1087" s="6">
        <v>24750</v>
      </c>
      <c r="L1087" s="6" t="s">
        <v>9764</v>
      </c>
      <c r="M1087" s="6">
        <v>12</v>
      </c>
      <c r="N1087" s="6" t="e">
        <f>VLOOKUP(A1087,'1_คตง_ภาพรวม'!$L$6:$M$56,2,FALSE)</f>
        <v>#N/A</v>
      </c>
    </row>
    <row r="1088" spans="1:14">
      <c r="A1088" s="6" t="s">
        <v>4944</v>
      </c>
      <c r="B1088" s="6" t="s">
        <v>20097</v>
      </c>
      <c r="C1088" s="6" t="s">
        <v>20098</v>
      </c>
      <c r="D1088" s="35">
        <v>44195</v>
      </c>
      <c r="E1088" s="6" t="s">
        <v>20099</v>
      </c>
      <c r="F1088" s="6" t="s">
        <v>9875</v>
      </c>
      <c r="G1088" s="6">
        <v>18315</v>
      </c>
      <c r="H1088" s="6">
        <v>18315</v>
      </c>
      <c r="I1088" s="6" t="s">
        <v>9762</v>
      </c>
      <c r="J1088" s="6" t="s">
        <v>9763</v>
      </c>
      <c r="K1088" s="6">
        <v>18315</v>
      </c>
      <c r="L1088" s="6" t="s">
        <v>9764</v>
      </c>
      <c r="M1088" s="6">
        <v>12</v>
      </c>
      <c r="N1088" s="6" t="e">
        <f>VLOOKUP(A1088,'1_คตง_ภาพรวม'!$L$6:$M$56,2,FALSE)</f>
        <v>#N/A</v>
      </c>
    </row>
    <row r="1089" spans="1:14">
      <c r="A1089" s="6" t="s">
        <v>3721</v>
      </c>
      <c r="B1089" s="6" t="s">
        <v>20154</v>
      </c>
      <c r="C1089" s="6" t="s">
        <v>20155</v>
      </c>
      <c r="D1089" s="35">
        <v>44195</v>
      </c>
      <c r="E1089" s="6" t="s">
        <v>20156</v>
      </c>
      <c r="F1089" s="6" t="s">
        <v>9875</v>
      </c>
      <c r="G1089" s="6">
        <v>138487.14000000001</v>
      </c>
      <c r="H1089" s="6">
        <v>138487.14000000001</v>
      </c>
      <c r="I1089" s="6" t="s">
        <v>9762</v>
      </c>
      <c r="J1089" s="6" t="s">
        <v>9763</v>
      </c>
      <c r="K1089" s="6">
        <v>138487.14000000001</v>
      </c>
      <c r="L1089" s="6" t="s">
        <v>9764</v>
      </c>
      <c r="M1089" s="6">
        <v>12</v>
      </c>
      <c r="N1089" s="6" t="e">
        <f>VLOOKUP(A1089,'1_คตง_ภาพรวม'!$L$6:$M$56,2,FALSE)</f>
        <v>#N/A</v>
      </c>
    </row>
    <row r="1090" spans="1:14">
      <c r="A1090" s="6" t="s">
        <v>6323</v>
      </c>
      <c r="B1090" s="6" t="s">
        <v>20157</v>
      </c>
      <c r="C1090" s="6" t="s">
        <v>20158</v>
      </c>
      <c r="D1090" s="35">
        <v>44195</v>
      </c>
      <c r="E1090" s="6" t="s">
        <v>20159</v>
      </c>
      <c r="F1090" s="6" t="s">
        <v>9875</v>
      </c>
      <c r="G1090" s="6">
        <v>21780</v>
      </c>
      <c r="H1090" s="6">
        <v>21780</v>
      </c>
      <c r="I1090" s="6" t="s">
        <v>9762</v>
      </c>
      <c r="J1090" s="6" t="s">
        <v>9763</v>
      </c>
      <c r="K1090" s="6">
        <v>21780</v>
      </c>
      <c r="L1090" s="6" t="s">
        <v>9764</v>
      </c>
      <c r="M1090" s="6">
        <v>12</v>
      </c>
      <c r="N1090" s="6" t="e">
        <f>VLOOKUP(A1090,'1_คตง_ภาพรวม'!$L$6:$M$56,2,FALSE)</f>
        <v>#N/A</v>
      </c>
    </row>
    <row r="1091" spans="1:14">
      <c r="A1091" s="6" t="s">
        <v>4176</v>
      </c>
      <c r="B1091" s="6" t="s">
        <v>20300</v>
      </c>
      <c r="C1091" s="6" t="s">
        <v>20301</v>
      </c>
      <c r="D1091" s="35">
        <v>44195</v>
      </c>
      <c r="E1091" s="6" t="s">
        <v>20302</v>
      </c>
      <c r="F1091" s="6" t="s">
        <v>9875</v>
      </c>
      <c r="G1091" s="6">
        <v>29700</v>
      </c>
      <c r="H1091" s="6">
        <v>29700</v>
      </c>
      <c r="I1091" s="6" t="s">
        <v>9762</v>
      </c>
      <c r="J1091" s="6" t="s">
        <v>9763</v>
      </c>
      <c r="K1091" s="6">
        <v>29700</v>
      </c>
      <c r="L1091" s="6" t="s">
        <v>9764</v>
      </c>
      <c r="M1091" s="6">
        <v>12</v>
      </c>
      <c r="N1091" s="6" t="e">
        <f>VLOOKUP(A1091,'1_คตง_ภาพรวม'!$L$6:$M$56,2,FALSE)</f>
        <v>#N/A</v>
      </c>
    </row>
    <row r="1092" spans="1:14">
      <c r="A1092" s="6" t="s">
        <v>4136</v>
      </c>
      <c r="B1092" s="6" t="s">
        <v>20303</v>
      </c>
      <c r="C1092" s="6" t="s">
        <v>20304</v>
      </c>
      <c r="D1092" s="35">
        <v>44195</v>
      </c>
      <c r="E1092" s="6" t="s">
        <v>20305</v>
      </c>
      <c r="F1092" s="6" t="s">
        <v>9875</v>
      </c>
      <c r="G1092" s="6">
        <v>38115</v>
      </c>
      <c r="H1092" s="6">
        <v>38115</v>
      </c>
      <c r="I1092" s="6" t="s">
        <v>9762</v>
      </c>
      <c r="J1092" s="6" t="s">
        <v>9763</v>
      </c>
      <c r="K1092" s="6">
        <v>38115</v>
      </c>
      <c r="L1092" s="6" t="s">
        <v>9764</v>
      </c>
      <c r="M1092" s="6">
        <v>12</v>
      </c>
      <c r="N1092" s="6" t="e">
        <f>VLOOKUP(A1092,'1_คตง_ภาพรวม'!$L$6:$M$56,2,FALSE)</f>
        <v>#N/A</v>
      </c>
    </row>
    <row r="1093" spans="1:14">
      <c r="A1093" s="6" t="s">
        <v>3930</v>
      </c>
      <c r="B1093" s="6" t="s">
        <v>20306</v>
      </c>
      <c r="C1093" s="6" t="s">
        <v>20307</v>
      </c>
      <c r="D1093" s="35">
        <v>44195</v>
      </c>
      <c r="E1093" s="6" t="s">
        <v>20308</v>
      </c>
      <c r="F1093" s="6" t="s">
        <v>9875</v>
      </c>
      <c r="G1093" s="6">
        <v>24750</v>
      </c>
      <c r="H1093" s="6">
        <v>24750</v>
      </c>
      <c r="I1093" s="6" t="s">
        <v>9762</v>
      </c>
      <c r="J1093" s="6" t="s">
        <v>9763</v>
      </c>
      <c r="K1093" s="6">
        <v>24750</v>
      </c>
      <c r="L1093" s="6" t="s">
        <v>9764</v>
      </c>
      <c r="M1093" s="6">
        <v>12</v>
      </c>
      <c r="N1093" s="6" t="e">
        <f>VLOOKUP(A1093,'1_คตง_ภาพรวม'!$L$6:$M$56,2,FALSE)</f>
        <v>#N/A</v>
      </c>
    </row>
    <row r="1094" spans="1:14">
      <c r="A1094" s="6" t="s">
        <v>3574</v>
      </c>
      <c r="B1094" s="6" t="s">
        <v>20309</v>
      </c>
      <c r="C1094" s="6" t="s">
        <v>20310</v>
      </c>
      <c r="D1094" s="35">
        <v>44195</v>
      </c>
      <c r="E1094" s="6" t="s">
        <v>20311</v>
      </c>
      <c r="F1094" s="6" t="s">
        <v>9875</v>
      </c>
      <c r="G1094" s="6">
        <v>21780</v>
      </c>
      <c r="H1094" s="6">
        <v>21780</v>
      </c>
      <c r="I1094" s="6" t="s">
        <v>9762</v>
      </c>
      <c r="J1094" s="6" t="s">
        <v>9763</v>
      </c>
      <c r="K1094" s="6">
        <v>21780</v>
      </c>
      <c r="L1094" s="6" t="s">
        <v>9764</v>
      </c>
      <c r="M1094" s="6">
        <v>12</v>
      </c>
      <c r="N1094" s="6" t="e">
        <f>VLOOKUP(A1094,'1_คตง_ภาพรวม'!$L$6:$M$56,2,FALSE)</f>
        <v>#N/A</v>
      </c>
    </row>
    <row r="1095" spans="1:14">
      <c r="A1095" s="6" t="s">
        <v>5713</v>
      </c>
      <c r="B1095" s="6" t="s">
        <v>20312</v>
      </c>
      <c r="C1095" s="6" t="s">
        <v>20313</v>
      </c>
      <c r="D1095" s="35">
        <v>44195</v>
      </c>
      <c r="E1095" s="6" t="s">
        <v>20314</v>
      </c>
      <c r="F1095" s="6" t="s">
        <v>9875</v>
      </c>
      <c r="G1095" s="6">
        <v>131967</v>
      </c>
      <c r="H1095" s="6">
        <v>131967</v>
      </c>
      <c r="I1095" s="6" t="s">
        <v>9762</v>
      </c>
      <c r="J1095" s="6" t="s">
        <v>9763</v>
      </c>
      <c r="K1095" s="6">
        <v>131967</v>
      </c>
      <c r="L1095" s="6" t="s">
        <v>9764</v>
      </c>
      <c r="M1095" s="6">
        <v>12</v>
      </c>
      <c r="N1095" s="6" t="e">
        <f>VLOOKUP(A1095,'1_คตง_ภาพรวม'!$L$6:$M$56,2,FALSE)</f>
        <v>#N/A</v>
      </c>
    </row>
    <row r="1096" spans="1:14">
      <c r="A1096" s="6" t="s">
        <v>4150</v>
      </c>
      <c r="B1096" s="6" t="s">
        <v>20315</v>
      </c>
      <c r="C1096" s="6" t="s">
        <v>20316</v>
      </c>
      <c r="D1096" s="35">
        <v>44195</v>
      </c>
      <c r="E1096" s="6" t="s">
        <v>20317</v>
      </c>
      <c r="F1096" s="6" t="s">
        <v>9875</v>
      </c>
      <c r="G1096" s="6">
        <v>22869</v>
      </c>
      <c r="H1096" s="6">
        <v>22869</v>
      </c>
      <c r="I1096" s="6" t="s">
        <v>9762</v>
      </c>
      <c r="J1096" s="6" t="s">
        <v>9763</v>
      </c>
      <c r="K1096" s="6">
        <v>22869</v>
      </c>
      <c r="L1096" s="6" t="s">
        <v>9764</v>
      </c>
      <c r="M1096" s="6">
        <v>12</v>
      </c>
      <c r="N1096" s="6" t="e">
        <f>VLOOKUP(A1096,'1_คตง_ภาพรวม'!$L$6:$M$56,2,FALSE)</f>
        <v>#N/A</v>
      </c>
    </row>
    <row r="1097" spans="1:14">
      <c r="A1097" s="6" t="s">
        <v>4108</v>
      </c>
      <c r="B1097" s="6" t="s">
        <v>20318</v>
      </c>
      <c r="C1097" s="6" t="s">
        <v>20319</v>
      </c>
      <c r="D1097" s="35">
        <v>44195</v>
      </c>
      <c r="E1097" s="6" t="s">
        <v>20320</v>
      </c>
      <c r="F1097" s="6" t="s">
        <v>9875</v>
      </c>
      <c r="G1097" s="6">
        <v>27472.5</v>
      </c>
      <c r="H1097" s="6">
        <v>27472.5</v>
      </c>
      <c r="I1097" s="6" t="s">
        <v>9762</v>
      </c>
      <c r="J1097" s="6" t="s">
        <v>9763</v>
      </c>
      <c r="K1097" s="6">
        <v>27472.5</v>
      </c>
      <c r="L1097" s="6" t="s">
        <v>9764</v>
      </c>
      <c r="M1097" s="6">
        <v>12</v>
      </c>
      <c r="N1097" s="6" t="e">
        <f>VLOOKUP(A1097,'1_คตง_ภาพรวม'!$L$6:$M$56,2,FALSE)</f>
        <v>#N/A</v>
      </c>
    </row>
    <row r="1098" spans="1:14">
      <c r="A1098" s="6" t="s">
        <v>4126</v>
      </c>
      <c r="B1098" s="6" t="s">
        <v>20321</v>
      </c>
      <c r="C1098" s="6" t="s">
        <v>20322</v>
      </c>
      <c r="D1098" s="35">
        <v>44195</v>
      </c>
      <c r="E1098" s="6" t="s">
        <v>20323</v>
      </c>
      <c r="F1098" s="6" t="s">
        <v>9875</v>
      </c>
      <c r="G1098" s="6">
        <v>76230</v>
      </c>
      <c r="H1098" s="6">
        <v>76230</v>
      </c>
      <c r="I1098" s="6" t="s">
        <v>9762</v>
      </c>
      <c r="J1098" s="6" t="s">
        <v>9763</v>
      </c>
      <c r="K1098" s="6">
        <v>76230</v>
      </c>
      <c r="L1098" s="6" t="s">
        <v>9764</v>
      </c>
      <c r="M1098" s="6">
        <v>12</v>
      </c>
      <c r="N1098" s="6" t="e">
        <f>VLOOKUP(A1098,'1_คตง_ภาพรวม'!$L$6:$M$56,2,FALSE)</f>
        <v>#N/A</v>
      </c>
    </row>
    <row r="1099" spans="1:14">
      <c r="A1099" s="6" t="s">
        <v>7296</v>
      </c>
      <c r="B1099" s="6" t="s">
        <v>20324</v>
      </c>
      <c r="C1099" s="6" t="s">
        <v>20325</v>
      </c>
      <c r="D1099" s="35">
        <v>44195</v>
      </c>
      <c r="E1099" s="6" t="s">
        <v>20326</v>
      </c>
      <c r="F1099" s="6" t="s">
        <v>9875</v>
      </c>
      <c r="G1099" s="6">
        <v>22275</v>
      </c>
      <c r="H1099" s="6">
        <v>22275</v>
      </c>
      <c r="I1099" s="6" t="s">
        <v>9762</v>
      </c>
      <c r="J1099" s="6" t="s">
        <v>9763</v>
      </c>
      <c r="K1099" s="6">
        <v>22275</v>
      </c>
      <c r="L1099" s="6" t="s">
        <v>9764</v>
      </c>
      <c r="M1099" s="6">
        <v>12</v>
      </c>
      <c r="N1099" s="6" t="e">
        <f>VLOOKUP(A1099,'1_คตง_ภาพรวม'!$L$6:$M$56,2,FALSE)</f>
        <v>#N/A</v>
      </c>
    </row>
    <row r="1100" spans="1:14">
      <c r="A1100" s="6" t="s">
        <v>7562</v>
      </c>
      <c r="B1100" s="6" t="s">
        <v>20327</v>
      </c>
      <c r="C1100" s="6" t="s">
        <v>20328</v>
      </c>
      <c r="D1100" s="35">
        <v>44195</v>
      </c>
      <c r="E1100" s="6" t="s">
        <v>20329</v>
      </c>
      <c r="F1100" s="6" t="s">
        <v>9875</v>
      </c>
      <c r="G1100" s="6">
        <v>25245</v>
      </c>
      <c r="H1100" s="6">
        <v>25245</v>
      </c>
      <c r="I1100" s="6" t="s">
        <v>9762</v>
      </c>
      <c r="J1100" s="6" t="s">
        <v>9763</v>
      </c>
      <c r="K1100" s="6">
        <v>25245</v>
      </c>
      <c r="L1100" s="6" t="s">
        <v>9764</v>
      </c>
      <c r="M1100" s="6">
        <v>12</v>
      </c>
      <c r="N1100" s="6" t="e">
        <f>VLOOKUP(A1100,'1_คตง_ภาพรวม'!$L$6:$M$56,2,FALSE)</f>
        <v>#N/A</v>
      </c>
    </row>
    <row r="1101" spans="1:14">
      <c r="A1101" s="6" t="s">
        <v>8114</v>
      </c>
      <c r="B1101" s="6" t="s">
        <v>20330</v>
      </c>
      <c r="C1101" s="6" t="s">
        <v>20331</v>
      </c>
      <c r="D1101" s="35">
        <v>44195</v>
      </c>
      <c r="E1101" s="6" t="s">
        <v>20332</v>
      </c>
      <c r="F1101" s="6" t="s">
        <v>9875</v>
      </c>
      <c r="G1101" s="6">
        <v>20790</v>
      </c>
      <c r="H1101" s="6">
        <v>20790</v>
      </c>
      <c r="I1101" s="6" t="s">
        <v>9762</v>
      </c>
      <c r="J1101" s="6" t="s">
        <v>9763</v>
      </c>
      <c r="K1101" s="6">
        <v>20790</v>
      </c>
      <c r="L1101" s="6" t="s">
        <v>9764</v>
      </c>
      <c r="M1101" s="6">
        <v>12</v>
      </c>
      <c r="N1101" s="6" t="e">
        <f>VLOOKUP(A1101,'1_คตง_ภาพรวม'!$L$6:$M$56,2,FALSE)</f>
        <v>#N/A</v>
      </c>
    </row>
    <row r="1102" spans="1:14">
      <c r="A1102" s="6" t="s">
        <v>4019</v>
      </c>
      <c r="B1102" s="6" t="s">
        <v>20333</v>
      </c>
      <c r="C1102" s="6" t="s">
        <v>20334</v>
      </c>
      <c r="D1102" s="35">
        <v>44195</v>
      </c>
      <c r="E1102" s="6" t="s">
        <v>20335</v>
      </c>
      <c r="F1102" s="6" t="s">
        <v>9875</v>
      </c>
      <c r="G1102" s="6">
        <v>35145</v>
      </c>
      <c r="H1102" s="6">
        <v>35145</v>
      </c>
      <c r="I1102" s="6" t="s">
        <v>9762</v>
      </c>
      <c r="J1102" s="6" t="s">
        <v>9763</v>
      </c>
      <c r="K1102" s="6">
        <v>35145</v>
      </c>
      <c r="L1102" s="6" t="s">
        <v>9764</v>
      </c>
      <c r="M1102" s="6">
        <v>12</v>
      </c>
      <c r="N1102" s="6" t="e">
        <f>VLOOKUP(A1102,'1_คตง_ภาพรวม'!$L$6:$M$56,2,FALSE)</f>
        <v>#N/A</v>
      </c>
    </row>
    <row r="1103" spans="1:14">
      <c r="A1103" s="6" t="s">
        <v>7246</v>
      </c>
      <c r="B1103" s="6" t="s">
        <v>20336</v>
      </c>
      <c r="C1103" s="6" t="s">
        <v>20337</v>
      </c>
      <c r="D1103" s="35">
        <v>44195</v>
      </c>
      <c r="E1103" s="6" t="s">
        <v>20338</v>
      </c>
      <c r="F1103" s="6" t="s">
        <v>9875</v>
      </c>
      <c r="G1103" s="6">
        <v>29700</v>
      </c>
      <c r="H1103" s="6">
        <v>29700</v>
      </c>
      <c r="I1103" s="6" t="s">
        <v>9762</v>
      </c>
      <c r="J1103" s="6" t="s">
        <v>9763</v>
      </c>
      <c r="K1103" s="6">
        <v>29700</v>
      </c>
      <c r="L1103" s="6" t="s">
        <v>9764</v>
      </c>
      <c r="M1103" s="6">
        <v>12</v>
      </c>
      <c r="N1103" s="6" t="e">
        <f>VLOOKUP(A1103,'1_คตง_ภาพรวม'!$L$6:$M$56,2,FALSE)</f>
        <v>#N/A</v>
      </c>
    </row>
    <row r="1104" spans="1:14">
      <c r="A1104" s="6" t="s">
        <v>6829</v>
      </c>
      <c r="B1104" s="6" t="s">
        <v>20339</v>
      </c>
      <c r="C1104" s="6" t="s">
        <v>20340</v>
      </c>
      <c r="D1104" s="35">
        <v>44195</v>
      </c>
      <c r="E1104" s="6" t="s">
        <v>20341</v>
      </c>
      <c r="F1104" s="6" t="s">
        <v>9875</v>
      </c>
      <c r="G1104" s="6">
        <v>20790</v>
      </c>
      <c r="H1104" s="6">
        <v>20790</v>
      </c>
      <c r="I1104" s="6" t="s">
        <v>9762</v>
      </c>
      <c r="J1104" s="6" t="s">
        <v>9763</v>
      </c>
      <c r="K1104" s="6">
        <v>20790</v>
      </c>
      <c r="L1104" s="6" t="s">
        <v>9764</v>
      </c>
      <c r="M1104" s="6">
        <v>12</v>
      </c>
      <c r="N1104" s="6" t="e">
        <f>VLOOKUP(A1104,'1_คตง_ภาพรวม'!$L$6:$M$56,2,FALSE)</f>
        <v>#N/A</v>
      </c>
    </row>
    <row r="1105" spans="1:14">
      <c r="A1105" s="6" t="s">
        <v>3584</v>
      </c>
      <c r="B1105" s="6" t="s">
        <v>20342</v>
      </c>
      <c r="C1105" s="6" t="s">
        <v>20343</v>
      </c>
      <c r="D1105" s="35">
        <v>44195</v>
      </c>
      <c r="E1105" s="6" t="s">
        <v>20344</v>
      </c>
      <c r="F1105" s="6" t="s">
        <v>9875</v>
      </c>
      <c r="G1105" s="6">
        <v>61875</v>
      </c>
      <c r="H1105" s="6">
        <v>61875</v>
      </c>
      <c r="I1105" s="6" t="s">
        <v>9762</v>
      </c>
      <c r="J1105" s="6" t="s">
        <v>9763</v>
      </c>
      <c r="K1105" s="6">
        <v>61875</v>
      </c>
      <c r="L1105" s="6" t="s">
        <v>9764</v>
      </c>
      <c r="M1105" s="6">
        <v>33</v>
      </c>
      <c r="N1105" s="6" t="e">
        <f>VLOOKUP(A1105,'1_คตง_ภาพรวม'!$L$6:$M$56,2,FALSE)</f>
        <v>#N/A</v>
      </c>
    </row>
    <row r="1106" spans="1:14">
      <c r="A1106" s="6" t="s">
        <v>4881</v>
      </c>
      <c r="B1106" s="6" t="s">
        <v>20363</v>
      </c>
      <c r="C1106" s="6" t="s">
        <v>20364</v>
      </c>
      <c r="D1106" s="35">
        <v>44204</v>
      </c>
      <c r="E1106" s="6" t="s">
        <v>20365</v>
      </c>
      <c r="F1106" s="6" t="s">
        <v>9875</v>
      </c>
      <c r="G1106" s="6">
        <v>3962494.55</v>
      </c>
      <c r="H1106" s="6">
        <v>3962494.55</v>
      </c>
      <c r="I1106" s="6" t="s">
        <v>9762</v>
      </c>
      <c r="J1106" s="6" t="s">
        <v>9763</v>
      </c>
      <c r="K1106" s="6">
        <v>3962494.55</v>
      </c>
      <c r="L1106" s="6" t="s">
        <v>9764</v>
      </c>
      <c r="M1106" s="6">
        <v>15</v>
      </c>
      <c r="N1106" s="6" t="e">
        <f>VLOOKUP(A1106,'1_คตง_ภาพรวม'!$L$6:$M$56,2,FALSE)</f>
        <v>#N/A</v>
      </c>
    </row>
    <row r="1107" spans="1:14">
      <c r="A1107" s="6" t="s">
        <v>4502</v>
      </c>
      <c r="B1107" s="6" t="s">
        <v>20366</v>
      </c>
      <c r="C1107" s="6" t="s">
        <v>20367</v>
      </c>
      <c r="D1107" s="35">
        <v>44204</v>
      </c>
      <c r="E1107" s="6" t="s">
        <v>20368</v>
      </c>
      <c r="F1107" s="6" t="s">
        <v>9875</v>
      </c>
      <c r="G1107" s="6">
        <v>825314.02</v>
      </c>
      <c r="H1107" s="6">
        <v>825314.02</v>
      </c>
      <c r="I1107" s="6" t="s">
        <v>9762</v>
      </c>
      <c r="J1107" s="6" t="s">
        <v>9763</v>
      </c>
      <c r="K1107" s="6">
        <v>825314.02</v>
      </c>
      <c r="L1107" s="6" t="s">
        <v>9764</v>
      </c>
      <c r="M1107" s="6">
        <v>15</v>
      </c>
      <c r="N1107" s="6" t="e">
        <f>VLOOKUP(A1107,'1_คตง_ภาพรวม'!$L$6:$M$56,2,FALSE)</f>
        <v>#N/A</v>
      </c>
    </row>
    <row r="1108" spans="1:14">
      <c r="A1108" s="6" t="s">
        <v>7942</v>
      </c>
      <c r="B1108" s="6" t="s">
        <v>20369</v>
      </c>
      <c r="C1108" s="6" t="s">
        <v>20370</v>
      </c>
      <c r="D1108" s="35">
        <v>44204</v>
      </c>
      <c r="E1108" s="6" t="s">
        <v>20371</v>
      </c>
      <c r="F1108" s="6" t="s">
        <v>9875</v>
      </c>
      <c r="G1108" s="6">
        <v>552938.4</v>
      </c>
      <c r="H1108" s="6">
        <v>552938.4</v>
      </c>
      <c r="I1108" s="6" t="s">
        <v>9762</v>
      </c>
      <c r="J1108" s="6" t="s">
        <v>9763</v>
      </c>
      <c r="K1108" s="6">
        <v>552938.4</v>
      </c>
      <c r="L1108" s="6" t="s">
        <v>9764</v>
      </c>
      <c r="M1108" s="6">
        <v>15</v>
      </c>
      <c r="N1108" s="6" t="e">
        <f>VLOOKUP(A1108,'1_คตง_ภาพรวม'!$L$6:$M$56,2,FALSE)</f>
        <v>#N/A</v>
      </c>
    </row>
    <row r="1109" spans="1:14">
      <c r="A1109" s="6" t="s">
        <v>3901</v>
      </c>
      <c r="B1109" s="6" t="s">
        <v>20372</v>
      </c>
      <c r="C1109" s="6" t="s">
        <v>20373</v>
      </c>
      <c r="D1109" s="35">
        <v>44204</v>
      </c>
      <c r="E1109" s="6" t="s">
        <v>20374</v>
      </c>
      <c r="F1109" s="6" t="s">
        <v>9875</v>
      </c>
      <c r="G1109" s="6">
        <v>24176.880000000001</v>
      </c>
      <c r="H1109" s="6">
        <v>24176.880000000001</v>
      </c>
      <c r="I1109" s="6" t="s">
        <v>9762</v>
      </c>
      <c r="J1109" s="6" t="s">
        <v>9763</v>
      </c>
      <c r="K1109" s="6">
        <v>24176.880000000001</v>
      </c>
      <c r="L1109" s="6" t="s">
        <v>9764</v>
      </c>
      <c r="M1109" s="6">
        <v>15</v>
      </c>
      <c r="N1109" s="6" t="e">
        <f>VLOOKUP(A1109,'1_คตง_ภาพรวม'!$L$6:$M$56,2,FALSE)</f>
        <v>#N/A</v>
      </c>
    </row>
    <row r="1110" spans="1:14">
      <c r="A1110" s="6" t="s">
        <v>204</v>
      </c>
      <c r="B1110" s="6" t="s">
        <v>20375</v>
      </c>
      <c r="C1110" s="6" t="s">
        <v>20376</v>
      </c>
      <c r="D1110" s="35">
        <v>44204</v>
      </c>
      <c r="E1110" s="6" t="s">
        <v>20377</v>
      </c>
      <c r="F1110" s="6" t="s">
        <v>9875</v>
      </c>
      <c r="G1110" s="6">
        <v>371000</v>
      </c>
      <c r="H1110" s="6">
        <v>371000</v>
      </c>
      <c r="I1110" s="6" t="s">
        <v>9762</v>
      </c>
      <c r="J1110" s="6" t="s">
        <v>9763</v>
      </c>
      <c r="K1110" s="6">
        <v>371000</v>
      </c>
      <c r="L1110" s="6" t="s">
        <v>9764</v>
      </c>
      <c r="M1110" s="6">
        <v>15</v>
      </c>
      <c r="N1110" s="6" t="str">
        <f>VLOOKUP(A1110,'1_คตง_ภาพรวม'!$L$6:$M$56,2,FALSE)</f>
        <v>บริษัท เดอะสแตนดาร์ด จำกัด</v>
      </c>
    </row>
    <row r="1111" spans="1:14">
      <c r="A1111" s="6" t="s">
        <v>8551</v>
      </c>
      <c r="B1111" s="6" t="s">
        <v>20471</v>
      </c>
      <c r="C1111" s="6" t="s">
        <v>20472</v>
      </c>
      <c r="D1111" s="35">
        <v>44204</v>
      </c>
      <c r="E1111" s="6" t="s">
        <v>20473</v>
      </c>
      <c r="F1111" s="6" t="s">
        <v>9875</v>
      </c>
      <c r="G1111" s="6">
        <v>1607.99</v>
      </c>
      <c r="H1111" s="6">
        <v>1607.99</v>
      </c>
      <c r="I1111" s="6" t="s">
        <v>9762</v>
      </c>
      <c r="J1111" s="6" t="s">
        <v>9763</v>
      </c>
      <c r="K1111" s="6">
        <v>1607.99</v>
      </c>
      <c r="L1111" s="6" t="s">
        <v>9764</v>
      </c>
      <c r="M1111" s="6">
        <v>15</v>
      </c>
      <c r="N1111" s="6" t="e">
        <f>VLOOKUP(A1111,'1_คตง_ภาพรวม'!$L$6:$M$56,2,FALSE)</f>
        <v>#N/A</v>
      </c>
    </row>
    <row r="1112" spans="1:14">
      <c r="A1112" s="6" t="s">
        <v>5406</v>
      </c>
      <c r="B1112" s="6" t="s">
        <v>20474</v>
      </c>
      <c r="C1112" s="6" t="s">
        <v>20475</v>
      </c>
      <c r="D1112" s="35">
        <v>44204</v>
      </c>
      <c r="E1112" s="6" t="s">
        <v>20476</v>
      </c>
      <c r="F1112" s="6" t="s">
        <v>9875</v>
      </c>
      <c r="G1112" s="6">
        <v>36358</v>
      </c>
      <c r="H1112" s="6">
        <v>36358</v>
      </c>
      <c r="I1112" s="6" t="s">
        <v>9762</v>
      </c>
      <c r="J1112" s="6" t="s">
        <v>9763</v>
      </c>
      <c r="K1112" s="6">
        <v>36358</v>
      </c>
      <c r="L1112" s="6" t="s">
        <v>9764</v>
      </c>
      <c r="M1112" s="6">
        <v>15</v>
      </c>
      <c r="N1112" s="6" t="e">
        <f>VLOOKUP(A1112,'1_คตง_ภาพรวม'!$L$6:$M$56,2,FALSE)</f>
        <v>#N/A</v>
      </c>
    </row>
    <row r="1113" spans="1:14">
      <c r="A1113" s="6" t="s">
        <v>5108</v>
      </c>
      <c r="B1113" s="6" t="s">
        <v>20477</v>
      </c>
      <c r="C1113" s="6" t="s">
        <v>20478</v>
      </c>
      <c r="D1113" s="35">
        <v>44204</v>
      </c>
      <c r="E1113" s="6" t="s">
        <v>20479</v>
      </c>
      <c r="F1113" s="6" t="s">
        <v>9875</v>
      </c>
      <c r="G1113" s="6">
        <v>296336.25</v>
      </c>
      <c r="H1113" s="6">
        <v>296336.25</v>
      </c>
      <c r="I1113" s="6" t="s">
        <v>9762</v>
      </c>
      <c r="J1113" s="6" t="s">
        <v>9763</v>
      </c>
      <c r="K1113" s="6">
        <v>296336.25</v>
      </c>
      <c r="L1113" s="6" t="s">
        <v>9764</v>
      </c>
      <c r="M1113" s="6">
        <v>15</v>
      </c>
      <c r="N1113" s="6" t="e">
        <f>VLOOKUP(A1113,'1_คตง_ภาพรวม'!$L$6:$M$56,2,FALSE)</f>
        <v>#N/A</v>
      </c>
    </row>
    <row r="1114" spans="1:14">
      <c r="A1114" s="6" t="s">
        <v>4909</v>
      </c>
      <c r="B1114" s="6" t="s">
        <v>20483</v>
      </c>
      <c r="C1114" s="6" t="s">
        <v>20484</v>
      </c>
      <c r="D1114" s="35">
        <v>44204</v>
      </c>
      <c r="E1114" s="6" t="s">
        <v>20485</v>
      </c>
      <c r="F1114" s="6" t="s">
        <v>9875</v>
      </c>
      <c r="G1114" s="6">
        <v>61480</v>
      </c>
      <c r="H1114" s="6">
        <v>61480</v>
      </c>
      <c r="I1114" s="6" t="s">
        <v>9762</v>
      </c>
      <c r="J1114" s="6" t="s">
        <v>9763</v>
      </c>
      <c r="K1114" s="6">
        <v>61480</v>
      </c>
      <c r="L1114" s="6" t="s">
        <v>9764</v>
      </c>
      <c r="M1114" s="6">
        <v>15</v>
      </c>
      <c r="N1114" s="6" t="e">
        <f>VLOOKUP(A1114,'1_คตง_ภาพรวม'!$L$6:$M$56,2,FALSE)</f>
        <v>#N/A</v>
      </c>
    </row>
    <row r="1115" spans="1:14">
      <c r="A1115" s="6" t="s">
        <v>1272</v>
      </c>
      <c r="B1115" s="6" t="s">
        <v>20492</v>
      </c>
      <c r="C1115" s="6" t="s">
        <v>20493</v>
      </c>
      <c r="D1115" s="35">
        <v>44204</v>
      </c>
      <c r="E1115" s="6" t="s">
        <v>20494</v>
      </c>
      <c r="F1115" s="6" t="s">
        <v>9875</v>
      </c>
      <c r="G1115" s="6">
        <v>103950</v>
      </c>
      <c r="H1115" s="6">
        <v>103950</v>
      </c>
      <c r="I1115" s="6" t="s">
        <v>9762</v>
      </c>
      <c r="J1115" s="6" t="s">
        <v>9763</v>
      </c>
      <c r="K1115" s="6">
        <v>103950</v>
      </c>
      <c r="L1115" s="6" t="s">
        <v>9764</v>
      </c>
      <c r="M1115" s="6">
        <v>15</v>
      </c>
      <c r="N1115" s="6" t="e">
        <f>VLOOKUP(A1115,'1_คตง_ภาพรวม'!$L$6:$M$56,2,FALSE)</f>
        <v>#N/A</v>
      </c>
    </row>
    <row r="1116" spans="1:14">
      <c r="A1116" s="6" t="s">
        <v>4671</v>
      </c>
      <c r="B1116" s="6" t="s">
        <v>20495</v>
      </c>
      <c r="C1116" s="6" t="s">
        <v>20496</v>
      </c>
      <c r="D1116" s="35">
        <v>44204</v>
      </c>
      <c r="E1116" s="6" t="s">
        <v>20497</v>
      </c>
      <c r="F1116" s="6" t="s">
        <v>9875</v>
      </c>
      <c r="G1116" s="6">
        <v>356635.51</v>
      </c>
      <c r="H1116" s="6">
        <v>356635.51</v>
      </c>
      <c r="I1116" s="6" t="s">
        <v>9762</v>
      </c>
      <c r="J1116" s="6" t="s">
        <v>9763</v>
      </c>
      <c r="K1116" s="6">
        <v>356635.51</v>
      </c>
      <c r="L1116" s="6" t="s">
        <v>9764</v>
      </c>
      <c r="M1116" s="6">
        <v>15</v>
      </c>
      <c r="N1116" s="6" t="e">
        <f>VLOOKUP(A1116,'1_คตง_ภาพรวม'!$L$6:$M$56,2,FALSE)</f>
        <v>#N/A</v>
      </c>
    </row>
    <row r="1117" spans="1:14">
      <c r="A1117" s="6" t="s">
        <v>6883</v>
      </c>
      <c r="B1117" s="6" t="s">
        <v>20498</v>
      </c>
      <c r="C1117" s="6" t="s">
        <v>20499</v>
      </c>
      <c r="D1117" s="35">
        <v>44204</v>
      </c>
      <c r="E1117" s="6" t="s">
        <v>20500</v>
      </c>
      <c r="F1117" s="6" t="s">
        <v>9875</v>
      </c>
      <c r="G1117" s="6">
        <v>49500</v>
      </c>
      <c r="H1117" s="6">
        <v>49500</v>
      </c>
      <c r="I1117" s="6" t="s">
        <v>9762</v>
      </c>
      <c r="J1117" s="6" t="s">
        <v>9763</v>
      </c>
      <c r="K1117" s="6">
        <v>49500</v>
      </c>
      <c r="L1117" s="6" t="s">
        <v>9764</v>
      </c>
      <c r="M1117" s="6">
        <v>15</v>
      </c>
      <c r="N1117" s="6" t="e">
        <f>VLOOKUP(A1117,'1_คตง_ภาพรวม'!$L$6:$M$56,2,FALSE)</f>
        <v>#N/A</v>
      </c>
    </row>
    <row r="1118" spans="1:14">
      <c r="A1118" s="6" t="s">
        <v>5803</v>
      </c>
      <c r="B1118" s="6" t="s">
        <v>20504</v>
      </c>
      <c r="C1118" s="6" t="s">
        <v>20505</v>
      </c>
      <c r="D1118" s="35">
        <v>44204</v>
      </c>
      <c r="E1118" s="6" t="s">
        <v>20506</v>
      </c>
      <c r="F1118" s="6" t="s">
        <v>9875</v>
      </c>
      <c r="G1118" s="6">
        <v>7420</v>
      </c>
      <c r="H1118" s="6">
        <v>7420</v>
      </c>
      <c r="I1118" s="6" t="s">
        <v>9762</v>
      </c>
      <c r="J1118" s="6" t="s">
        <v>9763</v>
      </c>
      <c r="K1118" s="6">
        <v>7420</v>
      </c>
      <c r="L1118" s="6" t="s">
        <v>9764</v>
      </c>
      <c r="M1118" s="6">
        <v>15</v>
      </c>
      <c r="N1118" s="6" t="e">
        <f>VLOOKUP(A1118,'1_คตง_ภาพรวม'!$L$6:$M$56,2,FALSE)</f>
        <v>#N/A</v>
      </c>
    </row>
    <row r="1119" spans="1:14">
      <c r="A1119" s="6" t="s">
        <v>4455</v>
      </c>
      <c r="B1119" s="6" t="s">
        <v>20510</v>
      </c>
      <c r="C1119" s="6" t="s">
        <v>20511</v>
      </c>
      <c r="D1119" s="35">
        <v>44204</v>
      </c>
      <c r="E1119" s="6" t="s">
        <v>20512</v>
      </c>
      <c r="F1119" s="6" t="s">
        <v>9875</v>
      </c>
      <c r="G1119" s="6">
        <v>494256.8</v>
      </c>
      <c r="H1119" s="6">
        <v>494256.8</v>
      </c>
      <c r="I1119" s="6" t="s">
        <v>9762</v>
      </c>
      <c r="J1119" s="6" t="s">
        <v>9763</v>
      </c>
      <c r="K1119" s="6">
        <v>494256.8</v>
      </c>
      <c r="L1119" s="6" t="s">
        <v>9764</v>
      </c>
      <c r="M1119" s="6">
        <v>15</v>
      </c>
      <c r="N1119" s="6" t="e">
        <f>VLOOKUP(A1119,'1_คตง_ภาพรวม'!$L$6:$M$56,2,FALSE)</f>
        <v>#N/A</v>
      </c>
    </row>
    <row r="1120" spans="1:14">
      <c r="A1120" s="6" t="s">
        <v>6052</v>
      </c>
      <c r="B1120" s="6" t="s">
        <v>20513</v>
      </c>
      <c r="C1120" s="6" t="s">
        <v>20514</v>
      </c>
      <c r="D1120" s="35">
        <v>44204</v>
      </c>
      <c r="E1120" s="6" t="s">
        <v>20515</v>
      </c>
      <c r="F1120" s="6" t="s">
        <v>9875</v>
      </c>
      <c r="G1120" s="6">
        <v>544854.86</v>
      </c>
      <c r="H1120" s="6">
        <v>544854.86</v>
      </c>
      <c r="I1120" s="6" t="s">
        <v>9762</v>
      </c>
      <c r="J1120" s="6" t="s">
        <v>9763</v>
      </c>
      <c r="K1120" s="6">
        <v>544854.86</v>
      </c>
      <c r="L1120" s="6" t="s">
        <v>9764</v>
      </c>
      <c r="M1120" s="6">
        <v>15</v>
      </c>
      <c r="N1120" s="6" t="e">
        <f>VLOOKUP(A1120,'1_คตง_ภาพรวม'!$L$6:$M$56,2,FALSE)</f>
        <v>#N/A</v>
      </c>
    </row>
    <row r="1121" spans="1:14">
      <c r="A1121" s="6" t="s">
        <v>3962</v>
      </c>
      <c r="B1121" s="6" t="s">
        <v>20516</v>
      </c>
      <c r="C1121" s="6" t="s">
        <v>20517</v>
      </c>
      <c r="D1121" s="35">
        <v>44204</v>
      </c>
      <c r="E1121" s="6" t="s">
        <v>20518</v>
      </c>
      <c r="F1121" s="6" t="s">
        <v>9875</v>
      </c>
      <c r="G1121" s="6">
        <v>116600</v>
      </c>
      <c r="H1121" s="6">
        <v>116600</v>
      </c>
      <c r="I1121" s="6" t="s">
        <v>9762</v>
      </c>
      <c r="J1121" s="6" t="s">
        <v>9763</v>
      </c>
      <c r="K1121" s="6">
        <v>116600</v>
      </c>
      <c r="L1121" s="6" t="s">
        <v>9764</v>
      </c>
      <c r="M1121" s="6">
        <v>15</v>
      </c>
      <c r="N1121" s="6" t="e">
        <f>VLOOKUP(A1121,'1_คตง_ภาพรวม'!$L$6:$M$56,2,FALSE)</f>
        <v>#N/A</v>
      </c>
    </row>
    <row r="1122" spans="1:14">
      <c r="A1122" s="6" t="s">
        <v>1536</v>
      </c>
      <c r="B1122" s="6" t="s">
        <v>20522</v>
      </c>
      <c r="C1122" s="6" t="s">
        <v>20523</v>
      </c>
      <c r="D1122" s="35">
        <v>44204</v>
      </c>
      <c r="E1122" s="6" t="s">
        <v>20524</v>
      </c>
      <c r="F1122" s="6" t="s">
        <v>9875</v>
      </c>
      <c r="G1122" s="6">
        <v>50880</v>
      </c>
      <c r="H1122" s="6">
        <v>50880</v>
      </c>
      <c r="I1122" s="6" t="s">
        <v>9762</v>
      </c>
      <c r="J1122" s="6" t="s">
        <v>9763</v>
      </c>
      <c r="K1122" s="6">
        <v>50880</v>
      </c>
      <c r="L1122" s="6" t="s">
        <v>9764</v>
      </c>
      <c r="M1122" s="6">
        <v>15</v>
      </c>
      <c r="N1122" s="6" t="e">
        <f>VLOOKUP(A1122,'1_คตง_ภาพรวม'!$L$6:$M$56,2,FALSE)</f>
        <v>#N/A</v>
      </c>
    </row>
    <row r="1123" spans="1:14">
      <c r="A1123" s="6" t="s">
        <v>1532</v>
      </c>
      <c r="B1123" s="6" t="s">
        <v>20525</v>
      </c>
      <c r="C1123" s="6" t="s">
        <v>20526</v>
      </c>
      <c r="D1123" s="35">
        <v>44204</v>
      </c>
      <c r="E1123" s="6" t="s">
        <v>20527</v>
      </c>
      <c r="F1123" s="6" t="s">
        <v>9875</v>
      </c>
      <c r="G1123" s="6">
        <v>76320</v>
      </c>
      <c r="H1123" s="6">
        <v>76320</v>
      </c>
      <c r="I1123" s="6" t="s">
        <v>9762</v>
      </c>
      <c r="J1123" s="6" t="s">
        <v>9763</v>
      </c>
      <c r="K1123" s="6">
        <v>76320</v>
      </c>
      <c r="L1123" s="6" t="s">
        <v>9764</v>
      </c>
      <c r="M1123" s="6">
        <v>15</v>
      </c>
      <c r="N1123" s="6" t="e">
        <f>VLOOKUP(A1123,'1_คตง_ภาพรวม'!$L$6:$M$56,2,FALSE)</f>
        <v>#N/A</v>
      </c>
    </row>
    <row r="1124" spans="1:14">
      <c r="A1124" s="6" t="s">
        <v>1634</v>
      </c>
      <c r="B1124" s="6" t="s">
        <v>20528</v>
      </c>
      <c r="C1124" s="6" t="s">
        <v>20529</v>
      </c>
      <c r="D1124" s="35">
        <v>44204</v>
      </c>
      <c r="E1124" s="6" t="s">
        <v>20530</v>
      </c>
      <c r="F1124" s="6" t="s">
        <v>9875</v>
      </c>
      <c r="G1124" s="6">
        <v>29551.5</v>
      </c>
      <c r="H1124" s="6">
        <v>29551.5</v>
      </c>
      <c r="I1124" s="6" t="s">
        <v>9762</v>
      </c>
      <c r="J1124" s="6" t="s">
        <v>9763</v>
      </c>
      <c r="K1124" s="6">
        <v>29551.5</v>
      </c>
      <c r="L1124" s="6" t="s">
        <v>9764</v>
      </c>
      <c r="M1124" s="6">
        <v>15</v>
      </c>
      <c r="N1124" s="6" t="e">
        <f>VLOOKUP(A1124,'1_คตง_ภาพรวม'!$L$6:$M$56,2,FALSE)</f>
        <v>#N/A</v>
      </c>
    </row>
    <row r="1125" spans="1:14">
      <c r="A1125" s="6" t="s">
        <v>3781</v>
      </c>
      <c r="B1125" s="6" t="s">
        <v>20531</v>
      </c>
      <c r="C1125" s="6" t="s">
        <v>20532</v>
      </c>
      <c r="D1125" s="35">
        <v>44204</v>
      </c>
      <c r="E1125" s="6" t="s">
        <v>20533</v>
      </c>
      <c r="F1125" s="6" t="s">
        <v>9875</v>
      </c>
      <c r="G1125" s="6">
        <v>78705</v>
      </c>
      <c r="H1125" s="6">
        <v>78705</v>
      </c>
      <c r="I1125" s="6" t="s">
        <v>9762</v>
      </c>
      <c r="J1125" s="6" t="s">
        <v>9763</v>
      </c>
      <c r="K1125" s="6">
        <v>78705</v>
      </c>
      <c r="L1125" s="6" t="s">
        <v>9764</v>
      </c>
      <c r="M1125" s="6">
        <v>15</v>
      </c>
      <c r="N1125" s="6" t="e">
        <f>VLOOKUP(A1125,'1_คตง_ภาพรวม'!$L$6:$M$56,2,FALSE)</f>
        <v>#N/A</v>
      </c>
    </row>
    <row r="1126" spans="1:14">
      <c r="A1126" s="6" t="s">
        <v>4076</v>
      </c>
      <c r="B1126" s="6" t="s">
        <v>20534</v>
      </c>
      <c r="C1126" s="6" t="s">
        <v>20535</v>
      </c>
      <c r="D1126" s="35">
        <v>44204</v>
      </c>
      <c r="E1126" s="6" t="s">
        <v>20536</v>
      </c>
      <c r="F1126" s="6" t="s">
        <v>9875</v>
      </c>
      <c r="G1126" s="6">
        <v>164565</v>
      </c>
      <c r="H1126" s="6">
        <v>164565</v>
      </c>
      <c r="I1126" s="6" t="s">
        <v>9762</v>
      </c>
      <c r="J1126" s="6" t="s">
        <v>9763</v>
      </c>
      <c r="K1126" s="6">
        <v>164565</v>
      </c>
      <c r="L1126" s="6" t="s">
        <v>9764</v>
      </c>
      <c r="M1126" s="6">
        <v>15</v>
      </c>
      <c r="N1126" s="6" t="e">
        <f>VLOOKUP(A1126,'1_คตง_ภาพรวม'!$L$6:$M$56,2,FALSE)</f>
        <v>#N/A</v>
      </c>
    </row>
    <row r="1127" spans="1:14">
      <c r="A1127" s="6" t="s">
        <v>3744</v>
      </c>
      <c r="B1127" s="6" t="s">
        <v>20537</v>
      </c>
      <c r="C1127" s="6" t="s">
        <v>20538</v>
      </c>
      <c r="D1127" s="35">
        <v>44204</v>
      </c>
      <c r="E1127" s="6" t="s">
        <v>20539</v>
      </c>
      <c r="F1127" s="6" t="s">
        <v>9875</v>
      </c>
      <c r="G1127" s="6">
        <v>386370</v>
      </c>
      <c r="H1127" s="6">
        <v>386370</v>
      </c>
      <c r="I1127" s="6" t="s">
        <v>9762</v>
      </c>
      <c r="J1127" s="6" t="s">
        <v>9763</v>
      </c>
      <c r="K1127" s="6">
        <v>386370</v>
      </c>
      <c r="L1127" s="6" t="s">
        <v>9764</v>
      </c>
      <c r="M1127" s="6">
        <v>15</v>
      </c>
      <c r="N1127" s="6" t="e">
        <f>VLOOKUP(A1127,'1_คตง_ภาพรวม'!$L$6:$M$56,2,FALSE)</f>
        <v>#N/A</v>
      </c>
    </row>
    <row r="1128" spans="1:14">
      <c r="A1128" s="6" t="s">
        <v>3985</v>
      </c>
      <c r="B1128" s="6" t="s">
        <v>20540</v>
      </c>
      <c r="C1128" s="6" t="s">
        <v>20541</v>
      </c>
      <c r="D1128" s="35">
        <v>44204</v>
      </c>
      <c r="E1128" s="6" t="s">
        <v>20542</v>
      </c>
      <c r="F1128" s="6" t="s">
        <v>9875</v>
      </c>
      <c r="G1128" s="6">
        <v>66780</v>
      </c>
      <c r="H1128" s="6">
        <v>66780</v>
      </c>
      <c r="I1128" s="6" t="s">
        <v>9762</v>
      </c>
      <c r="J1128" s="6" t="s">
        <v>9763</v>
      </c>
      <c r="K1128" s="6">
        <v>66780</v>
      </c>
      <c r="L1128" s="6" t="s">
        <v>9764</v>
      </c>
      <c r="M1128" s="6">
        <v>15</v>
      </c>
      <c r="N1128" s="6" t="e">
        <f>VLOOKUP(A1128,'1_คตง_ภาพรวม'!$L$6:$M$56,2,FALSE)</f>
        <v>#N/A</v>
      </c>
    </row>
    <row r="1129" spans="1:14">
      <c r="A1129" s="6" t="s">
        <v>1559</v>
      </c>
      <c r="B1129" s="6" t="s">
        <v>20543</v>
      </c>
      <c r="C1129" s="6" t="s">
        <v>20544</v>
      </c>
      <c r="D1129" s="35">
        <v>44204</v>
      </c>
      <c r="E1129" s="6" t="s">
        <v>20545</v>
      </c>
      <c r="F1129" s="6" t="s">
        <v>9875</v>
      </c>
      <c r="G1129" s="6">
        <v>439900</v>
      </c>
      <c r="H1129" s="6">
        <v>439900</v>
      </c>
      <c r="I1129" s="6" t="s">
        <v>9762</v>
      </c>
      <c r="J1129" s="6" t="s">
        <v>9763</v>
      </c>
      <c r="K1129" s="6">
        <v>439900</v>
      </c>
      <c r="L1129" s="6" t="s">
        <v>9764</v>
      </c>
      <c r="M1129" s="6">
        <v>15</v>
      </c>
      <c r="N1129" s="6" t="e">
        <f>VLOOKUP(A1129,'1_คตง_ภาพรวม'!$L$6:$M$56,2,FALSE)</f>
        <v>#N/A</v>
      </c>
    </row>
    <row r="1130" spans="1:14">
      <c r="A1130" s="6" t="s">
        <v>3699</v>
      </c>
      <c r="B1130" s="6" t="s">
        <v>20546</v>
      </c>
      <c r="C1130" s="6" t="s">
        <v>20547</v>
      </c>
      <c r="D1130" s="35">
        <v>44204</v>
      </c>
      <c r="E1130" s="6" t="s">
        <v>20548</v>
      </c>
      <c r="F1130" s="6" t="s">
        <v>9875</v>
      </c>
      <c r="G1130" s="6">
        <v>294030</v>
      </c>
      <c r="H1130" s="6">
        <v>294030</v>
      </c>
      <c r="I1130" s="6" t="s">
        <v>9762</v>
      </c>
      <c r="J1130" s="6" t="s">
        <v>9763</v>
      </c>
      <c r="K1130" s="6">
        <v>294030</v>
      </c>
      <c r="L1130" s="6" t="s">
        <v>9764</v>
      </c>
      <c r="M1130" s="6">
        <v>15</v>
      </c>
      <c r="N1130" s="6" t="e">
        <f>VLOOKUP(A1130,'1_คตง_ภาพรวม'!$L$6:$M$56,2,FALSE)</f>
        <v>#N/A</v>
      </c>
    </row>
    <row r="1131" spans="1:14">
      <c r="A1131" s="6" t="s">
        <v>7176</v>
      </c>
      <c r="B1131" s="6" t="s">
        <v>20549</v>
      </c>
      <c r="C1131" s="6" t="s">
        <v>20550</v>
      </c>
      <c r="D1131" s="35">
        <v>44204</v>
      </c>
      <c r="E1131" s="6" t="s">
        <v>20551</v>
      </c>
      <c r="F1131" s="6" t="s">
        <v>9875</v>
      </c>
      <c r="G1131" s="6">
        <v>246876.3</v>
      </c>
      <c r="H1131" s="6">
        <v>246876.3</v>
      </c>
      <c r="I1131" s="6" t="s">
        <v>9762</v>
      </c>
      <c r="J1131" s="6" t="s">
        <v>9763</v>
      </c>
      <c r="K1131" s="6">
        <v>246876.3</v>
      </c>
      <c r="L1131" s="6" t="s">
        <v>9764</v>
      </c>
      <c r="M1131" s="6">
        <v>15</v>
      </c>
      <c r="N1131" s="6" t="e">
        <f>VLOOKUP(A1131,'1_คตง_ภาพรวม'!$L$6:$M$56,2,FALSE)</f>
        <v>#N/A</v>
      </c>
    </row>
    <row r="1132" spans="1:14">
      <c r="A1132" s="6" t="s">
        <v>3966</v>
      </c>
      <c r="B1132" s="6" t="s">
        <v>20555</v>
      </c>
      <c r="C1132" s="6" t="s">
        <v>20556</v>
      </c>
      <c r="D1132" s="35">
        <v>44204</v>
      </c>
      <c r="E1132" s="6" t="s">
        <v>20557</v>
      </c>
      <c r="F1132" s="6" t="s">
        <v>9875</v>
      </c>
      <c r="G1132" s="6">
        <v>143566.39999999999</v>
      </c>
      <c r="H1132" s="6">
        <v>143566.39999999999</v>
      </c>
      <c r="I1132" s="6" t="s">
        <v>9762</v>
      </c>
      <c r="J1132" s="6" t="s">
        <v>9763</v>
      </c>
      <c r="K1132" s="6">
        <v>143566.39999999999</v>
      </c>
      <c r="L1132" s="6" t="s">
        <v>9764</v>
      </c>
      <c r="M1132" s="6">
        <v>15</v>
      </c>
      <c r="N1132" s="6" t="e">
        <f>VLOOKUP(A1132,'1_คตง_ภาพรวม'!$L$6:$M$56,2,FALSE)</f>
        <v>#N/A</v>
      </c>
    </row>
    <row r="1133" spans="1:14">
      <c r="A1133" s="6" t="s">
        <v>7030</v>
      </c>
      <c r="B1133" s="6" t="s">
        <v>20558</v>
      </c>
      <c r="C1133" s="6" t="s">
        <v>20559</v>
      </c>
      <c r="D1133" s="35">
        <v>44204</v>
      </c>
      <c r="E1133" s="6" t="s">
        <v>20560</v>
      </c>
      <c r="F1133" s="6" t="s">
        <v>9875</v>
      </c>
      <c r="G1133" s="6">
        <v>3532.98</v>
      </c>
      <c r="H1133" s="6">
        <v>3532.98</v>
      </c>
      <c r="I1133" s="6" t="s">
        <v>9762</v>
      </c>
      <c r="J1133" s="6" t="s">
        <v>9763</v>
      </c>
      <c r="K1133" s="6">
        <v>3532.98</v>
      </c>
      <c r="L1133" s="6" t="s">
        <v>9764</v>
      </c>
      <c r="M1133" s="6">
        <v>15</v>
      </c>
      <c r="N1133" s="6" t="e">
        <f>VLOOKUP(A1133,'1_คตง_ภาพรวม'!$L$6:$M$56,2,FALSE)</f>
        <v>#N/A</v>
      </c>
    </row>
    <row r="1134" spans="1:14">
      <c r="A1134" s="6" t="s">
        <v>4315</v>
      </c>
      <c r="B1134" s="6" t="s">
        <v>20561</v>
      </c>
      <c r="C1134" s="6" t="s">
        <v>20562</v>
      </c>
      <c r="D1134" s="35">
        <v>44204</v>
      </c>
      <c r="E1134" s="6" t="s">
        <v>20563</v>
      </c>
      <c r="F1134" s="6" t="s">
        <v>9875</v>
      </c>
      <c r="G1134" s="6">
        <v>197541.6</v>
      </c>
      <c r="H1134" s="6">
        <v>197541.6</v>
      </c>
      <c r="I1134" s="6" t="s">
        <v>9762</v>
      </c>
      <c r="J1134" s="6" t="s">
        <v>9763</v>
      </c>
      <c r="K1134" s="6">
        <v>197541.6</v>
      </c>
      <c r="L1134" s="6" t="s">
        <v>9764</v>
      </c>
      <c r="M1134" s="6">
        <v>15</v>
      </c>
      <c r="N1134" s="6" t="e">
        <f>VLOOKUP(A1134,'1_คตง_ภาพรวม'!$L$6:$M$56,2,FALSE)</f>
        <v>#N/A</v>
      </c>
    </row>
    <row r="1135" spans="1:14">
      <c r="A1135" s="6" t="s">
        <v>4520</v>
      </c>
      <c r="B1135" s="6" t="s">
        <v>20564</v>
      </c>
      <c r="C1135" s="6" t="s">
        <v>20565</v>
      </c>
      <c r="D1135" s="35">
        <v>44204</v>
      </c>
      <c r="E1135" s="6" t="s">
        <v>20566</v>
      </c>
      <c r="F1135" s="6" t="s">
        <v>9875</v>
      </c>
      <c r="G1135" s="6">
        <v>313495</v>
      </c>
      <c r="H1135" s="6">
        <v>313495</v>
      </c>
      <c r="I1135" s="6" t="s">
        <v>9762</v>
      </c>
      <c r="J1135" s="6" t="s">
        <v>9763</v>
      </c>
      <c r="K1135" s="6">
        <v>313495</v>
      </c>
      <c r="L1135" s="6" t="s">
        <v>9764</v>
      </c>
      <c r="M1135" s="6">
        <v>15</v>
      </c>
      <c r="N1135" s="6" t="e">
        <f>VLOOKUP(A1135,'1_คตง_ภาพรวม'!$L$6:$M$56,2,FALSE)</f>
        <v>#N/A</v>
      </c>
    </row>
    <row r="1136" spans="1:14">
      <c r="A1136" s="6" t="s">
        <v>5222</v>
      </c>
      <c r="B1136" s="6" t="s">
        <v>20567</v>
      </c>
      <c r="C1136" s="6" t="s">
        <v>20568</v>
      </c>
      <c r="D1136" s="35">
        <v>44204</v>
      </c>
      <c r="E1136" s="6" t="s">
        <v>20569</v>
      </c>
      <c r="F1136" s="6" t="s">
        <v>9875</v>
      </c>
      <c r="G1136" s="6">
        <v>159000</v>
      </c>
      <c r="H1136" s="6">
        <v>159000</v>
      </c>
      <c r="I1136" s="6" t="s">
        <v>9762</v>
      </c>
      <c r="J1136" s="6" t="s">
        <v>9763</v>
      </c>
      <c r="K1136" s="6">
        <v>159000</v>
      </c>
      <c r="L1136" s="6" t="s">
        <v>9764</v>
      </c>
      <c r="M1136" s="6">
        <v>15</v>
      </c>
      <c r="N1136" s="6" t="e">
        <f>VLOOKUP(A1136,'1_คตง_ภาพรวม'!$L$6:$M$56,2,FALSE)</f>
        <v>#N/A</v>
      </c>
    </row>
    <row r="1137" spans="1:14">
      <c r="A1137" s="6" t="s">
        <v>1639</v>
      </c>
      <c r="B1137" s="6" t="s">
        <v>20570</v>
      </c>
      <c r="C1137" s="6" t="s">
        <v>20571</v>
      </c>
      <c r="D1137" s="35">
        <v>44204</v>
      </c>
      <c r="E1137" s="6" t="s">
        <v>20572</v>
      </c>
      <c r="F1137" s="6" t="s">
        <v>9875</v>
      </c>
      <c r="G1137" s="6">
        <v>490780</v>
      </c>
      <c r="H1137" s="6">
        <v>490780</v>
      </c>
      <c r="I1137" s="6" t="s">
        <v>9762</v>
      </c>
      <c r="J1137" s="6" t="s">
        <v>9763</v>
      </c>
      <c r="K1137" s="6">
        <v>490780</v>
      </c>
      <c r="L1137" s="6" t="s">
        <v>9764</v>
      </c>
      <c r="M1137" s="6">
        <v>15</v>
      </c>
      <c r="N1137" s="6" t="e">
        <f>VLOOKUP(A1137,'1_คตง_ภาพรวม'!$L$6:$M$56,2,FALSE)</f>
        <v>#N/A</v>
      </c>
    </row>
    <row r="1138" spans="1:14">
      <c r="A1138" s="6" t="s">
        <v>4325</v>
      </c>
      <c r="B1138" s="6" t="s">
        <v>20573</v>
      </c>
      <c r="C1138" s="6" t="s">
        <v>20574</v>
      </c>
      <c r="D1138" s="35">
        <v>44204</v>
      </c>
      <c r="E1138" s="6" t="s">
        <v>20575</v>
      </c>
      <c r="F1138" s="6" t="s">
        <v>9875</v>
      </c>
      <c r="G1138" s="6">
        <v>42858.98</v>
      </c>
      <c r="H1138" s="6">
        <v>42858.98</v>
      </c>
      <c r="I1138" s="6" t="s">
        <v>9762</v>
      </c>
      <c r="J1138" s="6" t="s">
        <v>9763</v>
      </c>
      <c r="K1138" s="6">
        <v>42858.98</v>
      </c>
      <c r="L1138" s="6" t="s">
        <v>9764</v>
      </c>
      <c r="M1138" s="6">
        <v>15</v>
      </c>
      <c r="N1138" s="6" t="e">
        <f>VLOOKUP(A1138,'1_คตง_ภาพรวม'!$L$6:$M$56,2,FALSE)</f>
        <v>#N/A</v>
      </c>
    </row>
    <row r="1139" spans="1:14">
      <c r="A1139" s="6" t="s">
        <v>6891</v>
      </c>
      <c r="B1139" s="6" t="s">
        <v>20576</v>
      </c>
      <c r="C1139" s="6" t="s">
        <v>20577</v>
      </c>
      <c r="D1139" s="35">
        <v>44204</v>
      </c>
      <c r="E1139" s="6" t="s">
        <v>20578</v>
      </c>
      <c r="F1139" s="6" t="s">
        <v>9875</v>
      </c>
      <c r="G1139" s="6">
        <v>861869.16</v>
      </c>
      <c r="H1139" s="6">
        <v>861869.16</v>
      </c>
      <c r="I1139" s="6" t="s">
        <v>9762</v>
      </c>
      <c r="J1139" s="6" t="s">
        <v>9763</v>
      </c>
      <c r="K1139" s="6">
        <v>861869.16</v>
      </c>
      <c r="L1139" s="6" t="s">
        <v>9764</v>
      </c>
      <c r="M1139" s="6">
        <v>15</v>
      </c>
      <c r="N1139" s="6" t="e">
        <f>VLOOKUP(A1139,'1_คตง_ภาพรวม'!$L$6:$M$56,2,FALSE)</f>
        <v>#N/A</v>
      </c>
    </row>
    <row r="1140" spans="1:14">
      <c r="A1140" s="6" t="s">
        <v>5432</v>
      </c>
      <c r="B1140" s="6" t="s">
        <v>20582</v>
      </c>
      <c r="C1140" s="6" t="s">
        <v>20583</v>
      </c>
      <c r="D1140" s="35">
        <v>44204</v>
      </c>
      <c r="E1140" s="6" t="s">
        <v>20584</v>
      </c>
      <c r="F1140" s="6" t="s">
        <v>9875</v>
      </c>
      <c r="G1140" s="6">
        <v>165996</v>
      </c>
      <c r="H1140" s="6">
        <v>165996</v>
      </c>
      <c r="I1140" s="6" t="s">
        <v>9762</v>
      </c>
      <c r="J1140" s="6" t="s">
        <v>9763</v>
      </c>
      <c r="K1140" s="6">
        <v>165996</v>
      </c>
      <c r="L1140" s="6" t="s">
        <v>9764</v>
      </c>
      <c r="M1140" s="6">
        <v>15</v>
      </c>
      <c r="N1140" s="6" t="e">
        <f>VLOOKUP(A1140,'1_คตง_ภาพรวม'!$L$6:$M$56,2,FALSE)</f>
        <v>#N/A</v>
      </c>
    </row>
    <row r="1141" spans="1:14">
      <c r="A1141" s="6" t="s">
        <v>3958</v>
      </c>
      <c r="B1141" s="6" t="s">
        <v>20585</v>
      </c>
      <c r="C1141" s="6" t="s">
        <v>20586</v>
      </c>
      <c r="D1141" s="35">
        <v>44204</v>
      </c>
      <c r="E1141" s="6" t="s">
        <v>20587</v>
      </c>
      <c r="F1141" s="6" t="s">
        <v>9875</v>
      </c>
      <c r="G1141" s="6">
        <v>385840</v>
      </c>
      <c r="H1141" s="6">
        <v>385840</v>
      </c>
      <c r="I1141" s="6" t="s">
        <v>9762</v>
      </c>
      <c r="J1141" s="6" t="s">
        <v>9763</v>
      </c>
      <c r="K1141" s="6">
        <v>385840</v>
      </c>
      <c r="L1141" s="6" t="s">
        <v>9764</v>
      </c>
      <c r="M1141" s="6">
        <v>15</v>
      </c>
      <c r="N1141" s="6" t="e">
        <f>VLOOKUP(A1141,'1_คตง_ภาพรวม'!$L$6:$M$56,2,FALSE)</f>
        <v>#N/A</v>
      </c>
    </row>
    <row r="1142" spans="1:14">
      <c r="A1142" s="6" t="s">
        <v>3550</v>
      </c>
      <c r="B1142" s="6" t="s">
        <v>20588</v>
      </c>
      <c r="C1142" s="6" t="s">
        <v>20589</v>
      </c>
      <c r="D1142" s="35">
        <v>44204</v>
      </c>
      <c r="E1142" s="6" t="s">
        <v>20590</v>
      </c>
      <c r="F1142" s="6" t="s">
        <v>9875</v>
      </c>
      <c r="G1142" s="6">
        <v>26730</v>
      </c>
      <c r="H1142" s="6">
        <v>26730</v>
      </c>
      <c r="I1142" s="6" t="s">
        <v>9762</v>
      </c>
      <c r="J1142" s="6" t="s">
        <v>9763</v>
      </c>
      <c r="K1142" s="6">
        <v>26730</v>
      </c>
      <c r="L1142" s="6" t="s">
        <v>9764</v>
      </c>
      <c r="M1142" s="6">
        <v>15</v>
      </c>
      <c r="N1142" s="6" t="e">
        <f>VLOOKUP(A1142,'1_คตง_ภาพรวม'!$L$6:$M$56,2,FALSE)</f>
        <v>#N/A</v>
      </c>
    </row>
    <row r="1143" spans="1:14">
      <c r="A1143" s="6" t="s">
        <v>6771</v>
      </c>
      <c r="B1143" s="6" t="s">
        <v>20591</v>
      </c>
      <c r="C1143" s="6" t="s">
        <v>20592</v>
      </c>
      <c r="D1143" s="35">
        <v>44204</v>
      </c>
      <c r="E1143" s="6" t="s">
        <v>20593</v>
      </c>
      <c r="F1143" s="6" t="s">
        <v>9875</v>
      </c>
      <c r="G1143" s="6">
        <v>25740</v>
      </c>
      <c r="H1143" s="6">
        <v>25740</v>
      </c>
      <c r="I1143" s="6" t="s">
        <v>9762</v>
      </c>
      <c r="J1143" s="6" t="s">
        <v>9763</v>
      </c>
      <c r="K1143" s="6">
        <v>25740</v>
      </c>
      <c r="L1143" s="6" t="s">
        <v>9764</v>
      </c>
      <c r="M1143" s="6">
        <v>15</v>
      </c>
      <c r="N1143" s="6" t="e">
        <f>VLOOKUP(A1143,'1_คตง_ภาพรวม'!$L$6:$M$56,2,FALSE)</f>
        <v>#N/A</v>
      </c>
    </row>
    <row r="1144" spans="1:14">
      <c r="A1144" s="6" t="s">
        <v>3752</v>
      </c>
      <c r="B1144" s="6" t="s">
        <v>20594</v>
      </c>
      <c r="C1144" s="6" t="s">
        <v>20595</v>
      </c>
      <c r="D1144" s="35">
        <v>44202</v>
      </c>
      <c r="E1144" s="6" t="s">
        <v>20596</v>
      </c>
      <c r="F1144" s="6" t="s">
        <v>9875</v>
      </c>
      <c r="G1144" s="6">
        <v>112365</v>
      </c>
      <c r="H1144" s="6">
        <v>112365</v>
      </c>
      <c r="I1144" s="6" t="s">
        <v>9762</v>
      </c>
      <c r="J1144" s="6" t="s">
        <v>9763</v>
      </c>
      <c r="K1144" s="6">
        <v>112365</v>
      </c>
      <c r="L1144" s="6" t="s">
        <v>9764</v>
      </c>
      <c r="M1144" s="6">
        <v>15</v>
      </c>
      <c r="N1144" s="6" t="e">
        <f>VLOOKUP(A1144,'1_คตง_ภาพรวม'!$L$6:$M$56,2,FALSE)</f>
        <v>#N/A</v>
      </c>
    </row>
    <row r="1145" spans="1:14">
      <c r="A1145" s="6" t="s">
        <v>3852</v>
      </c>
      <c r="B1145" s="6" t="s">
        <v>20597</v>
      </c>
      <c r="C1145" s="6" t="s">
        <v>20598</v>
      </c>
      <c r="D1145" s="35">
        <v>44202</v>
      </c>
      <c r="E1145" s="6" t="s">
        <v>20599</v>
      </c>
      <c r="F1145" s="6" t="s">
        <v>9875</v>
      </c>
      <c r="G1145" s="6">
        <v>64350</v>
      </c>
      <c r="H1145" s="6">
        <v>64350</v>
      </c>
      <c r="I1145" s="6" t="s">
        <v>9762</v>
      </c>
      <c r="J1145" s="6" t="s">
        <v>9763</v>
      </c>
      <c r="K1145" s="6">
        <v>64350</v>
      </c>
      <c r="L1145" s="6" t="s">
        <v>9764</v>
      </c>
      <c r="M1145" s="6">
        <v>15</v>
      </c>
      <c r="N1145" s="6" t="e">
        <f>VLOOKUP(A1145,'1_คตง_ภาพรวม'!$L$6:$M$56,2,FALSE)</f>
        <v>#N/A</v>
      </c>
    </row>
    <row r="1146" spans="1:14">
      <c r="A1146" s="6" t="s">
        <v>5952</v>
      </c>
      <c r="B1146" s="6" t="s">
        <v>20600</v>
      </c>
      <c r="C1146" s="6" t="s">
        <v>20601</v>
      </c>
      <c r="D1146" s="35">
        <v>44204</v>
      </c>
      <c r="E1146" s="6" t="s">
        <v>20602</v>
      </c>
      <c r="F1146" s="6" t="s">
        <v>9875</v>
      </c>
      <c r="G1146" s="6">
        <v>1943861.68</v>
      </c>
      <c r="H1146" s="6">
        <v>1943861.68</v>
      </c>
      <c r="I1146" s="6" t="s">
        <v>9762</v>
      </c>
      <c r="J1146" s="6" t="s">
        <v>9763</v>
      </c>
      <c r="K1146" s="6">
        <v>1943861.68</v>
      </c>
      <c r="L1146" s="6" t="s">
        <v>9764</v>
      </c>
      <c r="M1146" s="6">
        <v>15</v>
      </c>
      <c r="N1146" s="6" t="e">
        <f>VLOOKUP(A1146,'1_คตง_ภาพรวม'!$L$6:$M$56,2,FALSE)</f>
        <v>#N/A</v>
      </c>
    </row>
    <row r="1147" spans="1:14">
      <c r="A1147" s="6" t="s">
        <v>5156</v>
      </c>
      <c r="B1147" s="6" t="s">
        <v>20603</v>
      </c>
      <c r="C1147" s="6" t="s">
        <v>20604</v>
      </c>
      <c r="D1147" s="35">
        <v>44204</v>
      </c>
      <c r="E1147" s="6" t="s">
        <v>20605</v>
      </c>
      <c r="F1147" s="6" t="s">
        <v>9875</v>
      </c>
      <c r="G1147" s="6">
        <v>237758</v>
      </c>
      <c r="H1147" s="6">
        <v>237758</v>
      </c>
      <c r="I1147" s="6" t="s">
        <v>9762</v>
      </c>
      <c r="J1147" s="6" t="s">
        <v>9763</v>
      </c>
      <c r="K1147" s="6">
        <v>237758</v>
      </c>
      <c r="L1147" s="6" t="s">
        <v>9764</v>
      </c>
      <c r="M1147" s="6">
        <v>15</v>
      </c>
      <c r="N1147" s="6" t="e">
        <f>VLOOKUP(A1147,'1_คตง_ภาพรวม'!$L$6:$M$56,2,FALSE)</f>
        <v>#N/A</v>
      </c>
    </row>
    <row r="1148" spans="1:14">
      <c r="A1148" s="6" t="s">
        <v>4269</v>
      </c>
      <c r="B1148" s="6" t="s">
        <v>20606</v>
      </c>
      <c r="C1148" s="6" t="s">
        <v>20607</v>
      </c>
      <c r="D1148" s="35">
        <v>44204</v>
      </c>
      <c r="E1148" s="6" t="s">
        <v>20608</v>
      </c>
      <c r="F1148" s="6" t="s">
        <v>9875</v>
      </c>
      <c r="G1148" s="6">
        <v>1237054.5</v>
      </c>
      <c r="H1148" s="6">
        <v>1237054.5</v>
      </c>
      <c r="I1148" s="6" t="s">
        <v>9762</v>
      </c>
      <c r="J1148" s="6" t="s">
        <v>9763</v>
      </c>
      <c r="K1148" s="6">
        <v>1237054.5</v>
      </c>
      <c r="L1148" s="6" t="s">
        <v>9764</v>
      </c>
      <c r="M1148" s="6">
        <v>15</v>
      </c>
      <c r="N1148" s="6" t="e">
        <f>VLOOKUP(A1148,'1_คตง_ภาพรวม'!$L$6:$M$56,2,FALSE)</f>
        <v>#N/A</v>
      </c>
    </row>
    <row r="1149" spans="1:14">
      <c r="A1149" s="6" t="s">
        <v>1510</v>
      </c>
      <c r="B1149" s="6" t="s">
        <v>20609</v>
      </c>
      <c r="C1149" s="6" t="s">
        <v>20610</v>
      </c>
      <c r="D1149" s="35">
        <v>44204</v>
      </c>
      <c r="E1149" s="6" t="s">
        <v>20611</v>
      </c>
      <c r="F1149" s="6" t="s">
        <v>9875</v>
      </c>
      <c r="G1149" s="6">
        <v>424000</v>
      </c>
      <c r="H1149" s="6">
        <v>424000</v>
      </c>
      <c r="I1149" s="6" t="s">
        <v>9762</v>
      </c>
      <c r="J1149" s="6" t="s">
        <v>9763</v>
      </c>
      <c r="K1149" s="6">
        <v>424000</v>
      </c>
      <c r="L1149" s="6" t="s">
        <v>9764</v>
      </c>
      <c r="M1149" s="6">
        <v>15</v>
      </c>
      <c r="N1149" s="6" t="e">
        <f>VLOOKUP(A1149,'1_คตง_ภาพรวม'!$L$6:$M$56,2,FALSE)</f>
        <v>#N/A</v>
      </c>
    </row>
    <row r="1150" spans="1:14">
      <c r="A1150" s="6" t="s">
        <v>3532</v>
      </c>
      <c r="B1150" s="6" t="s">
        <v>20612</v>
      </c>
      <c r="C1150" s="6" t="s">
        <v>20613</v>
      </c>
      <c r="D1150" s="35">
        <v>44204</v>
      </c>
      <c r="E1150" s="6" t="s">
        <v>20614</v>
      </c>
      <c r="F1150" s="6" t="s">
        <v>9875</v>
      </c>
      <c r="G1150" s="6">
        <v>30740</v>
      </c>
      <c r="H1150" s="6">
        <v>30740</v>
      </c>
      <c r="I1150" s="6" t="s">
        <v>9762</v>
      </c>
      <c r="J1150" s="6" t="s">
        <v>9763</v>
      </c>
      <c r="K1150" s="6">
        <v>30740</v>
      </c>
      <c r="L1150" s="6" t="s">
        <v>9764</v>
      </c>
      <c r="M1150" s="6">
        <v>15</v>
      </c>
      <c r="N1150" s="6" t="e">
        <f>VLOOKUP(A1150,'1_คตง_ภาพรวม'!$L$6:$M$56,2,FALSE)</f>
        <v>#N/A</v>
      </c>
    </row>
    <row r="1151" spans="1:14">
      <c r="A1151" s="6" t="s">
        <v>3783</v>
      </c>
      <c r="B1151" s="6" t="s">
        <v>20615</v>
      </c>
      <c r="C1151" s="6" t="s">
        <v>20616</v>
      </c>
      <c r="D1151" s="35">
        <v>44204</v>
      </c>
      <c r="E1151" s="6" t="s">
        <v>20617</v>
      </c>
      <c r="F1151" s="6" t="s">
        <v>9875</v>
      </c>
      <c r="G1151" s="6">
        <v>89100</v>
      </c>
      <c r="H1151" s="6">
        <v>89100</v>
      </c>
      <c r="I1151" s="6" t="s">
        <v>9762</v>
      </c>
      <c r="J1151" s="6" t="s">
        <v>9763</v>
      </c>
      <c r="K1151" s="6">
        <v>89100</v>
      </c>
      <c r="L1151" s="6" t="s">
        <v>9764</v>
      </c>
      <c r="M1151" s="6">
        <v>15</v>
      </c>
      <c r="N1151" s="6" t="e">
        <f>VLOOKUP(A1151,'1_คตง_ภาพรวม'!$L$6:$M$56,2,FALSE)</f>
        <v>#N/A</v>
      </c>
    </row>
    <row r="1152" spans="1:14">
      <c r="A1152" s="6" t="s">
        <v>6521</v>
      </c>
      <c r="B1152" s="6" t="s">
        <v>20618</v>
      </c>
      <c r="C1152" s="6" t="s">
        <v>20619</v>
      </c>
      <c r="D1152" s="35">
        <v>44204</v>
      </c>
      <c r="E1152" s="6" t="s">
        <v>20620</v>
      </c>
      <c r="F1152" s="6" t="s">
        <v>9875</v>
      </c>
      <c r="G1152" s="6">
        <v>196149.53</v>
      </c>
      <c r="H1152" s="6">
        <v>196149.53</v>
      </c>
      <c r="I1152" s="6" t="s">
        <v>9762</v>
      </c>
      <c r="J1152" s="6" t="s">
        <v>9763</v>
      </c>
      <c r="K1152" s="6">
        <v>196149.53</v>
      </c>
      <c r="L1152" s="6" t="s">
        <v>9764</v>
      </c>
      <c r="M1152" s="6">
        <v>15</v>
      </c>
      <c r="N1152" s="6" t="e">
        <f>VLOOKUP(A1152,'1_คตง_ภาพรวม'!$L$6:$M$56,2,FALSE)</f>
        <v>#N/A</v>
      </c>
    </row>
    <row r="1153" spans="1:14">
      <c r="A1153" s="6" t="s">
        <v>3991</v>
      </c>
      <c r="B1153" s="6" t="s">
        <v>20621</v>
      </c>
      <c r="C1153" s="6" t="s">
        <v>20622</v>
      </c>
      <c r="D1153" s="35">
        <v>44204</v>
      </c>
      <c r="E1153" s="6" t="s">
        <v>20623</v>
      </c>
      <c r="F1153" s="6" t="s">
        <v>9875</v>
      </c>
      <c r="G1153" s="6">
        <v>43350.12</v>
      </c>
      <c r="H1153" s="6">
        <v>43350.12</v>
      </c>
      <c r="I1153" s="6" t="s">
        <v>9762</v>
      </c>
      <c r="J1153" s="6" t="s">
        <v>9763</v>
      </c>
      <c r="K1153" s="6">
        <v>43350.12</v>
      </c>
      <c r="L1153" s="6" t="s">
        <v>9764</v>
      </c>
      <c r="M1153" s="6">
        <v>15</v>
      </c>
      <c r="N1153" s="6" t="e">
        <f>VLOOKUP(A1153,'1_คตง_ภาพรวม'!$L$6:$M$56,2,FALSE)</f>
        <v>#N/A</v>
      </c>
    </row>
    <row r="1154" spans="1:14">
      <c r="A1154" s="6" t="s">
        <v>7712</v>
      </c>
      <c r="B1154" s="6" t="s">
        <v>20624</v>
      </c>
      <c r="C1154" s="6" t="s">
        <v>20625</v>
      </c>
      <c r="D1154" s="35">
        <v>44204</v>
      </c>
      <c r="E1154" s="6" t="s">
        <v>20626</v>
      </c>
      <c r="F1154" s="6" t="s">
        <v>9875</v>
      </c>
      <c r="G1154" s="6">
        <v>2179439.25</v>
      </c>
      <c r="H1154" s="6">
        <v>2179439.25</v>
      </c>
      <c r="I1154" s="6" t="s">
        <v>9762</v>
      </c>
      <c r="J1154" s="6" t="s">
        <v>9763</v>
      </c>
      <c r="K1154" s="6">
        <v>2179439.25</v>
      </c>
      <c r="L1154" s="6" t="s">
        <v>9764</v>
      </c>
      <c r="M1154" s="6">
        <v>15</v>
      </c>
      <c r="N1154" s="6" t="e">
        <f>VLOOKUP(A1154,'1_คตง_ภาพรวม'!$L$6:$M$56,2,FALSE)</f>
        <v>#N/A</v>
      </c>
    </row>
    <row r="1155" spans="1:14">
      <c r="A1155" s="6" t="s">
        <v>3623</v>
      </c>
      <c r="B1155" s="6" t="s">
        <v>20627</v>
      </c>
      <c r="C1155" s="6" t="s">
        <v>20628</v>
      </c>
      <c r="D1155" s="35">
        <v>44204</v>
      </c>
      <c r="E1155" s="6" t="s">
        <v>20629</v>
      </c>
      <c r="F1155" s="6" t="s">
        <v>9875</v>
      </c>
      <c r="G1155" s="6">
        <v>265000</v>
      </c>
      <c r="H1155" s="6">
        <v>265000</v>
      </c>
      <c r="I1155" s="6" t="s">
        <v>9762</v>
      </c>
      <c r="J1155" s="6" t="s">
        <v>9763</v>
      </c>
      <c r="K1155" s="6">
        <v>265000</v>
      </c>
      <c r="L1155" s="6" t="s">
        <v>9764</v>
      </c>
      <c r="M1155" s="6">
        <v>15</v>
      </c>
      <c r="N1155" s="6" t="e">
        <f>VLOOKUP(A1155,'1_คตง_ภาพรวม'!$L$6:$M$56,2,FALSE)</f>
        <v>#N/A</v>
      </c>
    </row>
    <row r="1156" spans="1:14">
      <c r="A1156" s="6" t="s">
        <v>1624</v>
      </c>
      <c r="B1156" s="6" t="s">
        <v>20630</v>
      </c>
      <c r="C1156" s="6" t="s">
        <v>20631</v>
      </c>
      <c r="D1156" s="35">
        <v>44204</v>
      </c>
      <c r="E1156" s="6" t="s">
        <v>20632</v>
      </c>
      <c r="F1156" s="6" t="s">
        <v>9875</v>
      </c>
      <c r="G1156" s="6">
        <v>295729.40000000002</v>
      </c>
      <c r="H1156" s="6">
        <v>295729.40000000002</v>
      </c>
      <c r="I1156" s="6" t="s">
        <v>9762</v>
      </c>
      <c r="J1156" s="6" t="s">
        <v>9763</v>
      </c>
      <c r="K1156" s="6">
        <v>295729.40000000002</v>
      </c>
      <c r="L1156" s="6" t="s">
        <v>9764</v>
      </c>
      <c r="M1156" s="6">
        <v>15</v>
      </c>
      <c r="N1156" s="6" t="e">
        <f>VLOOKUP(A1156,'1_คตง_ภาพรวม'!$L$6:$M$56,2,FALSE)</f>
        <v>#N/A</v>
      </c>
    </row>
    <row r="1157" spans="1:14">
      <c r="A1157" s="6" t="s">
        <v>6513</v>
      </c>
      <c r="B1157" s="6" t="s">
        <v>20633</v>
      </c>
      <c r="C1157" s="6" t="s">
        <v>20634</v>
      </c>
      <c r="D1157" s="35">
        <v>44204</v>
      </c>
      <c r="E1157" s="6" t="s">
        <v>20635</v>
      </c>
      <c r="F1157" s="6" t="s">
        <v>9875</v>
      </c>
      <c r="G1157" s="6">
        <v>148033.46</v>
      </c>
      <c r="H1157" s="6">
        <v>148033.46</v>
      </c>
      <c r="I1157" s="6" t="s">
        <v>9762</v>
      </c>
      <c r="J1157" s="6" t="s">
        <v>9763</v>
      </c>
      <c r="K1157" s="6">
        <v>148033.46</v>
      </c>
      <c r="L1157" s="6" t="s">
        <v>9764</v>
      </c>
      <c r="M1157" s="6">
        <v>15</v>
      </c>
      <c r="N1157" s="6" t="e">
        <f>VLOOKUP(A1157,'1_คตง_ภาพรวม'!$L$6:$M$56,2,FALSE)</f>
        <v>#N/A</v>
      </c>
    </row>
    <row r="1158" spans="1:14">
      <c r="A1158" s="6" t="s">
        <v>3711</v>
      </c>
      <c r="B1158" s="6" t="s">
        <v>20639</v>
      </c>
      <c r="C1158" s="6" t="s">
        <v>20640</v>
      </c>
      <c r="D1158" s="35">
        <v>44204</v>
      </c>
      <c r="E1158" s="6" t="s">
        <v>20641</v>
      </c>
      <c r="F1158" s="6" t="s">
        <v>9875</v>
      </c>
      <c r="G1158" s="6">
        <v>212000</v>
      </c>
      <c r="H1158" s="6">
        <v>212000</v>
      </c>
      <c r="I1158" s="6" t="s">
        <v>9762</v>
      </c>
      <c r="J1158" s="6" t="s">
        <v>9763</v>
      </c>
      <c r="K1158" s="6">
        <v>212000</v>
      </c>
      <c r="L1158" s="6" t="s">
        <v>9764</v>
      </c>
      <c r="M1158" s="6">
        <v>15</v>
      </c>
      <c r="N1158" s="6" t="e">
        <f>VLOOKUP(A1158,'1_คตง_ภาพรวม'!$L$6:$M$56,2,FALSE)</f>
        <v>#N/A</v>
      </c>
    </row>
    <row r="1159" spans="1:14">
      <c r="A1159" s="6" t="s">
        <v>3613</v>
      </c>
      <c r="B1159" s="6" t="s">
        <v>20642</v>
      </c>
      <c r="C1159" s="6" t="s">
        <v>20643</v>
      </c>
      <c r="D1159" s="35">
        <v>44204</v>
      </c>
      <c r="E1159" s="6" t="s">
        <v>20644</v>
      </c>
      <c r="F1159" s="6" t="s">
        <v>9875</v>
      </c>
      <c r="G1159" s="6">
        <v>109710</v>
      </c>
      <c r="H1159" s="6">
        <v>109710</v>
      </c>
      <c r="I1159" s="6" t="s">
        <v>9762</v>
      </c>
      <c r="J1159" s="6" t="s">
        <v>9763</v>
      </c>
      <c r="K1159" s="6">
        <v>109710</v>
      </c>
      <c r="L1159" s="6" t="s">
        <v>9764</v>
      </c>
      <c r="M1159" s="6">
        <v>15</v>
      </c>
      <c r="N1159" s="6" t="e">
        <f>VLOOKUP(A1159,'1_คตง_ภาพรวม'!$L$6:$M$56,2,FALSE)</f>
        <v>#N/A</v>
      </c>
    </row>
    <row r="1160" spans="1:14">
      <c r="A1160" s="6" t="s">
        <v>3563</v>
      </c>
      <c r="B1160" s="6" t="s">
        <v>20648</v>
      </c>
      <c r="C1160" s="6" t="s">
        <v>20649</v>
      </c>
      <c r="D1160" s="35">
        <v>44203</v>
      </c>
      <c r="E1160" s="6" t="s">
        <v>20650</v>
      </c>
      <c r="F1160" s="6" t="s">
        <v>9875</v>
      </c>
      <c r="G1160" s="6">
        <v>13365</v>
      </c>
      <c r="H1160" s="6">
        <v>13365</v>
      </c>
      <c r="I1160" s="6" t="s">
        <v>9762</v>
      </c>
      <c r="J1160" s="6" t="s">
        <v>9763</v>
      </c>
      <c r="K1160" s="6">
        <v>13365</v>
      </c>
      <c r="L1160" s="6" t="s">
        <v>9764</v>
      </c>
      <c r="M1160" s="6">
        <v>15</v>
      </c>
      <c r="N1160" s="6" t="e">
        <f>VLOOKUP(A1160,'1_คตง_ภาพรวม'!$L$6:$M$56,2,FALSE)</f>
        <v>#N/A</v>
      </c>
    </row>
    <row r="1161" spans="1:14">
      <c r="A1161" s="6" t="s">
        <v>6434</v>
      </c>
      <c r="B1161" s="6" t="s">
        <v>20651</v>
      </c>
      <c r="C1161" s="6" t="s">
        <v>20652</v>
      </c>
      <c r="D1161" s="35">
        <v>44203</v>
      </c>
      <c r="E1161" s="6" t="s">
        <v>20653</v>
      </c>
      <c r="F1161" s="6" t="s">
        <v>9875</v>
      </c>
      <c r="G1161" s="6">
        <v>53460</v>
      </c>
      <c r="H1161" s="6">
        <v>53460</v>
      </c>
      <c r="I1161" s="6" t="s">
        <v>9762</v>
      </c>
      <c r="J1161" s="6" t="s">
        <v>9763</v>
      </c>
      <c r="K1161" s="6">
        <v>53460</v>
      </c>
      <c r="L1161" s="6" t="s">
        <v>9764</v>
      </c>
      <c r="M1161" s="6">
        <v>15</v>
      </c>
      <c r="N1161" s="6" t="e">
        <f>VLOOKUP(A1161,'1_คตง_ภาพรวม'!$L$6:$M$56,2,FALSE)</f>
        <v>#N/A</v>
      </c>
    </row>
    <row r="1162" spans="1:14">
      <c r="A1162" s="6" t="s">
        <v>6193</v>
      </c>
      <c r="B1162" s="6" t="s">
        <v>20683</v>
      </c>
      <c r="C1162" s="6" t="s">
        <v>20684</v>
      </c>
      <c r="D1162" s="35">
        <v>44204</v>
      </c>
      <c r="E1162" s="6" t="s">
        <v>20685</v>
      </c>
      <c r="F1162" s="6" t="s">
        <v>9875</v>
      </c>
      <c r="G1162" s="6">
        <v>24750</v>
      </c>
      <c r="H1162" s="6">
        <v>24750</v>
      </c>
      <c r="I1162" s="6" t="s">
        <v>9762</v>
      </c>
      <c r="J1162" s="6" t="s">
        <v>9763</v>
      </c>
      <c r="K1162" s="6">
        <v>24750</v>
      </c>
      <c r="L1162" s="6" t="s">
        <v>9764</v>
      </c>
      <c r="M1162" s="6">
        <v>15</v>
      </c>
      <c r="N1162" s="6" t="e">
        <f>VLOOKUP(A1162,'1_คตง_ภาพรวม'!$L$6:$M$56,2,FALSE)</f>
        <v>#N/A</v>
      </c>
    </row>
    <row r="1163" spans="1:14">
      <c r="A1163" s="6" t="s">
        <v>4335</v>
      </c>
      <c r="B1163" s="6" t="s">
        <v>20787</v>
      </c>
      <c r="C1163" s="6" t="s">
        <v>20788</v>
      </c>
      <c r="D1163" s="35">
        <v>44211</v>
      </c>
      <c r="E1163" s="6" t="s">
        <v>20789</v>
      </c>
      <c r="F1163" s="6" t="s">
        <v>9875</v>
      </c>
      <c r="G1163" s="6">
        <v>99000</v>
      </c>
      <c r="H1163" s="6">
        <v>99000</v>
      </c>
      <c r="I1163" s="6" t="s">
        <v>9762</v>
      </c>
      <c r="J1163" s="6" t="s">
        <v>9763</v>
      </c>
      <c r="K1163" s="6">
        <v>99000</v>
      </c>
      <c r="L1163" s="6" t="s">
        <v>9764</v>
      </c>
      <c r="M1163" s="6">
        <v>15</v>
      </c>
      <c r="N1163" s="6" t="e">
        <f>VLOOKUP(A1163,'1_คตง_ภาพรวม'!$L$6:$M$56,2,FALSE)</f>
        <v>#N/A</v>
      </c>
    </row>
    <row r="1164" spans="1:14">
      <c r="A1164" s="6" t="s">
        <v>6537</v>
      </c>
      <c r="B1164" s="6" t="s">
        <v>20805</v>
      </c>
      <c r="C1164" s="6" t="s">
        <v>20806</v>
      </c>
      <c r="D1164" s="35">
        <v>44218</v>
      </c>
      <c r="E1164" s="6" t="s">
        <v>20807</v>
      </c>
      <c r="F1164" s="6" t="s">
        <v>9875</v>
      </c>
      <c r="G1164" s="6">
        <v>122512.5</v>
      </c>
      <c r="H1164" s="6">
        <v>122512.5</v>
      </c>
      <c r="I1164" s="6" t="s">
        <v>9762</v>
      </c>
      <c r="J1164" s="6" t="s">
        <v>9763</v>
      </c>
      <c r="K1164" s="6">
        <v>122512.5</v>
      </c>
      <c r="L1164" s="6" t="s">
        <v>9764</v>
      </c>
      <c r="M1164" s="6">
        <v>15</v>
      </c>
      <c r="N1164" s="6" t="e">
        <f>VLOOKUP(A1164,'1_คตง_ภาพรวม'!$L$6:$M$56,2,FALSE)</f>
        <v>#N/A</v>
      </c>
    </row>
    <row r="1165" spans="1:14">
      <c r="A1165" s="6" t="s">
        <v>5531</v>
      </c>
      <c r="B1165" s="6" t="s">
        <v>20808</v>
      </c>
      <c r="C1165" s="6" t="s">
        <v>20809</v>
      </c>
      <c r="D1165" s="35">
        <v>44218</v>
      </c>
      <c r="E1165" s="6" t="s">
        <v>20810</v>
      </c>
      <c r="F1165" s="6" t="s">
        <v>9875</v>
      </c>
      <c r="G1165" s="6">
        <v>600336.44999999995</v>
      </c>
      <c r="H1165" s="6">
        <v>600336.44999999995</v>
      </c>
      <c r="I1165" s="6" t="s">
        <v>9762</v>
      </c>
      <c r="J1165" s="6" t="s">
        <v>9763</v>
      </c>
      <c r="K1165" s="6">
        <v>600336.44999999995</v>
      </c>
      <c r="L1165" s="6" t="s">
        <v>9764</v>
      </c>
      <c r="M1165" s="6">
        <v>15</v>
      </c>
      <c r="N1165" s="6" t="e">
        <f>VLOOKUP(A1165,'1_คตง_ภาพรวม'!$L$6:$M$56,2,FALSE)</f>
        <v>#N/A</v>
      </c>
    </row>
    <row r="1166" spans="1:14">
      <c r="A1166" s="6" t="s">
        <v>5446</v>
      </c>
      <c r="B1166" s="6" t="s">
        <v>20814</v>
      </c>
      <c r="C1166" s="6" t="s">
        <v>20815</v>
      </c>
      <c r="D1166" s="35">
        <v>44218</v>
      </c>
      <c r="E1166" s="6" t="s">
        <v>20816</v>
      </c>
      <c r="F1166" s="6" t="s">
        <v>9875</v>
      </c>
      <c r="G1166" s="6">
        <v>396016</v>
      </c>
      <c r="H1166" s="6">
        <v>396016</v>
      </c>
      <c r="I1166" s="6" t="s">
        <v>9762</v>
      </c>
      <c r="J1166" s="6" t="s">
        <v>9763</v>
      </c>
      <c r="K1166" s="6">
        <v>396016</v>
      </c>
      <c r="L1166" s="6" t="s">
        <v>9764</v>
      </c>
      <c r="M1166" s="6">
        <v>15</v>
      </c>
      <c r="N1166" s="6" t="e">
        <f>VLOOKUP(A1166,'1_คตง_ภาพรวม'!$L$6:$M$56,2,FALSE)</f>
        <v>#N/A</v>
      </c>
    </row>
    <row r="1167" spans="1:14">
      <c r="A1167" s="6" t="s">
        <v>6553</v>
      </c>
      <c r="B1167" s="6" t="s">
        <v>20817</v>
      </c>
      <c r="C1167" s="6" t="s">
        <v>20818</v>
      </c>
      <c r="D1167" s="35">
        <v>44218</v>
      </c>
      <c r="E1167" s="6" t="s">
        <v>20819</v>
      </c>
      <c r="F1167" s="6" t="s">
        <v>9875</v>
      </c>
      <c r="G1167" s="6">
        <v>196020</v>
      </c>
      <c r="H1167" s="6">
        <v>196020</v>
      </c>
      <c r="I1167" s="6" t="s">
        <v>9762</v>
      </c>
      <c r="J1167" s="6" t="s">
        <v>9763</v>
      </c>
      <c r="K1167" s="6">
        <v>196020</v>
      </c>
      <c r="L1167" s="6" t="s">
        <v>9764</v>
      </c>
      <c r="M1167" s="6">
        <v>15</v>
      </c>
      <c r="N1167" s="6" t="e">
        <f>VLOOKUP(A1167,'1_คตง_ภาพรวม'!$L$6:$M$56,2,FALSE)</f>
        <v>#N/A</v>
      </c>
    </row>
    <row r="1168" spans="1:14">
      <c r="A1168" s="6" t="s">
        <v>15</v>
      </c>
      <c r="B1168" s="6" t="s">
        <v>20820</v>
      </c>
      <c r="C1168" s="6" t="s">
        <v>20821</v>
      </c>
      <c r="D1168" s="35">
        <v>44218</v>
      </c>
      <c r="E1168" s="6" t="s">
        <v>20822</v>
      </c>
      <c r="F1168" s="6" t="s">
        <v>9875</v>
      </c>
      <c r="G1168" s="6">
        <v>196020</v>
      </c>
      <c r="H1168" s="6">
        <v>196020</v>
      </c>
      <c r="I1168" s="6" t="s">
        <v>9762</v>
      </c>
      <c r="J1168" s="6" t="s">
        <v>9763</v>
      </c>
      <c r="K1168" s="6">
        <v>196020</v>
      </c>
      <c r="L1168" s="6" t="s">
        <v>9764</v>
      </c>
      <c r="M1168" s="6">
        <v>15</v>
      </c>
      <c r="N1168" s="6" t="str">
        <f>VLOOKUP(A1168,'1_คตง_ภาพรวม'!$L$6:$M$56,2,FALSE)</f>
        <v>บริษัท มายด์เซ็ทเมคเกอร์ จำกัด</v>
      </c>
    </row>
    <row r="1169" spans="1:14">
      <c r="A1169" s="6" t="s">
        <v>3836</v>
      </c>
      <c r="B1169" s="6" t="s">
        <v>20823</v>
      </c>
      <c r="C1169" s="6" t="s">
        <v>20824</v>
      </c>
      <c r="D1169" s="35">
        <v>44218</v>
      </c>
      <c r="E1169" s="6" t="s">
        <v>20825</v>
      </c>
      <c r="F1169" s="6" t="s">
        <v>9875</v>
      </c>
      <c r="G1169" s="6">
        <v>593208</v>
      </c>
      <c r="H1169" s="6">
        <v>593208</v>
      </c>
      <c r="I1169" s="6" t="s">
        <v>9762</v>
      </c>
      <c r="J1169" s="6" t="s">
        <v>9763</v>
      </c>
      <c r="K1169" s="6">
        <v>593208</v>
      </c>
      <c r="L1169" s="6" t="s">
        <v>9764</v>
      </c>
      <c r="M1169" s="6">
        <v>15</v>
      </c>
      <c r="N1169" s="6" t="e">
        <f>VLOOKUP(A1169,'1_คตง_ภาพรวม'!$L$6:$M$56,2,FALSE)</f>
        <v>#N/A</v>
      </c>
    </row>
    <row r="1170" spans="1:14">
      <c r="A1170" s="6" t="s">
        <v>1469</v>
      </c>
      <c r="B1170" s="6" t="s">
        <v>20826</v>
      </c>
      <c r="C1170" s="6" t="s">
        <v>20827</v>
      </c>
      <c r="D1170" s="35">
        <v>44218</v>
      </c>
      <c r="E1170" s="6" t="s">
        <v>20828</v>
      </c>
      <c r="F1170" s="6" t="s">
        <v>9875</v>
      </c>
      <c r="G1170" s="6">
        <v>116600</v>
      </c>
      <c r="H1170" s="6">
        <v>116600</v>
      </c>
      <c r="I1170" s="6" t="s">
        <v>9762</v>
      </c>
      <c r="J1170" s="6" t="s">
        <v>9763</v>
      </c>
      <c r="K1170" s="6">
        <v>116600</v>
      </c>
      <c r="L1170" s="6" t="s">
        <v>9764</v>
      </c>
      <c r="M1170" s="6">
        <v>15</v>
      </c>
      <c r="N1170" s="6" t="e">
        <f>VLOOKUP(A1170,'1_คตง_ภาพรวม'!$L$6:$M$56,2,FALSE)</f>
        <v>#N/A</v>
      </c>
    </row>
    <row r="1171" spans="1:14">
      <c r="A1171" s="6" t="s">
        <v>4528</v>
      </c>
      <c r="B1171" s="6" t="s">
        <v>20829</v>
      </c>
      <c r="C1171" s="6" t="s">
        <v>20830</v>
      </c>
      <c r="D1171" s="35">
        <v>44218</v>
      </c>
      <c r="E1171" s="6" t="s">
        <v>20831</v>
      </c>
      <c r="F1171" s="6" t="s">
        <v>9875</v>
      </c>
      <c r="G1171" s="6">
        <v>179860.8</v>
      </c>
      <c r="H1171" s="6">
        <v>179860.8</v>
      </c>
      <c r="I1171" s="6" t="s">
        <v>9762</v>
      </c>
      <c r="J1171" s="6" t="s">
        <v>9763</v>
      </c>
      <c r="K1171" s="6">
        <v>179860.8</v>
      </c>
      <c r="L1171" s="6" t="s">
        <v>9764</v>
      </c>
      <c r="M1171" s="6">
        <v>18</v>
      </c>
      <c r="N1171" s="6" t="e">
        <f>VLOOKUP(A1171,'1_คตง_ภาพรวม'!$L$6:$M$56,2,FALSE)</f>
        <v>#N/A</v>
      </c>
    </row>
    <row r="1172" spans="1:14">
      <c r="A1172" s="6" t="s">
        <v>4164</v>
      </c>
      <c r="B1172" s="6" t="s">
        <v>20832</v>
      </c>
      <c r="C1172" s="6" t="s">
        <v>20833</v>
      </c>
      <c r="D1172" s="35">
        <v>44218</v>
      </c>
      <c r="E1172" s="6" t="s">
        <v>20834</v>
      </c>
      <c r="F1172" s="6" t="s">
        <v>9875</v>
      </c>
      <c r="G1172" s="6">
        <v>151580</v>
      </c>
      <c r="H1172" s="6">
        <v>151580</v>
      </c>
      <c r="I1172" s="6" t="s">
        <v>9762</v>
      </c>
      <c r="J1172" s="6" t="s">
        <v>9763</v>
      </c>
      <c r="K1172" s="6">
        <v>151580</v>
      </c>
      <c r="L1172" s="6" t="s">
        <v>9764</v>
      </c>
      <c r="M1172" s="6">
        <v>15</v>
      </c>
      <c r="N1172" s="6" t="e">
        <f>VLOOKUP(A1172,'1_คตง_ภาพรวม'!$L$6:$M$56,2,FALSE)</f>
        <v>#N/A</v>
      </c>
    </row>
    <row r="1173" spans="1:14">
      <c r="A1173" s="6" t="s">
        <v>6529</v>
      </c>
      <c r="B1173" s="6" t="s">
        <v>20835</v>
      </c>
      <c r="C1173" s="6" t="s">
        <v>20836</v>
      </c>
      <c r="D1173" s="35">
        <v>44218</v>
      </c>
      <c r="E1173" s="6" t="s">
        <v>20837</v>
      </c>
      <c r="F1173" s="6" t="s">
        <v>9875</v>
      </c>
      <c r="G1173" s="6">
        <v>198008</v>
      </c>
      <c r="H1173" s="6">
        <v>198008</v>
      </c>
      <c r="I1173" s="6" t="s">
        <v>9762</v>
      </c>
      <c r="J1173" s="6" t="s">
        <v>9763</v>
      </c>
      <c r="K1173" s="6">
        <v>198008</v>
      </c>
      <c r="L1173" s="6" t="s">
        <v>9764</v>
      </c>
      <c r="M1173" s="6">
        <v>15</v>
      </c>
      <c r="N1173" s="6" t="e">
        <f>VLOOKUP(A1173,'1_คตง_ภาพรวม'!$L$6:$M$56,2,FALSE)</f>
        <v>#N/A</v>
      </c>
    </row>
    <row r="1174" spans="1:14">
      <c r="A1174" s="6" t="s">
        <v>5208</v>
      </c>
      <c r="B1174" s="6" t="s">
        <v>20838</v>
      </c>
      <c r="C1174" s="6" t="s">
        <v>20839</v>
      </c>
      <c r="D1174" s="35">
        <v>44218</v>
      </c>
      <c r="E1174" s="6" t="s">
        <v>20840</v>
      </c>
      <c r="F1174" s="6" t="s">
        <v>9875</v>
      </c>
      <c r="G1174" s="6">
        <v>44550</v>
      </c>
      <c r="H1174" s="6">
        <v>44550</v>
      </c>
      <c r="I1174" s="6" t="s">
        <v>9762</v>
      </c>
      <c r="J1174" s="6" t="s">
        <v>9763</v>
      </c>
      <c r="K1174" s="6">
        <v>44550</v>
      </c>
      <c r="L1174" s="6" t="s">
        <v>9764</v>
      </c>
      <c r="M1174" s="6">
        <v>15</v>
      </c>
      <c r="N1174" s="6" t="e">
        <f>VLOOKUP(A1174,'1_คตง_ภาพรวม'!$L$6:$M$56,2,FALSE)</f>
        <v>#N/A</v>
      </c>
    </row>
    <row r="1175" spans="1:14">
      <c r="A1175" s="6" t="s">
        <v>3962</v>
      </c>
      <c r="B1175" s="6" t="s">
        <v>20841</v>
      </c>
      <c r="C1175" s="6" t="s">
        <v>20842</v>
      </c>
      <c r="D1175" s="35">
        <v>44218</v>
      </c>
      <c r="E1175" s="6" t="s">
        <v>20843</v>
      </c>
      <c r="F1175" s="6" t="s">
        <v>9875</v>
      </c>
      <c r="G1175" s="6">
        <v>58300</v>
      </c>
      <c r="H1175" s="6">
        <v>58300</v>
      </c>
      <c r="I1175" s="6" t="s">
        <v>9762</v>
      </c>
      <c r="J1175" s="6" t="s">
        <v>9763</v>
      </c>
      <c r="K1175" s="6">
        <v>58300</v>
      </c>
      <c r="L1175" s="6" t="s">
        <v>9764</v>
      </c>
      <c r="M1175" s="6">
        <v>15</v>
      </c>
      <c r="N1175" s="6" t="e">
        <f>VLOOKUP(A1175,'1_คตง_ภาพรวม'!$L$6:$M$56,2,FALSE)</f>
        <v>#N/A</v>
      </c>
    </row>
    <row r="1176" spans="1:14">
      <c r="A1176" s="6" t="s">
        <v>4214</v>
      </c>
      <c r="B1176" s="6" t="s">
        <v>20844</v>
      </c>
      <c r="C1176" s="6" t="s">
        <v>20845</v>
      </c>
      <c r="D1176" s="35">
        <v>44218</v>
      </c>
      <c r="E1176" s="6" t="s">
        <v>20846</v>
      </c>
      <c r="F1176" s="6" t="s">
        <v>9875</v>
      </c>
      <c r="G1176" s="6">
        <v>194828</v>
      </c>
      <c r="H1176" s="6">
        <v>194828</v>
      </c>
      <c r="I1176" s="6" t="s">
        <v>9762</v>
      </c>
      <c r="J1176" s="6" t="s">
        <v>9763</v>
      </c>
      <c r="K1176" s="6">
        <v>194828</v>
      </c>
      <c r="L1176" s="6" t="s">
        <v>9764</v>
      </c>
      <c r="M1176" s="6">
        <v>15</v>
      </c>
      <c r="N1176" s="6" t="e">
        <f>VLOOKUP(A1176,'1_คตง_ภาพรวม'!$L$6:$M$56,2,FALSE)</f>
        <v>#N/A</v>
      </c>
    </row>
    <row r="1177" spans="1:14">
      <c r="A1177" s="6" t="s">
        <v>3901</v>
      </c>
      <c r="B1177" s="6" t="s">
        <v>20847</v>
      </c>
      <c r="C1177" s="6" t="s">
        <v>20848</v>
      </c>
      <c r="D1177" s="35">
        <v>44218</v>
      </c>
      <c r="E1177" s="6" t="s">
        <v>20849</v>
      </c>
      <c r="F1177" s="6" t="s">
        <v>9875</v>
      </c>
      <c r="G1177" s="6">
        <v>72876.02</v>
      </c>
      <c r="H1177" s="6">
        <v>72876.02</v>
      </c>
      <c r="I1177" s="6" t="s">
        <v>9762</v>
      </c>
      <c r="J1177" s="6" t="s">
        <v>9763</v>
      </c>
      <c r="K1177" s="6">
        <v>72876.02</v>
      </c>
      <c r="L1177" s="6" t="s">
        <v>9764</v>
      </c>
      <c r="M1177" s="6">
        <v>15</v>
      </c>
      <c r="N1177" s="6" t="e">
        <f>VLOOKUP(A1177,'1_คตง_ภาพรวม'!$L$6:$M$56,2,FALSE)</f>
        <v>#N/A</v>
      </c>
    </row>
    <row r="1178" spans="1:14">
      <c r="A1178" s="6" t="s">
        <v>3966</v>
      </c>
      <c r="B1178" s="6" t="s">
        <v>20850</v>
      </c>
      <c r="C1178" s="6" t="s">
        <v>20851</v>
      </c>
      <c r="D1178" s="35">
        <v>44218</v>
      </c>
      <c r="E1178" s="6" t="s">
        <v>20852</v>
      </c>
      <c r="F1178" s="6" t="s">
        <v>9875</v>
      </c>
      <c r="G1178" s="6">
        <v>71783.199999999997</v>
      </c>
      <c r="H1178" s="6">
        <v>71783.199999999997</v>
      </c>
      <c r="I1178" s="6" t="s">
        <v>9762</v>
      </c>
      <c r="J1178" s="6" t="s">
        <v>9763</v>
      </c>
      <c r="K1178" s="6">
        <v>71783.199999999997</v>
      </c>
      <c r="L1178" s="6" t="s">
        <v>9764</v>
      </c>
      <c r="M1178" s="6">
        <v>15</v>
      </c>
      <c r="N1178" s="6" t="e">
        <f>VLOOKUP(A1178,'1_คตง_ภาพรวม'!$L$6:$M$56,2,FALSE)</f>
        <v>#N/A</v>
      </c>
    </row>
    <row r="1179" spans="1:14">
      <c r="A1179" s="6" t="s">
        <v>1690</v>
      </c>
      <c r="B1179" s="6" t="s">
        <v>20853</v>
      </c>
      <c r="C1179" s="6" t="s">
        <v>20854</v>
      </c>
      <c r="D1179" s="35">
        <v>44218</v>
      </c>
      <c r="E1179" s="6" t="s">
        <v>20855</v>
      </c>
      <c r="F1179" s="6" t="s">
        <v>9875</v>
      </c>
      <c r="G1179" s="6">
        <v>209138</v>
      </c>
      <c r="H1179" s="6">
        <v>209138</v>
      </c>
      <c r="I1179" s="6" t="s">
        <v>9762</v>
      </c>
      <c r="J1179" s="6" t="s">
        <v>9763</v>
      </c>
      <c r="K1179" s="6">
        <v>209138</v>
      </c>
      <c r="L1179" s="6" t="s">
        <v>9764</v>
      </c>
      <c r="M1179" s="6">
        <v>15</v>
      </c>
      <c r="N1179" s="6" t="e">
        <f>VLOOKUP(A1179,'1_คตง_ภาพรวม'!$L$6:$M$56,2,FALSE)</f>
        <v>#N/A</v>
      </c>
    </row>
    <row r="1180" spans="1:14">
      <c r="A1180" s="6" t="s">
        <v>4214</v>
      </c>
      <c r="B1180" s="6" t="s">
        <v>20856</v>
      </c>
      <c r="C1180" s="6" t="s">
        <v>20857</v>
      </c>
      <c r="D1180" s="35">
        <v>44218</v>
      </c>
      <c r="E1180" s="6" t="s">
        <v>20858</v>
      </c>
      <c r="F1180" s="6" t="s">
        <v>9875</v>
      </c>
      <c r="G1180" s="6">
        <v>292242</v>
      </c>
      <c r="H1180" s="6">
        <v>292242</v>
      </c>
      <c r="I1180" s="6" t="s">
        <v>9762</v>
      </c>
      <c r="J1180" s="6" t="s">
        <v>9763</v>
      </c>
      <c r="K1180" s="6">
        <v>292242</v>
      </c>
      <c r="L1180" s="6" t="s">
        <v>9764</v>
      </c>
      <c r="M1180" s="6">
        <v>15</v>
      </c>
      <c r="N1180" s="6" t="e">
        <f>VLOOKUP(A1180,'1_คตง_ภาพรวม'!$L$6:$M$56,2,FALSE)</f>
        <v>#N/A</v>
      </c>
    </row>
    <row r="1181" spans="1:14">
      <c r="A1181" s="6" t="s">
        <v>4224</v>
      </c>
      <c r="B1181" s="6" t="s">
        <v>20859</v>
      </c>
      <c r="C1181" s="6" t="s">
        <v>20860</v>
      </c>
      <c r="D1181" s="35">
        <v>44218</v>
      </c>
      <c r="E1181" s="6" t="s">
        <v>20861</v>
      </c>
      <c r="F1181" s="6" t="s">
        <v>9875</v>
      </c>
      <c r="G1181" s="6">
        <v>258852</v>
      </c>
      <c r="H1181" s="6">
        <v>258852</v>
      </c>
      <c r="I1181" s="6" t="s">
        <v>9762</v>
      </c>
      <c r="J1181" s="6" t="s">
        <v>9763</v>
      </c>
      <c r="K1181" s="6">
        <v>258852</v>
      </c>
      <c r="L1181" s="6" t="s">
        <v>9764</v>
      </c>
      <c r="M1181" s="6">
        <v>15</v>
      </c>
      <c r="N1181" s="6" t="e">
        <f>VLOOKUP(A1181,'1_คตง_ภาพรวม'!$L$6:$M$56,2,FALSE)</f>
        <v>#N/A</v>
      </c>
    </row>
    <row r="1182" spans="1:14">
      <c r="A1182" s="6" t="s">
        <v>4224</v>
      </c>
      <c r="B1182" s="6" t="s">
        <v>20862</v>
      </c>
      <c r="C1182" s="6" t="s">
        <v>20863</v>
      </c>
      <c r="D1182" s="35">
        <v>44218</v>
      </c>
      <c r="E1182" s="6" t="s">
        <v>20864</v>
      </c>
      <c r="F1182" s="6" t="s">
        <v>9875</v>
      </c>
      <c r="G1182" s="6">
        <v>172568</v>
      </c>
      <c r="H1182" s="6">
        <v>172568</v>
      </c>
      <c r="I1182" s="6" t="s">
        <v>9762</v>
      </c>
      <c r="J1182" s="6" t="s">
        <v>9763</v>
      </c>
      <c r="K1182" s="6">
        <v>172568</v>
      </c>
      <c r="L1182" s="6" t="s">
        <v>9764</v>
      </c>
      <c r="M1182" s="6">
        <v>15</v>
      </c>
      <c r="N1182" s="6" t="e">
        <f>VLOOKUP(A1182,'1_คตง_ภาพรวม'!$L$6:$M$56,2,FALSE)</f>
        <v>#N/A</v>
      </c>
    </row>
    <row r="1183" spans="1:14">
      <c r="A1183" s="6" t="s">
        <v>6771</v>
      </c>
      <c r="B1183" s="6" t="s">
        <v>20865</v>
      </c>
      <c r="C1183" s="6" t="s">
        <v>20866</v>
      </c>
      <c r="D1183" s="35">
        <v>44218</v>
      </c>
      <c r="E1183" s="6" t="s">
        <v>20867</v>
      </c>
      <c r="F1183" s="6" t="s">
        <v>9875</v>
      </c>
      <c r="G1183" s="6">
        <v>25740</v>
      </c>
      <c r="H1183" s="6">
        <v>25740</v>
      </c>
      <c r="I1183" s="6" t="s">
        <v>9762</v>
      </c>
      <c r="J1183" s="6" t="s">
        <v>9763</v>
      </c>
      <c r="K1183" s="6">
        <v>25740</v>
      </c>
      <c r="L1183" s="6" t="s">
        <v>9764</v>
      </c>
      <c r="M1183" s="6">
        <v>15</v>
      </c>
      <c r="N1183" s="6" t="e">
        <f>VLOOKUP(A1183,'1_คตง_ภาพรวม'!$L$6:$M$56,2,FALSE)</f>
        <v>#N/A</v>
      </c>
    </row>
    <row r="1184" spans="1:14">
      <c r="A1184" s="6" t="s">
        <v>1685</v>
      </c>
      <c r="B1184" s="6" t="s">
        <v>20868</v>
      </c>
      <c r="C1184" s="6" t="s">
        <v>20869</v>
      </c>
      <c r="D1184" s="35">
        <v>44218</v>
      </c>
      <c r="E1184" s="6" t="s">
        <v>20870</v>
      </c>
      <c r="F1184" s="6" t="s">
        <v>9875</v>
      </c>
      <c r="G1184" s="6">
        <v>58512</v>
      </c>
      <c r="H1184" s="6">
        <v>58512</v>
      </c>
      <c r="I1184" s="6" t="s">
        <v>9762</v>
      </c>
      <c r="J1184" s="6" t="s">
        <v>9763</v>
      </c>
      <c r="K1184" s="6">
        <v>58512</v>
      </c>
      <c r="L1184" s="6" t="s">
        <v>9764</v>
      </c>
      <c r="M1184" s="6">
        <v>15</v>
      </c>
      <c r="N1184" s="6" t="e">
        <f>VLOOKUP(A1184,'1_คตง_ภาพรวม'!$L$6:$M$56,2,FALSE)</f>
        <v>#N/A</v>
      </c>
    </row>
    <row r="1185" spans="1:14">
      <c r="A1185" s="6" t="s">
        <v>32672</v>
      </c>
      <c r="B1185" s="6" t="s">
        <v>20871</v>
      </c>
      <c r="C1185" s="6" t="s">
        <v>20872</v>
      </c>
      <c r="D1185" s="35">
        <v>44218</v>
      </c>
      <c r="E1185" s="6" t="s">
        <v>20873</v>
      </c>
      <c r="F1185" s="6" t="s">
        <v>9875</v>
      </c>
      <c r="G1185" s="6">
        <v>1194433.48</v>
      </c>
      <c r="H1185" s="6">
        <v>1194433.48</v>
      </c>
      <c r="I1185" s="6" t="s">
        <v>9762</v>
      </c>
      <c r="J1185" s="6" t="s">
        <v>9763</v>
      </c>
      <c r="K1185" s="6">
        <v>1194433.48</v>
      </c>
      <c r="L1185" s="6" t="s">
        <v>9764</v>
      </c>
      <c r="M1185" s="6">
        <v>15</v>
      </c>
      <c r="N1185" s="6" t="e">
        <f>VLOOKUP(A1185,'1_คตง_ภาพรวม'!$L$6:$M$56,2,FALSE)</f>
        <v>#N/A</v>
      </c>
    </row>
    <row r="1186" spans="1:14">
      <c r="A1186" s="6" t="s">
        <v>3693</v>
      </c>
      <c r="B1186" s="6" t="s">
        <v>20874</v>
      </c>
      <c r="C1186" s="6" t="s">
        <v>20875</v>
      </c>
      <c r="D1186" s="35">
        <v>44218</v>
      </c>
      <c r="E1186" s="6" t="s">
        <v>20876</v>
      </c>
      <c r="F1186" s="6" t="s">
        <v>9875</v>
      </c>
      <c r="G1186" s="6">
        <v>5300</v>
      </c>
      <c r="H1186" s="6">
        <v>5300</v>
      </c>
      <c r="I1186" s="6" t="s">
        <v>9762</v>
      </c>
      <c r="J1186" s="6" t="s">
        <v>9763</v>
      </c>
      <c r="K1186" s="6">
        <v>5300</v>
      </c>
      <c r="L1186" s="6" t="s">
        <v>9764</v>
      </c>
      <c r="M1186" s="6">
        <v>15</v>
      </c>
      <c r="N1186" s="6" t="e">
        <f>VLOOKUP(A1186,'1_คตง_ภาพรวม'!$L$6:$M$56,2,FALSE)</f>
        <v>#N/A</v>
      </c>
    </row>
    <row r="1187" spans="1:14">
      <c r="A1187" s="6" t="s">
        <v>4933</v>
      </c>
      <c r="B1187" s="6" t="s">
        <v>20877</v>
      </c>
      <c r="C1187" s="6" t="s">
        <v>20878</v>
      </c>
      <c r="D1187" s="35">
        <v>44218</v>
      </c>
      <c r="E1187" s="6" t="s">
        <v>20879</v>
      </c>
      <c r="F1187" s="6" t="s">
        <v>9875</v>
      </c>
      <c r="G1187" s="6">
        <v>9900</v>
      </c>
      <c r="H1187" s="6">
        <v>9900</v>
      </c>
      <c r="I1187" s="6" t="s">
        <v>9762</v>
      </c>
      <c r="J1187" s="6" t="s">
        <v>9763</v>
      </c>
      <c r="K1187" s="6">
        <v>9900</v>
      </c>
      <c r="L1187" s="6" t="s">
        <v>9764</v>
      </c>
      <c r="M1187" s="6">
        <v>15</v>
      </c>
      <c r="N1187" s="6" t="e">
        <f>VLOOKUP(A1187,'1_คตง_ภาพรวม'!$L$6:$M$56,2,FALSE)</f>
        <v>#N/A</v>
      </c>
    </row>
    <row r="1188" spans="1:14">
      <c r="A1188" s="6" t="s">
        <v>3673</v>
      </c>
      <c r="B1188" s="6" t="s">
        <v>20880</v>
      </c>
      <c r="C1188" s="6" t="s">
        <v>20881</v>
      </c>
      <c r="D1188" s="35">
        <v>44218</v>
      </c>
      <c r="E1188" s="6" t="s">
        <v>20882</v>
      </c>
      <c r="F1188" s="6" t="s">
        <v>9875</v>
      </c>
      <c r="G1188" s="6">
        <v>24750</v>
      </c>
      <c r="H1188" s="6">
        <v>24750</v>
      </c>
      <c r="I1188" s="6" t="s">
        <v>9762</v>
      </c>
      <c r="J1188" s="6" t="s">
        <v>9763</v>
      </c>
      <c r="K1188" s="6">
        <v>24750</v>
      </c>
      <c r="L1188" s="6" t="s">
        <v>9764</v>
      </c>
      <c r="M1188" s="6">
        <v>15</v>
      </c>
      <c r="N1188" s="6" t="e">
        <f>VLOOKUP(A1188,'1_คตง_ภาพรวม'!$L$6:$M$56,2,FALSE)</f>
        <v>#N/A</v>
      </c>
    </row>
    <row r="1189" spans="1:14">
      <c r="A1189" s="6" t="s">
        <v>6545</v>
      </c>
      <c r="B1189" s="6" t="s">
        <v>20889</v>
      </c>
      <c r="C1189" s="6" t="s">
        <v>20890</v>
      </c>
      <c r="D1189" s="35">
        <v>44218</v>
      </c>
      <c r="E1189" s="6" t="s">
        <v>20891</v>
      </c>
      <c r="F1189" s="6" t="s">
        <v>9875</v>
      </c>
      <c r="G1189" s="6">
        <v>194040</v>
      </c>
      <c r="H1189" s="6">
        <v>194040</v>
      </c>
      <c r="I1189" s="6" t="s">
        <v>9762</v>
      </c>
      <c r="J1189" s="6" t="s">
        <v>9763</v>
      </c>
      <c r="K1189" s="6">
        <v>194040</v>
      </c>
      <c r="L1189" s="6" t="s">
        <v>9764</v>
      </c>
      <c r="M1189" s="6">
        <v>15</v>
      </c>
      <c r="N1189" s="6" t="e">
        <f>VLOOKUP(A1189,'1_คตง_ภาพรวม'!$L$6:$M$56,2,FALSE)</f>
        <v>#N/A</v>
      </c>
    </row>
    <row r="1190" spans="1:14">
      <c r="A1190" s="6" t="s">
        <v>21</v>
      </c>
      <c r="B1190" s="6" t="s">
        <v>20892</v>
      </c>
      <c r="C1190" s="6" t="s">
        <v>20893</v>
      </c>
      <c r="D1190" s="35">
        <v>44218</v>
      </c>
      <c r="E1190" s="6" t="s">
        <v>20894</v>
      </c>
      <c r="F1190" s="6" t="s">
        <v>9875</v>
      </c>
      <c r="G1190" s="6">
        <v>74250</v>
      </c>
      <c r="H1190" s="6">
        <v>74250</v>
      </c>
      <c r="I1190" s="6" t="s">
        <v>9762</v>
      </c>
      <c r="J1190" s="6" t="s">
        <v>9763</v>
      </c>
      <c r="K1190" s="6">
        <v>74250</v>
      </c>
      <c r="L1190" s="6" t="s">
        <v>9764</v>
      </c>
      <c r="M1190" s="6">
        <v>15</v>
      </c>
      <c r="N1190" s="6" t="str">
        <f>VLOOKUP(A1190,'1_คตง_ภาพรวม'!$L$6:$M$56,2,FALSE)</f>
        <v>บริษัท นอกเส้น จำกัด</v>
      </c>
    </row>
    <row r="1191" spans="1:14">
      <c r="A1191" s="6" t="s">
        <v>6733</v>
      </c>
      <c r="B1191" s="6" t="s">
        <v>20895</v>
      </c>
      <c r="C1191" s="6" t="s">
        <v>20896</v>
      </c>
      <c r="D1191" s="35">
        <v>44218</v>
      </c>
      <c r="E1191" s="6" t="s">
        <v>20897</v>
      </c>
      <c r="F1191" s="6" t="s">
        <v>9875</v>
      </c>
      <c r="G1191" s="6">
        <v>109354</v>
      </c>
      <c r="H1191" s="6">
        <v>109354</v>
      </c>
      <c r="I1191" s="6" t="s">
        <v>9762</v>
      </c>
      <c r="J1191" s="6" t="s">
        <v>9763</v>
      </c>
      <c r="K1191" s="6">
        <v>109354</v>
      </c>
      <c r="L1191" s="6" t="s">
        <v>9764</v>
      </c>
      <c r="M1191" s="6">
        <v>64</v>
      </c>
      <c r="N1191" s="6" t="e">
        <f>VLOOKUP(A1191,'1_คตง_ภาพรวม'!$L$6:$M$56,2,FALSE)</f>
        <v>#N/A</v>
      </c>
    </row>
    <row r="1192" spans="1:14">
      <c r="A1192" s="6" t="s">
        <v>3511</v>
      </c>
      <c r="B1192" s="6" t="s">
        <v>20898</v>
      </c>
      <c r="C1192" s="6" t="s">
        <v>20899</v>
      </c>
      <c r="D1192" s="35">
        <v>44218</v>
      </c>
      <c r="E1192" s="6" t="s">
        <v>20900</v>
      </c>
      <c r="F1192" s="6" t="s">
        <v>9875</v>
      </c>
      <c r="G1192" s="6">
        <v>244860</v>
      </c>
      <c r="H1192" s="6">
        <v>244860</v>
      </c>
      <c r="I1192" s="6" t="s">
        <v>9762</v>
      </c>
      <c r="J1192" s="6" t="s">
        <v>9763</v>
      </c>
      <c r="K1192" s="6">
        <v>244860</v>
      </c>
      <c r="L1192" s="6" t="s">
        <v>9764</v>
      </c>
      <c r="M1192" s="6">
        <v>15</v>
      </c>
      <c r="N1192" s="6" t="e">
        <f>VLOOKUP(A1192,'1_คตง_ภาพรวม'!$L$6:$M$56,2,FALSE)</f>
        <v>#N/A</v>
      </c>
    </row>
    <row r="1193" spans="1:14">
      <c r="A1193" s="6" t="s">
        <v>1736</v>
      </c>
      <c r="B1193" s="6" t="s">
        <v>20901</v>
      </c>
      <c r="C1193" s="6" t="s">
        <v>20902</v>
      </c>
      <c r="D1193" s="35">
        <v>44218</v>
      </c>
      <c r="E1193" s="6" t="s">
        <v>20903</v>
      </c>
      <c r="F1193" s="6" t="s">
        <v>9875</v>
      </c>
      <c r="G1193" s="6">
        <v>488660</v>
      </c>
      <c r="H1193" s="6">
        <v>488660</v>
      </c>
      <c r="I1193" s="6" t="s">
        <v>9762</v>
      </c>
      <c r="J1193" s="6" t="s">
        <v>9763</v>
      </c>
      <c r="K1193" s="6">
        <v>488660</v>
      </c>
      <c r="L1193" s="6" t="s">
        <v>9764</v>
      </c>
      <c r="M1193" s="6">
        <v>15</v>
      </c>
      <c r="N1193" s="6" t="e">
        <f>VLOOKUP(A1193,'1_คตง_ภาพรวม'!$L$6:$M$56,2,FALSE)</f>
        <v>#N/A</v>
      </c>
    </row>
    <row r="1194" spans="1:14">
      <c r="A1194" s="6" t="s">
        <v>6365</v>
      </c>
      <c r="B1194" s="6" t="s">
        <v>20904</v>
      </c>
      <c r="C1194" s="6" t="s">
        <v>20905</v>
      </c>
      <c r="D1194" s="35">
        <v>44218</v>
      </c>
      <c r="E1194" s="6" t="s">
        <v>20906</v>
      </c>
      <c r="F1194" s="6" t="s">
        <v>9875</v>
      </c>
      <c r="G1194" s="6">
        <v>1712112</v>
      </c>
      <c r="H1194" s="6">
        <v>1712112</v>
      </c>
      <c r="I1194" s="6" t="s">
        <v>9762</v>
      </c>
      <c r="J1194" s="6" t="s">
        <v>9763</v>
      </c>
      <c r="K1194" s="6">
        <v>1712112</v>
      </c>
      <c r="L1194" s="6" t="s">
        <v>9764</v>
      </c>
      <c r="M1194" s="6">
        <v>15</v>
      </c>
      <c r="N1194" s="6" t="e">
        <f>VLOOKUP(A1194,'1_คตง_ภาพรวม'!$L$6:$M$56,2,FALSE)</f>
        <v>#N/A</v>
      </c>
    </row>
    <row r="1195" spans="1:14">
      <c r="A1195" s="6" t="s">
        <v>4881</v>
      </c>
      <c r="B1195" s="6" t="s">
        <v>20907</v>
      </c>
      <c r="C1195" s="6" t="s">
        <v>20908</v>
      </c>
      <c r="D1195" s="35">
        <v>44218</v>
      </c>
      <c r="E1195" s="6" t="s">
        <v>20909</v>
      </c>
      <c r="F1195" s="6" t="s">
        <v>9875</v>
      </c>
      <c r="G1195" s="6">
        <v>3962494.55</v>
      </c>
      <c r="H1195" s="6">
        <v>3962494.55</v>
      </c>
      <c r="I1195" s="6" t="s">
        <v>9762</v>
      </c>
      <c r="J1195" s="6" t="s">
        <v>9763</v>
      </c>
      <c r="K1195" s="6">
        <v>3962494.55</v>
      </c>
      <c r="L1195" s="6" t="s">
        <v>9764</v>
      </c>
      <c r="M1195" s="6">
        <v>15</v>
      </c>
      <c r="N1195" s="6" t="e">
        <f>VLOOKUP(A1195,'1_คตง_ภาพรวม'!$L$6:$M$56,2,FALSE)</f>
        <v>#N/A</v>
      </c>
    </row>
    <row r="1196" spans="1:14">
      <c r="A1196" s="6" t="s">
        <v>6121</v>
      </c>
      <c r="B1196" s="6" t="s">
        <v>20949</v>
      </c>
      <c r="C1196" s="6" t="s">
        <v>20950</v>
      </c>
      <c r="D1196" s="35">
        <v>44218</v>
      </c>
      <c r="E1196" s="6" t="s">
        <v>20951</v>
      </c>
      <c r="F1196" s="6" t="s">
        <v>9875</v>
      </c>
      <c r="G1196" s="6">
        <v>15500.81</v>
      </c>
      <c r="H1196" s="6">
        <v>15500.81</v>
      </c>
      <c r="I1196" s="6" t="s">
        <v>9762</v>
      </c>
      <c r="J1196" s="6" t="s">
        <v>9763</v>
      </c>
      <c r="K1196" s="6">
        <v>15500.81</v>
      </c>
      <c r="L1196" s="6" t="s">
        <v>9764</v>
      </c>
      <c r="M1196" s="6">
        <v>15</v>
      </c>
      <c r="N1196" s="6" t="e">
        <f>VLOOKUP(A1196,'1_คตง_ภาพรวม'!$L$6:$M$56,2,FALSE)</f>
        <v>#N/A</v>
      </c>
    </row>
    <row r="1197" spans="1:14">
      <c r="A1197" s="6" t="s">
        <v>1619</v>
      </c>
      <c r="B1197" s="6" t="s">
        <v>20952</v>
      </c>
      <c r="C1197" s="6" t="s">
        <v>20953</v>
      </c>
      <c r="D1197" s="35">
        <v>44218</v>
      </c>
      <c r="E1197" s="6" t="s">
        <v>20954</v>
      </c>
      <c r="F1197" s="6" t="s">
        <v>9875</v>
      </c>
      <c r="G1197" s="6">
        <v>285140</v>
      </c>
      <c r="H1197" s="6">
        <v>285140</v>
      </c>
      <c r="I1197" s="6" t="s">
        <v>9762</v>
      </c>
      <c r="J1197" s="6" t="s">
        <v>9763</v>
      </c>
      <c r="K1197" s="6">
        <v>285140</v>
      </c>
      <c r="L1197" s="6" t="s">
        <v>9764</v>
      </c>
      <c r="M1197" s="6">
        <v>15</v>
      </c>
      <c r="N1197" s="6" t="e">
        <f>VLOOKUP(A1197,'1_คตง_ภาพรวม'!$L$6:$M$56,2,FALSE)</f>
        <v>#N/A</v>
      </c>
    </row>
    <row r="1198" spans="1:14">
      <c r="A1198" s="6" t="s">
        <v>1723</v>
      </c>
      <c r="B1198" s="6" t="s">
        <v>20955</v>
      </c>
      <c r="C1198" s="6" t="s">
        <v>20956</v>
      </c>
      <c r="D1198" s="35">
        <v>44218</v>
      </c>
      <c r="E1198" s="6" t="s">
        <v>20957</v>
      </c>
      <c r="F1198" s="6" t="s">
        <v>9875</v>
      </c>
      <c r="G1198" s="6">
        <v>178051.5</v>
      </c>
      <c r="H1198" s="6">
        <v>178051.5</v>
      </c>
      <c r="I1198" s="6" t="s">
        <v>9762</v>
      </c>
      <c r="J1198" s="6" t="s">
        <v>9763</v>
      </c>
      <c r="K1198" s="6">
        <v>178051.5</v>
      </c>
      <c r="L1198" s="6" t="s">
        <v>9764</v>
      </c>
      <c r="M1198" s="6">
        <v>15</v>
      </c>
      <c r="N1198" s="6" t="e">
        <f>VLOOKUP(A1198,'1_คตง_ภาพรวม'!$L$6:$M$56,2,FALSE)</f>
        <v>#N/A</v>
      </c>
    </row>
    <row r="1199" spans="1:14">
      <c r="A1199" s="6" t="s">
        <v>5117</v>
      </c>
      <c r="B1199" s="6" t="s">
        <v>20958</v>
      </c>
      <c r="C1199" s="6" t="s">
        <v>20959</v>
      </c>
      <c r="D1199" s="35">
        <v>44218</v>
      </c>
      <c r="E1199" s="6" t="s">
        <v>20960</v>
      </c>
      <c r="F1199" s="6" t="s">
        <v>9875</v>
      </c>
      <c r="G1199" s="6">
        <v>11880</v>
      </c>
      <c r="H1199" s="6">
        <v>11880</v>
      </c>
      <c r="I1199" s="6" t="s">
        <v>9762</v>
      </c>
      <c r="J1199" s="6" t="s">
        <v>9763</v>
      </c>
      <c r="K1199" s="6">
        <v>11880</v>
      </c>
      <c r="L1199" s="6" t="s">
        <v>9764</v>
      </c>
      <c r="M1199" s="6">
        <v>15</v>
      </c>
      <c r="N1199" s="6" t="e">
        <f>VLOOKUP(A1199,'1_คตง_ภาพรวม'!$L$6:$M$56,2,FALSE)</f>
        <v>#N/A</v>
      </c>
    </row>
    <row r="1200" spans="1:14">
      <c r="A1200" s="6" t="s">
        <v>6106</v>
      </c>
      <c r="B1200" s="6" t="s">
        <v>20961</v>
      </c>
      <c r="C1200" s="6" t="s">
        <v>20962</v>
      </c>
      <c r="D1200" s="35">
        <v>44218</v>
      </c>
      <c r="E1200" s="6" t="s">
        <v>20963</v>
      </c>
      <c r="F1200" s="6" t="s">
        <v>9875</v>
      </c>
      <c r="G1200" s="6">
        <v>666.02</v>
      </c>
      <c r="H1200" s="6">
        <v>666.02</v>
      </c>
      <c r="I1200" s="6" t="s">
        <v>9762</v>
      </c>
      <c r="J1200" s="6" t="s">
        <v>9763</v>
      </c>
      <c r="K1200" s="6">
        <v>666.02</v>
      </c>
      <c r="L1200" s="6" t="s">
        <v>9764</v>
      </c>
      <c r="M1200" s="6">
        <v>16</v>
      </c>
      <c r="N1200" s="6" t="e">
        <f>VLOOKUP(A1200,'1_คตง_ภาพรวม'!$L$6:$M$56,2,FALSE)</f>
        <v>#N/A</v>
      </c>
    </row>
    <row r="1201" spans="1:14">
      <c r="A1201" s="6" t="s">
        <v>6106</v>
      </c>
      <c r="B1201" s="6" t="s">
        <v>20964</v>
      </c>
      <c r="C1201" s="6" t="s">
        <v>20965</v>
      </c>
      <c r="D1201" s="35">
        <v>44218</v>
      </c>
      <c r="E1201" s="6" t="s">
        <v>20966</v>
      </c>
      <c r="F1201" s="6" t="s">
        <v>9875</v>
      </c>
      <c r="G1201" s="6">
        <v>2497.5700000000002</v>
      </c>
      <c r="H1201" s="6">
        <v>2497.5700000000002</v>
      </c>
      <c r="I1201" s="6" t="s">
        <v>9762</v>
      </c>
      <c r="J1201" s="6" t="s">
        <v>9763</v>
      </c>
      <c r="K1201" s="6">
        <v>2497.5700000000002</v>
      </c>
      <c r="L1201" s="6" t="s">
        <v>9764</v>
      </c>
      <c r="M1201" s="6">
        <v>15</v>
      </c>
      <c r="N1201" s="6" t="e">
        <f>VLOOKUP(A1201,'1_คตง_ภาพรวม'!$L$6:$M$56,2,FALSE)</f>
        <v>#N/A</v>
      </c>
    </row>
    <row r="1202" spans="1:14">
      <c r="A1202" s="6" t="s">
        <v>4827</v>
      </c>
      <c r="B1202" s="6" t="s">
        <v>20967</v>
      </c>
      <c r="C1202" s="6" t="s">
        <v>20968</v>
      </c>
      <c r="D1202" s="35">
        <v>44218</v>
      </c>
      <c r="E1202" s="6" t="s">
        <v>20969</v>
      </c>
      <c r="F1202" s="6" t="s">
        <v>9875</v>
      </c>
      <c r="G1202" s="6">
        <v>261360</v>
      </c>
      <c r="H1202" s="6">
        <v>261360</v>
      </c>
      <c r="I1202" s="6" t="s">
        <v>9762</v>
      </c>
      <c r="J1202" s="6" t="s">
        <v>9763</v>
      </c>
      <c r="K1202" s="6">
        <v>261360</v>
      </c>
      <c r="L1202" s="6" t="s">
        <v>9764</v>
      </c>
      <c r="M1202" s="6">
        <v>15</v>
      </c>
      <c r="N1202" s="6" t="e">
        <f>VLOOKUP(A1202,'1_คตง_ภาพรวม'!$L$6:$M$56,2,FALSE)</f>
        <v>#N/A</v>
      </c>
    </row>
    <row r="1203" spans="1:14">
      <c r="A1203" s="6" t="s">
        <v>3788</v>
      </c>
      <c r="B1203" s="6" t="s">
        <v>20970</v>
      </c>
      <c r="C1203" s="6" t="s">
        <v>20971</v>
      </c>
      <c r="D1203" s="35">
        <v>44218</v>
      </c>
      <c r="E1203" s="6" t="s">
        <v>20972</v>
      </c>
      <c r="F1203" s="6" t="s">
        <v>9875</v>
      </c>
      <c r="G1203" s="6">
        <v>142107.84</v>
      </c>
      <c r="H1203" s="6">
        <v>142107.84</v>
      </c>
      <c r="I1203" s="6" t="s">
        <v>9762</v>
      </c>
      <c r="J1203" s="6" t="s">
        <v>9763</v>
      </c>
      <c r="K1203" s="6">
        <v>142107.84</v>
      </c>
      <c r="L1203" s="6" t="s">
        <v>9764</v>
      </c>
      <c r="M1203" s="6">
        <v>15</v>
      </c>
      <c r="N1203" s="6" t="e">
        <f>VLOOKUP(A1203,'1_คตง_ภาพรวม'!$L$6:$M$56,2,FALSE)</f>
        <v>#N/A</v>
      </c>
    </row>
    <row r="1204" spans="1:14">
      <c r="A1204" s="6" t="s">
        <v>4359</v>
      </c>
      <c r="B1204" s="6" t="s">
        <v>21048</v>
      </c>
      <c r="C1204" s="6" t="s">
        <v>21049</v>
      </c>
      <c r="D1204" s="35">
        <v>44218</v>
      </c>
      <c r="E1204" s="6" t="s">
        <v>21050</v>
      </c>
      <c r="F1204" s="6" t="s">
        <v>9875</v>
      </c>
      <c r="G1204" s="6">
        <v>116600</v>
      </c>
      <c r="H1204" s="6">
        <v>116600</v>
      </c>
      <c r="I1204" s="6" t="s">
        <v>9762</v>
      </c>
      <c r="J1204" s="6" t="s">
        <v>9763</v>
      </c>
      <c r="K1204" s="6">
        <v>116600</v>
      </c>
      <c r="L1204" s="6" t="s">
        <v>9764</v>
      </c>
      <c r="M1204" s="6">
        <v>15</v>
      </c>
      <c r="N1204" s="6" t="e">
        <f>VLOOKUP(A1204,'1_คตง_ภาพรวม'!$L$6:$M$56,2,FALSE)</f>
        <v>#N/A</v>
      </c>
    </row>
    <row r="1205" spans="1:14">
      <c r="A1205" s="6" t="s">
        <v>3397</v>
      </c>
      <c r="B1205" s="6" t="s">
        <v>21051</v>
      </c>
      <c r="C1205" s="6" t="s">
        <v>21052</v>
      </c>
      <c r="D1205" s="35">
        <v>44218</v>
      </c>
      <c r="E1205" s="6" t="s">
        <v>21053</v>
      </c>
      <c r="F1205" s="6" t="s">
        <v>9875</v>
      </c>
      <c r="G1205" s="6">
        <v>51940</v>
      </c>
      <c r="H1205" s="6">
        <v>51940</v>
      </c>
      <c r="I1205" s="6" t="s">
        <v>9762</v>
      </c>
      <c r="J1205" s="6" t="s">
        <v>9763</v>
      </c>
      <c r="K1205" s="6">
        <v>51940</v>
      </c>
      <c r="L1205" s="6" t="s">
        <v>9764</v>
      </c>
      <c r="M1205" s="6">
        <v>15</v>
      </c>
      <c r="N1205" s="6" t="e">
        <f>VLOOKUP(A1205,'1_คตง_ภาพรวม'!$L$6:$M$56,2,FALSE)</f>
        <v>#N/A</v>
      </c>
    </row>
    <row r="1206" spans="1:14">
      <c r="A1206" s="6" t="s">
        <v>6246</v>
      </c>
      <c r="B1206" s="6" t="s">
        <v>21087</v>
      </c>
      <c r="C1206" s="6" t="s">
        <v>21088</v>
      </c>
      <c r="D1206" s="35">
        <v>44218</v>
      </c>
      <c r="E1206" s="6" t="s">
        <v>21089</v>
      </c>
      <c r="F1206" s="6" t="s">
        <v>9875</v>
      </c>
      <c r="G1206" s="6">
        <v>197406</v>
      </c>
      <c r="H1206" s="6">
        <v>197406</v>
      </c>
      <c r="I1206" s="6" t="s">
        <v>9762</v>
      </c>
      <c r="J1206" s="6" t="s">
        <v>9763</v>
      </c>
      <c r="K1206" s="6">
        <v>197406</v>
      </c>
      <c r="L1206" s="6" t="s">
        <v>9764</v>
      </c>
      <c r="M1206" s="6">
        <v>15</v>
      </c>
      <c r="N1206" s="6" t="e">
        <f>VLOOKUP(A1206,'1_คตง_ภาพรวม'!$L$6:$M$56,2,FALSE)</f>
        <v>#N/A</v>
      </c>
    </row>
    <row r="1207" spans="1:14">
      <c r="A1207" s="6" t="s">
        <v>5892</v>
      </c>
      <c r="B1207" s="6" t="s">
        <v>21313</v>
      </c>
      <c r="C1207" s="6" t="s">
        <v>21314</v>
      </c>
      <c r="D1207" s="35">
        <v>44225</v>
      </c>
      <c r="E1207" s="6" t="s">
        <v>21315</v>
      </c>
      <c r="F1207" s="6" t="s">
        <v>9875</v>
      </c>
      <c r="G1207" s="6">
        <v>17820</v>
      </c>
      <c r="H1207" s="6">
        <v>17820</v>
      </c>
      <c r="I1207" s="6" t="s">
        <v>9762</v>
      </c>
      <c r="J1207" s="6" t="s">
        <v>9763</v>
      </c>
      <c r="K1207" s="6">
        <v>17820</v>
      </c>
      <c r="L1207" s="6" t="s">
        <v>9764</v>
      </c>
      <c r="M1207" s="6">
        <v>15</v>
      </c>
      <c r="N1207" s="6" t="e">
        <f>VLOOKUP(A1207,'1_คตง_ภาพรวม'!$L$6:$M$56,2,FALSE)</f>
        <v>#N/A</v>
      </c>
    </row>
    <row r="1208" spans="1:14">
      <c r="A1208" s="6" t="s">
        <v>5874</v>
      </c>
      <c r="B1208" s="6" t="s">
        <v>21316</v>
      </c>
      <c r="C1208" s="6" t="s">
        <v>21317</v>
      </c>
      <c r="D1208" s="35">
        <v>44225</v>
      </c>
      <c r="E1208" s="6" t="s">
        <v>21318</v>
      </c>
      <c r="F1208" s="6" t="s">
        <v>9875</v>
      </c>
      <c r="G1208" s="6">
        <v>39600</v>
      </c>
      <c r="H1208" s="6">
        <v>39600</v>
      </c>
      <c r="I1208" s="6" t="s">
        <v>9762</v>
      </c>
      <c r="J1208" s="6" t="s">
        <v>9763</v>
      </c>
      <c r="K1208" s="6">
        <v>39600</v>
      </c>
      <c r="L1208" s="6" t="s">
        <v>9764</v>
      </c>
      <c r="M1208" s="6">
        <v>15</v>
      </c>
      <c r="N1208" s="6" t="e">
        <f>VLOOKUP(A1208,'1_คตง_ภาพรวม'!$L$6:$M$56,2,FALSE)</f>
        <v>#N/A</v>
      </c>
    </row>
    <row r="1209" spans="1:14">
      <c r="A1209" s="6" t="s">
        <v>3805</v>
      </c>
      <c r="B1209" s="6" t="s">
        <v>21319</v>
      </c>
      <c r="C1209" s="6" t="s">
        <v>21320</v>
      </c>
      <c r="D1209" s="35">
        <v>44225</v>
      </c>
      <c r="E1209" s="6" t="s">
        <v>21321</v>
      </c>
      <c r="F1209" s="6" t="s">
        <v>9875</v>
      </c>
      <c r="G1209" s="6">
        <v>25245</v>
      </c>
      <c r="H1209" s="6">
        <v>25245</v>
      </c>
      <c r="I1209" s="6" t="s">
        <v>9762</v>
      </c>
      <c r="J1209" s="6" t="s">
        <v>9763</v>
      </c>
      <c r="K1209" s="6">
        <v>25245</v>
      </c>
      <c r="L1209" s="6" t="s">
        <v>9764</v>
      </c>
      <c r="M1209" s="6">
        <v>15</v>
      </c>
      <c r="N1209" s="6" t="e">
        <f>VLOOKUP(A1209,'1_คตง_ภาพรวม'!$L$6:$M$56,2,FALSE)</f>
        <v>#N/A</v>
      </c>
    </row>
    <row r="1210" spans="1:14">
      <c r="A1210" s="6" t="s">
        <v>3590</v>
      </c>
      <c r="B1210" s="6" t="s">
        <v>21322</v>
      </c>
      <c r="C1210" s="6" t="s">
        <v>21323</v>
      </c>
      <c r="D1210" s="35">
        <v>44225</v>
      </c>
      <c r="E1210" s="6" t="s">
        <v>21324</v>
      </c>
      <c r="F1210" s="6" t="s">
        <v>9875</v>
      </c>
      <c r="G1210" s="6">
        <v>18315</v>
      </c>
      <c r="H1210" s="6">
        <v>18315</v>
      </c>
      <c r="I1210" s="6" t="s">
        <v>9762</v>
      </c>
      <c r="J1210" s="6" t="s">
        <v>9763</v>
      </c>
      <c r="K1210" s="6">
        <v>18315</v>
      </c>
      <c r="L1210" s="6" t="s">
        <v>9764</v>
      </c>
      <c r="M1210" s="6">
        <v>15</v>
      </c>
      <c r="N1210" s="6" t="e">
        <f>VLOOKUP(A1210,'1_คตง_ภาพรวม'!$L$6:$M$56,2,FALSE)</f>
        <v>#N/A</v>
      </c>
    </row>
    <row r="1211" spans="1:14">
      <c r="A1211" s="6" t="s">
        <v>8060</v>
      </c>
      <c r="B1211" s="6" t="s">
        <v>21325</v>
      </c>
      <c r="C1211" s="6" t="s">
        <v>21326</v>
      </c>
      <c r="D1211" s="35">
        <v>44225</v>
      </c>
      <c r="E1211" s="6" t="s">
        <v>21327</v>
      </c>
      <c r="F1211" s="6" t="s">
        <v>9875</v>
      </c>
      <c r="G1211" s="6">
        <v>17820</v>
      </c>
      <c r="H1211" s="6">
        <v>17820</v>
      </c>
      <c r="I1211" s="6" t="s">
        <v>9762</v>
      </c>
      <c r="J1211" s="6" t="s">
        <v>9763</v>
      </c>
      <c r="K1211" s="6">
        <v>17820</v>
      </c>
      <c r="L1211" s="6" t="s">
        <v>9764</v>
      </c>
      <c r="M1211" s="6">
        <v>15</v>
      </c>
      <c r="N1211" s="6" t="e">
        <f>VLOOKUP(A1211,'1_คตง_ภาพรวม'!$L$6:$M$56,2,FALSE)</f>
        <v>#N/A</v>
      </c>
    </row>
    <row r="1212" spans="1:14">
      <c r="A1212" s="6" t="s">
        <v>4108</v>
      </c>
      <c r="B1212" s="6" t="s">
        <v>21328</v>
      </c>
      <c r="C1212" s="6" t="s">
        <v>21329</v>
      </c>
      <c r="D1212" s="35">
        <v>44225</v>
      </c>
      <c r="E1212" s="6" t="s">
        <v>21330</v>
      </c>
      <c r="F1212" s="6" t="s">
        <v>9875</v>
      </c>
      <c r="G1212" s="6">
        <v>27472.5</v>
      </c>
      <c r="H1212" s="6">
        <v>27472.5</v>
      </c>
      <c r="I1212" s="6" t="s">
        <v>9762</v>
      </c>
      <c r="J1212" s="6" t="s">
        <v>9763</v>
      </c>
      <c r="K1212" s="6">
        <v>27472.5</v>
      </c>
      <c r="L1212" s="6" t="s">
        <v>9764</v>
      </c>
      <c r="M1212" s="6">
        <v>15</v>
      </c>
      <c r="N1212" s="6" t="e">
        <f>VLOOKUP(A1212,'1_คตง_ภาพรวม'!$L$6:$M$56,2,FALSE)</f>
        <v>#N/A</v>
      </c>
    </row>
    <row r="1213" spans="1:14">
      <c r="A1213" s="6" t="s">
        <v>3338</v>
      </c>
      <c r="B1213" s="6" t="s">
        <v>21331</v>
      </c>
      <c r="C1213" s="6" t="s">
        <v>21332</v>
      </c>
      <c r="D1213" s="35">
        <v>44225</v>
      </c>
      <c r="E1213" s="6" t="s">
        <v>21333</v>
      </c>
      <c r="F1213" s="6" t="s">
        <v>9875</v>
      </c>
      <c r="G1213" s="6">
        <v>18315</v>
      </c>
      <c r="H1213" s="6">
        <v>18315</v>
      </c>
      <c r="I1213" s="6" t="s">
        <v>9762</v>
      </c>
      <c r="J1213" s="6" t="s">
        <v>9763</v>
      </c>
      <c r="K1213" s="6">
        <v>18315</v>
      </c>
      <c r="L1213" s="6" t="s">
        <v>9764</v>
      </c>
      <c r="M1213" s="6">
        <v>15</v>
      </c>
      <c r="N1213" s="6" t="e">
        <f>VLOOKUP(A1213,'1_คตง_ภาพรวม'!$L$6:$M$56,2,FALSE)</f>
        <v>#N/A</v>
      </c>
    </row>
    <row r="1214" spans="1:14">
      <c r="A1214" s="6" t="s">
        <v>7246</v>
      </c>
      <c r="B1214" s="6" t="s">
        <v>21334</v>
      </c>
      <c r="C1214" s="6" t="s">
        <v>21335</v>
      </c>
      <c r="D1214" s="35">
        <v>44225</v>
      </c>
      <c r="E1214" s="6" t="s">
        <v>21336</v>
      </c>
      <c r="F1214" s="6" t="s">
        <v>9875</v>
      </c>
      <c r="G1214" s="6">
        <v>29700</v>
      </c>
      <c r="H1214" s="6">
        <v>29700</v>
      </c>
      <c r="I1214" s="6" t="s">
        <v>9762</v>
      </c>
      <c r="J1214" s="6" t="s">
        <v>9763</v>
      </c>
      <c r="K1214" s="6">
        <v>29700</v>
      </c>
      <c r="L1214" s="6" t="s">
        <v>9764</v>
      </c>
      <c r="M1214" s="6">
        <v>15</v>
      </c>
      <c r="N1214" s="6" t="e">
        <f>VLOOKUP(A1214,'1_คตง_ภาพรวม'!$L$6:$M$56,2,FALSE)</f>
        <v>#N/A</v>
      </c>
    </row>
    <row r="1215" spans="1:14">
      <c r="A1215" s="6" t="s">
        <v>3574</v>
      </c>
      <c r="B1215" s="6" t="s">
        <v>21337</v>
      </c>
      <c r="C1215" s="6" t="s">
        <v>21338</v>
      </c>
      <c r="D1215" s="35">
        <v>44225</v>
      </c>
      <c r="E1215" s="6" t="s">
        <v>21339</v>
      </c>
      <c r="F1215" s="6" t="s">
        <v>9875</v>
      </c>
      <c r="G1215" s="6">
        <v>21780</v>
      </c>
      <c r="H1215" s="6">
        <v>21780</v>
      </c>
      <c r="I1215" s="6" t="s">
        <v>9762</v>
      </c>
      <c r="J1215" s="6" t="s">
        <v>9763</v>
      </c>
      <c r="K1215" s="6">
        <v>21780</v>
      </c>
      <c r="L1215" s="6" t="s">
        <v>9764</v>
      </c>
      <c r="M1215" s="6">
        <v>15</v>
      </c>
      <c r="N1215" s="6" t="e">
        <f>VLOOKUP(A1215,'1_คตง_ภาพรวม'!$L$6:$M$56,2,FALSE)</f>
        <v>#N/A</v>
      </c>
    </row>
    <row r="1216" spans="1:14">
      <c r="A1216" s="6" t="s">
        <v>3563</v>
      </c>
      <c r="B1216" s="6" t="s">
        <v>21340</v>
      </c>
      <c r="C1216" s="6" t="s">
        <v>21341</v>
      </c>
      <c r="D1216" s="35">
        <v>44225</v>
      </c>
      <c r="E1216" s="6" t="s">
        <v>21342</v>
      </c>
      <c r="F1216" s="6" t="s">
        <v>9875</v>
      </c>
      <c r="G1216" s="6">
        <v>26730</v>
      </c>
      <c r="H1216" s="6">
        <v>26730</v>
      </c>
      <c r="I1216" s="6" t="s">
        <v>9762</v>
      </c>
      <c r="J1216" s="6" t="s">
        <v>9763</v>
      </c>
      <c r="K1216" s="6">
        <v>26730</v>
      </c>
      <c r="L1216" s="6" t="s">
        <v>9764</v>
      </c>
      <c r="M1216" s="6">
        <v>15</v>
      </c>
      <c r="N1216" s="6" t="e">
        <f>VLOOKUP(A1216,'1_คตง_ภาพรวม'!$L$6:$M$56,2,FALSE)</f>
        <v>#N/A</v>
      </c>
    </row>
    <row r="1217" spans="1:14">
      <c r="A1217" s="6" t="s">
        <v>3123</v>
      </c>
      <c r="B1217" s="6" t="s">
        <v>21343</v>
      </c>
      <c r="C1217" s="6" t="s">
        <v>21344</v>
      </c>
      <c r="D1217" s="35">
        <v>44225</v>
      </c>
      <c r="E1217" s="6" t="s">
        <v>21345</v>
      </c>
      <c r="F1217" s="6" t="s">
        <v>9875</v>
      </c>
      <c r="G1217" s="6">
        <v>24750</v>
      </c>
      <c r="H1217" s="6">
        <v>24750</v>
      </c>
      <c r="I1217" s="6" t="s">
        <v>9762</v>
      </c>
      <c r="J1217" s="6" t="s">
        <v>9763</v>
      </c>
      <c r="K1217" s="6">
        <v>24750</v>
      </c>
      <c r="L1217" s="6" t="s">
        <v>9764</v>
      </c>
      <c r="M1217" s="6">
        <v>15</v>
      </c>
      <c r="N1217" s="6" t="e">
        <f>VLOOKUP(A1217,'1_คตง_ภาพรวม'!$L$6:$M$56,2,FALSE)</f>
        <v>#N/A</v>
      </c>
    </row>
    <row r="1218" spans="1:14">
      <c r="A1218" s="6" t="s">
        <v>3159</v>
      </c>
      <c r="B1218" s="6" t="s">
        <v>21346</v>
      </c>
      <c r="C1218" s="6" t="s">
        <v>21347</v>
      </c>
      <c r="D1218" s="35">
        <v>44225</v>
      </c>
      <c r="E1218" s="6" t="s">
        <v>21348</v>
      </c>
      <c r="F1218" s="6" t="s">
        <v>9875</v>
      </c>
      <c r="G1218" s="6">
        <v>22869</v>
      </c>
      <c r="H1218" s="6">
        <v>22869</v>
      </c>
      <c r="I1218" s="6" t="s">
        <v>9762</v>
      </c>
      <c r="J1218" s="6" t="s">
        <v>9763</v>
      </c>
      <c r="K1218" s="6">
        <v>22869</v>
      </c>
      <c r="L1218" s="6" t="s">
        <v>9764</v>
      </c>
      <c r="M1218" s="6">
        <v>15</v>
      </c>
      <c r="N1218" s="6" t="e">
        <f>VLOOKUP(A1218,'1_คตง_ภาพรวม'!$L$6:$M$56,2,FALSE)</f>
        <v>#N/A</v>
      </c>
    </row>
    <row r="1219" spans="1:14">
      <c r="A1219" s="6" t="s">
        <v>3721</v>
      </c>
      <c r="B1219" s="6" t="s">
        <v>21349</v>
      </c>
      <c r="C1219" s="6" t="s">
        <v>21350</v>
      </c>
      <c r="D1219" s="35">
        <v>44225</v>
      </c>
      <c r="E1219" s="6" t="s">
        <v>21351</v>
      </c>
      <c r="F1219" s="6" t="s">
        <v>9875</v>
      </c>
      <c r="G1219" s="6">
        <v>138487.14000000001</v>
      </c>
      <c r="H1219" s="6">
        <v>138487.14000000001</v>
      </c>
      <c r="I1219" s="6" t="s">
        <v>9762</v>
      </c>
      <c r="J1219" s="6" t="s">
        <v>9763</v>
      </c>
      <c r="K1219" s="6">
        <v>138487.14000000001</v>
      </c>
      <c r="L1219" s="6" t="s">
        <v>9764</v>
      </c>
      <c r="M1219" s="6">
        <v>15</v>
      </c>
      <c r="N1219" s="6" t="e">
        <f>VLOOKUP(A1219,'1_คตง_ภาพรวม'!$L$6:$M$56,2,FALSE)</f>
        <v>#N/A</v>
      </c>
    </row>
    <row r="1220" spans="1:14">
      <c r="A1220" s="6" t="s">
        <v>3064</v>
      </c>
      <c r="B1220" s="6" t="s">
        <v>21352</v>
      </c>
      <c r="C1220" s="6" t="s">
        <v>21353</v>
      </c>
      <c r="D1220" s="35">
        <v>44225</v>
      </c>
      <c r="E1220" s="6" t="s">
        <v>21354</v>
      </c>
      <c r="F1220" s="6" t="s">
        <v>9875</v>
      </c>
      <c r="G1220" s="6">
        <v>29700</v>
      </c>
      <c r="H1220" s="6">
        <v>29700</v>
      </c>
      <c r="I1220" s="6" t="s">
        <v>9762</v>
      </c>
      <c r="J1220" s="6" t="s">
        <v>9763</v>
      </c>
      <c r="K1220" s="6">
        <v>29700</v>
      </c>
      <c r="L1220" s="6" t="s">
        <v>9764</v>
      </c>
      <c r="M1220" s="6">
        <v>15</v>
      </c>
      <c r="N1220" s="6" t="e">
        <f>VLOOKUP(A1220,'1_คตง_ภาพรวม'!$L$6:$M$56,2,FALSE)</f>
        <v>#N/A</v>
      </c>
    </row>
    <row r="1221" spans="1:14">
      <c r="A1221" s="6" t="s">
        <v>7344</v>
      </c>
      <c r="B1221" s="6" t="s">
        <v>21355</v>
      </c>
      <c r="C1221" s="6" t="s">
        <v>21356</v>
      </c>
      <c r="D1221" s="35">
        <v>44225</v>
      </c>
      <c r="E1221" s="6" t="s">
        <v>21357</v>
      </c>
      <c r="F1221" s="6" t="s">
        <v>9875</v>
      </c>
      <c r="G1221" s="6">
        <v>37620</v>
      </c>
      <c r="H1221" s="6">
        <v>37620</v>
      </c>
      <c r="I1221" s="6" t="s">
        <v>9762</v>
      </c>
      <c r="J1221" s="6" t="s">
        <v>9763</v>
      </c>
      <c r="K1221" s="6">
        <v>37620</v>
      </c>
      <c r="L1221" s="6" t="s">
        <v>9764</v>
      </c>
      <c r="M1221" s="6">
        <v>15</v>
      </c>
      <c r="N1221" s="6" t="e">
        <f>VLOOKUP(A1221,'1_คตง_ภาพรวม'!$L$6:$M$56,2,FALSE)</f>
        <v>#N/A</v>
      </c>
    </row>
    <row r="1222" spans="1:14">
      <c r="A1222" s="6" t="s">
        <v>5319</v>
      </c>
      <c r="B1222" s="6" t="s">
        <v>21358</v>
      </c>
      <c r="C1222" s="6" t="s">
        <v>21359</v>
      </c>
      <c r="D1222" s="35">
        <v>44225</v>
      </c>
      <c r="E1222" s="6" t="s">
        <v>21360</v>
      </c>
      <c r="F1222" s="6" t="s">
        <v>9875</v>
      </c>
      <c r="G1222" s="6">
        <v>24750</v>
      </c>
      <c r="H1222" s="6">
        <v>24750</v>
      </c>
      <c r="I1222" s="6" t="s">
        <v>9762</v>
      </c>
      <c r="J1222" s="6" t="s">
        <v>9763</v>
      </c>
      <c r="K1222" s="6">
        <v>24750</v>
      </c>
      <c r="L1222" s="6" t="s">
        <v>9764</v>
      </c>
      <c r="M1222" s="6">
        <v>15</v>
      </c>
      <c r="N1222" s="6" t="e">
        <f>VLOOKUP(A1222,'1_คตง_ภาพรวม'!$L$6:$M$56,2,FALSE)</f>
        <v>#N/A</v>
      </c>
    </row>
    <row r="1223" spans="1:14">
      <c r="A1223" s="6" t="s">
        <v>3868</v>
      </c>
      <c r="B1223" s="6" t="s">
        <v>21361</v>
      </c>
      <c r="C1223" s="6" t="s">
        <v>21362</v>
      </c>
      <c r="D1223" s="35">
        <v>44225</v>
      </c>
      <c r="E1223" s="6" t="s">
        <v>21363</v>
      </c>
      <c r="F1223" s="6" t="s">
        <v>9875</v>
      </c>
      <c r="G1223" s="6">
        <v>68211</v>
      </c>
      <c r="H1223" s="6">
        <v>68211</v>
      </c>
      <c r="I1223" s="6" t="s">
        <v>9762</v>
      </c>
      <c r="J1223" s="6" t="s">
        <v>9763</v>
      </c>
      <c r="K1223" s="6">
        <v>68211</v>
      </c>
      <c r="L1223" s="6" t="s">
        <v>9764</v>
      </c>
      <c r="M1223" s="6">
        <v>15</v>
      </c>
      <c r="N1223" s="6" t="e">
        <f>VLOOKUP(A1223,'1_คตง_ภาพรวม'!$L$6:$M$56,2,FALSE)</f>
        <v>#N/A</v>
      </c>
    </row>
    <row r="1224" spans="1:14">
      <c r="A1224" s="6" t="s">
        <v>4192</v>
      </c>
      <c r="B1224" s="6" t="s">
        <v>21364</v>
      </c>
      <c r="C1224" s="6" t="s">
        <v>21365</v>
      </c>
      <c r="D1224" s="35">
        <v>44225</v>
      </c>
      <c r="E1224" s="6" t="s">
        <v>21366</v>
      </c>
      <c r="F1224" s="6" t="s">
        <v>9875</v>
      </c>
      <c r="G1224" s="6">
        <v>18810</v>
      </c>
      <c r="H1224" s="6">
        <v>18810</v>
      </c>
      <c r="I1224" s="6" t="s">
        <v>9762</v>
      </c>
      <c r="J1224" s="6" t="s">
        <v>9763</v>
      </c>
      <c r="K1224" s="6">
        <v>18810</v>
      </c>
      <c r="L1224" s="6" t="s">
        <v>9764</v>
      </c>
      <c r="M1224" s="6">
        <v>15</v>
      </c>
      <c r="N1224" s="6" t="e">
        <f>VLOOKUP(A1224,'1_คตง_ภาพรวม'!$L$6:$M$56,2,FALSE)</f>
        <v>#N/A</v>
      </c>
    </row>
    <row r="1225" spans="1:14">
      <c r="A1225" s="6" t="s">
        <v>3313</v>
      </c>
      <c r="B1225" s="6" t="s">
        <v>21367</v>
      </c>
      <c r="C1225" s="6" t="s">
        <v>21368</v>
      </c>
      <c r="D1225" s="35">
        <v>44225</v>
      </c>
      <c r="E1225" s="6" t="s">
        <v>21369</v>
      </c>
      <c r="F1225" s="6" t="s">
        <v>9875</v>
      </c>
      <c r="G1225" s="6">
        <v>19800</v>
      </c>
      <c r="H1225" s="6">
        <v>19800</v>
      </c>
      <c r="I1225" s="6" t="s">
        <v>9762</v>
      </c>
      <c r="J1225" s="6" t="s">
        <v>9763</v>
      </c>
      <c r="K1225" s="6">
        <v>19800</v>
      </c>
      <c r="L1225" s="6" t="s">
        <v>9764</v>
      </c>
      <c r="M1225" s="6">
        <v>15</v>
      </c>
      <c r="N1225" s="6" t="e">
        <f>VLOOKUP(A1225,'1_คตง_ภาพรวม'!$L$6:$M$56,2,FALSE)</f>
        <v>#N/A</v>
      </c>
    </row>
    <row r="1226" spans="1:14">
      <c r="A1226" s="6" t="s">
        <v>3407</v>
      </c>
      <c r="B1226" s="6" t="s">
        <v>21370</v>
      </c>
      <c r="C1226" s="6" t="s">
        <v>21371</v>
      </c>
      <c r="D1226" s="35">
        <v>44225</v>
      </c>
      <c r="E1226" s="6" t="s">
        <v>21372</v>
      </c>
      <c r="F1226" s="6" t="s">
        <v>9875</v>
      </c>
      <c r="G1226" s="6">
        <v>19800</v>
      </c>
      <c r="H1226" s="6">
        <v>19800</v>
      </c>
      <c r="I1226" s="6" t="s">
        <v>9762</v>
      </c>
      <c r="J1226" s="6" t="s">
        <v>9763</v>
      </c>
      <c r="K1226" s="6">
        <v>19800</v>
      </c>
      <c r="L1226" s="6" t="s">
        <v>9764</v>
      </c>
      <c r="M1226" s="6">
        <v>15</v>
      </c>
      <c r="N1226" s="6" t="e">
        <f>VLOOKUP(A1226,'1_คตง_ภาพรวม'!$L$6:$M$56,2,FALSE)</f>
        <v>#N/A</v>
      </c>
    </row>
    <row r="1227" spans="1:14">
      <c r="A1227" s="6" t="s">
        <v>7747</v>
      </c>
      <c r="B1227" s="6" t="s">
        <v>21373</v>
      </c>
      <c r="C1227" s="6" t="s">
        <v>21374</v>
      </c>
      <c r="D1227" s="35">
        <v>44225</v>
      </c>
      <c r="E1227" s="6" t="s">
        <v>21375</v>
      </c>
      <c r="F1227" s="6" t="s">
        <v>9875</v>
      </c>
      <c r="G1227" s="6">
        <v>21285</v>
      </c>
      <c r="H1227" s="6">
        <v>21285</v>
      </c>
      <c r="I1227" s="6" t="s">
        <v>9762</v>
      </c>
      <c r="J1227" s="6" t="s">
        <v>9763</v>
      </c>
      <c r="K1227" s="6">
        <v>21285</v>
      </c>
      <c r="L1227" s="6" t="s">
        <v>9764</v>
      </c>
      <c r="M1227" s="6">
        <v>15</v>
      </c>
      <c r="N1227" s="6" t="e">
        <f>VLOOKUP(A1227,'1_คตง_ภาพรวม'!$L$6:$M$56,2,FALSE)</f>
        <v>#N/A</v>
      </c>
    </row>
    <row r="1228" spans="1:14">
      <c r="A1228" s="6" t="s">
        <v>5589</v>
      </c>
      <c r="B1228" s="6" t="s">
        <v>21376</v>
      </c>
      <c r="C1228" s="6" t="s">
        <v>21377</v>
      </c>
      <c r="D1228" s="35">
        <v>44225</v>
      </c>
      <c r="E1228" s="6" t="s">
        <v>21378</v>
      </c>
      <c r="F1228" s="6" t="s">
        <v>9875</v>
      </c>
      <c r="G1228" s="6">
        <v>30195</v>
      </c>
      <c r="H1228" s="6">
        <v>30195</v>
      </c>
      <c r="I1228" s="6" t="s">
        <v>9762</v>
      </c>
      <c r="J1228" s="6" t="s">
        <v>9763</v>
      </c>
      <c r="K1228" s="6">
        <v>30195</v>
      </c>
      <c r="L1228" s="6" t="s">
        <v>9764</v>
      </c>
      <c r="M1228" s="6">
        <v>15</v>
      </c>
      <c r="N1228" s="6" t="e">
        <f>VLOOKUP(A1228,'1_คตง_ภาพรวม'!$L$6:$M$56,2,FALSE)</f>
        <v>#N/A</v>
      </c>
    </row>
    <row r="1229" spans="1:14">
      <c r="A1229" s="6" t="s">
        <v>5855</v>
      </c>
      <c r="B1229" s="6" t="s">
        <v>21379</v>
      </c>
      <c r="C1229" s="6" t="s">
        <v>21380</v>
      </c>
      <c r="D1229" s="35">
        <v>44225</v>
      </c>
      <c r="E1229" s="6" t="s">
        <v>21381</v>
      </c>
      <c r="F1229" s="6" t="s">
        <v>9875</v>
      </c>
      <c r="G1229" s="6">
        <v>17820</v>
      </c>
      <c r="H1229" s="6">
        <v>17820</v>
      </c>
      <c r="I1229" s="6" t="s">
        <v>9762</v>
      </c>
      <c r="J1229" s="6" t="s">
        <v>9763</v>
      </c>
      <c r="K1229" s="6">
        <v>17820</v>
      </c>
      <c r="L1229" s="6" t="s">
        <v>9764</v>
      </c>
      <c r="M1229" s="6">
        <v>15</v>
      </c>
      <c r="N1229" s="6" t="e">
        <f>VLOOKUP(A1229,'1_คตง_ภาพรวม'!$L$6:$M$56,2,FALSE)</f>
        <v>#N/A</v>
      </c>
    </row>
    <row r="1230" spans="1:14">
      <c r="A1230" s="6" t="s">
        <v>5827</v>
      </c>
      <c r="B1230" s="6" t="s">
        <v>21382</v>
      </c>
      <c r="C1230" s="6" t="s">
        <v>21383</v>
      </c>
      <c r="D1230" s="35">
        <v>44225</v>
      </c>
      <c r="E1230" s="6" t="s">
        <v>21384</v>
      </c>
      <c r="F1230" s="6" t="s">
        <v>9875</v>
      </c>
      <c r="G1230" s="6">
        <v>17820</v>
      </c>
      <c r="H1230" s="6">
        <v>17820</v>
      </c>
      <c r="I1230" s="6" t="s">
        <v>9762</v>
      </c>
      <c r="J1230" s="6" t="s">
        <v>9763</v>
      </c>
      <c r="K1230" s="6">
        <v>17820</v>
      </c>
      <c r="L1230" s="6" t="s">
        <v>9764</v>
      </c>
      <c r="M1230" s="6">
        <v>15</v>
      </c>
      <c r="N1230" s="6" t="e">
        <f>VLOOKUP(A1230,'1_คตง_ภาพรวม'!$L$6:$M$56,2,FALSE)</f>
        <v>#N/A</v>
      </c>
    </row>
    <row r="1231" spans="1:14">
      <c r="A1231" s="6" t="s">
        <v>5698</v>
      </c>
      <c r="B1231" s="6" t="s">
        <v>21385</v>
      </c>
      <c r="C1231" s="6" t="s">
        <v>21386</v>
      </c>
      <c r="D1231" s="35">
        <v>44225</v>
      </c>
      <c r="E1231" s="6" t="s">
        <v>21387</v>
      </c>
      <c r="F1231" s="6" t="s">
        <v>9875</v>
      </c>
      <c r="G1231" s="6">
        <v>19404</v>
      </c>
      <c r="H1231" s="6">
        <v>19404</v>
      </c>
      <c r="I1231" s="6" t="s">
        <v>9762</v>
      </c>
      <c r="J1231" s="6" t="s">
        <v>9763</v>
      </c>
      <c r="K1231" s="6">
        <v>19404</v>
      </c>
      <c r="L1231" s="6" t="s">
        <v>9764</v>
      </c>
      <c r="M1231" s="6">
        <v>15</v>
      </c>
      <c r="N1231" s="6" t="e">
        <f>VLOOKUP(A1231,'1_คตง_ภาพรวม'!$L$6:$M$56,2,FALSE)</f>
        <v>#N/A</v>
      </c>
    </row>
    <row r="1232" spans="1:14">
      <c r="A1232" s="6" t="s">
        <v>7773</v>
      </c>
      <c r="B1232" s="6" t="s">
        <v>21388</v>
      </c>
      <c r="C1232" s="6" t="s">
        <v>21389</v>
      </c>
      <c r="D1232" s="35">
        <v>44225</v>
      </c>
      <c r="E1232" s="6" t="s">
        <v>21390</v>
      </c>
      <c r="F1232" s="6" t="s">
        <v>9875</v>
      </c>
      <c r="G1232" s="6">
        <v>21285</v>
      </c>
      <c r="H1232" s="6">
        <v>21285</v>
      </c>
      <c r="I1232" s="6" t="s">
        <v>9762</v>
      </c>
      <c r="J1232" s="6" t="s">
        <v>9763</v>
      </c>
      <c r="K1232" s="6">
        <v>21285</v>
      </c>
      <c r="L1232" s="6" t="s">
        <v>9764</v>
      </c>
      <c r="M1232" s="6">
        <v>15</v>
      </c>
      <c r="N1232" s="6" t="e">
        <f>VLOOKUP(A1232,'1_คตง_ภาพรวม'!$L$6:$M$56,2,FALSE)</f>
        <v>#N/A</v>
      </c>
    </row>
    <row r="1233" spans="1:14">
      <c r="A1233" s="6" t="s">
        <v>6323</v>
      </c>
      <c r="B1233" s="6" t="s">
        <v>21391</v>
      </c>
      <c r="C1233" s="6" t="s">
        <v>21392</v>
      </c>
      <c r="D1233" s="35">
        <v>44225</v>
      </c>
      <c r="E1233" s="6" t="s">
        <v>21393</v>
      </c>
      <c r="F1233" s="6" t="s">
        <v>9875</v>
      </c>
      <c r="G1233" s="6">
        <v>21780</v>
      </c>
      <c r="H1233" s="6">
        <v>21780</v>
      </c>
      <c r="I1233" s="6" t="s">
        <v>9762</v>
      </c>
      <c r="J1233" s="6" t="s">
        <v>9763</v>
      </c>
      <c r="K1233" s="6">
        <v>21780</v>
      </c>
      <c r="L1233" s="6" t="s">
        <v>9764</v>
      </c>
      <c r="M1233" s="6">
        <v>15</v>
      </c>
      <c r="N1233" s="6" t="e">
        <f>VLOOKUP(A1233,'1_คตง_ภาพรวม'!$L$6:$M$56,2,FALSE)</f>
        <v>#N/A</v>
      </c>
    </row>
    <row r="1234" spans="1:14">
      <c r="A1234" s="6" t="s">
        <v>6960</v>
      </c>
      <c r="B1234" s="6" t="s">
        <v>21394</v>
      </c>
      <c r="C1234" s="6" t="s">
        <v>21395</v>
      </c>
      <c r="D1234" s="35">
        <v>44225</v>
      </c>
      <c r="E1234" s="6" t="s">
        <v>21396</v>
      </c>
      <c r="F1234" s="6" t="s">
        <v>9875</v>
      </c>
      <c r="G1234" s="6">
        <v>33660</v>
      </c>
      <c r="H1234" s="6">
        <v>33660</v>
      </c>
      <c r="I1234" s="6" t="s">
        <v>9762</v>
      </c>
      <c r="J1234" s="6" t="s">
        <v>9763</v>
      </c>
      <c r="K1234" s="6">
        <v>33660</v>
      </c>
      <c r="L1234" s="6" t="s">
        <v>9764</v>
      </c>
      <c r="M1234" s="6">
        <v>15</v>
      </c>
      <c r="N1234" s="6" t="e">
        <f>VLOOKUP(A1234,'1_คตง_ภาพรวม'!$L$6:$M$56,2,FALSE)</f>
        <v>#N/A</v>
      </c>
    </row>
    <row r="1235" spans="1:14">
      <c r="A1235" s="6" t="s">
        <v>5841</v>
      </c>
      <c r="B1235" s="6" t="s">
        <v>21397</v>
      </c>
      <c r="C1235" s="6" t="s">
        <v>21398</v>
      </c>
      <c r="D1235" s="35">
        <v>44225</v>
      </c>
      <c r="E1235" s="6" t="s">
        <v>21399</v>
      </c>
      <c r="F1235" s="6" t="s">
        <v>9875</v>
      </c>
      <c r="G1235" s="6">
        <v>17820</v>
      </c>
      <c r="H1235" s="6">
        <v>17820</v>
      </c>
      <c r="I1235" s="6" t="s">
        <v>9762</v>
      </c>
      <c r="J1235" s="6" t="s">
        <v>9763</v>
      </c>
      <c r="K1235" s="6">
        <v>17820</v>
      </c>
      <c r="L1235" s="6" t="s">
        <v>9764</v>
      </c>
      <c r="M1235" s="6">
        <v>15</v>
      </c>
      <c r="N1235" s="6" t="e">
        <f>VLOOKUP(A1235,'1_คตง_ภาพรวม'!$L$6:$M$56,2,FALSE)</f>
        <v>#N/A</v>
      </c>
    </row>
    <row r="1236" spans="1:14">
      <c r="A1236" s="6" t="s">
        <v>3280</v>
      </c>
      <c r="B1236" s="6" t="s">
        <v>21400</v>
      </c>
      <c r="C1236" s="6" t="s">
        <v>21401</v>
      </c>
      <c r="D1236" s="35">
        <v>44225</v>
      </c>
      <c r="E1236" s="6" t="s">
        <v>21402</v>
      </c>
      <c r="F1236" s="6" t="s">
        <v>9875</v>
      </c>
      <c r="G1236" s="6">
        <v>33660</v>
      </c>
      <c r="H1236" s="6">
        <v>33660</v>
      </c>
      <c r="I1236" s="6" t="s">
        <v>9762</v>
      </c>
      <c r="J1236" s="6" t="s">
        <v>9763</v>
      </c>
      <c r="K1236" s="6">
        <v>33660</v>
      </c>
      <c r="L1236" s="6" t="s">
        <v>9764</v>
      </c>
      <c r="M1236" s="6">
        <v>15</v>
      </c>
      <c r="N1236" s="6" t="e">
        <f>VLOOKUP(A1236,'1_คตง_ภาพรวม'!$L$6:$M$56,2,FALSE)</f>
        <v>#N/A</v>
      </c>
    </row>
    <row r="1237" spans="1:14">
      <c r="A1237" s="6" t="s">
        <v>3471</v>
      </c>
      <c r="B1237" s="6" t="s">
        <v>21403</v>
      </c>
      <c r="C1237" s="6" t="s">
        <v>21404</v>
      </c>
      <c r="D1237" s="35">
        <v>44225</v>
      </c>
      <c r="E1237" s="6" t="s">
        <v>21405</v>
      </c>
      <c r="F1237" s="6" t="s">
        <v>9875</v>
      </c>
      <c r="G1237" s="6">
        <v>53955</v>
      </c>
      <c r="H1237" s="6">
        <v>53955</v>
      </c>
      <c r="I1237" s="6" t="s">
        <v>9762</v>
      </c>
      <c r="J1237" s="6" t="s">
        <v>9763</v>
      </c>
      <c r="K1237" s="6">
        <v>53955</v>
      </c>
      <c r="L1237" s="6" t="s">
        <v>9764</v>
      </c>
      <c r="M1237" s="6">
        <v>15</v>
      </c>
      <c r="N1237" s="6" t="e">
        <f>VLOOKUP(A1237,'1_คตง_ภาพรวม'!$L$6:$M$56,2,FALSE)</f>
        <v>#N/A</v>
      </c>
    </row>
    <row r="1238" spans="1:14">
      <c r="A1238" s="6" t="s">
        <v>3266</v>
      </c>
      <c r="B1238" s="6" t="s">
        <v>21406</v>
      </c>
      <c r="C1238" s="6" t="s">
        <v>21407</v>
      </c>
      <c r="D1238" s="35">
        <v>44225</v>
      </c>
      <c r="E1238" s="6" t="s">
        <v>21408</v>
      </c>
      <c r="F1238" s="6" t="s">
        <v>9875</v>
      </c>
      <c r="G1238" s="6">
        <v>33660</v>
      </c>
      <c r="H1238" s="6">
        <v>33660</v>
      </c>
      <c r="I1238" s="6" t="s">
        <v>9762</v>
      </c>
      <c r="J1238" s="6" t="s">
        <v>9763</v>
      </c>
      <c r="K1238" s="6">
        <v>33660</v>
      </c>
      <c r="L1238" s="6" t="s">
        <v>9764</v>
      </c>
      <c r="M1238" s="6">
        <v>15</v>
      </c>
      <c r="N1238" s="6" t="e">
        <f>VLOOKUP(A1238,'1_คตง_ภาพรวม'!$L$6:$M$56,2,FALSE)</f>
        <v>#N/A</v>
      </c>
    </row>
    <row r="1239" spans="1:14">
      <c r="A1239" s="6" t="s">
        <v>7562</v>
      </c>
      <c r="B1239" s="6" t="s">
        <v>21427</v>
      </c>
      <c r="C1239" s="6" t="s">
        <v>21428</v>
      </c>
      <c r="D1239" s="35">
        <v>44225</v>
      </c>
      <c r="E1239" s="6" t="s">
        <v>21429</v>
      </c>
      <c r="F1239" s="6" t="s">
        <v>9875</v>
      </c>
      <c r="G1239" s="6">
        <v>25245</v>
      </c>
      <c r="H1239" s="6">
        <v>25245</v>
      </c>
      <c r="I1239" s="6" t="s">
        <v>9762</v>
      </c>
      <c r="J1239" s="6" t="s">
        <v>9763</v>
      </c>
      <c r="K1239" s="6">
        <v>25245</v>
      </c>
      <c r="L1239" s="6" t="s">
        <v>9764</v>
      </c>
      <c r="M1239" s="6">
        <v>15</v>
      </c>
      <c r="N1239" s="6" t="e">
        <f>VLOOKUP(A1239,'1_คตง_ภาพรวม'!$L$6:$M$56,2,FALSE)</f>
        <v>#N/A</v>
      </c>
    </row>
    <row r="1240" spans="1:14">
      <c r="A1240" s="6" t="s">
        <v>8114</v>
      </c>
      <c r="B1240" s="6" t="s">
        <v>21430</v>
      </c>
      <c r="C1240" s="6" t="s">
        <v>21431</v>
      </c>
      <c r="D1240" s="35">
        <v>44225</v>
      </c>
      <c r="E1240" s="6" t="s">
        <v>21432</v>
      </c>
      <c r="F1240" s="6" t="s">
        <v>9875</v>
      </c>
      <c r="G1240" s="6">
        <v>20790</v>
      </c>
      <c r="H1240" s="6">
        <v>20790</v>
      </c>
      <c r="I1240" s="6" t="s">
        <v>9762</v>
      </c>
      <c r="J1240" s="6" t="s">
        <v>9763</v>
      </c>
      <c r="K1240" s="6">
        <v>20790</v>
      </c>
      <c r="L1240" s="6" t="s">
        <v>9764</v>
      </c>
      <c r="M1240" s="6">
        <v>15</v>
      </c>
      <c r="N1240" s="6" t="e">
        <f>VLOOKUP(A1240,'1_คตง_ภาพรวม'!$L$6:$M$56,2,FALSE)</f>
        <v>#N/A</v>
      </c>
    </row>
    <row r="1241" spans="1:14">
      <c r="A1241" s="6" t="s">
        <v>4176</v>
      </c>
      <c r="B1241" s="6" t="s">
        <v>21433</v>
      </c>
      <c r="C1241" s="6" t="s">
        <v>21434</v>
      </c>
      <c r="D1241" s="35">
        <v>44225</v>
      </c>
      <c r="E1241" s="6" t="s">
        <v>21435</v>
      </c>
      <c r="F1241" s="6" t="s">
        <v>9875</v>
      </c>
      <c r="G1241" s="6">
        <v>29700</v>
      </c>
      <c r="H1241" s="6">
        <v>29700</v>
      </c>
      <c r="I1241" s="6" t="s">
        <v>9762</v>
      </c>
      <c r="J1241" s="6" t="s">
        <v>9763</v>
      </c>
      <c r="K1241" s="6">
        <v>29700</v>
      </c>
      <c r="L1241" s="6" t="s">
        <v>9764</v>
      </c>
      <c r="M1241" s="6">
        <v>15</v>
      </c>
      <c r="N1241" s="6" t="e">
        <f>VLOOKUP(A1241,'1_คตง_ภาพรวม'!$L$6:$M$56,2,FALSE)</f>
        <v>#N/A</v>
      </c>
    </row>
    <row r="1242" spans="1:14">
      <c r="A1242" s="6" t="s">
        <v>6829</v>
      </c>
      <c r="B1242" s="6" t="s">
        <v>21436</v>
      </c>
      <c r="C1242" s="6" t="s">
        <v>21437</v>
      </c>
      <c r="D1242" s="35">
        <v>44225</v>
      </c>
      <c r="E1242" s="6" t="s">
        <v>21438</v>
      </c>
      <c r="F1242" s="6" t="s">
        <v>9875</v>
      </c>
      <c r="G1242" s="6">
        <v>20790</v>
      </c>
      <c r="H1242" s="6">
        <v>20790</v>
      </c>
      <c r="I1242" s="6" t="s">
        <v>9762</v>
      </c>
      <c r="J1242" s="6" t="s">
        <v>9763</v>
      </c>
      <c r="K1242" s="6">
        <v>20790</v>
      </c>
      <c r="L1242" s="6" t="s">
        <v>9764</v>
      </c>
      <c r="M1242" s="6">
        <v>15</v>
      </c>
      <c r="N1242" s="6" t="e">
        <f>VLOOKUP(A1242,'1_คตง_ภาพรวม'!$L$6:$M$56,2,FALSE)</f>
        <v>#N/A</v>
      </c>
    </row>
    <row r="1243" spans="1:14">
      <c r="A1243" s="6" t="s">
        <v>3213</v>
      </c>
      <c r="B1243" s="6" t="s">
        <v>21439</v>
      </c>
      <c r="C1243" s="6" t="s">
        <v>21440</v>
      </c>
      <c r="D1243" s="35">
        <v>44225</v>
      </c>
      <c r="E1243" s="6" t="s">
        <v>21441</v>
      </c>
      <c r="F1243" s="6" t="s">
        <v>9875</v>
      </c>
      <c r="G1243" s="6">
        <v>33660</v>
      </c>
      <c r="H1243" s="6">
        <v>33660</v>
      </c>
      <c r="I1243" s="6" t="s">
        <v>9762</v>
      </c>
      <c r="J1243" s="6" t="s">
        <v>9763</v>
      </c>
      <c r="K1243" s="6">
        <v>33660</v>
      </c>
      <c r="L1243" s="6" t="s">
        <v>9764</v>
      </c>
      <c r="M1243" s="6">
        <v>15</v>
      </c>
      <c r="N1243" s="6" t="e">
        <f>VLOOKUP(A1243,'1_คตง_ภาพรวม'!$L$6:$M$56,2,FALSE)</f>
        <v>#N/A</v>
      </c>
    </row>
    <row r="1244" spans="1:14">
      <c r="A1244" s="6" t="s">
        <v>2964</v>
      </c>
      <c r="B1244" s="6" t="s">
        <v>21442</v>
      </c>
      <c r="C1244" s="6" t="s">
        <v>21443</v>
      </c>
      <c r="D1244" s="35">
        <v>44225</v>
      </c>
      <c r="E1244" s="6" t="s">
        <v>21444</v>
      </c>
      <c r="F1244" s="6" t="s">
        <v>9875</v>
      </c>
      <c r="G1244" s="6">
        <v>61875</v>
      </c>
      <c r="H1244" s="6">
        <v>61875</v>
      </c>
      <c r="I1244" s="6" t="s">
        <v>9762</v>
      </c>
      <c r="J1244" s="6" t="s">
        <v>9763</v>
      </c>
      <c r="K1244" s="6">
        <v>61875</v>
      </c>
      <c r="L1244" s="6" t="s">
        <v>9764</v>
      </c>
      <c r="M1244" s="6">
        <v>15</v>
      </c>
      <c r="N1244" s="6" t="e">
        <f>VLOOKUP(A1244,'1_คตง_ภาพรวม'!$L$6:$M$56,2,FALSE)</f>
        <v>#N/A</v>
      </c>
    </row>
    <row r="1245" spans="1:14">
      <c r="A1245" s="6" t="s">
        <v>7296</v>
      </c>
      <c r="B1245" s="6" t="s">
        <v>21451</v>
      </c>
      <c r="C1245" s="6" t="s">
        <v>21452</v>
      </c>
      <c r="D1245" s="35">
        <v>44225</v>
      </c>
      <c r="E1245" s="6" t="s">
        <v>21453</v>
      </c>
      <c r="F1245" s="6" t="s">
        <v>9875</v>
      </c>
      <c r="G1245" s="6">
        <v>22275</v>
      </c>
      <c r="H1245" s="6">
        <v>22275</v>
      </c>
      <c r="I1245" s="6" t="s">
        <v>9762</v>
      </c>
      <c r="J1245" s="6" t="s">
        <v>9763</v>
      </c>
      <c r="K1245" s="6">
        <v>22275</v>
      </c>
      <c r="L1245" s="6" t="s">
        <v>9764</v>
      </c>
      <c r="M1245" s="6">
        <v>15</v>
      </c>
      <c r="N1245" s="6" t="e">
        <f>VLOOKUP(A1245,'1_คตง_ภาพรวม'!$L$6:$M$56,2,FALSE)</f>
        <v>#N/A</v>
      </c>
    </row>
    <row r="1246" spans="1:14">
      <c r="A1246" s="6" t="s">
        <v>5713</v>
      </c>
      <c r="B1246" s="6" t="s">
        <v>21457</v>
      </c>
      <c r="C1246" s="6" t="s">
        <v>21458</v>
      </c>
      <c r="D1246" s="35">
        <v>44225</v>
      </c>
      <c r="E1246" s="6" t="s">
        <v>21459</v>
      </c>
      <c r="F1246" s="6" t="s">
        <v>9875</v>
      </c>
      <c r="G1246" s="6">
        <v>131967</v>
      </c>
      <c r="H1246" s="6">
        <v>131967</v>
      </c>
      <c r="I1246" s="6" t="s">
        <v>9762</v>
      </c>
      <c r="J1246" s="6" t="s">
        <v>9763</v>
      </c>
      <c r="K1246" s="6">
        <v>131967</v>
      </c>
      <c r="L1246" s="6" t="s">
        <v>9764</v>
      </c>
      <c r="M1246" s="6">
        <v>15</v>
      </c>
      <c r="N1246" s="6" t="e">
        <f>VLOOKUP(A1246,'1_คตง_ภาพรวม'!$L$6:$M$56,2,FALSE)</f>
        <v>#N/A</v>
      </c>
    </row>
    <row r="1247" spans="1:14">
      <c r="A1247" s="6" t="s">
        <v>4136</v>
      </c>
      <c r="B1247" s="6" t="s">
        <v>21593</v>
      </c>
      <c r="C1247" s="6" t="s">
        <v>21594</v>
      </c>
      <c r="D1247" s="35">
        <v>44230</v>
      </c>
      <c r="E1247" s="6" t="s">
        <v>21595</v>
      </c>
      <c r="F1247" s="6" t="s">
        <v>9875</v>
      </c>
      <c r="G1247" s="6">
        <v>38115</v>
      </c>
      <c r="H1247" s="6">
        <v>38115</v>
      </c>
      <c r="I1247" s="6" t="s">
        <v>9762</v>
      </c>
      <c r="J1247" s="6" t="s">
        <v>9763</v>
      </c>
      <c r="K1247" s="6">
        <v>38115</v>
      </c>
      <c r="L1247" s="6" t="s">
        <v>9764</v>
      </c>
      <c r="M1247" s="6">
        <v>15</v>
      </c>
      <c r="N1247" s="6" t="e">
        <f>VLOOKUP(A1247,'1_คตง_ภาพรวม'!$L$6:$M$56,2,FALSE)</f>
        <v>#N/A</v>
      </c>
    </row>
    <row r="1248" spans="1:14">
      <c r="A1248" s="6" t="s">
        <v>3752</v>
      </c>
      <c r="B1248" s="6" t="s">
        <v>21596</v>
      </c>
      <c r="C1248" s="6" t="s">
        <v>21597</v>
      </c>
      <c r="D1248" s="35">
        <v>44230</v>
      </c>
      <c r="E1248" s="6" t="s">
        <v>21598</v>
      </c>
      <c r="F1248" s="6" t="s">
        <v>9875</v>
      </c>
      <c r="G1248" s="6">
        <v>112365</v>
      </c>
      <c r="H1248" s="6">
        <v>112365</v>
      </c>
      <c r="I1248" s="6" t="s">
        <v>9762</v>
      </c>
      <c r="J1248" s="6" t="s">
        <v>9763</v>
      </c>
      <c r="K1248" s="6">
        <v>112365</v>
      </c>
      <c r="L1248" s="6" t="s">
        <v>9764</v>
      </c>
      <c r="M1248" s="6">
        <v>18</v>
      </c>
      <c r="N1248" s="6" t="e">
        <f>VLOOKUP(A1248,'1_คตง_ภาพรวม'!$L$6:$M$56,2,FALSE)</f>
        <v>#N/A</v>
      </c>
    </row>
    <row r="1249" spans="1:14">
      <c r="A1249" s="6" t="s">
        <v>3852</v>
      </c>
      <c r="B1249" s="6" t="s">
        <v>21599</v>
      </c>
      <c r="C1249" s="6" t="s">
        <v>21600</v>
      </c>
      <c r="D1249" s="35">
        <v>44230</v>
      </c>
      <c r="E1249" s="6" t="s">
        <v>21601</v>
      </c>
      <c r="F1249" s="6" t="s">
        <v>9875</v>
      </c>
      <c r="G1249" s="6">
        <v>64350</v>
      </c>
      <c r="H1249" s="6">
        <v>64350</v>
      </c>
      <c r="I1249" s="6" t="s">
        <v>9762</v>
      </c>
      <c r="J1249" s="6" t="s">
        <v>9763</v>
      </c>
      <c r="K1249" s="6">
        <v>64350</v>
      </c>
      <c r="L1249" s="6" t="s">
        <v>9764</v>
      </c>
      <c r="M1249" s="6">
        <v>15</v>
      </c>
      <c r="N1249" s="6" t="e">
        <f>VLOOKUP(A1249,'1_คตง_ภาพรวม'!$L$6:$M$56,2,FALSE)</f>
        <v>#N/A</v>
      </c>
    </row>
    <row r="1250" spans="1:14">
      <c r="A1250" s="6" t="s">
        <v>3252</v>
      </c>
      <c r="B1250" s="6" t="s">
        <v>21605</v>
      </c>
      <c r="C1250" s="6" t="s">
        <v>21606</v>
      </c>
      <c r="D1250" s="35">
        <v>44230</v>
      </c>
      <c r="E1250" s="6" t="s">
        <v>21607</v>
      </c>
      <c r="F1250" s="6" t="s">
        <v>9875</v>
      </c>
      <c r="G1250" s="6">
        <v>64350</v>
      </c>
      <c r="H1250" s="6">
        <v>64350</v>
      </c>
      <c r="I1250" s="6" t="s">
        <v>9762</v>
      </c>
      <c r="J1250" s="6" t="s">
        <v>9763</v>
      </c>
      <c r="K1250" s="6">
        <v>64350</v>
      </c>
      <c r="L1250" s="6" t="s">
        <v>9764</v>
      </c>
      <c r="M1250" s="6">
        <v>18</v>
      </c>
      <c r="N1250" s="6" t="e">
        <f>VLOOKUP(A1250,'1_คตง_ภาพรวม'!$L$6:$M$56,2,FALSE)</f>
        <v>#N/A</v>
      </c>
    </row>
    <row r="1251" spans="1:14">
      <c r="A1251" s="6" t="s">
        <v>4441</v>
      </c>
      <c r="B1251" s="6" t="s">
        <v>21637</v>
      </c>
      <c r="C1251" s="6" t="s">
        <v>21638</v>
      </c>
      <c r="D1251" s="35">
        <v>44238</v>
      </c>
      <c r="E1251" s="6" t="s">
        <v>21639</v>
      </c>
      <c r="F1251" s="6" t="s">
        <v>9875</v>
      </c>
      <c r="G1251" s="6">
        <v>554380</v>
      </c>
      <c r="H1251" s="6">
        <v>554380</v>
      </c>
      <c r="I1251" s="6" t="s">
        <v>9762</v>
      </c>
      <c r="J1251" s="6" t="s">
        <v>9763</v>
      </c>
      <c r="K1251" s="6">
        <v>554380</v>
      </c>
      <c r="L1251" s="6" t="s">
        <v>9764</v>
      </c>
      <c r="M1251" s="6">
        <v>15</v>
      </c>
      <c r="N1251" s="6" t="e">
        <f>VLOOKUP(A1251,'1_คตง_ภาพรวม'!$L$6:$M$56,2,FALSE)</f>
        <v>#N/A</v>
      </c>
    </row>
    <row r="1252" spans="1:14">
      <c r="A1252" s="6" t="s">
        <v>4693</v>
      </c>
      <c r="B1252" s="6" t="s">
        <v>21640</v>
      </c>
      <c r="C1252" s="6" t="s">
        <v>21641</v>
      </c>
      <c r="D1252" s="35">
        <v>44238</v>
      </c>
      <c r="E1252" s="6" t="s">
        <v>21642</v>
      </c>
      <c r="F1252" s="6" t="s">
        <v>9875</v>
      </c>
      <c r="G1252" s="6">
        <v>97520</v>
      </c>
      <c r="H1252" s="6">
        <v>97520</v>
      </c>
      <c r="I1252" s="6" t="s">
        <v>9762</v>
      </c>
      <c r="J1252" s="6" t="s">
        <v>9763</v>
      </c>
      <c r="K1252" s="6">
        <v>97520</v>
      </c>
      <c r="L1252" s="6" t="s">
        <v>9764</v>
      </c>
      <c r="M1252" s="6">
        <v>15</v>
      </c>
      <c r="N1252" s="6" t="e">
        <f>VLOOKUP(A1252,'1_คตง_ภาพรวม'!$L$6:$M$56,2,FALSE)</f>
        <v>#N/A</v>
      </c>
    </row>
    <row r="1253" spans="1:14">
      <c r="A1253" s="6" t="s">
        <v>4675</v>
      </c>
      <c r="B1253" s="6" t="s">
        <v>21643</v>
      </c>
      <c r="C1253" s="6" t="s">
        <v>21644</v>
      </c>
      <c r="D1253" s="35">
        <v>44238</v>
      </c>
      <c r="E1253" s="6" t="s">
        <v>21645</v>
      </c>
      <c r="F1253" s="6" t="s">
        <v>9875</v>
      </c>
      <c r="G1253" s="6">
        <v>389444</v>
      </c>
      <c r="H1253" s="6">
        <v>389444</v>
      </c>
      <c r="I1253" s="6" t="s">
        <v>9762</v>
      </c>
      <c r="J1253" s="6" t="s">
        <v>9763</v>
      </c>
      <c r="K1253" s="6">
        <v>389444</v>
      </c>
      <c r="L1253" s="6" t="s">
        <v>9764</v>
      </c>
      <c r="M1253" s="6">
        <v>15</v>
      </c>
      <c r="N1253" s="6" t="e">
        <f>VLOOKUP(A1253,'1_คตง_ภาพรวม'!$L$6:$M$56,2,FALSE)</f>
        <v>#N/A</v>
      </c>
    </row>
    <row r="1254" spans="1:14">
      <c r="A1254" s="6" t="s">
        <v>3197</v>
      </c>
      <c r="B1254" s="6" t="s">
        <v>21664</v>
      </c>
      <c r="C1254" s="6" t="s">
        <v>21665</v>
      </c>
      <c r="D1254" s="35">
        <v>44232</v>
      </c>
      <c r="E1254" s="6" t="s">
        <v>21666</v>
      </c>
      <c r="F1254" s="6" t="s">
        <v>9875</v>
      </c>
      <c r="G1254" s="6">
        <v>22770</v>
      </c>
      <c r="H1254" s="6">
        <v>22770</v>
      </c>
      <c r="I1254" s="6" t="s">
        <v>9762</v>
      </c>
      <c r="J1254" s="6" t="s">
        <v>9763</v>
      </c>
      <c r="K1254" s="6">
        <v>22770</v>
      </c>
      <c r="L1254" s="6" t="s">
        <v>9764</v>
      </c>
      <c r="M1254" s="6">
        <v>15</v>
      </c>
      <c r="N1254" s="6" t="e">
        <f>VLOOKUP(A1254,'1_คตง_ภาพรวม'!$L$6:$M$56,2,FALSE)</f>
        <v>#N/A</v>
      </c>
    </row>
    <row r="1255" spans="1:14">
      <c r="A1255" s="6" t="s">
        <v>5017</v>
      </c>
      <c r="B1255" s="6" t="s">
        <v>21667</v>
      </c>
      <c r="C1255" s="6" t="s">
        <v>21668</v>
      </c>
      <c r="D1255" s="35">
        <v>44238</v>
      </c>
      <c r="E1255" s="6" t="s">
        <v>21669</v>
      </c>
      <c r="F1255" s="6" t="s">
        <v>9875</v>
      </c>
      <c r="G1255" s="6">
        <v>29680</v>
      </c>
      <c r="H1255" s="6">
        <v>29680</v>
      </c>
      <c r="I1255" s="6" t="s">
        <v>9762</v>
      </c>
      <c r="J1255" s="6" t="s">
        <v>9763</v>
      </c>
      <c r="K1255" s="6">
        <v>29680</v>
      </c>
      <c r="L1255" s="6" t="s">
        <v>9764</v>
      </c>
      <c r="M1255" s="6">
        <v>15</v>
      </c>
      <c r="N1255" s="6" t="e">
        <f>VLOOKUP(A1255,'1_คตง_ภาพรวม'!$L$6:$M$56,2,FALSE)</f>
        <v>#N/A</v>
      </c>
    </row>
    <row r="1256" spans="1:14">
      <c r="A1256" s="6" t="s">
        <v>3197</v>
      </c>
      <c r="B1256" s="6" t="s">
        <v>21670</v>
      </c>
      <c r="C1256" s="6" t="s">
        <v>21671</v>
      </c>
      <c r="D1256" s="35">
        <v>44238</v>
      </c>
      <c r="E1256" s="6" t="s">
        <v>21672</v>
      </c>
      <c r="F1256" s="6" t="s">
        <v>9875</v>
      </c>
      <c r="G1256" s="6">
        <v>22770</v>
      </c>
      <c r="H1256" s="6">
        <v>22770</v>
      </c>
      <c r="I1256" s="6" t="s">
        <v>9762</v>
      </c>
      <c r="J1256" s="6" t="s">
        <v>9763</v>
      </c>
      <c r="K1256" s="6">
        <v>22770</v>
      </c>
      <c r="L1256" s="6" t="s">
        <v>9764</v>
      </c>
      <c r="M1256" s="6">
        <v>15</v>
      </c>
      <c r="N1256" s="6" t="e">
        <f>VLOOKUP(A1256,'1_คตง_ภาพรวม'!$L$6:$M$56,2,FALSE)</f>
        <v>#N/A</v>
      </c>
    </row>
    <row r="1257" spans="1:14">
      <c r="A1257" s="6" t="s">
        <v>3302</v>
      </c>
      <c r="B1257" s="6" t="s">
        <v>21673</v>
      </c>
      <c r="C1257" s="6" t="s">
        <v>21674</v>
      </c>
      <c r="D1257" s="35">
        <v>44238</v>
      </c>
      <c r="E1257" s="6" t="s">
        <v>21675</v>
      </c>
      <c r="F1257" s="6" t="s">
        <v>9875</v>
      </c>
      <c r="G1257" s="6">
        <v>298951.8</v>
      </c>
      <c r="H1257" s="6">
        <v>298951.8</v>
      </c>
      <c r="I1257" s="6" t="s">
        <v>9762</v>
      </c>
      <c r="J1257" s="6" t="s">
        <v>9763</v>
      </c>
      <c r="K1257" s="6">
        <v>298951.8</v>
      </c>
      <c r="L1257" s="6" t="s">
        <v>9764</v>
      </c>
      <c r="M1257" s="6">
        <v>15</v>
      </c>
      <c r="N1257" s="6" t="e">
        <f>VLOOKUP(A1257,'1_คตง_ภาพรวม'!$L$6:$M$56,2,FALSE)</f>
        <v>#N/A</v>
      </c>
    </row>
    <row r="1258" spans="1:14">
      <c r="A1258" s="6" t="s">
        <v>7942</v>
      </c>
      <c r="B1258" s="6" t="s">
        <v>21676</v>
      </c>
      <c r="C1258" s="6" t="s">
        <v>21677</v>
      </c>
      <c r="D1258" s="35">
        <v>44238</v>
      </c>
      <c r="E1258" s="6" t="s">
        <v>21678</v>
      </c>
      <c r="F1258" s="6" t="s">
        <v>9875</v>
      </c>
      <c r="G1258" s="6">
        <v>28620</v>
      </c>
      <c r="H1258" s="6">
        <v>28620</v>
      </c>
      <c r="I1258" s="6" t="s">
        <v>9762</v>
      </c>
      <c r="J1258" s="6" t="s">
        <v>9763</v>
      </c>
      <c r="K1258" s="6">
        <v>28620</v>
      </c>
      <c r="L1258" s="6" t="s">
        <v>9764</v>
      </c>
      <c r="M1258" s="6">
        <v>15</v>
      </c>
      <c r="N1258" s="6" t="e">
        <f>VLOOKUP(A1258,'1_คตง_ภาพรวม'!$L$6:$M$56,2,FALSE)</f>
        <v>#N/A</v>
      </c>
    </row>
    <row r="1259" spans="1:14">
      <c r="A1259" s="6" t="s">
        <v>3942</v>
      </c>
      <c r="B1259" s="6" t="s">
        <v>21679</v>
      </c>
      <c r="C1259" s="6" t="s">
        <v>21680</v>
      </c>
      <c r="D1259" s="35">
        <v>44238</v>
      </c>
      <c r="E1259" s="6" t="s">
        <v>21681</v>
      </c>
      <c r="F1259" s="6" t="s">
        <v>9875</v>
      </c>
      <c r="G1259" s="6">
        <v>111300</v>
      </c>
      <c r="H1259" s="6">
        <v>111300</v>
      </c>
      <c r="I1259" s="6" t="s">
        <v>9762</v>
      </c>
      <c r="J1259" s="6" t="s">
        <v>9763</v>
      </c>
      <c r="K1259" s="6">
        <v>111300</v>
      </c>
      <c r="L1259" s="6" t="s">
        <v>9764</v>
      </c>
      <c r="M1259" s="6">
        <v>15</v>
      </c>
      <c r="N1259" s="6" t="e">
        <f>VLOOKUP(A1259,'1_คตง_ภาพรวม'!$L$6:$M$56,2,FALSE)</f>
        <v>#N/A</v>
      </c>
    </row>
    <row r="1260" spans="1:14">
      <c r="A1260" s="6" t="s">
        <v>6654</v>
      </c>
      <c r="B1260" s="6" t="s">
        <v>21682</v>
      </c>
      <c r="C1260" s="6" t="s">
        <v>21683</v>
      </c>
      <c r="D1260" s="35">
        <v>44238</v>
      </c>
      <c r="E1260" s="6" t="s">
        <v>21684</v>
      </c>
      <c r="F1260" s="6" t="s">
        <v>9875</v>
      </c>
      <c r="G1260" s="6">
        <v>79500</v>
      </c>
      <c r="H1260" s="6">
        <v>79500</v>
      </c>
      <c r="I1260" s="6" t="s">
        <v>9762</v>
      </c>
      <c r="J1260" s="6" t="s">
        <v>9763</v>
      </c>
      <c r="K1260" s="6">
        <v>79500</v>
      </c>
      <c r="L1260" s="6" t="s">
        <v>9764</v>
      </c>
      <c r="M1260" s="6">
        <v>15</v>
      </c>
      <c r="N1260" s="6" t="e">
        <f>VLOOKUP(A1260,'1_คตง_ภาพรวม'!$L$6:$M$56,2,FALSE)</f>
        <v>#N/A</v>
      </c>
    </row>
    <row r="1261" spans="1:14">
      <c r="A1261" s="6" t="s">
        <v>5127</v>
      </c>
      <c r="B1261" s="6" t="s">
        <v>21685</v>
      </c>
      <c r="C1261" s="6" t="s">
        <v>21686</v>
      </c>
      <c r="D1261" s="35">
        <v>44238</v>
      </c>
      <c r="E1261" s="6" t="s">
        <v>21687</v>
      </c>
      <c r="F1261" s="6" t="s">
        <v>9875</v>
      </c>
      <c r="G1261" s="6">
        <v>861869.16</v>
      </c>
      <c r="H1261" s="6">
        <v>861869.16</v>
      </c>
      <c r="I1261" s="6" t="s">
        <v>9762</v>
      </c>
      <c r="J1261" s="6" t="s">
        <v>9763</v>
      </c>
      <c r="K1261" s="6">
        <v>861869.16</v>
      </c>
      <c r="L1261" s="6" t="s">
        <v>9764</v>
      </c>
      <c r="M1261" s="6">
        <v>15</v>
      </c>
      <c r="N1261" s="6" t="e">
        <f>VLOOKUP(A1261,'1_คตง_ภาพรวม'!$L$6:$M$56,2,FALSE)</f>
        <v>#N/A</v>
      </c>
    </row>
    <row r="1262" spans="1:14">
      <c r="A1262" s="6" t="s">
        <v>4432</v>
      </c>
      <c r="B1262" s="6" t="s">
        <v>21688</v>
      </c>
      <c r="C1262" s="6" t="s">
        <v>21689</v>
      </c>
      <c r="D1262" s="35">
        <v>44238</v>
      </c>
      <c r="E1262" s="6" t="s">
        <v>21690</v>
      </c>
      <c r="F1262" s="6" t="s">
        <v>9875</v>
      </c>
      <c r="G1262" s="6">
        <v>131440</v>
      </c>
      <c r="H1262" s="6">
        <v>131440</v>
      </c>
      <c r="I1262" s="6" t="s">
        <v>9762</v>
      </c>
      <c r="J1262" s="6" t="s">
        <v>9763</v>
      </c>
      <c r="K1262" s="6">
        <v>131440</v>
      </c>
      <c r="L1262" s="6" t="s">
        <v>9764</v>
      </c>
      <c r="M1262" s="6">
        <v>15</v>
      </c>
      <c r="N1262" s="6" t="e">
        <f>VLOOKUP(A1262,'1_คตง_ภาพรวม'!$L$6:$M$56,2,FALSE)</f>
        <v>#N/A</v>
      </c>
    </row>
    <row r="1263" spans="1:14">
      <c r="A1263" s="6" t="s">
        <v>7590</v>
      </c>
      <c r="B1263" s="6" t="s">
        <v>21691</v>
      </c>
      <c r="C1263" s="6" t="s">
        <v>21692</v>
      </c>
      <c r="D1263" s="35">
        <v>44238</v>
      </c>
      <c r="E1263" s="6" t="s">
        <v>21693</v>
      </c>
      <c r="F1263" s="6" t="s">
        <v>9875</v>
      </c>
      <c r="G1263" s="6">
        <v>140580</v>
      </c>
      <c r="H1263" s="6">
        <v>140580</v>
      </c>
      <c r="I1263" s="6" t="s">
        <v>9762</v>
      </c>
      <c r="J1263" s="6" t="s">
        <v>9763</v>
      </c>
      <c r="K1263" s="6">
        <v>140580</v>
      </c>
      <c r="L1263" s="6" t="s">
        <v>9764</v>
      </c>
      <c r="M1263" s="6">
        <v>15</v>
      </c>
      <c r="N1263" s="6" t="e">
        <f>VLOOKUP(A1263,'1_คตง_ภาพรวม'!$L$6:$M$56,2,FALSE)</f>
        <v>#N/A</v>
      </c>
    </row>
    <row r="1264" spans="1:14">
      <c r="A1264" s="6" t="s">
        <v>3773</v>
      </c>
      <c r="B1264" s="6" t="s">
        <v>21694</v>
      </c>
      <c r="C1264" s="6" t="s">
        <v>21695</v>
      </c>
      <c r="D1264" s="35">
        <v>44238</v>
      </c>
      <c r="E1264" s="6" t="s">
        <v>21696</v>
      </c>
      <c r="F1264" s="6" t="s">
        <v>9875</v>
      </c>
      <c r="G1264" s="6">
        <v>4372500</v>
      </c>
      <c r="H1264" s="6">
        <v>4372500</v>
      </c>
      <c r="I1264" s="6" t="s">
        <v>9762</v>
      </c>
      <c r="J1264" s="6" t="s">
        <v>9763</v>
      </c>
      <c r="K1264" s="6">
        <v>4372500</v>
      </c>
      <c r="L1264" s="6" t="s">
        <v>9764</v>
      </c>
      <c r="M1264" s="6">
        <v>15</v>
      </c>
      <c r="N1264" s="6" t="e">
        <f>VLOOKUP(A1264,'1_คตง_ภาพรวม'!$L$6:$M$56,2,FALSE)</f>
        <v>#N/A</v>
      </c>
    </row>
    <row r="1265" spans="1:14">
      <c r="A1265" s="6" t="s">
        <v>1604</v>
      </c>
      <c r="B1265" s="6" t="s">
        <v>21697</v>
      </c>
      <c r="C1265" s="6" t="s">
        <v>21698</v>
      </c>
      <c r="D1265" s="35">
        <v>44238</v>
      </c>
      <c r="E1265" s="6" t="s">
        <v>21699</v>
      </c>
      <c r="F1265" s="6" t="s">
        <v>9875</v>
      </c>
      <c r="G1265" s="6">
        <v>385681</v>
      </c>
      <c r="H1265" s="6">
        <v>385681</v>
      </c>
      <c r="I1265" s="6" t="s">
        <v>9762</v>
      </c>
      <c r="J1265" s="6" t="s">
        <v>9763</v>
      </c>
      <c r="K1265" s="6">
        <v>385681</v>
      </c>
      <c r="L1265" s="6" t="s">
        <v>9764</v>
      </c>
      <c r="M1265" s="6">
        <v>15</v>
      </c>
      <c r="N1265" s="6" t="e">
        <f>VLOOKUP(A1265,'1_คตง_ภาพรวม'!$L$6:$M$56,2,FALSE)</f>
        <v>#N/A</v>
      </c>
    </row>
    <row r="1266" spans="1:14">
      <c r="A1266" s="6" t="s">
        <v>4084</v>
      </c>
      <c r="B1266" s="6" t="s">
        <v>21703</v>
      </c>
      <c r="C1266" s="6" t="s">
        <v>21704</v>
      </c>
      <c r="D1266" s="35">
        <v>44238</v>
      </c>
      <c r="E1266" s="6" t="s">
        <v>21705</v>
      </c>
      <c r="F1266" s="6" t="s">
        <v>9875</v>
      </c>
      <c r="G1266" s="6">
        <v>24910</v>
      </c>
      <c r="H1266" s="6">
        <v>24910</v>
      </c>
      <c r="I1266" s="6" t="s">
        <v>9762</v>
      </c>
      <c r="J1266" s="6" t="s">
        <v>9763</v>
      </c>
      <c r="K1266" s="6">
        <v>24910</v>
      </c>
      <c r="L1266" s="6" t="s">
        <v>9764</v>
      </c>
      <c r="M1266" s="6">
        <v>15</v>
      </c>
      <c r="N1266" s="6" t="e">
        <f>VLOOKUP(A1266,'1_คตง_ภาพรวม'!$L$6:$M$56,2,FALSE)</f>
        <v>#N/A</v>
      </c>
    </row>
    <row r="1267" spans="1:14">
      <c r="A1267" s="6" t="s">
        <v>4325</v>
      </c>
      <c r="B1267" s="6" t="s">
        <v>21706</v>
      </c>
      <c r="C1267" s="6" t="s">
        <v>21707</v>
      </c>
      <c r="D1267" s="35">
        <v>44238</v>
      </c>
      <c r="E1267" s="6" t="s">
        <v>21708</v>
      </c>
      <c r="F1267" s="6" t="s">
        <v>9875</v>
      </c>
      <c r="G1267" s="6">
        <v>43917.61</v>
      </c>
      <c r="H1267" s="6">
        <v>43917.61</v>
      </c>
      <c r="I1267" s="6" t="s">
        <v>9762</v>
      </c>
      <c r="J1267" s="6" t="s">
        <v>9763</v>
      </c>
      <c r="K1267" s="6">
        <v>43917.61</v>
      </c>
      <c r="L1267" s="6" t="s">
        <v>9764</v>
      </c>
      <c r="M1267" s="6">
        <v>15</v>
      </c>
      <c r="N1267" s="6" t="e">
        <f>VLOOKUP(A1267,'1_คตง_ภาพรวม'!$L$6:$M$56,2,FALSE)</f>
        <v>#N/A</v>
      </c>
    </row>
    <row r="1268" spans="1:14">
      <c r="A1268" s="6" t="s">
        <v>3669</v>
      </c>
      <c r="B1268" s="6" t="s">
        <v>21712</v>
      </c>
      <c r="C1268" s="6" t="s">
        <v>21713</v>
      </c>
      <c r="D1268" s="35">
        <v>44238</v>
      </c>
      <c r="E1268" s="6" t="s">
        <v>21714</v>
      </c>
      <c r="F1268" s="6" t="s">
        <v>9875</v>
      </c>
      <c r="G1268" s="6">
        <v>24910</v>
      </c>
      <c r="H1268" s="6">
        <v>24910</v>
      </c>
      <c r="I1268" s="6" t="s">
        <v>9762</v>
      </c>
      <c r="J1268" s="6" t="s">
        <v>9763</v>
      </c>
      <c r="K1268" s="6">
        <v>24910</v>
      </c>
      <c r="L1268" s="6" t="s">
        <v>9764</v>
      </c>
      <c r="M1268" s="6">
        <v>15</v>
      </c>
      <c r="N1268" s="6" t="e">
        <f>VLOOKUP(A1268,'1_คตง_ภาพรวม'!$L$6:$M$56,2,FALSE)</f>
        <v>#N/A</v>
      </c>
    </row>
    <row r="1269" spans="1:14">
      <c r="A1269" s="6" t="s">
        <v>6106</v>
      </c>
      <c r="B1269" s="6" t="s">
        <v>21715</v>
      </c>
      <c r="C1269" s="6" t="s">
        <v>21716</v>
      </c>
      <c r="D1269" s="35">
        <v>44238</v>
      </c>
      <c r="E1269" s="6" t="s">
        <v>21717</v>
      </c>
      <c r="F1269" s="6" t="s">
        <v>9875</v>
      </c>
      <c r="G1269" s="6">
        <v>2497.5700000000002</v>
      </c>
      <c r="H1269" s="6">
        <v>2497.5700000000002</v>
      </c>
      <c r="I1269" s="6" t="s">
        <v>9762</v>
      </c>
      <c r="J1269" s="6" t="s">
        <v>9763</v>
      </c>
      <c r="K1269" s="6">
        <v>2497.5700000000002</v>
      </c>
      <c r="L1269" s="6" t="s">
        <v>9764</v>
      </c>
      <c r="M1269" s="6">
        <v>15</v>
      </c>
      <c r="N1269" s="6" t="e">
        <f>VLOOKUP(A1269,'1_คตง_ภาพรวม'!$L$6:$M$56,2,FALSE)</f>
        <v>#N/A</v>
      </c>
    </row>
    <row r="1270" spans="1:14">
      <c r="A1270" s="6" t="s">
        <v>3793</v>
      </c>
      <c r="B1270" s="6" t="s">
        <v>21718</v>
      </c>
      <c r="C1270" s="6" t="s">
        <v>21719</v>
      </c>
      <c r="D1270" s="35">
        <v>44238</v>
      </c>
      <c r="E1270" s="6" t="s">
        <v>21720</v>
      </c>
      <c r="F1270" s="6" t="s">
        <v>9875</v>
      </c>
      <c r="G1270" s="6">
        <v>137214</v>
      </c>
      <c r="H1270" s="6">
        <v>137214</v>
      </c>
      <c r="I1270" s="6" t="s">
        <v>9762</v>
      </c>
      <c r="J1270" s="6" t="s">
        <v>9763</v>
      </c>
      <c r="K1270" s="6">
        <v>137214</v>
      </c>
      <c r="L1270" s="6" t="s">
        <v>9764</v>
      </c>
      <c r="M1270" s="6">
        <v>15</v>
      </c>
      <c r="N1270" s="6" t="e">
        <f>VLOOKUP(A1270,'1_คตง_ภาพรวม'!$L$6:$M$56,2,FALSE)</f>
        <v>#N/A</v>
      </c>
    </row>
    <row r="1271" spans="1:14">
      <c r="A1271" s="6" t="s">
        <v>5511</v>
      </c>
      <c r="B1271" s="6" t="s">
        <v>21721</v>
      </c>
      <c r="C1271" s="6" t="s">
        <v>21722</v>
      </c>
      <c r="D1271" s="35">
        <v>44238</v>
      </c>
      <c r="E1271" s="6" t="s">
        <v>21723</v>
      </c>
      <c r="F1271" s="6" t="s">
        <v>9875</v>
      </c>
      <c r="G1271" s="6">
        <v>19800</v>
      </c>
      <c r="H1271" s="6">
        <v>19800</v>
      </c>
      <c r="I1271" s="6" t="s">
        <v>9762</v>
      </c>
      <c r="J1271" s="6" t="s">
        <v>9763</v>
      </c>
      <c r="K1271" s="6">
        <v>19800</v>
      </c>
      <c r="L1271" s="6" t="s">
        <v>9764</v>
      </c>
      <c r="M1271" s="6">
        <v>15</v>
      </c>
      <c r="N1271" s="6" t="e">
        <f>VLOOKUP(A1271,'1_คตง_ภาพรวม'!$L$6:$M$56,2,FALSE)</f>
        <v>#N/A</v>
      </c>
    </row>
    <row r="1272" spans="1:14">
      <c r="A1272" s="6" t="s">
        <v>4391</v>
      </c>
      <c r="B1272" s="6" t="s">
        <v>21724</v>
      </c>
      <c r="C1272" s="6" t="s">
        <v>21725</v>
      </c>
      <c r="D1272" s="35">
        <v>44238</v>
      </c>
      <c r="E1272" s="6" t="s">
        <v>21726</v>
      </c>
      <c r="F1272" s="6" t="s">
        <v>9875</v>
      </c>
      <c r="G1272" s="6">
        <v>193238</v>
      </c>
      <c r="H1272" s="6">
        <v>193238</v>
      </c>
      <c r="I1272" s="6" t="s">
        <v>9762</v>
      </c>
      <c r="J1272" s="6" t="s">
        <v>9763</v>
      </c>
      <c r="K1272" s="6">
        <v>193238</v>
      </c>
      <c r="L1272" s="6" t="s">
        <v>9764</v>
      </c>
      <c r="M1272" s="6">
        <v>15</v>
      </c>
      <c r="N1272" s="6" t="e">
        <f>VLOOKUP(A1272,'1_คตง_ภาพรวม'!$L$6:$M$56,2,FALSE)</f>
        <v>#N/A</v>
      </c>
    </row>
    <row r="1273" spans="1:14">
      <c r="A1273" s="6" t="s">
        <v>5100</v>
      </c>
      <c r="B1273" s="6" t="s">
        <v>21727</v>
      </c>
      <c r="C1273" s="6" t="s">
        <v>21728</v>
      </c>
      <c r="D1273" s="35">
        <v>44238</v>
      </c>
      <c r="E1273" s="6" t="s">
        <v>21729</v>
      </c>
      <c r="F1273" s="6" t="s">
        <v>9875</v>
      </c>
      <c r="G1273" s="6">
        <v>247510</v>
      </c>
      <c r="H1273" s="6">
        <v>247510</v>
      </c>
      <c r="I1273" s="6" t="s">
        <v>9762</v>
      </c>
      <c r="J1273" s="6" t="s">
        <v>9763</v>
      </c>
      <c r="K1273" s="6">
        <v>247510</v>
      </c>
      <c r="L1273" s="6" t="s">
        <v>9764</v>
      </c>
      <c r="M1273" s="6">
        <v>15</v>
      </c>
      <c r="N1273" s="6" t="e">
        <f>VLOOKUP(A1273,'1_คตง_ภาพรวม'!$L$6:$M$56,2,FALSE)</f>
        <v>#N/A</v>
      </c>
    </row>
    <row r="1274" spans="1:14">
      <c r="A1274" s="6" t="s">
        <v>4827</v>
      </c>
      <c r="B1274" s="6" t="s">
        <v>21730</v>
      </c>
      <c r="C1274" s="6" t="s">
        <v>21731</v>
      </c>
      <c r="D1274" s="35">
        <v>44238</v>
      </c>
      <c r="E1274" s="6" t="s">
        <v>21732</v>
      </c>
      <c r="F1274" s="6" t="s">
        <v>9875</v>
      </c>
      <c r="G1274" s="6">
        <v>43560</v>
      </c>
      <c r="H1274" s="6">
        <v>43560</v>
      </c>
      <c r="I1274" s="6" t="s">
        <v>9762</v>
      </c>
      <c r="J1274" s="6" t="s">
        <v>9763</v>
      </c>
      <c r="K1274" s="6">
        <v>43560</v>
      </c>
      <c r="L1274" s="6" t="s">
        <v>9764</v>
      </c>
      <c r="M1274" s="6">
        <v>15</v>
      </c>
      <c r="N1274" s="6" t="e">
        <f>VLOOKUP(A1274,'1_คตง_ภาพรวม'!$L$6:$M$56,2,FALSE)</f>
        <v>#N/A</v>
      </c>
    </row>
    <row r="1275" spans="1:14">
      <c r="A1275" s="6" t="s">
        <v>768</v>
      </c>
      <c r="B1275" s="6" t="s">
        <v>21733</v>
      </c>
      <c r="C1275" s="6" t="s">
        <v>21734</v>
      </c>
      <c r="D1275" s="35">
        <v>44238</v>
      </c>
      <c r="E1275" s="6" t="s">
        <v>21735</v>
      </c>
      <c r="F1275" s="6" t="s">
        <v>9875</v>
      </c>
      <c r="G1275" s="6">
        <v>9900</v>
      </c>
      <c r="H1275" s="6">
        <v>9900</v>
      </c>
      <c r="I1275" s="6" t="s">
        <v>9762</v>
      </c>
      <c r="J1275" s="6" t="s">
        <v>9763</v>
      </c>
      <c r="K1275" s="6">
        <v>9900</v>
      </c>
      <c r="L1275" s="6" t="s">
        <v>9764</v>
      </c>
      <c r="M1275" s="6">
        <v>15</v>
      </c>
      <c r="N1275" s="6" t="e">
        <f>VLOOKUP(A1275,'1_คตง_ภาพรวม'!$L$6:$M$56,2,FALSE)</f>
        <v>#N/A</v>
      </c>
    </row>
    <row r="1276" spans="1:14">
      <c r="A1276" s="6" t="s">
        <v>3608</v>
      </c>
      <c r="B1276" s="6" t="s">
        <v>21736</v>
      </c>
      <c r="C1276" s="6" t="s">
        <v>21737</v>
      </c>
      <c r="D1276" s="35">
        <v>44238</v>
      </c>
      <c r="E1276" s="6" t="s">
        <v>21738</v>
      </c>
      <c r="F1276" s="6" t="s">
        <v>9875</v>
      </c>
      <c r="G1276" s="6">
        <v>19610</v>
      </c>
      <c r="H1276" s="6">
        <v>19610</v>
      </c>
      <c r="I1276" s="6" t="s">
        <v>9762</v>
      </c>
      <c r="J1276" s="6" t="s">
        <v>9763</v>
      </c>
      <c r="K1276" s="6">
        <v>19610</v>
      </c>
      <c r="L1276" s="6" t="s">
        <v>9764</v>
      </c>
      <c r="M1276" s="6">
        <v>15</v>
      </c>
      <c r="N1276" s="6" t="e">
        <f>VLOOKUP(A1276,'1_คตง_ภาพรวม'!$L$6:$M$56,2,FALSE)</f>
        <v>#N/A</v>
      </c>
    </row>
    <row r="1277" spans="1:14">
      <c r="A1277" s="6" t="s">
        <v>6121</v>
      </c>
      <c r="B1277" s="6" t="s">
        <v>21739</v>
      </c>
      <c r="C1277" s="6" t="s">
        <v>21740</v>
      </c>
      <c r="D1277" s="35">
        <v>44238</v>
      </c>
      <c r="E1277" s="6" t="s">
        <v>21741</v>
      </c>
      <c r="F1277" s="6" t="s">
        <v>9875</v>
      </c>
      <c r="G1277" s="6">
        <v>17245.14</v>
      </c>
      <c r="H1277" s="6">
        <v>17245.14</v>
      </c>
      <c r="I1277" s="6" t="s">
        <v>9762</v>
      </c>
      <c r="J1277" s="6" t="s">
        <v>9763</v>
      </c>
      <c r="K1277" s="6">
        <v>17245.14</v>
      </c>
      <c r="L1277" s="6" t="s">
        <v>9764</v>
      </c>
      <c r="M1277" s="6">
        <v>15</v>
      </c>
      <c r="N1277" s="6" t="e">
        <f>VLOOKUP(A1277,'1_คตง_ภาพรวม'!$L$6:$M$56,2,FALSE)</f>
        <v>#N/A</v>
      </c>
    </row>
    <row r="1278" spans="1:14">
      <c r="A1278" s="6" t="s">
        <v>1699</v>
      </c>
      <c r="B1278" s="6" t="s">
        <v>21742</v>
      </c>
      <c r="C1278" s="6" t="s">
        <v>21743</v>
      </c>
      <c r="D1278" s="35">
        <v>44238</v>
      </c>
      <c r="E1278" s="6" t="s">
        <v>21744</v>
      </c>
      <c r="F1278" s="6" t="s">
        <v>9875</v>
      </c>
      <c r="G1278" s="6">
        <v>4500</v>
      </c>
      <c r="H1278" s="6">
        <v>4500</v>
      </c>
      <c r="I1278" s="6" t="s">
        <v>9762</v>
      </c>
      <c r="J1278" s="6" t="s">
        <v>9763</v>
      </c>
      <c r="K1278" s="6">
        <v>4500</v>
      </c>
      <c r="L1278" s="6" t="s">
        <v>9764</v>
      </c>
      <c r="M1278" s="6">
        <v>15</v>
      </c>
      <c r="N1278" s="6" t="e">
        <f>VLOOKUP(A1278,'1_คตง_ภาพรวม'!$L$6:$M$56,2,FALSE)</f>
        <v>#N/A</v>
      </c>
    </row>
    <row r="1279" spans="1:14">
      <c r="A1279" s="6" t="s">
        <v>6044</v>
      </c>
      <c r="B1279" s="6" t="s">
        <v>21745</v>
      </c>
      <c r="C1279" s="6" t="s">
        <v>21746</v>
      </c>
      <c r="D1279" s="35">
        <v>44238</v>
      </c>
      <c r="E1279" s="6" t="s">
        <v>21747</v>
      </c>
      <c r="F1279" s="6" t="s">
        <v>9875</v>
      </c>
      <c r="G1279" s="6">
        <v>124020</v>
      </c>
      <c r="H1279" s="6">
        <v>124020</v>
      </c>
      <c r="I1279" s="6" t="s">
        <v>9762</v>
      </c>
      <c r="J1279" s="6" t="s">
        <v>9763</v>
      </c>
      <c r="K1279" s="6">
        <v>124020</v>
      </c>
      <c r="L1279" s="6" t="s">
        <v>9764</v>
      </c>
      <c r="M1279" s="6">
        <v>15</v>
      </c>
      <c r="N1279" s="6" t="e">
        <f>VLOOKUP(A1279,'1_คตง_ภาพรวม'!$L$6:$M$56,2,FALSE)</f>
        <v>#N/A</v>
      </c>
    </row>
    <row r="1280" spans="1:14">
      <c r="A1280" s="6" t="s">
        <v>32675</v>
      </c>
      <c r="B1280" s="6" t="s">
        <v>21748</v>
      </c>
      <c r="C1280" s="6" t="s">
        <v>21749</v>
      </c>
      <c r="D1280" s="35">
        <v>44238</v>
      </c>
      <c r="E1280" s="6" t="s">
        <v>21750</v>
      </c>
      <c r="F1280" s="6" t="s">
        <v>9875</v>
      </c>
      <c r="G1280" s="6">
        <v>433699</v>
      </c>
      <c r="H1280" s="6">
        <v>433699</v>
      </c>
      <c r="I1280" s="6" t="s">
        <v>9762</v>
      </c>
      <c r="J1280" s="6" t="s">
        <v>9763</v>
      </c>
      <c r="K1280" s="6">
        <v>433699</v>
      </c>
      <c r="L1280" s="6" t="s">
        <v>9764</v>
      </c>
      <c r="M1280" s="6">
        <v>15</v>
      </c>
      <c r="N1280" s="6" t="e">
        <f>VLOOKUP(A1280,'1_คตง_ภาพรวม'!$L$6:$M$56,2,FALSE)</f>
        <v>#N/A</v>
      </c>
    </row>
    <row r="1281" spans="1:14">
      <c r="A1281" s="6" t="s">
        <v>3427</v>
      </c>
      <c r="B1281" s="6" t="s">
        <v>21751</v>
      </c>
      <c r="C1281" s="6" t="s">
        <v>21752</v>
      </c>
      <c r="D1281" s="35">
        <v>44238</v>
      </c>
      <c r="E1281" s="6" t="s">
        <v>21753</v>
      </c>
      <c r="F1281" s="6" t="s">
        <v>9875</v>
      </c>
      <c r="G1281" s="6">
        <v>147870</v>
      </c>
      <c r="H1281" s="6">
        <v>147870</v>
      </c>
      <c r="I1281" s="6" t="s">
        <v>9762</v>
      </c>
      <c r="J1281" s="6" t="s">
        <v>9763</v>
      </c>
      <c r="K1281" s="6">
        <v>147870</v>
      </c>
      <c r="L1281" s="6" t="s">
        <v>9764</v>
      </c>
      <c r="M1281" s="6">
        <v>15</v>
      </c>
      <c r="N1281" s="6" t="e">
        <f>VLOOKUP(A1281,'1_คตง_ภาพรวม'!$L$6:$M$56,2,FALSE)</f>
        <v>#N/A</v>
      </c>
    </row>
    <row r="1282" spans="1:14">
      <c r="A1282" s="6" t="s">
        <v>4933</v>
      </c>
      <c r="B1282" s="6" t="s">
        <v>21754</v>
      </c>
      <c r="C1282" s="6" t="s">
        <v>21755</v>
      </c>
      <c r="D1282" s="35">
        <v>44238</v>
      </c>
      <c r="E1282" s="6" t="s">
        <v>21756</v>
      </c>
      <c r="F1282" s="6" t="s">
        <v>9875</v>
      </c>
      <c r="G1282" s="6">
        <v>9900</v>
      </c>
      <c r="H1282" s="6">
        <v>9900</v>
      </c>
      <c r="I1282" s="6" t="s">
        <v>9762</v>
      </c>
      <c r="J1282" s="6" t="s">
        <v>9763</v>
      </c>
      <c r="K1282" s="6">
        <v>9900</v>
      </c>
      <c r="L1282" s="6" t="s">
        <v>9764</v>
      </c>
      <c r="M1282" s="6">
        <v>15</v>
      </c>
      <c r="N1282" s="6" t="e">
        <f>VLOOKUP(A1282,'1_คตง_ภาพรวม'!$L$6:$M$56,2,FALSE)</f>
        <v>#N/A</v>
      </c>
    </row>
    <row r="1283" spans="1:14">
      <c r="A1283" s="6" t="s">
        <v>3783</v>
      </c>
      <c r="B1283" s="6" t="s">
        <v>21757</v>
      </c>
      <c r="C1283" s="6" t="s">
        <v>21758</v>
      </c>
      <c r="D1283" s="35">
        <v>44238</v>
      </c>
      <c r="E1283" s="6" t="s">
        <v>21759</v>
      </c>
      <c r="F1283" s="6" t="s">
        <v>9875</v>
      </c>
      <c r="G1283" s="6">
        <v>89100</v>
      </c>
      <c r="H1283" s="6">
        <v>89100</v>
      </c>
      <c r="I1283" s="6" t="s">
        <v>9762</v>
      </c>
      <c r="J1283" s="6" t="s">
        <v>9763</v>
      </c>
      <c r="K1283" s="6">
        <v>89100</v>
      </c>
      <c r="L1283" s="6" t="s">
        <v>9764</v>
      </c>
      <c r="M1283" s="6">
        <v>15</v>
      </c>
      <c r="N1283" s="6" t="e">
        <f>VLOOKUP(A1283,'1_คตง_ภาพรวม'!$L$6:$M$56,2,FALSE)</f>
        <v>#N/A</v>
      </c>
    </row>
    <row r="1284" spans="1:14">
      <c r="A1284" s="6" t="s">
        <v>4705</v>
      </c>
      <c r="B1284" s="6" t="s">
        <v>21760</v>
      </c>
      <c r="C1284" s="6" t="s">
        <v>21761</v>
      </c>
      <c r="D1284" s="35">
        <v>44238</v>
      </c>
      <c r="E1284" s="6" t="s">
        <v>21762</v>
      </c>
      <c r="F1284" s="6" t="s">
        <v>9875</v>
      </c>
      <c r="G1284" s="6">
        <v>19800</v>
      </c>
      <c r="H1284" s="6">
        <v>19800</v>
      </c>
      <c r="I1284" s="6" t="s">
        <v>9762</v>
      </c>
      <c r="J1284" s="6" t="s">
        <v>9763</v>
      </c>
      <c r="K1284" s="6">
        <v>19800</v>
      </c>
      <c r="L1284" s="6" t="s">
        <v>9764</v>
      </c>
      <c r="M1284" s="6">
        <v>15</v>
      </c>
      <c r="N1284" s="6" t="e">
        <f>VLOOKUP(A1284,'1_คตง_ภาพรวม'!$L$6:$M$56,2,FALSE)</f>
        <v>#N/A</v>
      </c>
    </row>
    <row r="1285" spans="1:14">
      <c r="A1285" s="6" t="s">
        <v>5644</v>
      </c>
      <c r="B1285" s="6" t="s">
        <v>21763</v>
      </c>
      <c r="C1285" s="6" t="s">
        <v>21764</v>
      </c>
      <c r="D1285" s="35">
        <v>44238</v>
      </c>
      <c r="E1285" s="6" t="s">
        <v>21765</v>
      </c>
      <c r="F1285" s="6" t="s">
        <v>9875</v>
      </c>
      <c r="G1285" s="6">
        <v>19800</v>
      </c>
      <c r="H1285" s="6">
        <v>19800</v>
      </c>
      <c r="I1285" s="6" t="s">
        <v>9762</v>
      </c>
      <c r="J1285" s="6" t="s">
        <v>9763</v>
      </c>
      <c r="K1285" s="6">
        <v>19800</v>
      </c>
      <c r="L1285" s="6" t="s">
        <v>9764</v>
      </c>
      <c r="M1285" s="6">
        <v>15</v>
      </c>
      <c r="N1285" s="6" t="e">
        <f>VLOOKUP(A1285,'1_คตง_ภาพรวม'!$L$6:$M$56,2,FALSE)</f>
        <v>#N/A</v>
      </c>
    </row>
    <row r="1286" spans="1:14">
      <c r="A1286" s="6" t="s">
        <v>5303</v>
      </c>
      <c r="B1286" s="6" t="s">
        <v>21766</v>
      </c>
      <c r="C1286" s="6" t="s">
        <v>21767</v>
      </c>
      <c r="D1286" s="35">
        <v>44238</v>
      </c>
      <c r="E1286" s="6" t="s">
        <v>21768</v>
      </c>
      <c r="F1286" s="6" t="s">
        <v>9875</v>
      </c>
      <c r="G1286" s="6">
        <v>19800</v>
      </c>
      <c r="H1286" s="6">
        <v>19800</v>
      </c>
      <c r="I1286" s="6" t="s">
        <v>9762</v>
      </c>
      <c r="J1286" s="6" t="s">
        <v>9763</v>
      </c>
      <c r="K1286" s="6">
        <v>19800</v>
      </c>
      <c r="L1286" s="6" t="s">
        <v>9764</v>
      </c>
      <c r="M1286" s="6">
        <v>15</v>
      </c>
      <c r="N1286" s="6" t="e">
        <f>VLOOKUP(A1286,'1_คตง_ภาพรวม'!$L$6:$M$56,2,FALSE)</f>
        <v>#N/A</v>
      </c>
    </row>
    <row r="1287" spans="1:14">
      <c r="A1287" s="6" t="s">
        <v>5515</v>
      </c>
      <c r="B1287" s="6" t="s">
        <v>21769</v>
      </c>
      <c r="C1287" s="6" t="s">
        <v>21770</v>
      </c>
      <c r="D1287" s="35">
        <v>44238</v>
      </c>
      <c r="E1287" s="6" t="s">
        <v>21771</v>
      </c>
      <c r="F1287" s="6" t="s">
        <v>9875</v>
      </c>
      <c r="G1287" s="6">
        <v>19800</v>
      </c>
      <c r="H1287" s="6">
        <v>19800</v>
      </c>
      <c r="I1287" s="6" t="s">
        <v>9762</v>
      </c>
      <c r="J1287" s="6" t="s">
        <v>9763</v>
      </c>
      <c r="K1287" s="6">
        <v>19800</v>
      </c>
      <c r="L1287" s="6" t="s">
        <v>9764</v>
      </c>
      <c r="M1287" s="6">
        <v>15</v>
      </c>
      <c r="N1287" s="6" t="e">
        <f>VLOOKUP(A1287,'1_คตง_ภาพรวม'!$L$6:$M$56,2,FALSE)</f>
        <v>#N/A</v>
      </c>
    </row>
    <row r="1288" spans="1:14">
      <c r="A1288" s="6" t="s">
        <v>4939</v>
      </c>
      <c r="B1288" s="6" t="s">
        <v>21772</v>
      </c>
      <c r="C1288" s="6" t="s">
        <v>21773</v>
      </c>
      <c r="D1288" s="35">
        <v>44238</v>
      </c>
      <c r="E1288" s="6" t="s">
        <v>21774</v>
      </c>
      <c r="F1288" s="6" t="s">
        <v>9875</v>
      </c>
      <c r="G1288" s="6">
        <v>19800</v>
      </c>
      <c r="H1288" s="6">
        <v>19800</v>
      </c>
      <c r="I1288" s="6" t="s">
        <v>9762</v>
      </c>
      <c r="J1288" s="6" t="s">
        <v>9763</v>
      </c>
      <c r="K1288" s="6">
        <v>19800</v>
      </c>
      <c r="L1288" s="6" t="s">
        <v>9764</v>
      </c>
      <c r="M1288" s="6">
        <v>15</v>
      </c>
      <c r="N1288" s="6" t="e">
        <f>VLOOKUP(A1288,'1_คตง_ภาพรวม'!$L$6:$M$56,2,FALSE)</f>
        <v>#N/A</v>
      </c>
    </row>
    <row r="1289" spans="1:14">
      <c r="A1289" s="6" t="s">
        <v>4819</v>
      </c>
      <c r="B1289" s="6" t="s">
        <v>21775</v>
      </c>
      <c r="C1289" s="6" t="s">
        <v>21776</v>
      </c>
      <c r="D1289" s="35">
        <v>44238</v>
      </c>
      <c r="E1289" s="6" t="s">
        <v>21777</v>
      </c>
      <c r="F1289" s="6" t="s">
        <v>9875</v>
      </c>
      <c r="G1289" s="6">
        <v>105120.2</v>
      </c>
      <c r="H1289" s="6">
        <v>105120.2</v>
      </c>
      <c r="I1289" s="6" t="s">
        <v>9762</v>
      </c>
      <c r="J1289" s="6" t="s">
        <v>9763</v>
      </c>
      <c r="K1289" s="6">
        <v>105120.2</v>
      </c>
      <c r="L1289" s="6" t="s">
        <v>9764</v>
      </c>
      <c r="M1289" s="6">
        <v>15</v>
      </c>
      <c r="N1289" s="6" t="e">
        <f>VLOOKUP(A1289,'1_คตง_ภาพรวม'!$L$6:$M$56,2,FALSE)</f>
        <v>#N/A</v>
      </c>
    </row>
    <row r="1290" spans="1:14">
      <c r="A1290" s="6" t="s">
        <v>4589</v>
      </c>
      <c r="B1290" s="6" t="s">
        <v>21778</v>
      </c>
      <c r="C1290" s="6" t="s">
        <v>21779</v>
      </c>
      <c r="D1290" s="35">
        <v>44238</v>
      </c>
      <c r="E1290" s="6" t="s">
        <v>21780</v>
      </c>
      <c r="F1290" s="6" t="s">
        <v>9875</v>
      </c>
      <c r="G1290" s="6">
        <v>10890</v>
      </c>
      <c r="H1290" s="6">
        <v>10890</v>
      </c>
      <c r="I1290" s="6" t="s">
        <v>9762</v>
      </c>
      <c r="J1290" s="6" t="s">
        <v>9763</v>
      </c>
      <c r="K1290" s="6">
        <v>10890</v>
      </c>
      <c r="L1290" s="6" t="s">
        <v>9764</v>
      </c>
      <c r="M1290" s="6">
        <v>15</v>
      </c>
      <c r="N1290" s="6" t="e">
        <f>VLOOKUP(A1290,'1_คตง_ภาพรวม'!$L$6:$M$56,2,FALSE)</f>
        <v>#N/A</v>
      </c>
    </row>
    <row r="1291" spans="1:14">
      <c r="A1291" s="6" t="s">
        <v>5686</v>
      </c>
      <c r="B1291" s="6" t="s">
        <v>21784</v>
      </c>
      <c r="C1291" s="6" t="s">
        <v>21785</v>
      </c>
      <c r="D1291" s="35">
        <v>44238</v>
      </c>
      <c r="E1291" s="6" t="s">
        <v>21786</v>
      </c>
      <c r="F1291" s="6" t="s">
        <v>9875</v>
      </c>
      <c r="G1291" s="6">
        <v>64029.3</v>
      </c>
      <c r="H1291" s="6">
        <v>64029.3</v>
      </c>
      <c r="I1291" s="6" t="s">
        <v>9762</v>
      </c>
      <c r="J1291" s="6" t="s">
        <v>9763</v>
      </c>
      <c r="K1291" s="6">
        <v>64029.3</v>
      </c>
      <c r="L1291" s="6" t="s">
        <v>9764</v>
      </c>
      <c r="M1291" s="6">
        <v>15</v>
      </c>
      <c r="N1291" s="6" t="e">
        <f>VLOOKUP(A1291,'1_คตง_ภาพรวม'!$L$6:$M$56,2,FALSE)</f>
        <v>#N/A</v>
      </c>
    </row>
    <row r="1292" spans="1:14">
      <c r="A1292" s="6" t="s">
        <v>3383</v>
      </c>
      <c r="B1292" s="6" t="s">
        <v>21787</v>
      </c>
      <c r="C1292" s="6" t="s">
        <v>21788</v>
      </c>
      <c r="D1292" s="35">
        <v>44238</v>
      </c>
      <c r="E1292" s="6" t="s">
        <v>21789</v>
      </c>
      <c r="F1292" s="6" t="s">
        <v>9875</v>
      </c>
      <c r="G1292" s="6">
        <v>337080</v>
      </c>
      <c r="H1292" s="6">
        <v>337080</v>
      </c>
      <c r="I1292" s="6" t="s">
        <v>9762</v>
      </c>
      <c r="J1292" s="6" t="s">
        <v>9763</v>
      </c>
      <c r="K1292" s="6">
        <v>337080</v>
      </c>
      <c r="L1292" s="6" t="s">
        <v>9764</v>
      </c>
      <c r="M1292" s="6">
        <v>15</v>
      </c>
      <c r="N1292" s="6" t="e">
        <f>VLOOKUP(A1292,'1_คตง_ภาพรวม'!$L$6:$M$56,2,FALSE)</f>
        <v>#N/A</v>
      </c>
    </row>
    <row r="1293" spans="1:14">
      <c r="A1293" s="6" t="s">
        <v>4819</v>
      </c>
      <c r="B1293" s="6" t="s">
        <v>21790</v>
      </c>
      <c r="C1293" s="6" t="s">
        <v>21791</v>
      </c>
      <c r="D1293" s="35">
        <v>44238</v>
      </c>
      <c r="E1293" s="6" t="s">
        <v>21792</v>
      </c>
      <c r="F1293" s="6" t="s">
        <v>9875</v>
      </c>
      <c r="G1293" s="6">
        <v>88606.24</v>
      </c>
      <c r="H1293" s="6">
        <v>88606.24</v>
      </c>
      <c r="I1293" s="6" t="s">
        <v>9762</v>
      </c>
      <c r="J1293" s="6" t="s">
        <v>9763</v>
      </c>
      <c r="K1293" s="6">
        <v>88606.24</v>
      </c>
      <c r="L1293" s="6" t="s">
        <v>9764</v>
      </c>
      <c r="M1293" s="6">
        <v>15</v>
      </c>
      <c r="N1293" s="6" t="e">
        <f>VLOOKUP(A1293,'1_คตง_ภาพรวม'!$L$6:$M$56,2,FALSE)</f>
        <v>#N/A</v>
      </c>
    </row>
    <row r="1294" spans="1:14">
      <c r="A1294" s="6" t="s">
        <v>5390</v>
      </c>
      <c r="B1294" s="6" t="s">
        <v>21796</v>
      </c>
      <c r="C1294" s="6" t="s">
        <v>21797</v>
      </c>
      <c r="D1294" s="35">
        <v>44238</v>
      </c>
      <c r="E1294" s="6" t="s">
        <v>21798</v>
      </c>
      <c r="F1294" s="6" t="s">
        <v>9875</v>
      </c>
      <c r="G1294" s="6">
        <v>31800</v>
      </c>
      <c r="H1294" s="6">
        <v>31800</v>
      </c>
      <c r="I1294" s="6" t="s">
        <v>9762</v>
      </c>
      <c r="J1294" s="6" t="s">
        <v>9763</v>
      </c>
      <c r="K1294" s="6">
        <v>31800</v>
      </c>
      <c r="L1294" s="6" t="s">
        <v>9764</v>
      </c>
      <c r="M1294" s="6">
        <v>15</v>
      </c>
      <c r="N1294" s="6" t="e">
        <f>VLOOKUP(A1294,'1_คตง_ภาพรวม'!$L$6:$M$56,2,FALSE)</f>
        <v>#N/A</v>
      </c>
    </row>
    <row r="1295" spans="1:14">
      <c r="A1295" s="6" t="s">
        <v>3243</v>
      </c>
      <c r="B1295" s="6" t="s">
        <v>21799</v>
      </c>
      <c r="C1295" s="6" t="s">
        <v>21800</v>
      </c>
      <c r="D1295" s="35">
        <v>44238</v>
      </c>
      <c r="E1295" s="6" t="s">
        <v>21801</v>
      </c>
      <c r="F1295" s="6" t="s">
        <v>9875</v>
      </c>
      <c r="G1295" s="6">
        <v>29018.560000000001</v>
      </c>
      <c r="H1295" s="6">
        <v>29018.560000000001</v>
      </c>
      <c r="I1295" s="6" t="s">
        <v>9762</v>
      </c>
      <c r="J1295" s="6" t="s">
        <v>9763</v>
      </c>
      <c r="K1295" s="6">
        <v>29018.560000000001</v>
      </c>
      <c r="L1295" s="6" t="s">
        <v>9764</v>
      </c>
      <c r="M1295" s="6">
        <v>15</v>
      </c>
      <c r="N1295" s="6" t="e">
        <f>VLOOKUP(A1295,'1_คตง_ภาพรวม'!$L$6:$M$56,2,FALSE)</f>
        <v>#N/A</v>
      </c>
    </row>
    <row r="1296" spans="1:14">
      <c r="A1296" s="6" t="s">
        <v>3783</v>
      </c>
      <c r="B1296" s="6" t="s">
        <v>21802</v>
      </c>
      <c r="C1296" s="6" t="s">
        <v>21803</v>
      </c>
      <c r="D1296" s="35">
        <v>44238</v>
      </c>
      <c r="E1296" s="6" t="s">
        <v>21804</v>
      </c>
      <c r="F1296" s="6" t="s">
        <v>9875</v>
      </c>
      <c r="G1296" s="6">
        <v>89100</v>
      </c>
      <c r="H1296" s="6">
        <v>89100</v>
      </c>
      <c r="I1296" s="6" t="s">
        <v>9762</v>
      </c>
      <c r="J1296" s="6" t="s">
        <v>9763</v>
      </c>
      <c r="K1296" s="6">
        <v>89100</v>
      </c>
      <c r="L1296" s="6" t="s">
        <v>9764</v>
      </c>
      <c r="M1296" s="6">
        <v>15</v>
      </c>
      <c r="N1296" s="6" t="e">
        <f>VLOOKUP(A1296,'1_คตง_ภาพรวม'!$L$6:$M$56,2,FALSE)</f>
        <v>#N/A</v>
      </c>
    </row>
    <row r="1297" spans="1:14">
      <c r="A1297" s="6" t="s">
        <v>1795</v>
      </c>
      <c r="B1297" s="6" t="s">
        <v>21805</v>
      </c>
      <c r="C1297" s="6" t="s">
        <v>21806</v>
      </c>
      <c r="D1297" s="35">
        <v>44238</v>
      </c>
      <c r="E1297" s="6" t="s">
        <v>21807</v>
      </c>
      <c r="F1297" s="6" t="s">
        <v>9875</v>
      </c>
      <c r="G1297" s="6">
        <v>50880</v>
      </c>
      <c r="H1297" s="6">
        <v>50880</v>
      </c>
      <c r="I1297" s="6" t="s">
        <v>9762</v>
      </c>
      <c r="J1297" s="6" t="s">
        <v>9763</v>
      </c>
      <c r="K1297" s="6">
        <v>50880</v>
      </c>
      <c r="L1297" s="6" t="s">
        <v>9764</v>
      </c>
      <c r="M1297" s="6">
        <v>15</v>
      </c>
      <c r="N1297" s="6" t="e">
        <f>VLOOKUP(A1297,'1_คตง_ภาพรวม'!$L$6:$M$56,2,FALSE)</f>
        <v>#N/A</v>
      </c>
    </row>
    <row r="1298" spans="1:14">
      <c r="A1298" s="6" t="s">
        <v>8551</v>
      </c>
      <c r="B1298" s="6" t="s">
        <v>21808</v>
      </c>
      <c r="C1298" s="6" t="s">
        <v>21809</v>
      </c>
      <c r="D1298" s="35">
        <v>44238</v>
      </c>
      <c r="E1298" s="6" t="s">
        <v>21810</v>
      </c>
      <c r="F1298" s="6" t="s">
        <v>9875</v>
      </c>
      <c r="G1298" s="6">
        <v>1699.29</v>
      </c>
      <c r="H1298" s="6">
        <v>1699.29</v>
      </c>
      <c r="I1298" s="6" t="s">
        <v>9762</v>
      </c>
      <c r="J1298" s="6" t="s">
        <v>9763</v>
      </c>
      <c r="K1298" s="6">
        <v>1699.29</v>
      </c>
      <c r="L1298" s="6" t="s">
        <v>9764</v>
      </c>
      <c r="M1298" s="6">
        <v>15</v>
      </c>
      <c r="N1298" s="6" t="e">
        <f>VLOOKUP(A1298,'1_คตง_ภาพรวม'!$L$6:$M$56,2,FALSE)</f>
        <v>#N/A</v>
      </c>
    </row>
    <row r="1299" spans="1:14">
      <c r="A1299" s="6" t="s">
        <v>3179</v>
      </c>
      <c r="B1299" s="6" t="s">
        <v>21811</v>
      </c>
      <c r="C1299" s="6" t="s">
        <v>21812</v>
      </c>
      <c r="D1299" s="35">
        <v>44238</v>
      </c>
      <c r="E1299" s="6" t="s">
        <v>21813</v>
      </c>
      <c r="F1299" s="6" t="s">
        <v>9875</v>
      </c>
      <c r="G1299" s="6">
        <v>6126.8</v>
      </c>
      <c r="H1299" s="6">
        <v>6126.8</v>
      </c>
      <c r="I1299" s="6" t="s">
        <v>9762</v>
      </c>
      <c r="J1299" s="6" t="s">
        <v>9763</v>
      </c>
      <c r="K1299" s="6">
        <v>6126.8</v>
      </c>
      <c r="L1299" s="6" t="s">
        <v>9764</v>
      </c>
      <c r="M1299" s="6">
        <v>15</v>
      </c>
      <c r="N1299" s="6" t="e">
        <f>VLOOKUP(A1299,'1_คตง_ภาพรวม'!$L$6:$M$56,2,FALSE)</f>
        <v>#N/A</v>
      </c>
    </row>
    <row r="1300" spans="1:14">
      <c r="A1300" s="6" t="s">
        <v>3191</v>
      </c>
      <c r="B1300" s="6" t="s">
        <v>21814</v>
      </c>
      <c r="C1300" s="6" t="s">
        <v>21815</v>
      </c>
      <c r="D1300" s="35">
        <v>44238</v>
      </c>
      <c r="E1300" s="6" t="s">
        <v>21816</v>
      </c>
      <c r="F1300" s="6" t="s">
        <v>9875</v>
      </c>
      <c r="G1300" s="6">
        <v>41244.6</v>
      </c>
      <c r="H1300" s="6">
        <v>41244.6</v>
      </c>
      <c r="I1300" s="6" t="s">
        <v>9762</v>
      </c>
      <c r="J1300" s="6" t="s">
        <v>9763</v>
      </c>
      <c r="K1300" s="6">
        <v>41244.6</v>
      </c>
      <c r="L1300" s="6" t="s">
        <v>9764</v>
      </c>
      <c r="M1300" s="6">
        <v>15</v>
      </c>
      <c r="N1300" s="6" t="e">
        <f>VLOOKUP(A1300,'1_คตง_ภาพรวม'!$L$6:$M$56,2,FALSE)</f>
        <v>#N/A</v>
      </c>
    </row>
    <row r="1301" spans="1:14">
      <c r="A1301" s="6" t="s">
        <v>3175</v>
      </c>
      <c r="B1301" s="6" t="s">
        <v>21817</v>
      </c>
      <c r="C1301" s="6" t="s">
        <v>21818</v>
      </c>
      <c r="D1301" s="35">
        <v>44238</v>
      </c>
      <c r="E1301" s="6" t="s">
        <v>21819</v>
      </c>
      <c r="F1301" s="6" t="s">
        <v>9875</v>
      </c>
      <c r="G1301" s="6">
        <v>333900</v>
      </c>
      <c r="H1301" s="6">
        <v>333900</v>
      </c>
      <c r="I1301" s="6" t="s">
        <v>9762</v>
      </c>
      <c r="J1301" s="6" t="s">
        <v>9763</v>
      </c>
      <c r="K1301" s="6">
        <v>333900</v>
      </c>
      <c r="L1301" s="6" t="s">
        <v>9764</v>
      </c>
      <c r="M1301" s="6">
        <v>15</v>
      </c>
      <c r="N1301" s="6" t="e">
        <f>VLOOKUP(A1301,'1_คตง_ภาพรวม'!$L$6:$M$56,2,FALSE)</f>
        <v>#N/A</v>
      </c>
    </row>
    <row r="1302" spans="1:14">
      <c r="A1302" s="6" t="s">
        <v>3328</v>
      </c>
      <c r="B1302" s="6" t="s">
        <v>21823</v>
      </c>
      <c r="C1302" s="6" t="s">
        <v>21824</v>
      </c>
      <c r="D1302" s="35">
        <v>44238</v>
      </c>
      <c r="E1302" s="6" t="s">
        <v>21825</v>
      </c>
      <c r="F1302" s="6" t="s">
        <v>9875</v>
      </c>
      <c r="G1302" s="6">
        <v>7500</v>
      </c>
      <c r="H1302" s="6">
        <v>7500</v>
      </c>
      <c r="I1302" s="6" t="s">
        <v>9762</v>
      </c>
      <c r="J1302" s="6" t="s">
        <v>9763</v>
      </c>
      <c r="K1302" s="6">
        <v>7500</v>
      </c>
      <c r="L1302" s="6" t="s">
        <v>9764</v>
      </c>
      <c r="M1302" s="6">
        <v>15</v>
      </c>
      <c r="N1302" s="6" t="e">
        <f>VLOOKUP(A1302,'1_คตง_ภาพรวม'!$L$6:$M$56,2,FALSE)</f>
        <v>#N/A</v>
      </c>
    </row>
    <row r="1303" spans="1:14">
      <c r="A1303" s="6" t="s">
        <v>3748</v>
      </c>
      <c r="B1303" s="6" t="s">
        <v>21826</v>
      </c>
      <c r="C1303" s="6" t="s">
        <v>21827</v>
      </c>
      <c r="D1303" s="35">
        <v>44238</v>
      </c>
      <c r="E1303" s="6" t="s">
        <v>21828</v>
      </c>
      <c r="F1303" s="6" t="s">
        <v>9875</v>
      </c>
      <c r="G1303" s="6">
        <v>485100</v>
      </c>
      <c r="H1303" s="6">
        <v>485100</v>
      </c>
      <c r="I1303" s="6" t="s">
        <v>9762</v>
      </c>
      <c r="J1303" s="6" t="s">
        <v>9763</v>
      </c>
      <c r="K1303" s="6">
        <v>485100</v>
      </c>
      <c r="L1303" s="6" t="s">
        <v>9764</v>
      </c>
      <c r="M1303" s="6">
        <v>15</v>
      </c>
      <c r="N1303" s="6" t="e">
        <f>VLOOKUP(A1303,'1_คตง_ภาพรวม'!$L$6:$M$56,2,FALSE)</f>
        <v>#N/A</v>
      </c>
    </row>
    <row r="1304" spans="1:14">
      <c r="A1304" s="6" t="s">
        <v>7030</v>
      </c>
      <c r="B1304" s="6" t="s">
        <v>21829</v>
      </c>
      <c r="C1304" s="6" t="s">
        <v>21830</v>
      </c>
      <c r="D1304" s="35">
        <v>44238</v>
      </c>
      <c r="E1304" s="6" t="s">
        <v>21831</v>
      </c>
      <c r="F1304" s="6" t="s">
        <v>9875</v>
      </c>
      <c r="G1304" s="6">
        <v>3532.98</v>
      </c>
      <c r="H1304" s="6">
        <v>3532.98</v>
      </c>
      <c r="I1304" s="6" t="s">
        <v>9762</v>
      </c>
      <c r="J1304" s="6" t="s">
        <v>9763</v>
      </c>
      <c r="K1304" s="6">
        <v>3532.98</v>
      </c>
      <c r="L1304" s="6" t="s">
        <v>9764</v>
      </c>
      <c r="M1304" s="6">
        <v>18</v>
      </c>
      <c r="N1304" s="6" t="e">
        <f>VLOOKUP(A1304,'1_คตง_ภาพรวม'!$L$6:$M$56,2,FALSE)</f>
        <v>#N/A</v>
      </c>
    </row>
    <row r="1305" spans="1:14">
      <c r="A1305" s="6" t="s">
        <v>3633</v>
      </c>
      <c r="B1305" s="6" t="s">
        <v>21832</v>
      </c>
      <c r="C1305" s="6" t="s">
        <v>21833</v>
      </c>
      <c r="D1305" s="35">
        <v>44238</v>
      </c>
      <c r="E1305" s="6" t="s">
        <v>21834</v>
      </c>
      <c r="F1305" s="6" t="s">
        <v>9875</v>
      </c>
      <c r="G1305" s="6">
        <v>49500</v>
      </c>
      <c r="H1305" s="6">
        <v>49500</v>
      </c>
      <c r="I1305" s="6" t="s">
        <v>9762</v>
      </c>
      <c r="J1305" s="6" t="s">
        <v>9763</v>
      </c>
      <c r="K1305" s="6">
        <v>49500</v>
      </c>
      <c r="L1305" s="6" t="s">
        <v>9764</v>
      </c>
      <c r="M1305" s="6">
        <v>15</v>
      </c>
      <c r="N1305" s="6" t="e">
        <f>VLOOKUP(A1305,'1_คตง_ภาพรวม'!$L$6:$M$56,2,FALSE)</f>
        <v>#N/A</v>
      </c>
    </row>
    <row r="1306" spans="1:14">
      <c r="A1306" s="6" t="s">
        <v>3171</v>
      </c>
      <c r="B1306" s="6" t="s">
        <v>21835</v>
      </c>
      <c r="C1306" s="6" t="s">
        <v>21836</v>
      </c>
      <c r="D1306" s="35">
        <v>44238</v>
      </c>
      <c r="E1306" s="6" t="s">
        <v>21837</v>
      </c>
      <c r="F1306" s="6" t="s">
        <v>9875</v>
      </c>
      <c r="G1306" s="6">
        <v>9752</v>
      </c>
      <c r="H1306" s="6">
        <v>9752</v>
      </c>
      <c r="I1306" s="6" t="s">
        <v>9762</v>
      </c>
      <c r="J1306" s="6" t="s">
        <v>9763</v>
      </c>
      <c r="K1306" s="6">
        <v>9752</v>
      </c>
      <c r="L1306" s="6" t="s">
        <v>9764</v>
      </c>
      <c r="M1306" s="6">
        <v>15</v>
      </c>
      <c r="N1306" s="6" t="e">
        <f>VLOOKUP(A1306,'1_คตง_ภาพรวม'!$L$6:$M$56,2,FALSE)</f>
        <v>#N/A</v>
      </c>
    </row>
    <row r="1307" spans="1:14">
      <c r="A1307" s="6" t="s">
        <v>3141</v>
      </c>
      <c r="B1307" s="6" t="s">
        <v>21838</v>
      </c>
      <c r="C1307" s="6" t="s">
        <v>21839</v>
      </c>
      <c r="D1307" s="35">
        <v>44238</v>
      </c>
      <c r="E1307" s="6" t="s">
        <v>21840</v>
      </c>
      <c r="F1307" s="6" t="s">
        <v>9875</v>
      </c>
      <c r="G1307" s="6">
        <v>8904</v>
      </c>
      <c r="H1307" s="6">
        <v>8904</v>
      </c>
      <c r="I1307" s="6" t="s">
        <v>9762</v>
      </c>
      <c r="J1307" s="6" t="s">
        <v>9763</v>
      </c>
      <c r="K1307" s="6">
        <v>8904</v>
      </c>
      <c r="L1307" s="6" t="s">
        <v>9764</v>
      </c>
      <c r="M1307" s="6">
        <v>15</v>
      </c>
      <c r="N1307" s="6" t="e">
        <f>VLOOKUP(A1307,'1_คตง_ภาพรวม'!$L$6:$M$56,2,FALSE)</f>
        <v>#N/A</v>
      </c>
    </row>
    <row r="1308" spans="1:14">
      <c r="A1308" s="6" t="s">
        <v>3185</v>
      </c>
      <c r="B1308" s="6" t="s">
        <v>21841</v>
      </c>
      <c r="C1308" s="6" t="s">
        <v>21842</v>
      </c>
      <c r="D1308" s="35">
        <v>44238</v>
      </c>
      <c r="E1308" s="6" t="s">
        <v>21843</v>
      </c>
      <c r="F1308" s="6" t="s">
        <v>9875</v>
      </c>
      <c r="G1308" s="6">
        <v>52003.6</v>
      </c>
      <c r="H1308" s="6">
        <v>52003.6</v>
      </c>
      <c r="I1308" s="6" t="s">
        <v>9762</v>
      </c>
      <c r="J1308" s="6" t="s">
        <v>9763</v>
      </c>
      <c r="K1308" s="6">
        <v>52003.6</v>
      </c>
      <c r="L1308" s="6" t="s">
        <v>9764</v>
      </c>
      <c r="M1308" s="6">
        <v>15</v>
      </c>
      <c r="N1308" s="6" t="e">
        <f>VLOOKUP(A1308,'1_คตง_ภาพรวม'!$L$6:$M$56,2,FALSE)</f>
        <v>#N/A</v>
      </c>
    </row>
    <row r="1309" spans="1:14">
      <c r="A1309" s="6" t="s">
        <v>1770</v>
      </c>
      <c r="B1309" s="6" t="s">
        <v>21844</v>
      </c>
      <c r="C1309" s="6" t="s">
        <v>21845</v>
      </c>
      <c r="D1309" s="35">
        <v>44238</v>
      </c>
      <c r="E1309" s="6" t="s">
        <v>21846</v>
      </c>
      <c r="F1309" s="6" t="s">
        <v>9875</v>
      </c>
      <c r="G1309" s="6">
        <v>295729.40000000002</v>
      </c>
      <c r="H1309" s="6">
        <v>295729.40000000002</v>
      </c>
      <c r="I1309" s="6" t="s">
        <v>9762</v>
      </c>
      <c r="J1309" s="6" t="s">
        <v>9763</v>
      </c>
      <c r="K1309" s="6">
        <v>295729.40000000002</v>
      </c>
      <c r="L1309" s="6" t="s">
        <v>9764</v>
      </c>
      <c r="M1309" s="6">
        <v>15</v>
      </c>
      <c r="N1309" s="6" t="e">
        <f>VLOOKUP(A1309,'1_คตง_ภาพรวม'!$L$6:$M$56,2,FALSE)</f>
        <v>#N/A</v>
      </c>
    </row>
    <row r="1310" spans="1:14">
      <c r="A1310" s="6" t="s">
        <v>3544</v>
      </c>
      <c r="B1310" s="6" t="s">
        <v>21847</v>
      </c>
      <c r="C1310" s="6" t="s">
        <v>21848</v>
      </c>
      <c r="D1310" s="35">
        <v>44238</v>
      </c>
      <c r="E1310" s="6" t="s">
        <v>21849</v>
      </c>
      <c r="F1310" s="6" t="s">
        <v>9875</v>
      </c>
      <c r="G1310" s="6">
        <v>12720</v>
      </c>
      <c r="H1310" s="6">
        <v>12720</v>
      </c>
      <c r="I1310" s="6" t="s">
        <v>9762</v>
      </c>
      <c r="J1310" s="6" t="s">
        <v>9763</v>
      </c>
      <c r="K1310" s="6">
        <v>12720</v>
      </c>
      <c r="L1310" s="6" t="s">
        <v>9764</v>
      </c>
      <c r="M1310" s="6">
        <v>15</v>
      </c>
      <c r="N1310" s="6" t="e">
        <f>VLOOKUP(A1310,'1_คตง_ภาพรวม'!$L$6:$M$56,2,FALSE)</f>
        <v>#N/A</v>
      </c>
    </row>
    <row r="1311" spans="1:14">
      <c r="A1311" s="6" t="s">
        <v>3248</v>
      </c>
      <c r="B1311" s="6" t="s">
        <v>21853</v>
      </c>
      <c r="C1311" s="6" t="s">
        <v>21854</v>
      </c>
      <c r="D1311" s="35">
        <v>44238</v>
      </c>
      <c r="E1311" s="6" t="s">
        <v>21855</v>
      </c>
      <c r="F1311" s="6" t="s">
        <v>9875</v>
      </c>
      <c r="G1311" s="6">
        <v>1865600</v>
      </c>
      <c r="H1311" s="6">
        <v>1865600</v>
      </c>
      <c r="I1311" s="6" t="s">
        <v>9762</v>
      </c>
      <c r="J1311" s="6" t="s">
        <v>9763</v>
      </c>
      <c r="K1311" s="6">
        <v>1865600</v>
      </c>
      <c r="L1311" s="6" t="s">
        <v>9764</v>
      </c>
      <c r="M1311" s="6">
        <v>15</v>
      </c>
      <c r="N1311" s="6" t="e">
        <f>VLOOKUP(A1311,'1_คตง_ภาพรวม'!$L$6:$M$56,2,FALSE)</f>
        <v>#N/A</v>
      </c>
    </row>
    <row r="1312" spans="1:14">
      <c r="A1312" s="6" t="s">
        <v>2828</v>
      </c>
      <c r="B1312" s="6" t="s">
        <v>22069</v>
      </c>
      <c r="C1312" s="6" t="s">
        <v>22070</v>
      </c>
      <c r="D1312" s="35">
        <v>44237</v>
      </c>
      <c r="E1312" s="6" t="s">
        <v>22071</v>
      </c>
      <c r="F1312" s="6" t="s">
        <v>9875</v>
      </c>
      <c r="G1312" s="6">
        <v>24750</v>
      </c>
      <c r="H1312" s="6">
        <v>24750</v>
      </c>
      <c r="I1312" s="6" t="s">
        <v>9762</v>
      </c>
      <c r="J1312" s="6" t="s">
        <v>9763</v>
      </c>
      <c r="K1312" s="6">
        <v>24750</v>
      </c>
      <c r="L1312" s="6" t="s">
        <v>9764</v>
      </c>
      <c r="M1312" s="6">
        <v>15</v>
      </c>
      <c r="N1312" s="6" t="e">
        <f>VLOOKUP(A1312,'1_คตง_ภาพรวม'!$L$6:$M$56,2,FALSE)</f>
        <v>#N/A</v>
      </c>
    </row>
    <row r="1313" spans="1:14">
      <c r="A1313" s="6" t="s">
        <v>3370</v>
      </c>
      <c r="B1313" s="6" t="s">
        <v>22072</v>
      </c>
      <c r="C1313" s="6" t="s">
        <v>22073</v>
      </c>
      <c r="D1313" s="35">
        <v>44238</v>
      </c>
      <c r="E1313" s="6" t="s">
        <v>22074</v>
      </c>
      <c r="F1313" s="6" t="s">
        <v>9875</v>
      </c>
      <c r="G1313" s="6">
        <v>20434.68</v>
      </c>
      <c r="H1313" s="6">
        <v>20434.68</v>
      </c>
      <c r="I1313" s="6" t="s">
        <v>9762</v>
      </c>
      <c r="J1313" s="6" t="s">
        <v>9763</v>
      </c>
      <c r="K1313" s="6">
        <v>20434.68</v>
      </c>
      <c r="L1313" s="6" t="s">
        <v>9764</v>
      </c>
      <c r="M1313" s="6">
        <v>15</v>
      </c>
      <c r="N1313" s="6" t="e">
        <f>VLOOKUP(A1313,'1_คตง_ภาพรวม'!$L$6:$M$56,2,FALSE)</f>
        <v>#N/A</v>
      </c>
    </row>
    <row r="1314" spans="1:14">
      <c r="A1314" s="6" t="s">
        <v>7869</v>
      </c>
      <c r="B1314" s="6" t="s">
        <v>22075</v>
      </c>
      <c r="C1314" s="6" t="s">
        <v>22076</v>
      </c>
      <c r="D1314" s="35">
        <v>44238</v>
      </c>
      <c r="E1314" s="6" t="s">
        <v>22077</v>
      </c>
      <c r="F1314" s="6" t="s">
        <v>9875</v>
      </c>
      <c r="G1314" s="6">
        <v>148333.96</v>
      </c>
      <c r="H1314" s="6">
        <v>148333.96</v>
      </c>
      <c r="I1314" s="6" t="s">
        <v>9762</v>
      </c>
      <c r="J1314" s="6" t="s">
        <v>9763</v>
      </c>
      <c r="K1314" s="6">
        <v>148333.96</v>
      </c>
      <c r="L1314" s="6" t="s">
        <v>9764</v>
      </c>
      <c r="M1314" s="6">
        <v>15</v>
      </c>
      <c r="N1314" s="6" t="e">
        <f>VLOOKUP(A1314,'1_คตง_ภาพรวม'!$L$6:$M$56,2,FALSE)</f>
        <v>#N/A</v>
      </c>
    </row>
    <row r="1315" spans="1:14">
      <c r="A1315" s="6" t="s">
        <v>1850</v>
      </c>
      <c r="B1315" s="6" t="s">
        <v>22258</v>
      </c>
      <c r="C1315" s="6" t="s">
        <v>22259</v>
      </c>
      <c r="D1315" s="35">
        <v>44252</v>
      </c>
      <c r="E1315" s="6" t="s">
        <v>22260</v>
      </c>
      <c r="F1315" s="6" t="s">
        <v>9875</v>
      </c>
      <c r="G1315" s="6">
        <v>265000</v>
      </c>
      <c r="H1315" s="6">
        <v>265000</v>
      </c>
      <c r="I1315" s="6" t="s">
        <v>9762</v>
      </c>
      <c r="J1315" s="6" t="s">
        <v>9763</v>
      </c>
      <c r="K1315" s="6">
        <v>265000</v>
      </c>
      <c r="L1315" s="6" t="s">
        <v>9764</v>
      </c>
      <c r="M1315" s="6">
        <v>15</v>
      </c>
      <c r="N1315" s="6" t="e">
        <f>VLOOKUP(A1315,'1_คตง_ภาพรวม'!$L$6:$M$56,2,FALSE)</f>
        <v>#N/A</v>
      </c>
    </row>
    <row r="1316" spans="1:14">
      <c r="A1316" s="6" t="s">
        <v>1765</v>
      </c>
      <c r="B1316" s="6" t="s">
        <v>22261</v>
      </c>
      <c r="C1316" s="6" t="s">
        <v>22262</v>
      </c>
      <c r="D1316" s="35">
        <v>44252</v>
      </c>
      <c r="E1316" s="6" t="s">
        <v>22263</v>
      </c>
      <c r="F1316" s="6" t="s">
        <v>9875</v>
      </c>
      <c r="G1316" s="6">
        <v>450500</v>
      </c>
      <c r="H1316" s="6">
        <v>450500</v>
      </c>
      <c r="I1316" s="6" t="s">
        <v>9762</v>
      </c>
      <c r="J1316" s="6" t="s">
        <v>9763</v>
      </c>
      <c r="K1316" s="6">
        <v>450500</v>
      </c>
      <c r="L1316" s="6" t="s">
        <v>9764</v>
      </c>
      <c r="M1316" s="6">
        <v>15</v>
      </c>
      <c r="N1316" s="6" t="e">
        <f>VLOOKUP(A1316,'1_คตง_ภาพรวม'!$L$6:$M$56,2,FALSE)</f>
        <v>#N/A</v>
      </c>
    </row>
    <row r="1317" spans="1:14">
      <c r="A1317" s="6" t="s">
        <v>4164</v>
      </c>
      <c r="B1317" s="6" t="s">
        <v>22264</v>
      </c>
      <c r="C1317" s="6" t="s">
        <v>22265</v>
      </c>
      <c r="D1317" s="35">
        <v>44252</v>
      </c>
      <c r="E1317" s="6" t="s">
        <v>22266</v>
      </c>
      <c r="F1317" s="6" t="s">
        <v>9875</v>
      </c>
      <c r="G1317" s="6">
        <v>151580</v>
      </c>
      <c r="H1317" s="6">
        <v>151580</v>
      </c>
      <c r="I1317" s="6" t="s">
        <v>9762</v>
      </c>
      <c r="J1317" s="6" t="s">
        <v>9763</v>
      </c>
      <c r="K1317" s="6">
        <v>151580</v>
      </c>
      <c r="L1317" s="6" t="s">
        <v>9764</v>
      </c>
      <c r="M1317" s="6">
        <v>15</v>
      </c>
      <c r="N1317" s="6" t="e">
        <f>VLOOKUP(A1317,'1_คตง_ภาพรวม'!$L$6:$M$56,2,FALSE)</f>
        <v>#N/A</v>
      </c>
    </row>
    <row r="1318" spans="1:14">
      <c r="A1318" s="6" t="s">
        <v>3511</v>
      </c>
      <c r="B1318" s="6" t="s">
        <v>22267</v>
      </c>
      <c r="C1318" s="6" t="s">
        <v>22268</v>
      </c>
      <c r="D1318" s="35">
        <v>44252</v>
      </c>
      <c r="E1318" s="6" t="s">
        <v>22269</v>
      </c>
      <c r="F1318" s="6" t="s">
        <v>9875</v>
      </c>
      <c r="G1318" s="6">
        <v>244860</v>
      </c>
      <c r="H1318" s="6">
        <v>244860</v>
      </c>
      <c r="I1318" s="6" t="s">
        <v>9762</v>
      </c>
      <c r="J1318" s="6" t="s">
        <v>9763</v>
      </c>
      <c r="K1318" s="6">
        <v>244860</v>
      </c>
      <c r="L1318" s="6" t="s">
        <v>9764</v>
      </c>
      <c r="M1318" s="6">
        <v>15</v>
      </c>
      <c r="N1318" s="6" t="e">
        <f>VLOOKUP(A1318,'1_คตง_ภาพรวม'!$L$6:$M$56,2,FALSE)</f>
        <v>#N/A</v>
      </c>
    </row>
    <row r="1319" spans="1:14">
      <c r="A1319" s="6" t="s">
        <v>3901</v>
      </c>
      <c r="B1319" s="6" t="s">
        <v>22270</v>
      </c>
      <c r="C1319" s="6" t="s">
        <v>22271</v>
      </c>
      <c r="D1319" s="35">
        <v>44252</v>
      </c>
      <c r="E1319" s="6" t="s">
        <v>22272</v>
      </c>
      <c r="F1319" s="6" t="s">
        <v>9875</v>
      </c>
      <c r="G1319" s="6">
        <v>25903.8</v>
      </c>
      <c r="H1319" s="6">
        <v>25903.8</v>
      </c>
      <c r="I1319" s="6" t="s">
        <v>9762</v>
      </c>
      <c r="J1319" s="6" t="s">
        <v>9763</v>
      </c>
      <c r="K1319" s="6">
        <v>25903.8</v>
      </c>
      <c r="L1319" s="6" t="s">
        <v>9764</v>
      </c>
      <c r="M1319" s="6">
        <v>15</v>
      </c>
      <c r="N1319" s="6" t="e">
        <f>VLOOKUP(A1319,'1_คตง_ภาพรวม'!$L$6:$M$56,2,FALSE)</f>
        <v>#N/A</v>
      </c>
    </row>
    <row r="1320" spans="1:14">
      <c r="A1320" s="6" t="s">
        <v>32672</v>
      </c>
      <c r="B1320" s="6" t="s">
        <v>22273</v>
      </c>
      <c r="C1320" s="6" t="s">
        <v>22274</v>
      </c>
      <c r="D1320" s="35">
        <v>44252</v>
      </c>
      <c r="E1320" s="6" t="s">
        <v>22275</v>
      </c>
      <c r="F1320" s="6" t="s">
        <v>9875</v>
      </c>
      <c r="G1320" s="6">
        <v>1172090.1000000001</v>
      </c>
      <c r="H1320" s="6">
        <v>1172090.1000000001</v>
      </c>
      <c r="I1320" s="6" t="s">
        <v>9762</v>
      </c>
      <c r="J1320" s="6" t="s">
        <v>9763</v>
      </c>
      <c r="K1320" s="6">
        <v>1172090.1000000001</v>
      </c>
      <c r="L1320" s="6" t="s">
        <v>9764</v>
      </c>
      <c r="M1320" s="6">
        <v>15</v>
      </c>
      <c r="N1320" s="6" t="e">
        <f>VLOOKUP(A1320,'1_คตง_ภาพรวม'!$L$6:$M$56,2,FALSE)</f>
        <v>#N/A</v>
      </c>
    </row>
    <row r="1321" spans="1:14">
      <c r="A1321" s="6" t="s">
        <v>3862</v>
      </c>
      <c r="B1321" s="6" t="s">
        <v>22345</v>
      </c>
      <c r="C1321" s="6" t="s">
        <v>22346</v>
      </c>
      <c r="D1321" s="35">
        <v>44252</v>
      </c>
      <c r="E1321" s="6" t="s">
        <v>22347</v>
      </c>
      <c r="F1321" s="6" t="s">
        <v>9875</v>
      </c>
      <c r="G1321" s="6">
        <v>318000</v>
      </c>
      <c r="H1321" s="6">
        <v>318000</v>
      </c>
      <c r="I1321" s="6" t="s">
        <v>9762</v>
      </c>
      <c r="J1321" s="6" t="s">
        <v>9763</v>
      </c>
      <c r="K1321" s="6">
        <v>318000</v>
      </c>
      <c r="L1321" s="6" t="s">
        <v>9764</v>
      </c>
      <c r="M1321" s="6">
        <v>15</v>
      </c>
      <c r="N1321" s="6" t="e">
        <f>VLOOKUP(A1321,'1_คตง_ภาพรวม'!$L$6:$M$56,2,FALSE)</f>
        <v>#N/A</v>
      </c>
    </row>
    <row r="1322" spans="1:14">
      <c r="A1322" s="6" t="s">
        <v>4402</v>
      </c>
      <c r="B1322" s="6" t="s">
        <v>22348</v>
      </c>
      <c r="C1322" s="6" t="s">
        <v>22349</v>
      </c>
      <c r="D1322" s="35">
        <v>44252</v>
      </c>
      <c r="E1322" s="6" t="s">
        <v>22350</v>
      </c>
      <c r="F1322" s="6" t="s">
        <v>9875</v>
      </c>
      <c r="G1322" s="6">
        <v>190800</v>
      </c>
      <c r="H1322" s="6">
        <v>190800</v>
      </c>
      <c r="I1322" s="6" t="s">
        <v>9762</v>
      </c>
      <c r="J1322" s="6" t="s">
        <v>9763</v>
      </c>
      <c r="K1322" s="6">
        <v>190800</v>
      </c>
      <c r="L1322" s="6" t="s">
        <v>9764</v>
      </c>
      <c r="M1322" s="6">
        <v>15</v>
      </c>
      <c r="N1322" s="6" t="e">
        <f>VLOOKUP(A1322,'1_คตง_ภาพรวม'!$L$6:$M$56,2,FALSE)</f>
        <v>#N/A</v>
      </c>
    </row>
    <row r="1323" spans="1:14">
      <c r="A1323" s="6" t="s">
        <v>3451</v>
      </c>
      <c r="B1323" s="6" t="s">
        <v>22360</v>
      </c>
      <c r="C1323" s="6" t="s">
        <v>22361</v>
      </c>
      <c r="D1323" s="35">
        <v>44252</v>
      </c>
      <c r="E1323" s="6" t="s">
        <v>22362</v>
      </c>
      <c r="F1323" s="6" t="s">
        <v>9875</v>
      </c>
      <c r="G1323" s="6">
        <v>25440</v>
      </c>
      <c r="H1323" s="6">
        <v>25440</v>
      </c>
      <c r="I1323" s="6" t="s">
        <v>9762</v>
      </c>
      <c r="J1323" s="6" t="s">
        <v>9763</v>
      </c>
      <c r="K1323" s="6">
        <v>25440</v>
      </c>
      <c r="L1323" s="6" t="s">
        <v>9764</v>
      </c>
      <c r="M1323" s="6">
        <v>15</v>
      </c>
      <c r="N1323" s="6" t="e">
        <f>VLOOKUP(A1323,'1_คตง_ภาพรวม'!$L$6:$M$56,2,FALSE)</f>
        <v>#N/A</v>
      </c>
    </row>
    <row r="1324" spans="1:14">
      <c r="A1324" s="6" t="s">
        <v>3483</v>
      </c>
      <c r="B1324" s="6" t="s">
        <v>22363</v>
      </c>
      <c r="C1324" s="6" t="s">
        <v>22364</v>
      </c>
      <c r="D1324" s="35">
        <v>44252</v>
      </c>
      <c r="E1324" s="6" t="s">
        <v>22365</v>
      </c>
      <c r="F1324" s="6" t="s">
        <v>9875</v>
      </c>
      <c r="G1324" s="6">
        <v>31164</v>
      </c>
      <c r="H1324" s="6">
        <v>31164</v>
      </c>
      <c r="I1324" s="6" t="s">
        <v>9762</v>
      </c>
      <c r="J1324" s="6" t="s">
        <v>9763</v>
      </c>
      <c r="K1324" s="6">
        <v>31164</v>
      </c>
      <c r="L1324" s="6" t="s">
        <v>9764</v>
      </c>
      <c r="M1324" s="6">
        <v>15</v>
      </c>
      <c r="N1324" s="6" t="e">
        <f>VLOOKUP(A1324,'1_คตง_ภาพรวม'!$L$6:$M$56,2,FALSE)</f>
        <v>#N/A</v>
      </c>
    </row>
    <row r="1325" spans="1:14">
      <c r="A1325" s="6" t="s">
        <v>3536</v>
      </c>
      <c r="B1325" s="6" t="s">
        <v>22366</v>
      </c>
      <c r="C1325" s="6" t="s">
        <v>22367</v>
      </c>
      <c r="D1325" s="35">
        <v>44252</v>
      </c>
      <c r="E1325" s="6" t="s">
        <v>22368</v>
      </c>
      <c r="F1325" s="6" t="s">
        <v>9875</v>
      </c>
      <c r="G1325" s="6">
        <v>24910</v>
      </c>
      <c r="H1325" s="6">
        <v>24910</v>
      </c>
      <c r="I1325" s="6" t="s">
        <v>9762</v>
      </c>
      <c r="J1325" s="6" t="s">
        <v>9763</v>
      </c>
      <c r="K1325" s="6">
        <v>24910</v>
      </c>
      <c r="L1325" s="6" t="s">
        <v>9764</v>
      </c>
      <c r="M1325" s="6">
        <v>15</v>
      </c>
      <c r="N1325" s="6" t="e">
        <f>VLOOKUP(A1325,'1_คตง_ภาพรวม'!$L$6:$M$56,2,FALSE)</f>
        <v>#N/A</v>
      </c>
    </row>
    <row r="1326" spans="1:14">
      <c r="A1326" s="6" t="s">
        <v>3097</v>
      </c>
      <c r="B1326" s="6" t="s">
        <v>22369</v>
      </c>
      <c r="C1326" s="6" t="s">
        <v>22370</v>
      </c>
      <c r="D1326" s="35">
        <v>44252</v>
      </c>
      <c r="E1326" s="6" t="s">
        <v>22371</v>
      </c>
      <c r="F1326" s="6" t="s">
        <v>9875</v>
      </c>
      <c r="G1326" s="6">
        <v>108650</v>
      </c>
      <c r="H1326" s="6">
        <v>108650</v>
      </c>
      <c r="I1326" s="6" t="s">
        <v>9762</v>
      </c>
      <c r="J1326" s="6" t="s">
        <v>9763</v>
      </c>
      <c r="K1326" s="6">
        <v>108650</v>
      </c>
      <c r="L1326" s="6" t="s">
        <v>9764</v>
      </c>
      <c r="M1326" s="6">
        <v>15</v>
      </c>
      <c r="N1326" s="6" t="e">
        <f>VLOOKUP(A1326,'1_คตง_ภาพรวม'!$L$6:$M$56,2,FALSE)</f>
        <v>#N/A</v>
      </c>
    </row>
    <row r="1327" spans="1:14">
      <c r="A1327" s="6" t="s">
        <v>3376</v>
      </c>
      <c r="B1327" s="6" t="s">
        <v>22372</v>
      </c>
      <c r="C1327" s="6" t="s">
        <v>22373</v>
      </c>
      <c r="D1327" s="35">
        <v>44252</v>
      </c>
      <c r="E1327" s="6" t="s">
        <v>22374</v>
      </c>
      <c r="F1327" s="6" t="s">
        <v>9875</v>
      </c>
      <c r="G1327" s="6">
        <v>24750</v>
      </c>
      <c r="H1327" s="6">
        <v>24750</v>
      </c>
      <c r="I1327" s="6" t="s">
        <v>9762</v>
      </c>
      <c r="J1327" s="6" t="s">
        <v>9763</v>
      </c>
      <c r="K1327" s="6">
        <v>24750</v>
      </c>
      <c r="L1327" s="6" t="s">
        <v>9764</v>
      </c>
      <c r="M1327" s="6">
        <v>15</v>
      </c>
      <c r="N1327" s="6" t="e">
        <f>VLOOKUP(A1327,'1_คตง_ภาพรวม'!$L$6:$M$56,2,FALSE)</f>
        <v>#N/A</v>
      </c>
    </row>
    <row r="1328" spans="1:14">
      <c r="A1328" s="6" t="s">
        <v>3773</v>
      </c>
      <c r="B1328" s="6" t="s">
        <v>22375</v>
      </c>
      <c r="C1328" s="6" t="s">
        <v>22376</v>
      </c>
      <c r="D1328" s="35">
        <v>44252</v>
      </c>
      <c r="E1328" s="6" t="s">
        <v>22377</v>
      </c>
      <c r="F1328" s="6" t="s">
        <v>9875</v>
      </c>
      <c r="G1328" s="6">
        <v>4372500</v>
      </c>
      <c r="H1328" s="6">
        <v>4372500</v>
      </c>
      <c r="I1328" s="6" t="s">
        <v>9762</v>
      </c>
      <c r="J1328" s="6" t="s">
        <v>9763</v>
      </c>
      <c r="K1328" s="6">
        <v>4372500</v>
      </c>
      <c r="L1328" s="6" t="s">
        <v>9764</v>
      </c>
      <c r="M1328" s="6">
        <v>15</v>
      </c>
      <c r="N1328" s="6" t="e">
        <f>VLOOKUP(A1328,'1_คตง_ภาพรวม'!$L$6:$M$56,2,FALSE)</f>
        <v>#N/A</v>
      </c>
    </row>
    <row r="1329" spans="1:14">
      <c r="A1329" s="6" t="s">
        <v>2899</v>
      </c>
      <c r="B1329" s="6" t="s">
        <v>22378</v>
      </c>
      <c r="C1329" s="6" t="s">
        <v>22379</v>
      </c>
      <c r="D1329" s="35">
        <v>44252</v>
      </c>
      <c r="E1329" s="6" t="s">
        <v>22380</v>
      </c>
      <c r="F1329" s="6" t="s">
        <v>9875</v>
      </c>
      <c r="G1329" s="6">
        <v>88413.43</v>
      </c>
      <c r="H1329" s="6">
        <v>88413.43</v>
      </c>
      <c r="I1329" s="6" t="s">
        <v>9762</v>
      </c>
      <c r="J1329" s="6" t="s">
        <v>9763</v>
      </c>
      <c r="K1329" s="6">
        <v>88413.43</v>
      </c>
      <c r="L1329" s="6" t="s">
        <v>9764</v>
      </c>
      <c r="M1329" s="6">
        <v>15</v>
      </c>
      <c r="N1329" s="6" t="e">
        <f>VLOOKUP(A1329,'1_คตง_ภาพรวม'!$L$6:$M$56,2,FALSE)</f>
        <v>#N/A</v>
      </c>
    </row>
    <row r="1330" spans="1:14">
      <c r="A1330" s="6" t="s">
        <v>7136</v>
      </c>
      <c r="B1330" s="6" t="s">
        <v>22381</v>
      </c>
      <c r="C1330" s="6" t="s">
        <v>22382</v>
      </c>
      <c r="D1330" s="35">
        <v>44252</v>
      </c>
      <c r="E1330" s="6" t="s">
        <v>22383</v>
      </c>
      <c r="F1330" s="6" t="s">
        <v>9875</v>
      </c>
      <c r="G1330" s="6">
        <v>272429.90999999997</v>
      </c>
      <c r="H1330" s="6">
        <v>272429.90999999997</v>
      </c>
      <c r="I1330" s="6" t="s">
        <v>9762</v>
      </c>
      <c r="J1330" s="6" t="s">
        <v>9763</v>
      </c>
      <c r="K1330" s="6">
        <v>272429.90999999997</v>
      </c>
      <c r="L1330" s="6" t="s">
        <v>9764</v>
      </c>
      <c r="M1330" s="6">
        <v>15</v>
      </c>
      <c r="N1330" s="6" t="e">
        <f>VLOOKUP(A1330,'1_คตง_ภาพรวม'!$L$6:$M$56,2,FALSE)</f>
        <v>#N/A</v>
      </c>
    </row>
    <row r="1331" spans="1:14">
      <c r="A1331" s="6" t="s">
        <v>3974</v>
      </c>
      <c r="B1331" s="6" t="s">
        <v>22384</v>
      </c>
      <c r="C1331" s="6" t="s">
        <v>22385</v>
      </c>
      <c r="D1331" s="35">
        <v>44252</v>
      </c>
      <c r="E1331" s="6" t="s">
        <v>22386</v>
      </c>
      <c r="F1331" s="6" t="s">
        <v>9875</v>
      </c>
      <c r="G1331" s="6">
        <v>3286</v>
      </c>
      <c r="H1331" s="6">
        <v>3286</v>
      </c>
      <c r="I1331" s="6" t="s">
        <v>9762</v>
      </c>
      <c r="J1331" s="6" t="s">
        <v>9763</v>
      </c>
      <c r="K1331" s="6">
        <v>3286</v>
      </c>
      <c r="L1331" s="6" t="s">
        <v>9764</v>
      </c>
      <c r="M1331" s="6">
        <v>15</v>
      </c>
      <c r="N1331" s="6" t="e">
        <f>VLOOKUP(A1331,'1_คตง_ภาพรวม'!$L$6:$M$56,2,FALSE)</f>
        <v>#N/A</v>
      </c>
    </row>
    <row r="1332" spans="1:14">
      <c r="A1332" s="6" t="s">
        <v>3793</v>
      </c>
      <c r="B1332" s="6" t="s">
        <v>22387</v>
      </c>
      <c r="C1332" s="6" t="s">
        <v>22388</v>
      </c>
      <c r="D1332" s="35">
        <v>44252</v>
      </c>
      <c r="E1332" s="6" t="s">
        <v>22389</v>
      </c>
      <c r="F1332" s="6" t="s">
        <v>9875</v>
      </c>
      <c r="G1332" s="6">
        <v>137214</v>
      </c>
      <c r="H1332" s="6">
        <v>137214</v>
      </c>
      <c r="I1332" s="6" t="s">
        <v>9762</v>
      </c>
      <c r="J1332" s="6" t="s">
        <v>9763</v>
      </c>
      <c r="K1332" s="6">
        <v>137214</v>
      </c>
      <c r="L1332" s="6" t="s">
        <v>9764</v>
      </c>
      <c r="M1332" s="6">
        <v>15</v>
      </c>
      <c r="N1332" s="6" t="e">
        <f>VLOOKUP(A1332,'1_คตง_ภาพรวม'!$L$6:$M$56,2,FALSE)</f>
        <v>#N/A</v>
      </c>
    </row>
    <row r="1333" spans="1:14">
      <c r="A1333" s="6" t="s">
        <v>5078</v>
      </c>
      <c r="B1333" s="6" t="s">
        <v>22390</v>
      </c>
      <c r="C1333" s="6" t="s">
        <v>22391</v>
      </c>
      <c r="D1333" s="35">
        <v>44252</v>
      </c>
      <c r="E1333" s="6" t="s">
        <v>22392</v>
      </c>
      <c r="F1333" s="6" t="s">
        <v>9875</v>
      </c>
      <c r="G1333" s="6">
        <v>198114</v>
      </c>
      <c r="H1333" s="6">
        <v>198114</v>
      </c>
      <c r="I1333" s="6" t="s">
        <v>9762</v>
      </c>
      <c r="J1333" s="6" t="s">
        <v>9763</v>
      </c>
      <c r="K1333" s="6">
        <v>198114</v>
      </c>
      <c r="L1333" s="6" t="s">
        <v>9764</v>
      </c>
      <c r="M1333" s="6">
        <v>15</v>
      </c>
      <c r="N1333" s="6" t="e">
        <f>VLOOKUP(A1333,'1_คตง_ภาพรวม'!$L$6:$M$56,2,FALSE)</f>
        <v>#N/A</v>
      </c>
    </row>
    <row r="1334" spans="1:14">
      <c r="A1334" s="6" t="s">
        <v>3147</v>
      </c>
      <c r="B1334" s="6" t="s">
        <v>22393</v>
      </c>
      <c r="C1334" s="6" t="s">
        <v>22394</v>
      </c>
      <c r="D1334" s="35">
        <v>44252</v>
      </c>
      <c r="E1334" s="6" t="s">
        <v>22395</v>
      </c>
      <c r="F1334" s="6" t="s">
        <v>9875</v>
      </c>
      <c r="G1334" s="6">
        <v>22770</v>
      </c>
      <c r="H1334" s="6">
        <v>22770</v>
      </c>
      <c r="I1334" s="6" t="s">
        <v>9762</v>
      </c>
      <c r="J1334" s="6" t="s">
        <v>9763</v>
      </c>
      <c r="K1334" s="6">
        <v>22770</v>
      </c>
      <c r="L1334" s="6" t="s">
        <v>9764</v>
      </c>
      <c r="M1334" s="6">
        <v>15</v>
      </c>
      <c r="N1334" s="6" t="e">
        <f>VLOOKUP(A1334,'1_คตง_ภาพรวม'!$L$6:$M$56,2,FALSE)</f>
        <v>#N/A</v>
      </c>
    </row>
    <row r="1335" spans="1:14">
      <c r="A1335" s="6" t="s">
        <v>3487</v>
      </c>
      <c r="B1335" s="6" t="s">
        <v>22396</v>
      </c>
      <c r="C1335" s="6" t="s">
        <v>22397</v>
      </c>
      <c r="D1335" s="35">
        <v>44252</v>
      </c>
      <c r="E1335" s="6" t="s">
        <v>22398</v>
      </c>
      <c r="F1335" s="6" t="s">
        <v>9875</v>
      </c>
      <c r="G1335" s="6">
        <v>24380</v>
      </c>
      <c r="H1335" s="6">
        <v>24380</v>
      </c>
      <c r="I1335" s="6" t="s">
        <v>9762</v>
      </c>
      <c r="J1335" s="6" t="s">
        <v>9763</v>
      </c>
      <c r="K1335" s="6">
        <v>24380</v>
      </c>
      <c r="L1335" s="6" t="s">
        <v>9764</v>
      </c>
      <c r="M1335" s="6">
        <v>15</v>
      </c>
      <c r="N1335" s="6" t="e">
        <f>VLOOKUP(A1335,'1_คตง_ภาพรวม'!$L$6:$M$56,2,FALSE)</f>
        <v>#N/A</v>
      </c>
    </row>
    <row r="1336" spans="1:14">
      <c r="A1336" s="6" t="s">
        <v>3231</v>
      </c>
      <c r="B1336" s="6" t="s">
        <v>22399</v>
      </c>
      <c r="C1336" s="6" t="s">
        <v>22400</v>
      </c>
      <c r="D1336" s="35">
        <v>44252</v>
      </c>
      <c r="E1336" s="6" t="s">
        <v>22401</v>
      </c>
      <c r="F1336" s="6" t="s">
        <v>9875</v>
      </c>
      <c r="G1336" s="6">
        <v>24380</v>
      </c>
      <c r="H1336" s="6">
        <v>24380</v>
      </c>
      <c r="I1336" s="6" t="s">
        <v>9762</v>
      </c>
      <c r="J1336" s="6" t="s">
        <v>9763</v>
      </c>
      <c r="K1336" s="6">
        <v>24380</v>
      </c>
      <c r="L1336" s="6" t="s">
        <v>9764</v>
      </c>
      <c r="M1336" s="6">
        <v>15</v>
      </c>
      <c r="N1336" s="6" t="e">
        <f>VLOOKUP(A1336,'1_คตง_ภาพรวม'!$L$6:$M$56,2,FALSE)</f>
        <v>#N/A</v>
      </c>
    </row>
    <row r="1337" spans="1:14">
      <c r="A1337" s="6" t="s">
        <v>3463</v>
      </c>
      <c r="B1337" s="6" t="s">
        <v>22402</v>
      </c>
      <c r="C1337" s="6" t="s">
        <v>22403</v>
      </c>
      <c r="D1337" s="35">
        <v>44252</v>
      </c>
      <c r="E1337" s="6" t="s">
        <v>22404</v>
      </c>
      <c r="F1337" s="6" t="s">
        <v>9875</v>
      </c>
      <c r="G1337" s="6">
        <v>42400</v>
      </c>
      <c r="H1337" s="6">
        <v>42400</v>
      </c>
      <c r="I1337" s="6" t="s">
        <v>9762</v>
      </c>
      <c r="J1337" s="6" t="s">
        <v>9763</v>
      </c>
      <c r="K1337" s="6">
        <v>42400</v>
      </c>
      <c r="L1337" s="6" t="s">
        <v>9764</v>
      </c>
      <c r="M1337" s="6">
        <v>15</v>
      </c>
      <c r="N1337" s="6" t="e">
        <f>VLOOKUP(A1337,'1_คตง_ภาพรวม'!$L$6:$M$56,2,FALSE)</f>
        <v>#N/A</v>
      </c>
    </row>
    <row r="1338" spans="1:14">
      <c r="A1338" s="6" t="s">
        <v>3602</v>
      </c>
      <c r="B1338" s="6" t="s">
        <v>22405</v>
      </c>
      <c r="C1338" s="6" t="s">
        <v>22406</v>
      </c>
      <c r="D1338" s="35">
        <v>44252</v>
      </c>
      <c r="E1338" s="6" t="s">
        <v>22407</v>
      </c>
      <c r="F1338" s="6" t="s">
        <v>9875</v>
      </c>
      <c r="G1338" s="66">
        <v>78625.5</v>
      </c>
      <c r="H1338" s="66">
        <v>78625.5</v>
      </c>
      <c r="I1338" s="6" t="s">
        <v>9762</v>
      </c>
      <c r="J1338" s="6" t="s">
        <v>9763</v>
      </c>
      <c r="K1338" s="6">
        <v>78625.5</v>
      </c>
      <c r="L1338" s="6" t="s">
        <v>9764</v>
      </c>
      <c r="M1338" s="6">
        <v>15</v>
      </c>
      <c r="N1338" s="6" t="e">
        <f>VLOOKUP(A1338,'1_คตง_ภาพรวม'!$L$6:$M$56,2,FALSE)</f>
        <v>#N/A</v>
      </c>
    </row>
    <row r="1339" spans="1:14">
      <c r="A1339" s="6" t="s">
        <v>6771</v>
      </c>
      <c r="B1339" s="6" t="s">
        <v>22408</v>
      </c>
      <c r="C1339" s="6" t="s">
        <v>22409</v>
      </c>
      <c r="D1339" s="35">
        <v>44252</v>
      </c>
      <c r="E1339" s="6" t="s">
        <v>22410</v>
      </c>
      <c r="F1339" s="6" t="s">
        <v>9875</v>
      </c>
      <c r="G1339" s="6">
        <v>25740</v>
      </c>
      <c r="H1339" s="6">
        <v>25740</v>
      </c>
      <c r="I1339" s="6" t="s">
        <v>9762</v>
      </c>
      <c r="J1339" s="6" t="s">
        <v>9763</v>
      </c>
      <c r="K1339" s="6">
        <v>25740</v>
      </c>
      <c r="L1339" s="6" t="s">
        <v>9764</v>
      </c>
      <c r="M1339" s="6">
        <v>15</v>
      </c>
      <c r="N1339" s="6" t="e">
        <f>VLOOKUP(A1339,'1_คตง_ภาพรวม'!$L$6:$M$56,2,FALSE)</f>
        <v>#N/A</v>
      </c>
    </row>
    <row r="1340" spans="1:14">
      <c r="A1340" s="6" t="s">
        <v>3007</v>
      </c>
      <c r="B1340" s="6" t="s">
        <v>22411</v>
      </c>
      <c r="C1340" s="6" t="s">
        <v>22412</v>
      </c>
      <c r="D1340" s="35">
        <v>44252</v>
      </c>
      <c r="E1340" s="6" t="s">
        <v>22413</v>
      </c>
      <c r="F1340" s="6" t="s">
        <v>9875</v>
      </c>
      <c r="G1340" s="6">
        <v>40566.199999999997</v>
      </c>
      <c r="H1340" s="6">
        <v>40566.199999999997</v>
      </c>
      <c r="I1340" s="6" t="s">
        <v>9762</v>
      </c>
      <c r="J1340" s="6" t="s">
        <v>9763</v>
      </c>
      <c r="K1340" s="6">
        <v>40566.199999999997</v>
      </c>
      <c r="L1340" s="6" t="s">
        <v>9764</v>
      </c>
      <c r="M1340" s="6">
        <v>15</v>
      </c>
      <c r="N1340" s="6" t="e">
        <f>VLOOKUP(A1340,'1_คตง_ภาพรวม'!$L$6:$M$56,2,FALSE)</f>
        <v>#N/A</v>
      </c>
    </row>
    <row r="1341" spans="1:14">
      <c r="A1341" s="6" t="s">
        <v>1841</v>
      </c>
      <c r="B1341" s="6" t="s">
        <v>22414</v>
      </c>
      <c r="C1341" s="6" t="s">
        <v>22415</v>
      </c>
      <c r="D1341" s="35">
        <v>44252</v>
      </c>
      <c r="E1341" s="6" t="s">
        <v>22416</v>
      </c>
      <c r="F1341" s="6" t="s">
        <v>9875</v>
      </c>
      <c r="G1341" s="6">
        <v>55440</v>
      </c>
      <c r="H1341" s="6">
        <v>55440</v>
      </c>
      <c r="I1341" s="6" t="s">
        <v>9762</v>
      </c>
      <c r="J1341" s="6" t="s">
        <v>9763</v>
      </c>
      <c r="K1341" s="6">
        <v>55440</v>
      </c>
      <c r="L1341" s="6" t="s">
        <v>9764</v>
      </c>
      <c r="M1341" s="6">
        <v>15</v>
      </c>
      <c r="N1341" s="6" t="e">
        <f>VLOOKUP(A1341,'1_คตง_ภาพรวม'!$L$6:$M$56,2,FALSE)</f>
        <v>#N/A</v>
      </c>
    </row>
    <row r="1342" spans="1:14">
      <c r="A1342" s="6" t="s">
        <v>2773</v>
      </c>
      <c r="B1342" s="6" t="s">
        <v>22417</v>
      </c>
      <c r="C1342" s="6" t="s">
        <v>22418</v>
      </c>
      <c r="D1342" s="35">
        <v>44252</v>
      </c>
      <c r="E1342" s="6" t="s">
        <v>22419</v>
      </c>
      <c r="F1342" s="6" t="s">
        <v>9875</v>
      </c>
      <c r="G1342" s="6">
        <v>53460</v>
      </c>
      <c r="H1342" s="6">
        <v>53460</v>
      </c>
      <c r="I1342" s="6" t="s">
        <v>9762</v>
      </c>
      <c r="J1342" s="6" t="s">
        <v>9763</v>
      </c>
      <c r="K1342" s="6">
        <v>53460</v>
      </c>
      <c r="L1342" s="6" t="s">
        <v>9764</v>
      </c>
      <c r="M1342" s="6">
        <v>15</v>
      </c>
      <c r="N1342" s="6" t="e">
        <f>VLOOKUP(A1342,'1_คตง_ภาพรวม'!$L$6:$M$56,2,FALSE)</f>
        <v>#N/A</v>
      </c>
    </row>
    <row r="1343" spans="1:14">
      <c r="A1343" s="6" t="s">
        <v>1818</v>
      </c>
      <c r="B1343" s="6" t="s">
        <v>22420</v>
      </c>
      <c r="C1343" s="6" t="s">
        <v>22421</v>
      </c>
      <c r="D1343" s="35">
        <v>44252</v>
      </c>
      <c r="E1343" s="6" t="s">
        <v>22422</v>
      </c>
      <c r="F1343" s="6" t="s">
        <v>9875</v>
      </c>
      <c r="G1343" s="6">
        <v>11880</v>
      </c>
      <c r="H1343" s="6">
        <v>11880</v>
      </c>
      <c r="I1343" s="6" t="s">
        <v>9762</v>
      </c>
      <c r="J1343" s="6" t="s">
        <v>9763</v>
      </c>
      <c r="K1343" s="6">
        <v>11880</v>
      </c>
      <c r="L1343" s="6" t="s">
        <v>9764</v>
      </c>
      <c r="M1343" s="6">
        <v>15</v>
      </c>
      <c r="N1343" s="6" t="e">
        <f>VLOOKUP(A1343,'1_คตง_ภาพรวม'!$L$6:$M$56,2,FALSE)</f>
        <v>#N/A</v>
      </c>
    </row>
    <row r="1344" spans="1:14">
      <c r="A1344" s="6" t="s">
        <v>2777</v>
      </c>
      <c r="B1344" s="6" t="s">
        <v>22423</v>
      </c>
      <c r="C1344" s="6" t="s">
        <v>22424</v>
      </c>
      <c r="D1344" s="35">
        <v>44252</v>
      </c>
      <c r="E1344" s="6" t="s">
        <v>22425</v>
      </c>
      <c r="F1344" s="6" t="s">
        <v>9875</v>
      </c>
      <c r="G1344" s="6">
        <v>51480</v>
      </c>
      <c r="H1344" s="6">
        <v>51480</v>
      </c>
      <c r="I1344" s="6" t="s">
        <v>9762</v>
      </c>
      <c r="J1344" s="6" t="s">
        <v>9763</v>
      </c>
      <c r="K1344" s="6">
        <v>51480</v>
      </c>
      <c r="L1344" s="6" t="s">
        <v>9764</v>
      </c>
      <c r="M1344" s="6">
        <v>15</v>
      </c>
      <c r="N1344" s="6" t="e">
        <f>VLOOKUP(A1344,'1_คตง_ภาพรวม'!$L$6:$M$56,2,FALSE)</f>
        <v>#N/A</v>
      </c>
    </row>
    <row r="1345" spans="1:14">
      <c r="A1345" s="6" t="s">
        <v>5127</v>
      </c>
      <c r="B1345" s="6" t="s">
        <v>22426</v>
      </c>
      <c r="C1345" s="6" t="s">
        <v>22427</v>
      </c>
      <c r="D1345" s="35">
        <v>44252</v>
      </c>
      <c r="E1345" s="6" t="s">
        <v>22428</v>
      </c>
      <c r="F1345" s="6" t="s">
        <v>9875</v>
      </c>
      <c r="G1345" s="6">
        <v>2154672.9</v>
      </c>
      <c r="H1345" s="6">
        <v>2154672.9</v>
      </c>
      <c r="I1345" s="6" t="s">
        <v>9762</v>
      </c>
      <c r="J1345" s="6" t="s">
        <v>9763</v>
      </c>
      <c r="K1345" s="6">
        <v>2154672.9</v>
      </c>
      <c r="L1345" s="6" t="s">
        <v>9764</v>
      </c>
      <c r="M1345" s="6">
        <v>15</v>
      </c>
      <c r="N1345" s="6" t="e">
        <f>VLOOKUP(A1345,'1_คตง_ภาพรวม'!$L$6:$M$56,2,FALSE)</f>
        <v>#N/A</v>
      </c>
    </row>
    <row r="1346" spans="1:14">
      <c r="A1346" s="6" t="s">
        <v>4484</v>
      </c>
      <c r="B1346" s="6" t="s">
        <v>22429</v>
      </c>
      <c r="C1346" s="6" t="s">
        <v>22430</v>
      </c>
      <c r="D1346" s="35">
        <v>44252</v>
      </c>
      <c r="E1346" s="6" t="s">
        <v>22431</v>
      </c>
      <c r="F1346" s="6" t="s">
        <v>9875</v>
      </c>
      <c r="G1346" s="6">
        <v>170660</v>
      </c>
      <c r="H1346" s="6">
        <v>170660</v>
      </c>
      <c r="I1346" s="6" t="s">
        <v>9762</v>
      </c>
      <c r="J1346" s="6" t="s">
        <v>9763</v>
      </c>
      <c r="K1346" s="6">
        <v>170660</v>
      </c>
      <c r="L1346" s="6" t="s">
        <v>9764</v>
      </c>
      <c r="M1346" s="6">
        <v>15</v>
      </c>
      <c r="N1346" s="6" t="e">
        <f>VLOOKUP(A1346,'1_คตง_ภาพรวม'!$L$6:$M$56,2,FALSE)</f>
        <v>#N/A</v>
      </c>
    </row>
    <row r="1347" spans="1:14">
      <c r="A1347" s="6" t="s">
        <v>7747</v>
      </c>
      <c r="B1347" s="6" t="s">
        <v>22438</v>
      </c>
      <c r="C1347" s="6" t="s">
        <v>22439</v>
      </c>
      <c r="D1347" s="35">
        <v>44252</v>
      </c>
      <c r="E1347" s="6" t="s">
        <v>22440</v>
      </c>
      <c r="F1347" s="6" t="s">
        <v>9875</v>
      </c>
      <c r="G1347" s="6">
        <v>21285</v>
      </c>
      <c r="H1347" s="6">
        <v>21285</v>
      </c>
      <c r="I1347" s="6" t="s">
        <v>9762</v>
      </c>
      <c r="J1347" s="6" t="s">
        <v>9763</v>
      </c>
      <c r="K1347" s="6">
        <v>21285</v>
      </c>
      <c r="L1347" s="6" t="s">
        <v>9764</v>
      </c>
      <c r="M1347" s="6">
        <v>15</v>
      </c>
      <c r="N1347" s="6" t="e">
        <f>VLOOKUP(A1347,'1_คตง_ภาพรวม'!$L$6:$M$56,2,FALSE)</f>
        <v>#N/A</v>
      </c>
    </row>
    <row r="1348" spans="1:14">
      <c r="A1348" s="6" t="s">
        <v>4192</v>
      </c>
      <c r="B1348" s="6" t="s">
        <v>22441</v>
      </c>
      <c r="C1348" s="6" t="s">
        <v>22442</v>
      </c>
      <c r="D1348" s="35">
        <v>44252</v>
      </c>
      <c r="E1348" s="6" t="s">
        <v>22443</v>
      </c>
      <c r="F1348" s="6" t="s">
        <v>9875</v>
      </c>
      <c r="G1348" s="6">
        <v>18810</v>
      </c>
      <c r="H1348" s="6">
        <v>18810</v>
      </c>
      <c r="I1348" s="6" t="s">
        <v>9762</v>
      </c>
      <c r="J1348" s="6" t="s">
        <v>9763</v>
      </c>
      <c r="K1348" s="6">
        <v>18810</v>
      </c>
      <c r="L1348" s="6" t="s">
        <v>9764</v>
      </c>
      <c r="M1348" s="6">
        <v>15</v>
      </c>
      <c r="N1348" s="6" t="e">
        <f>VLOOKUP(A1348,'1_คตง_ภาพรวม'!$L$6:$M$56,2,FALSE)</f>
        <v>#N/A</v>
      </c>
    </row>
    <row r="1349" spans="1:14">
      <c r="A1349" s="6" t="s">
        <v>3313</v>
      </c>
      <c r="B1349" s="6" t="s">
        <v>22444</v>
      </c>
      <c r="C1349" s="6" t="s">
        <v>22445</v>
      </c>
      <c r="D1349" s="35">
        <v>44252</v>
      </c>
      <c r="E1349" s="6" t="s">
        <v>22446</v>
      </c>
      <c r="F1349" s="6" t="s">
        <v>9875</v>
      </c>
      <c r="G1349" s="6">
        <v>19800</v>
      </c>
      <c r="H1349" s="6">
        <v>19800</v>
      </c>
      <c r="I1349" s="6" t="s">
        <v>9762</v>
      </c>
      <c r="J1349" s="6" t="s">
        <v>9763</v>
      </c>
      <c r="K1349" s="6">
        <v>19800</v>
      </c>
      <c r="L1349" s="6" t="s">
        <v>9764</v>
      </c>
      <c r="M1349" s="6">
        <v>15</v>
      </c>
      <c r="N1349" s="6" t="e">
        <f>VLOOKUP(A1349,'1_คตง_ภาพรวม'!$L$6:$M$56,2,FALSE)</f>
        <v>#N/A</v>
      </c>
    </row>
    <row r="1350" spans="1:14">
      <c r="A1350" s="6" t="s">
        <v>7773</v>
      </c>
      <c r="B1350" s="6" t="s">
        <v>22447</v>
      </c>
      <c r="C1350" s="6" t="s">
        <v>22448</v>
      </c>
      <c r="D1350" s="35">
        <v>44252</v>
      </c>
      <c r="E1350" s="6" t="s">
        <v>22449</v>
      </c>
      <c r="F1350" s="6" t="s">
        <v>9875</v>
      </c>
      <c r="G1350" s="6">
        <v>21285</v>
      </c>
      <c r="H1350" s="6">
        <v>21285</v>
      </c>
      <c r="I1350" s="6" t="s">
        <v>9762</v>
      </c>
      <c r="J1350" s="6" t="s">
        <v>9763</v>
      </c>
      <c r="K1350" s="6">
        <v>21285</v>
      </c>
      <c r="L1350" s="6" t="s">
        <v>9764</v>
      </c>
      <c r="M1350" s="6">
        <v>15</v>
      </c>
      <c r="N1350" s="6" t="e">
        <f>VLOOKUP(A1350,'1_คตง_ภาพรวม'!$L$6:$M$56,2,FALSE)</f>
        <v>#N/A</v>
      </c>
    </row>
    <row r="1351" spans="1:14">
      <c r="A1351" s="6" t="s">
        <v>3471</v>
      </c>
      <c r="B1351" s="6" t="s">
        <v>22450</v>
      </c>
      <c r="C1351" s="6" t="s">
        <v>22451</v>
      </c>
      <c r="D1351" s="35">
        <v>44252</v>
      </c>
      <c r="E1351" s="6" t="s">
        <v>22452</v>
      </c>
      <c r="F1351" s="6" t="s">
        <v>9875</v>
      </c>
      <c r="G1351" s="6">
        <v>29205</v>
      </c>
      <c r="H1351" s="6">
        <v>29205</v>
      </c>
      <c r="I1351" s="6" t="s">
        <v>9762</v>
      </c>
      <c r="J1351" s="6" t="s">
        <v>9763</v>
      </c>
      <c r="K1351" s="6">
        <v>29205</v>
      </c>
      <c r="L1351" s="6" t="s">
        <v>9764</v>
      </c>
      <c r="M1351" s="6">
        <v>15</v>
      </c>
      <c r="N1351" s="6" t="e">
        <f>VLOOKUP(A1351,'1_คตง_ภาพรวม'!$L$6:$M$56,2,FALSE)</f>
        <v>#N/A</v>
      </c>
    </row>
    <row r="1352" spans="1:14">
      <c r="A1352" s="6" t="s">
        <v>3280</v>
      </c>
      <c r="B1352" s="6" t="s">
        <v>22453</v>
      </c>
      <c r="C1352" s="6" t="s">
        <v>22454</v>
      </c>
      <c r="D1352" s="35">
        <v>44252</v>
      </c>
      <c r="E1352" s="6" t="s">
        <v>22455</v>
      </c>
      <c r="F1352" s="6" t="s">
        <v>9875</v>
      </c>
      <c r="G1352" s="6">
        <v>15840</v>
      </c>
      <c r="H1352" s="6">
        <v>15840</v>
      </c>
      <c r="I1352" s="6" t="s">
        <v>9762</v>
      </c>
      <c r="J1352" s="6" t="s">
        <v>9763</v>
      </c>
      <c r="K1352" s="6">
        <v>15840</v>
      </c>
      <c r="L1352" s="6" t="s">
        <v>9764</v>
      </c>
      <c r="M1352" s="6">
        <v>15</v>
      </c>
      <c r="N1352" s="6" t="e">
        <f>VLOOKUP(A1352,'1_คตง_ภาพรวม'!$L$6:$M$56,2,FALSE)</f>
        <v>#N/A</v>
      </c>
    </row>
    <row r="1353" spans="1:14">
      <c r="A1353" s="6" t="s">
        <v>5319</v>
      </c>
      <c r="B1353" s="6" t="s">
        <v>22456</v>
      </c>
      <c r="C1353" s="6" t="s">
        <v>22457</v>
      </c>
      <c r="D1353" s="35">
        <v>44252</v>
      </c>
      <c r="E1353" s="6" t="s">
        <v>22458</v>
      </c>
      <c r="F1353" s="6" t="s">
        <v>9875</v>
      </c>
      <c r="G1353" s="6">
        <v>24750</v>
      </c>
      <c r="H1353" s="6">
        <v>24750</v>
      </c>
      <c r="I1353" s="6" t="s">
        <v>9762</v>
      </c>
      <c r="J1353" s="6" t="s">
        <v>9763</v>
      </c>
      <c r="K1353" s="6">
        <v>24750</v>
      </c>
      <c r="L1353" s="6" t="s">
        <v>9764</v>
      </c>
      <c r="M1353" s="6">
        <v>15</v>
      </c>
      <c r="N1353" s="6" t="e">
        <f>VLOOKUP(A1353,'1_คตง_ภาพรวม'!$L$6:$M$56,2,FALSE)</f>
        <v>#N/A</v>
      </c>
    </row>
    <row r="1354" spans="1:14">
      <c r="A1354" s="6" t="s">
        <v>3590</v>
      </c>
      <c r="B1354" s="6" t="s">
        <v>22459</v>
      </c>
      <c r="C1354" s="6" t="s">
        <v>22460</v>
      </c>
      <c r="D1354" s="35">
        <v>44252</v>
      </c>
      <c r="E1354" s="6" t="s">
        <v>22461</v>
      </c>
      <c r="F1354" s="6" t="s">
        <v>9875</v>
      </c>
      <c r="G1354" s="6">
        <v>18315</v>
      </c>
      <c r="H1354" s="6">
        <v>18315</v>
      </c>
      <c r="I1354" s="6" t="s">
        <v>9762</v>
      </c>
      <c r="J1354" s="6" t="s">
        <v>9763</v>
      </c>
      <c r="K1354" s="6">
        <v>18315</v>
      </c>
      <c r="L1354" s="6" t="s">
        <v>9764</v>
      </c>
      <c r="M1354" s="6">
        <v>15</v>
      </c>
      <c r="N1354" s="6" t="e">
        <f>VLOOKUP(A1354,'1_คตง_ภาพรวม'!$L$6:$M$56,2,FALSE)</f>
        <v>#N/A</v>
      </c>
    </row>
    <row r="1355" spans="1:14">
      <c r="A1355" s="6" t="s">
        <v>5874</v>
      </c>
      <c r="B1355" s="6" t="s">
        <v>22462</v>
      </c>
      <c r="C1355" s="6" t="s">
        <v>22463</v>
      </c>
      <c r="D1355" s="35">
        <v>44252</v>
      </c>
      <c r="E1355" s="6" t="s">
        <v>22464</v>
      </c>
      <c r="F1355" s="6" t="s">
        <v>9875</v>
      </c>
      <c r="G1355" s="6">
        <v>39600</v>
      </c>
      <c r="H1355" s="6">
        <v>39600</v>
      </c>
      <c r="I1355" s="6" t="s">
        <v>9762</v>
      </c>
      <c r="J1355" s="6" t="s">
        <v>9763</v>
      </c>
      <c r="K1355" s="6">
        <v>39600</v>
      </c>
      <c r="L1355" s="6" t="s">
        <v>9764</v>
      </c>
      <c r="M1355" s="6">
        <v>15</v>
      </c>
      <c r="N1355" s="6" t="e">
        <f>VLOOKUP(A1355,'1_คตง_ภาพรวม'!$L$6:$M$56,2,FALSE)</f>
        <v>#N/A</v>
      </c>
    </row>
    <row r="1356" spans="1:14">
      <c r="A1356" s="6" t="s">
        <v>5892</v>
      </c>
      <c r="B1356" s="6" t="s">
        <v>22465</v>
      </c>
      <c r="C1356" s="6" t="s">
        <v>22466</v>
      </c>
      <c r="D1356" s="35">
        <v>44252</v>
      </c>
      <c r="E1356" s="6" t="s">
        <v>22467</v>
      </c>
      <c r="F1356" s="6" t="s">
        <v>9875</v>
      </c>
      <c r="G1356" s="6">
        <v>17820</v>
      </c>
      <c r="H1356" s="6">
        <v>17820</v>
      </c>
      <c r="I1356" s="6" t="s">
        <v>9762</v>
      </c>
      <c r="J1356" s="6" t="s">
        <v>9763</v>
      </c>
      <c r="K1356" s="6">
        <v>17820</v>
      </c>
      <c r="L1356" s="6" t="s">
        <v>9764</v>
      </c>
      <c r="M1356" s="6">
        <v>15</v>
      </c>
      <c r="N1356" s="6" t="e">
        <f>VLOOKUP(A1356,'1_คตง_ภาพรวม'!$L$6:$M$56,2,FALSE)</f>
        <v>#N/A</v>
      </c>
    </row>
    <row r="1357" spans="1:14">
      <c r="A1357" s="6" t="s">
        <v>3338</v>
      </c>
      <c r="B1357" s="6" t="s">
        <v>22468</v>
      </c>
      <c r="C1357" s="6" t="s">
        <v>22469</v>
      </c>
      <c r="D1357" s="35">
        <v>44252</v>
      </c>
      <c r="E1357" s="6" t="s">
        <v>22470</v>
      </c>
      <c r="F1357" s="6" t="s">
        <v>9875</v>
      </c>
      <c r="G1357" s="6">
        <v>18315</v>
      </c>
      <c r="H1357" s="6">
        <v>18315</v>
      </c>
      <c r="I1357" s="6" t="s">
        <v>9762</v>
      </c>
      <c r="J1357" s="6" t="s">
        <v>9763</v>
      </c>
      <c r="K1357" s="6">
        <v>18315</v>
      </c>
      <c r="L1357" s="6" t="s">
        <v>9764</v>
      </c>
      <c r="M1357" s="6">
        <v>15</v>
      </c>
      <c r="N1357" s="6" t="e">
        <f>VLOOKUP(A1357,'1_คตง_ภาพรวม'!$L$6:$M$56,2,FALSE)</f>
        <v>#N/A</v>
      </c>
    </row>
    <row r="1358" spans="1:14">
      <c r="A1358" s="6" t="s">
        <v>3922</v>
      </c>
      <c r="B1358" s="6" t="s">
        <v>22474</v>
      </c>
      <c r="C1358" s="6" t="s">
        <v>22475</v>
      </c>
      <c r="D1358" s="35">
        <v>44252</v>
      </c>
      <c r="E1358" s="6" t="s">
        <v>22476</v>
      </c>
      <c r="F1358" s="6" t="s">
        <v>9875</v>
      </c>
      <c r="G1358" s="66">
        <v>171879</v>
      </c>
      <c r="H1358" s="66">
        <v>171879</v>
      </c>
      <c r="I1358" s="6" t="s">
        <v>9762</v>
      </c>
      <c r="J1358" s="6" t="s">
        <v>9763</v>
      </c>
      <c r="K1358" s="6">
        <v>171879</v>
      </c>
      <c r="L1358" s="6" t="s">
        <v>9764</v>
      </c>
      <c r="M1358" s="6">
        <v>15</v>
      </c>
      <c r="N1358" s="6" t="e">
        <f>VLOOKUP(A1358,'1_คตง_ภาพรวม'!$L$6:$M$56,2,FALSE)</f>
        <v>#N/A</v>
      </c>
    </row>
    <row r="1359" spans="1:14">
      <c r="A1359" s="6" t="s">
        <v>1800</v>
      </c>
      <c r="B1359" s="6" t="s">
        <v>22477</v>
      </c>
      <c r="C1359" s="6" t="s">
        <v>22478</v>
      </c>
      <c r="D1359" s="35">
        <v>44252</v>
      </c>
      <c r="E1359" s="6" t="s">
        <v>22479</v>
      </c>
      <c r="F1359" s="6" t="s">
        <v>9875</v>
      </c>
      <c r="G1359" s="6">
        <v>296851.5</v>
      </c>
      <c r="H1359" s="6">
        <v>296851.5</v>
      </c>
      <c r="I1359" s="6" t="s">
        <v>9762</v>
      </c>
      <c r="J1359" s="6" t="s">
        <v>9763</v>
      </c>
      <c r="K1359" s="6">
        <v>296851.5</v>
      </c>
      <c r="L1359" s="6" t="s">
        <v>9764</v>
      </c>
      <c r="M1359" s="6">
        <v>15</v>
      </c>
      <c r="N1359" s="6" t="e">
        <f>VLOOKUP(A1359,'1_คตง_ภาพรวม'!$L$6:$M$56,2,FALSE)</f>
        <v>#N/A</v>
      </c>
    </row>
    <row r="1360" spans="1:14">
      <c r="A1360" s="6" t="s">
        <v>3828</v>
      </c>
      <c r="B1360" s="6" t="s">
        <v>22480</v>
      </c>
      <c r="C1360" s="6" t="s">
        <v>22481</v>
      </c>
      <c r="D1360" s="35">
        <v>44252</v>
      </c>
      <c r="E1360" s="6" t="s">
        <v>22482</v>
      </c>
      <c r="F1360" s="6" t="s">
        <v>9875</v>
      </c>
      <c r="G1360" s="6">
        <v>159000</v>
      </c>
      <c r="H1360" s="6">
        <v>159000</v>
      </c>
      <c r="I1360" s="6" t="s">
        <v>9762</v>
      </c>
      <c r="J1360" s="6" t="s">
        <v>9763</v>
      </c>
      <c r="K1360" s="6">
        <v>159000</v>
      </c>
      <c r="L1360" s="6" t="s">
        <v>9764</v>
      </c>
      <c r="M1360" s="6">
        <v>15</v>
      </c>
      <c r="N1360" s="6" t="e">
        <f>VLOOKUP(A1360,'1_คตง_ภาพรวม'!$L$6:$M$56,2,FALSE)</f>
        <v>#N/A</v>
      </c>
    </row>
    <row r="1361" spans="1:14">
      <c r="A1361" s="6" t="s">
        <v>3788</v>
      </c>
      <c r="B1361" s="6" t="s">
        <v>22483</v>
      </c>
      <c r="C1361" s="6" t="s">
        <v>22484</v>
      </c>
      <c r="D1361" s="35">
        <v>44252</v>
      </c>
      <c r="E1361" s="6" t="s">
        <v>22485</v>
      </c>
      <c r="F1361" s="6" t="s">
        <v>9875</v>
      </c>
      <c r="G1361" s="6">
        <v>331584.96000000002</v>
      </c>
      <c r="H1361" s="6">
        <v>331584.96000000002</v>
      </c>
      <c r="I1361" s="6" t="s">
        <v>9762</v>
      </c>
      <c r="J1361" s="6" t="s">
        <v>9763</v>
      </c>
      <c r="K1361" s="6">
        <v>331584.96000000002</v>
      </c>
      <c r="L1361" s="6" t="s">
        <v>9764</v>
      </c>
      <c r="M1361" s="6">
        <v>15</v>
      </c>
      <c r="N1361" s="6" t="e">
        <f>VLOOKUP(A1361,'1_คตง_ภาพรวม'!$L$6:$M$56,2,FALSE)</f>
        <v>#N/A</v>
      </c>
    </row>
    <row r="1362" spans="1:14">
      <c r="A1362" s="6" t="s">
        <v>4277</v>
      </c>
      <c r="B1362" s="6" t="s">
        <v>22486</v>
      </c>
      <c r="C1362" s="6" t="s">
        <v>22487</v>
      </c>
      <c r="D1362" s="35">
        <v>44252</v>
      </c>
      <c r="E1362" s="6" t="s">
        <v>22488</v>
      </c>
      <c r="F1362" s="6" t="s">
        <v>9875</v>
      </c>
      <c r="G1362" s="6">
        <v>712800</v>
      </c>
      <c r="H1362" s="6">
        <v>712800</v>
      </c>
      <c r="I1362" s="6" t="s">
        <v>9762</v>
      </c>
      <c r="J1362" s="6" t="s">
        <v>9763</v>
      </c>
      <c r="K1362" s="6">
        <v>712800</v>
      </c>
      <c r="L1362" s="6" t="s">
        <v>9764</v>
      </c>
      <c r="M1362" s="6">
        <v>15</v>
      </c>
      <c r="N1362" s="6" t="e">
        <f>VLOOKUP(A1362,'1_คตง_ภาพรวม'!$L$6:$M$56,2,FALSE)</f>
        <v>#N/A</v>
      </c>
    </row>
    <row r="1363" spans="1:14">
      <c r="A1363" s="6" t="s">
        <v>1836</v>
      </c>
      <c r="B1363" s="6" t="s">
        <v>22489</v>
      </c>
      <c r="C1363" s="6" t="s">
        <v>22490</v>
      </c>
      <c r="D1363" s="35">
        <v>44252</v>
      </c>
      <c r="E1363" s="6" t="s">
        <v>22491</v>
      </c>
      <c r="F1363" s="6" t="s">
        <v>9875</v>
      </c>
      <c r="G1363" s="6">
        <v>146280</v>
      </c>
      <c r="H1363" s="6">
        <v>146280</v>
      </c>
      <c r="I1363" s="6" t="s">
        <v>9762</v>
      </c>
      <c r="J1363" s="6" t="s">
        <v>9763</v>
      </c>
      <c r="K1363" s="6">
        <v>146280</v>
      </c>
      <c r="L1363" s="6" t="s">
        <v>9764</v>
      </c>
      <c r="M1363" s="6">
        <v>15</v>
      </c>
      <c r="N1363" s="6" t="e">
        <f>VLOOKUP(A1363,'1_คตง_ภาพรวม'!$L$6:$M$56,2,FALSE)</f>
        <v>#N/A</v>
      </c>
    </row>
    <row r="1364" spans="1:14">
      <c r="A1364" s="6" t="s">
        <v>3040</v>
      </c>
      <c r="B1364" s="6" t="s">
        <v>22492</v>
      </c>
      <c r="C1364" s="6" t="s">
        <v>22493</v>
      </c>
      <c r="D1364" s="35">
        <v>44252</v>
      </c>
      <c r="E1364" s="6" t="s">
        <v>22494</v>
      </c>
      <c r="F1364" s="6" t="s">
        <v>9875</v>
      </c>
      <c r="G1364" s="6">
        <v>95400</v>
      </c>
      <c r="H1364" s="6">
        <v>95400</v>
      </c>
      <c r="I1364" s="6" t="s">
        <v>9762</v>
      </c>
      <c r="J1364" s="6" t="s">
        <v>9763</v>
      </c>
      <c r="K1364" s="6">
        <v>95400</v>
      </c>
      <c r="L1364" s="6" t="s">
        <v>9764</v>
      </c>
      <c r="M1364" s="6">
        <v>15</v>
      </c>
      <c r="N1364" s="6" t="e">
        <f>VLOOKUP(A1364,'1_คตง_ภาพรวม'!$L$6:$M$56,2,FALSE)</f>
        <v>#N/A</v>
      </c>
    </row>
    <row r="1365" spans="1:14">
      <c r="A1365" s="6" t="s">
        <v>4819</v>
      </c>
      <c r="B1365" s="6" t="s">
        <v>22495</v>
      </c>
      <c r="C1365" s="6" t="s">
        <v>22496</v>
      </c>
      <c r="D1365" s="35">
        <v>44252</v>
      </c>
      <c r="E1365" s="6" t="s">
        <v>22497</v>
      </c>
      <c r="F1365" s="6" t="s">
        <v>9875</v>
      </c>
      <c r="G1365" s="6">
        <v>98123.36</v>
      </c>
      <c r="H1365" s="6">
        <v>98123.36</v>
      </c>
      <c r="I1365" s="6" t="s">
        <v>9762</v>
      </c>
      <c r="J1365" s="6" t="s">
        <v>9763</v>
      </c>
      <c r="K1365" s="6">
        <v>98123.36</v>
      </c>
      <c r="L1365" s="6" t="s">
        <v>9764</v>
      </c>
      <c r="M1365" s="6">
        <v>15</v>
      </c>
      <c r="N1365" s="6" t="e">
        <f>VLOOKUP(A1365,'1_คตง_ภาพรวม'!$L$6:$M$56,2,FALSE)</f>
        <v>#N/A</v>
      </c>
    </row>
    <row r="1366" spans="1:14">
      <c r="A1366" s="6" t="s">
        <v>4468</v>
      </c>
      <c r="B1366" s="6" t="s">
        <v>22498</v>
      </c>
      <c r="C1366" s="6" t="s">
        <v>22499</v>
      </c>
      <c r="D1366" s="35">
        <v>44252</v>
      </c>
      <c r="E1366" s="6" t="s">
        <v>22500</v>
      </c>
      <c r="F1366" s="6" t="s">
        <v>9875</v>
      </c>
      <c r="G1366" s="6">
        <v>247510</v>
      </c>
      <c r="H1366" s="6">
        <v>247510</v>
      </c>
      <c r="I1366" s="6" t="s">
        <v>9762</v>
      </c>
      <c r="J1366" s="6" t="s">
        <v>9763</v>
      </c>
      <c r="K1366" s="6">
        <v>247510</v>
      </c>
      <c r="L1366" s="6" t="s">
        <v>9764</v>
      </c>
      <c r="M1366" s="6">
        <v>15</v>
      </c>
      <c r="N1366" s="6" t="e">
        <f>VLOOKUP(A1366,'1_คตง_ภาพรวม'!$L$6:$M$56,2,FALSE)</f>
        <v>#N/A</v>
      </c>
    </row>
    <row r="1367" spans="1:14">
      <c r="A1367" s="6" t="s">
        <v>5277</v>
      </c>
      <c r="B1367" s="6" t="s">
        <v>22501</v>
      </c>
      <c r="C1367" s="6" t="s">
        <v>22502</v>
      </c>
      <c r="D1367" s="35">
        <v>44252</v>
      </c>
      <c r="E1367" s="6" t="s">
        <v>22503</v>
      </c>
      <c r="F1367" s="6" t="s">
        <v>9875</v>
      </c>
      <c r="G1367" s="6">
        <v>14850</v>
      </c>
      <c r="H1367" s="6">
        <v>14850</v>
      </c>
      <c r="I1367" s="6" t="s">
        <v>9762</v>
      </c>
      <c r="J1367" s="6" t="s">
        <v>9763</v>
      </c>
      <c r="K1367" s="6">
        <v>14850</v>
      </c>
      <c r="L1367" s="6" t="s">
        <v>9764</v>
      </c>
      <c r="M1367" s="6">
        <v>15</v>
      </c>
      <c r="N1367" s="6" t="e">
        <f>VLOOKUP(A1367,'1_คตง_ภาพรวม'!$L$6:$M$56,2,FALSE)</f>
        <v>#N/A</v>
      </c>
    </row>
    <row r="1368" spans="1:14">
      <c r="A1368" s="6" t="s">
        <v>4259</v>
      </c>
      <c r="B1368" s="6" t="s">
        <v>22504</v>
      </c>
      <c r="C1368" s="6" t="s">
        <v>22505</v>
      </c>
      <c r="D1368" s="35">
        <v>44252</v>
      </c>
      <c r="E1368" s="6" t="s">
        <v>22506</v>
      </c>
      <c r="F1368" s="6" t="s">
        <v>9875</v>
      </c>
      <c r="G1368" s="6">
        <v>9285600</v>
      </c>
      <c r="H1368" s="6">
        <v>9285600</v>
      </c>
      <c r="I1368" s="6" t="s">
        <v>9762</v>
      </c>
      <c r="J1368" s="6" t="s">
        <v>9763</v>
      </c>
      <c r="K1368" s="6">
        <v>9285600</v>
      </c>
      <c r="L1368" s="6" t="s">
        <v>9764</v>
      </c>
      <c r="M1368" s="6">
        <v>15</v>
      </c>
      <c r="N1368" s="6" t="e">
        <f>VLOOKUP(A1368,'1_คตง_ภาพรวม'!$L$6:$M$56,2,FALSE)</f>
        <v>#N/A</v>
      </c>
    </row>
    <row r="1369" spans="1:14">
      <c r="A1369" s="6" t="s">
        <v>1746</v>
      </c>
      <c r="B1369" s="6" t="s">
        <v>22507</v>
      </c>
      <c r="C1369" s="6" t="s">
        <v>22508</v>
      </c>
      <c r="D1369" s="35">
        <v>44252</v>
      </c>
      <c r="E1369" s="6" t="s">
        <v>22509</v>
      </c>
      <c r="F1369" s="6" t="s">
        <v>9875</v>
      </c>
      <c r="G1369" s="6">
        <v>1000</v>
      </c>
      <c r="H1369" s="6">
        <v>1000</v>
      </c>
      <c r="I1369" s="6" t="s">
        <v>9762</v>
      </c>
      <c r="J1369" s="6" t="s">
        <v>9763</v>
      </c>
      <c r="K1369" s="6">
        <v>1000</v>
      </c>
      <c r="L1369" s="6" t="s">
        <v>9764</v>
      </c>
      <c r="M1369" s="6">
        <v>15</v>
      </c>
      <c r="N1369" s="6" t="e">
        <f>VLOOKUP(A1369,'1_คตง_ภาพรวม'!$L$6:$M$56,2,FALSE)</f>
        <v>#N/A</v>
      </c>
    </row>
    <row r="1370" spans="1:14">
      <c r="A1370" s="6" t="s">
        <v>1751</v>
      </c>
      <c r="B1370" s="6" t="s">
        <v>22510</v>
      </c>
      <c r="C1370" s="6" t="s">
        <v>22511</v>
      </c>
      <c r="D1370" s="35">
        <v>44252</v>
      </c>
      <c r="E1370" s="6" t="s">
        <v>22512</v>
      </c>
      <c r="F1370" s="6" t="s">
        <v>9875</v>
      </c>
      <c r="G1370" s="6">
        <v>3500</v>
      </c>
      <c r="H1370" s="6">
        <v>3500</v>
      </c>
      <c r="I1370" s="6" t="s">
        <v>9762</v>
      </c>
      <c r="J1370" s="6" t="s">
        <v>9763</v>
      </c>
      <c r="K1370" s="6">
        <v>3500</v>
      </c>
      <c r="L1370" s="6" t="s">
        <v>9764</v>
      </c>
      <c r="M1370" s="6">
        <v>15</v>
      </c>
      <c r="N1370" s="6" t="e">
        <f>VLOOKUP(A1370,'1_คตง_ภาพรวม'!$L$6:$M$56,2,FALSE)</f>
        <v>#N/A</v>
      </c>
    </row>
    <row r="1371" spans="1:14">
      <c r="A1371" s="6" t="s">
        <v>1741</v>
      </c>
      <c r="B1371" s="6" t="s">
        <v>22513</v>
      </c>
      <c r="C1371" s="6" t="s">
        <v>22514</v>
      </c>
      <c r="D1371" s="35">
        <v>44252</v>
      </c>
      <c r="E1371" s="6" t="s">
        <v>22515</v>
      </c>
      <c r="F1371" s="6" t="s">
        <v>9875</v>
      </c>
      <c r="G1371" s="6">
        <v>3500</v>
      </c>
      <c r="H1371" s="6">
        <v>3500</v>
      </c>
      <c r="I1371" s="6" t="s">
        <v>9762</v>
      </c>
      <c r="J1371" s="6" t="s">
        <v>9763</v>
      </c>
      <c r="K1371" s="6">
        <v>3500</v>
      </c>
      <c r="L1371" s="6" t="s">
        <v>9764</v>
      </c>
      <c r="M1371" s="6">
        <v>15</v>
      </c>
      <c r="N1371" s="6" t="e">
        <f>VLOOKUP(A1371,'1_คตง_ภาพรวม'!$L$6:$M$56,2,FALSE)</f>
        <v>#N/A</v>
      </c>
    </row>
    <row r="1372" spans="1:14">
      <c r="A1372" s="6" t="s">
        <v>4819</v>
      </c>
      <c r="B1372" s="6" t="s">
        <v>22516</v>
      </c>
      <c r="C1372" s="6" t="s">
        <v>22517</v>
      </c>
      <c r="D1372" s="35">
        <v>44252</v>
      </c>
      <c r="E1372" s="6" t="s">
        <v>22518</v>
      </c>
      <c r="F1372" s="6" t="s">
        <v>9875</v>
      </c>
      <c r="G1372" s="6">
        <v>99681.12</v>
      </c>
      <c r="H1372" s="6">
        <v>99681.12</v>
      </c>
      <c r="I1372" s="6" t="s">
        <v>9762</v>
      </c>
      <c r="J1372" s="6" t="s">
        <v>9763</v>
      </c>
      <c r="K1372" s="6">
        <v>99681.12</v>
      </c>
      <c r="L1372" s="6" t="s">
        <v>9764</v>
      </c>
      <c r="M1372" s="6">
        <v>15</v>
      </c>
      <c r="N1372" s="6" t="e">
        <f>VLOOKUP(A1372,'1_คตง_ภาพรวม'!$L$6:$M$56,2,FALSE)</f>
        <v>#N/A</v>
      </c>
    </row>
    <row r="1373" spans="1:14">
      <c r="A1373" s="6" t="s">
        <v>3897</v>
      </c>
      <c r="B1373" s="6" t="s">
        <v>22519</v>
      </c>
      <c r="C1373" s="6" t="s">
        <v>22520</v>
      </c>
      <c r="D1373" s="35">
        <v>44252</v>
      </c>
      <c r="E1373" s="6" t="s">
        <v>22521</v>
      </c>
      <c r="F1373" s="6" t="s">
        <v>9875</v>
      </c>
      <c r="G1373" s="6">
        <v>46640</v>
      </c>
      <c r="H1373" s="6">
        <v>46640</v>
      </c>
      <c r="I1373" s="6" t="s">
        <v>9762</v>
      </c>
      <c r="J1373" s="6" t="s">
        <v>9763</v>
      </c>
      <c r="K1373" s="6">
        <v>46640</v>
      </c>
      <c r="L1373" s="6" t="s">
        <v>9764</v>
      </c>
      <c r="M1373" s="6">
        <v>15</v>
      </c>
      <c r="N1373" s="6" t="e">
        <f>VLOOKUP(A1373,'1_คตง_ภาพรวม'!$L$6:$M$56,2,FALSE)</f>
        <v>#N/A</v>
      </c>
    </row>
    <row r="1374" spans="1:14">
      <c r="A1374" s="6" t="s">
        <v>5057</v>
      </c>
      <c r="B1374" s="6" t="s">
        <v>22522</v>
      </c>
      <c r="C1374" s="6" t="s">
        <v>22523</v>
      </c>
      <c r="D1374" s="35">
        <v>44252</v>
      </c>
      <c r="E1374" s="6" t="s">
        <v>22524</v>
      </c>
      <c r="F1374" s="6" t="s">
        <v>9875</v>
      </c>
      <c r="G1374" s="6">
        <v>123750</v>
      </c>
      <c r="H1374" s="6">
        <v>123750</v>
      </c>
      <c r="I1374" s="6" t="s">
        <v>9762</v>
      </c>
      <c r="J1374" s="6" t="s">
        <v>9763</v>
      </c>
      <c r="K1374" s="6">
        <v>123750</v>
      </c>
      <c r="L1374" s="6" t="s">
        <v>9764</v>
      </c>
      <c r="M1374" s="6">
        <v>15</v>
      </c>
      <c r="N1374" s="6" t="e">
        <f>VLOOKUP(A1374,'1_คตง_ภาพรวม'!$L$6:$M$56,2,FALSE)</f>
        <v>#N/A</v>
      </c>
    </row>
    <row r="1375" spans="1:14">
      <c r="A1375" s="6" t="s">
        <v>3115</v>
      </c>
      <c r="B1375" s="6" t="s">
        <v>22525</v>
      </c>
      <c r="C1375" s="6" t="s">
        <v>22526</v>
      </c>
      <c r="D1375" s="35">
        <v>44252</v>
      </c>
      <c r="E1375" s="6" t="s">
        <v>22527</v>
      </c>
      <c r="F1375" s="6" t="s">
        <v>9875</v>
      </c>
      <c r="G1375" s="6">
        <v>20434.68</v>
      </c>
      <c r="H1375" s="6">
        <v>20434.68</v>
      </c>
      <c r="I1375" s="6" t="s">
        <v>9762</v>
      </c>
      <c r="J1375" s="6" t="s">
        <v>9763</v>
      </c>
      <c r="K1375" s="6">
        <v>20434.68</v>
      </c>
      <c r="L1375" s="6" t="s">
        <v>9764</v>
      </c>
      <c r="M1375" s="6">
        <v>15</v>
      </c>
      <c r="N1375" s="6" t="e">
        <f>VLOOKUP(A1375,'1_คตง_ภาพรวม'!$L$6:$M$56,2,FALSE)</f>
        <v>#N/A</v>
      </c>
    </row>
    <row r="1376" spans="1:14">
      <c r="A1376" s="6" t="s">
        <v>3036</v>
      </c>
      <c r="B1376" s="6" t="s">
        <v>22528</v>
      </c>
      <c r="C1376" s="6" t="s">
        <v>22529</v>
      </c>
      <c r="D1376" s="35">
        <v>44252</v>
      </c>
      <c r="E1376" s="6" t="s">
        <v>22530</v>
      </c>
      <c r="F1376" s="6" t="s">
        <v>9875</v>
      </c>
      <c r="G1376" s="6">
        <v>10226.879999999999</v>
      </c>
      <c r="H1376" s="6">
        <v>10226.879999999999</v>
      </c>
      <c r="I1376" s="6" t="s">
        <v>9762</v>
      </c>
      <c r="J1376" s="6" t="s">
        <v>9763</v>
      </c>
      <c r="K1376" s="6">
        <v>10226.879999999999</v>
      </c>
      <c r="L1376" s="6" t="s">
        <v>9764</v>
      </c>
      <c r="M1376" s="6">
        <v>15</v>
      </c>
      <c r="N1376" s="6" t="e">
        <f>VLOOKUP(A1376,'1_คตง_ภาพรวม'!$L$6:$M$56,2,FALSE)</f>
        <v>#N/A</v>
      </c>
    </row>
    <row r="1377" spans="1:14">
      <c r="A1377" s="6" t="s">
        <v>1760</v>
      </c>
      <c r="B1377" s="6" t="s">
        <v>22531</v>
      </c>
      <c r="C1377" s="6" t="s">
        <v>22532</v>
      </c>
      <c r="D1377" s="35">
        <v>44252</v>
      </c>
      <c r="E1377" s="6" t="s">
        <v>22533</v>
      </c>
      <c r="F1377" s="6" t="s">
        <v>9875</v>
      </c>
      <c r="G1377" s="6">
        <v>492900</v>
      </c>
      <c r="H1377" s="6">
        <v>492900</v>
      </c>
      <c r="I1377" s="6" t="s">
        <v>9762</v>
      </c>
      <c r="J1377" s="6" t="s">
        <v>9763</v>
      </c>
      <c r="K1377" s="6">
        <v>492900</v>
      </c>
      <c r="L1377" s="6" t="s">
        <v>9764</v>
      </c>
      <c r="M1377" s="6">
        <v>15</v>
      </c>
      <c r="N1377" s="6" t="e">
        <f>VLOOKUP(A1377,'1_คตง_ภาพรวม'!$L$6:$M$56,2,FALSE)</f>
        <v>#N/A</v>
      </c>
    </row>
    <row r="1378" spans="1:14">
      <c r="A1378" s="6" t="s">
        <v>3515</v>
      </c>
      <c r="B1378" s="6" t="s">
        <v>22534</v>
      </c>
      <c r="C1378" s="6" t="s">
        <v>22535</v>
      </c>
      <c r="D1378" s="35">
        <v>44252</v>
      </c>
      <c r="E1378" s="6" t="s">
        <v>22536</v>
      </c>
      <c r="F1378" s="6" t="s">
        <v>9875</v>
      </c>
      <c r="G1378" s="6">
        <v>109869</v>
      </c>
      <c r="H1378" s="6">
        <v>109869</v>
      </c>
      <c r="I1378" s="6" t="s">
        <v>9762</v>
      </c>
      <c r="J1378" s="6" t="s">
        <v>9763</v>
      </c>
      <c r="K1378" s="6">
        <v>109869</v>
      </c>
      <c r="L1378" s="6" t="s">
        <v>9764</v>
      </c>
      <c r="M1378" s="6">
        <v>15</v>
      </c>
      <c r="N1378" s="6" t="e">
        <f>VLOOKUP(A1378,'1_คตง_ภาพรวม'!$L$6:$M$56,2,FALSE)</f>
        <v>#N/A</v>
      </c>
    </row>
    <row r="1379" spans="1:14">
      <c r="A1379" s="6" t="s">
        <v>5984</v>
      </c>
      <c r="B1379" s="6" t="s">
        <v>22537</v>
      </c>
      <c r="C1379" s="6" t="s">
        <v>22538</v>
      </c>
      <c r="D1379" s="35">
        <v>44252</v>
      </c>
      <c r="E1379" s="6" t="s">
        <v>22539</v>
      </c>
      <c r="F1379" s="6" t="s">
        <v>9875</v>
      </c>
      <c r="G1379" s="6">
        <v>79500</v>
      </c>
      <c r="H1379" s="6">
        <v>79500</v>
      </c>
      <c r="I1379" s="6" t="s">
        <v>9762</v>
      </c>
      <c r="J1379" s="6" t="s">
        <v>9763</v>
      </c>
      <c r="K1379" s="6">
        <v>79500</v>
      </c>
      <c r="L1379" s="6" t="s">
        <v>9764</v>
      </c>
      <c r="M1379" s="6">
        <v>15</v>
      </c>
      <c r="N1379" s="6" t="e">
        <f>VLOOKUP(A1379,'1_คตง_ภาพรวม'!$L$6:$M$56,2,FALSE)</f>
        <v>#N/A</v>
      </c>
    </row>
    <row r="1380" spans="1:14">
      <c r="A1380" s="6" t="s">
        <v>4060</v>
      </c>
      <c r="B1380" s="6" t="s">
        <v>22540</v>
      </c>
      <c r="C1380" s="6" t="s">
        <v>22541</v>
      </c>
      <c r="D1380" s="35">
        <v>44252</v>
      </c>
      <c r="E1380" s="6" t="s">
        <v>22542</v>
      </c>
      <c r="F1380" s="6" t="s">
        <v>9875</v>
      </c>
      <c r="G1380" s="6">
        <v>79500</v>
      </c>
      <c r="H1380" s="6">
        <v>79500</v>
      </c>
      <c r="I1380" s="6" t="s">
        <v>9762</v>
      </c>
      <c r="J1380" s="6" t="s">
        <v>9763</v>
      </c>
      <c r="K1380" s="6">
        <v>79500</v>
      </c>
      <c r="L1380" s="6" t="s">
        <v>9764</v>
      </c>
      <c r="M1380" s="6">
        <v>15</v>
      </c>
      <c r="N1380" s="6" t="e">
        <f>VLOOKUP(A1380,'1_คตง_ภาพรวม'!$L$6:$M$56,2,FALSE)</f>
        <v>#N/A</v>
      </c>
    </row>
    <row r="1381" spans="1:14">
      <c r="A1381" s="6" t="s">
        <v>3520</v>
      </c>
      <c r="B1381" s="6" t="s">
        <v>22543</v>
      </c>
      <c r="C1381" s="6" t="s">
        <v>22544</v>
      </c>
      <c r="D1381" s="35">
        <v>44252</v>
      </c>
      <c r="E1381" s="6" t="s">
        <v>22545</v>
      </c>
      <c r="F1381" s="6" t="s">
        <v>9875</v>
      </c>
      <c r="G1381" s="6">
        <v>24910</v>
      </c>
      <c r="H1381" s="6">
        <v>24910</v>
      </c>
      <c r="I1381" s="6" t="s">
        <v>9762</v>
      </c>
      <c r="J1381" s="6" t="s">
        <v>9763</v>
      </c>
      <c r="K1381" s="6">
        <v>24910</v>
      </c>
      <c r="L1381" s="6" t="s">
        <v>9764</v>
      </c>
      <c r="M1381" s="6">
        <v>15</v>
      </c>
      <c r="N1381" s="6" t="e">
        <f>VLOOKUP(A1381,'1_คตง_ภาพรวม'!$L$6:$M$56,2,FALSE)</f>
        <v>#N/A</v>
      </c>
    </row>
    <row r="1382" spans="1:14">
      <c r="A1382" s="6" t="s">
        <v>2932</v>
      </c>
      <c r="B1382" s="6" t="s">
        <v>22546</v>
      </c>
      <c r="C1382" s="6" t="s">
        <v>22547</v>
      </c>
      <c r="D1382" s="35">
        <v>44252</v>
      </c>
      <c r="E1382" s="6" t="s">
        <v>22548</v>
      </c>
      <c r="F1382" s="6" t="s">
        <v>9875</v>
      </c>
      <c r="G1382" s="6">
        <v>103950</v>
      </c>
      <c r="H1382" s="6">
        <v>103950</v>
      </c>
      <c r="I1382" s="6" t="s">
        <v>9762</v>
      </c>
      <c r="J1382" s="6" t="s">
        <v>9763</v>
      </c>
      <c r="K1382" s="6">
        <v>103950</v>
      </c>
      <c r="L1382" s="6" t="s">
        <v>9764</v>
      </c>
      <c r="M1382" s="6">
        <v>15</v>
      </c>
      <c r="N1382" s="6" t="e">
        <f>VLOOKUP(A1382,'1_คตง_ภาพรวม'!$L$6:$M$56,2,FALSE)</f>
        <v>#N/A</v>
      </c>
    </row>
    <row r="1383" spans="1:14">
      <c r="A1383" s="6" t="s">
        <v>5744</v>
      </c>
      <c r="B1383" s="6" t="s">
        <v>22549</v>
      </c>
      <c r="C1383" s="6" t="s">
        <v>22550</v>
      </c>
      <c r="D1383" s="35">
        <v>44252</v>
      </c>
      <c r="E1383" s="6" t="s">
        <v>22551</v>
      </c>
      <c r="F1383" s="6" t="s">
        <v>9875</v>
      </c>
      <c r="G1383" s="6">
        <v>222600</v>
      </c>
      <c r="H1383" s="6">
        <v>222600</v>
      </c>
      <c r="I1383" s="6" t="s">
        <v>9762</v>
      </c>
      <c r="J1383" s="6" t="s">
        <v>9763</v>
      </c>
      <c r="K1383" s="6">
        <v>222600</v>
      </c>
      <c r="L1383" s="6" t="s">
        <v>9764</v>
      </c>
      <c r="M1383" s="6">
        <v>15</v>
      </c>
      <c r="N1383" s="6" t="e">
        <f>VLOOKUP(A1383,'1_คตง_ภาพรวม'!$L$6:$M$56,2,FALSE)</f>
        <v>#N/A</v>
      </c>
    </row>
    <row r="1384" spans="1:14">
      <c r="A1384" s="6" t="s">
        <v>3556</v>
      </c>
      <c r="B1384" s="6" t="s">
        <v>22552</v>
      </c>
      <c r="C1384" s="6" t="s">
        <v>22553</v>
      </c>
      <c r="D1384" s="35">
        <v>44252</v>
      </c>
      <c r="E1384" s="6" t="s">
        <v>22554</v>
      </c>
      <c r="F1384" s="6" t="s">
        <v>9875</v>
      </c>
      <c r="G1384" s="6">
        <v>4950</v>
      </c>
      <c r="H1384" s="6">
        <v>4950</v>
      </c>
      <c r="I1384" s="6" t="s">
        <v>9762</v>
      </c>
      <c r="J1384" s="6" t="s">
        <v>9763</v>
      </c>
      <c r="K1384" s="6">
        <v>4950</v>
      </c>
      <c r="L1384" s="6" t="s">
        <v>9764</v>
      </c>
      <c r="M1384" s="6">
        <v>15</v>
      </c>
      <c r="N1384" s="6" t="e">
        <f>VLOOKUP(A1384,'1_คตง_ภาพรวม'!$L$6:$M$56,2,FALSE)</f>
        <v>#N/A</v>
      </c>
    </row>
    <row r="1385" spans="1:14">
      <c r="A1385" s="6" t="s">
        <v>3556</v>
      </c>
      <c r="B1385" s="6" t="s">
        <v>22555</v>
      </c>
      <c r="C1385" s="6" t="s">
        <v>22556</v>
      </c>
      <c r="D1385" s="35">
        <v>44252</v>
      </c>
      <c r="E1385" s="6" t="s">
        <v>22557</v>
      </c>
      <c r="F1385" s="6" t="s">
        <v>9875</v>
      </c>
      <c r="G1385" s="6">
        <v>4950</v>
      </c>
      <c r="H1385" s="6">
        <v>4950</v>
      </c>
      <c r="I1385" s="6" t="s">
        <v>9762</v>
      </c>
      <c r="J1385" s="6" t="s">
        <v>9763</v>
      </c>
      <c r="K1385" s="6">
        <v>4950</v>
      </c>
      <c r="L1385" s="6" t="s">
        <v>9764</v>
      </c>
      <c r="M1385" s="6">
        <v>15</v>
      </c>
      <c r="N1385" s="6" t="e">
        <f>VLOOKUP(A1385,'1_คตง_ภาพรวม'!$L$6:$M$56,2,FALSE)</f>
        <v>#N/A</v>
      </c>
    </row>
    <row r="1386" spans="1:14">
      <c r="A1386" s="6" t="s">
        <v>3556</v>
      </c>
      <c r="B1386" s="6" t="s">
        <v>22558</v>
      </c>
      <c r="C1386" s="6" t="s">
        <v>22559</v>
      </c>
      <c r="D1386" s="35">
        <v>44252</v>
      </c>
      <c r="E1386" s="6" t="s">
        <v>22560</v>
      </c>
      <c r="F1386" s="6" t="s">
        <v>9875</v>
      </c>
      <c r="G1386" s="6">
        <v>4950</v>
      </c>
      <c r="H1386" s="6">
        <v>4950</v>
      </c>
      <c r="I1386" s="6" t="s">
        <v>9762</v>
      </c>
      <c r="J1386" s="6" t="s">
        <v>9763</v>
      </c>
      <c r="K1386" s="6">
        <v>4950</v>
      </c>
      <c r="L1386" s="6" t="s">
        <v>9764</v>
      </c>
      <c r="M1386" s="6">
        <v>15</v>
      </c>
      <c r="N1386" s="6" t="e">
        <f>VLOOKUP(A1386,'1_คตง_ภาพรวม'!$L$6:$M$56,2,FALSE)</f>
        <v>#N/A</v>
      </c>
    </row>
    <row r="1387" spans="1:14">
      <c r="A1387" s="6" t="s">
        <v>3783</v>
      </c>
      <c r="B1387" s="6" t="s">
        <v>22561</v>
      </c>
      <c r="C1387" s="6" t="s">
        <v>22562</v>
      </c>
      <c r="D1387" s="35">
        <v>44252</v>
      </c>
      <c r="E1387" s="6" t="s">
        <v>22563</v>
      </c>
      <c r="F1387" s="6" t="s">
        <v>9875</v>
      </c>
      <c r="G1387" s="6">
        <v>89100</v>
      </c>
      <c r="H1387" s="6">
        <v>89100</v>
      </c>
      <c r="I1387" s="6" t="s">
        <v>9762</v>
      </c>
      <c r="J1387" s="6" t="s">
        <v>9763</v>
      </c>
      <c r="K1387" s="6">
        <v>89100</v>
      </c>
      <c r="L1387" s="6" t="s">
        <v>9764</v>
      </c>
      <c r="M1387" s="6">
        <v>15</v>
      </c>
      <c r="N1387" s="6" t="e">
        <f>VLOOKUP(A1387,'1_คตง_ภาพรวม'!$L$6:$M$56,2,FALSE)</f>
        <v>#N/A</v>
      </c>
    </row>
    <row r="1388" spans="1:14">
      <c r="A1388" s="6" t="s">
        <v>5208</v>
      </c>
      <c r="B1388" s="6" t="s">
        <v>22564</v>
      </c>
      <c r="C1388" s="6" t="s">
        <v>22565</v>
      </c>
      <c r="D1388" s="35">
        <v>44252</v>
      </c>
      <c r="E1388" s="6" t="s">
        <v>22566</v>
      </c>
      <c r="F1388" s="6" t="s">
        <v>9875</v>
      </c>
      <c r="G1388" s="6">
        <v>44550</v>
      </c>
      <c r="H1388" s="6">
        <v>44550</v>
      </c>
      <c r="I1388" s="6" t="s">
        <v>9762</v>
      </c>
      <c r="J1388" s="6" t="s">
        <v>9763</v>
      </c>
      <c r="K1388" s="6">
        <v>44550</v>
      </c>
      <c r="L1388" s="6" t="s">
        <v>9764</v>
      </c>
      <c r="M1388" s="6">
        <v>15</v>
      </c>
      <c r="N1388" s="6" t="e">
        <f>VLOOKUP(A1388,'1_คตง_ภาพรวม'!$L$6:$M$56,2,FALSE)</f>
        <v>#N/A</v>
      </c>
    </row>
    <row r="1389" spans="1:14">
      <c r="A1389" s="6" t="s">
        <v>7030</v>
      </c>
      <c r="B1389" s="6" t="s">
        <v>22567</v>
      </c>
      <c r="C1389" s="6" t="s">
        <v>22568</v>
      </c>
      <c r="D1389" s="35">
        <v>44252</v>
      </c>
      <c r="E1389" s="6" t="s">
        <v>22569</v>
      </c>
      <c r="F1389" s="6" t="s">
        <v>9875</v>
      </c>
      <c r="G1389" s="6">
        <v>3532.98</v>
      </c>
      <c r="H1389" s="6">
        <v>3532.98</v>
      </c>
      <c r="I1389" s="6" t="s">
        <v>9762</v>
      </c>
      <c r="J1389" s="6" t="s">
        <v>9763</v>
      </c>
      <c r="K1389" s="6">
        <v>3532.98</v>
      </c>
      <c r="L1389" s="6" t="s">
        <v>9764</v>
      </c>
      <c r="M1389" s="6">
        <v>15</v>
      </c>
      <c r="N1389" s="6" t="e">
        <f>VLOOKUP(A1389,'1_คตง_ภาพรวม'!$L$6:$M$56,2,FALSE)</f>
        <v>#N/A</v>
      </c>
    </row>
    <row r="1390" spans="1:14">
      <c r="A1390" s="6" t="s">
        <v>2995</v>
      </c>
      <c r="B1390" s="6" t="s">
        <v>22570</v>
      </c>
      <c r="C1390" s="6" t="s">
        <v>22571</v>
      </c>
      <c r="D1390" s="35">
        <v>44252</v>
      </c>
      <c r="E1390" s="6" t="s">
        <v>22572</v>
      </c>
      <c r="F1390" s="6" t="s">
        <v>9875</v>
      </c>
      <c r="G1390" s="6">
        <v>477000</v>
      </c>
      <c r="H1390" s="6">
        <v>477000</v>
      </c>
      <c r="I1390" s="6" t="s">
        <v>9762</v>
      </c>
      <c r="J1390" s="6" t="s">
        <v>9763</v>
      </c>
      <c r="K1390" s="6">
        <v>477000</v>
      </c>
      <c r="L1390" s="6" t="s">
        <v>9764</v>
      </c>
      <c r="M1390" s="6">
        <v>15</v>
      </c>
      <c r="N1390" s="6" t="e">
        <f>VLOOKUP(A1390,'1_คตง_ภาพรวม'!$L$6:$M$56,2,FALSE)</f>
        <v>#N/A</v>
      </c>
    </row>
    <row r="1391" spans="1:14">
      <c r="A1391" s="6" t="s">
        <v>3131</v>
      </c>
      <c r="B1391" s="6" t="s">
        <v>22573</v>
      </c>
      <c r="C1391" s="6" t="s">
        <v>22574</v>
      </c>
      <c r="D1391" s="35">
        <v>44252</v>
      </c>
      <c r="E1391" s="6" t="s">
        <v>22575</v>
      </c>
      <c r="F1391" s="6" t="s">
        <v>9875</v>
      </c>
      <c r="G1391" s="6">
        <v>92130.84</v>
      </c>
      <c r="H1391" s="6">
        <v>92130.84</v>
      </c>
      <c r="I1391" s="6" t="s">
        <v>9762</v>
      </c>
      <c r="J1391" s="6" t="s">
        <v>9763</v>
      </c>
      <c r="K1391" s="6">
        <v>92130.84</v>
      </c>
      <c r="L1391" s="6" t="s">
        <v>9764</v>
      </c>
      <c r="M1391" s="6">
        <v>15</v>
      </c>
      <c r="N1391" s="6" t="e">
        <f>VLOOKUP(A1391,'1_คตง_ภาพรวม'!$L$6:$M$56,2,FALSE)</f>
        <v>#N/A</v>
      </c>
    </row>
    <row r="1392" spans="1:14">
      <c r="A1392" s="6" t="s">
        <v>4478</v>
      </c>
      <c r="B1392" s="6" t="s">
        <v>22576</v>
      </c>
      <c r="C1392" s="6" t="s">
        <v>22577</v>
      </c>
      <c r="D1392" s="35">
        <v>44252</v>
      </c>
      <c r="E1392" s="6" t="s">
        <v>22578</v>
      </c>
      <c r="F1392" s="6" t="s">
        <v>9875</v>
      </c>
      <c r="G1392" s="6">
        <v>477000</v>
      </c>
      <c r="H1392" s="6">
        <v>477000</v>
      </c>
      <c r="I1392" s="6" t="s">
        <v>9762</v>
      </c>
      <c r="J1392" s="6" t="s">
        <v>9763</v>
      </c>
      <c r="K1392" s="6">
        <v>477000</v>
      </c>
      <c r="L1392" s="6" t="s">
        <v>9764</v>
      </c>
      <c r="M1392" s="6">
        <v>15</v>
      </c>
      <c r="N1392" s="6" t="e">
        <f>VLOOKUP(A1392,'1_คตง_ภาพรวม'!$L$6:$M$56,2,FALSE)</f>
        <v>#N/A</v>
      </c>
    </row>
    <row r="1393" spans="1:14">
      <c r="A1393" s="6" t="s">
        <v>3435</v>
      </c>
      <c r="B1393" s="6" t="s">
        <v>22579</v>
      </c>
      <c r="C1393" s="6" t="s">
        <v>22580</v>
      </c>
      <c r="D1393" s="35">
        <v>44252</v>
      </c>
      <c r="E1393" s="6" t="s">
        <v>22581</v>
      </c>
      <c r="F1393" s="6" t="s">
        <v>9875</v>
      </c>
      <c r="G1393" s="6">
        <v>41848.800000000003</v>
      </c>
      <c r="H1393" s="6">
        <v>41848.800000000003</v>
      </c>
      <c r="I1393" s="6" t="s">
        <v>9762</v>
      </c>
      <c r="J1393" s="6" t="s">
        <v>9763</v>
      </c>
      <c r="K1393" s="6">
        <v>41848.800000000003</v>
      </c>
      <c r="L1393" s="6" t="s">
        <v>9764</v>
      </c>
      <c r="M1393" s="6">
        <v>18</v>
      </c>
      <c r="N1393" s="6" t="e">
        <f>VLOOKUP(A1393,'1_คตง_ภาพรวม'!$L$6:$M$56,2,FALSE)</f>
        <v>#N/A</v>
      </c>
    </row>
    <row r="1394" spans="1:14">
      <c r="A1394" s="6" t="s">
        <v>3239</v>
      </c>
      <c r="B1394" s="6" t="s">
        <v>22582</v>
      </c>
      <c r="C1394" s="6" t="s">
        <v>22583</v>
      </c>
      <c r="D1394" s="35">
        <v>44252</v>
      </c>
      <c r="E1394" s="6" t="s">
        <v>22584</v>
      </c>
      <c r="F1394" s="6" t="s">
        <v>9875</v>
      </c>
      <c r="G1394" s="6">
        <v>17820</v>
      </c>
      <c r="H1394" s="6">
        <v>17820</v>
      </c>
      <c r="I1394" s="6" t="s">
        <v>9762</v>
      </c>
      <c r="J1394" s="6" t="s">
        <v>9763</v>
      </c>
      <c r="K1394" s="6">
        <v>17820</v>
      </c>
      <c r="L1394" s="6" t="s">
        <v>9764</v>
      </c>
      <c r="M1394" s="6">
        <v>15</v>
      </c>
      <c r="N1394" s="6" t="e">
        <f>VLOOKUP(A1394,'1_คตง_ภาพรวม'!$L$6:$M$56,2,FALSE)</f>
        <v>#N/A</v>
      </c>
    </row>
    <row r="1395" spans="1:14">
      <c r="A1395" s="6" t="s">
        <v>3332</v>
      </c>
      <c r="B1395" s="6" t="s">
        <v>22585</v>
      </c>
      <c r="C1395" s="6" t="s">
        <v>22586</v>
      </c>
      <c r="D1395" s="35">
        <v>44252</v>
      </c>
      <c r="E1395" s="6" t="s">
        <v>22587</v>
      </c>
      <c r="F1395" s="6" t="s">
        <v>9875</v>
      </c>
      <c r="G1395" s="6">
        <v>309483.96000000002</v>
      </c>
      <c r="H1395" s="6">
        <v>309483.96000000002</v>
      </c>
      <c r="I1395" s="6" t="s">
        <v>9762</v>
      </c>
      <c r="J1395" s="6" t="s">
        <v>9763</v>
      </c>
      <c r="K1395" s="6">
        <v>309483.96000000002</v>
      </c>
      <c r="L1395" s="6" t="s">
        <v>9764</v>
      </c>
      <c r="M1395" s="6">
        <v>15</v>
      </c>
      <c r="N1395" s="6" t="e">
        <f>VLOOKUP(A1395,'1_คตง_ภาพรวม'!$L$6:$M$56,2,FALSE)</f>
        <v>#N/A</v>
      </c>
    </row>
    <row r="1396" spans="1:14">
      <c r="A1396" s="6" t="s">
        <v>5156</v>
      </c>
      <c r="B1396" s="6" t="s">
        <v>22588</v>
      </c>
      <c r="C1396" s="6" t="s">
        <v>22589</v>
      </c>
      <c r="D1396" s="35">
        <v>44252</v>
      </c>
      <c r="E1396" s="6" t="s">
        <v>22590</v>
      </c>
      <c r="F1396" s="6" t="s">
        <v>9875</v>
      </c>
      <c r="G1396" s="6">
        <v>237652</v>
      </c>
      <c r="H1396" s="6">
        <v>237652</v>
      </c>
      <c r="I1396" s="6" t="s">
        <v>9762</v>
      </c>
      <c r="J1396" s="6" t="s">
        <v>9763</v>
      </c>
      <c r="K1396" s="6">
        <v>237652</v>
      </c>
      <c r="L1396" s="6" t="s">
        <v>9764</v>
      </c>
      <c r="M1396" s="6">
        <v>15</v>
      </c>
      <c r="N1396" s="6" t="e">
        <f>VLOOKUP(A1396,'1_คตง_ภาพรวม'!$L$6:$M$56,2,FALSE)</f>
        <v>#N/A</v>
      </c>
    </row>
    <row r="1397" spans="1:14">
      <c r="A1397" s="6" t="s">
        <v>3495</v>
      </c>
      <c r="B1397" s="6" t="s">
        <v>22591</v>
      </c>
      <c r="C1397" s="6" t="s">
        <v>22592</v>
      </c>
      <c r="D1397" s="35">
        <v>44252</v>
      </c>
      <c r="E1397" s="6" t="s">
        <v>22593</v>
      </c>
      <c r="F1397" s="6" t="s">
        <v>9875</v>
      </c>
      <c r="G1397" s="6">
        <v>246450</v>
      </c>
      <c r="H1397" s="6">
        <v>246450</v>
      </c>
      <c r="I1397" s="6" t="s">
        <v>9762</v>
      </c>
      <c r="J1397" s="6" t="s">
        <v>9763</v>
      </c>
      <c r="K1397" s="6">
        <v>246450</v>
      </c>
      <c r="L1397" s="6" t="s">
        <v>9764</v>
      </c>
      <c r="M1397" s="6">
        <v>15</v>
      </c>
      <c r="N1397" s="6" t="e">
        <f>VLOOKUP(A1397,'1_คตง_ภาพรวม'!$L$6:$M$56,2,FALSE)</f>
        <v>#N/A</v>
      </c>
    </row>
    <row r="1398" spans="1:14">
      <c r="A1398" s="6" t="s">
        <v>1809</v>
      </c>
      <c r="B1398" s="6" t="s">
        <v>22594</v>
      </c>
      <c r="C1398" s="6" t="s">
        <v>22595</v>
      </c>
      <c r="D1398" s="35">
        <v>44252</v>
      </c>
      <c r="E1398" s="6" t="s">
        <v>22596</v>
      </c>
      <c r="F1398" s="6" t="s">
        <v>9875</v>
      </c>
      <c r="G1398" s="6">
        <v>487600</v>
      </c>
      <c r="H1398" s="6">
        <v>487600</v>
      </c>
      <c r="I1398" s="6" t="s">
        <v>9762</v>
      </c>
      <c r="J1398" s="6" t="s">
        <v>9763</v>
      </c>
      <c r="K1398" s="6">
        <v>487600</v>
      </c>
      <c r="L1398" s="6" t="s">
        <v>9764</v>
      </c>
      <c r="M1398" s="6">
        <v>15</v>
      </c>
      <c r="N1398" s="6" t="e">
        <f>VLOOKUP(A1398,'1_คตง_ภาพรวม'!$L$6:$M$56,2,FALSE)</f>
        <v>#N/A</v>
      </c>
    </row>
    <row r="1399" spans="1:14">
      <c r="A1399" s="6" t="s">
        <v>3740</v>
      </c>
      <c r="B1399" s="6" t="s">
        <v>22597</v>
      </c>
      <c r="C1399" s="6" t="s">
        <v>22598</v>
      </c>
      <c r="D1399" s="35">
        <v>44252</v>
      </c>
      <c r="E1399" s="6" t="s">
        <v>22599</v>
      </c>
      <c r="F1399" s="6" t="s">
        <v>9875</v>
      </c>
      <c r="G1399" s="6">
        <v>37100</v>
      </c>
      <c r="H1399" s="6">
        <v>37100</v>
      </c>
      <c r="I1399" s="6" t="s">
        <v>9762</v>
      </c>
      <c r="J1399" s="6" t="s">
        <v>9763</v>
      </c>
      <c r="K1399" s="6">
        <v>37100</v>
      </c>
      <c r="L1399" s="6" t="s">
        <v>9764</v>
      </c>
      <c r="M1399" s="6">
        <v>15</v>
      </c>
      <c r="N1399" s="6" t="e">
        <f>VLOOKUP(A1399,'1_คตง_ภาพรวม'!$L$6:$M$56,2,FALSE)</f>
        <v>#N/A</v>
      </c>
    </row>
    <row r="1400" spans="1:14">
      <c r="A1400" s="6" t="s">
        <v>5416</v>
      </c>
      <c r="B1400" s="6" t="s">
        <v>22600</v>
      </c>
      <c r="C1400" s="6" t="s">
        <v>22601</v>
      </c>
      <c r="D1400" s="35">
        <v>44252</v>
      </c>
      <c r="E1400" s="6" t="s">
        <v>22602</v>
      </c>
      <c r="F1400" s="6" t="s">
        <v>9875</v>
      </c>
      <c r="G1400" s="6">
        <v>159000</v>
      </c>
      <c r="H1400" s="6">
        <v>159000</v>
      </c>
      <c r="I1400" s="6" t="s">
        <v>9762</v>
      </c>
      <c r="J1400" s="6" t="s">
        <v>9763</v>
      </c>
      <c r="K1400" s="6">
        <v>159000</v>
      </c>
      <c r="L1400" s="6" t="s">
        <v>9764</v>
      </c>
      <c r="M1400" s="6">
        <v>18</v>
      </c>
      <c r="N1400" s="6" t="e">
        <f>VLOOKUP(A1400,'1_คตง_ภาพรวม'!$L$6:$M$56,2,FALSE)</f>
        <v>#N/A</v>
      </c>
    </row>
    <row r="1401" spans="1:14">
      <c r="A1401" s="6" t="s">
        <v>3407</v>
      </c>
      <c r="B1401" s="6" t="s">
        <v>22606</v>
      </c>
      <c r="C1401" s="6" t="s">
        <v>22607</v>
      </c>
      <c r="D1401" s="35">
        <v>44252</v>
      </c>
      <c r="E1401" s="6" t="s">
        <v>22608</v>
      </c>
      <c r="F1401" s="6" t="s">
        <v>9875</v>
      </c>
      <c r="G1401" s="6">
        <v>19800</v>
      </c>
      <c r="H1401" s="6">
        <v>19800</v>
      </c>
      <c r="I1401" s="6" t="s">
        <v>9762</v>
      </c>
      <c r="J1401" s="6" t="s">
        <v>9763</v>
      </c>
      <c r="K1401" s="6">
        <v>19800</v>
      </c>
      <c r="L1401" s="6" t="s">
        <v>9764</v>
      </c>
      <c r="M1401" s="6">
        <v>15</v>
      </c>
      <c r="N1401" s="6" t="e">
        <f>VLOOKUP(A1401,'1_คตง_ภาพรวม'!$L$6:$M$56,2,FALSE)</f>
        <v>#N/A</v>
      </c>
    </row>
    <row r="1402" spans="1:14">
      <c r="A1402" s="6" t="s">
        <v>3805</v>
      </c>
      <c r="B1402" s="6" t="s">
        <v>22609</v>
      </c>
      <c r="C1402" s="6" t="s">
        <v>22610</v>
      </c>
      <c r="D1402" s="35">
        <v>44252</v>
      </c>
      <c r="E1402" s="6" t="s">
        <v>22611</v>
      </c>
      <c r="F1402" s="6" t="s">
        <v>9875</v>
      </c>
      <c r="G1402" s="6">
        <v>25245</v>
      </c>
      <c r="H1402" s="6">
        <v>25245</v>
      </c>
      <c r="I1402" s="6" t="s">
        <v>9762</v>
      </c>
      <c r="J1402" s="6" t="s">
        <v>9763</v>
      </c>
      <c r="K1402" s="6">
        <v>25245</v>
      </c>
      <c r="L1402" s="6" t="s">
        <v>9764</v>
      </c>
      <c r="M1402" s="6">
        <v>15</v>
      </c>
      <c r="N1402" s="6" t="e">
        <f>VLOOKUP(A1402,'1_คตง_ภาพรวม'!$L$6:$M$56,2,FALSE)</f>
        <v>#N/A</v>
      </c>
    </row>
    <row r="1403" spans="1:14">
      <c r="A1403" s="6" t="s">
        <v>8060</v>
      </c>
      <c r="B1403" s="6" t="s">
        <v>22612</v>
      </c>
      <c r="C1403" s="6" t="s">
        <v>22613</v>
      </c>
      <c r="D1403" s="35">
        <v>44252</v>
      </c>
      <c r="E1403" s="6" t="s">
        <v>22614</v>
      </c>
      <c r="F1403" s="6" t="s">
        <v>9875</v>
      </c>
      <c r="G1403" s="6">
        <v>17820</v>
      </c>
      <c r="H1403" s="6">
        <v>17820</v>
      </c>
      <c r="I1403" s="6" t="s">
        <v>9762</v>
      </c>
      <c r="J1403" s="6" t="s">
        <v>9763</v>
      </c>
      <c r="K1403" s="6">
        <v>17820</v>
      </c>
      <c r="L1403" s="6" t="s">
        <v>9764</v>
      </c>
      <c r="M1403" s="6">
        <v>15</v>
      </c>
      <c r="N1403" s="6" t="e">
        <f>VLOOKUP(A1403,'1_คตง_ภาพรวม'!$L$6:$M$56,2,FALSE)</f>
        <v>#N/A</v>
      </c>
    </row>
    <row r="1404" spans="1:14">
      <c r="A1404" s="6" t="s">
        <v>3266</v>
      </c>
      <c r="B1404" s="6" t="s">
        <v>22615</v>
      </c>
      <c r="C1404" s="6" t="s">
        <v>22616</v>
      </c>
      <c r="D1404" s="35">
        <v>44252</v>
      </c>
      <c r="E1404" s="6" t="s">
        <v>22617</v>
      </c>
      <c r="F1404" s="6" t="s">
        <v>9875</v>
      </c>
      <c r="G1404" s="6">
        <v>15840</v>
      </c>
      <c r="H1404" s="6">
        <v>15840</v>
      </c>
      <c r="I1404" s="6" t="s">
        <v>9762</v>
      </c>
      <c r="J1404" s="6" t="s">
        <v>9763</v>
      </c>
      <c r="K1404" s="6">
        <v>15840</v>
      </c>
      <c r="L1404" s="6" t="s">
        <v>9764</v>
      </c>
      <c r="M1404" s="6">
        <v>15</v>
      </c>
      <c r="N1404" s="6" t="e">
        <f>VLOOKUP(A1404,'1_คตง_ภาพรวม'!$L$6:$M$56,2,FALSE)</f>
        <v>#N/A</v>
      </c>
    </row>
    <row r="1405" spans="1:14">
      <c r="A1405" s="6" t="s">
        <v>4108</v>
      </c>
      <c r="B1405" s="6" t="s">
        <v>22618</v>
      </c>
      <c r="C1405" s="6" t="s">
        <v>22619</v>
      </c>
      <c r="D1405" s="35">
        <v>44252</v>
      </c>
      <c r="E1405" s="6" t="s">
        <v>22620</v>
      </c>
      <c r="F1405" s="6" t="s">
        <v>9875</v>
      </c>
      <c r="G1405" s="6">
        <v>27472.5</v>
      </c>
      <c r="H1405" s="6">
        <v>27472.5</v>
      </c>
      <c r="I1405" s="6" t="s">
        <v>9762</v>
      </c>
      <c r="J1405" s="6" t="s">
        <v>9763</v>
      </c>
      <c r="K1405" s="6">
        <v>27472.5</v>
      </c>
      <c r="L1405" s="6" t="s">
        <v>9764</v>
      </c>
      <c r="M1405" s="6">
        <v>15</v>
      </c>
      <c r="N1405" s="6" t="e">
        <f>VLOOKUP(A1405,'1_คตง_ภาพรวม'!$L$6:$M$56,2,FALSE)</f>
        <v>#N/A</v>
      </c>
    </row>
    <row r="1406" spans="1:14">
      <c r="A1406" s="6" t="s">
        <v>7296</v>
      </c>
      <c r="B1406" s="6" t="s">
        <v>22621</v>
      </c>
      <c r="C1406" s="6" t="s">
        <v>22622</v>
      </c>
      <c r="D1406" s="35">
        <v>44252</v>
      </c>
      <c r="E1406" s="6" t="s">
        <v>22623</v>
      </c>
      <c r="F1406" s="6" t="s">
        <v>9875</v>
      </c>
      <c r="G1406" s="6">
        <v>22275</v>
      </c>
      <c r="H1406" s="6">
        <v>22275</v>
      </c>
      <c r="I1406" s="6" t="s">
        <v>9762</v>
      </c>
      <c r="J1406" s="6" t="s">
        <v>9763</v>
      </c>
      <c r="K1406" s="6">
        <v>22275</v>
      </c>
      <c r="L1406" s="6" t="s">
        <v>9764</v>
      </c>
      <c r="M1406" s="6">
        <v>15</v>
      </c>
      <c r="N1406" s="6" t="e">
        <f>VLOOKUP(A1406,'1_คตง_ภาพรวม'!$L$6:$M$56,2,FALSE)</f>
        <v>#N/A</v>
      </c>
    </row>
    <row r="1407" spans="1:14">
      <c r="A1407" s="6" t="s">
        <v>2784</v>
      </c>
      <c r="B1407" s="6" t="s">
        <v>22624</v>
      </c>
      <c r="C1407" s="6" t="s">
        <v>22625</v>
      </c>
      <c r="D1407" s="35">
        <v>44252</v>
      </c>
      <c r="E1407" s="6" t="s">
        <v>22626</v>
      </c>
      <c r="F1407" s="6" t="s">
        <v>9875</v>
      </c>
      <c r="G1407" s="6">
        <v>18810</v>
      </c>
      <c r="H1407" s="6">
        <v>18810</v>
      </c>
      <c r="I1407" s="6" t="s">
        <v>9762</v>
      </c>
      <c r="J1407" s="6" t="s">
        <v>9763</v>
      </c>
      <c r="K1407" s="6">
        <v>18810</v>
      </c>
      <c r="L1407" s="6" t="s">
        <v>9764</v>
      </c>
      <c r="M1407" s="6">
        <v>15</v>
      </c>
      <c r="N1407" s="6" t="e">
        <f>VLOOKUP(A1407,'1_คตง_ภาพรวม'!$L$6:$M$56,2,FALSE)</f>
        <v>#N/A</v>
      </c>
    </row>
    <row r="1408" spans="1:14">
      <c r="A1408" s="6" t="s">
        <v>2794</v>
      </c>
      <c r="B1408" s="6" t="s">
        <v>22627</v>
      </c>
      <c r="C1408" s="6" t="s">
        <v>22628</v>
      </c>
      <c r="D1408" s="35">
        <v>44252</v>
      </c>
      <c r="E1408" s="6" t="s">
        <v>22629</v>
      </c>
      <c r="F1408" s="6" t="s">
        <v>9875</v>
      </c>
      <c r="G1408" s="6">
        <v>40986</v>
      </c>
      <c r="H1408" s="6">
        <v>40986</v>
      </c>
      <c r="I1408" s="6" t="s">
        <v>9762</v>
      </c>
      <c r="J1408" s="6" t="s">
        <v>9763</v>
      </c>
      <c r="K1408" s="6">
        <v>40986</v>
      </c>
      <c r="L1408" s="6" t="s">
        <v>9764</v>
      </c>
      <c r="M1408" s="6">
        <v>15</v>
      </c>
      <c r="N1408" s="6" t="e">
        <f>VLOOKUP(A1408,'1_คตง_ภาพรวม'!$L$6:$M$56,2,FALSE)</f>
        <v>#N/A</v>
      </c>
    </row>
    <row r="1409" spans="1:14">
      <c r="A1409" s="6" t="s">
        <v>5589</v>
      </c>
      <c r="B1409" s="6" t="s">
        <v>22630</v>
      </c>
      <c r="C1409" s="6" t="s">
        <v>22631</v>
      </c>
      <c r="D1409" s="35">
        <v>44252</v>
      </c>
      <c r="E1409" s="6" t="s">
        <v>22632</v>
      </c>
      <c r="F1409" s="6" t="s">
        <v>9875</v>
      </c>
      <c r="G1409" s="6">
        <v>30195</v>
      </c>
      <c r="H1409" s="6">
        <v>30195</v>
      </c>
      <c r="I1409" s="6" t="s">
        <v>9762</v>
      </c>
      <c r="J1409" s="6" t="s">
        <v>9763</v>
      </c>
      <c r="K1409" s="6">
        <v>30195</v>
      </c>
      <c r="L1409" s="6" t="s">
        <v>9764</v>
      </c>
      <c r="M1409" s="6">
        <v>15</v>
      </c>
      <c r="N1409" s="6" t="e">
        <f>VLOOKUP(A1409,'1_คตง_ภาพรวม'!$L$6:$M$56,2,FALSE)</f>
        <v>#N/A</v>
      </c>
    </row>
    <row r="1410" spans="1:14">
      <c r="A1410" s="6" t="s">
        <v>7562</v>
      </c>
      <c r="B1410" s="6" t="s">
        <v>22633</v>
      </c>
      <c r="C1410" s="6" t="s">
        <v>22634</v>
      </c>
      <c r="D1410" s="35">
        <v>44252</v>
      </c>
      <c r="E1410" s="6" t="s">
        <v>22635</v>
      </c>
      <c r="F1410" s="6" t="s">
        <v>9875</v>
      </c>
      <c r="G1410" s="6">
        <v>25245</v>
      </c>
      <c r="H1410" s="6">
        <v>25245</v>
      </c>
      <c r="I1410" s="6" t="s">
        <v>9762</v>
      </c>
      <c r="J1410" s="6" t="s">
        <v>9763</v>
      </c>
      <c r="K1410" s="6">
        <v>25245</v>
      </c>
      <c r="L1410" s="6" t="s">
        <v>9764</v>
      </c>
      <c r="M1410" s="6">
        <v>15</v>
      </c>
      <c r="N1410" s="6" t="e">
        <f>VLOOKUP(A1410,'1_คตง_ภาพรวม'!$L$6:$M$56,2,FALSE)</f>
        <v>#N/A</v>
      </c>
    </row>
    <row r="1411" spans="1:14">
      <c r="A1411" s="6" t="s">
        <v>4176</v>
      </c>
      <c r="B1411" s="6" t="s">
        <v>22636</v>
      </c>
      <c r="C1411" s="6" t="s">
        <v>22637</v>
      </c>
      <c r="D1411" s="35">
        <v>44252</v>
      </c>
      <c r="E1411" s="6" t="s">
        <v>22638</v>
      </c>
      <c r="F1411" s="6" t="s">
        <v>9875</v>
      </c>
      <c r="G1411" s="6">
        <v>29700</v>
      </c>
      <c r="H1411" s="6">
        <v>29700</v>
      </c>
      <c r="I1411" s="6" t="s">
        <v>9762</v>
      </c>
      <c r="J1411" s="6" t="s">
        <v>9763</v>
      </c>
      <c r="K1411" s="6">
        <v>29700</v>
      </c>
      <c r="L1411" s="6" t="s">
        <v>9764</v>
      </c>
      <c r="M1411" s="6">
        <v>15</v>
      </c>
      <c r="N1411" s="6" t="e">
        <f>VLOOKUP(A1411,'1_คตง_ภาพรวม'!$L$6:$M$56,2,FALSE)</f>
        <v>#N/A</v>
      </c>
    </row>
    <row r="1412" spans="1:14">
      <c r="A1412" s="6" t="s">
        <v>7344</v>
      </c>
      <c r="B1412" s="6" t="s">
        <v>22639</v>
      </c>
      <c r="C1412" s="6" t="s">
        <v>22640</v>
      </c>
      <c r="D1412" s="35">
        <v>44252</v>
      </c>
      <c r="E1412" s="6" t="s">
        <v>22641</v>
      </c>
      <c r="F1412" s="6" t="s">
        <v>9875</v>
      </c>
      <c r="G1412" s="6">
        <v>37620</v>
      </c>
      <c r="H1412" s="6">
        <v>37620</v>
      </c>
      <c r="I1412" s="6" t="s">
        <v>9762</v>
      </c>
      <c r="J1412" s="6" t="s">
        <v>9763</v>
      </c>
      <c r="K1412" s="6">
        <v>37620</v>
      </c>
      <c r="L1412" s="6" t="s">
        <v>9764</v>
      </c>
      <c r="M1412" s="6">
        <v>15</v>
      </c>
      <c r="N1412" s="6" t="e">
        <f>VLOOKUP(A1412,'1_คตง_ภาพรวม'!$L$6:$M$56,2,FALSE)</f>
        <v>#N/A</v>
      </c>
    </row>
    <row r="1413" spans="1:14">
      <c r="A1413" s="6" t="s">
        <v>6960</v>
      </c>
      <c r="B1413" s="6" t="s">
        <v>22642</v>
      </c>
      <c r="C1413" s="6" t="s">
        <v>22643</v>
      </c>
      <c r="D1413" s="35">
        <v>44252</v>
      </c>
      <c r="E1413" s="6" t="s">
        <v>22644</v>
      </c>
      <c r="F1413" s="6" t="s">
        <v>9875</v>
      </c>
      <c r="G1413" s="6">
        <v>33660</v>
      </c>
      <c r="H1413" s="6">
        <v>33660</v>
      </c>
      <c r="I1413" s="6" t="s">
        <v>9762</v>
      </c>
      <c r="J1413" s="6" t="s">
        <v>9763</v>
      </c>
      <c r="K1413" s="6">
        <v>33660</v>
      </c>
      <c r="L1413" s="6" t="s">
        <v>9764</v>
      </c>
      <c r="M1413" s="6">
        <v>15</v>
      </c>
      <c r="N1413" s="6" t="e">
        <f>VLOOKUP(A1413,'1_คตง_ภาพรวม'!$L$6:$M$56,2,FALSE)</f>
        <v>#N/A</v>
      </c>
    </row>
    <row r="1414" spans="1:14">
      <c r="A1414" s="6" t="s">
        <v>2948</v>
      </c>
      <c r="B1414" s="6" t="s">
        <v>22645</v>
      </c>
      <c r="C1414" s="6" t="s">
        <v>22646</v>
      </c>
      <c r="D1414" s="35">
        <v>44252</v>
      </c>
      <c r="E1414" s="6" t="s">
        <v>22647</v>
      </c>
      <c r="F1414" s="6" t="s">
        <v>9875</v>
      </c>
      <c r="G1414" s="6">
        <v>42570</v>
      </c>
      <c r="H1414" s="6">
        <v>42570</v>
      </c>
      <c r="I1414" s="6" t="s">
        <v>9762</v>
      </c>
      <c r="J1414" s="6" t="s">
        <v>9763</v>
      </c>
      <c r="K1414" s="6">
        <v>42570</v>
      </c>
      <c r="L1414" s="6" t="s">
        <v>9764</v>
      </c>
      <c r="M1414" s="6">
        <v>15</v>
      </c>
      <c r="N1414" s="6" t="e">
        <f>VLOOKUP(A1414,'1_คตง_ภาพรวม'!$L$6:$M$56,2,FALSE)</f>
        <v>#N/A</v>
      </c>
    </row>
    <row r="1415" spans="1:14">
      <c r="A1415" s="6" t="s">
        <v>3213</v>
      </c>
      <c r="B1415" s="6" t="s">
        <v>22648</v>
      </c>
      <c r="C1415" s="6" t="s">
        <v>22649</v>
      </c>
      <c r="D1415" s="35">
        <v>44252</v>
      </c>
      <c r="E1415" s="6" t="s">
        <v>22650</v>
      </c>
      <c r="F1415" s="6" t="s">
        <v>9875</v>
      </c>
      <c r="G1415" s="6">
        <v>15840</v>
      </c>
      <c r="H1415" s="6">
        <v>15840</v>
      </c>
      <c r="I1415" s="6" t="s">
        <v>9762</v>
      </c>
      <c r="J1415" s="6" t="s">
        <v>9763</v>
      </c>
      <c r="K1415" s="6">
        <v>15840</v>
      </c>
      <c r="L1415" s="6" t="s">
        <v>9764</v>
      </c>
      <c r="M1415" s="6">
        <v>15</v>
      </c>
      <c r="N1415" s="6" t="e">
        <f>VLOOKUP(A1415,'1_คตง_ภาพรวม'!$L$6:$M$56,2,FALSE)</f>
        <v>#N/A</v>
      </c>
    </row>
    <row r="1416" spans="1:14">
      <c r="A1416" s="6" t="s">
        <v>3574</v>
      </c>
      <c r="B1416" s="6" t="s">
        <v>22651</v>
      </c>
      <c r="C1416" s="6" t="s">
        <v>22652</v>
      </c>
      <c r="D1416" s="35">
        <v>44252</v>
      </c>
      <c r="E1416" s="6" t="s">
        <v>22653</v>
      </c>
      <c r="F1416" s="6" t="s">
        <v>9875</v>
      </c>
      <c r="G1416" s="6">
        <v>21780</v>
      </c>
      <c r="H1416" s="6">
        <v>21780</v>
      </c>
      <c r="I1416" s="6" t="s">
        <v>9762</v>
      </c>
      <c r="J1416" s="6" t="s">
        <v>9763</v>
      </c>
      <c r="K1416" s="6">
        <v>21780</v>
      </c>
      <c r="L1416" s="6" t="s">
        <v>9764</v>
      </c>
      <c r="M1416" s="6">
        <v>15</v>
      </c>
      <c r="N1416" s="6" t="e">
        <f>VLOOKUP(A1416,'1_คตง_ภาพรวม'!$L$6:$M$56,2,FALSE)</f>
        <v>#N/A</v>
      </c>
    </row>
    <row r="1417" spans="1:14">
      <c r="A1417" s="6" t="s">
        <v>2852</v>
      </c>
      <c r="B1417" s="6" t="s">
        <v>22654</v>
      </c>
      <c r="C1417" s="6" t="s">
        <v>22655</v>
      </c>
      <c r="D1417" s="35">
        <v>44252</v>
      </c>
      <c r="E1417" s="6" t="s">
        <v>22656</v>
      </c>
      <c r="F1417" s="6" t="s">
        <v>9875</v>
      </c>
      <c r="G1417" s="6">
        <v>40986</v>
      </c>
      <c r="H1417" s="6">
        <v>40986</v>
      </c>
      <c r="I1417" s="6" t="s">
        <v>9762</v>
      </c>
      <c r="J1417" s="6" t="s">
        <v>9763</v>
      </c>
      <c r="K1417" s="6">
        <v>40986</v>
      </c>
      <c r="L1417" s="6" t="s">
        <v>9764</v>
      </c>
      <c r="M1417" s="6">
        <v>15</v>
      </c>
      <c r="N1417" s="6" t="e">
        <f>VLOOKUP(A1417,'1_คตง_ภาพรวม'!$L$6:$M$56,2,FALSE)</f>
        <v>#N/A</v>
      </c>
    </row>
    <row r="1418" spans="1:14">
      <c r="A1418" s="6" t="s">
        <v>2816</v>
      </c>
      <c r="B1418" s="6" t="s">
        <v>22689</v>
      </c>
      <c r="C1418" s="6" t="s">
        <v>22690</v>
      </c>
      <c r="D1418" s="35">
        <v>44252</v>
      </c>
      <c r="E1418" s="6" t="s">
        <v>22691</v>
      </c>
      <c r="F1418" s="6" t="s">
        <v>9875</v>
      </c>
      <c r="G1418" s="6">
        <v>40986</v>
      </c>
      <c r="H1418" s="6">
        <v>40986</v>
      </c>
      <c r="I1418" s="6" t="s">
        <v>9762</v>
      </c>
      <c r="J1418" s="6" t="s">
        <v>9763</v>
      </c>
      <c r="K1418" s="6">
        <v>40986</v>
      </c>
      <c r="L1418" s="6" t="s">
        <v>9764</v>
      </c>
      <c r="M1418" s="6">
        <v>15</v>
      </c>
      <c r="N1418" s="6" t="e">
        <f>VLOOKUP(A1418,'1_คตง_ภาพรวม'!$L$6:$M$56,2,FALSE)</f>
        <v>#N/A</v>
      </c>
    </row>
    <row r="1419" spans="1:14">
      <c r="A1419" s="6" t="s">
        <v>6323</v>
      </c>
      <c r="B1419" s="6" t="s">
        <v>22692</v>
      </c>
      <c r="C1419" s="6" t="s">
        <v>22693</v>
      </c>
      <c r="D1419" s="35">
        <v>44252</v>
      </c>
      <c r="E1419" s="6" t="s">
        <v>22694</v>
      </c>
      <c r="F1419" s="6" t="s">
        <v>9875</v>
      </c>
      <c r="G1419" s="6">
        <v>21780</v>
      </c>
      <c r="H1419" s="6">
        <v>21780</v>
      </c>
      <c r="I1419" s="6" t="s">
        <v>9762</v>
      </c>
      <c r="J1419" s="6" t="s">
        <v>9763</v>
      </c>
      <c r="K1419" s="6">
        <v>21780</v>
      </c>
      <c r="L1419" s="6" t="s">
        <v>9764</v>
      </c>
      <c r="M1419" s="6">
        <v>15</v>
      </c>
      <c r="N1419" s="6" t="e">
        <f>VLOOKUP(A1419,'1_คตง_ภาพรวม'!$L$6:$M$56,2,FALSE)</f>
        <v>#N/A</v>
      </c>
    </row>
    <row r="1420" spans="1:14">
      <c r="A1420" s="6" t="s">
        <v>3868</v>
      </c>
      <c r="B1420" s="6" t="s">
        <v>22695</v>
      </c>
      <c r="C1420" s="6" t="s">
        <v>22696</v>
      </c>
      <c r="D1420" s="35">
        <v>44252</v>
      </c>
      <c r="E1420" s="6" t="s">
        <v>22697</v>
      </c>
      <c r="F1420" s="6" t="s">
        <v>9875</v>
      </c>
      <c r="G1420" s="6">
        <v>68211</v>
      </c>
      <c r="H1420" s="6">
        <v>68211</v>
      </c>
      <c r="I1420" s="6" t="s">
        <v>9762</v>
      </c>
      <c r="J1420" s="6" t="s">
        <v>9763</v>
      </c>
      <c r="K1420" s="6">
        <v>68211</v>
      </c>
      <c r="L1420" s="6" t="s">
        <v>9764</v>
      </c>
      <c r="M1420" s="6">
        <v>15</v>
      </c>
      <c r="N1420" s="6" t="e">
        <f>VLOOKUP(A1420,'1_คตง_ภาพรวม'!$L$6:$M$56,2,FALSE)</f>
        <v>#N/A</v>
      </c>
    </row>
    <row r="1421" spans="1:14">
      <c r="A1421" s="6" t="s">
        <v>3197</v>
      </c>
      <c r="B1421" s="6" t="s">
        <v>22716</v>
      </c>
      <c r="C1421" s="6" t="s">
        <v>22717</v>
      </c>
      <c r="D1421" s="35">
        <v>44252</v>
      </c>
      <c r="E1421" s="6" t="s">
        <v>22718</v>
      </c>
      <c r="F1421" s="6" t="s">
        <v>9875</v>
      </c>
      <c r="G1421" s="6">
        <v>22770</v>
      </c>
      <c r="H1421" s="6">
        <v>22770</v>
      </c>
      <c r="I1421" s="6" t="s">
        <v>9762</v>
      </c>
      <c r="J1421" s="6" t="s">
        <v>9763</v>
      </c>
      <c r="K1421" s="6">
        <v>22770</v>
      </c>
      <c r="L1421" s="6" t="s">
        <v>9764</v>
      </c>
      <c r="M1421" s="6">
        <v>15</v>
      </c>
      <c r="N1421" s="6" t="e">
        <f>VLOOKUP(A1421,'1_คตง_ภาพรวม'!$L$6:$M$56,2,FALSE)</f>
        <v>#N/A</v>
      </c>
    </row>
    <row r="1422" spans="1:14">
      <c r="A1422" s="6" t="s">
        <v>3721</v>
      </c>
      <c r="B1422" s="6" t="s">
        <v>22744</v>
      </c>
      <c r="C1422" s="6" t="s">
        <v>22745</v>
      </c>
      <c r="D1422" s="35">
        <v>44256</v>
      </c>
      <c r="E1422" s="6" t="s">
        <v>22746</v>
      </c>
      <c r="F1422" s="6" t="s">
        <v>9875</v>
      </c>
      <c r="G1422" s="6">
        <v>138487.14000000001</v>
      </c>
      <c r="H1422" s="6">
        <v>138487.14000000001</v>
      </c>
      <c r="I1422" s="6" t="s">
        <v>9762</v>
      </c>
      <c r="J1422" s="6" t="s">
        <v>9763</v>
      </c>
      <c r="K1422" s="6">
        <v>138487.14000000001</v>
      </c>
      <c r="L1422" s="6" t="s">
        <v>9764</v>
      </c>
      <c r="M1422" s="6">
        <v>15</v>
      </c>
      <c r="N1422" s="6" t="e">
        <f>VLOOKUP(A1422,'1_คตง_ภาพรวม'!$L$6:$M$56,2,FALSE)</f>
        <v>#N/A</v>
      </c>
    </row>
    <row r="1423" spans="1:14">
      <c r="A1423" s="6" t="s">
        <v>2828</v>
      </c>
      <c r="B1423" s="6" t="s">
        <v>22789</v>
      </c>
      <c r="C1423" s="6" t="s">
        <v>22790</v>
      </c>
      <c r="D1423" s="35">
        <v>44257</v>
      </c>
      <c r="E1423" s="6" t="s">
        <v>22791</v>
      </c>
      <c r="F1423" s="6" t="s">
        <v>9875</v>
      </c>
      <c r="G1423" s="6">
        <v>24750</v>
      </c>
      <c r="H1423" s="6">
        <v>24750</v>
      </c>
      <c r="I1423" s="6" t="s">
        <v>9762</v>
      </c>
      <c r="J1423" s="6" t="s">
        <v>9763</v>
      </c>
      <c r="K1423" s="6">
        <v>24750</v>
      </c>
      <c r="L1423" s="6" t="s">
        <v>9764</v>
      </c>
      <c r="M1423" s="6">
        <v>15</v>
      </c>
      <c r="N1423" s="6" t="e">
        <f>VLOOKUP(A1423,'1_คตง_ภาพรวม'!$L$6:$M$56,2,FALSE)</f>
        <v>#N/A</v>
      </c>
    </row>
    <row r="1424" spans="1:14">
      <c r="A1424" s="6" t="s">
        <v>2633</v>
      </c>
      <c r="B1424" s="6" t="s">
        <v>22816</v>
      </c>
      <c r="C1424" s="6" t="s">
        <v>22817</v>
      </c>
      <c r="D1424" s="35">
        <v>44257</v>
      </c>
      <c r="E1424" s="6" t="s">
        <v>22818</v>
      </c>
      <c r="F1424" s="6" t="s">
        <v>9875</v>
      </c>
      <c r="G1424" s="6">
        <v>29700</v>
      </c>
      <c r="H1424" s="6">
        <v>29700</v>
      </c>
      <c r="I1424" s="6" t="s">
        <v>9762</v>
      </c>
      <c r="J1424" s="6" t="s">
        <v>9763</v>
      </c>
      <c r="K1424" s="6">
        <v>29700</v>
      </c>
      <c r="L1424" s="6" t="s">
        <v>9764</v>
      </c>
      <c r="M1424" s="6">
        <v>15</v>
      </c>
      <c r="N1424" s="6" t="e">
        <f>VLOOKUP(A1424,'1_คตง_ภาพรวม'!$L$6:$M$56,2,FALSE)</f>
        <v>#N/A</v>
      </c>
    </row>
    <row r="1425" spans="1:14">
      <c r="A1425" s="6" t="s">
        <v>3563</v>
      </c>
      <c r="B1425" s="6" t="s">
        <v>22819</v>
      </c>
      <c r="C1425" s="6" t="s">
        <v>22820</v>
      </c>
      <c r="D1425" s="35">
        <v>44257</v>
      </c>
      <c r="E1425" s="6" t="s">
        <v>22821</v>
      </c>
      <c r="F1425" s="6" t="s">
        <v>9875</v>
      </c>
      <c r="G1425" s="6">
        <v>26730</v>
      </c>
      <c r="H1425" s="6">
        <v>26730</v>
      </c>
      <c r="I1425" s="6" t="s">
        <v>9762</v>
      </c>
      <c r="J1425" s="6" t="s">
        <v>9763</v>
      </c>
      <c r="K1425" s="6">
        <v>26730</v>
      </c>
      <c r="L1425" s="6" t="s">
        <v>9764</v>
      </c>
      <c r="M1425" s="6">
        <v>15</v>
      </c>
      <c r="N1425" s="6" t="e">
        <f>VLOOKUP(A1425,'1_คตง_ภาพรวม'!$L$6:$M$56,2,FALSE)</f>
        <v>#N/A</v>
      </c>
    </row>
    <row r="1426" spans="1:14">
      <c r="A1426" s="6" t="s">
        <v>3064</v>
      </c>
      <c r="B1426" s="6" t="s">
        <v>22822</v>
      </c>
      <c r="C1426" s="6" t="s">
        <v>22823</v>
      </c>
      <c r="D1426" s="35">
        <v>44257</v>
      </c>
      <c r="E1426" s="6" t="s">
        <v>22824</v>
      </c>
      <c r="F1426" s="6" t="s">
        <v>9875</v>
      </c>
      <c r="G1426" s="6">
        <v>29700</v>
      </c>
      <c r="H1426" s="6">
        <v>29700</v>
      </c>
      <c r="I1426" s="6" t="s">
        <v>9762</v>
      </c>
      <c r="J1426" s="6" t="s">
        <v>9763</v>
      </c>
      <c r="K1426" s="6">
        <v>29700</v>
      </c>
      <c r="L1426" s="6" t="s">
        <v>9764</v>
      </c>
      <c r="M1426" s="6">
        <v>15</v>
      </c>
      <c r="N1426" s="6" t="e">
        <f>VLOOKUP(A1426,'1_คตง_ภาพรวม'!$L$6:$M$56,2,FALSE)</f>
        <v>#N/A</v>
      </c>
    </row>
    <row r="1427" spans="1:14">
      <c r="A1427" s="6" t="s">
        <v>3123</v>
      </c>
      <c r="B1427" s="6" t="s">
        <v>22825</v>
      </c>
      <c r="C1427" s="6" t="s">
        <v>22826</v>
      </c>
      <c r="D1427" s="35">
        <v>44257</v>
      </c>
      <c r="E1427" s="6" t="s">
        <v>22827</v>
      </c>
      <c r="F1427" s="6" t="s">
        <v>9875</v>
      </c>
      <c r="G1427" s="6">
        <v>24750</v>
      </c>
      <c r="H1427" s="6">
        <v>24750</v>
      </c>
      <c r="I1427" s="6" t="s">
        <v>9762</v>
      </c>
      <c r="J1427" s="6" t="s">
        <v>9763</v>
      </c>
      <c r="K1427" s="6">
        <v>24750</v>
      </c>
      <c r="L1427" s="6" t="s">
        <v>9764</v>
      </c>
      <c r="M1427" s="6">
        <v>15</v>
      </c>
      <c r="N1427" s="6" t="e">
        <f>VLOOKUP(A1427,'1_คตง_ภาพรวม'!$L$6:$M$56,2,FALSE)</f>
        <v>#N/A</v>
      </c>
    </row>
    <row r="1428" spans="1:14">
      <c r="A1428" s="6" t="s">
        <v>2681</v>
      </c>
      <c r="B1428" s="6" t="s">
        <v>22888</v>
      </c>
      <c r="C1428" s="6" t="s">
        <v>22889</v>
      </c>
      <c r="D1428" s="35">
        <v>44259</v>
      </c>
      <c r="E1428" s="6" t="s">
        <v>22890</v>
      </c>
      <c r="F1428" s="6" t="s">
        <v>9875</v>
      </c>
      <c r="G1428" s="6">
        <v>61875</v>
      </c>
      <c r="H1428" s="6">
        <v>61875</v>
      </c>
      <c r="I1428" s="6" t="s">
        <v>9762</v>
      </c>
      <c r="J1428" s="6" t="s">
        <v>9763</v>
      </c>
      <c r="K1428" s="6">
        <v>61875</v>
      </c>
      <c r="L1428" s="6" t="s">
        <v>9764</v>
      </c>
      <c r="M1428" s="6">
        <v>15</v>
      </c>
      <c r="N1428" s="6" t="e">
        <f>VLOOKUP(A1428,'1_คตง_ภาพรวม'!$L$6:$M$56,2,FALSE)</f>
        <v>#N/A</v>
      </c>
    </row>
    <row r="1429" spans="1:14">
      <c r="A1429" s="6" t="s">
        <v>3252</v>
      </c>
      <c r="B1429" s="6" t="s">
        <v>22910</v>
      </c>
      <c r="C1429" s="6" t="s">
        <v>22911</v>
      </c>
      <c r="D1429" s="35">
        <v>44260</v>
      </c>
      <c r="E1429" s="6" t="s">
        <v>22912</v>
      </c>
      <c r="F1429" s="6" t="s">
        <v>9875</v>
      </c>
      <c r="G1429" s="6">
        <v>64350</v>
      </c>
      <c r="H1429" s="6">
        <v>64350</v>
      </c>
      <c r="I1429" s="6" t="s">
        <v>9762</v>
      </c>
      <c r="J1429" s="6" t="s">
        <v>9763</v>
      </c>
      <c r="K1429" s="6">
        <v>64350</v>
      </c>
      <c r="L1429" s="6" t="s">
        <v>9764</v>
      </c>
      <c r="M1429" s="6">
        <v>15</v>
      </c>
      <c r="N1429" s="6" t="e">
        <f>VLOOKUP(A1429,'1_คตง_ภาพรวม'!$L$6:$M$56,2,FALSE)</f>
        <v>#N/A</v>
      </c>
    </row>
    <row r="1430" spans="1:14">
      <c r="A1430" s="6" t="s">
        <v>3752</v>
      </c>
      <c r="B1430" s="6" t="s">
        <v>22916</v>
      </c>
      <c r="C1430" s="6" t="s">
        <v>22917</v>
      </c>
      <c r="D1430" s="35">
        <v>44260</v>
      </c>
      <c r="E1430" s="6" t="s">
        <v>22918</v>
      </c>
      <c r="F1430" s="6" t="s">
        <v>9875</v>
      </c>
      <c r="G1430" s="6">
        <v>112365</v>
      </c>
      <c r="H1430" s="6">
        <v>112365</v>
      </c>
      <c r="I1430" s="6" t="s">
        <v>9762</v>
      </c>
      <c r="J1430" s="6" t="s">
        <v>9763</v>
      </c>
      <c r="K1430" s="6">
        <v>112365</v>
      </c>
      <c r="L1430" s="6" t="s">
        <v>9764</v>
      </c>
      <c r="M1430" s="6">
        <v>15</v>
      </c>
      <c r="N1430" s="6" t="e">
        <f>VLOOKUP(A1430,'1_คตง_ภาพรวม'!$L$6:$M$56,2,FALSE)</f>
        <v>#N/A</v>
      </c>
    </row>
    <row r="1431" spans="1:14">
      <c r="A1431" s="6" t="s">
        <v>2754</v>
      </c>
      <c r="B1431" s="6" t="s">
        <v>22919</v>
      </c>
      <c r="C1431" s="6" t="s">
        <v>22920</v>
      </c>
      <c r="D1431" s="35">
        <v>44260</v>
      </c>
      <c r="E1431" s="6" t="s">
        <v>22921</v>
      </c>
      <c r="F1431" s="6" t="s">
        <v>9875</v>
      </c>
      <c r="G1431" s="6">
        <v>141500.70000000001</v>
      </c>
      <c r="H1431" s="6">
        <v>141500.70000000001</v>
      </c>
      <c r="I1431" s="6" t="s">
        <v>9762</v>
      </c>
      <c r="J1431" s="6" t="s">
        <v>9763</v>
      </c>
      <c r="K1431" s="6">
        <v>141500.70000000001</v>
      </c>
      <c r="L1431" s="6" t="s">
        <v>9764</v>
      </c>
      <c r="M1431" s="6">
        <v>15</v>
      </c>
      <c r="N1431" s="6" t="e">
        <f>VLOOKUP(A1431,'1_คตง_ภาพรวม'!$L$6:$M$56,2,FALSE)</f>
        <v>#N/A</v>
      </c>
    </row>
    <row r="1432" spans="1:14">
      <c r="A1432" s="6" t="s">
        <v>1891</v>
      </c>
      <c r="B1432" s="6" t="s">
        <v>22937</v>
      </c>
      <c r="C1432" s="6" t="s">
        <v>22938</v>
      </c>
      <c r="D1432" s="35">
        <v>44267</v>
      </c>
      <c r="E1432" s="6" t="s">
        <v>22939</v>
      </c>
      <c r="F1432" s="6" t="s">
        <v>9875</v>
      </c>
      <c r="G1432" s="6">
        <v>44550</v>
      </c>
      <c r="H1432" s="6">
        <v>44550</v>
      </c>
      <c r="I1432" s="6" t="s">
        <v>9762</v>
      </c>
      <c r="J1432" s="6" t="s">
        <v>9763</v>
      </c>
      <c r="K1432" s="6">
        <v>44550</v>
      </c>
      <c r="L1432" s="6" t="s">
        <v>9764</v>
      </c>
      <c r="M1432" s="6">
        <v>15</v>
      </c>
      <c r="N1432" s="6" t="e">
        <f>VLOOKUP(A1432,'1_คตง_ภาพรวม'!$L$6:$M$56,2,FALSE)</f>
        <v>#N/A</v>
      </c>
    </row>
    <row r="1433" spans="1:14">
      <c r="A1433" s="6" t="s">
        <v>3052</v>
      </c>
      <c r="B1433" s="6" t="s">
        <v>22940</v>
      </c>
      <c r="C1433" s="6" t="s">
        <v>22941</v>
      </c>
      <c r="D1433" s="35">
        <v>44267</v>
      </c>
      <c r="E1433" s="6" t="s">
        <v>22942</v>
      </c>
      <c r="F1433" s="6" t="s">
        <v>9875</v>
      </c>
      <c r="G1433" s="6">
        <v>69870.960000000006</v>
      </c>
      <c r="H1433" s="6">
        <v>69870.960000000006</v>
      </c>
      <c r="I1433" s="6" t="s">
        <v>9762</v>
      </c>
      <c r="J1433" s="6" t="s">
        <v>9763</v>
      </c>
      <c r="K1433" s="6">
        <v>69870.960000000006</v>
      </c>
      <c r="L1433" s="6" t="s">
        <v>9764</v>
      </c>
      <c r="M1433" s="6">
        <v>15</v>
      </c>
      <c r="N1433" s="6" t="e">
        <f>VLOOKUP(A1433,'1_คตง_ภาพรวม'!$L$6:$M$56,2,FALSE)</f>
        <v>#N/A</v>
      </c>
    </row>
    <row r="1434" spans="1:14">
      <c r="A1434" s="6" t="s">
        <v>4136</v>
      </c>
      <c r="B1434" s="6" t="s">
        <v>22979</v>
      </c>
      <c r="C1434" s="6" t="s">
        <v>22980</v>
      </c>
      <c r="D1434" s="35">
        <v>44264</v>
      </c>
      <c r="E1434" s="6" t="s">
        <v>22981</v>
      </c>
      <c r="F1434" s="6" t="s">
        <v>9875</v>
      </c>
      <c r="G1434" s="6">
        <v>38115</v>
      </c>
      <c r="H1434" s="6">
        <v>38115</v>
      </c>
      <c r="I1434" s="6" t="s">
        <v>9762</v>
      </c>
      <c r="J1434" s="6" t="s">
        <v>9763</v>
      </c>
      <c r="K1434" s="6">
        <v>38115</v>
      </c>
      <c r="L1434" s="6" t="s">
        <v>9764</v>
      </c>
      <c r="M1434" s="6">
        <v>15</v>
      </c>
      <c r="N1434" s="6" t="e">
        <f>VLOOKUP(A1434,'1_คตง_ภาพรวม'!$L$6:$M$56,2,FALSE)</f>
        <v>#N/A</v>
      </c>
    </row>
    <row r="1435" spans="1:14">
      <c r="A1435" s="6" t="s">
        <v>32690</v>
      </c>
      <c r="B1435" s="6" t="s">
        <v>23024</v>
      </c>
      <c r="C1435" s="6" t="s">
        <v>23025</v>
      </c>
      <c r="D1435" s="35">
        <v>44267</v>
      </c>
      <c r="E1435" s="6" t="s">
        <v>23026</v>
      </c>
      <c r="F1435" s="6" t="s">
        <v>9875</v>
      </c>
      <c r="G1435" s="6">
        <v>295000</v>
      </c>
      <c r="H1435" s="6">
        <v>295000</v>
      </c>
      <c r="I1435" s="6" t="s">
        <v>9762</v>
      </c>
      <c r="J1435" s="6" t="s">
        <v>9763</v>
      </c>
      <c r="K1435" s="6">
        <v>295000</v>
      </c>
      <c r="L1435" s="6" t="s">
        <v>9764</v>
      </c>
      <c r="M1435" s="6">
        <v>15</v>
      </c>
      <c r="N1435" s="6" t="e">
        <f>VLOOKUP(A1435,'1_คตง_ภาพรวม'!$L$6:$M$56,2,FALSE)</f>
        <v>#N/A</v>
      </c>
    </row>
    <row r="1436" spans="1:14">
      <c r="A1436" s="6" t="s">
        <v>1822</v>
      </c>
      <c r="B1436" s="6" t="s">
        <v>23027</v>
      </c>
      <c r="C1436" s="6" t="s">
        <v>23028</v>
      </c>
      <c r="D1436" s="35">
        <v>44267</v>
      </c>
      <c r="E1436" s="6" t="s">
        <v>23029</v>
      </c>
      <c r="F1436" s="6" t="s">
        <v>9875</v>
      </c>
      <c r="G1436" s="6">
        <v>246672.9</v>
      </c>
      <c r="H1436" s="6">
        <v>246672.9</v>
      </c>
      <c r="I1436" s="6" t="s">
        <v>9762</v>
      </c>
      <c r="J1436" s="6" t="s">
        <v>9763</v>
      </c>
      <c r="K1436" s="6">
        <v>246672.9</v>
      </c>
      <c r="L1436" s="6" t="s">
        <v>9764</v>
      </c>
      <c r="M1436" s="6">
        <v>15</v>
      </c>
      <c r="N1436" s="6" t="e">
        <f>VLOOKUP(A1436,'1_คตง_ภาพรวม'!$L$6:$M$56,2,FALSE)</f>
        <v>#N/A</v>
      </c>
    </row>
    <row r="1437" spans="1:14">
      <c r="A1437" s="6" t="s">
        <v>3111</v>
      </c>
      <c r="B1437" s="6" t="s">
        <v>23030</v>
      </c>
      <c r="C1437" s="6" t="s">
        <v>23031</v>
      </c>
      <c r="D1437" s="35">
        <v>44267</v>
      </c>
      <c r="E1437" s="6" t="s">
        <v>23032</v>
      </c>
      <c r="F1437" s="6" t="s">
        <v>9875</v>
      </c>
      <c r="G1437" s="6">
        <v>189210</v>
      </c>
      <c r="H1437" s="6">
        <v>189210</v>
      </c>
      <c r="I1437" s="6" t="s">
        <v>9762</v>
      </c>
      <c r="J1437" s="6" t="s">
        <v>9763</v>
      </c>
      <c r="K1437" s="6">
        <v>189210</v>
      </c>
      <c r="L1437" s="6" t="s">
        <v>9764</v>
      </c>
      <c r="M1437" s="6">
        <v>15</v>
      </c>
      <c r="N1437" s="6" t="e">
        <f>VLOOKUP(A1437,'1_คตง_ภาพรวม'!$L$6:$M$56,2,FALSE)</f>
        <v>#N/A</v>
      </c>
    </row>
    <row r="1438" spans="1:14">
      <c r="A1438" s="6" t="s">
        <v>242</v>
      </c>
      <c r="B1438" s="6" t="s">
        <v>23033</v>
      </c>
      <c r="C1438" s="6" t="s">
        <v>23034</v>
      </c>
      <c r="D1438" s="35">
        <v>44267</v>
      </c>
      <c r="E1438" s="6" t="s">
        <v>23035</v>
      </c>
      <c r="F1438" s="6" t="s">
        <v>9875</v>
      </c>
      <c r="G1438" s="6">
        <v>97520</v>
      </c>
      <c r="H1438" s="6">
        <v>97520</v>
      </c>
      <c r="I1438" s="6" t="s">
        <v>9762</v>
      </c>
      <c r="J1438" s="6" t="s">
        <v>9763</v>
      </c>
      <c r="K1438" s="6">
        <v>97520</v>
      </c>
      <c r="L1438" s="6" t="s">
        <v>9764</v>
      </c>
      <c r="M1438" s="6">
        <v>15</v>
      </c>
      <c r="N1438" s="6" t="str">
        <f>VLOOKUP(A1438,'1_คตง_ภาพรวม'!$L$6:$M$56,2,FALSE)</f>
        <v>บริษัท เติมสุข คอร์เพอเรชั่น จำกัด</v>
      </c>
    </row>
    <row r="1439" spans="1:14">
      <c r="A1439" s="6" t="s">
        <v>3715</v>
      </c>
      <c r="B1439" s="6" t="s">
        <v>23036</v>
      </c>
      <c r="C1439" s="6" t="s">
        <v>23037</v>
      </c>
      <c r="D1439" s="35">
        <v>44267</v>
      </c>
      <c r="E1439" s="6" t="s">
        <v>23038</v>
      </c>
      <c r="F1439" s="6" t="s">
        <v>9875</v>
      </c>
      <c r="G1439" s="6">
        <v>9752</v>
      </c>
      <c r="H1439" s="6">
        <v>9752</v>
      </c>
      <c r="I1439" s="6" t="s">
        <v>9762</v>
      </c>
      <c r="J1439" s="6" t="s">
        <v>9763</v>
      </c>
      <c r="K1439" s="6">
        <v>9752</v>
      </c>
      <c r="L1439" s="6" t="s">
        <v>9764</v>
      </c>
      <c r="M1439" s="6">
        <v>15</v>
      </c>
      <c r="N1439" s="6" t="e">
        <f>VLOOKUP(A1439,'1_คตง_ภาพรวม'!$L$6:$M$56,2,FALSE)</f>
        <v>#N/A</v>
      </c>
    </row>
    <row r="1440" spans="1:14">
      <c r="A1440" s="6" t="s">
        <v>2725</v>
      </c>
      <c r="B1440" s="6" t="s">
        <v>23039</v>
      </c>
      <c r="C1440" s="6" t="s">
        <v>23040</v>
      </c>
      <c r="D1440" s="35">
        <v>44267</v>
      </c>
      <c r="E1440" s="6" t="s">
        <v>23041</v>
      </c>
      <c r="F1440" s="6" t="s">
        <v>9875</v>
      </c>
      <c r="G1440" s="6">
        <v>5915.97</v>
      </c>
      <c r="H1440" s="6">
        <v>5915.97</v>
      </c>
      <c r="I1440" s="6" t="s">
        <v>9762</v>
      </c>
      <c r="J1440" s="6" t="s">
        <v>9763</v>
      </c>
      <c r="K1440" s="6">
        <v>5915.97</v>
      </c>
      <c r="L1440" s="6" t="s">
        <v>9764</v>
      </c>
      <c r="M1440" s="6">
        <v>15</v>
      </c>
      <c r="N1440" s="6" t="e">
        <f>VLOOKUP(A1440,'1_คตง_ภาพรวม'!$L$6:$M$56,2,FALSE)</f>
        <v>#N/A</v>
      </c>
    </row>
    <row r="1441" spans="1:14">
      <c r="A1441" s="6" t="s">
        <v>3828</v>
      </c>
      <c r="B1441" s="6" t="s">
        <v>23042</v>
      </c>
      <c r="C1441" s="6" t="s">
        <v>23043</v>
      </c>
      <c r="D1441" s="35">
        <v>44267</v>
      </c>
      <c r="E1441" s="6" t="s">
        <v>23044</v>
      </c>
      <c r="F1441" s="6" t="s">
        <v>9875</v>
      </c>
      <c r="G1441" s="6">
        <v>159000</v>
      </c>
      <c r="H1441" s="6">
        <v>159000</v>
      </c>
      <c r="I1441" s="6" t="s">
        <v>9762</v>
      </c>
      <c r="J1441" s="6" t="s">
        <v>9763</v>
      </c>
      <c r="K1441" s="6">
        <v>159000</v>
      </c>
      <c r="L1441" s="6" t="s">
        <v>9764</v>
      </c>
      <c r="M1441" s="6">
        <v>15</v>
      </c>
      <c r="N1441" s="6" t="e">
        <f>VLOOKUP(A1441,'1_คตง_ภาพรวม'!$L$6:$M$56,2,FALSE)</f>
        <v>#N/A</v>
      </c>
    </row>
    <row r="1442" spans="1:14">
      <c r="A1442" s="6" t="s">
        <v>3655</v>
      </c>
      <c r="B1442" s="6" t="s">
        <v>23045</v>
      </c>
      <c r="C1442" s="6" t="s">
        <v>23046</v>
      </c>
      <c r="D1442" s="35">
        <v>44267</v>
      </c>
      <c r="E1442" s="6" t="s">
        <v>23047</v>
      </c>
      <c r="F1442" s="6" t="s">
        <v>9875</v>
      </c>
      <c r="G1442" s="6">
        <v>346728.97</v>
      </c>
      <c r="H1442" s="6">
        <v>346728.97</v>
      </c>
      <c r="I1442" s="6" t="s">
        <v>9762</v>
      </c>
      <c r="J1442" s="6" t="s">
        <v>9763</v>
      </c>
      <c r="K1442" s="6">
        <v>346728.97</v>
      </c>
      <c r="L1442" s="6" t="s">
        <v>9764</v>
      </c>
      <c r="M1442" s="6">
        <v>15</v>
      </c>
      <c r="N1442" s="6" t="e">
        <f>VLOOKUP(A1442,'1_คตง_ภาพรวม'!$L$6:$M$56,2,FALSE)</f>
        <v>#N/A</v>
      </c>
    </row>
    <row r="1443" spans="1:14">
      <c r="A1443" s="6" t="s">
        <v>7942</v>
      </c>
      <c r="B1443" s="6" t="s">
        <v>23048</v>
      </c>
      <c r="C1443" s="6" t="s">
        <v>23049</v>
      </c>
      <c r="D1443" s="35">
        <v>44267</v>
      </c>
      <c r="E1443" s="6" t="s">
        <v>23050</v>
      </c>
      <c r="F1443" s="6" t="s">
        <v>9875</v>
      </c>
      <c r="G1443" s="6">
        <v>28620</v>
      </c>
      <c r="H1443" s="6">
        <v>28620</v>
      </c>
      <c r="I1443" s="6" t="s">
        <v>9762</v>
      </c>
      <c r="J1443" s="6" t="s">
        <v>9763</v>
      </c>
      <c r="K1443" s="6">
        <v>28620</v>
      </c>
      <c r="L1443" s="6" t="s">
        <v>9764</v>
      </c>
      <c r="M1443" s="6">
        <v>15</v>
      </c>
      <c r="N1443" s="6" t="e">
        <f>VLOOKUP(A1443,'1_คตง_ภาพรวม'!$L$6:$M$56,2,FALSE)</f>
        <v>#N/A</v>
      </c>
    </row>
    <row r="1444" spans="1:14">
      <c r="A1444" s="6" t="s">
        <v>5017</v>
      </c>
      <c r="B1444" s="6" t="s">
        <v>23051</v>
      </c>
      <c r="C1444" s="6" t="s">
        <v>23052</v>
      </c>
      <c r="D1444" s="35">
        <v>44267</v>
      </c>
      <c r="E1444" s="6" t="s">
        <v>23053</v>
      </c>
      <c r="F1444" s="6" t="s">
        <v>9875</v>
      </c>
      <c r="G1444" s="6">
        <v>29680</v>
      </c>
      <c r="H1444" s="6">
        <v>29680</v>
      </c>
      <c r="I1444" s="6" t="s">
        <v>9762</v>
      </c>
      <c r="J1444" s="6" t="s">
        <v>9763</v>
      </c>
      <c r="K1444" s="6">
        <v>29680</v>
      </c>
      <c r="L1444" s="6" t="s">
        <v>9764</v>
      </c>
      <c r="M1444" s="6">
        <v>15</v>
      </c>
      <c r="N1444" s="6" t="e">
        <f>VLOOKUP(A1444,'1_คตง_ภาพรวม'!$L$6:$M$56,2,FALSE)</f>
        <v>#N/A</v>
      </c>
    </row>
    <row r="1445" spans="1:14">
      <c r="A1445" s="6" t="s">
        <v>2740</v>
      </c>
      <c r="B1445" s="6" t="s">
        <v>23054</v>
      </c>
      <c r="C1445" s="6" t="s">
        <v>23055</v>
      </c>
      <c r="D1445" s="35">
        <v>44267</v>
      </c>
      <c r="E1445" s="6" t="s">
        <v>23056</v>
      </c>
      <c r="F1445" s="6" t="s">
        <v>9875</v>
      </c>
      <c r="G1445" s="6">
        <v>13250</v>
      </c>
      <c r="H1445" s="6">
        <v>13250</v>
      </c>
      <c r="I1445" s="6" t="s">
        <v>9762</v>
      </c>
      <c r="J1445" s="6" t="s">
        <v>9763</v>
      </c>
      <c r="K1445" s="6">
        <v>13250</v>
      </c>
      <c r="L1445" s="6" t="s">
        <v>9764</v>
      </c>
      <c r="M1445" s="6">
        <v>15</v>
      </c>
      <c r="N1445" s="6" t="e">
        <f>VLOOKUP(A1445,'1_คตง_ภาพรวม'!$L$6:$M$56,2,FALSE)</f>
        <v>#N/A</v>
      </c>
    </row>
    <row r="1446" spans="1:14">
      <c r="A1446" s="6" t="s">
        <v>5766</v>
      </c>
      <c r="B1446" s="6" t="s">
        <v>23057</v>
      </c>
      <c r="C1446" s="6" t="s">
        <v>23058</v>
      </c>
      <c r="D1446" s="35">
        <v>44267</v>
      </c>
      <c r="E1446" s="6" t="s">
        <v>23059</v>
      </c>
      <c r="F1446" s="6" t="s">
        <v>9875</v>
      </c>
      <c r="G1446" s="6">
        <v>72080</v>
      </c>
      <c r="H1446" s="6">
        <v>72080</v>
      </c>
      <c r="I1446" s="6" t="s">
        <v>9762</v>
      </c>
      <c r="J1446" s="6" t="s">
        <v>9763</v>
      </c>
      <c r="K1446" s="6">
        <v>72080</v>
      </c>
      <c r="L1446" s="6" t="s">
        <v>9764</v>
      </c>
      <c r="M1446" s="6">
        <v>15</v>
      </c>
      <c r="N1446" s="6" t="e">
        <f>VLOOKUP(A1446,'1_คตง_ภาพรวม'!$L$6:$M$56,2,FALSE)</f>
        <v>#N/A</v>
      </c>
    </row>
    <row r="1447" spans="1:14">
      <c r="A1447" s="6" t="s">
        <v>6106</v>
      </c>
      <c r="B1447" s="6" t="s">
        <v>23060</v>
      </c>
      <c r="C1447" s="6" t="s">
        <v>23061</v>
      </c>
      <c r="D1447" s="35">
        <v>44267</v>
      </c>
      <c r="E1447" s="6" t="s">
        <v>23062</v>
      </c>
      <c r="F1447" s="6" t="s">
        <v>9875</v>
      </c>
      <c r="G1447" s="6">
        <v>2497.5700000000002</v>
      </c>
      <c r="H1447" s="6">
        <v>2497.5700000000002</v>
      </c>
      <c r="I1447" s="6" t="s">
        <v>9762</v>
      </c>
      <c r="J1447" s="6" t="s">
        <v>9763</v>
      </c>
      <c r="K1447" s="6">
        <v>2497.5700000000002</v>
      </c>
      <c r="L1447" s="6" t="s">
        <v>9764</v>
      </c>
      <c r="M1447" s="6">
        <v>15</v>
      </c>
      <c r="N1447" s="6" t="e">
        <f>VLOOKUP(A1447,'1_คตง_ภาพรวม'!$L$6:$M$56,2,FALSE)</f>
        <v>#N/A</v>
      </c>
    </row>
    <row r="1448" spans="1:14">
      <c r="A1448" s="6" t="s">
        <v>1855</v>
      </c>
      <c r="B1448" s="6" t="s">
        <v>23063</v>
      </c>
      <c r="C1448" s="6" t="s">
        <v>23064</v>
      </c>
      <c r="D1448" s="35">
        <v>44267</v>
      </c>
      <c r="E1448" s="6" t="s">
        <v>23065</v>
      </c>
      <c r="F1448" s="6" t="s">
        <v>9875</v>
      </c>
      <c r="G1448" s="6">
        <v>34132</v>
      </c>
      <c r="H1448" s="6">
        <v>34132</v>
      </c>
      <c r="I1448" s="6" t="s">
        <v>9762</v>
      </c>
      <c r="J1448" s="6" t="s">
        <v>9763</v>
      </c>
      <c r="K1448" s="6">
        <v>34132</v>
      </c>
      <c r="L1448" s="6" t="s">
        <v>9764</v>
      </c>
      <c r="M1448" s="6">
        <v>15</v>
      </c>
      <c r="N1448" s="6" t="e">
        <f>VLOOKUP(A1448,'1_คตง_ภาพรวม'!$L$6:$M$56,2,FALSE)</f>
        <v>#N/A</v>
      </c>
    </row>
    <row r="1449" spans="1:14">
      <c r="A1449" s="6" t="s">
        <v>2864</v>
      </c>
      <c r="B1449" s="6" t="s">
        <v>23066</v>
      </c>
      <c r="C1449" s="6" t="s">
        <v>23067</v>
      </c>
      <c r="D1449" s="35">
        <v>44267</v>
      </c>
      <c r="E1449" s="6" t="s">
        <v>23068</v>
      </c>
      <c r="F1449" s="6" t="s">
        <v>9875</v>
      </c>
      <c r="G1449" s="6">
        <v>346500</v>
      </c>
      <c r="H1449" s="6">
        <v>346500</v>
      </c>
      <c r="I1449" s="6" t="s">
        <v>9762</v>
      </c>
      <c r="J1449" s="6" t="s">
        <v>9763</v>
      </c>
      <c r="K1449" s="6">
        <v>346500</v>
      </c>
      <c r="L1449" s="6" t="s">
        <v>9764</v>
      </c>
      <c r="M1449" s="6">
        <v>15</v>
      </c>
      <c r="N1449" s="6" t="e">
        <f>VLOOKUP(A1449,'1_คตง_ภาพรวม'!$L$6:$M$56,2,FALSE)</f>
        <v>#N/A</v>
      </c>
    </row>
    <row r="1450" spans="1:14">
      <c r="A1450" s="6" t="s">
        <v>3046</v>
      </c>
      <c r="B1450" s="6" t="s">
        <v>23069</v>
      </c>
      <c r="C1450" s="6" t="s">
        <v>23070</v>
      </c>
      <c r="D1450" s="35">
        <v>44267</v>
      </c>
      <c r="E1450" s="6" t="s">
        <v>23071</v>
      </c>
      <c r="F1450" s="6" t="s">
        <v>9875</v>
      </c>
      <c r="G1450" s="6">
        <v>3696.63</v>
      </c>
      <c r="H1450" s="6">
        <v>3696.63</v>
      </c>
      <c r="I1450" s="6" t="s">
        <v>9762</v>
      </c>
      <c r="J1450" s="6" t="s">
        <v>9763</v>
      </c>
      <c r="K1450" s="6">
        <v>3696.63</v>
      </c>
      <c r="L1450" s="6" t="s">
        <v>9764</v>
      </c>
      <c r="M1450" s="6">
        <v>15</v>
      </c>
      <c r="N1450" s="6" t="e">
        <f>VLOOKUP(A1450,'1_คตง_ภาพรวม'!$L$6:$M$56,2,FALSE)</f>
        <v>#N/A</v>
      </c>
    </row>
    <row r="1451" spans="1:14">
      <c r="A1451" s="6" t="s">
        <v>6121</v>
      </c>
      <c r="B1451" s="6" t="s">
        <v>23072</v>
      </c>
      <c r="C1451" s="6" t="s">
        <v>23073</v>
      </c>
      <c r="D1451" s="35">
        <v>44267</v>
      </c>
      <c r="E1451" s="6" t="s">
        <v>23074</v>
      </c>
      <c r="F1451" s="6" t="s">
        <v>9875</v>
      </c>
      <c r="G1451" s="6">
        <v>19425.560000000001</v>
      </c>
      <c r="H1451" s="6">
        <v>19425.560000000001</v>
      </c>
      <c r="I1451" s="6" t="s">
        <v>9762</v>
      </c>
      <c r="J1451" s="6" t="s">
        <v>9763</v>
      </c>
      <c r="K1451" s="6">
        <v>19425.560000000001</v>
      </c>
      <c r="L1451" s="6" t="s">
        <v>9764</v>
      </c>
      <c r="M1451" s="6">
        <v>15</v>
      </c>
      <c r="N1451" s="6" t="e">
        <f>VLOOKUP(A1451,'1_คตง_ภาพรวม'!$L$6:$M$56,2,FALSE)</f>
        <v>#N/A</v>
      </c>
    </row>
    <row r="1452" spans="1:14">
      <c r="A1452" s="6" t="s">
        <v>4783</v>
      </c>
      <c r="B1452" s="6" t="s">
        <v>23075</v>
      </c>
      <c r="C1452" s="6" t="s">
        <v>23076</v>
      </c>
      <c r="D1452" s="35">
        <v>44267</v>
      </c>
      <c r="E1452" s="6" t="s">
        <v>23077</v>
      </c>
      <c r="F1452" s="6" t="s">
        <v>9875</v>
      </c>
      <c r="G1452" s="6">
        <v>149950</v>
      </c>
      <c r="H1452" s="6">
        <v>149950</v>
      </c>
      <c r="I1452" s="6" t="s">
        <v>9762</v>
      </c>
      <c r="J1452" s="6" t="s">
        <v>9763</v>
      </c>
      <c r="K1452" s="6">
        <v>149950</v>
      </c>
      <c r="L1452" s="6" t="s">
        <v>9764</v>
      </c>
      <c r="M1452" s="6">
        <v>15</v>
      </c>
      <c r="N1452" s="6" t="e">
        <f>VLOOKUP(A1452,'1_คตง_ภาพรวม'!$L$6:$M$56,2,FALSE)</f>
        <v>#N/A</v>
      </c>
    </row>
    <row r="1453" spans="1:14">
      <c r="A1453" s="6" t="s">
        <v>1831</v>
      </c>
      <c r="B1453" s="6" t="s">
        <v>23078</v>
      </c>
      <c r="C1453" s="6" t="s">
        <v>23079</v>
      </c>
      <c r="D1453" s="35">
        <v>44267</v>
      </c>
      <c r="E1453" s="6" t="s">
        <v>23080</v>
      </c>
      <c r="F1453" s="6" t="s">
        <v>9875</v>
      </c>
      <c r="G1453" s="6">
        <v>429300</v>
      </c>
      <c r="H1453" s="6">
        <v>429300</v>
      </c>
      <c r="I1453" s="6" t="s">
        <v>9762</v>
      </c>
      <c r="J1453" s="6" t="s">
        <v>9763</v>
      </c>
      <c r="K1453" s="6">
        <v>429300</v>
      </c>
      <c r="L1453" s="6" t="s">
        <v>9764</v>
      </c>
      <c r="M1453" s="6">
        <v>15</v>
      </c>
      <c r="N1453" s="6" t="e">
        <f>VLOOKUP(A1453,'1_คตง_ภาพรวม'!$L$6:$M$56,2,FALSE)</f>
        <v>#N/A</v>
      </c>
    </row>
    <row r="1454" spans="1:14">
      <c r="A1454" s="6" t="s">
        <v>5063</v>
      </c>
      <c r="B1454" s="6" t="s">
        <v>23081</v>
      </c>
      <c r="C1454" s="6" t="s">
        <v>23082</v>
      </c>
      <c r="D1454" s="35">
        <v>44267</v>
      </c>
      <c r="E1454" s="6" t="s">
        <v>23083</v>
      </c>
      <c r="F1454" s="6" t="s">
        <v>9875</v>
      </c>
      <c r="G1454" s="6">
        <v>247510</v>
      </c>
      <c r="H1454" s="6">
        <v>247510</v>
      </c>
      <c r="I1454" s="6" t="s">
        <v>9762</v>
      </c>
      <c r="J1454" s="6" t="s">
        <v>9763</v>
      </c>
      <c r="K1454" s="6">
        <v>247510</v>
      </c>
      <c r="L1454" s="6" t="s">
        <v>9764</v>
      </c>
      <c r="M1454" s="6">
        <v>15</v>
      </c>
      <c r="N1454" s="6" t="e">
        <f>VLOOKUP(A1454,'1_คตง_ภาพรวม'!$L$6:$M$56,2,FALSE)</f>
        <v>#N/A</v>
      </c>
    </row>
    <row r="1455" spans="1:14">
      <c r="A1455" s="6" t="s">
        <v>1870</v>
      </c>
      <c r="B1455" s="6" t="s">
        <v>23084</v>
      </c>
      <c r="C1455" s="6" t="s">
        <v>23085</v>
      </c>
      <c r="D1455" s="35">
        <v>44267</v>
      </c>
      <c r="E1455" s="6" t="s">
        <v>23086</v>
      </c>
      <c r="F1455" s="6" t="s">
        <v>9875</v>
      </c>
      <c r="G1455" s="6">
        <v>435151.2</v>
      </c>
      <c r="H1455" s="6">
        <v>435151.2</v>
      </c>
      <c r="I1455" s="6" t="s">
        <v>9762</v>
      </c>
      <c r="J1455" s="6" t="s">
        <v>9763</v>
      </c>
      <c r="K1455" s="6">
        <v>435151.2</v>
      </c>
      <c r="L1455" s="6" t="s">
        <v>9764</v>
      </c>
      <c r="M1455" s="6">
        <v>15</v>
      </c>
      <c r="N1455" s="6" t="e">
        <f>VLOOKUP(A1455,'1_คตง_ภาพรวม'!$L$6:$M$56,2,FALSE)</f>
        <v>#N/A</v>
      </c>
    </row>
    <row r="1456" spans="1:14">
      <c r="A1456" s="6" t="s">
        <v>3028</v>
      </c>
      <c r="B1456" s="6" t="s">
        <v>23087</v>
      </c>
      <c r="C1456" s="6" t="s">
        <v>23088</v>
      </c>
      <c r="D1456" s="35">
        <v>44267</v>
      </c>
      <c r="E1456" s="6" t="s">
        <v>23089</v>
      </c>
      <c r="F1456" s="6" t="s">
        <v>9875</v>
      </c>
      <c r="G1456" s="6">
        <v>15295.5</v>
      </c>
      <c r="H1456" s="6">
        <v>15295.5</v>
      </c>
      <c r="I1456" s="6" t="s">
        <v>9762</v>
      </c>
      <c r="J1456" s="6" t="s">
        <v>9763</v>
      </c>
      <c r="K1456" s="6">
        <v>15295.5</v>
      </c>
      <c r="L1456" s="6" t="s">
        <v>9764</v>
      </c>
      <c r="M1456" s="6">
        <v>15</v>
      </c>
      <c r="N1456" s="6" t="e">
        <f>VLOOKUP(A1456,'1_คตง_ภาพรวม'!$L$6:$M$56,2,FALSE)</f>
        <v>#N/A</v>
      </c>
    </row>
    <row r="1457" spans="1:14">
      <c r="A1457" s="6" t="s">
        <v>2735</v>
      </c>
      <c r="B1457" s="6" t="s">
        <v>23090</v>
      </c>
      <c r="C1457" s="6" t="s">
        <v>23091</v>
      </c>
      <c r="D1457" s="35">
        <v>44267</v>
      </c>
      <c r="E1457" s="6" t="s">
        <v>23092</v>
      </c>
      <c r="F1457" s="6" t="s">
        <v>9875</v>
      </c>
      <c r="G1457" s="6">
        <v>263834</v>
      </c>
      <c r="H1457" s="6">
        <v>263834</v>
      </c>
      <c r="I1457" s="6" t="s">
        <v>9762</v>
      </c>
      <c r="J1457" s="6" t="s">
        <v>9763</v>
      </c>
      <c r="K1457" s="6">
        <v>263834</v>
      </c>
      <c r="L1457" s="6" t="s">
        <v>9764</v>
      </c>
      <c r="M1457" s="6">
        <v>15</v>
      </c>
      <c r="N1457" s="6" t="e">
        <f>VLOOKUP(A1457,'1_คตง_ภาพรวม'!$L$6:$M$56,2,FALSE)</f>
        <v>#N/A</v>
      </c>
    </row>
    <row r="1458" spans="1:14">
      <c r="A1458" s="6" t="s">
        <v>3058</v>
      </c>
      <c r="B1458" s="6" t="s">
        <v>23093</v>
      </c>
      <c r="C1458" s="6" t="s">
        <v>23094</v>
      </c>
      <c r="D1458" s="35">
        <v>44267</v>
      </c>
      <c r="E1458" s="6" t="s">
        <v>23095</v>
      </c>
      <c r="F1458" s="6" t="s">
        <v>9875</v>
      </c>
      <c r="G1458" s="6">
        <v>31601.87</v>
      </c>
      <c r="H1458" s="6">
        <v>31601.87</v>
      </c>
      <c r="I1458" s="6" t="s">
        <v>9762</v>
      </c>
      <c r="J1458" s="6" t="s">
        <v>9763</v>
      </c>
      <c r="K1458" s="6">
        <v>31601.87</v>
      </c>
      <c r="L1458" s="6" t="s">
        <v>9764</v>
      </c>
      <c r="M1458" s="6">
        <v>15</v>
      </c>
      <c r="N1458" s="6" t="e">
        <f>VLOOKUP(A1458,'1_คตง_ภาพรวม'!$L$6:$M$56,2,FALSE)</f>
        <v>#N/A</v>
      </c>
    </row>
    <row r="1459" spans="1:14">
      <c r="A1459" s="6" t="s">
        <v>3639</v>
      </c>
      <c r="B1459" s="6" t="s">
        <v>23096</v>
      </c>
      <c r="C1459" s="6" t="s">
        <v>23097</v>
      </c>
      <c r="D1459" s="35">
        <v>44267</v>
      </c>
      <c r="E1459" s="6" t="s">
        <v>23098</v>
      </c>
      <c r="F1459" s="6" t="s">
        <v>9875</v>
      </c>
      <c r="G1459" s="6">
        <v>29700</v>
      </c>
      <c r="H1459" s="6">
        <v>29700</v>
      </c>
      <c r="I1459" s="6" t="s">
        <v>9762</v>
      </c>
      <c r="J1459" s="6" t="s">
        <v>9763</v>
      </c>
      <c r="K1459" s="6">
        <v>29700</v>
      </c>
      <c r="L1459" s="6" t="s">
        <v>9764</v>
      </c>
      <c r="M1459" s="6">
        <v>15</v>
      </c>
      <c r="N1459" s="6" t="e">
        <f>VLOOKUP(A1459,'1_คตง_ภาพรวม'!$L$6:$M$56,2,FALSE)</f>
        <v>#N/A</v>
      </c>
    </row>
    <row r="1460" spans="1:14">
      <c r="A1460" s="6" t="s">
        <v>3639</v>
      </c>
      <c r="B1460" s="6" t="s">
        <v>23099</v>
      </c>
      <c r="C1460" s="6" t="s">
        <v>23100</v>
      </c>
      <c r="D1460" s="35">
        <v>44267</v>
      </c>
      <c r="E1460" s="6" t="s">
        <v>23101</v>
      </c>
      <c r="F1460" s="6" t="s">
        <v>9875</v>
      </c>
      <c r="G1460" s="6">
        <v>29700</v>
      </c>
      <c r="H1460" s="6">
        <v>29700</v>
      </c>
      <c r="I1460" s="6" t="s">
        <v>9762</v>
      </c>
      <c r="J1460" s="6" t="s">
        <v>9763</v>
      </c>
      <c r="K1460" s="6">
        <v>29700</v>
      </c>
      <c r="L1460" s="6" t="s">
        <v>9764</v>
      </c>
      <c r="M1460" s="6">
        <v>15</v>
      </c>
      <c r="N1460" s="6" t="e">
        <f>VLOOKUP(A1460,'1_คตง_ภาพรวม'!$L$6:$M$56,2,FALSE)</f>
        <v>#N/A</v>
      </c>
    </row>
    <row r="1461" spans="1:14">
      <c r="A1461" s="6" t="s">
        <v>3639</v>
      </c>
      <c r="B1461" s="6" t="s">
        <v>23102</v>
      </c>
      <c r="C1461" s="6" t="s">
        <v>23103</v>
      </c>
      <c r="D1461" s="35">
        <v>44267</v>
      </c>
      <c r="E1461" s="6" t="s">
        <v>23104</v>
      </c>
      <c r="F1461" s="6" t="s">
        <v>9875</v>
      </c>
      <c r="G1461" s="6">
        <v>29700</v>
      </c>
      <c r="H1461" s="6">
        <v>29700</v>
      </c>
      <c r="I1461" s="6" t="s">
        <v>9762</v>
      </c>
      <c r="J1461" s="6" t="s">
        <v>9763</v>
      </c>
      <c r="K1461" s="6">
        <v>29700</v>
      </c>
      <c r="L1461" s="6" t="s">
        <v>9764</v>
      </c>
      <c r="M1461" s="6">
        <v>15</v>
      </c>
      <c r="N1461" s="6" t="e">
        <f>VLOOKUP(A1461,'1_คตง_ภาพรวม'!$L$6:$M$56,2,FALSE)</f>
        <v>#N/A</v>
      </c>
    </row>
    <row r="1462" spans="1:14">
      <c r="A1462" s="6" t="s">
        <v>3415</v>
      </c>
      <c r="B1462" s="6" t="s">
        <v>23105</v>
      </c>
      <c r="C1462" s="6" t="s">
        <v>23106</v>
      </c>
      <c r="D1462" s="35">
        <v>44267</v>
      </c>
      <c r="E1462" s="6" t="s">
        <v>23107</v>
      </c>
      <c r="F1462" s="6" t="s">
        <v>9875</v>
      </c>
      <c r="G1462" s="6">
        <v>110028</v>
      </c>
      <c r="H1462" s="6">
        <v>110028</v>
      </c>
      <c r="I1462" s="6" t="s">
        <v>9762</v>
      </c>
      <c r="J1462" s="6" t="s">
        <v>9763</v>
      </c>
      <c r="K1462" s="6">
        <v>110028</v>
      </c>
      <c r="L1462" s="6" t="s">
        <v>9764</v>
      </c>
      <c r="M1462" s="6">
        <v>15</v>
      </c>
      <c r="N1462" s="6" t="e">
        <f>VLOOKUP(A1462,'1_คตง_ภาพรวม'!$L$6:$M$56,2,FALSE)</f>
        <v>#N/A</v>
      </c>
    </row>
    <row r="1463" spans="1:14">
      <c r="A1463" s="6" t="s">
        <v>6727</v>
      </c>
      <c r="B1463" s="6" t="s">
        <v>23111</v>
      </c>
      <c r="C1463" s="6" t="s">
        <v>23112</v>
      </c>
      <c r="D1463" s="35">
        <v>44267</v>
      </c>
      <c r="E1463" s="6" t="s">
        <v>23113</v>
      </c>
      <c r="F1463" s="6" t="s">
        <v>9875</v>
      </c>
      <c r="G1463" s="6">
        <v>69300</v>
      </c>
      <c r="H1463" s="6">
        <v>69300</v>
      </c>
      <c r="I1463" s="6" t="s">
        <v>9762</v>
      </c>
      <c r="J1463" s="6" t="s">
        <v>9763</v>
      </c>
      <c r="K1463" s="6">
        <v>69300</v>
      </c>
      <c r="L1463" s="6" t="s">
        <v>9764</v>
      </c>
      <c r="M1463" s="6">
        <v>15</v>
      </c>
      <c r="N1463" s="6" t="e">
        <f>VLOOKUP(A1463,'1_คตง_ภาพรวม'!$L$6:$M$56,2,FALSE)</f>
        <v>#N/A</v>
      </c>
    </row>
    <row r="1464" spans="1:14">
      <c r="A1464" s="6" t="s">
        <v>4551</v>
      </c>
      <c r="B1464" s="6" t="s">
        <v>23117</v>
      </c>
      <c r="C1464" s="6" t="s">
        <v>23118</v>
      </c>
      <c r="D1464" s="35">
        <v>44267</v>
      </c>
      <c r="E1464" s="6" t="s">
        <v>23119</v>
      </c>
      <c r="F1464" s="6" t="s">
        <v>9875</v>
      </c>
      <c r="G1464" s="6">
        <v>346728.97</v>
      </c>
      <c r="H1464" s="6">
        <v>346728.97</v>
      </c>
      <c r="I1464" s="6" t="s">
        <v>9762</v>
      </c>
      <c r="J1464" s="6" t="s">
        <v>9763</v>
      </c>
      <c r="K1464" s="6">
        <v>346728.97</v>
      </c>
      <c r="L1464" s="6" t="s">
        <v>9764</v>
      </c>
      <c r="M1464" s="6">
        <v>15</v>
      </c>
      <c r="N1464" s="6" t="e">
        <f>VLOOKUP(A1464,'1_คตง_ภาพรวม'!$L$6:$M$56,2,FALSE)</f>
        <v>#N/A</v>
      </c>
    </row>
    <row r="1465" spans="1:14">
      <c r="A1465" s="6" t="s">
        <v>3159</v>
      </c>
      <c r="B1465" s="6" t="s">
        <v>23134</v>
      </c>
      <c r="C1465" s="6" t="s">
        <v>23135</v>
      </c>
      <c r="D1465" s="35">
        <v>44267</v>
      </c>
      <c r="E1465" s="6" t="s">
        <v>23136</v>
      </c>
      <c r="F1465" s="6" t="s">
        <v>9875</v>
      </c>
      <c r="G1465" s="6">
        <v>22869</v>
      </c>
      <c r="H1465" s="6">
        <v>22869</v>
      </c>
      <c r="I1465" s="6" t="s">
        <v>9762</v>
      </c>
      <c r="J1465" s="6" t="s">
        <v>9763</v>
      </c>
      <c r="K1465" s="6">
        <v>22869</v>
      </c>
      <c r="L1465" s="6" t="s">
        <v>9764</v>
      </c>
      <c r="M1465" s="6">
        <v>15</v>
      </c>
      <c r="N1465" s="6" t="e">
        <f>VLOOKUP(A1465,'1_คตง_ภาพรวม'!$L$6:$M$56,2,FALSE)</f>
        <v>#N/A</v>
      </c>
    </row>
    <row r="1466" spans="1:14">
      <c r="A1466" s="6" t="s">
        <v>4366</v>
      </c>
      <c r="B1466" s="6" t="s">
        <v>23137</v>
      </c>
      <c r="C1466" s="6" t="s">
        <v>23138</v>
      </c>
      <c r="D1466" s="35">
        <v>44267</v>
      </c>
      <c r="E1466" s="6" t="s">
        <v>23139</v>
      </c>
      <c r="F1466" s="6" t="s">
        <v>9875</v>
      </c>
      <c r="G1466" s="6">
        <v>495327.1</v>
      </c>
      <c r="H1466" s="6">
        <v>495327.1</v>
      </c>
      <c r="I1466" s="6" t="s">
        <v>9762</v>
      </c>
      <c r="J1466" s="6" t="s">
        <v>9763</v>
      </c>
      <c r="K1466" s="6">
        <v>495327.1</v>
      </c>
      <c r="L1466" s="6" t="s">
        <v>9764</v>
      </c>
      <c r="M1466" s="6">
        <v>15</v>
      </c>
      <c r="N1466" s="6" t="e">
        <f>VLOOKUP(A1466,'1_คตง_ภาพรวม'!$L$6:$M$56,2,FALSE)</f>
        <v>#N/A</v>
      </c>
    </row>
    <row r="1467" spans="1:14">
      <c r="A1467" s="6" t="s">
        <v>3350</v>
      </c>
      <c r="B1467" s="6" t="s">
        <v>23344</v>
      </c>
      <c r="C1467" s="6" t="s">
        <v>23345</v>
      </c>
      <c r="D1467" s="35">
        <v>44281</v>
      </c>
      <c r="E1467" s="6" t="s">
        <v>23346</v>
      </c>
      <c r="F1467" s="6" t="s">
        <v>9875</v>
      </c>
      <c r="G1467" s="6">
        <v>146280</v>
      </c>
      <c r="H1467" s="6">
        <v>146280</v>
      </c>
      <c r="I1467" s="6" t="s">
        <v>9762</v>
      </c>
      <c r="J1467" s="6" t="s">
        <v>9763</v>
      </c>
      <c r="K1467" s="6">
        <v>146280</v>
      </c>
      <c r="L1467" s="6" t="s">
        <v>9764</v>
      </c>
      <c r="M1467" s="6">
        <v>15</v>
      </c>
      <c r="N1467" s="6" t="e">
        <f>VLOOKUP(A1467,'1_คตง_ภาพรวม'!$L$6:$M$56,2,FALSE)</f>
        <v>#N/A</v>
      </c>
    </row>
    <row r="1468" spans="1:14">
      <c r="A1468" s="6" t="s">
        <v>3119</v>
      </c>
      <c r="B1468" s="6" t="s">
        <v>23469</v>
      </c>
      <c r="C1468" s="6" t="s">
        <v>23470</v>
      </c>
      <c r="D1468" s="35">
        <v>44281</v>
      </c>
      <c r="E1468" s="6" t="s">
        <v>23471</v>
      </c>
      <c r="F1468" s="6" t="s">
        <v>9875</v>
      </c>
      <c r="G1468" s="6">
        <v>19716</v>
      </c>
      <c r="H1468" s="6">
        <v>19716</v>
      </c>
      <c r="I1468" s="6" t="s">
        <v>9762</v>
      </c>
      <c r="J1468" s="6" t="s">
        <v>9763</v>
      </c>
      <c r="K1468" s="6">
        <v>19716</v>
      </c>
      <c r="L1468" s="6" t="s">
        <v>9764</v>
      </c>
      <c r="M1468" s="6">
        <v>15</v>
      </c>
      <c r="N1468" s="6" t="e">
        <f>VLOOKUP(A1468,'1_คตง_ภาพรวม'!$L$6:$M$56,2,FALSE)</f>
        <v>#N/A</v>
      </c>
    </row>
    <row r="1469" spans="1:14">
      <c r="A1469" s="6" t="s">
        <v>3427</v>
      </c>
      <c r="B1469" s="6" t="s">
        <v>23472</v>
      </c>
      <c r="C1469" s="6" t="s">
        <v>23473</v>
      </c>
      <c r="D1469" s="35">
        <v>44281</v>
      </c>
      <c r="E1469" s="6" t="s">
        <v>23474</v>
      </c>
      <c r="F1469" s="6" t="s">
        <v>9875</v>
      </c>
      <c r="G1469" s="6">
        <v>197160</v>
      </c>
      <c r="H1469" s="6">
        <v>197160</v>
      </c>
      <c r="I1469" s="6" t="s">
        <v>9762</v>
      </c>
      <c r="J1469" s="6" t="s">
        <v>9763</v>
      </c>
      <c r="K1469" s="6">
        <v>197160</v>
      </c>
      <c r="L1469" s="6" t="s">
        <v>9764</v>
      </c>
      <c r="M1469" s="6">
        <v>15</v>
      </c>
      <c r="N1469" s="6" t="e">
        <f>VLOOKUP(A1469,'1_คตง_ภาพรวม'!$L$6:$M$56,2,FALSE)</f>
        <v>#N/A</v>
      </c>
    </row>
    <row r="1470" spans="1:14">
      <c r="A1470" s="6" t="s">
        <v>4606</v>
      </c>
      <c r="B1470" s="6" t="s">
        <v>23475</v>
      </c>
      <c r="C1470" s="6" t="s">
        <v>23476</v>
      </c>
      <c r="D1470" s="35">
        <v>44281</v>
      </c>
      <c r="E1470" s="6" t="s">
        <v>23477</v>
      </c>
      <c r="F1470" s="6" t="s">
        <v>9875</v>
      </c>
      <c r="G1470" s="6">
        <v>3316899</v>
      </c>
      <c r="H1470" s="6">
        <v>3316899</v>
      </c>
      <c r="I1470" s="6" t="s">
        <v>9762</v>
      </c>
      <c r="J1470" s="6" t="s">
        <v>9763</v>
      </c>
      <c r="K1470" s="6">
        <v>3316899</v>
      </c>
      <c r="L1470" s="6" t="s">
        <v>9764</v>
      </c>
      <c r="M1470" s="6">
        <v>15</v>
      </c>
      <c r="N1470" s="6" t="e">
        <f>VLOOKUP(A1470,'1_คตง_ภาพรวม'!$L$6:$M$56,2,FALSE)</f>
        <v>#N/A</v>
      </c>
    </row>
    <row r="1471" spans="1:14">
      <c r="A1471" s="6" t="s">
        <v>2748</v>
      </c>
      <c r="B1471" s="6" t="s">
        <v>23481</v>
      </c>
      <c r="C1471" s="6" t="s">
        <v>23482</v>
      </c>
      <c r="D1471" s="35">
        <v>44281</v>
      </c>
      <c r="E1471" s="6" t="s">
        <v>23483</v>
      </c>
      <c r="F1471" s="6" t="s">
        <v>9875</v>
      </c>
      <c r="G1471" s="6">
        <v>55494.18</v>
      </c>
      <c r="H1471" s="6">
        <v>55494.18</v>
      </c>
      <c r="I1471" s="6" t="s">
        <v>9762</v>
      </c>
      <c r="J1471" s="6" t="s">
        <v>9763</v>
      </c>
      <c r="K1471" s="6">
        <v>55494.18</v>
      </c>
      <c r="L1471" s="6" t="s">
        <v>9764</v>
      </c>
      <c r="M1471" s="6">
        <v>15</v>
      </c>
      <c r="N1471" s="6" t="e">
        <f>VLOOKUP(A1471,'1_คตง_ภาพรวม'!$L$6:$M$56,2,FALSE)</f>
        <v>#N/A</v>
      </c>
    </row>
    <row r="1472" spans="1:14">
      <c r="A1472" s="6" t="s">
        <v>2641</v>
      </c>
      <c r="B1472" s="6" t="s">
        <v>23484</v>
      </c>
      <c r="C1472" s="6" t="s">
        <v>23485</v>
      </c>
      <c r="D1472" s="35">
        <v>44281</v>
      </c>
      <c r="E1472" s="6" t="s">
        <v>23486</v>
      </c>
      <c r="F1472" s="6" t="s">
        <v>9875</v>
      </c>
      <c r="G1472" s="6">
        <v>9858</v>
      </c>
      <c r="H1472" s="6">
        <v>9858</v>
      </c>
      <c r="I1472" s="6" t="s">
        <v>9762</v>
      </c>
      <c r="J1472" s="6" t="s">
        <v>9763</v>
      </c>
      <c r="K1472" s="6">
        <v>9858</v>
      </c>
      <c r="L1472" s="6" t="s">
        <v>9764</v>
      </c>
      <c r="M1472" s="6">
        <v>15</v>
      </c>
      <c r="N1472" s="6" t="e">
        <f>VLOOKUP(A1472,'1_คตง_ภาพรวม'!$L$6:$M$56,2,FALSE)</f>
        <v>#N/A</v>
      </c>
    </row>
    <row r="1473" spans="1:14">
      <c r="A1473" s="6" t="s">
        <v>2893</v>
      </c>
      <c r="B1473" s="6" t="s">
        <v>23487</v>
      </c>
      <c r="C1473" s="6" t="s">
        <v>23488</v>
      </c>
      <c r="D1473" s="35">
        <v>44281</v>
      </c>
      <c r="E1473" s="6" t="s">
        <v>23489</v>
      </c>
      <c r="F1473" s="6" t="s">
        <v>9875</v>
      </c>
      <c r="G1473" s="6">
        <v>9900</v>
      </c>
      <c r="H1473" s="6">
        <v>9900</v>
      </c>
      <c r="I1473" s="6" t="s">
        <v>9762</v>
      </c>
      <c r="J1473" s="6" t="s">
        <v>9763</v>
      </c>
      <c r="K1473" s="6">
        <v>9900</v>
      </c>
      <c r="L1473" s="6" t="s">
        <v>9764</v>
      </c>
      <c r="M1473" s="6">
        <v>15</v>
      </c>
      <c r="N1473" s="6" t="e">
        <f>VLOOKUP(A1473,'1_คตง_ภาพรวม'!$L$6:$M$56,2,FALSE)</f>
        <v>#N/A</v>
      </c>
    </row>
    <row r="1474" spans="1:14">
      <c r="A1474" s="6" t="s">
        <v>4589</v>
      </c>
      <c r="B1474" s="6" t="s">
        <v>23490</v>
      </c>
      <c r="C1474" s="6" t="s">
        <v>23491</v>
      </c>
      <c r="D1474" s="35">
        <v>44281</v>
      </c>
      <c r="E1474" s="6" t="s">
        <v>23492</v>
      </c>
      <c r="F1474" s="6" t="s">
        <v>9875</v>
      </c>
      <c r="G1474" s="6">
        <v>24750</v>
      </c>
      <c r="H1474" s="6">
        <v>24750</v>
      </c>
      <c r="I1474" s="6" t="s">
        <v>9762</v>
      </c>
      <c r="J1474" s="6" t="s">
        <v>9763</v>
      </c>
      <c r="K1474" s="6">
        <v>24750</v>
      </c>
      <c r="L1474" s="6" t="s">
        <v>9764</v>
      </c>
      <c r="M1474" s="6">
        <v>15</v>
      </c>
      <c r="N1474" s="6" t="e">
        <f>VLOOKUP(A1474,'1_คตง_ภาพรวม'!$L$6:$M$56,2,FALSE)</f>
        <v>#N/A</v>
      </c>
    </row>
    <row r="1475" spans="1:14">
      <c r="A1475" s="6" t="s">
        <v>2879</v>
      </c>
      <c r="B1475" s="6" t="s">
        <v>23493</v>
      </c>
      <c r="C1475" s="6" t="s">
        <v>23494</v>
      </c>
      <c r="D1475" s="35">
        <v>44281</v>
      </c>
      <c r="E1475" s="6" t="s">
        <v>23495</v>
      </c>
      <c r="F1475" s="6" t="s">
        <v>9875</v>
      </c>
      <c r="G1475" s="6">
        <v>22260</v>
      </c>
      <c r="H1475" s="6">
        <v>22260</v>
      </c>
      <c r="I1475" s="6" t="s">
        <v>9762</v>
      </c>
      <c r="J1475" s="6" t="s">
        <v>9763</v>
      </c>
      <c r="K1475" s="6">
        <v>22260</v>
      </c>
      <c r="L1475" s="6" t="s">
        <v>9764</v>
      </c>
      <c r="M1475" s="6">
        <v>15</v>
      </c>
      <c r="N1475" s="6" t="e">
        <f>VLOOKUP(A1475,'1_คตง_ภาพรวม'!$L$6:$M$56,2,FALSE)</f>
        <v>#N/A</v>
      </c>
    </row>
    <row r="1476" spans="1:14">
      <c r="A1476" s="6" t="s">
        <v>3639</v>
      </c>
      <c r="B1476" s="6" t="s">
        <v>23496</v>
      </c>
      <c r="C1476" s="6" t="s">
        <v>23497</v>
      </c>
      <c r="D1476" s="35">
        <v>44281</v>
      </c>
      <c r="E1476" s="6" t="s">
        <v>23498</v>
      </c>
      <c r="F1476" s="6" t="s">
        <v>9875</v>
      </c>
      <c r="G1476" s="6">
        <v>29700</v>
      </c>
      <c r="H1476" s="6">
        <v>29700</v>
      </c>
      <c r="I1476" s="6" t="s">
        <v>9762</v>
      </c>
      <c r="J1476" s="6" t="s">
        <v>9763</v>
      </c>
      <c r="K1476" s="6">
        <v>29700</v>
      </c>
      <c r="L1476" s="6" t="s">
        <v>9764</v>
      </c>
      <c r="M1476" s="6">
        <v>15</v>
      </c>
      <c r="N1476" s="6" t="e">
        <f>VLOOKUP(A1476,'1_คตง_ภาพรวม'!$L$6:$M$56,2,FALSE)</f>
        <v>#N/A</v>
      </c>
    </row>
    <row r="1477" spans="1:14">
      <c r="A1477" s="6" t="s">
        <v>4909</v>
      </c>
      <c r="B1477" s="6" t="s">
        <v>23499</v>
      </c>
      <c r="C1477" s="6" t="s">
        <v>23500</v>
      </c>
      <c r="D1477" s="35">
        <v>44281</v>
      </c>
      <c r="E1477" s="6" t="s">
        <v>23501</v>
      </c>
      <c r="F1477" s="6" t="s">
        <v>9875</v>
      </c>
      <c r="G1477" s="6">
        <v>61480</v>
      </c>
      <c r="H1477" s="6">
        <v>61480</v>
      </c>
      <c r="I1477" s="6" t="s">
        <v>9762</v>
      </c>
      <c r="J1477" s="6" t="s">
        <v>9763</v>
      </c>
      <c r="K1477" s="6">
        <v>61480</v>
      </c>
      <c r="L1477" s="6" t="s">
        <v>9764</v>
      </c>
      <c r="M1477" s="6">
        <v>15</v>
      </c>
      <c r="N1477" s="6" t="e">
        <f>VLOOKUP(A1477,'1_คตง_ภาพรวม'!$L$6:$M$56,2,FALSE)</f>
        <v>#N/A</v>
      </c>
    </row>
    <row r="1478" spans="1:14">
      <c r="A1478" s="6" t="s">
        <v>4909</v>
      </c>
      <c r="B1478" s="6" t="s">
        <v>23502</v>
      </c>
      <c r="C1478" s="6" t="s">
        <v>23503</v>
      </c>
      <c r="D1478" s="35">
        <v>44281</v>
      </c>
      <c r="E1478" s="6" t="s">
        <v>23504</v>
      </c>
      <c r="F1478" s="6" t="s">
        <v>9875</v>
      </c>
      <c r="G1478" s="6">
        <v>61480</v>
      </c>
      <c r="H1478" s="6">
        <v>61480</v>
      </c>
      <c r="I1478" s="6" t="s">
        <v>9762</v>
      </c>
      <c r="J1478" s="6" t="s">
        <v>9763</v>
      </c>
      <c r="K1478" s="6">
        <v>61480</v>
      </c>
      <c r="L1478" s="6" t="s">
        <v>9764</v>
      </c>
      <c r="M1478" s="6">
        <v>15</v>
      </c>
      <c r="N1478" s="6" t="e">
        <f>VLOOKUP(A1478,'1_คตง_ภาพรวม'!$L$6:$M$56,2,FALSE)</f>
        <v>#N/A</v>
      </c>
    </row>
    <row r="1479" spans="1:14">
      <c r="A1479" s="6" t="s">
        <v>4909</v>
      </c>
      <c r="B1479" s="6" t="s">
        <v>23505</v>
      </c>
      <c r="C1479" s="6" t="s">
        <v>23506</v>
      </c>
      <c r="D1479" s="35">
        <v>44281</v>
      </c>
      <c r="E1479" s="6" t="s">
        <v>23507</v>
      </c>
      <c r="F1479" s="6" t="s">
        <v>9875</v>
      </c>
      <c r="G1479" s="6">
        <v>61480</v>
      </c>
      <c r="H1479" s="6">
        <v>61480</v>
      </c>
      <c r="I1479" s="6" t="s">
        <v>9762</v>
      </c>
      <c r="J1479" s="6" t="s">
        <v>9763</v>
      </c>
      <c r="K1479" s="6">
        <v>61480</v>
      </c>
      <c r="L1479" s="6" t="s">
        <v>9764</v>
      </c>
      <c r="M1479" s="6">
        <v>15</v>
      </c>
      <c r="N1479" s="6" t="e">
        <f>VLOOKUP(A1479,'1_คตง_ภาพรวม'!$L$6:$M$56,2,FALSE)</f>
        <v>#N/A</v>
      </c>
    </row>
    <row r="1480" spans="1:14">
      <c r="A1480" s="6" t="s">
        <v>3447</v>
      </c>
      <c r="B1480" s="6" t="s">
        <v>23508</v>
      </c>
      <c r="C1480" s="6" t="s">
        <v>23509</v>
      </c>
      <c r="D1480" s="35">
        <v>44281</v>
      </c>
      <c r="E1480" s="6" t="s">
        <v>23510</v>
      </c>
      <c r="F1480" s="6" t="s">
        <v>9875</v>
      </c>
      <c r="G1480" s="66">
        <v>171879</v>
      </c>
      <c r="H1480" s="66">
        <v>171879</v>
      </c>
      <c r="I1480" s="6" t="s">
        <v>9762</v>
      </c>
      <c r="J1480" s="6" t="s">
        <v>9763</v>
      </c>
      <c r="K1480" s="6">
        <v>171879</v>
      </c>
      <c r="L1480" s="6" t="s">
        <v>9764</v>
      </c>
      <c r="M1480" s="6">
        <v>15</v>
      </c>
      <c r="N1480" s="6" t="e">
        <f>VLOOKUP(A1480,'1_คตง_ภาพรวม'!$L$6:$M$56,2,FALSE)</f>
        <v>#N/A</v>
      </c>
    </row>
    <row r="1481" spans="1:14">
      <c r="A1481" s="6" t="s">
        <v>83</v>
      </c>
      <c r="B1481" s="6" t="s">
        <v>23511</v>
      </c>
      <c r="C1481" s="6" t="s">
        <v>23512</v>
      </c>
      <c r="D1481" s="35">
        <v>44281</v>
      </c>
      <c r="E1481" s="6" t="s">
        <v>23513</v>
      </c>
      <c r="F1481" s="6" t="s">
        <v>9875</v>
      </c>
      <c r="G1481" s="6">
        <v>1782072</v>
      </c>
      <c r="H1481" s="6">
        <v>1782072</v>
      </c>
      <c r="I1481" s="6" t="s">
        <v>9762</v>
      </c>
      <c r="J1481" s="6" t="s">
        <v>9763</v>
      </c>
      <c r="K1481" s="6">
        <v>1782072</v>
      </c>
      <c r="L1481" s="6" t="s">
        <v>9764</v>
      </c>
      <c r="M1481" s="6">
        <v>15</v>
      </c>
      <c r="N1481" s="6" t="str">
        <f>VLOOKUP(A1481,'1_คตง_ภาพรวม'!$L$6:$M$56,2,FALSE)</f>
        <v>บริษัท บุ๊คสเคป พลัส จำกัด</v>
      </c>
    </row>
    <row r="1482" spans="1:14">
      <c r="A1482" s="6" t="s">
        <v>4288</v>
      </c>
      <c r="B1482" s="6" t="s">
        <v>23517</v>
      </c>
      <c r="C1482" s="6" t="s">
        <v>23518</v>
      </c>
      <c r="D1482" s="35">
        <v>44281</v>
      </c>
      <c r="E1482" s="6" t="s">
        <v>23519</v>
      </c>
      <c r="F1482" s="6" t="s">
        <v>9875</v>
      </c>
      <c r="G1482" s="6">
        <v>792468.72</v>
      </c>
      <c r="H1482" s="6">
        <v>792468.72</v>
      </c>
      <c r="I1482" s="6" t="s">
        <v>9762</v>
      </c>
      <c r="J1482" s="6" t="s">
        <v>9763</v>
      </c>
      <c r="K1482" s="6">
        <v>792468.72</v>
      </c>
      <c r="L1482" s="6" t="s">
        <v>9764</v>
      </c>
      <c r="M1482" s="6">
        <v>15</v>
      </c>
      <c r="N1482" s="6" t="e">
        <f>VLOOKUP(A1482,'1_คตง_ภาพรวม'!$L$6:$M$56,2,FALSE)</f>
        <v>#N/A</v>
      </c>
    </row>
    <row r="1483" spans="1:14">
      <c r="A1483" s="6" t="s">
        <v>1923</v>
      </c>
      <c r="B1483" s="6" t="s">
        <v>23520</v>
      </c>
      <c r="C1483" s="6" t="s">
        <v>23521</v>
      </c>
      <c r="D1483" s="35">
        <v>44281</v>
      </c>
      <c r="E1483" s="6" t="s">
        <v>23522</v>
      </c>
      <c r="F1483" s="6" t="s">
        <v>9875</v>
      </c>
      <c r="G1483" s="6">
        <v>19800</v>
      </c>
      <c r="H1483" s="6">
        <v>19800</v>
      </c>
      <c r="I1483" s="6" t="s">
        <v>9762</v>
      </c>
      <c r="J1483" s="6" t="s">
        <v>9763</v>
      </c>
      <c r="K1483" s="6">
        <v>19800</v>
      </c>
      <c r="L1483" s="6" t="s">
        <v>9764</v>
      </c>
      <c r="M1483" s="6">
        <v>15</v>
      </c>
      <c r="N1483" s="6" t="e">
        <f>VLOOKUP(A1483,'1_คตง_ภาพรวม'!$L$6:$M$56,2,FALSE)</f>
        <v>#N/A</v>
      </c>
    </row>
    <row r="1484" spans="1:14">
      <c r="A1484" s="6" t="s">
        <v>3002</v>
      </c>
      <c r="B1484" s="6" t="s">
        <v>23523</v>
      </c>
      <c r="C1484" s="6" t="s">
        <v>23524</v>
      </c>
      <c r="D1484" s="35">
        <v>44281</v>
      </c>
      <c r="E1484" s="6" t="s">
        <v>23525</v>
      </c>
      <c r="F1484" s="6" t="s">
        <v>9875</v>
      </c>
      <c r="G1484" s="6">
        <v>96588.9</v>
      </c>
      <c r="H1484" s="6">
        <v>96588.9</v>
      </c>
      <c r="I1484" s="6" t="s">
        <v>9762</v>
      </c>
      <c r="J1484" s="6" t="s">
        <v>9763</v>
      </c>
      <c r="K1484" s="6">
        <v>96588.9</v>
      </c>
      <c r="L1484" s="6" t="s">
        <v>9764</v>
      </c>
      <c r="M1484" s="6">
        <v>15</v>
      </c>
      <c r="N1484" s="6" t="e">
        <f>VLOOKUP(A1484,'1_คตง_ภาพรวม'!$L$6:$M$56,2,FALSE)</f>
        <v>#N/A</v>
      </c>
    </row>
    <row r="1485" spans="1:14">
      <c r="A1485" s="6" t="s">
        <v>3131</v>
      </c>
      <c r="B1485" s="6" t="s">
        <v>23526</v>
      </c>
      <c r="C1485" s="6" t="s">
        <v>23527</v>
      </c>
      <c r="D1485" s="35">
        <v>44281</v>
      </c>
      <c r="E1485" s="6" t="s">
        <v>23528</v>
      </c>
      <c r="F1485" s="6" t="s">
        <v>9875</v>
      </c>
      <c r="G1485" s="6">
        <v>92130.84</v>
      </c>
      <c r="H1485" s="6">
        <v>92130.84</v>
      </c>
      <c r="I1485" s="6" t="s">
        <v>9762</v>
      </c>
      <c r="J1485" s="6" t="s">
        <v>9763</v>
      </c>
      <c r="K1485" s="6">
        <v>92130.84</v>
      </c>
      <c r="L1485" s="6" t="s">
        <v>9764</v>
      </c>
      <c r="M1485" s="6">
        <v>15</v>
      </c>
      <c r="N1485" s="6" t="e">
        <f>VLOOKUP(A1485,'1_คตง_ภาพรวม'!$L$6:$M$56,2,FALSE)</f>
        <v>#N/A</v>
      </c>
    </row>
    <row r="1486" spans="1:14">
      <c r="A1486" s="6" t="s">
        <v>4808</v>
      </c>
      <c r="B1486" s="6" t="s">
        <v>23529</v>
      </c>
      <c r="C1486" s="6" t="s">
        <v>23530</v>
      </c>
      <c r="D1486" s="35">
        <v>44281</v>
      </c>
      <c r="E1486" s="6" t="s">
        <v>23531</v>
      </c>
      <c r="F1486" s="6" t="s">
        <v>9875</v>
      </c>
      <c r="G1486" s="6">
        <v>373230.24</v>
      </c>
      <c r="H1486" s="6">
        <v>373230.24</v>
      </c>
      <c r="I1486" s="6" t="s">
        <v>9762</v>
      </c>
      <c r="J1486" s="6" t="s">
        <v>9763</v>
      </c>
      <c r="K1486" s="6">
        <v>373230.24</v>
      </c>
      <c r="L1486" s="6" t="s">
        <v>9764</v>
      </c>
      <c r="M1486" s="6">
        <v>15</v>
      </c>
      <c r="N1486" s="6" t="e">
        <f>VLOOKUP(A1486,'1_คตง_ภาพรวม'!$L$6:$M$56,2,FALSE)</f>
        <v>#N/A</v>
      </c>
    </row>
    <row r="1487" spans="1:14">
      <c r="A1487" s="6" t="s">
        <v>4804</v>
      </c>
      <c r="B1487" s="6" t="s">
        <v>23532</v>
      </c>
      <c r="C1487" s="6" t="s">
        <v>23533</v>
      </c>
      <c r="D1487" s="35">
        <v>44281</v>
      </c>
      <c r="E1487" s="6" t="s">
        <v>23534</v>
      </c>
      <c r="F1487" s="6" t="s">
        <v>9875</v>
      </c>
      <c r="G1487" s="6">
        <v>316880.64000000001</v>
      </c>
      <c r="H1487" s="6">
        <v>316880.64000000001</v>
      </c>
      <c r="I1487" s="6" t="s">
        <v>9762</v>
      </c>
      <c r="J1487" s="6" t="s">
        <v>9763</v>
      </c>
      <c r="K1487" s="6">
        <v>316880.64000000001</v>
      </c>
      <c r="L1487" s="6" t="s">
        <v>9764</v>
      </c>
      <c r="M1487" s="6">
        <v>15</v>
      </c>
      <c r="N1487" s="6" t="e">
        <f>VLOOKUP(A1487,'1_คตง_ภาพรวม'!$L$6:$M$56,2,FALSE)</f>
        <v>#N/A</v>
      </c>
    </row>
    <row r="1488" spans="1:14">
      <c r="A1488" s="6" t="s">
        <v>5208</v>
      </c>
      <c r="B1488" s="6" t="s">
        <v>23535</v>
      </c>
      <c r="C1488" s="6" t="s">
        <v>23536</v>
      </c>
      <c r="D1488" s="35">
        <v>44281</v>
      </c>
      <c r="E1488" s="6" t="s">
        <v>23537</v>
      </c>
      <c r="F1488" s="6" t="s">
        <v>9875</v>
      </c>
      <c r="G1488" s="6">
        <v>44550</v>
      </c>
      <c r="H1488" s="6">
        <v>44550</v>
      </c>
      <c r="I1488" s="6" t="s">
        <v>9762</v>
      </c>
      <c r="J1488" s="6" t="s">
        <v>9763</v>
      </c>
      <c r="K1488" s="6">
        <v>44550</v>
      </c>
      <c r="L1488" s="6" t="s">
        <v>9764</v>
      </c>
      <c r="M1488" s="6">
        <v>15</v>
      </c>
      <c r="N1488" s="6" t="e">
        <f>VLOOKUP(A1488,'1_คตง_ภาพรวม'!$L$6:$M$56,2,FALSE)</f>
        <v>#N/A</v>
      </c>
    </row>
    <row r="1489" spans="1:14">
      <c r="A1489" s="6" t="s">
        <v>3084</v>
      </c>
      <c r="B1489" s="6" t="s">
        <v>23538</v>
      </c>
      <c r="C1489" s="6" t="s">
        <v>23539</v>
      </c>
      <c r="D1489" s="35">
        <v>44281</v>
      </c>
      <c r="E1489" s="6" t="s">
        <v>23540</v>
      </c>
      <c r="F1489" s="6" t="s">
        <v>9875</v>
      </c>
      <c r="G1489" s="6">
        <v>143100</v>
      </c>
      <c r="H1489" s="6">
        <v>143100</v>
      </c>
      <c r="I1489" s="6" t="s">
        <v>9762</v>
      </c>
      <c r="J1489" s="6" t="s">
        <v>9763</v>
      </c>
      <c r="K1489" s="6">
        <v>143100</v>
      </c>
      <c r="L1489" s="6" t="s">
        <v>9764</v>
      </c>
      <c r="M1489" s="6">
        <v>15</v>
      </c>
      <c r="N1489" s="6" t="e">
        <f>VLOOKUP(A1489,'1_คตง_ภาพรวม'!$L$6:$M$56,2,FALSE)</f>
        <v>#N/A</v>
      </c>
    </row>
    <row r="1490" spans="1:14">
      <c r="A1490" s="6" t="s">
        <v>2612</v>
      </c>
      <c r="B1490" s="6" t="s">
        <v>23541</v>
      </c>
      <c r="C1490" s="6" t="s">
        <v>23542</v>
      </c>
      <c r="D1490" s="35">
        <v>44281</v>
      </c>
      <c r="E1490" s="6" t="s">
        <v>23543</v>
      </c>
      <c r="F1490" s="6" t="s">
        <v>9875</v>
      </c>
      <c r="G1490" s="6">
        <v>184507.84</v>
      </c>
      <c r="H1490" s="6">
        <v>184507.84</v>
      </c>
      <c r="I1490" s="6" t="s">
        <v>9762</v>
      </c>
      <c r="J1490" s="6" t="s">
        <v>9763</v>
      </c>
      <c r="K1490" s="6">
        <v>184507.84</v>
      </c>
      <c r="L1490" s="6" t="s">
        <v>9764</v>
      </c>
      <c r="M1490" s="6">
        <v>15</v>
      </c>
      <c r="N1490" s="6" t="e">
        <f>VLOOKUP(A1490,'1_คตง_ภาพรวม'!$L$6:$M$56,2,FALSE)</f>
        <v>#N/A</v>
      </c>
    </row>
    <row r="1491" spans="1:14">
      <c r="A1491" s="6" t="s">
        <v>1896</v>
      </c>
      <c r="B1491" s="6" t="s">
        <v>23544</v>
      </c>
      <c r="C1491" s="6" t="s">
        <v>23545</v>
      </c>
      <c r="D1491" s="35">
        <v>44281</v>
      </c>
      <c r="E1491" s="6" t="s">
        <v>23546</v>
      </c>
      <c r="F1491" s="6" t="s">
        <v>9875</v>
      </c>
      <c r="G1491" s="6">
        <v>8480</v>
      </c>
      <c r="H1491" s="6">
        <v>8480</v>
      </c>
      <c r="I1491" s="6" t="s">
        <v>9762</v>
      </c>
      <c r="J1491" s="6" t="s">
        <v>9763</v>
      </c>
      <c r="K1491" s="6">
        <v>8480</v>
      </c>
      <c r="L1491" s="6" t="s">
        <v>9764</v>
      </c>
      <c r="M1491" s="6">
        <v>15</v>
      </c>
      <c r="N1491" s="6" t="e">
        <f>VLOOKUP(A1491,'1_คตง_ภาพรวม'!$L$6:$M$56,2,FALSE)</f>
        <v>#N/A</v>
      </c>
    </row>
    <row r="1492" spans="1:14">
      <c r="A1492" s="6" t="s">
        <v>4520</v>
      </c>
      <c r="B1492" s="6" t="s">
        <v>23547</v>
      </c>
      <c r="C1492" s="6" t="s">
        <v>23548</v>
      </c>
      <c r="D1492" s="35">
        <v>44281</v>
      </c>
      <c r="E1492" s="6" t="s">
        <v>23549</v>
      </c>
      <c r="F1492" s="6" t="s">
        <v>9875</v>
      </c>
      <c r="G1492" s="6">
        <v>24115</v>
      </c>
      <c r="H1492" s="6">
        <v>24115</v>
      </c>
      <c r="I1492" s="6" t="s">
        <v>9762</v>
      </c>
      <c r="J1492" s="6" t="s">
        <v>9763</v>
      </c>
      <c r="K1492" s="6">
        <v>24115</v>
      </c>
      <c r="L1492" s="6" t="s">
        <v>9764</v>
      </c>
      <c r="M1492" s="6">
        <v>15</v>
      </c>
      <c r="N1492" s="6" t="e">
        <f>VLOOKUP(A1492,'1_คตง_ภาพรวม'!$L$6:$M$56,2,FALSE)</f>
        <v>#N/A</v>
      </c>
    </row>
    <row r="1493" spans="1:14">
      <c r="A1493" s="6" t="s">
        <v>2583</v>
      </c>
      <c r="B1493" s="6" t="s">
        <v>23550</v>
      </c>
      <c r="C1493" s="6" t="s">
        <v>23551</v>
      </c>
      <c r="D1493" s="35">
        <v>44281</v>
      </c>
      <c r="E1493" s="6" t="s">
        <v>23552</v>
      </c>
      <c r="F1493" s="6" t="s">
        <v>9875</v>
      </c>
      <c r="G1493" s="66">
        <v>243288.55</v>
      </c>
      <c r="H1493" s="66">
        <v>243288.55</v>
      </c>
      <c r="I1493" s="6" t="s">
        <v>9762</v>
      </c>
      <c r="J1493" s="6" t="s">
        <v>9763</v>
      </c>
      <c r="K1493" s="6">
        <v>243288.55</v>
      </c>
      <c r="L1493" s="6" t="s">
        <v>9764</v>
      </c>
      <c r="M1493" s="6">
        <v>15</v>
      </c>
      <c r="N1493" s="6" t="e">
        <f>VLOOKUP(A1493,'1_คตง_ภาพรวม'!$L$6:$M$56,2,FALSE)</f>
        <v>#N/A</v>
      </c>
    </row>
    <row r="1494" spans="1:14">
      <c r="A1494" s="6" t="s">
        <v>3016</v>
      </c>
      <c r="B1494" s="6" t="s">
        <v>23553</v>
      </c>
      <c r="C1494" s="6" t="s">
        <v>23554</v>
      </c>
      <c r="D1494" s="35">
        <v>44281</v>
      </c>
      <c r="E1494" s="6" t="s">
        <v>23555</v>
      </c>
      <c r="F1494" s="6" t="s">
        <v>9875</v>
      </c>
      <c r="G1494" s="6">
        <v>29415</v>
      </c>
      <c r="H1494" s="6">
        <v>29415</v>
      </c>
      <c r="I1494" s="6" t="s">
        <v>9762</v>
      </c>
      <c r="J1494" s="6" t="s">
        <v>9763</v>
      </c>
      <c r="K1494" s="6">
        <v>29415</v>
      </c>
      <c r="L1494" s="6" t="s">
        <v>9764</v>
      </c>
      <c r="M1494" s="6">
        <v>15</v>
      </c>
      <c r="N1494" s="6" t="e">
        <f>VLOOKUP(A1494,'1_คตง_ภาพรวม'!$L$6:$M$56,2,FALSE)</f>
        <v>#N/A</v>
      </c>
    </row>
    <row r="1495" spans="1:14">
      <c r="A1495" s="6" t="s">
        <v>2691</v>
      </c>
      <c r="B1495" s="6" t="s">
        <v>23556</v>
      </c>
      <c r="C1495" s="6" t="s">
        <v>23557</v>
      </c>
      <c r="D1495" s="35">
        <v>44281</v>
      </c>
      <c r="E1495" s="6" t="s">
        <v>23558</v>
      </c>
      <c r="F1495" s="6" t="s">
        <v>9875</v>
      </c>
      <c r="G1495" s="6">
        <v>50880</v>
      </c>
      <c r="H1495" s="6">
        <v>50880</v>
      </c>
      <c r="I1495" s="6" t="s">
        <v>9762</v>
      </c>
      <c r="J1495" s="6" t="s">
        <v>9763</v>
      </c>
      <c r="K1495" s="6">
        <v>50880</v>
      </c>
      <c r="L1495" s="6" t="s">
        <v>9764</v>
      </c>
      <c r="M1495" s="6">
        <v>15</v>
      </c>
      <c r="N1495" s="6" t="e">
        <f>VLOOKUP(A1495,'1_คตง_ภาพรวม'!$L$6:$M$56,2,FALSE)</f>
        <v>#N/A</v>
      </c>
    </row>
    <row r="1496" spans="1:14">
      <c r="A1496" s="6" t="s">
        <v>2974</v>
      </c>
      <c r="B1496" s="6" t="s">
        <v>23559</v>
      </c>
      <c r="C1496" s="6" t="s">
        <v>23560</v>
      </c>
      <c r="D1496" s="35">
        <v>44281</v>
      </c>
      <c r="E1496" s="6" t="s">
        <v>23561</v>
      </c>
      <c r="F1496" s="6" t="s">
        <v>9875</v>
      </c>
      <c r="G1496" s="6">
        <v>124020</v>
      </c>
      <c r="H1496" s="6">
        <v>124020</v>
      </c>
      <c r="I1496" s="6" t="s">
        <v>9762</v>
      </c>
      <c r="J1496" s="6" t="s">
        <v>9763</v>
      </c>
      <c r="K1496" s="6">
        <v>124020</v>
      </c>
      <c r="L1496" s="6" t="s">
        <v>9764</v>
      </c>
      <c r="M1496" s="6">
        <v>15</v>
      </c>
      <c r="N1496" s="6" t="e">
        <f>VLOOKUP(A1496,'1_คตง_ภาพรวม'!$L$6:$M$56,2,FALSE)</f>
        <v>#N/A</v>
      </c>
    </row>
    <row r="1497" spans="1:14">
      <c r="A1497" s="6" t="s">
        <v>3451</v>
      </c>
      <c r="B1497" s="6" t="s">
        <v>23562</v>
      </c>
      <c r="C1497" s="6" t="s">
        <v>23563</v>
      </c>
      <c r="D1497" s="35">
        <v>44281</v>
      </c>
      <c r="E1497" s="6" t="s">
        <v>23564</v>
      </c>
      <c r="F1497" s="6" t="s">
        <v>9875</v>
      </c>
      <c r="G1497" s="6">
        <v>25440</v>
      </c>
      <c r="H1497" s="6">
        <v>25440</v>
      </c>
      <c r="I1497" s="6" t="s">
        <v>9762</v>
      </c>
      <c r="J1497" s="6" t="s">
        <v>9763</v>
      </c>
      <c r="K1497" s="6">
        <v>25440</v>
      </c>
      <c r="L1497" s="6" t="s">
        <v>9764</v>
      </c>
      <c r="M1497" s="6">
        <v>15</v>
      </c>
      <c r="N1497" s="6" t="e">
        <f>VLOOKUP(A1497,'1_คตง_ภาพรวม'!$L$6:$M$56,2,FALSE)</f>
        <v>#N/A</v>
      </c>
    </row>
    <row r="1498" spans="1:14">
      <c r="A1498" s="6" t="s">
        <v>3520</v>
      </c>
      <c r="B1498" s="6" t="s">
        <v>23565</v>
      </c>
      <c r="C1498" s="6" t="s">
        <v>23566</v>
      </c>
      <c r="D1498" s="35">
        <v>44281</v>
      </c>
      <c r="E1498" s="6" t="s">
        <v>23567</v>
      </c>
      <c r="F1498" s="6" t="s">
        <v>9875</v>
      </c>
      <c r="G1498" s="6">
        <v>24910</v>
      </c>
      <c r="H1498" s="6">
        <v>24910</v>
      </c>
      <c r="I1498" s="6" t="s">
        <v>9762</v>
      </c>
      <c r="J1498" s="6" t="s">
        <v>9763</v>
      </c>
      <c r="K1498" s="6">
        <v>24910</v>
      </c>
      <c r="L1498" s="6" t="s">
        <v>9764</v>
      </c>
      <c r="M1498" s="6">
        <v>18</v>
      </c>
      <c r="N1498" s="6" t="e">
        <f>VLOOKUP(A1498,'1_คตง_ภาพรวม'!$L$6:$M$56,2,FALSE)</f>
        <v>#N/A</v>
      </c>
    </row>
    <row r="1499" spans="1:14">
      <c r="A1499" s="6" t="s">
        <v>3536</v>
      </c>
      <c r="B1499" s="6" t="s">
        <v>23568</v>
      </c>
      <c r="C1499" s="6" t="s">
        <v>23569</v>
      </c>
      <c r="D1499" s="35">
        <v>44281</v>
      </c>
      <c r="E1499" s="6" t="s">
        <v>23570</v>
      </c>
      <c r="F1499" s="6" t="s">
        <v>9875</v>
      </c>
      <c r="G1499" s="6">
        <v>24910</v>
      </c>
      <c r="H1499" s="6">
        <v>24910</v>
      </c>
      <c r="I1499" s="6" t="s">
        <v>9762</v>
      </c>
      <c r="J1499" s="6" t="s">
        <v>9763</v>
      </c>
      <c r="K1499" s="6">
        <v>24910</v>
      </c>
      <c r="L1499" s="6" t="s">
        <v>9764</v>
      </c>
      <c r="M1499" s="6">
        <v>15</v>
      </c>
      <c r="N1499" s="6" t="e">
        <f>VLOOKUP(A1499,'1_คตง_ภาพรวม'!$L$6:$M$56,2,FALSE)</f>
        <v>#N/A</v>
      </c>
    </row>
    <row r="1500" spans="1:14">
      <c r="A1500" s="6" t="s">
        <v>3487</v>
      </c>
      <c r="B1500" s="6" t="s">
        <v>23571</v>
      </c>
      <c r="C1500" s="6" t="s">
        <v>23572</v>
      </c>
      <c r="D1500" s="35">
        <v>44281</v>
      </c>
      <c r="E1500" s="6" t="s">
        <v>23573</v>
      </c>
      <c r="F1500" s="6" t="s">
        <v>9875</v>
      </c>
      <c r="G1500" s="6">
        <v>24380</v>
      </c>
      <c r="H1500" s="6">
        <v>24380</v>
      </c>
      <c r="I1500" s="6" t="s">
        <v>9762</v>
      </c>
      <c r="J1500" s="6" t="s">
        <v>9763</v>
      </c>
      <c r="K1500" s="6">
        <v>24380</v>
      </c>
      <c r="L1500" s="6" t="s">
        <v>9764</v>
      </c>
      <c r="M1500" s="6">
        <v>15</v>
      </c>
      <c r="N1500" s="6" t="e">
        <f>VLOOKUP(A1500,'1_คตง_ภาพรวม'!$L$6:$M$56,2,FALSE)</f>
        <v>#N/A</v>
      </c>
    </row>
    <row r="1501" spans="1:14">
      <c r="A1501" s="6" t="s">
        <v>3793</v>
      </c>
      <c r="B1501" s="6" t="s">
        <v>23574</v>
      </c>
      <c r="C1501" s="6" t="s">
        <v>23575</v>
      </c>
      <c r="D1501" s="35">
        <v>44281</v>
      </c>
      <c r="E1501" s="6" t="s">
        <v>23576</v>
      </c>
      <c r="F1501" s="6" t="s">
        <v>9875</v>
      </c>
      <c r="G1501" s="6">
        <v>137214</v>
      </c>
      <c r="H1501" s="6">
        <v>137214</v>
      </c>
      <c r="I1501" s="6" t="s">
        <v>9762</v>
      </c>
      <c r="J1501" s="6" t="s">
        <v>9763</v>
      </c>
      <c r="K1501" s="6">
        <v>137214</v>
      </c>
      <c r="L1501" s="6" t="s">
        <v>9764</v>
      </c>
      <c r="M1501" s="6">
        <v>15</v>
      </c>
      <c r="N1501" s="6" t="e">
        <f>VLOOKUP(A1501,'1_คตง_ภาพรวม'!$L$6:$M$56,2,FALSE)</f>
        <v>#N/A</v>
      </c>
    </row>
    <row r="1502" spans="1:14">
      <c r="A1502" s="6" t="s">
        <v>4651</v>
      </c>
      <c r="B1502" s="6" t="s">
        <v>23577</v>
      </c>
      <c r="C1502" s="6" t="s">
        <v>23578</v>
      </c>
      <c r="D1502" s="35">
        <v>44281</v>
      </c>
      <c r="E1502" s="6" t="s">
        <v>23579</v>
      </c>
      <c r="F1502" s="6" t="s">
        <v>9875</v>
      </c>
      <c r="G1502" s="6">
        <v>148598.13</v>
      </c>
      <c r="H1502" s="6">
        <v>148598.13</v>
      </c>
      <c r="I1502" s="6" t="s">
        <v>9762</v>
      </c>
      <c r="J1502" s="6" t="s">
        <v>9763</v>
      </c>
      <c r="K1502" s="6">
        <v>148598.13</v>
      </c>
      <c r="L1502" s="6" t="s">
        <v>9764</v>
      </c>
      <c r="M1502" s="6">
        <v>15</v>
      </c>
      <c r="N1502" s="6" t="e">
        <f>VLOOKUP(A1502,'1_คตง_ภาพรวม'!$L$6:$M$56,2,FALSE)</f>
        <v>#N/A</v>
      </c>
    </row>
    <row r="1503" spans="1:14">
      <c r="A1503" s="6" t="s">
        <v>5650</v>
      </c>
      <c r="B1503" s="6" t="s">
        <v>23580</v>
      </c>
      <c r="C1503" s="6" t="s">
        <v>23581</v>
      </c>
      <c r="D1503" s="35">
        <v>44281</v>
      </c>
      <c r="E1503" s="6" t="s">
        <v>23582</v>
      </c>
      <c r="F1503" s="6" t="s">
        <v>9875</v>
      </c>
      <c r="G1503" s="6">
        <v>19800</v>
      </c>
      <c r="H1503" s="6">
        <v>19800</v>
      </c>
      <c r="I1503" s="6" t="s">
        <v>9762</v>
      </c>
      <c r="J1503" s="6" t="s">
        <v>9763</v>
      </c>
      <c r="K1503" s="6">
        <v>19800</v>
      </c>
      <c r="L1503" s="6" t="s">
        <v>9764</v>
      </c>
      <c r="M1503" s="6">
        <v>15</v>
      </c>
      <c r="N1503" s="6" t="e">
        <f>VLOOKUP(A1503,'1_คตง_ภาพรวม'!$L$6:$M$56,2,FALSE)</f>
        <v>#N/A</v>
      </c>
    </row>
    <row r="1504" spans="1:14">
      <c r="A1504" s="6" t="s">
        <v>2687</v>
      </c>
      <c r="B1504" s="6" t="s">
        <v>23589</v>
      </c>
      <c r="C1504" s="6" t="s">
        <v>23590</v>
      </c>
      <c r="D1504" s="35">
        <v>44281</v>
      </c>
      <c r="E1504" s="6" t="s">
        <v>23591</v>
      </c>
      <c r="F1504" s="6" t="s">
        <v>9875</v>
      </c>
      <c r="G1504" s="6">
        <v>493960</v>
      </c>
      <c r="H1504" s="6">
        <v>493960</v>
      </c>
      <c r="I1504" s="6" t="s">
        <v>9762</v>
      </c>
      <c r="J1504" s="6" t="s">
        <v>9763</v>
      </c>
      <c r="K1504" s="6">
        <v>493960</v>
      </c>
      <c r="L1504" s="6" t="s">
        <v>9764</v>
      </c>
      <c r="M1504" s="6">
        <v>15</v>
      </c>
      <c r="N1504" s="6" t="e">
        <f>VLOOKUP(A1504,'1_คตง_ภาพรวม'!$L$6:$M$56,2,FALSE)</f>
        <v>#N/A</v>
      </c>
    </row>
    <row r="1505" spans="1:14">
      <c r="A1505" s="6" t="s">
        <v>7030</v>
      </c>
      <c r="B1505" s="6" t="s">
        <v>23592</v>
      </c>
      <c r="C1505" s="6" t="s">
        <v>23593</v>
      </c>
      <c r="D1505" s="35">
        <v>44281</v>
      </c>
      <c r="E1505" s="6" t="s">
        <v>23594</v>
      </c>
      <c r="F1505" s="6" t="s">
        <v>9875</v>
      </c>
      <c r="G1505" s="6">
        <v>3532.98</v>
      </c>
      <c r="H1505" s="6">
        <v>3532.98</v>
      </c>
      <c r="I1505" s="6" t="s">
        <v>9762</v>
      </c>
      <c r="J1505" s="6" t="s">
        <v>9763</v>
      </c>
      <c r="K1505" s="6">
        <v>3532.98</v>
      </c>
      <c r="L1505" s="6" t="s">
        <v>9764</v>
      </c>
      <c r="M1505" s="6">
        <v>15</v>
      </c>
      <c r="N1505" s="6" t="e">
        <f>VLOOKUP(A1505,'1_คตง_ภาพรวม'!$L$6:$M$56,2,FALSE)</f>
        <v>#N/A</v>
      </c>
    </row>
    <row r="1506" spans="1:14">
      <c r="A1506" s="6" t="s">
        <v>32</v>
      </c>
      <c r="B1506" s="6" t="s">
        <v>23595</v>
      </c>
      <c r="C1506" s="6" t="s">
        <v>23596</v>
      </c>
      <c r="D1506" s="35">
        <v>44281</v>
      </c>
      <c r="E1506" s="6" t="s">
        <v>23597</v>
      </c>
      <c r="F1506" s="6" t="s">
        <v>9875</v>
      </c>
      <c r="G1506" s="6">
        <v>495327.1</v>
      </c>
      <c r="H1506" s="6">
        <v>495327.1</v>
      </c>
      <c r="I1506" s="6" t="s">
        <v>9762</v>
      </c>
      <c r="J1506" s="6" t="s">
        <v>9763</v>
      </c>
      <c r="K1506" s="6">
        <v>495327.1</v>
      </c>
      <c r="L1506" s="6" t="s">
        <v>9764</v>
      </c>
      <c r="M1506" s="6">
        <v>15</v>
      </c>
      <c r="N1506" s="6" t="str">
        <f>VLOOKUP(A1506,'1_คตง_ภาพรวม'!$L$6:$M$56,2,FALSE)</f>
        <v>บริษัท ดิสรัปท์ เทคโนโลยี เวนเจอร์ จำกัด</v>
      </c>
    </row>
    <row r="1507" spans="1:14">
      <c r="A1507" s="6" t="s">
        <v>2915</v>
      </c>
      <c r="B1507" s="6" t="s">
        <v>23598</v>
      </c>
      <c r="C1507" s="6" t="s">
        <v>23599</v>
      </c>
      <c r="D1507" s="35">
        <v>44281</v>
      </c>
      <c r="E1507" s="6" t="s">
        <v>23600</v>
      </c>
      <c r="F1507" s="6" t="s">
        <v>9875</v>
      </c>
      <c r="G1507" s="6">
        <v>37100</v>
      </c>
      <c r="H1507" s="6">
        <v>37100</v>
      </c>
      <c r="I1507" s="6" t="s">
        <v>9762</v>
      </c>
      <c r="J1507" s="6" t="s">
        <v>9763</v>
      </c>
      <c r="K1507" s="6">
        <v>37100</v>
      </c>
      <c r="L1507" s="6" t="s">
        <v>9764</v>
      </c>
      <c r="M1507" s="6">
        <v>15</v>
      </c>
      <c r="N1507" s="6" t="e">
        <f>VLOOKUP(A1507,'1_คตง_ภาพรวม'!$L$6:$M$56,2,FALSE)</f>
        <v>#N/A</v>
      </c>
    </row>
    <row r="1508" spans="1:14">
      <c r="A1508" s="6" t="s">
        <v>5297</v>
      </c>
      <c r="B1508" s="6" t="s">
        <v>23601</v>
      </c>
      <c r="C1508" s="6" t="s">
        <v>23602</v>
      </c>
      <c r="D1508" s="35">
        <v>44281</v>
      </c>
      <c r="E1508" s="6" t="s">
        <v>23603</v>
      </c>
      <c r="F1508" s="6" t="s">
        <v>9875</v>
      </c>
      <c r="G1508" s="6">
        <v>9900</v>
      </c>
      <c r="H1508" s="6">
        <v>9900</v>
      </c>
      <c r="I1508" s="6" t="s">
        <v>9762</v>
      </c>
      <c r="J1508" s="6" t="s">
        <v>9763</v>
      </c>
      <c r="K1508" s="6">
        <v>9900</v>
      </c>
      <c r="L1508" s="6" t="s">
        <v>9764</v>
      </c>
      <c r="M1508" s="6">
        <v>15</v>
      </c>
      <c r="N1508" s="6" t="e">
        <f>VLOOKUP(A1508,'1_คตง_ภาพรวม'!$L$6:$M$56,2,FALSE)</f>
        <v>#N/A</v>
      </c>
    </row>
    <row r="1509" spans="1:14">
      <c r="A1509" s="6" t="s">
        <v>4408</v>
      </c>
      <c r="B1509" s="6" t="s">
        <v>23604</v>
      </c>
      <c r="C1509" s="6" t="s">
        <v>23605</v>
      </c>
      <c r="D1509" s="35">
        <v>44281</v>
      </c>
      <c r="E1509" s="6" t="s">
        <v>23606</v>
      </c>
      <c r="F1509" s="6" t="s">
        <v>9875</v>
      </c>
      <c r="G1509" s="6">
        <v>520093.46</v>
      </c>
      <c r="H1509" s="6">
        <v>520093.46</v>
      </c>
      <c r="I1509" s="6" t="s">
        <v>9762</v>
      </c>
      <c r="J1509" s="6" t="s">
        <v>9763</v>
      </c>
      <c r="K1509" s="6">
        <v>520093.46</v>
      </c>
      <c r="L1509" s="6" t="s">
        <v>9764</v>
      </c>
      <c r="M1509" s="6">
        <v>15</v>
      </c>
      <c r="N1509" s="6" t="e">
        <f>VLOOKUP(A1509,'1_คตง_ภาพรวม'!$L$6:$M$56,2,FALSE)</f>
        <v>#N/A</v>
      </c>
    </row>
    <row r="1510" spans="1:14">
      <c r="A1510" s="6" t="s">
        <v>32691</v>
      </c>
      <c r="B1510" s="6" t="s">
        <v>23634</v>
      </c>
      <c r="C1510" s="6" t="s">
        <v>23635</v>
      </c>
      <c r="D1510" s="35">
        <v>44284</v>
      </c>
      <c r="E1510" s="6" t="s">
        <v>23636</v>
      </c>
      <c r="F1510" s="6" t="s">
        <v>9875</v>
      </c>
      <c r="G1510" s="6">
        <v>19800</v>
      </c>
      <c r="H1510" s="6">
        <v>19800</v>
      </c>
      <c r="I1510" s="6" t="s">
        <v>9762</v>
      </c>
      <c r="J1510" s="6" t="s">
        <v>9763</v>
      </c>
      <c r="K1510" s="6">
        <v>19800</v>
      </c>
      <c r="L1510" s="6" t="s">
        <v>9764</v>
      </c>
      <c r="M1510" s="6">
        <v>15</v>
      </c>
      <c r="N1510" s="6" t="e">
        <f>VLOOKUP(A1510,'1_คตง_ภาพรวม'!$L$6:$M$56,2,FALSE)</f>
        <v>#N/A</v>
      </c>
    </row>
    <row r="1511" spans="1:14">
      <c r="A1511" s="6" t="s">
        <v>4192</v>
      </c>
      <c r="B1511" s="6" t="s">
        <v>23664</v>
      </c>
      <c r="C1511" s="6" t="s">
        <v>23665</v>
      </c>
      <c r="D1511" s="35">
        <v>44286</v>
      </c>
      <c r="E1511" s="6" t="s">
        <v>23666</v>
      </c>
      <c r="F1511" s="6" t="s">
        <v>9875</v>
      </c>
      <c r="G1511" s="6">
        <v>19000</v>
      </c>
      <c r="H1511" s="6">
        <v>19000</v>
      </c>
      <c r="I1511" s="6" t="s">
        <v>9762</v>
      </c>
      <c r="J1511" s="6" t="s">
        <v>9763</v>
      </c>
      <c r="K1511" s="6">
        <v>19000</v>
      </c>
      <c r="L1511" s="6" t="s">
        <v>9764</v>
      </c>
      <c r="M1511" s="6">
        <v>15</v>
      </c>
      <c r="N1511" s="6" t="e">
        <f>VLOOKUP(A1511,'1_คตง_ภาพรวม'!$L$6:$M$56,2,FALSE)</f>
        <v>#N/A</v>
      </c>
    </row>
    <row r="1512" spans="1:14">
      <c r="A1512" s="6" t="s">
        <v>3313</v>
      </c>
      <c r="B1512" s="6" t="s">
        <v>23667</v>
      </c>
      <c r="C1512" s="6" t="s">
        <v>23668</v>
      </c>
      <c r="D1512" s="35">
        <v>44286</v>
      </c>
      <c r="E1512" s="6" t="s">
        <v>23669</v>
      </c>
      <c r="F1512" s="6" t="s">
        <v>9875</v>
      </c>
      <c r="G1512" s="6">
        <v>19800</v>
      </c>
      <c r="H1512" s="6">
        <v>19800</v>
      </c>
      <c r="I1512" s="6" t="s">
        <v>9762</v>
      </c>
      <c r="J1512" s="6" t="s">
        <v>9763</v>
      </c>
      <c r="K1512" s="6">
        <v>19800</v>
      </c>
      <c r="L1512" s="6" t="s">
        <v>9764</v>
      </c>
      <c r="M1512" s="6">
        <v>15</v>
      </c>
      <c r="N1512" s="6" t="e">
        <f>VLOOKUP(A1512,'1_คตง_ภาพรวม'!$L$6:$M$56,2,FALSE)</f>
        <v>#N/A</v>
      </c>
    </row>
    <row r="1513" spans="1:14">
      <c r="A1513" s="6" t="s">
        <v>3721</v>
      </c>
      <c r="B1513" s="6" t="s">
        <v>23670</v>
      </c>
      <c r="C1513" s="6" t="s">
        <v>23671</v>
      </c>
      <c r="D1513" s="35">
        <v>44286</v>
      </c>
      <c r="E1513" s="6" t="s">
        <v>23672</v>
      </c>
      <c r="F1513" s="6" t="s">
        <v>9875</v>
      </c>
      <c r="G1513" s="6">
        <v>138487.14000000001</v>
      </c>
      <c r="H1513" s="6">
        <v>138487.14000000001</v>
      </c>
      <c r="I1513" s="6" t="s">
        <v>9762</v>
      </c>
      <c r="J1513" s="6" t="s">
        <v>9763</v>
      </c>
      <c r="K1513" s="6">
        <v>138487.14000000001</v>
      </c>
      <c r="L1513" s="6" t="s">
        <v>9764</v>
      </c>
      <c r="M1513" s="6">
        <v>15</v>
      </c>
      <c r="N1513" s="6" t="e">
        <f>VLOOKUP(A1513,'1_คตง_ภาพรวม'!$L$6:$M$56,2,FALSE)</f>
        <v>#N/A</v>
      </c>
    </row>
    <row r="1514" spans="1:14">
      <c r="A1514" s="6" t="s">
        <v>3280</v>
      </c>
      <c r="B1514" s="6" t="s">
        <v>23673</v>
      </c>
      <c r="C1514" s="6" t="s">
        <v>23674</v>
      </c>
      <c r="D1514" s="35">
        <v>44286</v>
      </c>
      <c r="E1514" s="6" t="s">
        <v>23675</v>
      </c>
      <c r="F1514" s="6" t="s">
        <v>9875</v>
      </c>
      <c r="G1514" s="6">
        <v>15840</v>
      </c>
      <c r="H1514" s="6">
        <v>15840</v>
      </c>
      <c r="I1514" s="6" t="s">
        <v>9762</v>
      </c>
      <c r="J1514" s="6" t="s">
        <v>9763</v>
      </c>
      <c r="K1514" s="6">
        <v>15840</v>
      </c>
      <c r="L1514" s="6" t="s">
        <v>9764</v>
      </c>
      <c r="M1514" s="6">
        <v>15</v>
      </c>
      <c r="N1514" s="6" t="e">
        <f>VLOOKUP(A1514,'1_คตง_ภาพรวม'!$L$6:$M$56,2,FALSE)</f>
        <v>#N/A</v>
      </c>
    </row>
    <row r="1515" spans="1:14">
      <c r="A1515" s="6" t="s">
        <v>2602</v>
      </c>
      <c r="B1515" s="6" t="s">
        <v>23676</v>
      </c>
      <c r="C1515" s="6" t="s">
        <v>23677</v>
      </c>
      <c r="D1515" s="35">
        <v>44286</v>
      </c>
      <c r="E1515" s="6" t="s">
        <v>23678</v>
      </c>
      <c r="F1515" s="6" t="s">
        <v>9875</v>
      </c>
      <c r="G1515" s="6">
        <v>19800</v>
      </c>
      <c r="H1515" s="6">
        <v>19800</v>
      </c>
      <c r="I1515" s="6" t="s">
        <v>9762</v>
      </c>
      <c r="J1515" s="6" t="s">
        <v>9763</v>
      </c>
      <c r="K1515" s="6">
        <v>19800</v>
      </c>
      <c r="L1515" s="6" t="s">
        <v>9764</v>
      </c>
      <c r="M1515" s="6">
        <v>15</v>
      </c>
      <c r="N1515" s="6" t="e">
        <f>VLOOKUP(A1515,'1_คตง_ภาพรวม'!$L$6:$M$56,2,FALSE)</f>
        <v>#N/A</v>
      </c>
    </row>
    <row r="1516" spans="1:14">
      <c r="A1516" s="6" t="s">
        <v>3213</v>
      </c>
      <c r="B1516" s="6" t="s">
        <v>23679</v>
      </c>
      <c r="C1516" s="6" t="s">
        <v>23680</v>
      </c>
      <c r="D1516" s="35">
        <v>44286</v>
      </c>
      <c r="E1516" s="6" t="s">
        <v>23681</v>
      </c>
      <c r="F1516" s="6" t="s">
        <v>9875</v>
      </c>
      <c r="G1516" s="6">
        <v>15840</v>
      </c>
      <c r="H1516" s="6">
        <v>15840</v>
      </c>
      <c r="I1516" s="6" t="s">
        <v>9762</v>
      </c>
      <c r="J1516" s="6" t="s">
        <v>9763</v>
      </c>
      <c r="K1516" s="6">
        <v>15840</v>
      </c>
      <c r="L1516" s="6" t="s">
        <v>9764</v>
      </c>
      <c r="M1516" s="6">
        <v>15</v>
      </c>
      <c r="N1516" s="6" t="e">
        <f>VLOOKUP(A1516,'1_คตง_ภาพรวม'!$L$6:$M$56,2,FALSE)</f>
        <v>#N/A</v>
      </c>
    </row>
    <row r="1517" spans="1:14">
      <c r="A1517" s="6" t="s">
        <v>2948</v>
      </c>
      <c r="B1517" s="6" t="s">
        <v>23682</v>
      </c>
      <c r="C1517" s="6" t="s">
        <v>23683</v>
      </c>
      <c r="D1517" s="35">
        <v>44286</v>
      </c>
      <c r="E1517" s="6" t="s">
        <v>23684</v>
      </c>
      <c r="F1517" s="6" t="s">
        <v>9875</v>
      </c>
      <c r="G1517" s="6">
        <v>22770</v>
      </c>
      <c r="H1517" s="6">
        <v>22770</v>
      </c>
      <c r="I1517" s="6" t="s">
        <v>9762</v>
      </c>
      <c r="J1517" s="6" t="s">
        <v>9763</v>
      </c>
      <c r="K1517" s="6">
        <v>22770</v>
      </c>
      <c r="L1517" s="6" t="s">
        <v>9764</v>
      </c>
      <c r="M1517" s="6">
        <v>15</v>
      </c>
      <c r="N1517" s="6" t="e">
        <f>VLOOKUP(A1517,'1_คตง_ภาพรวม'!$L$6:$M$56,2,FALSE)</f>
        <v>#N/A</v>
      </c>
    </row>
    <row r="1518" spans="1:14">
      <c r="A1518" s="6" t="s">
        <v>2852</v>
      </c>
      <c r="B1518" s="6" t="s">
        <v>23685</v>
      </c>
      <c r="C1518" s="6" t="s">
        <v>23686</v>
      </c>
      <c r="D1518" s="35">
        <v>44286</v>
      </c>
      <c r="E1518" s="6" t="s">
        <v>23687</v>
      </c>
      <c r="F1518" s="6" t="s">
        <v>9875</v>
      </c>
      <c r="G1518" s="6">
        <v>21186</v>
      </c>
      <c r="H1518" s="6">
        <v>21186</v>
      </c>
      <c r="I1518" s="6" t="s">
        <v>9762</v>
      </c>
      <c r="J1518" s="6" t="s">
        <v>9763</v>
      </c>
      <c r="K1518" s="6">
        <v>21186</v>
      </c>
      <c r="L1518" s="6" t="s">
        <v>9764</v>
      </c>
      <c r="M1518" s="6">
        <v>15</v>
      </c>
      <c r="N1518" s="6" t="e">
        <f>VLOOKUP(A1518,'1_คตง_ภาพรวม'!$L$6:$M$56,2,FALSE)</f>
        <v>#N/A</v>
      </c>
    </row>
    <row r="1519" spans="1:14">
      <c r="A1519" s="6" t="s">
        <v>2816</v>
      </c>
      <c r="B1519" s="6" t="s">
        <v>23688</v>
      </c>
      <c r="C1519" s="6" t="s">
        <v>23689</v>
      </c>
      <c r="D1519" s="35">
        <v>44286</v>
      </c>
      <c r="E1519" s="6" t="s">
        <v>23690</v>
      </c>
      <c r="F1519" s="6" t="s">
        <v>9875</v>
      </c>
      <c r="G1519" s="6">
        <v>21186</v>
      </c>
      <c r="H1519" s="6">
        <v>21186</v>
      </c>
      <c r="I1519" s="6" t="s">
        <v>9762</v>
      </c>
      <c r="J1519" s="6" t="s">
        <v>9763</v>
      </c>
      <c r="K1519" s="6">
        <v>21186</v>
      </c>
      <c r="L1519" s="6" t="s">
        <v>9764</v>
      </c>
      <c r="M1519" s="6">
        <v>15</v>
      </c>
      <c r="N1519" s="6" t="e">
        <f>VLOOKUP(A1519,'1_คตง_ภาพรวม'!$L$6:$M$56,2,FALSE)</f>
        <v>#N/A</v>
      </c>
    </row>
    <row r="1520" spans="1:14">
      <c r="A1520" s="6" t="s">
        <v>3407</v>
      </c>
      <c r="B1520" s="6" t="s">
        <v>23691</v>
      </c>
      <c r="C1520" s="6" t="s">
        <v>23692</v>
      </c>
      <c r="D1520" s="35">
        <v>44286</v>
      </c>
      <c r="E1520" s="6" t="s">
        <v>23693</v>
      </c>
      <c r="F1520" s="6" t="s">
        <v>9875</v>
      </c>
      <c r="G1520" s="6">
        <v>19800</v>
      </c>
      <c r="H1520" s="6">
        <v>19800</v>
      </c>
      <c r="I1520" s="6" t="s">
        <v>9762</v>
      </c>
      <c r="J1520" s="6" t="s">
        <v>9763</v>
      </c>
      <c r="K1520" s="6">
        <v>19800</v>
      </c>
      <c r="L1520" s="6" t="s">
        <v>9764</v>
      </c>
      <c r="M1520" s="6">
        <v>15</v>
      </c>
      <c r="N1520" s="6" t="e">
        <f>VLOOKUP(A1520,'1_คตง_ภาพรวม'!$L$6:$M$56,2,FALSE)</f>
        <v>#N/A</v>
      </c>
    </row>
    <row r="1521" spans="1:14">
      <c r="A1521" s="6" t="s">
        <v>3471</v>
      </c>
      <c r="B1521" s="6" t="s">
        <v>23694</v>
      </c>
      <c r="C1521" s="6" t="s">
        <v>23695</v>
      </c>
      <c r="D1521" s="35">
        <v>44286</v>
      </c>
      <c r="E1521" s="6" t="s">
        <v>23696</v>
      </c>
      <c r="F1521" s="6" t="s">
        <v>9875</v>
      </c>
      <c r="G1521" s="6">
        <v>29205</v>
      </c>
      <c r="H1521" s="6">
        <v>29205</v>
      </c>
      <c r="I1521" s="6" t="s">
        <v>9762</v>
      </c>
      <c r="J1521" s="6" t="s">
        <v>9763</v>
      </c>
      <c r="K1521" s="6">
        <v>29205</v>
      </c>
      <c r="L1521" s="6" t="s">
        <v>9764</v>
      </c>
      <c r="M1521" s="6">
        <v>15</v>
      </c>
      <c r="N1521" s="6" t="e">
        <f>VLOOKUP(A1521,'1_คตง_ภาพรวม'!$L$6:$M$56,2,FALSE)</f>
        <v>#N/A</v>
      </c>
    </row>
    <row r="1522" spans="1:14">
      <c r="A1522" s="6" t="s">
        <v>6323</v>
      </c>
      <c r="B1522" s="6" t="s">
        <v>23697</v>
      </c>
      <c r="C1522" s="6" t="s">
        <v>23698</v>
      </c>
      <c r="D1522" s="35">
        <v>44286</v>
      </c>
      <c r="E1522" s="6" t="s">
        <v>23699</v>
      </c>
      <c r="F1522" s="6" t="s">
        <v>9875</v>
      </c>
      <c r="G1522" s="6">
        <v>21780</v>
      </c>
      <c r="H1522" s="6">
        <v>21780</v>
      </c>
      <c r="I1522" s="6" t="s">
        <v>9762</v>
      </c>
      <c r="J1522" s="6" t="s">
        <v>9763</v>
      </c>
      <c r="K1522" s="6">
        <v>21780</v>
      </c>
      <c r="L1522" s="6" t="s">
        <v>9764</v>
      </c>
      <c r="M1522" s="6">
        <v>15</v>
      </c>
      <c r="N1522" s="6" t="e">
        <f>VLOOKUP(A1522,'1_คตง_ภาพรวม'!$L$6:$M$56,2,FALSE)</f>
        <v>#N/A</v>
      </c>
    </row>
    <row r="1523" spans="1:14">
      <c r="A1523" s="6" t="s">
        <v>7773</v>
      </c>
      <c r="B1523" s="6" t="s">
        <v>23700</v>
      </c>
      <c r="C1523" s="6" t="s">
        <v>23701</v>
      </c>
      <c r="D1523" s="35">
        <v>44286</v>
      </c>
      <c r="E1523" s="6" t="s">
        <v>23702</v>
      </c>
      <c r="F1523" s="6" t="s">
        <v>9875</v>
      </c>
      <c r="G1523" s="6">
        <v>21285</v>
      </c>
      <c r="H1523" s="6">
        <v>21285</v>
      </c>
      <c r="I1523" s="6" t="s">
        <v>9762</v>
      </c>
      <c r="J1523" s="6" t="s">
        <v>9763</v>
      </c>
      <c r="K1523" s="6">
        <v>21285</v>
      </c>
      <c r="L1523" s="6" t="s">
        <v>9764</v>
      </c>
      <c r="M1523" s="6">
        <v>15</v>
      </c>
      <c r="N1523" s="6" t="e">
        <f>VLOOKUP(A1523,'1_คตง_ภาพรวม'!$L$6:$M$56,2,FALSE)</f>
        <v>#N/A</v>
      </c>
    </row>
    <row r="1524" spans="1:14">
      <c r="A1524" s="6" t="s">
        <v>7747</v>
      </c>
      <c r="B1524" s="6" t="s">
        <v>23703</v>
      </c>
      <c r="C1524" s="6" t="s">
        <v>23704</v>
      </c>
      <c r="D1524" s="35">
        <v>44286</v>
      </c>
      <c r="E1524" s="6" t="s">
        <v>23705</v>
      </c>
      <c r="F1524" s="6" t="s">
        <v>9875</v>
      </c>
      <c r="G1524" s="6">
        <v>21285</v>
      </c>
      <c r="H1524" s="6">
        <v>21285</v>
      </c>
      <c r="I1524" s="6" t="s">
        <v>9762</v>
      </c>
      <c r="J1524" s="6" t="s">
        <v>9763</v>
      </c>
      <c r="K1524" s="6">
        <v>21285</v>
      </c>
      <c r="L1524" s="6" t="s">
        <v>9764</v>
      </c>
      <c r="M1524" s="6">
        <v>15</v>
      </c>
      <c r="N1524" s="6" t="e">
        <f>VLOOKUP(A1524,'1_คตง_ภาพรวม'!$L$6:$M$56,2,FALSE)</f>
        <v>#N/A</v>
      </c>
    </row>
    <row r="1525" spans="1:14">
      <c r="A1525" s="6" t="s">
        <v>4176</v>
      </c>
      <c r="B1525" s="6" t="s">
        <v>23706</v>
      </c>
      <c r="C1525" s="6" t="s">
        <v>23707</v>
      </c>
      <c r="D1525" s="35">
        <v>44286</v>
      </c>
      <c r="E1525" s="6" t="s">
        <v>23708</v>
      </c>
      <c r="F1525" s="6" t="s">
        <v>9875</v>
      </c>
      <c r="G1525" s="6">
        <v>29700</v>
      </c>
      <c r="H1525" s="6">
        <v>29700</v>
      </c>
      <c r="I1525" s="6" t="s">
        <v>9762</v>
      </c>
      <c r="J1525" s="6" t="s">
        <v>9763</v>
      </c>
      <c r="K1525" s="6">
        <v>29700</v>
      </c>
      <c r="L1525" s="6" t="s">
        <v>9764</v>
      </c>
      <c r="M1525" s="6">
        <v>15</v>
      </c>
      <c r="N1525" s="6" t="e">
        <f>VLOOKUP(A1525,'1_คตง_ภาพรวม'!$L$6:$M$56,2,FALSE)</f>
        <v>#N/A</v>
      </c>
    </row>
    <row r="1526" spans="1:14">
      <c r="A1526" s="6" t="s">
        <v>4192</v>
      </c>
      <c r="B1526" s="6" t="s">
        <v>23865</v>
      </c>
      <c r="C1526" s="6" t="s">
        <v>23866</v>
      </c>
      <c r="D1526" s="35">
        <v>44288</v>
      </c>
      <c r="E1526" s="6" t="s">
        <v>23867</v>
      </c>
      <c r="F1526" s="6" t="s">
        <v>9875</v>
      </c>
      <c r="G1526" s="6">
        <v>18810</v>
      </c>
      <c r="H1526" s="6">
        <v>18810</v>
      </c>
      <c r="I1526" s="6" t="s">
        <v>9762</v>
      </c>
      <c r="J1526" s="6" t="s">
        <v>9763</v>
      </c>
      <c r="K1526" s="6">
        <v>18810</v>
      </c>
      <c r="L1526" s="6" t="s">
        <v>9764</v>
      </c>
      <c r="M1526" s="6">
        <v>15</v>
      </c>
      <c r="N1526" s="6" t="e">
        <f>VLOOKUP(A1526,'1_คตง_ภาพรวม'!$L$6:$M$56,2,FALSE)</f>
        <v>#N/A</v>
      </c>
    </row>
    <row r="1527" spans="1:14">
      <c r="A1527" s="6" t="s">
        <v>7344</v>
      </c>
      <c r="B1527" s="6" t="s">
        <v>23877</v>
      </c>
      <c r="C1527" s="6" t="s">
        <v>23878</v>
      </c>
      <c r="D1527" s="35">
        <v>44287</v>
      </c>
      <c r="E1527" s="6" t="s">
        <v>23879</v>
      </c>
      <c r="F1527" s="6" t="s">
        <v>9875</v>
      </c>
      <c r="G1527" s="6">
        <v>37620</v>
      </c>
      <c r="H1527" s="6">
        <v>37620</v>
      </c>
      <c r="I1527" s="6" t="s">
        <v>9762</v>
      </c>
      <c r="J1527" s="6" t="s">
        <v>9763</v>
      </c>
      <c r="K1527" s="6">
        <v>37620</v>
      </c>
      <c r="L1527" s="6" t="s">
        <v>9764</v>
      </c>
      <c r="M1527" s="6">
        <v>15</v>
      </c>
      <c r="N1527" s="6" t="e">
        <f>VLOOKUP(A1527,'1_คตง_ภาพรวม'!$L$6:$M$56,2,FALSE)</f>
        <v>#N/A</v>
      </c>
    </row>
    <row r="1528" spans="1:14">
      <c r="A1528" s="6" t="s">
        <v>5589</v>
      </c>
      <c r="B1528" s="6" t="s">
        <v>23880</v>
      </c>
      <c r="C1528" s="6" t="s">
        <v>23881</v>
      </c>
      <c r="D1528" s="35">
        <v>44287</v>
      </c>
      <c r="E1528" s="6" t="s">
        <v>23882</v>
      </c>
      <c r="F1528" s="6" t="s">
        <v>9875</v>
      </c>
      <c r="G1528" s="6">
        <v>30195</v>
      </c>
      <c r="H1528" s="6">
        <v>30195</v>
      </c>
      <c r="I1528" s="6" t="s">
        <v>9762</v>
      </c>
      <c r="J1528" s="6" t="s">
        <v>9763</v>
      </c>
      <c r="K1528" s="6">
        <v>30195</v>
      </c>
      <c r="L1528" s="6" t="s">
        <v>9764</v>
      </c>
      <c r="M1528" s="6">
        <v>15</v>
      </c>
      <c r="N1528" s="6" t="e">
        <f>VLOOKUP(A1528,'1_คตง_ภาพรวม'!$L$6:$M$56,2,FALSE)</f>
        <v>#N/A</v>
      </c>
    </row>
    <row r="1529" spans="1:14">
      <c r="A1529" s="6" t="s">
        <v>6960</v>
      </c>
      <c r="B1529" s="6" t="s">
        <v>23883</v>
      </c>
      <c r="C1529" s="6" t="s">
        <v>23884</v>
      </c>
      <c r="D1529" s="35">
        <v>44287</v>
      </c>
      <c r="E1529" s="6" t="s">
        <v>23885</v>
      </c>
      <c r="F1529" s="6" t="s">
        <v>9875</v>
      </c>
      <c r="G1529" s="6">
        <v>33660</v>
      </c>
      <c r="H1529" s="6">
        <v>33660</v>
      </c>
      <c r="I1529" s="6" t="s">
        <v>9762</v>
      </c>
      <c r="J1529" s="6" t="s">
        <v>9763</v>
      </c>
      <c r="K1529" s="6">
        <v>33660</v>
      </c>
      <c r="L1529" s="6" t="s">
        <v>9764</v>
      </c>
      <c r="M1529" s="6">
        <v>15</v>
      </c>
      <c r="N1529" s="6" t="e">
        <f>VLOOKUP(A1529,'1_คตง_ภาพรวม'!$L$6:$M$56,2,FALSE)</f>
        <v>#N/A</v>
      </c>
    </row>
    <row r="1530" spans="1:14">
      <c r="A1530" s="6" t="s">
        <v>2633</v>
      </c>
      <c r="B1530" s="6" t="s">
        <v>23886</v>
      </c>
      <c r="C1530" s="6" t="s">
        <v>23887</v>
      </c>
      <c r="D1530" s="35">
        <v>44287</v>
      </c>
      <c r="E1530" s="6" t="s">
        <v>23888</v>
      </c>
      <c r="F1530" s="6" t="s">
        <v>9875</v>
      </c>
      <c r="G1530" s="6">
        <v>29700</v>
      </c>
      <c r="H1530" s="6">
        <v>29700</v>
      </c>
      <c r="I1530" s="6" t="s">
        <v>9762</v>
      </c>
      <c r="J1530" s="6" t="s">
        <v>9763</v>
      </c>
      <c r="K1530" s="6">
        <v>29700</v>
      </c>
      <c r="L1530" s="6" t="s">
        <v>9764</v>
      </c>
      <c r="M1530" s="6">
        <v>15</v>
      </c>
      <c r="N1530" s="6" t="e">
        <f>VLOOKUP(A1530,'1_คตง_ภาพรวม'!$L$6:$M$56,2,FALSE)</f>
        <v>#N/A</v>
      </c>
    </row>
    <row r="1531" spans="1:14">
      <c r="A1531" s="6" t="s">
        <v>4136</v>
      </c>
      <c r="B1531" s="6" t="s">
        <v>23889</v>
      </c>
      <c r="C1531" s="6" t="s">
        <v>23890</v>
      </c>
      <c r="D1531" s="35">
        <v>44287</v>
      </c>
      <c r="E1531" s="6" t="s">
        <v>23891</v>
      </c>
      <c r="F1531" s="6" t="s">
        <v>9875</v>
      </c>
      <c r="G1531" s="6">
        <v>38115</v>
      </c>
      <c r="H1531" s="6">
        <v>38115</v>
      </c>
      <c r="I1531" s="6" t="s">
        <v>9762</v>
      </c>
      <c r="J1531" s="6" t="s">
        <v>9763</v>
      </c>
      <c r="K1531" s="6">
        <v>38115</v>
      </c>
      <c r="L1531" s="6" t="s">
        <v>9764</v>
      </c>
      <c r="M1531" s="6">
        <v>15</v>
      </c>
      <c r="N1531" s="6" t="e">
        <f>VLOOKUP(A1531,'1_คตง_ภาพรวม'!$L$6:$M$56,2,FALSE)</f>
        <v>#N/A</v>
      </c>
    </row>
    <row r="1532" spans="1:14">
      <c r="A1532" s="6" t="s">
        <v>3868</v>
      </c>
      <c r="B1532" s="6" t="s">
        <v>23892</v>
      </c>
      <c r="C1532" s="6" t="s">
        <v>23893</v>
      </c>
      <c r="D1532" s="35">
        <v>44287</v>
      </c>
      <c r="E1532" s="6" t="s">
        <v>23894</v>
      </c>
      <c r="F1532" s="6" t="s">
        <v>9875</v>
      </c>
      <c r="G1532" s="6">
        <v>68211</v>
      </c>
      <c r="H1532" s="6">
        <v>68211</v>
      </c>
      <c r="I1532" s="6" t="s">
        <v>9762</v>
      </c>
      <c r="J1532" s="6" t="s">
        <v>9763</v>
      </c>
      <c r="K1532" s="6">
        <v>68211</v>
      </c>
      <c r="L1532" s="6" t="s">
        <v>9764</v>
      </c>
      <c r="M1532" s="6">
        <v>15</v>
      </c>
      <c r="N1532" s="6" t="e">
        <f>VLOOKUP(A1532,'1_คตง_ภาพรวม'!$L$6:$M$56,2,FALSE)</f>
        <v>#N/A</v>
      </c>
    </row>
    <row r="1533" spans="1:14">
      <c r="A1533" s="6" t="s">
        <v>2794</v>
      </c>
      <c r="B1533" s="6" t="s">
        <v>23895</v>
      </c>
      <c r="C1533" s="6" t="s">
        <v>23896</v>
      </c>
      <c r="D1533" s="35">
        <v>44287</v>
      </c>
      <c r="E1533" s="6" t="s">
        <v>23897</v>
      </c>
      <c r="F1533" s="6" t="s">
        <v>9875</v>
      </c>
      <c r="G1533" s="6">
        <v>21186</v>
      </c>
      <c r="H1533" s="6">
        <v>21186</v>
      </c>
      <c r="I1533" s="6" t="s">
        <v>9762</v>
      </c>
      <c r="J1533" s="6" t="s">
        <v>9763</v>
      </c>
      <c r="K1533" s="6">
        <v>21186</v>
      </c>
      <c r="L1533" s="6" t="s">
        <v>9764</v>
      </c>
      <c r="M1533" s="6">
        <v>15</v>
      </c>
      <c r="N1533" s="6" t="e">
        <f>VLOOKUP(A1533,'1_คตง_ภาพรวม'!$L$6:$M$56,2,FALSE)</f>
        <v>#N/A</v>
      </c>
    </row>
    <row r="1534" spans="1:14">
      <c r="A1534" s="6" t="s">
        <v>3266</v>
      </c>
      <c r="B1534" s="6" t="s">
        <v>23898</v>
      </c>
      <c r="C1534" s="6" t="s">
        <v>23899</v>
      </c>
      <c r="D1534" s="35">
        <v>44287</v>
      </c>
      <c r="E1534" s="6" t="s">
        <v>23900</v>
      </c>
      <c r="F1534" s="6" t="s">
        <v>9875</v>
      </c>
      <c r="G1534" s="6">
        <v>15840</v>
      </c>
      <c r="H1534" s="6">
        <v>15840</v>
      </c>
      <c r="I1534" s="6" t="s">
        <v>9762</v>
      </c>
      <c r="J1534" s="6" t="s">
        <v>9763</v>
      </c>
      <c r="K1534" s="6">
        <v>15840</v>
      </c>
      <c r="L1534" s="6" t="s">
        <v>9764</v>
      </c>
      <c r="M1534" s="6">
        <v>15</v>
      </c>
      <c r="N1534" s="6" t="e">
        <f>VLOOKUP(A1534,'1_คตง_ภาพรวม'!$L$6:$M$56,2,FALSE)</f>
        <v>#N/A</v>
      </c>
    </row>
    <row r="1535" spans="1:14">
      <c r="A1535" s="6" t="s">
        <v>3590</v>
      </c>
      <c r="B1535" s="6" t="s">
        <v>23913</v>
      </c>
      <c r="C1535" s="6" t="s">
        <v>23914</v>
      </c>
      <c r="D1535" s="35">
        <v>44288</v>
      </c>
      <c r="E1535" s="6" t="s">
        <v>23915</v>
      </c>
      <c r="F1535" s="6" t="s">
        <v>9875</v>
      </c>
      <c r="G1535" s="6">
        <v>18315</v>
      </c>
      <c r="H1535" s="6">
        <v>18315</v>
      </c>
      <c r="I1535" s="6" t="s">
        <v>9762</v>
      </c>
      <c r="J1535" s="6" t="s">
        <v>9763</v>
      </c>
      <c r="K1535" s="6">
        <v>18315</v>
      </c>
      <c r="L1535" s="6" t="s">
        <v>9764</v>
      </c>
      <c r="M1535" s="6">
        <v>15</v>
      </c>
      <c r="N1535" s="6" t="e">
        <f>VLOOKUP(A1535,'1_คตง_ภาพรวม'!$L$6:$M$56,2,FALSE)</f>
        <v>#N/A</v>
      </c>
    </row>
    <row r="1536" spans="1:14">
      <c r="A1536" s="6" t="s">
        <v>7562</v>
      </c>
      <c r="B1536" s="6" t="s">
        <v>23916</v>
      </c>
      <c r="C1536" s="6" t="s">
        <v>23917</v>
      </c>
      <c r="D1536" s="35">
        <v>44288</v>
      </c>
      <c r="E1536" s="6" t="s">
        <v>23918</v>
      </c>
      <c r="F1536" s="6" t="s">
        <v>9875</v>
      </c>
      <c r="G1536" s="6">
        <v>25245</v>
      </c>
      <c r="H1536" s="6">
        <v>25245</v>
      </c>
      <c r="I1536" s="6" t="s">
        <v>9762</v>
      </c>
      <c r="J1536" s="6" t="s">
        <v>9763</v>
      </c>
      <c r="K1536" s="6">
        <v>25245</v>
      </c>
      <c r="L1536" s="6" t="s">
        <v>9764</v>
      </c>
      <c r="M1536" s="6">
        <v>15</v>
      </c>
      <c r="N1536" s="6" t="e">
        <f>VLOOKUP(A1536,'1_คตง_ภาพรวม'!$L$6:$M$56,2,FALSE)</f>
        <v>#N/A</v>
      </c>
    </row>
    <row r="1537" spans="1:14">
      <c r="A1537" s="6" t="s">
        <v>3574</v>
      </c>
      <c r="B1537" s="6" t="s">
        <v>23919</v>
      </c>
      <c r="C1537" s="6" t="s">
        <v>23920</v>
      </c>
      <c r="D1537" s="35">
        <v>44288</v>
      </c>
      <c r="E1537" s="6" t="s">
        <v>23921</v>
      </c>
      <c r="F1537" s="6" t="s">
        <v>9875</v>
      </c>
      <c r="G1537" s="6">
        <v>21780</v>
      </c>
      <c r="H1537" s="6">
        <v>21780</v>
      </c>
      <c r="I1537" s="6" t="s">
        <v>9762</v>
      </c>
      <c r="J1537" s="6" t="s">
        <v>9763</v>
      </c>
      <c r="K1537" s="6">
        <v>21780</v>
      </c>
      <c r="L1537" s="6" t="s">
        <v>9764</v>
      </c>
      <c r="M1537" s="6">
        <v>15</v>
      </c>
      <c r="N1537" s="6" t="e">
        <f>VLOOKUP(A1537,'1_คตง_ภาพรวม'!$L$6:$M$56,2,FALSE)</f>
        <v>#N/A</v>
      </c>
    </row>
    <row r="1538" spans="1:14">
      <c r="A1538" s="6" t="s">
        <v>3123</v>
      </c>
      <c r="B1538" s="6" t="s">
        <v>23922</v>
      </c>
      <c r="C1538" s="6" t="s">
        <v>23923</v>
      </c>
      <c r="D1538" s="35">
        <v>44288</v>
      </c>
      <c r="E1538" s="6" t="s">
        <v>23924</v>
      </c>
      <c r="F1538" s="6" t="s">
        <v>9875</v>
      </c>
      <c r="G1538" s="6">
        <v>24750</v>
      </c>
      <c r="H1538" s="6">
        <v>24750</v>
      </c>
      <c r="I1538" s="6" t="s">
        <v>9762</v>
      </c>
      <c r="J1538" s="6" t="s">
        <v>9763</v>
      </c>
      <c r="K1538" s="6">
        <v>24750</v>
      </c>
      <c r="L1538" s="6" t="s">
        <v>9764</v>
      </c>
      <c r="M1538" s="6">
        <v>15</v>
      </c>
      <c r="N1538" s="6" t="e">
        <f>VLOOKUP(A1538,'1_คตง_ภาพรวม'!$L$6:$M$56,2,FALSE)</f>
        <v>#N/A</v>
      </c>
    </row>
    <row r="1539" spans="1:14">
      <c r="A1539" s="6" t="s">
        <v>2784</v>
      </c>
      <c r="B1539" s="6" t="s">
        <v>23925</v>
      </c>
      <c r="C1539" s="6" t="s">
        <v>23926</v>
      </c>
      <c r="D1539" s="35">
        <v>44288</v>
      </c>
      <c r="E1539" s="6" t="s">
        <v>23927</v>
      </c>
      <c r="F1539" s="6" t="s">
        <v>9875</v>
      </c>
      <c r="G1539" s="6">
        <v>18810</v>
      </c>
      <c r="H1539" s="6">
        <v>18810</v>
      </c>
      <c r="I1539" s="6" t="s">
        <v>9762</v>
      </c>
      <c r="J1539" s="6" t="s">
        <v>9763</v>
      </c>
      <c r="K1539" s="6">
        <v>18810</v>
      </c>
      <c r="L1539" s="6" t="s">
        <v>9764</v>
      </c>
      <c r="M1539" s="6">
        <v>15</v>
      </c>
      <c r="N1539" s="6" t="e">
        <f>VLOOKUP(A1539,'1_คตง_ภาพรวม'!$L$6:$M$56,2,FALSE)</f>
        <v>#N/A</v>
      </c>
    </row>
    <row r="1540" spans="1:14">
      <c r="A1540" s="6" t="s">
        <v>3064</v>
      </c>
      <c r="B1540" s="6" t="s">
        <v>23928</v>
      </c>
      <c r="C1540" s="6" t="s">
        <v>23929</v>
      </c>
      <c r="D1540" s="35">
        <v>44288</v>
      </c>
      <c r="E1540" s="6" t="s">
        <v>23930</v>
      </c>
      <c r="F1540" s="6" t="s">
        <v>9875</v>
      </c>
      <c r="G1540" s="6">
        <v>29700</v>
      </c>
      <c r="H1540" s="6">
        <v>29700</v>
      </c>
      <c r="I1540" s="6" t="s">
        <v>9762</v>
      </c>
      <c r="J1540" s="6" t="s">
        <v>9763</v>
      </c>
      <c r="K1540" s="6">
        <v>29700</v>
      </c>
      <c r="L1540" s="6" t="s">
        <v>9764</v>
      </c>
      <c r="M1540" s="6">
        <v>15</v>
      </c>
      <c r="N1540" s="6" t="e">
        <f>VLOOKUP(A1540,'1_คตง_ภาพรวม'!$L$6:$M$56,2,FALSE)</f>
        <v>#N/A</v>
      </c>
    </row>
    <row r="1541" spans="1:14">
      <c r="A1541" s="6" t="s">
        <v>7296</v>
      </c>
      <c r="B1541" s="6" t="s">
        <v>23931</v>
      </c>
      <c r="C1541" s="6" t="s">
        <v>23932</v>
      </c>
      <c r="D1541" s="35">
        <v>44288</v>
      </c>
      <c r="E1541" s="6" t="s">
        <v>23933</v>
      </c>
      <c r="F1541" s="6" t="s">
        <v>9875</v>
      </c>
      <c r="G1541" s="6">
        <v>22275</v>
      </c>
      <c r="H1541" s="6">
        <v>22275</v>
      </c>
      <c r="I1541" s="6" t="s">
        <v>9762</v>
      </c>
      <c r="J1541" s="6" t="s">
        <v>9763</v>
      </c>
      <c r="K1541" s="6">
        <v>22275</v>
      </c>
      <c r="L1541" s="6" t="s">
        <v>9764</v>
      </c>
      <c r="M1541" s="6">
        <v>15</v>
      </c>
      <c r="N1541" s="6" t="e">
        <f>VLOOKUP(A1541,'1_คตง_ภาพรวม'!$L$6:$M$56,2,FALSE)</f>
        <v>#N/A</v>
      </c>
    </row>
    <row r="1542" spans="1:14">
      <c r="A1542" s="6" t="s">
        <v>2516</v>
      </c>
      <c r="B1542" s="6" t="s">
        <v>23934</v>
      </c>
      <c r="C1542" s="6" t="s">
        <v>23935</v>
      </c>
      <c r="D1542" s="35">
        <v>44288</v>
      </c>
      <c r="E1542" s="6" t="s">
        <v>23936</v>
      </c>
      <c r="F1542" s="6" t="s">
        <v>9875</v>
      </c>
      <c r="G1542" s="6">
        <v>25245</v>
      </c>
      <c r="H1542" s="6">
        <v>25245</v>
      </c>
      <c r="I1542" s="6" t="s">
        <v>9762</v>
      </c>
      <c r="J1542" s="6" t="s">
        <v>9763</v>
      </c>
      <c r="K1542" s="6">
        <v>25245</v>
      </c>
      <c r="L1542" s="6" t="s">
        <v>9764</v>
      </c>
      <c r="M1542" s="6">
        <v>15</v>
      </c>
      <c r="N1542" s="6" t="e">
        <f>VLOOKUP(A1542,'1_คตง_ภาพรวม'!$L$6:$M$56,2,FALSE)</f>
        <v>#N/A</v>
      </c>
    </row>
    <row r="1543" spans="1:14">
      <c r="A1543" s="6" t="s">
        <v>3901</v>
      </c>
      <c r="B1543" s="6" t="s">
        <v>23946</v>
      </c>
      <c r="C1543" s="6" t="s">
        <v>23947</v>
      </c>
      <c r="D1543" s="35">
        <v>44295</v>
      </c>
      <c r="E1543" s="6" t="s">
        <v>23948</v>
      </c>
      <c r="F1543" s="6" t="s">
        <v>9875</v>
      </c>
      <c r="G1543" s="6">
        <v>25903.8</v>
      </c>
      <c r="H1543" s="6">
        <v>25903.8</v>
      </c>
      <c r="I1543" s="6" t="s">
        <v>9762</v>
      </c>
      <c r="J1543" s="6" t="s">
        <v>9763</v>
      </c>
      <c r="K1543" s="6">
        <v>25903.8</v>
      </c>
      <c r="L1543" s="6" t="s">
        <v>9764</v>
      </c>
      <c r="M1543" s="6">
        <v>15</v>
      </c>
      <c r="N1543" s="6" t="e">
        <f>VLOOKUP(A1543,'1_คตง_ภาพรวม'!$L$6:$M$56,2,FALSE)</f>
        <v>#N/A</v>
      </c>
    </row>
    <row r="1544" spans="1:14">
      <c r="A1544" s="6" t="s">
        <v>5135</v>
      </c>
      <c r="B1544" s="6" t="s">
        <v>23955</v>
      </c>
      <c r="C1544" s="6" t="s">
        <v>23956</v>
      </c>
      <c r="D1544" s="35">
        <v>44295</v>
      </c>
      <c r="E1544" s="6" t="s">
        <v>23957</v>
      </c>
      <c r="F1544" s="6" t="s">
        <v>9875</v>
      </c>
      <c r="G1544" s="6">
        <v>504342.06</v>
      </c>
      <c r="H1544" s="6">
        <v>504342.06</v>
      </c>
      <c r="I1544" s="6" t="s">
        <v>9762</v>
      </c>
      <c r="J1544" s="6" t="s">
        <v>9763</v>
      </c>
      <c r="K1544" s="6">
        <v>504342.06</v>
      </c>
      <c r="L1544" s="6" t="s">
        <v>9764</v>
      </c>
      <c r="M1544" s="6">
        <v>15</v>
      </c>
      <c r="N1544" s="6" t="e">
        <f>VLOOKUP(A1544,'1_คตง_ภาพรวม'!$L$6:$M$56,2,FALSE)</f>
        <v>#N/A</v>
      </c>
    </row>
    <row r="1545" spans="1:14">
      <c r="A1545" s="6" t="s">
        <v>2417</v>
      </c>
      <c r="B1545" s="6" t="s">
        <v>23961</v>
      </c>
      <c r="C1545" s="6" t="s">
        <v>23962</v>
      </c>
      <c r="D1545" s="35">
        <v>44291</v>
      </c>
      <c r="E1545" s="6" t="s">
        <v>23963</v>
      </c>
      <c r="F1545" s="6" t="s">
        <v>9875</v>
      </c>
      <c r="G1545" s="6">
        <v>25740</v>
      </c>
      <c r="H1545" s="6">
        <v>25740</v>
      </c>
      <c r="I1545" s="6" t="s">
        <v>9762</v>
      </c>
      <c r="J1545" s="6" t="s">
        <v>9763</v>
      </c>
      <c r="K1545" s="6">
        <v>25740</v>
      </c>
      <c r="L1545" s="6" t="s">
        <v>9764</v>
      </c>
      <c r="M1545" s="6">
        <v>15</v>
      </c>
      <c r="N1545" s="6" t="e">
        <f>VLOOKUP(A1545,'1_คตง_ภาพรวม'!$L$6:$M$56,2,FALSE)</f>
        <v>#N/A</v>
      </c>
    </row>
    <row r="1546" spans="1:14">
      <c r="A1546" s="6" t="s">
        <v>3252</v>
      </c>
      <c r="B1546" s="6" t="s">
        <v>23964</v>
      </c>
      <c r="C1546" s="6" t="s">
        <v>23965</v>
      </c>
      <c r="D1546" s="35">
        <v>44291</v>
      </c>
      <c r="E1546" s="6" t="s">
        <v>23966</v>
      </c>
      <c r="F1546" s="6" t="s">
        <v>9875</v>
      </c>
      <c r="G1546" s="6">
        <v>64350</v>
      </c>
      <c r="H1546" s="6">
        <v>64350</v>
      </c>
      <c r="I1546" s="6" t="s">
        <v>9762</v>
      </c>
      <c r="J1546" s="6" t="s">
        <v>9763</v>
      </c>
      <c r="K1546" s="6">
        <v>64350</v>
      </c>
      <c r="L1546" s="6" t="s">
        <v>9764</v>
      </c>
      <c r="M1546" s="6">
        <v>15</v>
      </c>
      <c r="N1546" s="6" t="e">
        <f>VLOOKUP(A1546,'1_คตง_ภาพรวม'!$L$6:$M$56,2,FALSE)</f>
        <v>#N/A</v>
      </c>
    </row>
    <row r="1547" spans="1:14">
      <c r="A1547" s="6" t="s">
        <v>3159</v>
      </c>
      <c r="B1547" s="6" t="s">
        <v>23967</v>
      </c>
      <c r="C1547" s="6" t="s">
        <v>23968</v>
      </c>
      <c r="D1547" s="35">
        <v>44291</v>
      </c>
      <c r="E1547" s="6" t="s">
        <v>23969</v>
      </c>
      <c r="F1547" s="6" t="s">
        <v>9875</v>
      </c>
      <c r="G1547" s="6">
        <v>22869</v>
      </c>
      <c r="H1547" s="6">
        <v>22869</v>
      </c>
      <c r="I1547" s="6" t="s">
        <v>9762</v>
      </c>
      <c r="J1547" s="6" t="s">
        <v>9763</v>
      </c>
      <c r="K1547" s="6">
        <v>22869</v>
      </c>
      <c r="L1547" s="6" t="s">
        <v>9764</v>
      </c>
      <c r="M1547" s="6">
        <v>15</v>
      </c>
      <c r="N1547" s="6" t="e">
        <f>VLOOKUP(A1547,'1_คตง_ภาพรวม'!$L$6:$M$56,2,FALSE)</f>
        <v>#N/A</v>
      </c>
    </row>
    <row r="1548" spans="1:14">
      <c r="A1548" s="6" t="s">
        <v>2754</v>
      </c>
      <c r="B1548" s="6" t="s">
        <v>23970</v>
      </c>
      <c r="C1548" s="6" t="s">
        <v>23971</v>
      </c>
      <c r="D1548" s="35">
        <v>44291</v>
      </c>
      <c r="E1548" s="6" t="s">
        <v>23972</v>
      </c>
      <c r="F1548" s="6" t="s">
        <v>9875</v>
      </c>
      <c r="G1548" s="6">
        <v>141500.70000000001</v>
      </c>
      <c r="H1548" s="6">
        <v>141500.70000000001</v>
      </c>
      <c r="I1548" s="6" t="s">
        <v>9762</v>
      </c>
      <c r="J1548" s="6" t="s">
        <v>9763</v>
      </c>
      <c r="K1548" s="6">
        <v>141500.70000000001</v>
      </c>
      <c r="L1548" s="6" t="s">
        <v>9764</v>
      </c>
      <c r="M1548" s="6">
        <v>15</v>
      </c>
      <c r="N1548" s="6" t="e">
        <f>VLOOKUP(A1548,'1_คตง_ภาพรวม'!$L$6:$M$56,2,FALSE)</f>
        <v>#N/A</v>
      </c>
    </row>
    <row r="1549" spans="1:14">
      <c r="A1549" s="6" t="s">
        <v>3752</v>
      </c>
      <c r="B1549" s="6" t="s">
        <v>23973</v>
      </c>
      <c r="C1549" s="6" t="s">
        <v>23974</v>
      </c>
      <c r="D1549" s="35">
        <v>44291</v>
      </c>
      <c r="E1549" s="6" t="s">
        <v>23975</v>
      </c>
      <c r="F1549" s="6" t="s">
        <v>9875</v>
      </c>
      <c r="G1549" s="6">
        <v>112365</v>
      </c>
      <c r="H1549" s="6">
        <v>112365</v>
      </c>
      <c r="I1549" s="6" t="s">
        <v>9762</v>
      </c>
      <c r="J1549" s="6" t="s">
        <v>9763</v>
      </c>
      <c r="K1549" s="6">
        <v>112365</v>
      </c>
      <c r="L1549" s="6" t="s">
        <v>9764</v>
      </c>
      <c r="M1549" s="6">
        <v>15</v>
      </c>
      <c r="N1549" s="6" t="e">
        <f>VLOOKUP(A1549,'1_คตง_ภาพรวม'!$L$6:$M$56,2,FALSE)</f>
        <v>#N/A</v>
      </c>
    </row>
    <row r="1550" spans="1:14">
      <c r="A1550" s="6" t="s">
        <v>2433</v>
      </c>
      <c r="B1550" s="6" t="s">
        <v>23976</v>
      </c>
      <c r="C1550" s="6" t="s">
        <v>23977</v>
      </c>
      <c r="D1550" s="35">
        <v>44291</v>
      </c>
      <c r="E1550" s="6" t="s">
        <v>23978</v>
      </c>
      <c r="F1550" s="6" t="s">
        <v>9875</v>
      </c>
      <c r="G1550" s="6">
        <v>27720</v>
      </c>
      <c r="H1550" s="6">
        <v>27720</v>
      </c>
      <c r="I1550" s="6" t="s">
        <v>9762</v>
      </c>
      <c r="J1550" s="6" t="s">
        <v>9763</v>
      </c>
      <c r="K1550" s="6">
        <v>27720</v>
      </c>
      <c r="L1550" s="6" t="s">
        <v>9764</v>
      </c>
      <c r="M1550" s="6">
        <v>15</v>
      </c>
      <c r="N1550" s="6" t="e">
        <f>VLOOKUP(A1550,'1_คตง_ภาพรวม'!$L$6:$M$56,2,FALSE)</f>
        <v>#N/A</v>
      </c>
    </row>
    <row r="1551" spans="1:14">
      <c r="A1551" s="6" t="s">
        <v>2425</v>
      </c>
      <c r="B1551" s="6" t="s">
        <v>23979</v>
      </c>
      <c r="C1551" s="6" t="s">
        <v>23980</v>
      </c>
      <c r="D1551" s="35">
        <v>44291</v>
      </c>
      <c r="E1551" s="6" t="s">
        <v>23981</v>
      </c>
      <c r="F1551" s="6" t="s">
        <v>9875</v>
      </c>
      <c r="G1551" s="6">
        <v>26730</v>
      </c>
      <c r="H1551" s="6">
        <v>26730</v>
      </c>
      <c r="I1551" s="6" t="s">
        <v>9762</v>
      </c>
      <c r="J1551" s="6" t="s">
        <v>9763</v>
      </c>
      <c r="K1551" s="6">
        <v>26730</v>
      </c>
      <c r="L1551" s="6" t="s">
        <v>9764</v>
      </c>
      <c r="M1551" s="6">
        <v>15</v>
      </c>
      <c r="N1551" s="6" t="e">
        <f>VLOOKUP(A1551,'1_คตง_ภาพรวม'!$L$6:$M$56,2,FALSE)</f>
        <v>#N/A</v>
      </c>
    </row>
    <row r="1552" spans="1:14">
      <c r="A1552" s="6" t="s">
        <v>5892</v>
      </c>
      <c r="B1552" s="6" t="s">
        <v>23982</v>
      </c>
      <c r="C1552" s="6" t="s">
        <v>23983</v>
      </c>
      <c r="D1552" s="35">
        <v>44291</v>
      </c>
      <c r="E1552" s="6" t="s">
        <v>23984</v>
      </c>
      <c r="F1552" s="6" t="s">
        <v>9875</v>
      </c>
      <c r="G1552" s="6">
        <v>17820</v>
      </c>
      <c r="H1552" s="6">
        <v>17820</v>
      </c>
      <c r="I1552" s="6" t="s">
        <v>9762</v>
      </c>
      <c r="J1552" s="6" t="s">
        <v>9763</v>
      </c>
      <c r="K1552" s="6">
        <v>17820</v>
      </c>
      <c r="L1552" s="6" t="s">
        <v>9764</v>
      </c>
      <c r="M1552" s="6">
        <v>15</v>
      </c>
      <c r="N1552" s="6" t="e">
        <f>VLOOKUP(A1552,'1_คตง_ภาพรวม'!$L$6:$M$56,2,FALSE)</f>
        <v>#N/A</v>
      </c>
    </row>
    <row r="1553" spans="1:14">
      <c r="A1553" s="6" t="s">
        <v>5874</v>
      </c>
      <c r="B1553" s="6" t="s">
        <v>23985</v>
      </c>
      <c r="C1553" s="6" t="s">
        <v>23986</v>
      </c>
      <c r="D1553" s="35">
        <v>44291</v>
      </c>
      <c r="E1553" s="6" t="s">
        <v>23987</v>
      </c>
      <c r="F1553" s="6" t="s">
        <v>9875</v>
      </c>
      <c r="G1553" s="6">
        <v>39600</v>
      </c>
      <c r="H1553" s="6">
        <v>39600</v>
      </c>
      <c r="I1553" s="6" t="s">
        <v>9762</v>
      </c>
      <c r="J1553" s="6" t="s">
        <v>9763</v>
      </c>
      <c r="K1553" s="6">
        <v>39600</v>
      </c>
      <c r="L1553" s="6" t="s">
        <v>9764</v>
      </c>
      <c r="M1553" s="6">
        <v>15</v>
      </c>
      <c r="N1553" s="6" t="e">
        <f>VLOOKUP(A1553,'1_คตง_ภาพรวม'!$L$6:$M$56,2,FALSE)</f>
        <v>#N/A</v>
      </c>
    </row>
    <row r="1554" spans="1:14">
      <c r="A1554" s="6" t="s">
        <v>5319</v>
      </c>
      <c r="B1554" s="6" t="s">
        <v>23988</v>
      </c>
      <c r="C1554" s="6" t="s">
        <v>23989</v>
      </c>
      <c r="D1554" s="35">
        <v>44291</v>
      </c>
      <c r="E1554" s="6" t="s">
        <v>23990</v>
      </c>
      <c r="F1554" s="6" t="s">
        <v>9875</v>
      </c>
      <c r="G1554" s="6">
        <v>24750</v>
      </c>
      <c r="H1554" s="6">
        <v>24750</v>
      </c>
      <c r="I1554" s="6" t="s">
        <v>9762</v>
      </c>
      <c r="J1554" s="6" t="s">
        <v>9763</v>
      </c>
      <c r="K1554" s="6">
        <v>24750</v>
      </c>
      <c r="L1554" s="6" t="s">
        <v>9764</v>
      </c>
      <c r="M1554" s="6">
        <v>15</v>
      </c>
      <c r="N1554" s="6" t="e">
        <f>VLOOKUP(A1554,'1_คตง_ภาพรวม'!$L$6:$M$56,2,FALSE)</f>
        <v>#N/A</v>
      </c>
    </row>
    <row r="1555" spans="1:14">
      <c r="A1555" s="6" t="s">
        <v>2828</v>
      </c>
      <c r="B1555" s="6" t="s">
        <v>23991</v>
      </c>
      <c r="C1555" s="6" t="s">
        <v>23992</v>
      </c>
      <c r="D1555" s="35">
        <v>44291</v>
      </c>
      <c r="E1555" s="6" t="s">
        <v>23993</v>
      </c>
      <c r="F1555" s="6" t="s">
        <v>9875</v>
      </c>
      <c r="G1555" s="6">
        <v>24750</v>
      </c>
      <c r="H1555" s="6">
        <v>24750</v>
      </c>
      <c r="I1555" s="6" t="s">
        <v>9762</v>
      </c>
      <c r="J1555" s="6" t="s">
        <v>9763</v>
      </c>
      <c r="K1555" s="6">
        <v>24750</v>
      </c>
      <c r="L1555" s="6" t="s">
        <v>9764</v>
      </c>
      <c r="M1555" s="6">
        <v>15</v>
      </c>
      <c r="N1555" s="6" t="e">
        <f>VLOOKUP(A1555,'1_คตง_ภาพรวม'!$L$6:$M$56,2,FALSE)</f>
        <v>#N/A</v>
      </c>
    </row>
    <row r="1556" spans="1:14">
      <c r="A1556" s="6" t="s">
        <v>2409</v>
      </c>
      <c r="B1556" s="6" t="s">
        <v>23994</v>
      </c>
      <c r="C1556" s="6" t="s">
        <v>23995</v>
      </c>
      <c r="D1556" s="35">
        <v>44291</v>
      </c>
      <c r="E1556" s="6" t="s">
        <v>23996</v>
      </c>
      <c r="F1556" s="6" t="s">
        <v>9875</v>
      </c>
      <c r="G1556" s="6">
        <v>17820</v>
      </c>
      <c r="H1556" s="6">
        <v>17820</v>
      </c>
      <c r="I1556" s="6" t="s">
        <v>9762</v>
      </c>
      <c r="J1556" s="6" t="s">
        <v>9763</v>
      </c>
      <c r="K1556" s="6">
        <v>17820</v>
      </c>
      <c r="L1556" s="6" t="s">
        <v>9764</v>
      </c>
      <c r="M1556" s="6">
        <v>15</v>
      </c>
      <c r="N1556" s="6" t="e">
        <f>VLOOKUP(A1556,'1_คตง_ภาพรวม'!$L$6:$M$56,2,FALSE)</f>
        <v>#N/A</v>
      </c>
    </row>
    <row r="1557" spans="1:14">
      <c r="A1557" s="6" t="s">
        <v>3338</v>
      </c>
      <c r="B1557" s="6" t="s">
        <v>23997</v>
      </c>
      <c r="C1557" s="6" t="s">
        <v>23998</v>
      </c>
      <c r="D1557" s="35">
        <v>44291</v>
      </c>
      <c r="E1557" s="6" t="s">
        <v>23999</v>
      </c>
      <c r="F1557" s="6" t="s">
        <v>9875</v>
      </c>
      <c r="G1557" s="6">
        <v>18315</v>
      </c>
      <c r="H1557" s="6">
        <v>18315</v>
      </c>
      <c r="I1557" s="6" t="s">
        <v>9762</v>
      </c>
      <c r="J1557" s="6" t="s">
        <v>9763</v>
      </c>
      <c r="K1557" s="6">
        <v>18315</v>
      </c>
      <c r="L1557" s="6" t="s">
        <v>9764</v>
      </c>
      <c r="M1557" s="6">
        <v>15</v>
      </c>
      <c r="N1557" s="6" t="e">
        <f>VLOOKUP(A1557,'1_คตง_ภาพรวม'!$L$6:$M$56,2,FALSE)</f>
        <v>#N/A</v>
      </c>
    </row>
    <row r="1558" spans="1:14">
      <c r="A1558" s="6" t="s">
        <v>4108</v>
      </c>
      <c r="B1558" s="6" t="s">
        <v>24000</v>
      </c>
      <c r="C1558" s="6" t="s">
        <v>24001</v>
      </c>
      <c r="D1558" s="35">
        <v>44291</v>
      </c>
      <c r="E1558" s="6" t="s">
        <v>24002</v>
      </c>
      <c r="F1558" s="6" t="s">
        <v>9875</v>
      </c>
      <c r="G1558" s="6">
        <v>27472.5</v>
      </c>
      <c r="H1558" s="6">
        <v>27472.5</v>
      </c>
      <c r="I1558" s="6" t="s">
        <v>9762</v>
      </c>
      <c r="J1558" s="6" t="s">
        <v>9763</v>
      </c>
      <c r="K1558" s="6">
        <v>27472.5</v>
      </c>
      <c r="L1558" s="6" t="s">
        <v>9764</v>
      </c>
      <c r="M1558" s="6">
        <v>15</v>
      </c>
      <c r="N1558" s="6" t="e">
        <f>VLOOKUP(A1558,'1_คตง_ภาพรวม'!$L$6:$M$56,2,FALSE)</f>
        <v>#N/A</v>
      </c>
    </row>
    <row r="1559" spans="1:14">
      <c r="A1559" s="6" t="s">
        <v>3350</v>
      </c>
      <c r="B1559" s="6" t="s">
        <v>24006</v>
      </c>
      <c r="C1559" s="6" t="s">
        <v>24007</v>
      </c>
      <c r="D1559" s="35">
        <v>44295</v>
      </c>
      <c r="E1559" s="6" t="s">
        <v>24008</v>
      </c>
      <c r="F1559" s="6" t="s">
        <v>9875</v>
      </c>
      <c r="G1559" s="6">
        <v>146280</v>
      </c>
      <c r="H1559" s="6">
        <v>146280</v>
      </c>
      <c r="I1559" s="6" t="s">
        <v>9762</v>
      </c>
      <c r="J1559" s="6" t="s">
        <v>9763</v>
      </c>
      <c r="K1559" s="6">
        <v>146280</v>
      </c>
      <c r="L1559" s="6" t="s">
        <v>9764</v>
      </c>
      <c r="M1559" s="6">
        <v>15</v>
      </c>
      <c r="N1559" s="6" t="e">
        <f>VLOOKUP(A1559,'1_คตง_ภาพรวม'!$L$6:$M$56,2,FALSE)</f>
        <v>#N/A</v>
      </c>
    </row>
    <row r="1560" spans="1:14">
      <c r="A1560" s="6" t="s">
        <v>3427</v>
      </c>
      <c r="B1560" s="6" t="s">
        <v>24009</v>
      </c>
      <c r="C1560" s="6" t="s">
        <v>24010</v>
      </c>
      <c r="D1560" s="35">
        <v>44295</v>
      </c>
      <c r="E1560" s="6" t="s">
        <v>24011</v>
      </c>
      <c r="F1560" s="6" t="s">
        <v>9875</v>
      </c>
      <c r="G1560" s="6">
        <v>147870</v>
      </c>
      <c r="H1560" s="6">
        <v>147870</v>
      </c>
      <c r="I1560" s="6" t="s">
        <v>9762</v>
      </c>
      <c r="J1560" s="6" t="s">
        <v>9763</v>
      </c>
      <c r="K1560" s="6">
        <v>147870</v>
      </c>
      <c r="L1560" s="6" t="s">
        <v>9764</v>
      </c>
      <c r="M1560" s="6">
        <v>15</v>
      </c>
      <c r="N1560" s="6" t="e">
        <f>VLOOKUP(A1560,'1_คตง_ภาพรวม'!$L$6:$M$56,2,FALSE)</f>
        <v>#N/A</v>
      </c>
    </row>
    <row r="1561" spans="1:14">
      <c r="A1561" s="6" t="s">
        <v>2543</v>
      </c>
      <c r="B1561" s="6" t="s">
        <v>24012</v>
      </c>
      <c r="C1561" s="6" t="s">
        <v>24013</v>
      </c>
      <c r="D1561" s="35">
        <v>44295</v>
      </c>
      <c r="E1561" s="6" t="s">
        <v>24014</v>
      </c>
      <c r="F1561" s="6" t="s">
        <v>9875</v>
      </c>
      <c r="G1561" s="6">
        <v>140079</v>
      </c>
      <c r="H1561" s="6">
        <v>140079</v>
      </c>
      <c r="I1561" s="6" t="s">
        <v>9762</v>
      </c>
      <c r="J1561" s="6" t="s">
        <v>9763</v>
      </c>
      <c r="K1561" s="6">
        <v>140079</v>
      </c>
      <c r="L1561" s="6" t="s">
        <v>9764</v>
      </c>
      <c r="M1561" s="6">
        <v>15</v>
      </c>
      <c r="N1561" s="6" t="e">
        <f>VLOOKUP(A1561,'1_คตง_ภาพรวม'!$L$6:$M$56,2,FALSE)</f>
        <v>#N/A</v>
      </c>
    </row>
    <row r="1562" spans="1:14">
      <c r="A1562" s="6" t="s">
        <v>4246</v>
      </c>
      <c r="B1562" s="6" t="s">
        <v>24015</v>
      </c>
      <c r="C1562" s="6" t="s">
        <v>24016</v>
      </c>
      <c r="D1562" s="35">
        <v>44295</v>
      </c>
      <c r="E1562" s="6" t="s">
        <v>24017</v>
      </c>
      <c r="F1562" s="6" t="s">
        <v>9875</v>
      </c>
      <c r="G1562" s="6">
        <v>292560</v>
      </c>
      <c r="H1562" s="6">
        <v>292560</v>
      </c>
      <c r="I1562" s="6" t="s">
        <v>9762</v>
      </c>
      <c r="J1562" s="6" t="s">
        <v>9763</v>
      </c>
      <c r="K1562" s="6">
        <v>292560</v>
      </c>
      <c r="L1562" s="6" t="s">
        <v>9764</v>
      </c>
      <c r="M1562" s="6">
        <v>15</v>
      </c>
      <c r="N1562" s="6" t="e">
        <f>VLOOKUP(A1562,'1_คตง_ภาพรวม'!$L$6:$M$56,2,FALSE)</f>
        <v>#N/A</v>
      </c>
    </row>
    <row r="1563" spans="1:14">
      <c r="A1563" s="6" t="s">
        <v>62</v>
      </c>
      <c r="B1563" s="6" t="s">
        <v>24018</v>
      </c>
      <c r="C1563" s="6" t="s">
        <v>24019</v>
      </c>
      <c r="D1563" s="35">
        <v>44295</v>
      </c>
      <c r="E1563" s="6" t="s">
        <v>24020</v>
      </c>
      <c r="F1563" s="6" t="s">
        <v>9875</v>
      </c>
      <c r="G1563" s="6">
        <v>494490</v>
      </c>
      <c r="H1563" s="6">
        <v>494490</v>
      </c>
      <c r="I1563" s="6" t="s">
        <v>9762</v>
      </c>
      <c r="J1563" s="6" t="s">
        <v>9763</v>
      </c>
      <c r="K1563" s="6">
        <v>494490</v>
      </c>
      <c r="L1563" s="6" t="s">
        <v>9764</v>
      </c>
      <c r="M1563" s="6">
        <v>15</v>
      </c>
      <c r="N1563" s="6" t="str">
        <f>VLOOKUP(A1563,'1_คตง_ภาพรวม'!$L$6:$M$56,2,FALSE)</f>
        <v>บริษัท ซีเจ เวิร์ค จำกัด</v>
      </c>
    </row>
    <row r="1564" spans="1:14">
      <c r="A1564" s="6" t="s">
        <v>3918</v>
      </c>
      <c r="B1564" s="6" t="s">
        <v>24021</v>
      </c>
      <c r="C1564" s="6" t="s">
        <v>24022</v>
      </c>
      <c r="D1564" s="35">
        <v>44295</v>
      </c>
      <c r="E1564" s="6" t="s">
        <v>24023</v>
      </c>
      <c r="F1564" s="6" t="s">
        <v>9875</v>
      </c>
      <c r="G1564" s="6">
        <v>318000</v>
      </c>
      <c r="H1564" s="6">
        <v>318000</v>
      </c>
      <c r="I1564" s="6" t="s">
        <v>9762</v>
      </c>
      <c r="J1564" s="6" t="s">
        <v>9763</v>
      </c>
      <c r="K1564" s="6">
        <v>318000</v>
      </c>
      <c r="L1564" s="6" t="s">
        <v>9764</v>
      </c>
      <c r="M1564" s="6">
        <v>15</v>
      </c>
      <c r="N1564" s="6" t="e">
        <f>VLOOKUP(A1564,'1_คตง_ภาพรวม'!$L$6:$M$56,2,FALSE)</f>
        <v>#N/A</v>
      </c>
    </row>
    <row r="1565" spans="1:14">
      <c r="A1565" s="6" t="s">
        <v>2926</v>
      </c>
      <c r="B1565" s="6" t="s">
        <v>24030</v>
      </c>
      <c r="C1565" s="6" t="s">
        <v>24031</v>
      </c>
      <c r="D1565" s="35">
        <v>44295</v>
      </c>
      <c r="E1565" s="6" t="s">
        <v>24032</v>
      </c>
      <c r="F1565" s="6" t="s">
        <v>9875</v>
      </c>
      <c r="G1565" s="6">
        <v>495327.1</v>
      </c>
      <c r="H1565" s="6">
        <v>495327.1</v>
      </c>
      <c r="I1565" s="6" t="s">
        <v>9762</v>
      </c>
      <c r="J1565" s="6" t="s">
        <v>9763</v>
      </c>
      <c r="K1565" s="6">
        <v>495327.1</v>
      </c>
      <c r="L1565" s="6" t="s">
        <v>9764</v>
      </c>
      <c r="M1565" s="6">
        <v>15</v>
      </c>
      <c r="N1565" s="6" t="e">
        <f>VLOOKUP(A1565,'1_คตง_ภาพรวม'!$L$6:$M$56,2,FALSE)</f>
        <v>#N/A</v>
      </c>
    </row>
    <row r="1566" spans="1:14">
      <c r="A1566" s="6" t="s">
        <v>2806</v>
      </c>
      <c r="B1566" s="6" t="s">
        <v>24114</v>
      </c>
      <c r="C1566" s="6" t="s">
        <v>24115</v>
      </c>
      <c r="D1566" s="35">
        <v>44295</v>
      </c>
      <c r="E1566" s="6" t="s">
        <v>24116</v>
      </c>
      <c r="F1566" s="6" t="s">
        <v>9875</v>
      </c>
      <c r="G1566" s="6">
        <v>19080</v>
      </c>
      <c r="H1566" s="6">
        <v>19080</v>
      </c>
      <c r="I1566" s="6" t="s">
        <v>9762</v>
      </c>
      <c r="J1566" s="6" t="s">
        <v>9763</v>
      </c>
      <c r="K1566" s="6">
        <v>19080</v>
      </c>
      <c r="L1566" s="6" t="s">
        <v>9764</v>
      </c>
      <c r="M1566" s="6">
        <v>15</v>
      </c>
      <c r="N1566" s="6" t="e">
        <f>VLOOKUP(A1566,'1_คตง_ภาพรวม'!$L$6:$M$56,2,FALSE)</f>
        <v>#N/A</v>
      </c>
    </row>
    <row r="1567" spans="1:14">
      <c r="A1567" s="6" t="s">
        <v>5616</v>
      </c>
      <c r="B1567" s="6" t="s">
        <v>24117</v>
      </c>
      <c r="C1567" s="6" t="s">
        <v>24118</v>
      </c>
      <c r="D1567" s="35">
        <v>44295</v>
      </c>
      <c r="E1567" s="6" t="s">
        <v>24119</v>
      </c>
      <c r="F1567" s="6" t="s">
        <v>9875</v>
      </c>
      <c r="G1567" s="6">
        <v>15900</v>
      </c>
      <c r="H1567" s="6">
        <v>15900</v>
      </c>
      <c r="I1567" s="6" t="s">
        <v>9762</v>
      </c>
      <c r="J1567" s="6" t="s">
        <v>9763</v>
      </c>
      <c r="K1567" s="6">
        <v>15900</v>
      </c>
      <c r="L1567" s="6" t="s">
        <v>9764</v>
      </c>
      <c r="M1567" s="6">
        <v>15</v>
      </c>
      <c r="N1567" s="6" t="e">
        <f>VLOOKUP(A1567,'1_คตง_ภาพรวม'!$L$6:$M$56,2,FALSE)</f>
        <v>#N/A</v>
      </c>
    </row>
    <row r="1568" spans="1:14">
      <c r="A1568" s="6" t="s">
        <v>2984</v>
      </c>
      <c r="B1568" s="6" t="s">
        <v>24120</v>
      </c>
      <c r="C1568" s="6" t="s">
        <v>24121</v>
      </c>
      <c r="D1568" s="35">
        <v>44295</v>
      </c>
      <c r="E1568" s="6" t="s">
        <v>24122</v>
      </c>
      <c r="F1568" s="6" t="s">
        <v>9875</v>
      </c>
      <c r="G1568" s="6">
        <v>29700</v>
      </c>
      <c r="H1568" s="6">
        <v>29700</v>
      </c>
      <c r="I1568" s="6" t="s">
        <v>9762</v>
      </c>
      <c r="J1568" s="6" t="s">
        <v>9763</v>
      </c>
      <c r="K1568" s="6">
        <v>29700</v>
      </c>
      <c r="L1568" s="6" t="s">
        <v>9764</v>
      </c>
      <c r="M1568" s="6">
        <v>15</v>
      </c>
      <c r="N1568" s="6" t="e">
        <f>VLOOKUP(A1568,'1_คตง_ภาพรวม'!$L$6:$M$56,2,FALSE)</f>
        <v>#N/A</v>
      </c>
    </row>
    <row r="1569" spans="1:14">
      <c r="A1569" s="6" t="s">
        <v>3221</v>
      </c>
      <c r="B1569" s="6" t="s">
        <v>24129</v>
      </c>
      <c r="C1569" s="6" t="s">
        <v>24130</v>
      </c>
      <c r="D1569" s="35">
        <v>44295</v>
      </c>
      <c r="E1569" s="6" t="s">
        <v>24131</v>
      </c>
      <c r="F1569" s="6" t="s">
        <v>9875</v>
      </c>
      <c r="G1569" s="6">
        <v>44738.48</v>
      </c>
      <c r="H1569" s="6">
        <v>44738.48</v>
      </c>
      <c r="I1569" s="6" t="s">
        <v>9762</v>
      </c>
      <c r="J1569" s="6" t="s">
        <v>9763</v>
      </c>
      <c r="K1569" s="6">
        <v>44738.48</v>
      </c>
      <c r="L1569" s="6" t="s">
        <v>9764</v>
      </c>
      <c r="M1569" s="6">
        <v>15</v>
      </c>
      <c r="N1569" s="6" t="e">
        <f>VLOOKUP(A1569,'1_คตง_ภาพรวม'!$L$6:$M$56,2,FALSE)</f>
        <v>#N/A</v>
      </c>
    </row>
    <row r="1570" spans="1:14">
      <c r="A1570" s="6" t="s">
        <v>6467</v>
      </c>
      <c r="B1570" s="6" t="s">
        <v>24132</v>
      </c>
      <c r="C1570" s="6" t="s">
        <v>24133</v>
      </c>
      <c r="D1570" s="35">
        <v>44295</v>
      </c>
      <c r="E1570" s="6" t="s">
        <v>24134</v>
      </c>
      <c r="F1570" s="6" t="s">
        <v>9875</v>
      </c>
      <c r="G1570" s="6">
        <v>297196.26</v>
      </c>
      <c r="H1570" s="6">
        <v>297196.26</v>
      </c>
      <c r="I1570" s="6" t="s">
        <v>9762</v>
      </c>
      <c r="J1570" s="6" t="s">
        <v>9763</v>
      </c>
      <c r="K1570" s="6">
        <v>297196.26</v>
      </c>
      <c r="L1570" s="6" t="s">
        <v>9764</v>
      </c>
      <c r="M1570" s="6">
        <v>15</v>
      </c>
      <c r="N1570" s="6" t="e">
        <f>VLOOKUP(A1570,'1_คตง_ภาพรวม'!$L$6:$M$56,2,FALSE)</f>
        <v>#N/A</v>
      </c>
    </row>
    <row r="1571" spans="1:14">
      <c r="A1571" s="6" t="s">
        <v>3197</v>
      </c>
      <c r="B1571" s="6" t="s">
        <v>24135</v>
      </c>
      <c r="C1571" s="6" t="s">
        <v>24136</v>
      </c>
      <c r="D1571" s="35">
        <v>44295</v>
      </c>
      <c r="E1571" s="6" t="s">
        <v>24137</v>
      </c>
      <c r="F1571" s="6" t="s">
        <v>9875</v>
      </c>
      <c r="G1571" s="6">
        <v>22770</v>
      </c>
      <c r="H1571" s="6">
        <v>22770</v>
      </c>
      <c r="I1571" s="6" t="s">
        <v>9762</v>
      </c>
      <c r="J1571" s="6" t="s">
        <v>9763</v>
      </c>
      <c r="K1571" s="6">
        <v>22770</v>
      </c>
      <c r="L1571" s="6" t="s">
        <v>9764</v>
      </c>
      <c r="M1571" s="6">
        <v>15</v>
      </c>
      <c r="N1571" s="6" t="e">
        <f>VLOOKUP(A1571,'1_คตง_ภาพรวม'!$L$6:$M$56,2,FALSE)</f>
        <v>#N/A</v>
      </c>
    </row>
    <row r="1572" spans="1:14">
      <c r="A1572" s="6" t="s">
        <v>2464</v>
      </c>
      <c r="B1572" s="6" t="s">
        <v>24138</v>
      </c>
      <c r="C1572" s="6" t="s">
        <v>24139</v>
      </c>
      <c r="D1572" s="35">
        <v>44295</v>
      </c>
      <c r="E1572" s="6" t="s">
        <v>24140</v>
      </c>
      <c r="F1572" s="6" t="s">
        <v>9875</v>
      </c>
      <c r="G1572" s="6">
        <v>42582.85</v>
      </c>
      <c r="H1572" s="6">
        <v>42582.85</v>
      </c>
      <c r="I1572" s="6" t="s">
        <v>9762</v>
      </c>
      <c r="J1572" s="6" t="s">
        <v>9763</v>
      </c>
      <c r="K1572" s="6">
        <v>42582.85</v>
      </c>
      <c r="L1572" s="6" t="s">
        <v>9764</v>
      </c>
      <c r="M1572" s="6">
        <v>15</v>
      </c>
      <c r="N1572" s="6" t="e">
        <f>VLOOKUP(A1572,'1_คตง_ภาพรวม'!$L$6:$M$56,2,FALSE)</f>
        <v>#N/A</v>
      </c>
    </row>
    <row r="1573" spans="1:14">
      <c r="A1573" s="6" t="s">
        <v>5017</v>
      </c>
      <c r="B1573" s="6" t="s">
        <v>24141</v>
      </c>
      <c r="C1573" s="6" t="s">
        <v>24142</v>
      </c>
      <c r="D1573" s="35">
        <v>44295</v>
      </c>
      <c r="E1573" s="6" t="s">
        <v>24143</v>
      </c>
      <c r="F1573" s="6" t="s">
        <v>9875</v>
      </c>
      <c r="G1573" s="6">
        <v>29680</v>
      </c>
      <c r="H1573" s="6">
        <v>29680</v>
      </c>
      <c r="I1573" s="6" t="s">
        <v>9762</v>
      </c>
      <c r="J1573" s="6" t="s">
        <v>9763</v>
      </c>
      <c r="K1573" s="6">
        <v>29680</v>
      </c>
      <c r="L1573" s="6" t="s">
        <v>9764</v>
      </c>
      <c r="M1573" s="6">
        <v>15</v>
      </c>
      <c r="N1573" s="6" t="e">
        <f>VLOOKUP(A1573,'1_คตง_ภาพรวม'!$L$6:$M$56,2,FALSE)</f>
        <v>#N/A</v>
      </c>
    </row>
    <row r="1574" spans="1:14">
      <c r="A1574" s="6" t="s">
        <v>7942</v>
      </c>
      <c r="B1574" s="6" t="s">
        <v>24144</v>
      </c>
      <c r="C1574" s="6" t="s">
        <v>24145</v>
      </c>
      <c r="D1574" s="35">
        <v>44295</v>
      </c>
      <c r="E1574" s="6" t="s">
        <v>24146</v>
      </c>
      <c r="F1574" s="6" t="s">
        <v>9875</v>
      </c>
      <c r="G1574" s="6">
        <v>28620</v>
      </c>
      <c r="H1574" s="6">
        <v>28620</v>
      </c>
      <c r="I1574" s="6" t="s">
        <v>9762</v>
      </c>
      <c r="J1574" s="6" t="s">
        <v>9763</v>
      </c>
      <c r="K1574" s="6">
        <v>28620</v>
      </c>
      <c r="L1574" s="6" t="s">
        <v>9764</v>
      </c>
      <c r="M1574" s="6">
        <v>15</v>
      </c>
      <c r="N1574" s="6" t="e">
        <f>VLOOKUP(A1574,'1_คตง_ภาพรวม'!$L$6:$M$56,2,FALSE)</f>
        <v>#N/A</v>
      </c>
    </row>
    <row r="1575" spans="1:14">
      <c r="A1575" s="6" t="s">
        <v>5567</v>
      </c>
      <c r="B1575" s="6" t="s">
        <v>24147</v>
      </c>
      <c r="C1575" s="6" t="s">
        <v>24148</v>
      </c>
      <c r="D1575" s="35">
        <v>44295</v>
      </c>
      <c r="E1575" s="6" t="s">
        <v>24149</v>
      </c>
      <c r="F1575" s="6" t="s">
        <v>9875</v>
      </c>
      <c r="G1575" s="6">
        <v>434655.17</v>
      </c>
      <c r="H1575" s="6">
        <v>434655.17</v>
      </c>
      <c r="I1575" s="6" t="s">
        <v>9762</v>
      </c>
      <c r="J1575" s="6" t="s">
        <v>9763</v>
      </c>
      <c r="K1575" s="6">
        <v>434655.17</v>
      </c>
      <c r="L1575" s="6" t="s">
        <v>9764</v>
      </c>
      <c r="M1575" s="6">
        <v>15</v>
      </c>
      <c r="N1575" s="6" t="e">
        <f>VLOOKUP(A1575,'1_คตง_ภาพรวม'!$L$6:$M$56,2,FALSE)</f>
        <v>#N/A</v>
      </c>
    </row>
    <row r="1576" spans="1:14">
      <c r="A1576" s="6" t="s">
        <v>4494</v>
      </c>
      <c r="B1576" s="6" t="s">
        <v>24150</v>
      </c>
      <c r="C1576" s="6" t="s">
        <v>24151</v>
      </c>
      <c r="D1576" s="35">
        <v>44295</v>
      </c>
      <c r="E1576" s="6" t="s">
        <v>24152</v>
      </c>
      <c r="F1576" s="6" t="s">
        <v>9875</v>
      </c>
      <c r="G1576" s="6">
        <v>839520</v>
      </c>
      <c r="H1576" s="6">
        <v>839520</v>
      </c>
      <c r="I1576" s="6" t="s">
        <v>9762</v>
      </c>
      <c r="J1576" s="6" t="s">
        <v>9763</v>
      </c>
      <c r="K1576" s="6">
        <v>839520</v>
      </c>
      <c r="L1576" s="6" t="s">
        <v>9764</v>
      </c>
      <c r="M1576" s="6">
        <v>15</v>
      </c>
      <c r="N1576" s="6" t="e">
        <f>VLOOKUP(A1576,'1_คตง_ภาพรวม'!$L$6:$M$56,2,FALSE)</f>
        <v>#N/A</v>
      </c>
    </row>
    <row r="1577" spans="1:14">
      <c r="A1577" s="6" t="s">
        <v>2716</v>
      </c>
      <c r="B1577" s="6" t="s">
        <v>24153</v>
      </c>
      <c r="C1577" s="6" t="s">
        <v>24154</v>
      </c>
      <c r="D1577" s="35">
        <v>44295</v>
      </c>
      <c r="E1577" s="6" t="s">
        <v>24155</v>
      </c>
      <c r="F1577" s="6" t="s">
        <v>9875</v>
      </c>
      <c r="G1577" s="6">
        <v>11880</v>
      </c>
      <c r="H1577" s="6">
        <v>11880</v>
      </c>
      <c r="I1577" s="6" t="s">
        <v>9762</v>
      </c>
      <c r="J1577" s="6" t="s">
        <v>9763</v>
      </c>
      <c r="K1577" s="6">
        <v>11880</v>
      </c>
      <c r="L1577" s="6" t="s">
        <v>9764</v>
      </c>
      <c r="M1577" s="6">
        <v>15</v>
      </c>
      <c r="N1577" s="6" t="e">
        <f>VLOOKUP(A1577,'1_คตง_ภาพรวม'!$L$6:$M$56,2,FALSE)</f>
        <v>#N/A</v>
      </c>
    </row>
    <row r="1578" spans="1:14">
      <c r="A1578" s="6" t="s">
        <v>3677</v>
      </c>
      <c r="B1578" s="6" t="s">
        <v>24156</v>
      </c>
      <c r="C1578" s="6" t="s">
        <v>24157</v>
      </c>
      <c r="D1578" s="35">
        <v>44295</v>
      </c>
      <c r="E1578" s="6" t="s">
        <v>24158</v>
      </c>
      <c r="F1578" s="6" t="s">
        <v>9875</v>
      </c>
      <c r="G1578" s="6">
        <v>76320</v>
      </c>
      <c r="H1578" s="6">
        <v>76320</v>
      </c>
      <c r="I1578" s="6" t="s">
        <v>9762</v>
      </c>
      <c r="J1578" s="6" t="s">
        <v>9763</v>
      </c>
      <c r="K1578" s="6">
        <v>76320</v>
      </c>
      <c r="L1578" s="6" t="s">
        <v>9764</v>
      </c>
      <c r="M1578" s="6">
        <v>15</v>
      </c>
      <c r="N1578" s="6" t="e">
        <f>VLOOKUP(A1578,'1_คตง_ภาพรวม'!$L$6:$M$56,2,FALSE)</f>
        <v>#N/A</v>
      </c>
    </row>
    <row r="1579" spans="1:14">
      <c r="A1579" s="6" t="s">
        <v>2612</v>
      </c>
      <c r="B1579" s="6" t="s">
        <v>24159</v>
      </c>
      <c r="C1579" s="6" t="s">
        <v>24160</v>
      </c>
      <c r="D1579" s="35">
        <v>44295</v>
      </c>
      <c r="E1579" s="6" t="s">
        <v>24161</v>
      </c>
      <c r="F1579" s="6" t="s">
        <v>9875</v>
      </c>
      <c r="G1579" s="6">
        <v>184507.84</v>
      </c>
      <c r="H1579" s="6">
        <v>184507.84</v>
      </c>
      <c r="I1579" s="6" t="s">
        <v>9762</v>
      </c>
      <c r="J1579" s="6" t="s">
        <v>9763</v>
      </c>
      <c r="K1579" s="6">
        <v>184507.84</v>
      </c>
      <c r="L1579" s="6" t="s">
        <v>9764</v>
      </c>
      <c r="M1579" s="6">
        <v>15</v>
      </c>
      <c r="N1579" s="6" t="e">
        <f>VLOOKUP(A1579,'1_คตง_ภาพรวม'!$L$6:$M$56,2,FALSE)</f>
        <v>#N/A</v>
      </c>
    </row>
    <row r="1580" spans="1:14">
      <c r="A1580" s="6" t="s">
        <v>55</v>
      </c>
      <c r="B1580" s="6" t="s">
        <v>24162</v>
      </c>
      <c r="C1580" s="6" t="s">
        <v>24163</v>
      </c>
      <c r="D1580" s="35">
        <v>44295</v>
      </c>
      <c r="E1580" s="6" t="s">
        <v>24164</v>
      </c>
      <c r="F1580" s="6" t="s">
        <v>9875</v>
      </c>
      <c r="G1580" s="6">
        <v>151535.91</v>
      </c>
      <c r="H1580" s="6">
        <v>151535.91</v>
      </c>
      <c r="I1580" s="6" t="s">
        <v>9762</v>
      </c>
      <c r="J1580" s="6" t="s">
        <v>9763</v>
      </c>
      <c r="K1580" s="6">
        <v>151535.91</v>
      </c>
      <c r="L1580" s="6" t="s">
        <v>9764</v>
      </c>
      <c r="M1580" s="6">
        <v>15</v>
      </c>
      <c r="N1580" s="6" t="str">
        <f>VLOOKUP(A1580,'1_คตง_ภาพรวม'!$L$6:$M$56,2,FALSE)</f>
        <v>บริษัท มหาชุมชน จำกัด</v>
      </c>
    </row>
    <row r="1581" spans="1:14">
      <c r="A1581" s="6" t="s">
        <v>2704</v>
      </c>
      <c r="B1581" s="6" t="s">
        <v>24165</v>
      </c>
      <c r="C1581" s="6" t="s">
        <v>24166</v>
      </c>
      <c r="D1581" s="35">
        <v>44295</v>
      </c>
      <c r="E1581" s="6" t="s">
        <v>24167</v>
      </c>
      <c r="F1581" s="6" t="s">
        <v>9875</v>
      </c>
      <c r="G1581" s="6">
        <v>59668.09</v>
      </c>
      <c r="H1581" s="6">
        <v>59668.09</v>
      </c>
      <c r="I1581" s="6" t="s">
        <v>9762</v>
      </c>
      <c r="J1581" s="6" t="s">
        <v>9763</v>
      </c>
      <c r="K1581" s="6">
        <v>59668.09</v>
      </c>
      <c r="L1581" s="6" t="s">
        <v>9764</v>
      </c>
      <c r="M1581" s="6">
        <v>15</v>
      </c>
      <c r="N1581" s="6" t="e">
        <f>VLOOKUP(A1581,'1_คตง_ภาพรวม'!$L$6:$M$56,2,FALSE)</f>
        <v>#N/A</v>
      </c>
    </row>
    <row r="1582" spans="1:14">
      <c r="A1582" s="6" t="s">
        <v>3028</v>
      </c>
      <c r="B1582" s="6" t="s">
        <v>24168</v>
      </c>
      <c r="C1582" s="6" t="s">
        <v>24169</v>
      </c>
      <c r="D1582" s="35">
        <v>44295</v>
      </c>
      <c r="E1582" s="6" t="s">
        <v>24170</v>
      </c>
      <c r="F1582" s="6" t="s">
        <v>9875</v>
      </c>
      <c r="G1582" s="6">
        <v>15295.5</v>
      </c>
      <c r="H1582" s="6">
        <v>15295.5</v>
      </c>
      <c r="I1582" s="6" t="s">
        <v>9762</v>
      </c>
      <c r="J1582" s="6" t="s">
        <v>9763</v>
      </c>
      <c r="K1582" s="6">
        <v>15295.5</v>
      </c>
      <c r="L1582" s="6" t="s">
        <v>9764</v>
      </c>
      <c r="M1582" s="6">
        <v>15</v>
      </c>
      <c r="N1582" s="6" t="e">
        <f>VLOOKUP(A1582,'1_คตง_ภาพรวม'!$L$6:$M$56,2,FALSE)</f>
        <v>#N/A</v>
      </c>
    </row>
    <row r="1583" spans="1:14">
      <c r="A1583" s="6" t="s">
        <v>3022</v>
      </c>
      <c r="B1583" s="6" t="s">
        <v>24171</v>
      </c>
      <c r="C1583" s="6" t="s">
        <v>24172</v>
      </c>
      <c r="D1583" s="35">
        <v>44295</v>
      </c>
      <c r="E1583" s="6" t="s">
        <v>24173</v>
      </c>
      <c r="F1583" s="6" t="s">
        <v>9875</v>
      </c>
      <c r="G1583" s="6">
        <v>20140</v>
      </c>
      <c r="H1583" s="6">
        <v>20140</v>
      </c>
      <c r="I1583" s="6" t="s">
        <v>9762</v>
      </c>
      <c r="J1583" s="6" t="s">
        <v>9763</v>
      </c>
      <c r="K1583" s="6">
        <v>20140</v>
      </c>
      <c r="L1583" s="6" t="s">
        <v>9764</v>
      </c>
      <c r="M1583" s="6">
        <v>15</v>
      </c>
      <c r="N1583" s="6" t="e">
        <f>VLOOKUP(A1583,'1_คตง_ภาพรวม'!$L$6:$M$56,2,FALSE)</f>
        <v>#N/A</v>
      </c>
    </row>
    <row r="1584" spans="1:14">
      <c r="A1584" s="6" t="s">
        <v>3091</v>
      </c>
      <c r="B1584" s="6" t="s">
        <v>24174</v>
      </c>
      <c r="C1584" s="6" t="s">
        <v>24175</v>
      </c>
      <c r="D1584" s="35">
        <v>44295</v>
      </c>
      <c r="E1584" s="6" t="s">
        <v>24176</v>
      </c>
      <c r="F1584" s="6" t="s">
        <v>9875</v>
      </c>
      <c r="G1584" s="6">
        <v>247500</v>
      </c>
      <c r="H1584" s="6">
        <v>247500</v>
      </c>
      <c r="I1584" s="6" t="s">
        <v>9762</v>
      </c>
      <c r="J1584" s="6" t="s">
        <v>9763</v>
      </c>
      <c r="K1584" s="6">
        <v>247500</v>
      </c>
      <c r="L1584" s="6" t="s">
        <v>9764</v>
      </c>
      <c r="M1584" s="6">
        <v>15</v>
      </c>
      <c r="N1584" s="6" t="e">
        <f>VLOOKUP(A1584,'1_คตง_ภาพรวม'!$L$6:$M$56,2,FALSE)</f>
        <v>#N/A</v>
      </c>
    </row>
    <row r="1585" spans="1:14">
      <c r="A1585" s="6" t="s">
        <v>3231</v>
      </c>
      <c r="B1585" s="6" t="s">
        <v>24177</v>
      </c>
      <c r="C1585" s="6" t="s">
        <v>24178</v>
      </c>
      <c r="D1585" s="35">
        <v>44295</v>
      </c>
      <c r="E1585" s="6" t="s">
        <v>24179</v>
      </c>
      <c r="F1585" s="6" t="s">
        <v>9875</v>
      </c>
      <c r="G1585" s="6">
        <v>24380</v>
      </c>
      <c r="H1585" s="6">
        <v>24380</v>
      </c>
      <c r="I1585" s="6" t="s">
        <v>9762</v>
      </c>
      <c r="J1585" s="6" t="s">
        <v>9763</v>
      </c>
      <c r="K1585" s="6">
        <v>24380</v>
      </c>
      <c r="L1585" s="6" t="s">
        <v>9764</v>
      </c>
      <c r="M1585" s="6">
        <v>15</v>
      </c>
      <c r="N1585" s="6" t="e">
        <f>VLOOKUP(A1585,'1_คตง_ภาพรวม'!$L$6:$M$56,2,FALSE)</f>
        <v>#N/A</v>
      </c>
    </row>
    <row r="1586" spans="1:14">
      <c r="A1586" s="6" t="s">
        <v>6771</v>
      </c>
      <c r="B1586" s="6" t="s">
        <v>24180</v>
      </c>
      <c r="C1586" s="6" t="s">
        <v>24181</v>
      </c>
      <c r="D1586" s="35">
        <v>44295</v>
      </c>
      <c r="E1586" s="6" t="s">
        <v>24182</v>
      </c>
      <c r="F1586" s="6" t="s">
        <v>9875</v>
      </c>
      <c r="G1586" s="6">
        <v>25740</v>
      </c>
      <c r="H1586" s="6">
        <v>25740</v>
      </c>
      <c r="I1586" s="6" t="s">
        <v>9762</v>
      </c>
      <c r="J1586" s="6" t="s">
        <v>9763</v>
      </c>
      <c r="K1586" s="6">
        <v>25740</v>
      </c>
      <c r="L1586" s="6" t="s">
        <v>9764</v>
      </c>
      <c r="M1586" s="6">
        <v>15</v>
      </c>
      <c r="N1586" s="6" t="e">
        <f>VLOOKUP(A1586,'1_คตง_ภาพรวม'!$L$6:$M$56,2,FALSE)</f>
        <v>#N/A</v>
      </c>
    </row>
    <row r="1587" spans="1:14">
      <c r="A1587" s="6" t="s">
        <v>4277</v>
      </c>
      <c r="B1587" s="6" t="s">
        <v>24183</v>
      </c>
      <c r="C1587" s="6" t="s">
        <v>24184</v>
      </c>
      <c r="D1587" s="35">
        <v>44295</v>
      </c>
      <c r="E1587" s="6" t="s">
        <v>24185</v>
      </c>
      <c r="F1587" s="6" t="s">
        <v>9875</v>
      </c>
      <c r="G1587" s="6">
        <v>237600</v>
      </c>
      <c r="H1587" s="6">
        <v>237600</v>
      </c>
      <c r="I1587" s="6" t="s">
        <v>9762</v>
      </c>
      <c r="J1587" s="6" t="s">
        <v>9763</v>
      </c>
      <c r="K1587" s="6">
        <v>237600</v>
      </c>
      <c r="L1587" s="6" t="s">
        <v>9764</v>
      </c>
      <c r="M1587" s="6">
        <v>15</v>
      </c>
      <c r="N1587" s="6" t="e">
        <f>VLOOKUP(A1587,'1_คตง_ภาพรวม'!$L$6:$M$56,2,FALSE)</f>
        <v>#N/A</v>
      </c>
    </row>
    <row r="1588" spans="1:14">
      <c r="A1588" s="6" t="s">
        <v>32679</v>
      </c>
      <c r="B1588" s="6" t="s">
        <v>24186</v>
      </c>
      <c r="C1588" s="6" t="s">
        <v>24187</v>
      </c>
      <c r="D1588" s="35">
        <v>44295</v>
      </c>
      <c r="E1588" s="6" t="s">
        <v>24188</v>
      </c>
      <c r="F1588" s="6" t="s">
        <v>9875</v>
      </c>
      <c r="G1588" s="6">
        <v>242550</v>
      </c>
      <c r="H1588" s="6">
        <v>242550</v>
      </c>
      <c r="I1588" s="6" t="s">
        <v>9762</v>
      </c>
      <c r="J1588" s="6" t="s">
        <v>9763</v>
      </c>
      <c r="K1588" s="6">
        <v>242550</v>
      </c>
      <c r="L1588" s="6" t="s">
        <v>9764</v>
      </c>
      <c r="M1588" s="6">
        <v>15</v>
      </c>
      <c r="N1588" s="6" t="e">
        <f>VLOOKUP(A1588,'1_คตง_ภาพรวม'!$L$6:$M$56,2,FALSE)</f>
        <v>#N/A</v>
      </c>
    </row>
    <row r="1589" spans="1:14">
      <c r="A1589" s="6" t="s">
        <v>2496</v>
      </c>
      <c r="B1589" s="6" t="s">
        <v>24189</v>
      </c>
      <c r="C1589" s="6" t="s">
        <v>24190</v>
      </c>
      <c r="D1589" s="35">
        <v>44295</v>
      </c>
      <c r="E1589" s="6" t="s">
        <v>24191</v>
      </c>
      <c r="F1589" s="6" t="s">
        <v>9875</v>
      </c>
      <c r="G1589" s="6">
        <v>45050</v>
      </c>
      <c r="H1589" s="6">
        <v>45050</v>
      </c>
      <c r="I1589" s="6" t="s">
        <v>9762</v>
      </c>
      <c r="J1589" s="6" t="s">
        <v>9763</v>
      </c>
      <c r="K1589" s="6">
        <v>45050</v>
      </c>
      <c r="L1589" s="6" t="s">
        <v>9764</v>
      </c>
      <c r="M1589" s="6">
        <v>15</v>
      </c>
      <c r="N1589" s="6" t="e">
        <f>VLOOKUP(A1589,'1_คตง_ภาพรวม'!$L$6:$M$56,2,FALSE)</f>
        <v>#N/A</v>
      </c>
    </row>
    <row r="1590" spans="1:14">
      <c r="A1590" s="6" t="s">
        <v>5277</v>
      </c>
      <c r="B1590" s="6" t="s">
        <v>24192</v>
      </c>
      <c r="C1590" s="6" t="s">
        <v>24193</v>
      </c>
      <c r="D1590" s="35">
        <v>44295</v>
      </c>
      <c r="E1590" s="6" t="s">
        <v>24194</v>
      </c>
      <c r="F1590" s="6" t="s">
        <v>9875</v>
      </c>
      <c r="G1590" s="6">
        <v>34650</v>
      </c>
      <c r="H1590" s="6">
        <v>34650</v>
      </c>
      <c r="I1590" s="6" t="s">
        <v>9762</v>
      </c>
      <c r="J1590" s="6" t="s">
        <v>9763</v>
      </c>
      <c r="K1590" s="6">
        <v>34650</v>
      </c>
      <c r="L1590" s="6" t="s">
        <v>9764</v>
      </c>
      <c r="M1590" s="6">
        <v>15</v>
      </c>
      <c r="N1590" s="6" t="e">
        <f>VLOOKUP(A1590,'1_คตง_ภาพรวม'!$L$6:$M$56,2,FALSE)</f>
        <v>#N/A</v>
      </c>
    </row>
    <row r="1591" spans="1:14">
      <c r="A1591" s="6" t="s">
        <v>2744</v>
      </c>
      <c r="B1591" s="6" t="s">
        <v>24195</v>
      </c>
      <c r="C1591" s="6" t="s">
        <v>24196</v>
      </c>
      <c r="D1591" s="35">
        <v>44295</v>
      </c>
      <c r="E1591" s="6" t="s">
        <v>24197</v>
      </c>
      <c r="F1591" s="6" t="s">
        <v>9875</v>
      </c>
      <c r="G1591" s="6">
        <v>98580</v>
      </c>
      <c r="H1591" s="6">
        <v>98580</v>
      </c>
      <c r="I1591" s="6" t="s">
        <v>9762</v>
      </c>
      <c r="J1591" s="6" t="s">
        <v>9763</v>
      </c>
      <c r="K1591" s="6">
        <v>98580</v>
      </c>
      <c r="L1591" s="6" t="s">
        <v>9764</v>
      </c>
      <c r="M1591" s="6">
        <v>15</v>
      </c>
      <c r="N1591" s="6" t="e">
        <f>VLOOKUP(A1591,'1_คตง_ภาพรวม'!$L$6:$M$56,2,FALSE)</f>
        <v>#N/A</v>
      </c>
    </row>
    <row r="1592" spans="1:14">
      <c r="A1592" s="6" t="s">
        <v>2665</v>
      </c>
      <c r="B1592" s="6" t="s">
        <v>24198</v>
      </c>
      <c r="C1592" s="6" t="s">
        <v>24199</v>
      </c>
      <c r="D1592" s="35">
        <v>44295</v>
      </c>
      <c r="E1592" s="6" t="s">
        <v>24200</v>
      </c>
      <c r="F1592" s="6" t="s">
        <v>9875</v>
      </c>
      <c r="G1592" s="6">
        <v>127200</v>
      </c>
      <c r="H1592" s="6">
        <v>127200</v>
      </c>
      <c r="I1592" s="6" t="s">
        <v>9762</v>
      </c>
      <c r="J1592" s="6" t="s">
        <v>9763</v>
      </c>
      <c r="K1592" s="6">
        <v>127200</v>
      </c>
      <c r="L1592" s="6" t="s">
        <v>9764</v>
      </c>
      <c r="M1592" s="6">
        <v>15</v>
      </c>
      <c r="N1592" s="6" t="e">
        <f>VLOOKUP(A1592,'1_คตง_ภาพรวม'!$L$6:$M$56,2,FALSE)</f>
        <v>#N/A</v>
      </c>
    </row>
    <row r="1593" spans="1:14">
      <c r="A1593" s="6" t="s">
        <v>2531</v>
      </c>
      <c r="B1593" s="6" t="s">
        <v>24201</v>
      </c>
      <c r="C1593" s="6" t="s">
        <v>24202</v>
      </c>
      <c r="D1593" s="35">
        <v>44295</v>
      </c>
      <c r="E1593" s="6" t="s">
        <v>24203</v>
      </c>
      <c r="F1593" s="6" t="s">
        <v>9875</v>
      </c>
      <c r="G1593" s="6">
        <v>39600</v>
      </c>
      <c r="H1593" s="6">
        <v>39600</v>
      </c>
      <c r="I1593" s="6" t="s">
        <v>9762</v>
      </c>
      <c r="J1593" s="6" t="s">
        <v>9763</v>
      </c>
      <c r="K1593" s="6">
        <v>39600</v>
      </c>
      <c r="L1593" s="6" t="s">
        <v>9764</v>
      </c>
      <c r="M1593" s="6">
        <v>15</v>
      </c>
      <c r="N1593" s="6" t="e">
        <f>VLOOKUP(A1593,'1_คตง_ภาพรวม'!$L$6:$M$56,2,FALSE)</f>
        <v>#N/A</v>
      </c>
    </row>
    <row r="1594" spans="1:14">
      <c r="A1594" s="6" t="s">
        <v>2991</v>
      </c>
      <c r="B1594" s="6" t="s">
        <v>24204</v>
      </c>
      <c r="C1594" s="6" t="s">
        <v>24205</v>
      </c>
      <c r="D1594" s="35">
        <v>44295</v>
      </c>
      <c r="E1594" s="6" t="s">
        <v>24206</v>
      </c>
      <c r="F1594" s="6" t="s">
        <v>9875</v>
      </c>
      <c r="G1594" s="6">
        <v>233730</v>
      </c>
      <c r="H1594" s="6">
        <v>233730</v>
      </c>
      <c r="I1594" s="6" t="s">
        <v>9762</v>
      </c>
      <c r="J1594" s="6" t="s">
        <v>9763</v>
      </c>
      <c r="K1594" s="6">
        <v>233730</v>
      </c>
      <c r="L1594" s="6" t="s">
        <v>9764</v>
      </c>
      <c r="M1594" s="6">
        <v>15</v>
      </c>
      <c r="N1594" s="6" t="e">
        <f>VLOOKUP(A1594,'1_คตง_ภาพรวม'!$L$6:$M$56,2,FALSE)</f>
        <v>#N/A</v>
      </c>
    </row>
    <row r="1595" spans="1:14">
      <c r="A1595" s="6" t="s">
        <v>2698</v>
      </c>
      <c r="B1595" s="6" t="s">
        <v>24207</v>
      </c>
      <c r="C1595" s="6" t="s">
        <v>24208</v>
      </c>
      <c r="D1595" s="35">
        <v>44295</v>
      </c>
      <c r="E1595" s="6" t="s">
        <v>24209</v>
      </c>
      <c r="F1595" s="6" t="s">
        <v>9875</v>
      </c>
      <c r="G1595" s="6">
        <v>113303.4</v>
      </c>
      <c r="H1595" s="6">
        <v>113303.4</v>
      </c>
      <c r="I1595" s="6" t="s">
        <v>9762</v>
      </c>
      <c r="J1595" s="6" t="s">
        <v>9763</v>
      </c>
      <c r="K1595" s="6">
        <v>113303.4</v>
      </c>
      <c r="L1595" s="6" t="s">
        <v>9764</v>
      </c>
      <c r="M1595" s="6">
        <v>15</v>
      </c>
      <c r="N1595" s="6" t="e">
        <f>VLOOKUP(A1595,'1_คตง_ภาพรวม'!$L$6:$M$56,2,FALSE)</f>
        <v>#N/A</v>
      </c>
    </row>
    <row r="1596" spans="1:14">
      <c r="A1596" s="6" t="s">
        <v>2968</v>
      </c>
      <c r="B1596" s="6" t="s">
        <v>24210</v>
      </c>
      <c r="C1596" s="6" t="s">
        <v>24211</v>
      </c>
      <c r="D1596" s="35">
        <v>44295</v>
      </c>
      <c r="E1596" s="6" t="s">
        <v>24212</v>
      </c>
      <c r="F1596" s="6" t="s">
        <v>9875</v>
      </c>
      <c r="G1596" s="6">
        <v>198130.84</v>
      </c>
      <c r="H1596" s="6">
        <v>198130.84</v>
      </c>
      <c r="I1596" s="6" t="s">
        <v>9762</v>
      </c>
      <c r="J1596" s="6" t="s">
        <v>9763</v>
      </c>
      <c r="K1596" s="6">
        <v>198130.84</v>
      </c>
      <c r="L1596" s="6" t="s">
        <v>9764</v>
      </c>
      <c r="M1596" s="6">
        <v>15</v>
      </c>
      <c r="N1596" s="6" t="e">
        <f>VLOOKUP(A1596,'1_คตง_ภาพรวม'!$L$6:$M$56,2,FALSE)</f>
        <v>#N/A</v>
      </c>
    </row>
    <row r="1597" spans="1:14">
      <c r="A1597" s="6" t="s">
        <v>2559</v>
      </c>
      <c r="B1597" s="6" t="s">
        <v>24213</v>
      </c>
      <c r="C1597" s="6" t="s">
        <v>24214</v>
      </c>
      <c r="D1597" s="35">
        <v>44295</v>
      </c>
      <c r="E1597" s="6" t="s">
        <v>24215</v>
      </c>
      <c r="F1597" s="6" t="s">
        <v>9875</v>
      </c>
      <c r="G1597" s="6">
        <v>29700</v>
      </c>
      <c r="H1597" s="6">
        <v>29700</v>
      </c>
      <c r="I1597" s="6" t="s">
        <v>9762</v>
      </c>
      <c r="J1597" s="6" t="s">
        <v>9763</v>
      </c>
      <c r="K1597" s="6">
        <v>29700</v>
      </c>
      <c r="L1597" s="6" t="s">
        <v>9764</v>
      </c>
      <c r="M1597" s="6">
        <v>15</v>
      </c>
      <c r="N1597" s="6" t="e">
        <f>VLOOKUP(A1597,'1_คตง_ภาพรวม'!$L$6:$M$56,2,FALSE)</f>
        <v>#N/A</v>
      </c>
    </row>
    <row r="1598" spans="1:14">
      <c r="A1598" s="6" t="s">
        <v>2694</v>
      </c>
      <c r="B1598" s="6" t="s">
        <v>24216</v>
      </c>
      <c r="C1598" s="6" t="s">
        <v>24217</v>
      </c>
      <c r="D1598" s="35">
        <v>44295</v>
      </c>
      <c r="E1598" s="6" t="s">
        <v>24218</v>
      </c>
      <c r="F1598" s="6" t="s">
        <v>9875</v>
      </c>
      <c r="G1598" s="6">
        <v>85462.5</v>
      </c>
      <c r="H1598" s="6">
        <v>85462.5</v>
      </c>
      <c r="I1598" s="6" t="s">
        <v>9762</v>
      </c>
      <c r="J1598" s="6" t="s">
        <v>9763</v>
      </c>
      <c r="K1598" s="6">
        <v>85462.5</v>
      </c>
      <c r="L1598" s="6" t="s">
        <v>9764</v>
      </c>
      <c r="M1598" s="6">
        <v>15</v>
      </c>
      <c r="N1598" s="6" t="e">
        <f>VLOOKUP(A1598,'1_คตง_ภาพรวม'!$L$6:$M$56,2,FALSE)</f>
        <v>#N/A</v>
      </c>
    </row>
    <row r="1599" spans="1:14">
      <c r="A1599" s="6" t="s">
        <v>4610</v>
      </c>
      <c r="B1599" s="6" t="s">
        <v>24219</v>
      </c>
      <c r="C1599" s="6" t="s">
        <v>24220</v>
      </c>
      <c r="D1599" s="35">
        <v>44295</v>
      </c>
      <c r="E1599" s="6" t="s">
        <v>24221</v>
      </c>
      <c r="F1599" s="6" t="s">
        <v>9875</v>
      </c>
      <c r="G1599" s="6">
        <v>49005</v>
      </c>
      <c r="H1599" s="6">
        <v>49005</v>
      </c>
      <c r="I1599" s="6" t="s">
        <v>9762</v>
      </c>
      <c r="J1599" s="6" t="s">
        <v>9763</v>
      </c>
      <c r="K1599" s="6">
        <v>49005</v>
      </c>
      <c r="L1599" s="6" t="s">
        <v>9764</v>
      </c>
      <c r="M1599" s="6">
        <v>15</v>
      </c>
      <c r="N1599" s="6" t="e">
        <f>VLOOKUP(A1599,'1_คตง_ภาพรวม'!$L$6:$M$56,2,FALSE)</f>
        <v>#N/A</v>
      </c>
    </row>
    <row r="1600" spans="1:14">
      <c r="A1600" s="6" t="s">
        <v>1941</v>
      </c>
      <c r="B1600" s="6" t="s">
        <v>24222</v>
      </c>
      <c r="C1600" s="6" t="s">
        <v>24223</v>
      </c>
      <c r="D1600" s="35">
        <v>44295</v>
      </c>
      <c r="E1600" s="6" t="s">
        <v>24224</v>
      </c>
      <c r="F1600" s="6" t="s">
        <v>9875</v>
      </c>
      <c r="G1600" s="6">
        <v>56604</v>
      </c>
      <c r="H1600" s="6">
        <v>56604</v>
      </c>
      <c r="I1600" s="6" t="s">
        <v>9762</v>
      </c>
      <c r="J1600" s="6" t="s">
        <v>9763</v>
      </c>
      <c r="K1600" s="6">
        <v>56604</v>
      </c>
      <c r="L1600" s="6" t="s">
        <v>9764</v>
      </c>
      <c r="M1600" s="6">
        <v>15</v>
      </c>
      <c r="N1600" s="6" t="e">
        <f>VLOOKUP(A1600,'1_คตง_ภาพรวม'!$L$6:$M$56,2,FALSE)</f>
        <v>#N/A</v>
      </c>
    </row>
    <row r="1601" spans="1:14">
      <c r="A1601" s="6" t="s">
        <v>1910</v>
      </c>
      <c r="B1601" s="6" t="s">
        <v>24225</v>
      </c>
      <c r="C1601" s="6" t="s">
        <v>24226</v>
      </c>
      <c r="D1601" s="35">
        <v>44295</v>
      </c>
      <c r="E1601" s="6" t="s">
        <v>24227</v>
      </c>
      <c r="F1601" s="6" t="s">
        <v>9875</v>
      </c>
      <c r="G1601" s="6">
        <v>31680</v>
      </c>
      <c r="H1601" s="6">
        <v>31680</v>
      </c>
      <c r="I1601" s="6" t="s">
        <v>9762</v>
      </c>
      <c r="J1601" s="6" t="s">
        <v>9763</v>
      </c>
      <c r="K1601" s="6">
        <v>31680</v>
      </c>
      <c r="L1601" s="6" t="s">
        <v>9764</v>
      </c>
      <c r="M1601" s="6">
        <v>15</v>
      </c>
      <c r="N1601" s="6" t="e">
        <f>VLOOKUP(A1601,'1_คตง_ภาพรวม'!$L$6:$M$56,2,FALSE)</f>
        <v>#N/A</v>
      </c>
    </row>
    <row r="1602" spans="1:14">
      <c r="A1602" s="6" t="s">
        <v>1905</v>
      </c>
      <c r="B1602" s="6" t="s">
        <v>24228</v>
      </c>
      <c r="C1602" s="6" t="s">
        <v>24229</v>
      </c>
      <c r="D1602" s="35">
        <v>44295</v>
      </c>
      <c r="E1602" s="6" t="s">
        <v>24230</v>
      </c>
      <c r="F1602" s="6" t="s">
        <v>9875</v>
      </c>
      <c r="G1602" s="6">
        <v>483996</v>
      </c>
      <c r="H1602" s="6">
        <v>483996</v>
      </c>
      <c r="I1602" s="6" t="s">
        <v>9762</v>
      </c>
      <c r="J1602" s="6" t="s">
        <v>9763</v>
      </c>
      <c r="K1602" s="6">
        <v>483996</v>
      </c>
      <c r="L1602" s="6" t="s">
        <v>9764</v>
      </c>
      <c r="M1602" s="6">
        <v>15</v>
      </c>
      <c r="N1602" s="6" t="e">
        <f>VLOOKUP(A1602,'1_คตง_ภาพรวม'!$L$6:$M$56,2,FALSE)</f>
        <v>#N/A</v>
      </c>
    </row>
    <row r="1603" spans="1:14">
      <c r="A1603" s="6" t="s">
        <v>2453</v>
      </c>
      <c r="B1603" s="6" t="s">
        <v>24234</v>
      </c>
      <c r="C1603" s="6" t="s">
        <v>24235</v>
      </c>
      <c r="D1603" s="35">
        <v>44295</v>
      </c>
      <c r="E1603" s="6" t="s">
        <v>24236</v>
      </c>
      <c r="F1603" s="6" t="s">
        <v>9875</v>
      </c>
      <c r="G1603" s="6">
        <v>190997.79</v>
      </c>
      <c r="H1603" s="6">
        <v>190997.79</v>
      </c>
      <c r="I1603" s="6" t="s">
        <v>9762</v>
      </c>
      <c r="J1603" s="6" t="s">
        <v>9763</v>
      </c>
      <c r="K1603" s="6">
        <v>190997.79</v>
      </c>
      <c r="L1603" s="6" t="s">
        <v>9764</v>
      </c>
      <c r="M1603" s="6">
        <v>15</v>
      </c>
      <c r="N1603" s="6" t="e">
        <f>VLOOKUP(A1603,'1_คตง_ภาพรวม'!$L$6:$M$56,2,FALSE)</f>
        <v>#N/A</v>
      </c>
    </row>
    <row r="1604" spans="1:14">
      <c r="A1604" s="6" t="s">
        <v>2978</v>
      </c>
      <c r="B1604" s="6" t="s">
        <v>24240</v>
      </c>
      <c r="C1604" s="6" t="s">
        <v>24241</v>
      </c>
      <c r="D1604" s="35">
        <v>44295</v>
      </c>
      <c r="E1604" s="6" t="s">
        <v>24242</v>
      </c>
      <c r="F1604" s="6" t="s">
        <v>9875</v>
      </c>
      <c r="G1604" s="6">
        <v>63600</v>
      </c>
      <c r="H1604" s="6">
        <v>63600</v>
      </c>
      <c r="I1604" s="6" t="s">
        <v>9762</v>
      </c>
      <c r="J1604" s="6" t="s">
        <v>9763</v>
      </c>
      <c r="K1604" s="6">
        <v>63600</v>
      </c>
      <c r="L1604" s="6" t="s">
        <v>9764</v>
      </c>
      <c r="M1604" s="6">
        <v>15</v>
      </c>
      <c r="N1604" s="6" t="e">
        <f>VLOOKUP(A1604,'1_คตง_ภาพรวม'!$L$6:$M$56,2,FALSE)</f>
        <v>#N/A</v>
      </c>
    </row>
    <row r="1605" spans="1:14">
      <c r="A1605" s="6" t="s">
        <v>4450</v>
      </c>
      <c r="B1605" s="6" t="s">
        <v>24243</v>
      </c>
      <c r="C1605" s="6" t="s">
        <v>24244</v>
      </c>
      <c r="D1605" s="35">
        <v>44295</v>
      </c>
      <c r="E1605" s="6" t="s">
        <v>24245</v>
      </c>
      <c r="F1605" s="6" t="s">
        <v>9875</v>
      </c>
      <c r="G1605" s="6">
        <v>847470</v>
      </c>
      <c r="H1605" s="6">
        <v>847470</v>
      </c>
      <c r="I1605" s="6" t="s">
        <v>9762</v>
      </c>
      <c r="J1605" s="6" t="s">
        <v>9763</v>
      </c>
      <c r="K1605" s="6">
        <v>847470</v>
      </c>
      <c r="L1605" s="6" t="s">
        <v>9764</v>
      </c>
      <c r="M1605" s="6">
        <v>15</v>
      </c>
      <c r="N1605" s="6" t="e">
        <f>VLOOKUP(A1605,'1_คตง_ภาพรวม'!$L$6:$M$56,2,FALSE)</f>
        <v>#N/A</v>
      </c>
    </row>
    <row r="1606" spans="1:14">
      <c r="A1606" s="6" t="s">
        <v>2627</v>
      </c>
      <c r="B1606" s="6" t="s">
        <v>24258</v>
      </c>
      <c r="C1606" s="6" t="s">
        <v>24259</v>
      </c>
      <c r="D1606" s="35">
        <v>44295</v>
      </c>
      <c r="E1606" s="6" t="s">
        <v>24260</v>
      </c>
      <c r="F1606" s="6" t="s">
        <v>9875</v>
      </c>
      <c r="G1606" s="6">
        <v>3947757.01</v>
      </c>
      <c r="H1606" s="6">
        <v>3947757.01</v>
      </c>
      <c r="I1606" s="6" t="s">
        <v>9762</v>
      </c>
      <c r="J1606" s="6" t="s">
        <v>9763</v>
      </c>
      <c r="K1606" s="6">
        <v>3947757.01</v>
      </c>
      <c r="L1606" s="6" t="s">
        <v>9764</v>
      </c>
      <c r="M1606" s="6">
        <v>15</v>
      </c>
      <c r="N1606" s="6" t="e">
        <f>VLOOKUP(A1606,'1_คตง_ภาพรวม'!$L$6:$M$56,2,FALSE)</f>
        <v>#N/A</v>
      </c>
    </row>
    <row r="1607" spans="1:14">
      <c r="A1607" s="6" t="s">
        <v>2911</v>
      </c>
      <c r="B1607" s="6" t="s">
        <v>24261</v>
      </c>
      <c r="C1607" s="6" t="s">
        <v>24262</v>
      </c>
      <c r="D1607" s="35">
        <v>44295</v>
      </c>
      <c r="E1607" s="6" t="s">
        <v>24263</v>
      </c>
      <c r="F1607" s="6" t="s">
        <v>9875</v>
      </c>
      <c r="G1607" s="6">
        <v>29700</v>
      </c>
      <c r="H1607" s="6">
        <v>29700</v>
      </c>
      <c r="I1607" s="6" t="s">
        <v>9762</v>
      </c>
      <c r="J1607" s="6" t="s">
        <v>9763</v>
      </c>
      <c r="K1607" s="6">
        <v>29700</v>
      </c>
      <c r="L1607" s="6" t="s">
        <v>9764</v>
      </c>
      <c r="M1607" s="6">
        <v>15</v>
      </c>
      <c r="N1607" s="6" t="e">
        <f>VLOOKUP(A1607,'1_คตง_ภาพรวม'!$L$6:$M$56,2,FALSE)</f>
        <v>#N/A</v>
      </c>
    </row>
    <row r="1608" spans="1:14">
      <c r="A1608" s="6" t="s">
        <v>2327</v>
      </c>
      <c r="B1608" s="6" t="s">
        <v>24288</v>
      </c>
      <c r="C1608" s="6" t="s">
        <v>24289</v>
      </c>
      <c r="D1608" s="35">
        <v>44294</v>
      </c>
      <c r="E1608" s="6" t="s">
        <v>24290</v>
      </c>
      <c r="F1608" s="6" t="s">
        <v>9875</v>
      </c>
      <c r="G1608" s="6">
        <v>61875</v>
      </c>
      <c r="H1608" s="6">
        <v>61875</v>
      </c>
      <c r="I1608" s="6" t="s">
        <v>9762</v>
      </c>
      <c r="J1608" s="6" t="s">
        <v>9763</v>
      </c>
      <c r="K1608" s="6">
        <v>61875</v>
      </c>
      <c r="L1608" s="6" t="s">
        <v>9764</v>
      </c>
      <c r="M1608" s="6">
        <v>15</v>
      </c>
      <c r="N1608" s="6" t="e">
        <f>VLOOKUP(A1608,'1_คตง_ภาพรวม'!$L$6:$M$56,2,FALSE)</f>
        <v>#N/A</v>
      </c>
    </row>
    <row r="1609" spans="1:14">
      <c r="A1609" s="6" t="s">
        <v>2319</v>
      </c>
      <c r="B1609" s="6" t="s">
        <v>24291</v>
      </c>
      <c r="C1609" s="6" t="s">
        <v>24292</v>
      </c>
      <c r="D1609" s="35">
        <v>44294</v>
      </c>
      <c r="E1609" s="6" t="s">
        <v>24293</v>
      </c>
      <c r="F1609" s="6" t="s">
        <v>9875</v>
      </c>
      <c r="G1609" s="6">
        <v>31680</v>
      </c>
      <c r="H1609" s="6">
        <v>31680</v>
      </c>
      <c r="I1609" s="6" t="s">
        <v>9762</v>
      </c>
      <c r="J1609" s="6" t="s">
        <v>9763</v>
      </c>
      <c r="K1609" s="6">
        <v>31680</v>
      </c>
      <c r="L1609" s="6" t="s">
        <v>9764</v>
      </c>
      <c r="M1609" s="6">
        <v>15</v>
      </c>
      <c r="N1609" s="6" t="e">
        <f>VLOOKUP(A1609,'1_คตง_ภาพรวม'!$L$6:$M$56,2,FALSE)</f>
        <v>#N/A</v>
      </c>
    </row>
    <row r="1610" spans="1:14">
      <c r="A1610" s="6" t="s">
        <v>2323</v>
      </c>
      <c r="B1610" s="6" t="s">
        <v>24353</v>
      </c>
      <c r="C1610" s="6" t="s">
        <v>24354</v>
      </c>
      <c r="D1610" s="35">
        <v>44305</v>
      </c>
      <c r="E1610" s="6" t="s">
        <v>24355</v>
      </c>
      <c r="F1610" s="6" t="s">
        <v>9875</v>
      </c>
      <c r="G1610" s="6">
        <v>26730</v>
      </c>
      <c r="H1610" s="6">
        <v>26730</v>
      </c>
      <c r="I1610" s="6" t="s">
        <v>9762</v>
      </c>
      <c r="J1610" s="6" t="s">
        <v>9763</v>
      </c>
      <c r="K1610" s="6">
        <v>26730</v>
      </c>
      <c r="L1610" s="6" t="s">
        <v>9764</v>
      </c>
      <c r="M1610" s="6">
        <v>15</v>
      </c>
      <c r="N1610" s="6" t="e">
        <f>VLOOKUP(A1610,'1_คตง_ภาพรวม'!$L$6:$M$56,2,FALSE)</f>
        <v>#N/A</v>
      </c>
    </row>
    <row r="1611" spans="1:14">
      <c r="A1611" s="6" t="s">
        <v>6821</v>
      </c>
      <c r="B1611" s="6" t="s">
        <v>24443</v>
      </c>
      <c r="C1611" s="6" t="s">
        <v>24444</v>
      </c>
      <c r="D1611" s="35">
        <v>44314</v>
      </c>
      <c r="E1611" s="6" t="s">
        <v>24445</v>
      </c>
      <c r="F1611" s="6" t="s">
        <v>9875</v>
      </c>
      <c r="G1611" s="6">
        <v>31680</v>
      </c>
      <c r="H1611" s="6">
        <v>31680</v>
      </c>
      <c r="I1611" s="6" t="s">
        <v>9762</v>
      </c>
      <c r="J1611" s="6" t="s">
        <v>9763</v>
      </c>
      <c r="K1611" s="6">
        <v>31680</v>
      </c>
      <c r="L1611" s="6" t="s">
        <v>9764</v>
      </c>
      <c r="M1611" s="6">
        <v>15</v>
      </c>
      <c r="N1611" s="6" t="e">
        <f>VLOOKUP(A1611,'1_คตง_ภาพรวม'!$L$6:$M$56,2,FALSE)</f>
        <v>#N/A</v>
      </c>
    </row>
    <row r="1612" spans="1:14">
      <c r="A1612" s="6" t="s">
        <v>3131</v>
      </c>
      <c r="B1612" s="6" t="s">
        <v>24446</v>
      </c>
      <c r="C1612" s="6" t="s">
        <v>24447</v>
      </c>
      <c r="D1612" s="35">
        <v>44314</v>
      </c>
      <c r="E1612" s="6" t="s">
        <v>24448</v>
      </c>
      <c r="F1612" s="6" t="s">
        <v>9875</v>
      </c>
      <c r="G1612" s="6">
        <v>92130.84</v>
      </c>
      <c r="H1612" s="6">
        <v>92130.84</v>
      </c>
      <c r="I1612" s="6" t="s">
        <v>9762</v>
      </c>
      <c r="J1612" s="6" t="s">
        <v>9763</v>
      </c>
      <c r="K1612" s="6">
        <v>92130.84</v>
      </c>
      <c r="L1612" s="6" t="s">
        <v>9764</v>
      </c>
      <c r="M1612" s="6">
        <v>15</v>
      </c>
      <c r="N1612" s="6" t="e">
        <f>VLOOKUP(A1612,'1_คตง_ภาพรวม'!$L$6:$M$56,2,FALSE)</f>
        <v>#N/A</v>
      </c>
    </row>
    <row r="1613" spans="1:14">
      <c r="A1613" s="6" t="s">
        <v>2460</v>
      </c>
      <c r="B1613" s="6" t="s">
        <v>24449</v>
      </c>
      <c r="C1613" s="6" t="s">
        <v>24450</v>
      </c>
      <c r="D1613" s="35">
        <v>44314</v>
      </c>
      <c r="E1613" s="6" t="s">
        <v>24451</v>
      </c>
      <c r="F1613" s="6" t="s">
        <v>9875</v>
      </c>
      <c r="G1613" s="6">
        <v>39220</v>
      </c>
      <c r="H1613" s="6">
        <v>39220</v>
      </c>
      <c r="I1613" s="6" t="s">
        <v>9762</v>
      </c>
      <c r="J1613" s="6" t="s">
        <v>9763</v>
      </c>
      <c r="K1613" s="6">
        <v>39220</v>
      </c>
      <c r="L1613" s="6" t="s">
        <v>9764</v>
      </c>
      <c r="M1613" s="6">
        <v>15</v>
      </c>
      <c r="N1613" s="6" t="e">
        <f>VLOOKUP(A1613,'1_คตง_ภาพรวม'!$L$6:$M$56,2,FALSE)</f>
        <v>#N/A</v>
      </c>
    </row>
    <row r="1614" spans="1:14">
      <c r="A1614" s="6" t="s">
        <v>250</v>
      </c>
      <c r="B1614" s="6" t="s">
        <v>24452</v>
      </c>
      <c r="C1614" s="6" t="s">
        <v>24453</v>
      </c>
      <c r="D1614" s="35">
        <v>44314</v>
      </c>
      <c r="E1614" s="6" t="s">
        <v>24454</v>
      </c>
      <c r="F1614" s="6" t="s">
        <v>9875</v>
      </c>
      <c r="G1614" s="6">
        <v>97520</v>
      </c>
      <c r="H1614" s="6">
        <v>97520</v>
      </c>
      <c r="I1614" s="6" t="s">
        <v>9762</v>
      </c>
      <c r="J1614" s="6" t="s">
        <v>9763</v>
      </c>
      <c r="K1614" s="6">
        <v>97520</v>
      </c>
      <c r="L1614" s="6" t="s">
        <v>9764</v>
      </c>
      <c r="M1614" s="6">
        <v>15</v>
      </c>
      <c r="N1614" s="6" t="str">
        <f>VLOOKUP(A1614,'1_คตง_ภาพรวม'!$L$6:$M$56,2,FALSE)</f>
        <v>บริษัท เติมสุข คอร์เพอเรชั่น จำกัด</v>
      </c>
    </row>
    <row r="1615" spans="1:14">
      <c r="A1615" s="6" t="s">
        <v>2386</v>
      </c>
      <c r="B1615" s="6" t="s">
        <v>24455</v>
      </c>
      <c r="C1615" s="6" t="s">
        <v>24456</v>
      </c>
      <c r="D1615" s="35">
        <v>44314</v>
      </c>
      <c r="E1615" s="6" t="s">
        <v>24457</v>
      </c>
      <c r="F1615" s="6" t="s">
        <v>9875</v>
      </c>
      <c r="G1615" s="6">
        <v>4017.4</v>
      </c>
      <c r="H1615" s="6">
        <v>4017.4</v>
      </c>
      <c r="I1615" s="6" t="s">
        <v>9762</v>
      </c>
      <c r="J1615" s="6" t="s">
        <v>9763</v>
      </c>
      <c r="K1615" s="6">
        <v>4017.4</v>
      </c>
      <c r="L1615" s="6" t="s">
        <v>9764</v>
      </c>
      <c r="M1615" s="6">
        <v>15</v>
      </c>
      <c r="N1615" s="6" t="e">
        <f>VLOOKUP(A1615,'1_คตง_ภาพรวม'!$L$6:$M$56,2,FALSE)</f>
        <v>#N/A</v>
      </c>
    </row>
    <row r="1616" spans="1:14">
      <c r="A1616" s="6" t="s">
        <v>5198</v>
      </c>
      <c r="B1616" s="6" t="s">
        <v>24458</v>
      </c>
      <c r="C1616" s="6" t="s">
        <v>24459</v>
      </c>
      <c r="D1616" s="35">
        <v>44314</v>
      </c>
      <c r="E1616" s="6" t="s">
        <v>24460</v>
      </c>
      <c r="F1616" s="6" t="s">
        <v>9875</v>
      </c>
      <c r="G1616" s="6">
        <v>495327.1</v>
      </c>
      <c r="H1616" s="6">
        <v>495327.1</v>
      </c>
      <c r="I1616" s="6" t="s">
        <v>9762</v>
      </c>
      <c r="J1616" s="6" t="s">
        <v>9763</v>
      </c>
      <c r="K1616" s="6">
        <v>495327.1</v>
      </c>
      <c r="L1616" s="6" t="s">
        <v>9764</v>
      </c>
      <c r="M1616" s="6">
        <v>15</v>
      </c>
      <c r="N1616" s="6" t="e">
        <f>VLOOKUP(A1616,'1_คตง_ภาพรวม'!$L$6:$M$56,2,FALSE)</f>
        <v>#N/A</v>
      </c>
    </row>
    <row r="1617" spans="1:14">
      <c r="A1617" s="6" t="s">
        <v>2868</v>
      </c>
      <c r="B1617" s="6" t="s">
        <v>24461</v>
      </c>
      <c r="C1617" s="6" t="s">
        <v>24462</v>
      </c>
      <c r="D1617" s="35">
        <v>44314</v>
      </c>
      <c r="E1617" s="6" t="s">
        <v>24463</v>
      </c>
      <c r="F1617" s="6" t="s">
        <v>9875</v>
      </c>
      <c r="G1617" s="66">
        <v>473820</v>
      </c>
      <c r="H1617" s="66">
        <v>473820</v>
      </c>
      <c r="I1617" s="6" t="s">
        <v>9762</v>
      </c>
      <c r="J1617" s="6" t="s">
        <v>9763</v>
      </c>
      <c r="K1617" s="6">
        <v>473820</v>
      </c>
      <c r="L1617" s="6" t="s">
        <v>9764</v>
      </c>
      <c r="M1617" s="6">
        <v>15</v>
      </c>
      <c r="N1617" s="6" t="e">
        <f>VLOOKUP(A1617,'1_คตง_ภาพรวม'!$L$6:$M$56,2,FALSE)</f>
        <v>#N/A</v>
      </c>
    </row>
    <row r="1618" spans="1:14">
      <c r="A1618" s="6" t="s">
        <v>3153</v>
      </c>
      <c r="B1618" s="6" t="s">
        <v>24464</v>
      </c>
      <c r="C1618" s="6" t="s">
        <v>24465</v>
      </c>
      <c r="D1618" s="35">
        <v>44314</v>
      </c>
      <c r="E1618" s="6" t="s">
        <v>24466</v>
      </c>
      <c r="F1618" s="6" t="s">
        <v>9875</v>
      </c>
      <c r="G1618" s="6">
        <v>14310</v>
      </c>
      <c r="H1618" s="6">
        <v>14310</v>
      </c>
      <c r="I1618" s="6" t="s">
        <v>9762</v>
      </c>
      <c r="J1618" s="6" t="s">
        <v>9763</v>
      </c>
      <c r="K1618" s="6">
        <v>14310</v>
      </c>
      <c r="L1618" s="6" t="s">
        <v>9764</v>
      </c>
      <c r="M1618" s="6">
        <v>15</v>
      </c>
      <c r="N1618" s="6" t="e">
        <f>VLOOKUP(A1618,'1_คตง_ภาพรวม'!$L$6:$M$56,2,FALSE)</f>
        <v>#N/A</v>
      </c>
    </row>
    <row r="1619" spans="1:14">
      <c r="A1619" s="6" t="s">
        <v>2490</v>
      </c>
      <c r="B1619" s="6" t="s">
        <v>24467</v>
      </c>
      <c r="C1619" s="6" t="s">
        <v>24468</v>
      </c>
      <c r="D1619" s="35">
        <v>44314</v>
      </c>
      <c r="E1619" s="6" t="s">
        <v>24469</v>
      </c>
      <c r="F1619" s="6" t="s">
        <v>9875</v>
      </c>
      <c r="G1619" s="6">
        <v>3500</v>
      </c>
      <c r="H1619" s="6">
        <v>3500</v>
      </c>
      <c r="I1619" s="6" t="s">
        <v>9762</v>
      </c>
      <c r="J1619" s="6" t="s">
        <v>9763</v>
      </c>
      <c r="K1619" s="6">
        <v>3500</v>
      </c>
      <c r="L1619" s="6" t="s">
        <v>9764</v>
      </c>
      <c r="M1619" s="6">
        <v>15</v>
      </c>
      <c r="N1619" s="6" t="e">
        <f>VLOOKUP(A1619,'1_คตง_ภาพรวม'!$L$6:$M$56,2,FALSE)</f>
        <v>#N/A</v>
      </c>
    </row>
    <row r="1620" spans="1:14">
      <c r="A1620" s="6" t="s">
        <v>255</v>
      </c>
      <c r="B1620" s="6" t="s">
        <v>24470</v>
      </c>
      <c r="C1620" s="6" t="s">
        <v>24471</v>
      </c>
      <c r="D1620" s="35">
        <v>44314</v>
      </c>
      <c r="E1620" s="6" t="s">
        <v>24472</v>
      </c>
      <c r="F1620" s="6" t="s">
        <v>9875</v>
      </c>
      <c r="G1620" s="6">
        <v>129775.7</v>
      </c>
      <c r="H1620" s="6">
        <v>129775.7</v>
      </c>
      <c r="I1620" s="6" t="s">
        <v>9762</v>
      </c>
      <c r="J1620" s="6" t="s">
        <v>9763</v>
      </c>
      <c r="K1620" s="6">
        <v>129775.7</v>
      </c>
      <c r="L1620" s="6" t="s">
        <v>9764</v>
      </c>
      <c r="M1620" s="6">
        <v>15</v>
      </c>
      <c r="N1620" s="6" t="str">
        <f>VLOOKUP(A1620,'1_คตง_ภาพรวม'!$L$6:$M$56,2,FALSE)</f>
        <v>บริษัท คลาวด์แอนด์กราวนด์ จำกัด</v>
      </c>
    </row>
    <row r="1621" spans="1:14">
      <c r="A1621" s="6" t="s">
        <v>5113</v>
      </c>
      <c r="B1621" s="6" t="s">
        <v>24476</v>
      </c>
      <c r="C1621" s="6" t="s">
        <v>24477</v>
      </c>
      <c r="D1621" s="35">
        <v>44314</v>
      </c>
      <c r="E1621" s="6" t="s">
        <v>24478</v>
      </c>
      <c r="F1621" s="6" t="s">
        <v>9875</v>
      </c>
      <c r="G1621" s="6">
        <v>8480</v>
      </c>
      <c r="H1621" s="6">
        <v>8480</v>
      </c>
      <c r="I1621" s="6" t="s">
        <v>9762</v>
      </c>
      <c r="J1621" s="6" t="s">
        <v>9763</v>
      </c>
      <c r="K1621" s="6">
        <v>8480</v>
      </c>
      <c r="L1621" s="6" t="s">
        <v>9764</v>
      </c>
      <c r="M1621" s="6">
        <v>15</v>
      </c>
      <c r="N1621" s="6" t="e">
        <f>VLOOKUP(A1621,'1_คตง_ภาพรวม'!$L$6:$M$56,2,FALSE)</f>
        <v>#N/A</v>
      </c>
    </row>
    <row r="1622" spans="1:14">
      <c r="A1622" s="6" t="s">
        <v>3639</v>
      </c>
      <c r="B1622" s="6" t="s">
        <v>24479</v>
      </c>
      <c r="C1622" s="6" t="s">
        <v>24480</v>
      </c>
      <c r="D1622" s="35">
        <v>44314</v>
      </c>
      <c r="E1622" s="6" t="s">
        <v>24481</v>
      </c>
      <c r="F1622" s="6" t="s">
        <v>9875</v>
      </c>
      <c r="G1622" s="6">
        <v>29700</v>
      </c>
      <c r="H1622" s="6">
        <v>29700</v>
      </c>
      <c r="I1622" s="6" t="s">
        <v>9762</v>
      </c>
      <c r="J1622" s="6" t="s">
        <v>9763</v>
      </c>
      <c r="K1622" s="6">
        <v>29700</v>
      </c>
      <c r="L1622" s="6" t="s">
        <v>9764</v>
      </c>
      <c r="M1622" s="6">
        <v>15</v>
      </c>
      <c r="N1622" s="6" t="e">
        <f>VLOOKUP(A1622,'1_คตง_ภาพรวม'!$L$6:$M$56,2,FALSE)</f>
        <v>#N/A</v>
      </c>
    </row>
    <row r="1623" spans="1:14">
      <c r="A1623" s="6" t="s">
        <v>5307</v>
      </c>
      <c r="B1623" s="6" t="s">
        <v>24482</v>
      </c>
      <c r="C1623" s="6" t="s">
        <v>24483</v>
      </c>
      <c r="D1623" s="35">
        <v>44314</v>
      </c>
      <c r="E1623" s="6" t="s">
        <v>24484</v>
      </c>
      <c r="F1623" s="6" t="s">
        <v>9875</v>
      </c>
      <c r="G1623" s="6">
        <v>297012</v>
      </c>
      <c r="H1623" s="6">
        <v>297012</v>
      </c>
      <c r="I1623" s="6" t="s">
        <v>9762</v>
      </c>
      <c r="J1623" s="6" t="s">
        <v>9763</v>
      </c>
      <c r="K1623" s="6">
        <v>297012</v>
      </c>
      <c r="L1623" s="6" t="s">
        <v>9764</v>
      </c>
      <c r="M1623" s="6">
        <v>15</v>
      </c>
      <c r="N1623" s="6" t="e">
        <f>VLOOKUP(A1623,'1_คตง_ภาพรวม'!$L$6:$M$56,2,FALSE)</f>
        <v>#N/A</v>
      </c>
    </row>
    <row r="1624" spans="1:14">
      <c r="A1624" s="6" t="s">
        <v>3821</v>
      </c>
      <c r="B1624" s="6" t="s">
        <v>24485</v>
      </c>
      <c r="C1624" s="6" t="s">
        <v>24486</v>
      </c>
      <c r="D1624" s="35">
        <v>44314</v>
      </c>
      <c r="E1624" s="6" t="s">
        <v>24487</v>
      </c>
      <c r="F1624" s="6" t="s">
        <v>9875</v>
      </c>
      <c r="G1624" s="6">
        <v>495327.1</v>
      </c>
      <c r="H1624" s="6">
        <v>495327.1</v>
      </c>
      <c r="I1624" s="6" t="s">
        <v>9762</v>
      </c>
      <c r="J1624" s="6" t="s">
        <v>9763</v>
      </c>
      <c r="K1624" s="6">
        <v>495327.1</v>
      </c>
      <c r="L1624" s="6" t="s">
        <v>9764</v>
      </c>
      <c r="M1624" s="6">
        <v>15</v>
      </c>
      <c r="N1624" s="6" t="e">
        <f>VLOOKUP(A1624,'1_คตง_ภาพรวม'!$L$6:$M$56,2,FALSE)</f>
        <v>#N/A</v>
      </c>
    </row>
    <row r="1625" spans="1:14">
      <c r="A1625" s="6" t="s">
        <v>2579</v>
      </c>
      <c r="B1625" s="6" t="s">
        <v>24488</v>
      </c>
      <c r="C1625" s="6" t="s">
        <v>24489</v>
      </c>
      <c r="D1625" s="35">
        <v>44314</v>
      </c>
      <c r="E1625" s="6" t="s">
        <v>24490</v>
      </c>
      <c r="F1625" s="6" t="s">
        <v>9875</v>
      </c>
      <c r="G1625" s="6">
        <v>14385</v>
      </c>
      <c r="H1625" s="6">
        <v>14385</v>
      </c>
      <c r="I1625" s="6" t="s">
        <v>9762</v>
      </c>
      <c r="J1625" s="6" t="s">
        <v>9763</v>
      </c>
      <c r="K1625" s="6">
        <v>14385</v>
      </c>
      <c r="L1625" s="6" t="s">
        <v>9764</v>
      </c>
      <c r="M1625" s="6">
        <v>15</v>
      </c>
      <c r="N1625" s="6" t="e">
        <f>VLOOKUP(A1625,'1_คตง_ภาพรวม'!$L$6:$M$56,2,FALSE)</f>
        <v>#N/A</v>
      </c>
    </row>
    <row r="1626" spans="1:14">
      <c r="A1626" s="6" t="s">
        <v>2573</v>
      </c>
      <c r="B1626" s="6" t="s">
        <v>24497</v>
      </c>
      <c r="C1626" s="6" t="s">
        <v>24498</v>
      </c>
      <c r="D1626" s="35">
        <v>44314</v>
      </c>
      <c r="E1626" s="6" t="s">
        <v>24499</v>
      </c>
      <c r="F1626" s="6" t="s">
        <v>9875</v>
      </c>
      <c r="G1626" s="6">
        <v>366558.6</v>
      </c>
      <c r="H1626" s="6">
        <v>366558.6</v>
      </c>
      <c r="I1626" s="6" t="s">
        <v>9762</v>
      </c>
      <c r="J1626" s="6" t="s">
        <v>9763</v>
      </c>
      <c r="K1626" s="6">
        <v>366558.6</v>
      </c>
      <c r="L1626" s="6" t="s">
        <v>9764</v>
      </c>
      <c r="M1626" s="6">
        <v>15</v>
      </c>
      <c r="N1626" s="6" t="e">
        <f>VLOOKUP(A1626,'1_คตง_ภาพรวม'!$L$6:$M$56,2,FALSE)</f>
        <v>#N/A</v>
      </c>
    </row>
    <row r="1627" spans="1:14">
      <c r="A1627" s="6" t="s">
        <v>7869</v>
      </c>
      <c r="B1627" s="6" t="s">
        <v>24503</v>
      </c>
      <c r="C1627" s="6" t="s">
        <v>24504</v>
      </c>
      <c r="D1627" s="35">
        <v>44314</v>
      </c>
      <c r="E1627" s="6" t="s">
        <v>24505</v>
      </c>
      <c r="F1627" s="6" t="s">
        <v>9875</v>
      </c>
      <c r="G1627" s="6">
        <v>148333.96</v>
      </c>
      <c r="H1627" s="6">
        <v>148333.96</v>
      </c>
      <c r="I1627" s="6" t="s">
        <v>9762</v>
      </c>
      <c r="J1627" s="6" t="s">
        <v>9763</v>
      </c>
      <c r="K1627" s="6">
        <v>148333.96</v>
      </c>
      <c r="L1627" s="6" t="s">
        <v>9764</v>
      </c>
      <c r="M1627" s="6">
        <v>15</v>
      </c>
      <c r="N1627" s="6" t="e">
        <f>VLOOKUP(A1627,'1_คตง_ภาพรวม'!$L$6:$M$56,2,FALSE)</f>
        <v>#N/A</v>
      </c>
    </row>
    <row r="1628" spans="1:14">
      <c r="A1628" s="6" t="s">
        <v>32676</v>
      </c>
      <c r="B1628" s="6" t="s">
        <v>24506</v>
      </c>
      <c r="C1628" s="6" t="s">
        <v>24507</v>
      </c>
      <c r="D1628" s="35">
        <v>44314</v>
      </c>
      <c r="E1628" s="6" t="s">
        <v>24508</v>
      </c>
      <c r="F1628" s="6" t="s">
        <v>9875</v>
      </c>
      <c r="G1628" s="6">
        <v>3074109.96</v>
      </c>
      <c r="H1628" s="6">
        <v>3074109.96</v>
      </c>
      <c r="I1628" s="6" t="s">
        <v>9762</v>
      </c>
      <c r="J1628" s="6" t="s">
        <v>9763</v>
      </c>
      <c r="K1628" s="6">
        <v>3074109.96</v>
      </c>
      <c r="L1628" s="6" t="s">
        <v>9764</v>
      </c>
      <c r="M1628" s="6">
        <v>15</v>
      </c>
      <c r="N1628" s="6" t="e">
        <f>VLOOKUP(A1628,'1_คตง_ภาพรวม'!$L$6:$M$56,2,FALSE)</f>
        <v>#N/A</v>
      </c>
    </row>
    <row r="1629" spans="1:14">
      <c r="A1629" s="6" t="s">
        <v>3901</v>
      </c>
      <c r="B1629" s="6" t="s">
        <v>24509</v>
      </c>
      <c r="C1629" s="6" t="s">
        <v>24510</v>
      </c>
      <c r="D1629" s="35">
        <v>44314</v>
      </c>
      <c r="E1629" s="6" t="s">
        <v>24511</v>
      </c>
      <c r="F1629" s="6" t="s">
        <v>9875</v>
      </c>
      <c r="G1629" s="6">
        <v>25903.8</v>
      </c>
      <c r="H1629" s="6">
        <v>25903.8</v>
      </c>
      <c r="I1629" s="6" t="s">
        <v>9762</v>
      </c>
      <c r="J1629" s="6" t="s">
        <v>9763</v>
      </c>
      <c r="K1629" s="6">
        <v>25903.8</v>
      </c>
      <c r="L1629" s="6" t="s">
        <v>9764</v>
      </c>
      <c r="M1629" s="6">
        <v>15</v>
      </c>
      <c r="N1629" s="6" t="e">
        <f>VLOOKUP(A1629,'1_คตง_ภาพรวม'!$L$6:$M$56,2,FALSE)</f>
        <v>#N/A</v>
      </c>
    </row>
    <row r="1630" spans="1:14">
      <c r="A1630" s="6" t="s">
        <v>4354</v>
      </c>
      <c r="B1630" s="6" t="s">
        <v>24512</v>
      </c>
      <c r="C1630" s="6" t="s">
        <v>24513</v>
      </c>
      <c r="D1630" s="35">
        <v>44314</v>
      </c>
      <c r="E1630" s="6" t="s">
        <v>24514</v>
      </c>
      <c r="F1630" s="6" t="s">
        <v>9875</v>
      </c>
      <c r="G1630" s="66">
        <v>475410</v>
      </c>
      <c r="H1630" s="66">
        <v>475410</v>
      </c>
      <c r="I1630" s="6" t="s">
        <v>9762</v>
      </c>
      <c r="J1630" s="6" t="s">
        <v>9763</v>
      </c>
      <c r="K1630" s="6">
        <v>475410</v>
      </c>
      <c r="L1630" s="6" t="s">
        <v>9764</v>
      </c>
      <c r="M1630" s="6">
        <v>15</v>
      </c>
      <c r="N1630" s="6" t="e">
        <f>VLOOKUP(A1630,'1_คตง_ภาพรวม'!$L$6:$M$56,2,FALSE)</f>
        <v>#N/A</v>
      </c>
    </row>
    <row r="1631" spans="1:14">
      <c r="A1631" s="6" t="s">
        <v>2915</v>
      </c>
      <c r="B1631" s="6" t="s">
        <v>24515</v>
      </c>
      <c r="C1631" s="6" t="s">
        <v>24516</v>
      </c>
      <c r="D1631" s="35">
        <v>44314</v>
      </c>
      <c r="E1631" s="6" t="s">
        <v>24517</v>
      </c>
      <c r="F1631" s="6" t="s">
        <v>9875</v>
      </c>
      <c r="G1631" s="6">
        <v>37100</v>
      </c>
      <c r="H1631" s="6">
        <v>37100</v>
      </c>
      <c r="I1631" s="6" t="s">
        <v>9762</v>
      </c>
      <c r="J1631" s="6" t="s">
        <v>9763</v>
      </c>
      <c r="K1631" s="6">
        <v>37100</v>
      </c>
      <c r="L1631" s="6" t="s">
        <v>9764</v>
      </c>
      <c r="M1631" s="6">
        <v>15</v>
      </c>
      <c r="N1631" s="6" t="e">
        <f>VLOOKUP(A1631,'1_คตง_ภาพรวม'!$L$6:$M$56,2,FALSE)</f>
        <v>#N/A</v>
      </c>
    </row>
    <row r="1632" spans="1:14">
      <c r="A1632" s="6" t="s">
        <v>2537</v>
      </c>
      <c r="B1632" s="6" t="s">
        <v>24518</v>
      </c>
      <c r="C1632" s="6" t="s">
        <v>24519</v>
      </c>
      <c r="D1632" s="35">
        <v>44314</v>
      </c>
      <c r="E1632" s="6" t="s">
        <v>24520</v>
      </c>
      <c r="F1632" s="6" t="s">
        <v>9875</v>
      </c>
      <c r="G1632" s="6">
        <v>247500</v>
      </c>
      <c r="H1632" s="6">
        <v>247500</v>
      </c>
      <c r="I1632" s="6" t="s">
        <v>9762</v>
      </c>
      <c r="J1632" s="6" t="s">
        <v>9763</v>
      </c>
      <c r="K1632" s="6">
        <v>247500</v>
      </c>
      <c r="L1632" s="6" t="s">
        <v>9764</v>
      </c>
      <c r="M1632" s="6">
        <v>15</v>
      </c>
      <c r="N1632" s="6" t="e">
        <f>VLOOKUP(A1632,'1_คตง_ภาพรวม'!$L$6:$M$56,2,FALSE)</f>
        <v>#N/A</v>
      </c>
    </row>
    <row r="1633" spans="1:14">
      <c r="A1633" s="6" t="s">
        <v>5135</v>
      </c>
      <c r="B1633" s="6" t="s">
        <v>24521</v>
      </c>
      <c r="C1633" s="6" t="s">
        <v>24522</v>
      </c>
      <c r="D1633" s="35">
        <v>44314</v>
      </c>
      <c r="E1633" s="6" t="s">
        <v>24523</v>
      </c>
      <c r="F1633" s="6" t="s">
        <v>9875</v>
      </c>
      <c r="G1633" s="6">
        <v>840570.09</v>
      </c>
      <c r="H1633" s="6">
        <v>840570.09</v>
      </c>
      <c r="I1633" s="6" t="s">
        <v>9762</v>
      </c>
      <c r="J1633" s="6" t="s">
        <v>9763</v>
      </c>
      <c r="K1633" s="6">
        <v>840570.09</v>
      </c>
      <c r="L1633" s="6" t="s">
        <v>9764</v>
      </c>
      <c r="M1633" s="6">
        <v>15</v>
      </c>
      <c r="N1633" s="6" t="e">
        <f>VLOOKUP(A1633,'1_คตง_ภาพรวม'!$L$6:$M$56,2,FALSE)</f>
        <v>#N/A</v>
      </c>
    </row>
    <row r="1634" spans="1:14">
      <c r="A1634" s="6" t="s">
        <v>5135</v>
      </c>
      <c r="B1634" s="6" t="s">
        <v>24524</v>
      </c>
      <c r="C1634" s="6" t="s">
        <v>24525</v>
      </c>
      <c r="D1634" s="35">
        <v>44314</v>
      </c>
      <c r="E1634" s="6" t="s">
        <v>24526</v>
      </c>
      <c r="F1634" s="6" t="s">
        <v>9875</v>
      </c>
      <c r="G1634" s="6">
        <v>336228.04</v>
      </c>
      <c r="H1634" s="6">
        <v>336228.04</v>
      </c>
      <c r="I1634" s="6" t="s">
        <v>9762</v>
      </c>
      <c r="J1634" s="6" t="s">
        <v>9763</v>
      </c>
      <c r="K1634" s="6">
        <v>336228.04</v>
      </c>
      <c r="L1634" s="6" t="s">
        <v>9764</v>
      </c>
      <c r="M1634" s="6">
        <v>15</v>
      </c>
      <c r="N1634" s="6" t="e">
        <f>VLOOKUP(A1634,'1_คตง_ภาพรวม'!$L$6:$M$56,2,FALSE)</f>
        <v>#N/A</v>
      </c>
    </row>
    <row r="1635" spans="1:14">
      <c r="A1635" s="6" t="s">
        <v>5244</v>
      </c>
      <c r="B1635" s="6" t="s">
        <v>24527</v>
      </c>
      <c r="C1635" s="6" t="s">
        <v>24528</v>
      </c>
      <c r="D1635" s="35">
        <v>44314</v>
      </c>
      <c r="E1635" s="6" t="s">
        <v>24529</v>
      </c>
      <c r="F1635" s="6" t="s">
        <v>9875</v>
      </c>
      <c r="G1635" s="6">
        <v>27646.92</v>
      </c>
      <c r="H1635" s="6">
        <v>27646.92</v>
      </c>
      <c r="I1635" s="6" t="s">
        <v>9762</v>
      </c>
      <c r="J1635" s="6" t="s">
        <v>9763</v>
      </c>
      <c r="K1635" s="6">
        <v>27646.92</v>
      </c>
      <c r="L1635" s="6" t="s">
        <v>9764</v>
      </c>
      <c r="M1635" s="6">
        <v>15</v>
      </c>
      <c r="N1635" s="6" t="e">
        <f>VLOOKUP(A1635,'1_คตง_ภาพรวม'!$L$6:$M$56,2,FALSE)</f>
        <v>#N/A</v>
      </c>
    </row>
    <row r="1636" spans="1:14">
      <c r="A1636" s="6" t="s">
        <v>8665</v>
      </c>
      <c r="B1636" s="6" t="s">
        <v>24530</v>
      </c>
      <c r="C1636" s="6" t="s">
        <v>24531</v>
      </c>
      <c r="D1636" s="35">
        <v>44314</v>
      </c>
      <c r="E1636" s="6" t="s">
        <v>24532</v>
      </c>
      <c r="F1636" s="6" t="s">
        <v>9875</v>
      </c>
      <c r="G1636" s="6">
        <v>197264.21</v>
      </c>
      <c r="H1636" s="6">
        <v>197264.21</v>
      </c>
      <c r="I1636" s="6" t="s">
        <v>9762</v>
      </c>
      <c r="J1636" s="6" t="s">
        <v>9763</v>
      </c>
      <c r="K1636" s="6">
        <v>197264.21</v>
      </c>
      <c r="L1636" s="6" t="s">
        <v>9764</v>
      </c>
      <c r="M1636" s="6">
        <v>15</v>
      </c>
      <c r="N1636" s="6" t="e">
        <f>VLOOKUP(A1636,'1_คตง_ภาพรวม'!$L$6:$M$56,2,FALSE)</f>
        <v>#N/A</v>
      </c>
    </row>
    <row r="1637" spans="1:14">
      <c r="A1637" s="6" t="s">
        <v>225</v>
      </c>
      <c r="B1637" s="6" t="s">
        <v>24533</v>
      </c>
      <c r="C1637" s="6" t="s">
        <v>24534</v>
      </c>
      <c r="D1637" s="35">
        <v>44314</v>
      </c>
      <c r="E1637" s="6" t="s">
        <v>24535</v>
      </c>
      <c r="F1637" s="6" t="s">
        <v>9875</v>
      </c>
      <c r="G1637" s="6">
        <v>475410</v>
      </c>
      <c r="H1637" s="6">
        <v>475410</v>
      </c>
      <c r="I1637" s="6" t="s">
        <v>9762</v>
      </c>
      <c r="J1637" s="6" t="s">
        <v>9763</v>
      </c>
      <c r="K1637" s="6">
        <v>475410</v>
      </c>
      <c r="L1637" s="6" t="s">
        <v>9764</v>
      </c>
      <c r="M1637" s="6">
        <v>15</v>
      </c>
      <c r="N1637" s="6" t="str">
        <f>VLOOKUP(A1637,'1_คตง_ภาพรวม'!$L$6:$M$56,2,FALSE)</f>
        <v>บริษัท เติมสุข คอร์เพอเรชั่น จำกัด</v>
      </c>
    </row>
    <row r="1638" spans="1:14">
      <c r="A1638" s="6" t="s">
        <v>3503</v>
      </c>
      <c r="B1638" s="6" t="s">
        <v>24536</v>
      </c>
      <c r="C1638" s="6" t="s">
        <v>24537</v>
      </c>
      <c r="D1638" s="35">
        <v>44314</v>
      </c>
      <c r="E1638" s="6" t="s">
        <v>24538</v>
      </c>
      <c r="F1638" s="6" t="s">
        <v>9875</v>
      </c>
      <c r="G1638" s="6">
        <v>85860</v>
      </c>
      <c r="H1638" s="6">
        <v>85860</v>
      </c>
      <c r="I1638" s="6" t="s">
        <v>9762</v>
      </c>
      <c r="J1638" s="6" t="s">
        <v>9763</v>
      </c>
      <c r="K1638" s="6">
        <v>85860</v>
      </c>
      <c r="L1638" s="6" t="s">
        <v>9764</v>
      </c>
      <c r="M1638" s="6">
        <v>15</v>
      </c>
      <c r="N1638" s="6" t="e">
        <f>VLOOKUP(A1638,'1_คตง_ภาพรวม'!$L$6:$M$56,2,FALSE)</f>
        <v>#N/A</v>
      </c>
    </row>
    <row r="1639" spans="1:14">
      <c r="A1639" s="6" t="s">
        <v>2372</v>
      </c>
      <c r="B1639" s="6" t="s">
        <v>24539</v>
      </c>
      <c r="C1639" s="6" t="s">
        <v>24540</v>
      </c>
      <c r="D1639" s="35">
        <v>44314</v>
      </c>
      <c r="E1639" s="6" t="s">
        <v>24541</v>
      </c>
      <c r="F1639" s="6" t="s">
        <v>9875</v>
      </c>
      <c r="G1639" s="6">
        <v>364640</v>
      </c>
      <c r="H1639" s="6">
        <v>364640</v>
      </c>
      <c r="I1639" s="6" t="s">
        <v>9762</v>
      </c>
      <c r="J1639" s="6" t="s">
        <v>9763</v>
      </c>
      <c r="K1639" s="6">
        <v>364640</v>
      </c>
      <c r="L1639" s="6" t="s">
        <v>9764</v>
      </c>
      <c r="M1639" s="6">
        <v>15</v>
      </c>
      <c r="N1639" s="6" t="e">
        <f>VLOOKUP(A1639,'1_คตง_ภาพรวม'!$L$6:$M$56,2,FALSE)</f>
        <v>#N/A</v>
      </c>
    </row>
    <row r="1640" spans="1:14">
      <c r="A1640" s="6" t="s">
        <v>4484</v>
      </c>
      <c r="B1640" s="6" t="s">
        <v>24542</v>
      </c>
      <c r="C1640" s="6" t="s">
        <v>24543</v>
      </c>
      <c r="D1640" s="35">
        <v>44314</v>
      </c>
      <c r="E1640" s="6" t="s">
        <v>24544</v>
      </c>
      <c r="F1640" s="6" t="s">
        <v>9875</v>
      </c>
      <c r="G1640" s="6">
        <v>42294</v>
      </c>
      <c r="H1640" s="6">
        <v>42294</v>
      </c>
      <c r="I1640" s="6" t="s">
        <v>9762</v>
      </c>
      <c r="J1640" s="6" t="s">
        <v>9763</v>
      </c>
      <c r="K1640" s="6">
        <v>42294</v>
      </c>
      <c r="L1640" s="6" t="s">
        <v>9764</v>
      </c>
      <c r="M1640" s="6">
        <v>15</v>
      </c>
      <c r="N1640" s="6" t="e">
        <f>VLOOKUP(A1640,'1_คตง_ภาพรวม'!$L$6:$M$56,2,FALSE)</f>
        <v>#N/A</v>
      </c>
    </row>
    <row r="1641" spans="1:14">
      <c r="A1641" s="6" t="s">
        <v>2267</v>
      </c>
      <c r="B1641" s="6" t="s">
        <v>24545</v>
      </c>
      <c r="C1641" s="6" t="s">
        <v>24546</v>
      </c>
      <c r="D1641" s="35">
        <v>44314</v>
      </c>
      <c r="E1641" s="6" t="s">
        <v>24547</v>
      </c>
      <c r="F1641" s="6" t="s">
        <v>9875</v>
      </c>
      <c r="G1641" s="6">
        <v>19800</v>
      </c>
      <c r="H1641" s="6">
        <v>19800</v>
      </c>
      <c r="I1641" s="6" t="s">
        <v>9762</v>
      </c>
      <c r="J1641" s="6" t="s">
        <v>9763</v>
      </c>
      <c r="K1641" s="6">
        <v>19800</v>
      </c>
      <c r="L1641" s="6" t="s">
        <v>9764</v>
      </c>
      <c r="M1641" s="6">
        <v>15</v>
      </c>
      <c r="N1641" s="6" t="e">
        <f>VLOOKUP(A1641,'1_คตง_ภาพรวม'!$L$6:$M$56,2,FALSE)</f>
        <v>#N/A</v>
      </c>
    </row>
    <row r="1642" spans="1:14">
      <c r="A1642" s="6" t="s">
        <v>2360</v>
      </c>
      <c r="B1642" s="6" t="s">
        <v>24548</v>
      </c>
      <c r="C1642" s="6" t="s">
        <v>24549</v>
      </c>
      <c r="D1642" s="35">
        <v>44314</v>
      </c>
      <c r="E1642" s="6" t="s">
        <v>24550</v>
      </c>
      <c r="F1642" s="6" t="s">
        <v>9875</v>
      </c>
      <c r="G1642" s="6">
        <v>47223</v>
      </c>
      <c r="H1642" s="6">
        <v>47223</v>
      </c>
      <c r="I1642" s="6" t="s">
        <v>9762</v>
      </c>
      <c r="J1642" s="6" t="s">
        <v>9763</v>
      </c>
      <c r="K1642" s="6">
        <v>47223</v>
      </c>
      <c r="L1642" s="6" t="s">
        <v>9764</v>
      </c>
      <c r="M1642" s="6">
        <v>15</v>
      </c>
      <c r="N1642" s="6" t="e">
        <f>VLOOKUP(A1642,'1_คตง_ภาพรวม'!$L$6:$M$56,2,FALSE)</f>
        <v>#N/A</v>
      </c>
    </row>
    <row r="1643" spans="1:14">
      <c r="A1643" s="6" t="s">
        <v>5797</v>
      </c>
      <c r="B1643" s="6" t="s">
        <v>24551</v>
      </c>
      <c r="C1643" s="6" t="s">
        <v>24552</v>
      </c>
      <c r="D1643" s="35">
        <v>44314</v>
      </c>
      <c r="E1643" s="6" t="s">
        <v>24553</v>
      </c>
      <c r="F1643" s="6" t="s">
        <v>9875</v>
      </c>
      <c r="G1643" s="6">
        <v>24750</v>
      </c>
      <c r="H1643" s="6">
        <v>24750</v>
      </c>
      <c r="I1643" s="6" t="s">
        <v>9762</v>
      </c>
      <c r="J1643" s="6" t="s">
        <v>9763</v>
      </c>
      <c r="K1643" s="6">
        <v>24750</v>
      </c>
      <c r="L1643" s="6" t="s">
        <v>9764</v>
      </c>
      <c r="M1643" s="6">
        <v>14</v>
      </c>
      <c r="N1643" s="6" t="e">
        <f>VLOOKUP(A1643,'1_คตง_ภาพรวม'!$L$6:$M$56,2,FALSE)</f>
        <v>#N/A</v>
      </c>
    </row>
    <row r="1644" spans="1:14">
      <c r="A1644" s="6" t="s">
        <v>2846</v>
      </c>
      <c r="B1644" s="6" t="s">
        <v>24554</v>
      </c>
      <c r="C1644" s="6" t="s">
        <v>24555</v>
      </c>
      <c r="D1644" s="35">
        <v>44314</v>
      </c>
      <c r="E1644" s="6" t="s">
        <v>24556</v>
      </c>
      <c r="F1644" s="6" t="s">
        <v>9875</v>
      </c>
      <c r="G1644" s="66">
        <v>325168.25</v>
      </c>
      <c r="H1644" s="66">
        <v>325168.25</v>
      </c>
      <c r="I1644" s="6" t="s">
        <v>9762</v>
      </c>
      <c r="J1644" s="6" t="s">
        <v>9763</v>
      </c>
      <c r="K1644" s="6">
        <v>325168.25</v>
      </c>
      <c r="L1644" s="6" t="s">
        <v>9764</v>
      </c>
      <c r="M1644" s="6">
        <v>15</v>
      </c>
      <c r="N1644" s="6" t="e">
        <f>VLOOKUP(A1644,'1_คตง_ภาพรวม'!$L$6:$M$56,2,FALSE)</f>
        <v>#N/A</v>
      </c>
    </row>
    <row r="1645" spans="1:14">
      <c r="A1645" s="6" t="s">
        <v>2439</v>
      </c>
      <c r="B1645" s="6" t="s">
        <v>24557</v>
      </c>
      <c r="C1645" s="6" t="s">
        <v>24558</v>
      </c>
      <c r="D1645" s="35">
        <v>44314</v>
      </c>
      <c r="E1645" s="6" t="s">
        <v>24559</v>
      </c>
      <c r="F1645" s="6" t="s">
        <v>9875</v>
      </c>
      <c r="G1645" s="6">
        <v>222123</v>
      </c>
      <c r="H1645" s="6">
        <v>222123</v>
      </c>
      <c r="I1645" s="6" t="s">
        <v>9762</v>
      </c>
      <c r="J1645" s="6" t="s">
        <v>9763</v>
      </c>
      <c r="K1645" s="6">
        <v>222123</v>
      </c>
      <c r="L1645" s="6" t="s">
        <v>9764</v>
      </c>
      <c r="M1645" s="6">
        <v>15</v>
      </c>
      <c r="N1645" s="6" t="e">
        <f>VLOOKUP(A1645,'1_คตง_ภาพรวม'!$L$6:$M$56,2,FALSE)</f>
        <v>#N/A</v>
      </c>
    </row>
    <row r="1646" spans="1:14">
      <c r="A1646" s="6" t="s">
        <v>2331</v>
      </c>
      <c r="B1646" s="6" t="s">
        <v>24560</v>
      </c>
      <c r="C1646" s="6" t="s">
        <v>24561</v>
      </c>
      <c r="D1646" s="35">
        <v>44314</v>
      </c>
      <c r="E1646" s="6" t="s">
        <v>24562</v>
      </c>
      <c r="F1646" s="6" t="s">
        <v>9875</v>
      </c>
      <c r="G1646" s="6">
        <v>31959</v>
      </c>
      <c r="H1646" s="6">
        <v>31959</v>
      </c>
      <c r="I1646" s="6" t="s">
        <v>9762</v>
      </c>
      <c r="J1646" s="6" t="s">
        <v>9763</v>
      </c>
      <c r="K1646" s="6">
        <v>31959</v>
      </c>
      <c r="L1646" s="6" t="s">
        <v>9764</v>
      </c>
      <c r="M1646" s="6">
        <v>15</v>
      </c>
      <c r="N1646" s="6" t="e">
        <f>VLOOKUP(A1646,'1_คตง_ภาพรวม'!$L$6:$M$56,2,FALSE)</f>
        <v>#N/A</v>
      </c>
    </row>
    <row r="1647" spans="1:14">
      <c r="A1647" s="6" t="s">
        <v>2398</v>
      </c>
      <c r="B1647" s="6" t="s">
        <v>24563</v>
      </c>
      <c r="C1647" s="6" t="s">
        <v>24564</v>
      </c>
      <c r="D1647" s="35">
        <v>44314</v>
      </c>
      <c r="E1647" s="6" t="s">
        <v>24565</v>
      </c>
      <c r="F1647" s="6" t="s">
        <v>9875</v>
      </c>
      <c r="G1647" s="6">
        <v>33199.199999999997</v>
      </c>
      <c r="H1647" s="6">
        <v>33199.199999999997</v>
      </c>
      <c r="I1647" s="6" t="s">
        <v>9762</v>
      </c>
      <c r="J1647" s="6" t="s">
        <v>9763</v>
      </c>
      <c r="K1647" s="6">
        <v>33199.199999999997</v>
      </c>
      <c r="L1647" s="6" t="s">
        <v>9764</v>
      </c>
      <c r="M1647" s="6">
        <v>15</v>
      </c>
      <c r="N1647" s="6" t="e">
        <f>VLOOKUP(A1647,'1_คตง_ภาพรวม'!$L$6:$M$56,2,FALSE)</f>
        <v>#N/A</v>
      </c>
    </row>
    <row r="1648" spans="1:14">
      <c r="A1648" s="6" t="s">
        <v>2378</v>
      </c>
      <c r="B1648" s="6" t="s">
        <v>24566</v>
      </c>
      <c r="C1648" s="6" t="s">
        <v>24567</v>
      </c>
      <c r="D1648" s="35">
        <v>44314</v>
      </c>
      <c r="E1648" s="6" t="s">
        <v>24568</v>
      </c>
      <c r="F1648" s="6" t="s">
        <v>9875</v>
      </c>
      <c r="G1648" s="6">
        <v>135680</v>
      </c>
      <c r="H1648" s="6">
        <v>135680</v>
      </c>
      <c r="I1648" s="6" t="s">
        <v>9762</v>
      </c>
      <c r="J1648" s="6" t="s">
        <v>9763</v>
      </c>
      <c r="K1648" s="6">
        <v>135680</v>
      </c>
      <c r="L1648" s="6" t="s">
        <v>9764</v>
      </c>
      <c r="M1648" s="6">
        <v>15</v>
      </c>
      <c r="N1648" s="6" t="e">
        <f>VLOOKUP(A1648,'1_คตง_ภาพรวม'!$L$6:$M$56,2,FALSE)</f>
        <v>#N/A</v>
      </c>
    </row>
    <row r="1649" spans="1:14">
      <c r="A1649" s="6" t="s">
        <v>7473</v>
      </c>
      <c r="B1649" s="6" t="s">
        <v>24569</v>
      </c>
      <c r="C1649" s="6" t="s">
        <v>24570</v>
      </c>
      <c r="D1649" s="35">
        <v>44314</v>
      </c>
      <c r="E1649" s="6" t="s">
        <v>24571</v>
      </c>
      <c r="F1649" s="6" t="s">
        <v>9875</v>
      </c>
      <c r="G1649" s="6">
        <v>286200</v>
      </c>
      <c r="H1649" s="6">
        <v>286200</v>
      </c>
      <c r="I1649" s="6" t="s">
        <v>9762</v>
      </c>
      <c r="J1649" s="6" t="s">
        <v>9763</v>
      </c>
      <c r="K1649" s="6">
        <v>286200</v>
      </c>
      <c r="L1649" s="6" t="s">
        <v>9764</v>
      </c>
      <c r="M1649" s="6">
        <v>15</v>
      </c>
      <c r="N1649" s="6" t="e">
        <f>VLOOKUP(A1649,'1_คตง_ภาพรวม'!$L$6:$M$56,2,FALSE)</f>
        <v>#N/A</v>
      </c>
    </row>
    <row r="1650" spans="1:14">
      <c r="A1650" s="6" t="s">
        <v>3463</v>
      </c>
      <c r="B1650" s="6" t="s">
        <v>24575</v>
      </c>
      <c r="C1650" s="6" t="s">
        <v>24576</v>
      </c>
      <c r="D1650" s="35">
        <v>44314</v>
      </c>
      <c r="E1650" s="6" t="s">
        <v>24577</v>
      </c>
      <c r="F1650" s="6" t="s">
        <v>9875</v>
      </c>
      <c r="G1650" s="6">
        <v>63600</v>
      </c>
      <c r="H1650" s="6">
        <v>63600</v>
      </c>
      <c r="I1650" s="6" t="s">
        <v>9762</v>
      </c>
      <c r="J1650" s="6" t="s">
        <v>9763</v>
      </c>
      <c r="K1650" s="6">
        <v>63600</v>
      </c>
      <c r="L1650" s="6" t="s">
        <v>9764</v>
      </c>
      <c r="M1650" s="6">
        <v>15</v>
      </c>
      <c r="N1650" s="6" t="e">
        <f>VLOOKUP(A1650,'1_คตง_ภาพรวม'!$L$6:$M$56,2,FALSE)</f>
        <v>#N/A</v>
      </c>
    </row>
    <row r="1651" spans="1:14">
      <c r="A1651" s="6" t="s">
        <v>4092</v>
      </c>
      <c r="B1651" s="6" t="s">
        <v>24578</v>
      </c>
      <c r="C1651" s="6" t="s">
        <v>24579</v>
      </c>
      <c r="D1651" s="35">
        <v>44314</v>
      </c>
      <c r="E1651" s="6" t="s">
        <v>24580</v>
      </c>
      <c r="F1651" s="6" t="s">
        <v>9875</v>
      </c>
      <c r="G1651" s="6">
        <v>44550</v>
      </c>
      <c r="H1651" s="6">
        <v>44550</v>
      </c>
      <c r="I1651" s="6" t="s">
        <v>9762</v>
      </c>
      <c r="J1651" s="6" t="s">
        <v>9763</v>
      </c>
      <c r="K1651" s="6">
        <v>44550</v>
      </c>
      <c r="L1651" s="6" t="s">
        <v>9764</v>
      </c>
      <c r="M1651" s="6">
        <v>15</v>
      </c>
      <c r="N1651" s="6" t="e">
        <f>VLOOKUP(A1651,'1_คตง_ภาพรวม'!$L$6:$M$56,2,FALSE)</f>
        <v>#N/A</v>
      </c>
    </row>
    <row r="1652" spans="1:14">
      <c r="A1652" s="6" t="s">
        <v>5797</v>
      </c>
      <c r="B1652" s="6" t="s">
        <v>24581</v>
      </c>
      <c r="C1652" s="6" t="s">
        <v>24582</v>
      </c>
      <c r="D1652" s="35">
        <v>44314</v>
      </c>
      <c r="E1652" s="6" t="s">
        <v>24583</v>
      </c>
      <c r="F1652" s="6" t="s">
        <v>9875</v>
      </c>
      <c r="G1652" s="6">
        <v>24750</v>
      </c>
      <c r="H1652" s="6">
        <v>24750</v>
      </c>
      <c r="I1652" s="6" t="s">
        <v>9762</v>
      </c>
      <c r="J1652" s="6" t="s">
        <v>9763</v>
      </c>
      <c r="K1652" s="6">
        <v>24750</v>
      </c>
      <c r="L1652" s="6" t="s">
        <v>9764</v>
      </c>
      <c r="M1652" s="6">
        <v>15</v>
      </c>
      <c r="N1652" s="6" t="e">
        <f>VLOOKUP(A1652,'1_คตง_ภาพรวม'!$L$6:$M$56,2,FALSE)</f>
        <v>#N/A</v>
      </c>
    </row>
    <row r="1653" spans="1:14">
      <c r="A1653" s="6" t="s">
        <v>3828</v>
      </c>
      <c r="B1653" s="6" t="s">
        <v>24584</v>
      </c>
      <c r="C1653" s="6" t="s">
        <v>24585</v>
      </c>
      <c r="D1653" s="35">
        <v>44314</v>
      </c>
      <c r="E1653" s="6" t="s">
        <v>24586</v>
      </c>
      <c r="F1653" s="6" t="s">
        <v>9875</v>
      </c>
      <c r="G1653" s="6">
        <v>159000</v>
      </c>
      <c r="H1653" s="6">
        <v>159000</v>
      </c>
      <c r="I1653" s="6" t="s">
        <v>9762</v>
      </c>
      <c r="J1653" s="6" t="s">
        <v>9763</v>
      </c>
      <c r="K1653" s="6">
        <v>159000</v>
      </c>
      <c r="L1653" s="6" t="s">
        <v>9764</v>
      </c>
      <c r="M1653" s="6">
        <v>15</v>
      </c>
      <c r="N1653" s="6" t="e">
        <f>VLOOKUP(A1653,'1_คตง_ภาพรวม'!$L$6:$M$56,2,FALSE)</f>
        <v>#N/A</v>
      </c>
    </row>
    <row r="1654" spans="1:14">
      <c r="A1654" s="6" t="s">
        <v>4583</v>
      </c>
      <c r="B1654" s="6" t="s">
        <v>24587</v>
      </c>
      <c r="C1654" s="6" t="s">
        <v>24588</v>
      </c>
      <c r="D1654" s="35">
        <v>44314</v>
      </c>
      <c r="E1654" s="6" t="s">
        <v>24589</v>
      </c>
      <c r="F1654" s="6" t="s">
        <v>9875</v>
      </c>
      <c r="G1654" s="6">
        <v>286200</v>
      </c>
      <c r="H1654" s="6">
        <v>286200</v>
      </c>
      <c r="I1654" s="6" t="s">
        <v>9762</v>
      </c>
      <c r="J1654" s="6" t="s">
        <v>9763</v>
      </c>
      <c r="K1654" s="6">
        <v>286200</v>
      </c>
      <c r="L1654" s="6" t="s">
        <v>9764</v>
      </c>
      <c r="M1654" s="6">
        <v>15</v>
      </c>
      <c r="N1654" s="6" t="e">
        <f>VLOOKUP(A1654,'1_คตง_ภาพรวม'!$L$6:$M$56,2,FALSE)</f>
        <v>#N/A</v>
      </c>
    </row>
    <row r="1655" spans="1:14">
      <c r="A1655" s="6" t="s">
        <v>2710</v>
      </c>
      <c r="B1655" s="6" t="s">
        <v>24593</v>
      </c>
      <c r="C1655" s="6" t="s">
        <v>24594</v>
      </c>
      <c r="D1655" s="35">
        <v>44314</v>
      </c>
      <c r="E1655" s="6" t="s">
        <v>24595</v>
      </c>
      <c r="F1655" s="6" t="s">
        <v>9875</v>
      </c>
      <c r="G1655" s="6">
        <v>17490</v>
      </c>
      <c r="H1655" s="6">
        <v>17490</v>
      </c>
      <c r="I1655" s="6" t="s">
        <v>9762</v>
      </c>
      <c r="J1655" s="6" t="s">
        <v>9763</v>
      </c>
      <c r="K1655" s="6">
        <v>17490</v>
      </c>
      <c r="L1655" s="6" t="s">
        <v>9764</v>
      </c>
      <c r="M1655" s="6">
        <v>15</v>
      </c>
      <c r="N1655" s="6" t="e">
        <f>VLOOKUP(A1655,'1_คตง_ภาพรวม'!$L$6:$M$56,2,FALSE)</f>
        <v>#N/A</v>
      </c>
    </row>
    <row r="1656" spans="1:14">
      <c r="A1656" s="6" t="s">
        <v>5287</v>
      </c>
      <c r="B1656" s="6" t="s">
        <v>24596</v>
      </c>
      <c r="C1656" s="6" t="s">
        <v>24597</v>
      </c>
      <c r="D1656" s="35">
        <v>44314</v>
      </c>
      <c r="E1656" s="6" t="s">
        <v>24598</v>
      </c>
      <c r="F1656" s="6" t="s">
        <v>9875</v>
      </c>
      <c r="G1656" s="6">
        <v>14850</v>
      </c>
      <c r="H1656" s="6">
        <v>14850</v>
      </c>
      <c r="I1656" s="6" t="s">
        <v>9762</v>
      </c>
      <c r="J1656" s="6" t="s">
        <v>9763</v>
      </c>
      <c r="K1656" s="6">
        <v>14850</v>
      </c>
      <c r="L1656" s="6" t="s">
        <v>9764</v>
      </c>
      <c r="M1656" s="6">
        <v>15</v>
      </c>
      <c r="N1656" s="6" t="e">
        <f>VLOOKUP(A1656,'1_คตง_ภาพรวม'!$L$6:$M$56,2,FALSE)</f>
        <v>#N/A</v>
      </c>
    </row>
    <row r="1657" spans="1:14">
      <c r="A1657" s="6" t="s">
        <v>2285</v>
      </c>
      <c r="B1657" s="6" t="s">
        <v>24599</v>
      </c>
      <c r="C1657" s="6" t="s">
        <v>24600</v>
      </c>
      <c r="D1657" s="35">
        <v>44314</v>
      </c>
      <c r="E1657" s="6" t="s">
        <v>24601</v>
      </c>
      <c r="F1657" s="6" t="s">
        <v>9875</v>
      </c>
      <c r="G1657" s="6">
        <v>40172.94</v>
      </c>
      <c r="H1657" s="6">
        <v>40172.94</v>
      </c>
      <c r="I1657" s="6" t="s">
        <v>9762</v>
      </c>
      <c r="J1657" s="6" t="s">
        <v>9763</v>
      </c>
      <c r="K1657" s="6">
        <v>40172.94</v>
      </c>
      <c r="L1657" s="6" t="s">
        <v>9764</v>
      </c>
      <c r="M1657" s="6">
        <v>15</v>
      </c>
      <c r="N1657" s="6" t="e">
        <f>VLOOKUP(A1657,'1_คตง_ภาพรวม'!$L$6:$M$56,2,FALSE)</f>
        <v>#N/A</v>
      </c>
    </row>
    <row r="1658" spans="1:14">
      <c r="A1658" s="6" t="s">
        <v>3793</v>
      </c>
      <c r="B1658" s="6" t="s">
        <v>24602</v>
      </c>
      <c r="C1658" s="6" t="s">
        <v>24603</v>
      </c>
      <c r="D1658" s="35">
        <v>44314</v>
      </c>
      <c r="E1658" s="6" t="s">
        <v>24604</v>
      </c>
      <c r="F1658" s="6" t="s">
        <v>9875</v>
      </c>
      <c r="G1658" s="6">
        <v>137214</v>
      </c>
      <c r="H1658" s="6">
        <v>137214</v>
      </c>
      <c r="I1658" s="6" t="s">
        <v>9762</v>
      </c>
      <c r="J1658" s="6" t="s">
        <v>9763</v>
      </c>
      <c r="K1658" s="6">
        <v>137214</v>
      </c>
      <c r="L1658" s="6" t="s">
        <v>9764</v>
      </c>
      <c r="M1658" s="6">
        <v>15</v>
      </c>
      <c r="N1658" s="6" t="e">
        <f>VLOOKUP(A1658,'1_คตง_ภาพรวม'!$L$6:$M$56,2,FALSE)</f>
        <v>#N/A</v>
      </c>
    </row>
    <row r="1659" spans="1:14">
      <c r="A1659" s="6" t="s">
        <v>2523</v>
      </c>
      <c r="B1659" s="6" t="s">
        <v>24605</v>
      </c>
      <c r="C1659" s="6" t="s">
        <v>24606</v>
      </c>
      <c r="D1659" s="35">
        <v>44314</v>
      </c>
      <c r="E1659" s="6" t="s">
        <v>24607</v>
      </c>
      <c r="F1659" s="6" t="s">
        <v>9875</v>
      </c>
      <c r="G1659" s="6">
        <v>1267130.45</v>
      </c>
      <c r="H1659" s="6">
        <v>1267130.45</v>
      </c>
      <c r="I1659" s="6" t="s">
        <v>9762</v>
      </c>
      <c r="J1659" s="6" t="s">
        <v>9763</v>
      </c>
      <c r="K1659" s="6">
        <v>1267130.45</v>
      </c>
      <c r="L1659" s="6" t="s">
        <v>9764</v>
      </c>
      <c r="M1659" s="6">
        <v>15</v>
      </c>
      <c r="N1659" s="6" t="e">
        <f>VLOOKUP(A1659,'1_คตง_ภาพรวม'!$L$6:$M$56,2,FALSE)</f>
        <v>#N/A</v>
      </c>
    </row>
    <row r="1660" spans="1:14">
      <c r="A1660" s="6" t="s">
        <v>3773</v>
      </c>
      <c r="B1660" s="6" t="s">
        <v>24608</v>
      </c>
      <c r="C1660" s="6" t="s">
        <v>24609</v>
      </c>
      <c r="D1660" s="35">
        <v>44314</v>
      </c>
      <c r="E1660" s="6" t="s">
        <v>24610</v>
      </c>
      <c r="F1660" s="6" t="s">
        <v>9875</v>
      </c>
      <c r="G1660" s="6">
        <v>5830000</v>
      </c>
      <c r="H1660" s="6">
        <v>5830000</v>
      </c>
      <c r="I1660" s="6" t="s">
        <v>9762</v>
      </c>
      <c r="J1660" s="6" t="s">
        <v>9763</v>
      </c>
      <c r="K1660" s="6">
        <v>5830000</v>
      </c>
      <c r="L1660" s="6" t="s">
        <v>9764</v>
      </c>
      <c r="M1660" s="6">
        <v>15</v>
      </c>
      <c r="N1660" s="6" t="e">
        <f>VLOOKUP(A1660,'1_คตง_ภาพรวม'!$L$6:$M$56,2,FALSE)</f>
        <v>#N/A</v>
      </c>
    </row>
    <row r="1661" spans="1:14">
      <c r="A1661" s="6" t="s">
        <v>3197</v>
      </c>
      <c r="B1661" s="6" t="s">
        <v>24611</v>
      </c>
      <c r="C1661" s="6" t="s">
        <v>24612</v>
      </c>
      <c r="D1661" s="35">
        <v>44314</v>
      </c>
      <c r="E1661" s="6" t="s">
        <v>24613</v>
      </c>
      <c r="F1661" s="6" t="s">
        <v>9875</v>
      </c>
      <c r="G1661" s="6">
        <v>22770</v>
      </c>
      <c r="H1661" s="6">
        <v>22770</v>
      </c>
      <c r="I1661" s="6" t="s">
        <v>9762</v>
      </c>
      <c r="J1661" s="6" t="s">
        <v>9763</v>
      </c>
      <c r="K1661" s="6">
        <v>22770</v>
      </c>
      <c r="L1661" s="6" t="s">
        <v>9764</v>
      </c>
      <c r="M1661" s="6">
        <v>15</v>
      </c>
      <c r="N1661" s="6" t="e">
        <f>VLOOKUP(A1661,'1_คตง_ภาพรวม'!$L$6:$M$56,2,FALSE)</f>
        <v>#N/A</v>
      </c>
    </row>
    <row r="1662" spans="1:14">
      <c r="A1662" s="6" t="s">
        <v>3520</v>
      </c>
      <c r="B1662" s="6" t="s">
        <v>24614</v>
      </c>
      <c r="C1662" s="6" t="s">
        <v>24615</v>
      </c>
      <c r="D1662" s="35">
        <v>44314</v>
      </c>
      <c r="E1662" s="6" t="s">
        <v>24616</v>
      </c>
      <c r="F1662" s="6" t="s">
        <v>9875</v>
      </c>
      <c r="G1662" s="6">
        <v>24910</v>
      </c>
      <c r="H1662" s="6">
        <v>24910</v>
      </c>
      <c r="I1662" s="6" t="s">
        <v>9762</v>
      </c>
      <c r="J1662" s="6" t="s">
        <v>9763</v>
      </c>
      <c r="K1662" s="6">
        <v>24910</v>
      </c>
      <c r="L1662" s="6" t="s">
        <v>9764</v>
      </c>
      <c r="M1662" s="6">
        <v>15</v>
      </c>
      <c r="N1662" s="6" t="e">
        <f>VLOOKUP(A1662,'1_คตง_ภาพรวม'!$L$6:$M$56,2,FALSE)</f>
        <v>#N/A</v>
      </c>
    </row>
    <row r="1663" spans="1:14">
      <c r="A1663" s="6" t="s">
        <v>3487</v>
      </c>
      <c r="B1663" s="6" t="s">
        <v>24617</v>
      </c>
      <c r="C1663" s="6" t="s">
        <v>24618</v>
      </c>
      <c r="D1663" s="35">
        <v>44314</v>
      </c>
      <c r="E1663" s="6" t="s">
        <v>24619</v>
      </c>
      <c r="F1663" s="6" t="s">
        <v>9875</v>
      </c>
      <c r="G1663" s="6">
        <v>24380</v>
      </c>
      <c r="H1663" s="6">
        <v>24380</v>
      </c>
      <c r="I1663" s="6" t="s">
        <v>9762</v>
      </c>
      <c r="J1663" s="6" t="s">
        <v>9763</v>
      </c>
      <c r="K1663" s="6">
        <v>24380</v>
      </c>
      <c r="L1663" s="6" t="s">
        <v>9764</v>
      </c>
      <c r="M1663" s="6">
        <v>15</v>
      </c>
      <c r="N1663" s="6" t="e">
        <f>VLOOKUP(A1663,'1_คตง_ภาพรวม'!$L$6:$M$56,2,FALSE)</f>
        <v>#N/A</v>
      </c>
    </row>
    <row r="1664" spans="1:14">
      <c r="A1664" s="6" t="s">
        <v>3451</v>
      </c>
      <c r="B1664" s="6" t="s">
        <v>24620</v>
      </c>
      <c r="C1664" s="6" t="s">
        <v>24621</v>
      </c>
      <c r="D1664" s="35">
        <v>44314</v>
      </c>
      <c r="E1664" s="6" t="s">
        <v>24622</v>
      </c>
      <c r="F1664" s="6" t="s">
        <v>9875</v>
      </c>
      <c r="G1664" s="6">
        <v>25440</v>
      </c>
      <c r="H1664" s="6">
        <v>25440</v>
      </c>
      <c r="I1664" s="6" t="s">
        <v>9762</v>
      </c>
      <c r="J1664" s="6" t="s">
        <v>9763</v>
      </c>
      <c r="K1664" s="6">
        <v>25440</v>
      </c>
      <c r="L1664" s="6" t="s">
        <v>9764</v>
      </c>
      <c r="M1664" s="6">
        <v>15</v>
      </c>
      <c r="N1664" s="6" t="e">
        <f>VLOOKUP(A1664,'1_คตง_ภาพรวม'!$L$6:$M$56,2,FALSE)</f>
        <v>#N/A</v>
      </c>
    </row>
    <row r="1665" spans="1:14">
      <c r="A1665" s="6" t="s">
        <v>2879</v>
      </c>
      <c r="B1665" s="6" t="s">
        <v>24623</v>
      </c>
      <c r="C1665" s="6" t="s">
        <v>24624</v>
      </c>
      <c r="D1665" s="35">
        <v>44314</v>
      </c>
      <c r="E1665" s="6" t="s">
        <v>24625</v>
      </c>
      <c r="F1665" s="6" t="s">
        <v>9875</v>
      </c>
      <c r="G1665" s="6">
        <v>22260</v>
      </c>
      <c r="H1665" s="6">
        <v>22260</v>
      </c>
      <c r="I1665" s="6" t="s">
        <v>9762</v>
      </c>
      <c r="J1665" s="6" t="s">
        <v>9763</v>
      </c>
      <c r="K1665" s="6">
        <v>22260</v>
      </c>
      <c r="L1665" s="6" t="s">
        <v>9764</v>
      </c>
      <c r="M1665" s="6">
        <v>15</v>
      </c>
      <c r="N1665" s="6" t="e">
        <f>VLOOKUP(A1665,'1_คตง_ภาพรวม'!$L$6:$M$56,2,FALSE)</f>
        <v>#N/A</v>
      </c>
    </row>
    <row r="1666" spans="1:14">
      <c r="A1666" s="6" t="s">
        <v>3536</v>
      </c>
      <c r="B1666" s="6" t="s">
        <v>24626</v>
      </c>
      <c r="C1666" s="6" t="s">
        <v>24627</v>
      </c>
      <c r="D1666" s="35">
        <v>44314</v>
      </c>
      <c r="E1666" s="6" t="s">
        <v>24628</v>
      </c>
      <c r="F1666" s="6" t="s">
        <v>9875</v>
      </c>
      <c r="G1666" s="6">
        <v>24910</v>
      </c>
      <c r="H1666" s="6">
        <v>24910</v>
      </c>
      <c r="I1666" s="6" t="s">
        <v>9762</v>
      </c>
      <c r="J1666" s="6" t="s">
        <v>9763</v>
      </c>
      <c r="K1666" s="6">
        <v>24910</v>
      </c>
      <c r="L1666" s="6" t="s">
        <v>9764</v>
      </c>
      <c r="M1666" s="6">
        <v>15</v>
      </c>
      <c r="N1666" s="6" t="e">
        <f>VLOOKUP(A1666,'1_คตง_ภาพรวม'!$L$6:$M$56,2,FALSE)</f>
        <v>#N/A</v>
      </c>
    </row>
    <row r="1667" spans="1:14">
      <c r="A1667" s="6" t="s">
        <v>4253</v>
      </c>
      <c r="B1667" s="6" t="s">
        <v>24629</v>
      </c>
      <c r="C1667" s="6" t="s">
        <v>24630</v>
      </c>
      <c r="D1667" s="35">
        <v>44314</v>
      </c>
      <c r="E1667" s="6" t="s">
        <v>24631</v>
      </c>
      <c r="F1667" s="6" t="s">
        <v>9875</v>
      </c>
      <c r="G1667" s="6">
        <v>8588289.5999999996</v>
      </c>
      <c r="H1667" s="6">
        <v>8588289.5999999996</v>
      </c>
      <c r="I1667" s="6" t="s">
        <v>9762</v>
      </c>
      <c r="J1667" s="6" t="s">
        <v>9763</v>
      </c>
      <c r="K1667" s="6">
        <v>8588289.5999999996</v>
      </c>
      <c r="L1667" s="6" t="s">
        <v>9764</v>
      </c>
      <c r="M1667" s="6">
        <v>15</v>
      </c>
      <c r="N1667" s="6" t="e">
        <f>VLOOKUP(A1667,'1_คตง_ภาพรวม'!$L$6:$M$56,2,FALSE)</f>
        <v>#N/A</v>
      </c>
    </row>
    <row r="1668" spans="1:14">
      <c r="A1668" s="6" t="s">
        <v>4310</v>
      </c>
      <c r="B1668" s="6" t="s">
        <v>24635</v>
      </c>
      <c r="C1668" s="6" t="s">
        <v>24636</v>
      </c>
      <c r="D1668" s="35">
        <v>44314</v>
      </c>
      <c r="E1668" s="6" t="s">
        <v>24637</v>
      </c>
      <c r="F1668" s="6" t="s">
        <v>9875</v>
      </c>
      <c r="G1668" s="6">
        <v>1485060</v>
      </c>
      <c r="H1668" s="6">
        <v>1485060</v>
      </c>
      <c r="I1668" s="6" t="s">
        <v>9762</v>
      </c>
      <c r="J1668" s="6" t="s">
        <v>9763</v>
      </c>
      <c r="K1668" s="6">
        <v>1485060</v>
      </c>
      <c r="L1668" s="6" t="s">
        <v>9764</v>
      </c>
      <c r="M1668" s="6">
        <v>14</v>
      </c>
      <c r="N1668" s="6" t="e">
        <f>VLOOKUP(A1668,'1_คตง_ภาพรวม'!$L$6:$M$56,2,FALSE)</f>
        <v>#N/A</v>
      </c>
    </row>
    <row r="1669" spans="1:14">
      <c r="A1669" s="6" t="s">
        <v>4909</v>
      </c>
      <c r="B1669" s="6" t="s">
        <v>24779</v>
      </c>
      <c r="C1669" s="6" t="s">
        <v>24780</v>
      </c>
      <c r="D1669" s="35">
        <v>44314</v>
      </c>
      <c r="E1669" s="6" t="s">
        <v>24781</v>
      </c>
      <c r="F1669" s="6" t="s">
        <v>9875</v>
      </c>
      <c r="G1669" s="6">
        <v>61480</v>
      </c>
      <c r="H1669" s="6">
        <v>61480</v>
      </c>
      <c r="I1669" s="6" t="s">
        <v>9762</v>
      </c>
      <c r="J1669" s="6" t="s">
        <v>9763</v>
      </c>
      <c r="K1669" s="6">
        <v>61480</v>
      </c>
      <c r="L1669" s="6" t="s">
        <v>9764</v>
      </c>
      <c r="M1669" s="6">
        <v>15</v>
      </c>
      <c r="N1669" s="6" t="e">
        <f>VLOOKUP(A1669,'1_คตง_ภาพรวม'!$L$6:$M$56,2,FALSE)</f>
        <v>#N/A</v>
      </c>
    </row>
    <row r="1670" spans="1:14">
      <c r="A1670" s="6" t="s">
        <v>4192</v>
      </c>
      <c r="B1670" s="6" t="s">
        <v>24791</v>
      </c>
      <c r="C1670" s="6" t="s">
        <v>24792</v>
      </c>
      <c r="D1670" s="35">
        <v>44316</v>
      </c>
      <c r="E1670" s="6" t="s">
        <v>24793</v>
      </c>
      <c r="F1670" s="6" t="s">
        <v>9875</v>
      </c>
      <c r="G1670" s="6">
        <v>18810</v>
      </c>
      <c r="H1670" s="6">
        <v>18810</v>
      </c>
      <c r="I1670" s="6" t="s">
        <v>9762</v>
      </c>
      <c r="J1670" s="6" t="s">
        <v>9763</v>
      </c>
      <c r="K1670" s="6">
        <v>18810</v>
      </c>
      <c r="L1670" s="6" t="s">
        <v>9764</v>
      </c>
      <c r="M1670" s="6">
        <v>15</v>
      </c>
      <c r="N1670" s="6" t="e">
        <f>VLOOKUP(A1670,'1_คตง_ภาพรวม'!$L$6:$M$56,2,FALSE)</f>
        <v>#N/A</v>
      </c>
    </row>
    <row r="1671" spans="1:14">
      <c r="A1671" s="6" t="s">
        <v>3313</v>
      </c>
      <c r="B1671" s="6" t="s">
        <v>24794</v>
      </c>
      <c r="C1671" s="6" t="s">
        <v>24795</v>
      </c>
      <c r="D1671" s="35">
        <v>44316</v>
      </c>
      <c r="E1671" s="6" t="s">
        <v>24796</v>
      </c>
      <c r="F1671" s="6" t="s">
        <v>9875</v>
      </c>
      <c r="G1671" s="6">
        <v>19800</v>
      </c>
      <c r="H1671" s="6">
        <v>19800</v>
      </c>
      <c r="I1671" s="6" t="s">
        <v>9762</v>
      </c>
      <c r="J1671" s="6" t="s">
        <v>9763</v>
      </c>
      <c r="K1671" s="6">
        <v>19800</v>
      </c>
      <c r="L1671" s="6" t="s">
        <v>9764</v>
      </c>
      <c r="M1671" s="6">
        <v>15</v>
      </c>
      <c r="N1671" s="6" t="e">
        <f>VLOOKUP(A1671,'1_คตง_ภาพรวม'!$L$6:$M$56,2,FALSE)</f>
        <v>#N/A</v>
      </c>
    </row>
    <row r="1672" spans="1:14">
      <c r="A1672" s="6" t="s">
        <v>5589</v>
      </c>
      <c r="B1672" s="6" t="s">
        <v>24797</v>
      </c>
      <c r="C1672" s="6" t="s">
        <v>24798</v>
      </c>
      <c r="D1672" s="35">
        <v>44316</v>
      </c>
      <c r="E1672" s="6" t="s">
        <v>24799</v>
      </c>
      <c r="F1672" s="6" t="s">
        <v>9875</v>
      </c>
      <c r="G1672" s="6">
        <v>30195</v>
      </c>
      <c r="H1672" s="6">
        <v>30195</v>
      </c>
      <c r="I1672" s="6" t="s">
        <v>9762</v>
      </c>
      <c r="J1672" s="6" t="s">
        <v>9763</v>
      </c>
      <c r="K1672" s="6">
        <v>30195</v>
      </c>
      <c r="L1672" s="6" t="s">
        <v>9764</v>
      </c>
      <c r="M1672" s="6">
        <v>15</v>
      </c>
      <c r="N1672" s="6" t="e">
        <f>VLOOKUP(A1672,'1_คตง_ภาพรวม'!$L$6:$M$56,2,FALSE)</f>
        <v>#N/A</v>
      </c>
    </row>
    <row r="1673" spans="1:14">
      <c r="A1673" s="6" t="s">
        <v>3868</v>
      </c>
      <c r="B1673" s="6" t="s">
        <v>24800</v>
      </c>
      <c r="C1673" s="6" t="s">
        <v>24801</v>
      </c>
      <c r="D1673" s="35">
        <v>44316</v>
      </c>
      <c r="E1673" s="6" t="s">
        <v>24802</v>
      </c>
      <c r="F1673" s="6" t="s">
        <v>9875</v>
      </c>
      <c r="G1673" s="6">
        <v>68211</v>
      </c>
      <c r="H1673" s="6">
        <v>68211</v>
      </c>
      <c r="I1673" s="6" t="s">
        <v>9762</v>
      </c>
      <c r="J1673" s="6" t="s">
        <v>9763</v>
      </c>
      <c r="K1673" s="6">
        <v>68211</v>
      </c>
      <c r="L1673" s="6" t="s">
        <v>9764</v>
      </c>
      <c r="M1673" s="6">
        <v>15</v>
      </c>
      <c r="N1673" s="6" t="e">
        <f>VLOOKUP(A1673,'1_คตง_ภาพรวม'!$L$6:$M$56,2,FALSE)</f>
        <v>#N/A</v>
      </c>
    </row>
    <row r="1674" spans="1:14">
      <c r="A1674" s="6" t="s">
        <v>7344</v>
      </c>
      <c r="B1674" s="6" t="s">
        <v>24803</v>
      </c>
      <c r="C1674" s="6" t="s">
        <v>24804</v>
      </c>
      <c r="D1674" s="35">
        <v>44316</v>
      </c>
      <c r="E1674" s="6" t="s">
        <v>24805</v>
      </c>
      <c r="F1674" s="6" t="s">
        <v>9875</v>
      </c>
      <c r="G1674" s="6">
        <v>37620</v>
      </c>
      <c r="H1674" s="6">
        <v>37620</v>
      </c>
      <c r="I1674" s="6" t="s">
        <v>9762</v>
      </c>
      <c r="J1674" s="6" t="s">
        <v>9763</v>
      </c>
      <c r="K1674" s="6">
        <v>37620</v>
      </c>
      <c r="L1674" s="6" t="s">
        <v>9764</v>
      </c>
      <c r="M1674" s="6">
        <v>15</v>
      </c>
      <c r="N1674" s="6" t="e">
        <f>VLOOKUP(A1674,'1_คตง_ภาพรวม'!$L$6:$M$56,2,FALSE)</f>
        <v>#N/A</v>
      </c>
    </row>
    <row r="1675" spans="1:14">
      <c r="A1675" s="6" t="s">
        <v>6960</v>
      </c>
      <c r="B1675" s="6" t="s">
        <v>24806</v>
      </c>
      <c r="C1675" s="6" t="s">
        <v>24807</v>
      </c>
      <c r="D1675" s="35">
        <v>44316</v>
      </c>
      <c r="E1675" s="6" t="s">
        <v>24808</v>
      </c>
      <c r="F1675" s="6" t="s">
        <v>9875</v>
      </c>
      <c r="G1675" s="6">
        <v>33660</v>
      </c>
      <c r="H1675" s="6">
        <v>33660</v>
      </c>
      <c r="I1675" s="6" t="s">
        <v>9762</v>
      </c>
      <c r="J1675" s="6" t="s">
        <v>9763</v>
      </c>
      <c r="K1675" s="6">
        <v>33660</v>
      </c>
      <c r="L1675" s="6" t="s">
        <v>9764</v>
      </c>
      <c r="M1675" s="6">
        <v>15</v>
      </c>
      <c r="N1675" s="6" t="e">
        <f>VLOOKUP(A1675,'1_คตง_ภาพรวม'!$L$6:$M$56,2,FALSE)</f>
        <v>#N/A</v>
      </c>
    </row>
    <row r="1676" spans="1:14">
      <c r="A1676" s="6" t="s">
        <v>2794</v>
      </c>
      <c r="B1676" s="6" t="s">
        <v>24815</v>
      </c>
      <c r="C1676" s="6" t="s">
        <v>24816</v>
      </c>
      <c r="D1676" s="35">
        <v>44316</v>
      </c>
      <c r="E1676" s="6" t="s">
        <v>24817</v>
      </c>
      <c r="F1676" s="6" t="s">
        <v>9875</v>
      </c>
      <c r="G1676" s="6">
        <v>21186</v>
      </c>
      <c r="H1676" s="6">
        <v>21186</v>
      </c>
      <c r="I1676" s="6" t="s">
        <v>9762</v>
      </c>
      <c r="J1676" s="6" t="s">
        <v>9763</v>
      </c>
      <c r="K1676" s="6">
        <v>21186</v>
      </c>
      <c r="L1676" s="6" t="s">
        <v>9764</v>
      </c>
      <c r="M1676" s="6">
        <v>15</v>
      </c>
      <c r="N1676" s="6" t="e">
        <f>VLOOKUP(A1676,'1_คตง_ภาพรวม'!$L$6:$M$56,2,FALSE)</f>
        <v>#N/A</v>
      </c>
    </row>
    <row r="1677" spans="1:14">
      <c r="A1677" s="6" t="s">
        <v>6323</v>
      </c>
      <c r="B1677" s="6" t="s">
        <v>24818</v>
      </c>
      <c r="C1677" s="6" t="s">
        <v>24819</v>
      </c>
      <c r="D1677" s="35">
        <v>44316</v>
      </c>
      <c r="E1677" s="6" t="s">
        <v>24820</v>
      </c>
      <c r="F1677" s="6" t="s">
        <v>9875</v>
      </c>
      <c r="G1677" s="6">
        <v>21780</v>
      </c>
      <c r="H1677" s="6">
        <v>21780</v>
      </c>
      <c r="I1677" s="6" t="s">
        <v>9762</v>
      </c>
      <c r="J1677" s="6" t="s">
        <v>9763</v>
      </c>
      <c r="K1677" s="6">
        <v>21780</v>
      </c>
      <c r="L1677" s="6" t="s">
        <v>9764</v>
      </c>
      <c r="M1677" s="6">
        <v>15</v>
      </c>
      <c r="N1677" s="6" t="e">
        <f>VLOOKUP(A1677,'1_คตง_ภาพรวม'!$L$6:$M$56,2,FALSE)</f>
        <v>#N/A</v>
      </c>
    </row>
    <row r="1678" spans="1:14">
      <c r="A1678" s="6" t="s">
        <v>3280</v>
      </c>
      <c r="B1678" s="6" t="s">
        <v>24821</v>
      </c>
      <c r="C1678" s="6" t="s">
        <v>24822</v>
      </c>
      <c r="D1678" s="35">
        <v>44316</v>
      </c>
      <c r="E1678" s="6" t="s">
        <v>24823</v>
      </c>
      <c r="F1678" s="6" t="s">
        <v>9875</v>
      </c>
      <c r="G1678" s="6">
        <v>15840</v>
      </c>
      <c r="H1678" s="6">
        <v>15840</v>
      </c>
      <c r="I1678" s="6" t="s">
        <v>9762</v>
      </c>
      <c r="J1678" s="6" t="s">
        <v>9763</v>
      </c>
      <c r="K1678" s="6">
        <v>15840</v>
      </c>
      <c r="L1678" s="6" t="s">
        <v>9764</v>
      </c>
      <c r="M1678" s="6">
        <v>15</v>
      </c>
      <c r="N1678" s="6" t="e">
        <f>VLOOKUP(A1678,'1_คตง_ภาพรวม'!$L$6:$M$56,2,FALSE)</f>
        <v>#N/A</v>
      </c>
    </row>
    <row r="1679" spans="1:14">
      <c r="A1679" s="6" t="s">
        <v>2602</v>
      </c>
      <c r="B1679" s="6" t="s">
        <v>24824</v>
      </c>
      <c r="C1679" s="6" t="s">
        <v>24825</v>
      </c>
      <c r="D1679" s="35">
        <v>44316</v>
      </c>
      <c r="E1679" s="6" t="s">
        <v>24826</v>
      </c>
      <c r="F1679" s="6" t="s">
        <v>9875</v>
      </c>
      <c r="G1679" s="6">
        <v>19800</v>
      </c>
      <c r="H1679" s="6">
        <v>19800</v>
      </c>
      <c r="I1679" s="6" t="s">
        <v>9762</v>
      </c>
      <c r="J1679" s="6" t="s">
        <v>9763</v>
      </c>
      <c r="K1679" s="6">
        <v>19800</v>
      </c>
      <c r="L1679" s="6" t="s">
        <v>9764</v>
      </c>
      <c r="M1679" s="6">
        <v>15</v>
      </c>
      <c r="N1679" s="6" t="e">
        <f>VLOOKUP(A1679,'1_คตง_ภาพรวม'!$L$6:$M$56,2,FALSE)</f>
        <v>#N/A</v>
      </c>
    </row>
    <row r="1680" spans="1:14">
      <c r="A1680" s="6" t="s">
        <v>2816</v>
      </c>
      <c r="B1680" s="6" t="s">
        <v>24827</v>
      </c>
      <c r="C1680" s="6" t="s">
        <v>24828</v>
      </c>
      <c r="D1680" s="35">
        <v>44316</v>
      </c>
      <c r="E1680" s="6" t="s">
        <v>24829</v>
      </c>
      <c r="F1680" s="6" t="s">
        <v>9875</v>
      </c>
      <c r="G1680" s="6">
        <v>21186</v>
      </c>
      <c r="H1680" s="6">
        <v>21186</v>
      </c>
      <c r="I1680" s="6" t="s">
        <v>9762</v>
      </c>
      <c r="J1680" s="6" t="s">
        <v>9763</v>
      </c>
      <c r="K1680" s="6">
        <v>21186</v>
      </c>
      <c r="L1680" s="6" t="s">
        <v>9764</v>
      </c>
      <c r="M1680" s="6">
        <v>15</v>
      </c>
      <c r="N1680" s="6" t="e">
        <f>VLOOKUP(A1680,'1_คตง_ภาพรวม'!$L$6:$M$56,2,FALSE)</f>
        <v>#N/A</v>
      </c>
    </row>
    <row r="1681" spans="1:14">
      <c r="A1681" s="6" t="s">
        <v>2852</v>
      </c>
      <c r="B1681" s="6" t="s">
        <v>24830</v>
      </c>
      <c r="C1681" s="6" t="s">
        <v>24831</v>
      </c>
      <c r="D1681" s="35">
        <v>44316</v>
      </c>
      <c r="E1681" s="6" t="s">
        <v>24832</v>
      </c>
      <c r="F1681" s="6" t="s">
        <v>9875</v>
      </c>
      <c r="G1681" s="6">
        <v>21186</v>
      </c>
      <c r="H1681" s="6">
        <v>21186</v>
      </c>
      <c r="I1681" s="6" t="s">
        <v>9762</v>
      </c>
      <c r="J1681" s="6" t="s">
        <v>9763</v>
      </c>
      <c r="K1681" s="6">
        <v>21186</v>
      </c>
      <c r="L1681" s="6" t="s">
        <v>9764</v>
      </c>
      <c r="M1681" s="6">
        <v>15</v>
      </c>
      <c r="N1681" s="6" t="e">
        <f>VLOOKUP(A1681,'1_คตง_ภาพรวม'!$L$6:$M$56,2,FALSE)</f>
        <v>#N/A</v>
      </c>
    </row>
    <row r="1682" spans="1:14">
      <c r="A1682" s="6" t="s">
        <v>2948</v>
      </c>
      <c r="B1682" s="6" t="s">
        <v>24833</v>
      </c>
      <c r="C1682" s="6" t="s">
        <v>24834</v>
      </c>
      <c r="D1682" s="35">
        <v>44316</v>
      </c>
      <c r="E1682" s="6" t="s">
        <v>24835</v>
      </c>
      <c r="F1682" s="6" t="s">
        <v>9875</v>
      </c>
      <c r="G1682" s="6">
        <v>22770</v>
      </c>
      <c r="H1682" s="6">
        <v>22770</v>
      </c>
      <c r="I1682" s="6" t="s">
        <v>9762</v>
      </c>
      <c r="J1682" s="6" t="s">
        <v>9763</v>
      </c>
      <c r="K1682" s="6">
        <v>22770</v>
      </c>
      <c r="L1682" s="6" t="s">
        <v>9764</v>
      </c>
      <c r="M1682" s="6">
        <v>15</v>
      </c>
      <c r="N1682" s="6" t="e">
        <f>VLOOKUP(A1682,'1_คตง_ภาพรวม'!$L$6:$M$56,2,FALSE)</f>
        <v>#N/A</v>
      </c>
    </row>
    <row r="1683" spans="1:14">
      <c r="A1683" s="6" t="s">
        <v>3266</v>
      </c>
      <c r="B1683" s="6" t="s">
        <v>24836</v>
      </c>
      <c r="C1683" s="6" t="s">
        <v>24837</v>
      </c>
      <c r="D1683" s="35">
        <v>44316</v>
      </c>
      <c r="E1683" s="6" t="s">
        <v>24838</v>
      </c>
      <c r="F1683" s="6" t="s">
        <v>9875</v>
      </c>
      <c r="G1683" s="6">
        <v>15840</v>
      </c>
      <c r="H1683" s="6">
        <v>15840</v>
      </c>
      <c r="I1683" s="6" t="s">
        <v>9762</v>
      </c>
      <c r="J1683" s="6" t="s">
        <v>9763</v>
      </c>
      <c r="K1683" s="6">
        <v>15840</v>
      </c>
      <c r="L1683" s="6" t="s">
        <v>9764</v>
      </c>
      <c r="M1683" s="6">
        <v>15</v>
      </c>
      <c r="N1683" s="6" t="e">
        <f>VLOOKUP(A1683,'1_คตง_ภาพรวม'!$L$6:$M$56,2,FALSE)</f>
        <v>#N/A</v>
      </c>
    </row>
    <row r="1684" spans="1:14">
      <c r="A1684" s="6" t="s">
        <v>3721</v>
      </c>
      <c r="B1684" s="6" t="s">
        <v>24839</v>
      </c>
      <c r="C1684" s="6" t="s">
        <v>24840</v>
      </c>
      <c r="D1684" s="35">
        <v>44316</v>
      </c>
      <c r="E1684" s="6" t="s">
        <v>24841</v>
      </c>
      <c r="F1684" s="6" t="s">
        <v>9875</v>
      </c>
      <c r="G1684" s="6">
        <v>138487.14000000001</v>
      </c>
      <c r="H1684" s="6">
        <v>138487.14000000001</v>
      </c>
      <c r="I1684" s="6" t="s">
        <v>9762</v>
      </c>
      <c r="J1684" s="6" t="s">
        <v>9763</v>
      </c>
      <c r="K1684" s="6">
        <v>138487.14000000001</v>
      </c>
      <c r="L1684" s="6" t="s">
        <v>9764</v>
      </c>
      <c r="M1684" s="6">
        <v>15</v>
      </c>
      <c r="N1684" s="6" t="e">
        <f>VLOOKUP(A1684,'1_คตง_ภาพรวม'!$L$6:$M$56,2,FALSE)</f>
        <v>#N/A</v>
      </c>
    </row>
    <row r="1685" spans="1:14">
      <c r="A1685" s="6" t="s">
        <v>3471</v>
      </c>
      <c r="B1685" s="6" t="s">
        <v>24842</v>
      </c>
      <c r="C1685" s="6" t="s">
        <v>24843</v>
      </c>
      <c r="D1685" s="35">
        <v>44316</v>
      </c>
      <c r="E1685" s="6" t="s">
        <v>24844</v>
      </c>
      <c r="F1685" s="6" t="s">
        <v>9875</v>
      </c>
      <c r="G1685" s="6">
        <v>29205</v>
      </c>
      <c r="H1685" s="6">
        <v>29205</v>
      </c>
      <c r="I1685" s="6" t="s">
        <v>9762</v>
      </c>
      <c r="J1685" s="6" t="s">
        <v>9763</v>
      </c>
      <c r="K1685" s="6">
        <v>29205</v>
      </c>
      <c r="L1685" s="6" t="s">
        <v>9764</v>
      </c>
      <c r="M1685" s="6">
        <v>15</v>
      </c>
      <c r="N1685" s="6" t="e">
        <f>VLOOKUP(A1685,'1_คตง_ภาพรวม'!$L$6:$M$56,2,FALSE)</f>
        <v>#N/A</v>
      </c>
    </row>
    <row r="1686" spans="1:14">
      <c r="A1686" s="6" t="s">
        <v>2164</v>
      </c>
      <c r="B1686" s="6" t="s">
        <v>25039</v>
      </c>
      <c r="C1686" s="6" t="s">
        <v>25040</v>
      </c>
      <c r="D1686" s="35">
        <v>44321</v>
      </c>
      <c r="E1686" s="6" t="s">
        <v>25041</v>
      </c>
      <c r="F1686" s="6" t="s">
        <v>9875</v>
      </c>
      <c r="G1686" s="6">
        <v>29700</v>
      </c>
      <c r="H1686" s="6">
        <v>29700</v>
      </c>
      <c r="I1686" s="6" t="s">
        <v>9762</v>
      </c>
      <c r="J1686" s="6" t="s">
        <v>9763</v>
      </c>
      <c r="K1686" s="6">
        <v>29700</v>
      </c>
      <c r="L1686" s="6" t="s">
        <v>9764</v>
      </c>
      <c r="M1686" s="6">
        <v>15</v>
      </c>
      <c r="N1686" s="6" t="e">
        <f>VLOOKUP(A1686,'1_คตง_ภาพรวม'!$L$6:$M$56,2,FALSE)</f>
        <v>#N/A</v>
      </c>
    </row>
    <row r="1687" spans="1:14">
      <c r="A1687" s="6" t="s">
        <v>2445</v>
      </c>
      <c r="B1687" s="6" t="s">
        <v>25042</v>
      </c>
      <c r="C1687" s="6" t="s">
        <v>25043</v>
      </c>
      <c r="D1687" s="35">
        <v>44321</v>
      </c>
      <c r="E1687" s="6" t="s">
        <v>25044</v>
      </c>
      <c r="F1687" s="6" t="s">
        <v>9875</v>
      </c>
      <c r="G1687" s="6">
        <v>23562</v>
      </c>
      <c r="H1687" s="6">
        <v>23562</v>
      </c>
      <c r="I1687" s="6" t="s">
        <v>9762</v>
      </c>
      <c r="J1687" s="6" t="s">
        <v>9763</v>
      </c>
      <c r="K1687" s="6">
        <v>23562</v>
      </c>
      <c r="L1687" s="6" t="s">
        <v>9764</v>
      </c>
      <c r="M1687" s="6">
        <v>15</v>
      </c>
      <c r="N1687" s="6" t="e">
        <f>VLOOKUP(A1687,'1_คตง_ภาพรวม'!$L$6:$M$56,2,FALSE)</f>
        <v>#N/A</v>
      </c>
    </row>
    <row r="1688" spans="1:14">
      <c r="A1688" s="6" t="s">
        <v>3338</v>
      </c>
      <c r="B1688" s="6" t="s">
        <v>25045</v>
      </c>
      <c r="C1688" s="6" t="s">
        <v>25046</v>
      </c>
      <c r="D1688" s="35">
        <v>44321</v>
      </c>
      <c r="E1688" s="6" t="s">
        <v>25047</v>
      </c>
      <c r="F1688" s="6" t="s">
        <v>9875</v>
      </c>
      <c r="G1688" s="6">
        <v>18315</v>
      </c>
      <c r="H1688" s="6">
        <v>18315</v>
      </c>
      <c r="I1688" s="6" t="s">
        <v>9762</v>
      </c>
      <c r="J1688" s="6" t="s">
        <v>9763</v>
      </c>
      <c r="K1688" s="6">
        <v>18315</v>
      </c>
      <c r="L1688" s="6" t="s">
        <v>9764</v>
      </c>
      <c r="M1688" s="6">
        <v>15</v>
      </c>
      <c r="N1688" s="6" t="e">
        <f>VLOOKUP(A1688,'1_คตง_ภาพรวม'!$L$6:$M$56,2,FALSE)</f>
        <v>#N/A</v>
      </c>
    </row>
    <row r="1689" spans="1:14">
      <c r="A1689" s="6" t="s">
        <v>2502</v>
      </c>
      <c r="B1689" s="6" t="s">
        <v>25048</v>
      </c>
      <c r="C1689" s="6" t="s">
        <v>25049</v>
      </c>
      <c r="D1689" s="35">
        <v>44321</v>
      </c>
      <c r="E1689" s="6" t="s">
        <v>25050</v>
      </c>
      <c r="F1689" s="6" t="s">
        <v>9875</v>
      </c>
      <c r="G1689" s="6">
        <v>25245</v>
      </c>
      <c r="H1689" s="6">
        <v>25245</v>
      </c>
      <c r="I1689" s="6" t="s">
        <v>9762</v>
      </c>
      <c r="J1689" s="6" t="s">
        <v>9763</v>
      </c>
      <c r="K1689" s="6">
        <v>25245</v>
      </c>
      <c r="L1689" s="6" t="s">
        <v>9764</v>
      </c>
      <c r="M1689" s="6">
        <v>15</v>
      </c>
      <c r="N1689" s="6" t="e">
        <f>VLOOKUP(A1689,'1_คตง_ภาพรวม'!$L$6:$M$56,2,FALSE)</f>
        <v>#N/A</v>
      </c>
    </row>
    <row r="1690" spans="1:14">
      <c r="A1690" s="6" t="s">
        <v>2183</v>
      </c>
      <c r="B1690" s="6" t="s">
        <v>25051</v>
      </c>
      <c r="C1690" s="6" t="s">
        <v>25052</v>
      </c>
      <c r="D1690" s="35">
        <v>44321</v>
      </c>
      <c r="E1690" s="6" t="s">
        <v>25053</v>
      </c>
      <c r="F1690" s="6" t="s">
        <v>9875</v>
      </c>
      <c r="G1690" s="6">
        <v>24329.25</v>
      </c>
      <c r="H1690" s="6">
        <v>24329.25</v>
      </c>
      <c r="I1690" s="6" t="s">
        <v>9762</v>
      </c>
      <c r="J1690" s="6" t="s">
        <v>9763</v>
      </c>
      <c r="K1690" s="6">
        <v>24329.25</v>
      </c>
      <c r="L1690" s="6" t="s">
        <v>9764</v>
      </c>
      <c r="M1690" s="6">
        <v>15</v>
      </c>
      <c r="N1690" s="6" t="e">
        <f>VLOOKUP(A1690,'1_คตง_ภาพรวม'!$L$6:$M$56,2,FALSE)</f>
        <v>#N/A</v>
      </c>
    </row>
    <row r="1691" spans="1:14">
      <c r="A1691" s="6" t="s">
        <v>2224</v>
      </c>
      <c r="B1691" s="6" t="s">
        <v>25054</v>
      </c>
      <c r="C1691" s="6" t="s">
        <v>25055</v>
      </c>
      <c r="D1691" s="35">
        <v>44321</v>
      </c>
      <c r="E1691" s="6" t="s">
        <v>25056</v>
      </c>
      <c r="F1691" s="6" t="s">
        <v>9875</v>
      </c>
      <c r="G1691" s="6">
        <v>21384</v>
      </c>
      <c r="H1691" s="6">
        <v>21384</v>
      </c>
      <c r="I1691" s="6" t="s">
        <v>9762</v>
      </c>
      <c r="J1691" s="6" t="s">
        <v>9763</v>
      </c>
      <c r="K1691" s="6">
        <v>21384</v>
      </c>
      <c r="L1691" s="6" t="s">
        <v>9764</v>
      </c>
      <c r="M1691" s="6">
        <v>15</v>
      </c>
      <c r="N1691" s="6" t="e">
        <f>VLOOKUP(A1691,'1_คตง_ภาพรวม'!$L$6:$M$56,2,FALSE)</f>
        <v>#N/A</v>
      </c>
    </row>
    <row r="1692" spans="1:14">
      <c r="A1692" s="6" t="s">
        <v>4176</v>
      </c>
      <c r="B1692" s="6" t="s">
        <v>25057</v>
      </c>
      <c r="C1692" s="6" t="s">
        <v>25058</v>
      </c>
      <c r="D1692" s="35">
        <v>44321</v>
      </c>
      <c r="E1692" s="6" t="s">
        <v>25059</v>
      </c>
      <c r="F1692" s="6" t="s">
        <v>9875</v>
      </c>
      <c r="G1692" s="6">
        <v>29700</v>
      </c>
      <c r="H1692" s="6">
        <v>29700</v>
      </c>
      <c r="I1692" s="6" t="s">
        <v>9762</v>
      </c>
      <c r="J1692" s="6" t="s">
        <v>9763</v>
      </c>
      <c r="K1692" s="6">
        <v>29700</v>
      </c>
      <c r="L1692" s="6" t="s">
        <v>9764</v>
      </c>
      <c r="M1692" s="6">
        <v>15</v>
      </c>
      <c r="N1692" s="6" t="e">
        <f>VLOOKUP(A1692,'1_คตง_ภาพรวม'!$L$6:$M$56,2,FALSE)</f>
        <v>#N/A</v>
      </c>
    </row>
    <row r="1693" spans="1:14">
      <c r="A1693" s="6" t="s">
        <v>2281</v>
      </c>
      <c r="B1693" s="6" t="s">
        <v>25060</v>
      </c>
      <c r="C1693" s="6" t="s">
        <v>25061</v>
      </c>
      <c r="D1693" s="35">
        <v>44321</v>
      </c>
      <c r="E1693" s="6" t="s">
        <v>25062</v>
      </c>
      <c r="F1693" s="6" t="s">
        <v>9875</v>
      </c>
      <c r="G1693" s="6">
        <v>22275</v>
      </c>
      <c r="H1693" s="6">
        <v>22275</v>
      </c>
      <c r="I1693" s="6" t="s">
        <v>9762</v>
      </c>
      <c r="J1693" s="6" t="s">
        <v>9763</v>
      </c>
      <c r="K1693" s="6">
        <v>22275</v>
      </c>
      <c r="L1693" s="6" t="s">
        <v>9764</v>
      </c>
      <c r="M1693" s="6">
        <v>15</v>
      </c>
      <c r="N1693" s="6" t="e">
        <f>VLOOKUP(A1693,'1_คตง_ภาพรวม'!$L$6:$M$56,2,FALSE)</f>
        <v>#N/A</v>
      </c>
    </row>
    <row r="1694" spans="1:14">
      <c r="A1694" s="6" t="s">
        <v>3590</v>
      </c>
      <c r="B1694" s="6" t="s">
        <v>25063</v>
      </c>
      <c r="C1694" s="6" t="s">
        <v>25064</v>
      </c>
      <c r="D1694" s="35">
        <v>44321</v>
      </c>
      <c r="E1694" s="6" t="s">
        <v>25065</v>
      </c>
      <c r="F1694" s="6" t="s">
        <v>9875</v>
      </c>
      <c r="G1694" s="6">
        <v>18315</v>
      </c>
      <c r="H1694" s="6">
        <v>18315</v>
      </c>
      <c r="I1694" s="6" t="s">
        <v>9762</v>
      </c>
      <c r="J1694" s="6" t="s">
        <v>9763</v>
      </c>
      <c r="K1694" s="6">
        <v>18315</v>
      </c>
      <c r="L1694" s="6" t="s">
        <v>9764</v>
      </c>
      <c r="M1694" s="6">
        <v>15</v>
      </c>
      <c r="N1694" s="6" t="e">
        <f>VLOOKUP(A1694,'1_คตง_ภาพรวม'!$L$6:$M$56,2,FALSE)</f>
        <v>#N/A</v>
      </c>
    </row>
    <row r="1695" spans="1:14">
      <c r="A1695" s="6" t="s">
        <v>2177</v>
      </c>
      <c r="B1695" s="6" t="s">
        <v>25066</v>
      </c>
      <c r="C1695" s="6" t="s">
        <v>25067</v>
      </c>
      <c r="D1695" s="35">
        <v>44321</v>
      </c>
      <c r="E1695" s="6" t="s">
        <v>25068</v>
      </c>
      <c r="F1695" s="6" t="s">
        <v>9875</v>
      </c>
      <c r="G1695" s="6">
        <v>24329.25</v>
      </c>
      <c r="H1695" s="6">
        <v>24329.25</v>
      </c>
      <c r="I1695" s="6" t="s">
        <v>9762</v>
      </c>
      <c r="J1695" s="6" t="s">
        <v>9763</v>
      </c>
      <c r="K1695" s="6">
        <v>24329.25</v>
      </c>
      <c r="L1695" s="6" t="s">
        <v>9764</v>
      </c>
      <c r="M1695" s="6">
        <v>15</v>
      </c>
      <c r="N1695" s="6" t="e">
        <f>VLOOKUP(A1695,'1_คตง_ภาพรวม'!$L$6:$M$56,2,FALSE)</f>
        <v>#N/A</v>
      </c>
    </row>
    <row r="1696" spans="1:14">
      <c r="A1696" s="6" t="s">
        <v>2249</v>
      </c>
      <c r="B1696" s="6" t="s">
        <v>25069</v>
      </c>
      <c r="C1696" s="6" t="s">
        <v>25070</v>
      </c>
      <c r="D1696" s="35">
        <v>44321</v>
      </c>
      <c r="E1696" s="6" t="s">
        <v>25071</v>
      </c>
      <c r="F1696" s="6" t="s">
        <v>9875</v>
      </c>
      <c r="G1696" s="6">
        <v>112365</v>
      </c>
      <c r="H1696" s="6">
        <v>112365</v>
      </c>
      <c r="I1696" s="6" t="s">
        <v>9762</v>
      </c>
      <c r="J1696" s="6" t="s">
        <v>9763</v>
      </c>
      <c r="K1696" s="6">
        <v>112365</v>
      </c>
      <c r="L1696" s="6" t="s">
        <v>9764</v>
      </c>
      <c r="M1696" s="6">
        <v>15</v>
      </c>
      <c r="N1696" s="6" t="e">
        <f>VLOOKUP(A1696,'1_คตง_ภาพรวม'!$L$6:$M$56,2,FALSE)</f>
        <v>#N/A</v>
      </c>
    </row>
    <row r="1697" spans="1:14">
      <c r="A1697" s="6" t="s">
        <v>3064</v>
      </c>
      <c r="B1697" s="6" t="s">
        <v>25072</v>
      </c>
      <c r="C1697" s="6" t="s">
        <v>25073</v>
      </c>
      <c r="D1697" s="35">
        <v>44321</v>
      </c>
      <c r="E1697" s="6" t="s">
        <v>25074</v>
      </c>
      <c r="F1697" s="6" t="s">
        <v>9875</v>
      </c>
      <c r="G1697" s="6">
        <v>29700</v>
      </c>
      <c r="H1697" s="6">
        <v>29700</v>
      </c>
      <c r="I1697" s="6" t="s">
        <v>9762</v>
      </c>
      <c r="J1697" s="6" t="s">
        <v>9763</v>
      </c>
      <c r="K1697" s="6">
        <v>29700</v>
      </c>
      <c r="L1697" s="6" t="s">
        <v>9764</v>
      </c>
      <c r="M1697" s="6">
        <v>15</v>
      </c>
      <c r="N1697" s="6" t="e">
        <f>VLOOKUP(A1697,'1_คตง_ภาพรวม'!$L$6:$M$56,2,FALSE)</f>
        <v>#N/A</v>
      </c>
    </row>
    <row r="1698" spans="1:14">
      <c r="A1698" s="6" t="s">
        <v>2218</v>
      </c>
      <c r="B1698" s="6" t="s">
        <v>25075</v>
      </c>
      <c r="C1698" s="6" t="s">
        <v>25076</v>
      </c>
      <c r="D1698" s="35">
        <v>44321</v>
      </c>
      <c r="E1698" s="6" t="s">
        <v>25077</v>
      </c>
      <c r="F1698" s="6" t="s">
        <v>9875</v>
      </c>
      <c r="G1698" s="6">
        <v>27769.5</v>
      </c>
      <c r="H1698" s="6">
        <v>27769.5</v>
      </c>
      <c r="I1698" s="6" t="s">
        <v>9762</v>
      </c>
      <c r="J1698" s="6" t="s">
        <v>9763</v>
      </c>
      <c r="K1698" s="6">
        <v>27769.5</v>
      </c>
      <c r="L1698" s="6" t="s">
        <v>9764</v>
      </c>
      <c r="M1698" s="6">
        <v>15</v>
      </c>
      <c r="N1698" s="6" t="e">
        <f>VLOOKUP(A1698,'1_คตง_ภาพรวม'!$L$6:$M$56,2,FALSE)</f>
        <v>#N/A</v>
      </c>
    </row>
    <row r="1699" spans="1:14">
      <c r="A1699" s="6" t="s">
        <v>2194</v>
      </c>
      <c r="B1699" s="6" t="s">
        <v>25078</v>
      </c>
      <c r="C1699" s="6" t="s">
        <v>25079</v>
      </c>
      <c r="D1699" s="35">
        <v>44321</v>
      </c>
      <c r="E1699" s="6" t="s">
        <v>25080</v>
      </c>
      <c r="F1699" s="6" t="s">
        <v>9875</v>
      </c>
      <c r="G1699" s="6">
        <v>19800</v>
      </c>
      <c r="H1699" s="6">
        <v>19800</v>
      </c>
      <c r="I1699" s="6" t="s">
        <v>9762</v>
      </c>
      <c r="J1699" s="6" t="s">
        <v>9763</v>
      </c>
      <c r="K1699" s="6">
        <v>19800</v>
      </c>
      <c r="L1699" s="6" t="s">
        <v>9764</v>
      </c>
      <c r="M1699" s="6">
        <v>15</v>
      </c>
      <c r="N1699" s="6" t="e">
        <f>VLOOKUP(A1699,'1_คตง_ภาพรวม'!$L$6:$M$56,2,FALSE)</f>
        <v>#N/A</v>
      </c>
    </row>
    <row r="1700" spans="1:14">
      <c r="A1700" s="6" t="s">
        <v>2236</v>
      </c>
      <c r="B1700" s="6" t="s">
        <v>25081</v>
      </c>
      <c r="C1700" s="6" t="s">
        <v>25082</v>
      </c>
      <c r="D1700" s="35">
        <v>44321</v>
      </c>
      <c r="E1700" s="6" t="s">
        <v>25083</v>
      </c>
      <c r="F1700" s="6" t="s">
        <v>9875</v>
      </c>
      <c r="G1700" s="6">
        <v>18810</v>
      </c>
      <c r="H1700" s="6">
        <v>18810</v>
      </c>
      <c r="I1700" s="6" t="s">
        <v>9762</v>
      </c>
      <c r="J1700" s="6" t="s">
        <v>9763</v>
      </c>
      <c r="K1700" s="6">
        <v>18810</v>
      </c>
      <c r="L1700" s="6" t="s">
        <v>9764</v>
      </c>
      <c r="M1700" s="6">
        <v>15</v>
      </c>
      <c r="N1700" s="6" t="e">
        <f>VLOOKUP(A1700,'1_คตง_ภาพรวม'!$L$6:$M$56,2,FALSE)</f>
        <v>#N/A</v>
      </c>
    </row>
    <row r="1701" spans="1:14">
      <c r="A1701" s="6" t="s">
        <v>2784</v>
      </c>
      <c r="B1701" s="6" t="s">
        <v>25084</v>
      </c>
      <c r="C1701" s="6" t="s">
        <v>25085</v>
      </c>
      <c r="D1701" s="35">
        <v>44321</v>
      </c>
      <c r="E1701" s="6" t="s">
        <v>25086</v>
      </c>
      <c r="F1701" s="6" t="s">
        <v>9875</v>
      </c>
      <c r="G1701" s="6">
        <v>18810</v>
      </c>
      <c r="H1701" s="6">
        <v>18810</v>
      </c>
      <c r="I1701" s="6" t="s">
        <v>9762</v>
      </c>
      <c r="J1701" s="6" t="s">
        <v>9763</v>
      </c>
      <c r="K1701" s="6">
        <v>18810</v>
      </c>
      <c r="L1701" s="6" t="s">
        <v>9764</v>
      </c>
      <c r="M1701" s="6">
        <v>15</v>
      </c>
      <c r="N1701" s="6" t="e">
        <f>VLOOKUP(A1701,'1_คตง_ภาพรวม'!$L$6:$M$56,2,FALSE)</f>
        <v>#N/A</v>
      </c>
    </row>
    <row r="1702" spans="1:14">
      <c r="A1702" s="6" t="s">
        <v>2516</v>
      </c>
      <c r="B1702" s="6" t="s">
        <v>25087</v>
      </c>
      <c r="C1702" s="6" t="s">
        <v>25088</v>
      </c>
      <c r="D1702" s="35">
        <v>44321</v>
      </c>
      <c r="E1702" s="6" t="s">
        <v>25089</v>
      </c>
      <c r="F1702" s="6" t="s">
        <v>9875</v>
      </c>
      <c r="G1702" s="6">
        <v>25245</v>
      </c>
      <c r="H1702" s="6">
        <v>25245</v>
      </c>
      <c r="I1702" s="6" t="s">
        <v>9762</v>
      </c>
      <c r="J1702" s="6" t="s">
        <v>9763</v>
      </c>
      <c r="K1702" s="6">
        <v>25245</v>
      </c>
      <c r="L1702" s="6" t="s">
        <v>9764</v>
      </c>
      <c r="M1702" s="6">
        <v>15</v>
      </c>
      <c r="N1702" s="6" t="e">
        <f>VLOOKUP(A1702,'1_คตง_ภาพรวม'!$L$6:$M$56,2,FALSE)</f>
        <v>#N/A</v>
      </c>
    </row>
    <row r="1703" spans="1:14">
      <c r="A1703" s="6" t="s">
        <v>2633</v>
      </c>
      <c r="B1703" s="6" t="s">
        <v>25090</v>
      </c>
      <c r="C1703" s="6" t="s">
        <v>25091</v>
      </c>
      <c r="D1703" s="35">
        <v>44321</v>
      </c>
      <c r="E1703" s="6" t="s">
        <v>25092</v>
      </c>
      <c r="F1703" s="6" t="s">
        <v>9875</v>
      </c>
      <c r="G1703" s="6">
        <v>29700</v>
      </c>
      <c r="H1703" s="6">
        <v>29700</v>
      </c>
      <c r="I1703" s="6" t="s">
        <v>9762</v>
      </c>
      <c r="J1703" s="6" t="s">
        <v>9763</v>
      </c>
      <c r="K1703" s="6">
        <v>29700</v>
      </c>
      <c r="L1703" s="6" t="s">
        <v>9764</v>
      </c>
      <c r="M1703" s="6">
        <v>15</v>
      </c>
      <c r="N1703" s="6" t="e">
        <f>VLOOKUP(A1703,'1_คตง_ภาพรวม'!$L$6:$M$56,2,FALSE)</f>
        <v>#N/A</v>
      </c>
    </row>
    <row r="1704" spans="1:14">
      <c r="A1704" s="6" t="s">
        <v>2828</v>
      </c>
      <c r="B1704" s="6" t="s">
        <v>25093</v>
      </c>
      <c r="C1704" s="6" t="s">
        <v>25094</v>
      </c>
      <c r="D1704" s="35">
        <v>44321</v>
      </c>
      <c r="E1704" s="6" t="s">
        <v>25095</v>
      </c>
      <c r="F1704" s="6" t="s">
        <v>9875</v>
      </c>
      <c r="G1704" s="6">
        <v>24750</v>
      </c>
      <c r="H1704" s="6">
        <v>24750</v>
      </c>
      <c r="I1704" s="6" t="s">
        <v>9762</v>
      </c>
      <c r="J1704" s="6" t="s">
        <v>9763</v>
      </c>
      <c r="K1704" s="6">
        <v>24750</v>
      </c>
      <c r="L1704" s="6" t="s">
        <v>9764</v>
      </c>
      <c r="M1704" s="6">
        <v>15</v>
      </c>
      <c r="N1704" s="6" t="e">
        <f>VLOOKUP(A1704,'1_คตง_ภาพรวม'!$L$6:$M$56,2,FALSE)</f>
        <v>#N/A</v>
      </c>
    </row>
    <row r="1705" spans="1:14">
      <c r="A1705" s="6" t="s">
        <v>7296</v>
      </c>
      <c r="B1705" s="6" t="s">
        <v>25096</v>
      </c>
      <c r="C1705" s="6" t="s">
        <v>25097</v>
      </c>
      <c r="D1705" s="35">
        <v>44321</v>
      </c>
      <c r="E1705" s="6" t="s">
        <v>25098</v>
      </c>
      <c r="F1705" s="6" t="s">
        <v>9875</v>
      </c>
      <c r="G1705" s="6">
        <v>22275</v>
      </c>
      <c r="H1705" s="6">
        <v>22275</v>
      </c>
      <c r="I1705" s="6" t="s">
        <v>9762</v>
      </c>
      <c r="J1705" s="6" t="s">
        <v>9763</v>
      </c>
      <c r="K1705" s="6">
        <v>22275</v>
      </c>
      <c r="L1705" s="6" t="s">
        <v>9764</v>
      </c>
      <c r="M1705" s="6">
        <v>15</v>
      </c>
      <c r="N1705" s="6" t="e">
        <f>VLOOKUP(A1705,'1_คตง_ภาพรวม'!$L$6:$M$56,2,FALSE)</f>
        <v>#N/A</v>
      </c>
    </row>
    <row r="1706" spans="1:14">
      <c r="A1706" s="6" t="s">
        <v>4909</v>
      </c>
      <c r="B1706" s="6" t="s">
        <v>25108</v>
      </c>
      <c r="C1706" s="6" t="s">
        <v>25109</v>
      </c>
      <c r="D1706" s="35">
        <v>44330</v>
      </c>
      <c r="E1706" s="6" t="s">
        <v>25110</v>
      </c>
      <c r="F1706" s="6" t="s">
        <v>9875</v>
      </c>
      <c r="G1706" s="6">
        <v>61480</v>
      </c>
      <c r="H1706" s="6">
        <v>61480</v>
      </c>
      <c r="I1706" s="6" t="s">
        <v>9762</v>
      </c>
      <c r="J1706" s="6" t="s">
        <v>9763</v>
      </c>
      <c r="K1706" s="6">
        <v>61480</v>
      </c>
      <c r="L1706" s="6" t="s">
        <v>9764</v>
      </c>
      <c r="M1706" s="6">
        <v>15</v>
      </c>
      <c r="N1706" s="6" t="e">
        <f>VLOOKUP(A1706,'1_คตง_ภาพรวม'!$L$6:$M$56,2,FALSE)</f>
        <v>#N/A</v>
      </c>
    </row>
    <row r="1707" spans="1:14">
      <c r="A1707" s="6" t="s">
        <v>222</v>
      </c>
      <c r="B1707" s="6" t="s">
        <v>25111</v>
      </c>
      <c r="C1707" s="6" t="s">
        <v>25112</v>
      </c>
      <c r="D1707" s="35">
        <v>44330</v>
      </c>
      <c r="E1707" s="6" t="s">
        <v>25113</v>
      </c>
      <c r="F1707" s="6" t="s">
        <v>9875</v>
      </c>
      <c r="G1707" s="6">
        <v>394956</v>
      </c>
      <c r="H1707" s="6">
        <v>394956</v>
      </c>
      <c r="I1707" s="6" t="s">
        <v>9762</v>
      </c>
      <c r="J1707" s="6" t="s">
        <v>9763</v>
      </c>
      <c r="K1707" s="6">
        <v>394956</v>
      </c>
      <c r="L1707" s="6" t="s">
        <v>9764</v>
      </c>
      <c r="M1707" s="6">
        <v>15</v>
      </c>
      <c r="N1707" s="6" t="str">
        <f>VLOOKUP(A1707,'1_คตง_ภาพรวม'!$L$6:$M$56,2,FALSE)</f>
        <v>บริษัท เติมสุข คอร์เพอเรชั่น จำกัด</v>
      </c>
    </row>
    <row r="1708" spans="1:14">
      <c r="A1708" s="6" t="s">
        <v>2315</v>
      </c>
      <c r="B1708" s="6" t="s">
        <v>25114</v>
      </c>
      <c r="C1708" s="6" t="s">
        <v>25115</v>
      </c>
      <c r="D1708" s="35">
        <v>44330</v>
      </c>
      <c r="E1708" s="6" t="s">
        <v>25116</v>
      </c>
      <c r="F1708" s="6" t="s">
        <v>9875</v>
      </c>
      <c r="G1708" s="6">
        <v>127200</v>
      </c>
      <c r="H1708" s="6">
        <v>127200</v>
      </c>
      <c r="I1708" s="6" t="s">
        <v>9762</v>
      </c>
      <c r="J1708" s="6" t="s">
        <v>9763</v>
      </c>
      <c r="K1708" s="6">
        <v>127200</v>
      </c>
      <c r="L1708" s="6" t="s">
        <v>9764</v>
      </c>
      <c r="M1708" s="6">
        <v>15</v>
      </c>
      <c r="N1708" s="6" t="e">
        <f>VLOOKUP(A1708,'1_คตง_ภาพรวม'!$L$6:$M$56,2,FALSE)</f>
        <v>#N/A</v>
      </c>
    </row>
    <row r="1709" spans="1:14">
      <c r="A1709" s="6" t="s">
        <v>2301</v>
      </c>
      <c r="B1709" s="6" t="s">
        <v>25117</v>
      </c>
      <c r="C1709" s="6" t="s">
        <v>25118</v>
      </c>
      <c r="D1709" s="35">
        <v>44330</v>
      </c>
      <c r="E1709" s="6" t="s">
        <v>25119</v>
      </c>
      <c r="F1709" s="6" t="s">
        <v>9875</v>
      </c>
      <c r="G1709" s="6">
        <v>1981099.38</v>
      </c>
      <c r="H1709" s="6">
        <v>1981099.38</v>
      </c>
      <c r="I1709" s="6" t="s">
        <v>9762</v>
      </c>
      <c r="J1709" s="6" t="s">
        <v>9763</v>
      </c>
      <c r="K1709" s="6">
        <v>1981099.38</v>
      </c>
      <c r="L1709" s="6" t="s">
        <v>9764</v>
      </c>
      <c r="M1709" s="6">
        <v>15</v>
      </c>
      <c r="N1709" s="6" t="e">
        <f>VLOOKUP(A1709,'1_คตง_ภาพรวม'!$L$6:$M$56,2,FALSE)</f>
        <v>#N/A</v>
      </c>
    </row>
    <row r="1710" spans="1:14">
      <c r="A1710" s="6" t="s">
        <v>2754</v>
      </c>
      <c r="B1710" s="6" t="s">
        <v>25120</v>
      </c>
      <c r="C1710" s="6" t="s">
        <v>25121</v>
      </c>
      <c r="D1710" s="35">
        <v>44322</v>
      </c>
      <c r="E1710" s="6" t="s">
        <v>25122</v>
      </c>
      <c r="F1710" s="6" t="s">
        <v>9875</v>
      </c>
      <c r="G1710" s="6">
        <v>141500.70000000001</v>
      </c>
      <c r="H1710" s="6">
        <v>141500.70000000001</v>
      </c>
      <c r="I1710" s="6" t="s">
        <v>9762</v>
      </c>
      <c r="J1710" s="6" t="s">
        <v>9763</v>
      </c>
      <c r="K1710" s="6">
        <v>141500.70000000001</v>
      </c>
      <c r="L1710" s="6" t="s">
        <v>9764</v>
      </c>
      <c r="M1710" s="6">
        <v>15</v>
      </c>
      <c r="N1710" s="6" t="e">
        <f>VLOOKUP(A1710,'1_คตง_ภาพรวม'!$L$6:$M$56,2,FALSE)</f>
        <v>#N/A</v>
      </c>
    </row>
    <row r="1711" spans="1:14">
      <c r="A1711" s="6" t="s">
        <v>4108</v>
      </c>
      <c r="B1711" s="6" t="s">
        <v>25123</v>
      </c>
      <c r="C1711" s="6" t="s">
        <v>25124</v>
      </c>
      <c r="D1711" s="35">
        <v>44322</v>
      </c>
      <c r="E1711" s="6" t="s">
        <v>25125</v>
      </c>
      <c r="F1711" s="6" t="s">
        <v>9875</v>
      </c>
      <c r="G1711" s="6">
        <v>27472.5</v>
      </c>
      <c r="H1711" s="6">
        <v>27472.5</v>
      </c>
      <c r="I1711" s="6" t="s">
        <v>9762</v>
      </c>
      <c r="J1711" s="6" t="s">
        <v>9763</v>
      </c>
      <c r="K1711" s="6">
        <v>27472.5</v>
      </c>
      <c r="L1711" s="6" t="s">
        <v>9764</v>
      </c>
      <c r="M1711" s="6">
        <v>15</v>
      </c>
      <c r="N1711" s="6" t="e">
        <f>VLOOKUP(A1711,'1_คตง_ภาพรวม'!$L$6:$M$56,2,FALSE)</f>
        <v>#N/A</v>
      </c>
    </row>
    <row r="1712" spans="1:14">
      <c r="A1712" s="6" t="s">
        <v>2133</v>
      </c>
      <c r="B1712" s="6" t="s">
        <v>25126</v>
      </c>
      <c r="C1712" s="6" t="s">
        <v>25127</v>
      </c>
      <c r="D1712" s="35">
        <v>44322</v>
      </c>
      <c r="E1712" s="6" t="s">
        <v>25128</v>
      </c>
      <c r="F1712" s="6" t="s">
        <v>9875</v>
      </c>
      <c r="G1712" s="6">
        <v>15840</v>
      </c>
      <c r="H1712" s="6">
        <v>15840</v>
      </c>
      <c r="I1712" s="6" t="s">
        <v>9762</v>
      </c>
      <c r="J1712" s="6" t="s">
        <v>9763</v>
      </c>
      <c r="K1712" s="6">
        <v>15840</v>
      </c>
      <c r="L1712" s="6" t="s">
        <v>9764</v>
      </c>
      <c r="M1712" s="6">
        <v>15</v>
      </c>
      <c r="N1712" s="6" t="e">
        <f>VLOOKUP(A1712,'1_คตง_ภาพรวม'!$L$6:$M$56,2,FALSE)</f>
        <v>#N/A</v>
      </c>
    </row>
    <row r="1713" spans="1:14">
      <c r="A1713" s="6" t="s">
        <v>2409</v>
      </c>
      <c r="B1713" s="6" t="s">
        <v>25129</v>
      </c>
      <c r="C1713" s="6" t="s">
        <v>25130</v>
      </c>
      <c r="D1713" s="35">
        <v>44322</v>
      </c>
      <c r="E1713" s="6" t="s">
        <v>25131</v>
      </c>
      <c r="F1713" s="6" t="s">
        <v>9875</v>
      </c>
      <c r="G1713" s="6">
        <v>17820</v>
      </c>
      <c r="H1713" s="6">
        <v>17820</v>
      </c>
      <c r="I1713" s="6" t="s">
        <v>9762</v>
      </c>
      <c r="J1713" s="6" t="s">
        <v>9763</v>
      </c>
      <c r="K1713" s="6">
        <v>17820</v>
      </c>
      <c r="L1713" s="6" t="s">
        <v>9764</v>
      </c>
      <c r="M1713" s="6">
        <v>15</v>
      </c>
      <c r="N1713" s="6" t="e">
        <f>VLOOKUP(A1713,'1_คตง_ภาพรวม'!$L$6:$M$56,2,FALSE)</f>
        <v>#N/A</v>
      </c>
    </row>
    <row r="1714" spans="1:14">
      <c r="A1714" s="6" t="s">
        <v>2158</v>
      </c>
      <c r="B1714" s="6" t="s">
        <v>25132</v>
      </c>
      <c r="C1714" s="6" t="s">
        <v>25133</v>
      </c>
      <c r="D1714" s="35">
        <v>44322</v>
      </c>
      <c r="E1714" s="6" t="s">
        <v>25134</v>
      </c>
      <c r="F1714" s="6" t="s">
        <v>9875</v>
      </c>
      <c r="G1714" s="6">
        <v>31680</v>
      </c>
      <c r="H1714" s="6">
        <v>31680</v>
      </c>
      <c r="I1714" s="6" t="s">
        <v>9762</v>
      </c>
      <c r="J1714" s="6" t="s">
        <v>9763</v>
      </c>
      <c r="K1714" s="6">
        <v>31680</v>
      </c>
      <c r="L1714" s="6" t="s">
        <v>9764</v>
      </c>
      <c r="M1714" s="6">
        <v>15</v>
      </c>
      <c r="N1714" s="6" t="e">
        <f>VLOOKUP(A1714,'1_คตง_ภาพรวม'!$L$6:$M$56,2,FALSE)</f>
        <v>#N/A</v>
      </c>
    </row>
    <row r="1715" spans="1:14">
      <c r="A1715" s="6" t="s">
        <v>2200</v>
      </c>
      <c r="B1715" s="6" t="s">
        <v>25135</v>
      </c>
      <c r="C1715" s="6" t="s">
        <v>25136</v>
      </c>
      <c r="D1715" s="35">
        <v>44322</v>
      </c>
      <c r="E1715" s="6" t="s">
        <v>25137</v>
      </c>
      <c r="F1715" s="6" t="s">
        <v>9875</v>
      </c>
      <c r="G1715" s="6">
        <v>31680</v>
      </c>
      <c r="H1715" s="6">
        <v>31680</v>
      </c>
      <c r="I1715" s="6" t="s">
        <v>9762</v>
      </c>
      <c r="J1715" s="6" t="s">
        <v>9763</v>
      </c>
      <c r="K1715" s="6">
        <v>31680</v>
      </c>
      <c r="L1715" s="6" t="s">
        <v>9764</v>
      </c>
      <c r="M1715" s="6">
        <v>15</v>
      </c>
      <c r="N1715" s="6" t="e">
        <f>VLOOKUP(A1715,'1_คตง_ภาพรวม'!$L$6:$M$56,2,FALSE)</f>
        <v>#N/A</v>
      </c>
    </row>
    <row r="1716" spans="1:14">
      <c r="A1716" s="6" t="s">
        <v>2255</v>
      </c>
      <c r="B1716" s="6" t="s">
        <v>25138</v>
      </c>
      <c r="C1716" s="6" t="s">
        <v>25139</v>
      </c>
      <c r="D1716" s="35">
        <v>44322</v>
      </c>
      <c r="E1716" s="6" t="s">
        <v>25140</v>
      </c>
      <c r="F1716" s="6" t="s">
        <v>9875</v>
      </c>
      <c r="G1716" s="6">
        <v>26730</v>
      </c>
      <c r="H1716" s="6">
        <v>26730</v>
      </c>
      <c r="I1716" s="6" t="s">
        <v>9762</v>
      </c>
      <c r="J1716" s="6" t="s">
        <v>9763</v>
      </c>
      <c r="K1716" s="6">
        <v>26730</v>
      </c>
      <c r="L1716" s="6" t="s">
        <v>9764</v>
      </c>
      <c r="M1716" s="6">
        <v>15</v>
      </c>
      <c r="N1716" s="6" t="e">
        <f>VLOOKUP(A1716,'1_คตง_ภาพรวม'!$L$6:$M$56,2,FALSE)</f>
        <v>#N/A</v>
      </c>
    </row>
    <row r="1717" spans="1:14">
      <c r="A1717" s="6" t="s">
        <v>2031</v>
      </c>
      <c r="B1717" s="6" t="s">
        <v>25141</v>
      </c>
      <c r="C1717" s="6" t="s">
        <v>25142</v>
      </c>
      <c r="D1717" s="35">
        <v>44322</v>
      </c>
      <c r="E1717" s="6" t="s">
        <v>25143</v>
      </c>
      <c r="F1717" s="6" t="s">
        <v>9875</v>
      </c>
      <c r="G1717" s="6">
        <v>19800</v>
      </c>
      <c r="H1717" s="6">
        <v>19800</v>
      </c>
      <c r="I1717" s="6" t="s">
        <v>9762</v>
      </c>
      <c r="J1717" s="6" t="s">
        <v>9763</v>
      </c>
      <c r="K1717" s="6">
        <v>19800</v>
      </c>
      <c r="L1717" s="6" t="s">
        <v>9764</v>
      </c>
      <c r="M1717" s="6">
        <v>15</v>
      </c>
      <c r="N1717" s="6" t="e">
        <f>VLOOKUP(A1717,'1_คตง_ภาพรวม'!$L$6:$M$56,2,FALSE)</f>
        <v>#N/A</v>
      </c>
    </row>
    <row r="1718" spans="1:14">
      <c r="A1718" s="6" t="s">
        <v>2261</v>
      </c>
      <c r="B1718" s="6" t="s">
        <v>25144</v>
      </c>
      <c r="C1718" s="6" t="s">
        <v>25145</v>
      </c>
      <c r="D1718" s="35">
        <v>44322</v>
      </c>
      <c r="E1718" s="6" t="s">
        <v>25146</v>
      </c>
      <c r="F1718" s="6" t="s">
        <v>9875</v>
      </c>
      <c r="G1718" s="6">
        <v>21780</v>
      </c>
      <c r="H1718" s="6">
        <v>21780</v>
      </c>
      <c r="I1718" s="6" t="s">
        <v>9762</v>
      </c>
      <c r="J1718" s="6" t="s">
        <v>9763</v>
      </c>
      <c r="K1718" s="6">
        <v>21780</v>
      </c>
      <c r="L1718" s="6" t="s">
        <v>9764</v>
      </c>
      <c r="M1718" s="6">
        <v>15</v>
      </c>
      <c r="N1718" s="6" t="e">
        <f>VLOOKUP(A1718,'1_คตง_ภาพรวม'!$L$6:$M$56,2,FALSE)</f>
        <v>#N/A</v>
      </c>
    </row>
    <row r="1719" spans="1:14">
      <c r="A1719" s="6" t="s">
        <v>2417</v>
      </c>
      <c r="B1719" s="6" t="s">
        <v>25147</v>
      </c>
      <c r="C1719" s="6" t="s">
        <v>25148</v>
      </c>
      <c r="D1719" s="35">
        <v>44322</v>
      </c>
      <c r="E1719" s="6" t="s">
        <v>25149</v>
      </c>
      <c r="F1719" s="6" t="s">
        <v>9875</v>
      </c>
      <c r="G1719" s="6">
        <v>25740</v>
      </c>
      <c r="H1719" s="6">
        <v>25740</v>
      </c>
      <c r="I1719" s="6" t="s">
        <v>9762</v>
      </c>
      <c r="J1719" s="6" t="s">
        <v>9763</v>
      </c>
      <c r="K1719" s="6">
        <v>25740</v>
      </c>
      <c r="L1719" s="6" t="s">
        <v>9764</v>
      </c>
      <c r="M1719" s="6">
        <v>15</v>
      </c>
      <c r="N1719" s="6" t="e">
        <f>VLOOKUP(A1719,'1_คตง_ภาพรวม'!$L$6:$M$56,2,FALSE)</f>
        <v>#N/A</v>
      </c>
    </row>
    <row r="1720" spans="1:14">
      <c r="A1720" s="6" t="s">
        <v>2425</v>
      </c>
      <c r="B1720" s="6" t="s">
        <v>25150</v>
      </c>
      <c r="C1720" s="6" t="s">
        <v>25151</v>
      </c>
      <c r="D1720" s="35">
        <v>44322</v>
      </c>
      <c r="E1720" s="6" t="s">
        <v>25152</v>
      </c>
      <c r="F1720" s="6" t="s">
        <v>9875</v>
      </c>
      <c r="G1720" s="6">
        <v>26730</v>
      </c>
      <c r="H1720" s="6">
        <v>26730</v>
      </c>
      <c r="I1720" s="6" t="s">
        <v>9762</v>
      </c>
      <c r="J1720" s="6" t="s">
        <v>9763</v>
      </c>
      <c r="K1720" s="6">
        <v>26730</v>
      </c>
      <c r="L1720" s="6" t="s">
        <v>9764</v>
      </c>
      <c r="M1720" s="6">
        <v>15</v>
      </c>
      <c r="N1720" s="6" t="e">
        <f>VLOOKUP(A1720,'1_คตง_ภาพรวม'!$L$6:$M$56,2,FALSE)</f>
        <v>#N/A</v>
      </c>
    </row>
    <row r="1721" spans="1:14">
      <c r="A1721" s="6" t="s">
        <v>2433</v>
      </c>
      <c r="B1721" s="6" t="s">
        <v>25153</v>
      </c>
      <c r="C1721" s="6" t="s">
        <v>25154</v>
      </c>
      <c r="D1721" s="35">
        <v>44322</v>
      </c>
      <c r="E1721" s="6" t="s">
        <v>25155</v>
      </c>
      <c r="F1721" s="6" t="s">
        <v>9875</v>
      </c>
      <c r="G1721" s="6">
        <v>27720</v>
      </c>
      <c r="H1721" s="6">
        <v>27720</v>
      </c>
      <c r="I1721" s="6" t="s">
        <v>9762</v>
      </c>
      <c r="J1721" s="6" t="s">
        <v>9763</v>
      </c>
      <c r="K1721" s="6">
        <v>27720</v>
      </c>
      <c r="L1721" s="6" t="s">
        <v>9764</v>
      </c>
      <c r="M1721" s="6">
        <v>15</v>
      </c>
      <c r="N1721" s="6" t="e">
        <f>VLOOKUP(A1721,'1_คตง_ภาพรวม'!$L$6:$M$56,2,FALSE)</f>
        <v>#N/A</v>
      </c>
    </row>
    <row r="1722" spans="1:14">
      <c r="A1722" s="6" t="s">
        <v>2620</v>
      </c>
      <c r="B1722" s="6" t="s">
        <v>25162</v>
      </c>
      <c r="C1722" s="6" t="s">
        <v>25163</v>
      </c>
      <c r="D1722" s="35">
        <v>44330</v>
      </c>
      <c r="E1722" s="6" t="s">
        <v>25164</v>
      </c>
      <c r="F1722" s="6" t="s">
        <v>9875</v>
      </c>
      <c r="G1722" s="6">
        <v>529009.35</v>
      </c>
      <c r="H1722" s="6">
        <v>529009.35</v>
      </c>
      <c r="I1722" s="6" t="s">
        <v>9762</v>
      </c>
      <c r="J1722" s="6" t="s">
        <v>9763</v>
      </c>
      <c r="K1722" s="6">
        <v>529009.35</v>
      </c>
      <c r="L1722" s="6" t="s">
        <v>9764</v>
      </c>
      <c r="M1722" s="6">
        <v>15</v>
      </c>
      <c r="N1722" s="6" t="e">
        <f>VLOOKUP(A1722,'1_คตง_ภาพรวม'!$L$6:$M$56,2,FALSE)</f>
        <v>#N/A</v>
      </c>
    </row>
    <row r="1723" spans="1:14">
      <c r="A1723" s="6" t="s">
        <v>2960</v>
      </c>
      <c r="B1723" s="6" t="s">
        <v>25165</v>
      </c>
      <c r="C1723" s="6" t="s">
        <v>25166</v>
      </c>
      <c r="D1723" s="35">
        <v>44330</v>
      </c>
      <c r="E1723" s="6" t="s">
        <v>25167</v>
      </c>
      <c r="F1723" s="6" t="s">
        <v>9875</v>
      </c>
      <c r="G1723" s="6">
        <v>161660.6</v>
      </c>
      <c r="H1723" s="6">
        <v>161660.6</v>
      </c>
      <c r="I1723" s="6" t="s">
        <v>9762</v>
      </c>
      <c r="J1723" s="6" t="s">
        <v>9763</v>
      </c>
      <c r="K1723" s="6">
        <v>161660.6</v>
      </c>
      <c r="L1723" s="6" t="s">
        <v>9764</v>
      </c>
      <c r="M1723" s="6">
        <v>15</v>
      </c>
      <c r="N1723" s="6" t="e">
        <f>VLOOKUP(A1723,'1_คตง_ภาพรวม'!$L$6:$M$56,2,FALSE)</f>
        <v>#N/A</v>
      </c>
    </row>
    <row r="1724" spans="1:14">
      <c r="A1724" s="6" t="s">
        <v>2596</v>
      </c>
      <c r="B1724" s="6" t="s">
        <v>25168</v>
      </c>
      <c r="C1724" s="6" t="s">
        <v>25169</v>
      </c>
      <c r="D1724" s="35">
        <v>44330</v>
      </c>
      <c r="E1724" s="6" t="s">
        <v>25170</v>
      </c>
      <c r="F1724" s="6" t="s">
        <v>9875</v>
      </c>
      <c r="G1724" s="6">
        <v>349800</v>
      </c>
      <c r="H1724" s="6">
        <v>349800</v>
      </c>
      <c r="I1724" s="6" t="s">
        <v>9762</v>
      </c>
      <c r="J1724" s="6" t="s">
        <v>9763</v>
      </c>
      <c r="K1724" s="6">
        <v>349800</v>
      </c>
      <c r="L1724" s="6" t="s">
        <v>9764</v>
      </c>
      <c r="M1724" s="6">
        <v>15</v>
      </c>
      <c r="N1724" s="6" t="e">
        <f>VLOOKUP(A1724,'1_คตง_ภาพรวม'!$L$6:$M$56,2,FALSE)</f>
        <v>#N/A</v>
      </c>
    </row>
    <row r="1725" spans="1:14">
      <c r="A1725" s="6" t="s">
        <v>2471</v>
      </c>
      <c r="B1725" s="6" t="s">
        <v>25171</v>
      </c>
      <c r="C1725" s="6" t="s">
        <v>25172</v>
      </c>
      <c r="D1725" s="35">
        <v>44330</v>
      </c>
      <c r="E1725" s="6" t="s">
        <v>25173</v>
      </c>
      <c r="F1725" s="6" t="s">
        <v>9875</v>
      </c>
      <c r="G1725" s="6">
        <v>240620</v>
      </c>
      <c r="H1725" s="6">
        <v>240620</v>
      </c>
      <c r="I1725" s="6" t="s">
        <v>9762</v>
      </c>
      <c r="J1725" s="6" t="s">
        <v>9763</v>
      </c>
      <c r="K1725" s="6">
        <v>240620</v>
      </c>
      <c r="L1725" s="6" t="s">
        <v>9764</v>
      </c>
      <c r="M1725" s="6">
        <v>15</v>
      </c>
      <c r="N1725" s="6" t="e">
        <f>VLOOKUP(A1725,'1_คตง_ภาพรวม'!$L$6:$M$56,2,FALSE)</f>
        <v>#N/A</v>
      </c>
    </row>
    <row r="1726" spans="1:14">
      <c r="A1726" s="6" t="s">
        <v>3221</v>
      </c>
      <c r="B1726" s="6" t="s">
        <v>25174</v>
      </c>
      <c r="C1726" s="6" t="s">
        <v>25175</v>
      </c>
      <c r="D1726" s="35">
        <v>44330</v>
      </c>
      <c r="E1726" s="6" t="s">
        <v>25176</v>
      </c>
      <c r="F1726" s="6" t="s">
        <v>9875</v>
      </c>
      <c r="G1726" s="6">
        <v>40261.620000000003</v>
      </c>
      <c r="H1726" s="6">
        <v>40261.620000000003</v>
      </c>
      <c r="I1726" s="6" t="s">
        <v>9762</v>
      </c>
      <c r="J1726" s="6" t="s">
        <v>9763</v>
      </c>
      <c r="K1726" s="6">
        <v>40261.620000000003</v>
      </c>
      <c r="L1726" s="6" t="s">
        <v>9764</v>
      </c>
      <c r="M1726" s="6">
        <v>15</v>
      </c>
      <c r="N1726" s="6" t="e">
        <f>VLOOKUP(A1726,'1_คตง_ภาพรวม'!$L$6:$M$56,2,FALSE)</f>
        <v>#N/A</v>
      </c>
    </row>
    <row r="1727" spans="1:14">
      <c r="A1727" s="6" t="s">
        <v>3221</v>
      </c>
      <c r="B1727" s="6" t="s">
        <v>25177</v>
      </c>
      <c r="C1727" s="6" t="s">
        <v>25178</v>
      </c>
      <c r="D1727" s="35">
        <v>44330</v>
      </c>
      <c r="E1727" s="6" t="s">
        <v>25179</v>
      </c>
      <c r="F1727" s="6" t="s">
        <v>9875</v>
      </c>
      <c r="G1727" s="6">
        <v>45345.72</v>
      </c>
      <c r="H1727" s="6">
        <v>45345.72</v>
      </c>
      <c r="I1727" s="6" t="s">
        <v>9762</v>
      </c>
      <c r="J1727" s="6" t="s">
        <v>9763</v>
      </c>
      <c r="K1727" s="6">
        <v>45345.72</v>
      </c>
      <c r="L1727" s="6" t="s">
        <v>9764</v>
      </c>
      <c r="M1727" s="6">
        <v>15</v>
      </c>
      <c r="N1727" s="6" t="e">
        <f>VLOOKUP(A1727,'1_คตง_ภาพรวม'!$L$6:$M$56,2,FALSE)</f>
        <v>#N/A</v>
      </c>
    </row>
    <row r="1728" spans="1:14">
      <c r="A1728" s="6" t="s">
        <v>5017</v>
      </c>
      <c r="B1728" s="6" t="s">
        <v>25180</v>
      </c>
      <c r="C1728" s="6" t="s">
        <v>25181</v>
      </c>
      <c r="D1728" s="35">
        <v>44330</v>
      </c>
      <c r="E1728" s="6" t="s">
        <v>25182</v>
      </c>
      <c r="F1728" s="6" t="s">
        <v>9875</v>
      </c>
      <c r="G1728" s="6">
        <v>29680</v>
      </c>
      <c r="H1728" s="6">
        <v>29680</v>
      </c>
      <c r="I1728" s="6" t="s">
        <v>9762</v>
      </c>
      <c r="J1728" s="6" t="s">
        <v>9763</v>
      </c>
      <c r="K1728" s="6">
        <v>29680</v>
      </c>
      <c r="L1728" s="6" t="s">
        <v>9764</v>
      </c>
      <c r="M1728" s="6">
        <v>15</v>
      </c>
      <c r="N1728" s="6" t="e">
        <f>VLOOKUP(A1728,'1_คตง_ภาพรวม'!$L$6:$M$56,2,FALSE)</f>
        <v>#N/A</v>
      </c>
    </row>
    <row r="1729" spans="1:14">
      <c r="A1729" s="6" t="s">
        <v>7942</v>
      </c>
      <c r="B1729" s="6" t="s">
        <v>25183</v>
      </c>
      <c r="C1729" s="6" t="s">
        <v>25184</v>
      </c>
      <c r="D1729" s="35">
        <v>44330</v>
      </c>
      <c r="E1729" s="6" t="s">
        <v>25185</v>
      </c>
      <c r="F1729" s="6" t="s">
        <v>9875</v>
      </c>
      <c r="G1729" s="6">
        <v>28620</v>
      </c>
      <c r="H1729" s="6">
        <v>28620</v>
      </c>
      <c r="I1729" s="6" t="s">
        <v>9762</v>
      </c>
      <c r="J1729" s="6" t="s">
        <v>9763</v>
      </c>
      <c r="K1729" s="6">
        <v>28620</v>
      </c>
      <c r="L1729" s="6" t="s">
        <v>9764</v>
      </c>
      <c r="M1729" s="6">
        <v>15</v>
      </c>
      <c r="N1729" s="6" t="e">
        <f>VLOOKUP(A1729,'1_คตง_ภาพรวม'!$L$6:$M$56,2,FALSE)</f>
        <v>#N/A</v>
      </c>
    </row>
    <row r="1730" spans="1:14">
      <c r="A1730" s="6" t="s">
        <v>4573</v>
      </c>
      <c r="B1730" s="6" t="s">
        <v>25189</v>
      </c>
      <c r="C1730" s="6" t="s">
        <v>25190</v>
      </c>
      <c r="D1730" s="35">
        <v>44330</v>
      </c>
      <c r="E1730" s="6" t="s">
        <v>25191</v>
      </c>
      <c r="F1730" s="6" t="s">
        <v>9875</v>
      </c>
      <c r="G1730" s="6">
        <v>492900</v>
      </c>
      <c r="H1730" s="6">
        <v>492900</v>
      </c>
      <c r="I1730" s="6" t="s">
        <v>9762</v>
      </c>
      <c r="J1730" s="6" t="s">
        <v>9763</v>
      </c>
      <c r="K1730" s="6">
        <v>492900</v>
      </c>
      <c r="L1730" s="6" t="s">
        <v>9764</v>
      </c>
      <c r="M1730" s="6">
        <v>15</v>
      </c>
      <c r="N1730" s="6" t="e">
        <f>VLOOKUP(A1730,'1_คตง_ภาพรวม'!$L$6:$M$56,2,FALSE)</f>
        <v>#N/A</v>
      </c>
    </row>
    <row r="1731" spans="1:14">
      <c r="A1731" s="6" t="s">
        <v>2874</v>
      </c>
      <c r="B1731" s="6" t="s">
        <v>25192</v>
      </c>
      <c r="C1731" s="6" t="s">
        <v>25193</v>
      </c>
      <c r="D1731" s="35">
        <v>44330</v>
      </c>
      <c r="E1731" s="6" t="s">
        <v>25194</v>
      </c>
      <c r="F1731" s="6" t="s">
        <v>9875</v>
      </c>
      <c r="G1731" s="6">
        <v>371000</v>
      </c>
      <c r="H1731" s="6">
        <v>371000</v>
      </c>
      <c r="I1731" s="6" t="s">
        <v>9762</v>
      </c>
      <c r="J1731" s="6" t="s">
        <v>9763</v>
      </c>
      <c r="K1731" s="6">
        <v>371000</v>
      </c>
      <c r="L1731" s="6" t="s">
        <v>9764</v>
      </c>
      <c r="M1731" s="6">
        <v>15</v>
      </c>
      <c r="N1731" s="6" t="e">
        <f>VLOOKUP(A1731,'1_คตง_ภาพรวม'!$L$6:$M$56,2,FALSE)</f>
        <v>#N/A</v>
      </c>
    </row>
    <row r="1732" spans="1:14">
      <c r="A1732" s="6" t="s">
        <v>6365</v>
      </c>
      <c r="B1732" s="6" t="s">
        <v>25195</v>
      </c>
      <c r="C1732" s="6" t="s">
        <v>25196</v>
      </c>
      <c r="D1732" s="35">
        <v>44330</v>
      </c>
      <c r="E1732" s="6" t="s">
        <v>25197</v>
      </c>
      <c r="F1732" s="6" t="s">
        <v>9875</v>
      </c>
      <c r="G1732" s="6">
        <v>1712112</v>
      </c>
      <c r="H1732" s="6">
        <v>1712112</v>
      </c>
      <c r="I1732" s="6" t="s">
        <v>9762</v>
      </c>
      <c r="J1732" s="6" t="s">
        <v>9763</v>
      </c>
      <c r="K1732" s="6">
        <v>1712112</v>
      </c>
      <c r="L1732" s="6" t="s">
        <v>9764</v>
      </c>
      <c r="M1732" s="6">
        <v>15</v>
      </c>
      <c r="N1732" s="6" t="e">
        <f>VLOOKUP(A1732,'1_คตง_ภาพรวม'!$L$6:$M$56,2,FALSE)</f>
        <v>#N/A</v>
      </c>
    </row>
    <row r="1733" spans="1:14">
      <c r="A1733" s="6" t="s">
        <v>2017</v>
      </c>
      <c r="B1733" s="6" t="s">
        <v>25198</v>
      </c>
      <c r="C1733" s="6" t="s">
        <v>25199</v>
      </c>
      <c r="D1733" s="35">
        <v>44330</v>
      </c>
      <c r="E1733" s="6" t="s">
        <v>25200</v>
      </c>
      <c r="F1733" s="6" t="s">
        <v>9875</v>
      </c>
      <c r="G1733" s="6">
        <v>17275.5</v>
      </c>
      <c r="H1733" s="6">
        <v>17275.5</v>
      </c>
      <c r="I1733" s="6" t="s">
        <v>9762</v>
      </c>
      <c r="J1733" s="6" t="s">
        <v>9763</v>
      </c>
      <c r="K1733" s="6">
        <v>17275.5</v>
      </c>
      <c r="L1733" s="6" t="s">
        <v>9764</v>
      </c>
      <c r="M1733" s="6">
        <v>15</v>
      </c>
      <c r="N1733" s="6" t="e">
        <f>VLOOKUP(A1733,'1_คตง_ภาพรวม'!$L$6:$M$56,2,FALSE)</f>
        <v>#N/A</v>
      </c>
    </row>
    <row r="1734" spans="1:14">
      <c r="A1734" s="6" t="s">
        <v>2675</v>
      </c>
      <c r="B1734" s="6" t="s">
        <v>25201</v>
      </c>
      <c r="C1734" s="6" t="s">
        <v>25202</v>
      </c>
      <c r="D1734" s="35">
        <v>44330</v>
      </c>
      <c r="E1734" s="6" t="s">
        <v>25203</v>
      </c>
      <c r="F1734" s="6" t="s">
        <v>9875</v>
      </c>
      <c r="G1734" s="6">
        <v>23760</v>
      </c>
      <c r="H1734" s="6">
        <v>23760</v>
      </c>
      <c r="I1734" s="6" t="s">
        <v>9762</v>
      </c>
      <c r="J1734" s="6" t="s">
        <v>9763</v>
      </c>
      <c r="K1734" s="6">
        <v>23760</v>
      </c>
      <c r="L1734" s="6" t="s">
        <v>9764</v>
      </c>
      <c r="M1734" s="6">
        <v>15</v>
      </c>
      <c r="N1734" s="6" t="e">
        <f>VLOOKUP(A1734,'1_คตง_ภาพรวม'!$L$6:$M$56,2,FALSE)</f>
        <v>#N/A</v>
      </c>
    </row>
    <row r="1735" spans="1:14">
      <c r="A1735" s="6" t="s">
        <v>4506</v>
      </c>
      <c r="B1735" s="6" t="s">
        <v>25204</v>
      </c>
      <c r="C1735" s="6" t="s">
        <v>25205</v>
      </c>
      <c r="D1735" s="35">
        <v>44330</v>
      </c>
      <c r="E1735" s="6" t="s">
        <v>25206</v>
      </c>
      <c r="F1735" s="6" t="s">
        <v>9875</v>
      </c>
      <c r="G1735" s="6">
        <v>477000</v>
      </c>
      <c r="H1735" s="6">
        <v>477000</v>
      </c>
      <c r="I1735" s="6" t="s">
        <v>9762</v>
      </c>
      <c r="J1735" s="6" t="s">
        <v>9763</v>
      </c>
      <c r="K1735" s="6">
        <v>477000</v>
      </c>
      <c r="L1735" s="6" t="s">
        <v>9764</v>
      </c>
      <c r="M1735" s="6">
        <v>15</v>
      </c>
      <c r="N1735" s="6" t="e">
        <f>VLOOKUP(A1735,'1_คตง_ภาพรวม'!$L$6:$M$56,2,FALSE)</f>
        <v>#N/A</v>
      </c>
    </row>
    <row r="1736" spans="1:14">
      <c r="A1736" s="6" t="s">
        <v>4771</v>
      </c>
      <c r="B1736" s="6" t="s">
        <v>25207</v>
      </c>
      <c r="C1736" s="6" t="s">
        <v>25208</v>
      </c>
      <c r="D1736" s="35">
        <v>44330</v>
      </c>
      <c r="E1736" s="6" t="s">
        <v>25209</v>
      </c>
      <c r="F1736" s="6" t="s">
        <v>9875</v>
      </c>
      <c r="G1736" s="66">
        <v>97944</v>
      </c>
      <c r="H1736" s="66">
        <v>97944</v>
      </c>
      <c r="I1736" s="6" t="s">
        <v>9762</v>
      </c>
      <c r="J1736" s="6" t="s">
        <v>9763</v>
      </c>
      <c r="K1736" s="6">
        <v>97944</v>
      </c>
      <c r="L1736" s="6" t="s">
        <v>9764</v>
      </c>
      <c r="M1736" s="6">
        <v>15</v>
      </c>
      <c r="N1736" s="6" t="e">
        <f>VLOOKUP(A1736,'1_คตง_ภาพรวม'!$L$6:$M$56,2,FALSE)</f>
        <v>#N/A</v>
      </c>
    </row>
    <row r="1737" spans="1:14">
      <c r="A1737" s="6" t="s">
        <v>3495</v>
      </c>
      <c r="B1737" s="6" t="s">
        <v>25213</v>
      </c>
      <c r="C1737" s="6" t="s">
        <v>25214</v>
      </c>
      <c r="D1737" s="35">
        <v>44330</v>
      </c>
      <c r="E1737" s="6" t="s">
        <v>25215</v>
      </c>
      <c r="F1737" s="6" t="s">
        <v>9875</v>
      </c>
      <c r="G1737" s="6">
        <v>246450</v>
      </c>
      <c r="H1737" s="6">
        <v>246450</v>
      </c>
      <c r="I1737" s="6" t="s">
        <v>9762</v>
      </c>
      <c r="J1737" s="6" t="s">
        <v>9763</v>
      </c>
      <c r="K1737" s="6">
        <v>246450</v>
      </c>
      <c r="L1737" s="6" t="s">
        <v>9764</v>
      </c>
      <c r="M1737" s="6">
        <v>15</v>
      </c>
      <c r="N1737" s="6" t="e">
        <f>VLOOKUP(A1737,'1_คตง_ภาพรวม'!$L$6:$M$56,2,FALSE)</f>
        <v>#N/A</v>
      </c>
    </row>
    <row r="1738" spans="1:14">
      <c r="A1738" s="6" t="s">
        <v>3815</v>
      </c>
      <c r="B1738" s="6" t="s">
        <v>25216</v>
      </c>
      <c r="C1738" s="6" t="s">
        <v>25217</v>
      </c>
      <c r="D1738" s="35">
        <v>44330</v>
      </c>
      <c r="E1738" s="6" t="s">
        <v>25218</v>
      </c>
      <c r="F1738" s="6" t="s">
        <v>9875</v>
      </c>
      <c r="G1738" s="6">
        <v>312056.07</v>
      </c>
      <c r="H1738" s="6">
        <v>312056.07</v>
      </c>
      <c r="I1738" s="6" t="s">
        <v>9762</v>
      </c>
      <c r="J1738" s="6" t="s">
        <v>9763</v>
      </c>
      <c r="K1738" s="6">
        <v>312056.07</v>
      </c>
      <c r="L1738" s="6" t="s">
        <v>9764</v>
      </c>
      <c r="M1738" s="6">
        <v>15</v>
      </c>
      <c r="N1738" s="6" t="e">
        <f>VLOOKUP(A1738,'1_คตง_ภาพรวม'!$L$6:$M$56,2,FALSE)</f>
        <v>#N/A</v>
      </c>
    </row>
    <row r="1739" spans="1:14">
      <c r="A1739" s="6" t="s">
        <v>2111</v>
      </c>
      <c r="B1739" s="6" t="s">
        <v>25219</v>
      </c>
      <c r="C1739" s="6" t="s">
        <v>25220</v>
      </c>
      <c r="D1739" s="35">
        <v>44330</v>
      </c>
      <c r="E1739" s="6" t="s">
        <v>25221</v>
      </c>
      <c r="F1739" s="6" t="s">
        <v>9875</v>
      </c>
      <c r="G1739" s="6">
        <v>33231</v>
      </c>
      <c r="H1739" s="6">
        <v>33231</v>
      </c>
      <c r="I1739" s="6" t="s">
        <v>9762</v>
      </c>
      <c r="J1739" s="6" t="s">
        <v>9763</v>
      </c>
      <c r="K1739" s="6">
        <v>33231</v>
      </c>
      <c r="L1739" s="6" t="s">
        <v>9764</v>
      </c>
      <c r="M1739" s="6">
        <v>15</v>
      </c>
      <c r="N1739" s="6" t="e">
        <f>VLOOKUP(A1739,'1_คตง_ภาพรวม'!$L$6:$M$56,2,FALSE)</f>
        <v>#N/A</v>
      </c>
    </row>
    <row r="1740" spans="1:14">
      <c r="A1740" s="6" t="s">
        <v>2612</v>
      </c>
      <c r="B1740" s="6" t="s">
        <v>25225</v>
      </c>
      <c r="C1740" s="6" t="s">
        <v>25226</v>
      </c>
      <c r="D1740" s="35">
        <v>44330</v>
      </c>
      <c r="E1740" s="6" t="s">
        <v>25227</v>
      </c>
      <c r="F1740" s="6" t="s">
        <v>9875</v>
      </c>
      <c r="G1740" s="6">
        <v>369015.68</v>
      </c>
      <c r="H1740" s="6">
        <v>369015.68</v>
      </c>
      <c r="I1740" s="6" t="s">
        <v>9762</v>
      </c>
      <c r="J1740" s="6" t="s">
        <v>9763</v>
      </c>
      <c r="K1740" s="6">
        <v>369015.68</v>
      </c>
      <c r="L1740" s="6" t="s">
        <v>9764</v>
      </c>
      <c r="M1740" s="6">
        <v>15</v>
      </c>
      <c r="N1740" s="6" t="e">
        <f>VLOOKUP(A1740,'1_คตง_ภาพรวม'!$L$6:$M$56,2,FALSE)</f>
        <v>#N/A</v>
      </c>
    </row>
    <row r="1741" spans="1:14">
      <c r="A1741" s="6" t="s">
        <v>3167</v>
      </c>
      <c r="B1741" s="6" t="s">
        <v>25231</v>
      </c>
      <c r="C1741" s="6" t="s">
        <v>25232</v>
      </c>
      <c r="D1741" s="35">
        <v>44330</v>
      </c>
      <c r="E1741" s="6" t="s">
        <v>25233</v>
      </c>
      <c r="F1741" s="6" t="s">
        <v>9875</v>
      </c>
      <c r="G1741" s="66">
        <v>282564.2</v>
      </c>
      <c r="H1741" s="66">
        <v>282564.2</v>
      </c>
      <c r="I1741" s="6" t="s">
        <v>9762</v>
      </c>
      <c r="J1741" s="6" t="s">
        <v>9763</v>
      </c>
      <c r="K1741" s="6">
        <v>282564.2</v>
      </c>
      <c r="L1741" s="6" t="s">
        <v>9764</v>
      </c>
      <c r="M1741" s="6">
        <v>15</v>
      </c>
      <c r="N1741" s="6" t="e">
        <f>VLOOKUP(A1741,'1_คตง_ภาพรวม'!$L$6:$M$56,2,FALSE)</f>
        <v>#N/A</v>
      </c>
    </row>
    <row r="1742" spans="1:14">
      <c r="A1742" s="6" t="s">
        <v>2158</v>
      </c>
      <c r="B1742" s="6" t="s">
        <v>25234</v>
      </c>
      <c r="C1742" s="6" t="s">
        <v>25235</v>
      </c>
      <c r="D1742" s="35">
        <v>44323</v>
      </c>
      <c r="E1742" s="6" t="s">
        <v>25236</v>
      </c>
      <c r="F1742" s="6" t="s">
        <v>9875</v>
      </c>
      <c r="G1742" s="6">
        <v>32000</v>
      </c>
      <c r="H1742" s="6">
        <v>32000</v>
      </c>
      <c r="I1742" s="6" t="s">
        <v>9762</v>
      </c>
      <c r="J1742" s="6" t="s">
        <v>9763</v>
      </c>
      <c r="K1742" s="6">
        <v>32000</v>
      </c>
      <c r="L1742" s="6" t="s">
        <v>9764</v>
      </c>
      <c r="M1742" s="6">
        <v>15</v>
      </c>
      <c r="N1742" s="6" t="e">
        <f>VLOOKUP(A1742,'1_คตง_ภาพรวม'!$L$6:$M$56,2,FALSE)</f>
        <v>#N/A</v>
      </c>
    </row>
    <row r="1743" spans="1:14">
      <c r="A1743" s="6" t="s">
        <v>5674</v>
      </c>
      <c r="B1743" s="6" t="s">
        <v>25237</v>
      </c>
      <c r="C1743" s="6" t="s">
        <v>25238</v>
      </c>
      <c r="D1743" s="35">
        <v>44330</v>
      </c>
      <c r="E1743" s="6" t="s">
        <v>25239</v>
      </c>
      <c r="F1743" s="6" t="s">
        <v>9875</v>
      </c>
      <c r="G1743" s="6">
        <v>9900</v>
      </c>
      <c r="H1743" s="6">
        <v>9900</v>
      </c>
      <c r="I1743" s="6" t="s">
        <v>9762</v>
      </c>
      <c r="J1743" s="6" t="s">
        <v>9763</v>
      </c>
      <c r="K1743" s="6">
        <v>9900</v>
      </c>
      <c r="L1743" s="6" t="s">
        <v>9764</v>
      </c>
      <c r="M1743" s="6">
        <v>15</v>
      </c>
      <c r="N1743" s="6" t="e">
        <f>VLOOKUP(A1743,'1_คตง_ภาพรวม'!$L$6:$M$56,2,FALSE)</f>
        <v>#N/A</v>
      </c>
    </row>
    <row r="1744" spans="1:14">
      <c r="A1744" s="6" t="s">
        <v>2382</v>
      </c>
      <c r="B1744" s="6" t="s">
        <v>25240</v>
      </c>
      <c r="C1744" s="6" t="s">
        <v>25241</v>
      </c>
      <c r="D1744" s="35">
        <v>44330</v>
      </c>
      <c r="E1744" s="6" t="s">
        <v>25242</v>
      </c>
      <c r="F1744" s="6" t="s">
        <v>9875</v>
      </c>
      <c r="G1744" s="6">
        <v>826800</v>
      </c>
      <c r="H1744" s="6">
        <v>826800</v>
      </c>
      <c r="I1744" s="6" t="s">
        <v>9762</v>
      </c>
      <c r="J1744" s="6" t="s">
        <v>9763</v>
      </c>
      <c r="K1744" s="6">
        <v>826800</v>
      </c>
      <c r="L1744" s="6" t="s">
        <v>9764</v>
      </c>
      <c r="M1744" s="6">
        <v>15</v>
      </c>
      <c r="N1744" s="6" t="e">
        <f>VLOOKUP(A1744,'1_คตง_ภาพรวม'!$L$6:$M$56,2,FALSE)</f>
        <v>#N/A</v>
      </c>
    </row>
    <row r="1745" spans="1:14">
      <c r="A1745" s="6" t="s">
        <v>3231</v>
      </c>
      <c r="B1745" s="6" t="s">
        <v>25246</v>
      </c>
      <c r="C1745" s="6" t="s">
        <v>25247</v>
      </c>
      <c r="D1745" s="35">
        <v>44330</v>
      </c>
      <c r="E1745" s="6" t="s">
        <v>25248</v>
      </c>
      <c r="F1745" s="6" t="s">
        <v>9875</v>
      </c>
      <c r="G1745" s="6">
        <v>24380</v>
      </c>
      <c r="H1745" s="6">
        <v>24380</v>
      </c>
      <c r="I1745" s="6" t="s">
        <v>9762</v>
      </c>
      <c r="J1745" s="6" t="s">
        <v>9763</v>
      </c>
      <c r="K1745" s="6">
        <v>24380</v>
      </c>
      <c r="L1745" s="6" t="s">
        <v>9764</v>
      </c>
      <c r="M1745" s="6">
        <v>15</v>
      </c>
      <c r="N1745" s="6" t="e">
        <f>VLOOKUP(A1745,'1_คตง_ภาพรวม'!$L$6:$M$56,2,FALSE)</f>
        <v>#N/A</v>
      </c>
    </row>
    <row r="1746" spans="1:14">
      <c r="A1746" s="6" t="s">
        <v>3443</v>
      </c>
      <c r="B1746" s="6" t="s">
        <v>25249</v>
      </c>
      <c r="C1746" s="6" t="s">
        <v>25250</v>
      </c>
      <c r="D1746" s="35">
        <v>44330</v>
      </c>
      <c r="E1746" s="6" t="s">
        <v>25251</v>
      </c>
      <c r="F1746" s="6" t="s">
        <v>9875</v>
      </c>
      <c r="G1746" s="6">
        <v>54060</v>
      </c>
      <c r="H1746" s="6">
        <v>54060</v>
      </c>
      <c r="I1746" s="6" t="s">
        <v>9762</v>
      </c>
      <c r="J1746" s="6" t="s">
        <v>9763</v>
      </c>
      <c r="K1746" s="6">
        <v>54060</v>
      </c>
      <c r="L1746" s="6" t="s">
        <v>9764</v>
      </c>
      <c r="M1746" s="6">
        <v>15</v>
      </c>
      <c r="N1746" s="6" t="e">
        <f>VLOOKUP(A1746,'1_คตง_ภาพรวม'!$L$6:$M$56,2,FALSE)</f>
        <v>#N/A</v>
      </c>
    </row>
    <row r="1747" spans="1:14">
      <c r="A1747" s="6" t="s">
        <v>3350</v>
      </c>
      <c r="B1747" s="6" t="s">
        <v>25252</v>
      </c>
      <c r="C1747" s="6" t="s">
        <v>25253</v>
      </c>
      <c r="D1747" s="35">
        <v>44330</v>
      </c>
      <c r="E1747" s="6" t="s">
        <v>25254</v>
      </c>
      <c r="F1747" s="6" t="s">
        <v>9875</v>
      </c>
      <c r="G1747" s="6">
        <v>73140</v>
      </c>
      <c r="H1747" s="6">
        <v>73140</v>
      </c>
      <c r="I1747" s="6" t="s">
        <v>9762</v>
      </c>
      <c r="J1747" s="6" t="s">
        <v>9763</v>
      </c>
      <c r="K1747" s="6">
        <v>73140</v>
      </c>
      <c r="L1747" s="6" t="s">
        <v>9764</v>
      </c>
      <c r="M1747" s="6">
        <v>15</v>
      </c>
      <c r="N1747" s="6" t="e">
        <f>VLOOKUP(A1747,'1_คตง_ภาพรวม'!$L$6:$M$56,2,FALSE)</f>
        <v>#N/A</v>
      </c>
    </row>
    <row r="1748" spans="1:14">
      <c r="A1748" s="6" t="s">
        <v>5524</v>
      </c>
      <c r="B1748" s="6" t="s">
        <v>25255</v>
      </c>
      <c r="C1748" s="6" t="s">
        <v>25256</v>
      </c>
      <c r="D1748" s="35">
        <v>44330</v>
      </c>
      <c r="E1748" s="6" t="s">
        <v>25257</v>
      </c>
      <c r="F1748" s="6" t="s">
        <v>9875</v>
      </c>
      <c r="G1748" s="6">
        <v>19800</v>
      </c>
      <c r="H1748" s="6">
        <v>19800</v>
      </c>
      <c r="I1748" s="6" t="s">
        <v>9762</v>
      </c>
      <c r="J1748" s="6" t="s">
        <v>9763</v>
      </c>
      <c r="K1748" s="6">
        <v>19800</v>
      </c>
      <c r="L1748" s="6" t="s">
        <v>9764</v>
      </c>
      <c r="M1748" s="6">
        <v>15</v>
      </c>
      <c r="N1748" s="6" t="e">
        <f>VLOOKUP(A1748,'1_คตง_ภาพรวม'!$L$6:$M$56,2,FALSE)</f>
        <v>#N/A</v>
      </c>
    </row>
    <row r="1749" spans="1:14">
      <c r="A1749" s="6" t="s">
        <v>7030</v>
      </c>
      <c r="B1749" s="6" t="s">
        <v>25258</v>
      </c>
      <c r="C1749" s="6" t="s">
        <v>25259</v>
      </c>
      <c r="D1749" s="35">
        <v>44330</v>
      </c>
      <c r="E1749" s="6" t="s">
        <v>25260</v>
      </c>
      <c r="F1749" s="6" t="s">
        <v>9875</v>
      </c>
      <c r="G1749" s="6">
        <v>3532.98</v>
      </c>
      <c r="H1749" s="6">
        <v>3532.98</v>
      </c>
      <c r="I1749" s="6" t="s">
        <v>9762</v>
      </c>
      <c r="J1749" s="6" t="s">
        <v>9763</v>
      </c>
      <c r="K1749" s="6">
        <v>3532.98</v>
      </c>
      <c r="L1749" s="6" t="s">
        <v>9764</v>
      </c>
      <c r="M1749" s="6">
        <v>15</v>
      </c>
      <c r="N1749" s="6" t="e">
        <f>VLOOKUP(A1749,'1_คตง_ภาพรวม'!$L$6:$M$56,2,FALSE)</f>
        <v>#N/A</v>
      </c>
    </row>
    <row r="1750" spans="1:14">
      <c r="A1750" s="6" t="s">
        <v>32672</v>
      </c>
      <c r="B1750" s="6" t="s">
        <v>25264</v>
      </c>
      <c r="C1750" s="6" t="s">
        <v>25265</v>
      </c>
      <c r="D1750" s="35">
        <v>44330</v>
      </c>
      <c r="E1750" s="6" t="s">
        <v>25266</v>
      </c>
      <c r="F1750" s="6" t="s">
        <v>9875</v>
      </c>
      <c r="G1750" s="6">
        <v>1185201.3999999999</v>
      </c>
      <c r="H1750" s="6">
        <v>1185201.3999999999</v>
      </c>
      <c r="I1750" s="6" t="s">
        <v>9762</v>
      </c>
      <c r="J1750" s="6" t="s">
        <v>9763</v>
      </c>
      <c r="K1750" s="6">
        <v>1185201.3999999999</v>
      </c>
      <c r="L1750" s="6" t="s">
        <v>9764</v>
      </c>
      <c r="M1750" s="6">
        <v>15</v>
      </c>
      <c r="N1750" s="6" t="e">
        <f>VLOOKUP(A1750,'1_คตง_ภาพรวม'!$L$6:$M$56,2,FALSE)</f>
        <v>#N/A</v>
      </c>
    </row>
    <row r="1751" spans="1:14">
      <c r="A1751" s="6" t="s">
        <v>5748</v>
      </c>
      <c r="B1751" s="6" t="s">
        <v>25276</v>
      </c>
      <c r="C1751" s="6" t="s">
        <v>25277</v>
      </c>
      <c r="D1751" s="35">
        <v>44330</v>
      </c>
      <c r="E1751" s="6" t="s">
        <v>25278</v>
      </c>
      <c r="F1751" s="6" t="s">
        <v>9875</v>
      </c>
      <c r="G1751" s="6">
        <v>148598.13</v>
      </c>
      <c r="H1751" s="6">
        <v>148598.13</v>
      </c>
      <c r="I1751" s="6" t="s">
        <v>9762</v>
      </c>
      <c r="J1751" s="6" t="s">
        <v>9763</v>
      </c>
      <c r="K1751" s="6">
        <v>148598.13</v>
      </c>
      <c r="L1751" s="6" t="s">
        <v>9764</v>
      </c>
      <c r="M1751" s="6">
        <v>15</v>
      </c>
      <c r="N1751" s="6" t="e">
        <f>VLOOKUP(A1751,'1_คตง_ภาพรวม'!$L$6:$M$56,2,FALSE)</f>
        <v>#N/A</v>
      </c>
    </row>
    <row r="1752" spans="1:14">
      <c r="A1752" s="6" t="s">
        <v>69</v>
      </c>
      <c r="B1752" s="6" t="s">
        <v>25279</v>
      </c>
      <c r="C1752" s="6" t="s">
        <v>25280</v>
      </c>
      <c r="D1752" s="35">
        <v>44330</v>
      </c>
      <c r="E1752" s="6" t="s">
        <v>25281</v>
      </c>
      <c r="F1752" s="6" t="s">
        <v>9875</v>
      </c>
      <c r="G1752" s="6">
        <v>4457914.8</v>
      </c>
      <c r="H1752" s="6">
        <v>4457914.8</v>
      </c>
      <c r="I1752" s="6" t="s">
        <v>9762</v>
      </c>
      <c r="J1752" s="6" t="s">
        <v>9763</v>
      </c>
      <c r="K1752" s="6">
        <v>4457914.8</v>
      </c>
      <c r="L1752" s="6" t="s">
        <v>9764</v>
      </c>
      <c r="M1752" s="6">
        <v>15</v>
      </c>
      <c r="N1752" s="6" t="str">
        <f>VLOOKUP(A1752,'1_คตง_ภาพรวม'!$L$6:$M$56,2,FALSE)</f>
        <v>บริษัท ดิ วันโอวัน เปอร์เซนต์ จำกัด</v>
      </c>
    </row>
    <row r="1753" spans="1:14">
      <c r="A1753" s="6" t="s">
        <v>8665</v>
      </c>
      <c r="B1753" s="6" t="s">
        <v>25285</v>
      </c>
      <c r="C1753" s="6" t="s">
        <v>25286</v>
      </c>
      <c r="D1753" s="35">
        <v>44330</v>
      </c>
      <c r="E1753" s="6" t="s">
        <v>25287</v>
      </c>
      <c r="F1753" s="6" t="s">
        <v>9875</v>
      </c>
      <c r="G1753" s="6">
        <v>182409.16</v>
      </c>
      <c r="H1753" s="6">
        <v>182409.16</v>
      </c>
      <c r="I1753" s="6" t="s">
        <v>9762</v>
      </c>
      <c r="J1753" s="6" t="s">
        <v>9763</v>
      </c>
      <c r="K1753" s="6">
        <v>182409.16</v>
      </c>
      <c r="L1753" s="6" t="s">
        <v>9764</v>
      </c>
      <c r="M1753" s="6">
        <v>15</v>
      </c>
      <c r="N1753" s="6" t="e">
        <f>VLOOKUP(A1753,'1_คตง_ภาพรวม'!$L$6:$M$56,2,FALSE)</f>
        <v>#N/A</v>
      </c>
    </row>
    <row r="1754" spans="1:14">
      <c r="A1754" s="6" t="s">
        <v>3389</v>
      </c>
      <c r="B1754" s="6" t="s">
        <v>25330</v>
      </c>
      <c r="C1754" s="6" t="s">
        <v>25331</v>
      </c>
      <c r="D1754" s="35">
        <v>44330</v>
      </c>
      <c r="E1754" s="6" t="s">
        <v>25332</v>
      </c>
      <c r="F1754" s="6" t="s">
        <v>9875</v>
      </c>
      <c r="G1754" s="6">
        <v>124020</v>
      </c>
      <c r="H1754" s="6">
        <v>124020</v>
      </c>
      <c r="I1754" s="6" t="s">
        <v>9762</v>
      </c>
      <c r="J1754" s="6" t="s">
        <v>9763</v>
      </c>
      <c r="K1754" s="6">
        <v>124020</v>
      </c>
      <c r="L1754" s="6" t="s">
        <v>9764</v>
      </c>
      <c r="M1754" s="6">
        <v>15</v>
      </c>
      <c r="N1754" s="6" t="e">
        <f>VLOOKUP(A1754,'1_คตง_ภาพรวม'!$L$6:$M$56,2,FALSE)</f>
        <v>#N/A</v>
      </c>
    </row>
    <row r="1755" spans="1:14">
      <c r="A1755" s="6" t="s">
        <v>2806</v>
      </c>
      <c r="B1755" s="6" t="s">
        <v>25336</v>
      </c>
      <c r="C1755" s="6" t="s">
        <v>25337</v>
      </c>
      <c r="D1755" s="35">
        <v>44330</v>
      </c>
      <c r="E1755" s="6" t="s">
        <v>25338</v>
      </c>
      <c r="F1755" s="6" t="s">
        <v>9875</v>
      </c>
      <c r="G1755" s="6">
        <v>24380</v>
      </c>
      <c r="H1755" s="6">
        <v>24380</v>
      </c>
      <c r="I1755" s="6" t="s">
        <v>9762</v>
      </c>
      <c r="J1755" s="6" t="s">
        <v>9763</v>
      </c>
      <c r="K1755" s="6">
        <v>24380</v>
      </c>
      <c r="L1755" s="6" t="s">
        <v>9764</v>
      </c>
      <c r="M1755" s="6">
        <v>15</v>
      </c>
      <c r="N1755" s="6" t="e">
        <f>VLOOKUP(A1755,'1_คตง_ภาพรวม'!$L$6:$M$56,2,FALSE)</f>
        <v>#N/A</v>
      </c>
    </row>
    <row r="1756" spans="1:14">
      <c r="A1756" s="6" t="s">
        <v>2936</v>
      </c>
      <c r="B1756" s="6" t="s">
        <v>25339</v>
      </c>
      <c r="C1756" s="6" t="s">
        <v>25340</v>
      </c>
      <c r="D1756" s="35">
        <v>44330</v>
      </c>
      <c r="E1756" s="6" t="s">
        <v>25341</v>
      </c>
      <c r="F1756" s="6" t="s">
        <v>9875</v>
      </c>
      <c r="G1756" s="66">
        <v>86061.4</v>
      </c>
      <c r="H1756" s="66">
        <v>86061.4</v>
      </c>
      <c r="I1756" s="6" t="s">
        <v>9762</v>
      </c>
      <c r="J1756" s="6" t="s">
        <v>9763</v>
      </c>
      <c r="K1756" s="6">
        <v>86061.4</v>
      </c>
      <c r="L1756" s="6" t="s">
        <v>9764</v>
      </c>
      <c r="M1756" s="6">
        <v>15</v>
      </c>
      <c r="N1756" s="6" t="e">
        <f>VLOOKUP(A1756,'1_คตง_ภาพรวม'!$L$6:$M$56,2,FALSE)</f>
        <v>#N/A</v>
      </c>
    </row>
    <row r="1757" spans="1:14">
      <c r="A1757" s="6" t="s">
        <v>4788</v>
      </c>
      <c r="B1757" s="6" t="s">
        <v>25342</v>
      </c>
      <c r="C1757" s="6" t="s">
        <v>25343</v>
      </c>
      <c r="D1757" s="35">
        <v>44330</v>
      </c>
      <c r="E1757" s="6" t="s">
        <v>25344</v>
      </c>
      <c r="F1757" s="6" t="s">
        <v>9875</v>
      </c>
      <c r="G1757" s="66">
        <v>25440</v>
      </c>
      <c r="H1757" s="66">
        <v>25440</v>
      </c>
      <c r="I1757" s="6" t="s">
        <v>9762</v>
      </c>
      <c r="J1757" s="6" t="s">
        <v>9763</v>
      </c>
      <c r="K1757" s="6">
        <v>25440</v>
      </c>
      <c r="L1757" s="6" t="s">
        <v>9764</v>
      </c>
      <c r="M1757" s="6">
        <v>15</v>
      </c>
      <c r="N1757" s="6" t="e">
        <f>VLOOKUP(A1757,'1_คตง_ภาพรวม'!$L$6:$M$56,2,FALSE)</f>
        <v>#N/A</v>
      </c>
    </row>
    <row r="1758" spans="1:14">
      <c r="A1758" s="6" t="s">
        <v>4788</v>
      </c>
      <c r="B1758" s="6" t="s">
        <v>25345</v>
      </c>
      <c r="C1758" s="6" t="s">
        <v>25346</v>
      </c>
      <c r="D1758" s="35">
        <v>44330</v>
      </c>
      <c r="E1758" s="6" t="s">
        <v>25347</v>
      </c>
      <c r="F1758" s="6" t="s">
        <v>9875</v>
      </c>
      <c r="G1758" s="66">
        <v>25440</v>
      </c>
      <c r="H1758" s="66">
        <v>25440</v>
      </c>
      <c r="I1758" s="6" t="s">
        <v>9762</v>
      </c>
      <c r="J1758" s="6" t="s">
        <v>9763</v>
      </c>
      <c r="K1758" s="6">
        <v>25440</v>
      </c>
      <c r="L1758" s="6" t="s">
        <v>9764</v>
      </c>
      <c r="M1758" s="6">
        <v>15</v>
      </c>
      <c r="N1758" s="6" t="e">
        <f>VLOOKUP(A1758,'1_คตง_ภาพรวม'!$L$6:$M$56,2,FALSE)</f>
        <v>#N/A</v>
      </c>
    </row>
    <row r="1759" spans="1:14">
      <c r="A1759" s="6" t="s">
        <v>3815</v>
      </c>
      <c r="B1759" s="6" t="s">
        <v>25348</v>
      </c>
      <c r="C1759" s="6" t="s">
        <v>25349</v>
      </c>
      <c r="D1759" s="35">
        <v>44330</v>
      </c>
      <c r="E1759" s="6" t="s">
        <v>25350</v>
      </c>
      <c r="F1759" s="6" t="s">
        <v>9875</v>
      </c>
      <c r="G1759" s="6">
        <v>133738.32</v>
      </c>
      <c r="H1759" s="6">
        <v>133738.32</v>
      </c>
      <c r="I1759" s="6" t="s">
        <v>9762</v>
      </c>
      <c r="J1759" s="6" t="s">
        <v>9763</v>
      </c>
      <c r="K1759" s="6">
        <v>133738.32</v>
      </c>
      <c r="L1759" s="6" t="s">
        <v>9764</v>
      </c>
      <c r="M1759" s="6">
        <v>15</v>
      </c>
      <c r="N1759" s="6" t="e">
        <f>VLOOKUP(A1759,'1_คตง_ภาพรวม'!$L$6:$M$56,2,FALSE)</f>
        <v>#N/A</v>
      </c>
    </row>
    <row r="1760" spans="1:14">
      <c r="A1760" s="6" t="s">
        <v>3705</v>
      </c>
      <c r="B1760" s="6" t="s">
        <v>25351</v>
      </c>
      <c r="C1760" s="6" t="s">
        <v>25352</v>
      </c>
      <c r="D1760" s="35">
        <v>44330</v>
      </c>
      <c r="E1760" s="6" t="s">
        <v>25353</v>
      </c>
      <c r="F1760" s="6" t="s">
        <v>9875</v>
      </c>
      <c r="G1760" s="6">
        <v>34650</v>
      </c>
      <c r="H1760" s="6">
        <v>34650</v>
      </c>
      <c r="I1760" s="6" t="s">
        <v>9762</v>
      </c>
      <c r="J1760" s="6" t="s">
        <v>9763</v>
      </c>
      <c r="K1760" s="6">
        <v>34650</v>
      </c>
      <c r="L1760" s="6" t="s">
        <v>9764</v>
      </c>
      <c r="M1760" s="6">
        <v>15</v>
      </c>
      <c r="N1760" s="6" t="e">
        <f>VLOOKUP(A1760,'1_คตง_ภาพรวม'!$L$6:$M$56,2,FALSE)</f>
        <v>#N/A</v>
      </c>
    </row>
    <row r="1761" spans="1:14">
      <c r="A1761" s="6" t="s">
        <v>4764</v>
      </c>
      <c r="B1761" s="6" t="s">
        <v>25354</v>
      </c>
      <c r="C1761" s="6" t="s">
        <v>25355</v>
      </c>
      <c r="D1761" s="35">
        <v>44330</v>
      </c>
      <c r="E1761" s="6" t="s">
        <v>25356</v>
      </c>
      <c r="F1761" s="6" t="s">
        <v>9875</v>
      </c>
      <c r="G1761" s="6">
        <v>53460</v>
      </c>
      <c r="H1761" s="6">
        <v>53460</v>
      </c>
      <c r="I1761" s="6" t="s">
        <v>9762</v>
      </c>
      <c r="J1761" s="6" t="s">
        <v>9763</v>
      </c>
      <c r="K1761" s="6">
        <v>53460</v>
      </c>
      <c r="L1761" s="6" t="s">
        <v>9764</v>
      </c>
      <c r="M1761" s="6">
        <v>15</v>
      </c>
      <c r="N1761" s="6" t="e">
        <f>VLOOKUP(A1761,'1_คตง_ภาพรวม'!$L$6:$M$56,2,FALSE)</f>
        <v>#N/A</v>
      </c>
    </row>
    <row r="1762" spans="1:14">
      <c r="A1762" s="6" t="s">
        <v>5208</v>
      </c>
      <c r="B1762" s="6" t="s">
        <v>25357</v>
      </c>
      <c r="C1762" s="6" t="s">
        <v>25358</v>
      </c>
      <c r="D1762" s="35">
        <v>44330</v>
      </c>
      <c r="E1762" s="6" t="s">
        <v>25359</v>
      </c>
      <c r="F1762" s="6" t="s">
        <v>9875</v>
      </c>
      <c r="G1762" s="6">
        <v>44550</v>
      </c>
      <c r="H1762" s="6">
        <v>44550</v>
      </c>
      <c r="I1762" s="6" t="s">
        <v>9762</v>
      </c>
      <c r="J1762" s="6" t="s">
        <v>9763</v>
      </c>
      <c r="K1762" s="6">
        <v>44550</v>
      </c>
      <c r="L1762" s="6" t="s">
        <v>9764</v>
      </c>
      <c r="M1762" s="6">
        <v>15</v>
      </c>
      <c r="N1762" s="6" t="e">
        <f>VLOOKUP(A1762,'1_คตง_ภาพรวม'!$L$6:$M$56,2,FALSE)</f>
        <v>#N/A</v>
      </c>
    </row>
    <row r="1763" spans="1:14">
      <c r="A1763" s="6" t="s">
        <v>2543</v>
      </c>
      <c r="B1763" s="6" t="s">
        <v>25360</v>
      </c>
      <c r="C1763" s="6" t="s">
        <v>25361</v>
      </c>
      <c r="D1763" s="35">
        <v>44330</v>
      </c>
      <c r="E1763" s="6" t="s">
        <v>25362</v>
      </c>
      <c r="F1763" s="6" t="s">
        <v>9875</v>
      </c>
      <c r="G1763" s="6">
        <v>140079</v>
      </c>
      <c r="H1763" s="6">
        <v>140079</v>
      </c>
      <c r="I1763" s="6" t="s">
        <v>9762</v>
      </c>
      <c r="J1763" s="6" t="s">
        <v>9763</v>
      </c>
      <c r="K1763" s="6">
        <v>140079</v>
      </c>
      <c r="L1763" s="6" t="s">
        <v>9764</v>
      </c>
      <c r="M1763" s="6">
        <v>15</v>
      </c>
      <c r="N1763" s="6" t="e">
        <f>VLOOKUP(A1763,'1_คตง_ภาพรวม'!$L$6:$M$56,2,FALSE)</f>
        <v>#N/A</v>
      </c>
    </row>
    <row r="1764" spans="1:14">
      <c r="A1764" s="6" t="s">
        <v>2368</v>
      </c>
      <c r="B1764" s="6" t="s">
        <v>25381</v>
      </c>
      <c r="C1764" s="6" t="s">
        <v>25382</v>
      </c>
      <c r="D1764" s="35">
        <v>44330</v>
      </c>
      <c r="E1764" s="6" t="s">
        <v>25383</v>
      </c>
      <c r="F1764" s="6" t="s">
        <v>9875</v>
      </c>
      <c r="G1764" s="6">
        <v>48760</v>
      </c>
      <c r="H1764" s="6">
        <v>48760</v>
      </c>
      <c r="I1764" s="6" t="s">
        <v>9762</v>
      </c>
      <c r="J1764" s="6" t="s">
        <v>9763</v>
      </c>
      <c r="K1764" s="6">
        <v>48760</v>
      </c>
      <c r="L1764" s="6" t="s">
        <v>9764</v>
      </c>
      <c r="M1764" s="6">
        <v>15</v>
      </c>
      <c r="N1764" s="6" t="e">
        <f>VLOOKUP(A1764,'1_คตง_ภาพรวม'!$L$6:$M$56,2,FALSE)</f>
        <v>#N/A</v>
      </c>
    </row>
    <row r="1765" spans="1:14">
      <c r="A1765" s="6" t="s">
        <v>4424</v>
      </c>
      <c r="B1765" s="6" t="s">
        <v>25387</v>
      </c>
      <c r="C1765" s="6" t="s">
        <v>25388</v>
      </c>
      <c r="D1765" s="35">
        <v>44330</v>
      </c>
      <c r="E1765" s="6" t="s">
        <v>25389</v>
      </c>
      <c r="F1765" s="6" t="s">
        <v>9875</v>
      </c>
      <c r="G1765" s="6">
        <v>192496</v>
      </c>
      <c r="H1765" s="6">
        <v>192496</v>
      </c>
      <c r="I1765" s="6" t="s">
        <v>9762</v>
      </c>
      <c r="J1765" s="6" t="s">
        <v>9763</v>
      </c>
      <c r="K1765" s="6">
        <v>192496</v>
      </c>
      <c r="L1765" s="6" t="s">
        <v>9764</v>
      </c>
      <c r="M1765" s="6">
        <v>15</v>
      </c>
      <c r="N1765" s="6" t="e">
        <f>VLOOKUP(A1765,'1_คตง_ภาพรวม'!$L$6:$M$56,2,FALSE)</f>
        <v>#N/A</v>
      </c>
    </row>
    <row r="1766" spans="1:14">
      <c r="A1766" s="6" t="s">
        <v>4424</v>
      </c>
      <c r="B1766" s="6" t="s">
        <v>25390</v>
      </c>
      <c r="C1766" s="6" t="s">
        <v>25391</v>
      </c>
      <c r="D1766" s="35">
        <v>44330</v>
      </c>
      <c r="E1766" s="6" t="s">
        <v>25392</v>
      </c>
      <c r="F1766" s="6" t="s">
        <v>9875</v>
      </c>
      <c r="G1766" s="6">
        <v>288744</v>
      </c>
      <c r="H1766" s="6">
        <v>288744</v>
      </c>
      <c r="I1766" s="6" t="s">
        <v>9762</v>
      </c>
      <c r="J1766" s="6" t="s">
        <v>9763</v>
      </c>
      <c r="K1766" s="6">
        <v>288744</v>
      </c>
      <c r="L1766" s="6" t="s">
        <v>9764</v>
      </c>
      <c r="M1766" s="6">
        <v>15</v>
      </c>
      <c r="N1766" s="6" t="e">
        <f>VLOOKUP(A1766,'1_คตง_ภาพรวม'!$L$6:$M$56,2,FALSE)</f>
        <v>#N/A</v>
      </c>
    </row>
    <row r="1767" spans="1:14">
      <c r="A1767" s="6" t="s">
        <v>2478</v>
      </c>
      <c r="B1767" s="6" t="s">
        <v>25393</v>
      </c>
      <c r="C1767" s="6" t="s">
        <v>25394</v>
      </c>
      <c r="D1767" s="35">
        <v>44330</v>
      </c>
      <c r="E1767" s="6" t="s">
        <v>25395</v>
      </c>
      <c r="F1767" s="6" t="s">
        <v>9875</v>
      </c>
      <c r="G1767" s="6">
        <v>1952520</v>
      </c>
      <c r="H1767" s="6">
        <v>1952520</v>
      </c>
      <c r="I1767" s="6" t="s">
        <v>9762</v>
      </c>
      <c r="J1767" s="6" t="s">
        <v>9763</v>
      </c>
      <c r="K1767" s="6">
        <v>1952520</v>
      </c>
      <c r="L1767" s="6" t="s">
        <v>9764</v>
      </c>
      <c r="M1767" s="6">
        <v>15</v>
      </c>
      <c r="N1767" s="6" t="e">
        <f>VLOOKUP(A1767,'1_คตง_ภาพรวม'!$L$6:$M$56,2,FALSE)</f>
        <v>#N/A</v>
      </c>
    </row>
    <row r="1768" spans="1:14">
      <c r="A1768" s="6" t="s">
        <v>3836</v>
      </c>
      <c r="B1768" s="6" t="s">
        <v>25399</v>
      </c>
      <c r="C1768" s="6" t="s">
        <v>25400</v>
      </c>
      <c r="D1768" s="35">
        <v>44330</v>
      </c>
      <c r="E1768" s="6" t="s">
        <v>25401</v>
      </c>
      <c r="F1768" s="6" t="s">
        <v>9875</v>
      </c>
      <c r="G1768" s="6">
        <v>296800</v>
      </c>
      <c r="H1768" s="6">
        <v>296800</v>
      </c>
      <c r="I1768" s="6" t="s">
        <v>9762</v>
      </c>
      <c r="J1768" s="6" t="s">
        <v>9763</v>
      </c>
      <c r="K1768" s="6">
        <v>296800</v>
      </c>
      <c r="L1768" s="6" t="s">
        <v>9764</v>
      </c>
      <c r="M1768" s="6">
        <v>15</v>
      </c>
      <c r="N1768" s="6" t="e">
        <f>VLOOKUP(A1768,'1_คตง_ภาพรวม'!$L$6:$M$56,2,FALSE)</f>
        <v>#N/A</v>
      </c>
    </row>
    <row r="1769" spans="1:14">
      <c r="A1769" s="6" t="s">
        <v>2344</v>
      </c>
      <c r="B1769" s="6" t="s">
        <v>25402</v>
      </c>
      <c r="C1769" s="6" t="s">
        <v>25403</v>
      </c>
      <c r="D1769" s="35">
        <v>44330</v>
      </c>
      <c r="E1769" s="6" t="s">
        <v>25404</v>
      </c>
      <c r="F1769" s="6" t="s">
        <v>9875</v>
      </c>
      <c r="G1769" s="6">
        <v>99000</v>
      </c>
      <c r="H1769" s="6">
        <v>99000</v>
      </c>
      <c r="I1769" s="6" t="s">
        <v>9762</v>
      </c>
      <c r="J1769" s="6" t="s">
        <v>9763</v>
      </c>
      <c r="K1769" s="6">
        <v>99000</v>
      </c>
      <c r="L1769" s="6" t="s">
        <v>9764</v>
      </c>
      <c r="M1769" s="6">
        <v>15</v>
      </c>
      <c r="N1769" s="6" t="e">
        <f>VLOOKUP(A1769,'1_คตง_ภาพรวม'!$L$6:$M$56,2,FALSE)</f>
        <v>#N/A</v>
      </c>
    </row>
    <row r="1770" spans="1:14">
      <c r="A1770" s="6" t="s">
        <v>2675</v>
      </c>
      <c r="B1770" s="6" t="s">
        <v>25441</v>
      </c>
      <c r="C1770" s="6" t="s">
        <v>25442</v>
      </c>
      <c r="D1770" s="35">
        <v>44330</v>
      </c>
      <c r="E1770" s="6" t="s">
        <v>25443</v>
      </c>
      <c r="F1770" s="6" t="s">
        <v>9875</v>
      </c>
      <c r="G1770" s="6">
        <v>23760</v>
      </c>
      <c r="H1770" s="6">
        <v>23760</v>
      </c>
      <c r="I1770" s="6" t="s">
        <v>9762</v>
      </c>
      <c r="J1770" s="6" t="s">
        <v>9763</v>
      </c>
      <c r="K1770" s="6">
        <v>23760</v>
      </c>
      <c r="L1770" s="6" t="s">
        <v>9764</v>
      </c>
      <c r="M1770" s="6">
        <v>15</v>
      </c>
      <c r="N1770" s="6" t="e">
        <f>VLOOKUP(A1770,'1_คตง_ภาพรวม'!$L$6:$M$56,2,FALSE)</f>
        <v>#N/A</v>
      </c>
    </row>
    <row r="1771" spans="1:14">
      <c r="A1771" s="6" t="s">
        <v>2646</v>
      </c>
      <c r="B1771" s="6" t="s">
        <v>25444</v>
      </c>
      <c r="C1771" s="6" t="s">
        <v>25445</v>
      </c>
      <c r="D1771" s="35">
        <v>44330</v>
      </c>
      <c r="E1771" s="6" t="s">
        <v>25446</v>
      </c>
      <c r="F1771" s="6" t="s">
        <v>9875</v>
      </c>
      <c r="G1771" s="6">
        <v>493960</v>
      </c>
      <c r="H1771" s="6">
        <v>493960</v>
      </c>
      <c r="I1771" s="6" t="s">
        <v>9762</v>
      </c>
      <c r="J1771" s="6" t="s">
        <v>9763</v>
      </c>
      <c r="K1771" s="6">
        <v>493960</v>
      </c>
      <c r="L1771" s="6" t="s">
        <v>9764</v>
      </c>
      <c r="M1771" s="6">
        <v>15</v>
      </c>
      <c r="N1771" s="6" t="e">
        <f>VLOOKUP(A1771,'1_คตง_ภาพรวม'!$L$6:$M$56,2,FALSE)</f>
        <v>#N/A</v>
      </c>
    </row>
    <row r="1772" spans="1:14">
      <c r="A1772" s="6" t="s">
        <v>2729</v>
      </c>
      <c r="B1772" s="6" t="s">
        <v>25447</v>
      </c>
      <c r="C1772" s="6" t="s">
        <v>25448</v>
      </c>
      <c r="D1772" s="35">
        <v>44330</v>
      </c>
      <c r="E1772" s="6" t="s">
        <v>25449</v>
      </c>
      <c r="F1772" s="6" t="s">
        <v>9875</v>
      </c>
      <c r="G1772" s="6">
        <v>169600</v>
      </c>
      <c r="H1772" s="6">
        <v>169600</v>
      </c>
      <c r="I1772" s="6" t="s">
        <v>9762</v>
      </c>
      <c r="J1772" s="6" t="s">
        <v>9763</v>
      </c>
      <c r="K1772" s="6">
        <v>169600</v>
      </c>
      <c r="L1772" s="6" t="s">
        <v>9764</v>
      </c>
      <c r="M1772" s="6">
        <v>15</v>
      </c>
      <c r="N1772" s="6" t="e">
        <f>VLOOKUP(A1772,'1_คตง_ภาพรวม'!$L$6:$M$56,2,FALSE)</f>
        <v>#N/A</v>
      </c>
    </row>
    <row r="1773" spans="1:14">
      <c r="A1773" s="6" t="s">
        <v>5168</v>
      </c>
      <c r="B1773" s="6" t="s">
        <v>25450</v>
      </c>
      <c r="C1773" s="6" t="s">
        <v>25451</v>
      </c>
      <c r="D1773" s="35">
        <v>44330</v>
      </c>
      <c r="E1773" s="6" t="s">
        <v>25452</v>
      </c>
      <c r="F1773" s="6" t="s">
        <v>9875</v>
      </c>
      <c r="G1773" s="6">
        <v>37472.06</v>
      </c>
      <c r="H1773" s="6">
        <v>37472.06</v>
      </c>
      <c r="I1773" s="6" t="s">
        <v>9762</v>
      </c>
      <c r="J1773" s="6" t="s">
        <v>9763</v>
      </c>
      <c r="K1773" s="6">
        <v>37472.06</v>
      </c>
      <c r="L1773" s="6" t="s">
        <v>9764</v>
      </c>
      <c r="M1773" s="6">
        <v>15</v>
      </c>
      <c r="N1773" s="6" t="e">
        <f>VLOOKUP(A1773,'1_คตง_ภาพรวม'!$L$6:$M$56,2,FALSE)</f>
        <v>#N/A</v>
      </c>
    </row>
    <row r="1774" spans="1:14">
      <c r="A1774" s="6" t="s">
        <v>3078</v>
      </c>
      <c r="B1774" s="6" t="s">
        <v>25453</v>
      </c>
      <c r="C1774" s="6" t="s">
        <v>25454</v>
      </c>
      <c r="D1774" s="35">
        <v>44330</v>
      </c>
      <c r="E1774" s="6" t="s">
        <v>25455</v>
      </c>
      <c r="F1774" s="6" t="s">
        <v>9875</v>
      </c>
      <c r="G1774" s="6">
        <v>98495.2</v>
      </c>
      <c r="H1774" s="6">
        <v>98495.2</v>
      </c>
      <c r="I1774" s="6" t="s">
        <v>9762</v>
      </c>
      <c r="J1774" s="6" t="s">
        <v>9763</v>
      </c>
      <c r="K1774" s="6">
        <v>98495.2</v>
      </c>
      <c r="L1774" s="6" t="s">
        <v>9764</v>
      </c>
      <c r="M1774" s="6">
        <v>15</v>
      </c>
      <c r="N1774" s="6" t="e">
        <f>VLOOKUP(A1774,'1_คตง_ภาพรวม'!$L$6:$M$56,2,FALSE)</f>
        <v>#N/A</v>
      </c>
    </row>
    <row r="1775" spans="1:14">
      <c r="A1775" s="6" t="s">
        <v>6771</v>
      </c>
      <c r="B1775" s="6" t="s">
        <v>25456</v>
      </c>
      <c r="C1775" s="6" t="s">
        <v>25457</v>
      </c>
      <c r="D1775" s="35">
        <v>44330</v>
      </c>
      <c r="E1775" s="6" t="s">
        <v>25458</v>
      </c>
      <c r="F1775" s="6" t="s">
        <v>9875</v>
      </c>
      <c r="G1775" s="6">
        <v>25740</v>
      </c>
      <c r="H1775" s="6">
        <v>25740</v>
      </c>
      <c r="I1775" s="6" t="s">
        <v>9762</v>
      </c>
      <c r="J1775" s="6" t="s">
        <v>9763</v>
      </c>
      <c r="K1775" s="6">
        <v>25740</v>
      </c>
      <c r="L1775" s="6" t="s">
        <v>9764</v>
      </c>
      <c r="M1775" s="6">
        <v>15</v>
      </c>
      <c r="N1775" s="6" t="e">
        <f>VLOOKUP(A1775,'1_คตง_ภาพรวม'!$L$6:$M$56,2,FALSE)</f>
        <v>#N/A</v>
      </c>
    </row>
    <row r="1776" spans="1:14">
      <c r="A1776" s="6" t="s">
        <v>2139</v>
      </c>
      <c r="B1776" s="6" t="s">
        <v>25471</v>
      </c>
      <c r="C1776" s="6" t="s">
        <v>25472</v>
      </c>
      <c r="D1776" s="35">
        <v>44329</v>
      </c>
      <c r="E1776" s="6" t="s">
        <v>25473</v>
      </c>
      <c r="F1776" s="6" t="s">
        <v>9875</v>
      </c>
      <c r="G1776" s="6">
        <v>15840</v>
      </c>
      <c r="H1776" s="6">
        <v>15840</v>
      </c>
      <c r="I1776" s="6" t="s">
        <v>9762</v>
      </c>
      <c r="J1776" s="6" t="s">
        <v>9763</v>
      </c>
      <c r="K1776" s="6">
        <v>15840</v>
      </c>
      <c r="L1776" s="6" t="s">
        <v>9764</v>
      </c>
      <c r="M1776" s="6">
        <v>15</v>
      </c>
      <c r="N1776" s="6" t="e">
        <f>VLOOKUP(A1776,'1_คตง_ภาพรวม'!$L$6:$M$56,2,FALSE)</f>
        <v>#N/A</v>
      </c>
    </row>
    <row r="1777" spans="1:14">
      <c r="A1777" s="6" t="s">
        <v>2230</v>
      </c>
      <c r="B1777" s="6" t="s">
        <v>25474</v>
      </c>
      <c r="C1777" s="6" t="s">
        <v>25475</v>
      </c>
      <c r="D1777" s="35">
        <v>44329</v>
      </c>
      <c r="E1777" s="6" t="s">
        <v>25476</v>
      </c>
      <c r="F1777" s="6" t="s">
        <v>9875</v>
      </c>
      <c r="G1777" s="6">
        <v>61875</v>
      </c>
      <c r="H1777" s="6">
        <v>61875</v>
      </c>
      <c r="I1777" s="6" t="s">
        <v>9762</v>
      </c>
      <c r="J1777" s="6" t="s">
        <v>9763</v>
      </c>
      <c r="K1777" s="6">
        <v>61875</v>
      </c>
      <c r="L1777" s="6" t="s">
        <v>9764</v>
      </c>
      <c r="M1777" s="6">
        <v>15</v>
      </c>
      <c r="N1777" s="6" t="e">
        <f>VLOOKUP(A1777,'1_คตง_ภาพรวม'!$L$6:$M$56,2,FALSE)</f>
        <v>#N/A</v>
      </c>
    </row>
    <row r="1778" spans="1:14">
      <c r="A1778" s="6" t="s">
        <v>2170</v>
      </c>
      <c r="B1778" s="6" t="s">
        <v>25480</v>
      </c>
      <c r="C1778" s="6" t="s">
        <v>25481</v>
      </c>
      <c r="D1778" s="35">
        <v>44329</v>
      </c>
      <c r="E1778" s="6" t="s">
        <v>25482</v>
      </c>
      <c r="F1778" s="6" t="s">
        <v>9875</v>
      </c>
      <c r="G1778" s="6">
        <v>49500</v>
      </c>
      <c r="H1778" s="6">
        <v>49500</v>
      </c>
      <c r="I1778" s="6" t="s">
        <v>9762</v>
      </c>
      <c r="J1778" s="6" t="s">
        <v>9763</v>
      </c>
      <c r="K1778" s="6">
        <v>49500</v>
      </c>
      <c r="L1778" s="6" t="s">
        <v>9764</v>
      </c>
      <c r="M1778" s="6">
        <v>15</v>
      </c>
      <c r="N1778" s="6" t="e">
        <f>VLOOKUP(A1778,'1_คตง_ภาพรวม'!$L$6:$M$56,2,FALSE)</f>
        <v>#N/A</v>
      </c>
    </row>
    <row r="1779" spans="1:14">
      <c r="A1779" s="6" t="s">
        <v>2152</v>
      </c>
      <c r="B1779" s="6" t="s">
        <v>25606</v>
      </c>
      <c r="C1779" s="6" t="s">
        <v>25607</v>
      </c>
      <c r="D1779" s="35">
        <v>44336</v>
      </c>
      <c r="E1779" s="6" t="s">
        <v>25608</v>
      </c>
      <c r="F1779" s="6" t="s">
        <v>9875</v>
      </c>
      <c r="G1779" s="6">
        <v>64350</v>
      </c>
      <c r="H1779" s="6">
        <v>64350</v>
      </c>
      <c r="I1779" s="6" t="s">
        <v>9762</v>
      </c>
      <c r="J1779" s="6" t="s">
        <v>9763</v>
      </c>
      <c r="K1779" s="6">
        <v>64350</v>
      </c>
      <c r="L1779" s="6" t="s">
        <v>9764</v>
      </c>
      <c r="M1779" s="6">
        <v>15</v>
      </c>
      <c r="N1779" s="6" t="e">
        <f>VLOOKUP(A1779,'1_คตง_ภาพรวม'!$L$6:$M$56,2,FALSE)</f>
        <v>#N/A</v>
      </c>
    </row>
    <row r="1780" spans="1:14">
      <c r="A1780" s="6" t="s">
        <v>3360</v>
      </c>
      <c r="B1780" s="6" t="s">
        <v>25618</v>
      </c>
      <c r="C1780" s="6" t="s">
        <v>25619</v>
      </c>
      <c r="D1780" s="35">
        <v>44344</v>
      </c>
      <c r="E1780" s="6" t="s">
        <v>25620</v>
      </c>
      <c r="F1780" s="6" t="s">
        <v>9875</v>
      </c>
      <c r="G1780" s="6">
        <v>73140</v>
      </c>
      <c r="H1780" s="6">
        <v>73140</v>
      </c>
      <c r="I1780" s="6" t="s">
        <v>9762</v>
      </c>
      <c r="J1780" s="6" t="s">
        <v>9763</v>
      </c>
      <c r="K1780" s="6">
        <v>73140</v>
      </c>
      <c r="L1780" s="6" t="s">
        <v>9764</v>
      </c>
      <c r="M1780" s="6">
        <v>15</v>
      </c>
      <c r="N1780" s="6" t="e">
        <f>VLOOKUP(A1780,'1_คตง_ภาพรวม'!$L$6:$M$56,2,FALSE)</f>
        <v>#N/A</v>
      </c>
    </row>
    <row r="1781" spans="1:14">
      <c r="A1781" s="6" t="s">
        <v>2010</v>
      </c>
      <c r="B1781" s="6" t="s">
        <v>25666</v>
      </c>
      <c r="C1781" s="6" t="s">
        <v>25667</v>
      </c>
      <c r="D1781" s="35">
        <v>44344</v>
      </c>
      <c r="E1781" s="6" t="s">
        <v>25668</v>
      </c>
      <c r="F1781" s="6" t="s">
        <v>9875</v>
      </c>
      <c r="G1781" s="6">
        <v>133501.5</v>
      </c>
      <c r="H1781" s="6">
        <v>133501.5</v>
      </c>
      <c r="I1781" s="6" t="s">
        <v>9762</v>
      </c>
      <c r="J1781" s="6" t="s">
        <v>9763</v>
      </c>
      <c r="K1781" s="6">
        <v>133501.5</v>
      </c>
      <c r="L1781" s="6" t="s">
        <v>9764</v>
      </c>
      <c r="M1781" s="6">
        <v>15</v>
      </c>
      <c r="N1781" s="6" t="e">
        <f>VLOOKUP(A1781,'1_คตง_ภาพรวม'!$L$6:$M$56,2,FALSE)</f>
        <v>#N/A</v>
      </c>
    </row>
    <row r="1782" spans="1:14">
      <c r="A1782" s="6" t="s">
        <v>3793</v>
      </c>
      <c r="B1782" s="6" t="s">
        <v>25669</v>
      </c>
      <c r="C1782" s="6" t="s">
        <v>25670</v>
      </c>
      <c r="D1782" s="35">
        <v>44344</v>
      </c>
      <c r="E1782" s="6" t="s">
        <v>25671</v>
      </c>
      <c r="F1782" s="6" t="s">
        <v>9875</v>
      </c>
      <c r="G1782" s="6">
        <v>137214</v>
      </c>
      <c r="H1782" s="6">
        <v>137214</v>
      </c>
      <c r="I1782" s="6" t="s">
        <v>9762</v>
      </c>
      <c r="J1782" s="6" t="s">
        <v>9763</v>
      </c>
      <c r="K1782" s="6">
        <v>137214</v>
      </c>
      <c r="L1782" s="6" t="s">
        <v>9764</v>
      </c>
      <c r="M1782" s="6">
        <v>15</v>
      </c>
      <c r="N1782" s="6" t="e">
        <f>VLOOKUP(A1782,'1_คตง_ภาพรวม'!$L$6:$M$56,2,FALSE)</f>
        <v>#N/A</v>
      </c>
    </row>
    <row r="1783" spans="1:14">
      <c r="A1783" s="6" t="s">
        <v>2348</v>
      </c>
      <c r="B1783" s="6" t="s">
        <v>25672</v>
      </c>
      <c r="C1783" s="6" t="s">
        <v>25673</v>
      </c>
      <c r="D1783" s="35">
        <v>44344</v>
      </c>
      <c r="E1783" s="6" t="s">
        <v>25674</v>
      </c>
      <c r="F1783" s="6" t="s">
        <v>9875</v>
      </c>
      <c r="G1783" s="6">
        <v>186560</v>
      </c>
      <c r="H1783" s="6">
        <v>186560</v>
      </c>
      <c r="I1783" s="6" t="s">
        <v>9762</v>
      </c>
      <c r="J1783" s="6" t="s">
        <v>9763</v>
      </c>
      <c r="K1783" s="6">
        <v>186560</v>
      </c>
      <c r="L1783" s="6" t="s">
        <v>9764</v>
      </c>
      <c r="M1783" s="6">
        <v>15</v>
      </c>
      <c r="N1783" s="6" t="e">
        <f>VLOOKUP(A1783,'1_คตง_ภาพรวม'!$L$6:$M$56,2,FALSE)</f>
        <v>#N/A</v>
      </c>
    </row>
    <row r="1784" spans="1:14">
      <c r="A1784" s="6" t="s">
        <v>3451</v>
      </c>
      <c r="B1784" s="6" t="s">
        <v>25675</v>
      </c>
      <c r="C1784" s="6" t="s">
        <v>25676</v>
      </c>
      <c r="D1784" s="35">
        <v>44344</v>
      </c>
      <c r="E1784" s="6" t="s">
        <v>25677</v>
      </c>
      <c r="F1784" s="6" t="s">
        <v>9875</v>
      </c>
      <c r="G1784" s="6">
        <v>25440</v>
      </c>
      <c r="H1784" s="6">
        <v>25440</v>
      </c>
      <c r="I1784" s="6" t="s">
        <v>9762</v>
      </c>
      <c r="J1784" s="6" t="s">
        <v>9763</v>
      </c>
      <c r="K1784" s="6">
        <v>25440</v>
      </c>
      <c r="L1784" s="6" t="s">
        <v>9764</v>
      </c>
      <c r="M1784" s="6">
        <v>15</v>
      </c>
      <c r="N1784" s="6" t="e">
        <f>VLOOKUP(A1784,'1_คตง_ภาพรวม'!$L$6:$M$56,2,FALSE)</f>
        <v>#N/A</v>
      </c>
    </row>
    <row r="1785" spans="1:14">
      <c r="A1785" s="6" t="s">
        <v>3101</v>
      </c>
      <c r="B1785" s="6" t="s">
        <v>25678</v>
      </c>
      <c r="C1785" s="6" t="s">
        <v>25679</v>
      </c>
      <c r="D1785" s="35">
        <v>44344</v>
      </c>
      <c r="E1785" s="6" t="s">
        <v>25680</v>
      </c>
      <c r="F1785" s="6" t="s">
        <v>9875</v>
      </c>
      <c r="G1785" s="6">
        <v>85860</v>
      </c>
      <c r="H1785" s="6">
        <v>85860</v>
      </c>
      <c r="I1785" s="6" t="s">
        <v>9762</v>
      </c>
      <c r="J1785" s="6" t="s">
        <v>9763</v>
      </c>
      <c r="K1785" s="6">
        <v>85860</v>
      </c>
      <c r="L1785" s="6" t="s">
        <v>9764</v>
      </c>
      <c r="M1785" s="6">
        <v>15</v>
      </c>
      <c r="N1785" s="6" t="e">
        <f>VLOOKUP(A1785,'1_คตง_ภาพรวม'!$L$6:$M$56,2,FALSE)</f>
        <v>#N/A</v>
      </c>
    </row>
    <row r="1786" spans="1:14">
      <c r="A1786" s="6" t="s">
        <v>2289</v>
      </c>
      <c r="B1786" s="6" t="s">
        <v>25681</v>
      </c>
      <c r="C1786" s="6" t="s">
        <v>25682</v>
      </c>
      <c r="D1786" s="35">
        <v>44344</v>
      </c>
      <c r="E1786" s="6" t="s">
        <v>25683</v>
      </c>
      <c r="F1786" s="6" t="s">
        <v>9875</v>
      </c>
      <c r="G1786" s="6">
        <v>27030</v>
      </c>
      <c r="H1786" s="6">
        <v>27030</v>
      </c>
      <c r="I1786" s="6" t="s">
        <v>9762</v>
      </c>
      <c r="J1786" s="6" t="s">
        <v>9763</v>
      </c>
      <c r="K1786" s="6">
        <v>27030</v>
      </c>
      <c r="L1786" s="6" t="s">
        <v>9764</v>
      </c>
      <c r="M1786" s="6">
        <v>15</v>
      </c>
      <c r="N1786" s="6" t="e">
        <f>VLOOKUP(A1786,'1_คตง_ภาพรวม'!$L$6:$M$56,2,FALSE)</f>
        <v>#N/A</v>
      </c>
    </row>
    <row r="1787" spans="1:14">
      <c r="A1787" s="6" t="s">
        <v>4972</v>
      </c>
      <c r="B1787" s="6" t="s">
        <v>25684</v>
      </c>
      <c r="C1787" s="6" t="s">
        <v>25685</v>
      </c>
      <c r="D1787" s="35">
        <v>44344</v>
      </c>
      <c r="E1787" s="6" t="s">
        <v>25686</v>
      </c>
      <c r="F1787" s="6" t="s">
        <v>9875</v>
      </c>
      <c r="G1787" s="6">
        <v>467775</v>
      </c>
      <c r="H1787" s="6">
        <v>467775</v>
      </c>
      <c r="I1787" s="6" t="s">
        <v>9762</v>
      </c>
      <c r="J1787" s="6" t="s">
        <v>9763</v>
      </c>
      <c r="K1787" s="6">
        <v>467775</v>
      </c>
      <c r="L1787" s="6" t="s">
        <v>9764</v>
      </c>
      <c r="M1787" s="6">
        <v>15</v>
      </c>
      <c r="N1787" s="6" t="e">
        <f>VLOOKUP(A1787,'1_คตง_ภาพรวม'!$L$6:$M$56,2,FALSE)</f>
        <v>#N/A</v>
      </c>
    </row>
    <row r="1788" spans="1:14">
      <c r="A1788" s="6" t="s">
        <v>3421</v>
      </c>
      <c r="B1788" s="6" t="s">
        <v>25687</v>
      </c>
      <c r="C1788" s="6" t="s">
        <v>25688</v>
      </c>
      <c r="D1788" s="35">
        <v>44344</v>
      </c>
      <c r="E1788" s="6" t="s">
        <v>25689</v>
      </c>
      <c r="F1788" s="6" t="s">
        <v>9875</v>
      </c>
      <c r="G1788" s="6">
        <v>492900</v>
      </c>
      <c r="H1788" s="6">
        <v>492900</v>
      </c>
      <c r="I1788" s="6" t="s">
        <v>9762</v>
      </c>
      <c r="J1788" s="6" t="s">
        <v>9763</v>
      </c>
      <c r="K1788" s="6">
        <v>492900</v>
      </c>
      <c r="L1788" s="6" t="s">
        <v>9764</v>
      </c>
      <c r="M1788" s="6">
        <v>15</v>
      </c>
      <c r="N1788" s="6" t="e">
        <f>VLOOKUP(A1788,'1_คตง_ภาพรวม'!$L$6:$M$56,2,FALSE)</f>
        <v>#N/A</v>
      </c>
    </row>
    <row r="1789" spans="1:14">
      <c r="A1789" s="6" t="s">
        <v>27</v>
      </c>
      <c r="B1789" s="6" t="s">
        <v>25690</v>
      </c>
      <c r="C1789" s="6" t="s">
        <v>25691</v>
      </c>
      <c r="D1789" s="35">
        <v>44344</v>
      </c>
      <c r="E1789" s="6" t="s">
        <v>25692</v>
      </c>
      <c r="F1789" s="6" t="s">
        <v>9875</v>
      </c>
      <c r="G1789" s="6">
        <v>739509</v>
      </c>
      <c r="H1789" s="6">
        <v>739509</v>
      </c>
      <c r="I1789" s="6" t="s">
        <v>9762</v>
      </c>
      <c r="J1789" s="6" t="s">
        <v>9763</v>
      </c>
      <c r="K1789" s="6">
        <v>739509</v>
      </c>
      <c r="L1789" s="6" t="s">
        <v>9764</v>
      </c>
      <c r="M1789" s="6">
        <v>15</v>
      </c>
      <c r="N1789" s="6" t="str">
        <f>VLOOKUP(A1789,'1_คตง_ภาพรวม'!$L$6:$M$56,2,FALSE)</f>
        <v>บริษัท โอไอซี ครีเอชั่น จำกัด</v>
      </c>
    </row>
    <row r="1790" spans="1:14">
      <c r="A1790" s="6" t="s">
        <v>2117</v>
      </c>
      <c r="B1790" s="6" t="s">
        <v>25693</v>
      </c>
      <c r="C1790" s="6" t="s">
        <v>25694</v>
      </c>
      <c r="D1790" s="35">
        <v>44344</v>
      </c>
      <c r="E1790" s="6" t="s">
        <v>25695</v>
      </c>
      <c r="F1790" s="6" t="s">
        <v>9875</v>
      </c>
      <c r="G1790" s="6">
        <v>49500</v>
      </c>
      <c r="H1790" s="6">
        <v>49500</v>
      </c>
      <c r="I1790" s="6" t="s">
        <v>9762</v>
      </c>
      <c r="J1790" s="6" t="s">
        <v>9763</v>
      </c>
      <c r="K1790" s="6">
        <v>49500</v>
      </c>
      <c r="L1790" s="6" t="s">
        <v>9764</v>
      </c>
      <c r="M1790" s="6">
        <v>15</v>
      </c>
      <c r="N1790" s="6" t="e">
        <f>VLOOKUP(A1790,'1_คตง_ภาพรวม'!$L$6:$M$56,2,FALSE)</f>
        <v>#N/A</v>
      </c>
    </row>
    <row r="1791" spans="1:14">
      <c r="A1791" s="6" t="s">
        <v>2484</v>
      </c>
      <c r="B1791" s="6" t="s">
        <v>25696</v>
      </c>
      <c r="C1791" s="6" t="s">
        <v>25697</v>
      </c>
      <c r="D1791" s="35">
        <v>44344</v>
      </c>
      <c r="E1791" s="6" t="s">
        <v>25698</v>
      </c>
      <c r="F1791" s="6" t="s">
        <v>9875</v>
      </c>
      <c r="G1791" s="6">
        <v>445794.39</v>
      </c>
      <c r="H1791" s="6">
        <v>445794.39</v>
      </c>
      <c r="I1791" s="6" t="s">
        <v>9762</v>
      </c>
      <c r="J1791" s="6" t="s">
        <v>9763</v>
      </c>
      <c r="K1791" s="6">
        <v>445794.39</v>
      </c>
      <c r="L1791" s="6" t="s">
        <v>9764</v>
      </c>
      <c r="M1791" s="6">
        <v>15</v>
      </c>
      <c r="N1791" s="6" t="e">
        <f>VLOOKUP(A1791,'1_คตง_ภาพรวม'!$L$6:$M$56,2,FALSE)</f>
        <v>#N/A</v>
      </c>
    </row>
    <row r="1792" spans="1:14">
      <c r="A1792" s="6" t="s">
        <v>3677</v>
      </c>
      <c r="B1792" s="6" t="s">
        <v>25699</v>
      </c>
      <c r="C1792" s="6" t="s">
        <v>25700</v>
      </c>
      <c r="D1792" s="35">
        <v>44344</v>
      </c>
      <c r="E1792" s="6" t="s">
        <v>25701</v>
      </c>
      <c r="F1792" s="6" t="s">
        <v>9875</v>
      </c>
      <c r="G1792" s="6">
        <v>76320</v>
      </c>
      <c r="H1792" s="6">
        <v>76320</v>
      </c>
      <c r="I1792" s="6" t="s">
        <v>9762</v>
      </c>
      <c r="J1792" s="6" t="s">
        <v>9763</v>
      </c>
      <c r="K1792" s="6">
        <v>76320</v>
      </c>
      <c r="L1792" s="6" t="s">
        <v>9764</v>
      </c>
      <c r="M1792" s="6">
        <v>15</v>
      </c>
      <c r="N1792" s="6" t="e">
        <f>VLOOKUP(A1792,'1_คตง_ภาพรวม'!$L$6:$M$56,2,FALSE)</f>
        <v>#N/A</v>
      </c>
    </row>
    <row r="1793" spans="1:14">
      <c r="A1793" s="6" t="s">
        <v>2337</v>
      </c>
      <c r="B1793" s="6" t="s">
        <v>25702</v>
      </c>
      <c r="C1793" s="6" t="s">
        <v>25703</v>
      </c>
      <c r="D1793" s="35">
        <v>44344</v>
      </c>
      <c r="E1793" s="6" t="s">
        <v>25704</v>
      </c>
      <c r="F1793" s="6" t="s">
        <v>9875</v>
      </c>
      <c r="G1793" s="6">
        <v>91080</v>
      </c>
      <c r="H1793" s="6">
        <v>91080</v>
      </c>
      <c r="I1793" s="6" t="s">
        <v>9762</v>
      </c>
      <c r="J1793" s="6" t="s">
        <v>9763</v>
      </c>
      <c r="K1793" s="6">
        <v>91080</v>
      </c>
      <c r="L1793" s="6" t="s">
        <v>9764</v>
      </c>
      <c r="M1793" s="6">
        <v>15</v>
      </c>
      <c r="N1793" s="6" t="e">
        <f>VLOOKUP(A1793,'1_คตง_ภาพรวม'!$L$6:$M$56,2,FALSE)</f>
        <v>#N/A</v>
      </c>
    </row>
    <row r="1794" spans="1:14">
      <c r="A1794" s="6" t="s">
        <v>2936</v>
      </c>
      <c r="B1794" s="6" t="s">
        <v>25708</v>
      </c>
      <c r="C1794" s="6" t="s">
        <v>25709</v>
      </c>
      <c r="D1794" s="35">
        <v>44344</v>
      </c>
      <c r="E1794" s="6" t="s">
        <v>25710</v>
      </c>
      <c r="F1794" s="6" t="s">
        <v>9875</v>
      </c>
      <c r="G1794" s="66">
        <v>86061.4</v>
      </c>
      <c r="H1794" s="66">
        <v>86061.4</v>
      </c>
      <c r="I1794" s="6" t="s">
        <v>9762</v>
      </c>
      <c r="J1794" s="6" t="s">
        <v>9763</v>
      </c>
      <c r="K1794" s="6">
        <v>86061.4</v>
      </c>
      <c r="L1794" s="6" t="s">
        <v>9764</v>
      </c>
      <c r="M1794" s="6">
        <v>15</v>
      </c>
      <c r="N1794" s="6" t="e">
        <f>VLOOKUP(A1794,'1_คตง_ภาพรวม'!$L$6:$M$56,2,FALSE)</f>
        <v>#N/A</v>
      </c>
    </row>
    <row r="1795" spans="1:14">
      <c r="A1795" s="6" t="s">
        <v>2590</v>
      </c>
      <c r="B1795" s="6" t="s">
        <v>25711</v>
      </c>
      <c r="C1795" s="6" t="s">
        <v>25712</v>
      </c>
      <c r="D1795" s="35">
        <v>44344</v>
      </c>
      <c r="E1795" s="6" t="s">
        <v>25713</v>
      </c>
      <c r="F1795" s="6" t="s">
        <v>9875</v>
      </c>
      <c r="G1795" s="6">
        <v>296800</v>
      </c>
      <c r="H1795" s="6">
        <v>296800</v>
      </c>
      <c r="I1795" s="6" t="s">
        <v>9762</v>
      </c>
      <c r="J1795" s="6" t="s">
        <v>9763</v>
      </c>
      <c r="K1795" s="6">
        <v>296800</v>
      </c>
      <c r="L1795" s="6" t="s">
        <v>9764</v>
      </c>
      <c r="M1795" s="6">
        <v>15</v>
      </c>
      <c r="N1795" s="6" t="e">
        <f>VLOOKUP(A1795,'1_คตง_ภาพรวม'!$L$6:$M$56,2,FALSE)</f>
        <v>#N/A</v>
      </c>
    </row>
    <row r="1796" spans="1:14">
      <c r="A1796" s="6" t="s">
        <v>3901</v>
      </c>
      <c r="B1796" s="6" t="s">
        <v>25714</v>
      </c>
      <c r="C1796" s="6" t="s">
        <v>25715</v>
      </c>
      <c r="D1796" s="35">
        <v>44344</v>
      </c>
      <c r="E1796" s="6" t="s">
        <v>25716</v>
      </c>
      <c r="F1796" s="6" t="s">
        <v>9875</v>
      </c>
      <c r="G1796" s="6">
        <v>25558.42</v>
      </c>
      <c r="H1796" s="6">
        <v>25558.42</v>
      </c>
      <c r="I1796" s="6" t="s">
        <v>9762</v>
      </c>
      <c r="J1796" s="6" t="s">
        <v>9763</v>
      </c>
      <c r="K1796" s="6">
        <v>25558.42</v>
      </c>
      <c r="L1796" s="6" t="s">
        <v>9764</v>
      </c>
      <c r="M1796" s="6">
        <v>15</v>
      </c>
      <c r="N1796" s="6" t="e">
        <f>VLOOKUP(A1796,'1_คตง_ภาพรวม'!$L$6:$M$56,2,FALSE)</f>
        <v>#N/A</v>
      </c>
    </row>
    <row r="1797" spans="1:14">
      <c r="A1797" s="6" t="s">
        <v>2915</v>
      </c>
      <c r="B1797" s="6" t="s">
        <v>25717</v>
      </c>
      <c r="C1797" s="6" t="s">
        <v>25718</v>
      </c>
      <c r="D1797" s="35">
        <v>44344</v>
      </c>
      <c r="E1797" s="6" t="s">
        <v>25719</v>
      </c>
      <c r="F1797" s="6" t="s">
        <v>9875</v>
      </c>
      <c r="G1797" s="6">
        <v>37100</v>
      </c>
      <c r="H1797" s="6">
        <v>37100</v>
      </c>
      <c r="I1797" s="6" t="s">
        <v>9762</v>
      </c>
      <c r="J1797" s="6" t="s">
        <v>9763</v>
      </c>
      <c r="K1797" s="6">
        <v>37100</v>
      </c>
      <c r="L1797" s="6" t="s">
        <v>9764</v>
      </c>
      <c r="M1797" s="6">
        <v>15</v>
      </c>
      <c r="N1797" s="6" t="e">
        <f>VLOOKUP(A1797,'1_คตง_ภาพรวม'!$L$6:$M$56,2,FALSE)</f>
        <v>#N/A</v>
      </c>
    </row>
    <row r="1798" spans="1:14">
      <c r="A1798" s="6" t="s">
        <v>5250</v>
      </c>
      <c r="B1798" s="6" t="s">
        <v>25720</v>
      </c>
      <c r="C1798" s="6" t="s">
        <v>25721</v>
      </c>
      <c r="D1798" s="35">
        <v>44344</v>
      </c>
      <c r="E1798" s="6" t="s">
        <v>25722</v>
      </c>
      <c r="F1798" s="6" t="s">
        <v>9875</v>
      </c>
      <c r="G1798" s="6">
        <v>1684112.15</v>
      </c>
      <c r="H1798" s="6">
        <v>1684112.15</v>
      </c>
      <c r="I1798" s="6" t="s">
        <v>9762</v>
      </c>
      <c r="J1798" s="6" t="s">
        <v>9763</v>
      </c>
      <c r="K1798" s="6">
        <v>1684112.15</v>
      </c>
      <c r="L1798" s="6" t="s">
        <v>9764</v>
      </c>
      <c r="M1798" s="6">
        <v>15</v>
      </c>
      <c r="N1798" s="6" t="e">
        <f>VLOOKUP(A1798,'1_คตง_ภาพรวม'!$L$6:$M$56,2,FALSE)</f>
        <v>#N/A</v>
      </c>
    </row>
    <row r="1799" spans="1:14">
      <c r="A1799" s="6" t="s">
        <v>1988</v>
      </c>
      <c r="B1799" s="6" t="s">
        <v>25723</v>
      </c>
      <c r="C1799" s="6" t="s">
        <v>25724</v>
      </c>
      <c r="D1799" s="35">
        <v>44344</v>
      </c>
      <c r="E1799" s="6" t="s">
        <v>25725</v>
      </c>
      <c r="F1799" s="6" t="s">
        <v>9875</v>
      </c>
      <c r="G1799" s="6">
        <v>33897.74</v>
      </c>
      <c r="H1799" s="6">
        <v>33897.74</v>
      </c>
      <c r="I1799" s="6" t="s">
        <v>9762</v>
      </c>
      <c r="J1799" s="6" t="s">
        <v>9763</v>
      </c>
      <c r="K1799" s="6">
        <v>33897.74</v>
      </c>
      <c r="L1799" s="6" t="s">
        <v>9764</v>
      </c>
      <c r="M1799" s="6">
        <v>15</v>
      </c>
      <c r="N1799" s="6" t="e">
        <f>VLOOKUP(A1799,'1_คตง_ภาพรวม'!$L$6:$M$56,2,FALSE)</f>
        <v>#N/A</v>
      </c>
    </row>
    <row r="1800" spans="1:14">
      <c r="A1800" s="6" t="s">
        <v>7712</v>
      </c>
      <c r="B1800" s="6" t="s">
        <v>25726</v>
      </c>
      <c r="C1800" s="6" t="s">
        <v>25727</v>
      </c>
      <c r="D1800" s="35">
        <v>44344</v>
      </c>
      <c r="E1800" s="6" t="s">
        <v>25728</v>
      </c>
      <c r="F1800" s="6" t="s">
        <v>9875</v>
      </c>
      <c r="G1800" s="6">
        <v>1307663.55</v>
      </c>
      <c r="H1800" s="6">
        <v>1307663.55</v>
      </c>
      <c r="I1800" s="6" t="s">
        <v>9762</v>
      </c>
      <c r="J1800" s="6" t="s">
        <v>9763</v>
      </c>
      <c r="K1800" s="6">
        <v>1307663.55</v>
      </c>
      <c r="L1800" s="6" t="s">
        <v>9764</v>
      </c>
      <c r="M1800" s="6">
        <v>15</v>
      </c>
      <c r="N1800" s="6" t="e">
        <f>VLOOKUP(A1800,'1_คตง_ภาพรวม'!$L$6:$M$56,2,FALSE)</f>
        <v>#N/A</v>
      </c>
    </row>
    <row r="1801" spans="1:14">
      <c r="A1801" s="6" t="s">
        <v>2508</v>
      </c>
      <c r="B1801" s="6" t="s">
        <v>25729</v>
      </c>
      <c r="C1801" s="6" t="s">
        <v>25730</v>
      </c>
      <c r="D1801" s="35">
        <v>44344</v>
      </c>
      <c r="E1801" s="6" t="s">
        <v>25731</v>
      </c>
      <c r="F1801" s="6" t="s">
        <v>9875</v>
      </c>
      <c r="G1801" s="66">
        <v>86792.8</v>
      </c>
      <c r="H1801" s="66">
        <v>86792.8</v>
      </c>
      <c r="I1801" s="6" t="s">
        <v>9762</v>
      </c>
      <c r="J1801" s="6" t="s">
        <v>9763</v>
      </c>
      <c r="K1801" s="6">
        <v>86792.8</v>
      </c>
      <c r="L1801" s="6" t="s">
        <v>9764</v>
      </c>
      <c r="M1801" s="6">
        <v>15</v>
      </c>
      <c r="N1801" s="6" t="e">
        <f>VLOOKUP(A1801,'1_คตง_ภาพรวม'!$L$6:$M$56,2,FALSE)</f>
        <v>#N/A</v>
      </c>
    </row>
    <row r="1802" spans="1:14">
      <c r="A1802" s="6" t="s">
        <v>5416</v>
      </c>
      <c r="B1802" s="6" t="s">
        <v>25732</v>
      </c>
      <c r="C1802" s="6" t="s">
        <v>25733</v>
      </c>
      <c r="D1802" s="35">
        <v>44344</v>
      </c>
      <c r="E1802" s="6" t="s">
        <v>25734</v>
      </c>
      <c r="F1802" s="6" t="s">
        <v>9875</v>
      </c>
      <c r="G1802" s="6">
        <v>159000</v>
      </c>
      <c r="H1802" s="6">
        <v>159000</v>
      </c>
      <c r="I1802" s="6" t="s">
        <v>9762</v>
      </c>
      <c r="J1802" s="6" t="s">
        <v>9763</v>
      </c>
      <c r="K1802" s="6">
        <v>159000</v>
      </c>
      <c r="L1802" s="6" t="s">
        <v>9764</v>
      </c>
      <c r="M1802" s="6">
        <v>15</v>
      </c>
      <c r="N1802" s="6" t="e">
        <f>VLOOKUP(A1802,'1_คตง_ภาพรวม'!$L$6:$M$56,2,FALSE)</f>
        <v>#N/A</v>
      </c>
    </row>
    <row r="1803" spans="1:14">
      <c r="A1803" s="6" t="s">
        <v>5168</v>
      </c>
      <c r="B1803" s="6" t="s">
        <v>25738</v>
      </c>
      <c r="C1803" s="6" t="s">
        <v>25739</v>
      </c>
      <c r="D1803" s="35">
        <v>44344</v>
      </c>
      <c r="E1803" s="6" t="s">
        <v>25740</v>
      </c>
      <c r="F1803" s="6" t="s">
        <v>9875</v>
      </c>
      <c r="G1803" s="6">
        <v>37825.57</v>
      </c>
      <c r="H1803" s="6">
        <v>37825.57</v>
      </c>
      <c r="I1803" s="6" t="s">
        <v>9762</v>
      </c>
      <c r="J1803" s="6" t="s">
        <v>9763</v>
      </c>
      <c r="K1803" s="6">
        <v>37825.57</v>
      </c>
      <c r="L1803" s="6" t="s">
        <v>9764</v>
      </c>
      <c r="M1803" s="6">
        <v>15</v>
      </c>
      <c r="N1803" s="6" t="e">
        <f>VLOOKUP(A1803,'1_คตง_ภาพรวม'!$L$6:$M$56,2,FALSE)</f>
        <v>#N/A</v>
      </c>
    </row>
    <row r="1804" spans="1:14">
      <c r="A1804" s="6" t="s">
        <v>5376</v>
      </c>
      <c r="B1804" s="6" t="s">
        <v>25741</v>
      </c>
      <c r="C1804" s="6" t="s">
        <v>25742</v>
      </c>
      <c r="D1804" s="35">
        <v>44344</v>
      </c>
      <c r="E1804" s="6" t="s">
        <v>25743</v>
      </c>
      <c r="F1804" s="6" t="s">
        <v>9875</v>
      </c>
      <c r="G1804" s="6">
        <v>32175</v>
      </c>
      <c r="H1804" s="6">
        <v>32175</v>
      </c>
      <c r="I1804" s="6" t="s">
        <v>9762</v>
      </c>
      <c r="J1804" s="6" t="s">
        <v>9763</v>
      </c>
      <c r="K1804" s="6">
        <v>32175</v>
      </c>
      <c r="L1804" s="6" t="s">
        <v>9764</v>
      </c>
      <c r="M1804" s="6">
        <v>15</v>
      </c>
      <c r="N1804" s="6" t="e">
        <f>VLOOKUP(A1804,'1_คตง_ภาพรวม'!$L$6:$M$56,2,FALSE)</f>
        <v>#N/A</v>
      </c>
    </row>
    <row r="1805" spans="1:14">
      <c r="A1805" s="6" t="s">
        <v>4881</v>
      </c>
      <c r="B1805" s="6" t="s">
        <v>25744</v>
      </c>
      <c r="C1805" s="6" t="s">
        <v>25745</v>
      </c>
      <c r="D1805" s="35">
        <v>44344</v>
      </c>
      <c r="E1805" s="6" t="s">
        <v>25746</v>
      </c>
      <c r="F1805" s="6" t="s">
        <v>9875</v>
      </c>
      <c r="G1805" s="6">
        <v>1981247.27</v>
      </c>
      <c r="H1805" s="6">
        <v>1981247.27</v>
      </c>
      <c r="I1805" s="6" t="s">
        <v>9762</v>
      </c>
      <c r="J1805" s="6" t="s">
        <v>9763</v>
      </c>
      <c r="K1805" s="6">
        <v>1981247.27</v>
      </c>
      <c r="L1805" s="6" t="s">
        <v>9764</v>
      </c>
      <c r="M1805" s="6">
        <v>15</v>
      </c>
      <c r="N1805" s="6" t="e">
        <f>VLOOKUP(A1805,'1_คตง_ภาพรวม'!$L$6:$M$56,2,FALSE)</f>
        <v>#N/A</v>
      </c>
    </row>
    <row r="1806" spans="1:14">
      <c r="A1806" s="6" t="s">
        <v>6801</v>
      </c>
      <c r="B1806" s="6" t="s">
        <v>25747</v>
      </c>
      <c r="C1806" s="6" t="s">
        <v>25748</v>
      </c>
      <c r="D1806" s="35">
        <v>44344</v>
      </c>
      <c r="E1806" s="6" t="s">
        <v>25749</v>
      </c>
      <c r="F1806" s="6" t="s">
        <v>9875</v>
      </c>
      <c r="G1806" s="6">
        <v>44550</v>
      </c>
      <c r="H1806" s="6">
        <v>44550</v>
      </c>
      <c r="I1806" s="6" t="s">
        <v>9762</v>
      </c>
      <c r="J1806" s="6" t="s">
        <v>9763</v>
      </c>
      <c r="K1806" s="6">
        <v>44550</v>
      </c>
      <c r="L1806" s="6" t="s">
        <v>9764</v>
      </c>
      <c r="M1806" s="6">
        <v>15</v>
      </c>
      <c r="N1806" s="6" t="e">
        <f>VLOOKUP(A1806,'1_คตง_ภาพรวม'!$L$6:$M$56,2,FALSE)</f>
        <v>#N/A</v>
      </c>
    </row>
    <row r="1807" spans="1:14">
      <c r="A1807" s="6" t="s">
        <v>2295</v>
      </c>
      <c r="B1807" s="6" t="s">
        <v>25750</v>
      </c>
      <c r="C1807" s="6" t="s">
        <v>25751</v>
      </c>
      <c r="D1807" s="35">
        <v>44344</v>
      </c>
      <c r="E1807" s="6" t="s">
        <v>25752</v>
      </c>
      <c r="F1807" s="6" t="s">
        <v>9875</v>
      </c>
      <c r="G1807" s="6">
        <v>767757.01</v>
      </c>
      <c r="H1807" s="6">
        <v>767757.01</v>
      </c>
      <c r="I1807" s="6" t="s">
        <v>9762</v>
      </c>
      <c r="J1807" s="6" t="s">
        <v>9763</v>
      </c>
      <c r="K1807" s="6">
        <v>767757.01</v>
      </c>
      <c r="L1807" s="6" t="s">
        <v>9764</v>
      </c>
      <c r="M1807" s="6">
        <v>15</v>
      </c>
      <c r="N1807" s="6" t="e">
        <f>VLOOKUP(A1807,'1_คตง_ภาพรวม'!$L$6:$M$56,2,FALSE)</f>
        <v>#N/A</v>
      </c>
    </row>
    <row r="1808" spans="1:14">
      <c r="A1808" s="6" t="s">
        <v>6801</v>
      </c>
      <c r="B1808" s="6" t="s">
        <v>25756</v>
      </c>
      <c r="C1808" s="6" t="s">
        <v>25757</v>
      </c>
      <c r="D1808" s="35">
        <v>44344</v>
      </c>
      <c r="E1808" s="6" t="s">
        <v>25758</v>
      </c>
      <c r="F1808" s="6" t="s">
        <v>9875</v>
      </c>
      <c r="G1808" s="6">
        <v>44550</v>
      </c>
      <c r="H1808" s="6">
        <v>44550</v>
      </c>
      <c r="I1808" s="6" t="s">
        <v>9762</v>
      </c>
      <c r="J1808" s="6" t="s">
        <v>9763</v>
      </c>
      <c r="K1808" s="6">
        <v>44550</v>
      </c>
      <c r="L1808" s="6" t="s">
        <v>9764</v>
      </c>
      <c r="M1808" s="6">
        <v>15</v>
      </c>
      <c r="N1808" s="6" t="e">
        <f>VLOOKUP(A1808,'1_คตง_ภาพรวม'!$L$6:$M$56,2,FALSE)</f>
        <v>#N/A</v>
      </c>
    </row>
    <row r="1809" spans="1:14">
      <c r="A1809" s="6" t="s">
        <v>2523</v>
      </c>
      <c r="B1809" s="6" t="s">
        <v>25759</v>
      </c>
      <c r="C1809" s="6" t="s">
        <v>25760</v>
      </c>
      <c r="D1809" s="35">
        <v>44344</v>
      </c>
      <c r="E1809" s="6" t="s">
        <v>25761</v>
      </c>
      <c r="F1809" s="6" t="s">
        <v>9875</v>
      </c>
      <c r="G1809" s="6">
        <v>1267130.45</v>
      </c>
      <c r="H1809" s="6">
        <v>1267130.45</v>
      </c>
      <c r="I1809" s="6" t="s">
        <v>9762</v>
      </c>
      <c r="J1809" s="6" t="s">
        <v>9763</v>
      </c>
      <c r="K1809" s="6">
        <v>1267130.45</v>
      </c>
      <c r="L1809" s="6" t="s">
        <v>9764</v>
      </c>
      <c r="M1809" s="6">
        <v>15</v>
      </c>
      <c r="N1809" s="6" t="e">
        <f>VLOOKUP(A1809,'1_คตง_ภาพรวม'!$L$6:$M$56,2,FALSE)</f>
        <v>#N/A</v>
      </c>
    </row>
    <row r="1810" spans="1:14">
      <c r="A1810" s="6" t="s">
        <v>2050</v>
      </c>
      <c r="B1810" s="6" t="s">
        <v>25762</v>
      </c>
      <c r="C1810" s="6" t="s">
        <v>25763</v>
      </c>
      <c r="D1810" s="35">
        <v>44344</v>
      </c>
      <c r="E1810" s="6" t="s">
        <v>25764</v>
      </c>
      <c r="F1810" s="6" t="s">
        <v>9875</v>
      </c>
      <c r="G1810" s="6">
        <v>20434.68</v>
      </c>
      <c r="H1810" s="6">
        <v>20434.68</v>
      </c>
      <c r="I1810" s="6" t="s">
        <v>9762</v>
      </c>
      <c r="J1810" s="6" t="s">
        <v>9763</v>
      </c>
      <c r="K1810" s="6">
        <v>20434.68</v>
      </c>
      <c r="L1810" s="6" t="s">
        <v>9764</v>
      </c>
      <c r="M1810" s="6">
        <v>15</v>
      </c>
      <c r="N1810" s="6" t="e">
        <f>VLOOKUP(A1810,'1_คตง_ภาพรวม'!$L$6:$M$56,2,FALSE)</f>
        <v>#N/A</v>
      </c>
    </row>
    <row r="1811" spans="1:14">
      <c r="A1811" s="6" t="s">
        <v>6771</v>
      </c>
      <c r="B1811" s="6" t="s">
        <v>25765</v>
      </c>
      <c r="C1811" s="6" t="s">
        <v>25766</v>
      </c>
      <c r="D1811" s="35">
        <v>44344</v>
      </c>
      <c r="E1811" s="6" t="s">
        <v>25767</v>
      </c>
      <c r="F1811" s="6" t="s">
        <v>9875</v>
      </c>
      <c r="G1811" s="6">
        <v>25740</v>
      </c>
      <c r="H1811" s="6">
        <v>25740</v>
      </c>
      <c r="I1811" s="6" t="s">
        <v>9762</v>
      </c>
      <c r="J1811" s="6" t="s">
        <v>9763</v>
      </c>
      <c r="K1811" s="6">
        <v>25740</v>
      </c>
      <c r="L1811" s="6" t="s">
        <v>9764</v>
      </c>
      <c r="M1811" s="6">
        <v>15</v>
      </c>
      <c r="N1811" s="6" t="e">
        <f>VLOOKUP(A1811,'1_คตง_ภาพรวม'!$L$6:$M$56,2,FALSE)</f>
        <v>#N/A</v>
      </c>
    </row>
    <row r="1812" spans="1:14">
      <c r="A1812" s="6" t="s">
        <v>2078</v>
      </c>
      <c r="B1812" s="6" t="s">
        <v>25768</v>
      </c>
      <c r="C1812" s="6" t="s">
        <v>25769</v>
      </c>
      <c r="D1812" s="35">
        <v>44344</v>
      </c>
      <c r="E1812" s="6" t="s">
        <v>25770</v>
      </c>
      <c r="F1812" s="6" t="s">
        <v>9875</v>
      </c>
      <c r="G1812" s="6">
        <v>291500</v>
      </c>
      <c r="H1812" s="6">
        <v>291500</v>
      </c>
      <c r="I1812" s="6" t="s">
        <v>9762</v>
      </c>
      <c r="J1812" s="6" t="s">
        <v>9763</v>
      </c>
      <c r="K1812" s="6">
        <v>291500</v>
      </c>
      <c r="L1812" s="6" t="s">
        <v>9764</v>
      </c>
      <c r="M1812" s="6">
        <v>15</v>
      </c>
      <c r="N1812" s="6" t="e">
        <f>VLOOKUP(A1812,'1_คตง_ภาพรวม'!$L$6:$M$56,2,FALSE)</f>
        <v>#N/A</v>
      </c>
    </row>
    <row r="1813" spans="1:14">
      <c r="A1813" s="6" t="s">
        <v>2024</v>
      </c>
      <c r="B1813" s="6" t="s">
        <v>25846</v>
      </c>
      <c r="C1813" s="6" t="s">
        <v>25847</v>
      </c>
      <c r="D1813" s="35">
        <v>44344</v>
      </c>
      <c r="E1813" s="6" t="s">
        <v>25848</v>
      </c>
      <c r="F1813" s="6" t="s">
        <v>9875</v>
      </c>
      <c r="G1813" s="6">
        <v>8000</v>
      </c>
      <c r="H1813" s="6">
        <v>8000</v>
      </c>
      <c r="I1813" s="6" t="s">
        <v>9762</v>
      </c>
      <c r="J1813" s="6" t="s">
        <v>9763</v>
      </c>
      <c r="K1813" s="6">
        <v>8000</v>
      </c>
      <c r="L1813" s="6" t="s">
        <v>9764</v>
      </c>
      <c r="M1813" s="6">
        <v>15</v>
      </c>
      <c r="N1813" s="6" t="e">
        <f>VLOOKUP(A1813,'1_คตง_ภาพรวม'!$L$6:$M$56,2,FALSE)</f>
        <v>#N/A</v>
      </c>
    </row>
    <row r="1814" spans="1:14">
      <c r="A1814" s="6" t="s">
        <v>2085</v>
      </c>
      <c r="B1814" s="6" t="s">
        <v>25849</v>
      </c>
      <c r="C1814" s="6" t="s">
        <v>25850</v>
      </c>
      <c r="D1814" s="35">
        <v>44344</v>
      </c>
      <c r="E1814" s="6" t="s">
        <v>25851</v>
      </c>
      <c r="F1814" s="6" t="s">
        <v>9875</v>
      </c>
      <c r="G1814" s="6">
        <v>3500</v>
      </c>
      <c r="H1814" s="6">
        <v>3500</v>
      </c>
      <c r="I1814" s="6" t="s">
        <v>9762</v>
      </c>
      <c r="J1814" s="6" t="s">
        <v>9763</v>
      </c>
      <c r="K1814" s="6">
        <v>3500</v>
      </c>
      <c r="L1814" s="6" t="s">
        <v>9764</v>
      </c>
      <c r="M1814" s="6">
        <v>15</v>
      </c>
      <c r="N1814" s="6" t="e">
        <f>VLOOKUP(A1814,'1_คตง_ภาพรวม'!$L$6:$M$56,2,FALSE)</f>
        <v>#N/A</v>
      </c>
    </row>
    <row r="1815" spans="1:14">
      <c r="A1815" s="6" t="s">
        <v>2274</v>
      </c>
      <c r="B1815" s="6" t="s">
        <v>25852</v>
      </c>
      <c r="C1815" s="6" t="s">
        <v>25853</v>
      </c>
      <c r="D1815" s="35">
        <v>44344</v>
      </c>
      <c r="E1815" s="6" t="s">
        <v>25854</v>
      </c>
      <c r="F1815" s="6" t="s">
        <v>9875</v>
      </c>
      <c r="G1815" s="6">
        <v>7738</v>
      </c>
      <c r="H1815" s="6">
        <v>7738</v>
      </c>
      <c r="I1815" s="6" t="s">
        <v>9762</v>
      </c>
      <c r="J1815" s="6" t="s">
        <v>9763</v>
      </c>
      <c r="K1815" s="6">
        <v>7738</v>
      </c>
      <c r="L1815" s="6" t="s">
        <v>9764</v>
      </c>
      <c r="M1815" s="6">
        <v>15</v>
      </c>
      <c r="N1815" s="6" t="e">
        <f>VLOOKUP(A1815,'1_คตง_ภาพรวม'!$L$6:$M$56,2,FALSE)</f>
        <v>#N/A</v>
      </c>
    </row>
    <row r="1816" spans="1:14">
      <c r="A1816" s="6" t="s">
        <v>3197</v>
      </c>
      <c r="B1816" s="6" t="s">
        <v>25855</v>
      </c>
      <c r="C1816" s="6" t="s">
        <v>25856</v>
      </c>
      <c r="D1816" s="35">
        <v>44344</v>
      </c>
      <c r="E1816" s="6" t="s">
        <v>25857</v>
      </c>
      <c r="F1816" s="6" t="s">
        <v>9875</v>
      </c>
      <c r="G1816" s="6">
        <v>22770</v>
      </c>
      <c r="H1816" s="6">
        <v>22770</v>
      </c>
      <c r="I1816" s="6" t="s">
        <v>9762</v>
      </c>
      <c r="J1816" s="6" t="s">
        <v>9763</v>
      </c>
      <c r="K1816" s="6">
        <v>22770</v>
      </c>
      <c r="L1816" s="6" t="s">
        <v>9764</v>
      </c>
      <c r="M1816" s="6">
        <v>15</v>
      </c>
      <c r="N1816" s="6" t="e">
        <f>VLOOKUP(A1816,'1_คตง_ภาพรวม'!$L$6:$M$56,2,FALSE)</f>
        <v>#N/A</v>
      </c>
    </row>
    <row r="1817" spans="1:14">
      <c r="A1817" s="6" t="s">
        <v>2091</v>
      </c>
      <c r="B1817" s="6" t="s">
        <v>25858</v>
      </c>
      <c r="C1817" s="6" t="s">
        <v>25859</v>
      </c>
      <c r="D1817" s="35">
        <v>44344</v>
      </c>
      <c r="E1817" s="6" t="s">
        <v>25860</v>
      </c>
      <c r="F1817" s="6" t="s">
        <v>9875</v>
      </c>
      <c r="G1817" s="6">
        <v>763.2</v>
      </c>
      <c r="H1817" s="6">
        <v>763.2</v>
      </c>
      <c r="I1817" s="6" t="s">
        <v>9762</v>
      </c>
      <c r="J1817" s="6" t="s">
        <v>9763</v>
      </c>
      <c r="K1817" s="6">
        <v>763.2</v>
      </c>
      <c r="L1817" s="6" t="s">
        <v>9764</v>
      </c>
      <c r="M1817" s="6">
        <v>15</v>
      </c>
      <c r="N1817" s="6" t="e">
        <f>VLOOKUP(A1817,'1_คตง_ภาพรวม'!$L$6:$M$56,2,FALSE)</f>
        <v>#N/A</v>
      </c>
    </row>
    <row r="1818" spans="1:14">
      <c r="A1818" s="6" t="s">
        <v>6801</v>
      </c>
      <c r="B1818" s="6" t="s">
        <v>25861</v>
      </c>
      <c r="C1818" s="6" t="s">
        <v>25862</v>
      </c>
      <c r="D1818" s="35">
        <v>44344</v>
      </c>
      <c r="E1818" s="6" t="s">
        <v>25863</v>
      </c>
      <c r="F1818" s="6" t="s">
        <v>9875</v>
      </c>
      <c r="G1818" s="6">
        <v>44550</v>
      </c>
      <c r="H1818" s="6">
        <v>44550</v>
      </c>
      <c r="I1818" s="6" t="s">
        <v>9762</v>
      </c>
      <c r="J1818" s="6" t="s">
        <v>9763</v>
      </c>
      <c r="K1818" s="6">
        <v>44550</v>
      </c>
      <c r="L1818" s="6" t="s">
        <v>9764</v>
      </c>
      <c r="M1818" s="6">
        <v>15</v>
      </c>
      <c r="N1818" s="6" t="e">
        <f>VLOOKUP(A1818,'1_คตง_ภาพรวม'!$L$6:$M$56,2,FALSE)</f>
        <v>#N/A</v>
      </c>
    </row>
    <row r="1819" spans="1:14">
      <c r="A1819" s="6" t="s">
        <v>6801</v>
      </c>
      <c r="B1819" s="6" t="s">
        <v>25864</v>
      </c>
      <c r="C1819" s="6" t="s">
        <v>25865</v>
      </c>
      <c r="D1819" s="35">
        <v>44344</v>
      </c>
      <c r="E1819" s="6" t="s">
        <v>25866</v>
      </c>
      <c r="F1819" s="6" t="s">
        <v>9875</v>
      </c>
      <c r="G1819" s="6">
        <v>44550</v>
      </c>
      <c r="H1819" s="6">
        <v>44550</v>
      </c>
      <c r="I1819" s="6" t="s">
        <v>9762</v>
      </c>
      <c r="J1819" s="6" t="s">
        <v>9763</v>
      </c>
      <c r="K1819" s="6">
        <v>44550</v>
      </c>
      <c r="L1819" s="6" t="s">
        <v>9764</v>
      </c>
      <c r="M1819" s="6">
        <v>15</v>
      </c>
      <c r="N1819" s="6" t="e">
        <f>VLOOKUP(A1819,'1_คตง_ภาพรวม'!$L$6:$M$56,2,FALSE)</f>
        <v>#N/A</v>
      </c>
    </row>
    <row r="1820" spans="1:14">
      <c r="A1820" s="6" t="s">
        <v>6801</v>
      </c>
      <c r="B1820" s="6" t="s">
        <v>25870</v>
      </c>
      <c r="C1820" s="6" t="s">
        <v>25871</v>
      </c>
      <c r="D1820" s="35">
        <v>44344</v>
      </c>
      <c r="E1820" s="6" t="s">
        <v>25872</v>
      </c>
      <c r="F1820" s="6" t="s">
        <v>9875</v>
      </c>
      <c r="G1820" s="6">
        <v>44550</v>
      </c>
      <c r="H1820" s="6">
        <v>44550</v>
      </c>
      <c r="I1820" s="6" t="s">
        <v>9762</v>
      </c>
      <c r="J1820" s="6" t="s">
        <v>9763</v>
      </c>
      <c r="K1820" s="6">
        <v>44550</v>
      </c>
      <c r="L1820" s="6" t="s">
        <v>9764</v>
      </c>
      <c r="M1820" s="6">
        <v>15</v>
      </c>
      <c r="N1820" s="6" t="e">
        <f>VLOOKUP(A1820,'1_คตง_ภาพรวม'!$L$6:$M$56,2,FALSE)</f>
        <v>#N/A</v>
      </c>
    </row>
    <row r="1821" spans="1:14">
      <c r="A1821" s="6" t="s">
        <v>2062</v>
      </c>
      <c r="B1821" s="6" t="s">
        <v>25873</v>
      </c>
      <c r="C1821" s="6" t="s">
        <v>25874</v>
      </c>
      <c r="D1821" s="35">
        <v>44344</v>
      </c>
      <c r="E1821" s="6" t="s">
        <v>25875</v>
      </c>
      <c r="F1821" s="6" t="s">
        <v>9875</v>
      </c>
      <c r="G1821" s="6">
        <v>47700</v>
      </c>
      <c r="H1821" s="6">
        <v>47700</v>
      </c>
      <c r="I1821" s="6" t="s">
        <v>9762</v>
      </c>
      <c r="J1821" s="6" t="s">
        <v>9763</v>
      </c>
      <c r="K1821" s="6">
        <v>47700</v>
      </c>
      <c r="L1821" s="6" t="s">
        <v>9764</v>
      </c>
      <c r="M1821" s="6">
        <v>15</v>
      </c>
      <c r="N1821" s="6" t="e">
        <f>VLOOKUP(A1821,'1_คตง_ภาพรวม'!$L$6:$M$56,2,FALSE)</f>
        <v>#N/A</v>
      </c>
    </row>
    <row r="1822" spans="1:14">
      <c r="A1822" s="6" t="s">
        <v>3639</v>
      </c>
      <c r="B1822" s="6" t="s">
        <v>25876</v>
      </c>
      <c r="C1822" s="6" t="s">
        <v>25877</v>
      </c>
      <c r="D1822" s="35">
        <v>44344</v>
      </c>
      <c r="E1822" s="6" t="s">
        <v>25878</v>
      </c>
      <c r="F1822" s="6" t="s">
        <v>9875</v>
      </c>
      <c r="G1822" s="6">
        <v>29700</v>
      </c>
      <c r="H1822" s="6">
        <v>29700</v>
      </c>
      <c r="I1822" s="6" t="s">
        <v>9762</v>
      </c>
      <c r="J1822" s="6" t="s">
        <v>9763</v>
      </c>
      <c r="K1822" s="6">
        <v>29700</v>
      </c>
      <c r="L1822" s="6" t="s">
        <v>9764</v>
      </c>
      <c r="M1822" s="6">
        <v>15</v>
      </c>
      <c r="N1822" s="6" t="e">
        <f>VLOOKUP(A1822,'1_คตง_ภาพรวม'!$L$6:$M$56,2,FALSE)</f>
        <v>#N/A</v>
      </c>
    </row>
    <row r="1823" spans="1:14">
      <c r="A1823" s="6" t="s">
        <v>4512</v>
      </c>
      <c r="B1823" s="6" t="s">
        <v>25879</v>
      </c>
      <c r="C1823" s="6" t="s">
        <v>25880</v>
      </c>
      <c r="D1823" s="35">
        <v>44344</v>
      </c>
      <c r="E1823" s="6" t="s">
        <v>25881</v>
      </c>
      <c r="F1823" s="6" t="s">
        <v>9875</v>
      </c>
      <c r="G1823" s="6">
        <v>178317.76</v>
      </c>
      <c r="H1823" s="6">
        <v>178317.76</v>
      </c>
      <c r="I1823" s="6" t="s">
        <v>9762</v>
      </c>
      <c r="J1823" s="6" t="s">
        <v>9763</v>
      </c>
      <c r="K1823" s="6">
        <v>178317.76</v>
      </c>
      <c r="L1823" s="6" t="s">
        <v>9764</v>
      </c>
      <c r="M1823" s="6">
        <v>15</v>
      </c>
      <c r="N1823" s="6" t="e">
        <f>VLOOKUP(A1823,'1_คตง_ภาพรวม'!$L$6:$M$56,2,FALSE)</f>
        <v>#N/A</v>
      </c>
    </row>
    <row r="1824" spans="1:14">
      <c r="A1824" s="6" t="s">
        <v>2729</v>
      </c>
      <c r="B1824" s="6" t="s">
        <v>25882</v>
      </c>
      <c r="C1824" s="6" t="s">
        <v>25883</v>
      </c>
      <c r="D1824" s="35">
        <v>44344</v>
      </c>
      <c r="E1824" s="6" t="s">
        <v>25884</v>
      </c>
      <c r="F1824" s="6" t="s">
        <v>9875</v>
      </c>
      <c r="G1824" s="6">
        <v>169600</v>
      </c>
      <c r="H1824" s="6">
        <v>169600</v>
      </c>
      <c r="I1824" s="6" t="s">
        <v>9762</v>
      </c>
      <c r="J1824" s="6" t="s">
        <v>9763</v>
      </c>
      <c r="K1824" s="6">
        <v>169600</v>
      </c>
      <c r="L1824" s="6" t="s">
        <v>9764</v>
      </c>
      <c r="M1824" s="6">
        <v>15</v>
      </c>
      <c r="N1824" s="6" t="e">
        <f>VLOOKUP(A1824,'1_คตง_ภาพรวม'!$L$6:$M$56,2,FALSE)</f>
        <v>#N/A</v>
      </c>
    </row>
    <row r="1825" spans="1:14">
      <c r="A1825" s="6" t="s">
        <v>4060</v>
      </c>
      <c r="B1825" s="6" t="s">
        <v>25885</v>
      </c>
      <c r="C1825" s="6" t="s">
        <v>25886</v>
      </c>
      <c r="D1825" s="35">
        <v>44344</v>
      </c>
      <c r="E1825" s="6" t="s">
        <v>25887</v>
      </c>
      <c r="F1825" s="6" t="s">
        <v>9875</v>
      </c>
      <c r="G1825" s="6">
        <v>79500</v>
      </c>
      <c r="H1825" s="6">
        <v>79500</v>
      </c>
      <c r="I1825" s="6" t="s">
        <v>9762</v>
      </c>
      <c r="J1825" s="6" t="s">
        <v>9763</v>
      </c>
      <c r="K1825" s="6">
        <v>79500</v>
      </c>
      <c r="L1825" s="6" t="s">
        <v>9764</v>
      </c>
      <c r="M1825" s="6">
        <v>15</v>
      </c>
      <c r="N1825" s="6" t="e">
        <f>VLOOKUP(A1825,'1_คตง_ภาพรวม'!$L$6:$M$56,2,FALSE)</f>
        <v>#N/A</v>
      </c>
    </row>
    <row r="1826" spans="1:14">
      <c r="A1826" s="6" t="s">
        <v>1994</v>
      </c>
      <c r="B1826" s="6" t="s">
        <v>25888</v>
      </c>
      <c r="C1826" s="6" t="s">
        <v>25889</v>
      </c>
      <c r="D1826" s="35">
        <v>44344</v>
      </c>
      <c r="E1826" s="6" t="s">
        <v>25890</v>
      </c>
      <c r="F1826" s="6" t="s">
        <v>9875</v>
      </c>
      <c r="G1826" s="6">
        <v>26747.67</v>
      </c>
      <c r="H1826" s="6">
        <v>26747.67</v>
      </c>
      <c r="I1826" s="6" t="s">
        <v>9762</v>
      </c>
      <c r="J1826" s="6" t="s">
        <v>9763</v>
      </c>
      <c r="K1826" s="6">
        <v>26747.67</v>
      </c>
      <c r="L1826" s="6" t="s">
        <v>9764</v>
      </c>
      <c r="M1826" s="6">
        <v>15</v>
      </c>
      <c r="N1826" s="6" t="e">
        <f>VLOOKUP(A1826,'1_คตง_ภาพรวม'!$L$6:$M$56,2,FALSE)</f>
        <v>#N/A</v>
      </c>
    </row>
    <row r="1827" spans="1:14">
      <c r="A1827" s="6" t="s">
        <v>2566</v>
      </c>
      <c r="B1827" s="6" t="s">
        <v>25894</v>
      </c>
      <c r="C1827" s="6" t="s">
        <v>25895</v>
      </c>
      <c r="D1827" s="35">
        <v>44344</v>
      </c>
      <c r="E1827" s="6" t="s">
        <v>25896</v>
      </c>
      <c r="F1827" s="6" t="s">
        <v>9875</v>
      </c>
      <c r="G1827" s="6">
        <v>198000</v>
      </c>
      <c r="H1827" s="6">
        <v>198000</v>
      </c>
      <c r="I1827" s="6" t="s">
        <v>9762</v>
      </c>
      <c r="J1827" s="6" t="s">
        <v>9763</v>
      </c>
      <c r="K1827" s="6">
        <v>198000</v>
      </c>
      <c r="L1827" s="6" t="s">
        <v>9764</v>
      </c>
      <c r="M1827" s="6">
        <v>15</v>
      </c>
      <c r="N1827" s="6" t="e">
        <f>VLOOKUP(A1827,'1_คตง_ภาพรวม'!$L$6:$M$56,2,FALSE)</f>
        <v>#N/A</v>
      </c>
    </row>
    <row r="1828" spans="1:14">
      <c r="A1828" s="6" t="s">
        <v>3556</v>
      </c>
      <c r="B1828" s="6" t="s">
        <v>25897</v>
      </c>
      <c r="C1828" s="6" t="s">
        <v>25898</v>
      </c>
      <c r="D1828" s="35">
        <v>44344</v>
      </c>
      <c r="E1828" s="6" t="s">
        <v>25899</v>
      </c>
      <c r="F1828" s="6" t="s">
        <v>9875</v>
      </c>
      <c r="G1828" s="6">
        <v>4950</v>
      </c>
      <c r="H1828" s="6">
        <v>4950</v>
      </c>
      <c r="I1828" s="6" t="s">
        <v>9762</v>
      </c>
      <c r="J1828" s="6" t="s">
        <v>9763</v>
      </c>
      <c r="K1828" s="6">
        <v>4950</v>
      </c>
      <c r="L1828" s="6" t="s">
        <v>9764</v>
      </c>
      <c r="M1828" s="6">
        <v>15</v>
      </c>
      <c r="N1828" s="6" t="e">
        <f>VLOOKUP(A1828,'1_คตง_ภาพรวม'!$L$6:$M$56,2,FALSE)</f>
        <v>#N/A</v>
      </c>
    </row>
    <row r="1829" spans="1:14">
      <c r="A1829" s="6" t="s">
        <v>2305</v>
      </c>
      <c r="B1829" s="6" t="s">
        <v>25900</v>
      </c>
      <c r="C1829" s="6" t="s">
        <v>25901</v>
      </c>
      <c r="D1829" s="35">
        <v>44344</v>
      </c>
      <c r="E1829" s="6" t="s">
        <v>25902</v>
      </c>
      <c r="F1829" s="6" t="s">
        <v>9875</v>
      </c>
      <c r="G1829" s="6">
        <v>24380</v>
      </c>
      <c r="H1829" s="6">
        <v>24380</v>
      </c>
      <c r="I1829" s="6" t="s">
        <v>9762</v>
      </c>
      <c r="J1829" s="6" t="s">
        <v>9763</v>
      </c>
      <c r="K1829" s="6">
        <v>24380</v>
      </c>
      <c r="L1829" s="6" t="s">
        <v>9764</v>
      </c>
      <c r="M1829" s="6">
        <v>15</v>
      </c>
      <c r="N1829" s="6" t="e">
        <f>VLOOKUP(A1829,'1_คตง_ภาพรวม'!$L$6:$M$56,2,FALSE)</f>
        <v>#N/A</v>
      </c>
    </row>
    <row r="1830" spans="1:14">
      <c r="A1830" s="6" t="s">
        <v>2188</v>
      </c>
      <c r="B1830" s="6" t="s">
        <v>25903</v>
      </c>
      <c r="C1830" s="6" t="s">
        <v>25904</v>
      </c>
      <c r="D1830" s="35">
        <v>44344</v>
      </c>
      <c r="E1830" s="6" t="s">
        <v>25905</v>
      </c>
      <c r="F1830" s="6" t="s">
        <v>9875</v>
      </c>
      <c r="G1830" s="6">
        <v>20140</v>
      </c>
      <c r="H1830" s="6">
        <v>20140</v>
      </c>
      <c r="I1830" s="6" t="s">
        <v>9762</v>
      </c>
      <c r="J1830" s="6" t="s">
        <v>9763</v>
      </c>
      <c r="K1830" s="6">
        <v>20140</v>
      </c>
      <c r="L1830" s="6" t="s">
        <v>9764</v>
      </c>
      <c r="M1830" s="6">
        <v>15</v>
      </c>
      <c r="N1830" s="6" t="e">
        <f>VLOOKUP(A1830,'1_คตง_ภาพรวม'!$L$6:$M$56,2,FALSE)</f>
        <v>#N/A</v>
      </c>
    </row>
    <row r="1831" spans="1:14">
      <c r="A1831" s="6" t="s">
        <v>264</v>
      </c>
      <c r="B1831" s="6" t="s">
        <v>25906</v>
      </c>
      <c r="C1831" s="6" t="s">
        <v>25907</v>
      </c>
      <c r="D1831" s="35">
        <v>44344</v>
      </c>
      <c r="E1831" s="6" t="s">
        <v>25908</v>
      </c>
      <c r="F1831" s="6" t="s">
        <v>9875</v>
      </c>
      <c r="G1831" s="6">
        <v>95337</v>
      </c>
      <c r="H1831" s="6">
        <v>95337</v>
      </c>
      <c r="I1831" s="6" t="s">
        <v>9762</v>
      </c>
      <c r="J1831" s="6" t="s">
        <v>9763</v>
      </c>
      <c r="K1831" s="6">
        <v>95337</v>
      </c>
      <c r="L1831" s="6" t="s">
        <v>9764</v>
      </c>
      <c r="M1831" s="6">
        <v>15</v>
      </c>
      <c r="N1831" s="6" t="str">
        <f>VLOOKUP(A1831,'1_คตง_ภาพรวม'!$L$6:$M$56,2,FALSE)</f>
        <v>นายจีรศักดิ์ หลักเมือง</v>
      </c>
    </row>
    <row r="1832" spans="1:14">
      <c r="A1832" s="6" t="s">
        <v>3028</v>
      </c>
      <c r="B1832" s="6" t="s">
        <v>25909</v>
      </c>
      <c r="C1832" s="6" t="s">
        <v>25910</v>
      </c>
      <c r="D1832" s="35">
        <v>44344</v>
      </c>
      <c r="E1832" s="6" t="s">
        <v>25911</v>
      </c>
      <c r="F1832" s="6" t="s">
        <v>9875</v>
      </c>
      <c r="G1832" s="6">
        <v>15295.5</v>
      </c>
      <c r="H1832" s="6">
        <v>15295.5</v>
      </c>
      <c r="I1832" s="6" t="s">
        <v>9762</v>
      </c>
      <c r="J1832" s="6" t="s">
        <v>9763</v>
      </c>
      <c r="K1832" s="6">
        <v>15295.5</v>
      </c>
      <c r="L1832" s="6" t="s">
        <v>9764</v>
      </c>
      <c r="M1832" s="6">
        <v>15</v>
      </c>
      <c r="N1832" s="6" t="e">
        <f>VLOOKUP(A1832,'1_คตง_ภาพรวม'!$L$6:$M$56,2,FALSE)</f>
        <v>#N/A</v>
      </c>
    </row>
    <row r="1833" spans="1:14">
      <c r="A1833" s="6" t="s">
        <v>2879</v>
      </c>
      <c r="B1833" s="6" t="s">
        <v>25912</v>
      </c>
      <c r="C1833" s="6" t="s">
        <v>25913</v>
      </c>
      <c r="D1833" s="35">
        <v>44344</v>
      </c>
      <c r="E1833" s="6" t="s">
        <v>25914</v>
      </c>
      <c r="F1833" s="6" t="s">
        <v>9875</v>
      </c>
      <c r="G1833" s="6">
        <v>22260</v>
      </c>
      <c r="H1833" s="6">
        <v>22260</v>
      </c>
      <c r="I1833" s="6" t="s">
        <v>9762</v>
      </c>
      <c r="J1833" s="6" t="s">
        <v>9763</v>
      </c>
      <c r="K1833" s="6">
        <v>22260</v>
      </c>
      <c r="L1833" s="6" t="s">
        <v>9764</v>
      </c>
      <c r="M1833" s="6">
        <v>15</v>
      </c>
      <c r="N1833" s="6" t="e">
        <f>VLOOKUP(A1833,'1_คตง_ภาพรวม'!$L$6:$M$56,2,FALSE)</f>
        <v>#N/A</v>
      </c>
    </row>
    <row r="1834" spans="1:14">
      <c r="A1834" s="6" t="s">
        <v>4968</v>
      </c>
      <c r="B1834" s="6" t="s">
        <v>25915</v>
      </c>
      <c r="C1834" s="6" t="s">
        <v>25916</v>
      </c>
      <c r="D1834" s="35">
        <v>44344</v>
      </c>
      <c r="E1834" s="6" t="s">
        <v>25917</v>
      </c>
      <c r="F1834" s="6" t="s">
        <v>9875</v>
      </c>
      <c r="G1834" s="6">
        <v>410602.5</v>
      </c>
      <c r="H1834" s="6">
        <v>410602.5</v>
      </c>
      <c r="I1834" s="6" t="s">
        <v>9762</v>
      </c>
      <c r="J1834" s="6" t="s">
        <v>9763</v>
      </c>
      <c r="K1834" s="6">
        <v>410602.5</v>
      </c>
      <c r="L1834" s="6" t="s">
        <v>9764</v>
      </c>
      <c r="M1834" s="6">
        <v>15</v>
      </c>
      <c r="N1834" s="6" t="e">
        <f>VLOOKUP(A1834,'1_คตง_ภาพรวม'!$L$6:$M$56,2,FALSE)</f>
        <v>#N/A</v>
      </c>
    </row>
    <row r="1835" spans="1:14">
      <c r="A1835" s="6" t="s">
        <v>2126</v>
      </c>
      <c r="B1835" s="6" t="s">
        <v>25918</v>
      </c>
      <c r="C1835" s="6" t="s">
        <v>25919</v>
      </c>
      <c r="D1835" s="35">
        <v>44344</v>
      </c>
      <c r="E1835" s="6" t="s">
        <v>25920</v>
      </c>
      <c r="F1835" s="6" t="s">
        <v>9875</v>
      </c>
      <c r="G1835" s="6">
        <v>88060.5</v>
      </c>
      <c r="H1835" s="6">
        <v>88060.5</v>
      </c>
      <c r="I1835" s="6" t="s">
        <v>9762</v>
      </c>
      <c r="J1835" s="6" t="s">
        <v>9763</v>
      </c>
      <c r="K1835" s="6">
        <v>88060.5</v>
      </c>
      <c r="L1835" s="6" t="s">
        <v>9764</v>
      </c>
      <c r="M1835" s="6">
        <v>15</v>
      </c>
      <c r="N1835" s="6" t="e">
        <f>VLOOKUP(A1835,'1_คตง_ภาพรวม'!$L$6:$M$56,2,FALSE)</f>
        <v>#N/A</v>
      </c>
    </row>
    <row r="1836" spans="1:14">
      <c r="A1836" s="6" t="s">
        <v>2057</v>
      </c>
      <c r="B1836" s="6" t="s">
        <v>25921</v>
      </c>
      <c r="C1836" s="6" t="s">
        <v>25922</v>
      </c>
      <c r="D1836" s="35">
        <v>44344</v>
      </c>
      <c r="E1836" s="6" t="s">
        <v>25923</v>
      </c>
      <c r="F1836" s="6" t="s">
        <v>9875</v>
      </c>
      <c r="G1836" s="6">
        <v>127200</v>
      </c>
      <c r="H1836" s="6">
        <v>127200</v>
      </c>
      <c r="I1836" s="6" t="s">
        <v>9762</v>
      </c>
      <c r="J1836" s="6" t="s">
        <v>9763</v>
      </c>
      <c r="K1836" s="6">
        <v>127200</v>
      </c>
      <c r="L1836" s="6" t="s">
        <v>9764</v>
      </c>
      <c r="M1836" s="6">
        <v>15</v>
      </c>
      <c r="N1836" s="6" t="e">
        <f>VLOOKUP(A1836,'1_คตง_ภาพรวม'!$L$6:$M$56,2,FALSE)</f>
        <v>#N/A</v>
      </c>
    </row>
    <row r="1837" spans="1:14">
      <c r="A1837" s="6" t="s">
        <v>2105</v>
      </c>
      <c r="B1837" s="6" t="s">
        <v>25924</v>
      </c>
      <c r="C1837" s="6" t="s">
        <v>25925</v>
      </c>
      <c r="D1837" s="35">
        <v>44344</v>
      </c>
      <c r="E1837" s="6" t="s">
        <v>25926</v>
      </c>
      <c r="F1837" s="6" t="s">
        <v>9875</v>
      </c>
      <c r="G1837" s="6">
        <v>64350</v>
      </c>
      <c r="H1837" s="6">
        <v>64350</v>
      </c>
      <c r="I1837" s="6" t="s">
        <v>9762</v>
      </c>
      <c r="J1837" s="6" t="s">
        <v>9763</v>
      </c>
      <c r="K1837" s="6">
        <v>64350</v>
      </c>
      <c r="L1837" s="6" t="s">
        <v>9764</v>
      </c>
      <c r="M1837" s="6">
        <v>15</v>
      </c>
      <c r="N1837" s="6" t="e">
        <f>VLOOKUP(A1837,'1_คตง_ภาพรวม'!$L$6:$M$56,2,FALSE)</f>
        <v>#N/A</v>
      </c>
    </row>
    <row r="1838" spans="1:14">
      <c r="A1838" s="6" t="s">
        <v>32692</v>
      </c>
      <c r="B1838" s="6" t="s">
        <v>25939</v>
      </c>
      <c r="C1838" s="6" t="s">
        <v>25940</v>
      </c>
      <c r="D1838" s="35">
        <v>44347</v>
      </c>
      <c r="E1838" s="6" t="s">
        <v>25941</v>
      </c>
      <c r="F1838" s="6" t="s">
        <v>9875</v>
      </c>
      <c r="G1838" s="6">
        <v>22770</v>
      </c>
      <c r="H1838" s="6">
        <v>22770</v>
      </c>
      <c r="I1838" s="6" t="s">
        <v>9762</v>
      </c>
      <c r="J1838" s="6" t="s">
        <v>9763</v>
      </c>
      <c r="K1838" s="6">
        <v>22770</v>
      </c>
      <c r="L1838" s="6" t="s">
        <v>9764</v>
      </c>
      <c r="M1838" s="6">
        <v>15</v>
      </c>
      <c r="N1838" s="6" t="e">
        <f>VLOOKUP(A1838,'1_คตง_ภาพรวม'!$L$6:$M$56,2,FALSE)</f>
        <v>#N/A</v>
      </c>
    </row>
    <row r="1839" spans="1:14">
      <c r="A1839" s="6" t="s">
        <v>2816</v>
      </c>
      <c r="B1839" s="6" t="s">
        <v>25942</v>
      </c>
      <c r="C1839" s="6" t="s">
        <v>25943</v>
      </c>
      <c r="D1839" s="35">
        <v>44347</v>
      </c>
      <c r="E1839" s="6" t="s">
        <v>25944</v>
      </c>
      <c r="F1839" s="6" t="s">
        <v>9875</v>
      </c>
      <c r="G1839" s="6">
        <v>21186</v>
      </c>
      <c r="H1839" s="6">
        <v>21186</v>
      </c>
      <c r="I1839" s="6" t="s">
        <v>9762</v>
      </c>
      <c r="J1839" s="6" t="s">
        <v>9763</v>
      </c>
      <c r="K1839" s="6">
        <v>21186</v>
      </c>
      <c r="L1839" s="6" t="s">
        <v>9764</v>
      </c>
      <c r="M1839" s="6">
        <v>15</v>
      </c>
      <c r="N1839" s="6" t="e">
        <f>VLOOKUP(A1839,'1_คตง_ภาพรวม'!$L$6:$M$56,2,FALSE)</f>
        <v>#N/A</v>
      </c>
    </row>
    <row r="1840" spans="1:14">
      <c r="A1840" s="6" t="s">
        <v>2794</v>
      </c>
      <c r="B1840" s="6" t="s">
        <v>25945</v>
      </c>
      <c r="C1840" s="6" t="s">
        <v>25946</v>
      </c>
      <c r="D1840" s="35">
        <v>44347</v>
      </c>
      <c r="E1840" s="6" t="s">
        <v>25947</v>
      </c>
      <c r="F1840" s="6" t="s">
        <v>9875</v>
      </c>
      <c r="G1840" s="6">
        <v>21186</v>
      </c>
      <c r="H1840" s="6">
        <v>21186</v>
      </c>
      <c r="I1840" s="6" t="s">
        <v>9762</v>
      </c>
      <c r="J1840" s="6" t="s">
        <v>9763</v>
      </c>
      <c r="K1840" s="6">
        <v>21186</v>
      </c>
      <c r="L1840" s="6" t="s">
        <v>9764</v>
      </c>
      <c r="M1840" s="6">
        <v>15</v>
      </c>
      <c r="N1840" s="6" t="e">
        <f>VLOOKUP(A1840,'1_คตง_ภาพรวม'!$L$6:$M$56,2,FALSE)</f>
        <v>#N/A</v>
      </c>
    </row>
    <row r="1841" spans="1:14">
      <c r="A1841" s="6" t="s">
        <v>2852</v>
      </c>
      <c r="B1841" s="6" t="s">
        <v>25948</v>
      </c>
      <c r="C1841" s="6" t="s">
        <v>25949</v>
      </c>
      <c r="D1841" s="35">
        <v>44347</v>
      </c>
      <c r="E1841" s="6" t="s">
        <v>25950</v>
      </c>
      <c r="F1841" s="6" t="s">
        <v>9875</v>
      </c>
      <c r="G1841" s="6">
        <v>21186</v>
      </c>
      <c r="H1841" s="6">
        <v>21186</v>
      </c>
      <c r="I1841" s="6" t="s">
        <v>9762</v>
      </c>
      <c r="J1841" s="6" t="s">
        <v>9763</v>
      </c>
      <c r="K1841" s="6">
        <v>21186</v>
      </c>
      <c r="L1841" s="6" t="s">
        <v>9764</v>
      </c>
      <c r="M1841" s="6">
        <v>15</v>
      </c>
      <c r="N1841" s="6" t="e">
        <f>VLOOKUP(A1841,'1_คตง_ภาพรวม'!$L$6:$M$56,2,FALSE)</f>
        <v>#N/A</v>
      </c>
    </row>
    <row r="1842" spans="1:14">
      <c r="A1842" s="6" t="s">
        <v>3280</v>
      </c>
      <c r="B1842" s="6" t="s">
        <v>25951</v>
      </c>
      <c r="C1842" s="6" t="s">
        <v>25952</v>
      </c>
      <c r="D1842" s="35">
        <v>44347</v>
      </c>
      <c r="E1842" s="6" t="s">
        <v>25953</v>
      </c>
      <c r="F1842" s="6" t="s">
        <v>9875</v>
      </c>
      <c r="G1842" s="6">
        <v>15840</v>
      </c>
      <c r="H1842" s="6">
        <v>15840</v>
      </c>
      <c r="I1842" s="6" t="s">
        <v>9762</v>
      </c>
      <c r="J1842" s="6" t="s">
        <v>9763</v>
      </c>
      <c r="K1842" s="6">
        <v>15840</v>
      </c>
      <c r="L1842" s="6" t="s">
        <v>9764</v>
      </c>
      <c r="M1842" s="6">
        <v>15</v>
      </c>
      <c r="N1842" s="6" t="e">
        <f>VLOOKUP(A1842,'1_คตง_ภาพรวม'!$L$6:$M$56,2,FALSE)</f>
        <v>#N/A</v>
      </c>
    </row>
    <row r="1843" spans="1:14">
      <c r="A1843" s="6" t="s">
        <v>3471</v>
      </c>
      <c r="B1843" s="6" t="s">
        <v>25954</v>
      </c>
      <c r="C1843" s="6" t="s">
        <v>25955</v>
      </c>
      <c r="D1843" s="35">
        <v>44347</v>
      </c>
      <c r="E1843" s="6" t="s">
        <v>25956</v>
      </c>
      <c r="F1843" s="6" t="s">
        <v>9875</v>
      </c>
      <c r="G1843" s="6">
        <v>29205</v>
      </c>
      <c r="H1843" s="6">
        <v>29205</v>
      </c>
      <c r="I1843" s="6" t="s">
        <v>9762</v>
      </c>
      <c r="J1843" s="6" t="s">
        <v>9763</v>
      </c>
      <c r="K1843" s="6">
        <v>29205</v>
      </c>
      <c r="L1843" s="6" t="s">
        <v>9764</v>
      </c>
      <c r="M1843" s="6">
        <v>15</v>
      </c>
      <c r="N1843" s="6" t="e">
        <f>VLOOKUP(A1843,'1_คตง_ภาพรวม'!$L$6:$M$56,2,FALSE)</f>
        <v>#N/A</v>
      </c>
    </row>
    <row r="1844" spans="1:14">
      <c r="A1844" s="6" t="s">
        <v>6960</v>
      </c>
      <c r="B1844" s="6" t="s">
        <v>25957</v>
      </c>
      <c r="C1844" s="6" t="s">
        <v>25958</v>
      </c>
      <c r="D1844" s="35">
        <v>44347</v>
      </c>
      <c r="E1844" s="6" t="s">
        <v>25959</v>
      </c>
      <c r="F1844" s="6" t="s">
        <v>9875</v>
      </c>
      <c r="G1844" s="6">
        <v>33660</v>
      </c>
      <c r="H1844" s="6">
        <v>33660</v>
      </c>
      <c r="I1844" s="6" t="s">
        <v>9762</v>
      </c>
      <c r="J1844" s="6" t="s">
        <v>9763</v>
      </c>
      <c r="K1844" s="6">
        <v>33660</v>
      </c>
      <c r="L1844" s="6" t="s">
        <v>9764</v>
      </c>
      <c r="M1844" s="6">
        <v>15</v>
      </c>
      <c r="N1844" s="6" t="e">
        <f>VLOOKUP(A1844,'1_คตง_ภาพรวม'!$L$6:$M$56,2,FALSE)</f>
        <v>#N/A</v>
      </c>
    </row>
    <row r="1845" spans="1:14">
      <c r="A1845" s="6" t="s">
        <v>3721</v>
      </c>
      <c r="B1845" s="6" t="s">
        <v>25960</v>
      </c>
      <c r="C1845" s="6" t="s">
        <v>25961</v>
      </c>
      <c r="D1845" s="35">
        <v>44347</v>
      </c>
      <c r="E1845" s="6" t="s">
        <v>25962</v>
      </c>
      <c r="F1845" s="6" t="s">
        <v>9875</v>
      </c>
      <c r="G1845" s="6">
        <v>138487.14000000001</v>
      </c>
      <c r="H1845" s="6">
        <v>138487.14000000001</v>
      </c>
      <c r="I1845" s="6" t="s">
        <v>9762</v>
      </c>
      <c r="J1845" s="6" t="s">
        <v>9763</v>
      </c>
      <c r="K1845" s="6">
        <v>138487.14000000001</v>
      </c>
      <c r="L1845" s="6" t="s">
        <v>9764</v>
      </c>
      <c r="M1845" s="6">
        <v>15</v>
      </c>
      <c r="N1845" s="6" t="e">
        <f>VLOOKUP(A1845,'1_คตง_ภาพรวม'!$L$6:$M$56,2,FALSE)</f>
        <v>#N/A</v>
      </c>
    </row>
    <row r="1846" spans="1:14">
      <c r="A1846" s="6" t="s">
        <v>3266</v>
      </c>
      <c r="B1846" s="6" t="s">
        <v>25963</v>
      </c>
      <c r="C1846" s="6" t="s">
        <v>25964</v>
      </c>
      <c r="D1846" s="35">
        <v>44347</v>
      </c>
      <c r="E1846" s="6" t="s">
        <v>25965</v>
      </c>
      <c r="F1846" s="6" t="s">
        <v>9875</v>
      </c>
      <c r="G1846" s="6">
        <v>15840</v>
      </c>
      <c r="H1846" s="6">
        <v>15840</v>
      </c>
      <c r="I1846" s="6" t="s">
        <v>9762</v>
      </c>
      <c r="J1846" s="6" t="s">
        <v>9763</v>
      </c>
      <c r="K1846" s="6">
        <v>15840</v>
      </c>
      <c r="L1846" s="6" t="s">
        <v>9764</v>
      </c>
      <c r="M1846" s="6">
        <v>15</v>
      </c>
      <c r="N1846" s="6" t="e">
        <f>VLOOKUP(A1846,'1_คตง_ภาพรวม'!$L$6:$M$56,2,FALSE)</f>
        <v>#N/A</v>
      </c>
    </row>
    <row r="1847" spans="1:14">
      <c r="A1847" s="6" t="s">
        <v>2602</v>
      </c>
      <c r="B1847" s="6" t="s">
        <v>25966</v>
      </c>
      <c r="C1847" s="6" t="s">
        <v>25967</v>
      </c>
      <c r="D1847" s="35">
        <v>44347</v>
      </c>
      <c r="E1847" s="6" t="s">
        <v>25968</v>
      </c>
      <c r="F1847" s="6" t="s">
        <v>9875</v>
      </c>
      <c r="G1847" s="6">
        <v>19800</v>
      </c>
      <c r="H1847" s="6">
        <v>19800</v>
      </c>
      <c r="I1847" s="6" t="s">
        <v>9762</v>
      </c>
      <c r="J1847" s="6" t="s">
        <v>9763</v>
      </c>
      <c r="K1847" s="6">
        <v>19800</v>
      </c>
      <c r="L1847" s="6" t="s">
        <v>9764</v>
      </c>
      <c r="M1847" s="6">
        <v>15</v>
      </c>
      <c r="N1847" s="6" t="e">
        <f>VLOOKUP(A1847,'1_คตง_ภาพรวม'!$L$6:$M$56,2,FALSE)</f>
        <v>#N/A</v>
      </c>
    </row>
    <row r="1848" spans="1:14">
      <c r="A1848" s="6" t="s">
        <v>4192</v>
      </c>
      <c r="B1848" s="6" t="s">
        <v>25969</v>
      </c>
      <c r="C1848" s="6" t="s">
        <v>25970</v>
      </c>
      <c r="D1848" s="35">
        <v>44347</v>
      </c>
      <c r="E1848" s="6" t="s">
        <v>25971</v>
      </c>
      <c r="F1848" s="6" t="s">
        <v>9875</v>
      </c>
      <c r="G1848" s="6">
        <v>18810</v>
      </c>
      <c r="H1848" s="6">
        <v>18810</v>
      </c>
      <c r="I1848" s="6" t="s">
        <v>9762</v>
      </c>
      <c r="J1848" s="6" t="s">
        <v>9763</v>
      </c>
      <c r="K1848" s="6">
        <v>18810</v>
      </c>
      <c r="L1848" s="6" t="s">
        <v>9764</v>
      </c>
      <c r="M1848" s="6">
        <v>15</v>
      </c>
      <c r="N1848" s="6" t="e">
        <f>VLOOKUP(A1848,'1_คตง_ภาพรวม'!$L$6:$M$56,2,FALSE)</f>
        <v>#N/A</v>
      </c>
    </row>
    <row r="1849" spans="1:14">
      <c r="A1849" s="6" t="s">
        <v>3313</v>
      </c>
      <c r="B1849" s="6" t="s">
        <v>25972</v>
      </c>
      <c r="C1849" s="6" t="s">
        <v>25973</v>
      </c>
      <c r="D1849" s="35">
        <v>44347</v>
      </c>
      <c r="E1849" s="6" t="s">
        <v>25974</v>
      </c>
      <c r="F1849" s="6" t="s">
        <v>9875</v>
      </c>
      <c r="G1849" s="6">
        <v>19800</v>
      </c>
      <c r="H1849" s="6">
        <v>19800</v>
      </c>
      <c r="I1849" s="6" t="s">
        <v>9762</v>
      </c>
      <c r="J1849" s="6" t="s">
        <v>9763</v>
      </c>
      <c r="K1849" s="6">
        <v>19800</v>
      </c>
      <c r="L1849" s="6" t="s">
        <v>9764</v>
      </c>
      <c r="M1849" s="6">
        <v>15</v>
      </c>
      <c r="N1849" s="6" t="e">
        <f>VLOOKUP(A1849,'1_คตง_ภาพรวม'!$L$6:$M$56,2,FALSE)</f>
        <v>#N/A</v>
      </c>
    </row>
    <row r="1850" spans="1:14">
      <c r="A1850" s="6" t="s">
        <v>5589</v>
      </c>
      <c r="B1850" s="6" t="s">
        <v>25975</v>
      </c>
      <c r="C1850" s="6" t="s">
        <v>25976</v>
      </c>
      <c r="D1850" s="35">
        <v>44347</v>
      </c>
      <c r="E1850" s="6" t="s">
        <v>25977</v>
      </c>
      <c r="F1850" s="6" t="s">
        <v>9875</v>
      </c>
      <c r="G1850" s="6">
        <v>30195</v>
      </c>
      <c r="H1850" s="6">
        <v>30195</v>
      </c>
      <c r="I1850" s="6" t="s">
        <v>9762</v>
      </c>
      <c r="J1850" s="6" t="s">
        <v>9763</v>
      </c>
      <c r="K1850" s="6">
        <v>30195</v>
      </c>
      <c r="L1850" s="6" t="s">
        <v>9764</v>
      </c>
      <c r="M1850" s="6">
        <v>15</v>
      </c>
      <c r="N1850" s="6" t="e">
        <f>VLOOKUP(A1850,'1_คตง_ภาพรวม'!$L$6:$M$56,2,FALSE)</f>
        <v>#N/A</v>
      </c>
    </row>
    <row r="1851" spans="1:14">
      <c r="A1851" s="6" t="s">
        <v>3064</v>
      </c>
      <c r="B1851" s="6" t="s">
        <v>25984</v>
      </c>
      <c r="C1851" s="6" t="s">
        <v>25985</v>
      </c>
      <c r="D1851" s="35">
        <v>44347</v>
      </c>
      <c r="E1851" s="6" t="s">
        <v>25986</v>
      </c>
      <c r="F1851" s="6" t="s">
        <v>9875</v>
      </c>
      <c r="G1851" s="6">
        <v>29700</v>
      </c>
      <c r="H1851" s="6">
        <v>29700</v>
      </c>
      <c r="I1851" s="6" t="s">
        <v>9762</v>
      </c>
      <c r="J1851" s="6" t="s">
        <v>9763</v>
      </c>
      <c r="K1851" s="6">
        <v>29700</v>
      </c>
      <c r="L1851" s="6" t="s">
        <v>9764</v>
      </c>
      <c r="M1851" s="6">
        <v>15</v>
      </c>
      <c r="N1851" s="6" t="e">
        <f>VLOOKUP(A1851,'1_คตง_ภาพรวม'!$L$6:$M$56,2,FALSE)</f>
        <v>#N/A</v>
      </c>
    </row>
    <row r="1852" spans="1:14">
      <c r="A1852" s="6" t="s">
        <v>2659</v>
      </c>
      <c r="B1852" s="6" t="s">
        <v>26037</v>
      </c>
      <c r="C1852" s="6" t="s">
        <v>26038</v>
      </c>
      <c r="D1852" s="35">
        <v>44295</v>
      </c>
      <c r="E1852" s="6" t="s">
        <v>26039</v>
      </c>
      <c r="F1852" s="6" t="s">
        <v>26040</v>
      </c>
      <c r="G1852" s="6">
        <v>478113</v>
      </c>
      <c r="H1852" s="6">
        <v>478113</v>
      </c>
      <c r="I1852" s="6" t="s">
        <v>9762</v>
      </c>
      <c r="J1852" s="6" t="s">
        <v>9763</v>
      </c>
      <c r="K1852" s="6">
        <v>478113</v>
      </c>
      <c r="L1852" s="6" t="s">
        <v>9764</v>
      </c>
      <c r="M1852" s="6">
        <v>15</v>
      </c>
      <c r="N1852" s="6" t="e">
        <f>VLOOKUP(A1852,'1_คตง_ภาพรวม'!$L$6:$M$56,2,FALSE)</f>
        <v>#N/A</v>
      </c>
    </row>
    <row r="1853" spans="1:14">
      <c r="A1853" s="6" t="s">
        <v>2651</v>
      </c>
      <c r="B1853" s="6" t="s">
        <v>26053</v>
      </c>
      <c r="C1853" s="6" t="s">
        <v>26054</v>
      </c>
      <c r="D1853" s="35">
        <v>44314</v>
      </c>
      <c r="E1853" s="6" t="s">
        <v>26055</v>
      </c>
      <c r="F1853" s="6" t="s">
        <v>26040</v>
      </c>
      <c r="G1853" s="6">
        <v>362440.5</v>
      </c>
      <c r="H1853" s="6">
        <v>362440.5</v>
      </c>
      <c r="I1853" s="6" t="s">
        <v>9762</v>
      </c>
      <c r="J1853" s="6" t="s">
        <v>9763</v>
      </c>
      <c r="K1853" s="6">
        <v>362440.5</v>
      </c>
      <c r="L1853" s="6" t="s">
        <v>9764</v>
      </c>
      <c r="M1853" s="6">
        <v>15</v>
      </c>
      <c r="N1853" s="6" t="e">
        <f>VLOOKUP(A1853,'1_คตง_ภาพรวม'!$L$6:$M$56,2,FALSE)</f>
        <v>#N/A</v>
      </c>
    </row>
  </sheetData>
  <autoFilter ref="A1:N185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R5282"/>
  <sheetViews>
    <sheetView topLeftCell="E60" zoomScaleNormal="100" workbookViewId="0">
      <selection activeCell="F104" sqref="F104"/>
    </sheetView>
  </sheetViews>
  <sheetFormatPr defaultColWidth="9" defaultRowHeight="12.75"/>
  <cols>
    <col min="1" max="2" width="9" style="6"/>
    <col min="3" max="3" width="8.7109375" style="6" bestFit="1" customWidth="1"/>
    <col min="4" max="4" width="6.85546875" style="6" bestFit="1" customWidth="1"/>
    <col min="5" max="5" width="36.7109375" style="6" customWidth="1"/>
    <col min="6" max="6" width="9" style="6"/>
    <col min="7" max="7" width="12" style="6" bestFit="1" customWidth="1"/>
    <col min="8" max="8" width="10.7109375" style="6" customWidth="1"/>
    <col min="9" max="10" width="9" style="6"/>
    <col min="11" max="11" width="9.140625" style="6" customWidth="1"/>
    <col min="12" max="14" width="9" style="6"/>
    <col min="15" max="15" width="0" style="6" hidden="1" customWidth="1"/>
    <col min="16" max="16384" width="9" style="6"/>
  </cols>
  <sheetData>
    <row r="1" spans="1:18">
      <c r="A1" s="6" t="s">
        <v>9747</v>
      </c>
      <c r="B1" s="6" t="s">
        <v>9748</v>
      </c>
      <c r="C1" s="6" t="s">
        <v>343</v>
      </c>
      <c r="D1" s="6" t="s">
        <v>9749</v>
      </c>
      <c r="E1" s="6" t="s">
        <v>9739</v>
      </c>
      <c r="F1" s="6" t="s">
        <v>9750</v>
      </c>
      <c r="G1" s="6" t="s">
        <v>9751</v>
      </c>
      <c r="H1" s="6" t="s">
        <v>9752</v>
      </c>
      <c r="I1" s="6" t="s">
        <v>9753</v>
      </c>
      <c r="J1" s="6" t="s">
        <v>9754</v>
      </c>
      <c r="K1" s="6" t="s">
        <v>9755</v>
      </c>
      <c r="L1" s="6" t="s">
        <v>9756</v>
      </c>
      <c r="M1" s="6" t="s">
        <v>32698</v>
      </c>
      <c r="N1" s="6" t="s">
        <v>7</v>
      </c>
      <c r="O1" s="6" t="s">
        <v>32698</v>
      </c>
      <c r="P1" s="6" t="s">
        <v>32697</v>
      </c>
      <c r="Q1" s="6" t="s">
        <v>343</v>
      </c>
      <c r="R1" s="6" t="s">
        <v>9751</v>
      </c>
    </row>
    <row r="2" spans="1:18" hidden="1">
      <c r="A2" s="34" t="s">
        <v>27165</v>
      </c>
      <c r="B2" s="34" t="s">
        <v>27166</v>
      </c>
      <c r="C2" s="34" t="s">
        <v>9413</v>
      </c>
      <c r="D2" s="35">
        <v>43952</v>
      </c>
      <c r="E2" s="34" t="s">
        <v>9414</v>
      </c>
      <c r="F2" s="34" t="s">
        <v>27167</v>
      </c>
      <c r="G2" s="36">
        <v>9700</v>
      </c>
      <c r="H2" s="36">
        <v>9700</v>
      </c>
      <c r="I2" s="34" t="s">
        <v>9762</v>
      </c>
      <c r="J2" s="34" t="s">
        <v>9763</v>
      </c>
      <c r="K2" s="36">
        <v>9700</v>
      </c>
      <c r="L2" s="34" t="s">
        <v>9764</v>
      </c>
      <c r="M2" s="6" t="e">
        <f>FIND("PO",E2)</f>
        <v>#VALUE!</v>
      </c>
    </row>
    <row r="3" spans="1:18" hidden="1">
      <c r="A3" s="34" t="s">
        <v>27165</v>
      </c>
      <c r="B3" s="34" t="s">
        <v>27166</v>
      </c>
      <c r="C3" s="34" t="s">
        <v>9413</v>
      </c>
      <c r="D3" s="35">
        <v>43952</v>
      </c>
      <c r="E3" s="34" t="s">
        <v>27168</v>
      </c>
      <c r="F3" s="34" t="s">
        <v>27167</v>
      </c>
      <c r="G3" s="36">
        <v>679</v>
      </c>
      <c r="H3" s="36">
        <v>679</v>
      </c>
      <c r="I3" s="34" t="s">
        <v>9762</v>
      </c>
      <c r="J3" s="34" t="s">
        <v>9763</v>
      </c>
      <c r="K3" s="36">
        <v>679</v>
      </c>
      <c r="L3" s="34" t="s">
        <v>9764</v>
      </c>
      <c r="M3" s="6">
        <f t="shared" ref="M3:M66" si="0">FIND("PO",E3)</f>
        <v>18</v>
      </c>
    </row>
    <row r="4" spans="1:18" hidden="1">
      <c r="A4" s="34" t="s">
        <v>27165</v>
      </c>
      <c r="B4" s="34" t="s">
        <v>27166</v>
      </c>
      <c r="C4" s="34" t="s">
        <v>9413</v>
      </c>
      <c r="D4" s="35">
        <v>43952</v>
      </c>
      <c r="E4" s="34" t="s">
        <v>27168</v>
      </c>
      <c r="F4" s="34" t="s">
        <v>9773</v>
      </c>
      <c r="G4" s="36">
        <v>-10379</v>
      </c>
      <c r="H4" s="36">
        <v>-10379</v>
      </c>
      <c r="I4" s="34" t="s">
        <v>9762</v>
      </c>
      <c r="J4" s="34" t="s">
        <v>9763</v>
      </c>
      <c r="K4" s="36">
        <v>-10379</v>
      </c>
      <c r="L4" s="34" t="s">
        <v>9764</v>
      </c>
      <c r="M4" s="6">
        <f t="shared" si="0"/>
        <v>18</v>
      </c>
    </row>
    <row r="5" spans="1:18" hidden="1">
      <c r="A5" s="34" t="s">
        <v>27165</v>
      </c>
      <c r="B5" s="34" t="s">
        <v>27169</v>
      </c>
      <c r="C5" s="34" t="s">
        <v>9339</v>
      </c>
      <c r="D5" s="35">
        <v>43952</v>
      </c>
      <c r="E5" s="34" t="s">
        <v>9340</v>
      </c>
      <c r="F5" s="34" t="s">
        <v>27170</v>
      </c>
      <c r="G5" s="36">
        <v>464256.45</v>
      </c>
      <c r="H5" s="36">
        <v>464256.45</v>
      </c>
      <c r="I5" s="34" t="s">
        <v>9762</v>
      </c>
      <c r="J5" s="34" t="s">
        <v>9763</v>
      </c>
      <c r="K5" s="36">
        <v>464256.45</v>
      </c>
      <c r="L5" s="34" t="s">
        <v>9764</v>
      </c>
      <c r="M5" s="6" t="e">
        <f t="shared" si="0"/>
        <v>#VALUE!</v>
      </c>
    </row>
    <row r="6" spans="1:18" hidden="1">
      <c r="A6" s="34" t="s">
        <v>27165</v>
      </c>
      <c r="B6" s="34" t="s">
        <v>27169</v>
      </c>
      <c r="C6" s="34" t="s">
        <v>9339</v>
      </c>
      <c r="D6" s="35">
        <v>43952</v>
      </c>
      <c r="E6" s="34" t="s">
        <v>27171</v>
      </c>
      <c r="F6" s="34" t="s">
        <v>27170</v>
      </c>
      <c r="G6" s="36">
        <v>32497.95</v>
      </c>
      <c r="H6" s="36">
        <v>32497.95</v>
      </c>
      <c r="I6" s="34" t="s">
        <v>9762</v>
      </c>
      <c r="J6" s="34" t="s">
        <v>9763</v>
      </c>
      <c r="K6" s="36">
        <v>32497.95</v>
      </c>
      <c r="L6" s="34" t="s">
        <v>9764</v>
      </c>
      <c r="M6" s="6">
        <f t="shared" si="0"/>
        <v>18</v>
      </c>
    </row>
    <row r="7" spans="1:18" hidden="1">
      <c r="A7" s="34" t="s">
        <v>27165</v>
      </c>
      <c r="B7" s="34" t="s">
        <v>27169</v>
      </c>
      <c r="C7" s="34" t="s">
        <v>9339</v>
      </c>
      <c r="D7" s="35">
        <v>43952</v>
      </c>
      <c r="E7" s="34" t="s">
        <v>27171</v>
      </c>
      <c r="F7" s="34" t="s">
        <v>9773</v>
      </c>
      <c r="G7" s="36">
        <v>-496754.4</v>
      </c>
      <c r="H7" s="36">
        <v>-496754.4</v>
      </c>
      <c r="I7" s="34" t="s">
        <v>9762</v>
      </c>
      <c r="J7" s="34" t="s">
        <v>9763</v>
      </c>
      <c r="K7" s="36">
        <v>-496754.4</v>
      </c>
      <c r="L7" s="34" t="s">
        <v>9764</v>
      </c>
      <c r="M7" s="6">
        <f t="shared" si="0"/>
        <v>18</v>
      </c>
    </row>
    <row r="8" spans="1:18" hidden="1">
      <c r="A8" s="34" t="s">
        <v>27165</v>
      </c>
      <c r="B8" s="34" t="s">
        <v>27172</v>
      </c>
      <c r="C8" s="34" t="s">
        <v>9355</v>
      </c>
      <c r="D8" s="35">
        <v>43952</v>
      </c>
      <c r="E8" s="34" t="s">
        <v>9356</v>
      </c>
      <c r="F8" s="34" t="s">
        <v>27173</v>
      </c>
      <c r="G8" s="36">
        <v>434590.01</v>
      </c>
      <c r="H8" s="36">
        <v>434590.01</v>
      </c>
      <c r="I8" s="34" t="s">
        <v>9762</v>
      </c>
      <c r="J8" s="34" t="s">
        <v>9763</v>
      </c>
      <c r="K8" s="36">
        <v>434590.01</v>
      </c>
      <c r="L8" s="34" t="s">
        <v>9764</v>
      </c>
      <c r="M8" s="6" t="e">
        <f t="shared" si="0"/>
        <v>#VALUE!</v>
      </c>
    </row>
    <row r="9" spans="1:18" hidden="1">
      <c r="A9" s="34" t="s">
        <v>27165</v>
      </c>
      <c r="B9" s="34" t="s">
        <v>27172</v>
      </c>
      <c r="C9" s="34" t="s">
        <v>9355</v>
      </c>
      <c r="D9" s="35">
        <v>43952</v>
      </c>
      <c r="E9" s="34" t="s">
        <v>27174</v>
      </c>
      <c r="F9" s="34" t="s">
        <v>27173</v>
      </c>
      <c r="G9" s="36">
        <v>30421.3</v>
      </c>
      <c r="H9" s="36">
        <v>30421.3</v>
      </c>
      <c r="I9" s="34" t="s">
        <v>9762</v>
      </c>
      <c r="J9" s="34" t="s">
        <v>9763</v>
      </c>
      <c r="K9" s="36">
        <v>30421.3</v>
      </c>
      <c r="L9" s="34" t="s">
        <v>9764</v>
      </c>
      <c r="M9" s="6">
        <f t="shared" si="0"/>
        <v>18</v>
      </c>
    </row>
    <row r="10" spans="1:18" hidden="1">
      <c r="A10" s="34" t="s">
        <v>27165</v>
      </c>
      <c r="B10" s="34" t="s">
        <v>27172</v>
      </c>
      <c r="C10" s="34" t="s">
        <v>9355</v>
      </c>
      <c r="D10" s="35">
        <v>43952</v>
      </c>
      <c r="E10" s="34" t="s">
        <v>27174</v>
      </c>
      <c r="F10" s="34" t="s">
        <v>9773</v>
      </c>
      <c r="G10" s="36">
        <v>-465011.31</v>
      </c>
      <c r="H10" s="36">
        <v>-465011.31</v>
      </c>
      <c r="I10" s="34" t="s">
        <v>9762</v>
      </c>
      <c r="J10" s="34" t="s">
        <v>9763</v>
      </c>
      <c r="K10" s="36">
        <v>-465011.31</v>
      </c>
      <c r="L10" s="34" t="s">
        <v>9764</v>
      </c>
      <c r="M10" s="6">
        <f t="shared" si="0"/>
        <v>18</v>
      </c>
    </row>
    <row r="11" spans="1:18" hidden="1">
      <c r="A11" s="34" t="s">
        <v>27165</v>
      </c>
      <c r="B11" s="34" t="s">
        <v>27175</v>
      </c>
      <c r="C11" s="34" t="s">
        <v>7441</v>
      </c>
      <c r="D11" s="35">
        <v>43952</v>
      </c>
      <c r="E11" s="34" t="s">
        <v>27176</v>
      </c>
      <c r="F11" s="34" t="s">
        <v>27177</v>
      </c>
      <c r="G11" s="36">
        <v>150000</v>
      </c>
      <c r="H11" s="36">
        <v>150000</v>
      </c>
      <c r="I11" s="34" t="s">
        <v>9762</v>
      </c>
      <c r="J11" s="34" t="s">
        <v>9763</v>
      </c>
      <c r="K11" s="36">
        <v>150000</v>
      </c>
      <c r="L11" s="34" t="s">
        <v>9764</v>
      </c>
      <c r="M11" s="6" t="e">
        <f t="shared" si="0"/>
        <v>#VALUE!</v>
      </c>
    </row>
    <row r="12" spans="1:18" hidden="1">
      <c r="A12" s="34" t="s">
        <v>27165</v>
      </c>
      <c r="B12" s="34" t="s">
        <v>27175</v>
      </c>
      <c r="C12" s="34" t="s">
        <v>7441</v>
      </c>
      <c r="D12" s="35">
        <v>43952</v>
      </c>
      <c r="E12" s="34" t="s">
        <v>27178</v>
      </c>
      <c r="F12" s="34" t="s">
        <v>27177</v>
      </c>
      <c r="G12" s="36">
        <v>10500</v>
      </c>
      <c r="H12" s="36">
        <v>10500</v>
      </c>
      <c r="I12" s="34" t="s">
        <v>9762</v>
      </c>
      <c r="J12" s="34" t="s">
        <v>9763</v>
      </c>
      <c r="K12" s="36">
        <v>10500</v>
      </c>
      <c r="L12" s="34" t="s">
        <v>9764</v>
      </c>
      <c r="M12" s="6">
        <f t="shared" si="0"/>
        <v>18</v>
      </c>
    </row>
    <row r="13" spans="1:18" hidden="1">
      <c r="A13" s="34" t="s">
        <v>27165</v>
      </c>
      <c r="B13" s="34" t="s">
        <v>27175</v>
      </c>
      <c r="C13" s="34" t="s">
        <v>7441</v>
      </c>
      <c r="D13" s="35">
        <v>43952</v>
      </c>
      <c r="E13" s="34" t="s">
        <v>27178</v>
      </c>
      <c r="F13" s="34" t="s">
        <v>9773</v>
      </c>
      <c r="G13" s="36">
        <v>-160500</v>
      </c>
      <c r="H13" s="36">
        <v>-160500</v>
      </c>
      <c r="I13" s="34" t="s">
        <v>9762</v>
      </c>
      <c r="J13" s="34" t="s">
        <v>9763</v>
      </c>
      <c r="K13" s="36">
        <v>-160500</v>
      </c>
      <c r="L13" s="34" t="s">
        <v>9764</v>
      </c>
      <c r="M13" s="6">
        <f t="shared" si="0"/>
        <v>18</v>
      </c>
    </row>
    <row r="14" spans="1:18" hidden="1">
      <c r="A14" s="34" t="s">
        <v>27165</v>
      </c>
      <c r="B14" s="34" t="s">
        <v>27179</v>
      </c>
      <c r="C14" s="34" t="s">
        <v>8164</v>
      </c>
      <c r="D14" s="35">
        <v>43983</v>
      </c>
      <c r="E14" s="34" t="s">
        <v>8165</v>
      </c>
      <c r="F14" s="34" t="s">
        <v>27180</v>
      </c>
      <c r="G14" s="36">
        <v>690000</v>
      </c>
      <c r="H14" s="36">
        <v>690000</v>
      </c>
      <c r="I14" s="34" t="s">
        <v>9762</v>
      </c>
      <c r="J14" s="34" t="s">
        <v>9763</v>
      </c>
      <c r="K14" s="36">
        <v>690000</v>
      </c>
      <c r="L14" s="34" t="s">
        <v>9764</v>
      </c>
      <c r="M14" s="6" t="e">
        <f t="shared" si="0"/>
        <v>#VALUE!</v>
      </c>
    </row>
    <row r="15" spans="1:18" hidden="1">
      <c r="A15" s="34" t="s">
        <v>27165</v>
      </c>
      <c r="B15" s="34" t="s">
        <v>27179</v>
      </c>
      <c r="C15" s="34" t="s">
        <v>8164</v>
      </c>
      <c r="D15" s="35">
        <v>43983</v>
      </c>
      <c r="E15" s="34" t="s">
        <v>27181</v>
      </c>
      <c r="F15" s="34" t="s">
        <v>27180</v>
      </c>
      <c r="G15" s="36">
        <v>48300</v>
      </c>
      <c r="H15" s="36">
        <v>48300</v>
      </c>
      <c r="I15" s="34" t="s">
        <v>9762</v>
      </c>
      <c r="J15" s="34" t="s">
        <v>9763</v>
      </c>
      <c r="K15" s="36">
        <v>48300</v>
      </c>
      <c r="L15" s="34" t="s">
        <v>9764</v>
      </c>
      <c r="M15" s="6">
        <f t="shared" si="0"/>
        <v>18</v>
      </c>
    </row>
    <row r="16" spans="1:18" hidden="1">
      <c r="A16" s="34" t="s">
        <v>27165</v>
      </c>
      <c r="B16" s="34" t="s">
        <v>27179</v>
      </c>
      <c r="C16" s="34" t="s">
        <v>8164</v>
      </c>
      <c r="D16" s="35">
        <v>43983</v>
      </c>
      <c r="E16" s="34" t="s">
        <v>27181</v>
      </c>
      <c r="F16" s="34" t="s">
        <v>9773</v>
      </c>
      <c r="G16" s="36">
        <v>-738300</v>
      </c>
      <c r="H16" s="36">
        <v>-738300</v>
      </c>
      <c r="I16" s="34" t="s">
        <v>9762</v>
      </c>
      <c r="J16" s="34" t="s">
        <v>9763</v>
      </c>
      <c r="K16" s="36">
        <v>-738300</v>
      </c>
      <c r="L16" s="34" t="s">
        <v>9764</v>
      </c>
      <c r="M16" s="6">
        <f t="shared" si="0"/>
        <v>18</v>
      </c>
    </row>
    <row r="17" spans="1:13" hidden="1">
      <c r="A17" s="34" t="s">
        <v>27165</v>
      </c>
      <c r="B17" s="34" t="s">
        <v>27182</v>
      </c>
      <c r="C17" s="34" t="s">
        <v>8483</v>
      </c>
      <c r="D17" s="35">
        <v>43983</v>
      </c>
      <c r="E17" s="34" t="s">
        <v>8487</v>
      </c>
      <c r="F17" s="34" t="s">
        <v>27183</v>
      </c>
      <c r="G17" s="36">
        <v>27000</v>
      </c>
      <c r="H17" s="36">
        <v>27000</v>
      </c>
      <c r="I17" s="34" t="s">
        <v>9762</v>
      </c>
      <c r="J17" s="34" t="s">
        <v>9763</v>
      </c>
      <c r="K17" s="36">
        <v>27000</v>
      </c>
      <c r="L17" s="34" t="s">
        <v>9764</v>
      </c>
      <c r="M17" s="6">
        <f t="shared" si="0"/>
        <v>1</v>
      </c>
    </row>
    <row r="18" spans="1:13" hidden="1">
      <c r="A18" s="34" t="s">
        <v>27165</v>
      </c>
      <c r="B18" s="34" t="s">
        <v>27182</v>
      </c>
      <c r="C18" s="34" t="s">
        <v>8483</v>
      </c>
      <c r="D18" s="35">
        <v>43983</v>
      </c>
      <c r="E18" s="34" t="s">
        <v>27184</v>
      </c>
      <c r="F18" s="34" t="s">
        <v>27183</v>
      </c>
      <c r="G18" s="36">
        <v>1890</v>
      </c>
      <c r="H18" s="36">
        <v>1890</v>
      </c>
      <c r="I18" s="34" t="s">
        <v>9762</v>
      </c>
      <c r="J18" s="34" t="s">
        <v>9763</v>
      </c>
      <c r="K18" s="36">
        <v>1890</v>
      </c>
      <c r="L18" s="34" t="s">
        <v>9764</v>
      </c>
      <c r="M18" s="6" t="e">
        <f t="shared" si="0"/>
        <v>#VALUE!</v>
      </c>
    </row>
    <row r="19" spans="1:13" hidden="1">
      <c r="A19" s="34" t="s">
        <v>27165</v>
      </c>
      <c r="B19" s="34" t="s">
        <v>27182</v>
      </c>
      <c r="C19" s="34" t="s">
        <v>8483</v>
      </c>
      <c r="D19" s="35">
        <v>43983</v>
      </c>
      <c r="E19" s="34" t="s">
        <v>8487</v>
      </c>
      <c r="F19" s="34" t="s">
        <v>27185</v>
      </c>
      <c r="G19" s="36">
        <v>164340</v>
      </c>
      <c r="H19" s="36">
        <v>164340</v>
      </c>
      <c r="I19" s="34" t="s">
        <v>9762</v>
      </c>
      <c r="J19" s="34" t="s">
        <v>9763</v>
      </c>
      <c r="K19" s="36">
        <v>164340</v>
      </c>
      <c r="L19" s="34" t="s">
        <v>9764</v>
      </c>
      <c r="M19" s="6">
        <f t="shared" si="0"/>
        <v>1</v>
      </c>
    </row>
    <row r="20" spans="1:13" hidden="1">
      <c r="A20" s="34" t="s">
        <v>27165</v>
      </c>
      <c r="B20" s="34" t="s">
        <v>27182</v>
      </c>
      <c r="C20" s="34" t="s">
        <v>8483</v>
      </c>
      <c r="D20" s="35">
        <v>43983</v>
      </c>
      <c r="E20" s="34" t="s">
        <v>27184</v>
      </c>
      <c r="F20" s="34" t="s">
        <v>27185</v>
      </c>
      <c r="G20" s="36">
        <v>11503.8</v>
      </c>
      <c r="H20" s="36">
        <v>11503.8</v>
      </c>
      <c r="I20" s="34" t="s">
        <v>9762</v>
      </c>
      <c r="J20" s="34" t="s">
        <v>9763</v>
      </c>
      <c r="K20" s="36">
        <v>11503.8</v>
      </c>
      <c r="L20" s="34" t="s">
        <v>9764</v>
      </c>
      <c r="M20" s="6" t="e">
        <f t="shared" si="0"/>
        <v>#VALUE!</v>
      </c>
    </row>
    <row r="21" spans="1:13" hidden="1">
      <c r="A21" s="34" t="s">
        <v>27165</v>
      </c>
      <c r="B21" s="34" t="s">
        <v>27182</v>
      </c>
      <c r="C21" s="34" t="s">
        <v>8483</v>
      </c>
      <c r="D21" s="35">
        <v>43983</v>
      </c>
      <c r="E21" s="34" t="s">
        <v>27184</v>
      </c>
      <c r="F21" s="34" t="s">
        <v>9773</v>
      </c>
      <c r="G21" s="36">
        <v>-204733.8</v>
      </c>
      <c r="H21" s="36">
        <v>-204733.8</v>
      </c>
      <c r="I21" s="34" t="s">
        <v>9762</v>
      </c>
      <c r="J21" s="34" t="s">
        <v>9763</v>
      </c>
      <c r="K21" s="36">
        <v>-204733.8</v>
      </c>
      <c r="L21" s="34" t="s">
        <v>9764</v>
      </c>
      <c r="M21" s="6" t="e">
        <f t="shared" si="0"/>
        <v>#VALUE!</v>
      </c>
    </row>
    <row r="22" spans="1:13" hidden="1">
      <c r="A22" s="34" t="s">
        <v>27165</v>
      </c>
      <c r="B22" s="34" t="s">
        <v>27186</v>
      </c>
      <c r="C22" s="34" t="s">
        <v>7437</v>
      </c>
      <c r="D22" s="35">
        <v>43983</v>
      </c>
      <c r="E22" s="34" t="s">
        <v>27187</v>
      </c>
      <c r="F22" s="34" t="s">
        <v>27177</v>
      </c>
      <c r="G22" s="36">
        <v>150000</v>
      </c>
      <c r="H22" s="36">
        <v>150000</v>
      </c>
      <c r="I22" s="34" t="s">
        <v>9762</v>
      </c>
      <c r="J22" s="34" t="s">
        <v>9763</v>
      </c>
      <c r="K22" s="36">
        <v>150000</v>
      </c>
      <c r="L22" s="34" t="s">
        <v>9764</v>
      </c>
      <c r="M22" s="6">
        <f t="shared" si="0"/>
        <v>1</v>
      </c>
    </row>
    <row r="23" spans="1:13" hidden="1">
      <c r="A23" s="34" t="s">
        <v>27165</v>
      </c>
      <c r="B23" s="34" t="s">
        <v>27186</v>
      </c>
      <c r="C23" s="34" t="s">
        <v>7437</v>
      </c>
      <c r="D23" s="35">
        <v>43983</v>
      </c>
      <c r="E23" s="34" t="s">
        <v>27188</v>
      </c>
      <c r="F23" s="34" t="s">
        <v>27177</v>
      </c>
      <c r="G23" s="36">
        <v>10500</v>
      </c>
      <c r="H23" s="36">
        <v>10500</v>
      </c>
      <c r="I23" s="34" t="s">
        <v>9762</v>
      </c>
      <c r="J23" s="34" t="s">
        <v>9763</v>
      </c>
      <c r="K23" s="36">
        <v>10500</v>
      </c>
      <c r="L23" s="34" t="s">
        <v>9764</v>
      </c>
      <c r="M23" s="6" t="e">
        <f t="shared" si="0"/>
        <v>#VALUE!</v>
      </c>
    </row>
    <row r="24" spans="1:13" hidden="1">
      <c r="A24" s="34" t="s">
        <v>27165</v>
      </c>
      <c r="B24" s="34" t="s">
        <v>27186</v>
      </c>
      <c r="C24" s="34" t="s">
        <v>7437</v>
      </c>
      <c r="D24" s="35">
        <v>43983</v>
      </c>
      <c r="E24" s="34" t="s">
        <v>27188</v>
      </c>
      <c r="F24" s="34" t="s">
        <v>9773</v>
      </c>
      <c r="G24" s="36">
        <v>-160500</v>
      </c>
      <c r="H24" s="36">
        <v>-160500</v>
      </c>
      <c r="I24" s="34" t="s">
        <v>9762</v>
      </c>
      <c r="J24" s="34" t="s">
        <v>9763</v>
      </c>
      <c r="K24" s="36">
        <v>-160500</v>
      </c>
      <c r="L24" s="34" t="s">
        <v>9764</v>
      </c>
      <c r="M24" s="6" t="e">
        <f t="shared" si="0"/>
        <v>#VALUE!</v>
      </c>
    </row>
    <row r="25" spans="1:13" hidden="1">
      <c r="A25" s="34" t="s">
        <v>27165</v>
      </c>
      <c r="B25" s="34" t="s">
        <v>27189</v>
      </c>
      <c r="C25" s="34" t="s">
        <v>6762</v>
      </c>
      <c r="D25" s="35">
        <v>44013</v>
      </c>
      <c r="E25" s="34" t="s">
        <v>6763</v>
      </c>
      <c r="F25" s="34" t="s">
        <v>27190</v>
      </c>
      <c r="G25" s="36">
        <v>73600</v>
      </c>
      <c r="H25" s="36">
        <v>73600</v>
      </c>
      <c r="I25" s="34" t="s">
        <v>9762</v>
      </c>
      <c r="J25" s="34" t="s">
        <v>9763</v>
      </c>
      <c r="K25" s="36">
        <v>73600</v>
      </c>
      <c r="L25" s="34" t="s">
        <v>9764</v>
      </c>
      <c r="M25" s="6" t="e">
        <f t="shared" si="0"/>
        <v>#VALUE!</v>
      </c>
    </row>
    <row r="26" spans="1:13" hidden="1">
      <c r="A26" s="34" t="s">
        <v>27165</v>
      </c>
      <c r="B26" s="34" t="s">
        <v>27189</v>
      </c>
      <c r="C26" s="34" t="s">
        <v>6762</v>
      </c>
      <c r="D26" s="35">
        <v>44013</v>
      </c>
      <c r="E26" s="34" t="s">
        <v>27191</v>
      </c>
      <c r="F26" s="34" t="s">
        <v>27190</v>
      </c>
      <c r="G26" s="36">
        <v>5152</v>
      </c>
      <c r="H26" s="36">
        <v>5152</v>
      </c>
      <c r="I26" s="34" t="s">
        <v>9762</v>
      </c>
      <c r="J26" s="34" t="s">
        <v>9763</v>
      </c>
      <c r="K26" s="36">
        <v>5152</v>
      </c>
      <c r="L26" s="34" t="s">
        <v>9764</v>
      </c>
      <c r="M26" s="6" t="e">
        <f t="shared" si="0"/>
        <v>#VALUE!</v>
      </c>
    </row>
    <row r="27" spans="1:13" hidden="1">
      <c r="A27" s="34" t="s">
        <v>27165</v>
      </c>
      <c r="B27" s="34" t="s">
        <v>27189</v>
      </c>
      <c r="C27" s="34" t="s">
        <v>6762</v>
      </c>
      <c r="D27" s="35">
        <v>44013</v>
      </c>
      <c r="E27" s="34" t="s">
        <v>27191</v>
      </c>
      <c r="F27" s="34" t="s">
        <v>9773</v>
      </c>
      <c r="G27" s="36">
        <v>-78752</v>
      </c>
      <c r="H27" s="36">
        <v>-78752</v>
      </c>
      <c r="I27" s="34" t="s">
        <v>9762</v>
      </c>
      <c r="J27" s="34" t="s">
        <v>9763</v>
      </c>
      <c r="K27" s="36">
        <v>-78752</v>
      </c>
      <c r="L27" s="34" t="s">
        <v>9764</v>
      </c>
      <c r="M27" s="6" t="e">
        <f t="shared" si="0"/>
        <v>#VALUE!</v>
      </c>
    </row>
    <row r="28" spans="1:13" hidden="1">
      <c r="A28" s="34" t="s">
        <v>27165</v>
      </c>
      <c r="B28" s="34" t="s">
        <v>27192</v>
      </c>
      <c r="C28" s="34" t="s">
        <v>8087</v>
      </c>
      <c r="D28" s="35">
        <v>44013</v>
      </c>
      <c r="E28" s="34" t="s">
        <v>8088</v>
      </c>
      <c r="F28" s="34" t="s">
        <v>27193</v>
      </c>
      <c r="G28" s="36">
        <v>141590</v>
      </c>
      <c r="H28" s="36">
        <v>141590</v>
      </c>
      <c r="I28" s="34" t="s">
        <v>9762</v>
      </c>
      <c r="J28" s="34" t="s">
        <v>9763</v>
      </c>
      <c r="K28" s="36">
        <v>141590</v>
      </c>
      <c r="L28" s="34" t="s">
        <v>9764</v>
      </c>
      <c r="M28" s="6">
        <f t="shared" si="0"/>
        <v>1</v>
      </c>
    </row>
    <row r="29" spans="1:13" hidden="1">
      <c r="A29" s="34" t="s">
        <v>27165</v>
      </c>
      <c r="B29" s="34" t="s">
        <v>27192</v>
      </c>
      <c r="C29" s="34" t="s">
        <v>8087</v>
      </c>
      <c r="D29" s="35">
        <v>44013</v>
      </c>
      <c r="E29" s="34" t="s">
        <v>27194</v>
      </c>
      <c r="F29" s="34" t="s">
        <v>27193</v>
      </c>
      <c r="G29" s="36">
        <v>9911.2999999999993</v>
      </c>
      <c r="H29" s="36">
        <v>9911.2999999999993</v>
      </c>
      <c r="I29" s="34" t="s">
        <v>9762</v>
      </c>
      <c r="J29" s="34" t="s">
        <v>9763</v>
      </c>
      <c r="K29" s="36">
        <v>9911.2999999999993</v>
      </c>
      <c r="L29" s="34" t="s">
        <v>9764</v>
      </c>
      <c r="M29" s="6" t="e">
        <f t="shared" si="0"/>
        <v>#VALUE!</v>
      </c>
    </row>
    <row r="30" spans="1:13" hidden="1">
      <c r="A30" s="34" t="s">
        <v>27165</v>
      </c>
      <c r="B30" s="34" t="s">
        <v>27192</v>
      </c>
      <c r="C30" s="34" t="s">
        <v>8087</v>
      </c>
      <c r="D30" s="35">
        <v>44013</v>
      </c>
      <c r="E30" s="34" t="s">
        <v>27194</v>
      </c>
      <c r="F30" s="34" t="s">
        <v>9773</v>
      </c>
      <c r="G30" s="36">
        <v>-151501.29999999999</v>
      </c>
      <c r="H30" s="36">
        <v>-151501.29999999999</v>
      </c>
      <c r="I30" s="34" t="s">
        <v>9762</v>
      </c>
      <c r="J30" s="34" t="s">
        <v>9763</v>
      </c>
      <c r="K30" s="36">
        <v>-151501.29999999999</v>
      </c>
      <c r="L30" s="34" t="s">
        <v>9764</v>
      </c>
      <c r="M30" s="6" t="e">
        <f t="shared" si="0"/>
        <v>#VALUE!</v>
      </c>
    </row>
    <row r="31" spans="1:13" hidden="1">
      <c r="A31" s="34" t="s">
        <v>27165</v>
      </c>
      <c r="B31" s="34" t="s">
        <v>27195</v>
      </c>
      <c r="C31" s="34" t="s">
        <v>8351</v>
      </c>
      <c r="D31" s="35">
        <v>44046</v>
      </c>
      <c r="E31" s="34" t="s">
        <v>8352</v>
      </c>
      <c r="F31" s="34" t="s">
        <v>27196</v>
      </c>
      <c r="G31" s="36">
        <v>10960</v>
      </c>
      <c r="H31" s="36">
        <v>10960</v>
      </c>
      <c r="I31" s="34" t="s">
        <v>9762</v>
      </c>
      <c r="J31" s="34" t="s">
        <v>9763</v>
      </c>
      <c r="K31" s="36">
        <v>10960</v>
      </c>
      <c r="L31" s="34" t="s">
        <v>9764</v>
      </c>
      <c r="M31" s="6">
        <f t="shared" si="0"/>
        <v>1</v>
      </c>
    </row>
    <row r="32" spans="1:13" hidden="1">
      <c r="A32" s="34" t="s">
        <v>27165</v>
      </c>
      <c r="B32" s="34" t="s">
        <v>27195</v>
      </c>
      <c r="C32" s="34" t="s">
        <v>8351</v>
      </c>
      <c r="D32" s="35">
        <v>44046</v>
      </c>
      <c r="E32" s="34" t="s">
        <v>27197</v>
      </c>
      <c r="F32" s="34" t="s">
        <v>27196</v>
      </c>
      <c r="G32" s="36">
        <v>767.2</v>
      </c>
      <c r="H32" s="36">
        <v>767.2</v>
      </c>
      <c r="I32" s="34" t="s">
        <v>9762</v>
      </c>
      <c r="J32" s="34" t="s">
        <v>9763</v>
      </c>
      <c r="K32" s="36">
        <v>767.2</v>
      </c>
      <c r="L32" s="34" t="s">
        <v>9764</v>
      </c>
      <c r="M32" s="6">
        <f t="shared" si="0"/>
        <v>18</v>
      </c>
    </row>
    <row r="33" spans="1:13" hidden="1">
      <c r="A33" s="34" t="s">
        <v>27165</v>
      </c>
      <c r="B33" s="34" t="s">
        <v>27195</v>
      </c>
      <c r="C33" s="34" t="s">
        <v>8351</v>
      </c>
      <c r="D33" s="35">
        <v>44046</v>
      </c>
      <c r="E33" s="34" t="s">
        <v>27197</v>
      </c>
      <c r="F33" s="34" t="s">
        <v>9773</v>
      </c>
      <c r="G33" s="36">
        <v>-11727.2</v>
      </c>
      <c r="H33" s="36">
        <v>-11727.2</v>
      </c>
      <c r="I33" s="34" t="s">
        <v>9762</v>
      </c>
      <c r="J33" s="34" t="s">
        <v>9763</v>
      </c>
      <c r="K33" s="36">
        <v>-11727.2</v>
      </c>
      <c r="L33" s="34" t="s">
        <v>9764</v>
      </c>
      <c r="M33" s="6">
        <f t="shared" si="0"/>
        <v>18</v>
      </c>
    </row>
    <row r="34" spans="1:13" hidden="1">
      <c r="A34" s="34" t="s">
        <v>27165</v>
      </c>
      <c r="B34" s="34" t="s">
        <v>27198</v>
      </c>
      <c r="C34" s="34" t="s">
        <v>5787</v>
      </c>
      <c r="D34" s="35">
        <v>44075</v>
      </c>
      <c r="E34" s="34" t="s">
        <v>27199</v>
      </c>
      <c r="F34" s="34" t="s">
        <v>27190</v>
      </c>
      <c r="G34" s="36">
        <v>67500</v>
      </c>
      <c r="H34" s="36">
        <v>67500</v>
      </c>
      <c r="I34" s="34" t="s">
        <v>9762</v>
      </c>
      <c r="J34" s="34" t="s">
        <v>9763</v>
      </c>
      <c r="K34" s="36">
        <v>67500</v>
      </c>
      <c r="L34" s="34" t="s">
        <v>9764</v>
      </c>
      <c r="M34" s="6">
        <f t="shared" si="0"/>
        <v>1</v>
      </c>
    </row>
    <row r="35" spans="1:13" hidden="1">
      <c r="A35" s="34" t="s">
        <v>27165</v>
      </c>
      <c r="B35" s="34" t="s">
        <v>27198</v>
      </c>
      <c r="C35" s="34" t="s">
        <v>5787</v>
      </c>
      <c r="D35" s="35">
        <v>44075</v>
      </c>
      <c r="E35" s="34" t="s">
        <v>27200</v>
      </c>
      <c r="F35" s="34" t="s">
        <v>27190</v>
      </c>
      <c r="G35" s="36">
        <v>4725</v>
      </c>
      <c r="H35" s="36">
        <v>4725</v>
      </c>
      <c r="I35" s="34" t="s">
        <v>9762</v>
      </c>
      <c r="J35" s="34" t="s">
        <v>9763</v>
      </c>
      <c r="K35" s="36">
        <v>4725</v>
      </c>
      <c r="L35" s="34" t="s">
        <v>9764</v>
      </c>
      <c r="M35" s="6" t="e">
        <f t="shared" si="0"/>
        <v>#VALUE!</v>
      </c>
    </row>
    <row r="36" spans="1:13" hidden="1">
      <c r="A36" s="34" t="s">
        <v>27165</v>
      </c>
      <c r="B36" s="34" t="s">
        <v>27198</v>
      </c>
      <c r="C36" s="34" t="s">
        <v>5787</v>
      </c>
      <c r="D36" s="35">
        <v>44075</v>
      </c>
      <c r="E36" s="34" t="s">
        <v>27200</v>
      </c>
      <c r="F36" s="34" t="s">
        <v>9773</v>
      </c>
      <c r="G36" s="36">
        <v>-72225</v>
      </c>
      <c r="H36" s="36">
        <v>-72225</v>
      </c>
      <c r="I36" s="34" t="s">
        <v>9762</v>
      </c>
      <c r="J36" s="34" t="s">
        <v>9763</v>
      </c>
      <c r="K36" s="36">
        <v>-72225</v>
      </c>
      <c r="L36" s="34" t="s">
        <v>9764</v>
      </c>
      <c r="M36" s="6" t="e">
        <f t="shared" si="0"/>
        <v>#VALUE!</v>
      </c>
    </row>
    <row r="37" spans="1:13" hidden="1">
      <c r="A37" s="34" t="s">
        <v>9849</v>
      </c>
      <c r="B37" s="34" t="s">
        <v>27201</v>
      </c>
      <c r="C37" s="34" t="s">
        <v>27202</v>
      </c>
      <c r="D37" s="35">
        <v>44075</v>
      </c>
      <c r="E37" s="34" t="s">
        <v>27203</v>
      </c>
      <c r="F37" s="34" t="s">
        <v>27204</v>
      </c>
      <c r="G37" s="36">
        <v>10979.6</v>
      </c>
      <c r="H37" s="36">
        <v>10979.6</v>
      </c>
      <c r="I37" s="34" t="s">
        <v>9762</v>
      </c>
      <c r="J37" s="34" t="s">
        <v>9763</v>
      </c>
      <c r="K37" s="36">
        <v>10979.6</v>
      </c>
      <c r="L37" s="34" t="s">
        <v>9764</v>
      </c>
      <c r="M37" s="6">
        <f t="shared" si="0"/>
        <v>1</v>
      </c>
    </row>
    <row r="38" spans="1:13" hidden="1">
      <c r="A38" s="34" t="s">
        <v>9849</v>
      </c>
      <c r="B38" s="34" t="s">
        <v>27201</v>
      </c>
      <c r="C38" s="34" t="s">
        <v>27202</v>
      </c>
      <c r="D38" s="35">
        <v>44075</v>
      </c>
      <c r="E38" s="34" t="s">
        <v>27205</v>
      </c>
      <c r="F38" s="34" t="s">
        <v>27204</v>
      </c>
      <c r="G38" s="36">
        <v>768.57</v>
      </c>
      <c r="H38" s="36">
        <v>768.57</v>
      </c>
      <c r="I38" s="34" t="s">
        <v>9762</v>
      </c>
      <c r="J38" s="34" t="s">
        <v>9763</v>
      </c>
      <c r="K38" s="36">
        <v>768.57</v>
      </c>
      <c r="L38" s="34" t="s">
        <v>9764</v>
      </c>
      <c r="M38" s="6">
        <f t="shared" si="0"/>
        <v>18</v>
      </c>
    </row>
    <row r="39" spans="1:13" hidden="1">
      <c r="A39" s="34" t="s">
        <v>9849</v>
      </c>
      <c r="B39" s="34" t="s">
        <v>27201</v>
      </c>
      <c r="C39" s="34" t="s">
        <v>27202</v>
      </c>
      <c r="D39" s="35">
        <v>44075</v>
      </c>
      <c r="E39" s="34" t="s">
        <v>27205</v>
      </c>
      <c r="F39" s="34" t="s">
        <v>9773</v>
      </c>
      <c r="G39" s="36">
        <v>-11748.17</v>
      </c>
      <c r="H39" s="36">
        <v>-11748.17</v>
      </c>
      <c r="I39" s="34" t="s">
        <v>9762</v>
      </c>
      <c r="J39" s="34" t="s">
        <v>9763</v>
      </c>
      <c r="K39" s="36">
        <v>-11748.17</v>
      </c>
      <c r="L39" s="34" t="s">
        <v>9764</v>
      </c>
      <c r="M39" s="6">
        <f t="shared" si="0"/>
        <v>18</v>
      </c>
    </row>
    <row r="40" spans="1:13" hidden="1">
      <c r="A40" s="34" t="s">
        <v>9849</v>
      </c>
      <c r="B40" s="34" t="s">
        <v>27206</v>
      </c>
      <c r="C40" s="34" t="s">
        <v>27207</v>
      </c>
      <c r="D40" s="35">
        <v>44075</v>
      </c>
      <c r="E40" s="34" t="s">
        <v>27208</v>
      </c>
      <c r="F40" s="34" t="s">
        <v>27204</v>
      </c>
      <c r="G40" s="36">
        <v>10649</v>
      </c>
      <c r="H40" s="36">
        <v>10649</v>
      </c>
      <c r="I40" s="34" t="s">
        <v>9762</v>
      </c>
      <c r="J40" s="34" t="s">
        <v>9763</v>
      </c>
      <c r="K40" s="36">
        <v>10649</v>
      </c>
      <c r="L40" s="34" t="s">
        <v>9764</v>
      </c>
      <c r="M40" s="6">
        <f t="shared" si="0"/>
        <v>1</v>
      </c>
    </row>
    <row r="41" spans="1:13" hidden="1">
      <c r="A41" s="34" t="s">
        <v>9849</v>
      </c>
      <c r="B41" s="34" t="s">
        <v>27206</v>
      </c>
      <c r="C41" s="34" t="s">
        <v>27207</v>
      </c>
      <c r="D41" s="35">
        <v>44075</v>
      </c>
      <c r="E41" s="34" t="s">
        <v>27209</v>
      </c>
      <c r="F41" s="34" t="s">
        <v>27204</v>
      </c>
      <c r="G41" s="36">
        <v>745.43</v>
      </c>
      <c r="H41" s="36">
        <v>745.43</v>
      </c>
      <c r="I41" s="34" t="s">
        <v>9762</v>
      </c>
      <c r="J41" s="34" t="s">
        <v>9763</v>
      </c>
      <c r="K41" s="36">
        <v>745.43</v>
      </c>
      <c r="L41" s="34" t="s">
        <v>9764</v>
      </c>
      <c r="M41" s="6">
        <f t="shared" si="0"/>
        <v>18</v>
      </c>
    </row>
    <row r="42" spans="1:13" hidden="1">
      <c r="A42" s="34" t="s">
        <v>9849</v>
      </c>
      <c r="B42" s="34" t="s">
        <v>27206</v>
      </c>
      <c r="C42" s="34" t="s">
        <v>27207</v>
      </c>
      <c r="D42" s="35">
        <v>44075</v>
      </c>
      <c r="E42" s="34" t="s">
        <v>27209</v>
      </c>
      <c r="F42" s="34" t="s">
        <v>9773</v>
      </c>
      <c r="G42" s="36">
        <v>-11394.43</v>
      </c>
      <c r="H42" s="36">
        <v>-11394.43</v>
      </c>
      <c r="I42" s="34" t="s">
        <v>9762</v>
      </c>
      <c r="J42" s="34" t="s">
        <v>9763</v>
      </c>
      <c r="K42" s="36">
        <v>-11394.43</v>
      </c>
      <c r="L42" s="34" t="s">
        <v>9764</v>
      </c>
      <c r="M42" s="6">
        <f t="shared" si="0"/>
        <v>18</v>
      </c>
    </row>
    <row r="43" spans="1:13" hidden="1">
      <c r="A43" s="34" t="s">
        <v>9849</v>
      </c>
      <c r="B43" s="34" t="s">
        <v>27210</v>
      </c>
      <c r="C43" s="34" t="s">
        <v>27211</v>
      </c>
      <c r="D43" s="35">
        <v>44075</v>
      </c>
      <c r="E43" s="34" t="s">
        <v>27212</v>
      </c>
      <c r="F43" s="34" t="s">
        <v>27204</v>
      </c>
      <c r="G43" s="36">
        <v>13891.65</v>
      </c>
      <c r="H43" s="36">
        <v>13891.65</v>
      </c>
      <c r="I43" s="34" t="s">
        <v>9762</v>
      </c>
      <c r="J43" s="34" t="s">
        <v>9763</v>
      </c>
      <c r="K43" s="36">
        <v>13891.65</v>
      </c>
      <c r="L43" s="34" t="s">
        <v>9764</v>
      </c>
      <c r="M43" s="6">
        <f t="shared" si="0"/>
        <v>1</v>
      </c>
    </row>
    <row r="44" spans="1:13" hidden="1">
      <c r="A44" s="34" t="s">
        <v>9849</v>
      </c>
      <c r="B44" s="34" t="s">
        <v>27210</v>
      </c>
      <c r="C44" s="34" t="s">
        <v>27211</v>
      </c>
      <c r="D44" s="35">
        <v>44075</v>
      </c>
      <c r="E44" s="34" t="s">
        <v>27213</v>
      </c>
      <c r="F44" s="34" t="s">
        <v>27204</v>
      </c>
      <c r="G44" s="36">
        <v>972.42</v>
      </c>
      <c r="H44" s="36">
        <v>972.42</v>
      </c>
      <c r="I44" s="34" t="s">
        <v>9762</v>
      </c>
      <c r="J44" s="34" t="s">
        <v>9763</v>
      </c>
      <c r="K44" s="36">
        <v>972.42</v>
      </c>
      <c r="L44" s="34" t="s">
        <v>9764</v>
      </c>
      <c r="M44" s="6">
        <f t="shared" si="0"/>
        <v>18</v>
      </c>
    </row>
    <row r="45" spans="1:13" hidden="1">
      <c r="A45" s="34" t="s">
        <v>9849</v>
      </c>
      <c r="B45" s="34" t="s">
        <v>27210</v>
      </c>
      <c r="C45" s="34" t="s">
        <v>27211</v>
      </c>
      <c r="D45" s="35">
        <v>44075</v>
      </c>
      <c r="E45" s="34" t="s">
        <v>27213</v>
      </c>
      <c r="F45" s="34" t="s">
        <v>9773</v>
      </c>
      <c r="G45" s="36">
        <v>-14864.07</v>
      </c>
      <c r="H45" s="36">
        <v>-14864.07</v>
      </c>
      <c r="I45" s="34" t="s">
        <v>9762</v>
      </c>
      <c r="J45" s="34" t="s">
        <v>9763</v>
      </c>
      <c r="K45" s="36">
        <v>-14864.07</v>
      </c>
      <c r="L45" s="34" t="s">
        <v>9764</v>
      </c>
      <c r="M45" s="6">
        <f t="shared" si="0"/>
        <v>18</v>
      </c>
    </row>
    <row r="46" spans="1:13" hidden="1">
      <c r="A46" s="34" t="s">
        <v>9849</v>
      </c>
      <c r="B46" s="34" t="s">
        <v>27214</v>
      </c>
      <c r="C46" s="34" t="s">
        <v>27215</v>
      </c>
      <c r="D46" s="35">
        <v>44075</v>
      </c>
      <c r="E46" s="34" t="s">
        <v>27216</v>
      </c>
      <c r="F46" s="34" t="s">
        <v>27204</v>
      </c>
      <c r="G46" s="36">
        <v>14503.79</v>
      </c>
      <c r="H46" s="36">
        <v>14503.79</v>
      </c>
      <c r="I46" s="34" t="s">
        <v>9762</v>
      </c>
      <c r="J46" s="34" t="s">
        <v>9763</v>
      </c>
      <c r="K46" s="36">
        <v>14503.79</v>
      </c>
      <c r="L46" s="34" t="s">
        <v>9764</v>
      </c>
      <c r="M46" s="6" t="e">
        <f t="shared" si="0"/>
        <v>#VALUE!</v>
      </c>
    </row>
    <row r="47" spans="1:13" hidden="1">
      <c r="A47" s="34" t="s">
        <v>9849</v>
      </c>
      <c r="B47" s="34" t="s">
        <v>27214</v>
      </c>
      <c r="C47" s="34" t="s">
        <v>27215</v>
      </c>
      <c r="D47" s="35">
        <v>44075</v>
      </c>
      <c r="E47" s="34" t="s">
        <v>27217</v>
      </c>
      <c r="F47" s="34" t="s">
        <v>27204</v>
      </c>
      <c r="G47" s="36">
        <v>1015.26</v>
      </c>
      <c r="H47" s="36">
        <v>1015.26</v>
      </c>
      <c r="I47" s="34" t="s">
        <v>9762</v>
      </c>
      <c r="J47" s="34" t="s">
        <v>9763</v>
      </c>
      <c r="K47" s="36">
        <v>1015.26</v>
      </c>
      <c r="L47" s="34" t="s">
        <v>9764</v>
      </c>
      <c r="M47" s="6">
        <f t="shared" si="0"/>
        <v>18</v>
      </c>
    </row>
    <row r="48" spans="1:13" hidden="1">
      <c r="A48" s="34" t="s">
        <v>9849</v>
      </c>
      <c r="B48" s="34" t="s">
        <v>27214</v>
      </c>
      <c r="C48" s="34" t="s">
        <v>27215</v>
      </c>
      <c r="D48" s="35">
        <v>44075</v>
      </c>
      <c r="E48" s="34" t="s">
        <v>27217</v>
      </c>
      <c r="F48" s="34" t="s">
        <v>9773</v>
      </c>
      <c r="G48" s="36">
        <v>-15519.05</v>
      </c>
      <c r="H48" s="36">
        <v>-15519.05</v>
      </c>
      <c r="I48" s="34" t="s">
        <v>9762</v>
      </c>
      <c r="J48" s="34" t="s">
        <v>9763</v>
      </c>
      <c r="K48" s="36">
        <v>-15519.05</v>
      </c>
      <c r="L48" s="34" t="s">
        <v>9764</v>
      </c>
      <c r="M48" s="6">
        <f t="shared" si="0"/>
        <v>18</v>
      </c>
    </row>
    <row r="49" spans="1:18" hidden="1">
      <c r="A49" s="34" t="s">
        <v>9849</v>
      </c>
      <c r="B49" s="34" t="s">
        <v>27218</v>
      </c>
      <c r="C49" s="34" t="s">
        <v>27219</v>
      </c>
      <c r="D49" s="35">
        <v>44075</v>
      </c>
      <c r="E49" s="34" t="s">
        <v>27220</v>
      </c>
      <c r="F49" s="34" t="s">
        <v>27204</v>
      </c>
      <c r="G49" s="36">
        <v>12756.87</v>
      </c>
      <c r="H49" s="36">
        <v>12756.87</v>
      </c>
      <c r="I49" s="34" t="s">
        <v>9762</v>
      </c>
      <c r="J49" s="34" t="s">
        <v>9763</v>
      </c>
      <c r="K49" s="36">
        <v>12756.87</v>
      </c>
      <c r="L49" s="34" t="s">
        <v>9764</v>
      </c>
      <c r="M49" s="6">
        <f t="shared" si="0"/>
        <v>1</v>
      </c>
    </row>
    <row r="50" spans="1:18" hidden="1">
      <c r="A50" s="34" t="s">
        <v>9849</v>
      </c>
      <c r="B50" s="34" t="s">
        <v>27218</v>
      </c>
      <c r="C50" s="34" t="s">
        <v>27219</v>
      </c>
      <c r="D50" s="35">
        <v>44075</v>
      </c>
      <c r="E50" s="34" t="s">
        <v>27221</v>
      </c>
      <c r="F50" s="34" t="s">
        <v>27204</v>
      </c>
      <c r="G50" s="36">
        <v>892.98</v>
      </c>
      <c r="H50" s="36">
        <v>892.98</v>
      </c>
      <c r="I50" s="34" t="s">
        <v>9762</v>
      </c>
      <c r="J50" s="34" t="s">
        <v>9763</v>
      </c>
      <c r="K50" s="36">
        <v>892.98</v>
      </c>
      <c r="L50" s="34" t="s">
        <v>9764</v>
      </c>
      <c r="M50" s="6">
        <f t="shared" si="0"/>
        <v>18</v>
      </c>
    </row>
    <row r="51" spans="1:18" hidden="1">
      <c r="A51" s="34" t="s">
        <v>9849</v>
      </c>
      <c r="B51" s="34" t="s">
        <v>27218</v>
      </c>
      <c r="C51" s="34" t="s">
        <v>27219</v>
      </c>
      <c r="D51" s="35">
        <v>44075</v>
      </c>
      <c r="E51" s="34" t="s">
        <v>27221</v>
      </c>
      <c r="F51" s="34" t="s">
        <v>9773</v>
      </c>
      <c r="G51" s="36">
        <v>-13649.85</v>
      </c>
      <c r="H51" s="36">
        <v>-13649.85</v>
      </c>
      <c r="I51" s="34" t="s">
        <v>9762</v>
      </c>
      <c r="J51" s="34" t="s">
        <v>9763</v>
      </c>
      <c r="K51" s="36">
        <v>-13649.85</v>
      </c>
      <c r="L51" s="34" t="s">
        <v>9764</v>
      </c>
      <c r="M51" s="6">
        <f t="shared" si="0"/>
        <v>18</v>
      </c>
    </row>
    <row r="52" spans="1:18" hidden="1">
      <c r="A52" s="34" t="s">
        <v>9849</v>
      </c>
      <c r="B52" s="34" t="s">
        <v>27222</v>
      </c>
      <c r="C52" s="34" t="s">
        <v>27223</v>
      </c>
      <c r="D52" s="35">
        <v>44075</v>
      </c>
      <c r="E52" s="34" t="s">
        <v>27224</v>
      </c>
      <c r="F52" s="34" t="s">
        <v>27204</v>
      </c>
      <c r="G52" s="36">
        <v>13433.94</v>
      </c>
      <c r="H52" s="36">
        <v>13433.94</v>
      </c>
      <c r="I52" s="34" t="s">
        <v>9762</v>
      </c>
      <c r="J52" s="34" t="s">
        <v>9763</v>
      </c>
      <c r="K52" s="36">
        <v>13433.94</v>
      </c>
      <c r="L52" s="34" t="s">
        <v>9764</v>
      </c>
      <c r="M52" s="6" t="e">
        <f t="shared" si="0"/>
        <v>#VALUE!</v>
      </c>
    </row>
    <row r="53" spans="1:18" hidden="1">
      <c r="A53" s="34" t="s">
        <v>9849</v>
      </c>
      <c r="B53" s="34" t="s">
        <v>27222</v>
      </c>
      <c r="C53" s="34" t="s">
        <v>27223</v>
      </c>
      <c r="D53" s="35">
        <v>44075</v>
      </c>
      <c r="E53" s="34" t="s">
        <v>27225</v>
      </c>
      <c r="F53" s="34" t="s">
        <v>27204</v>
      </c>
      <c r="G53" s="36">
        <v>940.38</v>
      </c>
      <c r="H53" s="36">
        <v>940.38</v>
      </c>
      <c r="I53" s="34" t="s">
        <v>9762</v>
      </c>
      <c r="J53" s="34" t="s">
        <v>9763</v>
      </c>
      <c r="K53" s="36">
        <v>940.38</v>
      </c>
      <c r="L53" s="34" t="s">
        <v>9764</v>
      </c>
      <c r="M53" s="6">
        <f t="shared" si="0"/>
        <v>18</v>
      </c>
    </row>
    <row r="54" spans="1:18" hidden="1">
      <c r="A54" s="34" t="s">
        <v>9849</v>
      </c>
      <c r="B54" s="34" t="s">
        <v>27222</v>
      </c>
      <c r="C54" s="34" t="s">
        <v>27223</v>
      </c>
      <c r="D54" s="35">
        <v>44075</v>
      </c>
      <c r="E54" s="34" t="s">
        <v>27225</v>
      </c>
      <c r="F54" s="34" t="s">
        <v>9773</v>
      </c>
      <c r="G54" s="36">
        <v>-14374.32</v>
      </c>
      <c r="H54" s="36">
        <v>-14374.32</v>
      </c>
      <c r="I54" s="34" t="s">
        <v>9762</v>
      </c>
      <c r="J54" s="34" t="s">
        <v>9763</v>
      </c>
      <c r="K54" s="36">
        <v>-14374.32</v>
      </c>
      <c r="L54" s="34" t="s">
        <v>9764</v>
      </c>
      <c r="M54" s="6">
        <f t="shared" si="0"/>
        <v>18</v>
      </c>
    </row>
    <row r="55" spans="1:18" hidden="1">
      <c r="A55" s="34" t="s">
        <v>27165</v>
      </c>
      <c r="B55" s="34" t="s">
        <v>27226</v>
      </c>
      <c r="C55" s="34" t="s">
        <v>7794</v>
      </c>
      <c r="D55" s="35">
        <v>43943</v>
      </c>
      <c r="E55" s="34" t="s">
        <v>7795</v>
      </c>
      <c r="F55" s="34" t="s">
        <v>27227</v>
      </c>
      <c r="G55" s="36">
        <v>48500</v>
      </c>
      <c r="H55" s="36">
        <v>48500</v>
      </c>
      <c r="I55" s="34" t="s">
        <v>9762</v>
      </c>
      <c r="J55" s="34" t="s">
        <v>9763</v>
      </c>
      <c r="K55" s="36">
        <v>48500</v>
      </c>
      <c r="L55" s="34" t="s">
        <v>9764</v>
      </c>
      <c r="M55" s="6" t="e">
        <f t="shared" si="0"/>
        <v>#VALUE!</v>
      </c>
    </row>
    <row r="56" spans="1:18">
      <c r="A56" s="34" t="s">
        <v>27165</v>
      </c>
      <c r="B56" s="34" t="s">
        <v>27226</v>
      </c>
      <c r="C56" s="34" t="s">
        <v>7794</v>
      </c>
      <c r="D56" s="35">
        <v>43943</v>
      </c>
      <c r="E56" s="34" t="s">
        <v>27228</v>
      </c>
      <c r="F56" s="34" t="s">
        <v>9875</v>
      </c>
      <c r="G56" s="36">
        <v>-48500</v>
      </c>
      <c r="H56" s="36">
        <v>-48500</v>
      </c>
      <c r="I56" s="34" t="s">
        <v>9762</v>
      </c>
      <c r="J56" s="34" t="s">
        <v>9763</v>
      </c>
      <c r="K56" s="36">
        <v>-48500</v>
      </c>
      <c r="L56" s="34" t="s">
        <v>9764</v>
      </c>
      <c r="M56" s="6">
        <f t="shared" si="0"/>
        <v>18</v>
      </c>
      <c r="N56" s="6" t="str">
        <f>MID(E56,M56,10)</f>
        <v>PO63000356</v>
      </c>
      <c r="O56" s="6">
        <f>FIND("-",E56)</f>
        <v>28</v>
      </c>
      <c r="P56" s="6" t="str">
        <f>MID(E56,O56+1,2)</f>
        <v>1</v>
      </c>
      <c r="Q56" s="34" t="str">
        <f>C56</f>
        <v>63CIO0514</v>
      </c>
      <c r="R56" s="36">
        <f>-G56</f>
        <v>48500</v>
      </c>
    </row>
    <row r="57" spans="1:18" hidden="1">
      <c r="A57" s="34" t="s">
        <v>27165</v>
      </c>
      <c r="B57" s="34" t="s">
        <v>27229</v>
      </c>
      <c r="C57" s="34" t="s">
        <v>7768</v>
      </c>
      <c r="D57" s="35">
        <v>43943</v>
      </c>
      <c r="E57" s="34" t="s">
        <v>7769</v>
      </c>
      <c r="F57" s="34" t="s">
        <v>27227</v>
      </c>
      <c r="G57" s="36">
        <v>48500</v>
      </c>
      <c r="H57" s="36">
        <v>48500</v>
      </c>
      <c r="I57" s="34" t="s">
        <v>9762</v>
      </c>
      <c r="J57" s="34" t="s">
        <v>9763</v>
      </c>
      <c r="K57" s="36">
        <v>48500</v>
      </c>
      <c r="L57" s="34" t="s">
        <v>9764</v>
      </c>
      <c r="M57" s="6" t="e">
        <f t="shared" si="0"/>
        <v>#VALUE!</v>
      </c>
    </row>
    <row r="58" spans="1:18">
      <c r="A58" s="34" t="s">
        <v>27165</v>
      </c>
      <c r="B58" s="34" t="s">
        <v>27229</v>
      </c>
      <c r="C58" s="34" t="s">
        <v>7768</v>
      </c>
      <c r="D58" s="35">
        <v>43943</v>
      </c>
      <c r="E58" s="34" t="s">
        <v>27230</v>
      </c>
      <c r="F58" s="34" t="s">
        <v>9875</v>
      </c>
      <c r="G58" s="36">
        <v>-48500</v>
      </c>
      <c r="H58" s="36">
        <v>-48500</v>
      </c>
      <c r="I58" s="34" t="s">
        <v>9762</v>
      </c>
      <c r="J58" s="34" t="s">
        <v>9763</v>
      </c>
      <c r="K58" s="36">
        <v>-48500</v>
      </c>
      <c r="L58" s="34" t="s">
        <v>9764</v>
      </c>
      <c r="M58" s="6">
        <f t="shared" si="0"/>
        <v>18</v>
      </c>
      <c r="N58" s="6" t="str">
        <f>MID(E58,M58,10)</f>
        <v>PO63000357</v>
      </c>
      <c r="O58" s="6">
        <f>FIND("-",E58)</f>
        <v>28</v>
      </c>
      <c r="P58" s="6" t="str">
        <f>MID(E58,O58+1,2)</f>
        <v>1</v>
      </c>
      <c r="Q58" s="34" t="str">
        <f>C58</f>
        <v>63CIO0518</v>
      </c>
      <c r="R58" s="36">
        <f>-G58</f>
        <v>48500</v>
      </c>
    </row>
    <row r="59" spans="1:18" hidden="1">
      <c r="A59" s="34" t="s">
        <v>27165</v>
      </c>
      <c r="B59" s="34" t="s">
        <v>27231</v>
      </c>
      <c r="C59" s="34" t="s">
        <v>9399</v>
      </c>
      <c r="D59" s="35">
        <v>43943</v>
      </c>
      <c r="E59" s="34" t="s">
        <v>9400</v>
      </c>
      <c r="F59" s="34" t="s">
        <v>27232</v>
      </c>
      <c r="G59" s="36">
        <v>18500</v>
      </c>
      <c r="H59" s="36">
        <v>18500</v>
      </c>
      <c r="I59" s="34" t="s">
        <v>9762</v>
      </c>
      <c r="J59" s="34" t="s">
        <v>9763</v>
      </c>
      <c r="K59" s="36">
        <v>18500</v>
      </c>
      <c r="L59" s="34" t="s">
        <v>9764</v>
      </c>
      <c r="M59" s="6" t="e">
        <f t="shared" si="0"/>
        <v>#VALUE!</v>
      </c>
    </row>
    <row r="60" spans="1:18">
      <c r="A60" s="34" t="s">
        <v>27165</v>
      </c>
      <c r="B60" s="34" t="s">
        <v>27231</v>
      </c>
      <c r="C60" s="34" t="s">
        <v>9399</v>
      </c>
      <c r="D60" s="35">
        <v>43943</v>
      </c>
      <c r="E60" s="34" t="s">
        <v>27233</v>
      </c>
      <c r="F60" s="34" t="s">
        <v>9875</v>
      </c>
      <c r="G60" s="36">
        <v>-18500</v>
      </c>
      <c r="H60" s="36">
        <v>-18500</v>
      </c>
      <c r="I60" s="34" t="s">
        <v>9762</v>
      </c>
      <c r="J60" s="34" t="s">
        <v>9763</v>
      </c>
      <c r="K60" s="36">
        <v>-18500</v>
      </c>
      <c r="L60" s="34" t="s">
        <v>9764</v>
      </c>
      <c r="M60" s="6">
        <f t="shared" si="0"/>
        <v>18</v>
      </c>
      <c r="N60" s="6" t="str">
        <f>MID(E60,M60,10)</f>
        <v>PO63000061</v>
      </c>
      <c r="O60" s="6">
        <f>FIND("-",E60)</f>
        <v>28</v>
      </c>
      <c r="P60" s="6" t="str">
        <f>MID(E60,O60+1,2)</f>
        <v>5</v>
      </c>
      <c r="Q60" s="34" t="str">
        <f>C60</f>
        <v>63CIO0524</v>
      </c>
      <c r="R60" s="36">
        <f>-G60</f>
        <v>18500</v>
      </c>
    </row>
    <row r="61" spans="1:18" hidden="1">
      <c r="A61" s="34" t="s">
        <v>27165</v>
      </c>
      <c r="B61" s="34" t="s">
        <v>27234</v>
      </c>
      <c r="C61" s="34" t="s">
        <v>8359</v>
      </c>
      <c r="D61" s="35">
        <v>43944</v>
      </c>
      <c r="E61" s="34" t="s">
        <v>8360</v>
      </c>
      <c r="F61" s="34" t="s">
        <v>27235</v>
      </c>
      <c r="G61" s="36">
        <v>65000</v>
      </c>
      <c r="H61" s="36">
        <v>65000</v>
      </c>
      <c r="I61" s="34" t="s">
        <v>9762</v>
      </c>
      <c r="J61" s="34" t="s">
        <v>9763</v>
      </c>
      <c r="K61" s="36">
        <v>65000</v>
      </c>
      <c r="L61" s="34" t="s">
        <v>9764</v>
      </c>
      <c r="M61" s="6" t="e">
        <f t="shared" si="0"/>
        <v>#VALUE!</v>
      </c>
    </row>
    <row r="62" spans="1:18">
      <c r="A62" s="34" t="s">
        <v>27165</v>
      </c>
      <c r="B62" s="34" t="s">
        <v>27234</v>
      </c>
      <c r="C62" s="34" t="s">
        <v>8359</v>
      </c>
      <c r="D62" s="35">
        <v>43944</v>
      </c>
      <c r="E62" s="34" t="s">
        <v>27236</v>
      </c>
      <c r="F62" s="34" t="s">
        <v>9875</v>
      </c>
      <c r="G62" s="36">
        <v>-65000</v>
      </c>
      <c r="H62" s="36">
        <v>-65000</v>
      </c>
      <c r="I62" s="34" t="s">
        <v>9762</v>
      </c>
      <c r="J62" s="34" t="s">
        <v>9763</v>
      </c>
      <c r="K62" s="36">
        <v>-65000</v>
      </c>
      <c r="L62" s="34" t="s">
        <v>9764</v>
      </c>
      <c r="M62" s="6">
        <f t="shared" si="0"/>
        <v>18</v>
      </c>
      <c r="N62" s="6" t="str">
        <f>MID(E62,M62,10)</f>
        <v>PO63000258</v>
      </c>
      <c r="O62" s="6">
        <f>FIND("-",E62)</f>
        <v>28</v>
      </c>
      <c r="P62" s="6" t="str">
        <f>MID(E62,O62+1,2)</f>
        <v>3</v>
      </c>
      <c r="Q62" s="34" t="str">
        <f>C62</f>
        <v>63CIO0525</v>
      </c>
      <c r="R62" s="36">
        <f>-G62</f>
        <v>65000</v>
      </c>
    </row>
    <row r="63" spans="1:18" hidden="1">
      <c r="A63" s="34" t="s">
        <v>27165</v>
      </c>
      <c r="B63" s="34" t="s">
        <v>27237</v>
      </c>
      <c r="C63" s="34" t="s">
        <v>7663</v>
      </c>
      <c r="D63" s="35">
        <v>43944</v>
      </c>
      <c r="E63" s="34" t="s">
        <v>7664</v>
      </c>
      <c r="F63" s="34" t="s">
        <v>27238</v>
      </c>
      <c r="G63" s="36">
        <v>25000</v>
      </c>
      <c r="H63" s="36">
        <v>25000</v>
      </c>
      <c r="I63" s="34" t="s">
        <v>9762</v>
      </c>
      <c r="J63" s="34" t="s">
        <v>9763</v>
      </c>
      <c r="K63" s="36">
        <v>25000</v>
      </c>
      <c r="L63" s="34" t="s">
        <v>9764</v>
      </c>
      <c r="M63" s="6" t="e">
        <f t="shared" si="0"/>
        <v>#VALUE!</v>
      </c>
    </row>
    <row r="64" spans="1:18">
      <c r="A64" s="34" t="s">
        <v>27165</v>
      </c>
      <c r="B64" s="34" t="s">
        <v>27237</v>
      </c>
      <c r="C64" s="34" t="s">
        <v>7663</v>
      </c>
      <c r="D64" s="35">
        <v>43944</v>
      </c>
      <c r="E64" s="34" t="s">
        <v>27239</v>
      </c>
      <c r="F64" s="34" t="s">
        <v>9875</v>
      </c>
      <c r="G64" s="36">
        <v>-25000</v>
      </c>
      <c r="H64" s="36">
        <v>-25000</v>
      </c>
      <c r="I64" s="34" t="s">
        <v>9762</v>
      </c>
      <c r="J64" s="34" t="s">
        <v>9763</v>
      </c>
      <c r="K64" s="36">
        <v>-25000</v>
      </c>
      <c r="L64" s="34" t="s">
        <v>9764</v>
      </c>
      <c r="M64" s="6">
        <f t="shared" si="0"/>
        <v>18</v>
      </c>
      <c r="N64" s="6" t="str">
        <f>MID(E64,M64,10)</f>
        <v>PO63000376</v>
      </c>
      <c r="O64" s="6">
        <f>FIND("-",E64)</f>
        <v>28</v>
      </c>
      <c r="P64" s="6" t="str">
        <f>MID(E64,O64+1,2)</f>
        <v>1</v>
      </c>
      <c r="Q64" s="34" t="str">
        <f>C64</f>
        <v>63CIO0526</v>
      </c>
      <c r="R64" s="36">
        <f>-G64</f>
        <v>25000</v>
      </c>
    </row>
    <row r="65" spans="1:18" hidden="1">
      <c r="A65" s="34" t="s">
        <v>27165</v>
      </c>
      <c r="B65" s="34" t="s">
        <v>27240</v>
      </c>
      <c r="C65" s="34" t="s">
        <v>7634</v>
      </c>
      <c r="D65" s="35">
        <v>43944</v>
      </c>
      <c r="E65" s="34" t="s">
        <v>7635</v>
      </c>
      <c r="F65" s="34" t="s">
        <v>27241</v>
      </c>
      <c r="G65" s="36">
        <v>22000</v>
      </c>
      <c r="H65" s="36">
        <v>22000</v>
      </c>
      <c r="I65" s="34" t="s">
        <v>9762</v>
      </c>
      <c r="J65" s="34" t="s">
        <v>9763</v>
      </c>
      <c r="K65" s="36">
        <v>22000</v>
      </c>
      <c r="L65" s="34" t="s">
        <v>9764</v>
      </c>
      <c r="M65" s="6" t="e">
        <f t="shared" si="0"/>
        <v>#VALUE!</v>
      </c>
    </row>
    <row r="66" spans="1:18">
      <c r="A66" s="34" t="s">
        <v>27165</v>
      </c>
      <c r="B66" s="34" t="s">
        <v>27240</v>
      </c>
      <c r="C66" s="34" t="s">
        <v>7634</v>
      </c>
      <c r="D66" s="35">
        <v>43944</v>
      </c>
      <c r="E66" s="34" t="s">
        <v>27242</v>
      </c>
      <c r="F66" s="34" t="s">
        <v>9875</v>
      </c>
      <c r="G66" s="36">
        <v>-22000</v>
      </c>
      <c r="H66" s="36">
        <v>-22000</v>
      </c>
      <c r="I66" s="34" t="s">
        <v>9762</v>
      </c>
      <c r="J66" s="34" t="s">
        <v>9763</v>
      </c>
      <c r="K66" s="36">
        <v>-22000</v>
      </c>
      <c r="L66" s="34" t="s">
        <v>9764</v>
      </c>
      <c r="M66" s="6">
        <f t="shared" si="0"/>
        <v>18</v>
      </c>
      <c r="N66" s="6" t="str">
        <f>MID(E66,M66,10)</f>
        <v>PO63000379</v>
      </c>
      <c r="O66" s="6">
        <f>FIND("-",E66)</f>
        <v>28</v>
      </c>
      <c r="P66" s="6" t="str">
        <f>MID(E66,O66+1,2)</f>
        <v>1</v>
      </c>
      <c r="Q66" s="34" t="str">
        <f>C66</f>
        <v>63CIO0527</v>
      </c>
      <c r="R66" s="36">
        <f>-G66</f>
        <v>22000</v>
      </c>
    </row>
    <row r="67" spans="1:18" hidden="1">
      <c r="A67" s="34" t="s">
        <v>27165</v>
      </c>
      <c r="B67" s="34" t="s">
        <v>27243</v>
      </c>
      <c r="C67" s="34" t="s">
        <v>7677</v>
      </c>
      <c r="D67" s="35">
        <v>43944</v>
      </c>
      <c r="E67" s="34" t="s">
        <v>7678</v>
      </c>
      <c r="F67" s="34" t="s">
        <v>27244</v>
      </c>
      <c r="G67" s="36">
        <v>77000</v>
      </c>
      <c r="H67" s="36">
        <v>77000</v>
      </c>
      <c r="I67" s="34" t="s">
        <v>9762</v>
      </c>
      <c r="J67" s="34" t="s">
        <v>9763</v>
      </c>
      <c r="K67" s="36">
        <v>77000</v>
      </c>
      <c r="L67" s="34" t="s">
        <v>9764</v>
      </c>
      <c r="M67" s="6" t="e">
        <f t="shared" ref="M67:M130" si="1">FIND("PO",E67)</f>
        <v>#VALUE!</v>
      </c>
    </row>
    <row r="68" spans="1:18">
      <c r="A68" s="34" t="s">
        <v>27165</v>
      </c>
      <c r="B68" s="34" t="s">
        <v>27243</v>
      </c>
      <c r="C68" s="34" t="s">
        <v>7677</v>
      </c>
      <c r="D68" s="35">
        <v>43944</v>
      </c>
      <c r="E68" s="34" t="s">
        <v>27245</v>
      </c>
      <c r="F68" s="34" t="s">
        <v>9875</v>
      </c>
      <c r="G68" s="36">
        <v>-77000</v>
      </c>
      <c r="H68" s="36">
        <v>-77000</v>
      </c>
      <c r="I68" s="34" t="s">
        <v>9762</v>
      </c>
      <c r="J68" s="34" t="s">
        <v>9763</v>
      </c>
      <c r="K68" s="36">
        <v>-77000</v>
      </c>
      <c r="L68" s="34" t="s">
        <v>9764</v>
      </c>
      <c r="M68" s="6">
        <f t="shared" si="1"/>
        <v>18</v>
      </c>
      <c r="N68" s="6" t="str">
        <f>MID(E68,M68,10)</f>
        <v>PO63000375</v>
      </c>
      <c r="O68" s="6">
        <f>FIND("-",E68)</f>
        <v>28</v>
      </c>
      <c r="P68" s="6" t="str">
        <f>MID(E68,O68+1,2)</f>
        <v>1</v>
      </c>
      <c r="Q68" s="34" t="str">
        <f>C68</f>
        <v>63CIO0528</v>
      </c>
      <c r="R68" s="36">
        <f>-G68</f>
        <v>77000</v>
      </c>
    </row>
    <row r="69" spans="1:18" hidden="1">
      <c r="A69" s="34" t="s">
        <v>27165</v>
      </c>
      <c r="B69" s="34" t="s">
        <v>27246</v>
      </c>
      <c r="C69" s="34" t="s">
        <v>7707</v>
      </c>
      <c r="D69" s="35">
        <v>43943</v>
      </c>
      <c r="E69" s="34" t="s">
        <v>7708</v>
      </c>
      <c r="F69" s="34" t="s">
        <v>27247</v>
      </c>
      <c r="G69" s="36">
        <v>22000</v>
      </c>
      <c r="H69" s="36">
        <v>22000</v>
      </c>
      <c r="I69" s="34" t="s">
        <v>9762</v>
      </c>
      <c r="J69" s="34" t="s">
        <v>9763</v>
      </c>
      <c r="K69" s="36">
        <v>22000</v>
      </c>
      <c r="L69" s="34" t="s">
        <v>9764</v>
      </c>
      <c r="M69" s="6" t="e">
        <f t="shared" si="1"/>
        <v>#VALUE!</v>
      </c>
    </row>
    <row r="70" spans="1:18">
      <c r="A70" s="34" t="s">
        <v>27165</v>
      </c>
      <c r="B70" s="34" t="s">
        <v>27246</v>
      </c>
      <c r="C70" s="34" t="s">
        <v>7707</v>
      </c>
      <c r="D70" s="35">
        <v>43943</v>
      </c>
      <c r="E70" s="34" t="s">
        <v>27248</v>
      </c>
      <c r="F70" s="34" t="s">
        <v>9875</v>
      </c>
      <c r="G70" s="36">
        <v>-22000</v>
      </c>
      <c r="H70" s="36">
        <v>-22000</v>
      </c>
      <c r="I70" s="34" t="s">
        <v>9762</v>
      </c>
      <c r="J70" s="34" t="s">
        <v>9763</v>
      </c>
      <c r="K70" s="36">
        <v>-22000</v>
      </c>
      <c r="L70" s="34" t="s">
        <v>9764</v>
      </c>
      <c r="M70" s="6">
        <f t="shared" si="1"/>
        <v>18</v>
      </c>
      <c r="N70" s="6" t="str">
        <f>MID(E70,M70,10)</f>
        <v>PO63000368</v>
      </c>
      <c r="O70" s="6">
        <f>FIND("-",E70)</f>
        <v>28</v>
      </c>
      <c r="P70" s="6" t="str">
        <f>MID(E70,O70+1,2)</f>
        <v>1</v>
      </c>
      <c r="Q70" s="34" t="str">
        <f>C70</f>
        <v>63CIO0529</v>
      </c>
      <c r="R70" s="36">
        <f>-G70</f>
        <v>22000</v>
      </c>
    </row>
    <row r="71" spans="1:18" hidden="1">
      <c r="A71" s="34" t="s">
        <v>27165</v>
      </c>
      <c r="B71" s="34" t="s">
        <v>27249</v>
      </c>
      <c r="C71" s="34" t="s">
        <v>7731</v>
      </c>
      <c r="D71" s="35">
        <v>43943</v>
      </c>
      <c r="E71" s="34" t="s">
        <v>7732</v>
      </c>
      <c r="F71" s="34" t="s">
        <v>27247</v>
      </c>
      <c r="G71" s="36">
        <v>22000</v>
      </c>
      <c r="H71" s="36">
        <v>22000</v>
      </c>
      <c r="I71" s="34" t="s">
        <v>9762</v>
      </c>
      <c r="J71" s="34" t="s">
        <v>9763</v>
      </c>
      <c r="K71" s="36">
        <v>22000</v>
      </c>
      <c r="L71" s="34" t="s">
        <v>9764</v>
      </c>
      <c r="M71" s="6" t="e">
        <f t="shared" si="1"/>
        <v>#VALUE!</v>
      </c>
    </row>
    <row r="72" spans="1:18">
      <c r="A72" s="34" t="s">
        <v>27165</v>
      </c>
      <c r="B72" s="34" t="s">
        <v>27249</v>
      </c>
      <c r="C72" s="34" t="s">
        <v>7731</v>
      </c>
      <c r="D72" s="35">
        <v>43943</v>
      </c>
      <c r="E72" s="34" t="s">
        <v>27250</v>
      </c>
      <c r="F72" s="34" t="s">
        <v>9875</v>
      </c>
      <c r="G72" s="36">
        <v>-22000</v>
      </c>
      <c r="H72" s="36">
        <v>-22000</v>
      </c>
      <c r="I72" s="34" t="s">
        <v>9762</v>
      </c>
      <c r="J72" s="34" t="s">
        <v>9763</v>
      </c>
      <c r="K72" s="36">
        <v>-22000</v>
      </c>
      <c r="L72" s="34" t="s">
        <v>9764</v>
      </c>
      <c r="M72" s="6">
        <f t="shared" si="1"/>
        <v>18</v>
      </c>
      <c r="N72" s="6" t="str">
        <f>MID(E72,M72,10)</f>
        <v>PO63000362</v>
      </c>
      <c r="O72" s="6">
        <f>FIND("-",E72)</f>
        <v>28</v>
      </c>
      <c r="P72" s="6" t="str">
        <f>MID(E72,O72+1,2)</f>
        <v>1</v>
      </c>
      <c r="Q72" s="34" t="str">
        <f>C72</f>
        <v>63CIO0530</v>
      </c>
      <c r="R72" s="36">
        <f>-G72</f>
        <v>22000</v>
      </c>
    </row>
    <row r="73" spans="1:18" hidden="1">
      <c r="A73" s="34" t="s">
        <v>27165</v>
      </c>
      <c r="B73" s="34" t="s">
        <v>27251</v>
      </c>
      <c r="C73" s="34" t="s">
        <v>8273</v>
      </c>
      <c r="D73" s="35">
        <v>43944</v>
      </c>
      <c r="E73" s="34" t="s">
        <v>8274</v>
      </c>
      <c r="F73" s="34" t="s">
        <v>27252</v>
      </c>
      <c r="G73" s="36">
        <v>24000</v>
      </c>
      <c r="H73" s="36">
        <v>24000</v>
      </c>
      <c r="I73" s="34" t="s">
        <v>9762</v>
      </c>
      <c r="J73" s="34" t="s">
        <v>9763</v>
      </c>
      <c r="K73" s="36">
        <v>24000</v>
      </c>
      <c r="L73" s="34" t="s">
        <v>9764</v>
      </c>
      <c r="M73" s="6" t="e">
        <f t="shared" si="1"/>
        <v>#VALUE!</v>
      </c>
    </row>
    <row r="74" spans="1:18">
      <c r="A74" s="34" t="s">
        <v>27165</v>
      </c>
      <c r="B74" s="34" t="s">
        <v>27251</v>
      </c>
      <c r="C74" s="34" t="s">
        <v>8273</v>
      </c>
      <c r="D74" s="35">
        <v>43944</v>
      </c>
      <c r="E74" s="34" t="s">
        <v>27253</v>
      </c>
      <c r="F74" s="34" t="s">
        <v>9875</v>
      </c>
      <c r="G74" s="36">
        <v>-24000</v>
      </c>
      <c r="H74" s="36">
        <v>-24000</v>
      </c>
      <c r="I74" s="34" t="s">
        <v>9762</v>
      </c>
      <c r="J74" s="34" t="s">
        <v>9763</v>
      </c>
      <c r="K74" s="36">
        <v>-24000</v>
      </c>
      <c r="L74" s="34" t="s">
        <v>9764</v>
      </c>
      <c r="M74" s="6">
        <f t="shared" si="1"/>
        <v>18</v>
      </c>
      <c r="N74" s="6" t="str">
        <f>MID(E74,M74,10)</f>
        <v>PO63000276</v>
      </c>
      <c r="O74" s="6">
        <f>FIND("-",E74)</f>
        <v>28</v>
      </c>
      <c r="P74" s="6" t="str">
        <f>MID(E74,O74+1,2)</f>
        <v>2</v>
      </c>
      <c r="Q74" s="34" t="str">
        <f>C74</f>
        <v>63CIO0531</v>
      </c>
      <c r="R74" s="36">
        <f>-G74</f>
        <v>24000</v>
      </c>
    </row>
    <row r="75" spans="1:18" hidden="1">
      <c r="A75" s="34" t="s">
        <v>27165</v>
      </c>
      <c r="B75" s="34" t="s">
        <v>27254</v>
      </c>
      <c r="C75" s="34" t="s">
        <v>7535</v>
      </c>
      <c r="D75" s="35">
        <v>43944</v>
      </c>
      <c r="E75" s="34" t="s">
        <v>7536</v>
      </c>
      <c r="F75" s="34" t="s">
        <v>27255</v>
      </c>
      <c r="G75" s="36">
        <v>105000</v>
      </c>
      <c r="H75" s="36">
        <v>105000</v>
      </c>
      <c r="I75" s="34" t="s">
        <v>9762</v>
      </c>
      <c r="J75" s="34" t="s">
        <v>9763</v>
      </c>
      <c r="K75" s="36">
        <v>105000</v>
      </c>
      <c r="L75" s="34" t="s">
        <v>9764</v>
      </c>
      <c r="M75" s="6" t="e">
        <f t="shared" si="1"/>
        <v>#VALUE!</v>
      </c>
    </row>
    <row r="76" spans="1:18" hidden="1">
      <c r="A76" s="34" t="s">
        <v>27165</v>
      </c>
      <c r="B76" s="34" t="s">
        <v>27254</v>
      </c>
      <c r="C76" s="34" t="s">
        <v>7535</v>
      </c>
      <c r="D76" s="35">
        <v>43944</v>
      </c>
      <c r="E76" s="34" t="s">
        <v>27256</v>
      </c>
      <c r="F76" s="34" t="s">
        <v>27255</v>
      </c>
      <c r="G76" s="36">
        <v>7350</v>
      </c>
      <c r="H76" s="36">
        <v>7350</v>
      </c>
      <c r="I76" s="34" t="s">
        <v>9762</v>
      </c>
      <c r="J76" s="34" t="s">
        <v>9763</v>
      </c>
      <c r="K76" s="36">
        <v>7350</v>
      </c>
      <c r="L76" s="34" t="s">
        <v>9764</v>
      </c>
      <c r="M76" s="6">
        <f t="shared" si="1"/>
        <v>18</v>
      </c>
    </row>
    <row r="77" spans="1:18">
      <c r="A77" s="34" t="s">
        <v>27165</v>
      </c>
      <c r="B77" s="34" t="s">
        <v>27254</v>
      </c>
      <c r="C77" s="34" t="s">
        <v>7535</v>
      </c>
      <c r="D77" s="35">
        <v>43944</v>
      </c>
      <c r="E77" s="34" t="s">
        <v>27256</v>
      </c>
      <c r="F77" s="34" t="s">
        <v>9875</v>
      </c>
      <c r="G77" s="36">
        <v>-112350</v>
      </c>
      <c r="H77" s="36">
        <v>-112350</v>
      </c>
      <c r="I77" s="34" t="s">
        <v>9762</v>
      </c>
      <c r="J77" s="34" t="s">
        <v>9763</v>
      </c>
      <c r="K77" s="36">
        <v>-112350</v>
      </c>
      <c r="L77" s="34" t="s">
        <v>9764</v>
      </c>
      <c r="M77" s="6">
        <f t="shared" si="1"/>
        <v>18</v>
      </c>
      <c r="N77" s="6" t="str">
        <f>MID(E77,M77,10)</f>
        <v>PO63000395</v>
      </c>
      <c r="O77" s="6">
        <f>FIND("-",E77)</f>
        <v>28</v>
      </c>
      <c r="P77" s="6" t="str">
        <f>MID(E77,O77+1,2)</f>
        <v>1</v>
      </c>
      <c r="Q77" s="34" t="str">
        <f>C77</f>
        <v>63CIO0541</v>
      </c>
      <c r="R77" s="36">
        <f>-G77</f>
        <v>112350</v>
      </c>
    </row>
    <row r="78" spans="1:18" hidden="1">
      <c r="A78" s="34" t="s">
        <v>27165</v>
      </c>
      <c r="B78" s="34" t="s">
        <v>27257</v>
      </c>
      <c r="C78" s="34" t="s">
        <v>7831</v>
      </c>
      <c r="D78" s="35">
        <v>43944</v>
      </c>
      <c r="E78" s="34" t="s">
        <v>7832</v>
      </c>
      <c r="F78" s="34" t="s">
        <v>27258</v>
      </c>
      <c r="G78" s="36">
        <v>133225</v>
      </c>
      <c r="H78" s="36">
        <v>133225</v>
      </c>
      <c r="I78" s="34" t="s">
        <v>9762</v>
      </c>
      <c r="J78" s="34" t="s">
        <v>9763</v>
      </c>
      <c r="K78" s="36">
        <v>133225</v>
      </c>
      <c r="L78" s="34" t="s">
        <v>9764</v>
      </c>
      <c r="M78" s="6" t="e">
        <f t="shared" si="1"/>
        <v>#VALUE!</v>
      </c>
    </row>
    <row r="79" spans="1:18">
      <c r="A79" s="34" t="s">
        <v>27165</v>
      </c>
      <c r="B79" s="34" t="s">
        <v>27257</v>
      </c>
      <c r="C79" s="34" t="s">
        <v>7831</v>
      </c>
      <c r="D79" s="35">
        <v>43944</v>
      </c>
      <c r="E79" s="34" t="s">
        <v>27259</v>
      </c>
      <c r="F79" s="34" t="s">
        <v>9875</v>
      </c>
      <c r="G79" s="36">
        <v>-133225</v>
      </c>
      <c r="H79" s="36">
        <v>-133225</v>
      </c>
      <c r="I79" s="34" t="s">
        <v>9762</v>
      </c>
      <c r="J79" s="34" t="s">
        <v>9763</v>
      </c>
      <c r="K79" s="36">
        <v>-133225</v>
      </c>
      <c r="L79" s="34" t="s">
        <v>9764</v>
      </c>
      <c r="M79" s="6">
        <f t="shared" si="1"/>
        <v>18</v>
      </c>
      <c r="N79" s="6" t="str">
        <f>MID(E79,M79,10)</f>
        <v>PO63000349</v>
      </c>
      <c r="O79" s="6">
        <f>FIND("-",E79)</f>
        <v>28</v>
      </c>
      <c r="P79" s="6" t="str">
        <f>MID(E79,O79+1,2)</f>
        <v>1</v>
      </c>
      <c r="Q79" s="34" t="str">
        <f>C79</f>
        <v>63CIO0556</v>
      </c>
      <c r="R79" s="36">
        <f>-G79</f>
        <v>133225</v>
      </c>
    </row>
    <row r="80" spans="1:18" hidden="1">
      <c r="A80" s="34" t="s">
        <v>27165</v>
      </c>
      <c r="B80" s="34" t="s">
        <v>27260</v>
      </c>
      <c r="C80" s="34" t="s">
        <v>7527</v>
      </c>
      <c r="D80" s="35">
        <v>43943</v>
      </c>
      <c r="E80" s="34" t="s">
        <v>7528</v>
      </c>
      <c r="F80" s="34" t="s">
        <v>27261</v>
      </c>
      <c r="G80" s="36">
        <v>100000</v>
      </c>
      <c r="H80" s="36">
        <v>100000</v>
      </c>
      <c r="I80" s="34" t="s">
        <v>9762</v>
      </c>
      <c r="J80" s="34" t="s">
        <v>9763</v>
      </c>
      <c r="K80" s="36">
        <v>100000</v>
      </c>
      <c r="L80" s="34" t="s">
        <v>9764</v>
      </c>
      <c r="M80" s="6" t="e">
        <f t="shared" si="1"/>
        <v>#VALUE!</v>
      </c>
    </row>
    <row r="81" spans="1:18">
      <c r="A81" s="34" t="s">
        <v>27165</v>
      </c>
      <c r="B81" s="34" t="s">
        <v>27260</v>
      </c>
      <c r="C81" s="34" t="s">
        <v>7527</v>
      </c>
      <c r="D81" s="35">
        <v>43943</v>
      </c>
      <c r="E81" s="34" t="s">
        <v>27262</v>
      </c>
      <c r="F81" s="34" t="s">
        <v>9875</v>
      </c>
      <c r="G81" s="36">
        <v>-100000</v>
      </c>
      <c r="H81" s="36">
        <v>-100000</v>
      </c>
      <c r="I81" s="34" t="s">
        <v>9762</v>
      </c>
      <c r="J81" s="34" t="s">
        <v>9763</v>
      </c>
      <c r="K81" s="36">
        <v>-100000</v>
      </c>
      <c r="L81" s="34" t="s">
        <v>9764</v>
      </c>
      <c r="M81" s="6">
        <f t="shared" si="1"/>
        <v>18</v>
      </c>
      <c r="N81" s="6" t="str">
        <f>MID(E81,M81,10)</f>
        <v>PO63000396</v>
      </c>
      <c r="O81" s="6">
        <f>FIND("-",E81)</f>
        <v>28</v>
      </c>
      <c r="P81" s="6" t="str">
        <f>MID(E81,O81+1,2)</f>
        <v>1</v>
      </c>
      <c r="Q81" s="34" t="str">
        <f>C81</f>
        <v>63CIO0563</v>
      </c>
      <c r="R81" s="36">
        <f>-G81</f>
        <v>100000</v>
      </c>
    </row>
    <row r="82" spans="1:18" hidden="1">
      <c r="A82" s="34" t="s">
        <v>27165</v>
      </c>
      <c r="B82" s="34" t="s">
        <v>27263</v>
      </c>
      <c r="C82" s="34" t="s">
        <v>7914</v>
      </c>
      <c r="D82" s="35">
        <v>43952</v>
      </c>
      <c r="E82" s="34" t="s">
        <v>7915</v>
      </c>
      <c r="F82" s="34" t="s">
        <v>27264</v>
      </c>
      <c r="G82" s="36">
        <v>51000</v>
      </c>
      <c r="H82" s="36">
        <v>51000</v>
      </c>
      <c r="I82" s="34" t="s">
        <v>9762</v>
      </c>
      <c r="J82" s="34" t="s">
        <v>9763</v>
      </c>
      <c r="K82" s="36">
        <v>51000</v>
      </c>
      <c r="L82" s="34" t="s">
        <v>9764</v>
      </c>
      <c r="M82" s="6" t="e">
        <f t="shared" si="1"/>
        <v>#VALUE!</v>
      </c>
    </row>
    <row r="83" spans="1:18" hidden="1">
      <c r="A83" s="34" t="s">
        <v>27165</v>
      </c>
      <c r="B83" s="34" t="s">
        <v>27263</v>
      </c>
      <c r="C83" s="34" t="s">
        <v>7914</v>
      </c>
      <c r="D83" s="35">
        <v>43952</v>
      </c>
      <c r="E83" s="34" t="s">
        <v>27265</v>
      </c>
      <c r="F83" s="34" t="s">
        <v>27264</v>
      </c>
      <c r="G83" s="36">
        <v>3570</v>
      </c>
      <c r="H83" s="36">
        <v>3570</v>
      </c>
      <c r="I83" s="34" t="s">
        <v>9762</v>
      </c>
      <c r="J83" s="34" t="s">
        <v>9763</v>
      </c>
      <c r="K83" s="36">
        <v>3570</v>
      </c>
      <c r="L83" s="34" t="s">
        <v>9764</v>
      </c>
      <c r="M83" s="6">
        <f t="shared" si="1"/>
        <v>18</v>
      </c>
    </row>
    <row r="84" spans="1:18">
      <c r="A84" s="34" t="s">
        <v>27165</v>
      </c>
      <c r="B84" s="34" t="s">
        <v>27263</v>
      </c>
      <c r="C84" s="34" t="s">
        <v>7914</v>
      </c>
      <c r="D84" s="35">
        <v>43952</v>
      </c>
      <c r="E84" s="34" t="s">
        <v>27265</v>
      </c>
      <c r="F84" s="34" t="s">
        <v>9875</v>
      </c>
      <c r="G84" s="36">
        <v>-54570</v>
      </c>
      <c r="H84" s="36">
        <v>-54570</v>
      </c>
      <c r="I84" s="34" t="s">
        <v>9762</v>
      </c>
      <c r="J84" s="34" t="s">
        <v>9763</v>
      </c>
      <c r="K84" s="36">
        <v>-54570</v>
      </c>
      <c r="L84" s="34" t="s">
        <v>9764</v>
      </c>
      <c r="M84" s="6">
        <f t="shared" si="1"/>
        <v>18</v>
      </c>
      <c r="N84" s="6" t="str">
        <f>MID(E84,M84,10)</f>
        <v>PO63000332</v>
      </c>
      <c r="O84" s="6" t="e">
        <f>FIND("-",E84)</f>
        <v>#VALUE!</v>
      </c>
      <c r="P84" s="6" t="e">
        <f>MID(E84,O84+1,2)</f>
        <v>#VALUE!</v>
      </c>
      <c r="Q84" s="34" t="str">
        <f>C84</f>
        <v>63CIO0566</v>
      </c>
      <c r="R84" s="36">
        <f>-G84</f>
        <v>54570</v>
      </c>
    </row>
    <row r="85" spans="1:18" hidden="1">
      <c r="A85" s="34" t="s">
        <v>27165</v>
      </c>
      <c r="B85" s="34" t="s">
        <v>27266</v>
      </c>
      <c r="C85" s="34" t="s">
        <v>380</v>
      </c>
      <c r="D85" s="35">
        <v>43952</v>
      </c>
      <c r="E85" s="34" t="s">
        <v>382</v>
      </c>
      <c r="F85" s="34" t="s">
        <v>27267</v>
      </c>
      <c r="G85" s="36">
        <v>465000</v>
      </c>
      <c r="H85" s="36">
        <v>465000</v>
      </c>
      <c r="I85" s="34" t="s">
        <v>9762</v>
      </c>
      <c r="J85" s="34" t="s">
        <v>9763</v>
      </c>
      <c r="K85" s="36">
        <v>465000</v>
      </c>
      <c r="L85" s="34" t="s">
        <v>9764</v>
      </c>
      <c r="M85" s="6" t="e">
        <f t="shared" si="1"/>
        <v>#VALUE!</v>
      </c>
    </row>
    <row r="86" spans="1:18" hidden="1">
      <c r="A86" s="34" t="s">
        <v>27165</v>
      </c>
      <c r="B86" s="34" t="s">
        <v>27266</v>
      </c>
      <c r="C86" s="34" t="s">
        <v>380</v>
      </c>
      <c r="D86" s="35">
        <v>43952</v>
      </c>
      <c r="E86" s="34" t="s">
        <v>27268</v>
      </c>
      <c r="F86" s="34" t="s">
        <v>27267</v>
      </c>
      <c r="G86" s="36">
        <v>32550</v>
      </c>
      <c r="H86" s="36">
        <v>32550</v>
      </c>
      <c r="I86" s="34" t="s">
        <v>9762</v>
      </c>
      <c r="J86" s="34" t="s">
        <v>9763</v>
      </c>
      <c r="K86" s="36">
        <v>32550</v>
      </c>
      <c r="L86" s="34" t="s">
        <v>9764</v>
      </c>
      <c r="M86" s="6">
        <f t="shared" si="1"/>
        <v>18</v>
      </c>
    </row>
    <row r="87" spans="1:18">
      <c r="A87" s="34" t="s">
        <v>27165</v>
      </c>
      <c r="B87" s="34" t="s">
        <v>27266</v>
      </c>
      <c r="C87" s="34" t="s">
        <v>380</v>
      </c>
      <c r="D87" s="35">
        <v>43952</v>
      </c>
      <c r="E87" s="34" t="s">
        <v>27268</v>
      </c>
      <c r="F87" s="34" t="s">
        <v>9875</v>
      </c>
      <c r="G87" s="36">
        <v>-497550</v>
      </c>
      <c r="H87" s="36">
        <v>-497550</v>
      </c>
      <c r="I87" s="34" t="s">
        <v>9762</v>
      </c>
      <c r="J87" s="34" t="s">
        <v>9763</v>
      </c>
      <c r="K87" s="36">
        <v>-497550</v>
      </c>
      <c r="L87" s="34" t="s">
        <v>9764</v>
      </c>
      <c r="M87" s="6">
        <f t="shared" si="1"/>
        <v>18</v>
      </c>
      <c r="N87" s="6" t="str">
        <f>MID(E87,M87,10)</f>
        <v>PO63000237</v>
      </c>
      <c r="O87" s="6" t="e">
        <f>FIND("-",E87)</f>
        <v>#VALUE!</v>
      </c>
      <c r="P87" s="6" t="e">
        <f>MID(E87,O87+1,2)</f>
        <v>#VALUE!</v>
      </c>
      <c r="Q87" s="34" t="str">
        <f>C87</f>
        <v>63CIO0567</v>
      </c>
      <c r="R87" s="36">
        <f>-G87</f>
        <v>497550</v>
      </c>
    </row>
    <row r="88" spans="1:18" hidden="1">
      <c r="A88" s="34" t="s">
        <v>27165</v>
      </c>
      <c r="B88" s="34" t="s">
        <v>27269</v>
      </c>
      <c r="C88" s="34" t="s">
        <v>9050</v>
      </c>
      <c r="D88" s="35">
        <v>43952</v>
      </c>
      <c r="E88" s="34" t="s">
        <v>9051</v>
      </c>
      <c r="F88" s="34" t="s">
        <v>27270</v>
      </c>
      <c r="G88" s="36">
        <v>81000</v>
      </c>
      <c r="H88" s="36">
        <v>81000</v>
      </c>
      <c r="I88" s="34" t="s">
        <v>9762</v>
      </c>
      <c r="J88" s="34" t="s">
        <v>9763</v>
      </c>
      <c r="K88" s="36">
        <v>81000</v>
      </c>
      <c r="L88" s="34" t="s">
        <v>9764</v>
      </c>
      <c r="M88" s="6" t="e">
        <f t="shared" si="1"/>
        <v>#VALUE!</v>
      </c>
    </row>
    <row r="89" spans="1:18">
      <c r="A89" s="34" t="s">
        <v>27165</v>
      </c>
      <c r="B89" s="34" t="s">
        <v>27269</v>
      </c>
      <c r="C89" s="34" t="s">
        <v>9050</v>
      </c>
      <c r="D89" s="35">
        <v>43952</v>
      </c>
      <c r="E89" s="34" t="s">
        <v>27271</v>
      </c>
      <c r="F89" s="34" t="s">
        <v>9875</v>
      </c>
      <c r="G89" s="36">
        <v>-81000</v>
      </c>
      <c r="H89" s="36">
        <v>-81000</v>
      </c>
      <c r="I89" s="34" t="s">
        <v>9762</v>
      </c>
      <c r="J89" s="34" t="s">
        <v>9763</v>
      </c>
      <c r="K89" s="36">
        <v>-81000</v>
      </c>
      <c r="L89" s="34" t="s">
        <v>9764</v>
      </c>
      <c r="M89" s="6">
        <f t="shared" si="1"/>
        <v>18</v>
      </c>
      <c r="N89" s="6" t="str">
        <f>MID(E89,M89,10)</f>
        <v>PO63000136</v>
      </c>
      <c r="O89" s="6">
        <f>FIND("-",E89)</f>
        <v>28</v>
      </c>
      <c r="P89" s="6" t="str">
        <f>MID(E89,O89+1,2)</f>
        <v>5</v>
      </c>
      <c r="Q89" s="34" t="str">
        <f>C89</f>
        <v>63CIO0568</v>
      </c>
      <c r="R89" s="36">
        <f>-G89</f>
        <v>81000</v>
      </c>
    </row>
    <row r="90" spans="1:18" hidden="1">
      <c r="A90" s="34" t="s">
        <v>27165</v>
      </c>
      <c r="B90" s="34" t="s">
        <v>27272</v>
      </c>
      <c r="C90" s="34" t="s">
        <v>375</v>
      </c>
      <c r="D90" s="35">
        <v>43952</v>
      </c>
      <c r="E90" s="34" t="s">
        <v>377</v>
      </c>
      <c r="F90" s="34" t="s">
        <v>27273</v>
      </c>
      <c r="G90" s="36">
        <v>462000</v>
      </c>
      <c r="H90" s="36">
        <v>462000</v>
      </c>
      <c r="I90" s="34" t="s">
        <v>9762</v>
      </c>
      <c r="J90" s="34" t="s">
        <v>9763</v>
      </c>
      <c r="K90" s="36">
        <v>462000</v>
      </c>
      <c r="L90" s="34" t="s">
        <v>9764</v>
      </c>
      <c r="M90" s="6" t="e">
        <f t="shared" si="1"/>
        <v>#VALUE!</v>
      </c>
    </row>
    <row r="91" spans="1:18" hidden="1">
      <c r="A91" s="34" t="s">
        <v>27165</v>
      </c>
      <c r="B91" s="34" t="s">
        <v>27272</v>
      </c>
      <c r="C91" s="34" t="s">
        <v>375</v>
      </c>
      <c r="D91" s="35">
        <v>43952</v>
      </c>
      <c r="E91" s="34" t="s">
        <v>27274</v>
      </c>
      <c r="F91" s="34" t="s">
        <v>27273</v>
      </c>
      <c r="G91" s="36">
        <v>32340</v>
      </c>
      <c r="H91" s="36">
        <v>32340</v>
      </c>
      <c r="I91" s="34" t="s">
        <v>9762</v>
      </c>
      <c r="J91" s="34" t="s">
        <v>9763</v>
      </c>
      <c r="K91" s="36">
        <v>32340</v>
      </c>
      <c r="L91" s="34" t="s">
        <v>9764</v>
      </c>
      <c r="M91" s="6">
        <f t="shared" si="1"/>
        <v>18</v>
      </c>
    </row>
    <row r="92" spans="1:18">
      <c r="A92" s="34" t="s">
        <v>27165</v>
      </c>
      <c r="B92" s="34" t="s">
        <v>27272</v>
      </c>
      <c r="C92" s="34" t="s">
        <v>375</v>
      </c>
      <c r="D92" s="35">
        <v>43952</v>
      </c>
      <c r="E92" s="34" t="s">
        <v>27274</v>
      </c>
      <c r="F92" s="34" t="s">
        <v>9875</v>
      </c>
      <c r="G92" s="36">
        <v>-494340</v>
      </c>
      <c r="H92" s="36">
        <v>-494340</v>
      </c>
      <c r="I92" s="34" t="s">
        <v>9762</v>
      </c>
      <c r="J92" s="34" t="s">
        <v>9763</v>
      </c>
      <c r="K92" s="36">
        <v>-494340</v>
      </c>
      <c r="L92" s="34" t="s">
        <v>9764</v>
      </c>
      <c r="M92" s="6">
        <f t="shared" si="1"/>
        <v>18</v>
      </c>
      <c r="N92" s="6" t="str">
        <f>MID(E92,M92,10)</f>
        <v>PO63000210</v>
      </c>
      <c r="O92" s="6" t="e">
        <f>FIND("-",E92)</f>
        <v>#VALUE!</v>
      </c>
      <c r="P92" s="6" t="e">
        <f>MID(E92,O92+1,2)</f>
        <v>#VALUE!</v>
      </c>
      <c r="Q92" s="34" t="str">
        <f>C92</f>
        <v>63CIO0569</v>
      </c>
      <c r="R92" s="36">
        <f>-G92</f>
        <v>494340</v>
      </c>
    </row>
    <row r="93" spans="1:18" hidden="1">
      <c r="A93" s="34" t="s">
        <v>27165</v>
      </c>
      <c r="B93" s="34" t="s">
        <v>27275</v>
      </c>
      <c r="C93" s="34" t="s">
        <v>385</v>
      </c>
      <c r="D93" s="35">
        <v>43952</v>
      </c>
      <c r="E93" s="34" t="s">
        <v>8277</v>
      </c>
      <c r="F93" s="34" t="s">
        <v>27276</v>
      </c>
      <c r="G93" s="36">
        <v>18000</v>
      </c>
      <c r="H93" s="36">
        <v>18000</v>
      </c>
      <c r="I93" s="34" t="s">
        <v>9762</v>
      </c>
      <c r="J93" s="34" t="s">
        <v>9763</v>
      </c>
      <c r="K93" s="36">
        <v>18000</v>
      </c>
      <c r="L93" s="34" t="s">
        <v>9764</v>
      </c>
      <c r="M93" s="6" t="e">
        <f t="shared" si="1"/>
        <v>#VALUE!</v>
      </c>
    </row>
    <row r="94" spans="1:18" hidden="1">
      <c r="A94" s="34" t="s">
        <v>27165</v>
      </c>
      <c r="B94" s="34" t="s">
        <v>27275</v>
      </c>
      <c r="C94" s="34" t="s">
        <v>385</v>
      </c>
      <c r="D94" s="35">
        <v>43952</v>
      </c>
      <c r="E94" s="34" t="s">
        <v>27277</v>
      </c>
      <c r="F94" s="34" t="s">
        <v>27276</v>
      </c>
      <c r="G94" s="36">
        <v>1260</v>
      </c>
      <c r="H94" s="36">
        <v>1260</v>
      </c>
      <c r="I94" s="34" t="s">
        <v>9762</v>
      </c>
      <c r="J94" s="34" t="s">
        <v>9763</v>
      </c>
      <c r="K94" s="36">
        <v>1260</v>
      </c>
      <c r="L94" s="34" t="s">
        <v>9764</v>
      </c>
      <c r="M94" s="6">
        <f t="shared" si="1"/>
        <v>18</v>
      </c>
    </row>
    <row r="95" spans="1:18">
      <c r="A95" s="34" t="s">
        <v>27165</v>
      </c>
      <c r="B95" s="34" t="s">
        <v>27275</v>
      </c>
      <c r="C95" s="34" t="s">
        <v>385</v>
      </c>
      <c r="D95" s="35">
        <v>43952</v>
      </c>
      <c r="E95" s="34" t="s">
        <v>27277</v>
      </c>
      <c r="F95" s="34" t="s">
        <v>9875</v>
      </c>
      <c r="G95" s="36">
        <v>-19260</v>
      </c>
      <c r="H95" s="36">
        <v>-19260</v>
      </c>
      <c r="I95" s="34" t="s">
        <v>9762</v>
      </c>
      <c r="J95" s="34" t="s">
        <v>9763</v>
      </c>
      <c r="K95" s="36">
        <v>-19260</v>
      </c>
      <c r="L95" s="34" t="s">
        <v>9764</v>
      </c>
      <c r="M95" s="6">
        <f t="shared" si="1"/>
        <v>18</v>
      </c>
      <c r="N95" s="6" t="str">
        <f>MID(E95,M95,10)</f>
        <v>PO63000275</v>
      </c>
      <c r="O95" s="6" t="e">
        <f>FIND("-",E95)</f>
        <v>#VALUE!</v>
      </c>
      <c r="P95" s="6" t="e">
        <f>MID(E95,O95+1,2)</f>
        <v>#VALUE!</v>
      </c>
      <c r="Q95" s="34" t="str">
        <f>C95</f>
        <v>63CIO0570</v>
      </c>
      <c r="R95" s="36">
        <f>-G95</f>
        <v>19260</v>
      </c>
    </row>
    <row r="96" spans="1:18" hidden="1">
      <c r="A96" s="34" t="s">
        <v>27165</v>
      </c>
      <c r="B96" s="34" t="s">
        <v>27278</v>
      </c>
      <c r="C96" s="34" t="s">
        <v>27279</v>
      </c>
      <c r="D96" s="35">
        <v>43952</v>
      </c>
      <c r="E96" s="34" t="s">
        <v>27280</v>
      </c>
      <c r="F96" s="34" t="s">
        <v>27281</v>
      </c>
      <c r="G96" s="36">
        <v>1158537.6000000001</v>
      </c>
      <c r="H96" s="36">
        <v>1158537.6000000001</v>
      </c>
      <c r="I96" s="34" t="s">
        <v>9762</v>
      </c>
      <c r="J96" s="34" t="s">
        <v>9763</v>
      </c>
      <c r="K96" s="36">
        <v>1158537.6000000001</v>
      </c>
      <c r="L96" s="34" t="s">
        <v>9764</v>
      </c>
      <c r="M96" s="6" t="e">
        <f t="shared" si="1"/>
        <v>#VALUE!</v>
      </c>
    </row>
    <row r="97" spans="1:18">
      <c r="A97" s="34" t="s">
        <v>27165</v>
      </c>
      <c r="B97" s="34" t="s">
        <v>27278</v>
      </c>
      <c r="C97" s="34" t="s">
        <v>27279</v>
      </c>
      <c r="D97" s="35">
        <v>43952</v>
      </c>
      <c r="E97" s="34" t="s">
        <v>27282</v>
      </c>
      <c r="F97" s="34" t="s">
        <v>9875</v>
      </c>
      <c r="G97" s="36">
        <v>-1158537.6000000001</v>
      </c>
      <c r="H97" s="36">
        <v>-1158537.6000000001</v>
      </c>
      <c r="I97" s="34" t="s">
        <v>9762</v>
      </c>
      <c r="J97" s="34" t="s">
        <v>9763</v>
      </c>
      <c r="K97" s="36">
        <v>-1158537.6000000001</v>
      </c>
      <c r="L97" s="34" t="s">
        <v>9764</v>
      </c>
      <c r="M97" s="6">
        <f t="shared" si="1"/>
        <v>18</v>
      </c>
      <c r="N97" s="6" t="str">
        <f>MID(E97,M97,10)</f>
        <v>PO62000303</v>
      </c>
      <c r="O97" s="6">
        <f>FIND("-",E97)</f>
        <v>28</v>
      </c>
      <c r="P97" s="6" t="str">
        <f>MID(E97,O97+1,2)</f>
        <v>8</v>
      </c>
      <c r="Q97" s="34" t="str">
        <f>C97</f>
        <v>63CIO0571</v>
      </c>
      <c r="R97" s="36">
        <f>-G97</f>
        <v>1158537.6000000001</v>
      </c>
    </row>
    <row r="98" spans="1:18" hidden="1">
      <c r="A98" s="34" t="s">
        <v>27165</v>
      </c>
      <c r="B98" s="34" t="s">
        <v>27283</v>
      </c>
      <c r="C98" s="34" t="s">
        <v>9155</v>
      </c>
      <c r="D98" s="35">
        <v>43952</v>
      </c>
      <c r="E98" s="34" t="s">
        <v>9156</v>
      </c>
      <c r="F98" s="34" t="s">
        <v>27284</v>
      </c>
      <c r="G98" s="36">
        <v>15000</v>
      </c>
      <c r="H98" s="36">
        <v>15000</v>
      </c>
      <c r="I98" s="34" t="s">
        <v>9762</v>
      </c>
      <c r="J98" s="34" t="s">
        <v>9763</v>
      </c>
      <c r="K98" s="36">
        <v>15000</v>
      </c>
      <c r="L98" s="34" t="s">
        <v>9764</v>
      </c>
      <c r="M98" s="6" t="e">
        <f t="shared" si="1"/>
        <v>#VALUE!</v>
      </c>
    </row>
    <row r="99" spans="1:18">
      <c r="A99" s="34" t="s">
        <v>27165</v>
      </c>
      <c r="B99" s="34" t="s">
        <v>27283</v>
      </c>
      <c r="C99" s="34" t="s">
        <v>9155</v>
      </c>
      <c r="D99" s="35">
        <v>43952</v>
      </c>
      <c r="E99" s="34" t="s">
        <v>27285</v>
      </c>
      <c r="F99" s="34" t="s">
        <v>9875</v>
      </c>
      <c r="G99" s="36">
        <v>-15000</v>
      </c>
      <c r="H99" s="36">
        <v>-15000</v>
      </c>
      <c r="I99" s="34" t="s">
        <v>9762</v>
      </c>
      <c r="J99" s="34" t="s">
        <v>9763</v>
      </c>
      <c r="K99" s="36">
        <v>-15000</v>
      </c>
      <c r="L99" s="34" t="s">
        <v>9764</v>
      </c>
      <c r="M99" s="6">
        <f t="shared" si="1"/>
        <v>18</v>
      </c>
      <c r="N99" s="6" t="str">
        <f>MID(E99,M99,10)</f>
        <v>PO63000117</v>
      </c>
      <c r="O99" s="6" t="e">
        <f>FIND("-",E99)</f>
        <v>#VALUE!</v>
      </c>
      <c r="P99" s="6" t="e">
        <f>MID(E99,O99+1,2)</f>
        <v>#VALUE!</v>
      </c>
      <c r="Q99" s="34" t="str">
        <f>C99</f>
        <v>63CIO0572</v>
      </c>
      <c r="R99" s="36">
        <f>-G99</f>
        <v>15000</v>
      </c>
    </row>
    <row r="100" spans="1:18" hidden="1">
      <c r="A100" s="34" t="s">
        <v>27165</v>
      </c>
      <c r="B100" s="34" t="s">
        <v>27286</v>
      </c>
      <c r="C100" s="34" t="s">
        <v>7613</v>
      </c>
      <c r="D100" s="35">
        <v>43952</v>
      </c>
      <c r="E100" s="34" t="s">
        <v>7614</v>
      </c>
      <c r="F100" s="34" t="s">
        <v>27287</v>
      </c>
      <c r="G100" s="36">
        <v>291000</v>
      </c>
      <c r="H100" s="36">
        <v>291000</v>
      </c>
      <c r="I100" s="34" t="s">
        <v>9762</v>
      </c>
      <c r="J100" s="34" t="s">
        <v>9763</v>
      </c>
      <c r="K100" s="36">
        <v>291000</v>
      </c>
      <c r="L100" s="34" t="s">
        <v>9764</v>
      </c>
      <c r="M100" s="6" t="e">
        <f t="shared" si="1"/>
        <v>#VALUE!</v>
      </c>
    </row>
    <row r="101" spans="1:18">
      <c r="A101" s="34" t="s">
        <v>27165</v>
      </c>
      <c r="B101" s="34" t="s">
        <v>27286</v>
      </c>
      <c r="C101" s="34" t="s">
        <v>7613</v>
      </c>
      <c r="D101" s="35">
        <v>43952</v>
      </c>
      <c r="E101" s="34" t="s">
        <v>27288</v>
      </c>
      <c r="F101" s="34" t="s">
        <v>9875</v>
      </c>
      <c r="G101" s="36">
        <v>-291000</v>
      </c>
      <c r="H101" s="36">
        <v>-291000</v>
      </c>
      <c r="I101" s="34" t="s">
        <v>9762</v>
      </c>
      <c r="J101" s="34" t="s">
        <v>9763</v>
      </c>
      <c r="K101" s="36">
        <v>-291000</v>
      </c>
      <c r="L101" s="34" t="s">
        <v>9764</v>
      </c>
      <c r="M101" s="6">
        <f t="shared" si="1"/>
        <v>18</v>
      </c>
      <c r="N101" s="6" t="str">
        <f>MID(E101,M101,10)</f>
        <v>PO63000382</v>
      </c>
      <c r="O101" s="6">
        <f>FIND("-",E101)</f>
        <v>28</v>
      </c>
      <c r="P101" s="6" t="str">
        <f>MID(E101,O101+1,2)</f>
        <v>1</v>
      </c>
      <c r="Q101" s="34" t="str">
        <f>C101</f>
        <v>63CIO0573</v>
      </c>
      <c r="R101" s="36">
        <f>-G101</f>
        <v>291000</v>
      </c>
    </row>
    <row r="102" spans="1:18" hidden="1">
      <c r="A102" s="34" t="s">
        <v>27165</v>
      </c>
      <c r="B102" s="34" t="s">
        <v>27289</v>
      </c>
      <c r="C102" s="34" t="s">
        <v>7555</v>
      </c>
      <c r="D102" s="35">
        <v>43952</v>
      </c>
      <c r="E102" s="34" t="s">
        <v>7556</v>
      </c>
      <c r="F102" s="34" t="s">
        <v>27290</v>
      </c>
      <c r="G102" s="36">
        <v>36912</v>
      </c>
      <c r="H102" s="36">
        <v>36912</v>
      </c>
      <c r="I102" s="34" t="s">
        <v>9762</v>
      </c>
      <c r="J102" s="34" t="s">
        <v>9763</v>
      </c>
      <c r="K102" s="36">
        <v>36912</v>
      </c>
      <c r="L102" s="34" t="s">
        <v>9764</v>
      </c>
      <c r="M102" s="6" t="e">
        <f t="shared" si="1"/>
        <v>#VALUE!</v>
      </c>
    </row>
    <row r="103" spans="1:18" hidden="1">
      <c r="A103" s="34" t="s">
        <v>27165</v>
      </c>
      <c r="B103" s="34" t="s">
        <v>27289</v>
      </c>
      <c r="C103" s="34" t="s">
        <v>7555</v>
      </c>
      <c r="D103" s="35">
        <v>43952</v>
      </c>
      <c r="E103" s="34" t="s">
        <v>27291</v>
      </c>
      <c r="F103" s="34" t="s">
        <v>27290</v>
      </c>
      <c r="G103" s="36">
        <v>2583.84</v>
      </c>
      <c r="H103" s="36">
        <v>2583.84</v>
      </c>
      <c r="I103" s="34" t="s">
        <v>9762</v>
      </c>
      <c r="J103" s="34" t="s">
        <v>9763</v>
      </c>
      <c r="K103" s="36">
        <v>2583.84</v>
      </c>
      <c r="L103" s="34" t="s">
        <v>9764</v>
      </c>
      <c r="M103" s="6">
        <f t="shared" si="1"/>
        <v>18</v>
      </c>
    </row>
    <row r="104" spans="1:18">
      <c r="A104" s="34" t="s">
        <v>27165</v>
      </c>
      <c r="B104" s="34" t="s">
        <v>27289</v>
      </c>
      <c r="C104" s="34" t="s">
        <v>7555</v>
      </c>
      <c r="D104" s="35">
        <v>43952</v>
      </c>
      <c r="E104" s="34" t="s">
        <v>27291</v>
      </c>
      <c r="F104" s="34" t="s">
        <v>9875</v>
      </c>
      <c r="G104" s="36">
        <v>-39495.839999999997</v>
      </c>
      <c r="H104" s="36">
        <v>-39495.839999999997</v>
      </c>
      <c r="I104" s="34" t="s">
        <v>9762</v>
      </c>
      <c r="J104" s="34" t="s">
        <v>9763</v>
      </c>
      <c r="K104" s="36">
        <v>-39495.839999999997</v>
      </c>
      <c r="L104" s="34" t="s">
        <v>9764</v>
      </c>
      <c r="M104" s="6">
        <f t="shared" si="1"/>
        <v>18</v>
      </c>
      <c r="N104" s="6" t="str">
        <f>MID(E104,M104,10)</f>
        <v>PO63000388</v>
      </c>
      <c r="O104" s="6" t="e">
        <f>FIND("-",E104)</f>
        <v>#VALUE!</v>
      </c>
      <c r="P104" s="6" t="e">
        <f>MID(E104,O104+1,2)</f>
        <v>#VALUE!</v>
      </c>
      <c r="Q104" s="34" t="str">
        <f>C104</f>
        <v>63CIO0574</v>
      </c>
      <c r="R104" s="36">
        <f>-G104</f>
        <v>39495.839999999997</v>
      </c>
    </row>
    <row r="105" spans="1:18" hidden="1">
      <c r="A105" s="34" t="s">
        <v>27165</v>
      </c>
      <c r="B105" s="34" t="s">
        <v>27292</v>
      </c>
      <c r="C105" s="34" t="s">
        <v>9068</v>
      </c>
      <c r="D105" s="35">
        <v>43952</v>
      </c>
      <c r="E105" s="34" t="s">
        <v>9069</v>
      </c>
      <c r="F105" s="34" t="s">
        <v>27293</v>
      </c>
      <c r="G105" s="36">
        <v>80000</v>
      </c>
      <c r="H105" s="36">
        <v>80000</v>
      </c>
      <c r="I105" s="34" t="s">
        <v>9762</v>
      </c>
      <c r="J105" s="34" t="s">
        <v>9763</v>
      </c>
      <c r="K105" s="36">
        <v>80000</v>
      </c>
      <c r="L105" s="34" t="s">
        <v>9764</v>
      </c>
      <c r="M105" s="6" t="e">
        <f t="shared" si="1"/>
        <v>#VALUE!</v>
      </c>
    </row>
    <row r="106" spans="1:18">
      <c r="A106" s="34" t="s">
        <v>27165</v>
      </c>
      <c r="B106" s="34" t="s">
        <v>27292</v>
      </c>
      <c r="C106" s="34" t="s">
        <v>9068</v>
      </c>
      <c r="D106" s="35">
        <v>43952</v>
      </c>
      <c r="E106" s="34" t="s">
        <v>27294</v>
      </c>
      <c r="F106" s="34" t="s">
        <v>9875</v>
      </c>
      <c r="G106" s="36">
        <v>-80000</v>
      </c>
      <c r="H106" s="36">
        <v>-80000</v>
      </c>
      <c r="I106" s="34" t="s">
        <v>9762</v>
      </c>
      <c r="J106" s="34" t="s">
        <v>9763</v>
      </c>
      <c r="K106" s="36">
        <v>-80000</v>
      </c>
      <c r="L106" s="34" t="s">
        <v>9764</v>
      </c>
      <c r="M106" s="6">
        <f t="shared" si="1"/>
        <v>18</v>
      </c>
      <c r="N106" s="6" t="str">
        <f>MID(E106,M106,10)</f>
        <v>PO63000134</v>
      </c>
      <c r="O106" s="6">
        <f>FIND("-",E106)</f>
        <v>28</v>
      </c>
      <c r="P106" s="6" t="str">
        <f>MID(E106,O106+1,2)</f>
        <v>5</v>
      </c>
      <c r="Q106" s="34" t="str">
        <f>C106</f>
        <v>63CIO0575</v>
      </c>
      <c r="R106" s="36">
        <f>-G106</f>
        <v>80000</v>
      </c>
    </row>
    <row r="107" spans="1:18" hidden="1">
      <c r="A107" s="34" t="s">
        <v>27165</v>
      </c>
      <c r="B107" s="34" t="s">
        <v>27295</v>
      </c>
      <c r="C107" s="34" t="s">
        <v>8032</v>
      </c>
      <c r="D107" s="35">
        <v>43952</v>
      </c>
      <c r="E107" s="34" t="s">
        <v>8033</v>
      </c>
      <c r="F107" s="34" t="s">
        <v>27296</v>
      </c>
      <c r="G107" s="36">
        <v>35000</v>
      </c>
      <c r="H107" s="36">
        <v>35000</v>
      </c>
      <c r="I107" s="34" t="s">
        <v>9762</v>
      </c>
      <c r="J107" s="34" t="s">
        <v>9763</v>
      </c>
      <c r="K107" s="36">
        <v>35000</v>
      </c>
      <c r="L107" s="34" t="s">
        <v>9764</v>
      </c>
      <c r="M107" s="6" t="e">
        <f t="shared" si="1"/>
        <v>#VALUE!</v>
      </c>
    </row>
    <row r="108" spans="1:18">
      <c r="A108" s="34" t="s">
        <v>27165</v>
      </c>
      <c r="B108" s="34" t="s">
        <v>27295</v>
      </c>
      <c r="C108" s="34" t="s">
        <v>8032</v>
      </c>
      <c r="D108" s="35">
        <v>43952</v>
      </c>
      <c r="E108" s="34" t="s">
        <v>27297</v>
      </c>
      <c r="F108" s="34" t="s">
        <v>9875</v>
      </c>
      <c r="G108" s="36">
        <v>-35000</v>
      </c>
      <c r="H108" s="36">
        <v>-35000</v>
      </c>
      <c r="I108" s="34" t="s">
        <v>9762</v>
      </c>
      <c r="J108" s="34" t="s">
        <v>9763</v>
      </c>
      <c r="K108" s="36">
        <v>-35000</v>
      </c>
      <c r="L108" s="34" t="s">
        <v>9764</v>
      </c>
      <c r="M108" s="6">
        <f t="shared" si="1"/>
        <v>18</v>
      </c>
      <c r="N108" s="6" t="str">
        <f>MID(E108,M108,10)</f>
        <v>PO63000314</v>
      </c>
      <c r="O108" s="6">
        <f>FIND("-",E108)</f>
        <v>28</v>
      </c>
      <c r="P108" s="6" t="str">
        <f>MID(E108,O108+1,2)</f>
        <v>2</v>
      </c>
      <c r="Q108" s="34" t="str">
        <f>C108</f>
        <v>63CIO0576</v>
      </c>
      <c r="R108" s="36">
        <f>-G108</f>
        <v>35000</v>
      </c>
    </row>
    <row r="109" spans="1:18" hidden="1">
      <c r="A109" s="34" t="s">
        <v>27165</v>
      </c>
      <c r="B109" s="34" t="s">
        <v>27298</v>
      </c>
      <c r="C109" s="34" t="s">
        <v>8570</v>
      </c>
      <c r="D109" s="35">
        <v>43952</v>
      </c>
      <c r="E109" s="34" t="s">
        <v>8571</v>
      </c>
      <c r="F109" s="34" t="s">
        <v>27299</v>
      </c>
      <c r="G109" s="36">
        <v>1631.5</v>
      </c>
      <c r="H109" s="36">
        <v>1631.5</v>
      </c>
      <c r="I109" s="34" t="s">
        <v>9762</v>
      </c>
      <c r="J109" s="34" t="s">
        <v>9763</v>
      </c>
      <c r="K109" s="36">
        <v>1631.5</v>
      </c>
      <c r="L109" s="34" t="s">
        <v>9764</v>
      </c>
      <c r="M109" s="6" t="e">
        <f t="shared" si="1"/>
        <v>#VALUE!</v>
      </c>
    </row>
    <row r="110" spans="1:18" hidden="1">
      <c r="A110" s="34" t="s">
        <v>27165</v>
      </c>
      <c r="B110" s="34" t="s">
        <v>27298</v>
      </c>
      <c r="C110" s="34" t="s">
        <v>8570</v>
      </c>
      <c r="D110" s="35">
        <v>43952</v>
      </c>
      <c r="E110" s="34" t="s">
        <v>27300</v>
      </c>
      <c r="F110" s="34" t="s">
        <v>27299</v>
      </c>
      <c r="G110" s="36">
        <v>114.21</v>
      </c>
      <c r="H110" s="36">
        <v>114.21</v>
      </c>
      <c r="I110" s="34" t="s">
        <v>9762</v>
      </c>
      <c r="J110" s="34" t="s">
        <v>9763</v>
      </c>
      <c r="K110" s="36">
        <v>114.21</v>
      </c>
      <c r="L110" s="34" t="s">
        <v>9764</v>
      </c>
      <c r="M110" s="6">
        <f t="shared" si="1"/>
        <v>18</v>
      </c>
    </row>
    <row r="111" spans="1:18">
      <c r="A111" s="34" t="s">
        <v>27165</v>
      </c>
      <c r="B111" s="34" t="s">
        <v>27298</v>
      </c>
      <c r="C111" s="34" t="s">
        <v>8570</v>
      </c>
      <c r="D111" s="35">
        <v>43952</v>
      </c>
      <c r="E111" s="34" t="s">
        <v>27300</v>
      </c>
      <c r="F111" s="34" t="s">
        <v>9875</v>
      </c>
      <c r="G111" s="36">
        <v>-1745.71</v>
      </c>
      <c r="H111" s="36">
        <v>-1745.71</v>
      </c>
      <c r="I111" s="34" t="s">
        <v>9762</v>
      </c>
      <c r="J111" s="34" t="s">
        <v>9763</v>
      </c>
      <c r="K111" s="36">
        <v>-1745.71</v>
      </c>
      <c r="L111" s="34" t="s">
        <v>9764</v>
      </c>
      <c r="M111" s="6">
        <f t="shared" si="1"/>
        <v>18</v>
      </c>
      <c r="N111" s="6" t="str">
        <f>MID(E111,M111,10)</f>
        <v>PO63000227</v>
      </c>
      <c r="O111" s="6">
        <f>FIND("-",E111)</f>
        <v>28</v>
      </c>
      <c r="P111" s="6" t="str">
        <f>MID(E111,O111+1,2)</f>
        <v>2</v>
      </c>
      <c r="Q111" s="34" t="str">
        <f>C111</f>
        <v>63CIO0577</v>
      </c>
      <c r="R111" s="36">
        <f>-G111</f>
        <v>1745.71</v>
      </c>
    </row>
    <row r="112" spans="1:18" hidden="1">
      <c r="A112" s="34" t="s">
        <v>27165</v>
      </c>
      <c r="B112" s="34" t="s">
        <v>27301</v>
      </c>
      <c r="C112" s="34" t="s">
        <v>8024</v>
      </c>
      <c r="D112" s="35">
        <v>43952</v>
      </c>
      <c r="E112" s="34" t="s">
        <v>8025</v>
      </c>
      <c r="F112" s="34" t="s">
        <v>27302</v>
      </c>
      <c r="G112" s="36">
        <v>29000</v>
      </c>
      <c r="H112" s="36">
        <v>29000</v>
      </c>
      <c r="I112" s="34" t="s">
        <v>9762</v>
      </c>
      <c r="J112" s="34" t="s">
        <v>9763</v>
      </c>
      <c r="K112" s="36">
        <v>29000</v>
      </c>
      <c r="L112" s="34" t="s">
        <v>9764</v>
      </c>
      <c r="M112" s="6" t="e">
        <f t="shared" si="1"/>
        <v>#VALUE!</v>
      </c>
    </row>
    <row r="113" spans="1:18">
      <c r="A113" s="34" t="s">
        <v>27165</v>
      </c>
      <c r="B113" s="34" t="s">
        <v>27301</v>
      </c>
      <c r="C113" s="34" t="s">
        <v>8024</v>
      </c>
      <c r="D113" s="35">
        <v>43952</v>
      </c>
      <c r="E113" s="34" t="s">
        <v>27303</v>
      </c>
      <c r="F113" s="34" t="s">
        <v>9875</v>
      </c>
      <c r="G113" s="36">
        <v>-29000</v>
      </c>
      <c r="H113" s="36">
        <v>-29000</v>
      </c>
      <c r="I113" s="34" t="s">
        <v>9762</v>
      </c>
      <c r="J113" s="34" t="s">
        <v>9763</v>
      </c>
      <c r="K113" s="36">
        <v>-29000</v>
      </c>
      <c r="L113" s="34" t="s">
        <v>9764</v>
      </c>
      <c r="M113" s="6">
        <f t="shared" si="1"/>
        <v>18</v>
      </c>
      <c r="N113" s="6" t="str">
        <f>MID(E113,M113,10)</f>
        <v>PO63000316</v>
      </c>
      <c r="O113" s="6">
        <f>FIND("-",E113)</f>
        <v>28</v>
      </c>
      <c r="P113" s="6" t="str">
        <f>MID(E113,O113+1,2)</f>
        <v>2</v>
      </c>
      <c r="Q113" s="34" t="str">
        <f>C113</f>
        <v>63CIO0578</v>
      </c>
      <c r="R113" s="36">
        <f>-G113</f>
        <v>29000</v>
      </c>
    </row>
    <row r="114" spans="1:18" hidden="1">
      <c r="A114" s="34" t="s">
        <v>27165</v>
      </c>
      <c r="B114" s="34" t="s">
        <v>27304</v>
      </c>
      <c r="C114" s="34" t="s">
        <v>8048</v>
      </c>
      <c r="D114" s="35">
        <v>43952</v>
      </c>
      <c r="E114" s="34" t="s">
        <v>8049</v>
      </c>
      <c r="F114" s="34" t="s">
        <v>27296</v>
      </c>
      <c r="G114" s="36">
        <v>35000</v>
      </c>
      <c r="H114" s="36">
        <v>35000</v>
      </c>
      <c r="I114" s="34" t="s">
        <v>9762</v>
      </c>
      <c r="J114" s="34" t="s">
        <v>9763</v>
      </c>
      <c r="K114" s="36">
        <v>35000</v>
      </c>
      <c r="L114" s="34" t="s">
        <v>9764</v>
      </c>
      <c r="M114" s="6" t="e">
        <f t="shared" si="1"/>
        <v>#VALUE!</v>
      </c>
    </row>
    <row r="115" spans="1:18">
      <c r="A115" s="34" t="s">
        <v>27165</v>
      </c>
      <c r="B115" s="34" t="s">
        <v>27304</v>
      </c>
      <c r="C115" s="34" t="s">
        <v>8048</v>
      </c>
      <c r="D115" s="35">
        <v>43952</v>
      </c>
      <c r="E115" s="34" t="s">
        <v>27305</v>
      </c>
      <c r="F115" s="34" t="s">
        <v>9875</v>
      </c>
      <c r="G115" s="36">
        <v>-35000</v>
      </c>
      <c r="H115" s="36">
        <v>-35000</v>
      </c>
      <c r="I115" s="34" t="s">
        <v>9762</v>
      </c>
      <c r="J115" s="34" t="s">
        <v>9763</v>
      </c>
      <c r="K115" s="36">
        <v>-35000</v>
      </c>
      <c r="L115" s="34" t="s">
        <v>9764</v>
      </c>
      <c r="M115" s="6">
        <f t="shared" si="1"/>
        <v>18</v>
      </c>
      <c r="N115" s="6" t="str">
        <f>MID(E115,M115,10)</f>
        <v>PO63000312</v>
      </c>
      <c r="O115" s="6">
        <f>FIND("-",E115)</f>
        <v>28</v>
      </c>
      <c r="P115" s="6" t="str">
        <f>MID(E115,O115+1,2)</f>
        <v>2</v>
      </c>
      <c r="Q115" s="34" t="str">
        <f>C115</f>
        <v>63CIO0579</v>
      </c>
      <c r="R115" s="36">
        <f>-G115</f>
        <v>35000</v>
      </c>
    </row>
    <row r="116" spans="1:18" hidden="1">
      <c r="A116" s="34" t="s">
        <v>27165</v>
      </c>
      <c r="B116" s="34" t="s">
        <v>27306</v>
      </c>
      <c r="C116" s="34" t="s">
        <v>7463</v>
      </c>
      <c r="D116" s="35">
        <v>43952</v>
      </c>
      <c r="E116" s="34" t="s">
        <v>27307</v>
      </c>
      <c r="F116" s="34" t="s">
        <v>27308</v>
      </c>
      <c r="G116" s="36">
        <v>6470.5</v>
      </c>
      <c r="H116" s="36">
        <v>6470.5</v>
      </c>
      <c r="I116" s="34" t="s">
        <v>9762</v>
      </c>
      <c r="J116" s="34" t="s">
        <v>9763</v>
      </c>
      <c r="K116" s="36">
        <v>6470.5</v>
      </c>
      <c r="L116" s="34" t="s">
        <v>9764</v>
      </c>
      <c r="M116" s="6" t="e">
        <f t="shared" si="1"/>
        <v>#VALUE!</v>
      </c>
    </row>
    <row r="117" spans="1:18" hidden="1">
      <c r="A117" s="34" t="s">
        <v>27165</v>
      </c>
      <c r="B117" s="34" t="s">
        <v>27306</v>
      </c>
      <c r="C117" s="34" t="s">
        <v>7463</v>
      </c>
      <c r="D117" s="35">
        <v>43952</v>
      </c>
      <c r="E117" s="34" t="s">
        <v>27309</v>
      </c>
      <c r="F117" s="34" t="s">
        <v>27308</v>
      </c>
      <c r="G117" s="36">
        <v>452.94</v>
      </c>
      <c r="H117" s="36">
        <v>452.94</v>
      </c>
      <c r="I117" s="34" t="s">
        <v>9762</v>
      </c>
      <c r="J117" s="34" t="s">
        <v>9763</v>
      </c>
      <c r="K117" s="36">
        <v>452.94</v>
      </c>
      <c r="L117" s="34" t="s">
        <v>9764</v>
      </c>
      <c r="M117" s="6">
        <f t="shared" si="1"/>
        <v>18</v>
      </c>
    </row>
    <row r="118" spans="1:18">
      <c r="A118" s="34" t="s">
        <v>27165</v>
      </c>
      <c r="B118" s="34" t="s">
        <v>27306</v>
      </c>
      <c r="C118" s="34" t="s">
        <v>7463</v>
      </c>
      <c r="D118" s="35">
        <v>43952</v>
      </c>
      <c r="E118" s="34" t="s">
        <v>27309</v>
      </c>
      <c r="F118" s="34" t="s">
        <v>9875</v>
      </c>
      <c r="G118" s="36">
        <v>-6923.44</v>
      </c>
      <c r="H118" s="36">
        <v>-6923.44</v>
      </c>
      <c r="I118" s="34" t="s">
        <v>9762</v>
      </c>
      <c r="J118" s="34" t="s">
        <v>9763</v>
      </c>
      <c r="K118" s="36">
        <v>-6923.44</v>
      </c>
      <c r="L118" s="34" t="s">
        <v>9764</v>
      </c>
      <c r="M118" s="6">
        <f t="shared" si="1"/>
        <v>18</v>
      </c>
      <c r="N118" s="6" t="str">
        <f>MID(E118,M118,10)</f>
        <v>PO63000410</v>
      </c>
      <c r="O118" s="6" t="e">
        <f>FIND("-",E118)</f>
        <v>#VALUE!</v>
      </c>
      <c r="P118" s="6" t="e">
        <f>MID(E118,O118+1,2)</f>
        <v>#VALUE!</v>
      </c>
      <c r="Q118" s="34" t="str">
        <f>C118</f>
        <v>63CIO0580</v>
      </c>
      <c r="R118" s="36">
        <f>-G118</f>
        <v>6923.44</v>
      </c>
    </row>
    <row r="119" spans="1:18" hidden="1">
      <c r="A119" s="34" t="s">
        <v>27165</v>
      </c>
      <c r="B119" s="34" t="s">
        <v>27310</v>
      </c>
      <c r="C119" s="34" t="s">
        <v>8202</v>
      </c>
      <c r="D119" s="35">
        <v>43952</v>
      </c>
      <c r="E119" s="34" t="s">
        <v>8203</v>
      </c>
      <c r="F119" s="34" t="s">
        <v>27311</v>
      </c>
      <c r="G119" s="36">
        <v>10000</v>
      </c>
      <c r="H119" s="36">
        <v>10000</v>
      </c>
      <c r="I119" s="34" t="s">
        <v>9762</v>
      </c>
      <c r="J119" s="34" t="s">
        <v>9763</v>
      </c>
      <c r="K119" s="36">
        <v>10000</v>
      </c>
      <c r="L119" s="34" t="s">
        <v>9764</v>
      </c>
      <c r="M119" s="6" t="e">
        <f t="shared" si="1"/>
        <v>#VALUE!</v>
      </c>
    </row>
    <row r="120" spans="1:18">
      <c r="A120" s="34" t="s">
        <v>27165</v>
      </c>
      <c r="B120" s="34" t="s">
        <v>27310</v>
      </c>
      <c r="C120" s="34" t="s">
        <v>8202</v>
      </c>
      <c r="D120" s="35">
        <v>43952</v>
      </c>
      <c r="E120" s="34" t="s">
        <v>27312</v>
      </c>
      <c r="F120" s="34" t="s">
        <v>9875</v>
      </c>
      <c r="G120" s="36">
        <v>-10000</v>
      </c>
      <c r="H120" s="36">
        <v>-10000</v>
      </c>
      <c r="I120" s="34" t="s">
        <v>9762</v>
      </c>
      <c r="J120" s="34" t="s">
        <v>9763</v>
      </c>
      <c r="K120" s="36">
        <v>-10000</v>
      </c>
      <c r="L120" s="34" t="s">
        <v>9764</v>
      </c>
      <c r="M120" s="6">
        <f t="shared" si="1"/>
        <v>18</v>
      </c>
      <c r="N120" s="6" t="str">
        <f>MID(E120,M120,10)</f>
        <v>PO63000290</v>
      </c>
      <c r="O120" s="6">
        <f>FIND("-",E120)</f>
        <v>28</v>
      </c>
      <c r="P120" s="6" t="str">
        <f>MID(E120,O120+1,2)</f>
        <v>2</v>
      </c>
      <c r="Q120" s="34" t="str">
        <f>C120</f>
        <v>63CIO0581</v>
      </c>
      <c r="R120" s="36">
        <f>-G120</f>
        <v>10000</v>
      </c>
    </row>
    <row r="121" spans="1:18" hidden="1">
      <c r="A121" s="34" t="s">
        <v>27165</v>
      </c>
      <c r="B121" s="34" t="s">
        <v>27313</v>
      </c>
      <c r="C121" s="34" t="s">
        <v>7549</v>
      </c>
      <c r="D121" s="35">
        <v>43952</v>
      </c>
      <c r="E121" s="34" t="s">
        <v>7550</v>
      </c>
      <c r="F121" s="34" t="s">
        <v>27296</v>
      </c>
      <c r="G121" s="36">
        <v>99000</v>
      </c>
      <c r="H121" s="36">
        <v>99000</v>
      </c>
      <c r="I121" s="34" t="s">
        <v>9762</v>
      </c>
      <c r="J121" s="34" t="s">
        <v>9763</v>
      </c>
      <c r="K121" s="36">
        <v>99000</v>
      </c>
      <c r="L121" s="34" t="s">
        <v>9764</v>
      </c>
      <c r="M121" s="6" t="e">
        <f t="shared" si="1"/>
        <v>#VALUE!</v>
      </c>
    </row>
    <row r="122" spans="1:18">
      <c r="A122" s="34" t="s">
        <v>27165</v>
      </c>
      <c r="B122" s="34" t="s">
        <v>27313</v>
      </c>
      <c r="C122" s="34" t="s">
        <v>7549</v>
      </c>
      <c r="D122" s="35">
        <v>43952</v>
      </c>
      <c r="E122" s="34" t="s">
        <v>27314</v>
      </c>
      <c r="F122" s="34" t="s">
        <v>9875</v>
      </c>
      <c r="G122" s="36">
        <v>-99000</v>
      </c>
      <c r="H122" s="36">
        <v>-99000</v>
      </c>
      <c r="I122" s="34" t="s">
        <v>9762</v>
      </c>
      <c r="J122" s="34" t="s">
        <v>9763</v>
      </c>
      <c r="K122" s="36">
        <v>-99000</v>
      </c>
      <c r="L122" s="34" t="s">
        <v>9764</v>
      </c>
      <c r="M122" s="6">
        <f t="shared" si="1"/>
        <v>18</v>
      </c>
      <c r="N122" s="6" t="str">
        <f>MID(E122,M122,10)</f>
        <v>PO63000389</v>
      </c>
      <c r="O122" s="6" t="e">
        <f>FIND("-",E122)</f>
        <v>#VALUE!</v>
      </c>
      <c r="P122" s="6" t="e">
        <f>MID(E122,O122+1,2)</f>
        <v>#VALUE!</v>
      </c>
      <c r="Q122" s="34" t="str">
        <f>C122</f>
        <v>63CIO0582</v>
      </c>
      <c r="R122" s="36">
        <f>-G122</f>
        <v>99000</v>
      </c>
    </row>
    <row r="123" spans="1:18" hidden="1">
      <c r="A123" s="34" t="s">
        <v>27165</v>
      </c>
      <c r="B123" s="34" t="s">
        <v>27315</v>
      </c>
      <c r="C123" s="34" t="s">
        <v>389</v>
      </c>
      <c r="D123" s="35">
        <v>43952</v>
      </c>
      <c r="E123" s="34" t="s">
        <v>391</v>
      </c>
      <c r="F123" s="34" t="s">
        <v>27316</v>
      </c>
      <c r="G123" s="36">
        <v>22000</v>
      </c>
      <c r="H123" s="36">
        <v>22000</v>
      </c>
      <c r="I123" s="34" t="s">
        <v>9762</v>
      </c>
      <c r="J123" s="34" t="s">
        <v>9763</v>
      </c>
      <c r="K123" s="36">
        <v>22000</v>
      </c>
      <c r="L123" s="34" t="s">
        <v>9764</v>
      </c>
      <c r="M123" s="6" t="e">
        <f t="shared" si="1"/>
        <v>#VALUE!</v>
      </c>
    </row>
    <row r="124" spans="1:18" hidden="1">
      <c r="A124" s="34" t="s">
        <v>27165</v>
      </c>
      <c r="B124" s="34" t="s">
        <v>27315</v>
      </c>
      <c r="C124" s="34" t="s">
        <v>389</v>
      </c>
      <c r="D124" s="35">
        <v>43952</v>
      </c>
      <c r="E124" s="34" t="s">
        <v>27317</v>
      </c>
      <c r="F124" s="34" t="s">
        <v>27316</v>
      </c>
      <c r="G124" s="36">
        <v>1540</v>
      </c>
      <c r="H124" s="36">
        <v>1540</v>
      </c>
      <c r="I124" s="34" t="s">
        <v>9762</v>
      </c>
      <c r="J124" s="34" t="s">
        <v>9763</v>
      </c>
      <c r="K124" s="36">
        <v>1540</v>
      </c>
      <c r="L124" s="34" t="s">
        <v>9764</v>
      </c>
      <c r="M124" s="6">
        <f t="shared" si="1"/>
        <v>18</v>
      </c>
    </row>
    <row r="125" spans="1:18">
      <c r="A125" s="34" t="s">
        <v>27165</v>
      </c>
      <c r="B125" s="34" t="s">
        <v>27315</v>
      </c>
      <c r="C125" s="34" t="s">
        <v>389</v>
      </c>
      <c r="D125" s="35">
        <v>43952</v>
      </c>
      <c r="E125" s="34" t="s">
        <v>27317</v>
      </c>
      <c r="F125" s="34" t="s">
        <v>9875</v>
      </c>
      <c r="G125" s="36">
        <v>-23540</v>
      </c>
      <c r="H125" s="36">
        <v>-23540</v>
      </c>
      <c r="I125" s="34" t="s">
        <v>9762</v>
      </c>
      <c r="J125" s="34" t="s">
        <v>9763</v>
      </c>
      <c r="K125" s="36">
        <v>-23540</v>
      </c>
      <c r="L125" s="34" t="s">
        <v>9764</v>
      </c>
      <c r="M125" s="6">
        <f t="shared" si="1"/>
        <v>18</v>
      </c>
      <c r="N125" s="6" t="str">
        <f>MID(E125,M125,10)</f>
        <v>PO63000361</v>
      </c>
      <c r="O125" s="6" t="e">
        <f>FIND("-",E125)</f>
        <v>#VALUE!</v>
      </c>
      <c r="P125" s="6" t="e">
        <f>MID(E125,O125+1,2)</f>
        <v>#VALUE!</v>
      </c>
      <c r="Q125" s="34" t="str">
        <f>C125</f>
        <v>63CIO0583</v>
      </c>
      <c r="R125" s="36">
        <f>-G125</f>
        <v>23540</v>
      </c>
    </row>
    <row r="126" spans="1:18" hidden="1">
      <c r="A126" s="34" t="s">
        <v>27165</v>
      </c>
      <c r="B126" s="34" t="s">
        <v>27318</v>
      </c>
      <c r="C126" s="34" t="s">
        <v>27319</v>
      </c>
      <c r="D126" s="35">
        <v>43952</v>
      </c>
      <c r="E126" s="34" t="s">
        <v>27320</v>
      </c>
      <c r="F126" s="34" t="s">
        <v>27321</v>
      </c>
      <c r="G126" s="36">
        <v>1636600</v>
      </c>
      <c r="H126" s="36">
        <v>1636600</v>
      </c>
      <c r="I126" s="34" t="s">
        <v>9762</v>
      </c>
      <c r="J126" s="34" t="s">
        <v>9763</v>
      </c>
      <c r="K126" s="36">
        <v>1636600</v>
      </c>
      <c r="L126" s="34" t="s">
        <v>9764</v>
      </c>
      <c r="M126" s="6" t="e">
        <f t="shared" si="1"/>
        <v>#VALUE!</v>
      </c>
    </row>
    <row r="127" spans="1:18" hidden="1">
      <c r="A127" s="34" t="s">
        <v>27165</v>
      </c>
      <c r="B127" s="34" t="s">
        <v>27318</v>
      </c>
      <c r="C127" s="34" t="s">
        <v>27319</v>
      </c>
      <c r="D127" s="35">
        <v>43952</v>
      </c>
      <c r="E127" s="34" t="s">
        <v>27322</v>
      </c>
      <c r="F127" s="34" t="s">
        <v>27321</v>
      </c>
      <c r="G127" s="36">
        <v>114562</v>
      </c>
      <c r="H127" s="36">
        <v>114562</v>
      </c>
      <c r="I127" s="34" t="s">
        <v>9762</v>
      </c>
      <c r="J127" s="34" t="s">
        <v>9763</v>
      </c>
      <c r="K127" s="36">
        <v>114562</v>
      </c>
      <c r="L127" s="34" t="s">
        <v>9764</v>
      </c>
      <c r="M127" s="6">
        <f t="shared" si="1"/>
        <v>18</v>
      </c>
    </row>
    <row r="128" spans="1:18">
      <c r="A128" s="34" t="s">
        <v>27165</v>
      </c>
      <c r="B128" s="34" t="s">
        <v>27318</v>
      </c>
      <c r="C128" s="34" t="s">
        <v>27319</v>
      </c>
      <c r="D128" s="35">
        <v>43952</v>
      </c>
      <c r="E128" s="34" t="s">
        <v>27322</v>
      </c>
      <c r="F128" s="34" t="s">
        <v>9875</v>
      </c>
      <c r="G128" s="36">
        <v>-1751162</v>
      </c>
      <c r="H128" s="36">
        <v>-1751162</v>
      </c>
      <c r="I128" s="34" t="s">
        <v>9762</v>
      </c>
      <c r="J128" s="34" t="s">
        <v>9763</v>
      </c>
      <c r="K128" s="36">
        <v>-1751162</v>
      </c>
      <c r="L128" s="34" t="s">
        <v>9764</v>
      </c>
      <c r="M128" s="6">
        <f t="shared" si="1"/>
        <v>18</v>
      </c>
      <c r="N128" s="6" t="str">
        <f>MID(E128,M128,10)</f>
        <v>PO62000419</v>
      </c>
      <c r="O128" s="6">
        <f>FIND("-",E128)</f>
        <v>28</v>
      </c>
      <c r="P128" s="6" t="str">
        <f>MID(E128,O128+1,2)</f>
        <v>2</v>
      </c>
      <c r="Q128" s="34" t="str">
        <f>C128</f>
        <v>63CIO0584</v>
      </c>
      <c r="R128" s="36">
        <f>-G128</f>
        <v>1751162</v>
      </c>
    </row>
    <row r="129" spans="1:18" hidden="1">
      <c r="A129" s="34" t="s">
        <v>27165</v>
      </c>
      <c r="B129" s="34" t="s">
        <v>27323</v>
      </c>
      <c r="C129" s="34" t="s">
        <v>27324</v>
      </c>
      <c r="D129" s="35">
        <v>43952</v>
      </c>
      <c r="E129" s="34" t="s">
        <v>27325</v>
      </c>
      <c r="F129" s="34" t="s">
        <v>27326</v>
      </c>
      <c r="G129" s="36">
        <v>40000</v>
      </c>
      <c r="H129" s="36">
        <v>40000</v>
      </c>
      <c r="I129" s="34" t="s">
        <v>9762</v>
      </c>
      <c r="J129" s="34" t="s">
        <v>9763</v>
      </c>
      <c r="K129" s="36">
        <v>40000</v>
      </c>
      <c r="L129" s="34" t="s">
        <v>9764</v>
      </c>
      <c r="M129" s="6" t="e">
        <f t="shared" si="1"/>
        <v>#VALUE!</v>
      </c>
    </row>
    <row r="130" spans="1:18">
      <c r="A130" s="34" t="s">
        <v>27165</v>
      </c>
      <c r="B130" s="34" t="s">
        <v>27323</v>
      </c>
      <c r="C130" s="34" t="s">
        <v>27324</v>
      </c>
      <c r="D130" s="35">
        <v>43952</v>
      </c>
      <c r="E130" s="34" t="s">
        <v>27327</v>
      </c>
      <c r="F130" s="34" t="s">
        <v>9875</v>
      </c>
      <c r="G130" s="36">
        <v>-40000</v>
      </c>
      <c r="H130" s="36">
        <v>-40000</v>
      </c>
      <c r="I130" s="34" t="s">
        <v>9762</v>
      </c>
      <c r="J130" s="34" t="s">
        <v>9763</v>
      </c>
      <c r="K130" s="36">
        <v>-40000</v>
      </c>
      <c r="L130" s="34" t="s">
        <v>9764</v>
      </c>
      <c r="M130" s="6">
        <f t="shared" si="1"/>
        <v>18</v>
      </c>
      <c r="N130" s="6" t="str">
        <f>MID(E130,M130,10)</f>
        <v>PO62000236</v>
      </c>
      <c r="O130" s="6">
        <f>FIND("-",E130)</f>
        <v>28</v>
      </c>
      <c r="P130" s="6" t="str">
        <f>MID(E130,O130+1,2)</f>
        <v>9</v>
      </c>
      <c r="Q130" s="34" t="str">
        <f>C130</f>
        <v>63CIO0585</v>
      </c>
      <c r="R130" s="36">
        <f>-G130</f>
        <v>40000</v>
      </c>
    </row>
    <row r="131" spans="1:18" hidden="1">
      <c r="A131" s="34" t="s">
        <v>27165</v>
      </c>
      <c r="B131" s="34" t="s">
        <v>27328</v>
      </c>
      <c r="C131" s="34" t="s">
        <v>7593</v>
      </c>
      <c r="D131" s="35">
        <v>43952</v>
      </c>
      <c r="E131" s="34" t="s">
        <v>7594</v>
      </c>
      <c r="F131" s="34" t="s">
        <v>27329</v>
      </c>
      <c r="G131" s="36">
        <v>240000</v>
      </c>
      <c r="H131" s="36">
        <v>240000</v>
      </c>
      <c r="I131" s="34" t="s">
        <v>9762</v>
      </c>
      <c r="J131" s="34" t="s">
        <v>9763</v>
      </c>
      <c r="K131" s="36">
        <v>240000</v>
      </c>
      <c r="L131" s="34" t="s">
        <v>9764</v>
      </c>
      <c r="M131" s="6" t="e">
        <f t="shared" ref="M131:M194" si="2">FIND("PO",E131)</f>
        <v>#VALUE!</v>
      </c>
    </row>
    <row r="132" spans="1:18" hidden="1">
      <c r="A132" s="34" t="s">
        <v>27165</v>
      </c>
      <c r="B132" s="34" t="s">
        <v>27328</v>
      </c>
      <c r="C132" s="34" t="s">
        <v>7593</v>
      </c>
      <c r="D132" s="35">
        <v>43952</v>
      </c>
      <c r="E132" s="34" t="s">
        <v>27330</v>
      </c>
      <c r="F132" s="34" t="s">
        <v>27329</v>
      </c>
      <c r="G132" s="36">
        <v>16800</v>
      </c>
      <c r="H132" s="36">
        <v>16800</v>
      </c>
      <c r="I132" s="34" t="s">
        <v>9762</v>
      </c>
      <c r="J132" s="34" t="s">
        <v>9763</v>
      </c>
      <c r="K132" s="36">
        <v>16800</v>
      </c>
      <c r="L132" s="34" t="s">
        <v>9764</v>
      </c>
      <c r="M132" s="6">
        <f t="shared" si="2"/>
        <v>18</v>
      </c>
    </row>
    <row r="133" spans="1:18">
      <c r="A133" s="34" t="s">
        <v>27165</v>
      </c>
      <c r="B133" s="34" t="s">
        <v>27328</v>
      </c>
      <c r="C133" s="34" t="s">
        <v>7593</v>
      </c>
      <c r="D133" s="35">
        <v>43952</v>
      </c>
      <c r="E133" s="34" t="s">
        <v>27330</v>
      </c>
      <c r="F133" s="34" t="s">
        <v>9875</v>
      </c>
      <c r="G133" s="36">
        <v>-256800</v>
      </c>
      <c r="H133" s="36">
        <v>-256800</v>
      </c>
      <c r="I133" s="34" t="s">
        <v>9762</v>
      </c>
      <c r="J133" s="34" t="s">
        <v>9763</v>
      </c>
      <c r="K133" s="36">
        <v>-256800</v>
      </c>
      <c r="L133" s="34" t="s">
        <v>9764</v>
      </c>
      <c r="M133" s="6">
        <f t="shared" si="2"/>
        <v>18</v>
      </c>
      <c r="N133" s="6" t="str">
        <f>MID(E133,M133,10)</f>
        <v>PO63000385</v>
      </c>
      <c r="O133" s="6" t="e">
        <f>FIND("-",E133)</f>
        <v>#VALUE!</v>
      </c>
      <c r="P133" s="6" t="e">
        <f>MID(E133,O133+1,2)</f>
        <v>#VALUE!</v>
      </c>
      <c r="Q133" s="34" t="str">
        <f>C133</f>
        <v>63CIO0586</v>
      </c>
      <c r="R133" s="36">
        <f>-G133</f>
        <v>256800</v>
      </c>
    </row>
    <row r="134" spans="1:18" hidden="1">
      <c r="A134" s="34" t="s">
        <v>27165</v>
      </c>
      <c r="B134" s="34" t="s">
        <v>27331</v>
      </c>
      <c r="C134" s="34" t="s">
        <v>8150</v>
      </c>
      <c r="D134" s="35">
        <v>43952</v>
      </c>
      <c r="E134" s="34" t="s">
        <v>8155</v>
      </c>
      <c r="F134" s="34" t="s">
        <v>27332</v>
      </c>
      <c r="G134" s="36">
        <v>40950</v>
      </c>
      <c r="H134" s="36">
        <v>40950</v>
      </c>
      <c r="I134" s="34" t="s">
        <v>9762</v>
      </c>
      <c r="J134" s="34" t="s">
        <v>9763</v>
      </c>
      <c r="K134" s="36">
        <v>40950</v>
      </c>
      <c r="L134" s="34" t="s">
        <v>9764</v>
      </c>
      <c r="M134" s="6" t="e">
        <f t="shared" si="2"/>
        <v>#VALUE!</v>
      </c>
    </row>
    <row r="135" spans="1:18" hidden="1">
      <c r="A135" s="34" t="s">
        <v>27165</v>
      </c>
      <c r="B135" s="34" t="s">
        <v>27331</v>
      </c>
      <c r="C135" s="34" t="s">
        <v>8150</v>
      </c>
      <c r="D135" s="35">
        <v>43952</v>
      </c>
      <c r="E135" s="34" t="s">
        <v>8155</v>
      </c>
      <c r="F135" s="34" t="s">
        <v>27333</v>
      </c>
      <c r="G135" s="36">
        <v>7190</v>
      </c>
      <c r="H135" s="36">
        <v>7190</v>
      </c>
      <c r="I135" s="34" t="s">
        <v>9762</v>
      </c>
      <c r="J135" s="34" t="s">
        <v>9763</v>
      </c>
      <c r="K135" s="36">
        <v>7190</v>
      </c>
      <c r="L135" s="34" t="s">
        <v>9764</v>
      </c>
      <c r="M135" s="6" t="e">
        <f t="shared" si="2"/>
        <v>#VALUE!</v>
      </c>
    </row>
    <row r="136" spans="1:18">
      <c r="A136" s="34" t="s">
        <v>27165</v>
      </c>
      <c r="B136" s="34" t="s">
        <v>27331</v>
      </c>
      <c r="C136" s="34" t="s">
        <v>8150</v>
      </c>
      <c r="D136" s="35">
        <v>43952</v>
      </c>
      <c r="E136" s="34" t="s">
        <v>27334</v>
      </c>
      <c r="F136" s="34" t="s">
        <v>9875</v>
      </c>
      <c r="G136" s="36">
        <v>-48140</v>
      </c>
      <c r="H136" s="36">
        <v>-48140</v>
      </c>
      <c r="I136" s="34" t="s">
        <v>9762</v>
      </c>
      <c r="J136" s="34" t="s">
        <v>9763</v>
      </c>
      <c r="K136" s="36">
        <v>-48140</v>
      </c>
      <c r="L136" s="34" t="s">
        <v>9764</v>
      </c>
      <c r="M136" s="6">
        <f t="shared" si="2"/>
        <v>18</v>
      </c>
      <c r="N136" s="6" t="str">
        <f>MID(E136,M136,10)</f>
        <v>PO63000300</v>
      </c>
      <c r="O136" s="6" t="e">
        <f>FIND("-",E136)</f>
        <v>#VALUE!</v>
      </c>
      <c r="P136" s="6" t="e">
        <f>MID(E136,O136+1,2)</f>
        <v>#VALUE!</v>
      </c>
      <c r="Q136" s="34" t="str">
        <f>C136</f>
        <v>63CIO0587</v>
      </c>
      <c r="R136" s="36">
        <f>-G136</f>
        <v>48140</v>
      </c>
    </row>
    <row r="137" spans="1:18" hidden="1">
      <c r="A137" s="34" t="s">
        <v>27165</v>
      </c>
      <c r="B137" s="34" t="s">
        <v>27335</v>
      </c>
      <c r="C137" s="34" t="s">
        <v>7912</v>
      </c>
      <c r="D137" s="35">
        <v>43952</v>
      </c>
      <c r="E137" s="34" t="s">
        <v>7913</v>
      </c>
      <c r="F137" s="34" t="s">
        <v>27336</v>
      </c>
      <c r="G137" s="36">
        <v>20000</v>
      </c>
      <c r="H137" s="36">
        <v>20000</v>
      </c>
      <c r="I137" s="34" t="s">
        <v>9762</v>
      </c>
      <c r="J137" s="34" t="s">
        <v>9763</v>
      </c>
      <c r="K137" s="36">
        <v>20000</v>
      </c>
      <c r="L137" s="34" t="s">
        <v>9764</v>
      </c>
      <c r="M137" s="6" t="e">
        <f t="shared" si="2"/>
        <v>#VALUE!</v>
      </c>
    </row>
    <row r="138" spans="1:18">
      <c r="A138" s="34" t="s">
        <v>27165</v>
      </c>
      <c r="B138" s="34" t="s">
        <v>27335</v>
      </c>
      <c r="C138" s="34" t="s">
        <v>7912</v>
      </c>
      <c r="D138" s="35">
        <v>43952</v>
      </c>
      <c r="E138" s="34" t="s">
        <v>27337</v>
      </c>
      <c r="F138" s="34" t="s">
        <v>9875</v>
      </c>
      <c r="G138" s="36">
        <v>-20000</v>
      </c>
      <c r="H138" s="36">
        <v>-20000</v>
      </c>
      <c r="I138" s="34" t="s">
        <v>9762</v>
      </c>
      <c r="J138" s="34" t="s">
        <v>9763</v>
      </c>
      <c r="K138" s="36">
        <v>-20000</v>
      </c>
      <c r="L138" s="34" t="s">
        <v>9764</v>
      </c>
      <c r="M138" s="6">
        <f t="shared" si="2"/>
        <v>18</v>
      </c>
      <c r="N138" s="6" t="str">
        <f>MID(E138,M138,10)</f>
        <v>PO63000333</v>
      </c>
      <c r="O138" s="6">
        <f>FIND("-",E138)</f>
        <v>28</v>
      </c>
      <c r="P138" s="6" t="str">
        <f>MID(E138,O138+1,2)</f>
        <v>1</v>
      </c>
      <c r="Q138" s="34" t="str">
        <f>C138</f>
        <v>63CIO0588</v>
      </c>
      <c r="R138" s="36">
        <f>-G138</f>
        <v>20000</v>
      </c>
    </row>
    <row r="139" spans="1:18" hidden="1">
      <c r="A139" s="34" t="s">
        <v>27165</v>
      </c>
      <c r="B139" s="34" t="s">
        <v>27338</v>
      </c>
      <c r="C139" s="34" t="s">
        <v>7591</v>
      </c>
      <c r="D139" s="35">
        <v>43952</v>
      </c>
      <c r="E139" s="34" t="s">
        <v>7592</v>
      </c>
      <c r="F139" s="34" t="s">
        <v>27339</v>
      </c>
      <c r="G139" s="36">
        <v>355000</v>
      </c>
      <c r="H139" s="36">
        <v>355000</v>
      </c>
      <c r="I139" s="34" t="s">
        <v>9762</v>
      </c>
      <c r="J139" s="34" t="s">
        <v>9763</v>
      </c>
      <c r="K139" s="36">
        <v>355000</v>
      </c>
      <c r="L139" s="34" t="s">
        <v>9764</v>
      </c>
      <c r="M139" s="6" t="e">
        <f t="shared" si="2"/>
        <v>#VALUE!</v>
      </c>
    </row>
    <row r="140" spans="1:18">
      <c r="A140" s="34" t="s">
        <v>27165</v>
      </c>
      <c r="B140" s="34" t="s">
        <v>27338</v>
      </c>
      <c r="C140" s="34" t="s">
        <v>7591</v>
      </c>
      <c r="D140" s="35">
        <v>43952</v>
      </c>
      <c r="E140" s="34" t="s">
        <v>27340</v>
      </c>
      <c r="F140" s="34" t="s">
        <v>9875</v>
      </c>
      <c r="G140" s="36">
        <v>-355000</v>
      </c>
      <c r="H140" s="36">
        <v>-355000</v>
      </c>
      <c r="I140" s="34" t="s">
        <v>9762</v>
      </c>
      <c r="J140" s="34" t="s">
        <v>9763</v>
      </c>
      <c r="K140" s="36">
        <v>-355000</v>
      </c>
      <c r="L140" s="34" t="s">
        <v>9764</v>
      </c>
      <c r="M140" s="6">
        <f t="shared" si="2"/>
        <v>18</v>
      </c>
      <c r="N140" s="6" t="str">
        <f>MID(E140,M140,10)</f>
        <v>PO63000386</v>
      </c>
      <c r="O140" s="6">
        <f>FIND("-",E140)</f>
        <v>28</v>
      </c>
      <c r="P140" s="6" t="str">
        <f>MID(E140,O140+1,2)</f>
        <v>1</v>
      </c>
      <c r="Q140" s="34" t="str">
        <f>C140</f>
        <v>63CIO0589</v>
      </c>
      <c r="R140" s="36">
        <f>-G140</f>
        <v>355000</v>
      </c>
    </row>
    <row r="141" spans="1:18" hidden="1">
      <c r="A141" s="34" t="s">
        <v>27165</v>
      </c>
      <c r="B141" s="34" t="s">
        <v>27341</v>
      </c>
      <c r="C141" s="34" t="s">
        <v>27342</v>
      </c>
      <c r="D141" s="35">
        <v>43952</v>
      </c>
      <c r="E141" s="34" t="s">
        <v>27343</v>
      </c>
      <c r="F141" s="34" t="s">
        <v>27344</v>
      </c>
      <c r="G141" s="36">
        <v>115750</v>
      </c>
      <c r="H141" s="36">
        <v>115750</v>
      </c>
      <c r="I141" s="34" t="s">
        <v>9762</v>
      </c>
      <c r="J141" s="34" t="s">
        <v>9763</v>
      </c>
      <c r="K141" s="36">
        <v>115750</v>
      </c>
      <c r="L141" s="34" t="s">
        <v>9764</v>
      </c>
      <c r="M141" s="6" t="e">
        <f t="shared" si="2"/>
        <v>#VALUE!</v>
      </c>
    </row>
    <row r="142" spans="1:18" hidden="1">
      <c r="A142" s="34" t="s">
        <v>27165</v>
      </c>
      <c r="B142" s="34" t="s">
        <v>27341</v>
      </c>
      <c r="C142" s="34" t="s">
        <v>27342</v>
      </c>
      <c r="D142" s="35">
        <v>43952</v>
      </c>
      <c r="E142" s="34" t="s">
        <v>27345</v>
      </c>
      <c r="F142" s="34" t="s">
        <v>27344</v>
      </c>
      <c r="G142" s="36">
        <v>8102.5</v>
      </c>
      <c r="H142" s="36">
        <v>8102.5</v>
      </c>
      <c r="I142" s="34" t="s">
        <v>9762</v>
      </c>
      <c r="J142" s="34" t="s">
        <v>9763</v>
      </c>
      <c r="K142" s="36">
        <v>8102.5</v>
      </c>
      <c r="L142" s="34" t="s">
        <v>9764</v>
      </c>
      <c r="M142" s="6">
        <f t="shared" si="2"/>
        <v>18</v>
      </c>
    </row>
    <row r="143" spans="1:18">
      <c r="A143" s="34" t="s">
        <v>27165</v>
      </c>
      <c r="B143" s="34" t="s">
        <v>27341</v>
      </c>
      <c r="C143" s="34" t="s">
        <v>27342</v>
      </c>
      <c r="D143" s="35">
        <v>43952</v>
      </c>
      <c r="E143" s="34" t="s">
        <v>27345</v>
      </c>
      <c r="F143" s="34" t="s">
        <v>9875</v>
      </c>
      <c r="G143" s="36">
        <v>-123852.5</v>
      </c>
      <c r="H143" s="36">
        <v>-123852.5</v>
      </c>
      <c r="I143" s="34" t="s">
        <v>9762</v>
      </c>
      <c r="J143" s="34" t="s">
        <v>9763</v>
      </c>
      <c r="K143" s="36">
        <v>-123852.5</v>
      </c>
      <c r="L143" s="34" t="s">
        <v>9764</v>
      </c>
      <c r="M143" s="6">
        <f t="shared" si="2"/>
        <v>18</v>
      </c>
      <c r="N143" s="6" t="str">
        <f>MID(E143,M143,10)</f>
        <v>PO62000339</v>
      </c>
      <c r="O143" s="6">
        <f>FIND("-",E143)</f>
        <v>28</v>
      </c>
      <c r="P143" s="6" t="str">
        <f>MID(E143,O143+1,2)</f>
        <v>2</v>
      </c>
      <c r="Q143" s="34" t="str">
        <f>C143</f>
        <v>63CIO0590</v>
      </c>
      <c r="R143" s="36">
        <f>-G143</f>
        <v>123852.5</v>
      </c>
    </row>
    <row r="144" spans="1:18" hidden="1">
      <c r="A144" s="34" t="s">
        <v>27165</v>
      </c>
      <c r="B144" s="34" t="s">
        <v>27346</v>
      </c>
      <c r="C144" s="34" t="s">
        <v>9179</v>
      </c>
      <c r="D144" s="35">
        <v>43952</v>
      </c>
      <c r="E144" s="34" t="s">
        <v>9180</v>
      </c>
      <c r="F144" s="34" t="s">
        <v>27347</v>
      </c>
      <c r="G144" s="36">
        <v>30000</v>
      </c>
      <c r="H144" s="36">
        <v>30000</v>
      </c>
      <c r="I144" s="34" t="s">
        <v>9762</v>
      </c>
      <c r="J144" s="34" t="s">
        <v>9763</v>
      </c>
      <c r="K144" s="36">
        <v>30000</v>
      </c>
      <c r="L144" s="34" t="s">
        <v>9764</v>
      </c>
      <c r="M144" s="6" t="e">
        <f t="shared" si="2"/>
        <v>#VALUE!</v>
      </c>
    </row>
    <row r="145" spans="1:18">
      <c r="A145" s="34" t="s">
        <v>27165</v>
      </c>
      <c r="B145" s="34" t="s">
        <v>27346</v>
      </c>
      <c r="C145" s="34" t="s">
        <v>9179</v>
      </c>
      <c r="D145" s="35">
        <v>43952</v>
      </c>
      <c r="E145" s="34" t="s">
        <v>27348</v>
      </c>
      <c r="F145" s="34" t="s">
        <v>9875</v>
      </c>
      <c r="G145" s="36">
        <v>-30000</v>
      </c>
      <c r="H145" s="36">
        <v>-30000</v>
      </c>
      <c r="I145" s="34" t="s">
        <v>9762</v>
      </c>
      <c r="J145" s="34" t="s">
        <v>9763</v>
      </c>
      <c r="K145" s="36">
        <v>-30000</v>
      </c>
      <c r="L145" s="34" t="s">
        <v>9764</v>
      </c>
      <c r="M145" s="6">
        <f t="shared" si="2"/>
        <v>18</v>
      </c>
      <c r="N145" s="6" t="str">
        <f>MID(E145,M145,10)</f>
        <v>PO63000111</v>
      </c>
      <c r="O145" s="6" t="e">
        <f>FIND("-",E145)</f>
        <v>#VALUE!</v>
      </c>
      <c r="P145" s="6" t="e">
        <f>MID(E145,O145+1,2)</f>
        <v>#VALUE!</v>
      </c>
      <c r="Q145" s="34" t="str">
        <f>C145</f>
        <v>63CIO0591</v>
      </c>
      <c r="R145" s="36">
        <f>-G145</f>
        <v>30000</v>
      </c>
    </row>
    <row r="146" spans="1:18" hidden="1">
      <c r="A146" s="34" t="s">
        <v>27165</v>
      </c>
      <c r="B146" s="34" t="s">
        <v>27349</v>
      </c>
      <c r="C146" s="34" t="s">
        <v>8040</v>
      </c>
      <c r="D146" s="35">
        <v>43952</v>
      </c>
      <c r="E146" s="34" t="s">
        <v>8041</v>
      </c>
      <c r="F146" s="34" t="s">
        <v>27296</v>
      </c>
      <c r="G146" s="36">
        <v>35000</v>
      </c>
      <c r="H146" s="36">
        <v>35000</v>
      </c>
      <c r="I146" s="34" t="s">
        <v>9762</v>
      </c>
      <c r="J146" s="34" t="s">
        <v>9763</v>
      </c>
      <c r="K146" s="36">
        <v>35000</v>
      </c>
      <c r="L146" s="34" t="s">
        <v>9764</v>
      </c>
      <c r="M146" s="6" t="e">
        <f t="shared" si="2"/>
        <v>#VALUE!</v>
      </c>
    </row>
    <row r="147" spans="1:18">
      <c r="A147" s="34" t="s">
        <v>27165</v>
      </c>
      <c r="B147" s="34" t="s">
        <v>27349</v>
      </c>
      <c r="C147" s="34" t="s">
        <v>8040</v>
      </c>
      <c r="D147" s="35">
        <v>43952</v>
      </c>
      <c r="E147" s="34" t="s">
        <v>27350</v>
      </c>
      <c r="F147" s="34" t="s">
        <v>9875</v>
      </c>
      <c r="G147" s="36">
        <v>-35000</v>
      </c>
      <c r="H147" s="36">
        <v>-35000</v>
      </c>
      <c r="I147" s="34" t="s">
        <v>9762</v>
      </c>
      <c r="J147" s="34" t="s">
        <v>9763</v>
      </c>
      <c r="K147" s="36">
        <v>-35000</v>
      </c>
      <c r="L147" s="34" t="s">
        <v>9764</v>
      </c>
      <c r="M147" s="6">
        <f t="shared" si="2"/>
        <v>18</v>
      </c>
      <c r="N147" s="6" t="str">
        <f>MID(E147,M147,10)</f>
        <v>PO63000313</v>
      </c>
      <c r="O147" s="6">
        <f>FIND("-",E147)</f>
        <v>28</v>
      </c>
      <c r="P147" s="6" t="str">
        <f>MID(E147,O147+1,2)</f>
        <v>2</v>
      </c>
      <c r="Q147" s="34" t="str">
        <f>C147</f>
        <v>63CIO0592</v>
      </c>
      <c r="R147" s="36">
        <f>-G147</f>
        <v>35000</v>
      </c>
    </row>
    <row r="148" spans="1:18" hidden="1">
      <c r="A148" s="34" t="s">
        <v>27165</v>
      </c>
      <c r="B148" s="34" t="s">
        <v>27351</v>
      </c>
      <c r="C148" s="34" t="s">
        <v>7490</v>
      </c>
      <c r="D148" s="35">
        <v>43952</v>
      </c>
      <c r="E148" s="34" t="s">
        <v>27352</v>
      </c>
      <c r="F148" s="34" t="s">
        <v>27353</v>
      </c>
      <c r="G148" s="36">
        <v>350000</v>
      </c>
      <c r="H148" s="36">
        <v>350000</v>
      </c>
      <c r="I148" s="34" t="s">
        <v>9762</v>
      </c>
      <c r="J148" s="34" t="s">
        <v>9763</v>
      </c>
      <c r="K148" s="36">
        <v>350000</v>
      </c>
      <c r="L148" s="34" t="s">
        <v>9764</v>
      </c>
      <c r="M148" s="6" t="e">
        <f t="shared" si="2"/>
        <v>#VALUE!</v>
      </c>
    </row>
    <row r="149" spans="1:18">
      <c r="A149" s="34" t="s">
        <v>27165</v>
      </c>
      <c r="B149" s="34" t="s">
        <v>27351</v>
      </c>
      <c r="C149" s="34" t="s">
        <v>7490</v>
      </c>
      <c r="D149" s="35">
        <v>43952</v>
      </c>
      <c r="E149" s="34" t="s">
        <v>27354</v>
      </c>
      <c r="F149" s="34" t="s">
        <v>9875</v>
      </c>
      <c r="G149" s="36">
        <v>-350000</v>
      </c>
      <c r="H149" s="36">
        <v>-350000</v>
      </c>
      <c r="I149" s="34" t="s">
        <v>9762</v>
      </c>
      <c r="J149" s="34" t="s">
        <v>9763</v>
      </c>
      <c r="K149" s="36">
        <v>-350000</v>
      </c>
      <c r="L149" s="34" t="s">
        <v>9764</v>
      </c>
      <c r="M149" s="6">
        <f t="shared" si="2"/>
        <v>18</v>
      </c>
      <c r="N149" s="6" t="str">
        <f>MID(E149,M149,10)</f>
        <v>PO63000404</v>
      </c>
      <c r="O149" s="6" t="e">
        <f>FIND("-",E149)</f>
        <v>#VALUE!</v>
      </c>
      <c r="P149" s="6" t="e">
        <f>MID(E149,O149+1,2)</f>
        <v>#VALUE!</v>
      </c>
      <c r="Q149" s="34" t="str">
        <f>C149</f>
        <v>63CIO0593</v>
      </c>
      <c r="R149" s="36">
        <f>-G149</f>
        <v>350000</v>
      </c>
    </row>
    <row r="150" spans="1:18" hidden="1">
      <c r="A150" s="34" t="s">
        <v>27165</v>
      </c>
      <c r="B150" s="34" t="s">
        <v>27355</v>
      </c>
      <c r="C150" s="34" t="s">
        <v>7682</v>
      </c>
      <c r="D150" s="35">
        <v>43952</v>
      </c>
      <c r="E150" s="34" t="s">
        <v>7683</v>
      </c>
      <c r="F150" s="34" t="s">
        <v>27316</v>
      </c>
      <c r="G150" s="36">
        <v>175000</v>
      </c>
      <c r="H150" s="36">
        <v>175000</v>
      </c>
      <c r="I150" s="34" t="s">
        <v>9762</v>
      </c>
      <c r="J150" s="34" t="s">
        <v>9763</v>
      </c>
      <c r="K150" s="36">
        <v>175000</v>
      </c>
      <c r="L150" s="34" t="s">
        <v>9764</v>
      </c>
      <c r="M150" s="6" t="e">
        <f t="shared" si="2"/>
        <v>#VALUE!</v>
      </c>
    </row>
    <row r="151" spans="1:18" hidden="1">
      <c r="A151" s="34" t="s">
        <v>27165</v>
      </c>
      <c r="B151" s="34" t="s">
        <v>27355</v>
      </c>
      <c r="C151" s="34" t="s">
        <v>7682</v>
      </c>
      <c r="D151" s="35">
        <v>43952</v>
      </c>
      <c r="E151" s="34" t="s">
        <v>27356</v>
      </c>
      <c r="F151" s="34" t="s">
        <v>27316</v>
      </c>
      <c r="G151" s="36">
        <v>12250</v>
      </c>
      <c r="H151" s="36">
        <v>12250</v>
      </c>
      <c r="I151" s="34" t="s">
        <v>9762</v>
      </c>
      <c r="J151" s="34" t="s">
        <v>9763</v>
      </c>
      <c r="K151" s="36">
        <v>12250</v>
      </c>
      <c r="L151" s="34" t="s">
        <v>9764</v>
      </c>
      <c r="M151" s="6">
        <f t="shared" si="2"/>
        <v>18</v>
      </c>
    </row>
    <row r="152" spans="1:18">
      <c r="A152" s="34" t="s">
        <v>27165</v>
      </c>
      <c r="B152" s="34" t="s">
        <v>27355</v>
      </c>
      <c r="C152" s="34" t="s">
        <v>7682</v>
      </c>
      <c r="D152" s="35">
        <v>43952</v>
      </c>
      <c r="E152" s="34" t="s">
        <v>27356</v>
      </c>
      <c r="F152" s="34" t="s">
        <v>9875</v>
      </c>
      <c r="G152" s="36">
        <v>-187250</v>
      </c>
      <c r="H152" s="36">
        <v>-187250</v>
      </c>
      <c r="I152" s="34" t="s">
        <v>9762</v>
      </c>
      <c r="J152" s="34" t="s">
        <v>9763</v>
      </c>
      <c r="K152" s="36">
        <v>-187250</v>
      </c>
      <c r="L152" s="34" t="s">
        <v>9764</v>
      </c>
      <c r="M152" s="6">
        <f t="shared" si="2"/>
        <v>18</v>
      </c>
      <c r="N152" s="6" t="str">
        <f>MID(E152,M152,10)</f>
        <v>PO63000374</v>
      </c>
      <c r="O152" s="6">
        <f>FIND("-",E152)</f>
        <v>28</v>
      </c>
      <c r="P152" s="6" t="str">
        <f>MID(E152,O152+1,2)</f>
        <v>1</v>
      </c>
      <c r="Q152" s="34" t="str">
        <f>C152</f>
        <v>63CIO0594</v>
      </c>
      <c r="R152" s="36">
        <f>-G152</f>
        <v>187250</v>
      </c>
    </row>
    <row r="153" spans="1:18" hidden="1">
      <c r="A153" s="34" t="s">
        <v>27165</v>
      </c>
      <c r="B153" s="34" t="s">
        <v>27357</v>
      </c>
      <c r="C153" s="34" t="s">
        <v>402</v>
      </c>
      <c r="D153" s="35">
        <v>43952</v>
      </c>
      <c r="E153" s="34" t="s">
        <v>404</v>
      </c>
      <c r="F153" s="34" t="s">
        <v>27296</v>
      </c>
      <c r="G153" s="36">
        <v>34850</v>
      </c>
      <c r="H153" s="36">
        <v>34850</v>
      </c>
      <c r="I153" s="34" t="s">
        <v>9762</v>
      </c>
      <c r="J153" s="34" t="s">
        <v>9763</v>
      </c>
      <c r="K153" s="36">
        <v>34850</v>
      </c>
      <c r="L153" s="34" t="s">
        <v>9764</v>
      </c>
      <c r="M153" s="6" t="e">
        <f t="shared" si="2"/>
        <v>#VALUE!</v>
      </c>
    </row>
    <row r="154" spans="1:18" hidden="1">
      <c r="A154" s="34" t="s">
        <v>27165</v>
      </c>
      <c r="B154" s="34" t="s">
        <v>27357</v>
      </c>
      <c r="C154" s="34" t="s">
        <v>402</v>
      </c>
      <c r="D154" s="35">
        <v>43952</v>
      </c>
      <c r="E154" s="34" t="s">
        <v>27358</v>
      </c>
      <c r="F154" s="34" t="s">
        <v>27296</v>
      </c>
      <c r="G154" s="36">
        <v>2439.5</v>
      </c>
      <c r="H154" s="36">
        <v>2439.5</v>
      </c>
      <c r="I154" s="34" t="s">
        <v>9762</v>
      </c>
      <c r="J154" s="34" t="s">
        <v>9763</v>
      </c>
      <c r="K154" s="36">
        <v>2439.5</v>
      </c>
      <c r="L154" s="34" t="s">
        <v>9764</v>
      </c>
      <c r="M154" s="6">
        <f t="shared" si="2"/>
        <v>18</v>
      </c>
    </row>
    <row r="155" spans="1:18">
      <c r="A155" s="34" t="s">
        <v>27165</v>
      </c>
      <c r="B155" s="34" t="s">
        <v>27357</v>
      </c>
      <c r="C155" s="34" t="s">
        <v>402</v>
      </c>
      <c r="D155" s="35">
        <v>43952</v>
      </c>
      <c r="E155" s="34" t="s">
        <v>27358</v>
      </c>
      <c r="F155" s="34" t="s">
        <v>9875</v>
      </c>
      <c r="G155" s="36">
        <v>-37289.5</v>
      </c>
      <c r="H155" s="36">
        <v>-37289.5</v>
      </c>
      <c r="I155" s="34" t="s">
        <v>9762</v>
      </c>
      <c r="J155" s="34" t="s">
        <v>9763</v>
      </c>
      <c r="K155" s="36">
        <v>-37289.5</v>
      </c>
      <c r="L155" s="34" t="s">
        <v>9764</v>
      </c>
      <c r="M155" s="6">
        <f t="shared" si="2"/>
        <v>18</v>
      </c>
      <c r="N155" s="6" t="str">
        <f>MID(E155,M155,10)</f>
        <v>PO63000394</v>
      </c>
      <c r="O155" s="6" t="e">
        <f>FIND("-",E155)</f>
        <v>#VALUE!</v>
      </c>
      <c r="P155" s="6" t="e">
        <f>MID(E155,O155+1,2)</f>
        <v>#VALUE!</v>
      </c>
      <c r="Q155" s="34" t="str">
        <f>C155</f>
        <v>63CIO0595</v>
      </c>
      <c r="R155" s="36">
        <f>-G155</f>
        <v>37289.5</v>
      </c>
    </row>
    <row r="156" spans="1:18" hidden="1">
      <c r="A156" s="34" t="s">
        <v>27165</v>
      </c>
      <c r="B156" s="34" t="s">
        <v>27359</v>
      </c>
      <c r="C156" s="34" t="s">
        <v>7539</v>
      </c>
      <c r="D156" s="35">
        <v>43952</v>
      </c>
      <c r="E156" s="34" t="s">
        <v>7540</v>
      </c>
      <c r="F156" s="34" t="s">
        <v>27360</v>
      </c>
      <c r="G156" s="36">
        <v>467289.72</v>
      </c>
      <c r="H156" s="36">
        <v>467289.72</v>
      </c>
      <c r="I156" s="34" t="s">
        <v>9762</v>
      </c>
      <c r="J156" s="34" t="s">
        <v>9763</v>
      </c>
      <c r="K156" s="36">
        <v>467289.72</v>
      </c>
      <c r="L156" s="34" t="s">
        <v>9764</v>
      </c>
      <c r="M156" s="6" t="e">
        <f t="shared" si="2"/>
        <v>#VALUE!</v>
      </c>
    </row>
    <row r="157" spans="1:18" hidden="1">
      <c r="A157" s="34" t="s">
        <v>27165</v>
      </c>
      <c r="B157" s="34" t="s">
        <v>27359</v>
      </c>
      <c r="C157" s="34" t="s">
        <v>7539</v>
      </c>
      <c r="D157" s="35">
        <v>43952</v>
      </c>
      <c r="E157" s="34" t="s">
        <v>27361</v>
      </c>
      <c r="F157" s="34" t="s">
        <v>27360</v>
      </c>
      <c r="G157" s="36">
        <v>32710.28</v>
      </c>
      <c r="H157" s="36">
        <v>32710.28</v>
      </c>
      <c r="I157" s="34" t="s">
        <v>9762</v>
      </c>
      <c r="J157" s="34" t="s">
        <v>9763</v>
      </c>
      <c r="K157" s="36">
        <v>32710.28</v>
      </c>
      <c r="L157" s="34" t="s">
        <v>9764</v>
      </c>
      <c r="M157" s="6">
        <f t="shared" si="2"/>
        <v>18</v>
      </c>
    </row>
    <row r="158" spans="1:18">
      <c r="A158" s="34" t="s">
        <v>27165</v>
      </c>
      <c r="B158" s="34" t="s">
        <v>27359</v>
      </c>
      <c r="C158" s="34" t="s">
        <v>7539</v>
      </c>
      <c r="D158" s="35">
        <v>43952</v>
      </c>
      <c r="E158" s="34" t="s">
        <v>27361</v>
      </c>
      <c r="F158" s="34" t="s">
        <v>9875</v>
      </c>
      <c r="G158" s="36">
        <v>-500000</v>
      </c>
      <c r="H158" s="36">
        <v>-500000</v>
      </c>
      <c r="I158" s="34" t="s">
        <v>9762</v>
      </c>
      <c r="J158" s="34" t="s">
        <v>9763</v>
      </c>
      <c r="K158" s="36">
        <v>-500000</v>
      </c>
      <c r="L158" s="34" t="s">
        <v>9764</v>
      </c>
      <c r="M158" s="6">
        <f t="shared" si="2"/>
        <v>18</v>
      </c>
      <c r="N158" s="6" t="str">
        <f>MID(E158,M158,10)</f>
        <v>PO63000392</v>
      </c>
      <c r="O158" s="6" t="e">
        <f>FIND("-",E158)</f>
        <v>#VALUE!</v>
      </c>
      <c r="P158" s="6" t="e">
        <f>MID(E158,O158+1,2)</f>
        <v>#VALUE!</v>
      </c>
      <c r="Q158" s="34" t="str">
        <f>C158</f>
        <v>63CIO0596</v>
      </c>
      <c r="R158" s="36">
        <f>-G158</f>
        <v>500000</v>
      </c>
    </row>
    <row r="159" spans="1:18" hidden="1">
      <c r="A159" s="34" t="s">
        <v>27165</v>
      </c>
      <c r="B159" s="34" t="s">
        <v>27362</v>
      </c>
      <c r="C159" s="34" t="s">
        <v>7545</v>
      </c>
      <c r="D159" s="35">
        <v>43952</v>
      </c>
      <c r="E159" s="34" t="s">
        <v>7546</v>
      </c>
      <c r="F159" s="34" t="s">
        <v>27296</v>
      </c>
      <c r="G159" s="36">
        <v>99000</v>
      </c>
      <c r="H159" s="36">
        <v>99000</v>
      </c>
      <c r="I159" s="34" t="s">
        <v>9762</v>
      </c>
      <c r="J159" s="34" t="s">
        <v>9763</v>
      </c>
      <c r="K159" s="36">
        <v>99000</v>
      </c>
      <c r="L159" s="34" t="s">
        <v>9764</v>
      </c>
      <c r="M159" s="6" t="e">
        <f t="shared" si="2"/>
        <v>#VALUE!</v>
      </c>
    </row>
    <row r="160" spans="1:18">
      <c r="A160" s="34" t="s">
        <v>27165</v>
      </c>
      <c r="B160" s="34" t="s">
        <v>27362</v>
      </c>
      <c r="C160" s="34" t="s">
        <v>7545</v>
      </c>
      <c r="D160" s="35">
        <v>43952</v>
      </c>
      <c r="E160" s="34" t="s">
        <v>27363</v>
      </c>
      <c r="F160" s="34" t="s">
        <v>9875</v>
      </c>
      <c r="G160" s="36">
        <v>-99000</v>
      </c>
      <c r="H160" s="36">
        <v>-99000</v>
      </c>
      <c r="I160" s="34" t="s">
        <v>9762</v>
      </c>
      <c r="J160" s="34" t="s">
        <v>9763</v>
      </c>
      <c r="K160" s="36">
        <v>-99000</v>
      </c>
      <c r="L160" s="34" t="s">
        <v>9764</v>
      </c>
      <c r="M160" s="6">
        <f t="shared" si="2"/>
        <v>18</v>
      </c>
      <c r="N160" s="6" t="str">
        <f>MID(E160,M160,10)</f>
        <v>PO63000390</v>
      </c>
      <c r="O160" s="6" t="e">
        <f>FIND("-",E160)</f>
        <v>#VALUE!</v>
      </c>
      <c r="P160" s="6" t="e">
        <f>MID(E160,O160+1,2)</f>
        <v>#VALUE!</v>
      </c>
      <c r="Q160" s="34" t="str">
        <f>C160</f>
        <v>63CIO0597</v>
      </c>
      <c r="R160" s="36">
        <f>-G160</f>
        <v>99000</v>
      </c>
    </row>
    <row r="161" spans="1:18" hidden="1">
      <c r="A161" s="34" t="s">
        <v>27165</v>
      </c>
      <c r="B161" s="34" t="s">
        <v>27364</v>
      </c>
      <c r="C161" s="34" t="s">
        <v>8406</v>
      </c>
      <c r="D161" s="35">
        <v>43952</v>
      </c>
      <c r="E161" s="34" t="s">
        <v>8407</v>
      </c>
      <c r="F161" s="34" t="s">
        <v>27365</v>
      </c>
      <c r="G161" s="36">
        <v>120000</v>
      </c>
      <c r="H161" s="36">
        <v>120000</v>
      </c>
      <c r="I161" s="34" t="s">
        <v>9762</v>
      </c>
      <c r="J161" s="34" t="s">
        <v>9763</v>
      </c>
      <c r="K161" s="36">
        <v>120000</v>
      </c>
      <c r="L161" s="34" t="s">
        <v>9764</v>
      </c>
      <c r="M161" s="6" t="e">
        <f t="shared" si="2"/>
        <v>#VALUE!</v>
      </c>
    </row>
    <row r="162" spans="1:18">
      <c r="A162" s="34" t="s">
        <v>27165</v>
      </c>
      <c r="B162" s="34" t="s">
        <v>27364</v>
      </c>
      <c r="C162" s="34" t="s">
        <v>8406</v>
      </c>
      <c r="D162" s="35">
        <v>43952</v>
      </c>
      <c r="E162" s="34" t="s">
        <v>27366</v>
      </c>
      <c r="F162" s="34" t="s">
        <v>9875</v>
      </c>
      <c r="G162" s="36">
        <v>-120000</v>
      </c>
      <c r="H162" s="36">
        <v>-120000</v>
      </c>
      <c r="I162" s="34" t="s">
        <v>9762</v>
      </c>
      <c r="J162" s="34" t="s">
        <v>9763</v>
      </c>
      <c r="K162" s="36">
        <v>-120000</v>
      </c>
      <c r="L162" s="34" t="s">
        <v>9764</v>
      </c>
      <c r="M162" s="6">
        <f t="shared" si="2"/>
        <v>18</v>
      </c>
      <c r="N162" s="6" t="str">
        <f>MID(E162,M162,10)</f>
        <v>PO63000250</v>
      </c>
      <c r="O162" s="6">
        <f>FIND("-",E162)</f>
        <v>28</v>
      </c>
      <c r="P162" s="6" t="str">
        <f>MID(E162,O162+1,2)</f>
        <v>1</v>
      </c>
      <c r="Q162" s="34" t="str">
        <f>C162</f>
        <v>63CIO0598</v>
      </c>
      <c r="R162" s="36">
        <f>-G162</f>
        <v>120000</v>
      </c>
    </row>
    <row r="163" spans="1:18" hidden="1">
      <c r="A163" s="34" t="s">
        <v>27165</v>
      </c>
      <c r="B163" s="34" t="s">
        <v>27367</v>
      </c>
      <c r="C163" s="34" t="s">
        <v>8404</v>
      </c>
      <c r="D163" s="35">
        <v>43952</v>
      </c>
      <c r="E163" s="34" t="s">
        <v>8405</v>
      </c>
      <c r="F163" s="34" t="s">
        <v>27365</v>
      </c>
      <c r="G163" s="36">
        <v>160000</v>
      </c>
      <c r="H163" s="36">
        <v>160000</v>
      </c>
      <c r="I163" s="34" t="s">
        <v>9762</v>
      </c>
      <c r="J163" s="34" t="s">
        <v>9763</v>
      </c>
      <c r="K163" s="36">
        <v>160000</v>
      </c>
      <c r="L163" s="34" t="s">
        <v>9764</v>
      </c>
      <c r="M163" s="6" t="e">
        <f t="shared" si="2"/>
        <v>#VALUE!</v>
      </c>
    </row>
    <row r="164" spans="1:18">
      <c r="A164" s="34" t="s">
        <v>27165</v>
      </c>
      <c r="B164" s="34" t="s">
        <v>27367</v>
      </c>
      <c r="C164" s="34" t="s">
        <v>8404</v>
      </c>
      <c r="D164" s="35">
        <v>43952</v>
      </c>
      <c r="E164" s="34" t="s">
        <v>27368</v>
      </c>
      <c r="F164" s="34" t="s">
        <v>9875</v>
      </c>
      <c r="G164" s="36">
        <v>-160000</v>
      </c>
      <c r="H164" s="36">
        <v>-160000</v>
      </c>
      <c r="I164" s="34" t="s">
        <v>9762</v>
      </c>
      <c r="J164" s="34" t="s">
        <v>9763</v>
      </c>
      <c r="K164" s="36">
        <v>-160000</v>
      </c>
      <c r="L164" s="34" t="s">
        <v>9764</v>
      </c>
      <c r="M164" s="6">
        <f t="shared" si="2"/>
        <v>18</v>
      </c>
      <c r="N164" s="6" t="str">
        <f>MID(E164,M164,10)</f>
        <v>PO63000250</v>
      </c>
      <c r="O164" s="6">
        <f>FIND("-",E164)</f>
        <v>28</v>
      </c>
      <c r="P164" s="6" t="str">
        <f>MID(E164,O164+1,2)</f>
        <v>2</v>
      </c>
      <c r="Q164" s="34" t="str">
        <f>C164</f>
        <v>63CIO0599</v>
      </c>
      <c r="R164" s="36">
        <f>-G164</f>
        <v>160000</v>
      </c>
    </row>
    <row r="165" spans="1:18" hidden="1">
      <c r="A165" s="34" t="s">
        <v>27165</v>
      </c>
      <c r="B165" s="34" t="s">
        <v>27369</v>
      </c>
      <c r="C165" s="34" t="s">
        <v>7501</v>
      </c>
      <c r="D165" s="35">
        <v>43963</v>
      </c>
      <c r="E165" s="34" t="s">
        <v>7502</v>
      </c>
      <c r="F165" s="34" t="s">
        <v>27370</v>
      </c>
      <c r="G165" s="36">
        <v>365000</v>
      </c>
      <c r="H165" s="36">
        <v>365000</v>
      </c>
      <c r="I165" s="34" t="s">
        <v>9762</v>
      </c>
      <c r="J165" s="34" t="s">
        <v>9763</v>
      </c>
      <c r="K165" s="36">
        <v>365000</v>
      </c>
      <c r="L165" s="34" t="s">
        <v>9764</v>
      </c>
      <c r="M165" s="6" t="e">
        <f t="shared" si="2"/>
        <v>#VALUE!</v>
      </c>
    </row>
    <row r="166" spans="1:18" hidden="1">
      <c r="A166" s="34" t="s">
        <v>27165</v>
      </c>
      <c r="B166" s="34" t="s">
        <v>27369</v>
      </c>
      <c r="C166" s="34" t="s">
        <v>7501</v>
      </c>
      <c r="D166" s="35">
        <v>43963</v>
      </c>
      <c r="E166" s="34" t="s">
        <v>27371</v>
      </c>
      <c r="F166" s="34" t="s">
        <v>27370</v>
      </c>
      <c r="G166" s="36">
        <v>25550</v>
      </c>
      <c r="H166" s="36">
        <v>25550</v>
      </c>
      <c r="I166" s="34" t="s">
        <v>9762</v>
      </c>
      <c r="J166" s="34" t="s">
        <v>9763</v>
      </c>
      <c r="K166" s="36">
        <v>25550</v>
      </c>
      <c r="L166" s="34" t="s">
        <v>9764</v>
      </c>
      <c r="M166" s="6">
        <f t="shared" si="2"/>
        <v>18</v>
      </c>
    </row>
    <row r="167" spans="1:18">
      <c r="A167" s="34" t="s">
        <v>27165</v>
      </c>
      <c r="B167" s="34" t="s">
        <v>27369</v>
      </c>
      <c r="C167" s="34" t="s">
        <v>7501</v>
      </c>
      <c r="D167" s="35">
        <v>43963</v>
      </c>
      <c r="E167" s="34" t="s">
        <v>27371</v>
      </c>
      <c r="F167" s="34" t="s">
        <v>9875</v>
      </c>
      <c r="G167" s="36">
        <v>-390550</v>
      </c>
      <c r="H167" s="36">
        <v>-390550</v>
      </c>
      <c r="I167" s="34" t="s">
        <v>9762</v>
      </c>
      <c r="J167" s="34" t="s">
        <v>9763</v>
      </c>
      <c r="K167" s="36">
        <v>-390550</v>
      </c>
      <c r="L167" s="34" t="s">
        <v>9764</v>
      </c>
      <c r="M167" s="6">
        <f t="shared" si="2"/>
        <v>18</v>
      </c>
      <c r="N167" s="6" t="str">
        <f>MID(E167,M167,10)</f>
        <v>PO63000401</v>
      </c>
      <c r="O167" s="6" t="e">
        <f>FIND("-",E167)</f>
        <v>#VALUE!</v>
      </c>
      <c r="P167" s="6" t="e">
        <f>MID(E167,O167+1,2)</f>
        <v>#VALUE!</v>
      </c>
      <c r="Q167" s="34" t="str">
        <f>C167</f>
        <v>63CIO0600</v>
      </c>
      <c r="R167" s="36">
        <f>-G167</f>
        <v>390550</v>
      </c>
    </row>
    <row r="168" spans="1:18" hidden="1">
      <c r="A168" s="34" t="s">
        <v>27165</v>
      </c>
      <c r="B168" s="34" t="s">
        <v>27372</v>
      </c>
      <c r="C168" s="34" t="s">
        <v>393</v>
      </c>
      <c r="D168" s="35">
        <v>43952</v>
      </c>
      <c r="E168" s="34" t="s">
        <v>394</v>
      </c>
      <c r="F168" s="34" t="s">
        <v>27373</v>
      </c>
      <c r="G168" s="36">
        <v>120000</v>
      </c>
      <c r="H168" s="36">
        <v>120000</v>
      </c>
      <c r="I168" s="34" t="s">
        <v>9762</v>
      </c>
      <c r="J168" s="34" t="s">
        <v>9763</v>
      </c>
      <c r="K168" s="36">
        <v>120000</v>
      </c>
      <c r="L168" s="34" t="s">
        <v>9764</v>
      </c>
      <c r="M168" s="6" t="e">
        <f t="shared" si="2"/>
        <v>#VALUE!</v>
      </c>
    </row>
    <row r="169" spans="1:18" hidden="1">
      <c r="A169" s="34" t="s">
        <v>27165</v>
      </c>
      <c r="B169" s="34" t="s">
        <v>27372</v>
      </c>
      <c r="C169" s="34" t="s">
        <v>393</v>
      </c>
      <c r="D169" s="35">
        <v>43952</v>
      </c>
      <c r="E169" s="34" t="s">
        <v>27374</v>
      </c>
      <c r="F169" s="34" t="s">
        <v>27373</v>
      </c>
      <c r="G169" s="36">
        <v>8400</v>
      </c>
      <c r="H169" s="36">
        <v>8400</v>
      </c>
      <c r="I169" s="34" t="s">
        <v>9762</v>
      </c>
      <c r="J169" s="34" t="s">
        <v>9763</v>
      </c>
      <c r="K169" s="36">
        <v>8400</v>
      </c>
      <c r="L169" s="34" t="s">
        <v>9764</v>
      </c>
      <c r="M169" s="6">
        <f t="shared" si="2"/>
        <v>18</v>
      </c>
    </row>
    <row r="170" spans="1:18">
      <c r="A170" s="34" t="s">
        <v>27165</v>
      </c>
      <c r="B170" s="34" t="s">
        <v>27372</v>
      </c>
      <c r="C170" s="34" t="s">
        <v>393</v>
      </c>
      <c r="D170" s="35">
        <v>43952</v>
      </c>
      <c r="E170" s="34" t="s">
        <v>27374</v>
      </c>
      <c r="F170" s="34" t="s">
        <v>9875</v>
      </c>
      <c r="G170" s="36">
        <v>-128400</v>
      </c>
      <c r="H170" s="36">
        <v>-128400</v>
      </c>
      <c r="I170" s="34" t="s">
        <v>9762</v>
      </c>
      <c r="J170" s="34" t="s">
        <v>9763</v>
      </c>
      <c r="K170" s="36">
        <v>-128400</v>
      </c>
      <c r="L170" s="34" t="s">
        <v>9764</v>
      </c>
      <c r="M170" s="6">
        <f t="shared" si="2"/>
        <v>18</v>
      </c>
      <c r="N170" s="6" t="str">
        <f>MID(E170,M170,10)</f>
        <v>PO63000364</v>
      </c>
      <c r="O170" s="6" t="e">
        <f>FIND("-",E170)</f>
        <v>#VALUE!</v>
      </c>
      <c r="P170" s="6" t="e">
        <f>MID(E170,O170+1,2)</f>
        <v>#VALUE!</v>
      </c>
      <c r="Q170" s="34" t="str">
        <f>C170</f>
        <v>63CIO0601</v>
      </c>
      <c r="R170" s="36">
        <f>-G170</f>
        <v>128400</v>
      </c>
    </row>
    <row r="171" spans="1:18" hidden="1">
      <c r="A171" s="34" t="s">
        <v>27165</v>
      </c>
      <c r="B171" s="34" t="s">
        <v>27375</v>
      </c>
      <c r="C171" s="34" t="s">
        <v>8801</v>
      </c>
      <c r="D171" s="35">
        <v>43952</v>
      </c>
      <c r="E171" s="34" t="s">
        <v>8802</v>
      </c>
      <c r="F171" s="34" t="s">
        <v>27376</v>
      </c>
      <c r="G171" s="36">
        <v>2193.5500000000002</v>
      </c>
      <c r="H171" s="36">
        <v>2193.5500000000002</v>
      </c>
      <c r="I171" s="34" t="s">
        <v>9762</v>
      </c>
      <c r="J171" s="34" t="s">
        <v>9763</v>
      </c>
      <c r="K171" s="36">
        <v>2193.5500000000002</v>
      </c>
      <c r="L171" s="34" t="s">
        <v>9764</v>
      </c>
      <c r="M171" s="6" t="e">
        <f t="shared" si="2"/>
        <v>#VALUE!</v>
      </c>
    </row>
    <row r="172" spans="1:18" hidden="1">
      <c r="A172" s="34" t="s">
        <v>27165</v>
      </c>
      <c r="B172" s="34" t="s">
        <v>27375</v>
      </c>
      <c r="C172" s="34" t="s">
        <v>8801</v>
      </c>
      <c r="D172" s="35">
        <v>43952</v>
      </c>
      <c r="E172" s="34" t="s">
        <v>27377</v>
      </c>
      <c r="F172" s="34" t="s">
        <v>27376</v>
      </c>
      <c r="G172" s="36">
        <v>153.55000000000001</v>
      </c>
      <c r="H172" s="36">
        <v>153.55000000000001</v>
      </c>
      <c r="I172" s="34" t="s">
        <v>9762</v>
      </c>
      <c r="J172" s="34" t="s">
        <v>9763</v>
      </c>
      <c r="K172" s="36">
        <v>153.55000000000001</v>
      </c>
      <c r="L172" s="34" t="s">
        <v>9764</v>
      </c>
      <c r="M172" s="6">
        <f t="shared" si="2"/>
        <v>18</v>
      </c>
    </row>
    <row r="173" spans="1:18">
      <c r="A173" s="34" t="s">
        <v>27165</v>
      </c>
      <c r="B173" s="34" t="s">
        <v>27375</v>
      </c>
      <c r="C173" s="34" t="s">
        <v>8801</v>
      </c>
      <c r="D173" s="35">
        <v>43952</v>
      </c>
      <c r="E173" s="34" t="s">
        <v>27377</v>
      </c>
      <c r="F173" s="34" t="s">
        <v>9875</v>
      </c>
      <c r="G173" s="36">
        <v>-2347.1</v>
      </c>
      <c r="H173" s="36">
        <v>-2347.1</v>
      </c>
      <c r="I173" s="34" t="s">
        <v>9762</v>
      </c>
      <c r="J173" s="34" t="s">
        <v>9763</v>
      </c>
      <c r="K173" s="36">
        <v>-2347.1</v>
      </c>
      <c r="L173" s="34" t="s">
        <v>9764</v>
      </c>
      <c r="M173" s="6">
        <f t="shared" si="2"/>
        <v>18</v>
      </c>
      <c r="N173" s="6" t="str">
        <f>MID(E173,M173,10)</f>
        <v>PO63000186</v>
      </c>
      <c r="O173" s="6">
        <f>FIND("-",E173)</f>
        <v>28</v>
      </c>
      <c r="P173" s="6" t="str">
        <f>MID(E173,O173+1,2)</f>
        <v>1</v>
      </c>
      <c r="Q173" s="34" t="str">
        <f>C173</f>
        <v>63CIO0602</v>
      </c>
      <c r="R173" s="36">
        <f>-G173</f>
        <v>2347.1</v>
      </c>
    </row>
    <row r="174" spans="1:18" hidden="1">
      <c r="A174" s="34" t="s">
        <v>27165</v>
      </c>
      <c r="B174" s="34" t="s">
        <v>27378</v>
      </c>
      <c r="C174" s="34" t="s">
        <v>9611</v>
      </c>
      <c r="D174" s="35">
        <v>43952</v>
      </c>
      <c r="E174" s="34" t="s">
        <v>9612</v>
      </c>
      <c r="F174" s="34" t="s">
        <v>27379</v>
      </c>
      <c r="G174" s="36">
        <v>20736</v>
      </c>
      <c r="H174" s="36">
        <v>20736</v>
      </c>
      <c r="I174" s="34" t="s">
        <v>9762</v>
      </c>
      <c r="J174" s="34" t="s">
        <v>9763</v>
      </c>
      <c r="K174" s="36">
        <v>20736</v>
      </c>
      <c r="L174" s="34" t="s">
        <v>9764</v>
      </c>
      <c r="M174" s="6" t="e">
        <f t="shared" si="2"/>
        <v>#VALUE!</v>
      </c>
    </row>
    <row r="175" spans="1:18" hidden="1">
      <c r="A175" s="34" t="s">
        <v>27165</v>
      </c>
      <c r="B175" s="34" t="s">
        <v>27378</v>
      </c>
      <c r="C175" s="34" t="s">
        <v>9611</v>
      </c>
      <c r="D175" s="35">
        <v>43952</v>
      </c>
      <c r="E175" s="34" t="s">
        <v>27380</v>
      </c>
      <c r="F175" s="34" t="s">
        <v>27379</v>
      </c>
      <c r="G175" s="36">
        <v>1451.52</v>
      </c>
      <c r="H175" s="36">
        <v>1451.52</v>
      </c>
      <c r="I175" s="34" t="s">
        <v>9762</v>
      </c>
      <c r="J175" s="34" t="s">
        <v>9763</v>
      </c>
      <c r="K175" s="36">
        <v>1451.52</v>
      </c>
      <c r="L175" s="34" t="s">
        <v>9764</v>
      </c>
      <c r="M175" s="6">
        <f t="shared" si="2"/>
        <v>18</v>
      </c>
    </row>
    <row r="176" spans="1:18">
      <c r="A176" s="34" t="s">
        <v>27165</v>
      </c>
      <c r="B176" s="34" t="s">
        <v>27378</v>
      </c>
      <c r="C176" s="34" t="s">
        <v>9611</v>
      </c>
      <c r="D176" s="35">
        <v>43952</v>
      </c>
      <c r="E176" s="34" t="s">
        <v>27380</v>
      </c>
      <c r="F176" s="34" t="s">
        <v>9875</v>
      </c>
      <c r="G176" s="36">
        <v>-22187.52</v>
      </c>
      <c r="H176" s="36">
        <v>-22187.52</v>
      </c>
      <c r="I176" s="34" t="s">
        <v>9762</v>
      </c>
      <c r="J176" s="34" t="s">
        <v>9763</v>
      </c>
      <c r="K176" s="36">
        <v>-22187.52</v>
      </c>
      <c r="L176" s="34" t="s">
        <v>9764</v>
      </c>
      <c r="M176" s="6">
        <f t="shared" si="2"/>
        <v>18</v>
      </c>
      <c r="N176" s="6" t="str">
        <f>MID(E176,M176,10)</f>
        <v>PO63000026</v>
      </c>
      <c r="O176" s="6">
        <f>FIND("-",E176)</f>
        <v>28</v>
      </c>
      <c r="P176" s="6" t="str">
        <f>MID(E176,O176+1,2)</f>
        <v>6</v>
      </c>
      <c r="Q176" s="34" t="str">
        <f>C176</f>
        <v>63CIO0603</v>
      </c>
      <c r="R176" s="36">
        <f>-G176</f>
        <v>22187.52</v>
      </c>
    </row>
    <row r="177" spans="1:18" hidden="1">
      <c r="A177" s="34" t="s">
        <v>27165</v>
      </c>
      <c r="B177" s="34" t="s">
        <v>27381</v>
      </c>
      <c r="C177" s="34" t="s">
        <v>9720</v>
      </c>
      <c r="D177" s="35">
        <v>43952</v>
      </c>
      <c r="E177" s="34" t="s">
        <v>9721</v>
      </c>
      <c r="F177" s="34" t="s">
        <v>27382</v>
      </c>
      <c r="G177" s="36">
        <v>458087.05</v>
      </c>
      <c r="H177" s="36">
        <v>458087.05</v>
      </c>
      <c r="I177" s="34" t="s">
        <v>9762</v>
      </c>
      <c r="J177" s="34" t="s">
        <v>9763</v>
      </c>
      <c r="K177" s="36">
        <v>458087.05</v>
      </c>
      <c r="L177" s="34" t="s">
        <v>9764</v>
      </c>
      <c r="M177" s="6" t="e">
        <f t="shared" si="2"/>
        <v>#VALUE!</v>
      </c>
    </row>
    <row r="178" spans="1:18" hidden="1">
      <c r="A178" s="34" t="s">
        <v>27165</v>
      </c>
      <c r="B178" s="34" t="s">
        <v>27381</v>
      </c>
      <c r="C178" s="34" t="s">
        <v>9720</v>
      </c>
      <c r="D178" s="35">
        <v>43952</v>
      </c>
      <c r="E178" s="34" t="s">
        <v>27383</v>
      </c>
      <c r="F178" s="34" t="s">
        <v>27382</v>
      </c>
      <c r="G178" s="36">
        <v>32066.09</v>
      </c>
      <c r="H178" s="36">
        <v>32066.09</v>
      </c>
      <c r="I178" s="34" t="s">
        <v>9762</v>
      </c>
      <c r="J178" s="34" t="s">
        <v>9763</v>
      </c>
      <c r="K178" s="36">
        <v>32066.09</v>
      </c>
      <c r="L178" s="34" t="s">
        <v>9764</v>
      </c>
      <c r="M178" s="6">
        <f t="shared" si="2"/>
        <v>18</v>
      </c>
    </row>
    <row r="179" spans="1:18">
      <c r="A179" s="34" t="s">
        <v>27165</v>
      </c>
      <c r="B179" s="34" t="s">
        <v>27381</v>
      </c>
      <c r="C179" s="34" t="s">
        <v>9720</v>
      </c>
      <c r="D179" s="35">
        <v>43952</v>
      </c>
      <c r="E179" s="34" t="s">
        <v>27383</v>
      </c>
      <c r="F179" s="34" t="s">
        <v>9875</v>
      </c>
      <c r="G179" s="36">
        <v>-490153.14</v>
      </c>
      <c r="H179" s="36">
        <v>-490153.14</v>
      </c>
      <c r="I179" s="34" t="s">
        <v>9762</v>
      </c>
      <c r="J179" s="34" t="s">
        <v>9763</v>
      </c>
      <c r="K179" s="36">
        <v>-490153.14</v>
      </c>
      <c r="L179" s="34" t="s">
        <v>9764</v>
      </c>
      <c r="M179" s="6">
        <f t="shared" si="2"/>
        <v>18</v>
      </c>
      <c r="N179" s="6" t="str">
        <f>MID(E179,M179,10)</f>
        <v>PO63000003</v>
      </c>
      <c r="O179" s="6" t="e">
        <f>FIND("-",E179)</f>
        <v>#VALUE!</v>
      </c>
      <c r="P179" s="6" t="e">
        <f>MID(E179,O179+1,2)</f>
        <v>#VALUE!</v>
      </c>
      <c r="Q179" s="34" t="str">
        <f>C179</f>
        <v>63CIO0604</v>
      </c>
      <c r="R179" s="36">
        <f>-G179</f>
        <v>490153.14</v>
      </c>
    </row>
    <row r="180" spans="1:18" hidden="1">
      <c r="A180" s="34" t="s">
        <v>27165</v>
      </c>
      <c r="B180" s="34" t="s">
        <v>27384</v>
      </c>
      <c r="C180" s="34" t="s">
        <v>7900</v>
      </c>
      <c r="D180" s="35">
        <v>43952</v>
      </c>
      <c r="E180" s="34" t="s">
        <v>7901</v>
      </c>
      <c r="F180" s="34" t="s">
        <v>27385</v>
      </c>
      <c r="G180" s="36">
        <v>29000</v>
      </c>
      <c r="H180" s="36">
        <v>29000</v>
      </c>
      <c r="I180" s="34" t="s">
        <v>9762</v>
      </c>
      <c r="J180" s="34" t="s">
        <v>9763</v>
      </c>
      <c r="K180" s="36">
        <v>29000</v>
      </c>
      <c r="L180" s="34" t="s">
        <v>9764</v>
      </c>
      <c r="M180" s="6" t="e">
        <f t="shared" si="2"/>
        <v>#VALUE!</v>
      </c>
    </row>
    <row r="181" spans="1:18" hidden="1">
      <c r="A181" s="34" t="s">
        <v>27165</v>
      </c>
      <c r="B181" s="34" t="s">
        <v>27384</v>
      </c>
      <c r="C181" s="34" t="s">
        <v>7900</v>
      </c>
      <c r="D181" s="35">
        <v>43952</v>
      </c>
      <c r="E181" s="34" t="s">
        <v>27386</v>
      </c>
      <c r="F181" s="34" t="s">
        <v>27385</v>
      </c>
      <c r="G181" s="36">
        <v>2030</v>
      </c>
      <c r="H181" s="36">
        <v>2030</v>
      </c>
      <c r="I181" s="34" t="s">
        <v>9762</v>
      </c>
      <c r="J181" s="34" t="s">
        <v>9763</v>
      </c>
      <c r="K181" s="36">
        <v>2030</v>
      </c>
      <c r="L181" s="34" t="s">
        <v>9764</v>
      </c>
      <c r="M181" s="6">
        <f t="shared" si="2"/>
        <v>18</v>
      </c>
    </row>
    <row r="182" spans="1:18" hidden="1">
      <c r="A182" s="34" t="s">
        <v>27165</v>
      </c>
      <c r="B182" s="34" t="s">
        <v>27384</v>
      </c>
      <c r="C182" s="34" t="s">
        <v>7900</v>
      </c>
      <c r="D182" s="35">
        <v>43952</v>
      </c>
      <c r="E182" s="34" t="s">
        <v>27386</v>
      </c>
      <c r="F182" s="34" t="s">
        <v>9773</v>
      </c>
      <c r="G182" s="36">
        <v>-31030</v>
      </c>
      <c r="H182" s="36">
        <v>-31030</v>
      </c>
      <c r="I182" s="34" t="s">
        <v>9762</v>
      </c>
      <c r="J182" s="34" t="s">
        <v>9763</v>
      </c>
      <c r="K182" s="36">
        <v>-31030</v>
      </c>
      <c r="L182" s="34" t="s">
        <v>9764</v>
      </c>
      <c r="M182" s="6">
        <f t="shared" si="2"/>
        <v>18</v>
      </c>
    </row>
    <row r="183" spans="1:18" hidden="1">
      <c r="A183" s="34" t="s">
        <v>27165</v>
      </c>
      <c r="B183" s="34" t="s">
        <v>27387</v>
      </c>
      <c r="C183" s="34" t="s">
        <v>407</v>
      </c>
      <c r="D183" s="35">
        <v>43966</v>
      </c>
      <c r="E183" s="34" t="s">
        <v>409</v>
      </c>
      <c r="F183" s="34" t="s">
        <v>27388</v>
      </c>
      <c r="G183" s="36">
        <v>466000</v>
      </c>
      <c r="H183" s="36">
        <v>466000</v>
      </c>
      <c r="I183" s="34" t="s">
        <v>9762</v>
      </c>
      <c r="J183" s="34" t="s">
        <v>9763</v>
      </c>
      <c r="K183" s="36">
        <v>466000</v>
      </c>
      <c r="L183" s="34" t="s">
        <v>9764</v>
      </c>
      <c r="M183" s="6" t="e">
        <f t="shared" si="2"/>
        <v>#VALUE!</v>
      </c>
    </row>
    <row r="184" spans="1:18" hidden="1">
      <c r="A184" s="34" t="s">
        <v>27165</v>
      </c>
      <c r="B184" s="34" t="s">
        <v>27387</v>
      </c>
      <c r="C184" s="34" t="s">
        <v>407</v>
      </c>
      <c r="D184" s="35">
        <v>43966</v>
      </c>
      <c r="E184" s="34" t="s">
        <v>27389</v>
      </c>
      <c r="F184" s="34" t="s">
        <v>27388</v>
      </c>
      <c r="G184" s="36">
        <v>32620</v>
      </c>
      <c r="H184" s="36">
        <v>32620</v>
      </c>
      <c r="I184" s="34" t="s">
        <v>9762</v>
      </c>
      <c r="J184" s="34" t="s">
        <v>9763</v>
      </c>
      <c r="K184" s="36">
        <v>32620</v>
      </c>
      <c r="L184" s="34" t="s">
        <v>9764</v>
      </c>
      <c r="M184" s="6">
        <f t="shared" si="2"/>
        <v>18</v>
      </c>
    </row>
    <row r="185" spans="1:18">
      <c r="A185" s="34" t="s">
        <v>27165</v>
      </c>
      <c r="B185" s="34" t="s">
        <v>27387</v>
      </c>
      <c r="C185" s="34" t="s">
        <v>407</v>
      </c>
      <c r="D185" s="35">
        <v>43966</v>
      </c>
      <c r="E185" s="34" t="s">
        <v>27389</v>
      </c>
      <c r="F185" s="34" t="s">
        <v>9875</v>
      </c>
      <c r="G185" s="36">
        <v>-498620</v>
      </c>
      <c r="H185" s="36">
        <v>-498620</v>
      </c>
      <c r="I185" s="34" t="s">
        <v>9762</v>
      </c>
      <c r="J185" s="34" t="s">
        <v>9763</v>
      </c>
      <c r="K185" s="36">
        <v>-498620</v>
      </c>
      <c r="L185" s="34" t="s">
        <v>9764</v>
      </c>
      <c r="M185" s="6">
        <f t="shared" si="2"/>
        <v>18</v>
      </c>
      <c r="N185" s="6" t="str">
        <f>MID(E185,M185,10)</f>
        <v>PO63000434</v>
      </c>
      <c r="O185" s="6" t="e">
        <f>FIND("-",E185)</f>
        <v>#VALUE!</v>
      </c>
      <c r="P185" s="6" t="e">
        <f>MID(E185,O185+1,2)</f>
        <v>#VALUE!</v>
      </c>
      <c r="Q185" s="34" t="str">
        <f>C185</f>
        <v>63CIO0606</v>
      </c>
      <c r="R185" s="36">
        <f>-G185</f>
        <v>498620</v>
      </c>
    </row>
    <row r="186" spans="1:18" hidden="1">
      <c r="A186" s="34" t="s">
        <v>27165</v>
      </c>
      <c r="B186" s="34" t="s">
        <v>27390</v>
      </c>
      <c r="C186" s="34" t="s">
        <v>7693</v>
      </c>
      <c r="D186" s="35">
        <v>43952</v>
      </c>
      <c r="E186" s="34" t="s">
        <v>7694</v>
      </c>
      <c r="F186" s="34" t="s">
        <v>27391</v>
      </c>
      <c r="G186" s="36">
        <v>25000</v>
      </c>
      <c r="H186" s="36">
        <v>25000</v>
      </c>
      <c r="I186" s="34" t="s">
        <v>9762</v>
      </c>
      <c r="J186" s="34" t="s">
        <v>9763</v>
      </c>
      <c r="K186" s="36">
        <v>25000</v>
      </c>
      <c r="L186" s="34" t="s">
        <v>9764</v>
      </c>
      <c r="M186" s="6" t="e">
        <f t="shared" si="2"/>
        <v>#VALUE!</v>
      </c>
    </row>
    <row r="187" spans="1:18" hidden="1">
      <c r="A187" s="34" t="s">
        <v>27165</v>
      </c>
      <c r="B187" s="34" t="s">
        <v>27390</v>
      </c>
      <c r="C187" s="34" t="s">
        <v>7693</v>
      </c>
      <c r="D187" s="35">
        <v>43952</v>
      </c>
      <c r="E187" s="34" t="s">
        <v>27392</v>
      </c>
      <c r="F187" s="34" t="s">
        <v>27391</v>
      </c>
      <c r="G187" s="36">
        <v>1750</v>
      </c>
      <c r="H187" s="36">
        <v>1750</v>
      </c>
      <c r="I187" s="34" t="s">
        <v>9762</v>
      </c>
      <c r="J187" s="34" t="s">
        <v>9763</v>
      </c>
      <c r="K187" s="36">
        <v>1750</v>
      </c>
      <c r="L187" s="34" t="s">
        <v>9764</v>
      </c>
      <c r="M187" s="6">
        <f t="shared" si="2"/>
        <v>18</v>
      </c>
    </row>
    <row r="188" spans="1:18">
      <c r="A188" s="34" t="s">
        <v>27165</v>
      </c>
      <c r="B188" s="34" t="s">
        <v>27390</v>
      </c>
      <c r="C188" s="34" t="s">
        <v>7693</v>
      </c>
      <c r="D188" s="35">
        <v>43952</v>
      </c>
      <c r="E188" s="34" t="s">
        <v>27392</v>
      </c>
      <c r="F188" s="34" t="s">
        <v>9875</v>
      </c>
      <c r="G188" s="36">
        <v>-26750</v>
      </c>
      <c r="H188" s="36">
        <v>-26750</v>
      </c>
      <c r="I188" s="34" t="s">
        <v>9762</v>
      </c>
      <c r="J188" s="34" t="s">
        <v>9763</v>
      </c>
      <c r="K188" s="36">
        <v>-26750</v>
      </c>
      <c r="L188" s="34" t="s">
        <v>9764</v>
      </c>
      <c r="M188" s="6">
        <f t="shared" si="2"/>
        <v>18</v>
      </c>
      <c r="N188" s="6" t="str">
        <f>MID(E188,M188,10)</f>
        <v>PO63000370</v>
      </c>
      <c r="O188" s="6" t="e">
        <f>FIND("-",E188)</f>
        <v>#VALUE!</v>
      </c>
      <c r="P188" s="6" t="e">
        <f>MID(E188,O188+1,2)</f>
        <v>#VALUE!</v>
      </c>
      <c r="Q188" s="34" t="str">
        <f>C188</f>
        <v>63CIO0607</v>
      </c>
      <c r="R188" s="36">
        <f>-G188</f>
        <v>26750</v>
      </c>
    </row>
    <row r="189" spans="1:18" hidden="1">
      <c r="A189" s="34" t="s">
        <v>27165</v>
      </c>
      <c r="B189" s="34" t="s">
        <v>27393</v>
      </c>
      <c r="C189" s="34" t="s">
        <v>8462</v>
      </c>
      <c r="D189" s="35">
        <v>43952</v>
      </c>
      <c r="E189" s="34" t="s">
        <v>8443</v>
      </c>
      <c r="F189" s="34" t="s">
        <v>27394</v>
      </c>
      <c r="G189" s="36">
        <v>46000</v>
      </c>
      <c r="H189" s="36">
        <v>46000</v>
      </c>
      <c r="I189" s="34" t="s">
        <v>9762</v>
      </c>
      <c r="J189" s="34" t="s">
        <v>9763</v>
      </c>
      <c r="K189" s="36">
        <v>46000</v>
      </c>
      <c r="L189" s="34" t="s">
        <v>9764</v>
      </c>
      <c r="M189" s="6" t="e">
        <f t="shared" si="2"/>
        <v>#VALUE!</v>
      </c>
    </row>
    <row r="190" spans="1:18" hidden="1">
      <c r="A190" s="34" t="s">
        <v>27165</v>
      </c>
      <c r="B190" s="34" t="s">
        <v>27393</v>
      </c>
      <c r="C190" s="34" t="s">
        <v>8462</v>
      </c>
      <c r="D190" s="35">
        <v>43952</v>
      </c>
      <c r="E190" s="34" t="s">
        <v>27395</v>
      </c>
      <c r="F190" s="34" t="s">
        <v>27394</v>
      </c>
      <c r="G190" s="36">
        <v>3220</v>
      </c>
      <c r="H190" s="36">
        <v>3220</v>
      </c>
      <c r="I190" s="34" t="s">
        <v>9762</v>
      </c>
      <c r="J190" s="34" t="s">
        <v>9763</v>
      </c>
      <c r="K190" s="36">
        <v>3220</v>
      </c>
      <c r="L190" s="34" t="s">
        <v>9764</v>
      </c>
      <c r="M190" s="6">
        <f t="shared" si="2"/>
        <v>18</v>
      </c>
    </row>
    <row r="191" spans="1:18">
      <c r="A191" s="34" t="s">
        <v>27165</v>
      </c>
      <c r="B191" s="34" t="s">
        <v>27393</v>
      </c>
      <c r="C191" s="34" t="s">
        <v>8462</v>
      </c>
      <c r="D191" s="35">
        <v>43952</v>
      </c>
      <c r="E191" s="34" t="s">
        <v>27395</v>
      </c>
      <c r="F191" s="34" t="s">
        <v>9875</v>
      </c>
      <c r="G191" s="36">
        <v>-49220</v>
      </c>
      <c r="H191" s="36">
        <v>-49220</v>
      </c>
      <c r="I191" s="34" t="s">
        <v>9762</v>
      </c>
      <c r="J191" s="34" t="s">
        <v>9763</v>
      </c>
      <c r="K191" s="36">
        <v>-49220</v>
      </c>
      <c r="L191" s="34" t="s">
        <v>9764</v>
      </c>
      <c r="M191" s="6">
        <f t="shared" si="2"/>
        <v>18</v>
      </c>
      <c r="N191" s="6" t="str">
        <f>MID(E191,M191,10)</f>
        <v>PO63000245</v>
      </c>
      <c r="O191" s="6">
        <f>FIND("-",E191)</f>
        <v>28</v>
      </c>
      <c r="P191" s="6" t="str">
        <f>MID(E191,O191+1,2)</f>
        <v>2</v>
      </c>
      <c r="Q191" s="34" t="str">
        <f>C191</f>
        <v>63CIO0608</v>
      </c>
      <c r="R191" s="36">
        <f>-G191</f>
        <v>49220</v>
      </c>
    </row>
    <row r="192" spans="1:18" hidden="1">
      <c r="A192" s="34" t="s">
        <v>27165</v>
      </c>
      <c r="B192" s="34" t="s">
        <v>27396</v>
      </c>
      <c r="C192" s="34" t="s">
        <v>8442</v>
      </c>
      <c r="D192" s="35">
        <v>43952</v>
      </c>
      <c r="E192" s="34" t="s">
        <v>8443</v>
      </c>
      <c r="F192" s="34" t="s">
        <v>27394</v>
      </c>
      <c r="G192" s="36">
        <v>39000</v>
      </c>
      <c r="H192" s="36">
        <v>39000</v>
      </c>
      <c r="I192" s="34" t="s">
        <v>9762</v>
      </c>
      <c r="J192" s="34" t="s">
        <v>9763</v>
      </c>
      <c r="K192" s="36">
        <v>39000</v>
      </c>
      <c r="L192" s="34" t="s">
        <v>9764</v>
      </c>
      <c r="M192" s="6" t="e">
        <f t="shared" si="2"/>
        <v>#VALUE!</v>
      </c>
    </row>
    <row r="193" spans="1:18" hidden="1">
      <c r="A193" s="34" t="s">
        <v>27165</v>
      </c>
      <c r="B193" s="34" t="s">
        <v>27396</v>
      </c>
      <c r="C193" s="34" t="s">
        <v>8442</v>
      </c>
      <c r="D193" s="35">
        <v>43952</v>
      </c>
      <c r="E193" s="34" t="s">
        <v>27397</v>
      </c>
      <c r="F193" s="34" t="s">
        <v>27394</v>
      </c>
      <c r="G193" s="36">
        <v>2730</v>
      </c>
      <c r="H193" s="36">
        <v>2730</v>
      </c>
      <c r="I193" s="34" t="s">
        <v>9762</v>
      </c>
      <c r="J193" s="34" t="s">
        <v>9763</v>
      </c>
      <c r="K193" s="36">
        <v>2730</v>
      </c>
      <c r="L193" s="34" t="s">
        <v>9764</v>
      </c>
      <c r="M193" s="6">
        <f t="shared" si="2"/>
        <v>18</v>
      </c>
    </row>
    <row r="194" spans="1:18">
      <c r="A194" s="34" t="s">
        <v>27165</v>
      </c>
      <c r="B194" s="34" t="s">
        <v>27396</v>
      </c>
      <c r="C194" s="34" t="s">
        <v>8442</v>
      </c>
      <c r="D194" s="35">
        <v>43952</v>
      </c>
      <c r="E194" s="34" t="s">
        <v>27397</v>
      </c>
      <c r="F194" s="34" t="s">
        <v>9875</v>
      </c>
      <c r="G194" s="36">
        <v>-41730</v>
      </c>
      <c r="H194" s="36">
        <v>-41730</v>
      </c>
      <c r="I194" s="34" t="s">
        <v>9762</v>
      </c>
      <c r="J194" s="34" t="s">
        <v>9763</v>
      </c>
      <c r="K194" s="36">
        <v>-41730</v>
      </c>
      <c r="L194" s="34" t="s">
        <v>9764</v>
      </c>
      <c r="M194" s="6">
        <f t="shared" si="2"/>
        <v>18</v>
      </c>
      <c r="N194" s="6" t="str">
        <f>MID(E194,M194,10)</f>
        <v>PO63000246</v>
      </c>
      <c r="O194" s="6">
        <f>FIND("-",E194)</f>
        <v>28</v>
      </c>
      <c r="P194" s="6" t="str">
        <f>MID(E194,O194+1,2)</f>
        <v>2</v>
      </c>
      <c r="Q194" s="34" t="str">
        <f>C194</f>
        <v>63CIO0609</v>
      </c>
      <c r="R194" s="36">
        <f>-G194</f>
        <v>41730</v>
      </c>
    </row>
    <row r="195" spans="1:18" hidden="1">
      <c r="A195" s="34" t="s">
        <v>27165</v>
      </c>
      <c r="B195" s="34" t="s">
        <v>27398</v>
      </c>
      <c r="C195" s="34" t="s">
        <v>7874</v>
      </c>
      <c r="D195" s="35">
        <v>43952</v>
      </c>
      <c r="E195" s="34" t="s">
        <v>7875</v>
      </c>
      <c r="F195" s="34" t="s">
        <v>27399</v>
      </c>
      <c r="G195" s="36">
        <v>46645.919999999998</v>
      </c>
      <c r="H195" s="36">
        <v>46645.919999999998</v>
      </c>
      <c r="I195" s="34" t="s">
        <v>9762</v>
      </c>
      <c r="J195" s="34" t="s">
        <v>9763</v>
      </c>
      <c r="K195" s="36">
        <v>46645.919999999998</v>
      </c>
      <c r="L195" s="34" t="s">
        <v>9764</v>
      </c>
      <c r="M195" s="6" t="e">
        <f t="shared" ref="M195:M258" si="3">FIND("PO",E195)</f>
        <v>#VALUE!</v>
      </c>
    </row>
    <row r="196" spans="1:18" hidden="1">
      <c r="A196" s="34" t="s">
        <v>27165</v>
      </c>
      <c r="B196" s="34" t="s">
        <v>27398</v>
      </c>
      <c r="C196" s="34" t="s">
        <v>7874</v>
      </c>
      <c r="D196" s="35">
        <v>43952</v>
      </c>
      <c r="E196" s="34" t="s">
        <v>27400</v>
      </c>
      <c r="F196" s="34" t="s">
        <v>27399</v>
      </c>
      <c r="G196" s="36">
        <v>3265.21</v>
      </c>
      <c r="H196" s="36">
        <v>3265.21</v>
      </c>
      <c r="I196" s="34" t="s">
        <v>9762</v>
      </c>
      <c r="J196" s="34" t="s">
        <v>9763</v>
      </c>
      <c r="K196" s="36">
        <v>3265.21</v>
      </c>
      <c r="L196" s="34" t="s">
        <v>9764</v>
      </c>
      <c r="M196" s="6">
        <f t="shared" si="3"/>
        <v>18</v>
      </c>
    </row>
    <row r="197" spans="1:18">
      <c r="A197" s="34" t="s">
        <v>27165</v>
      </c>
      <c r="B197" s="34" t="s">
        <v>27398</v>
      </c>
      <c r="C197" s="34" t="s">
        <v>7874</v>
      </c>
      <c r="D197" s="35">
        <v>43952</v>
      </c>
      <c r="E197" s="34" t="s">
        <v>27400</v>
      </c>
      <c r="F197" s="34" t="s">
        <v>9875</v>
      </c>
      <c r="G197" s="36">
        <v>-49911.13</v>
      </c>
      <c r="H197" s="36">
        <v>-49911.13</v>
      </c>
      <c r="I197" s="34" t="s">
        <v>9762</v>
      </c>
      <c r="J197" s="34" t="s">
        <v>9763</v>
      </c>
      <c r="K197" s="36">
        <v>-49911.13</v>
      </c>
      <c r="L197" s="34" t="s">
        <v>9764</v>
      </c>
      <c r="M197" s="6">
        <f t="shared" si="3"/>
        <v>18</v>
      </c>
      <c r="N197" s="6" t="str">
        <f>MID(E197,M197,10)</f>
        <v>PO63000339</v>
      </c>
      <c r="O197" s="6">
        <f>FIND("-",E197)</f>
        <v>28</v>
      </c>
      <c r="P197" s="6" t="str">
        <f>MID(E197,O197+1,2)</f>
        <v>1</v>
      </c>
      <c r="Q197" s="34" t="str">
        <f>C197</f>
        <v>63CIO0610</v>
      </c>
      <c r="R197" s="36">
        <f>-G197</f>
        <v>49911.13</v>
      </c>
    </row>
    <row r="198" spans="1:18" hidden="1">
      <c r="A198" s="34" t="s">
        <v>27165</v>
      </c>
      <c r="B198" s="34" t="s">
        <v>27401</v>
      </c>
      <c r="C198" s="34" t="s">
        <v>397</v>
      </c>
      <c r="D198" s="35">
        <v>43952</v>
      </c>
      <c r="E198" s="34" t="s">
        <v>399</v>
      </c>
      <c r="F198" s="34" t="s">
        <v>27402</v>
      </c>
      <c r="G198" s="36">
        <v>338500</v>
      </c>
      <c r="H198" s="36">
        <v>338500</v>
      </c>
      <c r="I198" s="34" t="s">
        <v>9762</v>
      </c>
      <c r="J198" s="34" t="s">
        <v>9763</v>
      </c>
      <c r="K198" s="36">
        <v>338500</v>
      </c>
      <c r="L198" s="34" t="s">
        <v>9764</v>
      </c>
      <c r="M198" s="6" t="e">
        <f t="shared" si="3"/>
        <v>#VALUE!</v>
      </c>
    </row>
    <row r="199" spans="1:18" hidden="1">
      <c r="A199" s="34" t="s">
        <v>27165</v>
      </c>
      <c r="B199" s="34" t="s">
        <v>27401</v>
      </c>
      <c r="C199" s="34" t="s">
        <v>397</v>
      </c>
      <c r="D199" s="35">
        <v>43952</v>
      </c>
      <c r="E199" s="34" t="s">
        <v>27403</v>
      </c>
      <c r="F199" s="34" t="s">
        <v>27402</v>
      </c>
      <c r="G199" s="36">
        <v>23695</v>
      </c>
      <c r="H199" s="36">
        <v>23695</v>
      </c>
      <c r="I199" s="34" t="s">
        <v>9762</v>
      </c>
      <c r="J199" s="34" t="s">
        <v>9763</v>
      </c>
      <c r="K199" s="36">
        <v>23695</v>
      </c>
      <c r="L199" s="34" t="s">
        <v>9764</v>
      </c>
      <c r="M199" s="6">
        <f t="shared" si="3"/>
        <v>18</v>
      </c>
    </row>
    <row r="200" spans="1:18">
      <c r="A200" s="34" t="s">
        <v>27165</v>
      </c>
      <c r="B200" s="34" t="s">
        <v>27401</v>
      </c>
      <c r="C200" s="34" t="s">
        <v>397</v>
      </c>
      <c r="D200" s="35">
        <v>43952</v>
      </c>
      <c r="E200" s="34" t="s">
        <v>27403</v>
      </c>
      <c r="F200" s="34" t="s">
        <v>9875</v>
      </c>
      <c r="G200" s="36">
        <v>-362195</v>
      </c>
      <c r="H200" s="36">
        <v>-362195</v>
      </c>
      <c r="I200" s="34" t="s">
        <v>9762</v>
      </c>
      <c r="J200" s="34" t="s">
        <v>9763</v>
      </c>
      <c r="K200" s="36">
        <v>-362195</v>
      </c>
      <c r="L200" s="34" t="s">
        <v>9764</v>
      </c>
      <c r="M200" s="6">
        <f t="shared" si="3"/>
        <v>18</v>
      </c>
      <c r="N200" s="6" t="str">
        <f>MID(E200,M200,10)</f>
        <v>PO63000384</v>
      </c>
      <c r="O200" s="6" t="e">
        <f>FIND("-",E200)</f>
        <v>#VALUE!</v>
      </c>
      <c r="P200" s="6" t="e">
        <f>MID(E200,O200+1,2)</f>
        <v>#VALUE!</v>
      </c>
      <c r="Q200" s="34" t="str">
        <f>C200</f>
        <v>63CIO0611</v>
      </c>
      <c r="R200" s="36">
        <f>-G200</f>
        <v>362195</v>
      </c>
    </row>
    <row r="201" spans="1:18" hidden="1">
      <c r="A201" s="34" t="s">
        <v>27165</v>
      </c>
      <c r="B201" s="34" t="s">
        <v>27404</v>
      </c>
      <c r="C201" s="34" t="s">
        <v>7684</v>
      </c>
      <c r="D201" s="35">
        <v>43952</v>
      </c>
      <c r="E201" s="34" t="s">
        <v>7685</v>
      </c>
      <c r="F201" s="34" t="s">
        <v>27405</v>
      </c>
      <c r="G201" s="36">
        <v>467289.72</v>
      </c>
      <c r="H201" s="36">
        <v>467289.72</v>
      </c>
      <c r="I201" s="34" t="s">
        <v>9762</v>
      </c>
      <c r="J201" s="34" t="s">
        <v>9763</v>
      </c>
      <c r="K201" s="36">
        <v>467289.72</v>
      </c>
      <c r="L201" s="34" t="s">
        <v>9764</v>
      </c>
      <c r="M201" s="6" t="e">
        <f t="shared" si="3"/>
        <v>#VALUE!</v>
      </c>
    </row>
    <row r="202" spans="1:18" hidden="1">
      <c r="A202" s="34" t="s">
        <v>27165</v>
      </c>
      <c r="B202" s="34" t="s">
        <v>27404</v>
      </c>
      <c r="C202" s="34" t="s">
        <v>7684</v>
      </c>
      <c r="D202" s="35">
        <v>43952</v>
      </c>
      <c r="E202" s="34" t="s">
        <v>27406</v>
      </c>
      <c r="F202" s="34" t="s">
        <v>27405</v>
      </c>
      <c r="G202" s="36">
        <v>32710.28</v>
      </c>
      <c r="H202" s="36">
        <v>32710.28</v>
      </c>
      <c r="I202" s="34" t="s">
        <v>9762</v>
      </c>
      <c r="J202" s="34" t="s">
        <v>9763</v>
      </c>
      <c r="K202" s="36">
        <v>32710.28</v>
      </c>
      <c r="L202" s="34" t="s">
        <v>9764</v>
      </c>
      <c r="M202" s="6">
        <f t="shared" si="3"/>
        <v>18</v>
      </c>
    </row>
    <row r="203" spans="1:18">
      <c r="A203" s="34" t="s">
        <v>27165</v>
      </c>
      <c r="B203" s="34" t="s">
        <v>27404</v>
      </c>
      <c r="C203" s="34" t="s">
        <v>7684</v>
      </c>
      <c r="D203" s="35">
        <v>43952</v>
      </c>
      <c r="E203" s="34" t="s">
        <v>27406</v>
      </c>
      <c r="F203" s="34" t="s">
        <v>9875</v>
      </c>
      <c r="G203" s="36">
        <v>-500000</v>
      </c>
      <c r="H203" s="36">
        <v>-500000</v>
      </c>
      <c r="I203" s="34" t="s">
        <v>9762</v>
      </c>
      <c r="J203" s="34" t="s">
        <v>9763</v>
      </c>
      <c r="K203" s="36">
        <v>-500000</v>
      </c>
      <c r="L203" s="34" t="s">
        <v>9764</v>
      </c>
      <c r="M203" s="6">
        <f t="shared" si="3"/>
        <v>18</v>
      </c>
      <c r="N203" s="6" t="str">
        <f>MID(E203,M203,10)</f>
        <v>PO63000373</v>
      </c>
      <c r="O203" s="6" t="e">
        <f>FIND("-",E203)</f>
        <v>#VALUE!</v>
      </c>
      <c r="P203" s="6" t="e">
        <f>MID(E203,O203+1,2)</f>
        <v>#VALUE!</v>
      </c>
      <c r="Q203" s="34" t="str">
        <f>C203</f>
        <v>63CIO0612</v>
      </c>
      <c r="R203" s="36">
        <f>-G203</f>
        <v>500000</v>
      </c>
    </row>
    <row r="204" spans="1:18" hidden="1">
      <c r="A204" s="34" t="s">
        <v>27165</v>
      </c>
      <c r="B204" s="34" t="s">
        <v>27407</v>
      </c>
      <c r="C204" s="34" t="s">
        <v>7839</v>
      </c>
      <c r="D204" s="35">
        <v>43952</v>
      </c>
      <c r="E204" s="34" t="s">
        <v>7840</v>
      </c>
      <c r="F204" s="34" t="s">
        <v>27408</v>
      </c>
      <c r="G204" s="36">
        <v>230000</v>
      </c>
      <c r="H204" s="36">
        <v>230000</v>
      </c>
      <c r="I204" s="34" t="s">
        <v>9762</v>
      </c>
      <c r="J204" s="34" t="s">
        <v>9763</v>
      </c>
      <c r="K204" s="36">
        <v>230000</v>
      </c>
      <c r="L204" s="34" t="s">
        <v>9764</v>
      </c>
      <c r="M204" s="6" t="e">
        <f t="shared" si="3"/>
        <v>#VALUE!</v>
      </c>
    </row>
    <row r="205" spans="1:18" hidden="1">
      <c r="A205" s="34" t="s">
        <v>27165</v>
      </c>
      <c r="B205" s="34" t="s">
        <v>27407</v>
      </c>
      <c r="C205" s="34" t="s">
        <v>7839</v>
      </c>
      <c r="D205" s="35">
        <v>43952</v>
      </c>
      <c r="E205" s="34" t="s">
        <v>27409</v>
      </c>
      <c r="F205" s="34" t="s">
        <v>27408</v>
      </c>
      <c r="G205" s="36">
        <v>16100</v>
      </c>
      <c r="H205" s="36">
        <v>16100</v>
      </c>
      <c r="I205" s="34" t="s">
        <v>9762</v>
      </c>
      <c r="J205" s="34" t="s">
        <v>9763</v>
      </c>
      <c r="K205" s="36">
        <v>16100</v>
      </c>
      <c r="L205" s="34" t="s">
        <v>9764</v>
      </c>
      <c r="M205" s="6">
        <f t="shared" si="3"/>
        <v>18</v>
      </c>
    </row>
    <row r="206" spans="1:18">
      <c r="A206" s="34" t="s">
        <v>27165</v>
      </c>
      <c r="B206" s="34" t="s">
        <v>27407</v>
      </c>
      <c r="C206" s="34" t="s">
        <v>7839</v>
      </c>
      <c r="D206" s="35">
        <v>43952</v>
      </c>
      <c r="E206" s="34" t="s">
        <v>27409</v>
      </c>
      <c r="F206" s="34" t="s">
        <v>9875</v>
      </c>
      <c r="G206" s="36">
        <v>-246100</v>
      </c>
      <c r="H206" s="36">
        <v>-246100</v>
      </c>
      <c r="I206" s="34" t="s">
        <v>9762</v>
      </c>
      <c r="J206" s="34" t="s">
        <v>9763</v>
      </c>
      <c r="K206" s="36">
        <v>-246100</v>
      </c>
      <c r="L206" s="34" t="s">
        <v>9764</v>
      </c>
      <c r="M206" s="6">
        <f t="shared" si="3"/>
        <v>18</v>
      </c>
      <c r="N206" s="6" t="str">
        <f>MID(E206,M206,10)</f>
        <v>PO63000347</v>
      </c>
      <c r="O206" s="6" t="e">
        <f>FIND("-",E206)</f>
        <v>#VALUE!</v>
      </c>
      <c r="P206" s="6" t="e">
        <f>MID(E206,O206+1,2)</f>
        <v>#VALUE!</v>
      </c>
      <c r="Q206" s="34" t="str">
        <f>C206</f>
        <v>63CIO0613</v>
      </c>
      <c r="R206" s="36">
        <f>-G206</f>
        <v>246100</v>
      </c>
    </row>
    <row r="207" spans="1:18" hidden="1">
      <c r="A207" s="34" t="s">
        <v>27165</v>
      </c>
      <c r="B207" s="34" t="s">
        <v>27410</v>
      </c>
      <c r="C207" s="34" t="s">
        <v>8799</v>
      </c>
      <c r="D207" s="35">
        <v>43952</v>
      </c>
      <c r="E207" s="34" t="s">
        <v>8800</v>
      </c>
      <c r="F207" s="34" t="s">
        <v>27376</v>
      </c>
      <c r="G207" s="36">
        <v>53890.400000000001</v>
      </c>
      <c r="H207" s="36">
        <v>53890.400000000001</v>
      </c>
      <c r="I207" s="34" t="s">
        <v>9762</v>
      </c>
      <c r="J207" s="34" t="s">
        <v>9763</v>
      </c>
      <c r="K207" s="36">
        <v>53890.400000000001</v>
      </c>
      <c r="L207" s="34" t="s">
        <v>9764</v>
      </c>
      <c r="M207" s="6" t="e">
        <f t="shared" si="3"/>
        <v>#VALUE!</v>
      </c>
    </row>
    <row r="208" spans="1:18" hidden="1">
      <c r="A208" s="34" t="s">
        <v>27165</v>
      </c>
      <c r="B208" s="34" t="s">
        <v>27410</v>
      </c>
      <c r="C208" s="34" t="s">
        <v>8799</v>
      </c>
      <c r="D208" s="35">
        <v>43952</v>
      </c>
      <c r="E208" s="34" t="s">
        <v>27411</v>
      </c>
      <c r="F208" s="34" t="s">
        <v>27376</v>
      </c>
      <c r="G208" s="36">
        <v>3772.33</v>
      </c>
      <c r="H208" s="36">
        <v>3772.33</v>
      </c>
      <c r="I208" s="34" t="s">
        <v>9762</v>
      </c>
      <c r="J208" s="34" t="s">
        <v>9763</v>
      </c>
      <c r="K208" s="36">
        <v>3772.33</v>
      </c>
      <c r="L208" s="34" t="s">
        <v>9764</v>
      </c>
      <c r="M208" s="6">
        <f t="shared" si="3"/>
        <v>18</v>
      </c>
    </row>
    <row r="209" spans="1:18">
      <c r="A209" s="34" t="s">
        <v>27165</v>
      </c>
      <c r="B209" s="34" t="s">
        <v>27410</v>
      </c>
      <c r="C209" s="34" t="s">
        <v>8799</v>
      </c>
      <c r="D209" s="35">
        <v>43952</v>
      </c>
      <c r="E209" s="34" t="s">
        <v>27411</v>
      </c>
      <c r="F209" s="34" t="s">
        <v>9875</v>
      </c>
      <c r="G209" s="36">
        <v>-57662.73</v>
      </c>
      <c r="H209" s="36">
        <v>-57662.73</v>
      </c>
      <c r="I209" s="34" t="s">
        <v>9762</v>
      </c>
      <c r="J209" s="34" t="s">
        <v>9763</v>
      </c>
      <c r="K209" s="36">
        <v>-57662.73</v>
      </c>
      <c r="L209" s="34" t="s">
        <v>9764</v>
      </c>
      <c r="M209" s="6">
        <f t="shared" si="3"/>
        <v>18</v>
      </c>
      <c r="N209" s="6" t="str">
        <f>MID(E209,M209,10)</f>
        <v>PO63000186</v>
      </c>
      <c r="O209" s="6">
        <f>FIND("-",E209)</f>
        <v>28</v>
      </c>
      <c r="P209" s="6" t="str">
        <f>MID(E209,O209+1,2)</f>
        <v>2</v>
      </c>
      <c r="Q209" s="34" t="str">
        <f>C209</f>
        <v>63CIO0614</v>
      </c>
      <c r="R209" s="36">
        <f>-G209</f>
        <v>57662.73</v>
      </c>
    </row>
    <row r="210" spans="1:18" hidden="1">
      <c r="A210" s="34" t="s">
        <v>27165</v>
      </c>
      <c r="B210" s="34" t="s">
        <v>27412</v>
      </c>
      <c r="C210" s="34" t="s">
        <v>8797</v>
      </c>
      <c r="D210" s="35">
        <v>43952</v>
      </c>
      <c r="E210" s="34" t="s">
        <v>8798</v>
      </c>
      <c r="F210" s="34" t="s">
        <v>27376</v>
      </c>
      <c r="G210" s="36">
        <v>75694</v>
      </c>
      <c r="H210" s="36">
        <v>75694</v>
      </c>
      <c r="I210" s="34" t="s">
        <v>9762</v>
      </c>
      <c r="J210" s="34" t="s">
        <v>9763</v>
      </c>
      <c r="K210" s="36">
        <v>75694</v>
      </c>
      <c r="L210" s="34" t="s">
        <v>9764</v>
      </c>
      <c r="M210" s="6" t="e">
        <f t="shared" si="3"/>
        <v>#VALUE!</v>
      </c>
    </row>
    <row r="211" spans="1:18" hidden="1">
      <c r="A211" s="34" t="s">
        <v>27165</v>
      </c>
      <c r="B211" s="34" t="s">
        <v>27412</v>
      </c>
      <c r="C211" s="34" t="s">
        <v>8797</v>
      </c>
      <c r="D211" s="35">
        <v>43952</v>
      </c>
      <c r="E211" s="34" t="s">
        <v>27413</v>
      </c>
      <c r="F211" s="34" t="s">
        <v>27376</v>
      </c>
      <c r="G211" s="36">
        <v>5298.58</v>
      </c>
      <c r="H211" s="36">
        <v>5298.58</v>
      </c>
      <c r="I211" s="34" t="s">
        <v>9762</v>
      </c>
      <c r="J211" s="34" t="s">
        <v>9763</v>
      </c>
      <c r="K211" s="36">
        <v>5298.58</v>
      </c>
      <c r="L211" s="34" t="s">
        <v>9764</v>
      </c>
      <c r="M211" s="6">
        <f t="shared" si="3"/>
        <v>18</v>
      </c>
    </row>
    <row r="212" spans="1:18">
      <c r="A212" s="34" t="s">
        <v>27165</v>
      </c>
      <c r="B212" s="34" t="s">
        <v>27412</v>
      </c>
      <c r="C212" s="34" t="s">
        <v>8797</v>
      </c>
      <c r="D212" s="35">
        <v>43952</v>
      </c>
      <c r="E212" s="34" t="s">
        <v>27413</v>
      </c>
      <c r="F212" s="34" t="s">
        <v>9875</v>
      </c>
      <c r="G212" s="36">
        <v>-80992.58</v>
      </c>
      <c r="H212" s="36">
        <v>-80992.58</v>
      </c>
      <c r="I212" s="34" t="s">
        <v>9762</v>
      </c>
      <c r="J212" s="34" t="s">
        <v>9763</v>
      </c>
      <c r="K212" s="36">
        <v>-80992.58</v>
      </c>
      <c r="L212" s="34" t="s">
        <v>9764</v>
      </c>
      <c r="M212" s="6">
        <f t="shared" si="3"/>
        <v>18</v>
      </c>
      <c r="N212" s="6" t="str">
        <f>MID(E212,M212,10)</f>
        <v>PO63000186</v>
      </c>
      <c r="O212" s="6">
        <f>FIND("-",E212)</f>
        <v>28</v>
      </c>
      <c r="P212" s="6" t="str">
        <f>MID(E212,O212+1,2)</f>
        <v>3</v>
      </c>
      <c r="Q212" s="34" t="str">
        <f>C212</f>
        <v>63CIO0615</v>
      </c>
      <c r="R212" s="36">
        <f>-G212</f>
        <v>80992.58</v>
      </c>
    </row>
    <row r="213" spans="1:18" hidden="1">
      <c r="A213" s="34" t="s">
        <v>27165</v>
      </c>
      <c r="B213" s="34" t="s">
        <v>27414</v>
      </c>
      <c r="C213" s="34" t="s">
        <v>8795</v>
      </c>
      <c r="D213" s="35">
        <v>43952</v>
      </c>
      <c r="E213" s="34" t="s">
        <v>8796</v>
      </c>
      <c r="F213" s="34" t="s">
        <v>27376</v>
      </c>
      <c r="G213" s="36">
        <v>58662</v>
      </c>
      <c r="H213" s="36">
        <v>58662</v>
      </c>
      <c r="I213" s="34" t="s">
        <v>9762</v>
      </c>
      <c r="J213" s="34" t="s">
        <v>9763</v>
      </c>
      <c r="K213" s="36">
        <v>58662</v>
      </c>
      <c r="L213" s="34" t="s">
        <v>9764</v>
      </c>
      <c r="M213" s="6" t="e">
        <f t="shared" si="3"/>
        <v>#VALUE!</v>
      </c>
    </row>
    <row r="214" spans="1:18" hidden="1">
      <c r="A214" s="34" t="s">
        <v>27165</v>
      </c>
      <c r="B214" s="34" t="s">
        <v>27414</v>
      </c>
      <c r="C214" s="34" t="s">
        <v>8795</v>
      </c>
      <c r="D214" s="35">
        <v>43952</v>
      </c>
      <c r="E214" s="34" t="s">
        <v>27415</v>
      </c>
      <c r="F214" s="34" t="s">
        <v>27376</v>
      </c>
      <c r="G214" s="36">
        <v>4106.34</v>
      </c>
      <c r="H214" s="36">
        <v>4106.34</v>
      </c>
      <c r="I214" s="34" t="s">
        <v>9762</v>
      </c>
      <c r="J214" s="34" t="s">
        <v>9763</v>
      </c>
      <c r="K214" s="36">
        <v>4106.34</v>
      </c>
      <c r="L214" s="34" t="s">
        <v>9764</v>
      </c>
      <c r="M214" s="6">
        <f t="shared" si="3"/>
        <v>18</v>
      </c>
    </row>
    <row r="215" spans="1:18">
      <c r="A215" s="34" t="s">
        <v>27165</v>
      </c>
      <c r="B215" s="34" t="s">
        <v>27414</v>
      </c>
      <c r="C215" s="34" t="s">
        <v>8795</v>
      </c>
      <c r="D215" s="35">
        <v>43952</v>
      </c>
      <c r="E215" s="34" t="s">
        <v>27415</v>
      </c>
      <c r="F215" s="34" t="s">
        <v>9875</v>
      </c>
      <c r="G215" s="36">
        <v>-62768.34</v>
      </c>
      <c r="H215" s="36">
        <v>-62768.34</v>
      </c>
      <c r="I215" s="34" t="s">
        <v>9762</v>
      </c>
      <c r="J215" s="34" t="s">
        <v>9763</v>
      </c>
      <c r="K215" s="36">
        <v>-62768.34</v>
      </c>
      <c r="L215" s="34" t="s">
        <v>9764</v>
      </c>
      <c r="M215" s="6">
        <f t="shared" si="3"/>
        <v>18</v>
      </c>
      <c r="N215" s="6" t="str">
        <f>MID(E215,M215,10)</f>
        <v>PO63000186</v>
      </c>
      <c r="O215" s="6">
        <f>FIND("-",E215)</f>
        <v>28</v>
      </c>
      <c r="P215" s="6" t="str">
        <f>MID(E215,O215+1,2)</f>
        <v>4</v>
      </c>
      <c r="Q215" s="34" t="str">
        <f>C215</f>
        <v>63CIO0616</v>
      </c>
      <c r="R215" s="36">
        <f>-G215</f>
        <v>62768.34</v>
      </c>
    </row>
    <row r="216" spans="1:18" hidden="1">
      <c r="A216" s="34" t="s">
        <v>27165</v>
      </c>
      <c r="B216" s="34" t="s">
        <v>27416</v>
      </c>
      <c r="C216" s="34" t="s">
        <v>27417</v>
      </c>
      <c r="D216" s="35">
        <v>43952</v>
      </c>
      <c r="E216" s="34" t="s">
        <v>27418</v>
      </c>
      <c r="F216" s="34" t="s">
        <v>27419</v>
      </c>
      <c r="G216" s="36">
        <v>1468146.26</v>
      </c>
      <c r="H216" s="36">
        <v>1468146.26</v>
      </c>
      <c r="I216" s="34" t="s">
        <v>9762</v>
      </c>
      <c r="J216" s="34" t="s">
        <v>9763</v>
      </c>
      <c r="K216" s="36">
        <v>1468146.26</v>
      </c>
      <c r="L216" s="34" t="s">
        <v>9764</v>
      </c>
      <c r="M216" s="6" t="e">
        <f t="shared" si="3"/>
        <v>#VALUE!</v>
      </c>
    </row>
    <row r="217" spans="1:18" hidden="1">
      <c r="A217" s="34" t="s">
        <v>27165</v>
      </c>
      <c r="B217" s="34" t="s">
        <v>27416</v>
      </c>
      <c r="C217" s="34" t="s">
        <v>27417</v>
      </c>
      <c r="D217" s="35">
        <v>43952</v>
      </c>
      <c r="E217" s="34" t="s">
        <v>27420</v>
      </c>
      <c r="F217" s="34" t="s">
        <v>27419</v>
      </c>
      <c r="G217" s="36">
        <v>102770.24000000001</v>
      </c>
      <c r="H217" s="36">
        <v>102770.24000000001</v>
      </c>
      <c r="I217" s="34" t="s">
        <v>9762</v>
      </c>
      <c r="J217" s="34" t="s">
        <v>9763</v>
      </c>
      <c r="K217" s="36">
        <v>102770.24000000001</v>
      </c>
      <c r="L217" s="34" t="s">
        <v>9764</v>
      </c>
      <c r="M217" s="6">
        <f t="shared" si="3"/>
        <v>18</v>
      </c>
    </row>
    <row r="218" spans="1:18">
      <c r="A218" s="34" t="s">
        <v>27165</v>
      </c>
      <c r="B218" s="34" t="s">
        <v>27416</v>
      </c>
      <c r="C218" s="34" t="s">
        <v>27417</v>
      </c>
      <c r="D218" s="35">
        <v>43952</v>
      </c>
      <c r="E218" s="34" t="s">
        <v>27420</v>
      </c>
      <c r="F218" s="34" t="s">
        <v>9875</v>
      </c>
      <c r="G218" s="36">
        <v>-1570916.5</v>
      </c>
      <c r="H218" s="36">
        <v>-1570916.5</v>
      </c>
      <c r="I218" s="34" t="s">
        <v>9762</v>
      </c>
      <c r="J218" s="34" t="s">
        <v>9763</v>
      </c>
      <c r="K218" s="36">
        <v>-1570916.5</v>
      </c>
      <c r="L218" s="34" t="s">
        <v>9764</v>
      </c>
      <c r="M218" s="6">
        <f t="shared" si="3"/>
        <v>18</v>
      </c>
      <c r="N218" s="6" t="str">
        <f>MID(E218,M218,10)</f>
        <v>PO62000415</v>
      </c>
      <c r="O218" s="6">
        <f>FIND("-",E218)</f>
        <v>28</v>
      </c>
      <c r="P218" s="6" t="str">
        <f>MID(E218,O218+1,2)</f>
        <v>2</v>
      </c>
      <c r="Q218" s="34" t="str">
        <f>C218</f>
        <v>63CIO0617</v>
      </c>
      <c r="R218" s="36">
        <f>-G218</f>
        <v>1570916.5</v>
      </c>
    </row>
    <row r="219" spans="1:18" hidden="1">
      <c r="A219" s="34" t="s">
        <v>27165</v>
      </c>
      <c r="B219" s="34" t="s">
        <v>27421</v>
      </c>
      <c r="C219" s="34" t="s">
        <v>7210</v>
      </c>
      <c r="D219" s="35">
        <v>43966</v>
      </c>
      <c r="E219" s="34" t="s">
        <v>27422</v>
      </c>
      <c r="F219" s="34" t="s">
        <v>27347</v>
      </c>
      <c r="G219" s="36">
        <v>4500</v>
      </c>
      <c r="H219" s="36">
        <v>4500</v>
      </c>
      <c r="I219" s="34" t="s">
        <v>9762</v>
      </c>
      <c r="J219" s="34" t="s">
        <v>9763</v>
      </c>
      <c r="K219" s="36">
        <v>4500</v>
      </c>
      <c r="L219" s="34" t="s">
        <v>9764</v>
      </c>
      <c r="M219" s="6" t="e">
        <f t="shared" si="3"/>
        <v>#VALUE!</v>
      </c>
    </row>
    <row r="220" spans="1:18">
      <c r="A220" s="34" t="s">
        <v>27165</v>
      </c>
      <c r="B220" s="34" t="s">
        <v>27421</v>
      </c>
      <c r="C220" s="34" t="s">
        <v>7210</v>
      </c>
      <c r="D220" s="35">
        <v>43966</v>
      </c>
      <c r="E220" s="34" t="s">
        <v>27423</v>
      </c>
      <c r="F220" s="34" t="s">
        <v>9875</v>
      </c>
      <c r="G220" s="36">
        <v>-4500</v>
      </c>
      <c r="H220" s="36">
        <v>-4500</v>
      </c>
      <c r="I220" s="34" t="s">
        <v>9762</v>
      </c>
      <c r="J220" s="34" t="s">
        <v>9763</v>
      </c>
      <c r="K220" s="36">
        <v>-4500</v>
      </c>
      <c r="L220" s="34" t="s">
        <v>9764</v>
      </c>
      <c r="M220" s="6">
        <f t="shared" si="3"/>
        <v>18</v>
      </c>
      <c r="N220" s="6" t="str">
        <f>MID(E220,M220,10)</f>
        <v>PO63000448</v>
      </c>
      <c r="O220" s="6" t="e">
        <f>FIND("-",E220)</f>
        <v>#VALUE!</v>
      </c>
      <c r="P220" s="6" t="e">
        <f>MID(E220,O220+1,2)</f>
        <v>#VALUE!</v>
      </c>
      <c r="Q220" s="34" t="str">
        <f>C220</f>
        <v>63CIO0618</v>
      </c>
      <c r="R220" s="36">
        <f>-G220</f>
        <v>4500</v>
      </c>
    </row>
    <row r="221" spans="1:18" hidden="1">
      <c r="A221" s="34" t="s">
        <v>27165</v>
      </c>
      <c r="B221" s="34" t="s">
        <v>27424</v>
      </c>
      <c r="C221" s="34" t="s">
        <v>7285</v>
      </c>
      <c r="D221" s="35">
        <v>43969</v>
      </c>
      <c r="E221" s="34" t="s">
        <v>27425</v>
      </c>
      <c r="F221" s="34" t="s">
        <v>27391</v>
      </c>
      <c r="G221" s="36">
        <v>10000</v>
      </c>
      <c r="H221" s="36">
        <v>10000</v>
      </c>
      <c r="I221" s="34" t="s">
        <v>9762</v>
      </c>
      <c r="J221" s="34" t="s">
        <v>9763</v>
      </c>
      <c r="K221" s="36">
        <v>10000</v>
      </c>
      <c r="L221" s="34" t="s">
        <v>9764</v>
      </c>
      <c r="M221" s="6" t="e">
        <f t="shared" si="3"/>
        <v>#VALUE!</v>
      </c>
    </row>
    <row r="222" spans="1:18">
      <c r="A222" s="34" t="s">
        <v>27165</v>
      </c>
      <c r="B222" s="34" t="s">
        <v>27424</v>
      </c>
      <c r="C222" s="34" t="s">
        <v>7285</v>
      </c>
      <c r="D222" s="35">
        <v>43969</v>
      </c>
      <c r="E222" s="34" t="s">
        <v>27426</v>
      </c>
      <c r="F222" s="34" t="s">
        <v>9875</v>
      </c>
      <c r="G222" s="36">
        <v>-10000</v>
      </c>
      <c r="H222" s="36">
        <v>-10000</v>
      </c>
      <c r="I222" s="34" t="s">
        <v>9762</v>
      </c>
      <c r="J222" s="34" t="s">
        <v>9763</v>
      </c>
      <c r="K222" s="36">
        <v>-10000</v>
      </c>
      <c r="L222" s="34" t="s">
        <v>9764</v>
      </c>
      <c r="M222" s="6">
        <f t="shared" si="3"/>
        <v>18</v>
      </c>
      <c r="N222" s="6" t="str">
        <f>MID(E222,M222,10)</f>
        <v>PO63000437</v>
      </c>
      <c r="O222" s="6" t="e">
        <f>FIND("-",E222)</f>
        <v>#VALUE!</v>
      </c>
      <c r="P222" s="6" t="e">
        <f>MID(E222,O222+1,2)</f>
        <v>#VALUE!</v>
      </c>
      <c r="Q222" s="34" t="str">
        <f>C222</f>
        <v>63CIO0619</v>
      </c>
      <c r="R222" s="36">
        <f>-G222</f>
        <v>10000</v>
      </c>
    </row>
    <row r="223" spans="1:18" hidden="1">
      <c r="A223" s="34" t="s">
        <v>27165</v>
      </c>
      <c r="B223" s="34" t="s">
        <v>27427</v>
      </c>
      <c r="C223" s="34" t="s">
        <v>7169</v>
      </c>
      <c r="D223" s="35">
        <v>43966</v>
      </c>
      <c r="E223" s="34" t="s">
        <v>27428</v>
      </c>
      <c r="F223" s="34" t="s">
        <v>27429</v>
      </c>
      <c r="G223" s="36">
        <v>98270</v>
      </c>
      <c r="H223" s="36">
        <v>98270</v>
      </c>
      <c r="I223" s="34" t="s">
        <v>9762</v>
      </c>
      <c r="J223" s="34" t="s">
        <v>9763</v>
      </c>
      <c r="K223" s="36">
        <v>98270</v>
      </c>
      <c r="L223" s="34" t="s">
        <v>9764</v>
      </c>
      <c r="M223" s="6" t="e">
        <f t="shared" si="3"/>
        <v>#VALUE!</v>
      </c>
    </row>
    <row r="224" spans="1:18" hidden="1">
      <c r="A224" s="34" t="s">
        <v>27165</v>
      </c>
      <c r="B224" s="34" t="s">
        <v>27427</v>
      </c>
      <c r="C224" s="34" t="s">
        <v>7169</v>
      </c>
      <c r="D224" s="35">
        <v>43966</v>
      </c>
      <c r="E224" s="34" t="s">
        <v>27430</v>
      </c>
      <c r="F224" s="34" t="s">
        <v>27429</v>
      </c>
      <c r="G224" s="36">
        <v>6878.9</v>
      </c>
      <c r="H224" s="36">
        <v>6878.9</v>
      </c>
      <c r="I224" s="34" t="s">
        <v>9762</v>
      </c>
      <c r="J224" s="34" t="s">
        <v>9763</v>
      </c>
      <c r="K224" s="36">
        <v>6878.9</v>
      </c>
      <c r="L224" s="34" t="s">
        <v>9764</v>
      </c>
      <c r="M224" s="6">
        <f t="shared" si="3"/>
        <v>18</v>
      </c>
    </row>
    <row r="225" spans="1:18">
      <c r="A225" s="34" t="s">
        <v>27165</v>
      </c>
      <c r="B225" s="34" t="s">
        <v>27427</v>
      </c>
      <c r="C225" s="34" t="s">
        <v>7169</v>
      </c>
      <c r="D225" s="35">
        <v>43966</v>
      </c>
      <c r="E225" s="34" t="s">
        <v>27430</v>
      </c>
      <c r="F225" s="34" t="s">
        <v>9875</v>
      </c>
      <c r="G225" s="36">
        <v>-105148.9</v>
      </c>
      <c r="H225" s="36">
        <v>-105148.9</v>
      </c>
      <c r="I225" s="34" t="s">
        <v>9762</v>
      </c>
      <c r="J225" s="34" t="s">
        <v>9763</v>
      </c>
      <c r="K225" s="36">
        <v>-105148.9</v>
      </c>
      <c r="L225" s="34" t="s">
        <v>9764</v>
      </c>
      <c r="M225" s="6">
        <f t="shared" si="3"/>
        <v>18</v>
      </c>
      <c r="N225" s="6" t="str">
        <f>MID(E225,M225,10)</f>
        <v>PO63000456</v>
      </c>
      <c r="O225" s="6">
        <f>FIND("-",E225)</f>
        <v>28</v>
      </c>
      <c r="P225" s="6" t="str">
        <f>MID(E225,O225+1,2)</f>
        <v>1</v>
      </c>
      <c r="Q225" s="34" t="str">
        <f>C225</f>
        <v>63CIO0620</v>
      </c>
      <c r="R225" s="36">
        <f>-G225</f>
        <v>105148.9</v>
      </c>
    </row>
    <row r="226" spans="1:18" hidden="1">
      <c r="A226" s="34" t="s">
        <v>27165</v>
      </c>
      <c r="B226" s="34" t="s">
        <v>27431</v>
      </c>
      <c r="C226" s="34" t="s">
        <v>7165</v>
      </c>
      <c r="D226" s="35">
        <v>43966</v>
      </c>
      <c r="E226" s="34" t="s">
        <v>27432</v>
      </c>
      <c r="F226" s="34" t="s">
        <v>27429</v>
      </c>
      <c r="G226" s="36">
        <v>17925</v>
      </c>
      <c r="H226" s="36">
        <v>17925</v>
      </c>
      <c r="I226" s="34" t="s">
        <v>9762</v>
      </c>
      <c r="J226" s="34" t="s">
        <v>9763</v>
      </c>
      <c r="K226" s="36">
        <v>17925</v>
      </c>
      <c r="L226" s="34" t="s">
        <v>9764</v>
      </c>
      <c r="M226" s="6" t="e">
        <f t="shared" si="3"/>
        <v>#VALUE!</v>
      </c>
    </row>
    <row r="227" spans="1:18" hidden="1">
      <c r="A227" s="34" t="s">
        <v>27165</v>
      </c>
      <c r="B227" s="34" t="s">
        <v>27431</v>
      </c>
      <c r="C227" s="34" t="s">
        <v>7165</v>
      </c>
      <c r="D227" s="35">
        <v>43966</v>
      </c>
      <c r="E227" s="34" t="s">
        <v>27433</v>
      </c>
      <c r="F227" s="34" t="s">
        <v>27429</v>
      </c>
      <c r="G227" s="36">
        <v>1254.75</v>
      </c>
      <c r="H227" s="36">
        <v>1254.75</v>
      </c>
      <c r="I227" s="34" t="s">
        <v>9762</v>
      </c>
      <c r="J227" s="34" t="s">
        <v>9763</v>
      </c>
      <c r="K227" s="36">
        <v>1254.75</v>
      </c>
      <c r="L227" s="34" t="s">
        <v>9764</v>
      </c>
      <c r="M227" s="6">
        <f t="shared" si="3"/>
        <v>18</v>
      </c>
    </row>
    <row r="228" spans="1:18">
      <c r="A228" s="34" t="s">
        <v>27165</v>
      </c>
      <c r="B228" s="34" t="s">
        <v>27431</v>
      </c>
      <c r="C228" s="34" t="s">
        <v>7165</v>
      </c>
      <c r="D228" s="35">
        <v>43966</v>
      </c>
      <c r="E228" s="34" t="s">
        <v>27433</v>
      </c>
      <c r="F228" s="34" t="s">
        <v>9875</v>
      </c>
      <c r="G228" s="36">
        <v>-19179.75</v>
      </c>
      <c r="H228" s="36">
        <v>-19179.75</v>
      </c>
      <c r="I228" s="34" t="s">
        <v>9762</v>
      </c>
      <c r="J228" s="34" t="s">
        <v>9763</v>
      </c>
      <c r="K228" s="36">
        <v>-19179.75</v>
      </c>
      <c r="L228" s="34" t="s">
        <v>9764</v>
      </c>
      <c r="M228" s="6">
        <f t="shared" si="3"/>
        <v>18</v>
      </c>
      <c r="N228" s="6" t="str">
        <f>MID(E228,M228,10)</f>
        <v>PO63000456</v>
      </c>
      <c r="O228" s="6">
        <f>FIND("-",E228)</f>
        <v>28</v>
      </c>
      <c r="P228" s="6" t="str">
        <f>MID(E228,O228+1,2)</f>
        <v>2</v>
      </c>
      <c r="Q228" s="34" t="str">
        <f>C228</f>
        <v>63CIO0621</v>
      </c>
      <c r="R228" s="36">
        <f>-G228</f>
        <v>19179.75</v>
      </c>
    </row>
    <row r="229" spans="1:18" hidden="1">
      <c r="A229" s="34" t="s">
        <v>27165</v>
      </c>
      <c r="B229" s="34" t="s">
        <v>27434</v>
      </c>
      <c r="C229" s="34" t="s">
        <v>7206</v>
      </c>
      <c r="D229" s="35">
        <v>43965</v>
      </c>
      <c r="E229" s="34" t="s">
        <v>7207</v>
      </c>
      <c r="F229" s="34" t="s">
        <v>27391</v>
      </c>
      <c r="G229" s="36">
        <v>4000</v>
      </c>
      <c r="H229" s="36">
        <v>4000</v>
      </c>
      <c r="I229" s="34" t="s">
        <v>9762</v>
      </c>
      <c r="J229" s="34" t="s">
        <v>9763</v>
      </c>
      <c r="K229" s="36">
        <v>4000</v>
      </c>
      <c r="L229" s="34" t="s">
        <v>9764</v>
      </c>
      <c r="M229" s="6" t="e">
        <f t="shared" si="3"/>
        <v>#VALUE!</v>
      </c>
    </row>
    <row r="230" spans="1:18">
      <c r="A230" s="34" t="s">
        <v>27165</v>
      </c>
      <c r="B230" s="34" t="s">
        <v>27434</v>
      </c>
      <c r="C230" s="34" t="s">
        <v>7206</v>
      </c>
      <c r="D230" s="35">
        <v>43965</v>
      </c>
      <c r="E230" s="34" t="s">
        <v>27435</v>
      </c>
      <c r="F230" s="34" t="s">
        <v>9875</v>
      </c>
      <c r="G230" s="36">
        <v>-4000</v>
      </c>
      <c r="H230" s="36">
        <v>-4000</v>
      </c>
      <c r="I230" s="34" t="s">
        <v>9762</v>
      </c>
      <c r="J230" s="34" t="s">
        <v>9763</v>
      </c>
      <c r="K230" s="36">
        <v>-4000</v>
      </c>
      <c r="L230" s="34" t="s">
        <v>9764</v>
      </c>
      <c r="M230" s="6">
        <f t="shared" si="3"/>
        <v>18</v>
      </c>
      <c r="N230" s="6" t="str">
        <f>MID(E230,M230,10)</f>
        <v>PO63000449</v>
      </c>
      <c r="O230" s="6" t="e">
        <f>FIND("-",E230)</f>
        <v>#VALUE!</v>
      </c>
      <c r="P230" s="6" t="e">
        <f>MID(E230,O230+1,2)</f>
        <v>#VALUE!</v>
      </c>
      <c r="Q230" s="34" t="str">
        <f>C230</f>
        <v>63CIO0622</v>
      </c>
      <c r="R230" s="36">
        <f>-G230</f>
        <v>4000</v>
      </c>
    </row>
    <row r="231" spans="1:18" hidden="1">
      <c r="A231" s="34" t="s">
        <v>27165</v>
      </c>
      <c r="B231" s="34" t="s">
        <v>27436</v>
      </c>
      <c r="C231" s="34" t="s">
        <v>7271</v>
      </c>
      <c r="D231" s="35">
        <v>43958</v>
      </c>
      <c r="E231" s="34" t="s">
        <v>7272</v>
      </c>
      <c r="F231" s="34" t="s">
        <v>27437</v>
      </c>
      <c r="G231" s="36">
        <v>115000</v>
      </c>
      <c r="H231" s="36">
        <v>115000</v>
      </c>
      <c r="I231" s="34" t="s">
        <v>9762</v>
      </c>
      <c r="J231" s="34" t="s">
        <v>9763</v>
      </c>
      <c r="K231" s="36">
        <v>115000</v>
      </c>
      <c r="L231" s="34" t="s">
        <v>9764</v>
      </c>
      <c r="M231" s="6" t="e">
        <f t="shared" si="3"/>
        <v>#VALUE!</v>
      </c>
    </row>
    <row r="232" spans="1:18" hidden="1">
      <c r="A232" s="34" t="s">
        <v>27165</v>
      </c>
      <c r="B232" s="34" t="s">
        <v>27436</v>
      </c>
      <c r="C232" s="34" t="s">
        <v>7271</v>
      </c>
      <c r="D232" s="35">
        <v>43958</v>
      </c>
      <c r="E232" s="34" t="s">
        <v>27438</v>
      </c>
      <c r="F232" s="34" t="s">
        <v>27437</v>
      </c>
      <c r="G232" s="36">
        <v>8050</v>
      </c>
      <c r="H232" s="36">
        <v>8050</v>
      </c>
      <c r="I232" s="34" t="s">
        <v>9762</v>
      </c>
      <c r="J232" s="34" t="s">
        <v>9763</v>
      </c>
      <c r="K232" s="36">
        <v>8050</v>
      </c>
      <c r="L232" s="34" t="s">
        <v>9764</v>
      </c>
      <c r="M232" s="6">
        <f t="shared" si="3"/>
        <v>18</v>
      </c>
    </row>
    <row r="233" spans="1:18">
      <c r="A233" s="34" t="s">
        <v>27165</v>
      </c>
      <c r="B233" s="34" t="s">
        <v>27436</v>
      </c>
      <c r="C233" s="34" t="s">
        <v>7271</v>
      </c>
      <c r="D233" s="35">
        <v>43958</v>
      </c>
      <c r="E233" s="34" t="s">
        <v>27438</v>
      </c>
      <c r="F233" s="34" t="s">
        <v>9875</v>
      </c>
      <c r="G233" s="36">
        <v>-123050</v>
      </c>
      <c r="H233" s="36">
        <v>-123050</v>
      </c>
      <c r="I233" s="34" t="s">
        <v>9762</v>
      </c>
      <c r="J233" s="34" t="s">
        <v>9763</v>
      </c>
      <c r="K233" s="36">
        <v>-123050</v>
      </c>
      <c r="L233" s="34" t="s">
        <v>9764</v>
      </c>
      <c r="M233" s="6">
        <f t="shared" si="3"/>
        <v>18</v>
      </c>
      <c r="N233" s="6" t="str">
        <f>MID(E233,M233,10)</f>
        <v>PO63000441</v>
      </c>
      <c r="O233" s="6" t="e">
        <f>FIND("-",E233)</f>
        <v>#VALUE!</v>
      </c>
      <c r="P233" s="6" t="e">
        <f>MID(E233,O233+1,2)</f>
        <v>#VALUE!</v>
      </c>
      <c r="Q233" s="34" t="str">
        <f>C233</f>
        <v>63CIO0623</v>
      </c>
      <c r="R233" s="36">
        <f>-G233</f>
        <v>123050</v>
      </c>
    </row>
    <row r="234" spans="1:18" hidden="1">
      <c r="A234" s="34" t="s">
        <v>27165</v>
      </c>
      <c r="B234" s="34" t="s">
        <v>27439</v>
      </c>
      <c r="C234" s="34" t="s">
        <v>8612</v>
      </c>
      <c r="D234" s="35">
        <v>43952</v>
      </c>
      <c r="E234" s="34" t="s">
        <v>8613</v>
      </c>
      <c r="F234" s="34" t="s">
        <v>27440</v>
      </c>
      <c r="G234" s="36">
        <v>30900</v>
      </c>
      <c r="H234" s="36">
        <v>30900</v>
      </c>
      <c r="I234" s="34" t="s">
        <v>9762</v>
      </c>
      <c r="J234" s="34" t="s">
        <v>9763</v>
      </c>
      <c r="K234" s="36">
        <v>30900</v>
      </c>
      <c r="L234" s="34" t="s">
        <v>9764</v>
      </c>
      <c r="M234" s="6" t="e">
        <f t="shared" si="3"/>
        <v>#VALUE!</v>
      </c>
    </row>
    <row r="235" spans="1:18">
      <c r="A235" s="34" t="s">
        <v>27165</v>
      </c>
      <c r="B235" s="34" t="s">
        <v>27439</v>
      </c>
      <c r="C235" s="34" t="s">
        <v>8612</v>
      </c>
      <c r="D235" s="35">
        <v>43952</v>
      </c>
      <c r="E235" s="34" t="s">
        <v>27441</v>
      </c>
      <c r="F235" s="34" t="s">
        <v>9875</v>
      </c>
      <c r="G235" s="36">
        <v>-30900</v>
      </c>
      <c r="H235" s="36">
        <v>-30900</v>
      </c>
      <c r="I235" s="34" t="s">
        <v>9762</v>
      </c>
      <c r="J235" s="34" t="s">
        <v>9763</v>
      </c>
      <c r="K235" s="36">
        <v>-30900</v>
      </c>
      <c r="L235" s="34" t="s">
        <v>9764</v>
      </c>
      <c r="M235" s="6">
        <f t="shared" si="3"/>
        <v>18</v>
      </c>
      <c r="N235" s="6" t="str">
        <f>MID(E235,M235,10)</f>
        <v>PO63000219</v>
      </c>
      <c r="O235" s="6">
        <f>FIND("-",E235)</f>
        <v>28</v>
      </c>
      <c r="P235" s="6" t="str">
        <f>MID(E235,O235+1,2)</f>
        <v>2</v>
      </c>
      <c r="Q235" s="34" t="str">
        <f>C235</f>
        <v>63CIO0624</v>
      </c>
      <c r="R235" s="36">
        <f>-G235</f>
        <v>30900</v>
      </c>
    </row>
    <row r="236" spans="1:18" hidden="1">
      <c r="A236" s="34" t="s">
        <v>27165</v>
      </c>
      <c r="B236" s="34" t="s">
        <v>27442</v>
      </c>
      <c r="C236" s="34" t="s">
        <v>8016</v>
      </c>
      <c r="D236" s="35">
        <v>43952</v>
      </c>
      <c r="E236" s="34" t="s">
        <v>8017</v>
      </c>
      <c r="F236" s="34" t="s">
        <v>27302</v>
      </c>
      <c r="G236" s="36">
        <v>45000</v>
      </c>
      <c r="H236" s="36">
        <v>45000</v>
      </c>
      <c r="I236" s="34" t="s">
        <v>9762</v>
      </c>
      <c r="J236" s="34" t="s">
        <v>9763</v>
      </c>
      <c r="K236" s="36">
        <v>45000</v>
      </c>
      <c r="L236" s="34" t="s">
        <v>9764</v>
      </c>
      <c r="M236" s="6" t="e">
        <f t="shared" si="3"/>
        <v>#VALUE!</v>
      </c>
    </row>
    <row r="237" spans="1:18">
      <c r="A237" s="34" t="s">
        <v>27165</v>
      </c>
      <c r="B237" s="34" t="s">
        <v>27442</v>
      </c>
      <c r="C237" s="34" t="s">
        <v>8016</v>
      </c>
      <c r="D237" s="35">
        <v>43952</v>
      </c>
      <c r="E237" s="34" t="s">
        <v>27443</v>
      </c>
      <c r="F237" s="34" t="s">
        <v>9875</v>
      </c>
      <c r="G237" s="36">
        <v>-45000</v>
      </c>
      <c r="H237" s="36">
        <v>-45000</v>
      </c>
      <c r="I237" s="34" t="s">
        <v>9762</v>
      </c>
      <c r="J237" s="34" t="s">
        <v>9763</v>
      </c>
      <c r="K237" s="36">
        <v>-45000</v>
      </c>
      <c r="L237" s="34" t="s">
        <v>9764</v>
      </c>
      <c r="M237" s="6">
        <f t="shared" si="3"/>
        <v>18</v>
      </c>
      <c r="N237" s="6" t="str">
        <f>MID(E237,M237,10)</f>
        <v>PO63000318</v>
      </c>
      <c r="O237" s="6">
        <f>FIND("-",E237)</f>
        <v>28</v>
      </c>
      <c r="P237" s="6" t="str">
        <f>MID(E237,O237+1,2)</f>
        <v>2</v>
      </c>
      <c r="Q237" s="34" t="str">
        <f>C237</f>
        <v>63CIO0625</v>
      </c>
      <c r="R237" s="36">
        <f>-G237</f>
        <v>45000</v>
      </c>
    </row>
    <row r="238" spans="1:18" hidden="1">
      <c r="A238" s="34" t="s">
        <v>27165</v>
      </c>
      <c r="B238" s="34" t="s">
        <v>27444</v>
      </c>
      <c r="C238" s="34" t="s">
        <v>7898</v>
      </c>
      <c r="D238" s="35">
        <v>43962</v>
      </c>
      <c r="E238" s="34" t="s">
        <v>7899</v>
      </c>
      <c r="F238" s="34" t="s">
        <v>27445</v>
      </c>
      <c r="G238" s="36">
        <v>40000</v>
      </c>
      <c r="H238" s="36">
        <v>40000</v>
      </c>
      <c r="I238" s="34" t="s">
        <v>9762</v>
      </c>
      <c r="J238" s="34" t="s">
        <v>9763</v>
      </c>
      <c r="K238" s="36">
        <v>40000</v>
      </c>
      <c r="L238" s="34" t="s">
        <v>9764</v>
      </c>
      <c r="M238" s="6" t="e">
        <f t="shared" si="3"/>
        <v>#VALUE!</v>
      </c>
    </row>
    <row r="239" spans="1:18" hidden="1">
      <c r="A239" s="34" t="s">
        <v>27165</v>
      </c>
      <c r="B239" s="34" t="s">
        <v>27444</v>
      </c>
      <c r="C239" s="34" t="s">
        <v>7898</v>
      </c>
      <c r="D239" s="35">
        <v>43962</v>
      </c>
      <c r="E239" s="34" t="s">
        <v>27446</v>
      </c>
      <c r="F239" s="34" t="s">
        <v>27445</v>
      </c>
      <c r="G239" s="36">
        <v>2800</v>
      </c>
      <c r="H239" s="36">
        <v>2800</v>
      </c>
      <c r="I239" s="34" t="s">
        <v>9762</v>
      </c>
      <c r="J239" s="34" t="s">
        <v>9763</v>
      </c>
      <c r="K239" s="36">
        <v>2800</v>
      </c>
      <c r="L239" s="34" t="s">
        <v>9764</v>
      </c>
      <c r="M239" s="6">
        <f t="shared" si="3"/>
        <v>18</v>
      </c>
    </row>
    <row r="240" spans="1:18">
      <c r="A240" s="34" t="s">
        <v>27165</v>
      </c>
      <c r="B240" s="34" t="s">
        <v>27444</v>
      </c>
      <c r="C240" s="34" t="s">
        <v>7898</v>
      </c>
      <c r="D240" s="35">
        <v>43962</v>
      </c>
      <c r="E240" s="34" t="s">
        <v>27446</v>
      </c>
      <c r="F240" s="34" t="s">
        <v>9875</v>
      </c>
      <c r="G240" s="36">
        <v>-42800</v>
      </c>
      <c r="H240" s="36">
        <v>-42800</v>
      </c>
      <c r="I240" s="34" t="s">
        <v>9762</v>
      </c>
      <c r="J240" s="34" t="s">
        <v>9763</v>
      </c>
      <c r="K240" s="36">
        <v>-42800</v>
      </c>
      <c r="L240" s="34" t="s">
        <v>9764</v>
      </c>
      <c r="M240" s="6">
        <f t="shared" si="3"/>
        <v>18</v>
      </c>
      <c r="N240" s="6" t="str">
        <f>MID(E240,M240,10)</f>
        <v>PO63000335</v>
      </c>
      <c r="O240" s="6">
        <f>FIND("-",E240)</f>
        <v>28</v>
      </c>
      <c r="P240" s="6" t="str">
        <f>MID(E240,O240+1,2)</f>
        <v>1</v>
      </c>
      <c r="Q240" s="34" t="str">
        <f>C240</f>
        <v>63CIO0626</v>
      </c>
      <c r="R240" s="36">
        <f>-G240</f>
        <v>42800</v>
      </c>
    </row>
    <row r="241" spans="1:18" hidden="1">
      <c r="A241" s="34" t="s">
        <v>27165</v>
      </c>
      <c r="B241" s="34" t="s">
        <v>27447</v>
      </c>
      <c r="C241" s="34" t="s">
        <v>7186</v>
      </c>
      <c r="D241" s="35">
        <v>43965</v>
      </c>
      <c r="E241" s="34" t="s">
        <v>7187</v>
      </c>
      <c r="F241" s="34" t="s">
        <v>27448</v>
      </c>
      <c r="G241" s="36">
        <v>25000</v>
      </c>
      <c r="H241" s="36">
        <v>25000</v>
      </c>
      <c r="I241" s="34" t="s">
        <v>9762</v>
      </c>
      <c r="J241" s="34" t="s">
        <v>9763</v>
      </c>
      <c r="K241" s="36">
        <v>25000</v>
      </c>
      <c r="L241" s="34" t="s">
        <v>9764</v>
      </c>
      <c r="M241" s="6" t="e">
        <f t="shared" si="3"/>
        <v>#VALUE!</v>
      </c>
    </row>
    <row r="242" spans="1:18">
      <c r="A242" s="34" t="s">
        <v>27165</v>
      </c>
      <c r="B242" s="34" t="s">
        <v>27447</v>
      </c>
      <c r="C242" s="34" t="s">
        <v>7186</v>
      </c>
      <c r="D242" s="35">
        <v>43965</v>
      </c>
      <c r="E242" s="34" t="s">
        <v>27449</v>
      </c>
      <c r="F242" s="34" t="s">
        <v>9875</v>
      </c>
      <c r="G242" s="36">
        <v>-25000</v>
      </c>
      <c r="H242" s="36">
        <v>-25000</v>
      </c>
      <c r="I242" s="34" t="s">
        <v>9762</v>
      </c>
      <c r="J242" s="34" t="s">
        <v>9763</v>
      </c>
      <c r="K242" s="36">
        <v>-25000</v>
      </c>
      <c r="L242" s="34" t="s">
        <v>9764</v>
      </c>
      <c r="M242" s="6">
        <f t="shared" si="3"/>
        <v>18</v>
      </c>
      <c r="N242" s="6" t="str">
        <f>MID(E242,M242,10)</f>
        <v>PO63000454</v>
      </c>
      <c r="O242" s="6" t="e">
        <f>FIND("-",E242)</f>
        <v>#VALUE!</v>
      </c>
      <c r="P242" s="6" t="e">
        <f>MID(E242,O242+1,2)</f>
        <v>#VALUE!</v>
      </c>
      <c r="Q242" s="34" t="str">
        <f>C242</f>
        <v>63CIO0627</v>
      </c>
      <c r="R242" s="36">
        <f>-G242</f>
        <v>25000</v>
      </c>
    </row>
    <row r="243" spans="1:18" hidden="1">
      <c r="A243" s="34" t="s">
        <v>27165</v>
      </c>
      <c r="B243" s="34" t="s">
        <v>27450</v>
      </c>
      <c r="C243" s="34" t="s">
        <v>7379</v>
      </c>
      <c r="D243" s="35">
        <v>43956</v>
      </c>
      <c r="E243" s="34" t="s">
        <v>27451</v>
      </c>
      <c r="F243" s="34" t="s">
        <v>27452</v>
      </c>
      <c r="G243" s="36">
        <v>17200</v>
      </c>
      <c r="H243" s="36">
        <v>17200</v>
      </c>
      <c r="I243" s="34" t="s">
        <v>9762</v>
      </c>
      <c r="J243" s="34" t="s">
        <v>9763</v>
      </c>
      <c r="K243" s="36">
        <v>17200</v>
      </c>
      <c r="L243" s="34" t="s">
        <v>9764</v>
      </c>
      <c r="M243" s="6" t="e">
        <f t="shared" si="3"/>
        <v>#VALUE!</v>
      </c>
    </row>
    <row r="244" spans="1:18" hidden="1">
      <c r="A244" s="34" t="s">
        <v>27165</v>
      </c>
      <c r="B244" s="34" t="s">
        <v>27450</v>
      </c>
      <c r="C244" s="34" t="s">
        <v>7379</v>
      </c>
      <c r="D244" s="35">
        <v>43956</v>
      </c>
      <c r="E244" s="34" t="s">
        <v>27453</v>
      </c>
      <c r="F244" s="34" t="s">
        <v>27452</v>
      </c>
      <c r="G244" s="36">
        <v>1204</v>
      </c>
      <c r="H244" s="36">
        <v>1204</v>
      </c>
      <c r="I244" s="34" t="s">
        <v>9762</v>
      </c>
      <c r="J244" s="34" t="s">
        <v>9763</v>
      </c>
      <c r="K244" s="36">
        <v>1204</v>
      </c>
      <c r="L244" s="34" t="s">
        <v>9764</v>
      </c>
      <c r="M244" s="6">
        <f t="shared" si="3"/>
        <v>18</v>
      </c>
    </row>
    <row r="245" spans="1:18">
      <c r="A245" s="34" t="s">
        <v>27165</v>
      </c>
      <c r="B245" s="34" t="s">
        <v>27450</v>
      </c>
      <c r="C245" s="34" t="s">
        <v>7379</v>
      </c>
      <c r="D245" s="35">
        <v>43956</v>
      </c>
      <c r="E245" s="34" t="s">
        <v>27453</v>
      </c>
      <c r="F245" s="34" t="s">
        <v>9875</v>
      </c>
      <c r="G245" s="36">
        <v>-18404</v>
      </c>
      <c r="H245" s="36">
        <v>-18404</v>
      </c>
      <c r="I245" s="34" t="s">
        <v>9762</v>
      </c>
      <c r="J245" s="34" t="s">
        <v>9763</v>
      </c>
      <c r="K245" s="36">
        <v>-18404</v>
      </c>
      <c r="L245" s="34" t="s">
        <v>9764</v>
      </c>
      <c r="M245" s="6">
        <f t="shared" si="3"/>
        <v>18</v>
      </c>
      <c r="N245" s="6" t="str">
        <f>MID(E245,M245,10)</f>
        <v>PO63000424</v>
      </c>
      <c r="O245" s="6" t="e">
        <f>FIND("-",E245)</f>
        <v>#VALUE!</v>
      </c>
      <c r="P245" s="6" t="e">
        <f>MID(E245,O245+1,2)</f>
        <v>#VALUE!</v>
      </c>
      <c r="Q245" s="34" t="str">
        <f>C245</f>
        <v>63CIO0628</v>
      </c>
      <c r="R245" s="36">
        <f>-G245</f>
        <v>18404</v>
      </c>
    </row>
    <row r="246" spans="1:18" hidden="1">
      <c r="A246" s="34" t="s">
        <v>27165</v>
      </c>
      <c r="B246" s="34" t="s">
        <v>27454</v>
      </c>
      <c r="C246" s="34" t="s">
        <v>7111</v>
      </c>
      <c r="D246" s="35">
        <v>43972</v>
      </c>
      <c r="E246" s="34" t="s">
        <v>7117</v>
      </c>
      <c r="F246" s="34" t="s">
        <v>27455</v>
      </c>
      <c r="G246" s="36">
        <v>5898</v>
      </c>
      <c r="H246" s="36">
        <v>5898</v>
      </c>
      <c r="I246" s="34" t="s">
        <v>9762</v>
      </c>
      <c r="J246" s="34" t="s">
        <v>9763</v>
      </c>
      <c r="K246" s="36">
        <v>5898</v>
      </c>
      <c r="L246" s="34" t="s">
        <v>9764</v>
      </c>
      <c r="M246" s="6" t="e">
        <f t="shared" si="3"/>
        <v>#VALUE!</v>
      </c>
    </row>
    <row r="247" spans="1:18" hidden="1">
      <c r="A247" s="34" t="s">
        <v>27165</v>
      </c>
      <c r="B247" s="34" t="s">
        <v>27454</v>
      </c>
      <c r="C247" s="34" t="s">
        <v>7111</v>
      </c>
      <c r="D247" s="35">
        <v>43972</v>
      </c>
      <c r="E247" s="34" t="s">
        <v>27456</v>
      </c>
      <c r="F247" s="34" t="s">
        <v>27455</v>
      </c>
      <c r="G247" s="36">
        <v>412.86</v>
      </c>
      <c r="H247" s="36">
        <v>412.86</v>
      </c>
      <c r="I247" s="34" t="s">
        <v>9762</v>
      </c>
      <c r="J247" s="34" t="s">
        <v>9763</v>
      </c>
      <c r="K247" s="36">
        <v>412.86</v>
      </c>
      <c r="L247" s="34" t="s">
        <v>9764</v>
      </c>
      <c r="M247" s="6">
        <f t="shared" si="3"/>
        <v>18</v>
      </c>
    </row>
    <row r="248" spans="1:18">
      <c r="A248" s="34" t="s">
        <v>27165</v>
      </c>
      <c r="B248" s="34" t="s">
        <v>27454</v>
      </c>
      <c r="C248" s="34" t="s">
        <v>7111</v>
      </c>
      <c r="D248" s="35">
        <v>43972</v>
      </c>
      <c r="E248" s="34" t="s">
        <v>27456</v>
      </c>
      <c r="F248" s="34" t="s">
        <v>9875</v>
      </c>
      <c r="G248" s="36">
        <v>-6310.86</v>
      </c>
      <c r="H248" s="36">
        <v>-6310.86</v>
      </c>
      <c r="I248" s="34" t="s">
        <v>9762</v>
      </c>
      <c r="J248" s="34" t="s">
        <v>9763</v>
      </c>
      <c r="K248" s="36">
        <v>-6310.86</v>
      </c>
      <c r="L248" s="34" t="s">
        <v>9764</v>
      </c>
      <c r="M248" s="6">
        <f t="shared" si="3"/>
        <v>18</v>
      </c>
      <c r="N248" s="6" t="str">
        <f>MID(E248,M248,10)</f>
        <v>PO63000469</v>
      </c>
      <c r="O248" s="6" t="e">
        <f>FIND("-",E248)</f>
        <v>#VALUE!</v>
      </c>
      <c r="P248" s="6" t="e">
        <f>MID(E248,O248+1,2)</f>
        <v>#VALUE!</v>
      </c>
      <c r="Q248" s="34" t="str">
        <f>C248</f>
        <v>63CIO0629</v>
      </c>
      <c r="R248" s="36">
        <f>-G248</f>
        <v>6310.86</v>
      </c>
    </row>
    <row r="249" spans="1:18" hidden="1">
      <c r="A249" s="34" t="s">
        <v>27165</v>
      </c>
      <c r="B249" s="34" t="s">
        <v>27457</v>
      </c>
      <c r="C249" s="34" t="s">
        <v>7719</v>
      </c>
      <c r="D249" s="35">
        <v>43966</v>
      </c>
      <c r="E249" s="34" t="s">
        <v>7720</v>
      </c>
      <c r="F249" s="34" t="s">
        <v>27458</v>
      </c>
      <c r="G249" s="36">
        <v>279600</v>
      </c>
      <c r="H249" s="36">
        <v>279600</v>
      </c>
      <c r="I249" s="34" t="s">
        <v>9762</v>
      </c>
      <c r="J249" s="34" t="s">
        <v>9763</v>
      </c>
      <c r="K249" s="36">
        <v>279600</v>
      </c>
      <c r="L249" s="34" t="s">
        <v>9764</v>
      </c>
      <c r="M249" s="6" t="e">
        <f t="shared" si="3"/>
        <v>#VALUE!</v>
      </c>
    </row>
    <row r="250" spans="1:18" hidden="1">
      <c r="A250" s="34" t="s">
        <v>27165</v>
      </c>
      <c r="B250" s="34" t="s">
        <v>27457</v>
      </c>
      <c r="C250" s="34" t="s">
        <v>7719</v>
      </c>
      <c r="D250" s="35">
        <v>43966</v>
      </c>
      <c r="E250" s="34" t="s">
        <v>27459</v>
      </c>
      <c r="F250" s="34" t="s">
        <v>27458</v>
      </c>
      <c r="G250" s="36">
        <v>19572</v>
      </c>
      <c r="H250" s="36">
        <v>19572</v>
      </c>
      <c r="I250" s="34" t="s">
        <v>9762</v>
      </c>
      <c r="J250" s="34" t="s">
        <v>9763</v>
      </c>
      <c r="K250" s="36">
        <v>19572</v>
      </c>
      <c r="L250" s="34" t="s">
        <v>9764</v>
      </c>
      <c r="M250" s="6">
        <f t="shared" si="3"/>
        <v>18</v>
      </c>
    </row>
    <row r="251" spans="1:18">
      <c r="A251" s="34" t="s">
        <v>27165</v>
      </c>
      <c r="B251" s="34" t="s">
        <v>27457</v>
      </c>
      <c r="C251" s="34" t="s">
        <v>7719</v>
      </c>
      <c r="D251" s="35">
        <v>43966</v>
      </c>
      <c r="E251" s="34" t="s">
        <v>27459</v>
      </c>
      <c r="F251" s="34" t="s">
        <v>9875</v>
      </c>
      <c r="G251" s="36">
        <v>-299172</v>
      </c>
      <c r="H251" s="36">
        <v>-299172</v>
      </c>
      <c r="I251" s="34" t="s">
        <v>9762</v>
      </c>
      <c r="J251" s="34" t="s">
        <v>9763</v>
      </c>
      <c r="K251" s="36">
        <v>-299172</v>
      </c>
      <c r="L251" s="34" t="s">
        <v>9764</v>
      </c>
      <c r="M251" s="6">
        <f t="shared" si="3"/>
        <v>18</v>
      </c>
      <c r="N251" s="6" t="str">
        <f>MID(E251,M251,10)</f>
        <v>PO63000365</v>
      </c>
      <c r="O251" s="6">
        <f>FIND("-",E251)</f>
        <v>28</v>
      </c>
      <c r="P251" s="6" t="str">
        <f>MID(E251,O251+1,2)</f>
        <v>1</v>
      </c>
      <c r="Q251" s="34" t="str">
        <f>C251</f>
        <v>63CIO0630</v>
      </c>
      <c r="R251" s="36">
        <f>-G251</f>
        <v>299172</v>
      </c>
    </row>
    <row r="252" spans="1:18" hidden="1">
      <c r="A252" s="34" t="s">
        <v>27165</v>
      </c>
      <c r="B252" s="34" t="s">
        <v>27460</v>
      </c>
      <c r="C252" s="34" t="s">
        <v>7149</v>
      </c>
      <c r="D252" s="35">
        <v>43969</v>
      </c>
      <c r="E252" s="34" t="s">
        <v>7150</v>
      </c>
      <c r="F252" s="34" t="s">
        <v>27290</v>
      </c>
      <c r="G252" s="36">
        <v>28229</v>
      </c>
      <c r="H252" s="36">
        <v>28229</v>
      </c>
      <c r="I252" s="34" t="s">
        <v>9762</v>
      </c>
      <c r="J252" s="34" t="s">
        <v>9763</v>
      </c>
      <c r="K252" s="36">
        <v>28229</v>
      </c>
      <c r="L252" s="34" t="s">
        <v>9764</v>
      </c>
      <c r="M252" s="6" t="e">
        <f t="shared" si="3"/>
        <v>#VALUE!</v>
      </c>
    </row>
    <row r="253" spans="1:18" hidden="1">
      <c r="A253" s="34" t="s">
        <v>27165</v>
      </c>
      <c r="B253" s="34" t="s">
        <v>27460</v>
      </c>
      <c r="C253" s="34" t="s">
        <v>7149</v>
      </c>
      <c r="D253" s="35">
        <v>43969</v>
      </c>
      <c r="E253" s="34" t="s">
        <v>27461</v>
      </c>
      <c r="F253" s="34" t="s">
        <v>27290</v>
      </c>
      <c r="G253" s="36">
        <v>1976.03</v>
      </c>
      <c r="H253" s="36">
        <v>1976.03</v>
      </c>
      <c r="I253" s="34" t="s">
        <v>9762</v>
      </c>
      <c r="J253" s="34" t="s">
        <v>9763</v>
      </c>
      <c r="K253" s="36">
        <v>1976.03</v>
      </c>
      <c r="L253" s="34" t="s">
        <v>9764</v>
      </c>
      <c r="M253" s="6">
        <f t="shared" si="3"/>
        <v>18</v>
      </c>
    </row>
    <row r="254" spans="1:18" hidden="1">
      <c r="A254" s="34" t="s">
        <v>27165</v>
      </c>
      <c r="B254" s="34" t="s">
        <v>27460</v>
      </c>
      <c r="C254" s="34" t="s">
        <v>7149</v>
      </c>
      <c r="D254" s="35">
        <v>43969</v>
      </c>
      <c r="E254" s="34" t="s">
        <v>7150</v>
      </c>
      <c r="F254" s="34" t="s">
        <v>27462</v>
      </c>
      <c r="G254" s="36">
        <v>4350</v>
      </c>
      <c r="H254" s="36">
        <v>4350</v>
      </c>
      <c r="I254" s="34" t="s">
        <v>9762</v>
      </c>
      <c r="J254" s="34" t="s">
        <v>9763</v>
      </c>
      <c r="K254" s="36">
        <v>4350</v>
      </c>
      <c r="L254" s="34" t="s">
        <v>9764</v>
      </c>
      <c r="M254" s="6" t="e">
        <f t="shared" si="3"/>
        <v>#VALUE!</v>
      </c>
    </row>
    <row r="255" spans="1:18" hidden="1">
      <c r="A255" s="34" t="s">
        <v>27165</v>
      </c>
      <c r="B255" s="34" t="s">
        <v>27460</v>
      </c>
      <c r="C255" s="34" t="s">
        <v>7149</v>
      </c>
      <c r="D255" s="35">
        <v>43969</v>
      </c>
      <c r="E255" s="34" t="s">
        <v>27461</v>
      </c>
      <c r="F255" s="34" t="s">
        <v>27462</v>
      </c>
      <c r="G255" s="36">
        <v>304.5</v>
      </c>
      <c r="H255" s="36">
        <v>304.5</v>
      </c>
      <c r="I255" s="34" t="s">
        <v>9762</v>
      </c>
      <c r="J255" s="34" t="s">
        <v>9763</v>
      </c>
      <c r="K255" s="36">
        <v>304.5</v>
      </c>
      <c r="L255" s="34" t="s">
        <v>9764</v>
      </c>
      <c r="M255" s="6">
        <f t="shared" si="3"/>
        <v>18</v>
      </c>
    </row>
    <row r="256" spans="1:18">
      <c r="A256" s="34" t="s">
        <v>27165</v>
      </c>
      <c r="B256" s="34" t="s">
        <v>27460</v>
      </c>
      <c r="C256" s="34" t="s">
        <v>7149</v>
      </c>
      <c r="D256" s="35">
        <v>43969</v>
      </c>
      <c r="E256" s="34" t="s">
        <v>27461</v>
      </c>
      <c r="F256" s="34" t="s">
        <v>9875</v>
      </c>
      <c r="G256" s="36">
        <v>-34859.53</v>
      </c>
      <c r="H256" s="36">
        <v>-34859.53</v>
      </c>
      <c r="I256" s="34" t="s">
        <v>9762</v>
      </c>
      <c r="J256" s="34" t="s">
        <v>9763</v>
      </c>
      <c r="K256" s="36">
        <v>-34859.53</v>
      </c>
      <c r="L256" s="34" t="s">
        <v>9764</v>
      </c>
      <c r="M256" s="6">
        <f t="shared" si="3"/>
        <v>18</v>
      </c>
      <c r="N256" s="6" t="str">
        <f>MID(E256,M256,10)</f>
        <v>PO63000460</v>
      </c>
      <c r="O256" s="6" t="e">
        <f>FIND("-",E256)</f>
        <v>#VALUE!</v>
      </c>
      <c r="P256" s="6" t="e">
        <f>MID(E256,O256+1,2)</f>
        <v>#VALUE!</v>
      </c>
      <c r="Q256" s="34" t="str">
        <f>C256</f>
        <v>63CIO0631</v>
      </c>
      <c r="R256" s="36">
        <f>-G256</f>
        <v>34859.53</v>
      </c>
    </row>
    <row r="257" spans="1:18" hidden="1">
      <c r="A257" s="34" t="s">
        <v>27165</v>
      </c>
      <c r="B257" s="34" t="s">
        <v>27463</v>
      </c>
      <c r="C257" s="34" t="s">
        <v>8077</v>
      </c>
      <c r="D257" s="35">
        <v>43973</v>
      </c>
      <c r="E257" s="34" t="s">
        <v>8078</v>
      </c>
      <c r="F257" s="34" t="s">
        <v>27464</v>
      </c>
      <c r="G257" s="36">
        <v>18000</v>
      </c>
      <c r="H257" s="36">
        <v>18000</v>
      </c>
      <c r="I257" s="34" t="s">
        <v>9762</v>
      </c>
      <c r="J257" s="34" t="s">
        <v>9763</v>
      </c>
      <c r="K257" s="36">
        <v>18000</v>
      </c>
      <c r="L257" s="34" t="s">
        <v>9764</v>
      </c>
      <c r="M257" s="6" t="e">
        <f t="shared" si="3"/>
        <v>#VALUE!</v>
      </c>
    </row>
    <row r="258" spans="1:18">
      <c r="A258" s="34" t="s">
        <v>27165</v>
      </c>
      <c r="B258" s="34" t="s">
        <v>27463</v>
      </c>
      <c r="C258" s="34" t="s">
        <v>8077</v>
      </c>
      <c r="D258" s="35">
        <v>43973</v>
      </c>
      <c r="E258" s="34" t="s">
        <v>27465</v>
      </c>
      <c r="F258" s="34" t="s">
        <v>9875</v>
      </c>
      <c r="G258" s="36">
        <v>-18000</v>
      </c>
      <c r="H258" s="36">
        <v>-18000</v>
      </c>
      <c r="I258" s="34" t="s">
        <v>9762</v>
      </c>
      <c r="J258" s="34" t="s">
        <v>9763</v>
      </c>
      <c r="K258" s="36">
        <v>-18000</v>
      </c>
      <c r="L258" s="34" t="s">
        <v>9764</v>
      </c>
      <c r="M258" s="6">
        <f t="shared" si="3"/>
        <v>18</v>
      </c>
      <c r="N258" s="6" t="str">
        <f>MID(E258,M258,10)</f>
        <v>PO63000311</v>
      </c>
      <c r="O258" s="6">
        <f>FIND("-",E258)</f>
        <v>28</v>
      </c>
      <c r="P258" s="6" t="str">
        <f>MID(E258,O258+1,2)</f>
        <v>3</v>
      </c>
      <c r="Q258" s="34" t="str">
        <f>C258</f>
        <v>63CIO0632</v>
      </c>
      <c r="R258" s="36">
        <f>-G258</f>
        <v>18000</v>
      </c>
    </row>
    <row r="259" spans="1:18" hidden="1">
      <c r="A259" s="34" t="s">
        <v>27165</v>
      </c>
      <c r="B259" s="34" t="s">
        <v>27466</v>
      </c>
      <c r="C259" s="34" t="s">
        <v>7317</v>
      </c>
      <c r="D259" s="35">
        <v>43972</v>
      </c>
      <c r="E259" s="34" t="s">
        <v>7318</v>
      </c>
      <c r="F259" s="34" t="s">
        <v>27467</v>
      </c>
      <c r="G259" s="36">
        <v>22500</v>
      </c>
      <c r="H259" s="36">
        <v>22500</v>
      </c>
      <c r="I259" s="34" t="s">
        <v>9762</v>
      </c>
      <c r="J259" s="34" t="s">
        <v>9763</v>
      </c>
      <c r="K259" s="36">
        <v>22500</v>
      </c>
      <c r="L259" s="34" t="s">
        <v>9764</v>
      </c>
      <c r="M259" s="6" t="e">
        <f t="shared" ref="M259:M322" si="4">FIND("PO",E259)</f>
        <v>#VALUE!</v>
      </c>
    </row>
    <row r="260" spans="1:18">
      <c r="A260" s="34" t="s">
        <v>27165</v>
      </c>
      <c r="B260" s="34" t="s">
        <v>27466</v>
      </c>
      <c r="C260" s="34" t="s">
        <v>7317</v>
      </c>
      <c r="D260" s="35">
        <v>43972</v>
      </c>
      <c r="E260" s="34" t="s">
        <v>27468</v>
      </c>
      <c r="F260" s="34" t="s">
        <v>9875</v>
      </c>
      <c r="G260" s="36">
        <v>-22500</v>
      </c>
      <c r="H260" s="36">
        <v>-22500</v>
      </c>
      <c r="I260" s="34" t="s">
        <v>9762</v>
      </c>
      <c r="J260" s="34" t="s">
        <v>9763</v>
      </c>
      <c r="K260" s="36">
        <v>-22500</v>
      </c>
      <c r="L260" s="34" t="s">
        <v>9764</v>
      </c>
      <c r="M260" s="6">
        <f t="shared" si="4"/>
        <v>18</v>
      </c>
      <c r="N260" s="6" t="str">
        <f>MID(E260,M260,10)</f>
        <v>PO63000435</v>
      </c>
      <c r="O260" s="6">
        <f>FIND("-",E260)</f>
        <v>28</v>
      </c>
      <c r="P260" s="6" t="str">
        <f>MID(E260,O260+1,2)</f>
        <v>1</v>
      </c>
      <c r="Q260" s="34" t="str">
        <f>C260</f>
        <v>63CIO0633</v>
      </c>
      <c r="R260" s="36">
        <f>-G260</f>
        <v>22500</v>
      </c>
    </row>
    <row r="261" spans="1:18" hidden="1">
      <c r="A261" s="34" t="s">
        <v>27165</v>
      </c>
      <c r="B261" s="34" t="s">
        <v>27469</v>
      </c>
      <c r="C261" s="34" t="s">
        <v>7581</v>
      </c>
      <c r="D261" s="35">
        <v>43972</v>
      </c>
      <c r="E261" s="34" t="s">
        <v>7582</v>
      </c>
      <c r="F261" s="34" t="s">
        <v>27467</v>
      </c>
      <c r="G261" s="36">
        <v>25500</v>
      </c>
      <c r="H261" s="36">
        <v>25500</v>
      </c>
      <c r="I261" s="34" t="s">
        <v>9762</v>
      </c>
      <c r="J261" s="34" t="s">
        <v>9763</v>
      </c>
      <c r="K261" s="36">
        <v>25500</v>
      </c>
      <c r="L261" s="34" t="s">
        <v>9764</v>
      </c>
      <c r="M261" s="6" t="e">
        <f t="shared" si="4"/>
        <v>#VALUE!</v>
      </c>
    </row>
    <row r="262" spans="1:18">
      <c r="A262" s="34" t="s">
        <v>27165</v>
      </c>
      <c r="B262" s="34" t="s">
        <v>27469</v>
      </c>
      <c r="C262" s="34" t="s">
        <v>7581</v>
      </c>
      <c r="D262" s="35">
        <v>43972</v>
      </c>
      <c r="E262" s="34" t="s">
        <v>27470</v>
      </c>
      <c r="F262" s="34" t="s">
        <v>9875</v>
      </c>
      <c r="G262" s="36">
        <v>-25500</v>
      </c>
      <c r="H262" s="36">
        <v>-25500</v>
      </c>
      <c r="I262" s="34" t="s">
        <v>9762</v>
      </c>
      <c r="J262" s="34" t="s">
        <v>9763</v>
      </c>
      <c r="K262" s="36">
        <v>-25500</v>
      </c>
      <c r="L262" s="34" t="s">
        <v>9764</v>
      </c>
      <c r="M262" s="6">
        <f t="shared" si="4"/>
        <v>18</v>
      </c>
      <c r="N262" s="6" t="str">
        <f>MID(E262,M262,10)</f>
        <v>PO63000387</v>
      </c>
      <c r="O262" s="6">
        <f>FIND("-",E262)</f>
        <v>28</v>
      </c>
      <c r="P262" s="6" t="str">
        <f>MID(E262,O262+1,2)</f>
        <v>2</v>
      </c>
      <c r="Q262" s="34" t="str">
        <f>C262</f>
        <v>63CIO0634</v>
      </c>
      <c r="R262" s="36">
        <f>-G262</f>
        <v>25500</v>
      </c>
    </row>
    <row r="263" spans="1:18" hidden="1">
      <c r="A263" s="34" t="s">
        <v>27165</v>
      </c>
      <c r="B263" s="34" t="s">
        <v>27471</v>
      </c>
      <c r="C263" s="34" t="s">
        <v>7648</v>
      </c>
      <c r="D263" s="35">
        <v>43973</v>
      </c>
      <c r="E263" s="34" t="s">
        <v>7649</v>
      </c>
      <c r="F263" s="34" t="s">
        <v>27472</v>
      </c>
      <c r="G263" s="36">
        <v>18000</v>
      </c>
      <c r="H263" s="36">
        <v>18000</v>
      </c>
      <c r="I263" s="34" t="s">
        <v>9762</v>
      </c>
      <c r="J263" s="34" t="s">
        <v>9763</v>
      </c>
      <c r="K263" s="36">
        <v>18000</v>
      </c>
      <c r="L263" s="34" t="s">
        <v>9764</v>
      </c>
      <c r="M263" s="6" t="e">
        <f t="shared" si="4"/>
        <v>#VALUE!</v>
      </c>
    </row>
    <row r="264" spans="1:18">
      <c r="A264" s="34" t="s">
        <v>27165</v>
      </c>
      <c r="B264" s="34" t="s">
        <v>27471</v>
      </c>
      <c r="C264" s="34" t="s">
        <v>7648</v>
      </c>
      <c r="D264" s="35">
        <v>43973</v>
      </c>
      <c r="E264" s="34" t="s">
        <v>27473</v>
      </c>
      <c r="F264" s="34" t="s">
        <v>9875</v>
      </c>
      <c r="G264" s="36">
        <v>-18000</v>
      </c>
      <c r="H264" s="36">
        <v>-18000</v>
      </c>
      <c r="I264" s="34" t="s">
        <v>9762</v>
      </c>
      <c r="J264" s="34" t="s">
        <v>9763</v>
      </c>
      <c r="K264" s="36">
        <v>-18000</v>
      </c>
      <c r="L264" s="34" t="s">
        <v>9764</v>
      </c>
      <c r="M264" s="6">
        <f t="shared" si="4"/>
        <v>18</v>
      </c>
      <c r="N264" s="6" t="str">
        <f>MID(E264,M264,10)</f>
        <v>PO63000377</v>
      </c>
      <c r="O264" s="6">
        <f>FIND("-",E264)</f>
        <v>28</v>
      </c>
      <c r="P264" s="6" t="str">
        <f>MID(E264,O264+1,2)</f>
        <v>1</v>
      </c>
      <c r="Q264" s="34" t="str">
        <f>C264</f>
        <v>63CIO0635</v>
      </c>
      <c r="R264" s="36">
        <f>-G264</f>
        <v>18000</v>
      </c>
    </row>
    <row r="265" spans="1:18" hidden="1">
      <c r="A265" s="34" t="s">
        <v>27165</v>
      </c>
      <c r="B265" s="34" t="s">
        <v>27474</v>
      </c>
      <c r="C265" s="34" t="s">
        <v>8143</v>
      </c>
      <c r="D265" s="35">
        <v>43952</v>
      </c>
      <c r="E265" s="34" t="s">
        <v>8142</v>
      </c>
      <c r="F265" s="34" t="s">
        <v>27347</v>
      </c>
      <c r="G265" s="36">
        <v>20000</v>
      </c>
      <c r="H265" s="36">
        <v>20000</v>
      </c>
      <c r="I265" s="34" t="s">
        <v>9762</v>
      </c>
      <c r="J265" s="34" t="s">
        <v>9763</v>
      </c>
      <c r="K265" s="36">
        <v>20000</v>
      </c>
      <c r="L265" s="34" t="s">
        <v>9764</v>
      </c>
      <c r="M265" s="6" t="e">
        <f t="shared" si="4"/>
        <v>#VALUE!</v>
      </c>
    </row>
    <row r="266" spans="1:18">
      <c r="A266" s="34" t="s">
        <v>27165</v>
      </c>
      <c r="B266" s="34" t="s">
        <v>27474</v>
      </c>
      <c r="C266" s="34" t="s">
        <v>8143</v>
      </c>
      <c r="D266" s="35">
        <v>43952</v>
      </c>
      <c r="E266" s="34" t="s">
        <v>27475</v>
      </c>
      <c r="F266" s="34" t="s">
        <v>9875</v>
      </c>
      <c r="G266" s="36">
        <v>-20000</v>
      </c>
      <c r="H266" s="36">
        <v>-20000</v>
      </c>
      <c r="I266" s="34" t="s">
        <v>9762</v>
      </c>
      <c r="J266" s="34" t="s">
        <v>9763</v>
      </c>
      <c r="K266" s="36">
        <v>-20000</v>
      </c>
      <c r="L266" s="34" t="s">
        <v>9764</v>
      </c>
      <c r="M266" s="6">
        <f t="shared" si="4"/>
        <v>18</v>
      </c>
      <c r="N266" s="6" t="str">
        <f>MID(E266,M266,10)</f>
        <v>PO63000302</v>
      </c>
      <c r="O266" s="6">
        <f>FIND("-",E266)</f>
        <v>28</v>
      </c>
      <c r="P266" s="6" t="str">
        <f>MID(E266,O266+1,2)</f>
        <v>2</v>
      </c>
      <c r="Q266" s="34" t="str">
        <f>C266</f>
        <v>63CIO0636</v>
      </c>
      <c r="R266" s="36">
        <f>-G266</f>
        <v>20000</v>
      </c>
    </row>
    <row r="267" spans="1:18" hidden="1">
      <c r="A267" s="34" t="s">
        <v>27165</v>
      </c>
      <c r="B267" s="34" t="s">
        <v>27476</v>
      </c>
      <c r="C267" s="34" t="s">
        <v>8141</v>
      </c>
      <c r="D267" s="35">
        <v>43956</v>
      </c>
      <c r="E267" s="34" t="s">
        <v>8142</v>
      </c>
      <c r="F267" s="34" t="s">
        <v>27347</v>
      </c>
      <c r="G267" s="36">
        <v>20000</v>
      </c>
      <c r="H267" s="36">
        <v>20000</v>
      </c>
      <c r="I267" s="34" t="s">
        <v>9762</v>
      </c>
      <c r="J267" s="34" t="s">
        <v>9763</v>
      </c>
      <c r="K267" s="36">
        <v>20000</v>
      </c>
      <c r="L267" s="34" t="s">
        <v>9764</v>
      </c>
      <c r="M267" s="6" t="e">
        <f t="shared" si="4"/>
        <v>#VALUE!</v>
      </c>
    </row>
    <row r="268" spans="1:18">
      <c r="A268" s="34" t="s">
        <v>27165</v>
      </c>
      <c r="B268" s="34" t="s">
        <v>27476</v>
      </c>
      <c r="C268" s="34" t="s">
        <v>8141</v>
      </c>
      <c r="D268" s="35">
        <v>43956</v>
      </c>
      <c r="E268" s="34" t="s">
        <v>27477</v>
      </c>
      <c r="F268" s="34" t="s">
        <v>9875</v>
      </c>
      <c r="G268" s="36">
        <v>-20000</v>
      </c>
      <c r="H268" s="36">
        <v>-20000</v>
      </c>
      <c r="I268" s="34" t="s">
        <v>9762</v>
      </c>
      <c r="J268" s="34" t="s">
        <v>9763</v>
      </c>
      <c r="K268" s="36">
        <v>-20000</v>
      </c>
      <c r="L268" s="34" t="s">
        <v>9764</v>
      </c>
      <c r="M268" s="6">
        <f t="shared" si="4"/>
        <v>18</v>
      </c>
      <c r="N268" s="6" t="str">
        <f>MID(E268,M268,10)</f>
        <v>PO63000302</v>
      </c>
      <c r="O268" s="6">
        <f>FIND("-",E268)</f>
        <v>28</v>
      </c>
      <c r="P268" s="6" t="str">
        <f>MID(E268,O268+1,2)</f>
        <v>3</v>
      </c>
      <c r="Q268" s="34" t="str">
        <f>C268</f>
        <v>63CIO0637</v>
      </c>
      <c r="R268" s="36">
        <f>-G268</f>
        <v>20000</v>
      </c>
    </row>
    <row r="269" spans="1:18" hidden="1">
      <c r="A269" s="34" t="s">
        <v>27165</v>
      </c>
      <c r="B269" s="34" t="s">
        <v>27478</v>
      </c>
      <c r="C269" s="34" t="s">
        <v>7261</v>
      </c>
      <c r="D269" s="35">
        <v>43971</v>
      </c>
      <c r="E269" s="34" t="s">
        <v>7262</v>
      </c>
      <c r="F269" s="34" t="s">
        <v>27479</v>
      </c>
      <c r="G269" s="36">
        <v>30000</v>
      </c>
      <c r="H269" s="36">
        <v>30000</v>
      </c>
      <c r="I269" s="34" t="s">
        <v>9762</v>
      </c>
      <c r="J269" s="34" t="s">
        <v>9763</v>
      </c>
      <c r="K269" s="36">
        <v>30000</v>
      </c>
      <c r="L269" s="34" t="s">
        <v>9764</v>
      </c>
      <c r="M269" s="6" t="e">
        <f t="shared" si="4"/>
        <v>#VALUE!</v>
      </c>
    </row>
    <row r="270" spans="1:18">
      <c r="A270" s="34" t="s">
        <v>27165</v>
      </c>
      <c r="B270" s="34" t="s">
        <v>27478</v>
      </c>
      <c r="C270" s="34" t="s">
        <v>7261</v>
      </c>
      <c r="D270" s="35">
        <v>43971</v>
      </c>
      <c r="E270" s="34" t="s">
        <v>27480</v>
      </c>
      <c r="F270" s="34" t="s">
        <v>9875</v>
      </c>
      <c r="G270" s="36">
        <v>-30000</v>
      </c>
      <c r="H270" s="36">
        <v>-30000</v>
      </c>
      <c r="I270" s="34" t="s">
        <v>9762</v>
      </c>
      <c r="J270" s="34" t="s">
        <v>9763</v>
      </c>
      <c r="K270" s="36">
        <v>-30000</v>
      </c>
      <c r="L270" s="34" t="s">
        <v>9764</v>
      </c>
      <c r="M270" s="6">
        <f t="shared" si="4"/>
        <v>18</v>
      </c>
      <c r="N270" s="6" t="str">
        <f>MID(E270,M270,10)</f>
        <v>PO63000443</v>
      </c>
      <c r="O270" s="6">
        <f>FIND("-",E270)</f>
        <v>28</v>
      </c>
      <c r="P270" s="6" t="str">
        <f>MID(E270,O270+1,2)</f>
        <v>1</v>
      </c>
      <c r="Q270" s="34" t="str">
        <f>C270</f>
        <v>63CIO0638</v>
      </c>
      <c r="R270" s="36">
        <f>-G270</f>
        <v>30000</v>
      </c>
    </row>
    <row r="271" spans="1:18" hidden="1">
      <c r="A271" s="34" t="s">
        <v>27165</v>
      </c>
      <c r="B271" s="34" t="s">
        <v>27481</v>
      </c>
      <c r="C271" s="34" t="s">
        <v>8129</v>
      </c>
      <c r="D271" s="35">
        <v>43969</v>
      </c>
      <c r="E271" s="34" t="s">
        <v>8130</v>
      </c>
      <c r="F271" s="34" t="s">
        <v>27482</v>
      </c>
      <c r="G271" s="36">
        <v>21000</v>
      </c>
      <c r="H271" s="36">
        <v>21000</v>
      </c>
      <c r="I271" s="34" t="s">
        <v>9762</v>
      </c>
      <c r="J271" s="34" t="s">
        <v>9763</v>
      </c>
      <c r="K271" s="36">
        <v>21000</v>
      </c>
      <c r="L271" s="34" t="s">
        <v>9764</v>
      </c>
      <c r="M271" s="6" t="e">
        <f t="shared" si="4"/>
        <v>#VALUE!</v>
      </c>
    </row>
    <row r="272" spans="1:18">
      <c r="A272" s="34" t="s">
        <v>27165</v>
      </c>
      <c r="B272" s="34" t="s">
        <v>27481</v>
      </c>
      <c r="C272" s="34" t="s">
        <v>8129</v>
      </c>
      <c r="D272" s="35">
        <v>43969</v>
      </c>
      <c r="E272" s="34" t="s">
        <v>27483</v>
      </c>
      <c r="F272" s="34" t="s">
        <v>9875</v>
      </c>
      <c r="G272" s="36">
        <v>-21000</v>
      </c>
      <c r="H272" s="36">
        <v>-21000</v>
      </c>
      <c r="I272" s="34" t="s">
        <v>9762</v>
      </c>
      <c r="J272" s="34" t="s">
        <v>9763</v>
      </c>
      <c r="K272" s="36">
        <v>-21000</v>
      </c>
      <c r="L272" s="34" t="s">
        <v>9764</v>
      </c>
      <c r="M272" s="6">
        <f t="shared" si="4"/>
        <v>18</v>
      </c>
      <c r="N272" s="6" t="str">
        <f>MID(E272,M272,10)</f>
        <v>PO63000303</v>
      </c>
      <c r="O272" s="6">
        <f>FIND("-",E272)</f>
        <v>28</v>
      </c>
      <c r="P272" s="6" t="str">
        <f>MID(E272,O272+1,2)</f>
        <v>3</v>
      </c>
      <c r="Q272" s="34" t="str">
        <f>C272</f>
        <v>63CIO0639</v>
      </c>
      <c r="R272" s="36">
        <f>-G272</f>
        <v>21000</v>
      </c>
    </row>
    <row r="273" spans="1:18" hidden="1">
      <c r="A273" s="34" t="s">
        <v>27165</v>
      </c>
      <c r="B273" s="34" t="s">
        <v>27484</v>
      </c>
      <c r="C273" s="34" t="s">
        <v>8269</v>
      </c>
      <c r="D273" s="35">
        <v>43971</v>
      </c>
      <c r="E273" s="34" t="s">
        <v>8270</v>
      </c>
      <c r="F273" s="34" t="s">
        <v>27252</v>
      </c>
      <c r="G273" s="36">
        <v>24000</v>
      </c>
      <c r="H273" s="36">
        <v>24000</v>
      </c>
      <c r="I273" s="34" t="s">
        <v>9762</v>
      </c>
      <c r="J273" s="34" t="s">
        <v>9763</v>
      </c>
      <c r="K273" s="36">
        <v>24000</v>
      </c>
      <c r="L273" s="34" t="s">
        <v>9764</v>
      </c>
      <c r="M273" s="6" t="e">
        <f t="shared" si="4"/>
        <v>#VALUE!</v>
      </c>
    </row>
    <row r="274" spans="1:18">
      <c r="A274" s="34" t="s">
        <v>27165</v>
      </c>
      <c r="B274" s="34" t="s">
        <v>27484</v>
      </c>
      <c r="C274" s="34" t="s">
        <v>8269</v>
      </c>
      <c r="D274" s="35">
        <v>43971</v>
      </c>
      <c r="E274" s="34" t="s">
        <v>27485</v>
      </c>
      <c r="F274" s="34" t="s">
        <v>9875</v>
      </c>
      <c r="G274" s="36">
        <v>-24000</v>
      </c>
      <c r="H274" s="36">
        <v>-24000</v>
      </c>
      <c r="I274" s="34" t="s">
        <v>9762</v>
      </c>
      <c r="J274" s="34" t="s">
        <v>9763</v>
      </c>
      <c r="K274" s="36">
        <v>-24000</v>
      </c>
      <c r="L274" s="34" t="s">
        <v>9764</v>
      </c>
      <c r="M274" s="6">
        <f t="shared" si="4"/>
        <v>18</v>
      </c>
      <c r="N274" s="6" t="str">
        <f>MID(E274,M274,10)</f>
        <v>PO63000276</v>
      </c>
      <c r="O274" s="6">
        <f>FIND("-",E274)</f>
        <v>28</v>
      </c>
      <c r="P274" s="6" t="str">
        <f>MID(E274,O274+1,2)</f>
        <v>3</v>
      </c>
      <c r="Q274" s="34" t="str">
        <f>C274</f>
        <v>63CIO0640</v>
      </c>
      <c r="R274" s="36">
        <f>-G274</f>
        <v>24000</v>
      </c>
    </row>
    <row r="275" spans="1:18" hidden="1">
      <c r="A275" s="34" t="s">
        <v>27165</v>
      </c>
      <c r="B275" s="34" t="s">
        <v>27486</v>
      </c>
      <c r="C275" s="34" t="s">
        <v>9395</v>
      </c>
      <c r="D275" s="35">
        <v>43973</v>
      </c>
      <c r="E275" s="34" t="s">
        <v>9396</v>
      </c>
      <c r="F275" s="34" t="s">
        <v>27232</v>
      </c>
      <c r="G275" s="36">
        <v>18500</v>
      </c>
      <c r="H275" s="36">
        <v>18500</v>
      </c>
      <c r="I275" s="34" t="s">
        <v>9762</v>
      </c>
      <c r="J275" s="34" t="s">
        <v>9763</v>
      </c>
      <c r="K275" s="36">
        <v>18500</v>
      </c>
      <c r="L275" s="34" t="s">
        <v>9764</v>
      </c>
      <c r="M275" s="6" t="e">
        <f t="shared" si="4"/>
        <v>#VALUE!</v>
      </c>
    </row>
    <row r="276" spans="1:18">
      <c r="A276" s="34" t="s">
        <v>27165</v>
      </c>
      <c r="B276" s="34" t="s">
        <v>27486</v>
      </c>
      <c r="C276" s="34" t="s">
        <v>9395</v>
      </c>
      <c r="D276" s="35">
        <v>43973</v>
      </c>
      <c r="E276" s="34" t="s">
        <v>27487</v>
      </c>
      <c r="F276" s="34" t="s">
        <v>9875</v>
      </c>
      <c r="G276" s="36">
        <v>-18500</v>
      </c>
      <c r="H276" s="36">
        <v>-18500</v>
      </c>
      <c r="I276" s="34" t="s">
        <v>9762</v>
      </c>
      <c r="J276" s="34" t="s">
        <v>9763</v>
      </c>
      <c r="K276" s="36">
        <v>-18500</v>
      </c>
      <c r="L276" s="34" t="s">
        <v>9764</v>
      </c>
      <c r="M276" s="6">
        <f t="shared" si="4"/>
        <v>18</v>
      </c>
      <c r="N276" s="6" t="str">
        <f>MID(E276,M276,10)</f>
        <v>PO63000061</v>
      </c>
      <c r="O276" s="6">
        <f>FIND("-",E276)</f>
        <v>28</v>
      </c>
      <c r="P276" s="6" t="str">
        <f>MID(E276,O276+1,2)</f>
        <v>6</v>
      </c>
      <c r="Q276" s="34" t="str">
        <f>C276</f>
        <v>63CIO0641</v>
      </c>
      <c r="R276" s="36">
        <f>-G276</f>
        <v>18500</v>
      </c>
    </row>
    <row r="277" spans="1:18" hidden="1">
      <c r="A277" s="34" t="s">
        <v>27165</v>
      </c>
      <c r="B277" s="34" t="s">
        <v>27488</v>
      </c>
      <c r="C277" s="34" t="s">
        <v>7705</v>
      </c>
      <c r="D277" s="35">
        <v>43972</v>
      </c>
      <c r="E277" s="34" t="s">
        <v>7706</v>
      </c>
      <c r="F277" s="34" t="s">
        <v>27247</v>
      </c>
      <c r="G277" s="36">
        <v>22000</v>
      </c>
      <c r="H277" s="36">
        <v>22000</v>
      </c>
      <c r="I277" s="34" t="s">
        <v>9762</v>
      </c>
      <c r="J277" s="34" t="s">
        <v>9763</v>
      </c>
      <c r="K277" s="36">
        <v>22000</v>
      </c>
      <c r="L277" s="34" t="s">
        <v>9764</v>
      </c>
      <c r="M277" s="6" t="e">
        <f t="shared" si="4"/>
        <v>#VALUE!</v>
      </c>
    </row>
    <row r="278" spans="1:18">
      <c r="A278" s="34" t="s">
        <v>27165</v>
      </c>
      <c r="B278" s="34" t="s">
        <v>27488</v>
      </c>
      <c r="C278" s="34" t="s">
        <v>7705</v>
      </c>
      <c r="D278" s="35">
        <v>43972</v>
      </c>
      <c r="E278" s="34" t="s">
        <v>27489</v>
      </c>
      <c r="F278" s="34" t="s">
        <v>9875</v>
      </c>
      <c r="G278" s="36">
        <v>-22000</v>
      </c>
      <c r="H278" s="36">
        <v>-22000</v>
      </c>
      <c r="I278" s="34" t="s">
        <v>9762</v>
      </c>
      <c r="J278" s="34" t="s">
        <v>9763</v>
      </c>
      <c r="K278" s="36">
        <v>-22000</v>
      </c>
      <c r="L278" s="34" t="s">
        <v>9764</v>
      </c>
      <c r="M278" s="6">
        <f t="shared" si="4"/>
        <v>18</v>
      </c>
      <c r="N278" s="6" t="str">
        <f>MID(E278,M278,10)</f>
        <v>PO63000368</v>
      </c>
      <c r="O278" s="6">
        <f>FIND("-",E278)</f>
        <v>28</v>
      </c>
      <c r="P278" s="6" t="str">
        <f>MID(E278,O278+1,2)</f>
        <v>2</v>
      </c>
      <c r="Q278" s="34" t="str">
        <f>C278</f>
        <v>63CIO0642</v>
      </c>
      <c r="R278" s="36">
        <f>-G278</f>
        <v>22000</v>
      </c>
    </row>
    <row r="279" spans="1:18" hidden="1">
      <c r="A279" s="34" t="s">
        <v>27165</v>
      </c>
      <c r="B279" s="34" t="s">
        <v>27490</v>
      </c>
      <c r="C279" s="34" t="s">
        <v>7455</v>
      </c>
      <c r="D279" s="35">
        <v>43966</v>
      </c>
      <c r="E279" s="34" t="s">
        <v>27491</v>
      </c>
      <c r="F279" s="34" t="s">
        <v>27492</v>
      </c>
      <c r="G279" s="36">
        <v>56000</v>
      </c>
      <c r="H279" s="36">
        <v>56000</v>
      </c>
      <c r="I279" s="34" t="s">
        <v>9762</v>
      </c>
      <c r="J279" s="34" t="s">
        <v>9763</v>
      </c>
      <c r="K279" s="36">
        <v>56000</v>
      </c>
      <c r="L279" s="34" t="s">
        <v>9764</v>
      </c>
      <c r="M279" s="6" t="e">
        <f t="shared" si="4"/>
        <v>#VALUE!</v>
      </c>
    </row>
    <row r="280" spans="1:18">
      <c r="A280" s="34" t="s">
        <v>27165</v>
      </c>
      <c r="B280" s="34" t="s">
        <v>27490</v>
      </c>
      <c r="C280" s="34" t="s">
        <v>7455</v>
      </c>
      <c r="D280" s="35">
        <v>43966</v>
      </c>
      <c r="E280" s="34" t="s">
        <v>27493</v>
      </c>
      <c r="F280" s="34" t="s">
        <v>9875</v>
      </c>
      <c r="G280" s="36">
        <v>-56000</v>
      </c>
      <c r="H280" s="36">
        <v>-56000</v>
      </c>
      <c r="I280" s="34" t="s">
        <v>9762</v>
      </c>
      <c r="J280" s="34" t="s">
        <v>9763</v>
      </c>
      <c r="K280" s="36">
        <v>-56000</v>
      </c>
      <c r="L280" s="34" t="s">
        <v>9764</v>
      </c>
      <c r="M280" s="6">
        <f t="shared" si="4"/>
        <v>18</v>
      </c>
      <c r="N280" s="6" t="str">
        <f>MID(E280,M280,10)</f>
        <v>PO63000412</v>
      </c>
      <c r="O280" s="6">
        <f>FIND("-",E280)</f>
        <v>28</v>
      </c>
      <c r="P280" s="6" t="str">
        <f>MID(E280,O280+1,2)</f>
        <v>1</v>
      </c>
      <c r="Q280" s="34" t="str">
        <f>C280</f>
        <v>63CIO0643</v>
      </c>
      <c r="R280" s="36">
        <f>-G280</f>
        <v>56000</v>
      </c>
    </row>
    <row r="281" spans="1:18" hidden="1">
      <c r="A281" s="34" t="s">
        <v>27165</v>
      </c>
      <c r="B281" s="34" t="s">
        <v>27494</v>
      </c>
      <c r="C281" s="34" t="s">
        <v>7729</v>
      </c>
      <c r="D281" s="35">
        <v>43973</v>
      </c>
      <c r="E281" s="34" t="s">
        <v>7730</v>
      </c>
      <c r="F281" s="34" t="s">
        <v>27247</v>
      </c>
      <c r="G281" s="36">
        <v>22000</v>
      </c>
      <c r="H281" s="36">
        <v>22000</v>
      </c>
      <c r="I281" s="34" t="s">
        <v>9762</v>
      </c>
      <c r="J281" s="34" t="s">
        <v>9763</v>
      </c>
      <c r="K281" s="36">
        <v>22000</v>
      </c>
      <c r="L281" s="34" t="s">
        <v>9764</v>
      </c>
      <c r="M281" s="6" t="e">
        <f t="shared" si="4"/>
        <v>#VALUE!</v>
      </c>
    </row>
    <row r="282" spans="1:18">
      <c r="A282" s="34" t="s">
        <v>27165</v>
      </c>
      <c r="B282" s="34" t="s">
        <v>27494</v>
      </c>
      <c r="C282" s="34" t="s">
        <v>7729</v>
      </c>
      <c r="D282" s="35">
        <v>43973</v>
      </c>
      <c r="E282" s="34" t="s">
        <v>27495</v>
      </c>
      <c r="F282" s="34" t="s">
        <v>9875</v>
      </c>
      <c r="G282" s="36">
        <v>-22000</v>
      </c>
      <c r="H282" s="36">
        <v>-22000</v>
      </c>
      <c r="I282" s="34" t="s">
        <v>9762</v>
      </c>
      <c r="J282" s="34" t="s">
        <v>9763</v>
      </c>
      <c r="K282" s="36">
        <v>-22000</v>
      </c>
      <c r="L282" s="34" t="s">
        <v>9764</v>
      </c>
      <c r="M282" s="6">
        <f t="shared" si="4"/>
        <v>18</v>
      </c>
      <c r="N282" s="6" t="str">
        <f>MID(E282,M282,10)</f>
        <v>PO63000362</v>
      </c>
      <c r="O282" s="6">
        <f>FIND("-",E282)</f>
        <v>28</v>
      </c>
      <c r="P282" s="6" t="str">
        <f>MID(E282,O282+1,2)</f>
        <v>2</v>
      </c>
      <c r="Q282" s="34" t="str">
        <f>C282</f>
        <v>63CIO0644</v>
      </c>
      <c r="R282" s="36">
        <f>-G282</f>
        <v>22000</v>
      </c>
    </row>
    <row r="283" spans="1:18" hidden="1">
      <c r="A283" s="34" t="s">
        <v>27165</v>
      </c>
      <c r="B283" s="34" t="s">
        <v>27496</v>
      </c>
      <c r="C283" s="34" t="s">
        <v>7792</v>
      </c>
      <c r="D283" s="35">
        <v>43973</v>
      </c>
      <c r="E283" s="34" t="s">
        <v>27497</v>
      </c>
      <c r="F283" s="34" t="s">
        <v>27227</v>
      </c>
      <c r="G283" s="36">
        <v>21500</v>
      </c>
      <c r="H283" s="36">
        <v>21500</v>
      </c>
      <c r="I283" s="34" t="s">
        <v>9762</v>
      </c>
      <c r="J283" s="34" t="s">
        <v>9763</v>
      </c>
      <c r="K283" s="36">
        <v>21500</v>
      </c>
      <c r="L283" s="34" t="s">
        <v>9764</v>
      </c>
      <c r="M283" s="6" t="e">
        <f t="shared" si="4"/>
        <v>#VALUE!</v>
      </c>
    </row>
    <row r="284" spans="1:18">
      <c r="A284" s="34" t="s">
        <v>27165</v>
      </c>
      <c r="B284" s="34" t="s">
        <v>27496</v>
      </c>
      <c r="C284" s="34" t="s">
        <v>7792</v>
      </c>
      <c r="D284" s="35">
        <v>43973</v>
      </c>
      <c r="E284" s="34" t="s">
        <v>27498</v>
      </c>
      <c r="F284" s="34" t="s">
        <v>9875</v>
      </c>
      <c r="G284" s="36">
        <v>-21500</v>
      </c>
      <c r="H284" s="36">
        <v>-21500</v>
      </c>
      <c r="I284" s="34" t="s">
        <v>9762</v>
      </c>
      <c r="J284" s="34" t="s">
        <v>9763</v>
      </c>
      <c r="K284" s="36">
        <v>-21500</v>
      </c>
      <c r="L284" s="34" t="s">
        <v>9764</v>
      </c>
      <c r="M284" s="6">
        <f t="shared" si="4"/>
        <v>18</v>
      </c>
      <c r="N284" s="6" t="str">
        <f>MID(E284,M284,10)</f>
        <v>PO63000356</v>
      </c>
      <c r="O284" s="6">
        <f>FIND("-",E284)</f>
        <v>28</v>
      </c>
      <c r="P284" s="6" t="str">
        <f>MID(E284,O284+1,2)</f>
        <v>2</v>
      </c>
      <c r="Q284" s="34" t="str">
        <f>C284</f>
        <v>63CIO0645</v>
      </c>
      <c r="R284" s="36">
        <f>-G284</f>
        <v>21500</v>
      </c>
    </row>
    <row r="285" spans="1:18" hidden="1">
      <c r="A285" s="34" t="s">
        <v>27165</v>
      </c>
      <c r="B285" s="34" t="s">
        <v>27499</v>
      </c>
      <c r="C285" s="34" t="s">
        <v>7935</v>
      </c>
      <c r="D285" s="35">
        <v>43973</v>
      </c>
      <c r="E285" s="34" t="s">
        <v>7936</v>
      </c>
      <c r="F285" s="34" t="s">
        <v>27500</v>
      </c>
      <c r="G285" s="36">
        <v>25500</v>
      </c>
      <c r="H285" s="36">
        <v>25500</v>
      </c>
      <c r="I285" s="34" t="s">
        <v>9762</v>
      </c>
      <c r="J285" s="34" t="s">
        <v>9763</v>
      </c>
      <c r="K285" s="36">
        <v>25500</v>
      </c>
      <c r="L285" s="34" t="s">
        <v>9764</v>
      </c>
      <c r="M285" s="6" t="e">
        <f t="shared" si="4"/>
        <v>#VALUE!</v>
      </c>
    </row>
    <row r="286" spans="1:18">
      <c r="A286" s="34" t="s">
        <v>27165</v>
      </c>
      <c r="B286" s="34" t="s">
        <v>27499</v>
      </c>
      <c r="C286" s="34" t="s">
        <v>7935</v>
      </c>
      <c r="D286" s="35">
        <v>43973</v>
      </c>
      <c r="E286" s="34" t="s">
        <v>27501</v>
      </c>
      <c r="F286" s="34" t="s">
        <v>9875</v>
      </c>
      <c r="G286" s="36">
        <v>-25500</v>
      </c>
      <c r="H286" s="36">
        <v>-25500</v>
      </c>
      <c r="I286" s="34" t="s">
        <v>9762</v>
      </c>
      <c r="J286" s="34" t="s">
        <v>9763</v>
      </c>
      <c r="K286" s="36">
        <v>-25500</v>
      </c>
      <c r="L286" s="34" t="s">
        <v>9764</v>
      </c>
      <c r="M286" s="6">
        <f t="shared" si="4"/>
        <v>18</v>
      </c>
      <c r="N286" s="6" t="str">
        <f>MID(E286,M286,10)</f>
        <v>PO63000329</v>
      </c>
      <c r="O286" s="6">
        <f>FIND("-",E286)</f>
        <v>28</v>
      </c>
      <c r="P286" s="6" t="str">
        <f>MID(E286,O286+1,2)</f>
        <v>2</v>
      </c>
      <c r="Q286" s="34" t="str">
        <f>C286</f>
        <v>63CIO0646</v>
      </c>
      <c r="R286" s="36">
        <f>-G286</f>
        <v>25500</v>
      </c>
    </row>
    <row r="287" spans="1:18" hidden="1">
      <c r="A287" s="34" t="s">
        <v>27165</v>
      </c>
      <c r="B287" s="34" t="s">
        <v>27502</v>
      </c>
      <c r="C287" s="34" t="s">
        <v>7365</v>
      </c>
      <c r="D287" s="35">
        <v>43971</v>
      </c>
      <c r="E287" s="34" t="s">
        <v>7366</v>
      </c>
      <c r="F287" s="34" t="s">
        <v>27503</v>
      </c>
      <c r="G287" s="36">
        <v>38000</v>
      </c>
      <c r="H287" s="36">
        <v>38000</v>
      </c>
      <c r="I287" s="34" t="s">
        <v>9762</v>
      </c>
      <c r="J287" s="34" t="s">
        <v>9763</v>
      </c>
      <c r="K287" s="36">
        <v>38000</v>
      </c>
      <c r="L287" s="34" t="s">
        <v>9764</v>
      </c>
      <c r="M287" s="6" t="e">
        <f t="shared" si="4"/>
        <v>#VALUE!</v>
      </c>
    </row>
    <row r="288" spans="1:18">
      <c r="A288" s="34" t="s">
        <v>27165</v>
      </c>
      <c r="B288" s="34" t="s">
        <v>27502</v>
      </c>
      <c r="C288" s="34" t="s">
        <v>7365</v>
      </c>
      <c r="D288" s="35">
        <v>43971</v>
      </c>
      <c r="E288" s="34" t="s">
        <v>27504</v>
      </c>
      <c r="F288" s="34" t="s">
        <v>9875</v>
      </c>
      <c r="G288" s="36">
        <v>-38000</v>
      </c>
      <c r="H288" s="36">
        <v>-38000</v>
      </c>
      <c r="I288" s="34" t="s">
        <v>9762</v>
      </c>
      <c r="J288" s="34" t="s">
        <v>9763</v>
      </c>
      <c r="K288" s="36">
        <v>-38000</v>
      </c>
      <c r="L288" s="34" t="s">
        <v>9764</v>
      </c>
      <c r="M288" s="6">
        <f t="shared" si="4"/>
        <v>18</v>
      </c>
      <c r="N288" s="6" t="str">
        <f>MID(E288,M288,10)</f>
        <v>PO63000429</v>
      </c>
      <c r="O288" s="6">
        <f>FIND("-",E288)</f>
        <v>28</v>
      </c>
      <c r="P288" s="6" t="str">
        <f>MID(E288,O288+1,2)</f>
        <v>1</v>
      </c>
      <c r="Q288" s="34" t="str">
        <f>C288</f>
        <v>63CIO0647</v>
      </c>
      <c r="R288" s="36">
        <f>-G288</f>
        <v>38000</v>
      </c>
    </row>
    <row r="289" spans="1:18" hidden="1">
      <c r="A289" s="34" t="s">
        <v>27165</v>
      </c>
      <c r="B289" s="34" t="s">
        <v>27505</v>
      </c>
      <c r="C289" s="34" t="s">
        <v>7766</v>
      </c>
      <c r="D289" s="35">
        <v>43973</v>
      </c>
      <c r="E289" s="34" t="s">
        <v>7767</v>
      </c>
      <c r="F289" s="34" t="s">
        <v>27227</v>
      </c>
      <c r="G289" s="36">
        <v>21500</v>
      </c>
      <c r="H289" s="36">
        <v>21500</v>
      </c>
      <c r="I289" s="34" t="s">
        <v>9762</v>
      </c>
      <c r="J289" s="34" t="s">
        <v>9763</v>
      </c>
      <c r="K289" s="36">
        <v>21500</v>
      </c>
      <c r="L289" s="34" t="s">
        <v>9764</v>
      </c>
      <c r="M289" s="6" t="e">
        <f t="shared" si="4"/>
        <v>#VALUE!</v>
      </c>
    </row>
    <row r="290" spans="1:18">
      <c r="A290" s="34" t="s">
        <v>27165</v>
      </c>
      <c r="B290" s="34" t="s">
        <v>27505</v>
      </c>
      <c r="C290" s="34" t="s">
        <v>7766</v>
      </c>
      <c r="D290" s="35">
        <v>43973</v>
      </c>
      <c r="E290" s="34" t="s">
        <v>27506</v>
      </c>
      <c r="F290" s="34" t="s">
        <v>9875</v>
      </c>
      <c r="G290" s="36">
        <v>-21500</v>
      </c>
      <c r="H290" s="36">
        <v>-21500</v>
      </c>
      <c r="I290" s="34" t="s">
        <v>9762</v>
      </c>
      <c r="J290" s="34" t="s">
        <v>9763</v>
      </c>
      <c r="K290" s="36">
        <v>-21500</v>
      </c>
      <c r="L290" s="34" t="s">
        <v>9764</v>
      </c>
      <c r="M290" s="6">
        <f t="shared" si="4"/>
        <v>18</v>
      </c>
      <c r="N290" s="6" t="str">
        <f>MID(E290,M290,10)</f>
        <v>PO63000357</v>
      </c>
      <c r="O290" s="6">
        <f>FIND("-",E290)</f>
        <v>28</v>
      </c>
      <c r="P290" s="6" t="str">
        <f>MID(E290,O290+1,2)</f>
        <v>2</v>
      </c>
      <c r="Q290" s="34" t="str">
        <f>C290</f>
        <v>63CIO0648</v>
      </c>
      <c r="R290" s="36">
        <f>-G290</f>
        <v>21500</v>
      </c>
    </row>
    <row r="291" spans="1:18" hidden="1">
      <c r="A291" s="34" t="s">
        <v>27165</v>
      </c>
      <c r="B291" s="34" t="s">
        <v>27507</v>
      </c>
      <c r="C291" s="34" t="s">
        <v>7281</v>
      </c>
      <c r="D291" s="35">
        <v>43977</v>
      </c>
      <c r="E291" s="34" t="s">
        <v>27508</v>
      </c>
      <c r="F291" s="34" t="s">
        <v>27509</v>
      </c>
      <c r="G291" s="36">
        <v>133300</v>
      </c>
      <c r="H291" s="36">
        <v>133300</v>
      </c>
      <c r="I291" s="34" t="s">
        <v>9762</v>
      </c>
      <c r="J291" s="34" t="s">
        <v>9763</v>
      </c>
      <c r="K291" s="36">
        <v>133300</v>
      </c>
      <c r="L291" s="34" t="s">
        <v>9764</v>
      </c>
      <c r="M291" s="6" t="e">
        <f t="shared" si="4"/>
        <v>#VALUE!</v>
      </c>
    </row>
    <row r="292" spans="1:18">
      <c r="A292" s="34" t="s">
        <v>27165</v>
      </c>
      <c r="B292" s="34" t="s">
        <v>27507</v>
      </c>
      <c r="C292" s="34" t="s">
        <v>7281</v>
      </c>
      <c r="D292" s="35">
        <v>43977</v>
      </c>
      <c r="E292" s="34" t="s">
        <v>27510</v>
      </c>
      <c r="F292" s="34" t="s">
        <v>9875</v>
      </c>
      <c r="G292" s="36">
        <v>-133300</v>
      </c>
      <c r="H292" s="36">
        <v>-133300</v>
      </c>
      <c r="I292" s="34" t="s">
        <v>9762</v>
      </c>
      <c r="J292" s="34" t="s">
        <v>9763</v>
      </c>
      <c r="K292" s="36">
        <v>-133300</v>
      </c>
      <c r="L292" s="34" t="s">
        <v>9764</v>
      </c>
      <c r="M292" s="6">
        <f t="shared" si="4"/>
        <v>18</v>
      </c>
      <c r="N292" s="6" t="str">
        <f>MID(E292,M292,10)</f>
        <v>PO63000440</v>
      </c>
      <c r="O292" s="6">
        <f>FIND("-",E292)</f>
        <v>28</v>
      </c>
      <c r="P292" s="6" t="str">
        <f>MID(E292,O292+1,2)</f>
        <v>1</v>
      </c>
      <c r="Q292" s="34" t="str">
        <f>C292</f>
        <v>63CIO0649</v>
      </c>
      <c r="R292" s="36">
        <f>-G292</f>
        <v>133300</v>
      </c>
    </row>
    <row r="293" spans="1:18" hidden="1">
      <c r="A293" s="34" t="s">
        <v>27165</v>
      </c>
      <c r="B293" s="34" t="s">
        <v>27511</v>
      </c>
      <c r="C293" s="34" t="s">
        <v>7661</v>
      </c>
      <c r="D293" s="35">
        <v>43976</v>
      </c>
      <c r="E293" s="34" t="s">
        <v>7662</v>
      </c>
      <c r="F293" s="34" t="s">
        <v>27238</v>
      </c>
      <c r="G293" s="36">
        <v>25000</v>
      </c>
      <c r="H293" s="36">
        <v>25000</v>
      </c>
      <c r="I293" s="34" t="s">
        <v>9762</v>
      </c>
      <c r="J293" s="34" t="s">
        <v>9763</v>
      </c>
      <c r="K293" s="36">
        <v>25000</v>
      </c>
      <c r="L293" s="34" t="s">
        <v>9764</v>
      </c>
      <c r="M293" s="6" t="e">
        <f t="shared" si="4"/>
        <v>#VALUE!</v>
      </c>
    </row>
    <row r="294" spans="1:18">
      <c r="A294" s="34" t="s">
        <v>27165</v>
      </c>
      <c r="B294" s="34" t="s">
        <v>27511</v>
      </c>
      <c r="C294" s="34" t="s">
        <v>7661</v>
      </c>
      <c r="D294" s="35">
        <v>43976</v>
      </c>
      <c r="E294" s="34" t="s">
        <v>27512</v>
      </c>
      <c r="F294" s="34" t="s">
        <v>9875</v>
      </c>
      <c r="G294" s="36">
        <v>-25000</v>
      </c>
      <c r="H294" s="36">
        <v>-25000</v>
      </c>
      <c r="I294" s="34" t="s">
        <v>9762</v>
      </c>
      <c r="J294" s="34" t="s">
        <v>9763</v>
      </c>
      <c r="K294" s="36">
        <v>-25000</v>
      </c>
      <c r="L294" s="34" t="s">
        <v>9764</v>
      </c>
      <c r="M294" s="6">
        <f t="shared" si="4"/>
        <v>18</v>
      </c>
      <c r="N294" s="6" t="str">
        <f>MID(E294,M294,10)</f>
        <v>PO63000376</v>
      </c>
      <c r="O294" s="6">
        <f>FIND("-",E294)</f>
        <v>28</v>
      </c>
      <c r="P294" s="6" t="str">
        <f>MID(E294,O294+1,2)</f>
        <v>2</v>
      </c>
      <c r="Q294" s="34" t="str">
        <f>C294</f>
        <v>63CIO0650</v>
      </c>
      <c r="R294" s="36">
        <f>-G294</f>
        <v>25000</v>
      </c>
    </row>
    <row r="295" spans="1:18" hidden="1">
      <c r="A295" s="34" t="s">
        <v>27165</v>
      </c>
      <c r="B295" s="34" t="s">
        <v>27513</v>
      </c>
      <c r="C295" s="34" t="s">
        <v>7675</v>
      </c>
      <c r="D295" s="35">
        <v>43976</v>
      </c>
      <c r="E295" s="34" t="s">
        <v>27514</v>
      </c>
      <c r="F295" s="34" t="s">
        <v>27244</v>
      </c>
      <c r="G295" s="36">
        <v>77000</v>
      </c>
      <c r="H295" s="36">
        <v>77000</v>
      </c>
      <c r="I295" s="34" t="s">
        <v>9762</v>
      </c>
      <c r="J295" s="34" t="s">
        <v>9763</v>
      </c>
      <c r="K295" s="36">
        <v>77000</v>
      </c>
      <c r="L295" s="34" t="s">
        <v>9764</v>
      </c>
      <c r="M295" s="6" t="e">
        <f t="shared" si="4"/>
        <v>#VALUE!</v>
      </c>
    </row>
    <row r="296" spans="1:18">
      <c r="A296" s="34" t="s">
        <v>27165</v>
      </c>
      <c r="B296" s="34" t="s">
        <v>27513</v>
      </c>
      <c r="C296" s="34" t="s">
        <v>7675</v>
      </c>
      <c r="D296" s="35">
        <v>43976</v>
      </c>
      <c r="E296" s="34" t="s">
        <v>27515</v>
      </c>
      <c r="F296" s="34" t="s">
        <v>9875</v>
      </c>
      <c r="G296" s="36">
        <v>-77000</v>
      </c>
      <c r="H296" s="36">
        <v>-77000</v>
      </c>
      <c r="I296" s="34" t="s">
        <v>9762</v>
      </c>
      <c r="J296" s="34" t="s">
        <v>9763</v>
      </c>
      <c r="K296" s="36">
        <v>-77000</v>
      </c>
      <c r="L296" s="34" t="s">
        <v>9764</v>
      </c>
      <c r="M296" s="6">
        <f t="shared" si="4"/>
        <v>18</v>
      </c>
      <c r="N296" s="6" t="str">
        <f>MID(E296,M296,10)</f>
        <v>PO63000375</v>
      </c>
      <c r="O296" s="6">
        <f>FIND("-",E296)</f>
        <v>28</v>
      </c>
      <c r="P296" s="6" t="str">
        <f>MID(E296,O296+1,2)</f>
        <v>2</v>
      </c>
      <c r="Q296" s="34" t="str">
        <f>C296</f>
        <v>63CIO0651</v>
      </c>
      <c r="R296" s="36">
        <f>-G296</f>
        <v>77000</v>
      </c>
    </row>
    <row r="297" spans="1:18" hidden="1">
      <c r="A297" s="34" t="s">
        <v>27165</v>
      </c>
      <c r="B297" s="34" t="s">
        <v>27516</v>
      </c>
      <c r="C297" s="34" t="s">
        <v>7632</v>
      </c>
      <c r="D297" s="35">
        <v>43976</v>
      </c>
      <c r="E297" s="34" t="s">
        <v>7633</v>
      </c>
      <c r="F297" s="34" t="s">
        <v>27241</v>
      </c>
      <c r="G297" s="36">
        <v>22000</v>
      </c>
      <c r="H297" s="36">
        <v>22000</v>
      </c>
      <c r="I297" s="34" t="s">
        <v>9762</v>
      </c>
      <c r="J297" s="34" t="s">
        <v>9763</v>
      </c>
      <c r="K297" s="36">
        <v>22000</v>
      </c>
      <c r="L297" s="34" t="s">
        <v>9764</v>
      </c>
      <c r="M297" s="6" t="e">
        <f t="shared" si="4"/>
        <v>#VALUE!</v>
      </c>
    </row>
    <row r="298" spans="1:18">
      <c r="A298" s="34" t="s">
        <v>27165</v>
      </c>
      <c r="B298" s="34" t="s">
        <v>27516</v>
      </c>
      <c r="C298" s="34" t="s">
        <v>7632</v>
      </c>
      <c r="D298" s="35">
        <v>43976</v>
      </c>
      <c r="E298" s="34" t="s">
        <v>27517</v>
      </c>
      <c r="F298" s="34" t="s">
        <v>9875</v>
      </c>
      <c r="G298" s="36">
        <v>-22000</v>
      </c>
      <c r="H298" s="36">
        <v>-22000</v>
      </c>
      <c r="I298" s="34" t="s">
        <v>9762</v>
      </c>
      <c r="J298" s="34" t="s">
        <v>9763</v>
      </c>
      <c r="K298" s="36">
        <v>-22000</v>
      </c>
      <c r="L298" s="34" t="s">
        <v>9764</v>
      </c>
      <c r="M298" s="6">
        <f t="shared" si="4"/>
        <v>18</v>
      </c>
      <c r="N298" s="6" t="str">
        <f>MID(E298,M298,10)</f>
        <v>PO63000379</v>
      </c>
      <c r="O298" s="6">
        <f>FIND("-",E298)</f>
        <v>28</v>
      </c>
      <c r="P298" s="6" t="str">
        <f>MID(E298,O298+1,2)</f>
        <v>2</v>
      </c>
      <c r="Q298" s="34" t="str">
        <f>C298</f>
        <v>63CIO0652</v>
      </c>
      <c r="R298" s="36">
        <f>-G298</f>
        <v>22000</v>
      </c>
    </row>
    <row r="299" spans="1:18" hidden="1">
      <c r="A299" s="34" t="s">
        <v>27165</v>
      </c>
      <c r="B299" s="34" t="s">
        <v>27518</v>
      </c>
      <c r="C299" s="34" t="s">
        <v>7269</v>
      </c>
      <c r="D299" s="35">
        <v>43973</v>
      </c>
      <c r="E299" s="34" t="s">
        <v>27519</v>
      </c>
      <c r="F299" s="34" t="s">
        <v>27520</v>
      </c>
      <c r="G299" s="36">
        <v>35000</v>
      </c>
      <c r="H299" s="36">
        <v>35000</v>
      </c>
      <c r="I299" s="34" t="s">
        <v>9762</v>
      </c>
      <c r="J299" s="34" t="s">
        <v>9763</v>
      </c>
      <c r="K299" s="36">
        <v>35000</v>
      </c>
      <c r="L299" s="34" t="s">
        <v>9764</v>
      </c>
      <c r="M299" s="6" t="e">
        <f t="shared" si="4"/>
        <v>#VALUE!</v>
      </c>
    </row>
    <row r="300" spans="1:18">
      <c r="A300" s="34" t="s">
        <v>27165</v>
      </c>
      <c r="B300" s="34" t="s">
        <v>27518</v>
      </c>
      <c r="C300" s="34" t="s">
        <v>7269</v>
      </c>
      <c r="D300" s="35">
        <v>43973</v>
      </c>
      <c r="E300" s="34" t="s">
        <v>27521</v>
      </c>
      <c r="F300" s="34" t="s">
        <v>9875</v>
      </c>
      <c r="G300" s="36">
        <v>-35000</v>
      </c>
      <c r="H300" s="36">
        <v>-35000</v>
      </c>
      <c r="I300" s="34" t="s">
        <v>9762</v>
      </c>
      <c r="J300" s="34" t="s">
        <v>9763</v>
      </c>
      <c r="K300" s="36">
        <v>-35000</v>
      </c>
      <c r="L300" s="34" t="s">
        <v>9764</v>
      </c>
      <c r="M300" s="6">
        <f t="shared" si="4"/>
        <v>18</v>
      </c>
      <c r="N300" s="6" t="str">
        <f>MID(E300,M300,10)</f>
        <v>PO63000442</v>
      </c>
      <c r="O300" s="6">
        <f>FIND("-",E300)</f>
        <v>28</v>
      </c>
      <c r="P300" s="6" t="str">
        <f>MID(E300,O300+1,2)</f>
        <v>1</v>
      </c>
      <c r="Q300" s="34" t="str">
        <f>C300</f>
        <v>63CIO0653</v>
      </c>
      <c r="R300" s="36">
        <f>-G300</f>
        <v>35000</v>
      </c>
    </row>
    <row r="301" spans="1:18" hidden="1">
      <c r="A301" s="34" t="s">
        <v>27165</v>
      </c>
      <c r="B301" s="34" t="s">
        <v>27522</v>
      </c>
      <c r="C301" s="34" t="s">
        <v>9724</v>
      </c>
      <c r="D301" s="35">
        <v>43952</v>
      </c>
      <c r="E301" s="34" t="s">
        <v>9725</v>
      </c>
      <c r="F301" s="34" t="s">
        <v>27523</v>
      </c>
      <c r="G301" s="36">
        <v>464256.45</v>
      </c>
      <c r="H301" s="36">
        <v>464256.45</v>
      </c>
      <c r="I301" s="34" t="s">
        <v>9762</v>
      </c>
      <c r="J301" s="34" t="s">
        <v>9763</v>
      </c>
      <c r="K301" s="36">
        <v>464256.45</v>
      </c>
      <c r="L301" s="34" t="s">
        <v>9764</v>
      </c>
      <c r="M301" s="6" t="e">
        <f t="shared" si="4"/>
        <v>#VALUE!</v>
      </c>
    </row>
    <row r="302" spans="1:18" hidden="1">
      <c r="A302" s="34" t="s">
        <v>27165</v>
      </c>
      <c r="B302" s="34" t="s">
        <v>27522</v>
      </c>
      <c r="C302" s="34" t="s">
        <v>9724</v>
      </c>
      <c r="D302" s="35">
        <v>43952</v>
      </c>
      <c r="E302" s="34" t="s">
        <v>27524</v>
      </c>
      <c r="F302" s="34" t="s">
        <v>27523</v>
      </c>
      <c r="G302" s="36">
        <v>32497.95</v>
      </c>
      <c r="H302" s="36">
        <v>32497.95</v>
      </c>
      <c r="I302" s="34" t="s">
        <v>9762</v>
      </c>
      <c r="J302" s="34" t="s">
        <v>9763</v>
      </c>
      <c r="K302" s="36">
        <v>32497.95</v>
      </c>
      <c r="L302" s="34" t="s">
        <v>9764</v>
      </c>
      <c r="M302" s="6">
        <f t="shared" si="4"/>
        <v>18</v>
      </c>
    </row>
    <row r="303" spans="1:18">
      <c r="A303" s="34" t="s">
        <v>27165</v>
      </c>
      <c r="B303" s="34" t="s">
        <v>27522</v>
      </c>
      <c r="C303" s="34" t="s">
        <v>9724</v>
      </c>
      <c r="D303" s="35">
        <v>43952</v>
      </c>
      <c r="E303" s="34" t="s">
        <v>27524</v>
      </c>
      <c r="F303" s="34" t="s">
        <v>9875</v>
      </c>
      <c r="G303" s="36">
        <v>-496754.4</v>
      </c>
      <c r="H303" s="36">
        <v>-496754.4</v>
      </c>
      <c r="I303" s="34" t="s">
        <v>9762</v>
      </c>
      <c r="J303" s="34" t="s">
        <v>9763</v>
      </c>
      <c r="K303" s="36">
        <v>-496754.4</v>
      </c>
      <c r="L303" s="34" t="s">
        <v>9764</v>
      </c>
      <c r="M303" s="6">
        <f t="shared" si="4"/>
        <v>18</v>
      </c>
      <c r="N303" s="6" t="str">
        <f>MID(E303,M303,10)</f>
        <v>PO63000002</v>
      </c>
      <c r="O303" s="6" t="e">
        <f>FIND("-",E303)</f>
        <v>#VALUE!</v>
      </c>
      <c r="P303" s="6" t="e">
        <f>MID(E303,O303+1,2)</f>
        <v>#VALUE!</v>
      </c>
      <c r="Q303" s="34" t="str">
        <f>C303</f>
        <v>63CIO0654</v>
      </c>
      <c r="R303" s="36">
        <f>-G303</f>
        <v>496754.4</v>
      </c>
    </row>
    <row r="304" spans="1:18" hidden="1">
      <c r="A304" s="34" t="s">
        <v>27165</v>
      </c>
      <c r="B304" s="34" t="s">
        <v>27525</v>
      </c>
      <c r="C304" s="34" t="s">
        <v>7198</v>
      </c>
      <c r="D304" s="35">
        <v>43978</v>
      </c>
      <c r="E304" s="34" t="s">
        <v>7199</v>
      </c>
      <c r="F304" s="34" t="s">
        <v>27526</v>
      </c>
      <c r="G304" s="36">
        <v>65000</v>
      </c>
      <c r="H304" s="36">
        <v>65000</v>
      </c>
      <c r="I304" s="34" t="s">
        <v>9762</v>
      </c>
      <c r="J304" s="34" t="s">
        <v>9763</v>
      </c>
      <c r="K304" s="36">
        <v>65000</v>
      </c>
      <c r="L304" s="34" t="s">
        <v>9764</v>
      </c>
      <c r="M304" s="6" t="e">
        <f t="shared" si="4"/>
        <v>#VALUE!</v>
      </c>
    </row>
    <row r="305" spans="1:18">
      <c r="A305" s="34" t="s">
        <v>27165</v>
      </c>
      <c r="B305" s="34" t="s">
        <v>27525</v>
      </c>
      <c r="C305" s="34" t="s">
        <v>7198</v>
      </c>
      <c r="D305" s="35">
        <v>43978</v>
      </c>
      <c r="E305" s="34" t="s">
        <v>27527</v>
      </c>
      <c r="F305" s="34" t="s">
        <v>9875</v>
      </c>
      <c r="G305" s="36">
        <v>-65000</v>
      </c>
      <c r="H305" s="36">
        <v>-65000</v>
      </c>
      <c r="I305" s="34" t="s">
        <v>9762</v>
      </c>
      <c r="J305" s="34" t="s">
        <v>9763</v>
      </c>
      <c r="K305" s="36">
        <v>-65000</v>
      </c>
      <c r="L305" s="34" t="s">
        <v>9764</v>
      </c>
      <c r="M305" s="6">
        <f t="shared" si="4"/>
        <v>18</v>
      </c>
      <c r="N305" s="6" t="str">
        <f>MID(E305,M305,10)</f>
        <v>PO63000452</v>
      </c>
      <c r="O305" s="6">
        <f>FIND("-",E305)</f>
        <v>28</v>
      </c>
      <c r="P305" s="6" t="str">
        <f>MID(E305,O305+1,2)</f>
        <v>1</v>
      </c>
      <c r="Q305" s="34" t="str">
        <f>C305</f>
        <v>63CIO0655</v>
      </c>
      <c r="R305" s="36">
        <f>-G305</f>
        <v>65000</v>
      </c>
    </row>
    <row r="306" spans="1:18" hidden="1">
      <c r="A306" s="34" t="s">
        <v>27165</v>
      </c>
      <c r="B306" s="34" t="s">
        <v>27528</v>
      </c>
      <c r="C306" s="34" t="s">
        <v>7829</v>
      </c>
      <c r="D306" s="35">
        <v>43973</v>
      </c>
      <c r="E306" s="34" t="s">
        <v>7830</v>
      </c>
      <c r="F306" s="34" t="s">
        <v>27529</v>
      </c>
      <c r="G306" s="36">
        <v>133225</v>
      </c>
      <c r="H306" s="36">
        <v>133225</v>
      </c>
      <c r="I306" s="34" t="s">
        <v>9762</v>
      </c>
      <c r="J306" s="34" t="s">
        <v>9763</v>
      </c>
      <c r="K306" s="36">
        <v>133225</v>
      </c>
      <c r="L306" s="34" t="s">
        <v>9764</v>
      </c>
      <c r="M306" s="6" t="e">
        <f t="shared" si="4"/>
        <v>#VALUE!</v>
      </c>
    </row>
    <row r="307" spans="1:18">
      <c r="A307" s="34" t="s">
        <v>27165</v>
      </c>
      <c r="B307" s="34" t="s">
        <v>27528</v>
      </c>
      <c r="C307" s="34" t="s">
        <v>7829</v>
      </c>
      <c r="D307" s="35">
        <v>43973</v>
      </c>
      <c r="E307" s="34" t="s">
        <v>27530</v>
      </c>
      <c r="F307" s="34" t="s">
        <v>9875</v>
      </c>
      <c r="G307" s="36">
        <v>-133225</v>
      </c>
      <c r="H307" s="36">
        <v>-133225</v>
      </c>
      <c r="I307" s="34" t="s">
        <v>9762</v>
      </c>
      <c r="J307" s="34" t="s">
        <v>9763</v>
      </c>
      <c r="K307" s="36">
        <v>-133225</v>
      </c>
      <c r="L307" s="34" t="s">
        <v>9764</v>
      </c>
      <c r="M307" s="6">
        <f t="shared" si="4"/>
        <v>18</v>
      </c>
      <c r="N307" s="6" t="str">
        <f>MID(E307,M307,10)</f>
        <v>PO63000349</v>
      </c>
      <c r="O307" s="6">
        <f>FIND("-",E307)</f>
        <v>28</v>
      </c>
      <c r="P307" s="6" t="str">
        <f>MID(E307,O307+1,2)</f>
        <v>2</v>
      </c>
      <c r="Q307" s="34" t="str">
        <f>C307</f>
        <v>63CIO0656</v>
      </c>
      <c r="R307" s="36">
        <f>-G307</f>
        <v>133225</v>
      </c>
    </row>
    <row r="308" spans="1:18" hidden="1">
      <c r="A308" s="34" t="s">
        <v>27165</v>
      </c>
      <c r="B308" s="34" t="s">
        <v>27531</v>
      </c>
      <c r="C308" s="34" t="s">
        <v>533</v>
      </c>
      <c r="D308" s="35">
        <v>43983</v>
      </c>
      <c r="E308" s="34" t="s">
        <v>535</v>
      </c>
      <c r="F308" s="34" t="s">
        <v>27532</v>
      </c>
      <c r="G308" s="36">
        <v>147300</v>
      </c>
      <c r="H308" s="36">
        <v>147300</v>
      </c>
      <c r="I308" s="34" t="s">
        <v>9762</v>
      </c>
      <c r="J308" s="34" t="s">
        <v>9763</v>
      </c>
      <c r="K308" s="36">
        <v>147300</v>
      </c>
      <c r="L308" s="34" t="s">
        <v>9764</v>
      </c>
      <c r="M308" s="6" t="e">
        <f t="shared" si="4"/>
        <v>#VALUE!</v>
      </c>
    </row>
    <row r="309" spans="1:18">
      <c r="A309" s="34" t="s">
        <v>27165</v>
      </c>
      <c r="B309" s="34" t="s">
        <v>27531</v>
      </c>
      <c r="C309" s="34" t="s">
        <v>533</v>
      </c>
      <c r="D309" s="35">
        <v>43983</v>
      </c>
      <c r="E309" s="34" t="s">
        <v>27533</v>
      </c>
      <c r="F309" s="34" t="s">
        <v>9875</v>
      </c>
      <c r="G309" s="36">
        <v>-147300</v>
      </c>
      <c r="H309" s="36">
        <v>-147300</v>
      </c>
      <c r="I309" s="34" t="s">
        <v>9762</v>
      </c>
      <c r="J309" s="34" t="s">
        <v>9763</v>
      </c>
      <c r="K309" s="36">
        <v>-147300</v>
      </c>
      <c r="L309" s="34" t="s">
        <v>9764</v>
      </c>
      <c r="M309" s="6">
        <f t="shared" si="4"/>
        <v>18</v>
      </c>
      <c r="N309" s="6" t="str">
        <f>MID(E309,M309,10)</f>
        <v>PO63000409</v>
      </c>
      <c r="O309" s="6">
        <f>FIND("-",E309)</f>
        <v>28</v>
      </c>
      <c r="P309" s="6" t="str">
        <f>MID(E309,O309+1,2)</f>
        <v>1</v>
      </c>
      <c r="Q309" s="34" t="str">
        <f>C309</f>
        <v>63CIO0657</v>
      </c>
      <c r="R309" s="36">
        <f>-G309</f>
        <v>147300</v>
      </c>
    </row>
    <row r="310" spans="1:18" hidden="1">
      <c r="A310" s="34" t="s">
        <v>27165</v>
      </c>
      <c r="B310" s="34" t="s">
        <v>27534</v>
      </c>
      <c r="C310" s="34" t="s">
        <v>7457</v>
      </c>
      <c r="D310" s="35">
        <v>43983</v>
      </c>
      <c r="E310" s="34" t="s">
        <v>7458</v>
      </c>
      <c r="F310" s="34" t="s">
        <v>27535</v>
      </c>
      <c r="G310" s="36">
        <v>10000</v>
      </c>
      <c r="H310" s="36">
        <v>10000</v>
      </c>
      <c r="I310" s="34" t="s">
        <v>9762</v>
      </c>
      <c r="J310" s="34" t="s">
        <v>9763</v>
      </c>
      <c r="K310" s="36">
        <v>10000</v>
      </c>
      <c r="L310" s="34" t="s">
        <v>9764</v>
      </c>
      <c r="M310" s="6" t="e">
        <f t="shared" si="4"/>
        <v>#VALUE!</v>
      </c>
    </row>
    <row r="311" spans="1:18">
      <c r="A311" s="34" t="s">
        <v>27165</v>
      </c>
      <c r="B311" s="34" t="s">
        <v>27534</v>
      </c>
      <c r="C311" s="34" t="s">
        <v>7457</v>
      </c>
      <c r="D311" s="35">
        <v>43983</v>
      </c>
      <c r="E311" s="34" t="s">
        <v>27536</v>
      </c>
      <c r="F311" s="34" t="s">
        <v>9875</v>
      </c>
      <c r="G311" s="36">
        <v>-10000</v>
      </c>
      <c r="H311" s="36">
        <v>-10000</v>
      </c>
      <c r="I311" s="34" t="s">
        <v>9762</v>
      </c>
      <c r="J311" s="34" t="s">
        <v>9763</v>
      </c>
      <c r="K311" s="36">
        <v>-10000</v>
      </c>
      <c r="L311" s="34" t="s">
        <v>9764</v>
      </c>
      <c r="M311" s="6">
        <f t="shared" si="4"/>
        <v>18</v>
      </c>
      <c r="N311" s="6" t="str">
        <f>MID(E311,M311,10)</f>
        <v>PO63000411</v>
      </c>
      <c r="O311" s="6" t="e">
        <f>FIND("-",E311)</f>
        <v>#VALUE!</v>
      </c>
      <c r="P311" s="6" t="e">
        <f>MID(E311,O311+1,2)</f>
        <v>#VALUE!</v>
      </c>
      <c r="Q311" s="34" t="str">
        <f>C311</f>
        <v>63CIO0658</v>
      </c>
      <c r="R311" s="36">
        <f>-G311</f>
        <v>10000</v>
      </c>
    </row>
    <row r="312" spans="1:18" hidden="1">
      <c r="A312" s="34" t="s">
        <v>27165</v>
      </c>
      <c r="B312" s="34" t="s">
        <v>27537</v>
      </c>
      <c r="C312" s="34" t="s">
        <v>7525</v>
      </c>
      <c r="D312" s="35">
        <v>43983</v>
      </c>
      <c r="E312" s="34" t="s">
        <v>7526</v>
      </c>
      <c r="F312" s="34" t="s">
        <v>27261</v>
      </c>
      <c r="G312" s="36">
        <v>100000</v>
      </c>
      <c r="H312" s="36">
        <v>100000</v>
      </c>
      <c r="I312" s="34" t="s">
        <v>9762</v>
      </c>
      <c r="J312" s="34" t="s">
        <v>9763</v>
      </c>
      <c r="K312" s="36">
        <v>100000</v>
      </c>
      <c r="L312" s="34" t="s">
        <v>9764</v>
      </c>
      <c r="M312" s="6" t="e">
        <f t="shared" si="4"/>
        <v>#VALUE!</v>
      </c>
    </row>
    <row r="313" spans="1:18">
      <c r="A313" s="34" t="s">
        <v>27165</v>
      </c>
      <c r="B313" s="34" t="s">
        <v>27537</v>
      </c>
      <c r="C313" s="34" t="s">
        <v>7525</v>
      </c>
      <c r="D313" s="35">
        <v>43983</v>
      </c>
      <c r="E313" s="34" t="s">
        <v>27538</v>
      </c>
      <c r="F313" s="34" t="s">
        <v>9875</v>
      </c>
      <c r="G313" s="36">
        <v>-100000</v>
      </c>
      <c r="H313" s="36">
        <v>-100000</v>
      </c>
      <c r="I313" s="34" t="s">
        <v>9762</v>
      </c>
      <c r="J313" s="34" t="s">
        <v>9763</v>
      </c>
      <c r="K313" s="36">
        <v>-100000</v>
      </c>
      <c r="L313" s="34" t="s">
        <v>9764</v>
      </c>
      <c r="M313" s="6">
        <f t="shared" si="4"/>
        <v>18</v>
      </c>
      <c r="N313" s="6" t="str">
        <f>MID(E313,M313,10)</f>
        <v>PO63000396</v>
      </c>
      <c r="O313" s="6">
        <f>FIND("-",E313)</f>
        <v>28</v>
      </c>
      <c r="P313" s="6" t="str">
        <f>MID(E313,O313+1,2)</f>
        <v>2</v>
      </c>
      <c r="Q313" s="34" t="str">
        <f>C313</f>
        <v>63CIO0659</v>
      </c>
      <c r="R313" s="36">
        <f>-G313</f>
        <v>100000</v>
      </c>
    </row>
    <row r="314" spans="1:18" hidden="1">
      <c r="A314" s="34" t="s">
        <v>27165</v>
      </c>
      <c r="B314" s="34" t="s">
        <v>27539</v>
      </c>
      <c r="C314" s="34" t="s">
        <v>7609</v>
      </c>
      <c r="D314" s="35">
        <v>43983</v>
      </c>
      <c r="E314" s="34" t="s">
        <v>7610</v>
      </c>
      <c r="F314" s="34" t="s">
        <v>27287</v>
      </c>
      <c r="G314" s="36">
        <v>194000</v>
      </c>
      <c r="H314" s="36">
        <v>194000</v>
      </c>
      <c r="I314" s="34" t="s">
        <v>9762</v>
      </c>
      <c r="J314" s="34" t="s">
        <v>9763</v>
      </c>
      <c r="K314" s="36">
        <v>194000</v>
      </c>
      <c r="L314" s="34" t="s">
        <v>9764</v>
      </c>
      <c r="M314" s="6" t="e">
        <f t="shared" si="4"/>
        <v>#VALUE!</v>
      </c>
    </row>
    <row r="315" spans="1:18">
      <c r="A315" s="34" t="s">
        <v>27165</v>
      </c>
      <c r="B315" s="34" t="s">
        <v>27539</v>
      </c>
      <c r="C315" s="34" t="s">
        <v>7609</v>
      </c>
      <c r="D315" s="35">
        <v>43983</v>
      </c>
      <c r="E315" s="34" t="s">
        <v>27540</v>
      </c>
      <c r="F315" s="34" t="s">
        <v>9875</v>
      </c>
      <c r="G315" s="36">
        <v>-194000</v>
      </c>
      <c r="H315" s="36">
        <v>-194000</v>
      </c>
      <c r="I315" s="34" t="s">
        <v>9762</v>
      </c>
      <c r="J315" s="34" t="s">
        <v>9763</v>
      </c>
      <c r="K315" s="36">
        <v>-194000</v>
      </c>
      <c r="L315" s="34" t="s">
        <v>9764</v>
      </c>
      <c r="M315" s="6">
        <f t="shared" si="4"/>
        <v>18</v>
      </c>
      <c r="N315" s="6" t="str">
        <f>MID(E315,M315,10)</f>
        <v>PO63000382</v>
      </c>
      <c r="O315" s="6">
        <f>FIND("-",E315)</f>
        <v>28</v>
      </c>
      <c r="P315" s="6" t="str">
        <f>MID(E315,O315+1,2)</f>
        <v>2</v>
      </c>
      <c r="Q315" s="34" t="str">
        <f>C315</f>
        <v>63CIO0660</v>
      </c>
      <c r="R315" s="36">
        <f>-G315</f>
        <v>194000</v>
      </c>
    </row>
    <row r="316" spans="1:18" hidden="1">
      <c r="A316" s="34" t="s">
        <v>27165</v>
      </c>
      <c r="B316" s="34" t="s">
        <v>27541</v>
      </c>
      <c r="C316" s="34" t="s">
        <v>7414</v>
      </c>
      <c r="D316" s="35">
        <v>43983</v>
      </c>
      <c r="E316" s="34" t="s">
        <v>7415</v>
      </c>
      <c r="F316" s="34" t="s">
        <v>27542</v>
      </c>
      <c r="G316" s="36">
        <v>6330</v>
      </c>
      <c r="H316" s="36">
        <v>6330</v>
      </c>
      <c r="I316" s="34" t="s">
        <v>9762</v>
      </c>
      <c r="J316" s="34" t="s">
        <v>9763</v>
      </c>
      <c r="K316" s="36">
        <v>6330</v>
      </c>
      <c r="L316" s="34" t="s">
        <v>9764</v>
      </c>
      <c r="M316" s="6" t="e">
        <f t="shared" si="4"/>
        <v>#VALUE!</v>
      </c>
    </row>
    <row r="317" spans="1:18">
      <c r="A317" s="34" t="s">
        <v>27165</v>
      </c>
      <c r="B317" s="34" t="s">
        <v>27541</v>
      </c>
      <c r="C317" s="34" t="s">
        <v>7414</v>
      </c>
      <c r="D317" s="35">
        <v>43983</v>
      </c>
      <c r="E317" s="34" t="s">
        <v>27543</v>
      </c>
      <c r="F317" s="34" t="s">
        <v>9875</v>
      </c>
      <c r="G317" s="36">
        <v>-6330</v>
      </c>
      <c r="H317" s="36">
        <v>-6330</v>
      </c>
      <c r="I317" s="34" t="s">
        <v>9762</v>
      </c>
      <c r="J317" s="34" t="s">
        <v>9763</v>
      </c>
      <c r="K317" s="36">
        <v>-6330</v>
      </c>
      <c r="L317" s="34" t="s">
        <v>9764</v>
      </c>
      <c r="M317" s="6">
        <f t="shared" si="4"/>
        <v>18</v>
      </c>
      <c r="N317" s="6" t="str">
        <f>MID(E317,M317,10)</f>
        <v>PO63000420</v>
      </c>
      <c r="O317" s="6" t="e">
        <f>FIND("-",E317)</f>
        <v>#VALUE!</v>
      </c>
      <c r="P317" s="6" t="e">
        <f>MID(E317,O317+1,2)</f>
        <v>#VALUE!</v>
      </c>
      <c r="Q317" s="34" t="str">
        <f>C317</f>
        <v>63CIO0661</v>
      </c>
      <c r="R317" s="36">
        <f>-G317</f>
        <v>6330</v>
      </c>
    </row>
    <row r="318" spans="1:18" hidden="1">
      <c r="A318" s="34" t="s">
        <v>27165</v>
      </c>
      <c r="B318" s="34" t="s">
        <v>27544</v>
      </c>
      <c r="C318" s="34" t="s">
        <v>7424</v>
      </c>
      <c r="D318" s="35">
        <v>43983</v>
      </c>
      <c r="E318" s="34" t="s">
        <v>7425</v>
      </c>
      <c r="F318" s="34" t="s">
        <v>27545</v>
      </c>
      <c r="G318" s="36">
        <v>225000</v>
      </c>
      <c r="H318" s="36">
        <v>225000</v>
      </c>
      <c r="I318" s="34" t="s">
        <v>9762</v>
      </c>
      <c r="J318" s="34" t="s">
        <v>9763</v>
      </c>
      <c r="K318" s="36">
        <v>225000</v>
      </c>
      <c r="L318" s="34" t="s">
        <v>9764</v>
      </c>
      <c r="M318" s="6" t="e">
        <f t="shared" si="4"/>
        <v>#VALUE!</v>
      </c>
    </row>
    <row r="319" spans="1:18" hidden="1">
      <c r="A319" s="34" t="s">
        <v>27165</v>
      </c>
      <c r="B319" s="34" t="s">
        <v>27544</v>
      </c>
      <c r="C319" s="34" t="s">
        <v>7424</v>
      </c>
      <c r="D319" s="35">
        <v>43983</v>
      </c>
      <c r="E319" s="34" t="s">
        <v>27546</v>
      </c>
      <c r="F319" s="34" t="s">
        <v>27545</v>
      </c>
      <c r="G319" s="36">
        <v>15750</v>
      </c>
      <c r="H319" s="36">
        <v>15750</v>
      </c>
      <c r="I319" s="34" t="s">
        <v>9762</v>
      </c>
      <c r="J319" s="34" t="s">
        <v>9763</v>
      </c>
      <c r="K319" s="36">
        <v>15750</v>
      </c>
      <c r="L319" s="34" t="s">
        <v>9764</v>
      </c>
      <c r="M319" s="6">
        <f t="shared" si="4"/>
        <v>18</v>
      </c>
    </row>
    <row r="320" spans="1:18">
      <c r="A320" s="34" t="s">
        <v>27165</v>
      </c>
      <c r="B320" s="34" t="s">
        <v>27544</v>
      </c>
      <c r="C320" s="34" t="s">
        <v>7424</v>
      </c>
      <c r="D320" s="35">
        <v>43983</v>
      </c>
      <c r="E320" s="34" t="s">
        <v>27546</v>
      </c>
      <c r="F320" s="34" t="s">
        <v>9875</v>
      </c>
      <c r="G320" s="36">
        <v>-240750</v>
      </c>
      <c r="H320" s="36">
        <v>-240750</v>
      </c>
      <c r="I320" s="34" t="s">
        <v>9762</v>
      </c>
      <c r="J320" s="34" t="s">
        <v>9763</v>
      </c>
      <c r="K320" s="36">
        <v>-240750</v>
      </c>
      <c r="L320" s="34" t="s">
        <v>9764</v>
      </c>
      <c r="M320" s="6">
        <f t="shared" si="4"/>
        <v>18</v>
      </c>
      <c r="N320" s="6" t="str">
        <f>MID(E320,M320,10)</f>
        <v>PO63000417</v>
      </c>
      <c r="O320" s="6">
        <f>FIND("-",E320)</f>
        <v>28</v>
      </c>
      <c r="P320" s="6" t="str">
        <f>MID(E320,O320+1,2)</f>
        <v>1</v>
      </c>
      <c r="Q320" s="34" t="str">
        <f>C320</f>
        <v>63CIO0662</v>
      </c>
      <c r="R320" s="36">
        <f>-G320</f>
        <v>240750</v>
      </c>
    </row>
    <row r="321" spans="1:18" hidden="1">
      <c r="A321" s="34" t="s">
        <v>27165</v>
      </c>
      <c r="B321" s="34" t="s">
        <v>27547</v>
      </c>
      <c r="C321" s="34" t="s">
        <v>7910</v>
      </c>
      <c r="D321" s="35">
        <v>43983</v>
      </c>
      <c r="E321" s="34" t="s">
        <v>7911</v>
      </c>
      <c r="F321" s="34" t="s">
        <v>27336</v>
      </c>
      <c r="G321" s="36">
        <v>20000</v>
      </c>
      <c r="H321" s="36">
        <v>20000</v>
      </c>
      <c r="I321" s="34" t="s">
        <v>9762</v>
      </c>
      <c r="J321" s="34" t="s">
        <v>9763</v>
      </c>
      <c r="K321" s="36">
        <v>20000</v>
      </c>
      <c r="L321" s="34" t="s">
        <v>9764</v>
      </c>
      <c r="M321" s="6" t="e">
        <f t="shared" si="4"/>
        <v>#VALUE!</v>
      </c>
    </row>
    <row r="322" spans="1:18">
      <c r="A322" s="34" t="s">
        <v>27165</v>
      </c>
      <c r="B322" s="34" t="s">
        <v>27547</v>
      </c>
      <c r="C322" s="34" t="s">
        <v>7910</v>
      </c>
      <c r="D322" s="35">
        <v>43983</v>
      </c>
      <c r="E322" s="34" t="s">
        <v>27548</v>
      </c>
      <c r="F322" s="34" t="s">
        <v>9875</v>
      </c>
      <c r="G322" s="36">
        <v>-20000</v>
      </c>
      <c r="H322" s="36">
        <v>-20000</v>
      </c>
      <c r="I322" s="34" t="s">
        <v>9762</v>
      </c>
      <c r="J322" s="34" t="s">
        <v>9763</v>
      </c>
      <c r="K322" s="36">
        <v>-20000</v>
      </c>
      <c r="L322" s="34" t="s">
        <v>9764</v>
      </c>
      <c r="M322" s="6">
        <f t="shared" si="4"/>
        <v>18</v>
      </c>
      <c r="N322" s="6" t="str">
        <f>MID(E322,M322,10)</f>
        <v>PO63000333</v>
      </c>
      <c r="O322" s="6">
        <f>FIND("-",E322)</f>
        <v>28</v>
      </c>
      <c r="P322" s="6" t="str">
        <f>MID(E322,O322+1,2)</f>
        <v>2</v>
      </c>
      <c r="Q322" s="34" t="str">
        <f>C322</f>
        <v>63CIO0663</v>
      </c>
      <c r="R322" s="36">
        <f>-G322</f>
        <v>20000</v>
      </c>
    </row>
    <row r="323" spans="1:18" hidden="1">
      <c r="A323" s="34" t="s">
        <v>27165</v>
      </c>
      <c r="B323" s="34" t="s">
        <v>27549</v>
      </c>
      <c r="C323" s="34" t="s">
        <v>7388</v>
      </c>
      <c r="D323" s="35">
        <v>43983</v>
      </c>
      <c r="E323" s="34" t="s">
        <v>7389</v>
      </c>
      <c r="F323" s="34" t="s">
        <v>27550</v>
      </c>
      <c r="G323" s="36">
        <v>40000</v>
      </c>
      <c r="H323" s="36">
        <v>40000</v>
      </c>
      <c r="I323" s="34" t="s">
        <v>9762</v>
      </c>
      <c r="J323" s="34" t="s">
        <v>9763</v>
      </c>
      <c r="K323" s="36">
        <v>40000</v>
      </c>
      <c r="L323" s="34" t="s">
        <v>9764</v>
      </c>
      <c r="M323" s="6" t="e">
        <f t="shared" ref="M323:M386" si="5">FIND("PO",E323)</f>
        <v>#VALUE!</v>
      </c>
    </row>
    <row r="324" spans="1:18" hidden="1">
      <c r="A324" s="34" t="s">
        <v>27165</v>
      </c>
      <c r="B324" s="34" t="s">
        <v>27549</v>
      </c>
      <c r="C324" s="34" t="s">
        <v>7388</v>
      </c>
      <c r="D324" s="35">
        <v>43983</v>
      </c>
      <c r="E324" s="34" t="s">
        <v>27551</v>
      </c>
      <c r="F324" s="34" t="s">
        <v>27550</v>
      </c>
      <c r="G324" s="36">
        <v>2800</v>
      </c>
      <c r="H324" s="36">
        <v>2800</v>
      </c>
      <c r="I324" s="34" t="s">
        <v>9762</v>
      </c>
      <c r="J324" s="34" t="s">
        <v>9763</v>
      </c>
      <c r="K324" s="36">
        <v>2800</v>
      </c>
      <c r="L324" s="34" t="s">
        <v>9764</v>
      </c>
      <c r="M324" s="6">
        <f t="shared" si="5"/>
        <v>18</v>
      </c>
    </row>
    <row r="325" spans="1:18">
      <c r="A325" s="34" t="s">
        <v>27165</v>
      </c>
      <c r="B325" s="34" t="s">
        <v>27549</v>
      </c>
      <c r="C325" s="34" t="s">
        <v>7388</v>
      </c>
      <c r="D325" s="35">
        <v>43983</v>
      </c>
      <c r="E325" s="34" t="s">
        <v>27551</v>
      </c>
      <c r="F325" s="34" t="s">
        <v>9875</v>
      </c>
      <c r="G325" s="36">
        <v>-42800</v>
      </c>
      <c r="H325" s="36">
        <v>-42800</v>
      </c>
      <c r="I325" s="34" t="s">
        <v>9762</v>
      </c>
      <c r="J325" s="34" t="s">
        <v>9763</v>
      </c>
      <c r="K325" s="36">
        <v>-42800</v>
      </c>
      <c r="L325" s="34" t="s">
        <v>9764</v>
      </c>
      <c r="M325" s="6">
        <f t="shared" si="5"/>
        <v>18</v>
      </c>
      <c r="N325" s="6" t="str">
        <f>MID(E325,M325,10)</f>
        <v>PO63000422</v>
      </c>
      <c r="O325" s="6" t="e">
        <f>FIND("-",E325)</f>
        <v>#VALUE!</v>
      </c>
      <c r="P325" s="6" t="e">
        <f>MID(E325,O325+1,2)</f>
        <v>#VALUE!</v>
      </c>
      <c r="Q325" s="34" t="str">
        <f>C325</f>
        <v>63CIO0664</v>
      </c>
      <c r="R325" s="36">
        <f>-G325</f>
        <v>42800</v>
      </c>
    </row>
    <row r="326" spans="1:18" hidden="1">
      <c r="A326" s="34" t="s">
        <v>27165</v>
      </c>
      <c r="B326" s="34" t="s">
        <v>27552</v>
      </c>
      <c r="C326" s="34" t="s">
        <v>7994</v>
      </c>
      <c r="D326" s="35">
        <v>43983</v>
      </c>
      <c r="E326" s="34" t="s">
        <v>7995</v>
      </c>
      <c r="F326" s="34" t="s">
        <v>27553</v>
      </c>
      <c r="G326" s="36">
        <v>4200000</v>
      </c>
      <c r="H326" s="36">
        <v>4200000</v>
      </c>
      <c r="I326" s="34" t="s">
        <v>9762</v>
      </c>
      <c r="J326" s="34" t="s">
        <v>9763</v>
      </c>
      <c r="K326" s="36">
        <v>4200000</v>
      </c>
      <c r="L326" s="34" t="s">
        <v>9764</v>
      </c>
      <c r="M326" s="6" t="e">
        <f t="shared" si="5"/>
        <v>#VALUE!</v>
      </c>
    </row>
    <row r="327" spans="1:18" hidden="1">
      <c r="A327" s="34" t="s">
        <v>27165</v>
      </c>
      <c r="B327" s="34" t="s">
        <v>27552</v>
      </c>
      <c r="C327" s="34" t="s">
        <v>7994</v>
      </c>
      <c r="D327" s="35">
        <v>43983</v>
      </c>
      <c r="E327" s="34" t="s">
        <v>27554</v>
      </c>
      <c r="F327" s="34" t="s">
        <v>27553</v>
      </c>
      <c r="G327" s="36">
        <v>294000</v>
      </c>
      <c r="H327" s="36">
        <v>294000</v>
      </c>
      <c r="I327" s="34" t="s">
        <v>9762</v>
      </c>
      <c r="J327" s="34" t="s">
        <v>9763</v>
      </c>
      <c r="K327" s="36">
        <v>294000</v>
      </c>
      <c r="L327" s="34" t="s">
        <v>9764</v>
      </c>
      <c r="M327" s="6">
        <f t="shared" si="5"/>
        <v>18</v>
      </c>
    </row>
    <row r="328" spans="1:18">
      <c r="A328" s="34" t="s">
        <v>27165</v>
      </c>
      <c r="B328" s="34" t="s">
        <v>27552</v>
      </c>
      <c r="C328" s="34" t="s">
        <v>7994</v>
      </c>
      <c r="D328" s="35">
        <v>43983</v>
      </c>
      <c r="E328" s="34" t="s">
        <v>27554</v>
      </c>
      <c r="F328" s="34" t="s">
        <v>9875</v>
      </c>
      <c r="G328" s="36">
        <v>-4494000</v>
      </c>
      <c r="H328" s="36">
        <v>-4494000</v>
      </c>
      <c r="I328" s="34" t="s">
        <v>9762</v>
      </c>
      <c r="J328" s="34" t="s">
        <v>9763</v>
      </c>
      <c r="K328" s="36">
        <v>-4494000</v>
      </c>
      <c r="L328" s="34" t="s">
        <v>9764</v>
      </c>
      <c r="M328" s="6">
        <f t="shared" si="5"/>
        <v>18</v>
      </c>
      <c r="N328" s="6" t="str">
        <f>MID(E328,M328,10)</f>
        <v>PO63000323</v>
      </c>
      <c r="O328" s="6">
        <f>FIND("-",E328)</f>
        <v>28</v>
      </c>
      <c r="P328" s="6" t="str">
        <f>MID(E328,O328+1,2)</f>
        <v>1</v>
      </c>
      <c r="Q328" s="34" t="str">
        <f>C328</f>
        <v>63CIO0665</v>
      </c>
      <c r="R328" s="36">
        <f>-G328</f>
        <v>4494000</v>
      </c>
    </row>
    <row r="329" spans="1:18" hidden="1">
      <c r="A329" s="34" t="s">
        <v>27165</v>
      </c>
      <c r="B329" s="34" t="s">
        <v>27555</v>
      </c>
      <c r="C329" s="34" t="s">
        <v>8313</v>
      </c>
      <c r="D329" s="35">
        <v>43983</v>
      </c>
      <c r="E329" s="34" t="s">
        <v>8314</v>
      </c>
      <c r="F329" s="34" t="s">
        <v>27464</v>
      </c>
      <c r="G329" s="36">
        <v>11600</v>
      </c>
      <c r="H329" s="36">
        <v>11600</v>
      </c>
      <c r="I329" s="34" t="s">
        <v>9762</v>
      </c>
      <c r="J329" s="34" t="s">
        <v>9763</v>
      </c>
      <c r="K329" s="36">
        <v>11600</v>
      </c>
      <c r="L329" s="34" t="s">
        <v>9764</v>
      </c>
      <c r="M329" s="6" t="e">
        <f t="shared" si="5"/>
        <v>#VALUE!</v>
      </c>
    </row>
    <row r="330" spans="1:18">
      <c r="A330" s="34" t="s">
        <v>27165</v>
      </c>
      <c r="B330" s="34" t="s">
        <v>27555</v>
      </c>
      <c r="C330" s="34" t="s">
        <v>8313</v>
      </c>
      <c r="D330" s="35">
        <v>43983</v>
      </c>
      <c r="E330" s="34" t="s">
        <v>27556</v>
      </c>
      <c r="F330" s="34" t="s">
        <v>9875</v>
      </c>
      <c r="G330" s="36">
        <v>-11600</v>
      </c>
      <c r="H330" s="36">
        <v>-11600</v>
      </c>
      <c r="I330" s="34" t="s">
        <v>9762</v>
      </c>
      <c r="J330" s="34" t="s">
        <v>9763</v>
      </c>
      <c r="K330" s="36">
        <v>-11600</v>
      </c>
      <c r="L330" s="34" t="s">
        <v>9764</v>
      </c>
      <c r="M330" s="6">
        <f t="shared" si="5"/>
        <v>18</v>
      </c>
      <c r="N330" s="6" t="str">
        <f>MID(E330,M330,10)</f>
        <v>PO63000266</v>
      </c>
      <c r="O330" s="6" t="e">
        <f>FIND("-",E330)</f>
        <v>#VALUE!</v>
      </c>
      <c r="P330" s="6" t="e">
        <f>MID(E330,O330+1,2)</f>
        <v>#VALUE!</v>
      </c>
      <c r="Q330" s="34" t="str">
        <f>C330</f>
        <v>63CIO0666</v>
      </c>
      <c r="R330" s="36">
        <f>-G330</f>
        <v>11600</v>
      </c>
    </row>
    <row r="331" spans="1:18" hidden="1">
      <c r="A331" s="34" t="s">
        <v>27165</v>
      </c>
      <c r="B331" s="34" t="s">
        <v>27557</v>
      </c>
      <c r="C331" s="34" t="s">
        <v>27558</v>
      </c>
      <c r="D331" s="35">
        <v>43983</v>
      </c>
      <c r="E331" s="34" t="s">
        <v>27559</v>
      </c>
      <c r="F331" s="34" t="s">
        <v>27560</v>
      </c>
      <c r="G331" s="36">
        <v>123200</v>
      </c>
      <c r="H331" s="36">
        <v>123200</v>
      </c>
      <c r="I331" s="34" t="s">
        <v>9762</v>
      </c>
      <c r="J331" s="34" t="s">
        <v>9763</v>
      </c>
      <c r="K331" s="36">
        <v>123200</v>
      </c>
      <c r="L331" s="34" t="s">
        <v>9764</v>
      </c>
      <c r="M331" s="6" t="e">
        <f t="shared" si="5"/>
        <v>#VALUE!</v>
      </c>
    </row>
    <row r="332" spans="1:18">
      <c r="A332" s="34" t="s">
        <v>27165</v>
      </c>
      <c r="B332" s="34" t="s">
        <v>27557</v>
      </c>
      <c r="C332" s="34" t="s">
        <v>27558</v>
      </c>
      <c r="D332" s="35">
        <v>43983</v>
      </c>
      <c r="E332" s="34" t="s">
        <v>27561</v>
      </c>
      <c r="F332" s="34" t="s">
        <v>9875</v>
      </c>
      <c r="G332" s="36">
        <v>-123200</v>
      </c>
      <c r="H332" s="36">
        <v>-123200</v>
      </c>
      <c r="I332" s="34" t="s">
        <v>9762</v>
      </c>
      <c r="J332" s="34" t="s">
        <v>9763</v>
      </c>
      <c r="K332" s="36">
        <v>-123200</v>
      </c>
      <c r="L332" s="34" t="s">
        <v>9764</v>
      </c>
      <c r="M332" s="6">
        <f t="shared" si="5"/>
        <v>18</v>
      </c>
      <c r="N332" s="6" t="str">
        <f>MID(E332,M332,10)</f>
        <v>PO62000412</v>
      </c>
      <c r="O332" s="6">
        <f>FIND("-",E332)</f>
        <v>28</v>
      </c>
      <c r="P332" s="6" t="str">
        <f>MID(E332,O332+1,2)</f>
        <v>7</v>
      </c>
      <c r="Q332" s="34" t="str">
        <f>C332</f>
        <v>63CIO0667</v>
      </c>
      <c r="R332" s="36">
        <f>-G332</f>
        <v>123200</v>
      </c>
    </row>
    <row r="333" spans="1:18" hidden="1">
      <c r="A333" s="34" t="s">
        <v>27165</v>
      </c>
      <c r="B333" s="34" t="s">
        <v>27562</v>
      </c>
      <c r="C333" s="34" t="s">
        <v>8950</v>
      </c>
      <c r="D333" s="35">
        <v>43983</v>
      </c>
      <c r="E333" s="34" t="s">
        <v>8951</v>
      </c>
      <c r="F333" s="34" t="s">
        <v>27563</v>
      </c>
      <c r="G333" s="36">
        <v>54000</v>
      </c>
      <c r="H333" s="36">
        <v>54000</v>
      </c>
      <c r="I333" s="34" t="s">
        <v>9762</v>
      </c>
      <c r="J333" s="34" t="s">
        <v>9763</v>
      </c>
      <c r="K333" s="36">
        <v>54000</v>
      </c>
      <c r="L333" s="34" t="s">
        <v>9764</v>
      </c>
      <c r="M333" s="6" t="e">
        <f t="shared" si="5"/>
        <v>#VALUE!</v>
      </c>
    </row>
    <row r="334" spans="1:18" hidden="1">
      <c r="A334" s="34" t="s">
        <v>27165</v>
      </c>
      <c r="B334" s="34" t="s">
        <v>27562</v>
      </c>
      <c r="C334" s="34" t="s">
        <v>8950</v>
      </c>
      <c r="D334" s="35">
        <v>43983</v>
      </c>
      <c r="E334" s="34" t="s">
        <v>27564</v>
      </c>
      <c r="F334" s="34" t="s">
        <v>27563</v>
      </c>
      <c r="G334" s="36">
        <v>3780</v>
      </c>
      <c r="H334" s="36">
        <v>3780</v>
      </c>
      <c r="I334" s="34" t="s">
        <v>9762</v>
      </c>
      <c r="J334" s="34" t="s">
        <v>9763</v>
      </c>
      <c r="K334" s="36">
        <v>3780</v>
      </c>
      <c r="L334" s="34" t="s">
        <v>9764</v>
      </c>
      <c r="M334" s="6">
        <f t="shared" si="5"/>
        <v>18</v>
      </c>
    </row>
    <row r="335" spans="1:18">
      <c r="A335" s="34" t="s">
        <v>27165</v>
      </c>
      <c r="B335" s="34" t="s">
        <v>27562</v>
      </c>
      <c r="C335" s="34" t="s">
        <v>8950</v>
      </c>
      <c r="D335" s="35">
        <v>43983</v>
      </c>
      <c r="E335" s="34" t="s">
        <v>27564</v>
      </c>
      <c r="F335" s="34" t="s">
        <v>9875</v>
      </c>
      <c r="G335" s="36">
        <v>-57780</v>
      </c>
      <c r="H335" s="36">
        <v>-57780</v>
      </c>
      <c r="I335" s="34" t="s">
        <v>9762</v>
      </c>
      <c r="J335" s="34" t="s">
        <v>9763</v>
      </c>
      <c r="K335" s="36">
        <v>-57780</v>
      </c>
      <c r="L335" s="34" t="s">
        <v>9764</v>
      </c>
      <c r="M335" s="6">
        <f t="shared" si="5"/>
        <v>18</v>
      </c>
      <c r="N335" s="6" t="str">
        <f>MID(E335,M335,10)</f>
        <v>PO63000155</v>
      </c>
      <c r="O335" s="6" t="e">
        <f>FIND("-",E335)</f>
        <v>#VALUE!</v>
      </c>
      <c r="P335" s="6" t="e">
        <f>MID(E335,O335+1,2)</f>
        <v>#VALUE!</v>
      </c>
      <c r="Q335" s="34" t="str">
        <f>C335</f>
        <v>63CIO0668</v>
      </c>
      <c r="R335" s="36">
        <f>-G335</f>
        <v>57780</v>
      </c>
    </row>
    <row r="336" spans="1:18" hidden="1">
      <c r="A336" s="34" t="s">
        <v>27165</v>
      </c>
      <c r="B336" s="34" t="s">
        <v>27565</v>
      </c>
      <c r="C336" s="34" t="s">
        <v>8606</v>
      </c>
      <c r="D336" s="35">
        <v>43983</v>
      </c>
      <c r="E336" s="34" t="s">
        <v>8607</v>
      </c>
      <c r="F336" s="34" t="s">
        <v>27440</v>
      </c>
      <c r="G336" s="36">
        <v>30900</v>
      </c>
      <c r="H336" s="36">
        <v>30900</v>
      </c>
      <c r="I336" s="34" t="s">
        <v>9762</v>
      </c>
      <c r="J336" s="34" t="s">
        <v>9763</v>
      </c>
      <c r="K336" s="36">
        <v>30900</v>
      </c>
      <c r="L336" s="34" t="s">
        <v>9764</v>
      </c>
      <c r="M336" s="6" t="e">
        <f t="shared" si="5"/>
        <v>#VALUE!</v>
      </c>
    </row>
    <row r="337" spans="1:18">
      <c r="A337" s="34" t="s">
        <v>27165</v>
      </c>
      <c r="B337" s="34" t="s">
        <v>27565</v>
      </c>
      <c r="C337" s="34" t="s">
        <v>8606</v>
      </c>
      <c r="D337" s="35">
        <v>43983</v>
      </c>
      <c r="E337" s="34" t="s">
        <v>27566</v>
      </c>
      <c r="F337" s="34" t="s">
        <v>9875</v>
      </c>
      <c r="G337" s="36">
        <v>-30900</v>
      </c>
      <c r="H337" s="36">
        <v>-30900</v>
      </c>
      <c r="I337" s="34" t="s">
        <v>9762</v>
      </c>
      <c r="J337" s="34" t="s">
        <v>9763</v>
      </c>
      <c r="K337" s="36">
        <v>-30900</v>
      </c>
      <c r="L337" s="34" t="s">
        <v>9764</v>
      </c>
      <c r="M337" s="6">
        <f t="shared" si="5"/>
        <v>18</v>
      </c>
      <c r="N337" s="6" t="str">
        <f>MID(E337,M337,10)</f>
        <v>PO63000219</v>
      </c>
      <c r="O337" s="6">
        <f>FIND("-",E337)</f>
        <v>28</v>
      </c>
      <c r="P337" s="6" t="str">
        <f>MID(E337,O337+1,2)</f>
        <v>3</v>
      </c>
      <c r="Q337" s="34" t="str">
        <f>C337</f>
        <v>63CIO0669</v>
      </c>
      <c r="R337" s="36">
        <f>-G337</f>
        <v>30900</v>
      </c>
    </row>
    <row r="338" spans="1:18" hidden="1">
      <c r="A338" s="34" t="s">
        <v>27165</v>
      </c>
      <c r="B338" s="34" t="s">
        <v>27567</v>
      </c>
      <c r="C338" s="34" t="s">
        <v>7188</v>
      </c>
      <c r="D338" s="35">
        <v>43983</v>
      </c>
      <c r="E338" s="34" t="s">
        <v>7189</v>
      </c>
      <c r="F338" s="34" t="s">
        <v>27568</v>
      </c>
      <c r="G338" s="36">
        <v>28000</v>
      </c>
      <c r="H338" s="36">
        <v>28000</v>
      </c>
      <c r="I338" s="34" t="s">
        <v>9762</v>
      </c>
      <c r="J338" s="34" t="s">
        <v>9763</v>
      </c>
      <c r="K338" s="36">
        <v>28000</v>
      </c>
      <c r="L338" s="34" t="s">
        <v>9764</v>
      </c>
      <c r="M338" s="6" t="e">
        <f t="shared" si="5"/>
        <v>#VALUE!</v>
      </c>
    </row>
    <row r="339" spans="1:18" hidden="1">
      <c r="A339" s="34" t="s">
        <v>27165</v>
      </c>
      <c r="B339" s="34" t="s">
        <v>27567</v>
      </c>
      <c r="C339" s="34" t="s">
        <v>7188</v>
      </c>
      <c r="D339" s="35">
        <v>43983</v>
      </c>
      <c r="E339" s="34" t="s">
        <v>27569</v>
      </c>
      <c r="F339" s="34" t="s">
        <v>27568</v>
      </c>
      <c r="G339" s="36">
        <v>1960</v>
      </c>
      <c r="H339" s="36">
        <v>1960</v>
      </c>
      <c r="I339" s="34" t="s">
        <v>9762</v>
      </c>
      <c r="J339" s="34" t="s">
        <v>9763</v>
      </c>
      <c r="K339" s="36">
        <v>1960</v>
      </c>
      <c r="L339" s="34" t="s">
        <v>9764</v>
      </c>
      <c r="M339" s="6">
        <f t="shared" si="5"/>
        <v>18</v>
      </c>
    </row>
    <row r="340" spans="1:18">
      <c r="A340" s="34" t="s">
        <v>27165</v>
      </c>
      <c r="B340" s="34" t="s">
        <v>27567</v>
      </c>
      <c r="C340" s="34" t="s">
        <v>7188</v>
      </c>
      <c r="D340" s="35">
        <v>43983</v>
      </c>
      <c r="E340" s="34" t="s">
        <v>27569</v>
      </c>
      <c r="F340" s="34" t="s">
        <v>9875</v>
      </c>
      <c r="G340" s="36">
        <v>-29960</v>
      </c>
      <c r="H340" s="36">
        <v>-29960</v>
      </c>
      <c r="I340" s="34" t="s">
        <v>9762</v>
      </c>
      <c r="J340" s="34" t="s">
        <v>9763</v>
      </c>
      <c r="K340" s="36">
        <v>-29960</v>
      </c>
      <c r="L340" s="34" t="s">
        <v>9764</v>
      </c>
      <c r="M340" s="6">
        <f t="shared" si="5"/>
        <v>18</v>
      </c>
      <c r="N340" s="6" t="str">
        <f>MID(E340,M340,10)</f>
        <v>PO63000453</v>
      </c>
      <c r="O340" s="6" t="e">
        <f>FIND("-",E340)</f>
        <v>#VALUE!</v>
      </c>
      <c r="P340" s="6" t="e">
        <f>MID(E340,O340+1,2)</f>
        <v>#VALUE!</v>
      </c>
      <c r="Q340" s="34" t="str">
        <f>C340</f>
        <v>63CIO0670</v>
      </c>
      <c r="R340" s="36">
        <f>-G340</f>
        <v>29960</v>
      </c>
    </row>
    <row r="341" spans="1:18" hidden="1">
      <c r="A341" s="34" t="s">
        <v>27165</v>
      </c>
      <c r="B341" s="34" t="s">
        <v>27570</v>
      </c>
      <c r="C341" s="34" t="s">
        <v>8367</v>
      </c>
      <c r="D341" s="35">
        <v>43983</v>
      </c>
      <c r="E341" s="34" t="s">
        <v>8372</v>
      </c>
      <c r="F341" s="34" t="s">
        <v>27571</v>
      </c>
      <c r="G341" s="36">
        <v>1500</v>
      </c>
      <c r="H341" s="36">
        <v>1500</v>
      </c>
      <c r="I341" s="34" t="s">
        <v>9762</v>
      </c>
      <c r="J341" s="34" t="s">
        <v>9763</v>
      </c>
      <c r="K341" s="36">
        <v>1500</v>
      </c>
      <c r="L341" s="34" t="s">
        <v>9764</v>
      </c>
      <c r="M341" s="6" t="e">
        <f t="shared" si="5"/>
        <v>#VALUE!</v>
      </c>
    </row>
    <row r="342" spans="1:18" hidden="1">
      <c r="A342" s="34" t="s">
        <v>27165</v>
      </c>
      <c r="B342" s="34" t="s">
        <v>27570</v>
      </c>
      <c r="C342" s="34" t="s">
        <v>8367</v>
      </c>
      <c r="D342" s="35">
        <v>43983</v>
      </c>
      <c r="E342" s="34" t="s">
        <v>27572</v>
      </c>
      <c r="F342" s="34" t="s">
        <v>27571</v>
      </c>
      <c r="G342" s="36">
        <v>105</v>
      </c>
      <c r="H342" s="36">
        <v>105</v>
      </c>
      <c r="I342" s="34" t="s">
        <v>9762</v>
      </c>
      <c r="J342" s="34" t="s">
        <v>9763</v>
      </c>
      <c r="K342" s="36">
        <v>105</v>
      </c>
      <c r="L342" s="34" t="s">
        <v>9764</v>
      </c>
      <c r="M342" s="6">
        <f t="shared" si="5"/>
        <v>18</v>
      </c>
    </row>
    <row r="343" spans="1:18" hidden="1">
      <c r="A343" s="34" t="s">
        <v>27165</v>
      </c>
      <c r="B343" s="34" t="s">
        <v>27570</v>
      </c>
      <c r="C343" s="34" t="s">
        <v>8367</v>
      </c>
      <c r="D343" s="35">
        <v>43983</v>
      </c>
      <c r="E343" s="34" t="s">
        <v>8372</v>
      </c>
      <c r="F343" s="34" t="s">
        <v>27333</v>
      </c>
      <c r="G343" s="36">
        <v>310000</v>
      </c>
      <c r="H343" s="36">
        <v>310000</v>
      </c>
      <c r="I343" s="34" t="s">
        <v>9762</v>
      </c>
      <c r="J343" s="34" t="s">
        <v>9763</v>
      </c>
      <c r="K343" s="36">
        <v>310000</v>
      </c>
      <c r="L343" s="34" t="s">
        <v>9764</v>
      </c>
      <c r="M343" s="6" t="e">
        <f t="shared" si="5"/>
        <v>#VALUE!</v>
      </c>
    </row>
    <row r="344" spans="1:18" hidden="1">
      <c r="A344" s="34" t="s">
        <v>27165</v>
      </c>
      <c r="B344" s="34" t="s">
        <v>27570</v>
      </c>
      <c r="C344" s="34" t="s">
        <v>8367</v>
      </c>
      <c r="D344" s="35">
        <v>43983</v>
      </c>
      <c r="E344" s="34" t="s">
        <v>27572</v>
      </c>
      <c r="F344" s="34" t="s">
        <v>27333</v>
      </c>
      <c r="G344" s="36">
        <v>21700</v>
      </c>
      <c r="H344" s="36">
        <v>21700</v>
      </c>
      <c r="I344" s="34" t="s">
        <v>9762</v>
      </c>
      <c r="J344" s="34" t="s">
        <v>9763</v>
      </c>
      <c r="K344" s="36">
        <v>21700</v>
      </c>
      <c r="L344" s="34" t="s">
        <v>9764</v>
      </c>
      <c r="M344" s="6">
        <f t="shared" si="5"/>
        <v>18</v>
      </c>
    </row>
    <row r="345" spans="1:18">
      <c r="A345" s="34" t="s">
        <v>27165</v>
      </c>
      <c r="B345" s="34" t="s">
        <v>27570</v>
      </c>
      <c r="C345" s="34" t="s">
        <v>8367</v>
      </c>
      <c r="D345" s="35">
        <v>43983</v>
      </c>
      <c r="E345" s="34" t="s">
        <v>27572</v>
      </c>
      <c r="F345" s="34" t="s">
        <v>9875</v>
      </c>
      <c r="G345" s="36">
        <v>-333305</v>
      </c>
      <c r="H345" s="36">
        <v>-333305</v>
      </c>
      <c r="I345" s="34" t="s">
        <v>9762</v>
      </c>
      <c r="J345" s="34" t="s">
        <v>9763</v>
      </c>
      <c r="K345" s="36">
        <v>-333305</v>
      </c>
      <c r="L345" s="34" t="s">
        <v>9764</v>
      </c>
      <c r="M345" s="6">
        <f t="shared" si="5"/>
        <v>18</v>
      </c>
      <c r="N345" s="6" t="str">
        <f>MID(E345,M345,10)</f>
        <v>PO63000257</v>
      </c>
      <c r="O345" s="6" t="e">
        <f>FIND("-",E345)</f>
        <v>#VALUE!</v>
      </c>
      <c r="P345" s="6" t="e">
        <f>MID(E345,O345+1,2)</f>
        <v>#VALUE!</v>
      </c>
      <c r="Q345" s="34" t="str">
        <f>C345</f>
        <v>63CIO0671</v>
      </c>
      <c r="R345" s="36">
        <f>-G345</f>
        <v>333305</v>
      </c>
    </row>
    <row r="346" spans="1:18" hidden="1">
      <c r="A346" s="34" t="s">
        <v>27165</v>
      </c>
      <c r="B346" s="34" t="s">
        <v>27573</v>
      </c>
      <c r="C346" s="34" t="s">
        <v>8006</v>
      </c>
      <c r="D346" s="35">
        <v>43983</v>
      </c>
      <c r="E346" s="34" t="s">
        <v>8007</v>
      </c>
      <c r="F346" s="34" t="s">
        <v>27574</v>
      </c>
      <c r="G346" s="36">
        <v>66000</v>
      </c>
      <c r="H346" s="36">
        <v>66000</v>
      </c>
      <c r="I346" s="34" t="s">
        <v>9762</v>
      </c>
      <c r="J346" s="34" t="s">
        <v>9763</v>
      </c>
      <c r="K346" s="36">
        <v>66000</v>
      </c>
      <c r="L346" s="34" t="s">
        <v>9764</v>
      </c>
      <c r="M346" s="6" t="e">
        <f t="shared" si="5"/>
        <v>#VALUE!</v>
      </c>
    </row>
    <row r="347" spans="1:18" hidden="1">
      <c r="A347" s="34" t="s">
        <v>27165</v>
      </c>
      <c r="B347" s="34" t="s">
        <v>27573</v>
      </c>
      <c r="C347" s="34" t="s">
        <v>8006</v>
      </c>
      <c r="D347" s="35">
        <v>43983</v>
      </c>
      <c r="E347" s="34" t="s">
        <v>27575</v>
      </c>
      <c r="F347" s="34" t="s">
        <v>27574</v>
      </c>
      <c r="G347" s="36">
        <v>4620</v>
      </c>
      <c r="H347" s="36">
        <v>4620</v>
      </c>
      <c r="I347" s="34" t="s">
        <v>9762</v>
      </c>
      <c r="J347" s="34" t="s">
        <v>9763</v>
      </c>
      <c r="K347" s="36">
        <v>4620</v>
      </c>
      <c r="L347" s="34" t="s">
        <v>9764</v>
      </c>
      <c r="M347" s="6">
        <f t="shared" si="5"/>
        <v>18</v>
      </c>
    </row>
    <row r="348" spans="1:18">
      <c r="A348" s="34" t="s">
        <v>27165</v>
      </c>
      <c r="B348" s="34" t="s">
        <v>27573</v>
      </c>
      <c r="C348" s="34" t="s">
        <v>8006</v>
      </c>
      <c r="D348" s="35">
        <v>43983</v>
      </c>
      <c r="E348" s="34" t="s">
        <v>27575</v>
      </c>
      <c r="F348" s="34" t="s">
        <v>9875</v>
      </c>
      <c r="G348" s="36">
        <v>-70620</v>
      </c>
      <c r="H348" s="36">
        <v>-70620</v>
      </c>
      <c r="I348" s="34" t="s">
        <v>9762</v>
      </c>
      <c r="J348" s="34" t="s">
        <v>9763</v>
      </c>
      <c r="K348" s="36">
        <v>-70620</v>
      </c>
      <c r="L348" s="34" t="s">
        <v>9764</v>
      </c>
      <c r="M348" s="6">
        <f t="shared" si="5"/>
        <v>18</v>
      </c>
      <c r="N348" s="6" t="str">
        <f>MID(E348,M348,10)</f>
        <v>PO63000320</v>
      </c>
      <c r="O348" s="6">
        <f>FIND("-",E348)</f>
        <v>28</v>
      </c>
      <c r="P348" s="6" t="str">
        <f>MID(E348,O348+1,2)</f>
        <v>2</v>
      </c>
      <c r="Q348" s="34" t="str">
        <f>C348</f>
        <v>63CIO0672</v>
      </c>
      <c r="R348" s="36">
        <f>-G348</f>
        <v>70620</v>
      </c>
    </row>
    <row r="349" spans="1:18" hidden="1">
      <c r="A349" s="34" t="s">
        <v>27165</v>
      </c>
      <c r="B349" s="34" t="s">
        <v>27576</v>
      </c>
      <c r="C349" s="34" t="s">
        <v>8239</v>
      </c>
      <c r="D349" s="35">
        <v>43983</v>
      </c>
      <c r="E349" s="34" t="s">
        <v>8240</v>
      </c>
      <c r="F349" s="34" t="s">
        <v>27276</v>
      </c>
      <c r="G349" s="36">
        <v>15000</v>
      </c>
      <c r="H349" s="36">
        <v>15000</v>
      </c>
      <c r="I349" s="34" t="s">
        <v>9762</v>
      </c>
      <c r="J349" s="34" t="s">
        <v>9763</v>
      </c>
      <c r="K349" s="36">
        <v>15000</v>
      </c>
      <c r="L349" s="34" t="s">
        <v>9764</v>
      </c>
      <c r="M349" s="6" t="e">
        <f t="shared" si="5"/>
        <v>#VALUE!</v>
      </c>
    </row>
    <row r="350" spans="1:18">
      <c r="A350" s="34" t="s">
        <v>27165</v>
      </c>
      <c r="B350" s="34" t="s">
        <v>27576</v>
      </c>
      <c r="C350" s="34" t="s">
        <v>8239</v>
      </c>
      <c r="D350" s="35">
        <v>43983</v>
      </c>
      <c r="E350" s="34" t="s">
        <v>27577</v>
      </c>
      <c r="F350" s="34" t="s">
        <v>9875</v>
      </c>
      <c r="G350" s="36">
        <v>-15000</v>
      </c>
      <c r="H350" s="36">
        <v>-15000</v>
      </c>
      <c r="I350" s="34" t="s">
        <v>9762</v>
      </c>
      <c r="J350" s="34" t="s">
        <v>9763</v>
      </c>
      <c r="K350" s="36">
        <v>-15000</v>
      </c>
      <c r="L350" s="34" t="s">
        <v>9764</v>
      </c>
      <c r="M350" s="6">
        <f t="shared" si="5"/>
        <v>18</v>
      </c>
      <c r="N350" s="6" t="str">
        <f>MID(E350,M350,10)</f>
        <v>PO63000281</v>
      </c>
      <c r="O350" s="6" t="e">
        <f>FIND("-",E350)</f>
        <v>#VALUE!</v>
      </c>
      <c r="P350" s="6" t="e">
        <f>MID(E350,O350+1,2)</f>
        <v>#VALUE!</v>
      </c>
      <c r="Q350" s="34" t="str">
        <f>C350</f>
        <v>63CIO0673</v>
      </c>
      <c r="R350" s="36">
        <f>-G350</f>
        <v>15000</v>
      </c>
    </row>
    <row r="351" spans="1:18" hidden="1">
      <c r="A351" s="34" t="s">
        <v>27165</v>
      </c>
      <c r="B351" s="34" t="s">
        <v>27578</v>
      </c>
      <c r="C351" s="34" t="s">
        <v>7620</v>
      </c>
      <c r="D351" s="35">
        <v>43983</v>
      </c>
      <c r="E351" s="34" t="s">
        <v>7621</v>
      </c>
      <c r="F351" s="34" t="s">
        <v>27448</v>
      </c>
      <c r="G351" s="36">
        <v>50000</v>
      </c>
      <c r="H351" s="36">
        <v>50000</v>
      </c>
      <c r="I351" s="34" t="s">
        <v>9762</v>
      </c>
      <c r="J351" s="34" t="s">
        <v>9763</v>
      </c>
      <c r="K351" s="36">
        <v>50000</v>
      </c>
      <c r="L351" s="34" t="s">
        <v>9764</v>
      </c>
      <c r="M351" s="6" t="e">
        <f t="shared" si="5"/>
        <v>#VALUE!</v>
      </c>
    </row>
    <row r="352" spans="1:18">
      <c r="A352" s="34" t="s">
        <v>27165</v>
      </c>
      <c r="B352" s="34" t="s">
        <v>27578</v>
      </c>
      <c r="C352" s="34" t="s">
        <v>7620</v>
      </c>
      <c r="D352" s="35">
        <v>43983</v>
      </c>
      <c r="E352" s="34" t="s">
        <v>27579</v>
      </c>
      <c r="F352" s="34" t="s">
        <v>9875</v>
      </c>
      <c r="G352" s="36">
        <v>-50000</v>
      </c>
      <c r="H352" s="36">
        <v>-50000</v>
      </c>
      <c r="I352" s="34" t="s">
        <v>9762</v>
      </c>
      <c r="J352" s="34" t="s">
        <v>9763</v>
      </c>
      <c r="K352" s="36">
        <v>-50000</v>
      </c>
      <c r="L352" s="34" t="s">
        <v>9764</v>
      </c>
      <c r="M352" s="6">
        <f t="shared" si="5"/>
        <v>18</v>
      </c>
      <c r="N352" s="6" t="str">
        <f>MID(E352,M352,10)</f>
        <v>PO63000380</v>
      </c>
      <c r="O352" s="6">
        <f>FIND("-",E352)</f>
        <v>28</v>
      </c>
      <c r="P352" s="6" t="str">
        <f>MID(E352,O352+1,2)</f>
        <v>1</v>
      </c>
      <c r="Q352" s="34" t="str">
        <f>C352</f>
        <v>63CIO0674</v>
      </c>
      <c r="R352" s="36">
        <f>-G352</f>
        <v>50000</v>
      </c>
    </row>
    <row r="353" spans="1:18" hidden="1">
      <c r="A353" s="34" t="s">
        <v>27165</v>
      </c>
      <c r="B353" s="34" t="s">
        <v>27580</v>
      </c>
      <c r="C353" s="34" t="s">
        <v>7734</v>
      </c>
      <c r="D353" s="35">
        <v>43983</v>
      </c>
      <c r="E353" s="34" t="s">
        <v>7735</v>
      </c>
      <c r="F353" s="34" t="s">
        <v>27296</v>
      </c>
      <c r="G353" s="36">
        <v>85000</v>
      </c>
      <c r="H353" s="36">
        <v>85000</v>
      </c>
      <c r="I353" s="34" t="s">
        <v>9762</v>
      </c>
      <c r="J353" s="34" t="s">
        <v>9763</v>
      </c>
      <c r="K353" s="36">
        <v>85000</v>
      </c>
      <c r="L353" s="34" t="s">
        <v>9764</v>
      </c>
      <c r="M353" s="6" t="e">
        <f t="shared" si="5"/>
        <v>#VALUE!</v>
      </c>
    </row>
    <row r="354" spans="1:18">
      <c r="A354" s="34" t="s">
        <v>27165</v>
      </c>
      <c r="B354" s="34" t="s">
        <v>27580</v>
      </c>
      <c r="C354" s="34" t="s">
        <v>7734</v>
      </c>
      <c r="D354" s="35">
        <v>43983</v>
      </c>
      <c r="E354" s="34" t="s">
        <v>27581</v>
      </c>
      <c r="F354" s="34" t="s">
        <v>9875</v>
      </c>
      <c r="G354" s="36">
        <v>-85000</v>
      </c>
      <c r="H354" s="36">
        <v>-85000</v>
      </c>
      <c r="I354" s="34" t="s">
        <v>9762</v>
      </c>
      <c r="J354" s="34" t="s">
        <v>9763</v>
      </c>
      <c r="K354" s="36">
        <v>-85000</v>
      </c>
      <c r="L354" s="34" t="s">
        <v>9764</v>
      </c>
      <c r="M354" s="6">
        <f t="shared" si="5"/>
        <v>18</v>
      </c>
      <c r="N354" s="6" t="str">
        <f>MID(E354,M354,10)</f>
        <v>PO63000359</v>
      </c>
      <c r="O354" s="6" t="e">
        <f>FIND("-",E354)</f>
        <v>#VALUE!</v>
      </c>
      <c r="P354" s="6" t="e">
        <f>MID(E354,O354+1,2)</f>
        <v>#VALUE!</v>
      </c>
      <c r="Q354" s="34" t="str">
        <f>C354</f>
        <v>63CIO0675</v>
      </c>
      <c r="R354" s="36">
        <f>-G354</f>
        <v>85000</v>
      </c>
    </row>
    <row r="355" spans="1:18" hidden="1">
      <c r="A355" s="34" t="s">
        <v>27165</v>
      </c>
      <c r="B355" s="34" t="s">
        <v>27582</v>
      </c>
      <c r="C355" s="34" t="s">
        <v>7721</v>
      </c>
      <c r="D355" s="35">
        <v>43983</v>
      </c>
      <c r="E355" s="34" t="s">
        <v>7722</v>
      </c>
      <c r="F355" s="34" t="s">
        <v>27583</v>
      </c>
      <c r="G355" s="36">
        <v>302000</v>
      </c>
      <c r="H355" s="36">
        <v>302000</v>
      </c>
      <c r="I355" s="34" t="s">
        <v>9762</v>
      </c>
      <c r="J355" s="34" t="s">
        <v>9763</v>
      </c>
      <c r="K355" s="36">
        <v>302000</v>
      </c>
      <c r="L355" s="34" t="s">
        <v>9764</v>
      </c>
      <c r="M355" s="6" t="e">
        <f t="shared" si="5"/>
        <v>#VALUE!</v>
      </c>
    </row>
    <row r="356" spans="1:18" hidden="1">
      <c r="A356" s="34" t="s">
        <v>27165</v>
      </c>
      <c r="B356" s="34" t="s">
        <v>27582</v>
      </c>
      <c r="C356" s="34" t="s">
        <v>7721</v>
      </c>
      <c r="D356" s="35">
        <v>43983</v>
      </c>
      <c r="E356" s="34" t="s">
        <v>27584</v>
      </c>
      <c r="F356" s="34" t="s">
        <v>27583</v>
      </c>
      <c r="G356" s="36">
        <v>21140</v>
      </c>
      <c r="H356" s="36">
        <v>21140</v>
      </c>
      <c r="I356" s="34" t="s">
        <v>9762</v>
      </c>
      <c r="J356" s="34" t="s">
        <v>9763</v>
      </c>
      <c r="K356" s="36">
        <v>21140</v>
      </c>
      <c r="L356" s="34" t="s">
        <v>9764</v>
      </c>
      <c r="M356" s="6">
        <f t="shared" si="5"/>
        <v>18</v>
      </c>
    </row>
    <row r="357" spans="1:18">
      <c r="A357" s="34" t="s">
        <v>27165</v>
      </c>
      <c r="B357" s="34" t="s">
        <v>27582</v>
      </c>
      <c r="C357" s="34" t="s">
        <v>7721</v>
      </c>
      <c r="D357" s="35">
        <v>43983</v>
      </c>
      <c r="E357" s="34" t="s">
        <v>27584</v>
      </c>
      <c r="F357" s="34" t="s">
        <v>9875</v>
      </c>
      <c r="G357" s="36">
        <v>-323140</v>
      </c>
      <c r="H357" s="36">
        <v>-323140</v>
      </c>
      <c r="I357" s="34" t="s">
        <v>9762</v>
      </c>
      <c r="J357" s="34" t="s">
        <v>9763</v>
      </c>
      <c r="K357" s="36">
        <v>-323140</v>
      </c>
      <c r="L357" s="34" t="s">
        <v>9764</v>
      </c>
      <c r="M357" s="6">
        <f t="shared" si="5"/>
        <v>18</v>
      </c>
      <c r="N357" s="6" t="str">
        <f>MID(E357,M357,10)</f>
        <v>PO63000363</v>
      </c>
      <c r="O357" s="6" t="e">
        <f>FIND("-",E357)</f>
        <v>#VALUE!</v>
      </c>
      <c r="P357" s="6" t="e">
        <f>MID(E357,O357+1,2)</f>
        <v>#VALUE!</v>
      </c>
      <c r="Q357" s="34" t="str">
        <f>C357</f>
        <v>63CIO0676</v>
      </c>
      <c r="R357" s="36">
        <f>-G357</f>
        <v>323140</v>
      </c>
    </row>
    <row r="358" spans="1:18" hidden="1">
      <c r="A358" s="34" t="s">
        <v>27165</v>
      </c>
      <c r="B358" s="34" t="s">
        <v>27585</v>
      </c>
      <c r="C358" s="34" t="s">
        <v>483</v>
      </c>
      <c r="D358" s="35">
        <v>43983</v>
      </c>
      <c r="E358" s="34" t="s">
        <v>485</v>
      </c>
      <c r="F358" s="34" t="s">
        <v>27586</v>
      </c>
      <c r="G358" s="36">
        <v>215000</v>
      </c>
      <c r="H358" s="36">
        <v>215000</v>
      </c>
      <c r="I358" s="34" t="s">
        <v>9762</v>
      </c>
      <c r="J358" s="34" t="s">
        <v>9763</v>
      </c>
      <c r="K358" s="36">
        <v>215000</v>
      </c>
      <c r="L358" s="34" t="s">
        <v>9764</v>
      </c>
      <c r="M358" s="6" t="e">
        <f t="shared" si="5"/>
        <v>#VALUE!</v>
      </c>
    </row>
    <row r="359" spans="1:18" hidden="1">
      <c r="A359" s="34" t="s">
        <v>27165</v>
      </c>
      <c r="B359" s="34" t="s">
        <v>27585</v>
      </c>
      <c r="C359" s="34" t="s">
        <v>483</v>
      </c>
      <c r="D359" s="35">
        <v>43983</v>
      </c>
      <c r="E359" s="34" t="s">
        <v>27587</v>
      </c>
      <c r="F359" s="34" t="s">
        <v>27586</v>
      </c>
      <c r="G359" s="36">
        <v>15050</v>
      </c>
      <c r="H359" s="36">
        <v>15050</v>
      </c>
      <c r="I359" s="34" t="s">
        <v>9762</v>
      </c>
      <c r="J359" s="34" t="s">
        <v>9763</v>
      </c>
      <c r="K359" s="36">
        <v>15050</v>
      </c>
      <c r="L359" s="34" t="s">
        <v>9764</v>
      </c>
      <c r="M359" s="6">
        <f t="shared" si="5"/>
        <v>18</v>
      </c>
    </row>
    <row r="360" spans="1:18">
      <c r="A360" s="34" t="s">
        <v>27165</v>
      </c>
      <c r="B360" s="34" t="s">
        <v>27585</v>
      </c>
      <c r="C360" s="34" t="s">
        <v>483</v>
      </c>
      <c r="D360" s="35">
        <v>43983</v>
      </c>
      <c r="E360" s="34" t="s">
        <v>27587</v>
      </c>
      <c r="F360" s="34" t="s">
        <v>9875</v>
      </c>
      <c r="G360" s="36">
        <v>-230050</v>
      </c>
      <c r="H360" s="36">
        <v>-230050</v>
      </c>
      <c r="I360" s="34" t="s">
        <v>9762</v>
      </c>
      <c r="J360" s="34" t="s">
        <v>9763</v>
      </c>
      <c r="K360" s="36">
        <v>-230050</v>
      </c>
      <c r="L360" s="34" t="s">
        <v>9764</v>
      </c>
      <c r="M360" s="6">
        <f t="shared" si="5"/>
        <v>18</v>
      </c>
      <c r="N360" s="6" t="str">
        <f>MID(E360,M360,10)</f>
        <v>PO63000438</v>
      </c>
      <c r="O360" s="6" t="e">
        <f>FIND("-",E360)</f>
        <v>#VALUE!</v>
      </c>
      <c r="P360" s="6" t="e">
        <f>MID(E360,O360+1,2)</f>
        <v>#VALUE!</v>
      </c>
      <c r="Q360" s="34" t="str">
        <f>C360</f>
        <v>63CIO0677</v>
      </c>
      <c r="R360" s="36">
        <f>-G360</f>
        <v>230050</v>
      </c>
    </row>
    <row r="361" spans="1:18" hidden="1">
      <c r="A361" s="34" t="s">
        <v>27165</v>
      </c>
      <c r="B361" s="34" t="s">
        <v>27588</v>
      </c>
      <c r="C361" s="34" t="s">
        <v>463</v>
      </c>
      <c r="D361" s="35">
        <v>43983</v>
      </c>
      <c r="E361" s="34" t="s">
        <v>465</v>
      </c>
      <c r="F361" s="34" t="s">
        <v>27545</v>
      </c>
      <c r="G361" s="36">
        <v>347000</v>
      </c>
      <c r="H361" s="36">
        <v>347000</v>
      </c>
      <c r="I361" s="34" t="s">
        <v>9762</v>
      </c>
      <c r="J361" s="34" t="s">
        <v>9763</v>
      </c>
      <c r="K361" s="36">
        <v>347000</v>
      </c>
      <c r="L361" s="34" t="s">
        <v>9764</v>
      </c>
      <c r="M361" s="6" t="e">
        <f t="shared" si="5"/>
        <v>#VALUE!</v>
      </c>
    </row>
    <row r="362" spans="1:18" hidden="1">
      <c r="A362" s="34" t="s">
        <v>27165</v>
      </c>
      <c r="B362" s="34" t="s">
        <v>27588</v>
      </c>
      <c r="C362" s="34" t="s">
        <v>463</v>
      </c>
      <c r="D362" s="35">
        <v>43983</v>
      </c>
      <c r="E362" s="34" t="s">
        <v>27589</v>
      </c>
      <c r="F362" s="34" t="s">
        <v>27545</v>
      </c>
      <c r="G362" s="36">
        <v>24290</v>
      </c>
      <c r="H362" s="36">
        <v>24290</v>
      </c>
      <c r="I362" s="34" t="s">
        <v>9762</v>
      </c>
      <c r="J362" s="34" t="s">
        <v>9763</v>
      </c>
      <c r="K362" s="36">
        <v>24290</v>
      </c>
      <c r="L362" s="34" t="s">
        <v>9764</v>
      </c>
      <c r="M362" s="6">
        <f t="shared" si="5"/>
        <v>18</v>
      </c>
    </row>
    <row r="363" spans="1:18">
      <c r="A363" s="34" t="s">
        <v>27165</v>
      </c>
      <c r="B363" s="34" t="s">
        <v>27588</v>
      </c>
      <c r="C363" s="34" t="s">
        <v>463</v>
      </c>
      <c r="D363" s="35">
        <v>43983</v>
      </c>
      <c r="E363" s="34" t="s">
        <v>27589</v>
      </c>
      <c r="F363" s="34" t="s">
        <v>9875</v>
      </c>
      <c r="G363" s="36">
        <v>-371290</v>
      </c>
      <c r="H363" s="36">
        <v>-371290</v>
      </c>
      <c r="I363" s="34" t="s">
        <v>9762</v>
      </c>
      <c r="J363" s="34" t="s">
        <v>9763</v>
      </c>
      <c r="K363" s="36">
        <v>-371290</v>
      </c>
      <c r="L363" s="34" t="s">
        <v>9764</v>
      </c>
      <c r="M363" s="6">
        <f t="shared" si="5"/>
        <v>18</v>
      </c>
      <c r="N363" s="6" t="str">
        <f>MID(E363,M363,10)</f>
        <v>PO63000419</v>
      </c>
      <c r="O363" s="6" t="e">
        <f>FIND("-",E363)</f>
        <v>#VALUE!</v>
      </c>
      <c r="P363" s="6" t="e">
        <f>MID(E363,O363+1,2)</f>
        <v>#VALUE!</v>
      </c>
      <c r="Q363" s="34" t="str">
        <f>C363</f>
        <v>63CIO0678</v>
      </c>
      <c r="R363" s="36">
        <f>-G363</f>
        <v>371290</v>
      </c>
    </row>
    <row r="364" spans="1:18" hidden="1">
      <c r="A364" s="34" t="s">
        <v>27165</v>
      </c>
      <c r="B364" s="34" t="s">
        <v>27590</v>
      </c>
      <c r="C364" s="34" t="s">
        <v>8333</v>
      </c>
      <c r="D364" s="35">
        <v>43983</v>
      </c>
      <c r="E364" s="34" t="s">
        <v>8334</v>
      </c>
      <c r="F364" s="34" t="s">
        <v>27591</v>
      </c>
      <c r="G364" s="36">
        <v>11000</v>
      </c>
      <c r="H364" s="36">
        <v>11000</v>
      </c>
      <c r="I364" s="34" t="s">
        <v>9762</v>
      </c>
      <c r="J364" s="34" t="s">
        <v>9763</v>
      </c>
      <c r="K364" s="36">
        <v>11000</v>
      </c>
      <c r="L364" s="34" t="s">
        <v>9764</v>
      </c>
      <c r="M364" s="6" t="e">
        <f t="shared" si="5"/>
        <v>#VALUE!</v>
      </c>
    </row>
    <row r="365" spans="1:18">
      <c r="A365" s="34" t="s">
        <v>27165</v>
      </c>
      <c r="B365" s="34" t="s">
        <v>27590</v>
      </c>
      <c r="C365" s="34" t="s">
        <v>8333</v>
      </c>
      <c r="D365" s="35">
        <v>43983</v>
      </c>
      <c r="E365" s="34" t="s">
        <v>27592</v>
      </c>
      <c r="F365" s="34" t="s">
        <v>9875</v>
      </c>
      <c r="G365" s="36">
        <v>-11000</v>
      </c>
      <c r="H365" s="36">
        <v>-11000</v>
      </c>
      <c r="I365" s="34" t="s">
        <v>9762</v>
      </c>
      <c r="J365" s="34" t="s">
        <v>9763</v>
      </c>
      <c r="K365" s="36">
        <v>-11000</v>
      </c>
      <c r="L365" s="34" t="s">
        <v>9764</v>
      </c>
      <c r="M365" s="6">
        <f t="shared" si="5"/>
        <v>18</v>
      </c>
      <c r="N365" s="6" t="str">
        <f>MID(E365,M365,10)</f>
        <v>PO63000263</v>
      </c>
      <c r="O365" s="6">
        <f>FIND("-",E365)</f>
        <v>28</v>
      </c>
      <c r="P365" s="6" t="str">
        <f>MID(E365,O365+1,2)</f>
        <v>3</v>
      </c>
      <c r="Q365" s="34" t="str">
        <f>C365</f>
        <v>63CIO0679</v>
      </c>
      <c r="R365" s="36">
        <f>-G365</f>
        <v>11000</v>
      </c>
    </row>
    <row r="366" spans="1:18" hidden="1">
      <c r="A366" s="34" t="s">
        <v>9757</v>
      </c>
      <c r="B366" s="34" t="s">
        <v>27593</v>
      </c>
      <c r="C366" s="34" t="s">
        <v>9046</v>
      </c>
      <c r="D366" s="35">
        <v>43990</v>
      </c>
      <c r="E366" s="34" t="s">
        <v>9047</v>
      </c>
      <c r="F366" s="34" t="s">
        <v>27270</v>
      </c>
      <c r="G366" s="36">
        <v>81000</v>
      </c>
      <c r="H366" s="36">
        <v>81000</v>
      </c>
      <c r="I366" s="34" t="s">
        <v>9762</v>
      </c>
      <c r="J366" s="34" t="s">
        <v>9763</v>
      </c>
      <c r="K366" s="36">
        <v>81000</v>
      </c>
      <c r="L366" s="34" t="s">
        <v>9764</v>
      </c>
      <c r="M366" s="6" t="e">
        <f t="shared" si="5"/>
        <v>#VALUE!</v>
      </c>
    </row>
    <row r="367" spans="1:18">
      <c r="A367" s="34" t="s">
        <v>9757</v>
      </c>
      <c r="B367" s="34" t="s">
        <v>27593</v>
      </c>
      <c r="C367" s="34" t="s">
        <v>9046</v>
      </c>
      <c r="D367" s="35">
        <v>43990</v>
      </c>
      <c r="E367" s="34" t="s">
        <v>27594</v>
      </c>
      <c r="F367" s="34" t="s">
        <v>9875</v>
      </c>
      <c r="G367" s="36">
        <v>-81000</v>
      </c>
      <c r="H367" s="36">
        <v>-81000</v>
      </c>
      <c r="I367" s="34" t="s">
        <v>9762</v>
      </c>
      <c r="J367" s="34" t="s">
        <v>9763</v>
      </c>
      <c r="K367" s="36">
        <v>-81000</v>
      </c>
      <c r="L367" s="34" t="s">
        <v>9764</v>
      </c>
      <c r="M367" s="6">
        <f t="shared" si="5"/>
        <v>18</v>
      </c>
      <c r="N367" s="6" t="str">
        <f>MID(E367,M367,10)</f>
        <v>PO63000136</v>
      </c>
      <c r="O367" s="6">
        <f>FIND("-",E367)</f>
        <v>28</v>
      </c>
      <c r="P367" s="6" t="str">
        <f>MID(E367,O367+1,2)</f>
        <v>6</v>
      </c>
      <c r="Q367" s="34" t="str">
        <f>C367</f>
        <v>63CIO0680</v>
      </c>
      <c r="R367" s="36">
        <f>-G367</f>
        <v>81000</v>
      </c>
    </row>
    <row r="368" spans="1:18" hidden="1">
      <c r="A368" s="34" t="s">
        <v>27165</v>
      </c>
      <c r="B368" s="34" t="s">
        <v>27595</v>
      </c>
      <c r="C368" s="34" t="s">
        <v>7866</v>
      </c>
      <c r="D368" s="35">
        <v>43952</v>
      </c>
      <c r="E368" s="34" t="s">
        <v>7867</v>
      </c>
      <c r="F368" s="34" t="s">
        <v>27399</v>
      </c>
      <c r="G368" s="36">
        <v>46645.9</v>
      </c>
      <c r="H368" s="36">
        <v>46645.9</v>
      </c>
      <c r="I368" s="34" t="s">
        <v>9762</v>
      </c>
      <c r="J368" s="34" t="s">
        <v>9763</v>
      </c>
      <c r="K368" s="36">
        <v>46645.9</v>
      </c>
      <c r="L368" s="34" t="s">
        <v>9764</v>
      </c>
      <c r="M368" s="6" t="e">
        <f t="shared" si="5"/>
        <v>#VALUE!</v>
      </c>
    </row>
    <row r="369" spans="1:18" hidden="1">
      <c r="A369" s="34" t="s">
        <v>27165</v>
      </c>
      <c r="B369" s="34" t="s">
        <v>27595</v>
      </c>
      <c r="C369" s="34" t="s">
        <v>7866</v>
      </c>
      <c r="D369" s="35">
        <v>43952</v>
      </c>
      <c r="E369" s="34" t="s">
        <v>27596</v>
      </c>
      <c r="F369" s="34" t="s">
        <v>27399</v>
      </c>
      <c r="G369" s="36">
        <v>3265.21</v>
      </c>
      <c r="H369" s="36">
        <v>3265.21</v>
      </c>
      <c r="I369" s="34" t="s">
        <v>9762</v>
      </c>
      <c r="J369" s="34" t="s">
        <v>9763</v>
      </c>
      <c r="K369" s="36">
        <v>3265.21</v>
      </c>
      <c r="L369" s="34" t="s">
        <v>9764</v>
      </c>
      <c r="M369" s="6">
        <f t="shared" si="5"/>
        <v>21</v>
      </c>
    </row>
    <row r="370" spans="1:18">
      <c r="A370" s="34" t="s">
        <v>27165</v>
      </c>
      <c r="B370" s="34" t="s">
        <v>27595</v>
      </c>
      <c r="C370" s="34" t="s">
        <v>7866</v>
      </c>
      <c r="D370" s="35">
        <v>43952</v>
      </c>
      <c r="E370" s="34" t="s">
        <v>27596</v>
      </c>
      <c r="F370" s="34" t="s">
        <v>9875</v>
      </c>
      <c r="G370" s="36">
        <v>-49911.11</v>
      </c>
      <c r="H370" s="36">
        <v>-49911.11</v>
      </c>
      <c r="I370" s="34" t="s">
        <v>9762</v>
      </c>
      <c r="J370" s="34" t="s">
        <v>9763</v>
      </c>
      <c r="K370" s="36">
        <v>-49911.11</v>
      </c>
      <c r="L370" s="34" t="s">
        <v>9764</v>
      </c>
      <c r="M370" s="6">
        <f t="shared" si="5"/>
        <v>21</v>
      </c>
      <c r="N370" s="6" t="str">
        <f>MID(E370,M370,10)</f>
        <v>PO63000339</v>
      </c>
      <c r="O370" s="6">
        <f>FIND("-",E370)</f>
        <v>31</v>
      </c>
      <c r="P370" s="6" t="str">
        <f>MID(E370,O370+1,2)</f>
        <v>1</v>
      </c>
      <c r="Q370" s="34" t="str">
        <f>C370</f>
        <v>63CIO0681</v>
      </c>
      <c r="R370" s="36">
        <f>-G370</f>
        <v>49911.11</v>
      </c>
    </row>
    <row r="371" spans="1:18" hidden="1">
      <c r="A371" s="34" t="s">
        <v>27165</v>
      </c>
      <c r="B371" s="34" t="s">
        <v>27597</v>
      </c>
      <c r="C371" s="34" t="s">
        <v>27598</v>
      </c>
      <c r="D371" s="35">
        <v>43983</v>
      </c>
      <c r="E371" s="34" t="s">
        <v>27599</v>
      </c>
      <c r="F371" s="34" t="s">
        <v>27281</v>
      </c>
      <c r="G371" s="36">
        <v>1158537.6000000001</v>
      </c>
      <c r="H371" s="36">
        <v>1158537.6000000001</v>
      </c>
      <c r="I371" s="34" t="s">
        <v>9762</v>
      </c>
      <c r="J371" s="34" t="s">
        <v>9763</v>
      </c>
      <c r="K371" s="36">
        <v>1158537.6000000001</v>
      </c>
      <c r="L371" s="34" t="s">
        <v>9764</v>
      </c>
      <c r="M371" s="6" t="e">
        <f t="shared" si="5"/>
        <v>#VALUE!</v>
      </c>
    </row>
    <row r="372" spans="1:18">
      <c r="A372" s="34" t="s">
        <v>27165</v>
      </c>
      <c r="B372" s="34" t="s">
        <v>27597</v>
      </c>
      <c r="C372" s="34" t="s">
        <v>27598</v>
      </c>
      <c r="D372" s="35">
        <v>43983</v>
      </c>
      <c r="E372" s="34" t="s">
        <v>27600</v>
      </c>
      <c r="F372" s="34" t="s">
        <v>9875</v>
      </c>
      <c r="G372" s="36">
        <v>-1158537.6000000001</v>
      </c>
      <c r="H372" s="36">
        <v>-1158537.6000000001</v>
      </c>
      <c r="I372" s="34" t="s">
        <v>9762</v>
      </c>
      <c r="J372" s="34" t="s">
        <v>9763</v>
      </c>
      <c r="K372" s="36">
        <v>-1158537.6000000001</v>
      </c>
      <c r="L372" s="34" t="s">
        <v>9764</v>
      </c>
      <c r="M372" s="6">
        <f t="shared" si="5"/>
        <v>18</v>
      </c>
      <c r="N372" s="6" t="str">
        <f>MID(E372,M372,10)</f>
        <v>PO62000303</v>
      </c>
      <c r="O372" s="6">
        <f>FIND("-",E372)</f>
        <v>28</v>
      </c>
      <c r="P372" s="6" t="str">
        <f>MID(E372,O372+1,2)</f>
        <v>9</v>
      </c>
      <c r="Q372" s="34" t="str">
        <f>C372</f>
        <v>63CIO0682</v>
      </c>
      <c r="R372" s="36">
        <f>-G372</f>
        <v>1158537.6000000001</v>
      </c>
    </row>
    <row r="373" spans="1:18" hidden="1">
      <c r="A373" s="34" t="s">
        <v>27165</v>
      </c>
      <c r="B373" s="34" t="s">
        <v>27601</v>
      </c>
      <c r="C373" s="34" t="s">
        <v>8739</v>
      </c>
      <c r="D373" s="35">
        <v>43983</v>
      </c>
      <c r="E373" s="34" t="s">
        <v>8740</v>
      </c>
      <c r="F373" s="34" t="s">
        <v>27299</v>
      </c>
      <c r="G373" s="36">
        <v>59000</v>
      </c>
      <c r="H373" s="36">
        <v>59000</v>
      </c>
      <c r="I373" s="34" t="s">
        <v>9762</v>
      </c>
      <c r="J373" s="34" t="s">
        <v>9763</v>
      </c>
      <c r="K373" s="36">
        <v>59000</v>
      </c>
      <c r="L373" s="34" t="s">
        <v>9764</v>
      </c>
      <c r="M373" s="6" t="e">
        <f t="shared" si="5"/>
        <v>#VALUE!</v>
      </c>
    </row>
    <row r="374" spans="1:18" hidden="1">
      <c r="A374" s="34" t="s">
        <v>27165</v>
      </c>
      <c r="B374" s="34" t="s">
        <v>27601</v>
      </c>
      <c r="C374" s="34" t="s">
        <v>8739</v>
      </c>
      <c r="D374" s="35">
        <v>43983</v>
      </c>
      <c r="E374" s="34" t="s">
        <v>27602</v>
      </c>
      <c r="F374" s="34" t="s">
        <v>27299</v>
      </c>
      <c r="G374" s="36">
        <v>4130</v>
      </c>
      <c r="H374" s="36">
        <v>4130</v>
      </c>
      <c r="I374" s="34" t="s">
        <v>9762</v>
      </c>
      <c r="J374" s="34" t="s">
        <v>9763</v>
      </c>
      <c r="K374" s="36">
        <v>4130</v>
      </c>
      <c r="L374" s="34" t="s">
        <v>9764</v>
      </c>
      <c r="M374" s="6">
        <f t="shared" si="5"/>
        <v>18</v>
      </c>
    </row>
    <row r="375" spans="1:18">
      <c r="A375" s="34" t="s">
        <v>27165</v>
      </c>
      <c r="B375" s="34" t="s">
        <v>27601</v>
      </c>
      <c r="C375" s="34" t="s">
        <v>8739</v>
      </c>
      <c r="D375" s="35">
        <v>43983</v>
      </c>
      <c r="E375" s="34" t="s">
        <v>27602</v>
      </c>
      <c r="F375" s="34" t="s">
        <v>9875</v>
      </c>
      <c r="G375" s="36">
        <v>-63130</v>
      </c>
      <c r="H375" s="36">
        <v>-63130</v>
      </c>
      <c r="I375" s="34" t="s">
        <v>9762</v>
      </c>
      <c r="J375" s="34" t="s">
        <v>9763</v>
      </c>
      <c r="K375" s="36">
        <v>-63130</v>
      </c>
      <c r="L375" s="34" t="s">
        <v>9764</v>
      </c>
      <c r="M375" s="6">
        <f t="shared" si="5"/>
        <v>18</v>
      </c>
      <c r="N375" s="6" t="str">
        <f>MID(E375,M375,10)</f>
        <v>PO63000197</v>
      </c>
      <c r="O375" s="6">
        <f>FIND("-",E375)</f>
        <v>28</v>
      </c>
      <c r="P375" s="6" t="str">
        <f>MID(E375,O375+1,2)</f>
        <v>1</v>
      </c>
      <c r="Q375" s="34" t="str">
        <f>C375</f>
        <v>63CIO0683</v>
      </c>
      <c r="R375" s="36">
        <f>-G375</f>
        <v>63130</v>
      </c>
    </row>
    <row r="376" spans="1:18" hidden="1">
      <c r="A376" s="34" t="s">
        <v>27165</v>
      </c>
      <c r="B376" s="34" t="s">
        <v>27603</v>
      </c>
      <c r="C376" s="34" t="s">
        <v>8759</v>
      </c>
      <c r="D376" s="35">
        <v>43983</v>
      </c>
      <c r="E376" s="34" t="s">
        <v>8760</v>
      </c>
      <c r="F376" s="34" t="s">
        <v>27604</v>
      </c>
      <c r="G376" s="36">
        <v>21834</v>
      </c>
      <c r="H376" s="36">
        <v>21834</v>
      </c>
      <c r="I376" s="34" t="s">
        <v>9762</v>
      </c>
      <c r="J376" s="34" t="s">
        <v>9763</v>
      </c>
      <c r="K376" s="36">
        <v>21834</v>
      </c>
      <c r="L376" s="34" t="s">
        <v>9764</v>
      </c>
      <c r="M376" s="6" t="e">
        <f t="shared" si="5"/>
        <v>#VALUE!</v>
      </c>
    </row>
    <row r="377" spans="1:18" hidden="1">
      <c r="A377" s="34" t="s">
        <v>27165</v>
      </c>
      <c r="B377" s="34" t="s">
        <v>27603</v>
      </c>
      <c r="C377" s="34" t="s">
        <v>8759</v>
      </c>
      <c r="D377" s="35">
        <v>43983</v>
      </c>
      <c r="E377" s="34" t="s">
        <v>27605</v>
      </c>
      <c r="F377" s="34" t="s">
        <v>27299</v>
      </c>
      <c r="G377" s="36">
        <v>1528.38</v>
      </c>
      <c r="H377" s="36">
        <v>1528.38</v>
      </c>
      <c r="I377" s="34" t="s">
        <v>9762</v>
      </c>
      <c r="J377" s="34" t="s">
        <v>9763</v>
      </c>
      <c r="K377" s="36">
        <v>1528.38</v>
      </c>
      <c r="L377" s="34" t="s">
        <v>9764</v>
      </c>
      <c r="M377" s="6">
        <f t="shared" si="5"/>
        <v>18</v>
      </c>
    </row>
    <row r="378" spans="1:18">
      <c r="A378" s="34" t="s">
        <v>27165</v>
      </c>
      <c r="B378" s="34" t="s">
        <v>27603</v>
      </c>
      <c r="C378" s="34" t="s">
        <v>8759</v>
      </c>
      <c r="D378" s="35">
        <v>43983</v>
      </c>
      <c r="E378" s="34" t="s">
        <v>27605</v>
      </c>
      <c r="F378" s="34" t="s">
        <v>9875</v>
      </c>
      <c r="G378" s="36">
        <v>-23362.38</v>
      </c>
      <c r="H378" s="36">
        <v>-23362.38</v>
      </c>
      <c r="I378" s="34" t="s">
        <v>9762</v>
      </c>
      <c r="J378" s="34" t="s">
        <v>9763</v>
      </c>
      <c r="K378" s="36">
        <v>-23362.38</v>
      </c>
      <c r="L378" s="34" t="s">
        <v>9764</v>
      </c>
      <c r="M378" s="6">
        <f t="shared" si="5"/>
        <v>18</v>
      </c>
      <c r="N378" s="6" t="str">
        <f>MID(E378,M378,10)</f>
        <v>PO63000193</v>
      </c>
      <c r="O378" s="6" t="e">
        <f>FIND("-",E378)</f>
        <v>#VALUE!</v>
      </c>
      <c r="P378" s="6" t="e">
        <f>MID(E378,O378+1,2)</f>
        <v>#VALUE!</v>
      </c>
      <c r="Q378" s="34" t="str">
        <f>C378</f>
        <v>63CIO0684</v>
      </c>
      <c r="R378" s="36">
        <f>-G378</f>
        <v>23362.38</v>
      </c>
    </row>
    <row r="379" spans="1:18" hidden="1">
      <c r="A379" s="34" t="s">
        <v>27165</v>
      </c>
      <c r="B379" s="34" t="s">
        <v>27606</v>
      </c>
      <c r="C379" s="34" t="s">
        <v>8460</v>
      </c>
      <c r="D379" s="35">
        <v>43983</v>
      </c>
      <c r="E379" s="34" t="s">
        <v>8461</v>
      </c>
      <c r="F379" s="34" t="s">
        <v>27394</v>
      </c>
      <c r="G379" s="36">
        <v>46000</v>
      </c>
      <c r="H379" s="36">
        <v>46000</v>
      </c>
      <c r="I379" s="34" t="s">
        <v>9762</v>
      </c>
      <c r="J379" s="34" t="s">
        <v>9763</v>
      </c>
      <c r="K379" s="36">
        <v>46000</v>
      </c>
      <c r="L379" s="34" t="s">
        <v>9764</v>
      </c>
      <c r="M379" s="6" t="e">
        <f t="shared" si="5"/>
        <v>#VALUE!</v>
      </c>
    </row>
    <row r="380" spans="1:18" hidden="1">
      <c r="A380" s="34" t="s">
        <v>27165</v>
      </c>
      <c r="B380" s="34" t="s">
        <v>27606</v>
      </c>
      <c r="C380" s="34" t="s">
        <v>8460</v>
      </c>
      <c r="D380" s="35">
        <v>43983</v>
      </c>
      <c r="E380" s="34" t="s">
        <v>27607</v>
      </c>
      <c r="F380" s="34" t="s">
        <v>27394</v>
      </c>
      <c r="G380" s="36">
        <v>3220</v>
      </c>
      <c r="H380" s="36">
        <v>3220</v>
      </c>
      <c r="I380" s="34" t="s">
        <v>9762</v>
      </c>
      <c r="J380" s="34" t="s">
        <v>9763</v>
      </c>
      <c r="K380" s="36">
        <v>3220</v>
      </c>
      <c r="L380" s="34" t="s">
        <v>9764</v>
      </c>
      <c r="M380" s="6">
        <f t="shared" si="5"/>
        <v>18</v>
      </c>
    </row>
    <row r="381" spans="1:18">
      <c r="A381" s="34" t="s">
        <v>27165</v>
      </c>
      <c r="B381" s="34" t="s">
        <v>27606</v>
      </c>
      <c r="C381" s="34" t="s">
        <v>8460</v>
      </c>
      <c r="D381" s="35">
        <v>43983</v>
      </c>
      <c r="E381" s="34" t="s">
        <v>27607</v>
      </c>
      <c r="F381" s="34" t="s">
        <v>9875</v>
      </c>
      <c r="G381" s="36">
        <v>-49220</v>
      </c>
      <c r="H381" s="36">
        <v>-49220</v>
      </c>
      <c r="I381" s="34" t="s">
        <v>9762</v>
      </c>
      <c r="J381" s="34" t="s">
        <v>9763</v>
      </c>
      <c r="K381" s="36">
        <v>-49220</v>
      </c>
      <c r="L381" s="34" t="s">
        <v>9764</v>
      </c>
      <c r="M381" s="6">
        <f t="shared" si="5"/>
        <v>18</v>
      </c>
      <c r="N381" s="6" t="str">
        <f>MID(E381,M381,10)</f>
        <v>PO63000245</v>
      </c>
      <c r="O381" s="6">
        <f>FIND("-",E381)</f>
        <v>28</v>
      </c>
      <c r="P381" s="6" t="str">
        <f>MID(E381,O381+1,2)</f>
        <v>3</v>
      </c>
      <c r="Q381" s="34" t="str">
        <f>C381</f>
        <v>63CIO0685</v>
      </c>
      <c r="R381" s="36">
        <f>-G381</f>
        <v>49220</v>
      </c>
    </row>
    <row r="382" spans="1:18" hidden="1">
      <c r="A382" s="34" t="s">
        <v>27165</v>
      </c>
      <c r="B382" s="34" t="s">
        <v>27608</v>
      </c>
      <c r="C382" s="34" t="s">
        <v>8793</v>
      </c>
      <c r="D382" s="35">
        <v>43983</v>
      </c>
      <c r="E382" s="34" t="s">
        <v>8794</v>
      </c>
      <c r="F382" s="34" t="s">
        <v>27376</v>
      </c>
      <c r="G382" s="36">
        <v>94079.21</v>
      </c>
      <c r="H382" s="36">
        <v>94079.21</v>
      </c>
      <c r="I382" s="34" t="s">
        <v>9762</v>
      </c>
      <c r="J382" s="34" t="s">
        <v>9763</v>
      </c>
      <c r="K382" s="36">
        <v>94079.21</v>
      </c>
      <c r="L382" s="34" t="s">
        <v>9764</v>
      </c>
      <c r="M382" s="6" t="e">
        <f t="shared" si="5"/>
        <v>#VALUE!</v>
      </c>
    </row>
    <row r="383" spans="1:18" hidden="1">
      <c r="A383" s="34" t="s">
        <v>27165</v>
      </c>
      <c r="B383" s="34" t="s">
        <v>27608</v>
      </c>
      <c r="C383" s="34" t="s">
        <v>8793</v>
      </c>
      <c r="D383" s="35">
        <v>43983</v>
      </c>
      <c r="E383" s="34" t="s">
        <v>27609</v>
      </c>
      <c r="F383" s="34" t="s">
        <v>27376</v>
      </c>
      <c r="G383" s="36">
        <v>6585.54</v>
      </c>
      <c r="H383" s="36">
        <v>6585.54</v>
      </c>
      <c r="I383" s="34" t="s">
        <v>9762</v>
      </c>
      <c r="J383" s="34" t="s">
        <v>9763</v>
      </c>
      <c r="K383" s="36">
        <v>6585.54</v>
      </c>
      <c r="L383" s="34" t="s">
        <v>9764</v>
      </c>
      <c r="M383" s="6">
        <f t="shared" si="5"/>
        <v>18</v>
      </c>
    </row>
    <row r="384" spans="1:18">
      <c r="A384" s="34" t="s">
        <v>27165</v>
      </c>
      <c r="B384" s="34" t="s">
        <v>27608</v>
      </c>
      <c r="C384" s="34" t="s">
        <v>8793</v>
      </c>
      <c r="D384" s="35">
        <v>43983</v>
      </c>
      <c r="E384" s="34" t="s">
        <v>27609</v>
      </c>
      <c r="F384" s="34" t="s">
        <v>9875</v>
      </c>
      <c r="G384" s="36">
        <v>-100664.75</v>
      </c>
      <c r="H384" s="36">
        <v>-100664.75</v>
      </c>
      <c r="I384" s="34" t="s">
        <v>9762</v>
      </c>
      <c r="J384" s="34" t="s">
        <v>9763</v>
      </c>
      <c r="K384" s="36">
        <v>-100664.75</v>
      </c>
      <c r="L384" s="34" t="s">
        <v>9764</v>
      </c>
      <c r="M384" s="6">
        <f t="shared" si="5"/>
        <v>18</v>
      </c>
      <c r="N384" s="6" t="str">
        <f>MID(E384,M384,10)</f>
        <v>PO63000186</v>
      </c>
      <c r="O384" s="6">
        <f>FIND("-",E384)</f>
        <v>28</v>
      </c>
      <c r="P384" s="6" t="str">
        <f>MID(E384,O384+1,2)</f>
        <v>5</v>
      </c>
      <c r="Q384" s="34" t="str">
        <f>C384</f>
        <v>63CIO0686</v>
      </c>
      <c r="R384" s="36">
        <f>-G384</f>
        <v>100664.75</v>
      </c>
    </row>
    <row r="385" spans="1:18" hidden="1">
      <c r="A385" s="34" t="s">
        <v>27165</v>
      </c>
      <c r="B385" s="34" t="s">
        <v>27610</v>
      </c>
      <c r="C385" s="34" t="s">
        <v>8694</v>
      </c>
      <c r="D385" s="35">
        <v>43983</v>
      </c>
      <c r="E385" s="34" t="s">
        <v>8695</v>
      </c>
      <c r="F385" s="34" t="s">
        <v>27611</v>
      </c>
      <c r="G385" s="36">
        <v>60500</v>
      </c>
      <c r="H385" s="36">
        <v>60500</v>
      </c>
      <c r="I385" s="34" t="s">
        <v>9762</v>
      </c>
      <c r="J385" s="34" t="s">
        <v>9763</v>
      </c>
      <c r="K385" s="36">
        <v>60500</v>
      </c>
      <c r="L385" s="34" t="s">
        <v>9764</v>
      </c>
      <c r="M385" s="6" t="e">
        <f t="shared" si="5"/>
        <v>#VALUE!</v>
      </c>
    </row>
    <row r="386" spans="1:18">
      <c r="A386" s="34" t="s">
        <v>27165</v>
      </c>
      <c r="B386" s="34" t="s">
        <v>27610</v>
      </c>
      <c r="C386" s="34" t="s">
        <v>8694</v>
      </c>
      <c r="D386" s="35">
        <v>43983</v>
      </c>
      <c r="E386" s="34" t="s">
        <v>27612</v>
      </c>
      <c r="F386" s="34" t="s">
        <v>9875</v>
      </c>
      <c r="G386" s="36">
        <v>-60500</v>
      </c>
      <c r="H386" s="36">
        <v>-60500</v>
      </c>
      <c r="I386" s="34" t="s">
        <v>9762</v>
      </c>
      <c r="J386" s="34" t="s">
        <v>9763</v>
      </c>
      <c r="K386" s="36">
        <v>-60500</v>
      </c>
      <c r="L386" s="34" t="s">
        <v>9764</v>
      </c>
      <c r="M386" s="6">
        <f t="shared" si="5"/>
        <v>18</v>
      </c>
      <c r="N386" s="6" t="str">
        <f>MID(E386,M386,10)</f>
        <v>PO62000060</v>
      </c>
      <c r="O386" s="6">
        <f>FIND("-",E386)</f>
        <v>28</v>
      </c>
      <c r="P386" s="6" t="str">
        <f>MID(E386,O386+1,2)</f>
        <v>10</v>
      </c>
      <c r="Q386" s="34" t="str">
        <f>C386</f>
        <v>63CIO0687</v>
      </c>
      <c r="R386" s="36">
        <f>-G386</f>
        <v>60500</v>
      </c>
    </row>
    <row r="387" spans="1:18" hidden="1">
      <c r="A387" s="34" t="s">
        <v>27165</v>
      </c>
      <c r="B387" s="34" t="s">
        <v>27613</v>
      </c>
      <c r="C387" s="34" t="s">
        <v>8692</v>
      </c>
      <c r="D387" s="35">
        <v>43983</v>
      </c>
      <c r="E387" s="34" t="s">
        <v>8693</v>
      </c>
      <c r="F387" s="34" t="s">
        <v>27611</v>
      </c>
      <c r="G387" s="36">
        <v>60500</v>
      </c>
      <c r="H387" s="36">
        <v>60500</v>
      </c>
      <c r="I387" s="34" t="s">
        <v>9762</v>
      </c>
      <c r="J387" s="34" t="s">
        <v>9763</v>
      </c>
      <c r="K387" s="36">
        <v>60500</v>
      </c>
      <c r="L387" s="34" t="s">
        <v>9764</v>
      </c>
      <c r="M387" s="6" t="e">
        <f t="shared" ref="M387:M450" si="6">FIND("PO",E387)</f>
        <v>#VALUE!</v>
      </c>
    </row>
    <row r="388" spans="1:18">
      <c r="A388" s="34" t="s">
        <v>27165</v>
      </c>
      <c r="B388" s="34" t="s">
        <v>27613</v>
      </c>
      <c r="C388" s="34" t="s">
        <v>8692</v>
      </c>
      <c r="D388" s="35">
        <v>43983</v>
      </c>
      <c r="E388" s="34" t="s">
        <v>27614</v>
      </c>
      <c r="F388" s="34" t="s">
        <v>9875</v>
      </c>
      <c r="G388" s="36">
        <v>-60500</v>
      </c>
      <c r="H388" s="36">
        <v>-60500</v>
      </c>
      <c r="I388" s="34" t="s">
        <v>9762</v>
      </c>
      <c r="J388" s="34" t="s">
        <v>9763</v>
      </c>
      <c r="K388" s="36">
        <v>-60500</v>
      </c>
      <c r="L388" s="34" t="s">
        <v>9764</v>
      </c>
      <c r="M388" s="6">
        <f t="shared" si="6"/>
        <v>18</v>
      </c>
      <c r="N388" s="6" t="str">
        <f>MID(E388,M388,10)</f>
        <v>PO62000060</v>
      </c>
      <c r="O388" s="6">
        <f>FIND("-",E388)</f>
        <v>28</v>
      </c>
      <c r="P388" s="6" t="str">
        <f>MID(E388,O388+1,2)</f>
        <v>11</v>
      </c>
      <c r="Q388" s="34" t="str">
        <f>C388</f>
        <v>63CIO0688</v>
      </c>
      <c r="R388" s="36">
        <f>-G388</f>
        <v>60500</v>
      </c>
    </row>
    <row r="389" spans="1:18" hidden="1">
      <c r="A389" s="34" t="s">
        <v>27165</v>
      </c>
      <c r="B389" s="34" t="s">
        <v>27615</v>
      </c>
      <c r="C389" s="34" t="s">
        <v>8690</v>
      </c>
      <c r="D389" s="35">
        <v>43983</v>
      </c>
      <c r="E389" s="34" t="s">
        <v>8691</v>
      </c>
      <c r="F389" s="34" t="s">
        <v>27611</v>
      </c>
      <c r="G389" s="36">
        <v>60500</v>
      </c>
      <c r="H389" s="36">
        <v>60500</v>
      </c>
      <c r="I389" s="34" t="s">
        <v>9762</v>
      </c>
      <c r="J389" s="34" t="s">
        <v>9763</v>
      </c>
      <c r="K389" s="36">
        <v>60500</v>
      </c>
      <c r="L389" s="34" t="s">
        <v>9764</v>
      </c>
      <c r="M389" s="6" t="e">
        <f t="shared" si="6"/>
        <v>#VALUE!</v>
      </c>
    </row>
    <row r="390" spans="1:18">
      <c r="A390" s="34" t="s">
        <v>27165</v>
      </c>
      <c r="B390" s="34" t="s">
        <v>27615</v>
      </c>
      <c r="C390" s="34" t="s">
        <v>8690</v>
      </c>
      <c r="D390" s="35">
        <v>43983</v>
      </c>
      <c r="E390" s="34" t="s">
        <v>27616</v>
      </c>
      <c r="F390" s="34" t="s">
        <v>9875</v>
      </c>
      <c r="G390" s="36">
        <v>-60500</v>
      </c>
      <c r="H390" s="36">
        <v>-60500</v>
      </c>
      <c r="I390" s="34" t="s">
        <v>9762</v>
      </c>
      <c r="J390" s="34" t="s">
        <v>9763</v>
      </c>
      <c r="K390" s="36">
        <v>-60500</v>
      </c>
      <c r="L390" s="34" t="s">
        <v>9764</v>
      </c>
      <c r="M390" s="6">
        <f t="shared" si="6"/>
        <v>18</v>
      </c>
      <c r="N390" s="6" t="str">
        <f>MID(E390,M390,10)</f>
        <v>PO62000060</v>
      </c>
      <c r="O390" s="6">
        <f>FIND("-",E390)</f>
        <v>28</v>
      </c>
      <c r="P390" s="6" t="str">
        <f>MID(E390,O390+1,2)</f>
        <v>12</v>
      </c>
      <c r="Q390" s="34" t="str">
        <f>C390</f>
        <v>63CIO0689</v>
      </c>
      <c r="R390" s="36">
        <f>-G390</f>
        <v>60500</v>
      </c>
    </row>
    <row r="391" spans="1:18" hidden="1">
      <c r="A391" s="34" t="s">
        <v>27165</v>
      </c>
      <c r="B391" s="34" t="s">
        <v>27617</v>
      </c>
      <c r="C391" s="34" t="s">
        <v>8688</v>
      </c>
      <c r="D391" s="35">
        <v>43983</v>
      </c>
      <c r="E391" s="34" t="s">
        <v>8689</v>
      </c>
      <c r="F391" s="34" t="s">
        <v>27611</v>
      </c>
      <c r="G391" s="36">
        <v>60500</v>
      </c>
      <c r="H391" s="36">
        <v>60500</v>
      </c>
      <c r="I391" s="34" t="s">
        <v>9762</v>
      </c>
      <c r="J391" s="34" t="s">
        <v>9763</v>
      </c>
      <c r="K391" s="36">
        <v>60500</v>
      </c>
      <c r="L391" s="34" t="s">
        <v>9764</v>
      </c>
      <c r="M391" s="6" t="e">
        <f t="shared" si="6"/>
        <v>#VALUE!</v>
      </c>
    </row>
    <row r="392" spans="1:18">
      <c r="A392" s="34" t="s">
        <v>27165</v>
      </c>
      <c r="B392" s="34" t="s">
        <v>27617</v>
      </c>
      <c r="C392" s="34" t="s">
        <v>8688</v>
      </c>
      <c r="D392" s="35">
        <v>43983</v>
      </c>
      <c r="E392" s="34" t="s">
        <v>27618</v>
      </c>
      <c r="F392" s="34" t="s">
        <v>9875</v>
      </c>
      <c r="G392" s="36">
        <v>-60500</v>
      </c>
      <c r="H392" s="36">
        <v>-60500</v>
      </c>
      <c r="I392" s="34" t="s">
        <v>9762</v>
      </c>
      <c r="J392" s="34" t="s">
        <v>9763</v>
      </c>
      <c r="K392" s="36">
        <v>-60500</v>
      </c>
      <c r="L392" s="34" t="s">
        <v>9764</v>
      </c>
      <c r="M392" s="6">
        <f t="shared" si="6"/>
        <v>18</v>
      </c>
      <c r="N392" s="6" t="str">
        <f>MID(E392,M392,10)</f>
        <v>PO62000060</v>
      </c>
      <c r="O392" s="6">
        <f>FIND("-",E392)</f>
        <v>28</v>
      </c>
      <c r="P392" s="6" t="str">
        <f>MID(E392,O392+1,2)</f>
        <v>13</v>
      </c>
      <c r="Q392" s="34" t="str">
        <f>C392</f>
        <v>63CIO0690</v>
      </c>
      <c r="R392" s="36">
        <f>-G392</f>
        <v>60500</v>
      </c>
    </row>
    <row r="393" spans="1:18" hidden="1">
      <c r="A393" s="34" t="s">
        <v>27165</v>
      </c>
      <c r="B393" s="34" t="s">
        <v>27619</v>
      </c>
      <c r="C393" s="34" t="s">
        <v>27620</v>
      </c>
      <c r="D393" s="35">
        <v>43983</v>
      </c>
      <c r="E393" s="34" t="s">
        <v>27621</v>
      </c>
      <c r="F393" s="34" t="s">
        <v>27622</v>
      </c>
      <c r="G393" s="36">
        <v>27000</v>
      </c>
      <c r="H393" s="36">
        <v>27000</v>
      </c>
      <c r="I393" s="34" t="s">
        <v>9762</v>
      </c>
      <c r="J393" s="34" t="s">
        <v>9763</v>
      </c>
      <c r="K393" s="36">
        <v>27000</v>
      </c>
      <c r="L393" s="34" t="s">
        <v>9764</v>
      </c>
      <c r="M393" s="6" t="e">
        <f t="shared" si="6"/>
        <v>#VALUE!</v>
      </c>
    </row>
    <row r="394" spans="1:18" hidden="1">
      <c r="A394" s="34" t="s">
        <v>27165</v>
      </c>
      <c r="B394" s="34" t="s">
        <v>27619</v>
      </c>
      <c r="C394" s="34" t="s">
        <v>27620</v>
      </c>
      <c r="D394" s="35">
        <v>43983</v>
      </c>
      <c r="E394" s="34" t="s">
        <v>27623</v>
      </c>
      <c r="F394" s="34" t="s">
        <v>27622</v>
      </c>
      <c r="G394" s="36">
        <v>1890</v>
      </c>
      <c r="H394" s="36">
        <v>1890</v>
      </c>
      <c r="I394" s="34" t="s">
        <v>9762</v>
      </c>
      <c r="J394" s="34" t="s">
        <v>9763</v>
      </c>
      <c r="K394" s="36">
        <v>1890</v>
      </c>
      <c r="L394" s="34" t="s">
        <v>9764</v>
      </c>
      <c r="M394" s="6">
        <f t="shared" si="6"/>
        <v>18</v>
      </c>
    </row>
    <row r="395" spans="1:18">
      <c r="A395" s="34" t="s">
        <v>27165</v>
      </c>
      <c r="B395" s="34" t="s">
        <v>27619</v>
      </c>
      <c r="C395" s="34" t="s">
        <v>27620</v>
      </c>
      <c r="D395" s="35">
        <v>43983</v>
      </c>
      <c r="E395" s="34" t="s">
        <v>27623</v>
      </c>
      <c r="F395" s="34" t="s">
        <v>9875</v>
      </c>
      <c r="G395" s="36">
        <v>-28890</v>
      </c>
      <c r="H395" s="36">
        <v>-28890</v>
      </c>
      <c r="I395" s="34" t="s">
        <v>9762</v>
      </c>
      <c r="J395" s="34" t="s">
        <v>9763</v>
      </c>
      <c r="K395" s="36">
        <v>-28890</v>
      </c>
      <c r="L395" s="34" t="s">
        <v>9764</v>
      </c>
      <c r="M395" s="6">
        <f t="shared" si="6"/>
        <v>18</v>
      </c>
      <c r="N395" s="6" t="str">
        <f>MID(E395,M395,10)</f>
        <v>PO62000352</v>
      </c>
      <c r="O395" s="6">
        <f>FIND("-",E395)</f>
        <v>28</v>
      </c>
      <c r="P395" s="6" t="str">
        <f>MID(E395,O395+1,2)</f>
        <v>8</v>
      </c>
      <c r="Q395" s="34" t="str">
        <f>C395</f>
        <v>63CIO0691</v>
      </c>
      <c r="R395" s="36">
        <f>-G395</f>
        <v>28890</v>
      </c>
    </row>
    <row r="396" spans="1:18" hidden="1">
      <c r="A396" s="34" t="s">
        <v>27165</v>
      </c>
      <c r="B396" s="34" t="s">
        <v>27624</v>
      </c>
      <c r="C396" s="34" t="s">
        <v>7715</v>
      </c>
      <c r="D396" s="35">
        <v>43983</v>
      </c>
      <c r="E396" s="34" t="s">
        <v>27625</v>
      </c>
      <c r="F396" s="34" t="s">
        <v>27626</v>
      </c>
      <c r="G396" s="36">
        <v>57570.09</v>
      </c>
      <c r="H396" s="36">
        <v>57570.09</v>
      </c>
      <c r="I396" s="34" t="s">
        <v>9762</v>
      </c>
      <c r="J396" s="34" t="s">
        <v>9763</v>
      </c>
      <c r="K396" s="36">
        <v>57570.09</v>
      </c>
      <c r="L396" s="34" t="s">
        <v>9764</v>
      </c>
      <c r="M396" s="6">
        <f t="shared" si="6"/>
        <v>18</v>
      </c>
    </row>
    <row r="397" spans="1:18" hidden="1">
      <c r="A397" s="34" t="s">
        <v>27165</v>
      </c>
      <c r="B397" s="34" t="s">
        <v>27624</v>
      </c>
      <c r="C397" s="34" t="s">
        <v>7715</v>
      </c>
      <c r="D397" s="35">
        <v>43983</v>
      </c>
      <c r="E397" s="34" t="s">
        <v>7716</v>
      </c>
      <c r="F397" s="34" t="s">
        <v>27627</v>
      </c>
      <c r="G397" s="36">
        <v>822429.91</v>
      </c>
      <c r="H397" s="36">
        <v>822429.91</v>
      </c>
      <c r="I397" s="34" t="s">
        <v>9762</v>
      </c>
      <c r="J397" s="34" t="s">
        <v>9763</v>
      </c>
      <c r="K397" s="36">
        <v>822429.91</v>
      </c>
      <c r="L397" s="34" t="s">
        <v>9764</v>
      </c>
      <c r="M397" s="6" t="e">
        <f t="shared" si="6"/>
        <v>#VALUE!</v>
      </c>
    </row>
    <row r="398" spans="1:18">
      <c r="A398" s="34" t="s">
        <v>27165</v>
      </c>
      <c r="B398" s="34" t="s">
        <v>27624</v>
      </c>
      <c r="C398" s="34" t="s">
        <v>7715</v>
      </c>
      <c r="D398" s="35">
        <v>43983</v>
      </c>
      <c r="E398" s="34" t="s">
        <v>27625</v>
      </c>
      <c r="F398" s="34" t="s">
        <v>9875</v>
      </c>
      <c r="G398" s="36">
        <v>-880000</v>
      </c>
      <c r="H398" s="36">
        <v>-880000</v>
      </c>
      <c r="I398" s="34" t="s">
        <v>9762</v>
      </c>
      <c r="J398" s="34" t="s">
        <v>9763</v>
      </c>
      <c r="K398" s="36">
        <v>-880000</v>
      </c>
      <c r="L398" s="34" t="s">
        <v>9764</v>
      </c>
      <c r="M398" s="6">
        <f t="shared" si="6"/>
        <v>18</v>
      </c>
      <c r="N398" s="6" t="str">
        <f>MID(E398,M398,10)</f>
        <v>PO63000366</v>
      </c>
      <c r="O398" s="6">
        <f>FIND("-",E398)</f>
        <v>28</v>
      </c>
      <c r="P398" s="6" t="str">
        <f>MID(E398,O398+1,2)</f>
        <v>1</v>
      </c>
      <c r="Q398" s="34" t="str">
        <f>C398</f>
        <v>63CIO0692</v>
      </c>
      <c r="R398" s="36">
        <f>-G398</f>
        <v>880000</v>
      </c>
    </row>
    <row r="399" spans="1:18" hidden="1">
      <c r="A399" s="34" t="s">
        <v>27165</v>
      </c>
      <c r="B399" s="34" t="s">
        <v>27628</v>
      </c>
      <c r="C399" s="34" t="s">
        <v>27629</v>
      </c>
      <c r="D399" s="35">
        <v>43983</v>
      </c>
      <c r="E399" s="34" t="s">
        <v>27630</v>
      </c>
      <c r="F399" s="34" t="s">
        <v>27622</v>
      </c>
      <c r="G399" s="36">
        <v>27000</v>
      </c>
      <c r="H399" s="36">
        <v>27000</v>
      </c>
      <c r="I399" s="34" t="s">
        <v>9762</v>
      </c>
      <c r="J399" s="34" t="s">
        <v>9763</v>
      </c>
      <c r="K399" s="36">
        <v>27000</v>
      </c>
      <c r="L399" s="34" t="s">
        <v>9764</v>
      </c>
      <c r="M399" s="6" t="e">
        <f t="shared" si="6"/>
        <v>#VALUE!</v>
      </c>
    </row>
    <row r="400" spans="1:18" hidden="1">
      <c r="A400" s="34" t="s">
        <v>27165</v>
      </c>
      <c r="B400" s="34" t="s">
        <v>27628</v>
      </c>
      <c r="C400" s="34" t="s">
        <v>27629</v>
      </c>
      <c r="D400" s="35">
        <v>43983</v>
      </c>
      <c r="E400" s="34" t="s">
        <v>27631</v>
      </c>
      <c r="F400" s="34" t="s">
        <v>27622</v>
      </c>
      <c r="G400" s="36">
        <v>1890</v>
      </c>
      <c r="H400" s="36">
        <v>1890</v>
      </c>
      <c r="I400" s="34" t="s">
        <v>9762</v>
      </c>
      <c r="J400" s="34" t="s">
        <v>9763</v>
      </c>
      <c r="K400" s="36">
        <v>1890</v>
      </c>
      <c r="L400" s="34" t="s">
        <v>9764</v>
      </c>
      <c r="M400" s="6">
        <f t="shared" si="6"/>
        <v>18</v>
      </c>
    </row>
    <row r="401" spans="1:18">
      <c r="A401" s="34" t="s">
        <v>27165</v>
      </c>
      <c r="B401" s="34" t="s">
        <v>27628</v>
      </c>
      <c r="C401" s="34" t="s">
        <v>27629</v>
      </c>
      <c r="D401" s="35">
        <v>43983</v>
      </c>
      <c r="E401" s="34" t="s">
        <v>27631</v>
      </c>
      <c r="F401" s="34" t="s">
        <v>9875</v>
      </c>
      <c r="G401" s="36">
        <v>-28890</v>
      </c>
      <c r="H401" s="36">
        <v>-28890</v>
      </c>
      <c r="I401" s="34" t="s">
        <v>9762</v>
      </c>
      <c r="J401" s="34" t="s">
        <v>9763</v>
      </c>
      <c r="K401" s="36">
        <v>-28890</v>
      </c>
      <c r="L401" s="34" t="s">
        <v>9764</v>
      </c>
      <c r="M401" s="6">
        <f t="shared" si="6"/>
        <v>18</v>
      </c>
      <c r="N401" s="6" t="str">
        <f>MID(E401,M401,10)</f>
        <v>PO62000352</v>
      </c>
      <c r="O401" s="6">
        <f>FIND("-",E401)</f>
        <v>28</v>
      </c>
      <c r="P401" s="6" t="str">
        <f>MID(E401,O401+1,2)</f>
        <v>9</v>
      </c>
      <c r="Q401" s="34" t="str">
        <f>C401</f>
        <v>63CIO0693</v>
      </c>
      <c r="R401" s="36">
        <f>-G401</f>
        <v>28890</v>
      </c>
    </row>
    <row r="402" spans="1:18" hidden="1">
      <c r="A402" s="34" t="s">
        <v>27165</v>
      </c>
      <c r="B402" s="34" t="s">
        <v>27632</v>
      </c>
      <c r="C402" s="34" t="s">
        <v>8723</v>
      </c>
      <c r="D402" s="35">
        <v>43983</v>
      </c>
      <c r="E402" s="34" t="s">
        <v>8724</v>
      </c>
      <c r="F402" s="34" t="s">
        <v>27633</v>
      </c>
      <c r="G402" s="36">
        <v>50144.21</v>
      </c>
      <c r="H402" s="36">
        <v>50144.21</v>
      </c>
      <c r="I402" s="34" t="s">
        <v>9762</v>
      </c>
      <c r="J402" s="34" t="s">
        <v>9763</v>
      </c>
      <c r="K402" s="36">
        <v>50144.21</v>
      </c>
      <c r="L402" s="34" t="s">
        <v>9764</v>
      </c>
      <c r="M402" s="6" t="e">
        <f t="shared" si="6"/>
        <v>#VALUE!</v>
      </c>
    </row>
    <row r="403" spans="1:18" hidden="1">
      <c r="A403" s="34" t="s">
        <v>27165</v>
      </c>
      <c r="B403" s="34" t="s">
        <v>27632</v>
      </c>
      <c r="C403" s="34" t="s">
        <v>8723</v>
      </c>
      <c r="D403" s="35">
        <v>43983</v>
      </c>
      <c r="E403" s="34" t="s">
        <v>27634</v>
      </c>
      <c r="F403" s="34" t="s">
        <v>27633</v>
      </c>
      <c r="G403" s="36">
        <v>3510.09</v>
      </c>
      <c r="H403" s="36">
        <v>3510.09</v>
      </c>
      <c r="I403" s="34" t="s">
        <v>9762</v>
      </c>
      <c r="J403" s="34" t="s">
        <v>9763</v>
      </c>
      <c r="K403" s="36">
        <v>3510.09</v>
      </c>
      <c r="L403" s="34" t="s">
        <v>9764</v>
      </c>
      <c r="M403" s="6">
        <f t="shared" si="6"/>
        <v>21</v>
      </c>
    </row>
    <row r="404" spans="1:18">
      <c r="A404" s="34" t="s">
        <v>27165</v>
      </c>
      <c r="B404" s="34" t="s">
        <v>27632</v>
      </c>
      <c r="C404" s="34" t="s">
        <v>8723</v>
      </c>
      <c r="D404" s="35">
        <v>43983</v>
      </c>
      <c r="E404" s="34" t="s">
        <v>27634</v>
      </c>
      <c r="F404" s="34" t="s">
        <v>9875</v>
      </c>
      <c r="G404" s="36">
        <v>-53654.3</v>
      </c>
      <c r="H404" s="36">
        <v>-53654.3</v>
      </c>
      <c r="I404" s="34" t="s">
        <v>9762</v>
      </c>
      <c r="J404" s="34" t="s">
        <v>9763</v>
      </c>
      <c r="K404" s="36">
        <v>-53654.3</v>
      </c>
      <c r="L404" s="34" t="s">
        <v>9764</v>
      </c>
      <c r="M404" s="6">
        <f t="shared" si="6"/>
        <v>21</v>
      </c>
      <c r="N404" s="6" t="str">
        <f>MID(E404,M404,10)</f>
        <v>PO63000200</v>
      </c>
      <c r="O404" s="6" t="e">
        <f>FIND("-",E404)</f>
        <v>#VALUE!</v>
      </c>
      <c r="P404" s="6" t="e">
        <f>MID(E404,O404+1,2)</f>
        <v>#VALUE!</v>
      </c>
      <c r="Q404" s="34" t="str">
        <f>C404</f>
        <v>63CIO0694</v>
      </c>
      <c r="R404" s="36">
        <f>-G404</f>
        <v>53654.3</v>
      </c>
    </row>
    <row r="405" spans="1:18" hidden="1">
      <c r="A405" s="34" t="s">
        <v>27165</v>
      </c>
      <c r="B405" s="34" t="s">
        <v>27635</v>
      </c>
      <c r="C405" s="34" t="s">
        <v>7484</v>
      </c>
      <c r="D405" s="35">
        <v>43983</v>
      </c>
      <c r="E405" s="34" t="s">
        <v>27636</v>
      </c>
      <c r="F405" s="34" t="s">
        <v>27637</v>
      </c>
      <c r="G405" s="36">
        <v>327102.8</v>
      </c>
      <c r="H405" s="36">
        <v>327102.8</v>
      </c>
      <c r="I405" s="34" t="s">
        <v>9762</v>
      </c>
      <c r="J405" s="34" t="s">
        <v>9763</v>
      </c>
      <c r="K405" s="36">
        <v>327102.8</v>
      </c>
      <c r="L405" s="34" t="s">
        <v>9764</v>
      </c>
      <c r="M405" s="6" t="e">
        <f t="shared" si="6"/>
        <v>#VALUE!</v>
      </c>
    </row>
    <row r="406" spans="1:18" hidden="1">
      <c r="A406" s="34" t="s">
        <v>27165</v>
      </c>
      <c r="B406" s="34" t="s">
        <v>27635</v>
      </c>
      <c r="C406" s="34" t="s">
        <v>7484</v>
      </c>
      <c r="D406" s="35">
        <v>43983</v>
      </c>
      <c r="E406" s="34" t="s">
        <v>27638</v>
      </c>
      <c r="F406" s="34" t="s">
        <v>27637</v>
      </c>
      <c r="G406" s="36">
        <v>22897.200000000001</v>
      </c>
      <c r="H406" s="36">
        <v>22897.200000000001</v>
      </c>
      <c r="I406" s="34" t="s">
        <v>9762</v>
      </c>
      <c r="J406" s="34" t="s">
        <v>9763</v>
      </c>
      <c r="K406" s="36">
        <v>22897.200000000001</v>
      </c>
      <c r="L406" s="34" t="s">
        <v>9764</v>
      </c>
      <c r="M406" s="6">
        <f t="shared" si="6"/>
        <v>18</v>
      </c>
    </row>
    <row r="407" spans="1:18">
      <c r="A407" s="34" t="s">
        <v>27165</v>
      </c>
      <c r="B407" s="34" t="s">
        <v>27635</v>
      </c>
      <c r="C407" s="34" t="s">
        <v>7484</v>
      </c>
      <c r="D407" s="35">
        <v>43983</v>
      </c>
      <c r="E407" s="34" t="s">
        <v>27638</v>
      </c>
      <c r="F407" s="34" t="s">
        <v>9875</v>
      </c>
      <c r="G407" s="36">
        <v>-350000</v>
      </c>
      <c r="H407" s="36">
        <v>-350000</v>
      </c>
      <c r="I407" s="34" t="s">
        <v>9762</v>
      </c>
      <c r="J407" s="34" t="s">
        <v>9763</v>
      </c>
      <c r="K407" s="36">
        <v>-350000</v>
      </c>
      <c r="L407" s="34" t="s">
        <v>9764</v>
      </c>
      <c r="M407" s="6">
        <f t="shared" si="6"/>
        <v>18</v>
      </c>
      <c r="N407" s="6" t="str">
        <f>MID(E407,M407,10)</f>
        <v>PO63000405</v>
      </c>
      <c r="O407" s="6" t="e">
        <f>FIND("-",E407)</f>
        <v>#VALUE!</v>
      </c>
      <c r="P407" s="6" t="e">
        <f>MID(E407,O407+1,2)</f>
        <v>#VALUE!</v>
      </c>
      <c r="Q407" s="34" t="str">
        <f>C407</f>
        <v>63CIO0695</v>
      </c>
      <c r="R407" s="36">
        <f>-G407</f>
        <v>350000</v>
      </c>
    </row>
    <row r="408" spans="1:18" hidden="1">
      <c r="A408" s="34" t="s">
        <v>27165</v>
      </c>
      <c r="B408" s="34" t="s">
        <v>27639</v>
      </c>
      <c r="C408" s="34" t="s">
        <v>7130</v>
      </c>
      <c r="D408" s="35">
        <v>43983</v>
      </c>
      <c r="E408" s="34" t="s">
        <v>7131</v>
      </c>
      <c r="F408" s="34" t="s">
        <v>27640</v>
      </c>
      <c r="G408" s="36">
        <v>233644.86</v>
      </c>
      <c r="H408" s="36">
        <v>233644.86</v>
      </c>
      <c r="I408" s="34" t="s">
        <v>9762</v>
      </c>
      <c r="J408" s="34" t="s">
        <v>9763</v>
      </c>
      <c r="K408" s="36">
        <v>233644.86</v>
      </c>
      <c r="L408" s="34" t="s">
        <v>9764</v>
      </c>
      <c r="M408" s="6" t="e">
        <f t="shared" si="6"/>
        <v>#VALUE!</v>
      </c>
    </row>
    <row r="409" spans="1:18" hidden="1">
      <c r="A409" s="34" t="s">
        <v>27165</v>
      </c>
      <c r="B409" s="34" t="s">
        <v>27639</v>
      </c>
      <c r="C409" s="34" t="s">
        <v>7130</v>
      </c>
      <c r="D409" s="35">
        <v>43983</v>
      </c>
      <c r="E409" s="34" t="s">
        <v>27641</v>
      </c>
      <c r="F409" s="34" t="s">
        <v>27640</v>
      </c>
      <c r="G409" s="36">
        <v>16355.14</v>
      </c>
      <c r="H409" s="36">
        <v>16355.14</v>
      </c>
      <c r="I409" s="34" t="s">
        <v>9762</v>
      </c>
      <c r="J409" s="34" t="s">
        <v>9763</v>
      </c>
      <c r="K409" s="36">
        <v>16355.14</v>
      </c>
      <c r="L409" s="34" t="s">
        <v>9764</v>
      </c>
      <c r="M409" s="6">
        <f t="shared" si="6"/>
        <v>18</v>
      </c>
    </row>
    <row r="410" spans="1:18">
      <c r="A410" s="34" t="s">
        <v>27165</v>
      </c>
      <c r="B410" s="34" t="s">
        <v>27639</v>
      </c>
      <c r="C410" s="34" t="s">
        <v>7130</v>
      </c>
      <c r="D410" s="35">
        <v>43983</v>
      </c>
      <c r="E410" s="34" t="s">
        <v>27641</v>
      </c>
      <c r="F410" s="34" t="s">
        <v>9875</v>
      </c>
      <c r="G410" s="36">
        <v>-250000</v>
      </c>
      <c r="H410" s="36">
        <v>-250000</v>
      </c>
      <c r="I410" s="34" t="s">
        <v>9762</v>
      </c>
      <c r="J410" s="34" t="s">
        <v>9763</v>
      </c>
      <c r="K410" s="36">
        <v>-250000</v>
      </c>
      <c r="L410" s="34" t="s">
        <v>9764</v>
      </c>
      <c r="M410" s="6">
        <f t="shared" si="6"/>
        <v>18</v>
      </c>
      <c r="N410" s="6" t="str">
        <f>MID(E410,M410,10)</f>
        <v>PO63000464</v>
      </c>
      <c r="O410" s="6" t="e">
        <f>FIND("-",E410)</f>
        <v>#VALUE!</v>
      </c>
      <c r="P410" s="6" t="e">
        <f>MID(E410,O410+1,2)</f>
        <v>#VALUE!</v>
      </c>
      <c r="Q410" s="34" t="str">
        <f>C410</f>
        <v>63CIO0696</v>
      </c>
      <c r="R410" s="36">
        <f>-G410</f>
        <v>250000</v>
      </c>
    </row>
    <row r="411" spans="1:18" hidden="1">
      <c r="A411" s="34" t="s">
        <v>27165</v>
      </c>
      <c r="B411" s="34" t="s">
        <v>27642</v>
      </c>
      <c r="C411" s="34" t="s">
        <v>9609</v>
      </c>
      <c r="D411" s="35">
        <v>43983</v>
      </c>
      <c r="E411" s="34" t="s">
        <v>9610</v>
      </c>
      <c r="F411" s="34" t="s">
        <v>27379</v>
      </c>
      <c r="G411" s="36">
        <v>28236</v>
      </c>
      <c r="H411" s="36">
        <v>28236</v>
      </c>
      <c r="I411" s="34" t="s">
        <v>9762</v>
      </c>
      <c r="J411" s="34" t="s">
        <v>9763</v>
      </c>
      <c r="K411" s="36">
        <v>28236</v>
      </c>
      <c r="L411" s="34" t="s">
        <v>9764</v>
      </c>
      <c r="M411" s="6" t="e">
        <f t="shared" si="6"/>
        <v>#VALUE!</v>
      </c>
    </row>
    <row r="412" spans="1:18" hidden="1">
      <c r="A412" s="34" t="s">
        <v>27165</v>
      </c>
      <c r="B412" s="34" t="s">
        <v>27642</v>
      </c>
      <c r="C412" s="34" t="s">
        <v>9609</v>
      </c>
      <c r="D412" s="35">
        <v>43983</v>
      </c>
      <c r="E412" s="34" t="s">
        <v>27643</v>
      </c>
      <c r="F412" s="34" t="s">
        <v>27379</v>
      </c>
      <c r="G412" s="36">
        <v>1976.52</v>
      </c>
      <c r="H412" s="36">
        <v>1976.52</v>
      </c>
      <c r="I412" s="34" t="s">
        <v>9762</v>
      </c>
      <c r="J412" s="34" t="s">
        <v>9763</v>
      </c>
      <c r="K412" s="36">
        <v>1976.52</v>
      </c>
      <c r="L412" s="34" t="s">
        <v>9764</v>
      </c>
      <c r="M412" s="6">
        <f t="shared" si="6"/>
        <v>18</v>
      </c>
    </row>
    <row r="413" spans="1:18">
      <c r="A413" s="34" t="s">
        <v>27165</v>
      </c>
      <c r="B413" s="34" t="s">
        <v>27642</v>
      </c>
      <c r="C413" s="34" t="s">
        <v>9609</v>
      </c>
      <c r="D413" s="35">
        <v>43983</v>
      </c>
      <c r="E413" s="34" t="s">
        <v>27643</v>
      </c>
      <c r="F413" s="34" t="s">
        <v>9875</v>
      </c>
      <c r="G413" s="36">
        <v>-30212.52</v>
      </c>
      <c r="H413" s="36">
        <v>-30212.52</v>
      </c>
      <c r="I413" s="34" t="s">
        <v>9762</v>
      </c>
      <c r="J413" s="34" t="s">
        <v>9763</v>
      </c>
      <c r="K413" s="36">
        <v>-30212.52</v>
      </c>
      <c r="L413" s="34" t="s">
        <v>9764</v>
      </c>
      <c r="M413" s="6">
        <f t="shared" si="6"/>
        <v>18</v>
      </c>
      <c r="N413" s="6" t="str">
        <f>MID(E413,M413,10)</f>
        <v>PO63000026</v>
      </c>
      <c r="O413" s="6">
        <f>FIND("-",E413)</f>
        <v>28</v>
      </c>
      <c r="P413" s="6" t="str">
        <f>MID(E413,O413+1,2)</f>
        <v>7</v>
      </c>
      <c r="Q413" s="34" t="str">
        <f>C413</f>
        <v>63CIO0697</v>
      </c>
      <c r="R413" s="36">
        <f>-G413</f>
        <v>30212.52</v>
      </c>
    </row>
    <row r="414" spans="1:18" hidden="1">
      <c r="A414" s="34" t="s">
        <v>27165</v>
      </c>
      <c r="B414" s="34" t="s">
        <v>27644</v>
      </c>
      <c r="C414" s="34" t="s">
        <v>7963</v>
      </c>
      <c r="D414" s="35">
        <v>43983</v>
      </c>
      <c r="E414" s="34" t="s">
        <v>7964</v>
      </c>
      <c r="F414" s="34" t="s">
        <v>27645</v>
      </c>
      <c r="G414" s="36">
        <v>27000</v>
      </c>
      <c r="H414" s="36">
        <v>27000</v>
      </c>
      <c r="I414" s="34" t="s">
        <v>9762</v>
      </c>
      <c r="J414" s="34" t="s">
        <v>9763</v>
      </c>
      <c r="K414" s="36">
        <v>27000</v>
      </c>
      <c r="L414" s="34" t="s">
        <v>9764</v>
      </c>
      <c r="M414" s="6" t="e">
        <f t="shared" si="6"/>
        <v>#VALUE!</v>
      </c>
    </row>
    <row r="415" spans="1:18" hidden="1">
      <c r="A415" s="34" t="s">
        <v>27165</v>
      </c>
      <c r="B415" s="34" t="s">
        <v>27644</v>
      </c>
      <c r="C415" s="34" t="s">
        <v>7963</v>
      </c>
      <c r="D415" s="35">
        <v>43983</v>
      </c>
      <c r="E415" s="34" t="s">
        <v>27646</v>
      </c>
      <c r="F415" s="34" t="s">
        <v>27645</v>
      </c>
      <c r="G415" s="36">
        <v>1890</v>
      </c>
      <c r="H415" s="36">
        <v>1890</v>
      </c>
      <c r="I415" s="34" t="s">
        <v>9762</v>
      </c>
      <c r="J415" s="34" t="s">
        <v>9763</v>
      </c>
      <c r="K415" s="36">
        <v>1890</v>
      </c>
      <c r="L415" s="34" t="s">
        <v>9764</v>
      </c>
      <c r="M415" s="6">
        <f t="shared" si="6"/>
        <v>18</v>
      </c>
    </row>
    <row r="416" spans="1:18">
      <c r="A416" s="34" t="s">
        <v>27165</v>
      </c>
      <c r="B416" s="34" t="s">
        <v>27644</v>
      </c>
      <c r="C416" s="34" t="s">
        <v>7963</v>
      </c>
      <c r="D416" s="35">
        <v>43983</v>
      </c>
      <c r="E416" s="34" t="s">
        <v>27646</v>
      </c>
      <c r="F416" s="34" t="s">
        <v>9875</v>
      </c>
      <c r="G416" s="36">
        <v>-28890</v>
      </c>
      <c r="H416" s="36">
        <v>-28890</v>
      </c>
      <c r="I416" s="34" t="s">
        <v>9762</v>
      </c>
      <c r="J416" s="34" t="s">
        <v>9763</v>
      </c>
      <c r="K416" s="36">
        <v>-28890</v>
      </c>
      <c r="L416" s="34" t="s">
        <v>9764</v>
      </c>
      <c r="M416" s="6">
        <f t="shared" si="6"/>
        <v>18</v>
      </c>
      <c r="N416" s="6" t="str">
        <f>MID(E416,M416,10)</f>
        <v>PO63000328</v>
      </c>
      <c r="O416" s="6">
        <f>FIND("-",E416)</f>
        <v>28</v>
      </c>
      <c r="P416" s="6" t="str">
        <f>MID(E416,O416+1,2)</f>
        <v>1</v>
      </c>
      <c r="Q416" s="34" t="str">
        <f>C416</f>
        <v>63CIO0698</v>
      </c>
      <c r="R416" s="36">
        <f>-G416</f>
        <v>28890</v>
      </c>
    </row>
    <row r="417" spans="1:18" hidden="1">
      <c r="A417" s="34" t="s">
        <v>27165</v>
      </c>
      <c r="B417" s="34" t="s">
        <v>27647</v>
      </c>
      <c r="C417" s="34" t="s">
        <v>7961</v>
      </c>
      <c r="D417" s="35">
        <v>43983</v>
      </c>
      <c r="E417" s="34" t="s">
        <v>7962</v>
      </c>
      <c r="F417" s="34" t="s">
        <v>27645</v>
      </c>
      <c r="G417" s="36">
        <v>27000</v>
      </c>
      <c r="H417" s="36">
        <v>27000</v>
      </c>
      <c r="I417" s="34" t="s">
        <v>9762</v>
      </c>
      <c r="J417" s="34" t="s">
        <v>9763</v>
      </c>
      <c r="K417" s="36">
        <v>27000</v>
      </c>
      <c r="L417" s="34" t="s">
        <v>9764</v>
      </c>
      <c r="M417" s="6" t="e">
        <f t="shared" si="6"/>
        <v>#VALUE!</v>
      </c>
    </row>
    <row r="418" spans="1:18" hidden="1">
      <c r="A418" s="34" t="s">
        <v>27165</v>
      </c>
      <c r="B418" s="34" t="s">
        <v>27647</v>
      </c>
      <c r="C418" s="34" t="s">
        <v>7961</v>
      </c>
      <c r="D418" s="35">
        <v>43983</v>
      </c>
      <c r="E418" s="34" t="s">
        <v>27648</v>
      </c>
      <c r="F418" s="34" t="s">
        <v>27645</v>
      </c>
      <c r="G418" s="36">
        <v>1890</v>
      </c>
      <c r="H418" s="36">
        <v>1890</v>
      </c>
      <c r="I418" s="34" t="s">
        <v>9762</v>
      </c>
      <c r="J418" s="34" t="s">
        <v>9763</v>
      </c>
      <c r="K418" s="36">
        <v>1890</v>
      </c>
      <c r="L418" s="34" t="s">
        <v>9764</v>
      </c>
      <c r="M418" s="6">
        <f t="shared" si="6"/>
        <v>18</v>
      </c>
    </row>
    <row r="419" spans="1:18">
      <c r="A419" s="34" t="s">
        <v>27165</v>
      </c>
      <c r="B419" s="34" t="s">
        <v>27647</v>
      </c>
      <c r="C419" s="34" t="s">
        <v>7961</v>
      </c>
      <c r="D419" s="35">
        <v>43983</v>
      </c>
      <c r="E419" s="34" t="s">
        <v>27648</v>
      </c>
      <c r="F419" s="34" t="s">
        <v>9875</v>
      </c>
      <c r="G419" s="36">
        <v>-28890</v>
      </c>
      <c r="H419" s="36">
        <v>-28890</v>
      </c>
      <c r="I419" s="34" t="s">
        <v>9762</v>
      </c>
      <c r="J419" s="34" t="s">
        <v>9763</v>
      </c>
      <c r="K419" s="36">
        <v>-28890</v>
      </c>
      <c r="L419" s="34" t="s">
        <v>9764</v>
      </c>
      <c r="M419" s="6">
        <f t="shared" si="6"/>
        <v>18</v>
      </c>
      <c r="N419" s="6" t="str">
        <f>MID(E419,M419,10)</f>
        <v>PO63000328</v>
      </c>
      <c r="O419" s="6">
        <f>FIND("-",E419)</f>
        <v>28</v>
      </c>
      <c r="P419" s="6" t="str">
        <f>MID(E419,O419+1,2)</f>
        <v>2</v>
      </c>
      <c r="Q419" s="34" t="str">
        <f>C419</f>
        <v>63CIO0699</v>
      </c>
      <c r="R419" s="36">
        <f>-G419</f>
        <v>28890</v>
      </c>
    </row>
    <row r="420" spans="1:18" hidden="1">
      <c r="A420" s="34" t="s">
        <v>27165</v>
      </c>
      <c r="B420" s="34" t="s">
        <v>27649</v>
      </c>
      <c r="C420" s="34" t="s">
        <v>8327</v>
      </c>
      <c r="D420" s="35">
        <v>43983</v>
      </c>
      <c r="E420" s="34" t="s">
        <v>8328</v>
      </c>
      <c r="F420" s="34" t="s">
        <v>27591</v>
      </c>
      <c r="G420" s="36">
        <v>11000</v>
      </c>
      <c r="H420" s="36">
        <v>11000</v>
      </c>
      <c r="I420" s="34" t="s">
        <v>9762</v>
      </c>
      <c r="J420" s="34" t="s">
        <v>9763</v>
      </c>
      <c r="K420" s="36">
        <v>11000</v>
      </c>
      <c r="L420" s="34" t="s">
        <v>9764</v>
      </c>
      <c r="M420" s="6" t="e">
        <f t="shared" si="6"/>
        <v>#VALUE!</v>
      </c>
    </row>
    <row r="421" spans="1:18">
      <c r="A421" s="34" t="s">
        <v>27165</v>
      </c>
      <c r="B421" s="34" t="s">
        <v>27649</v>
      </c>
      <c r="C421" s="34" t="s">
        <v>8327</v>
      </c>
      <c r="D421" s="35">
        <v>43983</v>
      </c>
      <c r="E421" s="34" t="s">
        <v>27650</v>
      </c>
      <c r="F421" s="34" t="s">
        <v>9875</v>
      </c>
      <c r="G421" s="36">
        <v>-11000</v>
      </c>
      <c r="H421" s="36">
        <v>-11000</v>
      </c>
      <c r="I421" s="34" t="s">
        <v>9762</v>
      </c>
      <c r="J421" s="34" t="s">
        <v>9763</v>
      </c>
      <c r="K421" s="36">
        <v>-11000</v>
      </c>
      <c r="L421" s="34" t="s">
        <v>9764</v>
      </c>
      <c r="M421" s="6">
        <f t="shared" si="6"/>
        <v>18</v>
      </c>
      <c r="N421" s="6" t="str">
        <f>MID(E421,M421,10)</f>
        <v>PO63000263</v>
      </c>
      <c r="O421" s="6">
        <f>FIND("-",E421)</f>
        <v>28</v>
      </c>
      <c r="P421" s="6" t="str">
        <f>MID(E421,O421+1,2)</f>
        <v>4</v>
      </c>
      <c r="Q421" s="34" t="str">
        <f>C421</f>
        <v>63CIO0700</v>
      </c>
      <c r="R421" s="36">
        <f>-G421</f>
        <v>11000</v>
      </c>
    </row>
    <row r="422" spans="1:18" hidden="1">
      <c r="A422" s="34" t="s">
        <v>27165</v>
      </c>
      <c r="B422" s="34" t="s">
        <v>27651</v>
      </c>
      <c r="C422" s="34" t="s">
        <v>7742</v>
      </c>
      <c r="D422" s="35">
        <v>43983</v>
      </c>
      <c r="E422" s="34" t="s">
        <v>7743</v>
      </c>
      <c r="F422" s="34" t="s">
        <v>27296</v>
      </c>
      <c r="G422" s="36">
        <v>34000</v>
      </c>
      <c r="H422" s="36">
        <v>34000</v>
      </c>
      <c r="I422" s="34" t="s">
        <v>9762</v>
      </c>
      <c r="J422" s="34" t="s">
        <v>9763</v>
      </c>
      <c r="K422" s="36">
        <v>34000</v>
      </c>
      <c r="L422" s="34" t="s">
        <v>9764</v>
      </c>
      <c r="M422" s="6" t="e">
        <f t="shared" si="6"/>
        <v>#VALUE!</v>
      </c>
    </row>
    <row r="423" spans="1:18">
      <c r="A423" s="34" t="s">
        <v>27165</v>
      </c>
      <c r="B423" s="34" t="s">
        <v>27651</v>
      </c>
      <c r="C423" s="34" t="s">
        <v>7742</v>
      </c>
      <c r="D423" s="35">
        <v>43983</v>
      </c>
      <c r="E423" s="34" t="s">
        <v>27652</v>
      </c>
      <c r="F423" s="34" t="s">
        <v>9875</v>
      </c>
      <c r="G423" s="36">
        <v>-34000</v>
      </c>
      <c r="H423" s="36">
        <v>-34000</v>
      </c>
      <c r="I423" s="34" t="s">
        <v>9762</v>
      </c>
      <c r="J423" s="34" t="s">
        <v>9763</v>
      </c>
      <c r="K423" s="36">
        <v>-34000</v>
      </c>
      <c r="L423" s="34" t="s">
        <v>9764</v>
      </c>
      <c r="M423" s="6">
        <f t="shared" si="6"/>
        <v>18</v>
      </c>
      <c r="N423" s="6" t="str">
        <f>MID(E423,M423,10)</f>
        <v>PO63000358</v>
      </c>
      <c r="O423" s="6">
        <f>FIND("-",E423)</f>
        <v>28</v>
      </c>
      <c r="P423" s="6" t="str">
        <f>MID(E423,O423+1,2)</f>
        <v>1</v>
      </c>
      <c r="Q423" s="34" t="str">
        <f>C423</f>
        <v>63CIO0701</v>
      </c>
      <c r="R423" s="36">
        <f>-G423</f>
        <v>34000</v>
      </c>
    </row>
    <row r="424" spans="1:18" hidden="1">
      <c r="A424" s="34" t="s">
        <v>27165</v>
      </c>
      <c r="B424" s="34" t="s">
        <v>27653</v>
      </c>
      <c r="C424" s="34" t="s">
        <v>7804</v>
      </c>
      <c r="D424" s="35">
        <v>43983</v>
      </c>
      <c r="E424" s="34" t="s">
        <v>7805</v>
      </c>
      <c r="F424" s="34" t="s">
        <v>27336</v>
      </c>
      <c r="G424" s="36">
        <v>50000</v>
      </c>
      <c r="H424" s="36">
        <v>50000</v>
      </c>
      <c r="I424" s="34" t="s">
        <v>9762</v>
      </c>
      <c r="J424" s="34" t="s">
        <v>9763</v>
      </c>
      <c r="K424" s="36">
        <v>50000</v>
      </c>
      <c r="L424" s="34" t="s">
        <v>9764</v>
      </c>
      <c r="M424" s="6" t="e">
        <f t="shared" si="6"/>
        <v>#VALUE!</v>
      </c>
    </row>
    <row r="425" spans="1:18" hidden="1">
      <c r="A425" s="34" t="s">
        <v>27165</v>
      </c>
      <c r="B425" s="34" t="s">
        <v>27653</v>
      </c>
      <c r="C425" s="34" t="s">
        <v>7804</v>
      </c>
      <c r="D425" s="35">
        <v>43983</v>
      </c>
      <c r="E425" s="34" t="s">
        <v>27654</v>
      </c>
      <c r="F425" s="34" t="s">
        <v>27336</v>
      </c>
      <c r="G425" s="36">
        <v>3500</v>
      </c>
      <c r="H425" s="36">
        <v>3500</v>
      </c>
      <c r="I425" s="34" t="s">
        <v>9762</v>
      </c>
      <c r="J425" s="34" t="s">
        <v>9763</v>
      </c>
      <c r="K425" s="36">
        <v>3500</v>
      </c>
      <c r="L425" s="34" t="s">
        <v>9764</v>
      </c>
      <c r="M425" s="6">
        <f t="shared" si="6"/>
        <v>18</v>
      </c>
    </row>
    <row r="426" spans="1:18">
      <c r="A426" s="34" t="s">
        <v>27165</v>
      </c>
      <c r="B426" s="34" t="s">
        <v>27653</v>
      </c>
      <c r="C426" s="34" t="s">
        <v>7804</v>
      </c>
      <c r="D426" s="35">
        <v>43983</v>
      </c>
      <c r="E426" s="34" t="s">
        <v>27654</v>
      </c>
      <c r="F426" s="34" t="s">
        <v>9875</v>
      </c>
      <c r="G426" s="36">
        <v>-53500</v>
      </c>
      <c r="H426" s="36">
        <v>-53500</v>
      </c>
      <c r="I426" s="34" t="s">
        <v>9762</v>
      </c>
      <c r="J426" s="34" t="s">
        <v>9763</v>
      </c>
      <c r="K426" s="36">
        <v>-53500</v>
      </c>
      <c r="L426" s="34" t="s">
        <v>9764</v>
      </c>
      <c r="M426" s="6">
        <f t="shared" si="6"/>
        <v>18</v>
      </c>
      <c r="N426" s="6" t="str">
        <f>MID(E426,M426,10)</f>
        <v>PO63000351</v>
      </c>
      <c r="O426" s="6" t="e">
        <f>FIND("-",E426)</f>
        <v>#VALUE!</v>
      </c>
      <c r="P426" s="6" t="e">
        <f>MID(E426,O426+1,2)</f>
        <v>#VALUE!</v>
      </c>
      <c r="Q426" s="34" t="str">
        <f>C426</f>
        <v>63CIO0702</v>
      </c>
      <c r="R426" s="36">
        <f>-G426</f>
        <v>53500</v>
      </c>
    </row>
    <row r="427" spans="1:18" hidden="1">
      <c r="A427" s="34" t="s">
        <v>27165</v>
      </c>
      <c r="B427" s="34" t="s">
        <v>27655</v>
      </c>
      <c r="C427" s="34" t="s">
        <v>7375</v>
      </c>
      <c r="D427" s="35">
        <v>43983</v>
      </c>
      <c r="E427" s="34" t="s">
        <v>7376</v>
      </c>
      <c r="F427" s="34" t="s">
        <v>27656</v>
      </c>
      <c r="G427" s="36">
        <v>40000</v>
      </c>
      <c r="H427" s="36">
        <v>40000</v>
      </c>
      <c r="I427" s="34" t="s">
        <v>9762</v>
      </c>
      <c r="J427" s="34" t="s">
        <v>9763</v>
      </c>
      <c r="K427" s="36">
        <v>40000</v>
      </c>
      <c r="L427" s="34" t="s">
        <v>9764</v>
      </c>
      <c r="M427" s="6" t="e">
        <f t="shared" si="6"/>
        <v>#VALUE!</v>
      </c>
    </row>
    <row r="428" spans="1:18">
      <c r="A428" s="34" t="s">
        <v>27165</v>
      </c>
      <c r="B428" s="34" t="s">
        <v>27655</v>
      </c>
      <c r="C428" s="34" t="s">
        <v>7375</v>
      </c>
      <c r="D428" s="35">
        <v>43983</v>
      </c>
      <c r="E428" s="34" t="s">
        <v>27657</v>
      </c>
      <c r="F428" s="34" t="s">
        <v>9875</v>
      </c>
      <c r="G428" s="36">
        <v>-40000</v>
      </c>
      <c r="H428" s="36">
        <v>-40000</v>
      </c>
      <c r="I428" s="34" t="s">
        <v>9762</v>
      </c>
      <c r="J428" s="34" t="s">
        <v>9763</v>
      </c>
      <c r="K428" s="36">
        <v>-40000</v>
      </c>
      <c r="L428" s="34" t="s">
        <v>9764</v>
      </c>
      <c r="M428" s="6">
        <f t="shared" si="6"/>
        <v>18</v>
      </c>
      <c r="N428" s="6" t="str">
        <f>MID(E428,M428,10)</f>
        <v>PO63000425</v>
      </c>
      <c r="O428" s="6" t="e">
        <f>FIND("-",E428)</f>
        <v>#VALUE!</v>
      </c>
      <c r="P428" s="6" t="e">
        <f>MID(E428,O428+1,2)</f>
        <v>#VALUE!</v>
      </c>
      <c r="Q428" s="34" t="str">
        <f>C428</f>
        <v>63CIO0703</v>
      </c>
      <c r="R428" s="36">
        <f>-G428</f>
        <v>40000</v>
      </c>
    </row>
    <row r="429" spans="1:18" hidden="1">
      <c r="A429" s="34" t="s">
        <v>27165</v>
      </c>
      <c r="B429" s="34" t="s">
        <v>27658</v>
      </c>
      <c r="C429" s="34" t="s">
        <v>7511</v>
      </c>
      <c r="D429" s="35">
        <v>43983</v>
      </c>
      <c r="E429" s="34" t="s">
        <v>27659</v>
      </c>
      <c r="F429" s="34" t="s">
        <v>27660</v>
      </c>
      <c r="G429" s="36">
        <v>420560.75</v>
      </c>
      <c r="H429" s="36">
        <v>420560.75</v>
      </c>
      <c r="I429" s="34" t="s">
        <v>9762</v>
      </c>
      <c r="J429" s="34" t="s">
        <v>9763</v>
      </c>
      <c r="K429" s="36">
        <v>420560.75</v>
      </c>
      <c r="L429" s="34" t="s">
        <v>9764</v>
      </c>
      <c r="M429" s="6" t="e">
        <f t="shared" si="6"/>
        <v>#VALUE!</v>
      </c>
    </row>
    <row r="430" spans="1:18" hidden="1">
      <c r="A430" s="34" t="s">
        <v>27165</v>
      </c>
      <c r="B430" s="34" t="s">
        <v>27658</v>
      </c>
      <c r="C430" s="34" t="s">
        <v>7511</v>
      </c>
      <c r="D430" s="35">
        <v>43983</v>
      </c>
      <c r="E430" s="34" t="s">
        <v>27661</v>
      </c>
      <c r="F430" s="34" t="s">
        <v>27660</v>
      </c>
      <c r="G430" s="36">
        <v>29439.25</v>
      </c>
      <c r="H430" s="36">
        <v>29439.25</v>
      </c>
      <c r="I430" s="34" t="s">
        <v>9762</v>
      </c>
      <c r="J430" s="34" t="s">
        <v>9763</v>
      </c>
      <c r="K430" s="36">
        <v>29439.25</v>
      </c>
      <c r="L430" s="34" t="s">
        <v>9764</v>
      </c>
      <c r="M430" s="6">
        <f t="shared" si="6"/>
        <v>18</v>
      </c>
    </row>
    <row r="431" spans="1:18">
      <c r="A431" s="34" t="s">
        <v>27165</v>
      </c>
      <c r="B431" s="34" t="s">
        <v>27658</v>
      </c>
      <c r="C431" s="34" t="s">
        <v>7511</v>
      </c>
      <c r="D431" s="35">
        <v>43983</v>
      </c>
      <c r="E431" s="34" t="s">
        <v>27661</v>
      </c>
      <c r="F431" s="34" t="s">
        <v>9875</v>
      </c>
      <c r="G431" s="36">
        <v>-450000</v>
      </c>
      <c r="H431" s="36">
        <v>-450000</v>
      </c>
      <c r="I431" s="34" t="s">
        <v>9762</v>
      </c>
      <c r="J431" s="34" t="s">
        <v>9763</v>
      </c>
      <c r="K431" s="36">
        <v>-450000</v>
      </c>
      <c r="L431" s="34" t="s">
        <v>9764</v>
      </c>
      <c r="M431" s="6">
        <f t="shared" si="6"/>
        <v>18</v>
      </c>
      <c r="N431" s="6" t="str">
        <f>MID(E431,M431,10)</f>
        <v>PO63000400</v>
      </c>
      <c r="O431" s="6">
        <f>FIND("-",E431)</f>
        <v>28</v>
      </c>
      <c r="P431" s="6" t="str">
        <f>MID(E431,O431+1,2)</f>
        <v>1</v>
      </c>
      <c r="Q431" s="34" t="str">
        <f>C431</f>
        <v>63CIO0704</v>
      </c>
      <c r="R431" s="36">
        <f>-G431</f>
        <v>450000</v>
      </c>
    </row>
    <row r="432" spans="1:18" hidden="1">
      <c r="A432" s="34" t="s">
        <v>27165</v>
      </c>
      <c r="B432" s="34" t="s">
        <v>27662</v>
      </c>
      <c r="C432" s="34" t="s">
        <v>538</v>
      </c>
      <c r="D432" s="35">
        <v>43983</v>
      </c>
      <c r="E432" s="34" t="s">
        <v>539</v>
      </c>
      <c r="F432" s="34" t="s">
        <v>27663</v>
      </c>
      <c r="G432" s="36">
        <v>151400</v>
      </c>
      <c r="H432" s="36">
        <v>151400</v>
      </c>
      <c r="I432" s="34" t="s">
        <v>9762</v>
      </c>
      <c r="J432" s="34" t="s">
        <v>9763</v>
      </c>
      <c r="K432" s="36">
        <v>151400</v>
      </c>
      <c r="L432" s="34" t="s">
        <v>9764</v>
      </c>
      <c r="M432" s="6" t="e">
        <f t="shared" si="6"/>
        <v>#VALUE!</v>
      </c>
    </row>
    <row r="433" spans="1:13" hidden="1">
      <c r="A433" s="34" t="s">
        <v>27165</v>
      </c>
      <c r="B433" s="34" t="s">
        <v>27662</v>
      </c>
      <c r="C433" s="34" t="s">
        <v>538</v>
      </c>
      <c r="D433" s="35">
        <v>43983</v>
      </c>
      <c r="E433" s="34" t="s">
        <v>27664</v>
      </c>
      <c r="F433" s="34" t="s">
        <v>27663</v>
      </c>
      <c r="G433" s="36">
        <v>10598</v>
      </c>
      <c r="H433" s="36">
        <v>10598</v>
      </c>
      <c r="I433" s="34" t="s">
        <v>9762</v>
      </c>
      <c r="J433" s="34" t="s">
        <v>9763</v>
      </c>
      <c r="K433" s="36">
        <v>10598</v>
      </c>
      <c r="L433" s="34" t="s">
        <v>9764</v>
      </c>
      <c r="M433" s="6" t="e">
        <f t="shared" si="6"/>
        <v>#VALUE!</v>
      </c>
    </row>
    <row r="434" spans="1:13" hidden="1">
      <c r="A434" s="34" t="s">
        <v>27165</v>
      </c>
      <c r="B434" s="34" t="s">
        <v>27662</v>
      </c>
      <c r="C434" s="34" t="s">
        <v>538</v>
      </c>
      <c r="D434" s="35">
        <v>43983</v>
      </c>
      <c r="E434" s="34" t="s">
        <v>27664</v>
      </c>
      <c r="F434" s="34" t="s">
        <v>9875</v>
      </c>
      <c r="G434" s="36">
        <v>-161998</v>
      </c>
      <c r="H434" s="36">
        <v>-161998</v>
      </c>
      <c r="I434" s="34" t="s">
        <v>9762</v>
      </c>
      <c r="J434" s="34" t="s">
        <v>9763</v>
      </c>
      <c r="K434" s="36">
        <v>-161998</v>
      </c>
      <c r="L434" s="34" t="s">
        <v>9764</v>
      </c>
      <c r="M434" s="6" t="e">
        <f t="shared" si="6"/>
        <v>#VALUE!</v>
      </c>
    </row>
    <row r="435" spans="1:13" hidden="1">
      <c r="A435" s="34" t="s">
        <v>27165</v>
      </c>
      <c r="B435" s="34" t="s">
        <v>27665</v>
      </c>
      <c r="C435" s="34" t="s">
        <v>7882</v>
      </c>
      <c r="D435" s="35">
        <v>43983</v>
      </c>
      <c r="E435" s="34" t="s">
        <v>7883</v>
      </c>
      <c r="F435" s="34" t="s">
        <v>27666</v>
      </c>
      <c r="G435" s="36">
        <v>414392.52</v>
      </c>
      <c r="H435" s="36">
        <v>414392.52</v>
      </c>
      <c r="I435" s="34" t="s">
        <v>9762</v>
      </c>
      <c r="J435" s="34" t="s">
        <v>9763</v>
      </c>
      <c r="K435" s="36">
        <v>414392.52</v>
      </c>
      <c r="L435" s="34" t="s">
        <v>9764</v>
      </c>
      <c r="M435" s="6">
        <f t="shared" si="6"/>
        <v>1</v>
      </c>
    </row>
    <row r="436" spans="1:13" hidden="1">
      <c r="A436" s="34" t="s">
        <v>27165</v>
      </c>
      <c r="B436" s="34" t="s">
        <v>27665</v>
      </c>
      <c r="C436" s="34" t="s">
        <v>7882</v>
      </c>
      <c r="D436" s="35">
        <v>43983</v>
      </c>
      <c r="E436" s="34" t="s">
        <v>27667</v>
      </c>
      <c r="F436" s="34" t="s">
        <v>27666</v>
      </c>
      <c r="G436" s="36">
        <v>29007.48</v>
      </c>
      <c r="H436" s="36">
        <v>29007.48</v>
      </c>
      <c r="I436" s="34" t="s">
        <v>9762</v>
      </c>
      <c r="J436" s="34" t="s">
        <v>9763</v>
      </c>
      <c r="K436" s="36">
        <v>29007.48</v>
      </c>
      <c r="L436" s="34" t="s">
        <v>9764</v>
      </c>
      <c r="M436" s="6" t="e">
        <f t="shared" si="6"/>
        <v>#VALUE!</v>
      </c>
    </row>
    <row r="437" spans="1:13" hidden="1">
      <c r="A437" s="34" t="s">
        <v>27165</v>
      </c>
      <c r="B437" s="34" t="s">
        <v>27665</v>
      </c>
      <c r="C437" s="34" t="s">
        <v>7882</v>
      </c>
      <c r="D437" s="35">
        <v>43983</v>
      </c>
      <c r="E437" s="34" t="s">
        <v>27667</v>
      </c>
      <c r="F437" s="34" t="s">
        <v>9875</v>
      </c>
      <c r="G437" s="36">
        <v>-443400</v>
      </c>
      <c r="H437" s="36">
        <v>-443400</v>
      </c>
      <c r="I437" s="34" t="s">
        <v>9762</v>
      </c>
      <c r="J437" s="34" t="s">
        <v>9763</v>
      </c>
      <c r="K437" s="36">
        <v>-443400</v>
      </c>
      <c r="L437" s="34" t="s">
        <v>9764</v>
      </c>
      <c r="M437" s="6" t="e">
        <f t="shared" si="6"/>
        <v>#VALUE!</v>
      </c>
    </row>
    <row r="438" spans="1:13" hidden="1">
      <c r="A438" s="34" t="s">
        <v>27165</v>
      </c>
      <c r="B438" s="34" t="s">
        <v>27668</v>
      </c>
      <c r="C438" s="34" t="s">
        <v>27669</v>
      </c>
      <c r="D438" s="35">
        <v>43983</v>
      </c>
      <c r="E438" s="34" t="s">
        <v>27670</v>
      </c>
      <c r="F438" s="34" t="s">
        <v>27326</v>
      </c>
      <c r="G438" s="36">
        <v>40000</v>
      </c>
      <c r="H438" s="36">
        <v>40000</v>
      </c>
      <c r="I438" s="34" t="s">
        <v>9762</v>
      </c>
      <c r="J438" s="34" t="s">
        <v>9763</v>
      </c>
      <c r="K438" s="36">
        <v>40000</v>
      </c>
      <c r="L438" s="34" t="s">
        <v>9764</v>
      </c>
      <c r="M438" s="6">
        <f t="shared" si="6"/>
        <v>1</v>
      </c>
    </row>
    <row r="439" spans="1:13" hidden="1">
      <c r="A439" s="34" t="s">
        <v>27165</v>
      </c>
      <c r="B439" s="34" t="s">
        <v>27668</v>
      </c>
      <c r="C439" s="34" t="s">
        <v>27669</v>
      </c>
      <c r="D439" s="35">
        <v>43983</v>
      </c>
      <c r="E439" s="34" t="s">
        <v>27671</v>
      </c>
      <c r="F439" s="34" t="s">
        <v>9875</v>
      </c>
      <c r="G439" s="36">
        <v>-40000</v>
      </c>
      <c r="H439" s="36">
        <v>-40000</v>
      </c>
      <c r="I439" s="34" t="s">
        <v>9762</v>
      </c>
      <c r="J439" s="34" t="s">
        <v>9763</v>
      </c>
      <c r="K439" s="36">
        <v>-40000</v>
      </c>
      <c r="L439" s="34" t="s">
        <v>9764</v>
      </c>
      <c r="M439" s="6" t="e">
        <f t="shared" si="6"/>
        <v>#VALUE!</v>
      </c>
    </row>
    <row r="440" spans="1:13" hidden="1">
      <c r="A440" s="34" t="s">
        <v>27165</v>
      </c>
      <c r="B440" s="34" t="s">
        <v>27672</v>
      </c>
      <c r="C440" s="34" t="s">
        <v>7238</v>
      </c>
      <c r="D440" s="35">
        <v>43983</v>
      </c>
      <c r="E440" s="34" t="s">
        <v>27673</v>
      </c>
      <c r="F440" s="34" t="s">
        <v>27674</v>
      </c>
      <c r="G440" s="36">
        <v>173000</v>
      </c>
      <c r="H440" s="36">
        <v>173000</v>
      </c>
      <c r="I440" s="34" t="s">
        <v>9762</v>
      </c>
      <c r="J440" s="34" t="s">
        <v>9763</v>
      </c>
      <c r="K440" s="36">
        <v>173000</v>
      </c>
      <c r="L440" s="34" t="s">
        <v>9764</v>
      </c>
      <c r="M440" s="6">
        <f t="shared" si="6"/>
        <v>1</v>
      </c>
    </row>
    <row r="441" spans="1:13" hidden="1">
      <c r="A441" s="34" t="s">
        <v>27165</v>
      </c>
      <c r="B441" s="34" t="s">
        <v>27672</v>
      </c>
      <c r="C441" s="34" t="s">
        <v>7238</v>
      </c>
      <c r="D441" s="35">
        <v>43983</v>
      </c>
      <c r="E441" s="34" t="s">
        <v>27675</v>
      </c>
      <c r="F441" s="34" t="s">
        <v>27674</v>
      </c>
      <c r="G441" s="36">
        <v>12110</v>
      </c>
      <c r="H441" s="36">
        <v>12110</v>
      </c>
      <c r="I441" s="34" t="s">
        <v>9762</v>
      </c>
      <c r="J441" s="34" t="s">
        <v>9763</v>
      </c>
      <c r="K441" s="36">
        <v>12110</v>
      </c>
      <c r="L441" s="34" t="s">
        <v>9764</v>
      </c>
      <c r="M441" s="6" t="e">
        <f t="shared" si="6"/>
        <v>#VALUE!</v>
      </c>
    </row>
    <row r="442" spans="1:13" hidden="1">
      <c r="A442" s="34" t="s">
        <v>27165</v>
      </c>
      <c r="B442" s="34" t="s">
        <v>27672</v>
      </c>
      <c r="C442" s="34" t="s">
        <v>7238</v>
      </c>
      <c r="D442" s="35">
        <v>43983</v>
      </c>
      <c r="E442" s="34" t="s">
        <v>27675</v>
      </c>
      <c r="F442" s="34" t="s">
        <v>9875</v>
      </c>
      <c r="G442" s="36">
        <v>-185110</v>
      </c>
      <c r="H442" s="36">
        <v>-185110</v>
      </c>
      <c r="I442" s="34" t="s">
        <v>9762</v>
      </c>
      <c r="J442" s="34" t="s">
        <v>9763</v>
      </c>
      <c r="K442" s="36">
        <v>-185110</v>
      </c>
      <c r="L442" s="34" t="s">
        <v>9764</v>
      </c>
      <c r="M442" s="6" t="e">
        <f t="shared" si="6"/>
        <v>#VALUE!</v>
      </c>
    </row>
    <row r="443" spans="1:13" hidden="1">
      <c r="A443" s="34" t="s">
        <v>27165</v>
      </c>
      <c r="B443" s="34" t="s">
        <v>27676</v>
      </c>
      <c r="C443" s="34" t="s">
        <v>7432</v>
      </c>
      <c r="D443" s="35">
        <v>43983</v>
      </c>
      <c r="E443" s="34" t="s">
        <v>27677</v>
      </c>
      <c r="F443" s="34" t="s">
        <v>27678</v>
      </c>
      <c r="G443" s="36">
        <v>441650</v>
      </c>
      <c r="H443" s="36">
        <v>441650</v>
      </c>
      <c r="I443" s="34" t="s">
        <v>9762</v>
      </c>
      <c r="J443" s="34" t="s">
        <v>9763</v>
      </c>
      <c r="K443" s="36">
        <v>441650</v>
      </c>
      <c r="L443" s="34" t="s">
        <v>9764</v>
      </c>
      <c r="M443" s="6">
        <f t="shared" si="6"/>
        <v>1</v>
      </c>
    </row>
    <row r="444" spans="1:13" hidden="1">
      <c r="A444" s="34" t="s">
        <v>27165</v>
      </c>
      <c r="B444" s="34" t="s">
        <v>27676</v>
      </c>
      <c r="C444" s="34" t="s">
        <v>7432</v>
      </c>
      <c r="D444" s="35">
        <v>43983</v>
      </c>
      <c r="E444" s="34" t="s">
        <v>27679</v>
      </c>
      <c r="F444" s="34" t="s">
        <v>27678</v>
      </c>
      <c r="G444" s="36">
        <v>30915.5</v>
      </c>
      <c r="H444" s="36">
        <v>30915.5</v>
      </c>
      <c r="I444" s="34" t="s">
        <v>9762</v>
      </c>
      <c r="J444" s="34" t="s">
        <v>9763</v>
      </c>
      <c r="K444" s="36">
        <v>30915.5</v>
      </c>
      <c r="L444" s="34" t="s">
        <v>9764</v>
      </c>
      <c r="M444" s="6" t="e">
        <f t="shared" si="6"/>
        <v>#VALUE!</v>
      </c>
    </row>
    <row r="445" spans="1:13" hidden="1">
      <c r="A445" s="34" t="s">
        <v>27165</v>
      </c>
      <c r="B445" s="34" t="s">
        <v>27676</v>
      </c>
      <c r="C445" s="34" t="s">
        <v>7432</v>
      </c>
      <c r="D445" s="35">
        <v>43983</v>
      </c>
      <c r="E445" s="34" t="s">
        <v>27679</v>
      </c>
      <c r="F445" s="34" t="s">
        <v>9875</v>
      </c>
      <c r="G445" s="36">
        <v>-472565.5</v>
      </c>
      <c r="H445" s="36">
        <v>-472565.5</v>
      </c>
      <c r="I445" s="34" t="s">
        <v>9762</v>
      </c>
      <c r="J445" s="34" t="s">
        <v>9763</v>
      </c>
      <c r="K445" s="36">
        <v>-472565.5</v>
      </c>
      <c r="L445" s="34" t="s">
        <v>9764</v>
      </c>
      <c r="M445" s="6" t="e">
        <f t="shared" si="6"/>
        <v>#VALUE!</v>
      </c>
    </row>
    <row r="446" spans="1:13" hidden="1">
      <c r="A446" s="34" t="s">
        <v>27165</v>
      </c>
      <c r="B446" s="34" t="s">
        <v>27680</v>
      </c>
      <c r="C446" s="34" t="s">
        <v>422</v>
      </c>
      <c r="D446" s="35">
        <v>43983</v>
      </c>
      <c r="E446" s="34" t="s">
        <v>423</v>
      </c>
      <c r="F446" s="34" t="s">
        <v>27681</v>
      </c>
      <c r="G446" s="36">
        <v>284000</v>
      </c>
      <c r="H446" s="36">
        <v>284000</v>
      </c>
      <c r="I446" s="34" t="s">
        <v>9762</v>
      </c>
      <c r="J446" s="34" t="s">
        <v>9763</v>
      </c>
      <c r="K446" s="36">
        <v>284000</v>
      </c>
      <c r="L446" s="34" t="s">
        <v>9764</v>
      </c>
      <c r="M446" s="6">
        <f t="shared" si="6"/>
        <v>1</v>
      </c>
    </row>
    <row r="447" spans="1:13" hidden="1">
      <c r="A447" s="34" t="s">
        <v>27165</v>
      </c>
      <c r="B447" s="34" t="s">
        <v>27680</v>
      </c>
      <c r="C447" s="34" t="s">
        <v>422</v>
      </c>
      <c r="D447" s="35">
        <v>43983</v>
      </c>
      <c r="E447" s="34" t="s">
        <v>27682</v>
      </c>
      <c r="F447" s="34" t="s">
        <v>27681</v>
      </c>
      <c r="G447" s="36">
        <v>19880</v>
      </c>
      <c r="H447" s="36">
        <v>19880</v>
      </c>
      <c r="I447" s="34" t="s">
        <v>9762</v>
      </c>
      <c r="J447" s="34" t="s">
        <v>9763</v>
      </c>
      <c r="K447" s="36">
        <v>19880</v>
      </c>
      <c r="L447" s="34" t="s">
        <v>9764</v>
      </c>
      <c r="M447" s="6" t="e">
        <f t="shared" si="6"/>
        <v>#VALUE!</v>
      </c>
    </row>
    <row r="448" spans="1:13" hidden="1">
      <c r="A448" s="34" t="s">
        <v>27165</v>
      </c>
      <c r="B448" s="34" t="s">
        <v>27680</v>
      </c>
      <c r="C448" s="34" t="s">
        <v>422</v>
      </c>
      <c r="D448" s="35">
        <v>43983</v>
      </c>
      <c r="E448" s="34" t="s">
        <v>27682</v>
      </c>
      <c r="F448" s="34" t="s">
        <v>9875</v>
      </c>
      <c r="G448" s="36">
        <v>-303880</v>
      </c>
      <c r="H448" s="36">
        <v>-303880</v>
      </c>
      <c r="I448" s="34" t="s">
        <v>9762</v>
      </c>
      <c r="J448" s="34" t="s">
        <v>9763</v>
      </c>
      <c r="K448" s="36">
        <v>-303880</v>
      </c>
      <c r="L448" s="34" t="s">
        <v>9764</v>
      </c>
      <c r="M448" s="6" t="e">
        <f t="shared" si="6"/>
        <v>#VALUE!</v>
      </c>
    </row>
    <row r="449" spans="1:18" hidden="1">
      <c r="A449" s="34" t="s">
        <v>27165</v>
      </c>
      <c r="B449" s="34" t="s">
        <v>27683</v>
      </c>
      <c r="C449" s="34" t="s">
        <v>7697</v>
      </c>
      <c r="D449" s="35">
        <v>43983</v>
      </c>
      <c r="E449" s="34" t="s">
        <v>7698</v>
      </c>
      <c r="F449" s="34" t="s">
        <v>27684</v>
      </c>
      <c r="G449" s="36">
        <v>36000</v>
      </c>
      <c r="H449" s="36">
        <v>36000</v>
      </c>
      <c r="I449" s="34" t="s">
        <v>9762</v>
      </c>
      <c r="J449" s="34" t="s">
        <v>9763</v>
      </c>
      <c r="K449" s="36">
        <v>36000</v>
      </c>
      <c r="L449" s="34" t="s">
        <v>9764</v>
      </c>
      <c r="M449" s="6">
        <f t="shared" si="6"/>
        <v>1</v>
      </c>
    </row>
    <row r="450" spans="1:18" hidden="1">
      <c r="A450" s="34" t="s">
        <v>27165</v>
      </c>
      <c r="B450" s="34" t="s">
        <v>27683</v>
      </c>
      <c r="C450" s="34" t="s">
        <v>7697</v>
      </c>
      <c r="D450" s="35">
        <v>43983</v>
      </c>
      <c r="E450" s="34" t="s">
        <v>27685</v>
      </c>
      <c r="F450" s="34" t="s">
        <v>27684</v>
      </c>
      <c r="G450" s="36">
        <v>2520</v>
      </c>
      <c r="H450" s="36">
        <v>2520</v>
      </c>
      <c r="I450" s="34" t="s">
        <v>9762</v>
      </c>
      <c r="J450" s="34" t="s">
        <v>9763</v>
      </c>
      <c r="K450" s="36">
        <v>2520</v>
      </c>
      <c r="L450" s="34" t="s">
        <v>9764</v>
      </c>
      <c r="M450" s="6" t="e">
        <f t="shared" si="6"/>
        <v>#VALUE!</v>
      </c>
    </row>
    <row r="451" spans="1:18" hidden="1">
      <c r="A451" s="34" t="s">
        <v>27165</v>
      </c>
      <c r="B451" s="34" t="s">
        <v>27683</v>
      </c>
      <c r="C451" s="34" t="s">
        <v>7697</v>
      </c>
      <c r="D451" s="35">
        <v>43983</v>
      </c>
      <c r="E451" s="34" t="s">
        <v>27685</v>
      </c>
      <c r="F451" s="34" t="s">
        <v>9875</v>
      </c>
      <c r="G451" s="36">
        <v>-38520</v>
      </c>
      <c r="H451" s="36">
        <v>-38520</v>
      </c>
      <c r="I451" s="34" t="s">
        <v>9762</v>
      </c>
      <c r="J451" s="34" t="s">
        <v>9763</v>
      </c>
      <c r="K451" s="36">
        <v>-38520</v>
      </c>
      <c r="L451" s="34" t="s">
        <v>9764</v>
      </c>
      <c r="M451" s="6" t="e">
        <f t="shared" ref="M451:M514" si="7">FIND("PO",E451)</f>
        <v>#VALUE!</v>
      </c>
    </row>
    <row r="452" spans="1:18" hidden="1">
      <c r="A452" s="34" t="s">
        <v>27165</v>
      </c>
      <c r="B452" s="34" t="s">
        <v>27686</v>
      </c>
      <c r="C452" s="34" t="s">
        <v>9064</v>
      </c>
      <c r="D452" s="35">
        <v>43983</v>
      </c>
      <c r="E452" s="34" t="s">
        <v>9065</v>
      </c>
      <c r="F452" s="34" t="s">
        <v>27467</v>
      </c>
      <c r="G452" s="36">
        <v>80000</v>
      </c>
      <c r="H452" s="36">
        <v>80000</v>
      </c>
      <c r="I452" s="34" t="s">
        <v>9762</v>
      </c>
      <c r="J452" s="34" t="s">
        <v>9763</v>
      </c>
      <c r="K452" s="36">
        <v>80000</v>
      </c>
      <c r="L452" s="34" t="s">
        <v>9764</v>
      </c>
      <c r="M452" s="6">
        <f t="shared" si="7"/>
        <v>1</v>
      </c>
    </row>
    <row r="453" spans="1:18" hidden="1">
      <c r="A453" s="34" t="s">
        <v>27165</v>
      </c>
      <c r="B453" s="34" t="s">
        <v>27686</v>
      </c>
      <c r="C453" s="34" t="s">
        <v>9064</v>
      </c>
      <c r="D453" s="35">
        <v>43983</v>
      </c>
      <c r="E453" s="34" t="s">
        <v>27687</v>
      </c>
      <c r="F453" s="34" t="s">
        <v>9875</v>
      </c>
      <c r="G453" s="36">
        <v>-80000</v>
      </c>
      <c r="H453" s="36">
        <v>-80000</v>
      </c>
      <c r="I453" s="34" t="s">
        <v>9762</v>
      </c>
      <c r="J453" s="34" t="s">
        <v>9763</v>
      </c>
      <c r="K453" s="36">
        <v>-80000</v>
      </c>
      <c r="L453" s="34" t="s">
        <v>9764</v>
      </c>
      <c r="M453" s="6" t="e">
        <f t="shared" si="7"/>
        <v>#VALUE!</v>
      </c>
    </row>
    <row r="454" spans="1:18" hidden="1">
      <c r="A454" s="34" t="s">
        <v>27165</v>
      </c>
      <c r="B454" s="34" t="s">
        <v>27688</v>
      </c>
      <c r="C454" s="34" t="s">
        <v>468</v>
      </c>
      <c r="D454" s="35">
        <v>43983</v>
      </c>
      <c r="E454" s="34" t="s">
        <v>470</v>
      </c>
      <c r="F454" s="34" t="s">
        <v>27689</v>
      </c>
      <c r="G454" s="36">
        <v>20000</v>
      </c>
      <c r="H454" s="36">
        <v>20000</v>
      </c>
      <c r="I454" s="34" t="s">
        <v>9762</v>
      </c>
      <c r="J454" s="34" t="s">
        <v>9763</v>
      </c>
      <c r="K454" s="36">
        <v>20000</v>
      </c>
      <c r="L454" s="34" t="s">
        <v>9764</v>
      </c>
      <c r="M454" s="6">
        <f t="shared" si="7"/>
        <v>1</v>
      </c>
    </row>
    <row r="455" spans="1:18" hidden="1">
      <c r="A455" s="34" t="s">
        <v>27165</v>
      </c>
      <c r="B455" s="34" t="s">
        <v>27688</v>
      </c>
      <c r="C455" s="34" t="s">
        <v>468</v>
      </c>
      <c r="D455" s="35">
        <v>43983</v>
      </c>
      <c r="E455" s="34" t="s">
        <v>27690</v>
      </c>
      <c r="F455" s="34" t="s">
        <v>27689</v>
      </c>
      <c r="G455" s="36">
        <v>1400</v>
      </c>
      <c r="H455" s="36">
        <v>1400</v>
      </c>
      <c r="I455" s="34" t="s">
        <v>9762</v>
      </c>
      <c r="J455" s="34" t="s">
        <v>9763</v>
      </c>
      <c r="K455" s="36">
        <v>1400</v>
      </c>
      <c r="L455" s="34" t="s">
        <v>9764</v>
      </c>
      <c r="M455" s="6" t="e">
        <f t="shared" si="7"/>
        <v>#VALUE!</v>
      </c>
    </row>
    <row r="456" spans="1:18" hidden="1">
      <c r="A456" s="34" t="s">
        <v>27165</v>
      </c>
      <c r="B456" s="34" t="s">
        <v>27688</v>
      </c>
      <c r="C456" s="34" t="s">
        <v>468</v>
      </c>
      <c r="D456" s="35">
        <v>43983</v>
      </c>
      <c r="E456" s="34" t="s">
        <v>27690</v>
      </c>
      <c r="F456" s="34" t="s">
        <v>9875</v>
      </c>
      <c r="G456" s="36">
        <v>-21400</v>
      </c>
      <c r="H456" s="36">
        <v>-21400</v>
      </c>
      <c r="I456" s="34" t="s">
        <v>9762</v>
      </c>
      <c r="J456" s="34" t="s">
        <v>9763</v>
      </c>
      <c r="K456" s="36">
        <v>-21400</v>
      </c>
      <c r="L456" s="34" t="s">
        <v>9764</v>
      </c>
      <c r="M456" s="6" t="e">
        <f t="shared" si="7"/>
        <v>#VALUE!</v>
      </c>
    </row>
    <row r="457" spans="1:18" hidden="1">
      <c r="A457" s="34" t="s">
        <v>27165</v>
      </c>
      <c r="B457" s="34" t="s">
        <v>27691</v>
      </c>
      <c r="C457" s="34" t="s">
        <v>6928</v>
      </c>
      <c r="D457" s="35">
        <v>43983</v>
      </c>
      <c r="E457" s="34" t="s">
        <v>6933</v>
      </c>
      <c r="F457" s="34" t="s">
        <v>27455</v>
      </c>
      <c r="G457" s="36">
        <v>17810</v>
      </c>
      <c r="H457" s="36">
        <v>17810</v>
      </c>
      <c r="I457" s="34" t="s">
        <v>9762</v>
      </c>
      <c r="J457" s="34" t="s">
        <v>9763</v>
      </c>
      <c r="K457" s="36">
        <v>17810</v>
      </c>
      <c r="L457" s="34" t="s">
        <v>9764</v>
      </c>
      <c r="M457" s="6" t="e">
        <f t="shared" si="7"/>
        <v>#VALUE!</v>
      </c>
    </row>
    <row r="458" spans="1:18" hidden="1">
      <c r="A458" s="34" t="s">
        <v>27165</v>
      </c>
      <c r="B458" s="34" t="s">
        <v>27691</v>
      </c>
      <c r="C458" s="34" t="s">
        <v>6928</v>
      </c>
      <c r="D458" s="35">
        <v>43983</v>
      </c>
      <c r="E458" s="34" t="s">
        <v>27692</v>
      </c>
      <c r="F458" s="34" t="s">
        <v>27455</v>
      </c>
      <c r="G458" s="36">
        <v>1246.7</v>
      </c>
      <c r="H458" s="36">
        <v>1246.7</v>
      </c>
      <c r="I458" s="34" t="s">
        <v>9762</v>
      </c>
      <c r="J458" s="34" t="s">
        <v>9763</v>
      </c>
      <c r="K458" s="36">
        <v>1246.7</v>
      </c>
      <c r="L458" s="34" t="s">
        <v>9764</v>
      </c>
      <c r="M458" s="6" t="e">
        <f t="shared" si="7"/>
        <v>#VALUE!</v>
      </c>
    </row>
    <row r="459" spans="1:18" hidden="1">
      <c r="A459" s="34" t="s">
        <v>27165</v>
      </c>
      <c r="B459" s="34" t="s">
        <v>27691</v>
      </c>
      <c r="C459" s="34" t="s">
        <v>6928</v>
      </c>
      <c r="D459" s="35">
        <v>43983</v>
      </c>
      <c r="E459" s="34" t="s">
        <v>27692</v>
      </c>
      <c r="F459" s="34" t="s">
        <v>9875</v>
      </c>
      <c r="G459" s="36">
        <v>-19056.7</v>
      </c>
      <c r="H459" s="36">
        <v>-19056.7</v>
      </c>
      <c r="I459" s="34" t="s">
        <v>9762</v>
      </c>
      <c r="J459" s="34" t="s">
        <v>9763</v>
      </c>
      <c r="K459" s="36">
        <v>-19056.7</v>
      </c>
      <c r="L459" s="34" t="s">
        <v>9764</v>
      </c>
      <c r="M459" s="6" t="e">
        <f t="shared" si="7"/>
        <v>#VALUE!</v>
      </c>
    </row>
    <row r="460" spans="1:18" hidden="1">
      <c r="A460" s="34" t="s">
        <v>27165</v>
      </c>
      <c r="B460" s="34" t="s">
        <v>27693</v>
      </c>
      <c r="C460" s="34" t="s">
        <v>529</v>
      </c>
      <c r="D460" s="35">
        <v>43983</v>
      </c>
      <c r="E460" s="34" t="s">
        <v>531</v>
      </c>
      <c r="F460" s="34" t="s">
        <v>27391</v>
      </c>
      <c r="G460" s="36">
        <v>7000</v>
      </c>
      <c r="H460" s="36">
        <v>7000</v>
      </c>
      <c r="I460" s="34" t="s">
        <v>9762</v>
      </c>
      <c r="J460" s="34" t="s">
        <v>9763</v>
      </c>
      <c r="K460" s="36">
        <v>7000</v>
      </c>
      <c r="L460" s="34" t="s">
        <v>9764</v>
      </c>
      <c r="M460" s="6">
        <f t="shared" si="7"/>
        <v>2</v>
      </c>
    </row>
    <row r="461" spans="1:18">
      <c r="A461" s="34" t="s">
        <v>27165</v>
      </c>
      <c r="B461" s="34" t="s">
        <v>27693</v>
      </c>
      <c r="C461" s="34" t="s">
        <v>529</v>
      </c>
      <c r="D461" s="35">
        <v>43983</v>
      </c>
      <c r="E461" s="34" t="s">
        <v>27694</v>
      </c>
      <c r="F461" s="34" t="s">
        <v>9875</v>
      </c>
      <c r="G461" s="36">
        <v>-7000</v>
      </c>
      <c r="H461" s="36">
        <v>-7000</v>
      </c>
      <c r="I461" s="34" t="s">
        <v>9762</v>
      </c>
      <c r="J461" s="34" t="s">
        <v>9763</v>
      </c>
      <c r="K461" s="36">
        <v>-7000</v>
      </c>
      <c r="L461" s="34" t="s">
        <v>9764</v>
      </c>
      <c r="M461" s="6">
        <f t="shared" si="7"/>
        <v>18</v>
      </c>
      <c r="N461" s="6" t="str">
        <f>MID(E461,M461,10)</f>
        <v>PO63000488</v>
      </c>
      <c r="O461" s="6" t="e">
        <f>FIND("-",E461)</f>
        <v>#VALUE!</v>
      </c>
      <c r="P461" s="6" t="e">
        <f>MID(E461,O461+1,2)</f>
        <v>#VALUE!</v>
      </c>
      <c r="Q461" s="34" t="str">
        <f>C461</f>
        <v>63CIO0715</v>
      </c>
      <c r="R461" s="36">
        <f>-G461</f>
        <v>7000</v>
      </c>
    </row>
    <row r="462" spans="1:18" hidden="1">
      <c r="A462" s="34" t="s">
        <v>27165</v>
      </c>
      <c r="B462" s="34" t="s">
        <v>27695</v>
      </c>
      <c r="C462" s="34" t="s">
        <v>524</v>
      </c>
      <c r="D462" s="35">
        <v>43983</v>
      </c>
      <c r="E462" s="34" t="s">
        <v>526</v>
      </c>
      <c r="F462" s="34" t="s">
        <v>27696</v>
      </c>
      <c r="G462" s="36">
        <v>351401.87</v>
      </c>
      <c r="H462" s="36">
        <v>351401.87</v>
      </c>
      <c r="I462" s="34" t="s">
        <v>9762</v>
      </c>
      <c r="J462" s="34" t="s">
        <v>9763</v>
      </c>
      <c r="K462" s="36">
        <v>351401.87</v>
      </c>
      <c r="L462" s="34" t="s">
        <v>9764</v>
      </c>
      <c r="M462" s="6">
        <f t="shared" si="7"/>
        <v>1</v>
      </c>
    </row>
    <row r="463" spans="1:18" hidden="1">
      <c r="A463" s="34" t="s">
        <v>27165</v>
      </c>
      <c r="B463" s="34" t="s">
        <v>27695</v>
      </c>
      <c r="C463" s="34" t="s">
        <v>524</v>
      </c>
      <c r="D463" s="35">
        <v>43983</v>
      </c>
      <c r="E463" s="34" t="s">
        <v>27697</v>
      </c>
      <c r="F463" s="34" t="s">
        <v>27696</v>
      </c>
      <c r="G463" s="36">
        <v>24598.13</v>
      </c>
      <c r="H463" s="36">
        <v>24598.13</v>
      </c>
      <c r="I463" s="34" t="s">
        <v>9762</v>
      </c>
      <c r="J463" s="34" t="s">
        <v>9763</v>
      </c>
      <c r="K463" s="36">
        <v>24598.13</v>
      </c>
      <c r="L463" s="34" t="s">
        <v>9764</v>
      </c>
      <c r="M463" s="6" t="e">
        <f t="shared" si="7"/>
        <v>#VALUE!</v>
      </c>
    </row>
    <row r="464" spans="1:18" hidden="1">
      <c r="A464" s="34" t="s">
        <v>27165</v>
      </c>
      <c r="B464" s="34" t="s">
        <v>27695</v>
      </c>
      <c r="C464" s="34" t="s">
        <v>524</v>
      </c>
      <c r="D464" s="35">
        <v>43983</v>
      </c>
      <c r="E464" s="34" t="s">
        <v>27697</v>
      </c>
      <c r="F464" s="34" t="s">
        <v>9875</v>
      </c>
      <c r="G464" s="36">
        <v>-376000</v>
      </c>
      <c r="H464" s="36">
        <v>-376000</v>
      </c>
      <c r="I464" s="34" t="s">
        <v>9762</v>
      </c>
      <c r="J464" s="34" t="s">
        <v>9763</v>
      </c>
      <c r="K464" s="36">
        <v>-376000</v>
      </c>
      <c r="L464" s="34" t="s">
        <v>9764</v>
      </c>
      <c r="M464" s="6" t="e">
        <f t="shared" si="7"/>
        <v>#VALUE!</v>
      </c>
    </row>
    <row r="465" spans="1:18" hidden="1">
      <c r="A465" s="34" t="s">
        <v>27165</v>
      </c>
      <c r="B465" s="34" t="s">
        <v>27698</v>
      </c>
      <c r="C465" s="34" t="s">
        <v>556</v>
      </c>
      <c r="D465" s="35">
        <v>43987</v>
      </c>
      <c r="E465" s="34" t="s">
        <v>558</v>
      </c>
      <c r="F465" s="34" t="s">
        <v>27699</v>
      </c>
      <c r="G465" s="36">
        <v>171000</v>
      </c>
      <c r="H465" s="36">
        <v>171000</v>
      </c>
      <c r="I465" s="34" t="s">
        <v>9762</v>
      </c>
      <c r="J465" s="34" t="s">
        <v>9763</v>
      </c>
      <c r="K465" s="36">
        <v>171000</v>
      </c>
      <c r="L465" s="34" t="s">
        <v>9764</v>
      </c>
      <c r="M465" s="6">
        <f t="shared" si="7"/>
        <v>1</v>
      </c>
    </row>
    <row r="466" spans="1:18" hidden="1">
      <c r="A466" s="34" t="s">
        <v>27165</v>
      </c>
      <c r="B466" s="34" t="s">
        <v>27698</v>
      </c>
      <c r="C466" s="34" t="s">
        <v>556</v>
      </c>
      <c r="D466" s="35">
        <v>43987</v>
      </c>
      <c r="E466" s="34" t="s">
        <v>27700</v>
      </c>
      <c r="F466" s="34" t="s">
        <v>9875</v>
      </c>
      <c r="G466" s="36">
        <v>-171000</v>
      </c>
      <c r="H466" s="36">
        <v>-171000</v>
      </c>
      <c r="I466" s="34" t="s">
        <v>9762</v>
      </c>
      <c r="J466" s="34" t="s">
        <v>9763</v>
      </c>
      <c r="K466" s="36">
        <v>-171000</v>
      </c>
      <c r="L466" s="34" t="s">
        <v>9764</v>
      </c>
      <c r="M466" s="6" t="e">
        <f t="shared" si="7"/>
        <v>#VALUE!</v>
      </c>
    </row>
    <row r="467" spans="1:18" hidden="1">
      <c r="A467" s="34" t="s">
        <v>27165</v>
      </c>
      <c r="B467" s="34" t="s">
        <v>27701</v>
      </c>
      <c r="C467" s="34" t="s">
        <v>7161</v>
      </c>
      <c r="D467" s="35">
        <v>43987</v>
      </c>
      <c r="E467" s="34" t="s">
        <v>27702</v>
      </c>
      <c r="F467" s="34" t="s">
        <v>27703</v>
      </c>
      <c r="G467" s="36">
        <v>182160</v>
      </c>
      <c r="H467" s="36">
        <v>182160</v>
      </c>
      <c r="I467" s="34" t="s">
        <v>9762</v>
      </c>
      <c r="J467" s="34" t="s">
        <v>9763</v>
      </c>
      <c r="K467" s="36">
        <v>182160</v>
      </c>
      <c r="L467" s="34" t="s">
        <v>9764</v>
      </c>
      <c r="M467" s="6">
        <f t="shared" si="7"/>
        <v>1</v>
      </c>
    </row>
    <row r="468" spans="1:18" hidden="1">
      <c r="A468" s="34" t="s">
        <v>27165</v>
      </c>
      <c r="B468" s="34" t="s">
        <v>27701</v>
      </c>
      <c r="C468" s="34" t="s">
        <v>7161</v>
      </c>
      <c r="D468" s="35">
        <v>43987</v>
      </c>
      <c r="E468" s="34" t="s">
        <v>27704</v>
      </c>
      <c r="F468" s="34" t="s">
        <v>27703</v>
      </c>
      <c r="G468" s="36">
        <v>12751.2</v>
      </c>
      <c r="H468" s="36">
        <v>12751.2</v>
      </c>
      <c r="I468" s="34" t="s">
        <v>9762</v>
      </c>
      <c r="J468" s="34" t="s">
        <v>9763</v>
      </c>
      <c r="K468" s="36">
        <v>12751.2</v>
      </c>
      <c r="L468" s="34" t="s">
        <v>9764</v>
      </c>
      <c r="M468" s="6" t="e">
        <f t="shared" si="7"/>
        <v>#VALUE!</v>
      </c>
    </row>
    <row r="469" spans="1:18" hidden="1">
      <c r="A469" s="34" t="s">
        <v>27165</v>
      </c>
      <c r="B469" s="34" t="s">
        <v>27701</v>
      </c>
      <c r="C469" s="34" t="s">
        <v>7161</v>
      </c>
      <c r="D469" s="35">
        <v>43987</v>
      </c>
      <c r="E469" s="34" t="s">
        <v>27704</v>
      </c>
      <c r="F469" s="34" t="s">
        <v>9875</v>
      </c>
      <c r="G469" s="36">
        <v>-194911.2</v>
      </c>
      <c r="H469" s="36">
        <v>-194911.2</v>
      </c>
      <c r="I469" s="34" t="s">
        <v>9762</v>
      </c>
      <c r="J469" s="34" t="s">
        <v>9763</v>
      </c>
      <c r="K469" s="36">
        <v>-194911.2</v>
      </c>
      <c r="L469" s="34" t="s">
        <v>9764</v>
      </c>
      <c r="M469" s="6" t="e">
        <f t="shared" si="7"/>
        <v>#VALUE!</v>
      </c>
    </row>
    <row r="470" spans="1:18" hidden="1">
      <c r="A470" s="34" t="s">
        <v>27165</v>
      </c>
      <c r="B470" s="34" t="s">
        <v>27705</v>
      </c>
      <c r="C470" s="34" t="s">
        <v>7099</v>
      </c>
      <c r="D470" s="35">
        <v>43983</v>
      </c>
      <c r="E470" s="34" t="s">
        <v>7100</v>
      </c>
      <c r="F470" s="34" t="s">
        <v>27706</v>
      </c>
      <c r="G470" s="36">
        <v>30000</v>
      </c>
      <c r="H470" s="36">
        <v>30000</v>
      </c>
      <c r="I470" s="34" t="s">
        <v>9762</v>
      </c>
      <c r="J470" s="34" t="s">
        <v>9763</v>
      </c>
      <c r="K470" s="36">
        <v>30000</v>
      </c>
      <c r="L470" s="34" t="s">
        <v>9764</v>
      </c>
      <c r="M470" s="6">
        <f t="shared" si="7"/>
        <v>1</v>
      </c>
    </row>
    <row r="471" spans="1:18">
      <c r="A471" s="34" t="s">
        <v>27165</v>
      </c>
      <c r="B471" s="34" t="s">
        <v>27705</v>
      </c>
      <c r="C471" s="34" t="s">
        <v>7099</v>
      </c>
      <c r="D471" s="35">
        <v>43983</v>
      </c>
      <c r="E471" s="34" t="s">
        <v>27707</v>
      </c>
      <c r="F471" s="34" t="s">
        <v>9875</v>
      </c>
      <c r="G471" s="36">
        <v>-30000</v>
      </c>
      <c r="H471" s="36">
        <v>-30000</v>
      </c>
      <c r="I471" s="34" t="s">
        <v>9762</v>
      </c>
      <c r="J471" s="34" t="s">
        <v>9763</v>
      </c>
      <c r="K471" s="36">
        <v>-30000</v>
      </c>
      <c r="L471" s="34" t="s">
        <v>9764</v>
      </c>
      <c r="M471" s="6">
        <f t="shared" si="7"/>
        <v>18</v>
      </c>
      <c r="N471" s="6" t="str">
        <f>MID(E471,M471,10)</f>
        <v>PO63000474</v>
      </c>
      <c r="O471" s="6">
        <f>FIND("-",E471)</f>
        <v>28</v>
      </c>
      <c r="P471" s="6" t="str">
        <f>MID(E471,O471+1,2)</f>
        <v>1</v>
      </c>
      <c r="Q471" s="34" t="str">
        <f>C471</f>
        <v>63CIO0719</v>
      </c>
      <c r="R471" s="36">
        <f>-G471</f>
        <v>30000</v>
      </c>
    </row>
    <row r="472" spans="1:18" hidden="1">
      <c r="A472" s="34" t="s">
        <v>27165</v>
      </c>
      <c r="B472" s="34" t="s">
        <v>27708</v>
      </c>
      <c r="C472" s="34" t="s">
        <v>562</v>
      </c>
      <c r="D472" s="35">
        <v>43990</v>
      </c>
      <c r="E472" s="34" t="s">
        <v>564</v>
      </c>
      <c r="F472" s="34" t="s">
        <v>27709</v>
      </c>
      <c r="G472" s="36">
        <v>250000</v>
      </c>
      <c r="H472" s="36">
        <v>250000</v>
      </c>
      <c r="I472" s="34" t="s">
        <v>9762</v>
      </c>
      <c r="J472" s="34" t="s">
        <v>9763</v>
      </c>
      <c r="K472" s="36">
        <v>250000</v>
      </c>
      <c r="L472" s="34" t="s">
        <v>9764</v>
      </c>
      <c r="M472" s="6">
        <f t="shared" si="7"/>
        <v>1</v>
      </c>
    </row>
    <row r="473" spans="1:18" hidden="1">
      <c r="A473" s="34" t="s">
        <v>27165</v>
      </c>
      <c r="B473" s="34" t="s">
        <v>27708</v>
      </c>
      <c r="C473" s="34" t="s">
        <v>562</v>
      </c>
      <c r="D473" s="35">
        <v>43990</v>
      </c>
      <c r="E473" s="34" t="s">
        <v>27710</v>
      </c>
      <c r="F473" s="34" t="s">
        <v>9875</v>
      </c>
      <c r="G473" s="36">
        <v>-250000</v>
      </c>
      <c r="H473" s="36">
        <v>-250000</v>
      </c>
      <c r="I473" s="34" t="s">
        <v>9762</v>
      </c>
      <c r="J473" s="34" t="s">
        <v>9763</v>
      </c>
      <c r="K473" s="36">
        <v>-250000</v>
      </c>
      <c r="L473" s="34" t="s">
        <v>9764</v>
      </c>
      <c r="M473" s="6" t="e">
        <f t="shared" si="7"/>
        <v>#VALUE!</v>
      </c>
    </row>
    <row r="474" spans="1:18" hidden="1">
      <c r="A474" s="34" t="s">
        <v>27165</v>
      </c>
      <c r="B474" s="34" t="s">
        <v>27711</v>
      </c>
      <c r="C474" s="34" t="s">
        <v>7021</v>
      </c>
      <c r="D474" s="35">
        <v>43984</v>
      </c>
      <c r="E474" s="34" t="s">
        <v>27712</v>
      </c>
      <c r="F474" s="34" t="s">
        <v>27713</v>
      </c>
      <c r="G474" s="36">
        <v>27000</v>
      </c>
      <c r="H474" s="36">
        <v>27000</v>
      </c>
      <c r="I474" s="34" t="s">
        <v>9762</v>
      </c>
      <c r="J474" s="34" t="s">
        <v>9763</v>
      </c>
      <c r="K474" s="36">
        <v>27000</v>
      </c>
      <c r="L474" s="34" t="s">
        <v>9764</v>
      </c>
      <c r="M474" s="6">
        <f t="shared" si="7"/>
        <v>1</v>
      </c>
    </row>
    <row r="475" spans="1:18">
      <c r="A475" s="34" t="s">
        <v>27165</v>
      </c>
      <c r="B475" s="34" t="s">
        <v>27711</v>
      </c>
      <c r="C475" s="34" t="s">
        <v>7021</v>
      </c>
      <c r="D475" s="35">
        <v>43984</v>
      </c>
      <c r="E475" s="34" t="s">
        <v>27714</v>
      </c>
      <c r="F475" s="34" t="s">
        <v>9875</v>
      </c>
      <c r="G475" s="36">
        <v>-27000</v>
      </c>
      <c r="H475" s="36">
        <v>-27000</v>
      </c>
      <c r="I475" s="34" t="s">
        <v>9762</v>
      </c>
      <c r="J475" s="34" t="s">
        <v>9763</v>
      </c>
      <c r="K475" s="36">
        <v>-27000</v>
      </c>
      <c r="L475" s="34" t="s">
        <v>9764</v>
      </c>
      <c r="M475" s="6">
        <f t="shared" si="7"/>
        <v>18</v>
      </c>
      <c r="N475" s="6" t="str">
        <f>MID(E475,M475,10)</f>
        <v>PO63000486</v>
      </c>
      <c r="O475" s="6" t="e">
        <f>FIND("-",E475)</f>
        <v>#VALUE!</v>
      </c>
      <c r="P475" s="6" t="e">
        <f>MID(E475,O475+1,2)</f>
        <v>#VALUE!</v>
      </c>
      <c r="Q475" s="34" t="str">
        <f>C475</f>
        <v>63CIO0721</v>
      </c>
      <c r="R475" s="36">
        <f>-G475</f>
        <v>27000</v>
      </c>
    </row>
    <row r="476" spans="1:18" hidden="1">
      <c r="A476" s="34" t="s">
        <v>27165</v>
      </c>
      <c r="B476" s="34" t="s">
        <v>27715</v>
      </c>
      <c r="C476" s="34" t="s">
        <v>497</v>
      </c>
      <c r="D476" s="35">
        <v>43983</v>
      </c>
      <c r="E476" s="34" t="s">
        <v>499</v>
      </c>
      <c r="F476" s="34" t="s">
        <v>27716</v>
      </c>
      <c r="G476" s="36">
        <v>65700</v>
      </c>
      <c r="H476" s="36">
        <v>65700</v>
      </c>
      <c r="I476" s="34" t="s">
        <v>9762</v>
      </c>
      <c r="J476" s="34" t="s">
        <v>9763</v>
      </c>
      <c r="K476" s="36">
        <v>65700</v>
      </c>
      <c r="L476" s="34" t="s">
        <v>9764</v>
      </c>
      <c r="M476" s="6">
        <f t="shared" si="7"/>
        <v>1</v>
      </c>
    </row>
    <row r="477" spans="1:18" hidden="1">
      <c r="A477" s="34" t="s">
        <v>27165</v>
      </c>
      <c r="B477" s="34" t="s">
        <v>27715</v>
      </c>
      <c r="C477" s="34" t="s">
        <v>497</v>
      </c>
      <c r="D477" s="35">
        <v>43983</v>
      </c>
      <c r="E477" s="34" t="s">
        <v>27717</v>
      </c>
      <c r="F477" s="34" t="s">
        <v>27716</v>
      </c>
      <c r="G477" s="36">
        <v>4599</v>
      </c>
      <c r="H477" s="36">
        <v>4599</v>
      </c>
      <c r="I477" s="34" t="s">
        <v>9762</v>
      </c>
      <c r="J477" s="34" t="s">
        <v>9763</v>
      </c>
      <c r="K477" s="36">
        <v>4599</v>
      </c>
      <c r="L477" s="34" t="s">
        <v>9764</v>
      </c>
      <c r="M477" s="6" t="e">
        <f t="shared" si="7"/>
        <v>#VALUE!</v>
      </c>
    </row>
    <row r="478" spans="1:18" hidden="1">
      <c r="A478" s="34" t="s">
        <v>27165</v>
      </c>
      <c r="B478" s="34" t="s">
        <v>27715</v>
      </c>
      <c r="C478" s="34" t="s">
        <v>497</v>
      </c>
      <c r="D478" s="35">
        <v>43983</v>
      </c>
      <c r="E478" s="34" t="s">
        <v>27717</v>
      </c>
      <c r="F478" s="34" t="s">
        <v>9875</v>
      </c>
      <c r="G478" s="36">
        <v>-70299</v>
      </c>
      <c r="H478" s="36">
        <v>-70299</v>
      </c>
      <c r="I478" s="34" t="s">
        <v>9762</v>
      </c>
      <c r="J478" s="34" t="s">
        <v>9763</v>
      </c>
      <c r="K478" s="36">
        <v>-70299</v>
      </c>
      <c r="L478" s="34" t="s">
        <v>9764</v>
      </c>
      <c r="M478" s="6" t="e">
        <f t="shared" si="7"/>
        <v>#VALUE!</v>
      </c>
    </row>
    <row r="479" spans="1:18" hidden="1">
      <c r="A479" s="34" t="s">
        <v>27165</v>
      </c>
      <c r="B479" s="34" t="s">
        <v>27718</v>
      </c>
      <c r="C479" s="34" t="s">
        <v>430</v>
      </c>
      <c r="D479" s="35">
        <v>43983</v>
      </c>
      <c r="E479" s="34" t="s">
        <v>432</v>
      </c>
      <c r="F479" s="34" t="s">
        <v>27296</v>
      </c>
      <c r="G479" s="36">
        <v>29000</v>
      </c>
      <c r="H479" s="36">
        <v>29000</v>
      </c>
      <c r="I479" s="34" t="s">
        <v>9762</v>
      </c>
      <c r="J479" s="34" t="s">
        <v>9763</v>
      </c>
      <c r="K479" s="36">
        <v>29000</v>
      </c>
      <c r="L479" s="34" t="s">
        <v>9764</v>
      </c>
      <c r="M479" s="6">
        <f t="shared" si="7"/>
        <v>1</v>
      </c>
    </row>
    <row r="480" spans="1:18">
      <c r="A480" s="34" t="s">
        <v>27165</v>
      </c>
      <c r="B480" s="34" t="s">
        <v>27718</v>
      </c>
      <c r="C480" s="34" t="s">
        <v>430</v>
      </c>
      <c r="D480" s="35">
        <v>43983</v>
      </c>
      <c r="E480" s="34" t="s">
        <v>27719</v>
      </c>
      <c r="F480" s="34" t="s">
        <v>9875</v>
      </c>
      <c r="G480" s="36">
        <v>-29000</v>
      </c>
      <c r="H480" s="36">
        <v>-29000</v>
      </c>
      <c r="I480" s="34" t="s">
        <v>9762</v>
      </c>
      <c r="J480" s="34" t="s">
        <v>9763</v>
      </c>
      <c r="K480" s="36">
        <v>-29000</v>
      </c>
      <c r="L480" s="34" t="s">
        <v>9764</v>
      </c>
      <c r="M480" s="6">
        <f t="shared" si="7"/>
        <v>18</v>
      </c>
      <c r="N480" s="6" t="str">
        <f>MID(E480,M480,10)</f>
        <v>PO63000316</v>
      </c>
      <c r="O480" s="6">
        <f>FIND("-",E480)</f>
        <v>28</v>
      </c>
      <c r="P480" s="6" t="str">
        <f>MID(E480,O480+1,2)</f>
        <v>3</v>
      </c>
      <c r="Q480" s="34" t="str">
        <f>C480</f>
        <v>63CIO0723</v>
      </c>
      <c r="R480" s="36">
        <f>-G480</f>
        <v>29000</v>
      </c>
    </row>
    <row r="481" spans="1:18" hidden="1">
      <c r="A481" s="34" t="s">
        <v>27165</v>
      </c>
      <c r="B481" s="34" t="s">
        <v>27720</v>
      </c>
      <c r="C481" s="34" t="s">
        <v>509</v>
      </c>
      <c r="D481" s="35">
        <v>43983</v>
      </c>
      <c r="E481" s="34" t="s">
        <v>511</v>
      </c>
      <c r="F481" s="34" t="s">
        <v>27545</v>
      </c>
      <c r="G481" s="36">
        <v>39250</v>
      </c>
      <c r="H481" s="36">
        <v>39250</v>
      </c>
      <c r="I481" s="34" t="s">
        <v>9762</v>
      </c>
      <c r="J481" s="34" t="s">
        <v>9763</v>
      </c>
      <c r="K481" s="36">
        <v>39250</v>
      </c>
      <c r="L481" s="34" t="s">
        <v>9764</v>
      </c>
      <c r="M481" s="6">
        <f t="shared" si="7"/>
        <v>1</v>
      </c>
    </row>
    <row r="482" spans="1:18">
      <c r="A482" s="34" t="s">
        <v>27165</v>
      </c>
      <c r="B482" s="34" t="s">
        <v>27720</v>
      </c>
      <c r="C482" s="34" t="s">
        <v>509</v>
      </c>
      <c r="D482" s="35">
        <v>43983</v>
      </c>
      <c r="E482" s="34" t="s">
        <v>27721</v>
      </c>
      <c r="F482" s="34" t="s">
        <v>9875</v>
      </c>
      <c r="G482" s="36">
        <v>-39250</v>
      </c>
      <c r="H482" s="36">
        <v>-39250</v>
      </c>
      <c r="I482" s="34" t="s">
        <v>9762</v>
      </c>
      <c r="J482" s="34" t="s">
        <v>9763</v>
      </c>
      <c r="K482" s="36">
        <v>-39250</v>
      </c>
      <c r="L482" s="34" t="s">
        <v>9764</v>
      </c>
      <c r="M482" s="6">
        <f t="shared" si="7"/>
        <v>18</v>
      </c>
      <c r="N482" s="6" t="str">
        <f>MID(E482,M482,10)</f>
        <v>PO63000470</v>
      </c>
      <c r="O482" s="6">
        <f>FIND("-",E482)</f>
        <v>28</v>
      </c>
      <c r="P482" s="6" t="str">
        <f>MID(E482,O482+1,2)</f>
        <v>1</v>
      </c>
      <c r="Q482" s="34" t="str">
        <f>C482</f>
        <v>63CIO0724</v>
      </c>
      <c r="R482" s="36">
        <f>-G482</f>
        <v>39250</v>
      </c>
    </row>
    <row r="483" spans="1:18" hidden="1">
      <c r="A483" s="34" t="s">
        <v>27165</v>
      </c>
      <c r="B483" s="34" t="s">
        <v>27722</v>
      </c>
      <c r="C483" s="34" t="s">
        <v>27723</v>
      </c>
      <c r="D483" s="35">
        <v>43983</v>
      </c>
      <c r="E483" s="34" t="s">
        <v>27724</v>
      </c>
      <c r="F483" s="34" t="s">
        <v>27560</v>
      </c>
      <c r="G483" s="36">
        <v>123200</v>
      </c>
      <c r="H483" s="36">
        <v>123200</v>
      </c>
      <c r="I483" s="34" t="s">
        <v>9762</v>
      </c>
      <c r="J483" s="34" t="s">
        <v>9763</v>
      </c>
      <c r="K483" s="36">
        <v>123200</v>
      </c>
      <c r="L483" s="34" t="s">
        <v>9764</v>
      </c>
      <c r="M483" s="6">
        <f t="shared" si="7"/>
        <v>1</v>
      </c>
    </row>
    <row r="484" spans="1:18">
      <c r="A484" s="34" t="s">
        <v>27165</v>
      </c>
      <c r="B484" s="34" t="s">
        <v>27722</v>
      </c>
      <c r="C484" s="34" t="s">
        <v>27723</v>
      </c>
      <c r="D484" s="35">
        <v>43983</v>
      </c>
      <c r="E484" s="34" t="s">
        <v>27725</v>
      </c>
      <c r="F484" s="34" t="s">
        <v>9875</v>
      </c>
      <c r="G484" s="36">
        <v>-123200</v>
      </c>
      <c r="H484" s="36">
        <v>-123200</v>
      </c>
      <c r="I484" s="34" t="s">
        <v>9762</v>
      </c>
      <c r="J484" s="34" t="s">
        <v>9763</v>
      </c>
      <c r="K484" s="36">
        <v>-123200</v>
      </c>
      <c r="L484" s="34" t="s">
        <v>9764</v>
      </c>
      <c r="M484" s="6">
        <f t="shared" si="7"/>
        <v>18</v>
      </c>
      <c r="N484" s="6" t="str">
        <f>MID(E484,M484,10)</f>
        <v>PO62000412</v>
      </c>
      <c r="O484" s="6">
        <f>FIND("-",E484)</f>
        <v>28</v>
      </c>
      <c r="P484" s="6" t="str">
        <f>MID(E484,O484+1,2)</f>
        <v>8</v>
      </c>
      <c r="Q484" s="34" t="str">
        <f>C484</f>
        <v>63CIO0725</v>
      </c>
      <c r="R484" s="36">
        <f>-G484</f>
        <v>123200</v>
      </c>
    </row>
    <row r="485" spans="1:18" hidden="1">
      <c r="A485" s="34" t="s">
        <v>27165</v>
      </c>
      <c r="B485" s="34" t="s">
        <v>27726</v>
      </c>
      <c r="C485" s="34" t="s">
        <v>27727</v>
      </c>
      <c r="D485" s="35">
        <v>43983</v>
      </c>
      <c r="E485" s="34" t="s">
        <v>27728</v>
      </c>
      <c r="F485" s="34" t="s">
        <v>27326</v>
      </c>
      <c r="G485" s="36">
        <v>40000</v>
      </c>
      <c r="H485" s="36">
        <v>40000</v>
      </c>
      <c r="I485" s="34" t="s">
        <v>9762</v>
      </c>
      <c r="J485" s="34" t="s">
        <v>9763</v>
      </c>
      <c r="K485" s="36">
        <v>40000</v>
      </c>
      <c r="L485" s="34" t="s">
        <v>9764</v>
      </c>
      <c r="M485" s="6">
        <f t="shared" si="7"/>
        <v>1</v>
      </c>
    </row>
    <row r="486" spans="1:18" hidden="1">
      <c r="A486" s="34" t="s">
        <v>27165</v>
      </c>
      <c r="B486" s="34" t="s">
        <v>27726</v>
      </c>
      <c r="C486" s="34" t="s">
        <v>27727</v>
      </c>
      <c r="D486" s="35">
        <v>43983</v>
      </c>
      <c r="E486" s="34" t="s">
        <v>27729</v>
      </c>
      <c r="F486" s="34" t="s">
        <v>9875</v>
      </c>
      <c r="G486" s="36">
        <v>-40000</v>
      </c>
      <c r="H486" s="36">
        <v>-40000</v>
      </c>
      <c r="I486" s="34" t="s">
        <v>9762</v>
      </c>
      <c r="J486" s="34" t="s">
        <v>9763</v>
      </c>
      <c r="K486" s="36">
        <v>-40000</v>
      </c>
      <c r="L486" s="34" t="s">
        <v>9764</v>
      </c>
      <c r="M486" s="6" t="e">
        <f t="shared" si="7"/>
        <v>#VALUE!</v>
      </c>
    </row>
    <row r="487" spans="1:18" hidden="1">
      <c r="A487" s="34" t="s">
        <v>27165</v>
      </c>
      <c r="B487" s="34" t="s">
        <v>27730</v>
      </c>
      <c r="C487" s="34" t="s">
        <v>8568</v>
      </c>
      <c r="D487" s="35">
        <v>43983</v>
      </c>
      <c r="E487" s="34" t="s">
        <v>8569</v>
      </c>
      <c r="F487" s="34" t="s">
        <v>27299</v>
      </c>
      <c r="G487" s="36">
        <v>1626</v>
      </c>
      <c r="H487" s="36">
        <v>1626</v>
      </c>
      <c r="I487" s="34" t="s">
        <v>9762</v>
      </c>
      <c r="J487" s="34" t="s">
        <v>9763</v>
      </c>
      <c r="K487" s="36">
        <v>1626</v>
      </c>
      <c r="L487" s="34" t="s">
        <v>9764</v>
      </c>
      <c r="M487" s="6">
        <f t="shared" si="7"/>
        <v>1</v>
      </c>
    </row>
    <row r="488" spans="1:18" hidden="1">
      <c r="A488" s="34" t="s">
        <v>27165</v>
      </c>
      <c r="B488" s="34" t="s">
        <v>27730</v>
      </c>
      <c r="C488" s="34" t="s">
        <v>8568</v>
      </c>
      <c r="D488" s="35">
        <v>43983</v>
      </c>
      <c r="E488" s="34" t="s">
        <v>27731</v>
      </c>
      <c r="F488" s="34" t="s">
        <v>27299</v>
      </c>
      <c r="G488" s="36">
        <v>113.82</v>
      </c>
      <c r="H488" s="36">
        <v>113.82</v>
      </c>
      <c r="I488" s="34" t="s">
        <v>9762</v>
      </c>
      <c r="J488" s="34" t="s">
        <v>9763</v>
      </c>
      <c r="K488" s="36">
        <v>113.82</v>
      </c>
      <c r="L488" s="34" t="s">
        <v>9764</v>
      </c>
      <c r="M488" s="6" t="e">
        <f t="shared" si="7"/>
        <v>#VALUE!</v>
      </c>
    </row>
    <row r="489" spans="1:18" hidden="1">
      <c r="A489" s="34" t="s">
        <v>27165</v>
      </c>
      <c r="B489" s="34" t="s">
        <v>27730</v>
      </c>
      <c r="C489" s="34" t="s">
        <v>8568</v>
      </c>
      <c r="D489" s="35">
        <v>43983</v>
      </c>
      <c r="E489" s="34" t="s">
        <v>27731</v>
      </c>
      <c r="F489" s="34" t="s">
        <v>9875</v>
      </c>
      <c r="G489" s="36">
        <v>-1739.82</v>
      </c>
      <c r="H489" s="36">
        <v>-1739.82</v>
      </c>
      <c r="I489" s="34" t="s">
        <v>9762</v>
      </c>
      <c r="J489" s="34" t="s">
        <v>9763</v>
      </c>
      <c r="K489" s="36">
        <v>-1739.82</v>
      </c>
      <c r="L489" s="34" t="s">
        <v>9764</v>
      </c>
      <c r="M489" s="6" t="e">
        <f t="shared" si="7"/>
        <v>#VALUE!</v>
      </c>
    </row>
    <row r="490" spans="1:18" hidden="1">
      <c r="A490" s="34" t="s">
        <v>27165</v>
      </c>
      <c r="B490" s="34" t="s">
        <v>27732</v>
      </c>
      <c r="C490" s="34" t="s">
        <v>412</v>
      </c>
      <c r="D490" s="35">
        <v>43983</v>
      </c>
      <c r="E490" s="34" t="s">
        <v>414</v>
      </c>
      <c r="F490" s="34" t="s">
        <v>27733</v>
      </c>
      <c r="G490" s="36">
        <v>403150</v>
      </c>
      <c r="H490" s="36">
        <v>403150</v>
      </c>
      <c r="I490" s="34" t="s">
        <v>9762</v>
      </c>
      <c r="J490" s="34" t="s">
        <v>9763</v>
      </c>
      <c r="K490" s="36">
        <v>403150</v>
      </c>
      <c r="L490" s="34" t="s">
        <v>9764</v>
      </c>
      <c r="M490" s="6">
        <f t="shared" si="7"/>
        <v>1</v>
      </c>
    </row>
    <row r="491" spans="1:18" hidden="1">
      <c r="A491" s="34" t="s">
        <v>27165</v>
      </c>
      <c r="B491" s="34" t="s">
        <v>27732</v>
      </c>
      <c r="C491" s="34" t="s">
        <v>412</v>
      </c>
      <c r="D491" s="35">
        <v>43983</v>
      </c>
      <c r="E491" s="34" t="s">
        <v>27734</v>
      </c>
      <c r="F491" s="34" t="s">
        <v>27733</v>
      </c>
      <c r="G491" s="36">
        <v>28220.5</v>
      </c>
      <c r="H491" s="36">
        <v>28220.5</v>
      </c>
      <c r="I491" s="34" t="s">
        <v>9762</v>
      </c>
      <c r="J491" s="34" t="s">
        <v>9763</v>
      </c>
      <c r="K491" s="36">
        <v>28220.5</v>
      </c>
      <c r="L491" s="34" t="s">
        <v>9764</v>
      </c>
      <c r="M491" s="6" t="e">
        <f t="shared" si="7"/>
        <v>#VALUE!</v>
      </c>
    </row>
    <row r="492" spans="1:18" hidden="1">
      <c r="A492" s="34" t="s">
        <v>27165</v>
      </c>
      <c r="B492" s="34" t="s">
        <v>27732</v>
      </c>
      <c r="C492" s="34" t="s">
        <v>412</v>
      </c>
      <c r="D492" s="35">
        <v>43983</v>
      </c>
      <c r="E492" s="34" t="s">
        <v>27734</v>
      </c>
      <c r="F492" s="34" t="s">
        <v>9875</v>
      </c>
      <c r="G492" s="36">
        <v>-431370.5</v>
      </c>
      <c r="H492" s="36">
        <v>-431370.5</v>
      </c>
      <c r="I492" s="34" t="s">
        <v>9762</v>
      </c>
      <c r="J492" s="34" t="s">
        <v>9763</v>
      </c>
      <c r="K492" s="36">
        <v>-431370.5</v>
      </c>
      <c r="L492" s="34" t="s">
        <v>9764</v>
      </c>
      <c r="M492" s="6" t="e">
        <f t="shared" si="7"/>
        <v>#VALUE!</v>
      </c>
    </row>
    <row r="493" spans="1:18" hidden="1">
      <c r="A493" s="34" t="s">
        <v>27165</v>
      </c>
      <c r="B493" s="34" t="s">
        <v>27735</v>
      </c>
      <c r="C493" s="34" t="s">
        <v>478</v>
      </c>
      <c r="D493" s="35">
        <v>43983</v>
      </c>
      <c r="E493" s="34" t="s">
        <v>480</v>
      </c>
      <c r="F493" s="34" t="s">
        <v>27736</v>
      </c>
      <c r="G493" s="36">
        <v>278364.49</v>
      </c>
      <c r="H493" s="36">
        <v>278364.49</v>
      </c>
      <c r="I493" s="34" t="s">
        <v>9762</v>
      </c>
      <c r="J493" s="34" t="s">
        <v>9763</v>
      </c>
      <c r="K493" s="36">
        <v>278364.49</v>
      </c>
      <c r="L493" s="34" t="s">
        <v>9764</v>
      </c>
      <c r="M493" s="6">
        <f t="shared" si="7"/>
        <v>1</v>
      </c>
    </row>
    <row r="494" spans="1:18" hidden="1">
      <c r="A494" s="34" t="s">
        <v>27165</v>
      </c>
      <c r="B494" s="34" t="s">
        <v>27735</v>
      </c>
      <c r="C494" s="34" t="s">
        <v>478</v>
      </c>
      <c r="D494" s="35">
        <v>43983</v>
      </c>
      <c r="E494" s="34" t="s">
        <v>27737</v>
      </c>
      <c r="F494" s="34" t="s">
        <v>27736</v>
      </c>
      <c r="G494" s="36">
        <v>19485.509999999998</v>
      </c>
      <c r="H494" s="36">
        <v>19485.509999999998</v>
      </c>
      <c r="I494" s="34" t="s">
        <v>9762</v>
      </c>
      <c r="J494" s="34" t="s">
        <v>9763</v>
      </c>
      <c r="K494" s="36">
        <v>19485.509999999998</v>
      </c>
      <c r="L494" s="34" t="s">
        <v>9764</v>
      </c>
      <c r="M494" s="6" t="e">
        <f t="shared" si="7"/>
        <v>#VALUE!</v>
      </c>
    </row>
    <row r="495" spans="1:18" hidden="1">
      <c r="A495" s="34" t="s">
        <v>27165</v>
      </c>
      <c r="B495" s="34" t="s">
        <v>27735</v>
      </c>
      <c r="C495" s="34" t="s">
        <v>478</v>
      </c>
      <c r="D495" s="35">
        <v>43983</v>
      </c>
      <c r="E495" s="34" t="s">
        <v>27737</v>
      </c>
      <c r="F495" s="34" t="s">
        <v>9875</v>
      </c>
      <c r="G495" s="36">
        <v>-297850</v>
      </c>
      <c r="H495" s="36">
        <v>-297850</v>
      </c>
      <c r="I495" s="34" t="s">
        <v>9762</v>
      </c>
      <c r="J495" s="34" t="s">
        <v>9763</v>
      </c>
      <c r="K495" s="36">
        <v>-297850</v>
      </c>
      <c r="L495" s="34" t="s">
        <v>9764</v>
      </c>
      <c r="M495" s="6" t="e">
        <f t="shared" si="7"/>
        <v>#VALUE!</v>
      </c>
    </row>
    <row r="496" spans="1:18" hidden="1">
      <c r="A496" s="34" t="s">
        <v>27165</v>
      </c>
      <c r="B496" s="34" t="s">
        <v>27738</v>
      </c>
      <c r="C496" s="34" t="s">
        <v>448</v>
      </c>
      <c r="D496" s="35">
        <v>43983</v>
      </c>
      <c r="E496" s="34" t="s">
        <v>450</v>
      </c>
      <c r="F496" s="34" t="s">
        <v>27739</v>
      </c>
      <c r="G496" s="36">
        <v>180000</v>
      </c>
      <c r="H496" s="36">
        <v>180000</v>
      </c>
      <c r="I496" s="34" t="s">
        <v>9762</v>
      </c>
      <c r="J496" s="34" t="s">
        <v>9763</v>
      </c>
      <c r="K496" s="36">
        <v>180000</v>
      </c>
      <c r="L496" s="34" t="s">
        <v>9764</v>
      </c>
      <c r="M496" s="6">
        <f t="shared" si="7"/>
        <v>1</v>
      </c>
    </row>
    <row r="497" spans="1:18" hidden="1">
      <c r="A497" s="34" t="s">
        <v>27165</v>
      </c>
      <c r="B497" s="34" t="s">
        <v>27738</v>
      </c>
      <c r="C497" s="34" t="s">
        <v>448</v>
      </c>
      <c r="D497" s="35">
        <v>43983</v>
      </c>
      <c r="E497" s="34" t="s">
        <v>27740</v>
      </c>
      <c r="F497" s="34" t="s">
        <v>27739</v>
      </c>
      <c r="G497" s="36">
        <v>12600</v>
      </c>
      <c r="H497" s="36">
        <v>12600</v>
      </c>
      <c r="I497" s="34" t="s">
        <v>9762</v>
      </c>
      <c r="J497" s="34" t="s">
        <v>9763</v>
      </c>
      <c r="K497" s="36">
        <v>12600</v>
      </c>
      <c r="L497" s="34" t="s">
        <v>9764</v>
      </c>
      <c r="M497" s="6" t="e">
        <f t="shared" si="7"/>
        <v>#VALUE!</v>
      </c>
    </row>
    <row r="498" spans="1:18" hidden="1">
      <c r="A498" s="34" t="s">
        <v>27165</v>
      </c>
      <c r="B498" s="34" t="s">
        <v>27738</v>
      </c>
      <c r="C498" s="34" t="s">
        <v>448</v>
      </c>
      <c r="D498" s="35">
        <v>43983</v>
      </c>
      <c r="E498" s="34" t="s">
        <v>27740</v>
      </c>
      <c r="F498" s="34" t="s">
        <v>9875</v>
      </c>
      <c r="G498" s="36">
        <v>-192600</v>
      </c>
      <c r="H498" s="36">
        <v>-192600</v>
      </c>
      <c r="I498" s="34" t="s">
        <v>9762</v>
      </c>
      <c r="J498" s="34" t="s">
        <v>9763</v>
      </c>
      <c r="K498" s="36">
        <v>-192600</v>
      </c>
      <c r="L498" s="34" t="s">
        <v>9764</v>
      </c>
      <c r="M498" s="6" t="e">
        <f t="shared" si="7"/>
        <v>#VALUE!</v>
      </c>
    </row>
    <row r="499" spans="1:18" hidden="1">
      <c r="A499" s="34" t="s">
        <v>27165</v>
      </c>
      <c r="B499" s="34" t="s">
        <v>27741</v>
      </c>
      <c r="C499" s="34" t="s">
        <v>473</v>
      </c>
      <c r="D499" s="35">
        <v>43983</v>
      </c>
      <c r="E499" s="34" t="s">
        <v>475</v>
      </c>
      <c r="F499" s="34" t="s">
        <v>27742</v>
      </c>
      <c r="G499" s="36">
        <v>180000</v>
      </c>
      <c r="H499" s="36">
        <v>180000</v>
      </c>
      <c r="I499" s="34" t="s">
        <v>9762</v>
      </c>
      <c r="J499" s="34" t="s">
        <v>9763</v>
      </c>
      <c r="K499" s="36">
        <v>180000</v>
      </c>
      <c r="L499" s="34" t="s">
        <v>9764</v>
      </c>
      <c r="M499" s="6">
        <f t="shared" si="7"/>
        <v>1</v>
      </c>
    </row>
    <row r="500" spans="1:18" hidden="1">
      <c r="A500" s="34" t="s">
        <v>27165</v>
      </c>
      <c r="B500" s="34" t="s">
        <v>27741</v>
      </c>
      <c r="C500" s="34" t="s">
        <v>473</v>
      </c>
      <c r="D500" s="35">
        <v>43983</v>
      </c>
      <c r="E500" s="34" t="s">
        <v>27743</v>
      </c>
      <c r="F500" s="34" t="s">
        <v>27742</v>
      </c>
      <c r="G500" s="36">
        <v>12600</v>
      </c>
      <c r="H500" s="36">
        <v>12600</v>
      </c>
      <c r="I500" s="34" t="s">
        <v>9762</v>
      </c>
      <c r="J500" s="34" t="s">
        <v>9763</v>
      </c>
      <c r="K500" s="36">
        <v>12600</v>
      </c>
      <c r="L500" s="34" t="s">
        <v>9764</v>
      </c>
      <c r="M500" s="6" t="e">
        <f t="shared" si="7"/>
        <v>#VALUE!</v>
      </c>
    </row>
    <row r="501" spans="1:18" hidden="1">
      <c r="A501" s="34" t="s">
        <v>27165</v>
      </c>
      <c r="B501" s="34" t="s">
        <v>27741</v>
      </c>
      <c r="C501" s="34" t="s">
        <v>473</v>
      </c>
      <c r="D501" s="35">
        <v>43983</v>
      </c>
      <c r="E501" s="34" t="s">
        <v>27743</v>
      </c>
      <c r="F501" s="34" t="s">
        <v>9875</v>
      </c>
      <c r="G501" s="36">
        <v>-192600</v>
      </c>
      <c r="H501" s="36">
        <v>-192600</v>
      </c>
      <c r="I501" s="34" t="s">
        <v>9762</v>
      </c>
      <c r="J501" s="34" t="s">
        <v>9763</v>
      </c>
      <c r="K501" s="36">
        <v>-192600</v>
      </c>
      <c r="L501" s="34" t="s">
        <v>9764</v>
      </c>
      <c r="M501" s="6" t="e">
        <f t="shared" si="7"/>
        <v>#VALUE!</v>
      </c>
    </row>
    <row r="502" spans="1:18" hidden="1">
      <c r="A502" s="34" t="s">
        <v>27165</v>
      </c>
      <c r="B502" s="34" t="s">
        <v>27744</v>
      </c>
      <c r="C502" s="34" t="s">
        <v>453</v>
      </c>
      <c r="D502" s="35">
        <v>43983</v>
      </c>
      <c r="E502" s="34" t="s">
        <v>455</v>
      </c>
      <c r="F502" s="34" t="s">
        <v>27532</v>
      </c>
      <c r="G502" s="36">
        <v>294600</v>
      </c>
      <c r="H502" s="36">
        <v>294600</v>
      </c>
      <c r="I502" s="34" t="s">
        <v>9762</v>
      </c>
      <c r="J502" s="34" t="s">
        <v>9763</v>
      </c>
      <c r="K502" s="36">
        <v>294600</v>
      </c>
      <c r="L502" s="34" t="s">
        <v>9764</v>
      </c>
      <c r="M502" s="6">
        <f t="shared" si="7"/>
        <v>1</v>
      </c>
    </row>
    <row r="503" spans="1:18">
      <c r="A503" s="34" t="s">
        <v>27165</v>
      </c>
      <c r="B503" s="34" t="s">
        <v>27744</v>
      </c>
      <c r="C503" s="34" t="s">
        <v>453</v>
      </c>
      <c r="D503" s="35">
        <v>43983</v>
      </c>
      <c r="E503" s="34" t="s">
        <v>27745</v>
      </c>
      <c r="F503" s="34" t="s">
        <v>9875</v>
      </c>
      <c r="G503" s="36">
        <v>-294600</v>
      </c>
      <c r="H503" s="36">
        <v>-294600</v>
      </c>
      <c r="I503" s="34" t="s">
        <v>9762</v>
      </c>
      <c r="J503" s="34" t="s">
        <v>9763</v>
      </c>
      <c r="K503" s="36">
        <v>-294600</v>
      </c>
      <c r="L503" s="34" t="s">
        <v>9764</v>
      </c>
      <c r="M503" s="6">
        <f t="shared" si="7"/>
        <v>18</v>
      </c>
      <c r="N503" s="6" t="str">
        <f>MID(E503,M503,10)</f>
        <v>PO63000409</v>
      </c>
      <c r="O503" s="6">
        <f>FIND("-",E503)</f>
        <v>28</v>
      </c>
      <c r="P503" s="6" t="str">
        <f>MID(E503,O503+1,2)</f>
        <v>2</v>
      </c>
      <c r="Q503" s="34" t="str">
        <f>C503</f>
        <v>63CIO0732</v>
      </c>
      <c r="R503" s="36">
        <f>-G503</f>
        <v>294600</v>
      </c>
    </row>
    <row r="504" spans="1:18" hidden="1">
      <c r="A504" s="34" t="s">
        <v>27165</v>
      </c>
      <c r="B504" s="34" t="s">
        <v>27746</v>
      </c>
      <c r="C504" s="34" t="s">
        <v>458</v>
      </c>
      <c r="D504" s="35">
        <v>43983</v>
      </c>
      <c r="E504" s="34" t="s">
        <v>460</v>
      </c>
      <c r="F504" s="34" t="s">
        <v>27747</v>
      </c>
      <c r="G504" s="36">
        <v>140160</v>
      </c>
      <c r="H504" s="36">
        <v>140160</v>
      </c>
      <c r="I504" s="34" t="s">
        <v>9762</v>
      </c>
      <c r="J504" s="34" t="s">
        <v>9763</v>
      </c>
      <c r="K504" s="36">
        <v>140160</v>
      </c>
      <c r="L504" s="34" t="s">
        <v>9764</v>
      </c>
      <c r="M504" s="6">
        <f t="shared" si="7"/>
        <v>1</v>
      </c>
    </row>
    <row r="505" spans="1:18" hidden="1">
      <c r="A505" s="34" t="s">
        <v>27165</v>
      </c>
      <c r="B505" s="34" t="s">
        <v>27746</v>
      </c>
      <c r="C505" s="34" t="s">
        <v>458</v>
      </c>
      <c r="D505" s="35">
        <v>43983</v>
      </c>
      <c r="E505" s="34" t="s">
        <v>27748</v>
      </c>
      <c r="F505" s="34" t="s">
        <v>27747</v>
      </c>
      <c r="G505" s="36">
        <v>9811.2000000000007</v>
      </c>
      <c r="H505" s="36">
        <v>9811.2000000000007</v>
      </c>
      <c r="I505" s="34" t="s">
        <v>9762</v>
      </c>
      <c r="J505" s="34" t="s">
        <v>9763</v>
      </c>
      <c r="K505" s="36">
        <v>9811.2000000000007</v>
      </c>
      <c r="L505" s="34" t="s">
        <v>9764</v>
      </c>
      <c r="M505" s="6" t="e">
        <f t="shared" si="7"/>
        <v>#VALUE!</v>
      </c>
    </row>
    <row r="506" spans="1:18" hidden="1">
      <c r="A506" s="34" t="s">
        <v>27165</v>
      </c>
      <c r="B506" s="34" t="s">
        <v>27746</v>
      </c>
      <c r="C506" s="34" t="s">
        <v>458</v>
      </c>
      <c r="D506" s="35">
        <v>43983</v>
      </c>
      <c r="E506" s="34" t="s">
        <v>27748</v>
      </c>
      <c r="F506" s="34" t="s">
        <v>9875</v>
      </c>
      <c r="G506" s="36">
        <v>-149971.20000000001</v>
      </c>
      <c r="H506" s="36">
        <v>-149971.20000000001</v>
      </c>
      <c r="I506" s="34" t="s">
        <v>9762</v>
      </c>
      <c r="J506" s="34" t="s">
        <v>9763</v>
      </c>
      <c r="K506" s="36">
        <v>-149971.20000000001</v>
      </c>
      <c r="L506" s="34" t="s">
        <v>9764</v>
      </c>
      <c r="M506" s="6" t="e">
        <f t="shared" si="7"/>
        <v>#VALUE!</v>
      </c>
    </row>
    <row r="507" spans="1:18" hidden="1">
      <c r="A507" s="34" t="s">
        <v>27165</v>
      </c>
      <c r="B507" s="34" t="s">
        <v>27749</v>
      </c>
      <c r="C507" s="34" t="s">
        <v>488</v>
      </c>
      <c r="D507" s="35">
        <v>43983</v>
      </c>
      <c r="E507" s="34" t="s">
        <v>489</v>
      </c>
      <c r="F507" s="34" t="s">
        <v>27750</v>
      </c>
      <c r="G507" s="36">
        <v>480000</v>
      </c>
      <c r="H507" s="36">
        <v>480000</v>
      </c>
      <c r="I507" s="34" t="s">
        <v>9762</v>
      </c>
      <c r="J507" s="34" t="s">
        <v>9763</v>
      </c>
      <c r="K507" s="36">
        <v>480000</v>
      </c>
      <c r="L507" s="34" t="s">
        <v>9764</v>
      </c>
      <c r="M507" s="6">
        <f t="shared" si="7"/>
        <v>1</v>
      </c>
    </row>
    <row r="508" spans="1:18">
      <c r="A508" s="34" t="s">
        <v>27165</v>
      </c>
      <c r="B508" s="34" t="s">
        <v>27749</v>
      </c>
      <c r="C508" s="34" t="s">
        <v>488</v>
      </c>
      <c r="D508" s="35">
        <v>43983</v>
      </c>
      <c r="E508" s="34" t="s">
        <v>27751</v>
      </c>
      <c r="F508" s="34" t="s">
        <v>9875</v>
      </c>
      <c r="G508" s="36">
        <v>-480000</v>
      </c>
      <c r="H508" s="36">
        <v>-480000</v>
      </c>
      <c r="I508" s="34" t="s">
        <v>9762</v>
      </c>
      <c r="J508" s="34" t="s">
        <v>9763</v>
      </c>
      <c r="K508" s="36">
        <v>-480000</v>
      </c>
      <c r="L508" s="34" t="s">
        <v>9764</v>
      </c>
      <c r="M508" s="6">
        <f t="shared" si="7"/>
        <v>18</v>
      </c>
      <c r="N508" s="6" t="str">
        <f>MID(E508,M508,10)</f>
        <v>PO63000451</v>
      </c>
      <c r="O508" s="6" t="e">
        <f>FIND("-",E508)</f>
        <v>#VALUE!</v>
      </c>
      <c r="P508" s="6" t="e">
        <f>MID(E508,O508+1,2)</f>
        <v>#VALUE!</v>
      </c>
      <c r="Q508" s="34" t="str">
        <f>C508</f>
        <v>63CIO0734</v>
      </c>
      <c r="R508" s="36">
        <f>-G508</f>
        <v>480000</v>
      </c>
    </row>
    <row r="509" spans="1:18" hidden="1">
      <c r="A509" s="34" t="s">
        <v>27165</v>
      </c>
      <c r="B509" s="34" t="s">
        <v>27752</v>
      </c>
      <c r="C509" s="34" t="s">
        <v>505</v>
      </c>
      <c r="D509" s="35">
        <v>43983</v>
      </c>
      <c r="E509" s="34" t="s">
        <v>507</v>
      </c>
      <c r="F509" s="34" t="s">
        <v>27316</v>
      </c>
      <c r="G509" s="36">
        <v>225000</v>
      </c>
      <c r="H509" s="36">
        <v>225000</v>
      </c>
      <c r="I509" s="34" t="s">
        <v>9762</v>
      </c>
      <c r="J509" s="34" t="s">
        <v>9763</v>
      </c>
      <c r="K509" s="36">
        <v>225000</v>
      </c>
      <c r="L509" s="34" t="s">
        <v>9764</v>
      </c>
      <c r="M509" s="6">
        <f t="shared" si="7"/>
        <v>1</v>
      </c>
    </row>
    <row r="510" spans="1:18" hidden="1">
      <c r="A510" s="34" t="s">
        <v>27165</v>
      </c>
      <c r="B510" s="34" t="s">
        <v>27752</v>
      </c>
      <c r="C510" s="34" t="s">
        <v>505</v>
      </c>
      <c r="D510" s="35">
        <v>43983</v>
      </c>
      <c r="E510" s="34" t="s">
        <v>27753</v>
      </c>
      <c r="F510" s="34" t="s">
        <v>9875</v>
      </c>
      <c r="G510" s="36">
        <v>-225000</v>
      </c>
      <c r="H510" s="36">
        <v>-225000</v>
      </c>
      <c r="I510" s="34" t="s">
        <v>9762</v>
      </c>
      <c r="J510" s="34" t="s">
        <v>9763</v>
      </c>
      <c r="K510" s="36">
        <v>-225000</v>
      </c>
      <c r="L510" s="34" t="s">
        <v>9764</v>
      </c>
      <c r="M510" s="6" t="e">
        <f t="shared" si="7"/>
        <v>#VALUE!</v>
      </c>
    </row>
    <row r="511" spans="1:18" hidden="1">
      <c r="A511" s="34" t="s">
        <v>27165</v>
      </c>
      <c r="B511" s="34" t="s">
        <v>27754</v>
      </c>
      <c r="C511" s="34" t="s">
        <v>7337</v>
      </c>
      <c r="D511" s="35">
        <v>43983</v>
      </c>
      <c r="E511" s="34" t="s">
        <v>27755</v>
      </c>
      <c r="F511" s="34" t="s">
        <v>27247</v>
      </c>
      <c r="G511" s="36">
        <v>175000</v>
      </c>
      <c r="H511" s="36">
        <v>175000</v>
      </c>
      <c r="I511" s="34" t="s">
        <v>9762</v>
      </c>
      <c r="J511" s="34" t="s">
        <v>9763</v>
      </c>
      <c r="K511" s="36">
        <v>175000</v>
      </c>
      <c r="L511" s="34" t="s">
        <v>9764</v>
      </c>
      <c r="M511" s="6">
        <f t="shared" si="7"/>
        <v>1</v>
      </c>
    </row>
    <row r="512" spans="1:18">
      <c r="A512" s="34" t="s">
        <v>27165</v>
      </c>
      <c r="B512" s="34" t="s">
        <v>27754</v>
      </c>
      <c r="C512" s="34" t="s">
        <v>7337</v>
      </c>
      <c r="D512" s="35">
        <v>43983</v>
      </c>
      <c r="E512" s="34" t="s">
        <v>27756</v>
      </c>
      <c r="F512" s="34" t="s">
        <v>9875</v>
      </c>
      <c r="G512" s="36">
        <v>-175000</v>
      </c>
      <c r="H512" s="36">
        <v>-175000</v>
      </c>
      <c r="I512" s="34" t="s">
        <v>9762</v>
      </c>
      <c r="J512" s="34" t="s">
        <v>9763</v>
      </c>
      <c r="K512" s="36">
        <v>-175000</v>
      </c>
      <c r="L512" s="34" t="s">
        <v>9764</v>
      </c>
      <c r="M512" s="6">
        <f t="shared" si="7"/>
        <v>18</v>
      </c>
      <c r="N512" s="6" t="str">
        <f>MID(E512,M512,10)</f>
        <v>PO63000430</v>
      </c>
      <c r="O512" s="6">
        <f>FIND("-",E512)</f>
        <v>28</v>
      </c>
      <c r="P512" s="6" t="str">
        <f>MID(E512,O512+1,2)</f>
        <v>1</v>
      </c>
      <c r="Q512" s="34" t="str">
        <f>C512</f>
        <v>63CIO0736</v>
      </c>
      <c r="R512" s="36">
        <f>-G512</f>
        <v>175000</v>
      </c>
    </row>
    <row r="513" spans="1:18" hidden="1">
      <c r="A513" s="34" t="s">
        <v>27165</v>
      </c>
      <c r="B513" s="34" t="s">
        <v>27757</v>
      </c>
      <c r="C513" s="34" t="s">
        <v>426</v>
      </c>
      <c r="D513" s="35">
        <v>43983</v>
      </c>
      <c r="E513" s="34" t="s">
        <v>428</v>
      </c>
      <c r="F513" s="34" t="s">
        <v>27311</v>
      </c>
      <c r="G513" s="36">
        <v>10000</v>
      </c>
      <c r="H513" s="36">
        <v>10000</v>
      </c>
      <c r="I513" s="34" t="s">
        <v>9762</v>
      </c>
      <c r="J513" s="34" t="s">
        <v>9763</v>
      </c>
      <c r="K513" s="36">
        <v>10000</v>
      </c>
      <c r="L513" s="34" t="s">
        <v>9764</v>
      </c>
      <c r="M513" s="6">
        <f t="shared" si="7"/>
        <v>1</v>
      </c>
    </row>
    <row r="514" spans="1:18">
      <c r="A514" s="34" t="s">
        <v>27165</v>
      </c>
      <c r="B514" s="34" t="s">
        <v>27757</v>
      </c>
      <c r="C514" s="34" t="s">
        <v>426</v>
      </c>
      <c r="D514" s="35">
        <v>43983</v>
      </c>
      <c r="E514" s="34" t="s">
        <v>27758</v>
      </c>
      <c r="F514" s="34" t="s">
        <v>9875</v>
      </c>
      <c r="G514" s="36">
        <v>-10000</v>
      </c>
      <c r="H514" s="36">
        <v>-10000</v>
      </c>
      <c r="I514" s="34" t="s">
        <v>9762</v>
      </c>
      <c r="J514" s="34" t="s">
        <v>9763</v>
      </c>
      <c r="K514" s="36">
        <v>-10000</v>
      </c>
      <c r="L514" s="34" t="s">
        <v>9764</v>
      </c>
      <c r="M514" s="6">
        <f t="shared" si="7"/>
        <v>18</v>
      </c>
      <c r="N514" s="6" t="str">
        <f>MID(E514,M514,10)</f>
        <v>PO63000290</v>
      </c>
      <c r="O514" s="6">
        <f>FIND("-",E514)</f>
        <v>28</v>
      </c>
      <c r="P514" s="6" t="str">
        <f>MID(E514,O514+1,2)</f>
        <v>3</v>
      </c>
      <c r="Q514" s="34" t="str">
        <f>C514</f>
        <v>63CIO0737</v>
      </c>
      <c r="R514" s="36">
        <f>-G514</f>
        <v>10000</v>
      </c>
    </row>
    <row r="515" spans="1:18" hidden="1">
      <c r="A515" s="34" t="s">
        <v>27165</v>
      </c>
      <c r="B515" s="34" t="s">
        <v>27759</v>
      </c>
      <c r="C515" s="34" t="s">
        <v>7236</v>
      </c>
      <c r="D515" s="35">
        <v>43983</v>
      </c>
      <c r="E515" s="34" t="s">
        <v>7237</v>
      </c>
      <c r="F515" s="34" t="s">
        <v>27760</v>
      </c>
      <c r="G515" s="36">
        <v>61500</v>
      </c>
      <c r="H515" s="36">
        <v>61500</v>
      </c>
      <c r="I515" s="34" t="s">
        <v>9762</v>
      </c>
      <c r="J515" s="34" t="s">
        <v>9763</v>
      </c>
      <c r="K515" s="36">
        <v>61500</v>
      </c>
      <c r="L515" s="34" t="s">
        <v>9764</v>
      </c>
      <c r="M515" s="6">
        <f t="shared" ref="M515:M578" si="8">FIND("PO",E515)</f>
        <v>1</v>
      </c>
    </row>
    <row r="516" spans="1:18" hidden="1">
      <c r="A516" s="34" t="s">
        <v>27165</v>
      </c>
      <c r="B516" s="34" t="s">
        <v>27759</v>
      </c>
      <c r="C516" s="34" t="s">
        <v>7236</v>
      </c>
      <c r="D516" s="35">
        <v>43983</v>
      </c>
      <c r="E516" s="34" t="s">
        <v>27761</v>
      </c>
      <c r="F516" s="34" t="s">
        <v>27760</v>
      </c>
      <c r="G516" s="36">
        <v>4305</v>
      </c>
      <c r="H516" s="36">
        <v>4305</v>
      </c>
      <c r="I516" s="34" t="s">
        <v>9762</v>
      </c>
      <c r="J516" s="34" t="s">
        <v>9763</v>
      </c>
      <c r="K516" s="36">
        <v>4305</v>
      </c>
      <c r="L516" s="34" t="s">
        <v>9764</v>
      </c>
      <c r="M516" s="6" t="e">
        <f t="shared" si="8"/>
        <v>#VALUE!</v>
      </c>
    </row>
    <row r="517" spans="1:18" hidden="1">
      <c r="A517" s="34" t="s">
        <v>27165</v>
      </c>
      <c r="B517" s="34" t="s">
        <v>27759</v>
      </c>
      <c r="C517" s="34" t="s">
        <v>7236</v>
      </c>
      <c r="D517" s="35">
        <v>43983</v>
      </c>
      <c r="E517" s="34" t="s">
        <v>27761</v>
      </c>
      <c r="F517" s="34" t="s">
        <v>9875</v>
      </c>
      <c r="G517" s="36">
        <v>-65805</v>
      </c>
      <c r="H517" s="36">
        <v>-65805</v>
      </c>
      <c r="I517" s="34" t="s">
        <v>9762</v>
      </c>
      <c r="J517" s="34" t="s">
        <v>9763</v>
      </c>
      <c r="K517" s="36">
        <v>-65805</v>
      </c>
      <c r="L517" s="34" t="s">
        <v>9764</v>
      </c>
      <c r="M517" s="6" t="e">
        <f t="shared" si="8"/>
        <v>#VALUE!</v>
      </c>
    </row>
    <row r="518" spans="1:18" hidden="1">
      <c r="A518" s="34" t="s">
        <v>27165</v>
      </c>
      <c r="B518" s="34" t="s">
        <v>27762</v>
      </c>
      <c r="C518" s="34" t="s">
        <v>7104</v>
      </c>
      <c r="D518" s="35">
        <v>43983</v>
      </c>
      <c r="E518" s="34" t="s">
        <v>7105</v>
      </c>
      <c r="F518" s="34" t="s">
        <v>27763</v>
      </c>
      <c r="G518" s="36">
        <v>20000</v>
      </c>
      <c r="H518" s="36">
        <v>20000</v>
      </c>
      <c r="I518" s="34" t="s">
        <v>9762</v>
      </c>
      <c r="J518" s="34" t="s">
        <v>9763</v>
      </c>
      <c r="K518" s="36">
        <v>20000</v>
      </c>
      <c r="L518" s="34" t="s">
        <v>9764</v>
      </c>
      <c r="M518" s="6">
        <f t="shared" si="8"/>
        <v>1</v>
      </c>
    </row>
    <row r="519" spans="1:18" hidden="1">
      <c r="A519" s="34" t="s">
        <v>27165</v>
      </c>
      <c r="B519" s="34" t="s">
        <v>27762</v>
      </c>
      <c r="C519" s="34" t="s">
        <v>7104</v>
      </c>
      <c r="D519" s="35">
        <v>43983</v>
      </c>
      <c r="E519" s="34" t="s">
        <v>27764</v>
      </c>
      <c r="F519" s="34" t="s">
        <v>27763</v>
      </c>
      <c r="G519" s="36">
        <v>1400</v>
      </c>
      <c r="H519" s="36">
        <v>1400</v>
      </c>
      <c r="I519" s="34" t="s">
        <v>9762</v>
      </c>
      <c r="J519" s="34" t="s">
        <v>9763</v>
      </c>
      <c r="K519" s="36">
        <v>1400</v>
      </c>
      <c r="L519" s="34" t="s">
        <v>9764</v>
      </c>
      <c r="M519" s="6" t="e">
        <f t="shared" si="8"/>
        <v>#VALUE!</v>
      </c>
    </row>
    <row r="520" spans="1:18" hidden="1">
      <c r="A520" s="34" t="s">
        <v>27165</v>
      </c>
      <c r="B520" s="34" t="s">
        <v>27762</v>
      </c>
      <c r="C520" s="34" t="s">
        <v>7104</v>
      </c>
      <c r="D520" s="35">
        <v>43983</v>
      </c>
      <c r="E520" s="34" t="s">
        <v>27764</v>
      </c>
      <c r="F520" s="34" t="s">
        <v>9875</v>
      </c>
      <c r="G520" s="36">
        <v>-21400</v>
      </c>
      <c r="H520" s="36">
        <v>-21400</v>
      </c>
      <c r="I520" s="34" t="s">
        <v>9762</v>
      </c>
      <c r="J520" s="34" t="s">
        <v>9763</v>
      </c>
      <c r="K520" s="36">
        <v>-21400</v>
      </c>
      <c r="L520" s="34" t="s">
        <v>9764</v>
      </c>
      <c r="M520" s="6" t="e">
        <f t="shared" si="8"/>
        <v>#VALUE!</v>
      </c>
    </row>
    <row r="521" spans="1:18" hidden="1">
      <c r="A521" s="34" t="s">
        <v>27165</v>
      </c>
      <c r="B521" s="34" t="s">
        <v>27765</v>
      </c>
      <c r="C521" s="34" t="s">
        <v>6936</v>
      </c>
      <c r="D521" s="35">
        <v>43983</v>
      </c>
      <c r="E521" s="34" t="s">
        <v>6937</v>
      </c>
      <c r="F521" s="34" t="s">
        <v>27766</v>
      </c>
      <c r="G521" s="36">
        <v>45900</v>
      </c>
      <c r="H521" s="36">
        <v>45900</v>
      </c>
      <c r="I521" s="34" t="s">
        <v>9762</v>
      </c>
      <c r="J521" s="34" t="s">
        <v>9763</v>
      </c>
      <c r="K521" s="36">
        <v>45900</v>
      </c>
      <c r="L521" s="34" t="s">
        <v>9764</v>
      </c>
      <c r="M521" s="6">
        <f t="shared" si="8"/>
        <v>1</v>
      </c>
    </row>
    <row r="522" spans="1:18" hidden="1">
      <c r="A522" s="34" t="s">
        <v>27165</v>
      </c>
      <c r="B522" s="34" t="s">
        <v>27765</v>
      </c>
      <c r="C522" s="34" t="s">
        <v>6936</v>
      </c>
      <c r="D522" s="35">
        <v>43983</v>
      </c>
      <c r="E522" s="34" t="s">
        <v>27767</v>
      </c>
      <c r="F522" s="34" t="s">
        <v>27766</v>
      </c>
      <c r="G522" s="36">
        <v>3213</v>
      </c>
      <c r="H522" s="36">
        <v>3213</v>
      </c>
      <c r="I522" s="34" t="s">
        <v>9762</v>
      </c>
      <c r="J522" s="34" t="s">
        <v>9763</v>
      </c>
      <c r="K522" s="36">
        <v>3213</v>
      </c>
      <c r="L522" s="34" t="s">
        <v>9764</v>
      </c>
      <c r="M522" s="6" t="e">
        <f t="shared" si="8"/>
        <v>#VALUE!</v>
      </c>
    </row>
    <row r="523" spans="1:18" hidden="1">
      <c r="A523" s="34" t="s">
        <v>27165</v>
      </c>
      <c r="B523" s="34" t="s">
        <v>27765</v>
      </c>
      <c r="C523" s="34" t="s">
        <v>6936</v>
      </c>
      <c r="D523" s="35">
        <v>43983</v>
      </c>
      <c r="E523" s="34" t="s">
        <v>27767</v>
      </c>
      <c r="F523" s="34" t="s">
        <v>9875</v>
      </c>
      <c r="G523" s="36">
        <v>-49113</v>
      </c>
      <c r="H523" s="36">
        <v>-49113</v>
      </c>
      <c r="I523" s="34" t="s">
        <v>9762</v>
      </c>
      <c r="J523" s="34" t="s">
        <v>9763</v>
      </c>
      <c r="K523" s="36">
        <v>-49113</v>
      </c>
      <c r="L523" s="34" t="s">
        <v>9764</v>
      </c>
      <c r="M523" s="6" t="e">
        <f t="shared" si="8"/>
        <v>#VALUE!</v>
      </c>
    </row>
    <row r="524" spans="1:18" hidden="1">
      <c r="A524" s="34" t="s">
        <v>27165</v>
      </c>
      <c r="B524" s="34" t="s">
        <v>27768</v>
      </c>
      <c r="C524" s="34" t="s">
        <v>434</v>
      </c>
      <c r="D524" s="35">
        <v>43983</v>
      </c>
      <c r="E524" s="34" t="s">
        <v>436</v>
      </c>
      <c r="F524" s="34" t="s">
        <v>27296</v>
      </c>
      <c r="G524" s="36">
        <v>34000</v>
      </c>
      <c r="H524" s="36">
        <v>34000</v>
      </c>
      <c r="I524" s="34" t="s">
        <v>9762</v>
      </c>
      <c r="J524" s="34" t="s">
        <v>9763</v>
      </c>
      <c r="K524" s="36">
        <v>34000</v>
      </c>
      <c r="L524" s="34" t="s">
        <v>9764</v>
      </c>
      <c r="M524" s="6">
        <f t="shared" si="8"/>
        <v>1</v>
      </c>
    </row>
    <row r="525" spans="1:18">
      <c r="A525" s="34" t="s">
        <v>27165</v>
      </c>
      <c r="B525" s="34" t="s">
        <v>27768</v>
      </c>
      <c r="C525" s="34" t="s">
        <v>434</v>
      </c>
      <c r="D525" s="35">
        <v>43983</v>
      </c>
      <c r="E525" s="34" t="s">
        <v>27769</v>
      </c>
      <c r="F525" s="34" t="s">
        <v>9875</v>
      </c>
      <c r="G525" s="36">
        <v>-34000</v>
      </c>
      <c r="H525" s="36">
        <v>-34000</v>
      </c>
      <c r="I525" s="34" t="s">
        <v>9762</v>
      </c>
      <c r="J525" s="34" t="s">
        <v>9763</v>
      </c>
      <c r="K525" s="36">
        <v>-34000</v>
      </c>
      <c r="L525" s="34" t="s">
        <v>9764</v>
      </c>
      <c r="M525" s="6">
        <f t="shared" si="8"/>
        <v>18</v>
      </c>
      <c r="N525" s="6" t="str">
        <f>MID(E525,M525,10)</f>
        <v>PO63000358</v>
      </c>
      <c r="O525" s="6">
        <f>FIND("-",E525)</f>
        <v>28</v>
      </c>
      <c r="P525" s="6" t="str">
        <f>MID(E525,O525+1,2)</f>
        <v>2</v>
      </c>
      <c r="Q525" s="34" t="str">
        <f>C525</f>
        <v>63CIO0741</v>
      </c>
      <c r="R525" s="36">
        <f>-G525</f>
        <v>34000</v>
      </c>
    </row>
    <row r="526" spans="1:18" hidden="1">
      <c r="A526" s="34" t="s">
        <v>27165</v>
      </c>
      <c r="B526" s="34" t="s">
        <v>27770</v>
      </c>
      <c r="C526" s="34" t="s">
        <v>492</v>
      </c>
      <c r="D526" s="35">
        <v>43983</v>
      </c>
      <c r="E526" s="34" t="s">
        <v>494</v>
      </c>
      <c r="F526" s="34" t="s">
        <v>27771</v>
      </c>
      <c r="G526" s="36">
        <v>147000</v>
      </c>
      <c r="H526" s="36">
        <v>147000</v>
      </c>
      <c r="I526" s="34" t="s">
        <v>9762</v>
      </c>
      <c r="J526" s="34" t="s">
        <v>9763</v>
      </c>
      <c r="K526" s="36">
        <v>147000</v>
      </c>
      <c r="L526" s="34" t="s">
        <v>9764</v>
      </c>
      <c r="M526" s="6">
        <f t="shared" si="8"/>
        <v>1</v>
      </c>
    </row>
    <row r="527" spans="1:18" hidden="1">
      <c r="A527" s="34" t="s">
        <v>27165</v>
      </c>
      <c r="B527" s="34" t="s">
        <v>27770</v>
      </c>
      <c r="C527" s="34" t="s">
        <v>492</v>
      </c>
      <c r="D527" s="35">
        <v>43983</v>
      </c>
      <c r="E527" s="34" t="s">
        <v>27772</v>
      </c>
      <c r="F527" s="34" t="s">
        <v>9875</v>
      </c>
      <c r="G527" s="36">
        <v>-147000</v>
      </c>
      <c r="H527" s="36">
        <v>-147000</v>
      </c>
      <c r="I527" s="34" t="s">
        <v>9762</v>
      </c>
      <c r="J527" s="34" t="s">
        <v>9763</v>
      </c>
      <c r="K527" s="36">
        <v>-147000</v>
      </c>
      <c r="L527" s="34" t="s">
        <v>9764</v>
      </c>
      <c r="M527" s="6" t="e">
        <f t="shared" si="8"/>
        <v>#VALUE!</v>
      </c>
    </row>
    <row r="528" spans="1:18" hidden="1">
      <c r="A528" s="34" t="s">
        <v>27165</v>
      </c>
      <c r="B528" s="34" t="s">
        <v>27773</v>
      </c>
      <c r="C528" s="34" t="s">
        <v>27774</v>
      </c>
      <c r="D528" s="35">
        <v>43983</v>
      </c>
      <c r="E528" s="34" t="s">
        <v>27775</v>
      </c>
      <c r="F528" s="34" t="s">
        <v>27776</v>
      </c>
      <c r="G528" s="36">
        <v>558000</v>
      </c>
      <c r="H528" s="36">
        <v>558000</v>
      </c>
      <c r="I528" s="34" t="s">
        <v>9762</v>
      </c>
      <c r="J528" s="34" t="s">
        <v>9763</v>
      </c>
      <c r="K528" s="36">
        <v>558000</v>
      </c>
      <c r="L528" s="34" t="s">
        <v>9764</v>
      </c>
      <c r="M528" s="6">
        <f t="shared" si="8"/>
        <v>1</v>
      </c>
    </row>
    <row r="529" spans="1:18" hidden="1">
      <c r="A529" s="34" t="s">
        <v>27165</v>
      </c>
      <c r="B529" s="34" t="s">
        <v>27773</v>
      </c>
      <c r="C529" s="34" t="s">
        <v>27774</v>
      </c>
      <c r="D529" s="35">
        <v>43983</v>
      </c>
      <c r="E529" s="34" t="s">
        <v>27777</v>
      </c>
      <c r="F529" s="34" t="s">
        <v>27776</v>
      </c>
      <c r="G529" s="36">
        <v>39060</v>
      </c>
      <c r="H529" s="36">
        <v>39060</v>
      </c>
      <c r="I529" s="34" t="s">
        <v>9762</v>
      </c>
      <c r="J529" s="34" t="s">
        <v>9763</v>
      </c>
      <c r="K529" s="36">
        <v>39060</v>
      </c>
      <c r="L529" s="34" t="s">
        <v>9764</v>
      </c>
      <c r="M529" s="6" t="e">
        <f t="shared" si="8"/>
        <v>#VALUE!</v>
      </c>
    </row>
    <row r="530" spans="1:18" hidden="1">
      <c r="A530" s="34" t="s">
        <v>27165</v>
      </c>
      <c r="B530" s="34" t="s">
        <v>27773</v>
      </c>
      <c r="C530" s="34" t="s">
        <v>27774</v>
      </c>
      <c r="D530" s="35">
        <v>43983</v>
      </c>
      <c r="E530" s="34" t="s">
        <v>27777</v>
      </c>
      <c r="F530" s="34" t="s">
        <v>9875</v>
      </c>
      <c r="G530" s="36">
        <v>-597060</v>
      </c>
      <c r="H530" s="36">
        <v>-597060</v>
      </c>
      <c r="I530" s="34" t="s">
        <v>9762</v>
      </c>
      <c r="J530" s="34" t="s">
        <v>9763</v>
      </c>
      <c r="K530" s="36">
        <v>-597060</v>
      </c>
      <c r="L530" s="34" t="s">
        <v>9764</v>
      </c>
      <c r="M530" s="6" t="e">
        <f t="shared" si="8"/>
        <v>#VALUE!</v>
      </c>
    </row>
    <row r="531" spans="1:18" hidden="1">
      <c r="A531" s="34" t="s">
        <v>27165</v>
      </c>
      <c r="B531" s="34" t="s">
        <v>27778</v>
      </c>
      <c r="C531" s="34" t="s">
        <v>547</v>
      </c>
      <c r="D531" s="35">
        <v>43984</v>
      </c>
      <c r="E531" s="34" t="s">
        <v>549</v>
      </c>
      <c r="F531" s="34" t="s">
        <v>27779</v>
      </c>
      <c r="G531" s="36">
        <v>20000</v>
      </c>
      <c r="H531" s="36">
        <v>20000</v>
      </c>
      <c r="I531" s="34" t="s">
        <v>9762</v>
      </c>
      <c r="J531" s="34" t="s">
        <v>9763</v>
      </c>
      <c r="K531" s="36">
        <v>20000</v>
      </c>
      <c r="L531" s="34" t="s">
        <v>9764</v>
      </c>
      <c r="M531" s="6">
        <f t="shared" si="8"/>
        <v>1</v>
      </c>
    </row>
    <row r="532" spans="1:18">
      <c r="A532" s="34" t="s">
        <v>27165</v>
      </c>
      <c r="B532" s="34" t="s">
        <v>27778</v>
      </c>
      <c r="C532" s="34" t="s">
        <v>547</v>
      </c>
      <c r="D532" s="35">
        <v>43984</v>
      </c>
      <c r="E532" s="34" t="s">
        <v>27780</v>
      </c>
      <c r="F532" s="34" t="s">
        <v>9875</v>
      </c>
      <c r="G532" s="36">
        <v>-20000</v>
      </c>
      <c r="H532" s="36">
        <v>-20000</v>
      </c>
      <c r="I532" s="34" t="s">
        <v>9762</v>
      </c>
      <c r="J532" s="34" t="s">
        <v>9763</v>
      </c>
      <c r="K532" s="36">
        <v>-20000</v>
      </c>
      <c r="L532" s="34" t="s">
        <v>9764</v>
      </c>
      <c r="M532" s="6">
        <f t="shared" si="8"/>
        <v>18</v>
      </c>
      <c r="N532" s="6" t="str">
        <f>MID(E532,M532,10)</f>
        <v>PO63000483</v>
      </c>
      <c r="O532" s="6" t="e">
        <f>FIND("-",E532)</f>
        <v>#VALUE!</v>
      </c>
      <c r="P532" s="6" t="e">
        <f>MID(E532,O532+1,2)</f>
        <v>#VALUE!</v>
      </c>
      <c r="Q532" s="34" t="str">
        <f>C532</f>
        <v>63CIO0744</v>
      </c>
      <c r="R532" s="36">
        <f>-G532</f>
        <v>20000</v>
      </c>
    </row>
    <row r="533" spans="1:18" hidden="1">
      <c r="A533" s="34" t="s">
        <v>27165</v>
      </c>
      <c r="B533" s="34" t="s">
        <v>27781</v>
      </c>
      <c r="C533" s="34" t="s">
        <v>514</v>
      </c>
      <c r="D533" s="35">
        <v>43983</v>
      </c>
      <c r="E533" s="34" t="s">
        <v>516</v>
      </c>
      <c r="F533" s="34" t="s">
        <v>27782</v>
      </c>
      <c r="G533" s="36">
        <v>10000</v>
      </c>
      <c r="H533" s="36">
        <v>10000</v>
      </c>
      <c r="I533" s="34" t="s">
        <v>9762</v>
      </c>
      <c r="J533" s="34" t="s">
        <v>9763</v>
      </c>
      <c r="K533" s="36">
        <v>10000</v>
      </c>
      <c r="L533" s="34" t="s">
        <v>9764</v>
      </c>
      <c r="M533" s="6">
        <f t="shared" si="8"/>
        <v>1</v>
      </c>
    </row>
    <row r="534" spans="1:18">
      <c r="A534" s="34" t="s">
        <v>27165</v>
      </c>
      <c r="B534" s="34" t="s">
        <v>27781</v>
      </c>
      <c r="C534" s="34" t="s">
        <v>514</v>
      </c>
      <c r="D534" s="35">
        <v>43983</v>
      </c>
      <c r="E534" s="34" t="s">
        <v>27783</v>
      </c>
      <c r="F534" s="34" t="s">
        <v>9875</v>
      </c>
      <c r="G534" s="36">
        <v>-10000</v>
      </c>
      <c r="H534" s="36">
        <v>-10000</v>
      </c>
      <c r="I534" s="34" t="s">
        <v>9762</v>
      </c>
      <c r="J534" s="34" t="s">
        <v>9763</v>
      </c>
      <c r="K534" s="36">
        <v>-10000</v>
      </c>
      <c r="L534" s="34" t="s">
        <v>9764</v>
      </c>
      <c r="M534" s="6">
        <f t="shared" si="8"/>
        <v>18</v>
      </c>
      <c r="N534" s="6" t="str">
        <f>MID(E534,M534,10)</f>
        <v>PO63000472</v>
      </c>
      <c r="O534" s="6">
        <f>FIND("-",E534)</f>
        <v>28</v>
      </c>
      <c r="P534" s="6" t="str">
        <f>MID(E534,O534+1,2)</f>
        <v>1</v>
      </c>
      <c r="Q534" s="34" t="str">
        <f>C534</f>
        <v>63CIO0745</v>
      </c>
      <c r="R534" s="36">
        <f>-G534</f>
        <v>10000</v>
      </c>
    </row>
    <row r="535" spans="1:18" hidden="1">
      <c r="A535" s="34" t="s">
        <v>27165</v>
      </c>
      <c r="B535" s="34" t="s">
        <v>27784</v>
      </c>
      <c r="C535" s="34" t="s">
        <v>551</v>
      </c>
      <c r="D535" s="35">
        <v>43986</v>
      </c>
      <c r="E535" s="34" t="s">
        <v>553</v>
      </c>
      <c r="F535" s="34" t="s">
        <v>27782</v>
      </c>
      <c r="G535" s="36">
        <v>10000</v>
      </c>
      <c r="H535" s="36">
        <v>10000</v>
      </c>
      <c r="I535" s="34" t="s">
        <v>9762</v>
      </c>
      <c r="J535" s="34" t="s">
        <v>9763</v>
      </c>
      <c r="K535" s="36">
        <v>10000</v>
      </c>
      <c r="L535" s="34" t="s">
        <v>9764</v>
      </c>
      <c r="M535" s="6">
        <f t="shared" si="8"/>
        <v>1</v>
      </c>
    </row>
    <row r="536" spans="1:18">
      <c r="A536" s="34" t="s">
        <v>27165</v>
      </c>
      <c r="B536" s="34" t="s">
        <v>27784</v>
      </c>
      <c r="C536" s="34" t="s">
        <v>551</v>
      </c>
      <c r="D536" s="35">
        <v>43986</v>
      </c>
      <c r="E536" s="34" t="s">
        <v>27785</v>
      </c>
      <c r="F536" s="34" t="s">
        <v>9875</v>
      </c>
      <c r="G536" s="36">
        <v>-10000</v>
      </c>
      <c r="H536" s="36">
        <v>-10000</v>
      </c>
      <c r="I536" s="34" t="s">
        <v>9762</v>
      </c>
      <c r="J536" s="34" t="s">
        <v>9763</v>
      </c>
      <c r="K536" s="36">
        <v>-10000</v>
      </c>
      <c r="L536" s="34" t="s">
        <v>9764</v>
      </c>
      <c r="M536" s="6">
        <f t="shared" si="8"/>
        <v>18</v>
      </c>
      <c r="N536" s="6" t="str">
        <f>MID(E536,M536,10)</f>
        <v>PO63000472</v>
      </c>
      <c r="O536" s="6">
        <f>FIND("-",E536)</f>
        <v>28</v>
      </c>
      <c r="P536" s="6" t="str">
        <f>MID(E536,O536+1,2)</f>
        <v>2</v>
      </c>
      <c r="Q536" s="34" t="str">
        <f>C536</f>
        <v>63CIO0746</v>
      </c>
      <c r="R536" s="36">
        <f>-G536</f>
        <v>10000</v>
      </c>
    </row>
    <row r="537" spans="1:18" hidden="1">
      <c r="A537" s="34" t="s">
        <v>27165</v>
      </c>
      <c r="B537" s="34" t="s">
        <v>27786</v>
      </c>
      <c r="C537" s="34" t="s">
        <v>439</v>
      </c>
      <c r="D537" s="35">
        <v>43983</v>
      </c>
      <c r="E537" s="34" t="s">
        <v>441</v>
      </c>
      <c r="F537" s="34" t="s">
        <v>27787</v>
      </c>
      <c r="G537" s="36">
        <v>192000</v>
      </c>
      <c r="H537" s="36">
        <v>192000</v>
      </c>
      <c r="I537" s="34" t="s">
        <v>9762</v>
      </c>
      <c r="J537" s="34" t="s">
        <v>9763</v>
      </c>
      <c r="K537" s="36">
        <v>192000</v>
      </c>
      <c r="L537" s="34" t="s">
        <v>9764</v>
      </c>
      <c r="M537" s="6">
        <f t="shared" si="8"/>
        <v>1</v>
      </c>
    </row>
    <row r="538" spans="1:18">
      <c r="A538" s="34" t="s">
        <v>27165</v>
      </c>
      <c r="B538" s="34" t="s">
        <v>27786</v>
      </c>
      <c r="C538" s="34" t="s">
        <v>439</v>
      </c>
      <c r="D538" s="35">
        <v>43983</v>
      </c>
      <c r="E538" s="34" t="s">
        <v>27788</v>
      </c>
      <c r="F538" s="34" t="s">
        <v>9875</v>
      </c>
      <c r="G538" s="36">
        <v>-192000</v>
      </c>
      <c r="H538" s="36">
        <v>-192000</v>
      </c>
      <c r="I538" s="34" t="s">
        <v>9762</v>
      </c>
      <c r="J538" s="34" t="s">
        <v>9763</v>
      </c>
      <c r="K538" s="36">
        <v>-192000</v>
      </c>
      <c r="L538" s="34" t="s">
        <v>9764</v>
      </c>
      <c r="M538" s="6">
        <f t="shared" si="8"/>
        <v>18</v>
      </c>
      <c r="N538" s="6" t="str">
        <f>MID(E538,M538,10)</f>
        <v>PO63000391</v>
      </c>
      <c r="O538" s="6">
        <f>FIND("-",E538)</f>
        <v>28</v>
      </c>
      <c r="P538" s="6" t="str">
        <f>MID(E538,O538+1,2)</f>
        <v>1</v>
      </c>
      <c r="Q538" s="34" t="str">
        <f>C538</f>
        <v>63CIO0747</v>
      </c>
      <c r="R538" s="36">
        <f>-G538</f>
        <v>192000</v>
      </c>
    </row>
    <row r="539" spans="1:18" hidden="1">
      <c r="A539" s="34" t="s">
        <v>27165</v>
      </c>
      <c r="B539" s="34" t="s">
        <v>27789</v>
      </c>
      <c r="C539" s="34" t="s">
        <v>443</v>
      </c>
      <c r="D539" s="35">
        <v>43983</v>
      </c>
      <c r="E539" s="34" t="s">
        <v>445</v>
      </c>
      <c r="F539" s="34" t="s">
        <v>27787</v>
      </c>
      <c r="G539" s="36">
        <v>288000</v>
      </c>
      <c r="H539" s="36">
        <v>288000</v>
      </c>
      <c r="I539" s="34" t="s">
        <v>9762</v>
      </c>
      <c r="J539" s="34" t="s">
        <v>9763</v>
      </c>
      <c r="K539" s="36">
        <v>288000</v>
      </c>
      <c r="L539" s="34" t="s">
        <v>9764</v>
      </c>
      <c r="M539" s="6">
        <f t="shared" si="8"/>
        <v>1</v>
      </c>
    </row>
    <row r="540" spans="1:18">
      <c r="A540" s="34" t="s">
        <v>27165</v>
      </c>
      <c r="B540" s="34" t="s">
        <v>27789</v>
      </c>
      <c r="C540" s="34" t="s">
        <v>443</v>
      </c>
      <c r="D540" s="35">
        <v>43983</v>
      </c>
      <c r="E540" s="34" t="s">
        <v>27790</v>
      </c>
      <c r="F540" s="34" t="s">
        <v>9875</v>
      </c>
      <c r="G540" s="36">
        <v>-288000</v>
      </c>
      <c r="H540" s="36">
        <v>-288000</v>
      </c>
      <c r="I540" s="34" t="s">
        <v>9762</v>
      </c>
      <c r="J540" s="34" t="s">
        <v>9763</v>
      </c>
      <c r="K540" s="36">
        <v>-288000</v>
      </c>
      <c r="L540" s="34" t="s">
        <v>9764</v>
      </c>
      <c r="M540" s="6">
        <f t="shared" si="8"/>
        <v>18</v>
      </c>
      <c r="N540" s="6" t="str">
        <f>MID(E540,M540,10)</f>
        <v>PO63000391</v>
      </c>
      <c r="O540" s="6">
        <f>FIND("-",E540)</f>
        <v>28</v>
      </c>
      <c r="P540" s="6" t="str">
        <f>MID(E540,O540+1,2)</f>
        <v>2</v>
      </c>
      <c r="Q540" s="34" t="str">
        <f>C540</f>
        <v>63CIO0748</v>
      </c>
      <c r="R540" s="36">
        <f>-G540</f>
        <v>288000</v>
      </c>
    </row>
    <row r="541" spans="1:18" hidden="1">
      <c r="A541" s="34" t="s">
        <v>27165</v>
      </c>
      <c r="B541" s="34" t="s">
        <v>27791</v>
      </c>
      <c r="C541" s="34" t="s">
        <v>542</v>
      </c>
      <c r="D541" s="35">
        <v>43984</v>
      </c>
      <c r="E541" s="34" t="s">
        <v>544</v>
      </c>
      <c r="F541" s="34" t="s">
        <v>27792</v>
      </c>
      <c r="G541" s="36">
        <v>298980</v>
      </c>
      <c r="H541" s="36">
        <v>298980</v>
      </c>
      <c r="I541" s="34" t="s">
        <v>9762</v>
      </c>
      <c r="J541" s="34" t="s">
        <v>9763</v>
      </c>
      <c r="K541" s="36">
        <v>298980</v>
      </c>
      <c r="L541" s="34" t="s">
        <v>9764</v>
      </c>
      <c r="M541" s="6">
        <f t="shared" si="8"/>
        <v>1</v>
      </c>
    </row>
    <row r="542" spans="1:18" hidden="1">
      <c r="A542" s="34" t="s">
        <v>27165</v>
      </c>
      <c r="B542" s="34" t="s">
        <v>27791</v>
      </c>
      <c r="C542" s="34" t="s">
        <v>542</v>
      </c>
      <c r="D542" s="35">
        <v>43984</v>
      </c>
      <c r="E542" s="34" t="s">
        <v>27793</v>
      </c>
      <c r="F542" s="34" t="s">
        <v>27792</v>
      </c>
      <c r="G542" s="36">
        <v>20928.599999999999</v>
      </c>
      <c r="H542" s="36">
        <v>20928.599999999999</v>
      </c>
      <c r="I542" s="34" t="s">
        <v>9762</v>
      </c>
      <c r="J542" s="34" t="s">
        <v>9763</v>
      </c>
      <c r="K542" s="36">
        <v>20928.599999999999</v>
      </c>
      <c r="L542" s="34" t="s">
        <v>9764</v>
      </c>
      <c r="M542" s="6" t="e">
        <f t="shared" si="8"/>
        <v>#VALUE!</v>
      </c>
    </row>
    <row r="543" spans="1:18" hidden="1">
      <c r="A543" s="34" t="s">
        <v>27165</v>
      </c>
      <c r="B543" s="34" t="s">
        <v>27791</v>
      </c>
      <c r="C543" s="34" t="s">
        <v>542</v>
      </c>
      <c r="D543" s="35">
        <v>43984</v>
      </c>
      <c r="E543" s="34" t="s">
        <v>27793</v>
      </c>
      <c r="F543" s="34" t="s">
        <v>9875</v>
      </c>
      <c r="G543" s="36">
        <v>-319908.59999999998</v>
      </c>
      <c r="H543" s="36">
        <v>-319908.59999999998</v>
      </c>
      <c r="I543" s="34" t="s">
        <v>9762</v>
      </c>
      <c r="J543" s="34" t="s">
        <v>9763</v>
      </c>
      <c r="K543" s="36">
        <v>-319908.59999999998</v>
      </c>
      <c r="L543" s="34" t="s">
        <v>9764</v>
      </c>
      <c r="M543" s="6" t="e">
        <f t="shared" si="8"/>
        <v>#VALUE!</v>
      </c>
    </row>
    <row r="544" spans="1:18" hidden="1">
      <c r="A544" s="34" t="s">
        <v>27165</v>
      </c>
      <c r="B544" s="34" t="s">
        <v>27794</v>
      </c>
      <c r="C544" s="34" t="s">
        <v>501</v>
      </c>
      <c r="D544" s="35">
        <v>43983</v>
      </c>
      <c r="E544" s="34" t="s">
        <v>503</v>
      </c>
      <c r="F544" s="34" t="s">
        <v>27716</v>
      </c>
      <c r="G544" s="36">
        <v>87600</v>
      </c>
      <c r="H544" s="36">
        <v>87600</v>
      </c>
      <c r="I544" s="34" t="s">
        <v>9762</v>
      </c>
      <c r="J544" s="34" t="s">
        <v>9763</v>
      </c>
      <c r="K544" s="36">
        <v>87600</v>
      </c>
      <c r="L544" s="34" t="s">
        <v>9764</v>
      </c>
      <c r="M544" s="6">
        <f t="shared" si="8"/>
        <v>1</v>
      </c>
    </row>
    <row r="545" spans="1:18" hidden="1">
      <c r="A545" s="34" t="s">
        <v>27165</v>
      </c>
      <c r="B545" s="34" t="s">
        <v>27794</v>
      </c>
      <c r="C545" s="34" t="s">
        <v>501</v>
      </c>
      <c r="D545" s="35">
        <v>43983</v>
      </c>
      <c r="E545" s="34" t="s">
        <v>27795</v>
      </c>
      <c r="F545" s="34" t="s">
        <v>27716</v>
      </c>
      <c r="G545" s="36">
        <v>6132</v>
      </c>
      <c r="H545" s="36">
        <v>6132</v>
      </c>
      <c r="I545" s="34" t="s">
        <v>9762</v>
      </c>
      <c r="J545" s="34" t="s">
        <v>9763</v>
      </c>
      <c r="K545" s="36">
        <v>6132</v>
      </c>
      <c r="L545" s="34" t="s">
        <v>9764</v>
      </c>
      <c r="M545" s="6" t="e">
        <f t="shared" si="8"/>
        <v>#VALUE!</v>
      </c>
    </row>
    <row r="546" spans="1:18" hidden="1">
      <c r="A546" s="34" t="s">
        <v>27165</v>
      </c>
      <c r="B546" s="34" t="s">
        <v>27794</v>
      </c>
      <c r="C546" s="34" t="s">
        <v>501</v>
      </c>
      <c r="D546" s="35">
        <v>43983</v>
      </c>
      <c r="E546" s="34" t="s">
        <v>27795</v>
      </c>
      <c r="F546" s="34" t="s">
        <v>9875</v>
      </c>
      <c r="G546" s="36">
        <v>-93732</v>
      </c>
      <c r="H546" s="36">
        <v>-93732</v>
      </c>
      <c r="I546" s="34" t="s">
        <v>9762</v>
      </c>
      <c r="J546" s="34" t="s">
        <v>9763</v>
      </c>
      <c r="K546" s="36">
        <v>-93732</v>
      </c>
      <c r="L546" s="34" t="s">
        <v>9764</v>
      </c>
      <c r="M546" s="6" t="e">
        <f t="shared" si="8"/>
        <v>#VALUE!</v>
      </c>
    </row>
    <row r="547" spans="1:18" hidden="1">
      <c r="A547" s="34" t="s">
        <v>27165</v>
      </c>
      <c r="B547" s="34" t="s">
        <v>27796</v>
      </c>
      <c r="C547" s="34" t="s">
        <v>519</v>
      </c>
      <c r="D547" s="35">
        <v>43983</v>
      </c>
      <c r="E547" s="34" t="s">
        <v>521</v>
      </c>
      <c r="F547" s="34" t="s">
        <v>27797</v>
      </c>
      <c r="G547" s="36">
        <v>448598.13</v>
      </c>
      <c r="H547" s="36">
        <v>448598.13</v>
      </c>
      <c r="I547" s="34" t="s">
        <v>9762</v>
      </c>
      <c r="J547" s="34" t="s">
        <v>9763</v>
      </c>
      <c r="K547" s="36">
        <v>448598.13</v>
      </c>
      <c r="L547" s="34" t="s">
        <v>9764</v>
      </c>
      <c r="M547" s="6">
        <f t="shared" si="8"/>
        <v>1</v>
      </c>
    </row>
    <row r="548" spans="1:18" hidden="1">
      <c r="A548" s="34" t="s">
        <v>27165</v>
      </c>
      <c r="B548" s="34" t="s">
        <v>27796</v>
      </c>
      <c r="C548" s="34" t="s">
        <v>519</v>
      </c>
      <c r="D548" s="35">
        <v>43983</v>
      </c>
      <c r="E548" s="34" t="s">
        <v>27798</v>
      </c>
      <c r="F548" s="34" t="s">
        <v>27797</v>
      </c>
      <c r="G548" s="36">
        <v>31401.87</v>
      </c>
      <c r="H548" s="36">
        <v>31401.87</v>
      </c>
      <c r="I548" s="34" t="s">
        <v>9762</v>
      </c>
      <c r="J548" s="34" t="s">
        <v>9763</v>
      </c>
      <c r="K548" s="36">
        <v>31401.87</v>
      </c>
      <c r="L548" s="34" t="s">
        <v>9764</v>
      </c>
      <c r="M548" s="6" t="e">
        <f t="shared" si="8"/>
        <v>#VALUE!</v>
      </c>
    </row>
    <row r="549" spans="1:18" hidden="1">
      <c r="A549" s="34" t="s">
        <v>27165</v>
      </c>
      <c r="B549" s="34" t="s">
        <v>27796</v>
      </c>
      <c r="C549" s="34" t="s">
        <v>519</v>
      </c>
      <c r="D549" s="35">
        <v>43983</v>
      </c>
      <c r="E549" s="34" t="s">
        <v>27798</v>
      </c>
      <c r="F549" s="34" t="s">
        <v>9875</v>
      </c>
      <c r="G549" s="36">
        <v>-480000</v>
      </c>
      <c r="H549" s="36">
        <v>-480000</v>
      </c>
      <c r="I549" s="34" t="s">
        <v>9762</v>
      </c>
      <c r="J549" s="34" t="s">
        <v>9763</v>
      </c>
      <c r="K549" s="36">
        <v>-480000</v>
      </c>
      <c r="L549" s="34" t="s">
        <v>9764</v>
      </c>
      <c r="M549" s="6" t="e">
        <f t="shared" si="8"/>
        <v>#VALUE!</v>
      </c>
    </row>
    <row r="550" spans="1:18" hidden="1">
      <c r="A550" s="34" t="s">
        <v>27165</v>
      </c>
      <c r="B550" s="34" t="s">
        <v>27799</v>
      </c>
      <c r="C550" s="34" t="s">
        <v>27800</v>
      </c>
      <c r="D550" s="35">
        <v>43983</v>
      </c>
      <c r="E550" s="34" t="s">
        <v>27801</v>
      </c>
      <c r="F550" s="34" t="s">
        <v>27802</v>
      </c>
      <c r="G550" s="36">
        <v>95000</v>
      </c>
      <c r="H550" s="36">
        <v>95000</v>
      </c>
      <c r="I550" s="34" t="s">
        <v>9762</v>
      </c>
      <c r="J550" s="34" t="s">
        <v>9763</v>
      </c>
      <c r="K550" s="36">
        <v>95000</v>
      </c>
      <c r="L550" s="34" t="s">
        <v>9764</v>
      </c>
      <c r="M550" s="6">
        <f t="shared" si="8"/>
        <v>1</v>
      </c>
    </row>
    <row r="551" spans="1:18" hidden="1">
      <c r="A551" s="34" t="s">
        <v>27165</v>
      </c>
      <c r="B551" s="34" t="s">
        <v>27799</v>
      </c>
      <c r="C551" s="34" t="s">
        <v>27800</v>
      </c>
      <c r="D551" s="35">
        <v>43983</v>
      </c>
      <c r="E551" s="34" t="s">
        <v>27803</v>
      </c>
      <c r="F551" s="34" t="s">
        <v>9875</v>
      </c>
      <c r="G551" s="36">
        <v>-95000</v>
      </c>
      <c r="H551" s="36">
        <v>-95000</v>
      </c>
      <c r="I551" s="34" t="s">
        <v>9762</v>
      </c>
      <c r="J551" s="34" t="s">
        <v>9763</v>
      </c>
      <c r="K551" s="36">
        <v>-95000</v>
      </c>
      <c r="L551" s="34" t="s">
        <v>9764</v>
      </c>
      <c r="M551" s="6" t="e">
        <f t="shared" si="8"/>
        <v>#VALUE!</v>
      </c>
    </row>
    <row r="552" spans="1:18" hidden="1">
      <c r="A552" s="34" t="s">
        <v>27165</v>
      </c>
      <c r="B552" s="34" t="s">
        <v>27804</v>
      </c>
      <c r="C552" s="34" t="s">
        <v>27805</v>
      </c>
      <c r="D552" s="35">
        <v>43983</v>
      </c>
      <c r="E552" s="34" t="s">
        <v>27806</v>
      </c>
      <c r="F552" s="34" t="s">
        <v>27807</v>
      </c>
      <c r="G552" s="36">
        <v>1060000</v>
      </c>
      <c r="H552" s="36">
        <v>1060000</v>
      </c>
      <c r="I552" s="34" t="s">
        <v>9762</v>
      </c>
      <c r="J552" s="34" t="s">
        <v>9763</v>
      </c>
      <c r="K552" s="36">
        <v>1060000</v>
      </c>
      <c r="L552" s="34" t="s">
        <v>9764</v>
      </c>
      <c r="M552" s="6">
        <f t="shared" si="8"/>
        <v>1</v>
      </c>
    </row>
    <row r="553" spans="1:18" hidden="1">
      <c r="A553" s="34" t="s">
        <v>27165</v>
      </c>
      <c r="B553" s="34" t="s">
        <v>27804</v>
      </c>
      <c r="C553" s="34" t="s">
        <v>27805</v>
      </c>
      <c r="D553" s="35">
        <v>43983</v>
      </c>
      <c r="E553" s="34" t="s">
        <v>27808</v>
      </c>
      <c r="F553" s="34" t="s">
        <v>9875</v>
      </c>
      <c r="G553" s="36">
        <v>-1060000</v>
      </c>
      <c r="H553" s="36">
        <v>-1060000</v>
      </c>
      <c r="I553" s="34" t="s">
        <v>9762</v>
      </c>
      <c r="J553" s="34" t="s">
        <v>9763</v>
      </c>
      <c r="K553" s="36">
        <v>-1060000</v>
      </c>
      <c r="L553" s="34" t="s">
        <v>9764</v>
      </c>
      <c r="M553" s="6" t="e">
        <f t="shared" si="8"/>
        <v>#VALUE!</v>
      </c>
    </row>
    <row r="554" spans="1:18" hidden="1">
      <c r="A554" s="34" t="s">
        <v>27165</v>
      </c>
      <c r="B554" s="34" t="s">
        <v>27809</v>
      </c>
      <c r="C554" s="34" t="s">
        <v>6714</v>
      </c>
      <c r="D554" s="35">
        <v>43994</v>
      </c>
      <c r="E554" s="34" t="s">
        <v>6715</v>
      </c>
      <c r="F554" s="34" t="s">
        <v>27810</v>
      </c>
      <c r="G554" s="36">
        <v>35000</v>
      </c>
      <c r="H554" s="36">
        <v>35000</v>
      </c>
      <c r="I554" s="34" t="s">
        <v>9762</v>
      </c>
      <c r="J554" s="34" t="s">
        <v>9763</v>
      </c>
      <c r="K554" s="36">
        <v>35000</v>
      </c>
      <c r="L554" s="34" t="s">
        <v>9764</v>
      </c>
      <c r="M554" s="6">
        <f t="shared" si="8"/>
        <v>1</v>
      </c>
    </row>
    <row r="555" spans="1:18">
      <c r="A555" s="34" t="s">
        <v>27165</v>
      </c>
      <c r="B555" s="34" t="s">
        <v>27809</v>
      </c>
      <c r="C555" s="34" t="s">
        <v>6714</v>
      </c>
      <c r="D555" s="35">
        <v>43994</v>
      </c>
      <c r="E555" s="34" t="s">
        <v>27811</v>
      </c>
      <c r="F555" s="34" t="s">
        <v>9875</v>
      </c>
      <c r="G555" s="36">
        <v>-35000</v>
      </c>
      <c r="H555" s="36">
        <v>-35000</v>
      </c>
      <c r="I555" s="34" t="s">
        <v>9762</v>
      </c>
      <c r="J555" s="34" t="s">
        <v>9763</v>
      </c>
      <c r="K555" s="36">
        <v>-35000</v>
      </c>
      <c r="L555" s="34" t="s">
        <v>9764</v>
      </c>
      <c r="M555" s="6">
        <f t="shared" si="8"/>
        <v>18</v>
      </c>
      <c r="N555" s="6" t="str">
        <f>MID(E555,M555,10)</f>
        <v>PO63000530</v>
      </c>
      <c r="O555" s="6" t="e">
        <f>FIND("-",E555)</f>
        <v>#VALUE!</v>
      </c>
      <c r="P555" s="6" t="e">
        <f>MID(E555,O555+1,2)</f>
        <v>#VALUE!</v>
      </c>
      <c r="Q555" s="34" t="str">
        <f>C555</f>
        <v>63CIO0754</v>
      </c>
      <c r="R555" s="36">
        <f>-G555</f>
        <v>35000</v>
      </c>
    </row>
    <row r="556" spans="1:18" hidden="1">
      <c r="A556" s="34" t="s">
        <v>27165</v>
      </c>
      <c r="B556" s="34" t="s">
        <v>27812</v>
      </c>
      <c r="C556" s="34" t="s">
        <v>7371</v>
      </c>
      <c r="D556" s="35">
        <v>43983</v>
      </c>
      <c r="E556" s="34" t="s">
        <v>7372</v>
      </c>
      <c r="F556" s="34" t="s">
        <v>27813</v>
      </c>
      <c r="G556" s="36">
        <v>32500</v>
      </c>
      <c r="H556" s="36">
        <v>32500</v>
      </c>
      <c r="I556" s="34" t="s">
        <v>9762</v>
      </c>
      <c r="J556" s="34" t="s">
        <v>9763</v>
      </c>
      <c r="K556" s="36">
        <v>32500</v>
      </c>
      <c r="L556" s="34" t="s">
        <v>9764</v>
      </c>
      <c r="M556" s="6">
        <f t="shared" si="8"/>
        <v>1</v>
      </c>
    </row>
    <row r="557" spans="1:18" hidden="1">
      <c r="A557" s="34" t="s">
        <v>27165</v>
      </c>
      <c r="B557" s="34" t="s">
        <v>27812</v>
      </c>
      <c r="C557" s="34" t="s">
        <v>7371</v>
      </c>
      <c r="D557" s="35">
        <v>43983</v>
      </c>
      <c r="E557" s="34" t="s">
        <v>27814</v>
      </c>
      <c r="F557" s="34" t="s">
        <v>9875</v>
      </c>
      <c r="G557" s="36">
        <v>-32500</v>
      </c>
      <c r="H557" s="36">
        <v>-32500</v>
      </c>
      <c r="I557" s="34" t="s">
        <v>9762</v>
      </c>
      <c r="J557" s="34" t="s">
        <v>9763</v>
      </c>
      <c r="K557" s="36">
        <v>-32500</v>
      </c>
      <c r="L557" s="34" t="s">
        <v>9764</v>
      </c>
      <c r="M557" s="6" t="e">
        <f t="shared" si="8"/>
        <v>#VALUE!</v>
      </c>
    </row>
    <row r="558" spans="1:18" hidden="1">
      <c r="A558" s="34" t="s">
        <v>27165</v>
      </c>
      <c r="B558" s="34" t="s">
        <v>27815</v>
      </c>
      <c r="C558" s="34" t="s">
        <v>7367</v>
      </c>
      <c r="D558" s="35">
        <v>43983</v>
      </c>
      <c r="E558" s="34" t="s">
        <v>7368</v>
      </c>
      <c r="F558" s="34" t="s">
        <v>27813</v>
      </c>
      <c r="G558" s="36">
        <v>32500</v>
      </c>
      <c r="H558" s="36">
        <v>32500</v>
      </c>
      <c r="I558" s="34" t="s">
        <v>9762</v>
      </c>
      <c r="J558" s="34" t="s">
        <v>9763</v>
      </c>
      <c r="K558" s="36">
        <v>32500</v>
      </c>
      <c r="L558" s="34" t="s">
        <v>9764</v>
      </c>
      <c r="M558" s="6">
        <f t="shared" si="8"/>
        <v>1</v>
      </c>
    </row>
    <row r="559" spans="1:18" hidden="1">
      <c r="A559" s="34" t="s">
        <v>27165</v>
      </c>
      <c r="B559" s="34" t="s">
        <v>27815</v>
      </c>
      <c r="C559" s="34" t="s">
        <v>7367</v>
      </c>
      <c r="D559" s="35">
        <v>43983</v>
      </c>
      <c r="E559" s="34" t="s">
        <v>27795</v>
      </c>
      <c r="F559" s="34" t="s">
        <v>9875</v>
      </c>
      <c r="G559" s="36">
        <v>-32500</v>
      </c>
      <c r="H559" s="36">
        <v>-32500</v>
      </c>
      <c r="I559" s="34" t="s">
        <v>9762</v>
      </c>
      <c r="J559" s="34" t="s">
        <v>9763</v>
      </c>
      <c r="K559" s="36">
        <v>-32500</v>
      </c>
      <c r="L559" s="34" t="s">
        <v>9764</v>
      </c>
      <c r="M559" s="6" t="e">
        <f t="shared" si="8"/>
        <v>#VALUE!</v>
      </c>
    </row>
    <row r="560" spans="1:18" hidden="1">
      <c r="A560" s="34" t="s">
        <v>27165</v>
      </c>
      <c r="B560" s="34" t="s">
        <v>27816</v>
      </c>
      <c r="C560" s="34" t="s">
        <v>6756</v>
      </c>
      <c r="D560" s="35">
        <v>43991</v>
      </c>
      <c r="E560" s="34" t="s">
        <v>27817</v>
      </c>
      <c r="F560" s="34" t="s">
        <v>27818</v>
      </c>
      <c r="G560" s="36">
        <v>163551.4</v>
      </c>
      <c r="H560" s="36">
        <v>163551.4</v>
      </c>
      <c r="I560" s="34" t="s">
        <v>9762</v>
      </c>
      <c r="J560" s="34" t="s">
        <v>9763</v>
      </c>
      <c r="K560" s="36">
        <v>163551.4</v>
      </c>
      <c r="L560" s="34" t="s">
        <v>9764</v>
      </c>
      <c r="M560" s="6">
        <f t="shared" si="8"/>
        <v>1</v>
      </c>
    </row>
    <row r="561" spans="1:18" hidden="1">
      <c r="A561" s="34" t="s">
        <v>27165</v>
      </c>
      <c r="B561" s="34" t="s">
        <v>27816</v>
      </c>
      <c r="C561" s="34" t="s">
        <v>6756</v>
      </c>
      <c r="D561" s="35">
        <v>43991</v>
      </c>
      <c r="E561" s="34" t="s">
        <v>27819</v>
      </c>
      <c r="F561" s="34" t="s">
        <v>27818</v>
      </c>
      <c r="G561" s="36">
        <v>11448.6</v>
      </c>
      <c r="H561" s="36">
        <v>11448.6</v>
      </c>
      <c r="I561" s="34" t="s">
        <v>9762</v>
      </c>
      <c r="J561" s="34" t="s">
        <v>9763</v>
      </c>
      <c r="K561" s="36">
        <v>11448.6</v>
      </c>
      <c r="L561" s="34" t="s">
        <v>9764</v>
      </c>
      <c r="M561" s="6" t="e">
        <f t="shared" si="8"/>
        <v>#VALUE!</v>
      </c>
    </row>
    <row r="562" spans="1:18" hidden="1">
      <c r="A562" s="34" t="s">
        <v>27165</v>
      </c>
      <c r="B562" s="34" t="s">
        <v>27816</v>
      </c>
      <c r="C562" s="34" t="s">
        <v>6756</v>
      </c>
      <c r="D562" s="35">
        <v>43991</v>
      </c>
      <c r="E562" s="34" t="s">
        <v>27819</v>
      </c>
      <c r="F562" s="34" t="s">
        <v>9875</v>
      </c>
      <c r="G562" s="36">
        <v>-175000</v>
      </c>
      <c r="H562" s="36">
        <v>-175000</v>
      </c>
      <c r="I562" s="34" t="s">
        <v>9762</v>
      </c>
      <c r="J562" s="34" t="s">
        <v>9763</v>
      </c>
      <c r="K562" s="36">
        <v>-175000</v>
      </c>
      <c r="L562" s="34" t="s">
        <v>9764</v>
      </c>
      <c r="M562" s="6" t="e">
        <f t="shared" si="8"/>
        <v>#VALUE!</v>
      </c>
    </row>
    <row r="563" spans="1:18" hidden="1">
      <c r="A563" s="34" t="s">
        <v>27165</v>
      </c>
      <c r="B563" s="34" t="s">
        <v>27820</v>
      </c>
      <c r="C563" s="34" t="s">
        <v>417</v>
      </c>
      <c r="D563" s="35">
        <v>43983</v>
      </c>
      <c r="E563" s="34" t="s">
        <v>419</v>
      </c>
      <c r="F563" s="34" t="s">
        <v>27821</v>
      </c>
      <c r="G563" s="36">
        <v>328000</v>
      </c>
      <c r="H563" s="36">
        <v>328000</v>
      </c>
      <c r="I563" s="34" t="s">
        <v>9762</v>
      </c>
      <c r="J563" s="34" t="s">
        <v>9763</v>
      </c>
      <c r="K563" s="36">
        <v>328000</v>
      </c>
      <c r="L563" s="34" t="s">
        <v>9764</v>
      </c>
      <c r="M563" s="6">
        <f t="shared" si="8"/>
        <v>1</v>
      </c>
    </row>
    <row r="564" spans="1:18" hidden="1">
      <c r="A564" s="34" t="s">
        <v>27165</v>
      </c>
      <c r="B564" s="34" t="s">
        <v>27820</v>
      </c>
      <c r="C564" s="34" t="s">
        <v>417</v>
      </c>
      <c r="D564" s="35">
        <v>43983</v>
      </c>
      <c r="E564" s="34" t="s">
        <v>27814</v>
      </c>
      <c r="F564" s="34" t="s">
        <v>27821</v>
      </c>
      <c r="G564" s="36">
        <v>22960</v>
      </c>
      <c r="H564" s="36">
        <v>22960</v>
      </c>
      <c r="I564" s="34" t="s">
        <v>9762</v>
      </c>
      <c r="J564" s="34" t="s">
        <v>9763</v>
      </c>
      <c r="K564" s="36">
        <v>22960</v>
      </c>
      <c r="L564" s="34" t="s">
        <v>9764</v>
      </c>
      <c r="M564" s="6" t="e">
        <f t="shared" si="8"/>
        <v>#VALUE!</v>
      </c>
    </row>
    <row r="565" spans="1:18" hidden="1">
      <c r="A565" s="34" t="s">
        <v>27165</v>
      </c>
      <c r="B565" s="34" t="s">
        <v>27820</v>
      </c>
      <c r="C565" s="34" t="s">
        <v>417</v>
      </c>
      <c r="D565" s="35">
        <v>43983</v>
      </c>
      <c r="E565" s="34" t="s">
        <v>27814</v>
      </c>
      <c r="F565" s="34" t="s">
        <v>9875</v>
      </c>
      <c r="G565" s="36">
        <v>-350960</v>
      </c>
      <c r="H565" s="36">
        <v>-350960</v>
      </c>
      <c r="I565" s="34" t="s">
        <v>9762</v>
      </c>
      <c r="J565" s="34" t="s">
        <v>9763</v>
      </c>
      <c r="K565" s="36">
        <v>-350960</v>
      </c>
      <c r="L565" s="34" t="s">
        <v>9764</v>
      </c>
      <c r="M565" s="6" t="e">
        <f t="shared" si="8"/>
        <v>#VALUE!</v>
      </c>
    </row>
    <row r="566" spans="1:18" hidden="1">
      <c r="A566" s="34" t="s">
        <v>27165</v>
      </c>
      <c r="B566" s="34" t="s">
        <v>27822</v>
      </c>
      <c r="C566" s="34" t="s">
        <v>6926</v>
      </c>
      <c r="D566" s="35">
        <v>44005</v>
      </c>
      <c r="E566" s="34" t="s">
        <v>6927</v>
      </c>
      <c r="F566" s="34" t="s">
        <v>27823</v>
      </c>
      <c r="G566" s="36">
        <v>25000</v>
      </c>
      <c r="H566" s="36">
        <v>25000</v>
      </c>
      <c r="I566" s="34" t="s">
        <v>9762</v>
      </c>
      <c r="J566" s="34" t="s">
        <v>9763</v>
      </c>
      <c r="K566" s="36">
        <v>25000</v>
      </c>
      <c r="L566" s="34" t="s">
        <v>9764</v>
      </c>
      <c r="M566" s="6">
        <f t="shared" si="8"/>
        <v>1</v>
      </c>
    </row>
    <row r="567" spans="1:18">
      <c r="A567" s="34" t="s">
        <v>27165</v>
      </c>
      <c r="B567" s="34" t="s">
        <v>27822</v>
      </c>
      <c r="C567" s="34" t="s">
        <v>6926</v>
      </c>
      <c r="D567" s="35">
        <v>44005</v>
      </c>
      <c r="E567" s="34" t="s">
        <v>27824</v>
      </c>
      <c r="F567" s="34" t="s">
        <v>9875</v>
      </c>
      <c r="G567" s="36">
        <v>-25000</v>
      </c>
      <c r="H567" s="36">
        <v>-25000</v>
      </c>
      <c r="I567" s="34" t="s">
        <v>9762</v>
      </c>
      <c r="J567" s="34" t="s">
        <v>9763</v>
      </c>
      <c r="K567" s="36">
        <v>-25000</v>
      </c>
      <c r="L567" s="34" t="s">
        <v>9764</v>
      </c>
      <c r="M567" s="6">
        <f t="shared" si="8"/>
        <v>18</v>
      </c>
      <c r="N567" s="6" t="str">
        <f>MID(E567,M567,10)</f>
        <v>PO63000498</v>
      </c>
      <c r="O567" s="6">
        <f>FIND("-",E567)</f>
        <v>28</v>
      </c>
      <c r="P567" s="6" t="str">
        <f>MID(E567,O567+1,2)</f>
        <v>1</v>
      </c>
      <c r="Q567" s="34" t="str">
        <f>C567</f>
        <v>63CIO0759</v>
      </c>
      <c r="R567" s="36">
        <f>-G567</f>
        <v>25000</v>
      </c>
    </row>
    <row r="568" spans="1:18" hidden="1">
      <c r="A568" s="34" t="s">
        <v>27165</v>
      </c>
      <c r="B568" s="34" t="s">
        <v>27825</v>
      </c>
      <c r="C568" s="34" t="s">
        <v>7579</v>
      </c>
      <c r="D568" s="35">
        <v>44005</v>
      </c>
      <c r="E568" s="34" t="s">
        <v>7580</v>
      </c>
      <c r="F568" s="34" t="s">
        <v>27467</v>
      </c>
      <c r="G568" s="36">
        <v>25500</v>
      </c>
      <c r="H568" s="36">
        <v>25500</v>
      </c>
      <c r="I568" s="34" t="s">
        <v>9762</v>
      </c>
      <c r="J568" s="34" t="s">
        <v>9763</v>
      </c>
      <c r="K568" s="36">
        <v>25500</v>
      </c>
      <c r="L568" s="34" t="s">
        <v>9764</v>
      </c>
      <c r="M568" s="6">
        <f t="shared" si="8"/>
        <v>1</v>
      </c>
    </row>
    <row r="569" spans="1:18">
      <c r="A569" s="34" t="s">
        <v>27165</v>
      </c>
      <c r="B569" s="34" t="s">
        <v>27825</v>
      </c>
      <c r="C569" s="34" t="s">
        <v>7579</v>
      </c>
      <c r="D569" s="35">
        <v>44005</v>
      </c>
      <c r="E569" s="34" t="s">
        <v>27826</v>
      </c>
      <c r="F569" s="34" t="s">
        <v>9875</v>
      </c>
      <c r="G569" s="36">
        <v>-25500</v>
      </c>
      <c r="H569" s="36">
        <v>-25500</v>
      </c>
      <c r="I569" s="34" t="s">
        <v>9762</v>
      </c>
      <c r="J569" s="34" t="s">
        <v>9763</v>
      </c>
      <c r="K569" s="36">
        <v>-25500</v>
      </c>
      <c r="L569" s="34" t="s">
        <v>9764</v>
      </c>
      <c r="M569" s="6">
        <f t="shared" si="8"/>
        <v>18</v>
      </c>
      <c r="N569" s="6" t="str">
        <f>MID(E569,M569,10)</f>
        <v>PO63000387</v>
      </c>
      <c r="O569" s="6">
        <f>FIND("-",E569)</f>
        <v>28</v>
      </c>
      <c r="P569" s="6" t="str">
        <f>MID(E569,O569+1,2)</f>
        <v>3</v>
      </c>
      <c r="Q569" s="34" t="str">
        <f>C569</f>
        <v>63CIO0760</v>
      </c>
      <c r="R569" s="36">
        <f>-G569</f>
        <v>25500</v>
      </c>
    </row>
    <row r="570" spans="1:18" hidden="1">
      <c r="A570" s="34" t="s">
        <v>27165</v>
      </c>
      <c r="B570" s="34" t="s">
        <v>27827</v>
      </c>
      <c r="C570" s="34" t="s">
        <v>7790</v>
      </c>
      <c r="D570" s="35">
        <v>44005</v>
      </c>
      <c r="E570" s="34" t="s">
        <v>27828</v>
      </c>
      <c r="F570" s="34" t="s">
        <v>27227</v>
      </c>
      <c r="G570" s="36">
        <v>21500</v>
      </c>
      <c r="H570" s="36">
        <v>21500</v>
      </c>
      <c r="I570" s="34" t="s">
        <v>9762</v>
      </c>
      <c r="J570" s="34" t="s">
        <v>9763</v>
      </c>
      <c r="K570" s="36">
        <v>21500</v>
      </c>
      <c r="L570" s="34" t="s">
        <v>9764</v>
      </c>
      <c r="M570" s="6">
        <f t="shared" si="8"/>
        <v>1</v>
      </c>
    </row>
    <row r="571" spans="1:18">
      <c r="A571" s="34" t="s">
        <v>27165</v>
      </c>
      <c r="B571" s="34" t="s">
        <v>27827</v>
      </c>
      <c r="C571" s="34" t="s">
        <v>7790</v>
      </c>
      <c r="D571" s="35">
        <v>44005</v>
      </c>
      <c r="E571" s="34" t="s">
        <v>27829</v>
      </c>
      <c r="F571" s="34" t="s">
        <v>9875</v>
      </c>
      <c r="G571" s="36">
        <v>-21500</v>
      </c>
      <c r="H571" s="36">
        <v>-21500</v>
      </c>
      <c r="I571" s="34" t="s">
        <v>9762</v>
      </c>
      <c r="J571" s="34" t="s">
        <v>9763</v>
      </c>
      <c r="K571" s="36">
        <v>-21500</v>
      </c>
      <c r="L571" s="34" t="s">
        <v>9764</v>
      </c>
      <c r="M571" s="6">
        <f t="shared" si="8"/>
        <v>18</v>
      </c>
      <c r="N571" s="6" t="str">
        <f>MID(E571,M571,10)</f>
        <v>PO63000356</v>
      </c>
      <c r="O571" s="6">
        <f>FIND("-",E571)</f>
        <v>28</v>
      </c>
      <c r="P571" s="6" t="str">
        <f>MID(E571,O571+1,2)</f>
        <v>3</v>
      </c>
      <c r="Q571" s="34" t="str">
        <f>C571</f>
        <v>63CIO0761</v>
      </c>
      <c r="R571" s="36">
        <f>-G571</f>
        <v>21500</v>
      </c>
    </row>
    <row r="572" spans="1:18" hidden="1">
      <c r="A572" s="34" t="s">
        <v>27165</v>
      </c>
      <c r="B572" s="34" t="s">
        <v>27830</v>
      </c>
      <c r="C572" s="34" t="s">
        <v>7009</v>
      </c>
      <c r="D572" s="35">
        <v>44005</v>
      </c>
      <c r="E572" s="34" t="s">
        <v>7010</v>
      </c>
      <c r="F572" s="34" t="s">
        <v>27831</v>
      </c>
      <c r="G572" s="36">
        <v>25000</v>
      </c>
      <c r="H572" s="36">
        <v>25000</v>
      </c>
      <c r="I572" s="34" t="s">
        <v>9762</v>
      </c>
      <c r="J572" s="34" t="s">
        <v>9763</v>
      </c>
      <c r="K572" s="36">
        <v>25000</v>
      </c>
      <c r="L572" s="34" t="s">
        <v>9764</v>
      </c>
      <c r="M572" s="6">
        <f t="shared" si="8"/>
        <v>1</v>
      </c>
    </row>
    <row r="573" spans="1:18">
      <c r="A573" s="34" t="s">
        <v>27165</v>
      </c>
      <c r="B573" s="34" t="s">
        <v>27830</v>
      </c>
      <c r="C573" s="34" t="s">
        <v>7009</v>
      </c>
      <c r="D573" s="35">
        <v>44005</v>
      </c>
      <c r="E573" s="34" t="s">
        <v>27832</v>
      </c>
      <c r="F573" s="34" t="s">
        <v>9875</v>
      </c>
      <c r="G573" s="36">
        <v>-25000</v>
      </c>
      <c r="H573" s="36">
        <v>-25000</v>
      </c>
      <c r="I573" s="34" t="s">
        <v>9762</v>
      </c>
      <c r="J573" s="34" t="s">
        <v>9763</v>
      </c>
      <c r="K573" s="36">
        <v>-25000</v>
      </c>
      <c r="L573" s="34" t="s">
        <v>9764</v>
      </c>
      <c r="M573" s="6">
        <f t="shared" si="8"/>
        <v>18</v>
      </c>
      <c r="N573" s="6" t="str">
        <f>MID(E573,M573,10)</f>
        <v>PO63000489</v>
      </c>
      <c r="O573" s="6">
        <f>FIND("-",E573)</f>
        <v>28</v>
      </c>
      <c r="P573" s="6" t="str">
        <f>MID(E573,O573+1,2)</f>
        <v>1</v>
      </c>
      <c r="Q573" s="34" t="str">
        <f>C573</f>
        <v>63CIO0762</v>
      </c>
      <c r="R573" s="36">
        <f>-G573</f>
        <v>25000</v>
      </c>
    </row>
    <row r="574" spans="1:18" hidden="1">
      <c r="A574" s="34" t="s">
        <v>27165</v>
      </c>
      <c r="B574" s="34" t="s">
        <v>27833</v>
      </c>
      <c r="C574" s="34" t="s">
        <v>7642</v>
      </c>
      <c r="D574" s="35">
        <v>44005</v>
      </c>
      <c r="E574" s="34" t="s">
        <v>7643</v>
      </c>
      <c r="F574" s="34" t="s">
        <v>27336</v>
      </c>
      <c r="G574" s="36">
        <v>18000</v>
      </c>
      <c r="H574" s="36">
        <v>18000</v>
      </c>
      <c r="I574" s="34" t="s">
        <v>9762</v>
      </c>
      <c r="J574" s="34" t="s">
        <v>9763</v>
      </c>
      <c r="K574" s="36">
        <v>18000</v>
      </c>
      <c r="L574" s="34" t="s">
        <v>9764</v>
      </c>
      <c r="M574" s="6">
        <f t="shared" si="8"/>
        <v>1</v>
      </c>
    </row>
    <row r="575" spans="1:18">
      <c r="A575" s="34" t="s">
        <v>27165</v>
      </c>
      <c r="B575" s="34" t="s">
        <v>27833</v>
      </c>
      <c r="C575" s="34" t="s">
        <v>7642</v>
      </c>
      <c r="D575" s="35">
        <v>44005</v>
      </c>
      <c r="E575" s="34" t="s">
        <v>27834</v>
      </c>
      <c r="F575" s="34" t="s">
        <v>9875</v>
      </c>
      <c r="G575" s="36">
        <v>-18000</v>
      </c>
      <c r="H575" s="36">
        <v>-18000</v>
      </c>
      <c r="I575" s="34" t="s">
        <v>9762</v>
      </c>
      <c r="J575" s="34" t="s">
        <v>9763</v>
      </c>
      <c r="K575" s="36">
        <v>-18000</v>
      </c>
      <c r="L575" s="34" t="s">
        <v>9764</v>
      </c>
      <c r="M575" s="6">
        <f t="shared" si="8"/>
        <v>18</v>
      </c>
      <c r="N575" s="6" t="str">
        <f>MID(E575,M575,10)</f>
        <v>PO63000377</v>
      </c>
      <c r="O575" s="6">
        <f>FIND("-",E575)</f>
        <v>28</v>
      </c>
      <c r="P575" s="6" t="str">
        <f>MID(E575,O575+1,2)</f>
        <v>2</v>
      </c>
      <c r="Q575" s="34" t="str">
        <f>C575</f>
        <v>63CIO0763</v>
      </c>
      <c r="R575" s="36">
        <f>-G575</f>
        <v>18000</v>
      </c>
    </row>
    <row r="576" spans="1:18" hidden="1">
      <c r="A576" s="34" t="s">
        <v>27165</v>
      </c>
      <c r="B576" s="34" t="s">
        <v>27835</v>
      </c>
      <c r="C576" s="34" t="s">
        <v>7764</v>
      </c>
      <c r="D576" s="35">
        <v>44005</v>
      </c>
      <c r="E576" s="34" t="s">
        <v>7765</v>
      </c>
      <c r="F576" s="34" t="s">
        <v>27227</v>
      </c>
      <c r="G576" s="36">
        <v>21500</v>
      </c>
      <c r="H576" s="36">
        <v>21500</v>
      </c>
      <c r="I576" s="34" t="s">
        <v>9762</v>
      </c>
      <c r="J576" s="34" t="s">
        <v>9763</v>
      </c>
      <c r="K576" s="36">
        <v>21500</v>
      </c>
      <c r="L576" s="34" t="s">
        <v>9764</v>
      </c>
      <c r="M576" s="6">
        <f t="shared" si="8"/>
        <v>1</v>
      </c>
    </row>
    <row r="577" spans="1:18">
      <c r="A577" s="34" t="s">
        <v>27165</v>
      </c>
      <c r="B577" s="34" t="s">
        <v>27835</v>
      </c>
      <c r="C577" s="34" t="s">
        <v>7764</v>
      </c>
      <c r="D577" s="35">
        <v>44005</v>
      </c>
      <c r="E577" s="34" t="s">
        <v>27836</v>
      </c>
      <c r="F577" s="34" t="s">
        <v>9875</v>
      </c>
      <c r="G577" s="36">
        <v>-21500</v>
      </c>
      <c r="H577" s="36">
        <v>-21500</v>
      </c>
      <c r="I577" s="34" t="s">
        <v>9762</v>
      </c>
      <c r="J577" s="34" t="s">
        <v>9763</v>
      </c>
      <c r="K577" s="36">
        <v>-21500</v>
      </c>
      <c r="L577" s="34" t="s">
        <v>9764</v>
      </c>
      <c r="M577" s="6">
        <f t="shared" si="8"/>
        <v>18</v>
      </c>
      <c r="N577" s="6" t="str">
        <f>MID(E577,M577,10)</f>
        <v>PO63000357</v>
      </c>
      <c r="O577" s="6">
        <f>FIND("-",E577)</f>
        <v>28</v>
      </c>
      <c r="P577" s="6" t="str">
        <f>MID(E577,O577+1,2)</f>
        <v>3</v>
      </c>
      <c r="Q577" s="34" t="str">
        <f>C577</f>
        <v>63CIO0764</v>
      </c>
      <c r="R577" s="36">
        <f>-G577</f>
        <v>21500</v>
      </c>
    </row>
    <row r="578" spans="1:18" hidden="1">
      <c r="A578" s="34" t="s">
        <v>27165</v>
      </c>
      <c r="B578" s="34" t="s">
        <v>27837</v>
      </c>
      <c r="C578" s="34" t="s">
        <v>8127</v>
      </c>
      <c r="D578" s="35">
        <v>44000</v>
      </c>
      <c r="E578" s="34" t="s">
        <v>8128</v>
      </c>
      <c r="F578" s="34" t="s">
        <v>27482</v>
      </c>
      <c r="G578" s="36">
        <v>21000</v>
      </c>
      <c r="H578" s="36">
        <v>21000</v>
      </c>
      <c r="I578" s="34" t="s">
        <v>9762</v>
      </c>
      <c r="J578" s="34" t="s">
        <v>9763</v>
      </c>
      <c r="K578" s="36">
        <v>21000</v>
      </c>
      <c r="L578" s="34" t="s">
        <v>9764</v>
      </c>
      <c r="M578" s="6">
        <f t="shared" si="8"/>
        <v>1</v>
      </c>
    </row>
    <row r="579" spans="1:18">
      <c r="A579" s="34" t="s">
        <v>27165</v>
      </c>
      <c r="B579" s="34" t="s">
        <v>27837</v>
      </c>
      <c r="C579" s="34" t="s">
        <v>8127</v>
      </c>
      <c r="D579" s="35">
        <v>44000</v>
      </c>
      <c r="E579" s="34" t="s">
        <v>27838</v>
      </c>
      <c r="F579" s="34" t="s">
        <v>9875</v>
      </c>
      <c r="G579" s="36">
        <v>-21000</v>
      </c>
      <c r="H579" s="36">
        <v>-21000</v>
      </c>
      <c r="I579" s="34" t="s">
        <v>9762</v>
      </c>
      <c r="J579" s="34" t="s">
        <v>9763</v>
      </c>
      <c r="K579" s="36">
        <v>-21000</v>
      </c>
      <c r="L579" s="34" t="s">
        <v>9764</v>
      </c>
      <c r="M579" s="6">
        <f t="shared" ref="M579:M642" si="9">FIND("PO",E579)</f>
        <v>18</v>
      </c>
      <c r="N579" s="6" t="str">
        <f>MID(E579,M579,10)</f>
        <v>PO63000303</v>
      </c>
      <c r="O579" s="6">
        <f>FIND("-",E579)</f>
        <v>28</v>
      </c>
      <c r="P579" s="6" t="str">
        <f>MID(E579,O579+1,2)</f>
        <v>4</v>
      </c>
      <c r="Q579" s="34" t="str">
        <f>C579</f>
        <v>63CIO0765</v>
      </c>
      <c r="R579" s="36">
        <f>-G579</f>
        <v>21000</v>
      </c>
    </row>
    <row r="580" spans="1:18" hidden="1">
      <c r="A580" s="34" t="s">
        <v>27165</v>
      </c>
      <c r="B580" s="34" t="s">
        <v>27839</v>
      </c>
      <c r="C580" s="34" t="s">
        <v>8139</v>
      </c>
      <c r="D580" s="35">
        <v>43992</v>
      </c>
      <c r="E580" s="34" t="s">
        <v>8140</v>
      </c>
      <c r="F580" s="34" t="s">
        <v>27347</v>
      </c>
      <c r="G580" s="36">
        <v>20000</v>
      </c>
      <c r="H580" s="36">
        <v>20000</v>
      </c>
      <c r="I580" s="34" t="s">
        <v>9762</v>
      </c>
      <c r="J580" s="34" t="s">
        <v>9763</v>
      </c>
      <c r="K580" s="36">
        <v>20000</v>
      </c>
      <c r="L580" s="34" t="s">
        <v>9764</v>
      </c>
      <c r="M580" s="6">
        <f t="shared" si="9"/>
        <v>1</v>
      </c>
    </row>
    <row r="581" spans="1:18">
      <c r="A581" s="34" t="s">
        <v>27165</v>
      </c>
      <c r="B581" s="34" t="s">
        <v>27839</v>
      </c>
      <c r="C581" s="34" t="s">
        <v>8139</v>
      </c>
      <c r="D581" s="35">
        <v>43992</v>
      </c>
      <c r="E581" s="34" t="s">
        <v>27840</v>
      </c>
      <c r="F581" s="34" t="s">
        <v>9875</v>
      </c>
      <c r="G581" s="36">
        <v>-20000</v>
      </c>
      <c r="H581" s="36">
        <v>-20000</v>
      </c>
      <c r="I581" s="34" t="s">
        <v>9762</v>
      </c>
      <c r="J581" s="34" t="s">
        <v>9763</v>
      </c>
      <c r="K581" s="36">
        <v>-20000</v>
      </c>
      <c r="L581" s="34" t="s">
        <v>9764</v>
      </c>
      <c r="M581" s="6">
        <f t="shared" si="9"/>
        <v>18</v>
      </c>
      <c r="N581" s="6" t="str">
        <f>MID(E581,M581,10)</f>
        <v>PO63000302</v>
      </c>
      <c r="O581" s="6">
        <f>FIND("-",E581)</f>
        <v>28</v>
      </c>
      <c r="P581" s="6" t="str">
        <f>MID(E581,O581+1,2)</f>
        <v>4</v>
      </c>
      <c r="Q581" s="34" t="str">
        <f>C581</f>
        <v>63CIO0766</v>
      </c>
      <c r="R581" s="36">
        <f>-G581</f>
        <v>20000</v>
      </c>
    </row>
    <row r="582" spans="1:18" hidden="1">
      <c r="A582" s="34" t="s">
        <v>27165</v>
      </c>
      <c r="B582" s="34" t="s">
        <v>27841</v>
      </c>
      <c r="C582" s="34" t="s">
        <v>7701</v>
      </c>
      <c r="D582" s="35">
        <v>44006</v>
      </c>
      <c r="E582" s="34" t="s">
        <v>7702</v>
      </c>
      <c r="F582" s="34" t="s">
        <v>27247</v>
      </c>
      <c r="G582" s="36">
        <v>22000</v>
      </c>
      <c r="H582" s="36">
        <v>22000</v>
      </c>
      <c r="I582" s="34" t="s">
        <v>9762</v>
      </c>
      <c r="J582" s="34" t="s">
        <v>9763</v>
      </c>
      <c r="K582" s="36">
        <v>22000</v>
      </c>
      <c r="L582" s="34" t="s">
        <v>9764</v>
      </c>
      <c r="M582" s="6">
        <f t="shared" si="9"/>
        <v>1</v>
      </c>
    </row>
    <row r="583" spans="1:18">
      <c r="A583" s="34" t="s">
        <v>27165</v>
      </c>
      <c r="B583" s="34" t="s">
        <v>27841</v>
      </c>
      <c r="C583" s="34" t="s">
        <v>7701</v>
      </c>
      <c r="D583" s="35">
        <v>44006</v>
      </c>
      <c r="E583" s="34" t="s">
        <v>27842</v>
      </c>
      <c r="F583" s="34" t="s">
        <v>9875</v>
      </c>
      <c r="G583" s="36">
        <v>-22000</v>
      </c>
      <c r="H583" s="36">
        <v>-22000</v>
      </c>
      <c r="I583" s="34" t="s">
        <v>9762</v>
      </c>
      <c r="J583" s="34" t="s">
        <v>9763</v>
      </c>
      <c r="K583" s="36">
        <v>-22000</v>
      </c>
      <c r="L583" s="34" t="s">
        <v>9764</v>
      </c>
      <c r="M583" s="6">
        <f t="shared" si="9"/>
        <v>18</v>
      </c>
      <c r="N583" s="6" t="str">
        <f>MID(E583,M583,10)</f>
        <v>PO63000368</v>
      </c>
      <c r="O583" s="6">
        <f>FIND("-",E583)</f>
        <v>28</v>
      </c>
      <c r="P583" s="6" t="str">
        <f>MID(E583,O583+1,2)</f>
        <v>3</v>
      </c>
      <c r="Q583" s="34" t="str">
        <f>C583</f>
        <v>63CIO0767</v>
      </c>
      <c r="R583" s="36">
        <f>-G583</f>
        <v>22000</v>
      </c>
    </row>
    <row r="584" spans="1:18" hidden="1">
      <c r="A584" s="34" t="s">
        <v>27165</v>
      </c>
      <c r="B584" s="34" t="s">
        <v>27843</v>
      </c>
      <c r="C584" s="34" t="s">
        <v>7725</v>
      </c>
      <c r="D584" s="35">
        <v>44006</v>
      </c>
      <c r="E584" s="34" t="s">
        <v>7726</v>
      </c>
      <c r="F584" s="34" t="s">
        <v>27247</v>
      </c>
      <c r="G584" s="36">
        <v>22000</v>
      </c>
      <c r="H584" s="36">
        <v>22000</v>
      </c>
      <c r="I584" s="34" t="s">
        <v>9762</v>
      </c>
      <c r="J584" s="34" t="s">
        <v>9763</v>
      </c>
      <c r="K584" s="36">
        <v>22000</v>
      </c>
      <c r="L584" s="34" t="s">
        <v>9764</v>
      </c>
      <c r="M584" s="6">
        <f t="shared" si="9"/>
        <v>1</v>
      </c>
    </row>
    <row r="585" spans="1:18">
      <c r="A585" s="34" t="s">
        <v>27165</v>
      </c>
      <c r="B585" s="34" t="s">
        <v>27843</v>
      </c>
      <c r="C585" s="34" t="s">
        <v>7725</v>
      </c>
      <c r="D585" s="35">
        <v>44006</v>
      </c>
      <c r="E585" s="34" t="s">
        <v>27844</v>
      </c>
      <c r="F585" s="34" t="s">
        <v>9875</v>
      </c>
      <c r="G585" s="36">
        <v>-22000</v>
      </c>
      <c r="H585" s="36">
        <v>-22000</v>
      </c>
      <c r="I585" s="34" t="s">
        <v>9762</v>
      </c>
      <c r="J585" s="34" t="s">
        <v>9763</v>
      </c>
      <c r="K585" s="36">
        <v>-22000</v>
      </c>
      <c r="L585" s="34" t="s">
        <v>9764</v>
      </c>
      <c r="M585" s="6">
        <f t="shared" si="9"/>
        <v>18</v>
      </c>
      <c r="N585" s="6" t="str">
        <f>MID(E585,M585,10)</f>
        <v>PO63000362</v>
      </c>
      <c r="O585" s="6">
        <f>FIND("-",E585)</f>
        <v>28</v>
      </c>
      <c r="P585" s="6" t="str">
        <f>MID(E585,O585+1,2)</f>
        <v>3</v>
      </c>
      <c r="Q585" s="34" t="str">
        <f>C585</f>
        <v>63CIO0768</v>
      </c>
      <c r="R585" s="36">
        <f>-G585</f>
        <v>22000</v>
      </c>
    </row>
    <row r="586" spans="1:18" hidden="1">
      <c r="A586" s="34" t="s">
        <v>27165</v>
      </c>
      <c r="B586" s="34" t="s">
        <v>27845</v>
      </c>
      <c r="C586" s="34" t="s">
        <v>7315</v>
      </c>
      <c r="D586" s="35">
        <v>44005</v>
      </c>
      <c r="E586" s="34" t="s">
        <v>7316</v>
      </c>
      <c r="F586" s="34" t="s">
        <v>27467</v>
      </c>
      <c r="G586" s="36">
        <v>22500</v>
      </c>
      <c r="H586" s="36">
        <v>22500</v>
      </c>
      <c r="I586" s="34" t="s">
        <v>9762</v>
      </c>
      <c r="J586" s="34" t="s">
        <v>9763</v>
      </c>
      <c r="K586" s="36">
        <v>22500</v>
      </c>
      <c r="L586" s="34" t="s">
        <v>9764</v>
      </c>
      <c r="M586" s="6">
        <f t="shared" si="9"/>
        <v>1</v>
      </c>
    </row>
    <row r="587" spans="1:18">
      <c r="A587" s="34" t="s">
        <v>27165</v>
      </c>
      <c r="B587" s="34" t="s">
        <v>27845</v>
      </c>
      <c r="C587" s="34" t="s">
        <v>7315</v>
      </c>
      <c r="D587" s="35">
        <v>44005</v>
      </c>
      <c r="E587" s="34" t="s">
        <v>27846</v>
      </c>
      <c r="F587" s="34" t="s">
        <v>9875</v>
      </c>
      <c r="G587" s="36">
        <v>-22500</v>
      </c>
      <c r="H587" s="36">
        <v>-22500</v>
      </c>
      <c r="I587" s="34" t="s">
        <v>9762</v>
      </c>
      <c r="J587" s="34" t="s">
        <v>9763</v>
      </c>
      <c r="K587" s="36">
        <v>-22500</v>
      </c>
      <c r="L587" s="34" t="s">
        <v>9764</v>
      </c>
      <c r="M587" s="6">
        <f t="shared" si="9"/>
        <v>18</v>
      </c>
      <c r="N587" s="6" t="str">
        <f>MID(E587,M587,10)</f>
        <v>PO63000435</v>
      </c>
      <c r="O587" s="6">
        <f>FIND("-",E587)</f>
        <v>28</v>
      </c>
      <c r="P587" s="6" t="str">
        <f>MID(E587,O587+1,2)</f>
        <v>2</v>
      </c>
      <c r="Q587" s="34" t="str">
        <f>C587</f>
        <v>63CIO0769</v>
      </c>
      <c r="R587" s="36">
        <f>-G587</f>
        <v>22500</v>
      </c>
    </row>
    <row r="588" spans="1:18" hidden="1">
      <c r="A588" s="34" t="s">
        <v>27165</v>
      </c>
      <c r="B588" s="34" t="s">
        <v>27847</v>
      </c>
      <c r="C588" s="34" t="s">
        <v>7019</v>
      </c>
      <c r="D588" s="35">
        <v>44004</v>
      </c>
      <c r="E588" s="34" t="s">
        <v>7020</v>
      </c>
      <c r="F588" s="34" t="s">
        <v>27848</v>
      </c>
      <c r="G588" s="36">
        <v>25200</v>
      </c>
      <c r="H588" s="36">
        <v>25200</v>
      </c>
      <c r="I588" s="34" t="s">
        <v>9762</v>
      </c>
      <c r="J588" s="34" t="s">
        <v>9763</v>
      </c>
      <c r="K588" s="36">
        <v>25200</v>
      </c>
      <c r="L588" s="34" t="s">
        <v>9764</v>
      </c>
      <c r="M588" s="6">
        <f t="shared" si="9"/>
        <v>1</v>
      </c>
    </row>
    <row r="589" spans="1:18">
      <c r="A589" s="34" t="s">
        <v>27165</v>
      </c>
      <c r="B589" s="34" t="s">
        <v>27847</v>
      </c>
      <c r="C589" s="34" t="s">
        <v>7019</v>
      </c>
      <c r="D589" s="35">
        <v>44004</v>
      </c>
      <c r="E589" s="34" t="s">
        <v>27849</v>
      </c>
      <c r="F589" s="34" t="s">
        <v>9875</v>
      </c>
      <c r="G589" s="36">
        <v>-25200</v>
      </c>
      <c r="H589" s="36">
        <v>-25200</v>
      </c>
      <c r="I589" s="34" t="s">
        <v>9762</v>
      </c>
      <c r="J589" s="34" t="s">
        <v>9763</v>
      </c>
      <c r="K589" s="36">
        <v>-25200</v>
      </c>
      <c r="L589" s="34" t="s">
        <v>9764</v>
      </c>
      <c r="M589" s="6">
        <f t="shared" si="9"/>
        <v>18</v>
      </c>
      <c r="N589" s="6" t="str">
        <f>MID(E589,M589,10)</f>
        <v>PO63000487</v>
      </c>
      <c r="O589" s="6">
        <f>FIND("-",E589)</f>
        <v>28</v>
      </c>
      <c r="P589" s="6" t="str">
        <f>MID(E589,O589+1,2)</f>
        <v>1</v>
      </c>
      <c r="Q589" s="34" t="str">
        <f>C589</f>
        <v>63CIO0770</v>
      </c>
      <c r="R589" s="36">
        <f>-G589</f>
        <v>25200</v>
      </c>
    </row>
    <row r="590" spans="1:18" hidden="1">
      <c r="A590" s="34" t="s">
        <v>27165</v>
      </c>
      <c r="B590" s="34" t="s">
        <v>27850</v>
      </c>
      <c r="C590" s="34" t="s">
        <v>6842</v>
      </c>
      <c r="D590" s="35">
        <v>44000</v>
      </c>
      <c r="E590" s="34" t="s">
        <v>27851</v>
      </c>
      <c r="F590" s="34" t="s">
        <v>27852</v>
      </c>
      <c r="G590" s="36">
        <v>21000</v>
      </c>
      <c r="H590" s="36">
        <v>21000</v>
      </c>
      <c r="I590" s="34" t="s">
        <v>9762</v>
      </c>
      <c r="J590" s="34" t="s">
        <v>9763</v>
      </c>
      <c r="K590" s="36">
        <v>21000</v>
      </c>
      <c r="L590" s="34" t="s">
        <v>9764</v>
      </c>
      <c r="M590" s="6">
        <f t="shared" si="9"/>
        <v>1</v>
      </c>
    </row>
    <row r="591" spans="1:18">
      <c r="A591" s="34" t="s">
        <v>27165</v>
      </c>
      <c r="B591" s="34" t="s">
        <v>27850</v>
      </c>
      <c r="C591" s="34" t="s">
        <v>6842</v>
      </c>
      <c r="D591" s="35">
        <v>44000</v>
      </c>
      <c r="E591" s="34" t="s">
        <v>27853</v>
      </c>
      <c r="F591" s="34" t="s">
        <v>9875</v>
      </c>
      <c r="G591" s="36">
        <v>-21000</v>
      </c>
      <c r="H591" s="36">
        <v>-21000</v>
      </c>
      <c r="I591" s="34" t="s">
        <v>9762</v>
      </c>
      <c r="J591" s="34" t="s">
        <v>9763</v>
      </c>
      <c r="K591" s="36">
        <v>-21000</v>
      </c>
      <c r="L591" s="34" t="s">
        <v>9764</v>
      </c>
      <c r="M591" s="6">
        <f t="shared" si="9"/>
        <v>18</v>
      </c>
      <c r="N591" s="6" t="str">
        <f>MID(E591,M591,10)</f>
        <v>PO63000514</v>
      </c>
      <c r="O591" s="6">
        <f>FIND("-",E591)</f>
        <v>28</v>
      </c>
      <c r="P591" s="6" t="str">
        <f>MID(E591,O591+1,2)</f>
        <v>1</v>
      </c>
      <c r="Q591" s="34" t="str">
        <f>C591</f>
        <v>63CIO0771</v>
      </c>
      <c r="R591" s="36">
        <f>-G591</f>
        <v>21000</v>
      </c>
    </row>
    <row r="592" spans="1:18" hidden="1">
      <c r="A592" s="34" t="s">
        <v>27165</v>
      </c>
      <c r="B592" s="34" t="s">
        <v>27854</v>
      </c>
      <c r="C592" s="34" t="s">
        <v>7363</v>
      </c>
      <c r="D592" s="35">
        <v>44007</v>
      </c>
      <c r="E592" s="34" t="s">
        <v>7364</v>
      </c>
      <c r="F592" s="34" t="s">
        <v>27503</v>
      </c>
      <c r="G592" s="36">
        <v>38000</v>
      </c>
      <c r="H592" s="36">
        <v>38000</v>
      </c>
      <c r="I592" s="34" t="s">
        <v>9762</v>
      </c>
      <c r="J592" s="34" t="s">
        <v>9763</v>
      </c>
      <c r="K592" s="36">
        <v>38000</v>
      </c>
      <c r="L592" s="34" t="s">
        <v>9764</v>
      </c>
      <c r="M592" s="6">
        <f t="shared" si="9"/>
        <v>1</v>
      </c>
    </row>
    <row r="593" spans="1:18">
      <c r="A593" s="34" t="s">
        <v>27165</v>
      </c>
      <c r="B593" s="34" t="s">
        <v>27854</v>
      </c>
      <c r="C593" s="34" t="s">
        <v>7363</v>
      </c>
      <c r="D593" s="35">
        <v>44007</v>
      </c>
      <c r="E593" s="34" t="s">
        <v>27855</v>
      </c>
      <c r="F593" s="34" t="s">
        <v>9875</v>
      </c>
      <c r="G593" s="36">
        <v>-38000</v>
      </c>
      <c r="H593" s="36">
        <v>-38000</v>
      </c>
      <c r="I593" s="34" t="s">
        <v>9762</v>
      </c>
      <c r="J593" s="34" t="s">
        <v>9763</v>
      </c>
      <c r="K593" s="36">
        <v>-38000</v>
      </c>
      <c r="L593" s="34" t="s">
        <v>9764</v>
      </c>
      <c r="M593" s="6">
        <f t="shared" si="9"/>
        <v>18</v>
      </c>
      <c r="N593" s="6" t="str">
        <f>MID(E593,M593,10)</f>
        <v>PO63000429</v>
      </c>
      <c r="O593" s="6">
        <f>FIND("-",E593)</f>
        <v>28</v>
      </c>
      <c r="P593" s="6" t="str">
        <f>MID(E593,O593+1,2)</f>
        <v>2</v>
      </c>
      <c r="Q593" s="34" t="str">
        <f>C593</f>
        <v>63CIO0772</v>
      </c>
      <c r="R593" s="36">
        <f>-G593</f>
        <v>38000</v>
      </c>
    </row>
    <row r="594" spans="1:18" hidden="1">
      <c r="A594" s="34" t="s">
        <v>27165</v>
      </c>
      <c r="B594" s="34" t="s">
        <v>27856</v>
      </c>
      <c r="C594" s="34" t="s">
        <v>8075</v>
      </c>
      <c r="D594" s="35">
        <v>44006</v>
      </c>
      <c r="E594" s="34" t="s">
        <v>8076</v>
      </c>
      <c r="F594" s="34" t="s">
        <v>27464</v>
      </c>
      <c r="G594" s="36">
        <v>18000</v>
      </c>
      <c r="H594" s="36">
        <v>18000</v>
      </c>
      <c r="I594" s="34" t="s">
        <v>9762</v>
      </c>
      <c r="J594" s="34" t="s">
        <v>9763</v>
      </c>
      <c r="K594" s="36">
        <v>18000</v>
      </c>
      <c r="L594" s="34" t="s">
        <v>9764</v>
      </c>
      <c r="M594" s="6">
        <f t="shared" si="9"/>
        <v>1</v>
      </c>
    </row>
    <row r="595" spans="1:18">
      <c r="A595" s="34" t="s">
        <v>27165</v>
      </c>
      <c r="B595" s="34" t="s">
        <v>27856</v>
      </c>
      <c r="C595" s="34" t="s">
        <v>8075</v>
      </c>
      <c r="D595" s="35">
        <v>44006</v>
      </c>
      <c r="E595" s="34" t="s">
        <v>27857</v>
      </c>
      <c r="F595" s="34" t="s">
        <v>9875</v>
      </c>
      <c r="G595" s="36">
        <v>-18000</v>
      </c>
      <c r="H595" s="36">
        <v>-18000</v>
      </c>
      <c r="I595" s="34" t="s">
        <v>9762</v>
      </c>
      <c r="J595" s="34" t="s">
        <v>9763</v>
      </c>
      <c r="K595" s="36">
        <v>-18000</v>
      </c>
      <c r="L595" s="34" t="s">
        <v>9764</v>
      </c>
      <c r="M595" s="6">
        <f t="shared" si="9"/>
        <v>18</v>
      </c>
      <c r="N595" s="6" t="str">
        <f>MID(E595,M595,10)</f>
        <v>PO63000311</v>
      </c>
      <c r="O595" s="6">
        <f>FIND("-",E595)</f>
        <v>28</v>
      </c>
      <c r="P595" s="6" t="str">
        <f>MID(E595,O595+1,2)</f>
        <v>4</v>
      </c>
      <c r="Q595" s="34" t="str">
        <f>C595</f>
        <v>63CIO0773</v>
      </c>
      <c r="R595" s="36">
        <f>-G595</f>
        <v>18000</v>
      </c>
    </row>
    <row r="596" spans="1:18" hidden="1">
      <c r="A596" s="34" t="s">
        <v>27165</v>
      </c>
      <c r="B596" s="34" t="s">
        <v>27858</v>
      </c>
      <c r="C596" s="34" t="s">
        <v>7827</v>
      </c>
      <c r="D596" s="35">
        <v>44005</v>
      </c>
      <c r="E596" s="34" t="s">
        <v>7828</v>
      </c>
      <c r="F596" s="34" t="s">
        <v>27529</v>
      </c>
      <c r="G596" s="36">
        <v>133225</v>
      </c>
      <c r="H596" s="36">
        <v>133225</v>
      </c>
      <c r="I596" s="34" t="s">
        <v>9762</v>
      </c>
      <c r="J596" s="34" t="s">
        <v>9763</v>
      </c>
      <c r="K596" s="36">
        <v>133225</v>
      </c>
      <c r="L596" s="34" t="s">
        <v>9764</v>
      </c>
      <c r="M596" s="6">
        <f t="shared" si="9"/>
        <v>1</v>
      </c>
    </row>
    <row r="597" spans="1:18">
      <c r="A597" s="34" t="s">
        <v>27165</v>
      </c>
      <c r="B597" s="34" t="s">
        <v>27858</v>
      </c>
      <c r="C597" s="34" t="s">
        <v>7827</v>
      </c>
      <c r="D597" s="35">
        <v>44005</v>
      </c>
      <c r="E597" s="34" t="s">
        <v>27859</v>
      </c>
      <c r="F597" s="34" t="s">
        <v>9875</v>
      </c>
      <c r="G597" s="36">
        <v>-133225</v>
      </c>
      <c r="H597" s="36">
        <v>-133225</v>
      </c>
      <c r="I597" s="34" t="s">
        <v>9762</v>
      </c>
      <c r="J597" s="34" t="s">
        <v>9763</v>
      </c>
      <c r="K597" s="36">
        <v>-133225</v>
      </c>
      <c r="L597" s="34" t="s">
        <v>9764</v>
      </c>
      <c r="M597" s="6">
        <f t="shared" si="9"/>
        <v>18</v>
      </c>
      <c r="N597" s="6" t="str">
        <f>MID(E597,M597,10)</f>
        <v>PO63000349</v>
      </c>
      <c r="O597" s="6">
        <f>FIND("-",E597)</f>
        <v>28</v>
      </c>
      <c r="P597" s="6" t="str">
        <f>MID(E597,O597+1,2)</f>
        <v>3</v>
      </c>
      <c r="Q597" s="34" t="str">
        <f>C597</f>
        <v>63CIO0774</v>
      </c>
      <c r="R597" s="36">
        <f>-G597</f>
        <v>133225</v>
      </c>
    </row>
    <row r="598" spans="1:18" hidden="1">
      <c r="A598" s="34" t="s">
        <v>27165</v>
      </c>
      <c r="B598" s="34" t="s">
        <v>27860</v>
      </c>
      <c r="C598" s="34" t="s">
        <v>6692</v>
      </c>
      <c r="D598" s="35">
        <v>44005</v>
      </c>
      <c r="E598" s="34" t="s">
        <v>6693</v>
      </c>
      <c r="F598" s="34" t="s">
        <v>27861</v>
      </c>
      <c r="G598" s="36">
        <v>50000</v>
      </c>
      <c r="H598" s="36">
        <v>50000</v>
      </c>
      <c r="I598" s="34" t="s">
        <v>9762</v>
      </c>
      <c r="J598" s="34" t="s">
        <v>9763</v>
      </c>
      <c r="K598" s="36">
        <v>50000</v>
      </c>
      <c r="L598" s="34" t="s">
        <v>9764</v>
      </c>
      <c r="M598" s="6">
        <f t="shared" si="9"/>
        <v>1</v>
      </c>
    </row>
    <row r="599" spans="1:18">
      <c r="A599" s="34" t="s">
        <v>27165</v>
      </c>
      <c r="B599" s="34" t="s">
        <v>27860</v>
      </c>
      <c r="C599" s="34" t="s">
        <v>6692</v>
      </c>
      <c r="D599" s="35">
        <v>44005</v>
      </c>
      <c r="E599" s="34" t="s">
        <v>27862</v>
      </c>
      <c r="F599" s="34" t="s">
        <v>9875</v>
      </c>
      <c r="G599" s="36">
        <v>-50000</v>
      </c>
      <c r="H599" s="36">
        <v>-50000</v>
      </c>
      <c r="I599" s="34" t="s">
        <v>9762</v>
      </c>
      <c r="J599" s="34" t="s">
        <v>9763</v>
      </c>
      <c r="K599" s="36">
        <v>-50000</v>
      </c>
      <c r="L599" s="34" t="s">
        <v>9764</v>
      </c>
      <c r="M599" s="6">
        <f t="shared" si="9"/>
        <v>18</v>
      </c>
      <c r="N599" s="6" t="str">
        <f>MID(E599,M599,10)</f>
        <v>PO63000536</v>
      </c>
      <c r="O599" s="6">
        <f>FIND("-",E599)</f>
        <v>28</v>
      </c>
      <c r="P599" s="6" t="str">
        <f>MID(E599,O599+1,2)</f>
        <v>1</v>
      </c>
      <c r="Q599" s="34" t="str">
        <f>C599</f>
        <v>63CIO0775</v>
      </c>
      <c r="R599" s="36">
        <f>-G599</f>
        <v>50000</v>
      </c>
    </row>
    <row r="600" spans="1:18" hidden="1">
      <c r="A600" s="34" t="s">
        <v>27165</v>
      </c>
      <c r="B600" s="34" t="s">
        <v>27863</v>
      </c>
      <c r="C600" s="34" t="s">
        <v>7933</v>
      </c>
      <c r="D600" s="35">
        <v>44007</v>
      </c>
      <c r="E600" s="34" t="s">
        <v>7934</v>
      </c>
      <c r="F600" s="34" t="s">
        <v>27864</v>
      </c>
      <c r="G600" s="36">
        <v>25500</v>
      </c>
      <c r="H600" s="36">
        <v>25500</v>
      </c>
      <c r="I600" s="34" t="s">
        <v>9762</v>
      </c>
      <c r="J600" s="34" t="s">
        <v>9763</v>
      </c>
      <c r="K600" s="36">
        <v>25500</v>
      </c>
      <c r="L600" s="34" t="s">
        <v>9764</v>
      </c>
      <c r="M600" s="6">
        <f t="shared" si="9"/>
        <v>1</v>
      </c>
    </row>
    <row r="601" spans="1:18">
      <c r="A601" s="34" t="s">
        <v>27165</v>
      </c>
      <c r="B601" s="34" t="s">
        <v>27863</v>
      </c>
      <c r="C601" s="34" t="s">
        <v>7933</v>
      </c>
      <c r="D601" s="35">
        <v>44007</v>
      </c>
      <c r="E601" s="34" t="s">
        <v>27865</v>
      </c>
      <c r="F601" s="34" t="s">
        <v>9875</v>
      </c>
      <c r="G601" s="36">
        <v>-25500</v>
      </c>
      <c r="H601" s="36">
        <v>-25500</v>
      </c>
      <c r="I601" s="34" t="s">
        <v>9762</v>
      </c>
      <c r="J601" s="34" t="s">
        <v>9763</v>
      </c>
      <c r="K601" s="36">
        <v>-25500</v>
      </c>
      <c r="L601" s="34" t="s">
        <v>9764</v>
      </c>
      <c r="M601" s="6">
        <f t="shared" si="9"/>
        <v>18</v>
      </c>
      <c r="N601" s="6" t="str">
        <f>MID(E601,M601,10)</f>
        <v>PO63000329</v>
      </c>
      <c r="O601" s="6">
        <f>FIND("-",E601)</f>
        <v>28</v>
      </c>
      <c r="P601" s="6" t="str">
        <f>MID(E601,O601+1,2)</f>
        <v>3</v>
      </c>
      <c r="Q601" s="34" t="str">
        <f>C601</f>
        <v>63CIO0776</v>
      </c>
      <c r="R601" s="36">
        <f>-G601</f>
        <v>25500</v>
      </c>
    </row>
    <row r="602" spans="1:18" hidden="1">
      <c r="A602" s="34" t="s">
        <v>27165</v>
      </c>
      <c r="B602" s="34" t="s">
        <v>27866</v>
      </c>
      <c r="C602" s="34" t="s">
        <v>6981</v>
      </c>
      <c r="D602" s="35">
        <v>44007</v>
      </c>
      <c r="E602" s="34" t="s">
        <v>6982</v>
      </c>
      <c r="F602" s="34" t="s">
        <v>27867</v>
      </c>
      <c r="G602" s="36">
        <v>34000</v>
      </c>
      <c r="H602" s="36">
        <v>34000</v>
      </c>
      <c r="I602" s="34" t="s">
        <v>9762</v>
      </c>
      <c r="J602" s="34" t="s">
        <v>9763</v>
      </c>
      <c r="K602" s="36">
        <v>34000</v>
      </c>
      <c r="L602" s="34" t="s">
        <v>9764</v>
      </c>
      <c r="M602" s="6">
        <f t="shared" si="9"/>
        <v>1</v>
      </c>
    </row>
    <row r="603" spans="1:18">
      <c r="A603" s="34" t="s">
        <v>27165</v>
      </c>
      <c r="B603" s="34" t="s">
        <v>27866</v>
      </c>
      <c r="C603" s="34" t="s">
        <v>6981</v>
      </c>
      <c r="D603" s="35">
        <v>44007</v>
      </c>
      <c r="E603" s="34" t="s">
        <v>27868</v>
      </c>
      <c r="F603" s="34" t="s">
        <v>9875</v>
      </c>
      <c r="G603" s="36">
        <v>-34000</v>
      </c>
      <c r="H603" s="36">
        <v>-34000</v>
      </c>
      <c r="I603" s="34" t="s">
        <v>9762</v>
      </c>
      <c r="J603" s="34" t="s">
        <v>9763</v>
      </c>
      <c r="K603" s="36">
        <v>-34000</v>
      </c>
      <c r="L603" s="34" t="s">
        <v>9764</v>
      </c>
      <c r="M603" s="6">
        <f t="shared" si="9"/>
        <v>18</v>
      </c>
      <c r="N603" s="6" t="str">
        <f>MID(E603,M603,10)</f>
        <v>PO63000491</v>
      </c>
      <c r="O603" s="6">
        <f>FIND("-",E603)</f>
        <v>28</v>
      </c>
      <c r="P603" s="6" t="str">
        <f>MID(E603,O603+1,2)</f>
        <v>1</v>
      </c>
      <c r="Q603" s="34" t="str">
        <f>C603</f>
        <v>63CIO0777</v>
      </c>
      <c r="R603" s="36">
        <f>-G603</f>
        <v>34000</v>
      </c>
    </row>
    <row r="604" spans="1:18" hidden="1">
      <c r="A604" s="34" t="s">
        <v>27165</v>
      </c>
      <c r="B604" s="34" t="s">
        <v>27869</v>
      </c>
      <c r="C604" s="34" t="s">
        <v>6995</v>
      </c>
      <c r="D604" s="35">
        <v>44007</v>
      </c>
      <c r="E604" s="34" t="s">
        <v>6996</v>
      </c>
      <c r="F604" s="34" t="s">
        <v>27870</v>
      </c>
      <c r="G604" s="36">
        <v>65500</v>
      </c>
      <c r="H604" s="36">
        <v>65500</v>
      </c>
      <c r="I604" s="34" t="s">
        <v>9762</v>
      </c>
      <c r="J604" s="34" t="s">
        <v>9763</v>
      </c>
      <c r="K604" s="36">
        <v>65500</v>
      </c>
      <c r="L604" s="34" t="s">
        <v>9764</v>
      </c>
      <c r="M604" s="6">
        <f t="shared" si="9"/>
        <v>1</v>
      </c>
    </row>
    <row r="605" spans="1:18">
      <c r="A605" s="34" t="s">
        <v>27165</v>
      </c>
      <c r="B605" s="34" t="s">
        <v>27869</v>
      </c>
      <c r="C605" s="34" t="s">
        <v>6995</v>
      </c>
      <c r="D605" s="35">
        <v>44007</v>
      </c>
      <c r="E605" s="34" t="s">
        <v>27871</v>
      </c>
      <c r="F605" s="34" t="s">
        <v>9875</v>
      </c>
      <c r="G605" s="36">
        <v>-65500</v>
      </c>
      <c r="H605" s="36">
        <v>-65500</v>
      </c>
      <c r="I605" s="34" t="s">
        <v>9762</v>
      </c>
      <c r="J605" s="34" t="s">
        <v>9763</v>
      </c>
      <c r="K605" s="36">
        <v>-65500</v>
      </c>
      <c r="L605" s="34" t="s">
        <v>9764</v>
      </c>
      <c r="M605" s="6">
        <f t="shared" si="9"/>
        <v>18</v>
      </c>
      <c r="N605" s="6" t="str">
        <f>MID(E605,M605,10)</f>
        <v>PO6300493-</v>
      </c>
      <c r="O605" s="6">
        <f>FIND("-",E605)</f>
        <v>27</v>
      </c>
      <c r="P605" s="6" t="str">
        <f>MID(E605,O605+1,2)</f>
        <v>1</v>
      </c>
      <c r="Q605" s="34" t="str">
        <f>C605</f>
        <v>63CIO0778</v>
      </c>
      <c r="R605" s="36">
        <f>-G605</f>
        <v>65500</v>
      </c>
    </row>
    <row r="606" spans="1:18" hidden="1">
      <c r="A606" s="34" t="s">
        <v>27165</v>
      </c>
      <c r="B606" s="34" t="s">
        <v>27872</v>
      </c>
      <c r="C606" s="34" t="s">
        <v>7659</v>
      </c>
      <c r="D606" s="35">
        <v>44005</v>
      </c>
      <c r="E606" s="34" t="s">
        <v>7660</v>
      </c>
      <c r="F606" s="34" t="s">
        <v>27238</v>
      </c>
      <c r="G606" s="36">
        <v>25000</v>
      </c>
      <c r="H606" s="36">
        <v>25000</v>
      </c>
      <c r="I606" s="34" t="s">
        <v>9762</v>
      </c>
      <c r="J606" s="34" t="s">
        <v>9763</v>
      </c>
      <c r="K606" s="36">
        <v>25000</v>
      </c>
      <c r="L606" s="34" t="s">
        <v>9764</v>
      </c>
      <c r="M606" s="6">
        <f t="shared" si="9"/>
        <v>1</v>
      </c>
    </row>
    <row r="607" spans="1:18">
      <c r="A607" s="34" t="s">
        <v>27165</v>
      </c>
      <c r="B607" s="34" t="s">
        <v>27872</v>
      </c>
      <c r="C607" s="34" t="s">
        <v>7659</v>
      </c>
      <c r="D607" s="35">
        <v>44005</v>
      </c>
      <c r="E607" s="34" t="s">
        <v>27873</v>
      </c>
      <c r="F607" s="34" t="s">
        <v>9875</v>
      </c>
      <c r="G607" s="36">
        <v>-25000</v>
      </c>
      <c r="H607" s="36">
        <v>-25000</v>
      </c>
      <c r="I607" s="34" t="s">
        <v>9762</v>
      </c>
      <c r="J607" s="34" t="s">
        <v>9763</v>
      </c>
      <c r="K607" s="36">
        <v>-25000</v>
      </c>
      <c r="L607" s="34" t="s">
        <v>9764</v>
      </c>
      <c r="M607" s="6">
        <f t="shared" si="9"/>
        <v>18</v>
      </c>
      <c r="N607" s="6" t="str">
        <f>MID(E607,M607,10)</f>
        <v>PO63000376</v>
      </c>
      <c r="O607" s="6">
        <f>FIND("-",E607)</f>
        <v>28</v>
      </c>
      <c r="P607" s="6" t="str">
        <f>MID(E607,O607+1,2)</f>
        <v>3</v>
      </c>
      <c r="Q607" s="34" t="str">
        <f>C607</f>
        <v>63CIO0779</v>
      </c>
      <c r="R607" s="36">
        <f>-G607</f>
        <v>25000</v>
      </c>
    </row>
    <row r="608" spans="1:18" hidden="1">
      <c r="A608" s="34" t="s">
        <v>27165</v>
      </c>
      <c r="B608" s="34" t="s">
        <v>27874</v>
      </c>
      <c r="C608" s="34" t="s">
        <v>7630</v>
      </c>
      <c r="D608" s="35">
        <v>44005</v>
      </c>
      <c r="E608" s="34" t="s">
        <v>7631</v>
      </c>
      <c r="F608" s="34" t="s">
        <v>27241</v>
      </c>
      <c r="G608" s="36">
        <v>22000</v>
      </c>
      <c r="H608" s="36">
        <v>22000</v>
      </c>
      <c r="I608" s="34" t="s">
        <v>9762</v>
      </c>
      <c r="J608" s="34" t="s">
        <v>9763</v>
      </c>
      <c r="K608" s="36">
        <v>22000</v>
      </c>
      <c r="L608" s="34" t="s">
        <v>9764</v>
      </c>
      <c r="M608" s="6">
        <f t="shared" si="9"/>
        <v>1</v>
      </c>
    </row>
    <row r="609" spans="1:18">
      <c r="A609" s="34" t="s">
        <v>27165</v>
      </c>
      <c r="B609" s="34" t="s">
        <v>27874</v>
      </c>
      <c r="C609" s="34" t="s">
        <v>7630</v>
      </c>
      <c r="D609" s="35">
        <v>44005</v>
      </c>
      <c r="E609" s="34" t="s">
        <v>27875</v>
      </c>
      <c r="F609" s="34" t="s">
        <v>9875</v>
      </c>
      <c r="G609" s="36">
        <v>-22000</v>
      </c>
      <c r="H609" s="36">
        <v>-22000</v>
      </c>
      <c r="I609" s="34" t="s">
        <v>9762</v>
      </c>
      <c r="J609" s="34" t="s">
        <v>9763</v>
      </c>
      <c r="K609" s="36">
        <v>-22000</v>
      </c>
      <c r="L609" s="34" t="s">
        <v>9764</v>
      </c>
      <c r="M609" s="6">
        <f t="shared" si="9"/>
        <v>18</v>
      </c>
      <c r="N609" s="6" t="str">
        <f>MID(E609,M609,10)</f>
        <v>PO63000379</v>
      </c>
      <c r="O609" s="6">
        <f>FIND("-",E609)</f>
        <v>28</v>
      </c>
      <c r="P609" s="6" t="str">
        <f>MID(E609,O609+1,2)</f>
        <v>3</v>
      </c>
      <c r="Q609" s="34" t="str">
        <f>C609</f>
        <v>63CIO0780</v>
      </c>
      <c r="R609" s="36">
        <f>-G609</f>
        <v>22000</v>
      </c>
    </row>
    <row r="610" spans="1:18" hidden="1">
      <c r="A610" s="34" t="s">
        <v>27165</v>
      </c>
      <c r="B610" s="34" t="s">
        <v>27876</v>
      </c>
      <c r="C610" s="34" t="s">
        <v>7259</v>
      </c>
      <c r="D610" s="35">
        <v>44004</v>
      </c>
      <c r="E610" s="34" t="s">
        <v>7260</v>
      </c>
      <c r="F610" s="34" t="s">
        <v>27479</v>
      </c>
      <c r="G610" s="36">
        <v>30000</v>
      </c>
      <c r="H610" s="36">
        <v>30000</v>
      </c>
      <c r="I610" s="34" t="s">
        <v>9762</v>
      </c>
      <c r="J610" s="34" t="s">
        <v>9763</v>
      </c>
      <c r="K610" s="36">
        <v>30000</v>
      </c>
      <c r="L610" s="34" t="s">
        <v>9764</v>
      </c>
      <c r="M610" s="6">
        <f t="shared" si="9"/>
        <v>1</v>
      </c>
    </row>
    <row r="611" spans="1:18">
      <c r="A611" s="34" t="s">
        <v>27165</v>
      </c>
      <c r="B611" s="34" t="s">
        <v>27876</v>
      </c>
      <c r="C611" s="34" t="s">
        <v>7259</v>
      </c>
      <c r="D611" s="35">
        <v>44004</v>
      </c>
      <c r="E611" s="34" t="s">
        <v>27877</v>
      </c>
      <c r="F611" s="34" t="s">
        <v>9875</v>
      </c>
      <c r="G611" s="36">
        <v>-30000</v>
      </c>
      <c r="H611" s="36">
        <v>-30000</v>
      </c>
      <c r="I611" s="34" t="s">
        <v>9762</v>
      </c>
      <c r="J611" s="34" t="s">
        <v>9763</v>
      </c>
      <c r="K611" s="36">
        <v>-30000</v>
      </c>
      <c r="L611" s="34" t="s">
        <v>9764</v>
      </c>
      <c r="M611" s="6">
        <f t="shared" si="9"/>
        <v>18</v>
      </c>
      <c r="N611" s="6" t="str">
        <f>MID(E611,M611,10)</f>
        <v>PO6300443-</v>
      </c>
      <c r="O611" s="6">
        <f>FIND("-",E611)</f>
        <v>27</v>
      </c>
      <c r="P611" s="6" t="str">
        <f>MID(E611,O611+1,2)</f>
        <v>2</v>
      </c>
      <c r="Q611" s="34" t="str">
        <f>C611</f>
        <v>63CIO0781</v>
      </c>
      <c r="R611" s="36">
        <f>-G611</f>
        <v>30000</v>
      </c>
    </row>
    <row r="612" spans="1:18" hidden="1">
      <c r="A612" s="34" t="s">
        <v>27165</v>
      </c>
      <c r="B612" s="34" t="s">
        <v>27878</v>
      </c>
      <c r="C612" s="34" t="s">
        <v>7196</v>
      </c>
      <c r="D612" s="35">
        <v>44008</v>
      </c>
      <c r="E612" s="34" t="s">
        <v>7197</v>
      </c>
      <c r="F612" s="34" t="s">
        <v>27526</v>
      </c>
      <c r="G612" s="36">
        <v>65000</v>
      </c>
      <c r="H612" s="36">
        <v>65000</v>
      </c>
      <c r="I612" s="34" t="s">
        <v>9762</v>
      </c>
      <c r="J612" s="34" t="s">
        <v>9763</v>
      </c>
      <c r="K612" s="36">
        <v>65000</v>
      </c>
      <c r="L612" s="34" t="s">
        <v>9764</v>
      </c>
      <c r="M612" s="6">
        <f t="shared" si="9"/>
        <v>1</v>
      </c>
    </row>
    <row r="613" spans="1:18">
      <c r="A613" s="34" t="s">
        <v>27165</v>
      </c>
      <c r="B613" s="34" t="s">
        <v>27878</v>
      </c>
      <c r="C613" s="34" t="s">
        <v>7196</v>
      </c>
      <c r="D613" s="35">
        <v>44008</v>
      </c>
      <c r="E613" s="34" t="s">
        <v>27879</v>
      </c>
      <c r="F613" s="34" t="s">
        <v>9875</v>
      </c>
      <c r="G613" s="36">
        <v>-65000</v>
      </c>
      <c r="H613" s="36">
        <v>-65000</v>
      </c>
      <c r="I613" s="34" t="s">
        <v>9762</v>
      </c>
      <c r="J613" s="34" t="s">
        <v>9763</v>
      </c>
      <c r="K613" s="36">
        <v>-65000</v>
      </c>
      <c r="L613" s="34" t="s">
        <v>9764</v>
      </c>
      <c r="M613" s="6">
        <f t="shared" si="9"/>
        <v>18</v>
      </c>
      <c r="N613" s="6" t="str">
        <f>MID(E613,M613,10)</f>
        <v>PO63000452</v>
      </c>
      <c r="O613" s="6">
        <f>FIND("-",E613)</f>
        <v>28</v>
      </c>
      <c r="P613" s="6" t="str">
        <f>MID(E613,O613+1,2)</f>
        <v>2</v>
      </c>
      <c r="Q613" s="34" t="str">
        <f>C613</f>
        <v>63CIO0782</v>
      </c>
      <c r="R613" s="36">
        <f>-G613</f>
        <v>65000</v>
      </c>
    </row>
    <row r="614" spans="1:18" hidden="1">
      <c r="A614" s="34" t="s">
        <v>27165</v>
      </c>
      <c r="B614" s="34" t="s">
        <v>27880</v>
      </c>
      <c r="C614" s="34" t="s">
        <v>7267</v>
      </c>
      <c r="D614" s="35">
        <v>44005</v>
      </c>
      <c r="E614" s="34" t="s">
        <v>27881</v>
      </c>
      <c r="F614" s="34" t="s">
        <v>27520</v>
      </c>
      <c r="G614" s="36">
        <v>35000</v>
      </c>
      <c r="H614" s="36">
        <v>35000</v>
      </c>
      <c r="I614" s="34" t="s">
        <v>9762</v>
      </c>
      <c r="J614" s="34" t="s">
        <v>9763</v>
      </c>
      <c r="K614" s="36">
        <v>35000</v>
      </c>
      <c r="L614" s="34" t="s">
        <v>9764</v>
      </c>
      <c r="M614" s="6">
        <f t="shared" si="9"/>
        <v>1</v>
      </c>
    </row>
    <row r="615" spans="1:18">
      <c r="A615" s="34" t="s">
        <v>27165</v>
      </c>
      <c r="B615" s="34" t="s">
        <v>27880</v>
      </c>
      <c r="C615" s="34" t="s">
        <v>7267</v>
      </c>
      <c r="D615" s="35">
        <v>44005</v>
      </c>
      <c r="E615" s="34" t="s">
        <v>27882</v>
      </c>
      <c r="F615" s="34" t="s">
        <v>9875</v>
      </c>
      <c r="G615" s="36">
        <v>-35000</v>
      </c>
      <c r="H615" s="36">
        <v>-35000</v>
      </c>
      <c r="I615" s="34" t="s">
        <v>9762</v>
      </c>
      <c r="J615" s="34" t="s">
        <v>9763</v>
      </c>
      <c r="K615" s="36">
        <v>-35000</v>
      </c>
      <c r="L615" s="34" t="s">
        <v>9764</v>
      </c>
      <c r="M615" s="6">
        <f t="shared" si="9"/>
        <v>18</v>
      </c>
      <c r="N615" s="6" t="str">
        <f>MID(E615,M615,10)</f>
        <v>PO63000442</v>
      </c>
      <c r="O615" s="6">
        <f>FIND("-",E615)</f>
        <v>28</v>
      </c>
      <c r="P615" s="6" t="str">
        <f>MID(E615,O615+1,2)</f>
        <v>2</v>
      </c>
      <c r="Q615" s="34" t="str">
        <f>C615</f>
        <v>63CIO0783</v>
      </c>
      <c r="R615" s="36">
        <f>-G615</f>
        <v>35000</v>
      </c>
    </row>
    <row r="616" spans="1:18" hidden="1">
      <c r="A616" s="34" t="s">
        <v>27165</v>
      </c>
      <c r="B616" s="34" t="s">
        <v>27883</v>
      </c>
      <c r="C616" s="34" t="s">
        <v>7230</v>
      </c>
      <c r="D616" s="35">
        <v>43997</v>
      </c>
      <c r="E616" s="34" t="s">
        <v>7231</v>
      </c>
      <c r="F616" s="34" t="s">
        <v>27884</v>
      </c>
      <c r="G616" s="36">
        <v>196261.68</v>
      </c>
      <c r="H616" s="36">
        <v>196261.68</v>
      </c>
      <c r="I616" s="34" t="s">
        <v>9762</v>
      </c>
      <c r="J616" s="34" t="s">
        <v>9763</v>
      </c>
      <c r="K616" s="36">
        <v>196261.68</v>
      </c>
      <c r="L616" s="34" t="s">
        <v>9764</v>
      </c>
      <c r="M616" s="6">
        <f t="shared" si="9"/>
        <v>1</v>
      </c>
    </row>
    <row r="617" spans="1:18" hidden="1">
      <c r="A617" s="34" t="s">
        <v>27165</v>
      </c>
      <c r="B617" s="34" t="s">
        <v>27883</v>
      </c>
      <c r="C617" s="34" t="s">
        <v>7230</v>
      </c>
      <c r="D617" s="35">
        <v>43997</v>
      </c>
      <c r="E617" s="34" t="s">
        <v>27885</v>
      </c>
      <c r="F617" s="34" t="s">
        <v>27884</v>
      </c>
      <c r="G617" s="36">
        <v>13738.32</v>
      </c>
      <c r="H617" s="36">
        <v>13738.32</v>
      </c>
      <c r="I617" s="34" t="s">
        <v>9762</v>
      </c>
      <c r="J617" s="34" t="s">
        <v>9763</v>
      </c>
      <c r="K617" s="36">
        <v>13738.32</v>
      </c>
      <c r="L617" s="34" t="s">
        <v>9764</v>
      </c>
      <c r="M617" s="6" t="e">
        <f t="shared" si="9"/>
        <v>#VALUE!</v>
      </c>
    </row>
    <row r="618" spans="1:18" hidden="1">
      <c r="A618" s="34" t="s">
        <v>27165</v>
      </c>
      <c r="B618" s="34" t="s">
        <v>27883</v>
      </c>
      <c r="C618" s="34" t="s">
        <v>7230</v>
      </c>
      <c r="D618" s="35">
        <v>43997</v>
      </c>
      <c r="E618" s="34" t="s">
        <v>27885</v>
      </c>
      <c r="F618" s="34" t="s">
        <v>9875</v>
      </c>
      <c r="G618" s="36">
        <v>-210000</v>
      </c>
      <c r="H618" s="36">
        <v>-210000</v>
      </c>
      <c r="I618" s="34" t="s">
        <v>9762</v>
      </c>
      <c r="J618" s="34" t="s">
        <v>9763</v>
      </c>
      <c r="K618" s="36">
        <v>-210000</v>
      </c>
      <c r="L618" s="34" t="s">
        <v>9764</v>
      </c>
      <c r="M618" s="6" t="e">
        <f t="shared" si="9"/>
        <v>#VALUE!</v>
      </c>
    </row>
    <row r="619" spans="1:18" hidden="1">
      <c r="A619" s="34" t="s">
        <v>27165</v>
      </c>
      <c r="B619" s="34" t="s">
        <v>27886</v>
      </c>
      <c r="C619" s="34" t="s">
        <v>8440</v>
      </c>
      <c r="D619" s="35">
        <v>43983</v>
      </c>
      <c r="E619" s="34" t="s">
        <v>8441</v>
      </c>
      <c r="F619" s="34" t="s">
        <v>27394</v>
      </c>
      <c r="G619" s="36">
        <v>39000</v>
      </c>
      <c r="H619" s="36">
        <v>39000</v>
      </c>
      <c r="I619" s="34" t="s">
        <v>9762</v>
      </c>
      <c r="J619" s="34" t="s">
        <v>9763</v>
      </c>
      <c r="K619" s="36">
        <v>39000</v>
      </c>
      <c r="L619" s="34" t="s">
        <v>9764</v>
      </c>
      <c r="M619" s="6">
        <f t="shared" si="9"/>
        <v>1</v>
      </c>
    </row>
    <row r="620" spans="1:18" hidden="1">
      <c r="A620" s="34" t="s">
        <v>27165</v>
      </c>
      <c r="B620" s="34" t="s">
        <v>27886</v>
      </c>
      <c r="C620" s="34" t="s">
        <v>8440</v>
      </c>
      <c r="D620" s="35">
        <v>43983</v>
      </c>
      <c r="E620" s="34" t="s">
        <v>27887</v>
      </c>
      <c r="F620" s="34" t="s">
        <v>27394</v>
      </c>
      <c r="G620" s="36">
        <v>2730</v>
      </c>
      <c r="H620" s="36">
        <v>2730</v>
      </c>
      <c r="I620" s="34" t="s">
        <v>9762</v>
      </c>
      <c r="J620" s="34" t="s">
        <v>9763</v>
      </c>
      <c r="K620" s="36">
        <v>2730</v>
      </c>
      <c r="L620" s="34" t="s">
        <v>9764</v>
      </c>
      <c r="M620" s="6" t="e">
        <f t="shared" si="9"/>
        <v>#VALUE!</v>
      </c>
    </row>
    <row r="621" spans="1:18" hidden="1">
      <c r="A621" s="34" t="s">
        <v>27165</v>
      </c>
      <c r="B621" s="34" t="s">
        <v>27886</v>
      </c>
      <c r="C621" s="34" t="s">
        <v>8440</v>
      </c>
      <c r="D621" s="35">
        <v>43983</v>
      </c>
      <c r="E621" s="34" t="s">
        <v>27887</v>
      </c>
      <c r="F621" s="34" t="s">
        <v>9875</v>
      </c>
      <c r="G621" s="36">
        <v>-41730</v>
      </c>
      <c r="H621" s="36">
        <v>-41730</v>
      </c>
      <c r="I621" s="34" t="s">
        <v>9762</v>
      </c>
      <c r="J621" s="34" t="s">
        <v>9763</v>
      </c>
      <c r="K621" s="36">
        <v>-41730</v>
      </c>
      <c r="L621" s="34" t="s">
        <v>9764</v>
      </c>
      <c r="M621" s="6" t="e">
        <f t="shared" si="9"/>
        <v>#VALUE!</v>
      </c>
    </row>
    <row r="622" spans="1:18" hidden="1">
      <c r="A622" s="34" t="s">
        <v>27165</v>
      </c>
      <c r="B622" s="34" t="s">
        <v>27888</v>
      </c>
      <c r="C622" s="34" t="s">
        <v>8438</v>
      </c>
      <c r="D622" s="35">
        <v>43983</v>
      </c>
      <c r="E622" s="34" t="s">
        <v>8439</v>
      </c>
      <c r="F622" s="34" t="s">
        <v>27394</v>
      </c>
      <c r="G622" s="36">
        <v>39000</v>
      </c>
      <c r="H622" s="36">
        <v>39000</v>
      </c>
      <c r="I622" s="34" t="s">
        <v>9762</v>
      </c>
      <c r="J622" s="34" t="s">
        <v>9763</v>
      </c>
      <c r="K622" s="36">
        <v>39000</v>
      </c>
      <c r="L622" s="34" t="s">
        <v>9764</v>
      </c>
      <c r="M622" s="6">
        <f t="shared" si="9"/>
        <v>1</v>
      </c>
    </row>
    <row r="623" spans="1:18" hidden="1">
      <c r="A623" s="34" t="s">
        <v>27165</v>
      </c>
      <c r="B623" s="34" t="s">
        <v>27888</v>
      </c>
      <c r="C623" s="34" t="s">
        <v>8438</v>
      </c>
      <c r="D623" s="35">
        <v>43983</v>
      </c>
      <c r="E623" s="34" t="s">
        <v>27889</v>
      </c>
      <c r="F623" s="34" t="s">
        <v>27394</v>
      </c>
      <c r="G623" s="36">
        <v>2730</v>
      </c>
      <c r="H623" s="36">
        <v>2730</v>
      </c>
      <c r="I623" s="34" t="s">
        <v>9762</v>
      </c>
      <c r="J623" s="34" t="s">
        <v>9763</v>
      </c>
      <c r="K623" s="36">
        <v>2730</v>
      </c>
      <c r="L623" s="34" t="s">
        <v>9764</v>
      </c>
      <c r="M623" s="6" t="e">
        <f t="shared" si="9"/>
        <v>#VALUE!</v>
      </c>
    </row>
    <row r="624" spans="1:18" hidden="1">
      <c r="A624" s="34" t="s">
        <v>27165</v>
      </c>
      <c r="B624" s="34" t="s">
        <v>27888</v>
      </c>
      <c r="C624" s="34" t="s">
        <v>8438</v>
      </c>
      <c r="D624" s="35">
        <v>43983</v>
      </c>
      <c r="E624" s="34" t="s">
        <v>27889</v>
      </c>
      <c r="F624" s="34" t="s">
        <v>9875</v>
      </c>
      <c r="G624" s="36">
        <v>-41730</v>
      </c>
      <c r="H624" s="36">
        <v>-41730</v>
      </c>
      <c r="I624" s="34" t="s">
        <v>9762</v>
      </c>
      <c r="J624" s="34" t="s">
        <v>9763</v>
      </c>
      <c r="K624" s="36">
        <v>-41730</v>
      </c>
      <c r="L624" s="34" t="s">
        <v>9764</v>
      </c>
      <c r="M624" s="6" t="e">
        <f t="shared" si="9"/>
        <v>#VALUE!</v>
      </c>
    </row>
    <row r="625" spans="1:18" hidden="1">
      <c r="A625" s="34" t="s">
        <v>27165</v>
      </c>
      <c r="B625" s="34" t="s">
        <v>27890</v>
      </c>
      <c r="C625" s="34" t="s">
        <v>8458</v>
      </c>
      <c r="D625" s="35">
        <v>43983</v>
      </c>
      <c r="E625" s="34" t="s">
        <v>8459</v>
      </c>
      <c r="F625" s="34" t="s">
        <v>27394</v>
      </c>
      <c r="G625" s="36">
        <v>46000</v>
      </c>
      <c r="H625" s="36">
        <v>46000</v>
      </c>
      <c r="I625" s="34" t="s">
        <v>9762</v>
      </c>
      <c r="J625" s="34" t="s">
        <v>9763</v>
      </c>
      <c r="K625" s="36">
        <v>46000</v>
      </c>
      <c r="L625" s="34" t="s">
        <v>9764</v>
      </c>
      <c r="M625" s="6">
        <f t="shared" si="9"/>
        <v>1</v>
      </c>
    </row>
    <row r="626" spans="1:18" hidden="1">
      <c r="A626" s="34" t="s">
        <v>27165</v>
      </c>
      <c r="B626" s="34" t="s">
        <v>27890</v>
      </c>
      <c r="C626" s="34" t="s">
        <v>8458</v>
      </c>
      <c r="D626" s="35">
        <v>43983</v>
      </c>
      <c r="E626" s="34" t="s">
        <v>27891</v>
      </c>
      <c r="F626" s="34" t="s">
        <v>27394</v>
      </c>
      <c r="G626" s="36">
        <v>3220</v>
      </c>
      <c r="H626" s="36">
        <v>3220</v>
      </c>
      <c r="I626" s="34" t="s">
        <v>9762</v>
      </c>
      <c r="J626" s="34" t="s">
        <v>9763</v>
      </c>
      <c r="K626" s="36">
        <v>3220</v>
      </c>
      <c r="L626" s="34" t="s">
        <v>9764</v>
      </c>
      <c r="M626" s="6" t="e">
        <f t="shared" si="9"/>
        <v>#VALUE!</v>
      </c>
    </row>
    <row r="627" spans="1:18" hidden="1">
      <c r="A627" s="34" t="s">
        <v>27165</v>
      </c>
      <c r="B627" s="34" t="s">
        <v>27890</v>
      </c>
      <c r="C627" s="34" t="s">
        <v>8458</v>
      </c>
      <c r="D627" s="35">
        <v>43983</v>
      </c>
      <c r="E627" s="34" t="s">
        <v>27891</v>
      </c>
      <c r="F627" s="34" t="s">
        <v>9875</v>
      </c>
      <c r="G627" s="36">
        <v>-49220</v>
      </c>
      <c r="H627" s="36">
        <v>-49220</v>
      </c>
      <c r="I627" s="34" t="s">
        <v>9762</v>
      </c>
      <c r="J627" s="34" t="s">
        <v>9763</v>
      </c>
      <c r="K627" s="36">
        <v>-49220</v>
      </c>
      <c r="L627" s="34" t="s">
        <v>9764</v>
      </c>
      <c r="M627" s="6" t="e">
        <f t="shared" si="9"/>
        <v>#VALUE!</v>
      </c>
    </row>
    <row r="628" spans="1:18" hidden="1">
      <c r="A628" s="34" t="s">
        <v>27165</v>
      </c>
      <c r="B628" s="34" t="s">
        <v>27892</v>
      </c>
      <c r="C628" s="34" t="s">
        <v>6752</v>
      </c>
      <c r="D628" s="35">
        <v>44004</v>
      </c>
      <c r="E628" s="34" t="s">
        <v>27893</v>
      </c>
      <c r="F628" s="34" t="s">
        <v>27818</v>
      </c>
      <c r="G628" s="36">
        <v>163551.4</v>
      </c>
      <c r="H628" s="36">
        <v>163551.4</v>
      </c>
      <c r="I628" s="34" t="s">
        <v>9762</v>
      </c>
      <c r="J628" s="34" t="s">
        <v>9763</v>
      </c>
      <c r="K628" s="36">
        <v>163551.4</v>
      </c>
      <c r="L628" s="34" t="s">
        <v>9764</v>
      </c>
      <c r="M628" s="6">
        <f t="shared" si="9"/>
        <v>1</v>
      </c>
    </row>
    <row r="629" spans="1:18" hidden="1">
      <c r="A629" s="34" t="s">
        <v>27165</v>
      </c>
      <c r="B629" s="34" t="s">
        <v>27892</v>
      </c>
      <c r="C629" s="34" t="s">
        <v>6752</v>
      </c>
      <c r="D629" s="35">
        <v>44004</v>
      </c>
      <c r="E629" s="34" t="s">
        <v>27894</v>
      </c>
      <c r="F629" s="34" t="s">
        <v>27818</v>
      </c>
      <c r="G629" s="36">
        <v>11448.6</v>
      </c>
      <c r="H629" s="36">
        <v>11448.6</v>
      </c>
      <c r="I629" s="34" t="s">
        <v>9762</v>
      </c>
      <c r="J629" s="34" t="s">
        <v>9763</v>
      </c>
      <c r="K629" s="36">
        <v>11448.6</v>
      </c>
      <c r="L629" s="34" t="s">
        <v>9764</v>
      </c>
      <c r="M629" s="6" t="e">
        <f t="shared" si="9"/>
        <v>#VALUE!</v>
      </c>
    </row>
    <row r="630" spans="1:18" hidden="1">
      <c r="A630" s="34" t="s">
        <v>27165</v>
      </c>
      <c r="B630" s="34" t="s">
        <v>27892</v>
      </c>
      <c r="C630" s="34" t="s">
        <v>6752</v>
      </c>
      <c r="D630" s="35">
        <v>44004</v>
      </c>
      <c r="E630" s="34" t="s">
        <v>27894</v>
      </c>
      <c r="F630" s="34" t="s">
        <v>9875</v>
      </c>
      <c r="G630" s="36">
        <v>-175000</v>
      </c>
      <c r="H630" s="36">
        <v>-175000</v>
      </c>
      <c r="I630" s="34" t="s">
        <v>9762</v>
      </c>
      <c r="J630" s="34" t="s">
        <v>9763</v>
      </c>
      <c r="K630" s="36">
        <v>-175000</v>
      </c>
      <c r="L630" s="34" t="s">
        <v>9764</v>
      </c>
      <c r="M630" s="6" t="e">
        <f t="shared" si="9"/>
        <v>#VALUE!</v>
      </c>
    </row>
    <row r="631" spans="1:18" hidden="1">
      <c r="A631" s="34" t="s">
        <v>27165</v>
      </c>
      <c r="B631" s="34" t="s">
        <v>27895</v>
      </c>
      <c r="C631" s="34" t="s">
        <v>6695</v>
      </c>
      <c r="D631" s="35">
        <v>43997</v>
      </c>
      <c r="E631" s="34" t="s">
        <v>6696</v>
      </c>
      <c r="F631" s="34" t="s">
        <v>27896</v>
      </c>
      <c r="G631" s="36">
        <v>439850</v>
      </c>
      <c r="H631" s="36">
        <v>439850</v>
      </c>
      <c r="I631" s="34" t="s">
        <v>9762</v>
      </c>
      <c r="J631" s="34" t="s">
        <v>9763</v>
      </c>
      <c r="K631" s="36">
        <v>439850</v>
      </c>
      <c r="L631" s="34" t="s">
        <v>9764</v>
      </c>
      <c r="M631" s="6">
        <f t="shared" si="9"/>
        <v>1</v>
      </c>
    </row>
    <row r="632" spans="1:18" hidden="1">
      <c r="A632" s="34" t="s">
        <v>27165</v>
      </c>
      <c r="B632" s="34" t="s">
        <v>27895</v>
      </c>
      <c r="C632" s="34" t="s">
        <v>6695</v>
      </c>
      <c r="D632" s="35">
        <v>43997</v>
      </c>
      <c r="E632" s="34" t="s">
        <v>27897</v>
      </c>
      <c r="F632" s="34" t="s">
        <v>27896</v>
      </c>
      <c r="G632" s="36">
        <v>30789.5</v>
      </c>
      <c r="H632" s="36">
        <v>30789.5</v>
      </c>
      <c r="I632" s="34" t="s">
        <v>9762</v>
      </c>
      <c r="J632" s="34" t="s">
        <v>9763</v>
      </c>
      <c r="K632" s="36">
        <v>30789.5</v>
      </c>
      <c r="L632" s="34" t="s">
        <v>9764</v>
      </c>
      <c r="M632" s="6" t="e">
        <f t="shared" si="9"/>
        <v>#VALUE!</v>
      </c>
    </row>
    <row r="633" spans="1:18" hidden="1">
      <c r="A633" s="34" t="s">
        <v>27165</v>
      </c>
      <c r="B633" s="34" t="s">
        <v>27895</v>
      </c>
      <c r="C633" s="34" t="s">
        <v>6695</v>
      </c>
      <c r="D633" s="35">
        <v>43997</v>
      </c>
      <c r="E633" s="34" t="s">
        <v>27897</v>
      </c>
      <c r="F633" s="34" t="s">
        <v>9875</v>
      </c>
      <c r="G633" s="36">
        <v>-470639.5</v>
      </c>
      <c r="H633" s="36">
        <v>-470639.5</v>
      </c>
      <c r="I633" s="34" t="s">
        <v>9762</v>
      </c>
      <c r="J633" s="34" t="s">
        <v>9763</v>
      </c>
      <c r="K633" s="36">
        <v>-470639.5</v>
      </c>
      <c r="L633" s="34" t="s">
        <v>9764</v>
      </c>
      <c r="M633" s="6" t="e">
        <f t="shared" si="9"/>
        <v>#VALUE!</v>
      </c>
    </row>
    <row r="634" spans="1:18" hidden="1">
      <c r="A634" s="34" t="s">
        <v>27165</v>
      </c>
      <c r="B634" s="34" t="s">
        <v>27898</v>
      </c>
      <c r="C634" s="34" t="s">
        <v>7147</v>
      </c>
      <c r="D634" s="35">
        <v>43983</v>
      </c>
      <c r="E634" s="34" t="s">
        <v>7148</v>
      </c>
      <c r="F634" s="34" t="s">
        <v>27899</v>
      </c>
      <c r="G634" s="36">
        <v>279750</v>
      </c>
      <c r="H634" s="36">
        <v>279750</v>
      </c>
      <c r="I634" s="34" t="s">
        <v>9762</v>
      </c>
      <c r="J634" s="34" t="s">
        <v>9763</v>
      </c>
      <c r="K634" s="36">
        <v>279750</v>
      </c>
      <c r="L634" s="34" t="s">
        <v>9764</v>
      </c>
      <c r="M634" s="6">
        <f t="shared" si="9"/>
        <v>1</v>
      </c>
    </row>
    <row r="635" spans="1:18" hidden="1">
      <c r="A635" s="34" t="s">
        <v>27165</v>
      </c>
      <c r="B635" s="34" t="s">
        <v>27898</v>
      </c>
      <c r="C635" s="34" t="s">
        <v>7147</v>
      </c>
      <c r="D635" s="35">
        <v>43983</v>
      </c>
      <c r="E635" s="34" t="s">
        <v>27900</v>
      </c>
      <c r="F635" s="34" t="s">
        <v>27899</v>
      </c>
      <c r="G635" s="36">
        <v>19582.5</v>
      </c>
      <c r="H635" s="36">
        <v>19582.5</v>
      </c>
      <c r="I635" s="34" t="s">
        <v>9762</v>
      </c>
      <c r="J635" s="34" t="s">
        <v>9763</v>
      </c>
      <c r="K635" s="36">
        <v>19582.5</v>
      </c>
      <c r="L635" s="34" t="s">
        <v>9764</v>
      </c>
      <c r="M635" s="6" t="e">
        <f t="shared" si="9"/>
        <v>#VALUE!</v>
      </c>
    </row>
    <row r="636" spans="1:18" hidden="1">
      <c r="A636" s="34" t="s">
        <v>27165</v>
      </c>
      <c r="B636" s="34" t="s">
        <v>27898</v>
      </c>
      <c r="C636" s="34" t="s">
        <v>7147</v>
      </c>
      <c r="D636" s="35">
        <v>43983</v>
      </c>
      <c r="E636" s="34" t="s">
        <v>27900</v>
      </c>
      <c r="F636" s="34" t="s">
        <v>9875</v>
      </c>
      <c r="G636" s="36">
        <v>-299332.5</v>
      </c>
      <c r="H636" s="36">
        <v>-299332.5</v>
      </c>
      <c r="I636" s="34" t="s">
        <v>9762</v>
      </c>
      <c r="J636" s="34" t="s">
        <v>9763</v>
      </c>
      <c r="K636" s="36">
        <v>-299332.5</v>
      </c>
      <c r="L636" s="34" t="s">
        <v>9764</v>
      </c>
      <c r="M636" s="6" t="e">
        <f t="shared" si="9"/>
        <v>#VALUE!</v>
      </c>
    </row>
    <row r="637" spans="1:18" hidden="1">
      <c r="A637" s="34" t="s">
        <v>27165</v>
      </c>
      <c r="B637" s="34" t="s">
        <v>27901</v>
      </c>
      <c r="C637" s="34" t="s">
        <v>7279</v>
      </c>
      <c r="D637" s="35">
        <v>44012</v>
      </c>
      <c r="E637" s="34" t="s">
        <v>27902</v>
      </c>
      <c r="F637" s="34" t="s">
        <v>27509</v>
      </c>
      <c r="G637" s="36">
        <v>133300</v>
      </c>
      <c r="H637" s="36">
        <v>133300</v>
      </c>
      <c r="I637" s="34" t="s">
        <v>9762</v>
      </c>
      <c r="J637" s="34" t="s">
        <v>9763</v>
      </c>
      <c r="K637" s="36">
        <v>133300</v>
      </c>
      <c r="L637" s="34" t="s">
        <v>9764</v>
      </c>
      <c r="M637" s="6">
        <f t="shared" si="9"/>
        <v>1</v>
      </c>
    </row>
    <row r="638" spans="1:18">
      <c r="A638" s="34" t="s">
        <v>27165</v>
      </c>
      <c r="B638" s="34" t="s">
        <v>27901</v>
      </c>
      <c r="C638" s="34" t="s">
        <v>7279</v>
      </c>
      <c r="D638" s="35">
        <v>44012</v>
      </c>
      <c r="E638" s="34" t="s">
        <v>27903</v>
      </c>
      <c r="F638" s="34" t="s">
        <v>9875</v>
      </c>
      <c r="G638" s="36">
        <v>-133300</v>
      </c>
      <c r="H638" s="36">
        <v>-133300</v>
      </c>
      <c r="I638" s="34" t="s">
        <v>9762</v>
      </c>
      <c r="J638" s="34" t="s">
        <v>9763</v>
      </c>
      <c r="K638" s="36">
        <v>-133300</v>
      </c>
      <c r="L638" s="34" t="s">
        <v>9764</v>
      </c>
      <c r="M638" s="6">
        <f t="shared" si="9"/>
        <v>18</v>
      </c>
      <c r="N638" s="6" t="str">
        <f>MID(E638,M638,10)</f>
        <v>PO63000440</v>
      </c>
      <c r="O638" s="6">
        <f>FIND("-",E638)</f>
        <v>28</v>
      </c>
      <c r="P638" s="6" t="str">
        <f>MID(E638,O638+1,2)</f>
        <v>2</v>
      </c>
      <c r="Q638" s="34" t="str">
        <f>C638</f>
        <v>63CIO0791</v>
      </c>
      <c r="R638" s="36">
        <f>-G638</f>
        <v>133300</v>
      </c>
    </row>
    <row r="639" spans="1:18" hidden="1">
      <c r="A639" s="34" t="s">
        <v>27165</v>
      </c>
      <c r="B639" s="34" t="s">
        <v>27904</v>
      </c>
      <c r="C639" s="34" t="s">
        <v>6878</v>
      </c>
      <c r="D639" s="35">
        <v>44007</v>
      </c>
      <c r="E639" s="34" t="s">
        <v>6879</v>
      </c>
      <c r="F639" s="34" t="s">
        <v>27905</v>
      </c>
      <c r="G639" s="36">
        <v>45000</v>
      </c>
      <c r="H639" s="36">
        <v>45000</v>
      </c>
      <c r="I639" s="34" t="s">
        <v>9762</v>
      </c>
      <c r="J639" s="34" t="s">
        <v>9763</v>
      </c>
      <c r="K639" s="36">
        <v>45000</v>
      </c>
      <c r="L639" s="34" t="s">
        <v>9764</v>
      </c>
      <c r="M639" s="6">
        <f t="shared" si="9"/>
        <v>1</v>
      </c>
    </row>
    <row r="640" spans="1:18">
      <c r="A640" s="34" t="s">
        <v>27165</v>
      </c>
      <c r="B640" s="34" t="s">
        <v>27904</v>
      </c>
      <c r="C640" s="34" t="s">
        <v>6878</v>
      </c>
      <c r="D640" s="35">
        <v>44007</v>
      </c>
      <c r="E640" s="34" t="s">
        <v>27906</v>
      </c>
      <c r="F640" s="34" t="s">
        <v>9875</v>
      </c>
      <c r="G640" s="36">
        <v>-45000</v>
      </c>
      <c r="H640" s="36">
        <v>-45000</v>
      </c>
      <c r="I640" s="34" t="s">
        <v>9762</v>
      </c>
      <c r="J640" s="34" t="s">
        <v>9763</v>
      </c>
      <c r="K640" s="36">
        <v>-45000</v>
      </c>
      <c r="L640" s="34" t="s">
        <v>9764</v>
      </c>
      <c r="M640" s="6">
        <f t="shared" si="9"/>
        <v>18</v>
      </c>
      <c r="N640" s="6" t="str">
        <f>MID(E640,M640,10)</f>
        <v>PO63000507</v>
      </c>
      <c r="O640" s="6">
        <f>FIND("-",E640)</f>
        <v>28</v>
      </c>
      <c r="P640" s="6" t="str">
        <f>MID(E640,O640+1,2)</f>
        <v>1</v>
      </c>
      <c r="Q640" s="34" t="str">
        <f>C640</f>
        <v>63CIO0792</v>
      </c>
      <c r="R640" s="36">
        <f>-G640</f>
        <v>45000</v>
      </c>
    </row>
    <row r="641" spans="1:18" hidden="1">
      <c r="A641" s="34" t="s">
        <v>27165</v>
      </c>
      <c r="B641" s="34" t="s">
        <v>27907</v>
      </c>
      <c r="C641" s="34" t="s">
        <v>6637</v>
      </c>
      <c r="D641" s="35">
        <v>44013</v>
      </c>
      <c r="E641" s="34" t="s">
        <v>6638</v>
      </c>
      <c r="F641" s="34" t="s">
        <v>27908</v>
      </c>
      <c r="G641" s="36">
        <v>170000</v>
      </c>
      <c r="H641" s="36">
        <v>170000</v>
      </c>
      <c r="I641" s="34" t="s">
        <v>9762</v>
      </c>
      <c r="J641" s="34" t="s">
        <v>9763</v>
      </c>
      <c r="K641" s="36">
        <v>170000</v>
      </c>
      <c r="L641" s="34" t="s">
        <v>9764</v>
      </c>
      <c r="M641" s="6">
        <f t="shared" si="9"/>
        <v>1</v>
      </c>
    </row>
    <row r="642" spans="1:18" hidden="1">
      <c r="A642" s="34" t="s">
        <v>27165</v>
      </c>
      <c r="B642" s="34" t="s">
        <v>27907</v>
      </c>
      <c r="C642" s="34" t="s">
        <v>6637</v>
      </c>
      <c r="D642" s="35">
        <v>44013</v>
      </c>
      <c r="E642" s="34" t="s">
        <v>27909</v>
      </c>
      <c r="F642" s="34" t="s">
        <v>27908</v>
      </c>
      <c r="G642" s="36">
        <v>11900</v>
      </c>
      <c r="H642" s="36">
        <v>11900</v>
      </c>
      <c r="I642" s="34" t="s">
        <v>9762</v>
      </c>
      <c r="J642" s="34" t="s">
        <v>9763</v>
      </c>
      <c r="K642" s="36">
        <v>11900</v>
      </c>
      <c r="L642" s="34" t="s">
        <v>9764</v>
      </c>
      <c r="M642" s="6" t="e">
        <f t="shared" si="9"/>
        <v>#VALUE!</v>
      </c>
    </row>
    <row r="643" spans="1:18" hidden="1">
      <c r="A643" s="34" t="s">
        <v>27165</v>
      </c>
      <c r="B643" s="34" t="s">
        <v>27907</v>
      </c>
      <c r="C643" s="34" t="s">
        <v>6637</v>
      </c>
      <c r="D643" s="35">
        <v>44013</v>
      </c>
      <c r="E643" s="34" t="s">
        <v>27909</v>
      </c>
      <c r="F643" s="34" t="s">
        <v>9875</v>
      </c>
      <c r="G643" s="36">
        <v>-181900</v>
      </c>
      <c r="H643" s="36">
        <v>-181900</v>
      </c>
      <c r="I643" s="34" t="s">
        <v>9762</v>
      </c>
      <c r="J643" s="34" t="s">
        <v>9763</v>
      </c>
      <c r="K643" s="36">
        <v>-181900</v>
      </c>
      <c r="L643" s="34" t="s">
        <v>9764</v>
      </c>
      <c r="M643" s="6" t="e">
        <f t="shared" ref="M643:M706" si="10">FIND("PO",E643)</f>
        <v>#VALUE!</v>
      </c>
    </row>
    <row r="644" spans="1:18" hidden="1">
      <c r="A644" s="34" t="s">
        <v>27165</v>
      </c>
      <c r="B644" s="34" t="s">
        <v>27910</v>
      </c>
      <c r="C644" s="34" t="s">
        <v>6669</v>
      </c>
      <c r="D644" s="35">
        <v>44013</v>
      </c>
      <c r="E644" s="34" t="s">
        <v>6670</v>
      </c>
      <c r="F644" s="34" t="s">
        <v>27509</v>
      </c>
      <c r="G644" s="36">
        <v>81000</v>
      </c>
      <c r="H644" s="36">
        <v>81000</v>
      </c>
      <c r="I644" s="34" t="s">
        <v>9762</v>
      </c>
      <c r="J644" s="34" t="s">
        <v>9763</v>
      </c>
      <c r="K644" s="36">
        <v>81000</v>
      </c>
      <c r="L644" s="34" t="s">
        <v>9764</v>
      </c>
      <c r="M644" s="6">
        <f t="shared" si="10"/>
        <v>1</v>
      </c>
    </row>
    <row r="645" spans="1:18">
      <c r="A645" s="34" t="s">
        <v>27165</v>
      </c>
      <c r="B645" s="34" t="s">
        <v>27910</v>
      </c>
      <c r="C645" s="34" t="s">
        <v>6669</v>
      </c>
      <c r="D645" s="35">
        <v>44013</v>
      </c>
      <c r="E645" s="34" t="s">
        <v>27911</v>
      </c>
      <c r="F645" s="34" t="s">
        <v>9875</v>
      </c>
      <c r="G645" s="36">
        <v>-81000</v>
      </c>
      <c r="H645" s="36">
        <v>-81000</v>
      </c>
      <c r="I645" s="34" t="s">
        <v>9762</v>
      </c>
      <c r="J645" s="34" t="s">
        <v>9763</v>
      </c>
      <c r="K645" s="36">
        <v>-81000</v>
      </c>
      <c r="L645" s="34" t="s">
        <v>9764</v>
      </c>
      <c r="M645" s="6">
        <f t="shared" si="10"/>
        <v>18</v>
      </c>
      <c r="N645" s="6" t="str">
        <f>MID(E645,M645,10)</f>
        <v>PO63000540</v>
      </c>
      <c r="O645" s="6">
        <f>FIND("-",E645)</f>
        <v>28</v>
      </c>
      <c r="P645" s="6" t="str">
        <f>MID(E645,O645+1,2)</f>
        <v>1</v>
      </c>
      <c r="Q645" s="34" t="str">
        <f>C645</f>
        <v>63CIO0794</v>
      </c>
      <c r="R645" s="36">
        <f>-G645</f>
        <v>81000</v>
      </c>
    </row>
    <row r="646" spans="1:18" hidden="1">
      <c r="A646" s="34" t="s">
        <v>27165</v>
      </c>
      <c r="B646" s="34" t="s">
        <v>27912</v>
      </c>
      <c r="C646" s="34" t="s">
        <v>7323</v>
      </c>
      <c r="D646" s="35">
        <v>44013</v>
      </c>
      <c r="E646" s="34" t="s">
        <v>27913</v>
      </c>
      <c r="F646" s="34" t="s">
        <v>27914</v>
      </c>
      <c r="G646" s="36">
        <v>302000</v>
      </c>
      <c r="H646" s="36">
        <v>302000</v>
      </c>
      <c r="I646" s="34" t="s">
        <v>9762</v>
      </c>
      <c r="J646" s="34" t="s">
        <v>9763</v>
      </c>
      <c r="K646" s="36">
        <v>302000</v>
      </c>
      <c r="L646" s="34" t="s">
        <v>9764</v>
      </c>
      <c r="M646" s="6">
        <f t="shared" si="10"/>
        <v>1</v>
      </c>
    </row>
    <row r="647" spans="1:18" hidden="1">
      <c r="A647" s="34" t="s">
        <v>27165</v>
      </c>
      <c r="B647" s="34" t="s">
        <v>27912</v>
      </c>
      <c r="C647" s="34" t="s">
        <v>7323</v>
      </c>
      <c r="D647" s="35">
        <v>44013</v>
      </c>
      <c r="E647" s="34" t="s">
        <v>27915</v>
      </c>
      <c r="F647" s="34" t="s">
        <v>27914</v>
      </c>
      <c r="G647" s="36">
        <v>21140</v>
      </c>
      <c r="H647" s="36">
        <v>21140</v>
      </c>
      <c r="I647" s="34" t="s">
        <v>9762</v>
      </c>
      <c r="J647" s="34" t="s">
        <v>9763</v>
      </c>
      <c r="K647" s="36">
        <v>21140</v>
      </c>
      <c r="L647" s="34" t="s">
        <v>9764</v>
      </c>
      <c r="M647" s="6" t="e">
        <f t="shared" si="10"/>
        <v>#VALUE!</v>
      </c>
    </row>
    <row r="648" spans="1:18" hidden="1">
      <c r="A648" s="34" t="s">
        <v>27165</v>
      </c>
      <c r="B648" s="34" t="s">
        <v>27912</v>
      </c>
      <c r="C648" s="34" t="s">
        <v>7323</v>
      </c>
      <c r="D648" s="35">
        <v>44013</v>
      </c>
      <c r="E648" s="34" t="s">
        <v>27915</v>
      </c>
      <c r="F648" s="34" t="s">
        <v>9875</v>
      </c>
      <c r="G648" s="36">
        <v>-323140</v>
      </c>
      <c r="H648" s="36">
        <v>-323140</v>
      </c>
      <c r="I648" s="34" t="s">
        <v>9762</v>
      </c>
      <c r="J648" s="34" t="s">
        <v>9763</v>
      </c>
      <c r="K648" s="36">
        <v>-323140</v>
      </c>
      <c r="L648" s="34" t="s">
        <v>9764</v>
      </c>
      <c r="M648" s="6" t="e">
        <f t="shared" si="10"/>
        <v>#VALUE!</v>
      </c>
    </row>
    <row r="649" spans="1:18" hidden="1">
      <c r="A649" s="34" t="s">
        <v>27165</v>
      </c>
      <c r="B649" s="34" t="s">
        <v>27916</v>
      </c>
      <c r="C649" s="34" t="s">
        <v>589</v>
      </c>
      <c r="D649" s="35">
        <v>44013</v>
      </c>
      <c r="E649" s="34" t="s">
        <v>590</v>
      </c>
      <c r="F649" s="34" t="s">
        <v>27917</v>
      </c>
      <c r="G649" s="36">
        <v>370000</v>
      </c>
      <c r="H649" s="36">
        <v>370000</v>
      </c>
      <c r="I649" s="34" t="s">
        <v>9762</v>
      </c>
      <c r="J649" s="34" t="s">
        <v>9763</v>
      </c>
      <c r="K649" s="36">
        <v>370000</v>
      </c>
      <c r="L649" s="34" t="s">
        <v>9764</v>
      </c>
      <c r="M649" s="6">
        <f t="shared" si="10"/>
        <v>1</v>
      </c>
    </row>
    <row r="650" spans="1:18">
      <c r="A650" s="34" t="s">
        <v>27165</v>
      </c>
      <c r="B650" s="34" t="s">
        <v>27916</v>
      </c>
      <c r="C650" s="34" t="s">
        <v>589</v>
      </c>
      <c r="D650" s="35">
        <v>44013</v>
      </c>
      <c r="E650" s="34" t="s">
        <v>27918</v>
      </c>
      <c r="F650" s="34" t="s">
        <v>9875</v>
      </c>
      <c r="G650" s="36">
        <v>-370000</v>
      </c>
      <c r="H650" s="36">
        <v>-370000</v>
      </c>
      <c r="I650" s="34" t="s">
        <v>9762</v>
      </c>
      <c r="J650" s="34" t="s">
        <v>9763</v>
      </c>
      <c r="K650" s="36">
        <v>-370000</v>
      </c>
      <c r="L650" s="34" t="s">
        <v>9764</v>
      </c>
      <c r="M650" s="6">
        <f t="shared" si="10"/>
        <v>18</v>
      </c>
      <c r="N650" s="6" t="str">
        <f>MID(E650,M650,10)</f>
        <v>PO63000450</v>
      </c>
      <c r="O650" s="6" t="e">
        <f>FIND("-",E650)</f>
        <v>#VALUE!</v>
      </c>
      <c r="P650" s="6" t="e">
        <f>MID(E650,O650+1,2)</f>
        <v>#VALUE!</v>
      </c>
      <c r="Q650" s="34" t="str">
        <f>C650</f>
        <v>63CIO0796</v>
      </c>
      <c r="R650" s="36">
        <f>-G650</f>
        <v>370000</v>
      </c>
    </row>
    <row r="651" spans="1:18" hidden="1">
      <c r="A651" s="34" t="s">
        <v>27165</v>
      </c>
      <c r="B651" s="34" t="s">
        <v>27919</v>
      </c>
      <c r="C651" s="34" t="s">
        <v>8210</v>
      </c>
      <c r="D651" s="35">
        <v>44013</v>
      </c>
      <c r="E651" s="34" t="s">
        <v>8211</v>
      </c>
      <c r="F651" s="34" t="s">
        <v>27464</v>
      </c>
      <c r="G651" s="36">
        <v>170000</v>
      </c>
      <c r="H651" s="36">
        <v>170000</v>
      </c>
      <c r="I651" s="34" t="s">
        <v>9762</v>
      </c>
      <c r="J651" s="34" t="s">
        <v>9763</v>
      </c>
      <c r="K651" s="36">
        <v>170000</v>
      </c>
      <c r="L651" s="34" t="s">
        <v>9764</v>
      </c>
      <c r="M651" s="6">
        <f t="shared" si="10"/>
        <v>1</v>
      </c>
    </row>
    <row r="652" spans="1:18">
      <c r="A652" s="34" t="s">
        <v>27165</v>
      </c>
      <c r="B652" s="34" t="s">
        <v>27919</v>
      </c>
      <c r="C652" s="34" t="s">
        <v>8210</v>
      </c>
      <c r="D652" s="35">
        <v>44013</v>
      </c>
      <c r="E652" s="34" t="s">
        <v>27920</v>
      </c>
      <c r="F652" s="34" t="s">
        <v>9875</v>
      </c>
      <c r="G652" s="36">
        <v>-170000</v>
      </c>
      <c r="H652" s="36">
        <v>-170000</v>
      </c>
      <c r="I652" s="34" t="s">
        <v>9762</v>
      </c>
      <c r="J652" s="34" t="s">
        <v>9763</v>
      </c>
      <c r="K652" s="36">
        <v>-170000</v>
      </c>
      <c r="L652" s="34" t="s">
        <v>9764</v>
      </c>
      <c r="M652" s="6">
        <f t="shared" si="10"/>
        <v>18</v>
      </c>
      <c r="N652" s="6" t="str">
        <f>MID(E652,M652,10)</f>
        <v>PO63000288</v>
      </c>
      <c r="O652" s="6">
        <f>FIND("-",E652)</f>
        <v>28</v>
      </c>
      <c r="P652" s="6" t="str">
        <f>MID(E652,O652+1,2)</f>
        <v>2</v>
      </c>
      <c r="Q652" s="34" t="str">
        <f>C652</f>
        <v>63CIO0797</v>
      </c>
      <c r="R652" s="36">
        <f>-G652</f>
        <v>170000</v>
      </c>
    </row>
    <row r="653" spans="1:18" hidden="1">
      <c r="A653" s="34" t="s">
        <v>27165</v>
      </c>
      <c r="B653" s="34" t="s">
        <v>27921</v>
      </c>
      <c r="C653" s="34" t="s">
        <v>7327</v>
      </c>
      <c r="D653" s="35">
        <v>44015</v>
      </c>
      <c r="E653" s="34" t="s">
        <v>27922</v>
      </c>
      <c r="F653" s="34" t="s">
        <v>27923</v>
      </c>
      <c r="G653" s="36">
        <v>50000</v>
      </c>
      <c r="H653" s="36">
        <v>50000</v>
      </c>
      <c r="I653" s="34" t="s">
        <v>9762</v>
      </c>
      <c r="J653" s="34" t="s">
        <v>9763</v>
      </c>
      <c r="K653" s="36">
        <v>50000</v>
      </c>
      <c r="L653" s="34" t="s">
        <v>9764</v>
      </c>
      <c r="M653" s="6">
        <f t="shared" si="10"/>
        <v>1</v>
      </c>
    </row>
    <row r="654" spans="1:18" hidden="1">
      <c r="A654" s="34" t="s">
        <v>27165</v>
      </c>
      <c r="B654" s="34" t="s">
        <v>27921</v>
      </c>
      <c r="C654" s="34" t="s">
        <v>7327</v>
      </c>
      <c r="D654" s="35">
        <v>44015</v>
      </c>
      <c r="E654" s="34" t="s">
        <v>27924</v>
      </c>
      <c r="F654" s="34" t="s">
        <v>9875</v>
      </c>
      <c r="G654" s="36">
        <v>-50000</v>
      </c>
      <c r="H654" s="36">
        <v>-50000</v>
      </c>
      <c r="I654" s="34" t="s">
        <v>9762</v>
      </c>
      <c r="J654" s="34" t="s">
        <v>9763</v>
      </c>
      <c r="K654" s="36">
        <v>-50000</v>
      </c>
      <c r="L654" s="34" t="s">
        <v>9764</v>
      </c>
      <c r="M654" s="6" t="e">
        <f t="shared" si="10"/>
        <v>#VALUE!</v>
      </c>
    </row>
    <row r="655" spans="1:18" hidden="1">
      <c r="A655" s="34" t="s">
        <v>27165</v>
      </c>
      <c r="B655" s="34" t="s">
        <v>27925</v>
      </c>
      <c r="C655" s="34" t="s">
        <v>7616</v>
      </c>
      <c r="D655" s="35">
        <v>44013</v>
      </c>
      <c r="E655" s="34" t="s">
        <v>7617</v>
      </c>
      <c r="F655" s="34" t="s">
        <v>27448</v>
      </c>
      <c r="G655" s="36">
        <v>31000</v>
      </c>
      <c r="H655" s="36">
        <v>31000</v>
      </c>
      <c r="I655" s="34" t="s">
        <v>9762</v>
      </c>
      <c r="J655" s="34" t="s">
        <v>9763</v>
      </c>
      <c r="K655" s="36">
        <v>31000</v>
      </c>
      <c r="L655" s="34" t="s">
        <v>9764</v>
      </c>
      <c r="M655" s="6">
        <f t="shared" si="10"/>
        <v>1</v>
      </c>
    </row>
    <row r="656" spans="1:18">
      <c r="A656" s="34" t="s">
        <v>27165</v>
      </c>
      <c r="B656" s="34" t="s">
        <v>27925</v>
      </c>
      <c r="C656" s="34" t="s">
        <v>7616</v>
      </c>
      <c r="D656" s="35">
        <v>44013</v>
      </c>
      <c r="E656" s="34" t="s">
        <v>27926</v>
      </c>
      <c r="F656" s="34" t="s">
        <v>9875</v>
      </c>
      <c r="G656" s="36">
        <v>-31000</v>
      </c>
      <c r="H656" s="36">
        <v>-31000</v>
      </c>
      <c r="I656" s="34" t="s">
        <v>9762</v>
      </c>
      <c r="J656" s="34" t="s">
        <v>9763</v>
      </c>
      <c r="K656" s="36">
        <v>-31000</v>
      </c>
      <c r="L656" s="34" t="s">
        <v>9764</v>
      </c>
      <c r="M656" s="6">
        <f t="shared" si="10"/>
        <v>18</v>
      </c>
      <c r="N656" s="6" t="str">
        <f>MID(E656,M656,10)</f>
        <v>PO63000380</v>
      </c>
      <c r="O656" s="6">
        <f>FIND("-",E656)</f>
        <v>28</v>
      </c>
      <c r="P656" s="6" t="str">
        <f>MID(E656,O656+1,2)</f>
        <v>2</v>
      </c>
      <c r="Q656" s="34" t="str">
        <f>C656</f>
        <v>63CIO0799</v>
      </c>
      <c r="R656" s="36">
        <f>-G656</f>
        <v>31000</v>
      </c>
    </row>
    <row r="657" spans="1:18" hidden="1">
      <c r="A657" s="34" t="s">
        <v>27165</v>
      </c>
      <c r="B657" s="34" t="s">
        <v>27927</v>
      </c>
      <c r="C657" s="34" t="s">
        <v>618</v>
      </c>
      <c r="D657" s="35">
        <v>44013</v>
      </c>
      <c r="E657" s="34" t="s">
        <v>620</v>
      </c>
      <c r="F657" s="34" t="s">
        <v>27928</v>
      </c>
      <c r="G657" s="36">
        <v>3500</v>
      </c>
      <c r="H657" s="36">
        <v>3500</v>
      </c>
      <c r="I657" s="34" t="s">
        <v>9762</v>
      </c>
      <c r="J657" s="34" t="s">
        <v>9763</v>
      </c>
      <c r="K657" s="36">
        <v>3500</v>
      </c>
      <c r="L657" s="34" t="s">
        <v>9764</v>
      </c>
      <c r="M657" s="6">
        <f t="shared" si="10"/>
        <v>1</v>
      </c>
    </row>
    <row r="658" spans="1:18">
      <c r="A658" s="34" t="s">
        <v>27165</v>
      </c>
      <c r="B658" s="34" t="s">
        <v>27927</v>
      </c>
      <c r="C658" s="34" t="s">
        <v>618</v>
      </c>
      <c r="D658" s="35">
        <v>44013</v>
      </c>
      <c r="E658" s="34" t="s">
        <v>27929</v>
      </c>
      <c r="F658" s="34" t="s">
        <v>9875</v>
      </c>
      <c r="G658" s="36">
        <v>-3500</v>
      </c>
      <c r="H658" s="36">
        <v>-3500</v>
      </c>
      <c r="I658" s="34" t="s">
        <v>9762</v>
      </c>
      <c r="J658" s="34" t="s">
        <v>9763</v>
      </c>
      <c r="K658" s="36">
        <v>-3500</v>
      </c>
      <c r="L658" s="34" t="s">
        <v>9764</v>
      </c>
      <c r="M658" s="6">
        <f t="shared" si="10"/>
        <v>18</v>
      </c>
      <c r="N658" s="6" t="str">
        <f>MID(E658,M658,10)</f>
        <v>PO63000495</v>
      </c>
      <c r="O658" s="6" t="e">
        <f>FIND("-",E658)</f>
        <v>#VALUE!</v>
      </c>
      <c r="P658" s="6" t="e">
        <f>MID(E658,O658+1,2)</f>
        <v>#VALUE!</v>
      </c>
      <c r="Q658" s="34" t="str">
        <f>C658</f>
        <v>63CIO0800</v>
      </c>
      <c r="R658" s="36">
        <f>-G658</f>
        <v>3500</v>
      </c>
    </row>
    <row r="659" spans="1:18" hidden="1">
      <c r="A659" s="34" t="s">
        <v>27165</v>
      </c>
      <c r="B659" s="34" t="s">
        <v>27930</v>
      </c>
      <c r="C659" s="34" t="s">
        <v>592</v>
      </c>
      <c r="D659" s="35">
        <v>44013</v>
      </c>
      <c r="E659" s="34" t="s">
        <v>594</v>
      </c>
      <c r="F659" s="34" t="s">
        <v>27545</v>
      </c>
      <c r="G659" s="36">
        <v>23550</v>
      </c>
      <c r="H659" s="36">
        <v>23550</v>
      </c>
      <c r="I659" s="34" t="s">
        <v>9762</v>
      </c>
      <c r="J659" s="34" t="s">
        <v>9763</v>
      </c>
      <c r="K659" s="36">
        <v>23550</v>
      </c>
      <c r="L659" s="34" t="s">
        <v>9764</v>
      </c>
      <c r="M659" s="6">
        <f t="shared" si="10"/>
        <v>1</v>
      </c>
    </row>
    <row r="660" spans="1:18">
      <c r="A660" s="34" t="s">
        <v>27165</v>
      </c>
      <c r="B660" s="34" t="s">
        <v>27930</v>
      </c>
      <c r="C660" s="34" t="s">
        <v>592</v>
      </c>
      <c r="D660" s="35">
        <v>44013</v>
      </c>
      <c r="E660" s="34" t="s">
        <v>27931</v>
      </c>
      <c r="F660" s="34" t="s">
        <v>9875</v>
      </c>
      <c r="G660" s="36">
        <v>-23550</v>
      </c>
      <c r="H660" s="36">
        <v>-23550</v>
      </c>
      <c r="I660" s="34" t="s">
        <v>9762</v>
      </c>
      <c r="J660" s="34" t="s">
        <v>9763</v>
      </c>
      <c r="K660" s="36">
        <v>-23550</v>
      </c>
      <c r="L660" s="34" t="s">
        <v>9764</v>
      </c>
      <c r="M660" s="6">
        <f t="shared" si="10"/>
        <v>18</v>
      </c>
      <c r="N660" s="6" t="str">
        <f>MID(E660,M660,10)</f>
        <v>PO63000470</v>
      </c>
      <c r="O660" s="6">
        <f>FIND("-",E660)</f>
        <v>28</v>
      </c>
      <c r="P660" s="6" t="str">
        <f>MID(E660,O660+1,2)</f>
        <v>2</v>
      </c>
      <c r="Q660" s="34" t="str">
        <f>C660</f>
        <v>63CIO0801</v>
      </c>
      <c r="R660" s="36">
        <f>-G660</f>
        <v>23550</v>
      </c>
    </row>
    <row r="661" spans="1:18" hidden="1">
      <c r="A661" s="34" t="s">
        <v>27165</v>
      </c>
      <c r="B661" s="34" t="s">
        <v>27932</v>
      </c>
      <c r="C661" s="34" t="s">
        <v>7521</v>
      </c>
      <c r="D661" s="35">
        <v>44013</v>
      </c>
      <c r="E661" s="34" t="s">
        <v>7522</v>
      </c>
      <c r="F661" s="34" t="s">
        <v>27261</v>
      </c>
      <c r="G661" s="36">
        <v>100000</v>
      </c>
      <c r="H661" s="36">
        <v>100000</v>
      </c>
      <c r="I661" s="34" t="s">
        <v>9762</v>
      </c>
      <c r="J661" s="34" t="s">
        <v>9763</v>
      </c>
      <c r="K661" s="36">
        <v>100000</v>
      </c>
      <c r="L661" s="34" t="s">
        <v>9764</v>
      </c>
      <c r="M661" s="6">
        <f t="shared" si="10"/>
        <v>1</v>
      </c>
    </row>
    <row r="662" spans="1:18">
      <c r="A662" s="34" t="s">
        <v>27165</v>
      </c>
      <c r="B662" s="34" t="s">
        <v>27932</v>
      </c>
      <c r="C662" s="34" t="s">
        <v>7521</v>
      </c>
      <c r="D662" s="35">
        <v>44013</v>
      </c>
      <c r="E662" s="34" t="s">
        <v>27933</v>
      </c>
      <c r="F662" s="34" t="s">
        <v>9875</v>
      </c>
      <c r="G662" s="36">
        <v>-100000</v>
      </c>
      <c r="H662" s="36">
        <v>-100000</v>
      </c>
      <c r="I662" s="34" t="s">
        <v>9762</v>
      </c>
      <c r="J662" s="34" t="s">
        <v>9763</v>
      </c>
      <c r="K662" s="36">
        <v>-100000</v>
      </c>
      <c r="L662" s="34" t="s">
        <v>9764</v>
      </c>
      <c r="M662" s="6">
        <f t="shared" si="10"/>
        <v>18</v>
      </c>
      <c r="N662" s="6" t="str">
        <f>MID(E662,M662,10)</f>
        <v>PO63000396</v>
      </c>
      <c r="O662" s="6">
        <f>FIND("-",E662)</f>
        <v>28</v>
      </c>
      <c r="P662" s="6" t="str">
        <f>MID(E662,O662+1,2)</f>
        <v>3</v>
      </c>
      <c r="Q662" s="34" t="str">
        <f>C662</f>
        <v>63CIO0802</v>
      </c>
      <c r="R662" s="36">
        <f>-G662</f>
        <v>100000</v>
      </c>
    </row>
    <row r="663" spans="1:18" hidden="1">
      <c r="A663" s="34" t="s">
        <v>27165</v>
      </c>
      <c r="B663" s="34" t="s">
        <v>27934</v>
      </c>
      <c r="C663" s="34" t="s">
        <v>27935</v>
      </c>
      <c r="D663" s="35">
        <v>44013</v>
      </c>
      <c r="E663" s="34" t="s">
        <v>27936</v>
      </c>
      <c r="F663" s="34" t="s">
        <v>27937</v>
      </c>
      <c r="G663" s="36">
        <v>100000</v>
      </c>
      <c r="H663" s="36">
        <v>100000</v>
      </c>
      <c r="I663" s="34" t="s">
        <v>9762</v>
      </c>
      <c r="J663" s="34" t="s">
        <v>9763</v>
      </c>
      <c r="K663" s="36">
        <v>100000</v>
      </c>
      <c r="L663" s="34" t="s">
        <v>9764</v>
      </c>
      <c r="M663" s="6">
        <f t="shared" si="10"/>
        <v>1</v>
      </c>
    </row>
    <row r="664" spans="1:18">
      <c r="A664" s="34" t="s">
        <v>27165</v>
      </c>
      <c r="B664" s="34" t="s">
        <v>27934</v>
      </c>
      <c r="C664" s="34" t="s">
        <v>27935</v>
      </c>
      <c r="D664" s="35">
        <v>44013</v>
      </c>
      <c r="E664" s="34" t="s">
        <v>27938</v>
      </c>
      <c r="F664" s="34" t="s">
        <v>9875</v>
      </c>
      <c r="G664" s="36">
        <v>-100000</v>
      </c>
      <c r="H664" s="36">
        <v>-100000</v>
      </c>
      <c r="I664" s="34" t="s">
        <v>9762</v>
      </c>
      <c r="J664" s="34" t="s">
        <v>9763</v>
      </c>
      <c r="K664" s="36">
        <v>-100000</v>
      </c>
      <c r="L664" s="34" t="s">
        <v>9764</v>
      </c>
      <c r="M664" s="6">
        <f t="shared" si="10"/>
        <v>18</v>
      </c>
      <c r="N664" s="6" t="str">
        <f>MID(E664,M664,10)</f>
        <v>PO62000328</v>
      </c>
      <c r="O664" s="6">
        <f>FIND("-",E664)</f>
        <v>28</v>
      </c>
      <c r="P664" s="6" t="str">
        <f>MID(E664,O664+1,2)</f>
        <v>3</v>
      </c>
      <c r="Q664" s="34" t="str">
        <f>C664</f>
        <v>63CIO0803</v>
      </c>
      <c r="R664" s="36">
        <f>-G664</f>
        <v>100000</v>
      </c>
    </row>
    <row r="665" spans="1:18" hidden="1">
      <c r="A665" s="34" t="s">
        <v>27165</v>
      </c>
      <c r="B665" s="34" t="s">
        <v>27939</v>
      </c>
      <c r="C665" s="34" t="s">
        <v>584</v>
      </c>
      <c r="D665" s="35">
        <v>44013</v>
      </c>
      <c r="E665" s="34" t="s">
        <v>586</v>
      </c>
      <c r="F665" s="34" t="s">
        <v>27940</v>
      </c>
      <c r="G665" s="36">
        <v>155500</v>
      </c>
      <c r="H665" s="36">
        <v>155500</v>
      </c>
      <c r="I665" s="34" t="s">
        <v>9762</v>
      </c>
      <c r="J665" s="34" t="s">
        <v>9763</v>
      </c>
      <c r="K665" s="36">
        <v>155500</v>
      </c>
      <c r="L665" s="34" t="s">
        <v>9764</v>
      </c>
      <c r="M665" s="6">
        <f t="shared" si="10"/>
        <v>1</v>
      </c>
    </row>
    <row r="666" spans="1:18" hidden="1">
      <c r="A666" s="34" t="s">
        <v>27165</v>
      </c>
      <c r="B666" s="34" t="s">
        <v>27939</v>
      </c>
      <c r="C666" s="34" t="s">
        <v>584</v>
      </c>
      <c r="D666" s="35">
        <v>44013</v>
      </c>
      <c r="E666" s="34" t="s">
        <v>27941</v>
      </c>
      <c r="F666" s="34" t="s">
        <v>27940</v>
      </c>
      <c r="G666" s="36">
        <v>10885</v>
      </c>
      <c r="H666" s="36">
        <v>10885</v>
      </c>
      <c r="I666" s="34" t="s">
        <v>9762</v>
      </c>
      <c r="J666" s="34" t="s">
        <v>9763</v>
      </c>
      <c r="K666" s="36">
        <v>10885</v>
      </c>
      <c r="L666" s="34" t="s">
        <v>9764</v>
      </c>
      <c r="M666" s="6" t="e">
        <f t="shared" si="10"/>
        <v>#VALUE!</v>
      </c>
    </row>
    <row r="667" spans="1:18" hidden="1">
      <c r="A667" s="34" t="s">
        <v>27165</v>
      </c>
      <c r="B667" s="34" t="s">
        <v>27939</v>
      </c>
      <c r="C667" s="34" t="s">
        <v>584</v>
      </c>
      <c r="D667" s="35">
        <v>44013</v>
      </c>
      <c r="E667" s="34" t="s">
        <v>27941</v>
      </c>
      <c r="F667" s="34" t="s">
        <v>9875</v>
      </c>
      <c r="G667" s="36">
        <v>-166385</v>
      </c>
      <c r="H667" s="36">
        <v>-166385</v>
      </c>
      <c r="I667" s="34" t="s">
        <v>9762</v>
      </c>
      <c r="J667" s="34" t="s">
        <v>9763</v>
      </c>
      <c r="K667" s="36">
        <v>-166385</v>
      </c>
      <c r="L667" s="34" t="s">
        <v>9764</v>
      </c>
      <c r="M667" s="6" t="e">
        <f t="shared" si="10"/>
        <v>#VALUE!</v>
      </c>
    </row>
    <row r="668" spans="1:18" hidden="1">
      <c r="A668" s="34" t="s">
        <v>27165</v>
      </c>
      <c r="B668" s="34" t="s">
        <v>27942</v>
      </c>
      <c r="C668" s="34" t="s">
        <v>579</v>
      </c>
      <c r="D668" s="35">
        <v>44013</v>
      </c>
      <c r="E668" s="34" t="s">
        <v>581</v>
      </c>
      <c r="F668" s="34" t="s">
        <v>27943</v>
      </c>
      <c r="G668" s="36">
        <v>220000</v>
      </c>
      <c r="H668" s="36">
        <v>220000</v>
      </c>
      <c r="I668" s="34" t="s">
        <v>9762</v>
      </c>
      <c r="J668" s="34" t="s">
        <v>9763</v>
      </c>
      <c r="K668" s="36">
        <v>220000</v>
      </c>
      <c r="L668" s="34" t="s">
        <v>9764</v>
      </c>
      <c r="M668" s="6">
        <f t="shared" si="10"/>
        <v>1</v>
      </c>
    </row>
    <row r="669" spans="1:18" hidden="1">
      <c r="A669" s="34" t="s">
        <v>27165</v>
      </c>
      <c r="B669" s="34" t="s">
        <v>27942</v>
      </c>
      <c r="C669" s="34" t="s">
        <v>579</v>
      </c>
      <c r="D669" s="35">
        <v>44013</v>
      </c>
      <c r="E669" s="34" t="s">
        <v>27944</v>
      </c>
      <c r="F669" s="34" t="s">
        <v>27943</v>
      </c>
      <c r="G669" s="36">
        <v>15400</v>
      </c>
      <c r="H669" s="36">
        <v>15400</v>
      </c>
      <c r="I669" s="34" t="s">
        <v>9762</v>
      </c>
      <c r="J669" s="34" t="s">
        <v>9763</v>
      </c>
      <c r="K669" s="36">
        <v>15400</v>
      </c>
      <c r="L669" s="34" t="s">
        <v>9764</v>
      </c>
      <c r="M669" s="6" t="e">
        <f t="shared" si="10"/>
        <v>#VALUE!</v>
      </c>
    </row>
    <row r="670" spans="1:18" hidden="1">
      <c r="A670" s="34" t="s">
        <v>27165</v>
      </c>
      <c r="B670" s="34" t="s">
        <v>27942</v>
      </c>
      <c r="C670" s="34" t="s">
        <v>579</v>
      </c>
      <c r="D670" s="35">
        <v>44013</v>
      </c>
      <c r="E670" s="34" t="s">
        <v>27944</v>
      </c>
      <c r="F670" s="34" t="s">
        <v>9875</v>
      </c>
      <c r="G670" s="36">
        <v>-235400</v>
      </c>
      <c r="H670" s="36">
        <v>-235400</v>
      </c>
      <c r="I670" s="34" t="s">
        <v>9762</v>
      </c>
      <c r="J670" s="34" t="s">
        <v>9763</v>
      </c>
      <c r="K670" s="36">
        <v>-235400</v>
      </c>
      <c r="L670" s="34" t="s">
        <v>9764</v>
      </c>
      <c r="M670" s="6" t="e">
        <f t="shared" si="10"/>
        <v>#VALUE!</v>
      </c>
    </row>
    <row r="671" spans="1:18" hidden="1">
      <c r="A671" s="34" t="s">
        <v>27165</v>
      </c>
      <c r="B671" s="34" t="s">
        <v>27945</v>
      </c>
      <c r="C671" s="34" t="s">
        <v>6680</v>
      </c>
      <c r="D671" s="35">
        <v>44013</v>
      </c>
      <c r="E671" s="34" t="s">
        <v>6681</v>
      </c>
      <c r="F671" s="34" t="s">
        <v>27946</v>
      </c>
      <c r="G671" s="36">
        <v>20000</v>
      </c>
      <c r="H671" s="36">
        <v>20000</v>
      </c>
      <c r="I671" s="34" t="s">
        <v>9762</v>
      </c>
      <c r="J671" s="34" t="s">
        <v>9763</v>
      </c>
      <c r="K671" s="36">
        <v>20000</v>
      </c>
      <c r="L671" s="34" t="s">
        <v>9764</v>
      </c>
      <c r="M671" s="6">
        <f t="shared" si="10"/>
        <v>1</v>
      </c>
    </row>
    <row r="672" spans="1:18">
      <c r="A672" s="34" t="s">
        <v>27165</v>
      </c>
      <c r="B672" s="34" t="s">
        <v>27945</v>
      </c>
      <c r="C672" s="34" t="s">
        <v>6680</v>
      </c>
      <c r="D672" s="35">
        <v>44013</v>
      </c>
      <c r="E672" s="34" t="s">
        <v>27947</v>
      </c>
      <c r="F672" s="34" t="s">
        <v>9875</v>
      </c>
      <c r="G672" s="36">
        <v>-20000</v>
      </c>
      <c r="H672" s="36">
        <v>-20000</v>
      </c>
      <c r="I672" s="34" t="s">
        <v>9762</v>
      </c>
      <c r="J672" s="34" t="s">
        <v>9763</v>
      </c>
      <c r="K672" s="36">
        <v>-20000</v>
      </c>
      <c r="L672" s="34" t="s">
        <v>9764</v>
      </c>
      <c r="M672" s="6">
        <f t="shared" si="10"/>
        <v>18</v>
      </c>
      <c r="N672" s="6" t="str">
        <f>MID(E672,M672,10)</f>
        <v>PO63000537</v>
      </c>
      <c r="O672" s="6" t="e">
        <f>FIND("-",E672)</f>
        <v>#VALUE!</v>
      </c>
      <c r="P672" s="6" t="e">
        <f>MID(E672,O672+1,2)</f>
        <v>#VALUE!</v>
      </c>
      <c r="Q672" s="34" t="str">
        <f>C672</f>
        <v>63CIO0806</v>
      </c>
      <c r="R672" s="36">
        <f>-G672</f>
        <v>20000</v>
      </c>
    </row>
    <row r="673" spans="1:13" hidden="1">
      <c r="A673" s="34" t="s">
        <v>27165</v>
      </c>
      <c r="B673" s="34" t="s">
        <v>27948</v>
      </c>
      <c r="C673" s="34" t="s">
        <v>6677</v>
      </c>
      <c r="D673" s="35">
        <v>44013</v>
      </c>
      <c r="E673" s="34" t="s">
        <v>6678</v>
      </c>
      <c r="F673" s="34" t="s">
        <v>27949</v>
      </c>
      <c r="G673" s="36">
        <v>40000</v>
      </c>
      <c r="H673" s="36">
        <v>40000</v>
      </c>
      <c r="I673" s="34" t="s">
        <v>9762</v>
      </c>
      <c r="J673" s="34" t="s">
        <v>9763</v>
      </c>
      <c r="K673" s="36">
        <v>40000</v>
      </c>
      <c r="L673" s="34" t="s">
        <v>9764</v>
      </c>
      <c r="M673" s="6">
        <f t="shared" si="10"/>
        <v>1</v>
      </c>
    </row>
    <row r="674" spans="1:13" hidden="1">
      <c r="A674" s="34" t="s">
        <v>27165</v>
      </c>
      <c r="B674" s="34" t="s">
        <v>27948</v>
      </c>
      <c r="C674" s="34" t="s">
        <v>6677</v>
      </c>
      <c r="D674" s="35">
        <v>44013</v>
      </c>
      <c r="E674" s="34" t="s">
        <v>27950</v>
      </c>
      <c r="F674" s="34" t="s">
        <v>9875</v>
      </c>
      <c r="G674" s="36">
        <v>-40000</v>
      </c>
      <c r="H674" s="36">
        <v>-40000</v>
      </c>
      <c r="I674" s="34" t="s">
        <v>9762</v>
      </c>
      <c r="J674" s="34" t="s">
        <v>9763</v>
      </c>
      <c r="K674" s="36">
        <v>-40000</v>
      </c>
      <c r="L674" s="34" t="s">
        <v>9764</v>
      </c>
      <c r="M674" s="6" t="e">
        <f t="shared" si="10"/>
        <v>#VALUE!</v>
      </c>
    </row>
    <row r="675" spans="1:13" hidden="1">
      <c r="A675" s="34" t="s">
        <v>27165</v>
      </c>
      <c r="B675" s="34" t="s">
        <v>27951</v>
      </c>
      <c r="C675" s="34" t="s">
        <v>7067</v>
      </c>
      <c r="D675" s="35">
        <v>44013</v>
      </c>
      <c r="E675" s="34" t="s">
        <v>7068</v>
      </c>
      <c r="F675" s="34" t="s">
        <v>27952</v>
      </c>
      <c r="G675" s="36">
        <v>1020560.75</v>
      </c>
      <c r="H675" s="36">
        <v>1020560.75</v>
      </c>
      <c r="I675" s="34" t="s">
        <v>9762</v>
      </c>
      <c r="J675" s="34" t="s">
        <v>9763</v>
      </c>
      <c r="K675" s="36">
        <v>1020560.75</v>
      </c>
      <c r="L675" s="34" t="s">
        <v>9764</v>
      </c>
      <c r="M675" s="6">
        <f t="shared" si="10"/>
        <v>1</v>
      </c>
    </row>
    <row r="676" spans="1:13" hidden="1">
      <c r="A676" s="34" t="s">
        <v>27165</v>
      </c>
      <c r="B676" s="34" t="s">
        <v>27951</v>
      </c>
      <c r="C676" s="34" t="s">
        <v>7067</v>
      </c>
      <c r="D676" s="35">
        <v>44013</v>
      </c>
      <c r="E676" s="34" t="s">
        <v>27953</v>
      </c>
      <c r="F676" s="34" t="s">
        <v>27952</v>
      </c>
      <c r="G676" s="36">
        <v>71439.25</v>
      </c>
      <c r="H676" s="36">
        <v>71439.25</v>
      </c>
      <c r="I676" s="34" t="s">
        <v>9762</v>
      </c>
      <c r="J676" s="34" t="s">
        <v>9763</v>
      </c>
      <c r="K676" s="36">
        <v>71439.25</v>
      </c>
      <c r="L676" s="34" t="s">
        <v>9764</v>
      </c>
      <c r="M676" s="6" t="e">
        <f t="shared" si="10"/>
        <v>#VALUE!</v>
      </c>
    </row>
    <row r="677" spans="1:13" hidden="1">
      <c r="A677" s="34" t="s">
        <v>27165</v>
      </c>
      <c r="B677" s="34" t="s">
        <v>27951</v>
      </c>
      <c r="C677" s="34" t="s">
        <v>7067</v>
      </c>
      <c r="D677" s="35">
        <v>44013</v>
      </c>
      <c r="E677" s="34" t="s">
        <v>27953</v>
      </c>
      <c r="F677" s="34" t="s">
        <v>9875</v>
      </c>
      <c r="G677" s="36">
        <v>-1092000</v>
      </c>
      <c r="H677" s="36">
        <v>-1092000</v>
      </c>
      <c r="I677" s="34" t="s">
        <v>9762</v>
      </c>
      <c r="J677" s="34" t="s">
        <v>9763</v>
      </c>
      <c r="K677" s="36">
        <v>-1092000</v>
      </c>
      <c r="L677" s="34" t="s">
        <v>9764</v>
      </c>
      <c r="M677" s="6" t="e">
        <f t="shared" si="10"/>
        <v>#VALUE!</v>
      </c>
    </row>
    <row r="678" spans="1:13" hidden="1">
      <c r="A678" s="34" t="s">
        <v>27165</v>
      </c>
      <c r="B678" s="34" t="s">
        <v>27954</v>
      </c>
      <c r="C678" s="34" t="s">
        <v>6740</v>
      </c>
      <c r="D678" s="35">
        <v>44013</v>
      </c>
      <c r="E678" s="34" t="s">
        <v>6741</v>
      </c>
      <c r="F678" s="34" t="s">
        <v>27955</v>
      </c>
      <c r="G678" s="36">
        <v>100000</v>
      </c>
      <c r="H678" s="36">
        <v>100000</v>
      </c>
      <c r="I678" s="34" t="s">
        <v>9762</v>
      </c>
      <c r="J678" s="34" t="s">
        <v>9763</v>
      </c>
      <c r="K678" s="36">
        <v>100000</v>
      </c>
      <c r="L678" s="34" t="s">
        <v>9764</v>
      </c>
      <c r="M678" s="6">
        <f t="shared" si="10"/>
        <v>1</v>
      </c>
    </row>
    <row r="679" spans="1:13" hidden="1">
      <c r="A679" s="34" t="s">
        <v>27165</v>
      </c>
      <c r="B679" s="34" t="s">
        <v>27954</v>
      </c>
      <c r="C679" s="34" t="s">
        <v>6740</v>
      </c>
      <c r="D679" s="35">
        <v>44013</v>
      </c>
      <c r="E679" s="34" t="s">
        <v>27956</v>
      </c>
      <c r="F679" s="34" t="s">
        <v>27955</v>
      </c>
      <c r="G679" s="36">
        <v>7000</v>
      </c>
      <c r="H679" s="36">
        <v>7000</v>
      </c>
      <c r="I679" s="34" t="s">
        <v>9762</v>
      </c>
      <c r="J679" s="34" t="s">
        <v>9763</v>
      </c>
      <c r="K679" s="36">
        <v>7000</v>
      </c>
      <c r="L679" s="34" t="s">
        <v>9764</v>
      </c>
      <c r="M679" s="6" t="e">
        <f t="shared" si="10"/>
        <v>#VALUE!</v>
      </c>
    </row>
    <row r="680" spans="1:13" hidden="1">
      <c r="A680" s="34" t="s">
        <v>27165</v>
      </c>
      <c r="B680" s="34" t="s">
        <v>27954</v>
      </c>
      <c r="C680" s="34" t="s">
        <v>6740</v>
      </c>
      <c r="D680" s="35">
        <v>44013</v>
      </c>
      <c r="E680" s="34" t="s">
        <v>27956</v>
      </c>
      <c r="F680" s="34" t="s">
        <v>9875</v>
      </c>
      <c r="G680" s="36">
        <v>-107000</v>
      </c>
      <c r="H680" s="36">
        <v>-107000</v>
      </c>
      <c r="I680" s="34" t="s">
        <v>9762</v>
      </c>
      <c r="J680" s="34" t="s">
        <v>9763</v>
      </c>
      <c r="K680" s="36">
        <v>-107000</v>
      </c>
      <c r="L680" s="34" t="s">
        <v>9764</v>
      </c>
      <c r="M680" s="6" t="e">
        <f t="shared" si="10"/>
        <v>#VALUE!</v>
      </c>
    </row>
    <row r="681" spans="1:13" hidden="1">
      <c r="A681" s="34" t="s">
        <v>27165</v>
      </c>
      <c r="B681" s="34" t="s">
        <v>27957</v>
      </c>
      <c r="C681" s="34" t="s">
        <v>571</v>
      </c>
      <c r="D681" s="35">
        <v>44013</v>
      </c>
      <c r="E681" s="34" t="s">
        <v>572</v>
      </c>
      <c r="F681" s="34" t="s">
        <v>27958</v>
      </c>
      <c r="G681" s="36">
        <v>408000</v>
      </c>
      <c r="H681" s="36">
        <v>408000</v>
      </c>
      <c r="I681" s="34" t="s">
        <v>9762</v>
      </c>
      <c r="J681" s="34" t="s">
        <v>9763</v>
      </c>
      <c r="K681" s="36">
        <v>408000</v>
      </c>
      <c r="L681" s="34" t="s">
        <v>9764</v>
      </c>
      <c r="M681" s="6">
        <f t="shared" si="10"/>
        <v>1</v>
      </c>
    </row>
    <row r="682" spans="1:13" hidden="1">
      <c r="A682" s="34" t="s">
        <v>27165</v>
      </c>
      <c r="B682" s="34" t="s">
        <v>27957</v>
      </c>
      <c r="C682" s="34" t="s">
        <v>571</v>
      </c>
      <c r="D682" s="35">
        <v>44013</v>
      </c>
      <c r="E682" s="34" t="s">
        <v>27959</v>
      </c>
      <c r="F682" s="34" t="s">
        <v>27958</v>
      </c>
      <c r="G682" s="36">
        <v>28560</v>
      </c>
      <c r="H682" s="36">
        <v>28560</v>
      </c>
      <c r="I682" s="34" t="s">
        <v>9762</v>
      </c>
      <c r="J682" s="34" t="s">
        <v>9763</v>
      </c>
      <c r="K682" s="36">
        <v>28560</v>
      </c>
      <c r="L682" s="34" t="s">
        <v>9764</v>
      </c>
      <c r="M682" s="6" t="e">
        <f t="shared" si="10"/>
        <v>#VALUE!</v>
      </c>
    </row>
    <row r="683" spans="1:13" hidden="1">
      <c r="A683" s="34" t="s">
        <v>27165</v>
      </c>
      <c r="B683" s="34" t="s">
        <v>27957</v>
      </c>
      <c r="C683" s="34" t="s">
        <v>571</v>
      </c>
      <c r="D683" s="35">
        <v>44013</v>
      </c>
      <c r="E683" s="34" t="s">
        <v>27959</v>
      </c>
      <c r="F683" s="34" t="s">
        <v>9875</v>
      </c>
      <c r="G683" s="36">
        <v>-436560</v>
      </c>
      <c r="H683" s="36">
        <v>-436560</v>
      </c>
      <c r="I683" s="34" t="s">
        <v>9762</v>
      </c>
      <c r="J683" s="34" t="s">
        <v>9763</v>
      </c>
      <c r="K683" s="36">
        <v>-436560</v>
      </c>
      <c r="L683" s="34" t="s">
        <v>9764</v>
      </c>
      <c r="M683" s="6" t="e">
        <f t="shared" si="10"/>
        <v>#VALUE!</v>
      </c>
    </row>
    <row r="684" spans="1:13" hidden="1">
      <c r="A684" s="34" t="s">
        <v>27165</v>
      </c>
      <c r="B684" s="34" t="s">
        <v>27960</v>
      </c>
      <c r="C684" s="34" t="s">
        <v>7383</v>
      </c>
      <c r="D684" s="35">
        <v>44013</v>
      </c>
      <c r="E684" s="34" t="s">
        <v>7387</v>
      </c>
      <c r="F684" s="34" t="s">
        <v>27961</v>
      </c>
      <c r="G684" s="36">
        <v>7200</v>
      </c>
      <c r="H684" s="36">
        <v>7200</v>
      </c>
      <c r="I684" s="34" t="s">
        <v>9762</v>
      </c>
      <c r="J684" s="34" t="s">
        <v>9763</v>
      </c>
      <c r="K684" s="36">
        <v>7200</v>
      </c>
      <c r="L684" s="34" t="s">
        <v>9764</v>
      </c>
      <c r="M684" s="6">
        <f t="shared" si="10"/>
        <v>1</v>
      </c>
    </row>
    <row r="685" spans="1:13" hidden="1">
      <c r="A685" s="34" t="s">
        <v>27165</v>
      </c>
      <c r="B685" s="34" t="s">
        <v>27960</v>
      </c>
      <c r="C685" s="34" t="s">
        <v>7383</v>
      </c>
      <c r="D685" s="35">
        <v>44013</v>
      </c>
      <c r="E685" s="34" t="s">
        <v>7387</v>
      </c>
      <c r="F685" s="34" t="s">
        <v>27962</v>
      </c>
      <c r="G685" s="36">
        <v>9870</v>
      </c>
      <c r="H685" s="36">
        <v>9870</v>
      </c>
      <c r="I685" s="34" t="s">
        <v>9762</v>
      </c>
      <c r="J685" s="34" t="s">
        <v>9763</v>
      </c>
      <c r="K685" s="36">
        <v>9870</v>
      </c>
      <c r="L685" s="34" t="s">
        <v>9764</v>
      </c>
      <c r="M685" s="6">
        <f t="shared" si="10"/>
        <v>1</v>
      </c>
    </row>
    <row r="686" spans="1:13" hidden="1">
      <c r="A686" s="34" t="s">
        <v>27165</v>
      </c>
      <c r="B686" s="34" t="s">
        <v>27960</v>
      </c>
      <c r="C686" s="34" t="s">
        <v>7383</v>
      </c>
      <c r="D686" s="35">
        <v>44013</v>
      </c>
      <c r="E686" s="34" t="s">
        <v>27717</v>
      </c>
      <c r="F686" s="34" t="s">
        <v>9875</v>
      </c>
      <c r="G686" s="36">
        <v>-17070</v>
      </c>
      <c r="H686" s="36">
        <v>-17070</v>
      </c>
      <c r="I686" s="34" t="s">
        <v>9762</v>
      </c>
      <c r="J686" s="34" t="s">
        <v>9763</v>
      </c>
      <c r="K686" s="36">
        <v>-17070</v>
      </c>
      <c r="L686" s="34" t="s">
        <v>9764</v>
      </c>
      <c r="M686" s="6" t="e">
        <f t="shared" si="10"/>
        <v>#VALUE!</v>
      </c>
    </row>
    <row r="687" spans="1:13" hidden="1">
      <c r="A687" s="34" t="s">
        <v>27165</v>
      </c>
      <c r="B687" s="34" t="s">
        <v>27963</v>
      </c>
      <c r="C687" s="34" t="s">
        <v>7517</v>
      </c>
      <c r="D687" s="35">
        <v>44013</v>
      </c>
      <c r="E687" s="34" t="s">
        <v>7518</v>
      </c>
      <c r="F687" s="34" t="s">
        <v>27472</v>
      </c>
      <c r="G687" s="36">
        <v>40000</v>
      </c>
      <c r="H687" s="36">
        <v>40000</v>
      </c>
      <c r="I687" s="34" t="s">
        <v>9762</v>
      </c>
      <c r="J687" s="34" t="s">
        <v>9763</v>
      </c>
      <c r="K687" s="36">
        <v>40000</v>
      </c>
      <c r="L687" s="34" t="s">
        <v>9764</v>
      </c>
      <c r="M687" s="6">
        <f t="shared" si="10"/>
        <v>1</v>
      </c>
    </row>
    <row r="688" spans="1:13" hidden="1">
      <c r="A688" s="34" t="s">
        <v>27165</v>
      </c>
      <c r="B688" s="34" t="s">
        <v>27963</v>
      </c>
      <c r="C688" s="34" t="s">
        <v>7517</v>
      </c>
      <c r="D688" s="35">
        <v>44013</v>
      </c>
      <c r="E688" s="34" t="s">
        <v>27795</v>
      </c>
      <c r="F688" s="34" t="s">
        <v>27472</v>
      </c>
      <c r="G688" s="36">
        <v>2800</v>
      </c>
      <c r="H688" s="36">
        <v>2800</v>
      </c>
      <c r="I688" s="34" t="s">
        <v>9762</v>
      </c>
      <c r="J688" s="34" t="s">
        <v>9763</v>
      </c>
      <c r="K688" s="36">
        <v>2800</v>
      </c>
      <c r="L688" s="34" t="s">
        <v>9764</v>
      </c>
      <c r="M688" s="6" t="e">
        <f t="shared" si="10"/>
        <v>#VALUE!</v>
      </c>
    </row>
    <row r="689" spans="1:18" hidden="1">
      <c r="A689" s="34" t="s">
        <v>27165</v>
      </c>
      <c r="B689" s="34" t="s">
        <v>27963</v>
      </c>
      <c r="C689" s="34" t="s">
        <v>7517</v>
      </c>
      <c r="D689" s="35">
        <v>44013</v>
      </c>
      <c r="E689" s="34" t="s">
        <v>27795</v>
      </c>
      <c r="F689" s="34" t="s">
        <v>9875</v>
      </c>
      <c r="G689" s="36">
        <v>-42800</v>
      </c>
      <c r="H689" s="36">
        <v>-42800</v>
      </c>
      <c r="I689" s="34" t="s">
        <v>9762</v>
      </c>
      <c r="J689" s="34" t="s">
        <v>9763</v>
      </c>
      <c r="K689" s="36">
        <v>-42800</v>
      </c>
      <c r="L689" s="34" t="s">
        <v>9764</v>
      </c>
      <c r="M689" s="6" t="e">
        <f t="shared" si="10"/>
        <v>#VALUE!</v>
      </c>
    </row>
    <row r="690" spans="1:18" hidden="1">
      <c r="A690" s="34" t="s">
        <v>27165</v>
      </c>
      <c r="B690" s="34" t="s">
        <v>27964</v>
      </c>
      <c r="C690" s="34" t="s">
        <v>7533</v>
      </c>
      <c r="D690" s="35">
        <v>44013</v>
      </c>
      <c r="E690" s="34" t="s">
        <v>7534</v>
      </c>
      <c r="F690" s="34" t="s">
        <v>27255</v>
      </c>
      <c r="G690" s="36">
        <v>140000</v>
      </c>
      <c r="H690" s="36">
        <v>140000</v>
      </c>
      <c r="I690" s="34" t="s">
        <v>9762</v>
      </c>
      <c r="J690" s="34" t="s">
        <v>9763</v>
      </c>
      <c r="K690" s="36">
        <v>140000</v>
      </c>
      <c r="L690" s="34" t="s">
        <v>9764</v>
      </c>
      <c r="M690" s="6">
        <f t="shared" si="10"/>
        <v>1</v>
      </c>
    </row>
    <row r="691" spans="1:18" hidden="1">
      <c r="A691" s="34" t="s">
        <v>27165</v>
      </c>
      <c r="B691" s="34" t="s">
        <v>27964</v>
      </c>
      <c r="C691" s="34" t="s">
        <v>7533</v>
      </c>
      <c r="D691" s="35">
        <v>44013</v>
      </c>
      <c r="E691" s="34" t="s">
        <v>27795</v>
      </c>
      <c r="F691" s="34" t="s">
        <v>27255</v>
      </c>
      <c r="G691" s="36">
        <v>9800</v>
      </c>
      <c r="H691" s="36">
        <v>9800</v>
      </c>
      <c r="I691" s="34" t="s">
        <v>9762</v>
      </c>
      <c r="J691" s="34" t="s">
        <v>9763</v>
      </c>
      <c r="K691" s="36">
        <v>9800</v>
      </c>
      <c r="L691" s="34" t="s">
        <v>9764</v>
      </c>
      <c r="M691" s="6" t="e">
        <f t="shared" si="10"/>
        <v>#VALUE!</v>
      </c>
    </row>
    <row r="692" spans="1:18" hidden="1">
      <c r="A692" s="34" t="s">
        <v>27165</v>
      </c>
      <c r="B692" s="34" t="s">
        <v>27964</v>
      </c>
      <c r="C692" s="34" t="s">
        <v>7533</v>
      </c>
      <c r="D692" s="35">
        <v>44013</v>
      </c>
      <c r="E692" s="34" t="s">
        <v>27795</v>
      </c>
      <c r="F692" s="34" t="s">
        <v>9875</v>
      </c>
      <c r="G692" s="36">
        <v>-149800</v>
      </c>
      <c r="H692" s="36">
        <v>-149800</v>
      </c>
      <c r="I692" s="34" t="s">
        <v>9762</v>
      </c>
      <c r="J692" s="34" t="s">
        <v>9763</v>
      </c>
      <c r="K692" s="36">
        <v>-149800</v>
      </c>
      <c r="L692" s="34" t="s">
        <v>9764</v>
      </c>
      <c r="M692" s="6" t="e">
        <f t="shared" si="10"/>
        <v>#VALUE!</v>
      </c>
    </row>
    <row r="693" spans="1:18" hidden="1">
      <c r="A693" s="34" t="s">
        <v>27165</v>
      </c>
      <c r="B693" s="34" t="s">
        <v>27965</v>
      </c>
      <c r="C693" s="34" t="s">
        <v>6487</v>
      </c>
      <c r="D693" s="35">
        <v>44013</v>
      </c>
      <c r="E693" s="34" t="s">
        <v>6488</v>
      </c>
      <c r="F693" s="34" t="s">
        <v>27966</v>
      </c>
      <c r="G693" s="36">
        <v>15817</v>
      </c>
      <c r="H693" s="36">
        <v>15817</v>
      </c>
      <c r="I693" s="34" t="s">
        <v>9762</v>
      </c>
      <c r="J693" s="34" t="s">
        <v>9763</v>
      </c>
      <c r="K693" s="36">
        <v>15817</v>
      </c>
      <c r="L693" s="34" t="s">
        <v>9764</v>
      </c>
      <c r="M693" s="6">
        <f t="shared" si="10"/>
        <v>1</v>
      </c>
    </row>
    <row r="694" spans="1:18" hidden="1">
      <c r="A694" s="34" t="s">
        <v>27165</v>
      </c>
      <c r="B694" s="34" t="s">
        <v>27965</v>
      </c>
      <c r="C694" s="34" t="s">
        <v>6487</v>
      </c>
      <c r="D694" s="35">
        <v>44013</v>
      </c>
      <c r="E694" s="34" t="s">
        <v>27967</v>
      </c>
      <c r="F694" s="34" t="s">
        <v>27966</v>
      </c>
      <c r="G694" s="36">
        <v>1107.19</v>
      </c>
      <c r="H694" s="36">
        <v>1107.19</v>
      </c>
      <c r="I694" s="34" t="s">
        <v>9762</v>
      </c>
      <c r="J694" s="34" t="s">
        <v>9763</v>
      </c>
      <c r="K694" s="36">
        <v>1107.19</v>
      </c>
      <c r="L694" s="34" t="s">
        <v>9764</v>
      </c>
      <c r="M694" s="6" t="e">
        <f t="shared" si="10"/>
        <v>#VALUE!</v>
      </c>
    </row>
    <row r="695" spans="1:18" hidden="1">
      <c r="A695" s="34" t="s">
        <v>27165</v>
      </c>
      <c r="B695" s="34" t="s">
        <v>27965</v>
      </c>
      <c r="C695" s="34" t="s">
        <v>6487</v>
      </c>
      <c r="D695" s="35">
        <v>44013</v>
      </c>
      <c r="E695" s="34" t="s">
        <v>27967</v>
      </c>
      <c r="F695" s="34" t="s">
        <v>9875</v>
      </c>
      <c r="G695" s="36">
        <v>-16924.189999999999</v>
      </c>
      <c r="H695" s="36">
        <v>-16924.189999999999</v>
      </c>
      <c r="I695" s="34" t="s">
        <v>9762</v>
      </c>
      <c r="J695" s="34" t="s">
        <v>9763</v>
      </c>
      <c r="K695" s="36">
        <v>-16924.189999999999</v>
      </c>
      <c r="L695" s="34" t="s">
        <v>9764</v>
      </c>
      <c r="M695" s="6" t="e">
        <f t="shared" si="10"/>
        <v>#VALUE!</v>
      </c>
    </row>
    <row r="696" spans="1:18" hidden="1">
      <c r="A696" s="34" t="s">
        <v>27165</v>
      </c>
      <c r="B696" s="34" t="s">
        <v>27968</v>
      </c>
      <c r="C696" s="34" t="s">
        <v>631</v>
      </c>
      <c r="D696" s="35">
        <v>44013</v>
      </c>
      <c r="E696" s="34" t="s">
        <v>633</v>
      </c>
      <c r="F696" s="34" t="s">
        <v>27391</v>
      </c>
      <c r="G696" s="36">
        <v>20000</v>
      </c>
      <c r="H696" s="36">
        <v>20000</v>
      </c>
      <c r="I696" s="34" t="s">
        <v>9762</v>
      </c>
      <c r="J696" s="34" t="s">
        <v>9763</v>
      </c>
      <c r="K696" s="36">
        <v>20000</v>
      </c>
      <c r="L696" s="34" t="s">
        <v>9764</v>
      </c>
      <c r="M696" s="6">
        <f t="shared" si="10"/>
        <v>1</v>
      </c>
    </row>
    <row r="697" spans="1:18">
      <c r="A697" s="34" t="s">
        <v>27165</v>
      </c>
      <c r="B697" s="34" t="s">
        <v>27968</v>
      </c>
      <c r="C697" s="34" t="s">
        <v>631</v>
      </c>
      <c r="D697" s="35">
        <v>44013</v>
      </c>
      <c r="E697" s="34" t="s">
        <v>27969</v>
      </c>
      <c r="F697" s="34" t="s">
        <v>9875</v>
      </c>
      <c r="G697" s="36">
        <v>-20000</v>
      </c>
      <c r="H697" s="36">
        <v>-20000</v>
      </c>
      <c r="I697" s="34" t="s">
        <v>9762</v>
      </c>
      <c r="J697" s="34" t="s">
        <v>9763</v>
      </c>
      <c r="K697" s="36">
        <v>-20000</v>
      </c>
      <c r="L697" s="34" t="s">
        <v>9764</v>
      </c>
      <c r="M697" s="6">
        <f t="shared" si="10"/>
        <v>18</v>
      </c>
      <c r="N697" s="6" t="str">
        <f>MID(E697,M697,10)</f>
        <v>PO63000518</v>
      </c>
      <c r="O697" s="6" t="e">
        <f>FIND("-",E697)</f>
        <v>#VALUE!</v>
      </c>
      <c r="P697" s="6" t="e">
        <f>MID(E697,O697+1,2)</f>
        <v>#VALUE!</v>
      </c>
      <c r="Q697" s="34" t="str">
        <f>C697</f>
        <v>63CIO0815</v>
      </c>
      <c r="R697" s="36">
        <f>-G697</f>
        <v>20000</v>
      </c>
    </row>
    <row r="698" spans="1:18" hidden="1">
      <c r="A698" s="34" t="s">
        <v>27165</v>
      </c>
      <c r="B698" s="34" t="s">
        <v>27970</v>
      </c>
      <c r="C698" s="34" t="s">
        <v>645</v>
      </c>
      <c r="D698" s="35">
        <v>44013</v>
      </c>
      <c r="E698" s="34" t="s">
        <v>647</v>
      </c>
      <c r="F698" s="34" t="s">
        <v>27971</v>
      </c>
      <c r="G698" s="36">
        <v>48000</v>
      </c>
      <c r="H698" s="36">
        <v>48000</v>
      </c>
      <c r="I698" s="34" t="s">
        <v>9762</v>
      </c>
      <c r="J698" s="34" t="s">
        <v>9763</v>
      </c>
      <c r="K698" s="36">
        <v>48000</v>
      </c>
      <c r="L698" s="34" t="s">
        <v>9764</v>
      </c>
      <c r="M698" s="6">
        <f t="shared" si="10"/>
        <v>1</v>
      </c>
    </row>
    <row r="699" spans="1:18" hidden="1">
      <c r="A699" s="34" t="s">
        <v>27165</v>
      </c>
      <c r="B699" s="34" t="s">
        <v>27970</v>
      </c>
      <c r="C699" s="34" t="s">
        <v>645</v>
      </c>
      <c r="D699" s="35">
        <v>44013</v>
      </c>
      <c r="E699" s="34" t="s">
        <v>27972</v>
      </c>
      <c r="F699" s="34" t="s">
        <v>27971</v>
      </c>
      <c r="G699" s="36">
        <v>3360</v>
      </c>
      <c r="H699" s="36">
        <v>3360</v>
      </c>
      <c r="I699" s="34" t="s">
        <v>9762</v>
      </c>
      <c r="J699" s="34" t="s">
        <v>9763</v>
      </c>
      <c r="K699" s="36">
        <v>3360</v>
      </c>
      <c r="L699" s="34" t="s">
        <v>9764</v>
      </c>
      <c r="M699" s="6" t="e">
        <f t="shared" si="10"/>
        <v>#VALUE!</v>
      </c>
    </row>
    <row r="700" spans="1:18" hidden="1">
      <c r="A700" s="34" t="s">
        <v>27165</v>
      </c>
      <c r="B700" s="34" t="s">
        <v>27970</v>
      </c>
      <c r="C700" s="34" t="s">
        <v>645</v>
      </c>
      <c r="D700" s="35">
        <v>44013</v>
      </c>
      <c r="E700" s="34" t="s">
        <v>27972</v>
      </c>
      <c r="F700" s="34" t="s">
        <v>9875</v>
      </c>
      <c r="G700" s="36">
        <v>-51360</v>
      </c>
      <c r="H700" s="36">
        <v>-51360</v>
      </c>
      <c r="I700" s="34" t="s">
        <v>9762</v>
      </c>
      <c r="J700" s="34" t="s">
        <v>9763</v>
      </c>
      <c r="K700" s="36">
        <v>-51360</v>
      </c>
      <c r="L700" s="34" t="s">
        <v>9764</v>
      </c>
      <c r="M700" s="6" t="e">
        <f t="shared" si="10"/>
        <v>#VALUE!</v>
      </c>
    </row>
    <row r="701" spans="1:18" hidden="1">
      <c r="A701" s="34" t="s">
        <v>27165</v>
      </c>
      <c r="B701" s="34" t="s">
        <v>27973</v>
      </c>
      <c r="C701" s="34" t="s">
        <v>7120</v>
      </c>
      <c r="D701" s="35">
        <v>44013</v>
      </c>
      <c r="E701" s="34" t="s">
        <v>7121</v>
      </c>
      <c r="F701" s="34" t="s">
        <v>27974</v>
      </c>
      <c r="G701" s="36">
        <v>5940</v>
      </c>
      <c r="H701" s="36">
        <v>5940</v>
      </c>
      <c r="I701" s="34" t="s">
        <v>9762</v>
      </c>
      <c r="J701" s="34" t="s">
        <v>9763</v>
      </c>
      <c r="K701" s="36">
        <v>5940</v>
      </c>
      <c r="L701" s="34" t="s">
        <v>9764</v>
      </c>
      <c r="M701" s="6">
        <f t="shared" si="10"/>
        <v>1</v>
      </c>
    </row>
    <row r="702" spans="1:18" hidden="1">
      <c r="A702" s="34" t="s">
        <v>27165</v>
      </c>
      <c r="B702" s="34" t="s">
        <v>27973</v>
      </c>
      <c r="C702" s="34" t="s">
        <v>7120</v>
      </c>
      <c r="D702" s="35">
        <v>44013</v>
      </c>
      <c r="E702" s="34" t="s">
        <v>27975</v>
      </c>
      <c r="F702" s="34" t="s">
        <v>27974</v>
      </c>
      <c r="G702" s="36">
        <v>415.8</v>
      </c>
      <c r="H702" s="36">
        <v>415.8</v>
      </c>
      <c r="I702" s="34" t="s">
        <v>9762</v>
      </c>
      <c r="J702" s="34" t="s">
        <v>9763</v>
      </c>
      <c r="K702" s="36">
        <v>415.8</v>
      </c>
      <c r="L702" s="34" t="s">
        <v>9764</v>
      </c>
      <c r="M702" s="6" t="e">
        <f t="shared" si="10"/>
        <v>#VALUE!</v>
      </c>
    </row>
    <row r="703" spans="1:18" hidden="1">
      <c r="A703" s="34" t="s">
        <v>27165</v>
      </c>
      <c r="B703" s="34" t="s">
        <v>27973</v>
      </c>
      <c r="C703" s="34" t="s">
        <v>7120</v>
      </c>
      <c r="D703" s="35">
        <v>44013</v>
      </c>
      <c r="E703" s="34" t="s">
        <v>7121</v>
      </c>
      <c r="F703" s="34" t="s">
        <v>27976</v>
      </c>
      <c r="G703" s="36">
        <v>28080</v>
      </c>
      <c r="H703" s="36">
        <v>28080</v>
      </c>
      <c r="I703" s="34" t="s">
        <v>9762</v>
      </c>
      <c r="J703" s="34" t="s">
        <v>9763</v>
      </c>
      <c r="K703" s="36">
        <v>28080</v>
      </c>
      <c r="L703" s="34" t="s">
        <v>9764</v>
      </c>
      <c r="M703" s="6">
        <f t="shared" si="10"/>
        <v>1</v>
      </c>
    </row>
    <row r="704" spans="1:18" hidden="1">
      <c r="A704" s="34" t="s">
        <v>27165</v>
      </c>
      <c r="B704" s="34" t="s">
        <v>27973</v>
      </c>
      <c r="C704" s="34" t="s">
        <v>7120</v>
      </c>
      <c r="D704" s="35">
        <v>44013</v>
      </c>
      <c r="E704" s="34" t="s">
        <v>27975</v>
      </c>
      <c r="F704" s="34" t="s">
        <v>27976</v>
      </c>
      <c r="G704" s="36">
        <v>1965.6</v>
      </c>
      <c r="H704" s="36">
        <v>1965.6</v>
      </c>
      <c r="I704" s="34" t="s">
        <v>9762</v>
      </c>
      <c r="J704" s="34" t="s">
        <v>9763</v>
      </c>
      <c r="K704" s="36">
        <v>1965.6</v>
      </c>
      <c r="L704" s="34" t="s">
        <v>9764</v>
      </c>
      <c r="M704" s="6" t="e">
        <f t="shared" si="10"/>
        <v>#VALUE!</v>
      </c>
    </row>
    <row r="705" spans="1:18" hidden="1">
      <c r="A705" s="34" t="s">
        <v>27165</v>
      </c>
      <c r="B705" s="34" t="s">
        <v>27973</v>
      </c>
      <c r="C705" s="34" t="s">
        <v>7120</v>
      </c>
      <c r="D705" s="35">
        <v>44013</v>
      </c>
      <c r="E705" s="34" t="s">
        <v>27975</v>
      </c>
      <c r="F705" s="34" t="s">
        <v>9875</v>
      </c>
      <c r="G705" s="36">
        <v>-36401.4</v>
      </c>
      <c r="H705" s="36">
        <v>-36401.4</v>
      </c>
      <c r="I705" s="34" t="s">
        <v>9762</v>
      </c>
      <c r="J705" s="34" t="s">
        <v>9763</v>
      </c>
      <c r="K705" s="36">
        <v>-36401.4</v>
      </c>
      <c r="L705" s="34" t="s">
        <v>9764</v>
      </c>
      <c r="M705" s="6" t="e">
        <f t="shared" si="10"/>
        <v>#VALUE!</v>
      </c>
    </row>
    <row r="706" spans="1:18" hidden="1">
      <c r="A706" s="34" t="s">
        <v>27165</v>
      </c>
      <c r="B706" s="34" t="s">
        <v>27977</v>
      </c>
      <c r="C706" s="34" t="s">
        <v>6578</v>
      </c>
      <c r="D706" s="35">
        <v>44013</v>
      </c>
      <c r="E706" s="34" t="s">
        <v>6584</v>
      </c>
      <c r="F706" s="34" t="s">
        <v>27455</v>
      </c>
      <c r="G706" s="36">
        <v>17210.75</v>
      </c>
      <c r="H706" s="36">
        <v>17210.75</v>
      </c>
      <c r="I706" s="34" t="s">
        <v>9762</v>
      </c>
      <c r="J706" s="34" t="s">
        <v>9763</v>
      </c>
      <c r="K706" s="36">
        <v>17210.75</v>
      </c>
      <c r="L706" s="34" t="s">
        <v>9764</v>
      </c>
      <c r="M706" s="6">
        <f t="shared" si="10"/>
        <v>1</v>
      </c>
    </row>
    <row r="707" spans="1:18" hidden="1">
      <c r="A707" s="34" t="s">
        <v>27165</v>
      </c>
      <c r="B707" s="34" t="s">
        <v>27977</v>
      </c>
      <c r="C707" s="34" t="s">
        <v>6578</v>
      </c>
      <c r="D707" s="35">
        <v>44013</v>
      </c>
      <c r="E707" s="34" t="s">
        <v>27978</v>
      </c>
      <c r="F707" s="34" t="s">
        <v>27455</v>
      </c>
      <c r="G707" s="36">
        <v>1204.75</v>
      </c>
      <c r="H707" s="36">
        <v>1204.75</v>
      </c>
      <c r="I707" s="34" t="s">
        <v>9762</v>
      </c>
      <c r="J707" s="34" t="s">
        <v>9763</v>
      </c>
      <c r="K707" s="36">
        <v>1204.75</v>
      </c>
      <c r="L707" s="34" t="s">
        <v>9764</v>
      </c>
      <c r="M707" s="6" t="e">
        <f t="shared" ref="M707:M770" si="11">FIND("PO",E707)</f>
        <v>#VALUE!</v>
      </c>
    </row>
    <row r="708" spans="1:18" hidden="1">
      <c r="A708" s="34" t="s">
        <v>27165</v>
      </c>
      <c r="B708" s="34" t="s">
        <v>27977</v>
      </c>
      <c r="C708" s="34" t="s">
        <v>6578</v>
      </c>
      <c r="D708" s="35">
        <v>44013</v>
      </c>
      <c r="E708" s="34" t="s">
        <v>27978</v>
      </c>
      <c r="F708" s="34" t="s">
        <v>9875</v>
      </c>
      <c r="G708" s="36">
        <v>-18415.5</v>
      </c>
      <c r="H708" s="36">
        <v>-18415.5</v>
      </c>
      <c r="I708" s="34" t="s">
        <v>9762</v>
      </c>
      <c r="J708" s="34" t="s">
        <v>9763</v>
      </c>
      <c r="K708" s="36">
        <v>-18415.5</v>
      </c>
      <c r="L708" s="34" t="s">
        <v>9764</v>
      </c>
      <c r="M708" s="6" t="e">
        <f t="shared" si="11"/>
        <v>#VALUE!</v>
      </c>
    </row>
    <row r="709" spans="1:18" hidden="1">
      <c r="A709" s="34" t="s">
        <v>27165</v>
      </c>
      <c r="B709" s="34" t="s">
        <v>27979</v>
      </c>
      <c r="C709" s="34" t="s">
        <v>641</v>
      </c>
      <c r="D709" s="35">
        <v>44013</v>
      </c>
      <c r="E709" s="34" t="s">
        <v>642</v>
      </c>
      <c r="F709" s="34" t="s">
        <v>27980</v>
      </c>
      <c r="G709" s="36">
        <v>309345.78999999998</v>
      </c>
      <c r="H709" s="36">
        <v>309345.78999999998</v>
      </c>
      <c r="I709" s="34" t="s">
        <v>9762</v>
      </c>
      <c r="J709" s="34" t="s">
        <v>9763</v>
      </c>
      <c r="K709" s="36">
        <v>309345.78999999998</v>
      </c>
      <c r="L709" s="34" t="s">
        <v>9764</v>
      </c>
      <c r="M709" s="6">
        <f t="shared" si="11"/>
        <v>1</v>
      </c>
    </row>
    <row r="710" spans="1:18" hidden="1">
      <c r="A710" s="34" t="s">
        <v>27165</v>
      </c>
      <c r="B710" s="34" t="s">
        <v>27979</v>
      </c>
      <c r="C710" s="34" t="s">
        <v>641</v>
      </c>
      <c r="D710" s="35">
        <v>44013</v>
      </c>
      <c r="E710" s="34" t="s">
        <v>27981</v>
      </c>
      <c r="F710" s="34" t="s">
        <v>27980</v>
      </c>
      <c r="G710" s="36">
        <v>21654.21</v>
      </c>
      <c r="H710" s="36">
        <v>21654.21</v>
      </c>
      <c r="I710" s="34" t="s">
        <v>9762</v>
      </c>
      <c r="J710" s="34" t="s">
        <v>9763</v>
      </c>
      <c r="K710" s="36">
        <v>21654.21</v>
      </c>
      <c r="L710" s="34" t="s">
        <v>9764</v>
      </c>
      <c r="M710" s="6" t="e">
        <f t="shared" si="11"/>
        <v>#VALUE!</v>
      </c>
    </row>
    <row r="711" spans="1:18" hidden="1">
      <c r="A711" s="34" t="s">
        <v>27165</v>
      </c>
      <c r="B711" s="34" t="s">
        <v>27979</v>
      </c>
      <c r="C711" s="34" t="s">
        <v>641</v>
      </c>
      <c r="D711" s="35">
        <v>44013</v>
      </c>
      <c r="E711" s="34" t="s">
        <v>27981</v>
      </c>
      <c r="F711" s="34" t="s">
        <v>9875</v>
      </c>
      <c r="G711" s="36">
        <v>-331000</v>
      </c>
      <c r="H711" s="36">
        <v>-331000</v>
      </c>
      <c r="I711" s="34" t="s">
        <v>9762</v>
      </c>
      <c r="J711" s="34" t="s">
        <v>9763</v>
      </c>
      <c r="K711" s="36">
        <v>-331000</v>
      </c>
      <c r="L711" s="34" t="s">
        <v>9764</v>
      </c>
      <c r="M711" s="6" t="e">
        <f t="shared" si="11"/>
        <v>#VALUE!</v>
      </c>
    </row>
    <row r="712" spans="1:18" hidden="1">
      <c r="A712" s="34" t="s">
        <v>27165</v>
      </c>
      <c r="B712" s="34" t="s">
        <v>27982</v>
      </c>
      <c r="C712" s="34" t="s">
        <v>596</v>
      </c>
      <c r="D712" s="35">
        <v>44013</v>
      </c>
      <c r="E712" s="34" t="s">
        <v>598</v>
      </c>
      <c r="F712" s="34" t="s">
        <v>27782</v>
      </c>
      <c r="G712" s="36">
        <v>10000</v>
      </c>
      <c r="H712" s="36">
        <v>10000</v>
      </c>
      <c r="I712" s="34" t="s">
        <v>9762</v>
      </c>
      <c r="J712" s="34" t="s">
        <v>9763</v>
      </c>
      <c r="K712" s="36">
        <v>10000</v>
      </c>
      <c r="L712" s="34" t="s">
        <v>9764</v>
      </c>
      <c r="M712" s="6">
        <f t="shared" si="11"/>
        <v>1</v>
      </c>
    </row>
    <row r="713" spans="1:18">
      <c r="A713" s="34" t="s">
        <v>27165</v>
      </c>
      <c r="B713" s="34" t="s">
        <v>27982</v>
      </c>
      <c r="C713" s="34" t="s">
        <v>596</v>
      </c>
      <c r="D713" s="35">
        <v>44013</v>
      </c>
      <c r="E713" s="34" t="s">
        <v>27983</v>
      </c>
      <c r="F713" s="34" t="s">
        <v>9875</v>
      </c>
      <c r="G713" s="36">
        <v>-10000</v>
      </c>
      <c r="H713" s="36">
        <v>-10000</v>
      </c>
      <c r="I713" s="34" t="s">
        <v>9762</v>
      </c>
      <c r="J713" s="34" t="s">
        <v>9763</v>
      </c>
      <c r="K713" s="36">
        <v>-10000</v>
      </c>
      <c r="L713" s="34" t="s">
        <v>9764</v>
      </c>
      <c r="M713" s="6">
        <f t="shared" si="11"/>
        <v>18</v>
      </c>
      <c r="N713" s="6" t="str">
        <f>MID(E713,M713,10)</f>
        <v>PO63000472</v>
      </c>
      <c r="O713" s="6">
        <f>FIND("-",E713)</f>
        <v>28</v>
      </c>
      <c r="P713" s="6" t="str">
        <f>MID(E713,O713+1,2)</f>
        <v>3</v>
      </c>
      <c r="Q713" s="34" t="str">
        <f>C713</f>
        <v>63CIO0820</v>
      </c>
      <c r="R713" s="36">
        <f>-G713</f>
        <v>10000</v>
      </c>
    </row>
    <row r="714" spans="1:18" hidden="1">
      <c r="A714" s="34" t="s">
        <v>27165</v>
      </c>
      <c r="B714" s="34" t="s">
        <v>27984</v>
      </c>
      <c r="C714" s="34" t="s">
        <v>6861</v>
      </c>
      <c r="D714" s="35">
        <v>44013</v>
      </c>
      <c r="E714" s="34" t="s">
        <v>6865</v>
      </c>
      <c r="F714" s="34" t="s">
        <v>27985</v>
      </c>
      <c r="G714" s="36">
        <v>36000</v>
      </c>
      <c r="H714" s="36">
        <v>36000</v>
      </c>
      <c r="I714" s="34" t="s">
        <v>9762</v>
      </c>
      <c r="J714" s="34" t="s">
        <v>9763</v>
      </c>
      <c r="K714" s="36">
        <v>36000</v>
      </c>
      <c r="L714" s="34" t="s">
        <v>9764</v>
      </c>
      <c r="M714" s="6">
        <f t="shared" si="11"/>
        <v>1</v>
      </c>
    </row>
    <row r="715" spans="1:18" hidden="1">
      <c r="A715" s="34" t="s">
        <v>27165</v>
      </c>
      <c r="B715" s="34" t="s">
        <v>27984</v>
      </c>
      <c r="C715" s="34" t="s">
        <v>6861</v>
      </c>
      <c r="D715" s="35">
        <v>44013</v>
      </c>
      <c r="E715" s="34" t="s">
        <v>27986</v>
      </c>
      <c r="F715" s="34" t="s">
        <v>27985</v>
      </c>
      <c r="G715" s="36">
        <v>2520</v>
      </c>
      <c r="H715" s="36">
        <v>2520</v>
      </c>
      <c r="I715" s="34" t="s">
        <v>9762</v>
      </c>
      <c r="J715" s="34" t="s">
        <v>9763</v>
      </c>
      <c r="K715" s="36">
        <v>2520</v>
      </c>
      <c r="L715" s="34" t="s">
        <v>9764</v>
      </c>
      <c r="M715" s="6" t="e">
        <f t="shared" si="11"/>
        <v>#VALUE!</v>
      </c>
    </row>
    <row r="716" spans="1:18" hidden="1">
      <c r="A716" s="34" t="s">
        <v>27165</v>
      </c>
      <c r="B716" s="34" t="s">
        <v>27984</v>
      </c>
      <c r="C716" s="34" t="s">
        <v>6861</v>
      </c>
      <c r="D716" s="35">
        <v>44013</v>
      </c>
      <c r="E716" s="34" t="s">
        <v>6865</v>
      </c>
      <c r="F716" s="34" t="s">
        <v>27987</v>
      </c>
      <c r="G716" s="36">
        <v>430000</v>
      </c>
      <c r="H716" s="36">
        <v>430000</v>
      </c>
      <c r="I716" s="34" t="s">
        <v>9762</v>
      </c>
      <c r="J716" s="34" t="s">
        <v>9763</v>
      </c>
      <c r="K716" s="36">
        <v>430000</v>
      </c>
      <c r="L716" s="34" t="s">
        <v>9764</v>
      </c>
      <c r="M716" s="6">
        <f t="shared" si="11"/>
        <v>1</v>
      </c>
    </row>
    <row r="717" spans="1:18" hidden="1">
      <c r="A717" s="34" t="s">
        <v>27165</v>
      </c>
      <c r="B717" s="34" t="s">
        <v>27984</v>
      </c>
      <c r="C717" s="34" t="s">
        <v>6861</v>
      </c>
      <c r="D717" s="35">
        <v>44013</v>
      </c>
      <c r="E717" s="34" t="s">
        <v>27986</v>
      </c>
      <c r="F717" s="34" t="s">
        <v>27987</v>
      </c>
      <c r="G717" s="36">
        <v>30100</v>
      </c>
      <c r="H717" s="36">
        <v>30100</v>
      </c>
      <c r="I717" s="34" t="s">
        <v>9762</v>
      </c>
      <c r="J717" s="34" t="s">
        <v>9763</v>
      </c>
      <c r="K717" s="36">
        <v>30100</v>
      </c>
      <c r="L717" s="34" t="s">
        <v>9764</v>
      </c>
      <c r="M717" s="6" t="e">
        <f t="shared" si="11"/>
        <v>#VALUE!</v>
      </c>
    </row>
    <row r="718" spans="1:18" hidden="1">
      <c r="A718" s="34" t="s">
        <v>27165</v>
      </c>
      <c r="B718" s="34" t="s">
        <v>27984</v>
      </c>
      <c r="C718" s="34" t="s">
        <v>6861</v>
      </c>
      <c r="D718" s="35">
        <v>44013</v>
      </c>
      <c r="E718" s="34" t="s">
        <v>27986</v>
      </c>
      <c r="F718" s="34" t="s">
        <v>9875</v>
      </c>
      <c r="G718" s="36">
        <v>-498620</v>
      </c>
      <c r="H718" s="36">
        <v>-498620</v>
      </c>
      <c r="I718" s="34" t="s">
        <v>9762</v>
      </c>
      <c r="J718" s="34" t="s">
        <v>9763</v>
      </c>
      <c r="K718" s="36">
        <v>-498620</v>
      </c>
      <c r="L718" s="34" t="s">
        <v>9764</v>
      </c>
      <c r="M718" s="6" t="e">
        <f t="shared" si="11"/>
        <v>#VALUE!</v>
      </c>
    </row>
    <row r="719" spans="1:18" hidden="1">
      <c r="A719" s="34" t="s">
        <v>27165</v>
      </c>
      <c r="B719" s="34" t="s">
        <v>27988</v>
      </c>
      <c r="C719" s="34" t="s">
        <v>6912</v>
      </c>
      <c r="D719" s="35">
        <v>44013</v>
      </c>
      <c r="E719" s="34" t="s">
        <v>6913</v>
      </c>
      <c r="F719" s="34" t="s">
        <v>27989</v>
      </c>
      <c r="G719" s="36">
        <v>30877.439999999999</v>
      </c>
      <c r="H719" s="36">
        <v>30877.439999999999</v>
      </c>
      <c r="I719" s="34" t="s">
        <v>9762</v>
      </c>
      <c r="J719" s="34" t="s">
        <v>9763</v>
      </c>
      <c r="K719" s="36">
        <v>30877.439999999999</v>
      </c>
      <c r="L719" s="34" t="s">
        <v>9764</v>
      </c>
      <c r="M719" s="6">
        <f t="shared" si="11"/>
        <v>1</v>
      </c>
    </row>
    <row r="720" spans="1:18" hidden="1">
      <c r="A720" s="34" t="s">
        <v>27165</v>
      </c>
      <c r="B720" s="34" t="s">
        <v>27988</v>
      </c>
      <c r="C720" s="34" t="s">
        <v>6912</v>
      </c>
      <c r="D720" s="35">
        <v>44013</v>
      </c>
      <c r="E720" s="34" t="s">
        <v>27990</v>
      </c>
      <c r="F720" s="34" t="s">
        <v>27989</v>
      </c>
      <c r="G720" s="36">
        <v>2161.42</v>
      </c>
      <c r="H720" s="36">
        <v>2161.42</v>
      </c>
      <c r="I720" s="34" t="s">
        <v>9762</v>
      </c>
      <c r="J720" s="34" t="s">
        <v>9763</v>
      </c>
      <c r="K720" s="36">
        <v>2161.42</v>
      </c>
      <c r="L720" s="34" t="s">
        <v>9764</v>
      </c>
      <c r="M720" s="6" t="e">
        <f t="shared" si="11"/>
        <v>#VALUE!</v>
      </c>
    </row>
    <row r="721" spans="1:18" hidden="1">
      <c r="A721" s="34" t="s">
        <v>27165</v>
      </c>
      <c r="B721" s="34" t="s">
        <v>27988</v>
      </c>
      <c r="C721" s="34" t="s">
        <v>6912</v>
      </c>
      <c r="D721" s="35">
        <v>44013</v>
      </c>
      <c r="E721" s="34" t="s">
        <v>6913</v>
      </c>
      <c r="F721" s="34" t="s">
        <v>27991</v>
      </c>
      <c r="G721" s="36">
        <v>158912</v>
      </c>
      <c r="H721" s="36">
        <v>158912</v>
      </c>
      <c r="I721" s="34" t="s">
        <v>9762</v>
      </c>
      <c r="J721" s="34" t="s">
        <v>9763</v>
      </c>
      <c r="K721" s="36">
        <v>158912</v>
      </c>
      <c r="L721" s="34" t="s">
        <v>9764</v>
      </c>
      <c r="M721" s="6">
        <f t="shared" si="11"/>
        <v>1</v>
      </c>
    </row>
    <row r="722" spans="1:18" hidden="1">
      <c r="A722" s="34" t="s">
        <v>27165</v>
      </c>
      <c r="B722" s="34" t="s">
        <v>27988</v>
      </c>
      <c r="C722" s="34" t="s">
        <v>6912</v>
      </c>
      <c r="D722" s="35">
        <v>44013</v>
      </c>
      <c r="E722" s="34" t="s">
        <v>27990</v>
      </c>
      <c r="F722" s="34" t="s">
        <v>27991</v>
      </c>
      <c r="G722" s="36">
        <v>11123.84</v>
      </c>
      <c r="H722" s="36">
        <v>11123.84</v>
      </c>
      <c r="I722" s="34" t="s">
        <v>9762</v>
      </c>
      <c r="J722" s="34" t="s">
        <v>9763</v>
      </c>
      <c r="K722" s="36">
        <v>11123.84</v>
      </c>
      <c r="L722" s="34" t="s">
        <v>9764</v>
      </c>
      <c r="M722" s="6" t="e">
        <f t="shared" si="11"/>
        <v>#VALUE!</v>
      </c>
    </row>
    <row r="723" spans="1:18" hidden="1">
      <c r="A723" s="34" t="s">
        <v>27165</v>
      </c>
      <c r="B723" s="34" t="s">
        <v>27988</v>
      </c>
      <c r="C723" s="34" t="s">
        <v>6912</v>
      </c>
      <c r="D723" s="35">
        <v>44013</v>
      </c>
      <c r="E723" s="34" t="s">
        <v>27990</v>
      </c>
      <c r="F723" s="34" t="s">
        <v>9875</v>
      </c>
      <c r="G723" s="36">
        <v>-203074.7</v>
      </c>
      <c r="H723" s="36">
        <v>-203074.7</v>
      </c>
      <c r="I723" s="34" t="s">
        <v>9762</v>
      </c>
      <c r="J723" s="34" t="s">
        <v>9763</v>
      </c>
      <c r="K723" s="36">
        <v>-203074.7</v>
      </c>
      <c r="L723" s="34" t="s">
        <v>9764</v>
      </c>
      <c r="M723" s="6" t="e">
        <f t="shared" si="11"/>
        <v>#VALUE!</v>
      </c>
    </row>
    <row r="724" spans="1:18" hidden="1">
      <c r="A724" s="34" t="s">
        <v>27165</v>
      </c>
      <c r="B724" s="34" t="s">
        <v>27992</v>
      </c>
      <c r="C724" s="34" t="s">
        <v>6621</v>
      </c>
      <c r="D724" s="35">
        <v>44013</v>
      </c>
      <c r="E724" s="34" t="s">
        <v>6622</v>
      </c>
      <c r="F724" s="34" t="s">
        <v>27542</v>
      </c>
      <c r="G724" s="36">
        <v>25500</v>
      </c>
      <c r="H724" s="36">
        <v>25500</v>
      </c>
      <c r="I724" s="34" t="s">
        <v>9762</v>
      </c>
      <c r="J724" s="34" t="s">
        <v>9763</v>
      </c>
      <c r="K724" s="36">
        <v>25500</v>
      </c>
      <c r="L724" s="34" t="s">
        <v>9764</v>
      </c>
      <c r="M724" s="6">
        <f t="shared" si="11"/>
        <v>1</v>
      </c>
    </row>
    <row r="725" spans="1:18">
      <c r="A725" s="34" t="s">
        <v>27165</v>
      </c>
      <c r="B725" s="34" t="s">
        <v>27992</v>
      </c>
      <c r="C725" s="34" t="s">
        <v>6621</v>
      </c>
      <c r="D725" s="35">
        <v>44013</v>
      </c>
      <c r="E725" s="34" t="s">
        <v>27993</v>
      </c>
      <c r="F725" s="34" t="s">
        <v>9875</v>
      </c>
      <c r="G725" s="36">
        <v>-25500</v>
      </c>
      <c r="H725" s="36">
        <v>-25500</v>
      </c>
      <c r="I725" s="34" t="s">
        <v>9762</v>
      </c>
      <c r="J725" s="34" t="s">
        <v>9763</v>
      </c>
      <c r="K725" s="36">
        <v>-25500</v>
      </c>
      <c r="L725" s="34" t="s">
        <v>9764</v>
      </c>
      <c r="M725" s="6">
        <f t="shared" si="11"/>
        <v>18</v>
      </c>
      <c r="N725" s="6" t="str">
        <f>MID(E725,M725,10)</f>
        <v>PO63000546</v>
      </c>
      <c r="O725" s="6" t="e">
        <f>FIND("-",E725)</f>
        <v>#VALUE!</v>
      </c>
      <c r="P725" s="6" t="e">
        <f>MID(E725,O725+1,2)</f>
        <v>#VALUE!</v>
      </c>
      <c r="Q725" s="34" t="str">
        <f>C725</f>
        <v>63CIO0823</v>
      </c>
      <c r="R725" s="36">
        <f>-G725</f>
        <v>25500</v>
      </c>
    </row>
    <row r="726" spans="1:18" hidden="1">
      <c r="A726" s="34" t="s">
        <v>27165</v>
      </c>
      <c r="B726" s="34" t="s">
        <v>27994</v>
      </c>
      <c r="C726" s="34" t="s">
        <v>6894</v>
      </c>
      <c r="D726" s="35">
        <v>44013</v>
      </c>
      <c r="E726" s="34" t="s">
        <v>6895</v>
      </c>
      <c r="F726" s="34" t="s">
        <v>27995</v>
      </c>
      <c r="G726" s="36">
        <v>813084.11</v>
      </c>
      <c r="H726" s="36">
        <v>813084.11</v>
      </c>
      <c r="I726" s="34" t="s">
        <v>9762</v>
      </c>
      <c r="J726" s="34" t="s">
        <v>9763</v>
      </c>
      <c r="K726" s="36">
        <v>813084.11</v>
      </c>
      <c r="L726" s="34" t="s">
        <v>9764</v>
      </c>
      <c r="M726" s="6">
        <f t="shared" si="11"/>
        <v>1</v>
      </c>
    </row>
    <row r="727" spans="1:18" hidden="1">
      <c r="A727" s="34" t="s">
        <v>27165</v>
      </c>
      <c r="B727" s="34" t="s">
        <v>27994</v>
      </c>
      <c r="C727" s="34" t="s">
        <v>6894</v>
      </c>
      <c r="D727" s="35">
        <v>44013</v>
      </c>
      <c r="E727" s="34" t="s">
        <v>27996</v>
      </c>
      <c r="F727" s="34" t="s">
        <v>27995</v>
      </c>
      <c r="G727" s="36">
        <v>56915.89</v>
      </c>
      <c r="H727" s="36">
        <v>56915.89</v>
      </c>
      <c r="I727" s="34" t="s">
        <v>9762</v>
      </c>
      <c r="J727" s="34" t="s">
        <v>9763</v>
      </c>
      <c r="K727" s="36">
        <v>56915.89</v>
      </c>
      <c r="L727" s="34" t="s">
        <v>9764</v>
      </c>
      <c r="M727" s="6" t="e">
        <f t="shared" si="11"/>
        <v>#VALUE!</v>
      </c>
    </row>
    <row r="728" spans="1:18" hidden="1">
      <c r="A728" s="34" t="s">
        <v>27165</v>
      </c>
      <c r="B728" s="34" t="s">
        <v>27994</v>
      </c>
      <c r="C728" s="34" t="s">
        <v>6894</v>
      </c>
      <c r="D728" s="35">
        <v>44013</v>
      </c>
      <c r="E728" s="34" t="s">
        <v>27996</v>
      </c>
      <c r="F728" s="34" t="s">
        <v>9875</v>
      </c>
      <c r="G728" s="36">
        <v>-870000</v>
      </c>
      <c r="H728" s="36">
        <v>-870000</v>
      </c>
      <c r="I728" s="34" t="s">
        <v>9762</v>
      </c>
      <c r="J728" s="34" t="s">
        <v>9763</v>
      </c>
      <c r="K728" s="36">
        <v>-870000</v>
      </c>
      <c r="L728" s="34" t="s">
        <v>9764</v>
      </c>
      <c r="M728" s="6" t="e">
        <f t="shared" si="11"/>
        <v>#VALUE!</v>
      </c>
    </row>
    <row r="729" spans="1:18" hidden="1">
      <c r="A729" s="34" t="s">
        <v>27165</v>
      </c>
      <c r="B729" s="34" t="s">
        <v>27997</v>
      </c>
      <c r="C729" s="34" t="s">
        <v>6952</v>
      </c>
      <c r="D729" s="35">
        <v>44013</v>
      </c>
      <c r="E729" s="34" t="s">
        <v>27998</v>
      </c>
      <c r="F729" s="34" t="s">
        <v>27999</v>
      </c>
      <c r="G729" s="36">
        <v>1152250</v>
      </c>
      <c r="H729" s="36">
        <v>1152250</v>
      </c>
      <c r="I729" s="34" t="s">
        <v>9762</v>
      </c>
      <c r="J729" s="34" t="s">
        <v>9763</v>
      </c>
      <c r="K729" s="36">
        <v>1152250</v>
      </c>
      <c r="L729" s="34" t="s">
        <v>9764</v>
      </c>
      <c r="M729" s="6">
        <f t="shared" si="11"/>
        <v>1</v>
      </c>
    </row>
    <row r="730" spans="1:18" hidden="1">
      <c r="A730" s="34" t="s">
        <v>27165</v>
      </c>
      <c r="B730" s="34" t="s">
        <v>27997</v>
      </c>
      <c r="C730" s="34" t="s">
        <v>6952</v>
      </c>
      <c r="D730" s="35">
        <v>44013</v>
      </c>
      <c r="E730" s="34" t="s">
        <v>28000</v>
      </c>
      <c r="F730" s="34" t="s">
        <v>27999</v>
      </c>
      <c r="G730" s="36">
        <v>80657.5</v>
      </c>
      <c r="H730" s="36">
        <v>80657.5</v>
      </c>
      <c r="I730" s="34" t="s">
        <v>9762</v>
      </c>
      <c r="J730" s="34" t="s">
        <v>9763</v>
      </c>
      <c r="K730" s="36">
        <v>80657.5</v>
      </c>
      <c r="L730" s="34" t="s">
        <v>9764</v>
      </c>
      <c r="M730" s="6" t="e">
        <f t="shared" si="11"/>
        <v>#VALUE!</v>
      </c>
    </row>
    <row r="731" spans="1:18" hidden="1">
      <c r="A731" s="34" t="s">
        <v>27165</v>
      </c>
      <c r="B731" s="34" t="s">
        <v>27997</v>
      </c>
      <c r="C731" s="34" t="s">
        <v>6952</v>
      </c>
      <c r="D731" s="35">
        <v>44013</v>
      </c>
      <c r="E731" s="34" t="s">
        <v>28000</v>
      </c>
      <c r="F731" s="34" t="s">
        <v>9875</v>
      </c>
      <c r="G731" s="36">
        <v>-1232907.5</v>
      </c>
      <c r="H731" s="36">
        <v>-1232907.5</v>
      </c>
      <c r="I731" s="34" t="s">
        <v>9762</v>
      </c>
      <c r="J731" s="34" t="s">
        <v>9763</v>
      </c>
      <c r="K731" s="36">
        <v>-1232907.5</v>
      </c>
      <c r="L731" s="34" t="s">
        <v>9764</v>
      </c>
      <c r="M731" s="6" t="e">
        <f t="shared" si="11"/>
        <v>#VALUE!</v>
      </c>
    </row>
    <row r="732" spans="1:18" hidden="1">
      <c r="A732" s="34" t="s">
        <v>27165</v>
      </c>
      <c r="B732" s="34" t="s">
        <v>28001</v>
      </c>
      <c r="C732" s="34" t="s">
        <v>6483</v>
      </c>
      <c r="D732" s="35">
        <v>44013</v>
      </c>
      <c r="E732" s="34" t="s">
        <v>6484</v>
      </c>
      <c r="F732" s="34" t="s">
        <v>28002</v>
      </c>
      <c r="G732" s="36">
        <v>10900</v>
      </c>
      <c r="H732" s="36">
        <v>10900</v>
      </c>
      <c r="I732" s="34" t="s">
        <v>9762</v>
      </c>
      <c r="J732" s="34" t="s">
        <v>9763</v>
      </c>
      <c r="K732" s="36">
        <v>10900</v>
      </c>
      <c r="L732" s="34" t="s">
        <v>9764</v>
      </c>
      <c r="M732" s="6">
        <f t="shared" si="11"/>
        <v>1</v>
      </c>
    </row>
    <row r="733" spans="1:18" hidden="1">
      <c r="A733" s="34" t="s">
        <v>27165</v>
      </c>
      <c r="B733" s="34" t="s">
        <v>28001</v>
      </c>
      <c r="C733" s="34" t="s">
        <v>6483</v>
      </c>
      <c r="D733" s="35">
        <v>44013</v>
      </c>
      <c r="E733" s="34" t="s">
        <v>28003</v>
      </c>
      <c r="F733" s="34" t="s">
        <v>28002</v>
      </c>
      <c r="G733" s="36">
        <v>763</v>
      </c>
      <c r="H733" s="36">
        <v>763</v>
      </c>
      <c r="I733" s="34" t="s">
        <v>9762</v>
      </c>
      <c r="J733" s="34" t="s">
        <v>9763</v>
      </c>
      <c r="K733" s="36">
        <v>763</v>
      </c>
      <c r="L733" s="34" t="s">
        <v>9764</v>
      </c>
      <c r="M733" s="6" t="e">
        <f t="shared" si="11"/>
        <v>#VALUE!</v>
      </c>
    </row>
    <row r="734" spans="1:18" hidden="1">
      <c r="A734" s="34" t="s">
        <v>27165</v>
      </c>
      <c r="B734" s="34" t="s">
        <v>28001</v>
      </c>
      <c r="C734" s="34" t="s">
        <v>6483</v>
      </c>
      <c r="D734" s="35">
        <v>44013</v>
      </c>
      <c r="E734" s="34" t="s">
        <v>28003</v>
      </c>
      <c r="F734" s="34" t="s">
        <v>9875</v>
      </c>
      <c r="G734" s="36">
        <v>-11663</v>
      </c>
      <c r="H734" s="36">
        <v>-11663</v>
      </c>
      <c r="I734" s="34" t="s">
        <v>9762</v>
      </c>
      <c r="J734" s="34" t="s">
        <v>9763</v>
      </c>
      <c r="K734" s="36">
        <v>-11663</v>
      </c>
      <c r="L734" s="34" t="s">
        <v>9764</v>
      </c>
      <c r="M734" s="6" t="e">
        <f t="shared" si="11"/>
        <v>#VALUE!</v>
      </c>
    </row>
    <row r="735" spans="1:18" hidden="1">
      <c r="A735" s="34" t="s">
        <v>27165</v>
      </c>
      <c r="B735" s="34" t="s">
        <v>28004</v>
      </c>
      <c r="C735" s="34" t="s">
        <v>28005</v>
      </c>
      <c r="D735" s="35">
        <v>44013</v>
      </c>
      <c r="E735" s="34" t="s">
        <v>28006</v>
      </c>
      <c r="F735" s="34" t="s">
        <v>27281</v>
      </c>
      <c r="G735" s="36">
        <v>1158537.6000000001</v>
      </c>
      <c r="H735" s="36">
        <v>1158537.6000000001</v>
      </c>
      <c r="I735" s="34" t="s">
        <v>9762</v>
      </c>
      <c r="J735" s="34" t="s">
        <v>9763</v>
      </c>
      <c r="K735" s="36">
        <v>1158537.6000000001</v>
      </c>
      <c r="L735" s="34" t="s">
        <v>9764</v>
      </c>
      <c r="M735" s="6">
        <f t="shared" si="11"/>
        <v>1</v>
      </c>
    </row>
    <row r="736" spans="1:18">
      <c r="A736" s="34" t="s">
        <v>27165</v>
      </c>
      <c r="B736" s="34" t="s">
        <v>28004</v>
      </c>
      <c r="C736" s="34" t="s">
        <v>28005</v>
      </c>
      <c r="D736" s="35">
        <v>44013</v>
      </c>
      <c r="E736" s="34" t="s">
        <v>28007</v>
      </c>
      <c r="F736" s="34" t="s">
        <v>9875</v>
      </c>
      <c r="G736" s="36">
        <v>-1158537.6000000001</v>
      </c>
      <c r="H736" s="36">
        <v>-1158537.6000000001</v>
      </c>
      <c r="I736" s="34" t="s">
        <v>9762</v>
      </c>
      <c r="J736" s="34" t="s">
        <v>9763</v>
      </c>
      <c r="K736" s="36">
        <v>-1158537.6000000001</v>
      </c>
      <c r="L736" s="34" t="s">
        <v>9764</v>
      </c>
      <c r="M736" s="6">
        <f t="shared" si="11"/>
        <v>18</v>
      </c>
      <c r="N736" s="6" t="str">
        <f>MID(E736,M736,10)</f>
        <v>PO62000303</v>
      </c>
      <c r="O736" s="6">
        <f>FIND("-",E736)</f>
        <v>28</v>
      </c>
      <c r="P736" s="6" t="str">
        <f>MID(E736,O736+1,2)</f>
        <v>10</v>
      </c>
      <c r="Q736" s="34" t="str">
        <f>C736</f>
        <v>63CIO0827</v>
      </c>
      <c r="R736" s="36">
        <f>-G736</f>
        <v>1158537.6000000001</v>
      </c>
    </row>
    <row r="737" spans="1:18" hidden="1">
      <c r="A737" s="34" t="s">
        <v>27165</v>
      </c>
      <c r="B737" s="34" t="s">
        <v>28008</v>
      </c>
      <c r="C737" s="34" t="s">
        <v>6588</v>
      </c>
      <c r="D737" s="35">
        <v>44013</v>
      </c>
      <c r="E737" s="34" t="s">
        <v>6589</v>
      </c>
      <c r="F737" s="34" t="s">
        <v>28009</v>
      </c>
      <c r="G737" s="36">
        <v>4800</v>
      </c>
      <c r="H737" s="36">
        <v>4800</v>
      </c>
      <c r="I737" s="34" t="s">
        <v>9762</v>
      </c>
      <c r="J737" s="34" t="s">
        <v>9763</v>
      </c>
      <c r="K737" s="36">
        <v>4800</v>
      </c>
      <c r="L737" s="34" t="s">
        <v>9764</v>
      </c>
      <c r="M737" s="6">
        <f t="shared" si="11"/>
        <v>1</v>
      </c>
    </row>
    <row r="738" spans="1:18" hidden="1">
      <c r="A738" s="34" t="s">
        <v>27165</v>
      </c>
      <c r="B738" s="34" t="s">
        <v>28008</v>
      </c>
      <c r="C738" s="34" t="s">
        <v>6588</v>
      </c>
      <c r="D738" s="35">
        <v>44013</v>
      </c>
      <c r="E738" s="34" t="s">
        <v>28010</v>
      </c>
      <c r="F738" s="34" t="s">
        <v>28009</v>
      </c>
      <c r="G738" s="36">
        <v>336</v>
      </c>
      <c r="H738" s="36">
        <v>336</v>
      </c>
      <c r="I738" s="34" t="s">
        <v>9762</v>
      </c>
      <c r="J738" s="34" t="s">
        <v>9763</v>
      </c>
      <c r="K738" s="36">
        <v>336</v>
      </c>
      <c r="L738" s="34" t="s">
        <v>9764</v>
      </c>
      <c r="M738" s="6" t="e">
        <f t="shared" si="11"/>
        <v>#VALUE!</v>
      </c>
    </row>
    <row r="739" spans="1:18" hidden="1">
      <c r="A739" s="34" t="s">
        <v>27165</v>
      </c>
      <c r="B739" s="34" t="s">
        <v>28008</v>
      </c>
      <c r="C739" s="34" t="s">
        <v>6588</v>
      </c>
      <c r="D739" s="35">
        <v>44013</v>
      </c>
      <c r="E739" s="34" t="s">
        <v>28010</v>
      </c>
      <c r="F739" s="34" t="s">
        <v>9875</v>
      </c>
      <c r="G739" s="36">
        <v>-5136</v>
      </c>
      <c r="H739" s="36">
        <v>-5136</v>
      </c>
      <c r="I739" s="34" t="s">
        <v>9762</v>
      </c>
      <c r="J739" s="34" t="s">
        <v>9763</v>
      </c>
      <c r="K739" s="36">
        <v>-5136</v>
      </c>
      <c r="L739" s="34" t="s">
        <v>9764</v>
      </c>
      <c r="M739" s="6" t="e">
        <f t="shared" si="11"/>
        <v>#VALUE!</v>
      </c>
    </row>
    <row r="740" spans="1:18" hidden="1">
      <c r="A740" s="34" t="s">
        <v>27165</v>
      </c>
      <c r="B740" s="34" t="s">
        <v>28011</v>
      </c>
      <c r="C740" s="34" t="s">
        <v>9607</v>
      </c>
      <c r="D740" s="35">
        <v>44013</v>
      </c>
      <c r="E740" s="34" t="s">
        <v>9608</v>
      </c>
      <c r="F740" s="34" t="s">
        <v>27379</v>
      </c>
      <c r="G740" s="36">
        <v>20412</v>
      </c>
      <c r="H740" s="36">
        <v>20412</v>
      </c>
      <c r="I740" s="34" t="s">
        <v>9762</v>
      </c>
      <c r="J740" s="34" t="s">
        <v>9763</v>
      </c>
      <c r="K740" s="36">
        <v>20412</v>
      </c>
      <c r="L740" s="34" t="s">
        <v>9764</v>
      </c>
      <c r="M740" s="6">
        <f t="shared" si="11"/>
        <v>1</v>
      </c>
    </row>
    <row r="741" spans="1:18" hidden="1">
      <c r="A741" s="34" t="s">
        <v>27165</v>
      </c>
      <c r="B741" s="34" t="s">
        <v>28011</v>
      </c>
      <c r="C741" s="34" t="s">
        <v>9607</v>
      </c>
      <c r="D741" s="35">
        <v>44013</v>
      </c>
      <c r="E741" s="34" t="s">
        <v>28012</v>
      </c>
      <c r="F741" s="34" t="s">
        <v>27379</v>
      </c>
      <c r="G741" s="36">
        <v>1428.84</v>
      </c>
      <c r="H741" s="36">
        <v>1428.84</v>
      </c>
      <c r="I741" s="34" t="s">
        <v>9762</v>
      </c>
      <c r="J741" s="34" t="s">
        <v>9763</v>
      </c>
      <c r="K741" s="36">
        <v>1428.84</v>
      </c>
      <c r="L741" s="34" t="s">
        <v>9764</v>
      </c>
      <c r="M741" s="6">
        <f t="shared" si="11"/>
        <v>18</v>
      </c>
    </row>
    <row r="742" spans="1:18">
      <c r="A742" s="34" t="s">
        <v>27165</v>
      </c>
      <c r="B742" s="34" t="s">
        <v>28011</v>
      </c>
      <c r="C742" s="34" t="s">
        <v>9607</v>
      </c>
      <c r="D742" s="35">
        <v>44013</v>
      </c>
      <c r="E742" s="34" t="s">
        <v>28012</v>
      </c>
      <c r="F742" s="34" t="s">
        <v>9875</v>
      </c>
      <c r="G742" s="36">
        <v>-21840.84</v>
      </c>
      <c r="H742" s="36">
        <v>-21840.84</v>
      </c>
      <c r="I742" s="34" t="s">
        <v>9762</v>
      </c>
      <c r="J742" s="34" t="s">
        <v>9763</v>
      </c>
      <c r="K742" s="36">
        <v>-21840.84</v>
      </c>
      <c r="L742" s="34" t="s">
        <v>9764</v>
      </c>
      <c r="M742" s="6">
        <f t="shared" si="11"/>
        <v>18</v>
      </c>
      <c r="N742" s="6" t="str">
        <f>MID(E742,M742,10)</f>
        <v>PO63000026</v>
      </c>
      <c r="O742" s="6">
        <f>FIND("-",E742)</f>
        <v>28</v>
      </c>
      <c r="P742" s="6" t="str">
        <f>MID(E742,O742+1,2)</f>
        <v>8</v>
      </c>
      <c r="Q742" s="34" t="str">
        <f>C742</f>
        <v>63CIO0829</v>
      </c>
      <c r="R742" s="36">
        <f>-G742</f>
        <v>21840.84</v>
      </c>
    </row>
    <row r="743" spans="1:18" hidden="1">
      <c r="A743" s="34" t="s">
        <v>27165</v>
      </c>
      <c r="B743" s="34" t="s">
        <v>28013</v>
      </c>
      <c r="C743" s="34" t="s">
        <v>7226</v>
      </c>
      <c r="D743" s="35">
        <v>44013</v>
      </c>
      <c r="E743" s="34" t="s">
        <v>7227</v>
      </c>
      <c r="F743" s="34" t="s">
        <v>27884</v>
      </c>
      <c r="G743" s="36">
        <v>457943.93</v>
      </c>
      <c r="H743" s="36">
        <v>457943.93</v>
      </c>
      <c r="I743" s="34" t="s">
        <v>9762</v>
      </c>
      <c r="J743" s="34" t="s">
        <v>9763</v>
      </c>
      <c r="K743" s="36">
        <v>457943.93</v>
      </c>
      <c r="L743" s="34" t="s">
        <v>9764</v>
      </c>
      <c r="M743" s="6">
        <f t="shared" si="11"/>
        <v>1</v>
      </c>
    </row>
    <row r="744" spans="1:18" hidden="1">
      <c r="A744" s="34" t="s">
        <v>27165</v>
      </c>
      <c r="B744" s="34" t="s">
        <v>28013</v>
      </c>
      <c r="C744" s="34" t="s">
        <v>7226</v>
      </c>
      <c r="D744" s="35">
        <v>44013</v>
      </c>
      <c r="E744" s="34" t="s">
        <v>28014</v>
      </c>
      <c r="F744" s="34" t="s">
        <v>27884</v>
      </c>
      <c r="G744" s="36">
        <v>32056.07</v>
      </c>
      <c r="H744" s="36">
        <v>32056.07</v>
      </c>
      <c r="I744" s="34" t="s">
        <v>9762</v>
      </c>
      <c r="J744" s="34" t="s">
        <v>9763</v>
      </c>
      <c r="K744" s="36">
        <v>32056.07</v>
      </c>
      <c r="L744" s="34" t="s">
        <v>9764</v>
      </c>
      <c r="M744" s="6" t="e">
        <f t="shared" si="11"/>
        <v>#VALUE!</v>
      </c>
    </row>
    <row r="745" spans="1:18" hidden="1">
      <c r="A745" s="34" t="s">
        <v>27165</v>
      </c>
      <c r="B745" s="34" t="s">
        <v>28013</v>
      </c>
      <c r="C745" s="34" t="s">
        <v>7226</v>
      </c>
      <c r="D745" s="35">
        <v>44013</v>
      </c>
      <c r="E745" s="34" t="s">
        <v>28014</v>
      </c>
      <c r="F745" s="34" t="s">
        <v>9875</v>
      </c>
      <c r="G745" s="36">
        <v>-490000</v>
      </c>
      <c r="H745" s="36">
        <v>-490000</v>
      </c>
      <c r="I745" s="34" t="s">
        <v>9762</v>
      </c>
      <c r="J745" s="34" t="s">
        <v>9763</v>
      </c>
      <c r="K745" s="36">
        <v>-490000</v>
      </c>
      <c r="L745" s="34" t="s">
        <v>9764</v>
      </c>
      <c r="M745" s="6" t="e">
        <f t="shared" si="11"/>
        <v>#VALUE!</v>
      </c>
    </row>
    <row r="746" spans="1:18" hidden="1">
      <c r="A746" s="34" t="s">
        <v>27165</v>
      </c>
      <c r="B746" s="34" t="s">
        <v>28015</v>
      </c>
      <c r="C746" s="34" t="s">
        <v>6471</v>
      </c>
      <c r="D746" s="35">
        <v>44013</v>
      </c>
      <c r="E746" s="34" t="s">
        <v>6476</v>
      </c>
      <c r="F746" s="34" t="s">
        <v>28016</v>
      </c>
      <c r="G746" s="36">
        <v>5824.8</v>
      </c>
      <c r="H746" s="36">
        <v>5824.8</v>
      </c>
      <c r="I746" s="34" t="s">
        <v>9762</v>
      </c>
      <c r="J746" s="34" t="s">
        <v>9763</v>
      </c>
      <c r="K746" s="36">
        <v>5824.8</v>
      </c>
      <c r="L746" s="34" t="s">
        <v>9764</v>
      </c>
      <c r="M746" s="6">
        <f t="shared" si="11"/>
        <v>1</v>
      </c>
    </row>
    <row r="747" spans="1:18" hidden="1">
      <c r="A747" s="34" t="s">
        <v>27165</v>
      </c>
      <c r="B747" s="34" t="s">
        <v>28015</v>
      </c>
      <c r="C747" s="34" t="s">
        <v>6471</v>
      </c>
      <c r="D747" s="35">
        <v>44013</v>
      </c>
      <c r="E747" s="34" t="s">
        <v>28017</v>
      </c>
      <c r="F747" s="34" t="s">
        <v>28016</v>
      </c>
      <c r="G747" s="36">
        <v>407.74</v>
      </c>
      <c r="H747" s="36">
        <v>407.74</v>
      </c>
      <c r="I747" s="34" t="s">
        <v>9762</v>
      </c>
      <c r="J747" s="34" t="s">
        <v>9763</v>
      </c>
      <c r="K747" s="36">
        <v>407.74</v>
      </c>
      <c r="L747" s="34" t="s">
        <v>9764</v>
      </c>
      <c r="M747" s="6" t="e">
        <f t="shared" si="11"/>
        <v>#VALUE!</v>
      </c>
    </row>
    <row r="748" spans="1:18" hidden="1">
      <c r="A748" s="34" t="s">
        <v>27165</v>
      </c>
      <c r="B748" s="34" t="s">
        <v>28015</v>
      </c>
      <c r="C748" s="34" t="s">
        <v>6471</v>
      </c>
      <c r="D748" s="35">
        <v>44013</v>
      </c>
      <c r="E748" s="34" t="s">
        <v>28017</v>
      </c>
      <c r="F748" s="34" t="s">
        <v>9875</v>
      </c>
      <c r="G748" s="36">
        <v>-6232.54</v>
      </c>
      <c r="H748" s="36">
        <v>-6232.54</v>
      </c>
      <c r="I748" s="34" t="s">
        <v>9762</v>
      </c>
      <c r="J748" s="34" t="s">
        <v>9763</v>
      </c>
      <c r="K748" s="36">
        <v>-6232.54</v>
      </c>
      <c r="L748" s="34" t="s">
        <v>9764</v>
      </c>
      <c r="M748" s="6" t="e">
        <f t="shared" si="11"/>
        <v>#VALUE!</v>
      </c>
    </row>
    <row r="749" spans="1:18" hidden="1">
      <c r="A749" s="34" t="s">
        <v>27165</v>
      </c>
      <c r="B749" s="34" t="s">
        <v>28018</v>
      </c>
      <c r="C749" s="34" t="s">
        <v>605</v>
      </c>
      <c r="D749" s="35">
        <v>44013</v>
      </c>
      <c r="E749" s="34" t="s">
        <v>606</v>
      </c>
      <c r="F749" s="34" t="s">
        <v>28019</v>
      </c>
      <c r="G749" s="36">
        <v>432710.28</v>
      </c>
      <c r="H749" s="36">
        <v>432710.28</v>
      </c>
      <c r="I749" s="34" t="s">
        <v>9762</v>
      </c>
      <c r="J749" s="34" t="s">
        <v>9763</v>
      </c>
      <c r="K749" s="36">
        <v>432710.28</v>
      </c>
      <c r="L749" s="34" t="s">
        <v>9764</v>
      </c>
      <c r="M749" s="6">
        <f t="shared" si="11"/>
        <v>1</v>
      </c>
    </row>
    <row r="750" spans="1:18" hidden="1">
      <c r="A750" s="34" t="s">
        <v>27165</v>
      </c>
      <c r="B750" s="34" t="s">
        <v>28018</v>
      </c>
      <c r="C750" s="34" t="s">
        <v>605</v>
      </c>
      <c r="D750" s="35">
        <v>44013</v>
      </c>
      <c r="E750" s="34" t="s">
        <v>28020</v>
      </c>
      <c r="F750" s="34" t="s">
        <v>28019</v>
      </c>
      <c r="G750" s="36">
        <v>30289.72</v>
      </c>
      <c r="H750" s="36">
        <v>30289.72</v>
      </c>
      <c r="I750" s="34" t="s">
        <v>9762</v>
      </c>
      <c r="J750" s="34" t="s">
        <v>9763</v>
      </c>
      <c r="K750" s="36">
        <v>30289.72</v>
      </c>
      <c r="L750" s="34" t="s">
        <v>9764</v>
      </c>
      <c r="M750" s="6" t="e">
        <f t="shared" si="11"/>
        <v>#VALUE!</v>
      </c>
    </row>
    <row r="751" spans="1:18" hidden="1">
      <c r="A751" s="34" t="s">
        <v>27165</v>
      </c>
      <c r="B751" s="34" t="s">
        <v>28018</v>
      </c>
      <c r="C751" s="34" t="s">
        <v>605</v>
      </c>
      <c r="D751" s="35">
        <v>44013</v>
      </c>
      <c r="E751" s="34" t="s">
        <v>28020</v>
      </c>
      <c r="F751" s="34" t="s">
        <v>9875</v>
      </c>
      <c r="G751" s="36">
        <v>-463000</v>
      </c>
      <c r="H751" s="36">
        <v>-463000</v>
      </c>
      <c r="I751" s="34" t="s">
        <v>9762</v>
      </c>
      <c r="J751" s="34" t="s">
        <v>9763</v>
      </c>
      <c r="K751" s="36">
        <v>-463000</v>
      </c>
      <c r="L751" s="34" t="s">
        <v>9764</v>
      </c>
      <c r="M751" s="6" t="e">
        <f t="shared" si="11"/>
        <v>#VALUE!</v>
      </c>
    </row>
    <row r="752" spans="1:18" hidden="1">
      <c r="A752" s="34" t="s">
        <v>27165</v>
      </c>
      <c r="B752" s="34" t="s">
        <v>28021</v>
      </c>
      <c r="C752" s="34" t="s">
        <v>6450</v>
      </c>
      <c r="D752" s="35">
        <v>44020</v>
      </c>
      <c r="E752" s="34" t="s">
        <v>28022</v>
      </c>
      <c r="F752" s="34" t="s">
        <v>27971</v>
      </c>
      <c r="G752" s="36">
        <v>46100</v>
      </c>
      <c r="H752" s="36">
        <v>46100</v>
      </c>
      <c r="I752" s="34" t="s">
        <v>9762</v>
      </c>
      <c r="J752" s="34" t="s">
        <v>9763</v>
      </c>
      <c r="K752" s="36">
        <v>46100</v>
      </c>
      <c r="L752" s="34" t="s">
        <v>9764</v>
      </c>
      <c r="M752" s="6">
        <f t="shared" si="11"/>
        <v>1</v>
      </c>
    </row>
    <row r="753" spans="1:18" hidden="1">
      <c r="A753" s="34" t="s">
        <v>27165</v>
      </c>
      <c r="B753" s="34" t="s">
        <v>28021</v>
      </c>
      <c r="C753" s="34" t="s">
        <v>6450</v>
      </c>
      <c r="D753" s="35">
        <v>44020</v>
      </c>
      <c r="E753" s="34" t="s">
        <v>28023</v>
      </c>
      <c r="F753" s="34" t="s">
        <v>27971</v>
      </c>
      <c r="G753" s="36">
        <v>3227</v>
      </c>
      <c r="H753" s="36">
        <v>3227</v>
      </c>
      <c r="I753" s="34" t="s">
        <v>9762</v>
      </c>
      <c r="J753" s="34" t="s">
        <v>9763</v>
      </c>
      <c r="K753" s="36">
        <v>3227</v>
      </c>
      <c r="L753" s="34" t="s">
        <v>9764</v>
      </c>
      <c r="M753" s="6" t="e">
        <f t="shared" si="11"/>
        <v>#VALUE!</v>
      </c>
    </row>
    <row r="754" spans="1:18" hidden="1">
      <c r="A754" s="34" t="s">
        <v>27165</v>
      </c>
      <c r="B754" s="34" t="s">
        <v>28021</v>
      </c>
      <c r="C754" s="34" t="s">
        <v>6450</v>
      </c>
      <c r="D754" s="35">
        <v>44020</v>
      </c>
      <c r="E754" s="34" t="s">
        <v>28023</v>
      </c>
      <c r="F754" s="34" t="s">
        <v>9875</v>
      </c>
      <c r="G754" s="36">
        <v>-49327</v>
      </c>
      <c r="H754" s="36">
        <v>-49327</v>
      </c>
      <c r="I754" s="34" t="s">
        <v>9762</v>
      </c>
      <c r="J754" s="34" t="s">
        <v>9763</v>
      </c>
      <c r="K754" s="36">
        <v>-49327</v>
      </c>
      <c r="L754" s="34" t="s">
        <v>9764</v>
      </c>
      <c r="M754" s="6" t="e">
        <f t="shared" si="11"/>
        <v>#VALUE!</v>
      </c>
    </row>
    <row r="755" spans="1:18" hidden="1">
      <c r="A755" s="34" t="s">
        <v>27165</v>
      </c>
      <c r="B755" s="34" t="s">
        <v>28024</v>
      </c>
      <c r="C755" s="34" t="s">
        <v>6710</v>
      </c>
      <c r="D755" s="35">
        <v>44013</v>
      </c>
      <c r="E755" s="34" t="s">
        <v>28025</v>
      </c>
      <c r="F755" s="34" t="s">
        <v>28026</v>
      </c>
      <c r="G755" s="36">
        <v>457500</v>
      </c>
      <c r="H755" s="36">
        <v>457500</v>
      </c>
      <c r="I755" s="34" t="s">
        <v>9762</v>
      </c>
      <c r="J755" s="34" t="s">
        <v>9763</v>
      </c>
      <c r="K755" s="36">
        <v>457500</v>
      </c>
      <c r="L755" s="34" t="s">
        <v>9764</v>
      </c>
      <c r="M755" s="6">
        <f t="shared" si="11"/>
        <v>1</v>
      </c>
    </row>
    <row r="756" spans="1:18" hidden="1">
      <c r="A756" s="34" t="s">
        <v>27165</v>
      </c>
      <c r="B756" s="34" t="s">
        <v>28024</v>
      </c>
      <c r="C756" s="34" t="s">
        <v>6710</v>
      </c>
      <c r="D756" s="35">
        <v>44013</v>
      </c>
      <c r="E756" s="34" t="s">
        <v>28027</v>
      </c>
      <c r="F756" s="34" t="s">
        <v>28026</v>
      </c>
      <c r="G756" s="36">
        <v>32025</v>
      </c>
      <c r="H756" s="36">
        <v>32025</v>
      </c>
      <c r="I756" s="34" t="s">
        <v>9762</v>
      </c>
      <c r="J756" s="34" t="s">
        <v>9763</v>
      </c>
      <c r="K756" s="36">
        <v>32025</v>
      </c>
      <c r="L756" s="34" t="s">
        <v>9764</v>
      </c>
      <c r="M756" s="6" t="e">
        <f t="shared" si="11"/>
        <v>#VALUE!</v>
      </c>
    </row>
    <row r="757" spans="1:18" hidden="1">
      <c r="A757" s="34" t="s">
        <v>27165</v>
      </c>
      <c r="B757" s="34" t="s">
        <v>28024</v>
      </c>
      <c r="C757" s="34" t="s">
        <v>6710</v>
      </c>
      <c r="D757" s="35">
        <v>44013</v>
      </c>
      <c r="E757" s="34" t="s">
        <v>28027</v>
      </c>
      <c r="F757" s="34" t="s">
        <v>9875</v>
      </c>
      <c r="G757" s="36">
        <v>-489525</v>
      </c>
      <c r="H757" s="36">
        <v>-489525</v>
      </c>
      <c r="I757" s="34" t="s">
        <v>9762</v>
      </c>
      <c r="J757" s="34" t="s">
        <v>9763</v>
      </c>
      <c r="K757" s="36">
        <v>-489525</v>
      </c>
      <c r="L757" s="34" t="s">
        <v>9764</v>
      </c>
      <c r="M757" s="6" t="e">
        <f t="shared" si="11"/>
        <v>#VALUE!</v>
      </c>
    </row>
    <row r="758" spans="1:18" hidden="1">
      <c r="A758" s="34" t="s">
        <v>27165</v>
      </c>
      <c r="B758" s="34" t="s">
        <v>28028</v>
      </c>
      <c r="C758" s="34" t="s">
        <v>6706</v>
      </c>
      <c r="D758" s="35">
        <v>44013</v>
      </c>
      <c r="E758" s="34" t="s">
        <v>6707</v>
      </c>
      <c r="F758" s="34" t="s">
        <v>28026</v>
      </c>
      <c r="G758" s="36">
        <v>368000</v>
      </c>
      <c r="H758" s="36">
        <v>368000</v>
      </c>
      <c r="I758" s="34" t="s">
        <v>9762</v>
      </c>
      <c r="J758" s="34" t="s">
        <v>9763</v>
      </c>
      <c r="K758" s="36">
        <v>368000</v>
      </c>
      <c r="L758" s="34" t="s">
        <v>9764</v>
      </c>
      <c r="M758" s="6">
        <f t="shared" si="11"/>
        <v>1</v>
      </c>
    </row>
    <row r="759" spans="1:18" hidden="1">
      <c r="A759" s="34" t="s">
        <v>27165</v>
      </c>
      <c r="B759" s="34" t="s">
        <v>28028</v>
      </c>
      <c r="C759" s="34" t="s">
        <v>6706</v>
      </c>
      <c r="D759" s="35">
        <v>44013</v>
      </c>
      <c r="E759" s="34" t="s">
        <v>28029</v>
      </c>
      <c r="F759" s="34" t="s">
        <v>28026</v>
      </c>
      <c r="G759" s="36">
        <v>25760</v>
      </c>
      <c r="H759" s="36">
        <v>25760</v>
      </c>
      <c r="I759" s="34" t="s">
        <v>9762</v>
      </c>
      <c r="J759" s="34" t="s">
        <v>9763</v>
      </c>
      <c r="K759" s="36">
        <v>25760</v>
      </c>
      <c r="L759" s="34" t="s">
        <v>9764</v>
      </c>
      <c r="M759" s="6" t="e">
        <f t="shared" si="11"/>
        <v>#VALUE!</v>
      </c>
    </row>
    <row r="760" spans="1:18" hidden="1">
      <c r="A760" s="34" t="s">
        <v>27165</v>
      </c>
      <c r="B760" s="34" t="s">
        <v>28028</v>
      </c>
      <c r="C760" s="34" t="s">
        <v>6706</v>
      </c>
      <c r="D760" s="35">
        <v>44013</v>
      </c>
      <c r="E760" s="34" t="s">
        <v>28029</v>
      </c>
      <c r="F760" s="34" t="s">
        <v>9875</v>
      </c>
      <c r="G760" s="36">
        <v>-393760</v>
      </c>
      <c r="H760" s="36">
        <v>-393760</v>
      </c>
      <c r="I760" s="34" t="s">
        <v>9762</v>
      </c>
      <c r="J760" s="34" t="s">
        <v>9763</v>
      </c>
      <c r="K760" s="36">
        <v>-393760</v>
      </c>
      <c r="L760" s="34" t="s">
        <v>9764</v>
      </c>
      <c r="M760" s="6" t="e">
        <f t="shared" si="11"/>
        <v>#VALUE!</v>
      </c>
    </row>
    <row r="761" spans="1:18" hidden="1">
      <c r="A761" s="34" t="s">
        <v>27165</v>
      </c>
      <c r="B761" s="34" t="s">
        <v>28030</v>
      </c>
      <c r="C761" s="34" t="s">
        <v>654</v>
      </c>
      <c r="D761" s="35">
        <v>44013</v>
      </c>
      <c r="E761" s="34" t="s">
        <v>656</v>
      </c>
      <c r="F761" s="34" t="s">
        <v>27545</v>
      </c>
      <c r="G761" s="36">
        <v>77750</v>
      </c>
      <c r="H761" s="36">
        <v>77750</v>
      </c>
      <c r="I761" s="34" t="s">
        <v>9762</v>
      </c>
      <c r="J761" s="34" t="s">
        <v>9763</v>
      </c>
      <c r="K761" s="36">
        <v>77750</v>
      </c>
      <c r="L761" s="34" t="s">
        <v>9764</v>
      </c>
      <c r="M761" s="6">
        <f t="shared" si="11"/>
        <v>1</v>
      </c>
    </row>
    <row r="762" spans="1:18" hidden="1">
      <c r="A762" s="34" t="s">
        <v>27165</v>
      </c>
      <c r="B762" s="34" t="s">
        <v>28030</v>
      </c>
      <c r="C762" s="34" t="s">
        <v>654</v>
      </c>
      <c r="D762" s="35">
        <v>44013</v>
      </c>
      <c r="E762" s="34" t="s">
        <v>28031</v>
      </c>
      <c r="F762" s="34" t="s">
        <v>27545</v>
      </c>
      <c r="G762" s="36">
        <v>5442.5</v>
      </c>
      <c r="H762" s="36">
        <v>5442.5</v>
      </c>
      <c r="I762" s="34" t="s">
        <v>9762</v>
      </c>
      <c r="J762" s="34" t="s">
        <v>9763</v>
      </c>
      <c r="K762" s="36">
        <v>5442.5</v>
      </c>
      <c r="L762" s="34" t="s">
        <v>9764</v>
      </c>
      <c r="M762" s="6" t="e">
        <f t="shared" si="11"/>
        <v>#VALUE!</v>
      </c>
    </row>
    <row r="763" spans="1:18" hidden="1">
      <c r="A763" s="34" t="s">
        <v>27165</v>
      </c>
      <c r="B763" s="34" t="s">
        <v>28030</v>
      </c>
      <c r="C763" s="34" t="s">
        <v>654</v>
      </c>
      <c r="D763" s="35">
        <v>44013</v>
      </c>
      <c r="E763" s="34" t="s">
        <v>28031</v>
      </c>
      <c r="F763" s="34" t="s">
        <v>9875</v>
      </c>
      <c r="G763" s="36">
        <v>-83192.5</v>
      </c>
      <c r="H763" s="36">
        <v>-83192.5</v>
      </c>
      <c r="I763" s="34" t="s">
        <v>9762</v>
      </c>
      <c r="J763" s="34" t="s">
        <v>9763</v>
      </c>
      <c r="K763" s="36">
        <v>-83192.5</v>
      </c>
      <c r="L763" s="34" t="s">
        <v>9764</v>
      </c>
      <c r="M763" s="6" t="e">
        <f t="shared" si="11"/>
        <v>#VALUE!</v>
      </c>
    </row>
    <row r="764" spans="1:18" hidden="1">
      <c r="A764" s="34" t="s">
        <v>27165</v>
      </c>
      <c r="B764" s="34" t="s">
        <v>28032</v>
      </c>
      <c r="C764" s="34" t="s">
        <v>663</v>
      </c>
      <c r="D764" s="35">
        <v>44013</v>
      </c>
      <c r="E764" s="34" t="s">
        <v>665</v>
      </c>
      <c r="F764" s="34" t="s">
        <v>28033</v>
      </c>
      <c r="G764" s="36">
        <v>10000</v>
      </c>
      <c r="H764" s="36">
        <v>10000</v>
      </c>
      <c r="I764" s="34" t="s">
        <v>9762</v>
      </c>
      <c r="J764" s="34" t="s">
        <v>9763</v>
      </c>
      <c r="K764" s="36">
        <v>10000</v>
      </c>
      <c r="L764" s="34" t="s">
        <v>9764</v>
      </c>
      <c r="M764" s="6">
        <f t="shared" si="11"/>
        <v>1</v>
      </c>
    </row>
    <row r="765" spans="1:18">
      <c r="A765" s="34" t="s">
        <v>27165</v>
      </c>
      <c r="B765" s="34" t="s">
        <v>28032</v>
      </c>
      <c r="C765" s="34" t="s">
        <v>663</v>
      </c>
      <c r="D765" s="35">
        <v>44013</v>
      </c>
      <c r="E765" s="34" t="s">
        <v>28034</v>
      </c>
      <c r="F765" s="34" t="s">
        <v>9875</v>
      </c>
      <c r="G765" s="36">
        <v>-10000</v>
      </c>
      <c r="H765" s="36">
        <v>-10000</v>
      </c>
      <c r="I765" s="34" t="s">
        <v>9762</v>
      </c>
      <c r="J765" s="34" t="s">
        <v>9763</v>
      </c>
      <c r="K765" s="36">
        <v>-10000</v>
      </c>
      <c r="L765" s="34" t="s">
        <v>9764</v>
      </c>
      <c r="M765" s="6">
        <f t="shared" si="11"/>
        <v>18</v>
      </c>
      <c r="N765" s="6" t="str">
        <f>MID(E765,M765,10)</f>
        <v>PO63000558</v>
      </c>
      <c r="O765" s="6">
        <f>FIND("-",E765)</f>
        <v>28</v>
      </c>
      <c r="P765" s="6" t="str">
        <f>MID(E765,O765+1,2)</f>
        <v>1</v>
      </c>
      <c r="Q765" s="34" t="str">
        <f>C765</f>
        <v>63CIO0837</v>
      </c>
      <c r="R765" s="36">
        <f>-G765</f>
        <v>10000</v>
      </c>
    </row>
    <row r="766" spans="1:18" hidden="1">
      <c r="A766" s="34" t="s">
        <v>27165</v>
      </c>
      <c r="B766" s="34" t="s">
        <v>28035</v>
      </c>
      <c r="C766" s="34" t="s">
        <v>6477</v>
      </c>
      <c r="D766" s="35">
        <v>44014</v>
      </c>
      <c r="E766" s="34" t="s">
        <v>6478</v>
      </c>
      <c r="F766" s="34" t="s">
        <v>28036</v>
      </c>
      <c r="G766" s="36">
        <v>4400</v>
      </c>
      <c r="H766" s="36">
        <v>4400</v>
      </c>
      <c r="I766" s="34" t="s">
        <v>9762</v>
      </c>
      <c r="J766" s="34" t="s">
        <v>9763</v>
      </c>
      <c r="K766" s="36">
        <v>4400</v>
      </c>
      <c r="L766" s="34" t="s">
        <v>9764</v>
      </c>
      <c r="M766" s="6">
        <f t="shared" si="11"/>
        <v>1</v>
      </c>
    </row>
    <row r="767" spans="1:18" hidden="1">
      <c r="A767" s="34" t="s">
        <v>27165</v>
      </c>
      <c r="B767" s="34" t="s">
        <v>28035</v>
      </c>
      <c r="C767" s="34" t="s">
        <v>6477</v>
      </c>
      <c r="D767" s="35">
        <v>44014</v>
      </c>
      <c r="E767" s="34" t="s">
        <v>28037</v>
      </c>
      <c r="F767" s="34" t="s">
        <v>28036</v>
      </c>
      <c r="G767" s="36">
        <v>308</v>
      </c>
      <c r="H767" s="36">
        <v>308</v>
      </c>
      <c r="I767" s="34" t="s">
        <v>9762</v>
      </c>
      <c r="J767" s="34" t="s">
        <v>9763</v>
      </c>
      <c r="K767" s="36">
        <v>308</v>
      </c>
      <c r="L767" s="34" t="s">
        <v>9764</v>
      </c>
      <c r="M767" s="6" t="e">
        <f t="shared" si="11"/>
        <v>#VALUE!</v>
      </c>
    </row>
    <row r="768" spans="1:18" hidden="1">
      <c r="A768" s="34" t="s">
        <v>27165</v>
      </c>
      <c r="B768" s="34" t="s">
        <v>28035</v>
      </c>
      <c r="C768" s="34" t="s">
        <v>6477</v>
      </c>
      <c r="D768" s="35">
        <v>44014</v>
      </c>
      <c r="E768" s="34" t="s">
        <v>28037</v>
      </c>
      <c r="F768" s="34" t="s">
        <v>9875</v>
      </c>
      <c r="G768" s="36">
        <v>-4708</v>
      </c>
      <c r="H768" s="36">
        <v>-4708</v>
      </c>
      <c r="I768" s="34" t="s">
        <v>9762</v>
      </c>
      <c r="J768" s="34" t="s">
        <v>9763</v>
      </c>
      <c r="K768" s="36">
        <v>-4708</v>
      </c>
      <c r="L768" s="34" t="s">
        <v>9764</v>
      </c>
      <c r="M768" s="6" t="e">
        <f t="shared" si="11"/>
        <v>#VALUE!</v>
      </c>
    </row>
    <row r="769" spans="1:18" hidden="1">
      <c r="A769" s="34" t="s">
        <v>27165</v>
      </c>
      <c r="B769" s="34" t="s">
        <v>28038</v>
      </c>
      <c r="C769" s="34" t="s">
        <v>7673</v>
      </c>
      <c r="D769" s="35">
        <v>44013</v>
      </c>
      <c r="E769" s="34" t="s">
        <v>28039</v>
      </c>
      <c r="F769" s="34" t="s">
        <v>27244</v>
      </c>
      <c r="G769" s="36">
        <v>77000</v>
      </c>
      <c r="H769" s="36">
        <v>77000</v>
      </c>
      <c r="I769" s="34" t="s">
        <v>9762</v>
      </c>
      <c r="J769" s="34" t="s">
        <v>9763</v>
      </c>
      <c r="K769" s="36">
        <v>77000</v>
      </c>
      <c r="L769" s="34" t="s">
        <v>9764</v>
      </c>
      <c r="M769" s="6">
        <f t="shared" si="11"/>
        <v>1</v>
      </c>
    </row>
    <row r="770" spans="1:18">
      <c r="A770" s="34" t="s">
        <v>27165</v>
      </c>
      <c r="B770" s="34" t="s">
        <v>28038</v>
      </c>
      <c r="C770" s="34" t="s">
        <v>7673</v>
      </c>
      <c r="D770" s="35">
        <v>44013</v>
      </c>
      <c r="E770" s="34" t="s">
        <v>28040</v>
      </c>
      <c r="F770" s="34" t="s">
        <v>9875</v>
      </c>
      <c r="G770" s="36">
        <v>-77000</v>
      </c>
      <c r="H770" s="36">
        <v>-77000</v>
      </c>
      <c r="I770" s="34" t="s">
        <v>9762</v>
      </c>
      <c r="J770" s="34" t="s">
        <v>9763</v>
      </c>
      <c r="K770" s="36">
        <v>-77000</v>
      </c>
      <c r="L770" s="34" t="s">
        <v>9764</v>
      </c>
      <c r="M770" s="6">
        <f t="shared" si="11"/>
        <v>18</v>
      </c>
      <c r="N770" s="6" t="str">
        <f>MID(E770,M770,10)</f>
        <v>PO63000375</v>
      </c>
      <c r="O770" s="6">
        <f>FIND("-",E770)</f>
        <v>28</v>
      </c>
      <c r="P770" s="6" t="str">
        <f>MID(E770,O770+1,2)</f>
        <v>3</v>
      </c>
      <c r="Q770" s="34" t="str">
        <f>C770</f>
        <v>63CIO0839</v>
      </c>
      <c r="R770" s="36">
        <f>-G770</f>
        <v>77000</v>
      </c>
    </row>
    <row r="771" spans="1:18" hidden="1">
      <c r="A771" s="34" t="s">
        <v>27165</v>
      </c>
      <c r="B771" s="34" t="s">
        <v>28041</v>
      </c>
      <c r="C771" s="34" t="s">
        <v>6464</v>
      </c>
      <c r="D771" s="35">
        <v>44013</v>
      </c>
      <c r="E771" s="34" t="s">
        <v>6465</v>
      </c>
      <c r="F771" s="34" t="s">
        <v>28042</v>
      </c>
      <c r="G771" s="36">
        <v>100000</v>
      </c>
      <c r="H771" s="36">
        <v>100000</v>
      </c>
      <c r="I771" s="34" t="s">
        <v>9762</v>
      </c>
      <c r="J771" s="34" t="s">
        <v>9763</v>
      </c>
      <c r="K771" s="36">
        <v>100000</v>
      </c>
      <c r="L771" s="34" t="s">
        <v>9764</v>
      </c>
      <c r="M771" s="6">
        <f t="shared" ref="M771:M834" si="12">FIND("PO",E771)</f>
        <v>1</v>
      </c>
    </row>
    <row r="772" spans="1:18">
      <c r="A772" s="34" t="s">
        <v>27165</v>
      </c>
      <c r="B772" s="34" t="s">
        <v>28041</v>
      </c>
      <c r="C772" s="34" t="s">
        <v>6464</v>
      </c>
      <c r="D772" s="35">
        <v>44013</v>
      </c>
      <c r="E772" s="34" t="s">
        <v>28043</v>
      </c>
      <c r="F772" s="34" t="s">
        <v>9875</v>
      </c>
      <c r="G772" s="36">
        <v>-100000</v>
      </c>
      <c r="H772" s="36">
        <v>-100000</v>
      </c>
      <c r="I772" s="34" t="s">
        <v>9762</v>
      </c>
      <c r="J772" s="34" t="s">
        <v>9763</v>
      </c>
      <c r="K772" s="36">
        <v>-100000</v>
      </c>
      <c r="L772" s="34" t="s">
        <v>9764</v>
      </c>
      <c r="M772" s="6">
        <f t="shared" si="12"/>
        <v>18</v>
      </c>
      <c r="N772" s="6" t="str">
        <f>MID(E772,M772,10)</f>
        <v>PO63000582</v>
      </c>
      <c r="O772" s="6">
        <f>FIND("-",E772)</f>
        <v>28</v>
      </c>
      <c r="P772" s="6" t="str">
        <f>MID(E772,O772+1,2)</f>
        <v>1</v>
      </c>
      <c r="Q772" s="34" t="str">
        <f>C772</f>
        <v>63CIO0840</v>
      </c>
      <c r="R772" s="36">
        <f>-G772</f>
        <v>100000</v>
      </c>
    </row>
    <row r="773" spans="1:18" hidden="1">
      <c r="A773" s="34" t="s">
        <v>27165</v>
      </c>
      <c r="B773" s="34" t="s">
        <v>28044</v>
      </c>
      <c r="C773" s="34" t="s">
        <v>6639</v>
      </c>
      <c r="D773" s="35">
        <v>44013</v>
      </c>
      <c r="E773" s="34" t="s">
        <v>28045</v>
      </c>
      <c r="F773" s="34" t="s">
        <v>28046</v>
      </c>
      <c r="G773" s="36">
        <v>480000</v>
      </c>
      <c r="H773" s="36">
        <v>480000</v>
      </c>
      <c r="I773" s="34" t="s">
        <v>9762</v>
      </c>
      <c r="J773" s="34" t="s">
        <v>9763</v>
      </c>
      <c r="K773" s="36">
        <v>480000</v>
      </c>
      <c r="L773" s="34" t="s">
        <v>9764</v>
      </c>
      <c r="M773" s="6">
        <f t="shared" si="12"/>
        <v>1</v>
      </c>
    </row>
    <row r="774" spans="1:18">
      <c r="A774" s="34" t="s">
        <v>27165</v>
      </c>
      <c r="B774" s="34" t="s">
        <v>28044</v>
      </c>
      <c r="C774" s="34" t="s">
        <v>6639</v>
      </c>
      <c r="D774" s="35">
        <v>44013</v>
      </c>
      <c r="E774" s="34" t="s">
        <v>28047</v>
      </c>
      <c r="F774" s="34" t="s">
        <v>9875</v>
      </c>
      <c r="G774" s="36">
        <v>-480000</v>
      </c>
      <c r="H774" s="36">
        <v>-480000</v>
      </c>
      <c r="I774" s="34" t="s">
        <v>9762</v>
      </c>
      <c r="J774" s="34" t="s">
        <v>9763</v>
      </c>
      <c r="K774" s="36">
        <v>-480000</v>
      </c>
      <c r="L774" s="34" t="s">
        <v>9764</v>
      </c>
      <c r="M774" s="6">
        <f t="shared" si="12"/>
        <v>18</v>
      </c>
      <c r="N774" s="6" t="str">
        <f>MID(E774,M774,10)</f>
        <v>PO63000543</v>
      </c>
      <c r="O774" s="6" t="e">
        <f>FIND("-",E774)</f>
        <v>#VALUE!</v>
      </c>
      <c r="P774" s="6" t="e">
        <f>MID(E774,O774+1,2)</f>
        <v>#VALUE!</v>
      </c>
      <c r="Q774" s="34" t="str">
        <f>C774</f>
        <v>63CIO0841</v>
      </c>
      <c r="R774" s="36">
        <f>-G774</f>
        <v>480000</v>
      </c>
    </row>
    <row r="775" spans="1:18" hidden="1">
      <c r="A775" s="34" t="s">
        <v>27165</v>
      </c>
      <c r="B775" s="34" t="s">
        <v>28048</v>
      </c>
      <c r="C775" s="34" t="s">
        <v>623</v>
      </c>
      <c r="D775" s="35">
        <v>44013</v>
      </c>
      <c r="E775" s="34" t="s">
        <v>625</v>
      </c>
      <c r="F775" s="34" t="s">
        <v>28049</v>
      </c>
      <c r="G775" s="36">
        <v>20000</v>
      </c>
      <c r="H775" s="36">
        <v>20000</v>
      </c>
      <c r="I775" s="34" t="s">
        <v>9762</v>
      </c>
      <c r="J775" s="34" t="s">
        <v>9763</v>
      </c>
      <c r="K775" s="36">
        <v>20000</v>
      </c>
      <c r="L775" s="34" t="s">
        <v>9764</v>
      </c>
      <c r="M775" s="6">
        <f t="shared" si="12"/>
        <v>1</v>
      </c>
    </row>
    <row r="776" spans="1:18">
      <c r="A776" s="34" t="s">
        <v>27165</v>
      </c>
      <c r="B776" s="34" t="s">
        <v>28048</v>
      </c>
      <c r="C776" s="34" t="s">
        <v>623</v>
      </c>
      <c r="D776" s="35">
        <v>44013</v>
      </c>
      <c r="E776" s="34" t="s">
        <v>28050</v>
      </c>
      <c r="F776" s="34" t="s">
        <v>9875</v>
      </c>
      <c r="G776" s="36">
        <v>-20000</v>
      </c>
      <c r="H776" s="36">
        <v>-20000</v>
      </c>
      <c r="I776" s="34" t="s">
        <v>9762</v>
      </c>
      <c r="J776" s="34" t="s">
        <v>9763</v>
      </c>
      <c r="K776" s="36">
        <v>-20000</v>
      </c>
      <c r="L776" s="34" t="s">
        <v>9764</v>
      </c>
      <c r="M776" s="6">
        <f t="shared" si="12"/>
        <v>18</v>
      </c>
      <c r="N776" s="6" t="str">
        <f>MID(E776,M776,10)</f>
        <v>PO63000499</v>
      </c>
      <c r="O776" s="6" t="e">
        <f>FIND("-",E776)</f>
        <v>#VALUE!</v>
      </c>
      <c r="P776" s="6" t="e">
        <f>MID(E776,O776+1,2)</f>
        <v>#VALUE!</v>
      </c>
      <c r="Q776" s="34" t="str">
        <f>C776</f>
        <v>63CIO0842</v>
      </c>
      <c r="R776" s="36">
        <f>-G776</f>
        <v>20000</v>
      </c>
    </row>
    <row r="777" spans="1:18" hidden="1">
      <c r="A777" s="34" t="s">
        <v>27165</v>
      </c>
      <c r="B777" s="34" t="s">
        <v>28051</v>
      </c>
      <c r="C777" s="34" t="s">
        <v>6611</v>
      </c>
      <c r="D777" s="35">
        <v>44013</v>
      </c>
      <c r="E777" s="34" t="s">
        <v>6612</v>
      </c>
      <c r="F777" s="34" t="s">
        <v>28052</v>
      </c>
      <c r="G777" s="36">
        <v>38303</v>
      </c>
      <c r="H777" s="36">
        <v>38303</v>
      </c>
      <c r="I777" s="34" t="s">
        <v>9762</v>
      </c>
      <c r="J777" s="34" t="s">
        <v>9763</v>
      </c>
      <c r="K777" s="36">
        <v>38303</v>
      </c>
      <c r="L777" s="34" t="s">
        <v>9764</v>
      </c>
      <c r="M777" s="6">
        <f t="shared" si="12"/>
        <v>1</v>
      </c>
    </row>
    <row r="778" spans="1:18" hidden="1">
      <c r="A778" s="34" t="s">
        <v>27165</v>
      </c>
      <c r="B778" s="34" t="s">
        <v>28051</v>
      </c>
      <c r="C778" s="34" t="s">
        <v>6611</v>
      </c>
      <c r="D778" s="35">
        <v>44013</v>
      </c>
      <c r="E778" s="34" t="s">
        <v>28053</v>
      </c>
      <c r="F778" s="34" t="s">
        <v>28052</v>
      </c>
      <c r="G778" s="36">
        <v>2681.21</v>
      </c>
      <c r="H778" s="36">
        <v>2681.21</v>
      </c>
      <c r="I778" s="34" t="s">
        <v>9762</v>
      </c>
      <c r="J778" s="34" t="s">
        <v>9763</v>
      </c>
      <c r="K778" s="36">
        <v>2681.21</v>
      </c>
      <c r="L778" s="34" t="s">
        <v>9764</v>
      </c>
      <c r="M778" s="6" t="e">
        <f t="shared" si="12"/>
        <v>#VALUE!</v>
      </c>
    </row>
    <row r="779" spans="1:18" hidden="1">
      <c r="A779" s="34" t="s">
        <v>27165</v>
      </c>
      <c r="B779" s="34" t="s">
        <v>28051</v>
      </c>
      <c r="C779" s="34" t="s">
        <v>6611</v>
      </c>
      <c r="D779" s="35">
        <v>44013</v>
      </c>
      <c r="E779" s="34" t="s">
        <v>6612</v>
      </c>
      <c r="F779" s="34" t="s">
        <v>28054</v>
      </c>
      <c r="G779" s="36">
        <v>6645</v>
      </c>
      <c r="H779" s="36">
        <v>6645</v>
      </c>
      <c r="I779" s="34" t="s">
        <v>9762</v>
      </c>
      <c r="J779" s="34" t="s">
        <v>9763</v>
      </c>
      <c r="K779" s="36">
        <v>6645</v>
      </c>
      <c r="L779" s="34" t="s">
        <v>9764</v>
      </c>
      <c r="M779" s="6">
        <f t="shared" si="12"/>
        <v>1</v>
      </c>
    </row>
    <row r="780" spans="1:18" hidden="1">
      <c r="A780" s="34" t="s">
        <v>27165</v>
      </c>
      <c r="B780" s="34" t="s">
        <v>28051</v>
      </c>
      <c r="C780" s="34" t="s">
        <v>6611</v>
      </c>
      <c r="D780" s="35">
        <v>44013</v>
      </c>
      <c r="E780" s="34" t="s">
        <v>28053</v>
      </c>
      <c r="F780" s="34" t="s">
        <v>28054</v>
      </c>
      <c r="G780" s="36">
        <v>465.15</v>
      </c>
      <c r="H780" s="36">
        <v>465.15</v>
      </c>
      <c r="I780" s="34" t="s">
        <v>9762</v>
      </c>
      <c r="J780" s="34" t="s">
        <v>9763</v>
      </c>
      <c r="K780" s="36">
        <v>465.15</v>
      </c>
      <c r="L780" s="34" t="s">
        <v>9764</v>
      </c>
      <c r="M780" s="6" t="e">
        <f t="shared" si="12"/>
        <v>#VALUE!</v>
      </c>
    </row>
    <row r="781" spans="1:18" hidden="1">
      <c r="A781" s="34" t="s">
        <v>27165</v>
      </c>
      <c r="B781" s="34" t="s">
        <v>28051</v>
      </c>
      <c r="C781" s="34" t="s">
        <v>6611</v>
      </c>
      <c r="D781" s="35">
        <v>44013</v>
      </c>
      <c r="E781" s="34" t="s">
        <v>6612</v>
      </c>
      <c r="F781" s="34" t="s">
        <v>28016</v>
      </c>
      <c r="G781" s="36">
        <v>6750</v>
      </c>
      <c r="H781" s="36">
        <v>6750</v>
      </c>
      <c r="I781" s="34" t="s">
        <v>9762</v>
      </c>
      <c r="J781" s="34" t="s">
        <v>9763</v>
      </c>
      <c r="K781" s="36">
        <v>6750</v>
      </c>
      <c r="L781" s="34" t="s">
        <v>9764</v>
      </c>
      <c r="M781" s="6">
        <f t="shared" si="12"/>
        <v>1</v>
      </c>
    </row>
    <row r="782" spans="1:18" hidden="1">
      <c r="A782" s="34" t="s">
        <v>27165</v>
      </c>
      <c r="B782" s="34" t="s">
        <v>28051</v>
      </c>
      <c r="C782" s="34" t="s">
        <v>6611</v>
      </c>
      <c r="D782" s="35">
        <v>44013</v>
      </c>
      <c r="E782" s="34" t="s">
        <v>28053</v>
      </c>
      <c r="F782" s="34" t="s">
        <v>28016</v>
      </c>
      <c r="G782" s="36">
        <v>472.5</v>
      </c>
      <c r="H782" s="36">
        <v>472.5</v>
      </c>
      <c r="I782" s="34" t="s">
        <v>9762</v>
      </c>
      <c r="J782" s="34" t="s">
        <v>9763</v>
      </c>
      <c r="K782" s="36">
        <v>472.5</v>
      </c>
      <c r="L782" s="34" t="s">
        <v>9764</v>
      </c>
      <c r="M782" s="6" t="e">
        <f t="shared" si="12"/>
        <v>#VALUE!</v>
      </c>
    </row>
    <row r="783" spans="1:18" hidden="1">
      <c r="A783" s="34" t="s">
        <v>27165</v>
      </c>
      <c r="B783" s="34" t="s">
        <v>28051</v>
      </c>
      <c r="C783" s="34" t="s">
        <v>6611</v>
      </c>
      <c r="D783" s="35">
        <v>44013</v>
      </c>
      <c r="E783" s="34" t="s">
        <v>28053</v>
      </c>
      <c r="F783" s="34" t="s">
        <v>9875</v>
      </c>
      <c r="G783" s="36">
        <v>-55316.86</v>
      </c>
      <c r="H783" s="36">
        <v>-55316.86</v>
      </c>
      <c r="I783" s="34" t="s">
        <v>9762</v>
      </c>
      <c r="J783" s="34" t="s">
        <v>9763</v>
      </c>
      <c r="K783" s="36">
        <v>-55316.86</v>
      </c>
      <c r="L783" s="34" t="s">
        <v>9764</v>
      </c>
      <c r="M783" s="6" t="e">
        <f t="shared" si="12"/>
        <v>#VALUE!</v>
      </c>
    </row>
    <row r="784" spans="1:18" hidden="1">
      <c r="A784" s="34" t="s">
        <v>27165</v>
      </c>
      <c r="B784" s="34" t="s">
        <v>28055</v>
      </c>
      <c r="C784" s="34" t="s">
        <v>7085</v>
      </c>
      <c r="D784" s="35">
        <v>44013</v>
      </c>
      <c r="E784" s="34" t="s">
        <v>7086</v>
      </c>
      <c r="F784" s="34" t="s">
        <v>27467</v>
      </c>
      <c r="G784" s="36">
        <v>80000</v>
      </c>
      <c r="H784" s="36">
        <v>80000</v>
      </c>
      <c r="I784" s="34" t="s">
        <v>9762</v>
      </c>
      <c r="J784" s="34" t="s">
        <v>9763</v>
      </c>
      <c r="K784" s="36">
        <v>80000</v>
      </c>
      <c r="L784" s="34" t="s">
        <v>9764</v>
      </c>
      <c r="M784" s="6">
        <f t="shared" si="12"/>
        <v>1</v>
      </c>
    </row>
    <row r="785" spans="1:18" hidden="1">
      <c r="A785" s="34" t="s">
        <v>27165</v>
      </c>
      <c r="B785" s="34" t="s">
        <v>28055</v>
      </c>
      <c r="C785" s="34" t="s">
        <v>7085</v>
      </c>
      <c r="D785" s="35">
        <v>44013</v>
      </c>
      <c r="E785" s="34" t="s">
        <v>28056</v>
      </c>
      <c r="F785" s="34" t="s">
        <v>9875</v>
      </c>
      <c r="G785" s="36">
        <v>-80000</v>
      </c>
      <c r="H785" s="36">
        <v>-80000</v>
      </c>
      <c r="I785" s="34" t="s">
        <v>9762</v>
      </c>
      <c r="J785" s="34" t="s">
        <v>9763</v>
      </c>
      <c r="K785" s="36">
        <v>-80000</v>
      </c>
      <c r="L785" s="34" t="s">
        <v>9764</v>
      </c>
      <c r="M785" s="6" t="e">
        <f t="shared" si="12"/>
        <v>#VALUE!</v>
      </c>
    </row>
    <row r="786" spans="1:18" hidden="1">
      <c r="A786" s="34" t="s">
        <v>27165</v>
      </c>
      <c r="B786" s="34" t="s">
        <v>28057</v>
      </c>
      <c r="C786" s="34" t="s">
        <v>6616</v>
      </c>
      <c r="D786" s="35">
        <v>44013</v>
      </c>
      <c r="E786" s="34" t="s">
        <v>6620</v>
      </c>
      <c r="F786" s="34" t="s">
        <v>28058</v>
      </c>
      <c r="G786" s="36">
        <v>9000</v>
      </c>
      <c r="H786" s="36">
        <v>9000</v>
      </c>
      <c r="I786" s="34" t="s">
        <v>9762</v>
      </c>
      <c r="J786" s="34" t="s">
        <v>9763</v>
      </c>
      <c r="K786" s="36">
        <v>9000</v>
      </c>
      <c r="L786" s="34" t="s">
        <v>9764</v>
      </c>
      <c r="M786" s="6">
        <f t="shared" si="12"/>
        <v>1</v>
      </c>
    </row>
    <row r="787" spans="1:18" hidden="1">
      <c r="A787" s="34" t="s">
        <v>27165</v>
      </c>
      <c r="B787" s="34" t="s">
        <v>28057</v>
      </c>
      <c r="C787" s="34" t="s">
        <v>6616</v>
      </c>
      <c r="D787" s="35">
        <v>44013</v>
      </c>
      <c r="E787" s="34" t="s">
        <v>28059</v>
      </c>
      <c r="F787" s="34" t="s">
        <v>28058</v>
      </c>
      <c r="G787" s="36">
        <v>630</v>
      </c>
      <c r="H787" s="36">
        <v>630</v>
      </c>
      <c r="I787" s="34" t="s">
        <v>9762</v>
      </c>
      <c r="J787" s="34" t="s">
        <v>9763</v>
      </c>
      <c r="K787" s="36">
        <v>630</v>
      </c>
      <c r="L787" s="34" t="s">
        <v>9764</v>
      </c>
      <c r="M787" s="6" t="e">
        <f t="shared" si="12"/>
        <v>#VALUE!</v>
      </c>
    </row>
    <row r="788" spans="1:18" hidden="1">
      <c r="A788" s="34" t="s">
        <v>27165</v>
      </c>
      <c r="B788" s="34" t="s">
        <v>28057</v>
      </c>
      <c r="C788" s="34" t="s">
        <v>6616</v>
      </c>
      <c r="D788" s="35">
        <v>44013</v>
      </c>
      <c r="E788" s="34" t="s">
        <v>28059</v>
      </c>
      <c r="F788" s="34" t="s">
        <v>9875</v>
      </c>
      <c r="G788" s="36">
        <v>-9630</v>
      </c>
      <c r="H788" s="36">
        <v>-9630</v>
      </c>
      <c r="I788" s="34" t="s">
        <v>9762</v>
      </c>
      <c r="J788" s="34" t="s">
        <v>9763</v>
      </c>
      <c r="K788" s="36">
        <v>-9630</v>
      </c>
      <c r="L788" s="34" t="s">
        <v>9764</v>
      </c>
      <c r="M788" s="6" t="e">
        <f t="shared" si="12"/>
        <v>#VALUE!</v>
      </c>
    </row>
    <row r="789" spans="1:18" hidden="1">
      <c r="A789" s="34" t="s">
        <v>27165</v>
      </c>
      <c r="B789" s="34" t="s">
        <v>28060</v>
      </c>
      <c r="C789" s="34" t="s">
        <v>628</v>
      </c>
      <c r="D789" s="35">
        <v>44013</v>
      </c>
      <c r="E789" s="34" t="s">
        <v>629</v>
      </c>
      <c r="F789" s="34" t="s">
        <v>28061</v>
      </c>
      <c r="G789" s="36">
        <v>490000</v>
      </c>
      <c r="H789" s="36">
        <v>490000</v>
      </c>
      <c r="I789" s="34" t="s">
        <v>9762</v>
      </c>
      <c r="J789" s="34" t="s">
        <v>9763</v>
      </c>
      <c r="K789" s="36">
        <v>490000</v>
      </c>
      <c r="L789" s="34" t="s">
        <v>9764</v>
      </c>
      <c r="M789" s="6">
        <f t="shared" si="12"/>
        <v>1</v>
      </c>
    </row>
    <row r="790" spans="1:18" hidden="1">
      <c r="A790" s="34" t="s">
        <v>27165</v>
      </c>
      <c r="B790" s="34" t="s">
        <v>28060</v>
      </c>
      <c r="C790" s="34" t="s">
        <v>628</v>
      </c>
      <c r="D790" s="35">
        <v>44013</v>
      </c>
      <c r="E790" s="34" t="s">
        <v>28062</v>
      </c>
      <c r="F790" s="34" t="s">
        <v>9875</v>
      </c>
      <c r="G790" s="36">
        <v>-490000</v>
      </c>
      <c r="H790" s="36">
        <v>-490000</v>
      </c>
      <c r="I790" s="34" t="s">
        <v>9762</v>
      </c>
      <c r="J790" s="34" t="s">
        <v>9763</v>
      </c>
      <c r="K790" s="36">
        <v>-490000</v>
      </c>
      <c r="L790" s="34" t="s">
        <v>9764</v>
      </c>
      <c r="M790" s="6" t="e">
        <f t="shared" si="12"/>
        <v>#VALUE!</v>
      </c>
    </row>
    <row r="791" spans="1:18" hidden="1">
      <c r="A791" s="34" t="s">
        <v>27165</v>
      </c>
      <c r="B791" s="34" t="s">
        <v>28063</v>
      </c>
      <c r="C791" s="34" t="s">
        <v>7904</v>
      </c>
      <c r="D791" s="35">
        <v>44013</v>
      </c>
      <c r="E791" s="34" t="s">
        <v>7905</v>
      </c>
      <c r="F791" s="34" t="s">
        <v>27336</v>
      </c>
      <c r="G791" s="36">
        <v>20000</v>
      </c>
      <c r="H791" s="36">
        <v>20000</v>
      </c>
      <c r="I791" s="34" t="s">
        <v>9762</v>
      </c>
      <c r="J791" s="34" t="s">
        <v>9763</v>
      </c>
      <c r="K791" s="36">
        <v>20000</v>
      </c>
      <c r="L791" s="34" t="s">
        <v>9764</v>
      </c>
      <c r="M791" s="6">
        <f t="shared" si="12"/>
        <v>1</v>
      </c>
    </row>
    <row r="792" spans="1:18" hidden="1">
      <c r="A792" s="34" t="s">
        <v>27165</v>
      </c>
      <c r="B792" s="34" t="s">
        <v>28063</v>
      </c>
      <c r="C792" s="34" t="s">
        <v>7904</v>
      </c>
      <c r="D792" s="35">
        <v>44013</v>
      </c>
      <c r="E792" s="34" t="s">
        <v>28064</v>
      </c>
      <c r="F792" s="34" t="s">
        <v>9875</v>
      </c>
      <c r="G792" s="36">
        <v>-20000</v>
      </c>
      <c r="H792" s="36">
        <v>-20000</v>
      </c>
      <c r="I792" s="34" t="s">
        <v>9762</v>
      </c>
      <c r="J792" s="34" t="s">
        <v>9763</v>
      </c>
      <c r="K792" s="36">
        <v>-20000</v>
      </c>
      <c r="L792" s="34" t="s">
        <v>9764</v>
      </c>
      <c r="M792" s="6" t="e">
        <f t="shared" si="12"/>
        <v>#VALUE!</v>
      </c>
    </row>
    <row r="793" spans="1:18" hidden="1">
      <c r="A793" s="34" t="s">
        <v>27165</v>
      </c>
      <c r="B793" s="34" t="s">
        <v>28065</v>
      </c>
      <c r="C793" s="34" t="s">
        <v>574</v>
      </c>
      <c r="D793" s="35">
        <v>44013</v>
      </c>
      <c r="E793" s="34" t="s">
        <v>576</v>
      </c>
      <c r="F793" s="34" t="s">
        <v>27316</v>
      </c>
      <c r="G793" s="36">
        <v>175000</v>
      </c>
      <c r="H793" s="36">
        <v>175000</v>
      </c>
      <c r="I793" s="34" t="s">
        <v>9762</v>
      </c>
      <c r="J793" s="34" t="s">
        <v>9763</v>
      </c>
      <c r="K793" s="36">
        <v>175000</v>
      </c>
      <c r="L793" s="34" t="s">
        <v>9764</v>
      </c>
      <c r="M793" s="6">
        <f t="shared" si="12"/>
        <v>1</v>
      </c>
    </row>
    <row r="794" spans="1:18" hidden="1">
      <c r="A794" s="34" t="s">
        <v>27165</v>
      </c>
      <c r="B794" s="34" t="s">
        <v>28065</v>
      </c>
      <c r="C794" s="34" t="s">
        <v>574</v>
      </c>
      <c r="D794" s="35">
        <v>44013</v>
      </c>
      <c r="E794" s="34" t="s">
        <v>28066</v>
      </c>
      <c r="F794" s="34" t="s">
        <v>27316</v>
      </c>
      <c r="G794" s="36">
        <v>12250</v>
      </c>
      <c r="H794" s="36">
        <v>12250</v>
      </c>
      <c r="I794" s="34" t="s">
        <v>9762</v>
      </c>
      <c r="J794" s="34" t="s">
        <v>9763</v>
      </c>
      <c r="K794" s="36">
        <v>12250</v>
      </c>
      <c r="L794" s="34" t="s">
        <v>9764</v>
      </c>
      <c r="M794" s="6" t="e">
        <f t="shared" si="12"/>
        <v>#VALUE!</v>
      </c>
    </row>
    <row r="795" spans="1:18" hidden="1">
      <c r="A795" s="34" t="s">
        <v>27165</v>
      </c>
      <c r="B795" s="34" t="s">
        <v>28065</v>
      </c>
      <c r="C795" s="34" t="s">
        <v>574</v>
      </c>
      <c r="D795" s="35">
        <v>44013</v>
      </c>
      <c r="E795" s="34" t="s">
        <v>28066</v>
      </c>
      <c r="F795" s="34" t="s">
        <v>9875</v>
      </c>
      <c r="G795" s="36">
        <v>-187250</v>
      </c>
      <c r="H795" s="36">
        <v>-187250</v>
      </c>
      <c r="I795" s="34" t="s">
        <v>9762</v>
      </c>
      <c r="J795" s="34" t="s">
        <v>9763</v>
      </c>
      <c r="K795" s="36">
        <v>-187250</v>
      </c>
      <c r="L795" s="34" t="s">
        <v>9764</v>
      </c>
      <c r="M795" s="6" t="e">
        <f t="shared" si="12"/>
        <v>#VALUE!</v>
      </c>
    </row>
    <row r="796" spans="1:18" hidden="1">
      <c r="A796" s="34" t="s">
        <v>27165</v>
      </c>
      <c r="B796" s="34" t="s">
        <v>28067</v>
      </c>
      <c r="C796" s="34" t="s">
        <v>28068</v>
      </c>
      <c r="D796" s="35">
        <v>44013</v>
      </c>
      <c r="E796" s="34" t="s">
        <v>28069</v>
      </c>
      <c r="F796" s="34" t="s">
        <v>27560</v>
      </c>
      <c r="G796" s="36">
        <v>123200</v>
      </c>
      <c r="H796" s="36">
        <v>123200</v>
      </c>
      <c r="I796" s="34" t="s">
        <v>9762</v>
      </c>
      <c r="J796" s="34" t="s">
        <v>9763</v>
      </c>
      <c r="K796" s="36">
        <v>123200</v>
      </c>
      <c r="L796" s="34" t="s">
        <v>9764</v>
      </c>
      <c r="M796" s="6">
        <f t="shared" si="12"/>
        <v>1</v>
      </c>
    </row>
    <row r="797" spans="1:18">
      <c r="A797" s="34" t="s">
        <v>27165</v>
      </c>
      <c r="B797" s="34" t="s">
        <v>28067</v>
      </c>
      <c r="C797" s="34" t="s">
        <v>28068</v>
      </c>
      <c r="D797" s="35">
        <v>44013</v>
      </c>
      <c r="E797" s="34" t="s">
        <v>28070</v>
      </c>
      <c r="F797" s="34" t="s">
        <v>9875</v>
      </c>
      <c r="G797" s="36">
        <v>-123200</v>
      </c>
      <c r="H797" s="36">
        <v>-123200</v>
      </c>
      <c r="I797" s="34" t="s">
        <v>9762</v>
      </c>
      <c r="J797" s="34" t="s">
        <v>9763</v>
      </c>
      <c r="K797" s="36">
        <v>-123200</v>
      </c>
      <c r="L797" s="34" t="s">
        <v>9764</v>
      </c>
      <c r="M797" s="6">
        <f t="shared" si="12"/>
        <v>18</v>
      </c>
      <c r="N797" s="6" t="str">
        <f>MID(E797,M797,10)</f>
        <v>PO62000412</v>
      </c>
      <c r="O797" s="6">
        <f>FIND("-",E797)</f>
        <v>28</v>
      </c>
      <c r="P797" s="6" t="str">
        <f>MID(E797,O797+1,2)</f>
        <v>9</v>
      </c>
      <c r="Q797" s="34" t="str">
        <f>C797</f>
        <v>63CIO0849</v>
      </c>
      <c r="R797" s="36">
        <f>-G797</f>
        <v>123200</v>
      </c>
    </row>
    <row r="798" spans="1:18" hidden="1">
      <c r="A798" s="34" t="s">
        <v>27165</v>
      </c>
      <c r="B798" s="34" t="s">
        <v>28071</v>
      </c>
      <c r="C798" s="34" t="s">
        <v>6393</v>
      </c>
      <c r="D798" s="35">
        <v>44015</v>
      </c>
      <c r="E798" s="34" t="s">
        <v>6394</v>
      </c>
      <c r="F798" s="34" t="s">
        <v>27448</v>
      </c>
      <c r="G798" s="36">
        <v>50000</v>
      </c>
      <c r="H798" s="36">
        <v>50000</v>
      </c>
      <c r="I798" s="34" t="s">
        <v>9762</v>
      </c>
      <c r="J798" s="34" t="s">
        <v>9763</v>
      </c>
      <c r="K798" s="36">
        <v>50000</v>
      </c>
      <c r="L798" s="34" t="s">
        <v>9764</v>
      </c>
      <c r="M798" s="6">
        <f t="shared" si="12"/>
        <v>1</v>
      </c>
    </row>
    <row r="799" spans="1:18">
      <c r="A799" s="34" t="s">
        <v>27165</v>
      </c>
      <c r="B799" s="34" t="s">
        <v>28071</v>
      </c>
      <c r="C799" s="34" t="s">
        <v>6393</v>
      </c>
      <c r="D799" s="35">
        <v>44015</v>
      </c>
      <c r="E799" s="34" t="s">
        <v>28072</v>
      </c>
      <c r="F799" s="34" t="s">
        <v>9875</v>
      </c>
      <c r="G799" s="36">
        <v>-50000</v>
      </c>
      <c r="H799" s="36">
        <v>-50000</v>
      </c>
      <c r="I799" s="34" t="s">
        <v>9762</v>
      </c>
      <c r="J799" s="34" t="s">
        <v>9763</v>
      </c>
      <c r="K799" s="36">
        <v>-50000</v>
      </c>
      <c r="L799" s="34" t="s">
        <v>9764</v>
      </c>
      <c r="M799" s="6">
        <f t="shared" si="12"/>
        <v>18</v>
      </c>
      <c r="N799" s="6" t="str">
        <f>MID(E799,M799,10)</f>
        <v>PO63000597</v>
      </c>
      <c r="O799" s="6">
        <f>FIND("-",E799)</f>
        <v>28</v>
      </c>
      <c r="P799" s="6" t="str">
        <f>MID(E799,O799+1,2)</f>
        <v>1</v>
      </c>
      <c r="Q799" s="34" t="str">
        <f>C799</f>
        <v>63CIO0850</v>
      </c>
      <c r="R799" s="36">
        <f>-G799</f>
        <v>50000</v>
      </c>
    </row>
    <row r="800" spans="1:18" hidden="1">
      <c r="A800" s="34" t="s">
        <v>27165</v>
      </c>
      <c r="B800" s="34" t="s">
        <v>28073</v>
      </c>
      <c r="C800" s="34" t="s">
        <v>600</v>
      </c>
      <c r="D800" s="35">
        <v>44013</v>
      </c>
      <c r="E800" s="34" t="s">
        <v>602</v>
      </c>
      <c r="F800" s="34" t="s">
        <v>27782</v>
      </c>
      <c r="G800" s="36">
        <v>10000</v>
      </c>
      <c r="H800" s="36">
        <v>10000</v>
      </c>
      <c r="I800" s="34" t="s">
        <v>9762</v>
      </c>
      <c r="J800" s="34" t="s">
        <v>9763</v>
      </c>
      <c r="K800" s="36">
        <v>10000</v>
      </c>
      <c r="L800" s="34" t="s">
        <v>9764</v>
      </c>
      <c r="M800" s="6">
        <f t="shared" si="12"/>
        <v>1</v>
      </c>
    </row>
    <row r="801" spans="1:18">
      <c r="A801" s="34" t="s">
        <v>27165</v>
      </c>
      <c r="B801" s="34" t="s">
        <v>28073</v>
      </c>
      <c r="C801" s="34" t="s">
        <v>600</v>
      </c>
      <c r="D801" s="35">
        <v>44013</v>
      </c>
      <c r="E801" s="34" t="s">
        <v>28074</v>
      </c>
      <c r="F801" s="34" t="s">
        <v>9875</v>
      </c>
      <c r="G801" s="36">
        <v>-10000</v>
      </c>
      <c r="H801" s="36">
        <v>-10000</v>
      </c>
      <c r="I801" s="34" t="s">
        <v>9762</v>
      </c>
      <c r="J801" s="34" t="s">
        <v>9763</v>
      </c>
      <c r="K801" s="36">
        <v>-10000</v>
      </c>
      <c r="L801" s="34" t="s">
        <v>9764</v>
      </c>
      <c r="M801" s="6">
        <f t="shared" si="12"/>
        <v>18</v>
      </c>
      <c r="N801" s="6" t="str">
        <f>MID(E801,M801,10)</f>
        <v>PO63000472</v>
      </c>
      <c r="O801" s="6">
        <f>FIND("-",E801)</f>
        <v>28</v>
      </c>
      <c r="P801" s="6" t="str">
        <f>MID(E801,O801+1,2)</f>
        <v>4</v>
      </c>
      <c r="Q801" s="34" t="str">
        <f>C801</f>
        <v>63CIO0851</v>
      </c>
      <c r="R801" s="36">
        <f>-G801</f>
        <v>10000</v>
      </c>
    </row>
    <row r="802" spans="1:18" hidden="1">
      <c r="A802" s="34" t="s">
        <v>27165</v>
      </c>
      <c r="B802" s="34" t="s">
        <v>28075</v>
      </c>
      <c r="C802" s="34" t="s">
        <v>613</v>
      </c>
      <c r="D802" s="35">
        <v>44013</v>
      </c>
      <c r="E802" s="34" t="s">
        <v>615</v>
      </c>
      <c r="F802" s="34" t="s">
        <v>27391</v>
      </c>
      <c r="G802" s="36">
        <v>4000</v>
      </c>
      <c r="H802" s="36">
        <v>4000</v>
      </c>
      <c r="I802" s="34" t="s">
        <v>9762</v>
      </c>
      <c r="J802" s="34" t="s">
        <v>9763</v>
      </c>
      <c r="K802" s="36">
        <v>4000</v>
      </c>
      <c r="L802" s="34" t="s">
        <v>9764</v>
      </c>
      <c r="M802" s="6">
        <f t="shared" si="12"/>
        <v>1</v>
      </c>
    </row>
    <row r="803" spans="1:18">
      <c r="A803" s="34" t="s">
        <v>27165</v>
      </c>
      <c r="B803" s="34" t="s">
        <v>28075</v>
      </c>
      <c r="C803" s="34" t="s">
        <v>613</v>
      </c>
      <c r="D803" s="35">
        <v>44013</v>
      </c>
      <c r="E803" s="34" t="s">
        <v>28076</v>
      </c>
      <c r="F803" s="34" t="s">
        <v>9875</v>
      </c>
      <c r="G803" s="36">
        <v>-4000</v>
      </c>
      <c r="H803" s="36">
        <v>-4000</v>
      </c>
      <c r="I803" s="34" t="s">
        <v>9762</v>
      </c>
      <c r="J803" s="34" t="s">
        <v>9763</v>
      </c>
      <c r="K803" s="36">
        <v>-4000</v>
      </c>
      <c r="L803" s="34" t="s">
        <v>9764</v>
      </c>
      <c r="M803" s="6">
        <f t="shared" si="12"/>
        <v>18</v>
      </c>
      <c r="N803" s="6" t="str">
        <f>MID(E803,M803,10)</f>
        <v>PO63000481</v>
      </c>
      <c r="O803" s="6" t="e">
        <f>FIND("-",E803)</f>
        <v>#VALUE!</v>
      </c>
      <c r="P803" s="6" t="e">
        <f>MID(E803,O803+1,2)</f>
        <v>#VALUE!</v>
      </c>
      <c r="Q803" s="34" t="str">
        <f>C803</f>
        <v>63CIO0852</v>
      </c>
      <c r="R803" s="36">
        <f>-G803</f>
        <v>4000</v>
      </c>
    </row>
    <row r="804" spans="1:18" hidden="1">
      <c r="A804" s="34" t="s">
        <v>27165</v>
      </c>
      <c r="B804" s="34" t="s">
        <v>28077</v>
      </c>
      <c r="C804" s="34" t="s">
        <v>7124</v>
      </c>
      <c r="D804" s="35">
        <v>44013</v>
      </c>
      <c r="E804" s="34" t="s">
        <v>7125</v>
      </c>
      <c r="F804" s="34" t="s">
        <v>27542</v>
      </c>
      <c r="G804" s="36">
        <v>28000</v>
      </c>
      <c r="H804" s="36">
        <v>28000</v>
      </c>
      <c r="I804" s="34" t="s">
        <v>9762</v>
      </c>
      <c r="J804" s="34" t="s">
        <v>9763</v>
      </c>
      <c r="K804" s="36">
        <v>28000</v>
      </c>
      <c r="L804" s="34" t="s">
        <v>9764</v>
      </c>
      <c r="M804" s="6">
        <f t="shared" si="12"/>
        <v>1</v>
      </c>
    </row>
    <row r="805" spans="1:18" hidden="1">
      <c r="A805" s="34" t="s">
        <v>27165</v>
      </c>
      <c r="B805" s="34" t="s">
        <v>28077</v>
      </c>
      <c r="C805" s="34" t="s">
        <v>7124</v>
      </c>
      <c r="D805" s="35">
        <v>44013</v>
      </c>
      <c r="E805" s="34" t="s">
        <v>28078</v>
      </c>
      <c r="F805" s="34" t="s">
        <v>9997</v>
      </c>
      <c r="G805" s="36">
        <v>-28000</v>
      </c>
      <c r="H805" s="36">
        <v>-28000</v>
      </c>
      <c r="I805" s="34" t="s">
        <v>9762</v>
      </c>
      <c r="J805" s="34" t="s">
        <v>9763</v>
      </c>
      <c r="K805" s="36">
        <v>-28000</v>
      </c>
      <c r="L805" s="34" t="s">
        <v>9764</v>
      </c>
      <c r="M805" s="6">
        <f t="shared" si="12"/>
        <v>18</v>
      </c>
    </row>
    <row r="806" spans="1:18" hidden="1">
      <c r="A806" s="34" t="s">
        <v>27165</v>
      </c>
      <c r="B806" s="34" t="s">
        <v>28079</v>
      </c>
      <c r="C806" s="34" t="s">
        <v>667</v>
      </c>
      <c r="D806" s="35">
        <v>44013</v>
      </c>
      <c r="E806" s="34" t="s">
        <v>669</v>
      </c>
      <c r="F806" s="34" t="s">
        <v>28033</v>
      </c>
      <c r="G806" s="36">
        <v>10000</v>
      </c>
      <c r="H806" s="36">
        <v>10000</v>
      </c>
      <c r="I806" s="34" t="s">
        <v>9762</v>
      </c>
      <c r="J806" s="34" t="s">
        <v>9763</v>
      </c>
      <c r="K806" s="36">
        <v>10000</v>
      </c>
      <c r="L806" s="34" t="s">
        <v>9764</v>
      </c>
      <c r="M806" s="6">
        <f t="shared" si="12"/>
        <v>1</v>
      </c>
    </row>
    <row r="807" spans="1:18">
      <c r="A807" s="34" t="s">
        <v>27165</v>
      </c>
      <c r="B807" s="34" t="s">
        <v>28079</v>
      </c>
      <c r="C807" s="34" t="s">
        <v>667</v>
      </c>
      <c r="D807" s="35">
        <v>44013</v>
      </c>
      <c r="E807" s="34" t="s">
        <v>28080</v>
      </c>
      <c r="F807" s="34" t="s">
        <v>9875</v>
      </c>
      <c r="G807" s="36">
        <v>-10000</v>
      </c>
      <c r="H807" s="36">
        <v>-10000</v>
      </c>
      <c r="I807" s="34" t="s">
        <v>9762</v>
      </c>
      <c r="J807" s="34" t="s">
        <v>9763</v>
      </c>
      <c r="K807" s="36">
        <v>-10000</v>
      </c>
      <c r="L807" s="34" t="s">
        <v>9764</v>
      </c>
      <c r="M807" s="6">
        <f t="shared" si="12"/>
        <v>18</v>
      </c>
      <c r="N807" s="6" t="str">
        <f>MID(E807,M807,10)</f>
        <v>PO63000558</v>
      </c>
      <c r="O807" s="6">
        <f>FIND("-",E807)</f>
        <v>28</v>
      </c>
      <c r="P807" s="6" t="str">
        <f>MID(E807,O807+1,2)</f>
        <v>2</v>
      </c>
      <c r="Q807" s="34" t="str">
        <f>C807</f>
        <v>63CIO0854</v>
      </c>
      <c r="R807" s="36">
        <f>-G807</f>
        <v>10000</v>
      </c>
    </row>
    <row r="808" spans="1:18" hidden="1">
      <c r="A808" s="34" t="s">
        <v>27165</v>
      </c>
      <c r="B808" s="34" t="s">
        <v>28081</v>
      </c>
      <c r="C808" s="34" t="s">
        <v>6635</v>
      </c>
      <c r="D808" s="35">
        <v>44013</v>
      </c>
      <c r="E808" s="34" t="s">
        <v>6636</v>
      </c>
      <c r="F808" s="34" t="s">
        <v>27908</v>
      </c>
      <c r="G808" s="36">
        <v>125000</v>
      </c>
      <c r="H808" s="36">
        <v>125000</v>
      </c>
      <c r="I808" s="34" t="s">
        <v>9762</v>
      </c>
      <c r="J808" s="34" t="s">
        <v>9763</v>
      </c>
      <c r="K808" s="36">
        <v>125000</v>
      </c>
      <c r="L808" s="34" t="s">
        <v>9764</v>
      </c>
      <c r="M808" s="6">
        <f t="shared" si="12"/>
        <v>1</v>
      </c>
    </row>
    <row r="809" spans="1:18" hidden="1">
      <c r="A809" s="34" t="s">
        <v>27165</v>
      </c>
      <c r="B809" s="34" t="s">
        <v>28081</v>
      </c>
      <c r="C809" s="34" t="s">
        <v>6635</v>
      </c>
      <c r="D809" s="35">
        <v>44013</v>
      </c>
      <c r="E809" s="34" t="s">
        <v>28082</v>
      </c>
      <c r="F809" s="34" t="s">
        <v>27908</v>
      </c>
      <c r="G809" s="36">
        <v>8750</v>
      </c>
      <c r="H809" s="36">
        <v>8750</v>
      </c>
      <c r="I809" s="34" t="s">
        <v>9762</v>
      </c>
      <c r="J809" s="34" t="s">
        <v>9763</v>
      </c>
      <c r="K809" s="36">
        <v>8750</v>
      </c>
      <c r="L809" s="34" t="s">
        <v>9764</v>
      </c>
      <c r="M809" s="6" t="e">
        <f t="shared" si="12"/>
        <v>#VALUE!</v>
      </c>
    </row>
    <row r="810" spans="1:18" hidden="1">
      <c r="A810" s="34" t="s">
        <v>27165</v>
      </c>
      <c r="B810" s="34" t="s">
        <v>28081</v>
      </c>
      <c r="C810" s="34" t="s">
        <v>6635</v>
      </c>
      <c r="D810" s="35">
        <v>44013</v>
      </c>
      <c r="E810" s="34" t="s">
        <v>28082</v>
      </c>
      <c r="F810" s="34" t="s">
        <v>9875</v>
      </c>
      <c r="G810" s="36">
        <v>-133750</v>
      </c>
      <c r="H810" s="36">
        <v>-133750</v>
      </c>
      <c r="I810" s="34" t="s">
        <v>9762</v>
      </c>
      <c r="J810" s="34" t="s">
        <v>9763</v>
      </c>
      <c r="K810" s="36">
        <v>-133750</v>
      </c>
      <c r="L810" s="34" t="s">
        <v>9764</v>
      </c>
      <c r="M810" s="6" t="e">
        <f t="shared" si="12"/>
        <v>#VALUE!</v>
      </c>
    </row>
    <row r="811" spans="1:18" hidden="1">
      <c r="A811" s="34" t="s">
        <v>27165</v>
      </c>
      <c r="B811" s="34" t="s">
        <v>28083</v>
      </c>
      <c r="C811" s="34" t="s">
        <v>6423</v>
      </c>
      <c r="D811" s="35">
        <v>44020</v>
      </c>
      <c r="E811" s="34" t="s">
        <v>28084</v>
      </c>
      <c r="F811" s="34" t="s">
        <v>28085</v>
      </c>
      <c r="G811" s="36">
        <v>200000</v>
      </c>
      <c r="H811" s="36">
        <v>200000</v>
      </c>
      <c r="I811" s="34" t="s">
        <v>9762</v>
      </c>
      <c r="J811" s="34" t="s">
        <v>9763</v>
      </c>
      <c r="K811" s="36">
        <v>200000</v>
      </c>
      <c r="L811" s="34" t="s">
        <v>9764</v>
      </c>
      <c r="M811" s="6">
        <f t="shared" si="12"/>
        <v>1</v>
      </c>
    </row>
    <row r="812" spans="1:18" hidden="1">
      <c r="A812" s="34" t="s">
        <v>27165</v>
      </c>
      <c r="B812" s="34" t="s">
        <v>28083</v>
      </c>
      <c r="C812" s="34" t="s">
        <v>6423</v>
      </c>
      <c r="D812" s="35">
        <v>44020</v>
      </c>
      <c r="E812" s="34" t="s">
        <v>28086</v>
      </c>
      <c r="F812" s="34" t="s">
        <v>28085</v>
      </c>
      <c r="G812" s="36">
        <v>14000</v>
      </c>
      <c r="H812" s="36">
        <v>14000</v>
      </c>
      <c r="I812" s="34" t="s">
        <v>9762</v>
      </c>
      <c r="J812" s="34" t="s">
        <v>9763</v>
      </c>
      <c r="K812" s="36">
        <v>14000</v>
      </c>
      <c r="L812" s="34" t="s">
        <v>9764</v>
      </c>
      <c r="M812" s="6" t="e">
        <f t="shared" si="12"/>
        <v>#VALUE!</v>
      </c>
    </row>
    <row r="813" spans="1:18" hidden="1">
      <c r="A813" s="34" t="s">
        <v>27165</v>
      </c>
      <c r="B813" s="34" t="s">
        <v>28083</v>
      </c>
      <c r="C813" s="34" t="s">
        <v>6423</v>
      </c>
      <c r="D813" s="35">
        <v>44020</v>
      </c>
      <c r="E813" s="34" t="s">
        <v>28086</v>
      </c>
      <c r="F813" s="34" t="s">
        <v>9875</v>
      </c>
      <c r="G813" s="36">
        <v>-214000</v>
      </c>
      <c r="H813" s="36">
        <v>-214000</v>
      </c>
      <c r="I813" s="34" t="s">
        <v>9762</v>
      </c>
      <c r="J813" s="34" t="s">
        <v>9763</v>
      </c>
      <c r="K813" s="36">
        <v>-214000</v>
      </c>
      <c r="L813" s="34" t="s">
        <v>9764</v>
      </c>
      <c r="M813" s="6" t="e">
        <f t="shared" si="12"/>
        <v>#VALUE!</v>
      </c>
    </row>
    <row r="814" spans="1:18" hidden="1">
      <c r="A814" s="34" t="s">
        <v>27165</v>
      </c>
      <c r="B814" s="34" t="s">
        <v>28087</v>
      </c>
      <c r="C814" s="34" t="s">
        <v>7232</v>
      </c>
      <c r="D814" s="35">
        <v>44013</v>
      </c>
      <c r="E814" s="34" t="s">
        <v>7233</v>
      </c>
      <c r="F814" s="34" t="s">
        <v>27760</v>
      </c>
      <c r="G814" s="36">
        <v>61500</v>
      </c>
      <c r="H814" s="36">
        <v>61500</v>
      </c>
      <c r="I814" s="34" t="s">
        <v>9762</v>
      </c>
      <c r="J814" s="34" t="s">
        <v>9763</v>
      </c>
      <c r="K814" s="36">
        <v>61500</v>
      </c>
      <c r="L814" s="34" t="s">
        <v>9764</v>
      </c>
      <c r="M814" s="6">
        <f t="shared" si="12"/>
        <v>1</v>
      </c>
    </row>
    <row r="815" spans="1:18" hidden="1">
      <c r="A815" s="34" t="s">
        <v>27165</v>
      </c>
      <c r="B815" s="34" t="s">
        <v>28087</v>
      </c>
      <c r="C815" s="34" t="s">
        <v>7232</v>
      </c>
      <c r="D815" s="35">
        <v>44013</v>
      </c>
      <c r="E815" s="34" t="s">
        <v>27909</v>
      </c>
      <c r="F815" s="34" t="s">
        <v>27760</v>
      </c>
      <c r="G815" s="36">
        <v>4305</v>
      </c>
      <c r="H815" s="36">
        <v>4305</v>
      </c>
      <c r="I815" s="34" t="s">
        <v>9762</v>
      </c>
      <c r="J815" s="34" t="s">
        <v>9763</v>
      </c>
      <c r="K815" s="36">
        <v>4305</v>
      </c>
      <c r="L815" s="34" t="s">
        <v>9764</v>
      </c>
      <c r="M815" s="6" t="e">
        <f t="shared" si="12"/>
        <v>#VALUE!</v>
      </c>
    </row>
    <row r="816" spans="1:18" hidden="1">
      <c r="A816" s="34" t="s">
        <v>27165</v>
      </c>
      <c r="B816" s="34" t="s">
        <v>28087</v>
      </c>
      <c r="C816" s="34" t="s">
        <v>7232</v>
      </c>
      <c r="D816" s="35">
        <v>44013</v>
      </c>
      <c r="E816" s="34" t="s">
        <v>27909</v>
      </c>
      <c r="F816" s="34" t="s">
        <v>9875</v>
      </c>
      <c r="G816" s="36">
        <v>-65805</v>
      </c>
      <c r="H816" s="36">
        <v>-65805</v>
      </c>
      <c r="I816" s="34" t="s">
        <v>9762</v>
      </c>
      <c r="J816" s="34" t="s">
        <v>9763</v>
      </c>
      <c r="K816" s="36">
        <v>-65805</v>
      </c>
      <c r="L816" s="34" t="s">
        <v>9764</v>
      </c>
      <c r="M816" s="6" t="e">
        <f t="shared" si="12"/>
        <v>#VALUE!</v>
      </c>
    </row>
    <row r="817" spans="1:13" hidden="1">
      <c r="A817" s="34" t="s">
        <v>27165</v>
      </c>
      <c r="B817" s="34" t="s">
        <v>28088</v>
      </c>
      <c r="C817" s="34" t="s">
        <v>677</v>
      </c>
      <c r="D817" s="35">
        <v>44013</v>
      </c>
      <c r="E817" s="34" t="s">
        <v>679</v>
      </c>
      <c r="F817" s="34" t="s">
        <v>28089</v>
      </c>
      <c r="G817" s="36">
        <v>233000</v>
      </c>
      <c r="H817" s="36">
        <v>233000</v>
      </c>
      <c r="I817" s="34" t="s">
        <v>9762</v>
      </c>
      <c r="J817" s="34" t="s">
        <v>9763</v>
      </c>
      <c r="K817" s="36">
        <v>233000</v>
      </c>
      <c r="L817" s="34" t="s">
        <v>9764</v>
      </c>
      <c r="M817" s="6">
        <f t="shared" si="12"/>
        <v>1</v>
      </c>
    </row>
    <row r="818" spans="1:13" hidden="1">
      <c r="A818" s="34" t="s">
        <v>27165</v>
      </c>
      <c r="B818" s="34" t="s">
        <v>28088</v>
      </c>
      <c r="C818" s="34" t="s">
        <v>677</v>
      </c>
      <c r="D818" s="35">
        <v>44013</v>
      </c>
      <c r="E818" s="34" t="s">
        <v>28090</v>
      </c>
      <c r="F818" s="34" t="s">
        <v>28089</v>
      </c>
      <c r="G818" s="36">
        <v>16310</v>
      </c>
      <c r="H818" s="36">
        <v>16310</v>
      </c>
      <c r="I818" s="34" t="s">
        <v>9762</v>
      </c>
      <c r="J818" s="34" t="s">
        <v>9763</v>
      </c>
      <c r="K818" s="36">
        <v>16310</v>
      </c>
      <c r="L818" s="34" t="s">
        <v>9764</v>
      </c>
      <c r="M818" s="6" t="e">
        <f t="shared" si="12"/>
        <v>#VALUE!</v>
      </c>
    </row>
    <row r="819" spans="1:13" hidden="1">
      <c r="A819" s="34" t="s">
        <v>27165</v>
      </c>
      <c r="B819" s="34" t="s">
        <v>28088</v>
      </c>
      <c r="C819" s="34" t="s">
        <v>677</v>
      </c>
      <c r="D819" s="35">
        <v>44013</v>
      </c>
      <c r="E819" s="34" t="s">
        <v>28090</v>
      </c>
      <c r="F819" s="34" t="s">
        <v>9875</v>
      </c>
      <c r="G819" s="36">
        <v>-249310</v>
      </c>
      <c r="H819" s="36">
        <v>-249310</v>
      </c>
      <c r="I819" s="34" t="s">
        <v>9762</v>
      </c>
      <c r="J819" s="34" t="s">
        <v>9763</v>
      </c>
      <c r="K819" s="36">
        <v>-249310</v>
      </c>
      <c r="L819" s="34" t="s">
        <v>9764</v>
      </c>
      <c r="M819" s="6" t="e">
        <f t="shared" si="12"/>
        <v>#VALUE!</v>
      </c>
    </row>
    <row r="820" spans="1:13" hidden="1">
      <c r="A820" s="34" t="s">
        <v>27165</v>
      </c>
      <c r="B820" s="34" t="s">
        <v>28091</v>
      </c>
      <c r="C820" s="34" t="s">
        <v>687</v>
      </c>
      <c r="D820" s="35">
        <v>44015</v>
      </c>
      <c r="E820" s="34" t="s">
        <v>689</v>
      </c>
      <c r="F820" s="34" t="s">
        <v>28092</v>
      </c>
      <c r="G820" s="36">
        <v>176800</v>
      </c>
      <c r="H820" s="36">
        <v>176800</v>
      </c>
      <c r="I820" s="34" t="s">
        <v>9762</v>
      </c>
      <c r="J820" s="34" t="s">
        <v>9763</v>
      </c>
      <c r="K820" s="36">
        <v>176800</v>
      </c>
      <c r="L820" s="34" t="s">
        <v>9764</v>
      </c>
      <c r="M820" s="6">
        <f t="shared" si="12"/>
        <v>1</v>
      </c>
    </row>
    <row r="821" spans="1:13" hidden="1">
      <c r="A821" s="34" t="s">
        <v>27165</v>
      </c>
      <c r="B821" s="34" t="s">
        <v>28091</v>
      </c>
      <c r="C821" s="34" t="s">
        <v>687</v>
      </c>
      <c r="D821" s="35">
        <v>44015</v>
      </c>
      <c r="E821" s="34" t="s">
        <v>28086</v>
      </c>
      <c r="F821" s="34" t="s">
        <v>28092</v>
      </c>
      <c r="G821" s="36">
        <v>12376</v>
      </c>
      <c r="H821" s="36">
        <v>12376</v>
      </c>
      <c r="I821" s="34" t="s">
        <v>9762</v>
      </c>
      <c r="J821" s="34" t="s">
        <v>9763</v>
      </c>
      <c r="K821" s="36">
        <v>12376</v>
      </c>
      <c r="L821" s="34" t="s">
        <v>9764</v>
      </c>
      <c r="M821" s="6" t="e">
        <f t="shared" si="12"/>
        <v>#VALUE!</v>
      </c>
    </row>
    <row r="822" spans="1:13" hidden="1">
      <c r="A822" s="34" t="s">
        <v>27165</v>
      </c>
      <c r="B822" s="34" t="s">
        <v>28091</v>
      </c>
      <c r="C822" s="34" t="s">
        <v>687</v>
      </c>
      <c r="D822" s="35">
        <v>44015</v>
      </c>
      <c r="E822" s="34" t="s">
        <v>28086</v>
      </c>
      <c r="F822" s="34" t="s">
        <v>9875</v>
      </c>
      <c r="G822" s="36">
        <v>-189176</v>
      </c>
      <c r="H822" s="36">
        <v>-189176</v>
      </c>
      <c r="I822" s="34" t="s">
        <v>9762</v>
      </c>
      <c r="J822" s="34" t="s">
        <v>9763</v>
      </c>
      <c r="K822" s="36">
        <v>-189176</v>
      </c>
      <c r="L822" s="34" t="s">
        <v>9764</v>
      </c>
      <c r="M822" s="6" t="e">
        <f t="shared" si="12"/>
        <v>#VALUE!</v>
      </c>
    </row>
    <row r="823" spans="1:13" hidden="1">
      <c r="A823" s="34" t="s">
        <v>27165</v>
      </c>
      <c r="B823" s="34" t="s">
        <v>28093</v>
      </c>
      <c r="C823" s="34" t="s">
        <v>650</v>
      </c>
      <c r="D823" s="35">
        <v>44013</v>
      </c>
      <c r="E823" s="34" t="s">
        <v>652</v>
      </c>
      <c r="F823" s="34" t="s">
        <v>28094</v>
      </c>
      <c r="G823" s="36">
        <v>278364.49</v>
      </c>
      <c r="H823" s="36">
        <v>278364.49</v>
      </c>
      <c r="I823" s="34" t="s">
        <v>9762</v>
      </c>
      <c r="J823" s="34" t="s">
        <v>9763</v>
      </c>
      <c r="K823" s="36">
        <v>278364.49</v>
      </c>
      <c r="L823" s="34" t="s">
        <v>9764</v>
      </c>
      <c r="M823" s="6">
        <f t="shared" si="12"/>
        <v>1</v>
      </c>
    </row>
    <row r="824" spans="1:13" hidden="1">
      <c r="A824" s="34" t="s">
        <v>27165</v>
      </c>
      <c r="B824" s="34" t="s">
        <v>28093</v>
      </c>
      <c r="C824" s="34" t="s">
        <v>650</v>
      </c>
      <c r="D824" s="35">
        <v>44013</v>
      </c>
      <c r="E824" s="34" t="s">
        <v>27909</v>
      </c>
      <c r="F824" s="34" t="s">
        <v>28094</v>
      </c>
      <c r="G824" s="36">
        <v>19485.509999999998</v>
      </c>
      <c r="H824" s="36">
        <v>19485.509999999998</v>
      </c>
      <c r="I824" s="34" t="s">
        <v>9762</v>
      </c>
      <c r="J824" s="34" t="s">
        <v>9763</v>
      </c>
      <c r="K824" s="36">
        <v>19485.509999999998</v>
      </c>
      <c r="L824" s="34" t="s">
        <v>9764</v>
      </c>
      <c r="M824" s="6" t="e">
        <f t="shared" si="12"/>
        <v>#VALUE!</v>
      </c>
    </row>
    <row r="825" spans="1:13" hidden="1">
      <c r="A825" s="34" t="s">
        <v>27165</v>
      </c>
      <c r="B825" s="34" t="s">
        <v>28093</v>
      </c>
      <c r="C825" s="34" t="s">
        <v>650</v>
      </c>
      <c r="D825" s="35">
        <v>44013</v>
      </c>
      <c r="E825" s="34" t="s">
        <v>27909</v>
      </c>
      <c r="F825" s="34" t="s">
        <v>9875</v>
      </c>
      <c r="G825" s="36">
        <v>-297850</v>
      </c>
      <c r="H825" s="36">
        <v>-297850</v>
      </c>
      <c r="I825" s="34" t="s">
        <v>9762</v>
      </c>
      <c r="J825" s="34" t="s">
        <v>9763</v>
      </c>
      <c r="K825" s="36">
        <v>-297850</v>
      </c>
      <c r="L825" s="34" t="s">
        <v>9764</v>
      </c>
      <c r="M825" s="6" t="e">
        <f t="shared" si="12"/>
        <v>#VALUE!</v>
      </c>
    </row>
    <row r="826" spans="1:13" hidden="1">
      <c r="A826" s="34" t="s">
        <v>27165</v>
      </c>
      <c r="B826" s="34" t="s">
        <v>28095</v>
      </c>
      <c r="C826" s="34" t="s">
        <v>672</v>
      </c>
      <c r="D826" s="35">
        <v>44013</v>
      </c>
      <c r="E826" s="34" t="s">
        <v>674</v>
      </c>
      <c r="F826" s="34" t="s">
        <v>28096</v>
      </c>
      <c r="G826" s="36">
        <v>28750</v>
      </c>
      <c r="H826" s="36">
        <v>28750</v>
      </c>
      <c r="I826" s="34" t="s">
        <v>9762</v>
      </c>
      <c r="J826" s="34" t="s">
        <v>9763</v>
      </c>
      <c r="K826" s="36">
        <v>28750</v>
      </c>
      <c r="L826" s="34" t="s">
        <v>9764</v>
      </c>
      <c r="M826" s="6">
        <f t="shared" si="12"/>
        <v>1</v>
      </c>
    </row>
    <row r="827" spans="1:13" hidden="1">
      <c r="A827" s="34" t="s">
        <v>27165</v>
      </c>
      <c r="B827" s="34" t="s">
        <v>28095</v>
      </c>
      <c r="C827" s="34" t="s">
        <v>672</v>
      </c>
      <c r="D827" s="35">
        <v>44013</v>
      </c>
      <c r="E827" s="34" t="s">
        <v>28082</v>
      </c>
      <c r="F827" s="34" t="s">
        <v>28096</v>
      </c>
      <c r="G827" s="36">
        <v>2012.5</v>
      </c>
      <c r="H827" s="36">
        <v>2012.5</v>
      </c>
      <c r="I827" s="34" t="s">
        <v>9762</v>
      </c>
      <c r="J827" s="34" t="s">
        <v>9763</v>
      </c>
      <c r="K827" s="36">
        <v>2012.5</v>
      </c>
      <c r="L827" s="34" t="s">
        <v>9764</v>
      </c>
      <c r="M827" s="6" t="e">
        <f t="shared" si="12"/>
        <v>#VALUE!</v>
      </c>
    </row>
    <row r="828" spans="1:13" hidden="1">
      <c r="A828" s="34" t="s">
        <v>27165</v>
      </c>
      <c r="B828" s="34" t="s">
        <v>28095</v>
      </c>
      <c r="C828" s="34" t="s">
        <v>672</v>
      </c>
      <c r="D828" s="35">
        <v>44013</v>
      </c>
      <c r="E828" s="34" t="s">
        <v>28082</v>
      </c>
      <c r="F828" s="34" t="s">
        <v>9875</v>
      </c>
      <c r="G828" s="36">
        <v>-30762.5</v>
      </c>
      <c r="H828" s="36">
        <v>-30762.5</v>
      </c>
      <c r="I828" s="34" t="s">
        <v>9762</v>
      </c>
      <c r="J828" s="34" t="s">
        <v>9763</v>
      </c>
      <c r="K828" s="36">
        <v>-30762.5</v>
      </c>
      <c r="L828" s="34" t="s">
        <v>9764</v>
      </c>
      <c r="M828" s="6" t="e">
        <f t="shared" si="12"/>
        <v>#VALUE!</v>
      </c>
    </row>
    <row r="829" spans="1:13" hidden="1">
      <c r="A829" s="34" t="s">
        <v>27165</v>
      </c>
      <c r="B829" s="34" t="s">
        <v>28097</v>
      </c>
      <c r="C829" s="34" t="s">
        <v>609</v>
      </c>
      <c r="D829" s="35">
        <v>44013</v>
      </c>
      <c r="E829" s="34" t="s">
        <v>611</v>
      </c>
      <c r="F829" s="34" t="s">
        <v>28098</v>
      </c>
      <c r="G829" s="36">
        <v>65000</v>
      </c>
      <c r="H829" s="36">
        <v>65000</v>
      </c>
      <c r="I829" s="34" t="s">
        <v>9762</v>
      </c>
      <c r="J829" s="34" t="s">
        <v>9763</v>
      </c>
      <c r="K829" s="36">
        <v>65000</v>
      </c>
      <c r="L829" s="34" t="s">
        <v>9764</v>
      </c>
      <c r="M829" s="6">
        <f t="shared" si="12"/>
        <v>1</v>
      </c>
    </row>
    <row r="830" spans="1:13" hidden="1">
      <c r="A830" s="34" t="s">
        <v>27165</v>
      </c>
      <c r="B830" s="34" t="s">
        <v>28097</v>
      </c>
      <c r="C830" s="34" t="s">
        <v>609</v>
      </c>
      <c r="D830" s="35">
        <v>44013</v>
      </c>
      <c r="E830" s="34" t="s">
        <v>28099</v>
      </c>
      <c r="F830" s="34" t="s">
        <v>28098</v>
      </c>
      <c r="G830" s="36">
        <v>4550</v>
      </c>
      <c r="H830" s="36">
        <v>4550</v>
      </c>
      <c r="I830" s="34" t="s">
        <v>9762</v>
      </c>
      <c r="J830" s="34" t="s">
        <v>9763</v>
      </c>
      <c r="K830" s="36">
        <v>4550</v>
      </c>
      <c r="L830" s="34" t="s">
        <v>9764</v>
      </c>
      <c r="M830" s="6" t="e">
        <f t="shared" si="12"/>
        <v>#VALUE!</v>
      </c>
    </row>
    <row r="831" spans="1:13" hidden="1">
      <c r="A831" s="34" t="s">
        <v>27165</v>
      </c>
      <c r="B831" s="34" t="s">
        <v>28097</v>
      </c>
      <c r="C831" s="34" t="s">
        <v>609</v>
      </c>
      <c r="D831" s="35">
        <v>44013</v>
      </c>
      <c r="E831" s="34" t="s">
        <v>28099</v>
      </c>
      <c r="F831" s="34" t="s">
        <v>9875</v>
      </c>
      <c r="G831" s="36">
        <v>-69550</v>
      </c>
      <c r="H831" s="36">
        <v>-69550</v>
      </c>
      <c r="I831" s="34" t="s">
        <v>9762</v>
      </c>
      <c r="J831" s="34" t="s">
        <v>9763</v>
      </c>
      <c r="K831" s="36">
        <v>-69550</v>
      </c>
      <c r="L831" s="34" t="s">
        <v>9764</v>
      </c>
      <c r="M831" s="6" t="e">
        <f t="shared" si="12"/>
        <v>#VALUE!</v>
      </c>
    </row>
    <row r="832" spans="1:13" hidden="1">
      <c r="A832" s="34" t="s">
        <v>27165</v>
      </c>
      <c r="B832" s="34" t="s">
        <v>28100</v>
      </c>
      <c r="C832" s="34" t="s">
        <v>6554</v>
      </c>
      <c r="D832" s="35">
        <v>44015</v>
      </c>
      <c r="E832" s="34" t="s">
        <v>6555</v>
      </c>
      <c r="F832" s="34" t="s">
        <v>28101</v>
      </c>
      <c r="G832" s="36">
        <v>297000</v>
      </c>
      <c r="H832" s="36">
        <v>297000</v>
      </c>
      <c r="I832" s="34" t="s">
        <v>9762</v>
      </c>
      <c r="J832" s="34" t="s">
        <v>9763</v>
      </c>
      <c r="K832" s="36">
        <v>297000</v>
      </c>
      <c r="L832" s="34" t="s">
        <v>9764</v>
      </c>
      <c r="M832" s="6">
        <f t="shared" si="12"/>
        <v>1</v>
      </c>
    </row>
    <row r="833" spans="1:18">
      <c r="A833" s="34" t="s">
        <v>27165</v>
      </c>
      <c r="B833" s="34" t="s">
        <v>28100</v>
      </c>
      <c r="C833" s="34" t="s">
        <v>6554</v>
      </c>
      <c r="D833" s="35">
        <v>44015</v>
      </c>
      <c r="E833" s="34" t="s">
        <v>28102</v>
      </c>
      <c r="F833" s="34" t="s">
        <v>9875</v>
      </c>
      <c r="G833" s="36">
        <v>-297000</v>
      </c>
      <c r="H833" s="36">
        <v>-297000</v>
      </c>
      <c r="I833" s="34" t="s">
        <v>9762</v>
      </c>
      <c r="J833" s="34" t="s">
        <v>9763</v>
      </c>
      <c r="K833" s="36">
        <v>-297000</v>
      </c>
      <c r="L833" s="34" t="s">
        <v>9764</v>
      </c>
      <c r="M833" s="6">
        <f t="shared" si="12"/>
        <v>18</v>
      </c>
      <c r="N833" s="6" t="str">
        <f>MID(E833,M833,10)</f>
        <v>PO63000561</v>
      </c>
      <c r="O833" s="6">
        <f>FIND("-",E833)</f>
        <v>28</v>
      </c>
      <c r="P833" s="6" t="str">
        <f>MID(E833,O833+1,2)</f>
        <v>1</v>
      </c>
      <c r="Q833" s="34" t="str">
        <f>C833</f>
        <v>63CIO0863</v>
      </c>
      <c r="R833" s="36">
        <f>-G833</f>
        <v>297000</v>
      </c>
    </row>
    <row r="834" spans="1:18" hidden="1">
      <c r="A834" s="34" t="s">
        <v>27165</v>
      </c>
      <c r="B834" s="34" t="s">
        <v>28103</v>
      </c>
      <c r="C834" s="34" t="s">
        <v>697</v>
      </c>
      <c r="D834" s="35">
        <v>44021</v>
      </c>
      <c r="E834" s="34" t="s">
        <v>699</v>
      </c>
      <c r="F834" s="34" t="s">
        <v>28104</v>
      </c>
      <c r="G834" s="36">
        <v>50000</v>
      </c>
      <c r="H834" s="36">
        <v>50000</v>
      </c>
      <c r="I834" s="34" t="s">
        <v>9762</v>
      </c>
      <c r="J834" s="34" t="s">
        <v>9763</v>
      </c>
      <c r="K834" s="36">
        <v>50000</v>
      </c>
      <c r="L834" s="34" t="s">
        <v>9764</v>
      </c>
      <c r="M834" s="6">
        <f t="shared" si="12"/>
        <v>1</v>
      </c>
    </row>
    <row r="835" spans="1:18" hidden="1">
      <c r="A835" s="34" t="s">
        <v>27165</v>
      </c>
      <c r="B835" s="34" t="s">
        <v>28103</v>
      </c>
      <c r="C835" s="34" t="s">
        <v>697</v>
      </c>
      <c r="D835" s="35">
        <v>44021</v>
      </c>
      <c r="E835" s="34" t="s">
        <v>28105</v>
      </c>
      <c r="F835" s="34" t="s">
        <v>28104</v>
      </c>
      <c r="G835" s="36">
        <v>3500</v>
      </c>
      <c r="H835" s="36">
        <v>3500</v>
      </c>
      <c r="I835" s="34" t="s">
        <v>9762</v>
      </c>
      <c r="J835" s="34" t="s">
        <v>9763</v>
      </c>
      <c r="K835" s="36">
        <v>3500</v>
      </c>
      <c r="L835" s="34" t="s">
        <v>9764</v>
      </c>
      <c r="M835" s="6" t="e">
        <f t="shared" ref="M835:M898" si="13">FIND("PO",E835)</f>
        <v>#VALUE!</v>
      </c>
    </row>
    <row r="836" spans="1:18" hidden="1">
      <c r="A836" s="34" t="s">
        <v>27165</v>
      </c>
      <c r="B836" s="34" t="s">
        <v>28103</v>
      </c>
      <c r="C836" s="34" t="s">
        <v>697</v>
      </c>
      <c r="D836" s="35">
        <v>44021</v>
      </c>
      <c r="E836" s="34" t="s">
        <v>28105</v>
      </c>
      <c r="F836" s="34" t="s">
        <v>9875</v>
      </c>
      <c r="G836" s="36">
        <v>-53500</v>
      </c>
      <c r="H836" s="36">
        <v>-53500</v>
      </c>
      <c r="I836" s="34" t="s">
        <v>9762</v>
      </c>
      <c r="J836" s="34" t="s">
        <v>9763</v>
      </c>
      <c r="K836" s="36">
        <v>-53500</v>
      </c>
      <c r="L836" s="34" t="s">
        <v>9764</v>
      </c>
      <c r="M836" s="6" t="e">
        <f t="shared" si="13"/>
        <v>#VALUE!</v>
      </c>
    </row>
    <row r="837" spans="1:18" hidden="1">
      <c r="A837" s="34" t="s">
        <v>27165</v>
      </c>
      <c r="B837" s="34" t="s">
        <v>28106</v>
      </c>
      <c r="C837" s="34" t="s">
        <v>6790</v>
      </c>
      <c r="D837" s="35">
        <v>44013</v>
      </c>
      <c r="E837" s="34" t="s">
        <v>6791</v>
      </c>
      <c r="F837" s="34" t="s">
        <v>28107</v>
      </c>
      <c r="G837" s="36">
        <v>26000</v>
      </c>
      <c r="H837" s="36">
        <v>26000</v>
      </c>
      <c r="I837" s="34" t="s">
        <v>9762</v>
      </c>
      <c r="J837" s="34" t="s">
        <v>9763</v>
      </c>
      <c r="K837" s="36">
        <v>26000</v>
      </c>
      <c r="L837" s="34" t="s">
        <v>9764</v>
      </c>
      <c r="M837" s="6">
        <f t="shared" si="13"/>
        <v>1</v>
      </c>
    </row>
    <row r="838" spans="1:18">
      <c r="A838" s="34" t="s">
        <v>27165</v>
      </c>
      <c r="B838" s="34" t="s">
        <v>28106</v>
      </c>
      <c r="C838" s="34" t="s">
        <v>6790</v>
      </c>
      <c r="D838" s="35">
        <v>44013</v>
      </c>
      <c r="E838" s="34" t="s">
        <v>28108</v>
      </c>
      <c r="F838" s="34" t="s">
        <v>9875</v>
      </c>
      <c r="G838" s="36">
        <v>-26000</v>
      </c>
      <c r="H838" s="36">
        <v>-26000</v>
      </c>
      <c r="I838" s="34" t="s">
        <v>9762</v>
      </c>
      <c r="J838" s="34" t="s">
        <v>9763</v>
      </c>
      <c r="K838" s="36">
        <v>-26000</v>
      </c>
      <c r="L838" s="34" t="s">
        <v>9764</v>
      </c>
      <c r="M838" s="6">
        <f t="shared" si="13"/>
        <v>18</v>
      </c>
      <c r="N838" s="6" t="str">
        <f>MID(E838,M838,10)</f>
        <v>PO63000521</v>
      </c>
      <c r="O838" s="6">
        <f>FIND("-",E838)</f>
        <v>28</v>
      </c>
      <c r="P838" s="6" t="str">
        <f>MID(E838,O838+1,2)</f>
        <v>1</v>
      </c>
      <c r="Q838" s="34" t="str">
        <f>C838</f>
        <v>63CIO0865</v>
      </c>
      <c r="R838" s="36">
        <f>-G838</f>
        <v>26000</v>
      </c>
    </row>
    <row r="839" spans="1:18" hidden="1">
      <c r="A839" s="34" t="s">
        <v>27165</v>
      </c>
      <c r="B839" s="34" t="s">
        <v>28109</v>
      </c>
      <c r="C839" s="34" t="s">
        <v>6538</v>
      </c>
      <c r="D839" s="35">
        <v>44015</v>
      </c>
      <c r="E839" s="34" t="s">
        <v>6539</v>
      </c>
      <c r="F839" s="34" t="s">
        <v>28101</v>
      </c>
      <c r="G839" s="36">
        <v>371250</v>
      </c>
      <c r="H839" s="36">
        <v>371250</v>
      </c>
      <c r="I839" s="34" t="s">
        <v>9762</v>
      </c>
      <c r="J839" s="34" t="s">
        <v>9763</v>
      </c>
      <c r="K839" s="36">
        <v>371250</v>
      </c>
      <c r="L839" s="34" t="s">
        <v>9764</v>
      </c>
      <c r="M839" s="6">
        <f t="shared" si="13"/>
        <v>1</v>
      </c>
    </row>
    <row r="840" spans="1:18" hidden="1">
      <c r="A840" s="34" t="s">
        <v>27165</v>
      </c>
      <c r="B840" s="34" t="s">
        <v>28109</v>
      </c>
      <c r="C840" s="34" t="s">
        <v>6538</v>
      </c>
      <c r="D840" s="35">
        <v>44015</v>
      </c>
      <c r="E840" s="34" t="s">
        <v>28110</v>
      </c>
      <c r="F840" s="34" t="s">
        <v>9875</v>
      </c>
      <c r="G840" s="36">
        <v>-371250</v>
      </c>
      <c r="H840" s="36">
        <v>-371250</v>
      </c>
      <c r="I840" s="34" t="s">
        <v>9762</v>
      </c>
      <c r="J840" s="34" t="s">
        <v>9763</v>
      </c>
      <c r="K840" s="36">
        <v>-371250</v>
      </c>
      <c r="L840" s="34" t="s">
        <v>9764</v>
      </c>
      <c r="M840" s="6" t="e">
        <f t="shared" si="13"/>
        <v>#VALUE!</v>
      </c>
    </row>
    <row r="841" spans="1:18" hidden="1">
      <c r="A841" s="34" t="s">
        <v>27165</v>
      </c>
      <c r="B841" s="34" t="s">
        <v>28111</v>
      </c>
      <c r="C841" s="34" t="s">
        <v>6902</v>
      </c>
      <c r="D841" s="35">
        <v>44013</v>
      </c>
      <c r="E841" s="34" t="s">
        <v>6903</v>
      </c>
      <c r="F841" s="34" t="s">
        <v>28112</v>
      </c>
      <c r="G841" s="36">
        <v>95625</v>
      </c>
      <c r="H841" s="36">
        <v>95625</v>
      </c>
      <c r="I841" s="34" t="s">
        <v>9762</v>
      </c>
      <c r="J841" s="34" t="s">
        <v>9763</v>
      </c>
      <c r="K841" s="36">
        <v>95625</v>
      </c>
      <c r="L841" s="34" t="s">
        <v>9764</v>
      </c>
      <c r="M841" s="6">
        <f t="shared" si="13"/>
        <v>1</v>
      </c>
    </row>
    <row r="842" spans="1:18" hidden="1">
      <c r="A842" s="34" t="s">
        <v>27165</v>
      </c>
      <c r="B842" s="34" t="s">
        <v>28111</v>
      </c>
      <c r="C842" s="34" t="s">
        <v>6902</v>
      </c>
      <c r="D842" s="35">
        <v>44013</v>
      </c>
      <c r="E842" s="34" t="s">
        <v>28113</v>
      </c>
      <c r="F842" s="34" t="s">
        <v>28112</v>
      </c>
      <c r="G842" s="36">
        <v>6693.75</v>
      </c>
      <c r="H842" s="36">
        <v>6693.75</v>
      </c>
      <c r="I842" s="34" t="s">
        <v>9762</v>
      </c>
      <c r="J842" s="34" t="s">
        <v>9763</v>
      </c>
      <c r="K842" s="36">
        <v>6693.75</v>
      </c>
      <c r="L842" s="34" t="s">
        <v>9764</v>
      </c>
      <c r="M842" s="6" t="e">
        <f t="shared" si="13"/>
        <v>#VALUE!</v>
      </c>
    </row>
    <row r="843" spans="1:18" hidden="1">
      <c r="A843" s="34" t="s">
        <v>27165</v>
      </c>
      <c r="B843" s="34" t="s">
        <v>28111</v>
      </c>
      <c r="C843" s="34" t="s">
        <v>6902</v>
      </c>
      <c r="D843" s="35">
        <v>44013</v>
      </c>
      <c r="E843" s="34" t="s">
        <v>28113</v>
      </c>
      <c r="F843" s="34" t="s">
        <v>9875</v>
      </c>
      <c r="G843" s="36">
        <v>-102318.75</v>
      </c>
      <c r="H843" s="36">
        <v>-102318.75</v>
      </c>
      <c r="I843" s="34" t="s">
        <v>9762</v>
      </c>
      <c r="J843" s="34" t="s">
        <v>9763</v>
      </c>
      <c r="K843" s="36">
        <v>-102318.75</v>
      </c>
      <c r="L843" s="34" t="s">
        <v>9764</v>
      </c>
      <c r="M843" s="6" t="e">
        <f t="shared" si="13"/>
        <v>#VALUE!</v>
      </c>
    </row>
    <row r="844" spans="1:18" hidden="1">
      <c r="A844" s="34" t="s">
        <v>27165</v>
      </c>
      <c r="B844" s="34" t="s">
        <v>28114</v>
      </c>
      <c r="C844" s="34" t="s">
        <v>566</v>
      </c>
      <c r="D844" s="35">
        <v>44013</v>
      </c>
      <c r="E844" s="34" t="s">
        <v>568</v>
      </c>
      <c r="F844" s="34" t="s">
        <v>27733</v>
      </c>
      <c r="G844" s="36">
        <v>117000</v>
      </c>
      <c r="H844" s="36">
        <v>117000</v>
      </c>
      <c r="I844" s="34" t="s">
        <v>9762</v>
      </c>
      <c r="J844" s="34" t="s">
        <v>9763</v>
      </c>
      <c r="K844" s="36">
        <v>117000</v>
      </c>
      <c r="L844" s="34" t="s">
        <v>9764</v>
      </c>
      <c r="M844" s="6">
        <f t="shared" si="13"/>
        <v>1</v>
      </c>
    </row>
    <row r="845" spans="1:18" hidden="1">
      <c r="A845" s="34" t="s">
        <v>27165</v>
      </c>
      <c r="B845" s="34" t="s">
        <v>28114</v>
      </c>
      <c r="C845" s="34" t="s">
        <v>566</v>
      </c>
      <c r="D845" s="35">
        <v>44013</v>
      </c>
      <c r="E845" s="34" t="s">
        <v>28115</v>
      </c>
      <c r="F845" s="34" t="s">
        <v>27733</v>
      </c>
      <c r="G845" s="36">
        <v>8190</v>
      </c>
      <c r="H845" s="36">
        <v>8190</v>
      </c>
      <c r="I845" s="34" t="s">
        <v>9762</v>
      </c>
      <c r="J845" s="34" t="s">
        <v>9763</v>
      </c>
      <c r="K845" s="36">
        <v>8190</v>
      </c>
      <c r="L845" s="34" t="s">
        <v>9764</v>
      </c>
      <c r="M845" s="6" t="e">
        <f t="shared" si="13"/>
        <v>#VALUE!</v>
      </c>
    </row>
    <row r="846" spans="1:18" hidden="1">
      <c r="A846" s="34" t="s">
        <v>27165</v>
      </c>
      <c r="B846" s="34" t="s">
        <v>28114</v>
      </c>
      <c r="C846" s="34" t="s">
        <v>566</v>
      </c>
      <c r="D846" s="35">
        <v>44013</v>
      </c>
      <c r="E846" s="34" t="s">
        <v>28115</v>
      </c>
      <c r="F846" s="34" t="s">
        <v>9875</v>
      </c>
      <c r="G846" s="36">
        <v>-125190</v>
      </c>
      <c r="H846" s="36">
        <v>-125190</v>
      </c>
      <c r="I846" s="34" t="s">
        <v>9762</v>
      </c>
      <c r="J846" s="34" t="s">
        <v>9763</v>
      </c>
      <c r="K846" s="36">
        <v>-125190</v>
      </c>
      <c r="L846" s="34" t="s">
        <v>9764</v>
      </c>
      <c r="M846" s="6" t="e">
        <f t="shared" si="13"/>
        <v>#VALUE!</v>
      </c>
    </row>
    <row r="847" spans="1:18" hidden="1">
      <c r="A847" s="34" t="s">
        <v>27165</v>
      </c>
      <c r="B847" s="34" t="s">
        <v>28116</v>
      </c>
      <c r="C847" s="34" t="s">
        <v>692</v>
      </c>
      <c r="D847" s="35">
        <v>44015</v>
      </c>
      <c r="E847" s="34" t="s">
        <v>694</v>
      </c>
      <c r="F847" s="34" t="s">
        <v>28117</v>
      </c>
      <c r="G847" s="36">
        <v>248500</v>
      </c>
      <c r="H847" s="36">
        <v>248500</v>
      </c>
      <c r="I847" s="34" t="s">
        <v>9762</v>
      </c>
      <c r="J847" s="34" t="s">
        <v>9763</v>
      </c>
      <c r="K847" s="36">
        <v>248500</v>
      </c>
      <c r="L847" s="34" t="s">
        <v>9764</v>
      </c>
      <c r="M847" s="6">
        <f t="shared" si="13"/>
        <v>1</v>
      </c>
    </row>
    <row r="848" spans="1:18">
      <c r="A848" s="34" t="s">
        <v>27165</v>
      </c>
      <c r="B848" s="34" t="s">
        <v>28116</v>
      </c>
      <c r="C848" s="34" t="s">
        <v>692</v>
      </c>
      <c r="D848" s="35">
        <v>44015</v>
      </c>
      <c r="E848" s="34" t="s">
        <v>28118</v>
      </c>
      <c r="F848" s="34" t="s">
        <v>9875</v>
      </c>
      <c r="G848" s="36">
        <v>-248500</v>
      </c>
      <c r="H848" s="36">
        <v>-248500</v>
      </c>
      <c r="I848" s="34" t="s">
        <v>9762</v>
      </c>
      <c r="J848" s="34" t="s">
        <v>9763</v>
      </c>
      <c r="K848" s="36">
        <v>-248500</v>
      </c>
      <c r="L848" s="34" t="s">
        <v>9764</v>
      </c>
      <c r="M848" s="6">
        <f t="shared" si="13"/>
        <v>18</v>
      </c>
      <c r="N848" s="6" t="str">
        <f>MID(E848,M848,10)</f>
        <v>PO63000601</v>
      </c>
      <c r="O848" s="6" t="e">
        <f>FIND("-",E848)</f>
        <v>#VALUE!</v>
      </c>
      <c r="P848" s="6" t="e">
        <f>MID(E848,O848+1,2)</f>
        <v>#VALUE!</v>
      </c>
      <c r="Q848" s="34" t="str">
        <f>C848</f>
        <v>63CIO0869</v>
      </c>
      <c r="R848" s="36">
        <f>-G848</f>
        <v>248500</v>
      </c>
    </row>
    <row r="849" spans="1:18" hidden="1">
      <c r="A849" s="34" t="s">
        <v>27165</v>
      </c>
      <c r="B849" s="34" t="s">
        <v>28119</v>
      </c>
      <c r="C849" s="34" t="s">
        <v>7185</v>
      </c>
      <c r="D849" s="35">
        <v>44013</v>
      </c>
      <c r="E849" s="34" t="s">
        <v>7180</v>
      </c>
      <c r="F849" s="34" t="s">
        <v>27448</v>
      </c>
      <c r="G849" s="36">
        <v>20000</v>
      </c>
      <c r="H849" s="36">
        <v>20000</v>
      </c>
      <c r="I849" s="34" t="s">
        <v>9762</v>
      </c>
      <c r="J849" s="34" t="s">
        <v>9763</v>
      </c>
      <c r="K849" s="36">
        <v>20000</v>
      </c>
      <c r="L849" s="34" t="s">
        <v>9764</v>
      </c>
      <c r="M849" s="6">
        <f t="shared" si="13"/>
        <v>1</v>
      </c>
    </row>
    <row r="850" spans="1:18">
      <c r="A850" s="34" t="s">
        <v>27165</v>
      </c>
      <c r="B850" s="34" t="s">
        <v>28119</v>
      </c>
      <c r="C850" s="34" t="s">
        <v>7185</v>
      </c>
      <c r="D850" s="35">
        <v>44013</v>
      </c>
      <c r="E850" s="34" t="s">
        <v>28120</v>
      </c>
      <c r="F850" s="34" t="s">
        <v>9875</v>
      </c>
      <c r="G850" s="36">
        <v>-20000</v>
      </c>
      <c r="H850" s="36">
        <v>-20000</v>
      </c>
      <c r="I850" s="34" t="s">
        <v>9762</v>
      </c>
      <c r="J850" s="34" t="s">
        <v>9763</v>
      </c>
      <c r="K850" s="36">
        <v>-20000</v>
      </c>
      <c r="L850" s="34" t="s">
        <v>9764</v>
      </c>
      <c r="M850" s="6">
        <f t="shared" si="13"/>
        <v>18</v>
      </c>
      <c r="N850" s="6" t="str">
        <f>MID(E850,M850,10)</f>
        <v>PO63000454</v>
      </c>
      <c r="O850" s="6">
        <f>FIND("-",E850)</f>
        <v>28</v>
      </c>
      <c r="P850" s="6" t="str">
        <f>MID(E850,O850+1,2)</f>
        <v>2</v>
      </c>
      <c r="Q850" s="34" t="str">
        <f>C850</f>
        <v>63CIO0870</v>
      </c>
      <c r="R850" s="36">
        <f>-G850</f>
        <v>20000</v>
      </c>
    </row>
    <row r="851" spans="1:18" hidden="1">
      <c r="A851" s="34" t="s">
        <v>27165</v>
      </c>
      <c r="B851" s="34" t="s">
        <v>28121</v>
      </c>
      <c r="C851" s="34" t="s">
        <v>636</v>
      </c>
      <c r="D851" s="35">
        <v>44013</v>
      </c>
      <c r="E851" s="34" t="s">
        <v>638</v>
      </c>
      <c r="F851" s="34" t="s">
        <v>28122</v>
      </c>
      <c r="G851" s="36">
        <v>32000</v>
      </c>
      <c r="H851" s="36">
        <v>32000</v>
      </c>
      <c r="I851" s="34" t="s">
        <v>9762</v>
      </c>
      <c r="J851" s="34" t="s">
        <v>9763</v>
      </c>
      <c r="K851" s="36">
        <v>32000</v>
      </c>
      <c r="L851" s="34" t="s">
        <v>9764</v>
      </c>
      <c r="M851" s="6">
        <f t="shared" si="13"/>
        <v>1</v>
      </c>
    </row>
    <row r="852" spans="1:18">
      <c r="A852" s="34" t="s">
        <v>27165</v>
      </c>
      <c r="B852" s="34" t="s">
        <v>28121</v>
      </c>
      <c r="C852" s="34" t="s">
        <v>636</v>
      </c>
      <c r="D852" s="35">
        <v>44013</v>
      </c>
      <c r="E852" s="34" t="s">
        <v>28123</v>
      </c>
      <c r="F852" s="34" t="s">
        <v>9875</v>
      </c>
      <c r="G852" s="36">
        <v>-32000</v>
      </c>
      <c r="H852" s="36">
        <v>-32000</v>
      </c>
      <c r="I852" s="34" t="s">
        <v>9762</v>
      </c>
      <c r="J852" s="34" t="s">
        <v>9763</v>
      </c>
      <c r="K852" s="36">
        <v>-32000</v>
      </c>
      <c r="L852" s="34" t="s">
        <v>9764</v>
      </c>
      <c r="M852" s="6">
        <f t="shared" si="13"/>
        <v>18</v>
      </c>
      <c r="N852" s="6" t="str">
        <f>MID(E852,M852,10)</f>
        <v>PO63000529</v>
      </c>
      <c r="O852" s="6">
        <f>FIND("-",E852)</f>
        <v>28</v>
      </c>
      <c r="P852" s="6" t="str">
        <f>MID(E852,O852+1,2)</f>
        <v>1</v>
      </c>
      <c r="Q852" s="34" t="str">
        <f>C852</f>
        <v>63CIO0871</v>
      </c>
      <c r="R852" s="36">
        <f>-G852</f>
        <v>32000</v>
      </c>
    </row>
    <row r="853" spans="1:18" hidden="1">
      <c r="A853" s="34" t="s">
        <v>27165</v>
      </c>
      <c r="B853" s="34" t="s">
        <v>28124</v>
      </c>
      <c r="C853" s="34" t="s">
        <v>6560</v>
      </c>
      <c r="D853" s="35">
        <v>44015</v>
      </c>
      <c r="E853" s="34" t="s">
        <v>28125</v>
      </c>
      <c r="F853" s="34" t="s">
        <v>28101</v>
      </c>
      <c r="G853" s="36">
        <v>297000</v>
      </c>
      <c r="H853" s="36">
        <v>297000</v>
      </c>
      <c r="I853" s="34" t="s">
        <v>9762</v>
      </c>
      <c r="J853" s="34" t="s">
        <v>9763</v>
      </c>
      <c r="K853" s="36">
        <v>297000</v>
      </c>
      <c r="L853" s="34" t="s">
        <v>9764</v>
      </c>
      <c r="M853" s="6">
        <f t="shared" si="13"/>
        <v>1</v>
      </c>
    </row>
    <row r="854" spans="1:18" hidden="1">
      <c r="A854" s="34" t="s">
        <v>27165</v>
      </c>
      <c r="B854" s="34" t="s">
        <v>28124</v>
      </c>
      <c r="C854" s="34" t="s">
        <v>6560</v>
      </c>
      <c r="D854" s="35">
        <v>44015</v>
      </c>
      <c r="E854" s="34" t="s">
        <v>28126</v>
      </c>
      <c r="F854" s="34" t="s">
        <v>9875</v>
      </c>
      <c r="G854" s="36">
        <v>-297000</v>
      </c>
      <c r="H854" s="36">
        <v>-297000</v>
      </c>
      <c r="I854" s="34" t="s">
        <v>9762</v>
      </c>
      <c r="J854" s="34" t="s">
        <v>9763</v>
      </c>
      <c r="K854" s="36">
        <v>-297000</v>
      </c>
      <c r="L854" s="34" t="s">
        <v>9764</v>
      </c>
      <c r="M854" s="6" t="e">
        <f t="shared" si="13"/>
        <v>#VALUE!</v>
      </c>
    </row>
    <row r="855" spans="1:18" hidden="1">
      <c r="A855" s="34" t="s">
        <v>27165</v>
      </c>
      <c r="B855" s="34" t="s">
        <v>28127</v>
      </c>
      <c r="C855" s="34" t="s">
        <v>6514</v>
      </c>
      <c r="D855" s="35">
        <v>44015</v>
      </c>
      <c r="E855" s="34" t="s">
        <v>6515</v>
      </c>
      <c r="F855" s="34" t="s">
        <v>28101</v>
      </c>
      <c r="G855" s="36">
        <v>325859.81</v>
      </c>
      <c r="H855" s="36">
        <v>325859.81</v>
      </c>
      <c r="I855" s="34" t="s">
        <v>9762</v>
      </c>
      <c r="J855" s="34" t="s">
        <v>9763</v>
      </c>
      <c r="K855" s="36">
        <v>325859.81</v>
      </c>
      <c r="L855" s="34" t="s">
        <v>9764</v>
      </c>
      <c r="M855" s="6">
        <f t="shared" si="13"/>
        <v>1</v>
      </c>
    </row>
    <row r="856" spans="1:18" hidden="1">
      <c r="A856" s="34" t="s">
        <v>27165</v>
      </c>
      <c r="B856" s="34" t="s">
        <v>28127</v>
      </c>
      <c r="C856" s="34" t="s">
        <v>6514</v>
      </c>
      <c r="D856" s="35">
        <v>44015</v>
      </c>
      <c r="E856" s="34" t="s">
        <v>28105</v>
      </c>
      <c r="F856" s="34" t="s">
        <v>28101</v>
      </c>
      <c r="G856" s="36">
        <v>22810.19</v>
      </c>
      <c r="H856" s="36">
        <v>22810.19</v>
      </c>
      <c r="I856" s="34" t="s">
        <v>9762</v>
      </c>
      <c r="J856" s="34" t="s">
        <v>9763</v>
      </c>
      <c r="K856" s="36">
        <v>22810.19</v>
      </c>
      <c r="L856" s="34" t="s">
        <v>9764</v>
      </c>
      <c r="M856" s="6" t="e">
        <f t="shared" si="13"/>
        <v>#VALUE!</v>
      </c>
    </row>
    <row r="857" spans="1:18" hidden="1">
      <c r="A857" s="34" t="s">
        <v>27165</v>
      </c>
      <c r="B857" s="34" t="s">
        <v>28127</v>
      </c>
      <c r="C857" s="34" t="s">
        <v>6514</v>
      </c>
      <c r="D857" s="35">
        <v>44015</v>
      </c>
      <c r="E857" s="34" t="s">
        <v>28105</v>
      </c>
      <c r="F857" s="34" t="s">
        <v>9875</v>
      </c>
      <c r="G857" s="36">
        <v>-348670</v>
      </c>
      <c r="H857" s="36">
        <v>-348670</v>
      </c>
      <c r="I857" s="34" t="s">
        <v>9762</v>
      </c>
      <c r="J857" s="34" t="s">
        <v>9763</v>
      </c>
      <c r="K857" s="36">
        <v>-348670</v>
      </c>
      <c r="L857" s="34" t="s">
        <v>9764</v>
      </c>
      <c r="M857" s="6" t="e">
        <f t="shared" si="13"/>
        <v>#VALUE!</v>
      </c>
    </row>
    <row r="858" spans="1:18" hidden="1">
      <c r="A858" s="34" t="s">
        <v>27165</v>
      </c>
      <c r="B858" s="34" t="s">
        <v>28128</v>
      </c>
      <c r="C858" s="34" t="s">
        <v>682</v>
      </c>
      <c r="D858" s="35">
        <v>44015</v>
      </c>
      <c r="E858" s="34" t="s">
        <v>684</v>
      </c>
      <c r="F858" s="34" t="s">
        <v>28129</v>
      </c>
      <c r="G858" s="36">
        <v>175000</v>
      </c>
      <c r="H858" s="36">
        <v>175000</v>
      </c>
      <c r="I858" s="34" t="s">
        <v>9762</v>
      </c>
      <c r="J858" s="34" t="s">
        <v>9763</v>
      </c>
      <c r="K858" s="36">
        <v>175000</v>
      </c>
      <c r="L858" s="34" t="s">
        <v>9764</v>
      </c>
      <c r="M858" s="6">
        <f t="shared" si="13"/>
        <v>1</v>
      </c>
    </row>
    <row r="859" spans="1:18" hidden="1">
      <c r="A859" s="34" t="s">
        <v>27165</v>
      </c>
      <c r="B859" s="34" t="s">
        <v>28128</v>
      </c>
      <c r="C859" s="34" t="s">
        <v>682</v>
      </c>
      <c r="D859" s="35">
        <v>44015</v>
      </c>
      <c r="E859" s="34" t="s">
        <v>27795</v>
      </c>
      <c r="F859" s="34" t="s">
        <v>9875</v>
      </c>
      <c r="G859" s="36">
        <v>-175000</v>
      </c>
      <c r="H859" s="36">
        <v>-175000</v>
      </c>
      <c r="I859" s="34" t="s">
        <v>9762</v>
      </c>
      <c r="J859" s="34" t="s">
        <v>9763</v>
      </c>
      <c r="K859" s="36">
        <v>-175000</v>
      </c>
      <c r="L859" s="34" t="s">
        <v>9764</v>
      </c>
      <c r="M859" s="6" t="e">
        <f t="shared" si="13"/>
        <v>#VALUE!</v>
      </c>
    </row>
    <row r="860" spans="1:18" hidden="1">
      <c r="A860" s="34" t="s">
        <v>27165</v>
      </c>
      <c r="B860" s="34" t="s">
        <v>28130</v>
      </c>
      <c r="C860" s="34" t="s">
        <v>6750</v>
      </c>
      <c r="D860" s="35">
        <v>44013</v>
      </c>
      <c r="E860" s="34" t="s">
        <v>28131</v>
      </c>
      <c r="F860" s="34" t="s">
        <v>28132</v>
      </c>
      <c r="G860" s="36">
        <v>2150250</v>
      </c>
      <c r="H860" s="36">
        <v>2150250</v>
      </c>
      <c r="I860" s="34" t="s">
        <v>9762</v>
      </c>
      <c r="J860" s="34" t="s">
        <v>9763</v>
      </c>
      <c r="K860" s="36">
        <v>2150250</v>
      </c>
      <c r="L860" s="34" t="s">
        <v>9764</v>
      </c>
      <c r="M860" s="6">
        <f t="shared" si="13"/>
        <v>1</v>
      </c>
    </row>
    <row r="861" spans="1:18" hidden="1">
      <c r="A861" s="34" t="s">
        <v>27165</v>
      </c>
      <c r="B861" s="34" t="s">
        <v>28130</v>
      </c>
      <c r="C861" s="34" t="s">
        <v>6750</v>
      </c>
      <c r="D861" s="35">
        <v>44013</v>
      </c>
      <c r="E861" s="34" t="s">
        <v>27900</v>
      </c>
      <c r="F861" s="34" t="s">
        <v>28132</v>
      </c>
      <c r="G861" s="36">
        <v>150517.5</v>
      </c>
      <c r="H861" s="36">
        <v>150517.5</v>
      </c>
      <c r="I861" s="34" t="s">
        <v>9762</v>
      </c>
      <c r="J861" s="34" t="s">
        <v>9763</v>
      </c>
      <c r="K861" s="36">
        <v>150517.5</v>
      </c>
      <c r="L861" s="34" t="s">
        <v>9764</v>
      </c>
      <c r="M861" s="6" t="e">
        <f t="shared" si="13"/>
        <v>#VALUE!</v>
      </c>
    </row>
    <row r="862" spans="1:18" hidden="1">
      <c r="A862" s="34" t="s">
        <v>27165</v>
      </c>
      <c r="B862" s="34" t="s">
        <v>28130</v>
      </c>
      <c r="C862" s="34" t="s">
        <v>6750</v>
      </c>
      <c r="D862" s="35">
        <v>44013</v>
      </c>
      <c r="E862" s="34" t="s">
        <v>27900</v>
      </c>
      <c r="F862" s="34" t="s">
        <v>9875</v>
      </c>
      <c r="G862" s="36">
        <v>-2300767.5</v>
      </c>
      <c r="H862" s="36">
        <v>-2300767.5</v>
      </c>
      <c r="I862" s="34" t="s">
        <v>9762</v>
      </c>
      <c r="J862" s="34" t="s">
        <v>9763</v>
      </c>
      <c r="K862" s="36">
        <v>-2300767.5</v>
      </c>
      <c r="L862" s="34" t="s">
        <v>9764</v>
      </c>
      <c r="M862" s="6" t="e">
        <f t="shared" si="13"/>
        <v>#VALUE!</v>
      </c>
    </row>
    <row r="863" spans="1:18" hidden="1">
      <c r="A863" s="34" t="s">
        <v>27165</v>
      </c>
      <c r="B863" s="34" t="s">
        <v>28133</v>
      </c>
      <c r="C863" s="34" t="s">
        <v>7880</v>
      </c>
      <c r="D863" s="35">
        <v>44013</v>
      </c>
      <c r="E863" s="34" t="s">
        <v>7881</v>
      </c>
      <c r="F863" s="34" t="s">
        <v>27666</v>
      </c>
      <c r="G863" s="36">
        <v>138130.84</v>
      </c>
      <c r="H863" s="36">
        <v>138130.84</v>
      </c>
      <c r="I863" s="34" t="s">
        <v>9762</v>
      </c>
      <c r="J863" s="34" t="s">
        <v>9763</v>
      </c>
      <c r="K863" s="36">
        <v>138130.84</v>
      </c>
      <c r="L863" s="34" t="s">
        <v>9764</v>
      </c>
      <c r="M863" s="6">
        <f t="shared" si="13"/>
        <v>1</v>
      </c>
    </row>
    <row r="864" spans="1:18" hidden="1">
      <c r="A864" s="34" t="s">
        <v>27165</v>
      </c>
      <c r="B864" s="34" t="s">
        <v>28133</v>
      </c>
      <c r="C864" s="34" t="s">
        <v>7880</v>
      </c>
      <c r="D864" s="35">
        <v>44013</v>
      </c>
      <c r="E864" s="34" t="s">
        <v>28134</v>
      </c>
      <c r="F864" s="34" t="s">
        <v>27666</v>
      </c>
      <c r="G864" s="36">
        <v>9669.16</v>
      </c>
      <c r="H864" s="36">
        <v>9669.16</v>
      </c>
      <c r="I864" s="34" t="s">
        <v>9762</v>
      </c>
      <c r="J864" s="34" t="s">
        <v>9763</v>
      </c>
      <c r="K864" s="36">
        <v>9669.16</v>
      </c>
      <c r="L864" s="34" t="s">
        <v>9764</v>
      </c>
      <c r="M864" s="6" t="e">
        <f t="shared" si="13"/>
        <v>#VALUE!</v>
      </c>
    </row>
    <row r="865" spans="1:18" hidden="1">
      <c r="A865" s="34" t="s">
        <v>27165</v>
      </c>
      <c r="B865" s="34" t="s">
        <v>28133</v>
      </c>
      <c r="C865" s="34" t="s">
        <v>7880</v>
      </c>
      <c r="D865" s="35">
        <v>44013</v>
      </c>
      <c r="E865" s="34" t="s">
        <v>28134</v>
      </c>
      <c r="F865" s="34" t="s">
        <v>9875</v>
      </c>
      <c r="G865" s="36">
        <v>-147800</v>
      </c>
      <c r="H865" s="36">
        <v>-147800</v>
      </c>
      <c r="I865" s="34" t="s">
        <v>9762</v>
      </c>
      <c r="J865" s="34" t="s">
        <v>9763</v>
      </c>
      <c r="K865" s="36">
        <v>-147800</v>
      </c>
      <c r="L865" s="34" t="s">
        <v>9764</v>
      </c>
      <c r="M865" s="6" t="e">
        <f t="shared" si="13"/>
        <v>#VALUE!</v>
      </c>
    </row>
    <row r="866" spans="1:18" hidden="1">
      <c r="A866" s="34" t="s">
        <v>27165</v>
      </c>
      <c r="B866" s="34" t="s">
        <v>28135</v>
      </c>
      <c r="C866" s="34" t="s">
        <v>658</v>
      </c>
      <c r="D866" s="35">
        <v>44013</v>
      </c>
      <c r="E866" s="34" t="s">
        <v>660</v>
      </c>
      <c r="F866" s="34" t="s">
        <v>27545</v>
      </c>
      <c r="G866" s="36">
        <v>77750</v>
      </c>
      <c r="H866" s="36">
        <v>77750</v>
      </c>
      <c r="I866" s="34" t="s">
        <v>9762</v>
      </c>
      <c r="J866" s="34" t="s">
        <v>9763</v>
      </c>
      <c r="K866" s="36">
        <v>77750</v>
      </c>
      <c r="L866" s="34" t="s">
        <v>9764</v>
      </c>
      <c r="M866" s="6">
        <f t="shared" si="13"/>
        <v>1</v>
      </c>
    </row>
    <row r="867" spans="1:18" hidden="1">
      <c r="A867" s="34" t="s">
        <v>27165</v>
      </c>
      <c r="B867" s="34" t="s">
        <v>28135</v>
      </c>
      <c r="C867" s="34" t="s">
        <v>658</v>
      </c>
      <c r="D867" s="35">
        <v>44013</v>
      </c>
      <c r="E867" s="34" t="s">
        <v>28136</v>
      </c>
      <c r="F867" s="34" t="s">
        <v>27545</v>
      </c>
      <c r="G867" s="36">
        <v>5442.5</v>
      </c>
      <c r="H867" s="36">
        <v>5442.5</v>
      </c>
      <c r="I867" s="34" t="s">
        <v>9762</v>
      </c>
      <c r="J867" s="34" t="s">
        <v>9763</v>
      </c>
      <c r="K867" s="36">
        <v>5442.5</v>
      </c>
      <c r="L867" s="34" t="s">
        <v>9764</v>
      </c>
      <c r="M867" s="6" t="e">
        <f t="shared" si="13"/>
        <v>#VALUE!</v>
      </c>
    </row>
    <row r="868" spans="1:18" hidden="1">
      <c r="A868" s="34" t="s">
        <v>27165</v>
      </c>
      <c r="B868" s="34" t="s">
        <v>28135</v>
      </c>
      <c r="C868" s="34" t="s">
        <v>658</v>
      </c>
      <c r="D868" s="35">
        <v>44013</v>
      </c>
      <c r="E868" s="34" t="s">
        <v>28136</v>
      </c>
      <c r="F868" s="34" t="s">
        <v>9875</v>
      </c>
      <c r="G868" s="36">
        <v>-83192.5</v>
      </c>
      <c r="H868" s="36">
        <v>-83192.5</v>
      </c>
      <c r="I868" s="34" t="s">
        <v>9762</v>
      </c>
      <c r="J868" s="34" t="s">
        <v>9763</v>
      </c>
      <c r="K868" s="36">
        <v>-83192.5</v>
      </c>
      <c r="L868" s="34" t="s">
        <v>9764</v>
      </c>
      <c r="M868" s="6" t="e">
        <f t="shared" si="13"/>
        <v>#VALUE!</v>
      </c>
    </row>
    <row r="869" spans="1:18" hidden="1">
      <c r="A869" s="34" t="s">
        <v>27165</v>
      </c>
      <c r="B869" s="34" t="s">
        <v>28137</v>
      </c>
      <c r="C869" s="34" t="s">
        <v>6546</v>
      </c>
      <c r="D869" s="35">
        <v>44015</v>
      </c>
      <c r="E869" s="34" t="s">
        <v>6547</v>
      </c>
      <c r="F869" s="34" t="s">
        <v>28101</v>
      </c>
      <c r="G869" s="36">
        <v>294000</v>
      </c>
      <c r="H869" s="36">
        <v>294000</v>
      </c>
      <c r="I869" s="34" t="s">
        <v>9762</v>
      </c>
      <c r="J869" s="34" t="s">
        <v>9763</v>
      </c>
      <c r="K869" s="36">
        <v>294000</v>
      </c>
      <c r="L869" s="34" t="s">
        <v>9764</v>
      </c>
      <c r="M869" s="6">
        <f t="shared" si="13"/>
        <v>1</v>
      </c>
    </row>
    <row r="870" spans="1:18" hidden="1">
      <c r="A870" s="34" t="s">
        <v>27165</v>
      </c>
      <c r="B870" s="34" t="s">
        <v>28137</v>
      </c>
      <c r="C870" s="34" t="s">
        <v>6546</v>
      </c>
      <c r="D870" s="35">
        <v>44015</v>
      </c>
      <c r="E870" s="34" t="s">
        <v>28138</v>
      </c>
      <c r="F870" s="34" t="s">
        <v>9875</v>
      </c>
      <c r="G870" s="36">
        <v>-294000</v>
      </c>
      <c r="H870" s="36">
        <v>-294000</v>
      </c>
      <c r="I870" s="34" t="s">
        <v>9762</v>
      </c>
      <c r="J870" s="34" t="s">
        <v>9763</v>
      </c>
      <c r="K870" s="36">
        <v>-294000</v>
      </c>
      <c r="L870" s="34" t="s">
        <v>9764</v>
      </c>
      <c r="M870" s="6" t="e">
        <f t="shared" si="13"/>
        <v>#VALUE!</v>
      </c>
    </row>
    <row r="871" spans="1:18" hidden="1">
      <c r="A871" s="34" t="s">
        <v>27165</v>
      </c>
      <c r="B871" s="34" t="s">
        <v>28139</v>
      </c>
      <c r="C871" s="34" t="s">
        <v>7224</v>
      </c>
      <c r="D871" s="35">
        <v>44013</v>
      </c>
      <c r="E871" s="34" t="s">
        <v>7225</v>
      </c>
      <c r="F871" s="34" t="s">
        <v>28140</v>
      </c>
      <c r="G871" s="36">
        <v>392523.36</v>
      </c>
      <c r="H871" s="36">
        <v>392523.36</v>
      </c>
      <c r="I871" s="34" t="s">
        <v>9762</v>
      </c>
      <c r="J871" s="34" t="s">
        <v>9763</v>
      </c>
      <c r="K871" s="36">
        <v>392523.36</v>
      </c>
      <c r="L871" s="34" t="s">
        <v>9764</v>
      </c>
      <c r="M871" s="6">
        <f t="shared" si="13"/>
        <v>1</v>
      </c>
    </row>
    <row r="872" spans="1:18" hidden="1">
      <c r="A872" s="34" t="s">
        <v>27165</v>
      </c>
      <c r="B872" s="34" t="s">
        <v>28139</v>
      </c>
      <c r="C872" s="34" t="s">
        <v>7224</v>
      </c>
      <c r="D872" s="35">
        <v>44013</v>
      </c>
      <c r="E872" s="34" t="s">
        <v>28141</v>
      </c>
      <c r="F872" s="34" t="s">
        <v>28140</v>
      </c>
      <c r="G872" s="36">
        <v>27476.639999999999</v>
      </c>
      <c r="H872" s="36">
        <v>27476.639999999999</v>
      </c>
      <c r="I872" s="34" t="s">
        <v>9762</v>
      </c>
      <c r="J872" s="34" t="s">
        <v>9763</v>
      </c>
      <c r="K872" s="36">
        <v>27476.639999999999</v>
      </c>
      <c r="L872" s="34" t="s">
        <v>9764</v>
      </c>
      <c r="M872" s="6" t="e">
        <f t="shared" si="13"/>
        <v>#VALUE!</v>
      </c>
    </row>
    <row r="873" spans="1:18" hidden="1">
      <c r="A873" s="34" t="s">
        <v>27165</v>
      </c>
      <c r="B873" s="34" t="s">
        <v>28139</v>
      </c>
      <c r="C873" s="34" t="s">
        <v>7224</v>
      </c>
      <c r="D873" s="35">
        <v>44013</v>
      </c>
      <c r="E873" s="34" t="s">
        <v>28141</v>
      </c>
      <c r="F873" s="34" t="s">
        <v>9875</v>
      </c>
      <c r="G873" s="36">
        <v>-420000</v>
      </c>
      <c r="H873" s="36">
        <v>-420000</v>
      </c>
      <c r="I873" s="34" t="s">
        <v>9762</v>
      </c>
      <c r="J873" s="34" t="s">
        <v>9763</v>
      </c>
      <c r="K873" s="36">
        <v>-420000</v>
      </c>
      <c r="L873" s="34" t="s">
        <v>9764</v>
      </c>
      <c r="M873" s="6" t="e">
        <f t="shared" si="13"/>
        <v>#VALUE!</v>
      </c>
    </row>
    <row r="874" spans="1:18" hidden="1">
      <c r="A874" s="34" t="s">
        <v>27165</v>
      </c>
      <c r="B874" s="34" t="s">
        <v>28142</v>
      </c>
      <c r="C874" s="34" t="s">
        <v>6340</v>
      </c>
      <c r="D874" s="35">
        <v>44033</v>
      </c>
      <c r="E874" s="34" t="s">
        <v>6341</v>
      </c>
      <c r="F874" s="34" t="s">
        <v>28143</v>
      </c>
      <c r="G874" s="36">
        <v>42000</v>
      </c>
      <c r="H874" s="36">
        <v>42000</v>
      </c>
      <c r="I874" s="34" t="s">
        <v>9762</v>
      </c>
      <c r="J874" s="34" t="s">
        <v>9763</v>
      </c>
      <c r="K874" s="36">
        <v>42000</v>
      </c>
      <c r="L874" s="34" t="s">
        <v>9764</v>
      </c>
      <c r="M874" s="6">
        <f t="shared" si="13"/>
        <v>1</v>
      </c>
    </row>
    <row r="875" spans="1:18">
      <c r="A875" s="34" t="s">
        <v>27165</v>
      </c>
      <c r="B875" s="34" t="s">
        <v>28142</v>
      </c>
      <c r="C875" s="34" t="s">
        <v>6340</v>
      </c>
      <c r="D875" s="35">
        <v>44033</v>
      </c>
      <c r="E875" s="34" t="s">
        <v>28144</v>
      </c>
      <c r="F875" s="34" t="s">
        <v>9875</v>
      </c>
      <c r="G875" s="36">
        <v>-42000</v>
      </c>
      <c r="H875" s="36">
        <v>-42000</v>
      </c>
      <c r="I875" s="34" t="s">
        <v>9762</v>
      </c>
      <c r="J875" s="34" t="s">
        <v>9763</v>
      </c>
      <c r="K875" s="36">
        <v>-42000</v>
      </c>
      <c r="L875" s="34" t="s">
        <v>9764</v>
      </c>
      <c r="M875" s="6">
        <f t="shared" si="13"/>
        <v>18</v>
      </c>
      <c r="N875" s="6" t="str">
        <f>MID(E875,M875,10)</f>
        <v>PO63000610</v>
      </c>
      <c r="O875" s="6">
        <f>FIND("-",E875)</f>
        <v>28</v>
      </c>
      <c r="P875" s="6" t="str">
        <f>MID(E875,O875+1,2)</f>
        <v>1</v>
      </c>
      <c r="Q875" s="34" t="str">
        <f>C875</f>
        <v>63CIO0880</v>
      </c>
      <c r="R875" s="36">
        <f>-G875</f>
        <v>42000</v>
      </c>
    </row>
    <row r="876" spans="1:18" hidden="1">
      <c r="A876" s="34" t="s">
        <v>27165</v>
      </c>
      <c r="B876" s="34" t="s">
        <v>28145</v>
      </c>
      <c r="C876" s="34" t="s">
        <v>7762</v>
      </c>
      <c r="D876" s="35">
        <v>44033</v>
      </c>
      <c r="E876" s="34" t="s">
        <v>7763</v>
      </c>
      <c r="F876" s="34" t="s">
        <v>27227</v>
      </c>
      <c r="G876" s="36">
        <v>21500</v>
      </c>
      <c r="H876" s="36">
        <v>21500</v>
      </c>
      <c r="I876" s="34" t="s">
        <v>9762</v>
      </c>
      <c r="J876" s="34" t="s">
        <v>9763</v>
      </c>
      <c r="K876" s="36">
        <v>21500</v>
      </c>
      <c r="L876" s="34" t="s">
        <v>9764</v>
      </c>
      <c r="M876" s="6">
        <f t="shared" si="13"/>
        <v>1</v>
      </c>
    </row>
    <row r="877" spans="1:18">
      <c r="A877" s="34" t="s">
        <v>27165</v>
      </c>
      <c r="B877" s="34" t="s">
        <v>28145</v>
      </c>
      <c r="C877" s="34" t="s">
        <v>7762</v>
      </c>
      <c r="D877" s="35">
        <v>44033</v>
      </c>
      <c r="E877" s="34" t="s">
        <v>28146</v>
      </c>
      <c r="F877" s="34" t="s">
        <v>9875</v>
      </c>
      <c r="G877" s="36">
        <v>-21500</v>
      </c>
      <c r="H877" s="36">
        <v>-21500</v>
      </c>
      <c r="I877" s="34" t="s">
        <v>9762</v>
      </c>
      <c r="J877" s="34" t="s">
        <v>9763</v>
      </c>
      <c r="K877" s="36">
        <v>-21500</v>
      </c>
      <c r="L877" s="34" t="s">
        <v>9764</v>
      </c>
      <c r="M877" s="6">
        <f t="shared" si="13"/>
        <v>18</v>
      </c>
      <c r="N877" s="6" t="str">
        <f>MID(E877,M877,10)</f>
        <v>PO63000357</v>
      </c>
      <c r="O877" s="6">
        <f>FIND("-",E877)</f>
        <v>28</v>
      </c>
      <c r="P877" s="6" t="str">
        <f>MID(E877,O877+1,2)</f>
        <v>4</v>
      </c>
      <c r="Q877" s="34" t="str">
        <f>C877</f>
        <v>63CIO0881</v>
      </c>
      <c r="R877" s="36">
        <f>-G877</f>
        <v>21500</v>
      </c>
    </row>
    <row r="878" spans="1:18" hidden="1">
      <c r="A878" s="34" t="s">
        <v>27165</v>
      </c>
      <c r="B878" s="34" t="s">
        <v>28147</v>
      </c>
      <c r="C878" s="34" t="s">
        <v>7788</v>
      </c>
      <c r="D878" s="35">
        <v>44033</v>
      </c>
      <c r="E878" s="34" t="s">
        <v>28148</v>
      </c>
      <c r="F878" s="34" t="s">
        <v>27227</v>
      </c>
      <c r="G878" s="36">
        <v>21500</v>
      </c>
      <c r="H878" s="36">
        <v>21500</v>
      </c>
      <c r="I878" s="34" t="s">
        <v>9762</v>
      </c>
      <c r="J878" s="34" t="s">
        <v>9763</v>
      </c>
      <c r="K878" s="36">
        <v>21500</v>
      </c>
      <c r="L878" s="34" t="s">
        <v>9764</v>
      </c>
      <c r="M878" s="6">
        <f t="shared" si="13"/>
        <v>1</v>
      </c>
    </row>
    <row r="879" spans="1:18">
      <c r="A879" s="34" t="s">
        <v>27165</v>
      </c>
      <c r="B879" s="34" t="s">
        <v>28147</v>
      </c>
      <c r="C879" s="34" t="s">
        <v>7788</v>
      </c>
      <c r="D879" s="35">
        <v>44033</v>
      </c>
      <c r="E879" s="34" t="s">
        <v>28149</v>
      </c>
      <c r="F879" s="34" t="s">
        <v>9875</v>
      </c>
      <c r="G879" s="36">
        <v>-21500</v>
      </c>
      <c r="H879" s="36">
        <v>-21500</v>
      </c>
      <c r="I879" s="34" t="s">
        <v>9762</v>
      </c>
      <c r="J879" s="34" t="s">
        <v>9763</v>
      </c>
      <c r="K879" s="36">
        <v>-21500</v>
      </c>
      <c r="L879" s="34" t="s">
        <v>9764</v>
      </c>
      <c r="M879" s="6">
        <f t="shared" si="13"/>
        <v>18</v>
      </c>
      <c r="N879" s="6" t="str">
        <f>MID(E879,M879,10)</f>
        <v>PO63000356</v>
      </c>
      <c r="O879" s="6">
        <f>FIND("-",E879)</f>
        <v>28</v>
      </c>
      <c r="P879" s="6" t="str">
        <f>MID(E879,O879+1,2)</f>
        <v>4</v>
      </c>
      <c r="Q879" s="34" t="str">
        <f>C879</f>
        <v>63CIO0882</v>
      </c>
      <c r="R879" s="36">
        <f>-G879</f>
        <v>21500</v>
      </c>
    </row>
    <row r="880" spans="1:18" hidden="1">
      <c r="A880" s="34" t="s">
        <v>27165</v>
      </c>
      <c r="B880" s="34" t="s">
        <v>28150</v>
      </c>
      <c r="C880" s="34" t="s">
        <v>6924</v>
      </c>
      <c r="D880" s="35">
        <v>44033</v>
      </c>
      <c r="E880" s="34" t="s">
        <v>6925</v>
      </c>
      <c r="F880" s="34" t="s">
        <v>27823</v>
      </c>
      <c r="G880" s="36">
        <v>25000</v>
      </c>
      <c r="H880" s="36">
        <v>25000</v>
      </c>
      <c r="I880" s="34" t="s">
        <v>9762</v>
      </c>
      <c r="J880" s="34" t="s">
        <v>9763</v>
      </c>
      <c r="K880" s="36">
        <v>25000</v>
      </c>
      <c r="L880" s="34" t="s">
        <v>9764</v>
      </c>
      <c r="M880" s="6">
        <f t="shared" si="13"/>
        <v>1</v>
      </c>
    </row>
    <row r="881" spans="1:18">
      <c r="A881" s="34" t="s">
        <v>27165</v>
      </c>
      <c r="B881" s="34" t="s">
        <v>28150</v>
      </c>
      <c r="C881" s="34" t="s">
        <v>6924</v>
      </c>
      <c r="D881" s="35">
        <v>44033</v>
      </c>
      <c r="E881" s="34" t="s">
        <v>28151</v>
      </c>
      <c r="F881" s="34" t="s">
        <v>9875</v>
      </c>
      <c r="G881" s="36">
        <v>-25000</v>
      </c>
      <c r="H881" s="36">
        <v>-25000</v>
      </c>
      <c r="I881" s="34" t="s">
        <v>9762</v>
      </c>
      <c r="J881" s="34" t="s">
        <v>9763</v>
      </c>
      <c r="K881" s="36">
        <v>-25000</v>
      </c>
      <c r="L881" s="34" t="s">
        <v>9764</v>
      </c>
      <c r="M881" s="6">
        <f t="shared" si="13"/>
        <v>18</v>
      </c>
      <c r="N881" s="6" t="str">
        <f>MID(E881,M881,10)</f>
        <v>PO63000498</v>
      </c>
      <c r="O881" s="6">
        <f>FIND("-",E881)</f>
        <v>28</v>
      </c>
      <c r="P881" s="6" t="str">
        <f>MID(E881,O881+1,2)</f>
        <v>2</v>
      </c>
      <c r="Q881" s="34" t="str">
        <f>C881</f>
        <v>63CIO0883</v>
      </c>
      <c r="R881" s="36">
        <f>-G881</f>
        <v>25000</v>
      </c>
    </row>
    <row r="882" spans="1:18" hidden="1">
      <c r="A882" s="34" t="s">
        <v>27165</v>
      </c>
      <c r="B882" s="34" t="s">
        <v>28152</v>
      </c>
      <c r="C882" s="34" t="s">
        <v>8125</v>
      </c>
      <c r="D882" s="35">
        <v>44032</v>
      </c>
      <c r="E882" s="34" t="s">
        <v>8126</v>
      </c>
      <c r="F882" s="34" t="s">
        <v>27482</v>
      </c>
      <c r="G882" s="36">
        <v>21000</v>
      </c>
      <c r="H882" s="36">
        <v>21000</v>
      </c>
      <c r="I882" s="34" t="s">
        <v>9762</v>
      </c>
      <c r="J882" s="34" t="s">
        <v>9763</v>
      </c>
      <c r="K882" s="36">
        <v>21000</v>
      </c>
      <c r="L882" s="34" t="s">
        <v>9764</v>
      </c>
      <c r="M882" s="6">
        <f t="shared" si="13"/>
        <v>1</v>
      </c>
    </row>
    <row r="883" spans="1:18">
      <c r="A883" s="34" t="s">
        <v>27165</v>
      </c>
      <c r="B883" s="34" t="s">
        <v>28152</v>
      </c>
      <c r="C883" s="34" t="s">
        <v>8125</v>
      </c>
      <c r="D883" s="35">
        <v>44032</v>
      </c>
      <c r="E883" s="34" t="s">
        <v>28153</v>
      </c>
      <c r="F883" s="34" t="s">
        <v>9875</v>
      </c>
      <c r="G883" s="36">
        <v>-21000</v>
      </c>
      <c r="H883" s="36">
        <v>-21000</v>
      </c>
      <c r="I883" s="34" t="s">
        <v>9762</v>
      </c>
      <c r="J883" s="34" t="s">
        <v>9763</v>
      </c>
      <c r="K883" s="36">
        <v>-21000</v>
      </c>
      <c r="L883" s="34" t="s">
        <v>9764</v>
      </c>
      <c r="M883" s="6">
        <f t="shared" si="13"/>
        <v>18</v>
      </c>
      <c r="N883" s="6" t="str">
        <f>MID(E883,M883,10)</f>
        <v>PO63000303</v>
      </c>
      <c r="O883" s="6">
        <f>FIND("-",E883)</f>
        <v>28</v>
      </c>
      <c r="P883" s="6" t="str">
        <f>MID(E883,O883+1,2)</f>
        <v>5</v>
      </c>
      <c r="Q883" s="34" t="str">
        <f>C883</f>
        <v>63CIO0884</v>
      </c>
      <c r="R883" s="36">
        <f>-G883</f>
        <v>21000</v>
      </c>
    </row>
    <row r="884" spans="1:18" hidden="1">
      <c r="A884" s="34" t="s">
        <v>27165</v>
      </c>
      <c r="B884" s="34" t="s">
        <v>28154</v>
      </c>
      <c r="C884" s="34" t="s">
        <v>28155</v>
      </c>
      <c r="D884" s="35">
        <v>44013</v>
      </c>
      <c r="E884" s="34" t="s">
        <v>28156</v>
      </c>
      <c r="F884" s="34" t="s">
        <v>27326</v>
      </c>
      <c r="G884" s="36">
        <v>40000</v>
      </c>
      <c r="H884" s="36">
        <v>40000</v>
      </c>
      <c r="I884" s="34" t="s">
        <v>9762</v>
      </c>
      <c r="J884" s="34" t="s">
        <v>9763</v>
      </c>
      <c r="K884" s="36">
        <v>40000</v>
      </c>
      <c r="L884" s="34" t="s">
        <v>9764</v>
      </c>
      <c r="M884" s="6">
        <f t="shared" si="13"/>
        <v>1</v>
      </c>
    </row>
    <row r="885" spans="1:18" hidden="1">
      <c r="A885" s="34" t="s">
        <v>27165</v>
      </c>
      <c r="B885" s="34" t="s">
        <v>28154</v>
      </c>
      <c r="C885" s="34" t="s">
        <v>28155</v>
      </c>
      <c r="D885" s="35">
        <v>44013</v>
      </c>
      <c r="E885" s="34" t="s">
        <v>28157</v>
      </c>
      <c r="F885" s="34" t="s">
        <v>9875</v>
      </c>
      <c r="G885" s="36">
        <v>-40000</v>
      </c>
      <c r="H885" s="36">
        <v>-40000</v>
      </c>
      <c r="I885" s="34" t="s">
        <v>9762</v>
      </c>
      <c r="J885" s="34" t="s">
        <v>9763</v>
      </c>
      <c r="K885" s="36">
        <v>-40000</v>
      </c>
      <c r="L885" s="34" t="s">
        <v>9764</v>
      </c>
      <c r="M885" s="6" t="e">
        <f t="shared" si="13"/>
        <v>#VALUE!</v>
      </c>
    </row>
    <row r="886" spans="1:18" hidden="1">
      <c r="A886" s="34" t="s">
        <v>27165</v>
      </c>
      <c r="B886" s="34" t="s">
        <v>28158</v>
      </c>
      <c r="C886" s="34" t="s">
        <v>6840</v>
      </c>
      <c r="D886" s="35">
        <v>44032</v>
      </c>
      <c r="E886" s="34" t="s">
        <v>6841</v>
      </c>
      <c r="F886" s="34" t="s">
        <v>27852</v>
      </c>
      <c r="G886" s="36">
        <v>21000</v>
      </c>
      <c r="H886" s="36">
        <v>21000</v>
      </c>
      <c r="I886" s="34" t="s">
        <v>9762</v>
      </c>
      <c r="J886" s="34" t="s">
        <v>9763</v>
      </c>
      <c r="K886" s="36">
        <v>21000</v>
      </c>
      <c r="L886" s="34" t="s">
        <v>9764</v>
      </c>
      <c r="M886" s="6">
        <f t="shared" si="13"/>
        <v>1</v>
      </c>
    </row>
    <row r="887" spans="1:18">
      <c r="A887" s="34" t="s">
        <v>27165</v>
      </c>
      <c r="B887" s="34" t="s">
        <v>28158</v>
      </c>
      <c r="C887" s="34" t="s">
        <v>6840</v>
      </c>
      <c r="D887" s="35">
        <v>44032</v>
      </c>
      <c r="E887" s="34" t="s">
        <v>28159</v>
      </c>
      <c r="F887" s="34" t="s">
        <v>9875</v>
      </c>
      <c r="G887" s="36">
        <v>-21000</v>
      </c>
      <c r="H887" s="36">
        <v>-21000</v>
      </c>
      <c r="I887" s="34" t="s">
        <v>9762</v>
      </c>
      <c r="J887" s="34" t="s">
        <v>9763</v>
      </c>
      <c r="K887" s="36">
        <v>-21000</v>
      </c>
      <c r="L887" s="34" t="s">
        <v>9764</v>
      </c>
      <c r="M887" s="6">
        <f t="shared" si="13"/>
        <v>18</v>
      </c>
      <c r="N887" s="6" t="str">
        <f>MID(E887,M887,10)</f>
        <v>PO63000514</v>
      </c>
      <c r="O887" s="6">
        <f>FIND("-",E887)</f>
        <v>28</v>
      </c>
      <c r="P887" s="6" t="str">
        <f>MID(E887,O887+1,2)</f>
        <v>2</v>
      </c>
      <c r="Q887" s="34" t="str">
        <f>C887</f>
        <v>63CIO0886</v>
      </c>
      <c r="R887" s="36">
        <f>-G887</f>
        <v>21000</v>
      </c>
    </row>
    <row r="888" spans="1:18" hidden="1">
      <c r="A888" s="34" t="s">
        <v>27165</v>
      </c>
      <c r="B888" s="34" t="s">
        <v>28160</v>
      </c>
      <c r="C888" s="34" t="s">
        <v>7013</v>
      </c>
      <c r="D888" s="35">
        <v>44041</v>
      </c>
      <c r="E888" s="34" t="s">
        <v>7014</v>
      </c>
      <c r="F888" s="34" t="s">
        <v>27848</v>
      </c>
      <c r="G888" s="36">
        <v>12600</v>
      </c>
      <c r="H888" s="36">
        <v>12600</v>
      </c>
      <c r="I888" s="34" t="s">
        <v>9762</v>
      </c>
      <c r="J888" s="34" t="s">
        <v>9763</v>
      </c>
      <c r="K888" s="36">
        <v>12600</v>
      </c>
      <c r="L888" s="34" t="s">
        <v>9764</v>
      </c>
      <c r="M888" s="6">
        <f t="shared" si="13"/>
        <v>1</v>
      </c>
    </row>
    <row r="889" spans="1:18">
      <c r="A889" s="34" t="s">
        <v>27165</v>
      </c>
      <c r="B889" s="34" t="s">
        <v>28160</v>
      </c>
      <c r="C889" s="34" t="s">
        <v>7013</v>
      </c>
      <c r="D889" s="35">
        <v>44041</v>
      </c>
      <c r="E889" s="34" t="s">
        <v>28161</v>
      </c>
      <c r="F889" s="34" t="s">
        <v>9875</v>
      </c>
      <c r="G889" s="36">
        <v>-12600</v>
      </c>
      <c r="H889" s="36">
        <v>-12600</v>
      </c>
      <c r="I889" s="34" t="s">
        <v>9762</v>
      </c>
      <c r="J889" s="34" t="s">
        <v>9763</v>
      </c>
      <c r="K889" s="36">
        <v>-12600</v>
      </c>
      <c r="L889" s="34" t="s">
        <v>9764</v>
      </c>
      <c r="M889" s="6">
        <f t="shared" si="13"/>
        <v>18</v>
      </c>
      <c r="N889" s="6" t="str">
        <f>MID(E889,M889,10)</f>
        <v>PO63000487</v>
      </c>
      <c r="O889" s="6">
        <f>FIND("-",E889)</f>
        <v>28</v>
      </c>
      <c r="P889" s="6" t="str">
        <f>MID(E889,O889+1,2)</f>
        <v>2</v>
      </c>
      <c r="Q889" s="34" t="str">
        <f>C889</f>
        <v>63CIO0887</v>
      </c>
      <c r="R889" s="36">
        <f>-G889</f>
        <v>12600</v>
      </c>
    </row>
    <row r="890" spans="1:18" hidden="1">
      <c r="A890" s="34" t="s">
        <v>27165</v>
      </c>
      <c r="B890" s="34" t="s">
        <v>28162</v>
      </c>
      <c r="C890" s="34" t="s">
        <v>7361</v>
      </c>
      <c r="D890" s="35">
        <v>44033</v>
      </c>
      <c r="E890" s="34" t="s">
        <v>7362</v>
      </c>
      <c r="F890" s="34" t="s">
        <v>27503</v>
      </c>
      <c r="G890" s="36">
        <v>38000</v>
      </c>
      <c r="H890" s="36">
        <v>38000</v>
      </c>
      <c r="I890" s="34" t="s">
        <v>9762</v>
      </c>
      <c r="J890" s="34" t="s">
        <v>9763</v>
      </c>
      <c r="K890" s="36">
        <v>38000</v>
      </c>
      <c r="L890" s="34" t="s">
        <v>9764</v>
      </c>
      <c r="M890" s="6">
        <f t="shared" si="13"/>
        <v>1</v>
      </c>
    </row>
    <row r="891" spans="1:18">
      <c r="A891" s="34" t="s">
        <v>27165</v>
      </c>
      <c r="B891" s="34" t="s">
        <v>28162</v>
      </c>
      <c r="C891" s="34" t="s">
        <v>7361</v>
      </c>
      <c r="D891" s="35">
        <v>44033</v>
      </c>
      <c r="E891" s="34" t="s">
        <v>28163</v>
      </c>
      <c r="F891" s="34" t="s">
        <v>9875</v>
      </c>
      <c r="G891" s="36">
        <v>-38000</v>
      </c>
      <c r="H891" s="36">
        <v>-38000</v>
      </c>
      <c r="I891" s="34" t="s">
        <v>9762</v>
      </c>
      <c r="J891" s="34" t="s">
        <v>9763</v>
      </c>
      <c r="K891" s="36">
        <v>-38000</v>
      </c>
      <c r="L891" s="34" t="s">
        <v>9764</v>
      </c>
      <c r="M891" s="6">
        <f t="shared" si="13"/>
        <v>18</v>
      </c>
      <c r="N891" s="6" t="str">
        <f>MID(E891,M891,10)</f>
        <v>PO63000429</v>
      </c>
      <c r="O891" s="6">
        <f>FIND("-",E891)</f>
        <v>28</v>
      </c>
      <c r="P891" s="6" t="str">
        <f>MID(E891,O891+1,2)</f>
        <v>3</v>
      </c>
      <c r="Q891" s="34" t="str">
        <f>C891</f>
        <v>63CIO0888</v>
      </c>
      <c r="R891" s="36">
        <f>-G891</f>
        <v>38000</v>
      </c>
    </row>
    <row r="892" spans="1:18" hidden="1">
      <c r="A892" s="34" t="s">
        <v>27165</v>
      </c>
      <c r="B892" s="34" t="s">
        <v>28164</v>
      </c>
      <c r="C892" s="34" t="s">
        <v>6979</v>
      </c>
      <c r="D892" s="35">
        <v>44033</v>
      </c>
      <c r="E892" s="34" t="s">
        <v>6980</v>
      </c>
      <c r="F892" s="34" t="s">
        <v>27867</v>
      </c>
      <c r="G892" s="36">
        <v>34000</v>
      </c>
      <c r="H892" s="36">
        <v>34000</v>
      </c>
      <c r="I892" s="34" t="s">
        <v>9762</v>
      </c>
      <c r="J892" s="34" t="s">
        <v>9763</v>
      </c>
      <c r="K892" s="36">
        <v>34000</v>
      </c>
      <c r="L892" s="34" t="s">
        <v>9764</v>
      </c>
      <c r="M892" s="6">
        <f t="shared" si="13"/>
        <v>1</v>
      </c>
    </row>
    <row r="893" spans="1:18">
      <c r="A893" s="34" t="s">
        <v>27165</v>
      </c>
      <c r="B893" s="34" t="s">
        <v>28164</v>
      </c>
      <c r="C893" s="34" t="s">
        <v>6979</v>
      </c>
      <c r="D893" s="35">
        <v>44033</v>
      </c>
      <c r="E893" s="34" t="s">
        <v>28165</v>
      </c>
      <c r="F893" s="34" t="s">
        <v>9875</v>
      </c>
      <c r="G893" s="36">
        <v>-34000</v>
      </c>
      <c r="H893" s="36">
        <v>-34000</v>
      </c>
      <c r="I893" s="34" t="s">
        <v>9762</v>
      </c>
      <c r="J893" s="34" t="s">
        <v>9763</v>
      </c>
      <c r="K893" s="36">
        <v>-34000</v>
      </c>
      <c r="L893" s="34" t="s">
        <v>9764</v>
      </c>
      <c r="M893" s="6">
        <f t="shared" si="13"/>
        <v>18</v>
      </c>
      <c r="N893" s="6" t="str">
        <f>MID(E893,M893,10)</f>
        <v>PO63000491</v>
      </c>
      <c r="O893" s="6">
        <f>FIND("-",E893)</f>
        <v>28</v>
      </c>
      <c r="P893" s="6" t="str">
        <f>MID(E893,O893+1,2)</f>
        <v>2</v>
      </c>
      <c r="Q893" s="34" t="str">
        <f>C893</f>
        <v>63CIO0889</v>
      </c>
      <c r="R893" s="36">
        <f>-G893</f>
        <v>34000</v>
      </c>
    </row>
    <row r="894" spans="1:18" hidden="1">
      <c r="A894" s="34" t="s">
        <v>27165</v>
      </c>
      <c r="B894" s="34" t="s">
        <v>28166</v>
      </c>
      <c r="C894" s="34" t="s">
        <v>7577</v>
      </c>
      <c r="D894" s="35">
        <v>44033</v>
      </c>
      <c r="E894" s="34" t="s">
        <v>7578</v>
      </c>
      <c r="F894" s="34" t="s">
        <v>27467</v>
      </c>
      <c r="G894" s="36">
        <v>25500</v>
      </c>
      <c r="H894" s="36">
        <v>25500</v>
      </c>
      <c r="I894" s="34" t="s">
        <v>9762</v>
      </c>
      <c r="J894" s="34" t="s">
        <v>9763</v>
      </c>
      <c r="K894" s="36">
        <v>25500</v>
      </c>
      <c r="L894" s="34" t="s">
        <v>9764</v>
      </c>
      <c r="M894" s="6">
        <f t="shared" si="13"/>
        <v>1</v>
      </c>
    </row>
    <row r="895" spans="1:18">
      <c r="A895" s="34" t="s">
        <v>27165</v>
      </c>
      <c r="B895" s="34" t="s">
        <v>28166</v>
      </c>
      <c r="C895" s="34" t="s">
        <v>7577</v>
      </c>
      <c r="D895" s="35">
        <v>44033</v>
      </c>
      <c r="E895" s="34" t="s">
        <v>28167</v>
      </c>
      <c r="F895" s="34" t="s">
        <v>9875</v>
      </c>
      <c r="G895" s="36">
        <v>-25500</v>
      </c>
      <c r="H895" s="36">
        <v>-25500</v>
      </c>
      <c r="I895" s="34" t="s">
        <v>9762</v>
      </c>
      <c r="J895" s="34" t="s">
        <v>9763</v>
      </c>
      <c r="K895" s="36">
        <v>-25500</v>
      </c>
      <c r="L895" s="34" t="s">
        <v>9764</v>
      </c>
      <c r="M895" s="6">
        <f t="shared" si="13"/>
        <v>18</v>
      </c>
      <c r="N895" s="6" t="str">
        <f>MID(E895,M895,10)</f>
        <v>PO63000387</v>
      </c>
      <c r="O895" s="6">
        <f>FIND("-",E895)</f>
        <v>28</v>
      </c>
      <c r="P895" s="6" t="str">
        <f>MID(E895,O895+1,2)</f>
        <v>4</v>
      </c>
      <c r="Q895" s="34" t="str">
        <f>C895</f>
        <v>63CIO0890</v>
      </c>
      <c r="R895" s="36">
        <f>-G895</f>
        <v>25500</v>
      </c>
    </row>
    <row r="896" spans="1:18" hidden="1">
      <c r="A896" s="34" t="s">
        <v>27165</v>
      </c>
      <c r="B896" s="34" t="s">
        <v>28168</v>
      </c>
      <c r="C896" s="34" t="s">
        <v>7007</v>
      </c>
      <c r="D896" s="35">
        <v>44034</v>
      </c>
      <c r="E896" s="34" t="s">
        <v>7008</v>
      </c>
      <c r="F896" s="34" t="s">
        <v>27831</v>
      </c>
      <c r="G896" s="36">
        <v>25000</v>
      </c>
      <c r="H896" s="36">
        <v>25000</v>
      </c>
      <c r="I896" s="34" t="s">
        <v>9762</v>
      </c>
      <c r="J896" s="34" t="s">
        <v>9763</v>
      </c>
      <c r="K896" s="36">
        <v>25000</v>
      </c>
      <c r="L896" s="34" t="s">
        <v>9764</v>
      </c>
      <c r="M896" s="6">
        <f t="shared" si="13"/>
        <v>1</v>
      </c>
    </row>
    <row r="897" spans="1:18">
      <c r="A897" s="34" t="s">
        <v>27165</v>
      </c>
      <c r="B897" s="34" t="s">
        <v>28168</v>
      </c>
      <c r="C897" s="34" t="s">
        <v>7007</v>
      </c>
      <c r="D897" s="35">
        <v>44034</v>
      </c>
      <c r="E897" s="34" t="s">
        <v>28169</v>
      </c>
      <c r="F897" s="34" t="s">
        <v>9875</v>
      </c>
      <c r="G897" s="36">
        <v>-25000</v>
      </c>
      <c r="H897" s="36">
        <v>-25000</v>
      </c>
      <c r="I897" s="34" t="s">
        <v>9762</v>
      </c>
      <c r="J897" s="34" t="s">
        <v>9763</v>
      </c>
      <c r="K897" s="36">
        <v>-25000</v>
      </c>
      <c r="L897" s="34" t="s">
        <v>9764</v>
      </c>
      <c r="M897" s="6">
        <f t="shared" si="13"/>
        <v>18</v>
      </c>
      <c r="N897" s="6" t="str">
        <f>MID(E897,M897,10)</f>
        <v>PO63000489</v>
      </c>
      <c r="O897" s="6">
        <f>FIND("-",E897)</f>
        <v>28</v>
      </c>
      <c r="P897" s="6" t="str">
        <f>MID(E897,O897+1,2)</f>
        <v>2</v>
      </c>
      <c r="Q897" s="34" t="str">
        <f>C897</f>
        <v>63CIO0891</v>
      </c>
      <c r="R897" s="36">
        <f>-G897</f>
        <v>25000</v>
      </c>
    </row>
    <row r="898" spans="1:18" hidden="1">
      <c r="A898" s="34" t="s">
        <v>27165</v>
      </c>
      <c r="B898" s="34" t="s">
        <v>28170</v>
      </c>
      <c r="C898" s="34" t="s">
        <v>6690</v>
      </c>
      <c r="D898" s="35">
        <v>44033</v>
      </c>
      <c r="E898" s="34" t="s">
        <v>6691</v>
      </c>
      <c r="F898" s="34" t="s">
        <v>27861</v>
      </c>
      <c r="G898" s="36">
        <v>50000</v>
      </c>
      <c r="H898" s="36">
        <v>50000</v>
      </c>
      <c r="I898" s="34" t="s">
        <v>9762</v>
      </c>
      <c r="J898" s="34" t="s">
        <v>9763</v>
      </c>
      <c r="K898" s="36">
        <v>50000</v>
      </c>
      <c r="L898" s="34" t="s">
        <v>9764</v>
      </c>
      <c r="M898" s="6">
        <f t="shared" si="13"/>
        <v>1</v>
      </c>
    </row>
    <row r="899" spans="1:18">
      <c r="A899" s="34" t="s">
        <v>27165</v>
      </c>
      <c r="B899" s="34" t="s">
        <v>28170</v>
      </c>
      <c r="C899" s="34" t="s">
        <v>6690</v>
      </c>
      <c r="D899" s="35">
        <v>44033</v>
      </c>
      <c r="E899" s="34" t="s">
        <v>28171</v>
      </c>
      <c r="F899" s="34" t="s">
        <v>9875</v>
      </c>
      <c r="G899" s="36">
        <v>-50000</v>
      </c>
      <c r="H899" s="36">
        <v>-50000</v>
      </c>
      <c r="I899" s="34" t="s">
        <v>9762</v>
      </c>
      <c r="J899" s="34" t="s">
        <v>9763</v>
      </c>
      <c r="K899" s="36">
        <v>-50000</v>
      </c>
      <c r="L899" s="34" t="s">
        <v>9764</v>
      </c>
      <c r="M899" s="6">
        <f t="shared" ref="M899:M962" si="14">FIND("PO",E899)</f>
        <v>18</v>
      </c>
      <c r="N899" s="6" t="str">
        <f>MID(E899,M899,10)</f>
        <v>PO63000536</v>
      </c>
      <c r="O899" s="6">
        <f>FIND("-",E899)</f>
        <v>28</v>
      </c>
      <c r="P899" s="6" t="str">
        <f>MID(E899,O899+1,2)</f>
        <v>2</v>
      </c>
      <c r="Q899" s="34" t="str">
        <f>C899</f>
        <v>63CIO0892</v>
      </c>
      <c r="R899" s="36">
        <f>-G899</f>
        <v>50000</v>
      </c>
    </row>
    <row r="900" spans="1:18" hidden="1">
      <c r="A900" s="34" t="s">
        <v>27165</v>
      </c>
      <c r="B900" s="34" t="s">
        <v>28172</v>
      </c>
      <c r="C900" s="34" t="s">
        <v>7257</v>
      </c>
      <c r="D900" s="35">
        <v>44033</v>
      </c>
      <c r="E900" s="34" t="s">
        <v>7258</v>
      </c>
      <c r="F900" s="34" t="s">
        <v>27479</v>
      </c>
      <c r="G900" s="36">
        <v>30000</v>
      </c>
      <c r="H900" s="36">
        <v>30000</v>
      </c>
      <c r="I900" s="34" t="s">
        <v>9762</v>
      </c>
      <c r="J900" s="34" t="s">
        <v>9763</v>
      </c>
      <c r="K900" s="36">
        <v>30000</v>
      </c>
      <c r="L900" s="34" t="s">
        <v>9764</v>
      </c>
      <c r="M900" s="6">
        <f t="shared" si="14"/>
        <v>1</v>
      </c>
    </row>
    <row r="901" spans="1:18">
      <c r="A901" s="34" t="s">
        <v>27165</v>
      </c>
      <c r="B901" s="34" t="s">
        <v>28172</v>
      </c>
      <c r="C901" s="34" t="s">
        <v>7257</v>
      </c>
      <c r="D901" s="35">
        <v>44033</v>
      </c>
      <c r="E901" s="34" t="s">
        <v>28173</v>
      </c>
      <c r="F901" s="34" t="s">
        <v>9875</v>
      </c>
      <c r="G901" s="36">
        <v>-30000</v>
      </c>
      <c r="H901" s="36">
        <v>-30000</v>
      </c>
      <c r="I901" s="34" t="s">
        <v>9762</v>
      </c>
      <c r="J901" s="34" t="s">
        <v>9763</v>
      </c>
      <c r="K901" s="36">
        <v>-30000</v>
      </c>
      <c r="L901" s="34" t="s">
        <v>9764</v>
      </c>
      <c r="M901" s="6">
        <f t="shared" si="14"/>
        <v>18</v>
      </c>
      <c r="N901" s="6" t="str">
        <f>MID(E901,M901,10)</f>
        <v>PO63000443</v>
      </c>
      <c r="O901" s="6">
        <f>FIND("-",E901)</f>
        <v>28</v>
      </c>
      <c r="P901" s="6" t="str">
        <f>MID(E901,O901+1,2)</f>
        <v>3</v>
      </c>
      <c r="Q901" s="34" t="str">
        <f>C901</f>
        <v>63CIO0893</v>
      </c>
      <c r="R901" s="36">
        <f>-G901</f>
        <v>30000</v>
      </c>
    </row>
    <row r="902" spans="1:18" hidden="1">
      <c r="A902" s="34" t="s">
        <v>27165</v>
      </c>
      <c r="B902" s="34" t="s">
        <v>28174</v>
      </c>
      <c r="C902" s="34" t="s">
        <v>7313</v>
      </c>
      <c r="D902" s="35">
        <v>44033</v>
      </c>
      <c r="E902" s="34" t="s">
        <v>7314</v>
      </c>
      <c r="F902" s="34" t="s">
        <v>27467</v>
      </c>
      <c r="G902" s="36">
        <v>22500</v>
      </c>
      <c r="H902" s="36">
        <v>22500</v>
      </c>
      <c r="I902" s="34" t="s">
        <v>9762</v>
      </c>
      <c r="J902" s="34" t="s">
        <v>9763</v>
      </c>
      <c r="K902" s="36">
        <v>22500</v>
      </c>
      <c r="L902" s="34" t="s">
        <v>9764</v>
      </c>
      <c r="M902" s="6">
        <f t="shared" si="14"/>
        <v>1</v>
      </c>
    </row>
    <row r="903" spans="1:18">
      <c r="A903" s="34" t="s">
        <v>27165</v>
      </c>
      <c r="B903" s="34" t="s">
        <v>28174</v>
      </c>
      <c r="C903" s="34" t="s">
        <v>7313</v>
      </c>
      <c r="D903" s="35">
        <v>44033</v>
      </c>
      <c r="E903" s="34" t="s">
        <v>28175</v>
      </c>
      <c r="F903" s="34" t="s">
        <v>9875</v>
      </c>
      <c r="G903" s="36">
        <v>-22500</v>
      </c>
      <c r="H903" s="36">
        <v>-22500</v>
      </c>
      <c r="I903" s="34" t="s">
        <v>9762</v>
      </c>
      <c r="J903" s="34" t="s">
        <v>9763</v>
      </c>
      <c r="K903" s="36">
        <v>-22500</v>
      </c>
      <c r="L903" s="34" t="s">
        <v>9764</v>
      </c>
      <c r="M903" s="6">
        <f t="shared" si="14"/>
        <v>18</v>
      </c>
      <c r="N903" s="6" t="str">
        <f>MID(E903,M903,10)</f>
        <v>PO63000435</v>
      </c>
      <c r="O903" s="6">
        <f>FIND("-",E903)</f>
        <v>28</v>
      </c>
      <c r="P903" s="6" t="str">
        <f>MID(E903,O903+1,2)</f>
        <v>3</v>
      </c>
      <c r="Q903" s="34" t="str">
        <f>C903</f>
        <v>63CIO0894</v>
      </c>
      <c r="R903" s="36">
        <f>-G903</f>
        <v>22500</v>
      </c>
    </row>
    <row r="904" spans="1:18" hidden="1">
      <c r="A904" s="34" t="s">
        <v>27165</v>
      </c>
      <c r="B904" s="34" t="s">
        <v>28176</v>
      </c>
      <c r="C904" s="34" t="s">
        <v>7671</v>
      </c>
      <c r="D904" s="35">
        <v>44034</v>
      </c>
      <c r="E904" s="34" t="s">
        <v>28177</v>
      </c>
      <c r="F904" s="34" t="s">
        <v>27244</v>
      </c>
      <c r="G904" s="36">
        <v>77000</v>
      </c>
      <c r="H904" s="36">
        <v>77000</v>
      </c>
      <c r="I904" s="34" t="s">
        <v>9762</v>
      </c>
      <c r="J904" s="34" t="s">
        <v>9763</v>
      </c>
      <c r="K904" s="36">
        <v>77000</v>
      </c>
      <c r="L904" s="34" t="s">
        <v>9764</v>
      </c>
      <c r="M904" s="6">
        <f t="shared" si="14"/>
        <v>1</v>
      </c>
    </row>
    <row r="905" spans="1:18">
      <c r="A905" s="34" t="s">
        <v>27165</v>
      </c>
      <c r="B905" s="34" t="s">
        <v>28176</v>
      </c>
      <c r="C905" s="34" t="s">
        <v>7671</v>
      </c>
      <c r="D905" s="35">
        <v>44034</v>
      </c>
      <c r="E905" s="34" t="s">
        <v>28178</v>
      </c>
      <c r="F905" s="34" t="s">
        <v>9875</v>
      </c>
      <c r="G905" s="36">
        <v>-77000</v>
      </c>
      <c r="H905" s="36">
        <v>-77000</v>
      </c>
      <c r="I905" s="34" t="s">
        <v>9762</v>
      </c>
      <c r="J905" s="34" t="s">
        <v>9763</v>
      </c>
      <c r="K905" s="36">
        <v>-77000</v>
      </c>
      <c r="L905" s="34" t="s">
        <v>9764</v>
      </c>
      <c r="M905" s="6">
        <f t="shared" si="14"/>
        <v>18</v>
      </c>
      <c r="N905" s="6" t="str">
        <f>MID(E905,M905,10)</f>
        <v>PO63000375</v>
      </c>
      <c r="O905" s="6">
        <f>FIND("-",E905)</f>
        <v>28</v>
      </c>
      <c r="P905" s="6" t="str">
        <f>MID(E905,O905+1,2)</f>
        <v>4</v>
      </c>
      <c r="Q905" s="34" t="str">
        <f>C905</f>
        <v>63CIO0895</v>
      </c>
      <c r="R905" s="36">
        <f>-G905</f>
        <v>77000</v>
      </c>
    </row>
    <row r="906" spans="1:18" hidden="1">
      <c r="A906" s="34" t="s">
        <v>27165</v>
      </c>
      <c r="B906" s="34" t="s">
        <v>28179</v>
      </c>
      <c r="C906" s="34" t="s">
        <v>7628</v>
      </c>
      <c r="D906" s="35">
        <v>44034</v>
      </c>
      <c r="E906" s="34" t="s">
        <v>7629</v>
      </c>
      <c r="F906" s="34" t="s">
        <v>27241</v>
      </c>
      <c r="G906" s="36">
        <v>22000</v>
      </c>
      <c r="H906" s="36">
        <v>22000</v>
      </c>
      <c r="I906" s="34" t="s">
        <v>9762</v>
      </c>
      <c r="J906" s="34" t="s">
        <v>9763</v>
      </c>
      <c r="K906" s="36">
        <v>22000</v>
      </c>
      <c r="L906" s="34" t="s">
        <v>9764</v>
      </c>
      <c r="M906" s="6">
        <f t="shared" si="14"/>
        <v>1</v>
      </c>
    </row>
    <row r="907" spans="1:18">
      <c r="A907" s="34" t="s">
        <v>27165</v>
      </c>
      <c r="B907" s="34" t="s">
        <v>28179</v>
      </c>
      <c r="C907" s="34" t="s">
        <v>7628</v>
      </c>
      <c r="D907" s="35">
        <v>44034</v>
      </c>
      <c r="E907" s="34" t="s">
        <v>28180</v>
      </c>
      <c r="F907" s="34" t="s">
        <v>9875</v>
      </c>
      <c r="G907" s="36">
        <v>-22000</v>
      </c>
      <c r="H907" s="36">
        <v>-22000</v>
      </c>
      <c r="I907" s="34" t="s">
        <v>9762</v>
      </c>
      <c r="J907" s="34" t="s">
        <v>9763</v>
      </c>
      <c r="K907" s="36">
        <v>-22000</v>
      </c>
      <c r="L907" s="34" t="s">
        <v>9764</v>
      </c>
      <c r="M907" s="6">
        <f t="shared" si="14"/>
        <v>18</v>
      </c>
      <c r="N907" s="6" t="str">
        <f>MID(E907,M907,10)</f>
        <v>PO63000379</v>
      </c>
      <c r="O907" s="6">
        <f>FIND("-",E907)</f>
        <v>28</v>
      </c>
      <c r="P907" s="6" t="str">
        <f>MID(E907,O907+1,2)</f>
        <v>4</v>
      </c>
      <c r="Q907" s="34" t="str">
        <f>C907</f>
        <v>63CIO0896</v>
      </c>
      <c r="R907" s="36">
        <f>-G907</f>
        <v>22000</v>
      </c>
    </row>
    <row r="908" spans="1:18" hidden="1">
      <c r="A908" s="34" t="s">
        <v>27165</v>
      </c>
      <c r="B908" s="34" t="s">
        <v>28181</v>
      </c>
      <c r="C908" s="34" t="s">
        <v>7657</v>
      </c>
      <c r="D908" s="35">
        <v>44034</v>
      </c>
      <c r="E908" s="34" t="s">
        <v>7658</v>
      </c>
      <c r="F908" s="34" t="s">
        <v>27238</v>
      </c>
      <c r="G908" s="36">
        <v>25000</v>
      </c>
      <c r="H908" s="36">
        <v>25000</v>
      </c>
      <c r="I908" s="34" t="s">
        <v>9762</v>
      </c>
      <c r="J908" s="34" t="s">
        <v>9763</v>
      </c>
      <c r="K908" s="36">
        <v>25000</v>
      </c>
      <c r="L908" s="34" t="s">
        <v>9764</v>
      </c>
      <c r="M908" s="6">
        <f t="shared" si="14"/>
        <v>1</v>
      </c>
    </row>
    <row r="909" spans="1:18">
      <c r="A909" s="34" t="s">
        <v>27165</v>
      </c>
      <c r="B909" s="34" t="s">
        <v>28181</v>
      </c>
      <c r="C909" s="34" t="s">
        <v>7657</v>
      </c>
      <c r="D909" s="35">
        <v>44034</v>
      </c>
      <c r="E909" s="34" t="s">
        <v>28182</v>
      </c>
      <c r="F909" s="34" t="s">
        <v>9875</v>
      </c>
      <c r="G909" s="36">
        <v>-25000</v>
      </c>
      <c r="H909" s="36">
        <v>-25000</v>
      </c>
      <c r="I909" s="34" t="s">
        <v>9762</v>
      </c>
      <c r="J909" s="34" t="s">
        <v>9763</v>
      </c>
      <c r="K909" s="36">
        <v>-25000</v>
      </c>
      <c r="L909" s="34" t="s">
        <v>9764</v>
      </c>
      <c r="M909" s="6">
        <f t="shared" si="14"/>
        <v>18</v>
      </c>
      <c r="N909" s="6" t="str">
        <f>MID(E909,M909,10)</f>
        <v>PO63000376</v>
      </c>
      <c r="O909" s="6">
        <f>FIND("-",E909)</f>
        <v>28</v>
      </c>
      <c r="P909" s="6" t="str">
        <f>MID(E909,O909+1,2)</f>
        <v>4</v>
      </c>
      <c r="Q909" s="34" t="str">
        <f>C909</f>
        <v>63CIO0897</v>
      </c>
      <c r="R909" s="36">
        <f>-G909</f>
        <v>25000</v>
      </c>
    </row>
    <row r="910" spans="1:18" hidden="1">
      <c r="A910" s="34" t="s">
        <v>27165</v>
      </c>
      <c r="B910" s="34" t="s">
        <v>28183</v>
      </c>
      <c r="C910" s="34" t="s">
        <v>8073</v>
      </c>
      <c r="D910" s="35">
        <v>44035</v>
      </c>
      <c r="E910" s="34" t="s">
        <v>8074</v>
      </c>
      <c r="F910" s="34" t="s">
        <v>27464</v>
      </c>
      <c r="G910" s="36">
        <v>18000</v>
      </c>
      <c r="H910" s="36">
        <v>18000</v>
      </c>
      <c r="I910" s="34" t="s">
        <v>9762</v>
      </c>
      <c r="J910" s="34" t="s">
        <v>9763</v>
      </c>
      <c r="K910" s="36">
        <v>18000</v>
      </c>
      <c r="L910" s="34" t="s">
        <v>9764</v>
      </c>
      <c r="M910" s="6">
        <f t="shared" si="14"/>
        <v>1</v>
      </c>
    </row>
    <row r="911" spans="1:18">
      <c r="A911" s="34" t="s">
        <v>27165</v>
      </c>
      <c r="B911" s="34" t="s">
        <v>28183</v>
      </c>
      <c r="C911" s="34" t="s">
        <v>8073</v>
      </c>
      <c r="D911" s="35">
        <v>44035</v>
      </c>
      <c r="E911" s="34" t="s">
        <v>28184</v>
      </c>
      <c r="F911" s="34" t="s">
        <v>9875</v>
      </c>
      <c r="G911" s="36">
        <v>-18000</v>
      </c>
      <c r="H911" s="36">
        <v>-18000</v>
      </c>
      <c r="I911" s="34" t="s">
        <v>9762</v>
      </c>
      <c r="J911" s="34" t="s">
        <v>9763</v>
      </c>
      <c r="K911" s="36">
        <v>-18000</v>
      </c>
      <c r="L911" s="34" t="s">
        <v>9764</v>
      </c>
      <c r="M911" s="6">
        <f t="shared" si="14"/>
        <v>18</v>
      </c>
      <c r="N911" s="6" t="str">
        <f>MID(E911,M911,10)</f>
        <v>PO63000311</v>
      </c>
      <c r="O911" s="6">
        <f>FIND("-",E911)</f>
        <v>28</v>
      </c>
      <c r="P911" s="6" t="str">
        <f>MID(E911,O911+1,2)</f>
        <v>5</v>
      </c>
      <c r="Q911" s="34" t="str">
        <f>C911</f>
        <v>63CIO0898</v>
      </c>
      <c r="R911" s="36">
        <f>-G911</f>
        <v>18000</v>
      </c>
    </row>
    <row r="912" spans="1:18" hidden="1">
      <c r="A912" s="34" t="s">
        <v>27165</v>
      </c>
      <c r="B912" s="34" t="s">
        <v>28185</v>
      </c>
      <c r="C912" s="34" t="s">
        <v>6307</v>
      </c>
      <c r="D912" s="35">
        <v>44035</v>
      </c>
      <c r="E912" s="34" t="s">
        <v>28186</v>
      </c>
      <c r="F912" s="34" t="s">
        <v>28187</v>
      </c>
      <c r="G912" s="36">
        <v>18000</v>
      </c>
      <c r="H912" s="36">
        <v>18000</v>
      </c>
      <c r="I912" s="34" t="s">
        <v>9762</v>
      </c>
      <c r="J912" s="34" t="s">
        <v>9763</v>
      </c>
      <c r="K912" s="36">
        <v>18000</v>
      </c>
      <c r="L912" s="34" t="s">
        <v>9764</v>
      </c>
      <c r="M912" s="6">
        <f t="shared" si="14"/>
        <v>1</v>
      </c>
    </row>
    <row r="913" spans="1:18">
      <c r="A913" s="34" t="s">
        <v>27165</v>
      </c>
      <c r="B913" s="34" t="s">
        <v>28185</v>
      </c>
      <c r="C913" s="34" t="s">
        <v>6307</v>
      </c>
      <c r="D913" s="35">
        <v>44035</v>
      </c>
      <c r="E913" s="34" t="s">
        <v>28188</v>
      </c>
      <c r="F913" s="34" t="s">
        <v>9875</v>
      </c>
      <c r="G913" s="36">
        <v>-18000</v>
      </c>
      <c r="H913" s="36">
        <v>-18000</v>
      </c>
      <c r="I913" s="34" t="s">
        <v>9762</v>
      </c>
      <c r="J913" s="34" t="s">
        <v>9763</v>
      </c>
      <c r="K913" s="36">
        <v>-18000</v>
      </c>
      <c r="L913" s="34" t="s">
        <v>9764</v>
      </c>
      <c r="M913" s="6">
        <f t="shared" si="14"/>
        <v>18</v>
      </c>
      <c r="N913" s="6" t="str">
        <f>MID(E913,M913,10)</f>
        <v>PO63000614</v>
      </c>
      <c r="O913" s="6">
        <f>FIND("-",E913)</f>
        <v>28</v>
      </c>
      <c r="P913" s="6" t="str">
        <f>MID(E913,O913+1,2)</f>
        <v>1</v>
      </c>
      <c r="Q913" s="34" t="str">
        <f>C913</f>
        <v>63CIO0899</v>
      </c>
      <c r="R913" s="36">
        <f>-G913</f>
        <v>18000</v>
      </c>
    </row>
    <row r="914" spans="1:18" hidden="1">
      <c r="A914" s="34" t="s">
        <v>27165</v>
      </c>
      <c r="B914" s="34" t="s">
        <v>28189</v>
      </c>
      <c r="C914" s="34" t="s">
        <v>6993</v>
      </c>
      <c r="D914" s="35">
        <v>44033</v>
      </c>
      <c r="E914" s="34" t="s">
        <v>6994</v>
      </c>
      <c r="F914" s="34" t="s">
        <v>27870</v>
      </c>
      <c r="G914" s="36">
        <v>65500</v>
      </c>
      <c r="H914" s="36">
        <v>65500</v>
      </c>
      <c r="I914" s="34" t="s">
        <v>9762</v>
      </c>
      <c r="J914" s="34" t="s">
        <v>9763</v>
      </c>
      <c r="K914" s="36">
        <v>65500</v>
      </c>
      <c r="L914" s="34" t="s">
        <v>9764</v>
      </c>
      <c r="M914" s="6">
        <f t="shared" si="14"/>
        <v>1</v>
      </c>
    </row>
    <row r="915" spans="1:18">
      <c r="A915" s="34" t="s">
        <v>27165</v>
      </c>
      <c r="B915" s="34" t="s">
        <v>28189</v>
      </c>
      <c r="C915" s="34" t="s">
        <v>6993</v>
      </c>
      <c r="D915" s="35">
        <v>44033</v>
      </c>
      <c r="E915" s="34" t="s">
        <v>28190</v>
      </c>
      <c r="F915" s="34" t="s">
        <v>9875</v>
      </c>
      <c r="G915" s="36">
        <v>-65500</v>
      </c>
      <c r="H915" s="36">
        <v>-65500</v>
      </c>
      <c r="I915" s="34" t="s">
        <v>9762</v>
      </c>
      <c r="J915" s="34" t="s">
        <v>9763</v>
      </c>
      <c r="K915" s="36">
        <v>-65500</v>
      </c>
      <c r="L915" s="34" t="s">
        <v>9764</v>
      </c>
      <c r="M915" s="6">
        <f t="shared" si="14"/>
        <v>18</v>
      </c>
      <c r="N915" s="6" t="str">
        <f>MID(E915,M915,10)</f>
        <v>PO63000490</v>
      </c>
      <c r="O915" s="6">
        <f>FIND("-",E915)</f>
        <v>28</v>
      </c>
      <c r="P915" s="6" t="str">
        <f>MID(E915,O915+1,2)</f>
        <v>2</v>
      </c>
      <c r="Q915" s="34" t="str">
        <f>C915</f>
        <v>63CIO0900</v>
      </c>
      <c r="R915" s="36">
        <f>-G915</f>
        <v>65500</v>
      </c>
    </row>
    <row r="916" spans="1:18" hidden="1">
      <c r="A916" s="34" t="s">
        <v>27165</v>
      </c>
      <c r="B916" s="34" t="s">
        <v>28191</v>
      </c>
      <c r="C916" s="34" t="s">
        <v>7929</v>
      </c>
      <c r="D916" s="35">
        <v>44034</v>
      </c>
      <c r="E916" s="34" t="s">
        <v>7930</v>
      </c>
      <c r="F916" s="34" t="s">
        <v>27864</v>
      </c>
      <c r="G916" s="36">
        <v>25500</v>
      </c>
      <c r="H916" s="36">
        <v>25500</v>
      </c>
      <c r="I916" s="34" t="s">
        <v>9762</v>
      </c>
      <c r="J916" s="34" t="s">
        <v>9763</v>
      </c>
      <c r="K916" s="36">
        <v>25500</v>
      </c>
      <c r="L916" s="34" t="s">
        <v>9764</v>
      </c>
      <c r="M916" s="6">
        <f t="shared" si="14"/>
        <v>1</v>
      </c>
    </row>
    <row r="917" spans="1:18">
      <c r="A917" s="34" t="s">
        <v>27165</v>
      </c>
      <c r="B917" s="34" t="s">
        <v>28191</v>
      </c>
      <c r="C917" s="34" t="s">
        <v>7929</v>
      </c>
      <c r="D917" s="35">
        <v>44034</v>
      </c>
      <c r="E917" s="34" t="s">
        <v>28192</v>
      </c>
      <c r="F917" s="34" t="s">
        <v>9875</v>
      </c>
      <c r="G917" s="36">
        <v>-25500</v>
      </c>
      <c r="H917" s="36">
        <v>-25500</v>
      </c>
      <c r="I917" s="34" t="s">
        <v>9762</v>
      </c>
      <c r="J917" s="34" t="s">
        <v>9763</v>
      </c>
      <c r="K917" s="36">
        <v>-25500</v>
      </c>
      <c r="L917" s="34" t="s">
        <v>9764</v>
      </c>
      <c r="M917" s="6">
        <f t="shared" si="14"/>
        <v>18</v>
      </c>
      <c r="N917" s="6" t="str">
        <f>MID(E917,M917,10)</f>
        <v>PO63000329</v>
      </c>
      <c r="O917" s="6">
        <f>FIND("-",E917)</f>
        <v>28</v>
      </c>
      <c r="P917" s="6" t="str">
        <f>MID(E917,O917+1,2)</f>
        <v>4</v>
      </c>
      <c r="Q917" s="34" t="str">
        <f>C917</f>
        <v>63CIO0901</v>
      </c>
      <c r="R917" s="36">
        <f>-G917</f>
        <v>25500</v>
      </c>
    </row>
    <row r="918" spans="1:18" hidden="1">
      <c r="A918" s="34" t="s">
        <v>27165</v>
      </c>
      <c r="B918" s="34" t="s">
        <v>28193</v>
      </c>
      <c r="C918" s="34" t="s">
        <v>6084</v>
      </c>
      <c r="D918" s="35">
        <v>44029</v>
      </c>
      <c r="E918" s="34" t="s">
        <v>6085</v>
      </c>
      <c r="F918" s="34" t="s">
        <v>28194</v>
      </c>
      <c r="G918" s="36">
        <v>24459</v>
      </c>
      <c r="H918" s="36">
        <v>24459</v>
      </c>
      <c r="I918" s="34" t="s">
        <v>9762</v>
      </c>
      <c r="J918" s="34" t="s">
        <v>9763</v>
      </c>
      <c r="K918" s="36">
        <v>24459</v>
      </c>
      <c r="L918" s="34" t="s">
        <v>9764</v>
      </c>
      <c r="M918" s="6">
        <f t="shared" si="14"/>
        <v>1</v>
      </c>
    </row>
    <row r="919" spans="1:18" hidden="1">
      <c r="A919" s="34" t="s">
        <v>27165</v>
      </c>
      <c r="B919" s="34" t="s">
        <v>28193</v>
      </c>
      <c r="C919" s="34" t="s">
        <v>6084</v>
      </c>
      <c r="D919" s="35">
        <v>44029</v>
      </c>
      <c r="E919" s="34" t="s">
        <v>28195</v>
      </c>
      <c r="F919" s="34" t="s">
        <v>28194</v>
      </c>
      <c r="G919" s="36">
        <v>1712.13</v>
      </c>
      <c r="H919" s="36">
        <v>1712.13</v>
      </c>
      <c r="I919" s="34" t="s">
        <v>9762</v>
      </c>
      <c r="J919" s="34" t="s">
        <v>9763</v>
      </c>
      <c r="K919" s="36">
        <v>1712.13</v>
      </c>
      <c r="L919" s="34" t="s">
        <v>9764</v>
      </c>
      <c r="M919" s="6" t="e">
        <f t="shared" si="14"/>
        <v>#VALUE!</v>
      </c>
    </row>
    <row r="920" spans="1:18" hidden="1">
      <c r="A920" s="34" t="s">
        <v>27165</v>
      </c>
      <c r="B920" s="34" t="s">
        <v>28193</v>
      </c>
      <c r="C920" s="34" t="s">
        <v>6084</v>
      </c>
      <c r="D920" s="35">
        <v>44029</v>
      </c>
      <c r="E920" s="34" t="s">
        <v>28195</v>
      </c>
      <c r="F920" s="34" t="s">
        <v>9875</v>
      </c>
      <c r="G920" s="36">
        <v>-26171.13</v>
      </c>
      <c r="H920" s="36">
        <v>-26171.13</v>
      </c>
      <c r="I920" s="34" t="s">
        <v>9762</v>
      </c>
      <c r="J920" s="34" t="s">
        <v>9763</v>
      </c>
      <c r="K920" s="36">
        <v>-26171.13</v>
      </c>
      <c r="L920" s="34" t="s">
        <v>9764</v>
      </c>
      <c r="M920" s="6" t="e">
        <f t="shared" si="14"/>
        <v>#VALUE!</v>
      </c>
    </row>
    <row r="921" spans="1:18" hidden="1">
      <c r="A921" s="34" t="s">
        <v>27165</v>
      </c>
      <c r="B921" s="34" t="s">
        <v>28196</v>
      </c>
      <c r="C921" s="34" t="s">
        <v>7992</v>
      </c>
      <c r="D921" s="35">
        <v>44013</v>
      </c>
      <c r="E921" s="34" t="s">
        <v>7993</v>
      </c>
      <c r="F921" s="34" t="s">
        <v>27553</v>
      </c>
      <c r="G921" s="36">
        <v>2800000</v>
      </c>
      <c r="H921" s="36">
        <v>2800000</v>
      </c>
      <c r="I921" s="34" t="s">
        <v>9762</v>
      </c>
      <c r="J921" s="34" t="s">
        <v>9763</v>
      </c>
      <c r="K921" s="36">
        <v>2800000</v>
      </c>
      <c r="L921" s="34" t="s">
        <v>9764</v>
      </c>
      <c r="M921" s="6">
        <f t="shared" si="14"/>
        <v>1</v>
      </c>
    </row>
    <row r="922" spans="1:18" hidden="1">
      <c r="A922" s="34" t="s">
        <v>27165</v>
      </c>
      <c r="B922" s="34" t="s">
        <v>28196</v>
      </c>
      <c r="C922" s="34" t="s">
        <v>7992</v>
      </c>
      <c r="D922" s="35">
        <v>44013</v>
      </c>
      <c r="E922" s="34" t="s">
        <v>28197</v>
      </c>
      <c r="F922" s="34" t="s">
        <v>27553</v>
      </c>
      <c r="G922" s="36">
        <v>196000</v>
      </c>
      <c r="H922" s="36">
        <v>196000</v>
      </c>
      <c r="I922" s="34" t="s">
        <v>9762</v>
      </c>
      <c r="J922" s="34" t="s">
        <v>9763</v>
      </c>
      <c r="K922" s="36">
        <v>196000</v>
      </c>
      <c r="L922" s="34" t="s">
        <v>9764</v>
      </c>
      <c r="M922" s="6" t="e">
        <f t="shared" si="14"/>
        <v>#VALUE!</v>
      </c>
    </row>
    <row r="923" spans="1:18" hidden="1">
      <c r="A923" s="34" t="s">
        <v>27165</v>
      </c>
      <c r="B923" s="34" t="s">
        <v>28196</v>
      </c>
      <c r="C923" s="34" t="s">
        <v>7992</v>
      </c>
      <c r="D923" s="35">
        <v>44013</v>
      </c>
      <c r="E923" s="34" t="s">
        <v>28197</v>
      </c>
      <c r="F923" s="34" t="s">
        <v>9875</v>
      </c>
      <c r="G923" s="36">
        <v>-2996000</v>
      </c>
      <c r="H923" s="36">
        <v>-2996000</v>
      </c>
      <c r="I923" s="34" t="s">
        <v>9762</v>
      </c>
      <c r="J923" s="34" t="s">
        <v>9763</v>
      </c>
      <c r="K923" s="36">
        <v>-2996000</v>
      </c>
      <c r="L923" s="34" t="s">
        <v>9764</v>
      </c>
      <c r="M923" s="6" t="e">
        <f t="shared" si="14"/>
        <v>#VALUE!</v>
      </c>
    </row>
    <row r="924" spans="1:18" hidden="1">
      <c r="A924" s="34" t="s">
        <v>27165</v>
      </c>
      <c r="B924" s="34" t="s">
        <v>28198</v>
      </c>
      <c r="C924" s="34" t="s">
        <v>6607</v>
      </c>
      <c r="D924" s="35">
        <v>44013</v>
      </c>
      <c r="E924" s="34" t="s">
        <v>6608</v>
      </c>
      <c r="F924" s="34" t="s">
        <v>28199</v>
      </c>
      <c r="G924" s="36">
        <v>51000</v>
      </c>
      <c r="H924" s="36">
        <v>51000</v>
      </c>
      <c r="I924" s="34" t="s">
        <v>9762</v>
      </c>
      <c r="J924" s="34" t="s">
        <v>9763</v>
      </c>
      <c r="K924" s="36">
        <v>51000</v>
      </c>
      <c r="L924" s="34" t="s">
        <v>9764</v>
      </c>
      <c r="M924" s="6">
        <f t="shared" si="14"/>
        <v>1</v>
      </c>
    </row>
    <row r="925" spans="1:18" hidden="1">
      <c r="A925" s="34" t="s">
        <v>27165</v>
      </c>
      <c r="B925" s="34" t="s">
        <v>28198</v>
      </c>
      <c r="C925" s="34" t="s">
        <v>6607</v>
      </c>
      <c r="D925" s="35">
        <v>44013</v>
      </c>
      <c r="E925" s="34" t="s">
        <v>28200</v>
      </c>
      <c r="F925" s="34" t="s">
        <v>28199</v>
      </c>
      <c r="G925" s="36">
        <v>3570</v>
      </c>
      <c r="H925" s="36">
        <v>3570</v>
      </c>
      <c r="I925" s="34" t="s">
        <v>9762</v>
      </c>
      <c r="J925" s="34" t="s">
        <v>9763</v>
      </c>
      <c r="K925" s="36">
        <v>3570</v>
      </c>
      <c r="L925" s="34" t="s">
        <v>9764</v>
      </c>
      <c r="M925" s="6" t="e">
        <f t="shared" si="14"/>
        <v>#VALUE!</v>
      </c>
    </row>
    <row r="926" spans="1:18" hidden="1">
      <c r="A926" s="34" t="s">
        <v>27165</v>
      </c>
      <c r="B926" s="34" t="s">
        <v>28198</v>
      </c>
      <c r="C926" s="34" t="s">
        <v>6607</v>
      </c>
      <c r="D926" s="35">
        <v>44013</v>
      </c>
      <c r="E926" s="34" t="s">
        <v>28200</v>
      </c>
      <c r="F926" s="34" t="s">
        <v>9875</v>
      </c>
      <c r="G926" s="36">
        <v>-54570</v>
      </c>
      <c r="H926" s="36">
        <v>-54570</v>
      </c>
      <c r="I926" s="34" t="s">
        <v>9762</v>
      </c>
      <c r="J926" s="34" t="s">
        <v>9763</v>
      </c>
      <c r="K926" s="36">
        <v>-54570</v>
      </c>
      <c r="L926" s="34" t="s">
        <v>9764</v>
      </c>
      <c r="M926" s="6" t="e">
        <f t="shared" si="14"/>
        <v>#VALUE!</v>
      </c>
    </row>
    <row r="927" spans="1:18" hidden="1">
      <c r="A927" s="34" t="s">
        <v>27165</v>
      </c>
      <c r="B927" s="34" t="s">
        <v>28201</v>
      </c>
      <c r="C927" s="34" t="s">
        <v>6419</v>
      </c>
      <c r="D927" s="35">
        <v>44032</v>
      </c>
      <c r="E927" s="34" t="s">
        <v>28202</v>
      </c>
      <c r="F927" s="34" t="s">
        <v>28085</v>
      </c>
      <c r="G927" s="36">
        <v>200000</v>
      </c>
      <c r="H927" s="36">
        <v>200000</v>
      </c>
      <c r="I927" s="34" t="s">
        <v>9762</v>
      </c>
      <c r="J927" s="34" t="s">
        <v>9763</v>
      </c>
      <c r="K927" s="36">
        <v>200000</v>
      </c>
      <c r="L927" s="34" t="s">
        <v>9764</v>
      </c>
      <c r="M927" s="6">
        <f t="shared" si="14"/>
        <v>1</v>
      </c>
    </row>
    <row r="928" spans="1:18" hidden="1">
      <c r="A928" s="34" t="s">
        <v>27165</v>
      </c>
      <c r="B928" s="34" t="s">
        <v>28201</v>
      </c>
      <c r="C928" s="34" t="s">
        <v>6419</v>
      </c>
      <c r="D928" s="35">
        <v>44032</v>
      </c>
      <c r="E928" s="34" t="s">
        <v>28203</v>
      </c>
      <c r="F928" s="34" t="s">
        <v>28085</v>
      </c>
      <c r="G928" s="36">
        <v>14000</v>
      </c>
      <c r="H928" s="36">
        <v>14000</v>
      </c>
      <c r="I928" s="34" t="s">
        <v>9762</v>
      </c>
      <c r="J928" s="34" t="s">
        <v>9763</v>
      </c>
      <c r="K928" s="36">
        <v>14000</v>
      </c>
      <c r="L928" s="34" t="s">
        <v>9764</v>
      </c>
      <c r="M928" s="6" t="e">
        <f t="shared" si="14"/>
        <v>#VALUE!</v>
      </c>
    </row>
    <row r="929" spans="1:13" hidden="1">
      <c r="A929" s="34" t="s">
        <v>27165</v>
      </c>
      <c r="B929" s="34" t="s">
        <v>28201</v>
      </c>
      <c r="C929" s="34" t="s">
        <v>6419</v>
      </c>
      <c r="D929" s="35">
        <v>44032</v>
      </c>
      <c r="E929" s="34" t="s">
        <v>28203</v>
      </c>
      <c r="F929" s="34" t="s">
        <v>9875</v>
      </c>
      <c r="G929" s="36">
        <v>-214000</v>
      </c>
      <c r="H929" s="36">
        <v>-214000</v>
      </c>
      <c r="I929" s="34" t="s">
        <v>9762</v>
      </c>
      <c r="J929" s="34" t="s">
        <v>9763</v>
      </c>
      <c r="K929" s="36">
        <v>-214000</v>
      </c>
      <c r="L929" s="34" t="s">
        <v>9764</v>
      </c>
      <c r="M929" s="6" t="e">
        <f t="shared" si="14"/>
        <v>#VALUE!</v>
      </c>
    </row>
    <row r="930" spans="1:13" hidden="1">
      <c r="A930" s="34" t="s">
        <v>27165</v>
      </c>
      <c r="B930" s="34" t="s">
        <v>28204</v>
      </c>
      <c r="C930" s="34" t="s">
        <v>6446</v>
      </c>
      <c r="D930" s="35">
        <v>44021</v>
      </c>
      <c r="E930" s="34" t="s">
        <v>28205</v>
      </c>
      <c r="F930" s="34" t="s">
        <v>28206</v>
      </c>
      <c r="G930" s="36">
        <v>444762.5</v>
      </c>
      <c r="H930" s="36">
        <v>444762.5</v>
      </c>
      <c r="I930" s="34" t="s">
        <v>9762</v>
      </c>
      <c r="J930" s="34" t="s">
        <v>9763</v>
      </c>
      <c r="K930" s="36">
        <v>444762.5</v>
      </c>
      <c r="L930" s="34" t="s">
        <v>9764</v>
      </c>
      <c r="M930" s="6">
        <f t="shared" si="14"/>
        <v>1</v>
      </c>
    </row>
    <row r="931" spans="1:13" hidden="1">
      <c r="A931" s="34" t="s">
        <v>27165</v>
      </c>
      <c r="B931" s="34" t="s">
        <v>28204</v>
      </c>
      <c r="C931" s="34" t="s">
        <v>6446</v>
      </c>
      <c r="D931" s="35">
        <v>44021</v>
      </c>
      <c r="E931" s="34" t="s">
        <v>28207</v>
      </c>
      <c r="F931" s="34" t="s">
        <v>28206</v>
      </c>
      <c r="G931" s="36">
        <v>31133.38</v>
      </c>
      <c r="H931" s="36">
        <v>31133.38</v>
      </c>
      <c r="I931" s="34" t="s">
        <v>9762</v>
      </c>
      <c r="J931" s="34" t="s">
        <v>9763</v>
      </c>
      <c r="K931" s="36">
        <v>31133.38</v>
      </c>
      <c r="L931" s="34" t="s">
        <v>9764</v>
      </c>
      <c r="M931" s="6" t="e">
        <f t="shared" si="14"/>
        <v>#VALUE!</v>
      </c>
    </row>
    <row r="932" spans="1:13" hidden="1">
      <c r="A932" s="34" t="s">
        <v>27165</v>
      </c>
      <c r="B932" s="34" t="s">
        <v>28204</v>
      </c>
      <c r="C932" s="34" t="s">
        <v>6446</v>
      </c>
      <c r="D932" s="35">
        <v>44021</v>
      </c>
      <c r="E932" s="34" t="s">
        <v>28207</v>
      </c>
      <c r="F932" s="34" t="s">
        <v>9875</v>
      </c>
      <c r="G932" s="36">
        <v>-475895.88</v>
      </c>
      <c r="H932" s="36">
        <v>-475895.88</v>
      </c>
      <c r="I932" s="34" t="s">
        <v>9762</v>
      </c>
      <c r="J932" s="34" t="s">
        <v>9763</v>
      </c>
      <c r="K932" s="36">
        <v>-475895.88</v>
      </c>
      <c r="L932" s="34" t="s">
        <v>9764</v>
      </c>
      <c r="M932" s="6" t="e">
        <f t="shared" si="14"/>
        <v>#VALUE!</v>
      </c>
    </row>
    <row r="933" spans="1:13" hidden="1">
      <c r="A933" s="34" t="s">
        <v>27165</v>
      </c>
      <c r="B933" s="34" t="s">
        <v>28208</v>
      </c>
      <c r="C933" s="34" t="s">
        <v>28209</v>
      </c>
      <c r="D933" s="35">
        <v>44013</v>
      </c>
      <c r="E933" s="34" t="s">
        <v>28210</v>
      </c>
      <c r="F933" s="34" t="s">
        <v>27622</v>
      </c>
      <c r="G933" s="36">
        <v>27000</v>
      </c>
      <c r="H933" s="36">
        <v>27000</v>
      </c>
      <c r="I933" s="34" t="s">
        <v>9762</v>
      </c>
      <c r="J933" s="34" t="s">
        <v>9763</v>
      </c>
      <c r="K933" s="36">
        <v>27000</v>
      </c>
      <c r="L933" s="34" t="s">
        <v>9764</v>
      </c>
      <c r="M933" s="6">
        <f t="shared" si="14"/>
        <v>1</v>
      </c>
    </row>
    <row r="934" spans="1:13" hidden="1">
      <c r="A934" s="34" t="s">
        <v>27165</v>
      </c>
      <c r="B934" s="34" t="s">
        <v>28208</v>
      </c>
      <c r="C934" s="34" t="s">
        <v>28209</v>
      </c>
      <c r="D934" s="35">
        <v>44013</v>
      </c>
      <c r="E934" s="34" t="s">
        <v>28211</v>
      </c>
      <c r="F934" s="34" t="s">
        <v>27622</v>
      </c>
      <c r="G934" s="36">
        <v>1890</v>
      </c>
      <c r="H934" s="36">
        <v>1890</v>
      </c>
      <c r="I934" s="34" t="s">
        <v>9762</v>
      </c>
      <c r="J934" s="34" t="s">
        <v>9763</v>
      </c>
      <c r="K934" s="36">
        <v>1890</v>
      </c>
      <c r="L934" s="34" t="s">
        <v>9764</v>
      </c>
      <c r="M934" s="6" t="e">
        <f t="shared" si="14"/>
        <v>#VALUE!</v>
      </c>
    </row>
    <row r="935" spans="1:13" hidden="1">
      <c r="A935" s="34" t="s">
        <v>27165</v>
      </c>
      <c r="B935" s="34" t="s">
        <v>28208</v>
      </c>
      <c r="C935" s="34" t="s">
        <v>28209</v>
      </c>
      <c r="D935" s="35">
        <v>44013</v>
      </c>
      <c r="E935" s="34" t="s">
        <v>28211</v>
      </c>
      <c r="F935" s="34" t="s">
        <v>9875</v>
      </c>
      <c r="G935" s="36">
        <v>-28890</v>
      </c>
      <c r="H935" s="36">
        <v>-28890</v>
      </c>
      <c r="I935" s="34" t="s">
        <v>9762</v>
      </c>
      <c r="J935" s="34" t="s">
        <v>9763</v>
      </c>
      <c r="K935" s="36">
        <v>-28890</v>
      </c>
      <c r="L935" s="34" t="s">
        <v>9764</v>
      </c>
      <c r="M935" s="6" t="e">
        <f t="shared" si="14"/>
        <v>#VALUE!</v>
      </c>
    </row>
    <row r="936" spans="1:13" hidden="1">
      <c r="A936" s="34" t="s">
        <v>27165</v>
      </c>
      <c r="B936" s="34" t="s">
        <v>28212</v>
      </c>
      <c r="C936" s="34" t="s">
        <v>7959</v>
      </c>
      <c r="D936" s="35">
        <v>44013</v>
      </c>
      <c r="E936" s="34" t="s">
        <v>7960</v>
      </c>
      <c r="F936" s="34" t="s">
        <v>27645</v>
      </c>
      <c r="G936" s="36">
        <v>27000</v>
      </c>
      <c r="H936" s="36">
        <v>27000</v>
      </c>
      <c r="I936" s="34" t="s">
        <v>9762</v>
      </c>
      <c r="J936" s="34" t="s">
        <v>9763</v>
      </c>
      <c r="K936" s="36">
        <v>27000</v>
      </c>
      <c r="L936" s="34" t="s">
        <v>9764</v>
      </c>
      <c r="M936" s="6">
        <f t="shared" si="14"/>
        <v>1</v>
      </c>
    </row>
    <row r="937" spans="1:13" hidden="1">
      <c r="A937" s="34" t="s">
        <v>27165</v>
      </c>
      <c r="B937" s="34" t="s">
        <v>28212</v>
      </c>
      <c r="C937" s="34" t="s">
        <v>7959</v>
      </c>
      <c r="D937" s="35">
        <v>44013</v>
      </c>
      <c r="E937" s="34" t="s">
        <v>28213</v>
      </c>
      <c r="F937" s="34" t="s">
        <v>27645</v>
      </c>
      <c r="G937" s="36">
        <v>1890</v>
      </c>
      <c r="H937" s="36">
        <v>1890</v>
      </c>
      <c r="I937" s="34" t="s">
        <v>9762</v>
      </c>
      <c r="J937" s="34" t="s">
        <v>9763</v>
      </c>
      <c r="K937" s="36">
        <v>1890</v>
      </c>
      <c r="L937" s="34" t="s">
        <v>9764</v>
      </c>
      <c r="M937" s="6" t="e">
        <f t="shared" si="14"/>
        <v>#VALUE!</v>
      </c>
    </row>
    <row r="938" spans="1:13" hidden="1">
      <c r="A938" s="34" t="s">
        <v>27165</v>
      </c>
      <c r="B938" s="34" t="s">
        <v>28212</v>
      </c>
      <c r="C938" s="34" t="s">
        <v>7959</v>
      </c>
      <c r="D938" s="35">
        <v>44013</v>
      </c>
      <c r="E938" s="34" t="s">
        <v>28213</v>
      </c>
      <c r="F938" s="34" t="s">
        <v>9875</v>
      </c>
      <c r="G938" s="36">
        <v>-28890</v>
      </c>
      <c r="H938" s="36">
        <v>-28890</v>
      </c>
      <c r="I938" s="34" t="s">
        <v>9762</v>
      </c>
      <c r="J938" s="34" t="s">
        <v>9763</v>
      </c>
      <c r="K938" s="36">
        <v>-28890</v>
      </c>
      <c r="L938" s="34" t="s">
        <v>9764</v>
      </c>
      <c r="M938" s="6" t="e">
        <f t="shared" si="14"/>
        <v>#VALUE!</v>
      </c>
    </row>
    <row r="939" spans="1:13" hidden="1">
      <c r="A939" s="34" t="s">
        <v>27165</v>
      </c>
      <c r="B939" s="34" t="s">
        <v>28214</v>
      </c>
      <c r="C939" s="34" t="s">
        <v>7222</v>
      </c>
      <c r="D939" s="35">
        <v>44028</v>
      </c>
      <c r="E939" s="34" t="s">
        <v>7223</v>
      </c>
      <c r="F939" s="34" t="s">
        <v>28140</v>
      </c>
      <c r="G939" s="36">
        <v>523364.49</v>
      </c>
      <c r="H939" s="36">
        <v>523364.49</v>
      </c>
      <c r="I939" s="34" t="s">
        <v>9762</v>
      </c>
      <c r="J939" s="34" t="s">
        <v>9763</v>
      </c>
      <c r="K939" s="36">
        <v>523364.49</v>
      </c>
      <c r="L939" s="34" t="s">
        <v>9764</v>
      </c>
      <c r="M939" s="6">
        <f t="shared" si="14"/>
        <v>1</v>
      </c>
    </row>
    <row r="940" spans="1:13" hidden="1">
      <c r="A940" s="34" t="s">
        <v>27165</v>
      </c>
      <c r="B940" s="34" t="s">
        <v>28214</v>
      </c>
      <c r="C940" s="34" t="s">
        <v>7222</v>
      </c>
      <c r="D940" s="35">
        <v>44028</v>
      </c>
      <c r="E940" s="34" t="s">
        <v>28215</v>
      </c>
      <c r="F940" s="34" t="s">
        <v>28140</v>
      </c>
      <c r="G940" s="36">
        <v>36635.51</v>
      </c>
      <c r="H940" s="36">
        <v>36635.51</v>
      </c>
      <c r="I940" s="34" t="s">
        <v>9762</v>
      </c>
      <c r="J940" s="34" t="s">
        <v>9763</v>
      </c>
      <c r="K940" s="36">
        <v>36635.51</v>
      </c>
      <c r="L940" s="34" t="s">
        <v>9764</v>
      </c>
      <c r="M940" s="6" t="e">
        <f t="shared" si="14"/>
        <v>#VALUE!</v>
      </c>
    </row>
    <row r="941" spans="1:13" hidden="1">
      <c r="A941" s="34" t="s">
        <v>27165</v>
      </c>
      <c r="B941" s="34" t="s">
        <v>28214</v>
      </c>
      <c r="C941" s="34" t="s">
        <v>7222</v>
      </c>
      <c r="D941" s="35">
        <v>44028</v>
      </c>
      <c r="E941" s="34" t="s">
        <v>28215</v>
      </c>
      <c r="F941" s="34" t="s">
        <v>9875</v>
      </c>
      <c r="G941" s="36">
        <v>-560000</v>
      </c>
      <c r="H941" s="36">
        <v>-560000</v>
      </c>
      <c r="I941" s="34" t="s">
        <v>9762</v>
      </c>
      <c r="J941" s="34" t="s">
        <v>9763</v>
      </c>
      <c r="K941" s="36">
        <v>-560000</v>
      </c>
      <c r="L941" s="34" t="s">
        <v>9764</v>
      </c>
      <c r="M941" s="6" t="e">
        <f t="shared" si="14"/>
        <v>#VALUE!</v>
      </c>
    </row>
    <row r="942" spans="1:13" hidden="1">
      <c r="A942" s="34" t="s">
        <v>27165</v>
      </c>
      <c r="B942" s="34" t="s">
        <v>28216</v>
      </c>
      <c r="C942" s="34" t="s">
        <v>8436</v>
      </c>
      <c r="D942" s="35">
        <v>44013</v>
      </c>
      <c r="E942" s="34" t="s">
        <v>8437</v>
      </c>
      <c r="F942" s="34" t="s">
        <v>27394</v>
      </c>
      <c r="G942" s="36">
        <v>39000</v>
      </c>
      <c r="H942" s="36">
        <v>39000</v>
      </c>
      <c r="I942" s="34" t="s">
        <v>9762</v>
      </c>
      <c r="J942" s="34" t="s">
        <v>9763</v>
      </c>
      <c r="K942" s="36">
        <v>39000</v>
      </c>
      <c r="L942" s="34" t="s">
        <v>9764</v>
      </c>
      <c r="M942" s="6">
        <f t="shared" si="14"/>
        <v>1</v>
      </c>
    </row>
    <row r="943" spans="1:13" hidden="1">
      <c r="A943" s="34" t="s">
        <v>27165</v>
      </c>
      <c r="B943" s="34" t="s">
        <v>28216</v>
      </c>
      <c r="C943" s="34" t="s">
        <v>8436</v>
      </c>
      <c r="D943" s="35">
        <v>44013</v>
      </c>
      <c r="E943" s="34" t="s">
        <v>28217</v>
      </c>
      <c r="F943" s="34" t="s">
        <v>27394</v>
      </c>
      <c r="G943" s="36">
        <v>2730</v>
      </c>
      <c r="H943" s="36">
        <v>2730</v>
      </c>
      <c r="I943" s="34" t="s">
        <v>9762</v>
      </c>
      <c r="J943" s="34" t="s">
        <v>9763</v>
      </c>
      <c r="K943" s="36">
        <v>2730</v>
      </c>
      <c r="L943" s="34" t="s">
        <v>9764</v>
      </c>
      <c r="M943" s="6" t="e">
        <f t="shared" si="14"/>
        <v>#VALUE!</v>
      </c>
    </row>
    <row r="944" spans="1:13" hidden="1">
      <c r="A944" s="34" t="s">
        <v>27165</v>
      </c>
      <c r="B944" s="34" t="s">
        <v>28216</v>
      </c>
      <c r="C944" s="34" t="s">
        <v>8436</v>
      </c>
      <c r="D944" s="35">
        <v>44013</v>
      </c>
      <c r="E944" s="34" t="s">
        <v>28217</v>
      </c>
      <c r="F944" s="34" t="s">
        <v>9875</v>
      </c>
      <c r="G944" s="36">
        <v>-41730</v>
      </c>
      <c r="H944" s="36">
        <v>-41730</v>
      </c>
      <c r="I944" s="34" t="s">
        <v>9762</v>
      </c>
      <c r="J944" s="34" t="s">
        <v>9763</v>
      </c>
      <c r="K944" s="36">
        <v>-41730</v>
      </c>
      <c r="L944" s="34" t="s">
        <v>9764</v>
      </c>
      <c r="M944" s="6" t="e">
        <f t="shared" si="14"/>
        <v>#VALUE!</v>
      </c>
    </row>
    <row r="945" spans="1:18" hidden="1">
      <c r="A945" s="34" t="s">
        <v>27165</v>
      </c>
      <c r="B945" s="34" t="s">
        <v>28218</v>
      </c>
      <c r="C945" s="34" t="s">
        <v>28219</v>
      </c>
      <c r="D945" s="35">
        <v>44013</v>
      </c>
      <c r="E945" s="34" t="s">
        <v>28220</v>
      </c>
      <c r="F945" s="34" t="s">
        <v>27281</v>
      </c>
      <c r="G945" s="36">
        <v>1158537.6000000001</v>
      </c>
      <c r="H945" s="36">
        <v>1158537.6000000001</v>
      </c>
      <c r="I945" s="34" t="s">
        <v>9762</v>
      </c>
      <c r="J945" s="34" t="s">
        <v>9763</v>
      </c>
      <c r="K945" s="36">
        <v>1158537.6000000001</v>
      </c>
      <c r="L945" s="34" t="s">
        <v>9764</v>
      </c>
      <c r="M945" s="6">
        <f t="shared" si="14"/>
        <v>1</v>
      </c>
    </row>
    <row r="946" spans="1:18">
      <c r="A946" s="34" t="s">
        <v>27165</v>
      </c>
      <c r="B946" s="34" t="s">
        <v>28218</v>
      </c>
      <c r="C946" s="34" t="s">
        <v>28219</v>
      </c>
      <c r="D946" s="35">
        <v>44013</v>
      </c>
      <c r="E946" s="34" t="s">
        <v>28221</v>
      </c>
      <c r="F946" s="34" t="s">
        <v>9875</v>
      </c>
      <c r="G946" s="36">
        <v>-1158537.6000000001</v>
      </c>
      <c r="H946" s="36">
        <v>-1158537.6000000001</v>
      </c>
      <c r="I946" s="34" t="s">
        <v>9762</v>
      </c>
      <c r="J946" s="34" t="s">
        <v>9763</v>
      </c>
      <c r="K946" s="36">
        <v>-1158537.6000000001</v>
      </c>
      <c r="L946" s="34" t="s">
        <v>9764</v>
      </c>
      <c r="M946" s="6">
        <f t="shared" si="14"/>
        <v>18</v>
      </c>
      <c r="N946" s="6" t="str">
        <f>MID(E946,M946,10)</f>
        <v>PO62000303</v>
      </c>
      <c r="O946" s="6">
        <f>FIND("-",E946)</f>
        <v>28</v>
      </c>
      <c r="P946" s="6" t="str">
        <f>MID(E946,O946+1,2)</f>
        <v>11</v>
      </c>
      <c r="Q946" s="34" t="str">
        <f>C946</f>
        <v>63CIO0911</v>
      </c>
      <c r="R946" s="36">
        <f>-G946</f>
        <v>1158537.6000000001</v>
      </c>
    </row>
    <row r="947" spans="1:18" hidden="1">
      <c r="A947" s="34" t="s">
        <v>27165</v>
      </c>
      <c r="B947" s="34" t="s">
        <v>28222</v>
      </c>
      <c r="C947" s="34" t="s">
        <v>8456</v>
      </c>
      <c r="D947" s="35">
        <v>44013</v>
      </c>
      <c r="E947" s="34" t="s">
        <v>8457</v>
      </c>
      <c r="F947" s="34" t="s">
        <v>27394</v>
      </c>
      <c r="G947" s="36">
        <v>46000</v>
      </c>
      <c r="H947" s="36">
        <v>46000</v>
      </c>
      <c r="I947" s="34" t="s">
        <v>9762</v>
      </c>
      <c r="J947" s="34" t="s">
        <v>9763</v>
      </c>
      <c r="K947" s="36">
        <v>46000</v>
      </c>
      <c r="L947" s="34" t="s">
        <v>9764</v>
      </c>
      <c r="M947" s="6">
        <f t="shared" si="14"/>
        <v>1</v>
      </c>
    </row>
    <row r="948" spans="1:18" hidden="1">
      <c r="A948" s="34" t="s">
        <v>27165</v>
      </c>
      <c r="B948" s="34" t="s">
        <v>28222</v>
      </c>
      <c r="C948" s="34" t="s">
        <v>8456</v>
      </c>
      <c r="D948" s="35">
        <v>44013</v>
      </c>
      <c r="E948" s="34" t="s">
        <v>28223</v>
      </c>
      <c r="F948" s="34" t="s">
        <v>27394</v>
      </c>
      <c r="G948" s="36">
        <v>3220</v>
      </c>
      <c r="H948" s="36">
        <v>3220</v>
      </c>
      <c r="I948" s="34" t="s">
        <v>9762</v>
      </c>
      <c r="J948" s="34" t="s">
        <v>9763</v>
      </c>
      <c r="K948" s="36">
        <v>3220</v>
      </c>
      <c r="L948" s="34" t="s">
        <v>9764</v>
      </c>
      <c r="M948" s="6" t="e">
        <f t="shared" si="14"/>
        <v>#VALUE!</v>
      </c>
    </row>
    <row r="949" spans="1:18" hidden="1">
      <c r="A949" s="34" t="s">
        <v>27165</v>
      </c>
      <c r="B949" s="34" t="s">
        <v>28222</v>
      </c>
      <c r="C949" s="34" t="s">
        <v>8456</v>
      </c>
      <c r="D949" s="35">
        <v>44013</v>
      </c>
      <c r="E949" s="34" t="s">
        <v>28223</v>
      </c>
      <c r="F949" s="34" t="s">
        <v>9875</v>
      </c>
      <c r="G949" s="36">
        <v>-49220</v>
      </c>
      <c r="H949" s="36">
        <v>-49220</v>
      </c>
      <c r="I949" s="34" t="s">
        <v>9762</v>
      </c>
      <c r="J949" s="34" t="s">
        <v>9763</v>
      </c>
      <c r="K949" s="36">
        <v>-49220</v>
      </c>
      <c r="L949" s="34" t="s">
        <v>9764</v>
      </c>
      <c r="M949" s="6" t="e">
        <f t="shared" si="14"/>
        <v>#VALUE!</v>
      </c>
    </row>
    <row r="950" spans="1:18" hidden="1">
      <c r="A950" s="34" t="s">
        <v>27165</v>
      </c>
      <c r="B950" s="34" t="s">
        <v>28224</v>
      </c>
      <c r="C950" s="34" t="s">
        <v>7825</v>
      </c>
      <c r="D950" s="35">
        <v>44046</v>
      </c>
      <c r="E950" s="34" t="s">
        <v>28225</v>
      </c>
      <c r="F950" s="34" t="s">
        <v>27529</v>
      </c>
      <c r="G950" s="36">
        <v>133225</v>
      </c>
      <c r="H950" s="36">
        <v>133225</v>
      </c>
      <c r="I950" s="34" t="s">
        <v>9762</v>
      </c>
      <c r="J950" s="34" t="s">
        <v>9763</v>
      </c>
      <c r="K950" s="36">
        <v>133225</v>
      </c>
      <c r="L950" s="34" t="s">
        <v>9764</v>
      </c>
      <c r="M950" s="6">
        <f t="shared" si="14"/>
        <v>1</v>
      </c>
    </row>
    <row r="951" spans="1:18">
      <c r="A951" s="34" t="s">
        <v>27165</v>
      </c>
      <c r="B951" s="34" t="s">
        <v>28224</v>
      </c>
      <c r="C951" s="34" t="s">
        <v>7825</v>
      </c>
      <c r="D951" s="35">
        <v>44046</v>
      </c>
      <c r="E951" s="34" t="s">
        <v>28226</v>
      </c>
      <c r="F951" s="34" t="s">
        <v>9875</v>
      </c>
      <c r="G951" s="36">
        <v>-133225</v>
      </c>
      <c r="H951" s="36">
        <v>-133225</v>
      </c>
      <c r="I951" s="34" t="s">
        <v>9762</v>
      </c>
      <c r="J951" s="34" t="s">
        <v>9763</v>
      </c>
      <c r="K951" s="36">
        <v>-133225</v>
      </c>
      <c r="L951" s="34" t="s">
        <v>9764</v>
      </c>
      <c r="M951" s="6">
        <f t="shared" si="14"/>
        <v>18</v>
      </c>
      <c r="N951" s="6" t="str">
        <f>MID(E951,M951,10)</f>
        <v>PO63000349</v>
      </c>
      <c r="O951" s="6">
        <f>FIND("-",E951)</f>
        <v>28</v>
      </c>
      <c r="P951" s="6" t="str">
        <f>MID(E951,O951+1,2)</f>
        <v>4</v>
      </c>
      <c r="Q951" s="34" t="str">
        <f>C951</f>
        <v>63CIO0913</v>
      </c>
      <c r="R951" s="36">
        <f>-G951</f>
        <v>133225</v>
      </c>
    </row>
    <row r="952" spans="1:18" hidden="1">
      <c r="A952" s="34" t="s">
        <v>27165</v>
      </c>
      <c r="B952" s="34" t="s">
        <v>28227</v>
      </c>
      <c r="C952" s="34" t="s">
        <v>7192</v>
      </c>
      <c r="D952" s="35">
        <v>44046</v>
      </c>
      <c r="E952" s="34" t="s">
        <v>7193</v>
      </c>
      <c r="F952" s="34" t="s">
        <v>27526</v>
      </c>
      <c r="G952" s="36">
        <v>65000</v>
      </c>
      <c r="H952" s="36">
        <v>65000</v>
      </c>
      <c r="I952" s="34" t="s">
        <v>9762</v>
      </c>
      <c r="J952" s="34" t="s">
        <v>9763</v>
      </c>
      <c r="K952" s="36">
        <v>65000</v>
      </c>
      <c r="L952" s="34" t="s">
        <v>9764</v>
      </c>
      <c r="M952" s="6">
        <f t="shared" si="14"/>
        <v>1</v>
      </c>
    </row>
    <row r="953" spans="1:18">
      <c r="A953" s="34" t="s">
        <v>27165</v>
      </c>
      <c r="B953" s="34" t="s">
        <v>28227</v>
      </c>
      <c r="C953" s="34" t="s">
        <v>7192</v>
      </c>
      <c r="D953" s="35">
        <v>44046</v>
      </c>
      <c r="E953" s="34" t="s">
        <v>28228</v>
      </c>
      <c r="F953" s="34" t="s">
        <v>9875</v>
      </c>
      <c r="G953" s="36">
        <v>-65000</v>
      </c>
      <c r="H953" s="36">
        <v>-65000</v>
      </c>
      <c r="I953" s="34" t="s">
        <v>9762</v>
      </c>
      <c r="J953" s="34" t="s">
        <v>9763</v>
      </c>
      <c r="K953" s="36">
        <v>-65000</v>
      </c>
      <c r="L953" s="34" t="s">
        <v>9764</v>
      </c>
      <c r="M953" s="6">
        <f t="shared" si="14"/>
        <v>18</v>
      </c>
      <c r="N953" s="6" t="str">
        <f>MID(E953,M953,10)</f>
        <v>PO63000452</v>
      </c>
      <c r="O953" s="6">
        <f>FIND("-",E953)</f>
        <v>28</v>
      </c>
      <c r="P953" s="6" t="str">
        <f>MID(E953,O953+1,2)</f>
        <v>3</v>
      </c>
      <c r="Q953" s="34" t="str">
        <f>C953</f>
        <v>63CIO0914</v>
      </c>
      <c r="R953" s="36">
        <f>-G953</f>
        <v>65000</v>
      </c>
    </row>
    <row r="954" spans="1:18" hidden="1">
      <c r="A954" s="34" t="s">
        <v>27165</v>
      </c>
      <c r="B954" s="34" t="s">
        <v>28229</v>
      </c>
      <c r="C954" s="34" t="s">
        <v>6876</v>
      </c>
      <c r="D954" s="35">
        <v>44046</v>
      </c>
      <c r="E954" s="34" t="s">
        <v>6877</v>
      </c>
      <c r="F954" s="34" t="s">
        <v>27905</v>
      </c>
      <c r="G954" s="36">
        <v>35000</v>
      </c>
      <c r="H954" s="36">
        <v>35000</v>
      </c>
      <c r="I954" s="34" t="s">
        <v>9762</v>
      </c>
      <c r="J954" s="34" t="s">
        <v>9763</v>
      </c>
      <c r="K954" s="36">
        <v>35000</v>
      </c>
      <c r="L954" s="34" t="s">
        <v>9764</v>
      </c>
      <c r="M954" s="6">
        <f t="shared" si="14"/>
        <v>1</v>
      </c>
    </row>
    <row r="955" spans="1:18">
      <c r="A955" s="34" t="s">
        <v>27165</v>
      </c>
      <c r="B955" s="34" t="s">
        <v>28229</v>
      </c>
      <c r="C955" s="34" t="s">
        <v>6876</v>
      </c>
      <c r="D955" s="35">
        <v>44046</v>
      </c>
      <c r="E955" s="34" t="s">
        <v>28230</v>
      </c>
      <c r="F955" s="34" t="s">
        <v>9875</v>
      </c>
      <c r="G955" s="36">
        <v>-35000</v>
      </c>
      <c r="H955" s="36">
        <v>-35000</v>
      </c>
      <c r="I955" s="34" t="s">
        <v>9762</v>
      </c>
      <c r="J955" s="34" t="s">
        <v>9763</v>
      </c>
      <c r="K955" s="36">
        <v>-35000</v>
      </c>
      <c r="L955" s="34" t="s">
        <v>9764</v>
      </c>
      <c r="M955" s="6">
        <f t="shared" si="14"/>
        <v>18</v>
      </c>
      <c r="N955" s="6" t="str">
        <f>MID(E955,M955,10)</f>
        <v>PO63000507</v>
      </c>
      <c r="O955" s="6">
        <f>FIND("-",E955)</f>
        <v>28</v>
      </c>
      <c r="P955" s="6" t="str">
        <f>MID(E955,O955+1,2)</f>
        <v>2</v>
      </c>
      <c r="Q955" s="34" t="str">
        <f>C955</f>
        <v>63CIO0915</v>
      </c>
      <c r="R955" s="36">
        <f>-G955</f>
        <v>35000</v>
      </c>
    </row>
    <row r="956" spans="1:18" hidden="1">
      <c r="A956" s="34" t="s">
        <v>27165</v>
      </c>
      <c r="B956" s="34" t="s">
        <v>28231</v>
      </c>
      <c r="C956" s="34" t="s">
        <v>7263</v>
      </c>
      <c r="D956" s="35">
        <v>44046</v>
      </c>
      <c r="E956" s="34" t="s">
        <v>28232</v>
      </c>
      <c r="F956" s="34" t="s">
        <v>27520</v>
      </c>
      <c r="G956" s="36">
        <v>35000</v>
      </c>
      <c r="H956" s="36">
        <v>35000</v>
      </c>
      <c r="I956" s="34" t="s">
        <v>9762</v>
      </c>
      <c r="J956" s="34" t="s">
        <v>9763</v>
      </c>
      <c r="K956" s="36">
        <v>35000</v>
      </c>
      <c r="L956" s="34" t="s">
        <v>9764</v>
      </c>
      <c r="M956" s="6">
        <f t="shared" si="14"/>
        <v>1</v>
      </c>
    </row>
    <row r="957" spans="1:18">
      <c r="A957" s="34" t="s">
        <v>27165</v>
      </c>
      <c r="B957" s="34" t="s">
        <v>28231</v>
      </c>
      <c r="C957" s="34" t="s">
        <v>7263</v>
      </c>
      <c r="D957" s="35">
        <v>44046</v>
      </c>
      <c r="E957" s="34" t="s">
        <v>28233</v>
      </c>
      <c r="F957" s="34" t="s">
        <v>9875</v>
      </c>
      <c r="G957" s="36">
        <v>-35000</v>
      </c>
      <c r="H957" s="36">
        <v>-35000</v>
      </c>
      <c r="I957" s="34" t="s">
        <v>9762</v>
      </c>
      <c r="J957" s="34" t="s">
        <v>9763</v>
      </c>
      <c r="K957" s="36">
        <v>-35000</v>
      </c>
      <c r="L957" s="34" t="s">
        <v>9764</v>
      </c>
      <c r="M957" s="6">
        <f t="shared" si="14"/>
        <v>18</v>
      </c>
      <c r="N957" s="6" t="str">
        <f>MID(E957,M957,10)</f>
        <v>PO63000442</v>
      </c>
      <c r="O957" s="6">
        <f>FIND("-",E957)</f>
        <v>28</v>
      </c>
      <c r="P957" s="6" t="str">
        <f>MID(E957,O957+1,2)</f>
        <v>3</v>
      </c>
      <c r="Q957" s="34" t="str">
        <f>C957</f>
        <v>63CIO0916</v>
      </c>
      <c r="R957" s="36">
        <f>-G957</f>
        <v>35000</v>
      </c>
    </row>
    <row r="958" spans="1:18" hidden="1">
      <c r="A958" s="34" t="s">
        <v>27165</v>
      </c>
      <c r="B958" s="34" t="s">
        <v>28234</v>
      </c>
      <c r="C958" s="34" t="s">
        <v>7275</v>
      </c>
      <c r="D958" s="35">
        <v>44046</v>
      </c>
      <c r="E958" s="34" t="s">
        <v>28235</v>
      </c>
      <c r="F958" s="34" t="s">
        <v>27509</v>
      </c>
      <c r="G958" s="36">
        <v>133300</v>
      </c>
      <c r="H958" s="36">
        <v>133300</v>
      </c>
      <c r="I958" s="34" t="s">
        <v>9762</v>
      </c>
      <c r="J958" s="34" t="s">
        <v>9763</v>
      </c>
      <c r="K958" s="36">
        <v>133300</v>
      </c>
      <c r="L958" s="34" t="s">
        <v>9764</v>
      </c>
      <c r="M958" s="6">
        <f t="shared" si="14"/>
        <v>1</v>
      </c>
    </row>
    <row r="959" spans="1:18">
      <c r="A959" s="34" t="s">
        <v>27165</v>
      </c>
      <c r="B959" s="34" t="s">
        <v>28234</v>
      </c>
      <c r="C959" s="34" t="s">
        <v>7275</v>
      </c>
      <c r="D959" s="35">
        <v>44046</v>
      </c>
      <c r="E959" s="34" t="s">
        <v>28236</v>
      </c>
      <c r="F959" s="34" t="s">
        <v>9875</v>
      </c>
      <c r="G959" s="36">
        <v>-133300</v>
      </c>
      <c r="H959" s="36">
        <v>-133300</v>
      </c>
      <c r="I959" s="34" t="s">
        <v>9762</v>
      </c>
      <c r="J959" s="34" t="s">
        <v>9763</v>
      </c>
      <c r="K959" s="36">
        <v>-133300</v>
      </c>
      <c r="L959" s="34" t="s">
        <v>9764</v>
      </c>
      <c r="M959" s="6">
        <f t="shared" si="14"/>
        <v>18</v>
      </c>
      <c r="N959" s="6" t="str">
        <f>MID(E959,M959,10)</f>
        <v>PO63000440</v>
      </c>
      <c r="O959" s="6">
        <f>FIND("-",E959)</f>
        <v>28</v>
      </c>
      <c r="P959" s="6" t="str">
        <f>MID(E959,O959+1,2)</f>
        <v>3</v>
      </c>
      <c r="Q959" s="34" t="str">
        <f>C959</f>
        <v>63CIO0917</v>
      </c>
      <c r="R959" s="36">
        <f>-G959</f>
        <v>133300</v>
      </c>
    </row>
    <row r="960" spans="1:18" hidden="1">
      <c r="A960" s="34" t="s">
        <v>27165</v>
      </c>
      <c r="B960" s="34" t="s">
        <v>28237</v>
      </c>
      <c r="C960" s="34" t="s">
        <v>6627</v>
      </c>
      <c r="D960" s="35">
        <v>44046</v>
      </c>
      <c r="E960" s="34" t="s">
        <v>6628</v>
      </c>
      <c r="F960" s="34" t="s">
        <v>28238</v>
      </c>
      <c r="G960" s="36">
        <v>4500</v>
      </c>
      <c r="H960" s="36">
        <v>4500</v>
      </c>
      <c r="I960" s="34" t="s">
        <v>9762</v>
      </c>
      <c r="J960" s="34" t="s">
        <v>9763</v>
      </c>
      <c r="K960" s="36">
        <v>4500</v>
      </c>
      <c r="L960" s="34" t="s">
        <v>9764</v>
      </c>
      <c r="M960" s="6">
        <f t="shared" si="14"/>
        <v>1</v>
      </c>
    </row>
    <row r="961" spans="1:18">
      <c r="A961" s="34" t="s">
        <v>27165</v>
      </c>
      <c r="B961" s="34" t="s">
        <v>28237</v>
      </c>
      <c r="C961" s="34" t="s">
        <v>6627</v>
      </c>
      <c r="D961" s="35">
        <v>44046</v>
      </c>
      <c r="E961" s="34" t="s">
        <v>28239</v>
      </c>
      <c r="F961" s="34" t="s">
        <v>9875</v>
      </c>
      <c r="G961" s="36">
        <v>-4500</v>
      </c>
      <c r="H961" s="36">
        <v>-4500</v>
      </c>
      <c r="I961" s="34" t="s">
        <v>9762</v>
      </c>
      <c r="J961" s="34" t="s">
        <v>9763</v>
      </c>
      <c r="K961" s="36">
        <v>-4500</v>
      </c>
      <c r="L961" s="34" t="s">
        <v>9764</v>
      </c>
      <c r="M961" s="6">
        <f t="shared" si="14"/>
        <v>18</v>
      </c>
      <c r="N961" s="6" t="str">
        <f>MID(E961,M961,10)</f>
        <v>PO63000545</v>
      </c>
      <c r="O961" s="6" t="e">
        <f>FIND("-",E961)</f>
        <v>#VALUE!</v>
      </c>
      <c r="P961" s="6" t="e">
        <f>MID(E961,O961+1,2)</f>
        <v>#VALUE!</v>
      </c>
      <c r="Q961" s="34" t="str">
        <f>C961</f>
        <v>63CIO0918</v>
      </c>
      <c r="R961" s="36">
        <f>-G961</f>
        <v>4500</v>
      </c>
    </row>
    <row r="962" spans="1:18" hidden="1">
      <c r="A962" s="34" t="s">
        <v>27165</v>
      </c>
      <c r="B962" s="34" t="s">
        <v>28240</v>
      </c>
      <c r="C962" s="34" t="s">
        <v>6399</v>
      </c>
      <c r="D962" s="35">
        <v>44046</v>
      </c>
      <c r="E962" s="34" t="s">
        <v>6400</v>
      </c>
      <c r="F962" s="34" t="s">
        <v>27448</v>
      </c>
      <c r="G962" s="36">
        <v>40000</v>
      </c>
      <c r="H962" s="36">
        <v>40000</v>
      </c>
      <c r="I962" s="34" t="s">
        <v>9762</v>
      </c>
      <c r="J962" s="34" t="s">
        <v>9763</v>
      </c>
      <c r="K962" s="36">
        <v>40000</v>
      </c>
      <c r="L962" s="34" t="s">
        <v>9764</v>
      </c>
      <c r="M962" s="6">
        <f t="shared" si="14"/>
        <v>1</v>
      </c>
    </row>
    <row r="963" spans="1:18">
      <c r="A963" s="34" t="s">
        <v>27165</v>
      </c>
      <c r="B963" s="34" t="s">
        <v>28240</v>
      </c>
      <c r="C963" s="34" t="s">
        <v>6399</v>
      </c>
      <c r="D963" s="35">
        <v>44046</v>
      </c>
      <c r="E963" s="34" t="s">
        <v>28241</v>
      </c>
      <c r="F963" s="34" t="s">
        <v>9875</v>
      </c>
      <c r="G963" s="36">
        <v>-40000</v>
      </c>
      <c r="H963" s="36">
        <v>-40000</v>
      </c>
      <c r="I963" s="34" t="s">
        <v>9762</v>
      </c>
      <c r="J963" s="34" t="s">
        <v>9763</v>
      </c>
      <c r="K963" s="36">
        <v>-40000</v>
      </c>
      <c r="L963" s="34" t="s">
        <v>9764</v>
      </c>
      <c r="M963" s="6">
        <f t="shared" ref="M963:M1026" si="15">FIND("PO",E963)</f>
        <v>18</v>
      </c>
      <c r="N963" s="6" t="str">
        <f>MID(E963,M963,10)</f>
        <v>PO63000596</v>
      </c>
      <c r="O963" s="6" t="e">
        <f>FIND("-",E963)</f>
        <v>#VALUE!</v>
      </c>
      <c r="P963" s="6" t="e">
        <f>MID(E963,O963+1,2)</f>
        <v>#VALUE!</v>
      </c>
      <c r="Q963" s="34" t="str">
        <f>C963</f>
        <v>63CIO0919</v>
      </c>
      <c r="R963" s="36">
        <f>-G963</f>
        <v>40000</v>
      </c>
    </row>
    <row r="964" spans="1:18" hidden="1">
      <c r="A964" s="34" t="s">
        <v>27165</v>
      </c>
      <c r="B964" s="34" t="s">
        <v>28242</v>
      </c>
      <c r="C964" s="34" t="s">
        <v>6061</v>
      </c>
      <c r="D964" s="35">
        <v>44046</v>
      </c>
      <c r="E964" s="34" t="s">
        <v>6067</v>
      </c>
      <c r="F964" s="34" t="s">
        <v>28016</v>
      </c>
      <c r="G964" s="36">
        <v>6673.43</v>
      </c>
      <c r="H964" s="36">
        <v>6673.43</v>
      </c>
      <c r="I964" s="34" t="s">
        <v>9762</v>
      </c>
      <c r="J964" s="34" t="s">
        <v>9763</v>
      </c>
      <c r="K964" s="36">
        <v>6673.43</v>
      </c>
      <c r="L964" s="34" t="s">
        <v>9764</v>
      </c>
      <c r="M964" s="6">
        <f t="shared" si="15"/>
        <v>1</v>
      </c>
    </row>
    <row r="965" spans="1:18" hidden="1">
      <c r="A965" s="34" t="s">
        <v>27165</v>
      </c>
      <c r="B965" s="34" t="s">
        <v>28242</v>
      </c>
      <c r="C965" s="34" t="s">
        <v>6061</v>
      </c>
      <c r="D965" s="35">
        <v>44046</v>
      </c>
      <c r="E965" s="34" t="s">
        <v>28243</v>
      </c>
      <c r="F965" s="34" t="s">
        <v>28016</v>
      </c>
      <c r="G965" s="36">
        <v>467.14</v>
      </c>
      <c r="H965" s="36">
        <v>467.14</v>
      </c>
      <c r="I965" s="34" t="s">
        <v>9762</v>
      </c>
      <c r="J965" s="34" t="s">
        <v>9763</v>
      </c>
      <c r="K965" s="36">
        <v>467.14</v>
      </c>
      <c r="L965" s="34" t="s">
        <v>9764</v>
      </c>
      <c r="M965" s="6" t="e">
        <f t="shared" si="15"/>
        <v>#VALUE!</v>
      </c>
    </row>
    <row r="966" spans="1:18" hidden="1">
      <c r="A966" s="34" t="s">
        <v>27165</v>
      </c>
      <c r="B966" s="34" t="s">
        <v>28242</v>
      </c>
      <c r="C966" s="34" t="s">
        <v>6061</v>
      </c>
      <c r="D966" s="35">
        <v>44046</v>
      </c>
      <c r="E966" s="34" t="s">
        <v>28243</v>
      </c>
      <c r="F966" s="34" t="s">
        <v>9875</v>
      </c>
      <c r="G966" s="36">
        <v>-7140.57</v>
      </c>
      <c r="H966" s="36">
        <v>-7140.57</v>
      </c>
      <c r="I966" s="34" t="s">
        <v>9762</v>
      </c>
      <c r="J966" s="34" t="s">
        <v>9763</v>
      </c>
      <c r="K966" s="36">
        <v>-7140.57</v>
      </c>
      <c r="L966" s="34" t="s">
        <v>9764</v>
      </c>
      <c r="M966" s="6" t="e">
        <f t="shared" si="15"/>
        <v>#VALUE!</v>
      </c>
    </row>
    <row r="967" spans="1:18" hidden="1">
      <c r="A967" s="34" t="s">
        <v>27165</v>
      </c>
      <c r="B967" s="34" t="s">
        <v>28244</v>
      </c>
      <c r="C967" s="34" t="s">
        <v>6033</v>
      </c>
      <c r="D967" s="35">
        <v>44047</v>
      </c>
      <c r="E967" s="34" t="s">
        <v>28245</v>
      </c>
      <c r="F967" s="34" t="s">
        <v>27542</v>
      </c>
      <c r="G967" s="36">
        <v>30000</v>
      </c>
      <c r="H967" s="36">
        <v>30000</v>
      </c>
      <c r="I967" s="34" t="s">
        <v>9762</v>
      </c>
      <c r="J967" s="34" t="s">
        <v>9763</v>
      </c>
      <c r="K967" s="36">
        <v>30000</v>
      </c>
      <c r="L967" s="34" t="s">
        <v>9764</v>
      </c>
      <c r="M967" s="6">
        <f t="shared" si="15"/>
        <v>1</v>
      </c>
    </row>
    <row r="968" spans="1:18">
      <c r="A968" s="34" t="s">
        <v>27165</v>
      </c>
      <c r="B968" s="34" t="s">
        <v>28244</v>
      </c>
      <c r="C968" s="34" t="s">
        <v>6033</v>
      </c>
      <c r="D968" s="35">
        <v>44047</v>
      </c>
      <c r="E968" s="34" t="s">
        <v>28246</v>
      </c>
      <c r="F968" s="34" t="s">
        <v>9875</v>
      </c>
      <c r="G968" s="36">
        <v>-30000</v>
      </c>
      <c r="H968" s="36">
        <v>-30000</v>
      </c>
      <c r="I968" s="34" t="s">
        <v>9762</v>
      </c>
      <c r="J968" s="34" t="s">
        <v>9763</v>
      </c>
      <c r="K968" s="36">
        <v>-30000</v>
      </c>
      <c r="L968" s="34" t="s">
        <v>9764</v>
      </c>
      <c r="M968" s="6">
        <f t="shared" si="15"/>
        <v>18</v>
      </c>
      <c r="N968" s="6" t="str">
        <f>MID(E968,M968,10)</f>
        <v>PO63000666</v>
      </c>
      <c r="O968" s="6" t="e">
        <f>FIND("-",E968)</f>
        <v>#VALUE!</v>
      </c>
      <c r="P968" s="6" t="e">
        <f>MID(E968,O968+1,2)</f>
        <v>#VALUE!</v>
      </c>
      <c r="Q968" s="34" t="str">
        <f>C968</f>
        <v>63CIO0921</v>
      </c>
      <c r="R968" s="36">
        <f>-G968</f>
        <v>30000</v>
      </c>
    </row>
    <row r="969" spans="1:18" hidden="1">
      <c r="A969" s="34" t="s">
        <v>27165</v>
      </c>
      <c r="B969" s="34" t="s">
        <v>28247</v>
      </c>
      <c r="C969" s="34" t="s">
        <v>6247</v>
      </c>
      <c r="D969" s="35">
        <v>44046</v>
      </c>
      <c r="E969" s="34" t="s">
        <v>28248</v>
      </c>
      <c r="F969" s="34" t="s">
        <v>28249</v>
      </c>
      <c r="G969" s="36">
        <v>299100</v>
      </c>
      <c r="H969" s="36">
        <v>299100</v>
      </c>
      <c r="I969" s="34" t="s">
        <v>9762</v>
      </c>
      <c r="J969" s="34" t="s">
        <v>9763</v>
      </c>
      <c r="K969" s="36">
        <v>299100</v>
      </c>
      <c r="L969" s="34" t="s">
        <v>9764</v>
      </c>
      <c r="M969" s="6">
        <f t="shared" si="15"/>
        <v>1</v>
      </c>
    </row>
    <row r="970" spans="1:18" hidden="1">
      <c r="A970" s="34" t="s">
        <v>27165</v>
      </c>
      <c r="B970" s="34" t="s">
        <v>28247</v>
      </c>
      <c r="C970" s="34" t="s">
        <v>6247</v>
      </c>
      <c r="D970" s="35">
        <v>44046</v>
      </c>
      <c r="E970" s="34" t="s">
        <v>28250</v>
      </c>
      <c r="F970" s="34" t="s">
        <v>9875</v>
      </c>
      <c r="G970" s="36">
        <v>-299100</v>
      </c>
      <c r="H970" s="36">
        <v>-299100</v>
      </c>
      <c r="I970" s="34" t="s">
        <v>9762</v>
      </c>
      <c r="J970" s="34" t="s">
        <v>9763</v>
      </c>
      <c r="K970" s="36">
        <v>-299100</v>
      </c>
      <c r="L970" s="34" t="s">
        <v>9764</v>
      </c>
      <c r="M970" s="6" t="e">
        <f t="shared" si="15"/>
        <v>#VALUE!</v>
      </c>
    </row>
    <row r="971" spans="1:18" hidden="1">
      <c r="A971" s="34" t="s">
        <v>27165</v>
      </c>
      <c r="B971" s="34" t="s">
        <v>28251</v>
      </c>
      <c r="C971" s="34" t="s">
        <v>6844</v>
      </c>
      <c r="D971" s="35">
        <v>44047</v>
      </c>
      <c r="E971" s="34" t="s">
        <v>6845</v>
      </c>
      <c r="F971" s="34" t="s">
        <v>28252</v>
      </c>
      <c r="G971" s="36">
        <v>250000</v>
      </c>
      <c r="H971" s="36">
        <v>250000</v>
      </c>
      <c r="I971" s="34" t="s">
        <v>9762</v>
      </c>
      <c r="J971" s="34" t="s">
        <v>9763</v>
      </c>
      <c r="K971" s="36">
        <v>250000</v>
      </c>
      <c r="L971" s="34" t="s">
        <v>9764</v>
      </c>
      <c r="M971" s="6">
        <f t="shared" si="15"/>
        <v>1</v>
      </c>
    </row>
    <row r="972" spans="1:18" hidden="1">
      <c r="A972" s="34" t="s">
        <v>27165</v>
      </c>
      <c r="B972" s="34" t="s">
        <v>28251</v>
      </c>
      <c r="C972" s="34" t="s">
        <v>6844</v>
      </c>
      <c r="D972" s="35">
        <v>44047</v>
      </c>
      <c r="E972" s="34" t="s">
        <v>28253</v>
      </c>
      <c r="F972" s="34" t="s">
        <v>28252</v>
      </c>
      <c r="G972" s="36">
        <v>17500</v>
      </c>
      <c r="H972" s="36">
        <v>17500</v>
      </c>
      <c r="I972" s="34" t="s">
        <v>9762</v>
      </c>
      <c r="J972" s="34" t="s">
        <v>9763</v>
      </c>
      <c r="K972" s="36">
        <v>17500</v>
      </c>
      <c r="L972" s="34" t="s">
        <v>9764</v>
      </c>
      <c r="M972" s="6" t="e">
        <f t="shared" si="15"/>
        <v>#VALUE!</v>
      </c>
    </row>
    <row r="973" spans="1:18" hidden="1">
      <c r="A973" s="34" t="s">
        <v>27165</v>
      </c>
      <c r="B973" s="34" t="s">
        <v>28251</v>
      </c>
      <c r="C973" s="34" t="s">
        <v>6844</v>
      </c>
      <c r="D973" s="35">
        <v>44047</v>
      </c>
      <c r="E973" s="34" t="s">
        <v>28253</v>
      </c>
      <c r="F973" s="34" t="s">
        <v>9875</v>
      </c>
      <c r="G973" s="36">
        <v>-267500</v>
      </c>
      <c r="H973" s="36">
        <v>-267500</v>
      </c>
      <c r="I973" s="34" t="s">
        <v>9762</v>
      </c>
      <c r="J973" s="34" t="s">
        <v>9763</v>
      </c>
      <c r="K973" s="36">
        <v>-267500</v>
      </c>
      <c r="L973" s="34" t="s">
        <v>9764</v>
      </c>
      <c r="M973" s="6" t="e">
        <f t="shared" si="15"/>
        <v>#VALUE!</v>
      </c>
    </row>
    <row r="974" spans="1:18" hidden="1">
      <c r="A974" s="34" t="s">
        <v>27165</v>
      </c>
      <c r="B974" s="34" t="s">
        <v>28254</v>
      </c>
      <c r="C974" s="34" t="s">
        <v>6080</v>
      </c>
      <c r="D974" s="35">
        <v>44047</v>
      </c>
      <c r="E974" s="34" t="s">
        <v>6081</v>
      </c>
      <c r="F974" s="34" t="s">
        <v>28255</v>
      </c>
      <c r="G974" s="36">
        <v>7350</v>
      </c>
      <c r="H974" s="36">
        <v>7350</v>
      </c>
      <c r="I974" s="34" t="s">
        <v>9762</v>
      </c>
      <c r="J974" s="34" t="s">
        <v>9763</v>
      </c>
      <c r="K974" s="36">
        <v>7350</v>
      </c>
      <c r="L974" s="34" t="s">
        <v>9764</v>
      </c>
      <c r="M974" s="6">
        <f t="shared" si="15"/>
        <v>1</v>
      </c>
    </row>
    <row r="975" spans="1:18" hidden="1">
      <c r="A975" s="34" t="s">
        <v>27165</v>
      </c>
      <c r="B975" s="34" t="s">
        <v>28254</v>
      </c>
      <c r="C975" s="34" t="s">
        <v>6080</v>
      </c>
      <c r="D975" s="35">
        <v>44047</v>
      </c>
      <c r="E975" s="34" t="s">
        <v>28256</v>
      </c>
      <c r="F975" s="34" t="s">
        <v>28255</v>
      </c>
      <c r="G975" s="36">
        <v>514.5</v>
      </c>
      <c r="H975" s="36">
        <v>514.5</v>
      </c>
      <c r="I975" s="34" t="s">
        <v>9762</v>
      </c>
      <c r="J975" s="34" t="s">
        <v>9763</v>
      </c>
      <c r="K975" s="36">
        <v>514.5</v>
      </c>
      <c r="L975" s="34" t="s">
        <v>9764</v>
      </c>
      <c r="M975" s="6" t="e">
        <f t="shared" si="15"/>
        <v>#VALUE!</v>
      </c>
    </row>
    <row r="976" spans="1:18" hidden="1">
      <c r="A976" s="34" t="s">
        <v>27165</v>
      </c>
      <c r="B976" s="34" t="s">
        <v>28254</v>
      </c>
      <c r="C976" s="34" t="s">
        <v>6080</v>
      </c>
      <c r="D976" s="35">
        <v>44047</v>
      </c>
      <c r="E976" s="34" t="s">
        <v>6081</v>
      </c>
      <c r="F976" s="34" t="s">
        <v>28257</v>
      </c>
      <c r="G976" s="36">
        <v>6750</v>
      </c>
      <c r="H976" s="36">
        <v>6750</v>
      </c>
      <c r="I976" s="34" t="s">
        <v>9762</v>
      </c>
      <c r="J976" s="34" t="s">
        <v>9763</v>
      </c>
      <c r="K976" s="36">
        <v>6750</v>
      </c>
      <c r="L976" s="34" t="s">
        <v>9764</v>
      </c>
      <c r="M976" s="6">
        <f t="shared" si="15"/>
        <v>1</v>
      </c>
    </row>
    <row r="977" spans="1:18" hidden="1">
      <c r="A977" s="34" t="s">
        <v>27165</v>
      </c>
      <c r="B977" s="34" t="s">
        <v>28254</v>
      </c>
      <c r="C977" s="34" t="s">
        <v>6080</v>
      </c>
      <c r="D977" s="35">
        <v>44047</v>
      </c>
      <c r="E977" s="34" t="s">
        <v>28256</v>
      </c>
      <c r="F977" s="34" t="s">
        <v>28257</v>
      </c>
      <c r="G977" s="36">
        <v>472.5</v>
      </c>
      <c r="H977" s="36">
        <v>472.5</v>
      </c>
      <c r="I977" s="34" t="s">
        <v>9762</v>
      </c>
      <c r="J977" s="34" t="s">
        <v>9763</v>
      </c>
      <c r="K977" s="36">
        <v>472.5</v>
      </c>
      <c r="L977" s="34" t="s">
        <v>9764</v>
      </c>
      <c r="M977" s="6" t="e">
        <f t="shared" si="15"/>
        <v>#VALUE!</v>
      </c>
    </row>
    <row r="978" spans="1:18" hidden="1">
      <c r="A978" s="34" t="s">
        <v>27165</v>
      </c>
      <c r="B978" s="34" t="s">
        <v>28254</v>
      </c>
      <c r="C978" s="34" t="s">
        <v>6080</v>
      </c>
      <c r="D978" s="35">
        <v>44047</v>
      </c>
      <c r="E978" s="34" t="s">
        <v>6081</v>
      </c>
      <c r="F978" s="34" t="s">
        <v>28258</v>
      </c>
      <c r="G978" s="36">
        <v>47312</v>
      </c>
      <c r="H978" s="36">
        <v>47312</v>
      </c>
      <c r="I978" s="34" t="s">
        <v>9762</v>
      </c>
      <c r="J978" s="34" t="s">
        <v>9763</v>
      </c>
      <c r="K978" s="36">
        <v>47312</v>
      </c>
      <c r="L978" s="34" t="s">
        <v>9764</v>
      </c>
      <c r="M978" s="6">
        <f t="shared" si="15"/>
        <v>1</v>
      </c>
    </row>
    <row r="979" spans="1:18" hidden="1">
      <c r="A979" s="34" t="s">
        <v>27165</v>
      </c>
      <c r="B979" s="34" t="s">
        <v>28254</v>
      </c>
      <c r="C979" s="34" t="s">
        <v>6080</v>
      </c>
      <c r="D979" s="35">
        <v>44047</v>
      </c>
      <c r="E979" s="34" t="s">
        <v>28256</v>
      </c>
      <c r="F979" s="34" t="s">
        <v>28258</v>
      </c>
      <c r="G979" s="36">
        <v>3311.84</v>
      </c>
      <c r="H979" s="36">
        <v>3311.84</v>
      </c>
      <c r="I979" s="34" t="s">
        <v>9762</v>
      </c>
      <c r="J979" s="34" t="s">
        <v>9763</v>
      </c>
      <c r="K979" s="36">
        <v>3311.84</v>
      </c>
      <c r="L979" s="34" t="s">
        <v>9764</v>
      </c>
      <c r="M979" s="6" t="e">
        <f t="shared" si="15"/>
        <v>#VALUE!</v>
      </c>
    </row>
    <row r="980" spans="1:18" hidden="1">
      <c r="A980" s="34" t="s">
        <v>27165</v>
      </c>
      <c r="B980" s="34" t="s">
        <v>28254</v>
      </c>
      <c r="C980" s="34" t="s">
        <v>6080</v>
      </c>
      <c r="D980" s="35">
        <v>44047</v>
      </c>
      <c r="E980" s="34" t="s">
        <v>28256</v>
      </c>
      <c r="F980" s="34" t="s">
        <v>9875</v>
      </c>
      <c r="G980" s="36">
        <v>-65710.84</v>
      </c>
      <c r="H980" s="36">
        <v>-65710.84</v>
      </c>
      <c r="I980" s="34" t="s">
        <v>9762</v>
      </c>
      <c r="J980" s="34" t="s">
        <v>9763</v>
      </c>
      <c r="K980" s="36">
        <v>-65710.84</v>
      </c>
      <c r="L980" s="34" t="s">
        <v>9764</v>
      </c>
      <c r="M980" s="6" t="e">
        <f t="shared" si="15"/>
        <v>#VALUE!</v>
      </c>
    </row>
    <row r="981" spans="1:18" hidden="1">
      <c r="A981" s="34" t="s">
        <v>27165</v>
      </c>
      <c r="B981" s="34" t="s">
        <v>28259</v>
      </c>
      <c r="C981" s="34" t="s">
        <v>6667</v>
      </c>
      <c r="D981" s="35">
        <v>44047</v>
      </c>
      <c r="E981" s="34" t="s">
        <v>6668</v>
      </c>
      <c r="F981" s="34" t="s">
        <v>27509</v>
      </c>
      <c r="G981" s="36">
        <v>81000</v>
      </c>
      <c r="H981" s="36">
        <v>81000</v>
      </c>
      <c r="I981" s="34" t="s">
        <v>9762</v>
      </c>
      <c r="J981" s="34" t="s">
        <v>9763</v>
      </c>
      <c r="K981" s="36">
        <v>81000</v>
      </c>
      <c r="L981" s="34" t="s">
        <v>9764</v>
      </c>
      <c r="M981" s="6">
        <f t="shared" si="15"/>
        <v>1</v>
      </c>
    </row>
    <row r="982" spans="1:18">
      <c r="A982" s="34" t="s">
        <v>27165</v>
      </c>
      <c r="B982" s="34" t="s">
        <v>28259</v>
      </c>
      <c r="C982" s="34" t="s">
        <v>6667</v>
      </c>
      <c r="D982" s="35">
        <v>44047</v>
      </c>
      <c r="E982" s="34" t="s">
        <v>28260</v>
      </c>
      <c r="F982" s="34" t="s">
        <v>9875</v>
      </c>
      <c r="G982" s="36">
        <v>-81000</v>
      </c>
      <c r="H982" s="36">
        <v>-81000</v>
      </c>
      <c r="I982" s="34" t="s">
        <v>9762</v>
      </c>
      <c r="J982" s="34" t="s">
        <v>9763</v>
      </c>
      <c r="K982" s="36">
        <v>-81000</v>
      </c>
      <c r="L982" s="34" t="s">
        <v>9764</v>
      </c>
      <c r="M982" s="6">
        <f t="shared" si="15"/>
        <v>18</v>
      </c>
      <c r="N982" s="6" t="str">
        <f>MID(E982,M982,10)</f>
        <v>PO63000540</v>
      </c>
      <c r="O982" s="6">
        <f>FIND("-",E982)</f>
        <v>28</v>
      </c>
      <c r="P982" s="6" t="str">
        <f>MID(E982,O982+1,2)</f>
        <v>2</v>
      </c>
      <c r="Q982" s="34" t="str">
        <f>C982</f>
        <v>63CIO0925</v>
      </c>
      <c r="R982" s="36">
        <f>-G982</f>
        <v>81000</v>
      </c>
    </row>
    <row r="983" spans="1:18" hidden="1">
      <c r="A983" s="34" t="s">
        <v>27165</v>
      </c>
      <c r="B983" s="34" t="s">
        <v>28261</v>
      </c>
      <c r="C983" s="34" t="s">
        <v>7449</v>
      </c>
      <c r="D983" s="35">
        <v>44047</v>
      </c>
      <c r="E983" s="34" t="s">
        <v>28262</v>
      </c>
      <c r="F983" s="34" t="s">
        <v>27492</v>
      </c>
      <c r="G983" s="36">
        <v>14000</v>
      </c>
      <c r="H983" s="36">
        <v>14000</v>
      </c>
      <c r="I983" s="34" t="s">
        <v>9762</v>
      </c>
      <c r="J983" s="34" t="s">
        <v>9763</v>
      </c>
      <c r="K983" s="36">
        <v>14000</v>
      </c>
      <c r="L983" s="34" t="s">
        <v>9764</v>
      </c>
      <c r="M983" s="6">
        <f t="shared" si="15"/>
        <v>1</v>
      </c>
    </row>
    <row r="984" spans="1:18">
      <c r="A984" s="34" t="s">
        <v>27165</v>
      </c>
      <c r="B984" s="34" t="s">
        <v>28261</v>
      </c>
      <c r="C984" s="34" t="s">
        <v>7449</v>
      </c>
      <c r="D984" s="35">
        <v>44047</v>
      </c>
      <c r="E984" s="34" t="s">
        <v>28263</v>
      </c>
      <c r="F984" s="34" t="s">
        <v>9875</v>
      </c>
      <c r="G984" s="36">
        <v>-14000</v>
      </c>
      <c r="H984" s="36">
        <v>-14000</v>
      </c>
      <c r="I984" s="34" t="s">
        <v>9762</v>
      </c>
      <c r="J984" s="34" t="s">
        <v>9763</v>
      </c>
      <c r="K984" s="36">
        <v>-14000</v>
      </c>
      <c r="L984" s="34" t="s">
        <v>9764</v>
      </c>
      <c r="M984" s="6">
        <f t="shared" si="15"/>
        <v>18</v>
      </c>
      <c r="N984" s="6" t="str">
        <f>MID(E984,M984,10)</f>
        <v>PO63000412</v>
      </c>
      <c r="O984" s="6">
        <f>FIND("-",E984)</f>
        <v>28</v>
      </c>
      <c r="P984" s="6" t="str">
        <f>MID(E984,O984+1,2)</f>
        <v>2</v>
      </c>
      <c r="Q984" s="34" t="str">
        <f>C984</f>
        <v>63CIO0926</v>
      </c>
      <c r="R984" s="36">
        <f>-G984</f>
        <v>14000</v>
      </c>
    </row>
    <row r="985" spans="1:18" hidden="1">
      <c r="A985" s="34" t="s">
        <v>27165</v>
      </c>
      <c r="B985" s="34" t="s">
        <v>28264</v>
      </c>
      <c r="C985" s="34" t="s">
        <v>6218</v>
      </c>
      <c r="D985" s="35">
        <v>44047</v>
      </c>
      <c r="E985" s="34" t="s">
        <v>6219</v>
      </c>
      <c r="F985" s="34" t="s">
        <v>28265</v>
      </c>
      <c r="G985" s="36">
        <v>5500</v>
      </c>
      <c r="H985" s="36">
        <v>5500</v>
      </c>
      <c r="I985" s="34" t="s">
        <v>9762</v>
      </c>
      <c r="J985" s="34" t="s">
        <v>9763</v>
      </c>
      <c r="K985" s="36">
        <v>5500</v>
      </c>
      <c r="L985" s="34" t="s">
        <v>9764</v>
      </c>
      <c r="M985" s="6">
        <f t="shared" si="15"/>
        <v>1</v>
      </c>
    </row>
    <row r="986" spans="1:18" hidden="1">
      <c r="A986" s="34" t="s">
        <v>27165</v>
      </c>
      <c r="B986" s="34" t="s">
        <v>28264</v>
      </c>
      <c r="C986" s="34" t="s">
        <v>6218</v>
      </c>
      <c r="D986" s="35">
        <v>44047</v>
      </c>
      <c r="E986" s="34" t="s">
        <v>28266</v>
      </c>
      <c r="F986" s="34" t="s">
        <v>28265</v>
      </c>
      <c r="G986" s="36">
        <v>385</v>
      </c>
      <c r="H986" s="36">
        <v>385</v>
      </c>
      <c r="I986" s="34" t="s">
        <v>9762</v>
      </c>
      <c r="J986" s="34" t="s">
        <v>9763</v>
      </c>
      <c r="K986" s="36">
        <v>385</v>
      </c>
      <c r="L986" s="34" t="s">
        <v>9764</v>
      </c>
      <c r="M986" s="6" t="e">
        <f t="shared" si="15"/>
        <v>#VALUE!</v>
      </c>
    </row>
    <row r="987" spans="1:18" hidden="1">
      <c r="A987" s="34" t="s">
        <v>27165</v>
      </c>
      <c r="B987" s="34" t="s">
        <v>28264</v>
      </c>
      <c r="C987" s="34" t="s">
        <v>6218</v>
      </c>
      <c r="D987" s="35">
        <v>44047</v>
      </c>
      <c r="E987" s="34" t="s">
        <v>28266</v>
      </c>
      <c r="F987" s="34" t="s">
        <v>9875</v>
      </c>
      <c r="G987" s="36">
        <v>-5885</v>
      </c>
      <c r="H987" s="36">
        <v>-5885</v>
      </c>
      <c r="I987" s="34" t="s">
        <v>9762</v>
      </c>
      <c r="J987" s="34" t="s">
        <v>9763</v>
      </c>
      <c r="K987" s="36">
        <v>-5885</v>
      </c>
      <c r="L987" s="34" t="s">
        <v>9764</v>
      </c>
      <c r="M987" s="6" t="e">
        <f t="shared" si="15"/>
        <v>#VALUE!</v>
      </c>
    </row>
    <row r="988" spans="1:18" hidden="1">
      <c r="A988" s="34" t="s">
        <v>27165</v>
      </c>
      <c r="B988" s="34" t="s">
        <v>28267</v>
      </c>
      <c r="C988" s="34" t="s">
        <v>877</v>
      </c>
      <c r="D988" s="35">
        <v>44047</v>
      </c>
      <c r="E988" s="34" t="s">
        <v>878</v>
      </c>
      <c r="F988" s="34" t="s">
        <v>28268</v>
      </c>
      <c r="G988" s="36">
        <v>465750</v>
      </c>
      <c r="H988" s="36">
        <v>465750</v>
      </c>
      <c r="I988" s="34" t="s">
        <v>9762</v>
      </c>
      <c r="J988" s="34" t="s">
        <v>9763</v>
      </c>
      <c r="K988" s="36">
        <v>465750</v>
      </c>
      <c r="L988" s="34" t="s">
        <v>9764</v>
      </c>
      <c r="M988" s="6">
        <f t="shared" si="15"/>
        <v>1</v>
      </c>
    </row>
    <row r="989" spans="1:18" hidden="1">
      <c r="A989" s="34" t="s">
        <v>27165</v>
      </c>
      <c r="B989" s="34" t="s">
        <v>28267</v>
      </c>
      <c r="C989" s="34" t="s">
        <v>877</v>
      </c>
      <c r="D989" s="35">
        <v>44047</v>
      </c>
      <c r="E989" s="34" t="s">
        <v>28269</v>
      </c>
      <c r="F989" s="34" t="s">
        <v>28268</v>
      </c>
      <c r="G989" s="36">
        <v>32602.5</v>
      </c>
      <c r="H989" s="36">
        <v>32602.5</v>
      </c>
      <c r="I989" s="34" t="s">
        <v>9762</v>
      </c>
      <c r="J989" s="34" t="s">
        <v>9763</v>
      </c>
      <c r="K989" s="36">
        <v>32602.5</v>
      </c>
      <c r="L989" s="34" t="s">
        <v>9764</v>
      </c>
      <c r="M989" s="6" t="e">
        <f t="shared" si="15"/>
        <v>#VALUE!</v>
      </c>
    </row>
    <row r="990" spans="1:18" hidden="1">
      <c r="A990" s="34" t="s">
        <v>27165</v>
      </c>
      <c r="B990" s="34" t="s">
        <v>28267</v>
      </c>
      <c r="C990" s="34" t="s">
        <v>877</v>
      </c>
      <c r="D990" s="35">
        <v>44047</v>
      </c>
      <c r="E990" s="34" t="s">
        <v>28269</v>
      </c>
      <c r="F990" s="34" t="s">
        <v>9875</v>
      </c>
      <c r="G990" s="36">
        <v>-498352.5</v>
      </c>
      <c r="H990" s="36">
        <v>-498352.5</v>
      </c>
      <c r="I990" s="34" t="s">
        <v>9762</v>
      </c>
      <c r="J990" s="34" t="s">
        <v>9763</v>
      </c>
      <c r="K990" s="36">
        <v>-498352.5</v>
      </c>
      <c r="L990" s="34" t="s">
        <v>9764</v>
      </c>
      <c r="M990" s="6" t="e">
        <f t="shared" si="15"/>
        <v>#VALUE!</v>
      </c>
    </row>
    <row r="991" spans="1:18" hidden="1">
      <c r="A991" s="34" t="s">
        <v>27165</v>
      </c>
      <c r="B991" s="34" t="s">
        <v>28270</v>
      </c>
      <c r="C991" s="34" t="s">
        <v>881</v>
      </c>
      <c r="D991" s="35">
        <v>44047</v>
      </c>
      <c r="E991" s="34" t="s">
        <v>883</v>
      </c>
      <c r="F991" s="34" t="s">
        <v>28271</v>
      </c>
      <c r="G991" s="36">
        <v>366000</v>
      </c>
      <c r="H991" s="36">
        <v>366000</v>
      </c>
      <c r="I991" s="34" t="s">
        <v>9762</v>
      </c>
      <c r="J991" s="34" t="s">
        <v>9763</v>
      </c>
      <c r="K991" s="36">
        <v>366000</v>
      </c>
      <c r="L991" s="34" t="s">
        <v>9764</v>
      </c>
      <c r="M991" s="6">
        <f t="shared" si="15"/>
        <v>1</v>
      </c>
    </row>
    <row r="992" spans="1:18" hidden="1">
      <c r="A992" s="34" t="s">
        <v>27165</v>
      </c>
      <c r="B992" s="34" t="s">
        <v>28270</v>
      </c>
      <c r="C992" s="34" t="s">
        <v>881</v>
      </c>
      <c r="D992" s="35">
        <v>44047</v>
      </c>
      <c r="E992" s="34" t="s">
        <v>28272</v>
      </c>
      <c r="F992" s="34" t="s">
        <v>28271</v>
      </c>
      <c r="G992" s="36">
        <v>25620</v>
      </c>
      <c r="H992" s="36">
        <v>25620</v>
      </c>
      <c r="I992" s="34" t="s">
        <v>9762</v>
      </c>
      <c r="J992" s="34" t="s">
        <v>9763</v>
      </c>
      <c r="K992" s="36">
        <v>25620</v>
      </c>
      <c r="L992" s="34" t="s">
        <v>9764</v>
      </c>
      <c r="M992" s="6" t="e">
        <f t="shared" si="15"/>
        <v>#VALUE!</v>
      </c>
    </row>
    <row r="993" spans="1:18" hidden="1">
      <c r="A993" s="34" t="s">
        <v>27165</v>
      </c>
      <c r="B993" s="34" t="s">
        <v>28270</v>
      </c>
      <c r="C993" s="34" t="s">
        <v>881</v>
      </c>
      <c r="D993" s="35">
        <v>44047</v>
      </c>
      <c r="E993" s="34" t="s">
        <v>28272</v>
      </c>
      <c r="F993" s="34" t="s">
        <v>9875</v>
      </c>
      <c r="G993" s="36">
        <v>-391620</v>
      </c>
      <c r="H993" s="36">
        <v>-391620</v>
      </c>
      <c r="I993" s="34" t="s">
        <v>9762</v>
      </c>
      <c r="J993" s="34" t="s">
        <v>9763</v>
      </c>
      <c r="K993" s="36">
        <v>-391620</v>
      </c>
      <c r="L993" s="34" t="s">
        <v>9764</v>
      </c>
      <c r="M993" s="6" t="e">
        <f t="shared" si="15"/>
        <v>#VALUE!</v>
      </c>
    </row>
    <row r="994" spans="1:18" hidden="1">
      <c r="A994" s="34" t="s">
        <v>27165</v>
      </c>
      <c r="B994" s="34" t="s">
        <v>28273</v>
      </c>
      <c r="C994" s="34" t="s">
        <v>873</v>
      </c>
      <c r="D994" s="35">
        <v>44047</v>
      </c>
      <c r="E994" s="34" t="s">
        <v>874</v>
      </c>
      <c r="F994" s="34" t="s">
        <v>28274</v>
      </c>
      <c r="G994" s="36">
        <v>470000</v>
      </c>
      <c r="H994" s="36">
        <v>470000</v>
      </c>
      <c r="I994" s="34" t="s">
        <v>9762</v>
      </c>
      <c r="J994" s="34" t="s">
        <v>9763</v>
      </c>
      <c r="K994" s="36">
        <v>470000</v>
      </c>
      <c r="L994" s="34" t="s">
        <v>9764</v>
      </c>
      <c r="M994" s="6">
        <f t="shared" si="15"/>
        <v>1</v>
      </c>
    </row>
    <row r="995" spans="1:18">
      <c r="A995" s="34" t="s">
        <v>27165</v>
      </c>
      <c r="B995" s="34" t="s">
        <v>28273</v>
      </c>
      <c r="C995" s="34" t="s">
        <v>873</v>
      </c>
      <c r="D995" s="35">
        <v>44047</v>
      </c>
      <c r="E995" s="34" t="s">
        <v>28275</v>
      </c>
      <c r="F995" s="34" t="s">
        <v>9875</v>
      </c>
      <c r="G995" s="36">
        <v>-470000</v>
      </c>
      <c r="H995" s="36">
        <v>-470000</v>
      </c>
      <c r="I995" s="34" t="s">
        <v>9762</v>
      </c>
      <c r="J995" s="34" t="s">
        <v>9763</v>
      </c>
      <c r="K995" s="36">
        <v>-470000</v>
      </c>
      <c r="L995" s="34" t="s">
        <v>9764</v>
      </c>
      <c r="M995" s="6">
        <f t="shared" si="15"/>
        <v>18</v>
      </c>
      <c r="N995" s="6" t="str">
        <f>MID(E995,M995,10)</f>
        <v>PO63000511</v>
      </c>
      <c r="O995" s="6" t="e">
        <f>FIND("-",E995)</f>
        <v>#VALUE!</v>
      </c>
      <c r="P995" s="6" t="e">
        <f>MID(E995,O995+1,2)</f>
        <v>#VALUE!</v>
      </c>
      <c r="Q995" s="34" t="str">
        <f>C995</f>
        <v>63CIO0930</v>
      </c>
      <c r="R995" s="36">
        <f>-G995</f>
        <v>470000</v>
      </c>
    </row>
    <row r="996" spans="1:18" hidden="1">
      <c r="A996" s="34" t="s">
        <v>27165</v>
      </c>
      <c r="B996" s="34" t="s">
        <v>28276</v>
      </c>
      <c r="C996" s="34" t="s">
        <v>6792</v>
      </c>
      <c r="D996" s="35">
        <v>44047</v>
      </c>
      <c r="E996" s="34" t="s">
        <v>6793</v>
      </c>
      <c r="F996" s="34" t="s">
        <v>28277</v>
      </c>
      <c r="G996" s="36">
        <v>463070.49</v>
      </c>
      <c r="H996" s="36">
        <v>463070.49</v>
      </c>
      <c r="I996" s="34" t="s">
        <v>9762</v>
      </c>
      <c r="J996" s="34" t="s">
        <v>9763</v>
      </c>
      <c r="K996" s="36">
        <v>463070.49</v>
      </c>
      <c r="L996" s="34" t="s">
        <v>9764</v>
      </c>
      <c r="M996" s="6">
        <f t="shared" si="15"/>
        <v>1</v>
      </c>
    </row>
    <row r="997" spans="1:18" hidden="1">
      <c r="A997" s="34" t="s">
        <v>27165</v>
      </c>
      <c r="B997" s="34" t="s">
        <v>28276</v>
      </c>
      <c r="C997" s="34" t="s">
        <v>6792</v>
      </c>
      <c r="D997" s="35">
        <v>44047</v>
      </c>
      <c r="E997" s="34" t="s">
        <v>28278</v>
      </c>
      <c r="F997" s="34" t="s">
        <v>28277</v>
      </c>
      <c r="G997" s="36">
        <v>32414.93</v>
      </c>
      <c r="H997" s="36">
        <v>32414.93</v>
      </c>
      <c r="I997" s="34" t="s">
        <v>9762</v>
      </c>
      <c r="J997" s="34" t="s">
        <v>9763</v>
      </c>
      <c r="K997" s="36">
        <v>32414.93</v>
      </c>
      <c r="L997" s="34" t="s">
        <v>9764</v>
      </c>
      <c r="M997" s="6" t="e">
        <f t="shared" si="15"/>
        <v>#VALUE!</v>
      </c>
    </row>
    <row r="998" spans="1:18" hidden="1">
      <c r="A998" s="34" t="s">
        <v>27165</v>
      </c>
      <c r="B998" s="34" t="s">
        <v>28276</v>
      </c>
      <c r="C998" s="34" t="s">
        <v>6792</v>
      </c>
      <c r="D998" s="35">
        <v>44047</v>
      </c>
      <c r="E998" s="34" t="s">
        <v>28278</v>
      </c>
      <c r="F998" s="34" t="s">
        <v>9875</v>
      </c>
      <c r="G998" s="36">
        <v>-495485.42</v>
      </c>
      <c r="H998" s="36">
        <v>-495485.42</v>
      </c>
      <c r="I998" s="34" t="s">
        <v>9762</v>
      </c>
      <c r="J998" s="34" t="s">
        <v>9763</v>
      </c>
      <c r="K998" s="36">
        <v>-495485.42</v>
      </c>
      <c r="L998" s="34" t="s">
        <v>9764</v>
      </c>
      <c r="M998" s="6" t="e">
        <f t="shared" si="15"/>
        <v>#VALUE!</v>
      </c>
    </row>
    <row r="999" spans="1:18" hidden="1">
      <c r="A999" s="34" t="s">
        <v>27165</v>
      </c>
      <c r="B999" s="34" t="s">
        <v>28279</v>
      </c>
      <c r="C999" s="34" t="s">
        <v>6401</v>
      </c>
      <c r="D999" s="35">
        <v>44047</v>
      </c>
      <c r="E999" s="34" t="s">
        <v>28280</v>
      </c>
      <c r="F999" s="34" t="s">
        <v>28104</v>
      </c>
      <c r="G999" s="36">
        <v>40500</v>
      </c>
      <c r="H999" s="36">
        <v>40500</v>
      </c>
      <c r="I999" s="34" t="s">
        <v>9762</v>
      </c>
      <c r="J999" s="34" t="s">
        <v>9763</v>
      </c>
      <c r="K999" s="36">
        <v>40500</v>
      </c>
      <c r="L999" s="34" t="s">
        <v>9764</v>
      </c>
      <c r="M999" s="6">
        <f t="shared" si="15"/>
        <v>1</v>
      </c>
    </row>
    <row r="1000" spans="1:18" hidden="1">
      <c r="A1000" s="34" t="s">
        <v>27165</v>
      </c>
      <c r="B1000" s="34" t="s">
        <v>28279</v>
      </c>
      <c r="C1000" s="34" t="s">
        <v>6401</v>
      </c>
      <c r="D1000" s="35">
        <v>44047</v>
      </c>
      <c r="E1000" s="34" t="s">
        <v>28105</v>
      </c>
      <c r="F1000" s="34" t="s">
        <v>9875</v>
      </c>
      <c r="G1000" s="36">
        <v>-40500</v>
      </c>
      <c r="H1000" s="36">
        <v>-40500</v>
      </c>
      <c r="I1000" s="34" t="s">
        <v>9762</v>
      </c>
      <c r="J1000" s="34" t="s">
        <v>9763</v>
      </c>
      <c r="K1000" s="36">
        <v>-40500</v>
      </c>
      <c r="L1000" s="34" t="s">
        <v>9764</v>
      </c>
      <c r="M1000" s="6" t="e">
        <f t="shared" si="15"/>
        <v>#VALUE!</v>
      </c>
    </row>
    <row r="1001" spans="1:18" hidden="1">
      <c r="A1001" s="34" t="s">
        <v>27165</v>
      </c>
      <c r="B1001" s="34" t="s">
        <v>28281</v>
      </c>
      <c r="C1001" s="34" t="s">
        <v>6405</v>
      </c>
      <c r="D1001" s="35">
        <v>44047</v>
      </c>
      <c r="E1001" s="34" t="s">
        <v>6406</v>
      </c>
      <c r="F1001" s="34" t="s">
        <v>27391</v>
      </c>
      <c r="G1001" s="36">
        <v>7000</v>
      </c>
      <c r="H1001" s="36">
        <v>7000</v>
      </c>
      <c r="I1001" s="34" t="s">
        <v>9762</v>
      </c>
      <c r="J1001" s="34" t="s">
        <v>9763</v>
      </c>
      <c r="K1001" s="36">
        <v>7000</v>
      </c>
      <c r="L1001" s="34" t="s">
        <v>9764</v>
      </c>
      <c r="M1001" s="6" t="e">
        <f t="shared" si="15"/>
        <v>#VALUE!</v>
      </c>
    </row>
    <row r="1002" spans="1:18" hidden="1">
      <c r="A1002" s="34" t="s">
        <v>27165</v>
      </c>
      <c r="B1002" s="34" t="s">
        <v>28281</v>
      </c>
      <c r="C1002" s="34" t="s">
        <v>6405</v>
      </c>
      <c r="D1002" s="35">
        <v>44047</v>
      </c>
      <c r="E1002" s="34" t="s">
        <v>28282</v>
      </c>
      <c r="F1002" s="34" t="s">
        <v>9875</v>
      </c>
      <c r="G1002" s="36">
        <v>-7000</v>
      </c>
      <c r="H1002" s="36">
        <v>-7000</v>
      </c>
      <c r="I1002" s="34" t="s">
        <v>9762</v>
      </c>
      <c r="J1002" s="34" t="s">
        <v>9763</v>
      </c>
      <c r="K1002" s="36">
        <v>-7000</v>
      </c>
      <c r="L1002" s="34" t="s">
        <v>9764</v>
      </c>
      <c r="M1002" s="6" t="e">
        <f t="shared" si="15"/>
        <v>#VALUE!</v>
      </c>
    </row>
    <row r="1003" spans="1:18" hidden="1">
      <c r="A1003" s="34" t="s">
        <v>27165</v>
      </c>
      <c r="B1003" s="34" t="s">
        <v>28283</v>
      </c>
      <c r="C1003" s="34" t="s">
        <v>7447</v>
      </c>
      <c r="D1003" s="35">
        <v>44047</v>
      </c>
      <c r="E1003" s="34" t="s">
        <v>7448</v>
      </c>
      <c r="F1003" s="34" t="s">
        <v>27261</v>
      </c>
      <c r="G1003" s="36">
        <v>230000</v>
      </c>
      <c r="H1003" s="36">
        <v>230000</v>
      </c>
      <c r="I1003" s="34" t="s">
        <v>9762</v>
      </c>
      <c r="J1003" s="34" t="s">
        <v>9763</v>
      </c>
      <c r="K1003" s="36">
        <v>230000</v>
      </c>
      <c r="L1003" s="34" t="s">
        <v>9764</v>
      </c>
      <c r="M1003" s="6">
        <f t="shared" si="15"/>
        <v>1</v>
      </c>
    </row>
    <row r="1004" spans="1:18" hidden="1">
      <c r="A1004" s="34" t="s">
        <v>27165</v>
      </c>
      <c r="B1004" s="34" t="s">
        <v>28283</v>
      </c>
      <c r="C1004" s="34" t="s">
        <v>7447</v>
      </c>
      <c r="D1004" s="35">
        <v>44047</v>
      </c>
      <c r="E1004" s="34" t="s">
        <v>28284</v>
      </c>
      <c r="F1004" s="34" t="s">
        <v>27261</v>
      </c>
      <c r="G1004" s="36">
        <v>16100</v>
      </c>
      <c r="H1004" s="36">
        <v>16100</v>
      </c>
      <c r="I1004" s="34" t="s">
        <v>9762</v>
      </c>
      <c r="J1004" s="34" t="s">
        <v>9763</v>
      </c>
      <c r="K1004" s="36">
        <v>16100</v>
      </c>
      <c r="L1004" s="34" t="s">
        <v>9764</v>
      </c>
      <c r="M1004" s="6" t="e">
        <f t="shared" si="15"/>
        <v>#VALUE!</v>
      </c>
    </row>
    <row r="1005" spans="1:18" hidden="1">
      <c r="A1005" s="34" t="s">
        <v>27165</v>
      </c>
      <c r="B1005" s="34" t="s">
        <v>28283</v>
      </c>
      <c r="C1005" s="34" t="s">
        <v>7447</v>
      </c>
      <c r="D1005" s="35">
        <v>44047</v>
      </c>
      <c r="E1005" s="34" t="s">
        <v>28284</v>
      </c>
      <c r="F1005" s="34" t="s">
        <v>9875</v>
      </c>
      <c r="G1005" s="36">
        <v>-246100</v>
      </c>
      <c r="H1005" s="36">
        <v>-246100</v>
      </c>
      <c r="I1005" s="34" t="s">
        <v>9762</v>
      </c>
      <c r="J1005" s="34" t="s">
        <v>9763</v>
      </c>
      <c r="K1005" s="36">
        <v>-246100</v>
      </c>
      <c r="L1005" s="34" t="s">
        <v>9764</v>
      </c>
      <c r="M1005" s="6" t="e">
        <f t="shared" si="15"/>
        <v>#VALUE!</v>
      </c>
    </row>
    <row r="1006" spans="1:18" hidden="1">
      <c r="A1006" s="34" t="s">
        <v>27165</v>
      </c>
      <c r="B1006" s="34" t="s">
        <v>28285</v>
      </c>
      <c r="C1006" s="34" t="s">
        <v>6222</v>
      </c>
      <c r="D1006" s="35">
        <v>44047</v>
      </c>
      <c r="E1006" s="34" t="s">
        <v>6226</v>
      </c>
      <c r="F1006" s="34" t="s">
        <v>28286</v>
      </c>
      <c r="G1006" s="36">
        <v>10500</v>
      </c>
      <c r="H1006" s="36">
        <v>10500</v>
      </c>
      <c r="I1006" s="34" t="s">
        <v>9762</v>
      </c>
      <c r="J1006" s="34" t="s">
        <v>9763</v>
      </c>
      <c r="K1006" s="36">
        <v>10500</v>
      </c>
      <c r="L1006" s="34" t="s">
        <v>9764</v>
      </c>
      <c r="M1006" s="6">
        <f t="shared" si="15"/>
        <v>1</v>
      </c>
    </row>
    <row r="1007" spans="1:18" hidden="1">
      <c r="A1007" s="34" t="s">
        <v>27165</v>
      </c>
      <c r="B1007" s="34" t="s">
        <v>28285</v>
      </c>
      <c r="C1007" s="34" t="s">
        <v>6222</v>
      </c>
      <c r="D1007" s="35">
        <v>44047</v>
      </c>
      <c r="E1007" s="34" t="s">
        <v>28287</v>
      </c>
      <c r="F1007" s="34" t="s">
        <v>28286</v>
      </c>
      <c r="G1007" s="36">
        <v>735</v>
      </c>
      <c r="H1007" s="36">
        <v>735</v>
      </c>
      <c r="I1007" s="34" t="s">
        <v>9762</v>
      </c>
      <c r="J1007" s="34" t="s">
        <v>9763</v>
      </c>
      <c r="K1007" s="36">
        <v>735</v>
      </c>
      <c r="L1007" s="34" t="s">
        <v>9764</v>
      </c>
      <c r="M1007" s="6" t="e">
        <f t="shared" si="15"/>
        <v>#VALUE!</v>
      </c>
    </row>
    <row r="1008" spans="1:18" hidden="1">
      <c r="A1008" s="34" t="s">
        <v>27165</v>
      </c>
      <c r="B1008" s="34" t="s">
        <v>28285</v>
      </c>
      <c r="C1008" s="34" t="s">
        <v>6222</v>
      </c>
      <c r="D1008" s="35">
        <v>44047</v>
      </c>
      <c r="E1008" s="34" t="s">
        <v>28287</v>
      </c>
      <c r="F1008" s="34" t="s">
        <v>9875</v>
      </c>
      <c r="G1008" s="36">
        <v>-11235</v>
      </c>
      <c r="H1008" s="36">
        <v>-11235</v>
      </c>
      <c r="I1008" s="34" t="s">
        <v>9762</v>
      </c>
      <c r="J1008" s="34" t="s">
        <v>9763</v>
      </c>
      <c r="K1008" s="36">
        <v>-11235</v>
      </c>
      <c r="L1008" s="34" t="s">
        <v>9764</v>
      </c>
      <c r="M1008" s="6" t="e">
        <f t="shared" si="15"/>
        <v>#VALUE!</v>
      </c>
    </row>
    <row r="1009" spans="1:18" hidden="1">
      <c r="A1009" s="34" t="s">
        <v>27165</v>
      </c>
      <c r="B1009" s="34" t="s">
        <v>28288</v>
      </c>
      <c r="C1009" s="34" t="s">
        <v>6261</v>
      </c>
      <c r="D1009" s="35">
        <v>44047</v>
      </c>
      <c r="E1009" s="34" t="s">
        <v>6262</v>
      </c>
      <c r="F1009" s="34" t="s">
        <v>28289</v>
      </c>
      <c r="G1009" s="36">
        <v>29000</v>
      </c>
      <c r="H1009" s="36">
        <v>29000</v>
      </c>
      <c r="I1009" s="34" t="s">
        <v>9762</v>
      </c>
      <c r="J1009" s="34" t="s">
        <v>9763</v>
      </c>
      <c r="K1009" s="36">
        <v>29000</v>
      </c>
      <c r="L1009" s="34" t="s">
        <v>9764</v>
      </c>
      <c r="M1009" s="6">
        <f t="shared" si="15"/>
        <v>1</v>
      </c>
    </row>
    <row r="1010" spans="1:18" hidden="1">
      <c r="A1010" s="34" t="s">
        <v>27165</v>
      </c>
      <c r="B1010" s="34" t="s">
        <v>28288</v>
      </c>
      <c r="C1010" s="34" t="s">
        <v>6261</v>
      </c>
      <c r="D1010" s="35">
        <v>44047</v>
      </c>
      <c r="E1010" s="34" t="s">
        <v>28290</v>
      </c>
      <c r="F1010" s="34" t="s">
        <v>28289</v>
      </c>
      <c r="G1010" s="36">
        <v>2030</v>
      </c>
      <c r="H1010" s="36">
        <v>2030</v>
      </c>
      <c r="I1010" s="34" t="s">
        <v>9762</v>
      </c>
      <c r="J1010" s="34" t="s">
        <v>9763</v>
      </c>
      <c r="K1010" s="36">
        <v>2030</v>
      </c>
      <c r="L1010" s="34" t="s">
        <v>9764</v>
      </c>
      <c r="M1010" s="6" t="e">
        <f t="shared" si="15"/>
        <v>#VALUE!</v>
      </c>
    </row>
    <row r="1011" spans="1:18" hidden="1">
      <c r="A1011" s="34" t="s">
        <v>27165</v>
      </c>
      <c r="B1011" s="34" t="s">
        <v>28288</v>
      </c>
      <c r="C1011" s="34" t="s">
        <v>6261</v>
      </c>
      <c r="D1011" s="35">
        <v>44047</v>
      </c>
      <c r="E1011" s="34" t="s">
        <v>28290</v>
      </c>
      <c r="F1011" s="34" t="s">
        <v>9875</v>
      </c>
      <c r="G1011" s="36">
        <v>-31030</v>
      </c>
      <c r="H1011" s="36">
        <v>-31030</v>
      </c>
      <c r="I1011" s="34" t="s">
        <v>9762</v>
      </c>
      <c r="J1011" s="34" t="s">
        <v>9763</v>
      </c>
      <c r="K1011" s="36">
        <v>-31030</v>
      </c>
      <c r="L1011" s="34" t="s">
        <v>9764</v>
      </c>
      <c r="M1011" s="6" t="e">
        <f t="shared" si="15"/>
        <v>#VALUE!</v>
      </c>
    </row>
    <row r="1012" spans="1:18" hidden="1">
      <c r="A1012" s="34" t="s">
        <v>27165</v>
      </c>
      <c r="B1012" s="34" t="s">
        <v>28291</v>
      </c>
      <c r="C1012" s="34" t="s">
        <v>7996</v>
      </c>
      <c r="D1012" s="35">
        <v>44047</v>
      </c>
      <c r="E1012" s="34" t="s">
        <v>7997</v>
      </c>
      <c r="F1012" s="34" t="s">
        <v>27923</v>
      </c>
      <c r="G1012" s="36">
        <v>99400</v>
      </c>
      <c r="H1012" s="36">
        <v>99400</v>
      </c>
      <c r="I1012" s="34" t="s">
        <v>9762</v>
      </c>
      <c r="J1012" s="34" t="s">
        <v>9763</v>
      </c>
      <c r="K1012" s="36">
        <v>99400</v>
      </c>
      <c r="L1012" s="34" t="s">
        <v>9764</v>
      </c>
      <c r="M1012" s="6">
        <f t="shared" si="15"/>
        <v>1</v>
      </c>
    </row>
    <row r="1013" spans="1:18" hidden="1">
      <c r="A1013" s="34" t="s">
        <v>27165</v>
      </c>
      <c r="B1013" s="34" t="s">
        <v>28291</v>
      </c>
      <c r="C1013" s="34" t="s">
        <v>7996</v>
      </c>
      <c r="D1013" s="35">
        <v>44047</v>
      </c>
      <c r="E1013" s="34" t="s">
        <v>28292</v>
      </c>
      <c r="F1013" s="34" t="s">
        <v>27923</v>
      </c>
      <c r="G1013" s="36">
        <v>6958</v>
      </c>
      <c r="H1013" s="36">
        <v>6958</v>
      </c>
      <c r="I1013" s="34" t="s">
        <v>9762</v>
      </c>
      <c r="J1013" s="34" t="s">
        <v>9763</v>
      </c>
      <c r="K1013" s="36">
        <v>6958</v>
      </c>
      <c r="L1013" s="34" t="s">
        <v>9764</v>
      </c>
      <c r="M1013" s="6" t="e">
        <f t="shared" si="15"/>
        <v>#VALUE!</v>
      </c>
    </row>
    <row r="1014" spans="1:18" hidden="1">
      <c r="A1014" s="34" t="s">
        <v>27165</v>
      </c>
      <c r="B1014" s="34" t="s">
        <v>28291</v>
      </c>
      <c r="C1014" s="34" t="s">
        <v>7996</v>
      </c>
      <c r="D1014" s="35">
        <v>44047</v>
      </c>
      <c r="E1014" s="34" t="s">
        <v>28292</v>
      </c>
      <c r="F1014" s="34" t="s">
        <v>9875</v>
      </c>
      <c r="G1014" s="36">
        <v>-106358</v>
      </c>
      <c r="H1014" s="36">
        <v>-106358</v>
      </c>
      <c r="I1014" s="34" t="s">
        <v>9762</v>
      </c>
      <c r="J1014" s="34" t="s">
        <v>9763</v>
      </c>
      <c r="K1014" s="36">
        <v>-106358</v>
      </c>
      <c r="L1014" s="34" t="s">
        <v>9764</v>
      </c>
      <c r="M1014" s="6" t="e">
        <f t="shared" si="15"/>
        <v>#VALUE!</v>
      </c>
    </row>
    <row r="1015" spans="1:18" hidden="1">
      <c r="A1015" s="34" t="s">
        <v>27165</v>
      </c>
      <c r="B1015" s="34" t="s">
        <v>28293</v>
      </c>
      <c r="C1015" s="34" t="s">
        <v>868</v>
      </c>
      <c r="D1015" s="35">
        <v>44047</v>
      </c>
      <c r="E1015" s="34" t="s">
        <v>870</v>
      </c>
      <c r="F1015" s="34" t="s">
        <v>27716</v>
      </c>
      <c r="G1015" s="36">
        <v>65700</v>
      </c>
      <c r="H1015" s="36">
        <v>65700</v>
      </c>
      <c r="I1015" s="34" t="s">
        <v>9762</v>
      </c>
      <c r="J1015" s="34" t="s">
        <v>9763</v>
      </c>
      <c r="K1015" s="36">
        <v>65700</v>
      </c>
      <c r="L1015" s="34" t="s">
        <v>9764</v>
      </c>
      <c r="M1015" s="6">
        <f t="shared" si="15"/>
        <v>1</v>
      </c>
    </row>
    <row r="1016" spans="1:18" hidden="1">
      <c r="A1016" s="34" t="s">
        <v>27165</v>
      </c>
      <c r="B1016" s="34" t="s">
        <v>28293</v>
      </c>
      <c r="C1016" s="34" t="s">
        <v>868</v>
      </c>
      <c r="D1016" s="35">
        <v>44047</v>
      </c>
      <c r="E1016" s="34" t="s">
        <v>28294</v>
      </c>
      <c r="F1016" s="34" t="s">
        <v>27716</v>
      </c>
      <c r="G1016" s="36">
        <v>4599</v>
      </c>
      <c r="H1016" s="36">
        <v>4599</v>
      </c>
      <c r="I1016" s="34" t="s">
        <v>9762</v>
      </c>
      <c r="J1016" s="34" t="s">
        <v>9763</v>
      </c>
      <c r="K1016" s="36">
        <v>4599</v>
      </c>
      <c r="L1016" s="34" t="s">
        <v>9764</v>
      </c>
      <c r="M1016" s="6" t="e">
        <f t="shared" si="15"/>
        <v>#VALUE!</v>
      </c>
    </row>
    <row r="1017" spans="1:18" hidden="1">
      <c r="A1017" s="34" t="s">
        <v>27165</v>
      </c>
      <c r="B1017" s="34" t="s">
        <v>28293</v>
      </c>
      <c r="C1017" s="34" t="s">
        <v>868</v>
      </c>
      <c r="D1017" s="35">
        <v>44047</v>
      </c>
      <c r="E1017" s="34" t="s">
        <v>28294</v>
      </c>
      <c r="F1017" s="34" t="s">
        <v>9875</v>
      </c>
      <c r="G1017" s="36">
        <v>-70299</v>
      </c>
      <c r="H1017" s="36">
        <v>-70299</v>
      </c>
      <c r="I1017" s="34" t="s">
        <v>9762</v>
      </c>
      <c r="J1017" s="34" t="s">
        <v>9763</v>
      </c>
      <c r="K1017" s="36">
        <v>-70299</v>
      </c>
      <c r="L1017" s="34" t="s">
        <v>9764</v>
      </c>
      <c r="M1017" s="6" t="e">
        <f t="shared" si="15"/>
        <v>#VALUE!</v>
      </c>
    </row>
    <row r="1018" spans="1:18" hidden="1">
      <c r="A1018" s="34" t="s">
        <v>27165</v>
      </c>
      <c r="B1018" s="34" t="s">
        <v>28295</v>
      </c>
      <c r="C1018" s="34" t="s">
        <v>8135</v>
      </c>
      <c r="D1018" s="35">
        <v>44046</v>
      </c>
      <c r="E1018" s="34" t="s">
        <v>8136</v>
      </c>
      <c r="F1018" s="34" t="s">
        <v>27347</v>
      </c>
      <c r="G1018" s="36">
        <v>20000</v>
      </c>
      <c r="H1018" s="36">
        <v>20000</v>
      </c>
      <c r="I1018" s="34" t="s">
        <v>9762</v>
      </c>
      <c r="J1018" s="34" t="s">
        <v>9763</v>
      </c>
      <c r="K1018" s="36">
        <v>20000</v>
      </c>
      <c r="L1018" s="34" t="s">
        <v>9764</v>
      </c>
      <c r="M1018" s="6">
        <f t="shared" si="15"/>
        <v>1</v>
      </c>
    </row>
    <row r="1019" spans="1:18">
      <c r="A1019" s="34" t="s">
        <v>27165</v>
      </c>
      <c r="B1019" s="34" t="s">
        <v>28295</v>
      </c>
      <c r="C1019" s="34" t="s">
        <v>8135</v>
      </c>
      <c r="D1019" s="35">
        <v>44046</v>
      </c>
      <c r="E1019" s="34" t="s">
        <v>28296</v>
      </c>
      <c r="F1019" s="34" t="s">
        <v>9875</v>
      </c>
      <c r="G1019" s="36">
        <v>-20000</v>
      </c>
      <c r="H1019" s="36">
        <v>-20000</v>
      </c>
      <c r="I1019" s="34" t="s">
        <v>9762</v>
      </c>
      <c r="J1019" s="34" t="s">
        <v>9763</v>
      </c>
      <c r="K1019" s="36">
        <v>-20000</v>
      </c>
      <c r="L1019" s="34" t="s">
        <v>9764</v>
      </c>
      <c r="M1019" s="6">
        <f t="shared" si="15"/>
        <v>18</v>
      </c>
      <c r="N1019" s="6" t="str">
        <f>MID(E1019,M1019,10)</f>
        <v>PO63000302</v>
      </c>
      <c r="O1019" s="6">
        <f>FIND("-",E1019)</f>
        <v>28</v>
      </c>
      <c r="P1019" s="6" t="str">
        <f>MID(E1019,O1019+1,2)</f>
        <v>5</v>
      </c>
      <c r="Q1019" s="34" t="str">
        <f>C1019</f>
        <v>63CIO0939</v>
      </c>
      <c r="R1019" s="36">
        <f>-G1019</f>
        <v>20000</v>
      </c>
    </row>
    <row r="1020" spans="1:18" hidden="1">
      <c r="A1020" s="34" t="s">
        <v>27165</v>
      </c>
      <c r="B1020" s="34" t="s">
        <v>28297</v>
      </c>
      <c r="C1020" s="34" t="s">
        <v>6649</v>
      </c>
      <c r="D1020" s="35">
        <v>44046</v>
      </c>
      <c r="E1020" s="34" t="s">
        <v>6650</v>
      </c>
      <c r="F1020" s="34" t="s">
        <v>28298</v>
      </c>
      <c r="G1020" s="36">
        <v>150000</v>
      </c>
      <c r="H1020" s="36">
        <v>150000</v>
      </c>
      <c r="I1020" s="34" t="s">
        <v>9762</v>
      </c>
      <c r="J1020" s="34" t="s">
        <v>9763</v>
      </c>
      <c r="K1020" s="36">
        <v>150000</v>
      </c>
      <c r="L1020" s="34" t="s">
        <v>9764</v>
      </c>
      <c r="M1020" s="6">
        <f t="shared" si="15"/>
        <v>1</v>
      </c>
    </row>
    <row r="1021" spans="1:18" hidden="1">
      <c r="A1021" s="34" t="s">
        <v>27165</v>
      </c>
      <c r="B1021" s="34" t="s">
        <v>28297</v>
      </c>
      <c r="C1021" s="34" t="s">
        <v>6649</v>
      </c>
      <c r="D1021" s="35">
        <v>44046</v>
      </c>
      <c r="E1021" s="34" t="s">
        <v>28299</v>
      </c>
      <c r="F1021" s="34" t="s">
        <v>28298</v>
      </c>
      <c r="G1021" s="36">
        <v>10500</v>
      </c>
      <c r="H1021" s="36">
        <v>10500</v>
      </c>
      <c r="I1021" s="34" t="s">
        <v>9762</v>
      </c>
      <c r="J1021" s="34" t="s">
        <v>9763</v>
      </c>
      <c r="K1021" s="36">
        <v>10500</v>
      </c>
      <c r="L1021" s="34" t="s">
        <v>9764</v>
      </c>
      <c r="M1021" s="6" t="e">
        <f t="shared" si="15"/>
        <v>#VALUE!</v>
      </c>
    </row>
    <row r="1022" spans="1:18" hidden="1">
      <c r="A1022" s="34" t="s">
        <v>27165</v>
      </c>
      <c r="B1022" s="34" t="s">
        <v>28297</v>
      </c>
      <c r="C1022" s="34" t="s">
        <v>6649</v>
      </c>
      <c r="D1022" s="35">
        <v>44046</v>
      </c>
      <c r="E1022" s="34" t="s">
        <v>28299</v>
      </c>
      <c r="F1022" s="34" t="s">
        <v>9875</v>
      </c>
      <c r="G1022" s="36">
        <v>-160500</v>
      </c>
      <c r="H1022" s="36">
        <v>-160500</v>
      </c>
      <c r="I1022" s="34" t="s">
        <v>9762</v>
      </c>
      <c r="J1022" s="34" t="s">
        <v>9763</v>
      </c>
      <c r="K1022" s="36">
        <v>-160500</v>
      </c>
      <c r="L1022" s="34" t="s">
        <v>9764</v>
      </c>
      <c r="M1022" s="6" t="e">
        <f t="shared" si="15"/>
        <v>#VALUE!</v>
      </c>
    </row>
    <row r="1023" spans="1:18" hidden="1">
      <c r="A1023" s="34" t="s">
        <v>27165</v>
      </c>
      <c r="B1023" s="34" t="s">
        <v>28300</v>
      </c>
      <c r="C1023" s="34" t="s">
        <v>720</v>
      </c>
      <c r="D1023" s="35">
        <v>44046</v>
      </c>
      <c r="E1023" s="34" t="s">
        <v>722</v>
      </c>
      <c r="F1023" s="34" t="s">
        <v>27545</v>
      </c>
      <c r="G1023" s="36">
        <v>225000</v>
      </c>
      <c r="H1023" s="36">
        <v>225000</v>
      </c>
      <c r="I1023" s="34" t="s">
        <v>9762</v>
      </c>
      <c r="J1023" s="34" t="s">
        <v>9763</v>
      </c>
      <c r="K1023" s="36">
        <v>225000</v>
      </c>
      <c r="L1023" s="34" t="s">
        <v>9764</v>
      </c>
      <c r="M1023" s="6">
        <f t="shared" si="15"/>
        <v>1</v>
      </c>
    </row>
    <row r="1024" spans="1:18" hidden="1">
      <c r="A1024" s="34" t="s">
        <v>27165</v>
      </c>
      <c r="B1024" s="34" t="s">
        <v>28300</v>
      </c>
      <c r="C1024" s="34" t="s">
        <v>720</v>
      </c>
      <c r="D1024" s="35">
        <v>44046</v>
      </c>
      <c r="E1024" s="34" t="s">
        <v>28253</v>
      </c>
      <c r="F1024" s="34" t="s">
        <v>27545</v>
      </c>
      <c r="G1024" s="36">
        <v>15750</v>
      </c>
      <c r="H1024" s="36">
        <v>15750</v>
      </c>
      <c r="I1024" s="34" t="s">
        <v>9762</v>
      </c>
      <c r="J1024" s="34" t="s">
        <v>9763</v>
      </c>
      <c r="K1024" s="36">
        <v>15750</v>
      </c>
      <c r="L1024" s="34" t="s">
        <v>9764</v>
      </c>
      <c r="M1024" s="6" t="e">
        <f t="shared" si="15"/>
        <v>#VALUE!</v>
      </c>
    </row>
    <row r="1025" spans="1:18" hidden="1">
      <c r="A1025" s="34" t="s">
        <v>27165</v>
      </c>
      <c r="B1025" s="34" t="s">
        <v>28300</v>
      </c>
      <c r="C1025" s="34" t="s">
        <v>720</v>
      </c>
      <c r="D1025" s="35">
        <v>44046</v>
      </c>
      <c r="E1025" s="34" t="s">
        <v>28253</v>
      </c>
      <c r="F1025" s="34" t="s">
        <v>9875</v>
      </c>
      <c r="G1025" s="36">
        <v>-240750</v>
      </c>
      <c r="H1025" s="36">
        <v>-240750</v>
      </c>
      <c r="I1025" s="34" t="s">
        <v>9762</v>
      </c>
      <c r="J1025" s="34" t="s">
        <v>9763</v>
      </c>
      <c r="K1025" s="36">
        <v>-240750</v>
      </c>
      <c r="L1025" s="34" t="s">
        <v>9764</v>
      </c>
      <c r="M1025" s="6" t="e">
        <f t="shared" si="15"/>
        <v>#VALUE!</v>
      </c>
    </row>
    <row r="1026" spans="1:18" hidden="1">
      <c r="A1026" s="34" t="s">
        <v>27165</v>
      </c>
      <c r="B1026" s="34" t="s">
        <v>28301</v>
      </c>
      <c r="C1026" s="34" t="s">
        <v>6132</v>
      </c>
      <c r="D1026" s="35">
        <v>44046</v>
      </c>
      <c r="E1026" s="34" t="s">
        <v>6137</v>
      </c>
      <c r="F1026" s="34" t="s">
        <v>28016</v>
      </c>
      <c r="G1026" s="36">
        <v>23770</v>
      </c>
      <c r="H1026" s="36">
        <v>23770</v>
      </c>
      <c r="I1026" s="34" t="s">
        <v>9762</v>
      </c>
      <c r="J1026" s="34" t="s">
        <v>9763</v>
      </c>
      <c r="K1026" s="36">
        <v>23770</v>
      </c>
      <c r="L1026" s="34" t="s">
        <v>9764</v>
      </c>
      <c r="M1026" s="6">
        <f t="shared" si="15"/>
        <v>1</v>
      </c>
    </row>
    <row r="1027" spans="1:18" hidden="1">
      <c r="A1027" s="34" t="s">
        <v>27165</v>
      </c>
      <c r="B1027" s="34" t="s">
        <v>28301</v>
      </c>
      <c r="C1027" s="34" t="s">
        <v>6132</v>
      </c>
      <c r="D1027" s="35">
        <v>44046</v>
      </c>
      <c r="E1027" s="34" t="s">
        <v>28302</v>
      </c>
      <c r="F1027" s="34" t="s">
        <v>28016</v>
      </c>
      <c r="G1027" s="36">
        <v>1663.9</v>
      </c>
      <c r="H1027" s="36">
        <v>1663.9</v>
      </c>
      <c r="I1027" s="34" t="s">
        <v>9762</v>
      </c>
      <c r="J1027" s="34" t="s">
        <v>9763</v>
      </c>
      <c r="K1027" s="36">
        <v>1663.9</v>
      </c>
      <c r="L1027" s="34" t="s">
        <v>9764</v>
      </c>
      <c r="M1027" s="6" t="e">
        <f t="shared" ref="M1027:M1090" si="16">FIND("PO",E1027)</f>
        <v>#VALUE!</v>
      </c>
    </row>
    <row r="1028" spans="1:18" hidden="1">
      <c r="A1028" s="34" t="s">
        <v>27165</v>
      </c>
      <c r="B1028" s="34" t="s">
        <v>28301</v>
      </c>
      <c r="C1028" s="34" t="s">
        <v>6132</v>
      </c>
      <c r="D1028" s="35">
        <v>44046</v>
      </c>
      <c r="E1028" s="34" t="s">
        <v>28302</v>
      </c>
      <c r="F1028" s="34" t="s">
        <v>9875</v>
      </c>
      <c r="G1028" s="36">
        <v>-25433.9</v>
      </c>
      <c r="H1028" s="36">
        <v>-25433.9</v>
      </c>
      <c r="I1028" s="34" t="s">
        <v>9762</v>
      </c>
      <c r="J1028" s="34" t="s">
        <v>9763</v>
      </c>
      <c r="K1028" s="36">
        <v>-25433.9</v>
      </c>
      <c r="L1028" s="34" t="s">
        <v>9764</v>
      </c>
      <c r="M1028" s="6" t="e">
        <f t="shared" si="16"/>
        <v>#VALUE!</v>
      </c>
    </row>
    <row r="1029" spans="1:18" hidden="1">
      <c r="A1029" s="34" t="s">
        <v>27165</v>
      </c>
      <c r="B1029" s="34" t="s">
        <v>28303</v>
      </c>
      <c r="C1029" s="34" t="s">
        <v>707</v>
      </c>
      <c r="D1029" s="35">
        <v>44046</v>
      </c>
      <c r="E1029" s="34" t="s">
        <v>709</v>
      </c>
      <c r="F1029" s="34" t="s">
        <v>28304</v>
      </c>
      <c r="G1029" s="36">
        <v>30000</v>
      </c>
      <c r="H1029" s="36">
        <v>30000</v>
      </c>
      <c r="I1029" s="34" t="s">
        <v>9762</v>
      </c>
      <c r="J1029" s="34" t="s">
        <v>9763</v>
      </c>
      <c r="K1029" s="36">
        <v>30000</v>
      </c>
      <c r="L1029" s="34" t="s">
        <v>9764</v>
      </c>
      <c r="M1029" s="6">
        <f t="shared" si="16"/>
        <v>1</v>
      </c>
    </row>
    <row r="1030" spans="1:18">
      <c r="A1030" s="34" t="s">
        <v>27165</v>
      </c>
      <c r="B1030" s="34" t="s">
        <v>28303</v>
      </c>
      <c r="C1030" s="34" t="s">
        <v>707</v>
      </c>
      <c r="D1030" s="35">
        <v>44046</v>
      </c>
      <c r="E1030" s="34" t="s">
        <v>28305</v>
      </c>
      <c r="F1030" s="34" t="s">
        <v>9875</v>
      </c>
      <c r="G1030" s="36">
        <v>-30000</v>
      </c>
      <c r="H1030" s="36">
        <v>-30000</v>
      </c>
      <c r="I1030" s="34" t="s">
        <v>9762</v>
      </c>
      <c r="J1030" s="34" t="s">
        <v>9763</v>
      </c>
      <c r="K1030" s="36">
        <v>-30000</v>
      </c>
      <c r="L1030" s="34" t="s">
        <v>9764</v>
      </c>
      <c r="M1030" s="6">
        <f t="shared" si="16"/>
        <v>18</v>
      </c>
      <c r="N1030" s="6" t="str">
        <f>MID(E1030,M1030,10)</f>
        <v>PO63000501</v>
      </c>
      <c r="O1030" s="6">
        <f>FIND("-",E1030)</f>
        <v>28</v>
      </c>
      <c r="P1030" s="6" t="str">
        <f>MID(E1030,O1030+1,2)</f>
        <v>1</v>
      </c>
      <c r="Q1030" s="34" t="str">
        <f>C1030</f>
        <v>63CIO0943</v>
      </c>
      <c r="R1030" s="36">
        <f>-G1030</f>
        <v>30000</v>
      </c>
    </row>
    <row r="1031" spans="1:18" hidden="1">
      <c r="A1031" s="34" t="s">
        <v>27165</v>
      </c>
      <c r="B1031" s="34" t="s">
        <v>28306</v>
      </c>
      <c r="C1031" s="34" t="s">
        <v>754</v>
      </c>
      <c r="D1031" s="35">
        <v>44046</v>
      </c>
      <c r="E1031" s="34" t="s">
        <v>756</v>
      </c>
      <c r="F1031" s="34" t="s">
        <v>28307</v>
      </c>
      <c r="G1031" s="36">
        <v>250000</v>
      </c>
      <c r="H1031" s="36">
        <v>250000</v>
      </c>
      <c r="I1031" s="34" t="s">
        <v>9762</v>
      </c>
      <c r="J1031" s="34" t="s">
        <v>9763</v>
      </c>
      <c r="K1031" s="36">
        <v>250000</v>
      </c>
      <c r="L1031" s="34" t="s">
        <v>9764</v>
      </c>
      <c r="M1031" s="6">
        <f t="shared" si="16"/>
        <v>1</v>
      </c>
    </row>
    <row r="1032" spans="1:18" hidden="1">
      <c r="A1032" s="34" t="s">
        <v>27165</v>
      </c>
      <c r="B1032" s="34" t="s">
        <v>28306</v>
      </c>
      <c r="C1032" s="34" t="s">
        <v>754</v>
      </c>
      <c r="D1032" s="35">
        <v>44046</v>
      </c>
      <c r="E1032" s="34" t="s">
        <v>28308</v>
      </c>
      <c r="F1032" s="34" t="s">
        <v>9875</v>
      </c>
      <c r="G1032" s="36">
        <v>-250000</v>
      </c>
      <c r="H1032" s="36">
        <v>-250000</v>
      </c>
      <c r="I1032" s="34" t="s">
        <v>9762</v>
      </c>
      <c r="J1032" s="34" t="s">
        <v>9763</v>
      </c>
      <c r="K1032" s="36">
        <v>-250000</v>
      </c>
      <c r="L1032" s="34" t="s">
        <v>9764</v>
      </c>
      <c r="M1032" s="6" t="e">
        <f t="shared" si="16"/>
        <v>#VALUE!</v>
      </c>
    </row>
    <row r="1033" spans="1:18" hidden="1">
      <c r="A1033" s="34" t="s">
        <v>27165</v>
      </c>
      <c r="B1033" s="34" t="s">
        <v>28309</v>
      </c>
      <c r="C1033" s="34" t="s">
        <v>767</v>
      </c>
      <c r="D1033" s="35">
        <v>44046</v>
      </c>
      <c r="E1033" s="34" t="s">
        <v>769</v>
      </c>
      <c r="F1033" s="34" t="s">
        <v>27311</v>
      </c>
      <c r="G1033" s="36">
        <v>10000</v>
      </c>
      <c r="H1033" s="36">
        <v>10000</v>
      </c>
      <c r="I1033" s="34" t="s">
        <v>9762</v>
      </c>
      <c r="J1033" s="34" t="s">
        <v>9763</v>
      </c>
      <c r="K1033" s="36">
        <v>10000</v>
      </c>
      <c r="L1033" s="34" t="s">
        <v>9764</v>
      </c>
      <c r="M1033" s="6">
        <f t="shared" si="16"/>
        <v>1</v>
      </c>
    </row>
    <row r="1034" spans="1:18">
      <c r="A1034" s="34" t="s">
        <v>27165</v>
      </c>
      <c r="B1034" s="34" t="s">
        <v>28309</v>
      </c>
      <c r="C1034" s="34" t="s">
        <v>767</v>
      </c>
      <c r="D1034" s="35">
        <v>44046</v>
      </c>
      <c r="E1034" s="34" t="s">
        <v>28310</v>
      </c>
      <c r="F1034" s="34" t="s">
        <v>9875</v>
      </c>
      <c r="G1034" s="36">
        <v>-10000</v>
      </c>
      <c r="H1034" s="36">
        <v>-10000</v>
      </c>
      <c r="I1034" s="34" t="s">
        <v>9762</v>
      </c>
      <c r="J1034" s="34" t="s">
        <v>9763</v>
      </c>
      <c r="K1034" s="36">
        <v>-10000</v>
      </c>
      <c r="L1034" s="34" t="s">
        <v>9764</v>
      </c>
      <c r="M1034" s="6">
        <f t="shared" si="16"/>
        <v>18</v>
      </c>
      <c r="N1034" s="6" t="str">
        <f>MID(E1034,M1034,10)</f>
        <v>PO63000516</v>
      </c>
      <c r="O1034" s="6">
        <f>FIND("-",E1034)</f>
        <v>28</v>
      </c>
      <c r="P1034" s="6" t="str">
        <f>MID(E1034,O1034+1,2)</f>
        <v>1</v>
      </c>
      <c r="Q1034" s="34" t="str">
        <f>C1034</f>
        <v>63CIO0945</v>
      </c>
      <c r="R1034" s="36">
        <f>-G1034</f>
        <v>10000</v>
      </c>
    </row>
    <row r="1035" spans="1:18" hidden="1">
      <c r="A1035" s="34" t="s">
        <v>27165</v>
      </c>
      <c r="B1035" s="34" t="s">
        <v>28311</v>
      </c>
      <c r="C1035" s="34" t="s">
        <v>797</v>
      </c>
      <c r="D1035" s="35">
        <v>44046</v>
      </c>
      <c r="E1035" s="34" t="s">
        <v>799</v>
      </c>
      <c r="F1035" s="34" t="s">
        <v>27316</v>
      </c>
      <c r="G1035" s="36">
        <v>64500</v>
      </c>
      <c r="H1035" s="36">
        <v>64500</v>
      </c>
      <c r="I1035" s="34" t="s">
        <v>9762</v>
      </c>
      <c r="J1035" s="34" t="s">
        <v>9763</v>
      </c>
      <c r="K1035" s="36">
        <v>64500</v>
      </c>
      <c r="L1035" s="34" t="s">
        <v>9764</v>
      </c>
      <c r="M1035" s="6">
        <f t="shared" si="16"/>
        <v>1</v>
      </c>
    </row>
    <row r="1036" spans="1:18">
      <c r="A1036" s="34" t="s">
        <v>27165</v>
      </c>
      <c r="B1036" s="34" t="s">
        <v>28311</v>
      </c>
      <c r="C1036" s="34" t="s">
        <v>797</v>
      </c>
      <c r="D1036" s="35">
        <v>44046</v>
      </c>
      <c r="E1036" s="34" t="s">
        <v>28312</v>
      </c>
      <c r="F1036" s="34" t="s">
        <v>9875</v>
      </c>
      <c r="G1036" s="36">
        <v>-64500</v>
      </c>
      <c r="H1036" s="36">
        <v>-64500</v>
      </c>
      <c r="I1036" s="34" t="s">
        <v>9762</v>
      </c>
      <c r="J1036" s="34" t="s">
        <v>9763</v>
      </c>
      <c r="K1036" s="36">
        <v>-64500</v>
      </c>
      <c r="L1036" s="34" t="s">
        <v>9764</v>
      </c>
      <c r="M1036" s="6">
        <f t="shared" si="16"/>
        <v>18</v>
      </c>
      <c r="N1036" s="6" t="str">
        <f>MID(E1036,M1036,10)</f>
        <v>PO63000588</v>
      </c>
      <c r="O1036" s="6" t="e">
        <f>FIND("-",E1036)</f>
        <v>#VALUE!</v>
      </c>
      <c r="P1036" s="6" t="e">
        <f>MID(E1036,O1036+1,2)</f>
        <v>#VALUE!</v>
      </c>
      <c r="Q1036" s="34" t="str">
        <f>C1036</f>
        <v>63CIO0946</v>
      </c>
      <c r="R1036" s="36">
        <f>-G1036</f>
        <v>64500</v>
      </c>
    </row>
    <row r="1037" spans="1:18" hidden="1">
      <c r="A1037" s="34" t="s">
        <v>27165</v>
      </c>
      <c r="B1037" s="34" t="s">
        <v>28313</v>
      </c>
      <c r="C1037" s="34" t="s">
        <v>759</v>
      </c>
      <c r="D1037" s="35">
        <v>44046</v>
      </c>
      <c r="E1037" s="34" t="s">
        <v>761</v>
      </c>
      <c r="F1037" s="34" t="s">
        <v>28314</v>
      </c>
      <c r="G1037" s="36">
        <v>32000</v>
      </c>
      <c r="H1037" s="36">
        <v>32000</v>
      </c>
      <c r="I1037" s="34" t="s">
        <v>9762</v>
      </c>
      <c r="J1037" s="34" t="s">
        <v>9763</v>
      </c>
      <c r="K1037" s="36">
        <v>32000</v>
      </c>
      <c r="L1037" s="34" t="s">
        <v>9764</v>
      </c>
      <c r="M1037" s="6">
        <f t="shared" si="16"/>
        <v>1</v>
      </c>
    </row>
    <row r="1038" spans="1:18">
      <c r="A1038" s="34" t="s">
        <v>27165</v>
      </c>
      <c r="B1038" s="34" t="s">
        <v>28313</v>
      </c>
      <c r="C1038" s="34" t="s">
        <v>759</v>
      </c>
      <c r="D1038" s="35">
        <v>44046</v>
      </c>
      <c r="E1038" s="34" t="s">
        <v>28315</v>
      </c>
      <c r="F1038" s="34" t="s">
        <v>9875</v>
      </c>
      <c r="G1038" s="36">
        <v>-32000</v>
      </c>
      <c r="H1038" s="36">
        <v>-32000</v>
      </c>
      <c r="I1038" s="34" t="s">
        <v>9762</v>
      </c>
      <c r="J1038" s="34" t="s">
        <v>9763</v>
      </c>
      <c r="K1038" s="36">
        <v>-32000</v>
      </c>
      <c r="L1038" s="34" t="s">
        <v>9764</v>
      </c>
      <c r="M1038" s="6">
        <f t="shared" si="16"/>
        <v>18</v>
      </c>
      <c r="N1038" s="6" t="str">
        <f>MID(E1038,M1038,10)</f>
        <v>PO63000515</v>
      </c>
      <c r="O1038" s="6">
        <f>FIND("-",E1038)</f>
        <v>28</v>
      </c>
      <c r="P1038" s="6" t="str">
        <f>MID(E1038,O1038+1,2)</f>
        <v>1</v>
      </c>
      <c r="Q1038" s="34" t="str">
        <f>C1038</f>
        <v>63CIO0947</v>
      </c>
      <c r="R1038" s="36">
        <f>-G1038</f>
        <v>32000</v>
      </c>
    </row>
    <row r="1039" spans="1:18" hidden="1">
      <c r="A1039" s="34" t="s">
        <v>27165</v>
      </c>
      <c r="B1039" s="34" t="s">
        <v>28316</v>
      </c>
      <c r="C1039" s="34" t="s">
        <v>806</v>
      </c>
      <c r="D1039" s="35">
        <v>44046</v>
      </c>
      <c r="E1039" s="34" t="s">
        <v>808</v>
      </c>
      <c r="F1039" s="34" t="s">
        <v>28317</v>
      </c>
      <c r="G1039" s="36">
        <v>20000</v>
      </c>
      <c r="H1039" s="36">
        <v>20000</v>
      </c>
      <c r="I1039" s="34" t="s">
        <v>9762</v>
      </c>
      <c r="J1039" s="34" t="s">
        <v>9763</v>
      </c>
      <c r="K1039" s="36">
        <v>20000</v>
      </c>
      <c r="L1039" s="34" t="s">
        <v>9764</v>
      </c>
      <c r="M1039" s="6">
        <f t="shared" si="16"/>
        <v>1</v>
      </c>
    </row>
    <row r="1040" spans="1:18" hidden="1">
      <c r="A1040" s="34" t="s">
        <v>27165</v>
      </c>
      <c r="B1040" s="34" t="s">
        <v>28316</v>
      </c>
      <c r="C1040" s="34" t="s">
        <v>806</v>
      </c>
      <c r="D1040" s="35">
        <v>44046</v>
      </c>
      <c r="E1040" s="34" t="s">
        <v>28318</v>
      </c>
      <c r="F1040" s="34" t="s">
        <v>28317</v>
      </c>
      <c r="G1040" s="36">
        <v>1400</v>
      </c>
      <c r="H1040" s="36">
        <v>1400</v>
      </c>
      <c r="I1040" s="34" t="s">
        <v>9762</v>
      </c>
      <c r="J1040" s="34" t="s">
        <v>9763</v>
      </c>
      <c r="K1040" s="36">
        <v>1400</v>
      </c>
      <c r="L1040" s="34" t="s">
        <v>9764</v>
      </c>
      <c r="M1040" s="6" t="e">
        <f t="shared" si="16"/>
        <v>#VALUE!</v>
      </c>
    </row>
    <row r="1041" spans="1:18" hidden="1">
      <c r="A1041" s="34" t="s">
        <v>27165</v>
      </c>
      <c r="B1041" s="34" t="s">
        <v>28316</v>
      </c>
      <c r="C1041" s="34" t="s">
        <v>806</v>
      </c>
      <c r="D1041" s="35">
        <v>44046</v>
      </c>
      <c r="E1041" s="34" t="s">
        <v>28318</v>
      </c>
      <c r="F1041" s="34" t="s">
        <v>9875</v>
      </c>
      <c r="G1041" s="36">
        <v>-21400</v>
      </c>
      <c r="H1041" s="36">
        <v>-21400</v>
      </c>
      <c r="I1041" s="34" t="s">
        <v>9762</v>
      </c>
      <c r="J1041" s="34" t="s">
        <v>9763</v>
      </c>
      <c r="K1041" s="36">
        <v>-21400</v>
      </c>
      <c r="L1041" s="34" t="s">
        <v>9764</v>
      </c>
      <c r="M1041" s="6" t="e">
        <f t="shared" si="16"/>
        <v>#VALUE!</v>
      </c>
    </row>
    <row r="1042" spans="1:18" hidden="1">
      <c r="A1042" s="34" t="s">
        <v>27165</v>
      </c>
      <c r="B1042" s="34" t="s">
        <v>28319</v>
      </c>
      <c r="C1042" s="34" t="s">
        <v>7894</v>
      </c>
      <c r="D1042" s="35">
        <v>44046</v>
      </c>
      <c r="E1042" s="34" t="s">
        <v>7895</v>
      </c>
      <c r="F1042" s="34" t="s">
        <v>27472</v>
      </c>
      <c r="G1042" s="36">
        <v>40000</v>
      </c>
      <c r="H1042" s="36">
        <v>40000</v>
      </c>
      <c r="I1042" s="34" t="s">
        <v>9762</v>
      </c>
      <c r="J1042" s="34" t="s">
        <v>9763</v>
      </c>
      <c r="K1042" s="36">
        <v>40000</v>
      </c>
      <c r="L1042" s="34" t="s">
        <v>9764</v>
      </c>
      <c r="M1042" s="6">
        <f t="shared" si="16"/>
        <v>1</v>
      </c>
    </row>
    <row r="1043" spans="1:18" hidden="1">
      <c r="A1043" s="34" t="s">
        <v>27165</v>
      </c>
      <c r="B1043" s="34" t="s">
        <v>28319</v>
      </c>
      <c r="C1043" s="34" t="s">
        <v>7894</v>
      </c>
      <c r="D1043" s="35">
        <v>44046</v>
      </c>
      <c r="E1043" s="34" t="s">
        <v>28105</v>
      </c>
      <c r="F1043" s="34" t="s">
        <v>27472</v>
      </c>
      <c r="G1043" s="36">
        <v>2800</v>
      </c>
      <c r="H1043" s="36">
        <v>2800</v>
      </c>
      <c r="I1043" s="34" t="s">
        <v>9762</v>
      </c>
      <c r="J1043" s="34" t="s">
        <v>9763</v>
      </c>
      <c r="K1043" s="36">
        <v>2800</v>
      </c>
      <c r="L1043" s="34" t="s">
        <v>9764</v>
      </c>
      <c r="M1043" s="6" t="e">
        <f t="shared" si="16"/>
        <v>#VALUE!</v>
      </c>
    </row>
    <row r="1044" spans="1:18" hidden="1">
      <c r="A1044" s="34" t="s">
        <v>27165</v>
      </c>
      <c r="B1044" s="34" t="s">
        <v>28319</v>
      </c>
      <c r="C1044" s="34" t="s">
        <v>7894</v>
      </c>
      <c r="D1044" s="35">
        <v>44046</v>
      </c>
      <c r="E1044" s="34" t="s">
        <v>28105</v>
      </c>
      <c r="F1044" s="34" t="s">
        <v>9875</v>
      </c>
      <c r="G1044" s="36">
        <v>-42800</v>
      </c>
      <c r="H1044" s="36">
        <v>-42800</v>
      </c>
      <c r="I1044" s="34" t="s">
        <v>9762</v>
      </c>
      <c r="J1044" s="34" t="s">
        <v>9763</v>
      </c>
      <c r="K1044" s="36">
        <v>-42800</v>
      </c>
      <c r="L1044" s="34" t="s">
        <v>9764</v>
      </c>
      <c r="M1044" s="6" t="e">
        <f t="shared" si="16"/>
        <v>#VALUE!</v>
      </c>
    </row>
    <row r="1045" spans="1:18" hidden="1">
      <c r="A1045" s="34" t="s">
        <v>27165</v>
      </c>
      <c r="B1045" s="34" t="s">
        <v>28320</v>
      </c>
      <c r="C1045" s="34" t="s">
        <v>6068</v>
      </c>
      <c r="D1045" s="35">
        <v>44046</v>
      </c>
      <c r="E1045" s="34" t="s">
        <v>28321</v>
      </c>
      <c r="F1045" s="34" t="s">
        <v>28322</v>
      </c>
      <c r="G1045" s="36">
        <v>20000</v>
      </c>
      <c r="H1045" s="36">
        <v>20000</v>
      </c>
      <c r="I1045" s="34" t="s">
        <v>9762</v>
      </c>
      <c r="J1045" s="34" t="s">
        <v>9763</v>
      </c>
      <c r="K1045" s="36">
        <v>20000</v>
      </c>
      <c r="L1045" s="34" t="s">
        <v>9764</v>
      </c>
      <c r="M1045" s="6">
        <f t="shared" si="16"/>
        <v>1</v>
      </c>
    </row>
    <row r="1046" spans="1:18">
      <c r="A1046" s="34" t="s">
        <v>27165</v>
      </c>
      <c r="B1046" s="34" t="s">
        <v>28320</v>
      </c>
      <c r="C1046" s="34" t="s">
        <v>6068</v>
      </c>
      <c r="D1046" s="35">
        <v>44046</v>
      </c>
      <c r="E1046" s="34" t="s">
        <v>28323</v>
      </c>
      <c r="F1046" s="34" t="s">
        <v>9875</v>
      </c>
      <c r="G1046" s="36">
        <v>-20000</v>
      </c>
      <c r="H1046" s="36">
        <v>-20000</v>
      </c>
      <c r="I1046" s="34" t="s">
        <v>9762</v>
      </c>
      <c r="J1046" s="34" t="s">
        <v>9763</v>
      </c>
      <c r="K1046" s="36">
        <v>-20000</v>
      </c>
      <c r="L1046" s="34" t="s">
        <v>9764</v>
      </c>
      <c r="M1046" s="6">
        <f t="shared" si="16"/>
        <v>18</v>
      </c>
      <c r="N1046" s="6" t="str">
        <f>MID(E1046,M1046,10)</f>
        <v>PO63000660</v>
      </c>
      <c r="O1046" s="6" t="e">
        <f>FIND("-",E1046)</f>
        <v>#VALUE!</v>
      </c>
      <c r="P1046" s="6" t="e">
        <f>MID(E1046,O1046+1,2)</f>
        <v>#VALUE!</v>
      </c>
      <c r="Q1046" s="34" t="str">
        <f>C1046</f>
        <v>63CIO0950</v>
      </c>
      <c r="R1046" s="36">
        <f>-G1046</f>
        <v>20000</v>
      </c>
    </row>
    <row r="1047" spans="1:18" hidden="1">
      <c r="A1047" s="34" t="s">
        <v>27165</v>
      </c>
      <c r="B1047" s="34" t="s">
        <v>28324</v>
      </c>
      <c r="C1047" s="34" t="s">
        <v>6184</v>
      </c>
      <c r="D1047" s="35">
        <v>44046</v>
      </c>
      <c r="E1047" s="34" t="s">
        <v>6185</v>
      </c>
      <c r="F1047" s="34" t="s">
        <v>27339</v>
      </c>
      <c r="G1047" s="36">
        <v>70000</v>
      </c>
      <c r="H1047" s="36">
        <v>70000</v>
      </c>
      <c r="I1047" s="34" t="s">
        <v>9762</v>
      </c>
      <c r="J1047" s="34" t="s">
        <v>9763</v>
      </c>
      <c r="K1047" s="36">
        <v>70000</v>
      </c>
      <c r="L1047" s="34" t="s">
        <v>9764</v>
      </c>
      <c r="M1047" s="6">
        <f t="shared" si="16"/>
        <v>1</v>
      </c>
    </row>
    <row r="1048" spans="1:18">
      <c r="A1048" s="34" t="s">
        <v>27165</v>
      </c>
      <c r="B1048" s="34" t="s">
        <v>28324</v>
      </c>
      <c r="C1048" s="34" t="s">
        <v>6184</v>
      </c>
      <c r="D1048" s="35">
        <v>44046</v>
      </c>
      <c r="E1048" s="34" t="s">
        <v>28325</v>
      </c>
      <c r="F1048" s="34" t="s">
        <v>9875</v>
      </c>
      <c r="G1048" s="36">
        <v>-70000</v>
      </c>
      <c r="H1048" s="36">
        <v>-70000</v>
      </c>
      <c r="I1048" s="34" t="s">
        <v>9762</v>
      </c>
      <c r="J1048" s="34" t="s">
        <v>9763</v>
      </c>
      <c r="K1048" s="36">
        <v>-70000</v>
      </c>
      <c r="L1048" s="34" t="s">
        <v>9764</v>
      </c>
      <c r="M1048" s="6">
        <f t="shared" si="16"/>
        <v>18</v>
      </c>
      <c r="N1048" s="6" t="str">
        <f>MID(E1048,M1048,10)</f>
        <v>PO63000637</v>
      </c>
      <c r="O1048" s="6">
        <f>FIND("-",E1048)</f>
        <v>28</v>
      </c>
      <c r="P1048" s="6" t="str">
        <f>MID(E1048,O1048+1,2)</f>
        <v>1</v>
      </c>
      <c r="Q1048" s="34" t="str">
        <f>C1048</f>
        <v>63CIO0951</v>
      </c>
      <c r="R1048" s="36">
        <f>-G1048</f>
        <v>70000</v>
      </c>
    </row>
    <row r="1049" spans="1:18" hidden="1">
      <c r="A1049" s="34" t="s">
        <v>27165</v>
      </c>
      <c r="B1049" s="34" t="s">
        <v>28326</v>
      </c>
      <c r="C1049" s="34" t="s">
        <v>6172</v>
      </c>
      <c r="D1049" s="35">
        <v>44046</v>
      </c>
      <c r="E1049" s="34" t="s">
        <v>6173</v>
      </c>
      <c r="F1049" s="34" t="s">
        <v>27339</v>
      </c>
      <c r="G1049" s="36">
        <v>60000</v>
      </c>
      <c r="H1049" s="36">
        <v>60000</v>
      </c>
      <c r="I1049" s="34" t="s">
        <v>9762</v>
      </c>
      <c r="J1049" s="34" t="s">
        <v>9763</v>
      </c>
      <c r="K1049" s="36">
        <v>60000</v>
      </c>
      <c r="L1049" s="34" t="s">
        <v>9764</v>
      </c>
      <c r="M1049" s="6">
        <f t="shared" si="16"/>
        <v>1</v>
      </c>
    </row>
    <row r="1050" spans="1:18">
      <c r="A1050" s="34" t="s">
        <v>27165</v>
      </c>
      <c r="B1050" s="34" t="s">
        <v>28326</v>
      </c>
      <c r="C1050" s="34" t="s">
        <v>6172</v>
      </c>
      <c r="D1050" s="35">
        <v>44046</v>
      </c>
      <c r="E1050" s="34" t="s">
        <v>28327</v>
      </c>
      <c r="F1050" s="34" t="s">
        <v>9875</v>
      </c>
      <c r="G1050" s="36">
        <v>-60000</v>
      </c>
      <c r="H1050" s="36">
        <v>-60000</v>
      </c>
      <c r="I1050" s="34" t="s">
        <v>9762</v>
      </c>
      <c r="J1050" s="34" t="s">
        <v>9763</v>
      </c>
      <c r="K1050" s="36">
        <v>-60000</v>
      </c>
      <c r="L1050" s="34" t="s">
        <v>9764</v>
      </c>
      <c r="M1050" s="6">
        <f t="shared" si="16"/>
        <v>18</v>
      </c>
      <c r="N1050" s="6" t="str">
        <f>MID(E1050,M1050,10)</f>
        <v>PO63000639</v>
      </c>
      <c r="O1050" s="6">
        <f>FIND("-",E1050)</f>
        <v>28</v>
      </c>
      <c r="P1050" s="6" t="str">
        <f>MID(E1050,O1050+1,2)</f>
        <v>1</v>
      </c>
      <c r="Q1050" s="34" t="str">
        <f>C1050</f>
        <v>63CIO0952</v>
      </c>
      <c r="R1050" s="36">
        <f>-G1050</f>
        <v>60000</v>
      </c>
    </row>
    <row r="1051" spans="1:18" hidden="1">
      <c r="A1051" s="34" t="s">
        <v>27165</v>
      </c>
      <c r="B1051" s="34" t="s">
        <v>28328</v>
      </c>
      <c r="C1051" s="34" t="s">
        <v>6758</v>
      </c>
      <c r="D1051" s="35">
        <v>44046</v>
      </c>
      <c r="E1051" s="34" t="s">
        <v>6759</v>
      </c>
      <c r="F1051" s="34" t="s">
        <v>28329</v>
      </c>
      <c r="G1051" s="36">
        <v>37970</v>
      </c>
      <c r="H1051" s="36">
        <v>37970</v>
      </c>
      <c r="I1051" s="34" t="s">
        <v>9762</v>
      </c>
      <c r="J1051" s="34" t="s">
        <v>9763</v>
      </c>
      <c r="K1051" s="36">
        <v>37970</v>
      </c>
      <c r="L1051" s="34" t="s">
        <v>9764</v>
      </c>
      <c r="M1051" s="6">
        <f t="shared" si="16"/>
        <v>1</v>
      </c>
    </row>
    <row r="1052" spans="1:18" hidden="1">
      <c r="A1052" s="34" t="s">
        <v>27165</v>
      </c>
      <c r="B1052" s="34" t="s">
        <v>28328</v>
      </c>
      <c r="C1052" s="34" t="s">
        <v>6758</v>
      </c>
      <c r="D1052" s="35">
        <v>44046</v>
      </c>
      <c r="E1052" s="34" t="s">
        <v>28330</v>
      </c>
      <c r="F1052" s="34" t="s">
        <v>28329</v>
      </c>
      <c r="G1052" s="36">
        <v>2657.9</v>
      </c>
      <c r="H1052" s="36">
        <v>2657.9</v>
      </c>
      <c r="I1052" s="34" t="s">
        <v>9762</v>
      </c>
      <c r="J1052" s="34" t="s">
        <v>9763</v>
      </c>
      <c r="K1052" s="36">
        <v>2657.9</v>
      </c>
      <c r="L1052" s="34" t="s">
        <v>9764</v>
      </c>
      <c r="M1052" s="6" t="e">
        <f t="shared" si="16"/>
        <v>#VALUE!</v>
      </c>
    </row>
    <row r="1053" spans="1:18" hidden="1">
      <c r="A1053" s="34" t="s">
        <v>27165</v>
      </c>
      <c r="B1053" s="34" t="s">
        <v>28328</v>
      </c>
      <c r="C1053" s="34" t="s">
        <v>6758</v>
      </c>
      <c r="D1053" s="35">
        <v>44046</v>
      </c>
      <c r="E1053" s="34" t="s">
        <v>28330</v>
      </c>
      <c r="F1053" s="34" t="s">
        <v>9875</v>
      </c>
      <c r="G1053" s="36">
        <v>-40627.9</v>
      </c>
      <c r="H1053" s="36">
        <v>-40627.9</v>
      </c>
      <c r="I1053" s="34" t="s">
        <v>9762</v>
      </c>
      <c r="J1053" s="34" t="s">
        <v>9763</v>
      </c>
      <c r="K1053" s="36">
        <v>-40627.9</v>
      </c>
      <c r="L1053" s="34" t="s">
        <v>9764</v>
      </c>
      <c r="M1053" s="6" t="e">
        <f t="shared" si="16"/>
        <v>#VALUE!</v>
      </c>
    </row>
    <row r="1054" spans="1:18" hidden="1">
      <c r="A1054" s="34" t="s">
        <v>27165</v>
      </c>
      <c r="B1054" s="34" t="s">
        <v>28331</v>
      </c>
      <c r="C1054" s="34" t="s">
        <v>8789</v>
      </c>
      <c r="D1054" s="35">
        <v>44046</v>
      </c>
      <c r="E1054" s="34" t="s">
        <v>8790</v>
      </c>
      <c r="F1054" s="34" t="s">
        <v>27376</v>
      </c>
      <c r="G1054" s="36">
        <v>95662.8</v>
      </c>
      <c r="H1054" s="36">
        <v>95662.8</v>
      </c>
      <c r="I1054" s="34" t="s">
        <v>9762</v>
      </c>
      <c r="J1054" s="34" t="s">
        <v>9763</v>
      </c>
      <c r="K1054" s="36">
        <v>95662.8</v>
      </c>
      <c r="L1054" s="34" t="s">
        <v>9764</v>
      </c>
      <c r="M1054" s="6">
        <f t="shared" si="16"/>
        <v>1</v>
      </c>
    </row>
    <row r="1055" spans="1:18" hidden="1">
      <c r="A1055" s="34" t="s">
        <v>27165</v>
      </c>
      <c r="B1055" s="34" t="s">
        <v>28331</v>
      </c>
      <c r="C1055" s="34" t="s">
        <v>8789</v>
      </c>
      <c r="D1055" s="35">
        <v>44046</v>
      </c>
      <c r="E1055" s="34" t="s">
        <v>28332</v>
      </c>
      <c r="F1055" s="34" t="s">
        <v>27376</v>
      </c>
      <c r="G1055" s="36">
        <v>6696.39</v>
      </c>
      <c r="H1055" s="36">
        <v>6696.39</v>
      </c>
      <c r="I1055" s="34" t="s">
        <v>9762</v>
      </c>
      <c r="J1055" s="34" t="s">
        <v>9763</v>
      </c>
      <c r="K1055" s="36">
        <v>6696.39</v>
      </c>
      <c r="L1055" s="34" t="s">
        <v>9764</v>
      </c>
      <c r="M1055" s="6">
        <f t="shared" si="16"/>
        <v>18</v>
      </c>
    </row>
    <row r="1056" spans="1:18">
      <c r="A1056" s="34" t="s">
        <v>27165</v>
      </c>
      <c r="B1056" s="34" t="s">
        <v>28331</v>
      </c>
      <c r="C1056" s="34" t="s">
        <v>8789</v>
      </c>
      <c r="D1056" s="35">
        <v>44046</v>
      </c>
      <c r="E1056" s="34" t="s">
        <v>28332</v>
      </c>
      <c r="F1056" s="34" t="s">
        <v>9875</v>
      </c>
      <c r="G1056" s="36">
        <v>-102359.19</v>
      </c>
      <c r="H1056" s="36">
        <v>-102359.19</v>
      </c>
      <c r="I1056" s="34" t="s">
        <v>9762</v>
      </c>
      <c r="J1056" s="34" t="s">
        <v>9763</v>
      </c>
      <c r="K1056" s="36">
        <v>-102359.19</v>
      </c>
      <c r="L1056" s="34" t="s">
        <v>9764</v>
      </c>
      <c r="M1056" s="6">
        <f t="shared" si="16"/>
        <v>18</v>
      </c>
      <c r="N1056" s="6" t="str">
        <f>MID(E1056,M1056,10)</f>
        <v>PO63000186</v>
      </c>
      <c r="O1056" s="6">
        <f>FIND("-",E1056)</f>
        <v>28</v>
      </c>
      <c r="P1056" s="6" t="str">
        <f>MID(E1056,O1056+1,2)</f>
        <v>6</v>
      </c>
      <c r="Q1056" s="34" t="str">
        <f>C1056</f>
        <v>63CIO0954</v>
      </c>
      <c r="R1056" s="36">
        <f>-G1056</f>
        <v>102359.19</v>
      </c>
    </row>
    <row r="1057" spans="1:18" hidden="1">
      <c r="A1057" s="34" t="s">
        <v>27165</v>
      </c>
      <c r="B1057" s="34" t="s">
        <v>28333</v>
      </c>
      <c r="C1057" s="34" t="s">
        <v>7430</v>
      </c>
      <c r="D1057" s="35">
        <v>44046</v>
      </c>
      <c r="E1057" s="34" t="s">
        <v>28334</v>
      </c>
      <c r="F1057" s="34" t="s">
        <v>27261</v>
      </c>
      <c r="G1057" s="36">
        <v>420000</v>
      </c>
      <c r="H1057" s="36">
        <v>420000</v>
      </c>
      <c r="I1057" s="34" t="s">
        <v>9762</v>
      </c>
      <c r="J1057" s="34" t="s">
        <v>9763</v>
      </c>
      <c r="K1057" s="36">
        <v>420000</v>
      </c>
      <c r="L1057" s="34" t="s">
        <v>9764</v>
      </c>
      <c r="M1057" s="6">
        <f t="shared" si="16"/>
        <v>1</v>
      </c>
    </row>
    <row r="1058" spans="1:18" hidden="1">
      <c r="A1058" s="34" t="s">
        <v>27165</v>
      </c>
      <c r="B1058" s="34" t="s">
        <v>28333</v>
      </c>
      <c r="C1058" s="34" t="s">
        <v>7430</v>
      </c>
      <c r="D1058" s="35">
        <v>44046</v>
      </c>
      <c r="E1058" s="34" t="s">
        <v>28335</v>
      </c>
      <c r="F1058" s="34" t="s">
        <v>27261</v>
      </c>
      <c r="G1058" s="36">
        <v>29400</v>
      </c>
      <c r="H1058" s="36">
        <v>29400</v>
      </c>
      <c r="I1058" s="34" t="s">
        <v>9762</v>
      </c>
      <c r="J1058" s="34" t="s">
        <v>9763</v>
      </c>
      <c r="K1058" s="36">
        <v>29400</v>
      </c>
      <c r="L1058" s="34" t="s">
        <v>9764</v>
      </c>
      <c r="M1058" s="6" t="e">
        <f t="shared" si="16"/>
        <v>#VALUE!</v>
      </c>
    </row>
    <row r="1059" spans="1:18" hidden="1">
      <c r="A1059" s="34" t="s">
        <v>27165</v>
      </c>
      <c r="B1059" s="34" t="s">
        <v>28333</v>
      </c>
      <c r="C1059" s="34" t="s">
        <v>7430</v>
      </c>
      <c r="D1059" s="35">
        <v>44046</v>
      </c>
      <c r="E1059" s="34" t="s">
        <v>28335</v>
      </c>
      <c r="F1059" s="34" t="s">
        <v>9875</v>
      </c>
      <c r="G1059" s="36">
        <v>-449400</v>
      </c>
      <c r="H1059" s="36">
        <v>-449400</v>
      </c>
      <c r="I1059" s="34" t="s">
        <v>9762</v>
      </c>
      <c r="J1059" s="34" t="s">
        <v>9763</v>
      </c>
      <c r="K1059" s="36">
        <v>-449400</v>
      </c>
      <c r="L1059" s="34" t="s">
        <v>9764</v>
      </c>
      <c r="M1059" s="6" t="e">
        <f t="shared" si="16"/>
        <v>#VALUE!</v>
      </c>
    </row>
    <row r="1060" spans="1:18" hidden="1">
      <c r="A1060" s="34" t="s">
        <v>27165</v>
      </c>
      <c r="B1060" s="34" t="s">
        <v>28336</v>
      </c>
      <c r="C1060" s="34" t="s">
        <v>8566</v>
      </c>
      <c r="D1060" s="35">
        <v>44046</v>
      </c>
      <c r="E1060" s="34" t="s">
        <v>8567</v>
      </c>
      <c r="F1060" s="34" t="s">
        <v>27299</v>
      </c>
      <c r="G1060" s="36">
        <v>1600.21</v>
      </c>
      <c r="H1060" s="36">
        <v>1600.21</v>
      </c>
      <c r="I1060" s="34" t="s">
        <v>9762</v>
      </c>
      <c r="J1060" s="34" t="s">
        <v>9763</v>
      </c>
      <c r="K1060" s="36">
        <v>1600.21</v>
      </c>
      <c r="L1060" s="34" t="s">
        <v>9764</v>
      </c>
      <c r="M1060" s="6">
        <f t="shared" si="16"/>
        <v>1</v>
      </c>
    </row>
    <row r="1061" spans="1:18" hidden="1">
      <c r="A1061" s="34" t="s">
        <v>27165</v>
      </c>
      <c r="B1061" s="34" t="s">
        <v>28336</v>
      </c>
      <c r="C1061" s="34" t="s">
        <v>8566</v>
      </c>
      <c r="D1061" s="35">
        <v>44046</v>
      </c>
      <c r="E1061" s="34" t="s">
        <v>28337</v>
      </c>
      <c r="F1061" s="34" t="s">
        <v>27299</v>
      </c>
      <c r="G1061" s="36">
        <v>112.01</v>
      </c>
      <c r="H1061" s="36">
        <v>112.01</v>
      </c>
      <c r="I1061" s="34" t="s">
        <v>9762</v>
      </c>
      <c r="J1061" s="34" t="s">
        <v>9763</v>
      </c>
      <c r="K1061" s="36">
        <v>112.01</v>
      </c>
      <c r="L1061" s="34" t="s">
        <v>9764</v>
      </c>
      <c r="M1061" s="6" t="e">
        <f t="shared" si="16"/>
        <v>#VALUE!</v>
      </c>
    </row>
    <row r="1062" spans="1:18" hidden="1">
      <c r="A1062" s="34" t="s">
        <v>27165</v>
      </c>
      <c r="B1062" s="34" t="s">
        <v>28336</v>
      </c>
      <c r="C1062" s="34" t="s">
        <v>8566</v>
      </c>
      <c r="D1062" s="35">
        <v>44046</v>
      </c>
      <c r="E1062" s="34" t="s">
        <v>28337</v>
      </c>
      <c r="F1062" s="34" t="s">
        <v>9875</v>
      </c>
      <c r="G1062" s="36">
        <v>-1712.22</v>
      </c>
      <c r="H1062" s="36">
        <v>-1712.22</v>
      </c>
      <c r="I1062" s="34" t="s">
        <v>9762</v>
      </c>
      <c r="J1062" s="34" t="s">
        <v>9763</v>
      </c>
      <c r="K1062" s="36">
        <v>-1712.22</v>
      </c>
      <c r="L1062" s="34" t="s">
        <v>9764</v>
      </c>
      <c r="M1062" s="6" t="e">
        <f t="shared" si="16"/>
        <v>#VALUE!</v>
      </c>
    </row>
    <row r="1063" spans="1:18" hidden="1">
      <c r="A1063" s="34" t="s">
        <v>27165</v>
      </c>
      <c r="B1063" s="34" t="s">
        <v>28338</v>
      </c>
      <c r="C1063" s="34" t="s">
        <v>8564</v>
      </c>
      <c r="D1063" s="35">
        <v>44046</v>
      </c>
      <c r="E1063" s="34" t="s">
        <v>8565</v>
      </c>
      <c r="F1063" s="34" t="s">
        <v>27604</v>
      </c>
      <c r="G1063" s="36">
        <v>1598.67</v>
      </c>
      <c r="H1063" s="36">
        <v>1598.67</v>
      </c>
      <c r="I1063" s="34" t="s">
        <v>9762</v>
      </c>
      <c r="J1063" s="34" t="s">
        <v>9763</v>
      </c>
      <c r="K1063" s="36">
        <v>1598.67</v>
      </c>
      <c r="L1063" s="34" t="s">
        <v>9764</v>
      </c>
      <c r="M1063" s="6">
        <f t="shared" si="16"/>
        <v>1</v>
      </c>
    </row>
    <row r="1064" spans="1:18" hidden="1">
      <c r="A1064" s="34" t="s">
        <v>27165</v>
      </c>
      <c r="B1064" s="34" t="s">
        <v>28338</v>
      </c>
      <c r="C1064" s="34" t="s">
        <v>8564</v>
      </c>
      <c r="D1064" s="35">
        <v>44046</v>
      </c>
      <c r="E1064" s="34" t="s">
        <v>28339</v>
      </c>
      <c r="F1064" s="34" t="s">
        <v>27299</v>
      </c>
      <c r="G1064" s="36">
        <v>111.91</v>
      </c>
      <c r="H1064" s="36">
        <v>111.91</v>
      </c>
      <c r="I1064" s="34" t="s">
        <v>9762</v>
      </c>
      <c r="J1064" s="34" t="s">
        <v>9763</v>
      </c>
      <c r="K1064" s="36">
        <v>111.91</v>
      </c>
      <c r="L1064" s="34" t="s">
        <v>9764</v>
      </c>
      <c r="M1064" s="6" t="e">
        <f t="shared" si="16"/>
        <v>#VALUE!</v>
      </c>
    </row>
    <row r="1065" spans="1:18" hidden="1">
      <c r="A1065" s="34" t="s">
        <v>27165</v>
      </c>
      <c r="B1065" s="34" t="s">
        <v>28338</v>
      </c>
      <c r="C1065" s="34" t="s">
        <v>8564</v>
      </c>
      <c r="D1065" s="35">
        <v>44046</v>
      </c>
      <c r="E1065" s="34" t="s">
        <v>28339</v>
      </c>
      <c r="F1065" s="34" t="s">
        <v>9875</v>
      </c>
      <c r="G1065" s="36">
        <v>-1710.58</v>
      </c>
      <c r="H1065" s="36">
        <v>-1710.58</v>
      </c>
      <c r="I1065" s="34" t="s">
        <v>9762</v>
      </c>
      <c r="J1065" s="34" t="s">
        <v>9763</v>
      </c>
      <c r="K1065" s="36">
        <v>-1710.58</v>
      </c>
      <c r="L1065" s="34" t="s">
        <v>9764</v>
      </c>
      <c r="M1065" s="6" t="e">
        <f t="shared" si="16"/>
        <v>#VALUE!</v>
      </c>
    </row>
    <row r="1066" spans="1:18" hidden="1">
      <c r="A1066" s="34" t="s">
        <v>27165</v>
      </c>
      <c r="B1066" s="34" t="s">
        <v>28340</v>
      </c>
      <c r="C1066" s="34" t="s">
        <v>780</v>
      </c>
      <c r="D1066" s="35">
        <v>44046</v>
      </c>
      <c r="E1066" s="34" t="s">
        <v>782</v>
      </c>
      <c r="F1066" s="34" t="s">
        <v>28341</v>
      </c>
      <c r="G1066" s="36">
        <v>80000</v>
      </c>
      <c r="H1066" s="36">
        <v>80000</v>
      </c>
      <c r="I1066" s="34" t="s">
        <v>9762</v>
      </c>
      <c r="J1066" s="34" t="s">
        <v>9763</v>
      </c>
      <c r="K1066" s="36">
        <v>80000</v>
      </c>
      <c r="L1066" s="34" t="s">
        <v>9764</v>
      </c>
      <c r="M1066" s="6">
        <f t="shared" si="16"/>
        <v>1</v>
      </c>
    </row>
    <row r="1067" spans="1:18" hidden="1">
      <c r="A1067" s="34" t="s">
        <v>27165</v>
      </c>
      <c r="B1067" s="34" t="s">
        <v>28340</v>
      </c>
      <c r="C1067" s="34" t="s">
        <v>780</v>
      </c>
      <c r="D1067" s="35">
        <v>44046</v>
      </c>
      <c r="E1067" s="34" t="s">
        <v>28342</v>
      </c>
      <c r="F1067" s="34" t="s">
        <v>28341</v>
      </c>
      <c r="G1067" s="36">
        <v>5600</v>
      </c>
      <c r="H1067" s="36">
        <v>5600</v>
      </c>
      <c r="I1067" s="34" t="s">
        <v>9762</v>
      </c>
      <c r="J1067" s="34" t="s">
        <v>9763</v>
      </c>
      <c r="K1067" s="36">
        <v>5600</v>
      </c>
      <c r="L1067" s="34" t="s">
        <v>9764</v>
      </c>
      <c r="M1067" s="6" t="e">
        <f t="shared" si="16"/>
        <v>#VALUE!</v>
      </c>
    </row>
    <row r="1068" spans="1:18" hidden="1">
      <c r="A1068" s="34" t="s">
        <v>27165</v>
      </c>
      <c r="B1068" s="34" t="s">
        <v>28340</v>
      </c>
      <c r="C1068" s="34" t="s">
        <v>780</v>
      </c>
      <c r="D1068" s="35">
        <v>44046</v>
      </c>
      <c r="E1068" s="34" t="s">
        <v>28342</v>
      </c>
      <c r="F1068" s="34" t="s">
        <v>9875</v>
      </c>
      <c r="G1068" s="36">
        <v>-85600</v>
      </c>
      <c r="H1068" s="36">
        <v>-85600</v>
      </c>
      <c r="I1068" s="34" t="s">
        <v>9762</v>
      </c>
      <c r="J1068" s="34" t="s">
        <v>9763</v>
      </c>
      <c r="K1068" s="36">
        <v>-85600</v>
      </c>
      <c r="L1068" s="34" t="s">
        <v>9764</v>
      </c>
      <c r="M1068" s="6" t="e">
        <f t="shared" si="16"/>
        <v>#VALUE!</v>
      </c>
    </row>
    <row r="1069" spans="1:18" hidden="1">
      <c r="A1069" s="34" t="s">
        <v>27165</v>
      </c>
      <c r="B1069" s="34" t="s">
        <v>28343</v>
      </c>
      <c r="C1069" s="34" t="s">
        <v>732</v>
      </c>
      <c r="D1069" s="35">
        <v>44046</v>
      </c>
      <c r="E1069" s="34" t="s">
        <v>734</v>
      </c>
      <c r="F1069" s="34" t="s">
        <v>27782</v>
      </c>
      <c r="G1069" s="36">
        <v>10000</v>
      </c>
      <c r="H1069" s="36">
        <v>10000</v>
      </c>
      <c r="I1069" s="34" t="s">
        <v>9762</v>
      </c>
      <c r="J1069" s="34" t="s">
        <v>9763</v>
      </c>
      <c r="K1069" s="36">
        <v>10000</v>
      </c>
      <c r="L1069" s="34" t="s">
        <v>9764</v>
      </c>
      <c r="M1069" s="6">
        <f t="shared" si="16"/>
        <v>1</v>
      </c>
    </row>
    <row r="1070" spans="1:18">
      <c r="A1070" s="34" t="s">
        <v>27165</v>
      </c>
      <c r="B1070" s="34" t="s">
        <v>28343</v>
      </c>
      <c r="C1070" s="34" t="s">
        <v>732</v>
      </c>
      <c r="D1070" s="35">
        <v>44046</v>
      </c>
      <c r="E1070" s="34" t="s">
        <v>28344</v>
      </c>
      <c r="F1070" s="34" t="s">
        <v>9875</v>
      </c>
      <c r="G1070" s="36">
        <v>-10000</v>
      </c>
      <c r="H1070" s="36">
        <v>-10000</v>
      </c>
      <c r="I1070" s="34" t="s">
        <v>9762</v>
      </c>
      <c r="J1070" s="34" t="s">
        <v>9763</v>
      </c>
      <c r="K1070" s="36">
        <v>-10000</v>
      </c>
      <c r="L1070" s="34" t="s">
        <v>9764</v>
      </c>
      <c r="M1070" s="6">
        <f t="shared" si="16"/>
        <v>18</v>
      </c>
      <c r="N1070" s="6" t="str">
        <f>MID(E1070,M1070,10)</f>
        <v>PO63000472</v>
      </c>
      <c r="O1070" s="6">
        <f>FIND("-",E1070)</f>
        <v>28</v>
      </c>
      <c r="P1070" s="6" t="str">
        <f>MID(E1070,O1070+1,2)</f>
        <v>5</v>
      </c>
      <c r="Q1070" s="34" t="str">
        <f>C1070</f>
        <v>63CIO0959</v>
      </c>
      <c r="R1070" s="36">
        <f>-G1070</f>
        <v>10000</v>
      </c>
    </row>
    <row r="1071" spans="1:18" hidden="1">
      <c r="A1071" s="34" t="s">
        <v>27165</v>
      </c>
      <c r="B1071" s="34" t="s">
        <v>28345</v>
      </c>
      <c r="C1071" s="34" t="s">
        <v>846</v>
      </c>
      <c r="D1071" s="35">
        <v>44046</v>
      </c>
      <c r="E1071" s="34" t="s">
        <v>848</v>
      </c>
      <c r="F1071" s="34" t="s">
        <v>28346</v>
      </c>
      <c r="G1071" s="36">
        <v>10000</v>
      </c>
      <c r="H1071" s="36">
        <v>10000</v>
      </c>
      <c r="I1071" s="34" t="s">
        <v>9762</v>
      </c>
      <c r="J1071" s="34" t="s">
        <v>9763</v>
      </c>
      <c r="K1071" s="36">
        <v>10000</v>
      </c>
      <c r="L1071" s="34" t="s">
        <v>9764</v>
      </c>
      <c r="M1071" s="6">
        <f t="shared" si="16"/>
        <v>1</v>
      </c>
    </row>
    <row r="1072" spans="1:18" hidden="1">
      <c r="A1072" s="34" t="s">
        <v>27165</v>
      </c>
      <c r="B1072" s="34" t="s">
        <v>28345</v>
      </c>
      <c r="C1072" s="34" t="s">
        <v>846</v>
      </c>
      <c r="D1072" s="35">
        <v>44046</v>
      </c>
      <c r="E1072" s="34" t="s">
        <v>28105</v>
      </c>
      <c r="F1072" s="34" t="s">
        <v>28346</v>
      </c>
      <c r="G1072" s="36">
        <v>700</v>
      </c>
      <c r="H1072" s="36">
        <v>700</v>
      </c>
      <c r="I1072" s="34" t="s">
        <v>9762</v>
      </c>
      <c r="J1072" s="34" t="s">
        <v>9763</v>
      </c>
      <c r="K1072" s="36">
        <v>700</v>
      </c>
      <c r="L1072" s="34" t="s">
        <v>9764</v>
      </c>
      <c r="M1072" s="6" t="e">
        <f t="shared" si="16"/>
        <v>#VALUE!</v>
      </c>
    </row>
    <row r="1073" spans="1:18" hidden="1">
      <c r="A1073" s="34" t="s">
        <v>27165</v>
      </c>
      <c r="B1073" s="34" t="s">
        <v>28345</v>
      </c>
      <c r="C1073" s="34" t="s">
        <v>846</v>
      </c>
      <c r="D1073" s="35">
        <v>44046</v>
      </c>
      <c r="E1073" s="34" t="s">
        <v>28105</v>
      </c>
      <c r="F1073" s="34" t="s">
        <v>9875</v>
      </c>
      <c r="G1073" s="36">
        <v>-10700</v>
      </c>
      <c r="H1073" s="36">
        <v>-10700</v>
      </c>
      <c r="I1073" s="34" t="s">
        <v>9762</v>
      </c>
      <c r="J1073" s="34" t="s">
        <v>9763</v>
      </c>
      <c r="K1073" s="36">
        <v>-10700</v>
      </c>
      <c r="L1073" s="34" t="s">
        <v>9764</v>
      </c>
      <c r="M1073" s="6" t="e">
        <f t="shared" si="16"/>
        <v>#VALUE!</v>
      </c>
    </row>
    <row r="1074" spans="1:18" hidden="1">
      <c r="A1074" s="34" t="s">
        <v>27165</v>
      </c>
      <c r="B1074" s="34" t="s">
        <v>28347</v>
      </c>
      <c r="C1074" s="34" t="s">
        <v>6265</v>
      </c>
      <c r="D1074" s="35">
        <v>44046</v>
      </c>
      <c r="E1074" s="34" t="s">
        <v>6266</v>
      </c>
      <c r="F1074" s="34" t="s">
        <v>28348</v>
      </c>
      <c r="G1074" s="36">
        <v>11900</v>
      </c>
      <c r="H1074" s="36">
        <v>11900</v>
      </c>
      <c r="I1074" s="34" t="s">
        <v>9762</v>
      </c>
      <c r="J1074" s="34" t="s">
        <v>9763</v>
      </c>
      <c r="K1074" s="36">
        <v>11900</v>
      </c>
      <c r="L1074" s="34" t="s">
        <v>9764</v>
      </c>
      <c r="M1074" s="6">
        <f t="shared" si="16"/>
        <v>1</v>
      </c>
    </row>
    <row r="1075" spans="1:18" hidden="1">
      <c r="A1075" s="34" t="s">
        <v>27165</v>
      </c>
      <c r="B1075" s="34" t="s">
        <v>28347</v>
      </c>
      <c r="C1075" s="34" t="s">
        <v>6265</v>
      </c>
      <c r="D1075" s="35">
        <v>44046</v>
      </c>
      <c r="E1075" s="34" t="s">
        <v>28349</v>
      </c>
      <c r="F1075" s="34" t="s">
        <v>9875</v>
      </c>
      <c r="G1075" s="36">
        <v>-11900</v>
      </c>
      <c r="H1075" s="36">
        <v>-11900</v>
      </c>
      <c r="I1075" s="34" t="s">
        <v>9762</v>
      </c>
      <c r="J1075" s="34" t="s">
        <v>9763</v>
      </c>
      <c r="K1075" s="36">
        <v>-11900</v>
      </c>
      <c r="L1075" s="34" t="s">
        <v>9764</v>
      </c>
      <c r="M1075" s="6" t="e">
        <f t="shared" si="16"/>
        <v>#VALUE!</v>
      </c>
    </row>
    <row r="1076" spans="1:18" hidden="1">
      <c r="A1076" s="34" t="s">
        <v>27165</v>
      </c>
      <c r="B1076" s="34" t="s">
        <v>28350</v>
      </c>
      <c r="C1076" s="34" t="s">
        <v>7055</v>
      </c>
      <c r="D1076" s="35">
        <v>44046</v>
      </c>
      <c r="E1076" s="34" t="s">
        <v>7056</v>
      </c>
      <c r="F1076" s="34" t="s">
        <v>27999</v>
      </c>
      <c r="G1076" s="36">
        <v>88600</v>
      </c>
      <c r="H1076" s="36">
        <v>88600</v>
      </c>
      <c r="I1076" s="34" t="s">
        <v>9762</v>
      </c>
      <c r="J1076" s="34" t="s">
        <v>9763</v>
      </c>
      <c r="K1076" s="36">
        <v>88600</v>
      </c>
      <c r="L1076" s="34" t="s">
        <v>9764</v>
      </c>
      <c r="M1076" s="6">
        <f t="shared" si="16"/>
        <v>1</v>
      </c>
    </row>
    <row r="1077" spans="1:18">
      <c r="A1077" s="34" t="s">
        <v>27165</v>
      </c>
      <c r="B1077" s="34" t="s">
        <v>28350</v>
      </c>
      <c r="C1077" s="34" t="s">
        <v>7055</v>
      </c>
      <c r="D1077" s="35">
        <v>44046</v>
      </c>
      <c r="E1077" s="34" t="s">
        <v>28351</v>
      </c>
      <c r="F1077" s="34" t="s">
        <v>9875</v>
      </c>
      <c r="G1077" s="36">
        <v>-88600</v>
      </c>
      <c r="H1077" s="36">
        <v>-88600</v>
      </c>
      <c r="I1077" s="34" t="s">
        <v>9762</v>
      </c>
      <c r="J1077" s="34" t="s">
        <v>9763</v>
      </c>
      <c r="K1077" s="36">
        <v>-88600</v>
      </c>
      <c r="L1077" s="34" t="s">
        <v>9764</v>
      </c>
      <c r="M1077" s="6">
        <f t="shared" si="16"/>
        <v>18</v>
      </c>
      <c r="N1077" s="6" t="str">
        <f>MID(E1077,M1077,10)</f>
        <v>PO63000484</v>
      </c>
      <c r="O1077" s="6" t="e">
        <f>FIND("-",E1077)</f>
        <v>#VALUE!</v>
      </c>
      <c r="P1077" s="6" t="e">
        <f>MID(E1077,O1077+1,2)</f>
        <v>#VALUE!</v>
      </c>
      <c r="Q1077" s="34" t="str">
        <f>C1077</f>
        <v>63CIO0962</v>
      </c>
      <c r="R1077" s="36">
        <f>-G1077</f>
        <v>88600</v>
      </c>
    </row>
    <row r="1078" spans="1:18" hidden="1">
      <c r="A1078" s="34" t="s">
        <v>11835</v>
      </c>
      <c r="B1078" s="34" t="s">
        <v>28352</v>
      </c>
      <c r="C1078" s="34" t="s">
        <v>6294</v>
      </c>
      <c r="D1078" s="35">
        <v>44046</v>
      </c>
      <c r="E1078" s="34" t="s">
        <v>6295</v>
      </c>
      <c r="F1078" s="34" t="s">
        <v>28353</v>
      </c>
      <c r="G1078" s="36">
        <v>5000</v>
      </c>
      <c r="H1078" s="36">
        <v>5000</v>
      </c>
      <c r="I1078" s="34" t="s">
        <v>9762</v>
      </c>
      <c r="J1078" s="34" t="s">
        <v>9763</v>
      </c>
      <c r="K1078" s="36">
        <v>5000</v>
      </c>
      <c r="L1078" s="34" t="s">
        <v>9764</v>
      </c>
      <c r="M1078" s="6">
        <f t="shared" si="16"/>
        <v>1</v>
      </c>
    </row>
    <row r="1079" spans="1:18">
      <c r="A1079" s="34" t="s">
        <v>11835</v>
      </c>
      <c r="B1079" s="34" t="s">
        <v>28352</v>
      </c>
      <c r="C1079" s="34" t="s">
        <v>6294</v>
      </c>
      <c r="D1079" s="35">
        <v>44046</v>
      </c>
      <c r="E1079" s="34" t="s">
        <v>28354</v>
      </c>
      <c r="F1079" s="34" t="s">
        <v>9875</v>
      </c>
      <c r="G1079" s="36">
        <v>-5000</v>
      </c>
      <c r="H1079" s="36">
        <v>-5000</v>
      </c>
      <c r="I1079" s="34" t="s">
        <v>9762</v>
      </c>
      <c r="J1079" s="34" t="s">
        <v>9763</v>
      </c>
      <c r="K1079" s="36">
        <v>-5000</v>
      </c>
      <c r="L1079" s="34" t="s">
        <v>9764</v>
      </c>
      <c r="M1079" s="6">
        <f t="shared" si="16"/>
        <v>18</v>
      </c>
      <c r="N1079" s="6" t="str">
        <f>MID(E1079,M1079,10)</f>
        <v>PO63000615</v>
      </c>
      <c r="O1079" s="6" t="e">
        <f>FIND("-",E1079)</f>
        <v>#VALUE!</v>
      </c>
      <c r="P1079" s="6" t="e">
        <f>MID(E1079,O1079+1,2)</f>
        <v>#VALUE!</v>
      </c>
      <c r="Q1079" s="34" t="str">
        <f>C1079</f>
        <v>63CIO0963</v>
      </c>
      <c r="R1079" s="36">
        <f>-G1079</f>
        <v>5000</v>
      </c>
    </row>
    <row r="1080" spans="1:18" hidden="1">
      <c r="A1080" s="34" t="s">
        <v>27165</v>
      </c>
      <c r="B1080" s="34" t="s">
        <v>28355</v>
      </c>
      <c r="C1080" s="34" t="s">
        <v>6178</v>
      </c>
      <c r="D1080" s="35">
        <v>44046</v>
      </c>
      <c r="E1080" s="34" t="s">
        <v>6179</v>
      </c>
      <c r="F1080" s="34" t="s">
        <v>27448</v>
      </c>
      <c r="G1080" s="36">
        <v>60000</v>
      </c>
      <c r="H1080" s="36">
        <v>60000</v>
      </c>
      <c r="I1080" s="34" t="s">
        <v>9762</v>
      </c>
      <c r="J1080" s="34" t="s">
        <v>9763</v>
      </c>
      <c r="K1080" s="36">
        <v>60000</v>
      </c>
      <c r="L1080" s="34" t="s">
        <v>9764</v>
      </c>
      <c r="M1080" s="6">
        <f t="shared" si="16"/>
        <v>1</v>
      </c>
    </row>
    <row r="1081" spans="1:18">
      <c r="A1081" s="34" t="s">
        <v>27165</v>
      </c>
      <c r="B1081" s="34" t="s">
        <v>28355</v>
      </c>
      <c r="C1081" s="34" t="s">
        <v>6178</v>
      </c>
      <c r="D1081" s="35">
        <v>44046</v>
      </c>
      <c r="E1081" s="34" t="s">
        <v>28356</v>
      </c>
      <c r="F1081" s="34" t="s">
        <v>9875</v>
      </c>
      <c r="G1081" s="36">
        <v>-60000</v>
      </c>
      <c r="H1081" s="36">
        <v>-60000</v>
      </c>
      <c r="I1081" s="34" t="s">
        <v>9762</v>
      </c>
      <c r="J1081" s="34" t="s">
        <v>9763</v>
      </c>
      <c r="K1081" s="36">
        <v>-60000</v>
      </c>
      <c r="L1081" s="34" t="s">
        <v>9764</v>
      </c>
      <c r="M1081" s="6">
        <f t="shared" si="16"/>
        <v>18</v>
      </c>
      <c r="N1081" s="6" t="str">
        <f>MID(E1081,M1081,10)</f>
        <v>PO63000638</v>
      </c>
      <c r="O1081" s="6" t="e">
        <f>FIND("-",E1081)</f>
        <v>#VALUE!</v>
      </c>
      <c r="P1081" s="6" t="e">
        <f>MID(E1081,O1081+1,2)</f>
        <v>#VALUE!</v>
      </c>
      <c r="Q1081" s="34" t="str">
        <f>C1081</f>
        <v>63CIO0964</v>
      </c>
      <c r="R1081" s="36">
        <f>-G1081</f>
        <v>60000</v>
      </c>
    </row>
    <row r="1082" spans="1:18" hidden="1">
      <c r="A1082" s="34" t="s">
        <v>27165</v>
      </c>
      <c r="B1082" s="34" t="s">
        <v>28357</v>
      </c>
      <c r="C1082" s="34" t="s">
        <v>6292</v>
      </c>
      <c r="D1082" s="35">
        <v>44046</v>
      </c>
      <c r="E1082" s="34" t="s">
        <v>28358</v>
      </c>
      <c r="F1082" s="34" t="s">
        <v>28085</v>
      </c>
      <c r="G1082" s="36">
        <v>100000</v>
      </c>
      <c r="H1082" s="36">
        <v>100000</v>
      </c>
      <c r="I1082" s="34" t="s">
        <v>9762</v>
      </c>
      <c r="J1082" s="34" t="s">
        <v>9763</v>
      </c>
      <c r="K1082" s="36">
        <v>100000</v>
      </c>
      <c r="L1082" s="34" t="s">
        <v>9764</v>
      </c>
      <c r="M1082" s="6">
        <f t="shared" si="16"/>
        <v>1</v>
      </c>
    </row>
    <row r="1083" spans="1:18" hidden="1">
      <c r="A1083" s="34" t="s">
        <v>27165</v>
      </c>
      <c r="B1083" s="34" t="s">
        <v>28357</v>
      </c>
      <c r="C1083" s="34" t="s">
        <v>6292</v>
      </c>
      <c r="D1083" s="35">
        <v>44046</v>
      </c>
      <c r="E1083" s="34" t="s">
        <v>28359</v>
      </c>
      <c r="F1083" s="34" t="s">
        <v>28085</v>
      </c>
      <c r="G1083" s="36">
        <v>7000</v>
      </c>
      <c r="H1083" s="36">
        <v>7000</v>
      </c>
      <c r="I1083" s="34" t="s">
        <v>9762</v>
      </c>
      <c r="J1083" s="34" t="s">
        <v>9763</v>
      </c>
      <c r="K1083" s="36">
        <v>7000</v>
      </c>
      <c r="L1083" s="34" t="s">
        <v>9764</v>
      </c>
      <c r="M1083" s="6" t="e">
        <f t="shared" si="16"/>
        <v>#VALUE!</v>
      </c>
    </row>
    <row r="1084" spans="1:18" hidden="1">
      <c r="A1084" s="34" t="s">
        <v>27165</v>
      </c>
      <c r="B1084" s="34" t="s">
        <v>28357</v>
      </c>
      <c r="C1084" s="34" t="s">
        <v>6292</v>
      </c>
      <c r="D1084" s="35">
        <v>44046</v>
      </c>
      <c r="E1084" s="34" t="s">
        <v>28359</v>
      </c>
      <c r="F1084" s="34" t="s">
        <v>9875</v>
      </c>
      <c r="G1084" s="36">
        <v>-107000</v>
      </c>
      <c r="H1084" s="36">
        <v>-107000</v>
      </c>
      <c r="I1084" s="34" t="s">
        <v>9762</v>
      </c>
      <c r="J1084" s="34" t="s">
        <v>9763</v>
      </c>
      <c r="K1084" s="36">
        <v>-107000</v>
      </c>
      <c r="L1084" s="34" t="s">
        <v>9764</v>
      </c>
      <c r="M1084" s="6" t="e">
        <f t="shared" si="16"/>
        <v>#VALUE!</v>
      </c>
    </row>
    <row r="1085" spans="1:18" hidden="1">
      <c r="A1085" s="34" t="s">
        <v>27165</v>
      </c>
      <c r="B1085" s="34" t="s">
        <v>28360</v>
      </c>
      <c r="C1085" s="34" t="s">
        <v>7847</v>
      </c>
      <c r="D1085" s="35">
        <v>44046</v>
      </c>
      <c r="E1085" s="34" t="s">
        <v>7848</v>
      </c>
      <c r="F1085" s="34" t="s">
        <v>28194</v>
      </c>
      <c r="G1085" s="36">
        <v>70000</v>
      </c>
      <c r="H1085" s="36">
        <v>70000</v>
      </c>
      <c r="I1085" s="34" t="s">
        <v>9762</v>
      </c>
      <c r="J1085" s="34" t="s">
        <v>9763</v>
      </c>
      <c r="K1085" s="36">
        <v>70000</v>
      </c>
      <c r="L1085" s="34" t="s">
        <v>9764</v>
      </c>
      <c r="M1085" s="6">
        <f t="shared" si="16"/>
        <v>1</v>
      </c>
    </row>
    <row r="1086" spans="1:18">
      <c r="A1086" s="34" t="s">
        <v>27165</v>
      </c>
      <c r="B1086" s="34" t="s">
        <v>28360</v>
      </c>
      <c r="C1086" s="34" t="s">
        <v>7847</v>
      </c>
      <c r="D1086" s="35">
        <v>44046</v>
      </c>
      <c r="E1086" s="34" t="s">
        <v>28361</v>
      </c>
      <c r="F1086" s="34" t="s">
        <v>9875</v>
      </c>
      <c r="G1086" s="36">
        <v>-70000</v>
      </c>
      <c r="H1086" s="36">
        <v>-70000</v>
      </c>
      <c r="I1086" s="34" t="s">
        <v>9762</v>
      </c>
      <c r="J1086" s="34" t="s">
        <v>9763</v>
      </c>
      <c r="K1086" s="36">
        <v>-70000</v>
      </c>
      <c r="L1086" s="34" t="s">
        <v>9764</v>
      </c>
      <c r="M1086" s="6">
        <f t="shared" si="16"/>
        <v>18</v>
      </c>
      <c r="N1086" s="6" t="str">
        <f>MID(E1086,M1086,10)</f>
        <v>PO63000344</v>
      </c>
      <c r="O1086" s="6" t="e">
        <f>FIND("-",E1086)</f>
        <v>#VALUE!</v>
      </c>
      <c r="P1086" s="6" t="e">
        <f>MID(E1086,O1086+1,2)</f>
        <v>#VALUE!</v>
      </c>
      <c r="Q1086" s="34" t="str">
        <f>C1086</f>
        <v>63CIO0966</v>
      </c>
      <c r="R1086" s="36">
        <f>-G1086</f>
        <v>70000</v>
      </c>
    </row>
    <row r="1087" spans="1:18" hidden="1">
      <c r="A1087" s="34" t="s">
        <v>27165</v>
      </c>
      <c r="B1087" s="34" t="s">
        <v>28362</v>
      </c>
      <c r="C1087" s="34" t="s">
        <v>716</v>
      </c>
      <c r="D1087" s="35">
        <v>44046</v>
      </c>
      <c r="E1087" s="34" t="s">
        <v>718</v>
      </c>
      <c r="F1087" s="34" t="s">
        <v>27532</v>
      </c>
      <c r="G1087" s="36">
        <v>49100</v>
      </c>
      <c r="H1087" s="36">
        <v>49100</v>
      </c>
      <c r="I1087" s="34" t="s">
        <v>9762</v>
      </c>
      <c r="J1087" s="34" t="s">
        <v>9763</v>
      </c>
      <c r="K1087" s="36">
        <v>49100</v>
      </c>
      <c r="L1087" s="34" t="s">
        <v>9764</v>
      </c>
      <c r="M1087" s="6">
        <f t="shared" si="16"/>
        <v>1</v>
      </c>
    </row>
    <row r="1088" spans="1:18">
      <c r="A1088" s="34" t="s">
        <v>27165</v>
      </c>
      <c r="B1088" s="34" t="s">
        <v>28362</v>
      </c>
      <c r="C1088" s="34" t="s">
        <v>716</v>
      </c>
      <c r="D1088" s="35">
        <v>44046</v>
      </c>
      <c r="E1088" s="34" t="s">
        <v>28363</v>
      </c>
      <c r="F1088" s="34" t="s">
        <v>9875</v>
      </c>
      <c r="G1088" s="36">
        <v>-49100</v>
      </c>
      <c r="H1088" s="36">
        <v>-49100</v>
      </c>
      <c r="I1088" s="34" t="s">
        <v>9762</v>
      </c>
      <c r="J1088" s="34" t="s">
        <v>9763</v>
      </c>
      <c r="K1088" s="36">
        <v>-49100</v>
      </c>
      <c r="L1088" s="34" t="s">
        <v>9764</v>
      </c>
      <c r="M1088" s="6">
        <f t="shared" si="16"/>
        <v>18</v>
      </c>
      <c r="N1088" s="6" t="str">
        <f>MID(E1088,M1088,10)</f>
        <v>PO63000409</v>
      </c>
      <c r="O1088" s="6">
        <f>FIND("-",E1088)</f>
        <v>28</v>
      </c>
      <c r="P1088" s="6" t="str">
        <f>MID(E1088,O1088+1,2)</f>
        <v>3</v>
      </c>
      <c r="Q1088" s="34" t="str">
        <f>C1088</f>
        <v>63CIO0967</v>
      </c>
      <c r="R1088" s="36">
        <f>-G1088</f>
        <v>49100</v>
      </c>
    </row>
    <row r="1089" spans="1:18" hidden="1">
      <c r="A1089" s="34" t="s">
        <v>27165</v>
      </c>
      <c r="B1089" s="34" t="s">
        <v>28364</v>
      </c>
      <c r="C1089" s="34" t="s">
        <v>6251</v>
      </c>
      <c r="D1089" s="35">
        <v>44046</v>
      </c>
      <c r="E1089" s="34" t="s">
        <v>6252</v>
      </c>
      <c r="F1089" s="34" t="s">
        <v>28365</v>
      </c>
      <c r="G1089" s="36">
        <v>7500</v>
      </c>
      <c r="H1089" s="36">
        <v>7500</v>
      </c>
      <c r="I1089" s="34" t="s">
        <v>9762</v>
      </c>
      <c r="J1089" s="34" t="s">
        <v>9763</v>
      </c>
      <c r="K1089" s="36">
        <v>7500</v>
      </c>
      <c r="L1089" s="34" t="s">
        <v>9764</v>
      </c>
      <c r="M1089" s="6">
        <f t="shared" si="16"/>
        <v>1</v>
      </c>
    </row>
    <row r="1090" spans="1:18">
      <c r="A1090" s="34" t="s">
        <v>27165</v>
      </c>
      <c r="B1090" s="34" t="s">
        <v>28364</v>
      </c>
      <c r="C1090" s="34" t="s">
        <v>6251</v>
      </c>
      <c r="D1090" s="35">
        <v>44046</v>
      </c>
      <c r="E1090" s="34" t="s">
        <v>28366</v>
      </c>
      <c r="F1090" s="34" t="s">
        <v>9875</v>
      </c>
      <c r="G1090" s="36">
        <v>-7500</v>
      </c>
      <c r="H1090" s="36">
        <v>-7500</v>
      </c>
      <c r="I1090" s="34" t="s">
        <v>9762</v>
      </c>
      <c r="J1090" s="34" t="s">
        <v>9763</v>
      </c>
      <c r="K1090" s="36">
        <v>-7500</v>
      </c>
      <c r="L1090" s="34" t="s">
        <v>9764</v>
      </c>
      <c r="M1090" s="6">
        <f t="shared" si="16"/>
        <v>18</v>
      </c>
      <c r="N1090" s="6" t="str">
        <f>MID(E1090,M1090,10)</f>
        <v>PO63000624</v>
      </c>
      <c r="O1090" s="6" t="e">
        <f>FIND("-",E1090)</f>
        <v>#VALUE!</v>
      </c>
      <c r="P1090" s="6" t="e">
        <f>MID(E1090,O1090+1,2)</f>
        <v>#VALUE!</v>
      </c>
      <c r="Q1090" s="34" t="str">
        <f>C1090</f>
        <v>63CIO0968</v>
      </c>
      <c r="R1090" s="36">
        <f>-G1090</f>
        <v>7500</v>
      </c>
    </row>
    <row r="1091" spans="1:18" hidden="1">
      <c r="A1091" s="34" t="s">
        <v>27165</v>
      </c>
      <c r="B1091" s="34" t="s">
        <v>28367</v>
      </c>
      <c r="C1091" s="34" t="s">
        <v>6631</v>
      </c>
      <c r="D1091" s="35">
        <v>44046</v>
      </c>
      <c r="E1091" s="34" t="s">
        <v>6632</v>
      </c>
      <c r="F1091" s="34" t="s">
        <v>27908</v>
      </c>
      <c r="G1091" s="36">
        <v>125000</v>
      </c>
      <c r="H1091" s="36">
        <v>125000</v>
      </c>
      <c r="I1091" s="34" t="s">
        <v>9762</v>
      </c>
      <c r="J1091" s="34" t="s">
        <v>9763</v>
      </c>
      <c r="K1091" s="36">
        <v>125000</v>
      </c>
      <c r="L1091" s="34" t="s">
        <v>9764</v>
      </c>
      <c r="M1091" s="6">
        <f t="shared" ref="M1091:M1154" si="17">FIND("PO",E1091)</f>
        <v>1</v>
      </c>
    </row>
    <row r="1092" spans="1:18" hidden="1">
      <c r="A1092" s="34" t="s">
        <v>27165</v>
      </c>
      <c r="B1092" s="34" t="s">
        <v>28367</v>
      </c>
      <c r="C1092" s="34" t="s">
        <v>6631</v>
      </c>
      <c r="D1092" s="35">
        <v>44046</v>
      </c>
      <c r="E1092" s="34" t="s">
        <v>28105</v>
      </c>
      <c r="F1092" s="34" t="s">
        <v>27908</v>
      </c>
      <c r="G1092" s="36">
        <v>8750</v>
      </c>
      <c r="H1092" s="36">
        <v>8750</v>
      </c>
      <c r="I1092" s="34" t="s">
        <v>9762</v>
      </c>
      <c r="J1092" s="34" t="s">
        <v>9763</v>
      </c>
      <c r="K1092" s="36">
        <v>8750</v>
      </c>
      <c r="L1092" s="34" t="s">
        <v>9764</v>
      </c>
      <c r="M1092" s="6" t="e">
        <f t="shared" si="17"/>
        <v>#VALUE!</v>
      </c>
    </row>
    <row r="1093" spans="1:18" hidden="1">
      <c r="A1093" s="34" t="s">
        <v>27165</v>
      </c>
      <c r="B1093" s="34" t="s">
        <v>28367</v>
      </c>
      <c r="C1093" s="34" t="s">
        <v>6631</v>
      </c>
      <c r="D1093" s="35">
        <v>44046</v>
      </c>
      <c r="E1093" s="34" t="s">
        <v>28105</v>
      </c>
      <c r="F1093" s="34" t="s">
        <v>9875</v>
      </c>
      <c r="G1093" s="36">
        <v>-133750</v>
      </c>
      <c r="H1093" s="36">
        <v>-133750</v>
      </c>
      <c r="I1093" s="34" t="s">
        <v>9762</v>
      </c>
      <c r="J1093" s="34" t="s">
        <v>9763</v>
      </c>
      <c r="K1093" s="36">
        <v>-133750</v>
      </c>
      <c r="L1093" s="34" t="s">
        <v>9764</v>
      </c>
      <c r="M1093" s="6" t="e">
        <f t="shared" si="17"/>
        <v>#VALUE!</v>
      </c>
    </row>
    <row r="1094" spans="1:18" hidden="1">
      <c r="A1094" s="34" t="s">
        <v>27165</v>
      </c>
      <c r="B1094" s="34" t="s">
        <v>28368</v>
      </c>
      <c r="C1094" s="34" t="s">
        <v>7529</v>
      </c>
      <c r="D1094" s="35">
        <v>44046</v>
      </c>
      <c r="E1094" s="34" t="s">
        <v>7530</v>
      </c>
      <c r="F1094" s="34" t="s">
        <v>27255</v>
      </c>
      <c r="G1094" s="36">
        <v>105000</v>
      </c>
      <c r="H1094" s="36">
        <v>105000</v>
      </c>
      <c r="I1094" s="34" t="s">
        <v>9762</v>
      </c>
      <c r="J1094" s="34" t="s">
        <v>9763</v>
      </c>
      <c r="K1094" s="36">
        <v>105000</v>
      </c>
      <c r="L1094" s="34" t="s">
        <v>9764</v>
      </c>
      <c r="M1094" s="6">
        <f t="shared" si="17"/>
        <v>1</v>
      </c>
    </row>
    <row r="1095" spans="1:18" hidden="1">
      <c r="A1095" s="34" t="s">
        <v>27165</v>
      </c>
      <c r="B1095" s="34" t="s">
        <v>28368</v>
      </c>
      <c r="C1095" s="34" t="s">
        <v>7529</v>
      </c>
      <c r="D1095" s="35">
        <v>44046</v>
      </c>
      <c r="E1095" s="34" t="s">
        <v>28369</v>
      </c>
      <c r="F1095" s="34" t="s">
        <v>27255</v>
      </c>
      <c r="G1095" s="36">
        <v>7350</v>
      </c>
      <c r="H1095" s="36">
        <v>7350</v>
      </c>
      <c r="I1095" s="34" t="s">
        <v>9762</v>
      </c>
      <c r="J1095" s="34" t="s">
        <v>9763</v>
      </c>
      <c r="K1095" s="36">
        <v>7350</v>
      </c>
      <c r="L1095" s="34" t="s">
        <v>9764</v>
      </c>
      <c r="M1095" s="6" t="e">
        <f t="shared" si="17"/>
        <v>#VALUE!</v>
      </c>
    </row>
    <row r="1096" spans="1:18" hidden="1">
      <c r="A1096" s="34" t="s">
        <v>27165</v>
      </c>
      <c r="B1096" s="34" t="s">
        <v>28368</v>
      </c>
      <c r="C1096" s="34" t="s">
        <v>7529</v>
      </c>
      <c r="D1096" s="35">
        <v>44046</v>
      </c>
      <c r="E1096" s="34" t="s">
        <v>28369</v>
      </c>
      <c r="F1096" s="34" t="s">
        <v>9875</v>
      </c>
      <c r="G1096" s="36">
        <v>-112350</v>
      </c>
      <c r="H1096" s="36">
        <v>-112350</v>
      </c>
      <c r="I1096" s="34" t="s">
        <v>9762</v>
      </c>
      <c r="J1096" s="34" t="s">
        <v>9763</v>
      </c>
      <c r="K1096" s="36">
        <v>-112350</v>
      </c>
      <c r="L1096" s="34" t="s">
        <v>9764</v>
      </c>
      <c r="M1096" s="6" t="e">
        <f t="shared" si="17"/>
        <v>#VALUE!</v>
      </c>
    </row>
    <row r="1097" spans="1:18" hidden="1">
      <c r="A1097" s="34" t="s">
        <v>27165</v>
      </c>
      <c r="B1097" s="34" t="s">
        <v>28370</v>
      </c>
      <c r="C1097" s="34" t="s">
        <v>745</v>
      </c>
      <c r="D1097" s="35">
        <v>44046</v>
      </c>
      <c r="E1097" s="34" t="s">
        <v>747</v>
      </c>
      <c r="F1097" s="34" t="s">
        <v>28304</v>
      </c>
      <c r="G1097" s="36">
        <v>30000</v>
      </c>
      <c r="H1097" s="36">
        <v>30000</v>
      </c>
      <c r="I1097" s="34" t="s">
        <v>9762</v>
      </c>
      <c r="J1097" s="34" t="s">
        <v>9763</v>
      </c>
      <c r="K1097" s="36">
        <v>30000</v>
      </c>
      <c r="L1097" s="34" t="s">
        <v>9764</v>
      </c>
      <c r="M1097" s="6">
        <f t="shared" si="17"/>
        <v>1</v>
      </c>
    </row>
    <row r="1098" spans="1:18">
      <c r="A1098" s="34" t="s">
        <v>27165</v>
      </c>
      <c r="B1098" s="34" t="s">
        <v>28370</v>
      </c>
      <c r="C1098" s="34" t="s">
        <v>745</v>
      </c>
      <c r="D1098" s="35">
        <v>44046</v>
      </c>
      <c r="E1098" s="34" t="s">
        <v>28371</v>
      </c>
      <c r="F1098" s="34" t="s">
        <v>9875</v>
      </c>
      <c r="G1098" s="36">
        <v>-30000</v>
      </c>
      <c r="H1098" s="36">
        <v>-30000</v>
      </c>
      <c r="I1098" s="34" t="s">
        <v>9762</v>
      </c>
      <c r="J1098" s="34" t="s">
        <v>9763</v>
      </c>
      <c r="K1098" s="36">
        <v>-30000</v>
      </c>
      <c r="L1098" s="34" t="s">
        <v>9764</v>
      </c>
      <c r="M1098" s="6">
        <f t="shared" si="17"/>
        <v>18</v>
      </c>
      <c r="N1098" s="6" t="str">
        <f>MID(E1098,M1098,10)</f>
        <v>PO63000501</v>
      </c>
      <c r="O1098" s="6">
        <f>FIND("-",E1098)</f>
        <v>28</v>
      </c>
      <c r="P1098" s="6" t="str">
        <f>MID(E1098,O1098+1,2)</f>
        <v>2</v>
      </c>
      <c r="Q1098" s="34" t="str">
        <f>C1098</f>
        <v>63CIO0971</v>
      </c>
      <c r="R1098" s="36">
        <f>-G1098</f>
        <v>30000</v>
      </c>
    </row>
    <row r="1099" spans="1:18" hidden="1">
      <c r="A1099" s="34" t="s">
        <v>27165</v>
      </c>
      <c r="B1099" s="34" t="s">
        <v>28372</v>
      </c>
      <c r="C1099" s="34" t="s">
        <v>6443</v>
      </c>
      <c r="D1099" s="35">
        <v>44046</v>
      </c>
      <c r="E1099" s="34" t="s">
        <v>6444</v>
      </c>
      <c r="F1099" s="34" t="s">
        <v>28373</v>
      </c>
      <c r="G1099" s="36">
        <v>51300</v>
      </c>
      <c r="H1099" s="36">
        <v>51300</v>
      </c>
      <c r="I1099" s="34" t="s">
        <v>9762</v>
      </c>
      <c r="J1099" s="34" t="s">
        <v>9763</v>
      </c>
      <c r="K1099" s="36">
        <v>51300</v>
      </c>
      <c r="L1099" s="34" t="s">
        <v>9764</v>
      </c>
      <c r="M1099" s="6">
        <f t="shared" si="17"/>
        <v>1</v>
      </c>
    </row>
    <row r="1100" spans="1:18">
      <c r="A1100" s="34" t="s">
        <v>27165</v>
      </c>
      <c r="B1100" s="34" t="s">
        <v>28372</v>
      </c>
      <c r="C1100" s="34" t="s">
        <v>6443</v>
      </c>
      <c r="D1100" s="35">
        <v>44046</v>
      </c>
      <c r="E1100" s="34" t="s">
        <v>28374</v>
      </c>
      <c r="F1100" s="34" t="s">
        <v>9875</v>
      </c>
      <c r="G1100" s="36">
        <v>-51300</v>
      </c>
      <c r="H1100" s="36">
        <v>-51300</v>
      </c>
      <c r="I1100" s="34" t="s">
        <v>9762</v>
      </c>
      <c r="J1100" s="34" t="s">
        <v>9763</v>
      </c>
      <c r="K1100" s="36">
        <v>-51300</v>
      </c>
      <c r="L1100" s="34" t="s">
        <v>9764</v>
      </c>
      <c r="M1100" s="6">
        <f t="shared" si="17"/>
        <v>18</v>
      </c>
      <c r="N1100" s="6" t="str">
        <f>MID(E1100,M1100,10)</f>
        <v>PO63000587</v>
      </c>
      <c r="O1100" s="6">
        <f>FIND("-",E1100)</f>
        <v>28</v>
      </c>
      <c r="P1100" s="6" t="str">
        <f>MID(E1100,O1100+1,2)</f>
        <v>1</v>
      </c>
      <c r="Q1100" s="34" t="str">
        <f>C1100</f>
        <v>63CIO0972</v>
      </c>
      <c r="R1100" s="36">
        <f>-G1100</f>
        <v>51300</v>
      </c>
    </row>
    <row r="1101" spans="1:18" hidden="1">
      <c r="A1101" s="34" t="s">
        <v>27165</v>
      </c>
      <c r="B1101" s="34" t="s">
        <v>28375</v>
      </c>
      <c r="C1101" s="34" t="s">
        <v>6227</v>
      </c>
      <c r="D1101" s="35">
        <v>44046</v>
      </c>
      <c r="E1101" s="34" t="s">
        <v>28376</v>
      </c>
      <c r="F1101" s="34" t="s">
        <v>28377</v>
      </c>
      <c r="G1101" s="36">
        <v>465500</v>
      </c>
      <c r="H1101" s="36">
        <v>465500</v>
      </c>
      <c r="I1101" s="34" t="s">
        <v>9762</v>
      </c>
      <c r="J1101" s="34" t="s">
        <v>9763</v>
      </c>
      <c r="K1101" s="36">
        <v>465500</v>
      </c>
      <c r="L1101" s="34" t="s">
        <v>9764</v>
      </c>
      <c r="M1101" s="6">
        <f t="shared" si="17"/>
        <v>1</v>
      </c>
    </row>
    <row r="1102" spans="1:18" hidden="1">
      <c r="A1102" s="34" t="s">
        <v>27165</v>
      </c>
      <c r="B1102" s="34" t="s">
        <v>28375</v>
      </c>
      <c r="C1102" s="34" t="s">
        <v>6227</v>
      </c>
      <c r="D1102" s="35">
        <v>44046</v>
      </c>
      <c r="E1102" s="34" t="s">
        <v>28378</v>
      </c>
      <c r="F1102" s="34" t="s">
        <v>28377</v>
      </c>
      <c r="G1102" s="36">
        <v>32585</v>
      </c>
      <c r="H1102" s="36">
        <v>32585</v>
      </c>
      <c r="I1102" s="34" t="s">
        <v>9762</v>
      </c>
      <c r="J1102" s="34" t="s">
        <v>9763</v>
      </c>
      <c r="K1102" s="36">
        <v>32585</v>
      </c>
      <c r="L1102" s="34" t="s">
        <v>9764</v>
      </c>
      <c r="M1102" s="6" t="e">
        <f t="shared" si="17"/>
        <v>#VALUE!</v>
      </c>
    </row>
    <row r="1103" spans="1:18" hidden="1">
      <c r="A1103" s="34" t="s">
        <v>27165</v>
      </c>
      <c r="B1103" s="34" t="s">
        <v>28375</v>
      </c>
      <c r="C1103" s="34" t="s">
        <v>6227</v>
      </c>
      <c r="D1103" s="35">
        <v>44046</v>
      </c>
      <c r="E1103" s="34" t="s">
        <v>28378</v>
      </c>
      <c r="F1103" s="34" t="s">
        <v>9875</v>
      </c>
      <c r="G1103" s="36">
        <v>-498085</v>
      </c>
      <c r="H1103" s="36">
        <v>-498085</v>
      </c>
      <c r="I1103" s="34" t="s">
        <v>9762</v>
      </c>
      <c r="J1103" s="34" t="s">
        <v>9763</v>
      </c>
      <c r="K1103" s="36">
        <v>-498085</v>
      </c>
      <c r="L1103" s="34" t="s">
        <v>9764</v>
      </c>
      <c r="M1103" s="6" t="e">
        <f t="shared" si="17"/>
        <v>#VALUE!</v>
      </c>
    </row>
    <row r="1104" spans="1:18" hidden="1">
      <c r="A1104" s="34" t="s">
        <v>27165</v>
      </c>
      <c r="B1104" s="34" t="s">
        <v>28379</v>
      </c>
      <c r="C1104" s="34" t="s">
        <v>712</v>
      </c>
      <c r="D1104" s="35">
        <v>44046</v>
      </c>
      <c r="E1104" s="34" t="s">
        <v>714</v>
      </c>
      <c r="F1104" s="34" t="s">
        <v>28380</v>
      </c>
      <c r="G1104" s="36">
        <v>150000</v>
      </c>
      <c r="H1104" s="36">
        <v>150000</v>
      </c>
      <c r="I1104" s="34" t="s">
        <v>9762</v>
      </c>
      <c r="J1104" s="34" t="s">
        <v>9763</v>
      </c>
      <c r="K1104" s="36">
        <v>150000</v>
      </c>
      <c r="L1104" s="34" t="s">
        <v>9764</v>
      </c>
      <c r="M1104" s="6">
        <f t="shared" si="17"/>
        <v>1</v>
      </c>
    </row>
    <row r="1105" spans="1:13" hidden="1">
      <c r="A1105" s="34" t="s">
        <v>27165</v>
      </c>
      <c r="B1105" s="34" t="s">
        <v>28379</v>
      </c>
      <c r="C1105" s="34" t="s">
        <v>712</v>
      </c>
      <c r="D1105" s="35">
        <v>44046</v>
      </c>
      <c r="E1105" s="34" t="s">
        <v>28381</v>
      </c>
      <c r="F1105" s="34" t="s">
        <v>28380</v>
      </c>
      <c r="G1105" s="36">
        <v>10500</v>
      </c>
      <c r="H1105" s="36">
        <v>10500</v>
      </c>
      <c r="I1105" s="34" t="s">
        <v>9762</v>
      </c>
      <c r="J1105" s="34" t="s">
        <v>9763</v>
      </c>
      <c r="K1105" s="36">
        <v>10500</v>
      </c>
      <c r="L1105" s="34" t="s">
        <v>9764</v>
      </c>
      <c r="M1105" s="6" t="e">
        <f t="shared" si="17"/>
        <v>#VALUE!</v>
      </c>
    </row>
    <row r="1106" spans="1:13" hidden="1">
      <c r="A1106" s="34" t="s">
        <v>27165</v>
      </c>
      <c r="B1106" s="34" t="s">
        <v>28379</v>
      </c>
      <c r="C1106" s="34" t="s">
        <v>712</v>
      </c>
      <c r="D1106" s="35">
        <v>44046</v>
      </c>
      <c r="E1106" s="34" t="s">
        <v>28381</v>
      </c>
      <c r="F1106" s="34" t="s">
        <v>9875</v>
      </c>
      <c r="G1106" s="36">
        <v>-160500</v>
      </c>
      <c r="H1106" s="36">
        <v>-160500</v>
      </c>
      <c r="I1106" s="34" t="s">
        <v>9762</v>
      </c>
      <c r="J1106" s="34" t="s">
        <v>9763</v>
      </c>
      <c r="K1106" s="36">
        <v>-160500</v>
      </c>
      <c r="L1106" s="34" t="s">
        <v>9764</v>
      </c>
      <c r="M1106" s="6" t="e">
        <f t="shared" si="17"/>
        <v>#VALUE!</v>
      </c>
    </row>
    <row r="1107" spans="1:13" hidden="1">
      <c r="A1107" s="34" t="s">
        <v>27165</v>
      </c>
      <c r="B1107" s="34" t="s">
        <v>28382</v>
      </c>
      <c r="C1107" s="34" t="s">
        <v>822</v>
      </c>
      <c r="D1107" s="35">
        <v>44046</v>
      </c>
      <c r="E1107" s="34" t="s">
        <v>824</v>
      </c>
      <c r="F1107" s="34" t="s">
        <v>28383</v>
      </c>
      <c r="G1107" s="36">
        <v>182400</v>
      </c>
      <c r="H1107" s="36">
        <v>182400</v>
      </c>
      <c r="I1107" s="34" t="s">
        <v>9762</v>
      </c>
      <c r="J1107" s="34" t="s">
        <v>9763</v>
      </c>
      <c r="K1107" s="36">
        <v>182400</v>
      </c>
      <c r="L1107" s="34" t="s">
        <v>9764</v>
      </c>
      <c r="M1107" s="6">
        <f t="shared" si="17"/>
        <v>1</v>
      </c>
    </row>
    <row r="1108" spans="1:13" hidden="1">
      <c r="A1108" s="34" t="s">
        <v>27165</v>
      </c>
      <c r="B1108" s="34" t="s">
        <v>28382</v>
      </c>
      <c r="C1108" s="34" t="s">
        <v>822</v>
      </c>
      <c r="D1108" s="35">
        <v>44046</v>
      </c>
      <c r="E1108" s="34" t="s">
        <v>28384</v>
      </c>
      <c r="F1108" s="34" t="s">
        <v>28383</v>
      </c>
      <c r="G1108" s="36">
        <v>12768</v>
      </c>
      <c r="H1108" s="36">
        <v>12768</v>
      </c>
      <c r="I1108" s="34" t="s">
        <v>9762</v>
      </c>
      <c r="J1108" s="34" t="s">
        <v>9763</v>
      </c>
      <c r="K1108" s="36">
        <v>12768</v>
      </c>
      <c r="L1108" s="34" t="s">
        <v>9764</v>
      </c>
      <c r="M1108" s="6" t="e">
        <f t="shared" si="17"/>
        <v>#VALUE!</v>
      </c>
    </row>
    <row r="1109" spans="1:13" hidden="1">
      <c r="A1109" s="34" t="s">
        <v>27165</v>
      </c>
      <c r="B1109" s="34" t="s">
        <v>28382</v>
      </c>
      <c r="C1109" s="34" t="s">
        <v>822</v>
      </c>
      <c r="D1109" s="35">
        <v>44046</v>
      </c>
      <c r="E1109" s="34" t="s">
        <v>28384</v>
      </c>
      <c r="F1109" s="34" t="s">
        <v>9875</v>
      </c>
      <c r="G1109" s="36">
        <v>-195168</v>
      </c>
      <c r="H1109" s="36">
        <v>-195168</v>
      </c>
      <c r="I1109" s="34" t="s">
        <v>9762</v>
      </c>
      <c r="J1109" s="34" t="s">
        <v>9763</v>
      </c>
      <c r="K1109" s="36">
        <v>-195168</v>
      </c>
      <c r="L1109" s="34" t="s">
        <v>9764</v>
      </c>
      <c r="M1109" s="6" t="e">
        <f t="shared" si="17"/>
        <v>#VALUE!</v>
      </c>
    </row>
    <row r="1110" spans="1:13" hidden="1">
      <c r="A1110" s="34" t="s">
        <v>27165</v>
      </c>
      <c r="B1110" s="34" t="s">
        <v>28385</v>
      </c>
      <c r="C1110" s="34" t="s">
        <v>7607</v>
      </c>
      <c r="D1110" s="35">
        <v>44046</v>
      </c>
      <c r="E1110" s="34" t="s">
        <v>7608</v>
      </c>
      <c r="F1110" s="34" t="s">
        <v>28386</v>
      </c>
      <c r="G1110" s="36">
        <v>26368.65</v>
      </c>
      <c r="H1110" s="36">
        <v>26368.65</v>
      </c>
      <c r="I1110" s="34" t="s">
        <v>9762</v>
      </c>
      <c r="J1110" s="34" t="s">
        <v>9763</v>
      </c>
      <c r="K1110" s="36">
        <v>26368.65</v>
      </c>
      <c r="L1110" s="34" t="s">
        <v>9764</v>
      </c>
      <c r="M1110" s="6" t="e">
        <f t="shared" si="17"/>
        <v>#VALUE!</v>
      </c>
    </row>
    <row r="1111" spans="1:13" hidden="1">
      <c r="A1111" s="34" t="s">
        <v>27165</v>
      </c>
      <c r="B1111" s="34" t="s">
        <v>28385</v>
      </c>
      <c r="C1111" s="34" t="s">
        <v>7607</v>
      </c>
      <c r="D1111" s="35">
        <v>44046</v>
      </c>
      <c r="E1111" s="34" t="s">
        <v>28387</v>
      </c>
      <c r="F1111" s="34" t="s">
        <v>28386</v>
      </c>
      <c r="G1111" s="36">
        <v>1845.81</v>
      </c>
      <c r="H1111" s="36">
        <v>1845.81</v>
      </c>
      <c r="I1111" s="34" t="s">
        <v>9762</v>
      </c>
      <c r="J1111" s="34" t="s">
        <v>9763</v>
      </c>
      <c r="K1111" s="36">
        <v>1845.81</v>
      </c>
      <c r="L1111" s="34" t="s">
        <v>9764</v>
      </c>
      <c r="M1111" s="6" t="e">
        <f t="shared" si="17"/>
        <v>#VALUE!</v>
      </c>
    </row>
    <row r="1112" spans="1:13" hidden="1">
      <c r="A1112" s="34" t="s">
        <v>27165</v>
      </c>
      <c r="B1112" s="34" t="s">
        <v>28385</v>
      </c>
      <c r="C1112" s="34" t="s">
        <v>7607</v>
      </c>
      <c r="D1112" s="35">
        <v>44046</v>
      </c>
      <c r="E1112" s="34" t="s">
        <v>28387</v>
      </c>
      <c r="F1112" s="34" t="s">
        <v>9875</v>
      </c>
      <c r="G1112" s="36">
        <v>-28214.46</v>
      </c>
      <c r="H1112" s="36">
        <v>-28214.46</v>
      </c>
      <c r="I1112" s="34" t="s">
        <v>9762</v>
      </c>
      <c r="J1112" s="34" t="s">
        <v>9763</v>
      </c>
      <c r="K1112" s="36">
        <v>-28214.46</v>
      </c>
      <c r="L1112" s="34" t="s">
        <v>9764</v>
      </c>
      <c r="M1112" s="6" t="e">
        <f t="shared" si="17"/>
        <v>#VALUE!</v>
      </c>
    </row>
    <row r="1113" spans="1:13" hidden="1">
      <c r="A1113" s="34" t="s">
        <v>27165</v>
      </c>
      <c r="B1113" s="34" t="s">
        <v>28388</v>
      </c>
      <c r="C1113" s="34" t="s">
        <v>7605</v>
      </c>
      <c r="D1113" s="35">
        <v>44046</v>
      </c>
      <c r="E1113" s="34" t="s">
        <v>7606</v>
      </c>
      <c r="F1113" s="34" t="s">
        <v>28386</v>
      </c>
      <c r="G1113" s="36">
        <v>39275.14</v>
      </c>
      <c r="H1113" s="36">
        <v>39275.14</v>
      </c>
      <c r="I1113" s="34" t="s">
        <v>9762</v>
      </c>
      <c r="J1113" s="34" t="s">
        <v>9763</v>
      </c>
      <c r="K1113" s="36">
        <v>39275.14</v>
      </c>
      <c r="L1113" s="34" t="s">
        <v>9764</v>
      </c>
      <c r="M1113" s="6">
        <f t="shared" si="17"/>
        <v>1</v>
      </c>
    </row>
    <row r="1114" spans="1:13" hidden="1">
      <c r="A1114" s="34" t="s">
        <v>27165</v>
      </c>
      <c r="B1114" s="34" t="s">
        <v>28388</v>
      </c>
      <c r="C1114" s="34" t="s">
        <v>7605</v>
      </c>
      <c r="D1114" s="35">
        <v>44046</v>
      </c>
      <c r="E1114" s="34" t="s">
        <v>28389</v>
      </c>
      <c r="F1114" s="34" t="s">
        <v>28386</v>
      </c>
      <c r="G1114" s="36">
        <v>2749.26</v>
      </c>
      <c r="H1114" s="36">
        <v>2749.26</v>
      </c>
      <c r="I1114" s="34" t="s">
        <v>9762</v>
      </c>
      <c r="J1114" s="34" t="s">
        <v>9763</v>
      </c>
      <c r="K1114" s="36">
        <v>2749.26</v>
      </c>
      <c r="L1114" s="34" t="s">
        <v>9764</v>
      </c>
      <c r="M1114" s="6" t="e">
        <f t="shared" si="17"/>
        <v>#VALUE!</v>
      </c>
    </row>
    <row r="1115" spans="1:13" hidden="1">
      <c r="A1115" s="34" t="s">
        <v>27165</v>
      </c>
      <c r="B1115" s="34" t="s">
        <v>28388</v>
      </c>
      <c r="C1115" s="34" t="s">
        <v>7605</v>
      </c>
      <c r="D1115" s="35">
        <v>44046</v>
      </c>
      <c r="E1115" s="34" t="s">
        <v>28389</v>
      </c>
      <c r="F1115" s="34" t="s">
        <v>9875</v>
      </c>
      <c r="G1115" s="36">
        <v>-42024.4</v>
      </c>
      <c r="H1115" s="36">
        <v>-42024.4</v>
      </c>
      <c r="I1115" s="34" t="s">
        <v>9762</v>
      </c>
      <c r="J1115" s="34" t="s">
        <v>9763</v>
      </c>
      <c r="K1115" s="36">
        <v>-42024.4</v>
      </c>
      <c r="L1115" s="34" t="s">
        <v>9764</v>
      </c>
      <c r="M1115" s="6" t="e">
        <f t="shared" si="17"/>
        <v>#VALUE!</v>
      </c>
    </row>
    <row r="1116" spans="1:13" hidden="1">
      <c r="A1116" s="34" t="s">
        <v>27165</v>
      </c>
      <c r="B1116" s="34" t="s">
        <v>28390</v>
      </c>
      <c r="C1116" s="34" t="s">
        <v>7603</v>
      </c>
      <c r="D1116" s="35">
        <v>44046</v>
      </c>
      <c r="E1116" s="34" t="s">
        <v>7604</v>
      </c>
      <c r="F1116" s="34" t="s">
        <v>28386</v>
      </c>
      <c r="G1116" s="36">
        <v>38219.5</v>
      </c>
      <c r="H1116" s="36">
        <v>38219.5</v>
      </c>
      <c r="I1116" s="34" t="s">
        <v>9762</v>
      </c>
      <c r="J1116" s="34" t="s">
        <v>9763</v>
      </c>
      <c r="K1116" s="36">
        <v>38219.5</v>
      </c>
      <c r="L1116" s="34" t="s">
        <v>9764</v>
      </c>
      <c r="M1116" s="6">
        <f t="shared" si="17"/>
        <v>1</v>
      </c>
    </row>
    <row r="1117" spans="1:13" hidden="1">
      <c r="A1117" s="34" t="s">
        <v>27165</v>
      </c>
      <c r="B1117" s="34" t="s">
        <v>28390</v>
      </c>
      <c r="C1117" s="34" t="s">
        <v>7603</v>
      </c>
      <c r="D1117" s="35">
        <v>44046</v>
      </c>
      <c r="E1117" s="34" t="s">
        <v>28391</v>
      </c>
      <c r="F1117" s="34" t="s">
        <v>28386</v>
      </c>
      <c r="G1117" s="36">
        <v>2675.37</v>
      </c>
      <c r="H1117" s="36">
        <v>2675.37</v>
      </c>
      <c r="I1117" s="34" t="s">
        <v>9762</v>
      </c>
      <c r="J1117" s="34" t="s">
        <v>9763</v>
      </c>
      <c r="K1117" s="36">
        <v>2675.37</v>
      </c>
      <c r="L1117" s="34" t="s">
        <v>9764</v>
      </c>
      <c r="M1117" s="6" t="e">
        <f t="shared" si="17"/>
        <v>#VALUE!</v>
      </c>
    </row>
    <row r="1118" spans="1:13" hidden="1">
      <c r="A1118" s="34" t="s">
        <v>27165</v>
      </c>
      <c r="B1118" s="34" t="s">
        <v>28390</v>
      </c>
      <c r="C1118" s="34" t="s">
        <v>7603</v>
      </c>
      <c r="D1118" s="35">
        <v>44046</v>
      </c>
      <c r="E1118" s="34" t="s">
        <v>28391</v>
      </c>
      <c r="F1118" s="34" t="s">
        <v>9875</v>
      </c>
      <c r="G1118" s="36">
        <v>-40894.870000000003</v>
      </c>
      <c r="H1118" s="36">
        <v>-40894.870000000003</v>
      </c>
      <c r="I1118" s="34" t="s">
        <v>9762</v>
      </c>
      <c r="J1118" s="34" t="s">
        <v>9763</v>
      </c>
      <c r="K1118" s="36">
        <v>-40894.870000000003</v>
      </c>
      <c r="L1118" s="34" t="s">
        <v>9764</v>
      </c>
      <c r="M1118" s="6" t="e">
        <f t="shared" si="17"/>
        <v>#VALUE!</v>
      </c>
    </row>
    <row r="1119" spans="1:13" hidden="1">
      <c r="A1119" s="34" t="s">
        <v>27165</v>
      </c>
      <c r="B1119" s="34" t="s">
        <v>28392</v>
      </c>
      <c r="C1119" s="34" t="s">
        <v>802</v>
      </c>
      <c r="D1119" s="35">
        <v>44046</v>
      </c>
      <c r="E1119" s="34" t="s">
        <v>804</v>
      </c>
      <c r="F1119" s="34" t="s">
        <v>28393</v>
      </c>
      <c r="G1119" s="36">
        <v>620000</v>
      </c>
      <c r="H1119" s="36">
        <v>620000</v>
      </c>
      <c r="I1119" s="34" t="s">
        <v>9762</v>
      </c>
      <c r="J1119" s="34" t="s">
        <v>9763</v>
      </c>
      <c r="K1119" s="36">
        <v>620000</v>
      </c>
      <c r="L1119" s="34" t="s">
        <v>9764</v>
      </c>
      <c r="M1119" s="6">
        <f t="shared" si="17"/>
        <v>1</v>
      </c>
    </row>
    <row r="1120" spans="1:13" hidden="1">
      <c r="A1120" s="34" t="s">
        <v>27165</v>
      </c>
      <c r="B1120" s="34" t="s">
        <v>28392</v>
      </c>
      <c r="C1120" s="34" t="s">
        <v>802</v>
      </c>
      <c r="D1120" s="35">
        <v>44046</v>
      </c>
      <c r="E1120" s="34" t="s">
        <v>28394</v>
      </c>
      <c r="F1120" s="34" t="s">
        <v>28393</v>
      </c>
      <c r="G1120" s="36">
        <v>43400</v>
      </c>
      <c r="H1120" s="36">
        <v>43400</v>
      </c>
      <c r="I1120" s="34" t="s">
        <v>9762</v>
      </c>
      <c r="J1120" s="34" t="s">
        <v>9763</v>
      </c>
      <c r="K1120" s="36">
        <v>43400</v>
      </c>
      <c r="L1120" s="34" t="s">
        <v>9764</v>
      </c>
      <c r="M1120" s="6" t="e">
        <f t="shared" si="17"/>
        <v>#VALUE!</v>
      </c>
    </row>
    <row r="1121" spans="1:18" hidden="1">
      <c r="A1121" s="34" t="s">
        <v>27165</v>
      </c>
      <c r="B1121" s="34" t="s">
        <v>28392</v>
      </c>
      <c r="C1121" s="34" t="s">
        <v>802</v>
      </c>
      <c r="D1121" s="35">
        <v>44046</v>
      </c>
      <c r="E1121" s="34" t="s">
        <v>28394</v>
      </c>
      <c r="F1121" s="34" t="s">
        <v>9875</v>
      </c>
      <c r="G1121" s="36">
        <v>-663400</v>
      </c>
      <c r="H1121" s="36">
        <v>-663400</v>
      </c>
      <c r="I1121" s="34" t="s">
        <v>9762</v>
      </c>
      <c r="J1121" s="34" t="s">
        <v>9763</v>
      </c>
      <c r="K1121" s="36">
        <v>-663400</v>
      </c>
      <c r="L1121" s="34" t="s">
        <v>9764</v>
      </c>
      <c r="M1121" s="6" t="e">
        <f t="shared" si="17"/>
        <v>#VALUE!</v>
      </c>
    </row>
    <row r="1122" spans="1:18" hidden="1">
      <c r="A1122" s="34" t="s">
        <v>27165</v>
      </c>
      <c r="B1122" s="34" t="s">
        <v>28395</v>
      </c>
      <c r="C1122" s="34" t="s">
        <v>9605</v>
      </c>
      <c r="D1122" s="35">
        <v>44046</v>
      </c>
      <c r="E1122" s="34" t="s">
        <v>9606</v>
      </c>
      <c r="F1122" s="34" t="s">
        <v>27379</v>
      </c>
      <c r="G1122" s="36">
        <v>21384</v>
      </c>
      <c r="H1122" s="36">
        <v>21384</v>
      </c>
      <c r="I1122" s="34" t="s">
        <v>9762</v>
      </c>
      <c r="J1122" s="34" t="s">
        <v>9763</v>
      </c>
      <c r="K1122" s="36">
        <v>21384</v>
      </c>
      <c r="L1122" s="34" t="s">
        <v>9764</v>
      </c>
      <c r="M1122" s="6">
        <f t="shared" si="17"/>
        <v>1</v>
      </c>
    </row>
    <row r="1123" spans="1:18" hidden="1">
      <c r="A1123" s="34" t="s">
        <v>27165</v>
      </c>
      <c r="B1123" s="34" t="s">
        <v>28395</v>
      </c>
      <c r="C1123" s="34" t="s">
        <v>9605</v>
      </c>
      <c r="D1123" s="35">
        <v>44046</v>
      </c>
      <c r="E1123" s="34" t="s">
        <v>28396</v>
      </c>
      <c r="F1123" s="34" t="s">
        <v>27379</v>
      </c>
      <c r="G1123" s="36">
        <v>1496.88</v>
      </c>
      <c r="H1123" s="36">
        <v>1496.88</v>
      </c>
      <c r="I1123" s="34" t="s">
        <v>9762</v>
      </c>
      <c r="J1123" s="34" t="s">
        <v>9763</v>
      </c>
      <c r="K1123" s="36">
        <v>1496.88</v>
      </c>
      <c r="L1123" s="34" t="s">
        <v>9764</v>
      </c>
      <c r="M1123" s="6">
        <f t="shared" si="17"/>
        <v>18</v>
      </c>
    </row>
    <row r="1124" spans="1:18">
      <c r="A1124" s="34" t="s">
        <v>27165</v>
      </c>
      <c r="B1124" s="34" t="s">
        <v>28395</v>
      </c>
      <c r="C1124" s="34" t="s">
        <v>9605</v>
      </c>
      <c r="D1124" s="35">
        <v>44046</v>
      </c>
      <c r="E1124" s="34" t="s">
        <v>28396</v>
      </c>
      <c r="F1124" s="34" t="s">
        <v>9875</v>
      </c>
      <c r="G1124" s="36">
        <v>-22880.880000000001</v>
      </c>
      <c r="H1124" s="36">
        <v>-22880.880000000001</v>
      </c>
      <c r="I1124" s="34" t="s">
        <v>9762</v>
      </c>
      <c r="J1124" s="34" t="s">
        <v>9763</v>
      </c>
      <c r="K1124" s="36">
        <v>-22880.880000000001</v>
      </c>
      <c r="L1124" s="34" t="s">
        <v>9764</v>
      </c>
      <c r="M1124" s="6">
        <f t="shared" si="17"/>
        <v>18</v>
      </c>
      <c r="N1124" s="6" t="str">
        <f>MID(E1124,M1124,10)</f>
        <v>PO63000026</v>
      </c>
      <c r="O1124" s="6">
        <f>FIND("-",E1124)</f>
        <v>28</v>
      </c>
      <c r="P1124" s="6" t="str">
        <f>MID(E1124,O1124+1,2)</f>
        <v>9</v>
      </c>
      <c r="Q1124" s="34" t="str">
        <f>C1124</f>
        <v>63CIO0980</v>
      </c>
      <c r="R1124" s="36">
        <f>-G1124</f>
        <v>22880.880000000001</v>
      </c>
    </row>
    <row r="1125" spans="1:18" hidden="1">
      <c r="A1125" s="34" t="s">
        <v>27165</v>
      </c>
      <c r="B1125" s="34" t="s">
        <v>28397</v>
      </c>
      <c r="C1125" s="34" t="s">
        <v>832</v>
      </c>
      <c r="D1125" s="35">
        <v>44046</v>
      </c>
      <c r="E1125" s="34" t="s">
        <v>834</v>
      </c>
      <c r="F1125" s="34" t="s">
        <v>28398</v>
      </c>
      <c r="G1125" s="36">
        <v>225000</v>
      </c>
      <c r="H1125" s="36">
        <v>225000</v>
      </c>
      <c r="I1125" s="34" t="s">
        <v>9762</v>
      </c>
      <c r="J1125" s="34" t="s">
        <v>9763</v>
      </c>
      <c r="K1125" s="36">
        <v>225000</v>
      </c>
      <c r="L1125" s="34" t="s">
        <v>9764</v>
      </c>
      <c r="M1125" s="6">
        <f t="shared" si="17"/>
        <v>1</v>
      </c>
    </row>
    <row r="1126" spans="1:18" hidden="1">
      <c r="A1126" s="34" t="s">
        <v>27165</v>
      </c>
      <c r="B1126" s="34" t="s">
        <v>28397</v>
      </c>
      <c r="C1126" s="34" t="s">
        <v>832</v>
      </c>
      <c r="D1126" s="35">
        <v>44046</v>
      </c>
      <c r="E1126" s="34" t="s">
        <v>28399</v>
      </c>
      <c r="F1126" s="34" t="s">
        <v>28398</v>
      </c>
      <c r="G1126" s="36">
        <v>15750</v>
      </c>
      <c r="H1126" s="36">
        <v>15750</v>
      </c>
      <c r="I1126" s="34" t="s">
        <v>9762</v>
      </c>
      <c r="J1126" s="34" t="s">
        <v>9763</v>
      </c>
      <c r="K1126" s="36">
        <v>15750</v>
      </c>
      <c r="L1126" s="34" t="s">
        <v>9764</v>
      </c>
      <c r="M1126" s="6" t="e">
        <f t="shared" si="17"/>
        <v>#VALUE!</v>
      </c>
    </row>
    <row r="1127" spans="1:18" hidden="1">
      <c r="A1127" s="34" t="s">
        <v>27165</v>
      </c>
      <c r="B1127" s="34" t="s">
        <v>28397</v>
      </c>
      <c r="C1127" s="34" t="s">
        <v>832</v>
      </c>
      <c r="D1127" s="35">
        <v>44046</v>
      </c>
      <c r="E1127" s="34" t="s">
        <v>28399</v>
      </c>
      <c r="F1127" s="34" t="s">
        <v>9875</v>
      </c>
      <c r="G1127" s="36">
        <v>-240750</v>
      </c>
      <c r="H1127" s="36">
        <v>-240750</v>
      </c>
      <c r="I1127" s="34" t="s">
        <v>9762</v>
      </c>
      <c r="J1127" s="34" t="s">
        <v>9763</v>
      </c>
      <c r="K1127" s="36">
        <v>-240750</v>
      </c>
      <c r="L1127" s="34" t="s">
        <v>9764</v>
      </c>
      <c r="M1127" s="6" t="e">
        <f t="shared" si="17"/>
        <v>#VALUE!</v>
      </c>
    </row>
    <row r="1128" spans="1:18" hidden="1">
      <c r="A1128" s="34" t="s">
        <v>27165</v>
      </c>
      <c r="B1128" s="34" t="s">
        <v>28400</v>
      </c>
      <c r="C1128" s="34" t="s">
        <v>812</v>
      </c>
      <c r="D1128" s="35">
        <v>44046</v>
      </c>
      <c r="E1128" s="34" t="s">
        <v>814</v>
      </c>
      <c r="F1128" s="34" t="s">
        <v>28401</v>
      </c>
      <c r="G1128" s="36">
        <v>1615200</v>
      </c>
      <c r="H1128" s="36">
        <v>1615200</v>
      </c>
      <c r="I1128" s="34" t="s">
        <v>9762</v>
      </c>
      <c r="J1128" s="34" t="s">
        <v>9763</v>
      </c>
      <c r="K1128" s="36">
        <v>1615200</v>
      </c>
      <c r="L1128" s="34" t="s">
        <v>9764</v>
      </c>
      <c r="M1128" s="6">
        <f t="shared" si="17"/>
        <v>1</v>
      </c>
    </row>
    <row r="1129" spans="1:18" hidden="1">
      <c r="A1129" s="34" t="s">
        <v>27165</v>
      </c>
      <c r="B1129" s="34" t="s">
        <v>28400</v>
      </c>
      <c r="C1129" s="34" t="s">
        <v>812</v>
      </c>
      <c r="D1129" s="35">
        <v>44046</v>
      </c>
      <c r="E1129" s="34" t="s">
        <v>28402</v>
      </c>
      <c r="F1129" s="34" t="s">
        <v>28401</v>
      </c>
      <c r="G1129" s="36">
        <v>113064</v>
      </c>
      <c r="H1129" s="36">
        <v>113064</v>
      </c>
      <c r="I1129" s="34" t="s">
        <v>9762</v>
      </c>
      <c r="J1129" s="34" t="s">
        <v>9763</v>
      </c>
      <c r="K1129" s="36">
        <v>113064</v>
      </c>
      <c r="L1129" s="34" t="s">
        <v>9764</v>
      </c>
      <c r="M1129" s="6" t="e">
        <f t="shared" si="17"/>
        <v>#VALUE!</v>
      </c>
    </row>
    <row r="1130" spans="1:18" hidden="1">
      <c r="A1130" s="34" t="s">
        <v>27165</v>
      </c>
      <c r="B1130" s="34" t="s">
        <v>28400</v>
      </c>
      <c r="C1130" s="34" t="s">
        <v>812</v>
      </c>
      <c r="D1130" s="35">
        <v>44046</v>
      </c>
      <c r="E1130" s="34" t="s">
        <v>28402</v>
      </c>
      <c r="F1130" s="34" t="s">
        <v>9875</v>
      </c>
      <c r="G1130" s="36">
        <v>-1728264</v>
      </c>
      <c r="H1130" s="36">
        <v>-1728264</v>
      </c>
      <c r="I1130" s="34" t="s">
        <v>9762</v>
      </c>
      <c r="J1130" s="34" t="s">
        <v>9763</v>
      </c>
      <c r="K1130" s="36">
        <v>-1728264</v>
      </c>
      <c r="L1130" s="34" t="s">
        <v>9764</v>
      </c>
      <c r="M1130" s="6" t="e">
        <f t="shared" si="17"/>
        <v>#VALUE!</v>
      </c>
    </row>
    <row r="1131" spans="1:18" hidden="1">
      <c r="A1131" s="34" t="s">
        <v>27165</v>
      </c>
      <c r="B1131" s="34" t="s">
        <v>28403</v>
      </c>
      <c r="C1131" s="34" t="s">
        <v>785</v>
      </c>
      <c r="D1131" s="35">
        <v>44046</v>
      </c>
      <c r="E1131" s="34" t="s">
        <v>787</v>
      </c>
      <c r="F1131" s="34" t="s">
        <v>28404</v>
      </c>
      <c r="G1131" s="36">
        <v>139626.17000000001</v>
      </c>
      <c r="H1131" s="36">
        <v>139626.17000000001</v>
      </c>
      <c r="I1131" s="34" t="s">
        <v>9762</v>
      </c>
      <c r="J1131" s="34" t="s">
        <v>9763</v>
      </c>
      <c r="K1131" s="36">
        <v>139626.17000000001</v>
      </c>
      <c r="L1131" s="34" t="s">
        <v>9764</v>
      </c>
      <c r="M1131" s="6">
        <f t="shared" si="17"/>
        <v>1</v>
      </c>
    </row>
    <row r="1132" spans="1:18" hidden="1">
      <c r="A1132" s="34" t="s">
        <v>27165</v>
      </c>
      <c r="B1132" s="34" t="s">
        <v>28403</v>
      </c>
      <c r="C1132" s="34" t="s">
        <v>785</v>
      </c>
      <c r="D1132" s="35">
        <v>44046</v>
      </c>
      <c r="E1132" s="34" t="s">
        <v>28405</v>
      </c>
      <c r="F1132" s="34" t="s">
        <v>28404</v>
      </c>
      <c r="G1132" s="36">
        <v>9773.83</v>
      </c>
      <c r="H1132" s="36">
        <v>9773.83</v>
      </c>
      <c r="I1132" s="34" t="s">
        <v>9762</v>
      </c>
      <c r="J1132" s="34" t="s">
        <v>9763</v>
      </c>
      <c r="K1132" s="36">
        <v>9773.83</v>
      </c>
      <c r="L1132" s="34" t="s">
        <v>9764</v>
      </c>
      <c r="M1132" s="6" t="e">
        <f t="shared" si="17"/>
        <v>#VALUE!</v>
      </c>
    </row>
    <row r="1133" spans="1:18" hidden="1">
      <c r="A1133" s="34" t="s">
        <v>27165</v>
      </c>
      <c r="B1133" s="34" t="s">
        <v>28403</v>
      </c>
      <c r="C1133" s="34" t="s">
        <v>785</v>
      </c>
      <c r="D1133" s="35">
        <v>44046</v>
      </c>
      <c r="E1133" s="34" t="s">
        <v>28405</v>
      </c>
      <c r="F1133" s="34" t="s">
        <v>9875</v>
      </c>
      <c r="G1133" s="36">
        <v>-149400</v>
      </c>
      <c r="H1133" s="36">
        <v>-149400</v>
      </c>
      <c r="I1133" s="34" t="s">
        <v>9762</v>
      </c>
      <c r="J1133" s="34" t="s">
        <v>9763</v>
      </c>
      <c r="K1133" s="36">
        <v>-149400</v>
      </c>
      <c r="L1133" s="34" t="s">
        <v>9764</v>
      </c>
      <c r="M1133" s="6" t="e">
        <f t="shared" si="17"/>
        <v>#VALUE!</v>
      </c>
    </row>
    <row r="1134" spans="1:18" hidden="1">
      <c r="A1134" s="34" t="s">
        <v>27165</v>
      </c>
      <c r="B1134" s="34" t="s">
        <v>28406</v>
      </c>
      <c r="C1134" s="34" t="s">
        <v>789</v>
      </c>
      <c r="D1134" s="35">
        <v>44046</v>
      </c>
      <c r="E1134" s="34" t="s">
        <v>791</v>
      </c>
      <c r="F1134" s="34" t="s">
        <v>28404</v>
      </c>
      <c r="G1134" s="36">
        <v>186168.22</v>
      </c>
      <c r="H1134" s="36">
        <v>186168.22</v>
      </c>
      <c r="I1134" s="34" t="s">
        <v>9762</v>
      </c>
      <c r="J1134" s="34" t="s">
        <v>9763</v>
      </c>
      <c r="K1134" s="36">
        <v>186168.22</v>
      </c>
      <c r="L1134" s="34" t="s">
        <v>9764</v>
      </c>
      <c r="M1134" s="6">
        <f t="shared" si="17"/>
        <v>1</v>
      </c>
    </row>
    <row r="1135" spans="1:18" hidden="1">
      <c r="A1135" s="34" t="s">
        <v>27165</v>
      </c>
      <c r="B1135" s="34" t="s">
        <v>28406</v>
      </c>
      <c r="C1135" s="34" t="s">
        <v>789</v>
      </c>
      <c r="D1135" s="35">
        <v>44046</v>
      </c>
      <c r="E1135" s="34" t="s">
        <v>28407</v>
      </c>
      <c r="F1135" s="34" t="s">
        <v>28404</v>
      </c>
      <c r="G1135" s="36">
        <v>13031.78</v>
      </c>
      <c r="H1135" s="36">
        <v>13031.78</v>
      </c>
      <c r="I1135" s="34" t="s">
        <v>9762</v>
      </c>
      <c r="J1135" s="34" t="s">
        <v>9763</v>
      </c>
      <c r="K1135" s="36">
        <v>13031.78</v>
      </c>
      <c r="L1135" s="34" t="s">
        <v>9764</v>
      </c>
      <c r="M1135" s="6" t="e">
        <f t="shared" si="17"/>
        <v>#VALUE!</v>
      </c>
    </row>
    <row r="1136" spans="1:18" hidden="1">
      <c r="A1136" s="34" t="s">
        <v>27165</v>
      </c>
      <c r="B1136" s="34" t="s">
        <v>28406</v>
      </c>
      <c r="C1136" s="34" t="s">
        <v>789</v>
      </c>
      <c r="D1136" s="35">
        <v>44046</v>
      </c>
      <c r="E1136" s="34" t="s">
        <v>28407</v>
      </c>
      <c r="F1136" s="34" t="s">
        <v>9875</v>
      </c>
      <c r="G1136" s="36">
        <v>-199200</v>
      </c>
      <c r="H1136" s="36">
        <v>-199200</v>
      </c>
      <c r="I1136" s="34" t="s">
        <v>9762</v>
      </c>
      <c r="J1136" s="34" t="s">
        <v>9763</v>
      </c>
      <c r="K1136" s="36">
        <v>-199200</v>
      </c>
      <c r="L1136" s="34" t="s">
        <v>9764</v>
      </c>
      <c r="M1136" s="6" t="e">
        <f t="shared" si="17"/>
        <v>#VALUE!</v>
      </c>
    </row>
    <row r="1137" spans="1:18" hidden="1">
      <c r="A1137" s="34" t="s">
        <v>27165</v>
      </c>
      <c r="B1137" s="34" t="s">
        <v>28408</v>
      </c>
      <c r="C1137" s="34" t="s">
        <v>6413</v>
      </c>
      <c r="D1137" s="35">
        <v>44056</v>
      </c>
      <c r="E1137" s="34" t="s">
        <v>28409</v>
      </c>
      <c r="F1137" s="34" t="s">
        <v>28410</v>
      </c>
      <c r="G1137" s="36">
        <v>466400</v>
      </c>
      <c r="H1137" s="36">
        <v>466400</v>
      </c>
      <c r="I1137" s="34" t="s">
        <v>9762</v>
      </c>
      <c r="J1137" s="34" t="s">
        <v>9763</v>
      </c>
      <c r="K1137" s="36">
        <v>466400</v>
      </c>
      <c r="L1137" s="34" t="s">
        <v>9764</v>
      </c>
      <c r="M1137" s="6">
        <f t="shared" si="17"/>
        <v>1</v>
      </c>
    </row>
    <row r="1138" spans="1:18" hidden="1">
      <c r="A1138" s="34" t="s">
        <v>27165</v>
      </c>
      <c r="B1138" s="34" t="s">
        <v>28408</v>
      </c>
      <c r="C1138" s="34" t="s">
        <v>6413</v>
      </c>
      <c r="D1138" s="35">
        <v>44056</v>
      </c>
      <c r="E1138" s="34" t="s">
        <v>28411</v>
      </c>
      <c r="F1138" s="34" t="s">
        <v>28410</v>
      </c>
      <c r="G1138" s="36">
        <v>32648</v>
      </c>
      <c r="H1138" s="36">
        <v>32648</v>
      </c>
      <c r="I1138" s="34" t="s">
        <v>9762</v>
      </c>
      <c r="J1138" s="34" t="s">
        <v>9763</v>
      </c>
      <c r="K1138" s="36">
        <v>32648</v>
      </c>
      <c r="L1138" s="34" t="s">
        <v>9764</v>
      </c>
      <c r="M1138" s="6" t="e">
        <f t="shared" si="17"/>
        <v>#VALUE!</v>
      </c>
    </row>
    <row r="1139" spans="1:18" hidden="1">
      <c r="A1139" s="34" t="s">
        <v>27165</v>
      </c>
      <c r="B1139" s="34" t="s">
        <v>28408</v>
      </c>
      <c r="C1139" s="34" t="s">
        <v>6413</v>
      </c>
      <c r="D1139" s="35">
        <v>44056</v>
      </c>
      <c r="E1139" s="34" t="s">
        <v>28411</v>
      </c>
      <c r="F1139" s="34" t="s">
        <v>9875</v>
      </c>
      <c r="G1139" s="36">
        <v>-499048</v>
      </c>
      <c r="H1139" s="36">
        <v>-499048</v>
      </c>
      <c r="I1139" s="34" t="s">
        <v>9762</v>
      </c>
      <c r="J1139" s="34" t="s">
        <v>9763</v>
      </c>
      <c r="K1139" s="36">
        <v>-499048</v>
      </c>
      <c r="L1139" s="34" t="s">
        <v>9764</v>
      </c>
      <c r="M1139" s="6" t="e">
        <f t="shared" si="17"/>
        <v>#VALUE!</v>
      </c>
    </row>
    <row r="1140" spans="1:18" hidden="1">
      <c r="A1140" s="34" t="s">
        <v>27165</v>
      </c>
      <c r="B1140" s="34" t="s">
        <v>28412</v>
      </c>
      <c r="C1140" s="34" t="s">
        <v>9309</v>
      </c>
      <c r="D1140" s="35">
        <v>44046</v>
      </c>
      <c r="E1140" s="34" t="s">
        <v>9310</v>
      </c>
      <c r="F1140" s="34" t="s">
        <v>28413</v>
      </c>
      <c r="G1140" s="36">
        <v>280373.83</v>
      </c>
      <c r="H1140" s="36">
        <v>280373.83</v>
      </c>
      <c r="I1140" s="34" t="s">
        <v>9762</v>
      </c>
      <c r="J1140" s="34" t="s">
        <v>9763</v>
      </c>
      <c r="K1140" s="36">
        <v>280373.83</v>
      </c>
      <c r="L1140" s="34" t="s">
        <v>9764</v>
      </c>
      <c r="M1140" s="6">
        <f t="shared" si="17"/>
        <v>1</v>
      </c>
    </row>
    <row r="1141" spans="1:18" hidden="1">
      <c r="A1141" s="34" t="s">
        <v>27165</v>
      </c>
      <c r="B1141" s="34" t="s">
        <v>28412</v>
      </c>
      <c r="C1141" s="34" t="s">
        <v>9309</v>
      </c>
      <c r="D1141" s="35">
        <v>44046</v>
      </c>
      <c r="E1141" s="34" t="s">
        <v>28086</v>
      </c>
      <c r="F1141" s="34" t="s">
        <v>28413</v>
      </c>
      <c r="G1141" s="36">
        <v>19626.169999999998</v>
      </c>
      <c r="H1141" s="36">
        <v>19626.169999999998</v>
      </c>
      <c r="I1141" s="34" t="s">
        <v>9762</v>
      </c>
      <c r="J1141" s="34" t="s">
        <v>9763</v>
      </c>
      <c r="K1141" s="36">
        <v>19626.169999999998</v>
      </c>
      <c r="L1141" s="34" t="s">
        <v>9764</v>
      </c>
      <c r="M1141" s="6" t="e">
        <f t="shared" si="17"/>
        <v>#VALUE!</v>
      </c>
    </row>
    <row r="1142" spans="1:18" hidden="1">
      <c r="A1142" s="34" t="s">
        <v>27165</v>
      </c>
      <c r="B1142" s="34" t="s">
        <v>28412</v>
      </c>
      <c r="C1142" s="34" t="s">
        <v>9309</v>
      </c>
      <c r="D1142" s="35">
        <v>44046</v>
      </c>
      <c r="E1142" s="34" t="s">
        <v>28086</v>
      </c>
      <c r="F1142" s="34" t="s">
        <v>9875</v>
      </c>
      <c r="G1142" s="36">
        <v>-300000</v>
      </c>
      <c r="H1142" s="36">
        <v>-300000</v>
      </c>
      <c r="I1142" s="34" t="s">
        <v>9762</v>
      </c>
      <c r="J1142" s="34" t="s">
        <v>9763</v>
      </c>
      <c r="K1142" s="36">
        <v>-300000</v>
      </c>
      <c r="L1142" s="34" t="s">
        <v>9764</v>
      </c>
      <c r="M1142" s="6" t="e">
        <f t="shared" si="17"/>
        <v>#VALUE!</v>
      </c>
    </row>
    <row r="1143" spans="1:18" hidden="1">
      <c r="A1143" s="34" t="s">
        <v>27165</v>
      </c>
      <c r="B1143" s="34" t="s">
        <v>28414</v>
      </c>
      <c r="C1143" s="34" t="s">
        <v>6286</v>
      </c>
      <c r="D1143" s="35">
        <v>44046</v>
      </c>
      <c r="E1143" s="34" t="s">
        <v>6287</v>
      </c>
      <c r="F1143" s="34" t="s">
        <v>28415</v>
      </c>
      <c r="G1143" s="36">
        <v>700934.58</v>
      </c>
      <c r="H1143" s="36">
        <v>700934.58</v>
      </c>
      <c r="I1143" s="34" t="s">
        <v>9762</v>
      </c>
      <c r="J1143" s="34" t="s">
        <v>9763</v>
      </c>
      <c r="K1143" s="36">
        <v>700934.58</v>
      </c>
      <c r="L1143" s="34" t="s">
        <v>9764</v>
      </c>
      <c r="M1143" s="6">
        <f t="shared" si="17"/>
        <v>1</v>
      </c>
    </row>
    <row r="1144" spans="1:18" hidden="1">
      <c r="A1144" s="34" t="s">
        <v>27165</v>
      </c>
      <c r="B1144" s="34" t="s">
        <v>28414</v>
      </c>
      <c r="C1144" s="34" t="s">
        <v>6286</v>
      </c>
      <c r="D1144" s="35">
        <v>44046</v>
      </c>
      <c r="E1144" s="34" t="s">
        <v>28416</v>
      </c>
      <c r="F1144" s="34" t="s">
        <v>28415</v>
      </c>
      <c r="G1144" s="36">
        <v>49065.42</v>
      </c>
      <c r="H1144" s="36">
        <v>49065.42</v>
      </c>
      <c r="I1144" s="34" t="s">
        <v>9762</v>
      </c>
      <c r="J1144" s="34" t="s">
        <v>9763</v>
      </c>
      <c r="K1144" s="36">
        <v>49065.42</v>
      </c>
      <c r="L1144" s="34" t="s">
        <v>9764</v>
      </c>
      <c r="M1144" s="6" t="e">
        <f t="shared" si="17"/>
        <v>#VALUE!</v>
      </c>
    </row>
    <row r="1145" spans="1:18" hidden="1">
      <c r="A1145" s="34" t="s">
        <v>27165</v>
      </c>
      <c r="B1145" s="34" t="s">
        <v>28414</v>
      </c>
      <c r="C1145" s="34" t="s">
        <v>6286</v>
      </c>
      <c r="D1145" s="35">
        <v>44046</v>
      </c>
      <c r="E1145" s="34" t="s">
        <v>28416</v>
      </c>
      <c r="F1145" s="34" t="s">
        <v>9875</v>
      </c>
      <c r="G1145" s="36">
        <v>-750000</v>
      </c>
      <c r="H1145" s="36">
        <v>-750000</v>
      </c>
      <c r="I1145" s="34" t="s">
        <v>9762</v>
      </c>
      <c r="J1145" s="34" t="s">
        <v>9763</v>
      </c>
      <c r="K1145" s="36">
        <v>-750000</v>
      </c>
      <c r="L1145" s="34" t="s">
        <v>9764</v>
      </c>
      <c r="M1145" s="6" t="e">
        <f t="shared" si="17"/>
        <v>#VALUE!</v>
      </c>
    </row>
    <row r="1146" spans="1:18" hidden="1">
      <c r="A1146" s="34" t="s">
        <v>27165</v>
      </c>
      <c r="B1146" s="34" t="s">
        <v>28417</v>
      </c>
      <c r="C1146" s="34" t="s">
        <v>6383</v>
      </c>
      <c r="D1146" s="35">
        <v>44046</v>
      </c>
      <c r="E1146" s="34" t="s">
        <v>6384</v>
      </c>
      <c r="F1146" s="34" t="s">
        <v>28418</v>
      </c>
      <c r="G1146" s="36">
        <v>84112.15</v>
      </c>
      <c r="H1146" s="36">
        <v>84112.15</v>
      </c>
      <c r="I1146" s="34" t="s">
        <v>9762</v>
      </c>
      <c r="J1146" s="34" t="s">
        <v>9763</v>
      </c>
      <c r="K1146" s="36">
        <v>84112.15</v>
      </c>
      <c r="L1146" s="34" t="s">
        <v>9764</v>
      </c>
      <c r="M1146" s="6">
        <f t="shared" si="17"/>
        <v>1</v>
      </c>
    </row>
    <row r="1147" spans="1:18" hidden="1">
      <c r="A1147" s="34" t="s">
        <v>27165</v>
      </c>
      <c r="B1147" s="34" t="s">
        <v>28417</v>
      </c>
      <c r="C1147" s="34" t="s">
        <v>6383</v>
      </c>
      <c r="D1147" s="35">
        <v>44046</v>
      </c>
      <c r="E1147" s="34" t="s">
        <v>28419</v>
      </c>
      <c r="F1147" s="34" t="s">
        <v>28418</v>
      </c>
      <c r="G1147" s="36">
        <v>5887.85</v>
      </c>
      <c r="H1147" s="36">
        <v>5887.85</v>
      </c>
      <c r="I1147" s="34" t="s">
        <v>9762</v>
      </c>
      <c r="J1147" s="34" t="s">
        <v>9763</v>
      </c>
      <c r="K1147" s="36">
        <v>5887.85</v>
      </c>
      <c r="L1147" s="34" t="s">
        <v>9764</v>
      </c>
      <c r="M1147" s="6" t="e">
        <f t="shared" si="17"/>
        <v>#VALUE!</v>
      </c>
    </row>
    <row r="1148" spans="1:18" hidden="1">
      <c r="A1148" s="34" t="s">
        <v>27165</v>
      </c>
      <c r="B1148" s="34" t="s">
        <v>28417</v>
      </c>
      <c r="C1148" s="34" t="s">
        <v>6383</v>
      </c>
      <c r="D1148" s="35">
        <v>44046</v>
      </c>
      <c r="E1148" s="34" t="s">
        <v>28419</v>
      </c>
      <c r="F1148" s="34" t="s">
        <v>9875</v>
      </c>
      <c r="G1148" s="36">
        <v>-90000</v>
      </c>
      <c r="H1148" s="36">
        <v>-90000</v>
      </c>
      <c r="I1148" s="34" t="s">
        <v>9762</v>
      </c>
      <c r="J1148" s="34" t="s">
        <v>9763</v>
      </c>
      <c r="K1148" s="36">
        <v>-90000</v>
      </c>
      <c r="L1148" s="34" t="s">
        <v>9764</v>
      </c>
      <c r="M1148" s="6" t="e">
        <f t="shared" si="17"/>
        <v>#VALUE!</v>
      </c>
    </row>
    <row r="1149" spans="1:18" hidden="1">
      <c r="A1149" s="34" t="s">
        <v>27165</v>
      </c>
      <c r="B1149" s="34" t="s">
        <v>28420</v>
      </c>
      <c r="C1149" s="34" t="s">
        <v>763</v>
      </c>
      <c r="D1149" s="35">
        <v>44046</v>
      </c>
      <c r="E1149" s="34" t="s">
        <v>765</v>
      </c>
      <c r="F1149" s="34" t="s">
        <v>28314</v>
      </c>
      <c r="G1149" s="36">
        <v>32000</v>
      </c>
      <c r="H1149" s="36">
        <v>32000</v>
      </c>
      <c r="I1149" s="34" t="s">
        <v>9762</v>
      </c>
      <c r="J1149" s="34" t="s">
        <v>9763</v>
      </c>
      <c r="K1149" s="36">
        <v>32000</v>
      </c>
      <c r="L1149" s="34" t="s">
        <v>9764</v>
      </c>
      <c r="M1149" s="6">
        <f t="shared" si="17"/>
        <v>1</v>
      </c>
    </row>
    <row r="1150" spans="1:18">
      <c r="A1150" s="34" t="s">
        <v>27165</v>
      </c>
      <c r="B1150" s="34" t="s">
        <v>28420</v>
      </c>
      <c r="C1150" s="34" t="s">
        <v>763</v>
      </c>
      <c r="D1150" s="35">
        <v>44046</v>
      </c>
      <c r="E1150" s="34" t="s">
        <v>28421</v>
      </c>
      <c r="F1150" s="34" t="s">
        <v>9875</v>
      </c>
      <c r="G1150" s="36">
        <v>-32000</v>
      </c>
      <c r="H1150" s="36">
        <v>-32000</v>
      </c>
      <c r="I1150" s="34" t="s">
        <v>9762</v>
      </c>
      <c r="J1150" s="34" t="s">
        <v>9763</v>
      </c>
      <c r="K1150" s="36">
        <v>-32000</v>
      </c>
      <c r="L1150" s="34" t="s">
        <v>9764</v>
      </c>
      <c r="M1150" s="6">
        <f t="shared" si="17"/>
        <v>18</v>
      </c>
      <c r="N1150" s="6" t="str">
        <f>MID(E1150,M1150,10)</f>
        <v>PO63000515</v>
      </c>
      <c r="O1150" s="6">
        <f>FIND("-",E1150)</f>
        <v>28</v>
      </c>
      <c r="P1150" s="6" t="str">
        <f>MID(E1150,O1150+1,2)</f>
        <v>2</v>
      </c>
      <c r="Q1150" s="34" t="str">
        <f>C1150</f>
        <v>63CIO0989</v>
      </c>
      <c r="R1150" s="36">
        <f>-G1150</f>
        <v>32000</v>
      </c>
    </row>
    <row r="1151" spans="1:18" hidden="1">
      <c r="A1151" s="34" t="s">
        <v>27165</v>
      </c>
      <c r="B1151" s="34" t="s">
        <v>28422</v>
      </c>
      <c r="C1151" s="34" t="s">
        <v>775</v>
      </c>
      <c r="D1151" s="35">
        <v>44046</v>
      </c>
      <c r="E1151" s="34" t="s">
        <v>777</v>
      </c>
      <c r="F1151" s="34" t="s">
        <v>28122</v>
      </c>
      <c r="G1151" s="36">
        <v>32000</v>
      </c>
      <c r="H1151" s="36">
        <v>32000</v>
      </c>
      <c r="I1151" s="34" t="s">
        <v>9762</v>
      </c>
      <c r="J1151" s="34" t="s">
        <v>9763</v>
      </c>
      <c r="K1151" s="36">
        <v>32000</v>
      </c>
      <c r="L1151" s="34" t="s">
        <v>9764</v>
      </c>
      <c r="M1151" s="6">
        <f t="shared" si="17"/>
        <v>1</v>
      </c>
    </row>
    <row r="1152" spans="1:18">
      <c r="A1152" s="34" t="s">
        <v>27165</v>
      </c>
      <c r="B1152" s="34" t="s">
        <v>28422</v>
      </c>
      <c r="C1152" s="34" t="s">
        <v>775</v>
      </c>
      <c r="D1152" s="35">
        <v>44046</v>
      </c>
      <c r="E1152" s="34" t="s">
        <v>28423</v>
      </c>
      <c r="F1152" s="34" t="s">
        <v>9875</v>
      </c>
      <c r="G1152" s="36">
        <v>-32000</v>
      </c>
      <c r="H1152" s="36">
        <v>-32000</v>
      </c>
      <c r="I1152" s="34" t="s">
        <v>9762</v>
      </c>
      <c r="J1152" s="34" t="s">
        <v>9763</v>
      </c>
      <c r="K1152" s="36">
        <v>-32000</v>
      </c>
      <c r="L1152" s="34" t="s">
        <v>9764</v>
      </c>
      <c r="M1152" s="6">
        <f t="shared" si="17"/>
        <v>18</v>
      </c>
      <c r="N1152" s="6" t="str">
        <f>MID(E1152,M1152,10)</f>
        <v>PO63000529</v>
      </c>
      <c r="O1152" s="6">
        <f>FIND("-",E1152)</f>
        <v>28</v>
      </c>
      <c r="P1152" s="6" t="str">
        <f>MID(E1152,O1152+1,2)</f>
        <v>2</v>
      </c>
      <c r="Q1152" s="34" t="str">
        <f>C1152</f>
        <v>63CIO0990</v>
      </c>
      <c r="R1152" s="36">
        <f>-G1152</f>
        <v>32000</v>
      </c>
    </row>
    <row r="1153" spans="1:18" hidden="1">
      <c r="A1153" s="34" t="s">
        <v>27165</v>
      </c>
      <c r="B1153" s="34" t="s">
        <v>28424</v>
      </c>
      <c r="C1153" s="34" t="s">
        <v>6896</v>
      </c>
      <c r="D1153" s="35">
        <v>44046</v>
      </c>
      <c r="E1153" s="34" t="s">
        <v>6897</v>
      </c>
      <c r="F1153" s="34" t="s">
        <v>28112</v>
      </c>
      <c r="G1153" s="36">
        <v>31875</v>
      </c>
      <c r="H1153" s="36">
        <v>31875</v>
      </c>
      <c r="I1153" s="34" t="s">
        <v>9762</v>
      </c>
      <c r="J1153" s="34" t="s">
        <v>9763</v>
      </c>
      <c r="K1153" s="36">
        <v>31875</v>
      </c>
      <c r="L1153" s="34" t="s">
        <v>9764</v>
      </c>
      <c r="M1153" s="6">
        <f t="shared" si="17"/>
        <v>1</v>
      </c>
    </row>
    <row r="1154" spans="1:18" hidden="1">
      <c r="A1154" s="34" t="s">
        <v>27165</v>
      </c>
      <c r="B1154" s="34" t="s">
        <v>28424</v>
      </c>
      <c r="C1154" s="34" t="s">
        <v>6896</v>
      </c>
      <c r="D1154" s="35">
        <v>44046</v>
      </c>
      <c r="E1154" s="34" t="s">
        <v>28425</v>
      </c>
      <c r="F1154" s="34" t="s">
        <v>28112</v>
      </c>
      <c r="G1154" s="36">
        <v>2231.25</v>
      </c>
      <c r="H1154" s="36">
        <v>2231.25</v>
      </c>
      <c r="I1154" s="34" t="s">
        <v>9762</v>
      </c>
      <c r="J1154" s="34" t="s">
        <v>9763</v>
      </c>
      <c r="K1154" s="36">
        <v>2231.25</v>
      </c>
      <c r="L1154" s="34" t="s">
        <v>9764</v>
      </c>
      <c r="M1154" s="6" t="e">
        <f t="shared" si="17"/>
        <v>#VALUE!</v>
      </c>
    </row>
    <row r="1155" spans="1:18" hidden="1">
      <c r="A1155" s="34" t="s">
        <v>27165</v>
      </c>
      <c r="B1155" s="34" t="s">
        <v>28424</v>
      </c>
      <c r="C1155" s="34" t="s">
        <v>6896</v>
      </c>
      <c r="D1155" s="35">
        <v>44046</v>
      </c>
      <c r="E1155" s="34" t="s">
        <v>28425</v>
      </c>
      <c r="F1155" s="34" t="s">
        <v>9875</v>
      </c>
      <c r="G1155" s="36">
        <v>-34106.25</v>
      </c>
      <c r="H1155" s="36">
        <v>-34106.25</v>
      </c>
      <c r="I1155" s="34" t="s">
        <v>9762</v>
      </c>
      <c r="J1155" s="34" t="s">
        <v>9763</v>
      </c>
      <c r="K1155" s="36">
        <v>-34106.25</v>
      </c>
      <c r="L1155" s="34" t="s">
        <v>9764</v>
      </c>
      <c r="M1155" s="6" t="e">
        <f t="shared" ref="M1155:M1218" si="18">FIND("PO",E1155)</f>
        <v>#VALUE!</v>
      </c>
    </row>
    <row r="1156" spans="1:18" hidden="1">
      <c r="A1156" s="34" t="s">
        <v>27165</v>
      </c>
      <c r="B1156" s="34" t="s">
        <v>28426</v>
      </c>
      <c r="C1156" s="34" t="s">
        <v>864</v>
      </c>
      <c r="D1156" s="35">
        <v>44046</v>
      </c>
      <c r="E1156" s="34" t="s">
        <v>866</v>
      </c>
      <c r="F1156" s="34" t="s">
        <v>27316</v>
      </c>
      <c r="G1156" s="36">
        <v>3000</v>
      </c>
      <c r="H1156" s="36">
        <v>3000</v>
      </c>
      <c r="I1156" s="34" t="s">
        <v>9762</v>
      </c>
      <c r="J1156" s="34" t="s">
        <v>9763</v>
      </c>
      <c r="K1156" s="36">
        <v>3000</v>
      </c>
      <c r="L1156" s="34" t="s">
        <v>9764</v>
      </c>
      <c r="M1156" s="6">
        <f t="shared" si="18"/>
        <v>1</v>
      </c>
    </row>
    <row r="1157" spans="1:18">
      <c r="A1157" s="34" t="s">
        <v>27165</v>
      </c>
      <c r="B1157" s="34" t="s">
        <v>28426</v>
      </c>
      <c r="C1157" s="34" t="s">
        <v>864</v>
      </c>
      <c r="D1157" s="35">
        <v>44046</v>
      </c>
      <c r="E1157" s="34" t="s">
        <v>28427</v>
      </c>
      <c r="F1157" s="34" t="s">
        <v>9875</v>
      </c>
      <c r="G1157" s="36">
        <v>-3000</v>
      </c>
      <c r="H1157" s="36">
        <v>-3000</v>
      </c>
      <c r="I1157" s="34" t="s">
        <v>9762</v>
      </c>
      <c r="J1157" s="34" t="s">
        <v>9763</v>
      </c>
      <c r="K1157" s="36">
        <v>-3000</v>
      </c>
      <c r="L1157" s="34" t="s">
        <v>9764</v>
      </c>
      <c r="M1157" s="6">
        <f t="shared" si="18"/>
        <v>18</v>
      </c>
      <c r="N1157" s="6" t="str">
        <f>MID(E1157,M1157,10)</f>
        <v>PO63000684</v>
      </c>
      <c r="O1157" s="6" t="e">
        <f>FIND("-",E1157)</f>
        <v>#VALUE!</v>
      </c>
      <c r="P1157" s="6" t="e">
        <f>MID(E1157,O1157+1,2)</f>
        <v>#VALUE!</v>
      </c>
      <c r="Q1157" s="34" t="str">
        <f>C1157</f>
        <v>63CIO0992</v>
      </c>
      <c r="R1157" s="36">
        <f>-G1157</f>
        <v>3000</v>
      </c>
    </row>
    <row r="1158" spans="1:18" hidden="1">
      <c r="A1158" s="34" t="s">
        <v>27165</v>
      </c>
      <c r="B1158" s="34" t="s">
        <v>28428</v>
      </c>
      <c r="C1158" s="34" t="s">
        <v>5637</v>
      </c>
      <c r="D1158" s="35">
        <v>44056</v>
      </c>
      <c r="E1158" s="34" t="s">
        <v>28429</v>
      </c>
      <c r="F1158" s="34" t="s">
        <v>28430</v>
      </c>
      <c r="G1158" s="36">
        <v>296000</v>
      </c>
      <c r="H1158" s="36">
        <v>296000</v>
      </c>
      <c r="I1158" s="34" t="s">
        <v>9762</v>
      </c>
      <c r="J1158" s="34" t="s">
        <v>9763</v>
      </c>
      <c r="K1158" s="36">
        <v>296000</v>
      </c>
      <c r="L1158" s="34" t="s">
        <v>9764</v>
      </c>
      <c r="M1158" s="6">
        <f t="shared" si="18"/>
        <v>1</v>
      </c>
    </row>
    <row r="1159" spans="1:18" hidden="1">
      <c r="A1159" s="34" t="s">
        <v>27165</v>
      </c>
      <c r="B1159" s="34" t="s">
        <v>28428</v>
      </c>
      <c r="C1159" s="34" t="s">
        <v>5637</v>
      </c>
      <c r="D1159" s="35">
        <v>44056</v>
      </c>
      <c r="E1159" s="34" t="s">
        <v>28431</v>
      </c>
      <c r="F1159" s="34" t="s">
        <v>9875</v>
      </c>
      <c r="G1159" s="36">
        <v>-296000</v>
      </c>
      <c r="H1159" s="36">
        <v>-296000</v>
      </c>
      <c r="I1159" s="34" t="s">
        <v>9762</v>
      </c>
      <c r="J1159" s="34" t="s">
        <v>9763</v>
      </c>
      <c r="K1159" s="36">
        <v>-296000</v>
      </c>
      <c r="L1159" s="34" t="s">
        <v>9764</v>
      </c>
      <c r="M1159" s="6" t="e">
        <f t="shared" si="18"/>
        <v>#VALUE!</v>
      </c>
    </row>
    <row r="1160" spans="1:18" hidden="1">
      <c r="A1160" s="34" t="s">
        <v>27165</v>
      </c>
      <c r="B1160" s="34" t="s">
        <v>28432</v>
      </c>
      <c r="C1160" s="34" t="s">
        <v>6385</v>
      </c>
      <c r="D1160" s="35">
        <v>44046</v>
      </c>
      <c r="E1160" s="34" t="s">
        <v>6386</v>
      </c>
      <c r="F1160" s="34" t="s">
        <v>27391</v>
      </c>
      <c r="G1160" s="36">
        <v>10000</v>
      </c>
      <c r="H1160" s="36">
        <v>10000</v>
      </c>
      <c r="I1160" s="34" t="s">
        <v>9762</v>
      </c>
      <c r="J1160" s="34" t="s">
        <v>9763</v>
      </c>
      <c r="K1160" s="36">
        <v>10000</v>
      </c>
      <c r="L1160" s="34" t="s">
        <v>9764</v>
      </c>
      <c r="M1160" s="6">
        <f t="shared" si="18"/>
        <v>1</v>
      </c>
    </row>
    <row r="1161" spans="1:18" hidden="1">
      <c r="A1161" s="34" t="s">
        <v>27165</v>
      </c>
      <c r="B1161" s="34" t="s">
        <v>28432</v>
      </c>
      <c r="C1161" s="34" t="s">
        <v>6385</v>
      </c>
      <c r="D1161" s="35">
        <v>44046</v>
      </c>
      <c r="E1161" s="34" t="s">
        <v>28433</v>
      </c>
      <c r="F1161" s="34" t="s">
        <v>27391</v>
      </c>
      <c r="G1161" s="36">
        <v>700</v>
      </c>
      <c r="H1161" s="36">
        <v>700</v>
      </c>
      <c r="I1161" s="34" t="s">
        <v>9762</v>
      </c>
      <c r="J1161" s="34" t="s">
        <v>9763</v>
      </c>
      <c r="K1161" s="36">
        <v>700</v>
      </c>
      <c r="L1161" s="34" t="s">
        <v>9764</v>
      </c>
      <c r="M1161" s="6" t="e">
        <f t="shared" si="18"/>
        <v>#VALUE!</v>
      </c>
    </row>
    <row r="1162" spans="1:18" hidden="1">
      <c r="A1162" s="34" t="s">
        <v>27165</v>
      </c>
      <c r="B1162" s="34" t="s">
        <v>28432</v>
      </c>
      <c r="C1162" s="34" t="s">
        <v>6385</v>
      </c>
      <c r="D1162" s="35">
        <v>44046</v>
      </c>
      <c r="E1162" s="34" t="s">
        <v>28433</v>
      </c>
      <c r="F1162" s="34" t="s">
        <v>9875</v>
      </c>
      <c r="G1162" s="36">
        <v>-10700</v>
      </c>
      <c r="H1162" s="36">
        <v>-10700</v>
      </c>
      <c r="I1162" s="34" t="s">
        <v>9762</v>
      </c>
      <c r="J1162" s="34" t="s">
        <v>9763</v>
      </c>
      <c r="K1162" s="36">
        <v>-10700</v>
      </c>
      <c r="L1162" s="34" t="s">
        <v>9764</v>
      </c>
      <c r="M1162" s="6" t="e">
        <f t="shared" si="18"/>
        <v>#VALUE!</v>
      </c>
    </row>
    <row r="1163" spans="1:18" hidden="1">
      <c r="A1163" s="34" t="s">
        <v>27165</v>
      </c>
      <c r="B1163" s="34" t="s">
        <v>28434</v>
      </c>
      <c r="C1163" s="34" t="s">
        <v>837</v>
      </c>
      <c r="D1163" s="35">
        <v>44046</v>
      </c>
      <c r="E1163" s="34" t="s">
        <v>839</v>
      </c>
      <c r="F1163" s="34" t="s">
        <v>28435</v>
      </c>
      <c r="G1163" s="36">
        <v>280000</v>
      </c>
      <c r="H1163" s="36">
        <v>280000</v>
      </c>
      <c r="I1163" s="34" t="s">
        <v>9762</v>
      </c>
      <c r="J1163" s="34" t="s">
        <v>9763</v>
      </c>
      <c r="K1163" s="36">
        <v>280000</v>
      </c>
      <c r="L1163" s="34" t="s">
        <v>9764</v>
      </c>
      <c r="M1163" s="6">
        <f t="shared" si="18"/>
        <v>1</v>
      </c>
    </row>
    <row r="1164" spans="1:18" hidden="1">
      <c r="A1164" s="34" t="s">
        <v>27165</v>
      </c>
      <c r="B1164" s="34" t="s">
        <v>28434</v>
      </c>
      <c r="C1164" s="34" t="s">
        <v>837</v>
      </c>
      <c r="D1164" s="35">
        <v>44046</v>
      </c>
      <c r="E1164" s="34" t="s">
        <v>28436</v>
      </c>
      <c r="F1164" s="34" t="s">
        <v>28435</v>
      </c>
      <c r="G1164" s="36">
        <v>19600</v>
      </c>
      <c r="H1164" s="36">
        <v>19600</v>
      </c>
      <c r="I1164" s="34" t="s">
        <v>9762</v>
      </c>
      <c r="J1164" s="34" t="s">
        <v>9763</v>
      </c>
      <c r="K1164" s="36">
        <v>19600</v>
      </c>
      <c r="L1164" s="34" t="s">
        <v>9764</v>
      </c>
      <c r="M1164" s="6" t="e">
        <f t="shared" si="18"/>
        <v>#VALUE!</v>
      </c>
    </row>
    <row r="1165" spans="1:18" hidden="1">
      <c r="A1165" s="34" t="s">
        <v>27165</v>
      </c>
      <c r="B1165" s="34" t="s">
        <v>28434</v>
      </c>
      <c r="C1165" s="34" t="s">
        <v>837</v>
      </c>
      <c r="D1165" s="35">
        <v>44046</v>
      </c>
      <c r="E1165" s="34" t="s">
        <v>28436</v>
      </c>
      <c r="F1165" s="34" t="s">
        <v>9875</v>
      </c>
      <c r="G1165" s="36">
        <v>-299600</v>
      </c>
      <c r="H1165" s="36">
        <v>-299600</v>
      </c>
      <c r="I1165" s="34" t="s">
        <v>9762</v>
      </c>
      <c r="J1165" s="34" t="s">
        <v>9763</v>
      </c>
      <c r="K1165" s="36">
        <v>-299600</v>
      </c>
      <c r="L1165" s="34" t="s">
        <v>9764</v>
      </c>
      <c r="M1165" s="6" t="e">
        <f t="shared" si="18"/>
        <v>#VALUE!</v>
      </c>
    </row>
    <row r="1166" spans="1:18" hidden="1">
      <c r="A1166" s="34" t="s">
        <v>27165</v>
      </c>
      <c r="B1166" s="34" t="s">
        <v>28437</v>
      </c>
      <c r="C1166" s="34" t="s">
        <v>7079</v>
      </c>
      <c r="D1166" s="35">
        <v>44046</v>
      </c>
      <c r="E1166" s="34" t="s">
        <v>7080</v>
      </c>
      <c r="F1166" s="34" t="s">
        <v>27467</v>
      </c>
      <c r="G1166" s="36">
        <v>80000</v>
      </c>
      <c r="H1166" s="36">
        <v>80000</v>
      </c>
      <c r="I1166" s="34" t="s">
        <v>9762</v>
      </c>
      <c r="J1166" s="34" t="s">
        <v>9763</v>
      </c>
      <c r="K1166" s="36">
        <v>80000</v>
      </c>
      <c r="L1166" s="34" t="s">
        <v>9764</v>
      </c>
      <c r="M1166" s="6">
        <f t="shared" si="18"/>
        <v>1</v>
      </c>
    </row>
    <row r="1167" spans="1:18" hidden="1">
      <c r="A1167" s="34" t="s">
        <v>27165</v>
      </c>
      <c r="B1167" s="34" t="s">
        <v>28437</v>
      </c>
      <c r="C1167" s="34" t="s">
        <v>7079</v>
      </c>
      <c r="D1167" s="35">
        <v>44046</v>
      </c>
      <c r="E1167" s="34" t="s">
        <v>28438</v>
      </c>
      <c r="F1167" s="34" t="s">
        <v>9875</v>
      </c>
      <c r="G1167" s="36">
        <v>-80000</v>
      </c>
      <c r="H1167" s="36">
        <v>-80000</v>
      </c>
      <c r="I1167" s="34" t="s">
        <v>9762</v>
      </c>
      <c r="J1167" s="34" t="s">
        <v>9763</v>
      </c>
      <c r="K1167" s="36">
        <v>-80000</v>
      </c>
      <c r="L1167" s="34" t="s">
        <v>9764</v>
      </c>
      <c r="M1167" s="6" t="e">
        <f t="shared" si="18"/>
        <v>#VALUE!</v>
      </c>
    </row>
    <row r="1168" spans="1:18" hidden="1">
      <c r="A1168" s="34" t="s">
        <v>27165</v>
      </c>
      <c r="B1168" s="34" t="s">
        <v>28439</v>
      </c>
      <c r="C1168" s="34" t="s">
        <v>6904</v>
      </c>
      <c r="D1168" s="35">
        <v>44046</v>
      </c>
      <c r="E1168" s="34" t="s">
        <v>28440</v>
      </c>
      <c r="F1168" s="34" t="s">
        <v>28441</v>
      </c>
      <c r="G1168" s="36">
        <v>362000</v>
      </c>
      <c r="H1168" s="36">
        <v>362000</v>
      </c>
      <c r="I1168" s="34" t="s">
        <v>9762</v>
      </c>
      <c r="J1168" s="34" t="s">
        <v>9763</v>
      </c>
      <c r="K1168" s="36">
        <v>362000</v>
      </c>
      <c r="L1168" s="34" t="s">
        <v>9764</v>
      </c>
      <c r="M1168" s="6">
        <f t="shared" si="18"/>
        <v>1</v>
      </c>
    </row>
    <row r="1169" spans="1:18" hidden="1">
      <c r="A1169" s="34" t="s">
        <v>27165</v>
      </c>
      <c r="B1169" s="34" t="s">
        <v>28439</v>
      </c>
      <c r="C1169" s="34" t="s">
        <v>6904</v>
      </c>
      <c r="D1169" s="35">
        <v>44046</v>
      </c>
      <c r="E1169" s="34" t="s">
        <v>28442</v>
      </c>
      <c r="F1169" s="34" t="s">
        <v>28441</v>
      </c>
      <c r="G1169" s="36">
        <v>25340</v>
      </c>
      <c r="H1169" s="36">
        <v>25340</v>
      </c>
      <c r="I1169" s="34" t="s">
        <v>9762</v>
      </c>
      <c r="J1169" s="34" t="s">
        <v>9763</v>
      </c>
      <c r="K1169" s="36">
        <v>25340</v>
      </c>
      <c r="L1169" s="34" t="s">
        <v>9764</v>
      </c>
      <c r="M1169" s="6" t="e">
        <f t="shared" si="18"/>
        <v>#VALUE!</v>
      </c>
    </row>
    <row r="1170" spans="1:18" hidden="1">
      <c r="A1170" s="34" t="s">
        <v>27165</v>
      </c>
      <c r="B1170" s="34" t="s">
        <v>28439</v>
      </c>
      <c r="C1170" s="34" t="s">
        <v>6904</v>
      </c>
      <c r="D1170" s="35">
        <v>44046</v>
      </c>
      <c r="E1170" s="34" t="s">
        <v>28442</v>
      </c>
      <c r="F1170" s="34" t="s">
        <v>9875</v>
      </c>
      <c r="G1170" s="36">
        <v>-387340</v>
      </c>
      <c r="H1170" s="36">
        <v>-387340</v>
      </c>
      <c r="I1170" s="34" t="s">
        <v>9762</v>
      </c>
      <c r="J1170" s="34" t="s">
        <v>9763</v>
      </c>
      <c r="K1170" s="36">
        <v>-387340</v>
      </c>
      <c r="L1170" s="34" t="s">
        <v>9764</v>
      </c>
      <c r="M1170" s="6" t="e">
        <f t="shared" si="18"/>
        <v>#VALUE!</v>
      </c>
    </row>
    <row r="1171" spans="1:18" hidden="1">
      <c r="A1171" s="34" t="s">
        <v>27165</v>
      </c>
      <c r="B1171" s="34" t="s">
        <v>28443</v>
      </c>
      <c r="C1171" s="34" t="s">
        <v>7990</v>
      </c>
      <c r="D1171" s="35">
        <v>44061</v>
      </c>
      <c r="E1171" s="34" t="s">
        <v>7991</v>
      </c>
      <c r="F1171" s="34" t="s">
        <v>27553</v>
      </c>
      <c r="G1171" s="36">
        <v>2800000</v>
      </c>
      <c r="H1171" s="36">
        <v>2800000</v>
      </c>
      <c r="I1171" s="34" t="s">
        <v>9762</v>
      </c>
      <c r="J1171" s="34" t="s">
        <v>9763</v>
      </c>
      <c r="K1171" s="36">
        <v>2800000</v>
      </c>
      <c r="L1171" s="34" t="s">
        <v>9764</v>
      </c>
      <c r="M1171" s="6">
        <f t="shared" si="18"/>
        <v>1</v>
      </c>
    </row>
    <row r="1172" spans="1:18" hidden="1">
      <c r="A1172" s="34" t="s">
        <v>27165</v>
      </c>
      <c r="B1172" s="34" t="s">
        <v>28443</v>
      </c>
      <c r="C1172" s="34" t="s">
        <v>7990</v>
      </c>
      <c r="D1172" s="35">
        <v>44061</v>
      </c>
      <c r="E1172" s="34" t="s">
        <v>28444</v>
      </c>
      <c r="F1172" s="34" t="s">
        <v>27553</v>
      </c>
      <c r="G1172" s="36">
        <v>196000</v>
      </c>
      <c r="H1172" s="36">
        <v>196000</v>
      </c>
      <c r="I1172" s="34" t="s">
        <v>9762</v>
      </c>
      <c r="J1172" s="34" t="s">
        <v>9763</v>
      </c>
      <c r="K1172" s="36">
        <v>196000</v>
      </c>
      <c r="L1172" s="34" t="s">
        <v>9764</v>
      </c>
      <c r="M1172" s="6" t="e">
        <f t="shared" si="18"/>
        <v>#VALUE!</v>
      </c>
    </row>
    <row r="1173" spans="1:18" hidden="1">
      <c r="A1173" s="34" t="s">
        <v>27165</v>
      </c>
      <c r="B1173" s="34" t="s">
        <v>28443</v>
      </c>
      <c r="C1173" s="34" t="s">
        <v>7990</v>
      </c>
      <c r="D1173" s="35">
        <v>44061</v>
      </c>
      <c r="E1173" s="34" t="s">
        <v>28444</v>
      </c>
      <c r="F1173" s="34" t="s">
        <v>9875</v>
      </c>
      <c r="G1173" s="36">
        <v>-2996000</v>
      </c>
      <c r="H1173" s="36">
        <v>-2996000</v>
      </c>
      <c r="I1173" s="34" t="s">
        <v>9762</v>
      </c>
      <c r="J1173" s="34" t="s">
        <v>9763</v>
      </c>
      <c r="K1173" s="36">
        <v>-2996000</v>
      </c>
      <c r="L1173" s="34" t="s">
        <v>9764</v>
      </c>
      <c r="M1173" s="6" t="e">
        <f t="shared" si="18"/>
        <v>#VALUE!</v>
      </c>
    </row>
    <row r="1174" spans="1:18" hidden="1">
      <c r="A1174" s="34" t="s">
        <v>27165</v>
      </c>
      <c r="B1174" s="34" t="s">
        <v>28445</v>
      </c>
      <c r="C1174" s="34" t="s">
        <v>6235</v>
      </c>
      <c r="D1174" s="35">
        <v>44046</v>
      </c>
      <c r="E1174" s="34" t="s">
        <v>28446</v>
      </c>
      <c r="F1174" s="34" t="s">
        <v>27949</v>
      </c>
      <c r="G1174" s="36">
        <v>45000</v>
      </c>
      <c r="H1174" s="36">
        <v>45000</v>
      </c>
      <c r="I1174" s="34" t="s">
        <v>9762</v>
      </c>
      <c r="J1174" s="34" t="s">
        <v>9763</v>
      </c>
      <c r="K1174" s="36">
        <v>45000</v>
      </c>
      <c r="L1174" s="34" t="s">
        <v>9764</v>
      </c>
      <c r="M1174" s="6">
        <f t="shared" si="18"/>
        <v>1</v>
      </c>
    </row>
    <row r="1175" spans="1:18" hidden="1">
      <c r="A1175" s="34" t="s">
        <v>27165</v>
      </c>
      <c r="B1175" s="34" t="s">
        <v>28445</v>
      </c>
      <c r="C1175" s="34" t="s">
        <v>6235</v>
      </c>
      <c r="D1175" s="35">
        <v>44046</v>
      </c>
      <c r="E1175" s="34" t="s">
        <v>28253</v>
      </c>
      <c r="F1175" s="34" t="s">
        <v>27949</v>
      </c>
      <c r="G1175" s="36">
        <v>3150</v>
      </c>
      <c r="H1175" s="36">
        <v>3150</v>
      </c>
      <c r="I1175" s="34" t="s">
        <v>9762</v>
      </c>
      <c r="J1175" s="34" t="s">
        <v>9763</v>
      </c>
      <c r="K1175" s="36">
        <v>3150</v>
      </c>
      <c r="L1175" s="34" t="s">
        <v>9764</v>
      </c>
      <c r="M1175" s="6" t="e">
        <f t="shared" si="18"/>
        <v>#VALUE!</v>
      </c>
    </row>
    <row r="1176" spans="1:18" hidden="1">
      <c r="A1176" s="34" t="s">
        <v>27165</v>
      </c>
      <c r="B1176" s="34" t="s">
        <v>28445</v>
      </c>
      <c r="C1176" s="34" t="s">
        <v>6235</v>
      </c>
      <c r="D1176" s="35">
        <v>44046</v>
      </c>
      <c r="E1176" s="34" t="s">
        <v>28253</v>
      </c>
      <c r="F1176" s="34" t="s">
        <v>9875</v>
      </c>
      <c r="G1176" s="36">
        <v>-48150</v>
      </c>
      <c r="H1176" s="36">
        <v>-48150</v>
      </c>
      <c r="I1176" s="34" t="s">
        <v>9762</v>
      </c>
      <c r="J1176" s="34" t="s">
        <v>9763</v>
      </c>
      <c r="K1176" s="36">
        <v>-48150</v>
      </c>
      <c r="L1176" s="34" t="s">
        <v>9764</v>
      </c>
      <c r="M1176" s="6" t="e">
        <f t="shared" si="18"/>
        <v>#VALUE!</v>
      </c>
    </row>
    <row r="1177" spans="1:18" hidden="1">
      <c r="A1177" s="34" t="s">
        <v>27165</v>
      </c>
      <c r="B1177" s="34" t="s">
        <v>28447</v>
      </c>
      <c r="C1177" s="34" t="s">
        <v>6231</v>
      </c>
      <c r="D1177" s="35">
        <v>44046</v>
      </c>
      <c r="E1177" s="34" t="s">
        <v>6232</v>
      </c>
      <c r="F1177" s="34" t="s">
        <v>27949</v>
      </c>
      <c r="G1177" s="36">
        <v>58500</v>
      </c>
      <c r="H1177" s="36">
        <v>58500</v>
      </c>
      <c r="I1177" s="34" t="s">
        <v>9762</v>
      </c>
      <c r="J1177" s="34" t="s">
        <v>9763</v>
      </c>
      <c r="K1177" s="36">
        <v>58500</v>
      </c>
      <c r="L1177" s="34" t="s">
        <v>9764</v>
      </c>
      <c r="M1177" s="6">
        <f t="shared" si="18"/>
        <v>1</v>
      </c>
    </row>
    <row r="1178" spans="1:18" hidden="1">
      <c r="A1178" s="34" t="s">
        <v>27165</v>
      </c>
      <c r="B1178" s="34" t="s">
        <v>28447</v>
      </c>
      <c r="C1178" s="34" t="s">
        <v>6231</v>
      </c>
      <c r="D1178" s="35">
        <v>44046</v>
      </c>
      <c r="E1178" s="34" t="s">
        <v>28359</v>
      </c>
      <c r="F1178" s="34" t="s">
        <v>27949</v>
      </c>
      <c r="G1178" s="36">
        <v>4095</v>
      </c>
      <c r="H1178" s="36">
        <v>4095</v>
      </c>
      <c r="I1178" s="34" t="s">
        <v>9762</v>
      </c>
      <c r="J1178" s="34" t="s">
        <v>9763</v>
      </c>
      <c r="K1178" s="36">
        <v>4095</v>
      </c>
      <c r="L1178" s="34" t="s">
        <v>9764</v>
      </c>
      <c r="M1178" s="6" t="e">
        <f t="shared" si="18"/>
        <v>#VALUE!</v>
      </c>
    </row>
    <row r="1179" spans="1:18" hidden="1">
      <c r="A1179" s="34" t="s">
        <v>27165</v>
      </c>
      <c r="B1179" s="34" t="s">
        <v>28447</v>
      </c>
      <c r="C1179" s="34" t="s">
        <v>6231</v>
      </c>
      <c r="D1179" s="35">
        <v>44046</v>
      </c>
      <c r="E1179" s="34" t="s">
        <v>28359</v>
      </c>
      <c r="F1179" s="34" t="s">
        <v>9875</v>
      </c>
      <c r="G1179" s="36">
        <v>-62595</v>
      </c>
      <c r="H1179" s="36">
        <v>-62595</v>
      </c>
      <c r="I1179" s="34" t="s">
        <v>9762</v>
      </c>
      <c r="J1179" s="34" t="s">
        <v>9763</v>
      </c>
      <c r="K1179" s="36">
        <v>-62595</v>
      </c>
      <c r="L1179" s="34" t="s">
        <v>9764</v>
      </c>
      <c r="M1179" s="6" t="e">
        <f t="shared" si="18"/>
        <v>#VALUE!</v>
      </c>
    </row>
    <row r="1180" spans="1:18" hidden="1">
      <c r="A1180" s="34" t="s">
        <v>27165</v>
      </c>
      <c r="B1180" s="34" t="s">
        <v>28448</v>
      </c>
      <c r="C1180" s="34" t="s">
        <v>817</v>
      </c>
      <c r="D1180" s="35">
        <v>44046</v>
      </c>
      <c r="E1180" s="34" t="s">
        <v>819</v>
      </c>
      <c r="F1180" s="34" t="s">
        <v>28449</v>
      </c>
      <c r="G1180" s="36">
        <v>60000</v>
      </c>
      <c r="H1180" s="36">
        <v>60000</v>
      </c>
      <c r="I1180" s="34" t="s">
        <v>9762</v>
      </c>
      <c r="J1180" s="34" t="s">
        <v>9763</v>
      </c>
      <c r="K1180" s="36">
        <v>60000</v>
      </c>
      <c r="L1180" s="34" t="s">
        <v>9764</v>
      </c>
      <c r="M1180" s="6">
        <f t="shared" si="18"/>
        <v>1</v>
      </c>
    </row>
    <row r="1181" spans="1:18" hidden="1">
      <c r="A1181" s="34" t="s">
        <v>27165</v>
      </c>
      <c r="B1181" s="34" t="s">
        <v>28448</v>
      </c>
      <c r="C1181" s="34" t="s">
        <v>817</v>
      </c>
      <c r="D1181" s="35">
        <v>44046</v>
      </c>
      <c r="E1181" s="34" t="s">
        <v>28450</v>
      </c>
      <c r="F1181" s="34" t="s">
        <v>28449</v>
      </c>
      <c r="G1181" s="36">
        <v>4200</v>
      </c>
      <c r="H1181" s="36">
        <v>4200</v>
      </c>
      <c r="I1181" s="34" t="s">
        <v>9762</v>
      </c>
      <c r="J1181" s="34" t="s">
        <v>9763</v>
      </c>
      <c r="K1181" s="36">
        <v>4200</v>
      </c>
      <c r="L1181" s="34" t="s">
        <v>9764</v>
      </c>
      <c r="M1181" s="6" t="e">
        <f t="shared" si="18"/>
        <v>#VALUE!</v>
      </c>
    </row>
    <row r="1182" spans="1:18" hidden="1">
      <c r="A1182" s="34" t="s">
        <v>27165</v>
      </c>
      <c r="B1182" s="34" t="s">
        <v>28448</v>
      </c>
      <c r="C1182" s="34" t="s">
        <v>817</v>
      </c>
      <c r="D1182" s="35">
        <v>44046</v>
      </c>
      <c r="E1182" s="34" t="s">
        <v>28450</v>
      </c>
      <c r="F1182" s="34" t="s">
        <v>9875</v>
      </c>
      <c r="G1182" s="36">
        <v>-64200</v>
      </c>
      <c r="H1182" s="36">
        <v>-64200</v>
      </c>
      <c r="I1182" s="34" t="s">
        <v>9762</v>
      </c>
      <c r="J1182" s="34" t="s">
        <v>9763</v>
      </c>
      <c r="K1182" s="36">
        <v>-64200</v>
      </c>
      <c r="L1182" s="34" t="s">
        <v>9764</v>
      </c>
      <c r="M1182" s="6" t="e">
        <f t="shared" si="18"/>
        <v>#VALUE!</v>
      </c>
    </row>
    <row r="1183" spans="1:18" hidden="1">
      <c r="A1183" s="34" t="s">
        <v>27165</v>
      </c>
      <c r="B1183" s="34" t="s">
        <v>28451</v>
      </c>
      <c r="C1183" s="34" t="s">
        <v>28452</v>
      </c>
      <c r="D1183" s="35">
        <v>44046</v>
      </c>
      <c r="E1183" s="34" t="s">
        <v>28453</v>
      </c>
      <c r="F1183" s="34" t="s">
        <v>27560</v>
      </c>
      <c r="G1183" s="36">
        <v>123200</v>
      </c>
      <c r="H1183" s="36">
        <v>123200</v>
      </c>
      <c r="I1183" s="34" t="s">
        <v>9762</v>
      </c>
      <c r="J1183" s="34" t="s">
        <v>9763</v>
      </c>
      <c r="K1183" s="36">
        <v>123200</v>
      </c>
      <c r="L1183" s="34" t="s">
        <v>9764</v>
      </c>
      <c r="M1183" s="6">
        <f t="shared" si="18"/>
        <v>1</v>
      </c>
    </row>
    <row r="1184" spans="1:18">
      <c r="A1184" s="34" t="s">
        <v>27165</v>
      </c>
      <c r="B1184" s="34" t="s">
        <v>28451</v>
      </c>
      <c r="C1184" s="34" t="s">
        <v>28452</v>
      </c>
      <c r="D1184" s="35">
        <v>44046</v>
      </c>
      <c r="E1184" s="34" t="s">
        <v>28454</v>
      </c>
      <c r="F1184" s="34" t="s">
        <v>9875</v>
      </c>
      <c r="G1184" s="36">
        <v>-123200</v>
      </c>
      <c r="H1184" s="36">
        <v>-123200</v>
      </c>
      <c r="I1184" s="34" t="s">
        <v>9762</v>
      </c>
      <c r="J1184" s="34" t="s">
        <v>9763</v>
      </c>
      <c r="K1184" s="36">
        <v>-123200</v>
      </c>
      <c r="L1184" s="34" t="s">
        <v>9764</v>
      </c>
      <c r="M1184" s="6">
        <f t="shared" si="18"/>
        <v>18</v>
      </c>
      <c r="N1184" s="6" t="str">
        <f>MID(E1184,M1184,10)</f>
        <v>PO62000412</v>
      </c>
      <c r="O1184" s="6">
        <f>FIND("-",E1184)</f>
        <v>28</v>
      </c>
      <c r="P1184" s="6" t="str">
        <f>MID(E1184,O1184+1,2)</f>
        <v>10</v>
      </c>
      <c r="Q1184" s="34" t="str">
        <f>C1184</f>
        <v>63CIO1002</v>
      </c>
      <c r="R1184" s="36">
        <f>-G1184</f>
        <v>123200</v>
      </c>
    </row>
    <row r="1185" spans="1:13" hidden="1">
      <c r="A1185" s="34" t="s">
        <v>27165</v>
      </c>
      <c r="B1185" s="34" t="s">
        <v>28455</v>
      </c>
      <c r="C1185" s="34" t="s">
        <v>5679</v>
      </c>
      <c r="D1185" s="35">
        <v>44056</v>
      </c>
      <c r="E1185" s="34" t="s">
        <v>28456</v>
      </c>
      <c r="F1185" s="34" t="s">
        <v>28457</v>
      </c>
      <c r="G1185" s="36">
        <v>462000</v>
      </c>
      <c r="H1185" s="36">
        <v>462000</v>
      </c>
      <c r="I1185" s="34" t="s">
        <v>9762</v>
      </c>
      <c r="J1185" s="34" t="s">
        <v>9763</v>
      </c>
      <c r="K1185" s="36">
        <v>462000</v>
      </c>
      <c r="L1185" s="34" t="s">
        <v>9764</v>
      </c>
      <c r="M1185" s="6">
        <f t="shared" si="18"/>
        <v>1</v>
      </c>
    </row>
    <row r="1186" spans="1:13" hidden="1">
      <c r="A1186" s="34" t="s">
        <v>27165</v>
      </c>
      <c r="B1186" s="34" t="s">
        <v>28455</v>
      </c>
      <c r="C1186" s="34" t="s">
        <v>5679</v>
      </c>
      <c r="D1186" s="35">
        <v>44056</v>
      </c>
      <c r="E1186" s="34" t="s">
        <v>28458</v>
      </c>
      <c r="F1186" s="34" t="s">
        <v>28457</v>
      </c>
      <c r="G1186" s="36">
        <v>32340</v>
      </c>
      <c r="H1186" s="36">
        <v>32340</v>
      </c>
      <c r="I1186" s="34" t="s">
        <v>9762</v>
      </c>
      <c r="J1186" s="34" t="s">
        <v>9763</v>
      </c>
      <c r="K1186" s="36">
        <v>32340</v>
      </c>
      <c r="L1186" s="34" t="s">
        <v>9764</v>
      </c>
      <c r="M1186" s="6" t="e">
        <f t="shared" si="18"/>
        <v>#VALUE!</v>
      </c>
    </row>
    <row r="1187" spans="1:13" hidden="1">
      <c r="A1187" s="34" t="s">
        <v>27165</v>
      </c>
      <c r="B1187" s="34" t="s">
        <v>28455</v>
      </c>
      <c r="C1187" s="34" t="s">
        <v>5679</v>
      </c>
      <c r="D1187" s="35">
        <v>44056</v>
      </c>
      <c r="E1187" s="34" t="s">
        <v>28458</v>
      </c>
      <c r="F1187" s="34" t="s">
        <v>9875</v>
      </c>
      <c r="G1187" s="36">
        <v>-494340</v>
      </c>
      <c r="H1187" s="36">
        <v>-494340</v>
      </c>
      <c r="I1187" s="34" t="s">
        <v>9762</v>
      </c>
      <c r="J1187" s="34" t="s">
        <v>9763</v>
      </c>
      <c r="K1187" s="36">
        <v>-494340</v>
      </c>
      <c r="L1187" s="34" t="s">
        <v>9764</v>
      </c>
      <c r="M1187" s="6" t="e">
        <f t="shared" si="18"/>
        <v>#VALUE!</v>
      </c>
    </row>
    <row r="1188" spans="1:13" hidden="1">
      <c r="A1188" s="34" t="s">
        <v>27165</v>
      </c>
      <c r="B1188" s="34" t="s">
        <v>28459</v>
      </c>
      <c r="C1188" s="34" t="s">
        <v>5675</v>
      </c>
      <c r="D1188" s="35">
        <v>44056</v>
      </c>
      <c r="E1188" s="34" t="s">
        <v>28460</v>
      </c>
      <c r="F1188" s="34" t="s">
        <v>28457</v>
      </c>
      <c r="G1188" s="36">
        <v>380500</v>
      </c>
      <c r="H1188" s="36">
        <v>380500</v>
      </c>
      <c r="I1188" s="34" t="s">
        <v>9762</v>
      </c>
      <c r="J1188" s="34" t="s">
        <v>9763</v>
      </c>
      <c r="K1188" s="36">
        <v>380500</v>
      </c>
      <c r="L1188" s="34" t="s">
        <v>9764</v>
      </c>
      <c r="M1188" s="6">
        <f t="shared" si="18"/>
        <v>1</v>
      </c>
    </row>
    <row r="1189" spans="1:13" hidden="1">
      <c r="A1189" s="34" t="s">
        <v>27165</v>
      </c>
      <c r="B1189" s="34" t="s">
        <v>28459</v>
      </c>
      <c r="C1189" s="34" t="s">
        <v>5675</v>
      </c>
      <c r="D1189" s="35">
        <v>44056</v>
      </c>
      <c r="E1189" s="34" t="s">
        <v>28461</v>
      </c>
      <c r="F1189" s="34" t="s">
        <v>28457</v>
      </c>
      <c r="G1189" s="36">
        <v>26635</v>
      </c>
      <c r="H1189" s="36">
        <v>26635</v>
      </c>
      <c r="I1189" s="34" t="s">
        <v>9762</v>
      </c>
      <c r="J1189" s="34" t="s">
        <v>9763</v>
      </c>
      <c r="K1189" s="36">
        <v>26635</v>
      </c>
      <c r="L1189" s="34" t="s">
        <v>9764</v>
      </c>
      <c r="M1189" s="6" t="e">
        <f t="shared" si="18"/>
        <v>#VALUE!</v>
      </c>
    </row>
    <row r="1190" spans="1:13" hidden="1">
      <c r="A1190" s="34" t="s">
        <v>27165</v>
      </c>
      <c r="B1190" s="34" t="s">
        <v>28459</v>
      </c>
      <c r="C1190" s="34" t="s">
        <v>5675</v>
      </c>
      <c r="D1190" s="35">
        <v>44056</v>
      </c>
      <c r="E1190" s="34" t="s">
        <v>28461</v>
      </c>
      <c r="F1190" s="34" t="s">
        <v>9875</v>
      </c>
      <c r="G1190" s="36">
        <v>-407135</v>
      </c>
      <c r="H1190" s="36">
        <v>-407135</v>
      </c>
      <c r="I1190" s="34" t="s">
        <v>9762</v>
      </c>
      <c r="J1190" s="34" t="s">
        <v>9763</v>
      </c>
      <c r="K1190" s="36">
        <v>-407135</v>
      </c>
      <c r="L1190" s="34" t="s">
        <v>9764</v>
      </c>
      <c r="M1190" s="6" t="e">
        <f t="shared" si="18"/>
        <v>#VALUE!</v>
      </c>
    </row>
    <row r="1191" spans="1:13" hidden="1">
      <c r="A1191" s="34" t="s">
        <v>27165</v>
      </c>
      <c r="B1191" s="34" t="s">
        <v>28462</v>
      </c>
      <c r="C1191" s="34" t="s">
        <v>851</v>
      </c>
      <c r="D1191" s="35">
        <v>44046</v>
      </c>
      <c r="E1191" s="34" t="s">
        <v>853</v>
      </c>
      <c r="F1191" s="34" t="s">
        <v>28463</v>
      </c>
      <c r="G1191" s="36">
        <v>151500</v>
      </c>
      <c r="H1191" s="36">
        <v>151500</v>
      </c>
      <c r="I1191" s="34" t="s">
        <v>9762</v>
      </c>
      <c r="J1191" s="34" t="s">
        <v>9763</v>
      </c>
      <c r="K1191" s="36">
        <v>151500</v>
      </c>
      <c r="L1191" s="34" t="s">
        <v>9764</v>
      </c>
      <c r="M1191" s="6">
        <f t="shared" si="18"/>
        <v>1</v>
      </c>
    </row>
    <row r="1192" spans="1:13" hidden="1">
      <c r="A1192" s="34" t="s">
        <v>27165</v>
      </c>
      <c r="B1192" s="34" t="s">
        <v>28462</v>
      </c>
      <c r="C1192" s="34" t="s">
        <v>851</v>
      </c>
      <c r="D1192" s="35">
        <v>44046</v>
      </c>
      <c r="E1192" s="34" t="s">
        <v>28086</v>
      </c>
      <c r="F1192" s="34" t="s">
        <v>9875</v>
      </c>
      <c r="G1192" s="36">
        <v>-151500</v>
      </c>
      <c r="H1192" s="36">
        <v>-151500</v>
      </c>
      <c r="I1192" s="34" t="s">
        <v>9762</v>
      </c>
      <c r="J1192" s="34" t="s">
        <v>9763</v>
      </c>
      <c r="K1192" s="36">
        <v>-151500</v>
      </c>
      <c r="L1192" s="34" t="s">
        <v>9764</v>
      </c>
      <c r="M1192" s="6" t="e">
        <f t="shared" si="18"/>
        <v>#VALUE!</v>
      </c>
    </row>
    <row r="1193" spans="1:13" hidden="1">
      <c r="A1193" s="34" t="s">
        <v>27165</v>
      </c>
      <c r="B1193" s="34" t="s">
        <v>28464</v>
      </c>
      <c r="C1193" s="34" t="s">
        <v>793</v>
      </c>
      <c r="D1193" s="35">
        <v>44046</v>
      </c>
      <c r="E1193" s="34" t="s">
        <v>795</v>
      </c>
      <c r="F1193" s="34" t="s">
        <v>28089</v>
      </c>
      <c r="G1193" s="36">
        <v>233000</v>
      </c>
      <c r="H1193" s="36">
        <v>233000</v>
      </c>
      <c r="I1193" s="34" t="s">
        <v>9762</v>
      </c>
      <c r="J1193" s="34" t="s">
        <v>9763</v>
      </c>
      <c r="K1193" s="36">
        <v>233000</v>
      </c>
      <c r="L1193" s="34" t="s">
        <v>9764</v>
      </c>
      <c r="M1193" s="6">
        <f t="shared" si="18"/>
        <v>1</v>
      </c>
    </row>
    <row r="1194" spans="1:13" hidden="1">
      <c r="A1194" s="34" t="s">
        <v>27165</v>
      </c>
      <c r="B1194" s="34" t="s">
        <v>28464</v>
      </c>
      <c r="C1194" s="34" t="s">
        <v>793</v>
      </c>
      <c r="D1194" s="35">
        <v>44046</v>
      </c>
      <c r="E1194" s="34" t="s">
        <v>28359</v>
      </c>
      <c r="F1194" s="34" t="s">
        <v>28089</v>
      </c>
      <c r="G1194" s="36">
        <v>16310</v>
      </c>
      <c r="H1194" s="36">
        <v>16310</v>
      </c>
      <c r="I1194" s="34" t="s">
        <v>9762</v>
      </c>
      <c r="J1194" s="34" t="s">
        <v>9763</v>
      </c>
      <c r="K1194" s="36">
        <v>16310</v>
      </c>
      <c r="L1194" s="34" t="s">
        <v>9764</v>
      </c>
      <c r="M1194" s="6" t="e">
        <f t="shared" si="18"/>
        <v>#VALUE!</v>
      </c>
    </row>
    <row r="1195" spans="1:13" hidden="1">
      <c r="A1195" s="34" t="s">
        <v>27165</v>
      </c>
      <c r="B1195" s="34" t="s">
        <v>28464</v>
      </c>
      <c r="C1195" s="34" t="s">
        <v>793</v>
      </c>
      <c r="D1195" s="35">
        <v>44046</v>
      </c>
      <c r="E1195" s="34" t="s">
        <v>28359</v>
      </c>
      <c r="F1195" s="34" t="s">
        <v>9875</v>
      </c>
      <c r="G1195" s="36">
        <v>-249310</v>
      </c>
      <c r="H1195" s="36">
        <v>-249310</v>
      </c>
      <c r="I1195" s="34" t="s">
        <v>9762</v>
      </c>
      <c r="J1195" s="34" t="s">
        <v>9763</v>
      </c>
      <c r="K1195" s="36">
        <v>-249310</v>
      </c>
      <c r="L1195" s="34" t="s">
        <v>9764</v>
      </c>
      <c r="M1195" s="6" t="e">
        <f t="shared" si="18"/>
        <v>#VALUE!</v>
      </c>
    </row>
    <row r="1196" spans="1:13" hidden="1">
      <c r="A1196" s="34" t="s">
        <v>27165</v>
      </c>
      <c r="B1196" s="34" t="s">
        <v>28465</v>
      </c>
      <c r="C1196" s="34" t="s">
        <v>7053</v>
      </c>
      <c r="D1196" s="35">
        <v>44046</v>
      </c>
      <c r="E1196" s="34" t="s">
        <v>7054</v>
      </c>
      <c r="F1196" s="34" t="s">
        <v>27336</v>
      </c>
      <c r="G1196" s="36">
        <v>3333</v>
      </c>
      <c r="H1196" s="36">
        <v>3333</v>
      </c>
      <c r="I1196" s="34" t="s">
        <v>9762</v>
      </c>
      <c r="J1196" s="34" t="s">
        <v>9763</v>
      </c>
      <c r="K1196" s="36">
        <v>3333</v>
      </c>
      <c r="L1196" s="34" t="s">
        <v>9764</v>
      </c>
      <c r="M1196" s="6">
        <f t="shared" si="18"/>
        <v>1</v>
      </c>
    </row>
    <row r="1197" spans="1:13" hidden="1">
      <c r="A1197" s="34" t="s">
        <v>27165</v>
      </c>
      <c r="B1197" s="34" t="s">
        <v>28465</v>
      </c>
      <c r="C1197" s="34" t="s">
        <v>7053</v>
      </c>
      <c r="D1197" s="35">
        <v>44046</v>
      </c>
      <c r="E1197" s="34" t="s">
        <v>28466</v>
      </c>
      <c r="F1197" s="34" t="s">
        <v>27336</v>
      </c>
      <c r="G1197" s="36">
        <v>233.31</v>
      </c>
      <c r="H1197" s="36">
        <v>233.31</v>
      </c>
      <c r="I1197" s="34" t="s">
        <v>9762</v>
      </c>
      <c r="J1197" s="34" t="s">
        <v>9763</v>
      </c>
      <c r="K1197" s="36">
        <v>233.31</v>
      </c>
      <c r="L1197" s="34" t="s">
        <v>9764</v>
      </c>
      <c r="M1197" s="6" t="e">
        <f t="shared" si="18"/>
        <v>#VALUE!</v>
      </c>
    </row>
    <row r="1198" spans="1:13" hidden="1">
      <c r="A1198" s="34" t="s">
        <v>27165</v>
      </c>
      <c r="B1198" s="34" t="s">
        <v>28465</v>
      </c>
      <c r="C1198" s="34" t="s">
        <v>7053</v>
      </c>
      <c r="D1198" s="35">
        <v>44046</v>
      </c>
      <c r="E1198" s="34" t="s">
        <v>28466</v>
      </c>
      <c r="F1198" s="34" t="s">
        <v>9875</v>
      </c>
      <c r="G1198" s="36">
        <v>-3566.31</v>
      </c>
      <c r="H1198" s="36">
        <v>-3566.31</v>
      </c>
      <c r="I1198" s="34" t="s">
        <v>9762</v>
      </c>
      <c r="J1198" s="34" t="s">
        <v>9763</v>
      </c>
      <c r="K1198" s="36">
        <v>-3566.31</v>
      </c>
      <c r="L1198" s="34" t="s">
        <v>9764</v>
      </c>
      <c r="M1198" s="6" t="e">
        <f t="shared" si="18"/>
        <v>#VALUE!</v>
      </c>
    </row>
    <row r="1199" spans="1:13" hidden="1">
      <c r="A1199" s="34" t="s">
        <v>27165</v>
      </c>
      <c r="B1199" s="34" t="s">
        <v>28467</v>
      </c>
      <c r="C1199" s="34" t="s">
        <v>6647</v>
      </c>
      <c r="D1199" s="35">
        <v>44046</v>
      </c>
      <c r="E1199" s="34" t="s">
        <v>6648</v>
      </c>
      <c r="F1199" s="34" t="s">
        <v>28298</v>
      </c>
      <c r="G1199" s="36">
        <v>150000</v>
      </c>
      <c r="H1199" s="36">
        <v>150000</v>
      </c>
      <c r="I1199" s="34" t="s">
        <v>9762</v>
      </c>
      <c r="J1199" s="34" t="s">
        <v>9763</v>
      </c>
      <c r="K1199" s="36">
        <v>150000</v>
      </c>
      <c r="L1199" s="34" t="s">
        <v>9764</v>
      </c>
      <c r="M1199" s="6">
        <f t="shared" si="18"/>
        <v>1</v>
      </c>
    </row>
    <row r="1200" spans="1:13" hidden="1">
      <c r="A1200" s="34" t="s">
        <v>27165</v>
      </c>
      <c r="B1200" s="34" t="s">
        <v>28467</v>
      </c>
      <c r="C1200" s="34" t="s">
        <v>6647</v>
      </c>
      <c r="D1200" s="35">
        <v>44046</v>
      </c>
      <c r="E1200" s="34" t="s">
        <v>28468</v>
      </c>
      <c r="F1200" s="34" t="s">
        <v>28298</v>
      </c>
      <c r="G1200" s="36">
        <v>10500</v>
      </c>
      <c r="H1200" s="36">
        <v>10500</v>
      </c>
      <c r="I1200" s="34" t="s">
        <v>9762</v>
      </c>
      <c r="J1200" s="34" t="s">
        <v>9763</v>
      </c>
      <c r="K1200" s="36">
        <v>10500</v>
      </c>
      <c r="L1200" s="34" t="s">
        <v>9764</v>
      </c>
      <c r="M1200" s="6" t="e">
        <f t="shared" si="18"/>
        <v>#VALUE!</v>
      </c>
    </row>
    <row r="1201" spans="1:18" hidden="1">
      <c r="A1201" s="34" t="s">
        <v>27165</v>
      </c>
      <c r="B1201" s="34" t="s">
        <v>28467</v>
      </c>
      <c r="C1201" s="34" t="s">
        <v>6647</v>
      </c>
      <c r="D1201" s="35">
        <v>44046</v>
      </c>
      <c r="E1201" s="34" t="s">
        <v>28468</v>
      </c>
      <c r="F1201" s="34" t="s">
        <v>9875</v>
      </c>
      <c r="G1201" s="36">
        <v>-160500</v>
      </c>
      <c r="H1201" s="36">
        <v>-160500</v>
      </c>
      <c r="I1201" s="34" t="s">
        <v>9762</v>
      </c>
      <c r="J1201" s="34" t="s">
        <v>9763</v>
      </c>
      <c r="K1201" s="36">
        <v>-160500</v>
      </c>
      <c r="L1201" s="34" t="s">
        <v>9764</v>
      </c>
      <c r="M1201" s="6" t="e">
        <f t="shared" si="18"/>
        <v>#VALUE!</v>
      </c>
    </row>
    <row r="1202" spans="1:18" hidden="1">
      <c r="A1202" s="34" t="s">
        <v>27165</v>
      </c>
      <c r="B1202" s="34" t="s">
        <v>28469</v>
      </c>
      <c r="C1202" s="34" t="s">
        <v>7051</v>
      </c>
      <c r="D1202" s="35">
        <v>44046</v>
      </c>
      <c r="E1202" s="34" t="s">
        <v>7052</v>
      </c>
      <c r="F1202" s="34" t="s">
        <v>27336</v>
      </c>
      <c r="G1202" s="36">
        <v>3333</v>
      </c>
      <c r="H1202" s="36">
        <v>3333</v>
      </c>
      <c r="I1202" s="34" t="s">
        <v>9762</v>
      </c>
      <c r="J1202" s="34" t="s">
        <v>9763</v>
      </c>
      <c r="K1202" s="36">
        <v>3333</v>
      </c>
      <c r="L1202" s="34" t="s">
        <v>9764</v>
      </c>
      <c r="M1202" s="6">
        <f t="shared" si="18"/>
        <v>1</v>
      </c>
    </row>
    <row r="1203" spans="1:18" hidden="1">
      <c r="A1203" s="34" t="s">
        <v>27165</v>
      </c>
      <c r="B1203" s="34" t="s">
        <v>28469</v>
      </c>
      <c r="C1203" s="34" t="s">
        <v>7051</v>
      </c>
      <c r="D1203" s="35">
        <v>44046</v>
      </c>
      <c r="E1203" s="34" t="s">
        <v>28470</v>
      </c>
      <c r="F1203" s="34" t="s">
        <v>27336</v>
      </c>
      <c r="G1203" s="36">
        <v>233.31</v>
      </c>
      <c r="H1203" s="36">
        <v>233.31</v>
      </c>
      <c r="I1203" s="34" t="s">
        <v>9762</v>
      </c>
      <c r="J1203" s="34" t="s">
        <v>9763</v>
      </c>
      <c r="K1203" s="36">
        <v>233.31</v>
      </c>
      <c r="L1203" s="34" t="s">
        <v>9764</v>
      </c>
      <c r="M1203" s="6" t="e">
        <f t="shared" si="18"/>
        <v>#VALUE!</v>
      </c>
    </row>
    <row r="1204" spans="1:18" hidden="1">
      <c r="A1204" s="34" t="s">
        <v>27165</v>
      </c>
      <c r="B1204" s="34" t="s">
        <v>28469</v>
      </c>
      <c r="C1204" s="34" t="s">
        <v>7051</v>
      </c>
      <c r="D1204" s="35">
        <v>44046</v>
      </c>
      <c r="E1204" s="34" t="s">
        <v>28470</v>
      </c>
      <c r="F1204" s="34" t="s">
        <v>9875</v>
      </c>
      <c r="G1204" s="36">
        <v>-3566.31</v>
      </c>
      <c r="H1204" s="36">
        <v>-3566.31</v>
      </c>
      <c r="I1204" s="34" t="s">
        <v>9762</v>
      </c>
      <c r="J1204" s="34" t="s">
        <v>9763</v>
      </c>
      <c r="K1204" s="36">
        <v>-3566.31</v>
      </c>
      <c r="L1204" s="34" t="s">
        <v>9764</v>
      </c>
      <c r="M1204" s="6" t="e">
        <f t="shared" si="18"/>
        <v>#VALUE!</v>
      </c>
    </row>
    <row r="1205" spans="1:18" hidden="1">
      <c r="A1205" s="34" t="s">
        <v>27165</v>
      </c>
      <c r="B1205" s="34" t="s">
        <v>28471</v>
      </c>
      <c r="C1205" s="34" t="s">
        <v>5973</v>
      </c>
      <c r="D1205" s="35">
        <v>44046</v>
      </c>
      <c r="E1205" s="34" t="s">
        <v>5974</v>
      </c>
      <c r="F1205" s="34" t="s">
        <v>28472</v>
      </c>
      <c r="G1205" s="36">
        <v>146400</v>
      </c>
      <c r="H1205" s="36">
        <v>146400</v>
      </c>
      <c r="I1205" s="34" t="s">
        <v>9762</v>
      </c>
      <c r="J1205" s="34" t="s">
        <v>9763</v>
      </c>
      <c r="K1205" s="36">
        <v>146400</v>
      </c>
      <c r="L1205" s="34" t="s">
        <v>9764</v>
      </c>
      <c r="M1205" s="6">
        <f t="shared" si="18"/>
        <v>1</v>
      </c>
    </row>
    <row r="1206" spans="1:18">
      <c r="A1206" s="34" t="s">
        <v>27165</v>
      </c>
      <c r="B1206" s="34" t="s">
        <v>28471</v>
      </c>
      <c r="C1206" s="34" t="s">
        <v>5973</v>
      </c>
      <c r="D1206" s="35">
        <v>44046</v>
      </c>
      <c r="E1206" s="34" t="s">
        <v>28473</v>
      </c>
      <c r="F1206" s="34" t="s">
        <v>9875</v>
      </c>
      <c r="G1206" s="36">
        <v>-146400</v>
      </c>
      <c r="H1206" s="36">
        <v>-146400</v>
      </c>
      <c r="I1206" s="34" t="s">
        <v>9762</v>
      </c>
      <c r="J1206" s="34" t="s">
        <v>9763</v>
      </c>
      <c r="K1206" s="36">
        <v>-146400</v>
      </c>
      <c r="L1206" s="34" t="s">
        <v>9764</v>
      </c>
      <c r="M1206" s="6">
        <f t="shared" si="18"/>
        <v>18</v>
      </c>
      <c r="N1206" s="6" t="str">
        <f>MID(E1206,M1206,10)</f>
        <v>PO63000678</v>
      </c>
      <c r="O1206" s="6">
        <f>FIND("-",E1206)</f>
        <v>28</v>
      </c>
      <c r="P1206" s="6" t="str">
        <f>MID(E1206,O1206+1,2)</f>
        <v>1</v>
      </c>
      <c r="Q1206" s="34" t="str">
        <f>C1206</f>
        <v>63CIO1010</v>
      </c>
      <c r="R1206" s="36">
        <f>-G1206</f>
        <v>146400</v>
      </c>
    </row>
    <row r="1207" spans="1:18" hidden="1">
      <c r="A1207" s="34" t="s">
        <v>27165</v>
      </c>
      <c r="B1207" s="34" t="s">
        <v>28474</v>
      </c>
      <c r="C1207" s="34" t="s">
        <v>6788</v>
      </c>
      <c r="D1207" s="35">
        <v>44046</v>
      </c>
      <c r="E1207" s="34" t="s">
        <v>6789</v>
      </c>
      <c r="F1207" s="34" t="s">
        <v>28107</v>
      </c>
      <c r="G1207" s="36">
        <v>26000</v>
      </c>
      <c r="H1207" s="36">
        <v>26000</v>
      </c>
      <c r="I1207" s="34" t="s">
        <v>9762</v>
      </c>
      <c r="J1207" s="34" t="s">
        <v>9763</v>
      </c>
      <c r="K1207" s="36">
        <v>26000</v>
      </c>
      <c r="L1207" s="34" t="s">
        <v>9764</v>
      </c>
      <c r="M1207" s="6">
        <f t="shared" si="18"/>
        <v>1</v>
      </c>
    </row>
    <row r="1208" spans="1:18">
      <c r="A1208" s="34" t="s">
        <v>27165</v>
      </c>
      <c r="B1208" s="34" t="s">
        <v>28474</v>
      </c>
      <c r="C1208" s="34" t="s">
        <v>6788</v>
      </c>
      <c r="D1208" s="35">
        <v>44046</v>
      </c>
      <c r="E1208" s="34" t="s">
        <v>28475</v>
      </c>
      <c r="F1208" s="34" t="s">
        <v>9875</v>
      </c>
      <c r="G1208" s="36">
        <v>-26000</v>
      </c>
      <c r="H1208" s="36">
        <v>-26000</v>
      </c>
      <c r="I1208" s="34" t="s">
        <v>9762</v>
      </c>
      <c r="J1208" s="34" t="s">
        <v>9763</v>
      </c>
      <c r="K1208" s="36">
        <v>-26000</v>
      </c>
      <c r="L1208" s="34" t="s">
        <v>9764</v>
      </c>
      <c r="M1208" s="6">
        <f t="shared" si="18"/>
        <v>18</v>
      </c>
      <c r="N1208" s="6" t="str">
        <f>MID(E1208,M1208,10)</f>
        <v>PO63000521</v>
      </c>
      <c r="O1208" s="6">
        <f>FIND("-",E1208)</f>
        <v>28</v>
      </c>
      <c r="P1208" s="6" t="str">
        <f>MID(E1208,O1208+1,2)</f>
        <v>2</v>
      </c>
      <c r="Q1208" s="34" t="str">
        <f>C1208</f>
        <v>63CIO1011</v>
      </c>
      <c r="R1208" s="36">
        <f>-G1208</f>
        <v>26000</v>
      </c>
    </row>
    <row r="1209" spans="1:18" hidden="1">
      <c r="A1209" s="34" t="s">
        <v>27165</v>
      </c>
      <c r="B1209" s="34" t="s">
        <v>28476</v>
      </c>
      <c r="C1209" s="34" t="s">
        <v>6216</v>
      </c>
      <c r="D1209" s="35">
        <v>44046</v>
      </c>
      <c r="E1209" s="34" t="s">
        <v>6217</v>
      </c>
      <c r="F1209" s="34" t="s">
        <v>28477</v>
      </c>
      <c r="G1209" s="36">
        <v>22000</v>
      </c>
      <c r="H1209" s="36">
        <v>22000</v>
      </c>
      <c r="I1209" s="34" t="s">
        <v>9762</v>
      </c>
      <c r="J1209" s="34" t="s">
        <v>9763</v>
      </c>
      <c r="K1209" s="36">
        <v>22000</v>
      </c>
      <c r="L1209" s="34" t="s">
        <v>9764</v>
      </c>
      <c r="M1209" s="6">
        <f t="shared" si="18"/>
        <v>1</v>
      </c>
    </row>
    <row r="1210" spans="1:18" hidden="1">
      <c r="A1210" s="34" t="s">
        <v>27165</v>
      </c>
      <c r="B1210" s="34" t="s">
        <v>28476</v>
      </c>
      <c r="C1210" s="34" t="s">
        <v>6216</v>
      </c>
      <c r="D1210" s="35">
        <v>44046</v>
      </c>
      <c r="E1210" s="34" t="s">
        <v>28478</v>
      </c>
      <c r="F1210" s="34" t="s">
        <v>28477</v>
      </c>
      <c r="G1210" s="36">
        <v>1540</v>
      </c>
      <c r="H1210" s="36">
        <v>1540</v>
      </c>
      <c r="I1210" s="34" t="s">
        <v>9762</v>
      </c>
      <c r="J1210" s="34" t="s">
        <v>9763</v>
      </c>
      <c r="K1210" s="36">
        <v>1540</v>
      </c>
      <c r="L1210" s="34" t="s">
        <v>9764</v>
      </c>
      <c r="M1210" s="6" t="e">
        <f t="shared" si="18"/>
        <v>#VALUE!</v>
      </c>
    </row>
    <row r="1211" spans="1:18" hidden="1">
      <c r="A1211" s="34" t="s">
        <v>27165</v>
      </c>
      <c r="B1211" s="34" t="s">
        <v>28476</v>
      </c>
      <c r="C1211" s="34" t="s">
        <v>6216</v>
      </c>
      <c r="D1211" s="35">
        <v>44046</v>
      </c>
      <c r="E1211" s="34" t="s">
        <v>28478</v>
      </c>
      <c r="F1211" s="34" t="s">
        <v>9875</v>
      </c>
      <c r="G1211" s="36">
        <v>-23540</v>
      </c>
      <c r="H1211" s="36">
        <v>-23540</v>
      </c>
      <c r="I1211" s="34" t="s">
        <v>9762</v>
      </c>
      <c r="J1211" s="34" t="s">
        <v>9763</v>
      </c>
      <c r="K1211" s="36">
        <v>-23540</v>
      </c>
      <c r="L1211" s="34" t="s">
        <v>9764</v>
      </c>
      <c r="M1211" s="6" t="e">
        <f t="shared" si="18"/>
        <v>#VALUE!</v>
      </c>
    </row>
    <row r="1212" spans="1:18" hidden="1">
      <c r="A1212" s="34" t="s">
        <v>27165</v>
      </c>
      <c r="B1212" s="34" t="s">
        <v>28479</v>
      </c>
      <c r="C1212" s="34" t="s">
        <v>749</v>
      </c>
      <c r="D1212" s="35">
        <v>44046</v>
      </c>
      <c r="E1212" s="34" t="s">
        <v>751</v>
      </c>
      <c r="F1212" s="34" t="s">
        <v>28304</v>
      </c>
      <c r="G1212" s="36">
        <v>30000</v>
      </c>
      <c r="H1212" s="36">
        <v>30000</v>
      </c>
      <c r="I1212" s="34" t="s">
        <v>9762</v>
      </c>
      <c r="J1212" s="34" t="s">
        <v>9763</v>
      </c>
      <c r="K1212" s="36">
        <v>30000</v>
      </c>
      <c r="L1212" s="34" t="s">
        <v>9764</v>
      </c>
      <c r="M1212" s="6">
        <f t="shared" si="18"/>
        <v>1</v>
      </c>
    </row>
    <row r="1213" spans="1:18">
      <c r="A1213" s="34" t="s">
        <v>27165</v>
      </c>
      <c r="B1213" s="34" t="s">
        <v>28479</v>
      </c>
      <c r="C1213" s="34" t="s">
        <v>749</v>
      </c>
      <c r="D1213" s="35">
        <v>44046</v>
      </c>
      <c r="E1213" s="34" t="s">
        <v>28480</v>
      </c>
      <c r="F1213" s="34" t="s">
        <v>9875</v>
      </c>
      <c r="G1213" s="36">
        <v>-30000</v>
      </c>
      <c r="H1213" s="36">
        <v>-30000</v>
      </c>
      <c r="I1213" s="34" t="s">
        <v>9762</v>
      </c>
      <c r="J1213" s="34" t="s">
        <v>9763</v>
      </c>
      <c r="K1213" s="36">
        <v>-30000</v>
      </c>
      <c r="L1213" s="34" t="s">
        <v>9764</v>
      </c>
      <c r="M1213" s="6">
        <f t="shared" si="18"/>
        <v>18</v>
      </c>
      <c r="N1213" s="6" t="str">
        <f>MID(E1213,M1213,10)</f>
        <v>PO63000501</v>
      </c>
      <c r="O1213" s="6">
        <f>FIND("-",E1213)</f>
        <v>28</v>
      </c>
      <c r="P1213" s="6" t="str">
        <f>MID(E1213,O1213+1,2)</f>
        <v>3</v>
      </c>
      <c r="Q1213" s="34" t="str">
        <f>C1213</f>
        <v>63CIO1013</v>
      </c>
      <c r="R1213" s="36">
        <f>-G1213</f>
        <v>30000</v>
      </c>
    </row>
    <row r="1214" spans="1:18" hidden="1">
      <c r="A1214" s="34" t="s">
        <v>27165</v>
      </c>
      <c r="B1214" s="34" t="s">
        <v>28481</v>
      </c>
      <c r="C1214" s="34" t="s">
        <v>860</v>
      </c>
      <c r="D1214" s="35">
        <v>44046</v>
      </c>
      <c r="E1214" s="34" t="s">
        <v>862</v>
      </c>
      <c r="F1214" s="34" t="s">
        <v>28482</v>
      </c>
      <c r="G1214" s="36">
        <v>45000</v>
      </c>
      <c r="H1214" s="36">
        <v>45000</v>
      </c>
      <c r="I1214" s="34" t="s">
        <v>9762</v>
      </c>
      <c r="J1214" s="34" t="s">
        <v>9763</v>
      </c>
      <c r="K1214" s="36">
        <v>45000</v>
      </c>
      <c r="L1214" s="34" t="s">
        <v>9764</v>
      </c>
      <c r="M1214" s="6">
        <f t="shared" si="18"/>
        <v>1</v>
      </c>
    </row>
    <row r="1215" spans="1:18">
      <c r="A1215" s="34" t="s">
        <v>27165</v>
      </c>
      <c r="B1215" s="34" t="s">
        <v>28481</v>
      </c>
      <c r="C1215" s="34" t="s">
        <v>860</v>
      </c>
      <c r="D1215" s="35">
        <v>44046</v>
      </c>
      <c r="E1215" s="34" t="s">
        <v>28483</v>
      </c>
      <c r="F1215" s="34" t="s">
        <v>9875</v>
      </c>
      <c r="G1215" s="36">
        <v>-45000</v>
      </c>
      <c r="H1215" s="36">
        <v>-45000</v>
      </c>
      <c r="I1215" s="34" t="s">
        <v>9762</v>
      </c>
      <c r="J1215" s="34" t="s">
        <v>9763</v>
      </c>
      <c r="K1215" s="36">
        <v>-45000</v>
      </c>
      <c r="L1215" s="34" t="s">
        <v>9764</v>
      </c>
      <c r="M1215" s="6">
        <f t="shared" si="18"/>
        <v>18</v>
      </c>
      <c r="N1215" s="6" t="str">
        <f>MID(E1215,M1215,10)</f>
        <v>PO63000659</v>
      </c>
      <c r="O1215" s="6">
        <f>FIND("-",E1215)</f>
        <v>28</v>
      </c>
      <c r="P1215" s="6" t="str">
        <f>MID(E1215,O1215+1,2)</f>
        <v>1</v>
      </c>
      <c r="Q1215" s="34" t="str">
        <f>C1215</f>
        <v>63CIO1014</v>
      </c>
      <c r="R1215" s="36">
        <f>-G1215</f>
        <v>45000</v>
      </c>
    </row>
    <row r="1216" spans="1:18" hidden="1">
      <c r="A1216" s="34" t="s">
        <v>27165</v>
      </c>
      <c r="B1216" s="34" t="s">
        <v>28484</v>
      </c>
      <c r="C1216" s="34" t="s">
        <v>6186</v>
      </c>
      <c r="D1216" s="35">
        <v>44046</v>
      </c>
      <c r="E1216" s="34" t="s">
        <v>28485</v>
      </c>
      <c r="F1216" s="34" t="s">
        <v>28486</v>
      </c>
      <c r="G1216" s="36">
        <v>125000</v>
      </c>
      <c r="H1216" s="36">
        <v>125000</v>
      </c>
      <c r="I1216" s="34" t="s">
        <v>9762</v>
      </c>
      <c r="J1216" s="34" t="s">
        <v>9763</v>
      </c>
      <c r="K1216" s="36">
        <v>125000</v>
      </c>
      <c r="L1216" s="34" t="s">
        <v>9764</v>
      </c>
      <c r="M1216" s="6">
        <f t="shared" si="18"/>
        <v>1</v>
      </c>
    </row>
    <row r="1217" spans="1:13" hidden="1">
      <c r="A1217" s="34" t="s">
        <v>27165</v>
      </c>
      <c r="B1217" s="34" t="s">
        <v>28484</v>
      </c>
      <c r="C1217" s="34" t="s">
        <v>6186</v>
      </c>
      <c r="D1217" s="35">
        <v>44046</v>
      </c>
      <c r="E1217" s="34" t="s">
        <v>28487</v>
      </c>
      <c r="F1217" s="34" t="s">
        <v>28486</v>
      </c>
      <c r="G1217" s="36">
        <v>8750</v>
      </c>
      <c r="H1217" s="36">
        <v>8750</v>
      </c>
      <c r="I1217" s="34" t="s">
        <v>9762</v>
      </c>
      <c r="J1217" s="34" t="s">
        <v>9763</v>
      </c>
      <c r="K1217" s="36">
        <v>8750</v>
      </c>
      <c r="L1217" s="34" t="s">
        <v>9764</v>
      </c>
      <c r="M1217" s="6" t="e">
        <f t="shared" si="18"/>
        <v>#VALUE!</v>
      </c>
    </row>
    <row r="1218" spans="1:13" hidden="1">
      <c r="A1218" s="34" t="s">
        <v>27165</v>
      </c>
      <c r="B1218" s="34" t="s">
        <v>28484</v>
      </c>
      <c r="C1218" s="34" t="s">
        <v>6186</v>
      </c>
      <c r="D1218" s="35">
        <v>44046</v>
      </c>
      <c r="E1218" s="34" t="s">
        <v>28487</v>
      </c>
      <c r="F1218" s="34" t="s">
        <v>9875</v>
      </c>
      <c r="G1218" s="36">
        <v>-133750</v>
      </c>
      <c r="H1218" s="36">
        <v>-133750</v>
      </c>
      <c r="I1218" s="34" t="s">
        <v>9762</v>
      </c>
      <c r="J1218" s="34" t="s">
        <v>9763</v>
      </c>
      <c r="K1218" s="36">
        <v>-133750</v>
      </c>
      <c r="L1218" s="34" t="s">
        <v>9764</v>
      </c>
      <c r="M1218" s="6" t="e">
        <f t="shared" si="18"/>
        <v>#VALUE!</v>
      </c>
    </row>
    <row r="1219" spans="1:13" hidden="1">
      <c r="A1219" s="34" t="s">
        <v>27165</v>
      </c>
      <c r="B1219" s="34" t="s">
        <v>28488</v>
      </c>
      <c r="C1219" s="34" t="s">
        <v>855</v>
      </c>
      <c r="D1219" s="35">
        <v>44046</v>
      </c>
      <c r="E1219" s="34" t="s">
        <v>857</v>
      </c>
      <c r="F1219" s="34" t="s">
        <v>28463</v>
      </c>
      <c r="G1219" s="36">
        <v>151500</v>
      </c>
      <c r="H1219" s="36">
        <v>151500</v>
      </c>
      <c r="I1219" s="34" t="s">
        <v>9762</v>
      </c>
      <c r="J1219" s="34" t="s">
        <v>9763</v>
      </c>
      <c r="K1219" s="36">
        <v>151500</v>
      </c>
      <c r="L1219" s="34" t="s">
        <v>9764</v>
      </c>
      <c r="M1219" s="6">
        <f t="shared" ref="M1219:M1282" si="19">FIND("PO",E1219)</f>
        <v>1</v>
      </c>
    </row>
    <row r="1220" spans="1:13" hidden="1">
      <c r="A1220" s="34" t="s">
        <v>27165</v>
      </c>
      <c r="B1220" s="34" t="s">
        <v>28488</v>
      </c>
      <c r="C1220" s="34" t="s">
        <v>855</v>
      </c>
      <c r="D1220" s="35">
        <v>44046</v>
      </c>
      <c r="E1220" s="34" t="s">
        <v>28489</v>
      </c>
      <c r="F1220" s="34" t="s">
        <v>9875</v>
      </c>
      <c r="G1220" s="36">
        <v>-151500</v>
      </c>
      <c r="H1220" s="36">
        <v>-151500</v>
      </c>
      <c r="I1220" s="34" t="s">
        <v>9762</v>
      </c>
      <c r="J1220" s="34" t="s">
        <v>9763</v>
      </c>
      <c r="K1220" s="36">
        <v>-151500</v>
      </c>
      <c r="L1220" s="34" t="s">
        <v>9764</v>
      </c>
      <c r="M1220" s="6" t="e">
        <f t="shared" si="19"/>
        <v>#VALUE!</v>
      </c>
    </row>
    <row r="1221" spans="1:13" hidden="1">
      <c r="A1221" s="34" t="s">
        <v>27165</v>
      </c>
      <c r="B1221" s="34" t="s">
        <v>28490</v>
      </c>
      <c r="C1221" s="34" t="s">
        <v>737</v>
      </c>
      <c r="D1221" s="35">
        <v>44046</v>
      </c>
      <c r="E1221" s="34" t="s">
        <v>739</v>
      </c>
      <c r="F1221" s="34" t="s">
        <v>28491</v>
      </c>
      <c r="G1221" s="36">
        <v>176000</v>
      </c>
      <c r="H1221" s="36">
        <v>176000</v>
      </c>
      <c r="I1221" s="34" t="s">
        <v>9762</v>
      </c>
      <c r="J1221" s="34" t="s">
        <v>9763</v>
      </c>
      <c r="K1221" s="36">
        <v>176000</v>
      </c>
      <c r="L1221" s="34" t="s">
        <v>9764</v>
      </c>
      <c r="M1221" s="6">
        <f t="shared" si="19"/>
        <v>1</v>
      </c>
    </row>
    <row r="1222" spans="1:13" hidden="1">
      <c r="A1222" s="34" t="s">
        <v>27165</v>
      </c>
      <c r="B1222" s="34" t="s">
        <v>28490</v>
      </c>
      <c r="C1222" s="34" t="s">
        <v>737</v>
      </c>
      <c r="D1222" s="35">
        <v>44046</v>
      </c>
      <c r="E1222" s="34" t="s">
        <v>28086</v>
      </c>
      <c r="F1222" s="34" t="s">
        <v>28491</v>
      </c>
      <c r="G1222" s="36">
        <v>12320</v>
      </c>
      <c r="H1222" s="36">
        <v>12320</v>
      </c>
      <c r="I1222" s="34" t="s">
        <v>9762</v>
      </c>
      <c r="J1222" s="34" t="s">
        <v>9763</v>
      </c>
      <c r="K1222" s="36">
        <v>12320</v>
      </c>
      <c r="L1222" s="34" t="s">
        <v>9764</v>
      </c>
      <c r="M1222" s="6" t="e">
        <f t="shared" si="19"/>
        <v>#VALUE!</v>
      </c>
    </row>
    <row r="1223" spans="1:13" hidden="1">
      <c r="A1223" s="34" t="s">
        <v>27165</v>
      </c>
      <c r="B1223" s="34" t="s">
        <v>28490</v>
      </c>
      <c r="C1223" s="34" t="s">
        <v>737</v>
      </c>
      <c r="D1223" s="35">
        <v>44046</v>
      </c>
      <c r="E1223" s="34" t="s">
        <v>28086</v>
      </c>
      <c r="F1223" s="34" t="s">
        <v>9875</v>
      </c>
      <c r="G1223" s="36">
        <v>-188320</v>
      </c>
      <c r="H1223" s="36">
        <v>-188320</v>
      </c>
      <c r="I1223" s="34" t="s">
        <v>9762</v>
      </c>
      <c r="J1223" s="34" t="s">
        <v>9763</v>
      </c>
      <c r="K1223" s="36">
        <v>-188320</v>
      </c>
      <c r="L1223" s="34" t="s">
        <v>9764</v>
      </c>
      <c r="M1223" s="6" t="e">
        <f t="shared" si="19"/>
        <v>#VALUE!</v>
      </c>
    </row>
    <row r="1224" spans="1:13" hidden="1">
      <c r="A1224" s="34" t="s">
        <v>27165</v>
      </c>
      <c r="B1224" s="34" t="s">
        <v>28492</v>
      </c>
      <c r="C1224" s="34" t="s">
        <v>741</v>
      </c>
      <c r="D1224" s="35">
        <v>44046</v>
      </c>
      <c r="E1224" s="34" t="s">
        <v>743</v>
      </c>
      <c r="F1224" s="34" t="s">
        <v>28491</v>
      </c>
      <c r="G1224" s="36">
        <v>264000</v>
      </c>
      <c r="H1224" s="36">
        <v>264000</v>
      </c>
      <c r="I1224" s="34" t="s">
        <v>9762</v>
      </c>
      <c r="J1224" s="34" t="s">
        <v>9763</v>
      </c>
      <c r="K1224" s="36">
        <v>264000</v>
      </c>
      <c r="L1224" s="34" t="s">
        <v>9764</v>
      </c>
      <c r="M1224" s="6">
        <f t="shared" si="19"/>
        <v>1</v>
      </c>
    </row>
    <row r="1225" spans="1:13" hidden="1">
      <c r="A1225" s="34" t="s">
        <v>27165</v>
      </c>
      <c r="B1225" s="34" t="s">
        <v>28492</v>
      </c>
      <c r="C1225" s="34" t="s">
        <v>741</v>
      </c>
      <c r="D1225" s="35">
        <v>44046</v>
      </c>
      <c r="E1225" s="34" t="s">
        <v>28105</v>
      </c>
      <c r="F1225" s="34" t="s">
        <v>28491</v>
      </c>
      <c r="G1225" s="36">
        <v>18480</v>
      </c>
      <c r="H1225" s="36">
        <v>18480</v>
      </c>
      <c r="I1225" s="34" t="s">
        <v>9762</v>
      </c>
      <c r="J1225" s="34" t="s">
        <v>9763</v>
      </c>
      <c r="K1225" s="36">
        <v>18480</v>
      </c>
      <c r="L1225" s="34" t="s">
        <v>9764</v>
      </c>
      <c r="M1225" s="6" t="e">
        <f t="shared" si="19"/>
        <v>#VALUE!</v>
      </c>
    </row>
    <row r="1226" spans="1:13" hidden="1">
      <c r="A1226" s="34" t="s">
        <v>27165</v>
      </c>
      <c r="B1226" s="34" t="s">
        <v>28492</v>
      </c>
      <c r="C1226" s="34" t="s">
        <v>741</v>
      </c>
      <c r="D1226" s="35">
        <v>44046</v>
      </c>
      <c r="E1226" s="34" t="s">
        <v>28105</v>
      </c>
      <c r="F1226" s="34" t="s">
        <v>9875</v>
      </c>
      <c r="G1226" s="36">
        <v>-282480</v>
      </c>
      <c r="H1226" s="36">
        <v>-282480</v>
      </c>
      <c r="I1226" s="34" t="s">
        <v>9762</v>
      </c>
      <c r="J1226" s="34" t="s">
        <v>9763</v>
      </c>
      <c r="K1226" s="36">
        <v>-282480</v>
      </c>
      <c r="L1226" s="34" t="s">
        <v>9764</v>
      </c>
      <c r="M1226" s="6" t="e">
        <f t="shared" si="19"/>
        <v>#VALUE!</v>
      </c>
    </row>
    <row r="1227" spans="1:13" hidden="1">
      <c r="A1227" s="34" t="s">
        <v>27165</v>
      </c>
      <c r="B1227" s="34" t="s">
        <v>28493</v>
      </c>
      <c r="C1227" s="34" t="s">
        <v>6854</v>
      </c>
      <c r="D1227" s="35">
        <v>44046</v>
      </c>
      <c r="E1227" s="34" t="s">
        <v>6855</v>
      </c>
      <c r="F1227" s="34" t="s">
        <v>28494</v>
      </c>
      <c r="G1227" s="36">
        <v>187000</v>
      </c>
      <c r="H1227" s="36">
        <v>187000</v>
      </c>
      <c r="I1227" s="34" t="s">
        <v>9762</v>
      </c>
      <c r="J1227" s="34" t="s">
        <v>9763</v>
      </c>
      <c r="K1227" s="36">
        <v>187000</v>
      </c>
      <c r="L1227" s="34" t="s">
        <v>9764</v>
      </c>
      <c r="M1227" s="6">
        <f t="shared" si="19"/>
        <v>1</v>
      </c>
    </row>
    <row r="1228" spans="1:13" hidden="1">
      <c r="A1228" s="34" t="s">
        <v>27165</v>
      </c>
      <c r="B1228" s="34" t="s">
        <v>28493</v>
      </c>
      <c r="C1228" s="34" t="s">
        <v>6854</v>
      </c>
      <c r="D1228" s="35">
        <v>44046</v>
      </c>
      <c r="E1228" s="34" t="s">
        <v>28495</v>
      </c>
      <c r="F1228" s="34" t="s">
        <v>9875</v>
      </c>
      <c r="G1228" s="36">
        <v>-187000</v>
      </c>
      <c r="H1228" s="36">
        <v>-187000</v>
      </c>
      <c r="I1228" s="34" t="s">
        <v>9762</v>
      </c>
      <c r="J1228" s="34" t="s">
        <v>9763</v>
      </c>
      <c r="K1228" s="36">
        <v>-187000</v>
      </c>
      <c r="L1228" s="34" t="s">
        <v>9764</v>
      </c>
      <c r="M1228" s="6" t="e">
        <f t="shared" si="19"/>
        <v>#VALUE!</v>
      </c>
    </row>
    <row r="1229" spans="1:13" hidden="1">
      <c r="A1229" s="34" t="s">
        <v>27165</v>
      </c>
      <c r="B1229" s="34" t="s">
        <v>28496</v>
      </c>
      <c r="C1229" s="34" t="s">
        <v>7509</v>
      </c>
      <c r="D1229" s="35">
        <v>44046</v>
      </c>
      <c r="E1229" s="34" t="s">
        <v>28497</v>
      </c>
      <c r="F1229" s="34" t="s">
        <v>27660</v>
      </c>
      <c r="G1229" s="36">
        <v>467289.72</v>
      </c>
      <c r="H1229" s="36">
        <v>467289.72</v>
      </c>
      <c r="I1229" s="34" t="s">
        <v>9762</v>
      </c>
      <c r="J1229" s="34" t="s">
        <v>9763</v>
      </c>
      <c r="K1229" s="36">
        <v>467289.72</v>
      </c>
      <c r="L1229" s="34" t="s">
        <v>9764</v>
      </c>
      <c r="M1229" s="6">
        <f t="shared" si="19"/>
        <v>1</v>
      </c>
    </row>
    <row r="1230" spans="1:13" hidden="1">
      <c r="A1230" s="34" t="s">
        <v>27165</v>
      </c>
      <c r="B1230" s="34" t="s">
        <v>28496</v>
      </c>
      <c r="C1230" s="34" t="s">
        <v>7509</v>
      </c>
      <c r="D1230" s="35">
        <v>44046</v>
      </c>
      <c r="E1230" s="34" t="s">
        <v>28086</v>
      </c>
      <c r="F1230" s="34" t="s">
        <v>27660</v>
      </c>
      <c r="G1230" s="36">
        <v>32710.28</v>
      </c>
      <c r="H1230" s="36">
        <v>32710.28</v>
      </c>
      <c r="I1230" s="34" t="s">
        <v>9762</v>
      </c>
      <c r="J1230" s="34" t="s">
        <v>9763</v>
      </c>
      <c r="K1230" s="36">
        <v>32710.28</v>
      </c>
      <c r="L1230" s="34" t="s">
        <v>9764</v>
      </c>
      <c r="M1230" s="6" t="e">
        <f t="shared" si="19"/>
        <v>#VALUE!</v>
      </c>
    </row>
    <row r="1231" spans="1:13" hidden="1">
      <c r="A1231" s="34" t="s">
        <v>27165</v>
      </c>
      <c r="B1231" s="34" t="s">
        <v>28496</v>
      </c>
      <c r="C1231" s="34" t="s">
        <v>7509</v>
      </c>
      <c r="D1231" s="35">
        <v>44046</v>
      </c>
      <c r="E1231" s="34" t="s">
        <v>28086</v>
      </c>
      <c r="F1231" s="34" t="s">
        <v>9875</v>
      </c>
      <c r="G1231" s="36">
        <v>-500000</v>
      </c>
      <c r="H1231" s="36">
        <v>-500000</v>
      </c>
      <c r="I1231" s="34" t="s">
        <v>9762</v>
      </c>
      <c r="J1231" s="34" t="s">
        <v>9763</v>
      </c>
      <c r="K1231" s="36">
        <v>-500000</v>
      </c>
      <c r="L1231" s="34" t="s">
        <v>9764</v>
      </c>
      <c r="M1231" s="6" t="e">
        <f t="shared" si="19"/>
        <v>#VALUE!</v>
      </c>
    </row>
    <row r="1232" spans="1:13" hidden="1">
      <c r="A1232" s="34" t="s">
        <v>27165</v>
      </c>
      <c r="B1232" s="34" t="s">
        <v>28498</v>
      </c>
      <c r="C1232" s="34" t="s">
        <v>6152</v>
      </c>
      <c r="D1232" s="35">
        <v>44046</v>
      </c>
      <c r="E1232" s="34" t="s">
        <v>6153</v>
      </c>
      <c r="F1232" s="34" t="s">
        <v>28317</v>
      </c>
      <c r="G1232" s="36">
        <v>145500</v>
      </c>
      <c r="H1232" s="36">
        <v>145500</v>
      </c>
      <c r="I1232" s="34" t="s">
        <v>9762</v>
      </c>
      <c r="J1232" s="34" t="s">
        <v>9763</v>
      </c>
      <c r="K1232" s="36">
        <v>145500</v>
      </c>
      <c r="L1232" s="34" t="s">
        <v>9764</v>
      </c>
      <c r="M1232" s="6">
        <f t="shared" si="19"/>
        <v>1</v>
      </c>
    </row>
    <row r="1233" spans="1:18" hidden="1">
      <c r="A1233" s="34" t="s">
        <v>27165</v>
      </c>
      <c r="B1233" s="34" t="s">
        <v>28498</v>
      </c>
      <c r="C1233" s="34" t="s">
        <v>6152</v>
      </c>
      <c r="D1233" s="35">
        <v>44046</v>
      </c>
      <c r="E1233" s="34" t="s">
        <v>28499</v>
      </c>
      <c r="F1233" s="34" t="s">
        <v>28317</v>
      </c>
      <c r="G1233" s="36">
        <v>10185</v>
      </c>
      <c r="H1233" s="36">
        <v>10185</v>
      </c>
      <c r="I1233" s="34" t="s">
        <v>9762</v>
      </c>
      <c r="J1233" s="34" t="s">
        <v>9763</v>
      </c>
      <c r="K1233" s="36">
        <v>10185</v>
      </c>
      <c r="L1233" s="34" t="s">
        <v>9764</v>
      </c>
      <c r="M1233" s="6" t="e">
        <f t="shared" si="19"/>
        <v>#VALUE!</v>
      </c>
    </row>
    <row r="1234" spans="1:18" hidden="1">
      <c r="A1234" s="34" t="s">
        <v>27165</v>
      </c>
      <c r="B1234" s="34" t="s">
        <v>28498</v>
      </c>
      <c r="C1234" s="34" t="s">
        <v>6152</v>
      </c>
      <c r="D1234" s="35">
        <v>44046</v>
      </c>
      <c r="E1234" s="34" t="s">
        <v>28499</v>
      </c>
      <c r="F1234" s="34" t="s">
        <v>9875</v>
      </c>
      <c r="G1234" s="36">
        <v>-155685</v>
      </c>
      <c r="H1234" s="36">
        <v>-155685</v>
      </c>
      <c r="I1234" s="34" t="s">
        <v>9762</v>
      </c>
      <c r="J1234" s="34" t="s">
        <v>9763</v>
      </c>
      <c r="K1234" s="36">
        <v>-155685</v>
      </c>
      <c r="L1234" s="34" t="s">
        <v>9764</v>
      </c>
      <c r="M1234" s="6" t="e">
        <f t="shared" si="19"/>
        <v>#VALUE!</v>
      </c>
    </row>
    <row r="1235" spans="1:18" hidden="1">
      <c r="A1235" s="34" t="s">
        <v>27165</v>
      </c>
      <c r="B1235" s="34" t="s">
        <v>28500</v>
      </c>
      <c r="C1235" s="34" t="s">
        <v>6491</v>
      </c>
      <c r="D1235" s="35">
        <v>44046</v>
      </c>
      <c r="E1235" s="34" t="s">
        <v>6492</v>
      </c>
      <c r="F1235" s="34" t="s">
        <v>28501</v>
      </c>
      <c r="G1235" s="36">
        <v>22000</v>
      </c>
      <c r="H1235" s="36">
        <v>22000</v>
      </c>
      <c r="I1235" s="34" t="s">
        <v>9762</v>
      </c>
      <c r="J1235" s="34" t="s">
        <v>9763</v>
      </c>
      <c r="K1235" s="36">
        <v>22000</v>
      </c>
      <c r="L1235" s="34" t="s">
        <v>9764</v>
      </c>
      <c r="M1235" s="6">
        <f t="shared" si="19"/>
        <v>1</v>
      </c>
    </row>
    <row r="1236" spans="1:18" hidden="1">
      <c r="A1236" s="34" t="s">
        <v>27165</v>
      </c>
      <c r="B1236" s="34" t="s">
        <v>28500</v>
      </c>
      <c r="C1236" s="34" t="s">
        <v>6491</v>
      </c>
      <c r="D1236" s="35">
        <v>44046</v>
      </c>
      <c r="E1236" s="34" t="s">
        <v>28502</v>
      </c>
      <c r="F1236" s="34" t="s">
        <v>28501</v>
      </c>
      <c r="G1236" s="36">
        <v>1540</v>
      </c>
      <c r="H1236" s="36">
        <v>1540</v>
      </c>
      <c r="I1236" s="34" t="s">
        <v>9762</v>
      </c>
      <c r="J1236" s="34" t="s">
        <v>9763</v>
      </c>
      <c r="K1236" s="36">
        <v>1540</v>
      </c>
      <c r="L1236" s="34" t="s">
        <v>9764</v>
      </c>
      <c r="M1236" s="6" t="e">
        <f t="shared" si="19"/>
        <v>#VALUE!</v>
      </c>
    </row>
    <row r="1237" spans="1:18" hidden="1">
      <c r="A1237" s="34" t="s">
        <v>27165</v>
      </c>
      <c r="B1237" s="34" t="s">
        <v>28500</v>
      </c>
      <c r="C1237" s="34" t="s">
        <v>6491</v>
      </c>
      <c r="D1237" s="35">
        <v>44046</v>
      </c>
      <c r="E1237" s="34" t="s">
        <v>28502</v>
      </c>
      <c r="F1237" s="34" t="s">
        <v>9875</v>
      </c>
      <c r="G1237" s="36">
        <v>-23540</v>
      </c>
      <c r="H1237" s="36">
        <v>-23540</v>
      </c>
      <c r="I1237" s="34" t="s">
        <v>9762</v>
      </c>
      <c r="J1237" s="34" t="s">
        <v>9763</v>
      </c>
      <c r="K1237" s="36">
        <v>-23540</v>
      </c>
      <c r="L1237" s="34" t="s">
        <v>9764</v>
      </c>
      <c r="M1237" s="6" t="e">
        <f t="shared" si="19"/>
        <v>#VALUE!</v>
      </c>
    </row>
    <row r="1238" spans="1:18" hidden="1">
      <c r="A1238" s="34" t="s">
        <v>27165</v>
      </c>
      <c r="B1238" s="34" t="s">
        <v>28503</v>
      </c>
      <c r="C1238" s="34" t="s">
        <v>728</v>
      </c>
      <c r="D1238" s="35">
        <v>44046</v>
      </c>
      <c r="E1238" s="34" t="s">
        <v>730</v>
      </c>
      <c r="F1238" s="34" t="s">
        <v>27545</v>
      </c>
      <c r="G1238" s="36">
        <v>15700</v>
      </c>
      <c r="H1238" s="36">
        <v>15700</v>
      </c>
      <c r="I1238" s="34" t="s">
        <v>9762</v>
      </c>
      <c r="J1238" s="34" t="s">
        <v>9763</v>
      </c>
      <c r="K1238" s="36">
        <v>15700</v>
      </c>
      <c r="L1238" s="34" t="s">
        <v>9764</v>
      </c>
      <c r="M1238" s="6">
        <f t="shared" si="19"/>
        <v>1</v>
      </c>
    </row>
    <row r="1239" spans="1:18">
      <c r="A1239" s="34" t="s">
        <v>27165</v>
      </c>
      <c r="B1239" s="34" t="s">
        <v>28503</v>
      </c>
      <c r="C1239" s="34" t="s">
        <v>728</v>
      </c>
      <c r="D1239" s="35">
        <v>44046</v>
      </c>
      <c r="E1239" s="34" t="s">
        <v>28504</v>
      </c>
      <c r="F1239" s="34" t="s">
        <v>9875</v>
      </c>
      <c r="G1239" s="36">
        <v>-15700</v>
      </c>
      <c r="H1239" s="36">
        <v>-15700</v>
      </c>
      <c r="I1239" s="34" t="s">
        <v>9762</v>
      </c>
      <c r="J1239" s="34" t="s">
        <v>9763</v>
      </c>
      <c r="K1239" s="36">
        <v>-15700</v>
      </c>
      <c r="L1239" s="34" t="s">
        <v>9764</v>
      </c>
      <c r="M1239" s="6">
        <f t="shared" si="19"/>
        <v>18</v>
      </c>
      <c r="N1239" s="6" t="str">
        <f>MID(E1239,M1239,10)</f>
        <v>PO63000470</v>
      </c>
      <c r="O1239" s="6">
        <f>FIND("-",E1239)</f>
        <v>28</v>
      </c>
      <c r="P1239" s="6" t="str">
        <f>MID(E1239,O1239+1,2)</f>
        <v>3</v>
      </c>
      <c r="Q1239" s="34" t="str">
        <f>C1239</f>
        <v>63CIO1023</v>
      </c>
      <c r="R1239" s="36">
        <f>-G1239</f>
        <v>15700</v>
      </c>
    </row>
    <row r="1240" spans="1:18" hidden="1">
      <c r="A1240" s="34" t="s">
        <v>27165</v>
      </c>
      <c r="B1240" s="34" t="s">
        <v>28505</v>
      </c>
      <c r="C1240" s="34" t="s">
        <v>7179</v>
      </c>
      <c r="D1240" s="35">
        <v>44046</v>
      </c>
      <c r="E1240" s="34" t="s">
        <v>7180</v>
      </c>
      <c r="F1240" s="34" t="s">
        <v>27448</v>
      </c>
      <c r="G1240" s="36">
        <v>20000</v>
      </c>
      <c r="H1240" s="36">
        <v>20000</v>
      </c>
      <c r="I1240" s="34" t="s">
        <v>9762</v>
      </c>
      <c r="J1240" s="34" t="s">
        <v>9763</v>
      </c>
      <c r="K1240" s="36">
        <v>20000</v>
      </c>
      <c r="L1240" s="34" t="s">
        <v>9764</v>
      </c>
      <c r="M1240" s="6">
        <f t="shared" si="19"/>
        <v>1</v>
      </c>
    </row>
    <row r="1241" spans="1:18">
      <c r="A1241" s="34" t="s">
        <v>27165</v>
      </c>
      <c r="B1241" s="34" t="s">
        <v>28505</v>
      </c>
      <c r="C1241" s="34" t="s">
        <v>7179</v>
      </c>
      <c r="D1241" s="35">
        <v>44046</v>
      </c>
      <c r="E1241" s="34" t="s">
        <v>28506</v>
      </c>
      <c r="F1241" s="34" t="s">
        <v>9875</v>
      </c>
      <c r="G1241" s="36">
        <v>-20000</v>
      </c>
      <c r="H1241" s="36">
        <v>-20000</v>
      </c>
      <c r="I1241" s="34" t="s">
        <v>9762</v>
      </c>
      <c r="J1241" s="34" t="s">
        <v>9763</v>
      </c>
      <c r="K1241" s="36">
        <v>-20000</v>
      </c>
      <c r="L1241" s="34" t="s">
        <v>9764</v>
      </c>
      <c r="M1241" s="6">
        <f t="shared" si="19"/>
        <v>21</v>
      </c>
      <c r="N1241" s="6" t="str">
        <f>MID(E1241,M1241,10)</f>
        <v>PO63000454</v>
      </c>
      <c r="O1241" s="6">
        <f>FIND("-",E1241)</f>
        <v>31</v>
      </c>
      <c r="P1241" s="6" t="str">
        <f>MID(E1241,O1241+1,2)</f>
        <v>2</v>
      </c>
      <c r="Q1241" s="34" t="str">
        <f>C1241</f>
        <v>63CIO1024</v>
      </c>
      <c r="R1241" s="36">
        <f>-G1241</f>
        <v>20000</v>
      </c>
    </row>
    <row r="1242" spans="1:18" hidden="1">
      <c r="A1242" s="34" t="s">
        <v>27165</v>
      </c>
      <c r="B1242" s="34" t="s">
        <v>28507</v>
      </c>
      <c r="C1242" s="34" t="s">
        <v>6237</v>
      </c>
      <c r="D1242" s="35">
        <v>44046</v>
      </c>
      <c r="E1242" s="34" t="s">
        <v>28508</v>
      </c>
      <c r="F1242" s="34" t="s">
        <v>28509</v>
      </c>
      <c r="G1242" s="36">
        <v>158815</v>
      </c>
      <c r="H1242" s="36">
        <v>158815</v>
      </c>
      <c r="I1242" s="34" t="s">
        <v>9762</v>
      </c>
      <c r="J1242" s="34" t="s">
        <v>9763</v>
      </c>
      <c r="K1242" s="36">
        <v>158815</v>
      </c>
      <c r="L1242" s="34" t="s">
        <v>9764</v>
      </c>
      <c r="M1242" s="6">
        <f t="shared" si="19"/>
        <v>1</v>
      </c>
    </row>
    <row r="1243" spans="1:18" hidden="1">
      <c r="A1243" s="34" t="s">
        <v>27165</v>
      </c>
      <c r="B1243" s="34" t="s">
        <v>28507</v>
      </c>
      <c r="C1243" s="34" t="s">
        <v>6237</v>
      </c>
      <c r="D1243" s="35">
        <v>44046</v>
      </c>
      <c r="E1243" s="34" t="s">
        <v>28510</v>
      </c>
      <c r="F1243" s="34" t="s">
        <v>28509</v>
      </c>
      <c r="G1243" s="36">
        <v>11117.05</v>
      </c>
      <c r="H1243" s="36">
        <v>11117.05</v>
      </c>
      <c r="I1243" s="34" t="s">
        <v>9762</v>
      </c>
      <c r="J1243" s="34" t="s">
        <v>9763</v>
      </c>
      <c r="K1243" s="36">
        <v>11117.05</v>
      </c>
      <c r="L1243" s="34" t="s">
        <v>9764</v>
      </c>
      <c r="M1243" s="6" t="e">
        <f t="shared" si="19"/>
        <v>#VALUE!</v>
      </c>
    </row>
    <row r="1244" spans="1:18" hidden="1">
      <c r="A1244" s="34" t="s">
        <v>27165</v>
      </c>
      <c r="B1244" s="34" t="s">
        <v>28507</v>
      </c>
      <c r="C1244" s="34" t="s">
        <v>6237</v>
      </c>
      <c r="D1244" s="35">
        <v>44046</v>
      </c>
      <c r="E1244" s="34" t="s">
        <v>28510</v>
      </c>
      <c r="F1244" s="34" t="s">
        <v>9875</v>
      </c>
      <c r="G1244" s="36">
        <v>-169932.05</v>
      </c>
      <c r="H1244" s="36">
        <v>-169932.05</v>
      </c>
      <c r="I1244" s="34" t="s">
        <v>9762</v>
      </c>
      <c r="J1244" s="34" t="s">
        <v>9763</v>
      </c>
      <c r="K1244" s="36">
        <v>-169932.05</v>
      </c>
      <c r="L1244" s="34" t="s">
        <v>9764</v>
      </c>
      <c r="M1244" s="6" t="e">
        <f t="shared" si="19"/>
        <v>#VALUE!</v>
      </c>
    </row>
    <row r="1245" spans="1:18" hidden="1">
      <c r="A1245" s="34" t="s">
        <v>27165</v>
      </c>
      <c r="B1245" s="34" t="s">
        <v>28511</v>
      </c>
      <c r="C1245" s="34" t="s">
        <v>827</v>
      </c>
      <c r="D1245" s="35">
        <v>44046</v>
      </c>
      <c r="E1245" s="34" t="s">
        <v>829</v>
      </c>
      <c r="F1245" s="34" t="s">
        <v>28512</v>
      </c>
      <c r="G1245" s="36">
        <v>127775</v>
      </c>
      <c r="H1245" s="36">
        <v>127775</v>
      </c>
      <c r="I1245" s="34" t="s">
        <v>9762</v>
      </c>
      <c r="J1245" s="34" t="s">
        <v>9763</v>
      </c>
      <c r="K1245" s="36">
        <v>127775</v>
      </c>
      <c r="L1245" s="34" t="s">
        <v>9764</v>
      </c>
      <c r="M1245" s="6">
        <f t="shared" si="19"/>
        <v>1</v>
      </c>
    </row>
    <row r="1246" spans="1:18" hidden="1">
      <c r="A1246" s="34" t="s">
        <v>27165</v>
      </c>
      <c r="B1246" s="34" t="s">
        <v>28511</v>
      </c>
      <c r="C1246" s="34" t="s">
        <v>827</v>
      </c>
      <c r="D1246" s="35">
        <v>44046</v>
      </c>
      <c r="E1246" s="34" t="s">
        <v>28513</v>
      </c>
      <c r="F1246" s="34" t="s">
        <v>28512</v>
      </c>
      <c r="G1246" s="36">
        <v>8944.25</v>
      </c>
      <c r="H1246" s="36">
        <v>8944.25</v>
      </c>
      <c r="I1246" s="34" t="s">
        <v>9762</v>
      </c>
      <c r="J1246" s="34" t="s">
        <v>9763</v>
      </c>
      <c r="K1246" s="36">
        <v>8944.25</v>
      </c>
      <c r="L1246" s="34" t="s">
        <v>9764</v>
      </c>
      <c r="M1246" s="6" t="e">
        <f t="shared" si="19"/>
        <v>#VALUE!</v>
      </c>
    </row>
    <row r="1247" spans="1:18" hidden="1">
      <c r="A1247" s="34" t="s">
        <v>27165</v>
      </c>
      <c r="B1247" s="34" t="s">
        <v>28511</v>
      </c>
      <c r="C1247" s="34" t="s">
        <v>827</v>
      </c>
      <c r="D1247" s="35">
        <v>44046</v>
      </c>
      <c r="E1247" s="34" t="s">
        <v>28513</v>
      </c>
      <c r="F1247" s="34" t="s">
        <v>9875</v>
      </c>
      <c r="G1247" s="36">
        <v>-136719.25</v>
      </c>
      <c r="H1247" s="36">
        <v>-136719.25</v>
      </c>
      <c r="I1247" s="34" t="s">
        <v>9762</v>
      </c>
      <c r="J1247" s="34" t="s">
        <v>9763</v>
      </c>
      <c r="K1247" s="36">
        <v>-136719.25</v>
      </c>
      <c r="L1247" s="34" t="s">
        <v>9764</v>
      </c>
      <c r="M1247" s="6" t="e">
        <f t="shared" si="19"/>
        <v>#VALUE!</v>
      </c>
    </row>
    <row r="1248" spans="1:18" hidden="1">
      <c r="A1248" s="34" t="s">
        <v>27165</v>
      </c>
      <c r="B1248" s="34" t="s">
        <v>28514</v>
      </c>
      <c r="C1248" s="34" t="s">
        <v>724</v>
      </c>
      <c r="D1248" s="35">
        <v>44046</v>
      </c>
      <c r="E1248" s="34" t="s">
        <v>726</v>
      </c>
      <c r="F1248" s="34" t="s">
        <v>27699</v>
      </c>
      <c r="G1248" s="36">
        <v>209000</v>
      </c>
      <c r="H1248" s="36">
        <v>209000</v>
      </c>
      <c r="I1248" s="34" t="s">
        <v>9762</v>
      </c>
      <c r="J1248" s="34" t="s">
        <v>9763</v>
      </c>
      <c r="K1248" s="36">
        <v>209000</v>
      </c>
      <c r="L1248" s="34" t="s">
        <v>9764</v>
      </c>
      <c r="M1248" s="6">
        <f t="shared" si="19"/>
        <v>1</v>
      </c>
    </row>
    <row r="1249" spans="1:18" hidden="1">
      <c r="A1249" s="34" t="s">
        <v>27165</v>
      </c>
      <c r="B1249" s="34" t="s">
        <v>28514</v>
      </c>
      <c r="C1249" s="34" t="s">
        <v>724</v>
      </c>
      <c r="D1249" s="35">
        <v>44046</v>
      </c>
      <c r="E1249" s="34" t="s">
        <v>28515</v>
      </c>
      <c r="F1249" s="34" t="s">
        <v>9875</v>
      </c>
      <c r="G1249" s="36">
        <v>-209000</v>
      </c>
      <c r="H1249" s="36">
        <v>-209000</v>
      </c>
      <c r="I1249" s="34" t="s">
        <v>9762</v>
      </c>
      <c r="J1249" s="34" t="s">
        <v>9763</v>
      </c>
      <c r="K1249" s="36">
        <v>-209000</v>
      </c>
      <c r="L1249" s="34" t="s">
        <v>9764</v>
      </c>
      <c r="M1249" s="6" t="e">
        <f t="shared" si="19"/>
        <v>#VALUE!</v>
      </c>
    </row>
    <row r="1250" spans="1:18" hidden="1">
      <c r="A1250" s="34" t="s">
        <v>27165</v>
      </c>
      <c r="B1250" s="34" t="s">
        <v>28516</v>
      </c>
      <c r="C1250" s="34" t="s">
        <v>6202</v>
      </c>
      <c r="D1250" s="35">
        <v>44046</v>
      </c>
      <c r="E1250" s="34" t="s">
        <v>6203</v>
      </c>
      <c r="F1250" s="34" t="s">
        <v>28517</v>
      </c>
      <c r="G1250" s="36">
        <v>25000</v>
      </c>
      <c r="H1250" s="36">
        <v>25000</v>
      </c>
      <c r="I1250" s="34" t="s">
        <v>9762</v>
      </c>
      <c r="J1250" s="34" t="s">
        <v>9763</v>
      </c>
      <c r="K1250" s="36">
        <v>25000</v>
      </c>
      <c r="L1250" s="34" t="s">
        <v>9764</v>
      </c>
      <c r="M1250" s="6">
        <f t="shared" si="19"/>
        <v>1</v>
      </c>
    </row>
    <row r="1251" spans="1:18">
      <c r="A1251" s="34" t="s">
        <v>27165</v>
      </c>
      <c r="B1251" s="34" t="s">
        <v>28516</v>
      </c>
      <c r="C1251" s="34" t="s">
        <v>6202</v>
      </c>
      <c r="D1251" s="35">
        <v>44046</v>
      </c>
      <c r="E1251" s="34" t="s">
        <v>28518</v>
      </c>
      <c r="F1251" s="34" t="s">
        <v>9875</v>
      </c>
      <c r="G1251" s="36">
        <v>-25000</v>
      </c>
      <c r="H1251" s="36">
        <v>-25000</v>
      </c>
      <c r="I1251" s="34" t="s">
        <v>9762</v>
      </c>
      <c r="J1251" s="34" t="s">
        <v>9763</v>
      </c>
      <c r="K1251" s="36">
        <v>-25000</v>
      </c>
      <c r="L1251" s="34" t="s">
        <v>9764</v>
      </c>
      <c r="M1251" s="6">
        <f t="shared" si="19"/>
        <v>18</v>
      </c>
      <c r="N1251" s="6" t="str">
        <f>MID(E1251,M1251,10)</f>
        <v>PO63000635</v>
      </c>
      <c r="O1251" s="6">
        <f>FIND("-",E1251)</f>
        <v>28</v>
      </c>
      <c r="P1251" s="6" t="str">
        <f>MID(E1251,O1251+1,2)</f>
        <v>1</v>
      </c>
      <c r="Q1251" s="34" t="str">
        <f>C1251</f>
        <v>63CIO1028</v>
      </c>
      <c r="R1251" s="36">
        <f>-G1251</f>
        <v>25000</v>
      </c>
    </row>
    <row r="1252" spans="1:18" hidden="1">
      <c r="A1252" s="34" t="s">
        <v>27165</v>
      </c>
      <c r="B1252" s="34" t="s">
        <v>28519</v>
      </c>
      <c r="C1252" s="34" t="s">
        <v>6204</v>
      </c>
      <c r="D1252" s="35">
        <v>44046</v>
      </c>
      <c r="E1252" s="34" t="s">
        <v>28520</v>
      </c>
      <c r="F1252" s="34" t="s">
        <v>28521</v>
      </c>
      <c r="G1252" s="36">
        <v>136250</v>
      </c>
      <c r="H1252" s="36">
        <v>136250</v>
      </c>
      <c r="I1252" s="34" t="s">
        <v>9762</v>
      </c>
      <c r="J1252" s="34" t="s">
        <v>9763</v>
      </c>
      <c r="K1252" s="36">
        <v>136250</v>
      </c>
      <c r="L1252" s="34" t="s">
        <v>9764</v>
      </c>
      <c r="M1252" s="6">
        <f t="shared" si="19"/>
        <v>1</v>
      </c>
    </row>
    <row r="1253" spans="1:18" hidden="1">
      <c r="A1253" s="34" t="s">
        <v>27165</v>
      </c>
      <c r="B1253" s="34" t="s">
        <v>28519</v>
      </c>
      <c r="C1253" s="34" t="s">
        <v>6204</v>
      </c>
      <c r="D1253" s="35">
        <v>44046</v>
      </c>
      <c r="E1253" s="34" t="s">
        <v>28522</v>
      </c>
      <c r="F1253" s="34" t="s">
        <v>28521</v>
      </c>
      <c r="G1253" s="36">
        <v>9537.5</v>
      </c>
      <c r="H1253" s="36">
        <v>9537.5</v>
      </c>
      <c r="I1253" s="34" t="s">
        <v>9762</v>
      </c>
      <c r="J1253" s="34" t="s">
        <v>9763</v>
      </c>
      <c r="K1253" s="36">
        <v>9537.5</v>
      </c>
      <c r="L1253" s="34" t="s">
        <v>9764</v>
      </c>
      <c r="M1253" s="6" t="e">
        <f t="shared" si="19"/>
        <v>#VALUE!</v>
      </c>
    </row>
    <row r="1254" spans="1:18" hidden="1">
      <c r="A1254" s="34" t="s">
        <v>27165</v>
      </c>
      <c r="B1254" s="34" t="s">
        <v>28519</v>
      </c>
      <c r="C1254" s="34" t="s">
        <v>6204</v>
      </c>
      <c r="D1254" s="35">
        <v>44046</v>
      </c>
      <c r="E1254" s="34" t="s">
        <v>28522</v>
      </c>
      <c r="F1254" s="34" t="s">
        <v>9875</v>
      </c>
      <c r="G1254" s="36">
        <v>-145787.5</v>
      </c>
      <c r="H1254" s="36">
        <v>-145787.5</v>
      </c>
      <c r="I1254" s="34" t="s">
        <v>9762</v>
      </c>
      <c r="J1254" s="34" t="s">
        <v>9763</v>
      </c>
      <c r="K1254" s="36">
        <v>-145787.5</v>
      </c>
      <c r="L1254" s="34" t="s">
        <v>9764</v>
      </c>
      <c r="M1254" s="6" t="e">
        <f t="shared" si="19"/>
        <v>#VALUE!</v>
      </c>
    </row>
    <row r="1255" spans="1:18" hidden="1">
      <c r="A1255" s="34" t="s">
        <v>27165</v>
      </c>
      <c r="B1255" s="34" t="s">
        <v>28523</v>
      </c>
      <c r="C1255" s="34" t="s">
        <v>6605</v>
      </c>
      <c r="D1255" s="35">
        <v>44046</v>
      </c>
      <c r="E1255" s="34" t="s">
        <v>6606</v>
      </c>
      <c r="F1255" s="34" t="s">
        <v>28524</v>
      </c>
      <c r="G1255" s="36">
        <v>55000</v>
      </c>
      <c r="H1255" s="36">
        <v>55000</v>
      </c>
      <c r="I1255" s="34" t="s">
        <v>9762</v>
      </c>
      <c r="J1255" s="34" t="s">
        <v>9763</v>
      </c>
      <c r="K1255" s="36">
        <v>55000</v>
      </c>
      <c r="L1255" s="34" t="s">
        <v>9764</v>
      </c>
      <c r="M1255" s="6">
        <f t="shared" si="19"/>
        <v>1</v>
      </c>
    </row>
    <row r="1256" spans="1:18" hidden="1">
      <c r="A1256" s="34" t="s">
        <v>27165</v>
      </c>
      <c r="B1256" s="34" t="s">
        <v>28523</v>
      </c>
      <c r="C1256" s="34" t="s">
        <v>6605</v>
      </c>
      <c r="D1256" s="35">
        <v>44046</v>
      </c>
      <c r="E1256" s="34" t="s">
        <v>28369</v>
      </c>
      <c r="F1256" s="34" t="s">
        <v>28524</v>
      </c>
      <c r="G1256" s="36">
        <v>3850</v>
      </c>
      <c r="H1256" s="36">
        <v>3850</v>
      </c>
      <c r="I1256" s="34" t="s">
        <v>9762</v>
      </c>
      <c r="J1256" s="34" t="s">
        <v>9763</v>
      </c>
      <c r="K1256" s="36">
        <v>3850</v>
      </c>
      <c r="L1256" s="34" t="s">
        <v>9764</v>
      </c>
      <c r="M1256" s="6" t="e">
        <f t="shared" si="19"/>
        <v>#VALUE!</v>
      </c>
    </row>
    <row r="1257" spans="1:18" hidden="1">
      <c r="A1257" s="34" t="s">
        <v>27165</v>
      </c>
      <c r="B1257" s="34" t="s">
        <v>28523</v>
      </c>
      <c r="C1257" s="34" t="s">
        <v>6605</v>
      </c>
      <c r="D1257" s="35">
        <v>44046</v>
      </c>
      <c r="E1257" s="34" t="s">
        <v>28369</v>
      </c>
      <c r="F1257" s="34" t="s">
        <v>9875</v>
      </c>
      <c r="G1257" s="36">
        <v>-58850</v>
      </c>
      <c r="H1257" s="36">
        <v>-58850</v>
      </c>
      <c r="I1257" s="34" t="s">
        <v>9762</v>
      </c>
      <c r="J1257" s="34" t="s">
        <v>9763</v>
      </c>
      <c r="K1257" s="36">
        <v>-58850</v>
      </c>
      <c r="L1257" s="34" t="s">
        <v>9764</v>
      </c>
      <c r="M1257" s="6" t="e">
        <f t="shared" si="19"/>
        <v>#VALUE!</v>
      </c>
    </row>
    <row r="1258" spans="1:18" hidden="1">
      <c r="A1258" s="34" t="s">
        <v>27165</v>
      </c>
      <c r="B1258" s="34" t="s">
        <v>28525</v>
      </c>
      <c r="C1258" s="34" t="s">
        <v>28526</v>
      </c>
      <c r="D1258" s="35">
        <v>44046</v>
      </c>
      <c r="E1258" s="34" t="s">
        <v>28527</v>
      </c>
      <c r="F1258" s="34" t="s">
        <v>28528</v>
      </c>
      <c r="G1258" s="36">
        <v>115750</v>
      </c>
      <c r="H1258" s="36">
        <v>115750</v>
      </c>
      <c r="I1258" s="34" t="s">
        <v>9762</v>
      </c>
      <c r="J1258" s="34" t="s">
        <v>9763</v>
      </c>
      <c r="K1258" s="36">
        <v>115750</v>
      </c>
      <c r="L1258" s="34" t="s">
        <v>9764</v>
      </c>
      <c r="M1258" s="6">
        <f t="shared" si="19"/>
        <v>1</v>
      </c>
    </row>
    <row r="1259" spans="1:18" hidden="1">
      <c r="A1259" s="34" t="s">
        <v>27165</v>
      </c>
      <c r="B1259" s="34" t="s">
        <v>28525</v>
      </c>
      <c r="C1259" s="34" t="s">
        <v>28526</v>
      </c>
      <c r="D1259" s="35">
        <v>44046</v>
      </c>
      <c r="E1259" s="34" t="s">
        <v>28529</v>
      </c>
      <c r="F1259" s="34" t="s">
        <v>28528</v>
      </c>
      <c r="G1259" s="36">
        <v>8102.5</v>
      </c>
      <c r="H1259" s="36">
        <v>8102.5</v>
      </c>
      <c r="I1259" s="34" t="s">
        <v>9762</v>
      </c>
      <c r="J1259" s="34" t="s">
        <v>9763</v>
      </c>
      <c r="K1259" s="36">
        <v>8102.5</v>
      </c>
      <c r="L1259" s="34" t="s">
        <v>9764</v>
      </c>
      <c r="M1259" s="6" t="e">
        <f t="shared" si="19"/>
        <v>#VALUE!</v>
      </c>
    </row>
    <row r="1260" spans="1:18" hidden="1">
      <c r="A1260" s="34" t="s">
        <v>27165</v>
      </c>
      <c r="B1260" s="34" t="s">
        <v>28525</v>
      </c>
      <c r="C1260" s="34" t="s">
        <v>28526</v>
      </c>
      <c r="D1260" s="35">
        <v>44046</v>
      </c>
      <c r="E1260" s="34" t="s">
        <v>28529</v>
      </c>
      <c r="F1260" s="34" t="s">
        <v>9875</v>
      </c>
      <c r="G1260" s="36">
        <v>-123852.5</v>
      </c>
      <c r="H1260" s="36">
        <v>-123852.5</v>
      </c>
      <c r="I1260" s="34" t="s">
        <v>9762</v>
      </c>
      <c r="J1260" s="34" t="s">
        <v>9763</v>
      </c>
      <c r="K1260" s="36">
        <v>-123852.5</v>
      </c>
      <c r="L1260" s="34" t="s">
        <v>9764</v>
      </c>
      <c r="M1260" s="6" t="e">
        <f t="shared" si="19"/>
        <v>#VALUE!</v>
      </c>
    </row>
    <row r="1261" spans="1:18" hidden="1">
      <c r="A1261" s="34" t="s">
        <v>27165</v>
      </c>
      <c r="B1261" s="34" t="s">
        <v>28530</v>
      </c>
      <c r="C1261" s="34" t="s">
        <v>6701</v>
      </c>
      <c r="D1261" s="35">
        <v>44046</v>
      </c>
      <c r="E1261" s="34" t="s">
        <v>6702</v>
      </c>
      <c r="F1261" s="34" t="s">
        <v>28531</v>
      </c>
      <c r="G1261" s="36">
        <v>1790</v>
      </c>
      <c r="H1261" s="36">
        <v>1790</v>
      </c>
      <c r="I1261" s="34" t="s">
        <v>9762</v>
      </c>
      <c r="J1261" s="34" t="s">
        <v>9763</v>
      </c>
      <c r="K1261" s="36">
        <v>1790</v>
      </c>
      <c r="L1261" s="34" t="s">
        <v>9764</v>
      </c>
      <c r="M1261" s="6">
        <f t="shared" si="19"/>
        <v>1</v>
      </c>
    </row>
    <row r="1262" spans="1:18" hidden="1">
      <c r="A1262" s="34" t="s">
        <v>27165</v>
      </c>
      <c r="B1262" s="34" t="s">
        <v>28530</v>
      </c>
      <c r="C1262" s="34" t="s">
        <v>6701</v>
      </c>
      <c r="D1262" s="35">
        <v>44046</v>
      </c>
      <c r="E1262" s="34" t="s">
        <v>28532</v>
      </c>
      <c r="F1262" s="34" t="s">
        <v>28531</v>
      </c>
      <c r="G1262" s="36">
        <v>125.3</v>
      </c>
      <c r="H1262" s="36">
        <v>125.3</v>
      </c>
      <c r="I1262" s="34" t="s">
        <v>9762</v>
      </c>
      <c r="J1262" s="34" t="s">
        <v>9763</v>
      </c>
      <c r="K1262" s="36">
        <v>125.3</v>
      </c>
      <c r="L1262" s="34" t="s">
        <v>9764</v>
      </c>
      <c r="M1262" s="6" t="e">
        <f t="shared" si="19"/>
        <v>#VALUE!</v>
      </c>
    </row>
    <row r="1263" spans="1:18" hidden="1">
      <c r="A1263" s="34" t="s">
        <v>27165</v>
      </c>
      <c r="B1263" s="34" t="s">
        <v>28530</v>
      </c>
      <c r="C1263" s="34" t="s">
        <v>6701</v>
      </c>
      <c r="D1263" s="35">
        <v>44046</v>
      </c>
      <c r="E1263" s="34" t="s">
        <v>6702</v>
      </c>
      <c r="F1263" s="34" t="s">
        <v>28533</v>
      </c>
      <c r="G1263" s="36">
        <v>48140</v>
      </c>
      <c r="H1263" s="36">
        <v>48140</v>
      </c>
      <c r="I1263" s="34" t="s">
        <v>9762</v>
      </c>
      <c r="J1263" s="34" t="s">
        <v>9763</v>
      </c>
      <c r="K1263" s="36">
        <v>48140</v>
      </c>
      <c r="L1263" s="34" t="s">
        <v>9764</v>
      </c>
      <c r="M1263" s="6">
        <f t="shared" si="19"/>
        <v>1</v>
      </c>
    </row>
    <row r="1264" spans="1:18" hidden="1">
      <c r="A1264" s="34" t="s">
        <v>27165</v>
      </c>
      <c r="B1264" s="34" t="s">
        <v>28530</v>
      </c>
      <c r="C1264" s="34" t="s">
        <v>6701</v>
      </c>
      <c r="D1264" s="35">
        <v>44046</v>
      </c>
      <c r="E1264" s="34" t="s">
        <v>28532</v>
      </c>
      <c r="F1264" s="34" t="s">
        <v>28533</v>
      </c>
      <c r="G1264" s="36">
        <v>3369.8</v>
      </c>
      <c r="H1264" s="36">
        <v>3369.8</v>
      </c>
      <c r="I1264" s="34" t="s">
        <v>9762</v>
      </c>
      <c r="J1264" s="34" t="s">
        <v>9763</v>
      </c>
      <c r="K1264" s="36">
        <v>3369.8</v>
      </c>
      <c r="L1264" s="34" t="s">
        <v>9764</v>
      </c>
      <c r="M1264" s="6" t="e">
        <f t="shared" si="19"/>
        <v>#VALUE!</v>
      </c>
    </row>
    <row r="1265" spans="1:18" hidden="1">
      <c r="A1265" s="34" t="s">
        <v>27165</v>
      </c>
      <c r="B1265" s="34" t="s">
        <v>28530</v>
      </c>
      <c r="C1265" s="34" t="s">
        <v>6701</v>
      </c>
      <c r="D1265" s="35">
        <v>44046</v>
      </c>
      <c r="E1265" s="34" t="s">
        <v>28532</v>
      </c>
      <c r="F1265" s="34" t="s">
        <v>9875</v>
      </c>
      <c r="G1265" s="36">
        <v>-53425.1</v>
      </c>
      <c r="H1265" s="36">
        <v>-53425.1</v>
      </c>
      <c r="I1265" s="34" t="s">
        <v>9762</v>
      </c>
      <c r="J1265" s="34" t="s">
        <v>9763</v>
      </c>
      <c r="K1265" s="36">
        <v>-53425.1</v>
      </c>
      <c r="L1265" s="34" t="s">
        <v>9764</v>
      </c>
      <c r="M1265" s="6" t="e">
        <f t="shared" si="19"/>
        <v>#VALUE!</v>
      </c>
    </row>
    <row r="1266" spans="1:18" hidden="1">
      <c r="A1266" s="34" t="s">
        <v>27165</v>
      </c>
      <c r="B1266" s="34" t="s">
        <v>28534</v>
      </c>
      <c r="C1266" s="34" t="s">
        <v>6728</v>
      </c>
      <c r="D1266" s="35">
        <v>44046</v>
      </c>
      <c r="E1266" s="34" t="s">
        <v>6729</v>
      </c>
      <c r="F1266" s="34" t="s">
        <v>27339</v>
      </c>
      <c r="G1266" s="36">
        <v>100000</v>
      </c>
      <c r="H1266" s="36">
        <v>100000</v>
      </c>
      <c r="I1266" s="34" t="s">
        <v>9762</v>
      </c>
      <c r="J1266" s="34" t="s">
        <v>9763</v>
      </c>
      <c r="K1266" s="36">
        <v>100000</v>
      </c>
      <c r="L1266" s="34" t="s">
        <v>9764</v>
      </c>
      <c r="M1266" s="6">
        <f t="shared" si="19"/>
        <v>1</v>
      </c>
    </row>
    <row r="1267" spans="1:18">
      <c r="A1267" s="34" t="s">
        <v>27165</v>
      </c>
      <c r="B1267" s="34" t="s">
        <v>28534</v>
      </c>
      <c r="C1267" s="34" t="s">
        <v>6728</v>
      </c>
      <c r="D1267" s="35">
        <v>44046</v>
      </c>
      <c r="E1267" s="34" t="s">
        <v>28535</v>
      </c>
      <c r="F1267" s="34" t="s">
        <v>9875</v>
      </c>
      <c r="G1267" s="36">
        <v>-100000</v>
      </c>
      <c r="H1267" s="36">
        <v>-100000</v>
      </c>
      <c r="I1267" s="34" t="s">
        <v>9762</v>
      </c>
      <c r="J1267" s="34" t="s">
        <v>9763</v>
      </c>
      <c r="K1267" s="36">
        <v>-100000</v>
      </c>
      <c r="L1267" s="34" t="s">
        <v>9764</v>
      </c>
      <c r="M1267" s="6">
        <f t="shared" si="19"/>
        <v>18</v>
      </c>
      <c r="N1267" s="6" t="str">
        <f>MID(E1267,M1267,10)</f>
        <v>PO63000528</v>
      </c>
      <c r="O1267" s="6">
        <f>FIND("-",E1267)</f>
        <v>28</v>
      </c>
      <c r="P1267" s="6" t="str">
        <f>MID(E1267,O1267+1,2)</f>
        <v>1</v>
      </c>
      <c r="Q1267" s="34" t="str">
        <f>C1267</f>
        <v>63CIO1033</v>
      </c>
      <c r="R1267" s="36">
        <f>-G1267</f>
        <v>100000</v>
      </c>
    </row>
    <row r="1268" spans="1:18" hidden="1">
      <c r="A1268" s="34" t="s">
        <v>27165</v>
      </c>
      <c r="B1268" s="34" t="s">
        <v>28536</v>
      </c>
      <c r="C1268" s="34" t="s">
        <v>6950</v>
      </c>
      <c r="D1268" s="35">
        <v>44046</v>
      </c>
      <c r="E1268" s="34" t="s">
        <v>28537</v>
      </c>
      <c r="F1268" s="34" t="s">
        <v>27999</v>
      </c>
      <c r="G1268" s="36">
        <v>921800</v>
      </c>
      <c r="H1268" s="36">
        <v>921800</v>
      </c>
      <c r="I1268" s="34" t="s">
        <v>9762</v>
      </c>
      <c r="J1268" s="34" t="s">
        <v>9763</v>
      </c>
      <c r="K1268" s="36">
        <v>921800</v>
      </c>
      <c r="L1268" s="34" t="s">
        <v>9764</v>
      </c>
      <c r="M1268" s="6">
        <f t="shared" si="19"/>
        <v>1</v>
      </c>
    </row>
    <row r="1269" spans="1:18" hidden="1">
      <c r="A1269" s="34" t="s">
        <v>27165</v>
      </c>
      <c r="B1269" s="34" t="s">
        <v>28536</v>
      </c>
      <c r="C1269" s="34" t="s">
        <v>6950</v>
      </c>
      <c r="D1269" s="35">
        <v>44046</v>
      </c>
      <c r="E1269" s="34" t="s">
        <v>28538</v>
      </c>
      <c r="F1269" s="34" t="s">
        <v>27999</v>
      </c>
      <c r="G1269" s="36">
        <v>64526</v>
      </c>
      <c r="H1269" s="36">
        <v>64526</v>
      </c>
      <c r="I1269" s="34" t="s">
        <v>9762</v>
      </c>
      <c r="J1269" s="34" t="s">
        <v>9763</v>
      </c>
      <c r="K1269" s="36">
        <v>64526</v>
      </c>
      <c r="L1269" s="34" t="s">
        <v>9764</v>
      </c>
      <c r="M1269" s="6" t="e">
        <f t="shared" si="19"/>
        <v>#VALUE!</v>
      </c>
    </row>
    <row r="1270" spans="1:18" hidden="1">
      <c r="A1270" s="34" t="s">
        <v>27165</v>
      </c>
      <c r="B1270" s="34" t="s">
        <v>28536</v>
      </c>
      <c r="C1270" s="34" t="s">
        <v>6950</v>
      </c>
      <c r="D1270" s="35">
        <v>44046</v>
      </c>
      <c r="E1270" s="34" t="s">
        <v>28538</v>
      </c>
      <c r="F1270" s="34" t="s">
        <v>9875</v>
      </c>
      <c r="G1270" s="36">
        <v>-986326</v>
      </c>
      <c r="H1270" s="36">
        <v>-986326</v>
      </c>
      <c r="I1270" s="34" t="s">
        <v>9762</v>
      </c>
      <c r="J1270" s="34" t="s">
        <v>9763</v>
      </c>
      <c r="K1270" s="36">
        <v>-986326</v>
      </c>
      <c r="L1270" s="34" t="s">
        <v>9764</v>
      </c>
      <c r="M1270" s="6" t="e">
        <f t="shared" si="19"/>
        <v>#VALUE!</v>
      </c>
    </row>
    <row r="1271" spans="1:18" hidden="1">
      <c r="A1271" s="34" t="s">
        <v>27165</v>
      </c>
      <c r="B1271" s="34" t="s">
        <v>28539</v>
      </c>
      <c r="C1271" s="34" t="s">
        <v>6940</v>
      </c>
      <c r="D1271" s="35">
        <v>44046</v>
      </c>
      <c r="E1271" s="34" t="s">
        <v>28540</v>
      </c>
      <c r="F1271" s="34" t="s">
        <v>27999</v>
      </c>
      <c r="G1271" s="36">
        <v>1037025</v>
      </c>
      <c r="H1271" s="36">
        <v>1037025</v>
      </c>
      <c r="I1271" s="34" t="s">
        <v>9762</v>
      </c>
      <c r="J1271" s="34" t="s">
        <v>9763</v>
      </c>
      <c r="K1271" s="36">
        <v>1037025</v>
      </c>
      <c r="L1271" s="34" t="s">
        <v>9764</v>
      </c>
      <c r="M1271" s="6">
        <f t="shared" si="19"/>
        <v>4</v>
      </c>
    </row>
    <row r="1272" spans="1:18" hidden="1">
      <c r="A1272" s="34" t="s">
        <v>27165</v>
      </c>
      <c r="B1272" s="34" t="s">
        <v>28539</v>
      </c>
      <c r="C1272" s="34" t="s">
        <v>6940</v>
      </c>
      <c r="D1272" s="35">
        <v>44046</v>
      </c>
      <c r="E1272" s="34" t="s">
        <v>28541</v>
      </c>
      <c r="F1272" s="34" t="s">
        <v>27999</v>
      </c>
      <c r="G1272" s="36">
        <v>72591.75</v>
      </c>
      <c r="H1272" s="36">
        <v>72591.75</v>
      </c>
      <c r="I1272" s="34" t="s">
        <v>9762</v>
      </c>
      <c r="J1272" s="34" t="s">
        <v>9763</v>
      </c>
      <c r="K1272" s="36">
        <v>72591.75</v>
      </c>
      <c r="L1272" s="34" t="s">
        <v>9764</v>
      </c>
      <c r="M1272" s="6" t="e">
        <f t="shared" si="19"/>
        <v>#VALUE!</v>
      </c>
    </row>
    <row r="1273" spans="1:18" hidden="1">
      <c r="A1273" s="34" t="s">
        <v>27165</v>
      </c>
      <c r="B1273" s="34" t="s">
        <v>28539</v>
      </c>
      <c r="C1273" s="34" t="s">
        <v>6940</v>
      </c>
      <c r="D1273" s="35">
        <v>44046</v>
      </c>
      <c r="E1273" s="34" t="s">
        <v>28541</v>
      </c>
      <c r="F1273" s="34" t="s">
        <v>9875</v>
      </c>
      <c r="G1273" s="36">
        <v>-1109616.75</v>
      </c>
      <c r="H1273" s="36">
        <v>-1109616.75</v>
      </c>
      <c r="I1273" s="34" t="s">
        <v>9762</v>
      </c>
      <c r="J1273" s="34" t="s">
        <v>9763</v>
      </c>
      <c r="K1273" s="36">
        <v>-1109616.75</v>
      </c>
      <c r="L1273" s="34" t="s">
        <v>9764</v>
      </c>
      <c r="M1273" s="6" t="e">
        <f t="shared" si="19"/>
        <v>#VALUE!</v>
      </c>
    </row>
    <row r="1274" spans="1:18" hidden="1">
      <c r="A1274" s="34" t="s">
        <v>27165</v>
      </c>
      <c r="B1274" s="34" t="s">
        <v>28542</v>
      </c>
      <c r="C1274" s="34" t="s">
        <v>841</v>
      </c>
      <c r="D1274" s="35">
        <v>44046</v>
      </c>
      <c r="E1274" s="34" t="s">
        <v>843</v>
      </c>
      <c r="F1274" s="34" t="s">
        <v>28317</v>
      </c>
      <c r="G1274" s="36">
        <v>30000</v>
      </c>
      <c r="H1274" s="36">
        <v>30000</v>
      </c>
      <c r="I1274" s="34" t="s">
        <v>9762</v>
      </c>
      <c r="J1274" s="34" t="s">
        <v>9763</v>
      </c>
      <c r="K1274" s="36">
        <v>30000</v>
      </c>
      <c r="L1274" s="34" t="s">
        <v>9764</v>
      </c>
      <c r="M1274" s="6">
        <f t="shared" si="19"/>
        <v>1</v>
      </c>
    </row>
    <row r="1275" spans="1:18" hidden="1">
      <c r="A1275" s="34" t="s">
        <v>27165</v>
      </c>
      <c r="B1275" s="34" t="s">
        <v>28542</v>
      </c>
      <c r="C1275" s="34" t="s">
        <v>841</v>
      </c>
      <c r="D1275" s="35">
        <v>44046</v>
      </c>
      <c r="E1275" s="34" t="s">
        <v>28543</v>
      </c>
      <c r="F1275" s="34" t="s">
        <v>28317</v>
      </c>
      <c r="G1275" s="36">
        <v>2100</v>
      </c>
      <c r="H1275" s="36">
        <v>2100</v>
      </c>
      <c r="I1275" s="34" t="s">
        <v>9762</v>
      </c>
      <c r="J1275" s="34" t="s">
        <v>9763</v>
      </c>
      <c r="K1275" s="36">
        <v>2100</v>
      </c>
      <c r="L1275" s="34" t="s">
        <v>9764</v>
      </c>
      <c r="M1275" s="6" t="e">
        <f t="shared" si="19"/>
        <v>#VALUE!</v>
      </c>
    </row>
    <row r="1276" spans="1:18" hidden="1">
      <c r="A1276" s="34" t="s">
        <v>27165</v>
      </c>
      <c r="B1276" s="34" t="s">
        <v>28542</v>
      </c>
      <c r="C1276" s="34" t="s">
        <v>841</v>
      </c>
      <c r="D1276" s="35">
        <v>44046</v>
      </c>
      <c r="E1276" s="34" t="s">
        <v>28543</v>
      </c>
      <c r="F1276" s="34" t="s">
        <v>9875</v>
      </c>
      <c r="G1276" s="36">
        <v>-32100</v>
      </c>
      <c r="H1276" s="36">
        <v>-32100</v>
      </c>
      <c r="I1276" s="34" t="s">
        <v>9762</v>
      </c>
      <c r="J1276" s="34" t="s">
        <v>9763</v>
      </c>
      <c r="K1276" s="36">
        <v>-32100</v>
      </c>
      <c r="L1276" s="34" t="s">
        <v>9764</v>
      </c>
      <c r="M1276" s="6" t="e">
        <f t="shared" si="19"/>
        <v>#VALUE!</v>
      </c>
    </row>
    <row r="1277" spans="1:18" hidden="1">
      <c r="A1277" s="34" t="s">
        <v>27165</v>
      </c>
      <c r="B1277" s="34" t="s">
        <v>28544</v>
      </c>
      <c r="C1277" s="34" t="s">
        <v>6457</v>
      </c>
      <c r="D1277" s="35">
        <v>44046</v>
      </c>
      <c r="E1277" s="34" t="s">
        <v>6459</v>
      </c>
      <c r="F1277" s="34" t="s">
        <v>28042</v>
      </c>
      <c r="G1277" s="36">
        <v>100000</v>
      </c>
      <c r="H1277" s="36">
        <v>100000</v>
      </c>
      <c r="I1277" s="34" t="s">
        <v>9762</v>
      </c>
      <c r="J1277" s="34" t="s">
        <v>9763</v>
      </c>
      <c r="K1277" s="36">
        <v>100000</v>
      </c>
      <c r="L1277" s="34" t="s">
        <v>9764</v>
      </c>
      <c r="M1277" s="6">
        <f t="shared" si="19"/>
        <v>1</v>
      </c>
    </row>
    <row r="1278" spans="1:18">
      <c r="A1278" s="34" t="s">
        <v>27165</v>
      </c>
      <c r="B1278" s="34" t="s">
        <v>28544</v>
      </c>
      <c r="C1278" s="34" t="s">
        <v>6457</v>
      </c>
      <c r="D1278" s="35">
        <v>44046</v>
      </c>
      <c r="E1278" s="34" t="s">
        <v>28545</v>
      </c>
      <c r="F1278" s="34" t="s">
        <v>9875</v>
      </c>
      <c r="G1278" s="36">
        <v>-100000</v>
      </c>
      <c r="H1278" s="36">
        <v>-100000</v>
      </c>
      <c r="I1278" s="34" t="s">
        <v>9762</v>
      </c>
      <c r="J1278" s="34" t="s">
        <v>9763</v>
      </c>
      <c r="K1278" s="36">
        <v>-100000</v>
      </c>
      <c r="L1278" s="34" t="s">
        <v>9764</v>
      </c>
      <c r="M1278" s="6">
        <f t="shared" si="19"/>
        <v>18</v>
      </c>
      <c r="N1278" s="6" t="str">
        <f>MID(E1278,M1278,10)</f>
        <v>PO63000528</v>
      </c>
      <c r="O1278" s="6" t="e">
        <f>FIND("-",E1278)</f>
        <v>#VALUE!</v>
      </c>
      <c r="P1278" s="6" t="e">
        <f>MID(E1278,O1278+1,2)</f>
        <v>#VALUE!</v>
      </c>
      <c r="Q1278" s="34" t="str">
        <f>C1278</f>
        <v>63CIO1037</v>
      </c>
      <c r="R1278" s="36">
        <f>-G1278</f>
        <v>100000</v>
      </c>
    </row>
    <row r="1279" spans="1:18" hidden="1">
      <c r="A1279" s="34" t="s">
        <v>27165</v>
      </c>
      <c r="B1279" s="34" t="s">
        <v>28546</v>
      </c>
      <c r="C1279" s="34" t="s">
        <v>7097</v>
      </c>
      <c r="D1279" s="35">
        <v>44046</v>
      </c>
      <c r="E1279" s="34" t="s">
        <v>7098</v>
      </c>
      <c r="F1279" s="34" t="s">
        <v>27706</v>
      </c>
      <c r="G1279" s="36">
        <v>30000</v>
      </c>
      <c r="H1279" s="36">
        <v>30000</v>
      </c>
      <c r="I1279" s="34" t="s">
        <v>9762</v>
      </c>
      <c r="J1279" s="34" t="s">
        <v>9763</v>
      </c>
      <c r="K1279" s="36">
        <v>30000</v>
      </c>
      <c r="L1279" s="34" t="s">
        <v>9764</v>
      </c>
      <c r="M1279" s="6">
        <f t="shared" si="19"/>
        <v>1</v>
      </c>
    </row>
    <row r="1280" spans="1:18">
      <c r="A1280" s="34" t="s">
        <v>27165</v>
      </c>
      <c r="B1280" s="34" t="s">
        <v>28546</v>
      </c>
      <c r="C1280" s="34" t="s">
        <v>7097</v>
      </c>
      <c r="D1280" s="35">
        <v>44046</v>
      </c>
      <c r="E1280" s="34" t="s">
        <v>28547</v>
      </c>
      <c r="F1280" s="34" t="s">
        <v>9875</v>
      </c>
      <c r="G1280" s="36">
        <v>-30000</v>
      </c>
      <c r="H1280" s="36">
        <v>-30000</v>
      </c>
      <c r="I1280" s="34" t="s">
        <v>9762</v>
      </c>
      <c r="J1280" s="34" t="s">
        <v>9763</v>
      </c>
      <c r="K1280" s="36">
        <v>-30000</v>
      </c>
      <c r="L1280" s="34" t="s">
        <v>9764</v>
      </c>
      <c r="M1280" s="6">
        <f t="shared" si="19"/>
        <v>18</v>
      </c>
      <c r="N1280" s="6" t="str">
        <f>MID(E1280,M1280,10)</f>
        <v>PO63000474</v>
      </c>
      <c r="O1280" s="6">
        <f>FIND("-",E1280)</f>
        <v>28</v>
      </c>
      <c r="P1280" s="6" t="str">
        <f>MID(E1280,O1280+1,2)</f>
        <v>2</v>
      </c>
      <c r="Q1280" s="34" t="str">
        <f>C1280</f>
        <v>63CIO1038</v>
      </c>
      <c r="R1280" s="36">
        <f>-G1280</f>
        <v>30000</v>
      </c>
    </row>
    <row r="1281" spans="1:18" hidden="1">
      <c r="A1281" s="34" t="s">
        <v>27165</v>
      </c>
      <c r="B1281" s="34" t="s">
        <v>28548</v>
      </c>
      <c r="C1281" s="34" t="s">
        <v>6150</v>
      </c>
      <c r="D1281" s="35">
        <v>44046</v>
      </c>
      <c r="E1281" s="34" t="s">
        <v>6151</v>
      </c>
      <c r="F1281" s="34" t="s">
        <v>28377</v>
      </c>
      <c r="G1281" s="36">
        <v>66000</v>
      </c>
      <c r="H1281" s="36">
        <v>66000</v>
      </c>
      <c r="I1281" s="34" t="s">
        <v>9762</v>
      </c>
      <c r="J1281" s="34" t="s">
        <v>9763</v>
      </c>
      <c r="K1281" s="36">
        <v>66000</v>
      </c>
      <c r="L1281" s="34" t="s">
        <v>9764</v>
      </c>
      <c r="M1281" s="6">
        <f t="shared" si="19"/>
        <v>1</v>
      </c>
    </row>
    <row r="1282" spans="1:18" hidden="1">
      <c r="A1282" s="34" t="s">
        <v>27165</v>
      </c>
      <c r="B1282" s="34" t="s">
        <v>28548</v>
      </c>
      <c r="C1282" s="34" t="s">
        <v>6150</v>
      </c>
      <c r="D1282" s="35">
        <v>44046</v>
      </c>
      <c r="E1282" s="34" t="s">
        <v>28549</v>
      </c>
      <c r="F1282" s="34" t="s">
        <v>28377</v>
      </c>
      <c r="G1282" s="36">
        <v>4620</v>
      </c>
      <c r="H1282" s="36">
        <v>4620</v>
      </c>
      <c r="I1282" s="34" t="s">
        <v>9762</v>
      </c>
      <c r="J1282" s="34" t="s">
        <v>9763</v>
      </c>
      <c r="K1282" s="36">
        <v>4620</v>
      </c>
      <c r="L1282" s="34" t="s">
        <v>9764</v>
      </c>
      <c r="M1282" s="6" t="e">
        <f t="shared" si="19"/>
        <v>#VALUE!</v>
      </c>
    </row>
    <row r="1283" spans="1:18" hidden="1">
      <c r="A1283" s="34" t="s">
        <v>27165</v>
      </c>
      <c r="B1283" s="34" t="s">
        <v>28548</v>
      </c>
      <c r="C1283" s="34" t="s">
        <v>6150</v>
      </c>
      <c r="D1283" s="35">
        <v>44046</v>
      </c>
      <c r="E1283" s="34" t="s">
        <v>28549</v>
      </c>
      <c r="F1283" s="34" t="s">
        <v>9875</v>
      </c>
      <c r="G1283" s="36">
        <v>-70620</v>
      </c>
      <c r="H1283" s="36">
        <v>-70620</v>
      </c>
      <c r="I1283" s="34" t="s">
        <v>9762</v>
      </c>
      <c r="J1283" s="34" t="s">
        <v>9763</v>
      </c>
      <c r="K1283" s="36">
        <v>-70620</v>
      </c>
      <c r="L1283" s="34" t="s">
        <v>9764</v>
      </c>
      <c r="M1283" s="6" t="e">
        <f t="shared" ref="M1283:M1346" si="20">FIND("PO",E1283)</f>
        <v>#VALUE!</v>
      </c>
    </row>
    <row r="1284" spans="1:18" hidden="1">
      <c r="A1284" s="34" t="s">
        <v>27165</v>
      </c>
      <c r="B1284" s="34" t="s">
        <v>28550</v>
      </c>
      <c r="C1284" s="34" t="s">
        <v>771</v>
      </c>
      <c r="D1284" s="35">
        <v>44046</v>
      </c>
      <c r="E1284" s="34" t="s">
        <v>773</v>
      </c>
      <c r="F1284" s="34" t="s">
        <v>27311</v>
      </c>
      <c r="G1284" s="36">
        <v>10000</v>
      </c>
      <c r="H1284" s="36">
        <v>10000</v>
      </c>
      <c r="I1284" s="34" t="s">
        <v>9762</v>
      </c>
      <c r="J1284" s="34" t="s">
        <v>9763</v>
      </c>
      <c r="K1284" s="36">
        <v>10000</v>
      </c>
      <c r="L1284" s="34" t="s">
        <v>9764</v>
      </c>
      <c r="M1284" s="6">
        <f t="shared" si="20"/>
        <v>1</v>
      </c>
    </row>
    <row r="1285" spans="1:18">
      <c r="A1285" s="34" t="s">
        <v>27165</v>
      </c>
      <c r="B1285" s="34" t="s">
        <v>28550</v>
      </c>
      <c r="C1285" s="34" t="s">
        <v>771</v>
      </c>
      <c r="D1285" s="35">
        <v>44046</v>
      </c>
      <c r="E1285" s="34" t="s">
        <v>28551</v>
      </c>
      <c r="F1285" s="34" t="s">
        <v>9875</v>
      </c>
      <c r="G1285" s="36">
        <v>-10000</v>
      </c>
      <c r="H1285" s="36">
        <v>-10000</v>
      </c>
      <c r="I1285" s="34" t="s">
        <v>9762</v>
      </c>
      <c r="J1285" s="34" t="s">
        <v>9763</v>
      </c>
      <c r="K1285" s="36">
        <v>-10000</v>
      </c>
      <c r="L1285" s="34" t="s">
        <v>9764</v>
      </c>
      <c r="M1285" s="6">
        <f t="shared" si="20"/>
        <v>18</v>
      </c>
      <c r="N1285" s="6" t="str">
        <f>MID(E1285,M1285,10)</f>
        <v>PO63000516</v>
      </c>
      <c r="O1285" s="6">
        <f>FIND("-",E1285)</f>
        <v>28</v>
      </c>
      <c r="P1285" s="6" t="str">
        <f>MID(E1285,O1285+1,2)</f>
        <v>2</v>
      </c>
      <c r="Q1285" s="34" t="str">
        <f>C1285</f>
        <v>63CIO1040</v>
      </c>
      <c r="R1285" s="36">
        <f>-G1285</f>
        <v>10000</v>
      </c>
    </row>
    <row r="1286" spans="1:18" hidden="1">
      <c r="A1286" s="34" t="s">
        <v>27165</v>
      </c>
      <c r="B1286" s="34" t="s">
        <v>28552</v>
      </c>
      <c r="C1286" s="34" t="s">
        <v>6342</v>
      </c>
      <c r="D1286" s="35">
        <v>44046</v>
      </c>
      <c r="E1286" s="34" t="s">
        <v>28553</v>
      </c>
      <c r="F1286" s="34" t="s">
        <v>28554</v>
      </c>
      <c r="G1286" s="36">
        <v>467289.73</v>
      </c>
      <c r="H1286" s="36">
        <v>467289.73</v>
      </c>
      <c r="I1286" s="34" t="s">
        <v>9762</v>
      </c>
      <c r="J1286" s="34" t="s">
        <v>9763</v>
      </c>
      <c r="K1286" s="36">
        <v>467289.73</v>
      </c>
      <c r="L1286" s="34" t="s">
        <v>9764</v>
      </c>
      <c r="M1286" s="6">
        <f t="shared" si="20"/>
        <v>1</v>
      </c>
    </row>
    <row r="1287" spans="1:18" hidden="1">
      <c r="A1287" s="34" t="s">
        <v>27165</v>
      </c>
      <c r="B1287" s="34" t="s">
        <v>28552</v>
      </c>
      <c r="C1287" s="34" t="s">
        <v>6342</v>
      </c>
      <c r="D1287" s="35">
        <v>44046</v>
      </c>
      <c r="E1287" s="34" t="s">
        <v>28105</v>
      </c>
      <c r="F1287" s="34" t="s">
        <v>28554</v>
      </c>
      <c r="G1287" s="36">
        <v>32710.27</v>
      </c>
      <c r="H1287" s="36">
        <v>32710.27</v>
      </c>
      <c r="I1287" s="34" t="s">
        <v>9762</v>
      </c>
      <c r="J1287" s="34" t="s">
        <v>9763</v>
      </c>
      <c r="K1287" s="36">
        <v>32710.27</v>
      </c>
      <c r="L1287" s="34" t="s">
        <v>9764</v>
      </c>
      <c r="M1287" s="6" t="e">
        <f t="shared" si="20"/>
        <v>#VALUE!</v>
      </c>
    </row>
    <row r="1288" spans="1:18" hidden="1">
      <c r="A1288" s="34" t="s">
        <v>27165</v>
      </c>
      <c r="B1288" s="34" t="s">
        <v>28552</v>
      </c>
      <c r="C1288" s="34" t="s">
        <v>6342</v>
      </c>
      <c r="D1288" s="35">
        <v>44046</v>
      </c>
      <c r="E1288" s="34" t="s">
        <v>28105</v>
      </c>
      <c r="F1288" s="34" t="s">
        <v>9875</v>
      </c>
      <c r="G1288" s="36">
        <v>-500000</v>
      </c>
      <c r="H1288" s="36">
        <v>-500000</v>
      </c>
      <c r="I1288" s="34" t="s">
        <v>9762</v>
      </c>
      <c r="J1288" s="34" t="s">
        <v>9763</v>
      </c>
      <c r="K1288" s="36">
        <v>-500000</v>
      </c>
      <c r="L1288" s="34" t="s">
        <v>9764</v>
      </c>
      <c r="M1288" s="6" t="e">
        <f t="shared" si="20"/>
        <v>#VALUE!</v>
      </c>
    </row>
    <row r="1289" spans="1:18" hidden="1">
      <c r="A1289" s="34" t="s">
        <v>27165</v>
      </c>
      <c r="B1289" s="34" t="s">
        <v>28555</v>
      </c>
      <c r="C1289" s="34" t="s">
        <v>6353</v>
      </c>
      <c r="D1289" s="35">
        <v>44046</v>
      </c>
      <c r="E1289" s="34" t="s">
        <v>6354</v>
      </c>
      <c r="F1289" s="34" t="s">
        <v>27339</v>
      </c>
      <c r="G1289" s="36">
        <v>50505.05</v>
      </c>
      <c r="H1289" s="36">
        <v>50505.05</v>
      </c>
      <c r="I1289" s="34" t="s">
        <v>9762</v>
      </c>
      <c r="J1289" s="34" t="s">
        <v>9763</v>
      </c>
      <c r="K1289" s="36">
        <v>50505.05</v>
      </c>
      <c r="L1289" s="34" t="s">
        <v>9764</v>
      </c>
      <c r="M1289" s="6">
        <f t="shared" si="20"/>
        <v>1</v>
      </c>
    </row>
    <row r="1290" spans="1:18" hidden="1">
      <c r="A1290" s="34" t="s">
        <v>27165</v>
      </c>
      <c r="B1290" s="34" t="s">
        <v>28555</v>
      </c>
      <c r="C1290" s="34" t="s">
        <v>6353</v>
      </c>
      <c r="D1290" s="35">
        <v>44046</v>
      </c>
      <c r="E1290" s="34" t="s">
        <v>28086</v>
      </c>
      <c r="F1290" s="34" t="s">
        <v>9875</v>
      </c>
      <c r="G1290" s="36">
        <v>-50505.05</v>
      </c>
      <c r="H1290" s="36">
        <v>-50505.05</v>
      </c>
      <c r="I1290" s="34" t="s">
        <v>9762</v>
      </c>
      <c r="J1290" s="34" t="s">
        <v>9763</v>
      </c>
      <c r="K1290" s="36">
        <v>-50505.05</v>
      </c>
      <c r="L1290" s="34" t="s">
        <v>9764</v>
      </c>
      <c r="M1290" s="6" t="e">
        <f t="shared" si="20"/>
        <v>#VALUE!</v>
      </c>
    </row>
    <row r="1291" spans="1:18" hidden="1">
      <c r="A1291" s="34" t="s">
        <v>27165</v>
      </c>
      <c r="B1291" s="34" t="s">
        <v>28556</v>
      </c>
      <c r="C1291" s="34" t="s">
        <v>7095</v>
      </c>
      <c r="D1291" s="35">
        <v>44046</v>
      </c>
      <c r="E1291" s="34" t="s">
        <v>7096</v>
      </c>
      <c r="F1291" s="34" t="s">
        <v>27706</v>
      </c>
      <c r="G1291" s="36">
        <v>30000</v>
      </c>
      <c r="H1291" s="36">
        <v>30000</v>
      </c>
      <c r="I1291" s="34" t="s">
        <v>9762</v>
      </c>
      <c r="J1291" s="34" t="s">
        <v>9763</v>
      </c>
      <c r="K1291" s="36">
        <v>30000</v>
      </c>
      <c r="L1291" s="34" t="s">
        <v>9764</v>
      </c>
      <c r="M1291" s="6">
        <f t="shared" si="20"/>
        <v>1</v>
      </c>
    </row>
    <row r="1292" spans="1:18">
      <c r="A1292" s="34" t="s">
        <v>27165</v>
      </c>
      <c r="B1292" s="34" t="s">
        <v>28556</v>
      </c>
      <c r="C1292" s="34" t="s">
        <v>7095</v>
      </c>
      <c r="D1292" s="35">
        <v>44046</v>
      </c>
      <c r="E1292" s="34" t="s">
        <v>28557</v>
      </c>
      <c r="F1292" s="34" t="s">
        <v>9875</v>
      </c>
      <c r="G1292" s="36">
        <v>-30000</v>
      </c>
      <c r="H1292" s="36">
        <v>-30000</v>
      </c>
      <c r="I1292" s="34" t="s">
        <v>9762</v>
      </c>
      <c r="J1292" s="34" t="s">
        <v>9763</v>
      </c>
      <c r="K1292" s="36">
        <v>-30000</v>
      </c>
      <c r="L1292" s="34" t="s">
        <v>9764</v>
      </c>
      <c r="M1292" s="6">
        <f t="shared" si="20"/>
        <v>18</v>
      </c>
      <c r="N1292" s="6" t="str">
        <f>MID(E1292,M1292,10)</f>
        <v>PO63000474</v>
      </c>
      <c r="O1292" s="6">
        <f>FIND("-",E1292)</f>
        <v>28</v>
      </c>
      <c r="P1292" s="6" t="str">
        <f>MID(E1292,O1292+1,2)</f>
        <v>3</v>
      </c>
      <c r="Q1292" s="34" t="str">
        <f>C1292</f>
        <v>63CIO1043</v>
      </c>
      <c r="R1292" s="36">
        <f>-G1292</f>
        <v>30000</v>
      </c>
    </row>
    <row r="1293" spans="1:18" hidden="1">
      <c r="A1293" s="34" t="s">
        <v>27165</v>
      </c>
      <c r="B1293" s="34" t="s">
        <v>28558</v>
      </c>
      <c r="C1293" s="34" t="s">
        <v>886</v>
      </c>
      <c r="D1293" s="35">
        <v>44067</v>
      </c>
      <c r="E1293" s="34" t="s">
        <v>888</v>
      </c>
      <c r="F1293" s="34" t="s">
        <v>28559</v>
      </c>
      <c r="G1293" s="36">
        <v>525000</v>
      </c>
      <c r="H1293" s="36">
        <v>525000</v>
      </c>
      <c r="I1293" s="34" t="s">
        <v>9762</v>
      </c>
      <c r="J1293" s="34" t="s">
        <v>9763</v>
      </c>
      <c r="K1293" s="36">
        <v>525000</v>
      </c>
      <c r="L1293" s="34" t="s">
        <v>9764</v>
      </c>
      <c r="M1293" s="6">
        <f t="shared" si="20"/>
        <v>1</v>
      </c>
    </row>
    <row r="1294" spans="1:18" hidden="1">
      <c r="A1294" s="34" t="s">
        <v>27165</v>
      </c>
      <c r="B1294" s="34" t="s">
        <v>28558</v>
      </c>
      <c r="C1294" s="34" t="s">
        <v>886</v>
      </c>
      <c r="D1294" s="35">
        <v>44067</v>
      </c>
      <c r="E1294" s="34" t="s">
        <v>28560</v>
      </c>
      <c r="F1294" s="34" t="s">
        <v>9875</v>
      </c>
      <c r="G1294" s="36">
        <v>-525000</v>
      </c>
      <c r="H1294" s="36">
        <v>-525000</v>
      </c>
      <c r="I1294" s="34" t="s">
        <v>9762</v>
      </c>
      <c r="J1294" s="34" t="s">
        <v>9763</v>
      </c>
      <c r="K1294" s="36">
        <v>-525000</v>
      </c>
      <c r="L1294" s="34" t="s">
        <v>9764</v>
      </c>
      <c r="M1294" s="6" t="e">
        <f t="shared" si="20"/>
        <v>#VALUE!</v>
      </c>
    </row>
    <row r="1295" spans="1:18" hidden="1">
      <c r="A1295" s="34" t="s">
        <v>27165</v>
      </c>
      <c r="B1295" s="34" t="s">
        <v>28561</v>
      </c>
      <c r="C1295" s="34" t="s">
        <v>6910</v>
      </c>
      <c r="D1295" s="35">
        <v>44062</v>
      </c>
      <c r="E1295" s="34" t="s">
        <v>6911</v>
      </c>
      <c r="F1295" s="34" t="s">
        <v>28304</v>
      </c>
      <c r="G1295" s="36">
        <v>30000</v>
      </c>
      <c r="H1295" s="36">
        <v>30000</v>
      </c>
      <c r="I1295" s="34" t="s">
        <v>9762</v>
      </c>
      <c r="J1295" s="34" t="s">
        <v>9763</v>
      </c>
      <c r="K1295" s="36">
        <v>30000</v>
      </c>
      <c r="L1295" s="34" t="s">
        <v>9764</v>
      </c>
      <c r="M1295" s="6">
        <f t="shared" si="20"/>
        <v>1</v>
      </c>
    </row>
    <row r="1296" spans="1:18">
      <c r="A1296" s="34" t="s">
        <v>27165</v>
      </c>
      <c r="B1296" s="34" t="s">
        <v>28561</v>
      </c>
      <c r="C1296" s="34" t="s">
        <v>6910</v>
      </c>
      <c r="D1296" s="35">
        <v>44062</v>
      </c>
      <c r="E1296" s="34" t="s">
        <v>28562</v>
      </c>
      <c r="F1296" s="34" t="s">
        <v>9875</v>
      </c>
      <c r="G1296" s="36">
        <v>-30000</v>
      </c>
      <c r="H1296" s="36">
        <v>-30000</v>
      </c>
      <c r="I1296" s="34" t="s">
        <v>9762</v>
      </c>
      <c r="J1296" s="34" t="s">
        <v>9763</v>
      </c>
      <c r="K1296" s="36">
        <v>-30000</v>
      </c>
      <c r="L1296" s="34" t="s">
        <v>9764</v>
      </c>
      <c r="M1296" s="6">
        <f t="shared" si="20"/>
        <v>18</v>
      </c>
      <c r="N1296" s="6" t="str">
        <f>MID(E1296,M1296,10)</f>
        <v>PO63000501</v>
      </c>
      <c r="O1296" s="6">
        <f>FIND("-",E1296)</f>
        <v>28</v>
      </c>
      <c r="P1296" s="6" t="str">
        <f>MID(E1296,O1296+1,2)</f>
        <v>4</v>
      </c>
      <c r="Q1296" s="34" t="str">
        <f>C1296</f>
        <v>63CIO1045</v>
      </c>
      <c r="R1296" s="36">
        <f>-G1296</f>
        <v>30000</v>
      </c>
    </row>
    <row r="1297" spans="1:18" hidden="1">
      <c r="A1297" s="34" t="s">
        <v>27165</v>
      </c>
      <c r="B1297" s="34" t="s">
        <v>28563</v>
      </c>
      <c r="C1297" s="34" t="s">
        <v>6920</v>
      </c>
      <c r="D1297" s="35">
        <v>44064</v>
      </c>
      <c r="E1297" s="34" t="s">
        <v>6921</v>
      </c>
      <c r="F1297" s="34" t="s">
        <v>27823</v>
      </c>
      <c r="G1297" s="36">
        <v>25000</v>
      </c>
      <c r="H1297" s="36">
        <v>25000</v>
      </c>
      <c r="I1297" s="34" t="s">
        <v>9762</v>
      </c>
      <c r="J1297" s="34" t="s">
        <v>9763</v>
      </c>
      <c r="K1297" s="36">
        <v>25000</v>
      </c>
      <c r="L1297" s="34" t="s">
        <v>9764</v>
      </c>
      <c r="M1297" s="6">
        <f t="shared" si="20"/>
        <v>1</v>
      </c>
    </row>
    <row r="1298" spans="1:18">
      <c r="A1298" s="34" t="s">
        <v>27165</v>
      </c>
      <c r="B1298" s="34" t="s">
        <v>28563</v>
      </c>
      <c r="C1298" s="34" t="s">
        <v>6920</v>
      </c>
      <c r="D1298" s="35">
        <v>44064</v>
      </c>
      <c r="E1298" s="34" t="s">
        <v>28564</v>
      </c>
      <c r="F1298" s="34" t="s">
        <v>9875</v>
      </c>
      <c r="G1298" s="36">
        <v>-25000</v>
      </c>
      <c r="H1298" s="36">
        <v>-25000</v>
      </c>
      <c r="I1298" s="34" t="s">
        <v>9762</v>
      </c>
      <c r="J1298" s="34" t="s">
        <v>9763</v>
      </c>
      <c r="K1298" s="36">
        <v>-25000</v>
      </c>
      <c r="L1298" s="34" t="s">
        <v>9764</v>
      </c>
      <c r="M1298" s="6">
        <f t="shared" si="20"/>
        <v>18</v>
      </c>
      <c r="N1298" s="6" t="str">
        <f>MID(E1298,M1298,10)</f>
        <v>PO63000498</v>
      </c>
      <c r="O1298" s="6">
        <f>FIND("-",E1298)</f>
        <v>28</v>
      </c>
      <c r="P1298" s="6" t="str">
        <f>MID(E1298,O1298+1,2)</f>
        <v>3</v>
      </c>
      <c r="Q1298" s="34" t="str">
        <f>C1298</f>
        <v>63CIO1046</v>
      </c>
      <c r="R1298" s="36">
        <f>-G1298</f>
        <v>25000</v>
      </c>
    </row>
    <row r="1299" spans="1:18" hidden="1">
      <c r="A1299" s="34" t="s">
        <v>27165</v>
      </c>
      <c r="B1299" s="34" t="s">
        <v>28565</v>
      </c>
      <c r="C1299" s="34" t="s">
        <v>6338</v>
      </c>
      <c r="D1299" s="35">
        <v>44067</v>
      </c>
      <c r="E1299" s="34" t="s">
        <v>6339</v>
      </c>
      <c r="F1299" s="34" t="s">
        <v>28143</v>
      </c>
      <c r="G1299" s="36">
        <v>22000</v>
      </c>
      <c r="H1299" s="36">
        <v>22000</v>
      </c>
      <c r="I1299" s="34" t="s">
        <v>9762</v>
      </c>
      <c r="J1299" s="34" t="s">
        <v>9763</v>
      </c>
      <c r="K1299" s="36">
        <v>22000</v>
      </c>
      <c r="L1299" s="34" t="s">
        <v>9764</v>
      </c>
      <c r="M1299" s="6">
        <f t="shared" si="20"/>
        <v>1</v>
      </c>
    </row>
    <row r="1300" spans="1:18">
      <c r="A1300" s="34" t="s">
        <v>27165</v>
      </c>
      <c r="B1300" s="34" t="s">
        <v>28565</v>
      </c>
      <c r="C1300" s="34" t="s">
        <v>6338</v>
      </c>
      <c r="D1300" s="35">
        <v>44067</v>
      </c>
      <c r="E1300" s="34" t="s">
        <v>28566</v>
      </c>
      <c r="F1300" s="34" t="s">
        <v>9875</v>
      </c>
      <c r="G1300" s="36">
        <v>-22000</v>
      </c>
      <c r="H1300" s="36">
        <v>-22000</v>
      </c>
      <c r="I1300" s="34" t="s">
        <v>9762</v>
      </c>
      <c r="J1300" s="34" t="s">
        <v>9763</v>
      </c>
      <c r="K1300" s="36">
        <v>-22000</v>
      </c>
      <c r="L1300" s="34" t="s">
        <v>9764</v>
      </c>
      <c r="M1300" s="6">
        <f t="shared" si="20"/>
        <v>18</v>
      </c>
      <c r="N1300" s="6" t="str">
        <f>MID(E1300,M1300,10)</f>
        <v>PO63000610</v>
      </c>
      <c r="O1300" s="6">
        <f>FIND("-",E1300)</f>
        <v>28</v>
      </c>
      <c r="P1300" s="6" t="str">
        <f>MID(E1300,O1300+1,2)</f>
        <v>2</v>
      </c>
      <c r="Q1300" s="34" t="str">
        <f>C1300</f>
        <v>63CIO1047</v>
      </c>
      <c r="R1300" s="36">
        <f>-G1300</f>
        <v>22000</v>
      </c>
    </row>
    <row r="1301" spans="1:18" hidden="1">
      <c r="A1301" s="34" t="s">
        <v>27165</v>
      </c>
      <c r="B1301" s="34" t="s">
        <v>28567</v>
      </c>
      <c r="C1301" s="34" t="s">
        <v>8071</v>
      </c>
      <c r="D1301" s="35">
        <v>44067</v>
      </c>
      <c r="E1301" s="34" t="s">
        <v>8072</v>
      </c>
      <c r="F1301" s="34" t="s">
        <v>27464</v>
      </c>
      <c r="G1301" s="36">
        <v>18000</v>
      </c>
      <c r="H1301" s="36">
        <v>18000</v>
      </c>
      <c r="I1301" s="34" t="s">
        <v>9762</v>
      </c>
      <c r="J1301" s="34" t="s">
        <v>9763</v>
      </c>
      <c r="K1301" s="36">
        <v>18000</v>
      </c>
      <c r="L1301" s="34" t="s">
        <v>9764</v>
      </c>
      <c r="M1301" s="6">
        <f t="shared" si="20"/>
        <v>1</v>
      </c>
    </row>
    <row r="1302" spans="1:18">
      <c r="A1302" s="34" t="s">
        <v>27165</v>
      </c>
      <c r="B1302" s="34" t="s">
        <v>28567</v>
      </c>
      <c r="C1302" s="34" t="s">
        <v>8071</v>
      </c>
      <c r="D1302" s="35">
        <v>44067</v>
      </c>
      <c r="E1302" s="34" t="s">
        <v>28568</v>
      </c>
      <c r="F1302" s="34" t="s">
        <v>9875</v>
      </c>
      <c r="G1302" s="36">
        <v>-18000</v>
      </c>
      <c r="H1302" s="36">
        <v>-18000</v>
      </c>
      <c r="I1302" s="34" t="s">
        <v>9762</v>
      </c>
      <c r="J1302" s="34" t="s">
        <v>9763</v>
      </c>
      <c r="K1302" s="36">
        <v>-18000</v>
      </c>
      <c r="L1302" s="34" t="s">
        <v>9764</v>
      </c>
      <c r="M1302" s="6">
        <f t="shared" si="20"/>
        <v>18</v>
      </c>
      <c r="N1302" s="6" t="str">
        <f>MID(E1302,M1302,10)</f>
        <v>PO63000311</v>
      </c>
      <c r="O1302" s="6">
        <f>FIND("-",E1302)</f>
        <v>28</v>
      </c>
      <c r="P1302" s="6" t="str">
        <f>MID(E1302,O1302+1,2)</f>
        <v>6</v>
      </c>
      <c r="Q1302" s="34" t="str">
        <f>C1302</f>
        <v>63CIO1048</v>
      </c>
      <c r="R1302" s="36">
        <f>-G1302</f>
        <v>18000</v>
      </c>
    </row>
    <row r="1303" spans="1:18" hidden="1">
      <c r="A1303" s="34" t="s">
        <v>27165</v>
      </c>
      <c r="B1303" s="34" t="s">
        <v>28569</v>
      </c>
      <c r="C1303" s="34" t="s">
        <v>7359</v>
      </c>
      <c r="D1303" s="35">
        <v>44064</v>
      </c>
      <c r="E1303" s="34" t="s">
        <v>7360</v>
      </c>
      <c r="F1303" s="34" t="s">
        <v>27503</v>
      </c>
      <c r="G1303" s="36">
        <v>38000</v>
      </c>
      <c r="H1303" s="36">
        <v>38000</v>
      </c>
      <c r="I1303" s="34" t="s">
        <v>9762</v>
      </c>
      <c r="J1303" s="34" t="s">
        <v>9763</v>
      </c>
      <c r="K1303" s="36">
        <v>38000</v>
      </c>
      <c r="L1303" s="34" t="s">
        <v>9764</v>
      </c>
      <c r="M1303" s="6">
        <f t="shared" si="20"/>
        <v>1</v>
      </c>
    </row>
    <row r="1304" spans="1:18">
      <c r="A1304" s="34" t="s">
        <v>27165</v>
      </c>
      <c r="B1304" s="34" t="s">
        <v>28569</v>
      </c>
      <c r="C1304" s="34" t="s">
        <v>7359</v>
      </c>
      <c r="D1304" s="35">
        <v>44064</v>
      </c>
      <c r="E1304" s="34" t="s">
        <v>28570</v>
      </c>
      <c r="F1304" s="34" t="s">
        <v>9875</v>
      </c>
      <c r="G1304" s="36">
        <v>-38000</v>
      </c>
      <c r="H1304" s="36">
        <v>-38000</v>
      </c>
      <c r="I1304" s="34" t="s">
        <v>9762</v>
      </c>
      <c r="J1304" s="34" t="s">
        <v>9763</v>
      </c>
      <c r="K1304" s="36">
        <v>-38000</v>
      </c>
      <c r="L1304" s="34" t="s">
        <v>9764</v>
      </c>
      <c r="M1304" s="6">
        <f t="shared" si="20"/>
        <v>18</v>
      </c>
      <c r="N1304" s="6" t="str">
        <f>MID(E1304,M1304,10)</f>
        <v>PO63000429</v>
      </c>
      <c r="O1304" s="6">
        <f>FIND("-",E1304)</f>
        <v>28</v>
      </c>
      <c r="P1304" s="6" t="str">
        <f>MID(E1304,O1304+1,2)</f>
        <v>4</v>
      </c>
      <c r="Q1304" s="34" t="str">
        <f>C1304</f>
        <v>63CIO1049</v>
      </c>
      <c r="R1304" s="36">
        <f>-G1304</f>
        <v>38000</v>
      </c>
    </row>
    <row r="1305" spans="1:18" hidden="1">
      <c r="A1305" s="34" t="s">
        <v>27165</v>
      </c>
      <c r="B1305" s="34" t="s">
        <v>28571</v>
      </c>
      <c r="C1305" s="34" t="s">
        <v>5905</v>
      </c>
      <c r="D1305" s="35">
        <v>44063</v>
      </c>
      <c r="E1305" s="34" t="s">
        <v>5906</v>
      </c>
      <c r="F1305" s="34" t="s">
        <v>28572</v>
      </c>
      <c r="G1305" s="36">
        <v>18000</v>
      </c>
      <c r="H1305" s="36">
        <v>18000</v>
      </c>
      <c r="I1305" s="34" t="s">
        <v>9762</v>
      </c>
      <c r="J1305" s="34" t="s">
        <v>9763</v>
      </c>
      <c r="K1305" s="36">
        <v>18000</v>
      </c>
      <c r="L1305" s="34" t="s">
        <v>9764</v>
      </c>
      <c r="M1305" s="6">
        <f t="shared" si="20"/>
        <v>1</v>
      </c>
    </row>
    <row r="1306" spans="1:18">
      <c r="A1306" s="34" t="s">
        <v>27165</v>
      </c>
      <c r="B1306" s="34" t="s">
        <v>28571</v>
      </c>
      <c r="C1306" s="34" t="s">
        <v>5905</v>
      </c>
      <c r="D1306" s="35">
        <v>44063</v>
      </c>
      <c r="E1306" s="34" t="s">
        <v>28573</v>
      </c>
      <c r="F1306" s="34" t="s">
        <v>9875</v>
      </c>
      <c r="G1306" s="36">
        <v>-18000</v>
      </c>
      <c r="H1306" s="36">
        <v>-18000</v>
      </c>
      <c r="I1306" s="34" t="s">
        <v>9762</v>
      </c>
      <c r="J1306" s="34" t="s">
        <v>9763</v>
      </c>
      <c r="K1306" s="36">
        <v>-18000</v>
      </c>
      <c r="L1306" s="34" t="s">
        <v>9764</v>
      </c>
      <c r="M1306" s="6">
        <f t="shared" si="20"/>
        <v>18</v>
      </c>
      <c r="N1306" s="6" t="str">
        <f>MID(E1306,M1306,10)</f>
        <v>PO63000692</v>
      </c>
      <c r="O1306" s="6">
        <f>FIND("-",E1306)</f>
        <v>28</v>
      </c>
      <c r="P1306" s="6" t="str">
        <f>MID(E1306,O1306+1,2)</f>
        <v>1</v>
      </c>
      <c r="Q1306" s="34" t="str">
        <f>C1306</f>
        <v>63CIO1050</v>
      </c>
      <c r="R1306" s="36">
        <f>-G1306</f>
        <v>18000</v>
      </c>
    </row>
    <row r="1307" spans="1:18" hidden="1">
      <c r="A1307" s="34" t="s">
        <v>27165</v>
      </c>
      <c r="B1307" s="34" t="s">
        <v>28574</v>
      </c>
      <c r="C1307" s="34" t="s">
        <v>7626</v>
      </c>
      <c r="D1307" s="35">
        <v>44063</v>
      </c>
      <c r="E1307" s="34" t="s">
        <v>7627</v>
      </c>
      <c r="F1307" s="34" t="s">
        <v>27241</v>
      </c>
      <c r="G1307" s="36">
        <v>22000</v>
      </c>
      <c r="H1307" s="36">
        <v>22000</v>
      </c>
      <c r="I1307" s="34" t="s">
        <v>9762</v>
      </c>
      <c r="J1307" s="34" t="s">
        <v>9763</v>
      </c>
      <c r="K1307" s="36">
        <v>22000</v>
      </c>
      <c r="L1307" s="34" t="s">
        <v>9764</v>
      </c>
      <c r="M1307" s="6">
        <f t="shared" si="20"/>
        <v>1</v>
      </c>
    </row>
    <row r="1308" spans="1:18">
      <c r="A1308" s="34" t="s">
        <v>27165</v>
      </c>
      <c r="B1308" s="34" t="s">
        <v>28574</v>
      </c>
      <c r="C1308" s="34" t="s">
        <v>7626</v>
      </c>
      <c r="D1308" s="35">
        <v>44063</v>
      </c>
      <c r="E1308" s="34" t="s">
        <v>28575</v>
      </c>
      <c r="F1308" s="34" t="s">
        <v>9875</v>
      </c>
      <c r="G1308" s="36">
        <v>-22000</v>
      </c>
      <c r="H1308" s="36">
        <v>-22000</v>
      </c>
      <c r="I1308" s="34" t="s">
        <v>9762</v>
      </c>
      <c r="J1308" s="34" t="s">
        <v>9763</v>
      </c>
      <c r="K1308" s="36">
        <v>-22000</v>
      </c>
      <c r="L1308" s="34" t="s">
        <v>9764</v>
      </c>
      <c r="M1308" s="6">
        <f t="shared" si="20"/>
        <v>18</v>
      </c>
      <c r="N1308" s="6" t="str">
        <f>MID(E1308,M1308,10)</f>
        <v>PO63000379</v>
      </c>
      <c r="O1308" s="6">
        <f>FIND("-",E1308)</f>
        <v>28</v>
      </c>
      <c r="P1308" s="6" t="str">
        <f>MID(E1308,O1308+1,2)</f>
        <v>5</v>
      </c>
      <c r="Q1308" s="34" t="str">
        <f>C1308</f>
        <v>63CIO1051</v>
      </c>
      <c r="R1308" s="36">
        <f>-G1308</f>
        <v>22000</v>
      </c>
    </row>
    <row r="1309" spans="1:18" hidden="1">
      <c r="A1309" s="34" t="s">
        <v>27165</v>
      </c>
      <c r="B1309" s="34" t="s">
        <v>28576</v>
      </c>
      <c r="C1309" s="34" t="s">
        <v>7669</v>
      </c>
      <c r="D1309" s="35">
        <v>44063</v>
      </c>
      <c r="E1309" s="34" t="s">
        <v>28577</v>
      </c>
      <c r="F1309" s="34" t="s">
        <v>27244</v>
      </c>
      <c r="G1309" s="36">
        <v>77000</v>
      </c>
      <c r="H1309" s="36">
        <v>77000</v>
      </c>
      <c r="I1309" s="34" t="s">
        <v>9762</v>
      </c>
      <c r="J1309" s="34" t="s">
        <v>9763</v>
      </c>
      <c r="K1309" s="36">
        <v>77000</v>
      </c>
      <c r="L1309" s="34" t="s">
        <v>9764</v>
      </c>
      <c r="M1309" s="6">
        <f t="shared" si="20"/>
        <v>1</v>
      </c>
    </row>
    <row r="1310" spans="1:18">
      <c r="A1310" s="34" t="s">
        <v>27165</v>
      </c>
      <c r="B1310" s="34" t="s">
        <v>28576</v>
      </c>
      <c r="C1310" s="34" t="s">
        <v>7669</v>
      </c>
      <c r="D1310" s="35">
        <v>44063</v>
      </c>
      <c r="E1310" s="34" t="s">
        <v>28578</v>
      </c>
      <c r="F1310" s="34" t="s">
        <v>9875</v>
      </c>
      <c r="G1310" s="36">
        <v>-77000</v>
      </c>
      <c r="H1310" s="36">
        <v>-77000</v>
      </c>
      <c r="I1310" s="34" t="s">
        <v>9762</v>
      </c>
      <c r="J1310" s="34" t="s">
        <v>9763</v>
      </c>
      <c r="K1310" s="36">
        <v>-77000</v>
      </c>
      <c r="L1310" s="34" t="s">
        <v>9764</v>
      </c>
      <c r="M1310" s="6">
        <f t="shared" si="20"/>
        <v>18</v>
      </c>
      <c r="N1310" s="6" t="str">
        <f>MID(E1310,M1310,10)</f>
        <v>PO63000375</v>
      </c>
      <c r="O1310" s="6">
        <f>FIND("-",E1310)</f>
        <v>28</v>
      </c>
      <c r="P1310" s="6" t="str">
        <f>MID(E1310,O1310+1,2)</f>
        <v>5</v>
      </c>
      <c r="Q1310" s="34" t="str">
        <f>C1310</f>
        <v>63CIO1052</v>
      </c>
      <c r="R1310" s="36">
        <f>-G1310</f>
        <v>77000</v>
      </c>
    </row>
    <row r="1311" spans="1:18" hidden="1">
      <c r="A1311" s="34" t="s">
        <v>27165</v>
      </c>
      <c r="B1311" s="34" t="s">
        <v>28579</v>
      </c>
      <c r="C1311" s="34" t="s">
        <v>7005</v>
      </c>
      <c r="D1311" s="35">
        <v>44064</v>
      </c>
      <c r="E1311" s="34" t="s">
        <v>7006</v>
      </c>
      <c r="F1311" s="34" t="s">
        <v>27831</v>
      </c>
      <c r="G1311" s="36">
        <v>25000</v>
      </c>
      <c r="H1311" s="36">
        <v>25000</v>
      </c>
      <c r="I1311" s="34" t="s">
        <v>9762</v>
      </c>
      <c r="J1311" s="34" t="s">
        <v>9763</v>
      </c>
      <c r="K1311" s="36">
        <v>25000</v>
      </c>
      <c r="L1311" s="34" t="s">
        <v>9764</v>
      </c>
      <c r="M1311" s="6">
        <f t="shared" si="20"/>
        <v>1</v>
      </c>
    </row>
    <row r="1312" spans="1:18">
      <c r="A1312" s="34" t="s">
        <v>27165</v>
      </c>
      <c r="B1312" s="34" t="s">
        <v>28579</v>
      </c>
      <c r="C1312" s="34" t="s">
        <v>7005</v>
      </c>
      <c r="D1312" s="35">
        <v>44064</v>
      </c>
      <c r="E1312" s="34" t="s">
        <v>28580</v>
      </c>
      <c r="F1312" s="34" t="s">
        <v>9875</v>
      </c>
      <c r="G1312" s="36">
        <v>-25000</v>
      </c>
      <c r="H1312" s="36">
        <v>-25000</v>
      </c>
      <c r="I1312" s="34" t="s">
        <v>9762</v>
      </c>
      <c r="J1312" s="34" t="s">
        <v>9763</v>
      </c>
      <c r="K1312" s="36">
        <v>-25000</v>
      </c>
      <c r="L1312" s="34" t="s">
        <v>9764</v>
      </c>
      <c r="M1312" s="6">
        <f t="shared" si="20"/>
        <v>18</v>
      </c>
      <c r="N1312" s="6" t="str">
        <f>MID(E1312,M1312,10)</f>
        <v>PO63000489</v>
      </c>
      <c r="O1312" s="6">
        <f>FIND("-",E1312)</f>
        <v>28</v>
      </c>
      <c r="P1312" s="6" t="str">
        <f>MID(E1312,O1312+1,2)</f>
        <v>3</v>
      </c>
      <c r="Q1312" s="34" t="str">
        <f>C1312</f>
        <v>63CIO1053</v>
      </c>
      <c r="R1312" s="36">
        <f>-G1312</f>
        <v>25000</v>
      </c>
    </row>
    <row r="1313" spans="1:18" hidden="1">
      <c r="A1313" s="34" t="s">
        <v>27165</v>
      </c>
      <c r="B1313" s="34" t="s">
        <v>28581</v>
      </c>
      <c r="C1313" s="34" t="s">
        <v>7655</v>
      </c>
      <c r="D1313" s="35">
        <v>44063</v>
      </c>
      <c r="E1313" s="34" t="s">
        <v>7656</v>
      </c>
      <c r="F1313" s="34" t="s">
        <v>27238</v>
      </c>
      <c r="G1313" s="36">
        <v>25000</v>
      </c>
      <c r="H1313" s="36">
        <v>25000</v>
      </c>
      <c r="I1313" s="34" t="s">
        <v>9762</v>
      </c>
      <c r="J1313" s="34" t="s">
        <v>9763</v>
      </c>
      <c r="K1313" s="36">
        <v>25000</v>
      </c>
      <c r="L1313" s="34" t="s">
        <v>9764</v>
      </c>
      <c r="M1313" s="6">
        <f t="shared" si="20"/>
        <v>1</v>
      </c>
    </row>
    <row r="1314" spans="1:18">
      <c r="A1314" s="34" t="s">
        <v>27165</v>
      </c>
      <c r="B1314" s="34" t="s">
        <v>28581</v>
      </c>
      <c r="C1314" s="34" t="s">
        <v>7655</v>
      </c>
      <c r="D1314" s="35">
        <v>44063</v>
      </c>
      <c r="E1314" s="34" t="s">
        <v>28582</v>
      </c>
      <c r="F1314" s="34" t="s">
        <v>9875</v>
      </c>
      <c r="G1314" s="36">
        <v>-25000</v>
      </c>
      <c r="H1314" s="36">
        <v>-25000</v>
      </c>
      <c r="I1314" s="34" t="s">
        <v>9762</v>
      </c>
      <c r="J1314" s="34" t="s">
        <v>9763</v>
      </c>
      <c r="K1314" s="36">
        <v>-25000</v>
      </c>
      <c r="L1314" s="34" t="s">
        <v>9764</v>
      </c>
      <c r="M1314" s="6">
        <f t="shared" si="20"/>
        <v>18</v>
      </c>
      <c r="N1314" s="6" t="str">
        <f>MID(E1314,M1314,10)</f>
        <v>PO63000376</v>
      </c>
      <c r="O1314" s="6">
        <f>FIND("-",E1314)</f>
        <v>28</v>
      </c>
      <c r="P1314" s="6" t="str">
        <f>MID(E1314,O1314+1,2)</f>
        <v>5</v>
      </c>
      <c r="Q1314" s="34" t="str">
        <f>C1314</f>
        <v>63CIO1054</v>
      </c>
      <c r="R1314" s="36">
        <f>-G1314</f>
        <v>25000</v>
      </c>
    </row>
    <row r="1315" spans="1:18" hidden="1">
      <c r="A1315" s="34" t="s">
        <v>27165</v>
      </c>
      <c r="B1315" s="34" t="s">
        <v>28583</v>
      </c>
      <c r="C1315" s="34" t="s">
        <v>5606</v>
      </c>
      <c r="D1315" s="35">
        <v>44064</v>
      </c>
      <c r="E1315" s="34" t="s">
        <v>5607</v>
      </c>
      <c r="F1315" s="34" t="s">
        <v>28584</v>
      </c>
      <c r="G1315" s="36">
        <v>30500</v>
      </c>
      <c r="H1315" s="36">
        <v>30500</v>
      </c>
      <c r="I1315" s="34" t="s">
        <v>9762</v>
      </c>
      <c r="J1315" s="34" t="s">
        <v>9763</v>
      </c>
      <c r="K1315" s="36">
        <v>30500</v>
      </c>
      <c r="L1315" s="34" t="s">
        <v>9764</v>
      </c>
      <c r="M1315" s="6">
        <f t="shared" si="20"/>
        <v>1</v>
      </c>
    </row>
    <row r="1316" spans="1:18" hidden="1">
      <c r="A1316" s="34" t="s">
        <v>27165</v>
      </c>
      <c r="B1316" s="34" t="s">
        <v>28583</v>
      </c>
      <c r="C1316" s="34" t="s">
        <v>5606</v>
      </c>
      <c r="D1316" s="35">
        <v>44064</v>
      </c>
      <c r="E1316" s="34" t="s">
        <v>28585</v>
      </c>
      <c r="F1316" s="34" t="s">
        <v>9875</v>
      </c>
      <c r="G1316" s="36">
        <v>-30500</v>
      </c>
      <c r="H1316" s="36">
        <v>-30500</v>
      </c>
      <c r="I1316" s="34" t="s">
        <v>9762</v>
      </c>
      <c r="J1316" s="34" t="s">
        <v>9763</v>
      </c>
      <c r="K1316" s="36">
        <v>-30500</v>
      </c>
      <c r="L1316" s="34" t="s">
        <v>9764</v>
      </c>
      <c r="M1316" s="6" t="e">
        <f t="shared" si="20"/>
        <v>#VALUE!</v>
      </c>
    </row>
    <row r="1317" spans="1:18" hidden="1">
      <c r="A1317" s="34" t="s">
        <v>27165</v>
      </c>
      <c r="B1317" s="34" t="s">
        <v>28586</v>
      </c>
      <c r="C1317" s="34" t="s">
        <v>5887</v>
      </c>
      <c r="D1317" s="35">
        <v>44063</v>
      </c>
      <c r="E1317" s="34" t="s">
        <v>5888</v>
      </c>
      <c r="F1317" s="34" t="s">
        <v>28587</v>
      </c>
      <c r="G1317" s="36">
        <v>40000</v>
      </c>
      <c r="H1317" s="36">
        <v>40000</v>
      </c>
      <c r="I1317" s="34" t="s">
        <v>9762</v>
      </c>
      <c r="J1317" s="34" t="s">
        <v>9763</v>
      </c>
      <c r="K1317" s="36">
        <v>40000</v>
      </c>
      <c r="L1317" s="34" t="s">
        <v>9764</v>
      </c>
      <c r="M1317" s="6">
        <f t="shared" si="20"/>
        <v>1</v>
      </c>
    </row>
    <row r="1318" spans="1:18">
      <c r="A1318" s="34" t="s">
        <v>27165</v>
      </c>
      <c r="B1318" s="34" t="s">
        <v>28586</v>
      </c>
      <c r="C1318" s="34" t="s">
        <v>5887</v>
      </c>
      <c r="D1318" s="35">
        <v>44063</v>
      </c>
      <c r="E1318" s="34" t="s">
        <v>28588</v>
      </c>
      <c r="F1318" s="34" t="s">
        <v>9875</v>
      </c>
      <c r="G1318" s="36">
        <v>-40000</v>
      </c>
      <c r="H1318" s="36">
        <v>-40000</v>
      </c>
      <c r="I1318" s="34" t="s">
        <v>9762</v>
      </c>
      <c r="J1318" s="34" t="s">
        <v>9763</v>
      </c>
      <c r="K1318" s="36">
        <v>-40000</v>
      </c>
      <c r="L1318" s="34" t="s">
        <v>9764</v>
      </c>
      <c r="M1318" s="6">
        <f t="shared" si="20"/>
        <v>18</v>
      </c>
      <c r="N1318" s="6" t="str">
        <f>MID(E1318,M1318,10)</f>
        <v>PO63000693</v>
      </c>
      <c r="O1318" s="6">
        <f>FIND("-",E1318)</f>
        <v>28</v>
      </c>
      <c r="P1318" s="6" t="str">
        <f>MID(E1318,O1318+1,2)</f>
        <v>1</v>
      </c>
      <c r="Q1318" s="34" t="str">
        <f>C1318</f>
        <v>63CIO1056</v>
      </c>
      <c r="R1318" s="36">
        <f>-G1318</f>
        <v>40000</v>
      </c>
    </row>
    <row r="1319" spans="1:18" hidden="1">
      <c r="A1319" s="34" t="s">
        <v>27165</v>
      </c>
      <c r="B1319" s="34" t="s">
        <v>28589</v>
      </c>
      <c r="C1319" s="34" t="s">
        <v>7786</v>
      </c>
      <c r="D1319" s="35">
        <v>44067</v>
      </c>
      <c r="E1319" s="34" t="s">
        <v>28590</v>
      </c>
      <c r="F1319" s="34" t="s">
        <v>27227</v>
      </c>
      <c r="G1319" s="36">
        <v>21500</v>
      </c>
      <c r="H1319" s="36">
        <v>21500</v>
      </c>
      <c r="I1319" s="34" t="s">
        <v>9762</v>
      </c>
      <c r="J1319" s="34" t="s">
        <v>9763</v>
      </c>
      <c r="K1319" s="36">
        <v>21500</v>
      </c>
      <c r="L1319" s="34" t="s">
        <v>9764</v>
      </c>
      <c r="M1319" s="6">
        <f t="shared" si="20"/>
        <v>1</v>
      </c>
    </row>
    <row r="1320" spans="1:18">
      <c r="A1320" s="34" t="s">
        <v>27165</v>
      </c>
      <c r="B1320" s="34" t="s">
        <v>28589</v>
      </c>
      <c r="C1320" s="34" t="s">
        <v>7786</v>
      </c>
      <c r="D1320" s="35">
        <v>44067</v>
      </c>
      <c r="E1320" s="34" t="s">
        <v>28591</v>
      </c>
      <c r="F1320" s="34" t="s">
        <v>9875</v>
      </c>
      <c r="G1320" s="36">
        <v>-21500</v>
      </c>
      <c r="H1320" s="36">
        <v>-21500</v>
      </c>
      <c r="I1320" s="34" t="s">
        <v>9762</v>
      </c>
      <c r="J1320" s="34" t="s">
        <v>9763</v>
      </c>
      <c r="K1320" s="36">
        <v>-21500</v>
      </c>
      <c r="L1320" s="34" t="s">
        <v>9764</v>
      </c>
      <c r="M1320" s="6">
        <f t="shared" si="20"/>
        <v>18</v>
      </c>
      <c r="N1320" s="6" t="str">
        <f>MID(E1320,M1320,10)</f>
        <v>PO63000356</v>
      </c>
      <c r="O1320" s="6">
        <f>FIND("-",E1320)</f>
        <v>28</v>
      </c>
      <c r="P1320" s="6" t="str">
        <f>MID(E1320,O1320+1,2)</f>
        <v>5</v>
      </c>
      <c r="Q1320" s="34" t="str">
        <f>C1320</f>
        <v>63CIO1057</v>
      </c>
      <c r="R1320" s="36">
        <f>-G1320</f>
        <v>21500</v>
      </c>
    </row>
    <row r="1321" spans="1:18" hidden="1">
      <c r="A1321" s="34" t="s">
        <v>27165</v>
      </c>
      <c r="B1321" s="34" t="s">
        <v>28592</v>
      </c>
      <c r="C1321" s="34" t="s">
        <v>7760</v>
      </c>
      <c r="D1321" s="35">
        <v>44067</v>
      </c>
      <c r="E1321" s="34" t="s">
        <v>7761</v>
      </c>
      <c r="F1321" s="34" t="s">
        <v>27227</v>
      </c>
      <c r="G1321" s="36">
        <v>21500</v>
      </c>
      <c r="H1321" s="36">
        <v>21500</v>
      </c>
      <c r="I1321" s="34" t="s">
        <v>9762</v>
      </c>
      <c r="J1321" s="34" t="s">
        <v>9763</v>
      </c>
      <c r="K1321" s="36">
        <v>21500</v>
      </c>
      <c r="L1321" s="34" t="s">
        <v>9764</v>
      </c>
      <c r="M1321" s="6">
        <f t="shared" si="20"/>
        <v>1</v>
      </c>
    </row>
    <row r="1322" spans="1:18">
      <c r="A1322" s="34" t="s">
        <v>27165</v>
      </c>
      <c r="B1322" s="34" t="s">
        <v>28592</v>
      </c>
      <c r="C1322" s="34" t="s">
        <v>7760</v>
      </c>
      <c r="D1322" s="35">
        <v>44067</v>
      </c>
      <c r="E1322" s="34" t="s">
        <v>28593</v>
      </c>
      <c r="F1322" s="34" t="s">
        <v>9875</v>
      </c>
      <c r="G1322" s="36">
        <v>-21500</v>
      </c>
      <c r="H1322" s="36">
        <v>-21500</v>
      </c>
      <c r="I1322" s="34" t="s">
        <v>9762</v>
      </c>
      <c r="J1322" s="34" t="s">
        <v>9763</v>
      </c>
      <c r="K1322" s="36">
        <v>-21500</v>
      </c>
      <c r="L1322" s="34" t="s">
        <v>9764</v>
      </c>
      <c r="M1322" s="6">
        <f t="shared" si="20"/>
        <v>18</v>
      </c>
      <c r="N1322" s="6" t="str">
        <f>MID(E1322,M1322,10)</f>
        <v>PO63000357</v>
      </c>
      <c r="O1322" s="6">
        <f>FIND("-",E1322)</f>
        <v>28</v>
      </c>
      <c r="P1322" s="6" t="str">
        <f>MID(E1322,O1322+1,2)</f>
        <v>5</v>
      </c>
      <c r="Q1322" s="34" t="str">
        <f>C1322</f>
        <v>63CIO1058</v>
      </c>
      <c r="R1322" s="36">
        <f>-G1322</f>
        <v>21500</v>
      </c>
    </row>
    <row r="1323" spans="1:18" hidden="1">
      <c r="A1323" s="34" t="s">
        <v>27165</v>
      </c>
      <c r="B1323" s="34" t="s">
        <v>28594</v>
      </c>
      <c r="C1323" s="34" t="s">
        <v>5836</v>
      </c>
      <c r="D1323" s="35">
        <v>44064</v>
      </c>
      <c r="E1323" s="34" t="s">
        <v>5837</v>
      </c>
      <c r="F1323" s="34" t="s">
        <v>28595</v>
      </c>
      <c r="G1323" s="36">
        <v>30000</v>
      </c>
      <c r="H1323" s="36">
        <v>30000</v>
      </c>
      <c r="I1323" s="34" t="s">
        <v>9762</v>
      </c>
      <c r="J1323" s="34" t="s">
        <v>9763</v>
      </c>
      <c r="K1323" s="36">
        <v>30000</v>
      </c>
      <c r="L1323" s="34" t="s">
        <v>9764</v>
      </c>
      <c r="M1323" s="6">
        <f t="shared" si="20"/>
        <v>1</v>
      </c>
    </row>
    <row r="1324" spans="1:18">
      <c r="A1324" s="34" t="s">
        <v>27165</v>
      </c>
      <c r="B1324" s="34" t="s">
        <v>28594</v>
      </c>
      <c r="C1324" s="34" t="s">
        <v>5836</v>
      </c>
      <c r="D1324" s="35">
        <v>44064</v>
      </c>
      <c r="E1324" s="34" t="s">
        <v>28596</v>
      </c>
      <c r="F1324" s="34" t="s">
        <v>9875</v>
      </c>
      <c r="G1324" s="36">
        <v>-30000</v>
      </c>
      <c r="H1324" s="36">
        <v>-30000</v>
      </c>
      <c r="I1324" s="34" t="s">
        <v>9762</v>
      </c>
      <c r="J1324" s="34" t="s">
        <v>9763</v>
      </c>
      <c r="K1324" s="36">
        <v>-30000</v>
      </c>
      <c r="L1324" s="34" t="s">
        <v>9764</v>
      </c>
      <c r="M1324" s="6">
        <f t="shared" si="20"/>
        <v>18</v>
      </c>
      <c r="N1324" s="6" t="str">
        <f>MID(E1324,M1324,10)</f>
        <v>PO63000697</v>
      </c>
      <c r="O1324" s="6">
        <f>FIND("-",E1324)</f>
        <v>28</v>
      </c>
      <c r="P1324" s="6" t="str">
        <f>MID(E1324,O1324+1,2)</f>
        <v>1</v>
      </c>
      <c r="Q1324" s="34" t="str">
        <f>C1324</f>
        <v>63CIO1059</v>
      </c>
      <c r="R1324" s="36">
        <f>-G1324</f>
        <v>30000</v>
      </c>
    </row>
    <row r="1325" spans="1:18" hidden="1">
      <c r="A1325" s="34" t="s">
        <v>27165</v>
      </c>
      <c r="B1325" s="34" t="s">
        <v>28597</v>
      </c>
      <c r="C1325" s="34" t="s">
        <v>6874</v>
      </c>
      <c r="D1325" s="35">
        <v>44068</v>
      </c>
      <c r="E1325" s="34" t="s">
        <v>6875</v>
      </c>
      <c r="F1325" s="34" t="s">
        <v>27905</v>
      </c>
      <c r="G1325" s="36">
        <v>35000</v>
      </c>
      <c r="H1325" s="36">
        <v>35000</v>
      </c>
      <c r="I1325" s="34" t="s">
        <v>9762</v>
      </c>
      <c r="J1325" s="34" t="s">
        <v>9763</v>
      </c>
      <c r="K1325" s="36">
        <v>35000</v>
      </c>
      <c r="L1325" s="34" t="s">
        <v>9764</v>
      </c>
      <c r="M1325" s="6">
        <f t="shared" si="20"/>
        <v>1</v>
      </c>
    </row>
    <row r="1326" spans="1:18">
      <c r="A1326" s="34" t="s">
        <v>27165</v>
      </c>
      <c r="B1326" s="34" t="s">
        <v>28597</v>
      </c>
      <c r="C1326" s="34" t="s">
        <v>6874</v>
      </c>
      <c r="D1326" s="35">
        <v>44068</v>
      </c>
      <c r="E1326" s="34" t="s">
        <v>28598</v>
      </c>
      <c r="F1326" s="34" t="s">
        <v>9875</v>
      </c>
      <c r="G1326" s="36">
        <v>-35000</v>
      </c>
      <c r="H1326" s="36">
        <v>-35000</v>
      </c>
      <c r="I1326" s="34" t="s">
        <v>9762</v>
      </c>
      <c r="J1326" s="34" t="s">
        <v>9763</v>
      </c>
      <c r="K1326" s="36">
        <v>-35000</v>
      </c>
      <c r="L1326" s="34" t="s">
        <v>9764</v>
      </c>
      <c r="M1326" s="6">
        <f t="shared" si="20"/>
        <v>18</v>
      </c>
      <c r="N1326" s="6" t="str">
        <f>MID(E1326,M1326,10)</f>
        <v>PO63000507</v>
      </c>
      <c r="O1326" s="6">
        <f>FIND("-",E1326)</f>
        <v>28</v>
      </c>
      <c r="P1326" s="6" t="str">
        <f>MID(E1326,O1326+1,2)</f>
        <v>3</v>
      </c>
      <c r="Q1326" s="34" t="str">
        <f>C1326</f>
        <v>63CIO1060</v>
      </c>
      <c r="R1326" s="36">
        <f>-G1326</f>
        <v>35000</v>
      </c>
    </row>
    <row r="1327" spans="1:18" hidden="1">
      <c r="A1327" s="34" t="s">
        <v>27165</v>
      </c>
      <c r="B1327" s="34" t="s">
        <v>28599</v>
      </c>
      <c r="C1327" s="34" t="s">
        <v>7255</v>
      </c>
      <c r="D1327" s="35">
        <v>44067</v>
      </c>
      <c r="E1327" s="34" t="s">
        <v>7256</v>
      </c>
      <c r="F1327" s="34" t="s">
        <v>27479</v>
      </c>
      <c r="G1327" s="36">
        <v>30000</v>
      </c>
      <c r="H1327" s="36">
        <v>30000</v>
      </c>
      <c r="I1327" s="34" t="s">
        <v>9762</v>
      </c>
      <c r="J1327" s="34" t="s">
        <v>9763</v>
      </c>
      <c r="K1327" s="36">
        <v>30000</v>
      </c>
      <c r="L1327" s="34" t="s">
        <v>9764</v>
      </c>
      <c r="M1327" s="6">
        <f t="shared" si="20"/>
        <v>1</v>
      </c>
    </row>
    <row r="1328" spans="1:18">
      <c r="A1328" s="34" t="s">
        <v>27165</v>
      </c>
      <c r="B1328" s="34" t="s">
        <v>28599</v>
      </c>
      <c r="C1328" s="34" t="s">
        <v>7255</v>
      </c>
      <c r="D1328" s="35">
        <v>44067</v>
      </c>
      <c r="E1328" s="34" t="s">
        <v>28600</v>
      </c>
      <c r="F1328" s="34" t="s">
        <v>9875</v>
      </c>
      <c r="G1328" s="36">
        <v>-30000</v>
      </c>
      <c r="H1328" s="36">
        <v>-30000</v>
      </c>
      <c r="I1328" s="34" t="s">
        <v>9762</v>
      </c>
      <c r="J1328" s="34" t="s">
        <v>9763</v>
      </c>
      <c r="K1328" s="36">
        <v>-30000</v>
      </c>
      <c r="L1328" s="34" t="s">
        <v>9764</v>
      </c>
      <c r="M1328" s="6">
        <f t="shared" si="20"/>
        <v>18</v>
      </c>
      <c r="N1328" s="6" t="str">
        <f>MID(E1328,M1328,10)</f>
        <v>PO63000443</v>
      </c>
      <c r="O1328" s="6">
        <f>FIND("-",E1328)</f>
        <v>28</v>
      </c>
      <c r="P1328" s="6" t="str">
        <f>MID(E1328,O1328+1,2)</f>
        <v>4</v>
      </c>
      <c r="Q1328" s="34" t="str">
        <f>C1328</f>
        <v>63CIO1061</v>
      </c>
      <c r="R1328" s="36">
        <f>-G1328</f>
        <v>30000</v>
      </c>
    </row>
    <row r="1329" spans="1:18" hidden="1">
      <c r="A1329" s="34" t="s">
        <v>27165</v>
      </c>
      <c r="B1329" s="34" t="s">
        <v>28601</v>
      </c>
      <c r="C1329" s="34" t="s">
        <v>5810</v>
      </c>
      <c r="D1329" s="35">
        <v>44067</v>
      </c>
      <c r="E1329" s="34" t="s">
        <v>5811</v>
      </c>
      <c r="F1329" s="34" t="s">
        <v>28524</v>
      </c>
      <c r="G1329" s="36">
        <v>18500</v>
      </c>
      <c r="H1329" s="36">
        <v>18500</v>
      </c>
      <c r="I1329" s="34" t="s">
        <v>9762</v>
      </c>
      <c r="J1329" s="34" t="s">
        <v>9763</v>
      </c>
      <c r="K1329" s="36">
        <v>18500</v>
      </c>
      <c r="L1329" s="34" t="s">
        <v>9764</v>
      </c>
      <c r="M1329" s="6">
        <f t="shared" si="20"/>
        <v>1</v>
      </c>
    </row>
    <row r="1330" spans="1:18">
      <c r="A1330" s="34" t="s">
        <v>27165</v>
      </c>
      <c r="B1330" s="34" t="s">
        <v>28601</v>
      </c>
      <c r="C1330" s="34" t="s">
        <v>5810</v>
      </c>
      <c r="D1330" s="35">
        <v>44067</v>
      </c>
      <c r="E1330" s="34" t="s">
        <v>28602</v>
      </c>
      <c r="F1330" s="34" t="s">
        <v>9875</v>
      </c>
      <c r="G1330" s="36">
        <v>-18500</v>
      </c>
      <c r="H1330" s="36">
        <v>-18500</v>
      </c>
      <c r="I1330" s="34" t="s">
        <v>9762</v>
      </c>
      <c r="J1330" s="34" t="s">
        <v>9763</v>
      </c>
      <c r="K1330" s="36">
        <v>-18500</v>
      </c>
      <c r="L1330" s="34" t="s">
        <v>9764</v>
      </c>
      <c r="M1330" s="6">
        <f t="shared" si="20"/>
        <v>18</v>
      </c>
      <c r="N1330" s="6" t="str">
        <f>MID(E1330,M1330,10)</f>
        <v>PO63000701</v>
      </c>
      <c r="O1330" s="6" t="e">
        <f>FIND("-",E1330)</f>
        <v>#VALUE!</v>
      </c>
      <c r="P1330" s="6" t="e">
        <f>MID(E1330,O1330+1,2)</f>
        <v>#VALUE!</v>
      </c>
      <c r="Q1330" s="34" t="str">
        <f>C1330</f>
        <v>63CIO1062</v>
      </c>
      <c r="R1330" s="36">
        <f>-G1330</f>
        <v>18500</v>
      </c>
    </row>
    <row r="1331" spans="1:18" hidden="1">
      <c r="A1331" s="34" t="s">
        <v>27165</v>
      </c>
      <c r="B1331" s="34" t="s">
        <v>28603</v>
      </c>
      <c r="C1331" s="34" t="s">
        <v>5804</v>
      </c>
      <c r="D1331" s="35">
        <v>44067</v>
      </c>
      <c r="E1331" s="34" t="s">
        <v>5805</v>
      </c>
      <c r="F1331" s="34" t="s">
        <v>28501</v>
      </c>
      <c r="G1331" s="36">
        <v>18500</v>
      </c>
      <c r="H1331" s="36">
        <v>18500</v>
      </c>
      <c r="I1331" s="34" t="s">
        <v>9762</v>
      </c>
      <c r="J1331" s="34" t="s">
        <v>9763</v>
      </c>
      <c r="K1331" s="36">
        <v>18500</v>
      </c>
      <c r="L1331" s="34" t="s">
        <v>9764</v>
      </c>
      <c r="M1331" s="6">
        <f t="shared" si="20"/>
        <v>4</v>
      </c>
    </row>
    <row r="1332" spans="1:18">
      <c r="A1332" s="34" t="s">
        <v>27165</v>
      </c>
      <c r="B1332" s="34" t="s">
        <v>28603</v>
      </c>
      <c r="C1332" s="34" t="s">
        <v>5804</v>
      </c>
      <c r="D1332" s="35">
        <v>44067</v>
      </c>
      <c r="E1332" s="34" t="s">
        <v>28604</v>
      </c>
      <c r="F1332" s="34" t="s">
        <v>9875</v>
      </c>
      <c r="G1332" s="36">
        <v>-18500</v>
      </c>
      <c r="H1332" s="36">
        <v>-18500</v>
      </c>
      <c r="I1332" s="34" t="s">
        <v>9762</v>
      </c>
      <c r="J1332" s="34" t="s">
        <v>9763</v>
      </c>
      <c r="K1332" s="36">
        <v>-18500</v>
      </c>
      <c r="L1332" s="34" t="s">
        <v>9764</v>
      </c>
      <c r="M1332" s="6">
        <f t="shared" si="20"/>
        <v>21</v>
      </c>
      <c r="N1332" s="6" t="str">
        <f>MID(E1332,M1332,10)</f>
        <v>PO63000701</v>
      </c>
      <c r="O1332" s="6" t="e">
        <f>FIND("-",E1332)</f>
        <v>#VALUE!</v>
      </c>
      <c r="P1332" s="6" t="e">
        <f>MID(E1332,O1332+1,2)</f>
        <v>#VALUE!</v>
      </c>
      <c r="Q1332" s="34" t="str">
        <f>C1332</f>
        <v>63CIO1063</v>
      </c>
      <c r="R1332" s="36">
        <f>-G1332</f>
        <v>18500</v>
      </c>
    </row>
    <row r="1333" spans="1:18" hidden="1">
      <c r="A1333" s="34" t="s">
        <v>27165</v>
      </c>
      <c r="B1333" s="34" t="s">
        <v>28605</v>
      </c>
      <c r="C1333" s="34" t="s">
        <v>7823</v>
      </c>
      <c r="D1333" s="35">
        <v>44067</v>
      </c>
      <c r="E1333" s="34" t="s">
        <v>28606</v>
      </c>
      <c r="F1333" s="34" t="s">
        <v>27529</v>
      </c>
      <c r="G1333" s="36">
        <v>133225</v>
      </c>
      <c r="H1333" s="36">
        <v>133225</v>
      </c>
      <c r="I1333" s="34" t="s">
        <v>9762</v>
      </c>
      <c r="J1333" s="34" t="s">
        <v>9763</v>
      </c>
      <c r="K1333" s="36">
        <v>133225</v>
      </c>
      <c r="L1333" s="34" t="s">
        <v>9764</v>
      </c>
      <c r="M1333" s="6">
        <f t="shared" si="20"/>
        <v>1</v>
      </c>
    </row>
    <row r="1334" spans="1:18">
      <c r="A1334" s="34" t="s">
        <v>27165</v>
      </c>
      <c r="B1334" s="34" t="s">
        <v>28605</v>
      </c>
      <c r="C1334" s="34" t="s">
        <v>7823</v>
      </c>
      <c r="D1334" s="35">
        <v>44067</v>
      </c>
      <c r="E1334" s="34" t="s">
        <v>28607</v>
      </c>
      <c r="F1334" s="34" t="s">
        <v>9875</v>
      </c>
      <c r="G1334" s="36">
        <v>-133225</v>
      </c>
      <c r="H1334" s="36">
        <v>-133225</v>
      </c>
      <c r="I1334" s="34" t="s">
        <v>9762</v>
      </c>
      <c r="J1334" s="34" t="s">
        <v>9763</v>
      </c>
      <c r="K1334" s="36">
        <v>-133225</v>
      </c>
      <c r="L1334" s="34" t="s">
        <v>9764</v>
      </c>
      <c r="M1334" s="6">
        <f t="shared" si="20"/>
        <v>18</v>
      </c>
      <c r="N1334" s="6" t="str">
        <f>MID(E1334,M1334,10)</f>
        <v>PO63000349</v>
      </c>
      <c r="O1334" s="6">
        <f>FIND("-",E1334)</f>
        <v>28</v>
      </c>
      <c r="P1334" s="6" t="str">
        <f>MID(E1334,O1334+1,2)</f>
        <v>5</v>
      </c>
      <c r="Q1334" s="34" t="str">
        <f>C1334</f>
        <v>63CIO1064</v>
      </c>
      <c r="R1334" s="36">
        <f>-G1334</f>
        <v>133225</v>
      </c>
    </row>
    <row r="1335" spans="1:18" hidden="1">
      <c r="A1335" s="34" t="s">
        <v>27165</v>
      </c>
      <c r="B1335" s="34" t="s">
        <v>28608</v>
      </c>
      <c r="C1335" s="34" t="s">
        <v>6305</v>
      </c>
      <c r="D1335" s="35">
        <v>44068</v>
      </c>
      <c r="E1335" s="34" t="s">
        <v>6306</v>
      </c>
      <c r="F1335" s="34" t="s">
        <v>28187</v>
      </c>
      <c r="G1335" s="36">
        <v>18000</v>
      </c>
      <c r="H1335" s="36">
        <v>18000</v>
      </c>
      <c r="I1335" s="34" t="s">
        <v>9762</v>
      </c>
      <c r="J1335" s="34" t="s">
        <v>9763</v>
      </c>
      <c r="K1335" s="36">
        <v>18000</v>
      </c>
      <c r="L1335" s="34" t="s">
        <v>9764</v>
      </c>
      <c r="M1335" s="6">
        <f t="shared" si="20"/>
        <v>1</v>
      </c>
    </row>
    <row r="1336" spans="1:18">
      <c r="A1336" s="34" t="s">
        <v>27165</v>
      </c>
      <c r="B1336" s="34" t="s">
        <v>28608</v>
      </c>
      <c r="C1336" s="34" t="s">
        <v>6305</v>
      </c>
      <c r="D1336" s="35">
        <v>44068</v>
      </c>
      <c r="E1336" s="34" t="s">
        <v>28609</v>
      </c>
      <c r="F1336" s="34" t="s">
        <v>9875</v>
      </c>
      <c r="G1336" s="36">
        <v>-18000</v>
      </c>
      <c r="H1336" s="36">
        <v>-18000</v>
      </c>
      <c r="I1336" s="34" t="s">
        <v>9762</v>
      </c>
      <c r="J1336" s="34" t="s">
        <v>9763</v>
      </c>
      <c r="K1336" s="36">
        <v>-18000</v>
      </c>
      <c r="L1336" s="34" t="s">
        <v>9764</v>
      </c>
      <c r="M1336" s="6">
        <f t="shared" si="20"/>
        <v>18</v>
      </c>
      <c r="N1336" s="6" t="str">
        <f>MID(E1336,M1336,10)</f>
        <v>PO63000614</v>
      </c>
      <c r="O1336" s="6">
        <f>FIND("-",E1336)</f>
        <v>28</v>
      </c>
      <c r="P1336" s="6" t="str">
        <f>MID(E1336,O1336+1,2)</f>
        <v>2</v>
      </c>
      <c r="Q1336" s="34" t="str">
        <f>C1336</f>
        <v>63CIO1065</v>
      </c>
      <c r="R1336" s="36">
        <f>-G1336</f>
        <v>18000</v>
      </c>
    </row>
    <row r="1337" spans="1:18" hidden="1">
      <c r="A1337" s="34" t="s">
        <v>27165</v>
      </c>
      <c r="B1337" s="34" t="s">
        <v>28610</v>
      </c>
      <c r="C1337" s="34" t="s">
        <v>5627</v>
      </c>
      <c r="D1337" s="35">
        <v>44068</v>
      </c>
      <c r="E1337" s="34" t="s">
        <v>5628</v>
      </c>
      <c r="F1337" s="34" t="s">
        <v>28611</v>
      </c>
      <c r="G1337" s="36">
        <v>18000</v>
      </c>
      <c r="H1337" s="36">
        <v>18000</v>
      </c>
      <c r="I1337" s="34" t="s">
        <v>9762</v>
      </c>
      <c r="J1337" s="34" t="s">
        <v>9763</v>
      </c>
      <c r="K1337" s="36">
        <v>18000</v>
      </c>
      <c r="L1337" s="34" t="s">
        <v>9764</v>
      </c>
      <c r="M1337" s="6">
        <f t="shared" si="20"/>
        <v>1</v>
      </c>
    </row>
    <row r="1338" spans="1:18">
      <c r="A1338" s="34" t="s">
        <v>27165</v>
      </c>
      <c r="B1338" s="34" t="s">
        <v>28610</v>
      </c>
      <c r="C1338" s="34" t="s">
        <v>5627</v>
      </c>
      <c r="D1338" s="35">
        <v>44068</v>
      </c>
      <c r="E1338" s="34" t="s">
        <v>28612</v>
      </c>
      <c r="F1338" s="34" t="s">
        <v>9875</v>
      </c>
      <c r="G1338" s="36">
        <v>-18000</v>
      </c>
      <c r="H1338" s="36">
        <v>-18000</v>
      </c>
      <c r="I1338" s="34" t="s">
        <v>9762</v>
      </c>
      <c r="J1338" s="34" t="s">
        <v>9763</v>
      </c>
      <c r="K1338" s="36">
        <v>-18000</v>
      </c>
      <c r="L1338" s="34" t="s">
        <v>9764</v>
      </c>
      <c r="M1338" s="6">
        <f t="shared" si="20"/>
        <v>18</v>
      </c>
      <c r="N1338" s="6" t="str">
        <f>MID(E1338,M1338,10)</f>
        <v>PO63000738</v>
      </c>
      <c r="O1338" s="6">
        <f>FIND("-",E1338)</f>
        <v>28</v>
      </c>
      <c r="P1338" s="6" t="str">
        <f>MID(E1338,O1338+1,2)</f>
        <v>1</v>
      </c>
      <c r="Q1338" s="34" t="str">
        <f>C1338</f>
        <v>63CIO1066</v>
      </c>
      <c r="R1338" s="36">
        <f>-G1338</f>
        <v>18000</v>
      </c>
    </row>
    <row r="1339" spans="1:18" hidden="1">
      <c r="A1339" s="34" t="s">
        <v>27165</v>
      </c>
      <c r="B1339" s="34" t="s">
        <v>28613</v>
      </c>
      <c r="C1339" s="34" t="s">
        <v>6686</v>
      </c>
      <c r="D1339" s="35">
        <v>44068</v>
      </c>
      <c r="E1339" s="34" t="s">
        <v>6687</v>
      </c>
      <c r="F1339" s="34" t="s">
        <v>27861</v>
      </c>
      <c r="G1339" s="36">
        <v>50000</v>
      </c>
      <c r="H1339" s="36">
        <v>50000</v>
      </c>
      <c r="I1339" s="34" t="s">
        <v>9762</v>
      </c>
      <c r="J1339" s="34" t="s">
        <v>9763</v>
      </c>
      <c r="K1339" s="36">
        <v>50000</v>
      </c>
      <c r="L1339" s="34" t="s">
        <v>9764</v>
      </c>
      <c r="M1339" s="6">
        <f t="shared" si="20"/>
        <v>1</v>
      </c>
    </row>
    <row r="1340" spans="1:18">
      <c r="A1340" s="34" t="s">
        <v>27165</v>
      </c>
      <c r="B1340" s="34" t="s">
        <v>28613</v>
      </c>
      <c r="C1340" s="34" t="s">
        <v>6686</v>
      </c>
      <c r="D1340" s="35">
        <v>44068</v>
      </c>
      <c r="E1340" s="34" t="s">
        <v>28614</v>
      </c>
      <c r="F1340" s="34" t="s">
        <v>9875</v>
      </c>
      <c r="G1340" s="36">
        <v>-50000</v>
      </c>
      <c r="H1340" s="36">
        <v>-50000</v>
      </c>
      <c r="I1340" s="34" t="s">
        <v>9762</v>
      </c>
      <c r="J1340" s="34" t="s">
        <v>9763</v>
      </c>
      <c r="K1340" s="36">
        <v>-50000</v>
      </c>
      <c r="L1340" s="34" t="s">
        <v>9764</v>
      </c>
      <c r="M1340" s="6">
        <f t="shared" si="20"/>
        <v>18</v>
      </c>
      <c r="N1340" s="6" t="str">
        <f>MID(E1340,M1340,10)</f>
        <v>PO63000536</v>
      </c>
      <c r="O1340" s="6">
        <f>FIND("-",E1340)</f>
        <v>28</v>
      </c>
      <c r="P1340" s="6" t="str">
        <f>MID(E1340,O1340+1,2)</f>
        <v>3</v>
      </c>
      <c r="Q1340" s="34" t="str">
        <f>C1340</f>
        <v>63CIO1067</v>
      </c>
      <c r="R1340" s="36">
        <f>-G1340</f>
        <v>50000</v>
      </c>
    </row>
    <row r="1341" spans="1:18" hidden="1">
      <c r="A1341" s="34" t="s">
        <v>27165</v>
      </c>
      <c r="B1341" s="34" t="s">
        <v>28615</v>
      </c>
      <c r="C1341" s="34" t="s">
        <v>5864</v>
      </c>
      <c r="D1341" s="35">
        <v>44064</v>
      </c>
      <c r="E1341" s="34" t="s">
        <v>28616</v>
      </c>
      <c r="F1341" s="34" t="s">
        <v>28595</v>
      </c>
      <c r="G1341" s="36">
        <v>30000</v>
      </c>
      <c r="H1341" s="36">
        <v>30000</v>
      </c>
      <c r="I1341" s="34" t="s">
        <v>9762</v>
      </c>
      <c r="J1341" s="34" t="s">
        <v>9763</v>
      </c>
      <c r="K1341" s="36">
        <v>30000</v>
      </c>
      <c r="L1341" s="34" t="s">
        <v>9764</v>
      </c>
      <c r="M1341" s="6">
        <f t="shared" si="20"/>
        <v>1</v>
      </c>
    </row>
    <row r="1342" spans="1:18">
      <c r="A1342" s="34" t="s">
        <v>27165</v>
      </c>
      <c r="B1342" s="34" t="s">
        <v>28615</v>
      </c>
      <c r="C1342" s="34" t="s">
        <v>5864</v>
      </c>
      <c r="D1342" s="35">
        <v>44064</v>
      </c>
      <c r="E1342" s="34" t="s">
        <v>28617</v>
      </c>
      <c r="F1342" s="34" t="s">
        <v>9875</v>
      </c>
      <c r="G1342" s="36">
        <v>-30000</v>
      </c>
      <c r="H1342" s="36">
        <v>-30000</v>
      </c>
      <c r="I1342" s="34" t="s">
        <v>9762</v>
      </c>
      <c r="J1342" s="34" t="s">
        <v>9763</v>
      </c>
      <c r="K1342" s="36">
        <v>-30000</v>
      </c>
      <c r="L1342" s="34" t="s">
        <v>9764</v>
      </c>
      <c r="M1342" s="6">
        <f t="shared" si="20"/>
        <v>18</v>
      </c>
      <c r="N1342" s="6" t="str">
        <f>MID(E1342,M1342,10)</f>
        <v>PO63000695</v>
      </c>
      <c r="O1342" s="6">
        <f>FIND("-",E1342)</f>
        <v>28</v>
      </c>
      <c r="P1342" s="6" t="str">
        <f>MID(E1342,O1342+1,2)</f>
        <v>1</v>
      </c>
      <c r="Q1342" s="34" t="str">
        <f>C1342</f>
        <v>63CIO1068</v>
      </c>
      <c r="R1342" s="36">
        <f>-G1342</f>
        <v>30000</v>
      </c>
    </row>
    <row r="1343" spans="1:18" hidden="1">
      <c r="A1343" s="34" t="s">
        <v>27165</v>
      </c>
      <c r="B1343" s="34" t="s">
        <v>28618</v>
      </c>
      <c r="C1343" s="34" t="s">
        <v>7575</v>
      </c>
      <c r="D1343" s="35">
        <v>44067</v>
      </c>
      <c r="E1343" s="34" t="s">
        <v>7576</v>
      </c>
      <c r="F1343" s="34" t="s">
        <v>27467</v>
      </c>
      <c r="G1343" s="36">
        <v>25500</v>
      </c>
      <c r="H1343" s="36">
        <v>25500</v>
      </c>
      <c r="I1343" s="34" t="s">
        <v>9762</v>
      </c>
      <c r="J1343" s="34" t="s">
        <v>9763</v>
      </c>
      <c r="K1343" s="36">
        <v>25500</v>
      </c>
      <c r="L1343" s="34" t="s">
        <v>9764</v>
      </c>
      <c r="M1343" s="6">
        <f t="shared" si="20"/>
        <v>1</v>
      </c>
    </row>
    <row r="1344" spans="1:18" hidden="1">
      <c r="A1344" s="34" t="s">
        <v>27165</v>
      </c>
      <c r="B1344" s="34" t="s">
        <v>28618</v>
      </c>
      <c r="C1344" s="34" t="s">
        <v>7575</v>
      </c>
      <c r="D1344" s="35">
        <v>44067</v>
      </c>
      <c r="E1344" s="34" t="s">
        <v>27729</v>
      </c>
      <c r="F1344" s="34" t="s">
        <v>9875</v>
      </c>
      <c r="G1344" s="36">
        <v>-25500</v>
      </c>
      <c r="H1344" s="36">
        <v>-25500</v>
      </c>
      <c r="I1344" s="34" t="s">
        <v>9762</v>
      </c>
      <c r="J1344" s="34" t="s">
        <v>9763</v>
      </c>
      <c r="K1344" s="36">
        <v>-25500</v>
      </c>
      <c r="L1344" s="34" t="s">
        <v>9764</v>
      </c>
      <c r="M1344" s="6" t="e">
        <f t="shared" si="20"/>
        <v>#VALUE!</v>
      </c>
    </row>
    <row r="1345" spans="1:18" hidden="1">
      <c r="A1345" s="34" t="s">
        <v>27165</v>
      </c>
      <c r="B1345" s="34" t="s">
        <v>28619</v>
      </c>
      <c r="C1345" s="34" t="s">
        <v>7311</v>
      </c>
      <c r="D1345" s="35">
        <v>44067</v>
      </c>
      <c r="E1345" s="34" t="s">
        <v>7312</v>
      </c>
      <c r="F1345" s="34" t="s">
        <v>27467</v>
      </c>
      <c r="G1345" s="36">
        <v>22500</v>
      </c>
      <c r="H1345" s="36">
        <v>22500</v>
      </c>
      <c r="I1345" s="34" t="s">
        <v>9762</v>
      </c>
      <c r="J1345" s="34" t="s">
        <v>9763</v>
      </c>
      <c r="K1345" s="36">
        <v>22500</v>
      </c>
      <c r="L1345" s="34" t="s">
        <v>9764</v>
      </c>
      <c r="M1345" s="6">
        <f t="shared" si="20"/>
        <v>1</v>
      </c>
    </row>
    <row r="1346" spans="1:18" hidden="1">
      <c r="A1346" s="34" t="s">
        <v>27165</v>
      </c>
      <c r="B1346" s="34" t="s">
        <v>28619</v>
      </c>
      <c r="C1346" s="34" t="s">
        <v>7311</v>
      </c>
      <c r="D1346" s="35">
        <v>44067</v>
      </c>
      <c r="E1346" s="34" t="s">
        <v>28620</v>
      </c>
      <c r="F1346" s="34" t="s">
        <v>9875</v>
      </c>
      <c r="G1346" s="36">
        <v>-22500</v>
      </c>
      <c r="H1346" s="36">
        <v>-22500</v>
      </c>
      <c r="I1346" s="34" t="s">
        <v>9762</v>
      </c>
      <c r="J1346" s="34" t="s">
        <v>9763</v>
      </c>
      <c r="K1346" s="36">
        <v>-22500</v>
      </c>
      <c r="L1346" s="34" t="s">
        <v>9764</v>
      </c>
      <c r="M1346" s="6" t="e">
        <f t="shared" si="20"/>
        <v>#VALUE!</v>
      </c>
    </row>
    <row r="1347" spans="1:18" hidden="1">
      <c r="A1347" s="34" t="s">
        <v>27165</v>
      </c>
      <c r="B1347" s="34" t="s">
        <v>28621</v>
      </c>
      <c r="C1347" s="34" t="s">
        <v>5850</v>
      </c>
      <c r="D1347" s="35">
        <v>44064</v>
      </c>
      <c r="E1347" s="34" t="s">
        <v>28622</v>
      </c>
      <c r="F1347" s="34" t="s">
        <v>28595</v>
      </c>
      <c r="G1347" s="36">
        <v>30000</v>
      </c>
      <c r="H1347" s="36">
        <v>30000</v>
      </c>
      <c r="I1347" s="34" t="s">
        <v>9762</v>
      </c>
      <c r="J1347" s="34" t="s">
        <v>9763</v>
      </c>
      <c r="K1347" s="36">
        <v>30000</v>
      </c>
      <c r="L1347" s="34" t="s">
        <v>9764</v>
      </c>
      <c r="M1347" s="6">
        <f t="shared" ref="M1347:M1410" si="21">FIND("PO",E1347)</f>
        <v>1</v>
      </c>
    </row>
    <row r="1348" spans="1:18">
      <c r="A1348" s="34" t="s">
        <v>27165</v>
      </c>
      <c r="B1348" s="34" t="s">
        <v>28621</v>
      </c>
      <c r="C1348" s="34" t="s">
        <v>5850</v>
      </c>
      <c r="D1348" s="35">
        <v>44064</v>
      </c>
      <c r="E1348" s="34" t="s">
        <v>28623</v>
      </c>
      <c r="F1348" s="34" t="s">
        <v>9875</v>
      </c>
      <c r="G1348" s="36">
        <v>-30000</v>
      </c>
      <c r="H1348" s="36">
        <v>-30000</v>
      </c>
      <c r="I1348" s="34" t="s">
        <v>9762</v>
      </c>
      <c r="J1348" s="34" t="s">
        <v>9763</v>
      </c>
      <c r="K1348" s="36">
        <v>-30000</v>
      </c>
      <c r="L1348" s="34" t="s">
        <v>9764</v>
      </c>
      <c r="M1348" s="6">
        <f t="shared" si="21"/>
        <v>18</v>
      </c>
      <c r="N1348" s="6" t="str">
        <f>MID(E1348,M1348,10)</f>
        <v>PO63000696</v>
      </c>
      <c r="O1348" s="6">
        <f>FIND("-",E1348)</f>
        <v>28</v>
      </c>
      <c r="P1348" s="6" t="str">
        <f>MID(E1348,O1348+1,2)</f>
        <v>1</v>
      </c>
      <c r="Q1348" s="34" t="str">
        <f>C1348</f>
        <v>63CIO1071</v>
      </c>
      <c r="R1348" s="36">
        <f>-G1348</f>
        <v>30000</v>
      </c>
    </row>
    <row r="1349" spans="1:18" hidden="1">
      <c r="A1349" s="34" t="s">
        <v>27165</v>
      </c>
      <c r="B1349" s="34" t="s">
        <v>28624</v>
      </c>
      <c r="C1349" s="34" t="s">
        <v>5707</v>
      </c>
      <c r="D1349" s="35">
        <v>44064</v>
      </c>
      <c r="E1349" s="34" t="s">
        <v>28625</v>
      </c>
      <c r="F1349" s="34" t="s">
        <v>28626</v>
      </c>
      <c r="G1349" s="36">
        <v>31600</v>
      </c>
      <c r="H1349" s="36">
        <v>31600</v>
      </c>
      <c r="I1349" s="34" t="s">
        <v>9762</v>
      </c>
      <c r="J1349" s="34" t="s">
        <v>9763</v>
      </c>
      <c r="K1349" s="36">
        <v>31600</v>
      </c>
      <c r="L1349" s="34" t="s">
        <v>9764</v>
      </c>
      <c r="M1349" s="6">
        <f t="shared" si="21"/>
        <v>1</v>
      </c>
    </row>
    <row r="1350" spans="1:18">
      <c r="A1350" s="34" t="s">
        <v>27165</v>
      </c>
      <c r="B1350" s="34" t="s">
        <v>28624</v>
      </c>
      <c r="C1350" s="34" t="s">
        <v>5707</v>
      </c>
      <c r="D1350" s="35">
        <v>44064</v>
      </c>
      <c r="E1350" s="34" t="s">
        <v>28627</v>
      </c>
      <c r="F1350" s="34" t="s">
        <v>9875</v>
      </c>
      <c r="G1350" s="36">
        <v>-31600</v>
      </c>
      <c r="H1350" s="36">
        <v>-31600</v>
      </c>
      <c r="I1350" s="34" t="s">
        <v>9762</v>
      </c>
      <c r="J1350" s="34" t="s">
        <v>9763</v>
      </c>
      <c r="K1350" s="36">
        <v>-31600</v>
      </c>
      <c r="L1350" s="34" t="s">
        <v>9764</v>
      </c>
      <c r="M1350" s="6">
        <f t="shared" si="21"/>
        <v>18</v>
      </c>
      <c r="N1350" s="6" t="str">
        <f>MID(E1350,M1350,10)</f>
        <v>PO63000724</v>
      </c>
      <c r="O1350" s="6">
        <f>FIND("-",E1350)</f>
        <v>28</v>
      </c>
      <c r="P1350" s="6" t="str">
        <f>MID(E1350,O1350+1,2)</f>
        <v>1</v>
      </c>
      <c r="Q1350" s="34" t="str">
        <f>C1350</f>
        <v>63CIO1072</v>
      </c>
      <c r="R1350" s="36">
        <f>-G1350</f>
        <v>31600</v>
      </c>
    </row>
    <row r="1351" spans="1:18" hidden="1">
      <c r="A1351" s="34" t="s">
        <v>27165</v>
      </c>
      <c r="B1351" s="34" t="s">
        <v>28628</v>
      </c>
      <c r="C1351" s="34" t="s">
        <v>6164</v>
      </c>
      <c r="D1351" s="35">
        <v>44063</v>
      </c>
      <c r="E1351" s="34" t="s">
        <v>6165</v>
      </c>
      <c r="F1351" s="34" t="s">
        <v>28629</v>
      </c>
      <c r="G1351" s="36">
        <v>18000</v>
      </c>
      <c r="H1351" s="36">
        <v>18000</v>
      </c>
      <c r="I1351" s="34" t="s">
        <v>9762</v>
      </c>
      <c r="J1351" s="34" t="s">
        <v>9763</v>
      </c>
      <c r="K1351" s="36">
        <v>18000</v>
      </c>
      <c r="L1351" s="34" t="s">
        <v>9764</v>
      </c>
      <c r="M1351" s="6">
        <f t="shared" si="21"/>
        <v>1</v>
      </c>
    </row>
    <row r="1352" spans="1:18">
      <c r="A1352" s="34" t="s">
        <v>27165</v>
      </c>
      <c r="B1352" s="34" t="s">
        <v>28628</v>
      </c>
      <c r="C1352" s="34" t="s">
        <v>6164</v>
      </c>
      <c r="D1352" s="35">
        <v>44063</v>
      </c>
      <c r="E1352" s="34" t="s">
        <v>28630</v>
      </c>
      <c r="F1352" s="34" t="s">
        <v>9875</v>
      </c>
      <c r="G1352" s="36">
        <v>-18000</v>
      </c>
      <c r="H1352" s="36">
        <v>-18000</v>
      </c>
      <c r="I1352" s="34" t="s">
        <v>9762</v>
      </c>
      <c r="J1352" s="34" t="s">
        <v>9763</v>
      </c>
      <c r="K1352" s="36">
        <v>-18000</v>
      </c>
      <c r="L1352" s="34" t="s">
        <v>9764</v>
      </c>
      <c r="M1352" s="6">
        <f t="shared" si="21"/>
        <v>18</v>
      </c>
      <c r="N1352" s="6" t="str">
        <f>MID(E1352,M1352,10)</f>
        <v>PO63000642</v>
      </c>
      <c r="O1352" s="6">
        <f>FIND("-",E1352)</f>
        <v>28</v>
      </c>
      <c r="P1352" s="6" t="str">
        <f>MID(E1352,O1352+1,2)</f>
        <v>1</v>
      </c>
      <c r="Q1352" s="34" t="str">
        <f>C1352</f>
        <v>63CIO1073</v>
      </c>
      <c r="R1352" s="36">
        <f>-G1352</f>
        <v>18000</v>
      </c>
    </row>
    <row r="1353" spans="1:18" hidden="1">
      <c r="A1353" s="34" t="s">
        <v>27165</v>
      </c>
      <c r="B1353" s="34" t="s">
        <v>28631</v>
      </c>
      <c r="C1353" s="34" t="s">
        <v>8123</v>
      </c>
      <c r="D1353" s="35">
        <v>44062</v>
      </c>
      <c r="E1353" s="34" t="s">
        <v>8124</v>
      </c>
      <c r="F1353" s="34" t="s">
        <v>27482</v>
      </c>
      <c r="G1353" s="36">
        <v>21000</v>
      </c>
      <c r="H1353" s="36">
        <v>21000</v>
      </c>
      <c r="I1353" s="34" t="s">
        <v>9762</v>
      </c>
      <c r="J1353" s="34" t="s">
        <v>9763</v>
      </c>
      <c r="K1353" s="36">
        <v>21000</v>
      </c>
      <c r="L1353" s="34" t="s">
        <v>9764</v>
      </c>
      <c r="M1353" s="6">
        <f t="shared" si="21"/>
        <v>1</v>
      </c>
    </row>
    <row r="1354" spans="1:18">
      <c r="A1354" s="34" t="s">
        <v>27165</v>
      </c>
      <c r="B1354" s="34" t="s">
        <v>28631</v>
      </c>
      <c r="C1354" s="34" t="s">
        <v>8123</v>
      </c>
      <c r="D1354" s="35">
        <v>44062</v>
      </c>
      <c r="E1354" s="34" t="s">
        <v>28632</v>
      </c>
      <c r="F1354" s="34" t="s">
        <v>9875</v>
      </c>
      <c r="G1354" s="36">
        <v>-21000</v>
      </c>
      <c r="H1354" s="36">
        <v>-21000</v>
      </c>
      <c r="I1354" s="34" t="s">
        <v>9762</v>
      </c>
      <c r="J1354" s="34" t="s">
        <v>9763</v>
      </c>
      <c r="K1354" s="36">
        <v>-21000</v>
      </c>
      <c r="L1354" s="34" t="s">
        <v>9764</v>
      </c>
      <c r="M1354" s="6">
        <f t="shared" si="21"/>
        <v>18</v>
      </c>
      <c r="N1354" s="6" t="str">
        <f>MID(E1354,M1354,10)</f>
        <v>PO63000303</v>
      </c>
      <c r="O1354" s="6">
        <f>FIND("-",E1354)</f>
        <v>28</v>
      </c>
      <c r="P1354" s="6" t="str">
        <f>MID(E1354,O1354+1,2)</f>
        <v>6</v>
      </c>
      <c r="Q1354" s="34" t="str">
        <f>C1354</f>
        <v>63CIO1074</v>
      </c>
      <c r="R1354" s="36">
        <f>-G1354</f>
        <v>21000</v>
      </c>
    </row>
    <row r="1355" spans="1:18" hidden="1">
      <c r="A1355" s="34" t="s">
        <v>27165</v>
      </c>
      <c r="B1355" s="34" t="s">
        <v>28633</v>
      </c>
      <c r="C1355" s="34" t="s">
        <v>6977</v>
      </c>
      <c r="D1355" s="35">
        <v>44064</v>
      </c>
      <c r="E1355" s="34" t="s">
        <v>6978</v>
      </c>
      <c r="F1355" s="34" t="s">
        <v>27867</v>
      </c>
      <c r="G1355" s="36">
        <v>34000</v>
      </c>
      <c r="H1355" s="36">
        <v>34000</v>
      </c>
      <c r="I1355" s="34" t="s">
        <v>9762</v>
      </c>
      <c r="J1355" s="34" t="s">
        <v>9763</v>
      </c>
      <c r="K1355" s="36">
        <v>34000</v>
      </c>
      <c r="L1355" s="34" t="s">
        <v>9764</v>
      </c>
      <c r="M1355" s="6">
        <f t="shared" si="21"/>
        <v>1</v>
      </c>
    </row>
    <row r="1356" spans="1:18">
      <c r="A1356" s="34" t="s">
        <v>27165</v>
      </c>
      <c r="B1356" s="34" t="s">
        <v>28633</v>
      </c>
      <c r="C1356" s="34" t="s">
        <v>6977</v>
      </c>
      <c r="D1356" s="35">
        <v>44064</v>
      </c>
      <c r="E1356" s="34" t="s">
        <v>28634</v>
      </c>
      <c r="F1356" s="34" t="s">
        <v>9875</v>
      </c>
      <c r="G1356" s="36">
        <v>-34000</v>
      </c>
      <c r="H1356" s="36">
        <v>-34000</v>
      </c>
      <c r="I1356" s="34" t="s">
        <v>9762</v>
      </c>
      <c r="J1356" s="34" t="s">
        <v>9763</v>
      </c>
      <c r="K1356" s="36">
        <v>-34000</v>
      </c>
      <c r="L1356" s="34" t="s">
        <v>9764</v>
      </c>
      <c r="M1356" s="6">
        <f t="shared" si="21"/>
        <v>18</v>
      </c>
      <c r="N1356" s="6" t="str">
        <f>MID(E1356,M1356,10)</f>
        <v>PO63000491</v>
      </c>
      <c r="O1356" s="6">
        <f>FIND("-",E1356)</f>
        <v>28</v>
      </c>
      <c r="P1356" s="6" t="str">
        <f>MID(E1356,O1356+1,2)</f>
        <v>3</v>
      </c>
      <c r="Q1356" s="34" t="str">
        <f>C1356</f>
        <v>63CIO1075</v>
      </c>
      <c r="R1356" s="36">
        <f>-G1356</f>
        <v>34000</v>
      </c>
    </row>
    <row r="1357" spans="1:18" hidden="1">
      <c r="A1357" s="34" t="s">
        <v>27165</v>
      </c>
      <c r="B1357" s="34" t="s">
        <v>28635</v>
      </c>
      <c r="C1357" s="34" t="s">
        <v>6838</v>
      </c>
      <c r="D1357" s="35">
        <v>44062</v>
      </c>
      <c r="E1357" s="34" t="s">
        <v>6839</v>
      </c>
      <c r="F1357" s="34" t="s">
        <v>27852</v>
      </c>
      <c r="G1357" s="36">
        <v>21000</v>
      </c>
      <c r="H1357" s="36">
        <v>21000</v>
      </c>
      <c r="I1357" s="34" t="s">
        <v>9762</v>
      </c>
      <c r="J1357" s="34" t="s">
        <v>9763</v>
      </c>
      <c r="K1357" s="36">
        <v>21000</v>
      </c>
      <c r="L1357" s="34" t="s">
        <v>9764</v>
      </c>
      <c r="M1357" s="6">
        <f t="shared" si="21"/>
        <v>1</v>
      </c>
    </row>
    <row r="1358" spans="1:18">
      <c r="A1358" s="34" t="s">
        <v>27165</v>
      </c>
      <c r="B1358" s="34" t="s">
        <v>28635</v>
      </c>
      <c r="C1358" s="34" t="s">
        <v>6838</v>
      </c>
      <c r="D1358" s="35">
        <v>44062</v>
      </c>
      <c r="E1358" s="34" t="s">
        <v>28636</v>
      </c>
      <c r="F1358" s="34" t="s">
        <v>9875</v>
      </c>
      <c r="G1358" s="36">
        <v>-21000</v>
      </c>
      <c r="H1358" s="36">
        <v>-21000</v>
      </c>
      <c r="I1358" s="34" t="s">
        <v>9762</v>
      </c>
      <c r="J1358" s="34" t="s">
        <v>9763</v>
      </c>
      <c r="K1358" s="36">
        <v>-21000</v>
      </c>
      <c r="L1358" s="34" t="s">
        <v>9764</v>
      </c>
      <c r="M1358" s="6">
        <f t="shared" si="21"/>
        <v>18</v>
      </c>
      <c r="N1358" s="6" t="str">
        <f>MID(E1358,M1358,10)</f>
        <v>PO63000514</v>
      </c>
      <c r="O1358" s="6">
        <f>FIND("-",E1358)</f>
        <v>28</v>
      </c>
      <c r="P1358" s="6" t="str">
        <f>MID(E1358,O1358+1,2)</f>
        <v>3</v>
      </c>
      <c r="Q1358" s="34" t="str">
        <f>C1358</f>
        <v>63CIO1076</v>
      </c>
      <c r="R1358" s="36">
        <f>-G1358</f>
        <v>21000</v>
      </c>
    </row>
    <row r="1359" spans="1:18" hidden="1">
      <c r="A1359" s="34" t="s">
        <v>27165</v>
      </c>
      <c r="B1359" s="34" t="s">
        <v>28637</v>
      </c>
      <c r="C1359" s="34" t="s">
        <v>6991</v>
      </c>
      <c r="D1359" s="35">
        <v>44064</v>
      </c>
      <c r="E1359" s="34" t="s">
        <v>6992</v>
      </c>
      <c r="F1359" s="34" t="s">
        <v>27870</v>
      </c>
      <c r="G1359" s="36">
        <v>65500</v>
      </c>
      <c r="H1359" s="36">
        <v>65500</v>
      </c>
      <c r="I1359" s="34" t="s">
        <v>9762</v>
      </c>
      <c r="J1359" s="34" t="s">
        <v>9763</v>
      </c>
      <c r="K1359" s="36">
        <v>65500</v>
      </c>
      <c r="L1359" s="34" t="s">
        <v>9764</v>
      </c>
      <c r="M1359" s="6">
        <f t="shared" si="21"/>
        <v>1</v>
      </c>
    </row>
    <row r="1360" spans="1:18" hidden="1">
      <c r="A1360" s="34" t="s">
        <v>27165</v>
      </c>
      <c r="B1360" s="34" t="s">
        <v>28637</v>
      </c>
      <c r="C1360" s="34" t="s">
        <v>6991</v>
      </c>
      <c r="D1360" s="35">
        <v>44064</v>
      </c>
      <c r="E1360" s="34" t="s">
        <v>28638</v>
      </c>
      <c r="F1360" s="34" t="s">
        <v>9875</v>
      </c>
      <c r="G1360" s="36">
        <v>-65500</v>
      </c>
      <c r="H1360" s="36">
        <v>-65500</v>
      </c>
      <c r="I1360" s="34" t="s">
        <v>9762</v>
      </c>
      <c r="J1360" s="34" t="s">
        <v>9763</v>
      </c>
      <c r="K1360" s="36">
        <v>-65500</v>
      </c>
      <c r="L1360" s="34" t="s">
        <v>9764</v>
      </c>
      <c r="M1360" s="6" t="e">
        <f t="shared" si="21"/>
        <v>#VALUE!</v>
      </c>
    </row>
    <row r="1361" spans="1:18" hidden="1">
      <c r="A1361" s="34" t="s">
        <v>27165</v>
      </c>
      <c r="B1361" s="34" t="s">
        <v>28639</v>
      </c>
      <c r="C1361" s="34" t="s">
        <v>5816</v>
      </c>
      <c r="D1361" s="35">
        <v>44068</v>
      </c>
      <c r="E1361" s="34" t="s">
        <v>5817</v>
      </c>
      <c r="F1361" s="34" t="s">
        <v>28640</v>
      </c>
      <c r="G1361" s="36">
        <v>35000</v>
      </c>
      <c r="H1361" s="36">
        <v>35000</v>
      </c>
      <c r="I1361" s="34" t="s">
        <v>9762</v>
      </c>
      <c r="J1361" s="34" t="s">
        <v>9763</v>
      </c>
      <c r="K1361" s="36">
        <v>35000</v>
      </c>
      <c r="L1361" s="34" t="s">
        <v>9764</v>
      </c>
      <c r="M1361" s="6">
        <f t="shared" si="21"/>
        <v>1</v>
      </c>
    </row>
    <row r="1362" spans="1:18">
      <c r="A1362" s="34" t="s">
        <v>27165</v>
      </c>
      <c r="B1362" s="34" t="s">
        <v>28639</v>
      </c>
      <c r="C1362" s="34" t="s">
        <v>5816</v>
      </c>
      <c r="D1362" s="35">
        <v>44068</v>
      </c>
      <c r="E1362" s="34" t="s">
        <v>28641</v>
      </c>
      <c r="F1362" s="34" t="s">
        <v>9875</v>
      </c>
      <c r="G1362" s="36">
        <v>-35000</v>
      </c>
      <c r="H1362" s="36">
        <v>-35000</v>
      </c>
      <c r="I1362" s="34" t="s">
        <v>9762</v>
      </c>
      <c r="J1362" s="34" t="s">
        <v>9763</v>
      </c>
      <c r="K1362" s="36">
        <v>-35000</v>
      </c>
      <c r="L1362" s="34" t="s">
        <v>9764</v>
      </c>
      <c r="M1362" s="6">
        <f t="shared" si="21"/>
        <v>18</v>
      </c>
      <c r="N1362" s="6" t="str">
        <f>MID(E1362,M1362,10)</f>
        <v>PO63000700</v>
      </c>
      <c r="O1362" s="6">
        <f>FIND("-",E1362)</f>
        <v>28</v>
      </c>
      <c r="P1362" s="6" t="str">
        <f>MID(E1362,O1362+1,2)</f>
        <v>1</v>
      </c>
      <c r="Q1362" s="34" t="str">
        <f>C1362</f>
        <v>63CIO1078</v>
      </c>
      <c r="R1362" s="36">
        <f>-G1362</f>
        <v>35000</v>
      </c>
    </row>
    <row r="1363" spans="1:18" hidden="1">
      <c r="A1363" s="34" t="s">
        <v>27165</v>
      </c>
      <c r="B1363" s="34" t="s">
        <v>28642</v>
      </c>
      <c r="C1363" s="34" t="s">
        <v>6665</v>
      </c>
      <c r="D1363" s="35">
        <v>44070</v>
      </c>
      <c r="E1363" s="34" t="s">
        <v>6666</v>
      </c>
      <c r="F1363" s="34" t="s">
        <v>27509</v>
      </c>
      <c r="G1363" s="36">
        <v>81000</v>
      </c>
      <c r="H1363" s="36">
        <v>81000</v>
      </c>
      <c r="I1363" s="34" t="s">
        <v>9762</v>
      </c>
      <c r="J1363" s="34" t="s">
        <v>9763</v>
      </c>
      <c r="K1363" s="36">
        <v>81000</v>
      </c>
      <c r="L1363" s="34" t="s">
        <v>9764</v>
      </c>
      <c r="M1363" s="6">
        <f t="shared" si="21"/>
        <v>1</v>
      </c>
    </row>
    <row r="1364" spans="1:18">
      <c r="A1364" s="34" t="s">
        <v>27165</v>
      </c>
      <c r="B1364" s="34" t="s">
        <v>28642</v>
      </c>
      <c r="C1364" s="34" t="s">
        <v>6665</v>
      </c>
      <c r="D1364" s="35">
        <v>44070</v>
      </c>
      <c r="E1364" s="34" t="s">
        <v>28643</v>
      </c>
      <c r="F1364" s="34" t="s">
        <v>9875</v>
      </c>
      <c r="G1364" s="36">
        <v>-81000</v>
      </c>
      <c r="H1364" s="36">
        <v>-81000</v>
      </c>
      <c r="I1364" s="34" t="s">
        <v>9762</v>
      </c>
      <c r="J1364" s="34" t="s">
        <v>9763</v>
      </c>
      <c r="K1364" s="36">
        <v>-81000</v>
      </c>
      <c r="L1364" s="34" t="s">
        <v>9764</v>
      </c>
      <c r="M1364" s="6">
        <f t="shared" si="21"/>
        <v>18</v>
      </c>
      <c r="N1364" s="6" t="str">
        <f>MID(E1364,M1364,10)</f>
        <v>PO63000540</v>
      </c>
      <c r="O1364" s="6">
        <f>FIND("-",E1364)</f>
        <v>28</v>
      </c>
      <c r="P1364" s="6" t="str">
        <f>MID(E1364,O1364+1,2)</f>
        <v>3</v>
      </c>
      <c r="Q1364" s="34" t="str">
        <f>C1364</f>
        <v>63CIO1079</v>
      </c>
      <c r="R1364" s="36">
        <f>-G1364</f>
        <v>81000</v>
      </c>
    </row>
    <row r="1365" spans="1:18" hidden="1">
      <c r="A1365" s="34" t="s">
        <v>27165</v>
      </c>
      <c r="B1365" s="34" t="s">
        <v>28644</v>
      </c>
      <c r="C1365" s="34" t="s">
        <v>6059</v>
      </c>
      <c r="D1365" s="35">
        <v>44075</v>
      </c>
      <c r="E1365" s="34" t="s">
        <v>6060</v>
      </c>
      <c r="F1365" s="34" t="s">
        <v>27467</v>
      </c>
      <c r="G1365" s="36">
        <v>102802.8</v>
      </c>
      <c r="H1365" s="36">
        <v>102802.8</v>
      </c>
      <c r="I1365" s="34" t="s">
        <v>9762</v>
      </c>
      <c r="J1365" s="34" t="s">
        <v>9763</v>
      </c>
      <c r="K1365" s="36">
        <v>102802.8</v>
      </c>
      <c r="L1365" s="34" t="s">
        <v>9764</v>
      </c>
      <c r="M1365" s="6">
        <f t="shared" si="21"/>
        <v>1</v>
      </c>
    </row>
    <row r="1366" spans="1:18" hidden="1">
      <c r="A1366" s="34" t="s">
        <v>27165</v>
      </c>
      <c r="B1366" s="34" t="s">
        <v>28644</v>
      </c>
      <c r="C1366" s="34" t="s">
        <v>6059</v>
      </c>
      <c r="D1366" s="35">
        <v>44075</v>
      </c>
      <c r="E1366" s="34" t="s">
        <v>28645</v>
      </c>
      <c r="F1366" s="34" t="s">
        <v>27467</v>
      </c>
      <c r="G1366" s="36">
        <v>7196.2</v>
      </c>
      <c r="H1366" s="36">
        <v>7196.2</v>
      </c>
      <c r="I1366" s="34" t="s">
        <v>9762</v>
      </c>
      <c r="J1366" s="34" t="s">
        <v>9763</v>
      </c>
      <c r="K1366" s="36">
        <v>7196.2</v>
      </c>
      <c r="L1366" s="34" t="s">
        <v>9764</v>
      </c>
      <c r="M1366" s="6" t="e">
        <f t="shared" si="21"/>
        <v>#VALUE!</v>
      </c>
    </row>
    <row r="1367" spans="1:18" hidden="1">
      <c r="A1367" s="34" t="s">
        <v>27165</v>
      </c>
      <c r="B1367" s="34" t="s">
        <v>28644</v>
      </c>
      <c r="C1367" s="34" t="s">
        <v>6059</v>
      </c>
      <c r="D1367" s="35">
        <v>44075</v>
      </c>
      <c r="E1367" s="34" t="s">
        <v>28645</v>
      </c>
      <c r="F1367" s="34" t="s">
        <v>9875</v>
      </c>
      <c r="G1367" s="36">
        <v>-109999</v>
      </c>
      <c r="H1367" s="36">
        <v>-109999</v>
      </c>
      <c r="I1367" s="34" t="s">
        <v>9762</v>
      </c>
      <c r="J1367" s="34" t="s">
        <v>9763</v>
      </c>
      <c r="K1367" s="36">
        <v>-109999</v>
      </c>
      <c r="L1367" s="34" t="s">
        <v>9764</v>
      </c>
      <c r="M1367" s="6" t="e">
        <f t="shared" si="21"/>
        <v>#VALUE!</v>
      </c>
    </row>
    <row r="1368" spans="1:18" hidden="1">
      <c r="A1368" s="34" t="s">
        <v>27165</v>
      </c>
      <c r="B1368" s="34" t="s">
        <v>28646</v>
      </c>
      <c r="C1368" s="34" t="s">
        <v>891</v>
      </c>
      <c r="D1368" s="35">
        <v>44075</v>
      </c>
      <c r="E1368" s="34" t="s">
        <v>893</v>
      </c>
      <c r="F1368" s="34" t="s">
        <v>27399</v>
      </c>
      <c r="G1368" s="36">
        <v>139937.70000000001</v>
      </c>
      <c r="H1368" s="36">
        <v>139937.70000000001</v>
      </c>
      <c r="I1368" s="34" t="s">
        <v>9762</v>
      </c>
      <c r="J1368" s="34" t="s">
        <v>9763</v>
      </c>
      <c r="K1368" s="36">
        <v>139937.70000000001</v>
      </c>
      <c r="L1368" s="34" t="s">
        <v>9764</v>
      </c>
      <c r="M1368" s="6">
        <f t="shared" si="21"/>
        <v>1</v>
      </c>
    </row>
    <row r="1369" spans="1:18" hidden="1">
      <c r="A1369" s="34" t="s">
        <v>27165</v>
      </c>
      <c r="B1369" s="34" t="s">
        <v>28646</v>
      </c>
      <c r="C1369" s="34" t="s">
        <v>891</v>
      </c>
      <c r="D1369" s="35">
        <v>44075</v>
      </c>
      <c r="E1369" s="34" t="s">
        <v>28647</v>
      </c>
      <c r="F1369" s="34" t="s">
        <v>27399</v>
      </c>
      <c r="G1369" s="36">
        <v>9795.64</v>
      </c>
      <c r="H1369" s="36">
        <v>9795.64</v>
      </c>
      <c r="I1369" s="34" t="s">
        <v>9762</v>
      </c>
      <c r="J1369" s="34" t="s">
        <v>9763</v>
      </c>
      <c r="K1369" s="36">
        <v>9795.64</v>
      </c>
      <c r="L1369" s="34" t="s">
        <v>9764</v>
      </c>
      <c r="M1369" s="6" t="e">
        <f t="shared" si="21"/>
        <v>#VALUE!</v>
      </c>
    </row>
    <row r="1370" spans="1:18" hidden="1">
      <c r="A1370" s="34" t="s">
        <v>27165</v>
      </c>
      <c r="B1370" s="34" t="s">
        <v>28646</v>
      </c>
      <c r="C1370" s="34" t="s">
        <v>891</v>
      </c>
      <c r="D1370" s="35">
        <v>44075</v>
      </c>
      <c r="E1370" s="34" t="s">
        <v>28647</v>
      </c>
      <c r="F1370" s="34" t="s">
        <v>9875</v>
      </c>
      <c r="G1370" s="36">
        <v>-149733.34</v>
      </c>
      <c r="H1370" s="36">
        <v>-149733.34</v>
      </c>
      <c r="I1370" s="34" t="s">
        <v>9762</v>
      </c>
      <c r="J1370" s="34" t="s">
        <v>9763</v>
      </c>
      <c r="K1370" s="36">
        <v>-149733.34</v>
      </c>
      <c r="L1370" s="34" t="s">
        <v>9764</v>
      </c>
      <c r="M1370" s="6" t="e">
        <f t="shared" si="21"/>
        <v>#VALUE!</v>
      </c>
    </row>
    <row r="1371" spans="1:18" hidden="1">
      <c r="A1371" s="34" t="s">
        <v>27165</v>
      </c>
      <c r="B1371" s="34" t="s">
        <v>28648</v>
      </c>
      <c r="C1371" s="34" t="s">
        <v>28649</v>
      </c>
      <c r="D1371" s="35">
        <v>44075</v>
      </c>
      <c r="E1371" s="34" t="s">
        <v>28650</v>
      </c>
      <c r="F1371" s="34" t="s">
        <v>27281</v>
      </c>
      <c r="G1371" s="36">
        <v>1158537.6000000001</v>
      </c>
      <c r="H1371" s="36">
        <v>1158537.6000000001</v>
      </c>
      <c r="I1371" s="34" t="s">
        <v>9762</v>
      </c>
      <c r="J1371" s="34" t="s">
        <v>9763</v>
      </c>
      <c r="K1371" s="36">
        <v>1158537.6000000001</v>
      </c>
      <c r="L1371" s="34" t="s">
        <v>9764</v>
      </c>
      <c r="M1371" s="6">
        <f t="shared" si="21"/>
        <v>1</v>
      </c>
    </row>
    <row r="1372" spans="1:18">
      <c r="A1372" s="34" t="s">
        <v>27165</v>
      </c>
      <c r="B1372" s="34" t="s">
        <v>28648</v>
      </c>
      <c r="C1372" s="34" t="s">
        <v>28649</v>
      </c>
      <c r="D1372" s="35">
        <v>44075</v>
      </c>
      <c r="E1372" s="34" t="s">
        <v>28651</v>
      </c>
      <c r="F1372" s="34" t="s">
        <v>9875</v>
      </c>
      <c r="G1372" s="36">
        <v>-1158537.6000000001</v>
      </c>
      <c r="H1372" s="36">
        <v>-1158537.6000000001</v>
      </c>
      <c r="I1372" s="34" t="s">
        <v>9762</v>
      </c>
      <c r="J1372" s="34" t="s">
        <v>9763</v>
      </c>
      <c r="K1372" s="36">
        <v>-1158537.6000000001</v>
      </c>
      <c r="L1372" s="34" t="s">
        <v>9764</v>
      </c>
      <c r="M1372" s="6">
        <f t="shared" si="21"/>
        <v>18</v>
      </c>
      <c r="N1372" s="6" t="str">
        <f>MID(E1372,M1372,10)</f>
        <v>PO62000303</v>
      </c>
      <c r="O1372" s="6">
        <f>FIND("-",E1372)</f>
        <v>28</v>
      </c>
      <c r="P1372" s="6" t="str">
        <f>MID(E1372,O1372+1,2)</f>
        <v>12</v>
      </c>
      <c r="Q1372" s="34" t="str">
        <f>C1372</f>
        <v>63CIO1082</v>
      </c>
      <c r="R1372" s="36">
        <f>-G1372</f>
        <v>1158537.6000000001</v>
      </c>
    </row>
    <row r="1373" spans="1:18" hidden="1">
      <c r="A1373" s="34" t="s">
        <v>27165</v>
      </c>
      <c r="B1373" s="34" t="s">
        <v>28652</v>
      </c>
      <c r="C1373" s="34" t="s">
        <v>950</v>
      </c>
      <c r="D1373" s="35">
        <v>44075</v>
      </c>
      <c r="E1373" s="34" t="s">
        <v>952</v>
      </c>
      <c r="F1373" s="34" t="s">
        <v>28435</v>
      </c>
      <c r="G1373" s="36">
        <v>40000</v>
      </c>
      <c r="H1373" s="36">
        <v>40000</v>
      </c>
      <c r="I1373" s="34" t="s">
        <v>9762</v>
      </c>
      <c r="J1373" s="34" t="s">
        <v>9763</v>
      </c>
      <c r="K1373" s="36">
        <v>40000</v>
      </c>
      <c r="L1373" s="34" t="s">
        <v>9764</v>
      </c>
      <c r="M1373" s="6">
        <f t="shared" si="21"/>
        <v>1</v>
      </c>
    </row>
    <row r="1374" spans="1:18" hidden="1">
      <c r="A1374" s="34" t="s">
        <v>27165</v>
      </c>
      <c r="B1374" s="34" t="s">
        <v>28652</v>
      </c>
      <c r="C1374" s="34" t="s">
        <v>950</v>
      </c>
      <c r="D1374" s="35">
        <v>44075</v>
      </c>
      <c r="E1374" s="34" t="s">
        <v>28653</v>
      </c>
      <c r="F1374" s="34" t="s">
        <v>28435</v>
      </c>
      <c r="G1374" s="36">
        <v>2800</v>
      </c>
      <c r="H1374" s="36">
        <v>2800</v>
      </c>
      <c r="I1374" s="34" t="s">
        <v>9762</v>
      </c>
      <c r="J1374" s="34" t="s">
        <v>9763</v>
      </c>
      <c r="K1374" s="36">
        <v>2800</v>
      </c>
      <c r="L1374" s="34" t="s">
        <v>9764</v>
      </c>
      <c r="M1374" s="6" t="e">
        <f t="shared" si="21"/>
        <v>#VALUE!</v>
      </c>
    </row>
    <row r="1375" spans="1:18" hidden="1">
      <c r="A1375" s="34" t="s">
        <v>27165</v>
      </c>
      <c r="B1375" s="34" t="s">
        <v>28652</v>
      </c>
      <c r="C1375" s="34" t="s">
        <v>950</v>
      </c>
      <c r="D1375" s="35">
        <v>44075</v>
      </c>
      <c r="E1375" s="34" t="s">
        <v>28653</v>
      </c>
      <c r="F1375" s="34" t="s">
        <v>9875</v>
      </c>
      <c r="G1375" s="36">
        <v>-42800</v>
      </c>
      <c r="H1375" s="36">
        <v>-42800</v>
      </c>
      <c r="I1375" s="34" t="s">
        <v>9762</v>
      </c>
      <c r="J1375" s="34" t="s">
        <v>9763</v>
      </c>
      <c r="K1375" s="36">
        <v>-42800</v>
      </c>
      <c r="L1375" s="34" t="s">
        <v>9764</v>
      </c>
      <c r="M1375" s="6" t="e">
        <f t="shared" si="21"/>
        <v>#VALUE!</v>
      </c>
    </row>
    <row r="1376" spans="1:18" hidden="1">
      <c r="A1376" s="34" t="s">
        <v>27165</v>
      </c>
      <c r="B1376" s="34" t="s">
        <v>28654</v>
      </c>
      <c r="C1376" s="34" t="s">
        <v>28655</v>
      </c>
      <c r="D1376" s="35">
        <v>44075</v>
      </c>
      <c r="E1376" s="34" t="s">
        <v>28656</v>
      </c>
      <c r="F1376" s="34" t="s">
        <v>27622</v>
      </c>
      <c r="G1376" s="36">
        <v>27000</v>
      </c>
      <c r="H1376" s="36">
        <v>27000</v>
      </c>
      <c r="I1376" s="34" t="s">
        <v>9762</v>
      </c>
      <c r="J1376" s="34" t="s">
        <v>9763</v>
      </c>
      <c r="K1376" s="36">
        <v>27000</v>
      </c>
      <c r="L1376" s="34" t="s">
        <v>9764</v>
      </c>
      <c r="M1376" s="6">
        <f t="shared" si="21"/>
        <v>1</v>
      </c>
    </row>
    <row r="1377" spans="1:13" hidden="1">
      <c r="A1377" s="34" t="s">
        <v>27165</v>
      </c>
      <c r="B1377" s="34" t="s">
        <v>28654</v>
      </c>
      <c r="C1377" s="34" t="s">
        <v>28655</v>
      </c>
      <c r="D1377" s="35">
        <v>44075</v>
      </c>
      <c r="E1377" s="34" t="s">
        <v>28657</v>
      </c>
      <c r="F1377" s="34" t="s">
        <v>27622</v>
      </c>
      <c r="G1377" s="36">
        <v>1890</v>
      </c>
      <c r="H1377" s="36">
        <v>1890</v>
      </c>
      <c r="I1377" s="34" t="s">
        <v>9762</v>
      </c>
      <c r="J1377" s="34" t="s">
        <v>9763</v>
      </c>
      <c r="K1377" s="36">
        <v>1890</v>
      </c>
      <c r="L1377" s="34" t="s">
        <v>9764</v>
      </c>
      <c r="M1377" s="6" t="e">
        <f t="shared" si="21"/>
        <v>#VALUE!</v>
      </c>
    </row>
    <row r="1378" spans="1:13" hidden="1">
      <c r="A1378" s="34" t="s">
        <v>27165</v>
      </c>
      <c r="B1378" s="34" t="s">
        <v>28654</v>
      </c>
      <c r="C1378" s="34" t="s">
        <v>28655</v>
      </c>
      <c r="D1378" s="35">
        <v>44075</v>
      </c>
      <c r="E1378" s="34" t="s">
        <v>28657</v>
      </c>
      <c r="F1378" s="34" t="s">
        <v>9875</v>
      </c>
      <c r="G1378" s="36">
        <v>-28890</v>
      </c>
      <c r="H1378" s="36">
        <v>-28890</v>
      </c>
      <c r="I1378" s="34" t="s">
        <v>9762</v>
      </c>
      <c r="J1378" s="34" t="s">
        <v>9763</v>
      </c>
      <c r="K1378" s="36">
        <v>-28890</v>
      </c>
      <c r="L1378" s="34" t="s">
        <v>9764</v>
      </c>
      <c r="M1378" s="6" t="e">
        <f t="shared" si="21"/>
        <v>#VALUE!</v>
      </c>
    </row>
    <row r="1379" spans="1:13" hidden="1">
      <c r="A1379" s="34" t="s">
        <v>27165</v>
      </c>
      <c r="B1379" s="34" t="s">
        <v>28658</v>
      </c>
      <c r="C1379" s="34" t="s">
        <v>7957</v>
      </c>
      <c r="D1379" s="35">
        <v>44075</v>
      </c>
      <c r="E1379" s="34" t="s">
        <v>7958</v>
      </c>
      <c r="F1379" s="34" t="s">
        <v>27645</v>
      </c>
      <c r="G1379" s="36">
        <v>27000</v>
      </c>
      <c r="H1379" s="36">
        <v>27000</v>
      </c>
      <c r="I1379" s="34" t="s">
        <v>9762</v>
      </c>
      <c r="J1379" s="34" t="s">
        <v>9763</v>
      </c>
      <c r="K1379" s="36">
        <v>27000</v>
      </c>
      <c r="L1379" s="34" t="s">
        <v>9764</v>
      </c>
      <c r="M1379" s="6">
        <f t="shared" si="21"/>
        <v>1</v>
      </c>
    </row>
    <row r="1380" spans="1:13" hidden="1">
      <c r="A1380" s="34" t="s">
        <v>27165</v>
      </c>
      <c r="B1380" s="34" t="s">
        <v>28658</v>
      </c>
      <c r="C1380" s="34" t="s">
        <v>7957</v>
      </c>
      <c r="D1380" s="35">
        <v>44075</v>
      </c>
      <c r="E1380" s="34" t="s">
        <v>28659</v>
      </c>
      <c r="F1380" s="34" t="s">
        <v>27645</v>
      </c>
      <c r="G1380" s="36">
        <v>1890</v>
      </c>
      <c r="H1380" s="36">
        <v>1890</v>
      </c>
      <c r="I1380" s="34" t="s">
        <v>9762</v>
      </c>
      <c r="J1380" s="34" t="s">
        <v>9763</v>
      </c>
      <c r="K1380" s="36">
        <v>1890</v>
      </c>
      <c r="L1380" s="34" t="s">
        <v>9764</v>
      </c>
      <c r="M1380" s="6" t="e">
        <f t="shared" si="21"/>
        <v>#VALUE!</v>
      </c>
    </row>
    <row r="1381" spans="1:13" hidden="1">
      <c r="A1381" s="34" t="s">
        <v>27165</v>
      </c>
      <c r="B1381" s="34" t="s">
        <v>28658</v>
      </c>
      <c r="C1381" s="34" t="s">
        <v>7957</v>
      </c>
      <c r="D1381" s="35">
        <v>44075</v>
      </c>
      <c r="E1381" s="34" t="s">
        <v>28659</v>
      </c>
      <c r="F1381" s="34" t="s">
        <v>9875</v>
      </c>
      <c r="G1381" s="36">
        <v>-28890</v>
      </c>
      <c r="H1381" s="36">
        <v>-28890</v>
      </c>
      <c r="I1381" s="34" t="s">
        <v>9762</v>
      </c>
      <c r="J1381" s="34" t="s">
        <v>9763</v>
      </c>
      <c r="K1381" s="36">
        <v>-28890</v>
      </c>
      <c r="L1381" s="34" t="s">
        <v>9764</v>
      </c>
      <c r="M1381" s="6" t="e">
        <f t="shared" si="21"/>
        <v>#VALUE!</v>
      </c>
    </row>
    <row r="1382" spans="1:13" hidden="1">
      <c r="A1382" s="34" t="s">
        <v>27165</v>
      </c>
      <c r="B1382" s="34" t="s">
        <v>28660</v>
      </c>
      <c r="C1382" s="34" t="s">
        <v>963</v>
      </c>
      <c r="D1382" s="35">
        <v>44075</v>
      </c>
      <c r="E1382" s="34" t="s">
        <v>965</v>
      </c>
      <c r="F1382" s="34" t="s">
        <v>28398</v>
      </c>
      <c r="G1382" s="36">
        <v>189600</v>
      </c>
      <c r="H1382" s="36">
        <v>189600</v>
      </c>
      <c r="I1382" s="34" t="s">
        <v>9762</v>
      </c>
      <c r="J1382" s="34" t="s">
        <v>9763</v>
      </c>
      <c r="K1382" s="36">
        <v>189600</v>
      </c>
      <c r="L1382" s="34" t="s">
        <v>9764</v>
      </c>
      <c r="M1382" s="6">
        <f t="shared" si="21"/>
        <v>1</v>
      </c>
    </row>
    <row r="1383" spans="1:13" hidden="1">
      <c r="A1383" s="34" t="s">
        <v>27165</v>
      </c>
      <c r="B1383" s="34" t="s">
        <v>28660</v>
      </c>
      <c r="C1383" s="34" t="s">
        <v>963</v>
      </c>
      <c r="D1383" s="35">
        <v>44075</v>
      </c>
      <c r="E1383" s="34" t="s">
        <v>28661</v>
      </c>
      <c r="F1383" s="34" t="s">
        <v>28398</v>
      </c>
      <c r="G1383" s="36">
        <v>13272</v>
      </c>
      <c r="H1383" s="36">
        <v>13272</v>
      </c>
      <c r="I1383" s="34" t="s">
        <v>9762</v>
      </c>
      <c r="J1383" s="34" t="s">
        <v>9763</v>
      </c>
      <c r="K1383" s="36">
        <v>13272</v>
      </c>
      <c r="L1383" s="34" t="s">
        <v>9764</v>
      </c>
      <c r="M1383" s="6" t="e">
        <f t="shared" si="21"/>
        <v>#VALUE!</v>
      </c>
    </row>
    <row r="1384" spans="1:13" hidden="1">
      <c r="A1384" s="34" t="s">
        <v>27165</v>
      </c>
      <c r="B1384" s="34" t="s">
        <v>28660</v>
      </c>
      <c r="C1384" s="34" t="s">
        <v>963</v>
      </c>
      <c r="D1384" s="35">
        <v>44075</v>
      </c>
      <c r="E1384" s="34" t="s">
        <v>28661</v>
      </c>
      <c r="F1384" s="34" t="s">
        <v>9875</v>
      </c>
      <c r="G1384" s="36">
        <v>-202872</v>
      </c>
      <c r="H1384" s="36">
        <v>-202872</v>
      </c>
      <c r="I1384" s="34" t="s">
        <v>9762</v>
      </c>
      <c r="J1384" s="34" t="s">
        <v>9763</v>
      </c>
      <c r="K1384" s="36">
        <v>-202872</v>
      </c>
      <c r="L1384" s="34" t="s">
        <v>9764</v>
      </c>
      <c r="M1384" s="6" t="e">
        <f t="shared" si="21"/>
        <v>#VALUE!</v>
      </c>
    </row>
    <row r="1385" spans="1:13" hidden="1">
      <c r="A1385" s="34" t="s">
        <v>27165</v>
      </c>
      <c r="B1385" s="34" t="s">
        <v>28662</v>
      </c>
      <c r="C1385" s="34" t="s">
        <v>7145</v>
      </c>
      <c r="D1385" s="35">
        <v>44075</v>
      </c>
      <c r="E1385" s="34" t="s">
        <v>7146</v>
      </c>
      <c r="F1385" s="34" t="s">
        <v>27899</v>
      </c>
      <c r="G1385" s="36">
        <v>373000</v>
      </c>
      <c r="H1385" s="36">
        <v>373000</v>
      </c>
      <c r="I1385" s="34" t="s">
        <v>9762</v>
      </c>
      <c r="J1385" s="34" t="s">
        <v>9763</v>
      </c>
      <c r="K1385" s="36">
        <v>373000</v>
      </c>
      <c r="L1385" s="34" t="s">
        <v>9764</v>
      </c>
      <c r="M1385" s="6">
        <f t="shared" si="21"/>
        <v>1</v>
      </c>
    </row>
    <row r="1386" spans="1:13" hidden="1">
      <c r="A1386" s="34" t="s">
        <v>27165</v>
      </c>
      <c r="B1386" s="34" t="s">
        <v>28662</v>
      </c>
      <c r="C1386" s="34" t="s">
        <v>7145</v>
      </c>
      <c r="D1386" s="35">
        <v>44075</v>
      </c>
      <c r="E1386" s="34" t="s">
        <v>28663</v>
      </c>
      <c r="F1386" s="34" t="s">
        <v>27899</v>
      </c>
      <c r="G1386" s="36">
        <v>26110</v>
      </c>
      <c r="H1386" s="36">
        <v>26110</v>
      </c>
      <c r="I1386" s="34" t="s">
        <v>9762</v>
      </c>
      <c r="J1386" s="34" t="s">
        <v>9763</v>
      </c>
      <c r="K1386" s="36">
        <v>26110</v>
      </c>
      <c r="L1386" s="34" t="s">
        <v>9764</v>
      </c>
      <c r="M1386" s="6" t="e">
        <f t="shared" si="21"/>
        <v>#VALUE!</v>
      </c>
    </row>
    <row r="1387" spans="1:13" hidden="1">
      <c r="A1387" s="34" t="s">
        <v>27165</v>
      </c>
      <c r="B1387" s="34" t="s">
        <v>28662</v>
      </c>
      <c r="C1387" s="34" t="s">
        <v>7145</v>
      </c>
      <c r="D1387" s="35">
        <v>44075</v>
      </c>
      <c r="E1387" s="34" t="s">
        <v>28663</v>
      </c>
      <c r="F1387" s="34" t="s">
        <v>9875</v>
      </c>
      <c r="G1387" s="36">
        <v>-399110</v>
      </c>
      <c r="H1387" s="36">
        <v>-399110</v>
      </c>
      <c r="I1387" s="34" t="s">
        <v>9762</v>
      </c>
      <c r="J1387" s="34" t="s">
        <v>9763</v>
      </c>
      <c r="K1387" s="36">
        <v>-399110</v>
      </c>
      <c r="L1387" s="34" t="s">
        <v>9764</v>
      </c>
      <c r="M1387" s="6" t="e">
        <f t="shared" si="21"/>
        <v>#VALUE!</v>
      </c>
    </row>
    <row r="1388" spans="1:13" hidden="1">
      <c r="A1388" s="34" t="s">
        <v>27165</v>
      </c>
      <c r="B1388" s="34" t="s">
        <v>28664</v>
      </c>
      <c r="C1388" s="34" t="s">
        <v>6592</v>
      </c>
      <c r="D1388" s="35">
        <v>44075</v>
      </c>
      <c r="E1388" s="34" t="s">
        <v>28665</v>
      </c>
      <c r="F1388" s="34" t="s">
        <v>28666</v>
      </c>
      <c r="G1388" s="36">
        <v>150000</v>
      </c>
      <c r="H1388" s="36">
        <v>150000</v>
      </c>
      <c r="I1388" s="34" t="s">
        <v>9762</v>
      </c>
      <c r="J1388" s="34" t="s">
        <v>9763</v>
      </c>
      <c r="K1388" s="36">
        <v>150000</v>
      </c>
      <c r="L1388" s="34" t="s">
        <v>9764</v>
      </c>
      <c r="M1388" s="6">
        <f t="shared" si="21"/>
        <v>1</v>
      </c>
    </row>
    <row r="1389" spans="1:13" hidden="1">
      <c r="A1389" s="34" t="s">
        <v>27165</v>
      </c>
      <c r="B1389" s="34" t="s">
        <v>28664</v>
      </c>
      <c r="C1389" s="34" t="s">
        <v>6592</v>
      </c>
      <c r="D1389" s="35">
        <v>44075</v>
      </c>
      <c r="E1389" s="34" t="s">
        <v>28667</v>
      </c>
      <c r="F1389" s="34" t="s">
        <v>28666</v>
      </c>
      <c r="G1389" s="36">
        <v>10500</v>
      </c>
      <c r="H1389" s="36">
        <v>10500</v>
      </c>
      <c r="I1389" s="34" t="s">
        <v>9762</v>
      </c>
      <c r="J1389" s="34" t="s">
        <v>9763</v>
      </c>
      <c r="K1389" s="36">
        <v>10500</v>
      </c>
      <c r="L1389" s="34" t="s">
        <v>9764</v>
      </c>
      <c r="M1389" s="6" t="e">
        <f t="shared" si="21"/>
        <v>#VALUE!</v>
      </c>
    </row>
    <row r="1390" spans="1:13" hidden="1">
      <c r="A1390" s="34" t="s">
        <v>27165</v>
      </c>
      <c r="B1390" s="34" t="s">
        <v>28664</v>
      </c>
      <c r="C1390" s="34" t="s">
        <v>6592</v>
      </c>
      <c r="D1390" s="35">
        <v>44075</v>
      </c>
      <c r="E1390" s="34" t="s">
        <v>28667</v>
      </c>
      <c r="F1390" s="34" t="s">
        <v>9875</v>
      </c>
      <c r="G1390" s="36">
        <v>-160500</v>
      </c>
      <c r="H1390" s="36">
        <v>-160500</v>
      </c>
      <c r="I1390" s="34" t="s">
        <v>9762</v>
      </c>
      <c r="J1390" s="34" t="s">
        <v>9763</v>
      </c>
      <c r="K1390" s="36">
        <v>-160500</v>
      </c>
      <c r="L1390" s="34" t="s">
        <v>9764</v>
      </c>
      <c r="M1390" s="6" t="e">
        <f t="shared" si="21"/>
        <v>#VALUE!</v>
      </c>
    </row>
    <row r="1391" spans="1:13" hidden="1">
      <c r="A1391" s="34" t="s">
        <v>27165</v>
      </c>
      <c r="B1391" s="34" t="s">
        <v>28668</v>
      </c>
      <c r="C1391" s="34" t="s">
        <v>5975</v>
      </c>
      <c r="D1391" s="35">
        <v>44075</v>
      </c>
      <c r="E1391" s="34" t="s">
        <v>5976</v>
      </c>
      <c r="F1391" s="34" t="s">
        <v>28669</v>
      </c>
      <c r="G1391" s="36">
        <v>52500</v>
      </c>
      <c r="H1391" s="36">
        <v>52500</v>
      </c>
      <c r="I1391" s="34" t="s">
        <v>9762</v>
      </c>
      <c r="J1391" s="34" t="s">
        <v>9763</v>
      </c>
      <c r="K1391" s="36">
        <v>52500</v>
      </c>
      <c r="L1391" s="34" t="s">
        <v>9764</v>
      </c>
      <c r="M1391" s="6">
        <f t="shared" si="21"/>
        <v>1</v>
      </c>
    </row>
    <row r="1392" spans="1:13" hidden="1">
      <c r="A1392" s="34" t="s">
        <v>27165</v>
      </c>
      <c r="B1392" s="34" t="s">
        <v>28668</v>
      </c>
      <c r="C1392" s="34" t="s">
        <v>5975</v>
      </c>
      <c r="D1392" s="35">
        <v>44075</v>
      </c>
      <c r="E1392" s="34" t="s">
        <v>28670</v>
      </c>
      <c r="F1392" s="34" t="s">
        <v>28669</v>
      </c>
      <c r="G1392" s="36">
        <v>3675</v>
      </c>
      <c r="H1392" s="36">
        <v>3675</v>
      </c>
      <c r="I1392" s="34" t="s">
        <v>9762</v>
      </c>
      <c r="J1392" s="34" t="s">
        <v>9763</v>
      </c>
      <c r="K1392" s="36">
        <v>3675</v>
      </c>
      <c r="L1392" s="34" t="s">
        <v>9764</v>
      </c>
      <c r="M1392" s="6" t="e">
        <f t="shared" si="21"/>
        <v>#VALUE!</v>
      </c>
    </row>
    <row r="1393" spans="1:18" hidden="1">
      <c r="A1393" s="34" t="s">
        <v>27165</v>
      </c>
      <c r="B1393" s="34" t="s">
        <v>28668</v>
      </c>
      <c r="C1393" s="34" t="s">
        <v>5975</v>
      </c>
      <c r="D1393" s="35">
        <v>44075</v>
      </c>
      <c r="E1393" s="34" t="s">
        <v>28670</v>
      </c>
      <c r="F1393" s="34" t="s">
        <v>9875</v>
      </c>
      <c r="G1393" s="36">
        <v>-56175</v>
      </c>
      <c r="H1393" s="36">
        <v>-56175</v>
      </c>
      <c r="I1393" s="34" t="s">
        <v>9762</v>
      </c>
      <c r="J1393" s="34" t="s">
        <v>9763</v>
      </c>
      <c r="K1393" s="36">
        <v>-56175</v>
      </c>
      <c r="L1393" s="34" t="s">
        <v>9764</v>
      </c>
      <c r="M1393" s="6" t="e">
        <f t="shared" si="21"/>
        <v>#VALUE!</v>
      </c>
    </row>
    <row r="1394" spans="1:18" hidden="1">
      <c r="A1394" s="34" t="s">
        <v>27165</v>
      </c>
      <c r="B1394" s="34" t="s">
        <v>28671</v>
      </c>
      <c r="C1394" s="34" t="s">
        <v>1000</v>
      </c>
      <c r="D1394" s="35">
        <v>44075</v>
      </c>
      <c r="E1394" s="34" t="s">
        <v>1002</v>
      </c>
      <c r="F1394" s="34" t="s">
        <v>28672</v>
      </c>
      <c r="G1394" s="36">
        <v>90000</v>
      </c>
      <c r="H1394" s="36">
        <v>90000</v>
      </c>
      <c r="I1394" s="34" t="s">
        <v>9762</v>
      </c>
      <c r="J1394" s="34" t="s">
        <v>9763</v>
      </c>
      <c r="K1394" s="36">
        <v>90000</v>
      </c>
      <c r="L1394" s="34" t="s">
        <v>9764</v>
      </c>
      <c r="M1394" s="6">
        <f t="shared" si="21"/>
        <v>1</v>
      </c>
    </row>
    <row r="1395" spans="1:18">
      <c r="A1395" s="34" t="s">
        <v>27165</v>
      </c>
      <c r="B1395" s="34" t="s">
        <v>28671</v>
      </c>
      <c r="C1395" s="34" t="s">
        <v>1000</v>
      </c>
      <c r="D1395" s="35">
        <v>44075</v>
      </c>
      <c r="E1395" s="34" t="s">
        <v>28673</v>
      </c>
      <c r="F1395" s="34" t="s">
        <v>9875</v>
      </c>
      <c r="G1395" s="36">
        <v>-90000</v>
      </c>
      <c r="H1395" s="36">
        <v>-90000</v>
      </c>
      <c r="I1395" s="34" t="s">
        <v>9762</v>
      </c>
      <c r="J1395" s="34" t="s">
        <v>9763</v>
      </c>
      <c r="K1395" s="36">
        <v>-90000</v>
      </c>
      <c r="L1395" s="34" t="s">
        <v>9764</v>
      </c>
      <c r="M1395" s="6">
        <f t="shared" si="21"/>
        <v>18</v>
      </c>
      <c r="N1395" s="6" t="str">
        <f>MID(E1395,M1395,10)</f>
        <v>PO63000714</v>
      </c>
      <c r="O1395" s="6">
        <f>FIND("-",E1395)</f>
        <v>28</v>
      </c>
      <c r="P1395" s="6" t="str">
        <f>MID(E1395,O1395+1,2)</f>
        <v>1/</v>
      </c>
      <c r="Q1395" s="34" t="str">
        <f>C1395</f>
        <v>63CIO1090</v>
      </c>
      <c r="R1395" s="36">
        <f>-G1395</f>
        <v>90000</v>
      </c>
    </row>
    <row r="1396" spans="1:18" hidden="1">
      <c r="A1396" s="34" t="s">
        <v>27165</v>
      </c>
      <c r="B1396" s="34" t="s">
        <v>28674</v>
      </c>
      <c r="C1396" s="34" t="s">
        <v>995</v>
      </c>
      <c r="D1396" s="35">
        <v>44075</v>
      </c>
      <c r="E1396" s="34" t="s">
        <v>997</v>
      </c>
      <c r="F1396" s="34" t="s">
        <v>28675</v>
      </c>
      <c r="G1396" s="36">
        <v>134850</v>
      </c>
      <c r="H1396" s="36">
        <v>134850</v>
      </c>
      <c r="I1396" s="34" t="s">
        <v>9762</v>
      </c>
      <c r="J1396" s="34" t="s">
        <v>9763</v>
      </c>
      <c r="K1396" s="36">
        <v>134850</v>
      </c>
      <c r="L1396" s="34" t="s">
        <v>9764</v>
      </c>
      <c r="M1396" s="6">
        <f t="shared" si="21"/>
        <v>1</v>
      </c>
    </row>
    <row r="1397" spans="1:18">
      <c r="A1397" s="34" t="s">
        <v>27165</v>
      </c>
      <c r="B1397" s="34" t="s">
        <v>28674</v>
      </c>
      <c r="C1397" s="34" t="s">
        <v>995</v>
      </c>
      <c r="D1397" s="35">
        <v>44075</v>
      </c>
      <c r="E1397" s="34" t="s">
        <v>28676</v>
      </c>
      <c r="F1397" s="34" t="s">
        <v>9875</v>
      </c>
      <c r="G1397" s="36">
        <v>-134850</v>
      </c>
      <c r="H1397" s="36">
        <v>-134850</v>
      </c>
      <c r="I1397" s="34" t="s">
        <v>9762</v>
      </c>
      <c r="J1397" s="34" t="s">
        <v>9763</v>
      </c>
      <c r="K1397" s="36">
        <v>-134850</v>
      </c>
      <c r="L1397" s="34" t="s">
        <v>9764</v>
      </c>
      <c r="M1397" s="6">
        <f t="shared" si="21"/>
        <v>18</v>
      </c>
      <c r="N1397" s="6" t="str">
        <f>MID(E1397,M1397,10)</f>
        <v>PO63000712</v>
      </c>
      <c r="O1397" s="6" t="e">
        <f>FIND("-",E1397)</f>
        <v>#VALUE!</v>
      </c>
      <c r="P1397" s="6" t="e">
        <f>MID(E1397,O1397+1,2)</f>
        <v>#VALUE!</v>
      </c>
      <c r="Q1397" s="34" t="str">
        <f>C1397</f>
        <v>63CIO1091</v>
      </c>
      <c r="R1397" s="36">
        <f>-G1397</f>
        <v>134850</v>
      </c>
    </row>
    <row r="1398" spans="1:18" hidden="1">
      <c r="A1398" s="34" t="s">
        <v>27165</v>
      </c>
      <c r="B1398" s="34" t="s">
        <v>28677</v>
      </c>
      <c r="C1398" s="34" t="s">
        <v>28678</v>
      </c>
      <c r="D1398" s="35">
        <v>44075</v>
      </c>
      <c r="E1398" s="34" t="s">
        <v>28679</v>
      </c>
      <c r="F1398" s="34" t="s">
        <v>27802</v>
      </c>
      <c r="G1398" s="36">
        <v>95000</v>
      </c>
      <c r="H1398" s="36">
        <v>95000</v>
      </c>
      <c r="I1398" s="34" t="s">
        <v>9762</v>
      </c>
      <c r="J1398" s="34" t="s">
        <v>9763</v>
      </c>
      <c r="K1398" s="36">
        <v>95000</v>
      </c>
      <c r="L1398" s="34" t="s">
        <v>9764</v>
      </c>
      <c r="M1398" s="6">
        <f t="shared" si="21"/>
        <v>1</v>
      </c>
    </row>
    <row r="1399" spans="1:18" hidden="1">
      <c r="A1399" s="34" t="s">
        <v>27165</v>
      </c>
      <c r="B1399" s="34" t="s">
        <v>28677</v>
      </c>
      <c r="C1399" s="34" t="s">
        <v>28678</v>
      </c>
      <c r="D1399" s="35">
        <v>44075</v>
      </c>
      <c r="E1399" s="34" t="s">
        <v>28680</v>
      </c>
      <c r="F1399" s="34" t="s">
        <v>9875</v>
      </c>
      <c r="G1399" s="36">
        <v>-95000</v>
      </c>
      <c r="H1399" s="36">
        <v>-95000</v>
      </c>
      <c r="I1399" s="34" t="s">
        <v>9762</v>
      </c>
      <c r="J1399" s="34" t="s">
        <v>9763</v>
      </c>
      <c r="K1399" s="36">
        <v>-95000</v>
      </c>
      <c r="L1399" s="34" t="s">
        <v>9764</v>
      </c>
      <c r="M1399" s="6" t="e">
        <f t="shared" si="21"/>
        <v>#VALUE!</v>
      </c>
    </row>
    <row r="1400" spans="1:18" hidden="1">
      <c r="A1400" s="34" t="s">
        <v>27165</v>
      </c>
      <c r="B1400" s="34" t="s">
        <v>28681</v>
      </c>
      <c r="C1400" s="34" t="s">
        <v>1010</v>
      </c>
      <c r="D1400" s="35">
        <v>44075</v>
      </c>
      <c r="E1400" s="34" t="s">
        <v>1012</v>
      </c>
      <c r="F1400" s="34" t="s">
        <v>28682</v>
      </c>
      <c r="G1400" s="36">
        <v>7000</v>
      </c>
      <c r="H1400" s="36">
        <v>7000</v>
      </c>
      <c r="I1400" s="34" t="s">
        <v>9762</v>
      </c>
      <c r="J1400" s="34" t="s">
        <v>9763</v>
      </c>
      <c r="K1400" s="36">
        <v>7000</v>
      </c>
      <c r="L1400" s="34" t="s">
        <v>9764</v>
      </c>
      <c r="M1400" s="6">
        <f t="shared" si="21"/>
        <v>1</v>
      </c>
    </row>
    <row r="1401" spans="1:18">
      <c r="A1401" s="34" t="s">
        <v>27165</v>
      </c>
      <c r="B1401" s="34" t="s">
        <v>28681</v>
      </c>
      <c r="C1401" s="34" t="s">
        <v>1010</v>
      </c>
      <c r="D1401" s="35">
        <v>44075</v>
      </c>
      <c r="E1401" s="34" t="s">
        <v>28683</v>
      </c>
      <c r="F1401" s="34" t="s">
        <v>9875</v>
      </c>
      <c r="G1401" s="36">
        <v>-7000</v>
      </c>
      <c r="H1401" s="36">
        <v>-7000</v>
      </c>
      <c r="I1401" s="34" t="s">
        <v>9762</v>
      </c>
      <c r="J1401" s="34" t="s">
        <v>9763</v>
      </c>
      <c r="K1401" s="36">
        <v>-7000</v>
      </c>
      <c r="L1401" s="34" t="s">
        <v>9764</v>
      </c>
      <c r="M1401" s="6">
        <f t="shared" si="21"/>
        <v>18</v>
      </c>
      <c r="N1401" s="6" t="str">
        <f>MID(E1401,M1401,10)</f>
        <v>PO63000742</v>
      </c>
      <c r="O1401" s="6" t="e">
        <f>FIND("-",E1401)</f>
        <v>#VALUE!</v>
      </c>
      <c r="P1401" s="6" t="e">
        <f>MID(E1401,O1401+1,2)</f>
        <v>#VALUE!</v>
      </c>
      <c r="Q1401" s="34" t="str">
        <f>C1401</f>
        <v>63CIO1093</v>
      </c>
      <c r="R1401" s="36">
        <f>-G1401</f>
        <v>7000</v>
      </c>
    </row>
    <row r="1402" spans="1:18" hidden="1">
      <c r="A1402" s="34" t="s">
        <v>27165</v>
      </c>
      <c r="B1402" s="34" t="s">
        <v>28684</v>
      </c>
      <c r="C1402" s="34" t="s">
        <v>8400</v>
      </c>
      <c r="D1402" s="35">
        <v>44075</v>
      </c>
      <c r="E1402" s="34" t="s">
        <v>8401</v>
      </c>
      <c r="F1402" s="34" t="s">
        <v>27365</v>
      </c>
      <c r="G1402" s="36">
        <v>120000</v>
      </c>
      <c r="H1402" s="36">
        <v>120000</v>
      </c>
      <c r="I1402" s="34" t="s">
        <v>9762</v>
      </c>
      <c r="J1402" s="34" t="s">
        <v>9763</v>
      </c>
      <c r="K1402" s="36">
        <v>120000</v>
      </c>
      <c r="L1402" s="34" t="s">
        <v>9764</v>
      </c>
      <c r="M1402" s="6">
        <f t="shared" si="21"/>
        <v>1</v>
      </c>
    </row>
    <row r="1403" spans="1:18">
      <c r="A1403" s="34" t="s">
        <v>27165</v>
      </c>
      <c r="B1403" s="34" t="s">
        <v>28684</v>
      </c>
      <c r="C1403" s="34" t="s">
        <v>8400</v>
      </c>
      <c r="D1403" s="35">
        <v>44075</v>
      </c>
      <c r="E1403" s="34" t="s">
        <v>28685</v>
      </c>
      <c r="F1403" s="34" t="s">
        <v>9875</v>
      </c>
      <c r="G1403" s="36">
        <v>-120000</v>
      </c>
      <c r="H1403" s="36">
        <v>-120000</v>
      </c>
      <c r="I1403" s="34" t="s">
        <v>9762</v>
      </c>
      <c r="J1403" s="34" t="s">
        <v>9763</v>
      </c>
      <c r="K1403" s="36">
        <v>-120000</v>
      </c>
      <c r="L1403" s="34" t="s">
        <v>9764</v>
      </c>
      <c r="M1403" s="6">
        <f t="shared" si="21"/>
        <v>18</v>
      </c>
      <c r="N1403" s="6" t="str">
        <f>MID(E1403,M1403,10)</f>
        <v>PO63000250</v>
      </c>
      <c r="O1403" s="6">
        <f>FIND("-",E1403)</f>
        <v>28</v>
      </c>
      <c r="P1403" s="6" t="str">
        <f>MID(E1403,O1403+1,2)</f>
        <v>3/</v>
      </c>
      <c r="Q1403" s="34" t="str">
        <f>C1403</f>
        <v>63CIO1094</v>
      </c>
      <c r="R1403" s="36">
        <f>-G1403</f>
        <v>120000</v>
      </c>
    </row>
    <row r="1404" spans="1:18" hidden="1">
      <c r="A1404" s="34" t="s">
        <v>27165</v>
      </c>
      <c r="B1404" s="34" t="s">
        <v>28686</v>
      </c>
      <c r="C1404" s="34" t="s">
        <v>6200</v>
      </c>
      <c r="D1404" s="35">
        <v>44075</v>
      </c>
      <c r="E1404" s="34" t="s">
        <v>6201</v>
      </c>
      <c r="F1404" s="34" t="s">
        <v>28517</v>
      </c>
      <c r="G1404" s="36">
        <v>25000</v>
      </c>
      <c r="H1404" s="36">
        <v>25000</v>
      </c>
      <c r="I1404" s="34" t="s">
        <v>9762</v>
      </c>
      <c r="J1404" s="34" t="s">
        <v>9763</v>
      </c>
      <c r="K1404" s="36">
        <v>25000</v>
      </c>
      <c r="L1404" s="34" t="s">
        <v>9764</v>
      </c>
      <c r="M1404" s="6">
        <f t="shared" si="21"/>
        <v>1</v>
      </c>
    </row>
    <row r="1405" spans="1:18">
      <c r="A1405" s="34" t="s">
        <v>27165</v>
      </c>
      <c r="B1405" s="34" t="s">
        <v>28686</v>
      </c>
      <c r="C1405" s="34" t="s">
        <v>6200</v>
      </c>
      <c r="D1405" s="35">
        <v>44075</v>
      </c>
      <c r="E1405" s="34" t="s">
        <v>28687</v>
      </c>
      <c r="F1405" s="34" t="s">
        <v>9875</v>
      </c>
      <c r="G1405" s="36">
        <v>-25000</v>
      </c>
      <c r="H1405" s="36">
        <v>-25000</v>
      </c>
      <c r="I1405" s="34" t="s">
        <v>9762</v>
      </c>
      <c r="J1405" s="34" t="s">
        <v>9763</v>
      </c>
      <c r="K1405" s="36">
        <v>-25000</v>
      </c>
      <c r="L1405" s="34" t="s">
        <v>9764</v>
      </c>
      <c r="M1405" s="6">
        <f t="shared" si="21"/>
        <v>18</v>
      </c>
      <c r="N1405" s="6" t="str">
        <f>MID(E1405,M1405,10)</f>
        <v>PO63000635</v>
      </c>
      <c r="O1405" s="6">
        <f>FIND("-",E1405)</f>
        <v>28</v>
      </c>
      <c r="P1405" s="6" t="str">
        <f>MID(E1405,O1405+1,2)</f>
        <v>2/</v>
      </c>
      <c r="Q1405" s="34" t="str">
        <f>C1405</f>
        <v>63CIO1095</v>
      </c>
      <c r="R1405" s="36">
        <f>-G1405</f>
        <v>25000</v>
      </c>
    </row>
    <row r="1406" spans="1:18" hidden="1">
      <c r="A1406" s="34" t="s">
        <v>27165</v>
      </c>
      <c r="B1406" s="34" t="s">
        <v>28688</v>
      </c>
      <c r="C1406" s="34" t="s">
        <v>5722</v>
      </c>
      <c r="D1406" s="35">
        <v>44075</v>
      </c>
      <c r="E1406" s="34" t="s">
        <v>5723</v>
      </c>
      <c r="F1406" s="34" t="s">
        <v>28689</v>
      </c>
      <c r="G1406" s="36">
        <v>133300</v>
      </c>
      <c r="H1406" s="36">
        <v>133300</v>
      </c>
      <c r="I1406" s="34" t="s">
        <v>9762</v>
      </c>
      <c r="J1406" s="34" t="s">
        <v>9763</v>
      </c>
      <c r="K1406" s="36">
        <v>133300</v>
      </c>
      <c r="L1406" s="34" t="s">
        <v>9764</v>
      </c>
      <c r="M1406" s="6">
        <f t="shared" si="21"/>
        <v>1</v>
      </c>
    </row>
    <row r="1407" spans="1:18">
      <c r="A1407" s="34" t="s">
        <v>27165</v>
      </c>
      <c r="B1407" s="34" t="s">
        <v>28688</v>
      </c>
      <c r="C1407" s="34" t="s">
        <v>5722</v>
      </c>
      <c r="D1407" s="35">
        <v>44075</v>
      </c>
      <c r="E1407" s="34" t="s">
        <v>28690</v>
      </c>
      <c r="F1407" s="34" t="s">
        <v>9875</v>
      </c>
      <c r="G1407" s="36">
        <v>-133300</v>
      </c>
      <c r="H1407" s="36">
        <v>-133300</v>
      </c>
      <c r="I1407" s="34" t="s">
        <v>9762</v>
      </c>
      <c r="J1407" s="34" t="s">
        <v>9763</v>
      </c>
      <c r="K1407" s="36">
        <v>-133300</v>
      </c>
      <c r="L1407" s="34" t="s">
        <v>9764</v>
      </c>
      <c r="M1407" s="6">
        <f t="shared" si="21"/>
        <v>18</v>
      </c>
      <c r="N1407" s="6" t="str">
        <f>MID(E1407,M1407,10)</f>
        <v>PO63000723</v>
      </c>
      <c r="O1407" s="6">
        <f>FIND("-",E1407)</f>
        <v>28</v>
      </c>
      <c r="P1407" s="6" t="str">
        <f>MID(E1407,O1407+1,2)</f>
        <v>1/</v>
      </c>
      <c r="Q1407" s="34" t="str">
        <f>C1407</f>
        <v>63CIO1096</v>
      </c>
      <c r="R1407" s="36">
        <f>-G1407</f>
        <v>133300</v>
      </c>
    </row>
    <row r="1408" spans="1:18" hidden="1">
      <c r="A1408" s="34" t="s">
        <v>27165</v>
      </c>
      <c r="B1408" s="34" t="s">
        <v>28691</v>
      </c>
      <c r="C1408" s="34" t="s">
        <v>28692</v>
      </c>
      <c r="D1408" s="35">
        <v>44075</v>
      </c>
      <c r="E1408" s="34" t="s">
        <v>28693</v>
      </c>
      <c r="F1408" s="34" t="s">
        <v>28694</v>
      </c>
      <c r="G1408" s="36">
        <v>799600</v>
      </c>
      <c r="H1408" s="36">
        <v>799600</v>
      </c>
      <c r="I1408" s="34" t="s">
        <v>9762</v>
      </c>
      <c r="J1408" s="34" t="s">
        <v>9763</v>
      </c>
      <c r="K1408" s="36">
        <v>799600</v>
      </c>
      <c r="L1408" s="34" t="s">
        <v>9764</v>
      </c>
      <c r="M1408" s="6">
        <f t="shared" si="21"/>
        <v>1</v>
      </c>
    </row>
    <row r="1409" spans="1:18" hidden="1">
      <c r="A1409" s="34" t="s">
        <v>27165</v>
      </c>
      <c r="B1409" s="34" t="s">
        <v>28691</v>
      </c>
      <c r="C1409" s="34" t="s">
        <v>28692</v>
      </c>
      <c r="D1409" s="35">
        <v>44075</v>
      </c>
      <c r="E1409" s="34" t="s">
        <v>28695</v>
      </c>
      <c r="F1409" s="34" t="s">
        <v>9875</v>
      </c>
      <c r="G1409" s="36">
        <v>-799600</v>
      </c>
      <c r="H1409" s="36">
        <v>-799600</v>
      </c>
      <c r="I1409" s="34" t="s">
        <v>9762</v>
      </c>
      <c r="J1409" s="34" t="s">
        <v>9763</v>
      </c>
      <c r="K1409" s="36">
        <v>-799600</v>
      </c>
      <c r="L1409" s="34" t="s">
        <v>9764</v>
      </c>
      <c r="M1409" s="6" t="e">
        <f t="shared" si="21"/>
        <v>#VALUE!</v>
      </c>
    </row>
    <row r="1410" spans="1:18" hidden="1">
      <c r="A1410" s="34" t="s">
        <v>27165</v>
      </c>
      <c r="B1410" s="34" t="s">
        <v>28696</v>
      </c>
      <c r="C1410" s="34" t="s">
        <v>6027</v>
      </c>
      <c r="D1410" s="35">
        <v>44075</v>
      </c>
      <c r="E1410" s="34" t="s">
        <v>6028</v>
      </c>
      <c r="F1410" s="34" t="s">
        <v>28132</v>
      </c>
      <c r="G1410" s="36">
        <v>24000</v>
      </c>
      <c r="H1410" s="36">
        <v>24000</v>
      </c>
      <c r="I1410" s="34" t="s">
        <v>9762</v>
      </c>
      <c r="J1410" s="34" t="s">
        <v>9763</v>
      </c>
      <c r="K1410" s="36">
        <v>24000</v>
      </c>
      <c r="L1410" s="34" t="s">
        <v>9764</v>
      </c>
      <c r="M1410" s="6">
        <f t="shared" si="21"/>
        <v>1</v>
      </c>
    </row>
    <row r="1411" spans="1:18">
      <c r="A1411" s="34" t="s">
        <v>27165</v>
      </c>
      <c r="B1411" s="34" t="s">
        <v>28696</v>
      </c>
      <c r="C1411" s="34" t="s">
        <v>6027</v>
      </c>
      <c r="D1411" s="35">
        <v>44075</v>
      </c>
      <c r="E1411" s="34" t="s">
        <v>28697</v>
      </c>
      <c r="F1411" s="34" t="s">
        <v>9875</v>
      </c>
      <c r="G1411" s="36">
        <v>-24000</v>
      </c>
      <c r="H1411" s="36">
        <v>-24000</v>
      </c>
      <c r="I1411" s="34" t="s">
        <v>9762</v>
      </c>
      <c r="J1411" s="34" t="s">
        <v>9763</v>
      </c>
      <c r="K1411" s="36">
        <v>-24000</v>
      </c>
      <c r="L1411" s="34" t="s">
        <v>9764</v>
      </c>
      <c r="M1411" s="6">
        <f t="shared" ref="M1411:M1474" si="22">FIND("PO",E1411)</f>
        <v>18</v>
      </c>
      <c r="N1411" s="6" t="str">
        <f>MID(E1411,M1411,10)</f>
        <v>PO63000667</v>
      </c>
      <c r="O1411" s="6" t="e">
        <f>FIND("-",E1411)</f>
        <v>#VALUE!</v>
      </c>
      <c r="P1411" s="6" t="e">
        <f>MID(E1411,O1411+1,2)</f>
        <v>#VALUE!</v>
      </c>
      <c r="Q1411" s="34" t="str">
        <f>C1411</f>
        <v>63CIO1098</v>
      </c>
      <c r="R1411" s="36">
        <f>-G1411</f>
        <v>24000</v>
      </c>
    </row>
    <row r="1412" spans="1:18" hidden="1">
      <c r="A1412" s="34" t="s">
        <v>27165</v>
      </c>
      <c r="B1412" s="34" t="s">
        <v>28698</v>
      </c>
      <c r="C1412" s="34" t="s">
        <v>6313</v>
      </c>
      <c r="D1412" s="35">
        <v>44075</v>
      </c>
      <c r="E1412" s="34" t="s">
        <v>28699</v>
      </c>
      <c r="F1412" s="34" t="s">
        <v>28700</v>
      </c>
      <c r="G1412" s="36">
        <v>387090</v>
      </c>
      <c r="H1412" s="36">
        <v>387090</v>
      </c>
      <c r="I1412" s="34" t="s">
        <v>9762</v>
      </c>
      <c r="J1412" s="34" t="s">
        <v>9763</v>
      </c>
      <c r="K1412" s="36">
        <v>387090</v>
      </c>
      <c r="L1412" s="34" t="s">
        <v>9764</v>
      </c>
      <c r="M1412" s="6">
        <f t="shared" si="22"/>
        <v>1</v>
      </c>
    </row>
    <row r="1413" spans="1:18" hidden="1">
      <c r="A1413" s="34" t="s">
        <v>27165</v>
      </c>
      <c r="B1413" s="34" t="s">
        <v>28698</v>
      </c>
      <c r="C1413" s="34" t="s">
        <v>6313</v>
      </c>
      <c r="D1413" s="35">
        <v>44075</v>
      </c>
      <c r="E1413" s="34" t="s">
        <v>28701</v>
      </c>
      <c r="F1413" s="34" t="s">
        <v>28700</v>
      </c>
      <c r="G1413" s="36">
        <v>27096.3</v>
      </c>
      <c r="H1413" s="36">
        <v>27096.3</v>
      </c>
      <c r="I1413" s="34" t="s">
        <v>9762</v>
      </c>
      <c r="J1413" s="34" t="s">
        <v>9763</v>
      </c>
      <c r="K1413" s="36">
        <v>27096.3</v>
      </c>
      <c r="L1413" s="34" t="s">
        <v>9764</v>
      </c>
      <c r="M1413" s="6">
        <f t="shared" si="22"/>
        <v>18</v>
      </c>
    </row>
    <row r="1414" spans="1:18">
      <c r="A1414" s="34" t="s">
        <v>27165</v>
      </c>
      <c r="B1414" s="34" t="s">
        <v>28698</v>
      </c>
      <c r="C1414" s="34" t="s">
        <v>6313</v>
      </c>
      <c r="D1414" s="35">
        <v>44075</v>
      </c>
      <c r="E1414" s="34" t="s">
        <v>28701</v>
      </c>
      <c r="F1414" s="34" t="s">
        <v>9875</v>
      </c>
      <c r="G1414" s="36">
        <v>-414186.3</v>
      </c>
      <c r="H1414" s="36">
        <v>-414186.3</v>
      </c>
      <c r="I1414" s="34" t="s">
        <v>9762</v>
      </c>
      <c r="J1414" s="34" t="s">
        <v>9763</v>
      </c>
      <c r="K1414" s="36">
        <v>-414186.3</v>
      </c>
      <c r="L1414" s="34" t="s">
        <v>9764</v>
      </c>
      <c r="M1414" s="6">
        <f t="shared" si="22"/>
        <v>18</v>
      </c>
      <c r="N1414" s="6" t="str">
        <f>MID(E1414,M1414,10)</f>
        <v>PO63000612</v>
      </c>
      <c r="O1414" s="6" t="e">
        <f>FIND("-",E1414)</f>
        <v>#VALUE!</v>
      </c>
      <c r="P1414" s="6" t="e">
        <f>MID(E1414,O1414+1,2)</f>
        <v>#VALUE!</v>
      </c>
      <c r="Q1414" s="34" t="str">
        <f>C1414</f>
        <v>63CIO1099</v>
      </c>
      <c r="R1414" s="36">
        <f>-G1414</f>
        <v>414186.3</v>
      </c>
    </row>
    <row r="1415" spans="1:18" hidden="1">
      <c r="A1415" s="34" t="s">
        <v>27165</v>
      </c>
      <c r="B1415" s="34" t="s">
        <v>28702</v>
      </c>
      <c r="C1415" s="34" t="s">
        <v>7513</v>
      </c>
      <c r="D1415" s="35">
        <v>44075</v>
      </c>
      <c r="E1415" s="34" t="s">
        <v>7514</v>
      </c>
      <c r="F1415" s="34" t="s">
        <v>27472</v>
      </c>
      <c r="G1415" s="36">
        <v>40000</v>
      </c>
      <c r="H1415" s="36">
        <v>40000</v>
      </c>
      <c r="I1415" s="34" t="s">
        <v>9762</v>
      </c>
      <c r="J1415" s="34" t="s">
        <v>9763</v>
      </c>
      <c r="K1415" s="36">
        <v>40000</v>
      </c>
      <c r="L1415" s="34" t="s">
        <v>9764</v>
      </c>
      <c r="M1415" s="6">
        <f t="shared" si="22"/>
        <v>1</v>
      </c>
    </row>
    <row r="1416" spans="1:18" hidden="1">
      <c r="A1416" s="34" t="s">
        <v>27165</v>
      </c>
      <c r="B1416" s="34" t="s">
        <v>28702</v>
      </c>
      <c r="C1416" s="34" t="s">
        <v>7513</v>
      </c>
      <c r="D1416" s="35">
        <v>44075</v>
      </c>
      <c r="E1416" s="34" t="s">
        <v>28703</v>
      </c>
      <c r="F1416" s="34" t="s">
        <v>27472</v>
      </c>
      <c r="G1416" s="36">
        <v>2800</v>
      </c>
      <c r="H1416" s="36">
        <v>2800</v>
      </c>
      <c r="I1416" s="34" t="s">
        <v>9762</v>
      </c>
      <c r="J1416" s="34" t="s">
        <v>9763</v>
      </c>
      <c r="K1416" s="36">
        <v>2800</v>
      </c>
      <c r="L1416" s="34" t="s">
        <v>9764</v>
      </c>
      <c r="M1416" s="6" t="e">
        <f t="shared" si="22"/>
        <v>#VALUE!</v>
      </c>
    </row>
    <row r="1417" spans="1:18" hidden="1">
      <c r="A1417" s="34" t="s">
        <v>27165</v>
      </c>
      <c r="B1417" s="34" t="s">
        <v>28702</v>
      </c>
      <c r="C1417" s="34" t="s">
        <v>7513</v>
      </c>
      <c r="D1417" s="35">
        <v>44075</v>
      </c>
      <c r="E1417" s="34" t="s">
        <v>28703</v>
      </c>
      <c r="F1417" s="34" t="s">
        <v>9875</v>
      </c>
      <c r="G1417" s="36">
        <v>-42800</v>
      </c>
      <c r="H1417" s="36">
        <v>-42800</v>
      </c>
      <c r="I1417" s="34" t="s">
        <v>9762</v>
      </c>
      <c r="J1417" s="34" t="s">
        <v>9763</v>
      </c>
      <c r="K1417" s="36">
        <v>-42800</v>
      </c>
      <c r="L1417" s="34" t="s">
        <v>9764</v>
      </c>
      <c r="M1417" s="6" t="e">
        <f t="shared" si="22"/>
        <v>#VALUE!</v>
      </c>
    </row>
    <row r="1418" spans="1:18" hidden="1">
      <c r="A1418" s="34" t="s">
        <v>27165</v>
      </c>
      <c r="B1418" s="34" t="s">
        <v>28704</v>
      </c>
      <c r="C1418" s="34" t="s">
        <v>5551</v>
      </c>
      <c r="D1418" s="35">
        <v>44075</v>
      </c>
      <c r="E1418" s="34" t="s">
        <v>5553</v>
      </c>
      <c r="F1418" s="34" t="s">
        <v>28705</v>
      </c>
      <c r="G1418" s="36">
        <v>25500</v>
      </c>
      <c r="H1418" s="36">
        <v>25500</v>
      </c>
      <c r="I1418" s="34" t="s">
        <v>9762</v>
      </c>
      <c r="J1418" s="34" t="s">
        <v>9763</v>
      </c>
      <c r="K1418" s="36">
        <v>25500</v>
      </c>
      <c r="L1418" s="34" t="s">
        <v>9764</v>
      </c>
      <c r="M1418" s="6">
        <f t="shared" si="22"/>
        <v>1</v>
      </c>
    </row>
    <row r="1419" spans="1:18">
      <c r="A1419" s="34" t="s">
        <v>27165</v>
      </c>
      <c r="B1419" s="34" t="s">
        <v>28704</v>
      </c>
      <c r="C1419" s="34" t="s">
        <v>5551</v>
      </c>
      <c r="D1419" s="35">
        <v>44075</v>
      </c>
      <c r="E1419" s="34" t="s">
        <v>28706</v>
      </c>
      <c r="F1419" s="34" t="s">
        <v>9875</v>
      </c>
      <c r="G1419" s="36">
        <v>-25500</v>
      </c>
      <c r="H1419" s="36">
        <v>-25500</v>
      </c>
      <c r="I1419" s="34" t="s">
        <v>9762</v>
      </c>
      <c r="J1419" s="34" t="s">
        <v>9763</v>
      </c>
      <c r="K1419" s="36">
        <v>-25500</v>
      </c>
      <c r="L1419" s="34" t="s">
        <v>9764</v>
      </c>
      <c r="M1419" s="6">
        <f t="shared" si="22"/>
        <v>18</v>
      </c>
      <c r="N1419" s="6" t="str">
        <f>MID(E1419,M1419,10)</f>
        <v>PO63000755</v>
      </c>
      <c r="O1419" s="6" t="e">
        <f>FIND("-",E1419)</f>
        <v>#VALUE!</v>
      </c>
      <c r="P1419" s="6" t="e">
        <f>MID(E1419,O1419+1,2)</f>
        <v>#VALUE!</v>
      </c>
      <c r="Q1419" s="34" t="str">
        <f>C1419</f>
        <v>63CIO1101</v>
      </c>
      <c r="R1419" s="36">
        <f>-G1419</f>
        <v>25500</v>
      </c>
    </row>
    <row r="1420" spans="1:18" hidden="1">
      <c r="A1420" s="34" t="s">
        <v>27165</v>
      </c>
      <c r="B1420" s="34" t="s">
        <v>28707</v>
      </c>
      <c r="C1420" s="34" t="s">
        <v>7599</v>
      </c>
      <c r="D1420" s="35">
        <v>44075</v>
      </c>
      <c r="E1420" s="34" t="s">
        <v>7600</v>
      </c>
      <c r="F1420" s="34" t="s">
        <v>28386</v>
      </c>
      <c r="G1420" s="36">
        <v>38925.14</v>
      </c>
      <c r="H1420" s="36">
        <v>38925.14</v>
      </c>
      <c r="I1420" s="34" t="s">
        <v>9762</v>
      </c>
      <c r="J1420" s="34" t="s">
        <v>9763</v>
      </c>
      <c r="K1420" s="36">
        <v>38925.14</v>
      </c>
      <c r="L1420" s="34" t="s">
        <v>9764</v>
      </c>
      <c r="M1420" s="6">
        <f t="shared" si="22"/>
        <v>1</v>
      </c>
    </row>
    <row r="1421" spans="1:18" hidden="1">
      <c r="A1421" s="34" t="s">
        <v>27165</v>
      </c>
      <c r="B1421" s="34" t="s">
        <v>28707</v>
      </c>
      <c r="C1421" s="34" t="s">
        <v>7599</v>
      </c>
      <c r="D1421" s="35">
        <v>44075</v>
      </c>
      <c r="E1421" s="34" t="s">
        <v>28708</v>
      </c>
      <c r="F1421" s="34" t="s">
        <v>28386</v>
      </c>
      <c r="G1421" s="36">
        <v>2724.76</v>
      </c>
      <c r="H1421" s="36">
        <v>2724.76</v>
      </c>
      <c r="I1421" s="34" t="s">
        <v>9762</v>
      </c>
      <c r="J1421" s="34" t="s">
        <v>9763</v>
      </c>
      <c r="K1421" s="36">
        <v>2724.76</v>
      </c>
      <c r="L1421" s="34" t="s">
        <v>9764</v>
      </c>
      <c r="M1421" s="6">
        <f t="shared" si="22"/>
        <v>18</v>
      </c>
    </row>
    <row r="1422" spans="1:18">
      <c r="A1422" s="34" t="s">
        <v>27165</v>
      </c>
      <c r="B1422" s="34" t="s">
        <v>28707</v>
      </c>
      <c r="C1422" s="34" t="s">
        <v>7599</v>
      </c>
      <c r="D1422" s="35">
        <v>44075</v>
      </c>
      <c r="E1422" s="34" t="s">
        <v>28708</v>
      </c>
      <c r="F1422" s="34" t="s">
        <v>9875</v>
      </c>
      <c r="G1422" s="36">
        <v>-41649.9</v>
      </c>
      <c r="H1422" s="36">
        <v>-41649.9</v>
      </c>
      <c r="I1422" s="34" t="s">
        <v>9762</v>
      </c>
      <c r="J1422" s="34" t="s">
        <v>9763</v>
      </c>
      <c r="K1422" s="36">
        <v>-41649.9</v>
      </c>
      <c r="L1422" s="34" t="s">
        <v>9764</v>
      </c>
      <c r="M1422" s="6">
        <f t="shared" si="22"/>
        <v>18</v>
      </c>
      <c r="N1422" s="6" t="str">
        <f>MID(E1422,M1422,10)</f>
        <v>PO63000383</v>
      </c>
      <c r="O1422" s="6">
        <f>FIND("-",E1422)</f>
        <v>28</v>
      </c>
      <c r="P1422" s="6" t="str">
        <f>MID(E1422,O1422+1,2)</f>
        <v>4</v>
      </c>
      <c r="Q1422" s="34" t="str">
        <f>C1422</f>
        <v>63CIO1102</v>
      </c>
      <c r="R1422" s="36">
        <f>-G1422</f>
        <v>41649.9</v>
      </c>
    </row>
    <row r="1423" spans="1:18" hidden="1">
      <c r="A1423" s="34" t="s">
        <v>27165</v>
      </c>
      <c r="B1423" s="34" t="s">
        <v>28709</v>
      </c>
      <c r="C1423" s="34" t="s">
        <v>1005</v>
      </c>
      <c r="D1423" s="35">
        <v>44075</v>
      </c>
      <c r="E1423" s="34" t="s">
        <v>1007</v>
      </c>
      <c r="F1423" s="34" t="s">
        <v>28710</v>
      </c>
      <c r="G1423" s="36">
        <v>158700</v>
      </c>
      <c r="H1423" s="36">
        <v>158700</v>
      </c>
      <c r="I1423" s="34" t="s">
        <v>9762</v>
      </c>
      <c r="J1423" s="34" t="s">
        <v>9763</v>
      </c>
      <c r="K1423" s="36">
        <v>158700</v>
      </c>
      <c r="L1423" s="34" t="s">
        <v>9764</v>
      </c>
      <c r="M1423" s="6">
        <f t="shared" si="22"/>
        <v>1</v>
      </c>
    </row>
    <row r="1424" spans="1:18" hidden="1">
      <c r="A1424" s="34" t="s">
        <v>27165</v>
      </c>
      <c r="B1424" s="34" t="s">
        <v>28709</v>
      </c>
      <c r="C1424" s="34" t="s">
        <v>1005</v>
      </c>
      <c r="D1424" s="35">
        <v>44075</v>
      </c>
      <c r="E1424" s="34" t="s">
        <v>28711</v>
      </c>
      <c r="F1424" s="34" t="s">
        <v>28710</v>
      </c>
      <c r="G1424" s="36">
        <v>11109</v>
      </c>
      <c r="H1424" s="36">
        <v>11109</v>
      </c>
      <c r="I1424" s="34" t="s">
        <v>9762</v>
      </c>
      <c r="J1424" s="34" t="s">
        <v>9763</v>
      </c>
      <c r="K1424" s="36">
        <v>11109</v>
      </c>
      <c r="L1424" s="34" t="s">
        <v>9764</v>
      </c>
      <c r="M1424" s="6" t="e">
        <f t="shared" si="22"/>
        <v>#VALUE!</v>
      </c>
    </row>
    <row r="1425" spans="1:18" hidden="1">
      <c r="A1425" s="34" t="s">
        <v>27165</v>
      </c>
      <c r="B1425" s="34" t="s">
        <v>28709</v>
      </c>
      <c r="C1425" s="34" t="s">
        <v>1005</v>
      </c>
      <c r="D1425" s="35">
        <v>44075</v>
      </c>
      <c r="E1425" s="34" t="s">
        <v>28711</v>
      </c>
      <c r="F1425" s="34" t="s">
        <v>9875</v>
      </c>
      <c r="G1425" s="36">
        <v>-169809</v>
      </c>
      <c r="H1425" s="36">
        <v>-169809</v>
      </c>
      <c r="I1425" s="34" t="s">
        <v>9762</v>
      </c>
      <c r="J1425" s="34" t="s">
        <v>9763</v>
      </c>
      <c r="K1425" s="36">
        <v>-169809</v>
      </c>
      <c r="L1425" s="34" t="s">
        <v>9764</v>
      </c>
      <c r="M1425" s="6" t="e">
        <f t="shared" si="22"/>
        <v>#VALUE!</v>
      </c>
    </row>
    <row r="1426" spans="1:18" hidden="1">
      <c r="A1426" s="34" t="s">
        <v>27165</v>
      </c>
      <c r="B1426" s="34" t="s">
        <v>28712</v>
      </c>
      <c r="C1426" s="34" t="s">
        <v>5961</v>
      </c>
      <c r="D1426" s="35">
        <v>44075</v>
      </c>
      <c r="E1426" s="34" t="s">
        <v>5962</v>
      </c>
      <c r="F1426" s="34" t="s">
        <v>28713</v>
      </c>
      <c r="G1426" s="36">
        <v>195000</v>
      </c>
      <c r="H1426" s="36">
        <v>195000</v>
      </c>
      <c r="I1426" s="34" t="s">
        <v>9762</v>
      </c>
      <c r="J1426" s="34" t="s">
        <v>9763</v>
      </c>
      <c r="K1426" s="36">
        <v>195000</v>
      </c>
      <c r="L1426" s="34" t="s">
        <v>9764</v>
      </c>
      <c r="M1426" s="6">
        <f t="shared" si="22"/>
        <v>1</v>
      </c>
    </row>
    <row r="1427" spans="1:18" hidden="1">
      <c r="A1427" s="34" t="s">
        <v>27165</v>
      </c>
      <c r="B1427" s="34" t="s">
        <v>28712</v>
      </c>
      <c r="C1427" s="34" t="s">
        <v>5961</v>
      </c>
      <c r="D1427" s="35">
        <v>44075</v>
      </c>
      <c r="E1427" s="34" t="s">
        <v>28714</v>
      </c>
      <c r="F1427" s="34" t="s">
        <v>9875</v>
      </c>
      <c r="G1427" s="36">
        <v>-195000</v>
      </c>
      <c r="H1427" s="36">
        <v>-195000</v>
      </c>
      <c r="I1427" s="34" t="s">
        <v>9762</v>
      </c>
      <c r="J1427" s="34" t="s">
        <v>9763</v>
      </c>
      <c r="K1427" s="36">
        <v>-195000</v>
      </c>
      <c r="L1427" s="34" t="s">
        <v>9764</v>
      </c>
      <c r="M1427" s="6" t="e">
        <f t="shared" si="22"/>
        <v>#VALUE!</v>
      </c>
    </row>
    <row r="1428" spans="1:18" hidden="1">
      <c r="A1428" s="34" t="s">
        <v>27165</v>
      </c>
      <c r="B1428" s="34" t="s">
        <v>28715</v>
      </c>
      <c r="C1428" s="34" t="s">
        <v>5997</v>
      </c>
      <c r="D1428" s="35">
        <v>44075</v>
      </c>
      <c r="E1428" s="34" t="s">
        <v>28716</v>
      </c>
      <c r="F1428" s="34" t="s">
        <v>27336</v>
      </c>
      <c r="G1428" s="36">
        <v>18000</v>
      </c>
      <c r="H1428" s="36">
        <v>18000</v>
      </c>
      <c r="I1428" s="34" t="s">
        <v>9762</v>
      </c>
      <c r="J1428" s="34" t="s">
        <v>9763</v>
      </c>
      <c r="K1428" s="36">
        <v>18000</v>
      </c>
      <c r="L1428" s="34" t="s">
        <v>9764</v>
      </c>
      <c r="M1428" s="6">
        <f t="shared" si="22"/>
        <v>1</v>
      </c>
    </row>
    <row r="1429" spans="1:18" hidden="1">
      <c r="A1429" s="34" t="s">
        <v>27165</v>
      </c>
      <c r="B1429" s="34" t="s">
        <v>28715</v>
      </c>
      <c r="C1429" s="34" t="s">
        <v>5997</v>
      </c>
      <c r="D1429" s="35">
        <v>44075</v>
      </c>
      <c r="E1429" s="34" t="s">
        <v>28717</v>
      </c>
      <c r="F1429" s="34" t="s">
        <v>9875</v>
      </c>
      <c r="G1429" s="36">
        <v>-18000</v>
      </c>
      <c r="H1429" s="36">
        <v>-18000</v>
      </c>
      <c r="I1429" s="34" t="s">
        <v>9762</v>
      </c>
      <c r="J1429" s="34" t="s">
        <v>9763</v>
      </c>
      <c r="K1429" s="36">
        <v>-18000</v>
      </c>
      <c r="L1429" s="34" t="s">
        <v>9764</v>
      </c>
      <c r="M1429" s="6" t="e">
        <f t="shared" si="22"/>
        <v>#VALUE!</v>
      </c>
    </row>
    <row r="1430" spans="1:18" hidden="1">
      <c r="A1430" s="34" t="s">
        <v>27165</v>
      </c>
      <c r="B1430" s="34" t="s">
        <v>28718</v>
      </c>
      <c r="C1430" s="34" t="s">
        <v>5730</v>
      </c>
      <c r="D1430" s="35">
        <v>44075</v>
      </c>
      <c r="E1430" s="34" t="s">
        <v>5735</v>
      </c>
      <c r="F1430" s="34" t="s">
        <v>28719</v>
      </c>
      <c r="G1430" s="36">
        <v>27750</v>
      </c>
      <c r="H1430" s="36">
        <v>27750</v>
      </c>
      <c r="I1430" s="34" t="s">
        <v>9762</v>
      </c>
      <c r="J1430" s="34" t="s">
        <v>9763</v>
      </c>
      <c r="K1430" s="36">
        <v>27750</v>
      </c>
      <c r="L1430" s="34" t="s">
        <v>9764</v>
      </c>
      <c r="M1430" s="6">
        <f t="shared" si="22"/>
        <v>1</v>
      </c>
    </row>
    <row r="1431" spans="1:18" hidden="1">
      <c r="A1431" s="34" t="s">
        <v>27165</v>
      </c>
      <c r="B1431" s="34" t="s">
        <v>28718</v>
      </c>
      <c r="C1431" s="34" t="s">
        <v>5730</v>
      </c>
      <c r="D1431" s="35">
        <v>44075</v>
      </c>
      <c r="E1431" s="34" t="s">
        <v>28720</v>
      </c>
      <c r="F1431" s="34" t="s">
        <v>28719</v>
      </c>
      <c r="G1431" s="36">
        <v>1942.5</v>
      </c>
      <c r="H1431" s="36">
        <v>1942.5</v>
      </c>
      <c r="I1431" s="34" t="s">
        <v>9762</v>
      </c>
      <c r="J1431" s="34" t="s">
        <v>9763</v>
      </c>
      <c r="K1431" s="36">
        <v>1942.5</v>
      </c>
      <c r="L1431" s="34" t="s">
        <v>9764</v>
      </c>
      <c r="M1431" s="6" t="e">
        <f t="shared" si="22"/>
        <v>#VALUE!</v>
      </c>
    </row>
    <row r="1432" spans="1:18" hidden="1">
      <c r="A1432" s="34" t="s">
        <v>27165</v>
      </c>
      <c r="B1432" s="34" t="s">
        <v>28718</v>
      </c>
      <c r="C1432" s="34" t="s">
        <v>5730</v>
      </c>
      <c r="D1432" s="35">
        <v>44075</v>
      </c>
      <c r="E1432" s="34" t="s">
        <v>28720</v>
      </c>
      <c r="F1432" s="34" t="s">
        <v>9875</v>
      </c>
      <c r="G1432" s="36">
        <v>-29692.5</v>
      </c>
      <c r="H1432" s="36">
        <v>-29692.5</v>
      </c>
      <c r="I1432" s="34" t="s">
        <v>9762</v>
      </c>
      <c r="J1432" s="34" t="s">
        <v>9763</v>
      </c>
      <c r="K1432" s="36">
        <v>-29692.5</v>
      </c>
      <c r="L1432" s="34" t="s">
        <v>9764</v>
      </c>
      <c r="M1432" s="6" t="e">
        <f t="shared" si="22"/>
        <v>#VALUE!</v>
      </c>
    </row>
    <row r="1433" spans="1:18" hidden="1">
      <c r="A1433" s="34" t="s">
        <v>27165</v>
      </c>
      <c r="B1433" s="34" t="s">
        <v>28721</v>
      </c>
      <c r="C1433" s="34" t="s">
        <v>28722</v>
      </c>
      <c r="D1433" s="35">
        <v>44075</v>
      </c>
      <c r="E1433" s="34" t="s">
        <v>28723</v>
      </c>
      <c r="F1433" s="34" t="s">
        <v>27560</v>
      </c>
      <c r="G1433" s="36">
        <v>123200</v>
      </c>
      <c r="H1433" s="36">
        <v>123200</v>
      </c>
      <c r="I1433" s="34" t="s">
        <v>9762</v>
      </c>
      <c r="J1433" s="34" t="s">
        <v>9763</v>
      </c>
      <c r="K1433" s="36">
        <v>123200</v>
      </c>
      <c r="L1433" s="34" t="s">
        <v>9764</v>
      </c>
      <c r="M1433" s="6">
        <f t="shared" si="22"/>
        <v>1</v>
      </c>
    </row>
    <row r="1434" spans="1:18">
      <c r="A1434" s="34" t="s">
        <v>27165</v>
      </c>
      <c r="B1434" s="34" t="s">
        <v>28721</v>
      </c>
      <c r="C1434" s="34" t="s">
        <v>28722</v>
      </c>
      <c r="D1434" s="35">
        <v>44075</v>
      </c>
      <c r="E1434" s="34" t="s">
        <v>28724</v>
      </c>
      <c r="F1434" s="34" t="s">
        <v>9875</v>
      </c>
      <c r="G1434" s="36">
        <v>-123200</v>
      </c>
      <c r="H1434" s="36">
        <v>-123200</v>
      </c>
      <c r="I1434" s="34" t="s">
        <v>9762</v>
      </c>
      <c r="J1434" s="34" t="s">
        <v>9763</v>
      </c>
      <c r="K1434" s="36">
        <v>-123200</v>
      </c>
      <c r="L1434" s="34" t="s">
        <v>9764</v>
      </c>
      <c r="M1434" s="6">
        <f t="shared" si="22"/>
        <v>18</v>
      </c>
      <c r="N1434" s="6" t="str">
        <f>MID(E1434,M1434,10)</f>
        <v>PO62000412</v>
      </c>
      <c r="O1434" s="6">
        <f>FIND("-",E1434)</f>
        <v>28</v>
      </c>
      <c r="P1434" s="6" t="str">
        <f>MID(E1434,O1434+1,2)</f>
        <v>11</v>
      </c>
      <c r="Q1434" s="34" t="str">
        <f>C1434</f>
        <v>63CIO1107</v>
      </c>
      <c r="R1434" s="36">
        <f>-G1434</f>
        <v>123200</v>
      </c>
    </row>
    <row r="1435" spans="1:18" hidden="1">
      <c r="A1435" s="34" t="s">
        <v>27165</v>
      </c>
      <c r="B1435" s="34" t="s">
        <v>28725</v>
      </c>
      <c r="C1435" s="34" t="s">
        <v>6948</v>
      </c>
      <c r="D1435" s="35">
        <v>44075</v>
      </c>
      <c r="E1435" s="34" t="s">
        <v>28726</v>
      </c>
      <c r="F1435" s="34" t="s">
        <v>27999</v>
      </c>
      <c r="G1435" s="36">
        <v>115225</v>
      </c>
      <c r="H1435" s="36">
        <v>115225</v>
      </c>
      <c r="I1435" s="34" t="s">
        <v>9762</v>
      </c>
      <c r="J1435" s="34" t="s">
        <v>9763</v>
      </c>
      <c r="K1435" s="36">
        <v>115225</v>
      </c>
      <c r="L1435" s="34" t="s">
        <v>9764</v>
      </c>
      <c r="M1435" s="6">
        <f t="shared" si="22"/>
        <v>1</v>
      </c>
    </row>
    <row r="1436" spans="1:18" hidden="1">
      <c r="A1436" s="34" t="s">
        <v>27165</v>
      </c>
      <c r="B1436" s="34" t="s">
        <v>28725</v>
      </c>
      <c r="C1436" s="34" t="s">
        <v>6948</v>
      </c>
      <c r="D1436" s="35">
        <v>44075</v>
      </c>
      <c r="E1436" s="34" t="s">
        <v>28727</v>
      </c>
      <c r="F1436" s="34" t="s">
        <v>27999</v>
      </c>
      <c r="G1436" s="36">
        <v>8065.75</v>
      </c>
      <c r="H1436" s="36">
        <v>8065.75</v>
      </c>
      <c r="I1436" s="34" t="s">
        <v>9762</v>
      </c>
      <c r="J1436" s="34" t="s">
        <v>9763</v>
      </c>
      <c r="K1436" s="36">
        <v>8065.75</v>
      </c>
      <c r="L1436" s="34" t="s">
        <v>9764</v>
      </c>
      <c r="M1436" s="6" t="e">
        <f t="shared" si="22"/>
        <v>#VALUE!</v>
      </c>
    </row>
    <row r="1437" spans="1:18" hidden="1">
      <c r="A1437" s="34" t="s">
        <v>27165</v>
      </c>
      <c r="B1437" s="34" t="s">
        <v>28725</v>
      </c>
      <c r="C1437" s="34" t="s">
        <v>6948</v>
      </c>
      <c r="D1437" s="35">
        <v>44075</v>
      </c>
      <c r="E1437" s="34" t="s">
        <v>28727</v>
      </c>
      <c r="F1437" s="34" t="s">
        <v>9875</v>
      </c>
      <c r="G1437" s="36">
        <v>-123290.75</v>
      </c>
      <c r="H1437" s="36">
        <v>-123290.75</v>
      </c>
      <c r="I1437" s="34" t="s">
        <v>9762</v>
      </c>
      <c r="J1437" s="34" t="s">
        <v>9763</v>
      </c>
      <c r="K1437" s="36">
        <v>-123290.75</v>
      </c>
      <c r="L1437" s="34" t="s">
        <v>9764</v>
      </c>
      <c r="M1437" s="6" t="e">
        <f t="shared" si="22"/>
        <v>#VALUE!</v>
      </c>
    </row>
    <row r="1438" spans="1:18" hidden="1">
      <c r="A1438" s="34" t="s">
        <v>27165</v>
      </c>
      <c r="B1438" s="34" t="s">
        <v>28728</v>
      </c>
      <c r="C1438" s="34" t="s">
        <v>5661</v>
      </c>
      <c r="D1438" s="35">
        <v>44075</v>
      </c>
      <c r="E1438" s="34" t="s">
        <v>28729</v>
      </c>
      <c r="F1438" s="34" t="s">
        <v>27542</v>
      </c>
      <c r="G1438" s="36">
        <v>17240</v>
      </c>
      <c r="H1438" s="36">
        <v>17240</v>
      </c>
      <c r="I1438" s="34" t="s">
        <v>9762</v>
      </c>
      <c r="J1438" s="34" t="s">
        <v>9763</v>
      </c>
      <c r="K1438" s="36">
        <v>17240</v>
      </c>
      <c r="L1438" s="34" t="s">
        <v>9764</v>
      </c>
      <c r="M1438" s="6">
        <f t="shared" si="22"/>
        <v>1</v>
      </c>
    </row>
    <row r="1439" spans="1:18">
      <c r="A1439" s="34" t="s">
        <v>27165</v>
      </c>
      <c r="B1439" s="34" t="s">
        <v>28728</v>
      </c>
      <c r="C1439" s="34" t="s">
        <v>5661</v>
      </c>
      <c r="D1439" s="35">
        <v>44075</v>
      </c>
      <c r="E1439" s="34" t="s">
        <v>28730</v>
      </c>
      <c r="F1439" s="34" t="s">
        <v>9875</v>
      </c>
      <c r="G1439" s="36">
        <v>-17240</v>
      </c>
      <c r="H1439" s="36">
        <v>-17240</v>
      </c>
      <c r="I1439" s="34" t="s">
        <v>9762</v>
      </c>
      <c r="J1439" s="34" t="s">
        <v>9763</v>
      </c>
      <c r="K1439" s="36">
        <v>-17240</v>
      </c>
      <c r="L1439" s="34" t="s">
        <v>9764</v>
      </c>
      <c r="M1439" s="6">
        <f t="shared" si="22"/>
        <v>18</v>
      </c>
      <c r="N1439" s="6" t="str">
        <f>MID(E1439,M1439,10)</f>
        <v>PO63000730</v>
      </c>
      <c r="O1439" s="6" t="e">
        <f>FIND("-",E1439)</f>
        <v>#VALUE!</v>
      </c>
      <c r="P1439" s="6" t="e">
        <f>MID(E1439,O1439+1,2)</f>
        <v>#VALUE!</v>
      </c>
      <c r="Q1439" s="34" t="str">
        <f>C1439</f>
        <v>63CIO1109</v>
      </c>
      <c r="R1439" s="36">
        <f>-G1439</f>
        <v>17240</v>
      </c>
    </row>
    <row r="1440" spans="1:18" hidden="1">
      <c r="A1440" s="34" t="s">
        <v>27165</v>
      </c>
      <c r="B1440" s="34" t="s">
        <v>28731</v>
      </c>
      <c r="C1440" s="34" t="s">
        <v>6288</v>
      </c>
      <c r="D1440" s="35">
        <v>44075</v>
      </c>
      <c r="E1440" s="34" t="s">
        <v>6289</v>
      </c>
      <c r="F1440" s="34" t="s">
        <v>28085</v>
      </c>
      <c r="G1440" s="36">
        <v>100000</v>
      </c>
      <c r="H1440" s="36">
        <v>100000</v>
      </c>
      <c r="I1440" s="34" t="s">
        <v>9762</v>
      </c>
      <c r="J1440" s="34" t="s">
        <v>9763</v>
      </c>
      <c r="K1440" s="36">
        <v>100000</v>
      </c>
      <c r="L1440" s="34" t="s">
        <v>9764</v>
      </c>
      <c r="M1440" s="6">
        <f t="shared" si="22"/>
        <v>1</v>
      </c>
    </row>
    <row r="1441" spans="1:13" hidden="1">
      <c r="A1441" s="34" t="s">
        <v>27165</v>
      </c>
      <c r="B1441" s="34" t="s">
        <v>28731</v>
      </c>
      <c r="C1441" s="34" t="s">
        <v>6288</v>
      </c>
      <c r="D1441" s="35">
        <v>44075</v>
      </c>
      <c r="E1441" s="34" t="s">
        <v>28732</v>
      </c>
      <c r="F1441" s="34" t="s">
        <v>28085</v>
      </c>
      <c r="G1441" s="36">
        <v>7000</v>
      </c>
      <c r="H1441" s="36">
        <v>7000</v>
      </c>
      <c r="I1441" s="34" t="s">
        <v>9762</v>
      </c>
      <c r="J1441" s="34" t="s">
        <v>9763</v>
      </c>
      <c r="K1441" s="36">
        <v>7000</v>
      </c>
      <c r="L1441" s="34" t="s">
        <v>9764</v>
      </c>
      <c r="M1441" s="6" t="e">
        <f t="shared" si="22"/>
        <v>#VALUE!</v>
      </c>
    </row>
    <row r="1442" spans="1:13" hidden="1">
      <c r="A1442" s="34" t="s">
        <v>27165</v>
      </c>
      <c r="B1442" s="34" t="s">
        <v>28731</v>
      </c>
      <c r="C1442" s="34" t="s">
        <v>6288</v>
      </c>
      <c r="D1442" s="35">
        <v>44075</v>
      </c>
      <c r="E1442" s="34" t="s">
        <v>28732</v>
      </c>
      <c r="F1442" s="34" t="s">
        <v>9875</v>
      </c>
      <c r="G1442" s="36">
        <v>-107000</v>
      </c>
      <c r="H1442" s="36">
        <v>-107000</v>
      </c>
      <c r="I1442" s="34" t="s">
        <v>9762</v>
      </c>
      <c r="J1442" s="34" t="s">
        <v>9763</v>
      </c>
      <c r="K1442" s="36">
        <v>-107000</v>
      </c>
      <c r="L1442" s="34" t="s">
        <v>9764</v>
      </c>
      <c r="M1442" s="6" t="e">
        <f t="shared" si="22"/>
        <v>#VALUE!</v>
      </c>
    </row>
    <row r="1443" spans="1:13" hidden="1">
      <c r="A1443" s="34" t="s">
        <v>27165</v>
      </c>
      <c r="B1443" s="34" t="s">
        <v>28733</v>
      </c>
      <c r="C1443" s="34" t="s">
        <v>5751</v>
      </c>
      <c r="D1443" s="35">
        <v>44075</v>
      </c>
      <c r="E1443" s="34" t="s">
        <v>28734</v>
      </c>
      <c r="F1443" s="34" t="s">
        <v>27405</v>
      </c>
      <c r="G1443" s="36">
        <v>450000</v>
      </c>
      <c r="H1443" s="36">
        <v>450000</v>
      </c>
      <c r="I1443" s="34" t="s">
        <v>9762</v>
      </c>
      <c r="J1443" s="34" t="s">
        <v>9763</v>
      </c>
      <c r="K1443" s="36">
        <v>450000</v>
      </c>
      <c r="L1443" s="34" t="s">
        <v>9764</v>
      </c>
      <c r="M1443" s="6">
        <f t="shared" si="22"/>
        <v>1</v>
      </c>
    </row>
    <row r="1444" spans="1:13" hidden="1">
      <c r="A1444" s="34" t="s">
        <v>27165</v>
      </c>
      <c r="B1444" s="34" t="s">
        <v>28733</v>
      </c>
      <c r="C1444" s="34" t="s">
        <v>5751</v>
      </c>
      <c r="D1444" s="35">
        <v>44075</v>
      </c>
      <c r="E1444" s="34" t="s">
        <v>28711</v>
      </c>
      <c r="F1444" s="34" t="s">
        <v>27405</v>
      </c>
      <c r="G1444" s="36">
        <v>31500</v>
      </c>
      <c r="H1444" s="36">
        <v>31500</v>
      </c>
      <c r="I1444" s="34" t="s">
        <v>9762</v>
      </c>
      <c r="J1444" s="34" t="s">
        <v>9763</v>
      </c>
      <c r="K1444" s="36">
        <v>31500</v>
      </c>
      <c r="L1444" s="34" t="s">
        <v>9764</v>
      </c>
      <c r="M1444" s="6" t="e">
        <f t="shared" si="22"/>
        <v>#VALUE!</v>
      </c>
    </row>
    <row r="1445" spans="1:13" hidden="1">
      <c r="A1445" s="34" t="s">
        <v>27165</v>
      </c>
      <c r="B1445" s="34" t="s">
        <v>28733</v>
      </c>
      <c r="C1445" s="34" t="s">
        <v>5751</v>
      </c>
      <c r="D1445" s="35">
        <v>44075</v>
      </c>
      <c r="E1445" s="34" t="s">
        <v>28711</v>
      </c>
      <c r="F1445" s="34" t="s">
        <v>9875</v>
      </c>
      <c r="G1445" s="36">
        <v>-481500</v>
      </c>
      <c r="H1445" s="36">
        <v>-481500</v>
      </c>
      <c r="I1445" s="34" t="s">
        <v>9762</v>
      </c>
      <c r="J1445" s="34" t="s">
        <v>9763</v>
      </c>
      <c r="K1445" s="36">
        <v>-481500</v>
      </c>
      <c r="L1445" s="34" t="s">
        <v>9764</v>
      </c>
      <c r="M1445" s="6" t="e">
        <f t="shared" si="22"/>
        <v>#VALUE!</v>
      </c>
    </row>
    <row r="1446" spans="1:13" hidden="1">
      <c r="A1446" s="34" t="s">
        <v>27165</v>
      </c>
      <c r="B1446" s="34" t="s">
        <v>28735</v>
      </c>
      <c r="C1446" s="34" t="s">
        <v>5441</v>
      </c>
      <c r="D1446" s="35">
        <v>44075</v>
      </c>
      <c r="E1446" s="34" t="s">
        <v>5442</v>
      </c>
      <c r="F1446" s="34" t="s">
        <v>28736</v>
      </c>
      <c r="G1446" s="36">
        <v>360000</v>
      </c>
      <c r="H1446" s="36">
        <v>360000</v>
      </c>
      <c r="I1446" s="34" t="s">
        <v>9762</v>
      </c>
      <c r="J1446" s="34" t="s">
        <v>9763</v>
      </c>
      <c r="K1446" s="36">
        <v>360000</v>
      </c>
      <c r="L1446" s="34" t="s">
        <v>9764</v>
      </c>
      <c r="M1446" s="6">
        <f t="shared" si="22"/>
        <v>1</v>
      </c>
    </row>
    <row r="1447" spans="1:13" hidden="1">
      <c r="A1447" s="34" t="s">
        <v>27165</v>
      </c>
      <c r="B1447" s="34" t="s">
        <v>28735</v>
      </c>
      <c r="C1447" s="34" t="s">
        <v>5441</v>
      </c>
      <c r="D1447" s="35">
        <v>44075</v>
      </c>
      <c r="E1447" s="34" t="s">
        <v>28737</v>
      </c>
      <c r="F1447" s="34" t="s">
        <v>9875</v>
      </c>
      <c r="G1447" s="36">
        <v>-360000</v>
      </c>
      <c r="H1447" s="36">
        <v>-360000</v>
      </c>
      <c r="I1447" s="34" t="s">
        <v>9762</v>
      </c>
      <c r="J1447" s="34" t="s">
        <v>9763</v>
      </c>
      <c r="K1447" s="36">
        <v>-360000</v>
      </c>
      <c r="L1447" s="34" t="s">
        <v>9764</v>
      </c>
      <c r="M1447" s="6" t="e">
        <f t="shared" si="22"/>
        <v>#VALUE!</v>
      </c>
    </row>
    <row r="1448" spans="1:13" hidden="1">
      <c r="A1448" s="34" t="s">
        <v>27165</v>
      </c>
      <c r="B1448" s="34" t="s">
        <v>28738</v>
      </c>
      <c r="C1448" s="34" t="s">
        <v>5433</v>
      </c>
      <c r="D1448" s="35">
        <v>44075</v>
      </c>
      <c r="E1448" s="34" t="s">
        <v>28739</v>
      </c>
      <c r="F1448" s="34" t="s">
        <v>28740</v>
      </c>
      <c r="G1448" s="36">
        <v>446500</v>
      </c>
      <c r="H1448" s="36">
        <v>446500</v>
      </c>
      <c r="I1448" s="34" t="s">
        <v>9762</v>
      </c>
      <c r="J1448" s="34" t="s">
        <v>9763</v>
      </c>
      <c r="K1448" s="36">
        <v>446500</v>
      </c>
      <c r="L1448" s="34" t="s">
        <v>9764</v>
      </c>
      <c r="M1448" s="6">
        <f t="shared" si="22"/>
        <v>1</v>
      </c>
    </row>
    <row r="1449" spans="1:13" hidden="1">
      <c r="A1449" s="34" t="s">
        <v>27165</v>
      </c>
      <c r="B1449" s="34" t="s">
        <v>28738</v>
      </c>
      <c r="C1449" s="34" t="s">
        <v>5433</v>
      </c>
      <c r="D1449" s="35">
        <v>44075</v>
      </c>
      <c r="E1449" s="34" t="s">
        <v>28741</v>
      </c>
      <c r="F1449" s="34" t="s">
        <v>28740</v>
      </c>
      <c r="G1449" s="36">
        <v>31255</v>
      </c>
      <c r="H1449" s="36">
        <v>31255</v>
      </c>
      <c r="I1449" s="34" t="s">
        <v>9762</v>
      </c>
      <c r="J1449" s="34" t="s">
        <v>9763</v>
      </c>
      <c r="K1449" s="36">
        <v>31255</v>
      </c>
      <c r="L1449" s="34" t="s">
        <v>9764</v>
      </c>
      <c r="M1449" s="6" t="e">
        <f t="shared" si="22"/>
        <v>#VALUE!</v>
      </c>
    </row>
    <row r="1450" spans="1:13" hidden="1">
      <c r="A1450" s="34" t="s">
        <v>27165</v>
      </c>
      <c r="B1450" s="34" t="s">
        <v>28738</v>
      </c>
      <c r="C1450" s="34" t="s">
        <v>5433</v>
      </c>
      <c r="D1450" s="35">
        <v>44075</v>
      </c>
      <c r="E1450" s="34" t="s">
        <v>28741</v>
      </c>
      <c r="F1450" s="34" t="s">
        <v>9875</v>
      </c>
      <c r="G1450" s="36">
        <v>-477755</v>
      </c>
      <c r="H1450" s="36">
        <v>-477755</v>
      </c>
      <c r="I1450" s="34" t="s">
        <v>9762</v>
      </c>
      <c r="J1450" s="34" t="s">
        <v>9763</v>
      </c>
      <c r="K1450" s="36">
        <v>-477755</v>
      </c>
      <c r="L1450" s="34" t="s">
        <v>9764</v>
      </c>
      <c r="M1450" s="6" t="e">
        <f t="shared" si="22"/>
        <v>#VALUE!</v>
      </c>
    </row>
    <row r="1451" spans="1:13" hidden="1">
      <c r="A1451" s="34" t="s">
        <v>27165</v>
      </c>
      <c r="B1451" s="34" t="s">
        <v>28742</v>
      </c>
      <c r="C1451" s="34" t="s">
        <v>5381</v>
      </c>
      <c r="D1451" s="35">
        <v>44075</v>
      </c>
      <c r="E1451" s="34" t="s">
        <v>28743</v>
      </c>
      <c r="F1451" s="34" t="s">
        <v>28744</v>
      </c>
      <c r="G1451" s="36">
        <v>55000</v>
      </c>
      <c r="H1451" s="36">
        <v>55000</v>
      </c>
      <c r="I1451" s="34" t="s">
        <v>9762</v>
      </c>
      <c r="J1451" s="34" t="s">
        <v>9763</v>
      </c>
      <c r="K1451" s="36">
        <v>55000</v>
      </c>
      <c r="L1451" s="34" t="s">
        <v>9764</v>
      </c>
      <c r="M1451" s="6">
        <f t="shared" si="22"/>
        <v>1</v>
      </c>
    </row>
    <row r="1452" spans="1:13" hidden="1">
      <c r="A1452" s="34" t="s">
        <v>27165</v>
      </c>
      <c r="B1452" s="34" t="s">
        <v>28742</v>
      </c>
      <c r="C1452" s="34" t="s">
        <v>5381</v>
      </c>
      <c r="D1452" s="35">
        <v>44075</v>
      </c>
      <c r="E1452" s="34" t="s">
        <v>28745</v>
      </c>
      <c r="F1452" s="34" t="s">
        <v>28744</v>
      </c>
      <c r="G1452" s="36">
        <v>3850</v>
      </c>
      <c r="H1452" s="36">
        <v>3850</v>
      </c>
      <c r="I1452" s="34" t="s">
        <v>9762</v>
      </c>
      <c r="J1452" s="34" t="s">
        <v>9763</v>
      </c>
      <c r="K1452" s="36">
        <v>3850</v>
      </c>
      <c r="L1452" s="34" t="s">
        <v>9764</v>
      </c>
      <c r="M1452" s="6" t="e">
        <f t="shared" si="22"/>
        <v>#VALUE!</v>
      </c>
    </row>
    <row r="1453" spans="1:13" hidden="1">
      <c r="A1453" s="34" t="s">
        <v>27165</v>
      </c>
      <c r="B1453" s="34" t="s">
        <v>28742</v>
      </c>
      <c r="C1453" s="34" t="s">
        <v>5381</v>
      </c>
      <c r="D1453" s="35">
        <v>44075</v>
      </c>
      <c r="E1453" s="34" t="s">
        <v>28745</v>
      </c>
      <c r="F1453" s="34" t="s">
        <v>9875</v>
      </c>
      <c r="G1453" s="36">
        <v>-58850</v>
      </c>
      <c r="H1453" s="36">
        <v>-58850</v>
      </c>
      <c r="I1453" s="34" t="s">
        <v>9762</v>
      </c>
      <c r="J1453" s="34" t="s">
        <v>9763</v>
      </c>
      <c r="K1453" s="36">
        <v>-58850</v>
      </c>
      <c r="L1453" s="34" t="s">
        <v>9764</v>
      </c>
      <c r="M1453" s="6" t="e">
        <f t="shared" si="22"/>
        <v>#VALUE!</v>
      </c>
    </row>
    <row r="1454" spans="1:13" hidden="1">
      <c r="A1454" s="34" t="s">
        <v>27165</v>
      </c>
      <c r="B1454" s="34" t="s">
        <v>28746</v>
      </c>
      <c r="C1454" s="34" t="s">
        <v>1072</v>
      </c>
      <c r="D1454" s="35">
        <v>44075</v>
      </c>
      <c r="E1454" s="34" t="s">
        <v>1074</v>
      </c>
      <c r="F1454" s="34" t="s">
        <v>28747</v>
      </c>
      <c r="G1454" s="36">
        <v>60950</v>
      </c>
      <c r="H1454" s="36">
        <v>60950</v>
      </c>
      <c r="I1454" s="34" t="s">
        <v>9762</v>
      </c>
      <c r="J1454" s="34" t="s">
        <v>9763</v>
      </c>
      <c r="K1454" s="36">
        <v>60950</v>
      </c>
      <c r="L1454" s="34" t="s">
        <v>9764</v>
      </c>
      <c r="M1454" s="6">
        <f t="shared" si="22"/>
        <v>1</v>
      </c>
    </row>
    <row r="1455" spans="1:13" hidden="1">
      <c r="A1455" s="34" t="s">
        <v>27165</v>
      </c>
      <c r="B1455" s="34" t="s">
        <v>28746</v>
      </c>
      <c r="C1455" s="34" t="s">
        <v>1072</v>
      </c>
      <c r="D1455" s="35">
        <v>44075</v>
      </c>
      <c r="E1455" s="34" t="s">
        <v>28489</v>
      </c>
      <c r="F1455" s="34" t="s">
        <v>28747</v>
      </c>
      <c r="G1455" s="36">
        <v>4266.5</v>
      </c>
      <c r="H1455" s="36">
        <v>4266.5</v>
      </c>
      <c r="I1455" s="34" t="s">
        <v>9762</v>
      </c>
      <c r="J1455" s="34" t="s">
        <v>9763</v>
      </c>
      <c r="K1455" s="36">
        <v>4266.5</v>
      </c>
      <c r="L1455" s="34" t="s">
        <v>9764</v>
      </c>
      <c r="M1455" s="6" t="e">
        <f t="shared" si="22"/>
        <v>#VALUE!</v>
      </c>
    </row>
    <row r="1456" spans="1:13" hidden="1">
      <c r="A1456" s="34" t="s">
        <v>27165</v>
      </c>
      <c r="B1456" s="34" t="s">
        <v>28746</v>
      </c>
      <c r="C1456" s="34" t="s">
        <v>1072</v>
      </c>
      <c r="D1456" s="35">
        <v>44075</v>
      </c>
      <c r="E1456" s="34" t="s">
        <v>28489</v>
      </c>
      <c r="F1456" s="34" t="s">
        <v>9875</v>
      </c>
      <c r="G1456" s="36">
        <v>-65216.5</v>
      </c>
      <c r="H1456" s="36">
        <v>-65216.5</v>
      </c>
      <c r="I1456" s="34" t="s">
        <v>9762</v>
      </c>
      <c r="J1456" s="34" t="s">
        <v>9763</v>
      </c>
      <c r="K1456" s="36">
        <v>-65216.5</v>
      </c>
      <c r="L1456" s="34" t="s">
        <v>9764</v>
      </c>
      <c r="M1456" s="6" t="e">
        <f t="shared" si="22"/>
        <v>#VALUE!</v>
      </c>
    </row>
    <row r="1457" spans="1:18" hidden="1">
      <c r="A1457" s="34" t="s">
        <v>27165</v>
      </c>
      <c r="B1457" s="34" t="s">
        <v>28748</v>
      </c>
      <c r="C1457" s="34" t="s">
        <v>28749</v>
      </c>
      <c r="D1457" s="35">
        <v>44075</v>
      </c>
      <c r="E1457" s="34" t="s">
        <v>28750</v>
      </c>
      <c r="F1457" s="34" t="s">
        <v>28751</v>
      </c>
      <c r="G1457" s="36">
        <v>25000</v>
      </c>
      <c r="H1457" s="36">
        <v>25000</v>
      </c>
      <c r="I1457" s="34" t="s">
        <v>9762</v>
      </c>
      <c r="J1457" s="34" t="s">
        <v>9763</v>
      </c>
      <c r="K1457" s="36">
        <v>25000</v>
      </c>
      <c r="L1457" s="34" t="s">
        <v>9764</v>
      </c>
      <c r="M1457" s="6">
        <f t="shared" si="22"/>
        <v>1</v>
      </c>
    </row>
    <row r="1458" spans="1:18">
      <c r="A1458" s="34" t="s">
        <v>27165</v>
      </c>
      <c r="B1458" s="34" t="s">
        <v>28748</v>
      </c>
      <c r="C1458" s="34" t="s">
        <v>28749</v>
      </c>
      <c r="D1458" s="35">
        <v>44075</v>
      </c>
      <c r="E1458" s="34" t="s">
        <v>28752</v>
      </c>
      <c r="F1458" s="34" t="s">
        <v>9875</v>
      </c>
      <c r="G1458" s="36">
        <v>-25000</v>
      </c>
      <c r="H1458" s="36">
        <v>-25000</v>
      </c>
      <c r="I1458" s="34" t="s">
        <v>9762</v>
      </c>
      <c r="J1458" s="34" t="s">
        <v>9763</v>
      </c>
      <c r="K1458" s="36">
        <v>-25000</v>
      </c>
      <c r="L1458" s="34" t="s">
        <v>9764</v>
      </c>
      <c r="M1458" s="6">
        <f t="shared" si="22"/>
        <v>18</v>
      </c>
      <c r="N1458" s="6" t="str">
        <f>MID(E1458,M1458,10)</f>
        <v>PO62000380</v>
      </c>
      <c r="O1458" s="6">
        <f>FIND("-",E1458)</f>
        <v>28</v>
      </c>
      <c r="P1458" s="6" t="str">
        <f>MID(E1458,O1458+1,2)</f>
        <v>3</v>
      </c>
      <c r="Q1458" s="34" t="str">
        <f>C1458</f>
        <v>63CIO1116</v>
      </c>
      <c r="R1458" s="36">
        <f>-G1458</f>
        <v>25000</v>
      </c>
    </row>
    <row r="1459" spans="1:18" hidden="1">
      <c r="A1459" s="34" t="s">
        <v>27165</v>
      </c>
      <c r="B1459" s="34" t="s">
        <v>28753</v>
      </c>
      <c r="C1459" s="34" t="s">
        <v>5572</v>
      </c>
      <c r="D1459" s="35">
        <v>44075</v>
      </c>
      <c r="E1459" s="34" t="s">
        <v>28754</v>
      </c>
      <c r="F1459" s="34" t="s">
        <v>28755</v>
      </c>
      <c r="G1459" s="36">
        <v>465102</v>
      </c>
      <c r="H1459" s="36">
        <v>465102</v>
      </c>
      <c r="I1459" s="34" t="s">
        <v>9762</v>
      </c>
      <c r="J1459" s="34" t="s">
        <v>9763</v>
      </c>
      <c r="K1459" s="36">
        <v>465102</v>
      </c>
      <c r="L1459" s="34" t="s">
        <v>9764</v>
      </c>
      <c r="M1459" s="6">
        <f t="shared" si="22"/>
        <v>1</v>
      </c>
    </row>
    <row r="1460" spans="1:18" hidden="1">
      <c r="A1460" s="34" t="s">
        <v>27165</v>
      </c>
      <c r="B1460" s="34" t="s">
        <v>28753</v>
      </c>
      <c r="C1460" s="34" t="s">
        <v>5572</v>
      </c>
      <c r="D1460" s="35">
        <v>44075</v>
      </c>
      <c r="E1460" s="34" t="s">
        <v>28756</v>
      </c>
      <c r="F1460" s="34" t="s">
        <v>28755</v>
      </c>
      <c r="G1460" s="36">
        <v>32557.14</v>
      </c>
      <c r="H1460" s="36">
        <v>32557.14</v>
      </c>
      <c r="I1460" s="34" t="s">
        <v>9762</v>
      </c>
      <c r="J1460" s="34" t="s">
        <v>9763</v>
      </c>
      <c r="K1460" s="36">
        <v>32557.14</v>
      </c>
      <c r="L1460" s="34" t="s">
        <v>9764</v>
      </c>
      <c r="M1460" s="6" t="e">
        <f t="shared" si="22"/>
        <v>#VALUE!</v>
      </c>
    </row>
    <row r="1461" spans="1:18" hidden="1">
      <c r="A1461" s="34" t="s">
        <v>27165</v>
      </c>
      <c r="B1461" s="34" t="s">
        <v>28753</v>
      </c>
      <c r="C1461" s="34" t="s">
        <v>5572</v>
      </c>
      <c r="D1461" s="35">
        <v>44075</v>
      </c>
      <c r="E1461" s="34" t="s">
        <v>28756</v>
      </c>
      <c r="F1461" s="34" t="s">
        <v>9875</v>
      </c>
      <c r="G1461" s="36">
        <v>-497659.14</v>
      </c>
      <c r="H1461" s="36">
        <v>-497659.14</v>
      </c>
      <c r="I1461" s="34" t="s">
        <v>9762</v>
      </c>
      <c r="J1461" s="34" t="s">
        <v>9763</v>
      </c>
      <c r="K1461" s="36">
        <v>-497659.14</v>
      </c>
      <c r="L1461" s="34" t="s">
        <v>9764</v>
      </c>
      <c r="M1461" s="6" t="e">
        <f t="shared" si="22"/>
        <v>#VALUE!</v>
      </c>
    </row>
    <row r="1462" spans="1:18" hidden="1">
      <c r="A1462" s="34" t="s">
        <v>27165</v>
      </c>
      <c r="B1462" s="34" t="s">
        <v>28757</v>
      </c>
      <c r="C1462" s="34" t="s">
        <v>6738</v>
      </c>
      <c r="D1462" s="35">
        <v>44075</v>
      </c>
      <c r="E1462" s="34" t="s">
        <v>6739</v>
      </c>
      <c r="F1462" s="34" t="s">
        <v>28758</v>
      </c>
      <c r="G1462" s="36">
        <v>511000</v>
      </c>
      <c r="H1462" s="36">
        <v>511000</v>
      </c>
      <c r="I1462" s="34" t="s">
        <v>9762</v>
      </c>
      <c r="J1462" s="34" t="s">
        <v>9763</v>
      </c>
      <c r="K1462" s="36">
        <v>511000</v>
      </c>
      <c r="L1462" s="34" t="s">
        <v>9764</v>
      </c>
      <c r="M1462" s="6">
        <f t="shared" si="22"/>
        <v>1</v>
      </c>
    </row>
    <row r="1463" spans="1:18" hidden="1">
      <c r="A1463" s="34" t="s">
        <v>27165</v>
      </c>
      <c r="B1463" s="34" t="s">
        <v>28757</v>
      </c>
      <c r="C1463" s="34" t="s">
        <v>6738</v>
      </c>
      <c r="D1463" s="35">
        <v>44075</v>
      </c>
      <c r="E1463" s="34" t="s">
        <v>28759</v>
      </c>
      <c r="F1463" s="34" t="s">
        <v>28758</v>
      </c>
      <c r="G1463" s="36">
        <v>35770</v>
      </c>
      <c r="H1463" s="36">
        <v>35770</v>
      </c>
      <c r="I1463" s="34" t="s">
        <v>9762</v>
      </c>
      <c r="J1463" s="34" t="s">
        <v>9763</v>
      </c>
      <c r="K1463" s="36">
        <v>35770</v>
      </c>
      <c r="L1463" s="34" t="s">
        <v>9764</v>
      </c>
      <c r="M1463" s="6" t="e">
        <f t="shared" si="22"/>
        <v>#VALUE!</v>
      </c>
    </row>
    <row r="1464" spans="1:18" hidden="1">
      <c r="A1464" s="34" t="s">
        <v>27165</v>
      </c>
      <c r="B1464" s="34" t="s">
        <v>28757</v>
      </c>
      <c r="C1464" s="34" t="s">
        <v>6738</v>
      </c>
      <c r="D1464" s="35">
        <v>44075</v>
      </c>
      <c r="E1464" s="34" t="s">
        <v>28759</v>
      </c>
      <c r="F1464" s="34" t="s">
        <v>9875</v>
      </c>
      <c r="G1464" s="36">
        <v>-546770</v>
      </c>
      <c r="H1464" s="36">
        <v>-546770</v>
      </c>
      <c r="I1464" s="34" t="s">
        <v>9762</v>
      </c>
      <c r="J1464" s="34" t="s">
        <v>9763</v>
      </c>
      <c r="K1464" s="36">
        <v>-546770</v>
      </c>
      <c r="L1464" s="34" t="s">
        <v>9764</v>
      </c>
      <c r="M1464" s="6" t="e">
        <f t="shared" si="22"/>
        <v>#VALUE!</v>
      </c>
    </row>
    <row r="1465" spans="1:18" hidden="1">
      <c r="A1465" s="34" t="s">
        <v>27165</v>
      </c>
      <c r="B1465" s="34" t="s">
        <v>28760</v>
      </c>
      <c r="C1465" s="34" t="s">
        <v>900</v>
      </c>
      <c r="D1465" s="35">
        <v>44075</v>
      </c>
      <c r="E1465" s="34" t="s">
        <v>902</v>
      </c>
      <c r="F1465" s="34" t="s">
        <v>27458</v>
      </c>
      <c r="G1465" s="36">
        <v>186400</v>
      </c>
      <c r="H1465" s="36">
        <v>186400</v>
      </c>
      <c r="I1465" s="34" t="s">
        <v>9762</v>
      </c>
      <c r="J1465" s="34" t="s">
        <v>9763</v>
      </c>
      <c r="K1465" s="36">
        <v>186400</v>
      </c>
      <c r="L1465" s="34" t="s">
        <v>9764</v>
      </c>
      <c r="M1465" s="6">
        <f t="shared" si="22"/>
        <v>1</v>
      </c>
    </row>
    <row r="1466" spans="1:18" hidden="1">
      <c r="A1466" s="34" t="s">
        <v>27165</v>
      </c>
      <c r="B1466" s="34" t="s">
        <v>28760</v>
      </c>
      <c r="C1466" s="34" t="s">
        <v>900</v>
      </c>
      <c r="D1466" s="35">
        <v>44075</v>
      </c>
      <c r="E1466" s="34" t="s">
        <v>28761</v>
      </c>
      <c r="F1466" s="34" t="s">
        <v>27458</v>
      </c>
      <c r="G1466" s="36">
        <v>13048</v>
      </c>
      <c r="H1466" s="36">
        <v>13048</v>
      </c>
      <c r="I1466" s="34" t="s">
        <v>9762</v>
      </c>
      <c r="J1466" s="34" t="s">
        <v>9763</v>
      </c>
      <c r="K1466" s="36">
        <v>13048</v>
      </c>
      <c r="L1466" s="34" t="s">
        <v>9764</v>
      </c>
      <c r="M1466" s="6" t="e">
        <f t="shared" si="22"/>
        <v>#VALUE!</v>
      </c>
    </row>
    <row r="1467" spans="1:18" hidden="1">
      <c r="A1467" s="34" t="s">
        <v>27165</v>
      </c>
      <c r="B1467" s="34" t="s">
        <v>28760</v>
      </c>
      <c r="C1467" s="34" t="s">
        <v>900</v>
      </c>
      <c r="D1467" s="35">
        <v>44075</v>
      </c>
      <c r="E1467" s="34" t="s">
        <v>28761</v>
      </c>
      <c r="F1467" s="34" t="s">
        <v>9875</v>
      </c>
      <c r="G1467" s="36">
        <v>-199448</v>
      </c>
      <c r="H1467" s="36">
        <v>-199448</v>
      </c>
      <c r="I1467" s="34" t="s">
        <v>9762</v>
      </c>
      <c r="J1467" s="34" t="s">
        <v>9763</v>
      </c>
      <c r="K1467" s="36">
        <v>-199448</v>
      </c>
      <c r="L1467" s="34" t="s">
        <v>9764</v>
      </c>
      <c r="M1467" s="6" t="e">
        <f t="shared" si="22"/>
        <v>#VALUE!</v>
      </c>
    </row>
    <row r="1468" spans="1:18" hidden="1">
      <c r="A1468" s="34" t="s">
        <v>27165</v>
      </c>
      <c r="B1468" s="34" t="s">
        <v>28762</v>
      </c>
      <c r="C1468" s="34" t="s">
        <v>1043</v>
      </c>
      <c r="D1468" s="35">
        <v>44075</v>
      </c>
      <c r="E1468" s="34" t="s">
        <v>1045</v>
      </c>
      <c r="F1468" s="34" t="s">
        <v>28763</v>
      </c>
      <c r="G1468" s="36">
        <v>200000</v>
      </c>
      <c r="H1468" s="36">
        <v>200000</v>
      </c>
      <c r="I1468" s="34" t="s">
        <v>9762</v>
      </c>
      <c r="J1468" s="34" t="s">
        <v>9763</v>
      </c>
      <c r="K1468" s="36">
        <v>200000</v>
      </c>
      <c r="L1468" s="34" t="s">
        <v>9764</v>
      </c>
      <c r="M1468" s="6">
        <f t="shared" si="22"/>
        <v>1</v>
      </c>
    </row>
    <row r="1469" spans="1:18">
      <c r="A1469" s="34" t="s">
        <v>27165</v>
      </c>
      <c r="B1469" s="34" t="s">
        <v>28762</v>
      </c>
      <c r="C1469" s="34" t="s">
        <v>1043</v>
      </c>
      <c r="D1469" s="35">
        <v>44075</v>
      </c>
      <c r="E1469" s="34" t="s">
        <v>28764</v>
      </c>
      <c r="F1469" s="34" t="s">
        <v>9875</v>
      </c>
      <c r="G1469" s="36">
        <v>-200000</v>
      </c>
      <c r="H1469" s="36">
        <v>-200000</v>
      </c>
      <c r="I1469" s="34" t="s">
        <v>9762</v>
      </c>
      <c r="J1469" s="34" t="s">
        <v>9763</v>
      </c>
      <c r="K1469" s="36">
        <v>-200000</v>
      </c>
      <c r="L1469" s="34" t="s">
        <v>9764</v>
      </c>
      <c r="M1469" s="6">
        <f t="shared" si="22"/>
        <v>18</v>
      </c>
      <c r="N1469" s="6" t="str">
        <f>MID(E1469,M1469,10)</f>
        <v>PO63000753</v>
      </c>
      <c r="O1469" s="6">
        <f>FIND("-",E1469)</f>
        <v>28</v>
      </c>
      <c r="P1469" s="6" t="str">
        <f>MID(E1469,O1469+1,2)</f>
        <v>1</v>
      </c>
      <c r="Q1469" s="34" t="str">
        <f>C1469</f>
        <v>63CIO1120</v>
      </c>
      <c r="R1469" s="36">
        <f>-G1469</f>
        <v>200000</v>
      </c>
    </row>
    <row r="1470" spans="1:18" hidden="1">
      <c r="A1470" s="34" t="s">
        <v>27165</v>
      </c>
      <c r="B1470" s="34" t="s">
        <v>28765</v>
      </c>
      <c r="C1470" s="34" t="s">
        <v>1086</v>
      </c>
      <c r="D1470" s="35">
        <v>44075</v>
      </c>
      <c r="E1470" s="34" t="s">
        <v>1088</v>
      </c>
      <c r="F1470" s="34" t="s">
        <v>28766</v>
      </c>
      <c r="G1470" s="36">
        <v>189850</v>
      </c>
      <c r="H1470" s="36">
        <v>189850</v>
      </c>
      <c r="I1470" s="34" t="s">
        <v>9762</v>
      </c>
      <c r="J1470" s="34" t="s">
        <v>9763</v>
      </c>
      <c r="K1470" s="36">
        <v>189850</v>
      </c>
      <c r="L1470" s="34" t="s">
        <v>9764</v>
      </c>
      <c r="M1470" s="6">
        <f t="shared" si="22"/>
        <v>1</v>
      </c>
    </row>
    <row r="1471" spans="1:18">
      <c r="A1471" s="34" t="s">
        <v>27165</v>
      </c>
      <c r="B1471" s="34" t="s">
        <v>28765</v>
      </c>
      <c r="C1471" s="34" t="s">
        <v>1086</v>
      </c>
      <c r="D1471" s="35">
        <v>44075</v>
      </c>
      <c r="E1471" s="34" t="s">
        <v>28767</v>
      </c>
      <c r="F1471" s="34" t="s">
        <v>9875</v>
      </c>
      <c r="G1471" s="36">
        <v>-189850</v>
      </c>
      <c r="H1471" s="36">
        <v>-189850</v>
      </c>
      <c r="I1471" s="34" t="s">
        <v>9762</v>
      </c>
      <c r="J1471" s="34" t="s">
        <v>9763</v>
      </c>
      <c r="K1471" s="36">
        <v>-189850</v>
      </c>
      <c r="L1471" s="34" t="s">
        <v>9764</v>
      </c>
      <c r="M1471" s="6">
        <f t="shared" si="22"/>
        <v>18</v>
      </c>
      <c r="N1471" s="6" t="str">
        <f>MID(E1471,M1471,10)</f>
        <v>PO63000807</v>
      </c>
      <c r="O1471" s="6" t="e">
        <f>FIND("-",E1471)</f>
        <v>#VALUE!</v>
      </c>
      <c r="P1471" s="6" t="e">
        <f>MID(E1471,O1471+1,2)</f>
        <v>#VALUE!</v>
      </c>
      <c r="Q1471" s="34" t="str">
        <f>C1471</f>
        <v>63CIO1121</v>
      </c>
      <c r="R1471" s="36">
        <f>-G1471</f>
        <v>189850</v>
      </c>
    </row>
    <row r="1472" spans="1:18" hidden="1">
      <c r="A1472" s="34" t="s">
        <v>27165</v>
      </c>
      <c r="B1472" s="34" t="s">
        <v>28768</v>
      </c>
      <c r="C1472" s="34" t="s">
        <v>1076</v>
      </c>
      <c r="D1472" s="35">
        <v>44075</v>
      </c>
      <c r="E1472" s="34" t="s">
        <v>1078</v>
      </c>
      <c r="F1472" s="34" t="s">
        <v>28398</v>
      </c>
      <c r="G1472" s="36">
        <v>75000</v>
      </c>
      <c r="H1472" s="36">
        <v>75000</v>
      </c>
      <c r="I1472" s="34" t="s">
        <v>9762</v>
      </c>
      <c r="J1472" s="34" t="s">
        <v>9763</v>
      </c>
      <c r="K1472" s="36">
        <v>75000</v>
      </c>
      <c r="L1472" s="34" t="s">
        <v>9764</v>
      </c>
      <c r="M1472" s="6">
        <f t="shared" si="22"/>
        <v>1</v>
      </c>
    </row>
    <row r="1473" spans="1:13" hidden="1">
      <c r="A1473" s="34" t="s">
        <v>27165</v>
      </c>
      <c r="B1473" s="34" t="s">
        <v>28768</v>
      </c>
      <c r="C1473" s="34" t="s">
        <v>1076</v>
      </c>
      <c r="D1473" s="35">
        <v>44075</v>
      </c>
      <c r="E1473" s="34" t="s">
        <v>28769</v>
      </c>
      <c r="F1473" s="34" t="s">
        <v>28398</v>
      </c>
      <c r="G1473" s="36">
        <v>5250</v>
      </c>
      <c r="H1473" s="36">
        <v>5250</v>
      </c>
      <c r="I1473" s="34" t="s">
        <v>9762</v>
      </c>
      <c r="J1473" s="34" t="s">
        <v>9763</v>
      </c>
      <c r="K1473" s="36">
        <v>5250</v>
      </c>
      <c r="L1473" s="34" t="s">
        <v>9764</v>
      </c>
      <c r="M1473" s="6" t="e">
        <f t="shared" si="22"/>
        <v>#VALUE!</v>
      </c>
    </row>
    <row r="1474" spans="1:13" hidden="1">
      <c r="A1474" s="34" t="s">
        <v>27165</v>
      </c>
      <c r="B1474" s="34" t="s">
        <v>28768</v>
      </c>
      <c r="C1474" s="34" t="s">
        <v>1076</v>
      </c>
      <c r="D1474" s="35">
        <v>44075</v>
      </c>
      <c r="E1474" s="34" t="s">
        <v>28769</v>
      </c>
      <c r="F1474" s="34" t="s">
        <v>9875</v>
      </c>
      <c r="G1474" s="36">
        <v>-80250</v>
      </c>
      <c r="H1474" s="36">
        <v>-80250</v>
      </c>
      <c r="I1474" s="34" t="s">
        <v>9762</v>
      </c>
      <c r="J1474" s="34" t="s">
        <v>9763</v>
      </c>
      <c r="K1474" s="36">
        <v>-80250</v>
      </c>
      <c r="L1474" s="34" t="s">
        <v>9764</v>
      </c>
      <c r="M1474" s="6" t="e">
        <f t="shared" si="22"/>
        <v>#VALUE!</v>
      </c>
    </row>
    <row r="1475" spans="1:13" hidden="1">
      <c r="A1475" s="34" t="s">
        <v>27165</v>
      </c>
      <c r="B1475" s="34" t="s">
        <v>28770</v>
      </c>
      <c r="C1475" s="34" t="s">
        <v>6146</v>
      </c>
      <c r="D1475" s="35">
        <v>44075</v>
      </c>
      <c r="E1475" s="34" t="s">
        <v>6147</v>
      </c>
      <c r="F1475" s="34" t="s">
        <v>28377</v>
      </c>
      <c r="G1475" s="36">
        <v>66000</v>
      </c>
      <c r="H1475" s="36">
        <v>66000</v>
      </c>
      <c r="I1475" s="34" t="s">
        <v>9762</v>
      </c>
      <c r="J1475" s="34" t="s">
        <v>9763</v>
      </c>
      <c r="K1475" s="36">
        <v>66000</v>
      </c>
      <c r="L1475" s="34" t="s">
        <v>9764</v>
      </c>
      <c r="M1475" s="6">
        <f t="shared" ref="M1475:M1538" si="23">FIND("PO",E1475)</f>
        <v>1</v>
      </c>
    </row>
    <row r="1476" spans="1:13" hidden="1">
      <c r="A1476" s="34" t="s">
        <v>27165</v>
      </c>
      <c r="B1476" s="34" t="s">
        <v>28770</v>
      </c>
      <c r="C1476" s="34" t="s">
        <v>6146</v>
      </c>
      <c r="D1476" s="35">
        <v>44075</v>
      </c>
      <c r="E1476" s="34" t="s">
        <v>28771</v>
      </c>
      <c r="F1476" s="34" t="s">
        <v>28377</v>
      </c>
      <c r="G1476" s="36">
        <v>4620</v>
      </c>
      <c r="H1476" s="36">
        <v>4620</v>
      </c>
      <c r="I1476" s="34" t="s">
        <v>9762</v>
      </c>
      <c r="J1476" s="34" t="s">
        <v>9763</v>
      </c>
      <c r="K1476" s="36">
        <v>4620</v>
      </c>
      <c r="L1476" s="34" t="s">
        <v>9764</v>
      </c>
      <c r="M1476" s="6" t="e">
        <f t="shared" si="23"/>
        <v>#VALUE!</v>
      </c>
    </row>
    <row r="1477" spans="1:13" hidden="1">
      <c r="A1477" s="34" t="s">
        <v>27165</v>
      </c>
      <c r="B1477" s="34" t="s">
        <v>28770</v>
      </c>
      <c r="C1477" s="34" t="s">
        <v>6146</v>
      </c>
      <c r="D1477" s="35">
        <v>44075</v>
      </c>
      <c r="E1477" s="34" t="s">
        <v>28771</v>
      </c>
      <c r="F1477" s="34" t="s">
        <v>9875</v>
      </c>
      <c r="G1477" s="36">
        <v>-70620</v>
      </c>
      <c r="H1477" s="36">
        <v>-70620</v>
      </c>
      <c r="I1477" s="34" t="s">
        <v>9762</v>
      </c>
      <c r="J1477" s="34" t="s">
        <v>9763</v>
      </c>
      <c r="K1477" s="36">
        <v>-70620</v>
      </c>
      <c r="L1477" s="34" t="s">
        <v>9764</v>
      </c>
      <c r="M1477" s="6" t="e">
        <f t="shared" si="23"/>
        <v>#VALUE!</v>
      </c>
    </row>
    <row r="1478" spans="1:13" hidden="1">
      <c r="A1478" s="34" t="s">
        <v>27165</v>
      </c>
      <c r="B1478" s="34" t="s">
        <v>28772</v>
      </c>
      <c r="C1478" s="34" t="s">
        <v>5759</v>
      </c>
      <c r="D1478" s="35">
        <v>44075</v>
      </c>
      <c r="E1478" s="34" t="s">
        <v>5760</v>
      </c>
      <c r="F1478" s="34" t="s">
        <v>28773</v>
      </c>
      <c r="G1478" s="36">
        <v>446250</v>
      </c>
      <c r="H1478" s="36">
        <v>446250</v>
      </c>
      <c r="I1478" s="34" t="s">
        <v>9762</v>
      </c>
      <c r="J1478" s="34" t="s">
        <v>9763</v>
      </c>
      <c r="K1478" s="36">
        <v>446250</v>
      </c>
      <c r="L1478" s="34" t="s">
        <v>9764</v>
      </c>
      <c r="M1478" s="6">
        <f t="shared" si="23"/>
        <v>1</v>
      </c>
    </row>
    <row r="1479" spans="1:13" hidden="1">
      <c r="A1479" s="34" t="s">
        <v>27165</v>
      </c>
      <c r="B1479" s="34" t="s">
        <v>28772</v>
      </c>
      <c r="C1479" s="34" t="s">
        <v>5759</v>
      </c>
      <c r="D1479" s="35">
        <v>44075</v>
      </c>
      <c r="E1479" s="34" t="s">
        <v>28774</v>
      </c>
      <c r="F1479" s="34" t="s">
        <v>9875</v>
      </c>
      <c r="G1479" s="36">
        <v>-446250</v>
      </c>
      <c r="H1479" s="36">
        <v>-446250</v>
      </c>
      <c r="I1479" s="34" t="s">
        <v>9762</v>
      </c>
      <c r="J1479" s="34" t="s">
        <v>9763</v>
      </c>
      <c r="K1479" s="36">
        <v>-446250</v>
      </c>
      <c r="L1479" s="34" t="s">
        <v>9764</v>
      </c>
      <c r="M1479" s="6" t="e">
        <f t="shared" si="23"/>
        <v>#VALUE!</v>
      </c>
    </row>
    <row r="1480" spans="1:13" hidden="1">
      <c r="A1480" s="34" t="s">
        <v>27165</v>
      </c>
      <c r="B1480" s="34" t="s">
        <v>28775</v>
      </c>
      <c r="C1480" s="34" t="s">
        <v>1025</v>
      </c>
      <c r="D1480" s="35">
        <v>44075</v>
      </c>
      <c r="E1480" s="34" t="s">
        <v>1027</v>
      </c>
      <c r="F1480" s="34" t="s">
        <v>28776</v>
      </c>
      <c r="G1480" s="36">
        <v>318000</v>
      </c>
      <c r="H1480" s="36">
        <v>318000</v>
      </c>
      <c r="I1480" s="34" t="s">
        <v>9762</v>
      </c>
      <c r="J1480" s="34" t="s">
        <v>9763</v>
      </c>
      <c r="K1480" s="36">
        <v>318000</v>
      </c>
      <c r="L1480" s="34" t="s">
        <v>9764</v>
      </c>
      <c r="M1480" s="6">
        <f t="shared" si="23"/>
        <v>1</v>
      </c>
    </row>
    <row r="1481" spans="1:13" hidden="1">
      <c r="A1481" s="34" t="s">
        <v>27165</v>
      </c>
      <c r="B1481" s="34" t="s">
        <v>28775</v>
      </c>
      <c r="C1481" s="34" t="s">
        <v>1025</v>
      </c>
      <c r="D1481" s="35">
        <v>44075</v>
      </c>
      <c r="E1481" s="34" t="s">
        <v>28777</v>
      </c>
      <c r="F1481" s="34" t="s">
        <v>28776</v>
      </c>
      <c r="G1481" s="36">
        <v>22260</v>
      </c>
      <c r="H1481" s="36">
        <v>22260</v>
      </c>
      <c r="I1481" s="34" t="s">
        <v>9762</v>
      </c>
      <c r="J1481" s="34" t="s">
        <v>9763</v>
      </c>
      <c r="K1481" s="36">
        <v>22260</v>
      </c>
      <c r="L1481" s="34" t="s">
        <v>9764</v>
      </c>
      <c r="M1481" s="6" t="e">
        <f t="shared" si="23"/>
        <v>#VALUE!</v>
      </c>
    </row>
    <row r="1482" spans="1:13" hidden="1">
      <c r="A1482" s="34" t="s">
        <v>27165</v>
      </c>
      <c r="B1482" s="34" t="s">
        <v>28775</v>
      </c>
      <c r="C1482" s="34" t="s">
        <v>1025</v>
      </c>
      <c r="D1482" s="35">
        <v>44075</v>
      </c>
      <c r="E1482" s="34" t="s">
        <v>28777</v>
      </c>
      <c r="F1482" s="34" t="s">
        <v>9875</v>
      </c>
      <c r="G1482" s="36">
        <v>-340260</v>
      </c>
      <c r="H1482" s="36">
        <v>-340260</v>
      </c>
      <c r="I1482" s="34" t="s">
        <v>9762</v>
      </c>
      <c r="J1482" s="34" t="s">
        <v>9763</v>
      </c>
      <c r="K1482" s="36">
        <v>-340260</v>
      </c>
      <c r="L1482" s="34" t="s">
        <v>9764</v>
      </c>
      <c r="M1482" s="6" t="e">
        <f t="shared" si="23"/>
        <v>#VALUE!</v>
      </c>
    </row>
    <row r="1483" spans="1:13" hidden="1">
      <c r="A1483" s="34" t="s">
        <v>27165</v>
      </c>
      <c r="B1483" s="34" t="s">
        <v>28778</v>
      </c>
      <c r="C1483" s="34" t="s">
        <v>1029</v>
      </c>
      <c r="D1483" s="35">
        <v>44075</v>
      </c>
      <c r="E1483" s="34" t="s">
        <v>1031</v>
      </c>
      <c r="F1483" s="34" t="s">
        <v>28779</v>
      </c>
      <c r="G1483" s="36">
        <v>420260</v>
      </c>
      <c r="H1483" s="36">
        <v>420260</v>
      </c>
      <c r="I1483" s="34" t="s">
        <v>9762</v>
      </c>
      <c r="J1483" s="34" t="s">
        <v>9763</v>
      </c>
      <c r="K1483" s="36">
        <v>420260</v>
      </c>
      <c r="L1483" s="34" t="s">
        <v>9764</v>
      </c>
      <c r="M1483" s="6">
        <f t="shared" si="23"/>
        <v>1</v>
      </c>
    </row>
    <row r="1484" spans="1:13" hidden="1">
      <c r="A1484" s="34" t="s">
        <v>27165</v>
      </c>
      <c r="B1484" s="34" t="s">
        <v>28778</v>
      </c>
      <c r="C1484" s="34" t="s">
        <v>1029</v>
      </c>
      <c r="D1484" s="35">
        <v>44075</v>
      </c>
      <c r="E1484" s="34" t="s">
        <v>28780</v>
      </c>
      <c r="F1484" s="34" t="s">
        <v>28779</v>
      </c>
      <c r="G1484" s="36">
        <v>29418.2</v>
      </c>
      <c r="H1484" s="36">
        <v>29418.2</v>
      </c>
      <c r="I1484" s="34" t="s">
        <v>9762</v>
      </c>
      <c r="J1484" s="34" t="s">
        <v>9763</v>
      </c>
      <c r="K1484" s="36">
        <v>29418.2</v>
      </c>
      <c r="L1484" s="34" t="s">
        <v>9764</v>
      </c>
      <c r="M1484" s="6" t="e">
        <f t="shared" si="23"/>
        <v>#VALUE!</v>
      </c>
    </row>
    <row r="1485" spans="1:13" hidden="1">
      <c r="A1485" s="34" t="s">
        <v>27165</v>
      </c>
      <c r="B1485" s="34" t="s">
        <v>28778</v>
      </c>
      <c r="C1485" s="34" t="s">
        <v>1029</v>
      </c>
      <c r="D1485" s="35">
        <v>44075</v>
      </c>
      <c r="E1485" s="34" t="s">
        <v>28780</v>
      </c>
      <c r="F1485" s="34" t="s">
        <v>9875</v>
      </c>
      <c r="G1485" s="36">
        <v>-449678.2</v>
      </c>
      <c r="H1485" s="36">
        <v>-449678.2</v>
      </c>
      <c r="I1485" s="34" t="s">
        <v>9762</v>
      </c>
      <c r="J1485" s="34" t="s">
        <v>9763</v>
      </c>
      <c r="K1485" s="36">
        <v>-449678.2</v>
      </c>
      <c r="L1485" s="34" t="s">
        <v>9764</v>
      </c>
      <c r="M1485" s="6" t="e">
        <f t="shared" si="23"/>
        <v>#VALUE!</v>
      </c>
    </row>
    <row r="1486" spans="1:13" hidden="1">
      <c r="A1486" s="34" t="s">
        <v>27165</v>
      </c>
      <c r="B1486" s="34" t="s">
        <v>28781</v>
      </c>
      <c r="C1486" s="34" t="s">
        <v>981</v>
      </c>
      <c r="D1486" s="35">
        <v>44075</v>
      </c>
      <c r="E1486" s="34" t="s">
        <v>983</v>
      </c>
      <c r="F1486" s="34" t="s">
        <v>28782</v>
      </c>
      <c r="G1486" s="36">
        <v>320000</v>
      </c>
      <c r="H1486" s="36">
        <v>320000</v>
      </c>
      <c r="I1486" s="34" t="s">
        <v>9762</v>
      </c>
      <c r="J1486" s="34" t="s">
        <v>9763</v>
      </c>
      <c r="K1486" s="36">
        <v>320000</v>
      </c>
      <c r="L1486" s="34" t="s">
        <v>9764</v>
      </c>
      <c r="M1486" s="6">
        <f t="shared" si="23"/>
        <v>1</v>
      </c>
    </row>
    <row r="1487" spans="1:13" hidden="1">
      <c r="A1487" s="34" t="s">
        <v>27165</v>
      </c>
      <c r="B1487" s="34" t="s">
        <v>28781</v>
      </c>
      <c r="C1487" s="34" t="s">
        <v>981</v>
      </c>
      <c r="D1487" s="35">
        <v>44075</v>
      </c>
      <c r="E1487" s="34" t="s">
        <v>28783</v>
      </c>
      <c r="F1487" s="34" t="s">
        <v>28782</v>
      </c>
      <c r="G1487" s="36">
        <v>22400</v>
      </c>
      <c r="H1487" s="36">
        <v>22400</v>
      </c>
      <c r="I1487" s="34" t="s">
        <v>9762</v>
      </c>
      <c r="J1487" s="34" t="s">
        <v>9763</v>
      </c>
      <c r="K1487" s="36">
        <v>22400</v>
      </c>
      <c r="L1487" s="34" t="s">
        <v>9764</v>
      </c>
      <c r="M1487" s="6" t="e">
        <f t="shared" si="23"/>
        <v>#VALUE!</v>
      </c>
    </row>
    <row r="1488" spans="1:13" hidden="1">
      <c r="A1488" s="34" t="s">
        <v>27165</v>
      </c>
      <c r="B1488" s="34" t="s">
        <v>28781</v>
      </c>
      <c r="C1488" s="34" t="s">
        <v>981</v>
      </c>
      <c r="D1488" s="35">
        <v>44075</v>
      </c>
      <c r="E1488" s="34" t="s">
        <v>28783</v>
      </c>
      <c r="F1488" s="34" t="s">
        <v>9875</v>
      </c>
      <c r="G1488" s="36">
        <v>-342400</v>
      </c>
      <c r="H1488" s="36">
        <v>-342400</v>
      </c>
      <c r="I1488" s="34" t="s">
        <v>9762</v>
      </c>
      <c r="J1488" s="34" t="s">
        <v>9763</v>
      </c>
      <c r="K1488" s="36">
        <v>-342400</v>
      </c>
      <c r="L1488" s="34" t="s">
        <v>9764</v>
      </c>
      <c r="M1488" s="6" t="e">
        <f t="shared" si="23"/>
        <v>#VALUE!</v>
      </c>
    </row>
    <row r="1489" spans="1:18" hidden="1">
      <c r="A1489" s="34" t="s">
        <v>27165</v>
      </c>
      <c r="B1489" s="34" t="s">
        <v>28784</v>
      </c>
      <c r="C1489" s="34" t="s">
        <v>5366</v>
      </c>
      <c r="D1489" s="35">
        <v>44075</v>
      </c>
      <c r="E1489" s="34" t="s">
        <v>5367</v>
      </c>
      <c r="F1489" s="34" t="s">
        <v>28785</v>
      </c>
      <c r="G1489" s="36">
        <v>10000</v>
      </c>
      <c r="H1489" s="36">
        <v>10000</v>
      </c>
      <c r="I1489" s="34" t="s">
        <v>9762</v>
      </c>
      <c r="J1489" s="34" t="s">
        <v>9763</v>
      </c>
      <c r="K1489" s="36">
        <v>10000</v>
      </c>
      <c r="L1489" s="34" t="s">
        <v>9764</v>
      </c>
      <c r="M1489" s="6">
        <f t="shared" si="23"/>
        <v>1</v>
      </c>
    </row>
    <row r="1490" spans="1:18">
      <c r="A1490" s="34" t="s">
        <v>27165</v>
      </c>
      <c r="B1490" s="34" t="s">
        <v>28784</v>
      </c>
      <c r="C1490" s="34" t="s">
        <v>5366</v>
      </c>
      <c r="D1490" s="35">
        <v>44075</v>
      </c>
      <c r="E1490" s="34" t="s">
        <v>28786</v>
      </c>
      <c r="F1490" s="34" t="s">
        <v>9875</v>
      </c>
      <c r="G1490" s="36">
        <v>-10000</v>
      </c>
      <c r="H1490" s="36">
        <v>-10000</v>
      </c>
      <c r="I1490" s="34" t="s">
        <v>9762</v>
      </c>
      <c r="J1490" s="34" t="s">
        <v>9763</v>
      </c>
      <c r="K1490" s="36">
        <v>-10000</v>
      </c>
      <c r="L1490" s="34" t="s">
        <v>9764</v>
      </c>
      <c r="M1490" s="6">
        <f t="shared" si="23"/>
        <v>18</v>
      </c>
      <c r="N1490" s="6" t="str">
        <f>MID(E1490,M1490,10)</f>
        <v>PO63000798</v>
      </c>
      <c r="O1490" s="6" t="e">
        <f>FIND("-",E1490)</f>
        <v>#VALUE!</v>
      </c>
      <c r="P1490" s="6" t="e">
        <f>MID(E1490,O1490+1,2)</f>
        <v>#VALUE!</v>
      </c>
      <c r="Q1490" s="34" t="str">
        <f>C1490</f>
        <v>63CIO1128</v>
      </c>
      <c r="R1490" s="36">
        <f>-G1490</f>
        <v>10000</v>
      </c>
    </row>
    <row r="1491" spans="1:18" hidden="1">
      <c r="A1491" s="34" t="s">
        <v>27165</v>
      </c>
      <c r="B1491" s="34" t="s">
        <v>28787</v>
      </c>
      <c r="C1491" s="34" t="s">
        <v>1052</v>
      </c>
      <c r="D1491" s="35">
        <v>44075</v>
      </c>
      <c r="E1491" s="34" t="s">
        <v>1054</v>
      </c>
      <c r="F1491" s="34" t="s">
        <v>27316</v>
      </c>
      <c r="G1491" s="36">
        <v>85000</v>
      </c>
      <c r="H1491" s="36">
        <v>85000</v>
      </c>
      <c r="I1491" s="34" t="s">
        <v>9762</v>
      </c>
      <c r="J1491" s="34" t="s">
        <v>9763</v>
      </c>
      <c r="K1491" s="36">
        <v>85000</v>
      </c>
      <c r="L1491" s="34" t="s">
        <v>9764</v>
      </c>
      <c r="M1491" s="6">
        <f t="shared" si="23"/>
        <v>1</v>
      </c>
    </row>
    <row r="1492" spans="1:18" hidden="1">
      <c r="A1492" s="34" t="s">
        <v>27165</v>
      </c>
      <c r="B1492" s="34" t="s">
        <v>28787</v>
      </c>
      <c r="C1492" s="34" t="s">
        <v>1052</v>
      </c>
      <c r="D1492" s="35">
        <v>44075</v>
      </c>
      <c r="E1492" s="34" t="s">
        <v>28788</v>
      </c>
      <c r="F1492" s="34" t="s">
        <v>27316</v>
      </c>
      <c r="G1492" s="36">
        <v>5950</v>
      </c>
      <c r="H1492" s="36">
        <v>5950</v>
      </c>
      <c r="I1492" s="34" t="s">
        <v>9762</v>
      </c>
      <c r="J1492" s="34" t="s">
        <v>9763</v>
      </c>
      <c r="K1492" s="36">
        <v>5950</v>
      </c>
      <c r="L1492" s="34" t="s">
        <v>9764</v>
      </c>
      <c r="M1492" s="6" t="e">
        <f t="shared" si="23"/>
        <v>#VALUE!</v>
      </c>
    </row>
    <row r="1493" spans="1:18" hidden="1">
      <c r="A1493" s="34" t="s">
        <v>27165</v>
      </c>
      <c r="B1493" s="34" t="s">
        <v>28787</v>
      </c>
      <c r="C1493" s="34" t="s">
        <v>1052</v>
      </c>
      <c r="D1493" s="35">
        <v>44075</v>
      </c>
      <c r="E1493" s="34" t="s">
        <v>28788</v>
      </c>
      <c r="F1493" s="34" t="s">
        <v>9875</v>
      </c>
      <c r="G1493" s="36">
        <v>-90950</v>
      </c>
      <c r="H1493" s="36">
        <v>-90950</v>
      </c>
      <c r="I1493" s="34" t="s">
        <v>9762</v>
      </c>
      <c r="J1493" s="34" t="s">
        <v>9763</v>
      </c>
      <c r="K1493" s="36">
        <v>-90950</v>
      </c>
      <c r="L1493" s="34" t="s">
        <v>9764</v>
      </c>
      <c r="M1493" s="6" t="e">
        <f t="shared" si="23"/>
        <v>#VALUE!</v>
      </c>
    </row>
    <row r="1494" spans="1:18" hidden="1">
      <c r="A1494" s="34" t="s">
        <v>27165</v>
      </c>
      <c r="B1494" s="34" t="s">
        <v>28789</v>
      </c>
      <c r="C1494" s="34" t="s">
        <v>895</v>
      </c>
      <c r="D1494" s="35">
        <v>44075</v>
      </c>
      <c r="E1494" s="34" t="s">
        <v>897</v>
      </c>
      <c r="F1494" s="34" t="s">
        <v>27296</v>
      </c>
      <c r="G1494" s="36">
        <v>56250</v>
      </c>
      <c r="H1494" s="36">
        <v>56250</v>
      </c>
      <c r="I1494" s="34" t="s">
        <v>9762</v>
      </c>
      <c r="J1494" s="34" t="s">
        <v>9763</v>
      </c>
      <c r="K1494" s="36">
        <v>56250</v>
      </c>
      <c r="L1494" s="34" t="s">
        <v>9764</v>
      </c>
      <c r="M1494" s="6">
        <f t="shared" si="23"/>
        <v>1</v>
      </c>
    </row>
    <row r="1495" spans="1:18" hidden="1">
      <c r="A1495" s="34" t="s">
        <v>27165</v>
      </c>
      <c r="B1495" s="34" t="s">
        <v>28789</v>
      </c>
      <c r="C1495" s="34" t="s">
        <v>895</v>
      </c>
      <c r="D1495" s="35">
        <v>44075</v>
      </c>
      <c r="E1495" s="34" t="s">
        <v>28790</v>
      </c>
      <c r="F1495" s="34" t="s">
        <v>27296</v>
      </c>
      <c r="G1495" s="36">
        <v>3937.5</v>
      </c>
      <c r="H1495" s="36">
        <v>3937.5</v>
      </c>
      <c r="I1495" s="34" t="s">
        <v>9762</v>
      </c>
      <c r="J1495" s="34" t="s">
        <v>9763</v>
      </c>
      <c r="K1495" s="36">
        <v>3937.5</v>
      </c>
      <c r="L1495" s="34" t="s">
        <v>9764</v>
      </c>
      <c r="M1495" s="6" t="e">
        <f t="shared" si="23"/>
        <v>#VALUE!</v>
      </c>
    </row>
    <row r="1496" spans="1:18" hidden="1">
      <c r="A1496" s="34" t="s">
        <v>27165</v>
      </c>
      <c r="B1496" s="34" t="s">
        <v>28789</v>
      </c>
      <c r="C1496" s="34" t="s">
        <v>895</v>
      </c>
      <c r="D1496" s="35">
        <v>44075</v>
      </c>
      <c r="E1496" s="34" t="s">
        <v>28790</v>
      </c>
      <c r="F1496" s="34" t="s">
        <v>9875</v>
      </c>
      <c r="G1496" s="36">
        <v>-60187.5</v>
      </c>
      <c r="H1496" s="36">
        <v>-60187.5</v>
      </c>
      <c r="I1496" s="34" t="s">
        <v>9762</v>
      </c>
      <c r="J1496" s="34" t="s">
        <v>9763</v>
      </c>
      <c r="K1496" s="36">
        <v>-60187.5</v>
      </c>
      <c r="L1496" s="34" t="s">
        <v>9764</v>
      </c>
      <c r="M1496" s="6" t="e">
        <f t="shared" si="23"/>
        <v>#VALUE!</v>
      </c>
    </row>
    <row r="1497" spans="1:18" hidden="1">
      <c r="A1497" s="34" t="s">
        <v>27165</v>
      </c>
      <c r="B1497" s="34" t="s">
        <v>28791</v>
      </c>
      <c r="C1497" s="34" t="s">
        <v>6814</v>
      </c>
      <c r="D1497" s="35">
        <v>44075</v>
      </c>
      <c r="E1497" s="34" t="s">
        <v>6815</v>
      </c>
      <c r="F1497" s="34" t="s">
        <v>27311</v>
      </c>
      <c r="G1497" s="36">
        <v>10000</v>
      </c>
      <c r="H1497" s="36">
        <v>10000</v>
      </c>
      <c r="I1497" s="34" t="s">
        <v>9762</v>
      </c>
      <c r="J1497" s="34" t="s">
        <v>9763</v>
      </c>
      <c r="K1497" s="36">
        <v>10000</v>
      </c>
      <c r="L1497" s="34" t="s">
        <v>9764</v>
      </c>
      <c r="M1497" s="6">
        <f t="shared" si="23"/>
        <v>1</v>
      </c>
    </row>
    <row r="1498" spans="1:18">
      <c r="A1498" s="34" t="s">
        <v>27165</v>
      </c>
      <c r="B1498" s="34" t="s">
        <v>28791</v>
      </c>
      <c r="C1498" s="34" t="s">
        <v>6814</v>
      </c>
      <c r="D1498" s="35">
        <v>44075</v>
      </c>
      <c r="E1498" s="34" t="s">
        <v>28792</v>
      </c>
      <c r="F1498" s="34" t="s">
        <v>9875</v>
      </c>
      <c r="G1498" s="36">
        <v>-10000</v>
      </c>
      <c r="H1498" s="36">
        <v>-10000</v>
      </c>
      <c r="I1498" s="34" t="s">
        <v>9762</v>
      </c>
      <c r="J1498" s="34" t="s">
        <v>9763</v>
      </c>
      <c r="K1498" s="36">
        <v>-10000</v>
      </c>
      <c r="L1498" s="34" t="s">
        <v>9764</v>
      </c>
      <c r="M1498" s="6">
        <f t="shared" si="23"/>
        <v>18</v>
      </c>
      <c r="N1498" s="6" t="str">
        <f>MID(E1498,M1498,10)</f>
        <v>PO63000516</v>
      </c>
      <c r="O1498" s="6">
        <f>FIND("-",E1498)</f>
        <v>28</v>
      </c>
      <c r="P1498" s="6" t="str">
        <f>MID(E1498,O1498+1,2)</f>
        <v>3</v>
      </c>
      <c r="Q1498" s="34" t="str">
        <f>C1498</f>
        <v>63CIO1131</v>
      </c>
      <c r="R1498" s="36">
        <f>-G1498</f>
        <v>10000</v>
      </c>
    </row>
    <row r="1499" spans="1:18" hidden="1">
      <c r="A1499" s="34" t="s">
        <v>27165</v>
      </c>
      <c r="B1499" s="34" t="s">
        <v>28793</v>
      </c>
      <c r="C1499" s="34" t="s">
        <v>5665</v>
      </c>
      <c r="D1499" s="35">
        <v>44075</v>
      </c>
      <c r="E1499" s="34" t="s">
        <v>28794</v>
      </c>
      <c r="F1499" s="34" t="s">
        <v>28795</v>
      </c>
      <c r="G1499" s="36">
        <v>17000</v>
      </c>
      <c r="H1499" s="36">
        <v>17000</v>
      </c>
      <c r="I1499" s="34" t="s">
        <v>9762</v>
      </c>
      <c r="J1499" s="34" t="s">
        <v>9763</v>
      </c>
      <c r="K1499" s="36">
        <v>17000</v>
      </c>
      <c r="L1499" s="34" t="s">
        <v>9764</v>
      </c>
      <c r="M1499" s="6">
        <f t="shared" si="23"/>
        <v>1</v>
      </c>
    </row>
    <row r="1500" spans="1:18">
      <c r="A1500" s="34" t="s">
        <v>27165</v>
      </c>
      <c r="B1500" s="34" t="s">
        <v>28793</v>
      </c>
      <c r="C1500" s="34" t="s">
        <v>5665</v>
      </c>
      <c r="D1500" s="35">
        <v>44075</v>
      </c>
      <c r="E1500" s="34" t="s">
        <v>28796</v>
      </c>
      <c r="F1500" s="34" t="s">
        <v>9875</v>
      </c>
      <c r="G1500" s="36">
        <v>-17000</v>
      </c>
      <c r="H1500" s="36">
        <v>-17000</v>
      </c>
      <c r="I1500" s="34" t="s">
        <v>9762</v>
      </c>
      <c r="J1500" s="34" t="s">
        <v>9763</v>
      </c>
      <c r="K1500" s="36">
        <v>-17000</v>
      </c>
      <c r="L1500" s="34" t="s">
        <v>9764</v>
      </c>
      <c r="M1500" s="6">
        <f t="shared" si="23"/>
        <v>18</v>
      </c>
      <c r="N1500" s="6" t="str">
        <f>MID(E1500,M1500,10)</f>
        <v>PO63000729</v>
      </c>
      <c r="O1500" s="6" t="e">
        <f>FIND("-",E1500)</f>
        <v>#VALUE!</v>
      </c>
      <c r="P1500" s="6" t="e">
        <f>MID(E1500,O1500+1,2)</f>
        <v>#VALUE!</v>
      </c>
      <c r="Q1500" s="34" t="str">
        <f>C1500</f>
        <v>63CIO1132</v>
      </c>
      <c r="R1500" s="36">
        <f>-G1500</f>
        <v>17000</v>
      </c>
    </row>
    <row r="1501" spans="1:18" hidden="1">
      <c r="A1501" s="34" t="s">
        <v>27165</v>
      </c>
      <c r="B1501" s="34" t="s">
        <v>28797</v>
      </c>
      <c r="C1501" s="34" t="s">
        <v>986</v>
      </c>
      <c r="D1501" s="35">
        <v>44075</v>
      </c>
      <c r="E1501" s="34" t="s">
        <v>988</v>
      </c>
      <c r="F1501" s="34" t="s">
        <v>28798</v>
      </c>
      <c r="G1501" s="36">
        <v>98300</v>
      </c>
      <c r="H1501" s="36">
        <v>98300</v>
      </c>
      <c r="I1501" s="34" t="s">
        <v>9762</v>
      </c>
      <c r="J1501" s="34" t="s">
        <v>9763</v>
      </c>
      <c r="K1501" s="36">
        <v>98300</v>
      </c>
      <c r="L1501" s="34" t="s">
        <v>9764</v>
      </c>
      <c r="M1501" s="6">
        <f t="shared" si="23"/>
        <v>1</v>
      </c>
    </row>
    <row r="1502" spans="1:18" hidden="1">
      <c r="A1502" s="34" t="s">
        <v>27165</v>
      </c>
      <c r="B1502" s="34" t="s">
        <v>28797</v>
      </c>
      <c r="C1502" s="34" t="s">
        <v>986</v>
      </c>
      <c r="D1502" s="35">
        <v>44075</v>
      </c>
      <c r="E1502" s="34" t="s">
        <v>28799</v>
      </c>
      <c r="F1502" s="34" t="s">
        <v>28798</v>
      </c>
      <c r="G1502" s="36">
        <v>6881</v>
      </c>
      <c r="H1502" s="36">
        <v>6881</v>
      </c>
      <c r="I1502" s="34" t="s">
        <v>9762</v>
      </c>
      <c r="J1502" s="34" t="s">
        <v>9763</v>
      </c>
      <c r="K1502" s="36">
        <v>6881</v>
      </c>
      <c r="L1502" s="34" t="s">
        <v>9764</v>
      </c>
      <c r="M1502" s="6" t="e">
        <f t="shared" si="23"/>
        <v>#VALUE!</v>
      </c>
    </row>
    <row r="1503" spans="1:18" hidden="1">
      <c r="A1503" s="34" t="s">
        <v>27165</v>
      </c>
      <c r="B1503" s="34" t="s">
        <v>28797</v>
      </c>
      <c r="C1503" s="34" t="s">
        <v>986</v>
      </c>
      <c r="D1503" s="35">
        <v>44075</v>
      </c>
      <c r="E1503" s="34" t="s">
        <v>28799</v>
      </c>
      <c r="F1503" s="34" t="s">
        <v>9875</v>
      </c>
      <c r="G1503" s="36">
        <v>-105181</v>
      </c>
      <c r="H1503" s="36">
        <v>-105181</v>
      </c>
      <c r="I1503" s="34" t="s">
        <v>9762</v>
      </c>
      <c r="J1503" s="34" t="s">
        <v>9763</v>
      </c>
      <c r="K1503" s="36">
        <v>-105181</v>
      </c>
      <c r="L1503" s="34" t="s">
        <v>9764</v>
      </c>
      <c r="M1503" s="6" t="e">
        <f t="shared" si="23"/>
        <v>#VALUE!</v>
      </c>
    </row>
    <row r="1504" spans="1:18" hidden="1">
      <c r="A1504" s="34" t="s">
        <v>27165</v>
      </c>
      <c r="B1504" s="34" t="s">
        <v>28800</v>
      </c>
      <c r="C1504" s="34" t="s">
        <v>6848</v>
      </c>
      <c r="D1504" s="35">
        <v>44075</v>
      </c>
      <c r="E1504" s="34" t="s">
        <v>6849</v>
      </c>
      <c r="F1504" s="34" t="s">
        <v>28494</v>
      </c>
      <c r="G1504" s="36">
        <v>312950</v>
      </c>
      <c r="H1504" s="36">
        <v>312950</v>
      </c>
      <c r="I1504" s="34" t="s">
        <v>9762</v>
      </c>
      <c r="J1504" s="34" t="s">
        <v>9763</v>
      </c>
      <c r="K1504" s="36">
        <v>312950</v>
      </c>
      <c r="L1504" s="34" t="s">
        <v>9764</v>
      </c>
      <c r="M1504" s="6">
        <f t="shared" si="23"/>
        <v>1</v>
      </c>
    </row>
    <row r="1505" spans="1:18" hidden="1">
      <c r="A1505" s="34" t="s">
        <v>27165</v>
      </c>
      <c r="B1505" s="34" t="s">
        <v>28800</v>
      </c>
      <c r="C1505" s="34" t="s">
        <v>6848</v>
      </c>
      <c r="D1505" s="35">
        <v>44075</v>
      </c>
      <c r="E1505" s="34" t="s">
        <v>28801</v>
      </c>
      <c r="F1505" s="34" t="s">
        <v>9875</v>
      </c>
      <c r="G1505" s="36">
        <v>-312950</v>
      </c>
      <c r="H1505" s="36">
        <v>-312950</v>
      </c>
      <c r="I1505" s="34" t="s">
        <v>9762</v>
      </c>
      <c r="J1505" s="34" t="s">
        <v>9763</v>
      </c>
      <c r="K1505" s="36">
        <v>-312950</v>
      </c>
      <c r="L1505" s="34" t="s">
        <v>9764</v>
      </c>
      <c r="M1505" s="6" t="e">
        <f t="shared" si="23"/>
        <v>#VALUE!</v>
      </c>
    </row>
    <row r="1506" spans="1:18" hidden="1">
      <c r="A1506" s="34" t="s">
        <v>27165</v>
      </c>
      <c r="B1506" s="34" t="s">
        <v>28802</v>
      </c>
      <c r="C1506" s="34" t="s">
        <v>5773</v>
      </c>
      <c r="D1506" s="35">
        <v>44075</v>
      </c>
      <c r="E1506" s="34" t="s">
        <v>28803</v>
      </c>
      <c r="F1506" s="34" t="s">
        <v>28804</v>
      </c>
      <c r="G1506" s="36">
        <v>424435</v>
      </c>
      <c r="H1506" s="36">
        <v>424435</v>
      </c>
      <c r="I1506" s="34" t="s">
        <v>9762</v>
      </c>
      <c r="J1506" s="34" t="s">
        <v>9763</v>
      </c>
      <c r="K1506" s="36">
        <v>424435</v>
      </c>
      <c r="L1506" s="34" t="s">
        <v>9764</v>
      </c>
      <c r="M1506" s="6">
        <f t="shared" si="23"/>
        <v>1</v>
      </c>
    </row>
    <row r="1507" spans="1:18" hidden="1">
      <c r="A1507" s="34" t="s">
        <v>27165</v>
      </c>
      <c r="B1507" s="34" t="s">
        <v>28802</v>
      </c>
      <c r="C1507" s="34" t="s">
        <v>5773</v>
      </c>
      <c r="D1507" s="35">
        <v>44075</v>
      </c>
      <c r="E1507" s="34" t="s">
        <v>28805</v>
      </c>
      <c r="F1507" s="34" t="s">
        <v>28804</v>
      </c>
      <c r="G1507" s="36">
        <v>29710.45</v>
      </c>
      <c r="H1507" s="36">
        <v>29710.45</v>
      </c>
      <c r="I1507" s="34" t="s">
        <v>9762</v>
      </c>
      <c r="J1507" s="34" t="s">
        <v>9763</v>
      </c>
      <c r="K1507" s="36">
        <v>29710.45</v>
      </c>
      <c r="L1507" s="34" t="s">
        <v>9764</v>
      </c>
      <c r="M1507" s="6" t="e">
        <f t="shared" si="23"/>
        <v>#VALUE!</v>
      </c>
    </row>
    <row r="1508" spans="1:18" hidden="1">
      <c r="A1508" s="34" t="s">
        <v>27165</v>
      </c>
      <c r="B1508" s="34" t="s">
        <v>28802</v>
      </c>
      <c r="C1508" s="34" t="s">
        <v>5773</v>
      </c>
      <c r="D1508" s="35">
        <v>44075</v>
      </c>
      <c r="E1508" s="34" t="s">
        <v>28805</v>
      </c>
      <c r="F1508" s="34" t="s">
        <v>9875</v>
      </c>
      <c r="G1508" s="36">
        <v>-454145.45</v>
      </c>
      <c r="H1508" s="36">
        <v>-454145.45</v>
      </c>
      <c r="I1508" s="34" t="s">
        <v>9762</v>
      </c>
      <c r="J1508" s="34" t="s">
        <v>9763</v>
      </c>
      <c r="K1508" s="36">
        <v>-454145.45</v>
      </c>
      <c r="L1508" s="34" t="s">
        <v>9764</v>
      </c>
      <c r="M1508" s="6" t="e">
        <f t="shared" si="23"/>
        <v>#VALUE!</v>
      </c>
    </row>
    <row r="1509" spans="1:18" hidden="1">
      <c r="A1509" s="34" t="s">
        <v>27165</v>
      </c>
      <c r="B1509" s="34" t="s">
        <v>28806</v>
      </c>
      <c r="C1509" s="34" t="s">
        <v>5532</v>
      </c>
      <c r="D1509" s="35">
        <v>44075</v>
      </c>
      <c r="E1509" s="34" t="s">
        <v>5538</v>
      </c>
      <c r="F1509" s="34" t="s">
        <v>28807</v>
      </c>
      <c r="G1509" s="36">
        <v>14210</v>
      </c>
      <c r="H1509" s="36">
        <v>14210</v>
      </c>
      <c r="I1509" s="34" t="s">
        <v>9762</v>
      </c>
      <c r="J1509" s="34" t="s">
        <v>9763</v>
      </c>
      <c r="K1509" s="36">
        <v>14210</v>
      </c>
      <c r="L1509" s="34" t="s">
        <v>9764</v>
      </c>
      <c r="M1509" s="6">
        <f t="shared" si="23"/>
        <v>1</v>
      </c>
    </row>
    <row r="1510" spans="1:18" hidden="1">
      <c r="A1510" s="34" t="s">
        <v>27165</v>
      </c>
      <c r="B1510" s="34" t="s">
        <v>28806</v>
      </c>
      <c r="C1510" s="34" t="s">
        <v>5532</v>
      </c>
      <c r="D1510" s="35">
        <v>44075</v>
      </c>
      <c r="E1510" s="34" t="s">
        <v>28808</v>
      </c>
      <c r="F1510" s="34" t="s">
        <v>28807</v>
      </c>
      <c r="G1510" s="36">
        <v>994.7</v>
      </c>
      <c r="H1510" s="36">
        <v>994.7</v>
      </c>
      <c r="I1510" s="34" t="s">
        <v>9762</v>
      </c>
      <c r="J1510" s="34" t="s">
        <v>9763</v>
      </c>
      <c r="K1510" s="36">
        <v>994.7</v>
      </c>
      <c r="L1510" s="34" t="s">
        <v>9764</v>
      </c>
      <c r="M1510" s="6" t="e">
        <f t="shared" si="23"/>
        <v>#VALUE!</v>
      </c>
    </row>
    <row r="1511" spans="1:18" hidden="1">
      <c r="A1511" s="34" t="s">
        <v>27165</v>
      </c>
      <c r="B1511" s="34" t="s">
        <v>28806</v>
      </c>
      <c r="C1511" s="34" t="s">
        <v>5532</v>
      </c>
      <c r="D1511" s="35">
        <v>44075</v>
      </c>
      <c r="E1511" s="34" t="s">
        <v>28808</v>
      </c>
      <c r="F1511" s="34" t="s">
        <v>9875</v>
      </c>
      <c r="G1511" s="36">
        <v>-15204.7</v>
      </c>
      <c r="H1511" s="36">
        <v>-15204.7</v>
      </c>
      <c r="I1511" s="34" t="s">
        <v>9762</v>
      </c>
      <c r="J1511" s="34" t="s">
        <v>9763</v>
      </c>
      <c r="K1511" s="36">
        <v>-15204.7</v>
      </c>
      <c r="L1511" s="34" t="s">
        <v>9764</v>
      </c>
      <c r="M1511" s="6" t="e">
        <f t="shared" si="23"/>
        <v>#VALUE!</v>
      </c>
    </row>
    <row r="1512" spans="1:18" hidden="1">
      <c r="A1512" s="34" t="s">
        <v>27165</v>
      </c>
      <c r="B1512" s="34" t="s">
        <v>28809</v>
      </c>
      <c r="C1512" s="34" t="s">
        <v>5545</v>
      </c>
      <c r="D1512" s="35">
        <v>44075</v>
      </c>
      <c r="E1512" s="34" t="s">
        <v>5550</v>
      </c>
      <c r="F1512" s="34" t="s">
        <v>28810</v>
      </c>
      <c r="G1512" s="36">
        <v>75150</v>
      </c>
      <c r="H1512" s="36">
        <v>75150</v>
      </c>
      <c r="I1512" s="34" t="s">
        <v>9762</v>
      </c>
      <c r="J1512" s="34" t="s">
        <v>9763</v>
      </c>
      <c r="K1512" s="36">
        <v>75150</v>
      </c>
      <c r="L1512" s="34" t="s">
        <v>9764</v>
      </c>
      <c r="M1512" s="6">
        <f t="shared" si="23"/>
        <v>1</v>
      </c>
    </row>
    <row r="1513" spans="1:18" hidden="1">
      <c r="A1513" s="34" t="s">
        <v>27165</v>
      </c>
      <c r="B1513" s="34" t="s">
        <v>28809</v>
      </c>
      <c r="C1513" s="34" t="s">
        <v>5545</v>
      </c>
      <c r="D1513" s="35">
        <v>44075</v>
      </c>
      <c r="E1513" s="34" t="s">
        <v>28811</v>
      </c>
      <c r="F1513" s="34" t="s">
        <v>28810</v>
      </c>
      <c r="G1513" s="36">
        <v>5260.5</v>
      </c>
      <c r="H1513" s="36">
        <v>5260.5</v>
      </c>
      <c r="I1513" s="34" t="s">
        <v>9762</v>
      </c>
      <c r="J1513" s="34" t="s">
        <v>9763</v>
      </c>
      <c r="K1513" s="36">
        <v>5260.5</v>
      </c>
      <c r="L1513" s="34" t="s">
        <v>9764</v>
      </c>
      <c r="M1513" s="6" t="e">
        <f t="shared" si="23"/>
        <v>#VALUE!</v>
      </c>
    </row>
    <row r="1514" spans="1:18" hidden="1">
      <c r="A1514" s="34" t="s">
        <v>27165</v>
      </c>
      <c r="B1514" s="34" t="s">
        <v>28809</v>
      </c>
      <c r="C1514" s="34" t="s">
        <v>5545</v>
      </c>
      <c r="D1514" s="35">
        <v>44075</v>
      </c>
      <c r="E1514" s="34" t="s">
        <v>28811</v>
      </c>
      <c r="F1514" s="34" t="s">
        <v>9875</v>
      </c>
      <c r="G1514" s="36">
        <v>-80410.5</v>
      </c>
      <c r="H1514" s="36">
        <v>-80410.5</v>
      </c>
      <c r="I1514" s="34" t="s">
        <v>9762</v>
      </c>
      <c r="J1514" s="34" t="s">
        <v>9763</v>
      </c>
      <c r="K1514" s="36">
        <v>-80410.5</v>
      </c>
      <c r="L1514" s="34" t="s">
        <v>9764</v>
      </c>
      <c r="M1514" s="6" t="e">
        <f t="shared" si="23"/>
        <v>#VALUE!</v>
      </c>
    </row>
    <row r="1515" spans="1:18" hidden="1">
      <c r="A1515" s="34" t="s">
        <v>27165</v>
      </c>
      <c r="B1515" s="34" t="s">
        <v>28812</v>
      </c>
      <c r="C1515" s="34" t="s">
        <v>933</v>
      </c>
      <c r="D1515" s="35">
        <v>44075</v>
      </c>
      <c r="E1515" s="34" t="s">
        <v>935</v>
      </c>
      <c r="F1515" s="34" t="s">
        <v>27391</v>
      </c>
      <c r="G1515" s="36">
        <v>30000</v>
      </c>
      <c r="H1515" s="36">
        <v>30000</v>
      </c>
      <c r="I1515" s="34" t="s">
        <v>9762</v>
      </c>
      <c r="J1515" s="34" t="s">
        <v>9763</v>
      </c>
      <c r="K1515" s="36">
        <v>30000</v>
      </c>
      <c r="L1515" s="34" t="s">
        <v>9764</v>
      </c>
      <c r="M1515" s="6">
        <f t="shared" si="23"/>
        <v>1</v>
      </c>
    </row>
    <row r="1516" spans="1:18">
      <c r="A1516" s="34" t="s">
        <v>27165</v>
      </c>
      <c r="B1516" s="34" t="s">
        <v>28812</v>
      </c>
      <c r="C1516" s="34" t="s">
        <v>933</v>
      </c>
      <c r="D1516" s="35">
        <v>44075</v>
      </c>
      <c r="E1516" s="34" t="s">
        <v>28813</v>
      </c>
      <c r="F1516" s="34" t="s">
        <v>9875</v>
      </c>
      <c r="G1516" s="36">
        <v>-30000</v>
      </c>
      <c r="H1516" s="36">
        <v>-30000</v>
      </c>
      <c r="I1516" s="34" t="s">
        <v>9762</v>
      </c>
      <c r="J1516" s="34" t="s">
        <v>9763</v>
      </c>
      <c r="K1516" s="36">
        <v>-30000</v>
      </c>
      <c r="L1516" s="34" t="s">
        <v>9764</v>
      </c>
      <c r="M1516" s="6">
        <f t="shared" si="23"/>
        <v>18</v>
      </c>
      <c r="N1516" s="6" t="str">
        <f>MID(E1516,M1516,10)</f>
        <v>PO63000593</v>
      </c>
      <c r="O1516" s="6" t="e">
        <f>FIND("-",E1516)</f>
        <v>#VALUE!</v>
      </c>
      <c r="P1516" s="6" t="e">
        <f>MID(E1516,O1516+1,2)</f>
        <v>#VALUE!</v>
      </c>
      <c r="Q1516" s="34" t="str">
        <f>C1516</f>
        <v>63CIO1138</v>
      </c>
      <c r="R1516" s="36">
        <f>-G1516</f>
        <v>30000</v>
      </c>
    </row>
    <row r="1517" spans="1:18" hidden="1">
      <c r="A1517" s="34" t="s">
        <v>27165</v>
      </c>
      <c r="B1517" s="34" t="s">
        <v>28814</v>
      </c>
      <c r="C1517" s="34" t="s">
        <v>913</v>
      </c>
      <c r="D1517" s="35">
        <v>44075</v>
      </c>
      <c r="E1517" s="34" t="s">
        <v>915</v>
      </c>
      <c r="F1517" s="34" t="s">
        <v>28815</v>
      </c>
      <c r="G1517" s="36">
        <v>300000</v>
      </c>
      <c r="H1517" s="36">
        <v>300000</v>
      </c>
      <c r="I1517" s="34" t="s">
        <v>9762</v>
      </c>
      <c r="J1517" s="34" t="s">
        <v>9763</v>
      </c>
      <c r="K1517" s="36">
        <v>300000</v>
      </c>
      <c r="L1517" s="34" t="s">
        <v>9764</v>
      </c>
      <c r="M1517" s="6">
        <f t="shared" si="23"/>
        <v>1</v>
      </c>
    </row>
    <row r="1518" spans="1:18" hidden="1">
      <c r="A1518" s="34" t="s">
        <v>27165</v>
      </c>
      <c r="B1518" s="34" t="s">
        <v>28814</v>
      </c>
      <c r="C1518" s="34" t="s">
        <v>913</v>
      </c>
      <c r="D1518" s="35">
        <v>44075</v>
      </c>
      <c r="E1518" s="34" t="s">
        <v>28816</v>
      </c>
      <c r="F1518" s="34" t="s">
        <v>28815</v>
      </c>
      <c r="G1518" s="36">
        <v>21000</v>
      </c>
      <c r="H1518" s="36">
        <v>21000</v>
      </c>
      <c r="I1518" s="34" t="s">
        <v>9762</v>
      </c>
      <c r="J1518" s="34" t="s">
        <v>9763</v>
      </c>
      <c r="K1518" s="36">
        <v>21000</v>
      </c>
      <c r="L1518" s="34" t="s">
        <v>9764</v>
      </c>
      <c r="M1518" s="6" t="e">
        <f t="shared" si="23"/>
        <v>#VALUE!</v>
      </c>
    </row>
    <row r="1519" spans="1:18" hidden="1">
      <c r="A1519" s="34" t="s">
        <v>27165</v>
      </c>
      <c r="B1519" s="34" t="s">
        <v>28814</v>
      </c>
      <c r="C1519" s="34" t="s">
        <v>913</v>
      </c>
      <c r="D1519" s="35">
        <v>44075</v>
      </c>
      <c r="E1519" s="34" t="s">
        <v>28816</v>
      </c>
      <c r="F1519" s="34" t="s">
        <v>9875</v>
      </c>
      <c r="G1519" s="36">
        <v>-321000</v>
      </c>
      <c r="H1519" s="36">
        <v>-321000</v>
      </c>
      <c r="I1519" s="34" t="s">
        <v>9762</v>
      </c>
      <c r="J1519" s="34" t="s">
        <v>9763</v>
      </c>
      <c r="K1519" s="36">
        <v>-321000</v>
      </c>
      <c r="L1519" s="34" t="s">
        <v>9764</v>
      </c>
      <c r="M1519" s="6" t="e">
        <f t="shared" si="23"/>
        <v>#VALUE!</v>
      </c>
    </row>
    <row r="1520" spans="1:18" hidden="1">
      <c r="A1520" s="34" t="s">
        <v>27165</v>
      </c>
      <c r="B1520" s="34" t="s">
        <v>28817</v>
      </c>
      <c r="C1520" s="34" t="s">
        <v>5629</v>
      </c>
      <c r="D1520" s="35">
        <v>44075</v>
      </c>
      <c r="E1520" s="34" t="s">
        <v>28818</v>
      </c>
      <c r="F1520" s="34" t="s">
        <v>28819</v>
      </c>
      <c r="G1520" s="36">
        <v>466184</v>
      </c>
      <c r="H1520" s="36">
        <v>466184</v>
      </c>
      <c r="I1520" s="34" t="s">
        <v>9762</v>
      </c>
      <c r="J1520" s="34" t="s">
        <v>9763</v>
      </c>
      <c r="K1520" s="36">
        <v>466184</v>
      </c>
      <c r="L1520" s="34" t="s">
        <v>9764</v>
      </c>
      <c r="M1520" s="6">
        <f t="shared" si="23"/>
        <v>1</v>
      </c>
    </row>
    <row r="1521" spans="1:13" hidden="1">
      <c r="A1521" s="34" t="s">
        <v>27165</v>
      </c>
      <c r="B1521" s="34" t="s">
        <v>28817</v>
      </c>
      <c r="C1521" s="34" t="s">
        <v>5629</v>
      </c>
      <c r="D1521" s="35">
        <v>44075</v>
      </c>
      <c r="E1521" s="34" t="s">
        <v>28820</v>
      </c>
      <c r="F1521" s="34" t="s">
        <v>28819</v>
      </c>
      <c r="G1521" s="36">
        <v>32632.880000000001</v>
      </c>
      <c r="H1521" s="36">
        <v>32632.880000000001</v>
      </c>
      <c r="I1521" s="34" t="s">
        <v>9762</v>
      </c>
      <c r="J1521" s="34" t="s">
        <v>9763</v>
      </c>
      <c r="K1521" s="36">
        <v>32632.880000000001</v>
      </c>
      <c r="L1521" s="34" t="s">
        <v>9764</v>
      </c>
      <c r="M1521" s="6" t="e">
        <f t="shared" si="23"/>
        <v>#VALUE!</v>
      </c>
    </row>
    <row r="1522" spans="1:13" hidden="1">
      <c r="A1522" s="34" t="s">
        <v>27165</v>
      </c>
      <c r="B1522" s="34" t="s">
        <v>28817</v>
      </c>
      <c r="C1522" s="34" t="s">
        <v>5629</v>
      </c>
      <c r="D1522" s="35">
        <v>44075</v>
      </c>
      <c r="E1522" s="34" t="s">
        <v>28820</v>
      </c>
      <c r="F1522" s="34" t="s">
        <v>9875</v>
      </c>
      <c r="G1522" s="36">
        <v>-498816.88</v>
      </c>
      <c r="H1522" s="36">
        <v>-498816.88</v>
      </c>
      <c r="I1522" s="34" t="s">
        <v>9762</v>
      </c>
      <c r="J1522" s="34" t="s">
        <v>9763</v>
      </c>
      <c r="K1522" s="36">
        <v>-498816.88</v>
      </c>
      <c r="L1522" s="34" t="s">
        <v>9764</v>
      </c>
      <c r="M1522" s="6" t="e">
        <f t="shared" si="23"/>
        <v>#VALUE!</v>
      </c>
    </row>
    <row r="1523" spans="1:13" hidden="1">
      <c r="A1523" s="34" t="s">
        <v>27165</v>
      </c>
      <c r="B1523" s="34" t="s">
        <v>28821</v>
      </c>
      <c r="C1523" s="34" t="s">
        <v>5963</v>
      </c>
      <c r="D1523" s="35">
        <v>44075</v>
      </c>
      <c r="E1523" s="34" t="s">
        <v>28822</v>
      </c>
      <c r="F1523" s="34" t="s">
        <v>28823</v>
      </c>
      <c r="G1523" s="36">
        <v>427330</v>
      </c>
      <c r="H1523" s="36">
        <v>427330</v>
      </c>
      <c r="I1523" s="34" t="s">
        <v>9762</v>
      </c>
      <c r="J1523" s="34" t="s">
        <v>9763</v>
      </c>
      <c r="K1523" s="36">
        <v>427330</v>
      </c>
      <c r="L1523" s="34" t="s">
        <v>9764</v>
      </c>
      <c r="M1523" s="6">
        <f t="shared" si="23"/>
        <v>1</v>
      </c>
    </row>
    <row r="1524" spans="1:13" hidden="1">
      <c r="A1524" s="34" t="s">
        <v>27165</v>
      </c>
      <c r="B1524" s="34" t="s">
        <v>28821</v>
      </c>
      <c r="C1524" s="34" t="s">
        <v>5963</v>
      </c>
      <c r="D1524" s="35">
        <v>44075</v>
      </c>
      <c r="E1524" s="34" t="s">
        <v>28824</v>
      </c>
      <c r="F1524" s="34" t="s">
        <v>28823</v>
      </c>
      <c r="G1524" s="36">
        <v>29913.1</v>
      </c>
      <c r="H1524" s="36">
        <v>29913.1</v>
      </c>
      <c r="I1524" s="34" t="s">
        <v>9762</v>
      </c>
      <c r="J1524" s="34" t="s">
        <v>9763</v>
      </c>
      <c r="K1524" s="36">
        <v>29913.1</v>
      </c>
      <c r="L1524" s="34" t="s">
        <v>9764</v>
      </c>
      <c r="M1524" s="6" t="e">
        <f t="shared" si="23"/>
        <v>#VALUE!</v>
      </c>
    </row>
    <row r="1525" spans="1:13" hidden="1">
      <c r="A1525" s="34" t="s">
        <v>27165</v>
      </c>
      <c r="B1525" s="34" t="s">
        <v>28821</v>
      </c>
      <c r="C1525" s="34" t="s">
        <v>5963</v>
      </c>
      <c r="D1525" s="35">
        <v>44075</v>
      </c>
      <c r="E1525" s="34" t="s">
        <v>28824</v>
      </c>
      <c r="F1525" s="34" t="s">
        <v>9875</v>
      </c>
      <c r="G1525" s="36">
        <v>-457243.1</v>
      </c>
      <c r="H1525" s="36">
        <v>-457243.1</v>
      </c>
      <c r="I1525" s="34" t="s">
        <v>9762</v>
      </c>
      <c r="J1525" s="34" t="s">
        <v>9763</v>
      </c>
      <c r="K1525" s="36">
        <v>-457243.1</v>
      </c>
      <c r="L1525" s="34" t="s">
        <v>9764</v>
      </c>
      <c r="M1525" s="6" t="e">
        <f t="shared" si="23"/>
        <v>#VALUE!</v>
      </c>
    </row>
    <row r="1526" spans="1:13" hidden="1">
      <c r="A1526" s="34" t="s">
        <v>27165</v>
      </c>
      <c r="B1526" s="34" t="s">
        <v>28825</v>
      </c>
      <c r="C1526" s="34" t="s">
        <v>5479</v>
      </c>
      <c r="D1526" s="35">
        <v>44075</v>
      </c>
      <c r="E1526" s="34" t="s">
        <v>28826</v>
      </c>
      <c r="F1526" s="34" t="s">
        <v>28827</v>
      </c>
      <c r="G1526" s="36">
        <v>466184</v>
      </c>
      <c r="H1526" s="36">
        <v>466184</v>
      </c>
      <c r="I1526" s="34" t="s">
        <v>9762</v>
      </c>
      <c r="J1526" s="34" t="s">
        <v>9763</v>
      </c>
      <c r="K1526" s="36">
        <v>466184</v>
      </c>
      <c r="L1526" s="34" t="s">
        <v>9764</v>
      </c>
      <c r="M1526" s="6">
        <f t="shared" si="23"/>
        <v>1</v>
      </c>
    </row>
    <row r="1527" spans="1:13" hidden="1">
      <c r="A1527" s="34" t="s">
        <v>27165</v>
      </c>
      <c r="B1527" s="34" t="s">
        <v>28825</v>
      </c>
      <c r="C1527" s="34" t="s">
        <v>5479</v>
      </c>
      <c r="D1527" s="35">
        <v>44075</v>
      </c>
      <c r="E1527" s="34" t="s">
        <v>28828</v>
      </c>
      <c r="F1527" s="34" t="s">
        <v>28827</v>
      </c>
      <c r="G1527" s="36">
        <v>32632.880000000001</v>
      </c>
      <c r="H1527" s="36">
        <v>32632.880000000001</v>
      </c>
      <c r="I1527" s="34" t="s">
        <v>9762</v>
      </c>
      <c r="J1527" s="34" t="s">
        <v>9763</v>
      </c>
      <c r="K1527" s="36">
        <v>32632.880000000001</v>
      </c>
      <c r="L1527" s="34" t="s">
        <v>9764</v>
      </c>
      <c r="M1527" s="6" t="e">
        <f t="shared" si="23"/>
        <v>#VALUE!</v>
      </c>
    </row>
    <row r="1528" spans="1:13" hidden="1">
      <c r="A1528" s="34" t="s">
        <v>27165</v>
      </c>
      <c r="B1528" s="34" t="s">
        <v>28825</v>
      </c>
      <c r="C1528" s="34" t="s">
        <v>5479</v>
      </c>
      <c r="D1528" s="35">
        <v>44075</v>
      </c>
      <c r="E1528" s="34" t="s">
        <v>28828</v>
      </c>
      <c r="F1528" s="34" t="s">
        <v>9875</v>
      </c>
      <c r="G1528" s="36">
        <v>-498816.88</v>
      </c>
      <c r="H1528" s="36">
        <v>-498816.88</v>
      </c>
      <c r="I1528" s="34" t="s">
        <v>9762</v>
      </c>
      <c r="J1528" s="34" t="s">
        <v>9763</v>
      </c>
      <c r="K1528" s="36">
        <v>-498816.88</v>
      </c>
      <c r="L1528" s="34" t="s">
        <v>9764</v>
      </c>
      <c r="M1528" s="6" t="e">
        <f t="shared" si="23"/>
        <v>#VALUE!</v>
      </c>
    </row>
    <row r="1529" spans="1:13" hidden="1">
      <c r="A1529" s="34" t="s">
        <v>27165</v>
      </c>
      <c r="B1529" s="34" t="s">
        <v>28829</v>
      </c>
      <c r="C1529" s="34" t="s">
        <v>6574</v>
      </c>
      <c r="D1529" s="35">
        <v>44075</v>
      </c>
      <c r="E1529" s="34" t="s">
        <v>6575</v>
      </c>
      <c r="F1529" s="34" t="s">
        <v>28830</v>
      </c>
      <c r="G1529" s="36">
        <v>58000</v>
      </c>
      <c r="H1529" s="36">
        <v>58000</v>
      </c>
      <c r="I1529" s="34" t="s">
        <v>9762</v>
      </c>
      <c r="J1529" s="34" t="s">
        <v>9763</v>
      </c>
      <c r="K1529" s="36">
        <v>58000</v>
      </c>
      <c r="L1529" s="34" t="s">
        <v>9764</v>
      </c>
      <c r="M1529" s="6">
        <f t="shared" si="23"/>
        <v>1</v>
      </c>
    </row>
    <row r="1530" spans="1:13" hidden="1">
      <c r="A1530" s="34" t="s">
        <v>27165</v>
      </c>
      <c r="B1530" s="34" t="s">
        <v>28829</v>
      </c>
      <c r="C1530" s="34" t="s">
        <v>6574</v>
      </c>
      <c r="D1530" s="35">
        <v>44075</v>
      </c>
      <c r="E1530" s="34" t="s">
        <v>28831</v>
      </c>
      <c r="F1530" s="34" t="s">
        <v>28830</v>
      </c>
      <c r="G1530" s="36">
        <v>4060</v>
      </c>
      <c r="H1530" s="36">
        <v>4060</v>
      </c>
      <c r="I1530" s="34" t="s">
        <v>9762</v>
      </c>
      <c r="J1530" s="34" t="s">
        <v>9763</v>
      </c>
      <c r="K1530" s="36">
        <v>4060</v>
      </c>
      <c r="L1530" s="34" t="s">
        <v>9764</v>
      </c>
      <c r="M1530" s="6" t="e">
        <f t="shared" si="23"/>
        <v>#VALUE!</v>
      </c>
    </row>
    <row r="1531" spans="1:13" hidden="1">
      <c r="A1531" s="34" t="s">
        <v>27165</v>
      </c>
      <c r="B1531" s="34" t="s">
        <v>28829</v>
      </c>
      <c r="C1531" s="34" t="s">
        <v>6574</v>
      </c>
      <c r="D1531" s="35">
        <v>44075</v>
      </c>
      <c r="E1531" s="34" t="s">
        <v>28831</v>
      </c>
      <c r="F1531" s="34" t="s">
        <v>9875</v>
      </c>
      <c r="G1531" s="36">
        <v>-62060</v>
      </c>
      <c r="H1531" s="36">
        <v>-62060</v>
      </c>
      <c r="I1531" s="34" t="s">
        <v>9762</v>
      </c>
      <c r="J1531" s="34" t="s">
        <v>9763</v>
      </c>
      <c r="K1531" s="36">
        <v>-62060</v>
      </c>
      <c r="L1531" s="34" t="s">
        <v>9764</v>
      </c>
      <c r="M1531" s="6" t="e">
        <f t="shared" si="23"/>
        <v>#VALUE!</v>
      </c>
    </row>
    <row r="1532" spans="1:13" hidden="1">
      <c r="A1532" s="34" t="s">
        <v>27165</v>
      </c>
      <c r="B1532" s="34" t="s">
        <v>28832</v>
      </c>
      <c r="C1532" s="34" t="s">
        <v>6572</v>
      </c>
      <c r="D1532" s="35">
        <v>44075</v>
      </c>
      <c r="E1532" s="34" t="s">
        <v>6573</v>
      </c>
      <c r="F1532" s="34" t="s">
        <v>28830</v>
      </c>
      <c r="G1532" s="36">
        <v>58000</v>
      </c>
      <c r="H1532" s="36">
        <v>58000</v>
      </c>
      <c r="I1532" s="34" t="s">
        <v>9762</v>
      </c>
      <c r="J1532" s="34" t="s">
        <v>9763</v>
      </c>
      <c r="K1532" s="36">
        <v>58000</v>
      </c>
      <c r="L1532" s="34" t="s">
        <v>9764</v>
      </c>
      <c r="M1532" s="6">
        <f t="shared" si="23"/>
        <v>1</v>
      </c>
    </row>
    <row r="1533" spans="1:13" hidden="1">
      <c r="A1533" s="34" t="s">
        <v>27165</v>
      </c>
      <c r="B1533" s="34" t="s">
        <v>28832</v>
      </c>
      <c r="C1533" s="34" t="s">
        <v>6572</v>
      </c>
      <c r="D1533" s="35">
        <v>44075</v>
      </c>
      <c r="E1533" s="34" t="s">
        <v>28833</v>
      </c>
      <c r="F1533" s="34" t="s">
        <v>28830</v>
      </c>
      <c r="G1533" s="36">
        <v>4060</v>
      </c>
      <c r="H1533" s="36">
        <v>4060</v>
      </c>
      <c r="I1533" s="34" t="s">
        <v>9762</v>
      </c>
      <c r="J1533" s="34" t="s">
        <v>9763</v>
      </c>
      <c r="K1533" s="36">
        <v>4060</v>
      </c>
      <c r="L1533" s="34" t="s">
        <v>9764</v>
      </c>
      <c r="M1533" s="6" t="e">
        <f t="shared" si="23"/>
        <v>#VALUE!</v>
      </c>
    </row>
    <row r="1534" spans="1:13" hidden="1">
      <c r="A1534" s="34" t="s">
        <v>27165</v>
      </c>
      <c r="B1534" s="34" t="s">
        <v>28832</v>
      </c>
      <c r="C1534" s="34" t="s">
        <v>6572</v>
      </c>
      <c r="D1534" s="35">
        <v>44075</v>
      </c>
      <c r="E1534" s="34" t="s">
        <v>28833</v>
      </c>
      <c r="F1534" s="34" t="s">
        <v>9875</v>
      </c>
      <c r="G1534" s="36">
        <v>-62060</v>
      </c>
      <c r="H1534" s="36">
        <v>-62060</v>
      </c>
      <c r="I1534" s="34" t="s">
        <v>9762</v>
      </c>
      <c r="J1534" s="34" t="s">
        <v>9763</v>
      </c>
      <c r="K1534" s="36">
        <v>-62060</v>
      </c>
      <c r="L1534" s="34" t="s">
        <v>9764</v>
      </c>
      <c r="M1534" s="6" t="e">
        <f t="shared" si="23"/>
        <v>#VALUE!</v>
      </c>
    </row>
    <row r="1535" spans="1:13" hidden="1">
      <c r="A1535" s="34" t="s">
        <v>27165</v>
      </c>
      <c r="B1535" s="34" t="s">
        <v>28834</v>
      </c>
      <c r="C1535" s="34" t="s">
        <v>8454</v>
      </c>
      <c r="D1535" s="35">
        <v>44075</v>
      </c>
      <c r="E1535" s="34" t="s">
        <v>8455</v>
      </c>
      <c r="F1535" s="34" t="s">
        <v>27394</v>
      </c>
      <c r="G1535" s="36">
        <v>46000</v>
      </c>
      <c r="H1535" s="36">
        <v>46000</v>
      </c>
      <c r="I1535" s="34" t="s">
        <v>9762</v>
      </c>
      <c r="J1535" s="34" t="s">
        <v>9763</v>
      </c>
      <c r="K1535" s="36">
        <v>46000</v>
      </c>
      <c r="L1535" s="34" t="s">
        <v>9764</v>
      </c>
      <c r="M1535" s="6">
        <f t="shared" si="23"/>
        <v>1</v>
      </c>
    </row>
    <row r="1536" spans="1:13" hidden="1">
      <c r="A1536" s="34" t="s">
        <v>27165</v>
      </c>
      <c r="B1536" s="34" t="s">
        <v>28834</v>
      </c>
      <c r="C1536" s="34" t="s">
        <v>8454</v>
      </c>
      <c r="D1536" s="35">
        <v>44075</v>
      </c>
      <c r="E1536" s="34" t="s">
        <v>28835</v>
      </c>
      <c r="F1536" s="34" t="s">
        <v>27394</v>
      </c>
      <c r="G1536" s="36">
        <v>3220</v>
      </c>
      <c r="H1536" s="36">
        <v>3220</v>
      </c>
      <c r="I1536" s="34" t="s">
        <v>9762</v>
      </c>
      <c r="J1536" s="34" t="s">
        <v>9763</v>
      </c>
      <c r="K1536" s="36">
        <v>3220</v>
      </c>
      <c r="L1536" s="34" t="s">
        <v>9764</v>
      </c>
      <c r="M1536" s="6" t="e">
        <f t="shared" si="23"/>
        <v>#VALUE!</v>
      </c>
    </row>
    <row r="1537" spans="1:18" hidden="1">
      <c r="A1537" s="34" t="s">
        <v>27165</v>
      </c>
      <c r="B1537" s="34" t="s">
        <v>28834</v>
      </c>
      <c r="C1537" s="34" t="s">
        <v>8454</v>
      </c>
      <c r="D1537" s="35">
        <v>44075</v>
      </c>
      <c r="E1537" s="34" t="s">
        <v>28835</v>
      </c>
      <c r="F1537" s="34" t="s">
        <v>9875</v>
      </c>
      <c r="G1537" s="36">
        <v>-49220</v>
      </c>
      <c r="H1537" s="36">
        <v>-49220</v>
      </c>
      <c r="I1537" s="34" t="s">
        <v>9762</v>
      </c>
      <c r="J1537" s="34" t="s">
        <v>9763</v>
      </c>
      <c r="K1537" s="36">
        <v>-49220</v>
      </c>
      <c r="L1537" s="34" t="s">
        <v>9764</v>
      </c>
      <c r="M1537" s="6" t="e">
        <f t="shared" si="23"/>
        <v>#VALUE!</v>
      </c>
    </row>
    <row r="1538" spans="1:18" hidden="1">
      <c r="A1538" s="34" t="s">
        <v>27165</v>
      </c>
      <c r="B1538" s="34" t="s">
        <v>28836</v>
      </c>
      <c r="C1538" s="34" t="s">
        <v>8434</v>
      </c>
      <c r="D1538" s="35">
        <v>44075</v>
      </c>
      <c r="E1538" s="34" t="s">
        <v>8435</v>
      </c>
      <c r="F1538" s="34" t="s">
        <v>27394</v>
      </c>
      <c r="G1538" s="36">
        <v>39000</v>
      </c>
      <c r="H1538" s="36">
        <v>39000</v>
      </c>
      <c r="I1538" s="34" t="s">
        <v>9762</v>
      </c>
      <c r="J1538" s="34" t="s">
        <v>9763</v>
      </c>
      <c r="K1538" s="36">
        <v>39000</v>
      </c>
      <c r="L1538" s="34" t="s">
        <v>9764</v>
      </c>
      <c r="M1538" s="6">
        <f t="shared" si="23"/>
        <v>1</v>
      </c>
    </row>
    <row r="1539" spans="1:18" hidden="1">
      <c r="A1539" s="34" t="s">
        <v>27165</v>
      </c>
      <c r="B1539" s="34" t="s">
        <v>28836</v>
      </c>
      <c r="C1539" s="34" t="s">
        <v>8434</v>
      </c>
      <c r="D1539" s="35">
        <v>44075</v>
      </c>
      <c r="E1539" s="34" t="s">
        <v>28837</v>
      </c>
      <c r="F1539" s="34" t="s">
        <v>27394</v>
      </c>
      <c r="G1539" s="36">
        <v>2730</v>
      </c>
      <c r="H1539" s="36">
        <v>2730</v>
      </c>
      <c r="I1539" s="34" t="s">
        <v>9762</v>
      </c>
      <c r="J1539" s="34" t="s">
        <v>9763</v>
      </c>
      <c r="K1539" s="36">
        <v>2730</v>
      </c>
      <c r="L1539" s="34" t="s">
        <v>9764</v>
      </c>
      <c r="M1539" s="6" t="e">
        <f t="shared" ref="M1539:M1602" si="24">FIND("PO",E1539)</f>
        <v>#VALUE!</v>
      </c>
    </row>
    <row r="1540" spans="1:18" hidden="1">
      <c r="A1540" s="34" t="s">
        <v>27165</v>
      </c>
      <c r="B1540" s="34" t="s">
        <v>28836</v>
      </c>
      <c r="C1540" s="34" t="s">
        <v>8434</v>
      </c>
      <c r="D1540" s="35">
        <v>44075</v>
      </c>
      <c r="E1540" s="34" t="s">
        <v>28837</v>
      </c>
      <c r="F1540" s="34" t="s">
        <v>9875</v>
      </c>
      <c r="G1540" s="36">
        <v>-41730</v>
      </c>
      <c r="H1540" s="36">
        <v>-41730</v>
      </c>
      <c r="I1540" s="34" t="s">
        <v>9762</v>
      </c>
      <c r="J1540" s="34" t="s">
        <v>9763</v>
      </c>
      <c r="K1540" s="36">
        <v>-41730</v>
      </c>
      <c r="L1540" s="34" t="s">
        <v>9764</v>
      </c>
      <c r="M1540" s="6" t="e">
        <f t="shared" si="24"/>
        <v>#VALUE!</v>
      </c>
    </row>
    <row r="1541" spans="1:18" hidden="1">
      <c r="A1541" s="34" t="s">
        <v>27165</v>
      </c>
      <c r="B1541" s="34" t="s">
        <v>28838</v>
      </c>
      <c r="C1541" s="34" t="s">
        <v>1106</v>
      </c>
      <c r="D1541" s="35">
        <v>44075</v>
      </c>
      <c r="E1541" s="34" t="s">
        <v>1108</v>
      </c>
      <c r="F1541" s="34" t="s">
        <v>28839</v>
      </c>
      <c r="G1541" s="36">
        <v>465000</v>
      </c>
      <c r="H1541" s="36">
        <v>465000</v>
      </c>
      <c r="I1541" s="34" t="s">
        <v>9762</v>
      </c>
      <c r="J1541" s="34" t="s">
        <v>9763</v>
      </c>
      <c r="K1541" s="36">
        <v>465000</v>
      </c>
      <c r="L1541" s="34" t="s">
        <v>9764</v>
      </c>
      <c r="M1541" s="6">
        <f t="shared" si="24"/>
        <v>1</v>
      </c>
    </row>
    <row r="1542" spans="1:18" hidden="1">
      <c r="A1542" s="34" t="s">
        <v>27165</v>
      </c>
      <c r="B1542" s="34" t="s">
        <v>28838</v>
      </c>
      <c r="C1542" s="34" t="s">
        <v>1106</v>
      </c>
      <c r="D1542" s="35">
        <v>44075</v>
      </c>
      <c r="E1542" s="34" t="s">
        <v>28402</v>
      </c>
      <c r="F1542" s="34" t="s">
        <v>28839</v>
      </c>
      <c r="G1542" s="36">
        <v>32550</v>
      </c>
      <c r="H1542" s="36">
        <v>32550</v>
      </c>
      <c r="I1542" s="34" t="s">
        <v>9762</v>
      </c>
      <c r="J1542" s="34" t="s">
        <v>9763</v>
      </c>
      <c r="K1542" s="36">
        <v>32550</v>
      </c>
      <c r="L1542" s="34" t="s">
        <v>9764</v>
      </c>
      <c r="M1542" s="6" t="e">
        <f t="shared" si="24"/>
        <v>#VALUE!</v>
      </c>
    </row>
    <row r="1543" spans="1:18" hidden="1">
      <c r="A1543" s="34" t="s">
        <v>27165</v>
      </c>
      <c r="B1543" s="34" t="s">
        <v>28838</v>
      </c>
      <c r="C1543" s="34" t="s">
        <v>1106</v>
      </c>
      <c r="D1543" s="35">
        <v>44075</v>
      </c>
      <c r="E1543" s="34" t="s">
        <v>28402</v>
      </c>
      <c r="F1543" s="34" t="s">
        <v>9875</v>
      </c>
      <c r="G1543" s="36">
        <v>-497550</v>
      </c>
      <c r="H1543" s="36">
        <v>-497550</v>
      </c>
      <c r="I1543" s="34" t="s">
        <v>9762</v>
      </c>
      <c r="J1543" s="34" t="s">
        <v>9763</v>
      </c>
      <c r="K1543" s="36">
        <v>-497550</v>
      </c>
      <c r="L1543" s="34" t="s">
        <v>9764</v>
      </c>
      <c r="M1543" s="6" t="e">
        <f t="shared" si="24"/>
        <v>#VALUE!</v>
      </c>
    </row>
    <row r="1544" spans="1:18" hidden="1">
      <c r="A1544" s="34" t="s">
        <v>27165</v>
      </c>
      <c r="B1544" s="34" t="s">
        <v>28840</v>
      </c>
      <c r="C1544" s="34" t="s">
        <v>5191</v>
      </c>
      <c r="D1544" s="35">
        <v>44075</v>
      </c>
      <c r="E1544" s="34" t="s">
        <v>5192</v>
      </c>
      <c r="F1544" s="34" t="s">
        <v>28841</v>
      </c>
      <c r="G1544" s="36">
        <v>460000</v>
      </c>
      <c r="H1544" s="36">
        <v>460000</v>
      </c>
      <c r="I1544" s="34" t="s">
        <v>9762</v>
      </c>
      <c r="J1544" s="34" t="s">
        <v>9763</v>
      </c>
      <c r="K1544" s="36">
        <v>460000</v>
      </c>
      <c r="L1544" s="34" t="s">
        <v>9764</v>
      </c>
      <c r="M1544" s="6">
        <f t="shared" si="24"/>
        <v>1</v>
      </c>
    </row>
    <row r="1545" spans="1:18" hidden="1">
      <c r="A1545" s="34" t="s">
        <v>27165</v>
      </c>
      <c r="B1545" s="34" t="s">
        <v>28840</v>
      </c>
      <c r="C1545" s="34" t="s">
        <v>5191</v>
      </c>
      <c r="D1545" s="35">
        <v>44075</v>
      </c>
      <c r="E1545" s="34" t="s">
        <v>28842</v>
      </c>
      <c r="F1545" s="34" t="s">
        <v>28841</v>
      </c>
      <c r="G1545" s="36">
        <v>32200</v>
      </c>
      <c r="H1545" s="36">
        <v>32200</v>
      </c>
      <c r="I1545" s="34" t="s">
        <v>9762</v>
      </c>
      <c r="J1545" s="34" t="s">
        <v>9763</v>
      </c>
      <c r="K1545" s="36">
        <v>32200</v>
      </c>
      <c r="L1545" s="34" t="s">
        <v>9764</v>
      </c>
      <c r="M1545" s="6" t="e">
        <f t="shared" si="24"/>
        <v>#VALUE!</v>
      </c>
    </row>
    <row r="1546" spans="1:18" hidden="1">
      <c r="A1546" s="34" t="s">
        <v>27165</v>
      </c>
      <c r="B1546" s="34" t="s">
        <v>28840</v>
      </c>
      <c r="C1546" s="34" t="s">
        <v>5191</v>
      </c>
      <c r="D1546" s="35">
        <v>44075</v>
      </c>
      <c r="E1546" s="34" t="s">
        <v>28842</v>
      </c>
      <c r="F1546" s="34" t="s">
        <v>9875</v>
      </c>
      <c r="G1546" s="36">
        <v>-492200</v>
      </c>
      <c r="H1546" s="36">
        <v>-492200</v>
      </c>
      <c r="I1546" s="34" t="s">
        <v>9762</v>
      </c>
      <c r="J1546" s="34" t="s">
        <v>9763</v>
      </c>
      <c r="K1546" s="36">
        <v>-492200</v>
      </c>
      <c r="L1546" s="34" t="s">
        <v>9764</v>
      </c>
      <c r="M1546" s="6" t="e">
        <f t="shared" si="24"/>
        <v>#VALUE!</v>
      </c>
    </row>
    <row r="1547" spans="1:18" hidden="1">
      <c r="A1547" s="34" t="s">
        <v>27165</v>
      </c>
      <c r="B1547" s="34" t="s">
        <v>28843</v>
      </c>
      <c r="C1547" s="34" t="s">
        <v>9601</v>
      </c>
      <c r="D1547" s="35">
        <v>44075</v>
      </c>
      <c r="E1547" s="34" t="s">
        <v>9602</v>
      </c>
      <c r="F1547" s="34" t="s">
        <v>27379</v>
      </c>
      <c r="G1547" s="36">
        <v>21384</v>
      </c>
      <c r="H1547" s="36">
        <v>21384</v>
      </c>
      <c r="I1547" s="34" t="s">
        <v>9762</v>
      </c>
      <c r="J1547" s="34" t="s">
        <v>9763</v>
      </c>
      <c r="K1547" s="36">
        <v>21384</v>
      </c>
      <c r="L1547" s="34" t="s">
        <v>9764</v>
      </c>
      <c r="M1547" s="6">
        <f t="shared" si="24"/>
        <v>1</v>
      </c>
    </row>
    <row r="1548" spans="1:18" hidden="1">
      <c r="A1548" s="34" t="s">
        <v>27165</v>
      </c>
      <c r="B1548" s="34" t="s">
        <v>28843</v>
      </c>
      <c r="C1548" s="34" t="s">
        <v>9601</v>
      </c>
      <c r="D1548" s="35">
        <v>44075</v>
      </c>
      <c r="E1548" s="34" t="s">
        <v>28844</v>
      </c>
      <c r="F1548" s="34" t="s">
        <v>27379</v>
      </c>
      <c r="G1548" s="36">
        <v>1496.88</v>
      </c>
      <c r="H1548" s="36">
        <v>1496.88</v>
      </c>
      <c r="I1548" s="34" t="s">
        <v>9762</v>
      </c>
      <c r="J1548" s="34" t="s">
        <v>9763</v>
      </c>
      <c r="K1548" s="36">
        <v>1496.88</v>
      </c>
      <c r="L1548" s="34" t="s">
        <v>9764</v>
      </c>
      <c r="M1548" s="6">
        <f t="shared" si="24"/>
        <v>18</v>
      </c>
    </row>
    <row r="1549" spans="1:18">
      <c r="A1549" s="34" t="s">
        <v>27165</v>
      </c>
      <c r="B1549" s="34" t="s">
        <v>28843</v>
      </c>
      <c r="C1549" s="34" t="s">
        <v>9601</v>
      </c>
      <c r="D1549" s="35">
        <v>44075</v>
      </c>
      <c r="E1549" s="34" t="s">
        <v>28844</v>
      </c>
      <c r="F1549" s="34" t="s">
        <v>9875</v>
      </c>
      <c r="G1549" s="36">
        <v>-22880.880000000001</v>
      </c>
      <c r="H1549" s="36">
        <v>-22880.880000000001</v>
      </c>
      <c r="I1549" s="34" t="s">
        <v>9762</v>
      </c>
      <c r="J1549" s="34" t="s">
        <v>9763</v>
      </c>
      <c r="K1549" s="36">
        <v>-22880.880000000001</v>
      </c>
      <c r="L1549" s="34" t="s">
        <v>9764</v>
      </c>
      <c r="M1549" s="6">
        <f t="shared" si="24"/>
        <v>18</v>
      </c>
      <c r="N1549" s="6" t="str">
        <f>MID(E1549,M1549,10)</f>
        <v>PO63000026</v>
      </c>
      <c r="O1549" s="6">
        <f>FIND("-",E1549)</f>
        <v>28</v>
      </c>
      <c r="P1549" s="6" t="str">
        <f>MID(E1549,O1549+1,2)</f>
        <v>10</v>
      </c>
      <c r="Q1549" s="34" t="str">
        <f>C1549</f>
        <v>63CIO1149</v>
      </c>
      <c r="R1549" s="36">
        <f>-G1549</f>
        <v>22880.880000000001</v>
      </c>
    </row>
    <row r="1550" spans="1:18" hidden="1">
      <c r="A1550" s="34" t="s">
        <v>27165</v>
      </c>
      <c r="B1550" s="34" t="s">
        <v>28845</v>
      </c>
      <c r="C1550" s="34" t="s">
        <v>7216</v>
      </c>
      <c r="D1550" s="35">
        <v>44075</v>
      </c>
      <c r="E1550" s="34" t="s">
        <v>7217</v>
      </c>
      <c r="F1550" s="34" t="s">
        <v>28140</v>
      </c>
      <c r="G1550" s="36">
        <v>420000</v>
      </c>
      <c r="H1550" s="36">
        <v>420000</v>
      </c>
      <c r="I1550" s="34" t="s">
        <v>9762</v>
      </c>
      <c r="J1550" s="34" t="s">
        <v>9763</v>
      </c>
      <c r="K1550" s="36">
        <v>420000</v>
      </c>
      <c r="L1550" s="34" t="s">
        <v>9764</v>
      </c>
      <c r="M1550" s="6">
        <f t="shared" si="24"/>
        <v>1</v>
      </c>
    </row>
    <row r="1551" spans="1:18" hidden="1">
      <c r="A1551" s="34" t="s">
        <v>27165</v>
      </c>
      <c r="B1551" s="34" t="s">
        <v>28845</v>
      </c>
      <c r="C1551" s="34" t="s">
        <v>7216</v>
      </c>
      <c r="D1551" s="35">
        <v>44075</v>
      </c>
      <c r="E1551" s="34" t="s">
        <v>28846</v>
      </c>
      <c r="F1551" s="34" t="s">
        <v>9875</v>
      </c>
      <c r="G1551" s="36">
        <v>-420000</v>
      </c>
      <c r="H1551" s="36">
        <v>-420000</v>
      </c>
      <c r="I1551" s="34" t="s">
        <v>9762</v>
      </c>
      <c r="J1551" s="34" t="s">
        <v>9763</v>
      </c>
      <c r="K1551" s="36">
        <v>-420000</v>
      </c>
      <c r="L1551" s="34" t="s">
        <v>9764</v>
      </c>
      <c r="M1551" s="6" t="e">
        <f t="shared" si="24"/>
        <v>#VALUE!</v>
      </c>
    </row>
    <row r="1552" spans="1:18" hidden="1">
      <c r="A1552" s="34" t="s">
        <v>27165</v>
      </c>
      <c r="B1552" s="34" t="s">
        <v>28847</v>
      </c>
      <c r="C1552" s="34" t="s">
        <v>7141</v>
      </c>
      <c r="D1552" s="35">
        <v>44075</v>
      </c>
      <c r="E1552" s="34" t="s">
        <v>7142</v>
      </c>
      <c r="F1552" s="34" t="s">
        <v>27899</v>
      </c>
      <c r="G1552" s="36">
        <v>279750</v>
      </c>
      <c r="H1552" s="36">
        <v>279750</v>
      </c>
      <c r="I1552" s="34" t="s">
        <v>9762</v>
      </c>
      <c r="J1552" s="34" t="s">
        <v>9763</v>
      </c>
      <c r="K1552" s="36">
        <v>279750</v>
      </c>
      <c r="L1552" s="34" t="s">
        <v>9764</v>
      </c>
      <c r="M1552" s="6">
        <f t="shared" si="24"/>
        <v>1</v>
      </c>
    </row>
    <row r="1553" spans="1:18" hidden="1">
      <c r="A1553" s="34" t="s">
        <v>27165</v>
      </c>
      <c r="B1553" s="34" t="s">
        <v>28847</v>
      </c>
      <c r="C1553" s="34" t="s">
        <v>7141</v>
      </c>
      <c r="D1553" s="35">
        <v>44075</v>
      </c>
      <c r="E1553" s="34" t="s">
        <v>28848</v>
      </c>
      <c r="F1553" s="34" t="s">
        <v>27899</v>
      </c>
      <c r="G1553" s="36">
        <v>19582.5</v>
      </c>
      <c r="H1553" s="36">
        <v>19582.5</v>
      </c>
      <c r="I1553" s="34" t="s">
        <v>9762</v>
      </c>
      <c r="J1553" s="34" t="s">
        <v>9763</v>
      </c>
      <c r="K1553" s="36">
        <v>19582.5</v>
      </c>
      <c r="L1553" s="34" t="s">
        <v>9764</v>
      </c>
      <c r="M1553" s="6" t="e">
        <f t="shared" si="24"/>
        <v>#VALUE!</v>
      </c>
    </row>
    <row r="1554" spans="1:18" hidden="1">
      <c r="A1554" s="34" t="s">
        <v>27165</v>
      </c>
      <c r="B1554" s="34" t="s">
        <v>28847</v>
      </c>
      <c r="C1554" s="34" t="s">
        <v>7141</v>
      </c>
      <c r="D1554" s="35">
        <v>44075</v>
      </c>
      <c r="E1554" s="34" t="s">
        <v>28848</v>
      </c>
      <c r="F1554" s="34" t="s">
        <v>9875</v>
      </c>
      <c r="G1554" s="36">
        <v>-299332.5</v>
      </c>
      <c r="H1554" s="36">
        <v>-299332.5</v>
      </c>
      <c r="I1554" s="34" t="s">
        <v>9762</v>
      </c>
      <c r="J1554" s="34" t="s">
        <v>9763</v>
      </c>
      <c r="K1554" s="36">
        <v>-299332.5</v>
      </c>
      <c r="L1554" s="34" t="s">
        <v>9764</v>
      </c>
      <c r="M1554" s="6" t="e">
        <f t="shared" si="24"/>
        <v>#VALUE!</v>
      </c>
    </row>
    <row r="1555" spans="1:18" hidden="1">
      <c r="A1555" s="34" t="s">
        <v>27165</v>
      </c>
      <c r="B1555" s="34" t="s">
        <v>28849</v>
      </c>
      <c r="C1555" s="34" t="s">
        <v>904</v>
      </c>
      <c r="D1555" s="35">
        <v>44075</v>
      </c>
      <c r="E1555" s="34" t="s">
        <v>906</v>
      </c>
      <c r="F1555" s="34" t="s">
        <v>27747</v>
      </c>
      <c r="G1555" s="36">
        <v>280320</v>
      </c>
      <c r="H1555" s="36">
        <v>280320</v>
      </c>
      <c r="I1555" s="34" t="s">
        <v>9762</v>
      </c>
      <c r="J1555" s="34" t="s">
        <v>9763</v>
      </c>
      <c r="K1555" s="36">
        <v>280320</v>
      </c>
      <c r="L1555" s="34" t="s">
        <v>9764</v>
      </c>
      <c r="M1555" s="6">
        <f t="shared" si="24"/>
        <v>1</v>
      </c>
    </row>
    <row r="1556" spans="1:18" hidden="1">
      <c r="A1556" s="34" t="s">
        <v>27165</v>
      </c>
      <c r="B1556" s="34" t="s">
        <v>28849</v>
      </c>
      <c r="C1556" s="34" t="s">
        <v>904</v>
      </c>
      <c r="D1556" s="35">
        <v>44075</v>
      </c>
      <c r="E1556" s="34" t="s">
        <v>28850</v>
      </c>
      <c r="F1556" s="34" t="s">
        <v>27747</v>
      </c>
      <c r="G1556" s="36">
        <v>19622.400000000001</v>
      </c>
      <c r="H1556" s="36">
        <v>19622.400000000001</v>
      </c>
      <c r="I1556" s="34" t="s">
        <v>9762</v>
      </c>
      <c r="J1556" s="34" t="s">
        <v>9763</v>
      </c>
      <c r="K1556" s="36">
        <v>19622.400000000001</v>
      </c>
      <c r="L1556" s="34" t="s">
        <v>9764</v>
      </c>
      <c r="M1556" s="6" t="e">
        <f t="shared" si="24"/>
        <v>#VALUE!</v>
      </c>
    </row>
    <row r="1557" spans="1:18" hidden="1">
      <c r="A1557" s="34" t="s">
        <v>27165</v>
      </c>
      <c r="B1557" s="34" t="s">
        <v>28849</v>
      </c>
      <c r="C1557" s="34" t="s">
        <v>904</v>
      </c>
      <c r="D1557" s="35">
        <v>44075</v>
      </c>
      <c r="E1557" s="34" t="s">
        <v>28850</v>
      </c>
      <c r="F1557" s="34" t="s">
        <v>9875</v>
      </c>
      <c r="G1557" s="36">
        <v>-299942.40000000002</v>
      </c>
      <c r="H1557" s="36">
        <v>-299942.40000000002</v>
      </c>
      <c r="I1557" s="34" t="s">
        <v>9762</v>
      </c>
      <c r="J1557" s="34" t="s">
        <v>9763</v>
      </c>
      <c r="K1557" s="36">
        <v>-299942.40000000002</v>
      </c>
      <c r="L1557" s="34" t="s">
        <v>9764</v>
      </c>
      <c r="M1557" s="6" t="e">
        <f t="shared" si="24"/>
        <v>#VALUE!</v>
      </c>
    </row>
    <row r="1558" spans="1:18" hidden="1">
      <c r="A1558" s="34" t="s">
        <v>27165</v>
      </c>
      <c r="B1558" s="34" t="s">
        <v>28851</v>
      </c>
      <c r="C1558" s="34" t="s">
        <v>5724</v>
      </c>
      <c r="D1558" s="35">
        <v>44075</v>
      </c>
      <c r="E1558" s="34" t="s">
        <v>28852</v>
      </c>
      <c r="F1558" s="34" t="s">
        <v>28795</v>
      </c>
      <c r="G1558" s="36">
        <v>45000</v>
      </c>
      <c r="H1558" s="36">
        <v>45000</v>
      </c>
      <c r="I1558" s="34" t="s">
        <v>9762</v>
      </c>
      <c r="J1558" s="34" t="s">
        <v>9763</v>
      </c>
      <c r="K1558" s="36">
        <v>45000</v>
      </c>
      <c r="L1558" s="34" t="s">
        <v>9764</v>
      </c>
      <c r="M1558" s="6">
        <f t="shared" si="24"/>
        <v>1</v>
      </c>
    </row>
    <row r="1559" spans="1:18">
      <c r="A1559" s="34" t="s">
        <v>27165</v>
      </c>
      <c r="B1559" s="34" t="s">
        <v>28851</v>
      </c>
      <c r="C1559" s="34" t="s">
        <v>5724</v>
      </c>
      <c r="D1559" s="35">
        <v>44075</v>
      </c>
      <c r="E1559" s="34" t="s">
        <v>28853</v>
      </c>
      <c r="F1559" s="34" t="s">
        <v>9875</v>
      </c>
      <c r="G1559" s="36">
        <v>-45000</v>
      </c>
      <c r="H1559" s="36">
        <v>-45000</v>
      </c>
      <c r="I1559" s="34" t="s">
        <v>9762</v>
      </c>
      <c r="J1559" s="34" t="s">
        <v>9763</v>
      </c>
      <c r="K1559" s="36">
        <v>-45000</v>
      </c>
      <c r="L1559" s="34" t="s">
        <v>9764</v>
      </c>
      <c r="M1559" s="6">
        <f t="shared" si="24"/>
        <v>18</v>
      </c>
      <c r="N1559" s="6" t="str">
        <f>MID(E1559,M1559,10)</f>
        <v>PO63000722</v>
      </c>
      <c r="O1559" s="6" t="e">
        <f>FIND("-",E1559)</f>
        <v>#VALUE!</v>
      </c>
      <c r="P1559" s="6" t="e">
        <f>MID(E1559,O1559+1,2)</f>
        <v>#VALUE!</v>
      </c>
      <c r="Q1559" s="34" t="str">
        <f>C1559</f>
        <v>63CIO1153</v>
      </c>
      <c r="R1559" s="36">
        <f>-G1559</f>
        <v>45000</v>
      </c>
    </row>
    <row r="1560" spans="1:18" hidden="1">
      <c r="A1560" s="34" t="s">
        <v>27165</v>
      </c>
      <c r="B1560" s="34" t="s">
        <v>28854</v>
      </c>
      <c r="C1560" s="34" t="s">
        <v>5002</v>
      </c>
      <c r="D1560" s="35">
        <v>44084</v>
      </c>
      <c r="E1560" s="34" t="s">
        <v>5003</v>
      </c>
      <c r="F1560" s="34" t="s">
        <v>28855</v>
      </c>
      <c r="G1560" s="36">
        <v>85000</v>
      </c>
      <c r="H1560" s="36">
        <v>85000</v>
      </c>
      <c r="I1560" s="34" t="s">
        <v>9762</v>
      </c>
      <c r="J1560" s="34" t="s">
        <v>9763</v>
      </c>
      <c r="K1560" s="36">
        <v>85000</v>
      </c>
      <c r="L1560" s="34" t="s">
        <v>9764</v>
      </c>
      <c r="M1560" s="6">
        <f t="shared" si="24"/>
        <v>1</v>
      </c>
    </row>
    <row r="1561" spans="1:18">
      <c r="A1561" s="34" t="s">
        <v>27165</v>
      </c>
      <c r="B1561" s="34" t="s">
        <v>28854</v>
      </c>
      <c r="C1561" s="34" t="s">
        <v>5002</v>
      </c>
      <c r="D1561" s="35">
        <v>44084</v>
      </c>
      <c r="E1561" s="34" t="s">
        <v>28856</v>
      </c>
      <c r="F1561" s="34" t="s">
        <v>9875</v>
      </c>
      <c r="G1561" s="36">
        <v>-85000</v>
      </c>
      <c r="H1561" s="36">
        <v>-85000</v>
      </c>
      <c r="I1561" s="34" t="s">
        <v>9762</v>
      </c>
      <c r="J1561" s="34" t="s">
        <v>9763</v>
      </c>
      <c r="K1561" s="36">
        <v>-85000</v>
      </c>
      <c r="L1561" s="34" t="s">
        <v>9764</v>
      </c>
      <c r="M1561" s="6">
        <f t="shared" si="24"/>
        <v>18</v>
      </c>
      <c r="N1561" s="6" t="str">
        <f>MID(E1561,M1561,10)</f>
        <v>PO63000869</v>
      </c>
      <c r="O1561" s="6" t="e">
        <f>FIND("-",E1561)</f>
        <v>#VALUE!</v>
      </c>
      <c r="P1561" s="6" t="e">
        <f>MID(E1561,O1561+1,2)</f>
        <v>#VALUE!</v>
      </c>
      <c r="Q1561" s="34" t="str">
        <f>C1561</f>
        <v>63CIO1154</v>
      </c>
      <c r="R1561" s="36">
        <f>-G1561</f>
        <v>85000</v>
      </c>
    </row>
    <row r="1562" spans="1:18" hidden="1">
      <c r="A1562" s="34" t="s">
        <v>27165</v>
      </c>
      <c r="B1562" s="34" t="s">
        <v>28857</v>
      </c>
      <c r="C1562" s="34" t="s">
        <v>4864</v>
      </c>
      <c r="D1562" s="35">
        <v>44084</v>
      </c>
      <c r="E1562" s="34" t="s">
        <v>4865</v>
      </c>
      <c r="F1562" s="34" t="s">
        <v>28377</v>
      </c>
      <c r="G1562" s="36">
        <v>45000</v>
      </c>
      <c r="H1562" s="36">
        <v>45000</v>
      </c>
      <c r="I1562" s="34" t="s">
        <v>9762</v>
      </c>
      <c r="J1562" s="34" t="s">
        <v>9763</v>
      </c>
      <c r="K1562" s="36">
        <v>45000</v>
      </c>
      <c r="L1562" s="34" t="s">
        <v>9764</v>
      </c>
      <c r="M1562" s="6">
        <f t="shared" si="24"/>
        <v>1</v>
      </c>
    </row>
    <row r="1563" spans="1:18">
      <c r="A1563" s="34" t="s">
        <v>27165</v>
      </c>
      <c r="B1563" s="34" t="s">
        <v>28857</v>
      </c>
      <c r="C1563" s="34" t="s">
        <v>4864</v>
      </c>
      <c r="D1563" s="35">
        <v>44084</v>
      </c>
      <c r="E1563" s="34" t="s">
        <v>28858</v>
      </c>
      <c r="F1563" s="34" t="s">
        <v>9875</v>
      </c>
      <c r="G1563" s="36">
        <v>-45000</v>
      </c>
      <c r="H1563" s="36">
        <v>-45000</v>
      </c>
      <c r="I1563" s="34" t="s">
        <v>9762</v>
      </c>
      <c r="J1563" s="34" t="s">
        <v>9763</v>
      </c>
      <c r="K1563" s="36">
        <v>-45000</v>
      </c>
      <c r="L1563" s="34" t="s">
        <v>9764</v>
      </c>
      <c r="M1563" s="6">
        <f t="shared" si="24"/>
        <v>18</v>
      </c>
      <c r="N1563" s="6" t="str">
        <f>MID(E1563,M1563,10)</f>
        <v>PO63000896</v>
      </c>
      <c r="O1563" s="6" t="e">
        <f>FIND("-",E1563)</f>
        <v>#VALUE!</v>
      </c>
      <c r="P1563" s="6" t="e">
        <f>MID(E1563,O1563+1,2)</f>
        <v>#VALUE!</v>
      </c>
      <c r="Q1563" s="34" t="str">
        <f>C1563</f>
        <v>63CIO1155</v>
      </c>
      <c r="R1563" s="36">
        <f>-G1563</f>
        <v>45000</v>
      </c>
    </row>
    <row r="1564" spans="1:18" hidden="1">
      <c r="A1564" s="34" t="s">
        <v>27165</v>
      </c>
      <c r="B1564" s="34" t="s">
        <v>28859</v>
      </c>
      <c r="C1564" s="34" t="s">
        <v>1110</v>
      </c>
      <c r="D1564" s="35">
        <v>44082</v>
      </c>
      <c r="E1564" s="34" t="s">
        <v>1112</v>
      </c>
      <c r="F1564" s="34" t="s">
        <v>27316</v>
      </c>
      <c r="G1564" s="36">
        <v>30000</v>
      </c>
      <c r="H1564" s="36">
        <v>30000</v>
      </c>
      <c r="I1564" s="34" t="s">
        <v>9762</v>
      </c>
      <c r="J1564" s="34" t="s">
        <v>9763</v>
      </c>
      <c r="K1564" s="36">
        <v>30000</v>
      </c>
      <c r="L1564" s="34" t="s">
        <v>9764</v>
      </c>
      <c r="M1564" s="6">
        <f t="shared" si="24"/>
        <v>1</v>
      </c>
    </row>
    <row r="1565" spans="1:18">
      <c r="A1565" s="34" t="s">
        <v>27165</v>
      </c>
      <c r="B1565" s="34" t="s">
        <v>28859</v>
      </c>
      <c r="C1565" s="34" t="s">
        <v>1110</v>
      </c>
      <c r="D1565" s="35">
        <v>44082</v>
      </c>
      <c r="E1565" s="34" t="s">
        <v>28860</v>
      </c>
      <c r="F1565" s="34" t="s">
        <v>9875</v>
      </c>
      <c r="G1565" s="36">
        <v>-30000</v>
      </c>
      <c r="H1565" s="36">
        <v>-30000</v>
      </c>
      <c r="I1565" s="34" t="s">
        <v>9762</v>
      </c>
      <c r="J1565" s="34" t="s">
        <v>9763</v>
      </c>
      <c r="K1565" s="36">
        <v>-30000</v>
      </c>
      <c r="L1565" s="34" t="s">
        <v>9764</v>
      </c>
      <c r="M1565" s="6">
        <f t="shared" si="24"/>
        <v>18</v>
      </c>
      <c r="N1565" s="6" t="str">
        <f>MID(E1565,M1565,10)</f>
        <v>PO63000760</v>
      </c>
      <c r="O1565" s="6">
        <f>FIND("-",E1565)</f>
        <v>28</v>
      </c>
      <c r="P1565" s="6" t="str">
        <f>MID(E1565,O1565+1,2)</f>
        <v>1</v>
      </c>
      <c r="Q1565" s="34" t="str">
        <f>C1565</f>
        <v>63CIO1156</v>
      </c>
      <c r="R1565" s="36">
        <f>-G1565</f>
        <v>30000</v>
      </c>
    </row>
    <row r="1566" spans="1:18" hidden="1">
      <c r="A1566" s="34" t="s">
        <v>27165</v>
      </c>
      <c r="B1566" s="34" t="s">
        <v>28861</v>
      </c>
      <c r="C1566" s="34" t="s">
        <v>5186</v>
      </c>
      <c r="D1566" s="35">
        <v>44083</v>
      </c>
      <c r="E1566" s="34" t="s">
        <v>5187</v>
      </c>
      <c r="F1566" s="34" t="s">
        <v>28862</v>
      </c>
      <c r="G1566" s="36">
        <v>467000</v>
      </c>
      <c r="H1566" s="36">
        <v>467000</v>
      </c>
      <c r="I1566" s="34" t="s">
        <v>9762</v>
      </c>
      <c r="J1566" s="34" t="s">
        <v>9763</v>
      </c>
      <c r="K1566" s="36">
        <v>467000</v>
      </c>
      <c r="L1566" s="34" t="s">
        <v>9764</v>
      </c>
      <c r="M1566" s="6">
        <f t="shared" si="24"/>
        <v>1</v>
      </c>
    </row>
    <row r="1567" spans="1:18" hidden="1">
      <c r="A1567" s="34" t="s">
        <v>27165</v>
      </c>
      <c r="B1567" s="34" t="s">
        <v>28861</v>
      </c>
      <c r="C1567" s="34" t="s">
        <v>5186</v>
      </c>
      <c r="D1567" s="35">
        <v>44083</v>
      </c>
      <c r="E1567" s="34" t="s">
        <v>28863</v>
      </c>
      <c r="F1567" s="34" t="s">
        <v>28862</v>
      </c>
      <c r="G1567" s="36">
        <v>32690</v>
      </c>
      <c r="H1567" s="36">
        <v>32690</v>
      </c>
      <c r="I1567" s="34" t="s">
        <v>9762</v>
      </c>
      <c r="J1567" s="34" t="s">
        <v>9763</v>
      </c>
      <c r="K1567" s="36">
        <v>32690</v>
      </c>
      <c r="L1567" s="34" t="s">
        <v>9764</v>
      </c>
      <c r="M1567" s="6" t="e">
        <f t="shared" si="24"/>
        <v>#VALUE!</v>
      </c>
    </row>
    <row r="1568" spans="1:18" hidden="1">
      <c r="A1568" s="34" t="s">
        <v>27165</v>
      </c>
      <c r="B1568" s="34" t="s">
        <v>28861</v>
      </c>
      <c r="C1568" s="34" t="s">
        <v>5186</v>
      </c>
      <c r="D1568" s="35">
        <v>44083</v>
      </c>
      <c r="E1568" s="34" t="s">
        <v>28863</v>
      </c>
      <c r="F1568" s="34" t="s">
        <v>9875</v>
      </c>
      <c r="G1568" s="36">
        <v>-499690</v>
      </c>
      <c r="H1568" s="36">
        <v>-499690</v>
      </c>
      <c r="I1568" s="34" t="s">
        <v>9762</v>
      </c>
      <c r="J1568" s="34" t="s">
        <v>9763</v>
      </c>
      <c r="K1568" s="36">
        <v>-499690</v>
      </c>
      <c r="L1568" s="34" t="s">
        <v>9764</v>
      </c>
      <c r="M1568" s="6" t="e">
        <f t="shared" si="24"/>
        <v>#VALUE!</v>
      </c>
    </row>
    <row r="1569" spans="1:18" hidden="1">
      <c r="A1569" s="34" t="s">
        <v>27165</v>
      </c>
      <c r="B1569" s="34" t="s">
        <v>28864</v>
      </c>
      <c r="C1569" s="34" t="s">
        <v>1118</v>
      </c>
      <c r="D1569" s="35">
        <v>44083</v>
      </c>
      <c r="E1569" s="34" t="s">
        <v>1120</v>
      </c>
      <c r="F1569" s="34" t="s">
        <v>28763</v>
      </c>
      <c r="G1569" s="36">
        <v>200000</v>
      </c>
      <c r="H1569" s="36">
        <v>200000</v>
      </c>
      <c r="I1569" s="34" t="s">
        <v>9762</v>
      </c>
      <c r="J1569" s="34" t="s">
        <v>9763</v>
      </c>
      <c r="K1569" s="36">
        <v>200000</v>
      </c>
      <c r="L1569" s="34" t="s">
        <v>9764</v>
      </c>
      <c r="M1569" s="6">
        <f t="shared" si="24"/>
        <v>1</v>
      </c>
    </row>
    <row r="1570" spans="1:18">
      <c r="A1570" s="34" t="s">
        <v>27165</v>
      </c>
      <c r="B1570" s="34" t="s">
        <v>28864</v>
      </c>
      <c r="C1570" s="34" t="s">
        <v>1118</v>
      </c>
      <c r="D1570" s="35">
        <v>44083</v>
      </c>
      <c r="E1570" s="34" t="s">
        <v>28865</v>
      </c>
      <c r="F1570" s="34" t="s">
        <v>9875</v>
      </c>
      <c r="G1570" s="36">
        <v>-200000</v>
      </c>
      <c r="H1570" s="36">
        <v>-200000</v>
      </c>
      <c r="I1570" s="34" t="s">
        <v>9762</v>
      </c>
      <c r="J1570" s="34" t="s">
        <v>9763</v>
      </c>
      <c r="K1570" s="36">
        <v>-200000</v>
      </c>
      <c r="L1570" s="34" t="s">
        <v>9764</v>
      </c>
      <c r="M1570" s="6">
        <f t="shared" si="24"/>
        <v>18</v>
      </c>
      <c r="N1570" s="6" t="str">
        <f>MID(E1570,M1570,10)</f>
        <v>PO63000753</v>
      </c>
      <c r="O1570" s="6">
        <f>FIND("-",E1570)</f>
        <v>28</v>
      </c>
      <c r="P1570" s="6" t="str">
        <f>MID(E1570,O1570+1,2)</f>
        <v>2</v>
      </c>
      <c r="Q1570" s="34" t="str">
        <f>C1570</f>
        <v>63CIO1158</v>
      </c>
      <c r="R1570" s="36">
        <f>-G1570</f>
        <v>200000</v>
      </c>
    </row>
    <row r="1571" spans="1:18" hidden="1">
      <c r="A1571" s="34" t="s">
        <v>27165</v>
      </c>
      <c r="B1571" s="34" t="s">
        <v>28866</v>
      </c>
      <c r="C1571" s="34" t="s">
        <v>6786</v>
      </c>
      <c r="D1571" s="35">
        <v>44075</v>
      </c>
      <c r="E1571" s="34" t="s">
        <v>6787</v>
      </c>
      <c r="F1571" s="34" t="s">
        <v>28107</v>
      </c>
      <c r="G1571" s="36">
        <v>26000</v>
      </c>
      <c r="H1571" s="36">
        <v>26000</v>
      </c>
      <c r="I1571" s="34" t="s">
        <v>9762</v>
      </c>
      <c r="J1571" s="34" t="s">
        <v>9763</v>
      </c>
      <c r="K1571" s="36">
        <v>26000</v>
      </c>
      <c r="L1571" s="34" t="s">
        <v>9764</v>
      </c>
      <c r="M1571" s="6">
        <f t="shared" si="24"/>
        <v>1</v>
      </c>
    </row>
    <row r="1572" spans="1:18">
      <c r="A1572" s="34" t="s">
        <v>27165</v>
      </c>
      <c r="B1572" s="34" t="s">
        <v>28866</v>
      </c>
      <c r="C1572" s="34" t="s">
        <v>6786</v>
      </c>
      <c r="D1572" s="35">
        <v>44075</v>
      </c>
      <c r="E1572" s="34" t="s">
        <v>28867</v>
      </c>
      <c r="F1572" s="34" t="s">
        <v>9875</v>
      </c>
      <c r="G1572" s="36">
        <v>-26000</v>
      </c>
      <c r="H1572" s="36">
        <v>-26000</v>
      </c>
      <c r="I1572" s="34" t="s">
        <v>9762</v>
      </c>
      <c r="J1572" s="34" t="s">
        <v>9763</v>
      </c>
      <c r="K1572" s="36">
        <v>-26000</v>
      </c>
      <c r="L1572" s="34" t="s">
        <v>9764</v>
      </c>
      <c r="M1572" s="6">
        <f t="shared" si="24"/>
        <v>18</v>
      </c>
      <c r="N1572" s="6" t="str">
        <f>MID(E1572,M1572,10)</f>
        <v>PO63000521</v>
      </c>
      <c r="O1572" s="6">
        <f>FIND("-",E1572)</f>
        <v>28</v>
      </c>
      <c r="P1572" s="6" t="str">
        <f>MID(E1572,O1572+1,2)</f>
        <v>3</v>
      </c>
      <c r="Q1572" s="34" t="str">
        <f>C1572</f>
        <v>63CIO1159</v>
      </c>
      <c r="R1572" s="36">
        <f>-G1572</f>
        <v>26000</v>
      </c>
    </row>
    <row r="1573" spans="1:18" hidden="1">
      <c r="A1573" s="34" t="s">
        <v>27165</v>
      </c>
      <c r="B1573" s="34" t="s">
        <v>28868</v>
      </c>
      <c r="C1573" s="34" t="s">
        <v>4953</v>
      </c>
      <c r="D1573" s="35">
        <v>44084</v>
      </c>
      <c r="E1573" s="34" t="s">
        <v>4958</v>
      </c>
      <c r="F1573" s="34" t="s">
        <v>28719</v>
      </c>
      <c r="G1573" s="36">
        <v>29660</v>
      </c>
      <c r="H1573" s="36">
        <v>29660</v>
      </c>
      <c r="I1573" s="34" t="s">
        <v>9762</v>
      </c>
      <c r="J1573" s="34" t="s">
        <v>9763</v>
      </c>
      <c r="K1573" s="36">
        <v>29660</v>
      </c>
      <c r="L1573" s="34" t="s">
        <v>9764</v>
      </c>
      <c r="M1573" s="6">
        <f t="shared" si="24"/>
        <v>1</v>
      </c>
    </row>
    <row r="1574" spans="1:18" hidden="1">
      <c r="A1574" s="34" t="s">
        <v>27165</v>
      </c>
      <c r="B1574" s="34" t="s">
        <v>28868</v>
      </c>
      <c r="C1574" s="34" t="s">
        <v>4953</v>
      </c>
      <c r="D1574" s="35">
        <v>44084</v>
      </c>
      <c r="E1574" s="34" t="s">
        <v>28869</v>
      </c>
      <c r="F1574" s="34" t="s">
        <v>28719</v>
      </c>
      <c r="G1574" s="36">
        <v>2076.1999999999998</v>
      </c>
      <c r="H1574" s="36">
        <v>2076.1999999999998</v>
      </c>
      <c r="I1574" s="34" t="s">
        <v>9762</v>
      </c>
      <c r="J1574" s="34" t="s">
        <v>9763</v>
      </c>
      <c r="K1574" s="36">
        <v>2076.1999999999998</v>
      </c>
      <c r="L1574" s="34" t="s">
        <v>9764</v>
      </c>
      <c r="M1574" s="6" t="e">
        <f t="shared" si="24"/>
        <v>#VALUE!</v>
      </c>
    </row>
    <row r="1575" spans="1:18" hidden="1">
      <c r="A1575" s="34" t="s">
        <v>27165</v>
      </c>
      <c r="B1575" s="34" t="s">
        <v>28868</v>
      </c>
      <c r="C1575" s="34" t="s">
        <v>4953</v>
      </c>
      <c r="D1575" s="35">
        <v>44084</v>
      </c>
      <c r="E1575" s="34" t="s">
        <v>28869</v>
      </c>
      <c r="F1575" s="34" t="s">
        <v>9875</v>
      </c>
      <c r="G1575" s="36">
        <v>-31736.2</v>
      </c>
      <c r="H1575" s="36">
        <v>-31736.2</v>
      </c>
      <c r="I1575" s="34" t="s">
        <v>9762</v>
      </c>
      <c r="J1575" s="34" t="s">
        <v>9763</v>
      </c>
      <c r="K1575" s="36">
        <v>-31736.2</v>
      </c>
      <c r="L1575" s="34" t="s">
        <v>9764</v>
      </c>
      <c r="M1575" s="6" t="e">
        <f t="shared" si="24"/>
        <v>#VALUE!</v>
      </c>
    </row>
    <row r="1576" spans="1:18" hidden="1">
      <c r="A1576" s="34" t="s">
        <v>27165</v>
      </c>
      <c r="B1576" s="34" t="s">
        <v>28870</v>
      </c>
      <c r="C1576" s="34" t="s">
        <v>5270</v>
      </c>
      <c r="D1576" s="35">
        <v>44075</v>
      </c>
      <c r="E1576" s="34" t="s">
        <v>28871</v>
      </c>
      <c r="F1576" s="34" t="s">
        <v>28872</v>
      </c>
      <c r="G1576" s="36">
        <v>90000</v>
      </c>
      <c r="H1576" s="36">
        <v>90000</v>
      </c>
      <c r="I1576" s="34" t="s">
        <v>9762</v>
      </c>
      <c r="J1576" s="34" t="s">
        <v>9763</v>
      </c>
      <c r="K1576" s="36">
        <v>90000</v>
      </c>
      <c r="L1576" s="34" t="s">
        <v>9764</v>
      </c>
      <c r="M1576" s="6">
        <f t="shared" si="24"/>
        <v>1</v>
      </c>
    </row>
    <row r="1577" spans="1:18" hidden="1">
      <c r="A1577" s="34" t="s">
        <v>27165</v>
      </c>
      <c r="B1577" s="34" t="s">
        <v>28870</v>
      </c>
      <c r="C1577" s="34" t="s">
        <v>5270</v>
      </c>
      <c r="D1577" s="35">
        <v>44075</v>
      </c>
      <c r="E1577" s="34" t="s">
        <v>28873</v>
      </c>
      <c r="F1577" s="34" t="s">
        <v>28872</v>
      </c>
      <c r="G1577" s="36">
        <v>6300</v>
      </c>
      <c r="H1577" s="36">
        <v>6300</v>
      </c>
      <c r="I1577" s="34" t="s">
        <v>9762</v>
      </c>
      <c r="J1577" s="34" t="s">
        <v>9763</v>
      </c>
      <c r="K1577" s="36">
        <v>6300</v>
      </c>
      <c r="L1577" s="34" t="s">
        <v>9764</v>
      </c>
      <c r="M1577" s="6" t="e">
        <f t="shared" si="24"/>
        <v>#VALUE!</v>
      </c>
    </row>
    <row r="1578" spans="1:18" hidden="1">
      <c r="A1578" s="34" t="s">
        <v>27165</v>
      </c>
      <c r="B1578" s="34" t="s">
        <v>28870</v>
      </c>
      <c r="C1578" s="34" t="s">
        <v>5270</v>
      </c>
      <c r="D1578" s="35">
        <v>44075</v>
      </c>
      <c r="E1578" s="34" t="s">
        <v>28873</v>
      </c>
      <c r="F1578" s="34" t="s">
        <v>9875</v>
      </c>
      <c r="G1578" s="36">
        <v>-96300</v>
      </c>
      <c r="H1578" s="36">
        <v>-96300</v>
      </c>
      <c r="I1578" s="34" t="s">
        <v>9762</v>
      </c>
      <c r="J1578" s="34" t="s">
        <v>9763</v>
      </c>
      <c r="K1578" s="36">
        <v>-96300</v>
      </c>
      <c r="L1578" s="34" t="s">
        <v>9764</v>
      </c>
      <c r="M1578" s="6" t="e">
        <f t="shared" si="24"/>
        <v>#VALUE!</v>
      </c>
    </row>
    <row r="1579" spans="1:18" hidden="1">
      <c r="A1579" s="34" t="s">
        <v>27165</v>
      </c>
      <c r="B1579" s="34" t="s">
        <v>28874</v>
      </c>
      <c r="C1579" s="34" t="s">
        <v>5911</v>
      </c>
      <c r="D1579" s="35">
        <v>44075</v>
      </c>
      <c r="E1579" s="34" t="s">
        <v>5912</v>
      </c>
      <c r="F1579" s="34" t="s">
        <v>28875</v>
      </c>
      <c r="G1579" s="36">
        <v>46000</v>
      </c>
      <c r="H1579" s="36">
        <v>46000</v>
      </c>
      <c r="I1579" s="34" t="s">
        <v>9762</v>
      </c>
      <c r="J1579" s="34" t="s">
        <v>9763</v>
      </c>
      <c r="K1579" s="36">
        <v>46000</v>
      </c>
      <c r="L1579" s="34" t="s">
        <v>9764</v>
      </c>
      <c r="M1579" s="6">
        <f t="shared" si="24"/>
        <v>1</v>
      </c>
    </row>
    <row r="1580" spans="1:18" hidden="1">
      <c r="A1580" s="34" t="s">
        <v>27165</v>
      </c>
      <c r="B1580" s="34" t="s">
        <v>28874</v>
      </c>
      <c r="C1580" s="34" t="s">
        <v>5911</v>
      </c>
      <c r="D1580" s="35">
        <v>44075</v>
      </c>
      <c r="E1580" s="34" t="s">
        <v>28876</v>
      </c>
      <c r="F1580" s="34" t="s">
        <v>28875</v>
      </c>
      <c r="G1580" s="36">
        <v>3220</v>
      </c>
      <c r="H1580" s="36">
        <v>3220</v>
      </c>
      <c r="I1580" s="34" t="s">
        <v>9762</v>
      </c>
      <c r="J1580" s="34" t="s">
        <v>9763</v>
      </c>
      <c r="K1580" s="36">
        <v>3220</v>
      </c>
      <c r="L1580" s="34" t="s">
        <v>9764</v>
      </c>
      <c r="M1580" s="6" t="e">
        <f t="shared" si="24"/>
        <v>#VALUE!</v>
      </c>
    </row>
    <row r="1581" spans="1:18" hidden="1">
      <c r="A1581" s="34" t="s">
        <v>27165</v>
      </c>
      <c r="B1581" s="34" t="s">
        <v>28874</v>
      </c>
      <c r="C1581" s="34" t="s">
        <v>5911</v>
      </c>
      <c r="D1581" s="35">
        <v>44075</v>
      </c>
      <c r="E1581" s="34" t="s">
        <v>28876</v>
      </c>
      <c r="F1581" s="34" t="s">
        <v>9875</v>
      </c>
      <c r="G1581" s="36">
        <v>-49220</v>
      </c>
      <c r="H1581" s="36">
        <v>-49220</v>
      </c>
      <c r="I1581" s="34" t="s">
        <v>9762</v>
      </c>
      <c r="J1581" s="34" t="s">
        <v>9763</v>
      </c>
      <c r="K1581" s="36">
        <v>-49220</v>
      </c>
      <c r="L1581" s="34" t="s">
        <v>9764</v>
      </c>
      <c r="M1581" s="6" t="e">
        <f t="shared" si="24"/>
        <v>#VALUE!</v>
      </c>
    </row>
    <row r="1582" spans="1:18" hidden="1">
      <c r="A1582" s="34" t="s">
        <v>27165</v>
      </c>
      <c r="B1582" s="34" t="s">
        <v>28877</v>
      </c>
      <c r="C1582" s="34" t="s">
        <v>5313</v>
      </c>
      <c r="D1582" s="35">
        <v>44075</v>
      </c>
      <c r="E1582" s="34" t="s">
        <v>28878</v>
      </c>
      <c r="F1582" s="34" t="s">
        <v>27247</v>
      </c>
      <c r="G1582" s="36">
        <v>560400</v>
      </c>
      <c r="H1582" s="36">
        <v>560400</v>
      </c>
      <c r="I1582" s="34" t="s">
        <v>9762</v>
      </c>
      <c r="J1582" s="34" t="s">
        <v>9763</v>
      </c>
      <c r="K1582" s="36">
        <v>560400</v>
      </c>
      <c r="L1582" s="34" t="s">
        <v>9764</v>
      </c>
      <c r="M1582" s="6">
        <f t="shared" si="24"/>
        <v>1</v>
      </c>
    </row>
    <row r="1583" spans="1:18" hidden="1">
      <c r="A1583" s="34" t="s">
        <v>27165</v>
      </c>
      <c r="B1583" s="34" t="s">
        <v>28877</v>
      </c>
      <c r="C1583" s="34" t="s">
        <v>5313</v>
      </c>
      <c r="D1583" s="35">
        <v>44075</v>
      </c>
      <c r="E1583" s="34" t="s">
        <v>28771</v>
      </c>
      <c r="F1583" s="34" t="s">
        <v>27247</v>
      </c>
      <c r="G1583" s="36">
        <v>39228</v>
      </c>
      <c r="H1583" s="36">
        <v>39228</v>
      </c>
      <c r="I1583" s="34" t="s">
        <v>9762</v>
      </c>
      <c r="J1583" s="34" t="s">
        <v>9763</v>
      </c>
      <c r="K1583" s="36">
        <v>39228</v>
      </c>
      <c r="L1583" s="34" t="s">
        <v>9764</v>
      </c>
      <c r="M1583" s="6" t="e">
        <f t="shared" si="24"/>
        <v>#VALUE!</v>
      </c>
    </row>
    <row r="1584" spans="1:18" hidden="1">
      <c r="A1584" s="34" t="s">
        <v>27165</v>
      </c>
      <c r="B1584" s="34" t="s">
        <v>28877</v>
      </c>
      <c r="C1584" s="34" t="s">
        <v>5313</v>
      </c>
      <c r="D1584" s="35">
        <v>44075</v>
      </c>
      <c r="E1584" s="34" t="s">
        <v>28771</v>
      </c>
      <c r="F1584" s="34" t="s">
        <v>9875</v>
      </c>
      <c r="G1584" s="36">
        <v>-599628</v>
      </c>
      <c r="H1584" s="36">
        <v>-599628</v>
      </c>
      <c r="I1584" s="34" t="s">
        <v>9762</v>
      </c>
      <c r="J1584" s="34" t="s">
        <v>9763</v>
      </c>
      <c r="K1584" s="36">
        <v>-599628</v>
      </c>
      <c r="L1584" s="34" t="s">
        <v>9764</v>
      </c>
      <c r="M1584" s="6" t="e">
        <f t="shared" si="24"/>
        <v>#VALUE!</v>
      </c>
    </row>
    <row r="1585" spans="1:18" hidden="1">
      <c r="A1585" s="34" t="s">
        <v>27165</v>
      </c>
      <c r="B1585" s="34" t="s">
        <v>28879</v>
      </c>
      <c r="C1585" s="34" t="s">
        <v>5408</v>
      </c>
      <c r="D1585" s="35">
        <v>44075</v>
      </c>
      <c r="E1585" s="34" t="s">
        <v>5409</v>
      </c>
      <c r="F1585" s="34" t="s">
        <v>28880</v>
      </c>
      <c r="G1585" s="36">
        <v>3750</v>
      </c>
      <c r="H1585" s="36">
        <v>3750</v>
      </c>
      <c r="I1585" s="34" t="s">
        <v>9762</v>
      </c>
      <c r="J1585" s="34" t="s">
        <v>9763</v>
      </c>
      <c r="K1585" s="36">
        <v>3750</v>
      </c>
      <c r="L1585" s="34" t="s">
        <v>9764</v>
      </c>
      <c r="M1585" s="6">
        <f t="shared" si="24"/>
        <v>1</v>
      </c>
    </row>
    <row r="1586" spans="1:18" hidden="1">
      <c r="A1586" s="34" t="s">
        <v>27165</v>
      </c>
      <c r="B1586" s="34" t="s">
        <v>28879</v>
      </c>
      <c r="C1586" s="34" t="s">
        <v>5408</v>
      </c>
      <c r="D1586" s="35">
        <v>44075</v>
      </c>
      <c r="E1586" s="34" t="s">
        <v>28881</v>
      </c>
      <c r="F1586" s="34" t="s">
        <v>28880</v>
      </c>
      <c r="G1586" s="36">
        <v>262.5</v>
      </c>
      <c r="H1586" s="36">
        <v>262.5</v>
      </c>
      <c r="I1586" s="34" t="s">
        <v>9762</v>
      </c>
      <c r="J1586" s="34" t="s">
        <v>9763</v>
      </c>
      <c r="K1586" s="36">
        <v>262.5</v>
      </c>
      <c r="L1586" s="34" t="s">
        <v>9764</v>
      </c>
      <c r="M1586" s="6" t="e">
        <f t="shared" si="24"/>
        <v>#VALUE!</v>
      </c>
    </row>
    <row r="1587" spans="1:18" hidden="1">
      <c r="A1587" s="34" t="s">
        <v>27165</v>
      </c>
      <c r="B1587" s="34" t="s">
        <v>28879</v>
      </c>
      <c r="C1587" s="34" t="s">
        <v>5408</v>
      </c>
      <c r="D1587" s="35">
        <v>44075</v>
      </c>
      <c r="E1587" s="34" t="s">
        <v>5409</v>
      </c>
      <c r="F1587" s="34" t="s">
        <v>28882</v>
      </c>
      <c r="G1587" s="36">
        <v>37545.5</v>
      </c>
      <c r="H1587" s="36">
        <v>37545.5</v>
      </c>
      <c r="I1587" s="34" t="s">
        <v>9762</v>
      </c>
      <c r="J1587" s="34" t="s">
        <v>9763</v>
      </c>
      <c r="K1587" s="36">
        <v>37545.5</v>
      </c>
      <c r="L1587" s="34" t="s">
        <v>9764</v>
      </c>
      <c r="M1587" s="6">
        <f t="shared" si="24"/>
        <v>1</v>
      </c>
    </row>
    <row r="1588" spans="1:18" hidden="1">
      <c r="A1588" s="34" t="s">
        <v>27165</v>
      </c>
      <c r="B1588" s="34" t="s">
        <v>28879</v>
      </c>
      <c r="C1588" s="34" t="s">
        <v>5408</v>
      </c>
      <c r="D1588" s="35">
        <v>44075</v>
      </c>
      <c r="E1588" s="34" t="s">
        <v>28881</v>
      </c>
      <c r="F1588" s="34" t="s">
        <v>28882</v>
      </c>
      <c r="G1588" s="36">
        <v>2628.19</v>
      </c>
      <c r="H1588" s="36">
        <v>2628.19</v>
      </c>
      <c r="I1588" s="34" t="s">
        <v>9762</v>
      </c>
      <c r="J1588" s="34" t="s">
        <v>9763</v>
      </c>
      <c r="K1588" s="36">
        <v>2628.19</v>
      </c>
      <c r="L1588" s="34" t="s">
        <v>9764</v>
      </c>
      <c r="M1588" s="6" t="e">
        <f t="shared" si="24"/>
        <v>#VALUE!</v>
      </c>
    </row>
    <row r="1589" spans="1:18" hidden="1">
      <c r="A1589" s="34" t="s">
        <v>27165</v>
      </c>
      <c r="B1589" s="34" t="s">
        <v>28879</v>
      </c>
      <c r="C1589" s="34" t="s">
        <v>5408</v>
      </c>
      <c r="D1589" s="35">
        <v>44075</v>
      </c>
      <c r="E1589" s="34" t="s">
        <v>5409</v>
      </c>
      <c r="F1589" s="34" t="s">
        <v>28719</v>
      </c>
      <c r="G1589" s="36">
        <v>6750</v>
      </c>
      <c r="H1589" s="36">
        <v>6750</v>
      </c>
      <c r="I1589" s="34" t="s">
        <v>9762</v>
      </c>
      <c r="J1589" s="34" t="s">
        <v>9763</v>
      </c>
      <c r="K1589" s="36">
        <v>6750</v>
      </c>
      <c r="L1589" s="34" t="s">
        <v>9764</v>
      </c>
      <c r="M1589" s="6">
        <f t="shared" si="24"/>
        <v>1</v>
      </c>
    </row>
    <row r="1590" spans="1:18" hidden="1">
      <c r="A1590" s="34" t="s">
        <v>27165</v>
      </c>
      <c r="B1590" s="34" t="s">
        <v>28879</v>
      </c>
      <c r="C1590" s="34" t="s">
        <v>5408</v>
      </c>
      <c r="D1590" s="35">
        <v>44075</v>
      </c>
      <c r="E1590" s="34" t="s">
        <v>28881</v>
      </c>
      <c r="F1590" s="34" t="s">
        <v>28719</v>
      </c>
      <c r="G1590" s="36">
        <v>472.5</v>
      </c>
      <c r="H1590" s="36">
        <v>472.5</v>
      </c>
      <c r="I1590" s="34" t="s">
        <v>9762</v>
      </c>
      <c r="J1590" s="34" t="s">
        <v>9763</v>
      </c>
      <c r="K1590" s="36">
        <v>472.5</v>
      </c>
      <c r="L1590" s="34" t="s">
        <v>9764</v>
      </c>
      <c r="M1590" s="6" t="e">
        <f t="shared" si="24"/>
        <v>#VALUE!</v>
      </c>
    </row>
    <row r="1591" spans="1:18" hidden="1">
      <c r="A1591" s="34" t="s">
        <v>27165</v>
      </c>
      <c r="B1591" s="34" t="s">
        <v>28879</v>
      </c>
      <c r="C1591" s="34" t="s">
        <v>5408</v>
      </c>
      <c r="D1591" s="35">
        <v>44075</v>
      </c>
      <c r="E1591" s="34" t="s">
        <v>5409</v>
      </c>
      <c r="F1591" s="34" t="s">
        <v>28883</v>
      </c>
      <c r="G1591" s="36">
        <v>13000</v>
      </c>
      <c r="H1591" s="36">
        <v>13000</v>
      </c>
      <c r="I1591" s="34" t="s">
        <v>9762</v>
      </c>
      <c r="J1591" s="34" t="s">
        <v>9763</v>
      </c>
      <c r="K1591" s="36">
        <v>13000</v>
      </c>
      <c r="L1591" s="34" t="s">
        <v>9764</v>
      </c>
      <c r="M1591" s="6">
        <f t="shared" si="24"/>
        <v>1</v>
      </c>
    </row>
    <row r="1592" spans="1:18" hidden="1">
      <c r="A1592" s="34" t="s">
        <v>27165</v>
      </c>
      <c r="B1592" s="34" t="s">
        <v>28879</v>
      </c>
      <c r="C1592" s="34" t="s">
        <v>5408</v>
      </c>
      <c r="D1592" s="35">
        <v>44075</v>
      </c>
      <c r="E1592" s="34" t="s">
        <v>28881</v>
      </c>
      <c r="F1592" s="34" t="s">
        <v>28883</v>
      </c>
      <c r="G1592" s="36">
        <v>910</v>
      </c>
      <c r="H1592" s="36">
        <v>910</v>
      </c>
      <c r="I1592" s="34" t="s">
        <v>9762</v>
      </c>
      <c r="J1592" s="34" t="s">
        <v>9763</v>
      </c>
      <c r="K1592" s="36">
        <v>910</v>
      </c>
      <c r="L1592" s="34" t="s">
        <v>9764</v>
      </c>
      <c r="M1592" s="6" t="e">
        <f t="shared" si="24"/>
        <v>#VALUE!</v>
      </c>
    </row>
    <row r="1593" spans="1:18" hidden="1">
      <c r="A1593" s="34" t="s">
        <v>27165</v>
      </c>
      <c r="B1593" s="34" t="s">
        <v>28879</v>
      </c>
      <c r="C1593" s="34" t="s">
        <v>5408</v>
      </c>
      <c r="D1593" s="35">
        <v>44075</v>
      </c>
      <c r="E1593" s="34" t="s">
        <v>28881</v>
      </c>
      <c r="F1593" s="34" t="s">
        <v>9875</v>
      </c>
      <c r="G1593" s="36">
        <v>-65318.69</v>
      </c>
      <c r="H1593" s="36">
        <v>-65318.69</v>
      </c>
      <c r="I1593" s="34" t="s">
        <v>9762</v>
      </c>
      <c r="J1593" s="34" t="s">
        <v>9763</v>
      </c>
      <c r="K1593" s="36">
        <v>-65318.69</v>
      </c>
      <c r="L1593" s="34" t="s">
        <v>9764</v>
      </c>
      <c r="M1593" s="6" t="e">
        <f t="shared" si="24"/>
        <v>#VALUE!</v>
      </c>
    </row>
    <row r="1594" spans="1:18" hidden="1">
      <c r="A1594" s="34" t="s">
        <v>27165</v>
      </c>
      <c r="B1594" s="34" t="s">
        <v>28884</v>
      </c>
      <c r="C1594" s="34" t="s">
        <v>937</v>
      </c>
      <c r="D1594" s="35">
        <v>44075</v>
      </c>
      <c r="E1594" s="34" t="s">
        <v>939</v>
      </c>
      <c r="F1594" s="34" t="s">
        <v>28512</v>
      </c>
      <c r="G1594" s="36">
        <v>283500</v>
      </c>
      <c r="H1594" s="36">
        <v>283500</v>
      </c>
      <c r="I1594" s="34" t="s">
        <v>9762</v>
      </c>
      <c r="J1594" s="34" t="s">
        <v>9763</v>
      </c>
      <c r="K1594" s="36">
        <v>283500</v>
      </c>
      <c r="L1594" s="34" t="s">
        <v>9764</v>
      </c>
      <c r="M1594" s="6">
        <f t="shared" si="24"/>
        <v>1</v>
      </c>
    </row>
    <row r="1595" spans="1:18" hidden="1">
      <c r="A1595" s="34" t="s">
        <v>27165</v>
      </c>
      <c r="B1595" s="34" t="s">
        <v>28884</v>
      </c>
      <c r="C1595" s="34" t="s">
        <v>937</v>
      </c>
      <c r="D1595" s="35">
        <v>44075</v>
      </c>
      <c r="E1595" s="34" t="s">
        <v>28885</v>
      </c>
      <c r="F1595" s="34" t="s">
        <v>28512</v>
      </c>
      <c r="G1595" s="36">
        <v>19845</v>
      </c>
      <c r="H1595" s="36">
        <v>19845</v>
      </c>
      <c r="I1595" s="34" t="s">
        <v>9762</v>
      </c>
      <c r="J1595" s="34" t="s">
        <v>9763</v>
      </c>
      <c r="K1595" s="36">
        <v>19845</v>
      </c>
      <c r="L1595" s="34" t="s">
        <v>9764</v>
      </c>
      <c r="M1595" s="6" t="e">
        <f t="shared" si="24"/>
        <v>#VALUE!</v>
      </c>
    </row>
    <row r="1596" spans="1:18" hidden="1">
      <c r="A1596" s="34" t="s">
        <v>27165</v>
      </c>
      <c r="B1596" s="34" t="s">
        <v>28884</v>
      </c>
      <c r="C1596" s="34" t="s">
        <v>937</v>
      </c>
      <c r="D1596" s="35">
        <v>44075</v>
      </c>
      <c r="E1596" s="34" t="s">
        <v>28885</v>
      </c>
      <c r="F1596" s="34" t="s">
        <v>9875</v>
      </c>
      <c r="G1596" s="36">
        <v>-303345</v>
      </c>
      <c r="H1596" s="36">
        <v>-303345</v>
      </c>
      <c r="I1596" s="34" t="s">
        <v>9762</v>
      </c>
      <c r="J1596" s="34" t="s">
        <v>9763</v>
      </c>
      <c r="K1596" s="36">
        <v>-303345</v>
      </c>
      <c r="L1596" s="34" t="s">
        <v>9764</v>
      </c>
      <c r="M1596" s="6" t="e">
        <f t="shared" si="24"/>
        <v>#VALUE!</v>
      </c>
    </row>
    <row r="1597" spans="1:18" hidden="1">
      <c r="A1597" s="34" t="s">
        <v>27165</v>
      </c>
      <c r="B1597" s="34" t="s">
        <v>28886</v>
      </c>
      <c r="C1597" s="34" t="s">
        <v>5820</v>
      </c>
      <c r="D1597" s="35">
        <v>44075</v>
      </c>
      <c r="E1597" s="34" t="s">
        <v>5821</v>
      </c>
      <c r="F1597" s="34" t="s">
        <v>28887</v>
      </c>
      <c r="G1597" s="36">
        <v>25000</v>
      </c>
      <c r="H1597" s="36">
        <v>25000</v>
      </c>
      <c r="I1597" s="34" t="s">
        <v>9762</v>
      </c>
      <c r="J1597" s="34" t="s">
        <v>9763</v>
      </c>
      <c r="K1597" s="36">
        <v>25000</v>
      </c>
      <c r="L1597" s="34" t="s">
        <v>9764</v>
      </c>
      <c r="M1597" s="6">
        <f t="shared" si="24"/>
        <v>1</v>
      </c>
    </row>
    <row r="1598" spans="1:18">
      <c r="A1598" s="34" t="s">
        <v>27165</v>
      </c>
      <c r="B1598" s="34" t="s">
        <v>28886</v>
      </c>
      <c r="C1598" s="34" t="s">
        <v>5820</v>
      </c>
      <c r="D1598" s="35">
        <v>44075</v>
      </c>
      <c r="E1598" s="34" t="s">
        <v>28888</v>
      </c>
      <c r="F1598" s="34" t="s">
        <v>9875</v>
      </c>
      <c r="G1598" s="36">
        <v>-25000</v>
      </c>
      <c r="H1598" s="36">
        <v>-25000</v>
      </c>
      <c r="I1598" s="34" t="s">
        <v>9762</v>
      </c>
      <c r="J1598" s="34" t="s">
        <v>9763</v>
      </c>
      <c r="K1598" s="36">
        <v>-25000</v>
      </c>
      <c r="L1598" s="34" t="s">
        <v>9764</v>
      </c>
      <c r="M1598" s="6">
        <f t="shared" si="24"/>
        <v>18</v>
      </c>
      <c r="N1598" s="6" t="str">
        <f>MID(E1598,M1598,10)</f>
        <v>PO63000698</v>
      </c>
      <c r="O1598" s="6" t="e">
        <f>FIND("-",E1598)</f>
        <v>#VALUE!</v>
      </c>
      <c r="P1598" s="6" t="e">
        <f>MID(E1598,O1598+1,2)</f>
        <v>#VALUE!</v>
      </c>
      <c r="Q1598" s="34" t="str">
        <f>C1598</f>
        <v>63CIO1166</v>
      </c>
      <c r="R1598" s="36">
        <f>-G1598</f>
        <v>25000</v>
      </c>
    </row>
    <row r="1599" spans="1:18" hidden="1">
      <c r="A1599" s="34" t="s">
        <v>27165</v>
      </c>
      <c r="B1599" s="34" t="s">
        <v>28889</v>
      </c>
      <c r="C1599" s="34" t="s">
        <v>921</v>
      </c>
      <c r="D1599" s="35">
        <v>44075</v>
      </c>
      <c r="E1599" s="34" t="s">
        <v>923</v>
      </c>
      <c r="F1599" s="34" t="s">
        <v>28122</v>
      </c>
      <c r="G1599" s="36">
        <v>32000</v>
      </c>
      <c r="H1599" s="36">
        <v>32000</v>
      </c>
      <c r="I1599" s="34" t="s">
        <v>9762</v>
      </c>
      <c r="J1599" s="34" t="s">
        <v>9763</v>
      </c>
      <c r="K1599" s="36">
        <v>32000</v>
      </c>
      <c r="L1599" s="34" t="s">
        <v>9764</v>
      </c>
      <c r="M1599" s="6">
        <f t="shared" si="24"/>
        <v>1</v>
      </c>
    </row>
    <row r="1600" spans="1:18">
      <c r="A1600" s="34" t="s">
        <v>27165</v>
      </c>
      <c r="B1600" s="34" t="s">
        <v>28889</v>
      </c>
      <c r="C1600" s="34" t="s">
        <v>921</v>
      </c>
      <c r="D1600" s="35">
        <v>44075</v>
      </c>
      <c r="E1600" s="34" t="s">
        <v>28890</v>
      </c>
      <c r="F1600" s="34" t="s">
        <v>9875</v>
      </c>
      <c r="G1600" s="36">
        <v>-32000</v>
      </c>
      <c r="H1600" s="36">
        <v>-32000</v>
      </c>
      <c r="I1600" s="34" t="s">
        <v>9762</v>
      </c>
      <c r="J1600" s="34" t="s">
        <v>9763</v>
      </c>
      <c r="K1600" s="36">
        <v>-32000</v>
      </c>
      <c r="L1600" s="34" t="s">
        <v>9764</v>
      </c>
      <c r="M1600" s="6">
        <f t="shared" si="24"/>
        <v>18</v>
      </c>
      <c r="N1600" s="6" t="str">
        <f>MID(E1600,M1600,10)</f>
        <v>PO63000529</v>
      </c>
      <c r="O1600" s="6" t="e">
        <f>FIND("-",E1600)</f>
        <v>#VALUE!</v>
      </c>
      <c r="P1600" s="6" t="e">
        <f>MID(E1600,O1600+1,2)</f>
        <v>#VALUE!</v>
      </c>
      <c r="Q1600" s="34" t="str">
        <f>C1600</f>
        <v>63CIO1167</v>
      </c>
      <c r="R1600" s="36">
        <f>-G1600</f>
        <v>32000</v>
      </c>
    </row>
    <row r="1601" spans="1:13" hidden="1">
      <c r="A1601" s="34" t="s">
        <v>27165</v>
      </c>
      <c r="B1601" s="34" t="s">
        <v>28891</v>
      </c>
      <c r="C1601" s="34" t="s">
        <v>6601</v>
      </c>
      <c r="D1601" s="35">
        <v>44075</v>
      </c>
      <c r="E1601" s="34" t="s">
        <v>6602</v>
      </c>
      <c r="F1601" s="34" t="s">
        <v>28524</v>
      </c>
      <c r="G1601" s="36">
        <v>55000</v>
      </c>
      <c r="H1601" s="36">
        <v>55000</v>
      </c>
      <c r="I1601" s="34" t="s">
        <v>9762</v>
      </c>
      <c r="J1601" s="34" t="s">
        <v>9763</v>
      </c>
      <c r="K1601" s="36">
        <v>55000</v>
      </c>
      <c r="L1601" s="34" t="s">
        <v>9764</v>
      </c>
      <c r="M1601" s="6">
        <f t="shared" si="24"/>
        <v>1</v>
      </c>
    </row>
    <row r="1602" spans="1:13" hidden="1">
      <c r="A1602" s="34" t="s">
        <v>27165</v>
      </c>
      <c r="B1602" s="34" t="s">
        <v>28891</v>
      </c>
      <c r="C1602" s="34" t="s">
        <v>6601</v>
      </c>
      <c r="D1602" s="35">
        <v>44075</v>
      </c>
      <c r="E1602" s="34" t="s">
        <v>28711</v>
      </c>
      <c r="F1602" s="34" t="s">
        <v>28524</v>
      </c>
      <c r="G1602" s="36">
        <v>3850</v>
      </c>
      <c r="H1602" s="36">
        <v>3850</v>
      </c>
      <c r="I1602" s="34" t="s">
        <v>9762</v>
      </c>
      <c r="J1602" s="34" t="s">
        <v>9763</v>
      </c>
      <c r="K1602" s="36">
        <v>3850</v>
      </c>
      <c r="L1602" s="34" t="s">
        <v>9764</v>
      </c>
      <c r="M1602" s="6" t="e">
        <f t="shared" si="24"/>
        <v>#VALUE!</v>
      </c>
    </row>
    <row r="1603" spans="1:13" hidden="1">
      <c r="A1603" s="34" t="s">
        <v>27165</v>
      </c>
      <c r="B1603" s="34" t="s">
        <v>28891</v>
      </c>
      <c r="C1603" s="34" t="s">
        <v>6601</v>
      </c>
      <c r="D1603" s="35">
        <v>44075</v>
      </c>
      <c r="E1603" s="34" t="s">
        <v>28711</v>
      </c>
      <c r="F1603" s="34" t="s">
        <v>9875</v>
      </c>
      <c r="G1603" s="36">
        <v>-58850</v>
      </c>
      <c r="H1603" s="36">
        <v>-58850</v>
      </c>
      <c r="I1603" s="34" t="s">
        <v>9762</v>
      </c>
      <c r="J1603" s="34" t="s">
        <v>9763</v>
      </c>
      <c r="K1603" s="36">
        <v>-58850</v>
      </c>
      <c r="L1603" s="34" t="s">
        <v>9764</v>
      </c>
      <c r="M1603" s="6" t="e">
        <f t="shared" ref="M1603:M1666" si="25">FIND("PO",E1603)</f>
        <v>#VALUE!</v>
      </c>
    </row>
    <row r="1604" spans="1:13" hidden="1">
      <c r="A1604" s="34" t="s">
        <v>27165</v>
      </c>
      <c r="B1604" s="34" t="s">
        <v>28892</v>
      </c>
      <c r="C1604" s="34" t="s">
        <v>5543</v>
      </c>
      <c r="D1604" s="35">
        <v>44075</v>
      </c>
      <c r="E1604" s="34" t="s">
        <v>5544</v>
      </c>
      <c r="F1604" s="34" t="s">
        <v>28893</v>
      </c>
      <c r="G1604" s="36">
        <v>42000</v>
      </c>
      <c r="H1604" s="36">
        <v>42000</v>
      </c>
      <c r="I1604" s="34" t="s">
        <v>9762</v>
      </c>
      <c r="J1604" s="34" t="s">
        <v>9763</v>
      </c>
      <c r="K1604" s="36">
        <v>42000</v>
      </c>
      <c r="L1604" s="34" t="s">
        <v>9764</v>
      </c>
      <c r="M1604" s="6">
        <f t="shared" si="25"/>
        <v>1</v>
      </c>
    </row>
    <row r="1605" spans="1:13" hidden="1">
      <c r="A1605" s="34" t="s">
        <v>27165</v>
      </c>
      <c r="B1605" s="34" t="s">
        <v>28892</v>
      </c>
      <c r="C1605" s="34" t="s">
        <v>5543</v>
      </c>
      <c r="D1605" s="35">
        <v>44075</v>
      </c>
      <c r="E1605" s="34" t="s">
        <v>28894</v>
      </c>
      <c r="F1605" s="34" t="s">
        <v>28893</v>
      </c>
      <c r="G1605" s="36">
        <v>2940</v>
      </c>
      <c r="H1605" s="36">
        <v>2940</v>
      </c>
      <c r="I1605" s="34" t="s">
        <v>9762</v>
      </c>
      <c r="J1605" s="34" t="s">
        <v>9763</v>
      </c>
      <c r="K1605" s="36">
        <v>2940</v>
      </c>
      <c r="L1605" s="34" t="s">
        <v>9764</v>
      </c>
      <c r="M1605" s="6" t="e">
        <f t="shared" si="25"/>
        <v>#VALUE!</v>
      </c>
    </row>
    <row r="1606" spans="1:13" hidden="1">
      <c r="A1606" s="34" t="s">
        <v>27165</v>
      </c>
      <c r="B1606" s="34" t="s">
        <v>28892</v>
      </c>
      <c r="C1606" s="34" t="s">
        <v>5543</v>
      </c>
      <c r="D1606" s="35">
        <v>44075</v>
      </c>
      <c r="E1606" s="34" t="s">
        <v>28894</v>
      </c>
      <c r="F1606" s="34" t="s">
        <v>9875</v>
      </c>
      <c r="G1606" s="36">
        <v>-44940</v>
      </c>
      <c r="H1606" s="36">
        <v>-44940</v>
      </c>
      <c r="I1606" s="34" t="s">
        <v>9762</v>
      </c>
      <c r="J1606" s="34" t="s">
        <v>9763</v>
      </c>
      <c r="K1606" s="36">
        <v>-44940</v>
      </c>
      <c r="L1606" s="34" t="s">
        <v>9764</v>
      </c>
      <c r="M1606" s="6" t="e">
        <f t="shared" si="25"/>
        <v>#VALUE!</v>
      </c>
    </row>
    <row r="1607" spans="1:13" hidden="1">
      <c r="A1607" s="34" t="s">
        <v>27165</v>
      </c>
      <c r="B1607" s="34" t="s">
        <v>28895</v>
      </c>
      <c r="C1607" s="34" t="s">
        <v>990</v>
      </c>
      <c r="D1607" s="35">
        <v>44075</v>
      </c>
      <c r="E1607" s="34" t="s">
        <v>992</v>
      </c>
      <c r="F1607" s="34" t="s">
        <v>27316</v>
      </c>
      <c r="G1607" s="36">
        <v>136000</v>
      </c>
      <c r="H1607" s="36">
        <v>136000</v>
      </c>
      <c r="I1607" s="34" t="s">
        <v>9762</v>
      </c>
      <c r="J1607" s="34" t="s">
        <v>9763</v>
      </c>
      <c r="K1607" s="36">
        <v>136000</v>
      </c>
      <c r="L1607" s="34" t="s">
        <v>9764</v>
      </c>
      <c r="M1607" s="6">
        <f t="shared" si="25"/>
        <v>1</v>
      </c>
    </row>
    <row r="1608" spans="1:13" hidden="1">
      <c r="A1608" s="34" t="s">
        <v>27165</v>
      </c>
      <c r="B1608" s="34" t="s">
        <v>28895</v>
      </c>
      <c r="C1608" s="34" t="s">
        <v>990</v>
      </c>
      <c r="D1608" s="35">
        <v>44075</v>
      </c>
      <c r="E1608" s="34" t="s">
        <v>28489</v>
      </c>
      <c r="F1608" s="34" t="s">
        <v>27316</v>
      </c>
      <c r="G1608" s="36">
        <v>9520</v>
      </c>
      <c r="H1608" s="36">
        <v>9520</v>
      </c>
      <c r="I1608" s="34" t="s">
        <v>9762</v>
      </c>
      <c r="J1608" s="34" t="s">
        <v>9763</v>
      </c>
      <c r="K1608" s="36">
        <v>9520</v>
      </c>
      <c r="L1608" s="34" t="s">
        <v>9764</v>
      </c>
      <c r="M1608" s="6" t="e">
        <f t="shared" si="25"/>
        <v>#VALUE!</v>
      </c>
    </row>
    <row r="1609" spans="1:13" hidden="1">
      <c r="A1609" s="34" t="s">
        <v>27165</v>
      </c>
      <c r="B1609" s="34" t="s">
        <v>28895</v>
      </c>
      <c r="C1609" s="34" t="s">
        <v>990</v>
      </c>
      <c r="D1609" s="35">
        <v>44075</v>
      </c>
      <c r="E1609" s="34" t="s">
        <v>28489</v>
      </c>
      <c r="F1609" s="34" t="s">
        <v>9875</v>
      </c>
      <c r="G1609" s="36">
        <v>-145520</v>
      </c>
      <c r="H1609" s="36">
        <v>-145520</v>
      </c>
      <c r="I1609" s="34" t="s">
        <v>9762</v>
      </c>
      <c r="J1609" s="34" t="s">
        <v>9763</v>
      </c>
      <c r="K1609" s="36">
        <v>-145520</v>
      </c>
      <c r="L1609" s="34" t="s">
        <v>9764</v>
      </c>
      <c r="M1609" s="6" t="e">
        <f t="shared" si="25"/>
        <v>#VALUE!</v>
      </c>
    </row>
    <row r="1610" spans="1:13" hidden="1">
      <c r="A1610" s="34" t="s">
        <v>27165</v>
      </c>
      <c r="B1610" s="34" t="s">
        <v>28896</v>
      </c>
      <c r="C1610" s="34" t="s">
        <v>5693</v>
      </c>
      <c r="D1610" s="35">
        <v>44075</v>
      </c>
      <c r="E1610" s="34" t="s">
        <v>5694</v>
      </c>
      <c r="F1610" s="34" t="s">
        <v>28897</v>
      </c>
      <c r="G1610" s="36">
        <v>60405</v>
      </c>
      <c r="H1610" s="36">
        <v>60405</v>
      </c>
      <c r="I1610" s="34" t="s">
        <v>9762</v>
      </c>
      <c r="J1610" s="34" t="s">
        <v>9763</v>
      </c>
      <c r="K1610" s="36">
        <v>60405</v>
      </c>
      <c r="L1610" s="34" t="s">
        <v>9764</v>
      </c>
      <c r="M1610" s="6">
        <f t="shared" si="25"/>
        <v>1</v>
      </c>
    </row>
    <row r="1611" spans="1:13" hidden="1">
      <c r="A1611" s="34" t="s">
        <v>27165</v>
      </c>
      <c r="B1611" s="34" t="s">
        <v>28896</v>
      </c>
      <c r="C1611" s="34" t="s">
        <v>5693</v>
      </c>
      <c r="D1611" s="35">
        <v>44075</v>
      </c>
      <c r="E1611" s="34" t="s">
        <v>28898</v>
      </c>
      <c r="F1611" s="34" t="s">
        <v>28897</v>
      </c>
      <c r="G1611" s="36">
        <v>4228.3500000000004</v>
      </c>
      <c r="H1611" s="36">
        <v>4228.3500000000004</v>
      </c>
      <c r="I1611" s="34" t="s">
        <v>9762</v>
      </c>
      <c r="J1611" s="34" t="s">
        <v>9763</v>
      </c>
      <c r="K1611" s="36">
        <v>4228.3500000000004</v>
      </c>
      <c r="L1611" s="34" t="s">
        <v>9764</v>
      </c>
      <c r="M1611" s="6" t="e">
        <f t="shared" si="25"/>
        <v>#VALUE!</v>
      </c>
    </row>
    <row r="1612" spans="1:13" hidden="1">
      <c r="A1612" s="34" t="s">
        <v>27165</v>
      </c>
      <c r="B1612" s="34" t="s">
        <v>28896</v>
      </c>
      <c r="C1612" s="34" t="s">
        <v>5693</v>
      </c>
      <c r="D1612" s="35">
        <v>44075</v>
      </c>
      <c r="E1612" s="34" t="s">
        <v>28898</v>
      </c>
      <c r="F1612" s="34" t="s">
        <v>9875</v>
      </c>
      <c r="G1612" s="36">
        <v>-64633.35</v>
      </c>
      <c r="H1612" s="36">
        <v>-64633.35</v>
      </c>
      <c r="I1612" s="34" t="s">
        <v>9762</v>
      </c>
      <c r="J1612" s="34" t="s">
        <v>9763</v>
      </c>
      <c r="K1612" s="36">
        <v>-64633.35</v>
      </c>
      <c r="L1612" s="34" t="s">
        <v>9764</v>
      </c>
      <c r="M1612" s="6" t="e">
        <f t="shared" si="25"/>
        <v>#VALUE!</v>
      </c>
    </row>
    <row r="1613" spans="1:13" hidden="1">
      <c r="A1613" s="34" t="s">
        <v>27165</v>
      </c>
      <c r="B1613" s="34" t="s">
        <v>28899</v>
      </c>
      <c r="C1613" s="34" t="s">
        <v>972</v>
      </c>
      <c r="D1613" s="35">
        <v>44075</v>
      </c>
      <c r="E1613" s="34" t="s">
        <v>974</v>
      </c>
      <c r="F1613" s="34" t="s">
        <v>28900</v>
      </c>
      <c r="G1613" s="36">
        <v>55000</v>
      </c>
      <c r="H1613" s="36">
        <v>55000</v>
      </c>
      <c r="I1613" s="34" t="s">
        <v>9762</v>
      </c>
      <c r="J1613" s="34" t="s">
        <v>9763</v>
      </c>
      <c r="K1613" s="36">
        <v>55000</v>
      </c>
      <c r="L1613" s="34" t="s">
        <v>9764</v>
      </c>
      <c r="M1613" s="6">
        <f t="shared" si="25"/>
        <v>1</v>
      </c>
    </row>
    <row r="1614" spans="1:13" hidden="1">
      <c r="A1614" s="34" t="s">
        <v>27165</v>
      </c>
      <c r="B1614" s="34" t="s">
        <v>28899</v>
      </c>
      <c r="C1614" s="34" t="s">
        <v>972</v>
      </c>
      <c r="D1614" s="35">
        <v>44075</v>
      </c>
      <c r="E1614" s="34" t="s">
        <v>28901</v>
      </c>
      <c r="F1614" s="34" t="s">
        <v>28900</v>
      </c>
      <c r="G1614" s="36">
        <v>3850</v>
      </c>
      <c r="H1614" s="36">
        <v>3850</v>
      </c>
      <c r="I1614" s="34" t="s">
        <v>9762</v>
      </c>
      <c r="J1614" s="34" t="s">
        <v>9763</v>
      </c>
      <c r="K1614" s="36">
        <v>3850</v>
      </c>
      <c r="L1614" s="34" t="s">
        <v>9764</v>
      </c>
      <c r="M1614" s="6" t="e">
        <f t="shared" si="25"/>
        <v>#VALUE!</v>
      </c>
    </row>
    <row r="1615" spans="1:13" hidden="1">
      <c r="A1615" s="34" t="s">
        <v>27165</v>
      </c>
      <c r="B1615" s="34" t="s">
        <v>28899</v>
      </c>
      <c r="C1615" s="34" t="s">
        <v>972</v>
      </c>
      <c r="D1615" s="35">
        <v>44075</v>
      </c>
      <c r="E1615" s="34" t="s">
        <v>28901</v>
      </c>
      <c r="F1615" s="34" t="s">
        <v>9875</v>
      </c>
      <c r="G1615" s="36">
        <v>-58850</v>
      </c>
      <c r="H1615" s="36">
        <v>-58850</v>
      </c>
      <c r="I1615" s="34" t="s">
        <v>9762</v>
      </c>
      <c r="J1615" s="34" t="s">
        <v>9763</v>
      </c>
      <c r="K1615" s="36">
        <v>-58850</v>
      </c>
      <c r="L1615" s="34" t="s">
        <v>9764</v>
      </c>
      <c r="M1615" s="6" t="e">
        <f t="shared" si="25"/>
        <v>#VALUE!</v>
      </c>
    </row>
    <row r="1616" spans="1:13" hidden="1">
      <c r="A1616" s="34" t="s">
        <v>27165</v>
      </c>
      <c r="B1616" s="34" t="s">
        <v>28902</v>
      </c>
      <c r="C1616" s="34" t="s">
        <v>908</v>
      </c>
      <c r="D1616" s="35">
        <v>44075</v>
      </c>
      <c r="E1616" s="34" t="s">
        <v>910</v>
      </c>
      <c r="F1616" s="34" t="s">
        <v>27586</v>
      </c>
      <c r="G1616" s="36">
        <v>215000</v>
      </c>
      <c r="H1616" s="36">
        <v>215000</v>
      </c>
      <c r="I1616" s="34" t="s">
        <v>9762</v>
      </c>
      <c r="J1616" s="34" t="s">
        <v>9763</v>
      </c>
      <c r="K1616" s="36">
        <v>215000</v>
      </c>
      <c r="L1616" s="34" t="s">
        <v>9764</v>
      </c>
      <c r="M1616" s="6">
        <f t="shared" si="25"/>
        <v>1</v>
      </c>
    </row>
    <row r="1617" spans="1:18" hidden="1">
      <c r="A1617" s="34" t="s">
        <v>27165</v>
      </c>
      <c r="B1617" s="34" t="s">
        <v>28902</v>
      </c>
      <c r="C1617" s="34" t="s">
        <v>908</v>
      </c>
      <c r="D1617" s="35">
        <v>44075</v>
      </c>
      <c r="E1617" s="34" t="s">
        <v>28711</v>
      </c>
      <c r="F1617" s="34" t="s">
        <v>27586</v>
      </c>
      <c r="G1617" s="36">
        <v>15050</v>
      </c>
      <c r="H1617" s="36">
        <v>15050</v>
      </c>
      <c r="I1617" s="34" t="s">
        <v>9762</v>
      </c>
      <c r="J1617" s="34" t="s">
        <v>9763</v>
      </c>
      <c r="K1617" s="36">
        <v>15050</v>
      </c>
      <c r="L1617" s="34" t="s">
        <v>9764</v>
      </c>
      <c r="M1617" s="6" t="e">
        <f t="shared" si="25"/>
        <v>#VALUE!</v>
      </c>
    </row>
    <row r="1618" spans="1:18" hidden="1">
      <c r="A1618" s="34" t="s">
        <v>27165</v>
      </c>
      <c r="B1618" s="34" t="s">
        <v>28902</v>
      </c>
      <c r="C1618" s="34" t="s">
        <v>908</v>
      </c>
      <c r="D1618" s="35">
        <v>44075</v>
      </c>
      <c r="E1618" s="34" t="s">
        <v>28711</v>
      </c>
      <c r="F1618" s="34" t="s">
        <v>9875</v>
      </c>
      <c r="G1618" s="36">
        <v>-230050</v>
      </c>
      <c r="H1618" s="36">
        <v>-230050</v>
      </c>
      <c r="I1618" s="34" t="s">
        <v>9762</v>
      </c>
      <c r="J1618" s="34" t="s">
        <v>9763</v>
      </c>
      <c r="K1618" s="36">
        <v>-230050</v>
      </c>
      <c r="L1618" s="34" t="s">
        <v>9764</v>
      </c>
      <c r="M1618" s="6" t="e">
        <f t="shared" si="25"/>
        <v>#VALUE!</v>
      </c>
    </row>
    <row r="1619" spans="1:18" hidden="1">
      <c r="A1619" s="34" t="s">
        <v>27165</v>
      </c>
      <c r="B1619" s="34" t="s">
        <v>28903</v>
      </c>
      <c r="C1619" s="34" t="s">
        <v>942</v>
      </c>
      <c r="D1619" s="35">
        <v>44075</v>
      </c>
      <c r="E1619" s="34" t="s">
        <v>944</v>
      </c>
      <c r="F1619" s="34" t="s">
        <v>28904</v>
      </c>
      <c r="G1619" s="36">
        <v>80000</v>
      </c>
      <c r="H1619" s="36">
        <v>80000</v>
      </c>
      <c r="I1619" s="34" t="s">
        <v>9762</v>
      </c>
      <c r="J1619" s="34" t="s">
        <v>9763</v>
      </c>
      <c r="K1619" s="36">
        <v>80000</v>
      </c>
      <c r="L1619" s="34" t="s">
        <v>9764</v>
      </c>
      <c r="M1619" s="6">
        <f t="shared" si="25"/>
        <v>1</v>
      </c>
    </row>
    <row r="1620" spans="1:18" hidden="1">
      <c r="A1620" s="34" t="s">
        <v>27165</v>
      </c>
      <c r="B1620" s="34" t="s">
        <v>28903</v>
      </c>
      <c r="C1620" s="34" t="s">
        <v>942</v>
      </c>
      <c r="D1620" s="35">
        <v>44075</v>
      </c>
      <c r="E1620" s="34" t="s">
        <v>28905</v>
      </c>
      <c r="F1620" s="34" t="s">
        <v>28904</v>
      </c>
      <c r="G1620" s="36">
        <v>5600</v>
      </c>
      <c r="H1620" s="36">
        <v>5600</v>
      </c>
      <c r="I1620" s="34" t="s">
        <v>9762</v>
      </c>
      <c r="J1620" s="34" t="s">
        <v>9763</v>
      </c>
      <c r="K1620" s="36">
        <v>5600</v>
      </c>
      <c r="L1620" s="34" t="s">
        <v>9764</v>
      </c>
      <c r="M1620" s="6" t="e">
        <f t="shared" si="25"/>
        <v>#VALUE!</v>
      </c>
    </row>
    <row r="1621" spans="1:18" hidden="1">
      <c r="A1621" s="34" t="s">
        <v>27165</v>
      </c>
      <c r="B1621" s="34" t="s">
        <v>28903</v>
      </c>
      <c r="C1621" s="34" t="s">
        <v>942</v>
      </c>
      <c r="D1621" s="35">
        <v>44075</v>
      </c>
      <c r="E1621" s="34" t="s">
        <v>28905</v>
      </c>
      <c r="F1621" s="34" t="s">
        <v>9875</v>
      </c>
      <c r="G1621" s="36">
        <v>-85600</v>
      </c>
      <c r="H1621" s="36">
        <v>-85600</v>
      </c>
      <c r="I1621" s="34" t="s">
        <v>9762</v>
      </c>
      <c r="J1621" s="34" t="s">
        <v>9763</v>
      </c>
      <c r="K1621" s="36">
        <v>-85600</v>
      </c>
      <c r="L1621" s="34" t="s">
        <v>9764</v>
      </c>
      <c r="M1621" s="6" t="e">
        <f t="shared" si="25"/>
        <v>#VALUE!</v>
      </c>
    </row>
    <row r="1622" spans="1:18" hidden="1">
      <c r="A1622" s="34" t="s">
        <v>27165</v>
      </c>
      <c r="B1622" s="34" t="s">
        <v>28906</v>
      </c>
      <c r="C1622" s="34" t="s">
        <v>946</v>
      </c>
      <c r="D1622" s="35">
        <v>44075</v>
      </c>
      <c r="E1622" s="34" t="s">
        <v>948</v>
      </c>
      <c r="F1622" s="34" t="s">
        <v>28904</v>
      </c>
      <c r="G1622" s="36">
        <v>198000</v>
      </c>
      <c r="H1622" s="36">
        <v>198000</v>
      </c>
      <c r="I1622" s="34" t="s">
        <v>9762</v>
      </c>
      <c r="J1622" s="34" t="s">
        <v>9763</v>
      </c>
      <c r="K1622" s="36">
        <v>198000</v>
      </c>
      <c r="L1622" s="34" t="s">
        <v>9764</v>
      </c>
      <c r="M1622" s="6">
        <f t="shared" si="25"/>
        <v>1</v>
      </c>
    </row>
    <row r="1623" spans="1:18" hidden="1">
      <c r="A1623" s="34" t="s">
        <v>27165</v>
      </c>
      <c r="B1623" s="34" t="s">
        <v>28906</v>
      </c>
      <c r="C1623" s="34" t="s">
        <v>946</v>
      </c>
      <c r="D1623" s="35">
        <v>44075</v>
      </c>
      <c r="E1623" s="34" t="s">
        <v>28907</v>
      </c>
      <c r="F1623" s="34" t="s">
        <v>28904</v>
      </c>
      <c r="G1623" s="36">
        <v>13860</v>
      </c>
      <c r="H1623" s="36">
        <v>13860</v>
      </c>
      <c r="I1623" s="34" t="s">
        <v>9762</v>
      </c>
      <c r="J1623" s="34" t="s">
        <v>9763</v>
      </c>
      <c r="K1623" s="36">
        <v>13860</v>
      </c>
      <c r="L1623" s="34" t="s">
        <v>9764</v>
      </c>
      <c r="M1623" s="6" t="e">
        <f t="shared" si="25"/>
        <v>#VALUE!</v>
      </c>
    </row>
    <row r="1624" spans="1:18" hidden="1">
      <c r="A1624" s="34" t="s">
        <v>27165</v>
      </c>
      <c r="B1624" s="34" t="s">
        <v>28906</v>
      </c>
      <c r="C1624" s="34" t="s">
        <v>946</v>
      </c>
      <c r="D1624" s="35">
        <v>44075</v>
      </c>
      <c r="E1624" s="34" t="s">
        <v>28907</v>
      </c>
      <c r="F1624" s="34" t="s">
        <v>9875</v>
      </c>
      <c r="G1624" s="36">
        <v>-211860</v>
      </c>
      <c r="H1624" s="36">
        <v>-211860</v>
      </c>
      <c r="I1624" s="34" t="s">
        <v>9762</v>
      </c>
      <c r="J1624" s="34" t="s">
        <v>9763</v>
      </c>
      <c r="K1624" s="36">
        <v>-211860</v>
      </c>
      <c r="L1624" s="34" t="s">
        <v>9764</v>
      </c>
      <c r="M1624" s="6" t="e">
        <f t="shared" si="25"/>
        <v>#VALUE!</v>
      </c>
    </row>
    <row r="1625" spans="1:18" hidden="1">
      <c r="A1625" s="34" t="s">
        <v>27165</v>
      </c>
      <c r="B1625" s="34" t="s">
        <v>28908</v>
      </c>
      <c r="C1625" s="34" t="s">
        <v>5633</v>
      </c>
      <c r="D1625" s="35">
        <v>44083</v>
      </c>
      <c r="E1625" s="34" t="s">
        <v>5634</v>
      </c>
      <c r="F1625" s="34" t="s">
        <v>28430</v>
      </c>
      <c r="G1625" s="36">
        <v>54000</v>
      </c>
      <c r="H1625" s="36">
        <v>54000</v>
      </c>
      <c r="I1625" s="34" t="s">
        <v>9762</v>
      </c>
      <c r="J1625" s="34" t="s">
        <v>9763</v>
      </c>
      <c r="K1625" s="36">
        <v>54000</v>
      </c>
      <c r="L1625" s="34" t="s">
        <v>9764</v>
      </c>
      <c r="M1625" s="6">
        <f t="shared" si="25"/>
        <v>1</v>
      </c>
    </row>
    <row r="1626" spans="1:18" hidden="1">
      <c r="A1626" s="34" t="s">
        <v>27165</v>
      </c>
      <c r="B1626" s="34" t="s">
        <v>28908</v>
      </c>
      <c r="C1626" s="34" t="s">
        <v>5633</v>
      </c>
      <c r="D1626" s="35">
        <v>44083</v>
      </c>
      <c r="E1626" s="34" t="s">
        <v>28909</v>
      </c>
      <c r="F1626" s="34" t="s">
        <v>9875</v>
      </c>
      <c r="G1626" s="36">
        <v>-54000</v>
      </c>
      <c r="H1626" s="36">
        <v>-54000</v>
      </c>
      <c r="I1626" s="34" t="s">
        <v>9762</v>
      </c>
      <c r="J1626" s="34" t="s">
        <v>9763</v>
      </c>
      <c r="K1626" s="36">
        <v>-54000</v>
      </c>
      <c r="L1626" s="34" t="s">
        <v>9764</v>
      </c>
      <c r="M1626" s="6" t="e">
        <f t="shared" si="25"/>
        <v>#VALUE!</v>
      </c>
    </row>
    <row r="1627" spans="1:18" hidden="1">
      <c r="A1627" s="34" t="s">
        <v>27165</v>
      </c>
      <c r="B1627" s="34" t="s">
        <v>28910</v>
      </c>
      <c r="C1627" s="34" t="s">
        <v>6078</v>
      </c>
      <c r="D1627" s="35">
        <v>44076</v>
      </c>
      <c r="E1627" s="34" t="s">
        <v>6079</v>
      </c>
      <c r="F1627" s="34" t="s">
        <v>28911</v>
      </c>
      <c r="G1627" s="36">
        <v>45000</v>
      </c>
      <c r="H1627" s="36">
        <v>45000</v>
      </c>
      <c r="I1627" s="34" t="s">
        <v>9762</v>
      </c>
      <c r="J1627" s="34" t="s">
        <v>9763</v>
      </c>
      <c r="K1627" s="36">
        <v>45000</v>
      </c>
      <c r="L1627" s="34" t="s">
        <v>9764</v>
      </c>
      <c r="M1627" s="6">
        <f t="shared" si="25"/>
        <v>1</v>
      </c>
    </row>
    <row r="1628" spans="1:18">
      <c r="A1628" s="34" t="s">
        <v>27165</v>
      </c>
      <c r="B1628" s="34" t="s">
        <v>28910</v>
      </c>
      <c r="C1628" s="34" t="s">
        <v>6078</v>
      </c>
      <c r="D1628" s="35">
        <v>44076</v>
      </c>
      <c r="E1628" s="34" t="s">
        <v>28912</v>
      </c>
      <c r="F1628" s="34" t="s">
        <v>9875</v>
      </c>
      <c r="G1628" s="36">
        <v>-45000</v>
      </c>
      <c r="H1628" s="36">
        <v>-45000</v>
      </c>
      <c r="I1628" s="34" t="s">
        <v>9762</v>
      </c>
      <c r="J1628" s="34" t="s">
        <v>9763</v>
      </c>
      <c r="K1628" s="36">
        <v>-45000</v>
      </c>
      <c r="L1628" s="34" t="s">
        <v>9764</v>
      </c>
      <c r="M1628" s="6">
        <f t="shared" si="25"/>
        <v>18</v>
      </c>
      <c r="N1628" s="6" t="str">
        <f>MID(E1628,M1628,10)</f>
        <v>PO63000659</v>
      </c>
      <c r="O1628" s="6">
        <f>FIND("-",E1628)</f>
        <v>28</v>
      </c>
      <c r="P1628" s="6" t="str">
        <f>MID(E1628,O1628+1,2)</f>
        <v>2</v>
      </c>
      <c r="Q1628" s="34" t="str">
        <f>C1628</f>
        <v>63CIO1177</v>
      </c>
      <c r="R1628" s="36">
        <f>-G1628</f>
        <v>45000</v>
      </c>
    </row>
    <row r="1629" spans="1:18" hidden="1">
      <c r="A1629" s="34" t="s">
        <v>27165</v>
      </c>
      <c r="B1629" s="34" t="s">
        <v>28913</v>
      </c>
      <c r="C1629" s="34" t="s">
        <v>6276</v>
      </c>
      <c r="D1629" s="35">
        <v>44075</v>
      </c>
      <c r="E1629" s="34" t="s">
        <v>6277</v>
      </c>
      <c r="F1629" s="34" t="s">
        <v>28914</v>
      </c>
      <c r="G1629" s="36">
        <v>26500</v>
      </c>
      <c r="H1629" s="36">
        <v>26500</v>
      </c>
      <c r="I1629" s="34" t="s">
        <v>9762</v>
      </c>
      <c r="J1629" s="34" t="s">
        <v>9763</v>
      </c>
      <c r="K1629" s="36">
        <v>26500</v>
      </c>
      <c r="L1629" s="34" t="s">
        <v>9764</v>
      </c>
      <c r="M1629" s="6">
        <f t="shared" si="25"/>
        <v>1</v>
      </c>
    </row>
    <row r="1630" spans="1:18">
      <c r="A1630" s="34" t="s">
        <v>27165</v>
      </c>
      <c r="B1630" s="34" t="s">
        <v>28913</v>
      </c>
      <c r="C1630" s="34" t="s">
        <v>6276</v>
      </c>
      <c r="D1630" s="35">
        <v>44075</v>
      </c>
      <c r="E1630" s="34" t="s">
        <v>28915</v>
      </c>
      <c r="F1630" s="34" t="s">
        <v>9875</v>
      </c>
      <c r="G1630" s="36">
        <v>-26500</v>
      </c>
      <c r="H1630" s="36">
        <v>-26500</v>
      </c>
      <c r="I1630" s="34" t="s">
        <v>9762</v>
      </c>
      <c r="J1630" s="34" t="s">
        <v>9763</v>
      </c>
      <c r="K1630" s="36">
        <v>-26500</v>
      </c>
      <c r="L1630" s="34" t="s">
        <v>9764</v>
      </c>
      <c r="M1630" s="6">
        <f t="shared" si="25"/>
        <v>18</v>
      </c>
      <c r="N1630" s="6" t="str">
        <f>MID(E1630,M1630,10)</f>
        <v>PO63000618</v>
      </c>
      <c r="O1630" s="6" t="e">
        <f>FIND("-",E1630)</f>
        <v>#VALUE!</v>
      </c>
      <c r="P1630" s="6" t="e">
        <f>MID(E1630,O1630+1,2)</f>
        <v>#VALUE!</v>
      </c>
      <c r="Q1630" s="34" t="str">
        <f>C1630</f>
        <v>63CIO1178</v>
      </c>
      <c r="R1630" s="36">
        <f>-G1630</f>
        <v>26500</v>
      </c>
    </row>
    <row r="1631" spans="1:18" hidden="1">
      <c r="A1631" s="34" t="s">
        <v>27165</v>
      </c>
      <c r="B1631" s="34" t="s">
        <v>28916</v>
      </c>
      <c r="C1631" s="34" t="s">
        <v>5397</v>
      </c>
      <c r="D1631" s="35">
        <v>44075</v>
      </c>
      <c r="E1631" s="34" t="s">
        <v>5398</v>
      </c>
      <c r="F1631" s="34" t="s">
        <v>28917</v>
      </c>
      <c r="G1631" s="36">
        <v>192600</v>
      </c>
      <c r="H1631" s="36">
        <v>192600</v>
      </c>
      <c r="I1631" s="34" t="s">
        <v>9762</v>
      </c>
      <c r="J1631" s="34" t="s">
        <v>9763</v>
      </c>
      <c r="K1631" s="36">
        <v>192600</v>
      </c>
      <c r="L1631" s="34" t="s">
        <v>9764</v>
      </c>
      <c r="M1631" s="6">
        <f t="shared" si="25"/>
        <v>1</v>
      </c>
    </row>
    <row r="1632" spans="1:18">
      <c r="A1632" s="34" t="s">
        <v>27165</v>
      </c>
      <c r="B1632" s="34" t="s">
        <v>28916</v>
      </c>
      <c r="C1632" s="34" t="s">
        <v>5397</v>
      </c>
      <c r="D1632" s="35">
        <v>44075</v>
      </c>
      <c r="E1632" s="34" t="s">
        <v>28918</v>
      </c>
      <c r="F1632" s="34" t="s">
        <v>9875</v>
      </c>
      <c r="G1632" s="36">
        <v>-192600</v>
      </c>
      <c r="H1632" s="36">
        <v>-192600</v>
      </c>
      <c r="I1632" s="34" t="s">
        <v>9762</v>
      </c>
      <c r="J1632" s="34" t="s">
        <v>9763</v>
      </c>
      <c r="K1632" s="36">
        <v>-192600</v>
      </c>
      <c r="L1632" s="34" t="s">
        <v>9764</v>
      </c>
      <c r="M1632" s="6">
        <f t="shared" si="25"/>
        <v>18</v>
      </c>
      <c r="N1632" s="6" t="str">
        <f>MID(E1632,M1632,10)</f>
        <v>PO63000792</v>
      </c>
      <c r="O1632" s="6">
        <f>FIND("-",E1632)</f>
        <v>28</v>
      </c>
      <c r="P1632" s="6" t="str">
        <f>MID(E1632,O1632+1,2)</f>
        <v>1</v>
      </c>
      <c r="Q1632" s="34" t="str">
        <f>C1632</f>
        <v>63CIO1179</v>
      </c>
      <c r="R1632" s="36">
        <f>-G1632</f>
        <v>192600</v>
      </c>
    </row>
    <row r="1633" spans="1:18" hidden="1">
      <c r="A1633" s="34" t="s">
        <v>27165</v>
      </c>
      <c r="B1633" s="34" t="s">
        <v>28919</v>
      </c>
      <c r="C1633" s="34" t="s">
        <v>5142</v>
      </c>
      <c r="D1633" s="35">
        <v>44084</v>
      </c>
      <c r="E1633" s="34" t="s">
        <v>5143</v>
      </c>
      <c r="F1633" s="34" t="s">
        <v>28920</v>
      </c>
      <c r="G1633" s="36">
        <v>64825</v>
      </c>
      <c r="H1633" s="36">
        <v>64825</v>
      </c>
      <c r="I1633" s="34" t="s">
        <v>9762</v>
      </c>
      <c r="J1633" s="34" t="s">
        <v>9763</v>
      </c>
      <c r="K1633" s="36">
        <v>64825</v>
      </c>
      <c r="L1633" s="34" t="s">
        <v>9764</v>
      </c>
      <c r="M1633" s="6">
        <f t="shared" si="25"/>
        <v>1</v>
      </c>
    </row>
    <row r="1634" spans="1:18" hidden="1">
      <c r="A1634" s="34" t="s">
        <v>27165</v>
      </c>
      <c r="B1634" s="34" t="s">
        <v>28919</v>
      </c>
      <c r="C1634" s="34" t="s">
        <v>5142</v>
      </c>
      <c r="D1634" s="35">
        <v>44084</v>
      </c>
      <c r="E1634" s="34" t="s">
        <v>28921</v>
      </c>
      <c r="F1634" s="34" t="s">
        <v>9875</v>
      </c>
      <c r="G1634" s="36">
        <v>-64825</v>
      </c>
      <c r="H1634" s="36">
        <v>-64825</v>
      </c>
      <c r="I1634" s="34" t="s">
        <v>9762</v>
      </c>
      <c r="J1634" s="34" t="s">
        <v>9763</v>
      </c>
      <c r="K1634" s="36">
        <v>-64825</v>
      </c>
      <c r="L1634" s="34" t="s">
        <v>9764</v>
      </c>
      <c r="M1634" s="6" t="e">
        <f t="shared" si="25"/>
        <v>#VALUE!</v>
      </c>
    </row>
    <row r="1635" spans="1:18" hidden="1">
      <c r="A1635" s="34" t="s">
        <v>27165</v>
      </c>
      <c r="B1635" s="34" t="s">
        <v>28922</v>
      </c>
      <c r="C1635" s="34" t="s">
        <v>6088</v>
      </c>
      <c r="D1635" s="35">
        <v>44075</v>
      </c>
      <c r="E1635" s="34" t="s">
        <v>6090</v>
      </c>
      <c r="F1635" s="34" t="s">
        <v>28923</v>
      </c>
      <c r="G1635" s="36">
        <v>55500</v>
      </c>
      <c r="H1635" s="36">
        <v>55500</v>
      </c>
      <c r="I1635" s="34" t="s">
        <v>9762</v>
      </c>
      <c r="J1635" s="34" t="s">
        <v>9763</v>
      </c>
      <c r="K1635" s="36">
        <v>55500</v>
      </c>
      <c r="L1635" s="34" t="s">
        <v>9764</v>
      </c>
      <c r="M1635" s="6">
        <f t="shared" si="25"/>
        <v>1</v>
      </c>
    </row>
    <row r="1636" spans="1:18" hidden="1">
      <c r="A1636" s="34" t="s">
        <v>27165</v>
      </c>
      <c r="B1636" s="34" t="s">
        <v>28922</v>
      </c>
      <c r="C1636" s="34" t="s">
        <v>6088</v>
      </c>
      <c r="D1636" s="35">
        <v>44075</v>
      </c>
      <c r="E1636" s="34" t="s">
        <v>28924</v>
      </c>
      <c r="F1636" s="34" t="s">
        <v>28923</v>
      </c>
      <c r="G1636" s="36">
        <v>3885</v>
      </c>
      <c r="H1636" s="36">
        <v>3885</v>
      </c>
      <c r="I1636" s="34" t="s">
        <v>9762</v>
      </c>
      <c r="J1636" s="34" t="s">
        <v>9763</v>
      </c>
      <c r="K1636" s="36">
        <v>3885</v>
      </c>
      <c r="L1636" s="34" t="s">
        <v>9764</v>
      </c>
      <c r="M1636" s="6" t="e">
        <f t="shared" si="25"/>
        <v>#VALUE!</v>
      </c>
    </row>
    <row r="1637" spans="1:18" hidden="1">
      <c r="A1637" s="34" t="s">
        <v>27165</v>
      </c>
      <c r="B1637" s="34" t="s">
        <v>28922</v>
      </c>
      <c r="C1637" s="34" t="s">
        <v>6088</v>
      </c>
      <c r="D1637" s="35">
        <v>44075</v>
      </c>
      <c r="E1637" s="34" t="s">
        <v>28924</v>
      </c>
      <c r="F1637" s="34" t="s">
        <v>9875</v>
      </c>
      <c r="G1637" s="36">
        <v>-59385</v>
      </c>
      <c r="H1637" s="36">
        <v>-59385</v>
      </c>
      <c r="I1637" s="34" t="s">
        <v>9762</v>
      </c>
      <c r="J1637" s="34" t="s">
        <v>9763</v>
      </c>
      <c r="K1637" s="36">
        <v>-59385</v>
      </c>
      <c r="L1637" s="34" t="s">
        <v>9764</v>
      </c>
      <c r="M1637" s="6" t="e">
        <f t="shared" si="25"/>
        <v>#VALUE!</v>
      </c>
    </row>
    <row r="1638" spans="1:18" hidden="1">
      <c r="A1638" s="34" t="s">
        <v>27165</v>
      </c>
      <c r="B1638" s="34" t="s">
        <v>28925</v>
      </c>
      <c r="C1638" s="34" t="s">
        <v>6214</v>
      </c>
      <c r="D1638" s="35">
        <v>44075</v>
      </c>
      <c r="E1638" s="34" t="s">
        <v>6215</v>
      </c>
      <c r="F1638" s="34" t="s">
        <v>28477</v>
      </c>
      <c r="G1638" s="36">
        <v>22000</v>
      </c>
      <c r="H1638" s="36">
        <v>22000</v>
      </c>
      <c r="I1638" s="34" t="s">
        <v>9762</v>
      </c>
      <c r="J1638" s="34" t="s">
        <v>9763</v>
      </c>
      <c r="K1638" s="36">
        <v>22000</v>
      </c>
      <c r="L1638" s="34" t="s">
        <v>9764</v>
      </c>
      <c r="M1638" s="6">
        <f t="shared" si="25"/>
        <v>1</v>
      </c>
    </row>
    <row r="1639" spans="1:18" hidden="1">
      <c r="A1639" s="34" t="s">
        <v>27165</v>
      </c>
      <c r="B1639" s="34" t="s">
        <v>28925</v>
      </c>
      <c r="C1639" s="34" t="s">
        <v>6214</v>
      </c>
      <c r="D1639" s="35">
        <v>44075</v>
      </c>
      <c r="E1639" s="34" t="s">
        <v>28489</v>
      </c>
      <c r="F1639" s="34" t="s">
        <v>28477</v>
      </c>
      <c r="G1639" s="36">
        <v>1540</v>
      </c>
      <c r="H1639" s="36">
        <v>1540</v>
      </c>
      <c r="I1639" s="34" t="s">
        <v>9762</v>
      </c>
      <c r="J1639" s="34" t="s">
        <v>9763</v>
      </c>
      <c r="K1639" s="36">
        <v>1540</v>
      </c>
      <c r="L1639" s="34" t="s">
        <v>9764</v>
      </c>
      <c r="M1639" s="6" t="e">
        <f t="shared" si="25"/>
        <v>#VALUE!</v>
      </c>
    </row>
    <row r="1640" spans="1:18" hidden="1">
      <c r="A1640" s="34" t="s">
        <v>27165</v>
      </c>
      <c r="B1640" s="34" t="s">
        <v>28925</v>
      </c>
      <c r="C1640" s="34" t="s">
        <v>6214</v>
      </c>
      <c r="D1640" s="35">
        <v>44075</v>
      </c>
      <c r="E1640" s="34" t="s">
        <v>28489</v>
      </c>
      <c r="F1640" s="34" t="s">
        <v>9875</v>
      </c>
      <c r="G1640" s="36">
        <v>-23540</v>
      </c>
      <c r="H1640" s="36">
        <v>-23540</v>
      </c>
      <c r="I1640" s="34" t="s">
        <v>9762</v>
      </c>
      <c r="J1640" s="34" t="s">
        <v>9763</v>
      </c>
      <c r="K1640" s="36">
        <v>-23540</v>
      </c>
      <c r="L1640" s="34" t="s">
        <v>9764</v>
      </c>
      <c r="M1640" s="6" t="e">
        <f t="shared" si="25"/>
        <v>#VALUE!</v>
      </c>
    </row>
    <row r="1641" spans="1:18" hidden="1">
      <c r="A1641" s="34" t="s">
        <v>27165</v>
      </c>
      <c r="B1641" s="34" t="s">
        <v>28926</v>
      </c>
      <c r="C1641" s="34" t="s">
        <v>1101</v>
      </c>
      <c r="D1641" s="35">
        <v>44075</v>
      </c>
      <c r="E1641" s="34" t="s">
        <v>1103</v>
      </c>
      <c r="F1641" s="34" t="s">
        <v>28927</v>
      </c>
      <c r="G1641" s="36">
        <v>185000</v>
      </c>
      <c r="H1641" s="36">
        <v>185000</v>
      </c>
      <c r="I1641" s="34" t="s">
        <v>9762</v>
      </c>
      <c r="J1641" s="34" t="s">
        <v>9763</v>
      </c>
      <c r="K1641" s="36">
        <v>185000</v>
      </c>
      <c r="L1641" s="34" t="s">
        <v>9764</v>
      </c>
      <c r="M1641" s="6">
        <f t="shared" si="25"/>
        <v>1</v>
      </c>
    </row>
    <row r="1642" spans="1:18">
      <c r="A1642" s="34" t="s">
        <v>27165</v>
      </c>
      <c r="B1642" s="34" t="s">
        <v>28926</v>
      </c>
      <c r="C1642" s="34" t="s">
        <v>1101</v>
      </c>
      <c r="D1642" s="35">
        <v>44075</v>
      </c>
      <c r="E1642" s="34" t="s">
        <v>28928</v>
      </c>
      <c r="F1642" s="34" t="s">
        <v>9875</v>
      </c>
      <c r="G1642" s="36">
        <v>-185000</v>
      </c>
      <c r="H1642" s="36">
        <v>-185000</v>
      </c>
      <c r="I1642" s="34" t="s">
        <v>9762</v>
      </c>
      <c r="J1642" s="34" t="s">
        <v>9763</v>
      </c>
      <c r="K1642" s="36">
        <v>-185000</v>
      </c>
      <c r="L1642" s="34" t="s">
        <v>9764</v>
      </c>
      <c r="M1642" s="6">
        <f t="shared" si="25"/>
        <v>18</v>
      </c>
      <c r="N1642" s="6" t="str">
        <f>MID(E1642,M1642,10)</f>
        <v>PO63000827</v>
      </c>
      <c r="O1642" s="6" t="e">
        <f>FIND("-",E1642)</f>
        <v>#VALUE!</v>
      </c>
      <c r="P1642" s="6" t="e">
        <f>MID(E1642,O1642+1,2)</f>
        <v>#VALUE!</v>
      </c>
      <c r="Q1642" s="34" t="str">
        <f>C1642</f>
        <v>63CIO1183</v>
      </c>
      <c r="R1642" s="36">
        <f>-G1642</f>
        <v>185000</v>
      </c>
    </row>
    <row r="1643" spans="1:18" hidden="1">
      <c r="A1643" s="34" t="s">
        <v>27165</v>
      </c>
      <c r="B1643" s="34" t="s">
        <v>28929</v>
      </c>
      <c r="C1643" s="34" t="s">
        <v>5971</v>
      </c>
      <c r="D1643" s="35">
        <v>44075</v>
      </c>
      <c r="E1643" s="34" t="s">
        <v>5972</v>
      </c>
      <c r="F1643" s="34" t="s">
        <v>28472</v>
      </c>
      <c r="G1643" s="36">
        <v>292800</v>
      </c>
      <c r="H1643" s="36">
        <v>292800</v>
      </c>
      <c r="I1643" s="34" t="s">
        <v>9762</v>
      </c>
      <c r="J1643" s="34" t="s">
        <v>9763</v>
      </c>
      <c r="K1643" s="36">
        <v>292800</v>
      </c>
      <c r="L1643" s="34" t="s">
        <v>9764</v>
      </c>
      <c r="M1643" s="6">
        <f t="shared" si="25"/>
        <v>1</v>
      </c>
    </row>
    <row r="1644" spans="1:18">
      <c r="A1644" s="34" t="s">
        <v>27165</v>
      </c>
      <c r="B1644" s="34" t="s">
        <v>28929</v>
      </c>
      <c r="C1644" s="34" t="s">
        <v>5971</v>
      </c>
      <c r="D1644" s="35">
        <v>44075</v>
      </c>
      <c r="E1644" s="34" t="s">
        <v>28930</v>
      </c>
      <c r="F1644" s="34" t="s">
        <v>9875</v>
      </c>
      <c r="G1644" s="36">
        <v>-292800</v>
      </c>
      <c r="H1644" s="36">
        <v>-292800</v>
      </c>
      <c r="I1644" s="34" t="s">
        <v>9762</v>
      </c>
      <c r="J1644" s="34" t="s">
        <v>9763</v>
      </c>
      <c r="K1644" s="36">
        <v>-292800</v>
      </c>
      <c r="L1644" s="34" t="s">
        <v>9764</v>
      </c>
      <c r="M1644" s="6">
        <f t="shared" si="25"/>
        <v>18</v>
      </c>
      <c r="N1644" s="6" t="str">
        <f>MID(E1644,M1644,10)</f>
        <v>PO63000678</v>
      </c>
      <c r="O1644" s="6">
        <f>FIND("-",E1644)</f>
        <v>28</v>
      </c>
      <c r="P1644" s="6" t="str">
        <f>MID(E1644,O1644+1,2)</f>
        <v>2</v>
      </c>
      <c r="Q1644" s="34" t="str">
        <f>C1644</f>
        <v>63CIO1184</v>
      </c>
      <c r="R1644" s="36">
        <f>-G1644</f>
        <v>292800</v>
      </c>
    </row>
    <row r="1645" spans="1:18" hidden="1">
      <c r="A1645" s="34" t="s">
        <v>27165</v>
      </c>
      <c r="B1645" s="34" t="s">
        <v>28931</v>
      </c>
      <c r="C1645" s="34" t="s">
        <v>6138</v>
      </c>
      <c r="D1645" s="35">
        <v>44075</v>
      </c>
      <c r="E1645" s="34" t="s">
        <v>6139</v>
      </c>
      <c r="F1645" s="34" t="s">
        <v>28932</v>
      </c>
      <c r="G1645" s="36">
        <v>80000</v>
      </c>
      <c r="H1645" s="36">
        <v>80000</v>
      </c>
      <c r="I1645" s="34" t="s">
        <v>9762</v>
      </c>
      <c r="J1645" s="34" t="s">
        <v>9763</v>
      </c>
      <c r="K1645" s="36">
        <v>80000</v>
      </c>
      <c r="L1645" s="34" t="s">
        <v>9764</v>
      </c>
      <c r="M1645" s="6">
        <f t="shared" si="25"/>
        <v>1</v>
      </c>
    </row>
    <row r="1646" spans="1:18" hidden="1">
      <c r="A1646" s="34" t="s">
        <v>27165</v>
      </c>
      <c r="B1646" s="34" t="s">
        <v>28931</v>
      </c>
      <c r="C1646" s="34" t="s">
        <v>6138</v>
      </c>
      <c r="D1646" s="35">
        <v>44075</v>
      </c>
      <c r="E1646" s="34" t="s">
        <v>28933</v>
      </c>
      <c r="F1646" s="34" t="s">
        <v>28932</v>
      </c>
      <c r="G1646" s="36">
        <v>5600</v>
      </c>
      <c r="H1646" s="36">
        <v>5600</v>
      </c>
      <c r="I1646" s="34" t="s">
        <v>9762</v>
      </c>
      <c r="J1646" s="34" t="s">
        <v>9763</v>
      </c>
      <c r="K1646" s="36">
        <v>5600</v>
      </c>
      <c r="L1646" s="34" t="s">
        <v>9764</v>
      </c>
      <c r="M1646" s="6" t="e">
        <f t="shared" si="25"/>
        <v>#VALUE!</v>
      </c>
    </row>
    <row r="1647" spans="1:18" hidden="1">
      <c r="A1647" s="34" t="s">
        <v>27165</v>
      </c>
      <c r="B1647" s="34" t="s">
        <v>28931</v>
      </c>
      <c r="C1647" s="34" t="s">
        <v>6138</v>
      </c>
      <c r="D1647" s="35">
        <v>44075</v>
      </c>
      <c r="E1647" s="34" t="s">
        <v>28933</v>
      </c>
      <c r="F1647" s="34" t="s">
        <v>9875</v>
      </c>
      <c r="G1647" s="36">
        <v>-85600</v>
      </c>
      <c r="H1647" s="36">
        <v>-85600</v>
      </c>
      <c r="I1647" s="34" t="s">
        <v>9762</v>
      </c>
      <c r="J1647" s="34" t="s">
        <v>9763</v>
      </c>
      <c r="K1647" s="36">
        <v>-85600</v>
      </c>
      <c r="L1647" s="34" t="s">
        <v>9764</v>
      </c>
      <c r="M1647" s="6" t="e">
        <f t="shared" si="25"/>
        <v>#VALUE!</v>
      </c>
    </row>
    <row r="1648" spans="1:18" hidden="1">
      <c r="A1648" s="34" t="s">
        <v>27165</v>
      </c>
      <c r="B1648" s="34" t="s">
        <v>28934</v>
      </c>
      <c r="C1648" s="34" t="s">
        <v>5034</v>
      </c>
      <c r="D1648" s="35">
        <v>44077</v>
      </c>
      <c r="E1648" s="34" t="s">
        <v>28935</v>
      </c>
      <c r="F1648" s="34" t="s">
        <v>28936</v>
      </c>
      <c r="G1648" s="36">
        <v>6000</v>
      </c>
      <c r="H1648" s="36">
        <v>6000</v>
      </c>
      <c r="I1648" s="34" t="s">
        <v>9762</v>
      </c>
      <c r="J1648" s="34" t="s">
        <v>9763</v>
      </c>
      <c r="K1648" s="36">
        <v>6000</v>
      </c>
      <c r="L1648" s="34" t="s">
        <v>9764</v>
      </c>
      <c r="M1648" s="6">
        <f t="shared" si="25"/>
        <v>1</v>
      </c>
    </row>
    <row r="1649" spans="1:18">
      <c r="A1649" s="34" t="s">
        <v>27165</v>
      </c>
      <c r="B1649" s="34" t="s">
        <v>28934</v>
      </c>
      <c r="C1649" s="34" t="s">
        <v>5034</v>
      </c>
      <c r="D1649" s="35">
        <v>44077</v>
      </c>
      <c r="E1649" s="34" t="s">
        <v>28937</v>
      </c>
      <c r="F1649" s="34" t="s">
        <v>9875</v>
      </c>
      <c r="G1649" s="36">
        <v>-6000</v>
      </c>
      <c r="H1649" s="36">
        <v>-6000</v>
      </c>
      <c r="I1649" s="34" t="s">
        <v>9762</v>
      </c>
      <c r="J1649" s="34" t="s">
        <v>9763</v>
      </c>
      <c r="K1649" s="36">
        <v>-6000</v>
      </c>
      <c r="L1649" s="34" t="s">
        <v>9764</v>
      </c>
      <c r="M1649" s="6">
        <f t="shared" si="25"/>
        <v>18</v>
      </c>
      <c r="N1649" s="6" t="str">
        <f>MID(E1649,M1649,10)</f>
        <v>PO63000864</v>
      </c>
      <c r="O1649" s="6" t="e">
        <f>FIND("-",E1649)</f>
        <v>#VALUE!</v>
      </c>
      <c r="P1649" s="6" t="e">
        <f>MID(E1649,O1649+1,2)</f>
        <v>#VALUE!</v>
      </c>
      <c r="Q1649" s="34" t="str">
        <f>C1649</f>
        <v>63CIO1186</v>
      </c>
      <c r="R1649" s="36">
        <f>-G1649</f>
        <v>6000</v>
      </c>
    </row>
    <row r="1650" spans="1:18" hidden="1">
      <c r="A1650" s="34" t="s">
        <v>27165</v>
      </c>
      <c r="B1650" s="34" t="s">
        <v>28938</v>
      </c>
      <c r="C1650" s="34" t="s">
        <v>6017</v>
      </c>
      <c r="D1650" s="35">
        <v>44075</v>
      </c>
      <c r="E1650" s="34" t="s">
        <v>6018</v>
      </c>
      <c r="F1650" s="34" t="s">
        <v>28939</v>
      </c>
      <c r="G1650" s="36">
        <v>300000</v>
      </c>
      <c r="H1650" s="36">
        <v>300000</v>
      </c>
      <c r="I1650" s="34" t="s">
        <v>9762</v>
      </c>
      <c r="J1650" s="34" t="s">
        <v>9763</v>
      </c>
      <c r="K1650" s="36">
        <v>300000</v>
      </c>
      <c r="L1650" s="34" t="s">
        <v>9764</v>
      </c>
      <c r="M1650" s="6">
        <f t="shared" si="25"/>
        <v>1</v>
      </c>
    </row>
    <row r="1651" spans="1:18" hidden="1">
      <c r="A1651" s="34" t="s">
        <v>27165</v>
      </c>
      <c r="B1651" s="34" t="s">
        <v>28938</v>
      </c>
      <c r="C1651" s="34" t="s">
        <v>6017</v>
      </c>
      <c r="D1651" s="35">
        <v>44075</v>
      </c>
      <c r="E1651" s="34" t="s">
        <v>28940</v>
      </c>
      <c r="F1651" s="34" t="s">
        <v>9875</v>
      </c>
      <c r="G1651" s="36">
        <v>-300000</v>
      </c>
      <c r="H1651" s="36">
        <v>-300000</v>
      </c>
      <c r="I1651" s="34" t="s">
        <v>9762</v>
      </c>
      <c r="J1651" s="34" t="s">
        <v>9763</v>
      </c>
      <c r="K1651" s="36">
        <v>-300000</v>
      </c>
      <c r="L1651" s="34" t="s">
        <v>9764</v>
      </c>
      <c r="M1651" s="6" t="e">
        <f t="shared" si="25"/>
        <v>#VALUE!</v>
      </c>
    </row>
    <row r="1652" spans="1:18" hidden="1">
      <c r="A1652" s="34" t="s">
        <v>27165</v>
      </c>
      <c r="B1652" s="34" t="s">
        <v>28941</v>
      </c>
      <c r="C1652" s="34" t="s">
        <v>1048</v>
      </c>
      <c r="D1652" s="35">
        <v>44075</v>
      </c>
      <c r="E1652" s="34" t="s">
        <v>1050</v>
      </c>
      <c r="F1652" s="34" t="s">
        <v>28942</v>
      </c>
      <c r="G1652" s="36">
        <v>115000</v>
      </c>
      <c r="H1652" s="36">
        <v>115000</v>
      </c>
      <c r="I1652" s="34" t="s">
        <v>9762</v>
      </c>
      <c r="J1652" s="34" t="s">
        <v>9763</v>
      </c>
      <c r="K1652" s="36">
        <v>115000</v>
      </c>
      <c r="L1652" s="34" t="s">
        <v>9764</v>
      </c>
      <c r="M1652" s="6">
        <f t="shared" si="25"/>
        <v>1</v>
      </c>
    </row>
    <row r="1653" spans="1:18" hidden="1">
      <c r="A1653" s="34" t="s">
        <v>27165</v>
      </c>
      <c r="B1653" s="34" t="s">
        <v>28941</v>
      </c>
      <c r="C1653" s="34" t="s">
        <v>1048</v>
      </c>
      <c r="D1653" s="35">
        <v>44075</v>
      </c>
      <c r="E1653" s="34" t="s">
        <v>28943</v>
      </c>
      <c r="F1653" s="34" t="s">
        <v>28942</v>
      </c>
      <c r="G1653" s="36">
        <v>8050</v>
      </c>
      <c r="H1653" s="36">
        <v>8050</v>
      </c>
      <c r="I1653" s="34" t="s">
        <v>9762</v>
      </c>
      <c r="J1653" s="34" t="s">
        <v>9763</v>
      </c>
      <c r="K1653" s="36">
        <v>8050</v>
      </c>
      <c r="L1653" s="34" t="s">
        <v>9764</v>
      </c>
      <c r="M1653" s="6" t="e">
        <f t="shared" si="25"/>
        <v>#VALUE!</v>
      </c>
    </row>
    <row r="1654" spans="1:18" hidden="1">
      <c r="A1654" s="34" t="s">
        <v>27165</v>
      </c>
      <c r="B1654" s="34" t="s">
        <v>28941</v>
      </c>
      <c r="C1654" s="34" t="s">
        <v>1048</v>
      </c>
      <c r="D1654" s="35">
        <v>44075</v>
      </c>
      <c r="E1654" s="34" t="s">
        <v>28943</v>
      </c>
      <c r="F1654" s="34" t="s">
        <v>9875</v>
      </c>
      <c r="G1654" s="36">
        <v>-123050</v>
      </c>
      <c r="H1654" s="36">
        <v>-123050</v>
      </c>
      <c r="I1654" s="34" t="s">
        <v>9762</v>
      </c>
      <c r="J1654" s="34" t="s">
        <v>9763</v>
      </c>
      <c r="K1654" s="36">
        <v>-123050</v>
      </c>
      <c r="L1654" s="34" t="s">
        <v>9764</v>
      </c>
      <c r="M1654" s="6" t="e">
        <f t="shared" si="25"/>
        <v>#VALUE!</v>
      </c>
    </row>
    <row r="1655" spans="1:18" hidden="1">
      <c r="A1655" s="34" t="s">
        <v>27165</v>
      </c>
      <c r="B1655" s="34" t="s">
        <v>28944</v>
      </c>
      <c r="C1655" s="34" t="s">
        <v>5657</v>
      </c>
      <c r="D1655" s="35">
        <v>44075</v>
      </c>
      <c r="E1655" s="34" t="s">
        <v>5658</v>
      </c>
      <c r="F1655" s="34" t="s">
        <v>28936</v>
      </c>
      <c r="G1655" s="36">
        <v>9770</v>
      </c>
      <c r="H1655" s="36">
        <v>9770</v>
      </c>
      <c r="I1655" s="34" t="s">
        <v>9762</v>
      </c>
      <c r="J1655" s="34" t="s">
        <v>9763</v>
      </c>
      <c r="K1655" s="36">
        <v>9770</v>
      </c>
      <c r="L1655" s="34" t="s">
        <v>9764</v>
      </c>
      <c r="M1655" s="6">
        <f t="shared" si="25"/>
        <v>1</v>
      </c>
    </row>
    <row r="1656" spans="1:18" hidden="1">
      <c r="A1656" s="34" t="s">
        <v>27165</v>
      </c>
      <c r="B1656" s="34" t="s">
        <v>28944</v>
      </c>
      <c r="C1656" s="34" t="s">
        <v>5657</v>
      </c>
      <c r="D1656" s="35">
        <v>44075</v>
      </c>
      <c r="E1656" s="34" t="s">
        <v>28945</v>
      </c>
      <c r="F1656" s="34" t="s">
        <v>28936</v>
      </c>
      <c r="G1656" s="36">
        <v>683.9</v>
      </c>
      <c r="H1656" s="36">
        <v>683.9</v>
      </c>
      <c r="I1656" s="34" t="s">
        <v>9762</v>
      </c>
      <c r="J1656" s="34" t="s">
        <v>9763</v>
      </c>
      <c r="K1656" s="36">
        <v>683.9</v>
      </c>
      <c r="L1656" s="34" t="s">
        <v>9764</v>
      </c>
      <c r="M1656" s="6" t="e">
        <f t="shared" si="25"/>
        <v>#VALUE!</v>
      </c>
    </row>
    <row r="1657" spans="1:18" hidden="1">
      <c r="A1657" s="34" t="s">
        <v>27165</v>
      </c>
      <c r="B1657" s="34" t="s">
        <v>28944</v>
      </c>
      <c r="C1657" s="34" t="s">
        <v>5657</v>
      </c>
      <c r="D1657" s="35">
        <v>44075</v>
      </c>
      <c r="E1657" s="34" t="s">
        <v>28945</v>
      </c>
      <c r="F1657" s="34" t="s">
        <v>9875</v>
      </c>
      <c r="G1657" s="36">
        <v>-10453.9</v>
      </c>
      <c r="H1657" s="36">
        <v>-10453.9</v>
      </c>
      <c r="I1657" s="34" t="s">
        <v>9762</v>
      </c>
      <c r="J1657" s="34" t="s">
        <v>9763</v>
      </c>
      <c r="K1657" s="36">
        <v>-10453.9</v>
      </c>
      <c r="L1657" s="34" t="s">
        <v>9764</v>
      </c>
      <c r="M1657" s="6" t="e">
        <f t="shared" si="25"/>
        <v>#VALUE!</v>
      </c>
    </row>
    <row r="1658" spans="1:18" hidden="1">
      <c r="A1658" s="34" t="s">
        <v>27165</v>
      </c>
      <c r="B1658" s="34" t="s">
        <v>28946</v>
      </c>
      <c r="C1658" s="34" t="s">
        <v>976</v>
      </c>
      <c r="D1658" s="35">
        <v>44075</v>
      </c>
      <c r="E1658" s="34" t="s">
        <v>978</v>
      </c>
      <c r="F1658" s="34" t="s">
        <v>28104</v>
      </c>
      <c r="G1658" s="36">
        <v>100000</v>
      </c>
      <c r="H1658" s="36">
        <v>100000</v>
      </c>
      <c r="I1658" s="34" t="s">
        <v>9762</v>
      </c>
      <c r="J1658" s="34" t="s">
        <v>9763</v>
      </c>
      <c r="K1658" s="36">
        <v>100000</v>
      </c>
      <c r="L1658" s="34" t="s">
        <v>9764</v>
      </c>
      <c r="M1658" s="6">
        <f t="shared" si="25"/>
        <v>1</v>
      </c>
    </row>
    <row r="1659" spans="1:18">
      <c r="A1659" s="34" t="s">
        <v>27165</v>
      </c>
      <c r="B1659" s="34" t="s">
        <v>28946</v>
      </c>
      <c r="C1659" s="34" t="s">
        <v>976</v>
      </c>
      <c r="D1659" s="35">
        <v>44075</v>
      </c>
      <c r="E1659" s="34" t="s">
        <v>28947</v>
      </c>
      <c r="F1659" s="34" t="s">
        <v>9875</v>
      </c>
      <c r="G1659" s="36">
        <v>-100000</v>
      </c>
      <c r="H1659" s="36">
        <v>-100000</v>
      </c>
      <c r="I1659" s="34" t="s">
        <v>9762</v>
      </c>
      <c r="J1659" s="34" t="s">
        <v>9763</v>
      </c>
      <c r="K1659" s="36">
        <v>-100000</v>
      </c>
      <c r="L1659" s="34" t="s">
        <v>9764</v>
      </c>
      <c r="M1659" s="6">
        <f t="shared" si="25"/>
        <v>18</v>
      </c>
      <c r="N1659" s="6" t="str">
        <f>MID(E1659,M1659,10)</f>
        <v>PO63000699</v>
      </c>
      <c r="O1659" s="6" t="e">
        <f>FIND("-",E1659)</f>
        <v>#VALUE!</v>
      </c>
      <c r="P1659" s="6" t="e">
        <f>MID(E1659,O1659+1,2)</f>
        <v>#VALUE!</v>
      </c>
      <c r="Q1659" s="34" t="str">
        <f>C1659</f>
        <v>63CIO1190</v>
      </c>
      <c r="R1659" s="36">
        <f>-G1659</f>
        <v>100000</v>
      </c>
    </row>
    <row r="1660" spans="1:18" hidden="1">
      <c r="A1660" s="34" t="s">
        <v>27165</v>
      </c>
      <c r="B1660" s="34" t="s">
        <v>28948</v>
      </c>
      <c r="C1660" s="34" t="s">
        <v>6019</v>
      </c>
      <c r="D1660" s="35">
        <v>44075</v>
      </c>
      <c r="E1660" s="34" t="s">
        <v>28949</v>
      </c>
      <c r="F1660" s="34" t="s">
        <v>28950</v>
      </c>
      <c r="G1660" s="36">
        <v>111500</v>
      </c>
      <c r="H1660" s="36">
        <v>111500</v>
      </c>
      <c r="I1660" s="34" t="s">
        <v>9762</v>
      </c>
      <c r="J1660" s="34" t="s">
        <v>9763</v>
      </c>
      <c r="K1660" s="36">
        <v>111500</v>
      </c>
      <c r="L1660" s="34" t="s">
        <v>9764</v>
      </c>
      <c r="M1660" s="6">
        <f t="shared" si="25"/>
        <v>1</v>
      </c>
    </row>
    <row r="1661" spans="1:18" hidden="1">
      <c r="A1661" s="34" t="s">
        <v>27165</v>
      </c>
      <c r="B1661" s="34" t="s">
        <v>28948</v>
      </c>
      <c r="C1661" s="34" t="s">
        <v>6019</v>
      </c>
      <c r="D1661" s="35">
        <v>44075</v>
      </c>
      <c r="E1661" s="34" t="s">
        <v>28951</v>
      </c>
      <c r="F1661" s="34" t="s">
        <v>28950</v>
      </c>
      <c r="G1661" s="36">
        <v>7805</v>
      </c>
      <c r="H1661" s="36">
        <v>7805</v>
      </c>
      <c r="I1661" s="34" t="s">
        <v>9762</v>
      </c>
      <c r="J1661" s="34" t="s">
        <v>9763</v>
      </c>
      <c r="K1661" s="36">
        <v>7805</v>
      </c>
      <c r="L1661" s="34" t="s">
        <v>9764</v>
      </c>
      <c r="M1661" s="6" t="e">
        <f t="shared" si="25"/>
        <v>#VALUE!</v>
      </c>
    </row>
    <row r="1662" spans="1:18" hidden="1">
      <c r="A1662" s="34" t="s">
        <v>27165</v>
      </c>
      <c r="B1662" s="34" t="s">
        <v>28948</v>
      </c>
      <c r="C1662" s="34" t="s">
        <v>6019</v>
      </c>
      <c r="D1662" s="35">
        <v>44075</v>
      </c>
      <c r="E1662" s="34" t="s">
        <v>28951</v>
      </c>
      <c r="F1662" s="34" t="s">
        <v>9875</v>
      </c>
      <c r="G1662" s="36">
        <v>-119305</v>
      </c>
      <c r="H1662" s="36">
        <v>-119305</v>
      </c>
      <c r="I1662" s="34" t="s">
        <v>9762</v>
      </c>
      <c r="J1662" s="34" t="s">
        <v>9763</v>
      </c>
      <c r="K1662" s="36">
        <v>-119305</v>
      </c>
      <c r="L1662" s="34" t="s">
        <v>9764</v>
      </c>
      <c r="M1662" s="6" t="e">
        <f t="shared" si="25"/>
        <v>#VALUE!</v>
      </c>
    </row>
    <row r="1663" spans="1:18" hidden="1">
      <c r="A1663" s="34" t="s">
        <v>27165</v>
      </c>
      <c r="B1663" s="34" t="s">
        <v>28952</v>
      </c>
      <c r="C1663" s="34" t="s">
        <v>5176</v>
      </c>
      <c r="D1663" s="35">
        <v>44083</v>
      </c>
      <c r="E1663" s="34" t="s">
        <v>28953</v>
      </c>
      <c r="F1663" s="34" t="s">
        <v>27949</v>
      </c>
      <c r="G1663" s="36">
        <v>180000</v>
      </c>
      <c r="H1663" s="36">
        <v>180000</v>
      </c>
      <c r="I1663" s="34" t="s">
        <v>9762</v>
      </c>
      <c r="J1663" s="34" t="s">
        <v>9763</v>
      </c>
      <c r="K1663" s="36">
        <v>180000</v>
      </c>
      <c r="L1663" s="34" t="s">
        <v>9764</v>
      </c>
      <c r="M1663" s="6">
        <f t="shared" si="25"/>
        <v>1</v>
      </c>
    </row>
    <row r="1664" spans="1:18" hidden="1">
      <c r="A1664" s="34" t="s">
        <v>27165</v>
      </c>
      <c r="B1664" s="34" t="s">
        <v>28952</v>
      </c>
      <c r="C1664" s="34" t="s">
        <v>5176</v>
      </c>
      <c r="D1664" s="35">
        <v>44083</v>
      </c>
      <c r="E1664" s="34" t="s">
        <v>28954</v>
      </c>
      <c r="F1664" s="34" t="s">
        <v>27949</v>
      </c>
      <c r="G1664" s="36">
        <v>12600</v>
      </c>
      <c r="H1664" s="36">
        <v>12600</v>
      </c>
      <c r="I1664" s="34" t="s">
        <v>9762</v>
      </c>
      <c r="J1664" s="34" t="s">
        <v>9763</v>
      </c>
      <c r="K1664" s="36">
        <v>12600</v>
      </c>
      <c r="L1664" s="34" t="s">
        <v>9764</v>
      </c>
      <c r="M1664" s="6" t="e">
        <f t="shared" si="25"/>
        <v>#VALUE!</v>
      </c>
    </row>
    <row r="1665" spans="1:13" hidden="1">
      <c r="A1665" s="34" t="s">
        <v>27165</v>
      </c>
      <c r="B1665" s="34" t="s">
        <v>28952</v>
      </c>
      <c r="C1665" s="34" t="s">
        <v>5176</v>
      </c>
      <c r="D1665" s="35">
        <v>44083</v>
      </c>
      <c r="E1665" s="34" t="s">
        <v>28954</v>
      </c>
      <c r="F1665" s="34" t="s">
        <v>9875</v>
      </c>
      <c r="G1665" s="36">
        <v>-192600</v>
      </c>
      <c r="H1665" s="36">
        <v>-192600</v>
      </c>
      <c r="I1665" s="34" t="s">
        <v>9762</v>
      </c>
      <c r="J1665" s="34" t="s">
        <v>9763</v>
      </c>
      <c r="K1665" s="36">
        <v>-192600</v>
      </c>
      <c r="L1665" s="34" t="s">
        <v>9764</v>
      </c>
      <c r="M1665" s="6" t="e">
        <f t="shared" si="25"/>
        <v>#VALUE!</v>
      </c>
    </row>
    <row r="1666" spans="1:13" hidden="1">
      <c r="A1666" s="34" t="s">
        <v>27165</v>
      </c>
      <c r="B1666" s="34" t="s">
        <v>28955</v>
      </c>
      <c r="C1666" s="34" t="s">
        <v>7876</v>
      </c>
      <c r="D1666" s="35">
        <v>44075</v>
      </c>
      <c r="E1666" s="34" t="s">
        <v>7877</v>
      </c>
      <c r="F1666" s="34" t="s">
        <v>27666</v>
      </c>
      <c r="G1666" s="36">
        <v>138130.84</v>
      </c>
      <c r="H1666" s="36">
        <v>138130.84</v>
      </c>
      <c r="I1666" s="34" t="s">
        <v>9762</v>
      </c>
      <c r="J1666" s="34" t="s">
        <v>9763</v>
      </c>
      <c r="K1666" s="36">
        <v>138130.84</v>
      </c>
      <c r="L1666" s="34" t="s">
        <v>9764</v>
      </c>
      <c r="M1666" s="6">
        <f t="shared" si="25"/>
        <v>1</v>
      </c>
    </row>
    <row r="1667" spans="1:13" hidden="1">
      <c r="A1667" s="34" t="s">
        <v>27165</v>
      </c>
      <c r="B1667" s="34" t="s">
        <v>28955</v>
      </c>
      <c r="C1667" s="34" t="s">
        <v>7876</v>
      </c>
      <c r="D1667" s="35">
        <v>44075</v>
      </c>
      <c r="E1667" s="34" t="s">
        <v>28956</v>
      </c>
      <c r="F1667" s="34" t="s">
        <v>27666</v>
      </c>
      <c r="G1667" s="36">
        <v>9669.16</v>
      </c>
      <c r="H1667" s="36">
        <v>9669.16</v>
      </c>
      <c r="I1667" s="34" t="s">
        <v>9762</v>
      </c>
      <c r="J1667" s="34" t="s">
        <v>9763</v>
      </c>
      <c r="K1667" s="36">
        <v>9669.16</v>
      </c>
      <c r="L1667" s="34" t="s">
        <v>9764</v>
      </c>
      <c r="M1667" s="6" t="e">
        <f t="shared" ref="M1667:M1730" si="26">FIND("PO",E1667)</f>
        <v>#VALUE!</v>
      </c>
    </row>
    <row r="1668" spans="1:13" hidden="1">
      <c r="A1668" s="34" t="s">
        <v>27165</v>
      </c>
      <c r="B1668" s="34" t="s">
        <v>28955</v>
      </c>
      <c r="C1668" s="34" t="s">
        <v>7876</v>
      </c>
      <c r="D1668" s="35">
        <v>44075</v>
      </c>
      <c r="E1668" s="34" t="s">
        <v>28956</v>
      </c>
      <c r="F1668" s="34" t="s">
        <v>9875</v>
      </c>
      <c r="G1668" s="36">
        <v>-147800</v>
      </c>
      <c r="H1668" s="36">
        <v>-147800</v>
      </c>
      <c r="I1668" s="34" t="s">
        <v>9762</v>
      </c>
      <c r="J1668" s="34" t="s">
        <v>9763</v>
      </c>
      <c r="K1668" s="36">
        <v>-147800</v>
      </c>
      <c r="L1668" s="34" t="s">
        <v>9764</v>
      </c>
      <c r="M1668" s="6" t="e">
        <f t="shared" si="26"/>
        <v>#VALUE!</v>
      </c>
    </row>
    <row r="1669" spans="1:13" hidden="1">
      <c r="A1669" s="34" t="s">
        <v>27165</v>
      </c>
      <c r="B1669" s="34" t="s">
        <v>28957</v>
      </c>
      <c r="C1669" s="34" t="s">
        <v>7985</v>
      </c>
      <c r="D1669" s="35">
        <v>44075</v>
      </c>
      <c r="E1669" s="34" t="s">
        <v>7987</v>
      </c>
      <c r="F1669" s="34" t="s">
        <v>27553</v>
      </c>
      <c r="G1669" s="36">
        <v>4200000</v>
      </c>
      <c r="H1669" s="36">
        <v>4200000</v>
      </c>
      <c r="I1669" s="34" t="s">
        <v>9762</v>
      </c>
      <c r="J1669" s="34" t="s">
        <v>9763</v>
      </c>
      <c r="K1669" s="36">
        <v>4200000</v>
      </c>
      <c r="L1669" s="34" t="s">
        <v>9764</v>
      </c>
      <c r="M1669" s="6">
        <f t="shared" si="26"/>
        <v>1</v>
      </c>
    </row>
    <row r="1670" spans="1:13" hidden="1">
      <c r="A1670" s="34" t="s">
        <v>27165</v>
      </c>
      <c r="B1670" s="34" t="s">
        <v>28957</v>
      </c>
      <c r="C1670" s="34" t="s">
        <v>7985</v>
      </c>
      <c r="D1670" s="35">
        <v>44075</v>
      </c>
      <c r="E1670" s="34" t="s">
        <v>28958</v>
      </c>
      <c r="F1670" s="34" t="s">
        <v>27553</v>
      </c>
      <c r="G1670" s="36">
        <v>294000</v>
      </c>
      <c r="H1670" s="36">
        <v>294000</v>
      </c>
      <c r="I1670" s="34" t="s">
        <v>9762</v>
      </c>
      <c r="J1670" s="34" t="s">
        <v>9763</v>
      </c>
      <c r="K1670" s="36">
        <v>294000</v>
      </c>
      <c r="L1670" s="34" t="s">
        <v>9764</v>
      </c>
      <c r="M1670" s="6" t="e">
        <f t="shared" si="26"/>
        <v>#VALUE!</v>
      </c>
    </row>
    <row r="1671" spans="1:13" hidden="1">
      <c r="A1671" s="34" t="s">
        <v>27165</v>
      </c>
      <c r="B1671" s="34" t="s">
        <v>28957</v>
      </c>
      <c r="C1671" s="34" t="s">
        <v>7985</v>
      </c>
      <c r="D1671" s="35">
        <v>44075</v>
      </c>
      <c r="E1671" s="34" t="s">
        <v>28958</v>
      </c>
      <c r="F1671" s="34" t="s">
        <v>9875</v>
      </c>
      <c r="G1671" s="36">
        <v>-4494000</v>
      </c>
      <c r="H1671" s="36">
        <v>-4494000</v>
      </c>
      <c r="I1671" s="34" t="s">
        <v>9762</v>
      </c>
      <c r="J1671" s="34" t="s">
        <v>9763</v>
      </c>
      <c r="K1671" s="36">
        <v>-4494000</v>
      </c>
      <c r="L1671" s="34" t="s">
        <v>9764</v>
      </c>
      <c r="M1671" s="6" t="e">
        <f t="shared" si="26"/>
        <v>#VALUE!</v>
      </c>
    </row>
    <row r="1672" spans="1:13" hidden="1">
      <c r="A1672" s="34" t="s">
        <v>27165</v>
      </c>
      <c r="B1672" s="34" t="s">
        <v>28959</v>
      </c>
      <c r="C1672" s="34" t="s">
        <v>5352</v>
      </c>
      <c r="D1672" s="35">
        <v>44075</v>
      </c>
      <c r="E1672" s="34" t="s">
        <v>5353</v>
      </c>
      <c r="F1672" s="34" t="s">
        <v>28960</v>
      </c>
      <c r="G1672" s="36">
        <v>98055.75</v>
      </c>
      <c r="H1672" s="36">
        <v>98055.75</v>
      </c>
      <c r="I1672" s="34" t="s">
        <v>9762</v>
      </c>
      <c r="J1672" s="34" t="s">
        <v>9763</v>
      </c>
      <c r="K1672" s="36">
        <v>98055.75</v>
      </c>
      <c r="L1672" s="34" t="s">
        <v>9764</v>
      </c>
      <c r="M1672" s="6">
        <f t="shared" si="26"/>
        <v>1</v>
      </c>
    </row>
    <row r="1673" spans="1:13" hidden="1">
      <c r="A1673" s="34" t="s">
        <v>27165</v>
      </c>
      <c r="B1673" s="34" t="s">
        <v>28959</v>
      </c>
      <c r="C1673" s="34" t="s">
        <v>5352</v>
      </c>
      <c r="D1673" s="35">
        <v>44075</v>
      </c>
      <c r="E1673" s="34" t="s">
        <v>28961</v>
      </c>
      <c r="F1673" s="34" t="s">
        <v>28960</v>
      </c>
      <c r="G1673" s="36">
        <v>6863.9</v>
      </c>
      <c r="H1673" s="36">
        <v>6863.9</v>
      </c>
      <c r="I1673" s="34" t="s">
        <v>9762</v>
      </c>
      <c r="J1673" s="34" t="s">
        <v>9763</v>
      </c>
      <c r="K1673" s="36">
        <v>6863.9</v>
      </c>
      <c r="L1673" s="34" t="s">
        <v>9764</v>
      </c>
      <c r="M1673" s="6" t="e">
        <f t="shared" si="26"/>
        <v>#VALUE!</v>
      </c>
    </row>
    <row r="1674" spans="1:13" hidden="1">
      <c r="A1674" s="34" t="s">
        <v>27165</v>
      </c>
      <c r="B1674" s="34" t="s">
        <v>28959</v>
      </c>
      <c r="C1674" s="34" t="s">
        <v>5352</v>
      </c>
      <c r="D1674" s="35">
        <v>44075</v>
      </c>
      <c r="E1674" s="34" t="s">
        <v>5353</v>
      </c>
      <c r="F1674" s="34" t="s">
        <v>28744</v>
      </c>
      <c r="G1674" s="36">
        <v>365865.75</v>
      </c>
      <c r="H1674" s="36">
        <v>365865.75</v>
      </c>
      <c r="I1674" s="34" t="s">
        <v>9762</v>
      </c>
      <c r="J1674" s="34" t="s">
        <v>9763</v>
      </c>
      <c r="K1674" s="36">
        <v>365865.75</v>
      </c>
      <c r="L1674" s="34" t="s">
        <v>9764</v>
      </c>
      <c r="M1674" s="6">
        <f t="shared" si="26"/>
        <v>1</v>
      </c>
    </row>
    <row r="1675" spans="1:13" hidden="1">
      <c r="A1675" s="34" t="s">
        <v>27165</v>
      </c>
      <c r="B1675" s="34" t="s">
        <v>28959</v>
      </c>
      <c r="C1675" s="34" t="s">
        <v>5352</v>
      </c>
      <c r="D1675" s="35">
        <v>44075</v>
      </c>
      <c r="E1675" s="34" t="s">
        <v>28961</v>
      </c>
      <c r="F1675" s="34" t="s">
        <v>28744</v>
      </c>
      <c r="G1675" s="36">
        <v>25610.61</v>
      </c>
      <c r="H1675" s="36">
        <v>25610.61</v>
      </c>
      <c r="I1675" s="34" t="s">
        <v>9762</v>
      </c>
      <c r="J1675" s="34" t="s">
        <v>9763</v>
      </c>
      <c r="K1675" s="36">
        <v>25610.61</v>
      </c>
      <c r="L1675" s="34" t="s">
        <v>9764</v>
      </c>
      <c r="M1675" s="6" t="e">
        <f t="shared" si="26"/>
        <v>#VALUE!</v>
      </c>
    </row>
    <row r="1676" spans="1:13" hidden="1">
      <c r="A1676" s="34" t="s">
        <v>27165</v>
      </c>
      <c r="B1676" s="34" t="s">
        <v>28959</v>
      </c>
      <c r="C1676" s="34" t="s">
        <v>5352</v>
      </c>
      <c r="D1676" s="35">
        <v>44075</v>
      </c>
      <c r="E1676" s="34" t="s">
        <v>28961</v>
      </c>
      <c r="F1676" s="34" t="s">
        <v>9875</v>
      </c>
      <c r="G1676" s="36">
        <v>-496396.01</v>
      </c>
      <c r="H1676" s="36">
        <v>-496396.01</v>
      </c>
      <c r="I1676" s="34" t="s">
        <v>9762</v>
      </c>
      <c r="J1676" s="34" t="s">
        <v>9763</v>
      </c>
      <c r="K1676" s="36">
        <v>-496396.01</v>
      </c>
      <c r="L1676" s="34" t="s">
        <v>9764</v>
      </c>
      <c r="M1676" s="6" t="e">
        <f t="shared" si="26"/>
        <v>#VALUE!</v>
      </c>
    </row>
    <row r="1677" spans="1:13" hidden="1">
      <c r="A1677" s="34" t="s">
        <v>27165</v>
      </c>
      <c r="B1677" s="34" t="s">
        <v>28962</v>
      </c>
      <c r="C1677" s="34" t="s">
        <v>5500</v>
      </c>
      <c r="D1677" s="35">
        <v>44075</v>
      </c>
      <c r="E1677" s="34" t="s">
        <v>5501</v>
      </c>
      <c r="F1677" s="34" t="s">
        <v>28626</v>
      </c>
      <c r="G1677" s="36">
        <v>132686.70000000001</v>
      </c>
      <c r="H1677" s="36">
        <v>132686.70000000001</v>
      </c>
      <c r="I1677" s="34" t="s">
        <v>9762</v>
      </c>
      <c r="J1677" s="34" t="s">
        <v>9763</v>
      </c>
      <c r="K1677" s="36">
        <v>132686.70000000001</v>
      </c>
      <c r="L1677" s="34" t="s">
        <v>9764</v>
      </c>
      <c r="M1677" s="6">
        <f t="shared" si="26"/>
        <v>1</v>
      </c>
    </row>
    <row r="1678" spans="1:13" hidden="1">
      <c r="A1678" s="34" t="s">
        <v>27165</v>
      </c>
      <c r="B1678" s="34" t="s">
        <v>28962</v>
      </c>
      <c r="C1678" s="34" t="s">
        <v>5500</v>
      </c>
      <c r="D1678" s="35">
        <v>44075</v>
      </c>
      <c r="E1678" s="34" t="s">
        <v>28963</v>
      </c>
      <c r="F1678" s="34" t="s">
        <v>28626</v>
      </c>
      <c r="G1678" s="36">
        <v>9288.07</v>
      </c>
      <c r="H1678" s="36">
        <v>9288.07</v>
      </c>
      <c r="I1678" s="34" t="s">
        <v>9762</v>
      </c>
      <c r="J1678" s="34" t="s">
        <v>9763</v>
      </c>
      <c r="K1678" s="36">
        <v>9288.07</v>
      </c>
      <c r="L1678" s="34" t="s">
        <v>9764</v>
      </c>
      <c r="M1678" s="6" t="e">
        <f t="shared" si="26"/>
        <v>#VALUE!</v>
      </c>
    </row>
    <row r="1679" spans="1:13" hidden="1">
      <c r="A1679" s="34" t="s">
        <v>27165</v>
      </c>
      <c r="B1679" s="34" t="s">
        <v>28962</v>
      </c>
      <c r="C1679" s="34" t="s">
        <v>5500</v>
      </c>
      <c r="D1679" s="35">
        <v>44075</v>
      </c>
      <c r="E1679" s="34" t="s">
        <v>28963</v>
      </c>
      <c r="F1679" s="34" t="s">
        <v>9875</v>
      </c>
      <c r="G1679" s="36">
        <v>-141974.76999999999</v>
      </c>
      <c r="H1679" s="36">
        <v>-141974.76999999999</v>
      </c>
      <c r="I1679" s="34" t="s">
        <v>9762</v>
      </c>
      <c r="J1679" s="34" t="s">
        <v>9763</v>
      </c>
      <c r="K1679" s="36">
        <v>-141974.76999999999</v>
      </c>
      <c r="L1679" s="34" t="s">
        <v>9764</v>
      </c>
      <c r="M1679" s="6" t="e">
        <f t="shared" si="26"/>
        <v>#VALUE!</v>
      </c>
    </row>
    <row r="1680" spans="1:13" hidden="1">
      <c r="A1680" s="34" t="s">
        <v>27165</v>
      </c>
      <c r="B1680" s="34" t="s">
        <v>28964</v>
      </c>
      <c r="C1680" s="34" t="s">
        <v>5356</v>
      </c>
      <c r="D1680" s="35">
        <v>44075</v>
      </c>
      <c r="E1680" s="34" t="s">
        <v>5357</v>
      </c>
      <c r="F1680" s="34" t="s">
        <v>28960</v>
      </c>
      <c r="G1680" s="36">
        <v>138645.38</v>
      </c>
      <c r="H1680" s="36">
        <v>138645.38</v>
      </c>
      <c r="I1680" s="34" t="s">
        <v>9762</v>
      </c>
      <c r="J1680" s="34" t="s">
        <v>9763</v>
      </c>
      <c r="K1680" s="36">
        <v>138645.38</v>
      </c>
      <c r="L1680" s="34" t="s">
        <v>9764</v>
      </c>
      <c r="M1680" s="6">
        <f t="shared" si="26"/>
        <v>1</v>
      </c>
    </row>
    <row r="1681" spans="1:18" hidden="1">
      <c r="A1681" s="34" t="s">
        <v>27165</v>
      </c>
      <c r="B1681" s="34" t="s">
        <v>28964</v>
      </c>
      <c r="C1681" s="34" t="s">
        <v>5356</v>
      </c>
      <c r="D1681" s="35">
        <v>44075</v>
      </c>
      <c r="E1681" s="34" t="s">
        <v>28965</v>
      </c>
      <c r="F1681" s="34" t="s">
        <v>28960</v>
      </c>
      <c r="G1681" s="36">
        <v>9705.18</v>
      </c>
      <c r="H1681" s="36">
        <v>9705.18</v>
      </c>
      <c r="I1681" s="34" t="s">
        <v>9762</v>
      </c>
      <c r="J1681" s="34" t="s">
        <v>9763</v>
      </c>
      <c r="K1681" s="36">
        <v>9705.18</v>
      </c>
      <c r="L1681" s="34" t="s">
        <v>9764</v>
      </c>
      <c r="M1681" s="6" t="e">
        <f t="shared" si="26"/>
        <v>#VALUE!</v>
      </c>
    </row>
    <row r="1682" spans="1:18" hidden="1">
      <c r="A1682" s="34" t="s">
        <v>27165</v>
      </c>
      <c r="B1682" s="34" t="s">
        <v>28964</v>
      </c>
      <c r="C1682" s="34" t="s">
        <v>5356</v>
      </c>
      <c r="D1682" s="35">
        <v>44075</v>
      </c>
      <c r="E1682" s="34" t="s">
        <v>5357</v>
      </c>
      <c r="F1682" s="34" t="s">
        <v>28744</v>
      </c>
      <c r="G1682" s="36">
        <v>328490.37</v>
      </c>
      <c r="H1682" s="36">
        <v>328490.37</v>
      </c>
      <c r="I1682" s="34" t="s">
        <v>9762</v>
      </c>
      <c r="J1682" s="34" t="s">
        <v>9763</v>
      </c>
      <c r="K1682" s="36">
        <v>328490.37</v>
      </c>
      <c r="L1682" s="34" t="s">
        <v>9764</v>
      </c>
      <c r="M1682" s="6">
        <f t="shared" si="26"/>
        <v>1</v>
      </c>
    </row>
    <row r="1683" spans="1:18" hidden="1">
      <c r="A1683" s="34" t="s">
        <v>27165</v>
      </c>
      <c r="B1683" s="34" t="s">
        <v>28964</v>
      </c>
      <c r="C1683" s="34" t="s">
        <v>5356</v>
      </c>
      <c r="D1683" s="35">
        <v>44075</v>
      </c>
      <c r="E1683" s="34" t="s">
        <v>28965</v>
      </c>
      <c r="F1683" s="34" t="s">
        <v>28744</v>
      </c>
      <c r="G1683" s="36">
        <v>22994.32</v>
      </c>
      <c r="H1683" s="36">
        <v>22994.32</v>
      </c>
      <c r="I1683" s="34" t="s">
        <v>9762</v>
      </c>
      <c r="J1683" s="34" t="s">
        <v>9763</v>
      </c>
      <c r="K1683" s="36">
        <v>22994.32</v>
      </c>
      <c r="L1683" s="34" t="s">
        <v>9764</v>
      </c>
      <c r="M1683" s="6" t="e">
        <f t="shared" si="26"/>
        <v>#VALUE!</v>
      </c>
    </row>
    <row r="1684" spans="1:18" hidden="1">
      <c r="A1684" s="34" t="s">
        <v>27165</v>
      </c>
      <c r="B1684" s="34" t="s">
        <v>28964</v>
      </c>
      <c r="C1684" s="34" t="s">
        <v>5356</v>
      </c>
      <c r="D1684" s="35">
        <v>44075</v>
      </c>
      <c r="E1684" s="34" t="s">
        <v>28965</v>
      </c>
      <c r="F1684" s="34" t="s">
        <v>9875</v>
      </c>
      <c r="G1684" s="36">
        <v>-499835.25</v>
      </c>
      <c r="H1684" s="36">
        <v>-499835.25</v>
      </c>
      <c r="I1684" s="34" t="s">
        <v>9762</v>
      </c>
      <c r="J1684" s="34" t="s">
        <v>9763</v>
      </c>
      <c r="K1684" s="36">
        <v>-499835.25</v>
      </c>
      <c r="L1684" s="34" t="s">
        <v>9764</v>
      </c>
      <c r="M1684" s="6" t="e">
        <f t="shared" si="26"/>
        <v>#VALUE!</v>
      </c>
    </row>
    <row r="1685" spans="1:18" hidden="1">
      <c r="A1685" s="34" t="s">
        <v>27165</v>
      </c>
      <c r="B1685" s="34" t="s">
        <v>28966</v>
      </c>
      <c r="C1685" s="34" t="s">
        <v>4997</v>
      </c>
      <c r="D1685" s="35">
        <v>44082</v>
      </c>
      <c r="E1685" s="34" t="s">
        <v>5001</v>
      </c>
      <c r="F1685" s="34" t="s">
        <v>28882</v>
      </c>
      <c r="G1685" s="36">
        <v>1500</v>
      </c>
      <c r="H1685" s="36">
        <v>1500</v>
      </c>
      <c r="I1685" s="34" t="s">
        <v>9762</v>
      </c>
      <c r="J1685" s="34" t="s">
        <v>9763</v>
      </c>
      <c r="K1685" s="36">
        <v>1500</v>
      </c>
      <c r="L1685" s="34" t="s">
        <v>9764</v>
      </c>
      <c r="M1685" s="6">
        <f t="shared" si="26"/>
        <v>1</v>
      </c>
    </row>
    <row r="1686" spans="1:18" hidden="1">
      <c r="A1686" s="34" t="s">
        <v>27165</v>
      </c>
      <c r="B1686" s="34" t="s">
        <v>28966</v>
      </c>
      <c r="C1686" s="34" t="s">
        <v>4997</v>
      </c>
      <c r="D1686" s="35">
        <v>44082</v>
      </c>
      <c r="E1686" s="34" t="s">
        <v>28967</v>
      </c>
      <c r="F1686" s="34" t="s">
        <v>28882</v>
      </c>
      <c r="G1686" s="36">
        <v>105</v>
      </c>
      <c r="H1686" s="36">
        <v>105</v>
      </c>
      <c r="I1686" s="34" t="s">
        <v>9762</v>
      </c>
      <c r="J1686" s="34" t="s">
        <v>9763</v>
      </c>
      <c r="K1686" s="36">
        <v>105</v>
      </c>
      <c r="L1686" s="34" t="s">
        <v>9764</v>
      </c>
      <c r="M1686" s="6" t="e">
        <f t="shared" si="26"/>
        <v>#VALUE!</v>
      </c>
    </row>
    <row r="1687" spans="1:18" hidden="1">
      <c r="A1687" s="34" t="s">
        <v>27165</v>
      </c>
      <c r="B1687" s="34" t="s">
        <v>28966</v>
      </c>
      <c r="C1687" s="34" t="s">
        <v>4997</v>
      </c>
      <c r="D1687" s="35">
        <v>44082</v>
      </c>
      <c r="E1687" s="34" t="s">
        <v>5001</v>
      </c>
      <c r="F1687" s="34" t="s">
        <v>28883</v>
      </c>
      <c r="G1687" s="36">
        <v>6500</v>
      </c>
      <c r="H1687" s="36">
        <v>6500</v>
      </c>
      <c r="I1687" s="34" t="s">
        <v>9762</v>
      </c>
      <c r="J1687" s="34" t="s">
        <v>9763</v>
      </c>
      <c r="K1687" s="36">
        <v>6500</v>
      </c>
      <c r="L1687" s="34" t="s">
        <v>9764</v>
      </c>
      <c r="M1687" s="6">
        <f t="shared" si="26"/>
        <v>1</v>
      </c>
    </row>
    <row r="1688" spans="1:18" hidden="1">
      <c r="A1688" s="34" t="s">
        <v>27165</v>
      </c>
      <c r="B1688" s="34" t="s">
        <v>28966</v>
      </c>
      <c r="C1688" s="34" t="s">
        <v>4997</v>
      </c>
      <c r="D1688" s="35">
        <v>44082</v>
      </c>
      <c r="E1688" s="34" t="s">
        <v>28967</v>
      </c>
      <c r="F1688" s="34" t="s">
        <v>28883</v>
      </c>
      <c r="G1688" s="36">
        <v>455</v>
      </c>
      <c r="H1688" s="36">
        <v>455</v>
      </c>
      <c r="I1688" s="34" t="s">
        <v>9762</v>
      </c>
      <c r="J1688" s="34" t="s">
        <v>9763</v>
      </c>
      <c r="K1688" s="36">
        <v>455</v>
      </c>
      <c r="L1688" s="34" t="s">
        <v>9764</v>
      </c>
      <c r="M1688" s="6" t="e">
        <f t="shared" si="26"/>
        <v>#VALUE!</v>
      </c>
    </row>
    <row r="1689" spans="1:18" hidden="1">
      <c r="A1689" s="34" t="s">
        <v>27165</v>
      </c>
      <c r="B1689" s="34" t="s">
        <v>28966</v>
      </c>
      <c r="C1689" s="34" t="s">
        <v>4997</v>
      </c>
      <c r="D1689" s="35">
        <v>44082</v>
      </c>
      <c r="E1689" s="34" t="s">
        <v>28967</v>
      </c>
      <c r="F1689" s="34" t="s">
        <v>9875</v>
      </c>
      <c r="G1689" s="36">
        <v>-8560</v>
      </c>
      <c r="H1689" s="36">
        <v>-8560</v>
      </c>
      <c r="I1689" s="34" t="s">
        <v>9762</v>
      </c>
      <c r="J1689" s="34" t="s">
        <v>9763</v>
      </c>
      <c r="K1689" s="36">
        <v>-8560</v>
      </c>
      <c r="L1689" s="34" t="s">
        <v>9764</v>
      </c>
      <c r="M1689" s="6" t="e">
        <f t="shared" si="26"/>
        <v>#VALUE!</v>
      </c>
    </row>
    <row r="1690" spans="1:18" hidden="1">
      <c r="A1690" s="34" t="s">
        <v>27165</v>
      </c>
      <c r="B1690" s="34" t="s">
        <v>28968</v>
      </c>
      <c r="C1690" s="34" t="s">
        <v>5885</v>
      </c>
      <c r="D1690" s="35">
        <v>44096</v>
      </c>
      <c r="E1690" s="34" t="s">
        <v>5886</v>
      </c>
      <c r="F1690" s="34" t="s">
        <v>28587</v>
      </c>
      <c r="G1690" s="36">
        <v>40000</v>
      </c>
      <c r="H1690" s="36">
        <v>40000</v>
      </c>
      <c r="I1690" s="34" t="s">
        <v>9762</v>
      </c>
      <c r="J1690" s="34" t="s">
        <v>9763</v>
      </c>
      <c r="K1690" s="36">
        <v>40000</v>
      </c>
      <c r="L1690" s="34" t="s">
        <v>9764</v>
      </c>
      <c r="M1690" s="6">
        <f t="shared" si="26"/>
        <v>1</v>
      </c>
    </row>
    <row r="1691" spans="1:18">
      <c r="A1691" s="34" t="s">
        <v>27165</v>
      </c>
      <c r="B1691" s="34" t="s">
        <v>28968</v>
      </c>
      <c r="C1691" s="34" t="s">
        <v>5885</v>
      </c>
      <c r="D1691" s="35">
        <v>44096</v>
      </c>
      <c r="E1691" s="34" t="s">
        <v>28969</v>
      </c>
      <c r="F1691" s="34" t="s">
        <v>9875</v>
      </c>
      <c r="G1691" s="36">
        <v>-40000</v>
      </c>
      <c r="H1691" s="36">
        <v>-40000</v>
      </c>
      <c r="I1691" s="34" t="s">
        <v>9762</v>
      </c>
      <c r="J1691" s="34" t="s">
        <v>9763</v>
      </c>
      <c r="K1691" s="36">
        <v>-40000</v>
      </c>
      <c r="L1691" s="34" t="s">
        <v>9764</v>
      </c>
      <c r="M1691" s="6">
        <f t="shared" si="26"/>
        <v>18</v>
      </c>
      <c r="N1691" s="6" t="str">
        <f>MID(E1691,M1691,10)</f>
        <v>PO63000693</v>
      </c>
      <c r="O1691" s="6">
        <f>FIND("-",E1691)</f>
        <v>28</v>
      </c>
      <c r="P1691" s="6" t="str">
        <f>MID(E1691,O1691+1,2)</f>
        <v>2</v>
      </c>
      <c r="Q1691" s="34" t="str">
        <f>C1691</f>
        <v>63CIO1199</v>
      </c>
      <c r="R1691" s="36">
        <f>-G1691</f>
        <v>40000</v>
      </c>
    </row>
    <row r="1692" spans="1:18" hidden="1">
      <c r="A1692" s="34" t="s">
        <v>27165</v>
      </c>
      <c r="B1692" s="34" t="s">
        <v>28970</v>
      </c>
      <c r="C1692" s="34" t="s">
        <v>5903</v>
      </c>
      <c r="D1692" s="35">
        <v>44096</v>
      </c>
      <c r="E1692" s="34" t="s">
        <v>5904</v>
      </c>
      <c r="F1692" s="34" t="s">
        <v>28572</v>
      </c>
      <c r="G1692" s="36">
        <v>18000</v>
      </c>
      <c r="H1692" s="36">
        <v>18000</v>
      </c>
      <c r="I1692" s="34" t="s">
        <v>9762</v>
      </c>
      <c r="J1692" s="34" t="s">
        <v>9763</v>
      </c>
      <c r="K1692" s="36">
        <v>18000</v>
      </c>
      <c r="L1692" s="34" t="s">
        <v>9764</v>
      </c>
      <c r="M1692" s="6">
        <f t="shared" si="26"/>
        <v>1</v>
      </c>
    </row>
    <row r="1693" spans="1:18">
      <c r="A1693" s="34" t="s">
        <v>27165</v>
      </c>
      <c r="B1693" s="34" t="s">
        <v>28970</v>
      </c>
      <c r="C1693" s="34" t="s">
        <v>5903</v>
      </c>
      <c r="D1693" s="35">
        <v>44096</v>
      </c>
      <c r="E1693" s="34" t="s">
        <v>28971</v>
      </c>
      <c r="F1693" s="34" t="s">
        <v>9875</v>
      </c>
      <c r="G1693" s="36">
        <v>-18000</v>
      </c>
      <c r="H1693" s="36">
        <v>-18000</v>
      </c>
      <c r="I1693" s="34" t="s">
        <v>9762</v>
      </c>
      <c r="J1693" s="34" t="s">
        <v>9763</v>
      </c>
      <c r="K1693" s="36">
        <v>-18000</v>
      </c>
      <c r="L1693" s="34" t="s">
        <v>9764</v>
      </c>
      <c r="M1693" s="6">
        <f t="shared" si="26"/>
        <v>18</v>
      </c>
      <c r="N1693" s="6" t="str">
        <f>MID(E1693,M1693,10)</f>
        <v>PO63000692</v>
      </c>
      <c r="O1693" s="6">
        <f>FIND("-",E1693)</f>
        <v>28</v>
      </c>
      <c r="P1693" s="6" t="str">
        <f>MID(E1693,O1693+1,2)</f>
        <v>2</v>
      </c>
      <c r="Q1693" s="34" t="str">
        <f>C1693</f>
        <v>63CIO1200</v>
      </c>
      <c r="R1693" s="36">
        <f>-G1693</f>
        <v>18000</v>
      </c>
    </row>
    <row r="1694" spans="1:18" hidden="1">
      <c r="A1694" s="34" t="s">
        <v>27165</v>
      </c>
      <c r="B1694" s="34" t="s">
        <v>28972</v>
      </c>
      <c r="C1694" s="34" t="s">
        <v>7003</v>
      </c>
      <c r="D1694" s="35">
        <v>44097</v>
      </c>
      <c r="E1694" s="34" t="s">
        <v>7004</v>
      </c>
      <c r="F1694" s="34" t="s">
        <v>27831</v>
      </c>
      <c r="G1694" s="36">
        <v>25000</v>
      </c>
      <c r="H1694" s="36">
        <v>25000</v>
      </c>
      <c r="I1694" s="34" t="s">
        <v>9762</v>
      </c>
      <c r="J1694" s="34" t="s">
        <v>9763</v>
      </c>
      <c r="K1694" s="36">
        <v>25000</v>
      </c>
      <c r="L1694" s="34" t="s">
        <v>9764</v>
      </c>
      <c r="M1694" s="6">
        <f t="shared" si="26"/>
        <v>1</v>
      </c>
    </row>
    <row r="1695" spans="1:18">
      <c r="A1695" s="34" t="s">
        <v>27165</v>
      </c>
      <c r="B1695" s="34" t="s">
        <v>28972</v>
      </c>
      <c r="C1695" s="34" t="s">
        <v>7003</v>
      </c>
      <c r="D1695" s="35">
        <v>44097</v>
      </c>
      <c r="E1695" s="34" t="s">
        <v>28973</v>
      </c>
      <c r="F1695" s="34" t="s">
        <v>9875</v>
      </c>
      <c r="G1695" s="36">
        <v>-25000</v>
      </c>
      <c r="H1695" s="36">
        <v>-25000</v>
      </c>
      <c r="I1695" s="34" t="s">
        <v>9762</v>
      </c>
      <c r="J1695" s="34" t="s">
        <v>9763</v>
      </c>
      <c r="K1695" s="36">
        <v>-25000</v>
      </c>
      <c r="L1695" s="34" t="s">
        <v>9764</v>
      </c>
      <c r="M1695" s="6">
        <f t="shared" si="26"/>
        <v>18</v>
      </c>
      <c r="N1695" s="6" t="str">
        <f>MID(E1695,M1695,10)</f>
        <v>PO63000489</v>
      </c>
      <c r="O1695" s="6">
        <f>FIND("-",E1695)</f>
        <v>28</v>
      </c>
      <c r="P1695" s="6" t="str">
        <f>MID(E1695,O1695+1,2)</f>
        <v>4</v>
      </c>
      <c r="Q1695" s="34" t="str">
        <f>C1695</f>
        <v>63CIO1201</v>
      </c>
      <c r="R1695" s="36">
        <f>-G1695</f>
        <v>25000</v>
      </c>
    </row>
    <row r="1696" spans="1:18" hidden="1">
      <c r="A1696" s="34" t="s">
        <v>27165</v>
      </c>
      <c r="B1696" s="34" t="s">
        <v>28974</v>
      </c>
      <c r="C1696" s="34" t="s">
        <v>5330</v>
      </c>
      <c r="D1696" s="35">
        <v>44096</v>
      </c>
      <c r="E1696" s="34" t="s">
        <v>5331</v>
      </c>
      <c r="F1696" s="34" t="s">
        <v>28975</v>
      </c>
      <c r="G1696" s="36">
        <v>25000</v>
      </c>
      <c r="H1696" s="36">
        <v>25000</v>
      </c>
      <c r="I1696" s="34" t="s">
        <v>9762</v>
      </c>
      <c r="J1696" s="34" t="s">
        <v>9763</v>
      </c>
      <c r="K1696" s="36">
        <v>25000</v>
      </c>
      <c r="L1696" s="34" t="s">
        <v>9764</v>
      </c>
      <c r="M1696" s="6">
        <f t="shared" si="26"/>
        <v>1</v>
      </c>
    </row>
    <row r="1697" spans="1:18">
      <c r="A1697" s="34" t="s">
        <v>27165</v>
      </c>
      <c r="B1697" s="34" t="s">
        <v>28974</v>
      </c>
      <c r="C1697" s="34" t="s">
        <v>5330</v>
      </c>
      <c r="D1697" s="35">
        <v>44096</v>
      </c>
      <c r="E1697" s="34" t="s">
        <v>28976</v>
      </c>
      <c r="F1697" s="34" t="s">
        <v>9875</v>
      </c>
      <c r="G1697" s="36">
        <v>-25000</v>
      </c>
      <c r="H1697" s="36">
        <v>-25000</v>
      </c>
      <c r="I1697" s="34" t="s">
        <v>9762</v>
      </c>
      <c r="J1697" s="34" t="s">
        <v>9763</v>
      </c>
      <c r="K1697" s="36">
        <v>-25000</v>
      </c>
      <c r="L1697" s="34" t="s">
        <v>9764</v>
      </c>
      <c r="M1697" s="6">
        <f t="shared" si="26"/>
        <v>18</v>
      </c>
      <c r="N1697" s="6" t="str">
        <f>MID(E1697,M1697,10)</f>
        <v>PO63000806</v>
      </c>
      <c r="O1697" s="6">
        <f>FIND("-",E1697)</f>
        <v>28</v>
      </c>
      <c r="P1697" s="6" t="str">
        <f>MID(E1697,O1697+1,2)</f>
        <v>1</v>
      </c>
      <c r="Q1697" s="34" t="str">
        <f>C1697</f>
        <v>63CIO1202</v>
      </c>
      <c r="R1697" s="36">
        <f>-G1697</f>
        <v>25000</v>
      </c>
    </row>
    <row r="1698" spans="1:18" hidden="1">
      <c r="A1698" s="34" t="s">
        <v>27165</v>
      </c>
      <c r="B1698" s="34" t="s">
        <v>28977</v>
      </c>
      <c r="C1698" s="34" t="s">
        <v>6441</v>
      </c>
      <c r="D1698" s="35">
        <v>44075</v>
      </c>
      <c r="E1698" s="34" t="s">
        <v>6442</v>
      </c>
      <c r="F1698" s="34" t="s">
        <v>28373</v>
      </c>
      <c r="G1698" s="36">
        <v>54000</v>
      </c>
      <c r="H1698" s="36">
        <v>54000</v>
      </c>
      <c r="I1698" s="34" t="s">
        <v>9762</v>
      </c>
      <c r="J1698" s="34" t="s">
        <v>9763</v>
      </c>
      <c r="K1698" s="36">
        <v>54000</v>
      </c>
      <c r="L1698" s="34" t="s">
        <v>9764</v>
      </c>
      <c r="M1698" s="6">
        <f t="shared" si="26"/>
        <v>1</v>
      </c>
    </row>
    <row r="1699" spans="1:18">
      <c r="A1699" s="34" t="s">
        <v>27165</v>
      </c>
      <c r="B1699" s="34" t="s">
        <v>28977</v>
      </c>
      <c r="C1699" s="34" t="s">
        <v>6441</v>
      </c>
      <c r="D1699" s="35">
        <v>44075</v>
      </c>
      <c r="E1699" s="34" t="s">
        <v>28978</v>
      </c>
      <c r="F1699" s="34" t="s">
        <v>9875</v>
      </c>
      <c r="G1699" s="36">
        <v>-54000</v>
      </c>
      <c r="H1699" s="36">
        <v>-54000</v>
      </c>
      <c r="I1699" s="34" t="s">
        <v>9762</v>
      </c>
      <c r="J1699" s="34" t="s">
        <v>9763</v>
      </c>
      <c r="K1699" s="36">
        <v>-54000</v>
      </c>
      <c r="L1699" s="34" t="s">
        <v>9764</v>
      </c>
      <c r="M1699" s="6">
        <f t="shared" si="26"/>
        <v>18</v>
      </c>
      <c r="N1699" s="6" t="str">
        <f>MID(E1699,M1699,10)</f>
        <v>PO63000587</v>
      </c>
      <c r="O1699" s="6">
        <f>FIND("-",E1699)</f>
        <v>28</v>
      </c>
      <c r="P1699" s="6" t="str">
        <f>MID(E1699,O1699+1,2)</f>
        <v>2</v>
      </c>
      <c r="Q1699" s="34" t="str">
        <f>C1699</f>
        <v>63CIO1203</v>
      </c>
      <c r="R1699" s="36">
        <f>-G1699</f>
        <v>54000</v>
      </c>
    </row>
    <row r="1700" spans="1:18" hidden="1">
      <c r="A1700" s="34" t="s">
        <v>27165</v>
      </c>
      <c r="B1700" s="34" t="s">
        <v>28979</v>
      </c>
      <c r="C1700" s="34" t="s">
        <v>7821</v>
      </c>
      <c r="D1700" s="35">
        <v>44098</v>
      </c>
      <c r="E1700" s="34" t="s">
        <v>28980</v>
      </c>
      <c r="F1700" s="34" t="s">
        <v>27529</v>
      </c>
      <c r="G1700" s="36">
        <v>133225</v>
      </c>
      <c r="H1700" s="36">
        <v>133225</v>
      </c>
      <c r="I1700" s="34" t="s">
        <v>9762</v>
      </c>
      <c r="J1700" s="34" t="s">
        <v>9763</v>
      </c>
      <c r="K1700" s="36">
        <v>133225</v>
      </c>
      <c r="L1700" s="34" t="s">
        <v>9764</v>
      </c>
      <c r="M1700" s="6">
        <f t="shared" si="26"/>
        <v>1</v>
      </c>
    </row>
    <row r="1701" spans="1:18">
      <c r="A1701" s="34" t="s">
        <v>27165</v>
      </c>
      <c r="B1701" s="34" t="s">
        <v>28979</v>
      </c>
      <c r="C1701" s="34" t="s">
        <v>7821</v>
      </c>
      <c r="D1701" s="35">
        <v>44098</v>
      </c>
      <c r="E1701" s="34" t="s">
        <v>28981</v>
      </c>
      <c r="F1701" s="34" t="s">
        <v>9875</v>
      </c>
      <c r="G1701" s="36">
        <v>-133225</v>
      </c>
      <c r="H1701" s="36">
        <v>-133225</v>
      </c>
      <c r="I1701" s="34" t="s">
        <v>9762</v>
      </c>
      <c r="J1701" s="34" t="s">
        <v>9763</v>
      </c>
      <c r="K1701" s="36">
        <v>-133225</v>
      </c>
      <c r="L1701" s="34" t="s">
        <v>9764</v>
      </c>
      <c r="M1701" s="6">
        <f t="shared" si="26"/>
        <v>18</v>
      </c>
      <c r="N1701" s="6" t="str">
        <f>MID(E1701,M1701,10)</f>
        <v>PO63000349</v>
      </c>
      <c r="O1701" s="6">
        <f>FIND("-",E1701)</f>
        <v>28</v>
      </c>
      <c r="P1701" s="6" t="str">
        <f>MID(E1701,O1701+1,2)</f>
        <v>6</v>
      </c>
      <c r="Q1701" s="34" t="str">
        <f>C1701</f>
        <v>63CIO1204</v>
      </c>
      <c r="R1701" s="36">
        <f>-G1701</f>
        <v>133225</v>
      </c>
    </row>
    <row r="1702" spans="1:18" hidden="1">
      <c r="A1702" s="34" t="s">
        <v>27165</v>
      </c>
      <c r="B1702" s="34" t="s">
        <v>28982</v>
      </c>
      <c r="C1702" s="34" t="s">
        <v>6336</v>
      </c>
      <c r="D1702" s="35">
        <v>44097</v>
      </c>
      <c r="E1702" s="34" t="s">
        <v>6337</v>
      </c>
      <c r="F1702" s="34" t="s">
        <v>28143</v>
      </c>
      <c r="G1702" s="36">
        <v>22000</v>
      </c>
      <c r="H1702" s="36">
        <v>22000</v>
      </c>
      <c r="I1702" s="34" t="s">
        <v>9762</v>
      </c>
      <c r="J1702" s="34" t="s">
        <v>9763</v>
      </c>
      <c r="K1702" s="36">
        <v>22000</v>
      </c>
      <c r="L1702" s="34" t="s">
        <v>9764</v>
      </c>
      <c r="M1702" s="6">
        <f t="shared" si="26"/>
        <v>1</v>
      </c>
    </row>
    <row r="1703" spans="1:18">
      <c r="A1703" s="34" t="s">
        <v>27165</v>
      </c>
      <c r="B1703" s="34" t="s">
        <v>28982</v>
      </c>
      <c r="C1703" s="34" t="s">
        <v>6336</v>
      </c>
      <c r="D1703" s="35">
        <v>44097</v>
      </c>
      <c r="E1703" s="34" t="s">
        <v>28983</v>
      </c>
      <c r="F1703" s="34" t="s">
        <v>9875</v>
      </c>
      <c r="G1703" s="36">
        <v>-22000</v>
      </c>
      <c r="H1703" s="36">
        <v>-22000</v>
      </c>
      <c r="I1703" s="34" t="s">
        <v>9762</v>
      </c>
      <c r="J1703" s="34" t="s">
        <v>9763</v>
      </c>
      <c r="K1703" s="36">
        <v>-22000</v>
      </c>
      <c r="L1703" s="34" t="s">
        <v>9764</v>
      </c>
      <c r="M1703" s="6">
        <f t="shared" si="26"/>
        <v>18</v>
      </c>
      <c r="N1703" s="6" t="str">
        <f>MID(E1703,M1703,10)</f>
        <v>PO63000610</v>
      </c>
      <c r="O1703" s="6">
        <f>FIND("-",E1703)</f>
        <v>28</v>
      </c>
      <c r="P1703" s="6" t="str">
        <f>MID(E1703,O1703+1,2)</f>
        <v>3</v>
      </c>
      <c r="Q1703" s="34" t="str">
        <f>C1703</f>
        <v>63CIO1205</v>
      </c>
      <c r="R1703" s="36">
        <f>-G1703</f>
        <v>22000</v>
      </c>
    </row>
    <row r="1704" spans="1:18" hidden="1">
      <c r="A1704" s="34" t="s">
        <v>27165</v>
      </c>
      <c r="B1704" s="34" t="s">
        <v>28984</v>
      </c>
      <c r="C1704" s="34" t="s">
        <v>5052</v>
      </c>
      <c r="D1704" s="35">
        <v>44099</v>
      </c>
      <c r="E1704" s="34" t="s">
        <v>5053</v>
      </c>
      <c r="F1704" s="34" t="s">
        <v>28893</v>
      </c>
      <c r="G1704" s="36">
        <v>18500</v>
      </c>
      <c r="H1704" s="36">
        <v>18500</v>
      </c>
      <c r="I1704" s="34" t="s">
        <v>9762</v>
      </c>
      <c r="J1704" s="34" t="s">
        <v>9763</v>
      </c>
      <c r="K1704" s="36">
        <v>18500</v>
      </c>
      <c r="L1704" s="34" t="s">
        <v>9764</v>
      </c>
      <c r="M1704" s="6">
        <f t="shared" si="26"/>
        <v>1</v>
      </c>
    </row>
    <row r="1705" spans="1:18">
      <c r="A1705" s="34" t="s">
        <v>27165</v>
      </c>
      <c r="B1705" s="34" t="s">
        <v>28984</v>
      </c>
      <c r="C1705" s="34" t="s">
        <v>5052</v>
      </c>
      <c r="D1705" s="35">
        <v>44099</v>
      </c>
      <c r="E1705" s="34" t="s">
        <v>28985</v>
      </c>
      <c r="F1705" s="34" t="s">
        <v>9875</v>
      </c>
      <c r="G1705" s="36">
        <v>-18500</v>
      </c>
      <c r="H1705" s="36">
        <v>-18500</v>
      </c>
      <c r="I1705" s="34" t="s">
        <v>9762</v>
      </c>
      <c r="J1705" s="34" t="s">
        <v>9763</v>
      </c>
      <c r="K1705" s="36">
        <v>-18500</v>
      </c>
      <c r="L1705" s="34" t="s">
        <v>9764</v>
      </c>
      <c r="M1705" s="6">
        <f t="shared" si="26"/>
        <v>18</v>
      </c>
      <c r="N1705" s="6" t="str">
        <f>MID(E1705,M1705,10)</f>
        <v>PO63000862</v>
      </c>
      <c r="O1705" s="6">
        <f>FIND("-",E1705)</f>
        <v>28</v>
      </c>
      <c r="P1705" s="6" t="str">
        <f>MID(E1705,O1705+1,2)</f>
        <v>1</v>
      </c>
      <c r="Q1705" s="34" t="str">
        <f>C1705</f>
        <v>63CIO1206</v>
      </c>
      <c r="R1705" s="36">
        <f>-G1705</f>
        <v>18500</v>
      </c>
    </row>
    <row r="1706" spans="1:18" hidden="1">
      <c r="A1706" s="34" t="s">
        <v>27165</v>
      </c>
      <c r="B1706" s="34" t="s">
        <v>28986</v>
      </c>
      <c r="C1706" s="34" t="s">
        <v>5862</v>
      </c>
      <c r="D1706" s="35">
        <v>44096</v>
      </c>
      <c r="E1706" s="34" t="s">
        <v>5863</v>
      </c>
      <c r="F1706" s="34" t="s">
        <v>28595</v>
      </c>
      <c r="G1706" s="36">
        <v>18000</v>
      </c>
      <c r="H1706" s="36">
        <v>18000</v>
      </c>
      <c r="I1706" s="34" t="s">
        <v>9762</v>
      </c>
      <c r="J1706" s="34" t="s">
        <v>9763</v>
      </c>
      <c r="K1706" s="36">
        <v>18000</v>
      </c>
      <c r="L1706" s="34" t="s">
        <v>9764</v>
      </c>
      <c r="M1706" s="6">
        <f t="shared" si="26"/>
        <v>1</v>
      </c>
    </row>
    <row r="1707" spans="1:18">
      <c r="A1707" s="34" t="s">
        <v>27165</v>
      </c>
      <c r="B1707" s="34" t="s">
        <v>28986</v>
      </c>
      <c r="C1707" s="34" t="s">
        <v>5862</v>
      </c>
      <c r="D1707" s="35">
        <v>44096</v>
      </c>
      <c r="E1707" s="34" t="s">
        <v>28987</v>
      </c>
      <c r="F1707" s="34" t="s">
        <v>9875</v>
      </c>
      <c r="G1707" s="36">
        <v>-18000</v>
      </c>
      <c r="H1707" s="36">
        <v>-18000</v>
      </c>
      <c r="I1707" s="34" t="s">
        <v>9762</v>
      </c>
      <c r="J1707" s="34" t="s">
        <v>9763</v>
      </c>
      <c r="K1707" s="36">
        <v>-18000</v>
      </c>
      <c r="L1707" s="34" t="s">
        <v>9764</v>
      </c>
      <c r="M1707" s="6">
        <f t="shared" si="26"/>
        <v>18</v>
      </c>
      <c r="N1707" s="6" t="str">
        <f>MID(E1707,M1707,10)</f>
        <v>PO63000695</v>
      </c>
      <c r="O1707" s="6">
        <f>FIND("-",E1707)</f>
        <v>28</v>
      </c>
      <c r="P1707" s="6" t="str">
        <f>MID(E1707,O1707+1,2)</f>
        <v>2</v>
      </c>
      <c r="Q1707" s="34" t="str">
        <f>C1707</f>
        <v>63CIO1207</v>
      </c>
      <c r="R1707" s="36">
        <f>-G1707</f>
        <v>18000</v>
      </c>
    </row>
    <row r="1708" spans="1:18" hidden="1">
      <c r="A1708" s="34" t="s">
        <v>27165</v>
      </c>
      <c r="B1708" s="34" t="s">
        <v>28988</v>
      </c>
      <c r="C1708" s="34" t="s">
        <v>7573</v>
      </c>
      <c r="D1708" s="35">
        <v>44097</v>
      </c>
      <c r="E1708" s="34" t="s">
        <v>7574</v>
      </c>
      <c r="F1708" s="34" t="s">
        <v>27467</v>
      </c>
      <c r="G1708" s="36">
        <v>25500</v>
      </c>
      <c r="H1708" s="36">
        <v>25500</v>
      </c>
      <c r="I1708" s="34" t="s">
        <v>9762</v>
      </c>
      <c r="J1708" s="34" t="s">
        <v>9763</v>
      </c>
      <c r="K1708" s="36">
        <v>25500</v>
      </c>
      <c r="L1708" s="34" t="s">
        <v>9764</v>
      </c>
      <c r="M1708" s="6">
        <f t="shared" si="26"/>
        <v>1</v>
      </c>
    </row>
    <row r="1709" spans="1:18">
      <c r="A1709" s="34" t="s">
        <v>27165</v>
      </c>
      <c r="B1709" s="34" t="s">
        <v>28988</v>
      </c>
      <c r="C1709" s="34" t="s">
        <v>7573</v>
      </c>
      <c r="D1709" s="35">
        <v>44097</v>
      </c>
      <c r="E1709" s="34" t="s">
        <v>28989</v>
      </c>
      <c r="F1709" s="34" t="s">
        <v>9875</v>
      </c>
      <c r="G1709" s="36">
        <v>-25500</v>
      </c>
      <c r="H1709" s="36">
        <v>-25500</v>
      </c>
      <c r="I1709" s="34" t="s">
        <v>9762</v>
      </c>
      <c r="J1709" s="34" t="s">
        <v>9763</v>
      </c>
      <c r="K1709" s="36">
        <v>-25500</v>
      </c>
      <c r="L1709" s="34" t="s">
        <v>9764</v>
      </c>
      <c r="M1709" s="6">
        <f t="shared" si="26"/>
        <v>18</v>
      </c>
      <c r="N1709" s="6" t="str">
        <f>MID(E1709,M1709,10)</f>
        <v>PO63000387</v>
      </c>
      <c r="O1709" s="6">
        <f>FIND("-",E1709)</f>
        <v>28</v>
      </c>
      <c r="P1709" s="6" t="str">
        <f>MID(E1709,O1709+1,2)</f>
        <v>6</v>
      </c>
      <c r="Q1709" s="34" t="str">
        <f>C1709</f>
        <v>63CIO1208</v>
      </c>
      <c r="R1709" s="36">
        <f>-G1709</f>
        <v>25500</v>
      </c>
    </row>
    <row r="1710" spans="1:18" hidden="1">
      <c r="A1710" s="34" t="s">
        <v>27165</v>
      </c>
      <c r="B1710" s="34" t="s">
        <v>28990</v>
      </c>
      <c r="C1710" s="34" t="s">
        <v>6663</v>
      </c>
      <c r="D1710" s="35">
        <v>44102</v>
      </c>
      <c r="E1710" s="34" t="s">
        <v>6664</v>
      </c>
      <c r="F1710" s="34" t="s">
        <v>27509</v>
      </c>
      <c r="G1710" s="36">
        <v>81000</v>
      </c>
      <c r="H1710" s="36">
        <v>81000</v>
      </c>
      <c r="I1710" s="34" t="s">
        <v>9762</v>
      </c>
      <c r="J1710" s="34" t="s">
        <v>9763</v>
      </c>
      <c r="K1710" s="36">
        <v>81000</v>
      </c>
      <c r="L1710" s="34" t="s">
        <v>9764</v>
      </c>
      <c r="M1710" s="6">
        <f t="shared" si="26"/>
        <v>1</v>
      </c>
    </row>
    <row r="1711" spans="1:18">
      <c r="A1711" s="34" t="s">
        <v>27165</v>
      </c>
      <c r="B1711" s="34" t="s">
        <v>28990</v>
      </c>
      <c r="C1711" s="34" t="s">
        <v>6663</v>
      </c>
      <c r="D1711" s="35">
        <v>44102</v>
      </c>
      <c r="E1711" s="34" t="s">
        <v>28991</v>
      </c>
      <c r="F1711" s="34" t="s">
        <v>9875</v>
      </c>
      <c r="G1711" s="36">
        <v>-81000</v>
      </c>
      <c r="H1711" s="36">
        <v>-81000</v>
      </c>
      <c r="I1711" s="34" t="s">
        <v>9762</v>
      </c>
      <c r="J1711" s="34" t="s">
        <v>9763</v>
      </c>
      <c r="K1711" s="36">
        <v>-81000</v>
      </c>
      <c r="L1711" s="34" t="s">
        <v>9764</v>
      </c>
      <c r="M1711" s="6">
        <f t="shared" si="26"/>
        <v>18</v>
      </c>
      <c r="N1711" s="6" t="str">
        <f>MID(E1711,M1711,10)</f>
        <v>PO63000540</v>
      </c>
      <c r="O1711" s="6">
        <f>FIND("-",E1711)</f>
        <v>28</v>
      </c>
      <c r="P1711" s="6" t="str">
        <f>MID(E1711,O1711+1,2)</f>
        <v>4</v>
      </c>
      <c r="Q1711" s="34" t="str">
        <f>C1711</f>
        <v>63CIO1209</v>
      </c>
      <c r="R1711" s="36">
        <f>-G1711</f>
        <v>81000</v>
      </c>
    </row>
    <row r="1712" spans="1:18" hidden="1">
      <c r="A1712" s="34" t="s">
        <v>27165</v>
      </c>
      <c r="B1712" s="34" t="s">
        <v>28992</v>
      </c>
      <c r="C1712" s="34" t="s">
        <v>6989</v>
      </c>
      <c r="D1712" s="35">
        <v>44095</v>
      </c>
      <c r="E1712" s="34" t="s">
        <v>6990</v>
      </c>
      <c r="F1712" s="34" t="s">
        <v>27870</v>
      </c>
      <c r="G1712" s="36">
        <v>65500</v>
      </c>
      <c r="H1712" s="36">
        <v>65500</v>
      </c>
      <c r="I1712" s="34" t="s">
        <v>9762</v>
      </c>
      <c r="J1712" s="34" t="s">
        <v>9763</v>
      </c>
      <c r="K1712" s="36">
        <v>65500</v>
      </c>
      <c r="L1712" s="34" t="s">
        <v>9764</v>
      </c>
      <c r="M1712" s="6">
        <f t="shared" si="26"/>
        <v>1</v>
      </c>
    </row>
    <row r="1713" spans="1:18">
      <c r="A1713" s="34" t="s">
        <v>27165</v>
      </c>
      <c r="B1713" s="34" t="s">
        <v>28992</v>
      </c>
      <c r="C1713" s="34" t="s">
        <v>6989</v>
      </c>
      <c r="D1713" s="35">
        <v>44095</v>
      </c>
      <c r="E1713" s="34" t="s">
        <v>28993</v>
      </c>
      <c r="F1713" s="34" t="s">
        <v>9875</v>
      </c>
      <c r="G1713" s="36">
        <v>-65500</v>
      </c>
      <c r="H1713" s="36">
        <v>-65500</v>
      </c>
      <c r="I1713" s="34" t="s">
        <v>9762</v>
      </c>
      <c r="J1713" s="34" t="s">
        <v>9763</v>
      </c>
      <c r="K1713" s="36">
        <v>-65500</v>
      </c>
      <c r="L1713" s="34" t="s">
        <v>9764</v>
      </c>
      <c r="M1713" s="6">
        <f t="shared" si="26"/>
        <v>18</v>
      </c>
      <c r="N1713" s="6" t="str">
        <f>MID(E1713,M1713,10)</f>
        <v>PO63000490</v>
      </c>
      <c r="O1713" s="6">
        <f>FIND("-",E1713)</f>
        <v>28</v>
      </c>
      <c r="P1713" s="6" t="str">
        <f>MID(E1713,O1713+1,2)</f>
        <v>4</v>
      </c>
      <c r="Q1713" s="34" t="str">
        <f>C1713</f>
        <v>63CIO1210</v>
      </c>
      <c r="R1713" s="36">
        <f>-G1713</f>
        <v>65500</v>
      </c>
    </row>
    <row r="1714" spans="1:18" hidden="1">
      <c r="A1714" s="34" t="s">
        <v>27165</v>
      </c>
      <c r="B1714" s="34" t="s">
        <v>28994</v>
      </c>
      <c r="C1714" s="34" t="s">
        <v>5604</v>
      </c>
      <c r="D1714" s="35">
        <v>44095</v>
      </c>
      <c r="E1714" s="34" t="s">
        <v>5605</v>
      </c>
      <c r="F1714" s="34" t="s">
        <v>28584</v>
      </c>
      <c r="G1714" s="36">
        <v>30500</v>
      </c>
      <c r="H1714" s="36">
        <v>30500</v>
      </c>
      <c r="I1714" s="34" t="s">
        <v>9762</v>
      </c>
      <c r="J1714" s="34" t="s">
        <v>9763</v>
      </c>
      <c r="K1714" s="36">
        <v>30500</v>
      </c>
      <c r="L1714" s="34" t="s">
        <v>9764</v>
      </c>
      <c r="M1714" s="6">
        <f t="shared" si="26"/>
        <v>1</v>
      </c>
    </row>
    <row r="1715" spans="1:18">
      <c r="A1715" s="34" t="s">
        <v>27165</v>
      </c>
      <c r="B1715" s="34" t="s">
        <v>28994</v>
      </c>
      <c r="C1715" s="34" t="s">
        <v>5604</v>
      </c>
      <c r="D1715" s="35">
        <v>44095</v>
      </c>
      <c r="E1715" s="34" t="s">
        <v>28995</v>
      </c>
      <c r="F1715" s="34" t="s">
        <v>9875</v>
      </c>
      <c r="G1715" s="36">
        <v>-30500</v>
      </c>
      <c r="H1715" s="36">
        <v>-30500</v>
      </c>
      <c r="I1715" s="34" t="s">
        <v>9762</v>
      </c>
      <c r="J1715" s="34" t="s">
        <v>9763</v>
      </c>
      <c r="K1715" s="36">
        <v>-30500</v>
      </c>
      <c r="L1715" s="34" t="s">
        <v>9764</v>
      </c>
      <c r="M1715" s="6">
        <f t="shared" si="26"/>
        <v>18</v>
      </c>
      <c r="N1715" s="6" t="str">
        <f>MID(E1715,M1715,10)</f>
        <v>PO63000744</v>
      </c>
      <c r="O1715" s="6">
        <f>FIND("-",E1715)</f>
        <v>28</v>
      </c>
      <c r="P1715" s="6" t="str">
        <f>MID(E1715,O1715+1,2)</f>
        <v>2</v>
      </c>
      <c r="Q1715" s="34" t="str">
        <f>C1715</f>
        <v>63CIO1211</v>
      </c>
      <c r="R1715" s="36">
        <f>-G1715</f>
        <v>30500</v>
      </c>
    </row>
    <row r="1716" spans="1:18" hidden="1">
      <c r="A1716" s="34" t="s">
        <v>27165</v>
      </c>
      <c r="B1716" s="34" t="s">
        <v>28996</v>
      </c>
      <c r="C1716" s="34" t="s">
        <v>4666</v>
      </c>
      <c r="D1716" s="35">
        <v>44099</v>
      </c>
      <c r="E1716" s="34" t="s">
        <v>4667</v>
      </c>
      <c r="F1716" s="34" t="s">
        <v>28997</v>
      </c>
      <c r="G1716" s="36">
        <v>62500</v>
      </c>
      <c r="H1716" s="36">
        <v>62500</v>
      </c>
      <c r="I1716" s="34" t="s">
        <v>9762</v>
      </c>
      <c r="J1716" s="34" t="s">
        <v>9763</v>
      </c>
      <c r="K1716" s="36">
        <v>62500</v>
      </c>
      <c r="L1716" s="34" t="s">
        <v>9764</v>
      </c>
      <c r="M1716" s="6">
        <f t="shared" si="26"/>
        <v>1</v>
      </c>
    </row>
    <row r="1717" spans="1:18">
      <c r="A1717" s="34" t="s">
        <v>27165</v>
      </c>
      <c r="B1717" s="34" t="s">
        <v>28996</v>
      </c>
      <c r="C1717" s="34" t="s">
        <v>4666</v>
      </c>
      <c r="D1717" s="35">
        <v>44099</v>
      </c>
      <c r="E1717" s="34" t="s">
        <v>28998</v>
      </c>
      <c r="F1717" s="34" t="s">
        <v>9875</v>
      </c>
      <c r="G1717" s="36">
        <v>-62500</v>
      </c>
      <c r="H1717" s="36">
        <v>-62500</v>
      </c>
      <c r="I1717" s="34" t="s">
        <v>9762</v>
      </c>
      <c r="J1717" s="34" t="s">
        <v>9763</v>
      </c>
      <c r="K1717" s="36">
        <v>-62500</v>
      </c>
      <c r="L1717" s="34" t="s">
        <v>9764</v>
      </c>
      <c r="M1717" s="6">
        <f t="shared" si="26"/>
        <v>18</v>
      </c>
      <c r="N1717" s="6" t="str">
        <f>MID(E1717,M1717,10)</f>
        <v>PO63000941</v>
      </c>
      <c r="O1717" s="6">
        <f>FIND("-",E1717)</f>
        <v>28</v>
      </c>
      <c r="P1717" s="6" t="str">
        <f>MID(E1717,O1717+1,2)</f>
        <v>1</v>
      </c>
      <c r="Q1717" s="34" t="str">
        <f>C1717</f>
        <v>63CIO1212</v>
      </c>
      <c r="R1717" s="36">
        <f>-G1717</f>
        <v>62500</v>
      </c>
    </row>
    <row r="1718" spans="1:18" hidden="1">
      <c r="A1718" s="34" t="s">
        <v>27165</v>
      </c>
      <c r="B1718" s="34" t="s">
        <v>28999</v>
      </c>
      <c r="C1718" s="34" t="s">
        <v>7357</v>
      </c>
      <c r="D1718" s="35">
        <v>44095</v>
      </c>
      <c r="E1718" s="34" t="s">
        <v>7358</v>
      </c>
      <c r="F1718" s="34" t="s">
        <v>27503</v>
      </c>
      <c r="G1718" s="36">
        <v>38000</v>
      </c>
      <c r="H1718" s="36">
        <v>38000</v>
      </c>
      <c r="I1718" s="34" t="s">
        <v>9762</v>
      </c>
      <c r="J1718" s="34" t="s">
        <v>9763</v>
      </c>
      <c r="K1718" s="36">
        <v>38000</v>
      </c>
      <c r="L1718" s="34" t="s">
        <v>9764</v>
      </c>
      <c r="M1718" s="6">
        <f t="shared" si="26"/>
        <v>1</v>
      </c>
    </row>
    <row r="1719" spans="1:18">
      <c r="A1719" s="34" t="s">
        <v>27165</v>
      </c>
      <c r="B1719" s="34" t="s">
        <v>28999</v>
      </c>
      <c r="C1719" s="34" t="s">
        <v>7357</v>
      </c>
      <c r="D1719" s="35">
        <v>44095</v>
      </c>
      <c r="E1719" s="34" t="s">
        <v>29000</v>
      </c>
      <c r="F1719" s="34" t="s">
        <v>9875</v>
      </c>
      <c r="G1719" s="36">
        <v>-38000</v>
      </c>
      <c r="H1719" s="36">
        <v>-38000</v>
      </c>
      <c r="I1719" s="34" t="s">
        <v>9762</v>
      </c>
      <c r="J1719" s="34" t="s">
        <v>9763</v>
      </c>
      <c r="K1719" s="36">
        <v>-38000</v>
      </c>
      <c r="L1719" s="34" t="s">
        <v>9764</v>
      </c>
      <c r="M1719" s="6">
        <f t="shared" si="26"/>
        <v>18</v>
      </c>
      <c r="N1719" s="6" t="str">
        <f>MID(E1719,M1719,10)</f>
        <v>PO63000429</v>
      </c>
      <c r="O1719" s="6">
        <f>FIND("-",E1719)</f>
        <v>28</v>
      </c>
      <c r="P1719" s="6" t="str">
        <f>MID(E1719,O1719+1,2)</f>
        <v>5</v>
      </c>
      <c r="Q1719" s="34" t="str">
        <f>C1719</f>
        <v>63CIO1213</v>
      </c>
      <c r="R1719" s="36">
        <f>-G1719</f>
        <v>38000</v>
      </c>
    </row>
    <row r="1720" spans="1:18" hidden="1">
      <c r="A1720" s="34" t="s">
        <v>27165</v>
      </c>
      <c r="B1720" s="34" t="s">
        <v>29001</v>
      </c>
      <c r="C1720" s="34" t="s">
        <v>7309</v>
      </c>
      <c r="D1720" s="35">
        <v>44096</v>
      </c>
      <c r="E1720" s="34" t="s">
        <v>7310</v>
      </c>
      <c r="F1720" s="34" t="s">
        <v>27467</v>
      </c>
      <c r="G1720" s="36">
        <v>22500</v>
      </c>
      <c r="H1720" s="36">
        <v>22500</v>
      </c>
      <c r="I1720" s="34" t="s">
        <v>9762</v>
      </c>
      <c r="J1720" s="34" t="s">
        <v>9763</v>
      </c>
      <c r="K1720" s="36">
        <v>22500</v>
      </c>
      <c r="L1720" s="34" t="s">
        <v>9764</v>
      </c>
      <c r="M1720" s="6">
        <f t="shared" si="26"/>
        <v>1</v>
      </c>
    </row>
    <row r="1721" spans="1:18">
      <c r="A1721" s="34" t="s">
        <v>27165</v>
      </c>
      <c r="B1721" s="34" t="s">
        <v>29001</v>
      </c>
      <c r="C1721" s="34" t="s">
        <v>7309</v>
      </c>
      <c r="D1721" s="35">
        <v>44096</v>
      </c>
      <c r="E1721" s="34" t="s">
        <v>29002</v>
      </c>
      <c r="F1721" s="34" t="s">
        <v>9875</v>
      </c>
      <c r="G1721" s="36">
        <v>-22500</v>
      </c>
      <c r="H1721" s="36">
        <v>-22500</v>
      </c>
      <c r="I1721" s="34" t="s">
        <v>9762</v>
      </c>
      <c r="J1721" s="34" t="s">
        <v>9763</v>
      </c>
      <c r="K1721" s="36">
        <v>-22500</v>
      </c>
      <c r="L1721" s="34" t="s">
        <v>9764</v>
      </c>
      <c r="M1721" s="6">
        <f t="shared" si="26"/>
        <v>18</v>
      </c>
      <c r="N1721" s="6" t="str">
        <f>MID(E1721,M1721,10)</f>
        <v>PO63000435</v>
      </c>
      <c r="O1721" s="6">
        <f>FIND("-",E1721)</f>
        <v>28</v>
      </c>
      <c r="P1721" s="6" t="str">
        <f>MID(E1721,O1721+1,2)</f>
        <v>5</v>
      </c>
      <c r="Q1721" s="34" t="str">
        <f>C1721</f>
        <v>63CIO1214</v>
      </c>
      <c r="R1721" s="36">
        <f>-G1721</f>
        <v>22500</v>
      </c>
    </row>
    <row r="1722" spans="1:18" hidden="1">
      <c r="A1722" s="34" t="s">
        <v>27165</v>
      </c>
      <c r="B1722" s="34" t="s">
        <v>29003</v>
      </c>
      <c r="C1722" s="34" t="s">
        <v>4928</v>
      </c>
      <c r="D1722" s="35">
        <v>44099</v>
      </c>
      <c r="E1722" s="34" t="s">
        <v>4929</v>
      </c>
      <c r="F1722" s="34" t="s">
        <v>29004</v>
      </c>
      <c r="G1722" s="36">
        <v>25000</v>
      </c>
      <c r="H1722" s="36">
        <v>25000</v>
      </c>
      <c r="I1722" s="34" t="s">
        <v>9762</v>
      </c>
      <c r="J1722" s="34" t="s">
        <v>9763</v>
      </c>
      <c r="K1722" s="36">
        <v>25000</v>
      </c>
      <c r="L1722" s="34" t="s">
        <v>9764</v>
      </c>
      <c r="M1722" s="6">
        <f t="shared" si="26"/>
        <v>1</v>
      </c>
    </row>
    <row r="1723" spans="1:18">
      <c r="A1723" s="34" t="s">
        <v>27165</v>
      </c>
      <c r="B1723" s="34" t="s">
        <v>29003</v>
      </c>
      <c r="C1723" s="34" t="s">
        <v>4928</v>
      </c>
      <c r="D1723" s="35">
        <v>44099</v>
      </c>
      <c r="E1723" s="34" t="s">
        <v>29005</v>
      </c>
      <c r="F1723" s="34" t="s">
        <v>9875</v>
      </c>
      <c r="G1723" s="36">
        <v>-25000</v>
      </c>
      <c r="H1723" s="36">
        <v>-25000</v>
      </c>
      <c r="I1723" s="34" t="s">
        <v>9762</v>
      </c>
      <c r="J1723" s="34" t="s">
        <v>9763</v>
      </c>
      <c r="K1723" s="36">
        <v>-25000</v>
      </c>
      <c r="L1723" s="34" t="s">
        <v>9764</v>
      </c>
      <c r="M1723" s="6">
        <f t="shared" si="26"/>
        <v>18</v>
      </c>
      <c r="N1723" s="6" t="str">
        <f>MID(E1723,M1723,10)</f>
        <v>PO63000885</v>
      </c>
      <c r="O1723" s="6">
        <f>FIND("-",E1723)</f>
        <v>28</v>
      </c>
      <c r="P1723" s="6" t="str">
        <f>MID(E1723,O1723+1,2)</f>
        <v>1</v>
      </c>
      <c r="Q1723" s="34" t="str">
        <f>C1723</f>
        <v>63CIO1215</v>
      </c>
      <c r="R1723" s="36">
        <f>-G1723</f>
        <v>25000</v>
      </c>
    </row>
    <row r="1724" spans="1:18" hidden="1">
      <c r="A1724" s="34" t="s">
        <v>27165</v>
      </c>
      <c r="B1724" s="34" t="s">
        <v>29006</v>
      </c>
      <c r="C1724" s="34" t="s">
        <v>6198</v>
      </c>
      <c r="D1724" s="35">
        <v>44099</v>
      </c>
      <c r="E1724" s="34" t="s">
        <v>6199</v>
      </c>
      <c r="F1724" s="34" t="s">
        <v>28517</v>
      </c>
      <c r="G1724" s="36">
        <v>25000</v>
      </c>
      <c r="H1724" s="36">
        <v>25000</v>
      </c>
      <c r="I1724" s="34" t="s">
        <v>9762</v>
      </c>
      <c r="J1724" s="34" t="s">
        <v>9763</v>
      </c>
      <c r="K1724" s="36">
        <v>25000</v>
      </c>
      <c r="L1724" s="34" t="s">
        <v>9764</v>
      </c>
      <c r="M1724" s="6">
        <f t="shared" si="26"/>
        <v>1</v>
      </c>
    </row>
    <row r="1725" spans="1:18">
      <c r="A1725" s="34" t="s">
        <v>27165</v>
      </c>
      <c r="B1725" s="34" t="s">
        <v>29006</v>
      </c>
      <c r="C1725" s="34" t="s">
        <v>6198</v>
      </c>
      <c r="D1725" s="35">
        <v>44099</v>
      </c>
      <c r="E1725" s="34" t="s">
        <v>29007</v>
      </c>
      <c r="F1725" s="34" t="s">
        <v>9875</v>
      </c>
      <c r="G1725" s="36">
        <v>-25000</v>
      </c>
      <c r="H1725" s="36">
        <v>-25000</v>
      </c>
      <c r="I1725" s="34" t="s">
        <v>9762</v>
      </c>
      <c r="J1725" s="34" t="s">
        <v>9763</v>
      </c>
      <c r="K1725" s="36">
        <v>-25000</v>
      </c>
      <c r="L1725" s="34" t="s">
        <v>9764</v>
      </c>
      <c r="M1725" s="6">
        <f t="shared" si="26"/>
        <v>18</v>
      </c>
      <c r="N1725" s="6" t="str">
        <f>MID(E1725,M1725,10)</f>
        <v>PO63000635</v>
      </c>
      <c r="O1725" s="6">
        <f>FIND("-",E1725)</f>
        <v>28</v>
      </c>
      <c r="P1725" s="6" t="str">
        <f>MID(E1725,O1725+1,2)</f>
        <v>3</v>
      </c>
      <c r="Q1725" s="34" t="str">
        <f>C1725</f>
        <v>63CIO1216</v>
      </c>
      <c r="R1725" s="36">
        <f>-G1725</f>
        <v>25000</v>
      </c>
    </row>
    <row r="1726" spans="1:18" hidden="1">
      <c r="A1726" s="34" t="s">
        <v>27165</v>
      </c>
      <c r="B1726" s="34" t="s">
        <v>29008</v>
      </c>
      <c r="C1726" s="34" t="s">
        <v>6975</v>
      </c>
      <c r="D1726" s="35">
        <v>44095</v>
      </c>
      <c r="E1726" s="34" t="s">
        <v>6976</v>
      </c>
      <c r="F1726" s="34" t="s">
        <v>27867</v>
      </c>
      <c r="G1726" s="36">
        <v>34000</v>
      </c>
      <c r="H1726" s="36">
        <v>34000</v>
      </c>
      <c r="I1726" s="34" t="s">
        <v>9762</v>
      </c>
      <c r="J1726" s="34" t="s">
        <v>9763</v>
      </c>
      <c r="K1726" s="36">
        <v>34000</v>
      </c>
      <c r="L1726" s="34" t="s">
        <v>9764</v>
      </c>
      <c r="M1726" s="6">
        <f t="shared" si="26"/>
        <v>1</v>
      </c>
    </row>
    <row r="1727" spans="1:18">
      <c r="A1727" s="34" t="s">
        <v>27165</v>
      </c>
      <c r="B1727" s="34" t="s">
        <v>29008</v>
      </c>
      <c r="C1727" s="34" t="s">
        <v>6975</v>
      </c>
      <c r="D1727" s="35">
        <v>44095</v>
      </c>
      <c r="E1727" s="34" t="s">
        <v>29009</v>
      </c>
      <c r="F1727" s="34" t="s">
        <v>9875</v>
      </c>
      <c r="G1727" s="36">
        <v>-34000</v>
      </c>
      <c r="H1727" s="36">
        <v>-34000</v>
      </c>
      <c r="I1727" s="34" t="s">
        <v>9762</v>
      </c>
      <c r="J1727" s="34" t="s">
        <v>9763</v>
      </c>
      <c r="K1727" s="36">
        <v>-34000</v>
      </c>
      <c r="L1727" s="34" t="s">
        <v>9764</v>
      </c>
      <c r="M1727" s="6">
        <f t="shared" si="26"/>
        <v>18</v>
      </c>
      <c r="N1727" s="6" t="str">
        <f>MID(E1727,M1727,10)</f>
        <v>PO63000491</v>
      </c>
      <c r="O1727" s="6">
        <f>FIND("-",E1727)</f>
        <v>28</v>
      </c>
      <c r="P1727" s="6" t="str">
        <f>MID(E1727,O1727+1,2)</f>
        <v>4</v>
      </c>
      <c r="Q1727" s="34" t="str">
        <f>C1727</f>
        <v>63CIO1217</v>
      </c>
      <c r="R1727" s="36">
        <f>-G1727</f>
        <v>34000</v>
      </c>
    </row>
    <row r="1728" spans="1:18" hidden="1">
      <c r="A1728" s="34" t="s">
        <v>27165</v>
      </c>
      <c r="B1728" s="34" t="s">
        <v>29010</v>
      </c>
      <c r="C1728" s="34" t="s">
        <v>7253</v>
      </c>
      <c r="D1728" s="35">
        <v>44098</v>
      </c>
      <c r="E1728" s="34" t="s">
        <v>7254</v>
      </c>
      <c r="F1728" s="34" t="s">
        <v>27479</v>
      </c>
      <c r="G1728" s="36">
        <v>30000</v>
      </c>
      <c r="H1728" s="36">
        <v>30000</v>
      </c>
      <c r="I1728" s="34" t="s">
        <v>9762</v>
      </c>
      <c r="J1728" s="34" t="s">
        <v>9763</v>
      </c>
      <c r="K1728" s="36">
        <v>30000</v>
      </c>
      <c r="L1728" s="34" t="s">
        <v>9764</v>
      </c>
      <c r="M1728" s="6">
        <f t="shared" si="26"/>
        <v>1</v>
      </c>
    </row>
    <row r="1729" spans="1:18">
      <c r="A1729" s="34" t="s">
        <v>27165</v>
      </c>
      <c r="B1729" s="34" t="s">
        <v>29010</v>
      </c>
      <c r="C1729" s="34" t="s">
        <v>7253</v>
      </c>
      <c r="D1729" s="35">
        <v>44098</v>
      </c>
      <c r="E1729" s="34" t="s">
        <v>29011</v>
      </c>
      <c r="F1729" s="34" t="s">
        <v>9875</v>
      </c>
      <c r="G1729" s="36">
        <v>-30000</v>
      </c>
      <c r="H1729" s="36">
        <v>-30000</v>
      </c>
      <c r="I1729" s="34" t="s">
        <v>9762</v>
      </c>
      <c r="J1729" s="34" t="s">
        <v>9763</v>
      </c>
      <c r="K1729" s="36">
        <v>-30000</v>
      </c>
      <c r="L1729" s="34" t="s">
        <v>9764</v>
      </c>
      <c r="M1729" s="6">
        <f t="shared" si="26"/>
        <v>18</v>
      </c>
      <c r="N1729" s="6" t="str">
        <f>MID(E1729,M1729,10)</f>
        <v>PO63000443</v>
      </c>
      <c r="O1729" s="6">
        <f>FIND("-",E1729)</f>
        <v>28</v>
      </c>
      <c r="P1729" s="6" t="str">
        <f>MID(E1729,O1729+1,2)</f>
        <v>5</v>
      </c>
      <c r="Q1729" s="34" t="str">
        <f>C1729</f>
        <v>63CIO1218</v>
      </c>
      <c r="R1729" s="36">
        <f>-G1729</f>
        <v>30000</v>
      </c>
    </row>
    <row r="1730" spans="1:18" hidden="1">
      <c r="A1730" s="34" t="s">
        <v>27165</v>
      </c>
      <c r="B1730" s="34" t="s">
        <v>29012</v>
      </c>
      <c r="C1730" s="34" t="s">
        <v>8069</v>
      </c>
      <c r="D1730" s="35">
        <v>44098</v>
      </c>
      <c r="E1730" s="34" t="s">
        <v>8070</v>
      </c>
      <c r="F1730" s="34" t="s">
        <v>27464</v>
      </c>
      <c r="G1730" s="36">
        <v>18000</v>
      </c>
      <c r="H1730" s="36">
        <v>18000</v>
      </c>
      <c r="I1730" s="34" t="s">
        <v>9762</v>
      </c>
      <c r="J1730" s="34" t="s">
        <v>9763</v>
      </c>
      <c r="K1730" s="36">
        <v>18000</v>
      </c>
      <c r="L1730" s="34" t="s">
        <v>9764</v>
      </c>
      <c r="M1730" s="6">
        <f t="shared" si="26"/>
        <v>1</v>
      </c>
    </row>
    <row r="1731" spans="1:18">
      <c r="A1731" s="34" t="s">
        <v>27165</v>
      </c>
      <c r="B1731" s="34" t="s">
        <v>29012</v>
      </c>
      <c r="C1731" s="34" t="s">
        <v>8069</v>
      </c>
      <c r="D1731" s="35">
        <v>44098</v>
      </c>
      <c r="E1731" s="34" t="s">
        <v>29013</v>
      </c>
      <c r="F1731" s="34" t="s">
        <v>9875</v>
      </c>
      <c r="G1731" s="36">
        <v>-18000</v>
      </c>
      <c r="H1731" s="36">
        <v>-18000</v>
      </c>
      <c r="I1731" s="34" t="s">
        <v>9762</v>
      </c>
      <c r="J1731" s="34" t="s">
        <v>9763</v>
      </c>
      <c r="K1731" s="36">
        <v>-18000</v>
      </c>
      <c r="L1731" s="34" t="s">
        <v>9764</v>
      </c>
      <c r="M1731" s="6">
        <f t="shared" ref="M1731:M1794" si="27">FIND("PO",E1731)</f>
        <v>18</v>
      </c>
      <c r="N1731" s="6" t="str">
        <f>MID(E1731,M1731,10)</f>
        <v>PO63000311</v>
      </c>
      <c r="O1731" s="6">
        <f>FIND("-",E1731)</f>
        <v>28</v>
      </c>
      <c r="P1731" s="6" t="str">
        <f>MID(E1731,O1731+1,2)</f>
        <v>7</v>
      </c>
      <c r="Q1731" s="34" t="str">
        <f>C1731</f>
        <v>63CIO1219</v>
      </c>
      <c r="R1731" s="36">
        <f>-G1731</f>
        <v>18000</v>
      </c>
    </row>
    <row r="1732" spans="1:18" hidden="1">
      <c r="A1732" s="34" t="s">
        <v>27165</v>
      </c>
      <c r="B1732" s="34" t="s">
        <v>29014</v>
      </c>
      <c r="C1732" s="34" t="s">
        <v>5705</v>
      </c>
      <c r="D1732" s="35">
        <v>44096</v>
      </c>
      <c r="E1732" s="34" t="s">
        <v>5706</v>
      </c>
      <c r="F1732" s="34" t="s">
        <v>28626</v>
      </c>
      <c r="G1732" s="36">
        <v>19600</v>
      </c>
      <c r="H1732" s="36">
        <v>19600</v>
      </c>
      <c r="I1732" s="34" t="s">
        <v>9762</v>
      </c>
      <c r="J1732" s="34" t="s">
        <v>9763</v>
      </c>
      <c r="K1732" s="36">
        <v>19600</v>
      </c>
      <c r="L1732" s="34" t="s">
        <v>9764</v>
      </c>
      <c r="M1732" s="6">
        <f t="shared" si="27"/>
        <v>1</v>
      </c>
    </row>
    <row r="1733" spans="1:18">
      <c r="A1733" s="34" t="s">
        <v>27165</v>
      </c>
      <c r="B1733" s="34" t="s">
        <v>29014</v>
      </c>
      <c r="C1733" s="34" t="s">
        <v>5705</v>
      </c>
      <c r="D1733" s="35">
        <v>44096</v>
      </c>
      <c r="E1733" s="34" t="s">
        <v>29015</v>
      </c>
      <c r="F1733" s="34" t="s">
        <v>9875</v>
      </c>
      <c r="G1733" s="36">
        <v>-19600</v>
      </c>
      <c r="H1733" s="36">
        <v>-19600</v>
      </c>
      <c r="I1733" s="34" t="s">
        <v>9762</v>
      </c>
      <c r="J1733" s="34" t="s">
        <v>9763</v>
      </c>
      <c r="K1733" s="36">
        <v>-19600</v>
      </c>
      <c r="L1733" s="34" t="s">
        <v>9764</v>
      </c>
      <c r="M1733" s="6">
        <f t="shared" si="27"/>
        <v>18</v>
      </c>
      <c r="N1733" s="6" t="str">
        <f>MID(E1733,M1733,10)</f>
        <v>PO63000724</v>
      </c>
      <c r="O1733" s="6">
        <f>FIND("-",E1733)</f>
        <v>28</v>
      </c>
      <c r="P1733" s="6" t="str">
        <f>MID(E1733,O1733+1,2)</f>
        <v>2</v>
      </c>
      <c r="Q1733" s="34" t="str">
        <f>C1733</f>
        <v>63CIO1220</v>
      </c>
      <c r="R1733" s="36">
        <f>-G1733</f>
        <v>19600</v>
      </c>
    </row>
    <row r="1734" spans="1:18" hidden="1">
      <c r="A1734" s="34" t="s">
        <v>27165</v>
      </c>
      <c r="B1734" s="34" t="s">
        <v>29016</v>
      </c>
      <c r="C1734" s="34" t="s">
        <v>5623</v>
      </c>
      <c r="D1734" s="35">
        <v>44098</v>
      </c>
      <c r="E1734" s="34" t="s">
        <v>5624</v>
      </c>
      <c r="F1734" s="34" t="s">
        <v>28611</v>
      </c>
      <c r="G1734" s="36">
        <v>18000</v>
      </c>
      <c r="H1734" s="36">
        <v>18000</v>
      </c>
      <c r="I1734" s="34" t="s">
        <v>9762</v>
      </c>
      <c r="J1734" s="34" t="s">
        <v>9763</v>
      </c>
      <c r="K1734" s="36">
        <v>18000</v>
      </c>
      <c r="L1734" s="34" t="s">
        <v>9764</v>
      </c>
      <c r="M1734" s="6">
        <f t="shared" si="27"/>
        <v>1</v>
      </c>
    </row>
    <row r="1735" spans="1:18">
      <c r="A1735" s="34" t="s">
        <v>27165</v>
      </c>
      <c r="B1735" s="34" t="s">
        <v>29016</v>
      </c>
      <c r="C1735" s="34" t="s">
        <v>5623</v>
      </c>
      <c r="D1735" s="35">
        <v>44098</v>
      </c>
      <c r="E1735" s="34" t="s">
        <v>29017</v>
      </c>
      <c r="F1735" s="34" t="s">
        <v>9875</v>
      </c>
      <c r="G1735" s="36">
        <v>-18000</v>
      </c>
      <c r="H1735" s="36">
        <v>-18000</v>
      </c>
      <c r="I1735" s="34" t="s">
        <v>9762</v>
      </c>
      <c r="J1735" s="34" t="s">
        <v>9763</v>
      </c>
      <c r="K1735" s="36">
        <v>-18000</v>
      </c>
      <c r="L1735" s="34" t="s">
        <v>9764</v>
      </c>
      <c r="M1735" s="6">
        <f t="shared" si="27"/>
        <v>18</v>
      </c>
      <c r="N1735" s="6" t="str">
        <f>MID(E1735,M1735,10)</f>
        <v>PO63000738</v>
      </c>
      <c r="O1735" s="6">
        <f>FIND("-",E1735)</f>
        <v>28</v>
      </c>
      <c r="P1735" s="6" t="str">
        <f>MID(E1735,O1735+1,2)</f>
        <v>2</v>
      </c>
      <c r="Q1735" s="34" t="str">
        <f>C1735</f>
        <v>63CIO1221</v>
      </c>
      <c r="R1735" s="36">
        <f>-G1735</f>
        <v>18000</v>
      </c>
    </row>
    <row r="1736" spans="1:18" hidden="1">
      <c r="A1736" s="34" t="s">
        <v>27165</v>
      </c>
      <c r="B1736" s="34" t="s">
        <v>29018</v>
      </c>
      <c r="C1736" s="34" t="s">
        <v>7758</v>
      </c>
      <c r="D1736" s="35">
        <v>44098</v>
      </c>
      <c r="E1736" s="34" t="s">
        <v>7759</v>
      </c>
      <c r="F1736" s="34" t="s">
        <v>27227</v>
      </c>
      <c r="G1736" s="36">
        <v>21500</v>
      </c>
      <c r="H1736" s="36">
        <v>21500</v>
      </c>
      <c r="I1736" s="34" t="s">
        <v>9762</v>
      </c>
      <c r="J1736" s="34" t="s">
        <v>9763</v>
      </c>
      <c r="K1736" s="36">
        <v>21500</v>
      </c>
      <c r="L1736" s="34" t="s">
        <v>9764</v>
      </c>
      <c r="M1736" s="6">
        <f t="shared" si="27"/>
        <v>1</v>
      </c>
    </row>
    <row r="1737" spans="1:18">
      <c r="A1737" s="34" t="s">
        <v>27165</v>
      </c>
      <c r="B1737" s="34" t="s">
        <v>29018</v>
      </c>
      <c r="C1737" s="34" t="s">
        <v>7758</v>
      </c>
      <c r="D1737" s="35">
        <v>44098</v>
      </c>
      <c r="E1737" s="34" t="s">
        <v>29019</v>
      </c>
      <c r="F1737" s="34" t="s">
        <v>9875</v>
      </c>
      <c r="G1737" s="36">
        <v>-21500</v>
      </c>
      <c r="H1737" s="36">
        <v>-21500</v>
      </c>
      <c r="I1737" s="34" t="s">
        <v>9762</v>
      </c>
      <c r="J1737" s="34" t="s">
        <v>9763</v>
      </c>
      <c r="K1737" s="36">
        <v>-21500</v>
      </c>
      <c r="L1737" s="34" t="s">
        <v>9764</v>
      </c>
      <c r="M1737" s="6">
        <f t="shared" si="27"/>
        <v>18</v>
      </c>
      <c r="N1737" s="6" t="str">
        <f>MID(E1737,M1737,10)</f>
        <v>PO63000357</v>
      </c>
      <c r="O1737" s="6">
        <f>FIND("-",E1737)</f>
        <v>28</v>
      </c>
      <c r="P1737" s="6" t="str">
        <f>MID(E1737,O1737+1,2)</f>
        <v>6</v>
      </c>
      <c r="Q1737" s="34" t="str">
        <f>C1737</f>
        <v>63CIO1222</v>
      </c>
      <c r="R1737" s="36">
        <f>-G1737</f>
        <v>21500</v>
      </c>
    </row>
    <row r="1738" spans="1:18" hidden="1">
      <c r="A1738" s="34" t="s">
        <v>27165</v>
      </c>
      <c r="B1738" s="34" t="s">
        <v>29020</v>
      </c>
      <c r="C1738" s="34" t="s">
        <v>5812</v>
      </c>
      <c r="D1738" s="35">
        <v>44098</v>
      </c>
      <c r="E1738" s="34" t="s">
        <v>5813</v>
      </c>
      <c r="F1738" s="34" t="s">
        <v>28640</v>
      </c>
      <c r="G1738" s="36">
        <v>35000</v>
      </c>
      <c r="H1738" s="36">
        <v>35000</v>
      </c>
      <c r="I1738" s="34" t="s">
        <v>9762</v>
      </c>
      <c r="J1738" s="34" t="s">
        <v>9763</v>
      </c>
      <c r="K1738" s="36">
        <v>35000</v>
      </c>
      <c r="L1738" s="34" t="s">
        <v>9764</v>
      </c>
      <c r="M1738" s="6">
        <f t="shared" si="27"/>
        <v>1</v>
      </c>
    </row>
    <row r="1739" spans="1:18">
      <c r="A1739" s="34" t="s">
        <v>27165</v>
      </c>
      <c r="B1739" s="34" t="s">
        <v>29020</v>
      </c>
      <c r="C1739" s="34" t="s">
        <v>5812</v>
      </c>
      <c r="D1739" s="35">
        <v>44098</v>
      </c>
      <c r="E1739" s="34" t="s">
        <v>29021</v>
      </c>
      <c r="F1739" s="34" t="s">
        <v>9875</v>
      </c>
      <c r="G1739" s="36">
        <v>-35000</v>
      </c>
      <c r="H1739" s="36">
        <v>-35000</v>
      </c>
      <c r="I1739" s="34" t="s">
        <v>9762</v>
      </c>
      <c r="J1739" s="34" t="s">
        <v>9763</v>
      </c>
      <c r="K1739" s="36">
        <v>-35000</v>
      </c>
      <c r="L1739" s="34" t="s">
        <v>9764</v>
      </c>
      <c r="M1739" s="6">
        <f t="shared" si="27"/>
        <v>18</v>
      </c>
      <c r="N1739" s="6" t="str">
        <f>MID(E1739,M1739,10)</f>
        <v>PO63000700</v>
      </c>
      <c r="O1739" s="6">
        <f>FIND("-",E1739)</f>
        <v>28</v>
      </c>
      <c r="P1739" s="6" t="str">
        <f>MID(E1739,O1739+1,2)</f>
        <v>2</v>
      </c>
      <c r="Q1739" s="34" t="str">
        <f>C1739</f>
        <v>63CIO1223</v>
      </c>
      <c r="R1739" s="36">
        <f>-G1739</f>
        <v>35000</v>
      </c>
    </row>
    <row r="1740" spans="1:18" hidden="1">
      <c r="A1740" s="34" t="s">
        <v>27165</v>
      </c>
      <c r="B1740" s="34" t="s">
        <v>29022</v>
      </c>
      <c r="C1740" s="34" t="s">
        <v>7784</v>
      </c>
      <c r="D1740" s="35">
        <v>44097</v>
      </c>
      <c r="E1740" s="34" t="s">
        <v>29023</v>
      </c>
      <c r="F1740" s="34" t="s">
        <v>27227</v>
      </c>
      <c r="G1740" s="36">
        <v>21500</v>
      </c>
      <c r="H1740" s="36">
        <v>21500</v>
      </c>
      <c r="I1740" s="34" t="s">
        <v>9762</v>
      </c>
      <c r="J1740" s="34" t="s">
        <v>9763</v>
      </c>
      <c r="K1740" s="36">
        <v>21500</v>
      </c>
      <c r="L1740" s="34" t="s">
        <v>9764</v>
      </c>
      <c r="M1740" s="6">
        <f t="shared" si="27"/>
        <v>1</v>
      </c>
    </row>
    <row r="1741" spans="1:18">
      <c r="A1741" s="34" t="s">
        <v>27165</v>
      </c>
      <c r="B1741" s="34" t="s">
        <v>29022</v>
      </c>
      <c r="C1741" s="34" t="s">
        <v>7784</v>
      </c>
      <c r="D1741" s="35">
        <v>44097</v>
      </c>
      <c r="E1741" s="34" t="s">
        <v>29024</v>
      </c>
      <c r="F1741" s="34" t="s">
        <v>9875</v>
      </c>
      <c r="G1741" s="36">
        <v>-21500</v>
      </c>
      <c r="H1741" s="36">
        <v>-21500</v>
      </c>
      <c r="I1741" s="34" t="s">
        <v>9762</v>
      </c>
      <c r="J1741" s="34" t="s">
        <v>9763</v>
      </c>
      <c r="K1741" s="36">
        <v>-21500</v>
      </c>
      <c r="L1741" s="34" t="s">
        <v>9764</v>
      </c>
      <c r="M1741" s="6">
        <f t="shared" si="27"/>
        <v>18</v>
      </c>
      <c r="N1741" s="6" t="str">
        <f>MID(E1741,M1741,10)</f>
        <v>PO63000356</v>
      </c>
      <c r="O1741" s="6">
        <f>FIND("-",E1741)</f>
        <v>28</v>
      </c>
      <c r="P1741" s="6" t="str">
        <f>MID(E1741,O1741+1,2)</f>
        <v>6</v>
      </c>
      <c r="Q1741" s="34" t="str">
        <f>C1741</f>
        <v>63CIO1224</v>
      </c>
      <c r="R1741" s="36">
        <f>-G1741</f>
        <v>21500</v>
      </c>
    </row>
    <row r="1742" spans="1:18" hidden="1">
      <c r="A1742" s="34" t="s">
        <v>27165</v>
      </c>
      <c r="B1742" s="34" t="s">
        <v>29025</v>
      </c>
      <c r="C1742" s="34" t="s">
        <v>5473</v>
      </c>
      <c r="D1742" s="35">
        <v>44085</v>
      </c>
      <c r="E1742" s="34" t="s">
        <v>5474</v>
      </c>
      <c r="F1742" s="34" t="s">
        <v>29026</v>
      </c>
      <c r="G1742" s="36">
        <v>30000</v>
      </c>
      <c r="H1742" s="36">
        <v>30000</v>
      </c>
      <c r="I1742" s="34" t="s">
        <v>9762</v>
      </c>
      <c r="J1742" s="34" t="s">
        <v>9763</v>
      </c>
      <c r="K1742" s="36">
        <v>30000</v>
      </c>
      <c r="L1742" s="34" t="s">
        <v>9764</v>
      </c>
      <c r="M1742" s="6">
        <f t="shared" si="27"/>
        <v>1</v>
      </c>
    </row>
    <row r="1743" spans="1:18">
      <c r="A1743" s="34" t="s">
        <v>27165</v>
      </c>
      <c r="B1743" s="34" t="s">
        <v>29025</v>
      </c>
      <c r="C1743" s="34" t="s">
        <v>5473</v>
      </c>
      <c r="D1743" s="35">
        <v>44085</v>
      </c>
      <c r="E1743" s="34" t="s">
        <v>29027</v>
      </c>
      <c r="F1743" s="34" t="s">
        <v>9875</v>
      </c>
      <c r="G1743" s="36">
        <v>-30000</v>
      </c>
      <c r="H1743" s="36">
        <v>-30000</v>
      </c>
      <c r="I1743" s="34" t="s">
        <v>9762</v>
      </c>
      <c r="J1743" s="34" t="s">
        <v>9763</v>
      </c>
      <c r="K1743" s="36">
        <v>-30000</v>
      </c>
      <c r="L1743" s="34" t="s">
        <v>9764</v>
      </c>
      <c r="M1743" s="6">
        <f t="shared" si="27"/>
        <v>18</v>
      </c>
      <c r="N1743" s="6" t="str">
        <f>MID(E1743,M1743,10)</f>
        <v>PO63000776</v>
      </c>
      <c r="O1743" s="6">
        <f>FIND("-",E1743)</f>
        <v>28</v>
      </c>
      <c r="P1743" s="6" t="str">
        <f>MID(E1743,O1743+1,2)</f>
        <v>1</v>
      </c>
      <c r="Q1743" s="34" t="str">
        <f>C1743</f>
        <v>63CIO1225</v>
      </c>
      <c r="R1743" s="36">
        <f>-G1743</f>
        <v>30000</v>
      </c>
    </row>
    <row r="1744" spans="1:18" hidden="1">
      <c r="A1744" s="34" t="s">
        <v>27165</v>
      </c>
      <c r="B1744" s="34" t="s">
        <v>29028</v>
      </c>
      <c r="C1744" s="34" t="s">
        <v>6836</v>
      </c>
      <c r="D1744" s="35">
        <v>44099</v>
      </c>
      <c r="E1744" s="34" t="s">
        <v>6837</v>
      </c>
      <c r="F1744" s="34" t="s">
        <v>27852</v>
      </c>
      <c r="G1744" s="36">
        <v>21000</v>
      </c>
      <c r="H1744" s="36">
        <v>21000</v>
      </c>
      <c r="I1744" s="34" t="s">
        <v>9762</v>
      </c>
      <c r="J1744" s="34" t="s">
        <v>9763</v>
      </c>
      <c r="K1744" s="36">
        <v>21000</v>
      </c>
      <c r="L1744" s="34" t="s">
        <v>9764</v>
      </c>
      <c r="M1744" s="6">
        <f t="shared" si="27"/>
        <v>1</v>
      </c>
    </row>
    <row r="1745" spans="1:18">
      <c r="A1745" s="34" t="s">
        <v>27165</v>
      </c>
      <c r="B1745" s="34" t="s">
        <v>29028</v>
      </c>
      <c r="C1745" s="34" t="s">
        <v>6836</v>
      </c>
      <c r="D1745" s="35">
        <v>44099</v>
      </c>
      <c r="E1745" s="34" t="s">
        <v>29029</v>
      </c>
      <c r="F1745" s="34" t="s">
        <v>9875</v>
      </c>
      <c r="G1745" s="36">
        <v>-21000</v>
      </c>
      <c r="H1745" s="36">
        <v>-21000</v>
      </c>
      <c r="I1745" s="34" t="s">
        <v>9762</v>
      </c>
      <c r="J1745" s="34" t="s">
        <v>9763</v>
      </c>
      <c r="K1745" s="36">
        <v>-21000</v>
      </c>
      <c r="L1745" s="34" t="s">
        <v>9764</v>
      </c>
      <c r="M1745" s="6">
        <f t="shared" si="27"/>
        <v>18</v>
      </c>
      <c r="N1745" s="6" t="str">
        <f>MID(E1745,M1745,10)</f>
        <v>PO6300514-</v>
      </c>
      <c r="O1745" s="6">
        <f>FIND("-",E1745)</f>
        <v>27</v>
      </c>
      <c r="P1745" s="6" t="str">
        <f>MID(E1745,O1745+1,2)</f>
        <v>4</v>
      </c>
      <c r="Q1745" s="34" t="str">
        <f>C1745</f>
        <v>63CIO1226</v>
      </c>
      <c r="R1745" s="36">
        <f>-G1745</f>
        <v>21000</v>
      </c>
    </row>
    <row r="1746" spans="1:18" hidden="1">
      <c r="A1746" s="34" t="s">
        <v>27165</v>
      </c>
      <c r="B1746" s="34" t="s">
        <v>29030</v>
      </c>
      <c r="C1746" s="34" t="s">
        <v>4748</v>
      </c>
      <c r="D1746" s="35">
        <v>44099</v>
      </c>
      <c r="E1746" s="34" t="s">
        <v>4749</v>
      </c>
      <c r="F1746" s="34" t="s">
        <v>29031</v>
      </c>
      <c r="G1746" s="36">
        <v>18000</v>
      </c>
      <c r="H1746" s="36">
        <v>18000</v>
      </c>
      <c r="I1746" s="34" t="s">
        <v>9762</v>
      </c>
      <c r="J1746" s="34" t="s">
        <v>9763</v>
      </c>
      <c r="K1746" s="36">
        <v>18000</v>
      </c>
      <c r="L1746" s="34" t="s">
        <v>9764</v>
      </c>
      <c r="M1746" s="6">
        <f t="shared" si="27"/>
        <v>1</v>
      </c>
    </row>
    <row r="1747" spans="1:18">
      <c r="A1747" s="34" t="s">
        <v>27165</v>
      </c>
      <c r="B1747" s="34" t="s">
        <v>29030</v>
      </c>
      <c r="C1747" s="34" t="s">
        <v>4748</v>
      </c>
      <c r="D1747" s="35">
        <v>44099</v>
      </c>
      <c r="E1747" s="34" t="s">
        <v>29032</v>
      </c>
      <c r="F1747" s="34" t="s">
        <v>9875</v>
      </c>
      <c r="G1747" s="36">
        <v>-18000</v>
      </c>
      <c r="H1747" s="36">
        <v>-18000</v>
      </c>
      <c r="I1747" s="34" t="s">
        <v>9762</v>
      </c>
      <c r="J1747" s="34" t="s">
        <v>9763</v>
      </c>
      <c r="K1747" s="36">
        <v>-18000</v>
      </c>
      <c r="L1747" s="34" t="s">
        <v>9764</v>
      </c>
      <c r="M1747" s="6">
        <f t="shared" si="27"/>
        <v>18</v>
      </c>
      <c r="N1747" s="6" t="str">
        <f>MID(E1747,M1747,10)</f>
        <v>PO63000920</v>
      </c>
      <c r="O1747" s="6">
        <f>FIND("-",E1747)</f>
        <v>28</v>
      </c>
      <c r="P1747" s="6" t="str">
        <f>MID(E1747,O1747+1,2)</f>
        <v>1</v>
      </c>
      <c r="Q1747" s="34" t="str">
        <f>C1747</f>
        <v>63CIO1227</v>
      </c>
      <c r="R1747" s="36">
        <f>-G1747</f>
        <v>18000</v>
      </c>
    </row>
    <row r="1748" spans="1:18" hidden="1">
      <c r="A1748" s="34" t="s">
        <v>27165</v>
      </c>
      <c r="B1748" s="34" t="s">
        <v>29033</v>
      </c>
      <c r="C1748" s="34" t="s">
        <v>8121</v>
      </c>
      <c r="D1748" s="35">
        <v>44099</v>
      </c>
      <c r="E1748" s="34" t="s">
        <v>8122</v>
      </c>
      <c r="F1748" s="34" t="s">
        <v>27482</v>
      </c>
      <c r="G1748" s="36">
        <v>21000</v>
      </c>
      <c r="H1748" s="36">
        <v>21000</v>
      </c>
      <c r="I1748" s="34" t="s">
        <v>9762</v>
      </c>
      <c r="J1748" s="34" t="s">
        <v>9763</v>
      </c>
      <c r="K1748" s="36">
        <v>21000</v>
      </c>
      <c r="L1748" s="34" t="s">
        <v>9764</v>
      </c>
      <c r="M1748" s="6">
        <f t="shared" si="27"/>
        <v>1</v>
      </c>
    </row>
    <row r="1749" spans="1:18">
      <c r="A1749" s="34" t="s">
        <v>27165</v>
      </c>
      <c r="B1749" s="34" t="s">
        <v>29033</v>
      </c>
      <c r="C1749" s="34" t="s">
        <v>8121</v>
      </c>
      <c r="D1749" s="35">
        <v>44099</v>
      </c>
      <c r="E1749" s="34" t="s">
        <v>29034</v>
      </c>
      <c r="F1749" s="34" t="s">
        <v>9875</v>
      </c>
      <c r="G1749" s="36">
        <v>-21000</v>
      </c>
      <c r="H1749" s="36">
        <v>-21000</v>
      </c>
      <c r="I1749" s="34" t="s">
        <v>9762</v>
      </c>
      <c r="J1749" s="34" t="s">
        <v>9763</v>
      </c>
      <c r="K1749" s="36">
        <v>-21000</v>
      </c>
      <c r="L1749" s="34" t="s">
        <v>9764</v>
      </c>
      <c r="M1749" s="6">
        <f t="shared" si="27"/>
        <v>18</v>
      </c>
      <c r="N1749" s="6" t="str">
        <f>MID(E1749,M1749,10)</f>
        <v>PO63000303</v>
      </c>
      <c r="O1749" s="6">
        <f>FIND("-",E1749)</f>
        <v>28</v>
      </c>
      <c r="P1749" s="6" t="str">
        <f>MID(E1749,O1749+1,2)</f>
        <v>7</v>
      </c>
      <c r="Q1749" s="34" t="str">
        <f>C1749</f>
        <v>63CIO1228</v>
      </c>
      <c r="R1749" s="36">
        <f>-G1749</f>
        <v>21000</v>
      </c>
    </row>
    <row r="1750" spans="1:18" hidden="1">
      <c r="A1750" s="34" t="s">
        <v>27165</v>
      </c>
      <c r="B1750" s="34" t="s">
        <v>29035</v>
      </c>
      <c r="C1750" s="34" t="s">
        <v>6162</v>
      </c>
      <c r="D1750" s="35">
        <v>44097</v>
      </c>
      <c r="E1750" s="34" t="s">
        <v>6163</v>
      </c>
      <c r="F1750" s="34" t="s">
        <v>28629</v>
      </c>
      <c r="G1750" s="36">
        <v>18000</v>
      </c>
      <c r="H1750" s="36">
        <v>18000</v>
      </c>
      <c r="I1750" s="34" t="s">
        <v>9762</v>
      </c>
      <c r="J1750" s="34" t="s">
        <v>9763</v>
      </c>
      <c r="K1750" s="36">
        <v>18000</v>
      </c>
      <c r="L1750" s="34" t="s">
        <v>9764</v>
      </c>
      <c r="M1750" s="6">
        <f t="shared" si="27"/>
        <v>1</v>
      </c>
    </row>
    <row r="1751" spans="1:18">
      <c r="A1751" s="34" t="s">
        <v>27165</v>
      </c>
      <c r="B1751" s="34" t="s">
        <v>29035</v>
      </c>
      <c r="C1751" s="34" t="s">
        <v>6162</v>
      </c>
      <c r="D1751" s="35">
        <v>44097</v>
      </c>
      <c r="E1751" s="34" t="s">
        <v>29036</v>
      </c>
      <c r="F1751" s="34" t="s">
        <v>9875</v>
      </c>
      <c r="G1751" s="36">
        <v>-18000</v>
      </c>
      <c r="H1751" s="36">
        <v>-18000</v>
      </c>
      <c r="I1751" s="34" t="s">
        <v>9762</v>
      </c>
      <c r="J1751" s="34" t="s">
        <v>9763</v>
      </c>
      <c r="K1751" s="36">
        <v>-18000</v>
      </c>
      <c r="L1751" s="34" t="s">
        <v>9764</v>
      </c>
      <c r="M1751" s="6">
        <f t="shared" si="27"/>
        <v>18</v>
      </c>
      <c r="N1751" s="6" t="str">
        <f>MID(E1751,M1751,10)</f>
        <v>PO63000642</v>
      </c>
      <c r="O1751" s="6">
        <f>FIND("-",E1751)</f>
        <v>28</v>
      </c>
      <c r="P1751" s="6" t="str">
        <f>MID(E1751,O1751+1,2)</f>
        <v>2</v>
      </c>
      <c r="Q1751" s="34" t="str">
        <f>C1751</f>
        <v>63CIO1229</v>
      </c>
      <c r="R1751" s="36">
        <f>-G1751</f>
        <v>18000</v>
      </c>
    </row>
    <row r="1752" spans="1:18" hidden="1">
      <c r="A1752" s="34" t="s">
        <v>27165</v>
      </c>
      <c r="B1752" s="34" t="s">
        <v>29037</v>
      </c>
      <c r="C1752" s="34" t="s">
        <v>5848</v>
      </c>
      <c r="D1752" s="35">
        <v>44096</v>
      </c>
      <c r="E1752" s="34" t="s">
        <v>5849</v>
      </c>
      <c r="F1752" s="34" t="s">
        <v>28595</v>
      </c>
      <c r="G1752" s="36">
        <v>18000</v>
      </c>
      <c r="H1752" s="36">
        <v>18000</v>
      </c>
      <c r="I1752" s="34" t="s">
        <v>9762</v>
      </c>
      <c r="J1752" s="34" t="s">
        <v>9763</v>
      </c>
      <c r="K1752" s="36">
        <v>18000</v>
      </c>
      <c r="L1752" s="34" t="s">
        <v>9764</v>
      </c>
      <c r="M1752" s="6">
        <f t="shared" si="27"/>
        <v>1</v>
      </c>
    </row>
    <row r="1753" spans="1:18">
      <c r="A1753" s="34" t="s">
        <v>27165</v>
      </c>
      <c r="B1753" s="34" t="s">
        <v>29037</v>
      </c>
      <c r="C1753" s="34" t="s">
        <v>5848</v>
      </c>
      <c r="D1753" s="35">
        <v>44096</v>
      </c>
      <c r="E1753" s="34" t="s">
        <v>29038</v>
      </c>
      <c r="F1753" s="34" t="s">
        <v>9875</v>
      </c>
      <c r="G1753" s="36">
        <v>-18000</v>
      </c>
      <c r="H1753" s="36">
        <v>-18000</v>
      </c>
      <c r="I1753" s="34" t="s">
        <v>9762</v>
      </c>
      <c r="J1753" s="34" t="s">
        <v>9763</v>
      </c>
      <c r="K1753" s="36">
        <v>-18000</v>
      </c>
      <c r="L1753" s="34" t="s">
        <v>9764</v>
      </c>
      <c r="M1753" s="6">
        <f t="shared" si="27"/>
        <v>18</v>
      </c>
      <c r="N1753" s="6" t="str">
        <f>MID(E1753,M1753,10)</f>
        <v>PO63000696</v>
      </c>
      <c r="O1753" s="6">
        <f>FIND("-",E1753)</f>
        <v>28</v>
      </c>
      <c r="P1753" s="6" t="str">
        <f>MID(E1753,O1753+1,2)</f>
        <v>2</v>
      </c>
      <c r="Q1753" s="34" t="str">
        <f>C1753</f>
        <v>63CIO1230</v>
      </c>
      <c r="R1753" s="36">
        <f>-G1753</f>
        <v>18000</v>
      </c>
    </row>
    <row r="1754" spans="1:18" hidden="1">
      <c r="A1754" s="34" t="s">
        <v>27165</v>
      </c>
      <c r="B1754" s="34" t="s">
        <v>29039</v>
      </c>
      <c r="C1754" s="34" t="s">
        <v>5834</v>
      </c>
      <c r="D1754" s="35">
        <v>44096</v>
      </c>
      <c r="E1754" s="34" t="s">
        <v>5835</v>
      </c>
      <c r="F1754" s="34" t="s">
        <v>28595</v>
      </c>
      <c r="G1754" s="36">
        <v>18000</v>
      </c>
      <c r="H1754" s="36">
        <v>18000</v>
      </c>
      <c r="I1754" s="34" t="s">
        <v>9762</v>
      </c>
      <c r="J1754" s="34" t="s">
        <v>9763</v>
      </c>
      <c r="K1754" s="36">
        <v>18000</v>
      </c>
      <c r="L1754" s="34" t="s">
        <v>9764</v>
      </c>
      <c r="M1754" s="6">
        <f t="shared" si="27"/>
        <v>1</v>
      </c>
    </row>
    <row r="1755" spans="1:18">
      <c r="A1755" s="34" t="s">
        <v>27165</v>
      </c>
      <c r="B1755" s="34" t="s">
        <v>29039</v>
      </c>
      <c r="C1755" s="34" t="s">
        <v>5834</v>
      </c>
      <c r="D1755" s="35">
        <v>44096</v>
      </c>
      <c r="E1755" s="34" t="s">
        <v>29040</v>
      </c>
      <c r="F1755" s="34" t="s">
        <v>9875</v>
      </c>
      <c r="G1755" s="36">
        <v>-18000</v>
      </c>
      <c r="H1755" s="36">
        <v>-18000</v>
      </c>
      <c r="I1755" s="34" t="s">
        <v>9762</v>
      </c>
      <c r="J1755" s="34" t="s">
        <v>9763</v>
      </c>
      <c r="K1755" s="36">
        <v>-18000</v>
      </c>
      <c r="L1755" s="34" t="s">
        <v>9764</v>
      </c>
      <c r="M1755" s="6">
        <f t="shared" si="27"/>
        <v>18</v>
      </c>
      <c r="N1755" s="6" t="str">
        <f>MID(E1755,M1755,10)</f>
        <v>PO63000697</v>
      </c>
      <c r="O1755" s="6">
        <f>FIND("-",E1755)</f>
        <v>28</v>
      </c>
      <c r="P1755" s="6" t="str">
        <f>MID(E1755,O1755+1,2)</f>
        <v>2</v>
      </c>
      <c r="Q1755" s="34" t="str">
        <f>C1755</f>
        <v>63CIO1231</v>
      </c>
      <c r="R1755" s="36">
        <f>-G1755</f>
        <v>18000</v>
      </c>
    </row>
    <row r="1756" spans="1:18" hidden="1">
      <c r="A1756" s="34" t="s">
        <v>27165</v>
      </c>
      <c r="B1756" s="34" t="s">
        <v>29041</v>
      </c>
      <c r="C1756" s="34" t="s">
        <v>6870</v>
      </c>
      <c r="D1756" s="35">
        <v>44103</v>
      </c>
      <c r="E1756" s="34" t="s">
        <v>6871</v>
      </c>
      <c r="F1756" s="34" t="s">
        <v>27905</v>
      </c>
      <c r="G1756" s="36">
        <v>35000</v>
      </c>
      <c r="H1756" s="36">
        <v>35000</v>
      </c>
      <c r="I1756" s="34" t="s">
        <v>9762</v>
      </c>
      <c r="J1756" s="34" t="s">
        <v>9763</v>
      </c>
      <c r="K1756" s="36">
        <v>35000</v>
      </c>
      <c r="L1756" s="34" t="s">
        <v>9764</v>
      </c>
      <c r="M1756" s="6">
        <f t="shared" si="27"/>
        <v>1</v>
      </c>
    </row>
    <row r="1757" spans="1:18">
      <c r="A1757" s="34" t="s">
        <v>27165</v>
      </c>
      <c r="B1757" s="34" t="s">
        <v>29041</v>
      </c>
      <c r="C1757" s="34" t="s">
        <v>6870</v>
      </c>
      <c r="D1757" s="35">
        <v>44103</v>
      </c>
      <c r="E1757" s="34" t="s">
        <v>29042</v>
      </c>
      <c r="F1757" s="34" t="s">
        <v>9875</v>
      </c>
      <c r="G1757" s="36">
        <v>-35000</v>
      </c>
      <c r="H1757" s="36">
        <v>-35000</v>
      </c>
      <c r="I1757" s="34" t="s">
        <v>9762</v>
      </c>
      <c r="J1757" s="34" t="s">
        <v>9763</v>
      </c>
      <c r="K1757" s="36">
        <v>-35000</v>
      </c>
      <c r="L1757" s="34" t="s">
        <v>9764</v>
      </c>
      <c r="M1757" s="6">
        <f t="shared" si="27"/>
        <v>18</v>
      </c>
      <c r="N1757" s="6" t="str">
        <f>MID(E1757,M1757,10)</f>
        <v>PO63000507</v>
      </c>
      <c r="O1757" s="6">
        <f>FIND("-",E1757)</f>
        <v>28</v>
      </c>
      <c r="P1757" s="6" t="str">
        <f>MID(E1757,O1757+1,2)</f>
        <v>4</v>
      </c>
      <c r="Q1757" s="34" t="str">
        <f>C1757</f>
        <v>63CIO1232</v>
      </c>
      <c r="R1757" s="36">
        <f>-G1757</f>
        <v>35000</v>
      </c>
    </row>
    <row r="1758" spans="1:18" hidden="1">
      <c r="A1758" s="34" t="s">
        <v>27165</v>
      </c>
      <c r="B1758" s="34" t="s">
        <v>29043</v>
      </c>
      <c r="C1758" s="34" t="s">
        <v>5338</v>
      </c>
      <c r="D1758" s="35">
        <v>44075</v>
      </c>
      <c r="E1758" s="34" t="s">
        <v>5339</v>
      </c>
      <c r="F1758" s="34" t="s">
        <v>29044</v>
      </c>
      <c r="G1758" s="36">
        <v>65000</v>
      </c>
      <c r="H1758" s="36">
        <v>65000</v>
      </c>
      <c r="I1758" s="34" t="s">
        <v>9762</v>
      </c>
      <c r="J1758" s="34" t="s">
        <v>9763</v>
      </c>
      <c r="K1758" s="36">
        <v>65000</v>
      </c>
      <c r="L1758" s="34" t="s">
        <v>9764</v>
      </c>
      <c r="M1758" s="6">
        <f t="shared" si="27"/>
        <v>1</v>
      </c>
    </row>
    <row r="1759" spans="1:18">
      <c r="A1759" s="34" t="s">
        <v>27165</v>
      </c>
      <c r="B1759" s="34" t="s">
        <v>29043</v>
      </c>
      <c r="C1759" s="34" t="s">
        <v>5338</v>
      </c>
      <c r="D1759" s="35">
        <v>44075</v>
      </c>
      <c r="E1759" s="34" t="s">
        <v>29045</v>
      </c>
      <c r="F1759" s="34" t="s">
        <v>9875</v>
      </c>
      <c r="G1759" s="36">
        <v>-65000</v>
      </c>
      <c r="H1759" s="36">
        <v>-65000</v>
      </c>
      <c r="I1759" s="34" t="s">
        <v>9762</v>
      </c>
      <c r="J1759" s="34" t="s">
        <v>9763</v>
      </c>
      <c r="K1759" s="36">
        <v>-65000</v>
      </c>
      <c r="L1759" s="34" t="s">
        <v>9764</v>
      </c>
      <c r="M1759" s="6">
        <f t="shared" si="27"/>
        <v>18</v>
      </c>
      <c r="N1759" s="6" t="str">
        <f>MID(E1759,M1759,10)</f>
        <v>PO63000805</v>
      </c>
      <c r="O1759" s="6">
        <f>FIND("-",E1759)</f>
        <v>28</v>
      </c>
      <c r="P1759" s="6" t="str">
        <f>MID(E1759,O1759+1,2)</f>
        <v>1</v>
      </c>
      <c r="Q1759" s="34" t="str">
        <f>C1759</f>
        <v>63CIO1233</v>
      </c>
      <c r="R1759" s="36">
        <f>-G1759</f>
        <v>65000</v>
      </c>
    </row>
    <row r="1760" spans="1:18" hidden="1">
      <c r="A1760" s="34" t="s">
        <v>27165</v>
      </c>
      <c r="B1760" s="34" t="s">
        <v>29046</v>
      </c>
      <c r="C1760" s="34" t="s">
        <v>5720</v>
      </c>
      <c r="D1760" s="35">
        <v>44102</v>
      </c>
      <c r="E1760" s="34" t="s">
        <v>5721</v>
      </c>
      <c r="F1760" s="34" t="s">
        <v>28689</v>
      </c>
      <c r="G1760" s="36">
        <v>133300</v>
      </c>
      <c r="H1760" s="36">
        <v>133300</v>
      </c>
      <c r="I1760" s="34" t="s">
        <v>9762</v>
      </c>
      <c r="J1760" s="34" t="s">
        <v>9763</v>
      </c>
      <c r="K1760" s="36">
        <v>133300</v>
      </c>
      <c r="L1760" s="34" t="s">
        <v>9764</v>
      </c>
      <c r="M1760" s="6">
        <f t="shared" si="27"/>
        <v>1</v>
      </c>
    </row>
    <row r="1761" spans="1:18">
      <c r="A1761" s="34" t="s">
        <v>27165</v>
      </c>
      <c r="B1761" s="34" t="s">
        <v>29046</v>
      </c>
      <c r="C1761" s="34" t="s">
        <v>5720</v>
      </c>
      <c r="D1761" s="35">
        <v>44102</v>
      </c>
      <c r="E1761" s="34" t="s">
        <v>29047</v>
      </c>
      <c r="F1761" s="34" t="s">
        <v>9875</v>
      </c>
      <c r="G1761" s="36">
        <v>-133300</v>
      </c>
      <c r="H1761" s="36">
        <v>-133300</v>
      </c>
      <c r="I1761" s="34" t="s">
        <v>9762</v>
      </c>
      <c r="J1761" s="34" t="s">
        <v>9763</v>
      </c>
      <c r="K1761" s="36">
        <v>-133300</v>
      </c>
      <c r="L1761" s="34" t="s">
        <v>9764</v>
      </c>
      <c r="M1761" s="6">
        <f t="shared" si="27"/>
        <v>18</v>
      </c>
      <c r="N1761" s="6" t="str">
        <f>MID(E1761,M1761,10)</f>
        <v>PO63000723</v>
      </c>
      <c r="O1761" s="6">
        <f>FIND("-",E1761)</f>
        <v>28</v>
      </c>
      <c r="P1761" s="6" t="str">
        <f>MID(E1761,O1761+1,2)</f>
        <v>2</v>
      </c>
      <c r="Q1761" s="34" t="str">
        <f>C1761</f>
        <v>63CIO1234</v>
      </c>
      <c r="R1761" s="36">
        <f>-G1761</f>
        <v>133300</v>
      </c>
    </row>
    <row r="1762" spans="1:18" hidden="1">
      <c r="A1762" s="34" t="s">
        <v>9849</v>
      </c>
      <c r="B1762" s="34" t="s">
        <v>29048</v>
      </c>
      <c r="C1762" s="34" t="s">
        <v>6892</v>
      </c>
      <c r="D1762" s="35">
        <v>44075</v>
      </c>
      <c r="E1762" s="34" t="s">
        <v>6893</v>
      </c>
      <c r="F1762" s="34" t="s">
        <v>27995</v>
      </c>
      <c r="G1762" s="36">
        <v>1084112.1499999999</v>
      </c>
      <c r="H1762" s="36">
        <v>1084112.1499999999</v>
      </c>
      <c r="I1762" s="34" t="s">
        <v>9762</v>
      </c>
      <c r="J1762" s="34" t="s">
        <v>9763</v>
      </c>
      <c r="K1762" s="36">
        <v>1084112.1499999999</v>
      </c>
      <c r="L1762" s="34" t="s">
        <v>9764</v>
      </c>
      <c r="M1762" s="6">
        <f t="shared" si="27"/>
        <v>1</v>
      </c>
    </row>
    <row r="1763" spans="1:18" hidden="1">
      <c r="A1763" s="34" t="s">
        <v>9849</v>
      </c>
      <c r="B1763" s="34" t="s">
        <v>29048</v>
      </c>
      <c r="C1763" s="34" t="s">
        <v>6892</v>
      </c>
      <c r="D1763" s="35">
        <v>44075</v>
      </c>
      <c r="E1763" s="34" t="s">
        <v>29049</v>
      </c>
      <c r="F1763" s="34" t="s">
        <v>27995</v>
      </c>
      <c r="G1763" s="36">
        <v>75887.850000000006</v>
      </c>
      <c r="H1763" s="36">
        <v>75887.850000000006</v>
      </c>
      <c r="I1763" s="34" t="s">
        <v>9762</v>
      </c>
      <c r="J1763" s="34" t="s">
        <v>9763</v>
      </c>
      <c r="K1763" s="36">
        <v>75887.850000000006</v>
      </c>
      <c r="L1763" s="34" t="s">
        <v>9764</v>
      </c>
      <c r="M1763" s="6" t="e">
        <f t="shared" si="27"/>
        <v>#VALUE!</v>
      </c>
    </row>
    <row r="1764" spans="1:18" hidden="1">
      <c r="A1764" s="34" t="s">
        <v>9849</v>
      </c>
      <c r="B1764" s="34" t="s">
        <v>29048</v>
      </c>
      <c r="C1764" s="34" t="s">
        <v>6892</v>
      </c>
      <c r="D1764" s="35">
        <v>44075</v>
      </c>
      <c r="E1764" s="34" t="s">
        <v>29049</v>
      </c>
      <c r="F1764" s="34" t="s">
        <v>9875</v>
      </c>
      <c r="G1764" s="36">
        <v>-1160000</v>
      </c>
      <c r="H1764" s="36">
        <v>-1160000</v>
      </c>
      <c r="I1764" s="34" t="s">
        <v>9762</v>
      </c>
      <c r="J1764" s="34" t="s">
        <v>9763</v>
      </c>
      <c r="K1764" s="36">
        <v>-1160000</v>
      </c>
      <c r="L1764" s="34" t="s">
        <v>9764</v>
      </c>
      <c r="M1764" s="6" t="e">
        <f t="shared" si="27"/>
        <v>#VALUE!</v>
      </c>
    </row>
    <row r="1765" spans="1:18" hidden="1">
      <c r="A1765" s="34" t="s">
        <v>9849</v>
      </c>
      <c r="B1765" s="34" t="s">
        <v>29050</v>
      </c>
      <c r="C1765" s="34" t="s">
        <v>4870</v>
      </c>
      <c r="D1765" s="35">
        <v>44085</v>
      </c>
      <c r="E1765" s="34" t="s">
        <v>4874</v>
      </c>
      <c r="F1765" s="34" t="s">
        <v>28882</v>
      </c>
      <c r="G1765" s="36">
        <v>1500</v>
      </c>
      <c r="H1765" s="36">
        <v>1500</v>
      </c>
      <c r="I1765" s="34" t="s">
        <v>9762</v>
      </c>
      <c r="J1765" s="34" t="s">
        <v>9763</v>
      </c>
      <c r="K1765" s="36">
        <v>1500</v>
      </c>
      <c r="L1765" s="34" t="s">
        <v>9764</v>
      </c>
      <c r="M1765" s="6">
        <f t="shared" si="27"/>
        <v>1</v>
      </c>
    </row>
    <row r="1766" spans="1:18" hidden="1">
      <c r="A1766" s="34" t="s">
        <v>9849</v>
      </c>
      <c r="B1766" s="34" t="s">
        <v>29050</v>
      </c>
      <c r="C1766" s="34" t="s">
        <v>4870</v>
      </c>
      <c r="D1766" s="35">
        <v>44085</v>
      </c>
      <c r="E1766" s="34" t="s">
        <v>29051</v>
      </c>
      <c r="F1766" s="34" t="s">
        <v>28882</v>
      </c>
      <c r="G1766" s="36">
        <v>105</v>
      </c>
      <c r="H1766" s="36">
        <v>105</v>
      </c>
      <c r="I1766" s="34" t="s">
        <v>9762</v>
      </c>
      <c r="J1766" s="34" t="s">
        <v>9763</v>
      </c>
      <c r="K1766" s="36">
        <v>105</v>
      </c>
      <c r="L1766" s="34" t="s">
        <v>9764</v>
      </c>
      <c r="M1766" s="6" t="e">
        <f t="shared" si="27"/>
        <v>#VALUE!</v>
      </c>
    </row>
    <row r="1767" spans="1:18" hidden="1">
      <c r="A1767" s="34" t="s">
        <v>9849</v>
      </c>
      <c r="B1767" s="34" t="s">
        <v>29050</v>
      </c>
      <c r="C1767" s="34" t="s">
        <v>4870</v>
      </c>
      <c r="D1767" s="35">
        <v>44085</v>
      </c>
      <c r="E1767" s="34" t="s">
        <v>4874</v>
      </c>
      <c r="F1767" s="34" t="s">
        <v>28883</v>
      </c>
      <c r="G1767" s="36">
        <v>6500</v>
      </c>
      <c r="H1767" s="36">
        <v>6500</v>
      </c>
      <c r="I1767" s="34" t="s">
        <v>9762</v>
      </c>
      <c r="J1767" s="34" t="s">
        <v>9763</v>
      </c>
      <c r="K1767" s="36">
        <v>6500</v>
      </c>
      <c r="L1767" s="34" t="s">
        <v>9764</v>
      </c>
      <c r="M1767" s="6">
        <f t="shared" si="27"/>
        <v>1</v>
      </c>
    </row>
    <row r="1768" spans="1:18" hidden="1">
      <c r="A1768" s="34" t="s">
        <v>9849</v>
      </c>
      <c r="B1768" s="34" t="s">
        <v>29050</v>
      </c>
      <c r="C1768" s="34" t="s">
        <v>4870</v>
      </c>
      <c r="D1768" s="35">
        <v>44085</v>
      </c>
      <c r="E1768" s="34" t="s">
        <v>29051</v>
      </c>
      <c r="F1768" s="34" t="s">
        <v>28883</v>
      </c>
      <c r="G1768" s="36">
        <v>455</v>
      </c>
      <c r="H1768" s="36">
        <v>455</v>
      </c>
      <c r="I1768" s="34" t="s">
        <v>9762</v>
      </c>
      <c r="J1768" s="34" t="s">
        <v>9763</v>
      </c>
      <c r="K1768" s="36">
        <v>455</v>
      </c>
      <c r="L1768" s="34" t="s">
        <v>9764</v>
      </c>
      <c r="M1768" s="6" t="e">
        <f t="shared" si="27"/>
        <v>#VALUE!</v>
      </c>
    </row>
    <row r="1769" spans="1:18" hidden="1">
      <c r="A1769" s="34" t="s">
        <v>9849</v>
      </c>
      <c r="B1769" s="34" t="s">
        <v>29050</v>
      </c>
      <c r="C1769" s="34" t="s">
        <v>4870</v>
      </c>
      <c r="D1769" s="35">
        <v>44085</v>
      </c>
      <c r="E1769" s="34" t="s">
        <v>29051</v>
      </c>
      <c r="F1769" s="34" t="s">
        <v>9875</v>
      </c>
      <c r="G1769" s="36">
        <v>-8560</v>
      </c>
      <c r="H1769" s="36">
        <v>-8560</v>
      </c>
      <c r="I1769" s="34" t="s">
        <v>9762</v>
      </c>
      <c r="J1769" s="34" t="s">
        <v>9763</v>
      </c>
      <c r="K1769" s="36">
        <v>-8560</v>
      </c>
      <c r="L1769" s="34" t="s">
        <v>9764</v>
      </c>
      <c r="M1769" s="6" t="e">
        <f t="shared" si="27"/>
        <v>#VALUE!</v>
      </c>
    </row>
    <row r="1770" spans="1:18" hidden="1">
      <c r="A1770" s="34" t="s">
        <v>9849</v>
      </c>
      <c r="B1770" s="34" t="s">
        <v>29052</v>
      </c>
      <c r="C1770" s="34" t="s">
        <v>4886</v>
      </c>
      <c r="D1770" s="35">
        <v>44082</v>
      </c>
      <c r="E1770" s="34" t="s">
        <v>29053</v>
      </c>
      <c r="F1770" s="34" t="s">
        <v>27311</v>
      </c>
      <c r="G1770" s="36">
        <v>15000</v>
      </c>
      <c r="H1770" s="36">
        <v>15000</v>
      </c>
      <c r="I1770" s="34" t="s">
        <v>9762</v>
      </c>
      <c r="J1770" s="34" t="s">
        <v>9763</v>
      </c>
      <c r="K1770" s="36">
        <v>15000</v>
      </c>
      <c r="L1770" s="34" t="s">
        <v>9764</v>
      </c>
      <c r="M1770" s="6">
        <f t="shared" si="27"/>
        <v>1</v>
      </c>
    </row>
    <row r="1771" spans="1:18" hidden="1">
      <c r="A1771" s="34" t="s">
        <v>9849</v>
      </c>
      <c r="B1771" s="34" t="s">
        <v>29052</v>
      </c>
      <c r="C1771" s="34" t="s">
        <v>4886</v>
      </c>
      <c r="D1771" s="35">
        <v>44082</v>
      </c>
      <c r="E1771" s="34" t="s">
        <v>29054</v>
      </c>
      <c r="F1771" s="34" t="s">
        <v>27311</v>
      </c>
      <c r="G1771" s="36">
        <v>1050</v>
      </c>
      <c r="H1771" s="36">
        <v>1050</v>
      </c>
      <c r="I1771" s="34" t="s">
        <v>9762</v>
      </c>
      <c r="J1771" s="34" t="s">
        <v>9763</v>
      </c>
      <c r="K1771" s="36">
        <v>1050</v>
      </c>
      <c r="L1771" s="34" t="s">
        <v>9764</v>
      </c>
      <c r="M1771" s="6" t="e">
        <f t="shared" si="27"/>
        <v>#VALUE!</v>
      </c>
    </row>
    <row r="1772" spans="1:18" hidden="1">
      <c r="A1772" s="34" t="s">
        <v>9849</v>
      </c>
      <c r="B1772" s="34" t="s">
        <v>29052</v>
      </c>
      <c r="C1772" s="34" t="s">
        <v>4886</v>
      </c>
      <c r="D1772" s="35">
        <v>44082</v>
      </c>
      <c r="E1772" s="34" t="s">
        <v>29054</v>
      </c>
      <c r="F1772" s="34" t="s">
        <v>9875</v>
      </c>
      <c r="G1772" s="36">
        <v>-16050</v>
      </c>
      <c r="H1772" s="36">
        <v>-16050</v>
      </c>
      <c r="I1772" s="34" t="s">
        <v>9762</v>
      </c>
      <c r="J1772" s="34" t="s">
        <v>9763</v>
      </c>
      <c r="K1772" s="36">
        <v>-16050</v>
      </c>
      <c r="L1772" s="34" t="s">
        <v>9764</v>
      </c>
      <c r="M1772" s="6" t="e">
        <f t="shared" si="27"/>
        <v>#VALUE!</v>
      </c>
    </row>
    <row r="1773" spans="1:18" hidden="1">
      <c r="A1773" s="34" t="s">
        <v>9849</v>
      </c>
      <c r="B1773" s="34" t="s">
        <v>29055</v>
      </c>
      <c r="C1773" s="34" t="s">
        <v>1034</v>
      </c>
      <c r="D1773" s="35">
        <v>44075</v>
      </c>
      <c r="E1773" s="34" t="s">
        <v>1036</v>
      </c>
      <c r="F1773" s="34" t="s">
        <v>29056</v>
      </c>
      <c r="G1773" s="36">
        <v>280373.83</v>
      </c>
      <c r="H1773" s="36">
        <v>280373.83</v>
      </c>
      <c r="I1773" s="34" t="s">
        <v>9762</v>
      </c>
      <c r="J1773" s="34" t="s">
        <v>9763</v>
      </c>
      <c r="K1773" s="36">
        <v>280373.83</v>
      </c>
      <c r="L1773" s="34" t="s">
        <v>9764</v>
      </c>
      <c r="M1773" s="6">
        <f t="shared" si="27"/>
        <v>1</v>
      </c>
    </row>
    <row r="1774" spans="1:18" hidden="1">
      <c r="A1774" s="34" t="s">
        <v>9849</v>
      </c>
      <c r="B1774" s="34" t="s">
        <v>29055</v>
      </c>
      <c r="C1774" s="34" t="s">
        <v>1034</v>
      </c>
      <c r="D1774" s="35">
        <v>44075</v>
      </c>
      <c r="E1774" s="34" t="s">
        <v>29057</v>
      </c>
      <c r="F1774" s="34" t="s">
        <v>29056</v>
      </c>
      <c r="G1774" s="36">
        <v>19626.169999999998</v>
      </c>
      <c r="H1774" s="36">
        <v>19626.169999999998</v>
      </c>
      <c r="I1774" s="34" t="s">
        <v>9762</v>
      </c>
      <c r="J1774" s="34" t="s">
        <v>9763</v>
      </c>
      <c r="K1774" s="36">
        <v>19626.169999999998</v>
      </c>
      <c r="L1774" s="34" t="s">
        <v>9764</v>
      </c>
      <c r="M1774" s="6" t="e">
        <f t="shared" si="27"/>
        <v>#VALUE!</v>
      </c>
    </row>
    <row r="1775" spans="1:18" hidden="1">
      <c r="A1775" s="34" t="s">
        <v>9849</v>
      </c>
      <c r="B1775" s="34" t="s">
        <v>29055</v>
      </c>
      <c r="C1775" s="34" t="s">
        <v>1034</v>
      </c>
      <c r="D1775" s="35">
        <v>44075</v>
      </c>
      <c r="E1775" s="34" t="s">
        <v>29057</v>
      </c>
      <c r="F1775" s="34" t="s">
        <v>9875</v>
      </c>
      <c r="G1775" s="36">
        <v>-300000</v>
      </c>
      <c r="H1775" s="36">
        <v>-300000</v>
      </c>
      <c r="I1775" s="34" t="s">
        <v>9762</v>
      </c>
      <c r="J1775" s="34" t="s">
        <v>9763</v>
      </c>
      <c r="K1775" s="36">
        <v>-300000</v>
      </c>
      <c r="L1775" s="34" t="s">
        <v>9764</v>
      </c>
      <c r="M1775" s="6" t="e">
        <f t="shared" si="27"/>
        <v>#VALUE!</v>
      </c>
    </row>
    <row r="1776" spans="1:18" hidden="1">
      <c r="A1776" s="34" t="s">
        <v>9849</v>
      </c>
      <c r="B1776" s="34" t="s">
        <v>29058</v>
      </c>
      <c r="C1776" s="34" t="s">
        <v>5227</v>
      </c>
      <c r="D1776" s="35">
        <v>44088</v>
      </c>
      <c r="E1776" s="34" t="s">
        <v>29059</v>
      </c>
      <c r="F1776" s="34" t="s">
        <v>29060</v>
      </c>
      <c r="G1776" s="36">
        <v>111000</v>
      </c>
      <c r="H1776" s="36">
        <v>111000</v>
      </c>
      <c r="I1776" s="34" t="s">
        <v>9762</v>
      </c>
      <c r="J1776" s="34" t="s">
        <v>9763</v>
      </c>
      <c r="K1776" s="36">
        <v>111000</v>
      </c>
      <c r="L1776" s="34" t="s">
        <v>9764</v>
      </c>
      <c r="M1776" s="6">
        <f t="shared" si="27"/>
        <v>1</v>
      </c>
    </row>
    <row r="1777" spans="1:18" hidden="1">
      <c r="A1777" s="34" t="s">
        <v>9849</v>
      </c>
      <c r="B1777" s="34" t="s">
        <v>29058</v>
      </c>
      <c r="C1777" s="34" t="s">
        <v>5227</v>
      </c>
      <c r="D1777" s="35">
        <v>44088</v>
      </c>
      <c r="E1777" s="34" t="s">
        <v>29061</v>
      </c>
      <c r="F1777" s="34" t="s">
        <v>29060</v>
      </c>
      <c r="G1777" s="36">
        <v>7770</v>
      </c>
      <c r="H1777" s="36">
        <v>7770</v>
      </c>
      <c r="I1777" s="34" t="s">
        <v>9762</v>
      </c>
      <c r="J1777" s="34" t="s">
        <v>9763</v>
      </c>
      <c r="K1777" s="36">
        <v>7770</v>
      </c>
      <c r="L1777" s="34" t="s">
        <v>9764</v>
      </c>
      <c r="M1777" s="6" t="e">
        <f t="shared" si="27"/>
        <v>#VALUE!</v>
      </c>
    </row>
    <row r="1778" spans="1:18" hidden="1">
      <c r="A1778" s="34" t="s">
        <v>9849</v>
      </c>
      <c r="B1778" s="34" t="s">
        <v>29058</v>
      </c>
      <c r="C1778" s="34" t="s">
        <v>5227</v>
      </c>
      <c r="D1778" s="35">
        <v>44088</v>
      </c>
      <c r="E1778" s="34" t="s">
        <v>29059</v>
      </c>
      <c r="F1778" s="34" t="s">
        <v>29062</v>
      </c>
      <c r="G1778" s="36">
        <v>85000</v>
      </c>
      <c r="H1778" s="36">
        <v>85000</v>
      </c>
      <c r="I1778" s="34" t="s">
        <v>9762</v>
      </c>
      <c r="J1778" s="34" t="s">
        <v>9763</v>
      </c>
      <c r="K1778" s="36">
        <v>85000</v>
      </c>
      <c r="L1778" s="34" t="s">
        <v>9764</v>
      </c>
      <c r="M1778" s="6">
        <f t="shared" si="27"/>
        <v>1</v>
      </c>
    </row>
    <row r="1779" spans="1:18" hidden="1">
      <c r="A1779" s="34" t="s">
        <v>9849</v>
      </c>
      <c r="B1779" s="34" t="s">
        <v>29058</v>
      </c>
      <c r="C1779" s="34" t="s">
        <v>5227</v>
      </c>
      <c r="D1779" s="35">
        <v>44088</v>
      </c>
      <c r="E1779" s="34" t="s">
        <v>29061</v>
      </c>
      <c r="F1779" s="34" t="s">
        <v>29062</v>
      </c>
      <c r="G1779" s="36">
        <v>5950</v>
      </c>
      <c r="H1779" s="36">
        <v>5950</v>
      </c>
      <c r="I1779" s="34" t="s">
        <v>9762</v>
      </c>
      <c r="J1779" s="34" t="s">
        <v>9763</v>
      </c>
      <c r="K1779" s="36">
        <v>5950</v>
      </c>
      <c r="L1779" s="34" t="s">
        <v>9764</v>
      </c>
      <c r="M1779" s="6" t="e">
        <f t="shared" si="27"/>
        <v>#VALUE!</v>
      </c>
    </row>
    <row r="1780" spans="1:18" hidden="1">
      <c r="A1780" s="34" t="s">
        <v>9849</v>
      </c>
      <c r="B1780" s="34" t="s">
        <v>29058</v>
      </c>
      <c r="C1780" s="34" t="s">
        <v>5227</v>
      </c>
      <c r="D1780" s="35">
        <v>44088</v>
      </c>
      <c r="E1780" s="34" t="s">
        <v>29061</v>
      </c>
      <c r="F1780" s="34" t="s">
        <v>9875</v>
      </c>
      <c r="G1780" s="36">
        <v>-209720</v>
      </c>
      <c r="H1780" s="36">
        <v>-209720</v>
      </c>
      <c r="I1780" s="34" t="s">
        <v>9762</v>
      </c>
      <c r="J1780" s="34" t="s">
        <v>9763</v>
      </c>
      <c r="K1780" s="36">
        <v>-209720</v>
      </c>
      <c r="L1780" s="34" t="s">
        <v>9764</v>
      </c>
      <c r="M1780" s="6" t="e">
        <f t="shared" si="27"/>
        <v>#VALUE!</v>
      </c>
    </row>
    <row r="1781" spans="1:18" hidden="1">
      <c r="A1781" s="34" t="s">
        <v>9849</v>
      </c>
      <c r="B1781" s="34" t="s">
        <v>29063</v>
      </c>
      <c r="C1781" s="34" t="s">
        <v>6643</v>
      </c>
      <c r="D1781" s="35">
        <v>44075</v>
      </c>
      <c r="E1781" s="34" t="s">
        <v>6644</v>
      </c>
      <c r="F1781" s="34" t="s">
        <v>28298</v>
      </c>
      <c r="G1781" s="36">
        <v>150000</v>
      </c>
      <c r="H1781" s="36">
        <v>150000</v>
      </c>
      <c r="I1781" s="34" t="s">
        <v>9762</v>
      </c>
      <c r="J1781" s="34" t="s">
        <v>9763</v>
      </c>
      <c r="K1781" s="36">
        <v>150000</v>
      </c>
      <c r="L1781" s="34" t="s">
        <v>9764</v>
      </c>
      <c r="M1781" s="6">
        <f t="shared" si="27"/>
        <v>1</v>
      </c>
    </row>
    <row r="1782" spans="1:18" hidden="1">
      <c r="A1782" s="34" t="s">
        <v>9849</v>
      </c>
      <c r="B1782" s="34" t="s">
        <v>29063</v>
      </c>
      <c r="C1782" s="34" t="s">
        <v>6643</v>
      </c>
      <c r="D1782" s="35">
        <v>44075</v>
      </c>
      <c r="E1782" s="34" t="s">
        <v>29064</v>
      </c>
      <c r="F1782" s="34" t="s">
        <v>28298</v>
      </c>
      <c r="G1782" s="36">
        <v>10500</v>
      </c>
      <c r="H1782" s="36">
        <v>10500</v>
      </c>
      <c r="I1782" s="34" t="s">
        <v>9762</v>
      </c>
      <c r="J1782" s="34" t="s">
        <v>9763</v>
      </c>
      <c r="K1782" s="36">
        <v>10500</v>
      </c>
      <c r="L1782" s="34" t="s">
        <v>9764</v>
      </c>
      <c r="M1782" s="6" t="e">
        <f t="shared" si="27"/>
        <v>#VALUE!</v>
      </c>
    </row>
    <row r="1783" spans="1:18" hidden="1">
      <c r="A1783" s="34" t="s">
        <v>9849</v>
      </c>
      <c r="B1783" s="34" t="s">
        <v>29063</v>
      </c>
      <c r="C1783" s="34" t="s">
        <v>6643</v>
      </c>
      <c r="D1783" s="35">
        <v>44075</v>
      </c>
      <c r="E1783" s="34" t="s">
        <v>29064</v>
      </c>
      <c r="F1783" s="34" t="s">
        <v>9875</v>
      </c>
      <c r="G1783" s="36">
        <v>-160500</v>
      </c>
      <c r="H1783" s="36">
        <v>-160500</v>
      </c>
      <c r="I1783" s="34" t="s">
        <v>9762</v>
      </c>
      <c r="J1783" s="34" t="s">
        <v>9763</v>
      </c>
      <c r="K1783" s="36">
        <v>-160500</v>
      </c>
      <c r="L1783" s="34" t="s">
        <v>9764</v>
      </c>
      <c r="M1783" s="6" t="e">
        <f t="shared" si="27"/>
        <v>#VALUE!</v>
      </c>
    </row>
    <row r="1784" spans="1:18" hidden="1">
      <c r="A1784" s="34" t="s">
        <v>9849</v>
      </c>
      <c r="B1784" s="34" t="s">
        <v>29065</v>
      </c>
      <c r="C1784" s="34" t="s">
        <v>6381</v>
      </c>
      <c r="D1784" s="35">
        <v>44075</v>
      </c>
      <c r="E1784" s="34" t="s">
        <v>6382</v>
      </c>
      <c r="F1784" s="34" t="s">
        <v>28418</v>
      </c>
      <c r="G1784" s="36">
        <v>84112.15</v>
      </c>
      <c r="H1784" s="36">
        <v>84112.15</v>
      </c>
      <c r="I1784" s="34" t="s">
        <v>9762</v>
      </c>
      <c r="J1784" s="34" t="s">
        <v>9763</v>
      </c>
      <c r="K1784" s="36">
        <v>84112.15</v>
      </c>
      <c r="L1784" s="34" t="s">
        <v>9764</v>
      </c>
      <c r="M1784" s="6">
        <f t="shared" si="27"/>
        <v>1</v>
      </c>
    </row>
    <row r="1785" spans="1:18" hidden="1">
      <c r="A1785" s="34" t="s">
        <v>9849</v>
      </c>
      <c r="B1785" s="34" t="s">
        <v>29065</v>
      </c>
      <c r="C1785" s="34" t="s">
        <v>6381</v>
      </c>
      <c r="D1785" s="35">
        <v>44075</v>
      </c>
      <c r="E1785" s="34" t="s">
        <v>29066</v>
      </c>
      <c r="F1785" s="34" t="s">
        <v>28418</v>
      </c>
      <c r="G1785" s="36">
        <v>5887.85</v>
      </c>
      <c r="H1785" s="36">
        <v>5887.85</v>
      </c>
      <c r="I1785" s="34" t="s">
        <v>9762</v>
      </c>
      <c r="J1785" s="34" t="s">
        <v>9763</v>
      </c>
      <c r="K1785" s="36">
        <v>5887.85</v>
      </c>
      <c r="L1785" s="34" t="s">
        <v>9764</v>
      </c>
      <c r="M1785" s="6" t="e">
        <f t="shared" si="27"/>
        <v>#VALUE!</v>
      </c>
    </row>
    <row r="1786" spans="1:18" hidden="1">
      <c r="A1786" s="34" t="s">
        <v>9849</v>
      </c>
      <c r="B1786" s="34" t="s">
        <v>29065</v>
      </c>
      <c r="C1786" s="34" t="s">
        <v>6381</v>
      </c>
      <c r="D1786" s="35">
        <v>44075</v>
      </c>
      <c r="E1786" s="34" t="s">
        <v>29066</v>
      </c>
      <c r="F1786" s="34" t="s">
        <v>9875</v>
      </c>
      <c r="G1786" s="36">
        <v>-90000</v>
      </c>
      <c r="H1786" s="36">
        <v>-90000</v>
      </c>
      <c r="I1786" s="34" t="s">
        <v>9762</v>
      </c>
      <c r="J1786" s="34" t="s">
        <v>9763</v>
      </c>
      <c r="K1786" s="36">
        <v>-90000</v>
      </c>
      <c r="L1786" s="34" t="s">
        <v>9764</v>
      </c>
      <c r="M1786" s="6" t="e">
        <f t="shared" si="27"/>
        <v>#VALUE!</v>
      </c>
    </row>
    <row r="1787" spans="1:18" hidden="1">
      <c r="A1787" s="34" t="s">
        <v>9849</v>
      </c>
      <c r="B1787" s="34" t="s">
        <v>29067</v>
      </c>
      <c r="C1787" s="34" t="s">
        <v>6389</v>
      </c>
      <c r="D1787" s="35">
        <v>44083</v>
      </c>
      <c r="E1787" s="34" t="s">
        <v>6390</v>
      </c>
      <c r="F1787" s="34" t="s">
        <v>27448</v>
      </c>
      <c r="G1787" s="36">
        <v>31000</v>
      </c>
      <c r="H1787" s="36">
        <v>31000</v>
      </c>
      <c r="I1787" s="34" t="s">
        <v>9762</v>
      </c>
      <c r="J1787" s="34" t="s">
        <v>9763</v>
      </c>
      <c r="K1787" s="36">
        <v>31000</v>
      </c>
      <c r="L1787" s="34" t="s">
        <v>9764</v>
      </c>
      <c r="M1787" s="6">
        <f t="shared" si="27"/>
        <v>1</v>
      </c>
    </row>
    <row r="1788" spans="1:18">
      <c r="A1788" s="34" t="s">
        <v>9849</v>
      </c>
      <c r="B1788" s="34" t="s">
        <v>29067</v>
      </c>
      <c r="C1788" s="34" t="s">
        <v>6389</v>
      </c>
      <c r="D1788" s="35">
        <v>44083</v>
      </c>
      <c r="E1788" s="34" t="s">
        <v>29068</v>
      </c>
      <c r="F1788" s="34" t="s">
        <v>9875</v>
      </c>
      <c r="G1788" s="36">
        <v>-31000</v>
      </c>
      <c r="H1788" s="36">
        <v>-31000</v>
      </c>
      <c r="I1788" s="34" t="s">
        <v>9762</v>
      </c>
      <c r="J1788" s="34" t="s">
        <v>9763</v>
      </c>
      <c r="K1788" s="36">
        <v>-31000</v>
      </c>
      <c r="L1788" s="34" t="s">
        <v>9764</v>
      </c>
      <c r="M1788" s="6">
        <f t="shared" si="27"/>
        <v>18</v>
      </c>
      <c r="N1788" s="6" t="str">
        <f>MID(E1788,M1788,10)</f>
        <v>PO63000597</v>
      </c>
      <c r="O1788" s="6">
        <f>FIND("-",E1788)</f>
        <v>28</v>
      </c>
      <c r="P1788" s="6" t="str">
        <f>MID(E1788,O1788+1,2)</f>
        <v>2</v>
      </c>
      <c r="Q1788" s="34" t="str">
        <f>C1788</f>
        <v>63CIO1242</v>
      </c>
      <c r="R1788" s="36">
        <f>-G1788</f>
        <v>31000</v>
      </c>
    </row>
    <row r="1789" spans="1:18" hidden="1">
      <c r="A1789" s="34" t="s">
        <v>9849</v>
      </c>
      <c r="B1789" s="34" t="s">
        <v>29069</v>
      </c>
      <c r="C1789" s="34" t="s">
        <v>1139</v>
      </c>
      <c r="D1789" s="35">
        <v>44088</v>
      </c>
      <c r="E1789" s="34" t="s">
        <v>1141</v>
      </c>
      <c r="F1789" s="34" t="s">
        <v>28304</v>
      </c>
      <c r="G1789" s="36">
        <v>30000</v>
      </c>
      <c r="H1789" s="36">
        <v>30000</v>
      </c>
      <c r="I1789" s="34" t="s">
        <v>9762</v>
      </c>
      <c r="J1789" s="34" t="s">
        <v>9763</v>
      </c>
      <c r="K1789" s="36">
        <v>30000</v>
      </c>
      <c r="L1789" s="34" t="s">
        <v>9764</v>
      </c>
      <c r="M1789" s="6">
        <f t="shared" si="27"/>
        <v>1</v>
      </c>
    </row>
    <row r="1790" spans="1:18">
      <c r="A1790" s="34" t="s">
        <v>9849</v>
      </c>
      <c r="B1790" s="34" t="s">
        <v>29069</v>
      </c>
      <c r="C1790" s="34" t="s">
        <v>1139</v>
      </c>
      <c r="D1790" s="35">
        <v>44088</v>
      </c>
      <c r="E1790" s="34" t="s">
        <v>29070</v>
      </c>
      <c r="F1790" s="34" t="s">
        <v>9875</v>
      </c>
      <c r="G1790" s="36">
        <v>-30000</v>
      </c>
      <c r="H1790" s="36">
        <v>-30000</v>
      </c>
      <c r="I1790" s="34" t="s">
        <v>9762</v>
      </c>
      <c r="J1790" s="34" t="s">
        <v>9763</v>
      </c>
      <c r="K1790" s="36">
        <v>-30000</v>
      </c>
      <c r="L1790" s="34" t="s">
        <v>9764</v>
      </c>
      <c r="M1790" s="6">
        <f t="shared" si="27"/>
        <v>18</v>
      </c>
      <c r="N1790" s="6" t="str">
        <f>MID(E1790,M1790,10)</f>
        <v>PO63000501</v>
      </c>
      <c r="O1790" s="6">
        <f>FIND("-",E1790)</f>
        <v>28</v>
      </c>
      <c r="P1790" s="6" t="str">
        <f>MID(E1790,O1790+1,2)</f>
        <v>5</v>
      </c>
      <c r="Q1790" s="34" t="str">
        <f>C1790</f>
        <v>63CIO1243</v>
      </c>
      <c r="R1790" s="36">
        <f>-G1790</f>
        <v>30000</v>
      </c>
    </row>
    <row r="1791" spans="1:18" hidden="1">
      <c r="A1791" s="34" t="s">
        <v>9849</v>
      </c>
      <c r="B1791" s="34" t="s">
        <v>29071</v>
      </c>
      <c r="C1791" s="34" t="s">
        <v>1062</v>
      </c>
      <c r="D1791" s="35">
        <v>44075</v>
      </c>
      <c r="E1791" s="34" t="s">
        <v>1064</v>
      </c>
      <c r="F1791" s="34" t="s">
        <v>29072</v>
      </c>
      <c r="G1791" s="36">
        <v>166500</v>
      </c>
      <c r="H1791" s="36">
        <v>166500</v>
      </c>
      <c r="I1791" s="34" t="s">
        <v>9762</v>
      </c>
      <c r="J1791" s="34" t="s">
        <v>9763</v>
      </c>
      <c r="K1791" s="36">
        <v>166500</v>
      </c>
      <c r="L1791" s="34" t="s">
        <v>9764</v>
      </c>
      <c r="M1791" s="6">
        <f t="shared" si="27"/>
        <v>1</v>
      </c>
    </row>
    <row r="1792" spans="1:18" hidden="1">
      <c r="A1792" s="34" t="s">
        <v>9849</v>
      </c>
      <c r="B1792" s="34" t="s">
        <v>29071</v>
      </c>
      <c r="C1792" s="34" t="s">
        <v>1062</v>
      </c>
      <c r="D1792" s="35">
        <v>44075</v>
      </c>
      <c r="E1792" s="34" t="s">
        <v>29073</v>
      </c>
      <c r="F1792" s="34" t="s">
        <v>29072</v>
      </c>
      <c r="G1792" s="36">
        <v>11655</v>
      </c>
      <c r="H1792" s="36">
        <v>11655</v>
      </c>
      <c r="I1792" s="34" t="s">
        <v>9762</v>
      </c>
      <c r="J1792" s="34" t="s">
        <v>9763</v>
      </c>
      <c r="K1792" s="36">
        <v>11655</v>
      </c>
      <c r="L1792" s="34" t="s">
        <v>9764</v>
      </c>
      <c r="M1792" s="6" t="e">
        <f t="shared" si="27"/>
        <v>#VALUE!</v>
      </c>
    </row>
    <row r="1793" spans="1:18" hidden="1">
      <c r="A1793" s="34" t="s">
        <v>9849</v>
      </c>
      <c r="B1793" s="34" t="s">
        <v>29071</v>
      </c>
      <c r="C1793" s="34" t="s">
        <v>1062</v>
      </c>
      <c r="D1793" s="35">
        <v>44075</v>
      </c>
      <c r="E1793" s="34" t="s">
        <v>29073</v>
      </c>
      <c r="F1793" s="34" t="s">
        <v>9875</v>
      </c>
      <c r="G1793" s="36">
        <v>-178155</v>
      </c>
      <c r="H1793" s="36">
        <v>-178155</v>
      </c>
      <c r="I1793" s="34" t="s">
        <v>9762</v>
      </c>
      <c r="J1793" s="34" t="s">
        <v>9763</v>
      </c>
      <c r="K1793" s="36">
        <v>-178155</v>
      </c>
      <c r="L1793" s="34" t="s">
        <v>9764</v>
      </c>
      <c r="M1793" s="6" t="e">
        <f t="shared" si="27"/>
        <v>#VALUE!</v>
      </c>
    </row>
    <row r="1794" spans="1:18" hidden="1">
      <c r="A1794" s="34" t="s">
        <v>9849</v>
      </c>
      <c r="B1794" s="34" t="s">
        <v>29074</v>
      </c>
      <c r="C1794" s="34" t="s">
        <v>1067</v>
      </c>
      <c r="D1794" s="35">
        <v>44075</v>
      </c>
      <c r="E1794" s="34" t="s">
        <v>1069</v>
      </c>
      <c r="F1794" s="34" t="s">
        <v>29075</v>
      </c>
      <c r="G1794" s="36">
        <v>333000</v>
      </c>
      <c r="H1794" s="36">
        <v>333000</v>
      </c>
      <c r="I1794" s="34" t="s">
        <v>9762</v>
      </c>
      <c r="J1794" s="34" t="s">
        <v>9763</v>
      </c>
      <c r="K1794" s="36">
        <v>333000</v>
      </c>
      <c r="L1794" s="34" t="s">
        <v>9764</v>
      </c>
      <c r="M1794" s="6">
        <f t="shared" si="27"/>
        <v>1</v>
      </c>
    </row>
    <row r="1795" spans="1:18" hidden="1">
      <c r="A1795" s="34" t="s">
        <v>9849</v>
      </c>
      <c r="B1795" s="34" t="s">
        <v>29074</v>
      </c>
      <c r="C1795" s="34" t="s">
        <v>1067</v>
      </c>
      <c r="D1795" s="35">
        <v>44075</v>
      </c>
      <c r="E1795" s="34" t="s">
        <v>29076</v>
      </c>
      <c r="F1795" s="34" t="s">
        <v>29075</v>
      </c>
      <c r="G1795" s="36">
        <v>23310</v>
      </c>
      <c r="H1795" s="36">
        <v>23310</v>
      </c>
      <c r="I1795" s="34" t="s">
        <v>9762</v>
      </c>
      <c r="J1795" s="34" t="s">
        <v>9763</v>
      </c>
      <c r="K1795" s="36">
        <v>23310</v>
      </c>
      <c r="L1795" s="34" t="s">
        <v>9764</v>
      </c>
      <c r="M1795" s="6" t="e">
        <f t="shared" ref="M1795:M1858" si="28">FIND("PO",E1795)</f>
        <v>#VALUE!</v>
      </c>
    </row>
    <row r="1796" spans="1:18" hidden="1">
      <c r="A1796" s="34" t="s">
        <v>9849</v>
      </c>
      <c r="B1796" s="34" t="s">
        <v>29074</v>
      </c>
      <c r="C1796" s="34" t="s">
        <v>1067</v>
      </c>
      <c r="D1796" s="35">
        <v>44075</v>
      </c>
      <c r="E1796" s="34" t="s">
        <v>29076</v>
      </c>
      <c r="F1796" s="34" t="s">
        <v>9875</v>
      </c>
      <c r="G1796" s="36">
        <v>-356310</v>
      </c>
      <c r="H1796" s="36">
        <v>-356310</v>
      </c>
      <c r="I1796" s="34" t="s">
        <v>9762</v>
      </c>
      <c r="J1796" s="34" t="s">
        <v>9763</v>
      </c>
      <c r="K1796" s="36">
        <v>-356310</v>
      </c>
      <c r="L1796" s="34" t="s">
        <v>9764</v>
      </c>
      <c r="M1796" s="6" t="e">
        <f t="shared" si="28"/>
        <v>#VALUE!</v>
      </c>
    </row>
    <row r="1797" spans="1:18" hidden="1">
      <c r="A1797" s="34" t="s">
        <v>9849</v>
      </c>
      <c r="B1797" s="34" t="s">
        <v>29077</v>
      </c>
      <c r="C1797" s="34" t="s">
        <v>1038</v>
      </c>
      <c r="D1797" s="35">
        <v>44075</v>
      </c>
      <c r="E1797" s="34" t="s">
        <v>1040</v>
      </c>
      <c r="F1797" s="34" t="s">
        <v>29056</v>
      </c>
      <c r="G1797" s="36">
        <v>88626.17</v>
      </c>
      <c r="H1797" s="36">
        <v>88626.17</v>
      </c>
      <c r="I1797" s="34" t="s">
        <v>9762</v>
      </c>
      <c r="J1797" s="34" t="s">
        <v>9763</v>
      </c>
      <c r="K1797" s="36">
        <v>88626.17</v>
      </c>
      <c r="L1797" s="34" t="s">
        <v>9764</v>
      </c>
      <c r="M1797" s="6">
        <f t="shared" si="28"/>
        <v>1</v>
      </c>
    </row>
    <row r="1798" spans="1:18" hidden="1">
      <c r="A1798" s="34" t="s">
        <v>9849</v>
      </c>
      <c r="B1798" s="34" t="s">
        <v>29077</v>
      </c>
      <c r="C1798" s="34" t="s">
        <v>1038</v>
      </c>
      <c r="D1798" s="35">
        <v>44075</v>
      </c>
      <c r="E1798" s="34" t="s">
        <v>29078</v>
      </c>
      <c r="F1798" s="34" t="s">
        <v>29056</v>
      </c>
      <c r="G1798" s="36">
        <v>6203.83</v>
      </c>
      <c r="H1798" s="36">
        <v>6203.83</v>
      </c>
      <c r="I1798" s="34" t="s">
        <v>9762</v>
      </c>
      <c r="J1798" s="34" t="s">
        <v>9763</v>
      </c>
      <c r="K1798" s="36">
        <v>6203.83</v>
      </c>
      <c r="L1798" s="34" t="s">
        <v>9764</v>
      </c>
      <c r="M1798" s="6" t="e">
        <f t="shared" si="28"/>
        <v>#VALUE!</v>
      </c>
    </row>
    <row r="1799" spans="1:18" hidden="1">
      <c r="A1799" s="34" t="s">
        <v>9849</v>
      </c>
      <c r="B1799" s="34" t="s">
        <v>29077</v>
      </c>
      <c r="C1799" s="34" t="s">
        <v>1038</v>
      </c>
      <c r="D1799" s="35">
        <v>44075</v>
      </c>
      <c r="E1799" s="34" t="s">
        <v>29078</v>
      </c>
      <c r="F1799" s="34" t="s">
        <v>9875</v>
      </c>
      <c r="G1799" s="36">
        <v>-94830</v>
      </c>
      <c r="H1799" s="36">
        <v>-94830</v>
      </c>
      <c r="I1799" s="34" t="s">
        <v>9762</v>
      </c>
      <c r="J1799" s="34" t="s">
        <v>9763</v>
      </c>
      <c r="K1799" s="36">
        <v>-94830</v>
      </c>
      <c r="L1799" s="34" t="s">
        <v>9764</v>
      </c>
      <c r="M1799" s="6" t="e">
        <f t="shared" si="28"/>
        <v>#VALUE!</v>
      </c>
    </row>
    <row r="1800" spans="1:18" hidden="1">
      <c r="A1800" s="34" t="s">
        <v>9849</v>
      </c>
      <c r="B1800" s="34" t="s">
        <v>29079</v>
      </c>
      <c r="C1800" s="34" t="s">
        <v>1148</v>
      </c>
      <c r="D1800" s="35">
        <v>44088</v>
      </c>
      <c r="E1800" s="34" t="s">
        <v>1150</v>
      </c>
      <c r="F1800" s="34" t="s">
        <v>29080</v>
      </c>
      <c r="G1800" s="36">
        <v>35000</v>
      </c>
      <c r="H1800" s="36">
        <v>35000</v>
      </c>
      <c r="I1800" s="34" t="s">
        <v>9762</v>
      </c>
      <c r="J1800" s="34" t="s">
        <v>9763</v>
      </c>
      <c r="K1800" s="36">
        <v>35000</v>
      </c>
      <c r="L1800" s="34" t="s">
        <v>9764</v>
      </c>
      <c r="M1800" s="6">
        <f t="shared" si="28"/>
        <v>1</v>
      </c>
    </row>
    <row r="1801" spans="1:18">
      <c r="A1801" s="34" t="s">
        <v>9849</v>
      </c>
      <c r="B1801" s="34" t="s">
        <v>29079</v>
      </c>
      <c r="C1801" s="34" t="s">
        <v>1148</v>
      </c>
      <c r="D1801" s="35">
        <v>44088</v>
      </c>
      <c r="E1801" s="34" t="s">
        <v>29081</v>
      </c>
      <c r="F1801" s="34" t="s">
        <v>9875</v>
      </c>
      <c r="G1801" s="36">
        <v>-35000</v>
      </c>
      <c r="H1801" s="36">
        <v>-35000</v>
      </c>
      <c r="I1801" s="34" t="s">
        <v>9762</v>
      </c>
      <c r="J1801" s="34" t="s">
        <v>9763</v>
      </c>
      <c r="K1801" s="36">
        <v>-35000</v>
      </c>
      <c r="L1801" s="34" t="s">
        <v>9764</v>
      </c>
      <c r="M1801" s="6">
        <f t="shared" si="28"/>
        <v>18</v>
      </c>
      <c r="N1801" s="6" t="str">
        <f>MID(E1801,M1801,10)</f>
        <v>PO63000926</v>
      </c>
      <c r="O1801" s="6" t="e">
        <f>FIND("-",E1801)</f>
        <v>#VALUE!</v>
      </c>
      <c r="P1801" s="6" t="e">
        <f>MID(E1801,O1801+1,2)</f>
        <v>#VALUE!</v>
      </c>
      <c r="Q1801" s="34" t="str">
        <f>C1801</f>
        <v>63CIO1247</v>
      </c>
      <c r="R1801" s="36">
        <f>-G1801</f>
        <v>35000</v>
      </c>
    </row>
    <row r="1802" spans="1:18" hidden="1">
      <c r="A1802" s="34" t="s">
        <v>9849</v>
      </c>
      <c r="B1802" s="34" t="s">
        <v>29082</v>
      </c>
      <c r="C1802" s="34" t="s">
        <v>1057</v>
      </c>
      <c r="D1802" s="35">
        <v>44075</v>
      </c>
      <c r="E1802" s="34" t="s">
        <v>1059</v>
      </c>
      <c r="F1802" s="34" t="s">
        <v>29083</v>
      </c>
      <c r="G1802" s="36">
        <v>59000</v>
      </c>
      <c r="H1802" s="36">
        <v>59000</v>
      </c>
      <c r="I1802" s="34" t="s">
        <v>9762</v>
      </c>
      <c r="J1802" s="34" t="s">
        <v>9763</v>
      </c>
      <c r="K1802" s="36">
        <v>59000</v>
      </c>
      <c r="L1802" s="34" t="s">
        <v>9764</v>
      </c>
      <c r="M1802" s="6">
        <f t="shared" si="28"/>
        <v>1</v>
      </c>
    </row>
    <row r="1803" spans="1:18" hidden="1">
      <c r="A1803" s="34" t="s">
        <v>9849</v>
      </c>
      <c r="B1803" s="34" t="s">
        <v>29082</v>
      </c>
      <c r="C1803" s="34" t="s">
        <v>1057</v>
      </c>
      <c r="D1803" s="35">
        <v>44075</v>
      </c>
      <c r="E1803" s="34" t="s">
        <v>29084</v>
      </c>
      <c r="F1803" s="34" t="s">
        <v>9875</v>
      </c>
      <c r="G1803" s="36">
        <v>-59000</v>
      </c>
      <c r="H1803" s="36">
        <v>-59000</v>
      </c>
      <c r="I1803" s="34" t="s">
        <v>9762</v>
      </c>
      <c r="J1803" s="34" t="s">
        <v>9763</v>
      </c>
      <c r="K1803" s="36">
        <v>-59000</v>
      </c>
      <c r="L1803" s="34" t="s">
        <v>9764</v>
      </c>
      <c r="M1803" s="6" t="e">
        <f t="shared" si="28"/>
        <v>#VALUE!</v>
      </c>
    </row>
    <row r="1804" spans="1:18" hidden="1">
      <c r="A1804" s="34" t="s">
        <v>9849</v>
      </c>
      <c r="B1804" s="34" t="s">
        <v>29085</v>
      </c>
      <c r="C1804" s="34" t="s">
        <v>955</v>
      </c>
      <c r="D1804" s="35">
        <v>44075</v>
      </c>
      <c r="E1804" s="34" t="s">
        <v>957</v>
      </c>
      <c r="F1804" s="34" t="s">
        <v>29086</v>
      </c>
      <c r="G1804" s="36">
        <v>278364.49</v>
      </c>
      <c r="H1804" s="36">
        <v>278364.49</v>
      </c>
      <c r="I1804" s="34" t="s">
        <v>9762</v>
      </c>
      <c r="J1804" s="34" t="s">
        <v>9763</v>
      </c>
      <c r="K1804" s="36">
        <v>278364.49</v>
      </c>
      <c r="L1804" s="34" t="s">
        <v>9764</v>
      </c>
      <c r="M1804" s="6">
        <f t="shared" si="28"/>
        <v>1</v>
      </c>
    </row>
    <row r="1805" spans="1:18" hidden="1">
      <c r="A1805" s="34" t="s">
        <v>9849</v>
      </c>
      <c r="B1805" s="34" t="s">
        <v>29085</v>
      </c>
      <c r="C1805" s="34" t="s">
        <v>955</v>
      </c>
      <c r="D1805" s="35">
        <v>44075</v>
      </c>
      <c r="E1805" s="34" t="s">
        <v>28703</v>
      </c>
      <c r="F1805" s="34" t="s">
        <v>29086</v>
      </c>
      <c r="G1805" s="36">
        <v>19485.509999999998</v>
      </c>
      <c r="H1805" s="36">
        <v>19485.509999999998</v>
      </c>
      <c r="I1805" s="34" t="s">
        <v>9762</v>
      </c>
      <c r="J1805" s="34" t="s">
        <v>9763</v>
      </c>
      <c r="K1805" s="36">
        <v>19485.509999999998</v>
      </c>
      <c r="L1805" s="34" t="s">
        <v>9764</v>
      </c>
      <c r="M1805" s="6" t="e">
        <f t="shared" si="28"/>
        <v>#VALUE!</v>
      </c>
    </row>
    <row r="1806" spans="1:18" hidden="1">
      <c r="A1806" s="34" t="s">
        <v>9849</v>
      </c>
      <c r="B1806" s="34" t="s">
        <v>29085</v>
      </c>
      <c r="C1806" s="34" t="s">
        <v>955</v>
      </c>
      <c r="D1806" s="35">
        <v>44075</v>
      </c>
      <c r="E1806" s="34" t="s">
        <v>28703</v>
      </c>
      <c r="F1806" s="34" t="s">
        <v>9875</v>
      </c>
      <c r="G1806" s="36">
        <v>-297850</v>
      </c>
      <c r="H1806" s="36">
        <v>-297850</v>
      </c>
      <c r="I1806" s="34" t="s">
        <v>9762</v>
      </c>
      <c r="J1806" s="34" t="s">
        <v>9763</v>
      </c>
      <c r="K1806" s="36">
        <v>-297850</v>
      </c>
      <c r="L1806" s="34" t="s">
        <v>9764</v>
      </c>
      <c r="M1806" s="6" t="e">
        <f t="shared" si="28"/>
        <v>#VALUE!</v>
      </c>
    </row>
    <row r="1807" spans="1:18" hidden="1">
      <c r="A1807" s="34" t="s">
        <v>9849</v>
      </c>
      <c r="B1807" s="34" t="s">
        <v>29087</v>
      </c>
      <c r="C1807" s="34" t="s">
        <v>959</v>
      </c>
      <c r="D1807" s="35">
        <v>44075</v>
      </c>
      <c r="E1807" s="34" t="s">
        <v>961</v>
      </c>
      <c r="F1807" s="34" t="s">
        <v>29086</v>
      </c>
      <c r="G1807" s="36">
        <v>278364.49</v>
      </c>
      <c r="H1807" s="36">
        <v>278364.49</v>
      </c>
      <c r="I1807" s="34" t="s">
        <v>9762</v>
      </c>
      <c r="J1807" s="34" t="s">
        <v>9763</v>
      </c>
      <c r="K1807" s="36">
        <v>278364.49</v>
      </c>
      <c r="L1807" s="34" t="s">
        <v>9764</v>
      </c>
      <c r="M1807" s="6">
        <f t="shared" si="28"/>
        <v>1</v>
      </c>
    </row>
    <row r="1808" spans="1:18" hidden="1">
      <c r="A1808" s="34" t="s">
        <v>9849</v>
      </c>
      <c r="B1808" s="34" t="s">
        <v>29087</v>
      </c>
      <c r="C1808" s="34" t="s">
        <v>959</v>
      </c>
      <c r="D1808" s="35">
        <v>44075</v>
      </c>
      <c r="E1808" s="34" t="s">
        <v>28771</v>
      </c>
      <c r="F1808" s="34" t="s">
        <v>29086</v>
      </c>
      <c r="G1808" s="36">
        <v>19485.509999999998</v>
      </c>
      <c r="H1808" s="36">
        <v>19485.509999999998</v>
      </c>
      <c r="I1808" s="34" t="s">
        <v>9762</v>
      </c>
      <c r="J1808" s="34" t="s">
        <v>9763</v>
      </c>
      <c r="K1808" s="36">
        <v>19485.509999999998</v>
      </c>
      <c r="L1808" s="34" t="s">
        <v>9764</v>
      </c>
      <c r="M1808" s="6" t="e">
        <f t="shared" si="28"/>
        <v>#VALUE!</v>
      </c>
    </row>
    <row r="1809" spans="1:13" hidden="1">
      <c r="A1809" s="34" t="s">
        <v>9849</v>
      </c>
      <c r="B1809" s="34" t="s">
        <v>29087</v>
      </c>
      <c r="C1809" s="34" t="s">
        <v>959</v>
      </c>
      <c r="D1809" s="35">
        <v>44075</v>
      </c>
      <c r="E1809" s="34" t="s">
        <v>28771</v>
      </c>
      <c r="F1809" s="34" t="s">
        <v>9875</v>
      </c>
      <c r="G1809" s="36">
        <v>-297850</v>
      </c>
      <c r="H1809" s="36">
        <v>-297850</v>
      </c>
      <c r="I1809" s="34" t="s">
        <v>9762</v>
      </c>
      <c r="J1809" s="34" t="s">
        <v>9763</v>
      </c>
      <c r="K1809" s="36">
        <v>-297850</v>
      </c>
      <c r="L1809" s="34" t="s">
        <v>9764</v>
      </c>
      <c r="M1809" s="6" t="e">
        <f t="shared" si="28"/>
        <v>#VALUE!</v>
      </c>
    </row>
    <row r="1810" spans="1:13" hidden="1">
      <c r="A1810" s="34" t="s">
        <v>9849</v>
      </c>
      <c r="B1810" s="34" t="s">
        <v>29088</v>
      </c>
      <c r="C1810" s="34" t="s">
        <v>1020</v>
      </c>
      <c r="D1810" s="35">
        <v>44075</v>
      </c>
      <c r="E1810" s="34" t="s">
        <v>1022</v>
      </c>
      <c r="F1810" s="34" t="s">
        <v>28779</v>
      </c>
      <c r="G1810" s="36">
        <v>462000</v>
      </c>
      <c r="H1810" s="36">
        <v>462000</v>
      </c>
      <c r="I1810" s="34" t="s">
        <v>9762</v>
      </c>
      <c r="J1810" s="34" t="s">
        <v>9763</v>
      </c>
      <c r="K1810" s="36">
        <v>462000</v>
      </c>
      <c r="L1810" s="34" t="s">
        <v>9764</v>
      </c>
      <c r="M1810" s="6">
        <f t="shared" si="28"/>
        <v>1</v>
      </c>
    </row>
    <row r="1811" spans="1:13" hidden="1">
      <c r="A1811" s="34" t="s">
        <v>9849</v>
      </c>
      <c r="B1811" s="34" t="s">
        <v>29088</v>
      </c>
      <c r="C1811" s="34" t="s">
        <v>1020</v>
      </c>
      <c r="D1811" s="35">
        <v>44075</v>
      </c>
      <c r="E1811" s="34" t="s">
        <v>29089</v>
      </c>
      <c r="F1811" s="34" t="s">
        <v>28779</v>
      </c>
      <c r="G1811" s="36">
        <v>32340</v>
      </c>
      <c r="H1811" s="36">
        <v>32340</v>
      </c>
      <c r="I1811" s="34" t="s">
        <v>9762</v>
      </c>
      <c r="J1811" s="34" t="s">
        <v>9763</v>
      </c>
      <c r="K1811" s="36">
        <v>32340</v>
      </c>
      <c r="L1811" s="34" t="s">
        <v>9764</v>
      </c>
      <c r="M1811" s="6" t="e">
        <f t="shared" si="28"/>
        <v>#VALUE!</v>
      </c>
    </row>
    <row r="1812" spans="1:13" hidden="1">
      <c r="A1812" s="34" t="s">
        <v>9849</v>
      </c>
      <c r="B1812" s="34" t="s">
        <v>29088</v>
      </c>
      <c r="C1812" s="34" t="s">
        <v>1020</v>
      </c>
      <c r="D1812" s="35">
        <v>44075</v>
      </c>
      <c r="E1812" s="34" t="s">
        <v>29089</v>
      </c>
      <c r="F1812" s="34" t="s">
        <v>9875</v>
      </c>
      <c r="G1812" s="36">
        <v>-494340</v>
      </c>
      <c r="H1812" s="36">
        <v>-494340</v>
      </c>
      <c r="I1812" s="34" t="s">
        <v>9762</v>
      </c>
      <c r="J1812" s="34" t="s">
        <v>9763</v>
      </c>
      <c r="K1812" s="36">
        <v>-494340</v>
      </c>
      <c r="L1812" s="34" t="s">
        <v>9764</v>
      </c>
      <c r="M1812" s="6" t="e">
        <f t="shared" si="28"/>
        <v>#VALUE!</v>
      </c>
    </row>
    <row r="1813" spans="1:13" hidden="1">
      <c r="A1813" s="34" t="s">
        <v>9849</v>
      </c>
      <c r="B1813" s="34" t="s">
        <v>29090</v>
      </c>
      <c r="C1813" s="34" t="s">
        <v>1091</v>
      </c>
      <c r="D1813" s="35">
        <v>44075</v>
      </c>
      <c r="E1813" s="34" t="s">
        <v>1093</v>
      </c>
      <c r="F1813" s="34" t="s">
        <v>29091</v>
      </c>
      <c r="G1813" s="36">
        <v>120000</v>
      </c>
      <c r="H1813" s="36">
        <v>120000</v>
      </c>
      <c r="I1813" s="34" t="s">
        <v>9762</v>
      </c>
      <c r="J1813" s="34" t="s">
        <v>9763</v>
      </c>
      <c r="K1813" s="36">
        <v>120000</v>
      </c>
      <c r="L1813" s="34" t="s">
        <v>9764</v>
      </c>
      <c r="M1813" s="6">
        <f t="shared" si="28"/>
        <v>1</v>
      </c>
    </row>
    <row r="1814" spans="1:13" hidden="1">
      <c r="A1814" s="34" t="s">
        <v>9849</v>
      </c>
      <c r="B1814" s="34" t="s">
        <v>29090</v>
      </c>
      <c r="C1814" s="34" t="s">
        <v>1091</v>
      </c>
      <c r="D1814" s="35">
        <v>44075</v>
      </c>
      <c r="E1814" s="34" t="s">
        <v>29092</v>
      </c>
      <c r="F1814" s="34" t="s">
        <v>29091</v>
      </c>
      <c r="G1814" s="36">
        <v>8400</v>
      </c>
      <c r="H1814" s="36">
        <v>8400</v>
      </c>
      <c r="I1814" s="34" t="s">
        <v>9762</v>
      </c>
      <c r="J1814" s="34" t="s">
        <v>9763</v>
      </c>
      <c r="K1814" s="36">
        <v>8400</v>
      </c>
      <c r="L1814" s="34" t="s">
        <v>9764</v>
      </c>
      <c r="M1814" s="6" t="e">
        <f t="shared" si="28"/>
        <v>#VALUE!</v>
      </c>
    </row>
    <row r="1815" spans="1:13" hidden="1">
      <c r="A1815" s="34" t="s">
        <v>9849</v>
      </c>
      <c r="B1815" s="34" t="s">
        <v>29090</v>
      </c>
      <c r="C1815" s="34" t="s">
        <v>1091</v>
      </c>
      <c r="D1815" s="35">
        <v>44075</v>
      </c>
      <c r="E1815" s="34" t="s">
        <v>29092</v>
      </c>
      <c r="F1815" s="34" t="s">
        <v>9875</v>
      </c>
      <c r="G1815" s="36">
        <v>-128400</v>
      </c>
      <c r="H1815" s="36">
        <v>-128400</v>
      </c>
      <c r="I1815" s="34" t="s">
        <v>9762</v>
      </c>
      <c r="J1815" s="34" t="s">
        <v>9763</v>
      </c>
      <c r="K1815" s="36">
        <v>-128400</v>
      </c>
      <c r="L1815" s="34" t="s">
        <v>9764</v>
      </c>
      <c r="M1815" s="6" t="e">
        <f t="shared" si="28"/>
        <v>#VALUE!</v>
      </c>
    </row>
    <row r="1816" spans="1:13" hidden="1">
      <c r="A1816" s="34" t="s">
        <v>9849</v>
      </c>
      <c r="B1816" s="34" t="s">
        <v>29093</v>
      </c>
      <c r="C1816" s="34" t="s">
        <v>5578</v>
      </c>
      <c r="D1816" s="35">
        <v>44075</v>
      </c>
      <c r="E1816" s="34" t="s">
        <v>5579</v>
      </c>
      <c r="F1816" s="34" t="s">
        <v>28855</v>
      </c>
      <c r="G1816" s="36">
        <v>463000</v>
      </c>
      <c r="H1816" s="36">
        <v>463000</v>
      </c>
      <c r="I1816" s="34" t="s">
        <v>9762</v>
      </c>
      <c r="J1816" s="34" t="s">
        <v>9763</v>
      </c>
      <c r="K1816" s="36">
        <v>463000</v>
      </c>
      <c r="L1816" s="34" t="s">
        <v>9764</v>
      </c>
      <c r="M1816" s="6">
        <f t="shared" si="28"/>
        <v>1</v>
      </c>
    </row>
    <row r="1817" spans="1:13" hidden="1">
      <c r="A1817" s="34" t="s">
        <v>9849</v>
      </c>
      <c r="B1817" s="34" t="s">
        <v>29093</v>
      </c>
      <c r="C1817" s="34" t="s">
        <v>5578</v>
      </c>
      <c r="D1817" s="35">
        <v>44075</v>
      </c>
      <c r="E1817" s="34" t="s">
        <v>28399</v>
      </c>
      <c r="F1817" s="34" t="s">
        <v>28855</v>
      </c>
      <c r="G1817" s="36">
        <v>32410</v>
      </c>
      <c r="H1817" s="36">
        <v>32410</v>
      </c>
      <c r="I1817" s="34" t="s">
        <v>9762</v>
      </c>
      <c r="J1817" s="34" t="s">
        <v>9763</v>
      </c>
      <c r="K1817" s="36">
        <v>32410</v>
      </c>
      <c r="L1817" s="34" t="s">
        <v>9764</v>
      </c>
      <c r="M1817" s="6" t="e">
        <f t="shared" si="28"/>
        <v>#VALUE!</v>
      </c>
    </row>
    <row r="1818" spans="1:13" hidden="1">
      <c r="A1818" s="34" t="s">
        <v>9849</v>
      </c>
      <c r="B1818" s="34" t="s">
        <v>29093</v>
      </c>
      <c r="C1818" s="34" t="s">
        <v>5578</v>
      </c>
      <c r="D1818" s="35">
        <v>44075</v>
      </c>
      <c r="E1818" s="34" t="s">
        <v>28399</v>
      </c>
      <c r="F1818" s="34" t="s">
        <v>9875</v>
      </c>
      <c r="G1818" s="36">
        <v>-495410</v>
      </c>
      <c r="H1818" s="36">
        <v>-495410</v>
      </c>
      <c r="I1818" s="34" t="s">
        <v>9762</v>
      </c>
      <c r="J1818" s="34" t="s">
        <v>9763</v>
      </c>
      <c r="K1818" s="36">
        <v>-495410</v>
      </c>
      <c r="L1818" s="34" t="s">
        <v>9764</v>
      </c>
      <c r="M1818" s="6" t="e">
        <f t="shared" si="28"/>
        <v>#VALUE!</v>
      </c>
    </row>
    <row r="1819" spans="1:13" hidden="1">
      <c r="A1819" s="34" t="s">
        <v>9849</v>
      </c>
      <c r="B1819" s="34" t="s">
        <v>29094</v>
      </c>
      <c r="C1819" s="34" t="s">
        <v>925</v>
      </c>
      <c r="D1819" s="35">
        <v>44075</v>
      </c>
      <c r="E1819" s="34" t="s">
        <v>927</v>
      </c>
      <c r="F1819" s="34" t="s">
        <v>28404</v>
      </c>
      <c r="G1819" s="36">
        <v>139626.17000000001</v>
      </c>
      <c r="H1819" s="36">
        <v>139626.17000000001</v>
      </c>
      <c r="I1819" s="34" t="s">
        <v>9762</v>
      </c>
      <c r="J1819" s="34" t="s">
        <v>9763</v>
      </c>
      <c r="K1819" s="36">
        <v>139626.17000000001</v>
      </c>
      <c r="L1819" s="34" t="s">
        <v>9764</v>
      </c>
      <c r="M1819" s="6">
        <f t="shared" si="28"/>
        <v>1</v>
      </c>
    </row>
    <row r="1820" spans="1:13" hidden="1">
      <c r="A1820" s="34" t="s">
        <v>9849</v>
      </c>
      <c r="B1820" s="34" t="s">
        <v>29094</v>
      </c>
      <c r="C1820" s="34" t="s">
        <v>925</v>
      </c>
      <c r="D1820" s="35">
        <v>44075</v>
      </c>
      <c r="E1820" s="34" t="s">
        <v>29095</v>
      </c>
      <c r="F1820" s="34" t="s">
        <v>28404</v>
      </c>
      <c r="G1820" s="36">
        <v>9773.83</v>
      </c>
      <c r="H1820" s="36">
        <v>9773.83</v>
      </c>
      <c r="I1820" s="34" t="s">
        <v>9762</v>
      </c>
      <c r="J1820" s="34" t="s">
        <v>9763</v>
      </c>
      <c r="K1820" s="36">
        <v>9773.83</v>
      </c>
      <c r="L1820" s="34" t="s">
        <v>9764</v>
      </c>
      <c r="M1820" s="6" t="e">
        <f t="shared" si="28"/>
        <v>#VALUE!</v>
      </c>
    </row>
    <row r="1821" spans="1:13" hidden="1">
      <c r="A1821" s="34" t="s">
        <v>9849</v>
      </c>
      <c r="B1821" s="34" t="s">
        <v>29094</v>
      </c>
      <c r="C1821" s="34" t="s">
        <v>925</v>
      </c>
      <c r="D1821" s="35">
        <v>44075</v>
      </c>
      <c r="E1821" s="34" t="s">
        <v>29095</v>
      </c>
      <c r="F1821" s="34" t="s">
        <v>9875</v>
      </c>
      <c r="G1821" s="36">
        <v>-149400</v>
      </c>
      <c r="H1821" s="36">
        <v>-149400</v>
      </c>
      <c r="I1821" s="34" t="s">
        <v>9762</v>
      </c>
      <c r="J1821" s="34" t="s">
        <v>9763</v>
      </c>
      <c r="K1821" s="36">
        <v>-149400</v>
      </c>
      <c r="L1821" s="34" t="s">
        <v>9764</v>
      </c>
      <c r="M1821" s="6" t="e">
        <f t="shared" si="28"/>
        <v>#VALUE!</v>
      </c>
    </row>
    <row r="1822" spans="1:13" hidden="1">
      <c r="A1822" s="34" t="s">
        <v>9849</v>
      </c>
      <c r="B1822" s="34" t="s">
        <v>29096</v>
      </c>
      <c r="C1822" s="34" t="s">
        <v>8452</v>
      </c>
      <c r="D1822" s="35">
        <v>44075</v>
      </c>
      <c r="E1822" s="34" t="s">
        <v>8453</v>
      </c>
      <c r="F1822" s="34" t="s">
        <v>27394</v>
      </c>
      <c r="G1822" s="36">
        <v>46000</v>
      </c>
      <c r="H1822" s="36">
        <v>46000</v>
      </c>
      <c r="I1822" s="34" t="s">
        <v>9762</v>
      </c>
      <c r="J1822" s="34" t="s">
        <v>9763</v>
      </c>
      <c r="K1822" s="36">
        <v>46000</v>
      </c>
      <c r="L1822" s="34" t="s">
        <v>9764</v>
      </c>
      <c r="M1822" s="6">
        <f t="shared" si="28"/>
        <v>1</v>
      </c>
    </row>
    <row r="1823" spans="1:13" hidden="1">
      <c r="A1823" s="34" t="s">
        <v>9849</v>
      </c>
      <c r="B1823" s="34" t="s">
        <v>29096</v>
      </c>
      <c r="C1823" s="34" t="s">
        <v>8452</v>
      </c>
      <c r="D1823" s="35">
        <v>44075</v>
      </c>
      <c r="E1823" s="34" t="s">
        <v>29097</v>
      </c>
      <c r="F1823" s="34" t="s">
        <v>27394</v>
      </c>
      <c r="G1823" s="36">
        <v>3220</v>
      </c>
      <c r="H1823" s="36">
        <v>3220</v>
      </c>
      <c r="I1823" s="34" t="s">
        <v>9762</v>
      </c>
      <c r="J1823" s="34" t="s">
        <v>9763</v>
      </c>
      <c r="K1823" s="36">
        <v>3220</v>
      </c>
      <c r="L1823" s="34" t="s">
        <v>9764</v>
      </c>
      <c r="M1823" s="6" t="e">
        <f t="shared" si="28"/>
        <v>#VALUE!</v>
      </c>
    </row>
    <row r="1824" spans="1:13" hidden="1">
      <c r="A1824" s="34" t="s">
        <v>9849</v>
      </c>
      <c r="B1824" s="34" t="s">
        <v>29096</v>
      </c>
      <c r="C1824" s="34" t="s">
        <v>8452</v>
      </c>
      <c r="D1824" s="35">
        <v>44075</v>
      </c>
      <c r="E1824" s="34" t="s">
        <v>29097</v>
      </c>
      <c r="F1824" s="34" t="s">
        <v>9875</v>
      </c>
      <c r="G1824" s="36">
        <v>-49220</v>
      </c>
      <c r="H1824" s="36">
        <v>-49220</v>
      </c>
      <c r="I1824" s="34" t="s">
        <v>9762</v>
      </c>
      <c r="J1824" s="34" t="s">
        <v>9763</v>
      </c>
      <c r="K1824" s="36">
        <v>-49220</v>
      </c>
      <c r="L1824" s="34" t="s">
        <v>9764</v>
      </c>
      <c r="M1824" s="6" t="e">
        <f t="shared" si="28"/>
        <v>#VALUE!</v>
      </c>
    </row>
    <row r="1825" spans="1:18" hidden="1">
      <c r="A1825" s="34" t="s">
        <v>9849</v>
      </c>
      <c r="B1825" s="34" t="s">
        <v>29098</v>
      </c>
      <c r="C1825" s="34" t="s">
        <v>5085</v>
      </c>
      <c r="D1825" s="35">
        <v>44092</v>
      </c>
      <c r="E1825" s="34" t="s">
        <v>5086</v>
      </c>
      <c r="F1825" s="34" t="s">
        <v>28883</v>
      </c>
      <c r="G1825" s="36">
        <v>100000</v>
      </c>
      <c r="H1825" s="36">
        <v>100000</v>
      </c>
      <c r="I1825" s="34" t="s">
        <v>9762</v>
      </c>
      <c r="J1825" s="34" t="s">
        <v>9763</v>
      </c>
      <c r="K1825" s="36">
        <v>100000</v>
      </c>
      <c r="L1825" s="34" t="s">
        <v>9764</v>
      </c>
      <c r="M1825" s="6">
        <f t="shared" si="28"/>
        <v>1</v>
      </c>
    </row>
    <row r="1826" spans="1:18" hidden="1">
      <c r="A1826" s="34" t="s">
        <v>9849</v>
      </c>
      <c r="B1826" s="34" t="s">
        <v>29098</v>
      </c>
      <c r="C1826" s="34" t="s">
        <v>5085</v>
      </c>
      <c r="D1826" s="35">
        <v>44092</v>
      </c>
      <c r="E1826" s="34" t="s">
        <v>29099</v>
      </c>
      <c r="F1826" s="34" t="s">
        <v>28883</v>
      </c>
      <c r="G1826" s="36">
        <v>7000</v>
      </c>
      <c r="H1826" s="36">
        <v>7000</v>
      </c>
      <c r="I1826" s="34" t="s">
        <v>9762</v>
      </c>
      <c r="J1826" s="34" t="s">
        <v>9763</v>
      </c>
      <c r="K1826" s="36">
        <v>7000</v>
      </c>
      <c r="L1826" s="34" t="s">
        <v>9764</v>
      </c>
      <c r="M1826" s="6" t="e">
        <f t="shared" si="28"/>
        <v>#VALUE!</v>
      </c>
    </row>
    <row r="1827" spans="1:18" hidden="1">
      <c r="A1827" s="34" t="s">
        <v>9849</v>
      </c>
      <c r="B1827" s="34" t="s">
        <v>29098</v>
      </c>
      <c r="C1827" s="34" t="s">
        <v>5085</v>
      </c>
      <c r="D1827" s="35">
        <v>44092</v>
      </c>
      <c r="E1827" s="34" t="s">
        <v>29099</v>
      </c>
      <c r="F1827" s="34" t="s">
        <v>9875</v>
      </c>
      <c r="G1827" s="36">
        <v>-107000</v>
      </c>
      <c r="H1827" s="36">
        <v>-107000</v>
      </c>
      <c r="I1827" s="34" t="s">
        <v>9762</v>
      </c>
      <c r="J1827" s="34" t="s">
        <v>9763</v>
      </c>
      <c r="K1827" s="36">
        <v>-107000</v>
      </c>
      <c r="L1827" s="34" t="s">
        <v>9764</v>
      </c>
      <c r="M1827" s="6" t="e">
        <f t="shared" si="28"/>
        <v>#VALUE!</v>
      </c>
    </row>
    <row r="1828" spans="1:18" hidden="1">
      <c r="A1828" s="34" t="s">
        <v>9849</v>
      </c>
      <c r="B1828" s="34" t="s">
        <v>29100</v>
      </c>
      <c r="C1828" s="34" t="s">
        <v>8432</v>
      </c>
      <c r="D1828" s="35">
        <v>44075</v>
      </c>
      <c r="E1828" s="34" t="s">
        <v>8433</v>
      </c>
      <c r="F1828" s="34" t="s">
        <v>27394</v>
      </c>
      <c r="G1828" s="36">
        <v>39000</v>
      </c>
      <c r="H1828" s="36">
        <v>39000</v>
      </c>
      <c r="I1828" s="34" t="s">
        <v>9762</v>
      </c>
      <c r="J1828" s="34" t="s">
        <v>9763</v>
      </c>
      <c r="K1828" s="36">
        <v>39000</v>
      </c>
      <c r="L1828" s="34" t="s">
        <v>9764</v>
      </c>
      <c r="M1828" s="6">
        <f t="shared" si="28"/>
        <v>1</v>
      </c>
    </row>
    <row r="1829" spans="1:18" hidden="1">
      <c r="A1829" s="34" t="s">
        <v>9849</v>
      </c>
      <c r="B1829" s="34" t="s">
        <v>29100</v>
      </c>
      <c r="C1829" s="34" t="s">
        <v>8432</v>
      </c>
      <c r="D1829" s="35">
        <v>44075</v>
      </c>
      <c r="E1829" s="34" t="s">
        <v>29101</v>
      </c>
      <c r="F1829" s="34" t="s">
        <v>27394</v>
      </c>
      <c r="G1829" s="36">
        <v>2730</v>
      </c>
      <c r="H1829" s="36">
        <v>2730</v>
      </c>
      <c r="I1829" s="34" t="s">
        <v>9762</v>
      </c>
      <c r="J1829" s="34" t="s">
        <v>9763</v>
      </c>
      <c r="K1829" s="36">
        <v>2730</v>
      </c>
      <c r="L1829" s="34" t="s">
        <v>9764</v>
      </c>
      <c r="M1829" s="6" t="e">
        <f t="shared" si="28"/>
        <v>#VALUE!</v>
      </c>
    </row>
    <row r="1830" spans="1:18" hidden="1">
      <c r="A1830" s="34" t="s">
        <v>9849</v>
      </c>
      <c r="B1830" s="34" t="s">
        <v>29100</v>
      </c>
      <c r="C1830" s="34" t="s">
        <v>8432</v>
      </c>
      <c r="D1830" s="35">
        <v>44075</v>
      </c>
      <c r="E1830" s="34" t="s">
        <v>29101</v>
      </c>
      <c r="F1830" s="34" t="s">
        <v>9875</v>
      </c>
      <c r="G1830" s="36">
        <v>-41730</v>
      </c>
      <c r="H1830" s="36">
        <v>-41730</v>
      </c>
      <c r="I1830" s="34" t="s">
        <v>9762</v>
      </c>
      <c r="J1830" s="34" t="s">
        <v>9763</v>
      </c>
      <c r="K1830" s="36">
        <v>-41730</v>
      </c>
      <c r="L1830" s="34" t="s">
        <v>9764</v>
      </c>
      <c r="M1830" s="6" t="e">
        <f t="shared" si="28"/>
        <v>#VALUE!</v>
      </c>
    </row>
    <row r="1831" spans="1:18" hidden="1">
      <c r="A1831" s="34" t="s">
        <v>27165</v>
      </c>
      <c r="B1831" s="34" t="s">
        <v>29102</v>
      </c>
      <c r="C1831" s="34" t="s">
        <v>8174</v>
      </c>
      <c r="D1831" s="35">
        <v>44076</v>
      </c>
      <c r="E1831" s="34" t="s">
        <v>8175</v>
      </c>
      <c r="F1831" s="34" t="s">
        <v>29103</v>
      </c>
      <c r="G1831" s="36">
        <v>566563.69999999995</v>
      </c>
      <c r="H1831" s="36">
        <v>566563.69999999995</v>
      </c>
      <c r="I1831" s="34" t="s">
        <v>9762</v>
      </c>
      <c r="J1831" s="34" t="s">
        <v>9763</v>
      </c>
      <c r="K1831" s="36">
        <v>566563.69999999995</v>
      </c>
      <c r="L1831" s="34" t="s">
        <v>9764</v>
      </c>
      <c r="M1831" s="6">
        <f t="shared" si="28"/>
        <v>1</v>
      </c>
    </row>
    <row r="1832" spans="1:18" hidden="1">
      <c r="A1832" s="34" t="s">
        <v>27165</v>
      </c>
      <c r="B1832" s="34" t="s">
        <v>29102</v>
      </c>
      <c r="C1832" s="34" t="s">
        <v>8174</v>
      </c>
      <c r="D1832" s="35">
        <v>44076</v>
      </c>
      <c r="E1832" s="34" t="s">
        <v>29104</v>
      </c>
      <c r="F1832" s="34" t="s">
        <v>29103</v>
      </c>
      <c r="G1832" s="36">
        <v>39659.46</v>
      </c>
      <c r="H1832" s="36">
        <v>39659.46</v>
      </c>
      <c r="I1832" s="34" t="s">
        <v>9762</v>
      </c>
      <c r="J1832" s="34" t="s">
        <v>9763</v>
      </c>
      <c r="K1832" s="36">
        <v>39659.46</v>
      </c>
      <c r="L1832" s="34" t="s">
        <v>9764</v>
      </c>
      <c r="M1832" s="6" t="e">
        <f t="shared" si="28"/>
        <v>#VALUE!</v>
      </c>
    </row>
    <row r="1833" spans="1:18" hidden="1">
      <c r="A1833" s="34" t="s">
        <v>27165</v>
      </c>
      <c r="B1833" s="34" t="s">
        <v>29102</v>
      </c>
      <c r="C1833" s="34" t="s">
        <v>8174</v>
      </c>
      <c r="D1833" s="35">
        <v>44076</v>
      </c>
      <c r="E1833" s="34" t="s">
        <v>29104</v>
      </c>
      <c r="F1833" s="34" t="s">
        <v>9875</v>
      </c>
      <c r="G1833" s="36">
        <v>-606223.16</v>
      </c>
      <c r="H1833" s="36">
        <v>-606223.16</v>
      </c>
      <c r="I1833" s="34" t="s">
        <v>9762</v>
      </c>
      <c r="J1833" s="34" t="s">
        <v>9763</v>
      </c>
      <c r="K1833" s="36">
        <v>-606223.16</v>
      </c>
      <c r="L1833" s="34" t="s">
        <v>9764</v>
      </c>
      <c r="M1833" s="6" t="e">
        <f t="shared" si="28"/>
        <v>#VALUE!</v>
      </c>
    </row>
    <row r="1834" spans="1:18" hidden="1">
      <c r="A1834" s="34" t="s">
        <v>27165</v>
      </c>
      <c r="B1834" s="34" t="s">
        <v>29105</v>
      </c>
      <c r="C1834" s="34" t="s">
        <v>5336</v>
      </c>
      <c r="D1834" s="35">
        <v>44104</v>
      </c>
      <c r="E1834" s="34" t="s">
        <v>5337</v>
      </c>
      <c r="F1834" s="34" t="s">
        <v>29044</v>
      </c>
      <c r="G1834" s="36">
        <v>65000</v>
      </c>
      <c r="H1834" s="36">
        <v>65000</v>
      </c>
      <c r="I1834" s="34" t="s">
        <v>9762</v>
      </c>
      <c r="J1834" s="34" t="s">
        <v>9763</v>
      </c>
      <c r="K1834" s="36">
        <v>65000</v>
      </c>
      <c r="L1834" s="34" t="s">
        <v>9764</v>
      </c>
      <c r="M1834" s="6">
        <f t="shared" si="28"/>
        <v>1</v>
      </c>
    </row>
    <row r="1835" spans="1:18">
      <c r="A1835" s="34" t="s">
        <v>27165</v>
      </c>
      <c r="B1835" s="34" t="s">
        <v>29105</v>
      </c>
      <c r="C1835" s="34" t="s">
        <v>5336</v>
      </c>
      <c r="D1835" s="35">
        <v>44104</v>
      </c>
      <c r="E1835" s="34" t="s">
        <v>29106</v>
      </c>
      <c r="F1835" s="34" t="s">
        <v>9875</v>
      </c>
      <c r="G1835" s="36">
        <v>-65000</v>
      </c>
      <c r="H1835" s="36">
        <v>-65000</v>
      </c>
      <c r="I1835" s="34" t="s">
        <v>9762</v>
      </c>
      <c r="J1835" s="34" t="s">
        <v>9763</v>
      </c>
      <c r="K1835" s="36">
        <v>-65000</v>
      </c>
      <c r="L1835" s="34" t="s">
        <v>9764</v>
      </c>
      <c r="M1835" s="6">
        <f t="shared" si="28"/>
        <v>18</v>
      </c>
      <c r="N1835" s="6" t="str">
        <f>MID(E1835,M1835,10)</f>
        <v>PO63000805</v>
      </c>
      <c r="O1835" s="6">
        <f>FIND("-",E1835)</f>
        <v>28</v>
      </c>
      <c r="P1835" s="6" t="str">
        <f>MID(E1835,O1835+1,2)</f>
        <v>2</v>
      </c>
      <c r="Q1835" s="34" t="str">
        <f>C1835</f>
        <v>63CIO1259</v>
      </c>
      <c r="R1835" s="36">
        <f>-G1835</f>
        <v>65000</v>
      </c>
    </row>
    <row r="1836" spans="1:18" hidden="1">
      <c r="A1836" s="34" t="s">
        <v>27165</v>
      </c>
      <c r="B1836" s="34" t="s">
        <v>29107</v>
      </c>
      <c r="C1836" s="34" t="s">
        <v>7650</v>
      </c>
      <c r="D1836" s="35">
        <v>44104</v>
      </c>
      <c r="E1836" s="34" t="s">
        <v>7652</v>
      </c>
      <c r="F1836" s="34" t="s">
        <v>27238</v>
      </c>
      <c r="G1836" s="36">
        <v>25000</v>
      </c>
      <c r="H1836" s="36">
        <v>25000</v>
      </c>
      <c r="I1836" s="34" t="s">
        <v>9762</v>
      </c>
      <c r="J1836" s="34" t="s">
        <v>9763</v>
      </c>
      <c r="K1836" s="36">
        <v>25000</v>
      </c>
      <c r="L1836" s="34" t="s">
        <v>9764</v>
      </c>
      <c r="M1836" s="6">
        <f t="shared" si="28"/>
        <v>1</v>
      </c>
    </row>
    <row r="1837" spans="1:18">
      <c r="A1837" s="34" t="s">
        <v>27165</v>
      </c>
      <c r="B1837" s="34" t="s">
        <v>29107</v>
      </c>
      <c r="C1837" s="34" t="s">
        <v>7650</v>
      </c>
      <c r="D1837" s="35">
        <v>44104</v>
      </c>
      <c r="E1837" s="34" t="s">
        <v>29108</v>
      </c>
      <c r="F1837" s="34" t="s">
        <v>9875</v>
      </c>
      <c r="G1837" s="36">
        <v>-25000</v>
      </c>
      <c r="H1837" s="36">
        <v>-25000</v>
      </c>
      <c r="I1837" s="34" t="s">
        <v>9762</v>
      </c>
      <c r="J1837" s="34" t="s">
        <v>9763</v>
      </c>
      <c r="K1837" s="36">
        <v>-25000</v>
      </c>
      <c r="L1837" s="34" t="s">
        <v>9764</v>
      </c>
      <c r="M1837" s="6">
        <f t="shared" si="28"/>
        <v>18</v>
      </c>
      <c r="N1837" s="6" t="str">
        <f>MID(E1837,M1837,10)</f>
        <v>PO63000376</v>
      </c>
      <c r="O1837" s="6">
        <f>FIND("-",E1837)</f>
        <v>28</v>
      </c>
      <c r="P1837" s="6" t="str">
        <f>MID(E1837,O1837+1,2)</f>
        <v>6</v>
      </c>
      <c r="Q1837" s="34" t="str">
        <f>C1837</f>
        <v>63CIO1260</v>
      </c>
      <c r="R1837" s="36">
        <f>-G1837</f>
        <v>25000</v>
      </c>
    </row>
    <row r="1838" spans="1:18" hidden="1">
      <c r="A1838" s="34" t="s">
        <v>27165</v>
      </c>
      <c r="B1838" s="34" t="s">
        <v>29109</v>
      </c>
      <c r="C1838" s="34" t="s">
        <v>7622</v>
      </c>
      <c r="D1838" s="35">
        <v>44104</v>
      </c>
      <c r="E1838" s="34" t="s">
        <v>7623</v>
      </c>
      <c r="F1838" s="34" t="s">
        <v>27241</v>
      </c>
      <c r="G1838" s="36">
        <v>22000</v>
      </c>
      <c r="H1838" s="36">
        <v>22000</v>
      </c>
      <c r="I1838" s="34" t="s">
        <v>9762</v>
      </c>
      <c r="J1838" s="34" t="s">
        <v>9763</v>
      </c>
      <c r="K1838" s="36">
        <v>22000</v>
      </c>
      <c r="L1838" s="34" t="s">
        <v>9764</v>
      </c>
      <c r="M1838" s="6">
        <f t="shared" si="28"/>
        <v>1</v>
      </c>
    </row>
    <row r="1839" spans="1:18">
      <c r="A1839" s="34" t="s">
        <v>27165</v>
      </c>
      <c r="B1839" s="34" t="s">
        <v>29109</v>
      </c>
      <c r="C1839" s="34" t="s">
        <v>7622</v>
      </c>
      <c r="D1839" s="35">
        <v>44104</v>
      </c>
      <c r="E1839" s="34" t="s">
        <v>29110</v>
      </c>
      <c r="F1839" s="34" t="s">
        <v>9875</v>
      </c>
      <c r="G1839" s="36">
        <v>-22000</v>
      </c>
      <c r="H1839" s="36">
        <v>-22000</v>
      </c>
      <c r="I1839" s="34" t="s">
        <v>9762</v>
      </c>
      <c r="J1839" s="34" t="s">
        <v>9763</v>
      </c>
      <c r="K1839" s="36">
        <v>-22000</v>
      </c>
      <c r="L1839" s="34" t="s">
        <v>9764</v>
      </c>
      <c r="M1839" s="6">
        <f t="shared" si="28"/>
        <v>18</v>
      </c>
      <c r="N1839" s="6" t="str">
        <f>MID(E1839,M1839,10)</f>
        <v>PO63000379</v>
      </c>
      <c r="O1839" s="6">
        <f>FIND("-",E1839)</f>
        <v>28</v>
      </c>
      <c r="P1839" s="6" t="str">
        <f>MID(E1839,O1839+1,2)</f>
        <v>6</v>
      </c>
      <c r="Q1839" s="34" t="str">
        <f>C1839</f>
        <v>63CIO1261</v>
      </c>
      <c r="R1839" s="36">
        <f>-G1839</f>
        <v>22000</v>
      </c>
    </row>
    <row r="1840" spans="1:18" hidden="1">
      <c r="A1840" s="34" t="s">
        <v>27165</v>
      </c>
      <c r="B1840" s="34" t="s">
        <v>29111</v>
      </c>
      <c r="C1840" s="34" t="s">
        <v>7665</v>
      </c>
      <c r="D1840" s="35">
        <v>44104</v>
      </c>
      <c r="E1840" s="34" t="s">
        <v>29112</v>
      </c>
      <c r="F1840" s="34" t="s">
        <v>27244</v>
      </c>
      <c r="G1840" s="36">
        <v>77000</v>
      </c>
      <c r="H1840" s="36">
        <v>77000</v>
      </c>
      <c r="I1840" s="34" t="s">
        <v>9762</v>
      </c>
      <c r="J1840" s="34" t="s">
        <v>9763</v>
      </c>
      <c r="K1840" s="36">
        <v>77000</v>
      </c>
      <c r="L1840" s="34" t="s">
        <v>9764</v>
      </c>
      <c r="M1840" s="6">
        <f t="shared" si="28"/>
        <v>1</v>
      </c>
    </row>
    <row r="1841" spans="1:18">
      <c r="A1841" s="34" t="s">
        <v>27165</v>
      </c>
      <c r="B1841" s="34" t="s">
        <v>29111</v>
      </c>
      <c r="C1841" s="34" t="s">
        <v>7665</v>
      </c>
      <c r="D1841" s="35">
        <v>44104</v>
      </c>
      <c r="E1841" s="34" t="s">
        <v>29113</v>
      </c>
      <c r="F1841" s="34" t="s">
        <v>9875</v>
      </c>
      <c r="G1841" s="36">
        <v>-77000</v>
      </c>
      <c r="H1841" s="36">
        <v>-77000</v>
      </c>
      <c r="I1841" s="34" t="s">
        <v>9762</v>
      </c>
      <c r="J1841" s="34" t="s">
        <v>9763</v>
      </c>
      <c r="K1841" s="36">
        <v>-77000</v>
      </c>
      <c r="L1841" s="34" t="s">
        <v>9764</v>
      </c>
      <c r="M1841" s="6">
        <f t="shared" si="28"/>
        <v>18</v>
      </c>
      <c r="N1841" s="6" t="str">
        <f>MID(E1841,M1841,10)</f>
        <v>PO63000375</v>
      </c>
      <c r="O1841" s="6">
        <f>FIND("-",E1841)</f>
        <v>28</v>
      </c>
      <c r="P1841" s="6" t="str">
        <f>MID(E1841,O1841+1,2)</f>
        <v>6</v>
      </c>
      <c r="Q1841" s="34" t="str">
        <f>C1841</f>
        <v>63CIO1262</v>
      </c>
      <c r="R1841" s="36">
        <f>-G1841</f>
        <v>77000</v>
      </c>
    </row>
    <row r="1842" spans="1:18" hidden="1">
      <c r="A1842" s="34" t="s">
        <v>27165</v>
      </c>
      <c r="B1842" s="34" t="s">
        <v>29114</v>
      </c>
      <c r="C1842" s="34" t="s">
        <v>1096</v>
      </c>
      <c r="D1842" s="35">
        <v>44075</v>
      </c>
      <c r="E1842" s="34" t="s">
        <v>1098</v>
      </c>
      <c r="F1842" s="34" t="s">
        <v>29115</v>
      </c>
      <c r="G1842" s="36">
        <v>163551.4</v>
      </c>
      <c r="H1842" s="36">
        <v>163551.4</v>
      </c>
      <c r="I1842" s="34" t="s">
        <v>9762</v>
      </c>
      <c r="J1842" s="34" t="s">
        <v>9763</v>
      </c>
      <c r="K1842" s="36">
        <v>163551.4</v>
      </c>
      <c r="L1842" s="34" t="s">
        <v>9764</v>
      </c>
      <c r="M1842" s="6">
        <f t="shared" si="28"/>
        <v>1</v>
      </c>
    </row>
    <row r="1843" spans="1:18" hidden="1">
      <c r="A1843" s="34" t="s">
        <v>27165</v>
      </c>
      <c r="B1843" s="34" t="s">
        <v>29114</v>
      </c>
      <c r="C1843" s="34" t="s">
        <v>1096</v>
      </c>
      <c r="D1843" s="35">
        <v>44075</v>
      </c>
      <c r="E1843" s="34" t="s">
        <v>29116</v>
      </c>
      <c r="F1843" s="34" t="s">
        <v>29115</v>
      </c>
      <c r="G1843" s="36">
        <v>11448.6</v>
      </c>
      <c r="H1843" s="36">
        <v>11448.6</v>
      </c>
      <c r="I1843" s="34" t="s">
        <v>9762</v>
      </c>
      <c r="J1843" s="34" t="s">
        <v>9763</v>
      </c>
      <c r="K1843" s="36">
        <v>11448.6</v>
      </c>
      <c r="L1843" s="34" t="s">
        <v>9764</v>
      </c>
      <c r="M1843" s="6" t="e">
        <f t="shared" si="28"/>
        <v>#VALUE!</v>
      </c>
    </row>
    <row r="1844" spans="1:18" hidden="1">
      <c r="A1844" s="34" t="s">
        <v>27165</v>
      </c>
      <c r="B1844" s="34" t="s">
        <v>29114</v>
      </c>
      <c r="C1844" s="34" t="s">
        <v>1096</v>
      </c>
      <c r="D1844" s="35">
        <v>44075</v>
      </c>
      <c r="E1844" s="34" t="s">
        <v>29116</v>
      </c>
      <c r="F1844" s="34" t="s">
        <v>9875</v>
      </c>
      <c r="G1844" s="36">
        <v>-175000</v>
      </c>
      <c r="H1844" s="36">
        <v>-175000</v>
      </c>
      <c r="I1844" s="34" t="s">
        <v>9762</v>
      </c>
      <c r="J1844" s="34" t="s">
        <v>9763</v>
      </c>
      <c r="K1844" s="36">
        <v>-175000</v>
      </c>
      <c r="L1844" s="34" t="s">
        <v>9764</v>
      </c>
      <c r="M1844" s="6" t="e">
        <f t="shared" si="28"/>
        <v>#VALUE!</v>
      </c>
    </row>
    <row r="1845" spans="1:18" hidden="1">
      <c r="A1845" s="34" t="s">
        <v>9849</v>
      </c>
      <c r="B1845" s="34" t="s">
        <v>29117</v>
      </c>
      <c r="C1845" s="34" t="s">
        <v>5172</v>
      </c>
      <c r="D1845" s="35">
        <v>44076</v>
      </c>
      <c r="E1845" s="34" t="s">
        <v>5173</v>
      </c>
      <c r="F1845" s="34" t="s">
        <v>29118</v>
      </c>
      <c r="G1845" s="36">
        <v>433500</v>
      </c>
      <c r="H1845" s="36">
        <v>433500</v>
      </c>
      <c r="I1845" s="34" t="s">
        <v>9762</v>
      </c>
      <c r="J1845" s="34" t="s">
        <v>9763</v>
      </c>
      <c r="K1845" s="36">
        <v>433500</v>
      </c>
      <c r="L1845" s="34" t="s">
        <v>9764</v>
      </c>
      <c r="M1845" s="6">
        <f t="shared" si="28"/>
        <v>1</v>
      </c>
    </row>
    <row r="1846" spans="1:18" hidden="1">
      <c r="A1846" s="34" t="s">
        <v>9849</v>
      </c>
      <c r="B1846" s="34" t="s">
        <v>29117</v>
      </c>
      <c r="C1846" s="34" t="s">
        <v>5172</v>
      </c>
      <c r="D1846" s="35">
        <v>44076</v>
      </c>
      <c r="E1846" s="34" t="s">
        <v>29119</v>
      </c>
      <c r="F1846" s="34" t="s">
        <v>29118</v>
      </c>
      <c r="G1846" s="36">
        <v>30345</v>
      </c>
      <c r="H1846" s="36">
        <v>30345</v>
      </c>
      <c r="I1846" s="34" t="s">
        <v>9762</v>
      </c>
      <c r="J1846" s="34" t="s">
        <v>9763</v>
      </c>
      <c r="K1846" s="36">
        <v>30345</v>
      </c>
      <c r="L1846" s="34" t="s">
        <v>9764</v>
      </c>
      <c r="M1846" s="6" t="e">
        <f t="shared" si="28"/>
        <v>#VALUE!</v>
      </c>
    </row>
    <row r="1847" spans="1:18" hidden="1">
      <c r="A1847" s="34" t="s">
        <v>9849</v>
      </c>
      <c r="B1847" s="34" t="s">
        <v>29117</v>
      </c>
      <c r="C1847" s="34" t="s">
        <v>5172</v>
      </c>
      <c r="D1847" s="35">
        <v>44076</v>
      </c>
      <c r="E1847" s="34" t="s">
        <v>29119</v>
      </c>
      <c r="F1847" s="34" t="s">
        <v>9875</v>
      </c>
      <c r="G1847" s="36">
        <v>-463845</v>
      </c>
      <c r="H1847" s="36">
        <v>-463845</v>
      </c>
      <c r="I1847" s="34" t="s">
        <v>9762</v>
      </c>
      <c r="J1847" s="34" t="s">
        <v>9763</v>
      </c>
      <c r="K1847" s="36">
        <v>-463845</v>
      </c>
      <c r="L1847" s="34" t="s">
        <v>9764</v>
      </c>
      <c r="M1847" s="6" t="e">
        <f t="shared" si="28"/>
        <v>#VALUE!</v>
      </c>
    </row>
    <row r="1848" spans="1:18" hidden="1">
      <c r="A1848" s="34" t="s">
        <v>9849</v>
      </c>
      <c r="B1848" s="34" t="s">
        <v>29120</v>
      </c>
      <c r="C1848" s="34" t="s">
        <v>5346</v>
      </c>
      <c r="D1848" s="35">
        <v>44090</v>
      </c>
      <c r="E1848" s="34" t="s">
        <v>29121</v>
      </c>
      <c r="F1848" s="34" t="s">
        <v>29122</v>
      </c>
      <c r="G1848" s="36">
        <v>280000</v>
      </c>
      <c r="H1848" s="36">
        <v>280000</v>
      </c>
      <c r="I1848" s="34" t="s">
        <v>9762</v>
      </c>
      <c r="J1848" s="34" t="s">
        <v>9763</v>
      </c>
      <c r="K1848" s="36">
        <v>280000</v>
      </c>
      <c r="L1848" s="34" t="s">
        <v>9764</v>
      </c>
      <c r="M1848" s="6">
        <f t="shared" si="28"/>
        <v>1</v>
      </c>
    </row>
    <row r="1849" spans="1:18" hidden="1">
      <c r="A1849" s="34" t="s">
        <v>9849</v>
      </c>
      <c r="B1849" s="34" t="s">
        <v>29120</v>
      </c>
      <c r="C1849" s="34" t="s">
        <v>5346</v>
      </c>
      <c r="D1849" s="35">
        <v>44090</v>
      </c>
      <c r="E1849" s="34" t="s">
        <v>29123</v>
      </c>
      <c r="F1849" s="34" t="s">
        <v>9875</v>
      </c>
      <c r="G1849" s="36">
        <v>-280000</v>
      </c>
      <c r="H1849" s="36">
        <v>-280000</v>
      </c>
      <c r="I1849" s="34" t="s">
        <v>9762</v>
      </c>
      <c r="J1849" s="34" t="s">
        <v>9763</v>
      </c>
      <c r="K1849" s="36">
        <v>-280000</v>
      </c>
      <c r="L1849" s="34" t="s">
        <v>9764</v>
      </c>
      <c r="M1849" s="6" t="e">
        <f t="shared" si="28"/>
        <v>#VALUE!</v>
      </c>
    </row>
    <row r="1850" spans="1:18" hidden="1">
      <c r="A1850" s="34" t="s">
        <v>9849</v>
      </c>
      <c r="B1850" s="34" t="s">
        <v>29124</v>
      </c>
      <c r="C1850" s="34" t="s">
        <v>4795</v>
      </c>
      <c r="D1850" s="35">
        <v>44084</v>
      </c>
      <c r="E1850" s="34" t="s">
        <v>4800</v>
      </c>
      <c r="F1850" s="34" t="s">
        <v>27949</v>
      </c>
      <c r="G1850" s="36">
        <v>219650</v>
      </c>
      <c r="H1850" s="36">
        <v>219650</v>
      </c>
      <c r="I1850" s="34" t="s">
        <v>9762</v>
      </c>
      <c r="J1850" s="34" t="s">
        <v>9763</v>
      </c>
      <c r="K1850" s="36">
        <v>219650</v>
      </c>
      <c r="L1850" s="34" t="s">
        <v>9764</v>
      </c>
      <c r="M1850" s="6">
        <f t="shared" si="28"/>
        <v>1</v>
      </c>
    </row>
    <row r="1851" spans="1:18" hidden="1">
      <c r="A1851" s="34" t="s">
        <v>9849</v>
      </c>
      <c r="B1851" s="34" t="s">
        <v>29124</v>
      </c>
      <c r="C1851" s="34" t="s">
        <v>4795</v>
      </c>
      <c r="D1851" s="35">
        <v>44084</v>
      </c>
      <c r="E1851" s="34" t="s">
        <v>29125</v>
      </c>
      <c r="F1851" s="34" t="s">
        <v>27949</v>
      </c>
      <c r="G1851" s="36">
        <v>15375.5</v>
      </c>
      <c r="H1851" s="36">
        <v>15375.5</v>
      </c>
      <c r="I1851" s="34" t="s">
        <v>9762</v>
      </c>
      <c r="J1851" s="34" t="s">
        <v>9763</v>
      </c>
      <c r="K1851" s="36">
        <v>15375.5</v>
      </c>
      <c r="L1851" s="34" t="s">
        <v>9764</v>
      </c>
      <c r="M1851" s="6" t="e">
        <f t="shared" si="28"/>
        <v>#VALUE!</v>
      </c>
    </row>
    <row r="1852" spans="1:18" hidden="1">
      <c r="A1852" s="34" t="s">
        <v>9849</v>
      </c>
      <c r="B1852" s="34" t="s">
        <v>29124</v>
      </c>
      <c r="C1852" s="34" t="s">
        <v>4795</v>
      </c>
      <c r="D1852" s="35">
        <v>44084</v>
      </c>
      <c r="E1852" s="34" t="s">
        <v>29125</v>
      </c>
      <c r="F1852" s="34" t="s">
        <v>9875</v>
      </c>
      <c r="G1852" s="36">
        <v>-235025.5</v>
      </c>
      <c r="H1852" s="36">
        <v>-235025.5</v>
      </c>
      <c r="I1852" s="34" t="s">
        <v>9762</v>
      </c>
      <c r="J1852" s="34" t="s">
        <v>9763</v>
      </c>
      <c r="K1852" s="36">
        <v>-235025.5</v>
      </c>
      <c r="L1852" s="34" t="s">
        <v>9764</v>
      </c>
      <c r="M1852" s="6" t="e">
        <f t="shared" si="28"/>
        <v>#VALUE!</v>
      </c>
    </row>
    <row r="1853" spans="1:18" hidden="1">
      <c r="A1853" s="34" t="s">
        <v>9849</v>
      </c>
      <c r="B1853" s="34" t="s">
        <v>29126</v>
      </c>
      <c r="C1853" s="34" t="s">
        <v>1081</v>
      </c>
      <c r="D1853" s="35">
        <v>44075</v>
      </c>
      <c r="E1853" s="34" t="s">
        <v>1083</v>
      </c>
      <c r="F1853" s="34" t="s">
        <v>29127</v>
      </c>
      <c r="G1853" s="36">
        <v>97500</v>
      </c>
      <c r="H1853" s="36">
        <v>97500</v>
      </c>
      <c r="I1853" s="34" t="s">
        <v>9762</v>
      </c>
      <c r="J1853" s="34" t="s">
        <v>9763</v>
      </c>
      <c r="K1853" s="36">
        <v>97500</v>
      </c>
      <c r="L1853" s="34" t="s">
        <v>9764</v>
      </c>
      <c r="M1853" s="6">
        <f t="shared" si="28"/>
        <v>1</v>
      </c>
    </row>
    <row r="1854" spans="1:18">
      <c r="A1854" s="34" t="s">
        <v>9849</v>
      </c>
      <c r="B1854" s="34" t="s">
        <v>29126</v>
      </c>
      <c r="C1854" s="34" t="s">
        <v>1081</v>
      </c>
      <c r="D1854" s="35">
        <v>44075</v>
      </c>
      <c r="E1854" s="34" t="s">
        <v>29128</v>
      </c>
      <c r="F1854" s="34" t="s">
        <v>9875</v>
      </c>
      <c r="G1854" s="36">
        <v>-97500</v>
      </c>
      <c r="H1854" s="36">
        <v>-97500</v>
      </c>
      <c r="I1854" s="34" t="s">
        <v>9762</v>
      </c>
      <c r="J1854" s="34" t="s">
        <v>9763</v>
      </c>
      <c r="K1854" s="36">
        <v>-97500</v>
      </c>
      <c r="L1854" s="34" t="s">
        <v>9764</v>
      </c>
      <c r="M1854" s="6">
        <f t="shared" si="28"/>
        <v>18</v>
      </c>
      <c r="N1854" s="6" t="str">
        <f>MID(E1854,M1854,10)</f>
        <v>PO63000797</v>
      </c>
      <c r="O1854" s="6" t="e">
        <f>FIND("-",E1854)</f>
        <v>#VALUE!</v>
      </c>
      <c r="P1854" s="6" t="e">
        <f>MID(E1854,O1854+1,2)</f>
        <v>#VALUE!</v>
      </c>
      <c r="Q1854" s="34" t="str">
        <f>C1854</f>
        <v>63CIO1267</v>
      </c>
      <c r="R1854" s="36">
        <f>-G1854</f>
        <v>97500</v>
      </c>
    </row>
    <row r="1855" spans="1:18" hidden="1">
      <c r="A1855" s="34" t="s">
        <v>9849</v>
      </c>
      <c r="B1855" s="34" t="s">
        <v>29129</v>
      </c>
      <c r="C1855" s="34" t="s">
        <v>1015</v>
      </c>
      <c r="D1855" s="35">
        <v>44075</v>
      </c>
      <c r="E1855" s="34" t="s">
        <v>1017</v>
      </c>
      <c r="F1855" s="34" t="s">
        <v>29130</v>
      </c>
      <c r="G1855" s="36">
        <v>10000</v>
      </c>
      <c r="H1855" s="36">
        <v>10000</v>
      </c>
      <c r="I1855" s="34" t="s">
        <v>9762</v>
      </c>
      <c r="J1855" s="34" t="s">
        <v>9763</v>
      </c>
      <c r="K1855" s="36">
        <v>10000</v>
      </c>
      <c r="L1855" s="34" t="s">
        <v>9764</v>
      </c>
      <c r="M1855" s="6">
        <f t="shared" si="28"/>
        <v>1</v>
      </c>
    </row>
    <row r="1856" spans="1:18">
      <c r="A1856" s="34" t="s">
        <v>9849</v>
      </c>
      <c r="B1856" s="34" t="s">
        <v>29129</v>
      </c>
      <c r="C1856" s="34" t="s">
        <v>1015</v>
      </c>
      <c r="D1856" s="35">
        <v>44075</v>
      </c>
      <c r="E1856" s="34" t="s">
        <v>29131</v>
      </c>
      <c r="F1856" s="34" t="s">
        <v>9875</v>
      </c>
      <c r="G1856" s="36">
        <v>-10000</v>
      </c>
      <c r="H1856" s="36">
        <v>-10000</v>
      </c>
      <c r="I1856" s="34" t="s">
        <v>9762</v>
      </c>
      <c r="J1856" s="34" t="s">
        <v>9763</v>
      </c>
      <c r="K1856" s="36">
        <v>-10000</v>
      </c>
      <c r="L1856" s="34" t="s">
        <v>9764</v>
      </c>
      <c r="M1856" s="6">
        <f t="shared" si="28"/>
        <v>18</v>
      </c>
      <c r="N1856" s="6" t="str">
        <f>MID(E1856,M1856,10)</f>
        <v>PO63000743</v>
      </c>
      <c r="O1856" s="6" t="e">
        <f>FIND("-",E1856)</f>
        <v>#VALUE!</v>
      </c>
      <c r="P1856" s="6" t="e">
        <f>MID(E1856,O1856+1,2)</f>
        <v>#VALUE!</v>
      </c>
      <c r="Q1856" s="34" t="str">
        <f>C1856</f>
        <v>63CIO1268</v>
      </c>
      <c r="R1856" s="36">
        <f>-G1856</f>
        <v>10000</v>
      </c>
    </row>
    <row r="1857" spans="1:18" hidden="1">
      <c r="A1857" s="34" t="s">
        <v>9849</v>
      </c>
      <c r="B1857" s="34" t="s">
        <v>29132</v>
      </c>
      <c r="C1857" s="34" t="s">
        <v>1143</v>
      </c>
      <c r="D1857" s="35">
        <v>44088</v>
      </c>
      <c r="E1857" s="34" t="s">
        <v>1145</v>
      </c>
      <c r="F1857" s="34" t="s">
        <v>28104</v>
      </c>
      <c r="G1857" s="36">
        <v>45000</v>
      </c>
      <c r="H1857" s="36">
        <v>45000</v>
      </c>
      <c r="I1857" s="34" t="s">
        <v>9762</v>
      </c>
      <c r="J1857" s="34" t="s">
        <v>9763</v>
      </c>
      <c r="K1857" s="36">
        <v>45000</v>
      </c>
      <c r="L1857" s="34" t="s">
        <v>9764</v>
      </c>
      <c r="M1857" s="6">
        <f t="shared" si="28"/>
        <v>1</v>
      </c>
    </row>
    <row r="1858" spans="1:18">
      <c r="A1858" s="34" t="s">
        <v>9849</v>
      </c>
      <c r="B1858" s="34" t="s">
        <v>29132</v>
      </c>
      <c r="C1858" s="34" t="s">
        <v>1143</v>
      </c>
      <c r="D1858" s="35">
        <v>44088</v>
      </c>
      <c r="E1858" s="34" t="s">
        <v>29133</v>
      </c>
      <c r="F1858" s="34" t="s">
        <v>9875</v>
      </c>
      <c r="G1858" s="36">
        <v>-45000</v>
      </c>
      <c r="H1858" s="36">
        <v>-45000</v>
      </c>
      <c r="I1858" s="34" t="s">
        <v>9762</v>
      </c>
      <c r="J1858" s="34" t="s">
        <v>9763</v>
      </c>
      <c r="K1858" s="36">
        <v>-45000</v>
      </c>
      <c r="L1858" s="34" t="s">
        <v>9764</v>
      </c>
      <c r="M1858" s="6">
        <f t="shared" si="28"/>
        <v>18</v>
      </c>
      <c r="N1858" s="6" t="str">
        <f>MID(E1858,M1858,10)</f>
        <v>PO63000903</v>
      </c>
      <c r="O1858" s="6" t="e">
        <f>FIND("-",E1858)</f>
        <v>#VALUE!</v>
      </c>
      <c r="P1858" s="6" t="e">
        <f>MID(E1858,O1858+1,2)</f>
        <v>#VALUE!</v>
      </c>
      <c r="Q1858" s="34" t="str">
        <f>C1858</f>
        <v>63CIO1269</v>
      </c>
      <c r="R1858" s="36">
        <f>-G1858</f>
        <v>45000</v>
      </c>
    </row>
    <row r="1859" spans="1:18" hidden="1">
      <c r="A1859" s="34" t="s">
        <v>9849</v>
      </c>
      <c r="B1859" s="34" t="s">
        <v>29134</v>
      </c>
      <c r="C1859" s="34" t="s">
        <v>1131</v>
      </c>
      <c r="D1859" s="35">
        <v>44084</v>
      </c>
      <c r="E1859" s="34" t="s">
        <v>1133</v>
      </c>
      <c r="F1859" s="34" t="s">
        <v>28766</v>
      </c>
      <c r="G1859" s="36">
        <v>440737.5</v>
      </c>
      <c r="H1859" s="36">
        <v>440737.5</v>
      </c>
      <c r="I1859" s="34" t="s">
        <v>9762</v>
      </c>
      <c r="J1859" s="34" t="s">
        <v>9763</v>
      </c>
      <c r="K1859" s="36">
        <v>440737.5</v>
      </c>
      <c r="L1859" s="34" t="s">
        <v>9764</v>
      </c>
      <c r="M1859" s="6">
        <f t="shared" ref="M1859:M1922" si="29">FIND("PO",E1859)</f>
        <v>1</v>
      </c>
    </row>
    <row r="1860" spans="1:18" hidden="1">
      <c r="A1860" s="34" t="s">
        <v>9849</v>
      </c>
      <c r="B1860" s="34" t="s">
        <v>29134</v>
      </c>
      <c r="C1860" s="34" t="s">
        <v>1131</v>
      </c>
      <c r="D1860" s="35">
        <v>44084</v>
      </c>
      <c r="E1860" s="34" t="s">
        <v>29135</v>
      </c>
      <c r="F1860" s="34" t="s">
        <v>28766</v>
      </c>
      <c r="G1860" s="36">
        <v>30851.63</v>
      </c>
      <c r="H1860" s="36">
        <v>30851.63</v>
      </c>
      <c r="I1860" s="34" t="s">
        <v>9762</v>
      </c>
      <c r="J1860" s="34" t="s">
        <v>9763</v>
      </c>
      <c r="K1860" s="36">
        <v>30851.63</v>
      </c>
      <c r="L1860" s="34" t="s">
        <v>9764</v>
      </c>
      <c r="M1860" s="6" t="e">
        <f t="shared" si="29"/>
        <v>#VALUE!</v>
      </c>
    </row>
    <row r="1861" spans="1:18" hidden="1">
      <c r="A1861" s="34" t="s">
        <v>9849</v>
      </c>
      <c r="B1861" s="34" t="s">
        <v>29134</v>
      </c>
      <c r="C1861" s="34" t="s">
        <v>1131</v>
      </c>
      <c r="D1861" s="35">
        <v>44084</v>
      </c>
      <c r="E1861" s="34" t="s">
        <v>29135</v>
      </c>
      <c r="F1861" s="34" t="s">
        <v>9875</v>
      </c>
      <c r="G1861" s="36">
        <v>-471589.13</v>
      </c>
      <c r="H1861" s="36">
        <v>-471589.13</v>
      </c>
      <c r="I1861" s="34" t="s">
        <v>9762</v>
      </c>
      <c r="J1861" s="34" t="s">
        <v>9763</v>
      </c>
      <c r="K1861" s="36">
        <v>-471589.13</v>
      </c>
      <c r="L1861" s="34" t="s">
        <v>9764</v>
      </c>
      <c r="M1861" s="6" t="e">
        <f t="shared" si="29"/>
        <v>#VALUE!</v>
      </c>
    </row>
    <row r="1862" spans="1:18" hidden="1">
      <c r="A1862" s="34" t="s">
        <v>9849</v>
      </c>
      <c r="B1862" s="34" t="s">
        <v>29136</v>
      </c>
      <c r="C1862" s="34" t="s">
        <v>1135</v>
      </c>
      <c r="D1862" s="35">
        <v>44085</v>
      </c>
      <c r="E1862" s="34" t="s">
        <v>1137</v>
      </c>
      <c r="F1862" s="34" t="s">
        <v>28766</v>
      </c>
      <c r="G1862" s="36">
        <v>465462.5</v>
      </c>
      <c r="H1862" s="36">
        <v>465462.5</v>
      </c>
      <c r="I1862" s="34" t="s">
        <v>9762</v>
      </c>
      <c r="J1862" s="34" t="s">
        <v>9763</v>
      </c>
      <c r="K1862" s="36">
        <v>465462.5</v>
      </c>
      <c r="L1862" s="34" t="s">
        <v>9764</v>
      </c>
      <c r="M1862" s="6">
        <f t="shared" si="29"/>
        <v>1</v>
      </c>
    </row>
    <row r="1863" spans="1:18" hidden="1">
      <c r="A1863" s="34" t="s">
        <v>9849</v>
      </c>
      <c r="B1863" s="34" t="s">
        <v>29136</v>
      </c>
      <c r="C1863" s="34" t="s">
        <v>1135</v>
      </c>
      <c r="D1863" s="35">
        <v>44085</v>
      </c>
      <c r="E1863" s="34" t="s">
        <v>29137</v>
      </c>
      <c r="F1863" s="34" t="s">
        <v>28766</v>
      </c>
      <c r="G1863" s="36">
        <v>32582.38</v>
      </c>
      <c r="H1863" s="36">
        <v>32582.38</v>
      </c>
      <c r="I1863" s="34" t="s">
        <v>9762</v>
      </c>
      <c r="J1863" s="34" t="s">
        <v>9763</v>
      </c>
      <c r="K1863" s="36">
        <v>32582.38</v>
      </c>
      <c r="L1863" s="34" t="s">
        <v>9764</v>
      </c>
      <c r="M1863" s="6" t="e">
        <f t="shared" si="29"/>
        <v>#VALUE!</v>
      </c>
    </row>
    <row r="1864" spans="1:18" hidden="1">
      <c r="A1864" s="34" t="s">
        <v>9849</v>
      </c>
      <c r="B1864" s="34" t="s">
        <v>29136</v>
      </c>
      <c r="C1864" s="34" t="s">
        <v>1135</v>
      </c>
      <c r="D1864" s="35">
        <v>44085</v>
      </c>
      <c r="E1864" s="34" t="s">
        <v>29137</v>
      </c>
      <c r="F1864" s="34" t="s">
        <v>9875</v>
      </c>
      <c r="G1864" s="36">
        <v>-498044.88</v>
      </c>
      <c r="H1864" s="36">
        <v>-498044.88</v>
      </c>
      <c r="I1864" s="34" t="s">
        <v>9762</v>
      </c>
      <c r="J1864" s="34" t="s">
        <v>9763</v>
      </c>
      <c r="K1864" s="36">
        <v>-498044.88</v>
      </c>
      <c r="L1864" s="34" t="s">
        <v>9764</v>
      </c>
      <c r="M1864" s="6" t="e">
        <f t="shared" si="29"/>
        <v>#VALUE!</v>
      </c>
    </row>
    <row r="1865" spans="1:18" hidden="1">
      <c r="A1865" s="34" t="s">
        <v>9849</v>
      </c>
      <c r="B1865" s="34" t="s">
        <v>29138</v>
      </c>
      <c r="C1865" s="34" t="s">
        <v>1127</v>
      </c>
      <c r="D1865" s="35">
        <v>44084</v>
      </c>
      <c r="E1865" s="34" t="s">
        <v>1129</v>
      </c>
      <c r="F1865" s="34" t="s">
        <v>28766</v>
      </c>
      <c r="G1865" s="36">
        <v>401810</v>
      </c>
      <c r="H1865" s="36">
        <v>401810</v>
      </c>
      <c r="I1865" s="34" t="s">
        <v>9762</v>
      </c>
      <c r="J1865" s="34" t="s">
        <v>9763</v>
      </c>
      <c r="K1865" s="36">
        <v>401810</v>
      </c>
      <c r="L1865" s="34" t="s">
        <v>9764</v>
      </c>
      <c r="M1865" s="6">
        <f t="shared" si="29"/>
        <v>1</v>
      </c>
    </row>
    <row r="1866" spans="1:18" hidden="1">
      <c r="A1866" s="34" t="s">
        <v>9849</v>
      </c>
      <c r="B1866" s="34" t="s">
        <v>29138</v>
      </c>
      <c r="C1866" s="34" t="s">
        <v>1127</v>
      </c>
      <c r="D1866" s="35">
        <v>44084</v>
      </c>
      <c r="E1866" s="34" t="s">
        <v>29139</v>
      </c>
      <c r="F1866" s="34" t="s">
        <v>28766</v>
      </c>
      <c r="G1866" s="36">
        <v>28126.7</v>
      </c>
      <c r="H1866" s="36">
        <v>28126.7</v>
      </c>
      <c r="I1866" s="34" t="s">
        <v>9762</v>
      </c>
      <c r="J1866" s="34" t="s">
        <v>9763</v>
      </c>
      <c r="K1866" s="36">
        <v>28126.7</v>
      </c>
      <c r="L1866" s="34" t="s">
        <v>9764</v>
      </c>
      <c r="M1866" s="6" t="e">
        <f t="shared" si="29"/>
        <v>#VALUE!</v>
      </c>
    </row>
    <row r="1867" spans="1:18" hidden="1">
      <c r="A1867" s="34" t="s">
        <v>9849</v>
      </c>
      <c r="B1867" s="34" t="s">
        <v>29138</v>
      </c>
      <c r="C1867" s="34" t="s">
        <v>1127</v>
      </c>
      <c r="D1867" s="35">
        <v>44084</v>
      </c>
      <c r="E1867" s="34" t="s">
        <v>29139</v>
      </c>
      <c r="F1867" s="34" t="s">
        <v>9875</v>
      </c>
      <c r="G1867" s="36">
        <v>-429936.7</v>
      </c>
      <c r="H1867" s="36">
        <v>-429936.7</v>
      </c>
      <c r="I1867" s="34" t="s">
        <v>9762</v>
      </c>
      <c r="J1867" s="34" t="s">
        <v>9763</v>
      </c>
      <c r="K1867" s="36">
        <v>-429936.7</v>
      </c>
      <c r="L1867" s="34" t="s">
        <v>9764</v>
      </c>
      <c r="M1867" s="6" t="e">
        <f t="shared" si="29"/>
        <v>#VALUE!</v>
      </c>
    </row>
    <row r="1868" spans="1:18" hidden="1">
      <c r="A1868" s="34" t="s">
        <v>9849</v>
      </c>
      <c r="B1868" s="34" t="s">
        <v>29140</v>
      </c>
      <c r="C1868" s="34" t="s">
        <v>930</v>
      </c>
      <c r="D1868" s="35">
        <v>44075</v>
      </c>
      <c r="E1868" s="34" t="s">
        <v>931</v>
      </c>
      <c r="F1868" s="34" t="s">
        <v>29141</v>
      </c>
      <c r="G1868" s="36">
        <v>414000</v>
      </c>
      <c r="H1868" s="36">
        <v>414000</v>
      </c>
      <c r="I1868" s="34" t="s">
        <v>9762</v>
      </c>
      <c r="J1868" s="34" t="s">
        <v>9763</v>
      </c>
      <c r="K1868" s="36">
        <v>414000</v>
      </c>
      <c r="L1868" s="34" t="s">
        <v>9764</v>
      </c>
      <c r="M1868" s="6">
        <f t="shared" si="29"/>
        <v>1</v>
      </c>
    </row>
    <row r="1869" spans="1:18" hidden="1">
      <c r="A1869" s="34" t="s">
        <v>9849</v>
      </c>
      <c r="B1869" s="34" t="s">
        <v>29140</v>
      </c>
      <c r="C1869" s="34" t="s">
        <v>930</v>
      </c>
      <c r="D1869" s="35">
        <v>44075</v>
      </c>
      <c r="E1869" s="34" t="s">
        <v>29142</v>
      </c>
      <c r="F1869" s="34" t="s">
        <v>29141</v>
      </c>
      <c r="G1869" s="36">
        <v>28980</v>
      </c>
      <c r="H1869" s="36">
        <v>28980</v>
      </c>
      <c r="I1869" s="34" t="s">
        <v>9762</v>
      </c>
      <c r="J1869" s="34" t="s">
        <v>9763</v>
      </c>
      <c r="K1869" s="36">
        <v>28980</v>
      </c>
      <c r="L1869" s="34" t="s">
        <v>9764</v>
      </c>
      <c r="M1869" s="6" t="e">
        <f t="shared" si="29"/>
        <v>#VALUE!</v>
      </c>
    </row>
    <row r="1870" spans="1:18" hidden="1">
      <c r="A1870" s="34" t="s">
        <v>9849</v>
      </c>
      <c r="B1870" s="34" t="s">
        <v>29140</v>
      </c>
      <c r="C1870" s="34" t="s">
        <v>930</v>
      </c>
      <c r="D1870" s="35">
        <v>44075</v>
      </c>
      <c r="E1870" s="34" t="s">
        <v>29142</v>
      </c>
      <c r="F1870" s="34" t="s">
        <v>9875</v>
      </c>
      <c r="G1870" s="36">
        <v>-442980</v>
      </c>
      <c r="H1870" s="36">
        <v>-442980</v>
      </c>
      <c r="I1870" s="34" t="s">
        <v>9762</v>
      </c>
      <c r="J1870" s="34" t="s">
        <v>9763</v>
      </c>
      <c r="K1870" s="36">
        <v>-442980</v>
      </c>
      <c r="L1870" s="34" t="s">
        <v>9764</v>
      </c>
      <c r="M1870" s="6" t="e">
        <f t="shared" si="29"/>
        <v>#VALUE!</v>
      </c>
    </row>
    <row r="1871" spans="1:18" hidden="1">
      <c r="A1871" s="34" t="s">
        <v>9849</v>
      </c>
      <c r="B1871" s="34" t="s">
        <v>29143</v>
      </c>
      <c r="C1871" s="34" t="s">
        <v>5257</v>
      </c>
      <c r="D1871" s="35">
        <v>44081</v>
      </c>
      <c r="E1871" s="34" t="s">
        <v>5258</v>
      </c>
      <c r="F1871" s="34" t="s">
        <v>29144</v>
      </c>
      <c r="G1871" s="36">
        <v>217020</v>
      </c>
      <c r="H1871" s="36">
        <v>217020</v>
      </c>
      <c r="I1871" s="34" t="s">
        <v>9762</v>
      </c>
      <c r="J1871" s="34" t="s">
        <v>9763</v>
      </c>
      <c r="K1871" s="36">
        <v>217020</v>
      </c>
      <c r="L1871" s="34" t="s">
        <v>9764</v>
      </c>
      <c r="M1871" s="6">
        <f t="shared" si="29"/>
        <v>1</v>
      </c>
    </row>
    <row r="1872" spans="1:18" hidden="1">
      <c r="A1872" s="34" t="s">
        <v>9849</v>
      </c>
      <c r="B1872" s="34" t="s">
        <v>29143</v>
      </c>
      <c r="C1872" s="34" t="s">
        <v>5257</v>
      </c>
      <c r="D1872" s="35">
        <v>44081</v>
      </c>
      <c r="E1872" s="34" t="s">
        <v>29145</v>
      </c>
      <c r="F1872" s="34" t="s">
        <v>29144</v>
      </c>
      <c r="G1872" s="36">
        <v>15191.4</v>
      </c>
      <c r="H1872" s="36">
        <v>15191.4</v>
      </c>
      <c r="I1872" s="34" t="s">
        <v>9762</v>
      </c>
      <c r="J1872" s="34" t="s">
        <v>9763</v>
      </c>
      <c r="K1872" s="36">
        <v>15191.4</v>
      </c>
      <c r="L1872" s="34" t="s">
        <v>9764</v>
      </c>
      <c r="M1872" s="6" t="e">
        <f t="shared" si="29"/>
        <v>#VALUE!</v>
      </c>
    </row>
    <row r="1873" spans="1:18" hidden="1">
      <c r="A1873" s="34" t="s">
        <v>9849</v>
      </c>
      <c r="B1873" s="34" t="s">
        <v>29143</v>
      </c>
      <c r="C1873" s="34" t="s">
        <v>5257</v>
      </c>
      <c r="D1873" s="35">
        <v>44081</v>
      </c>
      <c r="E1873" s="34" t="s">
        <v>29145</v>
      </c>
      <c r="F1873" s="34" t="s">
        <v>9875</v>
      </c>
      <c r="G1873" s="36">
        <v>-232211.4</v>
      </c>
      <c r="H1873" s="36">
        <v>-232211.4</v>
      </c>
      <c r="I1873" s="34" t="s">
        <v>9762</v>
      </c>
      <c r="J1873" s="34" t="s">
        <v>9763</v>
      </c>
      <c r="K1873" s="36">
        <v>-232211.4</v>
      </c>
      <c r="L1873" s="34" t="s">
        <v>9764</v>
      </c>
      <c r="M1873" s="6" t="e">
        <f t="shared" si="29"/>
        <v>#VALUE!</v>
      </c>
    </row>
    <row r="1874" spans="1:18" hidden="1">
      <c r="A1874" s="34" t="s">
        <v>9849</v>
      </c>
      <c r="B1874" s="34" t="s">
        <v>29146</v>
      </c>
      <c r="C1874" s="34" t="s">
        <v>6180</v>
      </c>
      <c r="D1874" s="35">
        <v>44089</v>
      </c>
      <c r="E1874" s="34" t="s">
        <v>6181</v>
      </c>
      <c r="F1874" s="34" t="s">
        <v>27339</v>
      </c>
      <c r="G1874" s="36">
        <v>14000</v>
      </c>
      <c r="H1874" s="36">
        <v>14000</v>
      </c>
      <c r="I1874" s="34" t="s">
        <v>9762</v>
      </c>
      <c r="J1874" s="34" t="s">
        <v>9763</v>
      </c>
      <c r="K1874" s="36">
        <v>14000</v>
      </c>
      <c r="L1874" s="34" t="s">
        <v>9764</v>
      </c>
      <c r="M1874" s="6">
        <f t="shared" si="29"/>
        <v>1</v>
      </c>
    </row>
    <row r="1875" spans="1:18">
      <c r="A1875" s="34" t="s">
        <v>9849</v>
      </c>
      <c r="B1875" s="34" t="s">
        <v>29146</v>
      </c>
      <c r="C1875" s="34" t="s">
        <v>6180</v>
      </c>
      <c r="D1875" s="35">
        <v>44089</v>
      </c>
      <c r="E1875" s="34" t="s">
        <v>29147</v>
      </c>
      <c r="F1875" s="34" t="s">
        <v>9875</v>
      </c>
      <c r="G1875" s="36">
        <v>-14000</v>
      </c>
      <c r="H1875" s="36">
        <v>-14000</v>
      </c>
      <c r="I1875" s="34" t="s">
        <v>9762</v>
      </c>
      <c r="J1875" s="34" t="s">
        <v>9763</v>
      </c>
      <c r="K1875" s="36">
        <v>-14000</v>
      </c>
      <c r="L1875" s="34" t="s">
        <v>9764</v>
      </c>
      <c r="M1875" s="6">
        <f t="shared" si="29"/>
        <v>18</v>
      </c>
      <c r="N1875" s="6" t="str">
        <f>MID(E1875,M1875,10)</f>
        <v>PO63000637</v>
      </c>
      <c r="O1875" s="6" t="e">
        <f>FIND("-",E1875)</f>
        <v>#VALUE!</v>
      </c>
      <c r="P1875" s="6" t="e">
        <f>MID(E1875,O1875+1,2)</f>
        <v>#VALUE!</v>
      </c>
      <c r="Q1875" s="34" t="str">
        <f>C1875</f>
        <v>63CIO1275</v>
      </c>
      <c r="R1875" s="36">
        <f>-G1875</f>
        <v>14000</v>
      </c>
    </row>
    <row r="1876" spans="1:18" hidden="1">
      <c r="A1876" s="34" t="s">
        <v>9849</v>
      </c>
      <c r="B1876" s="34" t="s">
        <v>29148</v>
      </c>
      <c r="C1876" s="34" t="s">
        <v>967</v>
      </c>
      <c r="D1876" s="35">
        <v>44075</v>
      </c>
      <c r="E1876" s="34" t="s">
        <v>969</v>
      </c>
      <c r="F1876" s="34" t="s">
        <v>28104</v>
      </c>
      <c r="G1876" s="36">
        <v>90000</v>
      </c>
      <c r="H1876" s="36">
        <v>90000</v>
      </c>
      <c r="I1876" s="34" t="s">
        <v>9762</v>
      </c>
      <c r="J1876" s="34" t="s">
        <v>9763</v>
      </c>
      <c r="K1876" s="36">
        <v>90000</v>
      </c>
      <c r="L1876" s="34" t="s">
        <v>9764</v>
      </c>
      <c r="M1876" s="6">
        <f t="shared" si="29"/>
        <v>1</v>
      </c>
    </row>
    <row r="1877" spans="1:18" hidden="1">
      <c r="A1877" s="34" t="s">
        <v>9849</v>
      </c>
      <c r="B1877" s="34" t="s">
        <v>29148</v>
      </c>
      <c r="C1877" s="34" t="s">
        <v>967</v>
      </c>
      <c r="D1877" s="35">
        <v>44075</v>
      </c>
      <c r="E1877" s="34" t="s">
        <v>29149</v>
      </c>
      <c r="F1877" s="34" t="s">
        <v>28104</v>
      </c>
      <c r="G1877" s="36">
        <v>6300</v>
      </c>
      <c r="H1877" s="36">
        <v>6300</v>
      </c>
      <c r="I1877" s="34" t="s">
        <v>9762</v>
      </c>
      <c r="J1877" s="34" t="s">
        <v>9763</v>
      </c>
      <c r="K1877" s="36">
        <v>6300</v>
      </c>
      <c r="L1877" s="34" t="s">
        <v>9764</v>
      </c>
      <c r="M1877" s="6" t="e">
        <f t="shared" si="29"/>
        <v>#VALUE!</v>
      </c>
    </row>
    <row r="1878" spans="1:18" hidden="1">
      <c r="A1878" s="34" t="s">
        <v>9849</v>
      </c>
      <c r="B1878" s="34" t="s">
        <v>29148</v>
      </c>
      <c r="C1878" s="34" t="s">
        <v>967</v>
      </c>
      <c r="D1878" s="35">
        <v>44075</v>
      </c>
      <c r="E1878" s="34" t="s">
        <v>29149</v>
      </c>
      <c r="F1878" s="34" t="s">
        <v>9875</v>
      </c>
      <c r="G1878" s="36">
        <v>-96300</v>
      </c>
      <c r="H1878" s="36">
        <v>-96300</v>
      </c>
      <c r="I1878" s="34" t="s">
        <v>9762</v>
      </c>
      <c r="J1878" s="34" t="s">
        <v>9763</v>
      </c>
      <c r="K1878" s="36">
        <v>-96300</v>
      </c>
      <c r="L1878" s="34" t="s">
        <v>9764</v>
      </c>
      <c r="M1878" s="6" t="e">
        <f t="shared" si="29"/>
        <v>#VALUE!</v>
      </c>
    </row>
    <row r="1879" spans="1:18" hidden="1">
      <c r="A1879" s="34" t="s">
        <v>9849</v>
      </c>
      <c r="B1879" s="34" t="s">
        <v>29150</v>
      </c>
      <c r="C1879" s="34" t="s">
        <v>1157</v>
      </c>
      <c r="D1879" s="35">
        <v>44092</v>
      </c>
      <c r="E1879" s="34" t="s">
        <v>1159</v>
      </c>
      <c r="F1879" s="34" t="s">
        <v>28779</v>
      </c>
      <c r="G1879" s="36">
        <v>226800</v>
      </c>
      <c r="H1879" s="36">
        <v>226800</v>
      </c>
      <c r="I1879" s="34" t="s">
        <v>9762</v>
      </c>
      <c r="J1879" s="34" t="s">
        <v>9763</v>
      </c>
      <c r="K1879" s="36">
        <v>226800</v>
      </c>
      <c r="L1879" s="34" t="s">
        <v>9764</v>
      </c>
      <c r="M1879" s="6">
        <f t="shared" si="29"/>
        <v>1</v>
      </c>
    </row>
    <row r="1880" spans="1:18" hidden="1">
      <c r="A1880" s="34" t="s">
        <v>9849</v>
      </c>
      <c r="B1880" s="34" t="s">
        <v>29150</v>
      </c>
      <c r="C1880" s="34" t="s">
        <v>1157</v>
      </c>
      <c r="D1880" s="35">
        <v>44092</v>
      </c>
      <c r="E1880" s="34" t="s">
        <v>29151</v>
      </c>
      <c r="F1880" s="34" t="s">
        <v>28779</v>
      </c>
      <c r="G1880" s="36">
        <v>15876</v>
      </c>
      <c r="H1880" s="36">
        <v>15876</v>
      </c>
      <c r="I1880" s="34" t="s">
        <v>9762</v>
      </c>
      <c r="J1880" s="34" t="s">
        <v>9763</v>
      </c>
      <c r="K1880" s="36">
        <v>15876</v>
      </c>
      <c r="L1880" s="34" t="s">
        <v>9764</v>
      </c>
      <c r="M1880" s="6" t="e">
        <f t="shared" si="29"/>
        <v>#VALUE!</v>
      </c>
    </row>
    <row r="1881" spans="1:18" hidden="1">
      <c r="A1881" s="34" t="s">
        <v>9849</v>
      </c>
      <c r="B1881" s="34" t="s">
        <v>29150</v>
      </c>
      <c r="C1881" s="34" t="s">
        <v>1157</v>
      </c>
      <c r="D1881" s="35">
        <v>44092</v>
      </c>
      <c r="E1881" s="34" t="s">
        <v>29151</v>
      </c>
      <c r="F1881" s="34" t="s">
        <v>9875</v>
      </c>
      <c r="G1881" s="36">
        <v>-242676</v>
      </c>
      <c r="H1881" s="36">
        <v>-242676</v>
      </c>
      <c r="I1881" s="34" t="s">
        <v>9762</v>
      </c>
      <c r="J1881" s="34" t="s">
        <v>9763</v>
      </c>
      <c r="K1881" s="36">
        <v>-242676</v>
      </c>
      <c r="L1881" s="34" t="s">
        <v>9764</v>
      </c>
      <c r="M1881" s="6" t="e">
        <f t="shared" si="29"/>
        <v>#VALUE!</v>
      </c>
    </row>
    <row r="1882" spans="1:18" hidden="1">
      <c r="A1882" s="34" t="s">
        <v>9849</v>
      </c>
      <c r="B1882" s="34" t="s">
        <v>29152</v>
      </c>
      <c r="C1882" s="34" t="s">
        <v>5348</v>
      </c>
      <c r="D1882" s="35">
        <v>44075</v>
      </c>
      <c r="E1882" s="34" t="s">
        <v>29153</v>
      </c>
      <c r="F1882" s="34" t="s">
        <v>29154</v>
      </c>
      <c r="G1882" s="36">
        <v>467289.72</v>
      </c>
      <c r="H1882" s="36">
        <v>467289.72</v>
      </c>
      <c r="I1882" s="34" t="s">
        <v>9762</v>
      </c>
      <c r="J1882" s="34" t="s">
        <v>9763</v>
      </c>
      <c r="K1882" s="36">
        <v>467289.72</v>
      </c>
      <c r="L1882" s="34" t="s">
        <v>9764</v>
      </c>
      <c r="M1882" s="6">
        <f t="shared" si="29"/>
        <v>1</v>
      </c>
    </row>
    <row r="1883" spans="1:18" hidden="1">
      <c r="A1883" s="34" t="s">
        <v>9849</v>
      </c>
      <c r="B1883" s="34" t="s">
        <v>29152</v>
      </c>
      <c r="C1883" s="34" t="s">
        <v>5348</v>
      </c>
      <c r="D1883" s="35">
        <v>44075</v>
      </c>
      <c r="E1883" s="34" t="s">
        <v>29155</v>
      </c>
      <c r="F1883" s="34" t="s">
        <v>29154</v>
      </c>
      <c r="G1883" s="36">
        <v>32710.28</v>
      </c>
      <c r="H1883" s="36">
        <v>32710.28</v>
      </c>
      <c r="I1883" s="34" t="s">
        <v>9762</v>
      </c>
      <c r="J1883" s="34" t="s">
        <v>9763</v>
      </c>
      <c r="K1883" s="36">
        <v>32710.28</v>
      </c>
      <c r="L1883" s="34" t="s">
        <v>9764</v>
      </c>
      <c r="M1883" s="6" t="e">
        <f t="shared" si="29"/>
        <v>#VALUE!</v>
      </c>
    </row>
    <row r="1884" spans="1:18" hidden="1">
      <c r="A1884" s="34" t="s">
        <v>9849</v>
      </c>
      <c r="B1884" s="34" t="s">
        <v>29152</v>
      </c>
      <c r="C1884" s="34" t="s">
        <v>5348</v>
      </c>
      <c r="D1884" s="35">
        <v>44075</v>
      </c>
      <c r="E1884" s="34" t="s">
        <v>29155</v>
      </c>
      <c r="F1884" s="34" t="s">
        <v>9875</v>
      </c>
      <c r="G1884" s="36">
        <v>-500000</v>
      </c>
      <c r="H1884" s="36">
        <v>-500000</v>
      </c>
      <c r="I1884" s="34" t="s">
        <v>9762</v>
      </c>
      <c r="J1884" s="34" t="s">
        <v>9763</v>
      </c>
      <c r="K1884" s="36">
        <v>-500000</v>
      </c>
      <c r="L1884" s="34" t="s">
        <v>9764</v>
      </c>
      <c r="M1884" s="6" t="e">
        <f t="shared" si="29"/>
        <v>#VALUE!</v>
      </c>
    </row>
    <row r="1885" spans="1:18" hidden="1">
      <c r="A1885" s="34" t="s">
        <v>27165</v>
      </c>
      <c r="B1885" s="34" t="s">
        <v>29156</v>
      </c>
      <c r="C1885" s="34" t="s">
        <v>29157</v>
      </c>
      <c r="D1885" s="35">
        <v>44104</v>
      </c>
      <c r="E1885" s="34" t="s">
        <v>29158</v>
      </c>
      <c r="F1885" s="34" t="s">
        <v>27281</v>
      </c>
      <c r="G1885" s="36">
        <v>1158537.6000000001</v>
      </c>
      <c r="H1885" s="36">
        <v>1158537.6000000001</v>
      </c>
      <c r="I1885" s="34" t="s">
        <v>9762</v>
      </c>
      <c r="J1885" s="34" t="s">
        <v>9763</v>
      </c>
      <c r="K1885" s="36">
        <v>1158537.6000000001</v>
      </c>
      <c r="L1885" s="34" t="s">
        <v>9764</v>
      </c>
      <c r="M1885" s="6">
        <f t="shared" si="29"/>
        <v>1</v>
      </c>
    </row>
    <row r="1886" spans="1:18">
      <c r="A1886" s="34" t="s">
        <v>27165</v>
      </c>
      <c r="B1886" s="34" t="s">
        <v>29156</v>
      </c>
      <c r="C1886" s="34" t="s">
        <v>29157</v>
      </c>
      <c r="D1886" s="35">
        <v>44104</v>
      </c>
      <c r="E1886" s="34" t="s">
        <v>29159</v>
      </c>
      <c r="F1886" s="34" t="s">
        <v>9875</v>
      </c>
      <c r="G1886" s="36">
        <v>-1158537.6000000001</v>
      </c>
      <c r="H1886" s="36">
        <v>-1158537.6000000001</v>
      </c>
      <c r="I1886" s="34" t="s">
        <v>9762</v>
      </c>
      <c r="J1886" s="34" t="s">
        <v>9763</v>
      </c>
      <c r="K1886" s="36">
        <v>-1158537.6000000001</v>
      </c>
      <c r="L1886" s="34" t="s">
        <v>9764</v>
      </c>
      <c r="M1886" s="6">
        <f t="shared" si="29"/>
        <v>18</v>
      </c>
      <c r="N1886" s="6" t="str">
        <f>MID(E1886,M1886,10)</f>
        <v>PO62000303</v>
      </c>
      <c r="O1886" s="6">
        <f>FIND("-",E1886)</f>
        <v>28</v>
      </c>
      <c r="P1886" s="6" t="str">
        <f>MID(E1886,O1886+1,2)</f>
        <v>13</v>
      </c>
      <c r="Q1886" s="34" t="str">
        <f>C1886</f>
        <v>63CIO1279</v>
      </c>
      <c r="R1886" s="36">
        <f>-G1886</f>
        <v>1158537.6000000001</v>
      </c>
    </row>
    <row r="1887" spans="1:18" hidden="1">
      <c r="A1887" s="34" t="s">
        <v>9849</v>
      </c>
      <c r="B1887" s="34" t="s">
        <v>29160</v>
      </c>
      <c r="C1887" s="34" t="s">
        <v>1114</v>
      </c>
      <c r="D1887" s="35">
        <v>44082</v>
      </c>
      <c r="E1887" s="34" t="s">
        <v>1116</v>
      </c>
      <c r="F1887" s="34" t="s">
        <v>27311</v>
      </c>
      <c r="G1887" s="36">
        <v>20000</v>
      </c>
      <c r="H1887" s="36">
        <v>20000</v>
      </c>
      <c r="I1887" s="34" t="s">
        <v>9762</v>
      </c>
      <c r="J1887" s="34" t="s">
        <v>9763</v>
      </c>
      <c r="K1887" s="36">
        <v>20000</v>
      </c>
      <c r="L1887" s="34" t="s">
        <v>9764</v>
      </c>
      <c r="M1887" s="6">
        <f t="shared" si="29"/>
        <v>1</v>
      </c>
    </row>
    <row r="1888" spans="1:18" hidden="1">
      <c r="A1888" s="34" t="s">
        <v>9849</v>
      </c>
      <c r="B1888" s="34" t="s">
        <v>29160</v>
      </c>
      <c r="C1888" s="34" t="s">
        <v>1114</v>
      </c>
      <c r="D1888" s="35">
        <v>44082</v>
      </c>
      <c r="E1888" s="34" t="s">
        <v>29161</v>
      </c>
      <c r="F1888" s="34" t="s">
        <v>27311</v>
      </c>
      <c r="G1888" s="36">
        <v>1400</v>
      </c>
      <c r="H1888" s="36">
        <v>1400</v>
      </c>
      <c r="I1888" s="34" t="s">
        <v>9762</v>
      </c>
      <c r="J1888" s="34" t="s">
        <v>9763</v>
      </c>
      <c r="K1888" s="36">
        <v>1400</v>
      </c>
      <c r="L1888" s="34" t="s">
        <v>9764</v>
      </c>
      <c r="M1888" s="6" t="e">
        <f t="shared" si="29"/>
        <v>#VALUE!</v>
      </c>
    </row>
    <row r="1889" spans="1:18" hidden="1">
      <c r="A1889" s="34" t="s">
        <v>9849</v>
      </c>
      <c r="B1889" s="34" t="s">
        <v>29160</v>
      </c>
      <c r="C1889" s="34" t="s">
        <v>1114</v>
      </c>
      <c r="D1889" s="35">
        <v>44082</v>
      </c>
      <c r="E1889" s="34" t="s">
        <v>29161</v>
      </c>
      <c r="F1889" s="34" t="s">
        <v>9875</v>
      </c>
      <c r="G1889" s="36">
        <v>-21400</v>
      </c>
      <c r="H1889" s="36">
        <v>-21400</v>
      </c>
      <c r="I1889" s="34" t="s">
        <v>9762</v>
      </c>
      <c r="J1889" s="34" t="s">
        <v>9763</v>
      </c>
      <c r="K1889" s="36">
        <v>-21400</v>
      </c>
      <c r="L1889" s="34" t="s">
        <v>9764</v>
      </c>
      <c r="M1889" s="6" t="e">
        <f t="shared" si="29"/>
        <v>#VALUE!</v>
      </c>
    </row>
    <row r="1890" spans="1:18" hidden="1">
      <c r="A1890" s="34" t="s">
        <v>9849</v>
      </c>
      <c r="B1890" s="34" t="s">
        <v>29162</v>
      </c>
      <c r="C1890" s="34" t="s">
        <v>6113</v>
      </c>
      <c r="D1890" s="35">
        <v>44075</v>
      </c>
      <c r="E1890" s="34" t="s">
        <v>29163</v>
      </c>
      <c r="F1890" s="34" t="s">
        <v>29164</v>
      </c>
      <c r="G1890" s="36">
        <v>7774</v>
      </c>
      <c r="H1890" s="36">
        <v>7774</v>
      </c>
      <c r="I1890" s="34" t="s">
        <v>9762</v>
      </c>
      <c r="J1890" s="34" t="s">
        <v>9763</v>
      </c>
      <c r="K1890" s="36">
        <v>7774</v>
      </c>
      <c r="L1890" s="34" t="s">
        <v>9764</v>
      </c>
      <c r="M1890" s="6">
        <f t="shared" si="29"/>
        <v>1</v>
      </c>
    </row>
    <row r="1891" spans="1:18" hidden="1">
      <c r="A1891" s="34" t="s">
        <v>9849</v>
      </c>
      <c r="B1891" s="34" t="s">
        <v>29162</v>
      </c>
      <c r="C1891" s="34" t="s">
        <v>6113</v>
      </c>
      <c r="D1891" s="35">
        <v>44075</v>
      </c>
      <c r="E1891" s="34" t="s">
        <v>29165</v>
      </c>
      <c r="F1891" s="34" t="s">
        <v>29164</v>
      </c>
      <c r="G1891" s="36">
        <v>544.17999999999995</v>
      </c>
      <c r="H1891" s="36">
        <v>544.17999999999995</v>
      </c>
      <c r="I1891" s="34" t="s">
        <v>9762</v>
      </c>
      <c r="J1891" s="34" t="s">
        <v>9763</v>
      </c>
      <c r="K1891" s="36">
        <v>544.17999999999995</v>
      </c>
      <c r="L1891" s="34" t="s">
        <v>9764</v>
      </c>
      <c r="M1891" s="6" t="e">
        <f t="shared" si="29"/>
        <v>#VALUE!</v>
      </c>
    </row>
    <row r="1892" spans="1:18" hidden="1">
      <c r="A1892" s="34" t="s">
        <v>9849</v>
      </c>
      <c r="B1892" s="34" t="s">
        <v>29162</v>
      </c>
      <c r="C1892" s="34" t="s">
        <v>6113</v>
      </c>
      <c r="D1892" s="35">
        <v>44075</v>
      </c>
      <c r="E1892" s="34" t="s">
        <v>29165</v>
      </c>
      <c r="F1892" s="34" t="s">
        <v>9875</v>
      </c>
      <c r="G1892" s="36">
        <v>-8318.18</v>
      </c>
      <c r="H1892" s="36">
        <v>-8318.18</v>
      </c>
      <c r="I1892" s="34" t="s">
        <v>9762</v>
      </c>
      <c r="J1892" s="34" t="s">
        <v>9763</v>
      </c>
      <c r="K1892" s="36">
        <v>-8318.18</v>
      </c>
      <c r="L1892" s="34" t="s">
        <v>9764</v>
      </c>
      <c r="M1892" s="6" t="e">
        <f t="shared" si="29"/>
        <v>#VALUE!</v>
      </c>
    </row>
    <row r="1893" spans="1:18" hidden="1">
      <c r="A1893" s="34" t="s">
        <v>9849</v>
      </c>
      <c r="B1893" s="34" t="s">
        <v>29166</v>
      </c>
      <c r="C1893" s="34" t="s">
        <v>6101</v>
      </c>
      <c r="D1893" s="35">
        <v>44075</v>
      </c>
      <c r="E1893" s="34" t="s">
        <v>29167</v>
      </c>
      <c r="F1893" s="34" t="s">
        <v>29168</v>
      </c>
      <c r="G1893" s="36">
        <v>13980</v>
      </c>
      <c r="H1893" s="36">
        <v>13980</v>
      </c>
      <c r="I1893" s="34" t="s">
        <v>9762</v>
      </c>
      <c r="J1893" s="34" t="s">
        <v>9763</v>
      </c>
      <c r="K1893" s="36">
        <v>13980</v>
      </c>
      <c r="L1893" s="34" t="s">
        <v>9764</v>
      </c>
      <c r="M1893" s="6">
        <f t="shared" si="29"/>
        <v>1</v>
      </c>
    </row>
    <row r="1894" spans="1:18" hidden="1">
      <c r="A1894" s="34" t="s">
        <v>9849</v>
      </c>
      <c r="B1894" s="34" t="s">
        <v>29166</v>
      </c>
      <c r="C1894" s="34" t="s">
        <v>6101</v>
      </c>
      <c r="D1894" s="35">
        <v>44075</v>
      </c>
      <c r="E1894" s="34" t="s">
        <v>29169</v>
      </c>
      <c r="F1894" s="34" t="s">
        <v>29168</v>
      </c>
      <c r="G1894" s="36">
        <v>978.6</v>
      </c>
      <c r="H1894" s="36">
        <v>978.6</v>
      </c>
      <c r="I1894" s="34" t="s">
        <v>9762</v>
      </c>
      <c r="J1894" s="34" t="s">
        <v>9763</v>
      </c>
      <c r="K1894" s="36">
        <v>978.6</v>
      </c>
      <c r="L1894" s="34" t="s">
        <v>9764</v>
      </c>
      <c r="M1894" s="6" t="e">
        <f t="shared" si="29"/>
        <v>#VALUE!</v>
      </c>
    </row>
    <row r="1895" spans="1:18" hidden="1">
      <c r="A1895" s="34" t="s">
        <v>9849</v>
      </c>
      <c r="B1895" s="34" t="s">
        <v>29166</v>
      </c>
      <c r="C1895" s="34" t="s">
        <v>6101</v>
      </c>
      <c r="D1895" s="35">
        <v>44075</v>
      </c>
      <c r="E1895" s="34" t="s">
        <v>29169</v>
      </c>
      <c r="F1895" s="34" t="s">
        <v>9875</v>
      </c>
      <c r="G1895" s="36">
        <v>-14958.6</v>
      </c>
      <c r="H1895" s="36">
        <v>-14958.6</v>
      </c>
      <c r="I1895" s="34" t="s">
        <v>9762</v>
      </c>
      <c r="J1895" s="34" t="s">
        <v>9763</v>
      </c>
      <c r="K1895" s="36">
        <v>-14958.6</v>
      </c>
      <c r="L1895" s="34" t="s">
        <v>9764</v>
      </c>
      <c r="M1895" s="6" t="e">
        <f t="shared" si="29"/>
        <v>#VALUE!</v>
      </c>
    </row>
    <row r="1896" spans="1:18" hidden="1">
      <c r="A1896" s="34" t="s">
        <v>9849</v>
      </c>
      <c r="B1896" s="34" t="s">
        <v>29170</v>
      </c>
      <c r="C1896" s="34" t="s">
        <v>6130</v>
      </c>
      <c r="D1896" s="35">
        <v>44075</v>
      </c>
      <c r="E1896" s="34" t="s">
        <v>29171</v>
      </c>
      <c r="F1896" s="34" t="s">
        <v>29172</v>
      </c>
      <c r="G1896" s="36">
        <v>3253.8</v>
      </c>
      <c r="H1896" s="36">
        <v>3253.8</v>
      </c>
      <c r="I1896" s="34" t="s">
        <v>9762</v>
      </c>
      <c r="J1896" s="34" t="s">
        <v>9763</v>
      </c>
      <c r="K1896" s="36">
        <v>3253.8</v>
      </c>
      <c r="L1896" s="34" t="s">
        <v>9764</v>
      </c>
      <c r="M1896" s="6">
        <f t="shared" si="29"/>
        <v>1</v>
      </c>
    </row>
    <row r="1897" spans="1:18" hidden="1">
      <c r="A1897" s="34" t="s">
        <v>9849</v>
      </c>
      <c r="B1897" s="34" t="s">
        <v>29170</v>
      </c>
      <c r="C1897" s="34" t="s">
        <v>6130</v>
      </c>
      <c r="D1897" s="35">
        <v>44075</v>
      </c>
      <c r="E1897" s="34" t="s">
        <v>29173</v>
      </c>
      <c r="F1897" s="34" t="s">
        <v>29172</v>
      </c>
      <c r="G1897" s="36">
        <v>227.77</v>
      </c>
      <c r="H1897" s="36">
        <v>227.77</v>
      </c>
      <c r="I1897" s="34" t="s">
        <v>9762</v>
      </c>
      <c r="J1897" s="34" t="s">
        <v>9763</v>
      </c>
      <c r="K1897" s="36">
        <v>227.77</v>
      </c>
      <c r="L1897" s="34" t="s">
        <v>9764</v>
      </c>
      <c r="M1897" s="6" t="e">
        <f t="shared" si="29"/>
        <v>#VALUE!</v>
      </c>
    </row>
    <row r="1898" spans="1:18" hidden="1">
      <c r="A1898" s="34" t="s">
        <v>9849</v>
      </c>
      <c r="B1898" s="34" t="s">
        <v>29170</v>
      </c>
      <c r="C1898" s="34" t="s">
        <v>6130</v>
      </c>
      <c r="D1898" s="35">
        <v>44075</v>
      </c>
      <c r="E1898" s="34" t="s">
        <v>29173</v>
      </c>
      <c r="F1898" s="34" t="s">
        <v>9875</v>
      </c>
      <c r="G1898" s="36">
        <v>-3481.57</v>
      </c>
      <c r="H1898" s="36">
        <v>-3481.57</v>
      </c>
      <c r="I1898" s="34" t="s">
        <v>9762</v>
      </c>
      <c r="J1898" s="34" t="s">
        <v>9763</v>
      </c>
      <c r="K1898" s="36">
        <v>-3481.57</v>
      </c>
      <c r="L1898" s="34" t="s">
        <v>9764</v>
      </c>
      <c r="M1898" s="6" t="e">
        <f t="shared" si="29"/>
        <v>#VALUE!</v>
      </c>
    </row>
    <row r="1899" spans="1:18" hidden="1">
      <c r="A1899" s="34" t="s">
        <v>9849</v>
      </c>
      <c r="B1899" s="34" t="s">
        <v>29174</v>
      </c>
      <c r="C1899" s="34" t="s">
        <v>1162</v>
      </c>
      <c r="D1899" s="35">
        <v>44096</v>
      </c>
      <c r="E1899" s="34" t="s">
        <v>1164</v>
      </c>
      <c r="F1899" s="34" t="s">
        <v>28751</v>
      </c>
      <c r="G1899" s="36">
        <v>25000</v>
      </c>
      <c r="H1899" s="36">
        <v>25000</v>
      </c>
      <c r="I1899" s="34" t="s">
        <v>9762</v>
      </c>
      <c r="J1899" s="34" t="s">
        <v>9763</v>
      </c>
      <c r="K1899" s="36">
        <v>25000</v>
      </c>
      <c r="L1899" s="34" t="s">
        <v>9764</v>
      </c>
      <c r="M1899" s="6">
        <f t="shared" si="29"/>
        <v>1</v>
      </c>
    </row>
    <row r="1900" spans="1:18">
      <c r="A1900" s="34" t="s">
        <v>9849</v>
      </c>
      <c r="B1900" s="34" t="s">
        <v>29174</v>
      </c>
      <c r="C1900" s="34" t="s">
        <v>1162</v>
      </c>
      <c r="D1900" s="35">
        <v>44096</v>
      </c>
      <c r="E1900" s="34" t="s">
        <v>29175</v>
      </c>
      <c r="F1900" s="34" t="s">
        <v>9875</v>
      </c>
      <c r="G1900" s="36">
        <v>-25000</v>
      </c>
      <c r="H1900" s="36">
        <v>-25000</v>
      </c>
      <c r="I1900" s="34" t="s">
        <v>9762</v>
      </c>
      <c r="J1900" s="34" t="s">
        <v>9763</v>
      </c>
      <c r="K1900" s="36">
        <v>-25000</v>
      </c>
      <c r="L1900" s="34" t="s">
        <v>9764</v>
      </c>
      <c r="M1900" s="6">
        <f t="shared" si="29"/>
        <v>18</v>
      </c>
      <c r="N1900" s="6" t="str">
        <f>MID(E1900,M1900,10)</f>
        <v>PO62000380</v>
      </c>
      <c r="O1900" s="6">
        <f>FIND("-",E1900)</f>
        <v>28</v>
      </c>
      <c r="P1900" s="6" t="str">
        <f>MID(E1900,O1900+1,2)</f>
        <v>4</v>
      </c>
      <c r="Q1900" s="34" t="str">
        <f>C1900</f>
        <v>63CIO1284</v>
      </c>
      <c r="R1900" s="36">
        <f>-G1900</f>
        <v>25000</v>
      </c>
    </row>
    <row r="1901" spans="1:18" hidden="1">
      <c r="A1901" s="34" t="s">
        <v>9849</v>
      </c>
      <c r="B1901" s="34" t="s">
        <v>29176</v>
      </c>
      <c r="C1901" s="34" t="s">
        <v>29177</v>
      </c>
      <c r="D1901" s="35">
        <v>44075</v>
      </c>
      <c r="E1901" s="34" t="s">
        <v>29178</v>
      </c>
      <c r="F1901" s="34" t="s">
        <v>29179</v>
      </c>
      <c r="G1901" s="36">
        <v>990654.21</v>
      </c>
      <c r="H1901" s="36">
        <v>990654.21</v>
      </c>
      <c r="I1901" s="34" t="s">
        <v>9762</v>
      </c>
      <c r="J1901" s="34" t="s">
        <v>9763</v>
      </c>
      <c r="K1901" s="36">
        <v>990654.21</v>
      </c>
      <c r="L1901" s="34" t="s">
        <v>9764</v>
      </c>
      <c r="M1901" s="6">
        <f t="shared" si="29"/>
        <v>1</v>
      </c>
    </row>
    <row r="1902" spans="1:18" hidden="1">
      <c r="A1902" s="34" t="s">
        <v>9849</v>
      </c>
      <c r="B1902" s="34" t="s">
        <v>29176</v>
      </c>
      <c r="C1902" s="34" t="s">
        <v>29177</v>
      </c>
      <c r="D1902" s="35">
        <v>44075</v>
      </c>
      <c r="E1902" s="34" t="s">
        <v>29180</v>
      </c>
      <c r="F1902" s="34" t="s">
        <v>29179</v>
      </c>
      <c r="G1902" s="36">
        <v>69345.789999999994</v>
      </c>
      <c r="H1902" s="36">
        <v>69345.789999999994</v>
      </c>
      <c r="I1902" s="34" t="s">
        <v>9762</v>
      </c>
      <c r="J1902" s="34" t="s">
        <v>9763</v>
      </c>
      <c r="K1902" s="36">
        <v>69345.789999999994</v>
      </c>
      <c r="L1902" s="34" t="s">
        <v>9764</v>
      </c>
      <c r="M1902" s="6" t="e">
        <f t="shared" si="29"/>
        <v>#VALUE!</v>
      </c>
    </row>
    <row r="1903" spans="1:18" hidden="1">
      <c r="A1903" s="34" t="s">
        <v>9849</v>
      </c>
      <c r="B1903" s="34" t="s">
        <v>29176</v>
      </c>
      <c r="C1903" s="34" t="s">
        <v>29177</v>
      </c>
      <c r="D1903" s="35">
        <v>44075</v>
      </c>
      <c r="E1903" s="34" t="s">
        <v>29180</v>
      </c>
      <c r="F1903" s="34" t="s">
        <v>9875</v>
      </c>
      <c r="G1903" s="36">
        <v>-1060000</v>
      </c>
      <c r="H1903" s="36">
        <v>-1060000</v>
      </c>
      <c r="I1903" s="34" t="s">
        <v>9762</v>
      </c>
      <c r="J1903" s="34" t="s">
        <v>9763</v>
      </c>
      <c r="K1903" s="36">
        <v>-1060000</v>
      </c>
      <c r="L1903" s="34" t="s">
        <v>9764</v>
      </c>
      <c r="M1903" s="6" t="e">
        <f t="shared" si="29"/>
        <v>#VALUE!</v>
      </c>
    </row>
    <row r="1904" spans="1:18" hidden="1">
      <c r="A1904" s="34" t="s">
        <v>9849</v>
      </c>
      <c r="B1904" s="34" t="s">
        <v>29181</v>
      </c>
      <c r="C1904" s="34" t="s">
        <v>5935</v>
      </c>
      <c r="D1904" s="35">
        <v>44085</v>
      </c>
      <c r="E1904" s="34" t="s">
        <v>5937</v>
      </c>
      <c r="F1904" s="34" t="s">
        <v>29182</v>
      </c>
      <c r="G1904" s="36">
        <v>140186.92000000001</v>
      </c>
      <c r="H1904" s="36">
        <v>140186.92000000001</v>
      </c>
      <c r="I1904" s="34" t="s">
        <v>9762</v>
      </c>
      <c r="J1904" s="34" t="s">
        <v>9763</v>
      </c>
      <c r="K1904" s="36">
        <v>140186.92000000001</v>
      </c>
      <c r="L1904" s="34" t="s">
        <v>9764</v>
      </c>
      <c r="M1904" s="6">
        <f t="shared" si="29"/>
        <v>1</v>
      </c>
    </row>
    <row r="1905" spans="1:18" hidden="1">
      <c r="A1905" s="34" t="s">
        <v>9849</v>
      </c>
      <c r="B1905" s="34" t="s">
        <v>29181</v>
      </c>
      <c r="C1905" s="34" t="s">
        <v>5935</v>
      </c>
      <c r="D1905" s="35">
        <v>44085</v>
      </c>
      <c r="E1905" s="34" t="s">
        <v>29183</v>
      </c>
      <c r="F1905" s="34" t="s">
        <v>29182</v>
      </c>
      <c r="G1905" s="36">
        <v>9813.08</v>
      </c>
      <c r="H1905" s="36">
        <v>9813.08</v>
      </c>
      <c r="I1905" s="34" t="s">
        <v>9762</v>
      </c>
      <c r="J1905" s="34" t="s">
        <v>9763</v>
      </c>
      <c r="K1905" s="36">
        <v>9813.08</v>
      </c>
      <c r="L1905" s="34" t="s">
        <v>9764</v>
      </c>
      <c r="M1905" s="6" t="e">
        <f t="shared" si="29"/>
        <v>#VALUE!</v>
      </c>
    </row>
    <row r="1906" spans="1:18" hidden="1">
      <c r="A1906" s="34" t="s">
        <v>9849</v>
      </c>
      <c r="B1906" s="34" t="s">
        <v>29181</v>
      </c>
      <c r="C1906" s="34" t="s">
        <v>5935</v>
      </c>
      <c r="D1906" s="35">
        <v>44085</v>
      </c>
      <c r="E1906" s="34" t="s">
        <v>29183</v>
      </c>
      <c r="F1906" s="34" t="s">
        <v>9875</v>
      </c>
      <c r="G1906" s="36">
        <v>-150000</v>
      </c>
      <c r="H1906" s="36">
        <v>-150000</v>
      </c>
      <c r="I1906" s="34" t="s">
        <v>9762</v>
      </c>
      <c r="J1906" s="34" t="s">
        <v>9763</v>
      </c>
      <c r="K1906" s="36">
        <v>-150000</v>
      </c>
      <c r="L1906" s="34" t="s">
        <v>9764</v>
      </c>
      <c r="M1906" s="6" t="e">
        <f t="shared" si="29"/>
        <v>#VALUE!</v>
      </c>
    </row>
    <row r="1907" spans="1:18" hidden="1">
      <c r="A1907" s="34" t="s">
        <v>9849</v>
      </c>
      <c r="B1907" s="34" t="s">
        <v>29184</v>
      </c>
      <c r="C1907" s="34" t="s">
        <v>6045</v>
      </c>
      <c r="D1907" s="35">
        <v>44077</v>
      </c>
      <c r="E1907" s="34" t="s">
        <v>6046</v>
      </c>
      <c r="F1907" s="34" t="s">
        <v>29185</v>
      </c>
      <c r="G1907" s="36">
        <v>234830</v>
      </c>
      <c r="H1907" s="36">
        <v>234830</v>
      </c>
      <c r="I1907" s="34" t="s">
        <v>9762</v>
      </c>
      <c r="J1907" s="34" t="s">
        <v>9763</v>
      </c>
      <c r="K1907" s="36">
        <v>234830</v>
      </c>
      <c r="L1907" s="34" t="s">
        <v>9764</v>
      </c>
      <c r="M1907" s="6">
        <f t="shared" si="29"/>
        <v>1</v>
      </c>
    </row>
    <row r="1908" spans="1:18" hidden="1">
      <c r="A1908" s="34" t="s">
        <v>9849</v>
      </c>
      <c r="B1908" s="34" t="s">
        <v>29184</v>
      </c>
      <c r="C1908" s="34" t="s">
        <v>6045</v>
      </c>
      <c r="D1908" s="35">
        <v>44077</v>
      </c>
      <c r="E1908" s="34" t="s">
        <v>29186</v>
      </c>
      <c r="F1908" s="34" t="s">
        <v>29185</v>
      </c>
      <c r="G1908" s="36">
        <v>16438.099999999999</v>
      </c>
      <c r="H1908" s="36">
        <v>16438.099999999999</v>
      </c>
      <c r="I1908" s="34" t="s">
        <v>9762</v>
      </c>
      <c r="J1908" s="34" t="s">
        <v>9763</v>
      </c>
      <c r="K1908" s="36">
        <v>16438.099999999999</v>
      </c>
      <c r="L1908" s="34" t="s">
        <v>9764</v>
      </c>
      <c r="M1908" s="6" t="e">
        <f t="shared" si="29"/>
        <v>#VALUE!</v>
      </c>
    </row>
    <row r="1909" spans="1:18" hidden="1">
      <c r="A1909" s="34" t="s">
        <v>9849</v>
      </c>
      <c r="B1909" s="34" t="s">
        <v>29184</v>
      </c>
      <c r="C1909" s="34" t="s">
        <v>6045</v>
      </c>
      <c r="D1909" s="35">
        <v>44077</v>
      </c>
      <c r="E1909" s="34" t="s">
        <v>29186</v>
      </c>
      <c r="F1909" s="34" t="s">
        <v>9875</v>
      </c>
      <c r="G1909" s="36">
        <v>-251268.1</v>
      </c>
      <c r="H1909" s="36">
        <v>-251268.1</v>
      </c>
      <c r="I1909" s="34" t="s">
        <v>9762</v>
      </c>
      <c r="J1909" s="34" t="s">
        <v>9763</v>
      </c>
      <c r="K1909" s="36">
        <v>-251268.1</v>
      </c>
      <c r="L1909" s="34" t="s">
        <v>9764</v>
      </c>
      <c r="M1909" s="6" t="e">
        <f t="shared" si="29"/>
        <v>#VALUE!</v>
      </c>
    </row>
    <row r="1910" spans="1:18" hidden="1">
      <c r="A1910" s="34" t="s">
        <v>9849</v>
      </c>
      <c r="B1910" s="34" t="s">
        <v>29187</v>
      </c>
      <c r="C1910" s="34" t="s">
        <v>5757</v>
      </c>
      <c r="D1910" s="35">
        <v>44085</v>
      </c>
      <c r="E1910" s="34" t="s">
        <v>5758</v>
      </c>
      <c r="F1910" s="34" t="s">
        <v>28672</v>
      </c>
      <c r="G1910" s="36">
        <v>90000</v>
      </c>
      <c r="H1910" s="36">
        <v>90000</v>
      </c>
      <c r="I1910" s="34" t="s">
        <v>9762</v>
      </c>
      <c r="J1910" s="34" t="s">
        <v>9763</v>
      </c>
      <c r="K1910" s="36">
        <v>90000</v>
      </c>
      <c r="L1910" s="34" t="s">
        <v>9764</v>
      </c>
      <c r="M1910" s="6">
        <f t="shared" si="29"/>
        <v>1</v>
      </c>
    </row>
    <row r="1911" spans="1:18">
      <c r="A1911" s="34" t="s">
        <v>9849</v>
      </c>
      <c r="B1911" s="34" t="s">
        <v>29187</v>
      </c>
      <c r="C1911" s="34" t="s">
        <v>5757</v>
      </c>
      <c r="D1911" s="35">
        <v>44085</v>
      </c>
      <c r="E1911" s="34" t="s">
        <v>29188</v>
      </c>
      <c r="F1911" s="34" t="s">
        <v>9875</v>
      </c>
      <c r="G1911" s="36">
        <v>-90000</v>
      </c>
      <c r="H1911" s="36">
        <v>-90000</v>
      </c>
      <c r="I1911" s="34" t="s">
        <v>9762</v>
      </c>
      <c r="J1911" s="34" t="s">
        <v>9763</v>
      </c>
      <c r="K1911" s="36">
        <v>-90000</v>
      </c>
      <c r="L1911" s="34" t="s">
        <v>9764</v>
      </c>
      <c r="M1911" s="6">
        <f t="shared" si="29"/>
        <v>18</v>
      </c>
      <c r="N1911" s="6" t="str">
        <f>MID(E1911,M1911,10)</f>
        <v>PO63000714</v>
      </c>
      <c r="O1911" s="6">
        <f>FIND("-",E1911)</f>
        <v>28</v>
      </c>
      <c r="P1911" s="6" t="str">
        <f>MID(E1911,O1911+1,2)</f>
        <v>2</v>
      </c>
      <c r="Q1911" s="34" t="str">
        <f>C1911</f>
        <v>63CIO1288</v>
      </c>
      <c r="R1911" s="36">
        <f>-G1911</f>
        <v>90000</v>
      </c>
    </row>
    <row r="1912" spans="1:18" hidden="1">
      <c r="A1912" s="34" t="s">
        <v>9849</v>
      </c>
      <c r="B1912" s="34" t="s">
        <v>29189</v>
      </c>
      <c r="C1912" s="34" t="s">
        <v>7049</v>
      </c>
      <c r="D1912" s="35">
        <v>44075</v>
      </c>
      <c r="E1912" s="34" t="s">
        <v>7050</v>
      </c>
      <c r="F1912" s="34" t="s">
        <v>27336</v>
      </c>
      <c r="G1912" s="36">
        <v>3333</v>
      </c>
      <c r="H1912" s="36">
        <v>3333</v>
      </c>
      <c r="I1912" s="34" t="s">
        <v>9762</v>
      </c>
      <c r="J1912" s="34" t="s">
        <v>9763</v>
      </c>
      <c r="K1912" s="36">
        <v>3333</v>
      </c>
      <c r="L1912" s="34" t="s">
        <v>9764</v>
      </c>
      <c r="M1912" s="6">
        <f t="shared" si="29"/>
        <v>1</v>
      </c>
    </row>
    <row r="1913" spans="1:18" hidden="1">
      <c r="A1913" s="34" t="s">
        <v>9849</v>
      </c>
      <c r="B1913" s="34" t="s">
        <v>29189</v>
      </c>
      <c r="C1913" s="34" t="s">
        <v>7049</v>
      </c>
      <c r="D1913" s="35">
        <v>44075</v>
      </c>
      <c r="E1913" s="34" t="s">
        <v>29190</v>
      </c>
      <c r="F1913" s="34" t="s">
        <v>27336</v>
      </c>
      <c r="G1913" s="36">
        <v>233.31</v>
      </c>
      <c r="H1913" s="36">
        <v>233.31</v>
      </c>
      <c r="I1913" s="34" t="s">
        <v>9762</v>
      </c>
      <c r="J1913" s="34" t="s">
        <v>9763</v>
      </c>
      <c r="K1913" s="36">
        <v>233.31</v>
      </c>
      <c r="L1913" s="34" t="s">
        <v>9764</v>
      </c>
      <c r="M1913" s="6" t="e">
        <f t="shared" si="29"/>
        <v>#VALUE!</v>
      </c>
    </row>
    <row r="1914" spans="1:18" hidden="1">
      <c r="A1914" s="34" t="s">
        <v>9849</v>
      </c>
      <c r="B1914" s="34" t="s">
        <v>29189</v>
      </c>
      <c r="C1914" s="34" t="s">
        <v>7049</v>
      </c>
      <c r="D1914" s="35">
        <v>44075</v>
      </c>
      <c r="E1914" s="34" t="s">
        <v>29190</v>
      </c>
      <c r="F1914" s="34" t="s">
        <v>9875</v>
      </c>
      <c r="G1914" s="36">
        <v>-3566.31</v>
      </c>
      <c r="H1914" s="36">
        <v>-3566.31</v>
      </c>
      <c r="I1914" s="34" t="s">
        <v>9762</v>
      </c>
      <c r="J1914" s="34" t="s">
        <v>9763</v>
      </c>
      <c r="K1914" s="36">
        <v>-3566.31</v>
      </c>
      <c r="L1914" s="34" t="s">
        <v>9764</v>
      </c>
      <c r="M1914" s="6" t="e">
        <f t="shared" si="29"/>
        <v>#VALUE!</v>
      </c>
    </row>
    <row r="1915" spans="1:18" hidden="1">
      <c r="A1915" s="34" t="s">
        <v>9849</v>
      </c>
      <c r="B1915" s="34" t="s">
        <v>29191</v>
      </c>
      <c r="C1915" s="34" t="s">
        <v>7047</v>
      </c>
      <c r="D1915" s="35">
        <v>44079</v>
      </c>
      <c r="E1915" s="34" t="s">
        <v>7048</v>
      </c>
      <c r="F1915" s="34" t="s">
        <v>27336</v>
      </c>
      <c r="G1915" s="36">
        <v>3333</v>
      </c>
      <c r="H1915" s="36">
        <v>3333</v>
      </c>
      <c r="I1915" s="34" t="s">
        <v>9762</v>
      </c>
      <c r="J1915" s="34" t="s">
        <v>9763</v>
      </c>
      <c r="K1915" s="36">
        <v>3333</v>
      </c>
      <c r="L1915" s="34" t="s">
        <v>9764</v>
      </c>
      <c r="M1915" s="6">
        <f t="shared" si="29"/>
        <v>1</v>
      </c>
    </row>
    <row r="1916" spans="1:18" hidden="1">
      <c r="A1916" s="34" t="s">
        <v>9849</v>
      </c>
      <c r="B1916" s="34" t="s">
        <v>29191</v>
      </c>
      <c r="C1916" s="34" t="s">
        <v>7047</v>
      </c>
      <c r="D1916" s="35">
        <v>44079</v>
      </c>
      <c r="E1916" s="34" t="s">
        <v>29192</v>
      </c>
      <c r="F1916" s="34" t="s">
        <v>27336</v>
      </c>
      <c r="G1916" s="36">
        <v>233.31</v>
      </c>
      <c r="H1916" s="36">
        <v>233.31</v>
      </c>
      <c r="I1916" s="34" t="s">
        <v>9762</v>
      </c>
      <c r="J1916" s="34" t="s">
        <v>9763</v>
      </c>
      <c r="K1916" s="36">
        <v>233.31</v>
      </c>
      <c r="L1916" s="34" t="s">
        <v>9764</v>
      </c>
      <c r="M1916" s="6" t="e">
        <f t="shared" si="29"/>
        <v>#VALUE!</v>
      </c>
    </row>
    <row r="1917" spans="1:18" hidden="1">
      <c r="A1917" s="34" t="s">
        <v>9849</v>
      </c>
      <c r="B1917" s="34" t="s">
        <v>29191</v>
      </c>
      <c r="C1917" s="34" t="s">
        <v>7047</v>
      </c>
      <c r="D1917" s="35">
        <v>44079</v>
      </c>
      <c r="E1917" s="34" t="s">
        <v>29192</v>
      </c>
      <c r="F1917" s="34" t="s">
        <v>9875</v>
      </c>
      <c r="G1917" s="36">
        <v>-3566.31</v>
      </c>
      <c r="H1917" s="36">
        <v>-3566.31</v>
      </c>
      <c r="I1917" s="34" t="s">
        <v>9762</v>
      </c>
      <c r="J1917" s="34" t="s">
        <v>9763</v>
      </c>
      <c r="K1917" s="36">
        <v>-3566.31</v>
      </c>
      <c r="L1917" s="34" t="s">
        <v>9764</v>
      </c>
      <c r="M1917" s="6" t="e">
        <f t="shared" si="29"/>
        <v>#VALUE!</v>
      </c>
    </row>
    <row r="1918" spans="1:18" hidden="1">
      <c r="A1918" s="34" t="s">
        <v>9849</v>
      </c>
      <c r="B1918" s="34" t="s">
        <v>29193</v>
      </c>
      <c r="C1918" s="34" t="s">
        <v>4896</v>
      </c>
      <c r="D1918" s="35">
        <v>44091</v>
      </c>
      <c r="E1918" s="34" t="s">
        <v>4897</v>
      </c>
      <c r="F1918" s="34" t="s">
        <v>28880</v>
      </c>
      <c r="G1918" s="36">
        <v>93448</v>
      </c>
      <c r="H1918" s="36">
        <v>93448</v>
      </c>
      <c r="I1918" s="34" t="s">
        <v>9762</v>
      </c>
      <c r="J1918" s="34" t="s">
        <v>9763</v>
      </c>
      <c r="K1918" s="36">
        <v>93448</v>
      </c>
      <c r="L1918" s="34" t="s">
        <v>9764</v>
      </c>
      <c r="M1918" s="6">
        <f t="shared" si="29"/>
        <v>1</v>
      </c>
    </row>
    <row r="1919" spans="1:18" hidden="1">
      <c r="A1919" s="34" t="s">
        <v>9849</v>
      </c>
      <c r="B1919" s="34" t="s">
        <v>29193</v>
      </c>
      <c r="C1919" s="34" t="s">
        <v>4896</v>
      </c>
      <c r="D1919" s="35">
        <v>44091</v>
      </c>
      <c r="E1919" s="34" t="s">
        <v>29194</v>
      </c>
      <c r="F1919" s="34" t="s">
        <v>28880</v>
      </c>
      <c r="G1919" s="36">
        <v>6541.36</v>
      </c>
      <c r="H1919" s="36">
        <v>6541.36</v>
      </c>
      <c r="I1919" s="34" t="s">
        <v>9762</v>
      </c>
      <c r="J1919" s="34" t="s">
        <v>9763</v>
      </c>
      <c r="K1919" s="36">
        <v>6541.36</v>
      </c>
      <c r="L1919" s="34" t="s">
        <v>9764</v>
      </c>
      <c r="M1919" s="6" t="e">
        <f t="shared" si="29"/>
        <v>#VALUE!</v>
      </c>
    </row>
    <row r="1920" spans="1:18" hidden="1">
      <c r="A1920" s="34" t="s">
        <v>9849</v>
      </c>
      <c r="B1920" s="34" t="s">
        <v>29193</v>
      </c>
      <c r="C1920" s="34" t="s">
        <v>4896</v>
      </c>
      <c r="D1920" s="35">
        <v>44091</v>
      </c>
      <c r="E1920" s="34" t="s">
        <v>29194</v>
      </c>
      <c r="F1920" s="34" t="s">
        <v>9875</v>
      </c>
      <c r="G1920" s="36">
        <v>-99989.36</v>
      </c>
      <c r="H1920" s="36">
        <v>-99989.36</v>
      </c>
      <c r="I1920" s="34" t="s">
        <v>9762</v>
      </c>
      <c r="J1920" s="34" t="s">
        <v>9763</v>
      </c>
      <c r="K1920" s="36">
        <v>-99989.36</v>
      </c>
      <c r="L1920" s="34" t="s">
        <v>9764</v>
      </c>
      <c r="M1920" s="6" t="e">
        <f t="shared" si="29"/>
        <v>#VALUE!</v>
      </c>
    </row>
    <row r="1921" spans="1:18" hidden="1">
      <c r="A1921" s="34" t="s">
        <v>9849</v>
      </c>
      <c r="B1921" s="34" t="s">
        <v>29195</v>
      </c>
      <c r="C1921" s="34" t="s">
        <v>8562</v>
      </c>
      <c r="D1921" s="35">
        <v>44075</v>
      </c>
      <c r="E1921" s="34" t="s">
        <v>8563</v>
      </c>
      <c r="F1921" s="34" t="s">
        <v>27299</v>
      </c>
      <c r="G1921" s="36">
        <v>1504.35</v>
      </c>
      <c r="H1921" s="36">
        <v>1504.35</v>
      </c>
      <c r="I1921" s="34" t="s">
        <v>9762</v>
      </c>
      <c r="J1921" s="34" t="s">
        <v>9763</v>
      </c>
      <c r="K1921" s="36">
        <v>1504.35</v>
      </c>
      <c r="L1921" s="34" t="s">
        <v>9764</v>
      </c>
      <c r="M1921" s="6">
        <f t="shared" si="29"/>
        <v>1</v>
      </c>
    </row>
    <row r="1922" spans="1:18" hidden="1">
      <c r="A1922" s="34" t="s">
        <v>9849</v>
      </c>
      <c r="B1922" s="34" t="s">
        <v>29195</v>
      </c>
      <c r="C1922" s="34" t="s">
        <v>8562</v>
      </c>
      <c r="D1922" s="35">
        <v>44075</v>
      </c>
      <c r="E1922" s="34" t="s">
        <v>29196</v>
      </c>
      <c r="F1922" s="34" t="s">
        <v>27299</v>
      </c>
      <c r="G1922" s="36">
        <v>105.3</v>
      </c>
      <c r="H1922" s="36">
        <v>105.3</v>
      </c>
      <c r="I1922" s="34" t="s">
        <v>9762</v>
      </c>
      <c r="J1922" s="34" t="s">
        <v>9763</v>
      </c>
      <c r="K1922" s="36">
        <v>105.3</v>
      </c>
      <c r="L1922" s="34" t="s">
        <v>9764</v>
      </c>
      <c r="M1922" s="6" t="e">
        <f t="shared" si="29"/>
        <v>#VALUE!</v>
      </c>
    </row>
    <row r="1923" spans="1:18" hidden="1">
      <c r="A1923" s="34" t="s">
        <v>9849</v>
      </c>
      <c r="B1923" s="34" t="s">
        <v>29195</v>
      </c>
      <c r="C1923" s="34" t="s">
        <v>8562</v>
      </c>
      <c r="D1923" s="35">
        <v>44075</v>
      </c>
      <c r="E1923" s="34" t="s">
        <v>29196</v>
      </c>
      <c r="F1923" s="34" t="s">
        <v>9875</v>
      </c>
      <c r="G1923" s="36">
        <v>-1609.65</v>
      </c>
      <c r="H1923" s="36">
        <v>-1609.65</v>
      </c>
      <c r="I1923" s="34" t="s">
        <v>9762</v>
      </c>
      <c r="J1923" s="34" t="s">
        <v>9763</v>
      </c>
      <c r="K1923" s="36">
        <v>-1609.65</v>
      </c>
      <c r="L1923" s="34" t="s">
        <v>9764</v>
      </c>
      <c r="M1923" s="6" t="e">
        <f t="shared" ref="M1923:M1986" si="30">FIND("PO",E1923)</f>
        <v>#VALUE!</v>
      </c>
    </row>
    <row r="1924" spans="1:18" hidden="1">
      <c r="A1924" s="34" t="s">
        <v>9849</v>
      </c>
      <c r="B1924" s="34" t="s">
        <v>29197</v>
      </c>
      <c r="C1924" s="34" t="s">
        <v>917</v>
      </c>
      <c r="D1924" s="35">
        <v>44075</v>
      </c>
      <c r="E1924" s="34" t="s">
        <v>919</v>
      </c>
      <c r="F1924" s="34" t="s">
        <v>28314</v>
      </c>
      <c r="G1924" s="36">
        <v>32000</v>
      </c>
      <c r="H1924" s="36">
        <v>32000</v>
      </c>
      <c r="I1924" s="34" t="s">
        <v>9762</v>
      </c>
      <c r="J1924" s="34" t="s">
        <v>9763</v>
      </c>
      <c r="K1924" s="36">
        <v>32000</v>
      </c>
      <c r="L1924" s="34" t="s">
        <v>9764</v>
      </c>
      <c r="M1924" s="6">
        <f t="shared" si="30"/>
        <v>1</v>
      </c>
    </row>
    <row r="1925" spans="1:18">
      <c r="A1925" s="34" t="s">
        <v>9849</v>
      </c>
      <c r="B1925" s="34" t="s">
        <v>29197</v>
      </c>
      <c r="C1925" s="34" t="s">
        <v>917</v>
      </c>
      <c r="D1925" s="35">
        <v>44075</v>
      </c>
      <c r="E1925" s="34" t="s">
        <v>29198</v>
      </c>
      <c r="F1925" s="34" t="s">
        <v>9875</v>
      </c>
      <c r="G1925" s="36">
        <v>-32000</v>
      </c>
      <c r="H1925" s="36">
        <v>-32000</v>
      </c>
      <c r="I1925" s="34" t="s">
        <v>9762</v>
      </c>
      <c r="J1925" s="34" t="s">
        <v>9763</v>
      </c>
      <c r="K1925" s="36">
        <v>-32000</v>
      </c>
      <c r="L1925" s="34" t="s">
        <v>9764</v>
      </c>
      <c r="M1925" s="6">
        <f t="shared" si="30"/>
        <v>18</v>
      </c>
      <c r="N1925" s="6" t="str">
        <f>MID(E1925,M1925,10)</f>
        <v>PO63000515</v>
      </c>
      <c r="O1925" s="6">
        <f>FIND("-",E1925)</f>
        <v>28</v>
      </c>
      <c r="P1925" s="6" t="str">
        <f>MID(E1925,O1925+1,2)</f>
        <v>3</v>
      </c>
      <c r="Q1925" s="34" t="str">
        <f>C1925</f>
        <v>63CIO1293</v>
      </c>
      <c r="R1925" s="36">
        <f>-G1925</f>
        <v>32000</v>
      </c>
    </row>
    <row r="1926" spans="1:18" hidden="1">
      <c r="A1926" s="34" t="s">
        <v>9849</v>
      </c>
      <c r="B1926" s="34" t="s">
        <v>29199</v>
      </c>
      <c r="C1926" s="34" t="s">
        <v>8560</v>
      </c>
      <c r="D1926" s="35">
        <v>44075</v>
      </c>
      <c r="E1926" s="34" t="s">
        <v>8561</v>
      </c>
      <c r="F1926" s="34" t="s">
        <v>27299</v>
      </c>
      <c r="G1926" s="36">
        <v>1606.24</v>
      </c>
      <c r="H1926" s="36">
        <v>1606.24</v>
      </c>
      <c r="I1926" s="34" t="s">
        <v>9762</v>
      </c>
      <c r="J1926" s="34" t="s">
        <v>9763</v>
      </c>
      <c r="K1926" s="36">
        <v>1606.24</v>
      </c>
      <c r="L1926" s="34" t="s">
        <v>9764</v>
      </c>
      <c r="M1926" s="6">
        <f t="shared" si="30"/>
        <v>1</v>
      </c>
    </row>
    <row r="1927" spans="1:18" hidden="1">
      <c r="A1927" s="34" t="s">
        <v>9849</v>
      </c>
      <c r="B1927" s="34" t="s">
        <v>29199</v>
      </c>
      <c r="C1927" s="34" t="s">
        <v>8560</v>
      </c>
      <c r="D1927" s="35">
        <v>44075</v>
      </c>
      <c r="E1927" s="34" t="s">
        <v>29200</v>
      </c>
      <c r="F1927" s="34" t="s">
        <v>27299</v>
      </c>
      <c r="G1927" s="36">
        <v>112.44</v>
      </c>
      <c r="H1927" s="36">
        <v>112.44</v>
      </c>
      <c r="I1927" s="34" t="s">
        <v>9762</v>
      </c>
      <c r="J1927" s="34" t="s">
        <v>9763</v>
      </c>
      <c r="K1927" s="36">
        <v>112.44</v>
      </c>
      <c r="L1927" s="34" t="s">
        <v>9764</v>
      </c>
      <c r="M1927" s="6" t="e">
        <f t="shared" si="30"/>
        <v>#VALUE!</v>
      </c>
    </row>
    <row r="1928" spans="1:18" hidden="1">
      <c r="A1928" s="34" t="s">
        <v>9849</v>
      </c>
      <c r="B1928" s="34" t="s">
        <v>29199</v>
      </c>
      <c r="C1928" s="34" t="s">
        <v>8560</v>
      </c>
      <c r="D1928" s="35">
        <v>44075</v>
      </c>
      <c r="E1928" s="34" t="s">
        <v>29200</v>
      </c>
      <c r="F1928" s="34" t="s">
        <v>9875</v>
      </c>
      <c r="G1928" s="36">
        <v>-1718.68</v>
      </c>
      <c r="H1928" s="36">
        <v>-1718.68</v>
      </c>
      <c r="I1928" s="34" t="s">
        <v>9762</v>
      </c>
      <c r="J1928" s="34" t="s">
        <v>9763</v>
      </c>
      <c r="K1928" s="36">
        <v>-1718.68</v>
      </c>
      <c r="L1928" s="34" t="s">
        <v>9764</v>
      </c>
      <c r="M1928" s="6" t="e">
        <f t="shared" si="30"/>
        <v>#VALUE!</v>
      </c>
    </row>
    <row r="1929" spans="1:18" hidden="1">
      <c r="A1929" s="34" t="s">
        <v>9849</v>
      </c>
      <c r="B1929" s="34" t="s">
        <v>29201</v>
      </c>
      <c r="C1929" s="34" t="s">
        <v>8558</v>
      </c>
      <c r="D1929" s="35">
        <v>44075</v>
      </c>
      <c r="E1929" s="34" t="s">
        <v>8559</v>
      </c>
      <c r="F1929" s="34" t="s">
        <v>27299</v>
      </c>
      <c r="G1929" s="36">
        <v>1671.07</v>
      </c>
      <c r="H1929" s="36">
        <v>1671.07</v>
      </c>
      <c r="I1929" s="34" t="s">
        <v>9762</v>
      </c>
      <c r="J1929" s="34" t="s">
        <v>9763</v>
      </c>
      <c r="K1929" s="36">
        <v>1671.07</v>
      </c>
      <c r="L1929" s="34" t="s">
        <v>9764</v>
      </c>
      <c r="M1929" s="6">
        <f t="shared" si="30"/>
        <v>1</v>
      </c>
    </row>
    <row r="1930" spans="1:18" hidden="1">
      <c r="A1930" s="34" t="s">
        <v>9849</v>
      </c>
      <c r="B1930" s="34" t="s">
        <v>29201</v>
      </c>
      <c r="C1930" s="34" t="s">
        <v>8558</v>
      </c>
      <c r="D1930" s="35">
        <v>44075</v>
      </c>
      <c r="E1930" s="34" t="s">
        <v>29202</v>
      </c>
      <c r="F1930" s="34" t="s">
        <v>27299</v>
      </c>
      <c r="G1930" s="36">
        <v>116.98</v>
      </c>
      <c r="H1930" s="36">
        <v>116.98</v>
      </c>
      <c r="I1930" s="34" t="s">
        <v>9762</v>
      </c>
      <c r="J1930" s="34" t="s">
        <v>9763</v>
      </c>
      <c r="K1930" s="36">
        <v>116.98</v>
      </c>
      <c r="L1930" s="34" t="s">
        <v>9764</v>
      </c>
      <c r="M1930" s="6" t="e">
        <f t="shared" si="30"/>
        <v>#VALUE!</v>
      </c>
    </row>
    <row r="1931" spans="1:18" hidden="1">
      <c r="A1931" s="34" t="s">
        <v>9849</v>
      </c>
      <c r="B1931" s="34" t="s">
        <v>29201</v>
      </c>
      <c r="C1931" s="34" t="s">
        <v>8558</v>
      </c>
      <c r="D1931" s="35">
        <v>44075</v>
      </c>
      <c r="E1931" s="34" t="s">
        <v>29202</v>
      </c>
      <c r="F1931" s="34" t="s">
        <v>29203</v>
      </c>
      <c r="G1931" s="36">
        <v>-0.01</v>
      </c>
      <c r="H1931" s="36">
        <v>-0.01</v>
      </c>
      <c r="I1931" s="34" t="s">
        <v>9762</v>
      </c>
      <c r="J1931" s="34" t="s">
        <v>9763</v>
      </c>
      <c r="K1931" s="36">
        <v>-0.01</v>
      </c>
      <c r="L1931" s="34" t="s">
        <v>9764</v>
      </c>
      <c r="M1931" s="6" t="e">
        <f t="shared" si="30"/>
        <v>#VALUE!</v>
      </c>
    </row>
    <row r="1932" spans="1:18" hidden="1">
      <c r="A1932" s="34" t="s">
        <v>9849</v>
      </c>
      <c r="B1932" s="34" t="s">
        <v>29201</v>
      </c>
      <c r="C1932" s="34" t="s">
        <v>8558</v>
      </c>
      <c r="D1932" s="35">
        <v>44075</v>
      </c>
      <c r="E1932" s="34" t="s">
        <v>29202</v>
      </c>
      <c r="F1932" s="34" t="s">
        <v>9875</v>
      </c>
      <c r="G1932" s="36">
        <v>-1788.04</v>
      </c>
      <c r="H1932" s="36">
        <v>-1788.04</v>
      </c>
      <c r="I1932" s="34" t="s">
        <v>9762</v>
      </c>
      <c r="J1932" s="34" t="s">
        <v>9763</v>
      </c>
      <c r="K1932" s="36">
        <v>-1788.04</v>
      </c>
      <c r="L1932" s="34" t="s">
        <v>9764</v>
      </c>
      <c r="M1932" s="6" t="e">
        <f t="shared" si="30"/>
        <v>#VALUE!</v>
      </c>
    </row>
    <row r="1933" spans="1:18" hidden="1">
      <c r="A1933" s="34" t="s">
        <v>9849</v>
      </c>
      <c r="B1933" s="34" t="s">
        <v>29204</v>
      </c>
      <c r="C1933" s="34" t="s">
        <v>4835</v>
      </c>
      <c r="D1933" s="35">
        <v>44088</v>
      </c>
      <c r="E1933" s="34" t="s">
        <v>4841</v>
      </c>
      <c r="F1933" s="34" t="s">
        <v>28719</v>
      </c>
      <c r="G1933" s="36">
        <v>17599.400000000001</v>
      </c>
      <c r="H1933" s="36">
        <v>17599.400000000001</v>
      </c>
      <c r="I1933" s="34" t="s">
        <v>9762</v>
      </c>
      <c r="J1933" s="34" t="s">
        <v>9763</v>
      </c>
      <c r="K1933" s="36">
        <v>17599.400000000001</v>
      </c>
      <c r="L1933" s="34" t="s">
        <v>9764</v>
      </c>
      <c r="M1933" s="6">
        <f t="shared" si="30"/>
        <v>1</v>
      </c>
    </row>
    <row r="1934" spans="1:18" hidden="1">
      <c r="A1934" s="34" t="s">
        <v>9849</v>
      </c>
      <c r="B1934" s="34" t="s">
        <v>29204</v>
      </c>
      <c r="C1934" s="34" t="s">
        <v>4835</v>
      </c>
      <c r="D1934" s="35">
        <v>44088</v>
      </c>
      <c r="E1934" s="34" t="s">
        <v>29205</v>
      </c>
      <c r="F1934" s="34" t="s">
        <v>28719</v>
      </c>
      <c r="G1934" s="36">
        <v>1231.96</v>
      </c>
      <c r="H1934" s="36">
        <v>1231.96</v>
      </c>
      <c r="I1934" s="34" t="s">
        <v>9762</v>
      </c>
      <c r="J1934" s="34" t="s">
        <v>9763</v>
      </c>
      <c r="K1934" s="36">
        <v>1231.96</v>
      </c>
      <c r="L1934" s="34" t="s">
        <v>9764</v>
      </c>
      <c r="M1934" s="6" t="e">
        <f t="shared" si="30"/>
        <v>#VALUE!</v>
      </c>
    </row>
    <row r="1935" spans="1:18" hidden="1">
      <c r="A1935" s="34" t="s">
        <v>9849</v>
      </c>
      <c r="B1935" s="34" t="s">
        <v>29204</v>
      </c>
      <c r="C1935" s="34" t="s">
        <v>4835</v>
      </c>
      <c r="D1935" s="35">
        <v>44088</v>
      </c>
      <c r="E1935" s="34" t="s">
        <v>29205</v>
      </c>
      <c r="F1935" s="34" t="s">
        <v>9875</v>
      </c>
      <c r="G1935" s="36">
        <v>-18831.36</v>
      </c>
      <c r="H1935" s="36">
        <v>-18831.36</v>
      </c>
      <c r="I1935" s="34" t="s">
        <v>9762</v>
      </c>
      <c r="J1935" s="34" t="s">
        <v>9763</v>
      </c>
      <c r="K1935" s="36">
        <v>-18831.36</v>
      </c>
      <c r="L1935" s="34" t="s">
        <v>9764</v>
      </c>
      <c r="M1935" s="6" t="e">
        <f t="shared" si="30"/>
        <v>#VALUE!</v>
      </c>
    </row>
    <row r="1936" spans="1:18" hidden="1">
      <c r="A1936" s="34" t="s">
        <v>9849</v>
      </c>
      <c r="B1936" s="34" t="s">
        <v>29206</v>
      </c>
      <c r="C1936" s="34" t="s">
        <v>6736</v>
      </c>
      <c r="D1936" s="35">
        <v>44075</v>
      </c>
      <c r="E1936" s="34" t="s">
        <v>6737</v>
      </c>
      <c r="F1936" s="34" t="s">
        <v>28758</v>
      </c>
      <c r="G1936" s="36">
        <v>511000</v>
      </c>
      <c r="H1936" s="36">
        <v>511000</v>
      </c>
      <c r="I1936" s="34" t="s">
        <v>9762</v>
      </c>
      <c r="J1936" s="34" t="s">
        <v>9763</v>
      </c>
      <c r="K1936" s="36">
        <v>511000</v>
      </c>
      <c r="L1936" s="34" t="s">
        <v>9764</v>
      </c>
      <c r="M1936" s="6">
        <f t="shared" si="30"/>
        <v>1</v>
      </c>
    </row>
    <row r="1937" spans="1:13" hidden="1">
      <c r="A1937" s="34" t="s">
        <v>9849</v>
      </c>
      <c r="B1937" s="34" t="s">
        <v>29206</v>
      </c>
      <c r="C1937" s="34" t="s">
        <v>6736</v>
      </c>
      <c r="D1937" s="35">
        <v>44075</v>
      </c>
      <c r="E1937" s="34" t="s">
        <v>29207</v>
      </c>
      <c r="F1937" s="34" t="s">
        <v>28758</v>
      </c>
      <c r="G1937" s="36">
        <v>35770</v>
      </c>
      <c r="H1937" s="36">
        <v>35770</v>
      </c>
      <c r="I1937" s="34" t="s">
        <v>9762</v>
      </c>
      <c r="J1937" s="34" t="s">
        <v>9763</v>
      </c>
      <c r="K1937" s="36">
        <v>35770</v>
      </c>
      <c r="L1937" s="34" t="s">
        <v>9764</v>
      </c>
      <c r="M1937" s="6" t="e">
        <f t="shared" si="30"/>
        <v>#VALUE!</v>
      </c>
    </row>
    <row r="1938" spans="1:13" hidden="1">
      <c r="A1938" s="34" t="s">
        <v>9849</v>
      </c>
      <c r="B1938" s="34" t="s">
        <v>29206</v>
      </c>
      <c r="C1938" s="34" t="s">
        <v>6736</v>
      </c>
      <c r="D1938" s="35">
        <v>44075</v>
      </c>
      <c r="E1938" s="34" t="s">
        <v>29207</v>
      </c>
      <c r="F1938" s="34" t="s">
        <v>9875</v>
      </c>
      <c r="G1938" s="36">
        <v>-546770</v>
      </c>
      <c r="H1938" s="36">
        <v>-546770</v>
      </c>
      <c r="I1938" s="34" t="s">
        <v>9762</v>
      </c>
      <c r="J1938" s="34" t="s">
        <v>9763</v>
      </c>
      <c r="K1938" s="36">
        <v>-546770</v>
      </c>
      <c r="L1938" s="34" t="s">
        <v>9764</v>
      </c>
      <c r="M1938" s="6" t="e">
        <f t="shared" si="30"/>
        <v>#VALUE!</v>
      </c>
    </row>
    <row r="1939" spans="1:13" hidden="1">
      <c r="A1939" s="34" t="s">
        <v>9849</v>
      </c>
      <c r="B1939" s="34" t="s">
        <v>29208</v>
      </c>
      <c r="C1939" s="34" t="s">
        <v>4842</v>
      </c>
      <c r="D1939" s="35">
        <v>44088</v>
      </c>
      <c r="E1939" s="34" t="s">
        <v>4843</v>
      </c>
      <c r="F1939" s="34" t="s">
        <v>29209</v>
      </c>
      <c r="G1939" s="36">
        <v>10000</v>
      </c>
      <c r="H1939" s="36">
        <v>10000</v>
      </c>
      <c r="I1939" s="34" t="s">
        <v>9762</v>
      </c>
      <c r="J1939" s="34" t="s">
        <v>9763</v>
      </c>
      <c r="K1939" s="36">
        <v>10000</v>
      </c>
      <c r="L1939" s="34" t="s">
        <v>9764</v>
      </c>
      <c r="M1939" s="6">
        <f t="shared" si="30"/>
        <v>1</v>
      </c>
    </row>
    <row r="1940" spans="1:13" hidden="1">
      <c r="A1940" s="34" t="s">
        <v>9849</v>
      </c>
      <c r="B1940" s="34" t="s">
        <v>29208</v>
      </c>
      <c r="C1940" s="34" t="s">
        <v>4842</v>
      </c>
      <c r="D1940" s="35">
        <v>44088</v>
      </c>
      <c r="E1940" s="34" t="s">
        <v>29210</v>
      </c>
      <c r="F1940" s="34" t="s">
        <v>29209</v>
      </c>
      <c r="G1940" s="36">
        <v>700</v>
      </c>
      <c r="H1940" s="36">
        <v>700</v>
      </c>
      <c r="I1940" s="34" t="s">
        <v>9762</v>
      </c>
      <c r="J1940" s="34" t="s">
        <v>9763</v>
      </c>
      <c r="K1940" s="36">
        <v>700</v>
      </c>
      <c r="L1940" s="34" t="s">
        <v>9764</v>
      </c>
      <c r="M1940" s="6" t="e">
        <f t="shared" si="30"/>
        <v>#VALUE!</v>
      </c>
    </row>
    <row r="1941" spans="1:13" hidden="1">
      <c r="A1941" s="34" t="s">
        <v>9849</v>
      </c>
      <c r="B1941" s="34" t="s">
        <v>29208</v>
      </c>
      <c r="C1941" s="34" t="s">
        <v>4842</v>
      </c>
      <c r="D1941" s="35">
        <v>44088</v>
      </c>
      <c r="E1941" s="34" t="s">
        <v>29210</v>
      </c>
      <c r="F1941" s="34" t="s">
        <v>9875</v>
      </c>
      <c r="G1941" s="36">
        <v>-10700</v>
      </c>
      <c r="H1941" s="36">
        <v>-10700</v>
      </c>
      <c r="I1941" s="34" t="s">
        <v>9762</v>
      </c>
      <c r="J1941" s="34" t="s">
        <v>9763</v>
      </c>
      <c r="K1941" s="36">
        <v>-10700</v>
      </c>
      <c r="L1941" s="34" t="s">
        <v>9764</v>
      </c>
      <c r="M1941" s="6" t="e">
        <f t="shared" si="30"/>
        <v>#VALUE!</v>
      </c>
    </row>
    <row r="1942" spans="1:13" hidden="1">
      <c r="A1942" s="34" t="s">
        <v>9849</v>
      </c>
      <c r="B1942" s="34" t="s">
        <v>29211</v>
      </c>
      <c r="C1942" s="34" t="s">
        <v>5159</v>
      </c>
      <c r="D1942" s="35">
        <v>44088</v>
      </c>
      <c r="E1942" s="34" t="s">
        <v>5160</v>
      </c>
      <c r="F1942" s="34" t="s">
        <v>29212</v>
      </c>
      <c r="G1942" s="36">
        <v>20500</v>
      </c>
      <c r="H1942" s="36">
        <v>20500</v>
      </c>
      <c r="I1942" s="34" t="s">
        <v>9762</v>
      </c>
      <c r="J1942" s="34" t="s">
        <v>9763</v>
      </c>
      <c r="K1942" s="36">
        <v>20500</v>
      </c>
      <c r="L1942" s="34" t="s">
        <v>9764</v>
      </c>
      <c r="M1942" s="6">
        <f t="shared" si="30"/>
        <v>1</v>
      </c>
    </row>
    <row r="1943" spans="1:13" hidden="1">
      <c r="A1943" s="34" t="s">
        <v>9849</v>
      </c>
      <c r="B1943" s="34" t="s">
        <v>29211</v>
      </c>
      <c r="C1943" s="34" t="s">
        <v>5159</v>
      </c>
      <c r="D1943" s="35">
        <v>44088</v>
      </c>
      <c r="E1943" s="34" t="s">
        <v>29213</v>
      </c>
      <c r="F1943" s="34" t="s">
        <v>29212</v>
      </c>
      <c r="G1943" s="36">
        <v>1435</v>
      </c>
      <c r="H1943" s="36">
        <v>1435</v>
      </c>
      <c r="I1943" s="34" t="s">
        <v>9762</v>
      </c>
      <c r="J1943" s="34" t="s">
        <v>9763</v>
      </c>
      <c r="K1943" s="36">
        <v>1435</v>
      </c>
      <c r="L1943" s="34" t="s">
        <v>9764</v>
      </c>
      <c r="M1943" s="6" t="e">
        <f t="shared" si="30"/>
        <v>#VALUE!</v>
      </c>
    </row>
    <row r="1944" spans="1:13" hidden="1">
      <c r="A1944" s="34" t="s">
        <v>9849</v>
      </c>
      <c r="B1944" s="34" t="s">
        <v>29211</v>
      </c>
      <c r="C1944" s="34" t="s">
        <v>5159</v>
      </c>
      <c r="D1944" s="35">
        <v>44088</v>
      </c>
      <c r="E1944" s="34" t="s">
        <v>29213</v>
      </c>
      <c r="F1944" s="34" t="s">
        <v>9875</v>
      </c>
      <c r="G1944" s="36">
        <v>-21935</v>
      </c>
      <c r="H1944" s="36">
        <v>-21935</v>
      </c>
      <c r="I1944" s="34" t="s">
        <v>9762</v>
      </c>
      <c r="J1944" s="34" t="s">
        <v>9763</v>
      </c>
      <c r="K1944" s="36">
        <v>-21935</v>
      </c>
      <c r="L1944" s="34" t="s">
        <v>9764</v>
      </c>
      <c r="M1944" s="6" t="e">
        <f t="shared" si="30"/>
        <v>#VALUE!</v>
      </c>
    </row>
    <row r="1945" spans="1:13" hidden="1">
      <c r="A1945" s="34" t="s">
        <v>9849</v>
      </c>
      <c r="B1945" s="34" t="s">
        <v>29214</v>
      </c>
      <c r="C1945" s="34" t="s">
        <v>1123</v>
      </c>
      <c r="D1945" s="35">
        <v>44083</v>
      </c>
      <c r="E1945" s="34" t="s">
        <v>1125</v>
      </c>
      <c r="F1945" s="34" t="s">
        <v>29215</v>
      </c>
      <c r="G1945" s="36">
        <v>300000</v>
      </c>
      <c r="H1945" s="36">
        <v>300000</v>
      </c>
      <c r="I1945" s="34" t="s">
        <v>9762</v>
      </c>
      <c r="J1945" s="34" t="s">
        <v>9763</v>
      </c>
      <c r="K1945" s="36">
        <v>300000</v>
      </c>
      <c r="L1945" s="34" t="s">
        <v>9764</v>
      </c>
      <c r="M1945" s="6">
        <f t="shared" si="30"/>
        <v>1</v>
      </c>
    </row>
    <row r="1946" spans="1:13" hidden="1">
      <c r="A1946" s="34" t="s">
        <v>9849</v>
      </c>
      <c r="B1946" s="34" t="s">
        <v>29214</v>
      </c>
      <c r="C1946" s="34" t="s">
        <v>1123</v>
      </c>
      <c r="D1946" s="35">
        <v>44083</v>
      </c>
      <c r="E1946" s="34" t="s">
        <v>29216</v>
      </c>
      <c r="F1946" s="34" t="s">
        <v>9875</v>
      </c>
      <c r="G1946" s="36">
        <v>-300000</v>
      </c>
      <c r="H1946" s="36">
        <v>-300000</v>
      </c>
      <c r="I1946" s="34" t="s">
        <v>9762</v>
      </c>
      <c r="J1946" s="34" t="s">
        <v>9763</v>
      </c>
      <c r="K1946" s="36">
        <v>-300000</v>
      </c>
      <c r="L1946" s="34" t="s">
        <v>9764</v>
      </c>
      <c r="M1946" s="6" t="e">
        <f t="shared" si="30"/>
        <v>#VALUE!</v>
      </c>
    </row>
    <row r="1947" spans="1:13" hidden="1">
      <c r="A1947" s="34" t="s">
        <v>9849</v>
      </c>
      <c r="B1947" s="34" t="s">
        <v>29217</v>
      </c>
      <c r="C1947" s="34" t="s">
        <v>6255</v>
      </c>
      <c r="D1947" s="35">
        <v>44075</v>
      </c>
      <c r="E1947" s="34" t="s">
        <v>6256</v>
      </c>
      <c r="F1947" s="34" t="s">
        <v>29218</v>
      </c>
      <c r="G1947" s="36">
        <v>95880</v>
      </c>
      <c r="H1947" s="36">
        <v>95880</v>
      </c>
      <c r="I1947" s="34" t="s">
        <v>9762</v>
      </c>
      <c r="J1947" s="34" t="s">
        <v>9763</v>
      </c>
      <c r="K1947" s="36">
        <v>95880</v>
      </c>
      <c r="L1947" s="34" t="s">
        <v>9764</v>
      </c>
      <c r="M1947" s="6">
        <f t="shared" si="30"/>
        <v>1</v>
      </c>
    </row>
    <row r="1948" spans="1:13" hidden="1">
      <c r="A1948" s="34" t="s">
        <v>9849</v>
      </c>
      <c r="B1948" s="34" t="s">
        <v>29217</v>
      </c>
      <c r="C1948" s="34" t="s">
        <v>6255</v>
      </c>
      <c r="D1948" s="35">
        <v>44075</v>
      </c>
      <c r="E1948" s="34" t="s">
        <v>29219</v>
      </c>
      <c r="F1948" s="34" t="s">
        <v>29218</v>
      </c>
      <c r="G1948" s="36">
        <v>6711.6</v>
      </c>
      <c r="H1948" s="36">
        <v>6711.6</v>
      </c>
      <c r="I1948" s="34" t="s">
        <v>9762</v>
      </c>
      <c r="J1948" s="34" t="s">
        <v>9763</v>
      </c>
      <c r="K1948" s="36">
        <v>6711.6</v>
      </c>
      <c r="L1948" s="34" t="s">
        <v>9764</v>
      </c>
      <c r="M1948" s="6" t="e">
        <f t="shared" si="30"/>
        <v>#VALUE!</v>
      </c>
    </row>
    <row r="1949" spans="1:13" hidden="1">
      <c r="A1949" s="34" t="s">
        <v>9849</v>
      </c>
      <c r="B1949" s="34" t="s">
        <v>29217</v>
      </c>
      <c r="C1949" s="34" t="s">
        <v>6255</v>
      </c>
      <c r="D1949" s="35">
        <v>44075</v>
      </c>
      <c r="E1949" s="34" t="s">
        <v>29219</v>
      </c>
      <c r="F1949" s="34" t="s">
        <v>9875</v>
      </c>
      <c r="G1949" s="36">
        <v>-102591.6</v>
      </c>
      <c r="H1949" s="36">
        <v>-102591.6</v>
      </c>
      <c r="I1949" s="34" t="s">
        <v>9762</v>
      </c>
      <c r="J1949" s="34" t="s">
        <v>9763</v>
      </c>
      <c r="K1949" s="36">
        <v>-102591.6</v>
      </c>
      <c r="L1949" s="34" t="s">
        <v>9764</v>
      </c>
      <c r="M1949" s="6" t="e">
        <f t="shared" si="30"/>
        <v>#VALUE!</v>
      </c>
    </row>
    <row r="1950" spans="1:13" hidden="1">
      <c r="A1950" s="34" t="s">
        <v>9849</v>
      </c>
      <c r="B1950" s="34" t="s">
        <v>29220</v>
      </c>
      <c r="C1950" s="34" t="s">
        <v>5447</v>
      </c>
      <c r="D1950" s="35">
        <v>44077</v>
      </c>
      <c r="E1950" s="34" t="s">
        <v>29221</v>
      </c>
      <c r="F1950" s="34" t="s">
        <v>27261</v>
      </c>
      <c r="G1950" s="36">
        <v>280200</v>
      </c>
      <c r="H1950" s="36">
        <v>280200</v>
      </c>
      <c r="I1950" s="34" t="s">
        <v>9762</v>
      </c>
      <c r="J1950" s="34" t="s">
        <v>9763</v>
      </c>
      <c r="K1950" s="36">
        <v>280200</v>
      </c>
      <c r="L1950" s="34" t="s">
        <v>9764</v>
      </c>
      <c r="M1950" s="6">
        <f t="shared" si="30"/>
        <v>1</v>
      </c>
    </row>
    <row r="1951" spans="1:13" hidden="1">
      <c r="A1951" s="34" t="s">
        <v>9849</v>
      </c>
      <c r="B1951" s="34" t="s">
        <v>29220</v>
      </c>
      <c r="C1951" s="34" t="s">
        <v>5447</v>
      </c>
      <c r="D1951" s="35">
        <v>44077</v>
      </c>
      <c r="E1951" s="34" t="s">
        <v>29222</v>
      </c>
      <c r="F1951" s="34" t="s">
        <v>27261</v>
      </c>
      <c r="G1951" s="36">
        <v>19614</v>
      </c>
      <c r="H1951" s="36">
        <v>19614</v>
      </c>
      <c r="I1951" s="34" t="s">
        <v>9762</v>
      </c>
      <c r="J1951" s="34" t="s">
        <v>9763</v>
      </c>
      <c r="K1951" s="36">
        <v>19614</v>
      </c>
      <c r="L1951" s="34" t="s">
        <v>9764</v>
      </c>
      <c r="M1951" s="6" t="e">
        <f t="shared" si="30"/>
        <v>#VALUE!</v>
      </c>
    </row>
    <row r="1952" spans="1:13" hidden="1">
      <c r="A1952" s="34" t="s">
        <v>9849</v>
      </c>
      <c r="B1952" s="34" t="s">
        <v>29220</v>
      </c>
      <c r="C1952" s="34" t="s">
        <v>5447</v>
      </c>
      <c r="D1952" s="35">
        <v>44077</v>
      </c>
      <c r="E1952" s="34" t="s">
        <v>29222</v>
      </c>
      <c r="F1952" s="34" t="s">
        <v>9875</v>
      </c>
      <c r="G1952" s="36">
        <v>-299814</v>
      </c>
      <c r="H1952" s="36">
        <v>-299814</v>
      </c>
      <c r="I1952" s="34" t="s">
        <v>9762</v>
      </c>
      <c r="J1952" s="34" t="s">
        <v>9763</v>
      </c>
      <c r="K1952" s="36">
        <v>-299814</v>
      </c>
      <c r="L1952" s="34" t="s">
        <v>9764</v>
      </c>
      <c r="M1952" s="6" t="e">
        <f t="shared" si="30"/>
        <v>#VALUE!</v>
      </c>
    </row>
    <row r="1953" spans="1:13" hidden="1">
      <c r="A1953" s="34" t="s">
        <v>9849</v>
      </c>
      <c r="B1953" s="34" t="s">
        <v>29223</v>
      </c>
      <c r="C1953" s="34" t="s">
        <v>5399</v>
      </c>
      <c r="D1953" s="35">
        <v>44075</v>
      </c>
      <c r="E1953" s="34" t="s">
        <v>5400</v>
      </c>
      <c r="F1953" s="34" t="s">
        <v>29224</v>
      </c>
      <c r="G1953" s="36">
        <v>59000</v>
      </c>
      <c r="H1953" s="36">
        <v>59000</v>
      </c>
      <c r="I1953" s="34" t="s">
        <v>9762</v>
      </c>
      <c r="J1953" s="34" t="s">
        <v>9763</v>
      </c>
      <c r="K1953" s="36">
        <v>59000</v>
      </c>
      <c r="L1953" s="34" t="s">
        <v>9764</v>
      </c>
      <c r="M1953" s="6">
        <f t="shared" si="30"/>
        <v>1</v>
      </c>
    </row>
    <row r="1954" spans="1:13" hidden="1">
      <c r="A1954" s="34" t="s">
        <v>9849</v>
      </c>
      <c r="B1954" s="34" t="s">
        <v>29223</v>
      </c>
      <c r="C1954" s="34" t="s">
        <v>5399</v>
      </c>
      <c r="D1954" s="35">
        <v>44075</v>
      </c>
      <c r="E1954" s="34" t="s">
        <v>29225</v>
      </c>
      <c r="F1954" s="34" t="s">
        <v>29224</v>
      </c>
      <c r="G1954" s="36">
        <v>4130</v>
      </c>
      <c r="H1954" s="36">
        <v>4130</v>
      </c>
      <c r="I1954" s="34" t="s">
        <v>9762</v>
      </c>
      <c r="J1954" s="34" t="s">
        <v>9763</v>
      </c>
      <c r="K1954" s="36">
        <v>4130</v>
      </c>
      <c r="L1954" s="34" t="s">
        <v>9764</v>
      </c>
      <c r="M1954" s="6" t="e">
        <f t="shared" si="30"/>
        <v>#VALUE!</v>
      </c>
    </row>
    <row r="1955" spans="1:13" hidden="1">
      <c r="A1955" s="34" t="s">
        <v>9849</v>
      </c>
      <c r="B1955" s="34" t="s">
        <v>29223</v>
      </c>
      <c r="C1955" s="34" t="s">
        <v>5399</v>
      </c>
      <c r="D1955" s="35">
        <v>44075</v>
      </c>
      <c r="E1955" s="34" t="s">
        <v>29225</v>
      </c>
      <c r="F1955" s="34" t="s">
        <v>9875</v>
      </c>
      <c r="G1955" s="36">
        <v>-63130</v>
      </c>
      <c r="H1955" s="36">
        <v>-63130</v>
      </c>
      <c r="I1955" s="34" t="s">
        <v>9762</v>
      </c>
      <c r="J1955" s="34" t="s">
        <v>9763</v>
      </c>
      <c r="K1955" s="36">
        <v>-63130</v>
      </c>
      <c r="L1955" s="34" t="s">
        <v>9764</v>
      </c>
      <c r="M1955" s="6" t="e">
        <f t="shared" si="30"/>
        <v>#VALUE!</v>
      </c>
    </row>
    <row r="1956" spans="1:13" hidden="1">
      <c r="A1956" s="34" t="s">
        <v>9849</v>
      </c>
      <c r="B1956" s="34" t="s">
        <v>29226</v>
      </c>
      <c r="C1956" s="34" t="s">
        <v>4715</v>
      </c>
      <c r="D1956" s="35">
        <v>44091</v>
      </c>
      <c r="E1956" s="34" t="s">
        <v>4716</v>
      </c>
      <c r="F1956" s="34" t="s">
        <v>27966</v>
      </c>
      <c r="G1956" s="36">
        <v>55123.5</v>
      </c>
      <c r="H1956" s="36">
        <v>55123.5</v>
      </c>
      <c r="I1956" s="34" t="s">
        <v>9762</v>
      </c>
      <c r="J1956" s="34" t="s">
        <v>9763</v>
      </c>
      <c r="K1956" s="36">
        <v>55123.5</v>
      </c>
      <c r="L1956" s="34" t="s">
        <v>9764</v>
      </c>
      <c r="M1956" s="6">
        <f t="shared" si="30"/>
        <v>1</v>
      </c>
    </row>
    <row r="1957" spans="1:13" hidden="1">
      <c r="A1957" s="34" t="s">
        <v>9849</v>
      </c>
      <c r="B1957" s="34" t="s">
        <v>29226</v>
      </c>
      <c r="C1957" s="34" t="s">
        <v>4715</v>
      </c>
      <c r="D1957" s="35">
        <v>44091</v>
      </c>
      <c r="E1957" s="34" t="s">
        <v>29227</v>
      </c>
      <c r="F1957" s="34" t="s">
        <v>27966</v>
      </c>
      <c r="G1957" s="36">
        <v>3858.65</v>
      </c>
      <c r="H1957" s="36">
        <v>3858.65</v>
      </c>
      <c r="I1957" s="34" t="s">
        <v>9762</v>
      </c>
      <c r="J1957" s="34" t="s">
        <v>9763</v>
      </c>
      <c r="K1957" s="36">
        <v>3858.65</v>
      </c>
      <c r="L1957" s="34" t="s">
        <v>9764</v>
      </c>
      <c r="M1957" s="6" t="e">
        <f t="shared" si="30"/>
        <v>#VALUE!</v>
      </c>
    </row>
    <row r="1958" spans="1:13" hidden="1">
      <c r="A1958" s="34" t="s">
        <v>9849</v>
      </c>
      <c r="B1958" s="34" t="s">
        <v>29226</v>
      </c>
      <c r="C1958" s="34" t="s">
        <v>4715</v>
      </c>
      <c r="D1958" s="35">
        <v>44091</v>
      </c>
      <c r="E1958" s="34" t="s">
        <v>29227</v>
      </c>
      <c r="F1958" s="34" t="s">
        <v>9875</v>
      </c>
      <c r="G1958" s="36">
        <v>-58982.15</v>
      </c>
      <c r="H1958" s="36">
        <v>-58982.15</v>
      </c>
      <c r="I1958" s="34" t="s">
        <v>9762</v>
      </c>
      <c r="J1958" s="34" t="s">
        <v>9763</v>
      </c>
      <c r="K1958" s="36">
        <v>-58982.15</v>
      </c>
      <c r="L1958" s="34" t="s">
        <v>9764</v>
      </c>
      <c r="M1958" s="6" t="e">
        <f t="shared" si="30"/>
        <v>#VALUE!</v>
      </c>
    </row>
    <row r="1959" spans="1:13" hidden="1">
      <c r="A1959" s="34" t="s">
        <v>9849</v>
      </c>
      <c r="B1959" s="34" t="s">
        <v>29228</v>
      </c>
      <c r="C1959" s="34" t="s">
        <v>7063</v>
      </c>
      <c r="D1959" s="35">
        <v>44089</v>
      </c>
      <c r="E1959" s="34" t="s">
        <v>7064</v>
      </c>
      <c r="F1959" s="34" t="s">
        <v>27952</v>
      </c>
      <c r="G1959" s="36">
        <v>680373.83</v>
      </c>
      <c r="H1959" s="36">
        <v>680373.83</v>
      </c>
      <c r="I1959" s="34" t="s">
        <v>9762</v>
      </c>
      <c r="J1959" s="34" t="s">
        <v>9763</v>
      </c>
      <c r="K1959" s="36">
        <v>680373.83</v>
      </c>
      <c r="L1959" s="34" t="s">
        <v>9764</v>
      </c>
      <c r="M1959" s="6">
        <f t="shared" si="30"/>
        <v>1</v>
      </c>
    </row>
    <row r="1960" spans="1:13" hidden="1">
      <c r="A1960" s="34" t="s">
        <v>9849</v>
      </c>
      <c r="B1960" s="34" t="s">
        <v>29228</v>
      </c>
      <c r="C1960" s="34" t="s">
        <v>7063</v>
      </c>
      <c r="D1960" s="35">
        <v>44089</v>
      </c>
      <c r="E1960" s="34" t="s">
        <v>29229</v>
      </c>
      <c r="F1960" s="34" t="s">
        <v>27952</v>
      </c>
      <c r="G1960" s="36">
        <v>47626.17</v>
      </c>
      <c r="H1960" s="36">
        <v>47626.17</v>
      </c>
      <c r="I1960" s="34" t="s">
        <v>9762</v>
      </c>
      <c r="J1960" s="34" t="s">
        <v>9763</v>
      </c>
      <c r="K1960" s="36">
        <v>47626.17</v>
      </c>
      <c r="L1960" s="34" t="s">
        <v>9764</v>
      </c>
      <c r="M1960" s="6" t="e">
        <f t="shared" si="30"/>
        <v>#VALUE!</v>
      </c>
    </row>
    <row r="1961" spans="1:13" hidden="1">
      <c r="A1961" s="34" t="s">
        <v>9849</v>
      </c>
      <c r="B1961" s="34" t="s">
        <v>29228</v>
      </c>
      <c r="C1961" s="34" t="s">
        <v>7063</v>
      </c>
      <c r="D1961" s="35">
        <v>44089</v>
      </c>
      <c r="E1961" s="34" t="s">
        <v>29229</v>
      </c>
      <c r="F1961" s="34" t="s">
        <v>9875</v>
      </c>
      <c r="G1961" s="36">
        <v>-728000</v>
      </c>
      <c r="H1961" s="36">
        <v>-728000</v>
      </c>
      <c r="I1961" s="34" t="s">
        <v>9762</v>
      </c>
      <c r="J1961" s="34" t="s">
        <v>9763</v>
      </c>
      <c r="K1961" s="36">
        <v>-728000</v>
      </c>
      <c r="L1961" s="34" t="s">
        <v>9764</v>
      </c>
      <c r="M1961" s="6" t="e">
        <f t="shared" si="30"/>
        <v>#VALUE!</v>
      </c>
    </row>
    <row r="1962" spans="1:13" hidden="1">
      <c r="A1962" s="34" t="s">
        <v>9849</v>
      </c>
      <c r="B1962" s="34" t="s">
        <v>29230</v>
      </c>
      <c r="C1962" s="34" t="s">
        <v>5489</v>
      </c>
      <c r="D1962" s="35">
        <v>44075</v>
      </c>
      <c r="E1962" s="34" t="s">
        <v>5493</v>
      </c>
      <c r="F1962" s="34" t="s">
        <v>29231</v>
      </c>
      <c r="G1962" s="36">
        <v>340800</v>
      </c>
      <c r="H1962" s="36">
        <v>340800</v>
      </c>
      <c r="I1962" s="34" t="s">
        <v>9762</v>
      </c>
      <c r="J1962" s="34" t="s">
        <v>9763</v>
      </c>
      <c r="K1962" s="36">
        <v>340800</v>
      </c>
      <c r="L1962" s="34" t="s">
        <v>9764</v>
      </c>
      <c r="M1962" s="6">
        <f t="shared" si="30"/>
        <v>1</v>
      </c>
    </row>
    <row r="1963" spans="1:13" hidden="1">
      <c r="A1963" s="34" t="s">
        <v>9849</v>
      </c>
      <c r="B1963" s="34" t="s">
        <v>29230</v>
      </c>
      <c r="C1963" s="34" t="s">
        <v>5489</v>
      </c>
      <c r="D1963" s="35">
        <v>44075</v>
      </c>
      <c r="E1963" s="34" t="s">
        <v>29232</v>
      </c>
      <c r="F1963" s="34" t="s">
        <v>29231</v>
      </c>
      <c r="G1963" s="36">
        <v>23856</v>
      </c>
      <c r="H1963" s="36">
        <v>23856</v>
      </c>
      <c r="I1963" s="34" t="s">
        <v>9762</v>
      </c>
      <c r="J1963" s="34" t="s">
        <v>9763</v>
      </c>
      <c r="K1963" s="36">
        <v>23856</v>
      </c>
      <c r="L1963" s="34" t="s">
        <v>9764</v>
      </c>
      <c r="M1963" s="6" t="e">
        <f t="shared" si="30"/>
        <v>#VALUE!</v>
      </c>
    </row>
    <row r="1964" spans="1:13" hidden="1">
      <c r="A1964" s="34" t="s">
        <v>9849</v>
      </c>
      <c r="B1964" s="34" t="s">
        <v>29230</v>
      </c>
      <c r="C1964" s="34" t="s">
        <v>5489</v>
      </c>
      <c r="D1964" s="35">
        <v>44075</v>
      </c>
      <c r="E1964" s="34" t="s">
        <v>29232</v>
      </c>
      <c r="F1964" s="34" t="s">
        <v>9875</v>
      </c>
      <c r="G1964" s="36">
        <v>-364656</v>
      </c>
      <c r="H1964" s="36">
        <v>-364656</v>
      </c>
      <c r="I1964" s="34" t="s">
        <v>9762</v>
      </c>
      <c r="J1964" s="34" t="s">
        <v>9763</v>
      </c>
      <c r="K1964" s="36">
        <v>-364656</v>
      </c>
      <c r="L1964" s="34" t="s">
        <v>9764</v>
      </c>
      <c r="M1964" s="6" t="e">
        <f t="shared" si="30"/>
        <v>#VALUE!</v>
      </c>
    </row>
    <row r="1965" spans="1:13" hidden="1">
      <c r="A1965" s="34" t="s">
        <v>27165</v>
      </c>
      <c r="B1965" s="34" t="s">
        <v>29233</v>
      </c>
      <c r="C1965" s="34" t="s">
        <v>29234</v>
      </c>
      <c r="D1965" s="35">
        <v>44137</v>
      </c>
      <c r="E1965" s="34" t="s">
        <v>29235</v>
      </c>
      <c r="F1965" s="34" t="s">
        <v>29236</v>
      </c>
      <c r="G1965" s="36">
        <v>21828</v>
      </c>
      <c r="H1965" s="36">
        <v>21828</v>
      </c>
      <c r="I1965" s="34" t="s">
        <v>9762</v>
      </c>
      <c r="J1965" s="34" t="s">
        <v>9763</v>
      </c>
      <c r="K1965" s="36">
        <v>21828</v>
      </c>
      <c r="L1965" s="34" t="s">
        <v>9764</v>
      </c>
      <c r="M1965" s="6">
        <f t="shared" si="30"/>
        <v>1</v>
      </c>
    </row>
    <row r="1966" spans="1:13" hidden="1">
      <c r="A1966" s="34" t="s">
        <v>27165</v>
      </c>
      <c r="B1966" s="34" t="s">
        <v>29233</v>
      </c>
      <c r="C1966" s="34" t="s">
        <v>29234</v>
      </c>
      <c r="D1966" s="35">
        <v>44137</v>
      </c>
      <c r="E1966" s="34" t="s">
        <v>29237</v>
      </c>
      <c r="F1966" s="34" t="s">
        <v>16521</v>
      </c>
      <c r="G1966" s="36">
        <v>-21828</v>
      </c>
      <c r="H1966" s="36">
        <v>-21828</v>
      </c>
      <c r="I1966" s="34" t="s">
        <v>9762</v>
      </c>
      <c r="J1966" s="34" t="s">
        <v>9763</v>
      </c>
      <c r="K1966" s="36">
        <v>-21828</v>
      </c>
      <c r="L1966" s="34" t="s">
        <v>9764</v>
      </c>
      <c r="M1966" s="6" t="e">
        <f t="shared" si="30"/>
        <v>#VALUE!</v>
      </c>
    </row>
    <row r="1967" spans="1:13" hidden="1">
      <c r="A1967" s="34" t="s">
        <v>27165</v>
      </c>
      <c r="B1967" s="34" t="s">
        <v>29238</v>
      </c>
      <c r="C1967" s="34" t="s">
        <v>29239</v>
      </c>
      <c r="D1967" s="35">
        <v>44137</v>
      </c>
      <c r="E1967" s="34" t="s">
        <v>29240</v>
      </c>
      <c r="F1967" s="34" t="s">
        <v>29236</v>
      </c>
      <c r="G1967" s="36">
        <v>21828</v>
      </c>
      <c r="H1967" s="36">
        <v>21828</v>
      </c>
      <c r="I1967" s="34" t="s">
        <v>9762</v>
      </c>
      <c r="J1967" s="34" t="s">
        <v>9763</v>
      </c>
      <c r="K1967" s="36">
        <v>21828</v>
      </c>
      <c r="L1967" s="34" t="s">
        <v>9764</v>
      </c>
      <c r="M1967" s="6">
        <f t="shared" si="30"/>
        <v>1</v>
      </c>
    </row>
    <row r="1968" spans="1:13" hidden="1">
      <c r="A1968" s="34" t="s">
        <v>27165</v>
      </c>
      <c r="B1968" s="34" t="s">
        <v>29238</v>
      </c>
      <c r="C1968" s="34" t="s">
        <v>29239</v>
      </c>
      <c r="D1968" s="35">
        <v>44137</v>
      </c>
      <c r="E1968" s="34" t="s">
        <v>29241</v>
      </c>
      <c r="F1968" s="34" t="s">
        <v>16521</v>
      </c>
      <c r="G1968" s="36">
        <v>-21828</v>
      </c>
      <c r="H1968" s="36">
        <v>-21828</v>
      </c>
      <c r="I1968" s="34" t="s">
        <v>9762</v>
      </c>
      <c r="J1968" s="34" t="s">
        <v>9763</v>
      </c>
      <c r="K1968" s="36">
        <v>-21828</v>
      </c>
      <c r="L1968" s="34" t="s">
        <v>9764</v>
      </c>
      <c r="M1968" s="6" t="e">
        <f t="shared" si="30"/>
        <v>#VALUE!</v>
      </c>
    </row>
    <row r="1969" spans="1:13" hidden="1">
      <c r="A1969" s="34" t="s">
        <v>27165</v>
      </c>
      <c r="B1969" s="34" t="s">
        <v>29242</v>
      </c>
      <c r="C1969" s="34" t="s">
        <v>29243</v>
      </c>
      <c r="D1969" s="35">
        <v>44137</v>
      </c>
      <c r="E1969" s="34" t="s">
        <v>29244</v>
      </c>
      <c r="F1969" s="34" t="s">
        <v>29236</v>
      </c>
      <c r="G1969" s="36">
        <v>21828</v>
      </c>
      <c r="H1969" s="36">
        <v>21828</v>
      </c>
      <c r="I1969" s="34" t="s">
        <v>9762</v>
      </c>
      <c r="J1969" s="34" t="s">
        <v>9763</v>
      </c>
      <c r="K1969" s="36">
        <v>21828</v>
      </c>
      <c r="L1969" s="34" t="s">
        <v>9764</v>
      </c>
      <c r="M1969" s="6">
        <f t="shared" si="30"/>
        <v>1</v>
      </c>
    </row>
    <row r="1970" spans="1:13" hidden="1">
      <c r="A1970" s="34" t="s">
        <v>27165</v>
      </c>
      <c r="B1970" s="34" t="s">
        <v>29242</v>
      </c>
      <c r="C1970" s="34" t="s">
        <v>29243</v>
      </c>
      <c r="D1970" s="35">
        <v>44137</v>
      </c>
      <c r="E1970" s="34" t="s">
        <v>29245</v>
      </c>
      <c r="F1970" s="34" t="s">
        <v>16521</v>
      </c>
      <c r="G1970" s="36">
        <v>-21828</v>
      </c>
      <c r="H1970" s="36">
        <v>-21828</v>
      </c>
      <c r="I1970" s="34" t="s">
        <v>9762</v>
      </c>
      <c r="J1970" s="34" t="s">
        <v>9763</v>
      </c>
      <c r="K1970" s="36">
        <v>-21828</v>
      </c>
      <c r="L1970" s="34" t="s">
        <v>9764</v>
      </c>
      <c r="M1970" s="6" t="e">
        <f t="shared" si="30"/>
        <v>#VALUE!</v>
      </c>
    </row>
    <row r="1971" spans="1:13" hidden="1">
      <c r="A1971" s="34" t="s">
        <v>27165</v>
      </c>
      <c r="B1971" s="34" t="s">
        <v>29246</v>
      </c>
      <c r="C1971" s="34" t="s">
        <v>29247</v>
      </c>
      <c r="D1971" s="35">
        <v>44137</v>
      </c>
      <c r="E1971" s="34" t="s">
        <v>29248</v>
      </c>
      <c r="F1971" s="34" t="s">
        <v>29236</v>
      </c>
      <c r="G1971" s="36">
        <v>21828</v>
      </c>
      <c r="H1971" s="36">
        <v>21828</v>
      </c>
      <c r="I1971" s="34" t="s">
        <v>9762</v>
      </c>
      <c r="J1971" s="34" t="s">
        <v>9763</v>
      </c>
      <c r="K1971" s="36">
        <v>21828</v>
      </c>
      <c r="L1971" s="34" t="s">
        <v>9764</v>
      </c>
      <c r="M1971" s="6">
        <f t="shared" si="30"/>
        <v>1</v>
      </c>
    </row>
    <row r="1972" spans="1:13" hidden="1">
      <c r="A1972" s="34" t="s">
        <v>27165</v>
      </c>
      <c r="B1972" s="34" t="s">
        <v>29246</v>
      </c>
      <c r="C1972" s="34" t="s">
        <v>29247</v>
      </c>
      <c r="D1972" s="35">
        <v>44137</v>
      </c>
      <c r="E1972" s="34" t="s">
        <v>29249</v>
      </c>
      <c r="F1972" s="34" t="s">
        <v>16521</v>
      </c>
      <c r="G1972" s="36">
        <v>-21828</v>
      </c>
      <c r="H1972" s="36">
        <v>-21828</v>
      </c>
      <c r="I1972" s="34" t="s">
        <v>9762</v>
      </c>
      <c r="J1972" s="34" t="s">
        <v>9763</v>
      </c>
      <c r="K1972" s="36">
        <v>-21828</v>
      </c>
      <c r="L1972" s="34" t="s">
        <v>9764</v>
      </c>
      <c r="M1972" s="6" t="e">
        <f t="shared" si="30"/>
        <v>#VALUE!</v>
      </c>
    </row>
    <row r="1973" spans="1:13" hidden="1">
      <c r="A1973" s="34" t="s">
        <v>27165</v>
      </c>
      <c r="B1973" s="34" t="s">
        <v>29250</v>
      </c>
      <c r="C1973" s="34" t="s">
        <v>29251</v>
      </c>
      <c r="D1973" s="35">
        <v>44137</v>
      </c>
      <c r="E1973" s="34" t="s">
        <v>29252</v>
      </c>
      <c r="F1973" s="34" t="s">
        <v>29236</v>
      </c>
      <c r="G1973" s="36">
        <v>21828</v>
      </c>
      <c r="H1973" s="36">
        <v>21828</v>
      </c>
      <c r="I1973" s="34" t="s">
        <v>9762</v>
      </c>
      <c r="J1973" s="34" t="s">
        <v>9763</v>
      </c>
      <c r="K1973" s="36">
        <v>21828</v>
      </c>
      <c r="L1973" s="34" t="s">
        <v>9764</v>
      </c>
      <c r="M1973" s="6">
        <f t="shared" si="30"/>
        <v>1</v>
      </c>
    </row>
    <row r="1974" spans="1:13" hidden="1">
      <c r="A1974" s="34" t="s">
        <v>27165</v>
      </c>
      <c r="B1974" s="34" t="s">
        <v>29250</v>
      </c>
      <c r="C1974" s="34" t="s">
        <v>29251</v>
      </c>
      <c r="D1974" s="35">
        <v>44137</v>
      </c>
      <c r="E1974" s="34" t="s">
        <v>29253</v>
      </c>
      <c r="F1974" s="34" t="s">
        <v>16521</v>
      </c>
      <c r="G1974" s="36">
        <v>-21828</v>
      </c>
      <c r="H1974" s="36">
        <v>-21828</v>
      </c>
      <c r="I1974" s="34" t="s">
        <v>9762</v>
      </c>
      <c r="J1974" s="34" t="s">
        <v>9763</v>
      </c>
      <c r="K1974" s="36">
        <v>-21828</v>
      </c>
      <c r="L1974" s="34" t="s">
        <v>9764</v>
      </c>
      <c r="M1974" s="6" t="e">
        <f t="shared" si="30"/>
        <v>#VALUE!</v>
      </c>
    </row>
    <row r="1975" spans="1:13" hidden="1">
      <c r="A1975" s="34" t="s">
        <v>9849</v>
      </c>
      <c r="B1975" s="34" t="s">
        <v>29254</v>
      </c>
      <c r="C1975" s="34" t="s">
        <v>29255</v>
      </c>
      <c r="D1975" s="35">
        <v>44075</v>
      </c>
      <c r="E1975" s="34" t="s">
        <v>29256</v>
      </c>
      <c r="F1975" s="34" t="s">
        <v>27204</v>
      </c>
      <c r="G1975" s="36">
        <v>12700.49</v>
      </c>
      <c r="H1975" s="36">
        <v>12700.49</v>
      </c>
      <c r="I1975" s="34" t="s">
        <v>9762</v>
      </c>
      <c r="J1975" s="34" t="s">
        <v>9763</v>
      </c>
      <c r="K1975" s="36">
        <v>12700.49</v>
      </c>
      <c r="L1975" s="34" t="s">
        <v>9764</v>
      </c>
      <c r="M1975" s="6">
        <f t="shared" si="30"/>
        <v>1</v>
      </c>
    </row>
    <row r="1976" spans="1:13" hidden="1">
      <c r="A1976" s="34" t="s">
        <v>9849</v>
      </c>
      <c r="B1976" s="34" t="s">
        <v>29254</v>
      </c>
      <c r="C1976" s="34" t="s">
        <v>29255</v>
      </c>
      <c r="D1976" s="35">
        <v>44075</v>
      </c>
      <c r="E1976" s="34" t="s">
        <v>29257</v>
      </c>
      <c r="F1976" s="34" t="s">
        <v>27204</v>
      </c>
      <c r="G1976" s="36">
        <v>889.03</v>
      </c>
      <c r="H1976" s="36">
        <v>889.03</v>
      </c>
      <c r="I1976" s="34" t="s">
        <v>9762</v>
      </c>
      <c r="J1976" s="34" t="s">
        <v>9763</v>
      </c>
      <c r="K1976" s="36">
        <v>889.03</v>
      </c>
      <c r="L1976" s="34" t="s">
        <v>9764</v>
      </c>
      <c r="M1976" s="6">
        <f t="shared" si="30"/>
        <v>18</v>
      </c>
    </row>
    <row r="1977" spans="1:13" hidden="1">
      <c r="A1977" s="34" t="s">
        <v>9849</v>
      </c>
      <c r="B1977" s="34" t="s">
        <v>29254</v>
      </c>
      <c r="C1977" s="34" t="s">
        <v>29255</v>
      </c>
      <c r="D1977" s="35">
        <v>44075</v>
      </c>
      <c r="E1977" s="34" t="s">
        <v>29257</v>
      </c>
      <c r="F1977" s="34" t="s">
        <v>9773</v>
      </c>
      <c r="G1977" s="36">
        <v>-13589.52</v>
      </c>
      <c r="H1977" s="36">
        <v>-13589.52</v>
      </c>
      <c r="I1977" s="34" t="s">
        <v>9762</v>
      </c>
      <c r="J1977" s="34" t="s">
        <v>9763</v>
      </c>
      <c r="K1977" s="36">
        <v>-13589.52</v>
      </c>
      <c r="L1977" s="34" t="s">
        <v>9764</v>
      </c>
      <c r="M1977" s="6">
        <f t="shared" si="30"/>
        <v>18</v>
      </c>
    </row>
    <row r="1978" spans="1:13" hidden="1">
      <c r="A1978" s="34" t="s">
        <v>27165</v>
      </c>
      <c r="B1978" s="34" t="s">
        <v>29258</v>
      </c>
      <c r="C1978" s="34" t="s">
        <v>29259</v>
      </c>
      <c r="D1978" s="35">
        <v>44166</v>
      </c>
      <c r="E1978" s="34" t="s">
        <v>29260</v>
      </c>
      <c r="F1978" s="34" t="s">
        <v>27204</v>
      </c>
      <c r="G1978" s="36">
        <v>11352.74</v>
      </c>
      <c r="H1978" s="36">
        <v>11352.74</v>
      </c>
      <c r="I1978" s="34" t="s">
        <v>9762</v>
      </c>
      <c r="J1978" s="34" t="s">
        <v>9763</v>
      </c>
      <c r="K1978" s="36">
        <v>11352.74</v>
      </c>
      <c r="L1978" s="34" t="s">
        <v>9764</v>
      </c>
      <c r="M1978" s="6">
        <f t="shared" si="30"/>
        <v>1</v>
      </c>
    </row>
    <row r="1979" spans="1:13" hidden="1">
      <c r="A1979" s="34" t="s">
        <v>27165</v>
      </c>
      <c r="B1979" s="34" t="s">
        <v>29258</v>
      </c>
      <c r="C1979" s="34" t="s">
        <v>29259</v>
      </c>
      <c r="D1979" s="35">
        <v>44166</v>
      </c>
      <c r="E1979" s="34" t="s">
        <v>29261</v>
      </c>
      <c r="F1979" s="34" t="s">
        <v>27204</v>
      </c>
      <c r="G1979" s="36">
        <v>794.69</v>
      </c>
      <c r="H1979" s="36">
        <v>794.69</v>
      </c>
      <c r="I1979" s="34" t="s">
        <v>9762</v>
      </c>
      <c r="J1979" s="34" t="s">
        <v>9763</v>
      </c>
      <c r="K1979" s="36">
        <v>794.69</v>
      </c>
      <c r="L1979" s="34" t="s">
        <v>9764</v>
      </c>
      <c r="M1979" s="6">
        <f t="shared" si="30"/>
        <v>18</v>
      </c>
    </row>
    <row r="1980" spans="1:13" hidden="1">
      <c r="A1980" s="34" t="s">
        <v>27165</v>
      </c>
      <c r="B1980" s="34" t="s">
        <v>29258</v>
      </c>
      <c r="C1980" s="34" t="s">
        <v>29259</v>
      </c>
      <c r="D1980" s="35">
        <v>44166</v>
      </c>
      <c r="E1980" s="34" t="s">
        <v>29261</v>
      </c>
      <c r="F1980" s="34" t="s">
        <v>9773</v>
      </c>
      <c r="G1980" s="36">
        <v>-12147.43</v>
      </c>
      <c r="H1980" s="36">
        <v>-12147.43</v>
      </c>
      <c r="I1980" s="34" t="s">
        <v>9762</v>
      </c>
      <c r="J1980" s="34" t="s">
        <v>9763</v>
      </c>
      <c r="K1980" s="36">
        <v>-12147.43</v>
      </c>
      <c r="L1980" s="34" t="s">
        <v>9764</v>
      </c>
      <c r="M1980" s="6">
        <f t="shared" si="30"/>
        <v>18</v>
      </c>
    </row>
    <row r="1981" spans="1:13" hidden="1">
      <c r="A1981" s="34" t="s">
        <v>27165</v>
      </c>
      <c r="B1981" s="34" t="s">
        <v>29262</v>
      </c>
      <c r="C1981" s="34" t="s">
        <v>29263</v>
      </c>
      <c r="D1981" s="35">
        <v>44166</v>
      </c>
      <c r="E1981" s="34" t="s">
        <v>29264</v>
      </c>
      <c r="F1981" s="34" t="s">
        <v>27204</v>
      </c>
      <c r="G1981" s="36">
        <v>10909.4</v>
      </c>
      <c r="H1981" s="36">
        <v>10909.4</v>
      </c>
      <c r="I1981" s="34" t="s">
        <v>9762</v>
      </c>
      <c r="J1981" s="34" t="s">
        <v>9763</v>
      </c>
      <c r="K1981" s="36">
        <v>10909.4</v>
      </c>
      <c r="L1981" s="34" t="s">
        <v>9764</v>
      </c>
      <c r="M1981" s="6">
        <f t="shared" si="30"/>
        <v>1</v>
      </c>
    </row>
    <row r="1982" spans="1:13" hidden="1">
      <c r="A1982" s="34" t="s">
        <v>27165</v>
      </c>
      <c r="B1982" s="34" t="s">
        <v>29262</v>
      </c>
      <c r="C1982" s="34" t="s">
        <v>29263</v>
      </c>
      <c r="D1982" s="35">
        <v>44166</v>
      </c>
      <c r="E1982" s="34" t="s">
        <v>29265</v>
      </c>
      <c r="F1982" s="34" t="s">
        <v>27204</v>
      </c>
      <c r="G1982" s="36">
        <v>763.66</v>
      </c>
      <c r="H1982" s="36">
        <v>763.66</v>
      </c>
      <c r="I1982" s="34" t="s">
        <v>9762</v>
      </c>
      <c r="J1982" s="34" t="s">
        <v>9763</v>
      </c>
      <c r="K1982" s="36">
        <v>763.66</v>
      </c>
      <c r="L1982" s="34" t="s">
        <v>9764</v>
      </c>
      <c r="M1982" s="6">
        <f t="shared" si="30"/>
        <v>18</v>
      </c>
    </row>
    <row r="1983" spans="1:13" hidden="1">
      <c r="A1983" s="34" t="s">
        <v>27165</v>
      </c>
      <c r="B1983" s="34" t="s">
        <v>29262</v>
      </c>
      <c r="C1983" s="34" t="s">
        <v>29263</v>
      </c>
      <c r="D1983" s="35">
        <v>44166</v>
      </c>
      <c r="E1983" s="34" t="s">
        <v>29265</v>
      </c>
      <c r="F1983" s="34" t="s">
        <v>9773</v>
      </c>
      <c r="G1983" s="36">
        <v>-11673.06</v>
      </c>
      <c r="H1983" s="36">
        <v>-11673.06</v>
      </c>
      <c r="I1983" s="34" t="s">
        <v>9762</v>
      </c>
      <c r="J1983" s="34" t="s">
        <v>9763</v>
      </c>
      <c r="K1983" s="36">
        <v>-11673.06</v>
      </c>
      <c r="L1983" s="34" t="s">
        <v>9764</v>
      </c>
      <c r="M1983" s="6">
        <f t="shared" si="30"/>
        <v>18</v>
      </c>
    </row>
    <row r="1984" spans="1:13" hidden="1">
      <c r="A1984" s="34" t="s">
        <v>9849</v>
      </c>
      <c r="B1984" s="34" t="s">
        <v>29266</v>
      </c>
      <c r="C1984" s="34" t="s">
        <v>5926</v>
      </c>
      <c r="D1984" s="35">
        <v>44075</v>
      </c>
      <c r="E1984" s="34" t="s">
        <v>29267</v>
      </c>
      <c r="F1984" s="34" t="s">
        <v>28936</v>
      </c>
      <c r="G1984" s="36">
        <v>38000</v>
      </c>
      <c r="H1984" s="36">
        <v>38000</v>
      </c>
      <c r="I1984" s="34" t="s">
        <v>9762</v>
      </c>
      <c r="J1984" s="34" t="s">
        <v>9763</v>
      </c>
      <c r="K1984" s="36">
        <v>38000</v>
      </c>
      <c r="L1984" s="34" t="s">
        <v>9764</v>
      </c>
      <c r="M1984" s="6">
        <f t="shared" si="30"/>
        <v>1</v>
      </c>
    </row>
    <row r="1985" spans="1:13" hidden="1">
      <c r="A1985" s="34" t="s">
        <v>9849</v>
      </c>
      <c r="B1985" s="34" t="s">
        <v>29266</v>
      </c>
      <c r="C1985" s="34" t="s">
        <v>5926</v>
      </c>
      <c r="D1985" s="35">
        <v>44075</v>
      </c>
      <c r="E1985" s="34" t="s">
        <v>29268</v>
      </c>
      <c r="F1985" s="34" t="s">
        <v>28936</v>
      </c>
      <c r="G1985" s="36">
        <v>2660</v>
      </c>
      <c r="H1985" s="36">
        <v>2660</v>
      </c>
      <c r="I1985" s="34" t="s">
        <v>9762</v>
      </c>
      <c r="J1985" s="34" t="s">
        <v>9763</v>
      </c>
      <c r="K1985" s="36">
        <v>2660</v>
      </c>
      <c r="L1985" s="34" t="s">
        <v>9764</v>
      </c>
      <c r="M1985" s="6" t="e">
        <f t="shared" si="30"/>
        <v>#VALUE!</v>
      </c>
    </row>
    <row r="1986" spans="1:13" hidden="1">
      <c r="A1986" s="34" t="s">
        <v>9849</v>
      </c>
      <c r="B1986" s="34" t="s">
        <v>29266</v>
      </c>
      <c r="C1986" s="34" t="s">
        <v>5926</v>
      </c>
      <c r="D1986" s="35">
        <v>44075</v>
      </c>
      <c r="E1986" s="34" t="s">
        <v>29268</v>
      </c>
      <c r="F1986" s="34" t="s">
        <v>9875</v>
      </c>
      <c r="G1986" s="36">
        <v>-40660</v>
      </c>
      <c r="H1986" s="36">
        <v>-40660</v>
      </c>
      <c r="I1986" s="34" t="s">
        <v>9762</v>
      </c>
      <c r="J1986" s="34" t="s">
        <v>9763</v>
      </c>
      <c r="K1986" s="36">
        <v>-40660</v>
      </c>
      <c r="L1986" s="34" t="s">
        <v>9764</v>
      </c>
      <c r="M1986" s="6" t="e">
        <f t="shared" si="30"/>
        <v>#VALUE!</v>
      </c>
    </row>
    <row r="1987" spans="1:13" hidden="1">
      <c r="A1987" s="34" t="s">
        <v>9849</v>
      </c>
      <c r="B1987" s="34" t="s">
        <v>29269</v>
      </c>
      <c r="C1987" s="34" t="s">
        <v>5928</v>
      </c>
      <c r="D1987" s="35">
        <v>44105</v>
      </c>
      <c r="E1987" s="34" t="s">
        <v>29270</v>
      </c>
      <c r="F1987" s="34" t="s">
        <v>28936</v>
      </c>
      <c r="G1987" s="36">
        <v>20000</v>
      </c>
      <c r="H1987" s="36">
        <v>20000</v>
      </c>
      <c r="I1987" s="34" t="s">
        <v>9762</v>
      </c>
      <c r="J1987" s="34" t="s">
        <v>9763</v>
      </c>
      <c r="K1987" s="36">
        <v>20000</v>
      </c>
      <c r="L1987" s="34" t="s">
        <v>9764</v>
      </c>
      <c r="M1987" s="6">
        <f t="shared" ref="M1987:M2050" si="31">FIND("PO",E1987)</f>
        <v>1</v>
      </c>
    </row>
    <row r="1988" spans="1:13" hidden="1">
      <c r="A1988" s="34" t="s">
        <v>9849</v>
      </c>
      <c r="B1988" s="34" t="s">
        <v>29269</v>
      </c>
      <c r="C1988" s="34" t="s">
        <v>5928</v>
      </c>
      <c r="D1988" s="35">
        <v>44105</v>
      </c>
      <c r="E1988" s="34" t="s">
        <v>29271</v>
      </c>
      <c r="F1988" s="34" t="s">
        <v>28936</v>
      </c>
      <c r="G1988" s="36">
        <v>1400</v>
      </c>
      <c r="H1988" s="36">
        <v>1400</v>
      </c>
      <c r="I1988" s="34" t="s">
        <v>9762</v>
      </c>
      <c r="J1988" s="34" t="s">
        <v>9763</v>
      </c>
      <c r="K1988" s="36">
        <v>1400</v>
      </c>
      <c r="L1988" s="34" t="s">
        <v>9764</v>
      </c>
      <c r="M1988" s="6" t="e">
        <f t="shared" si="31"/>
        <v>#VALUE!</v>
      </c>
    </row>
    <row r="1989" spans="1:13" hidden="1">
      <c r="A1989" s="34" t="s">
        <v>9849</v>
      </c>
      <c r="B1989" s="34" t="s">
        <v>29269</v>
      </c>
      <c r="C1989" s="34" t="s">
        <v>5928</v>
      </c>
      <c r="D1989" s="35">
        <v>44105</v>
      </c>
      <c r="E1989" s="34" t="s">
        <v>29271</v>
      </c>
      <c r="F1989" s="34" t="s">
        <v>9875</v>
      </c>
      <c r="G1989" s="36">
        <v>-21400</v>
      </c>
      <c r="H1989" s="36">
        <v>-21400</v>
      </c>
      <c r="I1989" s="34" t="s">
        <v>9762</v>
      </c>
      <c r="J1989" s="34" t="s">
        <v>9763</v>
      </c>
      <c r="K1989" s="36">
        <v>-21400</v>
      </c>
      <c r="L1989" s="34" t="s">
        <v>9764</v>
      </c>
      <c r="M1989" s="6" t="e">
        <f t="shared" si="31"/>
        <v>#VALUE!</v>
      </c>
    </row>
    <row r="1990" spans="1:13" hidden="1">
      <c r="A1990" s="34" t="s">
        <v>27165</v>
      </c>
      <c r="B1990" s="34" t="s">
        <v>29272</v>
      </c>
      <c r="C1990" s="34" t="s">
        <v>4890</v>
      </c>
      <c r="D1990" s="35">
        <v>44091</v>
      </c>
      <c r="E1990" s="34" t="s">
        <v>4891</v>
      </c>
      <c r="F1990" s="34" t="s">
        <v>28882</v>
      </c>
      <c r="G1990" s="36">
        <v>59803</v>
      </c>
      <c r="H1990" s="36">
        <v>59803</v>
      </c>
      <c r="I1990" s="34" t="s">
        <v>9762</v>
      </c>
      <c r="J1990" s="34" t="s">
        <v>9763</v>
      </c>
      <c r="K1990" s="36">
        <v>59803</v>
      </c>
      <c r="L1990" s="34" t="s">
        <v>9764</v>
      </c>
      <c r="M1990" s="6">
        <f t="shared" si="31"/>
        <v>4</v>
      </c>
    </row>
    <row r="1991" spans="1:13" hidden="1">
      <c r="A1991" s="34" t="s">
        <v>27165</v>
      </c>
      <c r="B1991" s="34" t="s">
        <v>29272</v>
      </c>
      <c r="C1991" s="34" t="s">
        <v>4890</v>
      </c>
      <c r="D1991" s="35">
        <v>44091</v>
      </c>
      <c r="E1991" s="34" t="s">
        <v>29273</v>
      </c>
      <c r="F1991" s="34" t="s">
        <v>28882</v>
      </c>
      <c r="G1991" s="36">
        <v>4186.21</v>
      </c>
      <c r="H1991" s="36">
        <v>4186.21</v>
      </c>
      <c r="I1991" s="34" t="s">
        <v>9762</v>
      </c>
      <c r="J1991" s="34" t="s">
        <v>9763</v>
      </c>
      <c r="K1991" s="36">
        <v>4186.21</v>
      </c>
      <c r="L1991" s="34" t="s">
        <v>9764</v>
      </c>
      <c r="M1991" s="6" t="e">
        <f t="shared" si="31"/>
        <v>#VALUE!</v>
      </c>
    </row>
    <row r="1992" spans="1:13" hidden="1">
      <c r="A1992" s="34" t="s">
        <v>27165</v>
      </c>
      <c r="B1992" s="34" t="s">
        <v>29272</v>
      </c>
      <c r="C1992" s="34" t="s">
        <v>4890</v>
      </c>
      <c r="D1992" s="35">
        <v>44091</v>
      </c>
      <c r="E1992" s="34" t="s">
        <v>4891</v>
      </c>
      <c r="F1992" s="34" t="s">
        <v>28719</v>
      </c>
      <c r="G1992" s="36">
        <v>13545</v>
      </c>
      <c r="H1992" s="36">
        <v>13545</v>
      </c>
      <c r="I1992" s="34" t="s">
        <v>9762</v>
      </c>
      <c r="J1992" s="34" t="s">
        <v>9763</v>
      </c>
      <c r="K1992" s="36">
        <v>13545</v>
      </c>
      <c r="L1992" s="34" t="s">
        <v>9764</v>
      </c>
      <c r="M1992" s="6">
        <f t="shared" si="31"/>
        <v>4</v>
      </c>
    </row>
    <row r="1993" spans="1:13" hidden="1">
      <c r="A1993" s="34" t="s">
        <v>27165</v>
      </c>
      <c r="B1993" s="34" t="s">
        <v>29272</v>
      </c>
      <c r="C1993" s="34" t="s">
        <v>4890</v>
      </c>
      <c r="D1993" s="35">
        <v>44091</v>
      </c>
      <c r="E1993" s="34" t="s">
        <v>29273</v>
      </c>
      <c r="F1993" s="34" t="s">
        <v>28719</v>
      </c>
      <c r="G1993" s="36">
        <v>948.15</v>
      </c>
      <c r="H1993" s="36">
        <v>948.15</v>
      </c>
      <c r="I1993" s="34" t="s">
        <v>9762</v>
      </c>
      <c r="J1993" s="34" t="s">
        <v>9763</v>
      </c>
      <c r="K1993" s="36">
        <v>948.15</v>
      </c>
      <c r="L1993" s="34" t="s">
        <v>9764</v>
      </c>
      <c r="M1993" s="6" t="e">
        <f t="shared" si="31"/>
        <v>#VALUE!</v>
      </c>
    </row>
    <row r="1994" spans="1:13" hidden="1">
      <c r="A1994" s="34" t="s">
        <v>27165</v>
      </c>
      <c r="B1994" s="34" t="s">
        <v>29272</v>
      </c>
      <c r="C1994" s="34" t="s">
        <v>4890</v>
      </c>
      <c r="D1994" s="35">
        <v>44091</v>
      </c>
      <c r="E1994" s="34" t="s">
        <v>4891</v>
      </c>
      <c r="F1994" s="34" t="s">
        <v>28883</v>
      </c>
      <c r="G1994" s="36">
        <v>20100</v>
      </c>
      <c r="H1994" s="36">
        <v>20100</v>
      </c>
      <c r="I1994" s="34" t="s">
        <v>9762</v>
      </c>
      <c r="J1994" s="34" t="s">
        <v>9763</v>
      </c>
      <c r="K1994" s="36">
        <v>20100</v>
      </c>
      <c r="L1994" s="34" t="s">
        <v>9764</v>
      </c>
      <c r="M1994" s="6">
        <f t="shared" si="31"/>
        <v>4</v>
      </c>
    </row>
    <row r="1995" spans="1:13" hidden="1">
      <c r="A1995" s="34" t="s">
        <v>27165</v>
      </c>
      <c r="B1995" s="34" t="s">
        <v>29272</v>
      </c>
      <c r="C1995" s="34" t="s">
        <v>4890</v>
      </c>
      <c r="D1995" s="35">
        <v>44091</v>
      </c>
      <c r="E1995" s="34" t="s">
        <v>29273</v>
      </c>
      <c r="F1995" s="34" t="s">
        <v>28883</v>
      </c>
      <c r="G1995" s="36">
        <v>1407</v>
      </c>
      <c r="H1995" s="36">
        <v>1407</v>
      </c>
      <c r="I1995" s="34" t="s">
        <v>9762</v>
      </c>
      <c r="J1995" s="34" t="s">
        <v>9763</v>
      </c>
      <c r="K1995" s="36">
        <v>1407</v>
      </c>
      <c r="L1995" s="34" t="s">
        <v>9764</v>
      </c>
      <c r="M1995" s="6" t="e">
        <f t="shared" si="31"/>
        <v>#VALUE!</v>
      </c>
    </row>
    <row r="1996" spans="1:13" hidden="1">
      <c r="A1996" s="34" t="s">
        <v>27165</v>
      </c>
      <c r="B1996" s="34" t="s">
        <v>29272</v>
      </c>
      <c r="C1996" s="34" t="s">
        <v>4890</v>
      </c>
      <c r="D1996" s="35">
        <v>44091</v>
      </c>
      <c r="E1996" s="34" t="s">
        <v>29273</v>
      </c>
      <c r="F1996" s="34" t="s">
        <v>9875</v>
      </c>
      <c r="G1996" s="36">
        <v>-99989.36</v>
      </c>
      <c r="H1996" s="36">
        <v>-99989.36</v>
      </c>
      <c r="I1996" s="34" t="s">
        <v>9762</v>
      </c>
      <c r="J1996" s="34" t="s">
        <v>9763</v>
      </c>
      <c r="K1996" s="36">
        <v>-99989.36</v>
      </c>
      <c r="L1996" s="34" t="s">
        <v>9764</v>
      </c>
      <c r="M1996" s="6" t="e">
        <f t="shared" si="31"/>
        <v>#VALUE!</v>
      </c>
    </row>
    <row r="1997" spans="1:13" hidden="1">
      <c r="A1997" s="34" t="s">
        <v>27165</v>
      </c>
      <c r="B1997" s="34" t="s">
        <v>29274</v>
      </c>
      <c r="C1997" s="34" t="s">
        <v>1184</v>
      </c>
      <c r="D1997" s="35">
        <v>44106</v>
      </c>
      <c r="E1997" s="34" t="s">
        <v>1185</v>
      </c>
      <c r="F1997" s="34" t="s">
        <v>29275</v>
      </c>
      <c r="G1997" s="36">
        <v>414000</v>
      </c>
      <c r="H1997" s="36">
        <v>414000</v>
      </c>
      <c r="I1997" s="34" t="s">
        <v>9762</v>
      </c>
      <c r="J1997" s="34" t="s">
        <v>9763</v>
      </c>
      <c r="K1997" s="36">
        <v>414000</v>
      </c>
      <c r="L1997" s="34" t="s">
        <v>9764</v>
      </c>
      <c r="M1997" s="6">
        <f t="shared" si="31"/>
        <v>1</v>
      </c>
    </row>
    <row r="1998" spans="1:13" hidden="1">
      <c r="A1998" s="34" t="s">
        <v>27165</v>
      </c>
      <c r="B1998" s="34" t="s">
        <v>29274</v>
      </c>
      <c r="C1998" s="34" t="s">
        <v>1184</v>
      </c>
      <c r="D1998" s="35">
        <v>44106</v>
      </c>
      <c r="E1998" s="34" t="s">
        <v>29276</v>
      </c>
      <c r="F1998" s="34" t="s">
        <v>29275</v>
      </c>
      <c r="G1998" s="36">
        <v>28980</v>
      </c>
      <c r="H1998" s="36">
        <v>28980</v>
      </c>
      <c r="I1998" s="34" t="s">
        <v>9762</v>
      </c>
      <c r="J1998" s="34" t="s">
        <v>9763</v>
      </c>
      <c r="K1998" s="36">
        <v>28980</v>
      </c>
      <c r="L1998" s="34" t="s">
        <v>9764</v>
      </c>
      <c r="M1998" s="6" t="e">
        <f t="shared" si="31"/>
        <v>#VALUE!</v>
      </c>
    </row>
    <row r="1999" spans="1:13" hidden="1">
      <c r="A1999" s="34" t="s">
        <v>27165</v>
      </c>
      <c r="B1999" s="34" t="s">
        <v>29274</v>
      </c>
      <c r="C1999" s="34" t="s">
        <v>1184</v>
      </c>
      <c r="D1999" s="35">
        <v>44106</v>
      </c>
      <c r="E1999" s="34" t="s">
        <v>29276</v>
      </c>
      <c r="F1999" s="34" t="s">
        <v>9875</v>
      </c>
      <c r="G1999" s="36">
        <v>-442980</v>
      </c>
      <c r="H1999" s="36">
        <v>-442980</v>
      </c>
      <c r="I1999" s="34" t="s">
        <v>9762</v>
      </c>
      <c r="J1999" s="34" t="s">
        <v>9763</v>
      </c>
      <c r="K1999" s="36">
        <v>-442980</v>
      </c>
      <c r="L1999" s="34" t="s">
        <v>9764</v>
      </c>
      <c r="M1999" s="6" t="e">
        <f t="shared" si="31"/>
        <v>#VALUE!</v>
      </c>
    </row>
    <row r="2000" spans="1:13" hidden="1">
      <c r="A2000" s="34" t="s">
        <v>27165</v>
      </c>
      <c r="B2000" s="34" t="s">
        <v>29277</v>
      </c>
      <c r="C2000" s="34" t="s">
        <v>5920</v>
      </c>
      <c r="D2000" s="35">
        <v>44106</v>
      </c>
      <c r="E2000" s="34" t="s">
        <v>5921</v>
      </c>
      <c r="F2000" s="34" t="s">
        <v>28936</v>
      </c>
      <c r="G2000" s="36">
        <v>38000</v>
      </c>
      <c r="H2000" s="36">
        <v>38000</v>
      </c>
      <c r="I2000" s="34" t="s">
        <v>9762</v>
      </c>
      <c r="J2000" s="34" t="s">
        <v>9763</v>
      </c>
      <c r="K2000" s="36">
        <v>38000</v>
      </c>
      <c r="L2000" s="34" t="s">
        <v>9764</v>
      </c>
      <c r="M2000" s="6">
        <f t="shared" si="31"/>
        <v>1</v>
      </c>
    </row>
    <row r="2001" spans="1:13" hidden="1">
      <c r="A2001" s="34" t="s">
        <v>27165</v>
      </c>
      <c r="B2001" s="34" t="s">
        <v>29277</v>
      </c>
      <c r="C2001" s="34" t="s">
        <v>5920</v>
      </c>
      <c r="D2001" s="35">
        <v>44106</v>
      </c>
      <c r="E2001" s="34" t="s">
        <v>29278</v>
      </c>
      <c r="F2001" s="34" t="s">
        <v>28936</v>
      </c>
      <c r="G2001" s="36">
        <v>2660</v>
      </c>
      <c r="H2001" s="36">
        <v>2660</v>
      </c>
      <c r="I2001" s="34" t="s">
        <v>9762</v>
      </c>
      <c r="J2001" s="34" t="s">
        <v>9763</v>
      </c>
      <c r="K2001" s="36">
        <v>2660</v>
      </c>
      <c r="L2001" s="34" t="s">
        <v>9764</v>
      </c>
      <c r="M2001" s="6" t="e">
        <f t="shared" si="31"/>
        <v>#VALUE!</v>
      </c>
    </row>
    <row r="2002" spans="1:13" hidden="1">
      <c r="A2002" s="34" t="s">
        <v>27165</v>
      </c>
      <c r="B2002" s="34" t="s">
        <v>29277</v>
      </c>
      <c r="C2002" s="34" t="s">
        <v>5920</v>
      </c>
      <c r="D2002" s="35">
        <v>44106</v>
      </c>
      <c r="E2002" s="34" t="s">
        <v>29278</v>
      </c>
      <c r="F2002" s="34" t="s">
        <v>9875</v>
      </c>
      <c r="G2002" s="36">
        <v>-40660</v>
      </c>
      <c r="H2002" s="36">
        <v>-40660</v>
      </c>
      <c r="I2002" s="34" t="s">
        <v>9762</v>
      </c>
      <c r="J2002" s="34" t="s">
        <v>9763</v>
      </c>
      <c r="K2002" s="36">
        <v>-40660</v>
      </c>
      <c r="L2002" s="34" t="s">
        <v>9764</v>
      </c>
      <c r="M2002" s="6" t="e">
        <f t="shared" si="31"/>
        <v>#VALUE!</v>
      </c>
    </row>
    <row r="2003" spans="1:13" hidden="1">
      <c r="A2003" s="34" t="s">
        <v>27165</v>
      </c>
      <c r="B2003" s="34" t="s">
        <v>29279</v>
      </c>
      <c r="C2003" s="34" t="s">
        <v>5942</v>
      </c>
      <c r="D2003" s="35">
        <v>44106</v>
      </c>
      <c r="E2003" s="34" t="s">
        <v>5943</v>
      </c>
      <c r="F2003" s="34" t="s">
        <v>29280</v>
      </c>
      <c r="G2003" s="36">
        <v>48500</v>
      </c>
      <c r="H2003" s="36">
        <v>48500</v>
      </c>
      <c r="I2003" s="34" t="s">
        <v>9762</v>
      </c>
      <c r="J2003" s="34" t="s">
        <v>9763</v>
      </c>
      <c r="K2003" s="36">
        <v>48500</v>
      </c>
      <c r="L2003" s="34" t="s">
        <v>9764</v>
      </c>
      <c r="M2003" s="6">
        <f t="shared" si="31"/>
        <v>1</v>
      </c>
    </row>
    <row r="2004" spans="1:13" hidden="1">
      <c r="A2004" s="34" t="s">
        <v>27165</v>
      </c>
      <c r="B2004" s="34" t="s">
        <v>29279</v>
      </c>
      <c r="C2004" s="34" t="s">
        <v>5942</v>
      </c>
      <c r="D2004" s="35">
        <v>44106</v>
      </c>
      <c r="E2004" s="34" t="s">
        <v>29281</v>
      </c>
      <c r="F2004" s="34" t="s">
        <v>29280</v>
      </c>
      <c r="G2004" s="36">
        <v>3395</v>
      </c>
      <c r="H2004" s="36">
        <v>3395</v>
      </c>
      <c r="I2004" s="34" t="s">
        <v>9762</v>
      </c>
      <c r="J2004" s="34" t="s">
        <v>9763</v>
      </c>
      <c r="K2004" s="36">
        <v>3395</v>
      </c>
      <c r="L2004" s="34" t="s">
        <v>9764</v>
      </c>
      <c r="M2004" s="6" t="e">
        <f t="shared" si="31"/>
        <v>#VALUE!</v>
      </c>
    </row>
    <row r="2005" spans="1:13" hidden="1">
      <c r="A2005" s="34" t="s">
        <v>27165</v>
      </c>
      <c r="B2005" s="34" t="s">
        <v>29279</v>
      </c>
      <c r="C2005" s="34" t="s">
        <v>5942</v>
      </c>
      <c r="D2005" s="35">
        <v>44106</v>
      </c>
      <c r="E2005" s="34" t="s">
        <v>29281</v>
      </c>
      <c r="F2005" s="34" t="s">
        <v>9875</v>
      </c>
      <c r="G2005" s="36">
        <v>-51895</v>
      </c>
      <c r="H2005" s="36">
        <v>-51895</v>
      </c>
      <c r="I2005" s="34" t="s">
        <v>9762</v>
      </c>
      <c r="J2005" s="34" t="s">
        <v>9763</v>
      </c>
      <c r="K2005" s="36">
        <v>-51895</v>
      </c>
      <c r="L2005" s="34" t="s">
        <v>9764</v>
      </c>
      <c r="M2005" s="6" t="e">
        <f t="shared" si="31"/>
        <v>#VALUE!</v>
      </c>
    </row>
    <row r="2006" spans="1:13" hidden="1">
      <c r="A2006" s="34" t="s">
        <v>27165</v>
      </c>
      <c r="B2006" s="34" t="s">
        <v>29282</v>
      </c>
      <c r="C2006" s="34" t="s">
        <v>8936</v>
      </c>
      <c r="D2006" s="35">
        <v>44106</v>
      </c>
      <c r="E2006" s="34" t="s">
        <v>8937</v>
      </c>
      <c r="F2006" s="34" t="s">
        <v>29283</v>
      </c>
      <c r="G2006" s="36">
        <v>150000</v>
      </c>
      <c r="H2006" s="36">
        <v>150000</v>
      </c>
      <c r="I2006" s="34" t="s">
        <v>9762</v>
      </c>
      <c r="J2006" s="34" t="s">
        <v>9763</v>
      </c>
      <c r="K2006" s="36">
        <v>150000</v>
      </c>
      <c r="L2006" s="34" t="s">
        <v>9764</v>
      </c>
      <c r="M2006" s="6">
        <f t="shared" si="31"/>
        <v>1</v>
      </c>
    </row>
    <row r="2007" spans="1:13" hidden="1">
      <c r="A2007" s="34" t="s">
        <v>27165</v>
      </c>
      <c r="B2007" s="34" t="s">
        <v>29282</v>
      </c>
      <c r="C2007" s="34" t="s">
        <v>8936</v>
      </c>
      <c r="D2007" s="35">
        <v>44106</v>
      </c>
      <c r="E2007" s="34" t="s">
        <v>29284</v>
      </c>
      <c r="F2007" s="34" t="s">
        <v>9875</v>
      </c>
      <c r="G2007" s="36">
        <v>-150000</v>
      </c>
      <c r="H2007" s="36">
        <v>-150000</v>
      </c>
      <c r="I2007" s="34" t="s">
        <v>9762</v>
      </c>
      <c r="J2007" s="34" t="s">
        <v>9763</v>
      </c>
      <c r="K2007" s="36">
        <v>-150000</v>
      </c>
      <c r="L2007" s="34" t="s">
        <v>9764</v>
      </c>
      <c r="M2007" s="6" t="e">
        <f t="shared" si="31"/>
        <v>#VALUE!</v>
      </c>
    </row>
    <row r="2008" spans="1:13" hidden="1">
      <c r="A2008" s="34" t="s">
        <v>27165</v>
      </c>
      <c r="B2008" s="34" t="s">
        <v>29285</v>
      </c>
      <c r="C2008" s="34" t="s">
        <v>4755</v>
      </c>
      <c r="D2008" s="35">
        <v>44106</v>
      </c>
      <c r="E2008" s="34" t="s">
        <v>29286</v>
      </c>
      <c r="F2008" s="34" t="s">
        <v>29287</v>
      </c>
      <c r="G2008" s="36">
        <v>51000</v>
      </c>
      <c r="H2008" s="36">
        <v>51000</v>
      </c>
      <c r="I2008" s="34" t="s">
        <v>9762</v>
      </c>
      <c r="J2008" s="34" t="s">
        <v>9763</v>
      </c>
      <c r="K2008" s="36">
        <v>51000</v>
      </c>
      <c r="L2008" s="34" t="s">
        <v>9764</v>
      </c>
      <c r="M2008" s="6">
        <f t="shared" si="31"/>
        <v>1</v>
      </c>
    </row>
    <row r="2009" spans="1:13" hidden="1">
      <c r="A2009" s="34" t="s">
        <v>27165</v>
      </c>
      <c r="B2009" s="34" t="s">
        <v>29285</v>
      </c>
      <c r="C2009" s="34" t="s">
        <v>4755</v>
      </c>
      <c r="D2009" s="35">
        <v>44106</v>
      </c>
      <c r="E2009" s="34" t="s">
        <v>29288</v>
      </c>
      <c r="F2009" s="34" t="s">
        <v>29287</v>
      </c>
      <c r="G2009" s="36">
        <v>3570</v>
      </c>
      <c r="H2009" s="36">
        <v>3570</v>
      </c>
      <c r="I2009" s="34" t="s">
        <v>9762</v>
      </c>
      <c r="J2009" s="34" t="s">
        <v>9763</v>
      </c>
      <c r="K2009" s="36">
        <v>3570</v>
      </c>
      <c r="L2009" s="34" t="s">
        <v>9764</v>
      </c>
      <c r="M2009" s="6" t="e">
        <f t="shared" si="31"/>
        <v>#VALUE!</v>
      </c>
    </row>
    <row r="2010" spans="1:13" hidden="1">
      <c r="A2010" s="34" t="s">
        <v>27165</v>
      </c>
      <c r="B2010" s="34" t="s">
        <v>29285</v>
      </c>
      <c r="C2010" s="34" t="s">
        <v>4755</v>
      </c>
      <c r="D2010" s="35">
        <v>44106</v>
      </c>
      <c r="E2010" s="34" t="s">
        <v>29288</v>
      </c>
      <c r="F2010" s="34" t="s">
        <v>9875</v>
      </c>
      <c r="G2010" s="36">
        <v>-54570</v>
      </c>
      <c r="H2010" s="36">
        <v>-54570</v>
      </c>
      <c r="I2010" s="34" t="s">
        <v>9762</v>
      </c>
      <c r="J2010" s="34" t="s">
        <v>9763</v>
      </c>
      <c r="K2010" s="36">
        <v>-54570</v>
      </c>
      <c r="L2010" s="34" t="s">
        <v>9764</v>
      </c>
      <c r="M2010" s="6" t="e">
        <f t="shared" si="31"/>
        <v>#VALUE!</v>
      </c>
    </row>
    <row r="2011" spans="1:13" hidden="1">
      <c r="A2011" s="34" t="s">
        <v>27165</v>
      </c>
      <c r="B2011" s="34" t="s">
        <v>29289</v>
      </c>
      <c r="C2011" s="34" t="s">
        <v>7955</v>
      </c>
      <c r="D2011" s="35">
        <v>44106</v>
      </c>
      <c r="E2011" s="34" t="s">
        <v>7956</v>
      </c>
      <c r="F2011" s="34" t="s">
        <v>27645</v>
      </c>
      <c r="G2011" s="36">
        <v>27000</v>
      </c>
      <c r="H2011" s="36">
        <v>27000</v>
      </c>
      <c r="I2011" s="34" t="s">
        <v>9762</v>
      </c>
      <c r="J2011" s="34" t="s">
        <v>9763</v>
      </c>
      <c r="K2011" s="36">
        <v>27000</v>
      </c>
      <c r="L2011" s="34" t="s">
        <v>9764</v>
      </c>
      <c r="M2011" s="6">
        <f t="shared" si="31"/>
        <v>1</v>
      </c>
    </row>
    <row r="2012" spans="1:13" hidden="1">
      <c r="A2012" s="34" t="s">
        <v>27165</v>
      </c>
      <c r="B2012" s="34" t="s">
        <v>29289</v>
      </c>
      <c r="C2012" s="34" t="s">
        <v>7955</v>
      </c>
      <c r="D2012" s="35">
        <v>44106</v>
      </c>
      <c r="E2012" s="34" t="s">
        <v>29290</v>
      </c>
      <c r="F2012" s="34" t="s">
        <v>27645</v>
      </c>
      <c r="G2012" s="36">
        <v>1890</v>
      </c>
      <c r="H2012" s="36">
        <v>1890</v>
      </c>
      <c r="I2012" s="34" t="s">
        <v>9762</v>
      </c>
      <c r="J2012" s="34" t="s">
        <v>9763</v>
      </c>
      <c r="K2012" s="36">
        <v>1890</v>
      </c>
      <c r="L2012" s="34" t="s">
        <v>9764</v>
      </c>
      <c r="M2012" s="6" t="e">
        <f t="shared" si="31"/>
        <v>#VALUE!</v>
      </c>
    </row>
    <row r="2013" spans="1:13" hidden="1">
      <c r="A2013" s="34" t="s">
        <v>27165</v>
      </c>
      <c r="B2013" s="34" t="s">
        <v>29289</v>
      </c>
      <c r="C2013" s="34" t="s">
        <v>7955</v>
      </c>
      <c r="D2013" s="35">
        <v>44106</v>
      </c>
      <c r="E2013" s="34" t="s">
        <v>29290</v>
      </c>
      <c r="F2013" s="34" t="s">
        <v>9875</v>
      </c>
      <c r="G2013" s="36">
        <v>-28890</v>
      </c>
      <c r="H2013" s="36">
        <v>-28890</v>
      </c>
      <c r="I2013" s="34" t="s">
        <v>9762</v>
      </c>
      <c r="J2013" s="34" t="s">
        <v>9763</v>
      </c>
      <c r="K2013" s="36">
        <v>-28890</v>
      </c>
      <c r="L2013" s="34" t="s">
        <v>9764</v>
      </c>
      <c r="M2013" s="6" t="e">
        <f t="shared" si="31"/>
        <v>#VALUE!</v>
      </c>
    </row>
    <row r="2014" spans="1:13" hidden="1">
      <c r="A2014" s="34" t="s">
        <v>27165</v>
      </c>
      <c r="B2014" s="34" t="s">
        <v>29291</v>
      </c>
      <c r="C2014" s="34" t="s">
        <v>4987</v>
      </c>
      <c r="D2014" s="35">
        <v>44106</v>
      </c>
      <c r="E2014" s="34" t="s">
        <v>4988</v>
      </c>
      <c r="F2014" s="34" t="s">
        <v>29292</v>
      </c>
      <c r="G2014" s="36">
        <v>233092</v>
      </c>
      <c r="H2014" s="36">
        <v>233092</v>
      </c>
      <c r="I2014" s="34" t="s">
        <v>9762</v>
      </c>
      <c r="J2014" s="34" t="s">
        <v>9763</v>
      </c>
      <c r="K2014" s="36">
        <v>233092</v>
      </c>
      <c r="L2014" s="34" t="s">
        <v>9764</v>
      </c>
      <c r="M2014" s="6">
        <f t="shared" si="31"/>
        <v>1</v>
      </c>
    </row>
    <row r="2015" spans="1:13" hidden="1">
      <c r="A2015" s="34" t="s">
        <v>27165</v>
      </c>
      <c r="B2015" s="34" t="s">
        <v>29291</v>
      </c>
      <c r="C2015" s="34" t="s">
        <v>4987</v>
      </c>
      <c r="D2015" s="35">
        <v>44106</v>
      </c>
      <c r="E2015" s="34" t="s">
        <v>29293</v>
      </c>
      <c r="F2015" s="34" t="s">
        <v>29292</v>
      </c>
      <c r="G2015" s="36">
        <v>16316.44</v>
      </c>
      <c r="H2015" s="36">
        <v>16316.44</v>
      </c>
      <c r="I2015" s="34" t="s">
        <v>9762</v>
      </c>
      <c r="J2015" s="34" t="s">
        <v>9763</v>
      </c>
      <c r="K2015" s="36">
        <v>16316.44</v>
      </c>
      <c r="L2015" s="34" t="s">
        <v>9764</v>
      </c>
      <c r="M2015" s="6" t="e">
        <f t="shared" si="31"/>
        <v>#VALUE!</v>
      </c>
    </row>
    <row r="2016" spans="1:13" hidden="1">
      <c r="A2016" s="34" t="s">
        <v>27165</v>
      </c>
      <c r="B2016" s="34" t="s">
        <v>29291</v>
      </c>
      <c r="C2016" s="34" t="s">
        <v>4987</v>
      </c>
      <c r="D2016" s="35">
        <v>44106</v>
      </c>
      <c r="E2016" s="34" t="s">
        <v>29293</v>
      </c>
      <c r="F2016" s="34" t="s">
        <v>9875</v>
      </c>
      <c r="G2016" s="36">
        <v>-249408.44</v>
      </c>
      <c r="H2016" s="36">
        <v>-249408.44</v>
      </c>
      <c r="I2016" s="34" t="s">
        <v>9762</v>
      </c>
      <c r="J2016" s="34" t="s">
        <v>9763</v>
      </c>
      <c r="K2016" s="36">
        <v>-249408.44</v>
      </c>
      <c r="L2016" s="34" t="s">
        <v>9764</v>
      </c>
      <c r="M2016" s="6" t="e">
        <f t="shared" si="31"/>
        <v>#VALUE!</v>
      </c>
    </row>
    <row r="2017" spans="1:18" hidden="1">
      <c r="A2017" s="34" t="s">
        <v>27165</v>
      </c>
      <c r="B2017" s="34" t="s">
        <v>29294</v>
      </c>
      <c r="C2017" s="34" t="s">
        <v>29295</v>
      </c>
      <c r="D2017" s="35">
        <v>44106</v>
      </c>
      <c r="E2017" s="34" t="s">
        <v>29296</v>
      </c>
      <c r="F2017" s="34" t="s">
        <v>27622</v>
      </c>
      <c r="G2017" s="36">
        <v>27000</v>
      </c>
      <c r="H2017" s="36">
        <v>27000</v>
      </c>
      <c r="I2017" s="34" t="s">
        <v>9762</v>
      </c>
      <c r="J2017" s="34" t="s">
        <v>9763</v>
      </c>
      <c r="K2017" s="36">
        <v>27000</v>
      </c>
      <c r="L2017" s="34" t="s">
        <v>9764</v>
      </c>
      <c r="M2017" s="6">
        <f t="shared" si="31"/>
        <v>1</v>
      </c>
    </row>
    <row r="2018" spans="1:18" hidden="1">
      <c r="A2018" s="34" t="s">
        <v>27165</v>
      </c>
      <c r="B2018" s="34" t="s">
        <v>29294</v>
      </c>
      <c r="C2018" s="34" t="s">
        <v>29295</v>
      </c>
      <c r="D2018" s="35">
        <v>44106</v>
      </c>
      <c r="E2018" s="34" t="s">
        <v>29297</v>
      </c>
      <c r="F2018" s="34" t="s">
        <v>27622</v>
      </c>
      <c r="G2018" s="36">
        <v>1890</v>
      </c>
      <c r="H2018" s="36">
        <v>1890</v>
      </c>
      <c r="I2018" s="34" t="s">
        <v>9762</v>
      </c>
      <c r="J2018" s="34" t="s">
        <v>9763</v>
      </c>
      <c r="K2018" s="36">
        <v>1890</v>
      </c>
      <c r="L2018" s="34" t="s">
        <v>9764</v>
      </c>
      <c r="M2018" s="6" t="e">
        <f t="shared" si="31"/>
        <v>#VALUE!</v>
      </c>
    </row>
    <row r="2019" spans="1:18" hidden="1">
      <c r="A2019" s="34" t="s">
        <v>27165</v>
      </c>
      <c r="B2019" s="34" t="s">
        <v>29294</v>
      </c>
      <c r="C2019" s="34" t="s">
        <v>29295</v>
      </c>
      <c r="D2019" s="35">
        <v>44106</v>
      </c>
      <c r="E2019" s="34" t="s">
        <v>29297</v>
      </c>
      <c r="F2019" s="34" t="s">
        <v>9875</v>
      </c>
      <c r="G2019" s="36">
        <v>-28890</v>
      </c>
      <c r="H2019" s="36">
        <v>-28890</v>
      </c>
      <c r="I2019" s="34" t="s">
        <v>9762</v>
      </c>
      <c r="J2019" s="34" t="s">
        <v>9763</v>
      </c>
      <c r="K2019" s="36">
        <v>-28890</v>
      </c>
      <c r="L2019" s="34" t="s">
        <v>9764</v>
      </c>
      <c r="M2019" s="6" t="e">
        <f t="shared" si="31"/>
        <v>#VALUE!</v>
      </c>
    </row>
    <row r="2020" spans="1:18" hidden="1">
      <c r="A2020" s="34" t="s">
        <v>27165</v>
      </c>
      <c r="B2020" s="34" t="s">
        <v>29298</v>
      </c>
      <c r="C2020" s="34" t="s">
        <v>4346</v>
      </c>
      <c r="D2020" s="35">
        <v>44106</v>
      </c>
      <c r="E2020" s="34" t="s">
        <v>4347</v>
      </c>
      <c r="F2020" s="34" t="s">
        <v>29299</v>
      </c>
      <c r="G2020" s="36">
        <v>280253.27</v>
      </c>
      <c r="H2020" s="36">
        <v>280253.27</v>
      </c>
      <c r="I2020" s="34" t="s">
        <v>9762</v>
      </c>
      <c r="J2020" s="34" t="s">
        <v>9763</v>
      </c>
      <c r="K2020" s="36">
        <v>280253.27</v>
      </c>
      <c r="L2020" s="34" t="s">
        <v>9764</v>
      </c>
      <c r="M2020" s="6">
        <f t="shared" si="31"/>
        <v>1</v>
      </c>
    </row>
    <row r="2021" spans="1:18" hidden="1">
      <c r="A2021" s="34" t="s">
        <v>27165</v>
      </c>
      <c r="B2021" s="34" t="s">
        <v>29298</v>
      </c>
      <c r="C2021" s="34" t="s">
        <v>4346</v>
      </c>
      <c r="D2021" s="35">
        <v>44106</v>
      </c>
      <c r="E2021" s="34" t="s">
        <v>29300</v>
      </c>
      <c r="F2021" s="34" t="s">
        <v>29299</v>
      </c>
      <c r="G2021" s="36">
        <v>19617.73</v>
      </c>
      <c r="H2021" s="36">
        <v>19617.73</v>
      </c>
      <c r="I2021" s="34" t="s">
        <v>9762</v>
      </c>
      <c r="J2021" s="34" t="s">
        <v>9763</v>
      </c>
      <c r="K2021" s="36">
        <v>19617.73</v>
      </c>
      <c r="L2021" s="34" t="s">
        <v>9764</v>
      </c>
      <c r="M2021" s="6" t="e">
        <f t="shared" si="31"/>
        <v>#VALUE!</v>
      </c>
    </row>
    <row r="2022" spans="1:18" hidden="1">
      <c r="A2022" s="34" t="s">
        <v>27165</v>
      </c>
      <c r="B2022" s="34" t="s">
        <v>29298</v>
      </c>
      <c r="C2022" s="34" t="s">
        <v>4346</v>
      </c>
      <c r="D2022" s="35">
        <v>44106</v>
      </c>
      <c r="E2022" s="34" t="s">
        <v>29300</v>
      </c>
      <c r="F2022" s="34" t="s">
        <v>9875</v>
      </c>
      <c r="G2022" s="36">
        <v>-299871</v>
      </c>
      <c r="H2022" s="36">
        <v>-299871</v>
      </c>
      <c r="I2022" s="34" t="s">
        <v>9762</v>
      </c>
      <c r="J2022" s="34" t="s">
        <v>9763</v>
      </c>
      <c r="K2022" s="36">
        <v>-299871</v>
      </c>
      <c r="L2022" s="34" t="s">
        <v>9764</v>
      </c>
      <c r="M2022" s="6" t="e">
        <f t="shared" si="31"/>
        <v>#VALUE!</v>
      </c>
    </row>
    <row r="2023" spans="1:18" hidden="1">
      <c r="A2023" s="34" t="s">
        <v>27165</v>
      </c>
      <c r="B2023" s="34" t="s">
        <v>29301</v>
      </c>
      <c r="C2023" s="34" t="s">
        <v>4624</v>
      </c>
      <c r="D2023" s="35">
        <v>44106</v>
      </c>
      <c r="E2023" s="34" t="s">
        <v>4625</v>
      </c>
      <c r="F2023" s="34" t="s">
        <v>29302</v>
      </c>
      <c r="G2023" s="36">
        <v>465891.59</v>
      </c>
      <c r="H2023" s="36">
        <v>465891.59</v>
      </c>
      <c r="I2023" s="34" t="s">
        <v>9762</v>
      </c>
      <c r="J2023" s="34" t="s">
        <v>9763</v>
      </c>
      <c r="K2023" s="36">
        <v>465891.59</v>
      </c>
      <c r="L2023" s="34" t="s">
        <v>9764</v>
      </c>
      <c r="M2023" s="6">
        <f t="shared" si="31"/>
        <v>1</v>
      </c>
    </row>
    <row r="2024" spans="1:18" hidden="1">
      <c r="A2024" s="34" t="s">
        <v>27165</v>
      </c>
      <c r="B2024" s="34" t="s">
        <v>29301</v>
      </c>
      <c r="C2024" s="34" t="s">
        <v>4624</v>
      </c>
      <c r="D2024" s="35">
        <v>44106</v>
      </c>
      <c r="E2024" s="34" t="s">
        <v>29303</v>
      </c>
      <c r="F2024" s="34" t="s">
        <v>29302</v>
      </c>
      <c r="G2024" s="36">
        <v>32612.41</v>
      </c>
      <c r="H2024" s="36">
        <v>32612.41</v>
      </c>
      <c r="I2024" s="34" t="s">
        <v>9762</v>
      </c>
      <c r="J2024" s="34" t="s">
        <v>9763</v>
      </c>
      <c r="K2024" s="36">
        <v>32612.41</v>
      </c>
      <c r="L2024" s="34" t="s">
        <v>9764</v>
      </c>
      <c r="M2024" s="6" t="e">
        <f t="shared" si="31"/>
        <v>#VALUE!</v>
      </c>
    </row>
    <row r="2025" spans="1:18" hidden="1">
      <c r="A2025" s="34" t="s">
        <v>27165</v>
      </c>
      <c r="B2025" s="34" t="s">
        <v>29301</v>
      </c>
      <c r="C2025" s="34" t="s">
        <v>4624</v>
      </c>
      <c r="D2025" s="35">
        <v>44106</v>
      </c>
      <c r="E2025" s="34" t="s">
        <v>29303</v>
      </c>
      <c r="F2025" s="34" t="s">
        <v>9875</v>
      </c>
      <c r="G2025" s="36">
        <v>-498504</v>
      </c>
      <c r="H2025" s="36">
        <v>-498504</v>
      </c>
      <c r="I2025" s="34" t="s">
        <v>9762</v>
      </c>
      <c r="J2025" s="34" t="s">
        <v>9763</v>
      </c>
      <c r="K2025" s="36">
        <v>-498504</v>
      </c>
      <c r="L2025" s="34" t="s">
        <v>9764</v>
      </c>
      <c r="M2025" s="6" t="e">
        <f t="shared" si="31"/>
        <v>#VALUE!</v>
      </c>
    </row>
    <row r="2026" spans="1:18" hidden="1">
      <c r="A2026" s="34" t="s">
        <v>27165</v>
      </c>
      <c r="B2026" s="34" t="s">
        <v>29304</v>
      </c>
      <c r="C2026" s="34" t="s">
        <v>1233</v>
      </c>
      <c r="D2026" s="35">
        <v>44106</v>
      </c>
      <c r="E2026" s="34" t="s">
        <v>1235</v>
      </c>
      <c r="F2026" s="34" t="s">
        <v>29305</v>
      </c>
      <c r="G2026" s="36">
        <v>32000</v>
      </c>
      <c r="H2026" s="36">
        <v>32000</v>
      </c>
      <c r="I2026" s="34" t="s">
        <v>9762</v>
      </c>
      <c r="J2026" s="34" t="s">
        <v>9763</v>
      </c>
      <c r="K2026" s="36">
        <v>32000</v>
      </c>
      <c r="L2026" s="34" t="s">
        <v>9764</v>
      </c>
      <c r="M2026" s="6">
        <f t="shared" si="31"/>
        <v>1</v>
      </c>
    </row>
    <row r="2027" spans="1:18">
      <c r="A2027" s="34" t="s">
        <v>27165</v>
      </c>
      <c r="B2027" s="34" t="s">
        <v>29304</v>
      </c>
      <c r="C2027" s="34" t="s">
        <v>1233</v>
      </c>
      <c r="D2027" s="35">
        <v>44106</v>
      </c>
      <c r="E2027" s="34" t="s">
        <v>29306</v>
      </c>
      <c r="F2027" s="34" t="s">
        <v>9875</v>
      </c>
      <c r="G2027" s="36">
        <v>-32000</v>
      </c>
      <c r="H2027" s="36">
        <v>-32000</v>
      </c>
      <c r="I2027" s="34" t="s">
        <v>9762</v>
      </c>
      <c r="J2027" s="34" t="s">
        <v>9763</v>
      </c>
      <c r="K2027" s="36">
        <v>-32000</v>
      </c>
      <c r="L2027" s="34" t="s">
        <v>9764</v>
      </c>
      <c r="M2027" s="6">
        <f t="shared" si="31"/>
        <v>18</v>
      </c>
      <c r="N2027" s="6" t="str">
        <f>MID(E2027,M2027,10)</f>
        <v>PO63000919</v>
      </c>
      <c r="O2027" s="6" t="e">
        <f>FIND("-",E2027)</f>
        <v>#VALUE!</v>
      </c>
      <c r="P2027" s="6" t="e">
        <f>MID(E2027,O2027+1,2)</f>
        <v>#VALUE!</v>
      </c>
      <c r="Q2027" s="34" t="str">
        <f>C2027</f>
        <v>64CIO00014</v>
      </c>
      <c r="R2027" s="36">
        <f>-G2027</f>
        <v>32000</v>
      </c>
    </row>
    <row r="2028" spans="1:18" hidden="1">
      <c r="A2028" s="34" t="s">
        <v>27165</v>
      </c>
      <c r="B2028" s="34" t="s">
        <v>29307</v>
      </c>
      <c r="C2028" s="34" t="s">
        <v>4381</v>
      </c>
      <c r="D2028" s="35">
        <v>44106</v>
      </c>
      <c r="E2028" s="34" t="s">
        <v>29308</v>
      </c>
      <c r="F2028" s="34" t="s">
        <v>29309</v>
      </c>
      <c r="G2028" s="36">
        <v>123200</v>
      </c>
      <c r="H2028" s="36">
        <v>123200</v>
      </c>
      <c r="I2028" s="34" t="s">
        <v>9762</v>
      </c>
      <c r="J2028" s="34" t="s">
        <v>9763</v>
      </c>
      <c r="K2028" s="36">
        <v>123200</v>
      </c>
      <c r="L2028" s="34" t="s">
        <v>9764</v>
      </c>
      <c r="M2028" s="6">
        <f t="shared" si="31"/>
        <v>1</v>
      </c>
    </row>
    <row r="2029" spans="1:18" hidden="1">
      <c r="A2029" s="34" t="s">
        <v>27165</v>
      </c>
      <c r="B2029" s="34" t="s">
        <v>29307</v>
      </c>
      <c r="C2029" s="34" t="s">
        <v>4381</v>
      </c>
      <c r="D2029" s="35">
        <v>44106</v>
      </c>
      <c r="E2029" s="34" t="s">
        <v>29310</v>
      </c>
      <c r="F2029" s="34" t="s">
        <v>29309</v>
      </c>
      <c r="G2029" s="36">
        <v>8624</v>
      </c>
      <c r="H2029" s="36">
        <v>8624</v>
      </c>
      <c r="I2029" s="34" t="s">
        <v>9762</v>
      </c>
      <c r="J2029" s="34" t="s">
        <v>9763</v>
      </c>
      <c r="K2029" s="36">
        <v>8624</v>
      </c>
      <c r="L2029" s="34" t="s">
        <v>9764</v>
      </c>
      <c r="M2029" s="6" t="e">
        <f t="shared" si="31"/>
        <v>#VALUE!</v>
      </c>
    </row>
    <row r="2030" spans="1:18" hidden="1">
      <c r="A2030" s="34" t="s">
        <v>27165</v>
      </c>
      <c r="B2030" s="34" t="s">
        <v>29307</v>
      </c>
      <c r="C2030" s="34" t="s">
        <v>4381</v>
      </c>
      <c r="D2030" s="35">
        <v>44106</v>
      </c>
      <c r="E2030" s="34" t="s">
        <v>29310</v>
      </c>
      <c r="F2030" s="34" t="s">
        <v>9875</v>
      </c>
      <c r="G2030" s="36">
        <v>-131824</v>
      </c>
      <c r="H2030" s="36">
        <v>-131824</v>
      </c>
      <c r="I2030" s="34" t="s">
        <v>9762</v>
      </c>
      <c r="J2030" s="34" t="s">
        <v>9763</v>
      </c>
      <c r="K2030" s="36">
        <v>-131824</v>
      </c>
      <c r="L2030" s="34" t="s">
        <v>9764</v>
      </c>
      <c r="M2030" s="6" t="e">
        <f t="shared" si="31"/>
        <v>#VALUE!</v>
      </c>
    </row>
    <row r="2031" spans="1:18" hidden="1">
      <c r="A2031" s="34" t="s">
        <v>27165</v>
      </c>
      <c r="B2031" s="34" t="s">
        <v>29311</v>
      </c>
      <c r="C2031" s="34" t="s">
        <v>5691</v>
      </c>
      <c r="D2031" s="35">
        <v>44106</v>
      </c>
      <c r="E2031" s="34" t="s">
        <v>5692</v>
      </c>
      <c r="F2031" s="34" t="s">
        <v>28897</v>
      </c>
      <c r="G2031" s="36">
        <v>60405</v>
      </c>
      <c r="H2031" s="36">
        <v>60405</v>
      </c>
      <c r="I2031" s="34" t="s">
        <v>9762</v>
      </c>
      <c r="J2031" s="34" t="s">
        <v>9763</v>
      </c>
      <c r="K2031" s="36">
        <v>60405</v>
      </c>
      <c r="L2031" s="34" t="s">
        <v>9764</v>
      </c>
      <c r="M2031" s="6">
        <f t="shared" si="31"/>
        <v>1</v>
      </c>
    </row>
    <row r="2032" spans="1:18" hidden="1">
      <c r="A2032" s="34" t="s">
        <v>27165</v>
      </c>
      <c r="B2032" s="34" t="s">
        <v>29311</v>
      </c>
      <c r="C2032" s="34" t="s">
        <v>5691</v>
      </c>
      <c r="D2032" s="35">
        <v>44106</v>
      </c>
      <c r="E2032" s="34" t="s">
        <v>29312</v>
      </c>
      <c r="F2032" s="34" t="s">
        <v>28897</v>
      </c>
      <c r="G2032" s="36">
        <v>4228.3500000000004</v>
      </c>
      <c r="H2032" s="36">
        <v>4228.3500000000004</v>
      </c>
      <c r="I2032" s="34" t="s">
        <v>9762</v>
      </c>
      <c r="J2032" s="34" t="s">
        <v>9763</v>
      </c>
      <c r="K2032" s="36">
        <v>4228.3500000000004</v>
      </c>
      <c r="L2032" s="34" t="s">
        <v>9764</v>
      </c>
      <c r="M2032" s="6" t="e">
        <f t="shared" si="31"/>
        <v>#VALUE!</v>
      </c>
    </row>
    <row r="2033" spans="1:13" hidden="1">
      <c r="A2033" s="34" t="s">
        <v>27165</v>
      </c>
      <c r="B2033" s="34" t="s">
        <v>29311</v>
      </c>
      <c r="C2033" s="34" t="s">
        <v>5691</v>
      </c>
      <c r="D2033" s="35">
        <v>44106</v>
      </c>
      <c r="E2033" s="34" t="s">
        <v>29312</v>
      </c>
      <c r="F2033" s="34" t="s">
        <v>9875</v>
      </c>
      <c r="G2033" s="36">
        <v>-64633.35</v>
      </c>
      <c r="H2033" s="36">
        <v>-64633.35</v>
      </c>
      <c r="I2033" s="34" t="s">
        <v>9762</v>
      </c>
      <c r="J2033" s="34" t="s">
        <v>9763</v>
      </c>
      <c r="K2033" s="36">
        <v>-64633.35</v>
      </c>
      <c r="L2033" s="34" t="s">
        <v>9764</v>
      </c>
      <c r="M2033" s="6" t="e">
        <f t="shared" si="31"/>
        <v>#VALUE!</v>
      </c>
    </row>
    <row r="2034" spans="1:13" hidden="1">
      <c r="A2034" s="34" t="s">
        <v>27165</v>
      </c>
      <c r="B2034" s="34" t="s">
        <v>29313</v>
      </c>
      <c r="C2034" s="34" t="s">
        <v>4734</v>
      </c>
      <c r="D2034" s="35">
        <v>44106</v>
      </c>
      <c r="E2034" s="34" t="s">
        <v>4735</v>
      </c>
      <c r="F2034" s="34" t="s">
        <v>29314</v>
      </c>
      <c r="G2034" s="36">
        <v>20000</v>
      </c>
      <c r="H2034" s="36">
        <v>20000</v>
      </c>
      <c r="I2034" s="34" t="s">
        <v>9762</v>
      </c>
      <c r="J2034" s="34" t="s">
        <v>9763</v>
      </c>
      <c r="K2034" s="36">
        <v>20000</v>
      </c>
      <c r="L2034" s="34" t="s">
        <v>9764</v>
      </c>
      <c r="M2034" s="6">
        <f t="shared" si="31"/>
        <v>1</v>
      </c>
    </row>
    <row r="2035" spans="1:13" hidden="1">
      <c r="A2035" s="34" t="s">
        <v>27165</v>
      </c>
      <c r="B2035" s="34" t="s">
        <v>29313</v>
      </c>
      <c r="C2035" s="34" t="s">
        <v>4734</v>
      </c>
      <c r="D2035" s="35">
        <v>44106</v>
      </c>
      <c r="E2035" s="34" t="s">
        <v>29315</v>
      </c>
      <c r="F2035" s="34" t="s">
        <v>29314</v>
      </c>
      <c r="G2035" s="36">
        <v>1400</v>
      </c>
      <c r="H2035" s="36">
        <v>1400</v>
      </c>
      <c r="I2035" s="34" t="s">
        <v>9762</v>
      </c>
      <c r="J2035" s="34" t="s">
        <v>9763</v>
      </c>
      <c r="K2035" s="36">
        <v>1400</v>
      </c>
      <c r="L2035" s="34" t="s">
        <v>9764</v>
      </c>
      <c r="M2035" s="6" t="e">
        <f t="shared" si="31"/>
        <v>#VALUE!</v>
      </c>
    </row>
    <row r="2036" spans="1:13" hidden="1">
      <c r="A2036" s="34" t="s">
        <v>27165</v>
      </c>
      <c r="B2036" s="34" t="s">
        <v>29313</v>
      </c>
      <c r="C2036" s="34" t="s">
        <v>4734</v>
      </c>
      <c r="D2036" s="35">
        <v>44106</v>
      </c>
      <c r="E2036" s="34" t="s">
        <v>29315</v>
      </c>
      <c r="F2036" s="34" t="s">
        <v>9875</v>
      </c>
      <c r="G2036" s="36">
        <v>-21400</v>
      </c>
      <c r="H2036" s="36">
        <v>-21400</v>
      </c>
      <c r="I2036" s="34" t="s">
        <v>9762</v>
      </c>
      <c r="J2036" s="34" t="s">
        <v>9763</v>
      </c>
      <c r="K2036" s="36">
        <v>-21400</v>
      </c>
      <c r="L2036" s="34" t="s">
        <v>9764</v>
      </c>
      <c r="M2036" s="6" t="e">
        <f t="shared" si="31"/>
        <v>#VALUE!</v>
      </c>
    </row>
    <row r="2037" spans="1:13" hidden="1">
      <c r="A2037" s="34" t="s">
        <v>27165</v>
      </c>
      <c r="B2037" s="34" t="s">
        <v>29316</v>
      </c>
      <c r="C2037" s="34" t="s">
        <v>1223</v>
      </c>
      <c r="D2037" s="35">
        <v>44106</v>
      </c>
      <c r="E2037" s="34" t="s">
        <v>1225</v>
      </c>
      <c r="F2037" s="34" t="s">
        <v>29317</v>
      </c>
      <c r="G2037" s="36">
        <v>278990</v>
      </c>
      <c r="H2037" s="36">
        <v>278990</v>
      </c>
      <c r="I2037" s="34" t="s">
        <v>9762</v>
      </c>
      <c r="J2037" s="34" t="s">
        <v>9763</v>
      </c>
      <c r="K2037" s="36">
        <v>278990</v>
      </c>
      <c r="L2037" s="34" t="s">
        <v>9764</v>
      </c>
      <c r="M2037" s="6">
        <f t="shared" si="31"/>
        <v>1</v>
      </c>
    </row>
    <row r="2038" spans="1:13" hidden="1">
      <c r="A2038" s="34" t="s">
        <v>27165</v>
      </c>
      <c r="B2038" s="34" t="s">
        <v>29316</v>
      </c>
      <c r="C2038" s="34" t="s">
        <v>1223</v>
      </c>
      <c r="D2038" s="35">
        <v>44106</v>
      </c>
      <c r="E2038" s="34" t="s">
        <v>29318</v>
      </c>
      <c r="F2038" s="34" t="s">
        <v>29317</v>
      </c>
      <c r="G2038" s="36">
        <v>19529.3</v>
      </c>
      <c r="H2038" s="36">
        <v>19529.3</v>
      </c>
      <c r="I2038" s="34" t="s">
        <v>9762</v>
      </c>
      <c r="J2038" s="34" t="s">
        <v>9763</v>
      </c>
      <c r="K2038" s="36">
        <v>19529.3</v>
      </c>
      <c r="L2038" s="34" t="s">
        <v>9764</v>
      </c>
      <c r="M2038" s="6" t="e">
        <f t="shared" si="31"/>
        <v>#VALUE!</v>
      </c>
    </row>
    <row r="2039" spans="1:13" hidden="1">
      <c r="A2039" s="34" t="s">
        <v>27165</v>
      </c>
      <c r="B2039" s="34" t="s">
        <v>29316</v>
      </c>
      <c r="C2039" s="34" t="s">
        <v>1223</v>
      </c>
      <c r="D2039" s="35">
        <v>44106</v>
      </c>
      <c r="E2039" s="34" t="s">
        <v>29318</v>
      </c>
      <c r="F2039" s="34" t="s">
        <v>9875</v>
      </c>
      <c r="G2039" s="36">
        <v>-298519.3</v>
      </c>
      <c r="H2039" s="36">
        <v>-298519.3</v>
      </c>
      <c r="I2039" s="34" t="s">
        <v>9762</v>
      </c>
      <c r="J2039" s="34" t="s">
        <v>9763</v>
      </c>
      <c r="K2039" s="36">
        <v>-298519.3</v>
      </c>
      <c r="L2039" s="34" t="s">
        <v>9764</v>
      </c>
      <c r="M2039" s="6" t="e">
        <f t="shared" si="31"/>
        <v>#VALUE!</v>
      </c>
    </row>
    <row r="2040" spans="1:13" hidden="1">
      <c r="A2040" s="34" t="s">
        <v>27165</v>
      </c>
      <c r="B2040" s="34" t="s">
        <v>29319</v>
      </c>
      <c r="C2040" s="34" t="s">
        <v>4270</v>
      </c>
      <c r="D2040" s="35">
        <v>44106</v>
      </c>
      <c r="E2040" s="34" t="s">
        <v>4271</v>
      </c>
      <c r="F2040" s="34" t="s">
        <v>29320</v>
      </c>
      <c r="G2040" s="36">
        <v>1249550</v>
      </c>
      <c r="H2040" s="36">
        <v>1249550</v>
      </c>
      <c r="I2040" s="34" t="s">
        <v>9762</v>
      </c>
      <c r="J2040" s="34" t="s">
        <v>9763</v>
      </c>
      <c r="K2040" s="36">
        <v>1249550</v>
      </c>
      <c r="L2040" s="34" t="s">
        <v>9764</v>
      </c>
      <c r="M2040" s="6">
        <f t="shared" si="31"/>
        <v>1</v>
      </c>
    </row>
    <row r="2041" spans="1:13" hidden="1">
      <c r="A2041" s="34" t="s">
        <v>27165</v>
      </c>
      <c r="B2041" s="34" t="s">
        <v>29319</v>
      </c>
      <c r="C2041" s="34" t="s">
        <v>4270</v>
      </c>
      <c r="D2041" s="35">
        <v>44106</v>
      </c>
      <c r="E2041" s="34" t="s">
        <v>29321</v>
      </c>
      <c r="F2041" s="34" t="s">
        <v>9875</v>
      </c>
      <c r="G2041" s="36">
        <v>-1249550</v>
      </c>
      <c r="H2041" s="36">
        <v>-1249550</v>
      </c>
      <c r="I2041" s="34" t="s">
        <v>9762</v>
      </c>
      <c r="J2041" s="34" t="s">
        <v>9763</v>
      </c>
      <c r="K2041" s="36">
        <v>-1249550</v>
      </c>
      <c r="L2041" s="34" t="s">
        <v>9764</v>
      </c>
      <c r="M2041" s="6" t="e">
        <f t="shared" si="31"/>
        <v>#VALUE!</v>
      </c>
    </row>
    <row r="2042" spans="1:13" hidden="1">
      <c r="A2042" s="34" t="s">
        <v>27165</v>
      </c>
      <c r="B2042" s="34" t="s">
        <v>29322</v>
      </c>
      <c r="C2042" s="34" t="s">
        <v>6379</v>
      </c>
      <c r="D2042" s="35">
        <v>44106</v>
      </c>
      <c r="E2042" s="34" t="s">
        <v>6380</v>
      </c>
      <c r="F2042" s="34" t="s">
        <v>28418</v>
      </c>
      <c r="G2042" s="36">
        <v>84112.15</v>
      </c>
      <c r="H2042" s="36">
        <v>84112.15</v>
      </c>
      <c r="I2042" s="34" t="s">
        <v>9762</v>
      </c>
      <c r="J2042" s="34" t="s">
        <v>9763</v>
      </c>
      <c r="K2042" s="36">
        <v>84112.15</v>
      </c>
      <c r="L2042" s="34" t="s">
        <v>9764</v>
      </c>
      <c r="M2042" s="6">
        <f t="shared" si="31"/>
        <v>1</v>
      </c>
    </row>
    <row r="2043" spans="1:13" hidden="1">
      <c r="A2043" s="34" t="s">
        <v>27165</v>
      </c>
      <c r="B2043" s="34" t="s">
        <v>29322</v>
      </c>
      <c r="C2043" s="34" t="s">
        <v>6379</v>
      </c>
      <c r="D2043" s="35">
        <v>44106</v>
      </c>
      <c r="E2043" s="34" t="s">
        <v>29323</v>
      </c>
      <c r="F2043" s="34" t="s">
        <v>28418</v>
      </c>
      <c r="G2043" s="36">
        <v>5887.85</v>
      </c>
      <c r="H2043" s="36">
        <v>5887.85</v>
      </c>
      <c r="I2043" s="34" t="s">
        <v>9762</v>
      </c>
      <c r="J2043" s="34" t="s">
        <v>9763</v>
      </c>
      <c r="K2043" s="36">
        <v>5887.85</v>
      </c>
      <c r="L2043" s="34" t="s">
        <v>9764</v>
      </c>
      <c r="M2043" s="6" t="e">
        <f t="shared" si="31"/>
        <v>#VALUE!</v>
      </c>
    </row>
    <row r="2044" spans="1:13" hidden="1">
      <c r="A2044" s="34" t="s">
        <v>27165</v>
      </c>
      <c r="B2044" s="34" t="s">
        <v>29322</v>
      </c>
      <c r="C2044" s="34" t="s">
        <v>6379</v>
      </c>
      <c r="D2044" s="35">
        <v>44106</v>
      </c>
      <c r="E2044" s="34" t="s">
        <v>29323</v>
      </c>
      <c r="F2044" s="34" t="s">
        <v>9875</v>
      </c>
      <c r="G2044" s="36">
        <v>-90000</v>
      </c>
      <c r="H2044" s="36">
        <v>-90000</v>
      </c>
      <c r="I2044" s="34" t="s">
        <v>9762</v>
      </c>
      <c r="J2044" s="34" t="s">
        <v>9763</v>
      </c>
      <c r="K2044" s="36">
        <v>-90000</v>
      </c>
      <c r="L2044" s="34" t="s">
        <v>9764</v>
      </c>
      <c r="M2044" s="6" t="e">
        <f t="shared" si="31"/>
        <v>#VALUE!</v>
      </c>
    </row>
    <row r="2045" spans="1:13" hidden="1">
      <c r="A2045" s="34" t="s">
        <v>27165</v>
      </c>
      <c r="B2045" s="34" t="s">
        <v>29324</v>
      </c>
      <c r="C2045" s="34" t="s">
        <v>5539</v>
      </c>
      <c r="D2045" s="35">
        <v>44106</v>
      </c>
      <c r="E2045" s="34" t="s">
        <v>5540</v>
      </c>
      <c r="F2045" s="34" t="s">
        <v>28893</v>
      </c>
      <c r="G2045" s="36">
        <v>42000</v>
      </c>
      <c r="H2045" s="36">
        <v>42000</v>
      </c>
      <c r="I2045" s="34" t="s">
        <v>9762</v>
      </c>
      <c r="J2045" s="34" t="s">
        <v>9763</v>
      </c>
      <c r="K2045" s="36">
        <v>42000</v>
      </c>
      <c r="L2045" s="34" t="s">
        <v>9764</v>
      </c>
      <c r="M2045" s="6">
        <f t="shared" si="31"/>
        <v>1</v>
      </c>
    </row>
    <row r="2046" spans="1:13" hidden="1">
      <c r="A2046" s="34" t="s">
        <v>27165</v>
      </c>
      <c r="B2046" s="34" t="s">
        <v>29324</v>
      </c>
      <c r="C2046" s="34" t="s">
        <v>5539</v>
      </c>
      <c r="D2046" s="35">
        <v>44106</v>
      </c>
      <c r="E2046" s="34" t="s">
        <v>29325</v>
      </c>
      <c r="F2046" s="34" t="s">
        <v>28893</v>
      </c>
      <c r="G2046" s="36">
        <v>2940</v>
      </c>
      <c r="H2046" s="36">
        <v>2940</v>
      </c>
      <c r="I2046" s="34" t="s">
        <v>9762</v>
      </c>
      <c r="J2046" s="34" t="s">
        <v>9763</v>
      </c>
      <c r="K2046" s="36">
        <v>2940</v>
      </c>
      <c r="L2046" s="34" t="s">
        <v>9764</v>
      </c>
      <c r="M2046" s="6" t="e">
        <f t="shared" si="31"/>
        <v>#VALUE!</v>
      </c>
    </row>
    <row r="2047" spans="1:13" hidden="1">
      <c r="A2047" s="34" t="s">
        <v>27165</v>
      </c>
      <c r="B2047" s="34" t="s">
        <v>29324</v>
      </c>
      <c r="C2047" s="34" t="s">
        <v>5539</v>
      </c>
      <c r="D2047" s="35">
        <v>44106</v>
      </c>
      <c r="E2047" s="34" t="s">
        <v>29325</v>
      </c>
      <c r="F2047" s="34" t="s">
        <v>9875</v>
      </c>
      <c r="G2047" s="36">
        <v>-44940</v>
      </c>
      <c r="H2047" s="36">
        <v>-44940</v>
      </c>
      <c r="I2047" s="34" t="s">
        <v>9762</v>
      </c>
      <c r="J2047" s="34" t="s">
        <v>9763</v>
      </c>
      <c r="K2047" s="36">
        <v>-44940</v>
      </c>
      <c r="L2047" s="34" t="s">
        <v>9764</v>
      </c>
      <c r="M2047" s="6" t="e">
        <f t="shared" si="31"/>
        <v>#VALUE!</v>
      </c>
    </row>
    <row r="2048" spans="1:13" hidden="1">
      <c r="A2048" s="34" t="s">
        <v>27165</v>
      </c>
      <c r="B2048" s="34" t="s">
        <v>29326</v>
      </c>
      <c r="C2048" s="34" t="s">
        <v>5959</v>
      </c>
      <c r="D2048" s="35">
        <v>44106</v>
      </c>
      <c r="E2048" s="34" t="s">
        <v>5960</v>
      </c>
      <c r="F2048" s="34" t="s">
        <v>28713</v>
      </c>
      <c r="G2048" s="36">
        <v>260000</v>
      </c>
      <c r="H2048" s="36">
        <v>260000</v>
      </c>
      <c r="I2048" s="34" t="s">
        <v>9762</v>
      </c>
      <c r="J2048" s="34" t="s">
        <v>9763</v>
      </c>
      <c r="K2048" s="36">
        <v>260000</v>
      </c>
      <c r="L2048" s="34" t="s">
        <v>9764</v>
      </c>
      <c r="M2048" s="6">
        <f t="shared" si="31"/>
        <v>1</v>
      </c>
    </row>
    <row r="2049" spans="1:13" hidden="1">
      <c r="A2049" s="34" t="s">
        <v>27165</v>
      </c>
      <c r="B2049" s="34" t="s">
        <v>29326</v>
      </c>
      <c r="C2049" s="34" t="s">
        <v>5959</v>
      </c>
      <c r="D2049" s="35">
        <v>44106</v>
      </c>
      <c r="E2049" s="34" t="s">
        <v>29327</v>
      </c>
      <c r="F2049" s="34" t="s">
        <v>9875</v>
      </c>
      <c r="G2049" s="36">
        <v>-260000</v>
      </c>
      <c r="H2049" s="36">
        <v>-260000</v>
      </c>
      <c r="I2049" s="34" t="s">
        <v>9762</v>
      </c>
      <c r="J2049" s="34" t="s">
        <v>9763</v>
      </c>
      <c r="K2049" s="36">
        <v>-260000</v>
      </c>
      <c r="L2049" s="34" t="s">
        <v>9764</v>
      </c>
      <c r="M2049" s="6" t="e">
        <f t="shared" si="31"/>
        <v>#VALUE!</v>
      </c>
    </row>
    <row r="2050" spans="1:13" hidden="1">
      <c r="A2050" s="34" t="s">
        <v>27165</v>
      </c>
      <c r="B2050" s="34" t="s">
        <v>29328</v>
      </c>
      <c r="C2050" s="34" t="s">
        <v>1167</v>
      </c>
      <c r="D2050" s="35">
        <v>44106</v>
      </c>
      <c r="E2050" s="34" t="s">
        <v>1169</v>
      </c>
      <c r="F2050" s="34" t="s">
        <v>29329</v>
      </c>
      <c r="G2050" s="36">
        <v>3738000</v>
      </c>
      <c r="H2050" s="36">
        <v>3738000</v>
      </c>
      <c r="I2050" s="34" t="s">
        <v>9762</v>
      </c>
      <c r="J2050" s="34" t="s">
        <v>9763</v>
      </c>
      <c r="K2050" s="36">
        <v>3738000</v>
      </c>
      <c r="L2050" s="34" t="s">
        <v>9764</v>
      </c>
      <c r="M2050" s="6">
        <f t="shared" si="31"/>
        <v>1</v>
      </c>
    </row>
    <row r="2051" spans="1:13" hidden="1">
      <c r="A2051" s="34" t="s">
        <v>27165</v>
      </c>
      <c r="B2051" s="34" t="s">
        <v>29328</v>
      </c>
      <c r="C2051" s="34" t="s">
        <v>1167</v>
      </c>
      <c r="D2051" s="35">
        <v>44106</v>
      </c>
      <c r="E2051" s="34" t="s">
        <v>29330</v>
      </c>
      <c r="F2051" s="34" t="s">
        <v>29329</v>
      </c>
      <c r="G2051" s="36">
        <v>261660</v>
      </c>
      <c r="H2051" s="36">
        <v>261660</v>
      </c>
      <c r="I2051" s="34" t="s">
        <v>9762</v>
      </c>
      <c r="J2051" s="34" t="s">
        <v>9763</v>
      </c>
      <c r="K2051" s="36">
        <v>261660</v>
      </c>
      <c r="L2051" s="34" t="s">
        <v>9764</v>
      </c>
      <c r="M2051" s="6" t="e">
        <f t="shared" ref="M2051:M2114" si="32">FIND("PO",E2051)</f>
        <v>#VALUE!</v>
      </c>
    </row>
    <row r="2052" spans="1:13" hidden="1">
      <c r="A2052" s="34" t="s">
        <v>27165</v>
      </c>
      <c r="B2052" s="34" t="s">
        <v>29328</v>
      </c>
      <c r="C2052" s="34" t="s">
        <v>1167</v>
      </c>
      <c r="D2052" s="35">
        <v>44106</v>
      </c>
      <c r="E2052" s="34" t="s">
        <v>29330</v>
      </c>
      <c r="F2052" s="34" t="s">
        <v>9875</v>
      </c>
      <c r="G2052" s="36">
        <v>-3999660</v>
      </c>
      <c r="H2052" s="36">
        <v>-3999660</v>
      </c>
      <c r="I2052" s="34" t="s">
        <v>9762</v>
      </c>
      <c r="J2052" s="34" t="s">
        <v>9763</v>
      </c>
      <c r="K2052" s="36">
        <v>-3999660</v>
      </c>
      <c r="L2052" s="34" t="s">
        <v>9764</v>
      </c>
      <c r="M2052" s="6" t="e">
        <f t="shared" si="32"/>
        <v>#VALUE!</v>
      </c>
    </row>
    <row r="2053" spans="1:13" hidden="1">
      <c r="A2053" s="34" t="s">
        <v>27165</v>
      </c>
      <c r="B2053" s="34" t="s">
        <v>29331</v>
      </c>
      <c r="C2053" s="34" t="s">
        <v>5736</v>
      </c>
      <c r="D2053" s="35">
        <v>44106</v>
      </c>
      <c r="E2053" s="34" t="s">
        <v>5740</v>
      </c>
      <c r="F2053" s="34" t="s">
        <v>29332</v>
      </c>
      <c r="G2053" s="36">
        <v>35000</v>
      </c>
      <c r="H2053" s="36">
        <v>35000</v>
      </c>
      <c r="I2053" s="34" t="s">
        <v>9762</v>
      </c>
      <c r="J2053" s="34" t="s">
        <v>9763</v>
      </c>
      <c r="K2053" s="36">
        <v>35000</v>
      </c>
      <c r="L2053" s="34" t="s">
        <v>9764</v>
      </c>
      <c r="M2053" s="6">
        <f t="shared" si="32"/>
        <v>1</v>
      </c>
    </row>
    <row r="2054" spans="1:13" hidden="1">
      <c r="A2054" s="34" t="s">
        <v>27165</v>
      </c>
      <c r="B2054" s="34" t="s">
        <v>29331</v>
      </c>
      <c r="C2054" s="34" t="s">
        <v>5736</v>
      </c>
      <c r="D2054" s="35">
        <v>44106</v>
      </c>
      <c r="E2054" s="34" t="s">
        <v>29333</v>
      </c>
      <c r="F2054" s="34" t="s">
        <v>29332</v>
      </c>
      <c r="G2054" s="36">
        <v>2450</v>
      </c>
      <c r="H2054" s="36">
        <v>2450</v>
      </c>
      <c r="I2054" s="34" t="s">
        <v>9762</v>
      </c>
      <c r="J2054" s="34" t="s">
        <v>9763</v>
      </c>
      <c r="K2054" s="36">
        <v>2450</v>
      </c>
      <c r="L2054" s="34" t="s">
        <v>9764</v>
      </c>
      <c r="M2054" s="6" t="e">
        <f t="shared" si="32"/>
        <v>#VALUE!</v>
      </c>
    </row>
    <row r="2055" spans="1:13" hidden="1">
      <c r="A2055" s="34" t="s">
        <v>27165</v>
      </c>
      <c r="B2055" s="34" t="s">
        <v>29331</v>
      </c>
      <c r="C2055" s="34" t="s">
        <v>5736</v>
      </c>
      <c r="D2055" s="35">
        <v>44106</v>
      </c>
      <c r="E2055" s="34" t="s">
        <v>29333</v>
      </c>
      <c r="F2055" s="34" t="s">
        <v>9875</v>
      </c>
      <c r="G2055" s="36">
        <v>-37450</v>
      </c>
      <c r="H2055" s="36">
        <v>-37450</v>
      </c>
      <c r="I2055" s="34" t="s">
        <v>9762</v>
      </c>
      <c r="J2055" s="34" t="s">
        <v>9763</v>
      </c>
      <c r="K2055" s="36">
        <v>-37450</v>
      </c>
      <c r="L2055" s="34" t="s">
        <v>9764</v>
      </c>
      <c r="M2055" s="6" t="e">
        <f t="shared" si="32"/>
        <v>#VALUE!</v>
      </c>
    </row>
    <row r="2056" spans="1:13" hidden="1">
      <c r="A2056" s="34" t="s">
        <v>27165</v>
      </c>
      <c r="B2056" s="34" t="s">
        <v>29334</v>
      </c>
      <c r="C2056" s="34" t="s">
        <v>4676</v>
      </c>
      <c r="D2056" s="35">
        <v>44106</v>
      </c>
      <c r="E2056" s="34" t="s">
        <v>4677</v>
      </c>
      <c r="F2056" s="34" t="s">
        <v>29299</v>
      </c>
      <c r="G2056" s="36">
        <v>200000</v>
      </c>
      <c r="H2056" s="36">
        <v>200000</v>
      </c>
      <c r="I2056" s="34" t="s">
        <v>9762</v>
      </c>
      <c r="J2056" s="34" t="s">
        <v>9763</v>
      </c>
      <c r="K2056" s="36">
        <v>200000</v>
      </c>
      <c r="L2056" s="34" t="s">
        <v>9764</v>
      </c>
      <c r="M2056" s="6">
        <f t="shared" si="32"/>
        <v>1</v>
      </c>
    </row>
    <row r="2057" spans="1:13" hidden="1">
      <c r="A2057" s="34" t="s">
        <v>27165</v>
      </c>
      <c r="B2057" s="34" t="s">
        <v>29334</v>
      </c>
      <c r="C2057" s="34" t="s">
        <v>4676</v>
      </c>
      <c r="D2057" s="35">
        <v>44106</v>
      </c>
      <c r="E2057" s="34" t="s">
        <v>29335</v>
      </c>
      <c r="F2057" s="34" t="s">
        <v>9875</v>
      </c>
      <c r="G2057" s="36">
        <v>-200000</v>
      </c>
      <c r="H2057" s="36">
        <v>-200000</v>
      </c>
      <c r="I2057" s="34" t="s">
        <v>9762</v>
      </c>
      <c r="J2057" s="34" t="s">
        <v>9763</v>
      </c>
      <c r="K2057" s="36">
        <v>-200000</v>
      </c>
      <c r="L2057" s="34" t="s">
        <v>9764</v>
      </c>
      <c r="M2057" s="6" t="e">
        <f t="shared" si="32"/>
        <v>#VALUE!</v>
      </c>
    </row>
    <row r="2058" spans="1:13" hidden="1">
      <c r="A2058" s="34" t="s">
        <v>27165</v>
      </c>
      <c r="B2058" s="34" t="s">
        <v>29336</v>
      </c>
      <c r="C2058" s="34" t="s">
        <v>4602</v>
      </c>
      <c r="D2058" s="35">
        <v>44106</v>
      </c>
      <c r="E2058" s="34" t="s">
        <v>4603</v>
      </c>
      <c r="F2058" s="34" t="s">
        <v>28936</v>
      </c>
      <c r="G2058" s="36">
        <v>23500</v>
      </c>
      <c r="H2058" s="36">
        <v>23500</v>
      </c>
      <c r="I2058" s="34" t="s">
        <v>9762</v>
      </c>
      <c r="J2058" s="34" t="s">
        <v>9763</v>
      </c>
      <c r="K2058" s="36">
        <v>23500</v>
      </c>
      <c r="L2058" s="34" t="s">
        <v>9764</v>
      </c>
      <c r="M2058" s="6">
        <f t="shared" si="32"/>
        <v>1</v>
      </c>
    </row>
    <row r="2059" spans="1:13" hidden="1">
      <c r="A2059" s="34" t="s">
        <v>27165</v>
      </c>
      <c r="B2059" s="34" t="s">
        <v>29336</v>
      </c>
      <c r="C2059" s="34" t="s">
        <v>4602</v>
      </c>
      <c r="D2059" s="35">
        <v>44106</v>
      </c>
      <c r="E2059" s="34" t="s">
        <v>29337</v>
      </c>
      <c r="F2059" s="34" t="s">
        <v>28936</v>
      </c>
      <c r="G2059" s="36">
        <v>1645</v>
      </c>
      <c r="H2059" s="36">
        <v>1645</v>
      </c>
      <c r="I2059" s="34" t="s">
        <v>9762</v>
      </c>
      <c r="J2059" s="34" t="s">
        <v>9763</v>
      </c>
      <c r="K2059" s="36">
        <v>1645</v>
      </c>
      <c r="L2059" s="34" t="s">
        <v>9764</v>
      </c>
      <c r="M2059" s="6" t="e">
        <f t="shared" si="32"/>
        <v>#VALUE!</v>
      </c>
    </row>
    <row r="2060" spans="1:13" hidden="1">
      <c r="A2060" s="34" t="s">
        <v>27165</v>
      </c>
      <c r="B2060" s="34" t="s">
        <v>29336</v>
      </c>
      <c r="C2060" s="34" t="s">
        <v>4602</v>
      </c>
      <c r="D2060" s="35">
        <v>44106</v>
      </c>
      <c r="E2060" s="34" t="s">
        <v>29337</v>
      </c>
      <c r="F2060" s="34" t="s">
        <v>9875</v>
      </c>
      <c r="G2060" s="36">
        <v>-25145</v>
      </c>
      <c r="H2060" s="36">
        <v>-25145</v>
      </c>
      <c r="I2060" s="34" t="s">
        <v>9762</v>
      </c>
      <c r="J2060" s="34" t="s">
        <v>9763</v>
      </c>
      <c r="K2060" s="36">
        <v>-25145</v>
      </c>
      <c r="L2060" s="34" t="s">
        <v>9764</v>
      </c>
      <c r="M2060" s="6" t="e">
        <f t="shared" si="32"/>
        <v>#VALUE!</v>
      </c>
    </row>
    <row r="2061" spans="1:13" hidden="1">
      <c r="A2061" s="34" t="s">
        <v>27165</v>
      </c>
      <c r="B2061" s="34" t="s">
        <v>29338</v>
      </c>
      <c r="C2061" s="34" t="s">
        <v>6210</v>
      </c>
      <c r="D2061" s="35">
        <v>44106</v>
      </c>
      <c r="E2061" s="34" t="s">
        <v>6211</v>
      </c>
      <c r="F2061" s="34" t="s">
        <v>28477</v>
      </c>
      <c r="G2061" s="36">
        <v>22000</v>
      </c>
      <c r="H2061" s="36">
        <v>22000</v>
      </c>
      <c r="I2061" s="34" t="s">
        <v>9762</v>
      </c>
      <c r="J2061" s="34" t="s">
        <v>9763</v>
      </c>
      <c r="K2061" s="36">
        <v>22000</v>
      </c>
      <c r="L2061" s="34" t="s">
        <v>9764</v>
      </c>
      <c r="M2061" s="6">
        <f t="shared" si="32"/>
        <v>1</v>
      </c>
    </row>
    <row r="2062" spans="1:13" hidden="1">
      <c r="A2062" s="34" t="s">
        <v>27165</v>
      </c>
      <c r="B2062" s="34" t="s">
        <v>29338</v>
      </c>
      <c r="C2062" s="34" t="s">
        <v>6210</v>
      </c>
      <c r="D2062" s="35">
        <v>44106</v>
      </c>
      <c r="E2062" s="34" t="s">
        <v>29339</v>
      </c>
      <c r="F2062" s="34" t="s">
        <v>28477</v>
      </c>
      <c r="G2062" s="36">
        <v>1540</v>
      </c>
      <c r="H2062" s="36">
        <v>1540</v>
      </c>
      <c r="I2062" s="34" t="s">
        <v>9762</v>
      </c>
      <c r="J2062" s="34" t="s">
        <v>9763</v>
      </c>
      <c r="K2062" s="36">
        <v>1540</v>
      </c>
      <c r="L2062" s="34" t="s">
        <v>9764</v>
      </c>
      <c r="M2062" s="6" t="e">
        <f t="shared" si="32"/>
        <v>#VALUE!</v>
      </c>
    </row>
    <row r="2063" spans="1:13" hidden="1">
      <c r="A2063" s="34" t="s">
        <v>27165</v>
      </c>
      <c r="B2063" s="34" t="s">
        <v>29338</v>
      </c>
      <c r="C2063" s="34" t="s">
        <v>6210</v>
      </c>
      <c r="D2063" s="35">
        <v>44106</v>
      </c>
      <c r="E2063" s="34" t="s">
        <v>29339</v>
      </c>
      <c r="F2063" s="34" t="s">
        <v>9875</v>
      </c>
      <c r="G2063" s="36">
        <v>-23540</v>
      </c>
      <c r="H2063" s="36">
        <v>-23540</v>
      </c>
      <c r="I2063" s="34" t="s">
        <v>9762</v>
      </c>
      <c r="J2063" s="34" t="s">
        <v>9763</v>
      </c>
      <c r="K2063" s="36">
        <v>-23540</v>
      </c>
      <c r="L2063" s="34" t="s">
        <v>9764</v>
      </c>
      <c r="M2063" s="6" t="e">
        <f t="shared" si="32"/>
        <v>#VALUE!</v>
      </c>
    </row>
    <row r="2064" spans="1:13" hidden="1">
      <c r="A2064" s="34" t="s">
        <v>27165</v>
      </c>
      <c r="B2064" s="34" t="s">
        <v>29340</v>
      </c>
      <c r="C2064" s="34" t="s">
        <v>5006</v>
      </c>
      <c r="D2064" s="35">
        <v>44106</v>
      </c>
      <c r="E2064" s="34" t="s">
        <v>5007</v>
      </c>
      <c r="F2064" s="34" t="s">
        <v>28936</v>
      </c>
      <c r="G2064" s="36">
        <v>28000</v>
      </c>
      <c r="H2064" s="36">
        <v>28000</v>
      </c>
      <c r="I2064" s="34" t="s">
        <v>9762</v>
      </c>
      <c r="J2064" s="34" t="s">
        <v>9763</v>
      </c>
      <c r="K2064" s="36">
        <v>28000</v>
      </c>
      <c r="L2064" s="34" t="s">
        <v>9764</v>
      </c>
      <c r="M2064" s="6">
        <f t="shared" si="32"/>
        <v>1</v>
      </c>
    </row>
    <row r="2065" spans="1:18">
      <c r="A2065" s="34" t="s">
        <v>27165</v>
      </c>
      <c r="B2065" s="34" t="s">
        <v>29340</v>
      </c>
      <c r="C2065" s="34" t="s">
        <v>5006</v>
      </c>
      <c r="D2065" s="35">
        <v>44106</v>
      </c>
      <c r="E2065" s="34" t="s">
        <v>29341</v>
      </c>
      <c r="F2065" s="34" t="s">
        <v>9875</v>
      </c>
      <c r="G2065" s="36">
        <v>-28000</v>
      </c>
      <c r="H2065" s="36">
        <v>-28000</v>
      </c>
      <c r="I2065" s="34" t="s">
        <v>9762</v>
      </c>
      <c r="J2065" s="34" t="s">
        <v>9763</v>
      </c>
      <c r="K2065" s="36">
        <v>-28000</v>
      </c>
      <c r="L2065" s="34" t="s">
        <v>9764</v>
      </c>
      <c r="M2065" s="6">
        <f t="shared" si="32"/>
        <v>18</v>
      </c>
      <c r="N2065" s="6" t="str">
        <f>MID(E2065,M2065,10)</f>
        <v>PO63000868</v>
      </c>
      <c r="O2065" s="6" t="e">
        <f>FIND("-",E2065)</f>
        <v>#VALUE!</v>
      </c>
      <c r="P2065" s="6" t="e">
        <f>MID(E2065,O2065+1,2)</f>
        <v>#VALUE!</v>
      </c>
      <c r="Q2065" s="34" t="str">
        <f>C2065</f>
        <v>64CIO00028</v>
      </c>
      <c r="R2065" s="36">
        <f>-G2065</f>
        <v>28000</v>
      </c>
    </row>
    <row r="2066" spans="1:18" hidden="1">
      <c r="A2066" s="34" t="s">
        <v>27165</v>
      </c>
      <c r="B2066" s="34" t="s">
        <v>29342</v>
      </c>
      <c r="C2066" s="34" t="s">
        <v>6655</v>
      </c>
      <c r="D2066" s="35">
        <v>44106</v>
      </c>
      <c r="E2066" s="34" t="s">
        <v>6656</v>
      </c>
      <c r="F2066" s="34" t="s">
        <v>29343</v>
      </c>
      <c r="G2066" s="36">
        <v>75000</v>
      </c>
      <c r="H2066" s="36">
        <v>75000</v>
      </c>
      <c r="I2066" s="34" t="s">
        <v>9762</v>
      </c>
      <c r="J2066" s="34" t="s">
        <v>9763</v>
      </c>
      <c r="K2066" s="36">
        <v>75000</v>
      </c>
      <c r="L2066" s="34" t="s">
        <v>9764</v>
      </c>
      <c r="M2066" s="6">
        <f t="shared" si="32"/>
        <v>1</v>
      </c>
    </row>
    <row r="2067" spans="1:18" hidden="1">
      <c r="A2067" s="34" t="s">
        <v>27165</v>
      </c>
      <c r="B2067" s="34" t="s">
        <v>29342</v>
      </c>
      <c r="C2067" s="34" t="s">
        <v>6655</v>
      </c>
      <c r="D2067" s="35">
        <v>44106</v>
      </c>
      <c r="E2067" s="34" t="s">
        <v>29344</v>
      </c>
      <c r="F2067" s="34" t="s">
        <v>29343</v>
      </c>
      <c r="G2067" s="36">
        <v>5250</v>
      </c>
      <c r="H2067" s="36">
        <v>5250</v>
      </c>
      <c r="I2067" s="34" t="s">
        <v>9762</v>
      </c>
      <c r="J2067" s="34" t="s">
        <v>9763</v>
      </c>
      <c r="K2067" s="36">
        <v>5250</v>
      </c>
      <c r="L2067" s="34" t="s">
        <v>9764</v>
      </c>
      <c r="M2067" s="6" t="e">
        <f t="shared" si="32"/>
        <v>#VALUE!</v>
      </c>
    </row>
    <row r="2068" spans="1:18" hidden="1">
      <c r="A2068" s="34" t="s">
        <v>27165</v>
      </c>
      <c r="B2068" s="34" t="s">
        <v>29342</v>
      </c>
      <c r="C2068" s="34" t="s">
        <v>6655</v>
      </c>
      <c r="D2068" s="35">
        <v>44106</v>
      </c>
      <c r="E2068" s="34" t="s">
        <v>29344</v>
      </c>
      <c r="F2068" s="34" t="s">
        <v>9875</v>
      </c>
      <c r="G2068" s="36">
        <v>-80250</v>
      </c>
      <c r="H2068" s="36">
        <v>-80250</v>
      </c>
      <c r="I2068" s="34" t="s">
        <v>9762</v>
      </c>
      <c r="J2068" s="34" t="s">
        <v>9763</v>
      </c>
      <c r="K2068" s="36">
        <v>-80250</v>
      </c>
      <c r="L2068" s="34" t="s">
        <v>9764</v>
      </c>
      <c r="M2068" s="6" t="e">
        <f t="shared" si="32"/>
        <v>#VALUE!</v>
      </c>
    </row>
    <row r="2069" spans="1:18" hidden="1">
      <c r="A2069" s="34" t="s">
        <v>27165</v>
      </c>
      <c r="B2069" s="34" t="s">
        <v>29345</v>
      </c>
      <c r="C2069" s="34" t="s">
        <v>29346</v>
      </c>
      <c r="D2069" s="35">
        <v>44106</v>
      </c>
      <c r="E2069" s="34" t="s">
        <v>29347</v>
      </c>
      <c r="F2069" s="34" t="s">
        <v>27560</v>
      </c>
      <c r="G2069" s="36">
        <v>123200</v>
      </c>
      <c r="H2069" s="36">
        <v>123200</v>
      </c>
      <c r="I2069" s="34" t="s">
        <v>9762</v>
      </c>
      <c r="J2069" s="34" t="s">
        <v>9763</v>
      </c>
      <c r="K2069" s="36">
        <v>123200</v>
      </c>
      <c r="L2069" s="34" t="s">
        <v>9764</v>
      </c>
      <c r="M2069" s="6">
        <f t="shared" si="32"/>
        <v>1</v>
      </c>
    </row>
    <row r="2070" spans="1:18">
      <c r="A2070" s="34" t="s">
        <v>27165</v>
      </c>
      <c r="B2070" s="34" t="s">
        <v>29345</v>
      </c>
      <c r="C2070" s="34" t="s">
        <v>29346</v>
      </c>
      <c r="D2070" s="35">
        <v>44106</v>
      </c>
      <c r="E2070" s="34" t="s">
        <v>29348</v>
      </c>
      <c r="F2070" s="34" t="s">
        <v>9875</v>
      </c>
      <c r="G2070" s="36">
        <v>-123200</v>
      </c>
      <c r="H2070" s="36">
        <v>-123200</v>
      </c>
      <c r="I2070" s="34" t="s">
        <v>9762</v>
      </c>
      <c r="J2070" s="34" t="s">
        <v>9763</v>
      </c>
      <c r="K2070" s="36">
        <v>-123200</v>
      </c>
      <c r="L2070" s="34" t="s">
        <v>9764</v>
      </c>
      <c r="M2070" s="6">
        <f t="shared" si="32"/>
        <v>18</v>
      </c>
      <c r="N2070" s="6" t="str">
        <f>MID(E2070,M2070,10)</f>
        <v>PO62000412</v>
      </c>
      <c r="O2070" s="6" t="e">
        <f>FIND("-",E2070)</f>
        <v>#VALUE!</v>
      </c>
      <c r="P2070" s="6" t="e">
        <f>MID(E2070,O2070+1,2)</f>
        <v>#VALUE!</v>
      </c>
      <c r="Q2070" s="34" t="str">
        <f>C2070</f>
        <v>64CIO00030</v>
      </c>
      <c r="R2070" s="36">
        <f>-G2070</f>
        <v>123200</v>
      </c>
    </row>
    <row r="2071" spans="1:18" hidden="1">
      <c r="A2071" s="34" t="s">
        <v>27165</v>
      </c>
      <c r="B2071" s="34" t="s">
        <v>29349</v>
      </c>
      <c r="C2071" s="34" t="s">
        <v>7443</v>
      </c>
      <c r="D2071" s="35">
        <v>44106</v>
      </c>
      <c r="E2071" s="34" t="s">
        <v>7444</v>
      </c>
      <c r="F2071" s="34" t="s">
        <v>27261</v>
      </c>
      <c r="G2071" s="36">
        <v>230000</v>
      </c>
      <c r="H2071" s="36">
        <v>230000</v>
      </c>
      <c r="I2071" s="34" t="s">
        <v>9762</v>
      </c>
      <c r="J2071" s="34" t="s">
        <v>9763</v>
      </c>
      <c r="K2071" s="36">
        <v>230000</v>
      </c>
      <c r="L2071" s="34" t="s">
        <v>9764</v>
      </c>
      <c r="M2071" s="6">
        <f t="shared" si="32"/>
        <v>1</v>
      </c>
    </row>
    <row r="2072" spans="1:18" hidden="1">
      <c r="A2072" s="34" t="s">
        <v>27165</v>
      </c>
      <c r="B2072" s="34" t="s">
        <v>29349</v>
      </c>
      <c r="C2072" s="34" t="s">
        <v>7443</v>
      </c>
      <c r="D2072" s="35">
        <v>44106</v>
      </c>
      <c r="E2072" s="34" t="s">
        <v>29350</v>
      </c>
      <c r="F2072" s="34" t="s">
        <v>27261</v>
      </c>
      <c r="G2072" s="36">
        <v>16100</v>
      </c>
      <c r="H2072" s="36">
        <v>16100</v>
      </c>
      <c r="I2072" s="34" t="s">
        <v>9762</v>
      </c>
      <c r="J2072" s="34" t="s">
        <v>9763</v>
      </c>
      <c r="K2072" s="36">
        <v>16100</v>
      </c>
      <c r="L2072" s="34" t="s">
        <v>9764</v>
      </c>
      <c r="M2072" s="6" t="e">
        <f t="shared" si="32"/>
        <v>#VALUE!</v>
      </c>
    </row>
    <row r="2073" spans="1:18" hidden="1">
      <c r="A2073" s="34" t="s">
        <v>27165</v>
      </c>
      <c r="B2073" s="34" t="s">
        <v>29349</v>
      </c>
      <c r="C2073" s="34" t="s">
        <v>7443</v>
      </c>
      <c r="D2073" s="35">
        <v>44106</v>
      </c>
      <c r="E2073" s="34" t="s">
        <v>29350</v>
      </c>
      <c r="F2073" s="34" t="s">
        <v>9875</v>
      </c>
      <c r="G2073" s="36">
        <v>-246100</v>
      </c>
      <c r="H2073" s="36">
        <v>-246100</v>
      </c>
      <c r="I2073" s="34" t="s">
        <v>9762</v>
      </c>
      <c r="J2073" s="34" t="s">
        <v>9763</v>
      </c>
      <c r="K2073" s="36">
        <v>-246100</v>
      </c>
      <c r="L2073" s="34" t="s">
        <v>9764</v>
      </c>
      <c r="M2073" s="6" t="e">
        <f t="shared" si="32"/>
        <v>#VALUE!</v>
      </c>
    </row>
    <row r="2074" spans="1:18" hidden="1">
      <c r="A2074" s="34" t="s">
        <v>27165</v>
      </c>
      <c r="B2074" s="34" t="s">
        <v>29351</v>
      </c>
      <c r="C2074" s="34" t="s">
        <v>29352</v>
      </c>
      <c r="D2074" s="35">
        <v>44106</v>
      </c>
      <c r="E2074" s="34" t="s">
        <v>29353</v>
      </c>
      <c r="F2074" s="34" t="s">
        <v>29354</v>
      </c>
      <c r="G2074" s="36">
        <v>226000</v>
      </c>
      <c r="H2074" s="36">
        <v>226000</v>
      </c>
      <c r="I2074" s="34" t="s">
        <v>9762</v>
      </c>
      <c r="J2074" s="34" t="s">
        <v>9763</v>
      </c>
      <c r="K2074" s="36">
        <v>226000</v>
      </c>
      <c r="L2074" s="34" t="s">
        <v>9764</v>
      </c>
      <c r="M2074" s="6">
        <f t="shared" si="32"/>
        <v>1</v>
      </c>
    </row>
    <row r="2075" spans="1:18" hidden="1">
      <c r="A2075" s="34" t="s">
        <v>27165</v>
      </c>
      <c r="B2075" s="34" t="s">
        <v>29351</v>
      </c>
      <c r="C2075" s="34" t="s">
        <v>29352</v>
      </c>
      <c r="D2075" s="35">
        <v>44106</v>
      </c>
      <c r="E2075" s="34" t="s">
        <v>29355</v>
      </c>
      <c r="F2075" s="34" t="s">
        <v>29354</v>
      </c>
      <c r="G2075" s="36">
        <v>15820</v>
      </c>
      <c r="H2075" s="36">
        <v>15820</v>
      </c>
      <c r="I2075" s="34" t="s">
        <v>9762</v>
      </c>
      <c r="J2075" s="34" t="s">
        <v>9763</v>
      </c>
      <c r="K2075" s="36">
        <v>15820</v>
      </c>
      <c r="L2075" s="34" t="s">
        <v>9764</v>
      </c>
      <c r="M2075" s="6" t="e">
        <f t="shared" si="32"/>
        <v>#VALUE!</v>
      </c>
    </row>
    <row r="2076" spans="1:18" hidden="1">
      <c r="A2076" s="34" t="s">
        <v>27165</v>
      </c>
      <c r="B2076" s="34" t="s">
        <v>29351</v>
      </c>
      <c r="C2076" s="34" t="s">
        <v>29352</v>
      </c>
      <c r="D2076" s="35">
        <v>44106</v>
      </c>
      <c r="E2076" s="34" t="s">
        <v>29353</v>
      </c>
      <c r="F2076" s="34" t="s">
        <v>29356</v>
      </c>
      <c r="G2076" s="36">
        <v>113000</v>
      </c>
      <c r="H2076" s="36">
        <v>113000</v>
      </c>
      <c r="I2076" s="34" t="s">
        <v>9762</v>
      </c>
      <c r="J2076" s="34" t="s">
        <v>9763</v>
      </c>
      <c r="K2076" s="36">
        <v>113000</v>
      </c>
      <c r="L2076" s="34" t="s">
        <v>9764</v>
      </c>
      <c r="M2076" s="6">
        <f t="shared" si="32"/>
        <v>1</v>
      </c>
    </row>
    <row r="2077" spans="1:18" hidden="1">
      <c r="A2077" s="34" t="s">
        <v>27165</v>
      </c>
      <c r="B2077" s="34" t="s">
        <v>29351</v>
      </c>
      <c r="C2077" s="34" t="s">
        <v>29352</v>
      </c>
      <c r="D2077" s="35">
        <v>44106</v>
      </c>
      <c r="E2077" s="34" t="s">
        <v>29355</v>
      </c>
      <c r="F2077" s="34" t="s">
        <v>29356</v>
      </c>
      <c r="G2077" s="36">
        <v>7910</v>
      </c>
      <c r="H2077" s="36">
        <v>7910</v>
      </c>
      <c r="I2077" s="34" t="s">
        <v>9762</v>
      </c>
      <c r="J2077" s="34" t="s">
        <v>9763</v>
      </c>
      <c r="K2077" s="36">
        <v>7910</v>
      </c>
      <c r="L2077" s="34" t="s">
        <v>9764</v>
      </c>
      <c r="M2077" s="6" t="e">
        <f t="shared" si="32"/>
        <v>#VALUE!</v>
      </c>
    </row>
    <row r="2078" spans="1:18" hidden="1">
      <c r="A2078" s="34" t="s">
        <v>27165</v>
      </c>
      <c r="B2078" s="34" t="s">
        <v>29351</v>
      </c>
      <c r="C2078" s="34" t="s">
        <v>29352</v>
      </c>
      <c r="D2078" s="35">
        <v>44106</v>
      </c>
      <c r="E2078" s="34" t="s">
        <v>29353</v>
      </c>
      <c r="F2078" s="34" t="s">
        <v>29357</v>
      </c>
      <c r="G2078" s="36">
        <v>113000</v>
      </c>
      <c r="H2078" s="36">
        <v>113000</v>
      </c>
      <c r="I2078" s="34" t="s">
        <v>9762</v>
      </c>
      <c r="J2078" s="34" t="s">
        <v>9763</v>
      </c>
      <c r="K2078" s="36">
        <v>113000</v>
      </c>
      <c r="L2078" s="34" t="s">
        <v>9764</v>
      </c>
      <c r="M2078" s="6">
        <f t="shared" si="32"/>
        <v>1</v>
      </c>
    </row>
    <row r="2079" spans="1:18" hidden="1">
      <c r="A2079" s="34" t="s">
        <v>27165</v>
      </c>
      <c r="B2079" s="34" t="s">
        <v>29351</v>
      </c>
      <c r="C2079" s="34" t="s">
        <v>29352</v>
      </c>
      <c r="D2079" s="35">
        <v>44106</v>
      </c>
      <c r="E2079" s="34" t="s">
        <v>29355</v>
      </c>
      <c r="F2079" s="34" t="s">
        <v>29357</v>
      </c>
      <c r="G2079" s="36">
        <v>7910</v>
      </c>
      <c r="H2079" s="36">
        <v>7910</v>
      </c>
      <c r="I2079" s="34" t="s">
        <v>9762</v>
      </c>
      <c r="J2079" s="34" t="s">
        <v>9763</v>
      </c>
      <c r="K2079" s="36">
        <v>7910</v>
      </c>
      <c r="L2079" s="34" t="s">
        <v>9764</v>
      </c>
      <c r="M2079" s="6" t="e">
        <f t="shared" si="32"/>
        <v>#VALUE!</v>
      </c>
    </row>
    <row r="2080" spans="1:18" hidden="1">
      <c r="A2080" s="34" t="s">
        <v>27165</v>
      </c>
      <c r="B2080" s="34" t="s">
        <v>29351</v>
      </c>
      <c r="C2080" s="34" t="s">
        <v>29352</v>
      </c>
      <c r="D2080" s="35">
        <v>44106</v>
      </c>
      <c r="E2080" s="34" t="s">
        <v>29355</v>
      </c>
      <c r="F2080" s="34" t="s">
        <v>9875</v>
      </c>
      <c r="G2080" s="36">
        <v>-483640</v>
      </c>
      <c r="H2080" s="36">
        <v>-483640</v>
      </c>
      <c r="I2080" s="34" t="s">
        <v>9762</v>
      </c>
      <c r="J2080" s="34" t="s">
        <v>9763</v>
      </c>
      <c r="K2080" s="36">
        <v>-483640</v>
      </c>
      <c r="L2080" s="34" t="s">
        <v>9764</v>
      </c>
      <c r="M2080" s="6" t="e">
        <f t="shared" si="32"/>
        <v>#VALUE!</v>
      </c>
    </row>
    <row r="2081" spans="1:18" hidden="1">
      <c r="A2081" s="34" t="s">
        <v>27165</v>
      </c>
      <c r="B2081" s="34" t="s">
        <v>29358</v>
      </c>
      <c r="C2081" s="34" t="s">
        <v>5395</v>
      </c>
      <c r="D2081" s="35">
        <v>44106</v>
      </c>
      <c r="E2081" s="34" t="s">
        <v>5396</v>
      </c>
      <c r="F2081" s="34" t="s">
        <v>28917</v>
      </c>
      <c r="G2081" s="36">
        <v>192600</v>
      </c>
      <c r="H2081" s="36">
        <v>192600</v>
      </c>
      <c r="I2081" s="34" t="s">
        <v>9762</v>
      </c>
      <c r="J2081" s="34" t="s">
        <v>9763</v>
      </c>
      <c r="K2081" s="36">
        <v>192600</v>
      </c>
      <c r="L2081" s="34" t="s">
        <v>9764</v>
      </c>
      <c r="M2081" s="6">
        <f t="shared" si="32"/>
        <v>1</v>
      </c>
    </row>
    <row r="2082" spans="1:18" hidden="1">
      <c r="A2082" s="34" t="s">
        <v>27165</v>
      </c>
      <c r="B2082" s="34" t="s">
        <v>29358</v>
      </c>
      <c r="C2082" s="34" t="s">
        <v>5395</v>
      </c>
      <c r="D2082" s="35">
        <v>44106</v>
      </c>
      <c r="E2082" s="34" t="s">
        <v>29145</v>
      </c>
      <c r="F2082" s="34" t="s">
        <v>9875</v>
      </c>
      <c r="G2082" s="36">
        <v>-192600</v>
      </c>
      <c r="H2082" s="36">
        <v>-192600</v>
      </c>
      <c r="I2082" s="34" t="s">
        <v>9762</v>
      </c>
      <c r="J2082" s="34" t="s">
        <v>9763</v>
      </c>
      <c r="K2082" s="36">
        <v>-192600</v>
      </c>
      <c r="L2082" s="34" t="s">
        <v>9764</v>
      </c>
      <c r="M2082" s="6" t="e">
        <f t="shared" si="32"/>
        <v>#VALUE!</v>
      </c>
    </row>
    <row r="2083" spans="1:18" hidden="1">
      <c r="A2083" s="34" t="s">
        <v>27165</v>
      </c>
      <c r="B2083" s="34" t="s">
        <v>29359</v>
      </c>
      <c r="C2083" s="34" t="s">
        <v>5377</v>
      </c>
      <c r="D2083" s="35">
        <v>44106</v>
      </c>
      <c r="E2083" s="34" t="s">
        <v>29360</v>
      </c>
      <c r="F2083" s="34" t="s">
        <v>29361</v>
      </c>
      <c r="G2083" s="36">
        <v>16000</v>
      </c>
      <c r="H2083" s="36">
        <v>16000</v>
      </c>
      <c r="I2083" s="34" t="s">
        <v>9762</v>
      </c>
      <c r="J2083" s="34" t="s">
        <v>9763</v>
      </c>
      <c r="K2083" s="36">
        <v>16000</v>
      </c>
      <c r="L2083" s="34" t="s">
        <v>9764</v>
      </c>
      <c r="M2083" s="6">
        <f t="shared" si="32"/>
        <v>1</v>
      </c>
    </row>
    <row r="2084" spans="1:18" hidden="1">
      <c r="A2084" s="34" t="s">
        <v>27165</v>
      </c>
      <c r="B2084" s="34" t="s">
        <v>29359</v>
      </c>
      <c r="C2084" s="34" t="s">
        <v>5377</v>
      </c>
      <c r="D2084" s="35">
        <v>44106</v>
      </c>
      <c r="E2084" s="34" t="s">
        <v>29362</v>
      </c>
      <c r="F2084" s="34" t="s">
        <v>29361</v>
      </c>
      <c r="G2084" s="36">
        <v>1120</v>
      </c>
      <c r="H2084" s="36">
        <v>1120</v>
      </c>
      <c r="I2084" s="34" t="s">
        <v>9762</v>
      </c>
      <c r="J2084" s="34" t="s">
        <v>9763</v>
      </c>
      <c r="K2084" s="36">
        <v>1120</v>
      </c>
      <c r="L2084" s="34" t="s">
        <v>9764</v>
      </c>
      <c r="M2084" s="6" t="e">
        <f t="shared" si="32"/>
        <v>#VALUE!</v>
      </c>
    </row>
    <row r="2085" spans="1:18" hidden="1">
      <c r="A2085" s="34" t="s">
        <v>27165</v>
      </c>
      <c r="B2085" s="34" t="s">
        <v>29359</v>
      </c>
      <c r="C2085" s="34" t="s">
        <v>5377</v>
      </c>
      <c r="D2085" s="35">
        <v>44106</v>
      </c>
      <c r="E2085" s="34" t="s">
        <v>29362</v>
      </c>
      <c r="F2085" s="34" t="s">
        <v>9875</v>
      </c>
      <c r="G2085" s="36">
        <v>-17120</v>
      </c>
      <c r="H2085" s="36">
        <v>-17120</v>
      </c>
      <c r="I2085" s="34" t="s">
        <v>9762</v>
      </c>
      <c r="J2085" s="34" t="s">
        <v>9763</v>
      </c>
      <c r="K2085" s="36">
        <v>-17120</v>
      </c>
      <c r="L2085" s="34" t="s">
        <v>9764</v>
      </c>
      <c r="M2085" s="6" t="e">
        <f t="shared" si="32"/>
        <v>#VALUE!</v>
      </c>
    </row>
    <row r="2086" spans="1:18" hidden="1">
      <c r="A2086" s="34" t="s">
        <v>27165</v>
      </c>
      <c r="B2086" s="34" t="s">
        <v>29363</v>
      </c>
      <c r="C2086" s="34" t="s">
        <v>4628</v>
      </c>
      <c r="D2086" s="35">
        <v>44106</v>
      </c>
      <c r="E2086" s="34" t="s">
        <v>29364</v>
      </c>
      <c r="F2086" s="34" t="s">
        <v>29365</v>
      </c>
      <c r="G2086" s="36">
        <v>118000</v>
      </c>
      <c r="H2086" s="36">
        <v>118000</v>
      </c>
      <c r="I2086" s="34" t="s">
        <v>9762</v>
      </c>
      <c r="J2086" s="34" t="s">
        <v>9763</v>
      </c>
      <c r="K2086" s="36">
        <v>118000</v>
      </c>
      <c r="L2086" s="34" t="s">
        <v>9764</v>
      </c>
      <c r="M2086" s="6">
        <f t="shared" si="32"/>
        <v>1</v>
      </c>
    </row>
    <row r="2087" spans="1:18" hidden="1">
      <c r="A2087" s="34" t="s">
        <v>27165</v>
      </c>
      <c r="B2087" s="34" t="s">
        <v>29363</v>
      </c>
      <c r="C2087" s="34" t="s">
        <v>4628</v>
      </c>
      <c r="D2087" s="35">
        <v>44106</v>
      </c>
      <c r="E2087" s="34" t="s">
        <v>29366</v>
      </c>
      <c r="F2087" s="34" t="s">
        <v>29365</v>
      </c>
      <c r="G2087" s="36">
        <v>8260</v>
      </c>
      <c r="H2087" s="36">
        <v>8260</v>
      </c>
      <c r="I2087" s="34" t="s">
        <v>9762</v>
      </c>
      <c r="J2087" s="34" t="s">
        <v>9763</v>
      </c>
      <c r="K2087" s="36">
        <v>8260</v>
      </c>
      <c r="L2087" s="34" t="s">
        <v>9764</v>
      </c>
      <c r="M2087" s="6" t="e">
        <f t="shared" si="32"/>
        <v>#VALUE!</v>
      </c>
    </row>
    <row r="2088" spans="1:18" hidden="1">
      <c r="A2088" s="34" t="s">
        <v>27165</v>
      </c>
      <c r="B2088" s="34" t="s">
        <v>29363</v>
      </c>
      <c r="C2088" s="34" t="s">
        <v>4628</v>
      </c>
      <c r="D2088" s="35">
        <v>44106</v>
      </c>
      <c r="E2088" s="34" t="s">
        <v>29366</v>
      </c>
      <c r="F2088" s="34" t="s">
        <v>9875</v>
      </c>
      <c r="G2088" s="36">
        <v>-126260</v>
      </c>
      <c r="H2088" s="36">
        <v>-126260</v>
      </c>
      <c r="I2088" s="34" t="s">
        <v>9762</v>
      </c>
      <c r="J2088" s="34" t="s">
        <v>9763</v>
      </c>
      <c r="K2088" s="36">
        <v>-126260</v>
      </c>
      <c r="L2088" s="34" t="s">
        <v>9764</v>
      </c>
      <c r="M2088" s="6" t="e">
        <f t="shared" si="32"/>
        <v>#VALUE!</v>
      </c>
    </row>
    <row r="2089" spans="1:18" hidden="1">
      <c r="A2089" s="34" t="s">
        <v>27165</v>
      </c>
      <c r="B2089" s="34" t="s">
        <v>29367</v>
      </c>
      <c r="C2089" s="34" t="s">
        <v>1271</v>
      </c>
      <c r="D2089" s="35">
        <v>44106</v>
      </c>
      <c r="E2089" s="34" t="s">
        <v>1273</v>
      </c>
      <c r="F2089" s="34" t="s">
        <v>29368</v>
      </c>
      <c r="G2089" s="36">
        <v>250000</v>
      </c>
      <c r="H2089" s="36">
        <v>250000</v>
      </c>
      <c r="I2089" s="34" t="s">
        <v>9762</v>
      </c>
      <c r="J2089" s="34" t="s">
        <v>9763</v>
      </c>
      <c r="K2089" s="36">
        <v>250000</v>
      </c>
      <c r="L2089" s="34" t="s">
        <v>9764</v>
      </c>
      <c r="M2089" s="6">
        <f t="shared" si="32"/>
        <v>1</v>
      </c>
    </row>
    <row r="2090" spans="1:18" hidden="1">
      <c r="A2090" s="34" t="s">
        <v>27165</v>
      </c>
      <c r="B2090" s="34" t="s">
        <v>29367</v>
      </c>
      <c r="C2090" s="34" t="s">
        <v>1271</v>
      </c>
      <c r="D2090" s="35">
        <v>44106</v>
      </c>
      <c r="E2090" s="34" t="s">
        <v>29339</v>
      </c>
      <c r="F2090" s="34" t="s">
        <v>9875</v>
      </c>
      <c r="G2090" s="36">
        <v>-250000</v>
      </c>
      <c r="H2090" s="36">
        <v>-250000</v>
      </c>
      <c r="I2090" s="34" t="s">
        <v>9762</v>
      </c>
      <c r="J2090" s="34" t="s">
        <v>9763</v>
      </c>
      <c r="K2090" s="36">
        <v>-250000</v>
      </c>
      <c r="L2090" s="34" t="s">
        <v>9764</v>
      </c>
      <c r="M2090" s="6" t="e">
        <f t="shared" si="32"/>
        <v>#VALUE!</v>
      </c>
    </row>
    <row r="2091" spans="1:18" hidden="1">
      <c r="A2091" s="34" t="s">
        <v>27165</v>
      </c>
      <c r="B2091" s="34" t="s">
        <v>29369</v>
      </c>
      <c r="C2091" s="34" t="s">
        <v>6074</v>
      </c>
      <c r="D2091" s="35">
        <v>44106</v>
      </c>
      <c r="E2091" s="34" t="s">
        <v>6075</v>
      </c>
      <c r="F2091" s="34" t="s">
        <v>28911</v>
      </c>
      <c r="G2091" s="36">
        <v>45000</v>
      </c>
      <c r="H2091" s="36">
        <v>45000</v>
      </c>
      <c r="I2091" s="34" t="s">
        <v>9762</v>
      </c>
      <c r="J2091" s="34" t="s">
        <v>9763</v>
      </c>
      <c r="K2091" s="36">
        <v>45000</v>
      </c>
      <c r="L2091" s="34" t="s">
        <v>9764</v>
      </c>
      <c r="M2091" s="6">
        <f t="shared" si="32"/>
        <v>1</v>
      </c>
    </row>
    <row r="2092" spans="1:18">
      <c r="A2092" s="34" t="s">
        <v>27165</v>
      </c>
      <c r="B2092" s="34" t="s">
        <v>29369</v>
      </c>
      <c r="C2092" s="34" t="s">
        <v>6074</v>
      </c>
      <c r="D2092" s="35">
        <v>44106</v>
      </c>
      <c r="E2092" s="34" t="s">
        <v>29370</v>
      </c>
      <c r="F2092" s="34" t="s">
        <v>9875</v>
      </c>
      <c r="G2092" s="36">
        <v>-45000</v>
      </c>
      <c r="H2092" s="36">
        <v>-45000</v>
      </c>
      <c r="I2092" s="34" t="s">
        <v>9762</v>
      </c>
      <c r="J2092" s="34" t="s">
        <v>9763</v>
      </c>
      <c r="K2092" s="36">
        <v>-45000</v>
      </c>
      <c r="L2092" s="34" t="s">
        <v>9764</v>
      </c>
      <c r="M2092" s="6">
        <f t="shared" si="32"/>
        <v>18</v>
      </c>
      <c r="N2092" s="6" t="str">
        <f>MID(E2092,M2092,10)</f>
        <v>PO63000659</v>
      </c>
      <c r="O2092" s="6">
        <f>FIND("-",E2092)</f>
        <v>28</v>
      </c>
      <c r="P2092" s="6" t="str">
        <f>MID(E2092,O2092+1,2)</f>
        <v>3</v>
      </c>
      <c r="Q2092" s="34" t="str">
        <f>C2092</f>
        <v>64CIO00037</v>
      </c>
      <c r="R2092" s="36">
        <f>-G2092</f>
        <v>45000</v>
      </c>
    </row>
    <row r="2093" spans="1:18" hidden="1">
      <c r="A2093" s="34" t="s">
        <v>27165</v>
      </c>
      <c r="B2093" s="34" t="s">
        <v>29371</v>
      </c>
      <c r="C2093" s="34" t="s">
        <v>5064</v>
      </c>
      <c r="D2093" s="35">
        <v>44106</v>
      </c>
      <c r="E2093" s="34" t="s">
        <v>5065</v>
      </c>
      <c r="F2093" s="34" t="s">
        <v>29372</v>
      </c>
      <c r="G2093" s="36">
        <v>233500</v>
      </c>
      <c r="H2093" s="36">
        <v>233500</v>
      </c>
      <c r="I2093" s="34" t="s">
        <v>9762</v>
      </c>
      <c r="J2093" s="34" t="s">
        <v>9763</v>
      </c>
      <c r="K2093" s="36">
        <v>233500</v>
      </c>
      <c r="L2093" s="34" t="s">
        <v>9764</v>
      </c>
      <c r="M2093" s="6">
        <f t="shared" si="32"/>
        <v>1</v>
      </c>
    </row>
    <row r="2094" spans="1:18" hidden="1">
      <c r="A2094" s="34" t="s">
        <v>27165</v>
      </c>
      <c r="B2094" s="34" t="s">
        <v>29371</v>
      </c>
      <c r="C2094" s="34" t="s">
        <v>5064</v>
      </c>
      <c r="D2094" s="35">
        <v>44106</v>
      </c>
      <c r="E2094" s="34" t="s">
        <v>29373</v>
      </c>
      <c r="F2094" s="34" t="s">
        <v>29372</v>
      </c>
      <c r="G2094" s="36">
        <v>16345</v>
      </c>
      <c r="H2094" s="36">
        <v>16345</v>
      </c>
      <c r="I2094" s="34" t="s">
        <v>9762</v>
      </c>
      <c r="J2094" s="34" t="s">
        <v>9763</v>
      </c>
      <c r="K2094" s="36">
        <v>16345</v>
      </c>
      <c r="L2094" s="34" t="s">
        <v>9764</v>
      </c>
      <c r="M2094" s="6" t="e">
        <f t="shared" si="32"/>
        <v>#VALUE!</v>
      </c>
    </row>
    <row r="2095" spans="1:18" hidden="1">
      <c r="A2095" s="34" t="s">
        <v>27165</v>
      </c>
      <c r="B2095" s="34" t="s">
        <v>29371</v>
      </c>
      <c r="C2095" s="34" t="s">
        <v>5064</v>
      </c>
      <c r="D2095" s="35">
        <v>44106</v>
      </c>
      <c r="E2095" s="34" t="s">
        <v>29373</v>
      </c>
      <c r="F2095" s="34" t="s">
        <v>9875</v>
      </c>
      <c r="G2095" s="36">
        <v>-249845</v>
      </c>
      <c r="H2095" s="36">
        <v>-249845</v>
      </c>
      <c r="I2095" s="34" t="s">
        <v>9762</v>
      </c>
      <c r="J2095" s="34" t="s">
        <v>9763</v>
      </c>
      <c r="K2095" s="36">
        <v>-249845</v>
      </c>
      <c r="L2095" s="34" t="s">
        <v>9764</v>
      </c>
      <c r="M2095" s="6" t="e">
        <f t="shared" si="32"/>
        <v>#VALUE!</v>
      </c>
    </row>
    <row r="2096" spans="1:18" hidden="1">
      <c r="A2096" s="34" t="s">
        <v>27165</v>
      </c>
      <c r="B2096" s="34" t="s">
        <v>29374</v>
      </c>
      <c r="C2096" s="34" t="s">
        <v>1276</v>
      </c>
      <c r="D2096" s="35">
        <v>44106</v>
      </c>
      <c r="E2096" s="34" t="s">
        <v>1278</v>
      </c>
      <c r="F2096" s="34" t="s">
        <v>29375</v>
      </c>
      <c r="G2096" s="36">
        <v>310000</v>
      </c>
      <c r="H2096" s="36">
        <v>310000</v>
      </c>
      <c r="I2096" s="34" t="s">
        <v>9762</v>
      </c>
      <c r="J2096" s="34" t="s">
        <v>9763</v>
      </c>
      <c r="K2096" s="36">
        <v>310000</v>
      </c>
      <c r="L2096" s="34" t="s">
        <v>9764</v>
      </c>
      <c r="M2096" s="6">
        <f t="shared" si="32"/>
        <v>1</v>
      </c>
    </row>
    <row r="2097" spans="1:18" hidden="1">
      <c r="A2097" s="34" t="s">
        <v>27165</v>
      </c>
      <c r="B2097" s="34" t="s">
        <v>29374</v>
      </c>
      <c r="C2097" s="34" t="s">
        <v>1276</v>
      </c>
      <c r="D2097" s="35">
        <v>44106</v>
      </c>
      <c r="E2097" s="34" t="s">
        <v>29376</v>
      </c>
      <c r="F2097" s="34" t="s">
        <v>29375</v>
      </c>
      <c r="G2097" s="36">
        <v>21700</v>
      </c>
      <c r="H2097" s="36">
        <v>21700</v>
      </c>
      <c r="I2097" s="34" t="s">
        <v>9762</v>
      </c>
      <c r="J2097" s="34" t="s">
        <v>9763</v>
      </c>
      <c r="K2097" s="36">
        <v>21700</v>
      </c>
      <c r="L2097" s="34" t="s">
        <v>9764</v>
      </c>
      <c r="M2097" s="6" t="e">
        <f t="shared" si="32"/>
        <v>#VALUE!</v>
      </c>
    </row>
    <row r="2098" spans="1:18" hidden="1">
      <c r="A2098" s="34" t="s">
        <v>27165</v>
      </c>
      <c r="B2098" s="34" t="s">
        <v>29374</v>
      </c>
      <c r="C2098" s="34" t="s">
        <v>1276</v>
      </c>
      <c r="D2098" s="35">
        <v>44106</v>
      </c>
      <c r="E2098" s="34" t="s">
        <v>29376</v>
      </c>
      <c r="F2098" s="34" t="s">
        <v>9875</v>
      </c>
      <c r="G2098" s="36">
        <v>-331700</v>
      </c>
      <c r="H2098" s="36">
        <v>-331700</v>
      </c>
      <c r="I2098" s="34" t="s">
        <v>9762</v>
      </c>
      <c r="J2098" s="34" t="s">
        <v>9763</v>
      </c>
      <c r="K2098" s="36">
        <v>-331700</v>
      </c>
      <c r="L2098" s="34" t="s">
        <v>9764</v>
      </c>
      <c r="M2098" s="6" t="e">
        <f t="shared" si="32"/>
        <v>#VALUE!</v>
      </c>
    </row>
    <row r="2099" spans="1:18" hidden="1">
      <c r="A2099" s="34" t="s">
        <v>27165</v>
      </c>
      <c r="B2099" s="34" t="s">
        <v>29377</v>
      </c>
      <c r="C2099" s="34" t="s">
        <v>4555</v>
      </c>
      <c r="D2099" s="35">
        <v>44106</v>
      </c>
      <c r="E2099" s="34" t="s">
        <v>4556</v>
      </c>
      <c r="F2099" s="34" t="s">
        <v>29378</v>
      </c>
      <c r="G2099" s="36">
        <v>402500</v>
      </c>
      <c r="H2099" s="36">
        <v>402500</v>
      </c>
      <c r="I2099" s="34" t="s">
        <v>9762</v>
      </c>
      <c r="J2099" s="34" t="s">
        <v>9763</v>
      </c>
      <c r="K2099" s="36">
        <v>402500</v>
      </c>
      <c r="L2099" s="34" t="s">
        <v>9764</v>
      </c>
      <c r="M2099" s="6">
        <f t="shared" si="32"/>
        <v>1</v>
      </c>
    </row>
    <row r="2100" spans="1:18" hidden="1">
      <c r="A2100" s="34" t="s">
        <v>27165</v>
      </c>
      <c r="B2100" s="34" t="s">
        <v>29377</v>
      </c>
      <c r="C2100" s="34" t="s">
        <v>4555</v>
      </c>
      <c r="D2100" s="35">
        <v>44106</v>
      </c>
      <c r="E2100" s="34" t="s">
        <v>29379</v>
      </c>
      <c r="F2100" s="34" t="s">
        <v>29378</v>
      </c>
      <c r="G2100" s="36">
        <v>28175</v>
      </c>
      <c r="H2100" s="36">
        <v>28175</v>
      </c>
      <c r="I2100" s="34" t="s">
        <v>9762</v>
      </c>
      <c r="J2100" s="34" t="s">
        <v>9763</v>
      </c>
      <c r="K2100" s="36">
        <v>28175</v>
      </c>
      <c r="L2100" s="34" t="s">
        <v>9764</v>
      </c>
      <c r="M2100" s="6" t="e">
        <f t="shared" si="32"/>
        <v>#VALUE!</v>
      </c>
    </row>
    <row r="2101" spans="1:18" hidden="1">
      <c r="A2101" s="34" t="s">
        <v>27165</v>
      </c>
      <c r="B2101" s="34" t="s">
        <v>29377</v>
      </c>
      <c r="C2101" s="34" t="s">
        <v>4555</v>
      </c>
      <c r="D2101" s="35">
        <v>44106</v>
      </c>
      <c r="E2101" s="34" t="s">
        <v>29379</v>
      </c>
      <c r="F2101" s="34" t="s">
        <v>9875</v>
      </c>
      <c r="G2101" s="36">
        <v>-430675</v>
      </c>
      <c r="H2101" s="36">
        <v>-430675</v>
      </c>
      <c r="I2101" s="34" t="s">
        <v>9762</v>
      </c>
      <c r="J2101" s="34" t="s">
        <v>9763</v>
      </c>
      <c r="K2101" s="36">
        <v>-430675</v>
      </c>
      <c r="L2101" s="34" t="s">
        <v>9764</v>
      </c>
      <c r="M2101" s="6" t="e">
        <f t="shared" si="32"/>
        <v>#VALUE!</v>
      </c>
    </row>
    <row r="2102" spans="1:18" hidden="1">
      <c r="A2102" s="34" t="s">
        <v>27165</v>
      </c>
      <c r="B2102" s="34" t="s">
        <v>29380</v>
      </c>
      <c r="C2102" s="34" t="s">
        <v>1171</v>
      </c>
      <c r="D2102" s="35">
        <v>44106</v>
      </c>
      <c r="E2102" s="34" t="s">
        <v>1173</v>
      </c>
      <c r="F2102" s="34" t="s">
        <v>28380</v>
      </c>
      <c r="G2102" s="36">
        <v>150000</v>
      </c>
      <c r="H2102" s="36">
        <v>150000</v>
      </c>
      <c r="I2102" s="34" t="s">
        <v>9762</v>
      </c>
      <c r="J2102" s="34" t="s">
        <v>9763</v>
      </c>
      <c r="K2102" s="36">
        <v>150000</v>
      </c>
      <c r="L2102" s="34" t="s">
        <v>9764</v>
      </c>
      <c r="M2102" s="6">
        <f t="shared" si="32"/>
        <v>1</v>
      </c>
    </row>
    <row r="2103" spans="1:18" hidden="1">
      <c r="A2103" s="34" t="s">
        <v>27165</v>
      </c>
      <c r="B2103" s="34" t="s">
        <v>29380</v>
      </c>
      <c r="C2103" s="34" t="s">
        <v>1171</v>
      </c>
      <c r="D2103" s="35">
        <v>44106</v>
      </c>
      <c r="E2103" s="34" t="s">
        <v>29381</v>
      </c>
      <c r="F2103" s="34" t="s">
        <v>28380</v>
      </c>
      <c r="G2103" s="36">
        <v>10500</v>
      </c>
      <c r="H2103" s="36">
        <v>10500</v>
      </c>
      <c r="I2103" s="34" t="s">
        <v>9762</v>
      </c>
      <c r="J2103" s="34" t="s">
        <v>9763</v>
      </c>
      <c r="K2103" s="36">
        <v>10500</v>
      </c>
      <c r="L2103" s="34" t="s">
        <v>9764</v>
      </c>
      <c r="M2103" s="6" t="e">
        <f t="shared" si="32"/>
        <v>#VALUE!</v>
      </c>
    </row>
    <row r="2104" spans="1:18" hidden="1">
      <c r="A2104" s="34" t="s">
        <v>27165</v>
      </c>
      <c r="B2104" s="34" t="s">
        <v>29380</v>
      </c>
      <c r="C2104" s="34" t="s">
        <v>1171</v>
      </c>
      <c r="D2104" s="35">
        <v>44106</v>
      </c>
      <c r="E2104" s="34" t="s">
        <v>29381</v>
      </c>
      <c r="F2104" s="34" t="s">
        <v>9875</v>
      </c>
      <c r="G2104" s="36">
        <v>-160500</v>
      </c>
      <c r="H2104" s="36">
        <v>-160500</v>
      </c>
      <c r="I2104" s="34" t="s">
        <v>9762</v>
      </c>
      <c r="J2104" s="34" t="s">
        <v>9763</v>
      </c>
      <c r="K2104" s="36">
        <v>-160500</v>
      </c>
      <c r="L2104" s="34" t="s">
        <v>9764</v>
      </c>
      <c r="M2104" s="6" t="e">
        <f t="shared" si="32"/>
        <v>#VALUE!</v>
      </c>
    </row>
    <row r="2105" spans="1:18" hidden="1">
      <c r="A2105" s="34" t="s">
        <v>27165</v>
      </c>
      <c r="B2105" s="34" t="s">
        <v>29382</v>
      </c>
      <c r="C2105" s="34" t="s">
        <v>1175</v>
      </c>
      <c r="D2105" s="35">
        <v>44106</v>
      </c>
      <c r="E2105" s="34" t="s">
        <v>1177</v>
      </c>
      <c r="F2105" s="34" t="s">
        <v>27747</v>
      </c>
      <c r="G2105" s="36">
        <v>46720</v>
      </c>
      <c r="H2105" s="36">
        <v>46720</v>
      </c>
      <c r="I2105" s="34" t="s">
        <v>9762</v>
      </c>
      <c r="J2105" s="34" t="s">
        <v>9763</v>
      </c>
      <c r="K2105" s="36">
        <v>46720</v>
      </c>
      <c r="L2105" s="34" t="s">
        <v>9764</v>
      </c>
      <c r="M2105" s="6">
        <f t="shared" si="32"/>
        <v>1</v>
      </c>
    </row>
    <row r="2106" spans="1:18" hidden="1">
      <c r="A2106" s="34" t="s">
        <v>27165</v>
      </c>
      <c r="B2106" s="34" t="s">
        <v>29382</v>
      </c>
      <c r="C2106" s="34" t="s">
        <v>1175</v>
      </c>
      <c r="D2106" s="35">
        <v>44106</v>
      </c>
      <c r="E2106" s="34" t="s">
        <v>29383</v>
      </c>
      <c r="F2106" s="34" t="s">
        <v>27747</v>
      </c>
      <c r="G2106" s="36">
        <v>3270.4</v>
      </c>
      <c r="H2106" s="36">
        <v>3270.4</v>
      </c>
      <c r="I2106" s="34" t="s">
        <v>9762</v>
      </c>
      <c r="J2106" s="34" t="s">
        <v>9763</v>
      </c>
      <c r="K2106" s="36">
        <v>3270.4</v>
      </c>
      <c r="L2106" s="34" t="s">
        <v>9764</v>
      </c>
      <c r="M2106" s="6" t="e">
        <f t="shared" si="32"/>
        <v>#VALUE!</v>
      </c>
    </row>
    <row r="2107" spans="1:18" hidden="1">
      <c r="A2107" s="34" t="s">
        <v>27165</v>
      </c>
      <c r="B2107" s="34" t="s">
        <v>29382</v>
      </c>
      <c r="C2107" s="34" t="s">
        <v>1175</v>
      </c>
      <c r="D2107" s="35">
        <v>44106</v>
      </c>
      <c r="E2107" s="34" t="s">
        <v>29383</v>
      </c>
      <c r="F2107" s="34" t="s">
        <v>9875</v>
      </c>
      <c r="G2107" s="36">
        <v>-49990.400000000001</v>
      </c>
      <c r="H2107" s="36">
        <v>-49990.400000000001</v>
      </c>
      <c r="I2107" s="34" t="s">
        <v>9762</v>
      </c>
      <c r="J2107" s="34" t="s">
        <v>9763</v>
      </c>
      <c r="K2107" s="36">
        <v>-49990.400000000001</v>
      </c>
      <c r="L2107" s="34" t="s">
        <v>9764</v>
      </c>
      <c r="M2107" s="6" t="e">
        <f t="shared" si="32"/>
        <v>#VALUE!</v>
      </c>
    </row>
    <row r="2108" spans="1:18" hidden="1">
      <c r="A2108" s="34" t="s">
        <v>27165</v>
      </c>
      <c r="B2108" s="34" t="s">
        <v>29384</v>
      </c>
      <c r="C2108" s="34" t="s">
        <v>1213</v>
      </c>
      <c r="D2108" s="35">
        <v>44106</v>
      </c>
      <c r="E2108" s="34" t="s">
        <v>1215</v>
      </c>
      <c r="F2108" s="34" t="s">
        <v>27391</v>
      </c>
      <c r="G2108" s="36">
        <v>10000</v>
      </c>
      <c r="H2108" s="36">
        <v>10000</v>
      </c>
      <c r="I2108" s="34" t="s">
        <v>9762</v>
      </c>
      <c r="J2108" s="34" t="s">
        <v>9763</v>
      </c>
      <c r="K2108" s="36">
        <v>10000</v>
      </c>
      <c r="L2108" s="34" t="s">
        <v>9764</v>
      </c>
      <c r="M2108" s="6">
        <f t="shared" si="32"/>
        <v>1</v>
      </c>
    </row>
    <row r="2109" spans="1:18">
      <c r="A2109" s="34" t="s">
        <v>27165</v>
      </c>
      <c r="B2109" s="34" t="s">
        <v>29384</v>
      </c>
      <c r="C2109" s="34" t="s">
        <v>1213</v>
      </c>
      <c r="D2109" s="35">
        <v>44106</v>
      </c>
      <c r="E2109" s="34" t="s">
        <v>29385</v>
      </c>
      <c r="F2109" s="34" t="s">
        <v>9875</v>
      </c>
      <c r="G2109" s="36">
        <v>-10000</v>
      </c>
      <c r="H2109" s="36">
        <v>-10000</v>
      </c>
      <c r="I2109" s="34" t="s">
        <v>9762</v>
      </c>
      <c r="J2109" s="34" t="s">
        <v>9763</v>
      </c>
      <c r="K2109" s="36">
        <v>-10000</v>
      </c>
      <c r="L2109" s="34" t="s">
        <v>9764</v>
      </c>
      <c r="M2109" s="6">
        <f t="shared" si="32"/>
        <v>18</v>
      </c>
      <c r="N2109" s="6" t="str">
        <f>MID(E2109,M2109,10)</f>
        <v>PO63000879</v>
      </c>
      <c r="O2109" s="6" t="e">
        <f>FIND("-",E2109)</f>
        <v>#VALUE!</v>
      </c>
      <c r="P2109" s="6" t="e">
        <f>MID(E2109,O2109+1,2)</f>
        <v>#VALUE!</v>
      </c>
      <c r="Q2109" s="34" t="str">
        <f>C2109</f>
        <v>64CIO00043</v>
      </c>
      <c r="R2109" s="36">
        <f>-G2109</f>
        <v>10000</v>
      </c>
    </row>
    <row r="2110" spans="1:18" hidden="1">
      <c r="A2110" s="34" t="s">
        <v>27165</v>
      </c>
      <c r="B2110" s="34" t="s">
        <v>29386</v>
      </c>
      <c r="C2110" s="34" t="s">
        <v>6530</v>
      </c>
      <c r="D2110" s="35">
        <v>44106</v>
      </c>
      <c r="E2110" s="34" t="s">
        <v>6531</v>
      </c>
      <c r="F2110" s="34" t="s">
        <v>28101</v>
      </c>
      <c r="G2110" s="36">
        <v>280200</v>
      </c>
      <c r="H2110" s="36">
        <v>280200</v>
      </c>
      <c r="I2110" s="34" t="s">
        <v>9762</v>
      </c>
      <c r="J2110" s="34" t="s">
        <v>9763</v>
      </c>
      <c r="K2110" s="36">
        <v>280200</v>
      </c>
      <c r="L2110" s="34" t="s">
        <v>9764</v>
      </c>
      <c r="M2110" s="6">
        <f t="shared" si="32"/>
        <v>1</v>
      </c>
    </row>
    <row r="2111" spans="1:18" hidden="1">
      <c r="A2111" s="34" t="s">
        <v>27165</v>
      </c>
      <c r="B2111" s="34" t="s">
        <v>29386</v>
      </c>
      <c r="C2111" s="34" t="s">
        <v>6530</v>
      </c>
      <c r="D2111" s="35">
        <v>44106</v>
      </c>
      <c r="E2111" s="34" t="s">
        <v>29387</v>
      </c>
      <c r="F2111" s="34" t="s">
        <v>28101</v>
      </c>
      <c r="G2111" s="36">
        <v>19614</v>
      </c>
      <c r="H2111" s="36">
        <v>19614</v>
      </c>
      <c r="I2111" s="34" t="s">
        <v>9762</v>
      </c>
      <c r="J2111" s="34" t="s">
        <v>9763</v>
      </c>
      <c r="K2111" s="36">
        <v>19614</v>
      </c>
      <c r="L2111" s="34" t="s">
        <v>9764</v>
      </c>
      <c r="M2111" s="6" t="e">
        <f t="shared" si="32"/>
        <v>#VALUE!</v>
      </c>
    </row>
    <row r="2112" spans="1:18" hidden="1">
      <c r="A2112" s="34" t="s">
        <v>27165</v>
      </c>
      <c r="B2112" s="34" t="s">
        <v>29386</v>
      </c>
      <c r="C2112" s="34" t="s">
        <v>6530</v>
      </c>
      <c r="D2112" s="35">
        <v>44106</v>
      </c>
      <c r="E2112" s="34" t="s">
        <v>29387</v>
      </c>
      <c r="F2112" s="34" t="s">
        <v>9875</v>
      </c>
      <c r="G2112" s="36">
        <v>-299814</v>
      </c>
      <c r="H2112" s="36">
        <v>-299814</v>
      </c>
      <c r="I2112" s="34" t="s">
        <v>9762</v>
      </c>
      <c r="J2112" s="34" t="s">
        <v>9763</v>
      </c>
      <c r="K2112" s="36">
        <v>-299814</v>
      </c>
      <c r="L2112" s="34" t="s">
        <v>9764</v>
      </c>
      <c r="M2112" s="6" t="e">
        <f t="shared" si="32"/>
        <v>#VALUE!</v>
      </c>
    </row>
    <row r="2113" spans="1:18" hidden="1">
      <c r="A2113" s="34" t="s">
        <v>27165</v>
      </c>
      <c r="B2113" s="34" t="s">
        <v>29388</v>
      </c>
      <c r="C2113" s="34" t="s">
        <v>4774</v>
      </c>
      <c r="D2113" s="35">
        <v>44106</v>
      </c>
      <c r="E2113" s="34" t="s">
        <v>4775</v>
      </c>
      <c r="F2113" s="34" t="s">
        <v>29389</v>
      </c>
      <c r="G2113" s="36">
        <v>84112.15</v>
      </c>
      <c r="H2113" s="36">
        <v>84112.15</v>
      </c>
      <c r="I2113" s="34" t="s">
        <v>9762</v>
      </c>
      <c r="J2113" s="34" t="s">
        <v>9763</v>
      </c>
      <c r="K2113" s="36">
        <v>84112.15</v>
      </c>
      <c r="L2113" s="34" t="s">
        <v>9764</v>
      </c>
      <c r="M2113" s="6">
        <f t="shared" si="32"/>
        <v>1</v>
      </c>
    </row>
    <row r="2114" spans="1:18" hidden="1">
      <c r="A2114" s="34" t="s">
        <v>27165</v>
      </c>
      <c r="B2114" s="34" t="s">
        <v>29388</v>
      </c>
      <c r="C2114" s="34" t="s">
        <v>4774</v>
      </c>
      <c r="D2114" s="35">
        <v>44106</v>
      </c>
      <c r="E2114" s="34" t="s">
        <v>29390</v>
      </c>
      <c r="F2114" s="34" t="s">
        <v>29389</v>
      </c>
      <c r="G2114" s="36">
        <v>5887.85</v>
      </c>
      <c r="H2114" s="36">
        <v>5887.85</v>
      </c>
      <c r="I2114" s="34" t="s">
        <v>9762</v>
      </c>
      <c r="J2114" s="34" t="s">
        <v>9763</v>
      </c>
      <c r="K2114" s="36">
        <v>5887.85</v>
      </c>
      <c r="L2114" s="34" t="s">
        <v>9764</v>
      </c>
      <c r="M2114" s="6" t="e">
        <f t="shared" si="32"/>
        <v>#VALUE!</v>
      </c>
    </row>
    <row r="2115" spans="1:18" hidden="1">
      <c r="A2115" s="34" t="s">
        <v>27165</v>
      </c>
      <c r="B2115" s="34" t="s">
        <v>29388</v>
      </c>
      <c r="C2115" s="34" t="s">
        <v>4774</v>
      </c>
      <c r="D2115" s="35">
        <v>44106</v>
      </c>
      <c r="E2115" s="34" t="s">
        <v>29390</v>
      </c>
      <c r="F2115" s="34" t="s">
        <v>9875</v>
      </c>
      <c r="G2115" s="36">
        <v>-90000</v>
      </c>
      <c r="H2115" s="36">
        <v>-90000</v>
      </c>
      <c r="I2115" s="34" t="s">
        <v>9762</v>
      </c>
      <c r="J2115" s="34" t="s">
        <v>9763</v>
      </c>
      <c r="K2115" s="36">
        <v>-90000</v>
      </c>
      <c r="L2115" s="34" t="s">
        <v>9764</v>
      </c>
      <c r="M2115" s="6" t="e">
        <f t="shared" ref="M2115:M2178" si="33">FIND("PO",E2115)</f>
        <v>#VALUE!</v>
      </c>
    </row>
    <row r="2116" spans="1:18" hidden="1">
      <c r="A2116" s="34" t="s">
        <v>27165</v>
      </c>
      <c r="B2116" s="34" t="s">
        <v>29391</v>
      </c>
      <c r="C2116" s="34" t="s">
        <v>29392</v>
      </c>
      <c r="D2116" s="35">
        <v>44106</v>
      </c>
      <c r="E2116" s="34" t="s">
        <v>29393</v>
      </c>
      <c r="F2116" s="34" t="s">
        <v>29394</v>
      </c>
      <c r="G2116" s="36">
        <v>72000</v>
      </c>
      <c r="H2116" s="36">
        <v>72000</v>
      </c>
      <c r="I2116" s="34" t="s">
        <v>9762</v>
      </c>
      <c r="J2116" s="34" t="s">
        <v>9763</v>
      </c>
      <c r="K2116" s="36">
        <v>72000</v>
      </c>
      <c r="L2116" s="34" t="s">
        <v>9764</v>
      </c>
      <c r="M2116" s="6">
        <f t="shared" si="33"/>
        <v>1</v>
      </c>
    </row>
    <row r="2117" spans="1:18" hidden="1">
      <c r="A2117" s="34" t="s">
        <v>27165</v>
      </c>
      <c r="B2117" s="34" t="s">
        <v>29391</v>
      </c>
      <c r="C2117" s="34" t="s">
        <v>29392</v>
      </c>
      <c r="D2117" s="35">
        <v>44106</v>
      </c>
      <c r="E2117" s="34" t="s">
        <v>29395</v>
      </c>
      <c r="F2117" s="34" t="s">
        <v>29394</v>
      </c>
      <c r="G2117" s="36">
        <v>5040</v>
      </c>
      <c r="H2117" s="36">
        <v>5040</v>
      </c>
      <c r="I2117" s="34" t="s">
        <v>9762</v>
      </c>
      <c r="J2117" s="34" t="s">
        <v>9763</v>
      </c>
      <c r="K2117" s="36">
        <v>5040</v>
      </c>
      <c r="L2117" s="34" t="s">
        <v>9764</v>
      </c>
      <c r="M2117" s="6" t="e">
        <f t="shared" si="33"/>
        <v>#VALUE!</v>
      </c>
    </row>
    <row r="2118" spans="1:18" hidden="1">
      <c r="A2118" s="34" t="s">
        <v>27165</v>
      </c>
      <c r="B2118" s="34" t="s">
        <v>29391</v>
      </c>
      <c r="C2118" s="34" t="s">
        <v>29392</v>
      </c>
      <c r="D2118" s="35">
        <v>44106</v>
      </c>
      <c r="E2118" s="34" t="s">
        <v>29395</v>
      </c>
      <c r="F2118" s="34" t="s">
        <v>9875</v>
      </c>
      <c r="G2118" s="36">
        <v>-77040</v>
      </c>
      <c r="H2118" s="36">
        <v>-77040</v>
      </c>
      <c r="I2118" s="34" t="s">
        <v>9762</v>
      </c>
      <c r="J2118" s="34" t="s">
        <v>9763</v>
      </c>
      <c r="K2118" s="36">
        <v>-77040</v>
      </c>
      <c r="L2118" s="34" t="s">
        <v>9764</v>
      </c>
      <c r="M2118" s="6" t="e">
        <f t="shared" si="33"/>
        <v>#VALUE!</v>
      </c>
    </row>
    <row r="2119" spans="1:18" hidden="1">
      <c r="A2119" s="34" t="s">
        <v>27165</v>
      </c>
      <c r="B2119" s="34" t="s">
        <v>29396</v>
      </c>
      <c r="C2119" s="34" t="s">
        <v>1187</v>
      </c>
      <c r="D2119" s="35">
        <v>44106</v>
      </c>
      <c r="E2119" s="34" t="s">
        <v>1189</v>
      </c>
      <c r="F2119" s="34" t="s">
        <v>28672</v>
      </c>
      <c r="G2119" s="36">
        <v>90000</v>
      </c>
      <c r="H2119" s="36">
        <v>90000</v>
      </c>
      <c r="I2119" s="34" t="s">
        <v>9762</v>
      </c>
      <c r="J2119" s="34" t="s">
        <v>9763</v>
      </c>
      <c r="K2119" s="36">
        <v>90000</v>
      </c>
      <c r="L2119" s="34" t="s">
        <v>9764</v>
      </c>
      <c r="M2119" s="6">
        <f t="shared" si="33"/>
        <v>1</v>
      </c>
    </row>
    <row r="2120" spans="1:18">
      <c r="A2120" s="34" t="s">
        <v>27165</v>
      </c>
      <c r="B2120" s="34" t="s">
        <v>29396</v>
      </c>
      <c r="C2120" s="34" t="s">
        <v>1187</v>
      </c>
      <c r="D2120" s="35">
        <v>44106</v>
      </c>
      <c r="E2120" s="34" t="s">
        <v>29397</v>
      </c>
      <c r="F2120" s="34" t="s">
        <v>9875</v>
      </c>
      <c r="G2120" s="36">
        <v>-90000</v>
      </c>
      <c r="H2120" s="36">
        <v>-90000</v>
      </c>
      <c r="I2120" s="34" t="s">
        <v>9762</v>
      </c>
      <c r="J2120" s="34" t="s">
        <v>9763</v>
      </c>
      <c r="K2120" s="36">
        <v>-90000</v>
      </c>
      <c r="L2120" s="34" t="s">
        <v>9764</v>
      </c>
      <c r="M2120" s="6">
        <f t="shared" si="33"/>
        <v>18</v>
      </c>
      <c r="N2120" s="6" t="str">
        <f>MID(E2120,M2120,10)</f>
        <v>PO63000714</v>
      </c>
      <c r="O2120" s="6">
        <f>FIND("-",E2120)</f>
        <v>28</v>
      </c>
      <c r="P2120" s="6" t="str">
        <f>MID(E2120,O2120+1,2)</f>
        <v>3</v>
      </c>
      <c r="Q2120" s="34" t="str">
        <f>C2120</f>
        <v>64CIO00047</v>
      </c>
      <c r="R2120" s="36">
        <f>-G2120</f>
        <v>90000</v>
      </c>
    </row>
    <row r="2121" spans="1:18" hidden="1">
      <c r="A2121" s="34" t="s">
        <v>27165</v>
      </c>
      <c r="B2121" s="34" t="s">
        <v>29398</v>
      </c>
      <c r="C2121" s="34" t="s">
        <v>1266</v>
      </c>
      <c r="D2121" s="35">
        <v>44106</v>
      </c>
      <c r="E2121" s="34" t="s">
        <v>1268</v>
      </c>
      <c r="F2121" s="34" t="s">
        <v>29399</v>
      </c>
      <c r="G2121" s="36">
        <v>335000</v>
      </c>
      <c r="H2121" s="36">
        <v>335000</v>
      </c>
      <c r="I2121" s="34" t="s">
        <v>9762</v>
      </c>
      <c r="J2121" s="34" t="s">
        <v>9763</v>
      </c>
      <c r="K2121" s="36">
        <v>335000</v>
      </c>
      <c r="L2121" s="34" t="s">
        <v>9764</v>
      </c>
      <c r="M2121" s="6">
        <f t="shared" si="33"/>
        <v>1</v>
      </c>
    </row>
    <row r="2122" spans="1:18" hidden="1">
      <c r="A2122" s="34" t="s">
        <v>27165</v>
      </c>
      <c r="B2122" s="34" t="s">
        <v>29398</v>
      </c>
      <c r="C2122" s="34" t="s">
        <v>1266</v>
      </c>
      <c r="D2122" s="35">
        <v>44106</v>
      </c>
      <c r="E2122" s="34" t="s">
        <v>29400</v>
      </c>
      <c r="F2122" s="34" t="s">
        <v>29399</v>
      </c>
      <c r="G2122" s="36">
        <v>23450</v>
      </c>
      <c r="H2122" s="36">
        <v>23450</v>
      </c>
      <c r="I2122" s="34" t="s">
        <v>9762</v>
      </c>
      <c r="J2122" s="34" t="s">
        <v>9763</v>
      </c>
      <c r="K2122" s="36">
        <v>23450</v>
      </c>
      <c r="L2122" s="34" t="s">
        <v>9764</v>
      </c>
      <c r="M2122" s="6" t="e">
        <f t="shared" si="33"/>
        <v>#VALUE!</v>
      </c>
    </row>
    <row r="2123" spans="1:18" hidden="1">
      <c r="A2123" s="34" t="s">
        <v>27165</v>
      </c>
      <c r="B2123" s="34" t="s">
        <v>29398</v>
      </c>
      <c r="C2123" s="34" t="s">
        <v>1266</v>
      </c>
      <c r="D2123" s="35">
        <v>44106</v>
      </c>
      <c r="E2123" s="34" t="s">
        <v>29400</v>
      </c>
      <c r="F2123" s="34" t="s">
        <v>9875</v>
      </c>
      <c r="G2123" s="36">
        <v>-358450</v>
      </c>
      <c r="H2123" s="36">
        <v>-358450</v>
      </c>
      <c r="I2123" s="34" t="s">
        <v>9762</v>
      </c>
      <c r="J2123" s="34" t="s">
        <v>9763</v>
      </c>
      <c r="K2123" s="36">
        <v>-358450</v>
      </c>
      <c r="L2123" s="34" t="s">
        <v>9764</v>
      </c>
      <c r="M2123" s="6" t="e">
        <f t="shared" si="33"/>
        <v>#VALUE!</v>
      </c>
    </row>
    <row r="2124" spans="1:18" hidden="1">
      <c r="A2124" s="34" t="s">
        <v>9849</v>
      </c>
      <c r="B2124" s="34" t="s">
        <v>29401</v>
      </c>
      <c r="C2124" s="34" t="s">
        <v>5461</v>
      </c>
      <c r="D2124" s="35">
        <v>44106</v>
      </c>
      <c r="E2124" s="34" t="s">
        <v>5462</v>
      </c>
      <c r="F2124" s="34" t="s">
        <v>29402</v>
      </c>
      <c r="G2124" s="36">
        <v>450000</v>
      </c>
      <c r="H2124" s="36">
        <v>450000</v>
      </c>
      <c r="I2124" s="34" t="s">
        <v>9762</v>
      </c>
      <c r="J2124" s="34" t="s">
        <v>9763</v>
      </c>
      <c r="K2124" s="36">
        <v>450000</v>
      </c>
      <c r="L2124" s="34" t="s">
        <v>9764</v>
      </c>
      <c r="M2124" s="6">
        <f t="shared" si="33"/>
        <v>1</v>
      </c>
    </row>
    <row r="2125" spans="1:18" hidden="1">
      <c r="A2125" s="34" t="s">
        <v>9849</v>
      </c>
      <c r="B2125" s="34" t="s">
        <v>29401</v>
      </c>
      <c r="C2125" s="34" t="s">
        <v>5461</v>
      </c>
      <c r="D2125" s="35">
        <v>44106</v>
      </c>
      <c r="E2125" s="34" t="s">
        <v>29403</v>
      </c>
      <c r="F2125" s="34" t="s">
        <v>29402</v>
      </c>
      <c r="G2125" s="36">
        <v>31500</v>
      </c>
      <c r="H2125" s="36">
        <v>31500</v>
      </c>
      <c r="I2125" s="34" t="s">
        <v>9762</v>
      </c>
      <c r="J2125" s="34" t="s">
        <v>9763</v>
      </c>
      <c r="K2125" s="36">
        <v>31500</v>
      </c>
      <c r="L2125" s="34" t="s">
        <v>9764</v>
      </c>
      <c r="M2125" s="6" t="e">
        <f t="shared" si="33"/>
        <v>#VALUE!</v>
      </c>
    </row>
    <row r="2126" spans="1:18" hidden="1">
      <c r="A2126" s="34" t="s">
        <v>9849</v>
      </c>
      <c r="B2126" s="34" t="s">
        <v>29401</v>
      </c>
      <c r="C2126" s="34" t="s">
        <v>5461</v>
      </c>
      <c r="D2126" s="35">
        <v>44106</v>
      </c>
      <c r="E2126" s="34" t="s">
        <v>29403</v>
      </c>
      <c r="F2126" s="34" t="s">
        <v>9875</v>
      </c>
      <c r="G2126" s="36">
        <v>-481500</v>
      </c>
      <c r="H2126" s="36">
        <v>-481500</v>
      </c>
      <c r="I2126" s="34" t="s">
        <v>9762</v>
      </c>
      <c r="J2126" s="34" t="s">
        <v>9763</v>
      </c>
      <c r="K2126" s="36">
        <v>-481500</v>
      </c>
      <c r="L2126" s="34" t="s">
        <v>9764</v>
      </c>
      <c r="M2126" s="6" t="e">
        <f t="shared" si="33"/>
        <v>#VALUE!</v>
      </c>
    </row>
    <row r="2127" spans="1:18" hidden="1">
      <c r="A2127" s="34" t="s">
        <v>9849</v>
      </c>
      <c r="B2127" s="34" t="s">
        <v>29404</v>
      </c>
      <c r="C2127" s="34" t="s">
        <v>5475</v>
      </c>
      <c r="D2127" s="35">
        <v>44106</v>
      </c>
      <c r="E2127" s="34" t="s">
        <v>29405</v>
      </c>
      <c r="F2127" s="34" t="s">
        <v>29402</v>
      </c>
      <c r="G2127" s="36">
        <v>192000</v>
      </c>
      <c r="H2127" s="36">
        <v>192000</v>
      </c>
      <c r="I2127" s="34" t="s">
        <v>9762</v>
      </c>
      <c r="J2127" s="34" t="s">
        <v>9763</v>
      </c>
      <c r="K2127" s="36">
        <v>192000</v>
      </c>
      <c r="L2127" s="34" t="s">
        <v>9764</v>
      </c>
      <c r="M2127" s="6">
        <f t="shared" si="33"/>
        <v>1</v>
      </c>
    </row>
    <row r="2128" spans="1:18" hidden="1">
      <c r="A2128" s="34" t="s">
        <v>9849</v>
      </c>
      <c r="B2128" s="34" t="s">
        <v>29404</v>
      </c>
      <c r="C2128" s="34" t="s">
        <v>5475</v>
      </c>
      <c r="D2128" s="35">
        <v>44106</v>
      </c>
      <c r="E2128" s="34" t="s">
        <v>29406</v>
      </c>
      <c r="F2128" s="34" t="s">
        <v>29402</v>
      </c>
      <c r="G2128" s="36">
        <v>13440</v>
      </c>
      <c r="H2128" s="36">
        <v>13440</v>
      </c>
      <c r="I2128" s="34" t="s">
        <v>9762</v>
      </c>
      <c r="J2128" s="34" t="s">
        <v>9763</v>
      </c>
      <c r="K2128" s="36">
        <v>13440</v>
      </c>
      <c r="L2128" s="34" t="s">
        <v>9764</v>
      </c>
      <c r="M2128" s="6" t="e">
        <f t="shared" si="33"/>
        <v>#VALUE!</v>
      </c>
    </row>
    <row r="2129" spans="1:18" hidden="1">
      <c r="A2129" s="34" t="s">
        <v>9849</v>
      </c>
      <c r="B2129" s="34" t="s">
        <v>29404</v>
      </c>
      <c r="C2129" s="34" t="s">
        <v>5475</v>
      </c>
      <c r="D2129" s="35">
        <v>44106</v>
      </c>
      <c r="E2129" s="34" t="s">
        <v>29406</v>
      </c>
      <c r="F2129" s="34" t="s">
        <v>9875</v>
      </c>
      <c r="G2129" s="36">
        <v>-205440</v>
      </c>
      <c r="H2129" s="36">
        <v>-205440</v>
      </c>
      <c r="I2129" s="34" t="s">
        <v>9762</v>
      </c>
      <c r="J2129" s="34" t="s">
        <v>9763</v>
      </c>
      <c r="K2129" s="36">
        <v>-205440</v>
      </c>
      <c r="L2129" s="34" t="s">
        <v>9764</v>
      </c>
      <c r="M2129" s="6" t="e">
        <f t="shared" si="33"/>
        <v>#VALUE!</v>
      </c>
    </row>
    <row r="2130" spans="1:18" hidden="1">
      <c r="A2130" s="34" t="s">
        <v>27165</v>
      </c>
      <c r="B2130" s="34" t="s">
        <v>29407</v>
      </c>
      <c r="C2130" s="34" t="s">
        <v>1257</v>
      </c>
      <c r="D2130" s="35">
        <v>44106</v>
      </c>
      <c r="E2130" s="34" t="s">
        <v>1259</v>
      </c>
      <c r="F2130" s="34" t="s">
        <v>29408</v>
      </c>
      <c r="G2130" s="36">
        <v>327102.8</v>
      </c>
      <c r="H2130" s="36">
        <v>327102.8</v>
      </c>
      <c r="I2130" s="34" t="s">
        <v>9762</v>
      </c>
      <c r="J2130" s="34" t="s">
        <v>9763</v>
      </c>
      <c r="K2130" s="36">
        <v>327102.8</v>
      </c>
      <c r="L2130" s="34" t="s">
        <v>9764</v>
      </c>
      <c r="M2130" s="6">
        <f t="shared" si="33"/>
        <v>1</v>
      </c>
    </row>
    <row r="2131" spans="1:18" hidden="1">
      <c r="A2131" s="34" t="s">
        <v>27165</v>
      </c>
      <c r="B2131" s="34" t="s">
        <v>29407</v>
      </c>
      <c r="C2131" s="34" t="s">
        <v>1257</v>
      </c>
      <c r="D2131" s="35">
        <v>44106</v>
      </c>
      <c r="E2131" s="34" t="s">
        <v>29409</v>
      </c>
      <c r="F2131" s="34" t="s">
        <v>29408</v>
      </c>
      <c r="G2131" s="36">
        <v>22897.200000000001</v>
      </c>
      <c r="H2131" s="36">
        <v>22897.200000000001</v>
      </c>
      <c r="I2131" s="34" t="s">
        <v>9762</v>
      </c>
      <c r="J2131" s="34" t="s">
        <v>9763</v>
      </c>
      <c r="K2131" s="36">
        <v>22897.200000000001</v>
      </c>
      <c r="L2131" s="34" t="s">
        <v>9764</v>
      </c>
      <c r="M2131" s="6" t="e">
        <f t="shared" si="33"/>
        <v>#VALUE!</v>
      </c>
    </row>
    <row r="2132" spans="1:18" hidden="1">
      <c r="A2132" s="34" t="s">
        <v>27165</v>
      </c>
      <c r="B2132" s="34" t="s">
        <v>29407</v>
      </c>
      <c r="C2132" s="34" t="s">
        <v>1257</v>
      </c>
      <c r="D2132" s="35">
        <v>44106</v>
      </c>
      <c r="E2132" s="34" t="s">
        <v>29409</v>
      </c>
      <c r="F2132" s="34" t="s">
        <v>9875</v>
      </c>
      <c r="G2132" s="36">
        <v>-350000</v>
      </c>
      <c r="H2132" s="36">
        <v>-350000</v>
      </c>
      <c r="I2132" s="34" t="s">
        <v>9762</v>
      </c>
      <c r="J2132" s="34" t="s">
        <v>9763</v>
      </c>
      <c r="K2132" s="36">
        <v>-350000</v>
      </c>
      <c r="L2132" s="34" t="s">
        <v>9764</v>
      </c>
      <c r="M2132" s="6" t="e">
        <f t="shared" si="33"/>
        <v>#VALUE!</v>
      </c>
    </row>
    <row r="2133" spans="1:18" hidden="1">
      <c r="A2133" s="34" t="s">
        <v>9849</v>
      </c>
      <c r="B2133" s="34" t="s">
        <v>29410</v>
      </c>
      <c r="C2133" s="34" t="s">
        <v>4852</v>
      </c>
      <c r="D2133" s="35">
        <v>44106</v>
      </c>
      <c r="E2133" s="34" t="s">
        <v>4853</v>
      </c>
      <c r="F2133" s="34" t="s">
        <v>28920</v>
      </c>
      <c r="G2133" s="36">
        <v>15000</v>
      </c>
      <c r="H2133" s="36">
        <v>15000</v>
      </c>
      <c r="I2133" s="34" t="s">
        <v>9762</v>
      </c>
      <c r="J2133" s="34" t="s">
        <v>9763</v>
      </c>
      <c r="K2133" s="36">
        <v>15000</v>
      </c>
      <c r="L2133" s="34" t="s">
        <v>9764</v>
      </c>
      <c r="M2133" s="6">
        <f t="shared" si="33"/>
        <v>1</v>
      </c>
    </row>
    <row r="2134" spans="1:18">
      <c r="A2134" s="34" t="s">
        <v>9849</v>
      </c>
      <c r="B2134" s="34" t="s">
        <v>29410</v>
      </c>
      <c r="C2134" s="34" t="s">
        <v>4852</v>
      </c>
      <c r="D2134" s="35">
        <v>44106</v>
      </c>
      <c r="E2134" s="34" t="s">
        <v>29411</v>
      </c>
      <c r="F2134" s="34" t="s">
        <v>9875</v>
      </c>
      <c r="G2134" s="36">
        <v>-15000</v>
      </c>
      <c r="H2134" s="36">
        <v>-15000</v>
      </c>
      <c r="I2134" s="34" t="s">
        <v>9762</v>
      </c>
      <c r="J2134" s="34" t="s">
        <v>9763</v>
      </c>
      <c r="K2134" s="36">
        <v>-15000</v>
      </c>
      <c r="L2134" s="34" t="s">
        <v>9764</v>
      </c>
      <c r="M2134" s="6">
        <f t="shared" si="33"/>
        <v>18</v>
      </c>
      <c r="N2134" s="6" t="str">
        <f>MID(E2134,M2134,10)</f>
        <v>PO63000898</v>
      </c>
      <c r="O2134" s="6" t="e">
        <f>FIND("-",E2134)</f>
        <v>#VALUE!</v>
      </c>
      <c r="P2134" s="6" t="e">
        <f>MID(E2134,O2134+1,2)</f>
        <v>#VALUE!</v>
      </c>
      <c r="Q2134" s="34" t="str">
        <f>C2134</f>
        <v>64CIO00052</v>
      </c>
      <c r="R2134" s="36">
        <f>-G2134</f>
        <v>15000</v>
      </c>
    </row>
    <row r="2135" spans="1:18" hidden="1">
      <c r="A2135" s="34" t="s">
        <v>9849</v>
      </c>
      <c r="B2135" s="34" t="s">
        <v>29412</v>
      </c>
      <c r="C2135" s="34" t="s">
        <v>4594</v>
      </c>
      <c r="D2135" s="35">
        <v>44106</v>
      </c>
      <c r="E2135" s="34" t="s">
        <v>4595</v>
      </c>
      <c r="F2135" s="34" t="s">
        <v>29413</v>
      </c>
      <c r="G2135" s="36">
        <v>12000</v>
      </c>
      <c r="H2135" s="36">
        <v>12000</v>
      </c>
      <c r="I2135" s="34" t="s">
        <v>9762</v>
      </c>
      <c r="J2135" s="34" t="s">
        <v>9763</v>
      </c>
      <c r="K2135" s="36">
        <v>12000</v>
      </c>
      <c r="L2135" s="34" t="s">
        <v>9764</v>
      </c>
      <c r="M2135" s="6">
        <f t="shared" si="33"/>
        <v>1</v>
      </c>
    </row>
    <row r="2136" spans="1:18" hidden="1">
      <c r="A2136" s="34" t="s">
        <v>9849</v>
      </c>
      <c r="B2136" s="34" t="s">
        <v>29412</v>
      </c>
      <c r="C2136" s="34" t="s">
        <v>4594</v>
      </c>
      <c r="D2136" s="35">
        <v>44106</v>
      </c>
      <c r="E2136" s="34" t="s">
        <v>29414</v>
      </c>
      <c r="F2136" s="34" t="s">
        <v>29413</v>
      </c>
      <c r="G2136" s="36">
        <v>840</v>
      </c>
      <c r="H2136" s="36">
        <v>840</v>
      </c>
      <c r="I2136" s="34" t="s">
        <v>9762</v>
      </c>
      <c r="J2136" s="34" t="s">
        <v>9763</v>
      </c>
      <c r="K2136" s="36">
        <v>840</v>
      </c>
      <c r="L2136" s="34" t="s">
        <v>9764</v>
      </c>
      <c r="M2136" s="6" t="e">
        <f t="shared" si="33"/>
        <v>#VALUE!</v>
      </c>
    </row>
    <row r="2137" spans="1:18" hidden="1">
      <c r="A2137" s="34" t="s">
        <v>9849</v>
      </c>
      <c r="B2137" s="34" t="s">
        <v>29412</v>
      </c>
      <c r="C2137" s="34" t="s">
        <v>4594</v>
      </c>
      <c r="D2137" s="35">
        <v>44106</v>
      </c>
      <c r="E2137" s="34" t="s">
        <v>29414</v>
      </c>
      <c r="F2137" s="34" t="s">
        <v>9875</v>
      </c>
      <c r="G2137" s="36">
        <v>-12840</v>
      </c>
      <c r="H2137" s="36">
        <v>-12840</v>
      </c>
      <c r="I2137" s="34" t="s">
        <v>9762</v>
      </c>
      <c r="J2137" s="34" t="s">
        <v>9763</v>
      </c>
      <c r="K2137" s="36">
        <v>-12840</v>
      </c>
      <c r="L2137" s="34" t="s">
        <v>9764</v>
      </c>
      <c r="M2137" s="6" t="e">
        <f t="shared" si="33"/>
        <v>#VALUE!</v>
      </c>
    </row>
    <row r="2138" spans="1:18" hidden="1">
      <c r="A2138" s="34" t="s">
        <v>9849</v>
      </c>
      <c r="B2138" s="34" t="s">
        <v>29415</v>
      </c>
      <c r="C2138" s="34" t="s">
        <v>1248</v>
      </c>
      <c r="D2138" s="35">
        <v>44106</v>
      </c>
      <c r="E2138" s="34" t="s">
        <v>1250</v>
      </c>
      <c r="F2138" s="34" t="s">
        <v>29416</v>
      </c>
      <c r="G2138" s="36">
        <v>186000</v>
      </c>
      <c r="H2138" s="36">
        <v>186000</v>
      </c>
      <c r="I2138" s="34" t="s">
        <v>9762</v>
      </c>
      <c r="J2138" s="34" t="s">
        <v>9763</v>
      </c>
      <c r="K2138" s="36">
        <v>186000</v>
      </c>
      <c r="L2138" s="34" t="s">
        <v>9764</v>
      </c>
      <c r="M2138" s="6">
        <f t="shared" si="33"/>
        <v>1</v>
      </c>
    </row>
    <row r="2139" spans="1:18" hidden="1">
      <c r="A2139" s="34" t="s">
        <v>9849</v>
      </c>
      <c r="B2139" s="34" t="s">
        <v>29415</v>
      </c>
      <c r="C2139" s="34" t="s">
        <v>1248</v>
      </c>
      <c r="D2139" s="35">
        <v>44106</v>
      </c>
      <c r="E2139" s="34" t="s">
        <v>29339</v>
      </c>
      <c r="F2139" s="34" t="s">
        <v>29416</v>
      </c>
      <c r="G2139" s="36">
        <v>13020</v>
      </c>
      <c r="H2139" s="36">
        <v>13020</v>
      </c>
      <c r="I2139" s="34" t="s">
        <v>9762</v>
      </c>
      <c r="J2139" s="34" t="s">
        <v>9763</v>
      </c>
      <c r="K2139" s="36">
        <v>13020</v>
      </c>
      <c r="L2139" s="34" t="s">
        <v>9764</v>
      </c>
      <c r="M2139" s="6" t="e">
        <f t="shared" si="33"/>
        <v>#VALUE!</v>
      </c>
    </row>
    <row r="2140" spans="1:18" hidden="1">
      <c r="A2140" s="34" t="s">
        <v>9849</v>
      </c>
      <c r="B2140" s="34" t="s">
        <v>29415</v>
      </c>
      <c r="C2140" s="34" t="s">
        <v>1248</v>
      </c>
      <c r="D2140" s="35">
        <v>44106</v>
      </c>
      <c r="E2140" s="34" t="s">
        <v>29339</v>
      </c>
      <c r="F2140" s="34" t="s">
        <v>9875</v>
      </c>
      <c r="G2140" s="36">
        <v>-199020</v>
      </c>
      <c r="H2140" s="36">
        <v>-199020</v>
      </c>
      <c r="I2140" s="34" t="s">
        <v>9762</v>
      </c>
      <c r="J2140" s="34" t="s">
        <v>9763</v>
      </c>
      <c r="K2140" s="36">
        <v>-199020</v>
      </c>
      <c r="L2140" s="34" t="s">
        <v>9764</v>
      </c>
      <c r="M2140" s="6" t="e">
        <f t="shared" si="33"/>
        <v>#VALUE!</v>
      </c>
    </row>
    <row r="2141" spans="1:18" hidden="1">
      <c r="A2141" s="34" t="s">
        <v>9849</v>
      </c>
      <c r="B2141" s="34" t="s">
        <v>29417</v>
      </c>
      <c r="C2141" s="34" t="s">
        <v>4523</v>
      </c>
      <c r="D2141" s="35">
        <v>44106</v>
      </c>
      <c r="E2141" s="34" t="s">
        <v>4524</v>
      </c>
      <c r="F2141" s="34" t="s">
        <v>29418</v>
      </c>
      <c r="G2141" s="36">
        <v>136500</v>
      </c>
      <c r="H2141" s="36">
        <v>136500</v>
      </c>
      <c r="I2141" s="34" t="s">
        <v>9762</v>
      </c>
      <c r="J2141" s="34" t="s">
        <v>9763</v>
      </c>
      <c r="K2141" s="36">
        <v>136500</v>
      </c>
      <c r="L2141" s="34" t="s">
        <v>9764</v>
      </c>
      <c r="M2141" s="6">
        <f t="shared" si="33"/>
        <v>1</v>
      </c>
    </row>
    <row r="2142" spans="1:18" hidden="1">
      <c r="A2142" s="34" t="s">
        <v>9849</v>
      </c>
      <c r="B2142" s="34" t="s">
        <v>29417</v>
      </c>
      <c r="C2142" s="34" t="s">
        <v>4523</v>
      </c>
      <c r="D2142" s="35">
        <v>44106</v>
      </c>
      <c r="E2142" s="34" t="s">
        <v>29419</v>
      </c>
      <c r="F2142" s="34" t="s">
        <v>29418</v>
      </c>
      <c r="G2142" s="36">
        <v>9555</v>
      </c>
      <c r="H2142" s="36">
        <v>9555</v>
      </c>
      <c r="I2142" s="34" t="s">
        <v>9762</v>
      </c>
      <c r="J2142" s="34" t="s">
        <v>9763</v>
      </c>
      <c r="K2142" s="36">
        <v>9555</v>
      </c>
      <c r="L2142" s="34" t="s">
        <v>9764</v>
      </c>
      <c r="M2142" s="6" t="e">
        <f t="shared" si="33"/>
        <v>#VALUE!</v>
      </c>
    </row>
    <row r="2143" spans="1:18" hidden="1">
      <c r="A2143" s="34" t="s">
        <v>9849</v>
      </c>
      <c r="B2143" s="34" t="s">
        <v>29417</v>
      </c>
      <c r="C2143" s="34" t="s">
        <v>4523</v>
      </c>
      <c r="D2143" s="35">
        <v>44106</v>
      </c>
      <c r="E2143" s="34" t="s">
        <v>29419</v>
      </c>
      <c r="F2143" s="34" t="s">
        <v>9875</v>
      </c>
      <c r="G2143" s="36">
        <v>-146055</v>
      </c>
      <c r="H2143" s="36">
        <v>-146055</v>
      </c>
      <c r="I2143" s="34" t="s">
        <v>9762</v>
      </c>
      <c r="J2143" s="34" t="s">
        <v>9763</v>
      </c>
      <c r="K2143" s="36">
        <v>-146055</v>
      </c>
      <c r="L2143" s="34" t="s">
        <v>9764</v>
      </c>
      <c r="M2143" s="6" t="e">
        <f t="shared" si="33"/>
        <v>#VALUE!</v>
      </c>
    </row>
    <row r="2144" spans="1:18" hidden="1">
      <c r="A2144" s="34" t="s">
        <v>9849</v>
      </c>
      <c r="B2144" s="34" t="s">
        <v>29420</v>
      </c>
      <c r="C2144" s="34" t="s">
        <v>1218</v>
      </c>
      <c r="D2144" s="35">
        <v>44106</v>
      </c>
      <c r="E2144" s="34" t="s">
        <v>29421</v>
      </c>
      <c r="F2144" s="34" t="s">
        <v>29422</v>
      </c>
      <c r="G2144" s="36">
        <v>172500</v>
      </c>
      <c r="H2144" s="36">
        <v>172500</v>
      </c>
      <c r="I2144" s="34" t="s">
        <v>9762</v>
      </c>
      <c r="J2144" s="34" t="s">
        <v>9763</v>
      </c>
      <c r="K2144" s="36">
        <v>172500</v>
      </c>
      <c r="L2144" s="34" t="s">
        <v>9764</v>
      </c>
      <c r="M2144" s="6">
        <f t="shared" si="33"/>
        <v>1</v>
      </c>
    </row>
    <row r="2145" spans="1:13" hidden="1">
      <c r="A2145" s="34" t="s">
        <v>9849</v>
      </c>
      <c r="B2145" s="34" t="s">
        <v>29420</v>
      </c>
      <c r="C2145" s="34" t="s">
        <v>1218</v>
      </c>
      <c r="D2145" s="35">
        <v>44106</v>
      </c>
      <c r="E2145" s="34" t="s">
        <v>29145</v>
      </c>
      <c r="F2145" s="34" t="s">
        <v>29422</v>
      </c>
      <c r="G2145" s="36">
        <v>12075</v>
      </c>
      <c r="H2145" s="36">
        <v>12075</v>
      </c>
      <c r="I2145" s="34" t="s">
        <v>9762</v>
      </c>
      <c r="J2145" s="34" t="s">
        <v>9763</v>
      </c>
      <c r="K2145" s="36">
        <v>12075</v>
      </c>
      <c r="L2145" s="34" t="s">
        <v>9764</v>
      </c>
      <c r="M2145" s="6" t="e">
        <f t="shared" si="33"/>
        <v>#VALUE!</v>
      </c>
    </row>
    <row r="2146" spans="1:13" hidden="1">
      <c r="A2146" s="34" t="s">
        <v>9849</v>
      </c>
      <c r="B2146" s="34" t="s">
        <v>29420</v>
      </c>
      <c r="C2146" s="34" t="s">
        <v>1218</v>
      </c>
      <c r="D2146" s="35">
        <v>44106</v>
      </c>
      <c r="E2146" s="34" t="s">
        <v>29145</v>
      </c>
      <c r="F2146" s="34" t="s">
        <v>9875</v>
      </c>
      <c r="G2146" s="36">
        <v>-184575</v>
      </c>
      <c r="H2146" s="36">
        <v>-184575</v>
      </c>
      <c r="I2146" s="34" t="s">
        <v>9762</v>
      </c>
      <c r="J2146" s="34" t="s">
        <v>9763</v>
      </c>
      <c r="K2146" s="36">
        <v>-184575</v>
      </c>
      <c r="L2146" s="34" t="s">
        <v>9764</v>
      </c>
      <c r="M2146" s="6" t="e">
        <f t="shared" si="33"/>
        <v>#VALUE!</v>
      </c>
    </row>
    <row r="2147" spans="1:13" hidden="1">
      <c r="A2147" s="34" t="s">
        <v>27165</v>
      </c>
      <c r="B2147" s="34" t="s">
        <v>29423</v>
      </c>
      <c r="C2147" s="34" t="s">
        <v>5235</v>
      </c>
      <c r="D2147" s="35">
        <v>44106</v>
      </c>
      <c r="E2147" s="34" t="s">
        <v>5236</v>
      </c>
      <c r="F2147" s="34" t="s">
        <v>29424</v>
      </c>
      <c r="G2147" s="36">
        <v>300000</v>
      </c>
      <c r="H2147" s="36">
        <v>300000</v>
      </c>
      <c r="I2147" s="34" t="s">
        <v>9762</v>
      </c>
      <c r="J2147" s="34" t="s">
        <v>9763</v>
      </c>
      <c r="K2147" s="36">
        <v>300000</v>
      </c>
      <c r="L2147" s="34" t="s">
        <v>9764</v>
      </c>
      <c r="M2147" s="6">
        <f t="shared" si="33"/>
        <v>1</v>
      </c>
    </row>
    <row r="2148" spans="1:13" hidden="1">
      <c r="A2148" s="34" t="s">
        <v>27165</v>
      </c>
      <c r="B2148" s="34" t="s">
        <v>29423</v>
      </c>
      <c r="C2148" s="34" t="s">
        <v>5235</v>
      </c>
      <c r="D2148" s="35">
        <v>44106</v>
      </c>
      <c r="E2148" s="34" t="s">
        <v>29318</v>
      </c>
      <c r="F2148" s="34" t="s">
        <v>29424</v>
      </c>
      <c r="G2148" s="36">
        <v>21000</v>
      </c>
      <c r="H2148" s="36">
        <v>21000</v>
      </c>
      <c r="I2148" s="34" t="s">
        <v>9762</v>
      </c>
      <c r="J2148" s="34" t="s">
        <v>9763</v>
      </c>
      <c r="K2148" s="36">
        <v>21000</v>
      </c>
      <c r="L2148" s="34" t="s">
        <v>9764</v>
      </c>
      <c r="M2148" s="6" t="e">
        <f t="shared" si="33"/>
        <v>#VALUE!</v>
      </c>
    </row>
    <row r="2149" spans="1:13" hidden="1">
      <c r="A2149" s="34" t="s">
        <v>27165</v>
      </c>
      <c r="B2149" s="34" t="s">
        <v>29423</v>
      </c>
      <c r="C2149" s="34" t="s">
        <v>5235</v>
      </c>
      <c r="D2149" s="35">
        <v>44106</v>
      </c>
      <c r="E2149" s="34" t="s">
        <v>29318</v>
      </c>
      <c r="F2149" s="34" t="s">
        <v>9875</v>
      </c>
      <c r="G2149" s="36">
        <v>-321000</v>
      </c>
      <c r="H2149" s="36">
        <v>-321000</v>
      </c>
      <c r="I2149" s="34" t="s">
        <v>9762</v>
      </c>
      <c r="J2149" s="34" t="s">
        <v>9763</v>
      </c>
      <c r="K2149" s="36">
        <v>-321000</v>
      </c>
      <c r="L2149" s="34" t="s">
        <v>9764</v>
      </c>
      <c r="M2149" s="6" t="e">
        <f t="shared" si="33"/>
        <v>#VALUE!</v>
      </c>
    </row>
    <row r="2150" spans="1:13" hidden="1">
      <c r="A2150" s="34" t="s">
        <v>27165</v>
      </c>
      <c r="B2150" s="34" t="s">
        <v>29425</v>
      </c>
      <c r="C2150" s="34" t="s">
        <v>4620</v>
      </c>
      <c r="D2150" s="35">
        <v>44106</v>
      </c>
      <c r="E2150" s="34" t="s">
        <v>4621</v>
      </c>
      <c r="F2150" s="34" t="s">
        <v>29302</v>
      </c>
      <c r="G2150" s="36">
        <v>467244</v>
      </c>
      <c r="H2150" s="36">
        <v>467244</v>
      </c>
      <c r="I2150" s="34" t="s">
        <v>9762</v>
      </c>
      <c r="J2150" s="34" t="s">
        <v>9763</v>
      </c>
      <c r="K2150" s="36">
        <v>467244</v>
      </c>
      <c r="L2150" s="34" t="s">
        <v>9764</v>
      </c>
      <c r="M2150" s="6">
        <f t="shared" si="33"/>
        <v>1</v>
      </c>
    </row>
    <row r="2151" spans="1:13" hidden="1">
      <c r="A2151" s="34" t="s">
        <v>27165</v>
      </c>
      <c r="B2151" s="34" t="s">
        <v>29425</v>
      </c>
      <c r="C2151" s="34" t="s">
        <v>4620</v>
      </c>
      <c r="D2151" s="35">
        <v>44106</v>
      </c>
      <c r="E2151" s="34" t="s">
        <v>29426</v>
      </c>
      <c r="F2151" s="34" t="s">
        <v>29302</v>
      </c>
      <c r="G2151" s="36">
        <v>32707.08</v>
      </c>
      <c r="H2151" s="36">
        <v>32707.08</v>
      </c>
      <c r="I2151" s="34" t="s">
        <v>9762</v>
      </c>
      <c r="J2151" s="34" t="s">
        <v>9763</v>
      </c>
      <c r="K2151" s="36">
        <v>32707.08</v>
      </c>
      <c r="L2151" s="34" t="s">
        <v>9764</v>
      </c>
      <c r="M2151" s="6" t="e">
        <f t="shared" si="33"/>
        <v>#VALUE!</v>
      </c>
    </row>
    <row r="2152" spans="1:13" hidden="1">
      <c r="A2152" s="34" t="s">
        <v>27165</v>
      </c>
      <c r="B2152" s="34" t="s">
        <v>29425</v>
      </c>
      <c r="C2152" s="34" t="s">
        <v>4620</v>
      </c>
      <c r="D2152" s="35">
        <v>44106</v>
      </c>
      <c r="E2152" s="34" t="s">
        <v>29426</v>
      </c>
      <c r="F2152" s="34" t="s">
        <v>9875</v>
      </c>
      <c r="G2152" s="36">
        <v>-499951.08</v>
      </c>
      <c r="H2152" s="36">
        <v>-499951.08</v>
      </c>
      <c r="I2152" s="34" t="s">
        <v>9762</v>
      </c>
      <c r="J2152" s="34" t="s">
        <v>9763</v>
      </c>
      <c r="K2152" s="36">
        <v>-499951.08</v>
      </c>
      <c r="L2152" s="34" t="s">
        <v>9764</v>
      </c>
      <c r="M2152" s="6" t="e">
        <f t="shared" si="33"/>
        <v>#VALUE!</v>
      </c>
    </row>
    <row r="2153" spans="1:13" hidden="1">
      <c r="A2153" s="34" t="s">
        <v>27165</v>
      </c>
      <c r="B2153" s="34" t="s">
        <v>29427</v>
      </c>
      <c r="C2153" s="34" t="s">
        <v>4644</v>
      </c>
      <c r="D2153" s="35">
        <v>44106</v>
      </c>
      <c r="E2153" s="34" t="s">
        <v>4645</v>
      </c>
      <c r="F2153" s="34" t="s">
        <v>29428</v>
      </c>
      <c r="G2153" s="36">
        <v>147000</v>
      </c>
      <c r="H2153" s="36">
        <v>147000</v>
      </c>
      <c r="I2153" s="34" t="s">
        <v>9762</v>
      </c>
      <c r="J2153" s="34" t="s">
        <v>9763</v>
      </c>
      <c r="K2153" s="36">
        <v>147000</v>
      </c>
      <c r="L2153" s="34" t="s">
        <v>9764</v>
      </c>
      <c r="M2153" s="6">
        <f t="shared" si="33"/>
        <v>1</v>
      </c>
    </row>
    <row r="2154" spans="1:13" hidden="1">
      <c r="A2154" s="34" t="s">
        <v>27165</v>
      </c>
      <c r="B2154" s="34" t="s">
        <v>29427</v>
      </c>
      <c r="C2154" s="34" t="s">
        <v>4644</v>
      </c>
      <c r="D2154" s="35">
        <v>44106</v>
      </c>
      <c r="E2154" s="34" t="s">
        <v>29327</v>
      </c>
      <c r="F2154" s="34" t="s">
        <v>9875</v>
      </c>
      <c r="G2154" s="36">
        <v>-147000</v>
      </c>
      <c r="H2154" s="36">
        <v>-147000</v>
      </c>
      <c r="I2154" s="34" t="s">
        <v>9762</v>
      </c>
      <c r="J2154" s="34" t="s">
        <v>9763</v>
      </c>
      <c r="K2154" s="36">
        <v>-147000</v>
      </c>
      <c r="L2154" s="34" t="s">
        <v>9764</v>
      </c>
      <c r="M2154" s="6" t="e">
        <f t="shared" si="33"/>
        <v>#VALUE!</v>
      </c>
    </row>
    <row r="2155" spans="1:13" hidden="1">
      <c r="A2155" s="34" t="s">
        <v>27165</v>
      </c>
      <c r="B2155" s="34" t="s">
        <v>29429</v>
      </c>
      <c r="C2155" s="34" t="s">
        <v>4377</v>
      </c>
      <c r="D2155" s="35">
        <v>44106</v>
      </c>
      <c r="E2155" s="34" t="s">
        <v>4378</v>
      </c>
      <c r="F2155" s="34" t="s">
        <v>29299</v>
      </c>
      <c r="G2155" s="36">
        <v>346132</v>
      </c>
      <c r="H2155" s="36">
        <v>346132</v>
      </c>
      <c r="I2155" s="34" t="s">
        <v>9762</v>
      </c>
      <c r="J2155" s="34" t="s">
        <v>9763</v>
      </c>
      <c r="K2155" s="36">
        <v>346132</v>
      </c>
      <c r="L2155" s="34" t="s">
        <v>9764</v>
      </c>
      <c r="M2155" s="6" t="e">
        <f t="shared" si="33"/>
        <v>#VALUE!</v>
      </c>
    </row>
    <row r="2156" spans="1:13" hidden="1">
      <c r="A2156" s="34" t="s">
        <v>27165</v>
      </c>
      <c r="B2156" s="34" t="s">
        <v>29429</v>
      </c>
      <c r="C2156" s="34" t="s">
        <v>4377</v>
      </c>
      <c r="D2156" s="35">
        <v>44106</v>
      </c>
      <c r="E2156" s="34" t="s">
        <v>29430</v>
      </c>
      <c r="F2156" s="34" t="s">
        <v>29299</v>
      </c>
      <c r="G2156" s="36">
        <v>24229.24</v>
      </c>
      <c r="H2156" s="36">
        <v>24229.24</v>
      </c>
      <c r="I2156" s="34" t="s">
        <v>9762</v>
      </c>
      <c r="J2156" s="34" t="s">
        <v>9763</v>
      </c>
      <c r="K2156" s="36">
        <v>24229.24</v>
      </c>
      <c r="L2156" s="34" t="s">
        <v>9764</v>
      </c>
      <c r="M2156" s="6" t="e">
        <f t="shared" si="33"/>
        <v>#VALUE!</v>
      </c>
    </row>
    <row r="2157" spans="1:13" hidden="1">
      <c r="A2157" s="34" t="s">
        <v>27165</v>
      </c>
      <c r="B2157" s="34" t="s">
        <v>29429</v>
      </c>
      <c r="C2157" s="34" t="s">
        <v>4377</v>
      </c>
      <c r="D2157" s="35">
        <v>44106</v>
      </c>
      <c r="E2157" s="34" t="s">
        <v>29430</v>
      </c>
      <c r="F2157" s="34" t="s">
        <v>9875</v>
      </c>
      <c r="G2157" s="36">
        <v>-370361.24</v>
      </c>
      <c r="H2157" s="36">
        <v>-370361.24</v>
      </c>
      <c r="I2157" s="34" t="s">
        <v>9762</v>
      </c>
      <c r="J2157" s="34" t="s">
        <v>9763</v>
      </c>
      <c r="K2157" s="36">
        <v>-370361.24</v>
      </c>
      <c r="L2157" s="34" t="s">
        <v>9764</v>
      </c>
      <c r="M2157" s="6" t="e">
        <f t="shared" si="33"/>
        <v>#VALUE!</v>
      </c>
    </row>
    <row r="2158" spans="1:13" hidden="1">
      <c r="A2158" s="34" t="s">
        <v>27165</v>
      </c>
      <c r="B2158" s="34" t="s">
        <v>29431</v>
      </c>
      <c r="C2158" s="34" t="s">
        <v>5987</v>
      </c>
      <c r="D2158" s="35">
        <v>44106</v>
      </c>
      <c r="E2158" s="34" t="s">
        <v>5988</v>
      </c>
      <c r="F2158" s="34" t="s">
        <v>29432</v>
      </c>
      <c r="G2158" s="36">
        <v>30950</v>
      </c>
      <c r="H2158" s="36">
        <v>30950</v>
      </c>
      <c r="I2158" s="34" t="s">
        <v>9762</v>
      </c>
      <c r="J2158" s="34" t="s">
        <v>9763</v>
      </c>
      <c r="K2158" s="36">
        <v>30950</v>
      </c>
      <c r="L2158" s="34" t="s">
        <v>9764</v>
      </c>
      <c r="M2158" s="6">
        <f t="shared" si="33"/>
        <v>1</v>
      </c>
    </row>
    <row r="2159" spans="1:13" hidden="1">
      <c r="A2159" s="34" t="s">
        <v>27165</v>
      </c>
      <c r="B2159" s="34" t="s">
        <v>29431</v>
      </c>
      <c r="C2159" s="34" t="s">
        <v>5987</v>
      </c>
      <c r="D2159" s="35">
        <v>44106</v>
      </c>
      <c r="E2159" s="34" t="s">
        <v>29433</v>
      </c>
      <c r="F2159" s="34" t="s">
        <v>29432</v>
      </c>
      <c r="G2159" s="36">
        <v>2166.5</v>
      </c>
      <c r="H2159" s="36">
        <v>2166.5</v>
      </c>
      <c r="I2159" s="34" t="s">
        <v>9762</v>
      </c>
      <c r="J2159" s="34" t="s">
        <v>9763</v>
      </c>
      <c r="K2159" s="36">
        <v>2166.5</v>
      </c>
      <c r="L2159" s="34" t="s">
        <v>9764</v>
      </c>
      <c r="M2159" s="6" t="e">
        <f t="shared" si="33"/>
        <v>#VALUE!</v>
      </c>
    </row>
    <row r="2160" spans="1:13" hidden="1">
      <c r="A2160" s="34" t="s">
        <v>27165</v>
      </c>
      <c r="B2160" s="34" t="s">
        <v>29431</v>
      </c>
      <c r="C2160" s="34" t="s">
        <v>5987</v>
      </c>
      <c r="D2160" s="35">
        <v>44106</v>
      </c>
      <c r="E2160" s="34" t="s">
        <v>29433</v>
      </c>
      <c r="F2160" s="34" t="s">
        <v>9875</v>
      </c>
      <c r="G2160" s="36">
        <v>-33116.5</v>
      </c>
      <c r="H2160" s="36">
        <v>-33116.5</v>
      </c>
      <c r="I2160" s="34" t="s">
        <v>9762</v>
      </c>
      <c r="J2160" s="34" t="s">
        <v>9763</v>
      </c>
      <c r="K2160" s="36">
        <v>-33116.5</v>
      </c>
      <c r="L2160" s="34" t="s">
        <v>9764</v>
      </c>
      <c r="M2160" s="6" t="e">
        <f t="shared" si="33"/>
        <v>#VALUE!</v>
      </c>
    </row>
    <row r="2161" spans="1:18" hidden="1">
      <c r="A2161" s="34" t="s">
        <v>27165</v>
      </c>
      <c r="B2161" s="34" t="s">
        <v>29434</v>
      </c>
      <c r="C2161" s="34" t="s">
        <v>1209</v>
      </c>
      <c r="D2161" s="35">
        <v>44106</v>
      </c>
      <c r="E2161" s="34" t="s">
        <v>1211</v>
      </c>
      <c r="F2161" s="34" t="s">
        <v>29435</v>
      </c>
      <c r="G2161" s="36">
        <v>467289.72</v>
      </c>
      <c r="H2161" s="36">
        <v>467289.72</v>
      </c>
      <c r="I2161" s="34" t="s">
        <v>9762</v>
      </c>
      <c r="J2161" s="34" t="s">
        <v>9763</v>
      </c>
      <c r="K2161" s="36">
        <v>467289.72</v>
      </c>
      <c r="L2161" s="34" t="s">
        <v>9764</v>
      </c>
      <c r="M2161" s="6">
        <f t="shared" si="33"/>
        <v>1</v>
      </c>
    </row>
    <row r="2162" spans="1:18" hidden="1">
      <c r="A2162" s="34" t="s">
        <v>27165</v>
      </c>
      <c r="B2162" s="34" t="s">
        <v>29434</v>
      </c>
      <c r="C2162" s="34" t="s">
        <v>1209</v>
      </c>
      <c r="D2162" s="35">
        <v>44106</v>
      </c>
      <c r="E2162" s="34" t="s">
        <v>29436</v>
      </c>
      <c r="F2162" s="34" t="s">
        <v>29435</v>
      </c>
      <c r="G2162" s="36">
        <v>32710.28</v>
      </c>
      <c r="H2162" s="36">
        <v>32710.28</v>
      </c>
      <c r="I2162" s="34" t="s">
        <v>9762</v>
      </c>
      <c r="J2162" s="34" t="s">
        <v>9763</v>
      </c>
      <c r="K2162" s="36">
        <v>32710.28</v>
      </c>
      <c r="L2162" s="34" t="s">
        <v>9764</v>
      </c>
      <c r="M2162" s="6" t="e">
        <f t="shared" si="33"/>
        <v>#VALUE!</v>
      </c>
    </row>
    <row r="2163" spans="1:18" hidden="1">
      <c r="A2163" s="34" t="s">
        <v>27165</v>
      </c>
      <c r="B2163" s="34" t="s">
        <v>29434</v>
      </c>
      <c r="C2163" s="34" t="s">
        <v>1209</v>
      </c>
      <c r="D2163" s="35">
        <v>44106</v>
      </c>
      <c r="E2163" s="34" t="s">
        <v>29436</v>
      </c>
      <c r="F2163" s="34" t="s">
        <v>9875</v>
      </c>
      <c r="G2163" s="36">
        <v>-500000</v>
      </c>
      <c r="H2163" s="36">
        <v>-500000</v>
      </c>
      <c r="I2163" s="34" t="s">
        <v>9762</v>
      </c>
      <c r="J2163" s="34" t="s">
        <v>9763</v>
      </c>
      <c r="K2163" s="36">
        <v>-500000</v>
      </c>
      <c r="L2163" s="34" t="s">
        <v>9764</v>
      </c>
      <c r="M2163" s="6" t="e">
        <f t="shared" si="33"/>
        <v>#VALUE!</v>
      </c>
    </row>
    <row r="2164" spans="1:18" hidden="1">
      <c r="A2164" s="34" t="s">
        <v>27165</v>
      </c>
      <c r="B2164" s="34" t="s">
        <v>29437</v>
      </c>
      <c r="C2164" s="34" t="s">
        <v>1191</v>
      </c>
      <c r="D2164" s="35">
        <v>44106</v>
      </c>
      <c r="E2164" s="34" t="s">
        <v>1193</v>
      </c>
      <c r="F2164" s="34" t="s">
        <v>28763</v>
      </c>
      <c r="G2164" s="36">
        <v>90000</v>
      </c>
      <c r="H2164" s="36">
        <v>90000</v>
      </c>
      <c r="I2164" s="34" t="s">
        <v>9762</v>
      </c>
      <c r="J2164" s="34" t="s">
        <v>9763</v>
      </c>
      <c r="K2164" s="36">
        <v>90000</v>
      </c>
      <c r="L2164" s="34" t="s">
        <v>9764</v>
      </c>
      <c r="M2164" s="6">
        <f t="shared" si="33"/>
        <v>1</v>
      </c>
    </row>
    <row r="2165" spans="1:18">
      <c r="A2165" s="34" t="s">
        <v>27165</v>
      </c>
      <c r="B2165" s="34" t="s">
        <v>29437</v>
      </c>
      <c r="C2165" s="34" t="s">
        <v>1191</v>
      </c>
      <c r="D2165" s="35">
        <v>44106</v>
      </c>
      <c r="E2165" s="34" t="s">
        <v>29438</v>
      </c>
      <c r="F2165" s="34" t="s">
        <v>9875</v>
      </c>
      <c r="G2165" s="36">
        <v>-90000</v>
      </c>
      <c r="H2165" s="36">
        <v>-90000</v>
      </c>
      <c r="I2165" s="34" t="s">
        <v>9762</v>
      </c>
      <c r="J2165" s="34" t="s">
        <v>9763</v>
      </c>
      <c r="K2165" s="36">
        <v>-90000</v>
      </c>
      <c r="L2165" s="34" t="s">
        <v>9764</v>
      </c>
      <c r="M2165" s="6">
        <f t="shared" si="33"/>
        <v>18</v>
      </c>
      <c r="N2165" s="6" t="str">
        <f>MID(E2165,M2165,10)</f>
        <v>PO63000753</v>
      </c>
      <c r="O2165" s="6">
        <f>FIND("-",E2165)</f>
        <v>28</v>
      </c>
      <c r="P2165" s="6" t="str">
        <f>MID(E2165,O2165+1,2)</f>
        <v>3</v>
      </c>
      <c r="Q2165" s="34" t="str">
        <f>C2165</f>
        <v>64CIO00063</v>
      </c>
      <c r="R2165" s="36">
        <f>-G2165</f>
        <v>90000</v>
      </c>
    </row>
    <row r="2166" spans="1:18" hidden="1">
      <c r="A2166" s="34" t="s">
        <v>27165</v>
      </c>
      <c r="B2166" s="34" t="s">
        <v>29439</v>
      </c>
      <c r="C2166" s="34" t="s">
        <v>1195</v>
      </c>
      <c r="D2166" s="35">
        <v>44106</v>
      </c>
      <c r="E2166" s="34" t="s">
        <v>1197</v>
      </c>
      <c r="F2166" s="34" t="s">
        <v>27316</v>
      </c>
      <c r="G2166" s="36">
        <v>30000</v>
      </c>
      <c r="H2166" s="36">
        <v>30000</v>
      </c>
      <c r="I2166" s="34" t="s">
        <v>9762</v>
      </c>
      <c r="J2166" s="34" t="s">
        <v>9763</v>
      </c>
      <c r="K2166" s="36">
        <v>30000</v>
      </c>
      <c r="L2166" s="34" t="s">
        <v>9764</v>
      </c>
      <c r="M2166" s="6">
        <f t="shared" si="33"/>
        <v>1</v>
      </c>
    </row>
    <row r="2167" spans="1:18">
      <c r="A2167" s="34" t="s">
        <v>27165</v>
      </c>
      <c r="B2167" s="34" t="s">
        <v>29439</v>
      </c>
      <c r="C2167" s="34" t="s">
        <v>1195</v>
      </c>
      <c r="D2167" s="35">
        <v>44106</v>
      </c>
      <c r="E2167" s="34" t="s">
        <v>29440</v>
      </c>
      <c r="F2167" s="34" t="s">
        <v>9875</v>
      </c>
      <c r="G2167" s="36">
        <v>-30000</v>
      </c>
      <c r="H2167" s="36">
        <v>-30000</v>
      </c>
      <c r="I2167" s="34" t="s">
        <v>9762</v>
      </c>
      <c r="J2167" s="34" t="s">
        <v>9763</v>
      </c>
      <c r="K2167" s="36">
        <v>-30000</v>
      </c>
      <c r="L2167" s="34" t="s">
        <v>9764</v>
      </c>
      <c r="M2167" s="6">
        <f t="shared" si="33"/>
        <v>18</v>
      </c>
      <c r="N2167" s="6" t="str">
        <f>MID(E2167,M2167,10)</f>
        <v>PO63000760</v>
      </c>
      <c r="O2167" s="6">
        <f>FIND("-",E2167)</f>
        <v>28</v>
      </c>
      <c r="P2167" s="6" t="str">
        <f>MID(E2167,O2167+1,2)</f>
        <v>2</v>
      </c>
      <c r="Q2167" s="34" t="str">
        <f>C2167</f>
        <v>64CIO00064</v>
      </c>
      <c r="R2167" s="36">
        <f>-G2167</f>
        <v>30000</v>
      </c>
    </row>
    <row r="2168" spans="1:18" hidden="1">
      <c r="A2168" s="34" t="s">
        <v>27165</v>
      </c>
      <c r="B2168" s="34" t="s">
        <v>29441</v>
      </c>
      <c r="C2168" s="34" t="s">
        <v>4338</v>
      </c>
      <c r="D2168" s="35">
        <v>44106</v>
      </c>
      <c r="E2168" s="34" t="s">
        <v>29442</v>
      </c>
      <c r="F2168" s="34" t="s">
        <v>29443</v>
      </c>
      <c r="G2168" s="36">
        <v>457000</v>
      </c>
      <c r="H2168" s="36">
        <v>457000</v>
      </c>
      <c r="I2168" s="34" t="s">
        <v>9762</v>
      </c>
      <c r="J2168" s="34" t="s">
        <v>9763</v>
      </c>
      <c r="K2168" s="36">
        <v>457000</v>
      </c>
      <c r="L2168" s="34" t="s">
        <v>9764</v>
      </c>
      <c r="M2168" s="6">
        <f t="shared" si="33"/>
        <v>1</v>
      </c>
    </row>
    <row r="2169" spans="1:18" hidden="1">
      <c r="A2169" s="34" t="s">
        <v>27165</v>
      </c>
      <c r="B2169" s="34" t="s">
        <v>29441</v>
      </c>
      <c r="C2169" s="34" t="s">
        <v>4338</v>
      </c>
      <c r="D2169" s="35">
        <v>44106</v>
      </c>
      <c r="E2169" s="34" t="s">
        <v>29444</v>
      </c>
      <c r="F2169" s="34" t="s">
        <v>29443</v>
      </c>
      <c r="G2169" s="36">
        <v>31990</v>
      </c>
      <c r="H2169" s="36">
        <v>31990</v>
      </c>
      <c r="I2169" s="34" t="s">
        <v>9762</v>
      </c>
      <c r="J2169" s="34" t="s">
        <v>9763</v>
      </c>
      <c r="K2169" s="36">
        <v>31990</v>
      </c>
      <c r="L2169" s="34" t="s">
        <v>9764</v>
      </c>
      <c r="M2169" s="6" t="e">
        <f t="shared" si="33"/>
        <v>#VALUE!</v>
      </c>
    </row>
    <row r="2170" spans="1:18" hidden="1">
      <c r="A2170" s="34" t="s">
        <v>27165</v>
      </c>
      <c r="B2170" s="34" t="s">
        <v>29441</v>
      </c>
      <c r="C2170" s="34" t="s">
        <v>4338</v>
      </c>
      <c r="D2170" s="35">
        <v>44106</v>
      </c>
      <c r="E2170" s="34" t="s">
        <v>29444</v>
      </c>
      <c r="F2170" s="34" t="s">
        <v>9875</v>
      </c>
      <c r="G2170" s="36">
        <v>-488990</v>
      </c>
      <c r="H2170" s="36">
        <v>-488990</v>
      </c>
      <c r="I2170" s="34" t="s">
        <v>9762</v>
      </c>
      <c r="J2170" s="34" t="s">
        <v>9763</v>
      </c>
      <c r="K2170" s="36">
        <v>-488990</v>
      </c>
      <c r="L2170" s="34" t="s">
        <v>9764</v>
      </c>
      <c r="M2170" s="6" t="e">
        <f t="shared" si="33"/>
        <v>#VALUE!</v>
      </c>
    </row>
    <row r="2171" spans="1:18" hidden="1">
      <c r="A2171" s="34" t="s">
        <v>27165</v>
      </c>
      <c r="B2171" s="34" t="s">
        <v>29445</v>
      </c>
      <c r="C2171" s="34" t="s">
        <v>1243</v>
      </c>
      <c r="D2171" s="35">
        <v>44106</v>
      </c>
      <c r="E2171" s="34" t="s">
        <v>1245</v>
      </c>
      <c r="F2171" s="34" t="s">
        <v>29446</v>
      </c>
      <c r="G2171" s="36">
        <v>373831.78</v>
      </c>
      <c r="H2171" s="36">
        <v>373831.78</v>
      </c>
      <c r="I2171" s="34" t="s">
        <v>9762</v>
      </c>
      <c r="J2171" s="34" t="s">
        <v>9763</v>
      </c>
      <c r="K2171" s="36">
        <v>373831.78</v>
      </c>
      <c r="L2171" s="34" t="s">
        <v>9764</v>
      </c>
      <c r="M2171" s="6">
        <f t="shared" si="33"/>
        <v>1</v>
      </c>
    </row>
    <row r="2172" spans="1:18" hidden="1">
      <c r="A2172" s="34" t="s">
        <v>27165</v>
      </c>
      <c r="B2172" s="34" t="s">
        <v>29445</v>
      </c>
      <c r="C2172" s="34" t="s">
        <v>1243</v>
      </c>
      <c r="D2172" s="35">
        <v>44106</v>
      </c>
      <c r="E2172" s="34" t="s">
        <v>29447</v>
      </c>
      <c r="F2172" s="34" t="s">
        <v>29446</v>
      </c>
      <c r="G2172" s="36">
        <v>26168.22</v>
      </c>
      <c r="H2172" s="36">
        <v>26168.22</v>
      </c>
      <c r="I2172" s="34" t="s">
        <v>9762</v>
      </c>
      <c r="J2172" s="34" t="s">
        <v>9763</v>
      </c>
      <c r="K2172" s="36">
        <v>26168.22</v>
      </c>
      <c r="L2172" s="34" t="s">
        <v>9764</v>
      </c>
      <c r="M2172" s="6" t="e">
        <f t="shared" si="33"/>
        <v>#VALUE!</v>
      </c>
    </row>
    <row r="2173" spans="1:18" hidden="1">
      <c r="A2173" s="34" t="s">
        <v>27165</v>
      </c>
      <c r="B2173" s="34" t="s">
        <v>29445</v>
      </c>
      <c r="C2173" s="34" t="s">
        <v>1243</v>
      </c>
      <c r="D2173" s="35">
        <v>44106</v>
      </c>
      <c r="E2173" s="34" t="s">
        <v>29447</v>
      </c>
      <c r="F2173" s="34" t="s">
        <v>9875</v>
      </c>
      <c r="G2173" s="36">
        <v>-400000</v>
      </c>
      <c r="H2173" s="36">
        <v>-400000</v>
      </c>
      <c r="I2173" s="34" t="s">
        <v>9762</v>
      </c>
      <c r="J2173" s="34" t="s">
        <v>9763</v>
      </c>
      <c r="K2173" s="36">
        <v>-400000</v>
      </c>
      <c r="L2173" s="34" t="s">
        <v>9764</v>
      </c>
      <c r="M2173" s="6" t="e">
        <f t="shared" si="33"/>
        <v>#VALUE!</v>
      </c>
    </row>
    <row r="2174" spans="1:18" hidden="1">
      <c r="A2174" s="34" t="s">
        <v>27165</v>
      </c>
      <c r="B2174" s="34" t="s">
        <v>29448</v>
      </c>
      <c r="C2174" s="34" t="s">
        <v>7045</v>
      </c>
      <c r="D2174" s="35">
        <v>44106</v>
      </c>
      <c r="E2174" s="34" t="s">
        <v>7046</v>
      </c>
      <c r="F2174" s="34" t="s">
        <v>27336</v>
      </c>
      <c r="G2174" s="36">
        <v>3333</v>
      </c>
      <c r="H2174" s="36">
        <v>3333</v>
      </c>
      <c r="I2174" s="34" t="s">
        <v>9762</v>
      </c>
      <c r="J2174" s="34" t="s">
        <v>9763</v>
      </c>
      <c r="K2174" s="36">
        <v>3333</v>
      </c>
      <c r="L2174" s="34" t="s">
        <v>9764</v>
      </c>
      <c r="M2174" s="6">
        <f t="shared" si="33"/>
        <v>1</v>
      </c>
    </row>
    <row r="2175" spans="1:18" hidden="1">
      <c r="A2175" s="34" t="s">
        <v>27165</v>
      </c>
      <c r="B2175" s="34" t="s">
        <v>29448</v>
      </c>
      <c r="C2175" s="34" t="s">
        <v>7045</v>
      </c>
      <c r="D2175" s="35">
        <v>44106</v>
      </c>
      <c r="E2175" s="34" t="s">
        <v>29449</v>
      </c>
      <c r="F2175" s="34" t="s">
        <v>27336</v>
      </c>
      <c r="G2175" s="36">
        <v>233.31</v>
      </c>
      <c r="H2175" s="36">
        <v>233.31</v>
      </c>
      <c r="I2175" s="34" t="s">
        <v>9762</v>
      </c>
      <c r="J2175" s="34" t="s">
        <v>9763</v>
      </c>
      <c r="K2175" s="36">
        <v>233.31</v>
      </c>
      <c r="L2175" s="34" t="s">
        <v>9764</v>
      </c>
      <c r="M2175" s="6" t="e">
        <f t="shared" si="33"/>
        <v>#VALUE!</v>
      </c>
    </row>
    <row r="2176" spans="1:18" hidden="1">
      <c r="A2176" s="34" t="s">
        <v>27165</v>
      </c>
      <c r="B2176" s="34" t="s">
        <v>29448</v>
      </c>
      <c r="C2176" s="34" t="s">
        <v>7045</v>
      </c>
      <c r="D2176" s="35">
        <v>44106</v>
      </c>
      <c r="E2176" s="34" t="s">
        <v>29449</v>
      </c>
      <c r="F2176" s="34" t="s">
        <v>9875</v>
      </c>
      <c r="G2176" s="36">
        <v>-3566.31</v>
      </c>
      <c r="H2176" s="36">
        <v>-3566.31</v>
      </c>
      <c r="I2176" s="34" t="s">
        <v>9762</v>
      </c>
      <c r="J2176" s="34" t="s">
        <v>9763</v>
      </c>
      <c r="K2176" s="36">
        <v>-3566.31</v>
      </c>
      <c r="L2176" s="34" t="s">
        <v>9764</v>
      </c>
      <c r="M2176" s="6" t="e">
        <f t="shared" si="33"/>
        <v>#VALUE!</v>
      </c>
    </row>
    <row r="2177" spans="1:18" hidden="1">
      <c r="A2177" s="34" t="s">
        <v>27165</v>
      </c>
      <c r="B2177" s="34" t="s">
        <v>29450</v>
      </c>
      <c r="C2177" s="34" t="s">
        <v>6748</v>
      </c>
      <c r="D2177" s="35">
        <v>44106</v>
      </c>
      <c r="E2177" s="34" t="s">
        <v>29451</v>
      </c>
      <c r="F2177" s="34" t="s">
        <v>28132</v>
      </c>
      <c r="G2177" s="36">
        <v>1720200</v>
      </c>
      <c r="H2177" s="36">
        <v>1720200</v>
      </c>
      <c r="I2177" s="34" t="s">
        <v>9762</v>
      </c>
      <c r="J2177" s="34" t="s">
        <v>9763</v>
      </c>
      <c r="K2177" s="36">
        <v>1720200</v>
      </c>
      <c r="L2177" s="34" t="s">
        <v>9764</v>
      </c>
      <c r="M2177" s="6">
        <f t="shared" si="33"/>
        <v>1</v>
      </c>
    </row>
    <row r="2178" spans="1:18" hidden="1">
      <c r="A2178" s="34" t="s">
        <v>27165</v>
      </c>
      <c r="B2178" s="34" t="s">
        <v>29450</v>
      </c>
      <c r="C2178" s="34" t="s">
        <v>6748</v>
      </c>
      <c r="D2178" s="35">
        <v>44106</v>
      </c>
      <c r="E2178" s="34" t="s">
        <v>29452</v>
      </c>
      <c r="F2178" s="34" t="s">
        <v>28132</v>
      </c>
      <c r="G2178" s="36">
        <v>120414</v>
      </c>
      <c r="H2178" s="36">
        <v>120414</v>
      </c>
      <c r="I2178" s="34" t="s">
        <v>9762</v>
      </c>
      <c r="J2178" s="34" t="s">
        <v>9763</v>
      </c>
      <c r="K2178" s="36">
        <v>120414</v>
      </c>
      <c r="L2178" s="34" t="s">
        <v>9764</v>
      </c>
      <c r="M2178" s="6" t="e">
        <f t="shared" si="33"/>
        <v>#VALUE!</v>
      </c>
    </row>
    <row r="2179" spans="1:18" hidden="1">
      <c r="A2179" s="34" t="s">
        <v>27165</v>
      </c>
      <c r="B2179" s="34" t="s">
        <v>29450</v>
      </c>
      <c r="C2179" s="34" t="s">
        <v>6748</v>
      </c>
      <c r="D2179" s="35">
        <v>44106</v>
      </c>
      <c r="E2179" s="34" t="s">
        <v>29452</v>
      </c>
      <c r="F2179" s="34" t="s">
        <v>9875</v>
      </c>
      <c r="G2179" s="36">
        <v>-1840614</v>
      </c>
      <c r="H2179" s="36">
        <v>-1840614</v>
      </c>
      <c r="I2179" s="34" t="s">
        <v>9762</v>
      </c>
      <c r="J2179" s="34" t="s">
        <v>9763</v>
      </c>
      <c r="K2179" s="36">
        <v>-1840614</v>
      </c>
      <c r="L2179" s="34" t="s">
        <v>9764</v>
      </c>
      <c r="M2179" s="6" t="e">
        <f t="shared" ref="M2179:M2242" si="34">FIND("PO",E2179)</f>
        <v>#VALUE!</v>
      </c>
    </row>
    <row r="2180" spans="1:18" hidden="1">
      <c r="A2180" s="34" t="s">
        <v>27165</v>
      </c>
      <c r="B2180" s="34" t="s">
        <v>29453</v>
      </c>
      <c r="C2180" s="34" t="s">
        <v>5120</v>
      </c>
      <c r="D2180" s="35">
        <v>44106</v>
      </c>
      <c r="E2180" s="34" t="s">
        <v>5121</v>
      </c>
      <c r="F2180" s="34" t="s">
        <v>29454</v>
      </c>
      <c r="G2180" s="36">
        <v>12000</v>
      </c>
      <c r="H2180" s="36">
        <v>12000</v>
      </c>
      <c r="I2180" s="34" t="s">
        <v>9762</v>
      </c>
      <c r="J2180" s="34" t="s">
        <v>9763</v>
      </c>
      <c r="K2180" s="36">
        <v>12000</v>
      </c>
      <c r="L2180" s="34" t="s">
        <v>9764</v>
      </c>
      <c r="M2180" s="6">
        <f t="shared" si="34"/>
        <v>1</v>
      </c>
    </row>
    <row r="2181" spans="1:18">
      <c r="A2181" s="34" t="s">
        <v>27165</v>
      </c>
      <c r="B2181" s="34" t="s">
        <v>29453</v>
      </c>
      <c r="C2181" s="34" t="s">
        <v>5120</v>
      </c>
      <c r="D2181" s="35">
        <v>44106</v>
      </c>
      <c r="E2181" s="34" t="s">
        <v>29455</v>
      </c>
      <c r="F2181" s="34" t="s">
        <v>9875</v>
      </c>
      <c r="G2181" s="36">
        <v>-12000</v>
      </c>
      <c r="H2181" s="36">
        <v>-12000</v>
      </c>
      <c r="I2181" s="34" t="s">
        <v>9762</v>
      </c>
      <c r="J2181" s="34" t="s">
        <v>9763</v>
      </c>
      <c r="K2181" s="36">
        <v>-12000</v>
      </c>
      <c r="L2181" s="34" t="s">
        <v>9764</v>
      </c>
      <c r="M2181" s="6">
        <f t="shared" si="34"/>
        <v>18</v>
      </c>
      <c r="N2181" s="6" t="str">
        <f>MID(E2181,M2181,10)</f>
        <v>PO63000847</v>
      </c>
      <c r="O2181" s="6">
        <f>FIND("-",E2181)</f>
        <v>28</v>
      </c>
      <c r="P2181" s="6" t="str">
        <f>MID(E2181,O2181+1,2)</f>
        <v>1</v>
      </c>
      <c r="Q2181" s="34" t="str">
        <f>C2181</f>
        <v>64CIO00069</v>
      </c>
      <c r="R2181" s="36">
        <f>-G2181</f>
        <v>12000</v>
      </c>
    </row>
    <row r="2182" spans="1:18" hidden="1">
      <c r="A2182" s="34" t="s">
        <v>27165</v>
      </c>
      <c r="B2182" s="34" t="s">
        <v>29456</v>
      </c>
      <c r="C2182" s="34" t="s">
        <v>1179</v>
      </c>
      <c r="D2182" s="35">
        <v>44106</v>
      </c>
      <c r="E2182" s="34" t="s">
        <v>1181</v>
      </c>
      <c r="F2182" s="34" t="s">
        <v>27709</v>
      </c>
      <c r="G2182" s="36">
        <v>250000</v>
      </c>
      <c r="H2182" s="36">
        <v>250000</v>
      </c>
      <c r="I2182" s="34" t="s">
        <v>9762</v>
      </c>
      <c r="J2182" s="34" t="s">
        <v>9763</v>
      </c>
      <c r="K2182" s="36">
        <v>250000</v>
      </c>
      <c r="L2182" s="34" t="s">
        <v>9764</v>
      </c>
      <c r="M2182" s="6">
        <f t="shared" si="34"/>
        <v>1</v>
      </c>
    </row>
    <row r="2183" spans="1:18" hidden="1">
      <c r="A2183" s="34" t="s">
        <v>27165</v>
      </c>
      <c r="B2183" s="34" t="s">
        <v>29456</v>
      </c>
      <c r="C2183" s="34" t="s">
        <v>1179</v>
      </c>
      <c r="D2183" s="35">
        <v>44106</v>
      </c>
      <c r="E2183" s="34" t="s">
        <v>29457</v>
      </c>
      <c r="F2183" s="34" t="s">
        <v>9875</v>
      </c>
      <c r="G2183" s="36">
        <v>-250000</v>
      </c>
      <c r="H2183" s="36">
        <v>-250000</v>
      </c>
      <c r="I2183" s="34" t="s">
        <v>9762</v>
      </c>
      <c r="J2183" s="34" t="s">
        <v>9763</v>
      </c>
      <c r="K2183" s="36">
        <v>-250000</v>
      </c>
      <c r="L2183" s="34" t="s">
        <v>9764</v>
      </c>
      <c r="M2183" s="6" t="e">
        <f t="shared" si="34"/>
        <v>#VALUE!</v>
      </c>
    </row>
    <row r="2184" spans="1:18" hidden="1">
      <c r="A2184" s="34" t="s">
        <v>27165</v>
      </c>
      <c r="B2184" s="34" t="s">
        <v>29458</v>
      </c>
      <c r="C2184" s="34" t="s">
        <v>6298</v>
      </c>
      <c r="D2184" s="35">
        <v>44106</v>
      </c>
      <c r="E2184" s="34" t="s">
        <v>6300</v>
      </c>
      <c r="F2184" s="34" t="s">
        <v>28187</v>
      </c>
      <c r="G2184" s="36">
        <v>18000</v>
      </c>
      <c r="H2184" s="36">
        <v>18000</v>
      </c>
      <c r="I2184" s="34" t="s">
        <v>9762</v>
      </c>
      <c r="J2184" s="34" t="s">
        <v>9763</v>
      </c>
      <c r="K2184" s="36">
        <v>18000</v>
      </c>
      <c r="L2184" s="34" t="s">
        <v>9764</v>
      </c>
      <c r="M2184" s="6">
        <f t="shared" si="34"/>
        <v>1</v>
      </c>
    </row>
    <row r="2185" spans="1:18">
      <c r="A2185" s="34" t="s">
        <v>27165</v>
      </c>
      <c r="B2185" s="34" t="s">
        <v>29458</v>
      </c>
      <c r="C2185" s="34" t="s">
        <v>6298</v>
      </c>
      <c r="D2185" s="35">
        <v>44106</v>
      </c>
      <c r="E2185" s="34" t="s">
        <v>29459</v>
      </c>
      <c r="F2185" s="34" t="s">
        <v>9875</v>
      </c>
      <c r="G2185" s="36">
        <v>-18000</v>
      </c>
      <c r="H2185" s="36">
        <v>-18000</v>
      </c>
      <c r="I2185" s="34" t="s">
        <v>9762</v>
      </c>
      <c r="J2185" s="34" t="s">
        <v>9763</v>
      </c>
      <c r="K2185" s="36">
        <v>-18000</v>
      </c>
      <c r="L2185" s="34" t="s">
        <v>9764</v>
      </c>
      <c r="M2185" s="6">
        <f t="shared" si="34"/>
        <v>18</v>
      </c>
      <c r="N2185" s="6" t="str">
        <f>MID(E2185,M2185,10)</f>
        <v>PO63000614</v>
      </c>
      <c r="O2185" s="6">
        <f>FIND("-",E2185)</f>
        <v>28</v>
      </c>
      <c r="P2185" s="6" t="str">
        <f>MID(E2185,O2185+1,2)</f>
        <v>3</v>
      </c>
      <c r="Q2185" s="34" t="str">
        <f>C2185</f>
        <v>64CIO00071</v>
      </c>
      <c r="R2185" s="36">
        <f>-G2185</f>
        <v>18000</v>
      </c>
    </row>
    <row r="2186" spans="1:18" hidden="1">
      <c r="A2186" s="34" t="s">
        <v>27165</v>
      </c>
      <c r="B2186" s="34" t="s">
        <v>29460</v>
      </c>
      <c r="C2186" s="34" t="s">
        <v>6439</v>
      </c>
      <c r="D2186" s="35">
        <v>44106</v>
      </c>
      <c r="E2186" s="34" t="s">
        <v>6440</v>
      </c>
      <c r="F2186" s="34" t="s">
        <v>28373</v>
      </c>
      <c r="G2186" s="36">
        <v>54000</v>
      </c>
      <c r="H2186" s="36">
        <v>54000</v>
      </c>
      <c r="I2186" s="34" t="s">
        <v>9762</v>
      </c>
      <c r="J2186" s="34" t="s">
        <v>9763</v>
      </c>
      <c r="K2186" s="36">
        <v>54000</v>
      </c>
      <c r="L2186" s="34" t="s">
        <v>9764</v>
      </c>
      <c r="M2186" s="6">
        <f t="shared" si="34"/>
        <v>1</v>
      </c>
    </row>
    <row r="2187" spans="1:18">
      <c r="A2187" s="34" t="s">
        <v>27165</v>
      </c>
      <c r="B2187" s="34" t="s">
        <v>29460</v>
      </c>
      <c r="C2187" s="34" t="s">
        <v>6439</v>
      </c>
      <c r="D2187" s="35">
        <v>44106</v>
      </c>
      <c r="E2187" s="34" t="s">
        <v>29461</v>
      </c>
      <c r="F2187" s="34" t="s">
        <v>9875</v>
      </c>
      <c r="G2187" s="36">
        <v>-54000</v>
      </c>
      <c r="H2187" s="36">
        <v>-54000</v>
      </c>
      <c r="I2187" s="34" t="s">
        <v>9762</v>
      </c>
      <c r="J2187" s="34" t="s">
        <v>9763</v>
      </c>
      <c r="K2187" s="36">
        <v>-54000</v>
      </c>
      <c r="L2187" s="34" t="s">
        <v>9764</v>
      </c>
      <c r="M2187" s="6">
        <f t="shared" si="34"/>
        <v>18</v>
      </c>
      <c r="N2187" s="6" t="str">
        <f>MID(E2187,M2187,10)</f>
        <v>PO63000587</v>
      </c>
      <c r="O2187" s="6">
        <f>FIND("-",E2187)</f>
        <v>28</v>
      </c>
      <c r="P2187" s="6" t="str">
        <f>MID(E2187,O2187+1,2)</f>
        <v>3</v>
      </c>
      <c r="Q2187" s="34" t="str">
        <f>C2187</f>
        <v>64CIO00072</v>
      </c>
      <c r="R2187" s="36">
        <f>-G2187</f>
        <v>54000</v>
      </c>
    </row>
    <row r="2188" spans="1:18" hidden="1">
      <c r="A2188" s="34" t="s">
        <v>27165</v>
      </c>
      <c r="B2188" s="34" t="s">
        <v>29462</v>
      </c>
      <c r="C2188" s="34" t="s">
        <v>1238</v>
      </c>
      <c r="D2188" s="35">
        <v>44106</v>
      </c>
      <c r="E2188" s="34" t="s">
        <v>1240</v>
      </c>
      <c r="F2188" s="34" t="s">
        <v>29463</v>
      </c>
      <c r="G2188" s="36">
        <v>366505</v>
      </c>
      <c r="H2188" s="36">
        <v>366505</v>
      </c>
      <c r="I2188" s="34" t="s">
        <v>9762</v>
      </c>
      <c r="J2188" s="34" t="s">
        <v>9763</v>
      </c>
      <c r="K2188" s="36">
        <v>366505</v>
      </c>
      <c r="L2188" s="34" t="s">
        <v>9764</v>
      </c>
      <c r="M2188" s="6">
        <f t="shared" si="34"/>
        <v>1</v>
      </c>
    </row>
    <row r="2189" spans="1:18" hidden="1">
      <c r="A2189" s="34" t="s">
        <v>27165</v>
      </c>
      <c r="B2189" s="34" t="s">
        <v>29462</v>
      </c>
      <c r="C2189" s="34" t="s">
        <v>1238</v>
      </c>
      <c r="D2189" s="35">
        <v>44106</v>
      </c>
      <c r="E2189" s="34" t="s">
        <v>29355</v>
      </c>
      <c r="F2189" s="34" t="s">
        <v>29463</v>
      </c>
      <c r="G2189" s="36">
        <v>25655.35</v>
      </c>
      <c r="H2189" s="36">
        <v>25655.35</v>
      </c>
      <c r="I2189" s="34" t="s">
        <v>9762</v>
      </c>
      <c r="J2189" s="34" t="s">
        <v>9763</v>
      </c>
      <c r="K2189" s="36">
        <v>25655.35</v>
      </c>
      <c r="L2189" s="34" t="s">
        <v>9764</v>
      </c>
      <c r="M2189" s="6" t="e">
        <f t="shared" si="34"/>
        <v>#VALUE!</v>
      </c>
    </row>
    <row r="2190" spans="1:18" hidden="1">
      <c r="A2190" s="34" t="s">
        <v>27165</v>
      </c>
      <c r="B2190" s="34" t="s">
        <v>29462</v>
      </c>
      <c r="C2190" s="34" t="s">
        <v>1238</v>
      </c>
      <c r="D2190" s="35">
        <v>44106</v>
      </c>
      <c r="E2190" s="34" t="s">
        <v>29355</v>
      </c>
      <c r="F2190" s="34" t="s">
        <v>9875</v>
      </c>
      <c r="G2190" s="36">
        <v>-392160.35</v>
      </c>
      <c r="H2190" s="36">
        <v>-392160.35</v>
      </c>
      <c r="I2190" s="34" t="s">
        <v>9762</v>
      </c>
      <c r="J2190" s="34" t="s">
        <v>9763</v>
      </c>
      <c r="K2190" s="36">
        <v>-392160.35</v>
      </c>
      <c r="L2190" s="34" t="s">
        <v>9764</v>
      </c>
      <c r="M2190" s="6" t="e">
        <f t="shared" si="34"/>
        <v>#VALUE!</v>
      </c>
    </row>
    <row r="2191" spans="1:18" hidden="1">
      <c r="A2191" s="34" t="s">
        <v>27165</v>
      </c>
      <c r="B2191" s="34" t="s">
        <v>29464</v>
      </c>
      <c r="C2191" s="34" t="s">
        <v>1261</v>
      </c>
      <c r="D2191" s="35">
        <v>44106</v>
      </c>
      <c r="E2191" s="34" t="s">
        <v>1263</v>
      </c>
      <c r="F2191" s="34" t="s">
        <v>29408</v>
      </c>
      <c r="G2191" s="36">
        <v>44897.2</v>
      </c>
      <c r="H2191" s="36">
        <v>44897.2</v>
      </c>
      <c r="I2191" s="34" t="s">
        <v>9762</v>
      </c>
      <c r="J2191" s="34" t="s">
        <v>9763</v>
      </c>
      <c r="K2191" s="36">
        <v>44897.2</v>
      </c>
      <c r="L2191" s="34" t="s">
        <v>9764</v>
      </c>
      <c r="M2191" s="6">
        <f t="shared" si="34"/>
        <v>1</v>
      </c>
    </row>
    <row r="2192" spans="1:18" hidden="1">
      <c r="A2192" s="34" t="s">
        <v>27165</v>
      </c>
      <c r="B2192" s="34" t="s">
        <v>29464</v>
      </c>
      <c r="C2192" s="34" t="s">
        <v>1261</v>
      </c>
      <c r="D2192" s="35">
        <v>44106</v>
      </c>
      <c r="E2192" s="34" t="s">
        <v>29465</v>
      </c>
      <c r="F2192" s="34" t="s">
        <v>29408</v>
      </c>
      <c r="G2192" s="36">
        <v>3142.8</v>
      </c>
      <c r="H2192" s="36">
        <v>3142.8</v>
      </c>
      <c r="I2192" s="34" t="s">
        <v>9762</v>
      </c>
      <c r="J2192" s="34" t="s">
        <v>9763</v>
      </c>
      <c r="K2192" s="36">
        <v>3142.8</v>
      </c>
      <c r="L2192" s="34" t="s">
        <v>9764</v>
      </c>
      <c r="M2192" s="6" t="e">
        <f t="shared" si="34"/>
        <v>#VALUE!</v>
      </c>
    </row>
    <row r="2193" spans="1:13" hidden="1">
      <c r="A2193" s="34" t="s">
        <v>27165</v>
      </c>
      <c r="B2193" s="34" t="s">
        <v>29464</v>
      </c>
      <c r="C2193" s="34" t="s">
        <v>1261</v>
      </c>
      <c r="D2193" s="35">
        <v>44106</v>
      </c>
      <c r="E2193" s="34" t="s">
        <v>29465</v>
      </c>
      <c r="F2193" s="34" t="s">
        <v>9875</v>
      </c>
      <c r="G2193" s="36">
        <v>-48040</v>
      </c>
      <c r="H2193" s="36">
        <v>-48040</v>
      </c>
      <c r="I2193" s="34" t="s">
        <v>9762</v>
      </c>
      <c r="J2193" s="34" t="s">
        <v>9763</v>
      </c>
      <c r="K2193" s="36">
        <v>-48040</v>
      </c>
      <c r="L2193" s="34" t="s">
        <v>9764</v>
      </c>
      <c r="M2193" s="6" t="e">
        <f t="shared" si="34"/>
        <v>#VALUE!</v>
      </c>
    </row>
    <row r="2194" spans="1:13" hidden="1">
      <c r="A2194" s="34" t="s">
        <v>9849</v>
      </c>
      <c r="B2194" s="34" t="s">
        <v>29466</v>
      </c>
      <c r="C2194" s="34" t="s">
        <v>5010</v>
      </c>
      <c r="D2194" s="35">
        <v>44106</v>
      </c>
      <c r="E2194" s="34" t="s">
        <v>29467</v>
      </c>
      <c r="F2194" s="34" t="s">
        <v>27535</v>
      </c>
      <c r="G2194" s="36">
        <v>54000</v>
      </c>
      <c r="H2194" s="36">
        <v>54000</v>
      </c>
      <c r="I2194" s="34" t="s">
        <v>9762</v>
      </c>
      <c r="J2194" s="34" t="s">
        <v>9763</v>
      </c>
      <c r="K2194" s="36">
        <v>54000</v>
      </c>
      <c r="L2194" s="34" t="s">
        <v>9764</v>
      </c>
      <c r="M2194" s="6">
        <f t="shared" si="34"/>
        <v>1</v>
      </c>
    </row>
    <row r="2195" spans="1:13" hidden="1">
      <c r="A2195" s="34" t="s">
        <v>9849</v>
      </c>
      <c r="B2195" s="34" t="s">
        <v>29466</v>
      </c>
      <c r="C2195" s="34" t="s">
        <v>5010</v>
      </c>
      <c r="D2195" s="35">
        <v>44106</v>
      </c>
      <c r="E2195" s="34" t="s">
        <v>29468</v>
      </c>
      <c r="F2195" s="34" t="s">
        <v>27535</v>
      </c>
      <c r="G2195" s="36">
        <v>3780</v>
      </c>
      <c r="H2195" s="36">
        <v>3780</v>
      </c>
      <c r="I2195" s="34" t="s">
        <v>9762</v>
      </c>
      <c r="J2195" s="34" t="s">
        <v>9763</v>
      </c>
      <c r="K2195" s="36">
        <v>3780</v>
      </c>
      <c r="L2195" s="34" t="s">
        <v>9764</v>
      </c>
      <c r="M2195" s="6" t="e">
        <f t="shared" si="34"/>
        <v>#VALUE!</v>
      </c>
    </row>
    <row r="2196" spans="1:13" hidden="1">
      <c r="A2196" s="34" t="s">
        <v>9849</v>
      </c>
      <c r="B2196" s="34" t="s">
        <v>29466</v>
      </c>
      <c r="C2196" s="34" t="s">
        <v>5010</v>
      </c>
      <c r="D2196" s="35">
        <v>44106</v>
      </c>
      <c r="E2196" s="34" t="s">
        <v>29468</v>
      </c>
      <c r="F2196" s="34" t="s">
        <v>9875</v>
      </c>
      <c r="G2196" s="36">
        <v>-57780</v>
      </c>
      <c r="H2196" s="36">
        <v>-57780</v>
      </c>
      <c r="I2196" s="34" t="s">
        <v>9762</v>
      </c>
      <c r="J2196" s="34" t="s">
        <v>9763</v>
      </c>
      <c r="K2196" s="36">
        <v>-57780</v>
      </c>
      <c r="L2196" s="34" t="s">
        <v>9764</v>
      </c>
      <c r="M2196" s="6" t="e">
        <f t="shared" si="34"/>
        <v>#VALUE!</v>
      </c>
    </row>
    <row r="2197" spans="1:13" hidden="1">
      <c r="A2197" s="34" t="s">
        <v>9849</v>
      </c>
      <c r="B2197" s="34" t="s">
        <v>29469</v>
      </c>
      <c r="C2197" s="34" t="s">
        <v>7426</v>
      </c>
      <c r="D2197" s="35">
        <v>44106</v>
      </c>
      <c r="E2197" s="34" t="s">
        <v>7427</v>
      </c>
      <c r="F2197" s="34" t="s">
        <v>27261</v>
      </c>
      <c r="G2197" s="36">
        <v>180000</v>
      </c>
      <c r="H2197" s="36">
        <v>180000</v>
      </c>
      <c r="I2197" s="34" t="s">
        <v>9762</v>
      </c>
      <c r="J2197" s="34" t="s">
        <v>9763</v>
      </c>
      <c r="K2197" s="36">
        <v>180000</v>
      </c>
      <c r="L2197" s="34" t="s">
        <v>9764</v>
      </c>
      <c r="M2197" s="6">
        <f t="shared" si="34"/>
        <v>1</v>
      </c>
    </row>
    <row r="2198" spans="1:13" hidden="1">
      <c r="A2198" s="34" t="s">
        <v>9849</v>
      </c>
      <c r="B2198" s="34" t="s">
        <v>29469</v>
      </c>
      <c r="C2198" s="34" t="s">
        <v>7426</v>
      </c>
      <c r="D2198" s="35">
        <v>44106</v>
      </c>
      <c r="E2198" s="34" t="s">
        <v>29470</v>
      </c>
      <c r="F2198" s="34" t="s">
        <v>27261</v>
      </c>
      <c r="G2198" s="36">
        <v>12600</v>
      </c>
      <c r="H2198" s="36">
        <v>12600</v>
      </c>
      <c r="I2198" s="34" t="s">
        <v>9762</v>
      </c>
      <c r="J2198" s="34" t="s">
        <v>9763</v>
      </c>
      <c r="K2198" s="36">
        <v>12600</v>
      </c>
      <c r="L2198" s="34" t="s">
        <v>9764</v>
      </c>
      <c r="M2198" s="6" t="e">
        <f t="shared" si="34"/>
        <v>#VALUE!</v>
      </c>
    </row>
    <row r="2199" spans="1:13" hidden="1">
      <c r="A2199" s="34" t="s">
        <v>9849</v>
      </c>
      <c r="B2199" s="34" t="s">
        <v>29469</v>
      </c>
      <c r="C2199" s="34" t="s">
        <v>7426</v>
      </c>
      <c r="D2199" s="35">
        <v>44106</v>
      </c>
      <c r="E2199" s="34" t="s">
        <v>29470</v>
      </c>
      <c r="F2199" s="34" t="s">
        <v>9875</v>
      </c>
      <c r="G2199" s="36">
        <v>-192600</v>
      </c>
      <c r="H2199" s="36">
        <v>-192600</v>
      </c>
      <c r="I2199" s="34" t="s">
        <v>9762</v>
      </c>
      <c r="J2199" s="34" t="s">
        <v>9763</v>
      </c>
      <c r="K2199" s="36">
        <v>-192600</v>
      </c>
      <c r="L2199" s="34" t="s">
        <v>9764</v>
      </c>
      <c r="M2199" s="6" t="e">
        <f t="shared" si="34"/>
        <v>#VALUE!</v>
      </c>
    </row>
    <row r="2200" spans="1:13" hidden="1">
      <c r="A2200" s="34" t="s">
        <v>9849</v>
      </c>
      <c r="B2200" s="34" t="s">
        <v>29471</v>
      </c>
      <c r="C2200" s="34" t="s">
        <v>7507</v>
      </c>
      <c r="D2200" s="35">
        <v>44106</v>
      </c>
      <c r="E2200" s="34" t="s">
        <v>29472</v>
      </c>
      <c r="F2200" s="34" t="s">
        <v>27660</v>
      </c>
      <c r="G2200" s="36">
        <v>934579.44</v>
      </c>
      <c r="H2200" s="36">
        <v>934579.44</v>
      </c>
      <c r="I2200" s="34" t="s">
        <v>9762</v>
      </c>
      <c r="J2200" s="34" t="s">
        <v>9763</v>
      </c>
      <c r="K2200" s="36">
        <v>934579.44</v>
      </c>
      <c r="L2200" s="34" t="s">
        <v>9764</v>
      </c>
      <c r="M2200" s="6">
        <f t="shared" si="34"/>
        <v>1</v>
      </c>
    </row>
    <row r="2201" spans="1:13" hidden="1">
      <c r="A2201" s="34" t="s">
        <v>9849</v>
      </c>
      <c r="B2201" s="34" t="s">
        <v>29471</v>
      </c>
      <c r="C2201" s="34" t="s">
        <v>7507</v>
      </c>
      <c r="D2201" s="35">
        <v>44106</v>
      </c>
      <c r="E2201" s="34" t="s">
        <v>29145</v>
      </c>
      <c r="F2201" s="34" t="s">
        <v>27660</v>
      </c>
      <c r="G2201" s="36">
        <v>65420.56</v>
      </c>
      <c r="H2201" s="36">
        <v>65420.56</v>
      </c>
      <c r="I2201" s="34" t="s">
        <v>9762</v>
      </c>
      <c r="J2201" s="34" t="s">
        <v>9763</v>
      </c>
      <c r="K2201" s="36">
        <v>65420.56</v>
      </c>
      <c r="L2201" s="34" t="s">
        <v>9764</v>
      </c>
      <c r="M2201" s="6" t="e">
        <f t="shared" si="34"/>
        <v>#VALUE!</v>
      </c>
    </row>
    <row r="2202" spans="1:13" hidden="1">
      <c r="A2202" s="34" t="s">
        <v>9849</v>
      </c>
      <c r="B2202" s="34" t="s">
        <v>29471</v>
      </c>
      <c r="C2202" s="34" t="s">
        <v>7507</v>
      </c>
      <c r="D2202" s="35">
        <v>44106</v>
      </c>
      <c r="E2202" s="34" t="s">
        <v>29145</v>
      </c>
      <c r="F2202" s="34" t="s">
        <v>9875</v>
      </c>
      <c r="G2202" s="36">
        <v>-1000000</v>
      </c>
      <c r="H2202" s="36">
        <v>-1000000</v>
      </c>
      <c r="I2202" s="34" t="s">
        <v>9762</v>
      </c>
      <c r="J2202" s="34" t="s">
        <v>9763</v>
      </c>
      <c r="K2202" s="36">
        <v>-1000000</v>
      </c>
      <c r="L2202" s="34" t="s">
        <v>9764</v>
      </c>
      <c r="M2202" s="6" t="e">
        <f t="shared" si="34"/>
        <v>#VALUE!</v>
      </c>
    </row>
    <row r="2203" spans="1:13" hidden="1">
      <c r="A2203" s="34" t="s">
        <v>27165</v>
      </c>
      <c r="B2203" s="34" t="s">
        <v>29473</v>
      </c>
      <c r="C2203" s="34" t="s">
        <v>4993</v>
      </c>
      <c r="D2203" s="35">
        <v>44106</v>
      </c>
      <c r="E2203" s="34" t="s">
        <v>4994</v>
      </c>
      <c r="F2203" s="34" t="s">
        <v>29474</v>
      </c>
      <c r="G2203" s="36">
        <v>148750</v>
      </c>
      <c r="H2203" s="36">
        <v>148750</v>
      </c>
      <c r="I2203" s="34" t="s">
        <v>9762</v>
      </c>
      <c r="J2203" s="34" t="s">
        <v>9763</v>
      </c>
      <c r="K2203" s="36">
        <v>148750</v>
      </c>
      <c r="L2203" s="34" t="s">
        <v>9764</v>
      </c>
      <c r="M2203" s="6">
        <f t="shared" si="34"/>
        <v>1</v>
      </c>
    </row>
    <row r="2204" spans="1:13" hidden="1">
      <c r="A2204" s="34" t="s">
        <v>27165</v>
      </c>
      <c r="B2204" s="34" t="s">
        <v>29473</v>
      </c>
      <c r="C2204" s="34" t="s">
        <v>4993</v>
      </c>
      <c r="D2204" s="35">
        <v>44106</v>
      </c>
      <c r="E2204" s="34" t="s">
        <v>29475</v>
      </c>
      <c r="F2204" s="34" t="s">
        <v>9875</v>
      </c>
      <c r="G2204" s="36">
        <v>-148750</v>
      </c>
      <c r="H2204" s="36">
        <v>-148750</v>
      </c>
      <c r="I2204" s="34" t="s">
        <v>9762</v>
      </c>
      <c r="J2204" s="34" t="s">
        <v>9763</v>
      </c>
      <c r="K2204" s="36">
        <v>-148750</v>
      </c>
      <c r="L2204" s="34" t="s">
        <v>9764</v>
      </c>
      <c r="M2204" s="6" t="e">
        <f t="shared" si="34"/>
        <v>#VALUE!</v>
      </c>
    </row>
    <row r="2205" spans="1:13" hidden="1">
      <c r="A2205" s="34" t="s">
        <v>27165</v>
      </c>
      <c r="B2205" s="34" t="s">
        <v>29476</v>
      </c>
      <c r="C2205" s="34" t="s">
        <v>1228</v>
      </c>
      <c r="D2205" s="35">
        <v>44106</v>
      </c>
      <c r="E2205" s="34" t="s">
        <v>1230</v>
      </c>
      <c r="F2205" s="34" t="s">
        <v>29477</v>
      </c>
      <c r="G2205" s="36">
        <v>350000</v>
      </c>
      <c r="H2205" s="36">
        <v>350000</v>
      </c>
      <c r="I2205" s="34" t="s">
        <v>9762</v>
      </c>
      <c r="J2205" s="34" t="s">
        <v>9763</v>
      </c>
      <c r="K2205" s="36">
        <v>350000</v>
      </c>
      <c r="L2205" s="34" t="s">
        <v>9764</v>
      </c>
      <c r="M2205" s="6">
        <f t="shared" si="34"/>
        <v>1</v>
      </c>
    </row>
    <row r="2206" spans="1:13" hidden="1">
      <c r="A2206" s="34" t="s">
        <v>27165</v>
      </c>
      <c r="B2206" s="34" t="s">
        <v>29476</v>
      </c>
      <c r="C2206" s="34" t="s">
        <v>1228</v>
      </c>
      <c r="D2206" s="35">
        <v>44106</v>
      </c>
      <c r="E2206" s="34" t="s">
        <v>29478</v>
      </c>
      <c r="F2206" s="34" t="s">
        <v>9875</v>
      </c>
      <c r="G2206" s="36">
        <v>-350000</v>
      </c>
      <c r="H2206" s="36">
        <v>-350000</v>
      </c>
      <c r="I2206" s="34" t="s">
        <v>9762</v>
      </c>
      <c r="J2206" s="34" t="s">
        <v>9763</v>
      </c>
      <c r="K2206" s="36">
        <v>-350000</v>
      </c>
      <c r="L2206" s="34" t="s">
        <v>9764</v>
      </c>
      <c r="M2206" s="6" t="e">
        <f t="shared" si="34"/>
        <v>#VALUE!</v>
      </c>
    </row>
    <row r="2207" spans="1:13" hidden="1">
      <c r="A2207" s="34" t="s">
        <v>27165</v>
      </c>
      <c r="B2207" s="34" t="s">
        <v>29479</v>
      </c>
      <c r="C2207" s="34" t="s">
        <v>1200</v>
      </c>
      <c r="D2207" s="35">
        <v>44106</v>
      </c>
      <c r="E2207" s="34" t="s">
        <v>1202</v>
      </c>
      <c r="F2207" s="34" t="s">
        <v>29480</v>
      </c>
      <c r="G2207" s="36">
        <v>93000</v>
      </c>
      <c r="H2207" s="36">
        <v>93000</v>
      </c>
      <c r="I2207" s="34" t="s">
        <v>9762</v>
      </c>
      <c r="J2207" s="34" t="s">
        <v>9763</v>
      </c>
      <c r="K2207" s="36">
        <v>93000</v>
      </c>
      <c r="L2207" s="34" t="s">
        <v>9764</v>
      </c>
      <c r="M2207" s="6">
        <f t="shared" si="34"/>
        <v>1</v>
      </c>
    </row>
    <row r="2208" spans="1:13" hidden="1">
      <c r="A2208" s="34" t="s">
        <v>27165</v>
      </c>
      <c r="B2208" s="34" t="s">
        <v>29479</v>
      </c>
      <c r="C2208" s="34" t="s">
        <v>1200</v>
      </c>
      <c r="D2208" s="35">
        <v>44106</v>
      </c>
      <c r="E2208" s="34" t="s">
        <v>29481</v>
      </c>
      <c r="F2208" s="34" t="s">
        <v>29480</v>
      </c>
      <c r="G2208" s="36">
        <v>6510</v>
      </c>
      <c r="H2208" s="36">
        <v>6510</v>
      </c>
      <c r="I2208" s="34" t="s">
        <v>9762</v>
      </c>
      <c r="J2208" s="34" t="s">
        <v>9763</v>
      </c>
      <c r="K2208" s="36">
        <v>6510</v>
      </c>
      <c r="L2208" s="34" t="s">
        <v>9764</v>
      </c>
      <c r="M2208" s="6" t="e">
        <f t="shared" si="34"/>
        <v>#VALUE!</v>
      </c>
    </row>
    <row r="2209" spans="1:18" hidden="1">
      <c r="A2209" s="34" t="s">
        <v>27165</v>
      </c>
      <c r="B2209" s="34" t="s">
        <v>29479</v>
      </c>
      <c r="C2209" s="34" t="s">
        <v>1200</v>
      </c>
      <c r="D2209" s="35">
        <v>44106</v>
      </c>
      <c r="E2209" s="34" t="s">
        <v>29481</v>
      </c>
      <c r="F2209" s="34" t="s">
        <v>9875</v>
      </c>
      <c r="G2209" s="36">
        <v>-99510</v>
      </c>
      <c r="H2209" s="36">
        <v>-99510</v>
      </c>
      <c r="I2209" s="34" t="s">
        <v>9762</v>
      </c>
      <c r="J2209" s="34" t="s">
        <v>9763</v>
      </c>
      <c r="K2209" s="36">
        <v>-99510</v>
      </c>
      <c r="L2209" s="34" t="s">
        <v>9764</v>
      </c>
      <c r="M2209" s="6" t="e">
        <f t="shared" si="34"/>
        <v>#VALUE!</v>
      </c>
    </row>
    <row r="2210" spans="1:18" hidden="1">
      <c r="A2210" s="34" t="s">
        <v>27165</v>
      </c>
      <c r="B2210" s="34" t="s">
        <v>29482</v>
      </c>
      <c r="C2210" s="34" t="s">
        <v>1252</v>
      </c>
      <c r="D2210" s="35">
        <v>44106</v>
      </c>
      <c r="E2210" s="34" t="s">
        <v>1254</v>
      </c>
      <c r="F2210" s="34" t="s">
        <v>28839</v>
      </c>
      <c r="G2210" s="36">
        <v>247500</v>
      </c>
      <c r="H2210" s="36">
        <v>247500</v>
      </c>
      <c r="I2210" s="34" t="s">
        <v>9762</v>
      </c>
      <c r="J2210" s="34" t="s">
        <v>9763</v>
      </c>
      <c r="K2210" s="36">
        <v>247500</v>
      </c>
      <c r="L2210" s="34" t="s">
        <v>9764</v>
      </c>
      <c r="M2210" s="6">
        <f t="shared" si="34"/>
        <v>1</v>
      </c>
    </row>
    <row r="2211" spans="1:18">
      <c r="A2211" s="34" t="s">
        <v>27165</v>
      </c>
      <c r="B2211" s="34" t="s">
        <v>29482</v>
      </c>
      <c r="C2211" s="34" t="s">
        <v>1252</v>
      </c>
      <c r="D2211" s="35">
        <v>44106</v>
      </c>
      <c r="E2211" s="34" t="s">
        <v>29483</v>
      </c>
      <c r="F2211" s="34" t="s">
        <v>9875</v>
      </c>
      <c r="G2211" s="36">
        <v>-247500</v>
      </c>
      <c r="H2211" s="36">
        <v>-247500</v>
      </c>
      <c r="I2211" s="34" t="s">
        <v>9762</v>
      </c>
      <c r="J2211" s="34" t="s">
        <v>9763</v>
      </c>
      <c r="K2211" s="36">
        <v>-247500</v>
      </c>
      <c r="L2211" s="34" t="s">
        <v>9764</v>
      </c>
      <c r="M2211" s="6">
        <f t="shared" si="34"/>
        <v>18</v>
      </c>
      <c r="N2211" s="6" t="str">
        <f>MID(E2211,M2211,10)</f>
        <v>PO63000950</v>
      </c>
      <c r="O2211" s="6">
        <f>FIND("-",E2211)</f>
        <v>28</v>
      </c>
      <c r="P2211" s="6" t="str">
        <f>MID(E2211,O2211+1,2)</f>
        <v>1</v>
      </c>
      <c r="Q2211" s="34" t="str">
        <f>C2211</f>
        <v>64CIO00081</v>
      </c>
      <c r="R2211" s="36">
        <f>-G2211</f>
        <v>247500</v>
      </c>
    </row>
    <row r="2212" spans="1:18" hidden="1">
      <c r="A2212" s="34" t="s">
        <v>27165</v>
      </c>
      <c r="B2212" s="34" t="s">
        <v>29484</v>
      </c>
      <c r="C2212" s="34" t="s">
        <v>1205</v>
      </c>
      <c r="D2212" s="35">
        <v>44106</v>
      </c>
      <c r="E2212" s="34" t="s">
        <v>1206</v>
      </c>
      <c r="F2212" s="34" t="s">
        <v>29485</v>
      </c>
      <c r="G2212" s="36">
        <v>186915.89</v>
      </c>
      <c r="H2212" s="36">
        <v>186915.89</v>
      </c>
      <c r="I2212" s="34" t="s">
        <v>9762</v>
      </c>
      <c r="J2212" s="34" t="s">
        <v>9763</v>
      </c>
      <c r="K2212" s="36">
        <v>186915.89</v>
      </c>
      <c r="L2212" s="34" t="s">
        <v>9764</v>
      </c>
      <c r="M2212" s="6">
        <f t="shared" si="34"/>
        <v>1</v>
      </c>
    </row>
    <row r="2213" spans="1:18" hidden="1">
      <c r="A2213" s="34" t="s">
        <v>27165</v>
      </c>
      <c r="B2213" s="34" t="s">
        <v>29484</v>
      </c>
      <c r="C2213" s="34" t="s">
        <v>1205</v>
      </c>
      <c r="D2213" s="35">
        <v>44106</v>
      </c>
      <c r="E2213" s="34" t="s">
        <v>29486</v>
      </c>
      <c r="F2213" s="34" t="s">
        <v>29485</v>
      </c>
      <c r="G2213" s="36">
        <v>13084.11</v>
      </c>
      <c r="H2213" s="36">
        <v>13084.11</v>
      </c>
      <c r="I2213" s="34" t="s">
        <v>9762</v>
      </c>
      <c r="J2213" s="34" t="s">
        <v>9763</v>
      </c>
      <c r="K2213" s="36">
        <v>13084.11</v>
      </c>
      <c r="L2213" s="34" t="s">
        <v>9764</v>
      </c>
      <c r="M2213" s="6" t="e">
        <f t="shared" si="34"/>
        <v>#VALUE!</v>
      </c>
    </row>
    <row r="2214" spans="1:18" hidden="1">
      <c r="A2214" s="34" t="s">
        <v>27165</v>
      </c>
      <c r="B2214" s="34" t="s">
        <v>29484</v>
      </c>
      <c r="C2214" s="34" t="s">
        <v>1205</v>
      </c>
      <c r="D2214" s="35">
        <v>44106</v>
      </c>
      <c r="E2214" s="34" t="s">
        <v>29486</v>
      </c>
      <c r="F2214" s="34" t="s">
        <v>9875</v>
      </c>
      <c r="G2214" s="36">
        <v>-200000</v>
      </c>
      <c r="H2214" s="36">
        <v>-200000</v>
      </c>
      <c r="I2214" s="34" t="s">
        <v>9762</v>
      </c>
      <c r="J2214" s="34" t="s">
        <v>9763</v>
      </c>
      <c r="K2214" s="36">
        <v>-200000</v>
      </c>
      <c r="L2214" s="34" t="s">
        <v>9764</v>
      </c>
      <c r="M2214" s="6" t="e">
        <f t="shared" si="34"/>
        <v>#VALUE!</v>
      </c>
    </row>
    <row r="2215" spans="1:18" hidden="1">
      <c r="A2215" s="34" t="s">
        <v>27165</v>
      </c>
      <c r="B2215" s="34" t="s">
        <v>29487</v>
      </c>
      <c r="C2215" s="34" t="s">
        <v>6158</v>
      </c>
      <c r="D2215" s="35">
        <v>44126</v>
      </c>
      <c r="E2215" s="34" t="s">
        <v>6159</v>
      </c>
      <c r="F2215" s="34" t="s">
        <v>28629</v>
      </c>
      <c r="G2215" s="36">
        <v>18000</v>
      </c>
      <c r="H2215" s="36">
        <v>18000</v>
      </c>
      <c r="I2215" s="34" t="s">
        <v>9762</v>
      </c>
      <c r="J2215" s="34" t="s">
        <v>9763</v>
      </c>
      <c r="K2215" s="36">
        <v>18000</v>
      </c>
      <c r="L2215" s="34" t="s">
        <v>9764</v>
      </c>
      <c r="M2215" s="6">
        <f t="shared" si="34"/>
        <v>1</v>
      </c>
    </row>
    <row r="2216" spans="1:18">
      <c r="A2216" s="34" t="s">
        <v>27165</v>
      </c>
      <c r="B2216" s="34" t="s">
        <v>29487</v>
      </c>
      <c r="C2216" s="34" t="s">
        <v>6158</v>
      </c>
      <c r="D2216" s="35">
        <v>44126</v>
      </c>
      <c r="E2216" s="34" t="s">
        <v>29488</v>
      </c>
      <c r="F2216" s="34" t="s">
        <v>9875</v>
      </c>
      <c r="G2216" s="36">
        <v>-18000</v>
      </c>
      <c r="H2216" s="36">
        <v>-18000</v>
      </c>
      <c r="I2216" s="34" t="s">
        <v>9762</v>
      </c>
      <c r="J2216" s="34" t="s">
        <v>9763</v>
      </c>
      <c r="K2216" s="36">
        <v>-18000</v>
      </c>
      <c r="L2216" s="34" t="s">
        <v>9764</v>
      </c>
      <c r="M2216" s="6">
        <f t="shared" si="34"/>
        <v>18</v>
      </c>
      <c r="N2216" s="6" t="str">
        <f>MID(E2216,M2216,10)</f>
        <v>PO63000642</v>
      </c>
      <c r="O2216" s="6">
        <f>FIND("-",E2216)</f>
        <v>28</v>
      </c>
      <c r="P2216" s="6" t="str">
        <f>MID(E2216,O2216+1,2)</f>
        <v>3</v>
      </c>
      <c r="Q2216" s="34" t="str">
        <f>C2216</f>
        <v>64CIO00083</v>
      </c>
      <c r="R2216" s="36">
        <f>-G2216</f>
        <v>18000</v>
      </c>
    </row>
    <row r="2217" spans="1:18" hidden="1">
      <c r="A2217" s="34" t="s">
        <v>27165</v>
      </c>
      <c r="B2217" s="34" t="s">
        <v>29489</v>
      </c>
      <c r="C2217" s="34" t="s">
        <v>5846</v>
      </c>
      <c r="D2217" s="35">
        <v>44124</v>
      </c>
      <c r="E2217" s="34" t="s">
        <v>5847</v>
      </c>
      <c r="F2217" s="34" t="s">
        <v>28595</v>
      </c>
      <c r="G2217" s="36">
        <v>18000</v>
      </c>
      <c r="H2217" s="36">
        <v>18000</v>
      </c>
      <c r="I2217" s="34" t="s">
        <v>9762</v>
      </c>
      <c r="J2217" s="34" t="s">
        <v>9763</v>
      </c>
      <c r="K2217" s="36">
        <v>18000</v>
      </c>
      <c r="L2217" s="34" t="s">
        <v>9764</v>
      </c>
      <c r="M2217" s="6">
        <f t="shared" si="34"/>
        <v>1</v>
      </c>
    </row>
    <row r="2218" spans="1:18">
      <c r="A2218" s="34" t="s">
        <v>27165</v>
      </c>
      <c r="B2218" s="34" t="s">
        <v>29489</v>
      </c>
      <c r="C2218" s="34" t="s">
        <v>5846</v>
      </c>
      <c r="D2218" s="35">
        <v>44124</v>
      </c>
      <c r="E2218" s="34" t="s">
        <v>29490</v>
      </c>
      <c r="F2218" s="34" t="s">
        <v>9875</v>
      </c>
      <c r="G2218" s="36">
        <v>-18000</v>
      </c>
      <c r="H2218" s="36">
        <v>-18000</v>
      </c>
      <c r="I2218" s="34" t="s">
        <v>9762</v>
      </c>
      <c r="J2218" s="34" t="s">
        <v>9763</v>
      </c>
      <c r="K2218" s="36">
        <v>-18000</v>
      </c>
      <c r="L2218" s="34" t="s">
        <v>9764</v>
      </c>
      <c r="M2218" s="6">
        <f t="shared" si="34"/>
        <v>18</v>
      </c>
      <c r="N2218" s="6" t="str">
        <f>MID(E2218,M2218,10)</f>
        <v>PO63000696</v>
      </c>
      <c r="O2218" s="6">
        <f>FIND("-",E2218)</f>
        <v>28</v>
      </c>
      <c r="P2218" s="6" t="str">
        <f>MID(E2218,O2218+1,2)</f>
        <v>3</v>
      </c>
      <c r="Q2218" s="34" t="str">
        <f>C2218</f>
        <v>64CIO00084</v>
      </c>
      <c r="R2218" s="36">
        <f>-G2218</f>
        <v>18000</v>
      </c>
    </row>
    <row r="2219" spans="1:18" hidden="1">
      <c r="A2219" s="34" t="s">
        <v>27165</v>
      </c>
      <c r="B2219" s="34" t="s">
        <v>29491</v>
      </c>
      <c r="C2219" s="34" t="s">
        <v>7001</v>
      </c>
      <c r="D2219" s="35">
        <v>44126</v>
      </c>
      <c r="E2219" s="34" t="s">
        <v>7002</v>
      </c>
      <c r="F2219" s="34" t="s">
        <v>27831</v>
      </c>
      <c r="G2219" s="36">
        <v>25000</v>
      </c>
      <c r="H2219" s="36">
        <v>25000</v>
      </c>
      <c r="I2219" s="34" t="s">
        <v>9762</v>
      </c>
      <c r="J2219" s="34" t="s">
        <v>9763</v>
      </c>
      <c r="K2219" s="36">
        <v>25000</v>
      </c>
      <c r="L2219" s="34" t="s">
        <v>9764</v>
      </c>
      <c r="M2219" s="6">
        <f t="shared" si="34"/>
        <v>1</v>
      </c>
    </row>
    <row r="2220" spans="1:18">
      <c r="A2220" s="34" t="s">
        <v>27165</v>
      </c>
      <c r="B2220" s="34" t="s">
        <v>29491</v>
      </c>
      <c r="C2220" s="34" t="s">
        <v>7001</v>
      </c>
      <c r="D2220" s="35">
        <v>44126</v>
      </c>
      <c r="E2220" s="34" t="s">
        <v>29492</v>
      </c>
      <c r="F2220" s="34" t="s">
        <v>9875</v>
      </c>
      <c r="G2220" s="36">
        <v>-25000</v>
      </c>
      <c r="H2220" s="36">
        <v>-25000</v>
      </c>
      <c r="I2220" s="34" t="s">
        <v>9762</v>
      </c>
      <c r="J2220" s="34" t="s">
        <v>9763</v>
      </c>
      <c r="K2220" s="36">
        <v>-25000</v>
      </c>
      <c r="L2220" s="34" t="s">
        <v>9764</v>
      </c>
      <c r="M2220" s="6">
        <f t="shared" si="34"/>
        <v>18</v>
      </c>
      <c r="N2220" s="6" t="str">
        <f>MID(E2220,M2220,10)</f>
        <v>PO63000489</v>
      </c>
      <c r="O2220" s="6">
        <f>FIND("-",E2220)</f>
        <v>28</v>
      </c>
      <c r="P2220" s="6" t="str">
        <f>MID(E2220,O2220+1,2)</f>
        <v>5</v>
      </c>
      <c r="Q2220" s="34" t="str">
        <f>C2220</f>
        <v>64CIO00085</v>
      </c>
      <c r="R2220" s="36">
        <f>-G2220</f>
        <v>25000</v>
      </c>
    </row>
    <row r="2221" spans="1:18" hidden="1">
      <c r="A2221" s="34" t="s">
        <v>27165</v>
      </c>
      <c r="B2221" s="34" t="s">
        <v>29493</v>
      </c>
      <c r="C2221" s="34" t="s">
        <v>7782</v>
      </c>
      <c r="D2221" s="35">
        <v>44125</v>
      </c>
      <c r="E2221" s="34" t="s">
        <v>29494</v>
      </c>
      <c r="F2221" s="34" t="s">
        <v>27227</v>
      </c>
      <c r="G2221" s="36">
        <v>21500</v>
      </c>
      <c r="H2221" s="36">
        <v>21500</v>
      </c>
      <c r="I2221" s="34" t="s">
        <v>9762</v>
      </c>
      <c r="J2221" s="34" t="s">
        <v>9763</v>
      </c>
      <c r="K2221" s="36">
        <v>21500</v>
      </c>
      <c r="L2221" s="34" t="s">
        <v>9764</v>
      </c>
      <c r="M2221" s="6">
        <f t="shared" si="34"/>
        <v>1</v>
      </c>
    </row>
    <row r="2222" spans="1:18">
      <c r="A2222" s="34" t="s">
        <v>27165</v>
      </c>
      <c r="B2222" s="34" t="s">
        <v>29493</v>
      </c>
      <c r="C2222" s="34" t="s">
        <v>7782</v>
      </c>
      <c r="D2222" s="35">
        <v>44125</v>
      </c>
      <c r="E2222" s="34" t="s">
        <v>29495</v>
      </c>
      <c r="F2222" s="34" t="s">
        <v>9875</v>
      </c>
      <c r="G2222" s="36">
        <v>-21500</v>
      </c>
      <c r="H2222" s="36">
        <v>-21500</v>
      </c>
      <c r="I2222" s="34" t="s">
        <v>9762</v>
      </c>
      <c r="J2222" s="34" t="s">
        <v>9763</v>
      </c>
      <c r="K2222" s="36">
        <v>-21500</v>
      </c>
      <c r="L2222" s="34" t="s">
        <v>9764</v>
      </c>
      <c r="M2222" s="6">
        <f t="shared" si="34"/>
        <v>18</v>
      </c>
      <c r="N2222" s="6" t="str">
        <f>MID(E2222,M2222,10)</f>
        <v>PO63000356</v>
      </c>
      <c r="O2222" s="6">
        <f>FIND("-",E2222)</f>
        <v>28</v>
      </c>
      <c r="P2222" s="6" t="str">
        <f>MID(E2222,O2222+1,2)</f>
        <v>7</v>
      </c>
      <c r="Q2222" s="34" t="str">
        <f>C2222</f>
        <v>64CIO00086</v>
      </c>
      <c r="R2222" s="36">
        <f>-G2222</f>
        <v>21500</v>
      </c>
    </row>
    <row r="2223" spans="1:18" hidden="1">
      <c r="A2223" s="34" t="s">
        <v>27165</v>
      </c>
      <c r="B2223" s="34" t="s">
        <v>29496</v>
      </c>
      <c r="C2223" s="34" t="s">
        <v>7756</v>
      </c>
      <c r="D2223" s="35">
        <v>44125</v>
      </c>
      <c r="E2223" s="34" t="s">
        <v>7757</v>
      </c>
      <c r="F2223" s="34" t="s">
        <v>27227</v>
      </c>
      <c r="G2223" s="36">
        <v>21500</v>
      </c>
      <c r="H2223" s="36">
        <v>21500</v>
      </c>
      <c r="I2223" s="34" t="s">
        <v>9762</v>
      </c>
      <c r="J2223" s="34" t="s">
        <v>9763</v>
      </c>
      <c r="K2223" s="36">
        <v>21500</v>
      </c>
      <c r="L2223" s="34" t="s">
        <v>9764</v>
      </c>
      <c r="M2223" s="6">
        <f t="shared" si="34"/>
        <v>1</v>
      </c>
    </row>
    <row r="2224" spans="1:18">
      <c r="A2224" s="34" t="s">
        <v>27165</v>
      </c>
      <c r="B2224" s="34" t="s">
        <v>29496</v>
      </c>
      <c r="C2224" s="34" t="s">
        <v>7756</v>
      </c>
      <c r="D2224" s="35">
        <v>44125</v>
      </c>
      <c r="E2224" s="34" t="s">
        <v>29497</v>
      </c>
      <c r="F2224" s="34" t="s">
        <v>9875</v>
      </c>
      <c r="G2224" s="36">
        <v>-21500</v>
      </c>
      <c r="H2224" s="36">
        <v>-21500</v>
      </c>
      <c r="I2224" s="34" t="s">
        <v>9762</v>
      </c>
      <c r="J2224" s="34" t="s">
        <v>9763</v>
      </c>
      <c r="K2224" s="36">
        <v>-21500</v>
      </c>
      <c r="L2224" s="34" t="s">
        <v>9764</v>
      </c>
      <c r="M2224" s="6">
        <f t="shared" si="34"/>
        <v>18</v>
      </c>
      <c r="N2224" s="6" t="str">
        <f>MID(E2224,M2224,10)</f>
        <v>PO63000357</v>
      </c>
      <c r="O2224" s="6">
        <f>FIND("-",E2224)</f>
        <v>28</v>
      </c>
      <c r="P2224" s="6" t="str">
        <f>MID(E2224,O2224+1,2)</f>
        <v>7</v>
      </c>
      <c r="Q2224" s="34" t="str">
        <f>C2224</f>
        <v>64CIO00087</v>
      </c>
      <c r="R2224" s="36">
        <f>-G2224</f>
        <v>21500</v>
      </c>
    </row>
    <row r="2225" spans="1:18" hidden="1">
      <c r="A2225" s="34" t="s">
        <v>27165</v>
      </c>
      <c r="B2225" s="34" t="s">
        <v>29498</v>
      </c>
      <c r="C2225" s="34" t="s">
        <v>5860</v>
      </c>
      <c r="D2225" s="35">
        <v>44124</v>
      </c>
      <c r="E2225" s="34" t="s">
        <v>5861</v>
      </c>
      <c r="F2225" s="34" t="s">
        <v>28595</v>
      </c>
      <c r="G2225" s="36">
        <v>18000</v>
      </c>
      <c r="H2225" s="36">
        <v>18000</v>
      </c>
      <c r="I2225" s="34" t="s">
        <v>9762</v>
      </c>
      <c r="J2225" s="34" t="s">
        <v>9763</v>
      </c>
      <c r="K2225" s="36">
        <v>18000</v>
      </c>
      <c r="L2225" s="34" t="s">
        <v>9764</v>
      </c>
      <c r="M2225" s="6">
        <f t="shared" si="34"/>
        <v>1</v>
      </c>
    </row>
    <row r="2226" spans="1:18">
      <c r="A2226" s="34" t="s">
        <v>27165</v>
      </c>
      <c r="B2226" s="34" t="s">
        <v>29498</v>
      </c>
      <c r="C2226" s="34" t="s">
        <v>5860</v>
      </c>
      <c r="D2226" s="35">
        <v>44124</v>
      </c>
      <c r="E2226" s="34" t="s">
        <v>29499</v>
      </c>
      <c r="F2226" s="34" t="s">
        <v>9875</v>
      </c>
      <c r="G2226" s="36">
        <v>-18000</v>
      </c>
      <c r="H2226" s="36">
        <v>-18000</v>
      </c>
      <c r="I2226" s="34" t="s">
        <v>9762</v>
      </c>
      <c r="J2226" s="34" t="s">
        <v>9763</v>
      </c>
      <c r="K2226" s="36">
        <v>-18000</v>
      </c>
      <c r="L2226" s="34" t="s">
        <v>9764</v>
      </c>
      <c r="M2226" s="6">
        <f t="shared" si="34"/>
        <v>18</v>
      </c>
      <c r="N2226" s="6" t="str">
        <f>MID(E2226,M2226,10)</f>
        <v>PO63000695</v>
      </c>
      <c r="O2226" s="6">
        <f>FIND("-",E2226)</f>
        <v>28</v>
      </c>
      <c r="P2226" s="6" t="str">
        <f>MID(E2226,O2226+1,2)</f>
        <v>3</v>
      </c>
      <c r="Q2226" s="34" t="str">
        <f>C2226</f>
        <v>64CIO00088</v>
      </c>
      <c r="R2226" s="36">
        <f>-G2226</f>
        <v>18000</v>
      </c>
    </row>
    <row r="2227" spans="1:18" hidden="1">
      <c r="A2227" s="34" t="s">
        <v>27165</v>
      </c>
      <c r="B2227" s="34" t="s">
        <v>29500</v>
      </c>
      <c r="C2227" s="34" t="s">
        <v>5703</v>
      </c>
      <c r="D2227" s="35">
        <v>44124</v>
      </c>
      <c r="E2227" s="34" t="s">
        <v>5704</v>
      </c>
      <c r="F2227" s="34" t="s">
        <v>28626</v>
      </c>
      <c r="G2227" s="36">
        <v>19600</v>
      </c>
      <c r="H2227" s="36">
        <v>19600</v>
      </c>
      <c r="I2227" s="34" t="s">
        <v>9762</v>
      </c>
      <c r="J2227" s="34" t="s">
        <v>9763</v>
      </c>
      <c r="K2227" s="36">
        <v>19600</v>
      </c>
      <c r="L2227" s="34" t="s">
        <v>9764</v>
      </c>
      <c r="M2227" s="6">
        <f t="shared" si="34"/>
        <v>1</v>
      </c>
    </row>
    <row r="2228" spans="1:18">
      <c r="A2228" s="34" t="s">
        <v>27165</v>
      </c>
      <c r="B2228" s="34" t="s">
        <v>29500</v>
      </c>
      <c r="C2228" s="34" t="s">
        <v>5703</v>
      </c>
      <c r="D2228" s="35">
        <v>44124</v>
      </c>
      <c r="E2228" s="34" t="s">
        <v>29501</v>
      </c>
      <c r="F2228" s="34" t="s">
        <v>9875</v>
      </c>
      <c r="G2228" s="36">
        <v>-19600</v>
      </c>
      <c r="H2228" s="36">
        <v>-19600</v>
      </c>
      <c r="I2228" s="34" t="s">
        <v>9762</v>
      </c>
      <c r="J2228" s="34" t="s">
        <v>9763</v>
      </c>
      <c r="K2228" s="36">
        <v>-19600</v>
      </c>
      <c r="L2228" s="34" t="s">
        <v>9764</v>
      </c>
      <c r="M2228" s="6">
        <f t="shared" si="34"/>
        <v>18</v>
      </c>
      <c r="N2228" s="6" t="str">
        <f>MID(E2228,M2228,10)</f>
        <v>PO63000724</v>
      </c>
      <c r="O2228" s="6">
        <f>FIND("-",E2228)</f>
        <v>28</v>
      </c>
      <c r="P2228" s="6" t="str">
        <f>MID(E2228,O2228+1,2)</f>
        <v>3</v>
      </c>
      <c r="Q2228" s="34" t="str">
        <f>C2228</f>
        <v>64CIO00089</v>
      </c>
      <c r="R2228" s="36">
        <f>-G2228</f>
        <v>19600</v>
      </c>
    </row>
    <row r="2229" spans="1:18" hidden="1">
      <c r="A2229" s="34" t="s">
        <v>27165</v>
      </c>
      <c r="B2229" s="34" t="s">
        <v>29502</v>
      </c>
      <c r="C2229" s="34" t="s">
        <v>5832</v>
      </c>
      <c r="D2229" s="35">
        <v>44124</v>
      </c>
      <c r="E2229" s="34" t="s">
        <v>5833</v>
      </c>
      <c r="F2229" s="34" t="s">
        <v>28595</v>
      </c>
      <c r="G2229" s="36">
        <v>18000</v>
      </c>
      <c r="H2229" s="36">
        <v>18000</v>
      </c>
      <c r="I2229" s="34" t="s">
        <v>9762</v>
      </c>
      <c r="J2229" s="34" t="s">
        <v>9763</v>
      </c>
      <c r="K2229" s="36">
        <v>18000</v>
      </c>
      <c r="L2229" s="34" t="s">
        <v>9764</v>
      </c>
      <c r="M2229" s="6">
        <f t="shared" si="34"/>
        <v>1</v>
      </c>
    </row>
    <row r="2230" spans="1:18">
      <c r="A2230" s="34" t="s">
        <v>27165</v>
      </c>
      <c r="B2230" s="34" t="s">
        <v>29502</v>
      </c>
      <c r="C2230" s="34" t="s">
        <v>5832</v>
      </c>
      <c r="D2230" s="35">
        <v>44124</v>
      </c>
      <c r="E2230" s="34" t="s">
        <v>29503</v>
      </c>
      <c r="F2230" s="34" t="s">
        <v>9875</v>
      </c>
      <c r="G2230" s="36">
        <v>-18000</v>
      </c>
      <c r="H2230" s="36">
        <v>-18000</v>
      </c>
      <c r="I2230" s="34" t="s">
        <v>9762</v>
      </c>
      <c r="J2230" s="34" t="s">
        <v>9763</v>
      </c>
      <c r="K2230" s="36">
        <v>-18000</v>
      </c>
      <c r="L2230" s="34" t="s">
        <v>9764</v>
      </c>
      <c r="M2230" s="6">
        <f t="shared" si="34"/>
        <v>18</v>
      </c>
      <c r="N2230" s="6" t="str">
        <f>MID(E2230,M2230,10)</f>
        <v>PO63000697</v>
      </c>
      <c r="O2230" s="6">
        <f>FIND("-",E2230)</f>
        <v>28</v>
      </c>
      <c r="P2230" s="6" t="str">
        <f>MID(E2230,O2230+1,2)</f>
        <v>3</v>
      </c>
      <c r="Q2230" s="34" t="str">
        <f>C2230</f>
        <v>64CIO00090</v>
      </c>
      <c r="R2230" s="36">
        <f>-G2230</f>
        <v>18000</v>
      </c>
    </row>
    <row r="2231" spans="1:18" hidden="1">
      <c r="A2231" s="34" t="s">
        <v>27165</v>
      </c>
      <c r="B2231" s="34" t="s">
        <v>29504</v>
      </c>
      <c r="C2231" s="34" t="s">
        <v>7571</v>
      </c>
      <c r="D2231" s="35">
        <v>44125</v>
      </c>
      <c r="E2231" s="34" t="s">
        <v>7572</v>
      </c>
      <c r="F2231" s="34" t="s">
        <v>27467</v>
      </c>
      <c r="G2231" s="36">
        <v>25500</v>
      </c>
      <c r="H2231" s="36">
        <v>25500</v>
      </c>
      <c r="I2231" s="34" t="s">
        <v>9762</v>
      </c>
      <c r="J2231" s="34" t="s">
        <v>9763</v>
      </c>
      <c r="K2231" s="36">
        <v>25500</v>
      </c>
      <c r="L2231" s="34" t="s">
        <v>9764</v>
      </c>
      <c r="M2231" s="6">
        <f t="shared" si="34"/>
        <v>1</v>
      </c>
    </row>
    <row r="2232" spans="1:18">
      <c r="A2232" s="34" t="s">
        <v>27165</v>
      </c>
      <c r="B2232" s="34" t="s">
        <v>29504</v>
      </c>
      <c r="C2232" s="34" t="s">
        <v>7571</v>
      </c>
      <c r="D2232" s="35">
        <v>44125</v>
      </c>
      <c r="E2232" s="34" t="s">
        <v>29505</v>
      </c>
      <c r="F2232" s="34" t="s">
        <v>9875</v>
      </c>
      <c r="G2232" s="36">
        <v>-25500</v>
      </c>
      <c r="H2232" s="36">
        <v>-25500</v>
      </c>
      <c r="I2232" s="34" t="s">
        <v>9762</v>
      </c>
      <c r="J2232" s="34" t="s">
        <v>9763</v>
      </c>
      <c r="K2232" s="36">
        <v>-25500</v>
      </c>
      <c r="L2232" s="34" t="s">
        <v>9764</v>
      </c>
      <c r="M2232" s="6">
        <f t="shared" si="34"/>
        <v>18</v>
      </c>
      <c r="N2232" s="6" t="str">
        <f>MID(E2232,M2232,10)</f>
        <v>PO63000387</v>
      </c>
      <c r="O2232" s="6">
        <f>FIND("-",E2232)</f>
        <v>28</v>
      </c>
      <c r="P2232" s="6" t="str">
        <f>MID(E2232,O2232+1,2)</f>
        <v>7</v>
      </c>
      <c r="Q2232" s="34" t="str">
        <f>C2232</f>
        <v>64CIO00091</v>
      </c>
      <c r="R2232" s="36">
        <f>-G2232</f>
        <v>25500</v>
      </c>
    </row>
    <row r="2233" spans="1:18" hidden="1">
      <c r="A2233" s="34" t="s">
        <v>27165</v>
      </c>
      <c r="B2233" s="34" t="s">
        <v>29506</v>
      </c>
      <c r="C2233" s="34" t="s">
        <v>7307</v>
      </c>
      <c r="D2233" s="35">
        <v>44125</v>
      </c>
      <c r="E2233" s="34" t="s">
        <v>7308</v>
      </c>
      <c r="F2233" s="34" t="s">
        <v>27467</v>
      </c>
      <c r="G2233" s="36">
        <v>22500</v>
      </c>
      <c r="H2233" s="36">
        <v>22500</v>
      </c>
      <c r="I2233" s="34" t="s">
        <v>9762</v>
      </c>
      <c r="J2233" s="34" t="s">
        <v>9763</v>
      </c>
      <c r="K2233" s="36">
        <v>22500</v>
      </c>
      <c r="L2233" s="34" t="s">
        <v>9764</v>
      </c>
      <c r="M2233" s="6">
        <f t="shared" si="34"/>
        <v>1</v>
      </c>
    </row>
    <row r="2234" spans="1:18">
      <c r="A2234" s="34" t="s">
        <v>27165</v>
      </c>
      <c r="B2234" s="34" t="s">
        <v>29506</v>
      </c>
      <c r="C2234" s="34" t="s">
        <v>7307</v>
      </c>
      <c r="D2234" s="35">
        <v>44125</v>
      </c>
      <c r="E2234" s="34" t="s">
        <v>29507</v>
      </c>
      <c r="F2234" s="34" t="s">
        <v>9875</v>
      </c>
      <c r="G2234" s="36">
        <v>-22500</v>
      </c>
      <c r="H2234" s="36">
        <v>-22500</v>
      </c>
      <c r="I2234" s="34" t="s">
        <v>9762</v>
      </c>
      <c r="J2234" s="34" t="s">
        <v>9763</v>
      </c>
      <c r="K2234" s="36">
        <v>-22500</v>
      </c>
      <c r="L2234" s="34" t="s">
        <v>9764</v>
      </c>
      <c r="M2234" s="6">
        <f t="shared" si="34"/>
        <v>18</v>
      </c>
      <c r="N2234" s="6" t="str">
        <f>MID(E2234,M2234,10)</f>
        <v>PO63000435</v>
      </c>
      <c r="O2234" s="6">
        <f>FIND("-",E2234)</f>
        <v>28</v>
      </c>
      <c r="P2234" s="6" t="str">
        <f>MID(E2234,O2234+1,2)</f>
        <v>6</v>
      </c>
      <c r="Q2234" s="34" t="str">
        <f>C2234</f>
        <v>64CIO00092</v>
      </c>
      <c r="R2234" s="36">
        <f>-G2234</f>
        <v>22500</v>
      </c>
    </row>
    <row r="2235" spans="1:18" hidden="1">
      <c r="A2235" s="34" t="s">
        <v>27165</v>
      </c>
      <c r="B2235" s="34" t="s">
        <v>29508</v>
      </c>
      <c r="C2235" s="34" t="s">
        <v>8067</v>
      </c>
      <c r="D2235" s="35">
        <v>44126</v>
      </c>
      <c r="E2235" s="34" t="s">
        <v>8068</v>
      </c>
      <c r="F2235" s="34" t="s">
        <v>27464</v>
      </c>
      <c r="G2235" s="36">
        <v>18000</v>
      </c>
      <c r="H2235" s="36">
        <v>18000</v>
      </c>
      <c r="I2235" s="34" t="s">
        <v>9762</v>
      </c>
      <c r="J2235" s="34" t="s">
        <v>9763</v>
      </c>
      <c r="K2235" s="36">
        <v>18000</v>
      </c>
      <c r="L2235" s="34" t="s">
        <v>9764</v>
      </c>
      <c r="M2235" s="6">
        <f t="shared" si="34"/>
        <v>1</v>
      </c>
    </row>
    <row r="2236" spans="1:18">
      <c r="A2236" s="34" t="s">
        <v>27165</v>
      </c>
      <c r="B2236" s="34" t="s">
        <v>29508</v>
      </c>
      <c r="C2236" s="34" t="s">
        <v>8067</v>
      </c>
      <c r="D2236" s="35">
        <v>44126</v>
      </c>
      <c r="E2236" s="34" t="s">
        <v>29509</v>
      </c>
      <c r="F2236" s="34" t="s">
        <v>9875</v>
      </c>
      <c r="G2236" s="36">
        <v>-18000</v>
      </c>
      <c r="H2236" s="36">
        <v>-18000</v>
      </c>
      <c r="I2236" s="34" t="s">
        <v>9762</v>
      </c>
      <c r="J2236" s="34" t="s">
        <v>9763</v>
      </c>
      <c r="K2236" s="36">
        <v>-18000</v>
      </c>
      <c r="L2236" s="34" t="s">
        <v>9764</v>
      </c>
      <c r="M2236" s="6">
        <f t="shared" si="34"/>
        <v>18</v>
      </c>
      <c r="N2236" s="6" t="str">
        <f>MID(E2236,M2236,10)</f>
        <v>PO63000311</v>
      </c>
      <c r="O2236" s="6">
        <f>FIND("-",E2236)</f>
        <v>28</v>
      </c>
      <c r="P2236" s="6" t="str">
        <f>MID(E2236,O2236+1,2)</f>
        <v>8</v>
      </c>
      <c r="Q2236" s="34" t="str">
        <f>C2236</f>
        <v>64CIO00093</v>
      </c>
      <c r="R2236" s="36">
        <f>-G2236</f>
        <v>18000</v>
      </c>
    </row>
    <row r="2237" spans="1:18" hidden="1">
      <c r="A2237" s="34" t="s">
        <v>27165</v>
      </c>
      <c r="B2237" s="34" t="s">
        <v>29510</v>
      </c>
      <c r="C2237" s="34" t="s">
        <v>5050</v>
      </c>
      <c r="D2237" s="35">
        <v>44126</v>
      </c>
      <c r="E2237" s="34" t="s">
        <v>5051</v>
      </c>
      <c r="F2237" s="34" t="s">
        <v>28893</v>
      </c>
      <c r="G2237" s="36">
        <v>18500</v>
      </c>
      <c r="H2237" s="36">
        <v>18500</v>
      </c>
      <c r="I2237" s="34" t="s">
        <v>9762</v>
      </c>
      <c r="J2237" s="34" t="s">
        <v>9763</v>
      </c>
      <c r="K2237" s="36">
        <v>18500</v>
      </c>
      <c r="L2237" s="34" t="s">
        <v>9764</v>
      </c>
      <c r="M2237" s="6">
        <f t="shared" si="34"/>
        <v>1</v>
      </c>
    </row>
    <row r="2238" spans="1:18">
      <c r="A2238" s="34" t="s">
        <v>27165</v>
      </c>
      <c r="B2238" s="34" t="s">
        <v>29510</v>
      </c>
      <c r="C2238" s="34" t="s">
        <v>5050</v>
      </c>
      <c r="D2238" s="35">
        <v>44126</v>
      </c>
      <c r="E2238" s="34" t="s">
        <v>29511</v>
      </c>
      <c r="F2238" s="34" t="s">
        <v>9875</v>
      </c>
      <c r="G2238" s="36">
        <v>-18500</v>
      </c>
      <c r="H2238" s="36">
        <v>-18500</v>
      </c>
      <c r="I2238" s="34" t="s">
        <v>9762</v>
      </c>
      <c r="J2238" s="34" t="s">
        <v>9763</v>
      </c>
      <c r="K2238" s="36">
        <v>-18500</v>
      </c>
      <c r="L2238" s="34" t="s">
        <v>9764</v>
      </c>
      <c r="M2238" s="6">
        <f t="shared" si="34"/>
        <v>18</v>
      </c>
      <c r="N2238" s="6" t="str">
        <f>MID(E2238,M2238,10)</f>
        <v>PO63000862</v>
      </c>
      <c r="O2238" s="6">
        <f>FIND("-",E2238)</f>
        <v>28</v>
      </c>
      <c r="P2238" s="6" t="str">
        <f>MID(E2238,O2238+1,2)</f>
        <v>2</v>
      </c>
      <c r="Q2238" s="34" t="str">
        <f>C2238</f>
        <v>64CIO00094</v>
      </c>
      <c r="R2238" s="36">
        <f>-G2238</f>
        <v>18500</v>
      </c>
    </row>
    <row r="2239" spans="1:18" hidden="1">
      <c r="A2239" s="34" t="s">
        <v>27165</v>
      </c>
      <c r="B2239" s="34" t="s">
        <v>29512</v>
      </c>
      <c r="C2239" s="34" t="s">
        <v>6334</v>
      </c>
      <c r="D2239" s="35">
        <v>44125</v>
      </c>
      <c r="E2239" s="34" t="s">
        <v>6335</v>
      </c>
      <c r="F2239" s="34" t="s">
        <v>28143</v>
      </c>
      <c r="G2239" s="36">
        <v>22000</v>
      </c>
      <c r="H2239" s="36">
        <v>22000</v>
      </c>
      <c r="I2239" s="34" t="s">
        <v>9762</v>
      </c>
      <c r="J2239" s="34" t="s">
        <v>9763</v>
      </c>
      <c r="K2239" s="36">
        <v>22000</v>
      </c>
      <c r="L2239" s="34" t="s">
        <v>9764</v>
      </c>
      <c r="M2239" s="6">
        <f t="shared" si="34"/>
        <v>1</v>
      </c>
    </row>
    <row r="2240" spans="1:18">
      <c r="A2240" s="34" t="s">
        <v>27165</v>
      </c>
      <c r="B2240" s="34" t="s">
        <v>29512</v>
      </c>
      <c r="C2240" s="34" t="s">
        <v>6334</v>
      </c>
      <c r="D2240" s="35">
        <v>44125</v>
      </c>
      <c r="E2240" s="34" t="s">
        <v>29513</v>
      </c>
      <c r="F2240" s="34" t="s">
        <v>9875</v>
      </c>
      <c r="G2240" s="36">
        <v>-22000</v>
      </c>
      <c r="H2240" s="36">
        <v>-22000</v>
      </c>
      <c r="I2240" s="34" t="s">
        <v>9762</v>
      </c>
      <c r="J2240" s="34" t="s">
        <v>9763</v>
      </c>
      <c r="K2240" s="36">
        <v>-22000</v>
      </c>
      <c r="L2240" s="34" t="s">
        <v>9764</v>
      </c>
      <c r="M2240" s="6">
        <f t="shared" si="34"/>
        <v>18</v>
      </c>
      <c r="N2240" s="6" t="str">
        <f>MID(E2240,M2240,10)</f>
        <v>PO63000610</v>
      </c>
      <c r="O2240" s="6">
        <f>FIND("-",E2240)</f>
        <v>28</v>
      </c>
      <c r="P2240" s="6" t="str">
        <f>MID(E2240,O2240+1,2)</f>
        <v>4</v>
      </c>
      <c r="Q2240" s="34" t="str">
        <f>C2240</f>
        <v>64CIO00095</v>
      </c>
      <c r="R2240" s="36">
        <f>-G2240</f>
        <v>22000</v>
      </c>
    </row>
    <row r="2241" spans="1:18" hidden="1">
      <c r="A2241" s="34" t="s">
        <v>27165</v>
      </c>
      <c r="B2241" s="34" t="s">
        <v>29514</v>
      </c>
      <c r="C2241" s="34" t="s">
        <v>4947</v>
      </c>
      <c r="D2241" s="35">
        <v>44124</v>
      </c>
      <c r="E2241" s="34" t="s">
        <v>29515</v>
      </c>
      <c r="F2241" s="34" t="s">
        <v>29516</v>
      </c>
      <c r="G2241" s="36">
        <v>18500</v>
      </c>
      <c r="H2241" s="36">
        <v>18500</v>
      </c>
      <c r="I2241" s="34" t="s">
        <v>9762</v>
      </c>
      <c r="J2241" s="34" t="s">
        <v>9763</v>
      </c>
      <c r="K2241" s="36">
        <v>18500</v>
      </c>
      <c r="L2241" s="34" t="s">
        <v>9764</v>
      </c>
      <c r="M2241" s="6">
        <f t="shared" si="34"/>
        <v>1</v>
      </c>
    </row>
    <row r="2242" spans="1:18">
      <c r="A2242" s="34" t="s">
        <v>27165</v>
      </c>
      <c r="B2242" s="34" t="s">
        <v>29514</v>
      </c>
      <c r="C2242" s="34" t="s">
        <v>4947</v>
      </c>
      <c r="D2242" s="35">
        <v>44124</v>
      </c>
      <c r="E2242" s="34" t="s">
        <v>29517</v>
      </c>
      <c r="F2242" s="34" t="s">
        <v>9875</v>
      </c>
      <c r="G2242" s="36">
        <v>-18500</v>
      </c>
      <c r="H2242" s="36">
        <v>-18500</v>
      </c>
      <c r="I2242" s="34" t="s">
        <v>9762</v>
      </c>
      <c r="J2242" s="34" t="s">
        <v>9763</v>
      </c>
      <c r="K2242" s="36">
        <v>-18500</v>
      </c>
      <c r="L2242" s="34" t="s">
        <v>9764</v>
      </c>
      <c r="M2242" s="6">
        <f t="shared" si="34"/>
        <v>18</v>
      </c>
      <c r="N2242" s="6" t="str">
        <f>MID(E2242,M2242,10)</f>
        <v>PO63000882</v>
      </c>
      <c r="O2242" s="6">
        <f>FIND("-",E2242)</f>
        <v>28</v>
      </c>
      <c r="P2242" s="6" t="str">
        <f>MID(E2242,O2242+1,2)</f>
        <v>1</v>
      </c>
      <c r="Q2242" s="34" t="str">
        <f>C2242</f>
        <v>64CIO00096</v>
      </c>
      <c r="R2242" s="36">
        <f>-G2242</f>
        <v>18500</v>
      </c>
    </row>
    <row r="2243" spans="1:18" hidden="1">
      <c r="A2243" s="34" t="s">
        <v>27165</v>
      </c>
      <c r="B2243" s="34" t="s">
        <v>29518</v>
      </c>
      <c r="C2243" s="34" t="s">
        <v>5883</v>
      </c>
      <c r="D2243" s="35">
        <v>44124</v>
      </c>
      <c r="E2243" s="34" t="s">
        <v>5884</v>
      </c>
      <c r="F2243" s="34" t="s">
        <v>28587</v>
      </c>
      <c r="G2243" s="36">
        <v>40000</v>
      </c>
      <c r="H2243" s="36">
        <v>40000</v>
      </c>
      <c r="I2243" s="34" t="s">
        <v>9762</v>
      </c>
      <c r="J2243" s="34" t="s">
        <v>9763</v>
      </c>
      <c r="K2243" s="36">
        <v>40000</v>
      </c>
      <c r="L2243" s="34" t="s">
        <v>9764</v>
      </c>
      <c r="M2243" s="6">
        <f t="shared" ref="M2243:M2306" si="35">FIND("PO",E2243)</f>
        <v>1</v>
      </c>
    </row>
    <row r="2244" spans="1:18">
      <c r="A2244" s="34" t="s">
        <v>27165</v>
      </c>
      <c r="B2244" s="34" t="s">
        <v>29518</v>
      </c>
      <c r="C2244" s="34" t="s">
        <v>5883</v>
      </c>
      <c r="D2244" s="35">
        <v>44124</v>
      </c>
      <c r="E2244" s="34" t="s">
        <v>29519</v>
      </c>
      <c r="F2244" s="34" t="s">
        <v>9875</v>
      </c>
      <c r="G2244" s="36">
        <v>-40000</v>
      </c>
      <c r="H2244" s="36">
        <v>-40000</v>
      </c>
      <c r="I2244" s="34" t="s">
        <v>9762</v>
      </c>
      <c r="J2244" s="34" t="s">
        <v>9763</v>
      </c>
      <c r="K2244" s="36">
        <v>-40000</v>
      </c>
      <c r="L2244" s="34" t="s">
        <v>9764</v>
      </c>
      <c r="M2244" s="6">
        <f t="shared" si="35"/>
        <v>18</v>
      </c>
      <c r="N2244" s="6" t="str">
        <f>MID(E2244,M2244,10)</f>
        <v>PO63000693</v>
      </c>
      <c r="O2244" s="6">
        <f>FIND("-",E2244)</f>
        <v>28</v>
      </c>
      <c r="P2244" s="6" t="str">
        <f>MID(E2244,O2244+1,2)</f>
        <v>3</v>
      </c>
      <c r="Q2244" s="34" t="str">
        <f>C2244</f>
        <v>64CIO00097</v>
      </c>
      <c r="R2244" s="36">
        <f>-G2244</f>
        <v>40000</v>
      </c>
    </row>
    <row r="2245" spans="1:18" hidden="1">
      <c r="A2245" s="34" t="s">
        <v>27165</v>
      </c>
      <c r="B2245" s="34" t="s">
        <v>29520</v>
      </c>
      <c r="C2245" s="34" t="s">
        <v>5901</v>
      </c>
      <c r="D2245" s="35">
        <v>44124</v>
      </c>
      <c r="E2245" s="34" t="s">
        <v>5902</v>
      </c>
      <c r="F2245" s="34" t="s">
        <v>28572</v>
      </c>
      <c r="G2245" s="36">
        <v>18000</v>
      </c>
      <c r="H2245" s="36">
        <v>18000</v>
      </c>
      <c r="I2245" s="34" t="s">
        <v>9762</v>
      </c>
      <c r="J2245" s="34" t="s">
        <v>9763</v>
      </c>
      <c r="K2245" s="36">
        <v>18000</v>
      </c>
      <c r="L2245" s="34" t="s">
        <v>9764</v>
      </c>
      <c r="M2245" s="6">
        <f t="shared" si="35"/>
        <v>1</v>
      </c>
    </row>
    <row r="2246" spans="1:18">
      <c r="A2246" s="34" t="s">
        <v>27165</v>
      </c>
      <c r="B2246" s="34" t="s">
        <v>29520</v>
      </c>
      <c r="C2246" s="34" t="s">
        <v>5901</v>
      </c>
      <c r="D2246" s="35">
        <v>44124</v>
      </c>
      <c r="E2246" s="34" t="s">
        <v>29521</v>
      </c>
      <c r="F2246" s="34" t="s">
        <v>9875</v>
      </c>
      <c r="G2246" s="36">
        <v>-18000</v>
      </c>
      <c r="H2246" s="36">
        <v>-18000</v>
      </c>
      <c r="I2246" s="34" t="s">
        <v>9762</v>
      </c>
      <c r="J2246" s="34" t="s">
        <v>9763</v>
      </c>
      <c r="K2246" s="36">
        <v>-18000</v>
      </c>
      <c r="L2246" s="34" t="s">
        <v>9764</v>
      </c>
      <c r="M2246" s="6">
        <f t="shared" si="35"/>
        <v>18</v>
      </c>
      <c r="N2246" s="6" t="str">
        <f>MID(E2246,M2246,10)</f>
        <v>PO63000692</v>
      </c>
      <c r="O2246" s="6">
        <f>FIND("-",E2246)</f>
        <v>28</v>
      </c>
      <c r="P2246" s="6" t="str">
        <f>MID(E2246,O2246+1,2)</f>
        <v>3</v>
      </c>
      <c r="Q2246" s="34" t="str">
        <f>C2246</f>
        <v>64CIO00098</v>
      </c>
      <c r="R2246" s="36">
        <f>-G2246</f>
        <v>18000</v>
      </c>
    </row>
    <row r="2247" spans="1:18" hidden="1">
      <c r="A2247" s="34" t="s">
        <v>27165</v>
      </c>
      <c r="B2247" s="34" t="s">
        <v>29522</v>
      </c>
      <c r="C2247" s="34" t="s">
        <v>5328</v>
      </c>
      <c r="D2247" s="35">
        <v>44124</v>
      </c>
      <c r="E2247" s="34" t="s">
        <v>5329</v>
      </c>
      <c r="F2247" s="34" t="s">
        <v>28975</v>
      </c>
      <c r="G2247" s="36">
        <v>25000</v>
      </c>
      <c r="H2247" s="36">
        <v>25000</v>
      </c>
      <c r="I2247" s="34" t="s">
        <v>9762</v>
      </c>
      <c r="J2247" s="34" t="s">
        <v>9763</v>
      </c>
      <c r="K2247" s="36">
        <v>25000</v>
      </c>
      <c r="L2247" s="34" t="s">
        <v>9764</v>
      </c>
      <c r="M2247" s="6">
        <f t="shared" si="35"/>
        <v>1</v>
      </c>
    </row>
    <row r="2248" spans="1:18">
      <c r="A2248" s="34" t="s">
        <v>27165</v>
      </c>
      <c r="B2248" s="34" t="s">
        <v>29522</v>
      </c>
      <c r="C2248" s="34" t="s">
        <v>5328</v>
      </c>
      <c r="D2248" s="35">
        <v>44124</v>
      </c>
      <c r="E2248" s="34" t="s">
        <v>29523</v>
      </c>
      <c r="F2248" s="34" t="s">
        <v>9875</v>
      </c>
      <c r="G2248" s="36">
        <v>-25000</v>
      </c>
      <c r="H2248" s="36">
        <v>-25000</v>
      </c>
      <c r="I2248" s="34" t="s">
        <v>9762</v>
      </c>
      <c r="J2248" s="34" t="s">
        <v>9763</v>
      </c>
      <c r="K2248" s="36">
        <v>-25000</v>
      </c>
      <c r="L2248" s="34" t="s">
        <v>9764</v>
      </c>
      <c r="M2248" s="6">
        <f t="shared" si="35"/>
        <v>18</v>
      </c>
      <c r="N2248" s="6" t="str">
        <f>MID(E2248,M2248,10)</f>
        <v>PO63000806</v>
      </c>
      <c r="O2248" s="6">
        <f>FIND("-",E2248)</f>
        <v>28</v>
      </c>
      <c r="P2248" s="6" t="str">
        <f>MID(E2248,O2248+1,2)</f>
        <v>2</v>
      </c>
      <c r="Q2248" s="34" t="str">
        <f>C2248</f>
        <v>64CIO00099</v>
      </c>
      <c r="R2248" s="36">
        <f>-G2248</f>
        <v>25000</v>
      </c>
    </row>
    <row r="2249" spans="1:18" hidden="1">
      <c r="A2249" s="34" t="s">
        <v>27165</v>
      </c>
      <c r="B2249" s="34" t="s">
        <v>29524</v>
      </c>
      <c r="C2249" s="34" t="s">
        <v>5467</v>
      </c>
      <c r="D2249" s="35">
        <v>44116</v>
      </c>
      <c r="E2249" s="34" t="s">
        <v>5468</v>
      </c>
      <c r="F2249" s="34" t="s">
        <v>29026</v>
      </c>
      <c r="G2249" s="36">
        <v>30000</v>
      </c>
      <c r="H2249" s="36">
        <v>30000</v>
      </c>
      <c r="I2249" s="34" t="s">
        <v>9762</v>
      </c>
      <c r="J2249" s="34" t="s">
        <v>9763</v>
      </c>
      <c r="K2249" s="36">
        <v>30000</v>
      </c>
      <c r="L2249" s="34" t="s">
        <v>9764</v>
      </c>
      <c r="M2249" s="6">
        <f t="shared" si="35"/>
        <v>1</v>
      </c>
    </row>
    <row r="2250" spans="1:18">
      <c r="A2250" s="34" t="s">
        <v>27165</v>
      </c>
      <c r="B2250" s="34" t="s">
        <v>29524</v>
      </c>
      <c r="C2250" s="34" t="s">
        <v>5467</v>
      </c>
      <c r="D2250" s="35">
        <v>44116</v>
      </c>
      <c r="E2250" s="34" t="s">
        <v>29525</v>
      </c>
      <c r="F2250" s="34" t="s">
        <v>9875</v>
      </c>
      <c r="G2250" s="36">
        <v>-30000</v>
      </c>
      <c r="H2250" s="36">
        <v>-30000</v>
      </c>
      <c r="I2250" s="34" t="s">
        <v>9762</v>
      </c>
      <c r="J2250" s="34" t="s">
        <v>9763</v>
      </c>
      <c r="K2250" s="36">
        <v>-30000</v>
      </c>
      <c r="L2250" s="34" t="s">
        <v>9764</v>
      </c>
      <c r="M2250" s="6">
        <f t="shared" si="35"/>
        <v>18</v>
      </c>
      <c r="N2250" s="6" t="str">
        <f>MID(E2250,M2250,10)</f>
        <v>PO63000776</v>
      </c>
      <c r="O2250" s="6">
        <f>FIND("-",E2250)</f>
        <v>28</v>
      </c>
      <c r="P2250" s="6" t="str">
        <f>MID(E2250,O2250+1,2)</f>
        <v>2</v>
      </c>
      <c r="Q2250" s="34" t="str">
        <f>C2250</f>
        <v>64CIO00100</v>
      </c>
      <c r="R2250" s="36">
        <f>-G2250</f>
        <v>30000</v>
      </c>
    </row>
    <row r="2251" spans="1:18" hidden="1">
      <c r="A2251" s="34" t="s">
        <v>27165</v>
      </c>
      <c r="B2251" s="34" t="s">
        <v>29526</v>
      </c>
      <c r="C2251" s="34" t="s">
        <v>5718</v>
      </c>
      <c r="D2251" s="35">
        <v>44131</v>
      </c>
      <c r="E2251" s="34" t="s">
        <v>5719</v>
      </c>
      <c r="F2251" s="34" t="s">
        <v>28689</v>
      </c>
      <c r="G2251" s="36">
        <v>133300</v>
      </c>
      <c r="H2251" s="36">
        <v>133300</v>
      </c>
      <c r="I2251" s="34" t="s">
        <v>9762</v>
      </c>
      <c r="J2251" s="34" t="s">
        <v>9763</v>
      </c>
      <c r="K2251" s="36">
        <v>133300</v>
      </c>
      <c r="L2251" s="34" t="s">
        <v>9764</v>
      </c>
      <c r="M2251" s="6">
        <f t="shared" si="35"/>
        <v>1</v>
      </c>
    </row>
    <row r="2252" spans="1:18">
      <c r="A2252" s="34" t="s">
        <v>27165</v>
      </c>
      <c r="B2252" s="34" t="s">
        <v>29526</v>
      </c>
      <c r="C2252" s="34" t="s">
        <v>5718</v>
      </c>
      <c r="D2252" s="35">
        <v>44131</v>
      </c>
      <c r="E2252" s="34" t="s">
        <v>29527</v>
      </c>
      <c r="F2252" s="34" t="s">
        <v>9875</v>
      </c>
      <c r="G2252" s="36">
        <v>-133300</v>
      </c>
      <c r="H2252" s="36">
        <v>-133300</v>
      </c>
      <c r="I2252" s="34" t="s">
        <v>9762</v>
      </c>
      <c r="J2252" s="34" t="s">
        <v>9763</v>
      </c>
      <c r="K2252" s="36">
        <v>-133300</v>
      </c>
      <c r="L2252" s="34" t="s">
        <v>9764</v>
      </c>
      <c r="M2252" s="6">
        <f t="shared" si="35"/>
        <v>18</v>
      </c>
      <c r="N2252" s="6" t="str">
        <f>MID(E2252,M2252,10)</f>
        <v>PO63000723</v>
      </c>
      <c r="O2252" s="6">
        <f>FIND("-",E2252)</f>
        <v>28</v>
      </c>
      <c r="P2252" s="6" t="str">
        <f>MID(E2252,O2252+1,2)</f>
        <v>3</v>
      </c>
      <c r="Q2252" s="34" t="str">
        <f>C2252</f>
        <v>64CIO00101</v>
      </c>
      <c r="R2252" s="36">
        <f>-G2252</f>
        <v>133300</v>
      </c>
    </row>
    <row r="2253" spans="1:18" hidden="1">
      <c r="A2253" s="34" t="s">
        <v>27165</v>
      </c>
      <c r="B2253" s="34" t="s">
        <v>29528</v>
      </c>
      <c r="C2253" s="34" t="s">
        <v>7817</v>
      </c>
      <c r="D2253" s="35">
        <v>44125</v>
      </c>
      <c r="E2253" s="34" t="s">
        <v>29529</v>
      </c>
      <c r="F2253" s="34" t="s">
        <v>27529</v>
      </c>
      <c r="G2253" s="36">
        <v>133225</v>
      </c>
      <c r="H2253" s="36">
        <v>133225</v>
      </c>
      <c r="I2253" s="34" t="s">
        <v>9762</v>
      </c>
      <c r="J2253" s="34" t="s">
        <v>9763</v>
      </c>
      <c r="K2253" s="36">
        <v>133225</v>
      </c>
      <c r="L2253" s="34" t="s">
        <v>9764</v>
      </c>
      <c r="M2253" s="6">
        <f t="shared" si="35"/>
        <v>1</v>
      </c>
    </row>
    <row r="2254" spans="1:18">
      <c r="A2254" s="34" t="s">
        <v>27165</v>
      </c>
      <c r="B2254" s="34" t="s">
        <v>29528</v>
      </c>
      <c r="C2254" s="34" t="s">
        <v>7817</v>
      </c>
      <c r="D2254" s="35">
        <v>44125</v>
      </c>
      <c r="E2254" s="34" t="s">
        <v>29530</v>
      </c>
      <c r="F2254" s="34" t="s">
        <v>9875</v>
      </c>
      <c r="G2254" s="36">
        <v>-133225</v>
      </c>
      <c r="H2254" s="36">
        <v>-133225</v>
      </c>
      <c r="I2254" s="34" t="s">
        <v>9762</v>
      </c>
      <c r="J2254" s="34" t="s">
        <v>9763</v>
      </c>
      <c r="K2254" s="36">
        <v>-133225</v>
      </c>
      <c r="L2254" s="34" t="s">
        <v>9764</v>
      </c>
      <c r="M2254" s="6">
        <f t="shared" si="35"/>
        <v>18</v>
      </c>
      <c r="N2254" s="6" t="str">
        <f>MID(E2254,M2254,10)</f>
        <v>PO63000379</v>
      </c>
      <c r="O2254" s="6">
        <f>FIND("-",E2254)</f>
        <v>28</v>
      </c>
      <c r="P2254" s="6" t="str">
        <f>MID(E2254,O2254+1,2)</f>
        <v>7</v>
      </c>
      <c r="Q2254" s="34" t="str">
        <f>C2254</f>
        <v>64CIO00102</v>
      </c>
      <c r="R2254" s="36">
        <f>-G2254</f>
        <v>133225</v>
      </c>
    </row>
    <row r="2255" spans="1:18" hidden="1">
      <c r="A2255" s="34" t="s">
        <v>27165</v>
      </c>
      <c r="B2255" s="34" t="s">
        <v>29531</v>
      </c>
      <c r="C2255" s="34" t="s">
        <v>4924</v>
      </c>
      <c r="D2255" s="35">
        <v>44126</v>
      </c>
      <c r="E2255" s="34" t="s">
        <v>4925</v>
      </c>
      <c r="F2255" s="34" t="s">
        <v>29004</v>
      </c>
      <c r="G2255" s="36">
        <v>25000</v>
      </c>
      <c r="H2255" s="36">
        <v>25000</v>
      </c>
      <c r="I2255" s="34" t="s">
        <v>9762</v>
      </c>
      <c r="J2255" s="34" t="s">
        <v>9763</v>
      </c>
      <c r="K2255" s="36">
        <v>25000</v>
      </c>
      <c r="L2255" s="34" t="s">
        <v>9764</v>
      </c>
      <c r="M2255" s="6">
        <f t="shared" si="35"/>
        <v>1</v>
      </c>
    </row>
    <row r="2256" spans="1:18">
      <c r="A2256" s="34" t="s">
        <v>27165</v>
      </c>
      <c r="B2256" s="34" t="s">
        <v>29531</v>
      </c>
      <c r="C2256" s="34" t="s">
        <v>4924</v>
      </c>
      <c r="D2256" s="35">
        <v>44126</v>
      </c>
      <c r="E2256" s="34" t="s">
        <v>29532</v>
      </c>
      <c r="F2256" s="34" t="s">
        <v>9875</v>
      </c>
      <c r="G2256" s="36">
        <v>-25000</v>
      </c>
      <c r="H2256" s="36">
        <v>-25000</v>
      </c>
      <c r="I2256" s="34" t="s">
        <v>9762</v>
      </c>
      <c r="J2256" s="34" t="s">
        <v>9763</v>
      </c>
      <c r="K2256" s="36">
        <v>-25000</v>
      </c>
      <c r="L2256" s="34" t="s">
        <v>9764</v>
      </c>
      <c r="M2256" s="6">
        <f t="shared" si="35"/>
        <v>18</v>
      </c>
      <c r="N2256" s="6" t="str">
        <f>MID(E2256,M2256,10)</f>
        <v>PO63000885</v>
      </c>
      <c r="O2256" s="6">
        <f>FIND("-",E2256)</f>
        <v>28</v>
      </c>
      <c r="P2256" s="6" t="str">
        <f>MID(E2256,O2256+1,2)</f>
        <v>2</v>
      </c>
      <c r="Q2256" s="34" t="str">
        <f>C2256</f>
        <v>64CIO00103</v>
      </c>
      <c r="R2256" s="36">
        <f>-G2256</f>
        <v>25000</v>
      </c>
    </row>
    <row r="2257" spans="1:18" hidden="1">
      <c r="A2257" s="34" t="s">
        <v>27165</v>
      </c>
      <c r="B2257" s="34" t="s">
        <v>29533</v>
      </c>
      <c r="C2257" s="34" t="s">
        <v>6834</v>
      </c>
      <c r="D2257" s="35">
        <v>44126</v>
      </c>
      <c r="E2257" s="34" t="s">
        <v>6835</v>
      </c>
      <c r="F2257" s="34" t="s">
        <v>27852</v>
      </c>
      <c r="G2257" s="36">
        <v>21000</v>
      </c>
      <c r="H2257" s="36">
        <v>21000</v>
      </c>
      <c r="I2257" s="34" t="s">
        <v>9762</v>
      </c>
      <c r="J2257" s="34" t="s">
        <v>9763</v>
      </c>
      <c r="K2257" s="36">
        <v>21000</v>
      </c>
      <c r="L2257" s="34" t="s">
        <v>9764</v>
      </c>
      <c r="M2257" s="6">
        <f t="shared" si="35"/>
        <v>1</v>
      </c>
    </row>
    <row r="2258" spans="1:18">
      <c r="A2258" s="34" t="s">
        <v>27165</v>
      </c>
      <c r="B2258" s="34" t="s">
        <v>29533</v>
      </c>
      <c r="C2258" s="34" t="s">
        <v>6834</v>
      </c>
      <c r="D2258" s="35">
        <v>44126</v>
      </c>
      <c r="E2258" s="34" t="s">
        <v>29534</v>
      </c>
      <c r="F2258" s="34" t="s">
        <v>9875</v>
      </c>
      <c r="G2258" s="36">
        <v>-21000</v>
      </c>
      <c r="H2258" s="36">
        <v>-21000</v>
      </c>
      <c r="I2258" s="34" t="s">
        <v>9762</v>
      </c>
      <c r="J2258" s="34" t="s">
        <v>9763</v>
      </c>
      <c r="K2258" s="36">
        <v>-21000</v>
      </c>
      <c r="L2258" s="34" t="s">
        <v>9764</v>
      </c>
      <c r="M2258" s="6">
        <f t="shared" si="35"/>
        <v>18</v>
      </c>
      <c r="N2258" s="6" t="str">
        <f>MID(E2258,M2258,10)</f>
        <v>PO63000514</v>
      </c>
      <c r="O2258" s="6">
        <f>FIND("-",E2258)</f>
        <v>28</v>
      </c>
      <c r="P2258" s="6" t="str">
        <f>MID(E2258,O2258+1,2)</f>
        <v>5</v>
      </c>
      <c r="Q2258" s="34" t="str">
        <f>C2258</f>
        <v>64CIO00104</v>
      </c>
      <c r="R2258" s="36">
        <f>-G2258</f>
        <v>21000</v>
      </c>
    </row>
    <row r="2259" spans="1:18" hidden="1">
      <c r="A2259" s="34" t="s">
        <v>27165</v>
      </c>
      <c r="B2259" s="34" t="s">
        <v>29535</v>
      </c>
      <c r="C2259" s="34" t="s">
        <v>8119</v>
      </c>
      <c r="D2259" s="35">
        <v>44126</v>
      </c>
      <c r="E2259" s="34" t="s">
        <v>8120</v>
      </c>
      <c r="F2259" s="34" t="s">
        <v>27482</v>
      </c>
      <c r="G2259" s="36">
        <v>21000</v>
      </c>
      <c r="H2259" s="36">
        <v>21000</v>
      </c>
      <c r="I2259" s="34" t="s">
        <v>9762</v>
      </c>
      <c r="J2259" s="34" t="s">
        <v>9763</v>
      </c>
      <c r="K2259" s="36">
        <v>21000</v>
      </c>
      <c r="L2259" s="34" t="s">
        <v>9764</v>
      </c>
      <c r="M2259" s="6">
        <f t="shared" si="35"/>
        <v>1</v>
      </c>
    </row>
    <row r="2260" spans="1:18">
      <c r="A2260" s="34" t="s">
        <v>27165</v>
      </c>
      <c r="B2260" s="34" t="s">
        <v>29535</v>
      </c>
      <c r="C2260" s="34" t="s">
        <v>8119</v>
      </c>
      <c r="D2260" s="35">
        <v>44126</v>
      </c>
      <c r="E2260" s="34" t="s">
        <v>29536</v>
      </c>
      <c r="F2260" s="34" t="s">
        <v>9875</v>
      </c>
      <c r="G2260" s="36">
        <v>-21000</v>
      </c>
      <c r="H2260" s="36">
        <v>-21000</v>
      </c>
      <c r="I2260" s="34" t="s">
        <v>9762</v>
      </c>
      <c r="J2260" s="34" t="s">
        <v>9763</v>
      </c>
      <c r="K2260" s="36">
        <v>-21000</v>
      </c>
      <c r="L2260" s="34" t="s">
        <v>9764</v>
      </c>
      <c r="M2260" s="6">
        <f t="shared" si="35"/>
        <v>18</v>
      </c>
      <c r="N2260" s="6" t="str">
        <f>MID(E2260,M2260,10)</f>
        <v>PO63000303</v>
      </c>
      <c r="O2260" s="6">
        <f>FIND("-",E2260)</f>
        <v>28</v>
      </c>
      <c r="P2260" s="6" t="str">
        <f>MID(E2260,O2260+1,2)</f>
        <v>8</v>
      </c>
      <c r="Q2260" s="34" t="str">
        <f>C2260</f>
        <v>64CIO00105</v>
      </c>
      <c r="R2260" s="36">
        <f>-G2260</f>
        <v>21000</v>
      </c>
    </row>
    <row r="2261" spans="1:18" hidden="1">
      <c r="A2261" s="34" t="s">
        <v>27165</v>
      </c>
      <c r="B2261" s="34" t="s">
        <v>29537</v>
      </c>
      <c r="C2261" s="34" t="s">
        <v>6973</v>
      </c>
      <c r="D2261" s="35">
        <v>44125</v>
      </c>
      <c r="E2261" s="34" t="s">
        <v>6974</v>
      </c>
      <c r="F2261" s="34" t="s">
        <v>27867</v>
      </c>
      <c r="G2261" s="36">
        <v>34000</v>
      </c>
      <c r="H2261" s="36">
        <v>34000</v>
      </c>
      <c r="I2261" s="34" t="s">
        <v>9762</v>
      </c>
      <c r="J2261" s="34" t="s">
        <v>9763</v>
      </c>
      <c r="K2261" s="36">
        <v>34000</v>
      </c>
      <c r="L2261" s="34" t="s">
        <v>9764</v>
      </c>
      <c r="M2261" s="6">
        <f t="shared" si="35"/>
        <v>1</v>
      </c>
    </row>
    <row r="2262" spans="1:18">
      <c r="A2262" s="34" t="s">
        <v>27165</v>
      </c>
      <c r="B2262" s="34" t="s">
        <v>29537</v>
      </c>
      <c r="C2262" s="34" t="s">
        <v>6973</v>
      </c>
      <c r="D2262" s="35">
        <v>44125</v>
      </c>
      <c r="E2262" s="34" t="s">
        <v>29538</v>
      </c>
      <c r="F2262" s="34" t="s">
        <v>9875</v>
      </c>
      <c r="G2262" s="36">
        <v>-34000</v>
      </c>
      <c r="H2262" s="36">
        <v>-34000</v>
      </c>
      <c r="I2262" s="34" t="s">
        <v>9762</v>
      </c>
      <c r="J2262" s="34" t="s">
        <v>9763</v>
      </c>
      <c r="K2262" s="36">
        <v>-34000</v>
      </c>
      <c r="L2262" s="34" t="s">
        <v>9764</v>
      </c>
      <c r="M2262" s="6">
        <f t="shared" si="35"/>
        <v>18</v>
      </c>
      <c r="N2262" s="6" t="str">
        <f>MID(E2262,M2262,10)</f>
        <v>PO63000491</v>
      </c>
      <c r="O2262" s="6">
        <f>FIND("-",E2262)</f>
        <v>28</v>
      </c>
      <c r="P2262" s="6" t="str">
        <f>MID(E2262,O2262+1,2)</f>
        <v>5</v>
      </c>
      <c r="Q2262" s="34" t="str">
        <f>C2262</f>
        <v>64CIO00106</v>
      </c>
      <c r="R2262" s="36">
        <f>-G2262</f>
        <v>34000</v>
      </c>
    </row>
    <row r="2263" spans="1:18" hidden="1">
      <c r="A2263" s="34" t="s">
        <v>27165</v>
      </c>
      <c r="B2263" s="34" t="s">
        <v>29539</v>
      </c>
      <c r="C2263" s="34" t="s">
        <v>4744</v>
      </c>
      <c r="D2263" s="35">
        <v>44130</v>
      </c>
      <c r="E2263" s="34" t="s">
        <v>4745</v>
      </c>
      <c r="F2263" s="34" t="s">
        <v>29031</v>
      </c>
      <c r="G2263" s="36">
        <v>18000</v>
      </c>
      <c r="H2263" s="36">
        <v>18000</v>
      </c>
      <c r="I2263" s="34" t="s">
        <v>9762</v>
      </c>
      <c r="J2263" s="34" t="s">
        <v>9763</v>
      </c>
      <c r="K2263" s="36">
        <v>18000</v>
      </c>
      <c r="L2263" s="34" t="s">
        <v>9764</v>
      </c>
      <c r="M2263" s="6">
        <f t="shared" si="35"/>
        <v>1</v>
      </c>
    </row>
    <row r="2264" spans="1:18">
      <c r="A2264" s="34" t="s">
        <v>27165</v>
      </c>
      <c r="B2264" s="34" t="s">
        <v>29539</v>
      </c>
      <c r="C2264" s="34" t="s">
        <v>4744</v>
      </c>
      <c r="D2264" s="35">
        <v>44130</v>
      </c>
      <c r="E2264" s="34" t="s">
        <v>29540</v>
      </c>
      <c r="F2264" s="34" t="s">
        <v>9875</v>
      </c>
      <c r="G2264" s="36">
        <v>-18000</v>
      </c>
      <c r="H2264" s="36">
        <v>-18000</v>
      </c>
      <c r="I2264" s="34" t="s">
        <v>9762</v>
      </c>
      <c r="J2264" s="34" t="s">
        <v>9763</v>
      </c>
      <c r="K2264" s="36">
        <v>-18000</v>
      </c>
      <c r="L2264" s="34" t="s">
        <v>9764</v>
      </c>
      <c r="M2264" s="6">
        <f t="shared" si="35"/>
        <v>18</v>
      </c>
      <c r="N2264" s="6" t="str">
        <f>MID(E2264,M2264,10)</f>
        <v>PO63000920</v>
      </c>
      <c r="O2264" s="6">
        <f>FIND("-",E2264)</f>
        <v>28</v>
      </c>
      <c r="P2264" s="6" t="str">
        <f>MID(E2264,O2264+1,2)</f>
        <v>2</v>
      </c>
      <c r="Q2264" s="34" t="str">
        <f>C2264</f>
        <v>64CIO00107</v>
      </c>
      <c r="R2264" s="36">
        <f>-G2264</f>
        <v>18000</v>
      </c>
    </row>
    <row r="2265" spans="1:18" hidden="1">
      <c r="A2265" s="34" t="s">
        <v>27165</v>
      </c>
      <c r="B2265" s="34" t="s">
        <v>29541</v>
      </c>
      <c r="C2265" s="34" t="s">
        <v>4850</v>
      </c>
      <c r="D2265" s="35">
        <v>44130</v>
      </c>
      <c r="E2265" s="34" t="s">
        <v>4851</v>
      </c>
      <c r="F2265" s="34" t="s">
        <v>29542</v>
      </c>
      <c r="G2265" s="36">
        <v>18000</v>
      </c>
      <c r="H2265" s="36">
        <v>18000</v>
      </c>
      <c r="I2265" s="34" t="s">
        <v>9762</v>
      </c>
      <c r="J2265" s="34" t="s">
        <v>9763</v>
      </c>
      <c r="K2265" s="36">
        <v>18000</v>
      </c>
      <c r="L2265" s="34" t="s">
        <v>9764</v>
      </c>
      <c r="M2265" s="6">
        <f t="shared" si="35"/>
        <v>1</v>
      </c>
    </row>
    <row r="2266" spans="1:18">
      <c r="A2266" s="34" t="s">
        <v>27165</v>
      </c>
      <c r="B2266" s="34" t="s">
        <v>29541</v>
      </c>
      <c r="C2266" s="34" t="s">
        <v>4850</v>
      </c>
      <c r="D2266" s="35">
        <v>44130</v>
      </c>
      <c r="E2266" s="34" t="s">
        <v>29543</v>
      </c>
      <c r="F2266" s="34" t="s">
        <v>9875</v>
      </c>
      <c r="G2266" s="36">
        <v>-18000</v>
      </c>
      <c r="H2266" s="36">
        <v>-18000</v>
      </c>
      <c r="I2266" s="34" t="s">
        <v>9762</v>
      </c>
      <c r="J2266" s="34" t="s">
        <v>9763</v>
      </c>
      <c r="K2266" s="36">
        <v>-18000</v>
      </c>
      <c r="L2266" s="34" t="s">
        <v>9764</v>
      </c>
      <c r="M2266" s="6">
        <f t="shared" si="35"/>
        <v>18</v>
      </c>
      <c r="N2266" s="6" t="str">
        <f>MID(E2266,M2266,10)</f>
        <v>PO63000899</v>
      </c>
      <c r="O2266" s="6">
        <f>FIND("-",E2266)</f>
        <v>28</v>
      </c>
      <c r="P2266" s="6" t="str">
        <f>MID(E2266,O2266+1,2)</f>
        <v>1</v>
      </c>
      <c r="Q2266" s="34" t="str">
        <f>C2266</f>
        <v>64CIO00108</v>
      </c>
      <c r="R2266" s="36">
        <f>-G2266</f>
        <v>18000</v>
      </c>
    </row>
    <row r="2267" spans="1:18" hidden="1">
      <c r="A2267" s="34" t="s">
        <v>27165</v>
      </c>
      <c r="B2267" s="34" t="s">
        <v>29544</v>
      </c>
      <c r="C2267" s="34" t="s">
        <v>4664</v>
      </c>
      <c r="D2267" s="35">
        <v>44127</v>
      </c>
      <c r="E2267" s="34" t="s">
        <v>4665</v>
      </c>
      <c r="F2267" s="34" t="s">
        <v>28997</v>
      </c>
      <c r="G2267" s="36">
        <v>62500</v>
      </c>
      <c r="H2267" s="36">
        <v>62500</v>
      </c>
      <c r="I2267" s="34" t="s">
        <v>9762</v>
      </c>
      <c r="J2267" s="34" t="s">
        <v>9763</v>
      </c>
      <c r="K2267" s="36">
        <v>62500</v>
      </c>
      <c r="L2267" s="34" t="s">
        <v>9764</v>
      </c>
      <c r="M2267" s="6">
        <f t="shared" si="35"/>
        <v>1</v>
      </c>
    </row>
    <row r="2268" spans="1:18">
      <c r="A2268" s="34" t="s">
        <v>27165</v>
      </c>
      <c r="B2268" s="34" t="s">
        <v>29544</v>
      </c>
      <c r="C2268" s="34" t="s">
        <v>4664</v>
      </c>
      <c r="D2268" s="35">
        <v>44127</v>
      </c>
      <c r="E2268" s="34" t="s">
        <v>29545</v>
      </c>
      <c r="F2268" s="34" t="s">
        <v>9875</v>
      </c>
      <c r="G2268" s="36">
        <v>-62500</v>
      </c>
      <c r="H2268" s="36">
        <v>-62500</v>
      </c>
      <c r="I2268" s="34" t="s">
        <v>9762</v>
      </c>
      <c r="J2268" s="34" t="s">
        <v>9763</v>
      </c>
      <c r="K2268" s="36">
        <v>-62500</v>
      </c>
      <c r="L2268" s="34" t="s">
        <v>9764</v>
      </c>
      <c r="M2268" s="6">
        <f t="shared" si="35"/>
        <v>18</v>
      </c>
      <c r="N2268" s="6" t="str">
        <f>MID(E2268,M2268,10)</f>
        <v>PO63000941</v>
      </c>
      <c r="O2268" s="6">
        <f>FIND("-",E2268)</f>
        <v>28</v>
      </c>
      <c r="P2268" s="6" t="str">
        <f>MID(E2268,O2268+1,2)</f>
        <v>2</v>
      </c>
      <c r="Q2268" s="34" t="str">
        <f>C2268</f>
        <v>64CIO00109</v>
      </c>
      <c r="R2268" s="36">
        <f>-G2268</f>
        <v>62500</v>
      </c>
    </row>
    <row r="2269" spans="1:18" hidden="1">
      <c r="A2269" s="34" t="s">
        <v>27165</v>
      </c>
      <c r="B2269" s="34" t="s">
        <v>29546</v>
      </c>
      <c r="C2269" s="34" t="s">
        <v>7355</v>
      </c>
      <c r="D2269" s="35">
        <v>44125</v>
      </c>
      <c r="E2269" s="34" t="s">
        <v>7356</v>
      </c>
      <c r="F2269" s="34" t="s">
        <v>27503</v>
      </c>
      <c r="G2269" s="36">
        <v>38000</v>
      </c>
      <c r="H2269" s="36">
        <v>38000</v>
      </c>
      <c r="I2269" s="34" t="s">
        <v>9762</v>
      </c>
      <c r="J2269" s="34" t="s">
        <v>9763</v>
      </c>
      <c r="K2269" s="36">
        <v>38000</v>
      </c>
      <c r="L2269" s="34" t="s">
        <v>9764</v>
      </c>
      <c r="M2269" s="6">
        <f t="shared" si="35"/>
        <v>1</v>
      </c>
    </row>
    <row r="2270" spans="1:18">
      <c r="A2270" s="34" t="s">
        <v>27165</v>
      </c>
      <c r="B2270" s="34" t="s">
        <v>29546</v>
      </c>
      <c r="C2270" s="34" t="s">
        <v>7355</v>
      </c>
      <c r="D2270" s="35">
        <v>44125</v>
      </c>
      <c r="E2270" s="34" t="s">
        <v>29547</v>
      </c>
      <c r="F2270" s="34" t="s">
        <v>9875</v>
      </c>
      <c r="G2270" s="36">
        <v>-38000</v>
      </c>
      <c r="H2270" s="36">
        <v>-38000</v>
      </c>
      <c r="I2270" s="34" t="s">
        <v>9762</v>
      </c>
      <c r="J2270" s="34" t="s">
        <v>9763</v>
      </c>
      <c r="K2270" s="36">
        <v>-38000</v>
      </c>
      <c r="L2270" s="34" t="s">
        <v>9764</v>
      </c>
      <c r="M2270" s="6">
        <f t="shared" si="35"/>
        <v>18</v>
      </c>
      <c r="N2270" s="6" t="str">
        <f>MID(E2270,M2270,10)</f>
        <v>PO63000429</v>
      </c>
      <c r="O2270" s="6">
        <f>FIND("-",E2270)</f>
        <v>28</v>
      </c>
      <c r="P2270" s="6" t="str">
        <f>MID(E2270,O2270+1,2)</f>
        <v>6</v>
      </c>
      <c r="Q2270" s="34" t="str">
        <f>C2270</f>
        <v>64CIO00110</v>
      </c>
      <c r="R2270" s="36">
        <f>-G2270</f>
        <v>38000</v>
      </c>
    </row>
    <row r="2271" spans="1:18" hidden="1">
      <c r="A2271" s="34" t="s">
        <v>27165</v>
      </c>
      <c r="B2271" s="34" t="s">
        <v>29548</v>
      </c>
      <c r="C2271" s="34" t="s">
        <v>6987</v>
      </c>
      <c r="D2271" s="35">
        <v>44125</v>
      </c>
      <c r="E2271" s="34" t="s">
        <v>6988</v>
      </c>
      <c r="F2271" s="34" t="s">
        <v>27870</v>
      </c>
      <c r="G2271" s="36">
        <v>65500</v>
      </c>
      <c r="H2271" s="36">
        <v>65500</v>
      </c>
      <c r="I2271" s="34" t="s">
        <v>9762</v>
      </c>
      <c r="J2271" s="34" t="s">
        <v>9763</v>
      </c>
      <c r="K2271" s="36">
        <v>65500</v>
      </c>
      <c r="L2271" s="34" t="s">
        <v>9764</v>
      </c>
      <c r="M2271" s="6">
        <f t="shared" si="35"/>
        <v>1</v>
      </c>
    </row>
    <row r="2272" spans="1:18">
      <c r="A2272" s="34" t="s">
        <v>27165</v>
      </c>
      <c r="B2272" s="34" t="s">
        <v>29548</v>
      </c>
      <c r="C2272" s="34" t="s">
        <v>6987</v>
      </c>
      <c r="D2272" s="35">
        <v>44125</v>
      </c>
      <c r="E2272" s="34" t="s">
        <v>29549</v>
      </c>
      <c r="F2272" s="34" t="s">
        <v>9875</v>
      </c>
      <c r="G2272" s="36">
        <v>-65500</v>
      </c>
      <c r="H2272" s="36">
        <v>-65500</v>
      </c>
      <c r="I2272" s="34" t="s">
        <v>9762</v>
      </c>
      <c r="J2272" s="34" t="s">
        <v>9763</v>
      </c>
      <c r="K2272" s="36">
        <v>-65500</v>
      </c>
      <c r="L2272" s="34" t="s">
        <v>9764</v>
      </c>
      <c r="M2272" s="6">
        <f t="shared" si="35"/>
        <v>18</v>
      </c>
      <c r="N2272" s="6" t="str">
        <f>MID(E2272,M2272,10)</f>
        <v>PO63000490</v>
      </c>
      <c r="O2272" s="6">
        <f>FIND("-",E2272)</f>
        <v>28</v>
      </c>
      <c r="P2272" s="6" t="str">
        <f>MID(E2272,O2272+1,2)</f>
        <v>5</v>
      </c>
      <c r="Q2272" s="34" t="str">
        <f>C2272</f>
        <v>64CIO00111</v>
      </c>
      <c r="R2272" s="36">
        <f>-G2272</f>
        <v>65500</v>
      </c>
    </row>
    <row r="2273" spans="1:18" hidden="1">
      <c r="A2273" s="34" t="s">
        <v>27165</v>
      </c>
      <c r="B2273" s="34" t="s">
        <v>29550</v>
      </c>
      <c r="C2273" s="34" t="s">
        <v>5602</v>
      </c>
      <c r="D2273" s="35">
        <v>44125</v>
      </c>
      <c r="E2273" s="34" t="s">
        <v>5603</v>
      </c>
      <c r="F2273" s="34" t="s">
        <v>28584</v>
      </c>
      <c r="G2273" s="36">
        <v>30500</v>
      </c>
      <c r="H2273" s="36">
        <v>30500</v>
      </c>
      <c r="I2273" s="34" t="s">
        <v>9762</v>
      </c>
      <c r="J2273" s="34" t="s">
        <v>9763</v>
      </c>
      <c r="K2273" s="36">
        <v>30500</v>
      </c>
      <c r="L2273" s="34" t="s">
        <v>9764</v>
      </c>
      <c r="M2273" s="6">
        <f t="shared" si="35"/>
        <v>1</v>
      </c>
    </row>
    <row r="2274" spans="1:18">
      <c r="A2274" s="34" t="s">
        <v>27165</v>
      </c>
      <c r="B2274" s="34" t="s">
        <v>29550</v>
      </c>
      <c r="C2274" s="34" t="s">
        <v>5602</v>
      </c>
      <c r="D2274" s="35">
        <v>44125</v>
      </c>
      <c r="E2274" s="34" t="s">
        <v>29551</v>
      </c>
      <c r="F2274" s="34" t="s">
        <v>9875</v>
      </c>
      <c r="G2274" s="36">
        <v>-30500</v>
      </c>
      <c r="H2274" s="36">
        <v>-30500</v>
      </c>
      <c r="I2274" s="34" t="s">
        <v>9762</v>
      </c>
      <c r="J2274" s="34" t="s">
        <v>9763</v>
      </c>
      <c r="K2274" s="36">
        <v>-30500</v>
      </c>
      <c r="L2274" s="34" t="s">
        <v>9764</v>
      </c>
      <c r="M2274" s="6">
        <f t="shared" si="35"/>
        <v>18</v>
      </c>
      <c r="N2274" s="6" t="str">
        <f>MID(E2274,M2274,10)</f>
        <v>PO63000744</v>
      </c>
      <c r="O2274" s="6">
        <f>FIND("-",E2274)</f>
        <v>28</v>
      </c>
      <c r="P2274" s="6" t="str">
        <f>MID(E2274,O2274+1,2)</f>
        <v>3</v>
      </c>
      <c r="Q2274" s="34" t="str">
        <f>C2274</f>
        <v>64CIO00112</v>
      </c>
      <c r="R2274" s="36">
        <f>-G2274</f>
        <v>30500</v>
      </c>
    </row>
    <row r="2275" spans="1:18" hidden="1">
      <c r="A2275" s="34" t="s">
        <v>27165</v>
      </c>
      <c r="B2275" s="34" t="s">
        <v>29552</v>
      </c>
      <c r="C2275" s="34" t="s">
        <v>7251</v>
      </c>
      <c r="D2275" s="35">
        <v>44130</v>
      </c>
      <c r="E2275" s="34" t="s">
        <v>7252</v>
      </c>
      <c r="F2275" s="34" t="s">
        <v>27479</v>
      </c>
      <c r="G2275" s="36">
        <v>30000</v>
      </c>
      <c r="H2275" s="36">
        <v>30000</v>
      </c>
      <c r="I2275" s="34" t="s">
        <v>9762</v>
      </c>
      <c r="J2275" s="34" t="s">
        <v>9763</v>
      </c>
      <c r="K2275" s="36">
        <v>30000</v>
      </c>
      <c r="L2275" s="34" t="s">
        <v>9764</v>
      </c>
      <c r="M2275" s="6">
        <f t="shared" si="35"/>
        <v>1</v>
      </c>
    </row>
    <row r="2276" spans="1:18">
      <c r="A2276" s="34" t="s">
        <v>27165</v>
      </c>
      <c r="B2276" s="34" t="s">
        <v>29552</v>
      </c>
      <c r="C2276" s="34" t="s">
        <v>7251</v>
      </c>
      <c r="D2276" s="35">
        <v>44130</v>
      </c>
      <c r="E2276" s="34" t="s">
        <v>29553</v>
      </c>
      <c r="F2276" s="34" t="s">
        <v>9875</v>
      </c>
      <c r="G2276" s="36">
        <v>-30000</v>
      </c>
      <c r="H2276" s="36">
        <v>-30000</v>
      </c>
      <c r="I2276" s="34" t="s">
        <v>9762</v>
      </c>
      <c r="J2276" s="34" t="s">
        <v>9763</v>
      </c>
      <c r="K2276" s="36">
        <v>-30000</v>
      </c>
      <c r="L2276" s="34" t="s">
        <v>9764</v>
      </c>
      <c r="M2276" s="6">
        <f t="shared" si="35"/>
        <v>18</v>
      </c>
      <c r="N2276" s="6" t="str">
        <f>MID(E2276,M2276,10)</f>
        <v>PO63000443</v>
      </c>
      <c r="O2276" s="6">
        <f>FIND("-",E2276)</f>
        <v>28</v>
      </c>
      <c r="P2276" s="6" t="str">
        <f>MID(E2276,O2276+1,2)</f>
        <v>6</v>
      </c>
      <c r="Q2276" s="34" t="str">
        <f>C2276</f>
        <v>64CIO00113</v>
      </c>
      <c r="R2276" s="36">
        <f>-G2276</f>
        <v>30000</v>
      </c>
    </row>
    <row r="2277" spans="1:18" hidden="1">
      <c r="A2277" s="34" t="s">
        <v>27165</v>
      </c>
      <c r="B2277" s="34" t="s">
        <v>29554</v>
      </c>
      <c r="C2277" s="34" t="s">
        <v>1280</v>
      </c>
      <c r="D2277" s="35">
        <v>44130</v>
      </c>
      <c r="E2277" s="34" t="s">
        <v>1282</v>
      </c>
      <c r="F2277" s="34" t="s">
        <v>28304</v>
      </c>
      <c r="G2277" s="36">
        <v>30000</v>
      </c>
      <c r="H2277" s="36">
        <v>30000</v>
      </c>
      <c r="I2277" s="34" t="s">
        <v>9762</v>
      </c>
      <c r="J2277" s="34" t="s">
        <v>9763</v>
      </c>
      <c r="K2277" s="36">
        <v>30000</v>
      </c>
      <c r="L2277" s="34" t="s">
        <v>9764</v>
      </c>
      <c r="M2277" s="6">
        <f t="shared" si="35"/>
        <v>1</v>
      </c>
    </row>
    <row r="2278" spans="1:18">
      <c r="A2278" s="34" t="s">
        <v>27165</v>
      </c>
      <c r="B2278" s="34" t="s">
        <v>29554</v>
      </c>
      <c r="C2278" s="34" t="s">
        <v>1280</v>
      </c>
      <c r="D2278" s="35">
        <v>44130</v>
      </c>
      <c r="E2278" s="34" t="s">
        <v>29555</v>
      </c>
      <c r="F2278" s="34" t="s">
        <v>9875</v>
      </c>
      <c r="G2278" s="36">
        <v>-30000</v>
      </c>
      <c r="H2278" s="36">
        <v>-30000</v>
      </c>
      <c r="I2278" s="34" t="s">
        <v>9762</v>
      </c>
      <c r="J2278" s="34" t="s">
        <v>9763</v>
      </c>
      <c r="K2278" s="36">
        <v>-30000</v>
      </c>
      <c r="L2278" s="34" t="s">
        <v>9764</v>
      </c>
      <c r="M2278" s="6">
        <f t="shared" si="35"/>
        <v>18</v>
      </c>
      <c r="N2278" s="6" t="str">
        <f>MID(E2278,M2278,10)</f>
        <v>PO63000501</v>
      </c>
      <c r="O2278" s="6">
        <f>FIND("-",E2278)</f>
        <v>28</v>
      </c>
      <c r="P2278" s="6" t="str">
        <f>MID(E2278,O2278+1,2)</f>
        <v>6</v>
      </c>
      <c r="Q2278" s="34" t="str">
        <f>C2278</f>
        <v>64CIO00114</v>
      </c>
      <c r="R2278" s="36">
        <f>-G2278</f>
        <v>30000</v>
      </c>
    </row>
    <row r="2279" spans="1:18" hidden="1">
      <c r="A2279" s="34" t="s">
        <v>27165</v>
      </c>
      <c r="B2279" s="34" t="s">
        <v>29556</v>
      </c>
      <c r="C2279" s="34" t="s">
        <v>6661</v>
      </c>
      <c r="D2279" s="35">
        <v>44134</v>
      </c>
      <c r="E2279" s="34" t="s">
        <v>6662</v>
      </c>
      <c r="F2279" s="34" t="s">
        <v>27509</v>
      </c>
      <c r="G2279" s="36">
        <v>81000</v>
      </c>
      <c r="H2279" s="36">
        <v>81000</v>
      </c>
      <c r="I2279" s="34" t="s">
        <v>9762</v>
      </c>
      <c r="J2279" s="34" t="s">
        <v>9763</v>
      </c>
      <c r="K2279" s="36">
        <v>81000</v>
      </c>
      <c r="L2279" s="34" t="s">
        <v>9764</v>
      </c>
      <c r="M2279" s="6">
        <f t="shared" si="35"/>
        <v>1</v>
      </c>
    </row>
    <row r="2280" spans="1:18">
      <c r="A2280" s="34" t="s">
        <v>27165</v>
      </c>
      <c r="B2280" s="34" t="s">
        <v>29556</v>
      </c>
      <c r="C2280" s="34" t="s">
        <v>6661</v>
      </c>
      <c r="D2280" s="35">
        <v>44134</v>
      </c>
      <c r="E2280" s="34" t="s">
        <v>29557</v>
      </c>
      <c r="F2280" s="34" t="s">
        <v>9875</v>
      </c>
      <c r="G2280" s="36">
        <v>-81000</v>
      </c>
      <c r="H2280" s="36">
        <v>-81000</v>
      </c>
      <c r="I2280" s="34" t="s">
        <v>9762</v>
      </c>
      <c r="J2280" s="34" t="s">
        <v>9763</v>
      </c>
      <c r="K2280" s="36">
        <v>-81000</v>
      </c>
      <c r="L2280" s="34" t="s">
        <v>9764</v>
      </c>
      <c r="M2280" s="6">
        <f t="shared" si="35"/>
        <v>18</v>
      </c>
      <c r="N2280" s="6" t="str">
        <f>MID(E2280,M2280,10)</f>
        <v>PO63000540</v>
      </c>
      <c r="O2280" s="6">
        <f>FIND("-",E2280)</f>
        <v>28</v>
      </c>
      <c r="P2280" s="6" t="str">
        <f>MID(E2280,O2280+1,2)</f>
        <v>5</v>
      </c>
      <c r="Q2280" s="34" t="str">
        <f>C2280</f>
        <v>64CIO00115</v>
      </c>
      <c r="R2280" s="36">
        <f>-G2280</f>
        <v>81000</v>
      </c>
    </row>
    <row r="2281" spans="1:18" hidden="1">
      <c r="A2281" s="34" t="s">
        <v>27165</v>
      </c>
      <c r="B2281" s="34" t="s">
        <v>29558</v>
      </c>
      <c r="C2281" s="34" t="s">
        <v>5332</v>
      </c>
      <c r="D2281" s="35">
        <v>44134</v>
      </c>
      <c r="E2281" s="34" t="s">
        <v>5333</v>
      </c>
      <c r="F2281" s="34" t="s">
        <v>29044</v>
      </c>
      <c r="G2281" s="36">
        <v>65000</v>
      </c>
      <c r="H2281" s="36">
        <v>65000</v>
      </c>
      <c r="I2281" s="34" t="s">
        <v>9762</v>
      </c>
      <c r="J2281" s="34" t="s">
        <v>9763</v>
      </c>
      <c r="K2281" s="36">
        <v>65000</v>
      </c>
      <c r="L2281" s="34" t="s">
        <v>9764</v>
      </c>
      <c r="M2281" s="6">
        <f t="shared" si="35"/>
        <v>1</v>
      </c>
    </row>
    <row r="2282" spans="1:18">
      <c r="A2282" s="34" t="s">
        <v>27165</v>
      </c>
      <c r="B2282" s="34" t="s">
        <v>29558</v>
      </c>
      <c r="C2282" s="34" t="s">
        <v>5332</v>
      </c>
      <c r="D2282" s="35">
        <v>44134</v>
      </c>
      <c r="E2282" s="34" t="s">
        <v>29559</v>
      </c>
      <c r="F2282" s="34" t="s">
        <v>9875</v>
      </c>
      <c r="G2282" s="36">
        <v>-65000</v>
      </c>
      <c r="H2282" s="36">
        <v>-65000</v>
      </c>
      <c r="I2282" s="34" t="s">
        <v>9762</v>
      </c>
      <c r="J2282" s="34" t="s">
        <v>9763</v>
      </c>
      <c r="K2282" s="36">
        <v>-65000</v>
      </c>
      <c r="L2282" s="34" t="s">
        <v>9764</v>
      </c>
      <c r="M2282" s="6">
        <f t="shared" si="35"/>
        <v>18</v>
      </c>
      <c r="N2282" s="6" t="str">
        <f>MID(E2282,M2282,10)</f>
        <v>PO63000805</v>
      </c>
      <c r="O2282" s="6">
        <f>FIND("-",E2282)</f>
        <v>28</v>
      </c>
      <c r="P2282" s="6" t="str">
        <f>MID(E2282,O2282+1,2)</f>
        <v>3</v>
      </c>
      <c r="Q2282" s="34" t="str">
        <f>C2282</f>
        <v>64CIO00116</v>
      </c>
      <c r="R2282" s="36">
        <f>-G2282</f>
        <v>65000</v>
      </c>
    </row>
    <row r="2283" spans="1:18" hidden="1">
      <c r="A2283" s="34" t="s">
        <v>27165</v>
      </c>
      <c r="B2283" s="34" t="s">
        <v>29560</v>
      </c>
      <c r="C2283" s="34" t="s">
        <v>4713</v>
      </c>
      <c r="D2283" s="35">
        <v>44138</v>
      </c>
      <c r="E2283" s="34" t="s">
        <v>4714</v>
      </c>
      <c r="F2283" s="34" t="s">
        <v>29561</v>
      </c>
      <c r="G2283" s="36">
        <v>20000</v>
      </c>
      <c r="H2283" s="36">
        <v>20000</v>
      </c>
      <c r="I2283" s="34" t="s">
        <v>9762</v>
      </c>
      <c r="J2283" s="34" t="s">
        <v>9763</v>
      </c>
      <c r="K2283" s="36">
        <v>20000</v>
      </c>
      <c r="L2283" s="34" t="s">
        <v>9764</v>
      </c>
      <c r="M2283" s="6" t="e">
        <f t="shared" si="35"/>
        <v>#VALUE!</v>
      </c>
    </row>
    <row r="2284" spans="1:18">
      <c r="A2284" s="34" t="s">
        <v>27165</v>
      </c>
      <c r="B2284" s="34" t="s">
        <v>29560</v>
      </c>
      <c r="C2284" s="34" t="s">
        <v>4713</v>
      </c>
      <c r="D2284" s="35">
        <v>44138</v>
      </c>
      <c r="E2284" s="34" t="s">
        <v>29562</v>
      </c>
      <c r="F2284" s="34" t="s">
        <v>9875</v>
      </c>
      <c r="G2284" s="36">
        <v>-20000</v>
      </c>
      <c r="H2284" s="36">
        <v>-20000</v>
      </c>
      <c r="I2284" s="34" t="s">
        <v>9762</v>
      </c>
      <c r="J2284" s="34" t="s">
        <v>9763</v>
      </c>
      <c r="K2284" s="36">
        <v>-20000</v>
      </c>
      <c r="L2284" s="34" t="s">
        <v>9764</v>
      </c>
      <c r="M2284" s="6">
        <f t="shared" si="35"/>
        <v>18</v>
      </c>
      <c r="N2284" s="6" t="str">
        <f>MID(E2284,M2284,10)</f>
        <v>PO63000928</v>
      </c>
      <c r="O2284" s="6">
        <f>FIND("-",E2284)</f>
        <v>28</v>
      </c>
      <c r="P2284" s="6" t="str">
        <f>MID(E2284,O2284+1,2)</f>
        <v>1</v>
      </c>
      <c r="Q2284" s="34" t="str">
        <f>C2284</f>
        <v>64CIO00117</v>
      </c>
      <c r="R2284" s="36">
        <f>-G2284</f>
        <v>20000</v>
      </c>
    </row>
    <row r="2285" spans="1:18" hidden="1">
      <c r="A2285" s="34" t="s">
        <v>27165</v>
      </c>
      <c r="B2285" s="34" t="s">
        <v>29563</v>
      </c>
      <c r="C2285" s="34" t="s">
        <v>29564</v>
      </c>
      <c r="D2285" s="35">
        <v>44137</v>
      </c>
      <c r="E2285" s="34" t="s">
        <v>29565</v>
      </c>
      <c r="F2285" s="34" t="s">
        <v>27622</v>
      </c>
      <c r="G2285" s="36">
        <v>13500</v>
      </c>
      <c r="H2285" s="36">
        <v>13500</v>
      </c>
      <c r="I2285" s="34" t="s">
        <v>9762</v>
      </c>
      <c r="J2285" s="34" t="s">
        <v>9763</v>
      </c>
      <c r="K2285" s="36">
        <v>13500</v>
      </c>
      <c r="L2285" s="34" t="s">
        <v>9764</v>
      </c>
      <c r="M2285" s="6">
        <f t="shared" si="35"/>
        <v>1</v>
      </c>
    </row>
    <row r="2286" spans="1:18" hidden="1">
      <c r="A2286" s="34" t="s">
        <v>27165</v>
      </c>
      <c r="B2286" s="34" t="s">
        <v>29563</v>
      </c>
      <c r="C2286" s="34" t="s">
        <v>29564</v>
      </c>
      <c r="D2286" s="35">
        <v>44137</v>
      </c>
      <c r="E2286" s="34" t="s">
        <v>29566</v>
      </c>
      <c r="F2286" s="34" t="s">
        <v>27622</v>
      </c>
      <c r="G2286" s="36">
        <v>945</v>
      </c>
      <c r="H2286" s="36">
        <v>945</v>
      </c>
      <c r="I2286" s="34" t="s">
        <v>9762</v>
      </c>
      <c r="J2286" s="34" t="s">
        <v>9763</v>
      </c>
      <c r="K2286" s="36">
        <v>945</v>
      </c>
      <c r="L2286" s="34" t="s">
        <v>9764</v>
      </c>
      <c r="M2286" s="6" t="e">
        <f t="shared" si="35"/>
        <v>#VALUE!</v>
      </c>
    </row>
    <row r="2287" spans="1:18" hidden="1">
      <c r="A2287" s="34" t="s">
        <v>27165</v>
      </c>
      <c r="B2287" s="34" t="s">
        <v>29563</v>
      </c>
      <c r="C2287" s="34" t="s">
        <v>29564</v>
      </c>
      <c r="D2287" s="35">
        <v>44137</v>
      </c>
      <c r="E2287" s="34" t="s">
        <v>29566</v>
      </c>
      <c r="F2287" s="34" t="s">
        <v>9875</v>
      </c>
      <c r="G2287" s="36">
        <v>-14445</v>
      </c>
      <c r="H2287" s="36">
        <v>-14445</v>
      </c>
      <c r="I2287" s="34" t="s">
        <v>9762</v>
      </c>
      <c r="J2287" s="34" t="s">
        <v>9763</v>
      </c>
      <c r="K2287" s="36">
        <v>-14445</v>
      </c>
      <c r="L2287" s="34" t="s">
        <v>9764</v>
      </c>
      <c r="M2287" s="6" t="e">
        <f t="shared" si="35"/>
        <v>#VALUE!</v>
      </c>
    </row>
    <row r="2288" spans="1:18" hidden="1">
      <c r="A2288" s="34" t="s">
        <v>27165</v>
      </c>
      <c r="B2288" s="34" t="s">
        <v>29567</v>
      </c>
      <c r="C2288" s="34" t="s">
        <v>8430</v>
      </c>
      <c r="D2288" s="35">
        <v>44137</v>
      </c>
      <c r="E2288" s="34" t="s">
        <v>8431</v>
      </c>
      <c r="F2288" s="34" t="s">
        <v>27394</v>
      </c>
      <c r="G2288" s="36">
        <v>39000</v>
      </c>
      <c r="H2288" s="36">
        <v>39000</v>
      </c>
      <c r="I2288" s="34" t="s">
        <v>9762</v>
      </c>
      <c r="J2288" s="34" t="s">
        <v>9763</v>
      </c>
      <c r="K2288" s="36">
        <v>39000</v>
      </c>
      <c r="L2288" s="34" t="s">
        <v>9764</v>
      </c>
      <c r="M2288" s="6">
        <f t="shared" si="35"/>
        <v>1</v>
      </c>
    </row>
    <row r="2289" spans="1:13" hidden="1">
      <c r="A2289" s="34" t="s">
        <v>27165</v>
      </c>
      <c r="B2289" s="34" t="s">
        <v>29567</v>
      </c>
      <c r="C2289" s="34" t="s">
        <v>8430</v>
      </c>
      <c r="D2289" s="35">
        <v>44137</v>
      </c>
      <c r="E2289" s="34" t="s">
        <v>29568</v>
      </c>
      <c r="F2289" s="34" t="s">
        <v>27394</v>
      </c>
      <c r="G2289" s="36">
        <v>2730</v>
      </c>
      <c r="H2289" s="36">
        <v>2730</v>
      </c>
      <c r="I2289" s="34" t="s">
        <v>9762</v>
      </c>
      <c r="J2289" s="34" t="s">
        <v>9763</v>
      </c>
      <c r="K2289" s="36">
        <v>2730</v>
      </c>
      <c r="L2289" s="34" t="s">
        <v>9764</v>
      </c>
      <c r="M2289" s="6" t="e">
        <f t="shared" si="35"/>
        <v>#VALUE!</v>
      </c>
    </row>
    <row r="2290" spans="1:13" hidden="1">
      <c r="A2290" s="34" t="s">
        <v>27165</v>
      </c>
      <c r="B2290" s="34" t="s">
        <v>29567</v>
      </c>
      <c r="C2290" s="34" t="s">
        <v>8430</v>
      </c>
      <c r="D2290" s="35">
        <v>44137</v>
      </c>
      <c r="E2290" s="34" t="s">
        <v>29568</v>
      </c>
      <c r="F2290" s="34" t="s">
        <v>9875</v>
      </c>
      <c r="G2290" s="36">
        <v>-41730</v>
      </c>
      <c r="H2290" s="36">
        <v>-41730</v>
      </c>
      <c r="I2290" s="34" t="s">
        <v>9762</v>
      </c>
      <c r="J2290" s="34" t="s">
        <v>9763</v>
      </c>
      <c r="K2290" s="36">
        <v>-41730</v>
      </c>
      <c r="L2290" s="34" t="s">
        <v>9764</v>
      </c>
      <c r="M2290" s="6" t="e">
        <f t="shared" si="35"/>
        <v>#VALUE!</v>
      </c>
    </row>
    <row r="2291" spans="1:13" hidden="1">
      <c r="A2291" s="34" t="s">
        <v>27165</v>
      </c>
      <c r="B2291" s="34" t="s">
        <v>29569</v>
      </c>
      <c r="C2291" s="34" t="s">
        <v>8450</v>
      </c>
      <c r="D2291" s="35">
        <v>44137</v>
      </c>
      <c r="E2291" s="34" t="s">
        <v>8451</v>
      </c>
      <c r="F2291" s="34" t="s">
        <v>27394</v>
      </c>
      <c r="G2291" s="36">
        <v>46000</v>
      </c>
      <c r="H2291" s="36">
        <v>46000</v>
      </c>
      <c r="I2291" s="34" t="s">
        <v>9762</v>
      </c>
      <c r="J2291" s="34" t="s">
        <v>9763</v>
      </c>
      <c r="K2291" s="36">
        <v>46000</v>
      </c>
      <c r="L2291" s="34" t="s">
        <v>9764</v>
      </c>
      <c r="M2291" s="6">
        <f t="shared" si="35"/>
        <v>1</v>
      </c>
    </row>
    <row r="2292" spans="1:13" hidden="1">
      <c r="A2292" s="34" t="s">
        <v>27165</v>
      </c>
      <c r="B2292" s="34" t="s">
        <v>29569</v>
      </c>
      <c r="C2292" s="34" t="s">
        <v>8450</v>
      </c>
      <c r="D2292" s="35">
        <v>44137</v>
      </c>
      <c r="E2292" s="34" t="s">
        <v>29570</v>
      </c>
      <c r="F2292" s="34" t="s">
        <v>27394</v>
      </c>
      <c r="G2292" s="36">
        <v>3220</v>
      </c>
      <c r="H2292" s="36">
        <v>3220</v>
      </c>
      <c r="I2292" s="34" t="s">
        <v>9762</v>
      </c>
      <c r="J2292" s="34" t="s">
        <v>9763</v>
      </c>
      <c r="K2292" s="36">
        <v>3220</v>
      </c>
      <c r="L2292" s="34" t="s">
        <v>9764</v>
      </c>
      <c r="M2292" s="6" t="e">
        <f t="shared" si="35"/>
        <v>#VALUE!</v>
      </c>
    </row>
    <row r="2293" spans="1:13" hidden="1">
      <c r="A2293" s="34" t="s">
        <v>27165</v>
      </c>
      <c r="B2293" s="34" t="s">
        <v>29569</v>
      </c>
      <c r="C2293" s="34" t="s">
        <v>8450</v>
      </c>
      <c r="D2293" s="35">
        <v>44137</v>
      </c>
      <c r="E2293" s="34" t="s">
        <v>29570</v>
      </c>
      <c r="F2293" s="34" t="s">
        <v>9875</v>
      </c>
      <c r="G2293" s="36">
        <v>-49220</v>
      </c>
      <c r="H2293" s="36">
        <v>-49220</v>
      </c>
      <c r="I2293" s="34" t="s">
        <v>9762</v>
      </c>
      <c r="J2293" s="34" t="s">
        <v>9763</v>
      </c>
      <c r="K2293" s="36">
        <v>-49220</v>
      </c>
      <c r="L2293" s="34" t="s">
        <v>9764</v>
      </c>
      <c r="M2293" s="6" t="e">
        <f t="shared" si="35"/>
        <v>#VALUE!</v>
      </c>
    </row>
    <row r="2294" spans="1:13" hidden="1">
      <c r="A2294" s="34" t="s">
        <v>27165</v>
      </c>
      <c r="B2294" s="34" t="s">
        <v>29571</v>
      </c>
      <c r="C2294" s="34" t="s">
        <v>7953</v>
      </c>
      <c r="D2294" s="35">
        <v>44137</v>
      </c>
      <c r="E2294" s="34" t="s">
        <v>7954</v>
      </c>
      <c r="F2294" s="34" t="s">
        <v>27645</v>
      </c>
      <c r="G2294" s="36">
        <v>27000</v>
      </c>
      <c r="H2294" s="36">
        <v>27000</v>
      </c>
      <c r="I2294" s="34" t="s">
        <v>9762</v>
      </c>
      <c r="J2294" s="34" t="s">
        <v>9763</v>
      </c>
      <c r="K2294" s="36">
        <v>27000</v>
      </c>
      <c r="L2294" s="34" t="s">
        <v>9764</v>
      </c>
      <c r="M2294" s="6">
        <f t="shared" si="35"/>
        <v>1</v>
      </c>
    </row>
    <row r="2295" spans="1:13" hidden="1">
      <c r="A2295" s="34" t="s">
        <v>27165</v>
      </c>
      <c r="B2295" s="34" t="s">
        <v>29571</v>
      </c>
      <c r="C2295" s="34" t="s">
        <v>7953</v>
      </c>
      <c r="D2295" s="35">
        <v>44137</v>
      </c>
      <c r="E2295" s="34" t="s">
        <v>29572</v>
      </c>
      <c r="F2295" s="34" t="s">
        <v>27645</v>
      </c>
      <c r="G2295" s="36">
        <v>1890</v>
      </c>
      <c r="H2295" s="36">
        <v>1890</v>
      </c>
      <c r="I2295" s="34" t="s">
        <v>9762</v>
      </c>
      <c r="J2295" s="34" t="s">
        <v>9763</v>
      </c>
      <c r="K2295" s="36">
        <v>1890</v>
      </c>
      <c r="L2295" s="34" t="s">
        <v>9764</v>
      </c>
      <c r="M2295" s="6" t="e">
        <f t="shared" si="35"/>
        <v>#VALUE!</v>
      </c>
    </row>
    <row r="2296" spans="1:13" hidden="1">
      <c r="A2296" s="34" t="s">
        <v>27165</v>
      </c>
      <c r="B2296" s="34" t="s">
        <v>29571</v>
      </c>
      <c r="C2296" s="34" t="s">
        <v>7953</v>
      </c>
      <c r="D2296" s="35">
        <v>44137</v>
      </c>
      <c r="E2296" s="34" t="s">
        <v>29572</v>
      </c>
      <c r="F2296" s="34" t="s">
        <v>9875</v>
      </c>
      <c r="G2296" s="36">
        <v>-28890</v>
      </c>
      <c r="H2296" s="36">
        <v>-28890</v>
      </c>
      <c r="I2296" s="34" t="s">
        <v>9762</v>
      </c>
      <c r="J2296" s="34" t="s">
        <v>9763</v>
      </c>
      <c r="K2296" s="36">
        <v>-28890</v>
      </c>
      <c r="L2296" s="34" t="s">
        <v>9764</v>
      </c>
      <c r="M2296" s="6" t="e">
        <f t="shared" si="35"/>
        <v>#VALUE!</v>
      </c>
    </row>
    <row r="2297" spans="1:13" hidden="1">
      <c r="A2297" s="34" t="s">
        <v>27165</v>
      </c>
      <c r="B2297" s="34" t="s">
        <v>29573</v>
      </c>
      <c r="C2297" s="34" t="s">
        <v>1412</v>
      </c>
      <c r="D2297" s="35">
        <v>44137</v>
      </c>
      <c r="E2297" s="34" t="s">
        <v>1414</v>
      </c>
      <c r="F2297" s="34" t="s">
        <v>29574</v>
      </c>
      <c r="G2297" s="36">
        <v>1307500</v>
      </c>
      <c r="H2297" s="36">
        <v>1307500</v>
      </c>
      <c r="I2297" s="34" t="s">
        <v>9762</v>
      </c>
      <c r="J2297" s="34" t="s">
        <v>9763</v>
      </c>
      <c r="K2297" s="36">
        <v>1307500</v>
      </c>
      <c r="L2297" s="34" t="s">
        <v>9764</v>
      </c>
      <c r="M2297" s="6">
        <f t="shared" si="35"/>
        <v>1</v>
      </c>
    </row>
    <row r="2298" spans="1:13" hidden="1">
      <c r="A2298" s="34" t="s">
        <v>27165</v>
      </c>
      <c r="B2298" s="34" t="s">
        <v>29573</v>
      </c>
      <c r="C2298" s="34" t="s">
        <v>1412</v>
      </c>
      <c r="D2298" s="35">
        <v>44137</v>
      </c>
      <c r="E2298" s="34" t="s">
        <v>29575</v>
      </c>
      <c r="F2298" s="34" t="s">
        <v>29574</v>
      </c>
      <c r="G2298" s="36">
        <v>91525</v>
      </c>
      <c r="H2298" s="36">
        <v>91525</v>
      </c>
      <c r="I2298" s="34" t="s">
        <v>9762</v>
      </c>
      <c r="J2298" s="34" t="s">
        <v>9763</v>
      </c>
      <c r="K2298" s="36">
        <v>91525</v>
      </c>
      <c r="L2298" s="34" t="s">
        <v>9764</v>
      </c>
      <c r="M2298" s="6" t="e">
        <f t="shared" si="35"/>
        <v>#VALUE!</v>
      </c>
    </row>
    <row r="2299" spans="1:13" hidden="1">
      <c r="A2299" s="34" t="s">
        <v>27165</v>
      </c>
      <c r="B2299" s="34" t="s">
        <v>29573</v>
      </c>
      <c r="C2299" s="34" t="s">
        <v>1412</v>
      </c>
      <c r="D2299" s="35">
        <v>44137</v>
      </c>
      <c r="E2299" s="34" t="s">
        <v>29575</v>
      </c>
      <c r="F2299" s="34" t="s">
        <v>9875</v>
      </c>
      <c r="G2299" s="36">
        <v>-1399025</v>
      </c>
      <c r="H2299" s="36">
        <v>-1399025</v>
      </c>
      <c r="I2299" s="34" t="s">
        <v>9762</v>
      </c>
      <c r="J2299" s="34" t="s">
        <v>9763</v>
      </c>
      <c r="K2299" s="36">
        <v>-1399025</v>
      </c>
      <c r="L2299" s="34" t="s">
        <v>9764</v>
      </c>
      <c r="M2299" s="6" t="e">
        <f t="shared" si="35"/>
        <v>#VALUE!</v>
      </c>
    </row>
    <row r="2300" spans="1:13" hidden="1">
      <c r="A2300" s="34" t="s">
        <v>27165</v>
      </c>
      <c r="B2300" s="34" t="s">
        <v>29576</v>
      </c>
      <c r="C2300" s="34" t="s">
        <v>1306</v>
      </c>
      <c r="D2300" s="35">
        <v>44137</v>
      </c>
      <c r="E2300" s="34" t="s">
        <v>1308</v>
      </c>
      <c r="F2300" s="34" t="s">
        <v>28398</v>
      </c>
      <c r="G2300" s="36">
        <v>225000</v>
      </c>
      <c r="H2300" s="36">
        <v>225000</v>
      </c>
      <c r="I2300" s="34" t="s">
        <v>9762</v>
      </c>
      <c r="J2300" s="34" t="s">
        <v>9763</v>
      </c>
      <c r="K2300" s="36">
        <v>225000</v>
      </c>
      <c r="L2300" s="34" t="s">
        <v>9764</v>
      </c>
      <c r="M2300" s="6">
        <f t="shared" si="35"/>
        <v>1</v>
      </c>
    </row>
    <row r="2301" spans="1:13" hidden="1">
      <c r="A2301" s="34" t="s">
        <v>27165</v>
      </c>
      <c r="B2301" s="34" t="s">
        <v>29576</v>
      </c>
      <c r="C2301" s="34" t="s">
        <v>1306</v>
      </c>
      <c r="D2301" s="35">
        <v>44137</v>
      </c>
      <c r="E2301" s="34" t="s">
        <v>29577</v>
      </c>
      <c r="F2301" s="34" t="s">
        <v>28398</v>
      </c>
      <c r="G2301" s="36">
        <v>15750</v>
      </c>
      <c r="H2301" s="36">
        <v>15750</v>
      </c>
      <c r="I2301" s="34" t="s">
        <v>9762</v>
      </c>
      <c r="J2301" s="34" t="s">
        <v>9763</v>
      </c>
      <c r="K2301" s="36">
        <v>15750</v>
      </c>
      <c r="L2301" s="34" t="s">
        <v>9764</v>
      </c>
      <c r="M2301" s="6" t="e">
        <f t="shared" si="35"/>
        <v>#VALUE!</v>
      </c>
    </row>
    <row r="2302" spans="1:13" hidden="1">
      <c r="A2302" s="34" t="s">
        <v>27165</v>
      </c>
      <c r="B2302" s="34" t="s">
        <v>29576</v>
      </c>
      <c r="C2302" s="34" t="s">
        <v>1306</v>
      </c>
      <c r="D2302" s="35">
        <v>44137</v>
      </c>
      <c r="E2302" s="34" t="s">
        <v>29577</v>
      </c>
      <c r="F2302" s="34" t="s">
        <v>9875</v>
      </c>
      <c r="G2302" s="36">
        <v>-240750</v>
      </c>
      <c r="H2302" s="36">
        <v>-240750</v>
      </c>
      <c r="I2302" s="34" t="s">
        <v>9762</v>
      </c>
      <c r="J2302" s="34" t="s">
        <v>9763</v>
      </c>
      <c r="K2302" s="36">
        <v>-240750</v>
      </c>
      <c r="L2302" s="34" t="s">
        <v>9764</v>
      </c>
      <c r="M2302" s="6" t="e">
        <f t="shared" si="35"/>
        <v>#VALUE!</v>
      </c>
    </row>
    <row r="2303" spans="1:13" hidden="1">
      <c r="A2303" s="34" t="s">
        <v>27165</v>
      </c>
      <c r="B2303" s="34" t="s">
        <v>29578</v>
      </c>
      <c r="C2303" s="34" t="s">
        <v>6570</v>
      </c>
      <c r="D2303" s="35">
        <v>44137</v>
      </c>
      <c r="E2303" s="34" t="s">
        <v>6571</v>
      </c>
      <c r="F2303" s="34" t="s">
        <v>28830</v>
      </c>
      <c r="G2303" s="36">
        <v>58000</v>
      </c>
      <c r="H2303" s="36">
        <v>58000</v>
      </c>
      <c r="I2303" s="34" t="s">
        <v>9762</v>
      </c>
      <c r="J2303" s="34" t="s">
        <v>9763</v>
      </c>
      <c r="K2303" s="36">
        <v>58000</v>
      </c>
      <c r="L2303" s="34" t="s">
        <v>9764</v>
      </c>
      <c r="M2303" s="6">
        <f t="shared" si="35"/>
        <v>1</v>
      </c>
    </row>
    <row r="2304" spans="1:13" hidden="1">
      <c r="A2304" s="34" t="s">
        <v>27165</v>
      </c>
      <c r="B2304" s="34" t="s">
        <v>29578</v>
      </c>
      <c r="C2304" s="34" t="s">
        <v>6570</v>
      </c>
      <c r="D2304" s="35">
        <v>44137</v>
      </c>
      <c r="E2304" s="34" t="s">
        <v>29579</v>
      </c>
      <c r="F2304" s="34" t="s">
        <v>28830</v>
      </c>
      <c r="G2304" s="36">
        <v>4060</v>
      </c>
      <c r="H2304" s="36">
        <v>4060</v>
      </c>
      <c r="I2304" s="34" t="s">
        <v>9762</v>
      </c>
      <c r="J2304" s="34" t="s">
        <v>9763</v>
      </c>
      <c r="K2304" s="36">
        <v>4060</v>
      </c>
      <c r="L2304" s="34" t="s">
        <v>9764</v>
      </c>
      <c r="M2304" s="6" t="e">
        <f t="shared" si="35"/>
        <v>#VALUE!</v>
      </c>
    </row>
    <row r="2305" spans="1:18" hidden="1">
      <c r="A2305" s="34" t="s">
        <v>27165</v>
      </c>
      <c r="B2305" s="34" t="s">
        <v>29578</v>
      </c>
      <c r="C2305" s="34" t="s">
        <v>6570</v>
      </c>
      <c r="D2305" s="35">
        <v>44137</v>
      </c>
      <c r="E2305" s="34" t="s">
        <v>29579</v>
      </c>
      <c r="F2305" s="34" t="s">
        <v>9875</v>
      </c>
      <c r="G2305" s="36">
        <v>-62060</v>
      </c>
      <c r="H2305" s="36">
        <v>-62060</v>
      </c>
      <c r="I2305" s="34" t="s">
        <v>9762</v>
      </c>
      <c r="J2305" s="34" t="s">
        <v>9763</v>
      </c>
      <c r="K2305" s="36">
        <v>-62060</v>
      </c>
      <c r="L2305" s="34" t="s">
        <v>9764</v>
      </c>
      <c r="M2305" s="6" t="e">
        <f t="shared" si="35"/>
        <v>#VALUE!</v>
      </c>
    </row>
    <row r="2306" spans="1:18" hidden="1">
      <c r="A2306" s="34" t="s">
        <v>27165</v>
      </c>
      <c r="B2306" s="34" t="s">
        <v>29580</v>
      </c>
      <c r="C2306" s="34" t="s">
        <v>1379</v>
      </c>
      <c r="D2306" s="35">
        <v>44137</v>
      </c>
      <c r="E2306" s="34" t="s">
        <v>1381</v>
      </c>
      <c r="F2306" s="34" t="s">
        <v>29416</v>
      </c>
      <c r="G2306" s="36">
        <v>279000</v>
      </c>
      <c r="H2306" s="36">
        <v>279000</v>
      </c>
      <c r="I2306" s="34" t="s">
        <v>9762</v>
      </c>
      <c r="J2306" s="34" t="s">
        <v>9763</v>
      </c>
      <c r="K2306" s="36">
        <v>279000</v>
      </c>
      <c r="L2306" s="34" t="s">
        <v>9764</v>
      </c>
      <c r="M2306" s="6">
        <f t="shared" si="35"/>
        <v>1</v>
      </c>
    </row>
    <row r="2307" spans="1:18" hidden="1">
      <c r="A2307" s="34" t="s">
        <v>27165</v>
      </c>
      <c r="B2307" s="34" t="s">
        <v>29580</v>
      </c>
      <c r="C2307" s="34" t="s">
        <v>1379</v>
      </c>
      <c r="D2307" s="35">
        <v>44137</v>
      </c>
      <c r="E2307" s="34" t="s">
        <v>29581</v>
      </c>
      <c r="F2307" s="34" t="s">
        <v>29416</v>
      </c>
      <c r="G2307" s="36">
        <v>19530</v>
      </c>
      <c r="H2307" s="36">
        <v>19530</v>
      </c>
      <c r="I2307" s="34" t="s">
        <v>9762</v>
      </c>
      <c r="J2307" s="34" t="s">
        <v>9763</v>
      </c>
      <c r="K2307" s="36">
        <v>19530</v>
      </c>
      <c r="L2307" s="34" t="s">
        <v>9764</v>
      </c>
      <c r="M2307" s="6" t="e">
        <f t="shared" ref="M2307:M2370" si="36">FIND("PO",E2307)</f>
        <v>#VALUE!</v>
      </c>
    </row>
    <row r="2308" spans="1:18" hidden="1">
      <c r="A2308" s="34" t="s">
        <v>27165</v>
      </c>
      <c r="B2308" s="34" t="s">
        <v>29580</v>
      </c>
      <c r="C2308" s="34" t="s">
        <v>1379</v>
      </c>
      <c r="D2308" s="35">
        <v>44137</v>
      </c>
      <c r="E2308" s="34" t="s">
        <v>29581</v>
      </c>
      <c r="F2308" s="34" t="s">
        <v>9875</v>
      </c>
      <c r="G2308" s="36">
        <v>-298530</v>
      </c>
      <c r="H2308" s="36">
        <v>-298530</v>
      </c>
      <c r="I2308" s="34" t="s">
        <v>9762</v>
      </c>
      <c r="J2308" s="34" t="s">
        <v>9763</v>
      </c>
      <c r="K2308" s="36">
        <v>-298530</v>
      </c>
      <c r="L2308" s="34" t="s">
        <v>9764</v>
      </c>
      <c r="M2308" s="6" t="e">
        <f t="shared" si="36"/>
        <v>#VALUE!</v>
      </c>
    </row>
    <row r="2309" spans="1:18" hidden="1">
      <c r="A2309" s="34" t="s">
        <v>27165</v>
      </c>
      <c r="B2309" s="34" t="s">
        <v>29582</v>
      </c>
      <c r="C2309" s="34" t="s">
        <v>1344</v>
      </c>
      <c r="D2309" s="35">
        <v>44137</v>
      </c>
      <c r="E2309" s="34" t="s">
        <v>1345</v>
      </c>
      <c r="F2309" s="34" t="s">
        <v>29583</v>
      </c>
      <c r="G2309" s="36">
        <v>93457.94</v>
      </c>
      <c r="H2309" s="36">
        <v>93457.94</v>
      </c>
      <c r="I2309" s="34" t="s">
        <v>9762</v>
      </c>
      <c r="J2309" s="34" t="s">
        <v>9763</v>
      </c>
      <c r="K2309" s="36">
        <v>93457.94</v>
      </c>
      <c r="L2309" s="34" t="s">
        <v>9764</v>
      </c>
      <c r="M2309" s="6">
        <f t="shared" si="36"/>
        <v>1</v>
      </c>
    </row>
    <row r="2310" spans="1:18" hidden="1">
      <c r="A2310" s="34" t="s">
        <v>27165</v>
      </c>
      <c r="B2310" s="34" t="s">
        <v>29582</v>
      </c>
      <c r="C2310" s="34" t="s">
        <v>1344</v>
      </c>
      <c r="D2310" s="35">
        <v>44137</v>
      </c>
      <c r="E2310" s="34" t="s">
        <v>29584</v>
      </c>
      <c r="F2310" s="34" t="s">
        <v>29583</v>
      </c>
      <c r="G2310" s="36">
        <v>6542.06</v>
      </c>
      <c r="H2310" s="36">
        <v>6542.06</v>
      </c>
      <c r="I2310" s="34" t="s">
        <v>9762</v>
      </c>
      <c r="J2310" s="34" t="s">
        <v>9763</v>
      </c>
      <c r="K2310" s="36">
        <v>6542.06</v>
      </c>
      <c r="L2310" s="34" t="s">
        <v>9764</v>
      </c>
      <c r="M2310" s="6" t="e">
        <f t="shared" si="36"/>
        <v>#VALUE!</v>
      </c>
    </row>
    <row r="2311" spans="1:18" hidden="1">
      <c r="A2311" s="34" t="s">
        <v>27165</v>
      </c>
      <c r="B2311" s="34" t="s">
        <v>29582</v>
      </c>
      <c r="C2311" s="34" t="s">
        <v>1344</v>
      </c>
      <c r="D2311" s="35">
        <v>44137</v>
      </c>
      <c r="E2311" s="34" t="s">
        <v>29584</v>
      </c>
      <c r="F2311" s="34" t="s">
        <v>9875</v>
      </c>
      <c r="G2311" s="36">
        <v>-100000</v>
      </c>
      <c r="H2311" s="36">
        <v>-100000</v>
      </c>
      <c r="I2311" s="34" t="s">
        <v>9762</v>
      </c>
      <c r="J2311" s="34" t="s">
        <v>9763</v>
      </c>
      <c r="K2311" s="36">
        <v>-100000</v>
      </c>
      <c r="L2311" s="34" t="s">
        <v>9764</v>
      </c>
      <c r="M2311" s="6" t="e">
        <f t="shared" si="36"/>
        <v>#VALUE!</v>
      </c>
    </row>
    <row r="2312" spans="1:18" hidden="1">
      <c r="A2312" s="34" t="s">
        <v>27165</v>
      </c>
      <c r="B2312" s="34" t="s">
        <v>29585</v>
      </c>
      <c r="C2312" s="34" t="s">
        <v>5451</v>
      </c>
      <c r="D2312" s="35">
        <v>44137</v>
      </c>
      <c r="E2312" s="34" t="s">
        <v>5452</v>
      </c>
      <c r="F2312" s="34" t="s">
        <v>29586</v>
      </c>
      <c r="G2312" s="36">
        <v>88000</v>
      </c>
      <c r="H2312" s="36">
        <v>88000</v>
      </c>
      <c r="I2312" s="34" t="s">
        <v>9762</v>
      </c>
      <c r="J2312" s="34" t="s">
        <v>9763</v>
      </c>
      <c r="K2312" s="36">
        <v>88000</v>
      </c>
      <c r="L2312" s="34" t="s">
        <v>9764</v>
      </c>
      <c r="M2312" s="6">
        <f t="shared" si="36"/>
        <v>1</v>
      </c>
    </row>
    <row r="2313" spans="1:18" hidden="1">
      <c r="A2313" s="34" t="s">
        <v>27165</v>
      </c>
      <c r="B2313" s="34" t="s">
        <v>29585</v>
      </c>
      <c r="C2313" s="34" t="s">
        <v>5451</v>
      </c>
      <c r="D2313" s="35">
        <v>44137</v>
      </c>
      <c r="E2313" s="34" t="s">
        <v>29587</v>
      </c>
      <c r="F2313" s="34" t="s">
        <v>29586</v>
      </c>
      <c r="G2313" s="36">
        <v>6160</v>
      </c>
      <c r="H2313" s="36">
        <v>6160</v>
      </c>
      <c r="I2313" s="34" t="s">
        <v>9762</v>
      </c>
      <c r="J2313" s="34" t="s">
        <v>9763</v>
      </c>
      <c r="K2313" s="36">
        <v>6160</v>
      </c>
      <c r="L2313" s="34" t="s">
        <v>9764</v>
      </c>
      <c r="M2313" s="6" t="e">
        <f t="shared" si="36"/>
        <v>#VALUE!</v>
      </c>
    </row>
    <row r="2314" spans="1:18" hidden="1">
      <c r="A2314" s="34" t="s">
        <v>27165</v>
      </c>
      <c r="B2314" s="34" t="s">
        <v>29585</v>
      </c>
      <c r="C2314" s="34" t="s">
        <v>5451</v>
      </c>
      <c r="D2314" s="35">
        <v>44137</v>
      </c>
      <c r="E2314" s="34" t="s">
        <v>29587</v>
      </c>
      <c r="F2314" s="34" t="s">
        <v>9875</v>
      </c>
      <c r="G2314" s="36">
        <v>-94160</v>
      </c>
      <c r="H2314" s="36">
        <v>-94160</v>
      </c>
      <c r="I2314" s="34" t="s">
        <v>9762</v>
      </c>
      <c r="J2314" s="34" t="s">
        <v>9763</v>
      </c>
      <c r="K2314" s="36">
        <v>-94160</v>
      </c>
      <c r="L2314" s="34" t="s">
        <v>9764</v>
      </c>
      <c r="M2314" s="6" t="e">
        <f t="shared" si="36"/>
        <v>#VALUE!</v>
      </c>
    </row>
    <row r="2315" spans="1:18" hidden="1">
      <c r="A2315" s="34" t="s">
        <v>27165</v>
      </c>
      <c r="B2315" s="34" t="s">
        <v>29588</v>
      </c>
      <c r="C2315" s="34" t="s">
        <v>6395</v>
      </c>
      <c r="D2315" s="35">
        <v>44137</v>
      </c>
      <c r="E2315" s="34" t="s">
        <v>6396</v>
      </c>
      <c r="F2315" s="34" t="s">
        <v>27448</v>
      </c>
      <c r="G2315" s="36">
        <v>11000</v>
      </c>
      <c r="H2315" s="36">
        <v>11000</v>
      </c>
      <c r="I2315" s="34" t="s">
        <v>9762</v>
      </c>
      <c r="J2315" s="34" t="s">
        <v>9763</v>
      </c>
      <c r="K2315" s="36">
        <v>11000</v>
      </c>
      <c r="L2315" s="34" t="s">
        <v>9764</v>
      </c>
      <c r="M2315" s="6">
        <f t="shared" si="36"/>
        <v>1</v>
      </c>
    </row>
    <row r="2316" spans="1:18">
      <c r="A2316" s="34" t="s">
        <v>27165</v>
      </c>
      <c r="B2316" s="34" t="s">
        <v>29588</v>
      </c>
      <c r="C2316" s="34" t="s">
        <v>6395</v>
      </c>
      <c r="D2316" s="35">
        <v>44137</v>
      </c>
      <c r="E2316" s="34" t="s">
        <v>29589</v>
      </c>
      <c r="F2316" s="34" t="s">
        <v>9875</v>
      </c>
      <c r="G2316" s="36">
        <v>-11000</v>
      </c>
      <c r="H2316" s="36">
        <v>-11000</v>
      </c>
      <c r="I2316" s="34" t="s">
        <v>9762</v>
      </c>
      <c r="J2316" s="34" t="s">
        <v>9763</v>
      </c>
      <c r="K2316" s="36">
        <v>-11000</v>
      </c>
      <c r="L2316" s="34" t="s">
        <v>9764</v>
      </c>
      <c r="M2316" s="6">
        <f t="shared" si="36"/>
        <v>18</v>
      </c>
      <c r="N2316" s="6" t="str">
        <f>MID(E2316,M2316,10)</f>
        <v>PO63000596</v>
      </c>
      <c r="O2316" s="6">
        <f>FIND("-",E2316)</f>
        <v>28</v>
      </c>
      <c r="P2316" s="6" t="str">
        <f>MID(E2316,O2316+1,2)</f>
        <v>2</v>
      </c>
      <c r="Q2316" s="34" t="str">
        <f>C2316</f>
        <v>64CIO00128</v>
      </c>
      <c r="R2316" s="36">
        <f>-G2316</f>
        <v>11000</v>
      </c>
    </row>
    <row r="2317" spans="1:18" hidden="1">
      <c r="A2317" s="34" t="s">
        <v>27165</v>
      </c>
      <c r="B2317" s="34" t="s">
        <v>29590</v>
      </c>
      <c r="C2317" s="34" t="s">
        <v>6099</v>
      </c>
      <c r="D2317" s="35">
        <v>44137</v>
      </c>
      <c r="E2317" s="34" t="s">
        <v>29591</v>
      </c>
      <c r="F2317" s="34" t="s">
        <v>29168</v>
      </c>
      <c r="G2317" s="36">
        <v>13980</v>
      </c>
      <c r="H2317" s="36">
        <v>13980</v>
      </c>
      <c r="I2317" s="34" t="s">
        <v>9762</v>
      </c>
      <c r="J2317" s="34" t="s">
        <v>9763</v>
      </c>
      <c r="K2317" s="36">
        <v>13980</v>
      </c>
      <c r="L2317" s="34" t="s">
        <v>9764</v>
      </c>
      <c r="M2317" s="6">
        <f t="shared" si="36"/>
        <v>1</v>
      </c>
    </row>
    <row r="2318" spans="1:18" hidden="1">
      <c r="A2318" s="34" t="s">
        <v>27165</v>
      </c>
      <c r="B2318" s="34" t="s">
        <v>29590</v>
      </c>
      <c r="C2318" s="34" t="s">
        <v>6099</v>
      </c>
      <c r="D2318" s="35">
        <v>44137</v>
      </c>
      <c r="E2318" s="34" t="s">
        <v>29592</v>
      </c>
      <c r="F2318" s="34" t="s">
        <v>29168</v>
      </c>
      <c r="G2318" s="36">
        <v>978.6</v>
      </c>
      <c r="H2318" s="36">
        <v>978.6</v>
      </c>
      <c r="I2318" s="34" t="s">
        <v>9762</v>
      </c>
      <c r="J2318" s="34" t="s">
        <v>9763</v>
      </c>
      <c r="K2318" s="36">
        <v>978.6</v>
      </c>
      <c r="L2318" s="34" t="s">
        <v>9764</v>
      </c>
      <c r="M2318" s="6" t="e">
        <f t="shared" si="36"/>
        <v>#VALUE!</v>
      </c>
    </row>
    <row r="2319" spans="1:18" hidden="1">
      <c r="A2319" s="34" t="s">
        <v>27165</v>
      </c>
      <c r="B2319" s="34" t="s">
        <v>29590</v>
      </c>
      <c r="C2319" s="34" t="s">
        <v>6099</v>
      </c>
      <c r="D2319" s="35">
        <v>44137</v>
      </c>
      <c r="E2319" s="34" t="s">
        <v>29592</v>
      </c>
      <c r="F2319" s="34" t="s">
        <v>9875</v>
      </c>
      <c r="G2319" s="36">
        <v>-14958.6</v>
      </c>
      <c r="H2319" s="36">
        <v>-14958.6</v>
      </c>
      <c r="I2319" s="34" t="s">
        <v>9762</v>
      </c>
      <c r="J2319" s="34" t="s">
        <v>9763</v>
      </c>
      <c r="K2319" s="36">
        <v>-14958.6</v>
      </c>
      <c r="L2319" s="34" t="s">
        <v>9764</v>
      </c>
      <c r="M2319" s="6" t="e">
        <f t="shared" si="36"/>
        <v>#VALUE!</v>
      </c>
    </row>
    <row r="2320" spans="1:18" hidden="1">
      <c r="A2320" s="34" t="s">
        <v>27165</v>
      </c>
      <c r="B2320" s="34" t="s">
        <v>29593</v>
      </c>
      <c r="C2320" s="34" t="s">
        <v>6128</v>
      </c>
      <c r="D2320" s="35">
        <v>44137</v>
      </c>
      <c r="E2320" s="34" t="s">
        <v>29594</v>
      </c>
      <c r="F2320" s="34" t="s">
        <v>29172</v>
      </c>
      <c r="G2320" s="36">
        <v>5871.8</v>
      </c>
      <c r="H2320" s="36">
        <v>5871.8</v>
      </c>
      <c r="I2320" s="34" t="s">
        <v>9762</v>
      </c>
      <c r="J2320" s="34" t="s">
        <v>9763</v>
      </c>
      <c r="K2320" s="36">
        <v>5871.8</v>
      </c>
      <c r="L2320" s="34" t="s">
        <v>9764</v>
      </c>
      <c r="M2320" s="6">
        <f t="shared" si="36"/>
        <v>1</v>
      </c>
    </row>
    <row r="2321" spans="1:18" hidden="1">
      <c r="A2321" s="34" t="s">
        <v>27165</v>
      </c>
      <c r="B2321" s="34" t="s">
        <v>29593</v>
      </c>
      <c r="C2321" s="34" t="s">
        <v>6128</v>
      </c>
      <c r="D2321" s="35">
        <v>44137</v>
      </c>
      <c r="E2321" s="34" t="s">
        <v>29595</v>
      </c>
      <c r="F2321" s="34" t="s">
        <v>29172</v>
      </c>
      <c r="G2321" s="36">
        <v>411.03</v>
      </c>
      <c r="H2321" s="36">
        <v>411.03</v>
      </c>
      <c r="I2321" s="34" t="s">
        <v>9762</v>
      </c>
      <c r="J2321" s="34" t="s">
        <v>9763</v>
      </c>
      <c r="K2321" s="36">
        <v>411.03</v>
      </c>
      <c r="L2321" s="34" t="s">
        <v>9764</v>
      </c>
      <c r="M2321" s="6" t="e">
        <f t="shared" si="36"/>
        <v>#VALUE!</v>
      </c>
    </row>
    <row r="2322" spans="1:18" hidden="1">
      <c r="A2322" s="34" t="s">
        <v>27165</v>
      </c>
      <c r="B2322" s="34" t="s">
        <v>29593</v>
      </c>
      <c r="C2322" s="34" t="s">
        <v>6128</v>
      </c>
      <c r="D2322" s="35">
        <v>44137</v>
      </c>
      <c r="E2322" s="34" t="s">
        <v>29595</v>
      </c>
      <c r="F2322" s="34" t="s">
        <v>9875</v>
      </c>
      <c r="G2322" s="36">
        <v>-6282.83</v>
      </c>
      <c r="H2322" s="36">
        <v>-6282.83</v>
      </c>
      <c r="I2322" s="34" t="s">
        <v>9762</v>
      </c>
      <c r="J2322" s="34" t="s">
        <v>9763</v>
      </c>
      <c r="K2322" s="36">
        <v>-6282.83</v>
      </c>
      <c r="L2322" s="34" t="s">
        <v>9764</v>
      </c>
      <c r="M2322" s="6" t="e">
        <f t="shared" si="36"/>
        <v>#VALUE!</v>
      </c>
    </row>
    <row r="2323" spans="1:18" hidden="1">
      <c r="A2323" s="34" t="s">
        <v>27165</v>
      </c>
      <c r="B2323" s="34" t="s">
        <v>29596</v>
      </c>
      <c r="C2323" s="34" t="s">
        <v>1289</v>
      </c>
      <c r="D2323" s="35">
        <v>44137</v>
      </c>
      <c r="E2323" s="34" t="s">
        <v>1291</v>
      </c>
      <c r="F2323" s="34" t="s">
        <v>27771</v>
      </c>
      <c r="G2323" s="36">
        <v>294000</v>
      </c>
      <c r="H2323" s="36">
        <v>294000</v>
      </c>
      <c r="I2323" s="34" t="s">
        <v>9762</v>
      </c>
      <c r="J2323" s="34" t="s">
        <v>9763</v>
      </c>
      <c r="K2323" s="36">
        <v>294000</v>
      </c>
      <c r="L2323" s="34" t="s">
        <v>9764</v>
      </c>
      <c r="M2323" s="6">
        <f t="shared" si="36"/>
        <v>1</v>
      </c>
    </row>
    <row r="2324" spans="1:18" hidden="1">
      <c r="A2324" s="34" t="s">
        <v>27165</v>
      </c>
      <c r="B2324" s="34" t="s">
        <v>29596</v>
      </c>
      <c r="C2324" s="34" t="s">
        <v>1289</v>
      </c>
      <c r="D2324" s="35">
        <v>44137</v>
      </c>
      <c r="E2324" s="34" t="s">
        <v>29597</v>
      </c>
      <c r="F2324" s="34" t="s">
        <v>9875</v>
      </c>
      <c r="G2324" s="36">
        <v>-294000</v>
      </c>
      <c r="H2324" s="36">
        <v>-294000</v>
      </c>
      <c r="I2324" s="34" t="s">
        <v>9762</v>
      </c>
      <c r="J2324" s="34" t="s">
        <v>9763</v>
      </c>
      <c r="K2324" s="36">
        <v>-294000</v>
      </c>
      <c r="L2324" s="34" t="s">
        <v>9764</v>
      </c>
      <c r="M2324" s="6" t="e">
        <f t="shared" si="36"/>
        <v>#VALUE!</v>
      </c>
    </row>
    <row r="2325" spans="1:18" hidden="1">
      <c r="A2325" s="34" t="s">
        <v>27165</v>
      </c>
      <c r="B2325" s="34" t="s">
        <v>29598</v>
      </c>
      <c r="C2325" s="34" t="s">
        <v>5066</v>
      </c>
      <c r="D2325" s="35">
        <v>44137</v>
      </c>
      <c r="E2325" s="34" t="s">
        <v>5067</v>
      </c>
      <c r="F2325" s="34" t="s">
        <v>29599</v>
      </c>
      <c r="G2325" s="36">
        <v>159217.5</v>
      </c>
      <c r="H2325" s="36">
        <v>159217.5</v>
      </c>
      <c r="I2325" s="34" t="s">
        <v>9762</v>
      </c>
      <c r="J2325" s="34" t="s">
        <v>9763</v>
      </c>
      <c r="K2325" s="36">
        <v>159217.5</v>
      </c>
      <c r="L2325" s="34" t="s">
        <v>9764</v>
      </c>
      <c r="M2325" s="6">
        <f t="shared" si="36"/>
        <v>1</v>
      </c>
    </row>
    <row r="2326" spans="1:18" hidden="1">
      <c r="A2326" s="34" t="s">
        <v>27165</v>
      </c>
      <c r="B2326" s="34" t="s">
        <v>29598</v>
      </c>
      <c r="C2326" s="34" t="s">
        <v>5066</v>
      </c>
      <c r="D2326" s="35">
        <v>44137</v>
      </c>
      <c r="E2326" s="34" t="s">
        <v>29600</v>
      </c>
      <c r="F2326" s="34" t="s">
        <v>29599</v>
      </c>
      <c r="G2326" s="36">
        <v>11145.23</v>
      </c>
      <c r="H2326" s="36">
        <v>11145.23</v>
      </c>
      <c r="I2326" s="34" t="s">
        <v>9762</v>
      </c>
      <c r="J2326" s="34" t="s">
        <v>9763</v>
      </c>
      <c r="K2326" s="36">
        <v>11145.23</v>
      </c>
      <c r="L2326" s="34" t="s">
        <v>9764</v>
      </c>
      <c r="M2326" s="6" t="e">
        <f t="shared" si="36"/>
        <v>#VALUE!</v>
      </c>
    </row>
    <row r="2327" spans="1:18" hidden="1">
      <c r="A2327" s="34" t="s">
        <v>27165</v>
      </c>
      <c r="B2327" s="34" t="s">
        <v>29598</v>
      </c>
      <c r="C2327" s="34" t="s">
        <v>5066</v>
      </c>
      <c r="D2327" s="35">
        <v>44137</v>
      </c>
      <c r="E2327" s="34" t="s">
        <v>29600</v>
      </c>
      <c r="F2327" s="34" t="s">
        <v>9875</v>
      </c>
      <c r="G2327" s="36">
        <v>-170362.73</v>
      </c>
      <c r="H2327" s="36">
        <v>-170362.73</v>
      </c>
      <c r="I2327" s="34" t="s">
        <v>9762</v>
      </c>
      <c r="J2327" s="34" t="s">
        <v>9763</v>
      </c>
      <c r="K2327" s="36">
        <v>-170362.73</v>
      </c>
      <c r="L2327" s="34" t="s">
        <v>9764</v>
      </c>
      <c r="M2327" s="6" t="e">
        <f t="shared" si="36"/>
        <v>#VALUE!</v>
      </c>
    </row>
    <row r="2328" spans="1:18" hidden="1">
      <c r="A2328" s="34" t="s">
        <v>27165</v>
      </c>
      <c r="B2328" s="34" t="s">
        <v>29601</v>
      </c>
      <c r="C2328" s="34" t="s">
        <v>4129</v>
      </c>
      <c r="D2328" s="35">
        <v>44137</v>
      </c>
      <c r="E2328" s="34" t="s">
        <v>29602</v>
      </c>
      <c r="F2328" s="34" t="s">
        <v>29603</v>
      </c>
      <c r="G2328" s="36">
        <v>77000</v>
      </c>
      <c r="H2328" s="36">
        <v>77000</v>
      </c>
      <c r="I2328" s="34" t="s">
        <v>9762</v>
      </c>
      <c r="J2328" s="34" t="s">
        <v>9763</v>
      </c>
      <c r="K2328" s="36">
        <v>77000</v>
      </c>
      <c r="L2328" s="34" t="s">
        <v>9764</v>
      </c>
      <c r="M2328" s="6">
        <f t="shared" si="36"/>
        <v>1</v>
      </c>
    </row>
    <row r="2329" spans="1:18">
      <c r="A2329" s="34" t="s">
        <v>27165</v>
      </c>
      <c r="B2329" s="34" t="s">
        <v>29601</v>
      </c>
      <c r="C2329" s="34" t="s">
        <v>4129</v>
      </c>
      <c r="D2329" s="35">
        <v>44137</v>
      </c>
      <c r="E2329" s="34" t="s">
        <v>29604</v>
      </c>
      <c r="F2329" s="34" t="s">
        <v>9875</v>
      </c>
      <c r="G2329" s="36">
        <v>-77000</v>
      </c>
      <c r="H2329" s="36">
        <v>-77000</v>
      </c>
      <c r="I2329" s="34" t="s">
        <v>9762</v>
      </c>
      <c r="J2329" s="34" t="s">
        <v>9763</v>
      </c>
      <c r="K2329" s="36">
        <v>-77000</v>
      </c>
      <c r="L2329" s="34" t="s">
        <v>9764</v>
      </c>
      <c r="M2329" s="6">
        <f t="shared" si="36"/>
        <v>18</v>
      </c>
      <c r="N2329" s="6" t="str">
        <f>MID(E2329,M2329,10)</f>
        <v>PO64000014</v>
      </c>
      <c r="O2329" s="6">
        <f>FIND("-",E2329)</f>
        <v>28</v>
      </c>
      <c r="P2329" s="6" t="str">
        <f>MID(E2329,O2329+1,2)</f>
        <v>1</v>
      </c>
      <c r="Q2329" s="34" t="str">
        <f>C2329</f>
        <v>64CIO00133</v>
      </c>
      <c r="R2329" s="36">
        <f>-G2329</f>
        <v>77000</v>
      </c>
    </row>
    <row r="2330" spans="1:18" hidden="1">
      <c r="A2330" s="34" t="s">
        <v>27165</v>
      </c>
      <c r="B2330" s="34" t="s">
        <v>29605</v>
      </c>
      <c r="C2330" s="34" t="s">
        <v>4119</v>
      </c>
      <c r="D2330" s="35">
        <v>44137</v>
      </c>
      <c r="E2330" s="34" t="s">
        <v>29606</v>
      </c>
      <c r="F2330" s="34" t="s">
        <v>29607</v>
      </c>
      <c r="G2330" s="36">
        <v>27750</v>
      </c>
      <c r="H2330" s="36">
        <v>27750</v>
      </c>
      <c r="I2330" s="34" t="s">
        <v>9762</v>
      </c>
      <c r="J2330" s="34" t="s">
        <v>9763</v>
      </c>
      <c r="K2330" s="36">
        <v>27750</v>
      </c>
      <c r="L2330" s="34" t="s">
        <v>9764</v>
      </c>
      <c r="M2330" s="6">
        <f t="shared" si="36"/>
        <v>1</v>
      </c>
    </row>
    <row r="2331" spans="1:18">
      <c r="A2331" s="34" t="s">
        <v>27165</v>
      </c>
      <c r="B2331" s="34" t="s">
        <v>29605</v>
      </c>
      <c r="C2331" s="34" t="s">
        <v>4119</v>
      </c>
      <c r="D2331" s="35">
        <v>44137</v>
      </c>
      <c r="E2331" s="34" t="s">
        <v>29608</v>
      </c>
      <c r="F2331" s="34" t="s">
        <v>9875</v>
      </c>
      <c r="G2331" s="36">
        <v>-27750</v>
      </c>
      <c r="H2331" s="36">
        <v>-27750</v>
      </c>
      <c r="I2331" s="34" t="s">
        <v>9762</v>
      </c>
      <c r="J2331" s="34" t="s">
        <v>9763</v>
      </c>
      <c r="K2331" s="36">
        <v>-27750</v>
      </c>
      <c r="L2331" s="34" t="s">
        <v>9764</v>
      </c>
      <c r="M2331" s="6">
        <f t="shared" si="36"/>
        <v>18</v>
      </c>
      <c r="N2331" s="6" t="str">
        <f>MID(E2331,M2331,10)</f>
        <v>PO64000015</v>
      </c>
      <c r="O2331" s="6">
        <f>FIND("-",E2331)</f>
        <v>28</v>
      </c>
      <c r="P2331" s="6" t="str">
        <f>MID(E2331,O2331+1,2)</f>
        <v>1</v>
      </c>
      <c r="Q2331" s="34" t="str">
        <f>C2331</f>
        <v>64CIO00134</v>
      </c>
      <c r="R2331" s="36">
        <f>-G2331</f>
        <v>27750</v>
      </c>
    </row>
    <row r="2332" spans="1:18" hidden="1">
      <c r="A2332" s="34" t="s">
        <v>27165</v>
      </c>
      <c r="B2332" s="34" t="s">
        <v>29609</v>
      </c>
      <c r="C2332" s="34" t="s">
        <v>5437</v>
      </c>
      <c r="D2332" s="35">
        <v>44137</v>
      </c>
      <c r="E2332" s="34" t="s">
        <v>5438</v>
      </c>
      <c r="F2332" s="34" t="s">
        <v>28736</v>
      </c>
      <c r="G2332" s="36">
        <v>50000</v>
      </c>
      <c r="H2332" s="36">
        <v>50000</v>
      </c>
      <c r="I2332" s="34" t="s">
        <v>9762</v>
      </c>
      <c r="J2332" s="34" t="s">
        <v>9763</v>
      </c>
      <c r="K2332" s="36">
        <v>50000</v>
      </c>
      <c r="L2332" s="34" t="s">
        <v>9764</v>
      </c>
      <c r="M2332" s="6">
        <f t="shared" si="36"/>
        <v>1</v>
      </c>
    </row>
    <row r="2333" spans="1:18" hidden="1">
      <c r="A2333" s="34" t="s">
        <v>27165</v>
      </c>
      <c r="B2333" s="34" t="s">
        <v>29609</v>
      </c>
      <c r="C2333" s="34" t="s">
        <v>5437</v>
      </c>
      <c r="D2333" s="35">
        <v>44137</v>
      </c>
      <c r="E2333" s="34" t="s">
        <v>29610</v>
      </c>
      <c r="F2333" s="34" t="s">
        <v>9875</v>
      </c>
      <c r="G2333" s="36">
        <v>-50000</v>
      </c>
      <c r="H2333" s="36">
        <v>-50000</v>
      </c>
      <c r="I2333" s="34" t="s">
        <v>9762</v>
      </c>
      <c r="J2333" s="34" t="s">
        <v>9763</v>
      </c>
      <c r="K2333" s="36">
        <v>-50000</v>
      </c>
      <c r="L2333" s="34" t="s">
        <v>9764</v>
      </c>
      <c r="M2333" s="6" t="e">
        <f t="shared" si="36"/>
        <v>#VALUE!</v>
      </c>
    </row>
    <row r="2334" spans="1:18" hidden="1">
      <c r="A2334" s="34" t="s">
        <v>27165</v>
      </c>
      <c r="B2334" s="34" t="s">
        <v>29611</v>
      </c>
      <c r="C2334" s="34" t="s">
        <v>6784</v>
      </c>
      <c r="D2334" s="35">
        <v>44137</v>
      </c>
      <c r="E2334" s="34" t="s">
        <v>6785</v>
      </c>
      <c r="F2334" s="34" t="s">
        <v>28107</v>
      </c>
      <c r="G2334" s="36">
        <v>26000</v>
      </c>
      <c r="H2334" s="36">
        <v>26000</v>
      </c>
      <c r="I2334" s="34" t="s">
        <v>9762</v>
      </c>
      <c r="J2334" s="34" t="s">
        <v>9763</v>
      </c>
      <c r="K2334" s="36">
        <v>26000</v>
      </c>
      <c r="L2334" s="34" t="s">
        <v>9764</v>
      </c>
      <c r="M2334" s="6">
        <f t="shared" si="36"/>
        <v>1</v>
      </c>
    </row>
    <row r="2335" spans="1:18">
      <c r="A2335" s="34" t="s">
        <v>27165</v>
      </c>
      <c r="B2335" s="34" t="s">
        <v>29611</v>
      </c>
      <c r="C2335" s="34" t="s">
        <v>6784</v>
      </c>
      <c r="D2335" s="35">
        <v>44137</v>
      </c>
      <c r="E2335" s="34" t="s">
        <v>29612</v>
      </c>
      <c r="F2335" s="34" t="s">
        <v>9875</v>
      </c>
      <c r="G2335" s="36">
        <v>-26000</v>
      </c>
      <c r="H2335" s="36">
        <v>-26000</v>
      </c>
      <c r="I2335" s="34" t="s">
        <v>9762</v>
      </c>
      <c r="J2335" s="34" t="s">
        <v>9763</v>
      </c>
      <c r="K2335" s="36">
        <v>-26000</v>
      </c>
      <c r="L2335" s="34" t="s">
        <v>9764</v>
      </c>
      <c r="M2335" s="6">
        <f t="shared" si="36"/>
        <v>18</v>
      </c>
      <c r="N2335" s="6" t="str">
        <f>MID(E2335,M2335,10)</f>
        <v>PO63000521</v>
      </c>
      <c r="O2335" s="6">
        <f>FIND("-",E2335)</f>
        <v>28</v>
      </c>
      <c r="P2335" s="6" t="str">
        <f>MID(E2335,O2335+1,2)</f>
        <v>4</v>
      </c>
      <c r="Q2335" s="34" t="str">
        <f>C2335</f>
        <v>64CIO00136</v>
      </c>
      <c r="R2335" s="36">
        <f>-G2335</f>
        <v>26000</v>
      </c>
    </row>
    <row r="2336" spans="1:18" hidden="1">
      <c r="A2336" s="34" t="s">
        <v>27165</v>
      </c>
      <c r="B2336" s="34" t="s">
        <v>29613</v>
      </c>
      <c r="C2336" s="34" t="s">
        <v>4153</v>
      </c>
      <c r="D2336" s="35">
        <v>44137</v>
      </c>
      <c r="E2336" s="34" t="s">
        <v>29614</v>
      </c>
      <c r="F2336" s="34" t="s">
        <v>29615</v>
      </c>
      <c r="G2336" s="36">
        <v>23100</v>
      </c>
      <c r="H2336" s="36">
        <v>23100</v>
      </c>
      <c r="I2336" s="34" t="s">
        <v>9762</v>
      </c>
      <c r="J2336" s="34" t="s">
        <v>9763</v>
      </c>
      <c r="K2336" s="36">
        <v>23100</v>
      </c>
      <c r="L2336" s="34" t="s">
        <v>9764</v>
      </c>
      <c r="M2336" s="6">
        <f t="shared" si="36"/>
        <v>1</v>
      </c>
    </row>
    <row r="2337" spans="1:18">
      <c r="A2337" s="34" t="s">
        <v>27165</v>
      </c>
      <c r="B2337" s="34" t="s">
        <v>29613</v>
      </c>
      <c r="C2337" s="34" t="s">
        <v>4153</v>
      </c>
      <c r="D2337" s="35">
        <v>44137</v>
      </c>
      <c r="E2337" s="34" t="s">
        <v>29616</v>
      </c>
      <c r="F2337" s="34" t="s">
        <v>9875</v>
      </c>
      <c r="G2337" s="36">
        <v>-23100</v>
      </c>
      <c r="H2337" s="36">
        <v>-23100</v>
      </c>
      <c r="I2337" s="34" t="s">
        <v>9762</v>
      </c>
      <c r="J2337" s="34" t="s">
        <v>9763</v>
      </c>
      <c r="K2337" s="36">
        <v>-23100</v>
      </c>
      <c r="L2337" s="34" t="s">
        <v>9764</v>
      </c>
      <c r="M2337" s="6">
        <f t="shared" si="36"/>
        <v>18</v>
      </c>
      <c r="N2337" s="6" t="str">
        <f>MID(E2337,M2337,10)</f>
        <v>PO64000012</v>
      </c>
      <c r="O2337" s="6">
        <f>FIND("-",E2337)</f>
        <v>28</v>
      </c>
      <c r="P2337" s="6" t="str">
        <f>MID(E2337,O2337+1,2)</f>
        <v>1</v>
      </c>
      <c r="Q2337" s="34" t="str">
        <f>C2337</f>
        <v>64CIO00137</v>
      </c>
      <c r="R2337" s="36">
        <f>-G2337</f>
        <v>23100</v>
      </c>
    </row>
    <row r="2338" spans="1:18" hidden="1">
      <c r="A2338" s="34" t="s">
        <v>27165</v>
      </c>
      <c r="B2338" s="34" t="s">
        <v>29617</v>
      </c>
      <c r="C2338" s="34" t="s">
        <v>5079</v>
      </c>
      <c r="D2338" s="35">
        <v>44137</v>
      </c>
      <c r="E2338" s="34" t="s">
        <v>5080</v>
      </c>
      <c r="F2338" s="34" t="s">
        <v>29618</v>
      </c>
      <c r="G2338" s="36">
        <v>186900</v>
      </c>
      <c r="H2338" s="36">
        <v>186900</v>
      </c>
      <c r="I2338" s="34" t="s">
        <v>9762</v>
      </c>
      <c r="J2338" s="34" t="s">
        <v>9763</v>
      </c>
      <c r="K2338" s="36">
        <v>186900</v>
      </c>
      <c r="L2338" s="34" t="s">
        <v>9764</v>
      </c>
      <c r="M2338" s="6">
        <f t="shared" si="36"/>
        <v>1</v>
      </c>
    </row>
    <row r="2339" spans="1:18" hidden="1">
      <c r="A2339" s="34" t="s">
        <v>27165</v>
      </c>
      <c r="B2339" s="34" t="s">
        <v>29617</v>
      </c>
      <c r="C2339" s="34" t="s">
        <v>5079</v>
      </c>
      <c r="D2339" s="35">
        <v>44137</v>
      </c>
      <c r="E2339" s="34" t="s">
        <v>29619</v>
      </c>
      <c r="F2339" s="34" t="s">
        <v>29618</v>
      </c>
      <c r="G2339" s="36">
        <v>13083</v>
      </c>
      <c r="H2339" s="36">
        <v>13083</v>
      </c>
      <c r="I2339" s="34" t="s">
        <v>9762</v>
      </c>
      <c r="J2339" s="34" t="s">
        <v>9763</v>
      </c>
      <c r="K2339" s="36">
        <v>13083</v>
      </c>
      <c r="L2339" s="34" t="s">
        <v>9764</v>
      </c>
      <c r="M2339" s="6" t="e">
        <f t="shared" si="36"/>
        <v>#VALUE!</v>
      </c>
    </row>
    <row r="2340" spans="1:18" hidden="1">
      <c r="A2340" s="34" t="s">
        <v>27165</v>
      </c>
      <c r="B2340" s="34" t="s">
        <v>29617</v>
      </c>
      <c r="C2340" s="34" t="s">
        <v>5079</v>
      </c>
      <c r="D2340" s="35">
        <v>44137</v>
      </c>
      <c r="E2340" s="34" t="s">
        <v>29619</v>
      </c>
      <c r="F2340" s="34" t="s">
        <v>9875</v>
      </c>
      <c r="G2340" s="36">
        <v>-199983</v>
      </c>
      <c r="H2340" s="36">
        <v>-199983</v>
      </c>
      <c r="I2340" s="34" t="s">
        <v>9762</v>
      </c>
      <c r="J2340" s="34" t="s">
        <v>9763</v>
      </c>
      <c r="K2340" s="36">
        <v>-199983</v>
      </c>
      <c r="L2340" s="34" t="s">
        <v>9764</v>
      </c>
      <c r="M2340" s="6" t="e">
        <f t="shared" si="36"/>
        <v>#VALUE!</v>
      </c>
    </row>
    <row r="2341" spans="1:18" hidden="1">
      <c r="A2341" s="34" t="s">
        <v>27165</v>
      </c>
      <c r="B2341" s="34" t="s">
        <v>29620</v>
      </c>
      <c r="C2341" s="34" t="s">
        <v>1330</v>
      </c>
      <c r="D2341" s="35">
        <v>44137</v>
      </c>
      <c r="E2341" s="34" t="s">
        <v>1332</v>
      </c>
      <c r="F2341" s="34" t="s">
        <v>27971</v>
      </c>
      <c r="G2341" s="36">
        <v>22500</v>
      </c>
      <c r="H2341" s="36">
        <v>22500</v>
      </c>
      <c r="I2341" s="34" t="s">
        <v>9762</v>
      </c>
      <c r="J2341" s="34" t="s">
        <v>9763</v>
      </c>
      <c r="K2341" s="36">
        <v>22500</v>
      </c>
      <c r="L2341" s="34" t="s">
        <v>9764</v>
      </c>
      <c r="M2341" s="6">
        <f t="shared" si="36"/>
        <v>1</v>
      </c>
    </row>
    <row r="2342" spans="1:18" hidden="1">
      <c r="A2342" s="34" t="s">
        <v>27165</v>
      </c>
      <c r="B2342" s="34" t="s">
        <v>29620</v>
      </c>
      <c r="C2342" s="34" t="s">
        <v>1330</v>
      </c>
      <c r="D2342" s="35">
        <v>44137</v>
      </c>
      <c r="E2342" s="34" t="s">
        <v>29621</v>
      </c>
      <c r="F2342" s="34" t="s">
        <v>27971</v>
      </c>
      <c r="G2342" s="36">
        <v>1575</v>
      </c>
      <c r="H2342" s="36">
        <v>1575</v>
      </c>
      <c r="I2342" s="34" t="s">
        <v>9762</v>
      </c>
      <c r="J2342" s="34" t="s">
        <v>9763</v>
      </c>
      <c r="K2342" s="36">
        <v>1575</v>
      </c>
      <c r="L2342" s="34" t="s">
        <v>9764</v>
      </c>
      <c r="M2342" s="6" t="e">
        <f t="shared" si="36"/>
        <v>#VALUE!</v>
      </c>
    </row>
    <row r="2343" spans="1:18" hidden="1">
      <c r="A2343" s="34" t="s">
        <v>27165</v>
      </c>
      <c r="B2343" s="34" t="s">
        <v>29620</v>
      </c>
      <c r="C2343" s="34" t="s">
        <v>1330</v>
      </c>
      <c r="D2343" s="35">
        <v>44137</v>
      </c>
      <c r="E2343" s="34" t="s">
        <v>29621</v>
      </c>
      <c r="F2343" s="34" t="s">
        <v>9875</v>
      </c>
      <c r="G2343" s="36">
        <v>-24075</v>
      </c>
      <c r="H2343" s="36">
        <v>-24075</v>
      </c>
      <c r="I2343" s="34" t="s">
        <v>9762</v>
      </c>
      <c r="J2343" s="34" t="s">
        <v>9763</v>
      </c>
      <c r="K2343" s="36">
        <v>-24075</v>
      </c>
      <c r="L2343" s="34" t="s">
        <v>9764</v>
      </c>
      <c r="M2343" s="6" t="e">
        <f t="shared" si="36"/>
        <v>#VALUE!</v>
      </c>
    </row>
    <row r="2344" spans="1:18" hidden="1">
      <c r="A2344" s="34" t="s">
        <v>27165</v>
      </c>
      <c r="B2344" s="34" t="s">
        <v>29622</v>
      </c>
      <c r="C2344" s="34" t="s">
        <v>1334</v>
      </c>
      <c r="D2344" s="35">
        <v>44137</v>
      </c>
      <c r="E2344" s="34" t="s">
        <v>1336</v>
      </c>
      <c r="F2344" s="34" t="s">
        <v>29130</v>
      </c>
      <c r="G2344" s="36">
        <v>5000</v>
      </c>
      <c r="H2344" s="36">
        <v>5000</v>
      </c>
      <c r="I2344" s="34" t="s">
        <v>9762</v>
      </c>
      <c r="J2344" s="34" t="s">
        <v>9763</v>
      </c>
      <c r="K2344" s="36">
        <v>5000</v>
      </c>
      <c r="L2344" s="34" t="s">
        <v>9764</v>
      </c>
      <c r="M2344" s="6">
        <f t="shared" si="36"/>
        <v>1</v>
      </c>
    </row>
    <row r="2345" spans="1:18">
      <c r="A2345" s="34" t="s">
        <v>27165</v>
      </c>
      <c r="B2345" s="34" t="s">
        <v>29622</v>
      </c>
      <c r="C2345" s="34" t="s">
        <v>1334</v>
      </c>
      <c r="D2345" s="35">
        <v>44137</v>
      </c>
      <c r="E2345" s="34" t="s">
        <v>29623</v>
      </c>
      <c r="F2345" s="34" t="s">
        <v>9875</v>
      </c>
      <c r="G2345" s="36">
        <v>-5000</v>
      </c>
      <c r="H2345" s="36">
        <v>-5000</v>
      </c>
      <c r="I2345" s="34" t="s">
        <v>9762</v>
      </c>
      <c r="J2345" s="34" t="s">
        <v>9763</v>
      </c>
      <c r="K2345" s="36">
        <v>-5000</v>
      </c>
      <c r="L2345" s="34" t="s">
        <v>9764</v>
      </c>
      <c r="M2345" s="6">
        <f t="shared" si="36"/>
        <v>18</v>
      </c>
      <c r="N2345" s="6" t="str">
        <f>MID(E2345,M2345,10)</f>
        <v>PO63000743</v>
      </c>
      <c r="O2345" s="6">
        <f>FIND("-",E2345)</f>
        <v>28</v>
      </c>
      <c r="P2345" s="6" t="str">
        <f>MID(E2345,O2345+1,2)</f>
        <v>2</v>
      </c>
      <c r="Q2345" s="34" t="str">
        <f>C2345</f>
        <v>64CIO00140</v>
      </c>
      <c r="R2345" s="36">
        <f>-G2345</f>
        <v>5000</v>
      </c>
    </row>
    <row r="2346" spans="1:18" hidden="1">
      <c r="A2346" s="34" t="s">
        <v>27165</v>
      </c>
      <c r="B2346" s="34" t="s">
        <v>29624</v>
      </c>
      <c r="C2346" s="34" t="s">
        <v>7177</v>
      </c>
      <c r="D2346" s="35">
        <v>44137</v>
      </c>
      <c r="E2346" s="34" t="s">
        <v>7178</v>
      </c>
      <c r="F2346" s="34" t="s">
        <v>29625</v>
      </c>
      <c r="G2346" s="36">
        <v>249370</v>
      </c>
      <c r="H2346" s="36">
        <v>249370</v>
      </c>
      <c r="I2346" s="34" t="s">
        <v>9762</v>
      </c>
      <c r="J2346" s="34" t="s">
        <v>9763</v>
      </c>
      <c r="K2346" s="36">
        <v>249370</v>
      </c>
      <c r="L2346" s="34" t="s">
        <v>9764</v>
      </c>
      <c r="M2346" s="6">
        <f t="shared" si="36"/>
        <v>1</v>
      </c>
    </row>
    <row r="2347" spans="1:18">
      <c r="A2347" s="34" t="s">
        <v>27165</v>
      </c>
      <c r="B2347" s="34" t="s">
        <v>29624</v>
      </c>
      <c r="C2347" s="34" t="s">
        <v>7177</v>
      </c>
      <c r="D2347" s="35">
        <v>44137</v>
      </c>
      <c r="E2347" s="34" t="s">
        <v>29626</v>
      </c>
      <c r="F2347" s="34" t="s">
        <v>9875</v>
      </c>
      <c r="G2347" s="36">
        <v>-249370</v>
      </c>
      <c r="H2347" s="36">
        <v>-249370</v>
      </c>
      <c r="I2347" s="34" t="s">
        <v>9762</v>
      </c>
      <c r="J2347" s="34" t="s">
        <v>9763</v>
      </c>
      <c r="K2347" s="36">
        <v>-249370</v>
      </c>
      <c r="L2347" s="34" t="s">
        <v>9764</v>
      </c>
      <c r="M2347" s="6">
        <f t="shared" si="36"/>
        <v>18</v>
      </c>
      <c r="N2347" s="6" t="str">
        <f>MID(E2347,M2347,10)</f>
        <v>PO63000455</v>
      </c>
      <c r="O2347" s="6">
        <f>FIND("-",E2347)</f>
        <v>28</v>
      </c>
      <c r="P2347" s="6" t="str">
        <f>MID(E2347,O2347+1,2)</f>
        <v>1</v>
      </c>
      <c r="Q2347" s="34" t="str">
        <f>C2347</f>
        <v>64CIO00141</v>
      </c>
      <c r="R2347" s="36">
        <f>-G2347</f>
        <v>249370</v>
      </c>
    </row>
    <row r="2348" spans="1:18" hidden="1">
      <c r="A2348" s="34" t="s">
        <v>27165</v>
      </c>
      <c r="B2348" s="34" t="s">
        <v>29627</v>
      </c>
      <c r="C2348" s="34" t="s">
        <v>6168</v>
      </c>
      <c r="D2348" s="35">
        <v>44137</v>
      </c>
      <c r="E2348" s="34" t="s">
        <v>6169</v>
      </c>
      <c r="F2348" s="34" t="s">
        <v>27339</v>
      </c>
      <c r="G2348" s="36">
        <v>9000</v>
      </c>
      <c r="H2348" s="36">
        <v>9000</v>
      </c>
      <c r="I2348" s="34" t="s">
        <v>9762</v>
      </c>
      <c r="J2348" s="34" t="s">
        <v>9763</v>
      </c>
      <c r="K2348" s="36">
        <v>9000</v>
      </c>
      <c r="L2348" s="34" t="s">
        <v>9764</v>
      </c>
      <c r="M2348" s="6">
        <f t="shared" si="36"/>
        <v>1</v>
      </c>
    </row>
    <row r="2349" spans="1:18">
      <c r="A2349" s="34" t="s">
        <v>27165</v>
      </c>
      <c r="B2349" s="34" t="s">
        <v>29627</v>
      </c>
      <c r="C2349" s="34" t="s">
        <v>6168</v>
      </c>
      <c r="D2349" s="35">
        <v>44137</v>
      </c>
      <c r="E2349" s="34" t="s">
        <v>29628</v>
      </c>
      <c r="F2349" s="34" t="s">
        <v>9875</v>
      </c>
      <c r="G2349" s="36">
        <v>-9000</v>
      </c>
      <c r="H2349" s="36">
        <v>-9000</v>
      </c>
      <c r="I2349" s="34" t="s">
        <v>9762</v>
      </c>
      <c r="J2349" s="34" t="s">
        <v>9763</v>
      </c>
      <c r="K2349" s="36">
        <v>-9000</v>
      </c>
      <c r="L2349" s="34" t="s">
        <v>9764</v>
      </c>
      <c r="M2349" s="6">
        <f t="shared" si="36"/>
        <v>18</v>
      </c>
      <c r="N2349" s="6" t="str">
        <f>MID(E2349,M2349,10)</f>
        <v>PO63000639</v>
      </c>
      <c r="O2349" s="6">
        <f>FIND("-",E2349)</f>
        <v>28</v>
      </c>
      <c r="P2349" s="6" t="str">
        <f>MID(E2349,O2349+1,2)</f>
        <v>2</v>
      </c>
      <c r="Q2349" s="34" t="str">
        <f>C2349</f>
        <v>64CIO00142</v>
      </c>
      <c r="R2349" s="36">
        <f>-G2349</f>
        <v>9000</v>
      </c>
    </row>
    <row r="2350" spans="1:18" hidden="1">
      <c r="A2350" s="34" t="s">
        <v>27165</v>
      </c>
      <c r="B2350" s="34" t="s">
        <v>29629</v>
      </c>
      <c r="C2350" s="34" t="s">
        <v>1352</v>
      </c>
      <c r="D2350" s="35">
        <v>44137</v>
      </c>
      <c r="E2350" s="34" t="s">
        <v>1354</v>
      </c>
      <c r="F2350" s="34" t="s">
        <v>27311</v>
      </c>
      <c r="G2350" s="36">
        <v>80000</v>
      </c>
      <c r="H2350" s="36">
        <v>80000</v>
      </c>
      <c r="I2350" s="34" t="s">
        <v>9762</v>
      </c>
      <c r="J2350" s="34" t="s">
        <v>9763</v>
      </c>
      <c r="K2350" s="36">
        <v>80000</v>
      </c>
      <c r="L2350" s="34" t="s">
        <v>9764</v>
      </c>
      <c r="M2350" s="6">
        <f t="shared" si="36"/>
        <v>1</v>
      </c>
    </row>
    <row r="2351" spans="1:18" hidden="1">
      <c r="A2351" s="34" t="s">
        <v>27165</v>
      </c>
      <c r="B2351" s="34" t="s">
        <v>29629</v>
      </c>
      <c r="C2351" s="34" t="s">
        <v>1352</v>
      </c>
      <c r="D2351" s="35">
        <v>44137</v>
      </c>
      <c r="E2351" s="34" t="s">
        <v>29630</v>
      </c>
      <c r="F2351" s="34" t="s">
        <v>27311</v>
      </c>
      <c r="G2351" s="36">
        <v>5600</v>
      </c>
      <c r="H2351" s="36">
        <v>5600</v>
      </c>
      <c r="I2351" s="34" t="s">
        <v>9762</v>
      </c>
      <c r="J2351" s="34" t="s">
        <v>9763</v>
      </c>
      <c r="K2351" s="36">
        <v>5600</v>
      </c>
      <c r="L2351" s="34" t="s">
        <v>9764</v>
      </c>
      <c r="M2351" s="6" t="e">
        <f t="shared" si="36"/>
        <v>#VALUE!</v>
      </c>
    </row>
    <row r="2352" spans="1:18" hidden="1">
      <c r="A2352" s="34" t="s">
        <v>27165</v>
      </c>
      <c r="B2352" s="34" t="s">
        <v>29629</v>
      </c>
      <c r="C2352" s="34" t="s">
        <v>1352</v>
      </c>
      <c r="D2352" s="35">
        <v>44137</v>
      </c>
      <c r="E2352" s="34" t="s">
        <v>29630</v>
      </c>
      <c r="F2352" s="34" t="s">
        <v>9875</v>
      </c>
      <c r="G2352" s="36">
        <v>-85600</v>
      </c>
      <c r="H2352" s="36">
        <v>-85600</v>
      </c>
      <c r="I2352" s="34" t="s">
        <v>9762</v>
      </c>
      <c r="J2352" s="34" t="s">
        <v>9763</v>
      </c>
      <c r="K2352" s="36">
        <v>-85600</v>
      </c>
      <c r="L2352" s="34" t="s">
        <v>9764</v>
      </c>
      <c r="M2352" s="6" t="e">
        <f t="shared" si="36"/>
        <v>#VALUE!</v>
      </c>
    </row>
    <row r="2353" spans="1:18" hidden="1">
      <c r="A2353" s="34" t="s">
        <v>27165</v>
      </c>
      <c r="B2353" s="34" t="s">
        <v>29631</v>
      </c>
      <c r="C2353" s="34" t="s">
        <v>6174</v>
      </c>
      <c r="D2353" s="35">
        <v>44137</v>
      </c>
      <c r="E2353" s="34" t="s">
        <v>6175</v>
      </c>
      <c r="F2353" s="34" t="s">
        <v>27448</v>
      </c>
      <c r="G2353" s="36">
        <v>15000</v>
      </c>
      <c r="H2353" s="36">
        <v>15000</v>
      </c>
      <c r="I2353" s="34" t="s">
        <v>9762</v>
      </c>
      <c r="J2353" s="34" t="s">
        <v>9763</v>
      </c>
      <c r="K2353" s="36">
        <v>15000</v>
      </c>
      <c r="L2353" s="34" t="s">
        <v>9764</v>
      </c>
      <c r="M2353" s="6">
        <f t="shared" si="36"/>
        <v>1</v>
      </c>
    </row>
    <row r="2354" spans="1:18">
      <c r="A2354" s="34" t="s">
        <v>27165</v>
      </c>
      <c r="B2354" s="34" t="s">
        <v>29631</v>
      </c>
      <c r="C2354" s="34" t="s">
        <v>6174</v>
      </c>
      <c r="D2354" s="35">
        <v>44137</v>
      </c>
      <c r="E2354" s="34" t="s">
        <v>29632</v>
      </c>
      <c r="F2354" s="34" t="s">
        <v>9875</v>
      </c>
      <c r="G2354" s="36">
        <v>-15000</v>
      </c>
      <c r="H2354" s="36">
        <v>-15000</v>
      </c>
      <c r="I2354" s="34" t="s">
        <v>9762</v>
      </c>
      <c r="J2354" s="34" t="s">
        <v>9763</v>
      </c>
      <c r="K2354" s="36">
        <v>-15000</v>
      </c>
      <c r="L2354" s="34" t="s">
        <v>9764</v>
      </c>
      <c r="M2354" s="6">
        <f t="shared" si="36"/>
        <v>18</v>
      </c>
      <c r="N2354" s="6" t="str">
        <f>MID(E2354,M2354,10)</f>
        <v>PO63000638</v>
      </c>
      <c r="O2354" s="6">
        <f>FIND("-",E2354)</f>
        <v>28</v>
      </c>
      <c r="P2354" s="6" t="str">
        <f>MID(E2354,O2354+1,2)</f>
        <v>2</v>
      </c>
      <c r="Q2354" s="34" t="str">
        <f>C2354</f>
        <v>64CIO00144</v>
      </c>
      <c r="R2354" s="36">
        <f>-G2354</f>
        <v>15000</v>
      </c>
    </row>
    <row r="2355" spans="1:18" hidden="1">
      <c r="A2355" s="34" t="s">
        <v>27165</v>
      </c>
      <c r="B2355" s="34" t="s">
        <v>29633</v>
      </c>
      <c r="C2355" s="34" t="s">
        <v>4041</v>
      </c>
      <c r="D2355" s="35">
        <v>44137</v>
      </c>
      <c r="E2355" s="34" t="s">
        <v>4042</v>
      </c>
      <c r="F2355" s="34" t="s">
        <v>29634</v>
      </c>
      <c r="G2355" s="36">
        <v>26000</v>
      </c>
      <c r="H2355" s="36">
        <v>26000</v>
      </c>
      <c r="I2355" s="34" t="s">
        <v>9762</v>
      </c>
      <c r="J2355" s="34" t="s">
        <v>9763</v>
      </c>
      <c r="K2355" s="36">
        <v>26000</v>
      </c>
      <c r="L2355" s="34" t="s">
        <v>9764</v>
      </c>
      <c r="M2355" s="6">
        <f t="shared" si="36"/>
        <v>1</v>
      </c>
    </row>
    <row r="2356" spans="1:18">
      <c r="A2356" s="34" t="s">
        <v>27165</v>
      </c>
      <c r="B2356" s="34" t="s">
        <v>29633</v>
      </c>
      <c r="C2356" s="34" t="s">
        <v>4041</v>
      </c>
      <c r="D2356" s="35">
        <v>44137</v>
      </c>
      <c r="E2356" s="34" t="s">
        <v>29635</v>
      </c>
      <c r="F2356" s="34" t="s">
        <v>9875</v>
      </c>
      <c r="G2356" s="36">
        <v>-26000</v>
      </c>
      <c r="H2356" s="36">
        <v>-26000</v>
      </c>
      <c r="I2356" s="34" t="s">
        <v>9762</v>
      </c>
      <c r="J2356" s="34" t="s">
        <v>9763</v>
      </c>
      <c r="K2356" s="36">
        <v>-26000</v>
      </c>
      <c r="L2356" s="34" t="s">
        <v>9764</v>
      </c>
      <c r="M2356" s="6">
        <f t="shared" si="36"/>
        <v>18</v>
      </c>
      <c r="N2356" s="6" t="str">
        <f>MID(E2356,M2356,10)</f>
        <v>PO64000028</v>
      </c>
      <c r="O2356" s="6">
        <f>FIND("-",E2356)</f>
        <v>28</v>
      </c>
      <c r="P2356" s="6" t="str">
        <f>MID(E2356,O2356+1,2)</f>
        <v>1</v>
      </c>
      <c r="Q2356" s="34" t="str">
        <f>C2356</f>
        <v>64CIO00145</v>
      </c>
      <c r="R2356" s="36">
        <f>-G2356</f>
        <v>26000</v>
      </c>
    </row>
    <row r="2357" spans="1:18" hidden="1">
      <c r="A2357" s="34" t="s">
        <v>27165</v>
      </c>
      <c r="B2357" s="34" t="s">
        <v>29636</v>
      </c>
      <c r="C2357" s="34" t="s">
        <v>4049</v>
      </c>
      <c r="D2357" s="35">
        <v>44137</v>
      </c>
      <c r="E2357" s="34" t="s">
        <v>29637</v>
      </c>
      <c r="F2357" s="34" t="s">
        <v>29638</v>
      </c>
      <c r="G2357" s="36">
        <v>28000</v>
      </c>
      <c r="H2357" s="36">
        <v>28000</v>
      </c>
      <c r="I2357" s="34" t="s">
        <v>9762</v>
      </c>
      <c r="J2357" s="34" t="s">
        <v>9763</v>
      </c>
      <c r="K2357" s="36">
        <v>28000</v>
      </c>
      <c r="L2357" s="34" t="s">
        <v>9764</v>
      </c>
      <c r="M2357" s="6">
        <f t="shared" si="36"/>
        <v>1</v>
      </c>
    </row>
    <row r="2358" spans="1:18">
      <c r="A2358" s="34" t="s">
        <v>27165</v>
      </c>
      <c r="B2358" s="34" t="s">
        <v>29636</v>
      </c>
      <c r="C2358" s="34" t="s">
        <v>4049</v>
      </c>
      <c r="D2358" s="35">
        <v>44137</v>
      </c>
      <c r="E2358" s="34" t="s">
        <v>29639</v>
      </c>
      <c r="F2358" s="34" t="s">
        <v>9875</v>
      </c>
      <c r="G2358" s="36">
        <v>-28000</v>
      </c>
      <c r="H2358" s="36">
        <v>-28000</v>
      </c>
      <c r="I2358" s="34" t="s">
        <v>9762</v>
      </c>
      <c r="J2358" s="34" t="s">
        <v>9763</v>
      </c>
      <c r="K2358" s="36">
        <v>-28000</v>
      </c>
      <c r="L2358" s="34" t="s">
        <v>9764</v>
      </c>
      <c r="M2358" s="6">
        <f t="shared" si="36"/>
        <v>18</v>
      </c>
      <c r="N2358" s="6" t="str">
        <f>MID(E2358,M2358,10)</f>
        <v>PO64000027</v>
      </c>
      <c r="O2358" s="6">
        <f>FIND("-",E2358)</f>
        <v>28</v>
      </c>
      <c r="P2358" s="6" t="str">
        <f>MID(E2358,O2358+1,2)</f>
        <v>1</v>
      </c>
      <c r="Q2358" s="34" t="str">
        <f>C2358</f>
        <v>64CIO00146</v>
      </c>
      <c r="R2358" s="36">
        <f>-G2358</f>
        <v>28000</v>
      </c>
    </row>
    <row r="2359" spans="1:18" hidden="1">
      <c r="A2359" s="34" t="s">
        <v>27165</v>
      </c>
      <c r="B2359" s="34" t="s">
        <v>29640</v>
      </c>
      <c r="C2359" s="34" t="s">
        <v>4022</v>
      </c>
      <c r="D2359" s="35">
        <v>44137</v>
      </c>
      <c r="E2359" s="34" t="s">
        <v>4023</v>
      </c>
      <c r="F2359" s="34" t="s">
        <v>29641</v>
      </c>
      <c r="G2359" s="36">
        <v>35500</v>
      </c>
      <c r="H2359" s="36">
        <v>35500</v>
      </c>
      <c r="I2359" s="34" t="s">
        <v>9762</v>
      </c>
      <c r="J2359" s="34" t="s">
        <v>9763</v>
      </c>
      <c r="K2359" s="36">
        <v>35500</v>
      </c>
      <c r="L2359" s="34" t="s">
        <v>9764</v>
      </c>
      <c r="M2359" s="6">
        <f t="shared" si="36"/>
        <v>1</v>
      </c>
    </row>
    <row r="2360" spans="1:18">
      <c r="A2360" s="34" t="s">
        <v>27165</v>
      </c>
      <c r="B2360" s="34" t="s">
        <v>29640</v>
      </c>
      <c r="C2360" s="34" t="s">
        <v>4022</v>
      </c>
      <c r="D2360" s="35">
        <v>44137</v>
      </c>
      <c r="E2360" s="34" t="s">
        <v>29642</v>
      </c>
      <c r="F2360" s="34" t="s">
        <v>9875</v>
      </c>
      <c r="G2360" s="36">
        <v>-35500</v>
      </c>
      <c r="H2360" s="36">
        <v>-35500</v>
      </c>
      <c r="I2360" s="34" t="s">
        <v>9762</v>
      </c>
      <c r="J2360" s="34" t="s">
        <v>9763</v>
      </c>
      <c r="K2360" s="36">
        <v>-35500</v>
      </c>
      <c r="L2360" s="34" t="s">
        <v>9764</v>
      </c>
      <c r="M2360" s="6">
        <f t="shared" si="36"/>
        <v>18</v>
      </c>
      <c r="N2360" s="6" t="str">
        <f>MID(E2360,M2360,10)</f>
        <v>PO6400031-</v>
      </c>
      <c r="O2360" s="6">
        <f>FIND("-",E2360)</f>
        <v>27</v>
      </c>
      <c r="P2360" s="6" t="str">
        <f>MID(E2360,O2360+1,2)</f>
        <v>1</v>
      </c>
      <c r="Q2360" s="34" t="str">
        <f>C2360</f>
        <v>64CIO00147</v>
      </c>
      <c r="R2360" s="36">
        <f>-G2360</f>
        <v>35500</v>
      </c>
    </row>
    <row r="2361" spans="1:18" hidden="1">
      <c r="A2361" s="34" t="s">
        <v>27165</v>
      </c>
      <c r="B2361" s="34" t="s">
        <v>29643</v>
      </c>
      <c r="C2361" s="34" t="s">
        <v>4033</v>
      </c>
      <c r="D2361" s="35">
        <v>44137</v>
      </c>
      <c r="E2361" s="34" t="s">
        <v>4034</v>
      </c>
      <c r="F2361" s="34" t="s">
        <v>29644</v>
      </c>
      <c r="G2361" s="36">
        <v>27000</v>
      </c>
      <c r="H2361" s="36">
        <v>27000</v>
      </c>
      <c r="I2361" s="34" t="s">
        <v>9762</v>
      </c>
      <c r="J2361" s="34" t="s">
        <v>9763</v>
      </c>
      <c r="K2361" s="36">
        <v>27000</v>
      </c>
      <c r="L2361" s="34" t="s">
        <v>9764</v>
      </c>
      <c r="M2361" s="6">
        <f t="shared" si="36"/>
        <v>1</v>
      </c>
    </row>
    <row r="2362" spans="1:18">
      <c r="A2362" s="34" t="s">
        <v>27165</v>
      </c>
      <c r="B2362" s="34" t="s">
        <v>29643</v>
      </c>
      <c r="C2362" s="34" t="s">
        <v>4033</v>
      </c>
      <c r="D2362" s="35">
        <v>44137</v>
      </c>
      <c r="E2362" s="34" t="s">
        <v>29645</v>
      </c>
      <c r="F2362" s="34" t="s">
        <v>9875</v>
      </c>
      <c r="G2362" s="36">
        <v>-27000</v>
      </c>
      <c r="H2362" s="36">
        <v>-27000</v>
      </c>
      <c r="I2362" s="34" t="s">
        <v>9762</v>
      </c>
      <c r="J2362" s="34" t="s">
        <v>9763</v>
      </c>
      <c r="K2362" s="36">
        <v>-27000</v>
      </c>
      <c r="L2362" s="34" t="s">
        <v>9764</v>
      </c>
      <c r="M2362" s="6">
        <f t="shared" si="36"/>
        <v>18</v>
      </c>
      <c r="N2362" s="6" t="str">
        <f>MID(E2362,M2362,10)</f>
        <v>PO64000029</v>
      </c>
      <c r="O2362" s="6">
        <f>FIND("-",E2362)</f>
        <v>28</v>
      </c>
      <c r="P2362" s="6" t="str">
        <f>MID(E2362,O2362+1,2)</f>
        <v>1</v>
      </c>
      <c r="Q2362" s="34" t="str">
        <f>C2362</f>
        <v>64CIO00148</v>
      </c>
      <c r="R2362" s="36">
        <f>-G2362</f>
        <v>27000</v>
      </c>
    </row>
    <row r="2363" spans="1:18" hidden="1">
      <c r="A2363" s="34" t="s">
        <v>27165</v>
      </c>
      <c r="B2363" s="34" t="s">
        <v>29646</v>
      </c>
      <c r="C2363" s="34" t="s">
        <v>5058</v>
      </c>
      <c r="D2363" s="35">
        <v>44137</v>
      </c>
      <c r="E2363" s="34" t="s">
        <v>5059</v>
      </c>
      <c r="F2363" s="34" t="s">
        <v>28872</v>
      </c>
      <c r="G2363" s="36">
        <v>200000</v>
      </c>
      <c r="H2363" s="36">
        <v>200000</v>
      </c>
      <c r="I2363" s="34" t="s">
        <v>9762</v>
      </c>
      <c r="J2363" s="34" t="s">
        <v>9763</v>
      </c>
      <c r="K2363" s="36">
        <v>200000</v>
      </c>
      <c r="L2363" s="34" t="s">
        <v>9764</v>
      </c>
      <c r="M2363" s="6">
        <f t="shared" si="36"/>
        <v>1</v>
      </c>
    </row>
    <row r="2364" spans="1:18">
      <c r="A2364" s="34" t="s">
        <v>27165</v>
      </c>
      <c r="B2364" s="34" t="s">
        <v>29646</v>
      </c>
      <c r="C2364" s="34" t="s">
        <v>5058</v>
      </c>
      <c r="D2364" s="35">
        <v>44137</v>
      </c>
      <c r="E2364" s="34" t="s">
        <v>29647</v>
      </c>
      <c r="F2364" s="34" t="s">
        <v>9875</v>
      </c>
      <c r="G2364" s="36">
        <v>-200000</v>
      </c>
      <c r="H2364" s="36">
        <v>-200000</v>
      </c>
      <c r="I2364" s="34" t="s">
        <v>9762</v>
      </c>
      <c r="J2364" s="34" t="s">
        <v>9763</v>
      </c>
      <c r="K2364" s="36">
        <v>-200000</v>
      </c>
      <c r="L2364" s="34" t="s">
        <v>9764</v>
      </c>
      <c r="M2364" s="6">
        <f t="shared" si="36"/>
        <v>18</v>
      </c>
      <c r="N2364" s="6" t="str">
        <f>MID(E2364,M2364,10)</f>
        <v>PO63000860</v>
      </c>
      <c r="O2364" s="6">
        <f>FIND("-",E2364)</f>
        <v>28</v>
      </c>
      <c r="P2364" s="6" t="str">
        <f>MID(E2364,O2364+1,2)</f>
        <v>1</v>
      </c>
      <c r="Q2364" s="34" t="str">
        <f>C2364</f>
        <v>64CIO00149</v>
      </c>
      <c r="R2364" s="36">
        <f>-G2364</f>
        <v>200000</v>
      </c>
    </row>
    <row r="2365" spans="1:18" hidden="1">
      <c r="A2365" s="34" t="s">
        <v>27165</v>
      </c>
      <c r="B2365" s="34" t="s">
        <v>29648</v>
      </c>
      <c r="C2365" s="34" t="s">
        <v>5118</v>
      </c>
      <c r="D2365" s="35">
        <v>44137</v>
      </c>
      <c r="E2365" s="34" t="s">
        <v>5119</v>
      </c>
      <c r="F2365" s="34" t="s">
        <v>29454</v>
      </c>
      <c r="G2365" s="36">
        <v>24000</v>
      </c>
      <c r="H2365" s="36">
        <v>24000</v>
      </c>
      <c r="I2365" s="34" t="s">
        <v>9762</v>
      </c>
      <c r="J2365" s="34" t="s">
        <v>9763</v>
      </c>
      <c r="K2365" s="36">
        <v>24000</v>
      </c>
      <c r="L2365" s="34" t="s">
        <v>9764</v>
      </c>
      <c r="M2365" s="6">
        <f t="shared" si="36"/>
        <v>1</v>
      </c>
    </row>
    <row r="2366" spans="1:18">
      <c r="A2366" s="34" t="s">
        <v>27165</v>
      </c>
      <c r="B2366" s="34" t="s">
        <v>29648</v>
      </c>
      <c r="C2366" s="34" t="s">
        <v>5118</v>
      </c>
      <c r="D2366" s="35">
        <v>44137</v>
      </c>
      <c r="E2366" s="34" t="s">
        <v>29649</v>
      </c>
      <c r="F2366" s="34" t="s">
        <v>9875</v>
      </c>
      <c r="G2366" s="36">
        <v>-24000</v>
      </c>
      <c r="H2366" s="36">
        <v>-24000</v>
      </c>
      <c r="I2366" s="34" t="s">
        <v>9762</v>
      </c>
      <c r="J2366" s="34" t="s">
        <v>9763</v>
      </c>
      <c r="K2366" s="36">
        <v>-24000</v>
      </c>
      <c r="L2366" s="34" t="s">
        <v>9764</v>
      </c>
      <c r="M2366" s="6">
        <f t="shared" si="36"/>
        <v>18</v>
      </c>
      <c r="N2366" s="6" t="str">
        <f>MID(E2366,M2366,10)</f>
        <v>PO63000847</v>
      </c>
      <c r="O2366" s="6">
        <f>FIND("-",E2366)</f>
        <v>28</v>
      </c>
      <c r="P2366" s="6" t="str">
        <f>MID(E2366,O2366+1,2)</f>
        <v>2</v>
      </c>
      <c r="Q2366" s="34" t="str">
        <f>C2366</f>
        <v>64CIO00150</v>
      </c>
      <c r="R2366" s="36">
        <f>-G2366</f>
        <v>24000</v>
      </c>
    </row>
    <row r="2367" spans="1:18" hidden="1">
      <c r="A2367" s="34" t="s">
        <v>27165</v>
      </c>
      <c r="B2367" s="34" t="s">
        <v>29650</v>
      </c>
      <c r="C2367" s="34" t="s">
        <v>4618</v>
      </c>
      <c r="D2367" s="35">
        <v>44137</v>
      </c>
      <c r="E2367" s="34" t="s">
        <v>29651</v>
      </c>
      <c r="F2367" s="34" t="s">
        <v>29652</v>
      </c>
      <c r="G2367" s="36">
        <v>75000</v>
      </c>
      <c r="H2367" s="36">
        <v>75000</v>
      </c>
      <c r="I2367" s="34" t="s">
        <v>9762</v>
      </c>
      <c r="J2367" s="34" t="s">
        <v>9763</v>
      </c>
      <c r="K2367" s="36">
        <v>75000</v>
      </c>
      <c r="L2367" s="34" t="s">
        <v>9764</v>
      </c>
      <c r="M2367" s="6">
        <f t="shared" si="36"/>
        <v>1</v>
      </c>
    </row>
    <row r="2368" spans="1:18">
      <c r="A2368" s="34" t="s">
        <v>27165</v>
      </c>
      <c r="B2368" s="34" t="s">
        <v>29650</v>
      </c>
      <c r="C2368" s="34" t="s">
        <v>4618</v>
      </c>
      <c r="D2368" s="35">
        <v>44137</v>
      </c>
      <c r="E2368" s="34" t="s">
        <v>29653</v>
      </c>
      <c r="F2368" s="34" t="s">
        <v>9875</v>
      </c>
      <c r="G2368" s="36">
        <v>-75000</v>
      </c>
      <c r="H2368" s="36">
        <v>-75000</v>
      </c>
      <c r="I2368" s="34" t="s">
        <v>9762</v>
      </c>
      <c r="J2368" s="34" t="s">
        <v>9763</v>
      </c>
      <c r="K2368" s="36">
        <v>-75000</v>
      </c>
      <c r="L2368" s="34" t="s">
        <v>9764</v>
      </c>
      <c r="M2368" s="6">
        <f t="shared" si="36"/>
        <v>18</v>
      </c>
      <c r="N2368" s="6" t="str">
        <f>MID(E2368,M2368,10)</f>
        <v>PO63000949</v>
      </c>
      <c r="O2368" s="6">
        <f>FIND("-",E2368)</f>
        <v>28</v>
      </c>
      <c r="P2368" s="6" t="str">
        <f>MID(E2368,O2368+1,2)</f>
        <v>1</v>
      </c>
      <c r="Q2368" s="34" t="str">
        <f>C2368</f>
        <v>64CIO00151</v>
      </c>
      <c r="R2368" s="36">
        <f>-G2368</f>
        <v>75000</v>
      </c>
    </row>
    <row r="2369" spans="1:18" hidden="1">
      <c r="A2369" s="34" t="s">
        <v>27165</v>
      </c>
      <c r="B2369" s="34" t="s">
        <v>29654</v>
      </c>
      <c r="C2369" s="34" t="s">
        <v>4397</v>
      </c>
      <c r="D2369" s="35">
        <v>44137</v>
      </c>
      <c r="E2369" s="34" t="s">
        <v>4398</v>
      </c>
      <c r="F2369" s="34" t="s">
        <v>29655</v>
      </c>
      <c r="G2369" s="36">
        <v>130000</v>
      </c>
      <c r="H2369" s="36">
        <v>130000</v>
      </c>
      <c r="I2369" s="34" t="s">
        <v>9762</v>
      </c>
      <c r="J2369" s="34" t="s">
        <v>9763</v>
      </c>
      <c r="K2369" s="36">
        <v>130000</v>
      </c>
      <c r="L2369" s="34" t="s">
        <v>9764</v>
      </c>
      <c r="M2369" s="6">
        <f t="shared" si="36"/>
        <v>1</v>
      </c>
    </row>
    <row r="2370" spans="1:18" hidden="1">
      <c r="A2370" s="34" t="s">
        <v>27165</v>
      </c>
      <c r="B2370" s="34" t="s">
        <v>29654</v>
      </c>
      <c r="C2370" s="34" t="s">
        <v>4397</v>
      </c>
      <c r="D2370" s="35">
        <v>44137</v>
      </c>
      <c r="E2370" s="34" t="s">
        <v>29656</v>
      </c>
      <c r="F2370" s="34" t="s">
        <v>29655</v>
      </c>
      <c r="G2370" s="36">
        <v>9100</v>
      </c>
      <c r="H2370" s="36">
        <v>9100</v>
      </c>
      <c r="I2370" s="34" t="s">
        <v>9762</v>
      </c>
      <c r="J2370" s="34" t="s">
        <v>9763</v>
      </c>
      <c r="K2370" s="36">
        <v>9100</v>
      </c>
      <c r="L2370" s="34" t="s">
        <v>9764</v>
      </c>
      <c r="M2370" s="6" t="e">
        <f t="shared" si="36"/>
        <v>#VALUE!</v>
      </c>
    </row>
    <row r="2371" spans="1:18" hidden="1">
      <c r="A2371" s="34" t="s">
        <v>27165</v>
      </c>
      <c r="B2371" s="34" t="s">
        <v>29654</v>
      </c>
      <c r="C2371" s="34" t="s">
        <v>4397</v>
      </c>
      <c r="D2371" s="35">
        <v>44137</v>
      </c>
      <c r="E2371" s="34" t="s">
        <v>29656</v>
      </c>
      <c r="F2371" s="34" t="s">
        <v>9875</v>
      </c>
      <c r="G2371" s="36">
        <v>-139100</v>
      </c>
      <c r="H2371" s="36">
        <v>-139100</v>
      </c>
      <c r="I2371" s="34" t="s">
        <v>9762</v>
      </c>
      <c r="J2371" s="34" t="s">
        <v>9763</v>
      </c>
      <c r="K2371" s="36">
        <v>-139100</v>
      </c>
      <c r="L2371" s="34" t="s">
        <v>9764</v>
      </c>
      <c r="M2371" s="6" t="e">
        <f t="shared" ref="M2371:M2434" si="37">FIND("PO",E2371)</f>
        <v>#VALUE!</v>
      </c>
    </row>
    <row r="2372" spans="1:18" hidden="1">
      <c r="A2372" s="34" t="s">
        <v>27165</v>
      </c>
      <c r="B2372" s="34" t="s">
        <v>29657</v>
      </c>
      <c r="C2372" s="34" t="s">
        <v>1407</v>
      </c>
      <c r="D2372" s="35">
        <v>44137</v>
      </c>
      <c r="E2372" s="34" t="s">
        <v>1409</v>
      </c>
      <c r="F2372" s="34" t="s">
        <v>28559</v>
      </c>
      <c r="G2372" s="36">
        <v>500000</v>
      </c>
      <c r="H2372" s="36">
        <v>500000</v>
      </c>
      <c r="I2372" s="34" t="s">
        <v>9762</v>
      </c>
      <c r="J2372" s="34" t="s">
        <v>9763</v>
      </c>
      <c r="K2372" s="36">
        <v>500000</v>
      </c>
      <c r="L2372" s="34" t="s">
        <v>9764</v>
      </c>
      <c r="M2372" s="6">
        <f t="shared" si="37"/>
        <v>1</v>
      </c>
    </row>
    <row r="2373" spans="1:18">
      <c r="A2373" s="34" t="s">
        <v>27165</v>
      </c>
      <c r="B2373" s="34" t="s">
        <v>29657</v>
      </c>
      <c r="C2373" s="34" t="s">
        <v>1407</v>
      </c>
      <c r="D2373" s="35">
        <v>44137</v>
      </c>
      <c r="E2373" s="34" t="s">
        <v>29658</v>
      </c>
      <c r="F2373" s="34" t="s">
        <v>9875</v>
      </c>
      <c r="G2373" s="36">
        <v>-500000</v>
      </c>
      <c r="H2373" s="36">
        <v>-500000</v>
      </c>
      <c r="I2373" s="34" t="s">
        <v>9762</v>
      </c>
      <c r="J2373" s="34" t="s">
        <v>9763</v>
      </c>
      <c r="K2373" s="36">
        <v>-500000</v>
      </c>
      <c r="L2373" s="34" t="s">
        <v>9764</v>
      </c>
      <c r="M2373" s="6">
        <f t="shared" si="37"/>
        <v>18</v>
      </c>
      <c r="N2373" s="6" t="str">
        <f>MID(E2373,M2373,10)</f>
        <v>PO63000987</v>
      </c>
      <c r="O2373" s="6" t="e">
        <f>FIND("-",E2373)</f>
        <v>#VALUE!</v>
      </c>
      <c r="P2373" s="6" t="e">
        <f>MID(E2373,O2373+1,2)</f>
        <v>#VALUE!</v>
      </c>
      <c r="Q2373" s="34" t="str">
        <f>C2373</f>
        <v>64CIO00153</v>
      </c>
      <c r="R2373" s="36">
        <f>-G2373</f>
        <v>500000</v>
      </c>
    </row>
    <row r="2374" spans="1:18" hidden="1">
      <c r="A2374" s="34" t="s">
        <v>27165</v>
      </c>
      <c r="B2374" s="34" t="s">
        <v>29659</v>
      </c>
      <c r="C2374" s="34" t="s">
        <v>5967</v>
      </c>
      <c r="D2374" s="35">
        <v>44137</v>
      </c>
      <c r="E2374" s="34" t="s">
        <v>5968</v>
      </c>
      <c r="F2374" s="34" t="s">
        <v>28472</v>
      </c>
      <c r="G2374" s="36">
        <v>48800</v>
      </c>
      <c r="H2374" s="36">
        <v>48800</v>
      </c>
      <c r="I2374" s="34" t="s">
        <v>9762</v>
      </c>
      <c r="J2374" s="34" t="s">
        <v>9763</v>
      </c>
      <c r="K2374" s="36">
        <v>48800</v>
      </c>
      <c r="L2374" s="34" t="s">
        <v>9764</v>
      </c>
      <c r="M2374" s="6">
        <f t="shared" si="37"/>
        <v>1</v>
      </c>
    </row>
    <row r="2375" spans="1:18">
      <c r="A2375" s="34" t="s">
        <v>27165</v>
      </c>
      <c r="B2375" s="34" t="s">
        <v>29659</v>
      </c>
      <c r="C2375" s="34" t="s">
        <v>5967</v>
      </c>
      <c r="D2375" s="35">
        <v>44137</v>
      </c>
      <c r="E2375" s="34" t="s">
        <v>29660</v>
      </c>
      <c r="F2375" s="34" t="s">
        <v>9875</v>
      </c>
      <c r="G2375" s="36">
        <v>-48800</v>
      </c>
      <c r="H2375" s="36">
        <v>-48800</v>
      </c>
      <c r="I2375" s="34" t="s">
        <v>9762</v>
      </c>
      <c r="J2375" s="34" t="s">
        <v>9763</v>
      </c>
      <c r="K2375" s="36">
        <v>-48800</v>
      </c>
      <c r="L2375" s="34" t="s">
        <v>9764</v>
      </c>
      <c r="M2375" s="6">
        <f t="shared" si="37"/>
        <v>18</v>
      </c>
      <c r="N2375" s="6" t="str">
        <f>MID(E2375,M2375,10)</f>
        <v>PO63000678</v>
      </c>
      <c r="O2375" s="6">
        <f>FIND("-",E2375)</f>
        <v>28</v>
      </c>
      <c r="P2375" s="6" t="str">
        <f>MID(E2375,O2375+1,2)</f>
        <v>3</v>
      </c>
      <c r="Q2375" s="34" t="str">
        <f>C2375</f>
        <v>64CIO00154</v>
      </c>
      <c r="R2375" s="36">
        <f>-G2375</f>
        <v>48800</v>
      </c>
    </row>
    <row r="2376" spans="1:18" hidden="1">
      <c r="A2376" s="34" t="s">
        <v>27165</v>
      </c>
      <c r="B2376" s="34" t="s">
        <v>29661</v>
      </c>
      <c r="C2376" s="34" t="s">
        <v>29662</v>
      </c>
      <c r="D2376" s="35">
        <v>44137</v>
      </c>
      <c r="E2376" s="34" t="s">
        <v>29663</v>
      </c>
      <c r="F2376" s="34" t="s">
        <v>27802</v>
      </c>
      <c r="G2376" s="36">
        <v>95000</v>
      </c>
      <c r="H2376" s="36">
        <v>95000</v>
      </c>
      <c r="I2376" s="34" t="s">
        <v>9762</v>
      </c>
      <c r="J2376" s="34" t="s">
        <v>9763</v>
      </c>
      <c r="K2376" s="36">
        <v>95000</v>
      </c>
      <c r="L2376" s="34" t="s">
        <v>9764</v>
      </c>
      <c r="M2376" s="6">
        <f t="shared" si="37"/>
        <v>1</v>
      </c>
    </row>
    <row r="2377" spans="1:18" hidden="1">
      <c r="A2377" s="34" t="s">
        <v>27165</v>
      </c>
      <c r="B2377" s="34" t="s">
        <v>29661</v>
      </c>
      <c r="C2377" s="34" t="s">
        <v>29662</v>
      </c>
      <c r="D2377" s="35">
        <v>44137</v>
      </c>
      <c r="E2377" s="34" t="s">
        <v>29664</v>
      </c>
      <c r="F2377" s="34" t="s">
        <v>9875</v>
      </c>
      <c r="G2377" s="36">
        <v>-95000</v>
      </c>
      <c r="H2377" s="36">
        <v>-95000</v>
      </c>
      <c r="I2377" s="34" t="s">
        <v>9762</v>
      </c>
      <c r="J2377" s="34" t="s">
        <v>9763</v>
      </c>
      <c r="K2377" s="36">
        <v>-95000</v>
      </c>
      <c r="L2377" s="34" t="s">
        <v>9764</v>
      </c>
      <c r="M2377" s="6" t="e">
        <f t="shared" si="37"/>
        <v>#VALUE!</v>
      </c>
    </row>
    <row r="2378" spans="1:18" hidden="1">
      <c r="A2378" s="34" t="s">
        <v>27165</v>
      </c>
      <c r="B2378" s="34" t="s">
        <v>29665</v>
      </c>
      <c r="C2378" s="34" t="s">
        <v>4393</v>
      </c>
      <c r="D2378" s="35">
        <v>44137</v>
      </c>
      <c r="E2378" s="34" t="s">
        <v>4394</v>
      </c>
      <c r="F2378" s="34" t="s">
        <v>29655</v>
      </c>
      <c r="G2378" s="36">
        <v>130000</v>
      </c>
      <c r="H2378" s="36">
        <v>130000</v>
      </c>
      <c r="I2378" s="34" t="s">
        <v>9762</v>
      </c>
      <c r="J2378" s="34" t="s">
        <v>9763</v>
      </c>
      <c r="K2378" s="36">
        <v>130000</v>
      </c>
      <c r="L2378" s="34" t="s">
        <v>9764</v>
      </c>
      <c r="M2378" s="6">
        <f t="shared" si="37"/>
        <v>1</v>
      </c>
    </row>
    <row r="2379" spans="1:18" hidden="1">
      <c r="A2379" s="34" t="s">
        <v>27165</v>
      </c>
      <c r="B2379" s="34" t="s">
        <v>29665</v>
      </c>
      <c r="C2379" s="34" t="s">
        <v>4393</v>
      </c>
      <c r="D2379" s="35">
        <v>44137</v>
      </c>
      <c r="E2379" s="34" t="s">
        <v>29666</v>
      </c>
      <c r="F2379" s="34" t="s">
        <v>29655</v>
      </c>
      <c r="G2379" s="36">
        <v>9100</v>
      </c>
      <c r="H2379" s="36">
        <v>9100</v>
      </c>
      <c r="I2379" s="34" t="s">
        <v>9762</v>
      </c>
      <c r="J2379" s="34" t="s">
        <v>9763</v>
      </c>
      <c r="K2379" s="36">
        <v>9100</v>
      </c>
      <c r="L2379" s="34" t="s">
        <v>9764</v>
      </c>
      <c r="M2379" s="6" t="e">
        <f t="shared" si="37"/>
        <v>#VALUE!</v>
      </c>
    </row>
    <row r="2380" spans="1:18" hidden="1">
      <c r="A2380" s="34" t="s">
        <v>27165</v>
      </c>
      <c r="B2380" s="34" t="s">
        <v>29665</v>
      </c>
      <c r="C2380" s="34" t="s">
        <v>4393</v>
      </c>
      <c r="D2380" s="35">
        <v>44137</v>
      </c>
      <c r="E2380" s="34" t="s">
        <v>29666</v>
      </c>
      <c r="F2380" s="34" t="s">
        <v>9875</v>
      </c>
      <c r="G2380" s="36">
        <v>-139100</v>
      </c>
      <c r="H2380" s="36">
        <v>-139100</v>
      </c>
      <c r="I2380" s="34" t="s">
        <v>9762</v>
      </c>
      <c r="J2380" s="34" t="s">
        <v>9763</v>
      </c>
      <c r="K2380" s="36">
        <v>-139100</v>
      </c>
      <c r="L2380" s="34" t="s">
        <v>9764</v>
      </c>
      <c r="M2380" s="6" t="e">
        <f t="shared" si="37"/>
        <v>#VALUE!</v>
      </c>
    </row>
    <row r="2381" spans="1:18" hidden="1">
      <c r="A2381" s="34" t="s">
        <v>27165</v>
      </c>
      <c r="B2381" s="34" t="s">
        <v>29667</v>
      </c>
      <c r="C2381" s="34" t="s">
        <v>4403</v>
      </c>
      <c r="D2381" s="35">
        <v>44137</v>
      </c>
      <c r="E2381" s="34" t="s">
        <v>4404</v>
      </c>
      <c r="F2381" s="34" t="s">
        <v>29668</v>
      </c>
      <c r="G2381" s="36">
        <v>180000</v>
      </c>
      <c r="H2381" s="36">
        <v>180000</v>
      </c>
      <c r="I2381" s="34" t="s">
        <v>9762</v>
      </c>
      <c r="J2381" s="34" t="s">
        <v>9763</v>
      </c>
      <c r="K2381" s="36">
        <v>180000</v>
      </c>
      <c r="L2381" s="34" t="s">
        <v>9764</v>
      </c>
      <c r="M2381" s="6">
        <f t="shared" si="37"/>
        <v>1</v>
      </c>
    </row>
    <row r="2382" spans="1:18" hidden="1">
      <c r="A2382" s="34" t="s">
        <v>27165</v>
      </c>
      <c r="B2382" s="34" t="s">
        <v>29667</v>
      </c>
      <c r="C2382" s="34" t="s">
        <v>4403</v>
      </c>
      <c r="D2382" s="35">
        <v>44137</v>
      </c>
      <c r="E2382" s="34" t="s">
        <v>29669</v>
      </c>
      <c r="F2382" s="34" t="s">
        <v>29668</v>
      </c>
      <c r="G2382" s="36">
        <v>12600</v>
      </c>
      <c r="H2382" s="36">
        <v>12600</v>
      </c>
      <c r="I2382" s="34" t="s">
        <v>9762</v>
      </c>
      <c r="J2382" s="34" t="s">
        <v>9763</v>
      </c>
      <c r="K2382" s="36">
        <v>12600</v>
      </c>
      <c r="L2382" s="34" t="s">
        <v>9764</v>
      </c>
      <c r="M2382" s="6" t="e">
        <f t="shared" si="37"/>
        <v>#VALUE!</v>
      </c>
    </row>
    <row r="2383" spans="1:18" hidden="1">
      <c r="A2383" s="34" t="s">
        <v>27165</v>
      </c>
      <c r="B2383" s="34" t="s">
        <v>29667</v>
      </c>
      <c r="C2383" s="34" t="s">
        <v>4403</v>
      </c>
      <c r="D2383" s="35">
        <v>44137</v>
      </c>
      <c r="E2383" s="34" t="s">
        <v>29669</v>
      </c>
      <c r="F2383" s="34" t="s">
        <v>9875</v>
      </c>
      <c r="G2383" s="36">
        <v>-192600</v>
      </c>
      <c r="H2383" s="36">
        <v>-192600</v>
      </c>
      <c r="I2383" s="34" t="s">
        <v>9762</v>
      </c>
      <c r="J2383" s="34" t="s">
        <v>9763</v>
      </c>
      <c r="K2383" s="36">
        <v>-192600</v>
      </c>
      <c r="L2383" s="34" t="s">
        <v>9764</v>
      </c>
      <c r="M2383" s="6" t="e">
        <f t="shared" si="37"/>
        <v>#VALUE!</v>
      </c>
    </row>
    <row r="2384" spans="1:18" hidden="1">
      <c r="A2384" s="34" t="s">
        <v>27165</v>
      </c>
      <c r="B2384" s="34" t="s">
        <v>29670</v>
      </c>
      <c r="C2384" s="34" t="s">
        <v>5487</v>
      </c>
      <c r="D2384" s="35">
        <v>44137</v>
      </c>
      <c r="E2384" s="34" t="s">
        <v>5488</v>
      </c>
      <c r="F2384" s="34" t="s">
        <v>29671</v>
      </c>
      <c r="G2384" s="36">
        <v>163551.4</v>
      </c>
      <c r="H2384" s="36">
        <v>163551.4</v>
      </c>
      <c r="I2384" s="34" t="s">
        <v>9762</v>
      </c>
      <c r="J2384" s="34" t="s">
        <v>9763</v>
      </c>
      <c r="K2384" s="36">
        <v>163551.4</v>
      </c>
      <c r="L2384" s="34" t="s">
        <v>9764</v>
      </c>
      <c r="M2384" s="6">
        <f t="shared" si="37"/>
        <v>1</v>
      </c>
    </row>
    <row r="2385" spans="1:18" hidden="1">
      <c r="A2385" s="34" t="s">
        <v>27165</v>
      </c>
      <c r="B2385" s="34" t="s">
        <v>29670</v>
      </c>
      <c r="C2385" s="34" t="s">
        <v>5487</v>
      </c>
      <c r="D2385" s="35">
        <v>44137</v>
      </c>
      <c r="E2385" s="34" t="s">
        <v>29672</v>
      </c>
      <c r="F2385" s="34" t="s">
        <v>29671</v>
      </c>
      <c r="G2385" s="36">
        <v>11448.6</v>
      </c>
      <c r="H2385" s="36">
        <v>11448.6</v>
      </c>
      <c r="I2385" s="34" t="s">
        <v>9762</v>
      </c>
      <c r="J2385" s="34" t="s">
        <v>9763</v>
      </c>
      <c r="K2385" s="36">
        <v>11448.6</v>
      </c>
      <c r="L2385" s="34" t="s">
        <v>9764</v>
      </c>
      <c r="M2385" s="6" t="e">
        <f t="shared" si="37"/>
        <v>#VALUE!</v>
      </c>
    </row>
    <row r="2386" spans="1:18" hidden="1">
      <c r="A2386" s="34" t="s">
        <v>27165</v>
      </c>
      <c r="B2386" s="34" t="s">
        <v>29670</v>
      </c>
      <c r="C2386" s="34" t="s">
        <v>5487</v>
      </c>
      <c r="D2386" s="35">
        <v>44137</v>
      </c>
      <c r="E2386" s="34" t="s">
        <v>29672</v>
      </c>
      <c r="F2386" s="34" t="s">
        <v>9875</v>
      </c>
      <c r="G2386" s="36">
        <v>-175000</v>
      </c>
      <c r="H2386" s="36">
        <v>-175000</v>
      </c>
      <c r="I2386" s="34" t="s">
        <v>9762</v>
      </c>
      <c r="J2386" s="34" t="s">
        <v>9763</v>
      </c>
      <c r="K2386" s="36">
        <v>-175000</v>
      </c>
      <c r="L2386" s="34" t="s">
        <v>9764</v>
      </c>
      <c r="M2386" s="6" t="e">
        <f t="shared" si="37"/>
        <v>#VALUE!</v>
      </c>
    </row>
    <row r="2387" spans="1:18" hidden="1">
      <c r="A2387" s="34" t="s">
        <v>27165</v>
      </c>
      <c r="B2387" s="34" t="s">
        <v>29673</v>
      </c>
      <c r="C2387" s="34" t="s">
        <v>4642</v>
      </c>
      <c r="D2387" s="35">
        <v>44137</v>
      </c>
      <c r="E2387" s="34" t="s">
        <v>4643</v>
      </c>
      <c r="F2387" s="34" t="s">
        <v>29428</v>
      </c>
      <c r="G2387" s="36">
        <v>196000</v>
      </c>
      <c r="H2387" s="36">
        <v>196000</v>
      </c>
      <c r="I2387" s="34" t="s">
        <v>9762</v>
      </c>
      <c r="J2387" s="34" t="s">
        <v>9763</v>
      </c>
      <c r="K2387" s="36">
        <v>196000</v>
      </c>
      <c r="L2387" s="34" t="s">
        <v>9764</v>
      </c>
      <c r="M2387" s="6">
        <f t="shared" si="37"/>
        <v>1</v>
      </c>
    </row>
    <row r="2388" spans="1:18" hidden="1">
      <c r="A2388" s="34" t="s">
        <v>27165</v>
      </c>
      <c r="B2388" s="34" t="s">
        <v>29673</v>
      </c>
      <c r="C2388" s="34" t="s">
        <v>4642</v>
      </c>
      <c r="D2388" s="35">
        <v>44137</v>
      </c>
      <c r="E2388" s="34" t="s">
        <v>29674</v>
      </c>
      <c r="F2388" s="34" t="s">
        <v>9875</v>
      </c>
      <c r="G2388" s="36">
        <v>-196000</v>
      </c>
      <c r="H2388" s="36">
        <v>-196000</v>
      </c>
      <c r="I2388" s="34" t="s">
        <v>9762</v>
      </c>
      <c r="J2388" s="34" t="s">
        <v>9763</v>
      </c>
      <c r="K2388" s="36">
        <v>-196000</v>
      </c>
      <c r="L2388" s="34" t="s">
        <v>9764</v>
      </c>
      <c r="M2388" s="6" t="e">
        <f t="shared" si="37"/>
        <v>#VALUE!</v>
      </c>
    </row>
    <row r="2389" spans="1:18" hidden="1">
      <c r="A2389" s="34" t="s">
        <v>27165</v>
      </c>
      <c r="B2389" s="34" t="s">
        <v>29675</v>
      </c>
      <c r="C2389" s="34" t="s">
        <v>1294</v>
      </c>
      <c r="D2389" s="35">
        <v>44137</v>
      </c>
      <c r="E2389" s="34" t="s">
        <v>1296</v>
      </c>
      <c r="F2389" s="34" t="s">
        <v>29676</v>
      </c>
      <c r="G2389" s="36">
        <v>280000</v>
      </c>
      <c r="H2389" s="36">
        <v>280000</v>
      </c>
      <c r="I2389" s="34" t="s">
        <v>9762</v>
      </c>
      <c r="J2389" s="34" t="s">
        <v>9763</v>
      </c>
      <c r="K2389" s="36">
        <v>280000</v>
      </c>
      <c r="L2389" s="34" t="s">
        <v>9764</v>
      </c>
      <c r="M2389" s="6">
        <f t="shared" si="37"/>
        <v>1</v>
      </c>
    </row>
    <row r="2390" spans="1:18" hidden="1">
      <c r="A2390" s="34" t="s">
        <v>27165</v>
      </c>
      <c r="B2390" s="34" t="s">
        <v>29675</v>
      </c>
      <c r="C2390" s="34" t="s">
        <v>1294</v>
      </c>
      <c r="D2390" s="35">
        <v>44137</v>
      </c>
      <c r="E2390" s="34" t="s">
        <v>29677</v>
      </c>
      <c r="F2390" s="34" t="s">
        <v>29676</v>
      </c>
      <c r="G2390" s="36">
        <v>19600</v>
      </c>
      <c r="H2390" s="36">
        <v>19600</v>
      </c>
      <c r="I2390" s="34" t="s">
        <v>9762</v>
      </c>
      <c r="J2390" s="34" t="s">
        <v>9763</v>
      </c>
      <c r="K2390" s="36">
        <v>19600</v>
      </c>
      <c r="L2390" s="34" t="s">
        <v>9764</v>
      </c>
      <c r="M2390" s="6" t="e">
        <f t="shared" si="37"/>
        <v>#VALUE!</v>
      </c>
    </row>
    <row r="2391" spans="1:18" hidden="1">
      <c r="A2391" s="34" t="s">
        <v>27165</v>
      </c>
      <c r="B2391" s="34" t="s">
        <v>29675</v>
      </c>
      <c r="C2391" s="34" t="s">
        <v>1294</v>
      </c>
      <c r="D2391" s="35">
        <v>44137</v>
      </c>
      <c r="E2391" s="34" t="s">
        <v>29677</v>
      </c>
      <c r="F2391" s="34" t="s">
        <v>9875</v>
      </c>
      <c r="G2391" s="36">
        <v>-299600</v>
      </c>
      <c r="H2391" s="36">
        <v>-299600</v>
      </c>
      <c r="I2391" s="34" t="s">
        <v>9762</v>
      </c>
      <c r="J2391" s="34" t="s">
        <v>9763</v>
      </c>
      <c r="K2391" s="36">
        <v>-299600</v>
      </c>
      <c r="L2391" s="34" t="s">
        <v>9764</v>
      </c>
      <c r="M2391" s="6" t="e">
        <f t="shared" si="37"/>
        <v>#VALUE!</v>
      </c>
    </row>
    <row r="2392" spans="1:18" hidden="1">
      <c r="A2392" s="34" t="s">
        <v>27165</v>
      </c>
      <c r="B2392" s="34" t="s">
        <v>29678</v>
      </c>
      <c r="C2392" s="34" t="s">
        <v>7093</v>
      </c>
      <c r="D2392" s="35">
        <v>44137</v>
      </c>
      <c r="E2392" s="34" t="s">
        <v>7094</v>
      </c>
      <c r="F2392" s="34" t="s">
        <v>27706</v>
      </c>
      <c r="G2392" s="36">
        <v>30000</v>
      </c>
      <c r="H2392" s="36">
        <v>30000</v>
      </c>
      <c r="I2392" s="34" t="s">
        <v>9762</v>
      </c>
      <c r="J2392" s="34" t="s">
        <v>9763</v>
      </c>
      <c r="K2392" s="36">
        <v>30000</v>
      </c>
      <c r="L2392" s="34" t="s">
        <v>9764</v>
      </c>
      <c r="M2392" s="6">
        <f t="shared" si="37"/>
        <v>1</v>
      </c>
    </row>
    <row r="2393" spans="1:18">
      <c r="A2393" s="34" t="s">
        <v>27165</v>
      </c>
      <c r="B2393" s="34" t="s">
        <v>29678</v>
      </c>
      <c r="C2393" s="34" t="s">
        <v>7093</v>
      </c>
      <c r="D2393" s="35">
        <v>44137</v>
      </c>
      <c r="E2393" s="34" t="s">
        <v>29679</v>
      </c>
      <c r="F2393" s="34" t="s">
        <v>9875</v>
      </c>
      <c r="G2393" s="36">
        <v>-30000</v>
      </c>
      <c r="H2393" s="36">
        <v>-30000</v>
      </c>
      <c r="I2393" s="34" t="s">
        <v>9762</v>
      </c>
      <c r="J2393" s="34" t="s">
        <v>9763</v>
      </c>
      <c r="K2393" s="36">
        <v>-30000</v>
      </c>
      <c r="L2393" s="34" t="s">
        <v>9764</v>
      </c>
      <c r="M2393" s="6">
        <f t="shared" si="37"/>
        <v>18</v>
      </c>
      <c r="N2393" s="6" t="str">
        <f>MID(E2393,M2393,10)</f>
        <v>PO63000474</v>
      </c>
      <c r="O2393" s="6">
        <f>FIND("-",E2393)</f>
        <v>28</v>
      </c>
      <c r="P2393" s="6" t="str">
        <f>MID(E2393,O2393+1,2)</f>
        <v>4</v>
      </c>
      <c r="Q2393" s="34" t="str">
        <f>C2393</f>
        <v>64CIO00161</v>
      </c>
      <c r="R2393" s="36">
        <f>-G2393</f>
        <v>30000</v>
      </c>
    </row>
    <row r="2394" spans="1:18" hidden="1">
      <c r="A2394" s="34" t="s">
        <v>27165</v>
      </c>
      <c r="B2394" s="34" t="s">
        <v>29680</v>
      </c>
      <c r="C2394" s="34" t="s">
        <v>1298</v>
      </c>
      <c r="D2394" s="35">
        <v>44137</v>
      </c>
      <c r="E2394" s="34" t="s">
        <v>1300</v>
      </c>
      <c r="F2394" s="34" t="s">
        <v>27311</v>
      </c>
      <c r="G2394" s="36">
        <v>10000</v>
      </c>
      <c r="H2394" s="36">
        <v>10000</v>
      </c>
      <c r="I2394" s="34" t="s">
        <v>9762</v>
      </c>
      <c r="J2394" s="34" t="s">
        <v>9763</v>
      </c>
      <c r="K2394" s="36">
        <v>10000</v>
      </c>
      <c r="L2394" s="34" t="s">
        <v>9764</v>
      </c>
      <c r="M2394" s="6">
        <f t="shared" si="37"/>
        <v>1</v>
      </c>
    </row>
    <row r="2395" spans="1:18">
      <c r="A2395" s="34" t="s">
        <v>27165</v>
      </c>
      <c r="B2395" s="34" t="s">
        <v>29680</v>
      </c>
      <c r="C2395" s="34" t="s">
        <v>1298</v>
      </c>
      <c r="D2395" s="35">
        <v>44137</v>
      </c>
      <c r="E2395" s="34" t="s">
        <v>29681</v>
      </c>
      <c r="F2395" s="34" t="s">
        <v>9875</v>
      </c>
      <c r="G2395" s="36">
        <v>-10000</v>
      </c>
      <c r="H2395" s="36">
        <v>-10000</v>
      </c>
      <c r="I2395" s="34" t="s">
        <v>9762</v>
      </c>
      <c r="J2395" s="34" t="s">
        <v>9763</v>
      </c>
      <c r="K2395" s="36">
        <v>-10000</v>
      </c>
      <c r="L2395" s="34" t="s">
        <v>9764</v>
      </c>
      <c r="M2395" s="6">
        <f t="shared" si="37"/>
        <v>18</v>
      </c>
      <c r="N2395" s="6" t="str">
        <f>MID(E2395,M2395,10)</f>
        <v>PO63000516</v>
      </c>
      <c r="O2395" s="6">
        <f>FIND("-",E2395)</f>
        <v>28</v>
      </c>
      <c r="P2395" s="6" t="str">
        <f>MID(E2395,O2395+1,2)</f>
        <v>4</v>
      </c>
      <c r="Q2395" s="34" t="str">
        <f>C2395</f>
        <v>64CIO00162</v>
      </c>
      <c r="R2395" s="36">
        <f>-G2395</f>
        <v>10000</v>
      </c>
    </row>
    <row r="2396" spans="1:18" hidden="1">
      <c r="A2396" s="34" t="s">
        <v>27165</v>
      </c>
      <c r="B2396" s="34" t="s">
        <v>29682</v>
      </c>
      <c r="C2396" s="34" t="s">
        <v>4694</v>
      </c>
      <c r="D2396" s="35">
        <v>44137</v>
      </c>
      <c r="E2396" s="34" t="s">
        <v>29683</v>
      </c>
      <c r="F2396" s="34" t="s">
        <v>29684</v>
      </c>
      <c r="G2396" s="36">
        <v>19000</v>
      </c>
      <c r="H2396" s="36">
        <v>19000</v>
      </c>
      <c r="I2396" s="34" t="s">
        <v>9762</v>
      </c>
      <c r="J2396" s="34" t="s">
        <v>9763</v>
      </c>
      <c r="K2396" s="36">
        <v>19000</v>
      </c>
      <c r="L2396" s="34" t="s">
        <v>9764</v>
      </c>
      <c r="M2396" s="6">
        <f t="shared" si="37"/>
        <v>1</v>
      </c>
    </row>
    <row r="2397" spans="1:18">
      <c r="A2397" s="34" t="s">
        <v>27165</v>
      </c>
      <c r="B2397" s="34" t="s">
        <v>29682</v>
      </c>
      <c r="C2397" s="34" t="s">
        <v>4694</v>
      </c>
      <c r="D2397" s="35">
        <v>44137</v>
      </c>
      <c r="E2397" s="34" t="s">
        <v>29685</v>
      </c>
      <c r="F2397" s="34" t="s">
        <v>9875</v>
      </c>
      <c r="G2397" s="36">
        <v>-19000</v>
      </c>
      <c r="H2397" s="36">
        <v>-19000</v>
      </c>
      <c r="I2397" s="34" t="s">
        <v>9762</v>
      </c>
      <c r="J2397" s="34" t="s">
        <v>9763</v>
      </c>
      <c r="K2397" s="36">
        <v>-19000</v>
      </c>
      <c r="L2397" s="34" t="s">
        <v>9764</v>
      </c>
      <c r="M2397" s="6">
        <f t="shared" si="37"/>
        <v>18</v>
      </c>
      <c r="N2397" s="6" t="str">
        <f>MID(E2397,M2397,10)</f>
        <v>PO63000931</v>
      </c>
      <c r="O2397" s="6" t="e">
        <f>FIND("-",E2397)</f>
        <v>#VALUE!</v>
      </c>
      <c r="P2397" s="6" t="e">
        <f>MID(E2397,O2397+1,2)</f>
        <v>#VALUE!</v>
      </c>
      <c r="Q2397" s="34" t="str">
        <f>C2397</f>
        <v>64CIO00163</v>
      </c>
      <c r="R2397" s="36">
        <f>-G2397</f>
        <v>19000</v>
      </c>
    </row>
    <row r="2398" spans="1:18" hidden="1">
      <c r="A2398" s="34" t="s">
        <v>27165</v>
      </c>
      <c r="B2398" s="34" t="s">
        <v>29686</v>
      </c>
      <c r="C2398" s="34" t="s">
        <v>6522</v>
      </c>
      <c r="D2398" s="35">
        <v>44137</v>
      </c>
      <c r="E2398" s="34" t="s">
        <v>6523</v>
      </c>
      <c r="F2398" s="34" t="s">
        <v>29687</v>
      </c>
      <c r="G2398" s="36">
        <v>277570.09000000003</v>
      </c>
      <c r="H2398" s="36">
        <v>277570.09000000003</v>
      </c>
      <c r="I2398" s="34" t="s">
        <v>9762</v>
      </c>
      <c r="J2398" s="34" t="s">
        <v>9763</v>
      </c>
      <c r="K2398" s="36">
        <v>277570.09000000003</v>
      </c>
      <c r="L2398" s="34" t="s">
        <v>9764</v>
      </c>
      <c r="M2398" s="6">
        <f t="shared" si="37"/>
        <v>1</v>
      </c>
    </row>
    <row r="2399" spans="1:18" hidden="1">
      <c r="A2399" s="34" t="s">
        <v>27165</v>
      </c>
      <c r="B2399" s="34" t="s">
        <v>29686</v>
      </c>
      <c r="C2399" s="34" t="s">
        <v>6522</v>
      </c>
      <c r="D2399" s="35">
        <v>44137</v>
      </c>
      <c r="E2399" s="34" t="s">
        <v>29688</v>
      </c>
      <c r="F2399" s="34" t="s">
        <v>29687</v>
      </c>
      <c r="G2399" s="36">
        <v>19429.91</v>
      </c>
      <c r="H2399" s="36">
        <v>19429.91</v>
      </c>
      <c r="I2399" s="34" t="s">
        <v>9762</v>
      </c>
      <c r="J2399" s="34" t="s">
        <v>9763</v>
      </c>
      <c r="K2399" s="36">
        <v>19429.91</v>
      </c>
      <c r="L2399" s="34" t="s">
        <v>9764</v>
      </c>
      <c r="M2399" s="6" t="e">
        <f t="shared" si="37"/>
        <v>#VALUE!</v>
      </c>
    </row>
    <row r="2400" spans="1:18" hidden="1">
      <c r="A2400" s="34" t="s">
        <v>27165</v>
      </c>
      <c r="B2400" s="34" t="s">
        <v>29686</v>
      </c>
      <c r="C2400" s="34" t="s">
        <v>6522</v>
      </c>
      <c r="D2400" s="35">
        <v>44137</v>
      </c>
      <c r="E2400" s="34" t="s">
        <v>29688</v>
      </c>
      <c r="F2400" s="34" t="s">
        <v>9875</v>
      </c>
      <c r="G2400" s="36">
        <v>-297000</v>
      </c>
      <c r="H2400" s="36">
        <v>-297000</v>
      </c>
      <c r="I2400" s="34" t="s">
        <v>9762</v>
      </c>
      <c r="J2400" s="34" t="s">
        <v>9763</v>
      </c>
      <c r="K2400" s="36">
        <v>-297000</v>
      </c>
      <c r="L2400" s="34" t="s">
        <v>9764</v>
      </c>
      <c r="M2400" s="6" t="e">
        <f t="shared" si="37"/>
        <v>#VALUE!</v>
      </c>
    </row>
    <row r="2401" spans="1:18" hidden="1">
      <c r="A2401" s="34" t="s">
        <v>27165</v>
      </c>
      <c r="B2401" s="34" t="s">
        <v>29689</v>
      </c>
      <c r="C2401" s="34" t="s">
        <v>5070</v>
      </c>
      <c r="D2401" s="35">
        <v>44137</v>
      </c>
      <c r="E2401" s="34" t="s">
        <v>29690</v>
      </c>
      <c r="F2401" s="34" t="s">
        <v>27467</v>
      </c>
      <c r="G2401" s="36">
        <v>467289.72</v>
      </c>
      <c r="H2401" s="36">
        <v>467289.72</v>
      </c>
      <c r="I2401" s="34" t="s">
        <v>9762</v>
      </c>
      <c r="J2401" s="34" t="s">
        <v>9763</v>
      </c>
      <c r="K2401" s="36">
        <v>467289.72</v>
      </c>
      <c r="L2401" s="34" t="s">
        <v>9764</v>
      </c>
      <c r="M2401" s="6">
        <f t="shared" si="37"/>
        <v>1</v>
      </c>
    </row>
    <row r="2402" spans="1:18" hidden="1">
      <c r="A2402" s="34" t="s">
        <v>27165</v>
      </c>
      <c r="B2402" s="34" t="s">
        <v>29689</v>
      </c>
      <c r="C2402" s="34" t="s">
        <v>5070</v>
      </c>
      <c r="D2402" s="35">
        <v>44137</v>
      </c>
      <c r="E2402" s="34" t="s">
        <v>29691</v>
      </c>
      <c r="F2402" s="34" t="s">
        <v>27467</v>
      </c>
      <c r="G2402" s="36">
        <v>32710.28</v>
      </c>
      <c r="H2402" s="36">
        <v>32710.28</v>
      </c>
      <c r="I2402" s="34" t="s">
        <v>9762</v>
      </c>
      <c r="J2402" s="34" t="s">
        <v>9763</v>
      </c>
      <c r="K2402" s="36">
        <v>32710.28</v>
      </c>
      <c r="L2402" s="34" t="s">
        <v>9764</v>
      </c>
      <c r="M2402" s="6" t="e">
        <f t="shared" si="37"/>
        <v>#VALUE!</v>
      </c>
    </row>
    <row r="2403" spans="1:18" hidden="1">
      <c r="A2403" s="34" t="s">
        <v>27165</v>
      </c>
      <c r="B2403" s="34" t="s">
        <v>29689</v>
      </c>
      <c r="C2403" s="34" t="s">
        <v>5070</v>
      </c>
      <c r="D2403" s="35">
        <v>44137</v>
      </c>
      <c r="E2403" s="34" t="s">
        <v>29691</v>
      </c>
      <c r="F2403" s="34" t="s">
        <v>9875</v>
      </c>
      <c r="G2403" s="36">
        <v>-500000</v>
      </c>
      <c r="H2403" s="36">
        <v>-500000</v>
      </c>
      <c r="I2403" s="34" t="s">
        <v>9762</v>
      </c>
      <c r="J2403" s="34" t="s">
        <v>9763</v>
      </c>
      <c r="K2403" s="36">
        <v>-500000</v>
      </c>
      <c r="L2403" s="34" t="s">
        <v>9764</v>
      </c>
      <c r="M2403" s="6" t="e">
        <f t="shared" si="37"/>
        <v>#VALUE!</v>
      </c>
    </row>
    <row r="2404" spans="1:18" hidden="1">
      <c r="A2404" s="34" t="s">
        <v>27165</v>
      </c>
      <c r="B2404" s="34" t="s">
        <v>29692</v>
      </c>
      <c r="C2404" s="34" t="s">
        <v>4533</v>
      </c>
      <c r="D2404" s="35">
        <v>44137</v>
      </c>
      <c r="E2404" s="34" t="s">
        <v>29693</v>
      </c>
      <c r="F2404" s="34" t="s">
        <v>29694</v>
      </c>
      <c r="G2404" s="36">
        <v>169680</v>
      </c>
      <c r="H2404" s="36">
        <v>169680</v>
      </c>
      <c r="I2404" s="34" t="s">
        <v>9762</v>
      </c>
      <c r="J2404" s="34" t="s">
        <v>9763</v>
      </c>
      <c r="K2404" s="36">
        <v>169680</v>
      </c>
      <c r="L2404" s="34" t="s">
        <v>9764</v>
      </c>
      <c r="M2404" s="6">
        <f t="shared" si="37"/>
        <v>1</v>
      </c>
    </row>
    <row r="2405" spans="1:18" hidden="1">
      <c r="A2405" s="34" t="s">
        <v>27165</v>
      </c>
      <c r="B2405" s="34" t="s">
        <v>29692</v>
      </c>
      <c r="C2405" s="34" t="s">
        <v>4533</v>
      </c>
      <c r="D2405" s="35">
        <v>44137</v>
      </c>
      <c r="E2405" s="34" t="s">
        <v>29695</v>
      </c>
      <c r="F2405" s="34" t="s">
        <v>29694</v>
      </c>
      <c r="G2405" s="36">
        <v>11877.6</v>
      </c>
      <c r="H2405" s="36">
        <v>11877.6</v>
      </c>
      <c r="I2405" s="34" t="s">
        <v>9762</v>
      </c>
      <c r="J2405" s="34" t="s">
        <v>9763</v>
      </c>
      <c r="K2405" s="36">
        <v>11877.6</v>
      </c>
      <c r="L2405" s="34" t="s">
        <v>9764</v>
      </c>
      <c r="M2405" s="6" t="e">
        <f t="shared" si="37"/>
        <v>#VALUE!</v>
      </c>
    </row>
    <row r="2406" spans="1:18" hidden="1">
      <c r="A2406" s="34" t="s">
        <v>27165</v>
      </c>
      <c r="B2406" s="34" t="s">
        <v>29692</v>
      </c>
      <c r="C2406" s="34" t="s">
        <v>4533</v>
      </c>
      <c r="D2406" s="35">
        <v>44137</v>
      </c>
      <c r="E2406" s="34" t="s">
        <v>29695</v>
      </c>
      <c r="F2406" s="34" t="s">
        <v>9875</v>
      </c>
      <c r="G2406" s="36">
        <v>-181557.6</v>
      </c>
      <c r="H2406" s="36">
        <v>-181557.6</v>
      </c>
      <c r="I2406" s="34" t="s">
        <v>9762</v>
      </c>
      <c r="J2406" s="34" t="s">
        <v>9763</v>
      </c>
      <c r="K2406" s="36">
        <v>-181557.6</v>
      </c>
      <c r="L2406" s="34" t="s">
        <v>9764</v>
      </c>
      <c r="M2406" s="6" t="e">
        <f t="shared" si="37"/>
        <v>#VALUE!</v>
      </c>
    </row>
    <row r="2407" spans="1:18" hidden="1">
      <c r="A2407" s="34" t="s">
        <v>27165</v>
      </c>
      <c r="B2407" s="34" t="s">
        <v>29696</v>
      </c>
      <c r="C2407" s="34" t="s">
        <v>5393</v>
      </c>
      <c r="D2407" s="35">
        <v>44137</v>
      </c>
      <c r="E2407" s="34" t="s">
        <v>5394</v>
      </c>
      <c r="F2407" s="34" t="s">
        <v>28917</v>
      </c>
      <c r="G2407" s="36">
        <v>128400</v>
      </c>
      <c r="H2407" s="36">
        <v>128400</v>
      </c>
      <c r="I2407" s="34" t="s">
        <v>9762</v>
      </c>
      <c r="J2407" s="34" t="s">
        <v>9763</v>
      </c>
      <c r="K2407" s="36">
        <v>128400</v>
      </c>
      <c r="L2407" s="34" t="s">
        <v>9764</v>
      </c>
      <c r="M2407" s="6">
        <f t="shared" si="37"/>
        <v>1</v>
      </c>
    </row>
    <row r="2408" spans="1:18" hidden="1">
      <c r="A2408" s="34" t="s">
        <v>27165</v>
      </c>
      <c r="B2408" s="34" t="s">
        <v>29696</v>
      </c>
      <c r="C2408" s="34" t="s">
        <v>5393</v>
      </c>
      <c r="D2408" s="35">
        <v>44137</v>
      </c>
      <c r="E2408" s="34" t="s">
        <v>29697</v>
      </c>
      <c r="F2408" s="34" t="s">
        <v>9875</v>
      </c>
      <c r="G2408" s="36">
        <v>-128400</v>
      </c>
      <c r="H2408" s="36">
        <v>-128400</v>
      </c>
      <c r="I2408" s="34" t="s">
        <v>9762</v>
      </c>
      <c r="J2408" s="34" t="s">
        <v>9763</v>
      </c>
      <c r="K2408" s="36">
        <v>-128400</v>
      </c>
      <c r="L2408" s="34" t="s">
        <v>9764</v>
      </c>
      <c r="M2408" s="6" t="e">
        <f t="shared" si="37"/>
        <v>#VALUE!</v>
      </c>
    </row>
    <row r="2409" spans="1:18" hidden="1">
      <c r="A2409" s="34" t="s">
        <v>27165</v>
      </c>
      <c r="B2409" s="34" t="s">
        <v>29698</v>
      </c>
      <c r="C2409" s="34" t="s">
        <v>1417</v>
      </c>
      <c r="D2409" s="35">
        <v>44137</v>
      </c>
      <c r="E2409" s="34" t="s">
        <v>1419</v>
      </c>
      <c r="F2409" s="34" t="s">
        <v>29699</v>
      </c>
      <c r="G2409" s="36">
        <v>2802000</v>
      </c>
      <c r="H2409" s="36">
        <v>2802000</v>
      </c>
      <c r="I2409" s="34" t="s">
        <v>9762</v>
      </c>
      <c r="J2409" s="34" t="s">
        <v>9763</v>
      </c>
      <c r="K2409" s="36">
        <v>2802000</v>
      </c>
      <c r="L2409" s="34" t="s">
        <v>9764</v>
      </c>
      <c r="M2409" s="6">
        <f t="shared" si="37"/>
        <v>1</v>
      </c>
    </row>
    <row r="2410" spans="1:18" hidden="1">
      <c r="A2410" s="34" t="s">
        <v>27165</v>
      </c>
      <c r="B2410" s="34" t="s">
        <v>29698</v>
      </c>
      <c r="C2410" s="34" t="s">
        <v>1417</v>
      </c>
      <c r="D2410" s="35">
        <v>44137</v>
      </c>
      <c r="E2410" s="34" t="s">
        <v>29700</v>
      </c>
      <c r="F2410" s="34" t="s">
        <v>29699</v>
      </c>
      <c r="G2410" s="36">
        <v>196140</v>
      </c>
      <c r="H2410" s="36">
        <v>196140</v>
      </c>
      <c r="I2410" s="34" t="s">
        <v>9762</v>
      </c>
      <c r="J2410" s="34" t="s">
        <v>9763</v>
      </c>
      <c r="K2410" s="36">
        <v>196140</v>
      </c>
      <c r="L2410" s="34" t="s">
        <v>9764</v>
      </c>
      <c r="M2410" s="6" t="e">
        <f t="shared" si="37"/>
        <v>#VALUE!</v>
      </c>
    </row>
    <row r="2411" spans="1:18" hidden="1">
      <c r="A2411" s="34" t="s">
        <v>27165</v>
      </c>
      <c r="B2411" s="34" t="s">
        <v>29698</v>
      </c>
      <c r="C2411" s="34" t="s">
        <v>1417</v>
      </c>
      <c r="D2411" s="35">
        <v>44137</v>
      </c>
      <c r="E2411" s="34" t="s">
        <v>29700</v>
      </c>
      <c r="F2411" s="34" t="s">
        <v>9875</v>
      </c>
      <c r="G2411" s="36">
        <v>-2998140</v>
      </c>
      <c r="H2411" s="36">
        <v>-2998140</v>
      </c>
      <c r="I2411" s="34" t="s">
        <v>9762</v>
      </c>
      <c r="J2411" s="34" t="s">
        <v>9763</v>
      </c>
      <c r="K2411" s="36">
        <v>-2998140</v>
      </c>
      <c r="L2411" s="34" t="s">
        <v>9764</v>
      </c>
      <c r="M2411" s="6" t="e">
        <f t="shared" si="37"/>
        <v>#VALUE!</v>
      </c>
    </row>
    <row r="2412" spans="1:18" hidden="1">
      <c r="A2412" s="34" t="s">
        <v>27165</v>
      </c>
      <c r="B2412" s="34" t="s">
        <v>29701</v>
      </c>
      <c r="C2412" s="34" t="s">
        <v>1357</v>
      </c>
      <c r="D2412" s="35">
        <v>44137</v>
      </c>
      <c r="E2412" s="34" t="s">
        <v>1359</v>
      </c>
      <c r="F2412" s="34" t="s">
        <v>29702</v>
      </c>
      <c r="G2412" s="36">
        <v>20000</v>
      </c>
      <c r="H2412" s="36">
        <v>20000</v>
      </c>
      <c r="I2412" s="34" t="s">
        <v>9762</v>
      </c>
      <c r="J2412" s="34" t="s">
        <v>9763</v>
      </c>
      <c r="K2412" s="36">
        <v>20000</v>
      </c>
      <c r="L2412" s="34" t="s">
        <v>9764</v>
      </c>
      <c r="M2412" s="6">
        <f t="shared" si="37"/>
        <v>1</v>
      </c>
    </row>
    <row r="2413" spans="1:18">
      <c r="A2413" s="34" t="s">
        <v>27165</v>
      </c>
      <c r="B2413" s="34" t="s">
        <v>29701</v>
      </c>
      <c r="C2413" s="34" t="s">
        <v>1357</v>
      </c>
      <c r="D2413" s="35">
        <v>44137</v>
      </c>
      <c r="E2413" s="34" t="s">
        <v>29703</v>
      </c>
      <c r="F2413" s="34" t="s">
        <v>9875</v>
      </c>
      <c r="G2413" s="36">
        <v>-20000</v>
      </c>
      <c r="H2413" s="36">
        <v>-20000</v>
      </c>
      <c r="I2413" s="34" t="s">
        <v>9762</v>
      </c>
      <c r="J2413" s="34" t="s">
        <v>9763</v>
      </c>
      <c r="K2413" s="36">
        <v>-20000</v>
      </c>
      <c r="L2413" s="34" t="s">
        <v>9764</v>
      </c>
      <c r="M2413" s="6">
        <f t="shared" si="37"/>
        <v>18</v>
      </c>
      <c r="N2413" s="6" t="str">
        <f>MID(E2413,M2413,10)</f>
        <v>PO63000884</v>
      </c>
      <c r="O2413" s="6">
        <f>FIND("-",E2413)</f>
        <v>28</v>
      </c>
      <c r="P2413" s="6" t="str">
        <f>MID(E2413,O2413+1,2)</f>
        <v>1</v>
      </c>
      <c r="Q2413" s="34" t="str">
        <f>C2413</f>
        <v>64CIO00169</v>
      </c>
      <c r="R2413" s="36">
        <f>-G2413</f>
        <v>20000</v>
      </c>
    </row>
    <row r="2414" spans="1:18" hidden="1">
      <c r="A2414" s="34" t="s">
        <v>27165</v>
      </c>
      <c r="B2414" s="34" t="s">
        <v>29704</v>
      </c>
      <c r="C2414" s="34" t="s">
        <v>6734</v>
      </c>
      <c r="D2414" s="35">
        <v>44137</v>
      </c>
      <c r="E2414" s="34" t="s">
        <v>6735</v>
      </c>
      <c r="F2414" s="34" t="s">
        <v>28758</v>
      </c>
      <c r="G2414" s="36">
        <v>511000</v>
      </c>
      <c r="H2414" s="36">
        <v>511000</v>
      </c>
      <c r="I2414" s="34" t="s">
        <v>9762</v>
      </c>
      <c r="J2414" s="34" t="s">
        <v>9763</v>
      </c>
      <c r="K2414" s="36">
        <v>511000</v>
      </c>
      <c r="L2414" s="34" t="s">
        <v>9764</v>
      </c>
      <c r="M2414" s="6">
        <f t="shared" si="37"/>
        <v>1</v>
      </c>
    </row>
    <row r="2415" spans="1:18" hidden="1">
      <c r="A2415" s="34" t="s">
        <v>27165</v>
      </c>
      <c r="B2415" s="34" t="s">
        <v>29704</v>
      </c>
      <c r="C2415" s="34" t="s">
        <v>6734</v>
      </c>
      <c r="D2415" s="35">
        <v>44137</v>
      </c>
      <c r="E2415" s="34" t="s">
        <v>29705</v>
      </c>
      <c r="F2415" s="34" t="s">
        <v>28758</v>
      </c>
      <c r="G2415" s="36">
        <v>35770</v>
      </c>
      <c r="H2415" s="36">
        <v>35770</v>
      </c>
      <c r="I2415" s="34" t="s">
        <v>9762</v>
      </c>
      <c r="J2415" s="34" t="s">
        <v>9763</v>
      </c>
      <c r="K2415" s="36">
        <v>35770</v>
      </c>
      <c r="L2415" s="34" t="s">
        <v>9764</v>
      </c>
      <c r="M2415" s="6" t="e">
        <f t="shared" si="37"/>
        <v>#VALUE!</v>
      </c>
    </row>
    <row r="2416" spans="1:18" hidden="1">
      <c r="A2416" s="34" t="s">
        <v>27165</v>
      </c>
      <c r="B2416" s="34" t="s">
        <v>29704</v>
      </c>
      <c r="C2416" s="34" t="s">
        <v>6734</v>
      </c>
      <c r="D2416" s="35">
        <v>44137</v>
      </c>
      <c r="E2416" s="34" t="s">
        <v>29705</v>
      </c>
      <c r="F2416" s="34" t="s">
        <v>9875</v>
      </c>
      <c r="G2416" s="36">
        <v>-546770</v>
      </c>
      <c r="H2416" s="36">
        <v>-546770</v>
      </c>
      <c r="I2416" s="34" t="s">
        <v>9762</v>
      </c>
      <c r="J2416" s="34" t="s">
        <v>9763</v>
      </c>
      <c r="K2416" s="36">
        <v>-546770</v>
      </c>
      <c r="L2416" s="34" t="s">
        <v>9764</v>
      </c>
      <c r="M2416" s="6" t="e">
        <f t="shared" si="37"/>
        <v>#VALUE!</v>
      </c>
    </row>
    <row r="2417" spans="1:18" hidden="1">
      <c r="A2417" s="34" t="s">
        <v>27165</v>
      </c>
      <c r="B2417" s="34" t="s">
        <v>29706</v>
      </c>
      <c r="C2417" s="34" t="s">
        <v>1389</v>
      </c>
      <c r="D2417" s="35">
        <v>44137</v>
      </c>
      <c r="E2417" s="34" t="s">
        <v>1391</v>
      </c>
      <c r="F2417" s="34" t="s">
        <v>29707</v>
      </c>
      <c r="G2417" s="36">
        <v>18000</v>
      </c>
      <c r="H2417" s="36">
        <v>18000</v>
      </c>
      <c r="I2417" s="34" t="s">
        <v>9762</v>
      </c>
      <c r="J2417" s="34" t="s">
        <v>9763</v>
      </c>
      <c r="K2417" s="36">
        <v>18000</v>
      </c>
      <c r="L2417" s="34" t="s">
        <v>9764</v>
      </c>
      <c r="M2417" s="6">
        <f t="shared" si="37"/>
        <v>1</v>
      </c>
    </row>
    <row r="2418" spans="1:18">
      <c r="A2418" s="34" t="s">
        <v>27165</v>
      </c>
      <c r="B2418" s="34" t="s">
        <v>29706</v>
      </c>
      <c r="C2418" s="34" t="s">
        <v>1389</v>
      </c>
      <c r="D2418" s="35">
        <v>44137</v>
      </c>
      <c r="E2418" s="34" t="s">
        <v>29708</v>
      </c>
      <c r="F2418" s="34" t="s">
        <v>9875</v>
      </c>
      <c r="G2418" s="36">
        <v>-18000</v>
      </c>
      <c r="H2418" s="36">
        <v>-18000</v>
      </c>
      <c r="I2418" s="34" t="s">
        <v>9762</v>
      </c>
      <c r="J2418" s="34" t="s">
        <v>9763</v>
      </c>
      <c r="K2418" s="36">
        <v>-18000</v>
      </c>
      <c r="L2418" s="34" t="s">
        <v>9764</v>
      </c>
      <c r="M2418" s="6">
        <f t="shared" si="37"/>
        <v>18</v>
      </c>
      <c r="N2418" s="6" t="str">
        <f>MID(E2418,M2418,10)</f>
        <v>PO63000954</v>
      </c>
      <c r="O2418" s="6">
        <f>FIND("-",E2418)</f>
        <v>28</v>
      </c>
      <c r="P2418" s="6" t="str">
        <f>MID(E2418,O2418+1,2)</f>
        <v>1</v>
      </c>
      <c r="Q2418" s="34" t="str">
        <f>C2418</f>
        <v>64CIO00171</v>
      </c>
      <c r="R2418" s="36">
        <f>-G2418</f>
        <v>18000</v>
      </c>
    </row>
    <row r="2419" spans="1:18" hidden="1">
      <c r="A2419" s="34" t="s">
        <v>27165</v>
      </c>
      <c r="B2419" s="34" t="s">
        <v>29709</v>
      </c>
      <c r="C2419" s="34" t="s">
        <v>7089</v>
      </c>
      <c r="D2419" s="35">
        <v>44137</v>
      </c>
      <c r="E2419" s="34" t="s">
        <v>7090</v>
      </c>
      <c r="F2419" s="34" t="s">
        <v>27706</v>
      </c>
      <c r="G2419" s="36">
        <v>30000</v>
      </c>
      <c r="H2419" s="36">
        <v>30000</v>
      </c>
      <c r="I2419" s="34" t="s">
        <v>9762</v>
      </c>
      <c r="J2419" s="34" t="s">
        <v>9763</v>
      </c>
      <c r="K2419" s="36">
        <v>30000</v>
      </c>
      <c r="L2419" s="34" t="s">
        <v>9764</v>
      </c>
      <c r="M2419" s="6">
        <f t="shared" si="37"/>
        <v>1</v>
      </c>
    </row>
    <row r="2420" spans="1:18">
      <c r="A2420" s="34" t="s">
        <v>27165</v>
      </c>
      <c r="B2420" s="34" t="s">
        <v>29709</v>
      </c>
      <c r="C2420" s="34" t="s">
        <v>7089</v>
      </c>
      <c r="D2420" s="35">
        <v>44137</v>
      </c>
      <c r="E2420" s="34" t="s">
        <v>29710</v>
      </c>
      <c r="F2420" s="34" t="s">
        <v>9875</v>
      </c>
      <c r="G2420" s="36">
        <v>-30000</v>
      </c>
      <c r="H2420" s="36">
        <v>-30000</v>
      </c>
      <c r="I2420" s="34" t="s">
        <v>9762</v>
      </c>
      <c r="J2420" s="34" t="s">
        <v>9763</v>
      </c>
      <c r="K2420" s="36">
        <v>-30000</v>
      </c>
      <c r="L2420" s="34" t="s">
        <v>9764</v>
      </c>
      <c r="M2420" s="6">
        <f t="shared" si="37"/>
        <v>18</v>
      </c>
      <c r="N2420" s="6" t="str">
        <f>MID(E2420,M2420,10)</f>
        <v>PO63000474</v>
      </c>
      <c r="O2420" s="6">
        <f>FIND("-",E2420)</f>
        <v>28</v>
      </c>
      <c r="P2420" s="6" t="str">
        <f>MID(E2420,O2420+1,2)</f>
        <v>5</v>
      </c>
      <c r="Q2420" s="34" t="str">
        <f>C2420</f>
        <v>64CIO00172</v>
      </c>
      <c r="R2420" s="36">
        <f>-G2420</f>
        <v>30000</v>
      </c>
    </row>
    <row r="2421" spans="1:18" hidden="1">
      <c r="A2421" s="34" t="s">
        <v>27165</v>
      </c>
      <c r="B2421" s="34" t="s">
        <v>29711</v>
      </c>
      <c r="C2421" s="34" t="s">
        <v>6505</v>
      </c>
      <c r="D2421" s="35">
        <v>44137</v>
      </c>
      <c r="E2421" s="34" t="s">
        <v>6506</v>
      </c>
      <c r="F2421" s="34" t="s">
        <v>29712</v>
      </c>
      <c r="G2421" s="36">
        <v>90376.8</v>
      </c>
      <c r="H2421" s="36">
        <v>90376.8</v>
      </c>
      <c r="I2421" s="34" t="s">
        <v>9762</v>
      </c>
      <c r="J2421" s="34" t="s">
        <v>9763</v>
      </c>
      <c r="K2421" s="36">
        <v>90376.8</v>
      </c>
      <c r="L2421" s="34" t="s">
        <v>9764</v>
      </c>
      <c r="M2421" s="6">
        <f t="shared" si="37"/>
        <v>1</v>
      </c>
    </row>
    <row r="2422" spans="1:18" hidden="1">
      <c r="A2422" s="34" t="s">
        <v>27165</v>
      </c>
      <c r="B2422" s="34" t="s">
        <v>29711</v>
      </c>
      <c r="C2422" s="34" t="s">
        <v>6505</v>
      </c>
      <c r="D2422" s="35">
        <v>44137</v>
      </c>
      <c r="E2422" s="34" t="s">
        <v>29713</v>
      </c>
      <c r="F2422" s="34" t="s">
        <v>29712</v>
      </c>
      <c r="G2422" s="36">
        <v>6326.38</v>
      </c>
      <c r="H2422" s="36">
        <v>6326.38</v>
      </c>
      <c r="I2422" s="34" t="s">
        <v>9762</v>
      </c>
      <c r="J2422" s="34" t="s">
        <v>9763</v>
      </c>
      <c r="K2422" s="36">
        <v>6326.38</v>
      </c>
      <c r="L2422" s="34" t="s">
        <v>9764</v>
      </c>
      <c r="M2422" s="6">
        <f t="shared" si="37"/>
        <v>18</v>
      </c>
    </row>
    <row r="2423" spans="1:18">
      <c r="A2423" s="34" t="s">
        <v>27165</v>
      </c>
      <c r="B2423" s="34" t="s">
        <v>29711</v>
      </c>
      <c r="C2423" s="34" t="s">
        <v>6505</v>
      </c>
      <c r="D2423" s="35">
        <v>44137</v>
      </c>
      <c r="E2423" s="34" t="s">
        <v>29713</v>
      </c>
      <c r="F2423" s="34" t="s">
        <v>9875</v>
      </c>
      <c r="G2423" s="36">
        <v>-96703.18</v>
      </c>
      <c r="H2423" s="36">
        <v>-96703.18</v>
      </c>
      <c r="I2423" s="34" t="s">
        <v>9762</v>
      </c>
      <c r="J2423" s="34" t="s">
        <v>9763</v>
      </c>
      <c r="K2423" s="36">
        <v>-96703.18</v>
      </c>
      <c r="L2423" s="34" t="s">
        <v>9764</v>
      </c>
      <c r="M2423" s="6">
        <f t="shared" si="37"/>
        <v>18</v>
      </c>
      <c r="N2423" s="6" t="str">
        <f>MID(E2423,M2423,10)</f>
        <v>PO63000569</v>
      </c>
      <c r="O2423" s="6">
        <f>FIND("-",E2423)</f>
        <v>28</v>
      </c>
      <c r="P2423" s="6" t="str">
        <f>MID(E2423,O2423+1,2)</f>
        <v>1</v>
      </c>
      <c r="Q2423" s="34" t="str">
        <f>C2423</f>
        <v>64CIO00173</v>
      </c>
      <c r="R2423" s="36">
        <f>-G2423</f>
        <v>96703.18</v>
      </c>
    </row>
    <row r="2424" spans="1:18" hidden="1">
      <c r="A2424" s="34" t="s">
        <v>27165</v>
      </c>
      <c r="B2424" s="34" t="s">
        <v>29714</v>
      </c>
      <c r="C2424" s="34" t="s">
        <v>4262</v>
      </c>
      <c r="D2424" s="35">
        <v>44137</v>
      </c>
      <c r="E2424" s="34" t="s">
        <v>4263</v>
      </c>
      <c r="F2424" s="34" t="s">
        <v>29715</v>
      </c>
      <c r="G2424" s="36">
        <v>3504000</v>
      </c>
      <c r="H2424" s="36">
        <v>3504000</v>
      </c>
      <c r="I2424" s="34" t="s">
        <v>9762</v>
      </c>
      <c r="J2424" s="34" t="s">
        <v>9763</v>
      </c>
      <c r="K2424" s="36">
        <v>3504000</v>
      </c>
      <c r="L2424" s="34" t="s">
        <v>9764</v>
      </c>
      <c r="M2424" s="6">
        <f t="shared" si="37"/>
        <v>1</v>
      </c>
    </row>
    <row r="2425" spans="1:18" hidden="1">
      <c r="A2425" s="34" t="s">
        <v>27165</v>
      </c>
      <c r="B2425" s="34" t="s">
        <v>29714</v>
      </c>
      <c r="C2425" s="34" t="s">
        <v>4262</v>
      </c>
      <c r="D2425" s="35">
        <v>44137</v>
      </c>
      <c r="E2425" s="34" t="s">
        <v>29716</v>
      </c>
      <c r="F2425" s="34" t="s">
        <v>29715</v>
      </c>
      <c r="G2425" s="36">
        <v>245280</v>
      </c>
      <c r="H2425" s="36">
        <v>245280</v>
      </c>
      <c r="I2425" s="34" t="s">
        <v>9762</v>
      </c>
      <c r="J2425" s="34" t="s">
        <v>9763</v>
      </c>
      <c r="K2425" s="36">
        <v>245280</v>
      </c>
      <c r="L2425" s="34" t="s">
        <v>9764</v>
      </c>
      <c r="M2425" s="6" t="e">
        <f t="shared" si="37"/>
        <v>#VALUE!</v>
      </c>
    </row>
    <row r="2426" spans="1:18" hidden="1">
      <c r="A2426" s="34" t="s">
        <v>27165</v>
      </c>
      <c r="B2426" s="34" t="s">
        <v>29714</v>
      </c>
      <c r="C2426" s="34" t="s">
        <v>4262</v>
      </c>
      <c r="D2426" s="35">
        <v>44137</v>
      </c>
      <c r="E2426" s="34" t="s">
        <v>29716</v>
      </c>
      <c r="F2426" s="34" t="s">
        <v>9875</v>
      </c>
      <c r="G2426" s="36">
        <v>-3749280</v>
      </c>
      <c r="H2426" s="36">
        <v>-3749280</v>
      </c>
      <c r="I2426" s="34" t="s">
        <v>9762</v>
      </c>
      <c r="J2426" s="34" t="s">
        <v>9763</v>
      </c>
      <c r="K2426" s="36">
        <v>-3749280</v>
      </c>
      <c r="L2426" s="34" t="s">
        <v>9764</v>
      </c>
      <c r="M2426" s="6" t="e">
        <f t="shared" si="37"/>
        <v>#VALUE!</v>
      </c>
    </row>
    <row r="2427" spans="1:18" hidden="1">
      <c r="A2427" s="34" t="s">
        <v>27165</v>
      </c>
      <c r="B2427" s="34" t="s">
        <v>29717</v>
      </c>
      <c r="C2427" s="34" t="s">
        <v>6501</v>
      </c>
      <c r="D2427" s="35">
        <v>44137</v>
      </c>
      <c r="E2427" s="34" t="s">
        <v>6502</v>
      </c>
      <c r="F2427" s="34" t="s">
        <v>29712</v>
      </c>
      <c r="G2427" s="36">
        <v>96703.16</v>
      </c>
      <c r="H2427" s="36">
        <v>96703.16</v>
      </c>
      <c r="I2427" s="34" t="s">
        <v>9762</v>
      </c>
      <c r="J2427" s="34" t="s">
        <v>9763</v>
      </c>
      <c r="K2427" s="36">
        <v>96703.16</v>
      </c>
      <c r="L2427" s="34" t="s">
        <v>9764</v>
      </c>
      <c r="M2427" s="6">
        <f t="shared" si="37"/>
        <v>4</v>
      </c>
    </row>
    <row r="2428" spans="1:18">
      <c r="A2428" s="34" t="s">
        <v>27165</v>
      </c>
      <c r="B2428" s="34" t="s">
        <v>29717</v>
      </c>
      <c r="C2428" s="34" t="s">
        <v>6501</v>
      </c>
      <c r="D2428" s="35">
        <v>44137</v>
      </c>
      <c r="E2428" s="34" t="s">
        <v>29718</v>
      </c>
      <c r="F2428" s="34" t="s">
        <v>9875</v>
      </c>
      <c r="G2428" s="36">
        <v>-96703.16</v>
      </c>
      <c r="H2428" s="36">
        <v>-96703.16</v>
      </c>
      <c r="I2428" s="34" t="s">
        <v>9762</v>
      </c>
      <c r="J2428" s="34" t="s">
        <v>9763</v>
      </c>
      <c r="K2428" s="36">
        <v>-96703.16</v>
      </c>
      <c r="L2428" s="34" t="s">
        <v>9764</v>
      </c>
      <c r="M2428" s="6">
        <f t="shared" si="37"/>
        <v>21</v>
      </c>
      <c r="N2428" s="6" t="str">
        <f>MID(E2428,M2428,10)</f>
        <v>PO63000569</v>
      </c>
      <c r="O2428" s="6">
        <f>FIND("-",E2428)</f>
        <v>31</v>
      </c>
      <c r="P2428" s="6" t="str">
        <f>MID(E2428,O2428+1,2)</f>
        <v>1</v>
      </c>
      <c r="Q2428" s="34" t="str">
        <f>C2428</f>
        <v>64CIO00175</v>
      </c>
      <c r="R2428" s="36">
        <f>-G2428</f>
        <v>96703.16</v>
      </c>
    </row>
    <row r="2429" spans="1:18" hidden="1">
      <c r="A2429" s="34" t="s">
        <v>27165</v>
      </c>
      <c r="B2429" s="34" t="s">
        <v>29719</v>
      </c>
      <c r="C2429" s="34" t="s">
        <v>6499</v>
      </c>
      <c r="D2429" s="35">
        <v>44137</v>
      </c>
      <c r="E2429" s="34" t="s">
        <v>6500</v>
      </c>
      <c r="F2429" s="34" t="s">
        <v>29712</v>
      </c>
      <c r="G2429" s="36">
        <v>108199.69</v>
      </c>
      <c r="H2429" s="36">
        <v>108199.69</v>
      </c>
      <c r="I2429" s="34" t="s">
        <v>9762</v>
      </c>
      <c r="J2429" s="34" t="s">
        <v>9763</v>
      </c>
      <c r="K2429" s="36">
        <v>108199.69</v>
      </c>
      <c r="L2429" s="34" t="s">
        <v>9764</v>
      </c>
      <c r="M2429" s="6">
        <f t="shared" si="37"/>
        <v>1</v>
      </c>
    </row>
    <row r="2430" spans="1:18">
      <c r="A2430" s="34" t="s">
        <v>27165</v>
      </c>
      <c r="B2430" s="34" t="s">
        <v>29719</v>
      </c>
      <c r="C2430" s="34" t="s">
        <v>6499</v>
      </c>
      <c r="D2430" s="35">
        <v>44137</v>
      </c>
      <c r="E2430" s="34" t="s">
        <v>29720</v>
      </c>
      <c r="F2430" s="34" t="s">
        <v>9875</v>
      </c>
      <c r="G2430" s="36">
        <v>-108199.69</v>
      </c>
      <c r="H2430" s="36">
        <v>-108199.69</v>
      </c>
      <c r="I2430" s="34" t="s">
        <v>9762</v>
      </c>
      <c r="J2430" s="34" t="s">
        <v>9763</v>
      </c>
      <c r="K2430" s="36">
        <v>-108199.69</v>
      </c>
      <c r="L2430" s="34" t="s">
        <v>9764</v>
      </c>
      <c r="M2430" s="6">
        <f t="shared" si="37"/>
        <v>18</v>
      </c>
      <c r="N2430" s="6" t="str">
        <f>MID(E2430,M2430,10)</f>
        <v>PO63000569</v>
      </c>
      <c r="O2430" s="6">
        <f>FIND("-",E2430)</f>
        <v>28</v>
      </c>
      <c r="P2430" s="6" t="str">
        <f>MID(E2430,O2430+1,2)</f>
        <v>2</v>
      </c>
      <c r="Q2430" s="34" t="str">
        <f>C2430</f>
        <v>64CIO00176</v>
      </c>
      <c r="R2430" s="36">
        <f>-G2430</f>
        <v>108199.69</v>
      </c>
    </row>
    <row r="2431" spans="1:18" hidden="1">
      <c r="A2431" s="34" t="s">
        <v>27165</v>
      </c>
      <c r="B2431" s="34" t="s">
        <v>29721</v>
      </c>
      <c r="C2431" s="34" t="s">
        <v>4145</v>
      </c>
      <c r="D2431" s="35">
        <v>44141</v>
      </c>
      <c r="E2431" s="34" t="s">
        <v>29722</v>
      </c>
      <c r="F2431" s="34" t="s">
        <v>29723</v>
      </c>
      <c r="G2431" s="36">
        <v>38500</v>
      </c>
      <c r="H2431" s="36">
        <v>38500</v>
      </c>
      <c r="I2431" s="34" t="s">
        <v>9762</v>
      </c>
      <c r="J2431" s="34" t="s">
        <v>9763</v>
      </c>
      <c r="K2431" s="36">
        <v>38500</v>
      </c>
      <c r="L2431" s="34" t="s">
        <v>9764</v>
      </c>
      <c r="M2431" s="6">
        <f t="shared" si="37"/>
        <v>1</v>
      </c>
    </row>
    <row r="2432" spans="1:18">
      <c r="A2432" s="34" t="s">
        <v>27165</v>
      </c>
      <c r="B2432" s="34" t="s">
        <v>29721</v>
      </c>
      <c r="C2432" s="34" t="s">
        <v>4145</v>
      </c>
      <c r="D2432" s="35">
        <v>44141</v>
      </c>
      <c r="E2432" s="34" t="s">
        <v>29724</v>
      </c>
      <c r="F2432" s="34" t="s">
        <v>9875</v>
      </c>
      <c r="G2432" s="36">
        <v>-38500</v>
      </c>
      <c r="H2432" s="36">
        <v>-38500</v>
      </c>
      <c r="I2432" s="34" t="s">
        <v>9762</v>
      </c>
      <c r="J2432" s="34" t="s">
        <v>9763</v>
      </c>
      <c r="K2432" s="36">
        <v>-38500</v>
      </c>
      <c r="L2432" s="34" t="s">
        <v>9764</v>
      </c>
      <c r="M2432" s="6">
        <f t="shared" si="37"/>
        <v>18</v>
      </c>
      <c r="N2432" s="6" t="str">
        <f>MID(E2432,M2432,10)</f>
        <v>PO64000013</v>
      </c>
      <c r="O2432" s="6">
        <f>FIND("-",E2432)</f>
        <v>28</v>
      </c>
      <c r="P2432" s="6" t="str">
        <f>MID(E2432,O2432+1,2)</f>
        <v>1</v>
      </c>
      <c r="Q2432" s="34" t="str">
        <f>C2432</f>
        <v>64CIO00177</v>
      </c>
      <c r="R2432" s="36">
        <f>-G2432</f>
        <v>38500</v>
      </c>
    </row>
    <row r="2433" spans="1:18" hidden="1">
      <c r="A2433" s="34" t="s">
        <v>27165</v>
      </c>
      <c r="B2433" s="34" t="s">
        <v>29725</v>
      </c>
      <c r="C2433" s="34" t="s">
        <v>6196</v>
      </c>
      <c r="D2433" s="35">
        <v>44137</v>
      </c>
      <c r="E2433" s="34" t="s">
        <v>6197</v>
      </c>
      <c r="F2433" s="34" t="s">
        <v>28517</v>
      </c>
      <c r="G2433" s="36">
        <v>25000</v>
      </c>
      <c r="H2433" s="36">
        <v>25000</v>
      </c>
      <c r="I2433" s="34" t="s">
        <v>9762</v>
      </c>
      <c r="J2433" s="34" t="s">
        <v>9763</v>
      </c>
      <c r="K2433" s="36">
        <v>25000</v>
      </c>
      <c r="L2433" s="34" t="s">
        <v>9764</v>
      </c>
      <c r="M2433" s="6">
        <f t="shared" si="37"/>
        <v>1</v>
      </c>
    </row>
    <row r="2434" spans="1:18">
      <c r="A2434" s="34" t="s">
        <v>27165</v>
      </c>
      <c r="B2434" s="34" t="s">
        <v>29725</v>
      </c>
      <c r="C2434" s="34" t="s">
        <v>6196</v>
      </c>
      <c r="D2434" s="35">
        <v>44137</v>
      </c>
      <c r="E2434" s="34" t="s">
        <v>29726</v>
      </c>
      <c r="F2434" s="34" t="s">
        <v>9875</v>
      </c>
      <c r="G2434" s="36">
        <v>-25000</v>
      </c>
      <c r="H2434" s="36">
        <v>-25000</v>
      </c>
      <c r="I2434" s="34" t="s">
        <v>9762</v>
      </c>
      <c r="J2434" s="34" t="s">
        <v>9763</v>
      </c>
      <c r="K2434" s="36">
        <v>-25000</v>
      </c>
      <c r="L2434" s="34" t="s">
        <v>9764</v>
      </c>
      <c r="M2434" s="6">
        <f t="shared" si="37"/>
        <v>18</v>
      </c>
      <c r="N2434" s="6" t="str">
        <f>MID(E2434,M2434,10)</f>
        <v>PO63000635</v>
      </c>
      <c r="O2434" s="6">
        <f>FIND("-",E2434)</f>
        <v>28</v>
      </c>
      <c r="P2434" s="6" t="str">
        <f>MID(E2434,O2434+1,2)</f>
        <v>4</v>
      </c>
      <c r="Q2434" s="34" t="str">
        <f>C2434</f>
        <v>64CIO00178</v>
      </c>
      <c r="R2434" s="36">
        <f>-G2434</f>
        <v>25000</v>
      </c>
    </row>
    <row r="2435" spans="1:18" hidden="1">
      <c r="A2435" s="34" t="s">
        <v>27165</v>
      </c>
      <c r="B2435" s="34" t="s">
        <v>29727</v>
      </c>
      <c r="C2435" s="34" t="s">
        <v>6437</v>
      </c>
      <c r="D2435" s="35">
        <v>44137</v>
      </c>
      <c r="E2435" s="34" t="s">
        <v>6438</v>
      </c>
      <c r="F2435" s="34" t="s">
        <v>28373</v>
      </c>
      <c r="G2435" s="36">
        <v>54000</v>
      </c>
      <c r="H2435" s="36">
        <v>54000</v>
      </c>
      <c r="I2435" s="34" t="s">
        <v>9762</v>
      </c>
      <c r="J2435" s="34" t="s">
        <v>9763</v>
      </c>
      <c r="K2435" s="36">
        <v>54000</v>
      </c>
      <c r="L2435" s="34" t="s">
        <v>9764</v>
      </c>
      <c r="M2435" s="6">
        <f t="shared" ref="M2435:M2498" si="38">FIND("PO",E2435)</f>
        <v>1</v>
      </c>
    </row>
    <row r="2436" spans="1:18">
      <c r="A2436" s="34" t="s">
        <v>27165</v>
      </c>
      <c r="B2436" s="34" t="s">
        <v>29727</v>
      </c>
      <c r="C2436" s="34" t="s">
        <v>6437</v>
      </c>
      <c r="D2436" s="35">
        <v>44137</v>
      </c>
      <c r="E2436" s="34" t="s">
        <v>29728</v>
      </c>
      <c r="F2436" s="34" t="s">
        <v>9875</v>
      </c>
      <c r="G2436" s="36">
        <v>-54000</v>
      </c>
      <c r="H2436" s="36">
        <v>-54000</v>
      </c>
      <c r="I2436" s="34" t="s">
        <v>9762</v>
      </c>
      <c r="J2436" s="34" t="s">
        <v>9763</v>
      </c>
      <c r="K2436" s="36">
        <v>-54000</v>
      </c>
      <c r="L2436" s="34" t="s">
        <v>9764</v>
      </c>
      <c r="M2436" s="6">
        <f t="shared" si="38"/>
        <v>18</v>
      </c>
      <c r="N2436" s="6" t="str">
        <f>MID(E2436,M2436,10)</f>
        <v>PO63000587</v>
      </c>
      <c r="O2436" s="6">
        <f>FIND("-",E2436)</f>
        <v>28</v>
      </c>
      <c r="P2436" s="6" t="str">
        <f>MID(E2436,O2436+1,2)</f>
        <v>4</v>
      </c>
      <c r="Q2436" s="34" t="str">
        <f>C2436</f>
        <v>64CIO00179</v>
      </c>
      <c r="R2436" s="36">
        <f>-G2436</f>
        <v>54000</v>
      </c>
    </row>
    <row r="2437" spans="1:18" hidden="1">
      <c r="A2437" s="34" t="s">
        <v>27165</v>
      </c>
      <c r="B2437" s="34" t="s">
        <v>29729</v>
      </c>
      <c r="C2437" s="34" t="s">
        <v>4260</v>
      </c>
      <c r="D2437" s="35">
        <v>44137</v>
      </c>
      <c r="E2437" s="34" t="s">
        <v>4261</v>
      </c>
      <c r="F2437" s="34" t="s">
        <v>29715</v>
      </c>
      <c r="G2437" s="36">
        <v>5256000</v>
      </c>
      <c r="H2437" s="36">
        <v>5256000</v>
      </c>
      <c r="I2437" s="34" t="s">
        <v>9762</v>
      </c>
      <c r="J2437" s="34" t="s">
        <v>9763</v>
      </c>
      <c r="K2437" s="36">
        <v>5256000</v>
      </c>
      <c r="L2437" s="34" t="s">
        <v>9764</v>
      </c>
      <c r="M2437" s="6">
        <f t="shared" si="38"/>
        <v>1</v>
      </c>
    </row>
    <row r="2438" spans="1:18" hidden="1">
      <c r="A2438" s="34" t="s">
        <v>27165</v>
      </c>
      <c r="B2438" s="34" t="s">
        <v>29729</v>
      </c>
      <c r="C2438" s="34" t="s">
        <v>4260</v>
      </c>
      <c r="D2438" s="35">
        <v>44137</v>
      </c>
      <c r="E2438" s="34" t="s">
        <v>29730</v>
      </c>
      <c r="F2438" s="34" t="s">
        <v>29715</v>
      </c>
      <c r="G2438" s="36">
        <v>367920</v>
      </c>
      <c r="H2438" s="36">
        <v>367920</v>
      </c>
      <c r="I2438" s="34" t="s">
        <v>9762</v>
      </c>
      <c r="J2438" s="34" t="s">
        <v>9763</v>
      </c>
      <c r="K2438" s="36">
        <v>367920</v>
      </c>
      <c r="L2438" s="34" t="s">
        <v>9764</v>
      </c>
      <c r="M2438" s="6" t="e">
        <f t="shared" si="38"/>
        <v>#VALUE!</v>
      </c>
    </row>
    <row r="2439" spans="1:18" hidden="1">
      <c r="A2439" s="34" t="s">
        <v>27165</v>
      </c>
      <c r="B2439" s="34" t="s">
        <v>29729</v>
      </c>
      <c r="C2439" s="34" t="s">
        <v>4260</v>
      </c>
      <c r="D2439" s="35">
        <v>44137</v>
      </c>
      <c r="E2439" s="34" t="s">
        <v>29730</v>
      </c>
      <c r="F2439" s="34" t="s">
        <v>9875</v>
      </c>
      <c r="G2439" s="36">
        <v>-5623920</v>
      </c>
      <c r="H2439" s="36">
        <v>-5623920</v>
      </c>
      <c r="I2439" s="34" t="s">
        <v>9762</v>
      </c>
      <c r="J2439" s="34" t="s">
        <v>9763</v>
      </c>
      <c r="K2439" s="36">
        <v>-5623920</v>
      </c>
      <c r="L2439" s="34" t="s">
        <v>9764</v>
      </c>
      <c r="M2439" s="6" t="e">
        <f t="shared" si="38"/>
        <v>#VALUE!</v>
      </c>
    </row>
    <row r="2440" spans="1:18" hidden="1">
      <c r="A2440" s="34" t="s">
        <v>27165</v>
      </c>
      <c r="B2440" s="34" t="s">
        <v>29731</v>
      </c>
      <c r="C2440" s="34" t="s">
        <v>4003</v>
      </c>
      <c r="D2440" s="35">
        <v>44139</v>
      </c>
      <c r="E2440" s="34" t="s">
        <v>4007</v>
      </c>
      <c r="F2440" s="34" t="s">
        <v>29732</v>
      </c>
      <c r="G2440" s="36">
        <v>18300</v>
      </c>
      <c r="H2440" s="36">
        <v>18300</v>
      </c>
      <c r="I2440" s="34" t="s">
        <v>9762</v>
      </c>
      <c r="J2440" s="34" t="s">
        <v>9763</v>
      </c>
      <c r="K2440" s="36">
        <v>18300</v>
      </c>
      <c r="L2440" s="34" t="s">
        <v>9764</v>
      </c>
      <c r="M2440" s="6">
        <f t="shared" si="38"/>
        <v>1</v>
      </c>
    </row>
    <row r="2441" spans="1:18" hidden="1">
      <c r="A2441" s="34" t="s">
        <v>27165</v>
      </c>
      <c r="B2441" s="34" t="s">
        <v>29731</v>
      </c>
      <c r="C2441" s="34" t="s">
        <v>4003</v>
      </c>
      <c r="D2441" s="35">
        <v>44139</v>
      </c>
      <c r="E2441" s="34" t="s">
        <v>29733</v>
      </c>
      <c r="F2441" s="34" t="s">
        <v>29732</v>
      </c>
      <c r="G2441" s="36">
        <v>1281</v>
      </c>
      <c r="H2441" s="36">
        <v>1281</v>
      </c>
      <c r="I2441" s="34" t="s">
        <v>9762</v>
      </c>
      <c r="J2441" s="34" t="s">
        <v>9763</v>
      </c>
      <c r="K2441" s="36">
        <v>1281</v>
      </c>
      <c r="L2441" s="34" t="s">
        <v>9764</v>
      </c>
      <c r="M2441" s="6" t="e">
        <f t="shared" si="38"/>
        <v>#VALUE!</v>
      </c>
    </row>
    <row r="2442" spans="1:18" hidden="1">
      <c r="A2442" s="34" t="s">
        <v>27165</v>
      </c>
      <c r="B2442" s="34" t="s">
        <v>29731</v>
      </c>
      <c r="C2442" s="34" t="s">
        <v>4003</v>
      </c>
      <c r="D2442" s="35">
        <v>44139</v>
      </c>
      <c r="E2442" s="34" t="s">
        <v>29733</v>
      </c>
      <c r="F2442" s="34" t="s">
        <v>9875</v>
      </c>
      <c r="G2442" s="36">
        <v>-19581</v>
      </c>
      <c r="H2442" s="36">
        <v>-19581</v>
      </c>
      <c r="I2442" s="34" t="s">
        <v>9762</v>
      </c>
      <c r="J2442" s="34" t="s">
        <v>9763</v>
      </c>
      <c r="K2442" s="36">
        <v>-19581</v>
      </c>
      <c r="L2442" s="34" t="s">
        <v>9764</v>
      </c>
      <c r="M2442" s="6" t="e">
        <f t="shared" si="38"/>
        <v>#VALUE!</v>
      </c>
    </row>
    <row r="2443" spans="1:18" hidden="1">
      <c r="A2443" s="34" t="s">
        <v>27165</v>
      </c>
      <c r="B2443" s="34" t="s">
        <v>29734</v>
      </c>
      <c r="C2443" s="34" t="s">
        <v>4227</v>
      </c>
      <c r="D2443" s="35">
        <v>44137</v>
      </c>
      <c r="E2443" s="34" t="s">
        <v>4228</v>
      </c>
      <c r="F2443" s="34" t="s">
        <v>29735</v>
      </c>
      <c r="G2443" s="36">
        <v>300000</v>
      </c>
      <c r="H2443" s="36">
        <v>300000</v>
      </c>
      <c r="I2443" s="34" t="s">
        <v>9762</v>
      </c>
      <c r="J2443" s="34" t="s">
        <v>9763</v>
      </c>
      <c r="K2443" s="36">
        <v>300000</v>
      </c>
      <c r="L2443" s="34" t="s">
        <v>9764</v>
      </c>
      <c r="M2443" s="6">
        <f t="shared" si="38"/>
        <v>1</v>
      </c>
    </row>
    <row r="2444" spans="1:18" hidden="1">
      <c r="A2444" s="34" t="s">
        <v>27165</v>
      </c>
      <c r="B2444" s="34" t="s">
        <v>29734</v>
      </c>
      <c r="C2444" s="34" t="s">
        <v>4227</v>
      </c>
      <c r="D2444" s="35">
        <v>44137</v>
      </c>
      <c r="E2444" s="34" t="s">
        <v>29736</v>
      </c>
      <c r="F2444" s="34" t="s">
        <v>29735</v>
      </c>
      <c r="G2444" s="36">
        <v>21000</v>
      </c>
      <c r="H2444" s="36">
        <v>21000</v>
      </c>
      <c r="I2444" s="34" t="s">
        <v>9762</v>
      </c>
      <c r="J2444" s="34" t="s">
        <v>9763</v>
      </c>
      <c r="K2444" s="36">
        <v>21000</v>
      </c>
      <c r="L2444" s="34" t="s">
        <v>9764</v>
      </c>
      <c r="M2444" s="6" t="e">
        <f t="shared" si="38"/>
        <v>#VALUE!</v>
      </c>
    </row>
    <row r="2445" spans="1:18" hidden="1">
      <c r="A2445" s="34" t="s">
        <v>27165</v>
      </c>
      <c r="B2445" s="34" t="s">
        <v>29734</v>
      </c>
      <c r="C2445" s="34" t="s">
        <v>4227</v>
      </c>
      <c r="D2445" s="35">
        <v>44137</v>
      </c>
      <c r="E2445" s="34" t="s">
        <v>29736</v>
      </c>
      <c r="F2445" s="34" t="s">
        <v>9875</v>
      </c>
      <c r="G2445" s="36">
        <v>-321000</v>
      </c>
      <c r="H2445" s="36">
        <v>-321000</v>
      </c>
      <c r="I2445" s="34" t="s">
        <v>9762</v>
      </c>
      <c r="J2445" s="34" t="s">
        <v>9763</v>
      </c>
      <c r="K2445" s="36">
        <v>-321000</v>
      </c>
      <c r="L2445" s="34" t="s">
        <v>9764</v>
      </c>
      <c r="M2445" s="6" t="e">
        <f t="shared" si="38"/>
        <v>#VALUE!</v>
      </c>
    </row>
    <row r="2446" spans="1:18" hidden="1">
      <c r="A2446" s="34" t="s">
        <v>27165</v>
      </c>
      <c r="B2446" s="34" t="s">
        <v>29737</v>
      </c>
      <c r="C2446" s="34" t="s">
        <v>1316</v>
      </c>
      <c r="D2446" s="35">
        <v>44137</v>
      </c>
      <c r="E2446" s="34" t="s">
        <v>1318</v>
      </c>
      <c r="F2446" s="34" t="s">
        <v>29738</v>
      </c>
      <c r="G2446" s="36">
        <v>117000</v>
      </c>
      <c r="H2446" s="36">
        <v>117000</v>
      </c>
      <c r="I2446" s="34" t="s">
        <v>9762</v>
      </c>
      <c r="J2446" s="34" t="s">
        <v>9763</v>
      </c>
      <c r="K2446" s="36">
        <v>117000</v>
      </c>
      <c r="L2446" s="34" t="s">
        <v>9764</v>
      </c>
      <c r="M2446" s="6">
        <f t="shared" si="38"/>
        <v>1</v>
      </c>
    </row>
    <row r="2447" spans="1:18" hidden="1">
      <c r="A2447" s="34" t="s">
        <v>27165</v>
      </c>
      <c r="B2447" s="34" t="s">
        <v>29737</v>
      </c>
      <c r="C2447" s="34" t="s">
        <v>1316</v>
      </c>
      <c r="D2447" s="35">
        <v>44137</v>
      </c>
      <c r="E2447" s="34" t="s">
        <v>29739</v>
      </c>
      <c r="F2447" s="34" t="s">
        <v>29738</v>
      </c>
      <c r="G2447" s="36">
        <v>8190</v>
      </c>
      <c r="H2447" s="36">
        <v>8190</v>
      </c>
      <c r="I2447" s="34" t="s">
        <v>9762</v>
      </c>
      <c r="J2447" s="34" t="s">
        <v>9763</v>
      </c>
      <c r="K2447" s="36">
        <v>8190</v>
      </c>
      <c r="L2447" s="34" t="s">
        <v>9764</v>
      </c>
      <c r="M2447" s="6" t="e">
        <f t="shared" si="38"/>
        <v>#VALUE!</v>
      </c>
    </row>
    <row r="2448" spans="1:18" hidden="1">
      <c r="A2448" s="34" t="s">
        <v>27165</v>
      </c>
      <c r="B2448" s="34" t="s">
        <v>29737</v>
      </c>
      <c r="C2448" s="34" t="s">
        <v>1316</v>
      </c>
      <c r="D2448" s="35">
        <v>44137</v>
      </c>
      <c r="E2448" s="34" t="s">
        <v>29739</v>
      </c>
      <c r="F2448" s="34" t="s">
        <v>9875</v>
      </c>
      <c r="G2448" s="36">
        <v>-125190</v>
      </c>
      <c r="H2448" s="36">
        <v>-125190</v>
      </c>
      <c r="I2448" s="34" t="s">
        <v>9762</v>
      </c>
      <c r="J2448" s="34" t="s">
        <v>9763</v>
      </c>
      <c r="K2448" s="36">
        <v>-125190</v>
      </c>
      <c r="L2448" s="34" t="s">
        <v>9764</v>
      </c>
      <c r="M2448" s="6" t="e">
        <f t="shared" si="38"/>
        <v>#VALUE!</v>
      </c>
    </row>
    <row r="2449" spans="1:18" hidden="1">
      <c r="A2449" s="34" t="s">
        <v>27165</v>
      </c>
      <c r="B2449" s="34" t="s">
        <v>29740</v>
      </c>
      <c r="C2449" s="34" t="s">
        <v>6057</v>
      </c>
      <c r="D2449" s="35">
        <v>44137</v>
      </c>
      <c r="E2449" s="34" t="s">
        <v>6058</v>
      </c>
      <c r="F2449" s="34" t="s">
        <v>27467</v>
      </c>
      <c r="G2449" s="36">
        <v>411211.21</v>
      </c>
      <c r="H2449" s="36">
        <v>411211.21</v>
      </c>
      <c r="I2449" s="34" t="s">
        <v>9762</v>
      </c>
      <c r="J2449" s="34" t="s">
        <v>9763</v>
      </c>
      <c r="K2449" s="36">
        <v>411211.21</v>
      </c>
      <c r="L2449" s="34" t="s">
        <v>9764</v>
      </c>
      <c r="M2449" s="6">
        <f t="shared" si="38"/>
        <v>1</v>
      </c>
    </row>
    <row r="2450" spans="1:18" hidden="1">
      <c r="A2450" s="34" t="s">
        <v>27165</v>
      </c>
      <c r="B2450" s="34" t="s">
        <v>29740</v>
      </c>
      <c r="C2450" s="34" t="s">
        <v>6057</v>
      </c>
      <c r="D2450" s="35">
        <v>44137</v>
      </c>
      <c r="E2450" s="34" t="s">
        <v>29741</v>
      </c>
      <c r="F2450" s="34" t="s">
        <v>27467</v>
      </c>
      <c r="G2450" s="36">
        <v>28784.79</v>
      </c>
      <c r="H2450" s="36">
        <v>28784.79</v>
      </c>
      <c r="I2450" s="34" t="s">
        <v>9762</v>
      </c>
      <c r="J2450" s="34" t="s">
        <v>9763</v>
      </c>
      <c r="K2450" s="36">
        <v>28784.79</v>
      </c>
      <c r="L2450" s="34" t="s">
        <v>9764</v>
      </c>
      <c r="M2450" s="6" t="e">
        <f t="shared" si="38"/>
        <v>#VALUE!</v>
      </c>
    </row>
    <row r="2451" spans="1:18" hidden="1">
      <c r="A2451" s="34" t="s">
        <v>27165</v>
      </c>
      <c r="B2451" s="34" t="s">
        <v>29740</v>
      </c>
      <c r="C2451" s="34" t="s">
        <v>6057</v>
      </c>
      <c r="D2451" s="35">
        <v>44137</v>
      </c>
      <c r="E2451" s="34" t="s">
        <v>29741</v>
      </c>
      <c r="F2451" s="34" t="s">
        <v>9875</v>
      </c>
      <c r="G2451" s="36">
        <v>-439996</v>
      </c>
      <c r="H2451" s="36">
        <v>-439996</v>
      </c>
      <c r="I2451" s="34" t="s">
        <v>9762</v>
      </c>
      <c r="J2451" s="34" t="s">
        <v>9763</v>
      </c>
      <c r="K2451" s="36">
        <v>-439996</v>
      </c>
      <c r="L2451" s="34" t="s">
        <v>9764</v>
      </c>
      <c r="M2451" s="6" t="e">
        <f t="shared" si="38"/>
        <v>#VALUE!</v>
      </c>
    </row>
    <row r="2452" spans="1:18" hidden="1">
      <c r="A2452" s="34" t="s">
        <v>27165</v>
      </c>
      <c r="B2452" s="34" t="s">
        <v>29742</v>
      </c>
      <c r="C2452" s="34" t="s">
        <v>4077</v>
      </c>
      <c r="D2452" s="35">
        <v>44141</v>
      </c>
      <c r="E2452" s="34" t="s">
        <v>4078</v>
      </c>
      <c r="F2452" s="34" t="s">
        <v>29743</v>
      </c>
      <c r="G2452" s="36">
        <v>9648</v>
      </c>
      <c r="H2452" s="36">
        <v>9648</v>
      </c>
      <c r="I2452" s="34" t="s">
        <v>9762</v>
      </c>
      <c r="J2452" s="34" t="s">
        <v>9763</v>
      </c>
      <c r="K2452" s="36">
        <v>9648</v>
      </c>
      <c r="L2452" s="34" t="s">
        <v>9764</v>
      </c>
      <c r="M2452" s="6">
        <f t="shared" si="38"/>
        <v>1</v>
      </c>
    </row>
    <row r="2453" spans="1:18" hidden="1">
      <c r="A2453" s="34" t="s">
        <v>27165</v>
      </c>
      <c r="B2453" s="34" t="s">
        <v>29742</v>
      </c>
      <c r="C2453" s="34" t="s">
        <v>4077</v>
      </c>
      <c r="D2453" s="35">
        <v>44141</v>
      </c>
      <c r="E2453" s="34" t="s">
        <v>29744</v>
      </c>
      <c r="F2453" s="34" t="s">
        <v>29743</v>
      </c>
      <c r="G2453" s="36">
        <v>675.36</v>
      </c>
      <c r="H2453" s="36">
        <v>675.36</v>
      </c>
      <c r="I2453" s="34" t="s">
        <v>9762</v>
      </c>
      <c r="J2453" s="34" t="s">
        <v>9763</v>
      </c>
      <c r="K2453" s="36">
        <v>675.36</v>
      </c>
      <c r="L2453" s="34" t="s">
        <v>9764</v>
      </c>
      <c r="M2453" s="6" t="e">
        <f t="shared" si="38"/>
        <v>#VALUE!</v>
      </c>
    </row>
    <row r="2454" spans="1:18" hidden="1">
      <c r="A2454" s="34" t="s">
        <v>27165</v>
      </c>
      <c r="B2454" s="34" t="s">
        <v>29742</v>
      </c>
      <c r="C2454" s="34" t="s">
        <v>4077</v>
      </c>
      <c r="D2454" s="35">
        <v>44141</v>
      </c>
      <c r="E2454" s="34" t="s">
        <v>29744</v>
      </c>
      <c r="F2454" s="34" t="s">
        <v>9875</v>
      </c>
      <c r="G2454" s="36">
        <v>-10323.36</v>
      </c>
      <c r="H2454" s="36">
        <v>-10323.36</v>
      </c>
      <c r="I2454" s="34" t="s">
        <v>9762</v>
      </c>
      <c r="J2454" s="34" t="s">
        <v>9763</v>
      </c>
      <c r="K2454" s="36">
        <v>-10323.36</v>
      </c>
      <c r="L2454" s="34" t="s">
        <v>9764</v>
      </c>
      <c r="M2454" s="6" t="e">
        <f t="shared" si="38"/>
        <v>#VALUE!</v>
      </c>
    </row>
    <row r="2455" spans="1:18" hidden="1">
      <c r="A2455" s="34" t="s">
        <v>27165</v>
      </c>
      <c r="B2455" s="34" t="s">
        <v>29745</v>
      </c>
      <c r="C2455" s="34" t="s">
        <v>5231</v>
      </c>
      <c r="D2455" s="35">
        <v>44137</v>
      </c>
      <c r="E2455" s="34" t="s">
        <v>29746</v>
      </c>
      <c r="F2455" s="34" t="s">
        <v>29747</v>
      </c>
      <c r="G2455" s="36">
        <v>124234.5</v>
      </c>
      <c r="H2455" s="36">
        <v>124234.5</v>
      </c>
      <c r="I2455" s="34" t="s">
        <v>9762</v>
      </c>
      <c r="J2455" s="34" t="s">
        <v>9763</v>
      </c>
      <c r="K2455" s="36">
        <v>124234.5</v>
      </c>
      <c r="L2455" s="34" t="s">
        <v>9764</v>
      </c>
      <c r="M2455" s="6">
        <f t="shared" si="38"/>
        <v>1</v>
      </c>
    </row>
    <row r="2456" spans="1:18" hidden="1">
      <c r="A2456" s="34" t="s">
        <v>27165</v>
      </c>
      <c r="B2456" s="34" t="s">
        <v>29745</v>
      </c>
      <c r="C2456" s="34" t="s">
        <v>5231</v>
      </c>
      <c r="D2456" s="35">
        <v>44137</v>
      </c>
      <c r="E2456" s="34" t="s">
        <v>29748</v>
      </c>
      <c r="F2456" s="34" t="s">
        <v>29747</v>
      </c>
      <c r="G2456" s="36">
        <v>8696.42</v>
      </c>
      <c r="H2456" s="36">
        <v>8696.42</v>
      </c>
      <c r="I2456" s="34" t="s">
        <v>9762</v>
      </c>
      <c r="J2456" s="34" t="s">
        <v>9763</v>
      </c>
      <c r="K2456" s="36">
        <v>8696.42</v>
      </c>
      <c r="L2456" s="34" t="s">
        <v>9764</v>
      </c>
      <c r="M2456" s="6" t="e">
        <f t="shared" si="38"/>
        <v>#VALUE!</v>
      </c>
    </row>
    <row r="2457" spans="1:18" hidden="1">
      <c r="A2457" s="34" t="s">
        <v>27165</v>
      </c>
      <c r="B2457" s="34" t="s">
        <v>29745</v>
      </c>
      <c r="C2457" s="34" t="s">
        <v>5231</v>
      </c>
      <c r="D2457" s="35">
        <v>44137</v>
      </c>
      <c r="E2457" s="34" t="s">
        <v>29748</v>
      </c>
      <c r="F2457" s="34" t="s">
        <v>9875</v>
      </c>
      <c r="G2457" s="36">
        <v>-132930.92000000001</v>
      </c>
      <c r="H2457" s="36">
        <v>-132930.92000000001</v>
      </c>
      <c r="I2457" s="34" t="s">
        <v>9762</v>
      </c>
      <c r="J2457" s="34" t="s">
        <v>9763</v>
      </c>
      <c r="K2457" s="36">
        <v>-132930.92000000001</v>
      </c>
      <c r="L2457" s="34" t="s">
        <v>9764</v>
      </c>
      <c r="M2457" s="6" t="e">
        <f t="shared" si="38"/>
        <v>#VALUE!</v>
      </c>
    </row>
    <row r="2458" spans="1:18" hidden="1">
      <c r="A2458" s="34" t="s">
        <v>27165</v>
      </c>
      <c r="B2458" s="34" t="s">
        <v>29749</v>
      </c>
      <c r="C2458" s="34" t="s">
        <v>1302</v>
      </c>
      <c r="D2458" s="35">
        <v>44137</v>
      </c>
      <c r="E2458" s="34" t="s">
        <v>1304</v>
      </c>
      <c r="F2458" s="34" t="s">
        <v>27311</v>
      </c>
      <c r="G2458" s="36">
        <v>10000</v>
      </c>
      <c r="H2458" s="36">
        <v>10000</v>
      </c>
      <c r="I2458" s="34" t="s">
        <v>9762</v>
      </c>
      <c r="J2458" s="34" t="s">
        <v>9763</v>
      </c>
      <c r="K2458" s="36">
        <v>10000</v>
      </c>
      <c r="L2458" s="34" t="s">
        <v>9764</v>
      </c>
      <c r="M2458" s="6">
        <f t="shared" si="38"/>
        <v>1</v>
      </c>
    </row>
    <row r="2459" spans="1:18">
      <c r="A2459" s="34" t="s">
        <v>27165</v>
      </c>
      <c r="B2459" s="34" t="s">
        <v>29749</v>
      </c>
      <c r="C2459" s="34" t="s">
        <v>1302</v>
      </c>
      <c r="D2459" s="35">
        <v>44137</v>
      </c>
      <c r="E2459" s="34" t="s">
        <v>29750</v>
      </c>
      <c r="F2459" s="34" t="s">
        <v>9875</v>
      </c>
      <c r="G2459" s="36">
        <v>-10000</v>
      </c>
      <c r="H2459" s="36">
        <v>-10000</v>
      </c>
      <c r="I2459" s="34" t="s">
        <v>9762</v>
      </c>
      <c r="J2459" s="34" t="s">
        <v>9763</v>
      </c>
      <c r="K2459" s="36">
        <v>-10000</v>
      </c>
      <c r="L2459" s="34" t="s">
        <v>9764</v>
      </c>
      <c r="M2459" s="6">
        <f t="shared" si="38"/>
        <v>18</v>
      </c>
      <c r="N2459" s="6" t="str">
        <f>MID(E2459,M2459,10)</f>
        <v>PO63000516</v>
      </c>
      <c r="O2459" s="6">
        <f>FIND("-",E2459)</f>
        <v>28</v>
      </c>
      <c r="P2459" s="6" t="str">
        <f>MID(E2459,O2459+1,2)</f>
        <v>5</v>
      </c>
      <c r="Q2459" s="34" t="str">
        <f>C2459</f>
        <v>64CIO00187</v>
      </c>
      <c r="R2459" s="36">
        <f>-G2459</f>
        <v>10000</v>
      </c>
    </row>
    <row r="2460" spans="1:18" hidden="1">
      <c r="A2460" s="34" t="s">
        <v>27165</v>
      </c>
      <c r="B2460" s="34" t="s">
        <v>29751</v>
      </c>
      <c r="C2460" s="34" t="s">
        <v>5953</v>
      </c>
      <c r="D2460" s="35">
        <v>44137</v>
      </c>
      <c r="E2460" s="34" t="s">
        <v>29752</v>
      </c>
      <c r="F2460" s="34" t="s">
        <v>28713</v>
      </c>
      <c r="G2460" s="36">
        <v>195000</v>
      </c>
      <c r="H2460" s="36">
        <v>195000</v>
      </c>
      <c r="I2460" s="34" t="s">
        <v>9762</v>
      </c>
      <c r="J2460" s="34" t="s">
        <v>9763</v>
      </c>
      <c r="K2460" s="36">
        <v>195000</v>
      </c>
      <c r="L2460" s="34" t="s">
        <v>9764</v>
      </c>
      <c r="M2460" s="6">
        <f t="shared" si="38"/>
        <v>1</v>
      </c>
    </row>
    <row r="2461" spans="1:18">
      <c r="A2461" s="34" t="s">
        <v>27165</v>
      </c>
      <c r="B2461" s="34" t="s">
        <v>29751</v>
      </c>
      <c r="C2461" s="34" t="s">
        <v>5953</v>
      </c>
      <c r="D2461" s="35">
        <v>44137</v>
      </c>
      <c r="E2461" s="34" t="s">
        <v>29753</v>
      </c>
      <c r="F2461" s="34" t="s">
        <v>9875</v>
      </c>
      <c r="G2461" s="36">
        <v>-195000</v>
      </c>
      <c r="H2461" s="36">
        <v>-195000</v>
      </c>
      <c r="I2461" s="34" t="s">
        <v>9762</v>
      </c>
      <c r="J2461" s="34" t="s">
        <v>9763</v>
      </c>
      <c r="K2461" s="36">
        <v>-195000</v>
      </c>
      <c r="L2461" s="34" t="s">
        <v>9764</v>
      </c>
      <c r="M2461" s="6">
        <f t="shared" si="38"/>
        <v>18</v>
      </c>
      <c r="N2461" s="6" t="str">
        <f>MID(E2461,M2461,10)</f>
        <v>PO63000680</v>
      </c>
      <c r="O2461" s="6">
        <f>FIND("-",E2461)</f>
        <v>28</v>
      </c>
      <c r="P2461" s="6" t="str">
        <f>MID(E2461,O2461+1,2)</f>
        <v>3</v>
      </c>
      <c r="Q2461" s="34" t="str">
        <f>C2461</f>
        <v>64CIO00188</v>
      </c>
      <c r="R2461" s="36">
        <f>-G2461</f>
        <v>195000</v>
      </c>
    </row>
    <row r="2462" spans="1:18" hidden="1">
      <c r="A2462" s="34" t="s">
        <v>27165</v>
      </c>
      <c r="B2462" s="34" t="s">
        <v>29754</v>
      </c>
      <c r="C2462" s="34" t="s">
        <v>4063</v>
      </c>
      <c r="D2462" s="35">
        <v>44144</v>
      </c>
      <c r="E2462" s="34" t="s">
        <v>29755</v>
      </c>
      <c r="F2462" s="34" t="s">
        <v>29756</v>
      </c>
      <c r="G2462" s="36">
        <v>67038</v>
      </c>
      <c r="H2462" s="36">
        <v>67038</v>
      </c>
      <c r="I2462" s="34" t="s">
        <v>9762</v>
      </c>
      <c r="J2462" s="34" t="s">
        <v>9763</v>
      </c>
      <c r="K2462" s="36">
        <v>67038</v>
      </c>
      <c r="L2462" s="34" t="s">
        <v>9764</v>
      </c>
      <c r="M2462" s="6">
        <f t="shared" si="38"/>
        <v>1</v>
      </c>
    </row>
    <row r="2463" spans="1:18">
      <c r="A2463" s="34" t="s">
        <v>27165</v>
      </c>
      <c r="B2463" s="34" t="s">
        <v>29754</v>
      </c>
      <c r="C2463" s="34" t="s">
        <v>4063</v>
      </c>
      <c r="D2463" s="35">
        <v>44144</v>
      </c>
      <c r="E2463" s="34" t="s">
        <v>29757</v>
      </c>
      <c r="F2463" s="34" t="s">
        <v>9875</v>
      </c>
      <c r="G2463" s="36">
        <v>-67038</v>
      </c>
      <c r="H2463" s="36">
        <v>-67038</v>
      </c>
      <c r="I2463" s="34" t="s">
        <v>9762</v>
      </c>
      <c r="J2463" s="34" t="s">
        <v>9763</v>
      </c>
      <c r="K2463" s="36">
        <v>-67038</v>
      </c>
      <c r="L2463" s="34" t="s">
        <v>9764</v>
      </c>
      <c r="M2463" s="6">
        <f t="shared" si="38"/>
        <v>18</v>
      </c>
      <c r="N2463" s="6" t="str">
        <f>MID(E2463,M2463,10)</f>
        <v>PO64000024</v>
      </c>
      <c r="O2463" s="6" t="e">
        <f>FIND("-",E2463)</f>
        <v>#VALUE!</v>
      </c>
      <c r="P2463" s="6" t="e">
        <f>MID(E2463,O2463+1,2)</f>
        <v>#VALUE!</v>
      </c>
      <c r="Q2463" s="34" t="str">
        <f>C2463</f>
        <v>64CIO00189</v>
      </c>
      <c r="R2463" s="36">
        <f>-G2463</f>
        <v>67038</v>
      </c>
    </row>
    <row r="2464" spans="1:18" hidden="1">
      <c r="A2464" s="34" t="s">
        <v>27165</v>
      </c>
      <c r="B2464" s="34" t="s">
        <v>29758</v>
      </c>
      <c r="C2464" s="34" t="s">
        <v>4069</v>
      </c>
      <c r="D2464" s="35">
        <v>44144</v>
      </c>
      <c r="E2464" s="34" t="s">
        <v>4070</v>
      </c>
      <c r="F2464" s="34" t="s">
        <v>29756</v>
      </c>
      <c r="G2464" s="36">
        <v>51210</v>
      </c>
      <c r="H2464" s="36">
        <v>51210</v>
      </c>
      <c r="I2464" s="34" t="s">
        <v>9762</v>
      </c>
      <c r="J2464" s="34" t="s">
        <v>9763</v>
      </c>
      <c r="K2464" s="36">
        <v>51210</v>
      </c>
      <c r="L2464" s="34" t="s">
        <v>9764</v>
      </c>
      <c r="M2464" s="6">
        <f t="shared" si="38"/>
        <v>1</v>
      </c>
    </row>
    <row r="2465" spans="1:18">
      <c r="A2465" s="34" t="s">
        <v>27165</v>
      </c>
      <c r="B2465" s="34" t="s">
        <v>29758</v>
      </c>
      <c r="C2465" s="34" t="s">
        <v>4069</v>
      </c>
      <c r="D2465" s="35">
        <v>44144</v>
      </c>
      <c r="E2465" s="34" t="s">
        <v>29759</v>
      </c>
      <c r="F2465" s="34" t="s">
        <v>9875</v>
      </c>
      <c r="G2465" s="36">
        <v>-51210</v>
      </c>
      <c r="H2465" s="36">
        <v>-51210</v>
      </c>
      <c r="I2465" s="34" t="s">
        <v>9762</v>
      </c>
      <c r="J2465" s="34" t="s">
        <v>9763</v>
      </c>
      <c r="K2465" s="36">
        <v>-51210</v>
      </c>
      <c r="L2465" s="34" t="s">
        <v>9764</v>
      </c>
      <c r="M2465" s="6">
        <f t="shared" si="38"/>
        <v>18</v>
      </c>
      <c r="N2465" s="6" t="str">
        <f>MID(E2465,M2465,10)</f>
        <v>PO64000023</v>
      </c>
      <c r="O2465" s="6" t="e">
        <f>FIND("-",E2465)</f>
        <v>#VALUE!</v>
      </c>
      <c r="P2465" s="6" t="e">
        <f>MID(E2465,O2465+1,2)</f>
        <v>#VALUE!</v>
      </c>
      <c r="Q2465" s="34" t="str">
        <f>C2465</f>
        <v>64CIO00190</v>
      </c>
      <c r="R2465" s="36">
        <f>-G2465</f>
        <v>51210</v>
      </c>
    </row>
    <row r="2466" spans="1:18" hidden="1">
      <c r="A2466" s="34" t="s">
        <v>27165</v>
      </c>
      <c r="B2466" s="34" t="s">
        <v>29760</v>
      </c>
      <c r="C2466" s="34" t="s">
        <v>1366</v>
      </c>
      <c r="D2466" s="35">
        <v>44137</v>
      </c>
      <c r="E2466" s="34" t="s">
        <v>1368</v>
      </c>
      <c r="F2466" s="34" t="s">
        <v>29761</v>
      </c>
      <c r="G2466" s="36">
        <v>81000</v>
      </c>
      <c r="H2466" s="36">
        <v>81000</v>
      </c>
      <c r="I2466" s="34" t="s">
        <v>9762</v>
      </c>
      <c r="J2466" s="34" t="s">
        <v>9763</v>
      </c>
      <c r="K2466" s="36">
        <v>81000</v>
      </c>
      <c r="L2466" s="34" t="s">
        <v>9764</v>
      </c>
      <c r="M2466" s="6">
        <f t="shared" si="38"/>
        <v>1</v>
      </c>
    </row>
    <row r="2467" spans="1:18" hidden="1">
      <c r="A2467" s="34" t="s">
        <v>27165</v>
      </c>
      <c r="B2467" s="34" t="s">
        <v>29760</v>
      </c>
      <c r="C2467" s="34" t="s">
        <v>1366</v>
      </c>
      <c r="D2467" s="35">
        <v>44137</v>
      </c>
      <c r="E2467" s="34" t="s">
        <v>29762</v>
      </c>
      <c r="F2467" s="34" t="s">
        <v>29761</v>
      </c>
      <c r="G2467" s="36">
        <v>5670</v>
      </c>
      <c r="H2467" s="36">
        <v>5670</v>
      </c>
      <c r="I2467" s="34" t="s">
        <v>9762</v>
      </c>
      <c r="J2467" s="34" t="s">
        <v>9763</v>
      </c>
      <c r="K2467" s="36">
        <v>5670</v>
      </c>
      <c r="L2467" s="34" t="s">
        <v>9764</v>
      </c>
      <c r="M2467" s="6" t="e">
        <f t="shared" si="38"/>
        <v>#VALUE!</v>
      </c>
    </row>
    <row r="2468" spans="1:18" hidden="1">
      <c r="A2468" s="34" t="s">
        <v>27165</v>
      </c>
      <c r="B2468" s="34" t="s">
        <v>29760</v>
      </c>
      <c r="C2468" s="34" t="s">
        <v>1366</v>
      </c>
      <c r="D2468" s="35">
        <v>44137</v>
      </c>
      <c r="E2468" s="34" t="s">
        <v>29762</v>
      </c>
      <c r="F2468" s="34" t="s">
        <v>9875</v>
      </c>
      <c r="G2468" s="36">
        <v>-86670</v>
      </c>
      <c r="H2468" s="36">
        <v>-86670</v>
      </c>
      <c r="I2468" s="34" t="s">
        <v>9762</v>
      </c>
      <c r="J2468" s="34" t="s">
        <v>9763</v>
      </c>
      <c r="K2468" s="36">
        <v>-86670</v>
      </c>
      <c r="L2468" s="34" t="s">
        <v>9764</v>
      </c>
      <c r="M2468" s="6" t="e">
        <f t="shared" si="38"/>
        <v>#VALUE!</v>
      </c>
    </row>
    <row r="2469" spans="1:18" hidden="1">
      <c r="A2469" s="34" t="s">
        <v>27165</v>
      </c>
      <c r="B2469" s="34" t="s">
        <v>29763</v>
      </c>
      <c r="C2469" s="34" t="s">
        <v>4598</v>
      </c>
      <c r="D2469" s="35">
        <v>44137</v>
      </c>
      <c r="E2469" s="34" t="s">
        <v>4599</v>
      </c>
      <c r="F2469" s="34" t="s">
        <v>28936</v>
      </c>
      <c r="G2469" s="36">
        <v>23500</v>
      </c>
      <c r="H2469" s="36">
        <v>23500</v>
      </c>
      <c r="I2469" s="34" t="s">
        <v>9762</v>
      </c>
      <c r="J2469" s="34" t="s">
        <v>9763</v>
      </c>
      <c r="K2469" s="36">
        <v>23500</v>
      </c>
      <c r="L2469" s="34" t="s">
        <v>9764</v>
      </c>
      <c r="M2469" s="6">
        <f t="shared" si="38"/>
        <v>1</v>
      </c>
    </row>
    <row r="2470" spans="1:18" hidden="1">
      <c r="A2470" s="34" t="s">
        <v>27165</v>
      </c>
      <c r="B2470" s="34" t="s">
        <v>29763</v>
      </c>
      <c r="C2470" s="34" t="s">
        <v>4598</v>
      </c>
      <c r="D2470" s="35">
        <v>44137</v>
      </c>
      <c r="E2470" s="34" t="s">
        <v>29764</v>
      </c>
      <c r="F2470" s="34" t="s">
        <v>28936</v>
      </c>
      <c r="G2470" s="36">
        <v>1645</v>
      </c>
      <c r="H2470" s="36">
        <v>1645</v>
      </c>
      <c r="I2470" s="34" t="s">
        <v>9762</v>
      </c>
      <c r="J2470" s="34" t="s">
        <v>9763</v>
      </c>
      <c r="K2470" s="36">
        <v>1645</v>
      </c>
      <c r="L2470" s="34" t="s">
        <v>9764</v>
      </c>
      <c r="M2470" s="6" t="e">
        <f t="shared" si="38"/>
        <v>#VALUE!</v>
      </c>
    </row>
    <row r="2471" spans="1:18" hidden="1">
      <c r="A2471" s="34" t="s">
        <v>27165</v>
      </c>
      <c r="B2471" s="34" t="s">
        <v>29763</v>
      </c>
      <c r="C2471" s="34" t="s">
        <v>4598</v>
      </c>
      <c r="D2471" s="35">
        <v>44137</v>
      </c>
      <c r="E2471" s="34" t="s">
        <v>29764</v>
      </c>
      <c r="F2471" s="34" t="s">
        <v>9875</v>
      </c>
      <c r="G2471" s="36">
        <v>-25145</v>
      </c>
      <c r="H2471" s="36">
        <v>-25145</v>
      </c>
      <c r="I2471" s="34" t="s">
        <v>9762</v>
      </c>
      <c r="J2471" s="34" t="s">
        <v>9763</v>
      </c>
      <c r="K2471" s="36">
        <v>-25145</v>
      </c>
      <c r="L2471" s="34" t="s">
        <v>9764</v>
      </c>
      <c r="M2471" s="6" t="e">
        <f t="shared" si="38"/>
        <v>#VALUE!</v>
      </c>
    </row>
    <row r="2472" spans="1:18" hidden="1">
      <c r="A2472" s="34" t="s">
        <v>27165</v>
      </c>
      <c r="B2472" s="34" t="s">
        <v>29765</v>
      </c>
      <c r="C2472" s="34" t="s">
        <v>5985</v>
      </c>
      <c r="D2472" s="35">
        <v>44137</v>
      </c>
      <c r="E2472" s="34" t="s">
        <v>5986</v>
      </c>
      <c r="F2472" s="34" t="s">
        <v>28936</v>
      </c>
      <c r="G2472" s="36">
        <v>75000</v>
      </c>
      <c r="H2472" s="36">
        <v>75000</v>
      </c>
      <c r="I2472" s="34" t="s">
        <v>9762</v>
      </c>
      <c r="J2472" s="34" t="s">
        <v>9763</v>
      </c>
      <c r="K2472" s="36">
        <v>75000</v>
      </c>
      <c r="L2472" s="34" t="s">
        <v>9764</v>
      </c>
      <c r="M2472" s="6">
        <f t="shared" si="38"/>
        <v>1</v>
      </c>
    </row>
    <row r="2473" spans="1:18" hidden="1">
      <c r="A2473" s="34" t="s">
        <v>27165</v>
      </c>
      <c r="B2473" s="34" t="s">
        <v>29765</v>
      </c>
      <c r="C2473" s="34" t="s">
        <v>5985</v>
      </c>
      <c r="D2473" s="35">
        <v>44137</v>
      </c>
      <c r="E2473" s="34" t="s">
        <v>29766</v>
      </c>
      <c r="F2473" s="34" t="s">
        <v>28936</v>
      </c>
      <c r="G2473" s="36">
        <v>5250</v>
      </c>
      <c r="H2473" s="36">
        <v>5250</v>
      </c>
      <c r="I2473" s="34" t="s">
        <v>9762</v>
      </c>
      <c r="J2473" s="34" t="s">
        <v>9763</v>
      </c>
      <c r="K2473" s="36">
        <v>5250</v>
      </c>
      <c r="L2473" s="34" t="s">
        <v>9764</v>
      </c>
      <c r="M2473" s="6" t="e">
        <f t="shared" si="38"/>
        <v>#VALUE!</v>
      </c>
    </row>
    <row r="2474" spans="1:18" hidden="1">
      <c r="A2474" s="34" t="s">
        <v>27165</v>
      </c>
      <c r="B2474" s="34" t="s">
        <v>29765</v>
      </c>
      <c r="C2474" s="34" t="s">
        <v>5985</v>
      </c>
      <c r="D2474" s="35">
        <v>44137</v>
      </c>
      <c r="E2474" s="34" t="s">
        <v>29766</v>
      </c>
      <c r="F2474" s="34" t="s">
        <v>9875</v>
      </c>
      <c r="G2474" s="36">
        <v>-80250</v>
      </c>
      <c r="H2474" s="36">
        <v>-80250</v>
      </c>
      <c r="I2474" s="34" t="s">
        <v>9762</v>
      </c>
      <c r="J2474" s="34" t="s">
        <v>9763</v>
      </c>
      <c r="K2474" s="36">
        <v>-80250</v>
      </c>
      <c r="L2474" s="34" t="s">
        <v>9764</v>
      </c>
      <c r="M2474" s="6" t="e">
        <f t="shared" si="38"/>
        <v>#VALUE!</v>
      </c>
    </row>
    <row r="2475" spans="1:18" hidden="1">
      <c r="A2475" s="34" t="s">
        <v>27165</v>
      </c>
      <c r="B2475" s="34" t="s">
        <v>29767</v>
      </c>
      <c r="C2475" s="34" t="s">
        <v>5767</v>
      </c>
      <c r="D2475" s="35">
        <v>44137</v>
      </c>
      <c r="E2475" s="34" t="s">
        <v>5768</v>
      </c>
      <c r="F2475" s="34" t="s">
        <v>29768</v>
      </c>
      <c r="G2475" s="36">
        <v>461200</v>
      </c>
      <c r="H2475" s="36">
        <v>461200</v>
      </c>
      <c r="I2475" s="34" t="s">
        <v>9762</v>
      </c>
      <c r="J2475" s="34" t="s">
        <v>9763</v>
      </c>
      <c r="K2475" s="36">
        <v>461200</v>
      </c>
      <c r="L2475" s="34" t="s">
        <v>9764</v>
      </c>
      <c r="M2475" s="6">
        <f t="shared" si="38"/>
        <v>1</v>
      </c>
    </row>
    <row r="2476" spans="1:18" hidden="1">
      <c r="A2476" s="34" t="s">
        <v>27165</v>
      </c>
      <c r="B2476" s="34" t="s">
        <v>29767</v>
      </c>
      <c r="C2476" s="34" t="s">
        <v>5767</v>
      </c>
      <c r="D2476" s="35">
        <v>44137</v>
      </c>
      <c r="E2476" s="34" t="s">
        <v>29769</v>
      </c>
      <c r="F2476" s="34" t="s">
        <v>29768</v>
      </c>
      <c r="G2476" s="36">
        <v>32284</v>
      </c>
      <c r="H2476" s="36">
        <v>32284</v>
      </c>
      <c r="I2476" s="34" t="s">
        <v>9762</v>
      </c>
      <c r="J2476" s="34" t="s">
        <v>9763</v>
      </c>
      <c r="K2476" s="36">
        <v>32284</v>
      </c>
      <c r="L2476" s="34" t="s">
        <v>9764</v>
      </c>
      <c r="M2476" s="6" t="e">
        <f t="shared" si="38"/>
        <v>#VALUE!</v>
      </c>
    </row>
    <row r="2477" spans="1:18" hidden="1">
      <c r="A2477" s="34" t="s">
        <v>27165</v>
      </c>
      <c r="B2477" s="34" t="s">
        <v>29767</v>
      </c>
      <c r="C2477" s="34" t="s">
        <v>5767</v>
      </c>
      <c r="D2477" s="35">
        <v>44137</v>
      </c>
      <c r="E2477" s="34" t="s">
        <v>29769</v>
      </c>
      <c r="F2477" s="34" t="s">
        <v>9875</v>
      </c>
      <c r="G2477" s="36">
        <v>-493484</v>
      </c>
      <c r="H2477" s="36">
        <v>-493484</v>
      </c>
      <c r="I2477" s="34" t="s">
        <v>9762</v>
      </c>
      <c r="J2477" s="34" t="s">
        <v>9763</v>
      </c>
      <c r="K2477" s="36">
        <v>-493484</v>
      </c>
      <c r="L2477" s="34" t="s">
        <v>9764</v>
      </c>
      <c r="M2477" s="6" t="e">
        <f t="shared" si="38"/>
        <v>#VALUE!</v>
      </c>
    </row>
    <row r="2478" spans="1:18" hidden="1">
      <c r="A2478" s="34" t="s">
        <v>27165</v>
      </c>
      <c r="B2478" s="34" t="s">
        <v>29770</v>
      </c>
      <c r="C2478" s="34" t="s">
        <v>1422</v>
      </c>
      <c r="D2478" s="35">
        <v>44137</v>
      </c>
      <c r="E2478" s="34" t="s">
        <v>1424</v>
      </c>
      <c r="F2478" s="34" t="s">
        <v>29771</v>
      </c>
      <c r="G2478" s="36">
        <v>20000</v>
      </c>
      <c r="H2478" s="36">
        <v>20000</v>
      </c>
      <c r="I2478" s="34" t="s">
        <v>9762</v>
      </c>
      <c r="J2478" s="34" t="s">
        <v>9763</v>
      </c>
      <c r="K2478" s="36">
        <v>20000</v>
      </c>
      <c r="L2478" s="34" t="s">
        <v>9764</v>
      </c>
      <c r="M2478" s="6">
        <f t="shared" si="38"/>
        <v>1</v>
      </c>
    </row>
    <row r="2479" spans="1:18">
      <c r="A2479" s="34" t="s">
        <v>27165</v>
      </c>
      <c r="B2479" s="34" t="s">
        <v>29770</v>
      </c>
      <c r="C2479" s="34" t="s">
        <v>1422</v>
      </c>
      <c r="D2479" s="35">
        <v>44137</v>
      </c>
      <c r="E2479" s="34" t="s">
        <v>29772</v>
      </c>
      <c r="F2479" s="34" t="s">
        <v>9875</v>
      </c>
      <c r="G2479" s="36">
        <v>-20000</v>
      </c>
      <c r="H2479" s="36">
        <v>-20000</v>
      </c>
      <c r="I2479" s="34" t="s">
        <v>9762</v>
      </c>
      <c r="J2479" s="34" t="s">
        <v>9763</v>
      </c>
      <c r="K2479" s="36">
        <v>-20000</v>
      </c>
      <c r="L2479" s="34" t="s">
        <v>9764</v>
      </c>
      <c r="M2479" s="6">
        <f t="shared" si="38"/>
        <v>18</v>
      </c>
      <c r="N2479" s="6" t="str">
        <f>MID(E2479,M2479,10)</f>
        <v>PO64000019</v>
      </c>
      <c r="O2479" s="6" t="e">
        <f>FIND("-",E2479)</f>
        <v>#VALUE!</v>
      </c>
      <c r="P2479" s="6" t="e">
        <f>MID(E2479,O2479+1,2)</f>
        <v>#VALUE!</v>
      </c>
      <c r="Q2479" s="34" t="str">
        <f>C2479</f>
        <v>64CIO00195</v>
      </c>
      <c r="R2479" s="36">
        <f>-G2479</f>
        <v>20000</v>
      </c>
    </row>
    <row r="2480" spans="1:18" hidden="1">
      <c r="A2480" s="34" t="s">
        <v>27165</v>
      </c>
      <c r="B2480" s="34" t="s">
        <v>29773</v>
      </c>
      <c r="C2480" s="34" t="s">
        <v>1375</v>
      </c>
      <c r="D2480" s="35">
        <v>44137</v>
      </c>
      <c r="E2480" s="34" t="s">
        <v>1377</v>
      </c>
      <c r="F2480" s="34" t="s">
        <v>29774</v>
      </c>
      <c r="G2480" s="36">
        <v>93150</v>
      </c>
      <c r="H2480" s="36">
        <v>93150</v>
      </c>
      <c r="I2480" s="34" t="s">
        <v>9762</v>
      </c>
      <c r="J2480" s="34" t="s">
        <v>9763</v>
      </c>
      <c r="K2480" s="36">
        <v>93150</v>
      </c>
      <c r="L2480" s="34" t="s">
        <v>9764</v>
      </c>
      <c r="M2480" s="6">
        <f t="shared" si="38"/>
        <v>1</v>
      </c>
    </row>
    <row r="2481" spans="1:18" hidden="1">
      <c r="A2481" s="34" t="s">
        <v>27165</v>
      </c>
      <c r="B2481" s="34" t="s">
        <v>29773</v>
      </c>
      <c r="C2481" s="34" t="s">
        <v>1375</v>
      </c>
      <c r="D2481" s="35">
        <v>44137</v>
      </c>
      <c r="E2481" s="34" t="s">
        <v>29775</v>
      </c>
      <c r="F2481" s="34" t="s">
        <v>29774</v>
      </c>
      <c r="G2481" s="36">
        <v>6520.5</v>
      </c>
      <c r="H2481" s="36">
        <v>6520.5</v>
      </c>
      <c r="I2481" s="34" t="s">
        <v>9762</v>
      </c>
      <c r="J2481" s="34" t="s">
        <v>9763</v>
      </c>
      <c r="K2481" s="36">
        <v>6520.5</v>
      </c>
      <c r="L2481" s="34" t="s">
        <v>9764</v>
      </c>
      <c r="M2481" s="6" t="e">
        <f t="shared" si="38"/>
        <v>#VALUE!</v>
      </c>
    </row>
    <row r="2482" spans="1:18" hidden="1">
      <c r="A2482" s="34" t="s">
        <v>27165</v>
      </c>
      <c r="B2482" s="34" t="s">
        <v>29773</v>
      </c>
      <c r="C2482" s="34" t="s">
        <v>1375</v>
      </c>
      <c r="D2482" s="35">
        <v>44137</v>
      </c>
      <c r="E2482" s="34" t="s">
        <v>29775</v>
      </c>
      <c r="F2482" s="34" t="s">
        <v>9875</v>
      </c>
      <c r="G2482" s="36">
        <v>-99670.5</v>
      </c>
      <c r="H2482" s="36">
        <v>-99670.5</v>
      </c>
      <c r="I2482" s="34" t="s">
        <v>9762</v>
      </c>
      <c r="J2482" s="34" t="s">
        <v>9763</v>
      </c>
      <c r="K2482" s="36">
        <v>-99670.5</v>
      </c>
      <c r="L2482" s="34" t="s">
        <v>9764</v>
      </c>
      <c r="M2482" s="6" t="e">
        <f t="shared" si="38"/>
        <v>#VALUE!</v>
      </c>
    </row>
    <row r="2483" spans="1:18" hidden="1">
      <c r="A2483" s="34" t="s">
        <v>27165</v>
      </c>
      <c r="B2483" s="34" t="s">
        <v>29776</v>
      </c>
      <c r="C2483" s="34" t="s">
        <v>1393</v>
      </c>
      <c r="D2483" s="35">
        <v>44137</v>
      </c>
      <c r="E2483" s="34" t="s">
        <v>1395</v>
      </c>
      <c r="F2483" s="34" t="s">
        <v>29707</v>
      </c>
      <c r="G2483" s="36">
        <v>18000</v>
      </c>
      <c r="H2483" s="36">
        <v>18000</v>
      </c>
      <c r="I2483" s="34" t="s">
        <v>9762</v>
      </c>
      <c r="J2483" s="34" t="s">
        <v>9763</v>
      </c>
      <c r="K2483" s="36">
        <v>18000</v>
      </c>
      <c r="L2483" s="34" t="s">
        <v>9764</v>
      </c>
      <c r="M2483" s="6">
        <f t="shared" si="38"/>
        <v>1</v>
      </c>
    </row>
    <row r="2484" spans="1:18">
      <c r="A2484" s="34" t="s">
        <v>27165</v>
      </c>
      <c r="B2484" s="34" t="s">
        <v>29776</v>
      </c>
      <c r="C2484" s="34" t="s">
        <v>1393</v>
      </c>
      <c r="D2484" s="35">
        <v>44137</v>
      </c>
      <c r="E2484" s="34" t="s">
        <v>29777</v>
      </c>
      <c r="F2484" s="34" t="s">
        <v>9875</v>
      </c>
      <c r="G2484" s="36">
        <v>-18000</v>
      </c>
      <c r="H2484" s="36">
        <v>-18000</v>
      </c>
      <c r="I2484" s="34" t="s">
        <v>9762</v>
      </c>
      <c r="J2484" s="34" t="s">
        <v>9763</v>
      </c>
      <c r="K2484" s="36">
        <v>-18000</v>
      </c>
      <c r="L2484" s="34" t="s">
        <v>9764</v>
      </c>
      <c r="M2484" s="6">
        <f t="shared" si="38"/>
        <v>18</v>
      </c>
      <c r="N2484" s="6" t="str">
        <f>MID(E2484,M2484,10)</f>
        <v>PO63000954</v>
      </c>
      <c r="O2484" s="6">
        <f>FIND("-",E2484)</f>
        <v>28</v>
      </c>
      <c r="P2484" s="6" t="str">
        <f>MID(E2484,O2484+1,2)</f>
        <v>2</v>
      </c>
      <c r="Q2484" s="34" t="str">
        <f>C2484</f>
        <v>64CIO00197</v>
      </c>
      <c r="R2484" s="36">
        <f>-G2484</f>
        <v>18000</v>
      </c>
    </row>
    <row r="2485" spans="1:18" hidden="1">
      <c r="A2485" s="34" t="s">
        <v>27165</v>
      </c>
      <c r="B2485" s="34" t="s">
        <v>29778</v>
      </c>
      <c r="C2485" s="34" t="s">
        <v>1311</v>
      </c>
      <c r="D2485" s="35">
        <v>44137</v>
      </c>
      <c r="E2485" s="34" t="s">
        <v>1313</v>
      </c>
      <c r="F2485" s="34" t="s">
        <v>29779</v>
      </c>
      <c r="G2485" s="36">
        <v>390000</v>
      </c>
      <c r="H2485" s="36">
        <v>390000</v>
      </c>
      <c r="I2485" s="34" t="s">
        <v>9762</v>
      </c>
      <c r="J2485" s="34" t="s">
        <v>9763</v>
      </c>
      <c r="K2485" s="36">
        <v>390000</v>
      </c>
      <c r="L2485" s="34" t="s">
        <v>9764</v>
      </c>
      <c r="M2485" s="6">
        <f t="shared" si="38"/>
        <v>1</v>
      </c>
    </row>
    <row r="2486" spans="1:18" hidden="1">
      <c r="A2486" s="34" t="s">
        <v>27165</v>
      </c>
      <c r="B2486" s="34" t="s">
        <v>29778</v>
      </c>
      <c r="C2486" s="34" t="s">
        <v>1311</v>
      </c>
      <c r="D2486" s="35">
        <v>44137</v>
      </c>
      <c r="E2486" s="34" t="s">
        <v>29780</v>
      </c>
      <c r="F2486" s="34" t="s">
        <v>29779</v>
      </c>
      <c r="G2486" s="36">
        <v>27300</v>
      </c>
      <c r="H2486" s="36">
        <v>27300</v>
      </c>
      <c r="I2486" s="34" t="s">
        <v>9762</v>
      </c>
      <c r="J2486" s="34" t="s">
        <v>9763</v>
      </c>
      <c r="K2486" s="36">
        <v>27300</v>
      </c>
      <c r="L2486" s="34" t="s">
        <v>9764</v>
      </c>
      <c r="M2486" s="6" t="e">
        <f t="shared" si="38"/>
        <v>#VALUE!</v>
      </c>
    </row>
    <row r="2487" spans="1:18" hidden="1">
      <c r="A2487" s="34" t="s">
        <v>27165</v>
      </c>
      <c r="B2487" s="34" t="s">
        <v>29778</v>
      </c>
      <c r="C2487" s="34" t="s">
        <v>1311</v>
      </c>
      <c r="D2487" s="35">
        <v>44137</v>
      </c>
      <c r="E2487" s="34" t="s">
        <v>29780</v>
      </c>
      <c r="F2487" s="34" t="s">
        <v>9875</v>
      </c>
      <c r="G2487" s="36">
        <v>-417300</v>
      </c>
      <c r="H2487" s="36">
        <v>-417300</v>
      </c>
      <c r="I2487" s="34" t="s">
        <v>9762</v>
      </c>
      <c r="J2487" s="34" t="s">
        <v>9763</v>
      </c>
      <c r="K2487" s="36">
        <v>-417300</v>
      </c>
      <c r="L2487" s="34" t="s">
        <v>9764</v>
      </c>
      <c r="M2487" s="6" t="e">
        <f t="shared" si="38"/>
        <v>#VALUE!</v>
      </c>
    </row>
    <row r="2488" spans="1:18" hidden="1">
      <c r="A2488" s="34" t="s">
        <v>27165</v>
      </c>
      <c r="B2488" s="34" t="s">
        <v>29781</v>
      </c>
      <c r="C2488" s="34" t="s">
        <v>4167</v>
      </c>
      <c r="D2488" s="35">
        <v>44137</v>
      </c>
      <c r="E2488" s="34" t="s">
        <v>29782</v>
      </c>
      <c r="F2488" s="34" t="s">
        <v>29783</v>
      </c>
      <c r="G2488" s="36">
        <v>6750</v>
      </c>
      <c r="H2488" s="36">
        <v>6750</v>
      </c>
      <c r="I2488" s="34" t="s">
        <v>9762</v>
      </c>
      <c r="J2488" s="34" t="s">
        <v>9763</v>
      </c>
      <c r="K2488" s="36">
        <v>6750</v>
      </c>
      <c r="L2488" s="34" t="s">
        <v>9764</v>
      </c>
      <c r="M2488" s="6">
        <f t="shared" si="38"/>
        <v>1</v>
      </c>
    </row>
    <row r="2489" spans="1:18" hidden="1">
      <c r="A2489" s="34" t="s">
        <v>27165</v>
      </c>
      <c r="B2489" s="34" t="s">
        <v>29781</v>
      </c>
      <c r="C2489" s="34" t="s">
        <v>4167</v>
      </c>
      <c r="D2489" s="35">
        <v>44137</v>
      </c>
      <c r="E2489" s="34" t="s">
        <v>29784</v>
      </c>
      <c r="F2489" s="34" t="s">
        <v>29783</v>
      </c>
      <c r="G2489" s="36">
        <v>472.5</v>
      </c>
      <c r="H2489" s="36">
        <v>472.5</v>
      </c>
      <c r="I2489" s="34" t="s">
        <v>9762</v>
      </c>
      <c r="J2489" s="34" t="s">
        <v>9763</v>
      </c>
      <c r="K2489" s="36">
        <v>472.5</v>
      </c>
      <c r="L2489" s="34" t="s">
        <v>9764</v>
      </c>
      <c r="M2489" s="6" t="e">
        <f t="shared" si="38"/>
        <v>#VALUE!</v>
      </c>
    </row>
    <row r="2490" spans="1:18" hidden="1">
      <c r="A2490" s="34" t="s">
        <v>27165</v>
      </c>
      <c r="B2490" s="34" t="s">
        <v>29781</v>
      </c>
      <c r="C2490" s="34" t="s">
        <v>4167</v>
      </c>
      <c r="D2490" s="35">
        <v>44137</v>
      </c>
      <c r="E2490" s="34" t="s">
        <v>29782</v>
      </c>
      <c r="F2490" s="34" t="s">
        <v>29785</v>
      </c>
      <c r="G2490" s="36">
        <v>23019</v>
      </c>
      <c r="H2490" s="36">
        <v>23019</v>
      </c>
      <c r="I2490" s="34" t="s">
        <v>9762</v>
      </c>
      <c r="J2490" s="34" t="s">
        <v>9763</v>
      </c>
      <c r="K2490" s="36">
        <v>23019</v>
      </c>
      <c r="L2490" s="34" t="s">
        <v>9764</v>
      </c>
      <c r="M2490" s="6">
        <f t="shared" si="38"/>
        <v>1</v>
      </c>
    </row>
    <row r="2491" spans="1:18" hidden="1">
      <c r="A2491" s="34" t="s">
        <v>27165</v>
      </c>
      <c r="B2491" s="34" t="s">
        <v>29781</v>
      </c>
      <c r="C2491" s="34" t="s">
        <v>4167</v>
      </c>
      <c r="D2491" s="35">
        <v>44137</v>
      </c>
      <c r="E2491" s="34" t="s">
        <v>29784</v>
      </c>
      <c r="F2491" s="34" t="s">
        <v>29785</v>
      </c>
      <c r="G2491" s="36">
        <v>1611.33</v>
      </c>
      <c r="H2491" s="36">
        <v>1611.33</v>
      </c>
      <c r="I2491" s="34" t="s">
        <v>9762</v>
      </c>
      <c r="J2491" s="34" t="s">
        <v>9763</v>
      </c>
      <c r="K2491" s="36">
        <v>1611.33</v>
      </c>
      <c r="L2491" s="34" t="s">
        <v>9764</v>
      </c>
      <c r="M2491" s="6" t="e">
        <f t="shared" si="38"/>
        <v>#VALUE!</v>
      </c>
    </row>
    <row r="2492" spans="1:18" hidden="1">
      <c r="A2492" s="34" t="s">
        <v>27165</v>
      </c>
      <c r="B2492" s="34" t="s">
        <v>29781</v>
      </c>
      <c r="C2492" s="34" t="s">
        <v>4167</v>
      </c>
      <c r="D2492" s="35">
        <v>44137</v>
      </c>
      <c r="E2492" s="34" t="s">
        <v>29784</v>
      </c>
      <c r="F2492" s="34" t="s">
        <v>9875</v>
      </c>
      <c r="G2492" s="36">
        <v>-31852.83</v>
      </c>
      <c r="H2492" s="36">
        <v>-31852.83</v>
      </c>
      <c r="I2492" s="34" t="s">
        <v>9762</v>
      </c>
      <c r="J2492" s="34" t="s">
        <v>9763</v>
      </c>
      <c r="K2492" s="36">
        <v>-31852.83</v>
      </c>
      <c r="L2492" s="34" t="s">
        <v>9764</v>
      </c>
      <c r="M2492" s="6" t="e">
        <f t="shared" si="38"/>
        <v>#VALUE!</v>
      </c>
    </row>
    <row r="2493" spans="1:18" hidden="1">
      <c r="A2493" s="34" t="s">
        <v>27165</v>
      </c>
      <c r="B2493" s="34" t="s">
        <v>29786</v>
      </c>
      <c r="C2493" s="34" t="s">
        <v>29787</v>
      </c>
      <c r="D2493" s="35">
        <v>44137</v>
      </c>
      <c r="E2493" s="34" t="s">
        <v>29788</v>
      </c>
      <c r="F2493" s="34" t="s">
        <v>29789</v>
      </c>
      <c r="G2493" s="36">
        <v>1158537.6000000001</v>
      </c>
      <c r="H2493" s="36">
        <v>1158537.6000000001</v>
      </c>
      <c r="I2493" s="34" t="s">
        <v>9762</v>
      </c>
      <c r="J2493" s="34" t="s">
        <v>9763</v>
      </c>
      <c r="K2493" s="36">
        <v>1158537.6000000001</v>
      </c>
      <c r="L2493" s="34" t="s">
        <v>9764</v>
      </c>
      <c r="M2493" s="6">
        <f t="shared" si="38"/>
        <v>1</v>
      </c>
    </row>
    <row r="2494" spans="1:18">
      <c r="A2494" s="34" t="s">
        <v>27165</v>
      </c>
      <c r="B2494" s="34" t="s">
        <v>29786</v>
      </c>
      <c r="C2494" s="34" t="s">
        <v>29787</v>
      </c>
      <c r="D2494" s="35">
        <v>44137</v>
      </c>
      <c r="E2494" s="34" t="s">
        <v>29790</v>
      </c>
      <c r="F2494" s="34" t="s">
        <v>9875</v>
      </c>
      <c r="G2494" s="36">
        <v>-1158537.6000000001</v>
      </c>
      <c r="H2494" s="36">
        <v>-1158537.6000000001</v>
      </c>
      <c r="I2494" s="34" t="s">
        <v>9762</v>
      </c>
      <c r="J2494" s="34" t="s">
        <v>9763</v>
      </c>
      <c r="K2494" s="36">
        <v>-1158537.6000000001</v>
      </c>
      <c r="L2494" s="34" t="s">
        <v>9764</v>
      </c>
      <c r="M2494" s="6">
        <f t="shared" si="38"/>
        <v>18</v>
      </c>
      <c r="N2494" s="6" t="str">
        <f>MID(E2494,M2494,10)</f>
        <v>PO62000303</v>
      </c>
      <c r="O2494" s="6">
        <f>FIND("-",E2494)</f>
        <v>28</v>
      </c>
      <c r="P2494" s="6" t="str">
        <f>MID(E2494,O2494+1,2)</f>
        <v>14</v>
      </c>
      <c r="Q2494" s="34" t="str">
        <f>C2494</f>
        <v>64CIO00200</v>
      </c>
      <c r="R2494" s="36">
        <f>-G2494</f>
        <v>1158537.6000000001</v>
      </c>
    </row>
    <row r="2495" spans="1:18" hidden="1">
      <c r="A2495" s="34" t="s">
        <v>27165</v>
      </c>
      <c r="B2495" s="34" t="s">
        <v>29791</v>
      </c>
      <c r="C2495" s="34" t="s">
        <v>4471</v>
      </c>
      <c r="D2495" s="35">
        <v>44137</v>
      </c>
      <c r="E2495" s="34" t="s">
        <v>29792</v>
      </c>
      <c r="F2495" s="34" t="s">
        <v>28997</v>
      </c>
      <c r="G2495" s="36">
        <v>300000</v>
      </c>
      <c r="H2495" s="36">
        <v>300000</v>
      </c>
      <c r="I2495" s="34" t="s">
        <v>9762</v>
      </c>
      <c r="J2495" s="34" t="s">
        <v>9763</v>
      </c>
      <c r="K2495" s="36">
        <v>300000</v>
      </c>
      <c r="L2495" s="34" t="s">
        <v>9764</v>
      </c>
      <c r="M2495" s="6">
        <f t="shared" si="38"/>
        <v>1</v>
      </c>
    </row>
    <row r="2496" spans="1:18" hidden="1">
      <c r="A2496" s="34" t="s">
        <v>27165</v>
      </c>
      <c r="B2496" s="34" t="s">
        <v>29791</v>
      </c>
      <c r="C2496" s="34" t="s">
        <v>4471</v>
      </c>
      <c r="D2496" s="35">
        <v>44137</v>
      </c>
      <c r="E2496" s="34" t="s">
        <v>29793</v>
      </c>
      <c r="F2496" s="34" t="s">
        <v>28997</v>
      </c>
      <c r="G2496" s="36">
        <v>21000</v>
      </c>
      <c r="H2496" s="36">
        <v>21000</v>
      </c>
      <c r="I2496" s="34" t="s">
        <v>9762</v>
      </c>
      <c r="J2496" s="34" t="s">
        <v>9763</v>
      </c>
      <c r="K2496" s="36">
        <v>21000</v>
      </c>
      <c r="L2496" s="34" t="s">
        <v>9764</v>
      </c>
      <c r="M2496" s="6" t="e">
        <f t="shared" si="38"/>
        <v>#VALUE!</v>
      </c>
    </row>
    <row r="2497" spans="1:18" hidden="1">
      <c r="A2497" s="34" t="s">
        <v>27165</v>
      </c>
      <c r="B2497" s="34" t="s">
        <v>29791</v>
      </c>
      <c r="C2497" s="34" t="s">
        <v>4471</v>
      </c>
      <c r="D2497" s="35">
        <v>44137</v>
      </c>
      <c r="E2497" s="34" t="s">
        <v>29793</v>
      </c>
      <c r="F2497" s="34" t="s">
        <v>9875</v>
      </c>
      <c r="G2497" s="36">
        <v>-321000</v>
      </c>
      <c r="H2497" s="36">
        <v>-321000</v>
      </c>
      <c r="I2497" s="34" t="s">
        <v>9762</v>
      </c>
      <c r="J2497" s="34" t="s">
        <v>9763</v>
      </c>
      <c r="K2497" s="36">
        <v>-321000</v>
      </c>
      <c r="L2497" s="34" t="s">
        <v>9764</v>
      </c>
      <c r="M2497" s="6" t="e">
        <f t="shared" si="38"/>
        <v>#VALUE!</v>
      </c>
    </row>
    <row r="2498" spans="1:18" hidden="1">
      <c r="A2498" s="34" t="s">
        <v>27165</v>
      </c>
      <c r="B2498" s="34" t="s">
        <v>29794</v>
      </c>
      <c r="C2498" s="34" t="s">
        <v>5217</v>
      </c>
      <c r="D2498" s="35">
        <v>44137</v>
      </c>
      <c r="E2498" s="34" t="s">
        <v>5218</v>
      </c>
      <c r="F2498" s="34" t="s">
        <v>28997</v>
      </c>
      <c r="G2498" s="36">
        <v>45000</v>
      </c>
      <c r="H2498" s="36">
        <v>45000</v>
      </c>
      <c r="I2498" s="34" t="s">
        <v>9762</v>
      </c>
      <c r="J2498" s="34" t="s">
        <v>9763</v>
      </c>
      <c r="K2498" s="36">
        <v>45000</v>
      </c>
      <c r="L2498" s="34" t="s">
        <v>9764</v>
      </c>
      <c r="M2498" s="6">
        <f t="shared" si="38"/>
        <v>1</v>
      </c>
    </row>
    <row r="2499" spans="1:18">
      <c r="A2499" s="34" t="s">
        <v>27165</v>
      </c>
      <c r="B2499" s="34" t="s">
        <v>29794</v>
      </c>
      <c r="C2499" s="34" t="s">
        <v>5217</v>
      </c>
      <c r="D2499" s="35">
        <v>44137</v>
      </c>
      <c r="E2499" s="34" t="s">
        <v>29795</v>
      </c>
      <c r="F2499" s="34" t="s">
        <v>9875</v>
      </c>
      <c r="G2499" s="36">
        <v>-45000</v>
      </c>
      <c r="H2499" s="36">
        <v>-45000</v>
      </c>
      <c r="I2499" s="34" t="s">
        <v>9762</v>
      </c>
      <c r="J2499" s="34" t="s">
        <v>9763</v>
      </c>
      <c r="K2499" s="36">
        <v>-45000</v>
      </c>
      <c r="L2499" s="34" t="s">
        <v>9764</v>
      </c>
      <c r="M2499" s="6">
        <f t="shared" ref="M2499:M2562" si="39">FIND("PO",E2499)</f>
        <v>18</v>
      </c>
      <c r="N2499" s="6" t="str">
        <f>MID(E2499,M2499,10)</f>
        <v>PO63000826</v>
      </c>
      <c r="O2499" s="6">
        <f>FIND("-",E2499)</f>
        <v>28</v>
      </c>
      <c r="P2499" s="6" t="str">
        <f>MID(E2499,O2499+1,2)</f>
        <v>1</v>
      </c>
      <c r="Q2499" s="34" t="str">
        <f>C2499</f>
        <v>64CIO00202</v>
      </c>
      <c r="R2499" s="36">
        <f>-G2499</f>
        <v>45000</v>
      </c>
    </row>
    <row r="2500" spans="1:18" hidden="1">
      <c r="A2500" s="34" t="s">
        <v>27165</v>
      </c>
      <c r="B2500" s="34" t="s">
        <v>29796</v>
      </c>
      <c r="C2500" s="34" t="s">
        <v>1326</v>
      </c>
      <c r="D2500" s="35">
        <v>44137</v>
      </c>
      <c r="E2500" s="34" t="s">
        <v>1328</v>
      </c>
      <c r="F2500" s="34" t="s">
        <v>29797</v>
      </c>
      <c r="G2500" s="36">
        <v>141121.5</v>
      </c>
      <c r="H2500" s="36">
        <v>141121.5</v>
      </c>
      <c r="I2500" s="34" t="s">
        <v>9762</v>
      </c>
      <c r="J2500" s="34" t="s">
        <v>9763</v>
      </c>
      <c r="K2500" s="36">
        <v>141121.5</v>
      </c>
      <c r="L2500" s="34" t="s">
        <v>9764</v>
      </c>
      <c r="M2500" s="6">
        <f t="shared" si="39"/>
        <v>1</v>
      </c>
    </row>
    <row r="2501" spans="1:18" hidden="1">
      <c r="A2501" s="34" t="s">
        <v>27165</v>
      </c>
      <c r="B2501" s="34" t="s">
        <v>29796</v>
      </c>
      <c r="C2501" s="34" t="s">
        <v>1326</v>
      </c>
      <c r="D2501" s="35">
        <v>44137</v>
      </c>
      <c r="E2501" s="34" t="s">
        <v>29780</v>
      </c>
      <c r="F2501" s="34" t="s">
        <v>29797</v>
      </c>
      <c r="G2501" s="36">
        <v>9878.51</v>
      </c>
      <c r="H2501" s="36">
        <v>9878.51</v>
      </c>
      <c r="I2501" s="34" t="s">
        <v>9762</v>
      </c>
      <c r="J2501" s="34" t="s">
        <v>9763</v>
      </c>
      <c r="K2501" s="36">
        <v>9878.51</v>
      </c>
      <c r="L2501" s="34" t="s">
        <v>9764</v>
      </c>
      <c r="M2501" s="6" t="e">
        <f t="shared" si="39"/>
        <v>#VALUE!</v>
      </c>
    </row>
    <row r="2502" spans="1:18" hidden="1">
      <c r="A2502" s="34" t="s">
        <v>27165</v>
      </c>
      <c r="B2502" s="34" t="s">
        <v>29796</v>
      </c>
      <c r="C2502" s="34" t="s">
        <v>1326</v>
      </c>
      <c r="D2502" s="35">
        <v>44137</v>
      </c>
      <c r="E2502" s="34" t="s">
        <v>29780</v>
      </c>
      <c r="F2502" s="34" t="s">
        <v>9875</v>
      </c>
      <c r="G2502" s="36">
        <v>-151000.01</v>
      </c>
      <c r="H2502" s="36">
        <v>-151000.01</v>
      </c>
      <c r="I2502" s="34" t="s">
        <v>9762</v>
      </c>
      <c r="J2502" s="34" t="s">
        <v>9763</v>
      </c>
      <c r="K2502" s="36">
        <v>-151000.01</v>
      </c>
      <c r="L2502" s="34" t="s">
        <v>9764</v>
      </c>
      <c r="M2502" s="6" t="e">
        <f t="shared" si="39"/>
        <v>#VALUE!</v>
      </c>
    </row>
    <row r="2503" spans="1:18" hidden="1">
      <c r="A2503" s="34" t="s">
        <v>27165</v>
      </c>
      <c r="B2503" s="34" t="s">
        <v>29798</v>
      </c>
      <c r="C2503" s="34" t="s">
        <v>6095</v>
      </c>
      <c r="D2503" s="35">
        <v>44137</v>
      </c>
      <c r="E2503" s="34" t="s">
        <v>29799</v>
      </c>
      <c r="F2503" s="34" t="s">
        <v>29168</v>
      </c>
      <c r="G2503" s="36">
        <v>13980</v>
      </c>
      <c r="H2503" s="36">
        <v>13980</v>
      </c>
      <c r="I2503" s="34" t="s">
        <v>9762</v>
      </c>
      <c r="J2503" s="34" t="s">
        <v>9763</v>
      </c>
      <c r="K2503" s="36">
        <v>13980</v>
      </c>
      <c r="L2503" s="34" t="s">
        <v>9764</v>
      </c>
      <c r="M2503" s="6">
        <f t="shared" si="39"/>
        <v>1</v>
      </c>
    </row>
    <row r="2504" spans="1:18" hidden="1">
      <c r="A2504" s="34" t="s">
        <v>27165</v>
      </c>
      <c r="B2504" s="34" t="s">
        <v>29798</v>
      </c>
      <c r="C2504" s="34" t="s">
        <v>6095</v>
      </c>
      <c r="D2504" s="35">
        <v>44137</v>
      </c>
      <c r="E2504" s="34" t="s">
        <v>29800</v>
      </c>
      <c r="F2504" s="34" t="s">
        <v>29168</v>
      </c>
      <c r="G2504" s="36">
        <v>978.6</v>
      </c>
      <c r="H2504" s="36">
        <v>978.6</v>
      </c>
      <c r="I2504" s="34" t="s">
        <v>9762</v>
      </c>
      <c r="J2504" s="34" t="s">
        <v>9763</v>
      </c>
      <c r="K2504" s="36">
        <v>978.6</v>
      </c>
      <c r="L2504" s="34" t="s">
        <v>9764</v>
      </c>
      <c r="M2504" s="6" t="e">
        <f t="shared" si="39"/>
        <v>#VALUE!</v>
      </c>
    </row>
    <row r="2505" spans="1:18" hidden="1">
      <c r="A2505" s="34" t="s">
        <v>27165</v>
      </c>
      <c r="B2505" s="34" t="s">
        <v>29798</v>
      </c>
      <c r="C2505" s="34" t="s">
        <v>6095</v>
      </c>
      <c r="D2505" s="35">
        <v>44137</v>
      </c>
      <c r="E2505" s="34" t="s">
        <v>29800</v>
      </c>
      <c r="F2505" s="34" t="s">
        <v>9875</v>
      </c>
      <c r="G2505" s="36">
        <v>-14958.6</v>
      </c>
      <c r="H2505" s="36">
        <v>-14958.6</v>
      </c>
      <c r="I2505" s="34" t="s">
        <v>9762</v>
      </c>
      <c r="J2505" s="34" t="s">
        <v>9763</v>
      </c>
      <c r="K2505" s="36">
        <v>-14958.6</v>
      </c>
      <c r="L2505" s="34" t="s">
        <v>9764</v>
      </c>
      <c r="M2505" s="6" t="e">
        <f t="shared" si="39"/>
        <v>#VALUE!</v>
      </c>
    </row>
    <row r="2506" spans="1:18" hidden="1">
      <c r="A2506" s="34" t="s">
        <v>27165</v>
      </c>
      <c r="B2506" s="34" t="s">
        <v>29801</v>
      </c>
      <c r="C2506" s="34" t="s">
        <v>5781</v>
      </c>
      <c r="D2506" s="35">
        <v>44137</v>
      </c>
      <c r="E2506" s="34" t="s">
        <v>29802</v>
      </c>
      <c r="F2506" s="34" t="s">
        <v>29803</v>
      </c>
      <c r="G2506" s="36">
        <v>184450</v>
      </c>
      <c r="H2506" s="36">
        <v>184450</v>
      </c>
      <c r="I2506" s="34" t="s">
        <v>9762</v>
      </c>
      <c r="J2506" s="34" t="s">
        <v>9763</v>
      </c>
      <c r="K2506" s="36">
        <v>184450</v>
      </c>
      <c r="L2506" s="34" t="s">
        <v>9764</v>
      </c>
      <c r="M2506" s="6">
        <f t="shared" si="39"/>
        <v>1</v>
      </c>
    </row>
    <row r="2507" spans="1:18" hidden="1">
      <c r="A2507" s="34" t="s">
        <v>27165</v>
      </c>
      <c r="B2507" s="34" t="s">
        <v>29801</v>
      </c>
      <c r="C2507" s="34" t="s">
        <v>5781</v>
      </c>
      <c r="D2507" s="35">
        <v>44137</v>
      </c>
      <c r="E2507" s="34" t="s">
        <v>29804</v>
      </c>
      <c r="F2507" s="34" t="s">
        <v>29803</v>
      </c>
      <c r="G2507" s="36">
        <v>12911.5</v>
      </c>
      <c r="H2507" s="36">
        <v>12911.5</v>
      </c>
      <c r="I2507" s="34" t="s">
        <v>9762</v>
      </c>
      <c r="J2507" s="34" t="s">
        <v>9763</v>
      </c>
      <c r="K2507" s="36">
        <v>12911.5</v>
      </c>
      <c r="L2507" s="34" t="s">
        <v>9764</v>
      </c>
      <c r="M2507" s="6" t="e">
        <f t="shared" si="39"/>
        <v>#VALUE!</v>
      </c>
    </row>
    <row r="2508" spans="1:18" hidden="1">
      <c r="A2508" s="34" t="s">
        <v>27165</v>
      </c>
      <c r="B2508" s="34" t="s">
        <v>29801</v>
      </c>
      <c r="C2508" s="34" t="s">
        <v>5781</v>
      </c>
      <c r="D2508" s="35">
        <v>44137</v>
      </c>
      <c r="E2508" s="34" t="s">
        <v>29804</v>
      </c>
      <c r="F2508" s="34" t="s">
        <v>9875</v>
      </c>
      <c r="G2508" s="36">
        <v>-197361.5</v>
      </c>
      <c r="H2508" s="36">
        <v>-197361.5</v>
      </c>
      <c r="I2508" s="34" t="s">
        <v>9762</v>
      </c>
      <c r="J2508" s="34" t="s">
        <v>9763</v>
      </c>
      <c r="K2508" s="36">
        <v>-197361.5</v>
      </c>
      <c r="L2508" s="34" t="s">
        <v>9764</v>
      </c>
      <c r="M2508" s="6" t="e">
        <f t="shared" si="39"/>
        <v>#VALUE!</v>
      </c>
    </row>
    <row r="2509" spans="1:18" hidden="1">
      <c r="A2509" s="34" t="s">
        <v>27165</v>
      </c>
      <c r="B2509" s="34" t="s">
        <v>29805</v>
      </c>
      <c r="C2509" s="34" t="s">
        <v>6377</v>
      </c>
      <c r="D2509" s="35">
        <v>44137</v>
      </c>
      <c r="E2509" s="34" t="s">
        <v>6378</v>
      </c>
      <c r="F2509" s="34" t="s">
        <v>28418</v>
      </c>
      <c r="G2509" s="36">
        <v>84112.15</v>
      </c>
      <c r="H2509" s="36">
        <v>84112.15</v>
      </c>
      <c r="I2509" s="34" t="s">
        <v>9762</v>
      </c>
      <c r="J2509" s="34" t="s">
        <v>9763</v>
      </c>
      <c r="K2509" s="36">
        <v>84112.15</v>
      </c>
      <c r="L2509" s="34" t="s">
        <v>9764</v>
      </c>
      <c r="M2509" s="6">
        <f t="shared" si="39"/>
        <v>1</v>
      </c>
    </row>
    <row r="2510" spans="1:18" hidden="1">
      <c r="A2510" s="34" t="s">
        <v>27165</v>
      </c>
      <c r="B2510" s="34" t="s">
        <v>29805</v>
      </c>
      <c r="C2510" s="34" t="s">
        <v>6377</v>
      </c>
      <c r="D2510" s="35">
        <v>44137</v>
      </c>
      <c r="E2510" s="34" t="s">
        <v>29806</v>
      </c>
      <c r="F2510" s="34" t="s">
        <v>28418</v>
      </c>
      <c r="G2510" s="36">
        <v>5887.85</v>
      </c>
      <c r="H2510" s="36">
        <v>5887.85</v>
      </c>
      <c r="I2510" s="34" t="s">
        <v>9762</v>
      </c>
      <c r="J2510" s="34" t="s">
        <v>9763</v>
      </c>
      <c r="K2510" s="36">
        <v>5887.85</v>
      </c>
      <c r="L2510" s="34" t="s">
        <v>9764</v>
      </c>
      <c r="M2510" s="6" t="e">
        <f t="shared" si="39"/>
        <v>#VALUE!</v>
      </c>
    </row>
    <row r="2511" spans="1:18" hidden="1">
      <c r="A2511" s="34" t="s">
        <v>27165</v>
      </c>
      <c r="B2511" s="34" t="s">
        <v>29805</v>
      </c>
      <c r="C2511" s="34" t="s">
        <v>6377</v>
      </c>
      <c r="D2511" s="35">
        <v>44137</v>
      </c>
      <c r="E2511" s="34" t="s">
        <v>29806</v>
      </c>
      <c r="F2511" s="34" t="s">
        <v>9875</v>
      </c>
      <c r="G2511" s="36">
        <v>-90000</v>
      </c>
      <c r="H2511" s="36">
        <v>-90000</v>
      </c>
      <c r="I2511" s="34" t="s">
        <v>9762</v>
      </c>
      <c r="J2511" s="34" t="s">
        <v>9763</v>
      </c>
      <c r="K2511" s="36">
        <v>-90000</v>
      </c>
      <c r="L2511" s="34" t="s">
        <v>9764</v>
      </c>
      <c r="M2511" s="6" t="e">
        <f t="shared" si="39"/>
        <v>#VALUE!</v>
      </c>
    </row>
    <row r="2512" spans="1:18" hidden="1">
      <c r="A2512" s="34" t="s">
        <v>27165</v>
      </c>
      <c r="B2512" s="34" t="s">
        <v>29807</v>
      </c>
      <c r="C2512" s="34" t="s">
        <v>1321</v>
      </c>
      <c r="D2512" s="35">
        <v>44137</v>
      </c>
      <c r="E2512" s="34" t="s">
        <v>1323</v>
      </c>
      <c r="F2512" s="34" t="s">
        <v>29808</v>
      </c>
      <c r="G2512" s="36">
        <v>327102.8</v>
      </c>
      <c r="H2512" s="36">
        <v>327102.8</v>
      </c>
      <c r="I2512" s="34" t="s">
        <v>9762</v>
      </c>
      <c r="J2512" s="34" t="s">
        <v>9763</v>
      </c>
      <c r="K2512" s="36">
        <v>327102.8</v>
      </c>
      <c r="L2512" s="34" t="s">
        <v>9764</v>
      </c>
      <c r="M2512" s="6">
        <f t="shared" si="39"/>
        <v>1</v>
      </c>
    </row>
    <row r="2513" spans="1:18" hidden="1">
      <c r="A2513" s="34" t="s">
        <v>27165</v>
      </c>
      <c r="B2513" s="34" t="s">
        <v>29807</v>
      </c>
      <c r="C2513" s="34" t="s">
        <v>1321</v>
      </c>
      <c r="D2513" s="35">
        <v>44137</v>
      </c>
      <c r="E2513" s="34" t="s">
        <v>29674</v>
      </c>
      <c r="F2513" s="34" t="s">
        <v>29808</v>
      </c>
      <c r="G2513" s="36">
        <v>22897.200000000001</v>
      </c>
      <c r="H2513" s="36">
        <v>22897.200000000001</v>
      </c>
      <c r="I2513" s="34" t="s">
        <v>9762</v>
      </c>
      <c r="J2513" s="34" t="s">
        <v>9763</v>
      </c>
      <c r="K2513" s="36">
        <v>22897.200000000001</v>
      </c>
      <c r="L2513" s="34" t="s">
        <v>9764</v>
      </c>
      <c r="M2513" s="6" t="e">
        <f t="shared" si="39"/>
        <v>#VALUE!</v>
      </c>
    </row>
    <row r="2514" spans="1:18" hidden="1">
      <c r="A2514" s="34" t="s">
        <v>27165</v>
      </c>
      <c r="B2514" s="34" t="s">
        <v>29807</v>
      </c>
      <c r="C2514" s="34" t="s">
        <v>1321</v>
      </c>
      <c r="D2514" s="35">
        <v>44137</v>
      </c>
      <c r="E2514" s="34" t="s">
        <v>29674</v>
      </c>
      <c r="F2514" s="34" t="s">
        <v>9875</v>
      </c>
      <c r="G2514" s="36">
        <v>-350000</v>
      </c>
      <c r="H2514" s="36">
        <v>-350000</v>
      </c>
      <c r="I2514" s="34" t="s">
        <v>9762</v>
      </c>
      <c r="J2514" s="34" t="s">
        <v>9763</v>
      </c>
      <c r="K2514" s="36">
        <v>-350000</v>
      </c>
      <c r="L2514" s="34" t="s">
        <v>9764</v>
      </c>
      <c r="M2514" s="6" t="e">
        <f t="shared" si="39"/>
        <v>#VALUE!</v>
      </c>
    </row>
    <row r="2515" spans="1:18" hidden="1">
      <c r="A2515" s="34" t="s">
        <v>27165</v>
      </c>
      <c r="B2515" s="34" t="s">
        <v>29809</v>
      </c>
      <c r="C2515" s="34" t="s">
        <v>3996</v>
      </c>
      <c r="D2515" s="35">
        <v>44139</v>
      </c>
      <c r="E2515" s="34" t="s">
        <v>4002</v>
      </c>
      <c r="F2515" s="34" t="s">
        <v>29783</v>
      </c>
      <c r="G2515" s="36">
        <v>31295</v>
      </c>
      <c r="H2515" s="36">
        <v>31295</v>
      </c>
      <c r="I2515" s="34" t="s">
        <v>9762</v>
      </c>
      <c r="J2515" s="34" t="s">
        <v>9763</v>
      </c>
      <c r="K2515" s="36">
        <v>31295</v>
      </c>
      <c r="L2515" s="34" t="s">
        <v>9764</v>
      </c>
      <c r="M2515" s="6">
        <f t="shared" si="39"/>
        <v>1</v>
      </c>
    </row>
    <row r="2516" spans="1:18" hidden="1">
      <c r="A2516" s="34" t="s">
        <v>27165</v>
      </c>
      <c r="B2516" s="34" t="s">
        <v>29809</v>
      </c>
      <c r="C2516" s="34" t="s">
        <v>3996</v>
      </c>
      <c r="D2516" s="35">
        <v>44139</v>
      </c>
      <c r="E2516" s="34" t="s">
        <v>29810</v>
      </c>
      <c r="F2516" s="34" t="s">
        <v>29783</v>
      </c>
      <c r="G2516" s="36">
        <v>2190.65</v>
      </c>
      <c r="H2516" s="36">
        <v>2190.65</v>
      </c>
      <c r="I2516" s="34" t="s">
        <v>9762</v>
      </c>
      <c r="J2516" s="34" t="s">
        <v>9763</v>
      </c>
      <c r="K2516" s="36">
        <v>2190.65</v>
      </c>
      <c r="L2516" s="34" t="s">
        <v>9764</v>
      </c>
      <c r="M2516" s="6" t="e">
        <f t="shared" si="39"/>
        <v>#VALUE!</v>
      </c>
    </row>
    <row r="2517" spans="1:18" hidden="1">
      <c r="A2517" s="34" t="s">
        <v>27165</v>
      </c>
      <c r="B2517" s="34" t="s">
        <v>29809</v>
      </c>
      <c r="C2517" s="34" t="s">
        <v>3996</v>
      </c>
      <c r="D2517" s="35">
        <v>44139</v>
      </c>
      <c r="E2517" s="34" t="s">
        <v>29810</v>
      </c>
      <c r="F2517" s="34" t="s">
        <v>9875</v>
      </c>
      <c r="G2517" s="36">
        <v>-33485.65</v>
      </c>
      <c r="H2517" s="36">
        <v>-33485.65</v>
      </c>
      <c r="I2517" s="34" t="s">
        <v>9762</v>
      </c>
      <c r="J2517" s="34" t="s">
        <v>9763</v>
      </c>
      <c r="K2517" s="36">
        <v>-33485.65</v>
      </c>
      <c r="L2517" s="34" t="s">
        <v>9764</v>
      </c>
      <c r="M2517" s="6" t="e">
        <f t="shared" si="39"/>
        <v>#VALUE!</v>
      </c>
    </row>
    <row r="2518" spans="1:18" hidden="1">
      <c r="A2518" s="34" t="s">
        <v>27165</v>
      </c>
      <c r="B2518" s="34" t="s">
        <v>29811</v>
      </c>
      <c r="C2518" s="34" t="s">
        <v>4722</v>
      </c>
      <c r="D2518" s="35">
        <v>44137</v>
      </c>
      <c r="E2518" s="34" t="s">
        <v>29812</v>
      </c>
      <c r="F2518" s="34" t="s">
        <v>29813</v>
      </c>
      <c r="G2518" s="36">
        <v>60400</v>
      </c>
      <c r="H2518" s="36">
        <v>60400</v>
      </c>
      <c r="I2518" s="34" t="s">
        <v>9762</v>
      </c>
      <c r="J2518" s="34" t="s">
        <v>9763</v>
      </c>
      <c r="K2518" s="36">
        <v>60400</v>
      </c>
      <c r="L2518" s="34" t="s">
        <v>9764</v>
      </c>
      <c r="M2518" s="6">
        <f t="shared" si="39"/>
        <v>1</v>
      </c>
    </row>
    <row r="2519" spans="1:18" hidden="1">
      <c r="A2519" s="34" t="s">
        <v>27165</v>
      </c>
      <c r="B2519" s="34" t="s">
        <v>29811</v>
      </c>
      <c r="C2519" s="34" t="s">
        <v>4722</v>
      </c>
      <c r="D2519" s="35">
        <v>44137</v>
      </c>
      <c r="E2519" s="34" t="s">
        <v>29814</v>
      </c>
      <c r="F2519" s="34" t="s">
        <v>29813</v>
      </c>
      <c r="G2519" s="36">
        <v>4228</v>
      </c>
      <c r="H2519" s="36">
        <v>4228</v>
      </c>
      <c r="I2519" s="34" t="s">
        <v>9762</v>
      </c>
      <c r="J2519" s="34" t="s">
        <v>9763</v>
      </c>
      <c r="K2519" s="36">
        <v>4228</v>
      </c>
      <c r="L2519" s="34" t="s">
        <v>9764</v>
      </c>
      <c r="M2519" s="6">
        <f t="shared" si="39"/>
        <v>18</v>
      </c>
    </row>
    <row r="2520" spans="1:18">
      <c r="A2520" s="34" t="s">
        <v>27165</v>
      </c>
      <c r="B2520" s="34" t="s">
        <v>29811</v>
      </c>
      <c r="C2520" s="34" t="s">
        <v>4722</v>
      </c>
      <c r="D2520" s="35">
        <v>44137</v>
      </c>
      <c r="E2520" s="34" t="s">
        <v>29814</v>
      </c>
      <c r="F2520" s="34" t="s">
        <v>9875</v>
      </c>
      <c r="G2520" s="36">
        <v>-64628</v>
      </c>
      <c r="H2520" s="36">
        <v>-64628</v>
      </c>
      <c r="I2520" s="34" t="s">
        <v>9762</v>
      </c>
      <c r="J2520" s="34" t="s">
        <v>9763</v>
      </c>
      <c r="K2520" s="36">
        <v>-64628</v>
      </c>
      <c r="L2520" s="34" t="s">
        <v>9764</v>
      </c>
      <c r="M2520" s="6">
        <f t="shared" si="39"/>
        <v>18</v>
      </c>
      <c r="N2520" s="6" t="str">
        <f>MID(E2520,M2520,10)</f>
        <v>PO63000925</v>
      </c>
      <c r="O2520" s="6" t="e">
        <f>FIND("-",E2520)</f>
        <v>#VALUE!</v>
      </c>
      <c r="P2520" s="6" t="e">
        <f>MID(E2520,O2520+1,2)</f>
        <v>#VALUE!</v>
      </c>
      <c r="Q2520" s="34" t="str">
        <f>C2520</f>
        <v>64CIO00209</v>
      </c>
      <c r="R2520" s="36">
        <f>-G2520</f>
        <v>64628</v>
      </c>
    </row>
    <row r="2521" spans="1:18" hidden="1">
      <c r="A2521" s="34" t="s">
        <v>27165</v>
      </c>
      <c r="B2521" s="34" t="s">
        <v>29815</v>
      </c>
      <c r="C2521" s="34" t="s">
        <v>1426</v>
      </c>
      <c r="D2521" s="35">
        <v>44139</v>
      </c>
      <c r="E2521" s="34" t="s">
        <v>1428</v>
      </c>
      <c r="F2521" s="34" t="s">
        <v>29771</v>
      </c>
      <c r="G2521" s="36">
        <v>121000</v>
      </c>
      <c r="H2521" s="36">
        <v>121000</v>
      </c>
      <c r="I2521" s="34" t="s">
        <v>9762</v>
      </c>
      <c r="J2521" s="34" t="s">
        <v>9763</v>
      </c>
      <c r="K2521" s="36">
        <v>121000</v>
      </c>
      <c r="L2521" s="34" t="s">
        <v>9764</v>
      </c>
      <c r="M2521" s="6">
        <f t="shared" si="39"/>
        <v>1</v>
      </c>
    </row>
    <row r="2522" spans="1:18" hidden="1">
      <c r="A2522" s="34" t="s">
        <v>27165</v>
      </c>
      <c r="B2522" s="34" t="s">
        <v>29815</v>
      </c>
      <c r="C2522" s="34" t="s">
        <v>1426</v>
      </c>
      <c r="D2522" s="35">
        <v>44139</v>
      </c>
      <c r="E2522" s="34" t="s">
        <v>29816</v>
      </c>
      <c r="F2522" s="34" t="s">
        <v>29771</v>
      </c>
      <c r="G2522" s="36">
        <v>8470</v>
      </c>
      <c r="H2522" s="36">
        <v>8470</v>
      </c>
      <c r="I2522" s="34" t="s">
        <v>9762</v>
      </c>
      <c r="J2522" s="34" t="s">
        <v>9763</v>
      </c>
      <c r="K2522" s="36">
        <v>8470</v>
      </c>
      <c r="L2522" s="34" t="s">
        <v>9764</v>
      </c>
      <c r="M2522" s="6">
        <f t="shared" si="39"/>
        <v>18</v>
      </c>
    </row>
    <row r="2523" spans="1:18">
      <c r="A2523" s="34" t="s">
        <v>27165</v>
      </c>
      <c r="B2523" s="34" t="s">
        <v>29815</v>
      </c>
      <c r="C2523" s="34" t="s">
        <v>1426</v>
      </c>
      <c r="D2523" s="35">
        <v>44139</v>
      </c>
      <c r="E2523" s="34" t="s">
        <v>29816</v>
      </c>
      <c r="F2523" s="34" t="s">
        <v>9875</v>
      </c>
      <c r="G2523" s="36">
        <v>-129470</v>
      </c>
      <c r="H2523" s="36">
        <v>-129470</v>
      </c>
      <c r="I2523" s="34" t="s">
        <v>9762</v>
      </c>
      <c r="J2523" s="34" t="s">
        <v>9763</v>
      </c>
      <c r="K2523" s="36">
        <v>-129470</v>
      </c>
      <c r="L2523" s="34" t="s">
        <v>9764</v>
      </c>
      <c r="M2523" s="6">
        <f t="shared" si="39"/>
        <v>18</v>
      </c>
      <c r="N2523" s="6" t="str">
        <f>MID(E2523,M2523,10)</f>
        <v>PO64000030</v>
      </c>
      <c r="O2523" s="6">
        <f>FIND("-",E2523)</f>
        <v>28</v>
      </c>
      <c r="P2523" s="6" t="str">
        <f>MID(E2523,O2523+1,2)</f>
        <v>1,</v>
      </c>
      <c r="Q2523" s="34" t="str">
        <f>C2523</f>
        <v>64CIO00210</v>
      </c>
      <c r="R2523" s="36">
        <f>-G2523</f>
        <v>129470</v>
      </c>
    </row>
    <row r="2524" spans="1:18" hidden="1">
      <c r="A2524" s="34" t="s">
        <v>27165</v>
      </c>
      <c r="B2524" s="34" t="s">
        <v>29817</v>
      </c>
      <c r="C2524" s="34" t="s">
        <v>6126</v>
      </c>
      <c r="D2524" s="35">
        <v>44137</v>
      </c>
      <c r="E2524" s="34" t="s">
        <v>29818</v>
      </c>
      <c r="F2524" s="34" t="s">
        <v>29172</v>
      </c>
      <c r="G2524" s="36">
        <v>10733.8</v>
      </c>
      <c r="H2524" s="36">
        <v>10733.8</v>
      </c>
      <c r="I2524" s="34" t="s">
        <v>9762</v>
      </c>
      <c r="J2524" s="34" t="s">
        <v>9763</v>
      </c>
      <c r="K2524" s="36">
        <v>10733.8</v>
      </c>
      <c r="L2524" s="34" t="s">
        <v>9764</v>
      </c>
      <c r="M2524" s="6">
        <f t="shared" si="39"/>
        <v>1</v>
      </c>
    </row>
    <row r="2525" spans="1:18" hidden="1">
      <c r="A2525" s="34" t="s">
        <v>27165</v>
      </c>
      <c r="B2525" s="34" t="s">
        <v>29817</v>
      </c>
      <c r="C2525" s="34" t="s">
        <v>6126</v>
      </c>
      <c r="D2525" s="35">
        <v>44137</v>
      </c>
      <c r="E2525" s="34" t="s">
        <v>29819</v>
      </c>
      <c r="F2525" s="34" t="s">
        <v>29172</v>
      </c>
      <c r="G2525" s="36">
        <v>751.37</v>
      </c>
      <c r="H2525" s="36">
        <v>751.37</v>
      </c>
      <c r="I2525" s="34" t="s">
        <v>9762</v>
      </c>
      <c r="J2525" s="34" t="s">
        <v>9763</v>
      </c>
      <c r="K2525" s="36">
        <v>751.37</v>
      </c>
      <c r="L2525" s="34" t="s">
        <v>9764</v>
      </c>
      <c r="M2525" s="6" t="e">
        <f t="shared" si="39"/>
        <v>#VALUE!</v>
      </c>
    </row>
    <row r="2526" spans="1:18" hidden="1">
      <c r="A2526" s="34" t="s">
        <v>27165</v>
      </c>
      <c r="B2526" s="34" t="s">
        <v>29817</v>
      </c>
      <c r="C2526" s="34" t="s">
        <v>6126</v>
      </c>
      <c r="D2526" s="35">
        <v>44137</v>
      </c>
      <c r="E2526" s="34" t="s">
        <v>29819</v>
      </c>
      <c r="F2526" s="34" t="s">
        <v>9875</v>
      </c>
      <c r="G2526" s="36">
        <v>-11485.17</v>
      </c>
      <c r="H2526" s="36">
        <v>-11485.17</v>
      </c>
      <c r="I2526" s="34" t="s">
        <v>9762</v>
      </c>
      <c r="J2526" s="34" t="s">
        <v>9763</v>
      </c>
      <c r="K2526" s="36">
        <v>-11485.17</v>
      </c>
      <c r="L2526" s="34" t="s">
        <v>9764</v>
      </c>
      <c r="M2526" s="6" t="e">
        <f t="shared" si="39"/>
        <v>#VALUE!</v>
      </c>
    </row>
    <row r="2527" spans="1:18" hidden="1">
      <c r="A2527" s="34" t="s">
        <v>27165</v>
      </c>
      <c r="B2527" s="34" t="s">
        <v>29820</v>
      </c>
      <c r="C2527" s="34" t="s">
        <v>6271</v>
      </c>
      <c r="D2527" s="35">
        <v>44137</v>
      </c>
      <c r="E2527" s="34" t="s">
        <v>6275</v>
      </c>
      <c r="F2527" s="34" t="s">
        <v>29821</v>
      </c>
      <c r="G2527" s="36">
        <v>69600</v>
      </c>
      <c r="H2527" s="36">
        <v>69600</v>
      </c>
      <c r="I2527" s="34" t="s">
        <v>9762</v>
      </c>
      <c r="J2527" s="34" t="s">
        <v>9763</v>
      </c>
      <c r="K2527" s="36">
        <v>69600</v>
      </c>
      <c r="L2527" s="34" t="s">
        <v>9764</v>
      </c>
      <c r="M2527" s="6">
        <f t="shared" si="39"/>
        <v>1</v>
      </c>
    </row>
    <row r="2528" spans="1:18" hidden="1">
      <c r="A2528" s="34" t="s">
        <v>27165</v>
      </c>
      <c r="B2528" s="34" t="s">
        <v>29820</v>
      </c>
      <c r="C2528" s="34" t="s">
        <v>6271</v>
      </c>
      <c r="D2528" s="35">
        <v>44137</v>
      </c>
      <c r="E2528" s="34" t="s">
        <v>29822</v>
      </c>
      <c r="F2528" s="34" t="s">
        <v>29821</v>
      </c>
      <c r="G2528" s="36">
        <v>4872</v>
      </c>
      <c r="H2528" s="36">
        <v>4872</v>
      </c>
      <c r="I2528" s="34" t="s">
        <v>9762</v>
      </c>
      <c r="J2528" s="34" t="s">
        <v>9763</v>
      </c>
      <c r="K2528" s="36">
        <v>4872</v>
      </c>
      <c r="L2528" s="34" t="s">
        <v>9764</v>
      </c>
      <c r="M2528" s="6" t="e">
        <f t="shared" si="39"/>
        <v>#VALUE!</v>
      </c>
    </row>
    <row r="2529" spans="1:18" hidden="1">
      <c r="A2529" s="34" t="s">
        <v>27165</v>
      </c>
      <c r="B2529" s="34" t="s">
        <v>29820</v>
      </c>
      <c r="C2529" s="34" t="s">
        <v>6271</v>
      </c>
      <c r="D2529" s="35">
        <v>44137</v>
      </c>
      <c r="E2529" s="34" t="s">
        <v>29822</v>
      </c>
      <c r="F2529" s="34" t="s">
        <v>9875</v>
      </c>
      <c r="G2529" s="36">
        <v>-74472</v>
      </c>
      <c r="H2529" s="36">
        <v>-74472</v>
      </c>
      <c r="I2529" s="34" t="s">
        <v>9762</v>
      </c>
      <c r="J2529" s="34" t="s">
        <v>9763</v>
      </c>
      <c r="K2529" s="36">
        <v>-74472</v>
      </c>
      <c r="L2529" s="34" t="s">
        <v>9764</v>
      </c>
      <c r="M2529" s="6" t="e">
        <f t="shared" si="39"/>
        <v>#VALUE!</v>
      </c>
    </row>
    <row r="2530" spans="1:18" hidden="1">
      <c r="A2530" s="34" t="s">
        <v>27165</v>
      </c>
      <c r="B2530" s="34" t="s">
        <v>29823</v>
      </c>
      <c r="C2530" s="34" t="s">
        <v>6782</v>
      </c>
      <c r="D2530" s="35">
        <v>44137</v>
      </c>
      <c r="E2530" s="34" t="s">
        <v>6783</v>
      </c>
      <c r="F2530" s="34" t="s">
        <v>28107</v>
      </c>
      <c r="G2530" s="36">
        <v>26000</v>
      </c>
      <c r="H2530" s="36">
        <v>26000</v>
      </c>
      <c r="I2530" s="34" t="s">
        <v>9762</v>
      </c>
      <c r="J2530" s="34" t="s">
        <v>9763</v>
      </c>
      <c r="K2530" s="36">
        <v>26000</v>
      </c>
      <c r="L2530" s="34" t="s">
        <v>9764</v>
      </c>
      <c r="M2530" s="6">
        <f t="shared" si="39"/>
        <v>1</v>
      </c>
    </row>
    <row r="2531" spans="1:18">
      <c r="A2531" s="34" t="s">
        <v>27165</v>
      </c>
      <c r="B2531" s="34" t="s">
        <v>29823</v>
      </c>
      <c r="C2531" s="34" t="s">
        <v>6782</v>
      </c>
      <c r="D2531" s="35">
        <v>44137</v>
      </c>
      <c r="E2531" s="34" t="s">
        <v>29824</v>
      </c>
      <c r="F2531" s="34" t="s">
        <v>9875</v>
      </c>
      <c r="G2531" s="36">
        <v>-26000</v>
      </c>
      <c r="H2531" s="36">
        <v>-26000</v>
      </c>
      <c r="I2531" s="34" t="s">
        <v>9762</v>
      </c>
      <c r="J2531" s="34" t="s">
        <v>9763</v>
      </c>
      <c r="K2531" s="36">
        <v>-26000</v>
      </c>
      <c r="L2531" s="34" t="s">
        <v>9764</v>
      </c>
      <c r="M2531" s="6">
        <f t="shared" si="39"/>
        <v>18</v>
      </c>
      <c r="N2531" s="6" t="str">
        <f>MID(E2531,M2531,10)</f>
        <v>PO63000521</v>
      </c>
      <c r="O2531" s="6">
        <f>FIND("-",E2531)</f>
        <v>28</v>
      </c>
      <c r="P2531" s="6" t="str">
        <f>MID(E2531,O2531+1,2)</f>
        <v>5</v>
      </c>
      <c r="Q2531" s="34" t="str">
        <f>C2531</f>
        <v>64CIO00213</v>
      </c>
      <c r="R2531" s="36">
        <f>-G2531</f>
        <v>26000</v>
      </c>
    </row>
    <row r="2532" spans="1:18" hidden="1">
      <c r="A2532" s="34" t="s">
        <v>27165</v>
      </c>
      <c r="B2532" s="34" t="s">
        <v>29825</v>
      </c>
      <c r="C2532" s="34" t="s">
        <v>1339</v>
      </c>
      <c r="D2532" s="35">
        <v>44137</v>
      </c>
      <c r="E2532" s="34" t="s">
        <v>1341</v>
      </c>
      <c r="F2532" s="34" t="s">
        <v>29826</v>
      </c>
      <c r="G2532" s="36">
        <v>70000</v>
      </c>
      <c r="H2532" s="36">
        <v>70000</v>
      </c>
      <c r="I2532" s="34" t="s">
        <v>9762</v>
      </c>
      <c r="J2532" s="34" t="s">
        <v>9763</v>
      </c>
      <c r="K2532" s="36">
        <v>70000</v>
      </c>
      <c r="L2532" s="34" t="s">
        <v>9764</v>
      </c>
      <c r="M2532" s="6">
        <f t="shared" si="39"/>
        <v>1</v>
      </c>
    </row>
    <row r="2533" spans="1:18" hidden="1">
      <c r="A2533" s="34" t="s">
        <v>27165</v>
      </c>
      <c r="B2533" s="34" t="s">
        <v>29825</v>
      </c>
      <c r="C2533" s="34" t="s">
        <v>1339</v>
      </c>
      <c r="D2533" s="35">
        <v>44137</v>
      </c>
      <c r="E2533" s="34" t="s">
        <v>29827</v>
      </c>
      <c r="F2533" s="34" t="s">
        <v>29826</v>
      </c>
      <c r="G2533" s="36">
        <v>4900</v>
      </c>
      <c r="H2533" s="36">
        <v>4900</v>
      </c>
      <c r="I2533" s="34" t="s">
        <v>9762</v>
      </c>
      <c r="J2533" s="34" t="s">
        <v>9763</v>
      </c>
      <c r="K2533" s="36">
        <v>4900</v>
      </c>
      <c r="L2533" s="34" t="s">
        <v>9764</v>
      </c>
      <c r="M2533" s="6">
        <f t="shared" si="39"/>
        <v>18</v>
      </c>
    </row>
    <row r="2534" spans="1:18">
      <c r="A2534" s="34" t="s">
        <v>27165</v>
      </c>
      <c r="B2534" s="34" t="s">
        <v>29825</v>
      </c>
      <c r="C2534" s="34" t="s">
        <v>1339</v>
      </c>
      <c r="D2534" s="35">
        <v>44137</v>
      </c>
      <c r="E2534" s="34" t="s">
        <v>29827</v>
      </c>
      <c r="F2534" s="34" t="s">
        <v>9875</v>
      </c>
      <c r="G2534" s="36">
        <v>-74900</v>
      </c>
      <c r="H2534" s="36">
        <v>-74900</v>
      </c>
      <c r="I2534" s="34" t="s">
        <v>9762</v>
      </c>
      <c r="J2534" s="34" t="s">
        <v>9763</v>
      </c>
      <c r="K2534" s="36">
        <v>-74900</v>
      </c>
      <c r="L2534" s="34" t="s">
        <v>9764</v>
      </c>
      <c r="M2534" s="6">
        <f t="shared" si="39"/>
        <v>18</v>
      </c>
      <c r="N2534" s="6" t="str">
        <f>MID(E2534,M2534,10)</f>
        <v>PO63000781</v>
      </c>
      <c r="O2534" s="6" t="e">
        <f>FIND("-",E2534)</f>
        <v>#VALUE!</v>
      </c>
      <c r="P2534" s="6" t="e">
        <f>MID(E2534,O2534+1,2)</f>
        <v>#VALUE!</v>
      </c>
      <c r="Q2534" s="34" t="str">
        <f>C2534</f>
        <v>64CIO00214</v>
      </c>
      <c r="R2534" s="36">
        <f>-G2534</f>
        <v>74900</v>
      </c>
    </row>
    <row r="2535" spans="1:18" hidden="1">
      <c r="A2535" s="34" t="s">
        <v>27165</v>
      </c>
      <c r="B2535" s="34" t="s">
        <v>29828</v>
      </c>
      <c r="C2535" s="34" t="s">
        <v>7043</v>
      </c>
      <c r="D2535" s="35">
        <v>44140</v>
      </c>
      <c r="E2535" s="34" t="s">
        <v>7044</v>
      </c>
      <c r="F2535" s="34" t="s">
        <v>27336</v>
      </c>
      <c r="G2535" s="36">
        <v>3333</v>
      </c>
      <c r="H2535" s="36">
        <v>3333</v>
      </c>
      <c r="I2535" s="34" t="s">
        <v>9762</v>
      </c>
      <c r="J2535" s="34" t="s">
        <v>9763</v>
      </c>
      <c r="K2535" s="36">
        <v>3333</v>
      </c>
      <c r="L2535" s="34" t="s">
        <v>9764</v>
      </c>
      <c r="M2535" s="6">
        <f t="shared" si="39"/>
        <v>1</v>
      </c>
    </row>
    <row r="2536" spans="1:18" hidden="1">
      <c r="A2536" s="34" t="s">
        <v>27165</v>
      </c>
      <c r="B2536" s="34" t="s">
        <v>29828</v>
      </c>
      <c r="C2536" s="34" t="s">
        <v>7043</v>
      </c>
      <c r="D2536" s="35">
        <v>44140</v>
      </c>
      <c r="E2536" s="34" t="s">
        <v>29829</v>
      </c>
      <c r="F2536" s="34" t="s">
        <v>27336</v>
      </c>
      <c r="G2536" s="36">
        <v>233.31</v>
      </c>
      <c r="H2536" s="36">
        <v>233.31</v>
      </c>
      <c r="I2536" s="34" t="s">
        <v>9762</v>
      </c>
      <c r="J2536" s="34" t="s">
        <v>9763</v>
      </c>
      <c r="K2536" s="36">
        <v>233.31</v>
      </c>
      <c r="L2536" s="34" t="s">
        <v>9764</v>
      </c>
      <c r="M2536" s="6" t="e">
        <f t="shared" si="39"/>
        <v>#VALUE!</v>
      </c>
    </row>
    <row r="2537" spans="1:18" hidden="1">
      <c r="A2537" s="34" t="s">
        <v>27165</v>
      </c>
      <c r="B2537" s="34" t="s">
        <v>29828</v>
      </c>
      <c r="C2537" s="34" t="s">
        <v>7043</v>
      </c>
      <c r="D2537" s="35">
        <v>44140</v>
      </c>
      <c r="E2537" s="34" t="s">
        <v>29829</v>
      </c>
      <c r="F2537" s="34" t="s">
        <v>9875</v>
      </c>
      <c r="G2537" s="36">
        <v>-3566.31</v>
      </c>
      <c r="H2537" s="36">
        <v>-3566.31</v>
      </c>
      <c r="I2537" s="34" t="s">
        <v>9762</v>
      </c>
      <c r="J2537" s="34" t="s">
        <v>9763</v>
      </c>
      <c r="K2537" s="36">
        <v>-3566.31</v>
      </c>
      <c r="L2537" s="34" t="s">
        <v>9764</v>
      </c>
      <c r="M2537" s="6" t="e">
        <f t="shared" si="39"/>
        <v>#VALUE!</v>
      </c>
    </row>
    <row r="2538" spans="1:18" hidden="1">
      <c r="A2538" s="34" t="s">
        <v>27165</v>
      </c>
      <c r="B2538" s="34" t="s">
        <v>29830</v>
      </c>
      <c r="C2538" s="34" t="s">
        <v>4736</v>
      </c>
      <c r="D2538" s="35">
        <v>44137</v>
      </c>
      <c r="E2538" s="34" t="s">
        <v>4737</v>
      </c>
      <c r="F2538" s="34" t="s">
        <v>29831</v>
      </c>
      <c r="G2538" s="36">
        <v>15803</v>
      </c>
      <c r="H2538" s="36">
        <v>15803</v>
      </c>
      <c r="I2538" s="34" t="s">
        <v>9762</v>
      </c>
      <c r="J2538" s="34" t="s">
        <v>9763</v>
      </c>
      <c r="K2538" s="36">
        <v>15803</v>
      </c>
      <c r="L2538" s="34" t="s">
        <v>9764</v>
      </c>
      <c r="M2538" s="6">
        <f t="shared" si="39"/>
        <v>1</v>
      </c>
    </row>
    <row r="2539" spans="1:18" hidden="1">
      <c r="A2539" s="34" t="s">
        <v>27165</v>
      </c>
      <c r="B2539" s="34" t="s">
        <v>29830</v>
      </c>
      <c r="C2539" s="34" t="s">
        <v>4736</v>
      </c>
      <c r="D2539" s="35">
        <v>44137</v>
      </c>
      <c r="E2539" s="34" t="s">
        <v>29832</v>
      </c>
      <c r="F2539" s="34" t="s">
        <v>29831</v>
      </c>
      <c r="G2539" s="36">
        <v>1106.21</v>
      </c>
      <c r="H2539" s="36">
        <v>1106.21</v>
      </c>
      <c r="I2539" s="34" t="s">
        <v>9762</v>
      </c>
      <c r="J2539" s="34" t="s">
        <v>9763</v>
      </c>
      <c r="K2539" s="36">
        <v>1106.21</v>
      </c>
      <c r="L2539" s="34" t="s">
        <v>9764</v>
      </c>
      <c r="M2539" s="6" t="e">
        <f t="shared" si="39"/>
        <v>#VALUE!</v>
      </c>
    </row>
    <row r="2540" spans="1:18" hidden="1">
      <c r="A2540" s="34" t="s">
        <v>27165</v>
      </c>
      <c r="B2540" s="34" t="s">
        <v>29830</v>
      </c>
      <c r="C2540" s="34" t="s">
        <v>4736</v>
      </c>
      <c r="D2540" s="35">
        <v>44137</v>
      </c>
      <c r="E2540" s="34" t="s">
        <v>29832</v>
      </c>
      <c r="F2540" s="34" t="s">
        <v>9875</v>
      </c>
      <c r="G2540" s="36">
        <v>-16909.21</v>
      </c>
      <c r="H2540" s="36">
        <v>-16909.21</v>
      </c>
      <c r="I2540" s="34" t="s">
        <v>9762</v>
      </c>
      <c r="J2540" s="34" t="s">
        <v>9763</v>
      </c>
      <c r="K2540" s="36">
        <v>-16909.21</v>
      </c>
      <c r="L2540" s="34" t="s">
        <v>9764</v>
      </c>
      <c r="M2540" s="6" t="e">
        <f t="shared" si="39"/>
        <v>#VALUE!</v>
      </c>
    </row>
    <row r="2541" spans="1:18" hidden="1">
      <c r="A2541" s="34" t="s">
        <v>27165</v>
      </c>
      <c r="B2541" s="34" t="s">
        <v>29833</v>
      </c>
      <c r="C2541" s="34" t="s">
        <v>5148</v>
      </c>
      <c r="D2541" s="35">
        <v>44137</v>
      </c>
      <c r="E2541" s="34" t="s">
        <v>5149</v>
      </c>
      <c r="F2541" s="34" t="s">
        <v>29834</v>
      </c>
      <c r="G2541" s="36">
        <v>368000.86</v>
      </c>
      <c r="H2541" s="36">
        <v>368000.86</v>
      </c>
      <c r="I2541" s="34" t="s">
        <v>9762</v>
      </c>
      <c r="J2541" s="34" t="s">
        <v>9763</v>
      </c>
      <c r="K2541" s="36">
        <v>368000.86</v>
      </c>
      <c r="L2541" s="34" t="s">
        <v>9764</v>
      </c>
      <c r="M2541" s="6">
        <f t="shared" si="39"/>
        <v>1</v>
      </c>
    </row>
    <row r="2542" spans="1:18" hidden="1">
      <c r="A2542" s="34" t="s">
        <v>27165</v>
      </c>
      <c r="B2542" s="34" t="s">
        <v>29833</v>
      </c>
      <c r="C2542" s="34" t="s">
        <v>5148</v>
      </c>
      <c r="D2542" s="35">
        <v>44137</v>
      </c>
      <c r="E2542" s="34" t="s">
        <v>29835</v>
      </c>
      <c r="F2542" s="34" t="s">
        <v>29834</v>
      </c>
      <c r="G2542" s="36">
        <v>25760.06</v>
      </c>
      <c r="H2542" s="36">
        <v>25760.06</v>
      </c>
      <c r="I2542" s="34" t="s">
        <v>9762</v>
      </c>
      <c r="J2542" s="34" t="s">
        <v>9763</v>
      </c>
      <c r="K2542" s="36">
        <v>25760.06</v>
      </c>
      <c r="L2542" s="34" t="s">
        <v>9764</v>
      </c>
      <c r="M2542" s="6" t="e">
        <f t="shared" si="39"/>
        <v>#VALUE!</v>
      </c>
    </row>
    <row r="2543" spans="1:18" hidden="1">
      <c r="A2543" s="34" t="s">
        <v>27165</v>
      </c>
      <c r="B2543" s="34" t="s">
        <v>29833</v>
      </c>
      <c r="C2543" s="34" t="s">
        <v>5148</v>
      </c>
      <c r="D2543" s="35">
        <v>44137</v>
      </c>
      <c r="E2543" s="34" t="s">
        <v>29835</v>
      </c>
      <c r="F2543" s="34" t="s">
        <v>9875</v>
      </c>
      <c r="G2543" s="36">
        <v>-393760.92</v>
      </c>
      <c r="H2543" s="36">
        <v>-393760.92</v>
      </c>
      <c r="I2543" s="34" t="s">
        <v>9762</v>
      </c>
      <c r="J2543" s="34" t="s">
        <v>9763</v>
      </c>
      <c r="K2543" s="36">
        <v>-393760.92</v>
      </c>
      <c r="L2543" s="34" t="s">
        <v>9764</v>
      </c>
      <c r="M2543" s="6" t="e">
        <f t="shared" si="39"/>
        <v>#VALUE!</v>
      </c>
    </row>
    <row r="2544" spans="1:18" hidden="1">
      <c r="A2544" s="34" t="s">
        <v>27165</v>
      </c>
      <c r="B2544" s="34" t="s">
        <v>29836</v>
      </c>
      <c r="C2544" s="34" t="s">
        <v>4732</v>
      </c>
      <c r="D2544" s="35">
        <v>44137</v>
      </c>
      <c r="E2544" s="34" t="s">
        <v>4733</v>
      </c>
      <c r="F2544" s="34" t="s">
        <v>29314</v>
      </c>
      <c r="G2544" s="36">
        <v>20000</v>
      </c>
      <c r="H2544" s="36">
        <v>20000</v>
      </c>
      <c r="I2544" s="34" t="s">
        <v>9762</v>
      </c>
      <c r="J2544" s="34" t="s">
        <v>9763</v>
      </c>
      <c r="K2544" s="36">
        <v>20000</v>
      </c>
      <c r="L2544" s="34" t="s">
        <v>9764</v>
      </c>
      <c r="M2544" s="6">
        <f t="shared" si="39"/>
        <v>1</v>
      </c>
    </row>
    <row r="2545" spans="1:18" hidden="1">
      <c r="A2545" s="34" t="s">
        <v>27165</v>
      </c>
      <c r="B2545" s="34" t="s">
        <v>29836</v>
      </c>
      <c r="C2545" s="34" t="s">
        <v>4732</v>
      </c>
      <c r="D2545" s="35">
        <v>44137</v>
      </c>
      <c r="E2545" s="34" t="s">
        <v>29793</v>
      </c>
      <c r="F2545" s="34" t="s">
        <v>29314</v>
      </c>
      <c r="G2545" s="36">
        <v>1400</v>
      </c>
      <c r="H2545" s="36">
        <v>1400</v>
      </c>
      <c r="I2545" s="34" t="s">
        <v>9762</v>
      </c>
      <c r="J2545" s="34" t="s">
        <v>9763</v>
      </c>
      <c r="K2545" s="36">
        <v>1400</v>
      </c>
      <c r="L2545" s="34" t="s">
        <v>9764</v>
      </c>
      <c r="M2545" s="6" t="e">
        <f t="shared" si="39"/>
        <v>#VALUE!</v>
      </c>
    </row>
    <row r="2546" spans="1:18" hidden="1">
      <c r="A2546" s="34" t="s">
        <v>27165</v>
      </c>
      <c r="B2546" s="34" t="s">
        <v>29836</v>
      </c>
      <c r="C2546" s="34" t="s">
        <v>4732</v>
      </c>
      <c r="D2546" s="35">
        <v>44137</v>
      </c>
      <c r="E2546" s="34" t="s">
        <v>29793</v>
      </c>
      <c r="F2546" s="34" t="s">
        <v>9875</v>
      </c>
      <c r="G2546" s="36">
        <v>-21400</v>
      </c>
      <c r="H2546" s="36">
        <v>-21400</v>
      </c>
      <c r="I2546" s="34" t="s">
        <v>9762</v>
      </c>
      <c r="J2546" s="34" t="s">
        <v>9763</v>
      </c>
      <c r="K2546" s="36">
        <v>-21400</v>
      </c>
      <c r="L2546" s="34" t="s">
        <v>9764</v>
      </c>
      <c r="M2546" s="6" t="e">
        <f t="shared" si="39"/>
        <v>#VALUE!</v>
      </c>
    </row>
    <row r="2547" spans="1:18" hidden="1">
      <c r="A2547" s="34" t="s">
        <v>27165</v>
      </c>
      <c r="B2547" s="34" t="s">
        <v>29837</v>
      </c>
      <c r="C2547" s="34" t="s">
        <v>4008</v>
      </c>
      <c r="D2547" s="35">
        <v>44138</v>
      </c>
      <c r="E2547" s="34" t="s">
        <v>4010</v>
      </c>
      <c r="F2547" s="34" t="s">
        <v>29838</v>
      </c>
      <c r="G2547" s="36">
        <v>6642</v>
      </c>
      <c r="H2547" s="36">
        <v>6642</v>
      </c>
      <c r="I2547" s="34" t="s">
        <v>9762</v>
      </c>
      <c r="J2547" s="34" t="s">
        <v>9763</v>
      </c>
      <c r="K2547" s="36">
        <v>6642</v>
      </c>
      <c r="L2547" s="34" t="s">
        <v>9764</v>
      </c>
      <c r="M2547" s="6">
        <f t="shared" si="39"/>
        <v>1</v>
      </c>
    </row>
    <row r="2548" spans="1:18">
      <c r="A2548" s="34" t="s">
        <v>27165</v>
      </c>
      <c r="B2548" s="34" t="s">
        <v>29837</v>
      </c>
      <c r="C2548" s="34" t="s">
        <v>4008</v>
      </c>
      <c r="D2548" s="35">
        <v>44138</v>
      </c>
      <c r="E2548" s="34" t="s">
        <v>29839</v>
      </c>
      <c r="F2548" s="34" t="s">
        <v>9875</v>
      </c>
      <c r="G2548" s="36">
        <v>-6642</v>
      </c>
      <c r="H2548" s="36">
        <v>-6642</v>
      </c>
      <c r="I2548" s="34" t="s">
        <v>9762</v>
      </c>
      <c r="J2548" s="34" t="s">
        <v>9763</v>
      </c>
      <c r="K2548" s="36">
        <v>-6642</v>
      </c>
      <c r="L2548" s="34" t="s">
        <v>9764</v>
      </c>
      <c r="M2548" s="6">
        <f t="shared" si="39"/>
        <v>18</v>
      </c>
      <c r="N2548" s="6" t="str">
        <f>MID(E2548,M2548,10)</f>
        <v>PO64000033</v>
      </c>
      <c r="O2548" s="6" t="e">
        <f>FIND("-",E2548)</f>
        <v>#VALUE!</v>
      </c>
      <c r="P2548" s="6" t="e">
        <f>MID(E2548,O2548+1,2)</f>
        <v>#VALUE!</v>
      </c>
      <c r="Q2548" s="34" t="str">
        <f>C2548</f>
        <v>64CIO00219</v>
      </c>
      <c r="R2548" s="36">
        <f>-G2548</f>
        <v>6642</v>
      </c>
    </row>
    <row r="2549" spans="1:18" hidden="1">
      <c r="A2549" s="34" t="s">
        <v>27165</v>
      </c>
      <c r="B2549" s="34" t="s">
        <v>29840</v>
      </c>
      <c r="C2549" s="34" t="s">
        <v>1361</v>
      </c>
      <c r="D2549" s="35">
        <v>44137</v>
      </c>
      <c r="E2549" s="34" t="s">
        <v>1363</v>
      </c>
      <c r="F2549" s="34" t="s">
        <v>29702</v>
      </c>
      <c r="G2549" s="36">
        <v>10000</v>
      </c>
      <c r="H2549" s="36">
        <v>10000</v>
      </c>
      <c r="I2549" s="34" t="s">
        <v>9762</v>
      </c>
      <c r="J2549" s="34" t="s">
        <v>9763</v>
      </c>
      <c r="K2549" s="36">
        <v>10000</v>
      </c>
      <c r="L2549" s="34" t="s">
        <v>9764</v>
      </c>
      <c r="M2549" s="6">
        <f t="shared" si="39"/>
        <v>1</v>
      </c>
    </row>
    <row r="2550" spans="1:18">
      <c r="A2550" s="34" t="s">
        <v>27165</v>
      </c>
      <c r="B2550" s="34" t="s">
        <v>29840</v>
      </c>
      <c r="C2550" s="34" t="s">
        <v>1361</v>
      </c>
      <c r="D2550" s="35">
        <v>44137</v>
      </c>
      <c r="E2550" s="34" t="s">
        <v>29841</v>
      </c>
      <c r="F2550" s="34" t="s">
        <v>9875</v>
      </c>
      <c r="G2550" s="36">
        <v>-10000</v>
      </c>
      <c r="H2550" s="36">
        <v>-10000</v>
      </c>
      <c r="I2550" s="34" t="s">
        <v>9762</v>
      </c>
      <c r="J2550" s="34" t="s">
        <v>9763</v>
      </c>
      <c r="K2550" s="36">
        <v>-10000</v>
      </c>
      <c r="L2550" s="34" t="s">
        <v>9764</v>
      </c>
      <c r="M2550" s="6">
        <f t="shared" si="39"/>
        <v>18</v>
      </c>
      <c r="N2550" s="6" t="str">
        <f>MID(E2550,M2550,10)</f>
        <v>PO63000884</v>
      </c>
      <c r="O2550" s="6">
        <f>FIND("-",E2550)</f>
        <v>28</v>
      </c>
      <c r="P2550" s="6" t="str">
        <f>MID(E2550,O2550+1,2)</f>
        <v>2</v>
      </c>
      <c r="Q2550" s="34" t="str">
        <f>C2550</f>
        <v>64CIO00220</v>
      </c>
      <c r="R2550" s="36">
        <f>-G2550</f>
        <v>10000</v>
      </c>
    </row>
    <row r="2551" spans="1:18" hidden="1">
      <c r="A2551" s="34" t="s">
        <v>27165</v>
      </c>
      <c r="B2551" s="34" t="s">
        <v>29842</v>
      </c>
      <c r="C2551" s="34" t="s">
        <v>6001</v>
      </c>
      <c r="D2551" s="35">
        <v>44137</v>
      </c>
      <c r="E2551" s="34" t="s">
        <v>6009</v>
      </c>
      <c r="F2551" s="34" t="s">
        <v>29843</v>
      </c>
      <c r="G2551" s="36">
        <v>101500</v>
      </c>
      <c r="H2551" s="36">
        <v>101500</v>
      </c>
      <c r="I2551" s="34" t="s">
        <v>9762</v>
      </c>
      <c r="J2551" s="34" t="s">
        <v>9763</v>
      </c>
      <c r="K2551" s="36">
        <v>101500</v>
      </c>
      <c r="L2551" s="34" t="s">
        <v>9764</v>
      </c>
      <c r="M2551" s="6">
        <f t="shared" si="39"/>
        <v>1</v>
      </c>
    </row>
    <row r="2552" spans="1:18" hidden="1">
      <c r="A2552" s="34" t="s">
        <v>27165</v>
      </c>
      <c r="B2552" s="34" t="s">
        <v>29842</v>
      </c>
      <c r="C2552" s="34" t="s">
        <v>6001</v>
      </c>
      <c r="D2552" s="35">
        <v>44137</v>
      </c>
      <c r="E2552" s="34" t="s">
        <v>29844</v>
      </c>
      <c r="F2552" s="34" t="s">
        <v>29843</v>
      </c>
      <c r="G2552" s="36">
        <v>7105</v>
      </c>
      <c r="H2552" s="36">
        <v>7105</v>
      </c>
      <c r="I2552" s="34" t="s">
        <v>9762</v>
      </c>
      <c r="J2552" s="34" t="s">
        <v>9763</v>
      </c>
      <c r="K2552" s="36">
        <v>7105</v>
      </c>
      <c r="L2552" s="34" t="s">
        <v>9764</v>
      </c>
      <c r="M2552" s="6" t="e">
        <f t="shared" si="39"/>
        <v>#VALUE!</v>
      </c>
    </row>
    <row r="2553" spans="1:18" hidden="1">
      <c r="A2553" s="34" t="s">
        <v>27165</v>
      </c>
      <c r="B2553" s="34" t="s">
        <v>29842</v>
      </c>
      <c r="C2553" s="34" t="s">
        <v>6001</v>
      </c>
      <c r="D2553" s="35">
        <v>44137</v>
      </c>
      <c r="E2553" s="34" t="s">
        <v>29844</v>
      </c>
      <c r="F2553" s="34" t="s">
        <v>9875</v>
      </c>
      <c r="G2553" s="36">
        <v>-108605</v>
      </c>
      <c r="H2553" s="36">
        <v>-108605</v>
      </c>
      <c r="I2553" s="34" t="s">
        <v>9762</v>
      </c>
      <c r="J2553" s="34" t="s">
        <v>9763</v>
      </c>
      <c r="K2553" s="36">
        <v>-108605</v>
      </c>
      <c r="L2553" s="34" t="s">
        <v>9764</v>
      </c>
      <c r="M2553" s="6" t="e">
        <f t="shared" si="39"/>
        <v>#VALUE!</v>
      </c>
    </row>
    <row r="2554" spans="1:18" hidden="1">
      <c r="A2554" s="34" t="s">
        <v>27165</v>
      </c>
      <c r="B2554" s="34" t="s">
        <v>29845</v>
      </c>
      <c r="C2554" s="34" t="s">
        <v>5915</v>
      </c>
      <c r="D2554" s="35">
        <v>44137</v>
      </c>
      <c r="E2554" s="34" t="s">
        <v>29846</v>
      </c>
      <c r="F2554" s="34" t="s">
        <v>28883</v>
      </c>
      <c r="G2554" s="36">
        <v>76170</v>
      </c>
      <c r="H2554" s="36">
        <v>76170</v>
      </c>
      <c r="I2554" s="34" t="s">
        <v>9762</v>
      </c>
      <c r="J2554" s="34" t="s">
        <v>9763</v>
      </c>
      <c r="K2554" s="36">
        <v>76170</v>
      </c>
      <c r="L2554" s="34" t="s">
        <v>9764</v>
      </c>
      <c r="M2554" s="6">
        <f t="shared" si="39"/>
        <v>1</v>
      </c>
    </row>
    <row r="2555" spans="1:18" hidden="1">
      <c r="A2555" s="34" t="s">
        <v>27165</v>
      </c>
      <c r="B2555" s="34" t="s">
        <v>29845</v>
      </c>
      <c r="C2555" s="34" t="s">
        <v>5915</v>
      </c>
      <c r="D2555" s="35">
        <v>44137</v>
      </c>
      <c r="E2555" s="34" t="s">
        <v>29847</v>
      </c>
      <c r="F2555" s="34" t="s">
        <v>28883</v>
      </c>
      <c r="G2555" s="36">
        <v>5331.9</v>
      </c>
      <c r="H2555" s="36">
        <v>5331.9</v>
      </c>
      <c r="I2555" s="34" t="s">
        <v>9762</v>
      </c>
      <c r="J2555" s="34" t="s">
        <v>9763</v>
      </c>
      <c r="K2555" s="36">
        <v>5331.9</v>
      </c>
      <c r="L2555" s="34" t="s">
        <v>9764</v>
      </c>
      <c r="M2555" s="6" t="e">
        <f t="shared" si="39"/>
        <v>#VALUE!</v>
      </c>
    </row>
    <row r="2556" spans="1:18" hidden="1">
      <c r="A2556" s="34" t="s">
        <v>27165</v>
      </c>
      <c r="B2556" s="34" t="s">
        <v>29845</v>
      </c>
      <c r="C2556" s="34" t="s">
        <v>5915</v>
      </c>
      <c r="D2556" s="35">
        <v>44137</v>
      </c>
      <c r="E2556" s="34" t="s">
        <v>29847</v>
      </c>
      <c r="F2556" s="34" t="s">
        <v>9875</v>
      </c>
      <c r="G2556" s="36">
        <v>-81501.899999999994</v>
      </c>
      <c r="H2556" s="36">
        <v>-81501.899999999994</v>
      </c>
      <c r="I2556" s="34" t="s">
        <v>9762</v>
      </c>
      <c r="J2556" s="34" t="s">
        <v>9763</v>
      </c>
      <c r="K2556" s="36">
        <v>-81501.899999999994</v>
      </c>
      <c r="L2556" s="34" t="s">
        <v>9764</v>
      </c>
      <c r="M2556" s="6" t="e">
        <f t="shared" si="39"/>
        <v>#VALUE!</v>
      </c>
    </row>
    <row r="2557" spans="1:18" hidden="1">
      <c r="A2557" s="34" t="s">
        <v>27165</v>
      </c>
      <c r="B2557" s="34" t="s">
        <v>29848</v>
      </c>
      <c r="C2557" s="34" t="s">
        <v>4635</v>
      </c>
      <c r="D2557" s="35">
        <v>44137</v>
      </c>
      <c r="E2557" s="34" t="s">
        <v>4637</v>
      </c>
      <c r="F2557" s="34" t="s">
        <v>29428</v>
      </c>
      <c r="G2557" s="36">
        <v>147000</v>
      </c>
      <c r="H2557" s="36">
        <v>147000</v>
      </c>
      <c r="I2557" s="34" t="s">
        <v>9762</v>
      </c>
      <c r="J2557" s="34" t="s">
        <v>9763</v>
      </c>
      <c r="K2557" s="36">
        <v>147000</v>
      </c>
      <c r="L2557" s="34" t="s">
        <v>9764</v>
      </c>
      <c r="M2557" s="6">
        <f t="shared" si="39"/>
        <v>1</v>
      </c>
    </row>
    <row r="2558" spans="1:18" hidden="1">
      <c r="A2558" s="34" t="s">
        <v>27165</v>
      </c>
      <c r="B2558" s="34" t="s">
        <v>29848</v>
      </c>
      <c r="C2558" s="34" t="s">
        <v>4635</v>
      </c>
      <c r="D2558" s="35">
        <v>44137</v>
      </c>
      <c r="E2558" s="34" t="s">
        <v>29849</v>
      </c>
      <c r="F2558" s="34" t="s">
        <v>9875</v>
      </c>
      <c r="G2558" s="36">
        <v>-147000</v>
      </c>
      <c r="H2558" s="36">
        <v>-147000</v>
      </c>
      <c r="I2558" s="34" t="s">
        <v>9762</v>
      </c>
      <c r="J2558" s="34" t="s">
        <v>9763</v>
      </c>
      <c r="K2558" s="36">
        <v>-147000</v>
      </c>
      <c r="L2558" s="34" t="s">
        <v>9764</v>
      </c>
      <c r="M2558" s="6" t="e">
        <f t="shared" si="39"/>
        <v>#VALUE!</v>
      </c>
    </row>
    <row r="2559" spans="1:18" hidden="1">
      <c r="A2559" s="34" t="s">
        <v>27165</v>
      </c>
      <c r="B2559" s="34" t="s">
        <v>29850</v>
      </c>
      <c r="C2559" s="34" t="s">
        <v>1370</v>
      </c>
      <c r="D2559" s="35">
        <v>44137</v>
      </c>
      <c r="E2559" s="34" t="s">
        <v>1372</v>
      </c>
      <c r="F2559" s="34" t="s">
        <v>27771</v>
      </c>
      <c r="G2559" s="36">
        <v>132000</v>
      </c>
      <c r="H2559" s="36">
        <v>132000</v>
      </c>
      <c r="I2559" s="34" t="s">
        <v>9762</v>
      </c>
      <c r="J2559" s="34" t="s">
        <v>9763</v>
      </c>
      <c r="K2559" s="36">
        <v>132000</v>
      </c>
      <c r="L2559" s="34" t="s">
        <v>9764</v>
      </c>
      <c r="M2559" s="6">
        <f t="shared" si="39"/>
        <v>1</v>
      </c>
    </row>
    <row r="2560" spans="1:18">
      <c r="A2560" s="34" t="s">
        <v>27165</v>
      </c>
      <c r="B2560" s="34" t="s">
        <v>29850</v>
      </c>
      <c r="C2560" s="34" t="s">
        <v>1370</v>
      </c>
      <c r="D2560" s="35">
        <v>44137</v>
      </c>
      <c r="E2560" s="34" t="s">
        <v>29851</v>
      </c>
      <c r="F2560" s="34" t="s">
        <v>9875</v>
      </c>
      <c r="G2560" s="36">
        <v>-132000</v>
      </c>
      <c r="H2560" s="36">
        <v>-132000</v>
      </c>
      <c r="I2560" s="34" t="s">
        <v>9762</v>
      </c>
      <c r="J2560" s="34" t="s">
        <v>9763</v>
      </c>
      <c r="K2560" s="36">
        <v>-132000</v>
      </c>
      <c r="L2560" s="34" t="s">
        <v>9764</v>
      </c>
      <c r="M2560" s="6">
        <f t="shared" si="39"/>
        <v>18</v>
      </c>
      <c r="N2560" s="6" t="str">
        <f>MID(E2560,M2560,10)</f>
        <v>PO63000904</v>
      </c>
      <c r="O2560" s="6">
        <f>FIND("-",E2560)</f>
        <v>28</v>
      </c>
      <c r="P2560" s="6" t="str">
        <f>MID(E2560,O2560+1,2)</f>
        <v>1</v>
      </c>
      <c r="Q2560" s="34" t="str">
        <f>C2560</f>
        <v>64CIO00224</v>
      </c>
      <c r="R2560" s="36">
        <f>-G2560</f>
        <v>132000</v>
      </c>
    </row>
    <row r="2561" spans="1:13" hidden="1">
      <c r="A2561" s="34" t="s">
        <v>27165</v>
      </c>
      <c r="B2561" s="34" t="s">
        <v>29852</v>
      </c>
      <c r="C2561" s="34" t="s">
        <v>5777</v>
      </c>
      <c r="D2561" s="35">
        <v>44137</v>
      </c>
      <c r="E2561" s="34" t="s">
        <v>29853</v>
      </c>
      <c r="F2561" s="34" t="s">
        <v>29854</v>
      </c>
      <c r="G2561" s="36">
        <v>300000</v>
      </c>
      <c r="H2561" s="36">
        <v>300000</v>
      </c>
      <c r="I2561" s="34" t="s">
        <v>9762</v>
      </c>
      <c r="J2561" s="34" t="s">
        <v>9763</v>
      </c>
      <c r="K2561" s="36">
        <v>300000</v>
      </c>
      <c r="L2561" s="34" t="s">
        <v>9764</v>
      </c>
      <c r="M2561" s="6">
        <f t="shared" si="39"/>
        <v>1</v>
      </c>
    </row>
    <row r="2562" spans="1:13" hidden="1">
      <c r="A2562" s="34" t="s">
        <v>27165</v>
      </c>
      <c r="B2562" s="34" t="s">
        <v>29852</v>
      </c>
      <c r="C2562" s="34" t="s">
        <v>5777</v>
      </c>
      <c r="D2562" s="35">
        <v>44137</v>
      </c>
      <c r="E2562" s="34" t="s">
        <v>29855</v>
      </c>
      <c r="F2562" s="34" t="s">
        <v>29854</v>
      </c>
      <c r="G2562" s="36">
        <v>21000</v>
      </c>
      <c r="H2562" s="36">
        <v>21000</v>
      </c>
      <c r="I2562" s="34" t="s">
        <v>9762</v>
      </c>
      <c r="J2562" s="34" t="s">
        <v>9763</v>
      </c>
      <c r="K2562" s="36">
        <v>21000</v>
      </c>
      <c r="L2562" s="34" t="s">
        <v>9764</v>
      </c>
      <c r="M2562" s="6" t="e">
        <f t="shared" si="39"/>
        <v>#VALUE!</v>
      </c>
    </row>
    <row r="2563" spans="1:13" hidden="1">
      <c r="A2563" s="34" t="s">
        <v>27165</v>
      </c>
      <c r="B2563" s="34" t="s">
        <v>29852</v>
      </c>
      <c r="C2563" s="34" t="s">
        <v>5777</v>
      </c>
      <c r="D2563" s="35">
        <v>44137</v>
      </c>
      <c r="E2563" s="34" t="s">
        <v>29855</v>
      </c>
      <c r="F2563" s="34" t="s">
        <v>9875</v>
      </c>
      <c r="G2563" s="36">
        <v>-321000</v>
      </c>
      <c r="H2563" s="36">
        <v>-321000</v>
      </c>
      <c r="I2563" s="34" t="s">
        <v>9762</v>
      </c>
      <c r="J2563" s="34" t="s">
        <v>9763</v>
      </c>
      <c r="K2563" s="36">
        <v>-321000</v>
      </c>
      <c r="L2563" s="34" t="s">
        <v>9764</v>
      </c>
      <c r="M2563" s="6" t="e">
        <f t="shared" ref="M2563:M2626" si="40">FIND("PO",E2563)</f>
        <v>#VALUE!</v>
      </c>
    </row>
    <row r="2564" spans="1:13" hidden="1">
      <c r="A2564" s="34" t="s">
        <v>27165</v>
      </c>
      <c r="B2564" s="34" t="s">
        <v>29856</v>
      </c>
      <c r="C2564" s="34" t="s">
        <v>4469</v>
      </c>
      <c r="D2564" s="35">
        <v>44137</v>
      </c>
      <c r="E2564" s="34" t="s">
        <v>29857</v>
      </c>
      <c r="F2564" s="34" t="s">
        <v>29858</v>
      </c>
      <c r="G2564" s="36">
        <v>233500</v>
      </c>
      <c r="H2564" s="36">
        <v>233500</v>
      </c>
      <c r="I2564" s="34" t="s">
        <v>9762</v>
      </c>
      <c r="J2564" s="34" t="s">
        <v>9763</v>
      </c>
      <c r="K2564" s="36">
        <v>233500</v>
      </c>
      <c r="L2564" s="34" t="s">
        <v>9764</v>
      </c>
      <c r="M2564" s="6">
        <f t="shared" si="40"/>
        <v>1</v>
      </c>
    </row>
    <row r="2565" spans="1:13" hidden="1">
      <c r="A2565" s="34" t="s">
        <v>27165</v>
      </c>
      <c r="B2565" s="34" t="s">
        <v>29856</v>
      </c>
      <c r="C2565" s="34" t="s">
        <v>4469</v>
      </c>
      <c r="D2565" s="35">
        <v>44137</v>
      </c>
      <c r="E2565" s="34" t="s">
        <v>29859</v>
      </c>
      <c r="F2565" s="34" t="s">
        <v>29858</v>
      </c>
      <c r="G2565" s="36">
        <v>16345</v>
      </c>
      <c r="H2565" s="36">
        <v>16345</v>
      </c>
      <c r="I2565" s="34" t="s">
        <v>9762</v>
      </c>
      <c r="J2565" s="34" t="s">
        <v>9763</v>
      </c>
      <c r="K2565" s="36">
        <v>16345</v>
      </c>
      <c r="L2565" s="34" t="s">
        <v>9764</v>
      </c>
      <c r="M2565" s="6" t="e">
        <f t="shared" si="40"/>
        <v>#VALUE!</v>
      </c>
    </row>
    <row r="2566" spans="1:13" hidden="1">
      <c r="A2566" s="34" t="s">
        <v>27165</v>
      </c>
      <c r="B2566" s="34" t="s">
        <v>29856</v>
      </c>
      <c r="C2566" s="34" t="s">
        <v>4469</v>
      </c>
      <c r="D2566" s="35">
        <v>44137</v>
      </c>
      <c r="E2566" s="34" t="s">
        <v>29859</v>
      </c>
      <c r="F2566" s="34" t="s">
        <v>9875</v>
      </c>
      <c r="G2566" s="36">
        <v>-249845</v>
      </c>
      <c r="H2566" s="36">
        <v>-249845</v>
      </c>
      <c r="I2566" s="34" t="s">
        <v>9762</v>
      </c>
      <c r="J2566" s="34" t="s">
        <v>9763</v>
      </c>
      <c r="K2566" s="36">
        <v>-249845</v>
      </c>
      <c r="L2566" s="34" t="s">
        <v>9764</v>
      </c>
      <c r="M2566" s="6" t="e">
        <f t="shared" si="40"/>
        <v>#VALUE!</v>
      </c>
    </row>
    <row r="2567" spans="1:13" hidden="1">
      <c r="A2567" s="34" t="s">
        <v>27165</v>
      </c>
      <c r="B2567" s="34" t="s">
        <v>29860</v>
      </c>
      <c r="C2567" s="34" t="s">
        <v>4289</v>
      </c>
      <c r="D2567" s="35">
        <v>44137</v>
      </c>
      <c r="E2567" s="34" t="s">
        <v>4290</v>
      </c>
      <c r="F2567" s="34" t="s">
        <v>29861</v>
      </c>
      <c r="G2567" s="36">
        <v>747612</v>
      </c>
      <c r="H2567" s="36">
        <v>747612</v>
      </c>
      <c r="I2567" s="34" t="s">
        <v>9762</v>
      </c>
      <c r="J2567" s="34" t="s">
        <v>9763</v>
      </c>
      <c r="K2567" s="36">
        <v>747612</v>
      </c>
      <c r="L2567" s="34" t="s">
        <v>9764</v>
      </c>
      <c r="M2567" s="6">
        <f t="shared" si="40"/>
        <v>1</v>
      </c>
    </row>
    <row r="2568" spans="1:13" hidden="1">
      <c r="A2568" s="34" t="s">
        <v>27165</v>
      </c>
      <c r="B2568" s="34" t="s">
        <v>29860</v>
      </c>
      <c r="C2568" s="34" t="s">
        <v>4289</v>
      </c>
      <c r="D2568" s="35">
        <v>44137</v>
      </c>
      <c r="E2568" s="34" t="s">
        <v>29862</v>
      </c>
      <c r="F2568" s="34" t="s">
        <v>29861</v>
      </c>
      <c r="G2568" s="36">
        <v>52332.84</v>
      </c>
      <c r="H2568" s="36">
        <v>52332.84</v>
      </c>
      <c r="I2568" s="34" t="s">
        <v>9762</v>
      </c>
      <c r="J2568" s="34" t="s">
        <v>9763</v>
      </c>
      <c r="K2568" s="36">
        <v>52332.84</v>
      </c>
      <c r="L2568" s="34" t="s">
        <v>9764</v>
      </c>
      <c r="M2568" s="6" t="e">
        <f t="shared" si="40"/>
        <v>#VALUE!</v>
      </c>
    </row>
    <row r="2569" spans="1:13" hidden="1">
      <c r="A2569" s="34" t="s">
        <v>27165</v>
      </c>
      <c r="B2569" s="34" t="s">
        <v>29860</v>
      </c>
      <c r="C2569" s="34" t="s">
        <v>4289</v>
      </c>
      <c r="D2569" s="35">
        <v>44137</v>
      </c>
      <c r="E2569" s="34" t="s">
        <v>29862</v>
      </c>
      <c r="F2569" s="34" t="s">
        <v>9875</v>
      </c>
      <c r="G2569" s="36">
        <v>-799944.84</v>
      </c>
      <c r="H2569" s="36">
        <v>-799944.84</v>
      </c>
      <c r="I2569" s="34" t="s">
        <v>9762</v>
      </c>
      <c r="J2569" s="34" t="s">
        <v>9763</v>
      </c>
      <c r="K2569" s="36">
        <v>-799944.84</v>
      </c>
      <c r="L2569" s="34" t="s">
        <v>9764</v>
      </c>
      <c r="M2569" s="6" t="e">
        <f t="shared" si="40"/>
        <v>#VALUE!</v>
      </c>
    </row>
    <row r="2570" spans="1:13" hidden="1">
      <c r="A2570" s="34" t="s">
        <v>27165</v>
      </c>
      <c r="B2570" s="34" t="s">
        <v>29863</v>
      </c>
      <c r="C2570" s="34" t="s">
        <v>5225</v>
      </c>
      <c r="D2570" s="35">
        <v>44137</v>
      </c>
      <c r="E2570" s="34" t="s">
        <v>5226</v>
      </c>
      <c r="F2570" s="34" t="s">
        <v>28936</v>
      </c>
      <c r="G2570" s="36">
        <v>150000</v>
      </c>
      <c r="H2570" s="36">
        <v>150000</v>
      </c>
      <c r="I2570" s="34" t="s">
        <v>9762</v>
      </c>
      <c r="J2570" s="34" t="s">
        <v>9763</v>
      </c>
      <c r="K2570" s="36">
        <v>150000</v>
      </c>
      <c r="L2570" s="34" t="s">
        <v>9764</v>
      </c>
      <c r="M2570" s="6">
        <f t="shared" si="40"/>
        <v>1</v>
      </c>
    </row>
    <row r="2571" spans="1:13" hidden="1">
      <c r="A2571" s="34" t="s">
        <v>27165</v>
      </c>
      <c r="B2571" s="34" t="s">
        <v>29863</v>
      </c>
      <c r="C2571" s="34" t="s">
        <v>5225</v>
      </c>
      <c r="D2571" s="35">
        <v>44137</v>
      </c>
      <c r="E2571" s="34" t="s">
        <v>29864</v>
      </c>
      <c r="F2571" s="34" t="s">
        <v>28936</v>
      </c>
      <c r="G2571" s="36">
        <v>10500</v>
      </c>
      <c r="H2571" s="36">
        <v>10500</v>
      </c>
      <c r="I2571" s="34" t="s">
        <v>9762</v>
      </c>
      <c r="J2571" s="34" t="s">
        <v>9763</v>
      </c>
      <c r="K2571" s="36">
        <v>10500</v>
      </c>
      <c r="L2571" s="34" t="s">
        <v>9764</v>
      </c>
      <c r="M2571" s="6" t="e">
        <f t="shared" si="40"/>
        <v>#VALUE!</v>
      </c>
    </row>
    <row r="2572" spans="1:13" hidden="1">
      <c r="A2572" s="34" t="s">
        <v>27165</v>
      </c>
      <c r="B2572" s="34" t="s">
        <v>29863</v>
      </c>
      <c r="C2572" s="34" t="s">
        <v>5225</v>
      </c>
      <c r="D2572" s="35">
        <v>44137</v>
      </c>
      <c r="E2572" s="34" t="s">
        <v>29864</v>
      </c>
      <c r="F2572" s="34" t="s">
        <v>9875</v>
      </c>
      <c r="G2572" s="36">
        <v>-160500</v>
      </c>
      <c r="H2572" s="36">
        <v>-160500</v>
      </c>
      <c r="I2572" s="34" t="s">
        <v>9762</v>
      </c>
      <c r="J2572" s="34" t="s">
        <v>9763</v>
      </c>
      <c r="K2572" s="36">
        <v>-160500</v>
      </c>
      <c r="L2572" s="34" t="s">
        <v>9764</v>
      </c>
      <c r="M2572" s="6" t="e">
        <f t="shared" si="40"/>
        <v>#VALUE!</v>
      </c>
    </row>
    <row r="2573" spans="1:13" hidden="1">
      <c r="A2573" s="34" t="s">
        <v>27165</v>
      </c>
      <c r="B2573" s="34" t="s">
        <v>29865</v>
      </c>
      <c r="C2573" s="34" t="s">
        <v>1384</v>
      </c>
      <c r="D2573" s="35">
        <v>44137</v>
      </c>
      <c r="E2573" s="34" t="s">
        <v>1386</v>
      </c>
      <c r="F2573" s="34" t="s">
        <v>29866</v>
      </c>
      <c r="G2573" s="36">
        <v>5215250</v>
      </c>
      <c r="H2573" s="36">
        <v>5215250</v>
      </c>
      <c r="I2573" s="34" t="s">
        <v>9762</v>
      </c>
      <c r="J2573" s="34" t="s">
        <v>9763</v>
      </c>
      <c r="K2573" s="36">
        <v>5215250</v>
      </c>
      <c r="L2573" s="34" t="s">
        <v>9764</v>
      </c>
      <c r="M2573" s="6">
        <f t="shared" si="40"/>
        <v>1</v>
      </c>
    </row>
    <row r="2574" spans="1:13" hidden="1">
      <c r="A2574" s="34" t="s">
        <v>27165</v>
      </c>
      <c r="B2574" s="34" t="s">
        <v>29865</v>
      </c>
      <c r="C2574" s="34" t="s">
        <v>1384</v>
      </c>
      <c r="D2574" s="35">
        <v>44137</v>
      </c>
      <c r="E2574" s="34" t="s">
        <v>29867</v>
      </c>
      <c r="F2574" s="34" t="s">
        <v>29866</v>
      </c>
      <c r="G2574" s="36">
        <v>365067.5</v>
      </c>
      <c r="H2574" s="36">
        <v>365067.5</v>
      </c>
      <c r="I2574" s="34" t="s">
        <v>9762</v>
      </c>
      <c r="J2574" s="34" t="s">
        <v>9763</v>
      </c>
      <c r="K2574" s="36">
        <v>365067.5</v>
      </c>
      <c r="L2574" s="34" t="s">
        <v>9764</v>
      </c>
      <c r="M2574" s="6" t="e">
        <f t="shared" si="40"/>
        <v>#VALUE!</v>
      </c>
    </row>
    <row r="2575" spans="1:13" hidden="1">
      <c r="A2575" s="34" t="s">
        <v>27165</v>
      </c>
      <c r="B2575" s="34" t="s">
        <v>29865</v>
      </c>
      <c r="C2575" s="34" t="s">
        <v>1384</v>
      </c>
      <c r="D2575" s="35">
        <v>44137</v>
      </c>
      <c r="E2575" s="34" t="s">
        <v>29867</v>
      </c>
      <c r="F2575" s="34" t="s">
        <v>9875</v>
      </c>
      <c r="G2575" s="36">
        <v>-5580317.5</v>
      </c>
      <c r="H2575" s="36">
        <v>-5580317.5</v>
      </c>
      <c r="I2575" s="34" t="s">
        <v>9762</v>
      </c>
      <c r="J2575" s="34" t="s">
        <v>9763</v>
      </c>
      <c r="K2575" s="36">
        <v>-5580317.5</v>
      </c>
      <c r="L2575" s="34" t="s">
        <v>9764</v>
      </c>
      <c r="M2575" s="6" t="e">
        <f t="shared" si="40"/>
        <v>#VALUE!</v>
      </c>
    </row>
    <row r="2576" spans="1:13" hidden="1">
      <c r="A2576" s="34" t="s">
        <v>27165</v>
      </c>
      <c r="B2576" s="34" t="s">
        <v>29868</v>
      </c>
      <c r="C2576" s="34" t="s">
        <v>4552</v>
      </c>
      <c r="D2576" s="35">
        <v>44137</v>
      </c>
      <c r="E2576" s="34" t="s">
        <v>29869</v>
      </c>
      <c r="F2576" s="34" t="s">
        <v>29870</v>
      </c>
      <c r="G2576" s="36">
        <v>140186.92000000001</v>
      </c>
      <c r="H2576" s="36">
        <v>140186.92000000001</v>
      </c>
      <c r="I2576" s="34" t="s">
        <v>9762</v>
      </c>
      <c r="J2576" s="34" t="s">
        <v>9763</v>
      </c>
      <c r="K2576" s="36">
        <v>140186.92000000001</v>
      </c>
      <c r="L2576" s="34" t="s">
        <v>9764</v>
      </c>
      <c r="M2576" s="6">
        <f t="shared" si="40"/>
        <v>1</v>
      </c>
    </row>
    <row r="2577" spans="1:18" hidden="1">
      <c r="A2577" s="34" t="s">
        <v>27165</v>
      </c>
      <c r="B2577" s="34" t="s">
        <v>29868</v>
      </c>
      <c r="C2577" s="34" t="s">
        <v>4552</v>
      </c>
      <c r="D2577" s="35">
        <v>44137</v>
      </c>
      <c r="E2577" s="34" t="s">
        <v>29871</v>
      </c>
      <c r="F2577" s="34" t="s">
        <v>29870</v>
      </c>
      <c r="G2577" s="36">
        <v>9813.08</v>
      </c>
      <c r="H2577" s="36">
        <v>9813.08</v>
      </c>
      <c r="I2577" s="34" t="s">
        <v>9762</v>
      </c>
      <c r="J2577" s="34" t="s">
        <v>9763</v>
      </c>
      <c r="K2577" s="36">
        <v>9813.08</v>
      </c>
      <c r="L2577" s="34" t="s">
        <v>9764</v>
      </c>
      <c r="M2577" s="6" t="e">
        <f t="shared" si="40"/>
        <v>#VALUE!</v>
      </c>
    </row>
    <row r="2578" spans="1:18" hidden="1">
      <c r="A2578" s="34" t="s">
        <v>27165</v>
      </c>
      <c r="B2578" s="34" t="s">
        <v>29868</v>
      </c>
      <c r="C2578" s="34" t="s">
        <v>4552</v>
      </c>
      <c r="D2578" s="35">
        <v>44137</v>
      </c>
      <c r="E2578" s="34" t="s">
        <v>29871</v>
      </c>
      <c r="F2578" s="34" t="s">
        <v>9875</v>
      </c>
      <c r="G2578" s="36">
        <v>-150000</v>
      </c>
      <c r="H2578" s="36">
        <v>-150000</v>
      </c>
      <c r="I2578" s="34" t="s">
        <v>9762</v>
      </c>
      <c r="J2578" s="34" t="s">
        <v>9763</v>
      </c>
      <c r="K2578" s="36">
        <v>-150000</v>
      </c>
      <c r="L2578" s="34" t="s">
        <v>9764</v>
      </c>
      <c r="M2578" s="6" t="e">
        <f t="shared" si="40"/>
        <v>#VALUE!</v>
      </c>
    </row>
    <row r="2579" spans="1:18" hidden="1">
      <c r="A2579" s="34" t="s">
        <v>27165</v>
      </c>
      <c r="B2579" s="34" t="s">
        <v>29872</v>
      </c>
      <c r="C2579" s="34" t="s">
        <v>1285</v>
      </c>
      <c r="D2579" s="35">
        <v>44137</v>
      </c>
      <c r="E2579" s="34" t="s">
        <v>1287</v>
      </c>
      <c r="F2579" s="34" t="s">
        <v>29873</v>
      </c>
      <c r="G2579" s="36">
        <v>199968</v>
      </c>
      <c r="H2579" s="36">
        <v>199968</v>
      </c>
      <c r="I2579" s="34" t="s">
        <v>9762</v>
      </c>
      <c r="J2579" s="34" t="s">
        <v>9763</v>
      </c>
      <c r="K2579" s="36">
        <v>199968</v>
      </c>
      <c r="L2579" s="34" t="s">
        <v>9764</v>
      </c>
      <c r="M2579" s="6">
        <f t="shared" si="40"/>
        <v>1</v>
      </c>
    </row>
    <row r="2580" spans="1:18">
      <c r="A2580" s="34" t="s">
        <v>27165</v>
      </c>
      <c r="B2580" s="34" t="s">
        <v>29872</v>
      </c>
      <c r="C2580" s="34" t="s">
        <v>1285</v>
      </c>
      <c r="D2580" s="35">
        <v>44137</v>
      </c>
      <c r="E2580" s="34" t="s">
        <v>29874</v>
      </c>
      <c r="F2580" s="34" t="s">
        <v>9875</v>
      </c>
      <c r="G2580" s="36">
        <v>-199968</v>
      </c>
      <c r="H2580" s="36">
        <v>-199968</v>
      </c>
      <c r="I2580" s="34" t="s">
        <v>9762</v>
      </c>
      <c r="J2580" s="34" t="s">
        <v>9763</v>
      </c>
      <c r="K2580" s="36">
        <v>-199968</v>
      </c>
      <c r="L2580" s="34" t="s">
        <v>9764</v>
      </c>
      <c r="M2580" s="6">
        <f t="shared" si="40"/>
        <v>18</v>
      </c>
      <c r="N2580" s="6" t="str">
        <f>MID(E2580,M2580,10)</f>
        <v>PO62000417</v>
      </c>
      <c r="O2580" s="6">
        <f>FIND("-",E2580)</f>
        <v>28</v>
      </c>
      <c r="P2580" s="6" t="str">
        <f>MID(E2580,O2580+1,2)</f>
        <v>3</v>
      </c>
      <c r="Q2580" s="34" t="str">
        <f>C2580</f>
        <v>64CIO00231</v>
      </c>
      <c r="R2580" s="36">
        <f>-G2580</f>
        <v>199968</v>
      </c>
    </row>
    <row r="2581" spans="1:18" hidden="1">
      <c r="A2581" s="34" t="s">
        <v>27165</v>
      </c>
      <c r="B2581" s="34" t="s">
        <v>29875</v>
      </c>
      <c r="C2581" s="34" t="s">
        <v>4765</v>
      </c>
      <c r="D2581" s="35">
        <v>44137</v>
      </c>
      <c r="E2581" s="34" t="s">
        <v>29876</v>
      </c>
      <c r="F2581" s="34" t="s">
        <v>29877</v>
      </c>
      <c r="G2581" s="36">
        <v>36000</v>
      </c>
      <c r="H2581" s="36">
        <v>36000</v>
      </c>
      <c r="I2581" s="34" t="s">
        <v>9762</v>
      </c>
      <c r="J2581" s="34" t="s">
        <v>9763</v>
      </c>
      <c r="K2581" s="36">
        <v>36000</v>
      </c>
      <c r="L2581" s="34" t="s">
        <v>9764</v>
      </c>
      <c r="M2581" s="6">
        <f t="shared" si="40"/>
        <v>1</v>
      </c>
    </row>
    <row r="2582" spans="1:18">
      <c r="A2582" s="34" t="s">
        <v>27165</v>
      </c>
      <c r="B2582" s="34" t="s">
        <v>29875</v>
      </c>
      <c r="C2582" s="34" t="s">
        <v>4765</v>
      </c>
      <c r="D2582" s="35">
        <v>44137</v>
      </c>
      <c r="E2582" s="34" t="s">
        <v>29878</v>
      </c>
      <c r="F2582" s="34" t="s">
        <v>9875</v>
      </c>
      <c r="G2582" s="36">
        <v>-36000</v>
      </c>
      <c r="H2582" s="36">
        <v>-36000</v>
      </c>
      <c r="I2582" s="34" t="s">
        <v>9762</v>
      </c>
      <c r="J2582" s="34" t="s">
        <v>9763</v>
      </c>
      <c r="K2582" s="36">
        <v>-36000</v>
      </c>
      <c r="L2582" s="34" t="s">
        <v>9764</v>
      </c>
      <c r="M2582" s="6">
        <f t="shared" si="40"/>
        <v>18</v>
      </c>
      <c r="N2582" s="6" t="str">
        <f>MID(E2582,M2582,10)</f>
        <v>PO63000916</v>
      </c>
      <c r="O2582" s="6">
        <f>FIND("-",E2582)</f>
        <v>28</v>
      </c>
      <c r="P2582" s="6" t="str">
        <f>MID(E2582,O2582+1,2)</f>
        <v>1</v>
      </c>
      <c r="Q2582" s="34" t="str">
        <f>C2582</f>
        <v>64CIO00232</v>
      </c>
      <c r="R2582" s="36">
        <f>-G2582</f>
        <v>36000</v>
      </c>
    </row>
    <row r="2583" spans="1:18" hidden="1">
      <c r="A2583" s="34" t="s">
        <v>27165</v>
      </c>
      <c r="B2583" s="34" t="s">
        <v>29879</v>
      </c>
      <c r="C2583" s="34" t="s">
        <v>4418</v>
      </c>
      <c r="D2583" s="35">
        <v>44137</v>
      </c>
      <c r="E2583" s="34" t="s">
        <v>29880</v>
      </c>
      <c r="F2583" s="34" t="s">
        <v>29881</v>
      </c>
      <c r="G2583" s="36">
        <v>1860400</v>
      </c>
      <c r="H2583" s="36">
        <v>1860400</v>
      </c>
      <c r="I2583" s="34" t="s">
        <v>9762</v>
      </c>
      <c r="J2583" s="34" t="s">
        <v>9763</v>
      </c>
      <c r="K2583" s="36">
        <v>1860400</v>
      </c>
      <c r="L2583" s="34" t="s">
        <v>9764</v>
      </c>
      <c r="M2583" s="6">
        <f t="shared" si="40"/>
        <v>1</v>
      </c>
    </row>
    <row r="2584" spans="1:18" hidden="1">
      <c r="A2584" s="34" t="s">
        <v>27165</v>
      </c>
      <c r="B2584" s="34" t="s">
        <v>29879</v>
      </c>
      <c r="C2584" s="34" t="s">
        <v>4418</v>
      </c>
      <c r="D2584" s="35">
        <v>44137</v>
      </c>
      <c r="E2584" s="34" t="s">
        <v>29882</v>
      </c>
      <c r="F2584" s="34" t="s">
        <v>29881</v>
      </c>
      <c r="G2584" s="36">
        <v>130228</v>
      </c>
      <c r="H2584" s="36">
        <v>130228</v>
      </c>
      <c r="I2584" s="34" t="s">
        <v>9762</v>
      </c>
      <c r="J2584" s="34" t="s">
        <v>9763</v>
      </c>
      <c r="K2584" s="36">
        <v>130228</v>
      </c>
      <c r="L2584" s="34" t="s">
        <v>9764</v>
      </c>
      <c r="M2584" s="6" t="e">
        <f t="shared" si="40"/>
        <v>#VALUE!</v>
      </c>
    </row>
    <row r="2585" spans="1:18" hidden="1">
      <c r="A2585" s="34" t="s">
        <v>27165</v>
      </c>
      <c r="B2585" s="34" t="s">
        <v>29879</v>
      </c>
      <c r="C2585" s="34" t="s">
        <v>4418</v>
      </c>
      <c r="D2585" s="35">
        <v>44137</v>
      </c>
      <c r="E2585" s="34" t="s">
        <v>29882</v>
      </c>
      <c r="F2585" s="34" t="s">
        <v>9875</v>
      </c>
      <c r="G2585" s="36">
        <v>-1990628</v>
      </c>
      <c r="H2585" s="36">
        <v>-1990628</v>
      </c>
      <c r="I2585" s="34" t="s">
        <v>9762</v>
      </c>
      <c r="J2585" s="34" t="s">
        <v>9763</v>
      </c>
      <c r="K2585" s="36">
        <v>-1990628</v>
      </c>
      <c r="L2585" s="34" t="s">
        <v>9764</v>
      </c>
      <c r="M2585" s="6" t="e">
        <f t="shared" si="40"/>
        <v>#VALUE!</v>
      </c>
    </row>
    <row r="2586" spans="1:18" hidden="1">
      <c r="A2586" s="34" t="s">
        <v>27165</v>
      </c>
      <c r="B2586" s="34" t="s">
        <v>29883</v>
      </c>
      <c r="C2586" s="34" t="s">
        <v>5081</v>
      </c>
      <c r="D2586" s="35">
        <v>44137</v>
      </c>
      <c r="E2586" s="34" t="s">
        <v>29884</v>
      </c>
      <c r="F2586" s="34" t="s">
        <v>29885</v>
      </c>
      <c r="G2586" s="36">
        <v>194044.4</v>
      </c>
      <c r="H2586" s="36">
        <v>194044.4</v>
      </c>
      <c r="I2586" s="34" t="s">
        <v>9762</v>
      </c>
      <c r="J2586" s="34" t="s">
        <v>9763</v>
      </c>
      <c r="K2586" s="36">
        <v>194044.4</v>
      </c>
      <c r="L2586" s="34" t="s">
        <v>9764</v>
      </c>
      <c r="M2586" s="6">
        <f t="shared" si="40"/>
        <v>1</v>
      </c>
    </row>
    <row r="2587" spans="1:18" hidden="1">
      <c r="A2587" s="34" t="s">
        <v>27165</v>
      </c>
      <c r="B2587" s="34" t="s">
        <v>29883</v>
      </c>
      <c r="C2587" s="34" t="s">
        <v>5081</v>
      </c>
      <c r="D2587" s="35">
        <v>44137</v>
      </c>
      <c r="E2587" s="34" t="s">
        <v>29886</v>
      </c>
      <c r="F2587" s="34" t="s">
        <v>29885</v>
      </c>
      <c r="G2587" s="36">
        <v>13583.11</v>
      </c>
      <c r="H2587" s="36">
        <v>13583.11</v>
      </c>
      <c r="I2587" s="34" t="s">
        <v>9762</v>
      </c>
      <c r="J2587" s="34" t="s">
        <v>9763</v>
      </c>
      <c r="K2587" s="36">
        <v>13583.11</v>
      </c>
      <c r="L2587" s="34" t="s">
        <v>9764</v>
      </c>
      <c r="M2587" s="6" t="e">
        <f t="shared" si="40"/>
        <v>#VALUE!</v>
      </c>
    </row>
    <row r="2588" spans="1:18" hidden="1">
      <c r="A2588" s="34" t="s">
        <v>27165</v>
      </c>
      <c r="B2588" s="34" t="s">
        <v>29883</v>
      </c>
      <c r="C2588" s="34" t="s">
        <v>5081</v>
      </c>
      <c r="D2588" s="35">
        <v>44137</v>
      </c>
      <c r="E2588" s="34" t="s">
        <v>29886</v>
      </c>
      <c r="F2588" s="34" t="s">
        <v>9875</v>
      </c>
      <c r="G2588" s="36">
        <v>-207627.51</v>
      </c>
      <c r="H2588" s="36">
        <v>-207627.51</v>
      </c>
      <c r="I2588" s="34" t="s">
        <v>9762</v>
      </c>
      <c r="J2588" s="34" t="s">
        <v>9763</v>
      </c>
      <c r="K2588" s="36">
        <v>-207627.51</v>
      </c>
      <c r="L2588" s="34" t="s">
        <v>9764</v>
      </c>
      <c r="M2588" s="6" t="e">
        <f t="shared" si="40"/>
        <v>#VALUE!</v>
      </c>
    </row>
    <row r="2589" spans="1:18" hidden="1">
      <c r="A2589" s="34" t="s">
        <v>27165</v>
      </c>
      <c r="B2589" s="34" t="s">
        <v>29887</v>
      </c>
      <c r="C2589" s="34" t="s">
        <v>5483</v>
      </c>
      <c r="D2589" s="35">
        <v>44137</v>
      </c>
      <c r="E2589" s="34" t="s">
        <v>5484</v>
      </c>
      <c r="F2589" s="34" t="s">
        <v>29671</v>
      </c>
      <c r="G2589" s="36">
        <v>163551.4</v>
      </c>
      <c r="H2589" s="36">
        <v>163551.4</v>
      </c>
      <c r="I2589" s="34" t="s">
        <v>9762</v>
      </c>
      <c r="J2589" s="34" t="s">
        <v>9763</v>
      </c>
      <c r="K2589" s="36">
        <v>163551.4</v>
      </c>
      <c r="L2589" s="34" t="s">
        <v>9764</v>
      </c>
      <c r="M2589" s="6">
        <f t="shared" si="40"/>
        <v>1</v>
      </c>
    </row>
    <row r="2590" spans="1:18" hidden="1">
      <c r="A2590" s="34" t="s">
        <v>27165</v>
      </c>
      <c r="B2590" s="34" t="s">
        <v>29887</v>
      </c>
      <c r="C2590" s="34" t="s">
        <v>5483</v>
      </c>
      <c r="D2590" s="35">
        <v>44137</v>
      </c>
      <c r="E2590" s="34" t="s">
        <v>29888</v>
      </c>
      <c r="F2590" s="34" t="s">
        <v>29671</v>
      </c>
      <c r="G2590" s="36">
        <v>11448.6</v>
      </c>
      <c r="H2590" s="36">
        <v>11448.6</v>
      </c>
      <c r="I2590" s="34" t="s">
        <v>9762</v>
      </c>
      <c r="J2590" s="34" t="s">
        <v>9763</v>
      </c>
      <c r="K2590" s="36">
        <v>11448.6</v>
      </c>
      <c r="L2590" s="34" t="s">
        <v>9764</v>
      </c>
      <c r="M2590" s="6" t="e">
        <f t="shared" si="40"/>
        <v>#VALUE!</v>
      </c>
    </row>
    <row r="2591" spans="1:18" hidden="1">
      <c r="A2591" s="34" t="s">
        <v>27165</v>
      </c>
      <c r="B2591" s="34" t="s">
        <v>29887</v>
      </c>
      <c r="C2591" s="34" t="s">
        <v>5483</v>
      </c>
      <c r="D2591" s="35">
        <v>44137</v>
      </c>
      <c r="E2591" s="34" t="s">
        <v>29888</v>
      </c>
      <c r="F2591" s="34" t="s">
        <v>9875</v>
      </c>
      <c r="G2591" s="36">
        <v>-175000</v>
      </c>
      <c r="H2591" s="36">
        <v>-175000</v>
      </c>
      <c r="I2591" s="34" t="s">
        <v>9762</v>
      </c>
      <c r="J2591" s="34" t="s">
        <v>9763</v>
      </c>
      <c r="K2591" s="36">
        <v>-175000</v>
      </c>
      <c r="L2591" s="34" t="s">
        <v>9764</v>
      </c>
      <c r="M2591" s="6" t="e">
        <f t="shared" si="40"/>
        <v>#VALUE!</v>
      </c>
    </row>
    <row r="2592" spans="1:18" hidden="1">
      <c r="A2592" s="34" t="s">
        <v>27165</v>
      </c>
      <c r="B2592" s="34" t="s">
        <v>29889</v>
      </c>
      <c r="C2592" s="34" t="s">
        <v>6280</v>
      </c>
      <c r="D2592" s="35">
        <v>44137</v>
      </c>
      <c r="E2592" s="34" t="s">
        <v>6281</v>
      </c>
      <c r="F2592" s="34" t="s">
        <v>28415</v>
      </c>
      <c r="G2592" s="36">
        <v>1635514.02</v>
      </c>
      <c r="H2592" s="36">
        <v>1635514.02</v>
      </c>
      <c r="I2592" s="34" t="s">
        <v>9762</v>
      </c>
      <c r="J2592" s="34" t="s">
        <v>9763</v>
      </c>
      <c r="K2592" s="36">
        <v>1635514.02</v>
      </c>
      <c r="L2592" s="34" t="s">
        <v>9764</v>
      </c>
      <c r="M2592" s="6">
        <f t="shared" si="40"/>
        <v>1</v>
      </c>
    </row>
    <row r="2593" spans="1:18" hidden="1">
      <c r="A2593" s="34" t="s">
        <v>27165</v>
      </c>
      <c r="B2593" s="34" t="s">
        <v>29889</v>
      </c>
      <c r="C2593" s="34" t="s">
        <v>6280</v>
      </c>
      <c r="D2593" s="35">
        <v>44137</v>
      </c>
      <c r="E2593" s="34" t="s">
        <v>29890</v>
      </c>
      <c r="F2593" s="34" t="s">
        <v>28415</v>
      </c>
      <c r="G2593" s="36">
        <v>114485.98</v>
      </c>
      <c r="H2593" s="36">
        <v>114485.98</v>
      </c>
      <c r="I2593" s="34" t="s">
        <v>9762</v>
      </c>
      <c r="J2593" s="34" t="s">
        <v>9763</v>
      </c>
      <c r="K2593" s="36">
        <v>114485.98</v>
      </c>
      <c r="L2593" s="34" t="s">
        <v>9764</v>
      </c>
      <c r="M2593" s="6" t="e">
        <f t="shared" si="40"/>
        <v>#VALUE!</v>
      </c>
    </row>
    <row r="2594" spans="1:18" hidden="1">
      <c r="A2594" s="34" t="s">
        <v>27165</v>
      </c>
      <c r="B2594" s="34" t="s">
        <v>29889</v>
      </c>
      <c r="C2594" s="34" t="s">
        <v>6280</v>
      </c>
      <c r="D2594" s="35">
        <v>44137</v>
      </c>
      <c r="E2594" s="34" t="s">
        <v>29890</v>
      </c>
      <c r="F2594" s="34" t="s">
        <v>9875</v>
      </c>
      <c r="G2594" s="36">
        <v>-1750000</v>
      </c>
      <c r="H2594" s="36">
        <v>-1750000</v>
      </c>
      <c r="I2594" s="34" t="s">
        <v>9762</v>
      </c>
      <c r="J2594" s="34" t="s">
        <v>9763</v>
      </c>
      <c r="K2594" s="36">
        <v>-1750000</v>
      </c>
      <c r="L2594" s="34" t="s">
        <v>9764</v>
      </c>
      <c r="M2594" s="6" t="e">
        <f t="shared" si="40"/>
        <v>#VALUE!</v>
      </c>
    </row>
    <row r="2595" spans="1:18" hidden="1">
      <c r="A2595" s="34" t="s">
        <v>27165</v>
      </c>
      <c r="B2595" s="34" t="s">
        <v>29891</v>
      </c>
      <c r="C2595" s="34" t="s">
        <v>1403</v>
      </c>
      <c r="D2595" s="35">
        <v>44137</v>
      </c>
      <c r="E2595" s="34" t="s">
        <v>1405</v>
      </c>
      <c r="F2595" s="34" t="s">
        <v>29892</v>
      </c>
      <c r="G2595" s="36">
        <v>1320000</v>
      </c>
      <c r="H2595" s="36">
        <v>1320000</v>
      </c>
      <c r="I2595" s="34" t="s">
        <v>9762</v>
      </c>
      <c r="J2595" s="34" t="s">
        <v>9763</v>
      </c>
      <c r="K2595" s="36">
        <v>1320000</v>
      </c>
      <c r="L2595" s="34" t="s">
        <v>9764</v>
      </c>
      <c r="M2595" s="6">
        <f t="shared" si="40"/>
        <v>1</v>
      </c>
    </row>
    <row r="2596" spans="1:18" hidden="1">
      <c r="A2596" s="34" t="s">
        <v>27165</v>
      </c>
      <c r="B2596" s="34" t="s">
        <v>29891</v>
      </c>
      <c r="C2596" s="34" t="s">
        <v>1403</v>
      </c>
      <c r="D2596" s="35">
        <v>44137</v>
      </c>
      <c r="E2596" s="34" t="s">
        <v>29766</v>
      </c>
      <c r="F2596" s="34" t="s">
        <v>29892</v>
      </c>
      <c r="G2596" s="36">
        <v>92400</v>
      </c>
      <c r="H2596" s="36">
        <v>92400</v>
      </c>
      <c r="I2596" s="34" t="s">
        <v>9762</v>
      </c>
      <c r="J2596" s="34" t="s">
        <v>9763</v>
      </c>
      <c r="K2596" s="36">
        <v>92400</v>
      </c>
      <c r="L2596" s="34" t="s">
        <v>9764</v>
      </c>
      <c r="M2596" s="6" t="e">
        <f t="shared" si="40"/>
        <v>#VALUE!</v>
      </c>
    </row>
    <row r="2597" spans="1:18" hidden="1">
      <c r="A2597" s="34" t="s">
        <v>27165</v>
      </c>
      <c r="B2597" s="34" t="s">
        <v>29891</v>
      </c>
      <c r="C2597" s="34" t="s">
        <v>1403</v>
      </c>
      <c r="D2597" s="35">
        <v>44137</v>
      </c>
      <c r="E2597" s="34" t="s">
        <v>29766</v>
      </c>
      <c r="F2597" s="34" t="s">
        <v>9875</v>
      </c>
      <c r="G2597" s="36">
        <v>-1412400</v>
      </c>
      <c r="H2597" s="36">
        <v>-1412400</v>
      </c>
      <c r="I2597" s="34" t="s">
        <v>9762</v>
      </c>
      <c r="J2597" s="34" t="s">
        <v>9763</v>
      </c>
      <c r="K2597" s="36">
        <v>-1412400</v>
      </c>
      <c r="L2597" s="34" t="s">
        <v>9764</v>
      </c>
      <c r="M2597" s="6" t="e">
        <f t="shared" si="40"/>
        <v>#VALUE!</v>
      </c>
    </row>
    <row r="2598" spans="1:18" hidden="1">
      <c r="A2598" s="34" t="s">
        <v>27165</v>
      </c>
      <c r="B2598" s="34" t="s">
        <v>29893</v>
      </c>
      <c r="C2598" s="34" t="s">
        <v>5498</v>
      </c>
      <c r="D2598" s="35">
        <v>44137</v>
      </c>
      <c r="E2598" s="34" t="s">
        <v>5499</v>
      </c>
      <c r="F2598" s="34" t="s">
        <v>28626</v>
      </c>
      <c r="G2598" s="36">
        <v>243258.95</v>
      </c>
      <c r="H2598" s="36">
        <v>243258.95</v>
      </c>
      <c r="I2598" s="34" t="s">
        <v>9762</v>
      </c>
      <c r="J2598" s="34" t="s">
        <v>9763</v>
      </c>
      <c r="K2598" s="36">
        <v>243258.95</v>
      </c>
      <c r="L2598" s="34" t="s">
        <v>9764</v>
      </c>
      <c r="M2598" s="6">
        <f t="shared" si="40"/>
        <v>1</v>
      </c>
    </row>
    <row r="2599" spans="1:18" hidden="1">
      <c r="A2599" s="34" t="s">
        <v>27165</v>
      </c>
      <c r="B2599" s="34" t="s">
        <v>29893</v>
      </c>
      <c r="C2599" s="34" t="s">
        <v>5498</v>
      </c>
      <c r="D2599" s="35">
        <v>44137</v>
      </c>
      <c r="E2599" s="34" t="s">
        <v>29894</v>
      </c>
      <c r="F2599" s="34" t="s">
        <v>28626</v>
      </c>
      <c r="G2599" s="36">
        <v>17028.13</v>
      </c>
      <c r="H2599" s="36">
        <v>17028.13</v>
      </c>
      <c r="I2599" s="34" t="s">
        <v>9762</v>
      </c>
      <c r="J2599" s="34" t="s">
        <v>9763</v>
      </c>
      <c r="K2599" s="36">
        <v>17028.13</v>
      </c>
      <c r="L2599" s="34" t="s">
        <v>9764</v>
      </c>
      <c r="M2599" s="6" t="e">
        <f t="shared" si="40"/>
        <v>#VALUE!</v>
      </c>
    </row>
    <row r="2600" spans="1:18" hidden="1">
      <c r="A2600" s="34" t="s">
        <v>27165</v>
      </c>
      <c r="B2600" s="34" t="s">
        <v>29893</v>
      </c>
      <c r="C2600" s="34" t="s">
        <v>5498</v>
      </c>
      <c r="D2600" s="35">
        <v>44137</v>
      </c>
      <c r="E2600" s="34" t="s">
        <v>29894</v>
      </c>
      <c r="F2600" s="34" t="s">
        <v>9875</v>
      </c>
      <c r="G2600" s="36">
        <v>-260287.08</v>
      </c>
      <c r="H2600" s="36">
        <v>-260287.08</v>
      </c>
      <c r="I2600" s="34" t="s">
        <v>9762</v>
      </c>
      <c r="J2600" s="34" t="s">
        <v>9763</v>
      </c>
      <c r="K2600" s="36">
        <v>-260287.08</v>
      </c>
      <c r="L2600" s="34" t="s">
        <v>9764</v>
      </c>
      <c r="M2600" s="6" t="e">
        <f t="shared" si="40"/>
        <v>#VALUE!</v>
      </c>
    </row>
    <row r="2601" spans="1:18" hidden="1">
      <c r="A2601" s="34" t="s">
        <v>27165</v>
      </c>
      <c r="B2601" s="34" t="s">
        <v>29895</v>
      </c>
      <c r="C2601" s="34" t="s">
        <v>4051</v>
      </c>
      <c r="D2601" s="35">
        <v>44137</v>
      </c>
      <c r="E2601" s="34" t="s">
        <v>29896</v>
      </c>
      <c r="F2601" s="34" t="s">
        <v>29897</v>
      </c>
      <c r="G2601" s="36">
        <v>9000</v>
      </c>
      <c r="H2601" s="36">
        <v>9000</v>
      </c>
      <c r="I2601" s="34" t="s">
        <v>9762</v>
      </c>
      <c r="J2601" s="34" t="s">
        <v>9763</v>
      </c>
      <c r="K2601" s="36">
        <v>9000</v>
      </c>
      <c r="L2601" s="34" t="s">
        <v>9764</v>
      </c>
      <c r="M2601" s="6">
        <f t="shared" si="40"/>
        <v>1</v>
      </c>
    </row>
    <row r="2602" spans="1:18" hidden="1">
      <c r="A2602" s="34" t="s">
        <v>27165</v>
      </c>
      <c r="B2602" s="34" t="s">
        <v>29895</v>
      </c>
      <c r="C2602" s="34" t="s">
        <v>4051</v>
      </c>
      <c r="D2602" s="35">
        <v>44137</v>
      </c>
      <c r="E2602" s="34" t="s">
        <v>29898</v>
      </c>
      <c r="F2602" s="34" t="s">
        <v>29897</v>
      </c>
      <c r="G2602" s="36">
        <v>630</v>
      </c>
      <c r="H2602" s="36">
        <v>630</v>
      </c>
      <c r="I2602" s="34" t="s">
        <v>9762</v>
      </c>
      <c r="J2602" s="34" t="s">
        <v>9763</v>
      </c>
      <c r="K2602" s="36">
        <v>630</v>
      </c>
      <c r="L2602" s="34" t="s">
        <v>9764</v>
      </c>
      <c r="M2602" s="6" t="e">
        <f t="shared" si="40"/>
        <v>#VALUE!</v>
      </c>
    </row>
    <row r="2603" spans="1:18" hidden="1">
      <c r="A2603" s="34" t="s">
        <v>27165</v>
      </c>
      <c r="B2603" s="34" t="s">
        <v>29895</v>
      </c>
      <c r="C2603" s="34" t="s">
        <v>4051</v>
      </c>
      <c r="D2603" s="35">
        <v>44137</v>
      </c>
      <c r="E2603" s="34" t="s">
        <v>29898</v>
      </c>
      <c r="F2603" s="34" t="s">
        <v>9875</v>
      </c>
      <c r="G2603" s="36">
        <v>-9630</v>
      </c>
      <c r="H2603" s="36">
        <v>-9630</v>
      </c>
      <c r="I2603" s="34" t="s">
        <v>9762</v>
      </c>
      <c r="J2603" s="34" t="s">
        <v>9763</v>
      </c>
      <c r="K2603" s="36">
        <v>-9630</v>
      </c>
      <c r="L2603" s="34" t="s">
        <v>9764</v>
      </c>
      <c r="M2603" s="6" t="e">
        <f t="shared" si="40"/>
        <v>#VALUE!</v>
      </c>
    </row>
    <row r="2604" spans="1:18" hidden="1">
      <c r="A2604" s="34" t="s">
        <v>27165</v>
      </c>
      <c r="B2604" s="34" t="s">
        <v>29899</v>
      </c>
      <c r="C2604" s="34" t="s">
        <v>6495</v>
      </c>
      <c r="D2604" s="35">
        <v>44137</v>
      </c>
      <c r="E2604" s="34" t="s">
        <v>6496</v>
      </c>
      <c r="F2604" s="34" t="s">
        <v>29712</v>
      </c>
      <c r="G2604" s="36">
        <v>120078.8</v>
      </c>
      <c r="H2604" s="36">
        <v>120078.8</v>
      </c>
      <c r="I2604" s="34" t="s">
        <v>9762</v>
      </c>
      <c r="J2604" s="34" t="s">
        <v>9763</v>
      </c>
      <c r="K2604" s="36">
        <v>120078.8</v>
      </c>
      <c r="L2604" s="34" t="s">
        <v>9764</v>
      </c>
      <c r="M2604" s="6">
        <f t="shared" si="40"/>
        <v>1</v>
      </c>
    </row>
    <row r="2605" spans="1:18" hidden="1">
      <c r="A2605" s="34" t="s">
        <v>27165</v>
      </c>
      <c r="B2605" s="34" t="s">
        <v>29899</v>
      </c>
      <c r="C2605" s="34" t="s">
        <v>6495</v>
      </c>
      <c r="D2605" s="35">
        <v>44137</v>
      </c>
      <c r="E2605" s="34" t="s">
        <v>29900</v>
      </c>
      <c r="F2605" s="34" t="s">
        <v>29712</v>
      </c>
      <c r="G2605" s="36">
        <v>8405.5300000000007</v>
      </c>
      <c r="H2605" s="36">
        <v>8405.5300000000007</v>
      </c>
      <c r="I2605" s="34" t="s">
        <v>9762</v>
      </c>
      <c r="J2605" s="34" t="s">
        <v>9763</v>
      </c>
      <c r="K2605" s="36">
        <v>8405.5300000000007</v>
      </c>
      <c r="L2605" s="34" t="s">
        <v>9764</v>
      </c>
      <c r="M2605" s="6">
        <f t="shared" si="40"/>
        <v>18</v>
      </c>
    </row>
    <row r="2606" spans="1:18">
      <c r="A2606" s="34" t="s">
        <v>27165</v>
      </c>
      <c r="B2606" s="34" t="s">
        <v>29899</v>
      </c>
      <c r="C2606" s="34" t="s">
        <v>6495</v>
      </c>
      <c r="D2606" s="35">
        <v>44137</v>
      </c>
      <c r="E2606" s="34" t="s">
        <v>29900</v>
      </c>
      <c r="F2606" s="34" t="s">
        <v>9875</v>
      </c>
      <c r="G2606" s="36">
        <v>-128484.33</v>
      </c>
      <c r="H2606" s="36">
        <v>-128484.33</v>
      </c>
      <c r="I2606" s="34" t="s">
        <v>9762</v>
      </c>
      <c r="J2606" s="34" t="s">
        <v>9763</v>
      </c>
      <c r="K2606" s="36">
        <v>-128484.33</v>
      </c>
      <c r="L2606" s="34" t="s">
        <v>9764</v>
      </c>
      <c r="M2606" s="6">
        <f t="shared" si="40"/>
        <v>18</v>
      </c>
      <c r="N2606" s="6" t="str">
        <f>MID(E2606,M2606,10)</f>
        <v>PO63000569</v>
      </c>
      <c r="O2606" s="6">
        <f>FIND("-",E2606)</f>
        <v>28</v>
      </c>
      <c r="P2606" s="6" t="str">
        <f>MID(E2606,O2606+1,2)</f>
        <v>3</v>
      </c>
      <c r="Q2606" s="34" t="str">
        <f>C2606</f>
        <v>64CIO00240</v>
      </c>
      <c r="R2606" s="36">
        <f>-G2606</f>
        <v>128484.33</v>
      </c>
    </row>
    <row r="2607" spans="1:18" hidden="1">
      <c r="A2607" s="34" t="s">
        <v>27165</v>
      </c>
      <c r="B2607" s="34" t="s">
        <v>29901</v>
      </c>
      <c r="C2607" s="34" t="s">
        <v>4302</v>
      </c>
      <c r="D2607" s="35">
        <v>44137</v>
      </c>
      <c r="E2607" s="34" t="s">
        <v>4303</v>
      </c>
      <c r="F2607" s="34" t="s">
        <v>29902</v>
      </c>
      <c r="G2607" s="36">
        <v>1681200</v>
      </c>
      <c r="H2607" s="36">
        <v>1681200</v>
      </c>
      <c r="I2607" s="34" t="s">
        <v>9762</v>
      </c>
      <c r="J2607" s="34" t="s">
        <v>9763</v>
      </c>
      <c r="K2607" s="36">
        <v>1681200</v>
      </c>
      <c r="L2607" s="34" t="s">
        <v>9764</v>
      </c>
      <c r="M2607" s="6">
        <f t="shared" si="40"/>
        <v>1</v>
      </c>
    </row>
    <row r="2608" spans="1:18" hidden="1">
      <c r="A2608" s="34" t="s">
        <v>27165</v>
      </c>
      <c r="B2608" s="34" t="s">
        <v>29901</v>
      </c>
      <c r="C2608" s="34" t="s">
        <v>4302</v>
      </c>
      <c r="D2608" s="35">
        <v>44137</v>
      </c>
      <c r="E2608" s="34" t="s">
        <v>29903</v>
      </c>
      <c r="F2608" s="34" t="s">
        <v>29902</v>
      </c>
      <c r="G2608" s="36">
        <v>117684</v>
      </c>
      <c r="H2608" s="36">
        <v>117684</v>
      </c>
      <c r="I2608" s="34" t="s">
        <v>9762</v>
      </c>
      <c r="J2608" s="34" t="s">
        <v>9763</v>
      </c>
      <c r="K2608" s="36">
        <v>117684</v>
      </c>
      <c r="L2608" s="34" t="s">
        <v>9764</v>
      </c>
      <c r="M2608" s="6" t="e">
        <f t="shared" si="40"/>
        <v>#VALUE!</v>
      </c>
    </row>
    <row r="2609" spans="1:13" hidden="1">
      <c r="A2609" s="34" t="s">
        <v>27165</v>
      </c>
      <c r="B2609" s="34" t="s">
        <v>29901</v>
      </c>
      <c r="C2609" s="34" t="s">
        <v>4302</v>
      </c>
      <c r="D2609" s="35">
        <v>44137</v>
      </c>
      <c r="E2609" s="34" t="s">
        <v>29903</v>
      </c>
      <c r="F2609" s="34" t="s">
        <v>9875</v>
      </c>
      <c r="G2609" s="36">
        <v>-1798884</v>
      </c>
      <c r="H2609" s="36">
        <v>-1798884</v>
      </c>
      <c r="I2609" s="34" t="s">
        <v>9762</v>
      </c>
      <c r="J2609" s="34" t="s">
        <v>9763</v>
      </c>
      <c r="K2609" s="36">
        <v>-1798884</v>
      </c>
      <c r="L2609" s="34" t="s">
        <v>9764</v>
      </c>
      <c r="M2609" s="6" t="e">
        <f t="shared" si="40"/>
        <v>#VALUE!</v>
      </c>
    </row>
    <row r="2610" spans="1:13" hidden="1">
      <c r="A2610" s="34" t="s">
        <v>27165</v>
      </c>
      <c r="B2610" s="34" t="s">
        <v>29904</v>
      </c>
      <c r="C2610" s="34" t="s">
        <v>4652</v>
      </c>
      <c r="D2610" s="35">
        <v>44137</v>
      </c>
      <c r="E2610" s="34" t="s">
        <v>4653</v>
      </c>
      <c r="F2610" s="34" t="s">
        <v>29905</v>
      </c>
      <c r="G2610" s="36">
        <v>327102.8</v>
      </c>
      <c r="H2610" s="36">
        <v>327102.8</v>
      </c>
      <c r="I2610" s="34" t="s">
        <v>9762</v>
      </c>
      <c r="J2610" s="34" t="s">
        <v>9763</v>
      </c>
      <c r="K2610" s="36">
        <v>327102.8</v>
      </c>
      <c r="L2610" s="34" t="s">
        <v>9764</v>
      </c>
      <c r="M2610" s="6">
        <f t="shared" si="40"/>
        <v>1</v>
      </c>
    </row>
    <row r="2611" spans="1:13" hidden="1">
      <c r="A2611" s="34" t="s">
        <v>27165</v>
      </c>
      <c r="B2611" s="34" t="s">
        <v>29904</v>
      </c>
      <c r="C2611" s="34" t="s">
        <v>4652</v>
      </c>
      <c r="D2611" s="35">
        <v>44137</v>
      </c>
      <c r="E2611" s="34" t="s">
        <v>29906</v>
      </c>
      <c r="F2611" s="34" t="s">
        <v>29905</v>
      </c>
      <c r="G2611" s="36">
        <v>22897.200000000001</v>
      </c>
      <c r="H2611" s="36">
        <v>22897.200000000001</v>
      </c>
      <c r="I2611" s="34" t="s">
        <v>9762</v>
      </c>
      <c r="J2611" s="34" t="s">
        <v>9763</v>
      </c>
      <c r="K2611" s="36">
        <v>22897.200000000001</v>
      </c>
      <c r="L2611" s="34" t="s">
        <v>9764</v>
      </c>
      <c r="M2611" s="6" t="e">
        <f t="shared" si="40"/>
        <v>#VALUE!</v>
      </c>
    </row>
    <row r="2612" spans="1:13" hidden="1">
      <c r="A2612" s="34" t="s">
        <v>27165</v>
      </c>
      <c r="B2612" s="34" t="s">
        <v>29904</v>
      </c>
      <c r="C2612" s="34" t="s">
        <v>4652</v>
      </c>
      <c r="D2612" s="35">
        <v>44137</v>
      </c>
      <c r="E2612" s="34" t="s">
        <v>29906</v>
      </c>
      <c r="F2612" s="34" t="s">
        <v>9875</v>
      </c>
      <c r="G2612" s="36">
        <v>-350000</v>
      </c>
      <c r="H2612" s="36">
        <v>-350000</v>
      </c>
      <c r="I2612" s="34" t="s">
        <v>9762</v>
      </c>
      <c r="J2612" s="34" t="s">
        <v>9763</v>
      </c>
      <c r="K2612" s="36">
        <v>-350000</v>
      </c>
      <c r="L2612" s="34" t="s">
        <v>9764</v>
      </c>
      <c r="M2612" s="6" t="e">
        <f t="shared" si="40"/>
        <v>#VALUE!</v>
      </c>
    </row>
    <row r="2613" spans="1:13" hidden="1">
      <c r="A2613" s="34" t="s">
        <v>27165</v>
      </c>
      <c r="B2613" s="34" t="s">
        <v>29907</v>
      </c>
      <c r="C2613" s="34" t="s">
        <v>4949</v>
      </c>
      <c r="D2613" s="35">
        <v>44137</v>
      </c>
      <c r="E2613" s="34" t="s">
        <v>4950</v>
      </c>
      <c r="F2613" s="34" t="s">
        <v>29908</v>
      </c>
      <c r="G2613" s="36">
        <v>81000</v>
      </c>
      <c r="H2613" s="36">
        <v>81000</v>
      </c>
      <c r="I2613" s="34" t="s">
        <v>9762</v>
      </c>
      <c r="J2613" s="34" t="s">
        <v>9763</v>
      </c>
      <c r="K2613" s="36">
        <v>81000</v>
      </c>
      <c r="L2613" s="34" t="s">
        <v>9764</v>
      </c>
      <c r="M2613" s="6">
        <f t="shared" si="40"/>
        <v>1</v>
      </c>
    </row>
    <row r="2614" spans="1:13" hidden="1">
      <c r="A2614" s="34" t="s">
        <v>27165</v>
      </c>
      <c r="B2614" s="34" t="s">
        <v>29907</v>
      </c>
      <c r="C2614" s="34" t="s">
        <v>4949</v>
      </c>
      <c r="D2614" s="35">
        <v>44137</v>
      </c>
      <c r="E2614" s="34" t="s">
        <v>29909</v>
      </c>
      <c r="F2614" s="34" t="s">
        <v>29908</v>
      </c>
      <c r="G2614" s="36">
        <v>5670</v>
      </c>
      <c r="H2614" s="36">
        <v>5670</v>
      </c>
      <c r="I2614" s="34" t="s">
        <v>9762</v>
      </c>
      <c r="J2614" s="34" t="s">
        <v>9763</v>
      </c>
      <c r="K2614" s="36">
        <v>5670</v>
      </c>
      <c r="L2614" s="34" t="s">
        <v>9764</v>
      </c>
      <c r="M2614" s="6" t="e">
        <f t="shared" si="40"/>
        <v>#VALUE!</v>
      </c>
    </row>
    <row r="2615" spans="1:13" hidden="1">
      <c r="A2615" s="34" t="s">
        <v>27165</v>
      </c>
      <c r="B2615" s="34" t="s">
        <v>29907</v>
      </c>
      <c r="C2615" s="34" t="s">
        <v>4949</v>
      </c>
      <c r="D2615" s="35">
        <v>44137</v>
      </c>
      <c r="E2615" s="34" t="s">
        <v>29909</v>
      </c>
      <c r="F2615" s="34" t="s">
        <v>9875</v>
      </c>
      <c r="G2615" s="36">
        <v>-86670</v>
      </c>
      <c r="H2615" s="36">
        <v>-86670</v>
      </c>
      <c r="I2615" s="34" t="s">
        <v>9762</v>
      </c>
      <c r="J2615" s="34" t="s">
        <v>9763</v>
      </c>
      <c r="K2615" s="36">
        <v>-86670</v>
      </c>
      <c r="L2615" s="34" t="s">
        <v>9764</v>
      </c>
      <c r="M2615" s="6" t="e">
        <f t="shared" si="40"/>
        <v>#VALUE!</v>
      </c>
    </row>
    <row r="2616" spans="1:13" hidden="1">
      <c r="A2616" s="34" t="s">
        <v>27165</v>
      </c>
      <c r="B2616" s="34" t="s">
        <v>29910</v>
      </c>
      <c r="C2616" s="34" t="s">
        <v>1398</v>
      </c>
      <c r="D2616" s="35">
        <v>44137</v>
      </c>
      <c r="E2616" s="34" t="s">
        <v>1400</v>
      </c>
      <c r="F2616" s="34" t="s">
        <v>29911</v>
      </c>
      <c r="G2616" s="36">
        <v>270000</v>
      </c>
      <c r="H2616" s="36">
        <v>270000</v>
      </c>
      <c r="I2616" s="34" t="s">
        <v>9762</v>
      </c>
      <c r="J2616" s="34" t="s">
        <v>9763</v>
      </c>
      <c r="K2616" s="36">
        <v>270000</v>
      </c>
      <c r="L2616" s="34" t="s">
        <v>9764</v>
      </c>
      <c r="M2616" s="6">
        <f t="shared" si="40"/>
        <v>1</v>
      </c>
    </row>
    <row r="2617" spans="1:13" hidden="1">
      <c r="A2617" s="34" t="s">
        <v>27165</v>
      </c>
      <c r="B2617" s="34" t="s">
        <v>29910</v>
      </c>
      <c r="C2617" s="34" t="s">
        <v>1398</v>
      </c>
      <c r="D2617" s="35">
        <v>44137</v>
      </c>
      <c r="E2617" s="34" t="s">
        <v>29912</v>
      </c>
      <c r="F2617" s="34" t="s">
        <v>29911</v>
      </c>
      <c r="G2617" s="36">
        <v>18900</v>
      </c>
      <c r="H2617" s="36">
        <v>18900</v>
      </c>
      <c r="I2617" s="34" t="s">
        <v>9762</v>
      </c>
      <c r="J2617" s="34" t="s">
        <v>9763</v>
      </c>
      <c r="K2617" s="36">
        <v>18900</v>
      </c>
      <c r="L2617" s="34" t="s">
        <v>9764</v>
      </c>
      <c r="M2617" s="6" t="e">
        <f t="shared" si="40"/>
        <v>#VALUE!</v>
      </c>
    </row>
    <row r="2618" spans="1:13" hidden="1">
      <c r="A2618" s="34" t="s">
        <v>27165</v>
      </c>
      <c r="B2618" s="34" t="s">
        <v>29910</v>
      </c>
      <c r="C2618" s="34" t="s">
        <v>1398</v>
      </c>
      <c r="D2618" s="35">
        <v>44137</v>
      </c>
      <c r="E2618" s="34" t="s">
        <v>29912</v>
      </c>
      <c r="F2618" s="34" t="s">
        <v>9875</v>
      </c>
      <c r="G2618" s="36">
        <v>-288900</v>
      </c>
      <c r="H2618" s="36">
        <v>-288900</v>
      </c>
      <c r="I2618" s="34" t="s">
        <v>9762</v>
      </c>
      <c r="J2618" s="34" t="s">
        <v>9763</v>
      </c>
      <c r="K2618" s="36">
        <v>-288900</v>
      </c>
      <c r="L2618" s="34" t="s">
        <v>9764</v>
      </c>
      <c r="M2618" s="6" t="e">
        <f t="shared" si="40"/>
        <v>#VALUE!</v>
      </c>
    </row>
    <row r="2619" spans="1:13" hidden="1">
      <c r="A2619" s="34" t="s">
        <v>27165</v>
      </c>
      <c r="B2619" s="34" t="s">
        <v>29913</v>
      </c>
      <c r="C2619" s="34" t="s">
        <v>4328</v>
      </c>
      <c r="D2619" s="35">
        <v>44137</v>
      </c>
      <c r="E2619" s="34" t="s">
        <v>29914</v>
      </c>
      <c r="F2619" s="34" t="s">
        <v>29915</v>
      </c>
      <c r="G2619" s="36">
        <v>41469.760000000002</v>
      </c>
      <c r="H2619" s="36">
        <v>41469.760000000002</v>
      </c>
      <c r="I2619" s="34" t="s">
        <v>9762</v>
      </c>
      <c r="J2619" s="34" t="s">
        <v>9763</v>
      </c>
      <c r="K2619" s="36">
        <v>41469.760000000002</v>
      </c>
      <c r="L2619" s="34" t="s">
        <v>9764</v>
      </c>
      <c r="M2619" s="6">
        <f t="shared" si="40"/>
        <v>1</v>
      </c>
    </row>
    <row r="2620" spans="1:13" hidden="1">
      <c r="A2620" s="34" t="s">
        <v>27165</v>
      </c>
      <c r="B2620" s="34" t="s">
        <v>29913</v>
      </c>
      <c r="C2620" s="34" t="s">
        <v>4328</v>
      </c>
      <c r="D2620" s="35">
        <v>44137</v>
      </c>
      <c r="E2620" s="34" t="s">
        <v>29916</v>
      </c>
      <c r="F2620" s="34" t="s">
        <v>29915</v>
      </c>
      <c r="G2620" s="36">
        <v>2902.88</v>
      </c>
      <c r="H2620" s="36">
        <v>2902.88</v>
      </c>
      <c r="I2620" s="34" t="s">
        <v>9762</v>
      </c>
      <c r="J2620" s="34" t="s">
        <v>9763</v>
      </c>
      <c r="K2620" s="36">
        <v>2902.88</v>
      </c>
      <c r="L2620" s="34" t="s">
        <v>9764</v>
      </c>
      <c r="M2620" s="6" t="e">
        <f t="shared" si="40"/>
        <v>#VALUE!</v>
      </c>
    </row>
    <row r="2621" spans="1:13" hidden="1">
      <c r="A2621" s="34" t="s">
        <v>27165</v>
      </c>
      <c r="B2621" s="34" t="s">
        <v>29913</v>
      </c>
      <c r="C2621" s="34" t="s">
        <v>4328</v>
      </c>
      <c r="D2621" s="35">
        <v>44137</v>
      </c>
      <c r="E2621" s="34" t="s">
        <v>29916</v>
      </c>
      <c r="F2621" s="34" t="s">
        <v>9875</v>
      </c>
      <c r="G2621" s="36">
        <v>-44372.639999999999</v>
      </c>
      <c r="H2621" s="36">
        <v>-44372.639999999999</v>
      </c>
      <c r="I2621" s="34" t="s">
        <v>9762</v>
      </c>
      <c r="J2621" s="34" t="s">
        <v>9763</v>
      </c>
      <c r="K2621" s="36">
        <v>-44372.639999999999</v>
      </c>
      <c r="L2621" s="34" t="s">
        <v>9764</v>
      </c>
      <c r="M2621" s="6" t="e">
        <f t="shared" si="40"/>
        <v>#VALUE!</v>
      </c>
    </row>
    <row r="2622" spans="1:13" hidden="1">
      <c r="A2622" s="34" t="s">
        <v>27165</v>
      </c>
      <c r="B2622" s="34" t="s">
        <v>29917</v>
      </c>
      <c r="C2622" s="34" t="s">
        <v>5689</v>
      </c>
      <c r="D2622" s="35">
        <v>44137</v>
      </c>
      <c r="E2622" s="34" t="s">
        <v>5690</v>
      </c>
      <c r="F2622" s="34" t="s">
        <v>28897</v>
      </c>
      <c r="G2622" s="36">
        <v>60405</v>
      </c>
      <c r="H2622" s="36">
        <v>60405</v>
      </c>
      <c r="I2622" s="34" t="s">
        <v>9762</v>
      </c>
      <c r="J2622" s="34" t="s">
        <v>9763</v>
      </c>
      <c r="K2622" s="36">
        <v>60405</v>
      </c>
      <c r="L2622" s="34" t="s">
        <v>9764</v>
      </c>
      <c r="M2622" s="6">
        <f t="shared" si="40"/>
        <v>1</v>
      </c>
    </row>
    <row r="2623" spans="1:13" hidden="1">
      <c r="A2623" s="34" t="s">
        <v>27165</v>
      </c>
      <c r="B2623" s="34" t="s">
        <v>29917</v>
      </c>
      <c r="C2623" s="34" t="s">
        <v>5689</v>
      </c>
      <c r="D2623" s="35">
        <v>44137</v>
      </c>
      <c r="E2623" s="34" t="s">
        <v>29769</v>
      </c>
      <c r="F2623" s="34" t="s">
        <v>28897</v>
      </c>
      <c r="G2623" s="36">
        <v>4228.3500000000004</v>
      </c>
      <c r="H2623" s="36">
        <v>4228.3500000000004</v>
      </c>
      <c r="I2623" s="34" t="s">
        <v>9762</v>
      </c>
      <c r="J2623" s="34" t="s">
        <v>9763</v>
      </c>
      <c r="K2623" s="36">
        <v>4228.3500000000004</v>
      </c>
      <c r="L2623" s="34" t="s">
        <v>9764</v>
      </c>
      <c r="M2623" s="6" t="e">
        <f t="shared" si="40"/>
        <v>#VALUE!</v>
      </c>
    </row>
    <row r="2624" spans="1:13" hidden="1">
      <c r="A2624" s="34" t="s">
        <v>27165</v>
      </c>
      <c r="B2624" s="34" t="s">
        <v>29917</v>
      </c>
      <c r="C2624" s="34" t="s">
        <v>5689</v>
      </c>
      <c r="D2624" s="35">
        <v>44137</v>
      </c>
      <c r="E2624" s="34" t="s">
        <v>29769</v>
      </c>
      <c r="F2624" s="34" t="s">
        <v>9875</v>
      </c>
      <c r="G2624" s="36">
        <v>-64633.35</v>
      </c>
      <c r="H2624" s="36">
        <v>-64633.35</v>
      </c>
      <c r="I2624" s="34" t="s">
        <v>9762</v>
      </c>
      <c r="J2624" s="34" t="s">
        <v>9763</v>
      </c>
      <c r="K2624" s="36">
        <v>-64633.35</v>
      </c>
      <c r="L2624" s="34" t="s">
        <v>9764</v>
      </c>
      <c r="M2624" s="6" t="e">
        <f t="shared" si="40"/>
        <v>#VALUE!</v>
      </c>
    </row>
    <row r="2625" spans="1:18" hidden="1">
      <c r="A2625" s="34" t="s">
        <v>27165</v>
      </c>
      <c r="B2625" s="34" t="s">
        <v>29918</v>
      </c>
      <c r="C2625" s="34" t="s">
        <v>1348</v>
      </c>
      <c r="D2625" s="35">
        <v>44137</v>
      </c>
      <c r="E2625" s="34" t="s">
        <v>1350</v>
      </c>
      <c r="F2625" s="34" t="s">
        <v>29919</v>
      </c>
      <c r="G2625" s="36">
        <v>448500</v>
      </c>
      <c r="H2625" s="36">
        <v>448500</v>
      </c>
      <c r="I2625" s="34" t="s">
        <v>9762</v>
      </c>
      <c r="J2625" s="34" t="s">
        <v>9763</v>
      </c>
      <c r="K2625" s="36">
        <v>448500</v>
      </c>
      <c r="L2625" s="34" t="s">
        <v>9764</v>
      </c>
      <c r="M2625" s="6">
        <f t="shared" si="40"/>
        <v>1</v>
      </c>
    </row>
    <row r="2626" spans="1:18" hidden="1">
      <c r="A2626" s="34" t="s">
        <v>27165</v>
      </c>
      <c r="B2626" s="34" t="s">
        <v>29918</v>
      </c>
      <c r="C2626" s="34" t="s">
        <v>1348</v>
      </c>
      <c r="D2626" s="35">
        <v>44137</v>
      </c>
      <c r="E2626" s="34" t="s">
        <v>29920</v>
      </c>
      <c r="F2626" s="34" t="s">
        <v>29919</v>
      </c>
      <c r="G2626" s="36">
        <v>31395</v>
      </c>
      <c r="H2626" s="36">
        <v>31395</v>
      </c>
      <c r="I2626" s="34" t="s">
        <v>9762</v>
      </c>
      <c r="J2626" s="34" t="s">
        <v>9763</v>
      </c>
      <c r="K2626" s="36">
        <v>31395</v>
      </c>
      <c r="L2626" s="34" t="s">
        <v>9764</v>
      </c>
      <c r="M2626" s="6" t="e">
        <f t="shared" si="40"/>
        <v>#VALUE!</v>
      </c>
    </row>
    <row r="2627" spans="1:18" hidden="1">
      <c r="A2627" s="34" t="s">
        <v>27165</v>
      </c>
      <c r="B2627" s="34" t="s">
        <v>29918</v>
      </c>
      <c r="C2627" s="34" t="s">
        <v>1348</v>
      </c>
      <c r="D2627" s="35">
        <v>44137</v>
      </c>
      <c r="E2627" s="34" t="s">
        <v>29920</v>
      </c>
      <c r="F2627" s="34" t="s">
        <v>9875</v>
      </c>
      <c r="G2627" s="36">
        <v>-479895</v>
      </c>
      <c r="H2627" s="36">
        <v>-479895</v>
      </c>
      <c r="I2627" s="34" t="s">
        <v>9762</v>
      </c>
      <c r="J2627" s="34" t="s">
        <v>9763</v>
      </c>
      <c r="K2627" s="36">
        <v>-479895</v>
      </c>
      <c r="L2627" s="34" t="s">
        <v>9764</v>
      </c>
      <c r="M2627" s="6" t="e">
        <f t="shared" ref="M2627:M2690" si="41">FIND("PO",E2627)</f>
        <v>#VALUE!</v>
      </c>
    </row>
    <row r="2628" spans="1:18" hidden="1">
      <c r="A2628" s="34" t="s">
        <v>27165</v>
      </c>
      <c r="B2628" s="34" t="s">
        <v>29921</v>
      </c>
      <c r="C2628" s="34" t="s">
        <v>4367</v>
      </c>
      <c r="D2628" s="35">
        <v>44137</v>
      </c>
      <c r="E2628" s="34" t="s">
        <v>4368</v>
      </c>
      <c r="F2628" s="34" t="s">
        <v>29922</v>
      </c>
      <c r="G2628" s="36">
        <v>316250</v>
      </c>
      <c r="H2628" s="36">
        <v>316250</v>
      </c>
      <c r="I2628" s="34" t="s">
        <v>9762</v>
      </c>
      <c r="J2628" s="34" t="s">
        <v>9763</v>
      </c>
      <c r="K2628" s="36">
        <v>316250</v>
      </c>
      <c r="L2628" s="34" t="s">
        <v>9764</v>
      </c>
      <c r="M2628" s="6">
        <f t="shared" si="41"/>
        <v>1</v>
      </c>
    </row>
    <row r="2629" spans="1:18" hidden="1">
      <c r="A2629" s="34" t="s">
        <v>27165</v>
      </c>
      <c r="B2629" s="34" t="s">
        <v>29921</v>
      </c>
      <c r="C2629" s="34" t="s">
        <v>4367</v>
      </c>
      <c r="D2629" s="35">
        <v>44137</v>
      </c>
      <c r="E2629" s="34" t="s">
        <v>29923</v>
      </c>
      <c r="F2629" s="34" t="s">
        <v>29922</v>
      </c>
      <c r="G2629" s="36">
        <v>22137.5</v>
      </c>
      <c r="H2629" s="36">
        <v>22137.5</v>
      </c>
      <c r="I2629" s="34" t="s">
        <v>9762</v>
      </c>
      <c r="J2629" s="34" t="s">
        <v>9763</v>
      </c>
      <c r="K2629" s="36">
        <v>22137.5</v>
      </c>
      <c r="L2629" s="34" t="s">
        <v>9764</v>
      </c>
      <c r="M2629" s="6" t="e">
        <f t="shared" si="41"/>
        <v>#VALUE!</v>
      </c>
    </row>
    <row r="2630" spans="1:18" hidden="1">
      <c r="A2630" s="34" t="s">
        <v>27165</v>
      </c>
      <c r="B2630" s="34" t="s">
        <v>29921</v>
      </c>
      <c r="C2630" s="34" t="s">
        <v>4367</v>
      </c>
      <c r="D2630" s="35">
        <v>44137</v>
      </c>
      <c r="E2630" s="34" t="s">
        <v>29923</v>
      </c>
      <c r="F2630" s="34" t="s">
        <v>9875</v>
      </c>
      <c r="G2630" s="36">
        <v>-338387.5</v>
      </c>
      <c r="H2630" s="36">
        <v>-338387.5</v>
      </c>
      <c r="I2630" s="34" t="s">
        <v>9762</v>
      </c>
      <c r="J2630" s="34" t="s">
        <v>9763</v>
      </c>
      <c r="K2630" s="36">
        <v>-338387.5</v>
      </c>
      <c r="L2630" s="34" t="s">
        <v>9764</v>
      </c>
      <c r="M2630" s="6" t="e">
        <f t="shared" si="41"/>
        <v>#VALUE!</v>
      </c>
    </row>
    <row r="2631" spans="1:18" hidden="1">
      <c r="A2631" s="34" t="s">
        <v>27165</v>
      </c>
      <c r="B2631" s="34" t="s">
        <v>29924</v>
      </c>
      <c r="C2631" s="34" t="s">
        <v>5879</v>
      </c>
      <c r="D2631" s="35">
        <v>44159</v>
      </c>
      <c r="E2631" s="34" t="s">
        <v>5880</v>
      </c>
      <c r="F2631" s="34" t="s">
        <v>28587</v>
      </c>
      <c r="G2631" s="36">
        <v>40000</v>
      </c>
      <c r="H2631" s="36">
        <v>40000</v>
      </c>
      <c r="I2631" s="34" t="s">
        <v>9762</v>
      </c>
      <c r="J2631" s="34" t="s">
        <v>9763</v>
      </c>
      <c r="K2631" s="36">
        <v>40000</v>
      </c>
      <c r="L2631" s="34" t="s">
        <v>9764</v>
      </c>
      <c r="M2631" s="6" t="e">
        <f t="shared" si="41"/>
        <v>#VALUE!</v>
      </c>
    </row>
    <row r="2632" spans="1:18">
      <c r="A2632" s="34" t="s">
        <v>27165</v>
      </c>
      <c r="B2632" s="34" t="s">
        <v>29924</v>
      </c>
      <c r="C2632" s="34" t="s">
        <v>5879</v>
      </c>
      <c r="D2632" s="35">
        <v>44159</v>
      </c>
      <c r="E2632" s="34" t="s">
        <v>29925</v>
      </c>
      <c r="F2632" s="34" t="s">
        <v>9875</v>
      </c>
      <c r="G2632" s="36">
        <v>-40000</v>
      </c>
      <c r="H2632" s="36">
        <v>-40000</v>
      </c>
      <c r="I2632" s="34" t="s">
        <v>9762</v>
      </c>
      <c r="J2632" s="34" t="s">
        <v>9763</v>
      </c>
      <c r="K2632" s="36">
        <v>-40000</v>
      </c>
      <c r="L2632" s="34" t="s">
        <v>9764</v>
      </c>
      <c r="M2632" s="6">
        <f t="shared" si="41"/>
        <v>18</v>
      </c>
      <c r="N2632" s="6" t="str">
        <f>MID(E2632,M2632,10)</f>
        <v>PO63000695</v>
      </c>
      <c r="O2632" s="6">
        <f>FIND("-",E2632)</f>
        <v>28</v>
      </c>
      <c r="P2632" s="6" t="str">
        <f>MID(E2632,O2632+1,2)</f>
        <v>4</v>
      </c>
      <c r="Q2632" s="34" t="str">
        <f>C2632</f>
        <v>64CIO00249</v>
      </c>
      <c r="R2632" s="36">
        <f>-G2632</f>
        <v>40000</v>
      </c>
    </row>
    <row r="2633" spans="1:18" hidden="1">
      <c r="A2633" s="34" t="s">
        <v>27165</v>
      </c>
      <c r="B2633" s="34" t="s">
        <v>29926</v>
      </c>
      <c r="C2633" s="34" t="s">
        <v>5858</v>
      </c>
      <c r="D2633" s="35">
        <v>44158</v>
      </c>
      <c r="E2633" s="34" t="s">
        <v>5859</v>
      </c>
      <c r="F2633" s="34" t="s">
        <v>28595</v>
      </c>
      <c r="G2633" s="36">
        <v>18000</v>
      </c>
      <c r="H2633" s="36">
        <v>18000</v>
      </c>
      <c r="I2633" s="34" t="s">
        <v>9762</v>
      </c>
      <c r="J2633" s="34" t="s">
        <v>9763</v>
      </c>
      <c r="K2633" s="36">
        <v>18000</v>
      </c>
      <c r="L2633" s="34" t="s">
        <v>9764</v>
      </c>
      <c r="M2633" s="6">
        <f t="shared" si="41"/>
        <v>1</v>
      </c>
    </row>
    <row r="2634" spans="1:18">
      <c r="A2634" s="34" t="s">
        <v>27165</v>
      </c>
      <c r="B2634" s="34" t="s">
        <v>29926</v>
      </c>
      <c r="C2634" s="34" t="s">
        <v>5858</v>
      </c>
      <c r="D2634" s="35">
        <v>44158</v>
      </c>
      <c r="E2634" s="34" t="s">
        <v>29925</v>
      </c>
      <c r="F2634" s="34" t="s">
        <v>9875</v>
      </c>
      <c r="G2634" s="36">
        <v>-18000</v>
      </c>
      <c r="H2634" s="36">
        <v>-18000</v>
      </c>
      <c r="I2634" s="34" t="s">
        <v>9762</v>
      </c>
      <c r="J2634" s="34" t="s">
        <v>9763</v>
      </c>
      <c r="K2634" s="36">
        <v>-18000</v>
      </c>
      <c r="L2634" s="34" t="s">
        <v>9764</v>
      </c>
      <c r="M2634" s="6">
        <f t="shared" si="41"/>
        <v>18</v>
      </c>
      <c r="N2634" s="6" t="str">
        <f>MID(E2634,M2634,10)</f>
        <v>PO63000695</v>
      </c>
      <c r="O2634" s="6">
        <f>FIND("-",E2634)</f>
        <v>28</v>
      </c>
      <c r="P2634" s="6" t="str">
        <f>MID(E2634,O2634+1,2)</f>
        <v>4</v>
      </c>
      <c r="Q2634" s="34" t="str">
        <f>C2634</f>
        <v>64CIO00250</v>
      </c>
      <c r="R2634" s="36">
        <f>-G2634</f>
        <v>18000</v>
      </c>
    </row>
    <row r="2635" spans="1:18" hidden="1">
      <c r="A2635" s="34" t="s">
        <v>27165</v>
      </c>
      <c r="B2635" s="34" t="s">
        <v>29927</v>
      </c>
      <c r="C2635" s="34" t="s">
        <v>5844</v>
      </c>
      <c r="D2635" s="35">
        <v>44158</v>
      </c>
      <c r="E2635" s="34" t="s">
        <v>5845</v>
      </c>
      <c r="F2635" s="34" t="s">
        <v>28595</v>
      </c>
      <c r="G2635" s="36">
        <v>18000</v>
      </c>
      <c r="H2635" s="36">
        <v>18000</v>
      </c>
      <c r="I2635" s="34" t="s">
        <v>9762</v>
      </c>
      <c r="J2635" s="34" t="s">
        <v>9763</v>
      </c>
      <c r="K2635" s="36">
        <v>18000</v>
      </c>
      <c r="L2635" s="34" t="s">
        <v>9764</v>
      </c>
      <c r="M2635" s="6">
        <f t="shared" si="41"/>
        <v>1</v>
      </c>
    </row>
    <row r="2636" spans="1:18">
      <c r="A2636" s="34" t="s">
        <v>27165</v>
      </c>
      <c r="B2636" s="34" t="s">
        <v>29927</v>
      </c>
      <c r="C2636" s="34" t="s">
        <v>5844</v>
      </c>
      <c r="D2636" s="35">
        <v>44158</v>
      </c>
      <c r="E2636" s="34" t="s">
        <v>29928</v>
      </c>
      <c r="F2636" s="34" t="s">
        <v>9875</v>
      </c>
      <c r="G2636" s="36">
        <v>-18000</v>
      </c>
      <c r="H2636" s="36">
        <v>-18000</v>
      </c>
      <c r="I2636" s="34" t="s">
        <v>9762</v>
      </c>
      <c r="J2636" s="34" t="s">
        <v>9763</v>
      </c>
      <c r="K2636" s="36">
        <v>-18000</v>
      </c>
      <c r="L2636" s="34" t="s">
        <v>9764</v>
      </c>
      <c r="M2636" s="6">
        <f t="shared" si="41"/>
        <v>18</v>
      </c>
      <c r="N2636" s="6" t="str">
        <f>MID(E2636,M2636,10)</f>
        <v>PO63000696</v>
      </c>
      <c r="O2636" s="6">
        <f>FIND("-",E2636)</f>
        <v>28</v>
      </c>
      <c r="P2636" s="6" t="str">
        <f>MID(E2636,O2636+1,2)</f>
        <v>4</v>
      </c>
      <c r="Q2636" s="34" t="str">
        <f>C2636</f>
        <v>64CIO00251</v>
      </c>
      <c r="R2636" s="36">
        <f>-G2636</f>
        <v>18000</v>
      </c>
    </row>
    <row r="2637" spans="1:18" hidden="1">
      <c r="A2637" s="34" t="s">
        <v>27165</v>
      </c>
      <c r="B2637" s="34" t="s">
        <v>29929</v>
      </c>
      <c r="C2637" s="34" t="s">
        <v>5830</v>
      </c>
      <c r="D2637" s="35">
        <v>44158</v>
      </c>
      <c r="E2637" s="34" t="s">
        <v>5831</v>
      </c>
      <c r="F2637" s="34" t="s">
        <v>28595</v>
      </c>
      <c r="G2637" s="36">
        <v>18000</v>
      </c>
      <c r="H2637" s="36">
        <v>18000</v>
      </c>
      <c r="I2637" s="34" t="s">
        <v>9762</v>
      </c>
      <c r="J2637" s="34" t="s">
        <v>9763</v>
      </c>
      <c r="K2637" s="36">
        <v>18000</v>
      </c>
      <c r="L2637" s="34" t="s">
        <v>9764</v>
      </c>
      <c r="M2637" s="6">
        <f t="shared" si="41"/>
        <v>1</v>
      </c>
    </row>
    <row r="2638" spans="1:18">
      <c r="A2638" s="34" t="s">
        <v>27165</v>
      </c>
      <c r="B2638" s="34" t="s">
        <v>29929</v>
      </c>
      <c r="C2638" s="34" t="s">
        <v>5830</v>
      </c>
      <c r="D2638" s="35">
        <v>44158</v>
      </c>
      <c r="E2638" s="34" t="s">
        <v>29930</v>
      </c>
      <c r="F2638" s="34" t="s">
        <v>9875</v>
      </c>
      <c r="G2638" s="36">
        <v>-18000</v>
      </c>
      <c r="H2638" s="36">
        <v>-18000</v>
      </c>
      <c r="I2638" s="34" t="s">
        <v>9762</v>
      </c>
      <c r="J2638" s="34" t="s">
        <v>9763</v>
      </c>
      <c r="K2638" s="36">
        <v>-18000</v>
      </c>
      <c r="L2638" s="34" t="s">
        <v>9764</v>
      </c>
      <c r="M2638" s="6">
        <f t="shared" si="41"/>
        <v>18</v>
      </c>
      <c r="N2638" s="6" t="str">
        <f>MID(E2638,M2638,10)</f>
        <v>PO63000697</v>
      </c>
      <c r="O2638" s="6">
        <f>FIND("-",E2638)</f>
        <v>28</v>
      </c>
      <c r="P2638" s="6" t="str">
        <f>MID(E2638,O2638+1,2)</f>
        <v>4</v>
      </c>
      <c r="Q2638" s="34" t="str">
        <f>C2638</f>
        <v>64CIO00252</v>
      </c>
      <c r="R2638" s="36">
        <f>-G2638</f>
        <v>18000</v>
      </c>
    </row>
    <row r="2639" spans="1:18" hidden="1">
      <c r="A2639" s="34" t="s">
        <v>27165</v>
      </c>
      <c r="B2639" s="34" t="s">
        <v>29931</v>
      </c>
      <c r="C2639" s="34" t="s">
        <v>5701</v>
      </c>
      <c r="D2639" s="35">
        <v>44158</v>
      </c>
      <c r="E2639" s="34" t="s">
        <v>5702</v>
      </c>
      <c r="F2639" s="34" t="s">
        <v>28626</v>
      </c>
      <c r="G2639" s="36">
        <v>19600</v>
      </c>
      <c r="H2639" s="36">
        <v>19600</v>
      </c>
      <c r="I2639" s="34" t="s">
        <v>9762</v>
      </c>
      <c r="J2639" s="34" t="s">
        <v>9763</v>
      </c>
      <c r="K2639" s="36">
        <v>19600</v>
      </c>
      <c r="L2639" s="34" t="s">
        <v>9764</v>
      </c>
      <c r="M2639" s="6">
        <f t="shared" si="41"/>
        <v>1</v>
      </c>
    </row>
    <row r="2640" spans="1:18">
      <c r="A2640" s="34" t="s">
        <v>27165</v>
      </c>
      <c r="B2640" s="34" t="s">
        <v>29931</v>
      </c>
      <c r="C2640" s="34" t="s">
        <v>5701</v>
      </c>
      <c r="D2640" s="35">
        <v>44158</v>
      </c>
      <c r="E2640" s="34" t="s">
        <v>29932</v>
      </c>
      <c r="F2640" s="34" t="s">
        <v>9875</v>
      </c>
      <c r="G2640" s="36">
        <v>-19600</v>
      </c>
      <c r="H2640" s="36">
        <v>-19600</v>
      </c>
      <c r="I2640" s="34" t="s">
        <v>9762</v>
      </c>
      <c r="J2640" s="34" t="s">
        <v>9763</v>
      </c>
      <c r="K2640" s="36">
        <v>-19600</v>
      </c>
      <c r="L2640" s="34" t="s">
        <v>9764</v>
      </c>
      <c r="M2640" s="6">
        <f t="shared" si="41"/>
        <v>18</v>
      </c>
      <c r="N2640" s="6" t="str">
        <f>MID(E2640,M2640,10)</f>
        <v>PO63000724</v>
      </c>
      <c r="O2640" s="6">
        <f>FIND("-",E2640)</f>
        <v>28</v>
      </c>
      <c r="P2640" s="6" t="str">
        <f>MID(E2640,O2640+1,2)</f>
        <v>4</v>
      </c>
      <c r="Q2640" s="34" t="str">
        <f>C2640</f>
        <v>64CIO00253</v>
      </c>
      <c r="R2640" s="36">
        <f>-G2640</f>
        <v>19600</v>
      </c>
    </row>
    <row r="2641" spans="1:18" hidden="1">
      <c r="A2641" s="34" t="s">
        <v>27165</v>
      </c>
      <c r="B2641" s="34" t="s">
        <v>29933</v>
      </c>
      <c r="C2641" s="34" t="s">
        <v>7780</v>
      </c>
      <c r="D2641" s="35">
        <v>44158</v>
      </c>
      <c r="E2641" s="34" t="s">
        <v>29934</v>
      </c>
      <c r="F2641" s="34" t="s">
        <v>27227</v>
      </c>
      <c r="G2641" s="36">
        <v>21500</v>
      </c>
      <c r="H2641" s="36">
        <v>21500</v>
      </c>
      <c r="I2641" s="34" t="s">
        <v>9762</v>
      </c>
      <c r="J2641" s="34" t="s">
        <v>9763</v>
      </c>
      <c r="K2641" s="36">
        <v>21500</v>
      </c>
      <c r="L2641" s="34" t="s">
        <v>9764</v>
      </c>
      <c r="M2641" s="6">
        <f t="shared" si="41"/>
        <v>1</v>
      </c>
    </row>
    <row r="2642" spans="1:18">
      <c r="A2642" s="34" t="s">
        <v>27165</v>
      </c>
      <c r="B2642" s="34" t="s">
        <v>29933</v>
      </c>
      <c r="C2642" s="34" t="s">
        <v>7780</v>
      </c>
      <c r="D2642" s="35">
        <v>44158</v>
      </c>
      <c r="E2642" s="34" t="s">
        <v>29935</v>
      </c>
      <c r="F2642" s="34" t="s">
        <v>9875</v>
      </c>
      <c r="G2642" s="36">
        <v>-21500</v>
      </c>
      <c r="H2642" s="36">
        <v>-21500</v>
      </c>
      <c r="I2642" s="34" t="s">
        <v>9762</v>
      </c>
      <c r="J2642" s="34" t="s">
        <v>9763</v>
      </c>
      <c r="K2642" s="36">
        <v>-21500</v>
      </c>
      <c r="L2642" s="34" t="s">
        <v>9764</v>
      </c>
      <c r="M2642" s="6">
        <f t="shared" si="41"/>
        <v>18</v>
      </c>
      <c r="N2642" s="6" t="str">
        <f>MID(E2642,M2642,10)</f>
        <v>PO63000356</v>
      </c>
      <c r="O2642" s="6">
        <f>FIND("-",E2642)</f>
        <v>28</v>
      </c>
      <c r="P2642" s="6" t="str">
        <f>MID(E2642,O2642+1,2)</f>
        <v>8</v>
      </c>
      <c r="Q2642" s="34" t="str">
        <f>C2642</f>
        <v>64CIO00254</v>
      </c>
      <c r="R2642" s="36">
        <f>-G2642</f>
        <v>21500</v>
      </c>
    </row>
    <row r="2643" spans="1:18" hidden="1">
      <c r="A2643" s="34" t="s">
        <v>27165</v>
      </c>
      <c r="B2643" s="34" t="s">
        <v>29936</v>
      </c>
      <c r="C2643" s="34" t="s">
        <v>7305</v>
      </c>
      <c r="D2643" s="35">
        <v>44159</v>
      </c>
      <c r="E2643" s="34" t="s">
        <v>7306</v>
      </c>
      <c r="F2643" s="34" t="s">
        <v>27467</v>
      </c>
      <c r="G2643" s="36">
        <v>22500</v>
      </c>
      <c r="H2643" s="36">
        <v>22500</v>
      </c>
      <c r="I2643" s="34" t="s">
        <v>9762</v>
      </c>
      <c r="J2643" s="34" t="s">
        <v>9763</v>
      </c>
      <c r="K2643" s="36">
        <v>22500</v>
      </c>
      <c r="L2643" s="34" t="s">
        <v>9764</v>
      </c>
      <c r="M2643" s="6">
        <f t="shared" si="41"/>
        <v>1</v>
      </c>
    </row>
    <row r="2644" spans="1:18" hidden="1">
      <c r="A2644" s="34" t="s">
        <v>27165</v>
      </c>
      <c r="B2644" s="34" t="s">
        <v>29936</v>
      </c>
      <c r="C2644" s="34" t="s">
        <v>7305</v>
      </c>
      <c r="D2644" s="35">
        <v>44159</v>
      </c>
      <c r="E2644" s="34" t="s">
        <v>29937</v>
      </c>
      <c r="F2644" s="34" t="s">
        <v>9875</v>
      </c>
      <c r="G2644" s="36">
        <v>-22500</v>
      </c>
      <c r="H2644" s="36">
        <v>-22500</v>
      </c>
      <c r="I2644" s="34" t="s">
        <v>9762</v>
      </c>
      <c r="J2644" s="34" t="s">
        <v>9763</v>
      </c>
      <c r="K2644" s="36">
        <v>-22500</v>
      </c>
      <c r="L2644" s="34" t="s">
        <v>9764</v>
      </c>
      <c r="M2644" s="6" t="e">
        <f t="shared" si="41"/>
        <v>#VALUE!</v>
      </c>
    </row>
    <row r="2645" spans="1:18" hidden="1">
      <c r="A2645" s="34" t="s">
        <v>27165</v>
      </c>
      <c r="B2645" s="34" t="s">
        <v>29938</v>
      </c>
      <c r="C2645" s="34" t="s">
        <v>7569</v>
      </c>
      <c r="D2645" s="35">
        <v>44159</v>
      </c>
      <c r="E2645" s="34" t="s">
        <v>7570</v>
      </c>
      <c r="F2645" s="34" t="s">
        <v>27467</v>
      </c>
      <c r="G2645" s="36">
        <v>25500</v>
      </c>
      <c r="H2645" s="36">
        <v>25500</v>
      </c>
      <c r="I2645" s="34" t="s">
        <v>9762</v>
      </c>
      <c r="J2645" s="34" t="s">
        <v>9763</v>
      </c>
      <c r="K2645" s="36">
        <v>25500</v>
      </c>
      <c r="L2645" s="34" t="s">
        <v>9764</v>
      </c>
      <c r="M2645" s="6">
        <f t="shared" si="41"/>
        <v>1</v>
      </c>
    </row>
    <row r="2646" spans="1:18" hidden="1">
      <c r="A2646" s="34" t="s">
        <v>27165</v>
      </c>
      <c r="B2646" s="34" t="s">
        <v>29938</v>
      </c>
      <c r="C2646" s="34" t="s">
        <v>7569</v>
      </c>
      <c r="D2646" s="35">
        <v>44159</v>
      </c>
      <c r="E2646" s="34" t="s">
        <v>29939</v>
      </c>
      <c r="F2646" s="34" t="s">
        <v>9875</v>
      </c>
      <c r="G2646" s="36">
        <v>-25500</v>
      </c>
      <c r="H2646" s="36">
        <v>-25500</v>
      </c>
      <c r="I2646" s="34" t="s">
        <v>9762</v>
      </c>
      <c r="J2646" s="34" t="s">
        <v>9763</v>
      </c>
      <c r="K2646" s="36">
        <v>-25500</v>
      </c>
      <c r="L2646" s="34" t="s">
        <v>9764</v>
      </c>
      <c r="M2646" s="6" t="e">
        <f t="shared" si="41"/>
        <v>#VALUE!</v>
      </c>
    </row>
    <row r="2647" spans="1:18" hidden="1">
      <c r="A2647" s="34" t="s">
        <v>27165</v>
      </c>
      <c r="B2647" s="34" t="s">
        <v>29940</v>
      </c>
      <c r="C2647" s="34" t="s">
        <v>6332</v>
      </c>
      <c r="D2647" s="35">
        <v>44158</v>
      </c>
      <c r="E2647" s="34" t="s">
        <v>6333</v>
      </c>
      <c r="F2647" s="34" t="s">
        <v>28143</v>
      </c>
      <c r="G2647" s="36">
        <v>22000</v>
      </c>
      <c r="H2647" s="36">
        <v>22000</v>
      </c>
      <c r="I2647" s="34" t="s">
        <v>9762</v>
      </c>
      <c r="J2647" s="34" t="s">
        <v>9763</v>
      </c>
      <c r="K2647" s="36">
        <v>22000</v>
      </c>
      <c r="L2647" s="34" t="s">
        <v>9764</v>
      </c>
      <c r="M2647" s="6">
        <f t="shared" si="41"/>
        <v>1</v>
      </c>
    </row>
    <row r="2648" spans="1:18">
      <c r="A2648" s="34" t="s">
        <v>27165</v>
      </c>
      <c r="B2648" s="34" t="s">
        <v>29940</v>
      </c>
      <c r="C2648" s="34" t="s">
        <v>6332</v>
      </c>
      <c r="D2648" s="35">
        <v>44158</v>
      </c>
      <c r="E2648" s="34" t="s">
        <v>29941</v>
      </c>
      <c r="F2648" s="34" t="s">
        <v>9875</v>
      </c>
      <c r="G2648" s="36">
        <v>-22000</v>
      </c>
      <c r="H2648" s="36">
        <v>-22000</v>
      </c>
      <c r="I2648" s="34" t="s">
        <v>9762</v>
      </c>
      <c r="J2648" s="34" t="s">
        <v>9763</v>
      </c>
      <c r="K2648" s="36">
        <v>-22000</v>
      </c>
      <c r="L2648" s="34" t="s">
        <v>9764</v>
      </c>
      <c r="M2648" s="6">
        <f t="shared" si="41"/>
        <v>18</v>
      </c>
      <c r="N2648" s="6" t="str">
        <f>MID(E2648,M2648,10)</f>
        <v>PO63000610</v>
      </c>
      <c r="O2648" s="6">
        <f>FIND("-",E2648)</f>
        <v>28</v>
      </c>
      <c r="P2648" s="6" t="str">
        <f>MID(E2648,O2648+1,2)</f>
        <v>5</v>
      </c>
      <c r="Q2648" s="34" t="str">
        <f>C2648</f>
        <v>64CIO00257</v>
      </c>
      <c r="R2648" s="36">
        <f>-G2648</f>
        <v>22000</v>
      </c>
    </row>
    <row r="2649" spans="1:18" hidden="1">
      <c r="A2649" s="34" t="s">
        <v>27165</v>
      </c>
      <c r="B2649" s="34" t="s">
        <v>29942</v>
      </c>
      <c r="C2649" s="34" t="s">
        <v>8065</v>
      </c>
      <c r="D2649" s="35">
        <v>44160</v>
      </c>
      <c r="E2649" s="34" t="s">
        <v>8066</v>
      </c>
      <c r="F2649" s="34" t="s">
        <v>27464</v>
      </c>
      <c r="G2649" s="36">
        <v>18000</v>
      </c>
      <c r="H2649" s="36">
        <v>18000</v>
      </c>
      <c r="I2649" s="34" t="s">
        <v>9762</v>
      </c>
      <c r="J2649" s="34" t="s">
        <v>9763</v>
      </c>
      <c r="K2649" s="36">
        <v>18000</v>
      </c>
      <c r="L2649" s="34" t="s">
        <v>9764</v>
      </c>
      <c r="M2649" s="6">
        <f t="shared" si="41"/>
        <v>1</v>
      </c>
    </row>
    <row r="2650" spans="1:18">
      <c r="A2650" s="34" t="s">
        <v>27165</v>
      </c>
      <c r="B2650" s="34" t="s">
        <v>29942</v>
      </c>
      <c r="C2650" s="34" t="s">
        <v>8065</v>
      </c>
      <c r="D2650" s="35">
        <v>44160</v>
      </c>
      <c r="E2650" s="34" t="s">
        <v>29943</v>
      </c>
      <c r="F2650" s="34" t="s">
        <v>9875</v>
      </c>
      <c r="G2650" s="36">
        <v>-18000</v>
      </c>
      <c r="H2650" s="36">
        <v>-18000</v>
      </c>
      <c r="I2650" s="34" t="s">
        <v>9762</v>
      </c>
      <c r="J2650" s="34" t="s">
        <v>9763</v>
      </c>
      <c r="K2650" s="36">
        <v>-18000</v>
      </c>
      <c r="L2650" s="34" t="s">
        <v>9764</v>
      </c>
      <c r="M2650" s="6">
        <f t="shared" si="41"/>
        <v>18</v>
      </c>
      <c r="N2650" s="6" t="str">
        <f>MID(E2650,M2650,10)</f>
        <v>PO63000311</v>
      </c>
      <c r="O2650" s="6">
        <f>FIND("-",E2650)</f>
        <v>28</v>
      </c>
      <c r="P2650" s="6" t="str">
        <f>MID(E2650,O2650+1,2)</f>
        <v>9</v>
      </c>
      <c r="Q2650" s="34" t="str">
        <f>C2650</f>
        <v>64CIO00258</v>
      </c>
      <c r="R2650" s="36">
        <f>-G2650</f>
        <v>18000</v>
      </c>
    </row>
    <row r="2651" spans="1:18" hidden="1">
      <c r="A2651" s="34" t="s">
        <v>27165</v>
      </c>
      <c r="B2651" s="34" t="s">
        <v>29944</v>
      </c>
      <c r="C2651" s="34" t="s">
        <v>6832</v>
      </c>
      <c r="D2651" s="35">
        <v>44160</v>
      </c>
      <c r="E2651" s="34" t="s">
        <v>6833</v>
      </c>
      <c r="F2651" s="34" t="s">
        <v>27852</v>
      </c>
      <c r="G2651" s="36">
        <v>21000</v>
      </c>
      <c r="H2651" s="36">
        <v>21000</v>
      </c>
      <c r="I2651" s="34" t="s">
        <v>9762</v>
      </c>
      <c r="J2651" s="34" t="s">
        <v>9763</v>
      </c>
      <c r="K2651" s="36">
        <v>21000</v>
      </c>
      <c r="L2651" s="34" t="s">
        <v>9764</v>
      </c>
      <c r="M2651" s="6">
        <f t="shared" si="41"/>
        <v>1</v>
      </c>
    </row>
    <row r="2652" spans="1:18">
      <c r="A2652" s="34" t="s">
        <v>27165</v>
      </c>
      <c r="B2652" s="34" t="s">
        <v>29944</v>
      </c>
      <c r="C2652" s="34" t="s">
        <v>6832</v>
      </c>
      <c r="D2652" s="35">
        <v>44160</v>
      </c>
      <c r="E2652" s="34" t="s">
        <v>29945</v>
      </c>
      <c r="F2652" s="34" t="s">
        <v>9875</v>
      </c>
      <c r="G2652" s="36">
        <v>-21000</v>
      </c>
      <c r="H2652" s="36">
        <v>-21000</v>
      </c>
      <c r="I2652" s="34" t="s">
        <v>9762</v>
      </c>
      <c r="J2652" s="34" t="s">
        <v>9763</v>
      </c>
      <c r="K2652" s="36">
        <v>-21000</v>
      </c>
      <c r="L2652" s="34" t="s">
        <v>9764</v>
      </c>
      <c r="M2652" s="6">
        <f t="shared" si="41"/>
        <v>18</v>
      </c>
      <c r="N2652" s="6" t="str">
        <f>MID(E2652,M2652,10)</f>
        <v>PO63000514</v>
      </c>
      <c r="O2652" s="6">
        <f>FIND("-",E2652)</f>
        <v>28</v>
      </c>
      <c r="P2652" s="6" t="str">
        <f>MID(E2652,O2652+1,2)</f>
        <v>6</v>
      </c>
      <c r="Q2652" s="34" t="str">
        <f>C2652</f>
        <v>64CIO00259</v>
      </c>
      <c r="R2652" s="36">
        <f>-G2652</f>
        <v>21000</v>
      </c>
    </row>
    <row r="2653" spans="1:18" hidden="1">
      <c r="A2653" s="34" t="s">
        <v>27165</v>
      </c>
      <c r="B2653" s="34" t="s">
        <v>29946</v>
      </c>
      <c r="C2653" s="34" t="s">
        <v>7754</v>
      </c>
      <c r="D2653" s="35">
        <v>44159</v>
      </c>
      <c r="E2653" s="34" t="s">
        <v>7755</v>
      </c>
      <c r="F2653" s="34" t="s">
        <v>27227</v>
      </c>
      <c r="G2653" s="36">
        <v>21500</v>
      </c>
      <c r="H2653" s="36">
        <v>21500</v>
      </c>
      <c r="I2653" s="34" t="s">
        <v>9762</v>
      </c>
      <c r="J2653" s="34" t="s">
        <v>9763</v>
      </c>
      <c r="K2653" s="36">
        <v>21500</v>
      </c>
      <c r="L2653" s="34" t="s">
        <v>9764</v>
      </c>
      <c r="M2653" s="6">
        <f t="shared" si="41"/>
        <v>1</v>
      </c>
    </row>
    <row r="2654" spans="1:18">
      <c r="A2654" s="34" t="s">
        <v>27165</v>
      </c>
      <c r="B2654" s="34" t="s">
        <v>29946</v>
      </c>
      <c r="C2654" s="34" t="s">
        <v>7754</v>
      </c>
      <c r="D2654" s="35">
        <v>44159</v>
      </c>
      <c r="E2654" s="34" t="s">
        <v>29947</v>
      </c>
      <c r="F2654" s="34" t="s">
        <v>9875</v>
      </c>
      <c r="G2654" s="36">
        <v>-21500</v>
      </c>
      <c r="H2654" s="36">
        <v>-21500</v>
      </c>
      <c r="I2654" s="34" t="s">
        <v>9762</v>
      </c>
      <c r="J2654" s="34" t="s">
        <v>9763</v>
      </c>
      <c r="K2654" s="36">
        <v>-21500</v>
      </c>
      <c r="L2654" s="34" t="s">
        <v>9764</v>
      </c>
      <c r="M2654" s="6">
        <f t="shared" si="41"/>
        <v>18</v>
      </c>
      <c r="N2654" s="6" t="str">
        <f>MID(E2654,M2654,10)</f>
        <v>PO63000357</v>
      </c>
      <c r="O2654" s="6">
        <f>FIND("-",E2654)</f>
        <v>28</v>
      </c>
      <c r="P2654" s="6" t="str">
        <f>MID(E2654,O2654+1,2)</f>
        <v>8</v>
      </c>
      <c r="Q2654" s="34" t="str">
        <f>C2654</f>
        <v>64CIO00260</v>
      </c>
      <c r="R2654" s="36">
        <f>-G2654</f>
        <v>21500</v>
      </c>
    </row>
    <row r="2655" spans="1:18" hidden="1">
      <c r="A2655" s="34" t="s">
        <v>27165</v>
      </c>
      <c r="B2655" s="34" t="s">
        <v>29948</v>
      </c>
      <c r="C2655" s="34" t="s">
        <v>4127</v>
      </c>
      <c r="D2655" s="35">
        <v>44158</v>
      </c>
      <c r="E2655" s="34" t="s">
        <v>4128</v>
      </c>
      <c r="F2655" s="34" t="s">
        <v>29603</v>
      </c>
      <c r="G2655" s="36">
        <v>77000</v>
      </c>
      <c r="H2655" s="36">
        <v>77000</v>
      </c>
      <c r="I2655" s="34" t="s">
        <v>9762</v>
      </c>
      <c r="J2655" s="34" t="s">
        <v>9763</v>
      </c>
      <c r="K2655" s="36">
        <v>77000</v>
      </c>
      <c r="L2655" s="34" t="s">
        <v>9764</v>
      </c>
      <c r="M2655" s="6">
        <f t="shared" si="41"/>
        <v>1</v>
      </c>
    </row>
    <row r="2656" spans="1:18">
      <c r="A2656" s="34" t="s">
        <v>27165</v>
      </c>
      <c r="B2656" s="34" t="s">
        <v>29948</v>
      </c>
      <c r="C2656" s="34" t="s">
        <v>4127</v>
      </c>
      <c r="D2656" s="35">
        <v>44158</v>
      </c>
      <c r="E2656" s="34" t="s">
        <v>29949</v>
      </c>
      <c r="F2656" s="34" t="s">
        <v>9875</v>
      </c>
      <c r="G2656" s="36">
        <v>-77000</v>
      </c>
      <c r="H2656" s="36">
        <v>-77000</v>
      </c>
      <c r="I2656" s="34" t="s">
        <v>9762</v>
      </c>
      <c r="J2656" s="34" t="s">
        <v>9763</v>
      </c>
      <c r="K2656" s="36">
        <v>-77000</v>
      </c>
      <c r="L2656" s="34" t="s">
        <v>9764</v>
      </c>
      <c r="M2656" s="6">
        <f t="shared" si="41"/>
        <v>18</v>
      </c>
      <c r="N2656" s="6" t="str">
        <f>MID(E2656,M2656,10)</f>
        <v>PO64000014</v>
      </c>
      <c r="O2656" s="6">
        <f>FIND("-",E2656)</f>
        <v>28</v>
      </c>
      <c r="P2656" s="6" t="str">
        <f>MID(E2656,O2656+1,2)</f>
        <v>2</v>
      </c>
      <c r="Q2656" s="34" t="str">
        <f>C2656</f>
        <v>64CIO00261</v>
      </c>
      <c r="R2656" s="36">
        <f>-G2656</f>
        <v>77000</v>
      </c>
    </row>
    <row r="2657" spans="1:18" hidden="1">
      <c r="A2657" s="34" t="s">
        <v>27165</v>
      </c>
      <c r="B2657" s="34" t="s">
        <v>29950</v>
      </c>
      <c r="C2657" s="34" t="s">
        <v>6997</v>
      </c>
      <c r="D2657" s="35">
        <v>44158</v>
      </c>
      <c r="E2657" s="34" t="s">
        <v>6998</v>
      </c>
      <c r="F2657" s="34" t="s">
        <v>27831</v>
      </c>
      <c r="G2657" s="36">
        <v>25000</v>
      </c>
      <c r="H2657" s="36">
        <v>25000</v>
      </c>
      <c r="I2657" s="34" t="s">
        <v>9762</v>
      </c>
      <c r="J2657" s="34" t="s">
        <v>9763</v>
      </c>
      <c r="K2657" s="36">
        <v>25000</v>
      </c>
      <c r="L2657" s="34" t="s">
        <v>9764</v>
      </c>
      <c r="M2657" s="6">
        <f t="shared" si="41"/>
        <v>1</v>
      </c>
    </row>
    <row r="2658" spans="1:18">
      <c r="A2658" s="34" t="s">
        <v>27165</v>
      </c>
      <c r="B2658" s="34" t="s">
        <v>29950</v>
      </c>
      <c r="C2658" s="34" t="s">
        <v>6997</v>
      </c>
      <c r="D2658" s="35">
        <v>44158</v>
      </c>
      <c r="E2658" s="34" t="s">
        <v>29951</v>
      </c>
      <c r="F2658" s="34" t="s">
        <v>9875</v>
      </c>
      <c r="G2658" s="36">
        <v>-25000</v>
      </c>
      <c r="H2658" s="36">
        <v>-25000</v>
      </c>
      <c r="I2658" s="34" t="s">
        <v>9762</v>
      </c>
      <c r="J2658" s="34" t="s">
        <v>9763</v>
      </c>
      <c r="K2658" s="36">
        <v>-25000</v>
      </c>
      <c r="L2658" s="34" t="s">
        <v>9764</v>
      </c>
      <c r="M2658" s="6">
        <f t="shared" si="41"/>
        <v>18</v>
      </c>
      <c r="N2658" s="6" t="str">
        <f>MID(E2658,M2658,10)</f>
        <v>PO63000489</v>
      </c>
      <c r="O2658" s="6">
        <f>FIND("-",E2658)</f>
        <v>28</v>
      </c>
      <c r="P2658" s="6" t="str">
        <f>MID(E2658,O2658+1,2)</f>
        <v>6</v>
      </c>
      <c r="Q2658" s="34" t="str">
        <f>C2658</f>
        <v>64CIO00262</v>
      </c>
      <c r="R2658" s="36">
        <f>-G2658</f>
        <v>25000</v>
      </c>
    </row>
    <row r="2659" spans="1:18" hidden="1">
      <c r="A2659" s="34" t="s">
        <v>27165</v>
      </c>
      <c r="B2659" s="34" t="s">
        <v>29952</v>
      </c>
      <c r="C2659" s="34" t="s">
        <v>5045</v>
      </c>
      <c r="D2659" s="35">
        <v>44158</v>
      </c>
      <c r="E2659" s="34" t="s">
        <v>5047</v>
      </c>
      <c r="F2659" s="34" t="s">
        <v>28893</v>
      </c>
      <c r="G2659" s="36">
        <v>18500</v>
      </c>
      <c r="H2659" s="36">
        <v>18500</v>
      </c>
      <c r="I2659" s="34" t="s">
        <v>9762</v>
      </c>
      <c r="J2659" s="34" t="s">
        <v>9763</v>
      </c>
      <c r="K2659" s="36">
        <v>18500</v>
      </c>
      <c r="L2659" s="34" t="s">
        <v>9764</v>
      </c>
      <c r="M2659" s="6">
        <f t="shared" si="41"/>
        <v>1</v>
      </c>
    </row>
    <row r="2660" spans="1:18">
      <c r="A2660" s="34" t="s">
        <v>27165</v>
      </c>
      <c r="B2660" s="34" t="s">
        <v>29952</v>
      </c>
      <c r="C2660" s="34" t="s">
        <v>5045</v>
      </c>
      <c r="D2660" s="35">
        <v>44158</v>
      </c>
      <c r="E2660" s="34" t="s">
        <v>29953</v>
      </c>
      <c r="F2660" s="34" t="s">
        <v>9875</v>
      </c>
      <c r="G2660" s="36">
        <v>-18500</v>
      </c>
      <c r="H2660" s="36">
        <v>-18500</v>
      </c>
      <c r="I2660" s="34" t="s">
        <v>9762</v>
      </c>
      <c r="J2660" s="34" t="s">
        <v>9763</v>
      </c>
      <c r="K2660" s="36">
        <v>-18500</v>
      </c>
      <c r="L2660" s="34" t="s">
        <v>9764</v>
      </c>
      <c r="M2660" s="6">
        <f t="shared" si="41"/>
        <v>18</v>
      </c>
      <c r="N2660" s="6" t="str">
        <f>MID(E2660,M2660,10)</f>
        <v>PO63000862</v>
      </c>
      <c r="O2660" s="6">
        <f>FIND("-",E2660)</f>
        <v>28</v>
      </c>
      <c r="P2660" s="6" t="str">
        <f>MID(E2660,O2660+1,2)</f>
        <v>3</v>
      </c>
      <c r="Q2660" s="34" t="str">
        <f>C2660</f>
        <v>64CIO00263</v>
      </c>
      <c r="R2660" s="36">
        <f>-G2660</f>
        <v>18500</v>
      </c>
    </row>
    <row r="2661" spans="1:18" hidden="1">
      <c r="A2661" s="34" t="s">
        <v>27165</v>
      </c>
      <c r="B2661" s="34" t="s">
        <v>29954</v>
      </c>
      <c r="C2661" s="34" t="s">
        <v>8117</v>
      </c>
      <c r="D2661" s="35">
        <v>44160</v>
      </c>
      <c r="E2661" s="34" t="s">
        <v>8118</v>
      </c>
      <c r="F2661" s="34" t="s">
        <v>27482</v>
      </c>
      <c r="G2661" s="36">
        <v>21000</v>
      </c>
      <c r="H2661" s="36">
        <v>21000</v>
      </c>
      <c r="I2661" s="34" t="s">
        <v>9762</v>
      </c>
      <c r="J2661" s="34" t="s">
        <v>9763</v>
      </c>
      <c r="K2661" s="36">
        <v>21000</v>
      </c>
      <c r="L2661" s="34" t="s">
        <v>9764</v>
      </c>
      <c r="M2661" s="6">
        <f t="shared" si="41"/>
        <v>1</v>
      </c>
    </row>
    <row r="2662" spans="1:18">
      <c r="A2662" s="34" t="s">
        <v>27165</v>
      </c>
      <c r="B2662" s="34" t="s">
        <v>29954</v>
      </c>
      <c r="C2662" s="34" t="s">
        <v>8117</v>
      </c>
      <c r="D2662" s="35">
        <v>44160</v>
      </c>
      <c r="E2662" s="34" t="s">
        <v>29955</v>
      </c>
      <c r="F2662" s="34" t="s">
        <v>9875</v>
      </c>
      <c r="G2662" s="36">
        <v>-21000</v>
      </c>
      <c r="H2662" s="36">
        <v>-21000</v>
      </c>
      <c r="I2662" s="34" t="s">
        <v>9762</v>
      </c>
      <c r="J2662" s="34" t="s">
        <v>9763</v>
      </c>
      <c r="K2662" s="36">
        <v>-21000</v>
      </c>
      <c r="L2662" s="34" t="s">
        <v>9764</v>
      </c>
      <c r="M2662" s="6">
        <f t="shared" si="41"/>
        <v>18</v>
      </c>
      <c r="N2662" s="6" t="str">
        <f>MID(E2662,M2662,10)</f>
        <v>PO63000303</v>
      </c>
      <c r="O2662" s="6">
        <f>FIND("-",E2662)</f>
        <v>28</v>
      </c>
      <c r="P2662" s="6" t="str">
        <f>MID(E2662,O2662+1,2)</f>
        <v>9</v>
      </c>
      <c r="Q2662" s="34" t="str">
        <f>C2662</f>
        <v>64CIO00264</v>
      </c>
      <c r="R2662" s="36">
        <f>-G2662</f>
        <v>21000</v>
      </c>
    </row>
    <row r="2663" spans="1:18" hidden="1">
      <c r="A2663" s="34" t="s">
        <v>27165</v>
      </c>
      <c r="B2663" s="34" t="s">
        <v>29956</v>
      </c>
      <c r="C2663" s="34" t="s">
        <v>6049</v>
      </c>
      <c r="D2663" s="35">
        <v>44137</v>
      </c>
      <c r="E2663" s="34" t="s">
        <v>6050</v>
      </c>
      <c r="F2663" s="34" t="s">
        <v>27467</v>
      </c>
      <c r="G2663" s="36">
        <v>411211.22</v>
      </c>
      <c r="H2663" s="36">
        <v>411211.22</v>
      </c>
      <c r="I2663" s="34" t="s">
        <v>9762</v>
      </c>
      <c r="J2663" s="34" t="s">
        <v>9763</v>
      </c>
      <c r="K2663" s="36">
        <v>411211.22</v>
      </c>
      <c r="L2663" s="34" t="s">
        <v>9764</v>
      </c>
      <c r="M2663" s="6">
        <f t="shared" si="41"/>
        <v>4</v>
      </c>
    </row>
    <row r="2664" spans="1:18" hidden="1">
      <c r="A2664" s="34" t="s">
        <v>27165</v>
      </c>
      <c r="B2664" s="34" t="s">
        <v>29956</v>
      </c>
      <c r="C2664" s="34" t="s">
        <v>6049</v>
      </c>
      <c r="D2664" s="35">
        <v>44137</v>
      </c>
      <c r="E2664" s="34" t="s">
        <v>29957</v>
      </c>
      <c r="F2664" s="34" t="s">
        <v>27467</v>
      </c>
      <c r="G2664" s="36">
        <v>28784.78</v>
      </c>
      <c r="H2664" s="36">
        <v>28784.78</v>
      </c>
      <c r="I2664" s="34" t="s">
        <v>9762</v>
      </c>
      <c r="J2664" s="34" t="s">
        <v>9763</v>
      </c>
      <c r="K2664" s="36">
        <v>28784.78</v>
      </c>
      <c r="L2664" s="34" t="s">
        <v>9764</v>
      </c>
      <c r="M2664" s="6" t="e">
        <f t="shared" si="41"/>
        <v>#VALUE!</v>
      </c>
    </row>
    <row r="2665" spans="1:18" hidden="1">
      <c r="A2665" s="34" t="s">
        <v>27165</v>
      </c>
      <c r="B2665" s="34" t="s">
        <v>29956</v>
      </c>
      <c r="C2665" s="34" t="s">
        <v>6049</v>
      </c>
      <c r="D2665" s="35">
        <v>44137</v>
      </c>
      <c r="E2665" s="34" t="s">
        <v>29957</v>
      </c>
      <c r="F2665" s="34" t="s">
        <v>9875</v>
      </c>
      <c r="G2665" s="36">
        <v>-439996</v>
      </c>
      <c r="H2665" s="36">
        <v>-439996</v>
      </c>
      <c r="I2665" s="34" t="s">
        <v>9762</v>
      </c>
      <c r="J2665" s="34" t="s">
        <v>9763</v>
      </c>
      <c r="K2665" s="36">
        <v>-439996</v>
      </c>
      <c r="L2665" s="34" t="s">
        <v>9764</v>
      </c>
      <c r="M2665" s="6" t="e">
        <f t="shared" si="41"/>
        <v>#VALUE!</v>
      </c>
    </row>
    <row r="2666" spans="1:18" hidden="1">
      <c r="A2666" s="34" t="s">
        <v>27165</v>
      </c>
      <c r="B2666" s="34" t="s">
        <v>29958</v>
      </c>
      <c r="C2666" s="34" t="s">
        <v>4039</v>
      </c>
      <c r="D2666" s="35">
        <v>44160</v>
      </c>
      <c r="E2666" s="34" t="s">
        <v>4040</v>
      </c>
      <c r="F2666" s="34" t="s">
        <v>29634</v>
      </c>
      <c r="G2666" s="36">
        <v>26000</v>
      </c>
      <c r="H2666" s="36">
        <v>26000</v>
      </c>
      <c r="I2666" s="34" t="s">
        <v>9762</v>
      </c>
      <c r="J2666" s="34" t="s">
        <v>9763</v>
      </c>
      <c r="K2666" s="36">
        <v>26000</v>
      </c>
      <c r="L2666" s="34" t="s">
        <v>9764</v>
      </c>
      <c r="M2666" s="6">
        <f t="shared" si="41"/>
        <v>1</v>
      </c>
    </row>
    <row r="2667" spans="1:18">
      <c r="A2667" s="34" t="s">
        <v>27165</v>
      </c>
      <c r="B2667" s="34" t="s">
        <v>29958</v>
      </c>
      <c r="C2667" s="34" t="s">
        <v>4039</v>
      </c>
      <c r="D2667" s="35">
        <v>44160</v>
      </c>
      <c r="E2667" s="34" t="s">
        <v>29959</v>
      </c>
      <c r="F2667" s="34" t="s">
        <v>9875</v>
      </c>
      <c r="G2667" s="36">
        <v>-26000</v>
      </c>
      <c r="H2667" s="36">
        <v>-26000</v>
      </c>
      <c r="I2667" s="34" t="s">
        <v>9762</v>
      </c>
      <c r="J2667" s="34" t="s">
        <v>9763</v>
      </c>
      <c r="K2667" s="36">
        <v>-26000</v>
      </c>
      <c r="L2667" s="34" t="s">
        <v>9764</v>
      </c>
      <c r="M2667" s="6">
        <f t="shared" si="41"/>
        <v>18</v>
      </c>
      <c r="N2667" s="6" t="str">
        <f>MID(E2667,M2667,10)</f>
        <v>PO64000028</v>
      </c>
      <c r="O2667" s="6">
        <f>FIND("-",E2667)</f>
        <v>28</v>
      </c>
      <c r="P2667" s="6" t="str">
        <f>MID(E2667,O2667+1,2)</f>
        <v>2</v>
      </c>
      <c r="Q2667" s="34" t="str">
        <f>C2667</f>
        <v>64CIO00266</v>
      </c>
      <c r="R2667" s="36">
        <f>-G2667</f>
        <v>26000</v>
      </c>
    </row>
    <row r="2668" spans="1:18" hidden="1">
      <c r="A2668" s="34" t="s">
        <v>27165</v>
      </c>
      <c r="B2668" s="34" t="s">
        <v>29960</v>
      </c>
      <c r="C2668" s="34" t="s">
        <v>3931</v>
      </c>
      <c r="D2668" s="35">
        <v>44160</v>
      </c>
      <c r="E2668" s="34" t="s">
        <v>29961</v>
      </c>
      <c r="F2668" s="34" t="s">
        <v>29962</v>
      </c>
      <c r="G2668" s="36">
        <v>25000</v>
      </c>
      <c r="H2668" s="36">
        <v>25000</v>
      </c>
      <c r="I2668" s="34" t="s">
        <v>9762</v>
      </c>
      <c r="J2668" s="34" t="s">
        <v>9763</v>
      </c>
      <c r="K2668" s="36">
        <v>25000</v>
      </c>
      <c r="L2668" s="34" t="s">
        <v>9764</v>
      </c>
      <c r="M2668" s="6">
        <f t="shared" si="41"/>
        <v>1</v>
      </c>
    </row>
    <row r="2669" spans="1:18">
      <c r="A2669" s="34" t="s">
        <v>27165</v>
      </c>
      <c r="B2669" s="34" t="s">
        <v>29960</v>
      </c>
      <c r="C2669" s="34" t="s">
        <v>3931</v>
      </c>
      <c r="D2669" s="35">
        <v>44160</v>
      </c>
      <c r="E2669" s="34" t="s">
        <v>29645</v>
      </c>
      <c r="F2669" s="34" t="s">
        <v>9875</v>
      </c>
      <c r="G2669" s="36">
        <v>-25000</v>
      </c>
      <c r="H2669" s="36">
        <v>-25000</v>
      </c>
      <c r="I2669" s="34" t="s">
        <v>9762</v>
      </c>
      <c r="J2669" s="34" t="s">
        <v>9763</v>
      </c>
      <c r="K2669" s="36">
        <v>-25000</v>
      </c>
      <c r="L2669" s="34" t="s">
        <v>9764</v>
      </c>
      <c r="M2669" s="6">
        <f t="shared" si="41"/>
        <v>18</v>
      </c>
      <c r="N2669" s="6" t="str">
        <f>MID(E2669,M2669,10)</f>
        <v>PO64000029</v>
      </c>
      <c r="O2669" s="6">
        <f>FIND("-",E2669)</f>
        <v>28</v>
      </c>
      <c r="P2669" s="6" t="str">
        <f>MID(E2669,O2669+1,2)</f>
        <v>1</v>
      </c>
      <c r="Q2669" s="34" t="str">
        <f>C2669</f>
        <v>64CIO00267</v>
      </c>
      <c r="R2669" s="36">
        <f>-G2669</f>
        <v>25000</v>
      </c>
    </row>
    <row r="2670" spans="1:18" hidden="1">
      <c r="A2670" s="34" t="s">
        <v>27165</v>
      </c>
      <c r="B2670" s="34" t="s">
        <v>29963</v>
      </c>
      <c r="C2670" s="34" t="s">
        <v>4031</v>
      </c>
      <c r="D2670" s="35">
        <v>44160</v>
      </c>
      <c r="E2670" s="34" t="s">
        <v>4032</v>
      </c>
      <c r="F2670" s="34" t="s">
        <v>29644</v>
      </c>
      <c r="G2670" s="36">
        <v>27000</v>
      </c>
      <c r="H2670" s="36">
        <v>27000</v>
      </c>
      <c r="I2670" s="34" t="s">
        <v>9762</v>
      </c>
      <c r="J2670" s="34" t="s">
        <v>9763</v>
      </c>
      <c r="K2670" s="36">
        <v>27000</v>
      </c>
      <c r="L2670" s="34" t="s">
        <v>9764</v>
      </c>
      <c r="M2670" s="6">
        <f t="shared" si="41"/>
        <v>1</v>
      </c>
    </row>
    <row r="2671" spans="1:18">
      <c r="A2671" s="34" t="s">
        <v>27165</v>
      </c>
      <c r="B2671" s="34" t="s">
        <v>29963</v>
      </c>
      <c r="C2671" s="34" t="s">
        <v>4031</v>
      </c>
      <c r="D2671" s="35">
        <v>44160</v>
      </c>
      <c r="E2671" s="34" t="s">
        <v>29964</v>
      </c>
      <c r="F2671" s="34" t="s">
        <v>9875</v>
      </c>
      <c r="G2671" s="36">
        <v>-27000</v>
      </c>
      <c r="H2671" s="36">
        <v>-27000</v>
      </c>
      <c r="I2671" s="34" t="s">
        <v>9762</v>
      </c>
      <c r="J2671" s="34" t="s">
        <v>9763</v>
      </c>
      <c r="K2671" s="36">
        <v>-27000</v>
      </c>
      <c r="L2671" s="34" t="s">
        <v>9764</v>
      </c>
      <c r="M2671" s="6">
        <f t="shared" si="41"/>
        <v>18</v>
      </c>
      <c r="N2671" s="6" t="str">
        <f>MID(E2671,M2671,10)</f>
        <v>PO64000029</v>
      </c>
      <c r="O2671" s="6">
        <f>FIND("-",E2671)</f>
        <v>28</v>
      </c>
      <c r="P2671" s="6" t="str">
        <f>MID(E2671,O2671+1,2)</f>
        <v>2</v>
      </c>
      <c r="Q2671" s="34" t="str">
        <f>C2671</f>
        <v>64CIO00268</v>
      </c>
      <c r="R2671" s="36">
        <f>-G2671</f>
        <v>27000</v>
      </c>
    </row>
    <row r="2672" spans="1:18" hidden="1">
      <c r="A2672" s="34" t="s">
        <v>27165</v>
      </c>
      <c r="B2672" s="34" t="s">
        <v>29965</v>
      </c>
      <c r="C2672" s="34" t="s">
        <v>4047</v>
      </c>
      <c r="D2672" s="35">
        <v>44160</v>
      </c>
      <c r="E2672" s="34" t="s">
        <v>4048</v>
      </c>
      <c r="F2672" s="34" t="s">
        <v>29638</v>
      </c>
      <c r="G2672" s="36">
        <v>28000</v>
      </c>
      <c r="H2672" s="36">
        <v>28000</v>
      </c>
      <c r="I2672" s="34" t="s">
        <v>9762</v>
      </c>
      <c r="J2672" s="34" t="s">
        <v>9763</v>
      </c>
      <c r="K2672" s="36">
        <v>28000</v>
      </c>
      <c r="L2672" s="34" t="s">
        <v>9764</v>
      </c>
      <c r="M2672" s="6">
        <f t="shared" si="41"/>
        <v>1</v>
      </c>
    </row>
    <row r="2673" spans="1:18">
      <c r="A2673" s="34" t="s">
        <v>27165</v>
      </c>
      <c r="B2673" s="34" t="s">
        <v>29965</v>
      </c>
      <c r="C2673" s="34" t="s">
        <v>4047</v>
      </c>
      <c r="D2673" s="35">
        <v>44160</v>
      </c>
      <c r="E2673" s="34" t="s">
        <v>29966</v>
      </c>
      <c r="F2673" s="34" t="s">
        <v>9875</v>
      </c>
      <c r="G2673" s="36">
        <v>-28000</v>
      </c>
      <c r="H2673" s="36">
        <v>-28000</v>
      </c>
      <c r="I2673" s="34" t="s">
        <v>9762</v>
      </c>
      <c r="J2673" s="34" t="s">
        <v>9763</v>
      </c>
      <c r="K2673" s="36">
        <v>-28000</v>
      </c>
      <c r="L2673" s="34" t="s">
        <v>9764</v>
      </c>
      <c r="M2673" s="6">
        <f t="shared" si="41"/>
        <v>18</v>
      </c>
      <c r="N2673" s="6" t="str">
        <f>MID(E2673,M2673,10)</f>
        <v>PO64000027</v>
      </c>
      <c r="O2673" s="6">
        <f>FIND("-",E2673)</f>
        <v>28</v>
      </c>
      <c r="P2673" s="6" t="str">
        <f>MID(E2673,O2673+1,2)</f>
        <v>2</v>
      </c>
      <c r="Q2673" s="34" t="str">
        <f>C2673</f>
        <v>64CIO00269</v>
      </c>
      <c r="R2673" s="36">
        <f>-G2673</f>
        <v>28000</v>
      </c>
    </row>
    <row r="2674" spans="1:18" hidden="1">
      <c r="A2674" s="34" t="s">
        <v>27165</v>
      </c>
      <c r="B2674" s="34" t="s">
        <v>29967</v>
      </c>
      <c r="C2674" s="34" t="s">
        <v>4846</v>
      </c>
      <c r="D2674" s="35">
        <v>44160</v>
      </c>
      <c r="E2674" s="34" t="s">
        <v>4847</v>
      </c>
      <c r="F2674" s="34" t="s">
        <v>29542</v>
      </c>
      <c r="G2674" s="36">
        <v>18000</v>
      </c>
      <c r="H2674" s="36">
        <v>18000</v>
      </c>
      <c r="I2674" s="34" t="s">
        <v>9762</v>
      </c>
      <c r="J2674" s="34" t="s">
        <v>9763</v>
      </c>
      <c r="K2674" s="36">
        <v>18000</v>
      </c>
      <c r="L2674" s="34" t="s">
        <v>9764</v>
      </c>
      <c r="M2674" s="6">
        <f t="shared" si="41"/>
        <v>1</v>
      </c>
    </row>
    <row r="2675" spans="1:18">
      <c r="A2675" s="34" t="s">
        <v>27165</v>
      </c>
      <c r="B2675" s="34" t="s">
        <v>29967</v>
      </c>
      <c r="C2675" s="34" t="s">
        <v>4846</v>
      </c>
      <c r="D2675" s="35">
        <v>44160</v>
      </c>
      <c r="E2675" s="34" t="s">
        <v>29968</v>
      </c>
      <c r="F2675" s="34" t="s">
        <v>9875</v>
      </c>
      <c r="G2675" s="36">
        <v>-18000</v>
      </c>
      <c r="H2675" s="36">
        <v>-18000</v>
      </c>
      <c r="I2675" s="34" t="s">
        <v>9762</v>
      </c>
      <c r="J2675" s="34" t="s">
        <v>9763</v>
      </c>
      <c r="K2675" s="36">
        <v>-18000</v>
      </c>
      <c r="L2675" s="34" t="s">
        <v>9764</v>
      </c>
      <c r="M2675" s="6">
        <f t="shared" si="41"/>
        <v>18</v>
      </c>
      <c r="N2675" s="6" t="str">
        <f>MID(E2675,M2675,10)</f>
        <v>PO63000899</v>
      </c>
      <c r="O2675" s="6">
        <f>FIND("-",E2675)</f>
        <v>28</v>
      </c>
      <c r="P2675" s="6" t="str">
        <f>MID(E2675,O2675+1,2)</f>
        <v>2</v>
      </c>
      <c r="Q2675" s="34" t="str">
        <f>C2675</f>
        <v>64CIO00270</v>
      </c>
      <c r="R2675" s="36">
        <f>-G2675</f>
        <v>18000</v>
      </c>
    </row>
    <row r="2676" spans="1:18" hidden="1">
      <c r="A2676" s="34" t="s">
        <v>27165</v>
      </c>
      <c r="B2676" s="34" t="s">
        <v>29969</v>
      </c>
      <c r="C2676" s="34" t="s">
        <v>7353</v>
      </c>
      <c r="D2676" s="35">
        <v>44155</v>
      </c>
      <c r="E2676" s="34" t="s">
        <v>7354</v>
      </c>
      <c r="F2676" s="34" t="s">
        <v>27503</v>
      </c>
      <c r="G2676" s="36">
        <v>38000</v>
      </c>
      <c r="H2676" s="36">
        <v>38000</v>
      </c>
      <c r="I2676" s="34" t="s">
        <v>9762</v>
      </c>
      <c r="J2676" s="34" t="s">
        <v>9763</v>
      </c>
      <c r="K2676" s="36">
        <v>38000</v>
      </c>
      <c r="L2676" s="34" t="s">
        <v>9764</v>
      </c>
      <c r="M2676" s="6">
        <f t="shared" si="41"/>
        <v>1</v>
      </c>
    </row>
    <row r="2677" spans="1:18" hidden="1">
      <c r="A2677" s="34" t="s">
        <v>27165</v>
      </c>
      <c r="B2677" s="34" t="s">
        <v>29969</v>
      </c>
      <c r="C2677" s="34" t="s">
        <v>7353</v>
      </c>
      <c r="D2677" s="35">
        <v>44155</v>
      </c>
      <c r="E2677" s="34" t="s">
        <v>29970</v>
      </c>
      <c r="F2677" s="34" t="s">
        <v>9875</v>
      </c>
      <c r="G2677" s="36">
        <v>-38000</v>
      </c>
      <c r="H2677" s="36">
        <v>-38000</v>
      </c>
      <c r="I2677" s="34" t="s">
        <v>9762</v>
      </c>
      <c r="J2677" s="34" t="s">
        <v>9763</v>
      </c>
      <c r="K2677" s="36">
        <v>-38000</v>
      </c>
      <c r="L2677" s="34" t="s">
        <v>9764</v>
      </c>
      <c r="M2677" s="6" t="e">
        <f t="shared" si="41"/>
        <v>#VALUE!</v>
      </c>
    </row>
    <row r="2678" spans="1:18" hidden="1">
      <c r="A2678" s="34" t="s">
        <v>27165</v>
      </c>
      <c r="B2678" s="34" t="s">
        <v>29971</v>
      </c>
      <c r="C2678" s="34" t="s">
        <v>5600</v>
      </c>
      <c r="D2678" s="35">
        <v>44155</v>
      </c>
      <c r="E2678" s="34" t="s">
        <v>5601</v>
      </c>
      <c r="F2678" s="34" t="s">
        <v>28584</v>
      </c>
      <c r="G2678" s="36">
        <v>30500</v>
      </c>
      <c r="H2678" s="36">
        <v>30500</v>
      </c>
      <c r="I2678" s="34" t="s">
        <v>9762</v>
      </c>
      <c r="J2678" s="34" t="s">
        <v>9763</v>
      </c>
      <c r="K2678" s="36">
        <v>30500</v>
      </c>
      <c r="L2678" s="34" t="s">
        <v>9764</v>
      </c>
      <c r="M2678" s="6">
        <f t="shared" si="41"/>
        <v>1</v>
      </c>
    </row>
    <row r="2679" spans="1:18" hidden="1">
      <c r="A2679" s="34" t="s">
        <v>27165</v>
      </c>
      <c r="B2679" s="34" t="s">
        <v>29971</v>
      </c>
      <c r="C2679" s="34" t="s">
        <v>5600</v>
      </c>
      <c r="D2679" s="35">
        <v>44155</v>
      </c>
      <c r="E2679" s="34" t="s">
        <v>29972</v>
      </c>
      <c r="F2679" s="34" t="s">
        <v>9875</v>
      </c>
      <c r="G2679" s="36">
        <v>-30500</v>
      </c>
      <c r="H2679" s="36">
        <v>-30500</v>
      </c>
      <c r="I2679" s="34" t="s">
        <v>9762</v>
      </c>
      <c r="J2679" s="34" t="s">
        <v>9763</v>
      </c>
      <c r="K2679" s="36">
        <v>-30500</v>
      </c>
      <c r="L2679" s="34" t="s">
        <v>9764</v>
      </c>
      <c r="M2679" s="6" t="e">
        <f t="shared" si="41"/>
        <v>#VALUE!</v>
      </c>
    </row>
    <row r="2680" spans="1:18" hidden="1">
      <c r="A2680" s="34" t="s">
        <v>27165</v>
      </c>
      <c r="B2680" s="34" t="s">
        <v>29973</v>
      </c>
      <c r="C2680" s="34" t="s">
        <v>4185</v>
      </c>
      <c r="D2680" s="35">
        <v>44159</v>
      </c>
      <c r="E2680" s="34" t="s">
        <v>4186</v>
      </c>
      <c r="F2680" s="34" t="s">
        <v>29974</v>
      </c>
      <c r="G2680" s="36">
        <v>30000</v>
      </c>
      <c r="H2680" s="36">
        <v>30000</v>
      </c>
      <c r="I2680" s="34" t="s">
        <v>9762</v>
      </c>
      <c r="J2680" s="34" t="s">
        <v>9763</v>
      </c>
      <c r="K2680" s="36">
        <v>30000</v>
      </c>
      <c r="L2680" s="34" t="s">
        <v>9764</v>
      </c>
      <c r="M2680" s="6">
        <f t="shared" si="41"/>
        <v>1</v>
      </c>
    </row>
    <row r="2681" spans="1:18" hidden="1">
      <c r="A2681" s="34" t="s">
        <v>27165</v>
      </c>
      <c r="B2681" s="34" t="s">
        <v>29973</v>
      </c>
      <c r="C2681" s="34" t="s">
        <v>4185</v>
      </c>
      <c r="D2681" s="35">
        <v>44159</v>
      </c>
      <c r="E2681" s="34" t="s">
        <v>29975</v>
      </c>
      <c r="F2681" s="34" t="s">
        <v>9875</v>
      </c>
      <c r="G2681" s="36">
        <v>-30000</v>
      </c>
      <c r="H2681" s="36">
        <v>-30000</v>
      </c>
      <c r="I2681" s="34" t="s">
        <v>9762</v>
      </c>
      <c r="J2681" s="34" t="s">
        <v>9763</v>
      </c>
      <c r="K2681" s="36">
        <v>-30000</v>
      </c>
      <c r="L2681" s="34" t="s">
        <v>9764</v>
      </c>
      <c r="M2681" s="6" t="e">
        <f t="shared" si="41"/>
        <v>#VALUE!</v>
      </c>
    </row>
    <row r="2682" spans="1:18" hidden="1">
      <c r="A2682" s="34" t="s">
        <v>27165</v>
      </c>
      <c r="B2682" s="34" t="s">
        <v>29976</v>
      </c>
      <c r="C2682" s="34" t="s">
        <v>7249</v>
      </c>
      <c r="D2682" s="35">
        <v>44160</v>
      </c>
      <c r="E2682" s="34" t="s">
        <v>7250</v>
      </c>
      <c r="F2682" s="34" t="s">
        <v>27479</v>
      </c>
      <c r="G2682" s="36">
        <v>30000</v>
      </c>
      <c r="H2682" s="36">
        <v>30000</v>
      </c>
      <c r="I2682" s="34" t="s">
        <v>9762</v>
      </c>
      <c r="J2682" s="34" t="s">
        <v>9763</v>
      </c>
      <c r="K2682" s="36">
        <v>30000</v>
      </c>
      <c r="L2682" s="34" t="s">
        <v>9764</v>
      </c>
      <c r="M2682" s="6">
        <f t="shared" si="41"/>
        <v>1</v>
      </c>
    </row>
    <row r="2683" spans="1:18">
      <c r="A2683" s="34" t="s">
        <v>27165</v>
      </c>
      <c r="B2683" s="34" t="s">
        <v>29976</v>
      </c>
      <c r="C2683" s="34" t="s">
        <v>7249</v>
      </c>
      <c r="D2683" s="35">
        <v>44160</v>
      </c>
      <c r="E2683" s="34" t="s">
        <v>29977</v>
      </c>
      <c r="F2683" s="34" t="s">
        <v>9875</v>
      </c>
      <c r="G2683" s="36">
        <v>-30000</v>
      </c>
      <c r="H2683" s="36">
        <v>-30000</v>
      </c>
      <c r="I2683" s="34" t="s">
        <v>9762</v>
      </c>
      <c r="J2683" s="34" t="s">
        <v>9763</v>
      </c>
      <c r="K2683" s="36">
        <v>-30000</v>
      </c>
      <c r="L2683" s="34" t="s">
        <v>9764</v>
      </c>
      <c r="M2683" s="6">
        <f t="shared" si="41"/>
        <v>18</v>
      </c>
      <c r="N2683" s="6" t="str">
        <f>MID(E2683,M2683,10)</f>
        <v>PO63000443</v>
      </c>
      <c r="O2683" s="6">
        <f>FIND("-",E2683)</f>
        <v>28</v>
      </c>
      <c r="P2683" s="6" t="str">
        <f>MID(E2683,O2683+1,2)</f>
        <v>7</v>
      </c>
      <c r="Q2683" s="34" t="str">
        <f>C2683</f>
        <v>64CIO00274</v>
      </c>
      <c r="R2683" s="36">
        <f>-G2683</f>
        <v>30000</v>
      </c>
    </row>
    <row r="2684" spans="1:18" hidden="1">
      <c r="A2684" s="34" t="s">
        <v>27165</v>
      </c>
      <c r="B2684" s="34" t="s">
        <v>29978</v>
      </c>
      <c r="C2684" s="34" t="s">
        <v>3732</v>
      </c>
      <c r="D2684" s="35">
        <v>44161</v>
      </c>
      <c r="E2684" s="34" t="s">
        <v>29979</v>
      </c>
      <c r="F2684" s="34" t="s">
        <v>29980</v>
      </c>
      <c r="G2684" s="36">
        <v>139886</v>
      </c>
      <c r="H2684" s="36">
        <v>139886</v>
      </c>
      <c r="I2684" s="34" t="s">
        <v>9762</v>
      </c>
      <c r="J2684" s="34" t="s">
        <v>9763</v>
      </c>
      <c r="K2684" s="36">
        <v>139886</v>
      </c>
      <c r="L2684" s="34" t="s">
        <v>9764</v>
      </c>
      <c r="M2684" s="6">
        <f t="shared" si="41"/>
        <v>1</v>
      </c>
    </row>
    <row r="2685" spans="1:18">
      <c r="A2685" s="34" t="s">
        <v>27165</v>
      </c>
      <c r="B2685" s="34" t="s">
        <v>29978</v>
      </c>
      <c r="C2685" s="34" t="s">
        <v>3732</v>
      </c>
      <c r="D2685" s="35">
        <v>44161</v>
      </c>
      <c r="E2685" s="34" t="s">
        <v>29981</v>
      </c>
      <c r="F2685" s="34" t="s">
        <v>9875</v>
      </c>
      <c r="G2685" s="36">
        <v>-139886</v>
      </c>
      <c r="H2685" s="36">
        <v>-139886</v>
      </c>
      <c r="I2685" s="34" t="s">
        <v>9762</v>
      </c>
      <c r="J2685" s="34" t="s">
        <v>9763</v>
      </c>
      <c r="K2685" s="36">
        <v>-139886</v>
      </c>
      <c r="L2685" s="34" t="s">
        <v>9764</v>
      </c>
      <c r="M2685" s="6">
        <f t="shared" si="41"/>
        <v>18</v>
      </c>
      <c r="N2685" s="6" t="str">
        <f>MID(E2685,M2685,10)</f>
        <v>PO64000089</v>
      </c>
      <c r="O2685" s="6">
        <f>FIND("-",E2685)</f>
        <v>28</v>
      </c>
      <c r="P2685" s="6" t="str">
        <f>MID(E2685,O2685+1,2)</f>
        <v>1</v>
      </c>
      <c r="Q2685" s="34" t="str">
        <f>C2685</f>
        <v>64CIO00275</v>
      </c>
      <c r="R2685" s="36">
        <f>-G2685</f>
        <v>139886</v>
      </c>
    </row>
    <row r="2686" spans="1:18" hidden="1">
      <c r="A2686" s="34" t="s">
        <v>27165</v>
      </c>
      <c r="B2686" s="34" t="s">
        <v>29982</v>
      </c>
      <c r="C2686" s="34" t="s">
        <v>6971</v>
      </c>
      <c r="D2686" s="35">
        <v>44158</v>
      </c>
      <c r="E2686" s="34" t="s">
        <v>6972</v>
      </c>
      <c r="F2686" s="34" t="s">
        <v>27867</v>
      </c>
      <c r="G2686" s="36">
        <v>34000</v>
      </c>
      <c r="H2686" s="36">
        <v>34000</v>
      </c>
      <c r="I2686" s="34" t="s">
        <v>9762</v>
      </c>
      <c r="J2686" s="34" t="s">
        <v>9763</v>
      </c>
      <c r="K2686" s="36">
        <v>34000</v>
      </c>
      <c r="L2686" s="34" t="s">
        <v>9764</v>
      </c>
      <c r="M2686" s="6">
        <f t="shared" si="41"/>
        <v>1</v>
      </c>
    </row>
    <row r="2687" spans="1:18">
      <c r="A2687" s="34" t="s">
        <v>27165</v>
      </c>
      <c r="B2687" s="34" t="s">
        <v>29982</v>
      </c>
      <c r="C2687" s="34" t="s">
        <v>6971</v>
      </c>
      <c r="D2687" s="35">
        <v>44158</v>
      </c>
      <c r="E2687" s="34" t="s">
        <v>29983</v>
      </c>
      <c r="F2687" s="34" t="s">
        <v>9875</v>
      </c>
      <c r="G2687" s="36">
        <v>-34000</v>
      </c>
      <c r="H2687" s="36">
        <v>-34000</v>
      </c>
      <c r="I2687" s="34" t="s">
        <v>9762</v>
      </c>
      <c r="J2687" s="34" t="s">
        <v>9763</v>
      </c>
      <c r="K2687" s="36">
        <v>-34000</v>
      </c>
      <c r="L2687" s="34" t="s">
        <v>9764</v>
      </c>
      <c r="M2687" s="6">
        <f t="shared" si="41"/>
        <v>18</v>
      </c>
      <c r="N2687" s="6" t="str">
        <f>MID(E2687,M2687,10)</f>
        <v>PO63000491</v>
      </c>
      <c r="O2687" s="6">
        <f>FIND("-",E2687)</f>
        <v>28</v>
      </c>
      <c r="P2687" s="6" t="str">
        <f>MID(E2687,O2687+1,2)</f>
        <v>6</v>
      </c>
      <c r="Q2687" s="34" t="str">
        <f>C2687</f>
        <v>64CIO00276</v>
      </c>
      <c r="R2687" s="36">
        <f>-G2687</f>
        <v>34000</v>
      </c>
    </row>
    <row r="2688" spans="1:18" hidden="1">
      <c r="A2688" s="34" t="s">
        <v>27165</v>
      </c>
      <c r="B2688" s="34" t="s">
        <v>29984</v>
      </c>
      <c r="C2688" s="34" t="s">
        <v>5326</v>
      </c>
      <c r="D2688" s="35">
        <v>44159</v>
      </c>
      <c r="E2688" s="34" t="s">
        <v>5327</v>
      </c>
      <c r="F2688" s="34" t="s">
        <v>28975</v>
      </c>
      <c r="G2688" s="36">
        <v>25000</v>
      </c>
      <c r="H2688" s="36">
        <v>25000</v>
      </c>
      <c r="I2688" s="34" t="s">
        <v>9762</v>
      </c>
      <c r="J2688" s="34" t="s">
        <v>9763</v>
      </c>
      <c r="K2688" s="36">
        <v>25000</v>
      </c>
      <c r="L2688" s="34" t="s">
        <v>9764</v>
      </c>
      <c r="M2688" s="6">
        <f t="shared" si="41"/>
        <v>1</v>
      </c>
    </row>
    <row r="2689" spans="1:18">
      <c r="A2689" s="34" t="s">
        <v>27165</v>
      </c>
      <c r="B2689" s="34" t="s">
        <v>29984</v>
      </c>
      <c r="C2689" s="34" t="s">
        <v>5326</v>
      </c>
      <c r="D2689" s="35">
        <v>44159</v>
      </c>
      <c r="E2689" s="34" t="s">
        <v>29985</v>
      </c>
      <c r="F2689" s="34" t="s">
        <v>9875</v>
      </c>
      <c r="G2689" s="36">
        <v>-25000</v>
      </c>
      <c r="H2689" s="36">
        <v>-25000</v>
      </c>
      <c r="I2689" s="34" t="s">
        <v>9762</v>
      </c>
      <c r="J2689" s="34" t="s">
        <v>9763</v>
      </c>
      <c r="K2689" s="36">
        <v>-25000</v>
      </c>
      <c r="L2689" s="34" t="s">
        <v>9764</v>
      </c>
      <c r="M2689" s="6">
        <f t="shared" si="41"/>
        <v>18</v>
      </c>
      <c r="N2689" s="6" t="str">
        <f>MID(E2689,M2689,10)</f>
        <v>PO63000806</v>
      </c>
      <c r="O2689" s="6">
        <f>FIND("-",E2689)</f>
        <v>28</v>
      </c>
      <c r="P2689" s="6" t="str">
        <f>MID(E2689,O2689+1,2)</f>
        <v>3</v>
      </c>
      <c r="Q2689" s="34" t="str">
        <f>C2689</f>
        <v>64CIO00277</v>
      </c>
      <c r="R2689" s="36">
        <f>-G2689</f>
        <v>25000</v>
      </c>
    </row>
    <row r="2690" spans="1:18" hidden="1">
      <c r="A2690" s="34" t="s">
        <v>27165</v>
      </c>
      <c r="B2690" s="34" t="s">
        <v>29986</v>
      </c>
      <c r="C2690" s="34" t="s">
        <v>4945</v>
      </c>
      <c r="D2690" s="35">
        <v>44158</v>
      </c>
      <c r="E2690" s="34" t="s">
        <v>29987</v>
      </c>
      <c r="F2690" s="34" t="s">
        <v>29516</v>
      </c>
      <c r="G2690" s="36">
        <v>18500</v>
      </c>
      <c r="H2690" s="36">
        <v>18500</v>
      </c>
      <c r="I2690" s="34" t="s">
        <v>9762</v>
      </c>
      <c r="J2690" s="34" t="s">
        <v>9763</v>
      </c>
      <c r="K2690" s="36">
        <v>18500</v>
      </c>
      <c r="L2690" s="34" t="s">
        <v>9764</v>
      </c>
      <c r="M2690" s="6">
        <f t="shared" si="41"/>
        <v>1</v>
      </c>
    </row>
    <row r="2691" spans="1:18">
      <c r="A2691" s="34" t="s">
        <v>27165</v>
      </c>
      <c r="B2691" s="34" t="s">
        <v>29986</v>
      </c>
      <c r="C2691" s="34" t="s">
        <v>4945</v>
      </c>
      <c r="D2691" s="35">
        <v>44158</v>
      </c>
      <c r="E2691" s="34" t="s">
        <v>29988</v>
      </c>
      <c r="F2691" s="34" t="s">
        <v>9875</v>
      </c>
      <c r="G2691" s="36">
        <v>-18500</v>
      </c>
      <c r="H2691" s="36">
        <v>-18500</v>
      </c>
      <c r="I2691" s="34" t="s">
        <v>9762</v>
      </c>
      <c r="J2691" s="34" t="s">
        <v>9763</v>
      </c>
      <c r="K2691" s="36">
        <v>-18500</v>
      </c>
      <c r="L2691" s="34" t="s">
        <v>9764</v>
      </c>
      <c r="M2691" s="6">
        <f t="shared" ref="M2691:M2754" si="42">FIND("PO",E2691)</f>
        <v>18</v>
      </c>
      <c r="N2691" s="6" t="str">
        <f>MID(E2691,M2691,10)</f>
        <v>PO63000882</v>
      </c>
      <c r="O2691" s="6">
        <f>FIND("-",E2691)</f>
        <v>28</v>
      </c>
      <c r="P2691" s="6" t="str">
        <f>MID(E2691,O2691+1,2)</f>
        <v>2</v>
      </c>
      <c r="Q2691" s="34" t="str">
        <f>C2691</f>
        <v>64CIO00278</v>
      </c>
      <c r="R2691" s="36">
        <f>-G2691</f>
        <v>18500</v>
      </c>
    </row>
    <row r="2692" spans="1:18" hidden="1">
      <c r="A2692" s="34" t="s">
        <v>27165</v>
      </c>
      <c r="B2692" s="34" t="s">
        <v>29989</v>
      </c>
      <c r="C2692" s="34" t="s">
        <v>5899</v>
      </c>
      <c r="D2692" s="35">
        <v>44159</v>
      </c>
      <c r="E2692" s="34" t="s">
        <v>5900</v>
      </c>
      <c r="F2692" s="34" t="s">
        <v>28572</v>
      </c>
      <c r="G2692" s="36">
        <v>18000</v>
      </c>
      <c r="H2692" s="36">
        <v>18000</v>
      </c>
      <c r="I2692" s="34" t="s">
        <v>9762</v>
      </c>
      <c r="J2692" s="34" t="s">
        <v>9763</v>
      </c>
      <c r="K2692" s="36">
        <v>18000</v>
      </c>
      <c r="L2692" s="34" t="s">
        <v>9764</v>
      </c>
      <c r="M2692" s="6">
        <f t="shared" si="42"/>
        <v>1</v>
      </c>
    </row>
    <row r="2693" spans="1:18">
      <c r="A2693" s="34" t="s">
        <v>27165</v>
      </c>
      <c r="B2693" s="34" t="s">
        <v>29989</v>
      </c>
      <c r="C2693" s="34" t="s">
        <v>5899</v>
      </c>
      <c r="D2693" s="35">
        <v>44159</v>
      </c>
      <c r="E2693" s="34" t="s">
        <v>29990</v>
      </c>
      <c r="F2693" s="34" t="s">
        <v>9875</v>
      </c>
      <c r="G2693" s="36">
        <v>-18000</v>
      </c>
      <c r="H2693" s="36">
        <v>-18000</v>
      </c>
      <c r="I2693" s="34" t="s">
        <v>9762</v>
      </c>
      <c r="J2693" s="34" t="s">
        <v>9763</v>
      </c>
      <c r="K2693" s="36">
        <v>-18000</v>
      </c>
      <c r="L2693" s="34" t="s">
        <v>9764</v>
      </c>
      <c r="M2693" s="6">
        <f t="shared" si="42"/>
        <v>18</v>
      </c>
      <c r="N2693" s="6" t="str">
        <f>MID(E2693,M2693,10)</f>
        <v>PO63000692</v>
      </c>
      <c r="O2693" s="6">
        <f>FIND("-",E2693)</f>
        <v>28</v>
      </c>
      <c r="P2693" s="6" t="str">
        <f>MID(E2693,O2693+1,2)</f>
        <v>4</v>
      </c>
      <c r="Q2693" s="34" t="str">
        <f>C2693</f>
        <v>64CIO00279</v>
      </c>
      <c r="R2693" s="36">
        <f>-G2693</f>
        <v>18000</v>
      </c>
    </row>
    <row r="2694" spans="1:18" hidden="1">
      <c r="A2694" s="34" t="s">
        <v>27165</v>
      </c>
      <c r="B2694" s="34" t="s">
        <v>29991</v>
      </c>
      <c r="C2694" s="34" t="s">
        <v>4209</v>
      </c>
      <c r="D2694" s="35">
        <v>44158</v>
      </c>
      <c r="E2694" s="34" t="s">
        <v>4210</v>
      </c>
      <c r="F2694" s="34" t="s">
        <v>29723</v>
      </c>
      <c r="G2694" s="36">
        <v>19000</v>
      </c>
      <c r="H2694" s="36">
        <v>19000</v>
      </c>
      <c r="I2694" s="34" t="s">
        <v>9762</v>
      </c>
      <c r="J2694" s="34" t="s">
        <v>9763</v>
      </c>
      <c r="K2694" s="36">
        <v>19000</v>
      </c>
      <c r="L2694" s="34" t="s">
        <v>9764</v>
      </c>
      <c r="M2694" s="6">
        <f t="shared" si="42"/>
        <v>1</v>
      </c>
    </row>
    <row r="2695" spans="1:18">
      <c r="A2695" s="34" t="s">
        <v>27165</v>
      </c>
      <c r="B2695" s="34" t="s">
        <v>29991</v>
      </c>
      <c r="C2695" s="34" t="s">
        <v>4209</v>
      </c>
      <c r="D2695" s="35">
        <v>44158</v>
      </c>
      <c r="E2695" s="34" t="s">
        <v>29992</v>
      </c>
      <c r="F2695" s="34" t="s">
        <v>9875</v>
      </c>
      <c r="G2695" s="36">
        <v>-19000</v>
      </c>
      <c r="H2695" s="36">
        <v>-19000</v>
      </c>
      <c r="I2695" s="34" t="s">
        <v>9762</v>
      </c>
      <c r="J2695" s="34" t="s">
        <v>9763</v>
      </c>
      <c r="K2695" s="36">
        <v>-19000</v>
      </c>
      <c r="L2695" s="34" t="s">
        <v>9764</v>
      </c>
      <c r="M2695" s="6">
        <f t="shared" si="42"/>
        <v>18</v>
      </c>
      <c r="N2695" s="6" t="str">
        <f>MID(E2695,M2695,10)</f>
        <v>PO64000006</v>
      </c>
      <c r="O2695" s="6">
        <f>FIND("-",E2695)</f>
        <v>28</v>
      </c>
      <c r="P2695" s="6" t="str">
        <f>MID(E2695,O2695+1,2)</f>
        <v>1</v>
      </c>
      <c r="Q2695" s="34" t="str">
        <f>C2695</f>
        <v>64CIO00280</v>
      </c>
      <c r="R2695" s="36">
        <f>-G2695</f>
        <v>19000</v>
      </c>
    </row>
    <row r="2696" spans="1:18" hidden="1">
      <c r="A2696" s="34" t="s">
        <v>27165</v>
      </c>
      <c r="B2696" s="34" t="s">
        <v>29993</v>
      </c>
      <c r="C2696" s="34" t="s">
        <v>4203</v>
      </c>
      <c r="D2696" s="35">
        <v>44158</v>
      </c>
      <c r="E2696" s="34" t="s">
        <v>4204</v>
      </c>
      <c r="F2696" s="34" t="s">
        <v>29723</v>
      </c>
      <c r="G2696" s="36">
        <v>19000</v>
      </c>
      <c r="H2696" s="36">
        <v>19000</v>
      </c>
      <c r="I2696" s="34" t="s">
        <v>9762</v>
      </c>
      <c r="J2696" s="34" t="s">
        <v>9763</v>
      </c>
      <c r="K2696" s="36">
        <v>19000</v>
      </c>
      <c r="L2696" s="34" t="s">
        <v>9764</v>
      </c>
      <c r="M2696" s="6">
        <f t="shared" si="42"/>
        <v>1</v>
      </c>
    </row>
    <row r="2697" spans="1:18">
      <c r="A2697" s="34" t="s">
        <v>27165</v>
      </c>
      <c r="B2697" s="34" t="s">
        <v>29993</v>
      </c>
      <c r="C2697" s="34" t="s">
        <v>4203</v>
      </c>
      <c r="D2697" s="35">
        <v>44158</v>
      </c>
      <c r="E2697" s="34" t="s">
        <v>29994</v>
      </c>
      <c r="F2697" s="34" t="s">
        <v>9875</v>
      </c>
      <c r="G2697" s="36">
        <v>-19000</v>
      </c>
      <c r="H2697" s="36">
        <v>-19000</v>
      </c>
      <c r="I2697" s="34" t="s">
        <v>9762</v>
      </c>
      <c r="J2697" s="34" t="s">
        <v>9763</v>
      </c>
      <c r="K2697" s="36">
        <v>-19000</v>
      </c>
      <c r="L2697" s="34" t="s">
        <v>9764</v>
      </c>
      <c r="M2697" s="6">
        <f t="shared" si="42"/>
        <v>18</v>
      </c>
      <c r="N2697" s="6" t="str">
        <f>MID(E2697,M2697,10)</f>
        <v>PO63000007</v>
      </c>
      <c r="O2697" s="6">
        <f>FIND("-",E2697)</f>
        <v>28</v>
      </c>
      <c r="P2697" s="6" t="str">
        <f>MID(E2697,O2697+1,2)</f>
        <v>1</v>
      </c>
      <c r="Q2697" s="34" t="str">
        <f>C2697</f>
        <v>64CIO00281</v>
      </c>
      <c r="R2697" s="36">
        <f>-G2697</f>
        <v>19000</v>
      </c>
    </row>
    <row r="2698" spans="1:18" hidden="1">
      <c r="A2698" s="34" t="s">
        <v>27165</v>
      </c>
      <c r="B2698" s="34" t="s">
        <v>29995</v>
      </c>
      <c r="C2698" s="34" t="s">
        <v>4151</v>
      </c>
      <c r="D2698" s="35">
        <v>44158</v>
      </c>
      <c r="E2698" s="34" t="s">
        <v>4152</v>
      </c>
      <c r="F2698" s="34" t="s">
        <v>29615</v>
      </c>
      <c r="G2698" s="36">
        <v>23100</v>
      </c>
      <c r="H2698" s="36">
        <v>23100</v>
      </c>
      <c r="I2698" s="34" t="s">
        <v>9762</v>
      </c>
      <c r="J2698" s="34" t="s">
        <v>9763</v>
      </c>
      <c r="K2698" s="36">
        <v>23100</v>
      </c>
      <c r="L2698" s="34" t="s">
        <v>9764</v>
      </c>
      <c r="M2698" s="6">
        <f t="shared" si="42"/>
        <v>1</v>
      </c>
    </row>
    <row r="2699" spans="1:18">
      <c r="A2699" s="34" t="s">
        <v>27165</v>
      </c>
      <c r="B2699" s="34" t="s">
        <v>29995</v>
      </c>
      <c r="C2699" s="34" t="s">
        <v>4151</v>
      </c>
      <c r="D2699" s="35">
        <v>44158</v>
      </c>
      <c r="E2699" s="34" t="s">
        <v>29996</v>
      </c>
      <c r="F2699" s="34" t="s">
        <v>9875</v>
      </c>
      <c r="G2699" s="36">
        <v>-23100</v>
      </c>
      <c r="H2699" s="36">
        <v>-23100</v>
      </c>
      <c r="I2699" s="34" t="s">
        <v>9762</v>
      </c>
      <c r="J2699" s="34" t="s">
        <v>9763</v>
      </c>
      <c r="K2699" s="36">
        <v>-23100</v>
      </c>
      <c r="L2699" s="34" t="s">
        <v>9764</v>
      </c>
      <c r="M2699" s="6">
        <f t="shared" si="42"/>
        <v>18</v>
      </c>
      <c r="N2699" s="6" t="str">
        <f>MID(E2699,M2699,10)</f>
        <v>PO64000012</v>
      </c>
      <c r="O2699" s="6">
        <f>FIND("-",E2699)</f>
        <v>28</v>
      </c>
      <c r="P2699" s="6" t="str">
        <f>MID(E2699,O2699+1,2)</f>
        <v>2</v>
      </c>
      <c r="Q2699" s="34" t="str">
        <f>C2699</f>
        <v>64CIO00282</v>
      </c>
      <c r="R2699" s="36">
        <f>-G2699</f>
        <v>23100</v>
      </c>
    </row>
    <row r="2700" spans="1:18" hidden="1">
      <c r="A2700" s="34" t="s">
        <v>27165</v>
      </c>
      <c r="B2700" s="34" t="s">
        <v>29997</v>
      </c>
      <c r="C2700" s="34" t="s">
        <v>4117</v>
      </c>
      <c r="D2700" s="35">
        <v>44158</v>
      </c>
      <c r="E2700" s="34" t="s">
        <v>4118</v>
      </c>
      <c r="F2700" s="34" t="s">
        <v>29607</v>
      </c>
      <c r="G2700" s="36">
        <v>27750</v>
      </c>
      <c r="H2700" s="36">
        <v>27750</v>
      </c>
      <c r="I2700" s="34" t="s">
        <v>9762</v>
      </c>
      <c r="J2700" s="34" t="s">
        <v>9763</v>
      </c>
      <c r="K2700" s="36">
        <v>27750</v>
      </c>
      <c r="L2700" s="34" t="s">
        <v>9764</v>
      </c>
      <c r="M2700" s="6">
        <f t="shared" si="42"/>
        <v>1</v>
      </c>
    </row>
    <row r="2701" spans="1:18">
      <c r="A2701" s="34" t="s">
        <v>27165</v>
      </c>
      <c r="B2701" s="34" t="s">
        <v>29997</v>
      </c>
      <c r="C2701" s="34" t="s">
        <v>4117</v>
      </c>
      <c r="D2701" s="35">
        <v>44158</v>
      </c>
      <c r="E2701" s="34" t="s">
        <v>29998</v>
      </c>
      <c r="F2701" s="34" t="s">
        <v>9875</v>
      </c>
      <c r="G2701" s="36">
        <v>-27750</v>
      </c>
      <c r="H2701" s="36">
        <v>-27750</v>
      </c>
      <c r="I2701" s="34" t="s">
        <v>9762</v>
      </c>
      <c r="J2701" s="34" t="s">
        <v>9763</v>
      </c>
      <c r="K2701" s="36">
        <v>-27750</v>
      </c>
      <c r="L2701" s="34" t="s">
        <v>9764</v>
      </c>
      <c r="M2701" s="6">
        <f t="shared" si="42"/>
        <v>18</v>
      </c>
      <c r="N2701" s="6" t="str">
        <f>MID(E2701,M2701,10)</f>
        <v>PO64000015</v>
      </c>
      <c r="O2701" s="6">
        <f>FIND("-",E2701)</f>
        <v>28</v>
      </c>
      <c r="P2701" s="6" t="str">
        <f>MID(E2701,O2701+1,2)</f>
        <v>2</v>
      </c>
      <c r="Q2701" s="34" t="str">
        <f>C2701</f>
        <v>64CIO00283</v>
      </c>
      <c r="R2701" s="36">
        <f>-G2701</f>
        <v>27750</v>
      </c>
    </row>
    <row r="2702" spans="1:18" hidden="1">
      <c r="A2702" s="34" t="s">
        <v>27165</v>
      </c>
      <c r="B2702" s="34" t="s">
        <v>29999</v>
      </c>
      <c r="C2702" s="34" t="s">
        <v>6983</v>
      </c>
      <c r="D2702" s="35">
        <v>44158</v>
      </c>
      <c r="E2702" s="34" t="s">
        <v>6984</v>
      </c>
      <c r="F2702" s="34" t="s">
        <v>27870</v>
      </c>
      <c r="G2702" s="36">
        <v>65500</v>
      </c>
      <c r="H2702" s="36">
        <v>65500</v>
      </c>
      <c r="I2702" s="34" t="s">
        <v>9762</v>
      </c>
      <c r="J2702" s="34" t="s">
        <v>9763</v>
      </c>
      <c r="K2702" s="36">
        <v>65500</v>
      </c>
      <c r="L2702" s="34" t="s">
        <v>9764</v>
      </c>
      <c r="M2702" s="6">
        <f t="shared" si="42"/>
        <v>1</v>
      </c>
    </row>
    <row r="2703" spans="1:18">
      <c r="A2703" s="34" t="s">
        <v>27165</v>
      </c>
      <c r="B2703" s="34" t="s">
        <v>29999</v>
      </c>
      <c r="C2703" s="34" t="s">
        <v>6983</v>
      </c>
      <c r="D2703" s="35">
        <v>44158</v>
      </c>
      <c r="E2703" s="34" t="s">
        <v>30000</v>
      </c>
      <c r="F2703" s="34" t="s">
        <v>9875</v>
      </c>
      <c r="G2703" s="36">
        <v>-65500</v>
      </c>
      <c r="H2703" s="36">
        <v>-65500</v>
      </c>
      <c r="I2703" s="34" t="s">
        <v>9762</v>
      </c>
      <c r="J2703" s="34" t="s">
        <v>9763</v>
      </c>
      <c r="K2703" s="36">
        <v>-65500</v>
      </c>
      <c r="L2703" s="34" t="s">
        <v>9764</v>
      </c>
      <c r="M2703" s="6">
        <f t="shared" si="42"/>
        <v>18</v>
      </c>
      <c r="N2703" s="6" t="str">
        <f>MID(E2703,M2703,10)</f>
        <v>PO63000490</v>
      </c>
      <c r="O2703" s="6">
        <f>FIND("-",E2703)</f>
        <v>28</v>
      </c>
      <c r="P2703" s="6" t="str">
        <f>MID(E2703,O2703+1,2)</f>
        <v>6</v>
      </c>
      <c r="Q2703" s="34" t="str">
        <f>C2703</f>
        <v>64CIO00284</v>
      </c>
      <c r="R2703" s="36">
        <f>-G2703</f>
        <v>65500</v>
      </c>
    </row>
    <row r="2704" spans="1:18" hidden="1">
      <c r="A2704" s="34" t="s">
        <v>27165</v>
      </c>
      <c r="B2704" s="34" t="s">
        <v>30001</v>
      </c>
      <c r="C2704" s="34" t="s">
        <v>4660</v>
      </c>
      <c r="D2704" s="35">
        <v>44160</v>
      </c>
      <c r="E2704" s="34" t="s">
        <v>4661</v>
      </c>
      <c r="F2704" s="34" t="s">
        <v>28997</v>
      </c>
      <c r="G2704" s="36">
        <v>62500</v>
      </c>
      <c r="H2704" s="36">
        <v>62500</v>
      </c>
      <c r="I2704" s="34" t="s">
        <v>9762</v>
      </c>
      <c r="J2704" s="34" t="s">
        <v>9763</v>
      </c>
      <c r="K2704" s="36">
        <v>62500</v>
      </c>
      <c r="L2704" s="34" t="s">
        <v>9764</v>
      </c>
      <c r="M2704" s="6">
        <f t="shared" si="42"/>
        <v>1</v>
      </c>
    </row>
    <row r="2705" spans="1:18">
      <c r="A2705" s="34" t="s">
        <v>27165</v>
      </c>
      <c r="B2705" s="34" t="s">
        <v>30001</v>
      </c>
      <c r="C2705" s="34" t="s">
        <v>4660</v>
      </c>
      <c r="D2705" s="35">
        <v>44160</v>
      </c>
      <c r="E2705" s="34" t="s">
        <v>30002</v>
      </c>
      <c r="F2705" s="34" t="s">
        <v>9875</v>
      </c>
      <c r="G2705" s="36">
        <v>-62500</v>
      </c>
      <c r="H2705" s="36">
        <v>-62500</v>
      </c>
      <c r="I2705" s="34" t="s">
        <v>9762</v>
      </c>
      <c r="J2705" s="34" t="s">
        <v>9763</v>
      </c>
      <c r="K2705" s="36">
        <v>-62500</v>
      </c>
      <c r="L2705" s="34" t="s">
        <v>9764</v>
      </c>
      <c r="M2705" s="6">
        <f t="shared" si="42"/>
        <v>18</v>
      </c>
      <c r="N2705" s="6" t="str">
        <f>MID(E2705,M2705,10)</f>
        <v>PO63000941</v>
      </c>
      <c r="O2705" s="6">
        <f>FIND("-",E2705)</f>
        <v>28</v>
      </c>
      <c r="P2705" s="6" t="str">
        <f>MID(E2705,O2705+1,2)</f>
        <v>3</v>
      </c>
      <c r="Q2705" s="34" t="str">
        <f>C2705</f>
        <v>64CIO00285</v>
      </c>
      <c r="R2705" s="36">
        <f>-G2705</f>
        <v>62500</v>
      </c>
    </row>
    <row r="2706" spans="1:18" hidden="1">
      <c r="A2706" s="34" t="s">
        <v>27165</v>
      </c>
      <c r="B2706" s="34" t="s">
        <v>30003</v>
      </c>
      <c r="C2706" s="34" t="s">
        <v>4711</v>
      </c>
      <c r="D2706" s="35">
        <v>44160</v>
      </c>
      <c r="E2706" s="34" t="s">
        <v>4712</v>
      </c>
      <c r="F2706" s="34" t="s">
        <v>29561</v>
      </c>
      <c r="G2706" s="36">
        <v>20000</v>
      </c>
      <c r="H2706" s="36">
        <v>20000</v>
      </c>
      <c r="I2706" s="34" t="s">
        <v>9762</v>
      </c>
      <c r="J2706" s="34" t="s">
        <v>9763</v>
      </c>
      <c r="K2706" s="36">
        <v>20000</v>
      </c>
      <c r="L2706" s="34" t="s">
        <v>9764</v>
      </c>
      <c r="M2706" s="6">
        <f t="shared" si="42"/>
        <v>1</v>
      </c>
    </row>
    <row r="2707" spans="1:18">
      <c r="A2707" s="34" t="s">
        <v>27165</v>
      </c>
      <c r="B2707" s="34" t="s">
        <v>30003</v>
      </c>
      <c r="C2707" s="34" t="s">
        <v>4711</v>
      </c>
      <c r="D2707" s="35">
        <v>44160</v>
      </c>
      <c r="E2707" s="34" t="s">
        <v>30004</v>
      </c>
      <c r="F2707" s="34" t="s">
        <v>9875</v>
      </c>
      <c r="G2707" s="36">
        <v>-20000</v>
      </c>
      <c r="H2707" s="36">
        <v>-20000</v>
      </c>
      <c r="I2707" s="34" t="s">
        <v>9762</v>
      </c>
      <c r="J2707" s="34" t="s">
        <v>9763</v>
      </c>
      <c r="K2707" s="36">
        <v>-20000</v>
      </c>
      <c r="L2707" s="34" t="s">
        <v>9764</v>
      </c>
      <c r="M2707" s="6">
        <f t="shared" si="42"/>
        <v>18</v>
      </c>
      <c r="N2707" s="6" t="str">
        <f>MID(E2707,M2707,10)</f>
        <v>PO63000928</v>
      </c>
      <c r="O2707" s="6">
        <f>FIND("-",E2707)</f>
        <v>28</v>
      </c>
      <c r="P2707" s="6" t="str">
        <f>MID(E2707,O2707+1,2)</f>
        <v>2</v>
      </c>
      <c r="Q2707" s="34" t="str">
        <f>C2707</f>
        <v>64CIO00286</v>
      </c>
      <c r="R2707" s="36">
        <f>-G2707</f>
        <v>20000</v>
      </c>
    </row>
    <row r="2708" spans="1:18" hidden="1">
      <c r="A2708" s="34" t="s">
        <v>27165</v>
      </c>
      <c r="B2708" s="34" t="s">
        <v>30005</v>
      </c>
      <c r="C2708" s="34" t="s">
        <v>6822</v>
      </c>
      <c r="D2708" s="35">
        <v>44137</v>
      </c>
      <c r="E2708" s="34" t="s">
        <v>6823</v>
      </c>
      <c r="F2708" s="34" t="s">
        <v>28314</v>
      </c>
      <c r="G2708" s="36">
        <v>32000</v>
      </c>
      <c r="H2708" s="36">
        <v>32000</v>
      </c>
      <c r="I2708" s="34" t="s">
        <v>9762</v>
      </c>
      <c r="J2708" s="34" t="s">
        <v>9763</v>
      </c>
      <c r="K2708" s="36">
        <v>32000</v>
      </c>
      <c r="L2708" s="34" t="s">
        <v>9764</v>
      </c>
      <c r="M2708" s="6">
        <f t="shared" si="42"/>
        <v>1</v>
      </c>
    </row>
    <row r="2709" spans="1:18">
      <c r="A2709" s="34" t="s">
        <v>27165</v>
      </c>
      <c r="B2709" s="34" t="s">
        <v>30005</v>
      </c>
      <c r="C2709" s="34" t="s">
        <v>6822</v>
      </c>
      <c r="D2709" s="35">
        <v>44137</v>
      </c>
      <c r="E2709" s="34" t="s">
        <v>30006</v>
      </c>
      <c r="F2709" s="34" t="s">
        <v>9875</v>
      </c>
      <c r="G2709" s="36">
        <v>-32000</v>
      </c>
      <c r="H2709" s="36">
        <v>-32000</v>
      </c>
      <c r="I2709" s="34" t="s">
        <v>9762</v>
      </c>
      <c r="J2709" s="34" t="s">
        <v>9763</v>
      </c>
      <c r="K2709" s="36">
        <v>-32000</v>
      </c>
      <c r="L2709" s="34" t="s">
        <v>9764</v>
      </c>
      <c r="M2709" s="6">
        <f t="shared" si="42"/>
        <v>18</v>
      </c>
      <c r="N2709" s="6" t="str">
        <f>MID(E2709,M2709,10)</f>
        <v>PO63000515</v>
      </c>
      <c r="O2709" s="6">
        <f>FIND("-",E2709)</f>
        <v>28</v>
      </c>
      <c r="P2709" s="6" t="str">
        <f>MID(E2709,O2709+1,2)</f>
        <v>4</v>
      </c>
      <c r="Q2709" s="34" t="str">
        <f>C2709</f>
        <v>64CIO00287</v>
      </c>
      <c r="R2709" s="36">
        <f>-G2709</f>
        <v>32000</v>
      </c>
    </row>
    <row r="2710" spans="1:18" hidden="1">
      <c r="A2710" s="34" t="s">
        <v>27165</v>
      </c>
      <c r="B2710" s="34" t="s">
        <v>30007</v>
      </c>
      <c r="C2710" s="34" t="s">
        <v>6730</v>
      </c>
      <c r="D2710" s="35">
        <v>44147</v>
      </c>
      <c r="E2710" s="34" t="s">
        <v>6731</v>
      </c>
      <c r="F2710" s="34" t="s">
        <v>28758</v>
      </c>
      <c r="G2710" s="36">
        <v>511000</v>
      </c>
      <c r="H2710" s="36">
        <v>511000</v>
      </c>
      <c r="I2710" s="34" t="s">
        <v>9762</v>
      </c>
      <c r="J2710" s="34" t="s">
        <v>9763</v>
      </c>
      <c r="K2710" s="36">
        <v>511000</v>
      </c>
      <c r="L2710" s="34" t="s">
        <v>9764</v>
      </c>
      <c r="M2710" s="6">
        <f t="shared" si="42"/>
        <v>1</v>
      </c>
    </row>
    <row r="2711" spans="1:18" hidden="1">
      <c r="A2711" s="34" t="s">
        <v>27165</v>
      </c>
      <c r="B2711" s="34" t="s">
        <v>30007</v>
      </c>
      <c r="C2711" s="34" t="s">
        <v>6730</v>
      </c>
      <c r="D2711" s="35">
        <v>44147</v>
      </c>
      <c r="E2711" s="34" t="s">
        <v>30008</v>
      </c>
      <c r="F2711" s="34" t="s">
        <v>28758</v>
      </c>
      <c r="G2711" s="36">
        <v>35770</v>
      </c>
      <c r="H2711" s="36">
        <v>35770</v>
      </c>
      <c r="I2711" s="34" t="s">
        <v>9762</v>
      </c>
      <c r="J2711" s="34" t="s">
        <v>9763</v>
      </c>
      <c r="K2711" s="36">
        <v>35770</v>
      </c>
      <c r="L2711" s="34" t="s">
        <v>9764</v>
      </c>
      <c r="M2711" s="6" t="e">
        <f t="shared" si="42"/>
        <v>#VALUE!</v>
      </c>
    </row>
    <row r="2712" spans="1:18" hidden="1">
      <c r="A2712" s="34" t="s">
        <v>27165</v>
      </c>
      <c r="B2712" s="34" t="s">
        <v>30007</v>
      </c>
      <c r="C2712" s="34" t="s">
        <v>6730</v>
      </c>
      <c r="D2712" s="35">
        <v>44147</v>
      </c>
      <c r="E2712" s="34" t="s">
        <v>30008</v>
      </c>
      <c r="F2712" s="34" t="s">
        <v>9875</v>
      </c>
      <c r="G2712" s="36">
        <v>-546770</v>
      </c>
      <c r="H2712" s="36">
        <v>-546770</v>
      </c>
      <c r="I2712" s="34" t="s">
        <v>9762</v>
      </c>
      <c r="J2712" s="34" t="s">
        <v>9763</v>
      </c>
      <c r="K2712" s="36">
        <v>-546770</v>
      </c>
      <c r="L2712" s="34" t="s">
        <v>9764</v>
      </c>
      <c r="M2712" s="6" t="e">
        <f t="shared" si="42"/>
        <v>#VALUE!</v>
      </c>
    </row>
    <row r="2713" spans="1:18" hidden="1">
      <c r="A2713" s="34" t="s">
        <v>27165</v>
      </c>
      <c r="B2713" s="34" t="s">
        <v>30009</v>
      </c>
      <c r="C2713" s="34" t="s">
        <v>4442</v>
      </c>
      <c r="D2713" s="35">
        <v>44137</v>
      </c>
      <c r="E2713" s="34" t="s">
        <v>4443</v>
      </c>
      <c r="F2713" s="34" t="s">
        <v>30010</v>
      </c>
      <c r="G2713" s="36">
        <v>784500</v>
      </c>
      <c r="H2713" s="36">
        <v>784500</v>
      </c>
      <c r="I2713" s="34" t="s">
        <v>9762</v>
      </c>
      <c r="J2713" s="34" t="s">
        <v>9763</v>
      </c>
      <c r="K2713" s="36">
        <v>784500</v>
      </c>
      <c r="L2713" s="34" t="s">
        <v>9764</v>
      </c>
      <c r="M2713" s="6">
        <f t="shared" si="42"/>
        <v>1</v>
      </c>
    </row>
    <row r="2714" spans="1:18" hidden="1">
      <c r="A2714" s="34" t="s">
        <v>27165</v>
      </c>
      <c r="B2714" s="34" t="s">
        <v>30009</v>
      </c>
      <c r="C2714" s="34" t="s">
        <v>4442</v>
      </c>
      <c r="D2714" s="35">
        <v>44137</v>
      </c>
      <c r="E2714" s="34" t="s">
        <v>30011</v>
      </c>
      <c r="F2714" s="34" t="s">
        <v>30010</v>
      </c>
      <c r="G2714" s="36">
        <v>54915</v>
      </c>
      <c r="H2714" s="36">
        <v>54915</v>
      </c>
      <c r="I2714" s="34" t="s">
        <v>9762</v>
      </c>
      <c r="J2714" s="34" t="s">
        <v>9763</v>
      </c>
      <c r="K2714" s="36">
        <v>54915</v>
      </c>
      <c r="L2714" s="34" t="s">
        <v>9764</v>
      </c>
      <c r="M2714" s="6" t="e">
        <f t="shared" si="42"/>
        <v>#VALUE!</v>
      </c>
    </row>
    <row r="2715" spans="1:18" hidden="1">
      <c r="A2715" s="34" t="s">
        <v>27165</v>
      </c>
      <c r="B2715" s="34" t="s">
        <v>30009</v>
      </c>
      <c r="C2715" s="34" t="s">
        <v>4442</v>
      </c>
      <c r="D2715" s="35">
        <v>44137</v>
      </c>
      <c r="E2715" s="34" t="s">
        <v>30011</v>
      </c>
      <c r="F2715" s="34" t="s">
        <v>9875</v>
      </c>
      <c r="G2715" s="36">
        <v>-839415</v>
      </c>
      <c r="H2715" s="36">
        <v>-839415</v>
      </c>
      <c r="I2715" s="34" t="s">
        <v>9762</v>
      </c>
      <c r="J2715" s="34" t="s">
        <v>9763</v>
      </c>
      <c r="K2715" s="36">
        <v>-839415</v>
      </c>
      <c r="L2715" s="34" t="s">
        <v>9764</v>
      </c>
      <c r="M2715" s="6" t="e">
        <f t="shared" si="42"/>
        <v>#VALUE!</v>
      </c>
    </row>
    <row r="2716" spans="1:18" hidden="1">
      <c r="A2716" s="34" t="s">
        <v>27165</v>
      </c>
      <c r="B2716" s="34" t="s">
        <v>30012</v>
      </c>
      <c r="C2716" s="34" t="s">
        <v>4280</v>
      </c>
      <c r="D2716" s="35">
        <v>44137</v>
      </c>
      <c r="E2716" s="34" t="s">
        <v>4281</v>
      </c>
      <c r="F2716" s="34" t="s">
        <v>29320</v>
      </c>
      <c r="G2716" s="36">
        <v>240000</v>
      </c>
      <c r="H2716" s="36">
        <v>240000</v>
      </c>
      <c r="I2716" s="34" t="s">
        <v>9762</v>
      </c>
      <c r="J2716" s="34" t="s">
        <v>9763</v>
      </c>
      <c r="K2716" s="36">
        <v>240000</v>
      </c>
      <c r="L2716" s="34" t="s">
        <v>9764</v>
      </c>
      <c r="M2716" s="6">
        <f t="shared" si="42"/>
        <v>1</v>
      </c>
    </row>
    <row r="2717" spans="1:18" hidden="1">
      <c r="A2717" s="34" t="s">
        <v>27165</v>
      </c>
      <c r="B2717" s="34" t="s">
        <v>30012</v>
      </c>
      <c r="C2717" s="34" t="s">
        <v>4280</v>
      </c>
      <c r="D2717" s="35">
        <v>44137</v>
      </c>
      <c r="E2717" s="34" t="s">
        <v>30013</v>
      </c>
      <c r="F2717" s="34" t="s">
        <v>9875</v>
      </c>
      <c r="G2717" s="36">
        <v>-240000</v>
      </c>
      <c r="H2717" s="36">
        <v>-240000</v>
      </c>
      <c r="I2717" s="34" t="s">
        <v>9762</v>
      </c>
      <c r="J2717" s="34" t="s">
        <v>9763</v>
      </c>
      <c r="K2717" s="36">
        <v>-240000</v>
      </c>
      <c r="L2717" s="34" t="s">
        <v>9764</v>
      </c>
      <c r="M2717" s="6" t="e">
        <f t="shared" si="42"/>
        <v>#VALUE!</v>
      </c>
    </row>
    <row r="2718" spans="1:18" hidden="1">
      <c r="A2718" s="34" t="s">
        <v>27165</v>
      </c>
      <c r="B2718" s="34" t="s">
        <v>30014</v>
      </c>
      <c r="C2718" s="34" t="s">
        <v>4291</v>
      </c>
      <c r="D2718" s="35">
        <v>44141</v>
      </c>
      <c r="E2718" s="34" t="s">
        <v>30015</v>
      </c>
      <c r="F2718" s="34" t="s">
        <v>30016</v>
      </c>
      <c r="G2718" s="36">
        <v>4770000</v>
      </c>
      <c r="H2718" s="36">
        <v>4770000</v>
      </c>
      <c r="I2718" s="34" t="s">
        <v>9762</v>
      </c>
      <c r="J2718" s="34" t="s">
        <v>9763</v>
      </c>
      <c r="K2718" s="36">
        <v>4770000</v>
      </c>
      <c r="L2718" s="34" t="s">
        <v>9764</v>
      </c>
      <c r="M2718" s="6">
        <f t="shared" si="42"/>
        <v>1</v>
      </c>
    </row>
    <row r="2719" spans="1:18" hidden="1">
      <c r="A2719" s="34" t="s">
        <v>27165</v>
      </c>
      <c r="B2719" s="34" t="s">
        <v>30014</v>
      </c>
      <c r="C2719" s="34" t="s">
        <v>4291</v>
      </c>
      <c r="D2719" s="35">
        <v>44141</v>
      </c>
      <c r="E2719" s="34" t="s">
        <v>30017</v>
      </c>
      <c r="F2719" s="34" t="s">
        <v>30016</v>
      </c>
      <c r="G2719" s="36">
        <v>333900</v>
      </c>
      <c r="H2719" s="36">
        <v>333900</v>
      </c>
      <c r="I2719" s="34" t="s">
        <v>9762</v>
      </c>
      <c r="J2719" s="34" t="s">
        <v>9763</v>
      </c>
      <c r="K2719" s="36">
        <v>333900</v>
      </c>
      <c r="L2719" s="34" t="s">
        <v>9764</v>
      </c>
      <c r="M2719" s="6" t="e">
        <f t="shared" si="42"/>
        <v>#VALUE!</v>
      </c>
    </row>
    <row r="2720" spans="1:18" hidden="1">
      <c r="A2720" s="34" t="s">
        <v>27165</v>
      </c>
      <c r="B2720" s="34" t="s">
        <v>30014</v>
      </c>
      <c r="C2720" s="34" t="s">
        <v>4291</v>
      </c>
      <c r="D2720" s="35">
        <v>44141</v>
      </c>
      <c r="E2720" s="34" t="s">
        <v>30017</v>
      </c>
      <c r="F2720" s="34" t="s">
        <v>9875</v>
      </c>
      <c r="G2720" s="36">
        <v>-5103900</v>
      </c>
      <c r="H2720" s="36">
        <v>-5103900</v>
      </c>
      <c r="I2720" s="34" t="s">
        <v>9762</v>
      </c>
      <c r="J2720" s="34" t="s">
        <v>9763</v>
      </c>
      <c r="K2720" s="36">
        <v>-5103900</v>
      </c>
      <c r="L2720" s="34" t="s">
        <v>9764</v>
      </c>
      <c r="M2720" s="6" t="e">
        <f t="shared" si="42"/>
        <v>#VALUE!</v>
      </c>
    </row>
    <row r="2721" spans="1:18" hidden="1">
      <c r="A2721" s="34" t="s">
        <v>27165</v>
      </c>
      <c r="B2721" s="34" t="s">
        <v>30018</v>
      </c>
      <c r="C2721" s="34" t="s">
        <v>5095</v>
      </c>
      <c r="D2721" s="35">
        <v>44137</v>
      </c>
      <c r="E2721" s="34" t="s">
        <v>5096</v>
      </c>
      <c r="F2721" s="34" t="s">
        <v>30019</v>
      </c>
      <c r="G2721" s="36">
        <v>212500</v>
      </c>
      <c r="H2721" s="36">
        <v>212500</v>
      </c>
      <c r="I2721" s="34" t="s">
        <v>9762</v>
      </c>
      <c r="J2721" s="34" t="s">
        <v>9763</v>
      </c>
      <c r="K2721" s="36">
        <v>212500</v>
      </c>
      <c r="L2721" s="34" t="s">
        <v>9764</v>
      </c>
      <c r="M2721" s="6">
        <f t="shared" si="42"/>
        <v>1</v>
      </c>
    </row>
    <row r="2722" spans="1:18" hidden="1">
      <c r="A2722" s="34" t="s">
        <v>27165</v>
      </c>
      <c r="B2722" s="34" t="s">
        <v>30018</v>
      </c>
      <c r="C2722" s="34" t="s">
        <v>5095</v>
      </c>
      <c r="D2722" s="35">
        <v>44137</v>
      </c>
      <c r="E2722" s="34" t="s">
        <v>30020</v>
      </c>
      <c r="F2722" s="34" t="s">
        <v>30019</v>
      </c>
      <c r="G2722" s="36">
        <v>14875</v>
      </c>
      <c r="H2722" s="36">
        <v>14875</v>
      </c>
      <c r="I2722" s="34" t="s">
        <v>9762</v>
      </c>
      <c r="J2722" s="34" t="s">
        <v>9763</v>
      </c>
      <c r="K2722" s="36">
        <v>14875</v>
      </c>
      <c r="L2722" s="34" t="s">
        <v>9764</v>
      </c>
      <c r="M2722" s="6" t="e">
        <f t="shared" si="42"/>
        <v>#VALUE!</v>
      </c>
    </row>
    <row r="2723" spans="1:18" hidden="1">
      <c r="A2723" s="34" t="s">
        <v>27165</v>
      </c>
      <c r="B2723" s="34" t="s">
        <v>30018</v>
      </c>
      <c r="C2723" s="34" t="s">
        <v>5095</v>
      </c>
      <c r="D2723" s="35">
        <v>44137</v>
      </c>
      <c r="E2723" s="34" t="s">
        <v>30020</v>
      </c>
      <c r="F2723" s="34" t="s">
        <v>9875</v>
      </c>
      <c r="G2723" s="36">
        <v>-227375</v>
      </c>
      <c r="H2723" s="36">
        <v>-227375</v>
      </c>
      <c r="I2723" s="34" t="s">
        <v>9762</v>
      </c>
      <c r="J2723" s="34" t="s">
        <v>9763</v>
      </c>
      <c r="K2723" s="36">
        <v>-227375</v>
      </c>
      <c r="L2723" s="34" t="s">
        <v>9764</v>
      </c>
      <c r="M2723" s="6" t="e">
        <f t="shared" si="42"/>
        <v>#VALUE!</v>
      </c>
    </row>
    <row r="2724" spans="1:18" hidden="1">
      <c r="A2724" s="34" t="s">
        <v>27165</v>
      </c>
      <c r="B2724" s="34" t="s">
        <v>30021</v>
      </c>
      <c r="C2724" s="34" t="s">
        <v>5091</v>
      </c>
      <c r="D2724" s="35">
        <v>44137</v>
      </c>
      <c r="E2724" s="34" t="s">
        <v>5092</v>
      </c>
      <c r="F2724" s="34" t="s">
        <v>30019</v>
      </c>
      <c r="G2724" s="36">
        <v>212500</v>
      </c>
      <c r="H2724" s="36">
        <v>212500</v>
      </c>
      <c r="I2724" s="34" t="s">
        <v>9762</v>
      </c>
      <c r="J2724" s="34" t="s">
        <v>9763</v>
      </c>
      <c r="K2724" s="36">
        <v>212500</v>
      </c>
      <c r="L2724" s="34" t="s">
        <v>9764</v>
      </c>
      <c r="M2724" s="6">
        <f t="shared" si="42"/>
        <v>1</v>
      </c>
    </row>
    <row r="2725" spans="1:18" hidden="1">
      <c r="A2725" s="34" t="s">
        <v>27165</v>
      </c>
      <c r="B2725" s="34" t="s">
        <v>30021</v>
      </c>
      <c r="C2725" s="34" t="s">
        <v>5091</v>
      </c>
      <c r="D2725" s="35">
        <v>44137</v>
      </c>
      <c r="E2725" s="34" t="s">
        <v>30022</v>
      </c>
      <c r="F2725" s="34" t="s">
        <v>30019</v>
      </c>
      <c r="G2725" s="36">
        <v>14875</v>
      </c>
      <c r="H2725" s="36">
        <v>14875</v>
      </c>
      <c r="I2725" s="34" t="s">
        <v>9762</v>
      </c>
      <c r="J2725" s="34" t="s">
        <v>9763</v>
      </c>
      <c r="K2725" s="36">
        <v>14875</v>
      </c>
      <c r="L2725" s="34" t="s">
        <v>9764</v>
      </c>
      <c r="M2725" s="6" t="e">
        <f t="shared" si="42"/>
        <v>#VALUE!</v>
      </c>
    </row>
    <row r="2726" spans="1:18" hidden="1">
      <c r="A2726" s="34" t="s">
        <v>27165</v>
      </c>
      <c r="B2726" s="34" t="s">
        <v>30021</v>
      </c>
      <c r="C2726" s="34" t="s">
        <v>5091</v>
      </c>
      <c r="D2726" s="35">
        <v>44137</v>
      </c>
      <c r="E2726" s="34" t="s">
        <v>30022</v>
      </c>
      <c r="F2726" s="34" t="s">
        <v>9875</v>
      </c>
      <c r="G2726" s="36">
        <v>-227375</v>
      </c>
      <c r="H2726" s="36">
        <v>-227375</v>
      </c>
      <c r="I2726" s="34" t="s">
        <v>9762</v>
      </c>
      <c r="J2726" s="34" t="s">
        <v>9763</v>
      </c>
      <c r="K2726" s="36">
        <v>-227375</v>
      </c>
      <c r="L2726" s="34" t="s">
        <v>9764</v>
      </c>
      <c r="M2726" s="6" t="e">
        <f t="shared" si="42"/>
        <v>#VALUE!</v>
      </c>
    </row>
    <row r="2727" spans="1:18" hidden="1">
      <c r="A2727" s="34" t="s">
        <v>27165</v>
      </c>
      <c r="B2727" s="34" t="s">
        <v>30023</v>
      </c>
      <c r="C2727" s="34" t="s">
        <v>1436</v>
      </c>
      <c r="D2727" s="35">
        <v>44146</v>
      </c>
      <c r="E2727" s="34" t="s">
        <v>1438</v>
      </c>
      <c r="F2727" s="34" t="s">
        <v>30024</v>
      </c>
      <c r="G2727" s="36">
        <v>278990</v>
      </c>
      <c r="H2727" s="36">
        <v>278990</v>
      </c>
      <c r="I2727" s="34" t="s">
        <v>9762</v>
      </c>
      <c r="J2727" s="34" t="s">
        <v>9763</v>
      </c>
      <c r="K2727" s="36">
        <v>278990</v>
      </c>
      <c r="L2727" s="34" t="s">
        <v>9764</v>
      </c>
      <c r="M2727" s="6">
        <f t="shared" si="42"/>
        <v>1</v>
      </c>
    </row>
    <row r="2728" spans="1:18" hidden="1">
      <c r="A2728" s="34" t="s">
        <v>27165</v>
      </c>
      <c r="B2728" s="34" t="s">
        <v>30023</v>
      </c>
      <c r="C2728" s="34" t="s">
        <v>1436</v>
      </c>
      <c r="D2728" s="35">
        <v>44146</v>
      </c>
      <c r="E2728" s="34" t="s">
        <v>30025</v>
      </c>
      <c r="F2728" s="34" t="s">
        <v>30024</v>
      </c>
      <c r="G2728" s="36">
        <v>19529.3</v>
      </c>
      <c r="H2728" s="36">
        <v>19529.3</v>
      </c>
      <c r="I2728" s="34" t="s">
        <v>9762</v>
      </c>
      <c r="J2728" s="34" t="s">
        <v>9763</v>
      </c>
      <c r="K2728" s="36">
        <v>19529.3</v>
      </c>
      <c r="L2728" s="34" t="s">
        <v>9764</v>
      </c>
      <c r="M2728" s="6" t="e">
        <f t="shared" si="42"/>
        <v>#VALUE!</v>
      </c>
    </row>
    <row r="2729" spans="1:18" hidden="1">
      <c r="A2729" s="34" t="s">
        <v>27165</v>
      </c>
      <c r="B2729" s="34" t="s">
        <v>30023</v>
      </c>
      <c r="C2729" s="34" t="s">
        <v>1436</v>
      </c>
      <c r="D2729" s="35">
        <v>44146</v>
      </c>
      <c r="E2729" s="34" t="s">
        <v>30025</v>
      </c>
      <c r="F2729" s="34" t="s">
        <v>9875</v>
      </c>
      <c r="G2729" s="36">
        <v>-298519.3</v>
      </c>
      <c r="H2729" s="36">
        <v>-298519.3</v>
      </c>
      <c r="I2729" s="34" t="s">
        <v>9762</v>
      </c>
      <c r="J2729" s="34" t="s">
        <v>9763</v>
      </c>
      <c r="K2729" s="36">
        <v>-298519.3</v>
      </c>
      <c r="L2729" s="34" t="s">
        <v>9764</v>
      </c>
      <c r="M2729" s="6" t="e">
        <f t="shared" si="42"/>
        <v>#VALUE!</v>
      </c>
    </row>
    <row r="2730" spans="1:18" hidden="1">
      <c r="A2730" s="34" t="s">
        <v>27165</v>
      </c>
      <c r="B2730" s="34" t="s">
        <v>30026</v>
      </c>
      <c r="C2730" s="34" t="s">
        <v>4542</v>
      </c>
      <c r="D2730" s="35">
        <v>44137</v>
      </c>
      <c r="E2730" s="34" t="s">
        <v>4543</v>
      </c>
      <c r="F2730" s="34" t="s">
        <v>30027</v>
      </c>
      <c r="G2730" s="36">
        <v>332000</v>
      </c>
      <c r="H2730" s="36">
        <v>332000</v>
      </c>
      <c r="I2730" s="34" t="s">
        <v>9762</v>
      </c>
      <c r="J2730" s="34" t="s">
        <v>9763</v>
      </c>
      <c r="K2730" s="36">
        <v>332000</v>
      </c>
      <c r="L2730" s="34" t="s">
        <v>9764</v>
      </c>
      <c r="M2730" s="6">
        <f t="shared" si="42"/>
        <v>1</v>
      </c>
    </row>
    <row r="2731" spans="1:18" hidden="1">
      <c r="A2731" s="34" t="s">
        <v>27165</v>
      </c>
      <c r="B2731" s="34" t="s">
        <v>30026</v>
      </c>
      <c r="C2731" s="34" t="s">
        <v>4542</v>
      </c>
      <c r="D2731" s="35">
        <v>44137</v>
      </c>
      <c r="E2731" s="34" t="s">
        <v>30028</v>
      </c>
      <c r="F2731" s="34" t="s">
        <v>30027</v>
      </c>
      <c r="G2731" s="36">
        <v>23240</v>
      </c>
      <c r="H2731" s="36">
        <v>23240</v>
      </c>
      <c r="I2731" s="34" t="s">
        <v>9762</v>
      </c>
      <c r="J2731" s="34" t="s">
        <v>9763</v>
      </c>
      <c r="K2731" s="36">
        <v>23240</v>
      </c>
      <c r="L2731" s="34" t="s">
        <v>9764</v>
      </c>
      <c r="M2731" s="6" t="e">
        <f t="shared" si="42"/>
        <v>#VALUE!</v>
      </c>
    </row>
    <row r="2732" spans="1:18" hidden="1">
      <c r="A2732" s="34" t="s">
        <v>27165</v>
      </c>
      <c r="B2732" s="34" t="s">
        <v>30026</v>
      </c>
      <c r="C2732" s="34" t="s">
        <v>4542</v>
      </c>
      <c r="D2732" s="35">
        <v>44137</v>
      </c>
      <c r="E2732" s="34" t="s">
        <v>30028</v>
      </c>
      <c r="F2732" s="34" t="s">
        <v>9875</v>
      </c>
      <c r="G2732" s="36">
        <v>-355240</v>
      </c>
      <c r="H2732" s="36">
        <v>-355240</v>
      </c>
      <c r="I2732" s="34" t="s">
        <v>9762</v>
      </c>
      <c r="J2732" s="34" t="s">
        <v>9763</v>
      </c>
      <c r="K2732" s="36">
        <v>-355240</v>
      </c>
      <c r="L2732" s="34" t="s">
        <v>9764</v>
      </c>
      <c r="M2732" s="6" t="e">
        <f t="shared" si="42"/>
        <v>#VALUE!</v>
      </c>
    </row>
    <row r="2733" spans="1:18" hidden="1">
      <c r="A2733" s="34" t="s">
        <v>27165</v>
      </c>
      <c r="B2733" s="34" t="s">
        <v>30029</v>
      </c>
      <c r="C2733" s="34" t="s">
        <v>5651</v>
      </c>
      <c r="D2733" s="35">
        <v>44137</v>
      </c>
      <c r="E2733" s="34" t="s">
        <v>30030</v>
      </c>
      <c r="F2733" s="34" t="s">
        <v>28883</v>
      </c>
      <c r="G2733" s="36">
        <v>44400</v>
      </c>
      <c r="H2733" s="36">
        <v>44400</v>
      </c>
      <c r="I2733" s="34" t="s">
        <v>9762</v>
      </c>
      <c r="J2733" s="34" t="s">
        <v>9763</v>
      </c>
      <c r="K2733" s="36">
        <v>44400</v>
      </c>
      <c r="L2733" s="34" t="s">
        <v>9764</v>
      </c>
      <c r="M2733" s="6">
        <f t="shared" si="42"/>
        <v>1</v>
      </c>
    </row>
    <row r="2734" spans="1:18" hidden="1">
      <c r="A2734" s="34" t="s">
        <v>27165</v>
      </c>
      <c r="B2734" s="34" t="s">
        <v>30029</v>
      </c>
      <c r="C2734" s="34" t="s">
        <v>5651</v>
      </c>
      <c r="D2734" s="35">
        <v>44137</v>
      </c>
      <c r="E2734" s="34" t="s">
        <v>30031</v>
      </c>
      <c r="F2734" s="34" t="s">
        <v>28883</v>
      </c>
      <c r="G2734" s="36">
        <v>3108</v>
      </c>
      <c r="H2734" s="36">
        <v>3108</v>
      </c>
      <c r="I2734" s="34" t="s">
        <v>9762</v>
      </c>
      <c r="J2734" s="34" t="s">
        <v>9763</v>
      </c>
      <c r="K2734" s="36">
        <v>3108</v>
      </c>
      <c r="L2734" s="34" t="s">
        <v>9764</v>
      </c>
      <c r="M2734" s="6">
        <f t="shared" si="42"/>
        <v>18</v>
      </c>
    </row>
    <row r="2735" spans="1:18">
      <c r="A2735" s="34" t="s">
        <v>27165</v>
      </c>
      <c r="B2735" s="34" t="s">
        <v>30029</v>
      </c>
      <c r="C2735" s="34" t="s">
        <v>5651</v>
      </c>
      <c r="D2735" s="35">
        <v>44137</v>
      </c>
      <c r="E2735" s="34" t="s">
        <v>30031</v>
      </c>
      <c r="F2735" s="34" t="s">
        <v>9875</v>
      </c>
      <c r="G2735" s="36">
        <v>-47508</v>
      </c>
      <c r="H2735" s="36">
        <v>-47508</v>
      </c>
      <c r="I2735" s="34" t="s">
        <v>9762</v>
      </c>
      <c r="J2735" s="34" t="s">
        <v>9763</v>
      </c>
      <c r="K2735" s="36">
        <v>-47508</v>
      </c>
      <c r="L2735" s="34" t="s">
        <v>9764</v>
      </c>
      <c r="M2735" s="6">
        <f t="shared" si="42"/>
        <v>18</v>
      </c>
      <c r="N2735" s="6" t="str">
        <f>MID(E2735,M2735,10)</f>
        <v>PO63000733</v>
      </c>
      <c r="O2735" s="6" t="e">
        <f>FIND("-",E2735)</f>
        <v>#VALUE!</v>
      </c>
      <c r="P2735" s="6" t="e">
        <f>MID(E2735,O2735+1,2)</f>
        <v>#VALUE!</v>
      </c>
      <c r="Q2735" s="34" t="str">
        <f>C2735</f>
        <v>64CIO00296</v>
      </c>
      <c r="R2735" s="36">
        <f>-G2735</f>
        <v>47508</v>
      </c>
    </row>
    <row r="2736" spans="1:18" hidden="1">
      <c r="A2736" s="34" t="s">
        <v>27165</v>
      </c>
      <c r="B2736" s="34" t="s">
        <v>30032</v>
      </c>
      <c r="C2736" s="34" t="s">
        <v>7951</v>
      </c>
      <c r="D2736" s="35">
        <v>44166</v>
      </c>
      <c r="E2736" s="34" t="s">
        <v>7952</v>
      </c>
      <c r="F2736" s="34" t="s">
        <v>27645</v>
      </c>
      <c r="G2736" s="36">
        <v>27000</v>
      </c>
      <c r="H2736" s="36">
        <v>27000</v>
      </c>
      <c r="I2736" s="34" t="s">
        <v>9762</v>
      </c>
      <c r="J2736" s="34" t="s">
        <v>9763</v>
      </c>
      <c r="K2736" s="36">
        <v>27000</v>
      </c>
      <c r="L2736" s="34" t="s">
        <v>9764</v>
      </c>
      <c r="M2736" s="6">
        <f t="shared" si="42"/>
        <v>1</v>
      </c>
    </row>
    <row r="2737" spans="1:18" hidden="1">
      <c r="A2737" s="34" t="s">
        <v>27165</v>
      </c>
      <c r="B2737" s="34" t="s">
        <v>30032</v>
      </c>
      <c r="C2737" s="34" t="s">
        <v>7951</v>
      </c>
      <c r="D2737" s="35">
        <v>44166</v>
      </c>
      <c r="E2737" s="34" t="s">
        <v>30033</v>
      </c>
      <c r="F2737" s="34" t="s">
        <v>27645</v>
      </c>
      <c r="G2737" s="36">
        <v>1890</v>
      </c>
      <c r="H2737" s="36">
        <v>1890</v>
      </c>
      <c r="I2737" s="34" t="s">
        <v>9762</v>
      </c>
      <c r="J2737" s="34" t="s">
        <v>9763</v>
      </c>
      <c r="K2737" s="36">
        <v>1890</v>
      </c>
      <c r="L2737" s="34" t="s">
        <v>9764</v>
      </c>
      <c r="M2737" s="6" t="e">
        <f t="shared" si="42"/>
        <v>#VALUE!</v>
      </c>
    </row>
    <row r="2738" spans="1:18" hidden="1">
      <c r="A2738" s="34" t="s">
        <v>27165</v>
      </c>
      <c r="B2738" s="34" t="s">
        <v>30032</v>
      </c>
      <c r="C2738" s="34" t="s">
        <v>7951</v>
      </c>
      <c r="D2738" s="35">
        <v>44166</v>
      </c>
      <c r="E2738" s="34" t="s">
        <v>30033</v>
      </c>
      <c r="F2738" s="34" t="s">
        <v>9875</v>
      </c>
      <c r="G2738" s="36">
        <v>-28890</v>
      </c>
      <c r="H2738" s="36">
        <v>-28890</v>
      </c>
      <c r="I2738" s="34" t="s">
        <v>9762</v>
      </c>
      <c r="J2738" s="34" t="s">
        <v>9763</v>
      </c>
      <c r="K2738" s="36">
        <v>-28890</v>
      </c>
      <c r="L2738" s="34" t="s">
        <v>9764</v>
      </c>
      <c r="M2738" s="6" t="e">
        <f t="shared" si="42"/>
        <v>#VALUE!</v>
      </c>
    </row>
    <row r="2739" spans="1:18" hidden="1">
      <c r="A2739" s="34" t="s">
        <v>27165</v>
      </c>
      <c r="B2739" s="34" t="s">
        <v>30034</v>
      </c>
      <c r="C2739" s="34" t="s">
        <v>5425</v>
      </c>
      <c r="D2739" s="35">
        <v>44166</v>
      </c>
      <c r="E2739" s="34" t="s">
        <v>5426</v>
      </c>
      <c r="F2739" s="34" t="s">
        <v>28997</v>
      </c>
      <c r="G2739" s="36">
        <v>467289.72</v>
      </c>
      <c r="H2739" s="36">
        <v>467289.72</v>
      </c>
      <c r="I2739" s="34" t="s">
        <v>9762</v>
      </c>
      <c r="J2739" s="34" t="s">
        <v>9763</v>
      </c>
      <c r="K2739" s="36">
        <v>467289.72</v>
      </c>
      <c r="L2739" s="34" t="s">
        <v>9764</v>
      </c>
      <c r="M2739" s="6">
        <f t="shared" si="42"/>
        <v>1</v>
      </c>
    </row>
    <row r="2740" spans="1:18" hidden="1">
      <c r="A2740" s="34" t="s">
        <v>27165</v>
      </c>
      <c r="B2740" s="34" t="s">
        <v>30034</v>
      </c>
      <c r="C2740" s="34" t="s">
        <v>5425</v>
      </c>
      <c r="D2740" s="35">
        <v>44166</v>
      </c>
      <c r="E2740" s="34" t="s">
        <v>30035</v>
      </c>
      <c r="F2740" s="34" t="s">
        <v>28997</v>
      </c>
      <c r="G2740" s="36">
        <v>32710.28</v>
      </c>
      <c r="H2740" s="36">
        <v>32710.28</v>
      </c>
      <c r="I2740" s="34" t="s">
        <v>9762</v>
      </c>
      <c r="J2740" s="34" t="s">
        <v>9763</v>
      </c>
      <c r="K2740" s="36">
        <v>32710.28</v>
      </c>
      <c r="L2740" s="34" t="s">
        <v>9764</v>
      </c>
      <c r="M2740" s="6" t="e">
        <f t="shared" si="42"/>
        <v>#VALUE!</v>
      </c>
    </row>
    <row r="2741" spans="1:18" hidden="1">
      <c r="A2741" s="34" t="s">
        <v>27165</v>
      </c>
      <c r="B2741" s="34" t="s">
        <v>30034</v>
      </c>
      <c r="C2741" s="34" t="s">
        <v>5425</v>
      </c>
      <c r="D2741" s="35">
        <v>44166</v>
      </c>
      <c r="E2741" s="34" t="s">
        <v>30035</v>
      </c>
      <c r="F2741" s="34" t="s">
        <v>9875</v>
      </c>
      <c r="G2741" s="36">
        <v>-500000</v>
      </c>
      <c r="H2741" s="36">
        <v>-500000</v>
      </c>
      <c r="I2741" s="34" t="s">
        <v>9762</v>
      </c>
      <c r="J2741" s="34" t="s">
        <v>9763</v>
      </c>
      <c r="K2741" s="36">
        <v>-500000</v>
      </c>
      <c r="L2741" s="34" t="s">
        <v>9764</v>
      </c>
      <c r="M2741" s="6" t="e">
        <f t="shared" si="42"/>
        <v>#VALUE!</v>
      </c>
    </row>
    <row r="2742" spans="1:18" hidden="1">
      <c r="A2742" s="34" t="s">
        <v>27165</v>
      </c>
      <c r="B2742" s="34" t="s">
        <v>30036</v>
      </c>
      <c r="C2742" s="34" t="s">
        <v>1563</v>
      </c>
      <c r="D2742" s="35">
        <v>44166</v>
      </c>
      <c r="E2742" s="34" t="s">
        <v>1565</v>
      </c>
      <c r="F2742" s="34" t="s">
        <v>30037</v>
      </c>
      <c r="G2742" s="36">
        <v>1050000</v>
      </c>
      <c r="H2742" s="36">
        <v>1050000</v>
      </c>
      <c r="I2742" s="34" t="s">
        <v>9762</v>
      </c>
      <c r="J2742" s="34" t="s">
        <v>9763</v>
      </c>
      <c r="K2742" s="36">
        <v>1050000</v>
      </c>
      <c r="L2742" s="34" t="s">
        <v>9764</v>
      </c>
      <c r="M2742" s="6">
        <f t="shared" si="42"/>
        <v>1</v>
      </c>
    </row>
    <row r="2743" spans="1:18" hidden="1">
      <c r="A2743" s="34" t="s">
        <v>27165</v>
      </c>
      <c r="B2743" s="34" t="s">
        <v>30036</v>
      </c>
      <c r="C2743" s="34" t="s">
        <v>1563</v>
      </c>
      <c r="D2743" s="35">
        <v>44166</v>
      </c>
      <c r="E2743" s="34" t="s">
        <v>30038</v>
      </c>
      <c r="F2743" s="34" t="s">
        <v>9875</v>
      </c>
      <c r="G2743" s="36">
        <v>-1050000</v>
      </c>
      <c r="H2743" s="36">
        <v>-1050000</v>
      </c>
      <c r="I2743" s="34" t="s">
        <v>9762</v>
      </c>
      <c r="J2743" s="34" t="s">
        <v>9763</v>
      </c>
      <c r="K2743" s="36">
        <v>-1050000</v>
      </c>
      <c r="L2743" s="34" t="s">
        <v>9764</v>
      </c>
      <c r="M2743" s="6" t="e">
        <f t="shared" si="42"/>
        <v>#VALUE!</v>
      </c>
    </row>
    <row r="2744" spans="1:18" hidden="1">
      <c r="A2744" s="34" t="s">
        <v>27165</v>
      </c>
      <c r="B2744" s="34" t="s">
        <v>30039</v>
      </c>
      <c r="C2744" s="34" t="s">
        <v>1459</v>
      </c>
      <c r="D2744" s="35">
        <v>44159</v>
      </c>
      <c r="E2744" s="34" t="s">
        <v>1461</v>
      </c>
      <c r="F2744" s="34" t="s">
        <v>30040</v>
      </c>
      <c r="G2744" s="36">
        <v>91140</v>
      </c>
      <c r="H2744" s="36">
        <v>91140</v>
      </c>
      <c r="I2744" s="34" t="s">
        <v>9762</v>
      </c>
      <c r="J2744" s="34" t="s">
        <v>9763</v>
      </c>
      <c r="K2744" s="36">
        <v>91140</v>
      </c>
      <c r="L2744" s="34" t="s">
        <v>9764</v>
      </c>
      <c r="M2744" s="6">
        <f t="shared" si="42"/>
        <v>1</v>
      </c>
    </row>
    <row r="2745" spans="1:18" hidden="1">
      <c r="A2745" s="34" t="s">
        <v>27165</v>
      </c>
      <c r="B2745" s="34" t="s">
        <v>30039</v>
      </c>
      <c r="C2745" s="34" t="s">
        <v>1459</v>
      </c>
      <c r="D2745" s="35">
        <v>44159</v>
      </c>
      <c r="E2745" s="34" t="s">
        <v>30041</v>
      </c>
      <c r="F2745" s="34" t="s">
        <v>30040</v>
      </c>
      <c r="G2745" s="36">
        <v>6379.8</v>
      </c>
      <c r="H2745" s="36">
        <v>6379.8</v>
      </c>
      <c r="I2745" s="34" t="s">
        <v>9762</v>
      </c>
      <c r="J2745" s="34" t="s">
        <v>9763</v>
      </c>
      <c r="K2745" s="36">
        <v>6379.8</v>
      </c>
      <c r="L2745" s="34" t="s">
        <v>9764</v>
      </c>
      <c r="M2745" s="6" t="e">
        <f t="shared" si="42"/>
        <v>#VALUE!</v>
      </c>
    </row>
    <row r="2746" spans="1:18" hidden="1">
      <c r="A2746" s="34" t="s">
        <v>27165</v>
      </c>
      <c r="B2746" s="34" t="s">
        <v>30039</v>
      </c>
      <c r="C2746" s="34" t="s">
        <v>1459</v>
      </c>
      <c r="D2746" s="35">
        <v>44159</v>
      </c>
      <c r="E2746" s="34" t="s">
        <v>30041</v>
      </c>
      <c r="F2746" s="34" t="s">
        <v>9875</v>
      </c>
      <c r="G2746" s="36">
        <v>-97519.8</v>
      </c>
      <c r="H2746" s="36">
        <v>-97519.8</v>
      </c>
      <c r="I2746" s="34" t="s">
        <v>9762</v>
      </c>
      <c r="J2746" s="34" t="s">
        <v>9763</v>
      </c>
      <c r="K2746" s="36">
        <v>-97519.8</v>
      </c>
      <c r="L2746" s="34" t="s">
        <v>9764</v>
      </c>
      <c r="M2746" s="6" t="e">
        <f t="shared" si="42"/>
        <v>#VALUE!</v>
      </c>
    </row>
    <row r="2747" spans="1:18" hidden="1">
      <c r="A2747" s="34" t="s">
        <v>27165</v>
      </c>
      <c r="B2747" s="34" t="s">
        <v>30042</v>
      </c>
      <c r="C2747" s="34" t="s">
        <v>6657</v>
      </c>
      <c r="D2747" s="35">
        <v>44165</v>
      </c>
      <c r="E2747" s="34" t="s">
        <v>6658</v>
      </c>
      <c r="F2747" s="34" t="s">
        <v>27509</v>
      </c>
      <c r="G2747" s="36">
        <v>81000</v>
      </c>
      <c r="H2747" s="36">
        <v>81000</v>
      </c>
      <c r="I2747" s="34" t="s">
        <v>9762</v>
      </c>
      <c r="J2747" s="34" t="s">
        <v>9763</v>
      </c>
      <c r="K2747" s="36">
        <v>81000</v>
      </c>
      <c r="L2747" s="34" t="s">
        <v>9764</v>
      </c>
      <c r="M2747" s="6">
        <f t="shared" si="42"/>
        <v>1</v>
      </c>
    </row>
    <row r="2748" spans="1:18">
      <c r="A2748" s="34" t="s">
        <v>27165</v>
      </c>
      <c r="B2748" s="34" t="s">
        <v>30042</v>
      </c>
      <c r="C2748" s="34" t="s">
        <v>6657</v>
      </c>
      <c r="D2748" s="35">
        <v>44165</v>
      </c>
      <c r="E2748" s="34" t="s">
        <v>30043</v>
      </c>
      <c r="F2748" s="34" t="s">
        <v>9875</v>
      </c>
      <c r="G2748" s="36">
        <v>-81000</v>
      </c>
      <c r="H2748" s="36">
        <v>-81000</v>
      </c>
      <c r="I2748" s="34" t="s">
        <v>9762</v>
      </c>
      <c r="J2748" s="34" t="s">
        <v>9763</v>
      </c>
      <c r="K2748" s="36">
        <v>-81000</v>
      </c>
      <c r="L2748" s="34" t="s">
        <v>9764</v>
      </c>
      <c r="M2748" s="6">
        <f t="shared" si="42"/>
        <v>18</v>
      </c>
      <c r="N2748" s="6" t="str">
        <f>MID(E2748,M2748,10)</f>
        <v>PO63000540</v>
      </c>
      <c r="O2748" s="6">
        <f>FIND("-",E2748)</f>
        <v>28</v>
      </c>
      <c r="P2748" s="6" t="str">
        <f>MID(E2748,O2748+1,2)</f>
        <v>6</v>
      </c>
      <c r="Q2748" s="34" t="str">
        <f>C2748</f>
        <v>64CIO00301</v>
      </c>
      <c r="R2748" s="36">
        <f>-G2748</f>
        <v>81000</v>
      </c>
    </row>
    <row r="2749" spans="1:18" hidden="1">
      <c r="A2749" s="34" t="s">
        <v>27165</v>
      </c>
      <c r="B2749" s="34" t="s">
        <v>30044</v>
      </c>
      <c r="C2749" s="34" t="s">
        <v>3855</v>
      </c>
      <c r="D2749" s="35">
        <v>44165</v>
      </c>
      <c r="E2749" s="34" t="s">
        <v>3856</v>
      </c>
      <c r="F2749" s="34" t="s">
        <v>30045</v>
      </c>
      <c r="G2749" s="36">
        <v>65000</v>
      </c>
      <c r="H2749" s="36">
        <v>65000</v>
      </c>
      <c r="I2749" s="34" t="s">
        <v>9762</v>
      </c>
      <c r="J2749" s="34" t="s">
        <v>9763</v>
      </c>
      <c r="K2749" s="36">
        <v>65000</v>
      </c>
      <c r="L2749" s="34" t="s">
        <v>9764</v>
      </c>
      <c r="M2749" s="6">
        <f t="shared" si="42"/>
        <v>1</v>
      </c>
    </row>
    <row r="2750" spans="1:18">
      <c r="A2750" s="34" t="s">
        <v>27165</v>
      </c>
      <c r="B2750" s="34" t="s">
        <v>30044</v>
      </c>
      <c r="C2750" s="34" t="s">
        <v>3855</v>
      </c>
      <c r="D2750" s="35">
        <v>44165</v>
      </c>
      <c r="E2750" s="34" t="s">
        <v>30046</v>
      </c>
      <c r="F2750" s="34" t="s">
        <v>9875</v>
      </c>
      <c r="G2750" s="36">
        <v>-65000</v>
      </c>
      <c r="H2750" s="36">
        <v>-65000</v>
      </c>
      <c r="I2750" s="34" t="s">
        <v>9762</v>
      </c>
      <c r="J2750" s="34" t="s">
        <v>9763</v>
      </c>
      <c r="K2750" s="36">
        <v>-65000</v>
      </c>
      <c r="L2750" s="34" t="s">
        <v>9764</v>
      </c>
      <c r="M2750" s="6">
        <f t="shared" si="42"/>
        <v>18</v>
      </c>
      <c r="N2750" s="6" t="str">
        <f>MID(E2750,M2750,10)</f>
        <v>PO64000070</v>
      </c>
      <c r="O2750" s="6">
        <f>FIND("-",E2750)</f>
        <v>28</v>
      </c>
      <c r="P2750" s="6" t="str">
        <f>MID(E2750,O2750+1,2)</f>
        <v>1</v>
      </c>
      <c r="Q2750" s="34" t="str">
        <f>C2750</f>
        <v>64CIO00302</v>
      </c>
      <c r="R2750" s="36">
        <f>-G2750</f>
        <v>65000</v>
      </c>
    </row>
    <row r="2751" spans="1:18" hidden="1">
      <c r="A2751" s="34" t="s">
        <v>27165</v>
      </c>
      <c r="B2751" s="34" t="s">
        <v>30047</v>
      </c>
      <c r="C2751" s="34" t="s">
        <v>4143</v>
      </c>
      <c r="D2751" s="35">
        <v>44160</v>
      </c>
      <c r="E2751" s="34" t="s">
        <v>4144</v>
      </c>
      <c r="F2751" s="34" t="s">
        <v>29723</v>
      </c>
      <c r="G2751" s="36">
        <v>38500</v>
      </c>
      <c r="H2751" s="36">
        <v>38500</v>
      </c>
      <c r="I2751" s="34" t="s">
        <v>9762</v>
      </c>
      <c r="J2751" s="34" t="s">
        <v>9763</v>
      </c>
      <c r="K2751" s="36">
        <v>38500</v>
      </c>
      <c r="L2751" s="34" t="s">
        <v>9764</v>
      </c>
      <c r="M2751" s="6">
        <f t="shared" si="42"/>
        <v>1</v>
      </c>
    </row>
    <row r="2752" spans="1:18">
      <c r="A2752" s="34" t="s">
        <v>27165</v>
      </c>
      <c r="B2752" s="34" t="s">
        <v>30047</v>
      </c>
      <c r="C2752" s="34" t="s">
        <v>4143</v>
      </c>
      <c r="D2752" s="35">
        <v>44160</v>
      </c>
      <c r="E2752" s="34" t="s">
        <v>30048</v>
      </c>
      <c r="F2752" s="34" t="s">
        <v>9875</v>
      </c>
      <c r="G2752" s="36">
        <v>-38500</v>
      </c>
      <c r="H2752" s="36">
        <v>-38500</v>
      </c>
      <c r="I2752" s="34" t="s">
        <v>9762</v>
      </c>
      <c r="J2752" s="34" t="s">
        <v>9763</v>
      </c>
      <c r="K2752" s="36">
        <v>-38500</v>
      </c>
      <c r="L2752" s="34" t="s">
        <v>9764</v>
      </c>
      <c r="M2752" s="6">
        <f t="shared" si="42"/>
        <v>18</v>
      </c>
      <c r="N2752" s="6" t="str">
        <f>MID(E2752,M2752,10)</f>
        <v>PO64000013</v>
      </c>
      <c r="O2752" s="6">
        <f>FIND("-",E2752)</f>
        <v>28</v>
      </c>
      <c r="P2752" s="6" t="str">
        <f>MID(E2752,O2752+1,2)</f>
        <v>2</v>
      </c>
      <c r="Q2752" s="34" t="str">
        <f>C2752</f>
        <v>64CIO00303</v>
      </c>
      <c r="R2752" s="36">
        <f>-G2752</f>
        <v>38500</v>
      </c>
    </row>
    <row r="2753" spans="1:18" hidden="1">
      <c r="A2753" s="34" t="s">
        <v>27165</v>
      </c>
      <c r="B2753" s="34" t="s">
        <v>30049</v>
      </c>
      <c r="C2753" s="34" t="s">
        <v>4020</v>
      </c>
      <c r="D2753" s="35">
        <v>44160</v>
      </c>
      <c r="E2753" s="34" t="s">
        <v>4021</v>
      </c>
      <c r="F2753" s="34" t="s">
        <v>29641</v>
      </c>
      <c r="G2753" s="36">
        <v>35500</v>
      </c>
      <c r="H2753" s="36">
        <v>35500</v>
      </c>
      <c r="I2753" s="34" t="s">
        <v>9762</v>
      </c>
      <c r="J2753" s="34" t="s">
        <v>9763</v>
      </c>
      <c r="K2753" s="36">
        <v>35500</v>
      </c>
      <c r="L2753" s="34" t="s">
        <v>9764</v>
      </c>
      <c r="M2753" s="6">
        <f t="shared" si="42"/>
        <v>1</v>
      </c>
    </row>
    <row r="2754" spans="1:18">
      <c r="A2754" s="34" t="s">
        <v>27165</v>
      </c>
      <c r="B2754" s="34" t="s">
        <v>30049</v>
      </c>
      <c r="C2754" s="34" t="s">
        <v>4020</v>
      </c>
      <c r="D2754" s="35">
        <v>44160</v>
      </c>
      <c r="E2754" s="34" t="s">
        <v>30050</v>
      </c>
      <c r="F2754" s="34" t="s">
        <v>9875</v>
      </c>
      <c r="G2754" s="36">
        <v>-35500</v>
      </c>
      <c r="H2754" s="36">
        <v>-35500</v>
      </c>
      <c r="I2754" s="34" t="s">
        <v>9762</v>
      </c>
      <c r="J2754" s="34" t="s">
        <v>9763</v>
      </c>
      <c r="K2754" s="36">
        <v>-35500</v>
      </c>
      <c r="L2754" s="34" t="s">
        <v>9764</v>
      </c>
      <c r="M2754" s="6">
        <f t="shared" si="42"/>
        <v>18</v>
      </c>
      <c r="N2754" s="6" t="str">
        <f>MID(E2754,M2754,10)</f>
        <v>PO64000031</v>
      </c>
      <c r="O2754" s="6">
        <f>FIND("-",E2754)</f>
        <v>28</v>
      </c>
      <c r="P2754" s="6" t="str">
        <f>MID(E2754,O2754+1,2)</f>
        <v>2</v>
      </c>
      <c r="Q2754" s="34" t="str">
        <f>C2754</f>
        <v>64CIO00304</v>
      </c>
      <c r="R2754" s="36">
        <f>-G2754</f>
        <v>35500</v>
      </c>
    </row>
    <row r="2755" spans="1:18" hidden="1">
      <c r="A2755" s="34" t="s">
        <v>27165</v>
      </c>
      <c r="B2755" s="34" t="s">
        <v>30051</v>
      </c>
      <c r="C2755" s="34" t="s">
        <v>6568</v>
      </c>
      <c r="D2755" s="35">
        <v>44137</v>
      </c>
      <c r="E2755" s="34" t="s">
        <v>6569</v>
      </c>
      <c r="F2755" s="34" t="s">
        <v>28830</v>
      </c>
      <c r="G2755" s="36">
        <v>58000</v>
      </c>
      <c r="H2755" s="36">
        <v>58000</v>
      </c>
      <c r="I2755" s="34" t="s">
        <v>9762</v>
      </c>
      <c r="J2755" s="34" t="s">
        <v>9763</v>
      </c>
      <c r="K2755" s="36">
        <v>58000</v>
      </c>
      <c r="L2755" s="34" t="s">
        <v>9764</v>
      </c>
      <c r="M2755" s="6">
        <f t="shared" ref="M2755:M2818" si="43">FIND("PO",E2755)</f>
        <v>1</v>
      </c>
    </row>
    <row r="2756" spans="1:18" hidden="1">
      <c r="A2756" s="34" t="s">
        <v>27165</v>
      </c>
      <c r="B2756" s="34" t="s">
        <v>30051</v>
      </c>
      <c r="C2756" s="34" t="s">
        <v>6568</v>
      </c>
      <c r="D2756" s="35">
        <v>44137</v>
      </c>
      <c r="E2756" s="34" t="s">
        <v>30052</v>
      </c>
      <c r="F2756" s="34" t="s">
        <v>28830</v>
      </c>
      <c r="G2756" s="36">
        <v>4060</v>
      </c>
      <c r="H2756" s="36">
        <v>4060</v>
      </c>
      <c r="I2756" s="34" t="s">
        <v>9762</v>
      </c>
      <c r="J2756" s="34" t="s">
        <v>9763</v>
      </c>
      <c r="K2756" s="36">
        <v>4060</v>
      </c>
      <c r="L2756" s="34" t="s">
        <v>9764</v>
      </c>
      <c r="M2756" s="6" t="e">
        <f t="shared" si="43"/>
        <v>#VALUE!</v>
      </c>
    </row>
    <row r="2757" spans="1:18" hidden="1">
      <c r="A2757" s="34" t="s">
        <v>27165</v>
      </c>
      <c r="B2757" s="34" t="s">
        <v>30051</v>
      </c>
      <c r="C2757" s="34" t="s">
        <v>6568</v>
      </c>
      <c r="D2757" s="35">
        <v>44137</v>
      </c>
      <c r="E2757" s="34" t="s">
        <v>30052</v>
      </c>
      <c r="F2757" s="34" t="s">
        <v>9875</v>
      </c>
      <c r="G2757" s="36">
        <v>-62060</v>
      </c>
      <c r="H2757" s="36">
        <v>-62060</v>
      </c>
      <c r="I2757" s="34" t="s">
        <v>9762</v>
      </c>
      <c r="J2757" s="34" t="s">
        <v>9763</v>
      </c>
      <c r="K2757" s="36">
        <v>-62060</v>
      </c>
      <c r="L2757" s="34" t="s">
        <v>9764</v>
      </c>
      <c r="M2757" s="6" t="e">
        <f t="shared" si="43"/>
        <v>#VALUE!</v>
      </c>
    </row>
    <row r="2758" spans="1:18" hidden="1">
      <c r="A2758" s="34" t="s">
        <v>27165</v>
      </c>
      <c r="B2758" s="34" t="s">
        <v>30053</v>
      </c>
      <c r="C2758" s="34" t="s">
        <v>8426</v>
      </c>
      <c r="D2758" s="35">
        <v>44137</v>
      </c>
      <c r="E2758" s="34" t="s">
        <v>8427</v>
      </c>
      <c r="F2758" s="34" t="s">
        <v>27394</v>
      </c>
      <c r="G2758" s="36">
        <v>39000</v>
      </c>
      <c r="H2758" s="36">
        <v>39000</v>
      </c>
      <c r="I2758" s="34" t="s">
        <v>9762</v>
      </c>
      <c r="J2758" s="34" t="s">
        <v>9763</v>
      </c>
      <c r="K2758" s="36">
        <v>39000</v>
      </c>
      <c r="L2758" s="34" t="s">
        <v>9764</v>
      </c>
      <c r="M2758" s="6">
        <f t="shared" si="43"/>
        <v>1</v>
      </c>
    </row>
    <row r="2759" spans="1:18" hidden="1">
      <c r="A2759" s="34" t="s">
        <v>27165</v>
      </c>
      <c r="B2759" s="34" t="s">
        <v>30053</v>
      </c>
      <c r="C2759" s="34" t="s">
        <v>8426</v>
      </c>
      <c r="D2759" s="35">
        <v>44137</v>
      </c>
      <c r="E2759" s="34" t="s">
        <v>30054</v>
      </c>
      <c r="F2759" s="34" t="s">
        <v>27394</v>
      </c>
      <c r="G2759" s="36">
        <v>2730</v>
      </c>
      <c r="H2759" s="36">
        <v>2730</v>
      </c>
      <c r="I2759" s="34" t="s">
        <v>9762</v>
      </c>
      <c r="J2759" s="34" t="s">
        <v>9763</v>
      </c>
      <c r="K2759" s="36">
        <v>2730</v>
      </c>
      <c r="L2759" s="34" t="s">
        <v>9764</v>
      </c>
      <c r="M2759" s="6" t="e">
        <f t="shared" si="43"/>
        <v>#VALUE!</v>
      </c>
    </row>
    <row r="2760" spans="1:18" hidden="1">
      <c r="A2760" s="34" t="s">
        <v>27165</v>
      </c>
      <c r="B2760" s="34" t="s">
        <v>30053</v>
      </c>
      <c r="C2760" s="34" t="s">
        <v>8426</v>
      </c>
      <c r="D2760" s="35">
        <v>44137</v>
      </c>
      <c r="E2760" s="34" t="s">
        <v>30054</v>
      </c>
      <c r="F2760" s="34" t="s">
        <v>9875</v>
      </c>
      <c r="G2760" s="36">
        <v>-41730</v>
      </c>
      <c r="H2760" s="36">
        <v>-41730</v>
      </c>
      <c r="I2760" s="34" t="s">
        <v>9762</v>
      </c>
      <c r="J2760" s="34" t="s">
        <v>9763</v>
      </c>
      <c r="K2760" s="36">
        <v>-41730</v>
      </c>
      <c r="L2760" s="34" t="s">
        <v>9764</v>
      </c>
      <c r="M2760" s="6" t="e">
        <f t="shared" si="43"/>
        <v>#VALUE!</v>
      </c>
    </row>
    <row r="2761" spans="1:18" hidden="1">
      <c r="A2761" s="34" t="s">
        <v>27165</v>
      </c>
      <c r="B2761" s="34" t="s">
        <v>30055</v>
      </c>
      <c r="C2761" s="34" t="s">
        <v>8446</v>
      </c>
      <c r="D2761" s="35">
        <v>44137</v>
      </c>
      <c r="E2761" s="34" t="s">
        <v>8447</v>
      </c>
      <c r="F2761" s="34" t="s">
        <v>27394</v>
      </c>
      <c r="G2761" s="36">
        <v>46000</v>
      </c>
      <c r="H2761" s="36">
        <v>46000</v>
      </c>
      <c r="I2761" s="34" t="s">
        <v>9762</v>
      </c>
      <c r="J2761" s="34" t="s">
        <v>9763</v>
      </c>
      <c r="K2761" s="36">
        <v>46000</v>
      </c>
      <c r="L2761" s="34" t="s">
        <v>9764</v>
      </c>
      <c r="M2761" s="6">
        <f t="shared" si="43"/>
        <v>1</v>
      </c>
    </row>
    <row r="2762" spans="1:18" hidden="1">
      <c r="A2762" s="34" t="s">
        <v>27165</v>
      </c>
      <c r="B2762" s="34" t="s">
        <v>30055</v>
      </c>
      <c r="C2762" s="34" t="s">
        <v>8446</v>
      </c>
      <c r="D2762" s="35">
        <v>44137</v>
      </c>
      <c r="E2762" s="34" t="s">
        <v>30056</v>
      </c>
      <c r="F2762" s="34" t="s">
        <v>27394</v>
      </c>
      <c r="G2762" s="36">
        <v>3220</v>
      </c>
      <c r="H2762" s="36">
        <v>3220</v>
      </c>
      <c r="I2762" s="34" t="s">
        <v>9762</v>
      </c>
      <c r="J2762" s="34" t="s">
        <v>9763</v>
      </c>
      <c r="K2762" s="36">
        <v>3220</v>
      </c>
      <c r="L2762" s="34" t="s">
        <v>9764</v>
      </c>
      <c r="M2762" s="6" t="e">
        <f t="shared" si="43"/>
        <v>#VALUE!</v>
      </c>
    </row>
    <row r="2763" spans="1:18" hidden="1">
      <c r="A2763" s="34" t="s">
        <v>27165</v>
      </c>
      <c r="B2763" s="34" t="s">
        <v>30055</v>
      </c>
      <c r="C2763" s="34" t="s">
        <v>8446</v>
      </c>
      <c r="D2763" s="35">
        <v>44137</v>
      </c>
      <c r="E2763" s="34" t="s">
        <v>30056</v>
      </c>
      <c r="F2763" s="34" t="s">
        <v>9875</v>
      </c>
      <c r="G2763" s="36">
        <v>-49220</v>
      </c>
      <c r="H2763" s="36">
        <v>-49220</v>
      </c>
      <c r="I2763" s="34" t="s">
        <v>9762</v>
      </c>
      <c r="J2763" s="34" t="s">
        <v>9763</v>
      </c>
      <c r="K2763" s="36">
        <v>-49220</v>
      </c>
      <c r="L2763" s="34" t="s">
        <v>9764</v>
      </c>
      <c r="M2763" s="6" t="e">
        <f t="shared" si="43"/>
        <v>#VALUE!</v>
      </c>
    </row>
    <row r="2764" spans="1:18" hidden="1">
      <c r="A2764" s="34" t="s">
        <v>27165</v>
      </c>
      <c r="B2764" s="34" t="s">
        <v>30057</v>
      </c>
      <c r="C2764" s="34" t="s">
        <v>30058</v>
      </c>
      <c r="D2764" s="35">
        <v>44137</v>
      </c>
      <c r="E2764" s="34" t="s">
        <v>19269</v>
      </c>
      <c r="F2764" s="34" t="s">
        <v>29789</v>
      </c>
      <c r="G2764" s="36">
        <v>1158537.6000000001</v>
      </c>
      <c r="H2764" s="36">
        <v>1158537.6000000001</v>
      </c>
      <c r="I2764" s="34" t="s">
        <v>9762</v>
      </c>
      <c r="J2764" s="34" t="s">
        <v>9763</v>
      </c>
      <c r="K2764" s="36">
        <v>1158537.6000000001</v>
      </c>
      <c r="L2764" s="34" t="s">
        <v>9764</v>
      </c>
      <c r="M2764" s="6">
        <f t="shared" si="43"/>
        <v>1</v>
      </c>
    </row>
    <row r="2765" spans="1:18">
      <c r="A2765" s="34" t="s">
        <v>27165</v>
      </c>
      <c r="B2765" s="34" t="s">
        <v>30057</v>
      </c>
      <c r="C2765" s="34" t="s">
        <v>30058</v>
      </c>
      <c r="D2765" s="35">
        <v>44137</v>
      </c>
      <c r="E2765" s="34" t="s">
        <v>30059</v>
      </c>
      <c r="F2765" s="34" t="s">
        <v>9875</v>
      </c>
      <c r="G2765" s="36">
        <v>-1158537.6000000001</v>
      </c>
      <c r="H2765" s="36">
        <v>-1158537.6000000001</v>
      </c>
      <c r="I2765" s="34" t="s">
        <v>9762</v>
      </c>
      <c r="J2765" s="34" t="s">
        <v>9763</v>
      </c>
      <c r="K2765" s="36">
        <v>-1158537.6000000001</v>
      </c>
      <c r="L2765" s="34" t="s">
        <v>9764</v>
      </c>
      <c r="M2765" s="6">
        <f t="shared" si="43"/>
        <v>18</v>
      </c>
      <c r="N2765" s="6" t="str">
        <f>MID(E2765,M2765,10)</f>
        <v>PO62000303</v>
      </c>
      <c r="O2765" s="6">
        <f>FIND("-",E2765)</f>
        <v>28</v>
      </c>
      <c r="P2765" s="6" t="str">
        <f>MID(E2765,O2765+1,2)</f>
        <v>15</v>
      </c>
      <c r="Q2765" s="34" t="str">
        <f>C2765</f>
        <v>64CIO00308</v>
      </c>
      <c r="R2765" s="36">
        <f>-G2765</f>
        <v>1158537.6000000001</v>
      </c>
    </row>
    <row r="2766" spans="1:18" hidden="1">
      <c r="A2766" s="34" t="s">
        <v>27165</v>
      </c>
      <c r="B2766" s="34" t="s">
        <v>30060</v>
      </c>
      <c r="C2766" s="34" t="s">
        <v>1573</v>
      </c>
      <c r="D2766" s="35">
        <v>44166</v>
      </c>
      <c r="E2766" s="34" t="s">
        <v>1575</v>
      </c>
      <c r="F2766" s="34" t="s">
        <v>30061</v>
      </c>
      <c r="G2766" s="36">
        <v>186360</v>
      </c>
      <c r="H2766" s="36">
        <v>186360</v>
      </c>
      <c r="I2766" s="34" t="s">
        <v>9762</v>
      </c>
      <c r="J2766" s="34" t="s">
        <v>9763</v>
      </c>
      <c r="K2766" s="36">
        <v>186360</v>
      </c>
      <c r="L2766" s="34" t="s">
        <v>9764</v>
      </c>
      <c r="M2766" s="6">
        <f t="shared" si="43"/>
        <v>1</v>
      </c>
    </row>
    <row r="2767" spans="1:18" hidden="1">
      <c r="A2767" s="34" t="s">
        <v>27165</v>
      </c>
      <c r="B2767" s="34" t="s">
        <v>30060</v>
      </c>
      <c r="C2767" s="34" t="s">
        <v>1573</v>
      </c>
      <c r="D2767" s="35">
        <v>44166</v>
      </c>
      <c r="E2767" s="34" t="s">
        <v>30062</v>
      </c>
      <c r="F2767" s="34" t="s">
        <v>30061</v>
      </c>
      <c r="G2767" s="36">
        <v>13045.2</v>
      </c>
      <c r="H2767" s="36">
        <v>13045.2</v>
      </c>
      <c r="I2767" s="34" t="s">
        <v>9762</v>
      </c>
      <c r="J2767" s="34" t="s">
        <v>9763</v>
      </c>
      <c r="K2767" s="36">
        <v>13045.2</v>
      </c>
      <c r="L2767" s="34" t="s">
        <v>9764</v>
      </c>
      <c r="M2767" s="6" t="e">
        <f t="shared" si="43"/>
        <v>#VALUE!</v>
      </c>
    </row>
    <row r="2768" spans="1:18" hidden="1">
      <c r="A2768" s="34" t="s">
        <v>27165</v>
      </c>
      <c r="B2768" s="34" t="s">
        <v>30060</v>
      </c>
      <c r="C2768" s="34" t="s">
        <v>1573</v>
      </c>
      <c r="D2768" s="35">
        <v>44166</v>
      </c>
      <c r="E2768" s="34" t="s">
        <v>30062</v>
      </c>
      <c r="F2768" s="34" t="s">
        <v>9875</v>
      </c>
      <c r="G2768" s="36">
        <v>-199405.2</v>
      </c>
      <c r="H2768" s="36">
        <v>-199405.2</v>
      </c>
      <c r="I2768" s="34" t="s">
        <v>9762</v>
      </c>
      <c r="J2768" s="34" t="s">
        <v>9763</v>
      </c>
      <c r="K2768" s="36">
        <v>-199405.2</v>
      </c>
      <c r="L2768" s="34" t="s">
        <v>9764</v>
      </c>
      <c r="M2768" s="6" t="e">
        <f t="shared" si="43"/>
        <v>#VALUE!</v>
      </c>
    </row>
    <row r="2769" spans="1:18" hidden="1">
      <c r="A2769" s="34" t="s">
        <v>27165</v>
      </c>
      <c r="B2769" s="34" t="s">
        <v>30063</v>
      </c>
      <c r="C2769" s="34" t="s">
        <v>1431</v>
      </c>
      <c r="D2769" s="35">
        <v>44141</v>
      </c>
      <c r="E2769" s="34" t="s">
        <v>1433</v>
      </c>
      <c r="F2769" s="34" t="s">
        <v>30064</v>
      </c>
      <c r="G2769" s="36">
        <v>40850</v>
      </c>
      <c r="H2769" s="36">
        <v>40850</v>
      </c>
      <c r="I2769" s="34" t="s">
        <v>9762</v>
      </c>
      <c r="J2769" s="34" t="s">
        <v>9763</v>
      </c>
      <c r="K2769" s="36">
        <v>40850</v>
      </c>
      <c r="L2769" s="34" t="s">
        <v>9764</v>
      </c>
      <c r="M2769" s="6">
        <f t="shared" si="43"/>
        <v>1</v>
      </c>
    </row>
    <row r="2770" spans="1:18">
      <c r="A2770" s="34" t="s">
        <v>27165</v>
      </c>
      <c r="B2770" s="34" t="s">
        <v>30063</v>
      </c>
      <c r="C2770" s="34" t="s">
        <v>1431</v>
      </c>
      <c r="D2770" s="35">
        <v>44141</v>
      </c>
      <c r="E2770" s="34" t="s">
        <v>30065</v>
      </c>
      <c r="F2770" s="34" t="s">
        <v>9875</v>
      </c>
      <c r="G2770" s="36">
        <v>-40850</v>
      </c>
      <c r="H2770" s="36">
        <v>-40850</v>
      </c>
      <c r="I2770" s="34" t="s">
        <v>9762</v>
      </c>
      <c r="J2770" s="34" t="s">
        <v>9763</v>
      </c>
      <c r="K2770" s="36">
        <v>-40850</v>
      </c>
      <c r="L2770" s="34" t="s">
        <v>9764</v>
      </c>
      <c r="M2770" s="6">
        <f t="shared" si="43"/>
        <v>18</v>
      </c>
      <c r="N2770" s="6" t="str">
        <f>MID(E2770,M2770,10)</f>
        <v>PO64000040</v>
      </c>
      <c r="O2770" s="6" t="e">
        <f>FIND("-",E2770)</f>
        <v>#VALUE!</v>
      </c>
      <c r="P2770" s="6" t="e">
        <f>MID(E2770,O2770+1,2)</f>
        <v>#VALUE!</v>
      </c>
      <c r="Q2770" s="34" t="str">
        <f>C2770</f>
        <v>64CIO00310</v>
      </c>
      <c r="R2770" s="36">
        <f>-G2770</f>
        <v>40850</v>
      </c>
    </row>
    <row r="2771" spans="1:18" hidden="1">
      <c r="A2771" s="34" t="s">
        <v>27165</v>
      </c>
      <c r="B2771" s="34" t="s">
        <v>30066</v>
      </c>
      <c r="C2771" s="34" t="s">
        <v>1650</v>
      </c>
      <c r="D2771" s="35">
        <v>44174</v>
      </c>
      <c r="E2771" s="34" t="s">
        <v>1652</v>
      </c>
      <c r="F2771" s="34" t="s">
        <v>30040</v>
      </c>
      <c r="G2771" s="36">
        <v>110000</v>
      </c>
      <c r="H2771" s="36">
        <v>110000</v>
      </c>
      <c r="I2771" s="34" t="s">
        <v>9762</v>
      </c>
      <c r="J2771" s="34" t="s">
        <v>9763</v>
      </c>
      <c r="K2771" s="36">
        <v>110000</v>
      </c>
      <c r="L2771" s="34" t="s">
        <v>9764</v>
      </c>
      <c r="M2771" s="6">
        <f t="shared" si="43"/>
        <v>1</v>
      </c>
    </row>
    <row r="2772" spans="1:18" hidden="1">
      <c r="A2772" s="34" t="s">
        <v>27165</v>
      </c>
      <c r="B2772" s="34" t="s">
        <v>30066</v>
      </c>
      <c r="C2772" s="34" t="s">
        <v>1650</v>
      </c>
      <c r="D2772" s="35">
        <v>44174</v>
      </c>
      <c r="E2772" s="34" t="s">
        <v>30067</v>
      </c>
      <c r="F2772" s="34" t="s">
        <v>30040</v>
      </c>
      <c r="G2772" s="36">
        <v>7700</v>
      </c>
      <c r="H2772" s="36">
        <v>7700</v>
      </c>
      <c r="I2772" s="34" t="s">
        <v>9762</v>
      </c>
      <c r="J2772" s="34" t="s">
        <v>9763</v>
      </c>
      <c r="K2772" s="36">
        <v>7700</v>
      </c>
      <c r="L2772" s="34" t="s">
        <v>9764</v>
      </c>
      <c r="M2772" s="6" t="e">
        <f t="shared" si="43"/>
        <v>#VALUE!</v>
      </c>
    </row>
    <row r="2773" spans="1:18" hidden="1">
      <c r="A2773" s="34" t="s">
        <v>27165</v>
      </c>
      <c r="B2773" s="34" t="s">
        <v>30066</v>
      </c>
      <c r="C2773" s="34" t="s">
        <v>1650</v>
      </c>
      <c r="D2773" s="35">
        <v>44174</v>
      </c>
      <c r="E2773" s="34" t="s">
        <v>30067</v>
      </c>
      <c r="F2773" s="34" t="s">
        <v>9875</v>
      </c>
      <c r="G2773" s="36">
        <v>-117700</v>
      </c>
      <c r="H2773" s="36">
        <v>-117700</v>
      </c>
      <c r="I2773" s="34" t="s">
        <v>9762</v>
      </c>
      <c r="J2773" s="34" t="s">
        <v>9763</v>
      </c>
      <c r="K2773" s="36">
        <v>-117700</v>
      </c>
      <c r="L2773" s="34" t="s">
        <v>9764</v>
      </c>
      <c r="M2773" s="6" t="e">
        <f t="shared" si="43"/>
        <v>#VALUE!</v>
      </c>
    </row>
    <row r="2774" spans="1:18" hidden="1">
      <c r="A2774" s="34" t="s">
        <v>27165</v>
      </c>
      <c r="B2774" s="34" t="s">
        <v>30068</v>
      </c>
      <c r="C2774" s="34" t="s">
        <v>3843</v>
      </c>
      <c r="D2774" s="35">
        <v>44153</v>
      </c>
      <c r="E2774" s="34" t="s">
        <v>30069</v>
      </c>
      <c r="F2774" s="34" t="s">
        <v>29785</v>
      </c>
      <c r="G2774" s="36">
        <v>42203</v>
      </c>
      <c r="H2774" s="36">
        <v>42203</v>
      </c>
      <c r="I2774" s="34" t="s">
        <v>9762</v>
      </c>
      <c r="J2774" s="34" t="s">
        <v>9763</v>
      </c>
      <c r="K2774" s="36">
        <v>42203</v>
      </c>
      <c r="L2774" s="34" t="s">
        <v>9764</v>
      </c>
      <c r="M2774" s="6">
        <f t="shared" si="43"/>
        <v>1</v>
      </c>
    </row>
    <row r="2775" spans="1:18" hidden="1">
      <c r="A2775" s="34" t="s">
        <v>27165</v>
      </c>
      <c r="B2775" s="34" t="s">
        <v>30068</v>
      </c>
      <c r="C2775" s="34" t="s">
        <v>3843</v>
      </c>
      <c r="D2775" s="35">
        <v>44153</v>
      </c>
      <c r="E2775" s="34" t="s">
        <v>30070</v>
      </c>
      <c r="F2775" s="34" t="s">
        <v>29785</v>
      </c>
      <c r="G2775" s="36">
        <v>2954.21</v>
      </c>
      <c r="H2775" s="36">
        <v>2954.21</v>
      </c>
      <c r="I2775" s="34" t="s">
        <v>9762</v>
      </c>
      <c r="J2775" s="34" t="s">
        <v>9763</v>
      </c>
      <c r="K2775" s="36">
        <v>2954.21</v>
      </c>
      <c r="L2775" s="34" t="s">
        <v>9764</v>
      </c>
      <c r="M2775" s="6" t="e">
        <f t="shared" si="43"/>
        <v>#VALUE!</v>
      </c>
    </row>
    <row r="2776" spans="1:18" hidden="1">
      <c r="A2776" s="34" t="s">
        <v>27165</v>
      </c>
      <c r="B2776" s="34" t="s">
        <v>30068</v>
      </c>
      <c r="C2776" s="34" t="s">
        <v>3843</v>
      </c>
      <c r="D2776" s="35">
        <v>44153</v>
      </c>
      <c r="E2776" s="34" t="s">
        <v>30070</v>
      </c>
      <c r="F2776" s="34" t="s">
        <v>9875</v>
      </c>
      <c r="G2776" s="36">
        <v>-45157.21</v>
      </c>
      <c r="H2776" s="36">
        <v>-45157.21</v>
      </c>
      <c r="I2776" s="34" t="s">
        <v>9762</v>
      </c>
      <c r="J2776" s="34" t="s">
        <v>9763</v>
      </c>
      <c r="K2776" s="36">
        <v>-45157.21</v>
      </c>
      <c r="L2776" s="34" t="s">
        <v>9764</v>
      </c>
      <c r="M2776" s="6" t="e">
        <f t="shared" si="43"/>
        <v>#VALUE!</v>
      </c>
    </row>
    <row r="2777" spans="1:18" hidden="1">
      <c r="A2777" s="34" t="s">
        <v>27165</v>
      </c>
      <c r="B2777" s="34" t="s">
        <v>30071</v>
      </c>
      <c r="C2777" s="34" t="s">
        <v>3933</v>
      </c>
      <c r="D2777" s="35">
        <v>44144</v>
      </c>
      <c r="E2777" s="34" t="s">
        <v>3934</v>
      </c>
      <c r="F2777" s="34" t="s">
        <v>30072</v>
      </c>
      <c r="G2777" s="36">
        <v>33000</v>
      </c>
      <c r="H2777" s="36">
        <v>33000</v>
      </c>
      <c r="I2777" s="34" t="s">
        <v>9762</v>
      </c>
      <c r="J2777" s="34" t="s">
        <v>9763</v>
      </c>
      <c r="K2777" s="36">
        <v>33000</v>
      </c>
      <c r="L2777" s="34" t="s">
        <v>9764</v>
      </c>
      <c r="M2777" s="6">
        <f t="shared" si="43"/>
        <v>1</v>
      </c>
    </row>
    <row r="2778" spans="1:18" hidden="1">
      <c r="A2778" s="34" t="s">
        <v>27165</v>
      </c>
      <c r="B2778" s="34" t="s">
        <v>30071</v>
      </c>
      <c r="C2778" s="34" t="s">
        <v>3933</v>
      </c>
      <c r="D2778" s="35">
        <v>44144</v>
      </c>
      <c r="E2778" s="34" t="s">
        <v>30073</v>
      </c>
      <c r="F2778" s="34" t="s">
        <v>30072</v>
      </c>
      <c r="G2778" s="36">
        <v>2310</v>
      </c>
      <c r="H2778" s="36">
        <v>2310</v>
      </c>
      <c r="I2778" s="34" t="s">
        <v>9762</v>
      </c>
      <c r="J2778" s="34" t="s">
        <v>9763</v>
      </c>
      <c r="K2778" s="36">
        <v>2310</v>
      </c>
      <c r="L2778" s="34" t="s">
        <v>9764</v>
      </c>
      <c r="M2778" s="6" t="e">
        <f t="shared" si="43"/>
        <v>#VALUE!</v>
      </c>
    </row>
    <row r="2779" spans="1:18" hidden="1">
      <c r="A2779" s="34" t="s">
        <v>27165</v>
      </c>
      <c r="B2779" s="34" t="s">
        <v>30071</v>
      </c>
      <c r="C2779" s="34" t="s">
        <v>3933</v>
      </c>
      <c r="D2779" s="35">
        <v>44144</v>
      </c>
      <c r="E2779" s="34" t="s">
        <v>30073</v>
      </c>
      <c r="F2779" s="34" t="s">
        <v>9875</v>
      </c>
      <c r="G2779" s="36">
        <v>-35310</v>
      </c>
      <c r="H2779" s="36">
        <v>-35310</v>
      </c>
      <c r="I2779" s="34" t="s">
        <v>9762</v>
      </c>
      <c r="J2779" s="34" t="s">
        <v>9763</v>
      </c>
      <c r="K2779" s="36">
        <v>-35310</v>
      </c>
      <c r="L2779" s="34" t="s">
        <v>9764</v>
      </c>
      <c r="M2779" s="6" t="e">
        <f t="shared" si="43"/>
        <v>#VALUE!</v>
      </c>
    </row>
    <row r="2780" spans="1:18" hidden="1">
      <c r="A2780" s="34" t="s">
        <v>27165</v>
      </c>
      <c r="B2780" s="34" t="s">
        <v>30074</v>
      </c>
      <c r="C2780" s="34" t="s">
        <v>1450</v>
      </c>
      <c r="D2780" s="35">
        <v>44155</v>
      </c>
      <c r="E2780" s="34" t="s">
        <v>1452</v>
      </c>
      <c r="F2780" s="34" t="s">
        <v>30040</v>
      </c>
      <c r="G2780" s="36">
        <v>309700</v>
      </c>
      <c r="H2780" s="36">
        <v>309700</v>
      </c>
      <c r="I2780" s="34" t="s">
        <v>9762</v>
      </c>
      <c r="J2780" s="34" t="s">
        <v>9763</v>
      </c>
      <c r="K2780" s="36">
        <v>309700</v>
      </c>
      <c r="L2780" s="34" t="s">
        <v>9764</v>
      </c>
      <c r="M2780" s="6">
        <f t="shared" si="43"/>
        <v>1</v>
      </c>
    </row>
    <row r="2781" spans="1:18" hidden="1">
      <c r="A2781" s="34" t="s">
        <v>27165</v>
      </c>
      <c r="B2781" s="34" t="s">
        <v>30074</v>
      </c>
      <c r="C2781" s="34" t="s">
        <v>1450</v>
      </c>
      <c r="D2781" s="35">
        <v>44155</v>
      </c>
      <c r="E2781" s="34" t="s">
        <v>30075</v>
      </c>
      <c r="F2781" s="34" t="s">
        <v>30040</v>
      </c>
      <c r="G2781" s="36">
        <v>21679</v>
      </c>
      <c r="H2781" s="36">
        <v>21679</v>
      </c>
      <c r="I2781" s="34" t="s">
        <v>9762</v>
      </c>
      <c r="J2781" s="34" t="s">
        <v>9763</v>
      </c>
      <c r="K2781" s="36">
        <v>21679</v>
      </c>
      <c r="L2781" s="34" t="s">
        <v>9764</v>
      </c>
      <c r="M2781" s="6" t="e">
        <f t="shared" si="43"/>
        <v>#VALUE!</v>
      </c>
    </row>
    <row r="2782" spans="1:18" hidden="1">
      <c r="A2782" s="34" t="s">
        <v>27165</v>
      </c>
      <c r="B2782" s="34" t="s">
        <v>30074</v>
      </c>
      <c r="C2782" s="34" t="s">
        <v>1450</v>
      </c>
      <c r="D2782" s="35">
        <v>44155</v>
      </c>
      <c r="E2782" s="34" t="s">
        <v>30075</v>
      </c>
      <c r="F2782" s="34" t="s">
        <v>9875</v>
      </c>
      <c r="G2782" s="36">
        <v>-331379</v>
      </c>
      <c r="H2782" s="36">
        <v>-331379</v>
      </c>
      <c r="I2782" s="34" t="s">
        <v>9762</v>
      </c>
      <c r="J2782" s="34" t="s">
        <v>9763</v>
      </c>
      <c r="K2782" s="36">
        <v>-331379</v>
      </c>
      <c r="L2782" s="34" t="s">
        <v>9764</v>
      </c>
      <c r="M2782" s="6" t="e">
        <f t="shared" si="43"/>
        <v>#VALUE!</v>
      </c>
    </row>
    <row r="2783" spans="1:18" hidden="1">
      <c r="A2783" s="34" t="s">
        <v>27165</v>
      </c>
      <c r="B2783" s="34" t="s">
        <v>30076</v>
      </c>
      <c r="C2783" s="34" t="s">
        <v>4093</v>
      </c>
      <c r="D2783" s="35">
        <v>44148</v>
      </c>
      <c r="E2783" s="34" t="s">
        <v>4094</v>
      </c>
      <c r="F2783" s="34" t="s">
        <v>30077</v>
      </c>
      <c r="G2783" s="36">
        <v>45000</v>
      </c>
      <c r="H2783" s="36">
        <v>45000</v>
      </c>
      <c r="I2783" s="34" t="s">
        <v>9762</v>
      </c>
      <c r="J2783" s="34" t="s">
        <v>9763</v>
      </c>
      <c r="K2783" s="36">
        <v>45000</v>
      </c>
      <c r="L2783" s="34" t="s">
        <v>9764</v>
      </c>
      <c r="M2783" s="6">
        <f t="shared" si="43"/>
        <v>1</v>
      </c>
    </row>
    <row r="2784" spans="1:18">
      <c r="A2784" s="34" t="s">
        <v>27165</v>
      </c>
      <c r="B2784" s="34" t="s">
        <v>30076</v>
      </c>
      <c r="C2784" s="34" t="s">
        <v>4093</v>
      </c>
      <c r="D2784" s="35">
        <v>44148</v>
      </c>
      <c r="E2784" s="34" t="s">
        <v>30078</v>
      </c>
      <c r="F2784" s="34" t="s">
        <v>9875</v>
      </c>
      <c r="G2784" s="36">
        <v>-45000</v>
      </c>
      <c r="H2784" s="36">
        <v>-45000</v>
      </c>
      <c r="I2784" s="34" t="s">
        <v>9762</v>
      </c>
      <c r="J2784" s="34" t="s">
        <v>9763</v>
      </c>
      <c r="K2784" s="36">
        <v>-45000</v>
      </c>
      <c r="L2784" s="34" t="s">
        <v>9764</v>
      </c>
      <c r="M2784" s="6">
        <f t="shared" si="43"/>
        <v>18</v>
      </c>
      <c r="N2784" s="6" t="str">
        <f>MID(E2784,M2784,10)</f>
        <v>PO64000018</v>
      </c>
      <c r="O2784" s="6">
        <f>FIND("-",E2784)</f>
        <v>28</v>
      </c>
      <c r="P2784" s="6" t="str">
        <f>MID(E2784,O2784+1,2)</f>
        <v>1</v>
      </c>
      <c r="Q2784" s="34" t="str">
        <f>C2784</f>
        <v>64CIO00315</v>
      </c>
      <c r="R2784" s="36">
        <f>-G2784</f>
        <v>45000</v>
      </c>
    </row>
    <row r="2785" spans="1:18" hidden="1">
      <c r="A2785" s="34" t="s">
        <v>27165</v>
      </c>
      <c r="B2785" s="34" t="s">
        <v>30079</v>
      </c>
      <c r="C2785" s="34" t="s">
        <v>1441</v>
      </c>
      <c r="D2785" s="35">
        <v>44147</v>
      </c>
      <c r="E2785" s="34" t="s">
        <v>1443</v>
      </c>
      <c r="F2785" s="34" t="s">
        <v>30080</v>
      </c>
      <c r="G2785" s="36">
        <v>105000</v>
      </c>
      <c r="H2785" s="36">
        <v>105000</v>
      </c>
      <c r="I2785" s="34" t="s">
        <v>9762</v>
      </c>
      <c r="J2785" s="34" t="s">
        <v>9763</v>
      </c>
      <c r="K2785" s="36">
        <v>105000</v>
      </c>
      <c r="L2785" s="34" t="s">
        <v>9764</v>
      </c>
      <c r="M2785" s="6">
        <f t="shared" si="43"/>
        <v>1</v>
      </c>
    </row>
    <row r="2786" spans="1:18" hidden="1">
      <c r="A2786" s="34" t="s">
        <v>27165</v>
      </c>
      <c r="B2786" s="34" t="s">
        <v>30079</v>
      </c>
      <c r="C2786" s="34" t="s">
        <v>1441</v>
      </c>
      <c r="D2786" s="35">
        <v>44147</v>
      </c>
      <c r="E2786" s="34" t="s">
        <v>30081</v>
      </c>
      <c r="F2786" s="34" t="s">
        <v>30080</v>
      </c>
      <c r="G2786" s="36">
        <v>7350</v>
      </c>
      <c r="H2786" s="36">
        <v>7350</v>
      </c>
      <c r="I2786" s="34" t="s">
        <v>9762</v>
      </c>
      <c r="J2786" s="34" t="s">
        <v>9763</v>
      </c>
      <c r="K2786" s="36">
        <v>7350</v>
      </c>
      <c r="L2786" s="34" t="s">
        <v>9764</v>
      </c>
      <c r="M2786" s="6" t="e">
        <f t="shared" si="43"/>
        <v>#VALUE!</v>
      </c>
    </row>
    <row r="2787" spans="1:18" hidden="1">
      <c r="A2787" s="34" t="s">
        <v>27165</v>
      </c>
      <c r="B2787" s="34" t="s">
        <v>30079</v>
      </c>
      <c r="C2787" s="34" t="s">
        <v>1441</v>
      </c>
      <c r="D2787" s="35">
        <v>44147</v>
      </c>
      <c r="E2787" s="34" t="s">
        <v>30081</v>
      </c>
      <c r="F2787" s="34" t="s">
        <v>9875</v>
      </c>
      <c r="G2787" s="36">
        <v>-112350</v>
      </c>
      <c r="H2787" s="36">
        <v>-112350</v>
      </c>
      <c r="I2787" s="34" t="s">
        <v>9762</v>
      </c>
      <c r="J2787" s="34" t="s">
        <v>9763</v>
      </c>
      <c r="K2787" s="36">
        <v>-112350</v>
      </c>
      <c r="L2787" s="34" t="s">
        <v>9764</v>
      </c>
      <c r="M2787" s="6" t="e">
        <f t="shared" si="43"/>
        <v>#VALUE!</v>
      </c>
    </row>
    <row r="2788" spans="1:18" hidden="1">
      <c r="A2788" s="34" t="s">
        <v>27165</v>
      </c>
      <c r="B2788" s="34" t="s">
        <v>30082</v>
      </c>
      <c r="C2788" s="34" t="s">
        <v>7480</v>
      </c>
      <c r="D2788" s="35">
        <v>44166</v>
      </c>
      <c r="E2788" s="34" t="s">
        <v>7481</v>
      </c>
      <c r="F2788" s="34" t="s">
        <v>30083</v>
      </c>
      <c r="G2788" s="36">
        <v>953271.03</v>
      </c>
      <c r="H2788" s="36">
        <v>953271.03</v>
      </c>
      <c r="I2788" s="34" t="s">
        <v>9762</v>
      </c>
      <c r="J2788" s="34" t="s">
        <v>9763</v>
      </c>
      <c r="K2788" s="36">
        <v>953271.03</v>
      </c>
      <c r="L2788" s="34" t="s">
        <v>9764</v>
      </c>
      <c r="M2788" s="6">
        <f t="shared" si="43"/>
        <v>1</v>
      </c>
    </row>
    <row r="2789" spans="1:18" hidden="1">
      <c r="A2789" s="34" t="s">
        <v>27165</v>
      </c>
      <c r="B2789" s="34" t="s">
        <v>30082</v>
      </c>
      <c r="C2789" s="34" t="s">
        <v>7480</v>
      </c>
      <c r="D2789" s="35">
        <v>44166</v>
      </c>
      <c r="E2789" s="34" t="s">
        <v>27795</v>
      </c>
      <c r="F2789" s="34" t="s">
        <v>30083</v>
      </c>
      <c r="G2789" s="36">
        <v>66728.97</v>
      </c>
      <c r="H2789" s="36">
        <v>66728.97</v>
      </c>
      <c r="I2789" s="34" t="s">
        <v>9762</v>
      </c>
      <c r="J2789" s="34" t="s">
        <v>9763</v>
      </c>
      <c r="K2789" s="36">
        <v>66728.97</v>
      </c>
      <c r="L2789" s="34" t="s">
        <v>9764</v>
      </c>
      <c r="M2789" s="6" t="e">
        <f t="shared" si="43"/>
        <v>#VALUE!</v>
      </c>
    </row>
    <row r="2790" spans="1:18" hidden="1">
      <c r="A2790" s="34" t="s">
        <v>27165</v>
      </c>
      <c r="B2790" s="34" t="s">
        <v>30082</v>
      </c>
      <c r="C2790" s="34" t="s">
        <v>7480</v>
      </c>
      <c r="D2790" s="35">
        <v>44166</v>
      </c>
      <c r="E2790" s="34" t="s">
        <v>27795</v>
      </c>
      <c r="F2790" s="34" t="s">
        <v>9875</v>
      </c>
      <c r="G2790" s="36">
        <v>-1020000</v>
      </c>
      <c r="H2790" s="36">
        <v>-1020000</v>
      </c>
      <c r="I2790" s="34" t="s">
        <v>9762</v>
      </c>
      <c r="J2790" s="34" t="s">
        <v>9763</v>
      </c>
      <c r="K2790" s="36">
        <v>-1020000</v>
      </c>
      <c r="L2790" s="34" t="s">
        <v>9764</v>
      </c>
      <c r="M2790" s="6" t="e">
        <f t="shared" si="43"/>
        <v>#VALUE!</v>
      </c>
    </row>
    <row r="2791" spans="1:18" hidden="1">
      <c r="A2791" s="34" t="s">
        <v>27165</v>
      </c>
      <c r="B2791" s="34" t="s">
        <v>30084</v>
      </c>
      <c r="C2791" s="34" t="s">
        <v>7478</v>
      </c>
      <c r="D2791" s="35">
        <v>44166</v>
      </c>
      <c r="E2791" s="34" t="s">
        <v>7479</v>
      </c>
      <c r="F2791" s="34" t="s">
        <v>30083</v>
      </c>
      <c r="G2791" s="36">
        <v>317757.01</v>
      </c>
      <c r="H2791" s="36">
        <v>317757.01</v>
      </c>
      <c r="I2791" s="34" t="s">
        <v>9762</v>
      </c>
      <c r="J2791" s="34" t="s">
        <v>9763</v>
      </c>
      <c r="K2791" s="36">
        <v>317757.01</v>
      </c>
      <c r="L2791" s="34" t="s">
        <v>9764</v>
      </c>
      <c r="M2791" s="6">
        <f t="shared" si="43"/>
        <v>1</v>
      </c>
    </row>
    <row r="2792" spans="1:18" hidden="1">
      <c r="A2792" s="34" t="s">
        <v>27165</v>
      </c>
      <c r="B2792" s="34" t="s">
        <v>30084</v>
      </c>
      <c r="C2792" s="34" t="s">
        <v>7478</v>
      </c>
      <c r="D2792" s="35">
        <v>44166</v>
      </c>
      <c r="E2792" s="34" t="s">
        <v>27909</v>
      </c>
      <c r="F2792" s="34" t="s">
        <v>30083</v>
      </c>
      <c r="G2792" s="36">
        <v>22242.99</v>
      </c>
      <c r="H2792" s="36">
        <v>22242.99</v>
      </c>
      <c r="I2792" s="34" t="s">
        <v>9762</v>
      </c>
      <c r="J2792" s="34" t="s">
        <v>9763</v>
      </c>
      <c r="K2792" s="36">
        <v>22242.99</v>
      </c>
      <c r="L2792" s="34" t="s">
        <v>9764</v>
      </c>
      <c r="M2792" s="6" t="e">
        <f t="shared" si="43"/>
        <v>#VALUE!</v>
      </c>
    </row>
    <row r="2793" spans="1:18" hidden="1">
      <c r="A2793" s="34" t="s">
        <v>27165</v>
      </c>
      <c r="B2793" s="34" t="s">
        <v>30084</v>
      </c>
      <c r="C2793" s="34" t="s">
        <v>7478</v>
      </c>
      <c r="D2793" s="35">
        <v>44166</v>
      </c>
      <c r="E2793" s="34" t="s">
        <v>27909</v>
      </c>
      <c r="F2793" s="34" t="s">
        <v>9875</v>
      </c>
      <c r="G2793" s="36">
        <v>-340000</v>
      </c>
      <c r="H2793" s="36">
        <v>-340000</v>
      </c>
      <c r="I2793" s="34" t="s">
        <v>9762</v>
      </c>
      <c r="J2793" s="34" t="s">
        <v>9763</v>
      </c>
      <c r="K2793" s="36">
        <v>-340000</v>
      </c>
      <c r="L2793" s="34" t="s">
        <v>9764</v>
      </c>
      <c r="M2793" s="6" t="e">
        <f t="shared" si="43"/>
        <v>#VALUE!</v>
      </c>
    </row>
    <row r="2794" spans="1:18" hidden="1">
      <c r="A2794" s="34" t="s">
        <v>27165</v>
      </c>
      <c r="B2794" s="34" t="s">
        <v>30085</v>
      </c>
      <c r="C2794" s="34" t="s">
        <v>7474</v>
      </c>
      <c r="D2794" s="35">
        <v>44166</v>
      </c>
      <c r="E2794" s="34" t="s">
        <v>7475</v>
      </c>
      <c r="F2794" s="34" t="s">
        <v>30083</v>
      </c>
      <c r="G2794" s="36">
        <v>317757.01</v>
      </c>
      <c r="H2794" s="36">
        <v>317757.01</v>
      </c>
      <c r="I2794" s="34" t="s">
        <v>9762</v>
      </c>
      <c r="J2794" s="34" t="s">
        <v>9763</v>
      </c>
      <c r="K2794" s="36">
        <v>317757.01</v>
      </c>
      <c r="L2794" s="34" t="s">
        <v>9764</v>
      </c>
      <c r="M2794" s="6">
        <f t="shared" si="43"/>
        <v>1</v>
      </c>
    </row>
    <row r="2795" spans="1:18" hidden="1">
      <c r="A2795" s="34" t="s">
        <v>27165</v>
      </c>
      <c r="B2795" s="34" t="s">
        <v>30085</v>
      </c>
      <c r="C2795" s="34" t="s">
        <v>7474</v>
      </c>
      <c r="D2795" s="35">
        <v>44166</v>
      </c>
      <c r="E2795" s="34" t="s">
        <v>28253</v>
      </c>
      <c r="F2795" s="34" t="s">
        <v>30083</v>
      </c>
      <c r="G2795" s="36">
        <v>22242.99</v>
      </c>
      <c r="H2795" s="36">
        <v>22242.99</v>
      </c>
      <c r="I2795" s="34" t="s">
        <v>9762</v>
      </c>
      <c r="J2795" s="34" t="s">
        <v>9763</v>
      </c>
      <c r="K2795" s="36">
        <v>22242.99</v>
      </c>
      <c r="L2795" s="34" t="s">
        <v>9764</v>
      </c>
      <c r="M2795" s="6" t="e">
        <f t="shared" si="43"/>
        <v>#VALUE!</v>
      </c>
    </row>
    <row r="2796" spans="1:18" hidden="1">
      <c r="A2796" s="34" t="s">
        <v>27165</v>
      </c>
      <c r="B2796" s="34" t="s">
        <v>30085</v>
      </c>
      <c r="C2796" s="34" t="s">
        <v>7474</v>
      </c>
      <c r="D2796" s="35">
        <v>44166</v>
      </c>
      <c r="E2796" s="34" t="s">
        <v>28253</v>
      </c>
      <c r="F2796" s="34" t="s">
        <v>9875</v>
      </c>
      <c r="G2796" s="36">
        <v>-340000</v>
      </c>
      <c r="H2796" s="36">
        <v>-340000</v>
      </c>
      <c r="I2796" s="34" t="s">
        <v>9762</v>
      </c>
      <c r="J2796" s="34" t="s">
        <v>9763</v>
      </c>
      <c r="K2796" s="36">
        <v>-340000</v>
      </c>
      <c r="L2796" s="34" t="s">
        <v>9764</v>
      </c>
      <c r="M2796" s="6" t="e">
        <f t="shared" si="43"/>
        <v>#VALUE!</v>
      </c>
    </row>
    <row r="2797" spans="1:18" hidden="1">
      <c r="A2797" s="34" t="s">
        <v>27165</v>
      </c>
      <c r="B2797" s="34" t="s">
        <v>30086</v>
      </c>
      <c r="C2797" s="34" t="s">
        <v>1445</v>
      </c>
      <c r="D2797" s="35">
        <v>44151</v>
      </c>
      <c r="E2797" s="34" t="s">
        <v>1447</v>
      </c>
      <c r="F2797" s="34" t="s">
        <v>28839</v>
      </c>
      <c r="G2797" s="36">
        <v>198000</v>
      </c>
      <c r="H2797" s="36">
        <v>198000</v>
      </c>
      <c r="I2797" s="34" t="s">
        <v>9762</v>
      </c>
      <c r="J2797" s="34" t="s">
        <v>9763</v>
      </c>
      <c r="K2797" s="36">
        <v>198000</v>
      </c>
      <c r="L2797" s="34" t="s">
        <v>9764</v>
      </c>
      <c r="M2797" s="6">
        <f t="shared" si="43"/>
        <v>1</v>
      </c>
    </row>
    <row r="2798" spans="1:18">
      <c r="A2798" s="34" t="s">
        <v>27165</v>
      </c>
      <c r="B2798" s="34" t="s">
        <v>30086</v>
      </c>
      <c r="C2798" s="34" t="s">
        <v>1445</v>
      </c>
      <c r="D2798" s="35">
        <v>44151</v>
      </c>
      <c r="E2798" s="34" t="s">
        <v>30087</v>
      </c>
      <c r="F2798" s="34" t="s">
        <v>9875</v>
      </c>
      <c r="G2798" s="36">
        <v>-198000</v>
      </c>
      <c r="H2798" s="36">
        <v>-198000</v>
      </c>
      <c r="I2798" s="34" t="s">
        <v>9762</v>
      </c>
      <c r="J2798" s="34" t="s">
        <v>9763</v>
      </c>
      <c r="K2798" s="36">
        <v>-198000</v>
      </c>
      <c r="L2798" s="34" t="s">
        <v>9764</v>
      </c>
      <c r="M2798" s="6">
        <f t="shared" si="43"/>
        <v>18</v>
      </c>
      <c r="N2798" s="6" t="str">
        <f>MID(E2798,M2798,10)</f>
        <v>PO63000950</v>
      </c>
      <c r="O2798" s="6">
        <f>FIND("-",E2798)</f>
        <v>28</v>
      </c>
      <c r="P2798" s="6" t="str">
        <f>MID(E2798,O2798+1,2)</f>
        <v>2</v>
      </c>
      <c r="Q2798" s="34" t="str">
        <f>C2798</f>
        <v>64CIO00320</v>
      </c>
      <c r="R2798" s="36">
        <f>-G2798</f>
        <v>198000</v>
      </c>
    </row>
    <row r="2799" spans="1:18" hidden="1">
      <c r="A2799" s="34" t="s">
        <v>27165</v>
      </c>
      <c r="B2799" s="34" t="s">
        <v>30088</v>
      </c>
      <c r="C2799" s="34" t="s">
        <v>4981</v>
      </c>
      <c r="D2799" s="35">
        <v>44166</v>
      </c>
      <c r="E2799" s="34" t="s">
        <v>4982</v>
      </c>
      <c r="F2799" s="34" t="s">
        <v>30089</v>
      </c>
      <c r="G2799" s="36">
        <v>262500</v>
      </c>
      <c r="H2799" s="36">
        <v>262500</v>
      </c>
      <c r="I2799" s="34" t="s">
        <v>9762</v>
      </c>
      <c r="J2799" s="34" t="s">
        <v>9763</v>
      </c>
      <c r="K2799" s="36">
        <v>262500</v>
      </c>
      <c r="L2799" s="34" t="s">
        <v>9764</v>
      </c>
      <c r="M2799" s="6">
        <f t="shared" si="43"/>
        <v>1</v>
      </c>
    </row>
    <row r="2800" spans="1:18" hidden="1">
      <c r="A2800" s="34" t="s">
        <v>27165</v>
      </c>
      <c r="B2800" s="34" t="s">
        <v>30088</v>
      </c>
      <c r="C2800" s="34" t="s">
        <v>4981</v>
      </c>
      <c r="D2800" s="35">
        <v>44166</v>
      </c>
      <c r="E2800" s="34" t="s">
        <v>30090</v>
      </c>
      <c r="F2800" s="34" t="s">
        <v>9875</v>
      </c>
      <c r="G2800" s="36">
        <v>-262500</v>
      </c>
      <c r="H2800" s="36">
        <v>-262500</v>
      </c>
      <c r="I2800" s="34" t="s">
        <v>9762</v>
      </c>
      <c r="J2800" s="34" t="s">
        <v>9763</v>
      </c>
      <c r="K2800" s="36">
        <v>-262500</v>
      </c>
      <c r="L2800" s="34" t="s">
        <v>9764</v>
      </c>
      <c r="M2800" s="6" t="e">
        <f t="shared" si="43"/>
        <v>#VALUE!</v>
      </c>
    </row>
    <row r="2801" spans="1:18" hidden="1">
      <c r="A2801" s="34" t="s">
        <v>27165</v>
      </c>
      <c r="B2801" s="34" t="s">
        <v>30091</v>
      </c>
      <c r="C2801" s="34" t="s">
        <v>1539</v>
      </c>
      <c r="D2801" s="35">
        <v>44166</v>
      </c>
      <c r="E2801" s="34" t="s">
        <v>1541</v>
      </c>
      <c r="F2801" s="34" t="s">
        <v>29707</v>
      </c>
      <c r="G2801" s="36">
        <v>18000</v>
      </c>
      <c r="H2801" s="36">
        <v>18000</v>
      </c>
      <c r="I2801" s="34" t="s">
        <v>9762</v>
      </c>
      <c r="J2801" s="34" t="s">
        <v>9763</v>
      </c>
      <c r="K2801" s="36">
        <v>18000</v>
      </c>
      <c r="L2801" s="34" t="s">
        <v>9764</v>
      </c>
      <c r="M2801" s="6">
        <f t="shared" si="43"/>
        <v>1</v>
      </c>
    </row>
    <row r="2802" spans="1:18">
      <c r="A2802" s="34" t="s">
        <v>27165</v>
      </c>
      <c r="B2802" s="34" t="s">
        <v>30091</v>
      </c>
      <c r="C2802" s="34" t="s">
        <v>1539</v>
      </c>
      <c r="D2802" s="35">
        <v>44166</v>
      </c>
      <c r="E2802" s="34" t="s">
        <v>30092</v>
      </c>
      <c r="F2802" s="34" t="s">
        <v>9875</v>
      </c>
      <c r="G2802" s="36">
        <v>-18000</v>
      </c>
      <c r="H2802" s="36">
        <v>-18000</v>
      </c>
      <c r="I2802" s="34" t="s">
        <v>9762</v>
      </c>
      <c r="J2802" s="34" t="s">
        <v>9763</v>
      </c>
      <c r="K2802" s="36">
        <v>-18000</v>
      </c>
      <c r="L2802" s="34" t="s">
        <v>9764</v>
      </c>
      <c r="M2802" s="6">
        <f t="shared" si="43"/>
        <v>18</v>
      </c>
      <c r="N2802" s="6" t="str">
        <f>MID(E2802,M2802,10)</f>
        <v>PO63000954</v>
      </c>
      <c r="O2802" s="6">
        <f>FIND("-",E2802)</f>
        <v>28</v>
      </c>
      <c r="P2802" s="6" t="str">
        <f>MID(E2802,O2802+1,2)</f>
        <v>3</v>
      </c>
      <c r="Q2802" s="34" t="str">
        <f>C2802</f>
        <v>64CIO00322</v>
      </c>
      <c r="R2802" s="36">
        <f>-G2802</f>
        <v>18000</v>
      </c>
    </row>
    <row r="2803" spans="1:18" hidden="1">
      <c r="A2803" s="34" t="s">
        <v>27165</v>
      </c>
      <c r="B2803" s="34" t="s">
        <v>30093</v>
      </c>
      <c r="C2803" s="34" t="s">
        <v>1514</v>
      </c>
      <c r="D2803" s="35">
        <v>44166</v>
      </c>
      <c r="E2803" s="34" t="s">
        <v>1516</v>
      </c>
      <c r="F2803" s="34" t="s">
        <v>30094</v>
      </c>
      <c r="G2803" s="36">
        <v>233500</v>
      </c>
      <c r="H2803" s="36">
        <v>233500</v>
      </c>
      <c r="I2803" s="34" t="s">
        <v>9762</v>
      </c>
      <c r="J2803" s="34" t="s">
        <v>9763</v>
      </c>
      <c r="K2803" s="36">
        <v>233500</v>
      </c>
      <c r="L2803" s="34" t="s">
        <v>9764</v>
      </c>
      <c r="M2803" s="6">
        <f t="shared" si="43"/>
        <v>1</v>
      </c>
    </row>
    <row r="2804" spans="1:18" hidden="1">
      <c r="A2804" s="34" t="s">
        <v>27165</v>
      </c>
      <c r="B2804" s="34" t="s">
        <v>30093</v>
      </c>
      <c r="C2804" s="34" t="s">
        <v>1514</v>
      </c>
      <c r="D2804" s="35">
        <v>44166</v>
      </c>
      <c r="E2804" s="34" t="s">
        <v>30095</v>
      </c>
      <c r="F2804" s="34" t="s">
        <v>30094</v>
      </c>
      <c r="G2804" s="36">
        <v>16345</v>
      </c>
      <c r="H2804" s="36">
        <v>16345</v>
      </c>
      <c r="I2804" s="34" t="s">
        <v>9762</v>
      </c>
      <c r="J2804" s="34" t="s">
        <v>9763</v>
      </c>
      <c r="K2804" s="36">
        <v>16345</v>
      </c>
      <c r="L2804" s="34" t="s">
        <v>9764</v>
      </c>
      <c r="M2804" s="6" t="e">
        <f t="shared" si="43"/>
        <v>#VALUE!</v>
      </c>
    </row>
    <row r="2805" spans="1:18" hidden="1">
      <c r="A2805" s="34" t="s">
        <v>27165</v>
      </c>
      <c r="B2805" s="34" t="s">
        <v>30093</v>
      </c>
      <c r="C2805" s="34" t="s">
        <v>1514</v>
      </c>
      <c r="D2805" s="35">
        <v>44166</v>
      </c>
      <c r="E2805" s="34" t="s">
        <v>30095</v>
      </c>
      <c r="F2805" s="34" t="s">
        <v>9875</v>
      </c>
      <c r="G2805" s="36">
        <v>-249845</v>
      </c>
      <c r="H2805" s="36">
        <v>-249845</v>
      </c>
      <c r="I2805" s="34" t="s">
        <v>9762</v>
      </c>
      <c r="J2805" s="34" t="s">
        <v>9763</v>
      </c>
      <c r="K2805" s="36">
        <v>-249845</v>
      </c>
      <c r="L2805" s="34" t="s">
        <v>9764</v>
      </c>
      <c r="M2805" s="6" t="e">
        <f t="shared" si="43"/>
        <v>#VALUE!</v>
      </c>
    </row>
    <row r="2806" spans="1:18" hidden="1">
      <c r="A2806" s="34" t="s">
        <v>27165</v>
      </c>
      <c r="B2806" s="34" t="s">
        <v>30096</v>
      </c>
      <c r="C2806" s="34" t="s">
        <v>1500</v>
      </c>
      <c r="D2806" s="35">
        <v>44166</v>
      </c>
      <c r="E2806" s="34" t="s">
        <v>1502</v>
      </c>
      <c r="F2806" s="34" t="s">
        <v>27316</v>
      </c>
      <c r="G2806" s="36">
        <v>136000</v>
      </c>
      <c r="H2806" s="36">
        <v>136000</v>
      </c>
      <c r="I2806" s="34" t="s">
        <v>9762</v>
      </c>
      <c r="J2806" s="34" t="s">
        <v>9763</v>
      </c>
      <c r="K2806" s="36">
        <v>136000</v>
      </c>
      <c r="L2806" s="34" t="s">
        <v>9764</v>
      </c>
      <c r="M2806" s="6">
        <f t="shared" si="43"/>
        <v>1</v>
      </c>
    </row>
    <row r="2807" spans="1:18" hidden="1">
      <c r="A2807" s="34" t="s">
        <v>27165</v>
      </c>
      <c r="B2807" s="34" t="s">
        <v>30096</v>
      </c>
      <c r="C2807" s="34" t="s">
        <v>1500</v>
      </c>
      <c r="D2807" s="35">
        <v>44166</v>
      </c>
      <c r="E2807" s="34" t="s">
        <v>30062</v>
      </c>
      <c r="F2807" s="34" t="s">
        <v>27316</v>
      </c>
      <c r="G2807" s="36">
        <v>9520</v>
      </c>
      <c r="H2807" s="36">
        <v>9520</v>
      </c>
      <c r="I2807" s="34" t="s">
        <v>9762</v>
      </c>
      <c r="J2807" s="34" t="s">
        <v>9763</v>
      </c>
      <c r="K2807" s="36">
        <v>9520</v>
      </c>
      <c r="L2807" s="34" t="s">
        <v>9764</v>
      </c>
      <c r="M2807" s="6" t="e">
        <f t="shared" si="43"/>
        <v>#VALUE!</v>
      </c>
    </row>
    <row r="2808" spans="1:18" hidden="1">
      <c r="A2808" s="34" t="s">
        <v>27165</v>
      </c>
      <c r="B2808" s="34" t="s">
        <v>30096</v>
      </c>
      <c r="C2808" s="34" t="s">
        <v>1500</v>
      </c>
      <c r="D2808" s="35">
        <v>44166</v>
      </c>
      <c r="E2808" s="34" t="s">
        <v>30062</v>
      </c>
      <c r="F2808" s="34" t="s">
        <v>9875</v>
      </c>
      <c r="G2808" s="36">
        <v>-145520</v>
      </c>
      <c r="H2808" s="36">
        <v>-145520</v>
      </c>
      <c r="I2808" s="34" t="s">
        <v>9762</v>
      </c>
      <c r="J2808" s="34" t="s">
        <v>9763</v>
      </c>
      <c r="K2808" s="36">
        <v>-145520</v>
      </c>
      <c r="L2808" s="34" t="s">
        <v>9764</v>
      </c>
      <c r="M2808" s="6" t="e">
        <f t="shared" si="43"/>
        <v>#VALUE!</v>
      </c>
    </row>
    <row r="2809" spans="1:18" hidden="1">
      <c r="A2809" s="34" t="s">
        <v>27165</v>
      </c>
      <c r="B2809" s="34" t="s">
        <v>30097</v>
      </c>
      <c r="C2809" s="34" t="s">
        <v>3841</v>
      </c>
      <c r="D2809" s="35">
        <v>44188</v>
      </c>
      <c r="E2809" s="34" t="s">
        <v>3842</v>
      </c>
      <c r="F2809" s="34" t="s">
        <v>30098</v>
      </c>
      <c r="G2809" s="36">
        <v>599200</v>
      </c>
      <c r="H2809" s="36">
        <v>599200</v>
      </c>
      <c r="I2809" s="34" t="s">
        <v>9762</v>
      </c>
      <c r="J2809" s="34" t="s">
        <v>9763</v>
      </c>
      <c r="K2809" s="36">
        <v>599200</v>
      </c>
      <c r="L2809" s="34" t="s">
        <v>9764</v>
      </c>
      <c r="M2809" s="6">
        <f t="shared" si="43"/>
        <v>1</v>
      </c>
    </row>
    <row r="2810" spans="1:18" hidden="1">
      <c r="A2810" s="34" t="s">
        <v>27165</v>
      </c>
      <c r="B2810" s="34" t="s">
        <v>30097</v>
      </c>
      <c r="C2810" s="34" t="s">
        <v>3841</v>
      </c>
      <c r="D2810" s="35">
        <v>44188</v>
      </c>
      <c r="E2810" s="34" t="s">
        <v>30099</v>
      </c>
      <c r="F2810" s="34" t="s">
        <v>9875</v>
      </c>
      <c r="G2810" s="36">
        <v>-599200</v>
      </c>
      <c r="H2810" s="36">
        <v>-599200</v>
      </c>
      <c r="I2810" s="34" t="s">
        <v>9762</v>
      </c>
      <c r="J2810" s="34" t="s">
        <v>9763</v>
      </c>
      <c r="K2810" s="36">
        <v>-599200</v>
      </c>
      <c r="L2810" s="34" t="s">
        <v>9764</v>
      </c>
      <c r="M2810" s="6" t="e">
        <f t="shared" si="43"/>
        <v>#VALUE!</v>
      </c>
    </row>
    <row r="2811" spans="1:18" hidden="1">
      <c r="A2811" s="34" t="s">
        <v>27165</v>
      </c>
      <c r="B2811" s="34" t="s">
        <v>30100</v>
      </c>
      <c r="C2811" s="34" t="s">
        <v>1476</v>
      </c>
      <c r="D2811" s="35">
        <v>44166</v>
      </c>
      <c r="E2811" s="34" t="s">
        <v>1478</v>
      </c>
      <c r="F2811" s="34" t="s">
        <v>28307</v>
      </c>
      <c r="G2811" s="36">
        <v>200000</v>
      </c>
      <c r="H2811" s="36">
        <v>200000</v>
      </c>
      <c r="I2811" s="34" t="s">
        <v>9762</v>
      </c>
      <c r="J2811" s="34" t="s">
        <v>9763</v>
      </c>
      <c r="K2811" s="36">
        <v>200000</v>
      </c>
      <c r="L2811" s="34" t="s">
        <v>9764</v>
      </c>
      <c r="M2811" s="6">
        <f t="shared" si="43"/>
        <v>1</v>
      </c>
    </row>
    <row r="2812" spans="1:18" hidden="1">
      <c r="A2812" s="34" t="s">
        <v>27165</v>
      </c>
      <c r="B2812" s="34" t="s">
        <v>30100</v>
      </c>
      <c r="C2812" s="34" t="s">
        <v>1476</v>
      </c>
      <c r="D2812" s="35">
        <v>44166</v>
      </c>
      <c r="E2812" s="34" t="s">
        <v>30101</v>
      </c>
      <c r="F2812" s="34" t="s">
        <v>9875</v>
      </c>
      <c r="G2812" s="36">
        <v>-200000</v>
      </c>
      <c r="H2812" s="36">
        <v>-200000</v>
      </c>
      <c r="I2812" s="34" t="s">
        <v>9762</v>
      </c>
      <c r="J2812" s="34" t="s">
        <v>9763</v>
      </c>
      <c r="K2812" s="36">
        <v>-200000</v>
      </c>
      <c r="L2812" s="34" t="s">
        <v>9764</v>
      </c>
      <c r="M2812" s="6" t="e">
        <f t="shared" si="43"/>
        <v>#VALUE!</v>
      </c>
    </row>
    <row r="2813" spans="1:18" hidden="1">
      <c r="A2813" s="34" t="s">
        <v>27165</v>
      </c>
      <c r="B2813" s="34" t="s">
        <v>30102</v>
      </c>
      <c r="C2813" s="34" t="s">
        <v>6010</v>
      </c>
      <c r="D2813" s="35">
        <v>44166</v>
      </c>
      <c r="E2813" s="34" t="s">
        <v>6012</v>
      </c>
      <c r="F2813" s="34" t="s">
        <v>28939</v>
      </c>
      <c r="G2813" s="36">
        <v>200000</v>
      </c>
      <c r="H2813" s="36">
        <v>200000</v>
      </c>
      <c r="I2813" s="34" t="s">
        <v>9762</v>
      </c>
      <c r="J2813" s="34" t="s">
        <v>9763</v>
      </c>
      <c r="K2813" s="36">
        <v>200000</v>
      </c>
      <c r="L2813" s="34" t="s">
        <v>9764</v>
      </c>
      <c r="M2813" s="6">
        <f t="shared" si="43"/>
        <v>1</v>
      </c>
    </row>
    <row r="2814" spans="1:18" hidden="1">
      <c r="A2814" s="34" t="s">
        <v>27165</v>
      </c>
      <c r="B2814" s="34" t="s">
        <v>30102</v>
      </c>
      <c r="C2814" s="34" t="s">
        <v>6010</v>
      </c>
      <c r="D2814" s="35">
        <v>44166</v>
      </c>
      <c r="E2814" s="34" t="s">
        <v>30103</v>
      </c>
      <c r="F2814" s="34" t="s">
        <v>9875</v>
      </c>
      <c r="G2814" s="36">
        <v>-200000</v>
      </c>
      <c r="H2814" s="36">
        <v>-200000</v>
      </c>
      <c r="I2814" s="34" t="s">
        <v>9762</v>
      </c>
      <c r="J2814" s="34" t="s">
        <v>9763</v>
      </c>
      <c r="K2814" s="36">
        <v>-200000</v>
      </c>
      <c r="L2814" s="34" t="s">
        <v>9764</v>
      </c>
      <c r="M2814" s="6" t="e">
        <f t="shared" si="43"/>
        <v>#VALUE!</v>
      </c>
    </row>
    <row r="2815" spans="1:18" hidden="1">
      <c r="A2815" s="34" t="s">
        <v>27165</v>
      </c>
      <c r="B2815" s="34" t="s">
        <v>30104</v>
      </c>
      <c r="C2815" s="34" t="s">
        <v>1455</v>
      </c>
      <c r="D2815" s="35">
        <v>44158</v>
      </c>
      <c r="E2815" s="34" t="s">
        <v>1457</v>
      </c>
      <c r="F2815" s="34" t="s">
        <v>30098</v>
      </c>
      <c r="G2815" s="36">
        <v>599200</v>
      </c>
      <c r="H2815" s="36">
        <v>599200</v>
      </c>
      <c r="I2815" s="34" t="s">
        <v>9762</v>
      </c>
      <c r="J2815" s="34" t="s">
        <v>9763</v>
      </c>
      <c r="K2815" s="36">
        <v>599200</v>
      </c>
      <c r="L2815" s="34" t="s">
        <v>9764</v>
      </c>
      <c r="M2815" s="6">
        <f t="shared" si="43"/>
        <v>4</v>
      </c>
    </row>
    <row r="2816" spans="1:18" hidden="1">
      <c r="A2816" s="34" t="s">
        <v>27165</v>
      </c>
      <c r="B2816" s="34" t="s">
        <v>30104</v>
      </c>
      <c r="C2816" s="34" t="s">
        <v>1455</v>
      </c>
      <c r="D2816" s="35">
        <v>44158</v>
      </c>
      <c r="E2816" s="34" t="s">
        <v>30105</v>
      </c>
      <c r="F2816" s="34" t="s">
        <v>9875</v>
      </c>
      <c r="G2816" s="36">
        <v>-599200</v>
      </c>
      <c r="H2816" s="36">
        <v>-599200</v>
      </c>
      <c r="I2816" s="34" t="s">
        <v>9762</v>
      </c>
      <c r="J2816" s="34" t="s">
        <v>9763</v>
      </c>
      <c r="K2816" s="36">
        <v>-599200</v>
      </c>
      <c r="L2816" s="34" t="s">
        <v>9764</v>
      </c>
      <c r="M2816" s="6" t="e">
        <f t="shared" si="43"/>
        <v>#VALUE!</v>
      </c>
    </row>
    <row r="2817" spans="1:18" hidden="1">
      <c r="A2817" s="34" t="s">
        <v>27165</v>
      </c>
      <c r="B2817" s="34" t="s">
        <v>30106</v>
      </c>
      <c r="C2817" s="34" t="s">
        <v>4977</v>
      </c>
      <c r="D2817" s="35">
        <v>44167</v>
      </c>
      <c r="E2817" s="34" t="s">
        <v>4978</v>
      </c>
      <c r="F2817" s="34" t="s">
        <v>30107</v>
      </c>
      <c r="G2817" s="36">
        <v>446250</v>
      </c>
      <c r="H2817" s="36">
        <v>446250</v>
      </c>
      <c r="I2817" s="34" t="s">
        <v>9762</v>
      </c>
      <c r="J2817" s="34" t="s">
        <v>9763</v>
      </c>
      <c r="K2817" s="36">
        <v>446250</v>
      </c>
      <c r="L2817" s="34" t="s">
        <v>9764</v>
      </c>
      <c r="M2817" s="6">
        <f t="shared" si="43"/>
        <v>1</v>
      </c>
    </row>
    <row r="2818" spans="1:18" hidden="1">
      <c r="A2818" s="34" t="s">
        <v>27165</v>
      </c>
      <c r="B2818" s="34" t="s">
        <v>30106</v>
      </c>
      <c r="C2818" s="34" t="s">
        <v>4977</v>
      </c>
      <c r="D2818" s="35">
        <v>44167</v>
      </c>
      <c r="E2818" s="34" t="s">
        <v>30108</v>
      </c>
      <c r="F2818" s="34" t="s">
        <v>9875</v>
      </c>
      <c r="G2818" s="36">
        <v>-446250</v>
      </c>
      <c r="H2818" s="36">
        <v>-446250</v>
      </c>
      <c r="I2818" s="34" t="s">
        <v>9762</v>
      </c>
      <c r="J2818" s="34" t="s">
        <v>9763</v>
      </c>
      <c r="K2818" s="36">
        <v>-446250</v>
      </c>
      <c r="L2818" s="34" t="s">
        <v>9764</v>
      </c>
      <c r="M2818" s="6" t="e">
        <f t="shared" si="43"/>
        <v>#VALUE!</v>
      </c>
    </row>
    <row r="2819" spans="1:18" hidden="1">
      <c r="A2819" s="34" t="s">
        <v>27165</v>
      </c>
      <c r="B2819" s="34" t="s">
        <v>30109</v>
      </c>
      <c r="C2819" s="34" t="s">
        <v>5617</v>
      </c>
      <c r="D2819" s="35">
        <v>44166</v>
      </c>
      <c r="E2819" s="34" t="s">
        <v>30110</v>
      </c>
      <c r="F2819" s="34" t="s">
        <v>28936</v>
      </c>
      <c r="G2819" s="36">
        <v>60000</v>
      </c>
      <c r="H2819" s="36">
        <v>60000</v>
      </c>
      <c r="I2819" s="34" t="s">
        <v>9762</v>
      </c>
      <c r="J2819" s="34" t="s">
        <v>9763</v>
      </c>
      <c r="K2819" s="36">
        <v>60000</v>
      </c>
      <c r="L2819" s="34" t="s">
        <v>9764</v>
      </c>
      <c r="M2819" s="6">
        <f t="shared" ref="M2819:M2882" si="44">FIND("PO",E2819)</f>
        <v>1</v>
      </c>
    </row>
    <row r="2820" spans="1:18" hidden="1">
      <c r="A2820" s="34" t="s">
        <v>27165</v>
      </c>
      <c r="B2820" s="34" t="s">
        <v>30109</v>
      </c>
      <c r="C2820" s="34" t="s">
        <v>5617</v>
      </c>
      <c r="D2820" s="35">
        <v>44166</v>
      </c>
      <c r="E2820" s="34" t="s">
        <v>30111</v>
      </c>
      <c r="F2820" s="34" t="s">
        <v>28936</v>
      </c>
      <c r="G2820" s="36">
        <v>4200</v>
      </c>
      <c r="H2820" s="36">
        <v>4200</v>
      </c>
      <c r="I2820" s="34" t="s">
        <v>9762</v>
      </c>
      <c r="J2820" s="34" t="s">
        <v>9763</v>
      </c>
      <c r="K2820" s="36">
        <v>4200</v>
      </c>
      <c r="L2820" s="34" t="s">
        <v>9764</v>
      </c>
      <c r="M2820" s="6" t="e">
        <f t="shared" si="44"/>
        <v>#VALUE!</v>
      </c>
    </row>
    <row r="2821" spans="1:18" hidden="1">
      <c r="A2821" s="34" t="s">
        <v>27165</v>
      </c>
      <c r="B2821" s="34" t="s">
        <v>30109</v>
      </c>
      <c r="C2821" s="34" t="s">
        <v>5617</v>
      </c>
      <c r="D2821" s="35">
        <v>44166</v>
      </c>
      <c r="E2821" s="34" t="s">
        <v>30111</v>
      </c>
      <c r="F2821" s="34" t="s">
        <v>9875</v>
      </c>
      <c r="G2821" s="36">
        <v>-64200</v>
      </c>
      <c r="H2821" s="36">
        <v>-64200</v>
      </c>
      <c r="I2821" s="34" t="s">
        <v>9762</v>
      </c>
      <c r="J2821" s="34" t="s">
        <v>9763</v>
      </c>
      <c r="K2821" s="36">
        <v>-64200</v>
      </c>
      <c r="L2821" s="34" t="s">
        <v>9764</v>
      </c>
      <c r="M2821" s="6" t="e">
        <f t="shared" si="44"/>
        <v>#VALUE!</v>
      </c>
    </row>
    <row r="2822" spans="1:18" hidden="1">
      <c r="A2822" s="34" t="s">
        <v>27165</v>
      </c>
      <c r="B2822" s="34" t="s">
        <v>30112</v>
      </c>
      <c r="C2822" s="34" t="s">
        <v>3948</v>
      </c>
      <c r="D2822" s="35">
        <v>44166</v>
      </c>
      <c r="E2822" s="34" t="s">
        <v>30113</v>
      </c>
      <c r="F2822" s="34" t="s">
        <v>30114</v>
      </c>
      <c r="G2822" s="36">
        <v>10000</v>
      </c>
      <c r="H2822" s="36">
        <v>10000</v>
      </c>
      <c r="I2822" s="34" t="s">
        <v>9762</v>
      </c>
      <c r="J2822" s="34" t="s">
        <v>9763</v>
      </c>
      <c r="K2822" s="36">
        <v>10000</v>
      </c>
      <c r="L2822" s="34" t="s">
        <v>9764</v>
      </c>
      <c r="M2822" s="6">
        <f t="shared" si="44"/>
        <v>1</v>
      </c>
    </row>
    <row r="2823" spans="1:18">
      <c r="A2823" s="34" t="s">
        <v>27165</v>
      </c>
      <c r="B2823" s="34" t="s">
        <v>30112</v>
      </c>
      <c r="C2823" s="34" t="s">
        <v>3948</v>
      </c>
      <c r="D2823" s="35">
        <v>44166</v>
      </c>
      <c r="E2823" s="34" t="s">
        <v>30115</v>
      </c>
      <c r="F2823" s="34" t="s">
        <v>9875</v>
      </c>
      <c r="G2823" s="36">
        <v>-10000</v>
      </c>
      <c r="H2823" s="36">
        <v>-10000</v>
      </c>
      <c r="I2823" s="34" t="s">
        <v>9762</v>
      </c>
      <c r="J2823" s="34" t="s">
        <v>9763</v>
      </c>
      <c r="K2823" s="36">
        <v>-10000</v>
      </c>
      <c r="L2823" s="34" t="s">
        <v>9764</v>
      </c>
      <c r="M2823" s="6">
        <f t="shared" si="44"/>
        <v>18</v>
      </c>
      <c r="N2823" s="6" t="str">
        <f>MID(E2823,M2823,10)</f>
        <v>PO64000050</v>
      </c>
      <c r="O2823" s="6" t="e">
        <f>FIND("-",E2823)</f>
        <v>#VALUE!</v>
      </c>
      <c r="P2823" s="6" t="e">
        <f>MID(E2823,O2823+1,2)</f>
        <v>#VALUE!</v>
      </c>
      <c r="Q2823" s="34" t="str">
        <f>C2823</f>
        <v>64CIO00331</v>
      </c>
      <c r="R2823" s="36">
        <f>-G2823</f>
        <v>10000</v>
      </c>
    </row>
    <row r="2824" spans="1:18" hidden="1">
      <c r="A2824" s="34" t="s">
        <v>27165</v>
      </c>
      <c r="B2824" s="34" t="s">
        <v>30116</v>
      </c>
      <c r="C2824" s="34" t="s">
        <v>3992</v>
      </c>
      <c r="D2824" s="35">
        <v>44166</v>
      </c>
      <c r="E2824" s="34" t="s">
        <v>3993</v>
      </c>
      <c r="F2824" s="34" t="s">
        <v>30117</v>
      </c>
      <c r="G2824" s="36">
        <v>40000</v>
      </c>
      <c r="H2824" s="36">
        <v>40000</v>
      </c>
      <c r="I2824" s="34" t="s">
        <v>9762</v>
      </c>
      <c r="J2824" s="34" t="s">
        <v>9763</v>
      </c>
      <c r="K2824" s="36">
        <v>40000</v>
      </c>
      <c r="L2824" s="34" t="s">
        <v>9764</v>
      </c>
      <c r="M2824" s="6">
        <f t="shared" si="44"/>
        <v>1</v>
      </c>
    </row>
    <row r="2825" spans="1:18" hidden="1">
      <c r="A2825" s="34" t="s">
        <v>27165</v>
      </c>
      <c r="B2825" s="34" t="s">
        <v>30116</v>
      </c>
      <c r="C2825" s="34" t="s">
        <v>3992</v>
      </c>
      <c r="D2825" s="35">
        <v>44166</v>
      </c>
      <c r="E2825" s="34" t="s">
        <v>30118</v>
      </c>
      <c r="F2825" s="34" t="s">
        <v>30117</v>
      </c>
      <c r="G2825" s="36">
        <v>2800</v>
      </c>
      <c r="H2825" s="36">
        <v>2800</v>
      </c>
      <c r="I2825" s="34" t="s">
        <v>9762</v>
      </c>
      <c r="J2825" s="34" t="s">
        <v>9763</v>
      </c>
      <c r="K2825" s="36">
        <v>2800</v>
      </c>
      <c r="L2825" s="34" t="s">
        <v>9764</v>
      </c>
      <c r="M2825" s="6" t="e">
        <f t="shared" si="44"/>
        <v>#VALUE!</v>
      </c>
    </row>
    <row r="2826" spans="1:18" hidden="1">
      <c r="A2826" s="34" t="s">
        <v>27165</v>
      </c>
      <c r="B2826" s="34" t="s">
        <v>30116</v>
      </c>
      <c r="C2826" s="34" t="s">
        <v>3992</v>
      </c>
      <c r="D2826" s="35">
        <v>44166</v>
      </c>
      <c r="E2826" s="34" t="s">
        <v>30118</v>
      </c>
      <c r="F2826" s="34" t="s">
        <v>9875</v>
      </c>
      <c r="G2826" s="36">
        <v>-42800</v>
      </c>
      <c r="H2826" s="36">
        <v>-42800</v>
      </c>
      <c r="I2826" s="34" t="s">
        <v>9762</v>
      </c>
      <c r="J2826" s="34" t="s">
        <v>9763</v>
      </c>
      <c r="K2826" s="36">
        <v>-42800</v>
      </c>
      <c r="L2826" s="34" t="s">
        <v>9764</v>
      </c>
      <c r="M2826" s="6" t="e">
        <f t="shared" si="44"/>
        <v>#VALUE!</v>
      </c>
    </row>
    <row r="2827" spans="1:18" hidden="1">
      <c r="A2827" s="34" t="s">
        <v>27165</v>
      </c>
      <c r="B2827" s="34" t="s">
        <v>30119</v>
      </c>
      <c r="C2827" s="34" t="s">
        <v>5223</v>
      </c>
      <c r="D2827" s="35">
        <v>44166</v>
      </c>
      <c r="E2827" s="34" t="s">
        <v>5224</v>
      </c>
      <c r="F2827" s="34" t="s">
        <v>29671</v>
      </c>
      <c r="G2827" s="36">
        <v>150000</v>
      </c>
      <c r="H2827" s="36">
        <v>150000</v>
      </c>
      <c r="I2827" s="34" t="s">
        <v>9762</v>
      </c>
      <c r="J2827" s="34" t="s">
        <v>9763</v>
      </c>
      <c r="K2827" s="36">
        <v>150000</v>
      </c>
      <c r="L2827" s="34" t="s">
        <v>9764</v>
      </c>
      <c r="M2827" s="6">
        <f t="shared" si="44"/>
        <v>1</v>
      </c>
    </row>
    <row r="2828" spans="1:18" hidden="1">
      <c r="A2828" s="34" t="s">
        <v>27165</v>
      </c>
      <c r="B2828" s="34" t="s">
        <v>30119</v>
      </c>
      <c r="C2828" s="34" t="s">
        <v>5223</v>
      </c>
      <c r="D2828" s="35">
        <v>44166</v>
      </c>
      <c r="E2828" s="34" t="s">
        <v>30120</v>
      </c>
      <c r="F2828" s="34" t="s">
        <v>29671</v>
      </c>
      <c r="G2828" s="36">
        <v>10500</v>
      </c>
      <c r="H2828" s="36">
        <v>10500</v>
      </c>
      <c r="I2828" s="34" t="s">
        <v>9762</v>
      </c>
      <c r="J2828" s="34" t="s">
        <v>9763</v>
      </c>
      <c r="K2828" s="36">
        <v>10500</v>
      </c>
      <c r="L2828" s="34" t="s">
        <v>9764</v>
      </c>
      <c r="M2828" s="6" t="e">
        <f t="shared" si="44"/>
        <v>#VALUE!</v>
      </c>
    </row>
    <row r="2829" spans="1:18" hidden="1">
      <c r="A2829" s="34" t="s">
        <v>27165</v>
      </c>
      <c r="B2829" s="34" t="s">
        <v>30119</v>
      </c>
      <c r="C2829" s="34" t="s">
        <v>5223</v>
      </c>
      <c r="D2829" s="35">
        <v>44166</v>
      </c>
      <c r="E2829" s="34" t="s">
        <v>30120</v>
      </c>
      <c r="F2829" s="34" t="s">
        <v>9875</v>
      </c>
      <c r="G2829" s="36">
        <v>-160500</v>
      </c>
      <c r="H2829" s="36">
        <v>-160500</v>
      </c>
      <c r="I2829" s="34" t="s">
        <v>9762</v>
      </c>
      <c r="J2829" s="34" t="s">
        <v>9763</v>
      </c>
      <c r="K2829" s="36">
        <v>-160500</v>
      </c>
      <c r="L2829" s="34" t="s">
        <v>9764</v>
      </c>
      <c r="M2829" s="6" t="e">
        <f t="shared" si="44"/>
        <v>#VALUE!</v>
      </c>
    </row>
    <row r="2830" spans="1:18" hidden="1">
      <c r="A2830" s="34" t="s">
        <v>27165</v>
      </c>
      <c r="B2830" s="34" t="s">
        <v>30121</v>
      </c>
      <c r="C2830" s="34" t="s">
        <v>1504</v>
      </c>
      <c r="D2830" s="35">
        <v>44166</v>
      </c>
      <c r="E2830" s="34" t="s">
        <v>1506</v>
      </c>
      <c r="F2830" s="34" t="s">
        <v>28672</v>
      </c>
      <c r="G2830" s="36">
        <v>90000</v>
      </c>
      <c r="H2830" s="36">
        <v>90000</v>
      </c>
      <c r="I2830" s="34" t="s">
        <v>9762</v>
      </c>
      <c r="J2830" s="34" t="s">
        <v>9763</v>
      </c>
      <c r="K2830" s="36">
        <v>90000</v>
      </c>
      <c r="L2830" s="34" t="s">
        <v>9764</v>
      </c>
      <c r="M2830" s="6">
        <f t="shared" si="44"/>
        <v>1</v>
      </c>
    </row>
    <row r="2831" spans="1:18">
      <c r="A2831" s="34" t="s">
        <v>27165</v>
      </c>
      <c r="B2831" s="34" t="s">
        <v>30121</v>
      </c>
      <c r="C2831" s="34" t="s">
        <v>1504</v>
      </c>
      <c r="D2831" s="35">
        <v>44166</v>
      </c>
      <c r="E2831" s="34" t="s">
        <v>30122</v>
      </c>
      <c r="F2831" s="34" t="s">
        <v>9875</v>
      </c>
      <c r="G2831" s="36">
        <v>-90000</v>
      </c>
      <c r="H2831" s="36">
        <v>-90000</v>
      </c>
      <c r="I2831" s="34" t="s">
        <v>9762</v>
      </c>
      <c r="J2831" s="34" t="s">
        <v>9763</v>
      </c>
      <c r="K2831" s="36">
        <v>-90000</v>
      </c>
      <c r="L2831" s="34" t="s">
        <v>9764</v>
      </c>
      <c r="M2831" s="6">
        <f t="shared" si="44"/>
        <v>18</v>
      </c>
      <c r="N2831" s="6" t="str">
        <f>MID(E2831,M2831,10)</f>
        <v>PO63000714</v>
      </c>
      <c r="O2831" s="6">
        <f>FIND("-",E2831)</f>
        <v>28</v>
      </c>
      <c r="P2831" s="6" t="str">
        <f>MID(E2831,O2831+1,2)</f>
        <v>4</v>
      </c>
      <c r="Q2831" s="34" t="str">
        <f>C2831</f>
        <v>64CIO00334</v>
      </c>
      <c r="R2831" s="36">
        <f>-G2831</f>
        <v>90000</v>
      </c>
    </row>
    <row r="2832" spans="1:18" hidden="1">
      <c r="A2832" s="34" t="s">
        <v>27165</v>
      </c>
      <c r="B2832" s="34" t="s">
        <v>30123</v>
      </c>
      <c r="C2832" s="34" t="s">
        <v>7331</v>
      </c>
      <c r="D2832" s="35">
        <v>44166</v>
      </c>
      <c r="E2832" s="34" t="s">
        <v>30124</v>
      </c>
      <c r="F2832" s="34" t="s">
        <v>27247</v>
      </c>
      <c r="G2832" s="36">
        <v>175000</v>
      </c>
      <c r="H2832" s="36">
        <v>175000</v>
      </c>
      <c r="I2832" s="34" t="s">
        <v>9762</v>
      </c>
      <c r="J2832" s="34" t="s">
        <v>9763</v>
      </c>
      <c r="K2832" s="36">
        <v>175000</v>
      </c>
      <c r="L2832" s="34" t="s">
        <v>9764</v>
      </c>
      <c r="M2832" s="6">
        <f t="shared" si="44"/>
        <v>1</v>
      </c>
    </row>
    <row r="2833" spans="1:18">
      <c r="A2833" s="34" t="s">
        <v>27165</v>
      </c>
      <c r="B2833" s="34" t="s">
        <v>30123</v>
      </c>
      <c r="C2833" s="34" t="s">
        <v>7331</v>
      </c>
      <c r="D2833" s="35">
        <v>44166</v>
      </c>
      <c r="E2833" s="34" t="s">
        <v>30125</v>
      </c>
      <c r="F2833" s="34" t="s">
        <v>9875</v>
      </c>
      <c r="G2833" s="36">
        <v>-175000</v>
      </c>
      <c r="H2833" s="36">
        <v>-175000</v>
      </c>
      <c r="I2833" s="34" t="s">
        <v>9762</v>
      </c>
      <c r="J2833" s="34" t="s">
        <v>9763</v>
      </c>
      <c r="K2833" s="36">
        <v>-175000</v>
      </c>
      <c r="L2833" s="34" t="s">
        <v>9764</v>
      </c>
      <c r="M2833" s="6">
        <f t="shared" si="44"/>
        <v>18</v>
      </c>
      <c r="N2833" s="6" t="str">
        <f>MID(E2833,M2833,10)</f>
        <v>PO63000430</v>
      </c>
      <c r="O2833" s="6">
        <f>FIND("-",E2833)</f>
        <v>28</v>
      </c>
      <c r="P2833" s="6" t="str">
        <f>MID(E2833,O2833+1,2)</f>
        <v>2</v>
      </c>
      <c r="Q2833" s="34" t="str">
        <f>C2833</f>
        <v>64CIO00335</v>
      </c>
      <c r="R2833" s="36">
        <f>-G2833</f>
        <v>175000</v>
      </c>
    </row>
    <row r="2834" spans="1:18" hidden="1">
      <c r="A2834" s="34" t="s">
        <v>27165</v>
      </c>
      <c r="B2834" s="34" t="s">
        <v>30126</v>
      </c>
      <c r="C2834" s="34" t="s">
        <v>4375</v>
      </c>
      <c r="D2834" s="35">
        <v>44166</v>
      </c>
      <c r="E2834" s="34" t="s">
        <v>4376</v>
      </c>
      <c r="F2834" s="34" t="s">
        <v>30127</v>
      </c>
      <c r="G2834" s="36">
        <v>42500</v>
      </c>
      <c r="H2834" s="36">
        <v>42500</v>
      </c>
      <c r="I2834" s="34" t="s">
        <v>9762</v>
      </c>
      <c r="J2834" s="34" t="s">
        <v>9763</v>
      </c>
      <c r="K2834" s="36">
        <v>42500</v>
      </c>
      <c r="L2834" s="34" t="s">
        <v>9764</v>
      </c>
      <c r="M2834" s="6">
        <f t="shared" si="44"/>
        <v>1</v>
      </c>
    </row>
    <row r="2835" spans="1:18" hidden="1">
      <c r="A2835" s="34" t="s">
        <v>27165</v>
      </c>
      <c r="B2835" s="34" t="s">
        <v>30126</v>
      </c>
      <c r="C2835" s="34" t="s">
        <v>4375</v>
      </c>
      <c r="D2835" s="35">
        <v>44166</v>
      </c>
      <c r="E2835" s="34" t="s">
        <v>30025</v>
      </c>
      <c r="F2835" s="34" t="s">
        <v>30127</v>
      </c>
      <c r="G2835" s="36">
        <v>2975</v>
      </c>
      <c r="H2835" s="36">
        <v>2975</v>
      </c>
      <c r="I2835" s="34" t="s">
        <v>9762</v>
      </c>
      <c r="J2835" s="34" t="s">
        <v>9763</v>
      </c>
      <c r="K2835" s="36">
        <v>2975</v>
      </c>
      <c r="L2835" s="34" t="s">
        <v>9764</v>
      </c>
      <c r="M2835" s="6" t="e">
        <f t="shared" si="44"/>
        <v>#VALUE!</v>
      </c>
    </row>
    <row r="2836" spans="1:18" hidden="1">
      <c r="A2836" s="34" t="s">
        <v>27165</v>
      </c>
      <c r="B2836" s="34" t="s">
        <v>30126</v>
      </c>
      <c r="C2836" s="34" t="s">
        <v>4375</v>
      </c>
      <c r="D2836" s="35">
        <v>44166</v>
      </c>
      <c r="E2836" s="34" t="s">
        <v>30025</v>
      </c>
      <c r="F2836" s="34" t="s">
        <v>9875</v>
      </c>
      <c r="G2836" s="36">
        <v>-45475</v>
      </c>
      <c r="H2836" s="36">
        <v>-45475</v>
      </c>
      <c r="I2836" s="34" t="s">
        <v>9762</v>
      </c>
      <c r="J2836" s="34" t="s">
        <v>9763</v>
      </c>
      <c r="K2836" s="36">
        <v>-45475</v>
      </c>
      <c r="L2836" s="34" t="s">
        <v>9764</v>
      </c>
      <c r="M2836" s="6" t="e">
        <f t="shared" si="44"/>
        <v>#VALUE!</v>
      </c>
    </row>
    <row r="2837" spans="1:18" hidden="1">
      <c r="A2837" s="34" t="s">
        <v>27165</v>
      </c>
      <c r="B2837" s="34" t="s">
        <v>30128</v>
      </c>
      <c r="C2837" s="34" t="s">
        <v>4371</v>
      </c>
      <c r="D2837" s="35">
        <v>44166</v>
      </c>
      <c r="E2837" s="34" t="s">
        <v>4372</v>
      </c>
      <c r="F2837" s="34" t="s">
        <v>30127</v>
      </c>
      <c r="G2837" s="36">
        <v>127500</v>
      </c>
      <c r="H2837" s="36">
        <v>127500</v>
      </c>
      <c r="I2837" s="34" t="s">
        <v>9762</v>
      </c>
      <c r="J2837" s="34" t="s">
        <v>9763</v>
      </c>
      <c r="K2837" s="36">
        <v>127500</v>
      </c>
      <c r="L2837" s="34" t="s">
        <v>9764</v>
      </c>
      <c r="M2837" s="6">
        <f t="shared" si="44"/>
        <v>1</v>
      </c>
    </row>
    <row r="2838" spans="1:18" hidden="1">
      <c r="A2838" s="34" t="s">
        <v>27165</v>
      </c>
      <c r="B2838" s="34" t="s">
        <v>30128</v>
      </c>
      <c r="C2838" s="34" t="s">
        <v>4371</v>
      </c>
      <c r="D2838" s="35">
        <v>44166</v>
      </c>
      <c r="E2838" s="34" t="s">
        <v>30129</v>
      </c>
      <c r="F2838" s="34" t="s">
        <v>30127</v>
      </c>
      <c r="G2838" s="36">
        <v>8925</v>
      </c>
      <c r="H2838" s="36">
        <v>8925</v>
      </c>
      <c r="I2838" s="34" t="s">
        <v>9762</v>
      </c>
      <c r="J2838" s="34" t="s">
        <v>9763</v>
      </c>
      <c r="K2838" s="36">
        <v>8925</v>
      </c>
      <c r="L2838" s="34" t="s">
        <v>9764</v>
      </c>
      <c r="M2838" s="6" t="e">
        <f t="shared" si="44"/>
        <v>#VALUE!</v>
      </c>
    </row>
    <row r="2839" spans="1:18" hidden="1">
      <c r="A2839" s="34" t="s">
        <v>27165</v>
      </c>
      <c r="B2839" s="34" t="s">
        <v>30128</v>
      </c>
      <c r="C2839" s="34" t="s">
        <v>4371</v>
      </c>
      <c r="D2839" s="35">
        <v>44166</v>
      </c>
      <c r="E2839" s="34" t="s">
        <v>30129</v>
      </c>
      <c r="F2839" s="34" t="s">
        <v>9875</v>
      </c>
      <c r="G2839" s="36">
        <v>-136425</v>
      </c>
      <c r="H2839" s="36">
        <v>-136425</v>
      </c>
      <c r="I2839" s="34" t="s">
        <v>9762</v>
      </c>
      <c r="J2839" s="34" t="s">
        <v>9763</v>
      </c>
      <c r="K2839" s="36">
        <v>-136425</v>
      </c>
      <c r="L2839" s="34" t="s">
        <v>9764</v>
      </c>
      <c r="M2839" s="6" t="e">
        <f t="shared" si="44"/>
        <v>#VALUE!</v>
      </c>
    </row>
    <row r="2840" spans="1:18" hidden="1">
      <c r="A2840" s="34" t="s">
        <v>27165</v>
      </c>
      <c r="B2840" s="34" t="s">
        <v>30130</v>
      </c>
      <c r="C2840" s="34" t="s">
        <v>5040</v>
      </c>
      <c r="D2840" s="35">
        <v>44166</v>
      </c>
      <c r="E2840" s="34" t="s">
        <v>30131</v>
      </c>
      <c r="F2840" s="34" t="s">
        <v>27261</v>
      </c>
      <c r="G2840" s="36">
        <v>45000</v>
      </c>
      <c r="H2840" s="36">
        <v>45000</v>
      </c>
      <c r="I2840" s="34" t="s">
        <v>9762</v>
      </c>
      <c r="J2840" s="34" t="s">
        <v>9763</v>
      </c>
      <c r="K2840" s="36">
        <v>45000</v>
      </c>
      <c r="L2840" s="34" t="s">
        <v>9764</v>
      </c>
      <c r="M2840" s="6">
        <f t="shared" si="44"/>
        <v>1</v>
      </c>
    </row>
    <row r="2841" spans="1:18" hidden="1">
      <c r="A2841" s="34" t="s">
        <v>27165</v>
      </c>
      <c r="B2841" s="34" t="s">
        <v>30130</v>
      </c>
      <c r="C2841" s="34" t="s">
        <v>5040</v>
      </c>
      <c r="D2841" s="35">
        <v>44166</v>
      </c>
      <c r="E2841" s="34" t="s">
        <v>30132</v>
      </c>
      <c r="F2841" s="34" t="s">
        <v>27261</v>
      </c>
      <c r="G2841" s="36">
        <v>3150</v>
      </c>
      <c r="H2841" s="36">
        <v>3150</v>
      </c>
      <c r="I2841" s="34" t="s">
        <v>9762</v>
      </c>
      <c r="J2841" s="34" t="s">
        <v>9763</v>
      </c>
      <c r="K2841" s="36">
        <v>3150</v>
      </c>
      <c r="L2841" s="34" t="s">
        <v>9764</v>
      </c>
      <c r="M2841" s="6" t="e">
        <f t="shared" si="44"/>
        <v>#VALUE!</v>
      </c>
    </row>
    <row r="2842" spans="1:18" hidden="1">
      <c r="A2842" s="34" t="s">
        <v>27165</v>
      </c>
      <c r="B2842" s="34" t="s">
        <v>30130</v>
      </c>
      <c r="C2842" s="34" t="s">
        <v>5040</v>
      </c>
      <c r="D2842" s="35">
        <v>44166</v>
      </c>
      <c r="E2842" s="34" t="s">
        <v>30132</v>
      </c>
      <c r="F2842" s="34" t="s">
        <v>9875</v>
      </c>
      <c r="G2842" s="36">
        <v>-48150</v>
      </c>
      <c r="H2842" s="36">
        <v>-48150</v>
      </c>
      <c r="I2842" s="34" t="s">
        <v>9762</v>
      </c>
      <c r="J2842" s="34" t="s">
        <v>9763</v>
      </c>
      <c r="K2842" s="36">
        <v>-48150</v>
      </c>
      <c r="L2842" s="34" t="s">
        <v>9764</v>
      </c>
      <c r="M2842" s="6" t="e">
        <f t="shared" si="44"/>
        <v>#VALUE!</v>
      </c>
    </row>
    <row r="2843" spans="1:18" hidden="1">
      <c r="A2843" s="34" t="s">
        <v>27165</v>
      </c>
      <c r="B2843" s="34" t="s">
        <v>30133</v>
      </c>
      <c r="C2843" s="34" t="s">
        <v>4612</v>
      </c>
      <c r="D2843" s="35">
        <v>44166</v>
      </c>
      <c r="E2843" s="34" t="s">
        <v>4613</v>
      </c>
      <c r="F2843" s="34" t="s">
        <v>29652</v>
      </c>
      <c r="G2843" s="36">
        <v>75000</v>
      </c>
      <c r="H2843" s="36">
        <v>75000</v>
      </c>
      <c r="I2843" s="34" t="s">
        <v>9762</v>
      </c>
      <c r="J2843" s="34" t="s">
        <v>9763</v>
      </c>
      <c r="K2843" s="36">
        <v>75000</v>
      </c>
      <c r="L2843" s="34" t="s">
        <v>9764</v>
      </c>
      <c r="M2843" s="6">
        <f t="shared" si="44"/>
        <v>1</v>
      </c>
    </row>
    <row r="2844" spans="1:18">
      <c r="A2844" s="34" t="s">
        <v>27165</v>
      </c>
      <c r="B2844" s="34" t="s">
        <v>30133</v>
      </c>
      <c r="C2844" s="34" t="s">
        <v>4612</v>
      </c>
      <c r="D2844" s="35">
        <v>44166</v>
      </c>
      <c r="E2844" s="34" t="s">
        <v>30134</v>
      </c>
      <c r="F2844" s="34" t="s">
        <v>9875</v>
      </c>
      <c r="G2844" s="36">
        <v>-75000</v>
      </c>
      <c r="H2844" s="36">
        <v>-75000</v>
      </c>
      <c r="I2844" s="34" t="s">
        <v>9762</v>
      </c>
      <c r="J2844" s="34" t="s">
        <v>9763</v>
      </c>
      <c r="K2844" s="36">
        <v>-75000</v>
      </c>
      <c r="L2844" s="34" t="s">
        <v>9764</v>
      </c>
      <c r="M2844" s="6">
        <f t="shared" si="44"/>
        <v>18</v>
      </c>
      <c r="N2844" s="6" t="str">
        <f>MID(E2844,M2844,10)</f>
        <v>PO63000949</v>
      </c>
      <c r="O2844" s="6">
        <f>FIND("-",E2844)</f>
        <v>28</v>
      </c>
      <c r="P2844" s="6" t="str">
        <f>MID(E2844,O2844+1,2)</f>
        <v>2</v>
      </c>
      <c r="Q2844" s="34" t="str">
        <f>C2844</f>
        <v>64CIO00339</v>
      </c>
      <c r="R2844" s="36">
        <f>-G2844</f>
        <v>75000</v>
      </c>
    </row>
    <row r="2845" spans="1:18" hidden="1">
      <c r="A2845" s="34" t="s">
        <v>27165</v>
      </c>
      <c r="B2845" s="34" t="s">
        <v>30135</v>
      </c>
      <c r="C2845" s="34" t="s">
        <v>1568</v>
      </c>
      <c r="D2845" s="35">
        <v>44166</v>
      </c>
      <c r="E2845" s="34" t="s">
        <v>1570</v>
      </c>
      <c r="F2845" s="34" t="s">
        <v>30136</v>
      </c>
      <c r="G2845" s="36">
        <v>195000</v>
      </c>
      <c r="H2845" s="36">
        <v>195000</v>
      </c>
      <c r="I2845" s="34" t="s">
        <v>9762</v>
      </c>
      <c r="J2845" s="34" t="s">
        <v>9763</v>
      </c>
      <c r="K2845" s="36">
        <v>195000</v>
      </c>
      <c r="L2845" s="34" t="s">
        <v>9764</v>
      </c>
      <c r="M2845" s="6">
        <f t="shared" si="44"/>
        <v>1</v>
      </c>
    </row>
    <row r="2846" spans="1:18">
      <c r="A2846" s="34" t="s">
        <v>27165</v>
      </c>
      <c r="B2846" s="34" t="s">
        <v>30135</v>
      </c>
      <c r="C2846" s="34" t="s">
        <v>1568</v>
      </c>
      <c r="D2846" s="35">
        <v>44166</v>
      </c>
      <c r="E2846" s="34" t="s">
        <v>30137</v>
      </c>
      <c r="F2846" s="34" t="s">
        <v>9875</v>
      </c>
      <c r="G2846" s="36">
        <v>-195000</v>
      </c>
      <c r="H2846" s="36">
        <v>-195000</v>
      </c>
      <c r="I2846" s="34" t="s">
        <v>9762</v>
      </c>
      <c r="J2846" s="34" t="s">
        <v>9763</v>
      </c>
      <c r="K2846" s="36">
        <v>-195000</v>
      </c>
      <c r="L2846" s="34" t="s">
        <v>9764</v>
      </c>
      <c r="M2846" s="6">
        <f t="shared" si="44"/>
        <v>18</v>
      </c>
      <c r="N2846" s="6" t="str">
        <f>MID(E2846,M2846,10)</f>
        <v>PO63001009</v>
      </c>
      <c r="O2846" s="6" t="e">
        <f>FIND("-",E2846)</f>
        <v>#VALUE!</v>
      </c>
      <c r="P2846" s="6" t="e">
        <f>MID(E2846,O2846+1,2)</f>
        <v>#VALUE!</v>
      </c>
      <c r="Q2846" s="34" t="str">
        <f>C2846</f>
        <v>64CIO00340</v>
      </c>
      <c r="R2846" s="36">
        <f>-G2846</f>
        <v>195000</v>
      </c>
    </row>
    <row r="2847" spans="1:18" hidden="1">
      <c r="A2847" s="34" t="s">
        <v>27165</v>
      </c>
      <c r="B2847" s="34" t="s">
        <v>30138</v>
      </c>
      <c r="C2847" s="34" t="s">
        <v>1598</v>
      </c>
      <c r="D2847" s="35">
        <v>44166</v>
      </c>
      <c r="E2847" s="34" t="s">
        <v>1600</v>
      </c>
      <c r="F2847" s="34" t="s">
        <v>29771</v>
      </c>
      <c r="G2847" s="36">
        <v>117850</v>
      </c>
      <c r="H2847" s="36">
        <v>117850</v>
      </c>
      <c r="I2847" s="34" t="s">
        <v>9762</v>
      </c>
      <c r="J2847" s="34" t="s">
        <v>9763</v>
      </c>
      <c r="K2847" s="36">
        <v>117850</v>
      </c>
      <c r="L2847" s="34" t="s">
        <v>9764</v>
      </c>
      <c r="M2847" s="6">
        <f t="shared" si="44"/>
        <v>1</v>
      </c>
    </row>
    <row r="2848" spans="1:18">
      <c r="A2848" s="34" t="s">
        <v>27165</v>
      </c>
      <c r="B2848" s="34" t="s">
        <v>30138</v>
      </c>
      <c r="C2848" s="34" t="s">
        <v>1598</v>
      </c>
      <c r="D2848" s="35">
        <v>44166</v>
      </c>
      <c r="E2848" s="34" t="s">
        <v>30139</v>
      </c>
      <c r="F2848" s="34" t="s">
        <v>9875</v>
      </c>
      <c r="G2848" s="36">
        <v>-117850</v>
      </c>
      <c r="H2848" s="36">
        <v>-117850</v>
      </c>
      <c r="I2848" s="34" t="s">
        <v>9762</v>
      </c>
      <c r="J2848" s="34" t="s">
        <v>9763</v>
      </c>
      <c r="K2848" s="36">
        <v>-117850</v>
      </c>
      <c r="L2848" s="34" t="s">
        <v>9764</v>
      </c>
      <c r="M2848" s="6">
        <f t="shared" si="44"/>
        <v>18</v>
      </c>
      <c r="N2848" s="6" t="str">
        <f>MID(E2848,M2848,10)</f>
        <v>PO63400004</v>
      </c>
      <c r="O2848" s="6" t="e">
        <f>FIND("-",E2848)</f>
        <v>#VALUE!</v>
      </c>
      <c r="P2848" s="6" t="e">
        <f>MID(E2848,O2848+1,2)</f>
        <v>#VALUE!</v>
      </c>
      <c r="Q2848" s="34" t="str">
        <f>C2848</f>
        <v>64CIO00341</v>
      </c>
      <c r="R2848" s="36">
        <f>-G2848</f>
        <v>117850</v>
      </c>
    </row>
    <row r="2849" spans="1:18" hidden="1">
      <c r="A2849" s="34" t="s">
        <v>27165</v>
      </c>
      <c r="B2849" s="34" t="s">
        <v>30140</v>
      </c>
      <c r="C2849" s="34" t="s">
        <v>1472</v>
      </c>
      <c r="D2849" s="35">
        <v>44166</v>
      </c>
      <c r="E2849" s="34" t="s">
        <v>1474</v>
      </c>
      <c r="F2849" s="34" t="s">
        <v>27771</v>
      </c>
      <c r="G2849" s="36">
        <v>49000</v>
      </c>
      <c r="H2849" s="36">
        <v>49000</v>
      </c>
      <c r="I2849" s="34" t="s">
        <v>9762</v>
      </c>
      <c r="J2849" s="34" t="s">
        <v>9763</v>
      </c>
      <c r="K2849" s="36">
        <v>49000</v>
      </c>
      <c r="L2849" s="34" t="s">
        <v>9764</v>
      </c>
      <c r="M2849" s="6">
        <f t="shared" si="44"/>
        <v>1</v>
      </c>
    </row>
    <row r="2850" spans="1:18" hidden="1">
      <c r="A2850" s="34" t="s">
        <v>27165</v>
      </c>
      <c r="B2850" s="34" t="s">
        <v>30140</v>
      </c>
      <c r="C2850" s="34" t="s">
        <v>1472</v>
      </c>
      <c r="D2850" s="35">
        <v>44166</v>
      </c>
      <c r="E2850" s="34" t="s">
        <v>30141</v>
      </c>
      <c r="F2850" s="34" t="s">
        <v>9875</v>
      </c>
      <c r="G2850" s="36">
        <v>-49000</v>
      </c>
      <c r="H2850" s="36">
        <v>-49000</v>
      </c>
      <c r="I2850" s="34" t="s">
        <v>9762</v>
      </c>
      <c r="J2850" s="34" t="s">
        <v>9763</v>
      </c>
      <c r="K2850" s="36">
        <v>-49000</v>
      </c>
      <c r="L2850" s="34" t="s">
        <v>9764</v>
      </c>
      <c r="M2850" s="6" t="e">
        <f t="shared" si="44"/>
        <v>#VALUE!</v>
      </c>
    </row>
    <row r="2851" spans="1:18" hidden="1">
      <c r="A2851" s="34" t="s">
        <v>27165</v>
      </c>
      <c r="B2851" s="34" t="s">
        <v>30142</v>
      </c>
      <c r="C2851" s="34" t="s">
        <v>5391</v>
      </c>
      <c r="D2851" s="35">
        <v>44166</v>
      </c>
      <c r="E2851" s="34" t="s">
        <v>5392</v>
      </c>
      <c r="F2851" s="34" t="s">
        <v>28917</v>
      </c>
      <c r="G2851" s="36">
        <v>96300</v>
      </c>
      <c r="H2851" s="36">
        <v>96300</v>
      </c>
      <c r="I2851" s="34" t="s">
        <v>9762</v>
      </c>
      <c r="J2851" s="34" t="s">
        <v>9763</v>
      </c>
      <c r="K2851" s="36">
        <v>96300</v>
      </c>
      <c r="L2851" s="34" t="s">
        <v>9764</v>
      </c>
      <c r="M2851" s="6">
        <f t="shared" si="44"/>
        <v>1</v>
      </c>
    </row>
    <row r="2852" spans="1:18" hidden="1">
      <c r="A2852" s="34" t="s">
        <v>27165</v>
      </c>
      <c r="B2852" s="34" t="s">
        <v>30142</v>
      </c>
      <c r="C2852" s="34" t="s">
        <v>5391</v>
      </c>
      <c r="D2852" s="35">
        <v>44166</v>
      </c>
      <c r="E2852" s="34" t="s">
        <v>30025</v>
      </c>
      <c r="F2852" s="34" t="s">
        <v>9875</v>
      </c>
      <c r="G2852" s="36">
        <v>-96300</v>
      </c>
      <c r="H2852" s="36">
        <v>-96300</v>
      </c>
      <c r="I2852" s="34" t="s">
        <v>9762</v>
      </c>
      <c r="J2852" s="34" t="s">
        <v>9763</v>
      </c>
      <c r="K2852" s="36">
        <v>-96300</v>
      </c>
      <c r="L2852" s="34" t="s">
        <v>9764</v>
      </c>
      <c r="M2852" s="6" t="e">
        <f t="shared" si="44"/>
        <v>#VALUE!</v>
      </c>
    </row>
    <row r="2853" spans="1:18" hidden="1">
      <c r="A2853" s="34" t="s">
        <v>27165</v>
      </c>
      <c r="B2853" s="34" t="s">
        <v>30143</v>
      </c>
      <c r="C2853" s="34" t="s">
        <v>4791</v>
      </c>
      <c r="D2853" s="35">
        <v>44166</v>
      </c>
      <c r="E2853" s="34" t="s">
        <v>30144</v>
      </c>
      <c r="F2853" s="34" t="s">
        <v>30145</v>
      </c>
      <c r="G2853" s="36">
        <v>270250</v>
      </c>
      <c r="H2853" s="36">
        <v>270250</v>
      </c>
      <c r="I2853" s="34" t="s">
        <v>9762</v>
      </c>
      <c r="J2853" s="34" t="s">
        <v>9763</v>
      </c>
      <c r="K2853" s="36">
        <v>270250</v>
      </c>
      <c r="L2853" s="34" t="s">
        <v>9764</v>
      </c>
      <c r="M2853" s="6">
        <f t="shared" si="44"/>
        <v>1</v>
      </c>
    </row>
    <row r="2854" spans="1:18" hidden="1">
      <c r="A2854" s="34" t="s">
        <v>27165</v>
      </c>
      <c r="B2854" s="34" t="s">
        <v>30143</v>
      </c>
      <c r="C2854" s="34" t="s">
        <v>4791</v>
      </c>
      <c r="D2854" s="35">
        <v>44166</v>
      </c>
      <c r="E2854" s="34" t="s">
        <v>30146</v>
      </c>
      <c r="F2854" s="34" t="s">
        <v>30145</v>
      </c>
      <c r="G2854" s="36">
        <v>18917.5</v>
      </c>
      <c r="H2854" s="36">
        <v>18917.5</v>
      </c>
      <c r="I2854" s="34" t="s">
        <v>9762</v>
      </c>
      <c r="J2854" s="34" t="s">
        <v>9763</v>
      </c>
      <c r="K2854" s="36">
        <v>18917.5</v>
      </c>
      <c r="L2854" s="34" t="s">
        <v>9764</v>
      </c>
      <c r="M2854" s="6" t="e">
        <f t="shared" si="44"/>
        <v>#VALUE!</v>
      </c>
    </row>
    <row r="2855" spans="1:18" hidden="1">
      <c r="A2855" s="34" t="s">
        <v>27165</v>
      </c>
      <c r="B2855" s="34" t="s">
        <v>30143</v>
      </c>
      <c r="C2855" s="34" t="s">
        <v>4791</v>
      </c>
      <c r="D2855" s="35">
        <v>44166</v>
      </c>
      <c r="E2855" s="34" t="s">
        <v>30146</v>
      </c>
      <c r="F2855" s="34" t="s">
        <v>9875</v>
      </c>
      <c r="G2855" s="36">
        <v>-289167.5</v>
      </c>
      <c r="H2855" s="36">
        <v>-289167.5</v>
      </c>
      <c r="I2855" s="34" t="s">
        <v>9762</v>
      </c>
      <c r="J2855" s="34" t="s">
        <v>9763</v>
      </c>
      <c r="K2855" s="36">
        <v>-289167.5</v>
      </c>
      <c r="L2855" s="34" t="s">
        <v>9764</v>
      </c>
      <c r="M2855" s="6" t="e">
        <f t="shared" si="44"/>
        <v>#VALUE!</v>
      </c>
    </row>
    <row r="2856" spans="1:18" hidden="1">
      <c r="A2856" s="34" t="s">
        <v>27165</v>
      </c>
      <c r="B2856" s="34" t="s">
        <v>30147</v>
      </c>
      <c r="C2856" s="34" t="s">
        <v>1590</v>
      </c>
      <c r="D2856" s="35">
        <v>44166</v>
      </c>
      <c r="E2856" s="34" t="s">
        <v>1592</v>
      </c>
      <c r="F2856" s="34" t="s">
        <v>30040</v>
      </c>
      <c r="G2856" s="36">
        <v>135440</v>
      </c>
      <c r="H2856" s="36">
        <v>135440</v>
      </c>
      <c r="I2856" s="34" t="s">
        <v>9762</v>
      </c>
      <c r="J2856" s="34" t="s">
        <v>9763</v>
      </c>
      <c r="K2856" s="36">
        <v>135440</v>
      </c>
      <c r="L2856" s="34" t="s">
        <v>9764</v>
      </c>
      <c r="M2856" s="6">
        <f t="shared" si="44"/>
        <v>1</v>
      </c>
    </row>
    <row r="2857" spans="1:18" hidden="1">
      <c r="A2857" s="34" t="s">
        <v>27165</v>
      </c>
      <c r="B2857" s="34" t="s">
        <v>30147</v>
      </c>
      <c r="C2857" s="34" t="s">
        <v>1590</v>
      </c>
      <c r="D2857" s="35">
        <v>44166</v>
      </c>
      <c r="E2857" s="34" t="s">
        <v>30148</v>
      </c>
      <c r="F2857" s="34" t="s">
        <v>30040</v>
      </c>
      <c r="G2857" s="36">
        <v>9480.7999999999993</v>
      </c>
      <c r="H2857" s="36">
        <v>9480.7999999999993</v>
      </c>
      <c r="I2857" s="34" t="s">
        <v>9762</v>
      </c>
      <c r="J2857" s="34" t="s">
        <v>9763</v>
      </c>
      <c r="K2857" s="36">
        <v>9480.7999999999993</v>
      </c>
      <c r="L2857" s="34" t="s">
        <v>9764</v>
      </c>
      <c r="M2857" s="6" t="e">
        <f t="shared" si="44"/>
        <v>#VALUE!</v>
      </c>
    </row>
    <row r="2858" spans="1:18" hidden="1">
      <c r="A2858" s="34" t="s">
        <v>27165</v>
      </c>
      <c r="B2858" s="34" t="s">
        <v>30147</v>
      </c>
      <c r="C2858" s="34" t="s">
        <v>1590</v>
      </c>
      <c r="D2858" s="35">
        <v>44166</v>
      </c>
      <c r="E2858" s="34" t="s">
        <v>30148</v>
      </c>
      <c r="F2858" s="34" t="s">
        <v>9875</v>
      </c>
      <c r="G2858" s="36">
        <v>-144920.79999999999</v>
      </c>
      <c r="H2858" s="36">
        <v>-144920.79999999999</v>
      </c>
      <c r="I2858" s="34" t="s">
        <v>9762</v>
      </c>
      <c r="J2858" s="34" t="s">
        <v>9763</v>
      </c>
      <c r="K2858" s="36">
        <v>-144920.79999999999</v>
      </c>
      <c r="L2858" s="34" t="s">
        <v>9764</v>
      </c>
      <c r="M2858" s="6" t="e">
        <f t="shared" si="44"/>
        <v>#VALUE!</v>
      </c>
    </row>
    <row r="2859" spans="1:18" hidden="1">
      <c r="A2859" s="34" t="s">
        <v>27165</v>
      </c>
      <c r="B2859" s="34" t="s">
        <v>30149</v>
      </c>
      <c r="C2859" s="34" t="s">
        <v>4922</v>
      </c>
      <c r="D2859" s="35">
        <v>44166</v>
      </c>
      <c r="E2859" s="34" t="s">
        <v>4923</v>
      </c>
      <c r="F2859" s="34" t="s">
        <v>30150</v>
      </c>
      <c r="G2859" s="36">
        <v>58000</v>
      </c>
      <c r="H2859" s="36">
        <v>58000</v>
      </c>
      <c r="I2859" s="34" t="s">
        <v>9762</v>
      </c>
      <c r="J2859" s="34" t="s">
        <v>9763</v>
      </c>
      <c r="K2859" s="36">
        <v>58000</v>
      </c>
      <c r="L2859" s="34" t="s">
        <v>9764</v>
      </c>
      <c r="M2859" s="6">
        <f t="shared" si="44"/>
        <v>1</v>
      </c>
    </row>
    <row r="2860" spans="1:18" hidden="1">
      <c r="A2860" s="34" t="s">
        <v>27165</v>
      </c>
      <c r="B2860" s="34" t="s">
        <v>30149</v>
      </c>
      <c r="C2860" s="34" t="s">
        <v>4922</v>
      </c>
      <c r="D2860" s="35">
        <v>44166</v>
      </c>
      <c r="E2860" s="34" t="s">
        <v>30151</v>
      </c>
      <c r="F2860" s="34" t="s">
        <v>30150</v>
      </c>
      <c r="G2860" s="36">
        <v>4060</v>
      </c>
      <c r="H2860" s="36">
        <v>4060</v>
      </c>
      <c r="I2860" s="34" t="s">
        <v>9762</v>
      </c>
      <c r="J2860" s="34" t="s">
        <v>9763</v>
      </c>
      <c r="K2860" s="36">
        <v>4060</v>
      </c>
      <c r="L2860" s="34" t="s">
        <v>9764</v>
      </c>
      <c r="M2860" s="6" t="e">
        <f t="shared" si="44"/>
        <v>#VALUE!</v>
      </c>
    </row>
    <row r="2861" spans="1:18" hidden="1">
      <c r="A2861" s="34" t="s">
        <v>27165</v>
      </c>
      <c r="B2861" s="34" t="s">
        <v>30149</v>
      </c>
      <c r="C2861" s="34" t="s">
        <v>4922</v>
      </c>
      <c r="D2861" s="35">
        <v>44166</v>
      </c>
      <c r="E2861" s="34" t="s">
        <v>30151</v>
      </c>
      <c r="F2861" s="34" t="s">
        <v>9875</v>
      </c>
      <c r="G2861" s="36">
        <v>-62060</v>
      </c>
      <c r="H2861" s="36">
        <v>-62060</v>
      </c>
      <c r="I2861" s="34" t="s">
        <v>9762</v>
      </c>
      <c r="J2861" s="34" t="s">
        <v>9763</v>
      </c>
      <c r="K2861" s="36">
        <v>-62060</v>
      </c>
      <c r="L2861" s="34" t="s">
        <v>9764</v>
      </c>
      <c r="M2861" s="6" t="e">
        <f t="shared" si="44"/>
        <v>#VALUE!</v>
      </c>
    </row>
    <row r="2862" spans="1:18" hidden="1">
      <c r="A2862" s="34" t="s">
        <v>27165</v>
      </c>
      <c r="B2862" s="34" t="s">
        <v>30152</v>
      </c>
      <c r="C2862" s="34" t="s">
        <v>30153</v>
      </c>
      <c r="D2862" s="35">
        <v>44166</v>
      </c>
      <c r="E2862" s="34" t="s">
        <v>30154</v>
      </c>
      <c r="F2862" s="34" t="s">
        <v>30155</v>
      </c>
      <c r="G2862" s="36">
        <v>298000</v>
      </c>
      <c r="H2862" s="36">
        <v>298000</v>
      </c>
      <c r="I2862" s="34" t="s">
        <v>9762</v>
      </c>
      <c r="J2862" s="34" t="s">
        <v>9763</v>
      </c>
      <c r="K2862" s="36">
        <v>298000</v>
      </c>
      <c r="L2862" s="34" t="s">
        <v>9764</v>
      </c>
      <c r="M2862" s="6">
        <f t="shared" si="44"/>
        <v>1</v>
      </c>
    </row>
    <row r="2863" spans="1:18">
      <c r="A2863" s="34" t="s">
        <v>27165</v>
      </c>
      <c r="B2863" s="34" t="s">
        <v>30152</v>
      </c>
      <c r="C2863" s="34" t="s">
        <v>30153</v>
      </c>
      <c r="D2863" s="35">
        <v>44166</v>
      </c>
      <c r="E2863" s="34" t="s">
        <v>30156</v>
      </c>
      <c r="F2863" s="34" t="s">
        <v>9875</v>
      </c>
      <c r="G2863" s="36">
        <v>-298000</v>
      </c>
      <c r="H2863" s="36">
        <v>-298000</v>
      </c>
      <c r="I2863" s="34" t="s">
        <v>9762</v>
      </c>
      <c r="J2863" s="34" t="s">
        <v>9763</v>
      </c>
      <c r="K2863" s="36">
        <v>-298000</v>
      </c>
      <c r="L2863" s="34" t="s">
        <v>9764</v>
      </c>
      <c r="M2863" s="6">
        <f t="shared" si="44"/>
        <v>18</v>
      </c>
      <c r="N2863" s="6" t="str">
        <f>MID(E2863,M2863,10)</f>
        <v>PO62000399</v>
      </c>
      <c r="O2863" s="6">
        <f>FIND("-",E2863)</f>
        <v>28</v>
      </c>
      <c r="P2863" s="6" t="str">
        <f>MID(E2863,O2863+1,2)</f>
        <v>2</v>
      </c>
      <c r="Q2863" s="34" t="str">
        <f>C2863</f>
        <v>64CIO00347</v>
      </c>
      <c r="R2863" s="36">
        <f>-G2863</f>
        <v>298000</v>
      </c>
    </row>
    <row r="2864" spans="1:18" hidden="1">
      <c r="A2864" s="34" t="s">
        <v>27165</v>
      </c>
      <c r="B2864" s="34" t="s">
        <v>30157</v>
      </c>
      <c r="C2864" s="34" t="s">
        <v>5716</v>
      </c>
      <c r="D2864" s="35">
        <v>44162</v>
      </c>
      <c r="E2864" s="34" t="s">
        <v>5717</v>
      </c>
      <c r="F2864" s="34" t="s">
        <v>28689</v>
      </c>
      <c r="G2864" s="36">
        <v>133300</v>
      </c>
      <c r="H2864" s="36">
        <v>133300</v>
      </c>
      <c r="I2864" s="34" t="s">
        <v>9762</v>
      </c>
      <c r="J2864" s="34" t="s">
        <v>9763</v>
      </c>
      <c r="K2864" s="36">
        <v>133300</v>
      </c>
      <c r="L2864" s="34" t="s">
        <v>9764</v>
      </c>
      <c r="M2864" s="6">
        <f t="shared" si="44"/>
        <v>1</v>
      </c>
    </row>
    <row r="2865" spans="1:18">
      <c r="A2865" s="34" t="s">
        <v>27165</v>
      </c>
      <c r="B2865" s="34" t="s">
        <v>30157</v>
      </c>
      <c r="C2865" s="34" t="s">
        <v>5716</v>
      </c>
      <c r="D2865" s="35">
        <v>44162</v>
      </c>
      <c r="E2865" s="34" t="s">
        <v>30158</v>
      </c>
      <c r="F2865" s="34" t="s">
        <v>9875</v>
      </c>
      <c r="G2865" s="36">
        <v>-133300</v>
      </c>
      <c r="H2865" s="36">
        <v>-133300</v>
      </c>
      <c r="I2865" s="34" t="s">
        <v>9762</v>
      </c>
      <c r="J2865" s="34" t="s">
        <v>9763</v>
      </c>
      <c r="K2865" s="36">
        <v>-133300</v>
      </c>
      <c r="L2865" s="34" t="s">
        <v>9764</v>
      </c>
      <c r="M2865" s="6">
        <f t="shared" si="44"/>
        <v>18</v>
      </c>
      <c r="N2865" s="6" t="str">
        <f>MID(E2865,M2865,10)</f>
        <v>PO63000723</v>
      </c>
      <c r="O2865" s="6">
        <f>FIND("-",E2865)</f>
        <v>28</v>
      </c>
      <c r="P2865" s="6" t="str">
        <f>MID(E2865,O2865+1,2)</f>
        <v>4</v>
      </c>
      <c r="Q2865" s="34" t="str">
        <f>C2865</f>
        <v>64CIO00348</v>
      </c>
      <c r="R2865" s="36">
        <f>-G2865</f>
        <v>133300</v>
      </c>
    </row>
    <row r="2866" spans="1:18" hidden="1">
      <c r="A2866" s="34" t="s">
        <v>27165</v>
      </c>
      <c r="B2866" s="34" t="s">
        <v>30159</v>
      </c>
      <c r="C2866" s="34" t="s">
        <v>6435</v>
      </c>
      <c r="D2866" s="35">
        <v>44166</v>
      </c>
      <c r="E2866" s="34" t="s">
        <v>6436</v>
      </c>
      <c r="F2866" s="34" t="s">
        <v>28373</v>
      </c>
      <c r="G2866" s="36">
        <v>51300</v>
      </c>
      <c r="H2866" s="36">
        <v>51300</v>
      </c>
      <c r="I2866" s="34" t="s">
        <v>9762</v>
      </c>
      <c r="J2866" s="34" t="s">
        <v>9763</v>
      </c>
      <c r="K2866" s="36">
        <v>51300</v>
      </c>
      <c r="L2866" s="34" t="s">
        <v>9764</v>
      </c>
      <c r="M2866" s="6">
        <f t="shared" si="44"/>
        <v>1</v>
      </c>
    </row>
    <row r="2867" spans="1:18">
      <c r="A2867" s="34" t="s">
        <v>27165</v>
      </c>
      <c r="B2867" s="34" t="s">
        <v>30159</v>
      </c>
      <c r="C2867" s="34" t="s">
        <v>6435</v>
      </c>
      <c r="D2867" s="35">
        <v>44166</v>
      </c>
      <c r="E2867" s="34" t="s">
        <v>30160</v>
      </c>
      <c r="F2867" s="34" t="s">
        <v>9875</v>
      </c>
      <c r="G2867" s="36">
        <v>-51300</v>
      </c>
      <c r="H2867" s="36">
        <v>-51300</v>
      </c>
      <c r="I2867" s="34" t="s">
        <v>9762</v>
      </c>
      <c r="J2867" s="34" t="s">
        <v>9763</v>
      </c>
      <c r="K2867" s="36">
        <v>-51300</v>
      </c>
      <c r="L2867" s="34" t="s">
        <v>9764</v>
      </c>
      <c r="M2867" s="6">
        <f t="shared" si="44"/>
        <v>18</v>
      </c>
      <c r="N2867" s="6" t="str">
        <f>MID(E2867,M2867,10)</f>
        <v>PO63000587</v>
      </c>
      <c r="O2867" s="6">
        <f>FIND("-",E2867)</f>
        <v>28</v>
      </c>
      <c r="P2867" s="6" t="str">
        <f>MID(E2867,O2867+1,2)</f>
        <v>5</v>
      </c>
      <c r="Q2867" s="34" t="str">
        <f>C2867</f>
        <v>64CIO00349</v>
      </c>
      <c r="R2867" s="36">
        <f>-G2867</f>
        <v>51300</v>
      </c>
    </row>
    <row r="2868" spans="1:18" hidden="1">
      <c r="A2868" s="34" t="s">
        <v>27165</v>
      </c>
      <c r="B2868" s="34" t="s">
        <v>30161</v>
      </c>
      <c r="C2868" s="34" t="s">
        <v>6194</v>
      </c>
      <c r="D2868" s="35">
        <v>44166</v>
      </c>
      <c r="E2868" s="34" t="s">
        <v>6195</v>
      </c>
      <c r="F2868" s="34" t="s">
        <v>28517</v>
      </c>
      <c r="G2868" s="36">
        <v>25000</v>
      </c>
      <c r="H2868" s="36">
        <v>25000</v>
      </c>
      <c r="I2868" s="34" t="s">
        <v>9762</v>
      </c>
      <c r="J2868" s="34" t="s">
        <v>9763</v>
      </c>
      <c r="K2868" s="36">
        <v>25000</v>
      </c>
      <c r="L2868" s="34" t="s">
        <v>9764</v>
      </c>
      <c r="M2868" s="6">
        <f t="shared" si="44"/>
        <v>1</v>
      </c>
    </row>
    <row r="2869" spans="1:18">
      <c r="A2869" s="34" t="s">
        <v>27165</v>
      </c>
      <c r="B2869" s="34" t="s">
        <v>30161</v>
      </c>
      <c r="C2869" s="34" t="s">
        <v>6194</v>
      </c>
      <c r="D2869" s="35">
        <v>44166</v>
      </c>
      <c r="E2869" s="34" t="s">
        <v>30162</v>
      </c>
      <c r="F2869" s="34" t="s">
        <v>9875</v>
      </c>
      <c r="G2869" s="36">
        <v>-25000</v>
      </c>
      <c r="H2869" s="36">
        <v>-25000</v>
      </c>
      <c r="I2869" s="34" t="s">
        <v>9762</v>
      </c>
      <c r="J2869" s="34" t="s">
        <v>9763</v>
      </c>
      <c r="K2869" s="36">
        <v>-25000</v>
      </c>
      <c r="L2869" s="34" t="s">
        <v>9764</v>
      </c>
      <c r="M2869" s="6">
        <f t="shared" si="44"/>
        <v>18</v>
      </c>
      <c r="N2869" s="6" t="str">
        <f>MID(E2869,M2869,10)</f>
        <v>PO63000635</v>
      </c>
      <c r="O2869" s="6">
        <f>FIND("-",E2869)</f>
        <v>28</v>
      </c>
      <c r="P2869" s="6" t="str">
        <f>MID(E2869,O2869+1,2)</f>
        <v>5</v>
      </c>
      <c r="Q2869" s="34" t="str">
        <f>C2869</f>
        <v>64CIO00350</v>
      </c>
      <c r="R2869" s="36">
        <f>-G2869</f>
        <v>25000</v>
      </c>
    </row>
    <row r="2870" spans="1:18" hidden="1">
      <c r="A2870" s="34" t="s">
        <v>27165</v>
      </c>
      <c r="B2870" s="34" t="s">
        <v>30163</v>
      </c>
      <c r="C2870" s="34" t="s">
        <v>4683</v>
      </c>
      <c r="D2870" s="35">
        <v>44166</v>
      </c>
      <c r="E2870" s="34" t="s">
        <v>4684</v>
      </c>
      <c r="F2870" s="34" t="s">
        <v>30164</v>
      </c>
      <c r="G2870" s="36">
        <v>210000</v>
      </c>
      <c r="H2870" s="36">
        <v>210000</v>
      </c>
      <c r="I2870" s="34" t="s">
        <v>9762</v>
      </c>
      <c r="J2870" s="34" t="s">
        <v>9763</v>
      </c>
      <c r="K2870" s="36">
        <v>210000</v>
      </c>
      <c r="L2870" s="34" t="s">
        <v>9764</v>
      </c>
      <c r="M2870" s="6">
        <f t="shared" si="44"/>
        <v>1</v>
      </c>
    </row>
    <row r="2871" spans="1:18" hidden="1">
      <c r="A2871" s="34" t="s">
        <v>27165</v>
      </c>
      <c r="B2871" s="34" t="s">
        <v>30163</v>
      </c>
      <c r="C2871" s="34" t="s">
        <v>4683</v>
      </c>
      <c r="D2871" s="35">
        <v>44166</v>
      </c>
      <c r="E2871" s="34" t="s">
        <v>30165</v>
      </c>
      <c r="F2871" s="34" t="s">
        <v>30164</v>
      </c>
      <c r="G2871" s="36">
        <v>14700</v>
      </c>
      <c r="H2871" s="36">
        <v>14700</v>
      </c>
      <c r="I2871" s="34" t="s">
        <v>9762</v>
      </c>
      <c r="J2871" s="34" t="s">
        <v>9763</v>
      </c>
      <c r="K2871" s="36">
        <v>14700</v>
      </c>
      <c r="L2871" s="34" t="s">
        <v>9764</v>
      </c>
      <c r="M2871" s="6" t="e">
        <f t="shared" si="44"/>
        <v>#VALUE!</v>
      </c>
    </row>
    <row r="2872" spans="1:18" hidden="1">
      <c r="A2872" s="34" t="s">
        <v>27165</v>
      </c>
      <c r="B2872" s="34" t="s">
        <v>30163</v>
      </c>
      <c r="C2872" s="34" t="s">
        <v>4683</v>
      </c>
      <c r="D2872" s="35">
        <v>44166</v>
      </c>
      <c r="E2872" s="34" t="s">
        <v>30165</v>
      </c>
      <c r="F2872" s="34" t="s">
        <v>9875</v>
      </c>
      <c r="G2872" s="36">
        <v>-224700</v>
      </c>
      <c r="H2872" s="36">
        <v>-224700</v>
      </c>
      <c r="I2872" s="34" t="s">
        <v>9762</v>
      </c>
      <c r="J2872" s="34" t="s">
        <v>9763</v>
      </c>
      <c r="K2872" s="36">
        <v>-224700</v>
      </c>
      <c r="L2872" s="34" t="s">
        <v>9764</v>
      </c>
      <c r="M2872" s="6" t="e">
        <f t="shared" si="44"/>
        <v>#VALUE!</v>
      </c>
    </row>
    <row r="2873" spans="1:18" hidden="1">
      <c r="A2873" s="34" t="s">
        <v>27165</v>
      </c>
      <c r="B2873" s="34" t="s">
        <v>30166</v>
      </c>
      <c r="C2873" s="34" t="s">
        <v>1594</v>
      </c>
      <c r="D2873" s="35">
        <v>44166</v>
      </c>
      <c r="E2873" s="34" t="s">
        <v>1596</v>
      </c>
      <c r="F2873" s="34" t="s">
        <v>30040</v>
      </c>
      <c r="G2873" s="36">
        <v>464000</v>
      </c>
      <c r="H2873" s="36">
        <v>464000</v>
      </c>
      <c r="I2873" s="34" t="s">
        <v>9762</v>
      </c>
      <c r="J2873" s="34" t="s">
        <v>9763</v>
      </c>
      <c r="K2873" s="36">
        <v>464000</v>
      </c>
      <c r="L2873" s="34" t="s">
        <v>9764</v>
      </c>
      <c r="M2873" s="6">
        <f t="shared" si="44"/>
        <v>1</v>
      </c>
    </row>
    <row r="2874" spans="1:18" hidden="1">
      <c r="A2874" s="34" t="s">
        <v>27165</v>
      </c>
      <c r="B2874" s="34" t="s">
        <v>30166</v>
      </c>
      <c r="C2874" s="34" t="s">
        <v>1594</v>
      </c>
      <c r="D2874" s="35">
        <v>44166</v>
      </c>
      <c r="E2874" s="34" t="s">
        <v>30167</v>
      </c>
      <c r="F2874" s="34" t="s">
        <v>30040</v>
      </c>
      <c r="G2874" s="36">
        <v>32480</v>
      </c>
      <c r="H2874" s="36">
        <v>32480</v>
      </c>
      <c r="I2874" s="34" t="s">
        <v>9762</v>
      </c>
      <c r="J2874" s="34" t="s">
        <v>9763</v>
      </c>
      <c r="K2874" s="36">
        <v>32480</v>
      </c>
      <c r="L2874" s="34" t="s">
        <v>9764</v>
      </c>
      <c r="M2874" s="6" t="e">
        <f t="shared" si="44"/>
        <v>#VALUE!</v>
      </c>
    </row>
    <row r="2875" spans="1:18" hidden="1">
      <c r="A2875" s="34" t="s">
        <v>27165</v>
      </c>
      <c r="B2875" s="34" t="s">
        <v>30166</v>
      </c>
      <c r="C2875" s="34" t="s">
        <v>1594</v>
      </c>
      <c r="D2875" s="35">
        <v>44166</v>
      </c>
      <c r="E2875" s="34" t="s">
        <v>30167</v>
      </c>
      <c r="F2875" s="34" t="s">
        <v>9875</v>
      </c>
      <c r="G2875" s="36">
        <v>-496480</v>
      </c>
      <c r="H2875" s="36">
        <v>-496480</v>
      </c>
      <c r="I2875" s="34" t="s">
        <v>9762</v>
      </c>
      <c r="J2875" s="34" t="s">
        <v>9763</v>
      </c>
      <c r="K2875" s="36">
        <v>-496480</v>
      </c>
      <c r="L2875" s="34" t="s">
        <v>9764</v>
      </c>
      <c r="M2875" s="6" t="e">
        <f t="shared" si="44"/>
        <v>#VALUE!</v>
      </c>
    </row>
    <row r="2876" spans="1:18" hidden="1">
      <c r="A2876" s="34" t="s">
        <v>27165</v>
      </c>
      <c r="B2876" s="34" t="s">
        <v>30168</v>
      </c>
      <c r="C2876" s="34" t="s">
        <v>5028</v>
      </c>
      <c r="D2876" s="35">
        <v>44166</v>
      </c>
      <c r="E2876" s="34" t="s">
        <v>5029</v>
      </c>
      <c r="F2876" s="34" t="s">
        <v>30169</v>
      </c>
      <c r="G2876" s="36">
        <v>28000</v>
      </c>
      <c r="H2876" s="36">
        <v>28000</v>
      </c>
      <c r="I2876" s="34" t="s">
        <v>9762</v>
      </c>
      <c r="J2876" s="34" t="s">
        <v>9763</v>
      </c>
      <c r="K2876" s="36">
        <v>28000</v>
      </c>
      <c r="L2876" s="34" t="s">
        <v>9764</v>
      </c>
      <c r="M2876" s="6">
        <f t="shared" si="44"/>
        <v>1</v>
      </c>
    </row>
    <row r="2877" spans="1:18" hidden="1">
      <c r="A2877" s="34" t="s">
        <v>27165</v>
      </c>
      <c r="B2877" s="34" t="s">
        <v>30168</v>
      </c>
      <c r="C2877" s="34" t="s">
        <v>5028</v>
      </c>
      <c r="D2877" s="35">
        <v>44166</v>
      </c>
      <c r="E2877" s="34" t="s">
        <v>30170</v>
      </c>
      <c r="F2877" s="34" t="s">
        <v>30169</v>
      </c>
      <c r="G2877" s="36">
        <v>1960</v>
      </c>
      <c r="H2877" s="36">
        <v>1960</v>
      </c>
      <c r="I2877" s="34" t="s">
        <v>9762</v>
      </c>
      <c r="J2877" s="34" t="s">
        <v>9763</v>
      </c>
      <c r="K2877" s="36">
        <v>1960</v>
      </c>
      <c r="L2877" s="34" t="s">
        <v>9764</v>
      </c>
      <c r="M2877" s="6" t="e">
        <f t="shared" si="44"/>
        <v>#VALUE!</v>
      </c>
    </row>
    <row r="2878" spans="1:18" hidden="1">
      <c r="A2878" s="34" t="s">
        <v>27165</v>
      </c>
      <c r="B2878" s="34" t="s">
        <v>30168</v>
      </c>
      <c r="C2878" s="34" t="s">
        <v>5028</v>
      </c>
      <c r="D2878" s="35">
        <v>44166</v>
      </c>
      <c r="E2878" s="34" t="s">
        <v>30170</v>
      </c>
      <c r="F2878" s="34" t="s">
        <v>9875</v>
      </c>
      <c r="G2878" s="36">
        <v>-29960</v>
      </c>
      <c r="H2878" s="36">
        <v>-29960</v>
      </c>
      <c r="I2878" s="34" t="s">
        <v>9762</v>
      </c>
      <c r="J2878" s="34" t="s">
        <v>9763</v>
      </c>
      <c r="K2878" s="36">
        <v>-29960</v>
      </c>
      <c r="L2878" s="34" t="s">
        <v>9764</v>
      </c>
      <c r="M2878" s="6" t="e">
        <f t="shared" si="44"/>
        <v>#VALUE!</v>
      </c>
    </row>
    <row r="2879" spans="1:18" hidden="1">
      <c r="A2879" s="34" t="s">
        <v>27165</v>
      </c>
      <c r="B2879" s="34" t="s">
        <v>30171</v>
      </c>
      <c r="C2879" s="34" t="s">
        <v>1544</v>
      </c>
      <c r="D2879" s="35">
        <v>44166</v>
      </c>
      <c r="E2879" s="34" t="s">
        <v>1546</v>
      </c>
      <c r="F2879" s="34" t="s">
        <v>30172</v>
      </c>
      <c r="G2879" s="36">
        <v>299065.42</v>
      </c>
      <c r="H2879" s="36">
        <v>299065.42</v>
      </c>
      <c r="I2879" s="34" t="s">
        <v>9762</v>
      </c>
      <c r="J2879" s="34" t="s">
        <v>9763</v>
      </c>
      <c r="K2879" s="36">
        <v>299065.42</v>
      </c>
      <c r="L2879" s="34" t="s">
        <v>9764</v>
      </c>
      <c r="M2879" s="6">
        <f t="shared" si="44"/>
        <v>1</v>
      </c>
    </row>
    <row r="2880" spans="1:18" hidden="1">
      <c r="A2880" s="34" t="s">
        <v>27165</v>
      </c>
      <c r="B2880" s="34" t="s">
        <v>30171</v>
      </c>
      <c r="C2880" s="34" t="s">
        <v>1544</v>
      </c>
      <c r="D2880" s="35">
        <v>44166</v>
      </c>
      <c r="E2880" s="34" t="s">
        <v>30173</v>
      </c>
      <c r="F2880" s="34" t="s">
        <v>30172</v>
      </c>
      <c r="G2880" s="36">
        <v>20934.580000000002</v>
      </c>
      <c r="H2880" s="36">
        <v>20934.580000000002</v>
      </c>
      <c r="I2880" s="34" t="s">
        <v>9762</v>
      </c>
      <c r="J2880" s="34" t="s">
        <v>9763</v>
      </c>
      <c r="K2880" s="36">
        <v>20934.580000000002</v>
      </c>
      <c r="L2880" s="34" t="s">
        <v>9764</v>
      </c>
      <c r="M2880" s="6" t="e">
        <f t="shared" si="44"/>
        <v>#VALUE!</v>
      </c>
    </row>
    <row r="2881" spans="1:13" hidden="1">
      <c r="A2881" s="34" t="s">
        <v>27165</v>
      </c>
      <c r="B2881" s="34" t="s">
        <v>30171</v>
      </c>
      <c r="C2881" s="34" t="s">
        <v>1544</v>
      </c>
      <c r="D2881" s="35">
        <v>44166</v>
      </c>
      <c r="E2881" s="34" t="s">
        <v>30173</v>
      </c>
      <c r="F2881" s="34" t="s">
        <v>9875</v>
      </c>
      <c r="G2881" s="36">
        <v>-320000</v>
      </c>
      <c r="H2881" s="36">
        <v>-320000</v>
      </c>
      <c r="I2881" s="34" t="s">
        <v>9762</v>
      </c>
      <c r="J2881" s="34" t="s">
        <v>9763</v>
      </c>
      <c r="K2881" s="36">
        <v>-320000</v>
      </c>
      <c r="L2881" s="34" t="s">
        <v>9764</v>
      </c>
      <c r="M2881" s="6" t="e">
        <f t="shared" si="44"/>
        <v>#VALUE!</v>
      </c>
    </row>
    <row r="2882" spans="1:13" hidden="1">
      <c r="A2882" s="34" t="s">
        <v>27165</v>
      </c>
      <c r="B2882" s="34" t="s">
        <v>30174</v>
      </c>
      <c r="C2882" s="34" t="s">
        <v>1497</v>
      </c>
      <c r="D2882" s="35">
        <v>44166</v>
      </c>
      <c r="E2882" s="34" t="s">
        <v>1498</v>
      </c>
      <c r="F2882" s="34" t="s">
        <v>30175</v>
      </c>
      <c r="G2882" s="36">
        <v>222000</v>
      </c>
      <c r="H2882" s="36">
        <v>222000</v>
      </c>
      <c r="I2882" s="34" t="s">
        <v>9762</v>
      </c>
      <c r="J2882" s="34" t="s">
        <v>9763</v>
      </c>
      <c r="K2882" s="36">
        <v>222000</v>
      </c>
      <c r="L2882" s="34" t="s">
        <v>9764</v>
      </c>
      <c r="M2882" s="6">
        <f t="shared" si="44"/>
        <v>1</v>
      </c>
    </row>
    <row r="2883" spans="1:13" hidden="1">
      <c r="A2883" s="34" t="s">
        <v>27165</v>
      </c>
      <c r="B2883" s="34" t="s">
        <v>30174</v>
      </c>
      <c r="C2883" s="34" t="s">
        <v>1497</v>
      </c>
      <c r="D2883" s="35">
        <v>44166</v>
      </c>
      <c r="E2883" s="34" t="s">
        <v>30176</v>
      </c>
      <c r="F2883" s="34" t="s">
        <v>30175</v>
      </c>
      <c r="G2883" s="36">
        <v>15540</v>
      </c>
      <c r="H2883" s="36">
        <v>15540</v>
      </c>
      <c r="I2883" s="34" t="s">
        <v>9762</v>
      </c>
      <c r="J2883" s="34" t="s">
        <v>9763</v>
      </c>
      <c r="K2883" s="36">
        <v>15540</v>
      </c>
      <c r="L2883" s="34" t="s">
        <v>9764</v>
      </c>
      <c r="M2883" s="6" t="e">
        <f t="shared" ref="M2883:M2946" si="45">FIND("PO",E2883)</f>
        <v>#VALUE!</v>
      </c>
    </row>
    <row r="2884" spans="1:13" hidden="1">
      <c r="A2884" s="34" t="s">
        <v>27165</v>
      </c>
      <c r="B2884" s="34" t="s">
        <v>30174</v>
      </c>
      <c r="C2884" s="34" t="s">
        <v>1497</v>
      </c>
      <c r="D2884" s="35">
        <v>44166</v>
      </c>
      <c r="E2884" s="34" t="s">
        <v>30176</v>
      </c>
      <c r="F2884" s="34" t="s">
        <v>9875</v>
      </c>
      <c r="G2884" s="36">
        <v>-237540</v>
      </c>
      <c r="H2884" s="36">
        <v>-237540</v>
      </c>
      <c r="I2884" s="34" t="s">
        <v>9762</v>
      </c>
      <c r="J2884" s="34" t="s">
        <v>9763</v>
      </c>
      <c r="K2884" s="36">
        <v>-237540</v>
      </c>
      <c r="L2884" s="34" t="s">
        <v>9764</v>
      </c>
      <c r="M2884" s="6" t="e">
        <f t="shared" si="45"/>
        <v>#VALUE!</v>
      </c>
    </row>
    <row r="2885" spans="1:13" hidden="1">
      <c r="A2885" s="34" t="s">
        <v>27165</v>
      </c>
      <c r="B2885" s="34" t="s">
        <v>30177</v>
      </c>
      <c r="C2885" s="34" t="s">
        <v>4099</v>
      </c>
      <c r="D2885" s="35">
        <v>44166</v>
      </c>
      <c r="E2885" s="34" t="s">
        <v>30178</v>
      </c>
      <c r="F2885" s="34" t="s">
        <v>30179</v>
      </c>
      <c r="G2885" s="36">
        <v>467289.72</v>
      </c>
      <c r="H2885" s="36">
        <v>467289.72</v>
      </c>
      <c r="I2885" s="34" t="s">
        <v>9762</v>
      </c>
      <c r="J2885" s="34" t="s">
        <v>9763</v>
      </c>
      <c r="K2885" s="36">
        <v>467289.72</v>
      </c>
      <c r="L2885" s="34" t="s">
        <v>9764</v>
      </c>
      <c r="M2885" s="6">
        <f t="shared" si="45"/>
        <v>1</v>
      </c>
    </row>
    <row r="2886" spans="1:13" hidden="1">
      <c r="A2886" s="34" t="s">
        <v>27165</v>
      </c>
      <c r="B2886" s="34" t="s">
        <v>30177</v>
      </c>
      <c r="C2886" s="34" t="s">
        <v>4099</v>
      </c>
      <c r="D2886" s="35">
        <v>44166</v>
      </c>
      <c r="E2886" s="34" t="s">
        <v>30180</v>
      </c>
      <c r="F2886" s="34" t="s">
        <v>30179</v>
      </c>
      <c r="G2886" s="36">
        <v>32710.28</v>
      </c>
      <c r="H2886" s="36">
        <v>32710.28</v>
      </c>
      <c r="I2886" s="34" t="s">
        <v>9762</v>
      </c>
      <c r="J2886" s="34" t="s">
        <v>9763</v>
      </c>
      <c r="K2886" s="36">
        <v>32710.28</v>
      </c>
      <c r="L2886" s="34" t="s">
        <v>9764</v>
      </c>
      <c r="M2886" s="6" t="e">
        <f t="shared" si="45"/>
        <v>#VALUE!</v>
      </c>
    </row>
    <row r="2887" spans="1:13" hidden="1">
      <c r="A2887" s="34" t="s">
        <v>27165</v>
      </c>
      <c r="B2887" s="34" t="s">
        <v>30177</v>
      </c>
      <c r="C2887" s="34" t="s">
        <v>4099</v>
      </c>
      <c r="D2887" s="35">
        <v>44166</v>
      </c>
      <c r="E2887" s="34" t="s">
        <v>30180</v>
      </c>
      <c r="F2887" s="34" t="s">
        <v>9875</v>
      </c>
      <c r="G2887" s="36">
        <v>-500000</v>
      </c>
      <c r="H2887" s="36">
        <v>-500000</v>
      </c>
      <c r="I2887" s="34" t="s">
        <v>9762</v>
      </c>
      <c r="J2887" s="34" t="s">
        <v>9763</v>
      </c>
      <c r="K2887" s="36">
        <v>-500000</v>
      </c>
      <c r="L2887" s="34" t="s">
        <v>9764</v>
      </c>
      <c r="M2887" s="6" t="e">
        <f t="shared" si="45"/>
        <v>#VALUE!</v>
      </c>
    </row>
    <row r="2888" spans="1:13" hidden="1">
      <c r="A2888" s="34" t="s">
        <v>27165</v>
      </c>
      <c r="B2888" s="34" t="s">
        <v>30181</v>
      </c>
      <c r="C2888" s="34" t="s">
        <v>3944</v>
      </c>
      <c r="D2888" s="35">
        <v>44166</v>
      </c>
      <c r="E2888" s="34" t="s">
        <v>3945</v>
      </c>
      <c r="F2888" s="34" t="s">
        <v>30182</v>
      </c>
      <c r="G2888" s="36">
        <v>6000</v>
      </c>
      <c r="H2888" s="36">
        <v>6000</v>
      </c>
      <c r="I2888" s="34" t="s">
        <v>9762</v>
      </c>
      <c r="J2888" s="34" t="s">
        <v>9763</v>
      </c>
      <c r="K2888" s="36">
        <v>6000</v>
      </c>
      <c r="L2888" s="34" t="s">
        <v>9764</v>
      </c>
      <c r="M2888" s="6">
        <f t="shared" si="45"/>
        <v>1</v>
      </c>
    </row>
    <row r="2889" spans="1:13" hidden="1">
      <c r="A2889" s="34" t="s">
        <v>27165</v>
      </c>
      <c r="B2889" s="34" t="s">
        <v>30181</v>
      </c>
      <c r="C2889" s="34" t="s">
        <v>3944</v>
      </c>
      <c r="D2889" s="35">
        <v>44166</v>
      </c>
      <c r="E2889" s="34" t="s">
        <v>30183</v>
      </c>
      <c r="F2889" s="34" t="s">
        <v>30182</v>
      </c>
      <c r="G2889" s="36">
        <v>420</v>
      </c>
      <c r="H2889" s="36">
        <v>420</v>
      </c>
      <c r="I2889" s="34" t="s">
        <v>9762</v>
      </c>
      <c r="J2889" s="34" t="s">
        <v>9763</v>
      </c>
      <c r="K2889" s="36">
        <v>420</v>
      </c>
      <c r="L2889" s="34" t="s">
        <v>9764</v>
      </c>
      <c r="M2889" s="6" t="e">
        <f t="shared" si="45"/>
        <v>#VALUE!</v>
      </c>
    </row>
    <row r="2890" spans="1:13" hidden="1">
      <c r="A2890" s="34" t="s">
        <v>27165</v>
      </c>
      <c r="B2890" s="34" t="s">
        <v>30181</v>
      </c>
      <c r="C2890" s="34" t="s">
        <v>3944</v>
      </c>
      <c r="D2890" s="35">
        <v>44166</v>
      </c>
      <c r="E2890" s="34" t="s">
        <v>30183</v>
      </c>
      <c r="F2890" s="34" t="s">
        <v>9875</v>
      </c>
      <c r="G2890" s="36">
        <v>-6420</v>
      </c>
      <c r="H2890" s="36">
        <v>-6420</v>
      </c>
      <c r="I2890" s="34" t="s">
        <v>9762</v>
      </c>
      <c r="J2890" s="34" t="s">
        <v>9763</v>
      </c>
      <c r="K2890" s="36">
        <v>-6420</v>
      </c>
      <c r="L2890" s="34" t="s">
        <v>9764</v>
      </c>
      <c r="M2890" s="6" t="e">
        <f t="shared" si="45"/>
        <v>#VALUE!</v>
      </c>
    </row>
    <row r="2891" spans="1:13" hidden="1">
      <c r="A2891" s="34" t="s">
        <v>27165</v>
      </c>
      <c r="B2891" s="34" t="s">
        <v>30184</v>
      </c>
      <c r="C2891" s="34" t="s">
        <v>4809</v>
      </c>
      <c r="D2891" s="35">
        <v>44166</v>
      </c>
      <c r="E2891" s="34" t="s">
        <v>4810</v>
      </c>
      <c r="F2891" s="34" t="s">
        <v>30185</v>
      </c>
      <c r="G2891" s="36">
        <v>466000</v>
      </c>
      <c r="H2891" s="36">
        <v>466000</v>
      </c>
      <c r="I2891" s="34" t="s">
        <v>9762</v>
      </c>
      <c r="J2891" s="34" t="s">
        <v>9763</v>
      </c>
      <c r="K2891" s="36">
        <v>466000</v>
      </c>
      <c r="L2891" s="34" t="s">
        <v>9764</v>
      </c>
      <c r="M2891" s="6">
        <f t="shared" si="45"/>
        <v>1</v>
      </c>
    </row>
    <row r="2892" spans="1:13" hidden="1">
      <c r="A2892" s="34" t="s">
        <v>27165</v>
      </c>
      <c r="B2892" s="34" t="s">
        <v>30184</v>
      </c>
      <c r="C2892" s="34" t="s">
        <v>4809</v>
      </c>
      <c r="D2892" s="35">
        <v>44166</v>
      </c>
      <c r="E2892" s="34" t="s">
        <v>30186</v>
      </c>
      <c r="F2892" s="34" t="s">
        <v>30185</v>
      </c>
      <c r="G2892" s="36">
        <v>32620</v>
      </c>
      <c r="H2892" s="36">
        <v>32620</v>
      </c>
      <c r="I2892" s="34" t="s">
        <v>9762</v>
      </c>
      <c r="J2892" s="34" t="s">
        <v>9763</v>
      </c>
      <c r="K2892" s="36">
        <v>32620</v>
      </c>
      <c r="L2892" s="34" t="s">
        <v>9764</v>
      </c>
      <c r="M2892" s="6" t="e">
        <f t="shared" si="45"/>
        <v>#VALUE!</v>
      </c>
    </row>
    <row r="2893" spans="1:13" hidden="1">
      <c r="A2893" s="34" t="s">
        <v>27165</v>
      </c>
      <c r="B2893" s="34" t="s">
        <v>30184</v>
      </c>
      <c r="C2893" s="34" t="s">
        <v>4809</v>
      </c>
      <c r="D2893" s="35">
        <v>44166</v>
      </c>
      <c r="E2893" s="34" t="s">
        <v>30186</v>
      </c>
      <c r="F2893" s="34" t="s">
        <v>9875</v>
      </c>
      <c r="G2893" s="36">
        <v>-498620</v>
      </c>
      <c r="H2893" s="36">
        <v>-498620</v>
      </c>
      <c r="I2893" s="34" t="s">
        <v>9762</v>
      </c>
      <c r="J2893" s="34" t="s">
        <v>9763</v>
      </c>
      <c r="K2893" s="36">
        <v>-498620</v>
      </c>
      <c r="L2893" s="34" t="s">
        <v>9764</v>
      </c>
      <c r="M2893" s="6" t="e">
        <f t="shared" si="45"/>
        <v>#VALUE!</v>
      </c>
    </row>
    <row r="2894" spans="1:13" hidden="1">
      <c r="A2894" s="34" t="s">
        <v>27165</v>
      </c>
      <c r="B2894" s="34" t="s">
        <v>30187</v>
      </c>
      <c r="C2894" s="34" t="s">
        <v>4728</v>
      </c>
      <c r="D2894" s="35">
        <v>44166</v>
      </c>
      <c r="E2894" s="34" t="s">
        <v>4729</v>
      </c>
      <c r="F2894" s="34" t="s">
        <v>29314</v>
      </c>
      <c r="G2894" s="36">
        <v>20000</v>
      </c>
      <c r="H2894" s="36">
        <v>20000</v>
      </c>
      <c r="I2894" s="34" t="s">
        <v>9762</v>
      </c>
      <c r="J2894" s="34" t="s">
        <v>9763</v>
      </c>
      <c r="K2894" s="36">
        <v>20000</v>
      </c>
      <c r="L2894" s="34" t="s">
        <v>9764</v>
      </c>
      <c r="M2894" s="6">
        <f t="shared" si="45"/>
        <v>1</v>
      </c>
    </row>
    <row r="2895" spans="1:13" hidden="1">
      <c r="A2895" s="34" t="s">
        <v>27165</v>
      </c>
      <c r="B2895" s="34" t="s">
        <v>30187</v>
      </c>
      <c r="C2895" s="34" t="s">
        <v>4728</v>
      </c>
      <c r="D2895" s="35">
        <v>44166</v>
      </c>
      <c r="E2895" s="34" t="s">
        <v>30188</v>
      </c>
      <c r="F2895" s="34" t="s">
        <v>29314</v>
      </c>
      <c r="G2895" s="36">
        <v>1400</v>
      </c>
      <c r="H2895" s="36">
        <v>1400</v>
      </c>
      <c r="I2895" s="34" t="s">
        <v>9762</v>
      </c>
      <c r="J2895" s="34" t="s">
        <v>9763</v>
      </c>
      <c r="K2895" s="36">
        <v>1400</v>
      </c>
      <c r="L2895" s="34" t="s">
        <v>9764</v>
      </c>
      <c r="M2895" s="6" t="e">
        <f t="shared" si="45"/>
        <v>#VALUE!</v>
      </c>
    </row>
    <row r="2896" spans="1:13" hidden="1">
      <c r="A2896" s="34" t="s">
        <v>27165</v>
      </c>
      <c r="B2896" s="34" t="s">
        <v>30187</v>
      </c>
      <c r="C2896" s="34" t="s">
        <v>4728</v>
      </c>
      <c r="D2896" s="35">
        <v>44166</v>
      </c>
      <c r="E2896" s="34" t="s">
        <v>30188</v>
      </c>
      <c r="F2896" s="34" t="s">
        <v>9875</v>
      </c>
      <c r="G2896" s="36">
        <v>-21400</v>
      </c>
      <c r="H2896" s="36">
        <v>-21400</v>
      </c>
      <c r="I2896" s="34" t="s">
        <v>9762</v>
      </c>
      <c r="J2896" s="34" t="s">
        <v>9763</v>
      </c>
      <c r="K2896" s="36">
        <v>-21400</v>
      </c>
      <c r="L2896" s="34" t="s">
        <v>9764</v>
      </c>
      <c r="M2896" s="6" t="e">
        <f t="shared" si="45"/>
        <v>#VALUE!</v>
      </c>
    </row>
    <row r="2897" spans="1:18" hidden="1">
      <c r="A2897" s="34" t="s">
        <v>27165</v>
      </c>
      <c r="B2897" s="34" t="s">
        <v>30189</v>
      </c>
      <c r="C2897" s="34" t="s">
        <v>1613</v>
      </c>
      <c r="D2897" s="35">
        <v>44166</v>
      </c>
      <c r="E2897" s="34" t="s">
        <v>1615</v>
      </c>
      <c r="F2897" s="34" t="s">
        <v>30190</v>
      </c>
      <c r="G2897" s="36">
        <v>90000</v>
      </c>
      <c r="H2897" s="36">
        <v>90000</v>
      </c>
      <c r="I2897" s="34" t="s">
        <v>9762</v>
      </c>
      <c r="J2897" s="34" t="s">
        <v>9763</v>
      </c>
      <c r="K2897" s="36">
        <v>90000</v>
      </c>
      <c r="L2897" s="34" t="s">
        <v>9764</v>
      </c>
      <c r="M2897" s="6">
        <f t="shared" si="45"/>
        <v>1</v>
      </c>
    </row>
    <row r="2898" spans="1:18">
      <c r="A2898" s="34" t="s">
        <v>27165</v>
      </c>
      <c r="B2898" s="34" t="s">
        <v>30189</v>
      </c>
      <c r="C2898" s="34" t="s">
        <v>1613</v>
      </c>
      <c r="D2898" s="35">
        <v>44166</v>
      </c>
      <c r="E2898" s="34" t="s">
        <v>30191</v>
      </c>
      <c r="F2898" s="34" t="s">
        <v>9875</v>
      </c>
      <c r="G2898" s="36">
        <v>-90000</v>
      </c>
      <c r="H2898" s="36">
        <v>-90000</v>
      </c>
      <c r="I2898" s="34" t="s">
        <v>9762</v>
      </c>
      <c r="J2898" s="34" t="s">
        <v>9763</v>
      </c>
      <c r="K2898" s="36">
        <v>-90000</v>
      </c>
      <c r="L2898" s="34" t="s">
        <v>9764</v>
      </c>
      <c r="M2898" s="6">
        <f t="shared" si="45"/>
        <v>18</v>
      </c>
      <c r="N2898" s="6" t="str">
        <f>MID(E2898,M2898,10)</f>
        <v>PO64000080</v>
      </c>
      <c r="O2898" s="6">
        <f>FIND("-",E2898)</f>
        <v>28</v>
      </c>
      <c r="P2898" s="6" t="str">
        <f>MID(E2898,O2898+1,2)</f>
        <v>1</v>
      </c>
      <c r="Q2898" s="34" t="str">
        <f>C2898</f>
        <v>64CIO00360</v>
      </c>
      <c r="R2898" s="36">
        <f>-G2898</f>
        <v>90000</v>
      </c>
    </row>
    <row r="2899" spans="1:18" hidden="1">
      <c r="A2899" s="34" t="s">
        <v>27165</v>
      </c>
      <c r="B2899" s="34" t="s">
        <v>30192</v>
      </c>
      <c r="C2899" s="34" t="s">
        <v>1522</v>
      </c>
      <c r="D2899" s="35">
        <v>44166</v>
      </c>
      <c r="E2899" s="34" t="s">
        <v>1524</v>
      </c>
      <c r="F2899" s="34" t="s">
        <v>28104</v>
      </c>
      <c r="G2899" s="36">
        <v>21000</v>
      </c>
      <c r="H2899" s="36">
        <v>21000</v>
      </c>
      <c r="I2899" s="34" t="s">
        <v>9762</v>
      </c>
      <c r="J2899" s="34" t="s">
        <v>9763</v>
      </c>
      <c r="K2899" s="36">
        <v>21000</v>
      </c>
      <c r="L2899" s="34" t="s">
        <v>9764</v>
      </c>
      <c r="M2899" s="6">
        <f t="shared" si="45"/>
        <v>1</v>
      </c>
    </row>
    <row r="2900" spans="1:18">
      <c r="A2900" s="34" t="s">
        <v>27165</v>
      </c>
      <c r="B2900" s="34" t="s">
        <v>30192</v>
      </c>
      <c r="C2900" s="34" t="s">
        <v>1522</v>
      </c>
      <c r="D2900" s="35">
        <v>44166</v>
      </c>
      <c r="E2900" s="34" t="s">
        <v>30193</v>
      </c>
      <c r="F2900" s="34" t="s">
        <v>9875</v>
      </c>
      <c r="G2900" s="36">
        <v>-21000</v>
      </c>
      <c r="H2900" s="36">
        <v>-21000</v>
      </c>
      <c r="I2900" s="34" t="s">
        <v>9762</v>
      </c>
      <c r="J2900" s="34" t="s">
        <v>9763</v>
      </c>
      <c r="K2900" s="36">
        <v>-21000</v>
      </c>
      <c r="L2900" s="34" t="s">
        <v>9764</v>
      </c>
      <c r="M2900" s="6">
        <f t="shared" si="45"/>
        <v>18</v>
      </c>
      <c r="N2900" s="6" t="str">
        <f>MID(E2900,M2900,10)</f>
        <v>PO63000903</v>
      </c>
      <c r="O2900" s="6">
        <f>FIND("-",E2900)</f>
        <v>28</v>
      </c>
      <c r="P2900" s="6" t="str">
        <f>MID(E2900,O2900+1,2)</f>
        <v>2</v>
      </c>
      <c r="Q2900" s="34" t="str">
        <f>C2900</f>
        <v>64CIO00361</v>
      </c>
      <c r="R2900" s="36">
        <f>-G2900</f>
        <v>21000</v>
      </c>
    </row>
    <row r="2901" spans="1:18" hidden="1">
      <c r="A2901" s="34" t="s">
        <v>27165</v>
      </c>
      <c r="B2901" s="34" t="s">
        <v>30194</v>
      </c>
      <c r="C2901" s="34" t="s">
        <v>6039</v>
      </c>
      <c r="D2901" s="35">
        <v>44166</v>
      </c>
      <c r="E2901" s="34" t="s">
        <v>6040</v>
      </c>
      <c r="F2901" s="34" t="s">
        <v>30195</v>
      </c>
      <c r="G2901" s="36">
        <v>120000</v>
      </c>
      <c r="H2901" s="36">
        <v>120000</v>
      </c>
      <c r="I2901" s="34" t="s">
        <v>9762</v>
      </c>
      <c r="J2901" s="34" t="s">
        <v>9763</v>
      </c>
      <c r="K2901" s="36">
        <v>120000</v>
      </c>
      <c r="L2901" s="34" t="s">
        <v>9764</v>
      </c>
      <c r="M2901" s="6">
        <f t="shared" si="45"/>
        <v>1</v>
      </c>
    </row>
    <row r="2902" spans="1:18" hidden="1">
      <c r="A2902" s="34" t="s">
        <v>27165</v>
      </c>
      <c r="B2902" s="34" t="s">
        <v>30194</v>
      </c>
      <c r="C2902" s="34" t="s">
        <v>6039</v>
      </c>
      <c r="D2902" s="35">
        <v>44166</v>
      </c>
      <c r="E2902" s="34" t="s">
        <v>30196</v>
      </c>
      <c r="F2902" s="34" t="s">
        <v>30195</v>
      </c>
      <c r="G2902" s="36">
        <v>8400</v>
      </c>
      <c r="H2902" s="36">
        <v>8400</v>
      </c>
      <c r="I2902" s="34" t="s">
        <v>9762</v>
      </c>
      <c r="J2902" s="34" t="s">
        <v>9763</v>
      </c>
      <c r="K2902" s="36">
        <v>8400</v>
      </c>
      <c r="L2902" s="34" t="s">
        <v>9764</v>
      </c>
      <c r="M2902" s="6" t="e">
        <f t="shared" si="45"/>
        <v>#VALUE!</v>
      </c>
    </row>
    <row r="2903" spans="1:18" hidden="1">
      <c r="A2903" s="34" t="s">
        <v>27165</v>
      </c>
      <c r="B2903" s="34" t="s">
        <v>30194</v>
      </c>
      <c r="C2903" s="34" t="s">
        <v>6039</v>
      </c>
      <c r="D2903" s="35">
        <v>44166</v>
      </c>
      <c r="E2903" s="34" t="s">
        <v>30196</v>
      </c>
      <c r="F2903" s="34" t="s">
        <v>9875</v>
      </c>
      <c r="G2903" s="36">
        <v>-128400</v>
      </c>
      <c r="H2903" s="36">
        <v>-128400</v>
      </c>
      <c r="I2903" s="34" t="s">
        <v>9762</v>
      </c>
      <c r="J2903" s="34" t="s">
        <v>9763</v>
      </c>
      <c r="K2903" s="36">
        <v>-128400</v>
      </c>
      <c r="L2903" s="34" t="s">
        <v>9764</v>
      </c>
      <c r="M2903" s="6" t="e">
        <f t="shared" si="45"/>
        <v>#VALUE!</v>
      </c>
    </row>
    <row r="2904" spans="1:18" hidden="1">
      <c r="A2904" s="34" t="s">
        <v>27165</v>
      </c>
      <c r="B2904" s="34" t="s">
        <v>30197</v>
      </c>
      <c r="C2904" s="34" t="s">
        <v>5340</v>
      </c>
      <c r="D2904" s="35">
        <v>44166</v>
      </c>
      <c r="E2904" s="34" t="s">
        <v>30198</v>
      </c>
      <c r="F2904" s="34" t="s">
        <v>29122</v>
      </c>
      <c r="G2904" s="36">
        <v>120000</v>
      </c>
      <c r="H2904" s="36">
        <v>120000</v>
      </c>
      <c r="I2904" s="34" t="s">
        <v>9762</v>
      </c>
      <c r="J2904" s="34" t="s">
        <v>9763</v>
      </c>
      <c r="K2904" s="36">
        <v>120000</v>
      </c>
      <c r="L2904" s="34" t="s">
        <v>9764</v>
      </c>
      <c r="M2904" s="6">
        <f t="shared" si="45"/>
        <v>1</v>
      </c>
    </row>
    <row r="2905" spans="1:18">
      <c r="A2905" s="34" t="s">
        <v>27165</v>
      </c>
      <c r="B2905" s="34" t="s">
        <v>30197</v>
      </c>
      <c r="C2905" s="34" t="s">
        <v>5340</v>
      </c>
      <c r="D2905" s="35">
        <v>44166</v>
      </c>
      <c r="E2905" s="34" t="s">
        <v>30199</v>
      </c>
      <c r="F2905" s="34" t="s">
        <v>9875</v>
      </c>
      <c r="G2905" s="36">
        <v>-120000</v>
      </c>
      <c r="H2905" s="36">
        <v>-120000</v>
      </c>
      <c r="I2905" s="34" t="s">
        <v>9762</v>
      </c>
      <c r="J2905" s="34" t="s">
        <v>9763</v>
      </c>
      <c r="K2905" s="36">
        <v>-120000</v>
      </c>
      <c r="L2905" s="34" t="s">
        <v>9764</v>
      </c>
      <c r="M2905" s="6">
        <f t="shared" si="45"/>
        <v>18</v>
      </c>
      <c r="N2905" s="6" t="str">
        <f>MID(E2905,M2905,10)</f>
        <v>PO63000804</v>
      </c>
      <c r="O2905" s="6">
        <f>FIND("-",E2905)</f>
        <v>28</v>
      </c>
      <c r="P2905" s="6" t="str">
        <f>MID(E2905,O2905+1,2)</f>
        <v>2</v>
      </c>
      <c r="Q2905" s="34" t="str">
        <f>C2905</f>
        <v>64CIO00363</v>
      </c>
      <c r="R2905" s="36">
        <f>-G2905</f>
        <v>120000</v>
      </c>
    </row>
    <row r="2906" spans="1:18" hidden="1">
      <c r="A2906" s="34" t="s">
        <v>27165</v>
      </c>
      <c r="B2906" s="34" t="s">
        <v>30200</v>
      </c>
      <c r="C2906" s="34" t="s">
        <v>3763</v>
      </c>
      <c r="D2906" s="35">
        <v>44166</v>
      </c>
      <c r="E2906" s="34" t="s">
        <v>30201</v>
      </c>
      <c r="F2906" s="34" t="s">
        <v>30202</v>
      </c>
      <c r="G2906" s="36">
        <v>138600</v>
      </c>
      <c r="H2906" s="36">
        <v>138600</v>
      </c>
      <c r="I2906" s="34" t="s">
        <v>9762</v>
      </c>
      <c r="J2906" s="34" t="s">
        <v>9763</v>
      </c>
      <c r="K2906" s="36">
        <v>138600</v>
      </c>
      <c r="L2906" s="34" t="s">
        <v>9764</v>
      </c>
      <c r="M2906" s="6">
        <f t="shared" si="45"/>
        <v>1</v>
      </c>
    </row>
    <row r="2907" spans="1:18">
      <c r="A2907" s="34" t="s">
        <v>27165</v>
      </c>
      <c r="B2907" s="34" t="s">
        <v>30200</v>
      </c>
      <c r="C2907" s="34" t="s">
        <v>3763</v>
      </c>
      <c r="D2907" s="35">
        <v>44166</v>
      </c>
      <c r="E2907" s="34" t="s">
        <v>30203</v>
      </c>
      <c r="F2907" s="34" t="s">
        <v>9875</v>
      </c>
      <c r="G2907" s="36">
        <v>-138600</v>
      </c>
      <c r="H2907" s="36">
        <v>-138600</v>
      </c>
      <c r="I2907" s="34" t="s">
        <v>9762</v>
      </c>
      <c r="J2907" s="34" t="s">
        <v>9763</v>
      </c>
      <c r="K2907" s="36">
        <v>-138600</v>
      </c>
      <c r="L2907" s="34" t="s">
        <v>9764</v>
      </c>
      <c r="M2907" s="6">
        <f t="shared" si="45"/>
        <v>18</v>
      </c>
      <c r="N2907" s="6" t="str">
        <f>MID(E2907,M2907,10)</f>
        <v>PO64000083</v>
      </c>
      <c r="O2907" s="6" t="e">
        <f>FIND("-",E2907)</f>
        <v>#VALUE!</v>
      </c>
      <c r="P2907" s="6" t="e">
        <f>MID(E2907,O2907+1,2)</f>
        <v>#VALUE!</v>
      </c>
      <c r="Q2907" s="34" t="str">
        <f>C2907</f>
        <v>64CIO00364</v>
      </c>
      <c r="R2907" s="36">
        <f>-G2907</f>
        <v>138600</v>
      </c>
    </row>
    <row r="2908" spans="1:18" hidden="1">
      <c r="A2908" s="34" t="s">
        <v>27165</v>
      </c>
      <c r="B2908" s="34" t="s">
        <v>30204</v>
      </c>
      <c r="C2908" s="34" t="s">
        <v>4831</v>
      </c>
      <c r="D2908" s="35">
        <v>44166</v>
      </c>
      <c r="E2908" s="34" t="s">
        <v>4832</v>
      </c>
      <c r="F2908" s="34" t="s">
        <v>28936</v>
      </c>
      <c r="G2908" s="36">
        <v>93000</v>
      </c>
      <c r="H2908" s="36">
        <v>93000</v>
      </c>
      <c r="I2908" s="34" t="s">
        <v>9762</v>
      </c>
      <c r="J2908" s="34" t="s">
        <v>9763</v>
      </c>
      <c r="K2908" s="36">
        <v>93000</v>
      </c>
      <c r="L2908" s="34" t="s">
        <v>9764</v>
      </c>
      <c r="M2908" s="6">
        <f t="shared" si="45"/>
        <v>1</v>
      </c>
    </row>
    <row r="2909" spans="1:18" hidden="1">
      <c r="A2909" s="34" t="s">
        <v>27165</v>
      </c>
      <c r="B2909" s="34" t="s">
        <v>30204</v>
      </c>
      <c r="C2909" s="34" t="s">
        <v>4831</v>
      </c>
      <c r="D2909" s="35">
        <v>44166</v>
      </c>
      <c r="E2909" s="34" t="s">
        <v>30205</v>
      </c>
      <c r="F2909" s="34" t="s">
        <v>28936</v>
      </c>
      <c r="G2909" s="36">
        <v>6510</v>
      </c>
      <c r="H2909" s="36">
        <v>6510</v>
      </c>
      <c r="I2909" s="34" t="s">
        <v>9762</v>
      </c>
      <c r="J2909" s="34" t="s">
        <v>9763</v>
      </c>
      <c r="K2909" s="36">
        <v>6510</v>
      </c>
      <c r="L2909" s="34" t="s">
        <v>9764</v>
      </c>
      <c r="M2909" s="6" t="e">
        <f t="shared" si="45"/>
        <v>#VALUE!</v>
      </c>
    </row>
    <row r="2910" spans="1:18" hidden="1">
      <c r="A2910" s="34" t="s">
        <v>27165</v>
      </c>
      <c r="B2910" s="34" t="s">
        <v>30204</v>
      </c>
      <c r="C2910" s="34" t="s">
        <v>4831</v>
      </c>
      <c r="D2910" s="35">
        <v>44166</v>
      </c>
      <c r="E2910" s="34" t="s">
        <v>30205</v>
      </c>
      <c r="F2910" s="34" t="s">
        <v>9875</v>
      </c>
      <c r="G2910" s="36">
        <v>-99510</v>
      </c>
      <c r="H2910" s="36">
        <v>-99510</v>
      </c>
      <c r="I2910" s="34" t="s">
        <v>9762</v>
      </c>
      <c r="J2910" s="34" t="s">
        <v>9763</v>
      </c>
      <c r="K2910" s="36">
        <v>-99510</v>
      </c>
      <c r="L2910" s="34" t="s">
        <v>9764</v>
      </c>
      <c r="M2910" s="6" t="e">
        <f t="shared" si="45"/>
        <v>#VALUE!</v>
      </c>
    </row>
    <row r="2911" spans="1:18" hidden="1">
      <c r="A2911" s="34" t="s">
        <v>27165</v>
      </c>
      <c r="B2911" s="34" t="s">
        <v>30206</v>
      </c>
      <c r="C2911" s="34" t="s">
        <v>3634</v>
      </c>
      <c r="D2911" s="35">
        <v>44172</v>
      </c>
      <c r="E2911" s="34" t="s">
        <v>3635</v>
      </c>
      <c r="F2911" s="34" t="s">
        <v>30207</v>
      </c>
      <c r="G2911" s="36">
        <v>360000</v>
      </c>
      <c r="H2911" s="36">
        <v>360000</v>
      </c>
      <c r="I2911" s="34" t="s">
        <v>9762</v>
      </c>
      <c r="J2911" s="34" t="s">
        <v>9763</v>
      </c>
      <c r="K2911" s="36">
        <v>360000</v>
      </c>
      <c r="L2911" s="34" t="s">
        <v>9764</v>
      </c>
      <c r="M2911" s="6">
        <f t="shared" si="45"/>
        <v>1</v>
      </c>
    </row>
    <row r="2912" spans="1:18" hidden="1">
      <c r="A2912" s="34" t="s">
        <v>27165</v>
      </c>
      <c r="B2912" s="34" t="s">
        <v>30206</v>
      </c>
      <c r="C2912" s="34" t="s">
        <v>3634</v>
      </c>
      <c r="D2912" s="35">
        <v>44172</v>
      </c>
      <c r="E2912" s="34" t="s">
        <v>30208</v>
      </c>
      <c r="F2912" s="34" t="s">
        <v>9875</v>
      </c>
      <c r="G2912" s="36">
        <v>-360000</v>
      </c>
      <c r="H2912" s="36">
        <v>-360000</v>
      </c>
      <c r="I2912" s="34" t="s">
        <v>9762</v>
      </c>
      <c r="J2912" s="34" t="s">
        <v>9763</v>
      </c>
      <c r="K2912" s="36">
        <v>-360000</v>
      </c>
      <c r="L2912" s="34" t="s">
        <v>9764</v>
      </c>
      <c r="M2912" s="6" t="e">
        <f t="shared" si="45"/>
        <v>#VALUE!</v>
      </c>
    </row>
    <row r="2913" spans="1:18" hidden="1">
      <c r="A2913" s="34" t="s">
        <v>27165</v>
      </c>
      <c r="B2913" s="34" t="s">
        <v>30209</v>
      </c>
      <c r="C2913" s="34" t="s">
        <v>5215</v>
      </c>
      <c r="D2913" s="35">
        <v>44166</v>
      </c>
      <c r="E2913" s="34" t="s">
        <v>5216</v>
      </c>
      <c r="F2913" s="34" t="s">
        <v>28997</v>
      </c>
      <c r="G2913" s="36">
        <v>45000</v>
      </c>
      <c r="H2913" s="36">
        <v>45000</v>
      </c>
      <c r="I2913" s="34" t="s">
        <v>9762</v>
      </c>
      <c r="J2913" s="34" t="s">
        <v>9763</v>
      </c>
      <c r="K2913" s="36">
        <v>45000</v>
      </c>
      <c r="L2913" s="34" t="s">
        <v>9764</v>
      </c>
      <c r="M2913" s="6">
        <f t="shared" si="45"/>
        <v>1</v>
      </c>
    </row>
    <row r="2914" spans="1:18">
      <c r="A2914" s="34" t="s">
        <v>27165</v>
      </c>
      <c r="B2914" s="34" t="s">
        <v>30209</v>
      </c>
      <c r="C2914" s="34" t="s">
        <v>5215</v>
      </c>
      <c r="D2914" s="35">
        <v>44166</v>
      </c>
      <c r="E2914" s="34" t="s">
        <v>30210</v>
      </c>
      <c r="F2914" s="34" t="s">
        <v>9875</v>
      </c>
      <c r="G2914" s="36">
        <v>-45000</v>
      </c>
      <c r="H2914" s="36">
        <v>-45000</v>
      </c>
      <c r="I2914" s="34" t="s">
        <v>9762</v>
      </c>
      <c r="J2914" s="34" t="s">
        <v>9763</v>
      </c>
      <c r="K2914" s="36">
        <v>-45000</v>
      </c>
      <c r="L2914" s="34" t="s">
        <v>9764</v>
      </c>
      <c r="M2914" s="6">
        <f t="shared" si="45"/>
        <v>18</v>
      </c>
      <c r="N2914" s="6" t="str">
        <f>MID(E2914,M2914,10)</f>
        <v>PO63000826</v>
      </c>
      <c r="O2914" s="6">
        <f>FIND("-",E2914)</f>
        <v>28</v>
      </c>
      <c r="P2914" s="6" t="str">
        <f>MID(E2914,O2914+1,2)</f>
        <v>2</v>
      </c>
      <c r="Q2914" s="34" t="str">
        <f>C2914</f>
        <v>64CIO00367</v>
      </c>
      <c r="R2914" s="36">
        <f>-G2914</f>
        <v>45000</v>
      </c>
    </row>
    <row r="2915" spans="1:18" hidden="1">
      <c r="A2915" s="34" t="s">
        <v>27165</v>
      </c>
      <c r="B2915" s="34" t="s">
        <v>30211</v>
      </c>
      <c r="C2915" s="34" t="s">
        <v>5687</v>
      </c>
      <c r="D2915" s="35">
        <v>44166</v>
      </c>
      <c r="E2915" s="34" t="s">
        <v>5688</v>
      </c>
      <c r="F2915" s="34" t="s">
        <v>28897</v>
      </c>
      <c r="G2915" s="36">
        <v>60405</v>
      </c>
      <c r="H2915" s="36">
        <v>60405</v>
      </c>
      <c r="I2915" s="34" t="s">
        <v>9762</v>
      </c>
      <c r="J2915" s="34" t="s">
        <v>9763</v>
      </c>
      <c r="K2915" s="36">
        <v>60405</v>
      </c>
      <c r="L2915" s="34" t="s">
        <v>9764</v>
      </c>
      <c r="M2915" s="6">
        <f t="shared" si="45"/>
        <v>1</v>
      </c>
    </row>
    <row r="2916" spans="1:18" hidden="1">
      <c r="A2916" s="34" t="s">
        <v>27165</v>
      </c>
      <c r="B2916" s="34" t="s">
        <v>30211</v>
      </c>
      <c r="C2916" s="34" t="s">
        <v>5687</v>
      </c>
      <c r="D2916" s="35">
        <v>44166</v>
      </c>
      <c r="E2916" s="34" t="s">
        <v>30212</v>
      </c>
      <c r="F2916" s="34" t="s">
        <v>28897</v>
      </c>
      <c r="G2916" s="36">
        <v>4228.3500000000004</v>
      </c>
      <c r="H2916" s="36">
        <v>4228.3500000000004</v>
      </c>
      <c r="I2916" s="34" t="s">
        <v>9762</v>
      </c>
      <c r="J2916" s="34" t="s">
        <v>9763</v>
      </c>
      <c r="K2916" s="36">
        <v>4228.3500000000004</v>
      </c>
      <c r="L2916" s="34" t="s">
        <v>9764</v>
      </c>
      <c r="M2916" s="6" t="e">
        <f t="shared" si="45"/>
        <v>#VALUE!</v>
      </c>
    </row>
    <row r="2917" spans="1:18" hidden="1">
      <c r="A2917" s="34" t="s">
        <v>27165</v>
      </c>
      <c r="B2917" s="34" t="s">
        <v>30211</v>
      </c>
      <c r="C2917" s="34" t="s">
        <v>5687</v>
      </c>
      <c r="D2917" s="35">
        <v>44166</v>
      </c>
      <c r="E2917" s="34" t="s">
        <v>30212</v>
      </c>
      <c r="F2917" s="34" t="s">
        <v>9875</v>
      </c>
      <c r="G2917" s="36">
        <v>-64633.35</v>
      </c>
      <c r="H2917" s="36">
        <v>-64633.35</v>
      </c>
      <c r="I2917" s="34" t="s">
        <v>9762</v>
      </c>
      <c r="J2917" s="34" t="s">
        <v>9763</v>
      </c>
      <c r="K2917" s="36">
        <v>-64633.35</v>
      </c>
      <c r="L2917" s="34" t="s">
        <v>9764</v>
      </c>
      <c r="M2917" s="6" t="e">
        <f t="shared" si="45"/>
        <v>#VALUE!</v>
      </c>
    </row>
    <row r="2918" spans="1:18" hidden="1">
      <c r="A2918" s="34" t="s">
        <v>27165</v>
      </c>
      <c r="B2918" s="34" t="s">
        <v>30213</v>
      </c>
      <c r="C2918" s="34" t="s">
        <v>6373</v>
      </c>
      <c r="D2918" s="35">
        <v>44166</v>
      </c>
      <c r="E2918" s="34" t="s">
        <v>6374</v>
      </c>
      <c r="F2918" s="34" t="s">
        <v>28418</v>
      </c>
      <c r="G2918" s="36">
        <v>84112.15</v>
      </c>
      <c r="H2918" s="36">
        <v>84112.15</v>
      </c>
      <c r="I2918" s="34" t="s">
        <v>9762</v>
      </c>
      <c r="J2918" s="34" t="s">
        <v>9763</v>
      </c>
      <c r="K2918" s="36">
        <v>84112.15</v>
      </c>
      <c r="L2918" s="34" t="s">
        <v>9764</v>
      </c>
      <c r="M2918" s="6">
        <f t="shared" si="45"/>
        <v>1</v>
      </c>
    </row>
    <row r="2919" spans="1:18" hidden="1">
      <c r="A2919" s="34" t="s">
        <v>27165</v>
      </c>
      <c r="B2919" s="34" t="s">
        <v>30213</v>
      </c>
      <c r="C2919" s="34" t="s">
        <v>6373</v>
      </c>
      <c r="D2919" s="35">
        <v>44166</v>
      </c>
      <c r="E2919" s="34" t="s">
        <v>30214</v>
      </c>
      <c r="F2919" s="34" t="s">
        <v>28418</v>
      </c>
      <c r="G2919" s="36">
        <v>5887.85</v>
      </c>
      <c r="H2919" s="36">
        <v>5887.85</v>
      </c>
      <c r="I2919" s="34" t="s">
        <v>9762</v>
      </c>
      <c r="J2919" s="34" t="s">
        <v>9763</v>
      </c>
      <c r="K2919" s="36">
        <v>5887.85</v>
      </c>
      <c r="L2919" s="34" t="s">
        <v>9764</v>
      </c>
      <c r="M2919" s="6" t="e">
        <f t="shared" si="45"/>
        <v>#VALUE!</v>
      </c>
    </row>
    <row r="2920" spans="1:18" hidden="1">
      <c r="A2920" s="34" t="s">
        <v>27165</v>
      </c>
      <c r="B2920" s="34" t="s">
        <v>30213</v>
      </c>
      <c r="C2920" s="34" t="s">
        <v>6373</v>
      </c>
      <c r="D2920" s="35">
        <v>44166</v>
      </c>
      <c r="E2920" s="34" t="s">
        <v>30214</v>
      </c>
      <c r="F2920" s="34" t="s">
        <v>9875</v>
      </c>
      <c r="G2920" s="36">
        <v>-90000</v>
      </c>
      <c r="H2920" s="36">
        <v>-90000</v>
      </c>
      <c r="I2920" s="34" t="s">
        <v>9762</v>
      </c>
      <c r="J2920" s="34" t="s">
        <v>9763</v>
      </c>
      <c r="K2920" s="36">
        <v>-90000</v>
      </c>
      <c r="L2920" s="34" t="s">
        <v>9764</v>
      </c>
      <c r="M2920" s="6" t="e">
        <f t="shared" si="45"/>
        <v>#VALUE!</v>
      </c>
    </row>
    <row r="2921" spans="1:18" hidden="1">
      <c r="A2921" s="34" t="s">
        <v>27165</v>
      </c>
      <c r="B2921" s="34" t="s">
        <v>30215</v>
      </c>
      <c r="C2921" s="34" t="s">
        <v>1492</v>
      </c>
      <c r="D2921" s="35">
        <v>44166</v>
      </c>
      <c r="E2921" s="34" t="s">
        <v>6468</v>
      </c>
      <c r="F2921" s="34" t="s">
        <v>28559</v>
      </c>
      <c r="G2921" s="36">
        <v>225000</v>
      </c>
      <c r="H2921" s="36">
        <v>225000</v>
      </c>
      <c r="I2921" s="34" t="s">
        <v>9762</v>
      </c>
      <c r="J2921" s="34" t="s">
        <v>9763</v>
      </c>
      <c r="K2921" s="36">
        <v>225000</v>
      </c>
      <c r="L2921" s="34" t="s">
        <v>9764</v>
      </c>
      <c r="M2921" s="6">
        <f t="shared" si="45"/>
        <v>1</v>
      </c>
    </row>
    <row r="2922" spans="1:18" hidden="1">
      <c r="A2922" s="34" t="s">
        <v>27165</v>
      </c>
      <c r="B2922" s="34" t="s">
        <v>30215</v>
      </c>
      <c r="C2922" s="34" t="s">
        <v>1492</v>
      </c>
      <c r="D2922" s="35">
        <v>44166</v>
      </c>
      <c r="E2922" s="34" t="s">
        <v>30216</v>
      </c>
      <c r="F2922" s="34" t="s">
        <v>9875</v>
      </c>
      <c r="G2922" s="36">
        <v>-225000</v>
      </c>
      <c r="H2922" s="36">
        <v>-225000</v>
      </c>
      <c r="I2922" s="34" t="s">
        <v>9762</v>
      </c>
      <c r="J2922" s="34" t="s">
        <v>9763</v>
      </c>
      <c r="K2922" s="36">
        <v>-225000</v>
      </c>
      <c r="L2922" s="34" t="s">
        <v>9764</v>
      </c>
      <c r="M2922" s="6" t="e">
        <f t="shared" si="45"/>
        <v>#VALUE!</v>
      </c>
    </row>
    <row r="2923" spans="1:18" hidden="1">
      <c r="A2923" s="34" t="s">
        <v>27165</v>
      </c>
      <c r="B2923" s="34" t="s">
        <v>30217</v>
      </c>
      <c r="C2923" s="34" t="s">
        <v>3660</v>
      </c>
      <c r="D2923" s="35">
        <v>44168</v>
      </c>
      <c r="E2923" s="34" t="s">
        <v>3665</v>
      </c>
      <c r="F2923" s="34" t="s">
        <v>29783</v>
      </c>
      <c r="G2923" s="36">
        <v>7253.2</v>
      </c>
      <c r="H2923" s="36">
        <v>7253.2</v>
      </c>
      <c r="I2923" s="34" t="s">
        <v>9762</v>
      </c>
      <c r="J2923" s="34" t="s">
        <v>9763</v>
      </c>
      <c r="K2923" s="36">
        <v>7253.2</v>
      </c>
      <c r="L2923" s="34" t="s">
        <v>9764</v>
      </c>
      <c r="M2923" s="6">
        <f t="shared" si="45"/>
        <v>1</v>
      </c>
    </row>
    <row r="2924" spans="1:18" hidden="1">
      <c r="A2924" s="34" t="s">
        <v>27165</v>
      </c>
      <c r="B2924" s="34" t="s">
        <v>30217</v>
      </c>
      <c r="C2924" s="34" t="s">
        <v>3660</v>
      </c>
      <c r="D2924" s="35">
        <v>44168</v>
      </c>
      <c r="E2924" s="34" t="s">
        <v>30218</v>
      </c>
      <c r="F2924" s="34" t="s">
        <v>29783</v>
      </c>
      <c r="G2924" s="36">
        <v>507.72</v>
      </c>
      <c r="H2924" s="36">
        <v>507.72</v>
      </c>
      <c r="I2924" s="34" t="s">
        <v>9762</v>
      </c>
      <c r="J2924" s="34" t="s">
        <v>9763</v>
      </c>
      <c r="K2924" s="36">
        <v>507.72</v>
      </c>
      <c r="L2924" s="34" t="s">
        <v>9764</v>
      </c>
      <c r="M2924" s="6" t="e">
        <f t="shared" si="45"/>
        <v>#VALUE!</v>
      </c>
    </row>
    <row r="2925" spans="1:18" hidden="1">
      <c r="A2925" s="34" t="s">
        <v>27165</v>
      </c>
      <c r="B2925" s="34" t="s">
        <v>30217</v>
      </c>
      <c r="C2925" s="34" t="s">
        <v>3660</v>
      </c>
      <c r="D2925" s="35">
        <v>44168</v>
      </c>
      <c r="E2925" s="34" t="s">
        <v>30218</v>
      </c>
      <c r="F2925" s="34" t="s">
        <v>9875</v>
      </c>
      <c r="G2925" s="36">
        <v>-7760.92</v>
      </c>
      <c r="H2925" s="36">
        <v>-7760.92</v>
      </c>
      <c r="I2925" s="34" t="s">
        <v>9762</v>
      </c>
      <c r="J2925" s="34" t="s">
        <v>9763</v>
      </c>
      <c r="K2925" s="36">
        <v>-7760.92</v>
      </c>
      <c r="L2925" s="34" t="s">
        <v>9764</v>
      </c>
      <c r="M2925" s="6" t="e">
        <f t="shared" si="45"/>
        <v>#VALUE!</v>
      </c>
    </row>
    <row r="2926" spans="1:18" hidden="1">
      <c r="A2926" s="34" t="s">
        <v>27165</v>
      </c>
      <c r="B2926" s="34" t="s">
        <v>30219</v>
      </c>
      <c r="C2926" s="34" t="s">
        <v>1628</v>
      </c>
      <c r="D2926" s="35">
        <v>44172</v>
      </c>
      <c r="E2926" s="34" t="s">
        <v>1630</v>
      </c>
      <c r="F2926" s="34" t="s">
        <v>30220</v>
      </c>
      <c r="G2926" s="36">
        <v>168224.3</v>
      </c>
      <c r="H2926" s="36">
        <v>168224.3</v>
      </c>
      <c r="I2926" s="34" t="s">
        <v>9762</v>
      </c>
      <c r="J2926" s="34" t="s">
        <v>9763</v>
      </c>
      <c r="K2926" s="36">
        <v>168224.3</v>
      </c>
      <c r="L2926" s="34" t="s">
        <v>9764</v>
      </c>
      <c r="M2926" s="6">
        <f t="shared" si="45"/>
        <v>1</v>
      </c>
    </row>
    <row r="2927" spans="1:18" hidden="1">
      <c r="A2927" s="34" t="s">
        <v>27165</v>
      </c>
      <c r="B2927" s="34" t="s">
        <v>30219</v>
      </c>
      <c r="C2927" s="34" t="s">
        <v>1628</v>
      </c>
      <c r="D2927" s="35">
        <v>44172</v>
      </c>
      <c r="E2927" s="34" t="s">
        <v>30221</v>
      </c>
      <c r="F2927" s="34" t="s">
        <v>30220</v>
      </c>
      <c r="G2927" s="36">
        <v>11775.7</v>
      </c>
      <c r="H2927" s="36">
        <v>11775.7</v>
      </c>
      <c r="I2927" s="34" t="s">
        <v>9762</v>
      </c>
      <c r="J2927" s="34" t="s">
        <v>9763</v>
      </c>
      <c r="K2927" s="36">
        <v>11775.7</v>
      </c>
      <c r="L2927" s="34" t="s">
        <v>9764</v>
      </c>
      <c r="M2927" s="6" t="e">
        <f t="shared" si="45"/>
        <v>#VALUE!</v>
      </c>
    </row>
    <row r="2928" spans="1:18" hidden="1">
      <c r="A2928" s="34" t="s">
        <v>27165</v>
      </c>
      <c r="B2928" s="34" t="s">
        <v>30219</v>
      </c>
      <c r="C2928" s="34" t="s">
        <v>1628</v>
      </c>
      <c r="D2928" s="35">
        <v>44172</v>
      </c>
      <c r="E2928" s="34" t="s">
        <v>30221</v>
      </c>
      <c r="F2928" s="34" t="s">
        <v>9875</v>
      </c>
      <c r="G2928" s="36">
        <v>-180000</v>
      </c>
      <c r="H2928" s="36">
        <v>-180000</v>
      </c>
      <c r="I2928" s="34" t="s">
        <v>9762</v>
      </c>
      <c r="J2928" s="34" t="s">
        <v>9763</v>
      </c>
      <c r="K2928" s="36">
        <v>-180000</v>
      </c>
      <c r="L2928" s="34" t="s">
        <v>9764</v>
      </c>
      <c r="M2928" s="6" t="e">
        <f t="shared" si="45"/>
        <v>#VALUE!</v>
      </c>
    </row>
    <row r="2929" spans="1:18" hidden="1">
      <c r="A2929" s="34" t="s">
        <v>27165</v>
      </c>
      <c r="B2929" s="34" t="s">
        <v>30222</v>
      </c>
      <c r="C2929" s="34" t="s">
        <v>6671</v>
      </c>
      <c r="D2929" s="35">
        <v>44166</v>
      </c>
      <c r="E2929" s="34" t="s">
        <v>6672</v>
      </c>
      <c r="F2929" s="34" t="s">
        <v>27949</v>
      </c>
      <c r="G2929" s="36">
        <v>40000</v>
      </c>
      <c r="H2929" s="36">
        <v>40000</v>
      </c>
      <c r="I2929" s="34" t="s">
        <v>9762</v>
      </c>
      <c r="J2929" s="34" t="s">
        <v>9763</v>
      </c>
      <c r="K2929" s="36">
        <v>40000</v>
      </c>
      <c r="L2929" s="34" t="s">
        <v>9764</v>
      </c>
      <c r="M2929" s="6">
        <f t="shared" si="45"/>
        <v>1</v>
      </c>
    </row>
    <row r="2930" spans="1:18" hidden="1">
      <c r="A2930" s="34" t="s">
        <v>27165</v>
      </c>
      <c r="B2930" s="34" t="s">
        <v>30222</v>
      </c>
      <c r="C2930" s="34" t="s">
        <v>6671</v>
      </c>
      <c r="D2930" s="35">
        <v>44166</v>
      </c>
      <c r="E2930" s="34" t="s">
        <v>30223</v>
      </c>
      <c r="F2930" s="34" t="s">
        <v>9875</v>
      </c>
      <c r="G2930" s="36">
        <v>-40000</v>
      </c>
      <c r="H2930" s="36">
        <v>-40000</v>
      </c>
      <c r="I2930" s="34" t="s">
        <v>9762</v>
      </c>
      <c r="J2930" s="34" t="s">
        <v>9763</v>
      </c>
      <c r="K2930" s="36">
        <v>-40000</v>
      </c>
      <c r="L2930" s="34" t="s">
        <v>9764</v>
      </c>
      <c r="M2930" s="6" t="e">
        <f t="shared" si="45"/>
        <v>#VALUE!</v>
      </c>
    </row>
    <row r="2931" spans="1:18" hidden="1">
      <c r="A2931" s="34" t="s">
        <v>27165</v>
      </c>
      <c r="B2931" s="34" t="s">
        <v>30224</v>
      </c>
      <c r="C2931" s="34" t="s">
        <v>1484</v>
      </c>
      <c r="D2931" s="35">
        <v>44166</v>
      </c>
      <c r="E2931" s="34" t="s">
        <v>1486</v>
      </c>
      <c r="F2931" s="34" t="s">
        <v>27311</v>
      </c>
      <c r="G2931" s="36">
        <v>10000</v>
      </c>
      <c r="H2931" s="36">
        <v>10000</v>
      </c>
      <c r="I2931" s="34" t="s">
        <v>9762</v>
      </c>
      <c r="J2931" s="34" t="s">
        <v>9763</v>
      </c>
      <c r="K2931" s="36">
        <v>10000</v>
      </c>
      <c r="L2931" s="34" t="s">
        <v>9764</v>
      </c>
      <c r="M2931" s="6">
        <f t="shared" si="45"/>
        <v>1</v>
      </c>
    </row>
    <row r="2932" spans="1:18">
      <c r="A2932" s="34" t="s">
        <v>27165</v>
      </c>
      <c r="B2932" s="34" t="s">
        <v>30224</v>
      </c>
      <c r="C2932" s="34" t="s">
        <v>1484</v>
      </c>
      <c r="D2932" s="35">
        <v>44166</v>
      </c>
      <c r="E2932" s="34" t="s">
        <v>30225</v>
      </c>
      <c r="F2932" s="34" t="s">
        <v>9875</v>
      </c>
      <c r="G2932" s="36">
        <v>-10000</v>
      </c>
      <c r="H2932" s="36">
        <v>-10000</v>
      </c>
      <c r="I2932" s="34" t="s">
        <v>9762</v>
      </c>
      <c r="J2932" s="34" t="s">
        <v>9763</v>
      </c>
      <c r="K2932" s="36">
        <v>-10000</v>
      </c>
      <c r="L2932" s="34" t="s">
        <v>9764</v>
      </c>
      <c r="M2932" s="6">
        <f t="shared" si="45"/>
        <v>18</v>
      </c>
      <c r="N2932" s="6" t="str">
        <f>MID(E2932,M2932,10)</f>
        <v>PO63000516</v>
      </c>
      <c r="O2932" s="6">
        <f>FIND("-",E2932)</f>
        <v>28</v>
      </c>
      <c r="P2932" s="6" t="str">
        <f>MID(E2932,O2932+1,2)</f>
        <v>6</v>
      </c>
      <c r="Q2932" s="34" t="str">
        <f>C2932</f>
        <v>64CIO00374</v>
      </c>
      <c r="R2932" s="36">
        <f>-G2932</f>
        <v>10000</v>
      </c>
    </row>
    <row r="2933" spans="1:18" hidden="1">
      <c r="A2933" s="34" t="s">
        <v>27165</v>
      </c>
      <c r="B2933" s="34" t="s">
        <v>30226</v>
      </c>
      <c r="C2933" s="34" t="s">
        <v>1549</v>
      </c>
      <c r="D2933" s="35">
        <v>44166</v>
      </c>
      <c r="E2933" s="34" t="s">
        <v>1551</v>
      </c>
      <c r="F2933" s="34" t="s">
        <v>30227</v>
      </c>
      <c r="G2933" s="36">
        <v>280373.83</v>
      </c>
      <c r="H2933" s="36">
        <v>280373.83</v>
      </c>
      <c r="I2933" s="34" t="s">
        <v>9762</v>
      </c>
      <c r="J2933" s="34" t="s">
        <v>9763</v>
      </c>
      <c r="K2933" s="36">
        <v>280373.83</v>
      </c>
      <c r="L2933" s="34" t="s">
        <v>9764</v>
      </c>
      <c r="M2933" s="6">
        <f t="shared" si="45"/>
        <v>1</v>
      </c>
    </row>
    <row r="2934" spans="1:18" hidden="1">
      <c r="A2934" s="34" t="s">
        <v>27165</v>
      </c>
      <c r="B2934" s="34" t="s">
        <v>30226</v>
      </c>
      <c r="C2934" s="34" t="s">
        <v>1549</v>
      </c>
      <c r="D2934" s="35">
        <v>44166</v>
      </c>
      <c r="E2934" s="34" t="s">
        <v>30228</v>
      </c>
      <c r="F2934" s="34" t="s">
        <v>30227</v>
      </c>
      <c r="G2934" s="36">
        <v>19626.169999999998</v>
      </c>
      <c r="H2934" s="36">
        <v>19626.169999999998</v>
      </c>
      <c r="I2934" s="34" t="s">
        <v>9762</v>
      </c>
      <c r="J2934" s="34" t="s">
        <v>9763</v>
      </c>
      <c r="K2934" s="36">
        <v>19626.169999999998</v>
      </c>
      <c r="L2934" s="34" t="s">
        <v>9764</v>
      </c>
      <c r="M2934" s="6" t="e">
        <f t="shared" si="45"/>
        <v>#VALUE!</v>
      </c>
    </row>
    <row r="2935" spans="1:18" hidden="1">
      <c r="A2935" s="34" t="s">
        <v>27165</v>
      </c>
      <c r="B2935" s="34" t="s">
        <v>30226</v>
      </c>
      <c r="C2935" s="34" t="s">
        <v>1549</v>
      </c>
      <c r="D2935" s="35">
        <v>44166</v>
      </c>
      <c r="E2935" s="34" t="s">
        <v>30228</v>
      </c>
      <c r="F2935" s="34" t="s">
        <v>9875</v>
      </c>
      <c r="G2935" s="36">
        <v>-300000</v>
      </c>
      <c r="H2935" s="36">
        <v>-300000</v>
      </c>
      <c r="I2935" s="34" t="s">
        <v>9762</v>
      </c>
      <c r="J2935" s="34" t="s">
        <v>9763</v>
      </c>
      <c r="K2935" s="36">
        <v>-300000</v>
      </c>
      <c r="L2935" s="34" t="s">
        <v>9764</v>
      </c>
      <c r="M2935" s="6" t="e">
        <f t="shared" si="45"/>
        <v>#VALUE!</v>
      </c>
    </row>
    <row r="2936" spans="1:18" hidden="1">
      <c r="A2936" s="34" t="s">
        <v>27165</v>
      </c>
      <c r="B2936" s="34" t="s">
        <v>30229</v>
      </c>
      <c r="C2936" s="34" t="s">
        <v>4433</v>
      </c>
      <c r="D2936" s="35">
        <v>44166</v>
      </c>
      <c r="E2936" s="34" t="s">
        <v>4434</v>
      </c>
      <c r="F2936" s="34" t="s">
        <v>30230</v>
      </c>
      <c r="G2936" s="36">
        <v>150000</v>
      </c>
      <c r="H2936" s="36">
        <v>150000</v>
      </c>
      <c r="I2936" s="34" t="s">
        <v>9762</v>
      </c>
      <c r="J2936" s="34" t="s">
        <v>9763</v>
      </c>
      <c r="K2936" s="36">
        <v>150000</v>
      </c>
      <c r="L2936" s="34" t="s">
        <v>9764</v>
      </c>
      <c r="M2936" s="6">
        <f t="shared" si="45"/>
        <v>1</v>
      </c>
    </row>
    <row r="2937" spans="1:18" hidden="1">
      <c r="A2937" s="34" t="s">
        <v>27165</v>
      </c>
      <c r="B2937" s="34" t="s">
        <v>30229</v>
      </c>
      <c r="C2937" s="34" t="s">
        <v>4433</v>
      </c>
      <c r="D2937" s="35">
        <v>44166</v>
      </c>
      <c r="E2937" s="34" t="s">
        <v>30231</v>
      </c>
      <c r="F2937" s="34" t="s">
        <v>30230</v>
      </c>
      <c r="G2937" s="36">
        <v>10500</v>
      </c>
      <c r="H2937" s="36">
        <v>10500</v>
      </c>
      <c r="I2937" s="34" t="s">
        <v>9762</v>
      </c>
      <c r="J2937" s="34" t="s">
        <v>9763</v>
      </c>
      <c r="K2937" s="36">
        <v>10500</v>
      </c>
      <c r="L2937" s="34" t="s">
        <v>9764</v>
      </c>
      <c r="M2937" s="6" t="e">
        <f t="shared" si="45"/>
        <v>#VALUE!</v>
      </c>
    </row>
    <row r="2938" spans="1:18" hidden="1">
      <c r="A2938" s="34" t="s">
        <v>27165</v>
      </c>
      <c r="B2938" s="34" t="s">
        <v>30229</v>
      </c>
      <c r="C2938" s="34" t="s">
        <v>4433</v>
      </c>
      <c r="D2938" s="35">
        <v>44166</v>
      </c>
      <c r="E2938" s="34" t="s">
        <v>30231</v>
      </c>
      <c r="F2938" s="34" t="s">
        <v>9875</v>
      </c>
      <c r="G2938" s="36">
        <v>-160500</v>
      </c>
      <c r="H2938" s="36">
        <v>-160500</v>
      </c>
      <c r="I2938" s="34" t="s">
        <v>9762</v>
      </c>
      <c r="J2938" s="34" t="s">
        <v>9763</v>
      </c>
      <c r="K2938" s="36">
        <v>-160500</v>
      </c>
      <c r="L2938" s="34" t="s">
        <v>9764</v>
      </c>
      <c r="M2938" s="6" t="e">
        <f t="shared" si="45"/>
        <v>#VALUE!</v>
      </c>
    </row>
    <row r="2939" spans="1:18" hidden="1">
      <c r="A2939" s="34" t="s">
        <v>27165</v>
      </c>
      <c r="B2939" s="34" t="s">
        <v>30232</v>
      </c>
      <c r="C2939" s="34" t="s">
        <v>3879</v>
      </c>
      <c r="D2939" s="35">
        <v>44166</v>
      </c>
      <c r="E2939" s="34" t="s">
        <v>30233</v>
      </c>
      <c r="F2939" s="34" t="s">
        <v>30234</v>
      </c>
      <c r="G2939" s="36">
        <v>6690</v>
      </c>
      <c r="H2939" s="36">
        <v>6690</v>
      </c>
      <c r="I2939" s="34" t="s">
        <v>9762</v>
      </c>
      <c r="J2939" s="34" t="s">
        <v>9763</v>
      </c>
      <c r="K2939" s="36">
        <v>6690</v>
      </c>
      <c r="L2939" s="34" t="s">
        <v>9764</v>
      </c>
      <c r="M2939" s="6">
        <f t="shared" si="45"/>
        <v>1</v>
      </c>
    </row>
    <row r="2940" spans="1:18" hidden="1">
      <c r="A2940" s="34" t="s">
        <v>27165</v>
      </c>
      <c r="B2940" s="34" t="s">
        <v>30232</v>
      </c>
      <c r="C2940" s="34" t="s">
        <v>3879</v>
      </c>
      <c r="D2940" s="35">
        <v>44166</v>
      </c>
      <c r="E2940" s="34" t="s">
        <v>30235</v>
      </c>
      <c r="F2940" s="34" t="s">
        <v>30234</v>
      </c>
      <c r="G2940" s="36">
        <v>468.3</v>
      </c>
      <c r="H2940" s="36">
        <v>468.3</v>
      </c>
      <c r="I2940" s="34" t="s">
        <v>9762</v>
      </c>
      <c r="J2940" s="34" t="s">
        <v>9763</v>
      </c>
      <c r="K2940" s="36">
        <v>468.3</v>
      </c>
      <c r="L2940" s="34" t="s">
        <v>9764</v>
      </c>
      <c r="M2940" s="6" t="e">
        <f t="shared" si="45"/>
        <v>#VALUE!</v>
      </c>
    </row>
    <row r="2941" spans="1:18" hidden="1">
      <c r="A2941" s="34" t="s">
        <v>27165</v>
      </c>
      <c r="B2941" s="34" t="s">
        <v>30232</v>
      </c>
      <c r="C2941" s="34" t="s">
        <v>3879</v>
      </c>
      <c r="D2941" s="35">
        <v>44166</v>
      </c>
      <c r="E2941" s="34" t="s">
        <v>30235</v>
      </c>
      <c r="F2941" s="34" t="s">
        <v>9875</v>
      </c>
      <c r="G2941" s="36">
        <v>-7158.3</v>
      </c>
      <c r="H2941" s="36">
        <v>-7158.3</v>
      </c>
      <c r="I2941" s="34" t="s">
        <v>9762</v>
      </c>
      <c r="J2941" s="34" t="s">
        <v>9763</v>
      </c>
      <c r="K2941" s="36">
        <v>-7158.3</v>
      </c>
      <c r="L2941" s="34" t="s">
        <v>9764</v>
      </c>
      <c r="M2941" s="6" t="e">
        <f t="shared" si="45"/>
        <v>#VALUE!</v>
      </c>
    </row>
    <row r="2942" spans="1:18" hidden="1">
      <c r="A2942" s="34" t="s">
        <v>27165</v>
      </c>
      <c r="B2942" s="34" t="s">
        <v>30236</v>
      </c>
      <c r="C2942" s="34" t="s">
        <v>4095</v>
      </c>
      <c r="D2942" s="35">
        <v>44166</v>
      </c>
      <c r="E2942" s="34" t="s">
        <v>4096</v>
      </c>
      <c r="F2942" s="34" t="s">
        <v>30237</v>
      </c>
      <c r="G2942" s="36">
        <v>25000</v>
      </c>
      <c r="H2942" s="36">
        <v>25000</v>
      </c>
      <c r="I2942" s="34" t="s">
        <v>9762</v>
      </c>
      <c r="J2942" s="34" t="s">
        <v>9763</v>
      </c>
      <c r="K2942" s="36">
        <v>25000</v>
      </c>
      <c r="L2942" s="34" t="s">
        <v>9764</v>
      </c>
      <c r="M2942" s="6">
        <f t="shared" si="45"/>
        <v>1</v>
      </c>
    </row>
    <row r="2943" spans="1:18">
      <c r="A2943" s="34" t="s">
        <v>27165</v>
      </c>
      <c r="B2943" s="34" t="s">
        <v>30236</v>
      </c>
      <c r="C2943" s="34" t="s">
        <v>4095</v>
      </c>
      <c r="D2943" s="35">
        <v>44166</v>
      </c>
      <c r="E2943" s="34" t="s">
        <v>30238</v>
      </c>
      <c r="F2943" s="34" t="s">
        <v>9875</v>
      </c>
      <c r="G2943" s="36">
        <v>-25000</v>
      </c>
      <c r="H2943" s="36">
        <v>-25000</v>
      </c>
      <c r="I2943" s="34" t="s">
        <v>9762</v>
      </c>
      <c r="J2943" s="34" t="s">
        <v>9763</v>
      </c>
      <c r="K2943" s="36">
        <v>-25000</v>
      </c>
      <c r="L2943" s="34" t="s">
        <v>9764</v>
      </c>
      <c r="M2943" s="6">
        <f t="shared" si="45"/>
        <v>18</v>
      </c>
      <c r="N2943" s="6" t="str">
        <f>MID(E2943,M2943,10)</f>
        <v>PO64000017</v>
      </c>
      <c r="O2943" s="6" t="e">
        <f>FIND("-",E2943)</f>
        <v>#VALUE!</v>
      </c>
      <c r="P2943" s="6" t="e">
        <f>MID(E2943,O2943+1,2)</f>
        <v>#VALUE!</v>
      </c>
      <c r="Q2943" s="34" t="str">
        <f>C2943</f>
        <v>64CIO00378</v>
      </c>
      <c r="R2943" s="36">
        <f>-G2943</f>
        <v>25000</v>
      </c>
    </row>
    <row r="2944" spans="1:18" hidden="1">
      <c r="A2944" s="34" t="s">
        <v>27165</v>
      </c>
      <c r="B2944" s="34" t="s">
        <v>30239</v>
      </c>
      <c r="C2944" s="34" t="s">
        <v>4451</v>
      </c>
      <c r="D2944" s="35">
        <v>44165</v>
      </c>
      <c r="E2944" s="34" t="s">
        <v>4462</v>
      </c>
      <c r="F2944" s="34" t="s">
        <v>30240</v>
      </c>
      <c r="G2944" s="36">
        <v>99945.21</v>
      </c>
      <c r="H2944" s="36">
        <v>99945.21</v>
      </c>
      <c r="I2944" s="34" t="s">
        <v>9762</v>
      </c>
      <c r="J2944" s="34" t="s">
        <v>9763</v>
      </c>
      <c r="K2944" s="36">
        <v>99945.21</v>
      </c>
      <c r="L2944" s="34" t="s">
        <v>9764</v>
      </c>
      <c r="M2944" s="6">
        <f t="shared" si="45"/>
        <v>1</v>
      </c>
    </row>
    <row r="2945" spans="1:18" hidden="1">
      <c r="A2945" s="34" t="s">
        <v>27165</v>
      </c>
      <c r="B2945" s="34" t="s">
        <v>30239</v>
      </c>
      <c r="C2945" s="34" t="s">
        <v>4451</v>
      </c>
      <c r="D2945" s="35">
        <v>44165</v>
      </c>
      <c r="E2945" s="34" t="s">
        <v>30241</v>
      </c>
      <c r="F2945" s="34" t="s">
        <v>30240</v>
      </c>
      <c r="G2945" s="36">
        <v>6996.16</v>
      </c>
      <c r="H2945" s="36">
        <v>6996.16</v>
      </c>
      <c r="I2945" s="34" t="s">
        <v>9762</v>
      </c>
      <c r="J2945" s="34" t="s">
        <v>9763</v>
      </c>
      <c r="K2945" s="36">
        <v>6996.16</v>
      </c>
      <c r="L2945" s="34" t="s">
        <v>9764</v>
      </c>
      <c r="M2945" s="6" t="e">
        <f t="shared" si="45"/>
        <v>#VALUE!</v>
      </c>
    </row>
    <row r="2946" spans="1:18" hidden="1">
      <c r="A2946" s="34" t="s">
        <v>27165</v>
      </c>
      <c r="B2946" s="34" t="s">
        <v>30239</v>
      </c>
      <c r="C2946" s="34" t="s">
        <v>4451</v>
      </c>
      <c r="D2946" s="35">
        <v>44165</v>
      </c>
      <c r="E2946" s="34" t="s">
        <v>4462</v>
      </c>
      <c r="F2946" s="34" t="s">
        <v>30242</v>
      </c>
      <c r="G2946" s="36">
        <v>20054.79</v>
      </c>
      <c r="H2946" s="36">
        <v>20054.79</v>
      </c>
      <c r="I2946" s="34" t="s">
        <v>9762</v>
      </c>
      <c r="J2946" s="34" t="s">
        <v>9763</v>
      </c>
      <c r="K2946" s="36">
        <v>20054.79</v>
      </c>
      <c r="L2946" s="34" t="s">
        <v>9764</v>
      </c>
      <c r="M2946" s="6">
        <f t="shared" si="45"/>
        <v>1</v>
      </c>
    </row>
    <row r="2947" spans="1:18" hidden="1">
      <c r="A2947" s="34" t="s">
        <v>27165</v>
      </c>
      <c r="B2947" s="34" t="s">
        <v>30239</v>
      </c>
      <c r="C2947" s="34" t="s">
        <v>4451</v>
      </c>
      <c r="D2947" s="35">
        <v>44165</v>
      </c>
      <c r="E2947" s="34" t="s">
        <v>30241</v>
      </c>
      <c r="F2947" s="34" t="s">
        <v>30242</v>
      </c>
      <c r="G2947" s="36">
        <v>1403.84</v>
      </c>
      <c r="H2947" s="36">
        <v>1403.84</v>
      </c>
      <c r="I2947" s="34" t="s">
        <v>9762</v>
      </c>
      <c r="J2947" s="34" t="s">
        <v>9763</v>
      </c>
      <c r="K2947" s="36">
        <v>1403.84</v>
      </c>
      <c r="L2947" s="34" t="s">
        <v>9764</v>
      </c>
      <c r="M2947" s="6" t="e">
        <f t="shared" ref="M2947:M3010" si="46">FIND("PO",E2947)</f>
        <v>#VALUE!</v>
      </c>
    </row>
    <row r="2948" spans="1:18" hidden="1">
      <c r="A2948" s="34" t="s">
        <v>27165</v>
      </c>
      <c r="B2948" s="34" t="s">
        <v>30239</v>
      </c>
      <c r="C2948" s="34" t="s">
        <v>4451</v>
      </c>
      <c r="D2948" s="35">
        <v>44165</v>
      </c>
      <c r="E2948" s="34" t="s">
        <v>4462</v>
      </c>
      <c r="F2948" s="34" t="s">
        <v>30243</v>
      </c>
      <c r="G2948" s="36">
        <v>14550</v>
      </c>
      <c r="H2948" s="36">
        <v>14550</v>
      </c>
      <c r="I2948" s="34" t="s">
        <v>9762</v>
      </c>
      <c r="J2948" s="34" t="s">
        <v>9763</v>
      </c>
      <c r="K2948" s="36">
        <v>14550</v>
      </c>
      <c r="L2948" s="34" t="s">
        <v>9764</v>
      </c>
      <c r="M2948" s="6">
        <f t="shared" si="46"/>
        <v>1</v>
      </c>
    </row>
    <row r="2949" spans="1:18" hidden="1">
      <c r="A2949" s="34" t="s">
        <v>27165</v>
      </c>
      <c r="B2949" s="34" t="s">
        <v>30239</v>
      </c>
      <c r="C2949" s="34" t="s">
        <v>4451</v>
      </c>
      <c r="D2949" s="35">
        <v>44165</v>
      </c>
      <c r="E2949" s="34" t="s">
        <v>30241</v>
      </c>
      <c r="F2949" s="34" t="s">
        <v>30243</v>
      </c>
      <c r="G2949" s="36">
        <v>1018.5</v>
      </c>
      <c r="H2949" s="36">
        <v>1018.5</v>
      </c>
      <c r="I2949" s="34" t="s">
        <v>9762</v>
      </c>
      <c r="J2949" s="34" t="s">
        <v>9763</v>
      </c>
      <c r="K2949" s="36">
        <v>1018.5</v>
      </c>
      <c r="L2949" s="34" t="s">
        <v>9764</v>
      </c>
      <c r="M2949" s="6" t="e">
        <f t="shared" si="46"/>
        <v>#VALUE!</v>
      </c>
    </row>
    <row r="2950" spans="1:18" hidden="1">
      <c r="A2950" s="34" t="s">
        <v>27165</v>
      </c>
      <c r="B2950" s="34" t="s">
        <v>30239</v>
      </c>
      <c r="C2950" s="34" t="s">
        <v>4451</v>
      </c>
      <c r="D2950" s="35">
        <v>44165</v>
      </c>
      <c r="E2950" s="34" t="s">
        <v>4462</v>
      </c>
      <c r="F2950" s="34" t="s">
        <v>30244</v>
      </c>
      <c r="G2950" s="36">
        <v>331730</v>
      </c>
      <c r="H2950" s="36">
        <v>331730</v>
      </c>
      <c r="I2950" s="34" t="s">
        <v>9762</v>
      </c>
      <c r="J2950" s="34" t="s">
        <v>9763</v>
      </c>
      <c r="K2950" s="36">
        <v>331730</v>
      </c>
      <c r="L2950" s="34" t="s">
        <v>9764</v>
      </c>
      <c r="M2950" s="6">
        <f t="shared" si="46"/>
        <v>1</v>
      </c>
    </row>
    <row r="2951" spans="1:18" hidden="1">
      <c r="A2951" s="34" t="s">
        <v>27165</v>
      </c>
      <c r="B2951" s="34" t="s">
        <v>30239</v>
      </c>
      <c r="C2951" s="34" t="s">
        <v>4451</v>
      </c>
      <c r="D2951" s="35">
        <v>44165</v>
      </c>
      <c r="E2951" s="34" t="s">
        <v>30241</v>
      </c>
      <c r="F2951" s="34" t="s">
        <v>30244</v>
      </c>
      <c r="G2951" s="36">
        <v>23221.1</v>
      </c>
      <c r="H2951" s="36">
        <v>23221.1</v>
      </c>
      <c r="I2951" s="34" t="s">
        <v>9762</v>
      </c>
      <c r="J2951" s="34" t="s">
        <v>9763</v>
      </c>
      <c r="K2951" s="36">
        <v>23221.1</v>
      </c>
      <c r="L2951" s="34" t="s">
        <v>9764</v>
      </c>
      <c r="M2951" s="6" t="e">
        <f t="shared" si="46"/>
        <v>#VALUE!</v>
      </c>
    </row>
    <row r="2952" spans="1:18" hidden="1">
      <c r="A2952" s="34" t="s">
        <v>27165</v>
      </c>
      <c r="B2952" s="34" t="s">
        <v>30239</v>
      </c>
      <c r="C2952" s="34" t="s">
        <v>4451</v>
      </c>
      <c r="D2952" s="35">
        <v>44165</v>
      </c>
      <c r="E2952" s="34" t="s">
        <v>30241</v>
      </c>
      <c r="F2952" s="34" t="s">
        <v>9875</v>
      </c>
      <c r="G2952" s="36">
        <v>-498919.6</v>
      </c>
      <c r="H2952" s="36">
        <v>-498919.6</v>
      </c>
      <c r="I2952" s="34" t="s">
        <v>9762</v>
      </c>
      <c r="J2952" s="34" t="s">
        <v>9763</v>
      </c>
      <c r="K2952" s="36">
        <v>-498919.6</v>
      </c>
      <c r="L2952" s="34" t="s">
        <v>9764</v>
      </c>
      <c r="M2952" s="6" t="e">
        <f t="shared" si="46"/>
        <v>#VALUE!</v>
      </c>
    </row>
    <row r="2953" spans="1:18" hidden="1">
      <c r="A2953" s="34" t="s">
        <v>27165</v>
      </c>
      <c r="B2953" s="34" t="s">
        <v>30245</v>
      </c>
      <c r="C2953" s="34" t="s">
        <v>1582</v>
      </c>
      <c r="D2953" s="35">
        <v>44166</v>
      </c>
      <c r="E2953" s="34" t="s">
        <v>1584</v>
      </c>
      <c r="F2953" s="34" t="s">
        <v>30246</v>
      </c>
      <c r="G2953" s="36">
        <v>32000</v>
      </c>
      <c r="H2953" s="36">
        <v>32000</v>
      </c>
      <c r="I2953" s="34" t="s">
        <v>9762</v>
      </c>
      <c r="J2953" s="34" t="s">
        <v>9763</v>
      </c>
      <c r="K2953" s="36">
        <v>32000</v>
      </c>
      <c r="L2953" s="34" t="s">
        <v>9764</v>
      </c>
      <c r="M2953" s="6">
        <f t="shared" si="46"/>
        <v>1</v>
      </c>
    </row>
    <row r="2954" spans="1:18">
      <c r="A2954" s="34" t="s">
        <v>27165</v>
      </c>
      <c r="B2954" s="34" t="s">
        <v>30245</v>
      </c>
      <c r="C2954" s="34" t="s">
        <v>1582</v>
      </c>
      <c r="D2954" s="35">
        <v>44166</v>
      </c>
      <c r="E2954" s="34" t="s">
        <v>30247</v>
      </c>
      <c r="F2954" s="34" t="s">
        <v>9875</v>
      </c>
      <c r="G2954" s="36">
        <v>-32000</v>
      </c>
      <c r="H2954" s="36">
        <v>-32000</v>
      </c>
      <c r="I2954" s="34" t="s">
        <v>9762</v>
      </c>
      <c r="J2954" s="34" t="s">
        <v>9763</v>
      </c>
      <c r="K2954" s="36">
        <v>-32000</v>
      </c>
      <c r="L2954" s="34" t="s">
        <v>9764</v>
      </c>
      <c r="M2954" s="6">
        <f t="shared" si="46"/>
        <v>18</v>
      </c>
      <c r="N2954" s="6" t="str">
        <f>MID(E2954,M2954,10)</f>
        <v>PO64000039</v>
      </c>
      <c r="O2954" s="6">
        <f>FIND("-",E2954)</f>
        <v>28</v>
      </c>
      <c r="P2954" s="6" t="str">
        <f>MID(E2954,O2954+1,2)</f>
        <v>1</v>
      </c>
      <c r="Q2954" s="34" t="str">
        <f>C2954</f>
        <v>64CIO00380</v>
      </c>
      <c r="R2954" s="36">
        <f>-G2954</f>
        <v>32000</v>
      </c>
    </row>
    <row r="2955" spans="1:18" hidden="1">
      <c r="A2955" s="34" t="s">
        <v>27165</v>
      </c>
      <c r="B2955" s="34" t="s">
        <v>30248</v>
      </c>
      <c r="C2955" s="34" t="s">
        <v>1586</v>
      </c>
      <c r="D2955" s="35">
        <v>44166</v>
      </c>
      <c r="E2955" s="34" t="s">
        <v>1588</v>
      </c>
      <c r="F2955" s="34" t="s">
        <v>30246</v>
      </c>
      <c r="G2955" s="36">
        <v>32000</v>
      </c>
      <c r="H2955" s="36">
        <v>32000</v>
      </c>
      <c r="I2955" s="34" t="s">
        <v>9762</v>
      </c>
      <c r="J2955" s="34" t="s">
        <v>9763</v>
      </c>
      <c r="K2955" s="36">
        <v>32000</v>
      </c>
      <c r="L2955" s="34" t="s">
        <v>9764</v>
      </c>
      <c r="M2955" s="6">
        <f t="shared" si="46"/>
        <v>1</v>
      </c>
    </row>
    <row r="2956" spans="1:18">
      <c r="A2956" s="34" t="s">
        <v>27165</v>
      </c>
      <c r="B2956" s="34" t="s">
        <v>30248</v>
      </c>
      <c r="C2956" s="34" t="s">
        <v>1586</v>
      </c>
      <c r="D2956" s="35">
        <v>44166</v>
      </c>
      <c r="E2956" s="34" t="s">
        <v>30249</v>
      </c>
      <c r="F2956" s="34" t="s">
        <v>9875</v>
      </c>
      <c r="G2956" s="36">
        <v>-32000</v>
      </c>
      <c r="H2956" s="36">
        <v>-32000</v>
      </c>
      <c r="I2956" s="34" t="s">
        <v>9762</v>
      </c>
      <c r="J2956" s="34" t="s">
        <v>9763</v>
      </c>
      <c r="K2956" s="36">
        <v>-32000</v>
      </c>
      <c r="L2956" s="34" t="s">
        <v>9764</v>
      </c>
      <c r="M2956" s="6">
        <f t="shared" si="46"/>
        <v>18</v>
      </c>
      <c r="N2956" s="6" t="str">
        <f>MID(E2956,M2956,10)</f>
        <v>PO64000039</v>
      </c>
      <c r="O2956" s="6">
        <f>FIND("-",E2956)</f>
        <v>28</v>
      </c>
      <c r="P2956" s="6" t="str">
        <f>MID(E2956,O2956+1,2)</f>
        <v>2</v>
      </c>
      <c r="Q2956" s="34" t="str">
        <f>C2956</f>
        <v>64CIO00381</v>
      </c>
      <c r="R2956" s="36">
        <f>-G2956</f>
        <v>32000</v>
      </c>
    </row>
    <row r="2957" spans="1:18" hidden="1">
      <c r="A2957" s="34" t="s">
        <v>27165</v>
      </c>
      <c r="B2957" s="34" t="s">
        <v>30250</v>
      </c>
      <c r="C2957" s="34" t="s">
        <v>3937</v>
      </c>
      <c r="D2957" s="35">
        <v>44165</v>
      </c>
      <c r="E2957" s="34" t="s">
        <v>3938</v>
      </c>
      <c r="F2957" s="34" t="s">
        <v>30251</v>
      </c>
      <c r="G2957" s="36">
        <v>7634.9</v>
      </c>
      <c r="H2957" s="36">
        <v>7634.9</v>
      </c>
      <c r="I2957" s="34" t="s">
        <v>9762</v>
      </c>
      <c r="J2957" s="34" t="s">
        <v>9763</v>
      </c>
      <c r="K2957" s="36">
        <v>7634.9</v>
      </c>
      <c r="L2957" s="34" t="s">
        <v>9764</v>
      </c>
      <c r="M2957" s="6">
        <f t="shared" si="46"/>
        <v>1</v>
      </c>
    </row>
    <row r="2958" spans="1:18" hidden="1">
      <c r="A2958" s="34" t="s">
        <v>27165</v>
      </c>
      <c r="B2958" s="34" t="s">
        <v>30250</v>
      </c>
      <c r="C2958" s="34" t="s">
        <v>3937</v>
      </c>
      <c r="D2958" s="35">
        <v>44165</v>
      </c>
      <c r="E2958" s="34" t="s">
        <v>30252</v>
      </c>
      <c r="F2958" s="34" t="s">
        <v>30251</v>
      </c>
      <c r="G2958" s="36">
        <v>534.44000000000005</v>
      </c>
      <c r="H2958" s="36">
        <v>534.44000000000005</v>
      </c>
      <c r="I2958" s="34" t="s">
        <v>9762</v>
      </c>
      <c r="J2958" s="34" t="s">
        <v>9763</v>
      </c>
      <c r="K2958" s="36">
        <v>534.44000000000005</v>
      </c>
      <c r="L2958" s="34" t="s">
        <v>9764</v>
      </c>
      <c r="M2958" s="6" t="e">
        <f t="shared" si="46"/>
        <v>#VALUE!</v>
      </c>
    </row>
    <row r="2959" spans="1:18" hidden="1">
      <c r="A2959" s="34" t="s">
        <v>27165</v>
      </c>
      <c r="B2959" s="34" t="s">
        <v>30250</v>
      </c>
      <c r="C2959" s="34" t="s">
        <v>3937</v>
      </c>
      <c r="D2959" s="35">
        <v>44165</v>
      </c>
      <c r="E2959" s="34" t="s">
        <v>3938</v>
      </c>
      <c r="F2959" s="34" t="s">
        <v>30253</v>
      </c>
      <c r="G2959" s="36">
        <v>87165.1</v>
      </c>
      <c r="H2959" s="36">
        <v>87165.1</v>
      </c>
      <c r="I2959" s="34" t="s">
        <v>9762</v>
      </c>
      <c r="J2959" s="34" t="s">
        <v>9763</v>
      </c>
      <c r="K2959" s="36">
        <v>87165.1</v>
      </c>
      <c r="L2959" s="34" t="s">
        <v>9764</v>
      </c>
      <c r="M2959" s="6">
        <f t="shared" si="46"/>
        <v>1</v>
      </c>
    </row>
    <row r="2960" spans="1:18" hidden="1">
      <c r="A2960" s="34" t="s">
        <v>27165</v>
      </c>
      <c r="B2960" s="34" t="s">
        <v>30250</v>
      </c>
      <c r="C2960" s="34" t="s">
        <v>3937</v>
      </c>
      <c r="D2960" s="35">
        <v>44165</v>
      </c>
      <c r="E2960" s="34" t="s">
        <v>30252</v>
      </c>
      <c r="F2960" s="34" t="s">
        <v>30253</v>
      </c>
      <c r="G2960" s="36">
        <v>6101.56</v>
      </c>
      <c r="H2960" s="36">
        <v>6101.56</v>
      </c>
      <c r="I2960" s="34" t="s">
        <v>9762</v>
      </c>
      <c r="J2960" s="34" t="s">
        <v>9763</v>
      </c>
      <c r="K2960" s="36">
        <v>6101.56</v>
      </c>
      <c r="L2960" s="34" t="s">
        <v>9764</v>
      </c>
      <c r="M2960" s="6" t="e">
        <f t="shared" si="46"/>
        <v>#VALUE!</v>
      </c>
    </row>
    <row r="2961" spans="1:18" hidden="1">
      <c r="A2961" s="34" t="s">
        <v>27165</v>
      </c>
      <c r="B2961" s="34" t="s">
        <v>30250</v>
      </c>
      <c r="C2961" s="34" t="s">
        <v>3937</v>
      </c>
      <c r="D2961" s="35">
        <v>44165</v>
      </c>
      <c r="E2961" s="34" t="s">
        <v>30252</v>
      </c>
      <c r="F2961" s="34" t="s">
        <v>9875</v>
      </c>
      <c r="G2961" s="36">
        <v>-101436</v>
      </c>
      <c r="H2961" s="36">
        <v>-101436</v>
      </c>
      <c r="I2961" s="34" t="s">
        <v>9762</v>
      </c>
      <c r="J2961" s="34" t="s">
        <v>9763</v>
      </c>
      <c r="K2961" s="36">
        <v>-101436</v>
      </c>
      <c r="L2961" s="34" t="s">
        <v>9764</v>
      </c>
      <c r="M2961" s="6" t="e">
        <f t="shared" si="46"/>
        <v>#VALUE!</v>
      </c>
    </row>
    <row r="2962" spans="1:18" hidden="1">
      <c r="A2962" s="34" t="s">
        <v>27165</v>
      </c>
      <c r="B2962" s="34" t="s">
        <v>30254</v>
      </c>
      <c r="C2962" s="34" t="s">
        <v>8556</v>
      </c>
      <c r="D2962" s="35">
        <v>44166</v>
      </c>
      <c r="E2962" s="34" t="s">
        <v>8557</v>
      </c>
      <c r="F2962" s="34" t="s">
        <v>27299</v>
      </c>
      <c r="G2962" s="36">
        <v>1531.36</v>
      </c>
      <c r="H2962" s="36">
        <v>1531.36</v>
      </c>
      <c r="I2962" s="34" t="s">
        <v>9762</v>
      </c>
      <c r="J2962" s="34" t="s">
        <v>9763</v>
      </c>
      <c r="K2962" s="36">
        <v>1531.36</v>
      </c>
      <c r="L2962" s="34" t="s">
        <v>9764</v>
      </c>
      <c r="M2962" s="6">
        <f t="shared" si="46"/>
        <v>1</v>
      </c>
    </row>
    <row r="2963" spans="1:18" hidden="1">
      <c r="A2963" s="34" t="s">
        <v>27165</v>
      </c>
      <c r="B2963" s="34" t="s">
        <v>30254</v>
      </c>
      <c r="C2963" s="34" t="s">
        <v>8556</v>
      </c>
      <c r="D2963" s="35">
        <v>44166</v>
      </c>
      <c r="E2963" s="34" t="s">
        <v>30255</v>
      </c>
      <c r="F2963" s="34" t="s">
        <v>27299</v>
      </c>
      <c r="G2963" s="36">
        <v>107.2</v>
      </c>
      <c r="H2963" s="36">
        <v>107.2</v>
      </c>
      <c r="I2963" s="34" t="s">
        <v>9762</v>
      </c>
      <c r="J2963" s="34" t="s">
        <v>9763</v>
      </c>
      <c r="K2963" s="36">
        <v>107.2</v>
      </c>
      <c r="L2963" s="34" t="s">
        <v>9764</v>
      </c>
      <c r="M2963" s="6" t="e">
        <f t="shared" si="46"/>
        <v>#VALUE!</v>
      </c>
    </row>
    <row r="2964" spans="1:18" hidden="1">
      <c r="A2964" s="34" t="s">
        <v>27165</v>
      </c>
      <c r="B2964" s="34" t="s">
        <v>30254</v>
      </c>
      <c r="C2964" s="34" t="s">
        <v>8556</v>
      </c>
      <c r="D2964" s="35">
        <v>44166</v>
      </c>
      <c r="E2964" s="34" t="s">
        <v>30255</v>
      </c>
      <c r="F2964" s="34" t="s">
        <v>9875</v>
      </c>
      <c r="G2964" s="36">
        <v>-1638.56</v>
      </c>
      <c r="H2964" s="36">
        <v>-1638.56</v>
      </c>
      <c r="I2964" s="34" t="s">
        <v>9762</v>
      </c>
      <c r="J2964" s="34" t="s">
        <v>9763</v>
      </c>
      <c r="K2964" s="36">
        <v>-1638.56</v>
      </c>
      <c r="L2964" s="34" t="s">
        <v>9764</v>
      </c>
      <c r="M2964" s="6" t="e">
        <f t="shared" si="46"/>
        <v>#VALUE!</v>
      </c>
    </row>
    <row r="2965" spans="1:18" hidden="1">
      <c r="A2965" s="34" t="s">
        <v>27165</v>
      </c>
      <c r="B2965" s="34" t="s">
        <v>30256</v>
      </c>
      <c r="C2965" s="34" t="s">
        <v>8554</v>
      </c>
      <c r="D2965" s="35">
        <v>44166</v>
      </c>
      <c r="E2965" s="34" t="s">
        <v>8555</v>
      </c>
      <c r="F2965" s="34" t="s">
        <v>27299</v>
      </c>
      <c r="G2965" s="36">
        <v>1608.54</v>
      </c>
      <c r="H2965" s="36">
        <v>1608.54</v>
      </c>
      <c r="I2965" s="34" t="s">
        <v>9762</v>
      </c>
      <c r="J2965" s="34" t="s">
        <v>9763</v>
      </c>
      <c r="K2965" s="36">
        <v>1608.54</v>
      </c>
      <c r="L2965" s="34" t="s">
        <v>9764</v>
      </c>
      <c r="M2965" s="6">
        <f t="shared" si="46"/>
        <v>1</v>
      </c>
    </row>
    <row r="2966" spans="1:18" hidden="1">
      <c r="A2966" s="34" t="s">
        <v>27165</v>
      </c>
      <c r="B2966" s="34" t="s">
        <v>30256</v>
      </c>
      <c r="C2966" s="34" t="s">
        <v>8554</v>
      </c>
      <c r="D2966" s="35">
        <v>44166</v>
      </c>
      <c r="E2966" s="34" t="s">
        <v>30257</v>
      </c>
      <c r="F2966" s="34" t="s">
        <v>27299</v>
      </c>
      <c r="G2966" s="36">
        <v>112.6</v>
      </c>
      <c r="H2966" s="36">
        <v>112.6</v>
      </c>
      <c r="I2966" s="34" t="s">
        <v>9762</v>
      </c>
      <c r="J2966" s="34" t="s">
        <v>9763</v>
      </c>
      <c r="K2966" s="36">
        <v>112.6</v>
      </c>
      <c r="L2966" s="34" t="s">
        <v>9764</v>
      </c>
      <c r="M2966" s="6" t="e">
        <f t="shared" si="46"/>
        <v>#VALUE!</v>
      </c>
    </row>
    <row r="2967" spans="1:18" hidden="1">
      <c r="A2967" s="34" t="s">
        <v>27165</v>
      </c>
      <c r="B2967" s="34" t="s">
        <v>30256</v>
      </c>
      <c r="C2967" s="34" t="s">
        <v>8554</v>
      </c>
      <c r="D2967" s="35">
        <v>44166</v>
      </c>
      <c r="E2967" s="34" t="s">
        <v>30257</v>
      </c>
      <c r="F2967" s="34" t="s">
        <v>9875</v>
      </c>
      <c r="G2967" s="36">
        <v>-1721.14</v>
      </c>
      <c r="H2967" s="36">
        <v>-1721.14</v>
      </c>
      <c r="I2967" s="34" t="s">
        <v>9762</v>
      </c>
      <c r="J2967" s="34" t="s">
        <v>9763</v>
      </c>
      <c r="K2967" s="36">
        <v>-1721.14</v>
      </c>
      <c r="L2967" s="34" t="s">
        <v>9764</v>
      </c>
      <c r="M2967" s="6" t="e">
        <f t="shared" si="46"/>
        <v>#VALUE!</v>
      </c>
    </row>
    <row r="2968" spans="1:18" hidden="1">
      <c r="A2968" s="34" t="s">
        <v>27165</v>
      </c>
      <c r="B2968" s="34" t="s">
        <v>30258</v>
      </c>
      <c r="C2968" s="34" t="s">
        <v>6023</v>
      </c>
      <c r="D2968" s="35">
        <v>44166</v>
      </c>
      <c r="E2968" s="34" t="s">
        <v>30259</v>
      </c>
      <c r="F2968" s="34" t="s">
        <v>30260</v>
      </c>
      <c r="G2968" s="36">
        <v>72000</v>
      </c>
      <c r="H2968" s="36">
        <v>72000</v>
      </c>
      <c r="I2968" s="34" t="s">
        <v>9762</v>
      </c>
      <c r="J2968" s="34" t="s">
        <v>9763</v>
      </c>
      <c r="K2968" s="36">
        <v>72000</v>
      </c>
      <c r="L2968" s="34" t="s">
        <v>9764</v>
      </c>
      <c r="M2968" s="6">
        <f t="shared" si="46"/>
        <v>1</v>
      </c>
    </row>
    <row r="2969" spans="1:18" hidden="1">
      <c r="A2969" s="34" t="s">
        <v>27165</v>
      </c>
      <c r="B2969" s="34" t="s">
        <v>30258</v>
      </c>
      <c r="C2969" s="34" t="s">
        <v>6023</v>
      </c>
      <c r="D2969" s="35">
        <v>44166</v>
      </c>
      <c r="E2969" s="34" t="s">
        <v>30261</v>
      </c>
      <c r="F2969" s="34" t="s">
        <v>30260</v>
      </c>
      <c r="G2969" s="36">
        <v>5040</v>
      </c>
      <c r="H2969" s="36">
        <v>5040</v>
      </c>
      <c r="I2969" s="34" t="s">
        <v>9762</v>
      </c>
      <c r="J2969" s="34" t="s">
        <v>9763</v>
      </c>
      <c r="K2969" s="36">
        <v>5040</v>
      </c>
      <c r="L2969" s="34" t="s">
        <v>9764</v>
      </c>
      <c r="M2969" s="6" t="e">
        <f t="shared" si="46"/>
        <v>#VALUE!</v>
      </c>
    </row>
    <row r="2970" spans="1:18" hidden="1">
      <c r="A2970" s="34" t="s">
        <v>27165</v>
      </c>
      <c r="B2970" s="34" t="s">
        <v>30258</v>
      </c>
      <c r="C2970" s="34" t="s">
        <v>6023</v>
      </c>
      <c r="D2970" s="35">
        <v>44166</v>
      </c>
      <c r="E2970" s="34" t="s">
        <v>30261</v>
      </c>
      <c r="F2970" s="34" t="s">
        <v>9875</v>
      </c>
      <c r="G2970" s="36">
        <v>-77040</v>
      </c>
      <c r="H2970" s="36">
        <v>-77040</v>
      </c>
      <c r="I2970" s="34" t="s">
        <v>9762</v>
      </c>
      <c r="J2970" s="34" t="s">
        <v>9763</v>
      </c>
      <c r="K2970" s="36">
        <v>-77040</v>
      </c>
      <c r="L2970" s="34" t="s">
        <v>9764</v>
      </c>
      <c r="M2970" s="6" t="e">
        <f t="shared" si="46"/>
        <v>#VALUE!</v>
      </c>
    </row>
    <row r="2971" spans="1:18" hidden="1">
      <c r="A2971" s="34" t="s">
        <v>27165</v>
      </c>
      <c r="B2971" s="34" t="s">
        <v>30262</v>
      </c>
      <c r="C2971" s="34" t="s">
        <v>5455</v>
      </c>
      <c r="D2971" s="35">
        <v>44166</v>
      </c>
      <c r="E2971" s="34" t="s">
        <v>5456</v>
      </c>
      <c r="F2971" s="34" t="s">
        <v>30263</v>
      </c>
      <c r="G2971" s="36">
        <v>450000</v>
      </c>
      <c r="H2971" s="36">
        <v>450000</v>
      </c>
      <c r="I2971" s="34" t="s">
        <v>9762</v>
      </c>
      <c r="J2971" s="34" t="s">
        <v>9763</v>
      </c>
      <c r="K2971" s="36">
        <v>450000</v>
      </c>
      <c r="L2971" s="34" t="s">
        <v>9764</v>
      </c>
      <c r="M2971" s="6">
        <f t="shared" si="46"/>
        <v>1</v>
      </c>
    </row>
    <row r="2972" spans="1:18" hidden="1">
      <c r="A2972" s="34" t="s">
        <v>27165</v>
      </c>
      <c r="B2972" s="34" t="s">
        <v>30262</v>
      </c>
      <c r="C2972" s="34" t="s">
        <v>5455</v>
      </c>
      <c r="D2972" s="35">
        <v>44166</v>
      </c>
      <c r="E2972" s="34" t="s">
        <v>30264</v>
      </c>
      <c r="F2972" s="34" t="s">
        <v>30263</v>
      </c>
      <c r="G2972" s="36">
        <v>31500</v>
      </c>
      <c r="H2972" s="36">
        <v>31500</v>
      </c>
      <c r="I2972" s="34" t="s">
        <v>9762</v>
      </c>
      <c r="J2972" s="34" t="s">
        <v>9763</v>
      </c>
      <c r="K2972" s="36">
        <v>31500</v>
      </c>
      <c r="L2972" s="34" t="s">
        <v>9764</v>
      </c>
      <c r="M2972" s="6" t="e">
        <f t="shared" si="46"/>
        <v>#VALUE!</v>
      </c>
    </row>
    <row r="2973" spans="1:18" hidden="1">
      <c r="A2973" s="34" t="s">
        <v>27165</v>
      </c>
      <c r="B2973" s="34" t="s">
        <v>30262</v>
      </c>
      <c r="C2973" s="34" t="s">
        <v>5455</v>
      </c>
      <c r="D2973" s="35">
        <v>44166</v>
      </c>
      <c r="E2973" s="34" t="s">
        <v>30264</v>
      </c>
      <c r="F2973" s="34" t="s">
        <v>9875</v>
      </c>
      <c r="G2973" s="36">
        <v>-481500</v>
      </c>
      <c r="H2973" s="36">
        <v>-481500</v>
      </c>
      <c r="I2973" s="34" t="s">
        <v>9762</v>
      </c>
      <c r="J2973" s="34" t="s">
        <v>9763</v>
      </c>
      <c r="K2973" s="36">
        <v>-481500</v>
      </c>
      <c r="L2973" s="34" t="s">
        <v>9764</v>
      </c>
      <c r="M2973" s="6" t="e">
        <f t="shared" si="46"/>
        <v>#VALUE!</v>
      </c>
    </row>
    <row r="2974" spans="1:18" hidden="1">
      <c r="A2974" s="34" t="s">
        <v>27165</v>
      </c>
      <c r="B2974" s="34" t="s">
        <v>30265</v>
      </c>
      <c r="C2974" s="34" t="s">
        <v>3923</v>
      </c>
      <c r="D2974" s="35">
        <v>44166</v>
      </c>
      <c r="E2974" s="34" t="s">
        <v>30266</v>
      </c>
      <c r="F2974" s="34" t="s">
        <v>30267</v>
      </c>
      <c r="G2974" s="36">
        <v>30000</v>
      </c>
      <c r="H2974" s="36">
        <v>30000</v>
      </c>
      <c r="I2974" s="34" t="s">
        <v>9762</v>
      </c>
      <c r="J2974" s="34" t="s">
        <v>9763</v>
      </c>
      <c r="K2974" s="36">
        <v>30000</v>
      </c>
      <c r="L2974" s="34" t="s">
        <v>9764</v>
      </c>
      <c r="M2974" s="6">
        <f t="shared" si="46"/>
        <v>1</v>
      </c>
    </row>
    <row r="2975" spans="1:18">
      <c r="A2975" s="34" t="s">
        <v>27165</v>
      </c>
      <c r="B2975" s="34" t="s">
        <v>30265</v>
      </c>
      <c r="C2975" s="34" t="s">
        <v>3923</v>
      </c>
      <c r="D2975" s="35">
        <v>44166</v>
      </c>
      <c r="E2975" s="34" t="s">
        <v>30268</v>
      </c>
      <c r="F2975" s="34" t="s">
        <v>9875</v>
      </c>
      <c r="G2975" s="36">
        <v>-30000</v>
      </c>
      <c r="H2975" s="36">
        <v>-30000</v>
      </c>
      <c r="I2975" s="34" t="s">
        <v>9762</v>
      </c>
      <c r="J2975" s="34" t="s">
        <v>9763</v>
      </c>
      <c r="K2975" s="36">
        <v>-30000</v>
      </c>
      <c r="L2975" s="34" t="s">
        <v>9764</v>
      </c>
      <c r="M2975" s="6">
        <f t="shared" si="46"/>
        <v>18</v>
      </c>
      <c r="N2975" s="6" t="str">
        <f>MID(E2975,M2975,10)</f>
        <v>PO64000057</v>
      </c>
      <c r="O2975" s="6" t="e">
        <f>FIND("-",E2975)</f>
        <v>#VALUE!</v>
      </c>
      <c r="P2975" s="6" t="e">
        <f>MID(E2975,O2975+1,2)</f>
        <v>#VALUE!</v>
      </c>
      <c r="Q2975" s="34" t="str">
        <f>C2975</f>
        <v>64CIO00387</v>
      </c>
      <c r="R2975" s="36">
        <f>-G2975</f>
        <v>30000</v>
      </c>
    </row>
    <row r="2976" spans="1:18" hidden="1">
      <c r="A2976" s="34" t="s">
        <v>27165</v>
      </c>
      <c r="B2976" s="34" t="s">
        <v>30269</v>
      </c>
      <c r="C2976" s="34" t="s">
        <v>5311</v>
      </c>
      <c r="D2976" s="35">
        <v>44166</v>
      </c>
      <c r="E2976" s="34" t="s">
        <v>30270</v>
      </c>
      <c r="F2976" s="34" t="s">
        <v>27247</v>
      </c>
      <c r="G2976" s="36">
        <v>560400</v>
      </c>
      <c r="H2976" s="36">
        <v>560400</v>
      </c>
      <c r="I2976" s="34" t="s">
        <v>9762</v>
      </c>
      <c r="J2976" s="34" t="s">
        <v>9763</v>
      </c>
      <c r="K2976" s="36">
        <v>560400</v>
      </c>
      <c r="L2976" s="34" t="s">
        <v>9764</v>
      </c>
      <c r="M2976" s="6">
        <f t="shared" si="46"/>
        <v>1</v>
      </c>
    </row>
    <row r="2977" spans="1:18" hidden="1">
      <c r="A2977" s="34" t="s">
        <v>27165</v>
      </c>
      <c r="B2977" s="34" t="s">
        <v>30269</v>
      </c>
      <c r="C2977" s="34" t="s">
        <v>5311</v>
      </c>
      <c r="D2977" s="35">
        <v>44166</v>
      </c>
      <c r="E2977" s="34" t="s">
        <v>30111</v>
      </c>
      <c r="F2977" s="34" t="s">
        <v>27247</v>
      </c>
      <c r="G2977" s="36">
        <v>39228</v>
      </c>
      <c r="H2977" s="36">
        <v>39228</v>
      </c>
      <c r="I2977" s="34" t="s">
        <v>9762</v>
      </c>
      <c r="J2977" s="34" t="s">
        <v>9763</v>
      </c>
      <c r="K2977" s="36">
        <v>39228</v>
      </c>
      <c r="L2977" s="34" t="s">
        <v>9764</v>
      </c>
      <c r="M2977" s="6" t="e">
        <f t="shared" si="46"/>
        <v>#VALUE!</v>
      </c>
    </row>
    <row r="2978" spans="1:18" hidden="1">
      <c r="A2978" s="34" t="s">
        <v>27165</v>
      </c>
      <c r="B2978" s="34" t="s">
        <v>30269</v>
      </c>
      <c r="C2978" s="34" t="s">
        <v>5311</v>
      </c>
      <c r="D2978" s="35">
        <v>44166</v>
      </c>
      <c r="E2978" s="34" t="s">
        <v>30111</v>
      </c>
      <c r="F2978" s="34" t="s">
        <v>9875</v>
      </c>
      <c r="G2978" s="36">
        <v>-599628</v>
      </c>
      <c r="H2978" s="36">
        <v>-599628</v>
      </c>
      <c r="I2978" s="34" t="s">
        <v>9762</v>
      </c>
      <c r="J2978" s="34" t="s">
        <v>9763</v>
      </c>
      <c r="K2978" s="36">
        <v>-599628</v>
      </c>
      <c r="L2978" s="34" t="s">
        <v>9764</v>
      </c>
      <c r="M2978" s="6" t="e">
        <f t="shared" si="46"/>
        <v>#VALUE!</v>
      </c>
    </row>
    <row r="2979" spans="1:18" hidden="1">
      <c r="A2979" s="34" t="s">
        <v>27165</v>
      </c>
      <c r="B2979" s="34" t="s">
        <v>30271</v>
      </c>
      <c r="C2979" s="34" t="s">
        <v>6744</v>
      </c>
      <c r="D2979" s="35">
        <v>44166</v>
      </c>
      <c r="E2979" s="34" t="s">
        <v>30272</v>
      </c>
      <c r="F2979" s="34" t="s">
        <v>28132</v>
      </c>
      <c r="G2979" s="36">
        <v>430050</v>
      </c>
      <c r="H2979" s="36">
        <v>430050</v>
      </c>
      <c r="I2979" s="34" t="s">
        <v>9762</v>
      </c>
      <c r="J2979" s="34" t="s">
        <v>9763</v>
      </c>
      <c r="K2979" s="36">
        <v>430050</v>
      </c>
      <c r="L2979" s="34" t="s">
        <v>9764</v>
      </c>
      <c r="M2979" s="6">
        <f t="shared" si="46"/>
        <v>1</v>
      </c>
    </row>
    <row r="2980" spans="1:18" hidden="1">
      <c r="A2980" s="34" t="s">
        <v>27165</v>
      </c>
      <c r="B2980" s="34" t="s">
        <v>30271</v>
      </c>
      <c r="C2980" s="34" t="s">
        <v>6744</v>
      </c>
      <c r="D2980" s="35">
        <v>44166</v>
      </c>
      <c r="E2980" s="34" t="s">
        <v>30273</v>
      </c>
      <c r="F2980" s="34" t="s">
        <v>28132</v>
      </c>
      <c r="G2980" s="36">
        <v>30103.5</v>
      </c>
      <c r="H2980" s="36">
        <v>30103.5</v>
      </c>
      <c r="I2980" s="34" t="s">
        <v>9762</v>
      </c>
      <c r="J2980" s="34" t="s">
        <v>9763</v>
      </c>
      <c r="K2980" s="36">
        <v>30103.5</v>
      </c>
      <c r="L2980" s="34" t="s">
        <v>9764</v>
      </c>
      <c r="M2980" s="6" t="e">
        <f t="shared" si="46"/>
        <v>#VALUE!</v>
      </c>
    </row>
    <row r="2981" spans="1:18" hidden="1">
      <c r="A2981" s="34" t="s">
        <v>27165</v>
      </c>
      <c r="B2981" s="34" t="s">
        <v>30271</v>
      </c>
      <c r="C2981" s="34" t="s">
        <v>6744</v>
      </c>
      <c r="D2981" s="35">
        <v>44166</v>
      </c>
      <c r="E2981" s="34" t="s">
        <v>30273</v>
      </c>
      <c r="F2981" s="34" t="s">
        <v>9875</v>
      </c>
      <c r="G2981" s="36">
        <v>-460153.5</v>
      </c>
      <c r="H2981" s="36">
        <v>-460153.5</v>
      </c>
      <c r="I2981" s="34" t="s">
        <v>9762</v>
      </c>
      <c r="J2981" s="34" t="s">
        <v>9763</v>
      </c>
      <c r="K2981" s="36">
        <v>-460153.5</v>
      </c>
      <c r="L2981" s="34" t="s">
        <v>9764</v>
      </c>
      <c r="M2981" s="6" t="e">
        <f t="shared" si="46"/>
        <v>#VALUE!</v>
      </c>
    </row>
    <row r="2982" spans="1:18" hidden="1">
      <c r="A2982" s="34" t="s">
        <v>27165</v>
      </c>
      <c r="B2982" s="34" t="s">
        <v>30274</v>
      </c>
      <c r="C2982" s="34" t="s">
        <v>5494</v>
      </c>
      <c r="D2982" s="35">
        <v>44173</v>
      </c>
      <c r="E2982" s="34" t="s">
        <v>5495</v>
      </c>
      <c r="F2982" s="34" t="s">
        <v>28626</v>
      </c>
      <c r="G2982" s="36">
        <v>66343.350000000006</v>
      </c>
      <c r="H2982" s="36">
        <v>66343.350000000006</v>
      </c>
      <c r="I2982" s="34" t="s">
        <v>9762</v>
      </c>
      <c r="J2982" s="34" t="s">
        <v>9763</v>
      </c>
      <c r="K2982" s="36">
        <v>66343.350000000006</v>
      </c>
      <c r="L2982" s="34" t="s">
        <v>9764</v>
      </c>
      <c r="M2982" s="6">
        <f t="shared" si="46"/>
        <v>1</v>
      </c>
    </row>
    <row r="2983" spans="1:18" hidden="1">
      <c r="A2983" s="34" t="s">
        <v>27165</v>
      </c>
      <c r="B2983" s="34" t="s">
        <v>30274</v>
      </c>
      <c r="C2983" s="34" t="s">
        <v>5494</v>
      </c>
      <c r="D2983" s="35">
        <v>44173</v>
      </c>
      <c r="E2983" s="34" t="s">
        <v>30275</v>
      </c>
      <c r="F2983" s="34" t="s">
        <v>28626</v>
      </c>
      <c r="G2983" s="36">
        <v>4644.03</v>
      </c>
      <c r="H2983" s="36">
        <v>4644.03</v>
      </c>
      <c r="I2983" s="34" t="s">
        <v>9762</v>
      </c>
      <c r="J2983" s="34" t="s">
        <v>9763</v>
      </c>
      <c r="K2983" s="36">
        <v>4644.03</v>
      </c>
      <c r="L2983" s="34" t="s">
        <v>9764</v>
      </c>
      <c r="M2983" s="6" t="e">
        <f t="shared" si="46"/>
        <v>#VALUE!</v>
      </c>
    </row>
    <row r="2984" spans="1:18" hidden="1">
      <c r="A2984" s="34" t="s">
        <v>27165</v>
      </c>
      <c r="B2984" s="34" t="s">
        <v>30274</v>
      </c>
      <c r="C2984" s="34" t="s">
        <v>5494</v>
      </c>
      <c r="D2984" s="35">
        <v>44173</v>
      </c>
      <c r="E2984" s="34" t="s">
        <v>30275</v>
      </c>
      <c r="F2984" s="34" t="s">
        <v>9875</v>
      </c>
      <c r="G2984" s="36">
        <v>-70987.38</v>
      </c>
      <c r="H2984" s="36">
        <v>-70987.38</v>
      </c>
      <c r="I2984" s="34" t="s">
        <v>9762</v>
      </c>
      <c r="J2984" s="34" t="s">
        <v>9763</v>
      </c>
      <c r="K2984" s="36">
        <v>-70987.38</v>
      </c>
      <c r="L2984" s="34" t="s">
        <v>9764</v>
      </c>
      <c r="M2984" s="6" t="e">
        <f t="shared" si="46"/>
        <v>#VALUE!</v>
      </c>
    </row>
    <row r="2985" spans="1:18" hidden="1">
      <c r="A2985" s="34" t="s">
        <v>27165</v>
      </c>
      <c r="B2985" s="34" t="s">
        <v>30276</v>
      </c>
      <c r="C2985" s="34" t="s">
        <v>3890</v>
      </c>
      <c r="D2985" s="35">
        <v>44166</v>
      </c>
      <c r="E2985" s="34" t="s">
        <v>30277</v>
      </c>
      <c r="F2985" s="34" t="s">
        <v>30278</v>
      </c>
      <c r="G2985" s="36">
        <v>53000</v>
      </c>
      <c r="H2985" s="36">
        <v>53000</v>
      </c>
      <c r="I2985" s="34" t="s">
        <v>9762</v>
      </c>
      <c r="J2985" s="34" t="s">
        <v>9763</v>
      </c>
      <c r="K2985" s="36">
        <v>53000</v>
      </c>
      <c r="L2985" s="34" t="s">
        <v>9764</v>
      </c>
      <c r="M2985" s="6">
        <f t="shared" si="46"/>
        <v>1</v>
      </c>
    </row>
    <row r="2986" spans="1:18" hidden="1">
      <c r="A2986" s="34" t="s">
        <v>27165</v>
      </c>
      <c r="B2986" s="34" t="s">
        <v>30276</v>
      </c>
      <c r="C2986" s="34" t="s">
        <v>3890</v>
      </c>
      <c r="D2986" s="35">
        <v>44166</v>
      </c>
      <c r="E2986" s="34" t="s">
        <v>30279</v>
      </c>
      <c r="F2986" s="34" t="s">
        <v>30278</v>
      </c>
      <c r="G2986" s="36">
        <v>3710</v>
      </c>
      <c r="H2986" s="36">
        <v>3710</v>
      </c>
      <c r="I2986" s="34" t="s">
        <v>9762</v>
      </c>
      <c r="J2986" s="34" t="s">
        <v>9763</v>
      </c>
      <c r="K2986" s="36">
        <v>3710</v>
      </c>
      <c r="L2986" s="34" t="s">
        <v>9764</v>
      </c>
      <c r="M2986" s="6" t="e">
        <f t="shared" si="46"/>
        <v>#VALUE!</v>
      </c>
    </row>
    <row r="2987" spans="1:18" hidden="1">
      <c r="A2987" s="34" t="s">
        <v>27165</v>
      </c>
      <c r="B2987" s="34" t="s">
        <v>30276</v>
      </c>
      <c r="C2987" s="34" t="s">
        <v>3890</v>
      </c>
      <c r="D2987" s="35">
        <v>44166</v>
      </c>
      <c r="E2987" s="34" t="s">
        <v>30279</v>
      </c>
      <c r="F2987" s="34" t="s">
        <v>9875</v>
      </c>
      <c r="G2987" s="36">
        <v>-56710</v>
      </c>
      <c r="H2987" s="36">
        <v>-56710</v>
      </c>
      <c r="I2987" s="34" t="s">
        <v>9762</v>
      </c>
      <c r="J2987" s="34" t="s">
        <v>9763</v>
      </c>
      <c r="K2987" s="36">
        <v>-56710</v>
      </c>
      <c r="L2987" s="34" t="s">
        <v>9764</v>
      </c>
      <c r="M2987" s="6" t="e">
        <f t="shared" si="46"/>
        <v>#VALUE!</v>
      </c>
    </row>
    <row r="2988" spans="1:18" hidden="1">
      <c r="A2988" s="34" t="s">
        <v>27165</v>
      </c>
      <c r="B2988" s="34" t="s">
        <v>30280</v>
      </c>
      <c r="C2988" s="34" t="s">
        <v>3808</v>
      </c>
      <c r="D2988" s="35">
        <v>44188</v>
      </c>
      <c r="E2988" s="34" t="s">
        <v>3809</v>
      </c>
      <c r="F2988" s="34" t="s">
        <v>30281</v>
      </c>
      <c r="G2988" s="36">
        <v>25500</v>
      </c>
      <c r="H2988" s="36">
        <v>25500</v>
      </c>
      <c r="I2988" s="34" t="s">
        <v>9762</v>
      </c>
      <c r="J2988" s="34" t="s">
        <v>9763</v>
      </c>
      <c r="K2988" s="36">
        <v>25500</v>
      </c>
      <c r="L2988" s="34" t="s">
        <v>9764</v>
      </c>
      <c r="M2988" s="6">
        <f t="shared" si="46"/>
        <v>1</v>
      </c>
    </row>
    <row r="2989" spans="1:18">
      <c r="A2989" s="34" t="s">
        <v>27165</v>
      </c>
      <c r="B2989" s="34" t="s">
        <v>30280</v>
      </c>
      <c r="C2989" s="34" t="s">
        <v>3808</v>
      </c>
      <c r="D2989" s="35">
        <v>44188</v>
      </c>
      <c r="E2989" s="34" t="s">
        <v>30282</v>
      </c>
      <c r="F2989" s="34" t="s">
        <v>9875</v>
      </c>
      <c r="G2989" s="36">
        <v>-25500</v>
      </c>
      <c r="H2989" s="36">
        <v>-25500</v>
      </c>
      <c r="I2989" s="34" t="s">
        <v>9762</v>
      </c>
      <c r="J2989" s="34" t="s">
        <v>9763</v>
      </c>
      <c r="K2989" s="36">
        <v>-25500</v>
      </c>
      <c r="L2989" s="34" t="s">
        <v>9764</v>
      </c>
      <c r="M2989" s="6">
        <f t="shared" si="46"/>
        <v>18</v>
      </c>
      <c r="N2989" s="6" t="str">
        <f>MID(E2989,M2989,10)</f>
        <v>PO64000077</v>
      </c>
      <c r="O2989" s="6">
        <f>FIND("-",E2989)</f>
        <v>28</v>
      </c>
      <c r="P2989" s="6" t="str">
        <f>MID(E2989,O2989+1,2)</f>
        <v>1</v>
      </c>
      <c r="Q2989" s="34" t="str">
        <f>C2989</f>
        <v>64CIO00392</v>
      </c>
      <c r="R2989" s="36">
        <f>-G2989</f>
        <v>25500</v>
      </c>
    </row>
    <row r="2990" spans="1:18" hidden="1">
      <c r="A2990" s="34" t="s">
        <v>27165</v>
      </c>
      <c r="B2990" s="34" t="s">
        <v>30283</v>
      </c>
      <c r="C2990" s="34" t="s">
        <v>4027</v>
      </c>
      <c r="D2990" s="35">
        <v>44183</v>
      </c>
      <c r="E2990" s="34" t="s">
        <v>4028</v>
      </c>
      <c r="F2990" s="34" t="s">
        <v>29644</v>
      </c>
      <c r="G2990" s="36">
        <v>27000</v>
      </c>
      <c r="H2990" s="36">
        <v>27000</v>
      </c>
      <c r="I2990" s="34" t="s">
        <v>9762</v>
      </c>
      <c r="J2990" s="34" t="s">
        <v>9763</v>
      </c>
      <c r="K2990" s="36">
        <v>27000</v>
      </c>
      <c r="L2990" s="34" t="s">
        <v>9764</v>
      </c>
      <c r="M2990" s="6">
        <f t="shared" si="46"/>
        <v>1</v>
      </c>
    </row>
    <row r="2991" spans="1:18">
      <c r="A2991" s="34" t="s">
        <v>27165</v>
      </c>
      <c r="B2991" s="34" t="s">
        <v>30283</v>
      </c>
      <c r="C2991" s="34" t="s">
        <v>4027</v>
      </c>
      <c r="D2991" s="35">
        <v>44183</v>
      </c>
      <c r="E2991" s="34" t="s">
        <v>30284</v>
      </c>
      <c r="F2991" s="34" t="s">
        <v>9875</v>
      </c>
      <c r="G2991" s="36">
        <v>-27000</v>
      </c>
      <c r="H2991" s="36">
        <v>-27000</v>
      </c>
      <c r="I2991" s="34" t="s">
        <v>9762</v>
      </c>
      <c r="J2991" s="34" t="s">
        <v>9763</v>
      </c>
      <c r="K2991" s="36">
        <v>-27000</v>
      </c>
      <c r="L2991" s="34" t="s">
        <v>9764</v>
      </c>
      <c r="M2991" s="6">
        <f t="shared" si="46"/>
        <v>18</v>
      </c>
      <c r="N2991" s="6" t="str">
        <f>MID(E2991,M2991,10)</f>
        <v>PO64000029</v>
      </c>
      <c r="O2991" s="6">
        <f>FIND("-",E2991)</f>
        <v>28</v>
      </c>
      <c r="P2991" s="6" t="str">
        <f>MID(E2991,O2991+1,2)</f>
        <v>3</v>
      </c>
      <c r="Q2991" s="34" t="str">
        <f>C2991</f>
        <v>64CIO00393</v>
      </c>
      <c r="R2991" s="36">
        <f>-G2991</f>
        <v>27000</v>
      </c>
    </row>
    <row r="2992" spans="1:18" hidden="1">
      <c r="A2992" s="34" t="s">
        <v>27165</v>
      </c>
      <c r="B2992" s="34" t="s">
        <v>30285</v>
      </c>
      <c r="C2992" s="34" t="s">
        <v>4035</v>
      </c>
      <c r="D2992" s="35">
        <v>44183</v>
      </c>
      <c r="E2992" s="34" t="s">
        <v>4036</v>
      </c>
      <c r="F2992" s="34" t="s">
        <v>29634</v>
      </c>
      <c r="G2992" s="36">
        <v>26000</v>
      </c>
      <c r="H2992" s="36">
        <v>26000</v>
      </c>
      <c r="I2992" s="34" t="s">
        <v>9762</v>
      </c>
      <c r="J2992" s="34" t="s">
        <v>9763</v>
      </c>
      <c r="K2992" s="36">
        <v>26000</v>
      </c>
      <c r="L2992" s="34" t="s">
        <v>9764</v>
      </c>
      <c r="M2992" s="6">
        <f t="shared" si="46"/>
        <v>1</v>
      </c>
    </row>
    <row r="2993" spans="1:18">
      <c r="A2993" s="34" t="s">
        <v>27165</v>
      </c>
      <c r="B2993" s="34" t="s">
        <v>30285</v>
      </c>
      <c r="C2993" s="34" t="s">
        <v>4035</v>
      </c>
      <c r="D2993" s="35">
        <v>44183</v>
      </c>
      <c r="E2993" s="34" t="s">
        <v>30286</v>
      </c>
      <c r="F2993" s="34" t="s">
        <v>9875</v>
      </c>
      <c r="G2993" s="36">
        <v>-26000</v>
      </c>
      <c r="H2993" s="36">
        <v>-26000</v>
      </c>
      <c r="I2993" s="34" t="s">
        <v>9762</v>
      </c>
      <c r="J2993" s="34" t="s">
        <v>9763</v>
      </c>
      <c r="K2993" s="36">
        <v>-26000</v>
      </c>
      <c r="L2993" s="34" t="s">
        <v>9764</v>
      </c>
      <c r="M2993" s="6">
        <f t="shared" si="46"/>
        <v>18</v>
      </c>
      <c r="N2993" s="6" t="str">
        <f>MID(E2993,M2993,10)</f>
        <v>PO64000028</v>
      </c>
      <c r="O2993" s="6">
        <f>FIND("-",E2993)</f>
        <v>28</v>
      </c>
      <c r="P2993" s="6" t="str">
        <f>MID(E2993,O2993+1,2)</f>
        <v>3</v>
      </c>
      <c r="Q2993" s="34" t="str">
        <f>C2993</f>
        <v>64CIO00394</v>
      </c>
      <c r="R2993" s="36">
        <f>-G2993</f>
        <v>26000</v>
      </c>
    </row>
    <row r="2994" spans="1:18" hidden="1">
      <c r="A2994" s="34" t="s">
        <v>27165</v>
      </c>
      <c r="B2994" s="34" t="s">
        <v>30287</v>
      </c>
      <c r="C2994" s="34" t="s">
        <v>3877</v>
      </c>
      <c r="D2994" s="35">
        <v>44186</v>
      </c>
      <c r="E2994" s="34" t="s">
        <v>3878</v>
      </c>
      <c r="F2994" s="34" t="s">
        <v>30288</v>
      </c>
      <c r="G2994" s="36">
        <v>68900</v>
      </c>
      <c r="H2994" s="36">
        <v>68900</v>
      </c>
      <c r="I2994" s="34" t="s">
        <v>9762</v>
      </c>
      <c r="J2994" s="34" t="s">
        <v>9763</v>
      </c>
      <c r="K2994" s="36">
        <v>68900</v>
      </c>
      <c r="L2994" s="34" t="s">
        <v>9764</v>
      </c>
      <c r="M2994" s="6">
        <f t="shared" si="46"/>
        <v>1</v>
      </c>
    </row>
    <row r="2995" spans="1:18">
      <c r="A2995" s="34" t="s">
        <v>27165</v>
      </c>
      <c r="B2995" s="34" t="s">
        <v>30287</v>
      </c>
      <c r="C2995" s="34" t="s">
        <v>3877</v>
      </c>
      <c r="D2995" s="35">
        <v>44186</v>
      </c>
      <c r="E2995" s="34" t="s">
        <v>30289</v>
      </c>
      <c r="F2995" s="34" t="s">
        <v>9875</v>
      </c>
      <c r="G2995" s="36">
        <v>-68900</v>
      </c>
      <c r="H2995" s="36">
        <v>-68900</v>
      </c>
      <c r="I2995" s="34" t="s">
        <v>9762</v>
      </c>
      <c r="J2995" s="34" t="s">
        <v>9763</v>
      </c>
      <c r="K2995" s="36">
        <v>-68900</v>
      </c>
      <c r="L2995" s="34" t="s">
        <v>9764</v>
      </c>
      <c r="M2995" s="6">
        <f t="shared" si="46"/>
        <v>18</v>
      </c>
      <c r="N2995" s="6" t="str">
        <f>MID(E2995,M2995,10)</f>
        <v>PO64000068</v>
      </c>
      <c r="O2995" s="6">
        <f>FIND("-",E2995)</f>
        <v>28</v>
      </c>
      <c r="P2995" s="6" t="str">
        <f>MID(E2995,O2995+1,2)</f>
        <v>1</v>
      </c>
      <c r="Q2995" s="34" t="str">
        <f>C2995</f>
        <v>64CIO00395</v>
      </c>
      <c r="R2995" s="36">
        <f>-G2995</f>
        <v>68900</v>
      </c>
    </row>
    <row r="2996" spans="1:18" hidden="1">
      <c r="A2996" s="34" t="s">
        <v>27165</v>
      </c>
      <c r="B2996" s="34" t="s">
        <v>30290</v>
      </c>
      <c r="C2996" s="34" t="s">
        <v>3883</v>
      </c>
      <c r="D2996" s="35">
        <v>44188</v>
      </c>
      <c r="E2996" s="34" t="s">
        <v>3884</v>
      </c>
      <c r="F2996" s="34" t="s">
        <v>30291</v>
      </c>
      <c r="G2996" s="36">
        <v>18500</v>
      </c>
      <c r="H2996" s="36">
        <v>18500</v>
      </c>
      <c r="I2996" s="34" t="s">
        <v>9762</v>
      </c>
      <c r="J2996" s="34" t="s">
        <v>9763</v>
      </c>
      <c r="K2996" s="36">
        <v>18500</v>
      </c>
      <c r="L2996" s="34" t="s">
        <v>9764</v>
      </c>
      <c r="M2996" s="6">
        <f t="shared" si="46"/>
        <v>1</v>
      </c>
    </row>
    <row r="2997" spans="1:18">
      <c r="A2997" s="34" t="s">
        <v>27165</v>
      </c>
      <c r="B2997" s="34" t="s">
        <v>30290</v>
      </c>
      <c r="C2997" s="34" t="s">
        <v>3883</v>
      </c>
      <c r="D2997" s="35">
        <v>44188</v>
      </c>
      <c r="E2997" s="34" t="s">
        <v>30292</v>
      </c>
      <c r="F2997" s="34" t="s">
        <v>9875</v>
      </c>
      <c r="G2997" s="36">
        <v>-18500</v>
      </c>
      <c r="H2997" s="36">
        <v>-18500</v>
      </c>
      <c r="I2997" s="34" t="s">
        <v>9762</v>
      </c>
      <c r="J2997" s="34" t="s">
        <v>9763</v>
      </c>
      <c r="K2997" s="36">
        <v>-18500</v>
      </c>
      <c r="L2997" s="34" t="s">
        <v>9764</v>
      </c>
      <c r="M2997" s="6">
        <f t="shared" si="46"/>
        <v>18</v>
      </c>
      <c r="N2997" s="6" t="str">
        <f>MID(E2997,M2997,10)</f>
        <v>PO64000066</v>
      </c>
      <c r="O2997" s="6" t="e">
        <f>FIND("-",E2997)</f>
        <v>#VALUE!</v>
      </c>
      <c r="P2997" s="6" t="e">
        <f>MID(E2997,O2997+1,2)</f>
        <v>#VALUE!</v>
      </c>
      <c r="Q2997" s="34" t="str">
        <f>C2997</f>
        <v>64CIO00396</v>
      </c>
      <c r="R2997" s="36">
        <f>-G2997</f>
        <v>18500</v>
      </c>
    </row>
    <row r="2998" spans="1:18" hidden="1">
      <c r="A2998" s="34" t="s">
        <v>27165</v>
      </c>
      <c r="B2998" s="34" t="s">
        <v>30293</v>
      </c>
      <c r="C2998" s="34" t="s">
        <v>3597</v>
      </c>
      <c r="D2998" s="35">
        <v>44186</v>
      </c>
      <c r="E2998" s="34" t="s">
        <v>3598</v>
      </c>
      <c r="F2998" s="34" t="s">
        <v>30294</v>
      </c>
      <c r="G2998" s="36">
        <v>18500</v>
      </c>
      <c r="H2998" s="36">
        <v>18500</v>
      </c>
      <c r="I2998" s="34" t="s">
        <v>9762</v>
      </c>
      <c r="J2998" s="34" t="s">
        <v>9763</v>
      </c>
      <c r="K2998" s="36">
        <v>18500</v>
      </c>
      <c r="L2998" s="34" t="s">
        <v>9764</v>
      </c>
      <c r="M2998" s="6">
        <f t="shared" si="46"/>
        <v>1</v>
      </c>
    </row>
    <row r="2999" spans="1:18">
      <c r="A2999" s="34" t="s">
        <v>27165</v>
      </c>
      <c r="B2999" s="34" t="s">
        <v>30293</v>
      </c>
      <c r="C2999" s="34" t="s">
        <v>3597</v>
      </c>
      <c r="D2999" s="35">
        <v>44186</v>
      </c>
      <c r="E2999" s="34" t="s">
        <v>30295</v>
      </c>
      <c r="F2999" s="34" t="s">
        <v>9875</v>
      </c>
      <c r="G2999" s="36">
        <v>-18500</v>
      </c>
      <c r="H2999" s="36">
        <v>-18500</v>
      </c>
      <c r="I2999" s="34" t="s">
        <v>9762</v>
      </c>
      <c r="J2999" s="34" t="s">
        <v>9763</v>
      </c>
      <c r="K2999" s="36">
        <v>-18500</v>
      </c>
      <c r="L2999" s="34" t="s">
        <v>9764</v>
      </c>
      <c r="M2999" s="6">
        <f t="shared" si="46"/>
        <v>18</v>
      </c>
      <c r="N2999" s="6" t="str">
        <f>MID(E2999,M2999,10)</f>
        <v>PO64000116</v>
      </c>
      <c r="O2999" s="6">
        <f>FIND("-",E2999)</f>
        <v>28</v>
      </c>
      <c r="P2999" s="6" t="str">
        <f>MID(E2999,O2999+1,2)</f>
        <v>1</v>
      </c>
      <c r="Q2999" s="34" t="str">
        <f>C2999</f>
        <v>64CIO00397</v>
      </c>
      <c r="R2999" s="36">
        <f>-G2999</f>
        <v>18500</v>
      </c>
    </row>
    <row r="3000" spans="1:18" hidden="1">
      <c r="A3000" s="34" t="s">
        <v>27165</v>
      </c>
      <c r="B3000" s="34" t="s">
        <v>30296</v>
      </c>
      <c r="C3000" s="34" t="s">
        <v>4205</v>
      </c>
      <c r="D3000" s="35">
        <v>44189</v>
      </c>
      <c r="E3000" s="34" t="s">
        <v>4206</v>
      </c>
      <c r="F3000" s="34" t="s">
        <v>29723</v>
      </c>
      <c r="G3000" s="36">
        <v>19000</v>
      </c>
      <c r="H3000" s="36">
        <v>19000</v>
      </c>
      <c r="I3000" s="34" t="s">
        <v>9762</v>
      </c>
      <c r="J3000" s="34" t="s">
        <v>9763</v>
      </c>
      <c r="K3000" s="36">
        <v>19000</v>
      </c>
      <c r="L3000" s="34" t="s">
        <v>9764</v>
      </c>
      <c r="M3000" s="6">
        <f t="shared" si="46"/>
        <v>1</v>
      </c>
    </row>
    <row r="3001" spans="1:18">
      <c r="A3001" s="34" t="s">
        <v>27165</v>
      </c>
      <c r="B3001" s="34" t="s">
        <v>30296</v>
      </c>
      <c r="C3001" s="34" t="s">
        <v>4205</v>
      </c>
      <c r="D3001" s="35">
        <v>44189</v>
      </c>
      <c r="E3001" s="34" t="s">
        <v>30297</v>
      </c>
      <c r="F3001" s="34" t="s">
        <v>9875</v>
      </c>
      <c r="G3001" s="36">
        <v>-19000</v>
      </c>
      <c r="H3001" s="36">
        <v>-19000</v>
      </c>
      <c r="I3001" s="34" t="s">
        <v>9762</v>
      </c>
      <c r="J3001" s="34" t="s">
        <v>9763</v>
      </c>
      <c r="K3001" s="36">
        <v>-19000</v>
      </c>
      <c r="L3001" s="34" t="s">
        <v>9764</v>
      </c>
      <c r="M3001" s="6">
        <f t="shared" si="46"/>
        <v>18</v>
      </c>
      <c r="N3001" s="6" t="str">
        <f>MID(E3001,M3001,10)</f>
        <v>PO64000006</v>
      </c>
      <c r="O3001" s="6">
        <f>FIND("-",E3001)</f>
        <v>28</v>
      </c>
      <c r="P3001" s="6" t="str">
        <f>MID(E3001,O3001+1,2)</f>
        <v>2</v>
      </c>
      <c r="Q3001" s="34" t="str">
        <f>C3001</f>
        <v>64CIO00398</v>
      </c>
      <c r="R3001" s="36">
        <f>-G3001</f>
        <v>19000</v>
      </c>
    </row>
    <row r="3002" spans="1:18" hidden="1">
      <c r="A3002" s="34" t="s">
        <v>27165</v>
      </c>
      <c r="B3002" s="34" t="s">
        <v>30298</v>
      </c>
      <c r="C3002" s="34" t="s">
        <v>4706</v>
      </c>
      <c r="D3002" s="35">
        <v>44188</v>
      </c>
      <c r="E3002" s="34" t="s">
        <v>4708</v>
      </c>
      <c r="F3002" s="34" t="s">
        <v>29561</v>
      </c>
      <c r="G3002" s="36">
        <v>20000</v>
      </c>
      <c r="H3002" s="36">
        <v>20000</v>
      </c>
      <c r="I3002" s="34" t="s">
        <v>9762</v>
      </c>
      <c r="J3002" s="34" t="s">
        <v>9763</v>
      </c>
      <c r="K3002" s="36">
        <v>20000</v>
      </c>
      <c r="L3002" s="34" t="s">
        <v>9764</v>
      </c>
      <c r="M3002" s="6">
        <f t="shared" si="46"/>
        <v>1</v>
      </c>
    </row>
    <row r="3003" spans="1:18">
      <c r="A3003" s="34" t="s">
        <v>27165</v>
      </c>
      <c r="B3003" s="34" t="s">
        <v>30298</v>
      </c>
      <c r="C3003" s="34" t="s">
        <v>4706</v>
      </c>
      <c r="D3003" s="35">
        <v>44188</v>
      </c>
      <c r="E3003" s="34" t="s">
        <v>30299</v>
      </c>
      <c r="F3003" s="34" t="s">
        <v>9875</v>
      </c>
      <c r="G3003" s="36">
        <v>-20000</v>
      </c>
      <c r="H3003" s="36">
        <v>-20000</v>
      </c>
      <c r="I3003" s="34" t="s">
        <v>9762</v>
      </c>
      <c r="J3003" s="34" t="s">
        <v>9763</v>
      </c>
      <c r="K3003" s="36">
        <v>-20000</v>
      </c>
      <c r="L3003" s="34" t="s">
        <v>9764</v>
      </c>
      <c r="M3003" s="6">
        <f t="shared" si="46"/>
        <v>18</v>
      </c>
      <c r="N3003" s="6" t="str">
        <f>MID(E3003,M3003,10)</f>
        <v>PO63000928</v>
      </c>
      <c r="O3003" s="6">
        <f>FIND("-",E3003)</f>
        <v>28</v>
      </c>
      <c r="P3003" s="6" t="str">
        <f>MID(E3003,O3003+1,2)</f>
        <v>3</v>
      </c>
      <c r="Q3003" s="34" t="str">
        <f>C3003</f>
        <v>64CIO00399</v>
      </c>
      <c r="R3003" s="36">
        <f>-G3003</f>
        <v>20000</v>
      </c>
    </row>
    <row r="3004" spans="1:18" hidden="1">
      <c r="A3004" s="34" t="s">
        <v>27165</v>
      </c>
      <c r="B3004" s="34" t="s">
        <v>30300</v>
      </c>
      <c r="C3004" s="34" t="s">
        <v>5881</v>
      </c>
      <c r="D3004" s="35">
        <v>44186</v>
      </c>
      <c r="E3004" s="34" t="s">
        <v>5882</v>
      </c>
      <c r="F3004" s="34" t="s">
        <v>28587</v>
      </c>
      <c r="G3004" s="36">
        <v>40000</v>
      </c>
      <c r="H3004" s="36">
        <v>40000</v>
      </c>
      <c r="I3004" s="34" t="s">
        <v>9762</v>
      </c>
      <c r="J3004" s="34" t="s">
        <v>9763</v>
      </c>
      <c r="K3004" s="36">
        <v>40000</v>
      </c>
      <c r="L3004" s="34" t="s">
        <v>9764</v>
      </c>
      <c r="M3004" s="6">
        <f t="shared" si="46"/>
        <v>1</v>
      </c>
    </row>
    <row r="3005" spans="1:18">
      <c r="A3005" s="34" t="s">
        <v>27165</v>
      </c>
      <c r="B3005" s="34" t="s">
        <v>30300</v>
      </c>
      <c r="C3005" s="34" t="s">
        <v>5881</v>
      </c>
      <c r="D3005" s="35">
        <v>44186</v>
      </c>
      <c r="E3005" s="34" t="s">
        <v>30301</v>
      </c>
      <c r="F3005" s="34" t="s">
        <v>9875</v>
      </c>
      <c r="G3005" s="36">
        <v>-40000</v>
      </c>
      <c r="H3005" s="36">
        <v>-40000</v>
      </c>
      <c r="I3005" s="34" t="s">
        <v>9762</v>
      </c>
      <c r="J3005" s="34" t="s">
        <v>9763</v>
      </c>
      <c r="K3005" s="36">
        <v>-40000</v>
      </c>
      <c r="L3005" s="34" t="s">
        <v>9764</v>
      </c>
      <c r="M3005" s="6">
        <f t="shared" si="46"/>
        <v>18</v>
      </c>
      <c r="N3005" s="6" t="str">
        <f>MID(E3005,M3005,10)</f>
        <v>PO63000693</v>
      </c>
      <c r="O3005" s="6">
        <f>FIND("-",E3005)</f>
        <v>28</v>
      </c>
      <c r="P3005" s="6" t="str">
        <f>MID(E3005,O3005+1,2)</f>
        <v>5</v>
      </c>
      <c r="Q3005" s="34" t="str">
        <f>C3005</f>
        <v>64CIO00400</v>
      </c>
      <c r="R3005" s="36">
        <f>-G3005</f>
        <v>40000</v>
      </c>
    </row>
    <row r="3006" spans="1:18" hidden="1">
      <c r="A3006" s="34" t="s">
        <v>27165</v>
      </c>
      <c r="B3006" s="34" t="s">
        <v>30302</v>
      </c>
      <c r="C3006" s="34" t="s">
        <v>4043</v>
      </c>
      <c r="D3006" s="35">
        <v>44183</v>
      </c>
      <c r="E3006" s="34" t="s">
        <v>4044</v>
      </c>
      <c r="F3006" s="34" t="s">
        <v>29638</v>
      </c>
      <c r="G3006" s="36">
        <v>28000</v>
      </c>
      <c r="H3006" s="36">
        <v>28000</v>
      </c>
      <c r="I3006" s="34" t="s">
        <v>9762</v>
      </c>
      <c r="J3006" s="34" t="s">
        <v>9763</v>
      </c>
      <c r="K3006" s="36">
        <v>28000</v>
      </c>
      <c r="L3006" s="34" t="s">
        <v>9764</v>
      </c>
      <c r="M3006" s="6">
        <f t="shared" si="46"/>
        <v>1</v>
      </c>
    </row>
    <row r="3007" spans="1:18">
      <c r="A3007" s="34" t="s">
        <v>27165</v>
      </c>
      <c r="B3007" s="34" t="s">
        <v>30302</v>
      </c>
      <c r="C3007" s="34" t="s">
        <v>4043</v>
      </c>
      <c r="D3007" s="35">
        <v>44183</v>
      </c>
      <c r="E3007" s="34" t="s">
        <v>30303</v>
      </c>
      <c r="F3007" s="34" t="s">
        <v>9875</v>
      </c>
      <c r="G3007" s="36">
        <v>-28000</v>
      </c>
      <c r="H3007" s="36">
        <v>-28000</v>
      </c>
      <c r="I3007" s="34" t="s">
        <v>9762</v>
      </c>
      <c r="J3007" s="34" t="s">
        <v>9763</v>
      </c>
      <c r="K3007" s="36">
        <v>-28000</v>
      </c>
      <c r="L3007" s="34" t="s">
        <v>9764</v>
      </c>
      <c r="M3007" s="6">
        <f t="shared" si="46"/>
        <v>18</v>
      </c>
      <c r="N3007" s="6" t="str">
        <f>MID(E3007,M3007,10)</f>
        <v>PO64000027</v>
      </c>
      <c r="O3007" s="6">
        <f>FIND("-",E3007)</f>
        <v>28</v>
      </c>
      <c r="P3007" s="6" t="str">
        <f>MID(E3007,O3007+1,2)</f>
        <v>3</v>
      </c>
      <c r="Q3007" s="34" t="str">
        <f>C3007</f>
        <v>64CIO00401</v>
      </c>
      <c r="R3007" s="36">
        <f>-G3007</f>
        <v>28000</v>
      </c>
    </row>
    <row r="3008" spans="1:18" hidden="1">
      <c r="A3008" s="34" t="s">
        <v>27165</v>
      </c>
      <c r="B3008" s="34" t="s">
        <v>30304</v>
      </c>
      <c r="C3008" s="34" t="s">
        <v>8063</v>
      </c>
      <c r="D3008" s="35">
        <v>44189</v>
      </c>
      <c r="E3008" s="34" t="s">
        <v>8064</v>
      </c>
      <c r="F3008" s="34" t="s">
        <v>27464</v>
      </c>
      <c r="G3008" s="36">
        <v>18000</v>
      </c>
      <c r="H3008" s="36">
        <v>18000</v>
      </c>
      <c r="I3008" s="34" t="s">
        <v>9762</v>
      </c>
      <c r="J3008" s="34" t="s">
        <v>9763</v>
      </c>
      <c r="K3008" s="36">
        <v>18000</v>
      </c>
      <c r="L3008" s="34" t="s">
        <v>9764</v>
      </c>
      <c r="M3008" s="6">
        <f t="shared" si="46"/>
        <v>1</v>
      </c>
    </row>
    <row r="3009" spans="1:18">
      <c r="A3009" s="34" t="s">
        <v>27165</v>
      </c>
      <c r="B3009" s="34" t="s">
        <v>30304</v>
      </c>
      <c r="C3009" s="34" t="s">
        <v>8063</v>
      </c>
      <c r="D3009" s="35">
        <v>44189</v>
      </c>
      <c r="E3009" s="34" t="s">
        <v>30305</v>
      </c>
      <c r="F3009" s="34" t="s">
        <v>9875</v>
      </c>
      <c r="G3009" s="36">
        <v>-18000</v>
      </c>
      <c r="H3009" s="36">
        <v>-18000</v>
      </c>
      <c r="I3009" s="34" t="s">
        <v>9762</v>
      </c>
      <c r="J3009" s="34" t="s">
        <v>9763</v>
      </c>
      <c r="K3009" s="36">
        <v>-18000</v>
      </c>
      <c r="L3009" s="34" t="s">
        <v>9764</v>
      </c>
      <c r="M3009" s="6">
        <f t="shared" si="46"/>
        <v>18</v>
      </c>
      <c r="N3009" s="6" t="str">
        <f>MID(E3009,M3009,10)</f>
        <v>PO63000311</v>
      </c>
      <c r="O3009" s="6">
        <f>FIND("-",E3009)</f>
        <v>28</v>
      </c>
      <c r="P3009" s="6" t="str">
        <f>MID(E3009,O3009+1,2)</f>
        <v>10</v>
      </c>
      <c r="Q3009" s="34" t="str">
        <f>C3009</f>
        <v>64CIO00402</v>
      </c>
      <c r="R3009" s="36">
        <f>-G3009</f>
        <v>18000</v>
      </c>
    </row>
    <row r="3010" spans="1:18" hidden="1">
      <c r="A3010" s="34" t="s">
        <v>27165</v>
      </c>
      <c r="B3010" s="34" t="s">
        <v>30306</v>
      </c>
      <c r="C3010" s="34" t="s">
        <v>5842</v>
      </c>
      <c r="D3010" s="35">
        <v>44188</v>
      </c>
      <c r="E3010" s="34" t="s">
        <v>5843</v>
      </c>
      <c r="F3010" s="34" t="s">
        <v>28595</v>
      </c>
      <c r="G3010" s="36">
        <v>18000</v>
      </c>
      <c r="H3010" s="36">
        <v>18000</v>
      </c>
      <c r="I3010" s="34" t="s">
        <v>9762</v>
      </c>
      <c r="J3010" s="34" t="s">
        <v>9763</v>
      </c>
      <c r="K3010" s="36">
        <v>18000</v>
      </c>
      <c r="L3010" s="34" t="s">
        <v>9764</v>
      </c>
      <c r="M3010" s="6">
        <f t="shared" si="46"/>
        <v>1</v>
      </c>
    </row>
    <row r="3011" spans="1:18">
      <c r="A3011" s="34" t="s">
        <v>27165</v>
      </c>
      <c r="B3011" s="34" t="s">
        <v>30306</v>
      </c>
      <c r="C3011" s="34" t="s">
        <v>5842</v>
      </c>
      <c r="D3011" s="35">
        <v>44188</v>
      </c>
      <c r="E3011" s="34" t="s">
        <v>30307</v>
      </c>
      <c r="F3011" s="34" t="s">
        <v>9875</v>
      </c>
      <c r="G3011" s="36">
        <v>-18000</v>
      </c>
      <c r="H3011" s="36">
        <v>-18000</v>
      </c>
      <c r="I3011" s="34" t="s">
        <v>9762</v>
      </c>
      <c r="J3011" s="34" t="s">
        <v>9763</v>
      </c>
      <c r="K3011" s="36">
        <v>-18000</v>
      </c>
      <c r="L3011" s="34" t="s">
        <v>9764</v>
      </c>
      <c r="M3011" s="6">
        <f t="shared" ref="M3011:M3074" si="47">FIND("PO",E3011)</f>
        <v>18</v>
      </c>
      <c r="N3011" s="6" t="str">
        <f>MID(E3011,M3011,10)</f>
        <v>PO63000696</v>
      </c>
      <c r="O3011" s="6">
        <f>FIND("-",E3011)</f>
        <v>28</v>
      </c>
      <c r="P3011" s="6" t="str">
        <f>MID(E3011,O3011+1,2)</f>
        <v>5</v>
      </c>
      <c r="Q3011" s="34" t="str">
        <f>C3011</f>
        <v>64CIO00403</v>
      </c>
      <c r="R3011" s="36">
        <f>-G3011</f>
        <v>18000</v>
      </c>
    </row>
    <row r="3012" spans="1:18" hidden="1">
      <c r="A3012" s="34" t="s">
        <v>27165</v>
      </c>
      <c r="B3012" s="34" t="s">
        <v>30308</v>
      </c>
      <c r="C3012" s="34" t="s">
        <v>4201</v>
      </c>
      <c r="D3012" s="35">
        <v>44189</v>
      </c>
      <c r="E3012" s="34" t="s">
        <v>4202</v>
      </c>
      <c r="F3012" s="34" t="s">
        <v>29723</v>
      </c>
      <c r="G3012" s="36">
        <v>19000</v>
      </c>
      <c r="H3012" s="36">
        <v>19000</v>
      </c>
      <c r="I3012" s="34" t="s">
        <v>9762</v>
      </c>
      <c r="J3012" s="34" t="s">
        <v>9763</v>
      </c>
      <c r="K3012" s="36">
        <v>19000</v>
      </c>
      <c r="L3012" s="34" t="s">
        <v>9764</v>
      </c>
      <c r="M3012" s="6">
        <f t="shared" si="47"/>
        <v>1</v>
      </c>
    </row>
    <row r="3013" spans="1:18">
      <c r="A3013" s="34" t="s">
        <v>27165</v>
      </c>
      <c r="B3013" s="34" t="s">
        <v>30308</v>
      </c>
      <c r="C3013" s="34" t="s">
        <v>4201</v>
      </c>
      <c r="D3013" s="35">
        <v>44189</v>
      </c>
      <c r="E3013" s="34" t="s">
        <v>30309</v>
      </c>
      <c r="F3013" s="34" t="s">
        <v>9875</v>
      </c>
      <c r="G3013" s="36">
        <v>-19000</v>
      </c>
      <c r="H3013" s="36">
        <v>-19000</v>
      </c>
      <c r="I3013" s="34" t="s">
        <v>9762</v>
      </c>
      <c r="J3013" s="34" t="s">
        <v>9763</v>
      </c>
      <c r="K3013" s="36">
        <v>-19000</v>
      </c>
      <c r="L3013" s="34" t="s">
        <v>9764</v>
      </c>
      <c r="M3013" s="6">
        <f t="shared" si="47"/>
        <v>18</v>
      </c>
      <c r="N3013" s="6" t="str">
        <f>MID(E3013,M3013,10)</f>
        <v>PO64000007</v>
      </c>
      <c r="O3013" s="6">
        <f>FIND("-",E3013)</f>
        <v>28</v>
      </c>
      <c r="P3013" s="6" t="str">
        <f>MID(E3013,O3013+1,2)</f>
        <v>2</v>
      </c>
      <c r="Q3013" s="34" t="str">
        <f>C3013</f>
        <v>64CIO00404</v>
      </c>
      <c r="R3013" s="36">
        <f>-G3013</f>
        <v>19000</v>
      </c>
    </row>
    <row r="3014" spans="1:18" hidden="1">
      <c r="A3014" s="34" t="s">
        <v>27165</v>
      </c>
      <c r="B3014" s="34" t="s">
        <v>30310</v>
      </c>
      <c r="C3014" s="34" t="s">
        <v>5856</v>
      </c>
      <c r="D3014" s="35">
        <v>44188</v>
      </c>
      <c r="E3014" s="34" t="s">
        <v>5857</v>
      </c>
      <c r="F3014" s="34" t="s">
        <v>28595</v>
      </c>
      <c r="G3014" s="36">
        <v>18000</v>
      </c>
      <c r="H3014" s="36">
        <v>18000</v>
      </c>
      <c r="I3014" s="34" t="s">
        <v>9762</v>
      </c>
      <c r="J3014" s="34" t="s">
        <v>9763</v>
      </c>
      <c r="K3014" s="36">
        <v>18000</v>
      </c>
      <c r="L3014" s="34" t="s">
        <v>9764</v>
      </c>
      <c r="M3014" s="6">
        <f t="shared" si="47"/>
        <v>1</v>
      </c>
    </row>
    <row r="3015" spans="1:18">
      <c r="A3015" s="34" t="s">
        <v>27165</v>
      </c>
      <c r="B3015" s="34" t="s">
        <v>30310</v>
      </c>
      <c r="C3015" s="34" t="s">
        <v>5856</v>
      </c>
      <c r="D3015" s="35">
        <v>44188</v>
      </c>
      <c r="E3015" s="34" t="s">
        <v>30311</v>
      </c>
      <c r="F3015" s="34" t="s">
        <v>9875</v>
      </c>
      <c r="G3015" s="36">
        <v>-18000</v>
      </c>
      <c r="H3015" s="36">
        <v>-18000</v>
      </c>
      <c r="I3015" s="34" t="s">
        <v>9762</v>
      </c>
      <c r="J3015" s="34" t="s">
        <v>9763</v>
      </c>
      <c r="K3015" s="36">
        <v>-18000</v>
      </c>
      <c r="L3015" s="34" t="s">
        <v>9764</v>
      </c>
      <c r="M3015" s="6">
        <f t="shared" si="47"/>
        <v>18</v>
      </c>
      <c r="N3015" s="6" t="str">
        <f>MID(E3015,M3015,10)</f>
        <v>PO63000695</v>
      </c>
      <c r="O3015" s="6">
        <f>FIND("-",E3015)</f>
        <v>28</v>
      </c>
      <c r="P3015" s="6" t="str">
        <f>MID(E3015,O3015+1,2)</f>
        <v>5</v>
      </c>
      <c r="Q3015" s="34" t="str">
        <f>C3015</f>
        <v>64CIO00405</v>
      </c>
      <c r="R3015" s="36">
        <f>-G3015</f>
        <v>18000</v>
      </c>
    </row>
    <row r="3016" spans="1:18" hidden="1">
      <c r="A3016" s="34" t="s">
        <v>27165</v>
      </c>
      <c r="B3016" s="34" t="s">
        <v>30312</v>
      </c>
      <c r="C3016" s="34" t="s">
        <v>5699</v>
      </c>
      <c r="D3016" s="35">
        <v>44188</v>
      </c>
      <c r="E3016" s="34" t="s">
        <v>5700</v>
      </c>
      <c r="F3016" s="34" t="s">
        <v>28626</v>
      </c>
      <c r="G3016" s="36">
        <v>19600</v>
      </c>
      <c r="H3016" s="36">
        <v>19600</v>
      </c>
      <c r="I3016" s="34" t="s">
        <v>9762</v>
      </c>
      <c r="J3016" s="34" t="s">
        <v>9763</v>
      </c>
      <c r="K3016" s="36">
        <v>19600</v>
      </c>
      <c r="L3016" s="34" t="s">
        <v>9764</v>
      </c>
      <c r="M3016" s="6">
        <f t="shared" si="47"/>
        <v>1</v>
      </c>
    </row>
    <row r="3017" spans="1:18">
      <c r="A3017" s="34" t="s">
        <v>27165</v>
      </c>
      <c r="B3017" s="34" t="s">
        <v>30312</v>
      </c>
      <c r="C3017" s="34" t="s">
        <v>5699</v>
      </c>
      <c r="D3017" s="35">
        <v>44188</v>
      </c>
      <c r="E3017" s="34" t="s">
        <v>30313</v>
      </c>
      <c r="F3017" s="34" t="s">
        <v>9875</v>
      </c>
      <c r="G3017" s="36">
        <v>-19600</v>
      </c>
      <c r="H3017" s="36">
        <v>-19600</v>
      </c>
      <c r="I3017" s="34" t="s">
        <v>9762</v>
      </c>
      <c r="J3017" s="34" t="s">
        <v>9763</v>
      </c>
      <c r="K3017" s="36">
        <v>-19600</v>
      </c>
      <c r="L3017" s="34" t="s">
        <v>9764</v>
      </c>
      <c r="M3017" s="6">
        <f t="shared" si="47"/>
        <v>18</v>
      </c>
      <c r="N3017" s="6" t="str">
        <f>MID(E3017,M3017,10)</f>
        <v>PO63000724</v>
      </c>
      <c r="O3017" s="6">
        <f>FIND("-",E3017)</f>
        <v>28</v>
      </c>
      <c r="P3017" s="6" t="str">
        <f>MID(E3017,O3017+1,2)</f>
        <v>5</v>
      </c>
      <c r="Q3017" s="34" t="str">
        <f>C3017</f>
        <v>64CIO00406</v>
      </c>
      <c r="R3017" s="36">
        <f>-G3017</f>
        <v>19600</v>
      </c>
    </row>
    <row r="3018" spans="1:18" hidden="1">
      <c r="A3018" s="34" t="s">
        <v>27165</v>
      </c>
      <c r="B3018" s="34" t="s">
        <v>30314</v>
      </c>
      <c r="C3018" s="34" t="s">
        <v>7752</v>
      </c>
      <c r="D3018" s="35">
        <v>44188</v>
      </c>
      <c r="E3018" s="34" t="s">
        <v>7753</v>
      </c>
      <c r="F3018" s="34" t="s">
        <v>27227</v>
      </c>
      <c r="G3018" s="36">
        <v>21500</v>
      </c>
      <c r="H3018" s="36">
        <v>21500</v>
      </c>
      <c r="I3018" s="34" t="s">
        <v>9762</v>
      </c>
      <c r="J3018" s="34" t="s">
        <v>9763</v>
      </c>
      <c r="K3018" s="36">
        <v>21500</v>
      </c>
      <c r="L3018" s="34" t="s">
        <v>9764</v>
      </c>
      <c r="M3018" s="6">
        <f t="shared" si="47"/>
        <v>1</v>
      </c>
    </row>
    <row r="3019" spans="1:18">
      <c r="A3019" s="34" t="s">
        <v>27165</v>
      </c>
      <c r="B3019" s="34" t="s">
        <v>30314</v>
      </c>
      <c r="C3019" s="34" t="s">
        <v>7752</v>
      </c>
      <c r="D3019" s="35">
        <v>44188</v>
      </c>
      <c r="E3019" s="34" t="s">
        <v>30315</v>
      </c>
      <c r="F3019" s="34" t="s">
        <v>9875</v>
      </c>
      <c r="G3019" s="36">
        <v>-21500</v>
      </c>
      <c r="H3019" s="36">
        <v>-21500</v>
      </c>
      <c r="I3019" s="34" t="s">
        <v>9762</v>
      </c>
      <c r="J3019" s="34" t="s">
        <v>9763</v>
      </c>
      <c r="K3019" s="36">
        <v>-21500</v>
      </c>
      <c r="L3019" s="34" t="s">
        <v>9764</v>
      </c>
      <c r="M3019" s="6">
        <f t="shared" si="47"/>
        <v>18</v>
      </c>
      <c r="N3019" s="6" t="str">
        <f>MID(E3019,M3019,10)</f>
        <v>PO63000357</v>
      </c>
      <c r="O3019" s="6">
        <f>FIND("-",E3019)</f>
        <v>28</v>
      </c>
      <c r="P3019" s="6" t="str">
        <f>MID(E3019,O3019+1,2)</f>
        <v>9</v>
      </c>
      <c r="Q3019" s="34" t="str">
        <f>C3019</f>
        <v>64CIO00407</v>
      </c>
      <c r="R3019" s="36">
        <f>-G3019</f>
        <v>21500</v>
      </c>
    </row>
    <row r="3020" spans="1:18" hidden="1">
      <c r="A3020" s="34" t="s">
        <v>27165</v>
      </c>
      <c r="B3020" s="34" t="s">
        <v>30316</v>
      </c>
      <c r="C3020" s="34" t="s">
        <v>7778</v>
      </c>
      <c r="D3020" s="35">
        <v>44188</v>
      </c>
      <c r="E3020" s="34" t="s">
        <v>30317</v>
      </c>
      <c r="F3020" s="34" t="s">
        <v>27227</v>
      </c>
      <c r="G3020" s="36">
        <v>21500</v>
      </c>
      <c r="H3020" s="36">
        <v>21500</v>
      </c>
      <c r="I3020" s="34" t="s">
        <v>9762</v>
      </c>
      <c r="J3020" s="34" t="s">
        <v>9763</v>
      </c>
      <c r="K3020" s="36">
        <v>21500</v>
      </c>
      <c r="L3020" s="34" t="s">
        <v>9764</v>
      </c>
      <c r="M3020" s="6">
        <f t="shared" si="47"/>
        <v>1</v>
      </c>
    </row>
    <row r="3021" spans="1:18">
      <c r="A3021" s="34" t="s">
        <v>27165</v>
      </c>
      <c r="B3021" s="34" t="s">
        <v>30316</v>
      </c>
      <c r="C3021" s="34" t="s">
        <v>7778</v>
      </c>
      <c r="D3021" s="35">
        <v>44188</v>
      </c>
      <c r="E3021" s="34" t="s">
        <v>30318</v>
      </c>
      <c r="F3021" s="34" t="s">
        <v>9875</v>
      </c>
      <c r="G3021" s="36">
        <v>-21500</v>
      </c>
      <c r="H3021" s="36">
        <v>-21500</v>
      </c>
      <c r="I3021" s="34" t="s">
        <v>9762</v>
      </c>
      <c r="J3021" s="34" t="s">
        <v>9763</v>
      </c>
      <c r="K3021" s="36">
        <v>-21500</v>
      </c>
      <c r="L3021" s="34" t="s">
        <v>9764</v>
      </c>
      <c r="M3021" s="6">
        <f t="shared" si="47"/>
        <v>18</v>
      </c>
      <c r="N3021" s="6" t="str">
        <f>MID(E3021,M3021,10)</f>
        <v>PO63000356</v>
      </c>
      <c r="O3021" s="6">
        <f>FIND("-",E3021)</f>
        <v>28</v>
      </c>
      <c r="P3021" s="6" t="str">
        <f>MID(E3021,O3021+1,2)</f>
        <v>9</v>
      </c>
      <c r="Q3021" s="34" t="str">
        <f>C3021</f>
        <v>64CIO00408</v>
      </c>
      <c r="R3021" s="36">
        <f>-G3021</f>
        <v>21500</v>
      </c>
    </row>
    <row r="3022" spans="1:18" hidden="1">
      <c r="A3022" s="34" t="s">
        <v>27165</v>
      </c>
      <c r="B3022" s="34" t="s">
        <v>30319</v>
      </c>
      <c r="C3022" s="34" t="s">
        <v>5828</v>
      </c>
      <c r="D3022" s="35">
        <v>44188</v>
      </c>
      <c r="E3022" s="34" t="s">
        <v>5829</v>
      </c>
      <c r="F3022" s="34" t="s">
        <v>28595</v>
      </c>
      <c r="G3022" s="36">
        <v>18000</v>
      </c>
      <c r="H3022" s="36">
        <v>18000</v>
      </c>
      <c r="I3022" s="34" t="s">
        <v>9762</v>
      </c>
      <c r="J3022" s="34" t="s">
        <v>9763</v>
      </c>
      <c r="K3022" s="36">
        <v>18000</v>
      </c>
      <c r="L3022" s="34" t="s">
        <v>9764</v>
      </c>
      <c r="M3022" s="6">
        <f t="shared" si="47"/>
        <v>1</v>
      </c>
    </row>
    <row r="3023" spans="1:18">
      <c r="A3023" s="34" t="s">
        <v>27165</v>
      </c>
      <c r="B3023" s="34" t="s">
        <v>30319</v>
      </c>
      <c r="C3023" s="34" t="s">
        <v>5828</v>
      </c>
      <c r="D3023" s="35">
        <v>44188</v>
      </c>
      <c r="E3023" s="34" t="s">
        <v>30320</v>
      </c>
      <c r="F3023" s="34" t="s">
        <v>9875</v>
      </c>
      <c r="G3023" s="36">
        <v>-18000</v>
      </c>
      <c r="H3023" s="36">
        <v>-18000</v>
      </c>
      <c r="I3023" s="34" t="s">
        <v>9762</v>
      </c>
      <c r="J3023" s="34" t="s">
        <v>9763</v>
      </c>
      <c r="K3023" s="36">
        <v>-18000</v>
      </c>
      <c r="L3023" s="34" t="s">
        <v>9764</v>
      </c>
      <c r="M3023" s="6">
        <f t="shared" si="47"/>
        <v>18</v>
      </c>
      <c r="N3023" s="6" t="str">
        <f>MID(E3023,M3023,10)</f>
        <v>PO63000697</v>
      </c>
      <c r="O3023" s="6">
        <f>FIND("-",E3023)</f>
        <v>28</v>
      </c>
      <c r="P3023" s="6" t="str">
        <f>MID(E3023,O3023+1,2)</f>
        <v>5</v>
      </c>
      <c r="Q3023" s="34" t="str">
        <f>C3023</f>
        <v>64CIO00409</v>
      </c>
      <c r="R3023" s="36">
        <f>-G3023</f>
        <v>18000</v>
      </c>
    </row>
    <row r="3024" spans="1:18" hidden="1">
      <c r="A3024" s="34" t="s">
        <v>27165</v>
      </c>
      <c r="B3024" s="34" t="s">
        <v>30321</v>
      </c>
      <c r="C3024" s="34" t="s">
        <v>6969</v>
      </c>
      <c r="D3024" s="35">
        <v>44193</v>
      </c>
      <c r="E3024" s="34" t="s">
        <v>6970</v>
      </c>
      <c r="F3024" s="34" t="s">
        <v>27867</v>
      </c>
      <c r="G3024" s="36">
        <v>34000</v>
      </c>
      <c r="H3024" s="36">
        <v>34000</v>
      </c>
      <c r="I3024" s="34" t="s">
        <v>9762</v>
      </c>
      <c r="J3024" s="34" t="s">
        <v>9763</v>
      </c>
      <c r="K3024" s="36">
        <v>34000</v>
      </c>
      <c r="L3024" s="34" t="s">
        <v>9764</v>
      </c>
      <c r="M3024" s="6">
        <f t="shared" si="47"/>
        <v>1</v>
      </c>
    </row>
    <row r="3025" spans="1:18">
      <c r="A3025" s="34" t="s">
        <v>27165</v>
      </c>
      <c r="B3025" s="34" t="s">
        <v>30321</v>
      </c>
      <c r="C3025" s="34" t="s">
        <v>6969</v>
      </c>
      <c r="D3025" s="35">
        <v>44193</v>
      </c>
      <c r="E3025" s="34" t="s">
        <v>30322</v>
      </c>
      <c r="F3025" s="34" t="s">
        <v>9875</v>
      </c>
      <c r="G3025" s="36">
        <v>-34000</v>
      </c>
      <c r="H3025" s="36">
        <v>-34000</v>
      </c>
      <c r="I3025" s="34" t="s">
        <v>9762</v>
      </c>
      <c r="J3025" s="34" t="s">
        <v>9763</v>
      </c>
      <c r="K3025" s="36">
        <v>-34000</v>
      </c>
      <c r="L3025" s="34" t="s">
        <v>9764</v>
      </c>
      <c r="M3025" s="6">
        <f t="shared" si="47"/>
        <v>18</v>
      </c>
      <c r="N3025" s="6" t="str">
        <f>MID(E3025,M3025,10)</f>
        <v>PO63000491</v>
      </c>
      <c r="O3025" s="6">
        <f>FIND("-",E3025)</f>
        <v>28</v>
      </c>
      <c r="P3025" s="6" t="str">
        <f>MID(E3025,O3025+1,2)</f>
        <v>7</v>
      </c>
      <c r="Q3025" s="34" t="str">
        <f>C3025</f>
        <v>64CIO00410</v>
      </c>
      <c r="R3025" s="36">
        <f>-G3025</f>
        <v>34000</v>
      </c>
    </row>
    <row r="3026" spans="1:18" hidden="1">
      <c r="A3026" s="34" t="s">
        <v>27165</v>
      </c>
      <c r="B3026" s="34" t="s">
        <v>30323</v>
      </c>
      <c r="C3026" s="34" t="s">
        <v>5598</v>
      </c>
      <c r="D3026" s="35">
        <v>44186</v>
      </c>
      <c r="E3026" s="34" t="s">
        <v>5599</v>
      </c>
      <c r="F3026" s="34" t="s">
        <v>28584</v>
      </c>
      <c r="G3026" s="36">
        <v>30500</v>
      </c>
      <c r="H3026" s="36">
        <v>30500</v>
      </c>
      <c r="I3026" s="34" t="s">
        <v>9762</v>
      </c>
      <c r="J3026" s="34" t="s">
        <v>9763</v>
      </c>
      <c r="K3026" s="36">
        <v>30500</v>
      </c>
      <c r="L3026" s="34" t="s">
        <v>9764</v>
      </c>
      <c r="M3026" s="6">
        <f t="shared" si="47"/>
        <v>1</v>
      </c>
    </row>
    <row r="3027" spans="1:18">
      <c r="A3027" s="34" t="s">
        <v>27165</v>
      </c>
      <c r="B3027" s="34" t="s">
        <v>30323</v>
      </c>
      <c r="C3027" s="34" t="s">
        <v>5598</v>
      </c>
      <c r="D3027" s="35">
        <v>44186</v>
      </c>
      <c r="E3027" s="34" t="s">
        <v>30324</v>
      </c>
      <c r="F3027" s="34" t="s">
        <v>9875</v>
      </c>
      <c r="G3027" s="36">
        <v>-30500</v>
      </c>
      <c r="H3027" s="36">
        <v>-30500</v>
      </c>
      <c r="I3027" s="34" t="s">
        <v>9762</v>
      </c>
      <c r="J3027" s="34" t="s">
        <v>9763</v>
      </c>
      <c r="K3027" s="36">
        <v>-30500</v>
      </c>
      <c r="L3027" s="34" t="s">
        <v>9764</v>
      </c>
      <c r="M3027" s="6">
        <f t="shared" si="47"/>
        <v>18</v>
      </c>
      <c r="N3027" s="6" t="str">
        <f>MID(E3027,M3027,10)</f>
        <v>PO63000744</v>
      </c>
      <c r="O3027" s="6">
        <f>FIND("-",E3027)</f>
        <v>28</v>
      </c>
      <c r="P3027" s="6" t="str">
        <f>MID(E3027,O3027+1,2)</f>
        <v>5</v>
      </c>
      <c r="Q3027" s="34" t="str">
        <f>C3027</f>
        <v>64CIO00411</v>
      </c>
      <c r="R3027" s="36">
        <f>-G3027</f>
        <v>30500</v>
      </c>
    </row>
    <row r="3028" spans="1:18" hidden="1">
      <c r="A3028" s="34" t="s">
        <v>27165</v>
      </c>
      <c r="B3028" s="34" t="s">
        <v>30325</v>
      </c>
      <c r="C3028" s="34" t="s">
        <v>7351</v>
      </c>
      <c r="D3028" s="35">
        <v>44186</v>
      </c>
      <c r="E3028" s="34" t="s">
        <v>7352</v>
      </c>
      <c r="F3028" s="34" t="s">
        <v>27503</v>
      </c>
      <c r="G3028" s="36">
        <v>38000</v>
      </c>
      <c r="H3028" s="36">
        <v>38000</v>
      </c>
      <c r="I3028" s="34" t="s">
        <v>9762</v>
      </c>
      <c r="J3028" s="34" t="s">
        <v>9763</v>
      </c>
      <c r="K3028" s="36">
        <v>38000</v>
      </c>
      <c r="L3028" s="34" t="s">
        <v>9764</v>
      </c>
      <c r="M3028" s="6">
        <f t="shared" si="47"/>
        <v>1</v>
      </c>
    </row>
    <row r="3029" spans="1:18">
      <c r="A3029" s="34" t="s">
        <v>27165</v>
      </c>
      <c r="B3029" s="34" t="s">
        <v>30325</v>
      </c>
      <c r="C3029" s="34" t="s">
        <v>7351</v>
      </c>
      <c r="D3029" s="35">
        <v>44186</v>
      </c>
      <c r="E3029" s="34" t="s">
        <v>30326</v>
      </c>
      <c r="F3029" s="34" t="s">
        <v>9875</v>
      </c>
      <c r="G3029" s="36">
        <v>-38000</v>
      </c>
      <c r="H3029" s="36">
        <v>-38000</v>
      </c>
      <c r="I3029" s="34" t="s">
        <v>9762</v>
      </c>
      <c r="J3029" s="34" t="s">
        <v>9763</v>
      </c>
      <c r="K3029" s="36">
        <v>-38000</v>
      </c>
      <c r="L3029" s="34" t="s">
        <v>9764</v>
      </c>
      <c r="M3029" s="6">
        <f t="shared" si="47"/>
        <v>18</v>
      </c>
      <c r="N3029" s="6" t="str">
        <f>MID(E3029,M3029,10)</f>
        <v>PO63000429</v>
      </c>
      <c r="O3029" s="6">
        <f>FIND("-",E3029)</f>
        <v>28</v>
      </c>
      <c r="P3029" s="6" t="str">
        <f>MID(E3029,O3029+1,2)</f>
        <v>8</v>
      </c>
      <c r="Q3029" s="34" t="str">
        <f>C3029</f>
        <v>64CIO00412</v>
      </c>
      <c r="R3029" s="36">
        <f>-G3029</f>
        <v>38000</v>
      </c>
    </row>
    <row r="3030" spans="1:18" hidden="1">
      <c r="A3030" s="34" t="s">
        <v>27165</v>
      </c>
      <c r="B3030" s="34" t="s">
        <v>30327</v>
      </c>
      <c r="C3030" s="34" t="s">
        <v>5897</v>
      </c>
      <c r="D3030" s="35">
        <v>44186</v>
      </c>
      <c r="E3030" s="34" t="s">
        <v>5898</v>
      </c>
      <c r="F3030" s="34" t="s">
        <v>28572</v>
      </c>
      <c r="G3030" s="36">
        <v>18000</v>
      </c>
      <c r="H3030" s="36">
        <v>18000</v>
      </c>
      <c r="I3030" s="34" t="s">
        <v>9762</v>
      </c>
      <c r="J3030" s="34" t="s">
        <v>9763</v>
      </c>
      <c r="K3030" s="36">
        <v>18000</v>
      </c>
      <c r="L3030" s="34" t="s">
        <v>9764</v>
      </c>
      <c r="M3030" s="6">
        <f t="shared" si="47"/>
        <v>1</v>
      </c>
    </row>
    <row r="3031" spans="1:18">
      <c r="A3031" s="34" t="s">
        <v>27165</v>
      </c>
      <c r="B3031" s="34" t="s">
        <v>30327</v>
      </c>
      <c r="C3031" s="34" t="s">
        <v>5897</v>
      </c>
      <c r="D3031" s="35">
        <v>44186</v>
      </c>
      <c r="E3031" s="34" t="s">
        <v>30328</v>
      </c>
      <c r="F3031" s="34" t="s">
        <v>9875</v>
      </c>
      <c r="G3031" s="36">
        <v>-18000</v>
      </c>
      <c r="H3031" s="36">
        <v>-18000</v>
      </c>
      <c r="I3031" s="34" t="s">
        <v>9762</v>
      </c>
      <c r="J3031" s="34" t="s">
        <v>9763</v>
      </c>
      <c r="K3031" s="36">
        <v>-18000</v>
      </c>
      <c r="L3031" s="34" t="s">
        <v>9764</v>
      </c>
      <c r="M3031" s="6">
        <f t="shared" si="47"/>
        <v>18</v>
      </c>
      <c r="N3031" s="6" t="str">
        <f>MID(E3031,M3031,10)</f>
        <v>PO63000692</v>
      </c>
      <c r="O3031" s="6">
        <f>FIND("-",E3031)</f>
        <v>28</v>
      </c>
      <c r="P3031" s="6" t="str">
        <f>MID(E3031,O3031+1,2)</f>
        <v>5</v>
      </c>
      <c r="Q3031" s="34" t="str">
        <f>C3031</f>
        <v>64CIO00413</v>
      </c>
      <c r="R3031" s="36">
        <f>-G3031</f>
        <v>18000</v>
      </c>
    </row>
    <row r="3032" spans="1:18" hidden="1">
      <c r="A3032" s="34" t="s">
        <v>27165</v>
      </c>
      <c r="B3032" s="34" t="s">
        <v>30329</v>
      </c>
      <c r="C3032" s="34" t="s">
        <v>5324</v>
      </c>
      <c r="D3032" s="35">
        <v>44186</v>
      </c>
      <c r="E3032" s="34" t="s">
        <v>5325</v>
      </c>
      <c r="F3032" s="34" t="s">
        <v>28975</v>
      </c>
      <c r="G3032" s="36">
        <v>25000</v>
      </c>
      <c r="H3032" s="36">
        <v>25000</v>
      </c>
      <c r="I3032" s="34" t="s">
        <v>9762</v>
      </c>
      <c r="J3032" s="34" t="s">
        <v>9763</v>
      </c>
      <c r="K3032" s="36">
        <v>25000</v>
      </c>
      <c r="L3032" s="34" t="s">
        <v>9764</v>
      </c>
      <c r="M3032" s="6">
        <f t="shared" si="47"/>
        <v>1</v>
      </c>
    </row>
    <row r="3033" spans="1:18">
      <c r="A3033" s="34" t="s">
        <v>27165</v>
      </c>
      <c r="B3033" s="34" t="s">
        <v>30329</v>
      </c>
      <c r="C3033" s="34" t="s">
        <v>5324</v>
      </c>
      <c r="D3033" s="35">
        <v>44186</v>
      </c>
      <c r="E3033" s="34" t="s">
        <v>30330</v>
      </c>
      <c r="F3033" s="34" t="s">
        <v>9875</v>
      </c>
      <c r="G3033" s="36">
        <v>-25000</v>
      </c>
      <c r="H3033" s="36">
        <v>-25000</v>
      </c>
      <c r="I3033" s="34" t="s">
        <v>9762</v>
      </c>
      <c r="J3033" s="34" t="s">
        <v>9763</v>
      </c>
      <c r="K3033" s="36">
        <v>-25000</v>
      </c>
      <c r="L3033" s="34" t="s">
        <v>9764</v>
      </c>
      <c r="M3033" s="6">
        <f t="shared" si="47"/>
        <v>18</v>
      </c>
      <c r="N3033" s="6" t="str">
        <f>MID(E3033,M3033,10)</f>
        <v>PO63000806</v>
      </c>
      <c r="O3033" s="6">
        <f>FIND("-",E3033)</f>
        <v>28</v>
      </c>
      <c r="P3033" s="6" t="str">
        <f>MID(E3033,O3033+1,2)</f>
        <v>4</v>
      </c>
      <c r="Q3033" s="34" t="str">
        <f>C3033</f>
        <v>64CIO00414</v>
      </c>
      <c r="R3033" s="36">
        <f>-G3033</f>
        <v>25000</v>
      </c>
    </row>
    <row r="3034" spans="1:18" hidden="1">
      <c r="A3034" s="34" t="s">
        <v>27165</v>
      </c>
      <c r="B3034" s="34" t="s">
        <v>30331</v>
      </c>
      <c r="C3034" s="34" t="s">
        <v>4940</v>
      </c>
      <c r="D3034" s="35">
        <v>44186</v>
      </c>
      <c r="E3034" s="34" t="s">
        <v>30332</v>
      </c>
      <c r="F3034" s="34" t="s">
        <v>29516</v>
      </c>
      <c r="G3034" s="36">
        <v>18500</v>
      </c>
      <c r="H3034" s="36">
        <v>18500</v>
      </c>
      <c r="I3034" s="34" t="s">
        <v>9762</v>
      </c>
      <c r="J3034" s="34" t="s">
        <v>9763</v>
      </c>
      <c r="K3034" s="36">
        <v>18500</v>
      </c>
      <c r="L3034" s="34" t="s">
        <v>9764</v>
      </c>
      <c r="M3034" s="6">
        <f t="shared" si="47"/>
        <v>1</v>
      </c>
    </row>
    <row r="3035" spans="1:18">
      <c r="A3035" s="34" t="s">
        <v>27165</v>
      </c>
      <c r="B3035" s="34" t="s">
        <v>30331</v>
      </c>
      <c r="C3035" s="34" t="s">
        <v>4940</v>
      </c>
      <c r="D3035" s="35">
        <v>44186</v>
      </c>
      <c r="E3035" s="34" t="s">
        <v>30333</v>
      </c>
      <c r="F3035" s="34" t="s">
        <v>9875</v>
      </c>
      <c r="G3035" s="36">
        <v>-18500</v>
      </c>
      <c r="H3035" s="36">
        <v>-18500</v>
      </c>
      <c r="I3035" s="34" t="s">
        <v>9762</v>
      </c>
      <c r="J3035" s="34" t="s">
        <v>9763</v>
      </c>
      <c r="K3035" s="36">
        <v>-18500</v>
      </c>
      <c r="L3035" s="34" t="s">
        <v>9764</v>
      </c>
      <c r="M3035" s="6">
        <f t="shared" si="47"/>
        <v>18</v>
      </c>
      <c r="N3035" s="6" t="str">
        <f>MID(E3035,M3035,10)</f>
        <v>PO63000882</v>
      </c>
      <c r="O3035" s="6">
        <f>FIND("-",E3035)</f>
        <v>28</v>
      </c>
      <c r="P3035" s="6" t="str">
        <f>MID(E3035,O3035+1,2)</f>
        <v>3</v>
      </c>
      <c r="Q3035" s="34" t="str">
        <f>C3035</f>
        <v>64CIO00415</v>
      </c>
      <c r="R3035" s="36">
        <f>-G3035</f>
        <v>18500</v>
      </c>
    </row>
    <row r="3036" spans="1:18" hidden="1">
      <c r="A3036" s="34" t="s">
        <v>27165</v>
      </c>
      <c r="B3036" s="34" t="s">
        <v>30334</v>
      </c>
      <c r="C3036" s="34" t="s">
        <v>6330</v>
      </c>
      <c r="D3036" s="35">
        <v>44188</v>
      </c>
      <c r="E3036" s="34" t="s">
        <v>6331</v>
      </c>
      <c r="F3036" s="34" t="s">
        <v>28143</v>
      </c>
      <c r="G3036" s="36">
        <v>22000</v>
      </c>
      <c r="H3036" s="36">
        <v>22000</v>
      </c>
      <c r="I3036" s="34" t="s">
        <v>9762</v>
      </c>
      <c r="J3036" s="34" t="s">
        <v>9763</v>
      </c>
      <c r="K3036" s="36">
        <v>22000</v>
      </c>
      <c r="L3036" s="34" t="s">
        <v>9764</v>
      </c>
      <c r="M3036" s="6">
        <f t="shared" si="47"/>
        <v>1</v>
      </c>
    </row>
    <row r="3037" spans="1:18">
      <c r="A3037" s="34" t="s">
        <v>27165</v>
      </c>
      <c r="B3037" s="34" t="s">
        <v>30334</v>
      </c>
      <c r="C3037" s="34" t="s">
        <v>6330</v>
      </c>
      <c r="D3037" s="35">
        <v>44188</v>
      </c>
      <c r="E3037" s="34" t="s">
        <v>30335</v>
      </c>
      <c r="F3037" s="34" t="s">
        <v>9875</v>
      </c>
      <c r="G3037" s="36">
        <v>-22000</v>
      </c>
      <c r="H3037" s="36">
        <v>-22000</v>
      </c>
      <c r="I3037" s="34" t="s">
        <v>9762</v>
      </c>
      <c r="J3037" s="34" t="s">
        <v>9763</v>
      </c>
      <c r="K3037" s="36">
        <v>-22000</v>
      </c>
      <c r="L3037" s="34" t="s">
        <v>9764</v>
      </c>
      <c r="M3037" s="6">
        <f t="shared" si="47"/>
        <v>18</v>
      </c>
      <c r="N3037" s="6" t="str">
        <f>MID(E3037,M3037,10)</f>
        <v>PO63000610</v>
      </c>
      <c r="O3037" s="6">
        <f>FIND("-",E3037)</f>
        <v>28</v>
      </c>
      <c r="P3037" s="6" t="str">
        <f>MID(E3037,O3037+1,2)</f>
        <v>6</v>
      </c>
      <c r="Q3037" s="34" t="str">
        <f>C3037</f>
        <v>64CIO00416</v>
      </c>
      <c r="R3037" s="36">
        <f>-G3037</f>
        <v>22000</v>
      </c>
    </row>
    <row r="3038" spans="1:18" hidden="1">
      <c r="A3038" s="34" t="s">
        <v>27165</v>
      </c>
      <c r="B3038" s="34" t="s">
        <v>30336</v>
      </c>
      <c r="C3038" s="34" t="s">
        <v>3730</v>
      </c>
      <c r="D3038" s="35">
        <v>44188</v>
      </c>
      <c r="E3038" s="34" t="s">
        <v>30337</v>
      </c>
      <c r="F3038" s="34" t="s">
        <v>30338</v>
      </c>
      <c r="G3038" s="36">
        <v>139886</v>
      </c>
      <c r="H3038" s="36">
        <v>139886</v>
      </c>
      <c r="I3038" s="34" t="s">
        <v>9762</v>
      </c>
      <c r="J3038" s="34" t="s">
        <v>9763</v>
      </c>
      <c r="K3038" s="36">
        <v>139886</v>
      </c>
      <c r="L3038" s="34" t="s">
        <v>9764</v>
      </c>
      <c r="M3038" s="6">
        <f t="shared" si="47"/>
        <v>1</v>
      </c>
    </row>
    <row r="3039" spans="1:18">
      <c r="A3039" s="34" t="s">
        <v>27165</v>
      </c>
      <c r="B3039" s="34" t="s">
        <v>30336</v>
      </c>
      <c r="C3039" s="34" t="s">
        <v>3730</v>
      </c>
      <c r="D3039" s="35">
        <v>44188</v>
      </c>
      <c r="E3039" s="34" t="s">
        <v>30339</v>
      </c>
      <c r="F3039" s="34" t="s">
        <v>9875</v>
      </c>
      <c r="G3039" s="36">
        <v>-139886</v>
      </c>
      <c r="H3039" s="36">
        <v>-139886</v>
      </c>
      <c r="I3039" s="34" t="s">
        <v>9762</v>
      </c>
      <c r="J3039" s="34" t="s">
        <v>9763</v>
      </c>
      <c r="K3039" s="36">
        <v>-139886</v>
      </c>
      <c r="L3039" s="34" t="s">
        <v>9764</v>
      </c>
      <c r="M3039" s="6">
        <f t="shared" si="47"/>
        <v>18</v>
      </c>
      <c r="N3039" s="6" t="str">
        <f>MID(E3039,M3039,10)</f>
        <v>PO64000089</v>
      </c>
      <c r="O3039" s="6">
        <f>FIND("-",E3039)</f>
        <v>28</v>
      </c>
      <c r="P3039" s="6" t="str">
        <f>MID(E3039,O3039+1,2)</f>
        <v>2</v>
      </c>
      <c r="Q3039" s="34" t="str">
        <f>C3039</f>
        <v>64CIO00417</v>
      </c>
      <c r="R3039" s="36">
        <f>-G3039</f>
        <v>139886</v>
      </c>
    </row>
    <row r="3040" spans="1:18" hidden="1">
      <c r="A3040" s="34" t="s">
        <v>27165</v>
      </c>
      <c r="B3040" s="34" t="s">
        <v>30340</v>
      </c>
      <c r="C3040" s="34" t="s">
        <v>4884</v>
      </c>
      <c r="D3040" s="35">
        <v>44166</v>
      </c>
      <c r="E3040" s="34" t="s">
        <v>4885</v>
      </c>
      <c r="F3040" s="34" t="s">
        <v>30341</v>
      </c>
      <c r="G3040" s="36">
        <v>3738202.4</v>
      </c>
      <c r="H3040" s="36">
        <v>3738202.4</v>
      </c>
      <c r="I3040" s="34" t="s">
        <v>9762</v>
      </c>
      <c r="J3040" s="34" t="s">
        <v>9763</v>
      </c>
      <c r="K3040" s="36">
        <v>3738202.4</v>
      </c>
      <c r="L3040" s="34" t="s">
        <v>9764</v>
      </c>
      <c r="M3040" s="6">
        <f t="shared" si="47"/>
        <v>1</v>
      </c>
    </row>
    <row r="3041" spans="1:18" hidden="1">
      <c r="A3041" s="34" t="s">
        <v>27165</v>
      </c>
      <c r="B3041" s="34" t="s">
        <v>30340</v>
      </c>
      <c r="C3041" s="34" t="s">
        <v>4884</v>
      </c>
      <c r="D3041" s="35">
        <v>44166</v>
      </c>
      <c r="E3041" s="34" t="s">
        <v>30342</v>
      </c>
      <c r="F3041" s="34" t="s">
        <v>30341</v>
      </c>
      <c r="G3041" s="36">
        <v>261674.17</v>
      </c>
      <c r="H3041" s="36">
        <v>261674.17</v>
      </c>
      <c r="I3041" s="34" t="s">
        <v>9762</v>
      </c>
      <c r="J3041" s="34" t="s">
        <v>9763</v>
      </c>
      <c r="K3041" s="36">
        <v>261674.17</v>
      </c>
      <c r="L3041" s="34" t="s">
        <v>9764</v>
      </c>
      <c r="M3041" s="6" t="e">
        <f t="shared" si="47"/>
        <v>#VALUE!</v>
      </c>
    </row>
    <row r="3042" spans="1:18" hidden="1">
      <c r="A3042" s="34" t="s">
        <v>27165</v>
      </c>
      <c r="B3042" s="34" t="s">
        <v>30340</v>
      </c>
      <c r="C3042" s="34" t="s">
        <v>4884</v>
      </c>
      <c r="D3042" s="35">
        <v>44166</v>
      </c>
      <c r="E3042" s="34" t="s">
        <v>30342</v>
      </c>
      <c r="F3042" s="34" t="s">
        <v>9875</v>
      </c>
      <c r="G3042" s="36">
        <v>-3999876.57</v>
      </c>
      <c r="H3042" s="36">
        <v>-3999876.57</v>
      </c>
      <c r="I3042" s="34" t="s">
        <v>9762</v>
      </c>
      <c r="J3042" s="34" t="s">
        <v>9763</v>
      </c>
      <c r="K3042" s="36">
        <v>-3999876.57</v>
      </c>
      <c r="L3042" s="34" t="s">
        <v>9764</v>
      </c>
      <c r="M3042" s="6" t="e">
        <f t="shared" si="47"/>
        <v>#VALUE!</v>
      </c>
    </row>
    <row r="3043" spans="1:18" hidden="1">
      <c r="A3043" s="34" t="s">
        <v>27165</v>
      </c>
      <c r="B3043" s="34" t="s">
        <v>30343</v>
      </c>
      <c r="C3043" s="34" t="s">
        <v>3910</v>
      </c>
      <c r="D3043" s="35">
        <v>44166</v>
      </c>
      <c r="E3043" s="34" t="s">
        <v>30344</v>
      </c>
      <c r="F3043" s="34" t="s">
        <v>30345</v>
      </c>
      <c r="G3043" s="36">
        <v>22680</v>
      </c>
      <c r="H3043" s="36">
        <v>22680</v>
      </c>
      <c r="I3043" s="34" t="s">
        <v>9762</v>
      </c>
      <c r="J3043" s="34" t="s">
        <v>9763</v>
      </c>
      <c r="K3043" s="36">
        <v>22680</v>
      </c>
      <c r="L3043" s="34" t="s">
        <v>9764</v>
      </c>
      <c r="M3043" s="6">
        <f t="shared" si="47"/>
        <v>1</v>
      </c>
    </row>
    <row r="3044" spans="1:18" hidden="1">
      <c r="A3044" s="34" t="s">
        <v>27165</v>
      </c>
      <c r="B3044" s="34" t="s">
        <v>30343</v>
      </c>
      <c r="C3044" s="34" t="s">
        <v>3910</v>
      </c>
      <c r="D3044" s="35">
        <v>44166</v>
      </c>
      <c r="E3044" s="34" t="s">
        <v>30346</v>
      </c>
      <c r="F3044" s="34" t="s">
        <v>30345</v>
      </c>
      <c r="G3044" s="36">
        <v>1587.6</v>
      </c>
      <c r="H3044" s="36">
        <v>1587.6</v>
      </c>
      <c r="I3044" s="34" t="s">
        <v>9762</v>
      </c>
      <c r="J3044" s="34" t="s">
        <v>9763</v>
      </c>
      <c r="K3044" s="36">
        <v>1587.6</v>
      </c>
      <c r="L3044" s="34" t="s">
        <v>9764</v>
      </c>
      <c r="M3044" s="6" t="e">
        <f t="shared" si="47"/>
        <v>#VALUE!</v>
      </c>
    </row>
    <row r="3045" spans="1:18" hidden="1">
      <c r="A3045" s="34" t="s">
        <v>27165</v>
      </c>
      <c r="B3045" s="34" t="s">
        <v>30343</v>
      </c>
      <c r="C3045" s="34" t="s">
        <v>3910</v>
      </c>
      <c r="D3045" s="35">
        <v>44166</v>
      </c>
      <c r="E3045" s="34" t="s">
        <v>30346</v>
      </c>
      <c r="F3045" s="34" t="s">
        <v>9875</v>
      </c>
      <c r="G3045" s="36">
        <v>-24267.599999999999</v>
      </c>
      <c r="H3045" s="36">
        <v>-24267.599999999999</v>
      </c>
      <c r="I3045" s="34" t="s">
        <v>9762</v>
      </c>
      <c r="J3045" s="34" t="s">
        <v>9763</v>
      </c>
      <c r="K3045" s="36">
        <v>-24267.599999999999</v>
      </c>
      <c r="L3045" s="34" t="s">
        <v>9764</v>
      </c>
      <c r="M3045" s="6" t="e">
        <f t="shared" si="47"/>
        <v>#VALUE!</v>
      </c>
    </row>
    <row r="3046" spans="1:18" hidden="1">
      <c r="A3046" s="34" t="s">
        <v>27165</v>
      </c>
      <c r="B3046" s="34" t="s">
        <v>30347</v>
      </c>
      <c r="C3046" s="34" t="s">
        <v>4141</v>
      </c>
      <c r="D3046" s="35">
        <v>44190</v>
      </c>
      <c r="E3046" s="34" t="s">
        <v>4142</v>
      </c>
      <c r="F3046" s="34" t="s">
        <v>29723</v>
      </c>
      <c r="G3046" s="36">
        <v>38500</v>
      </c>
      <c r="H3046" s="36">
        <v>38500</v>
      </c>
      <c r="I3046" s="34" t="s">
        <v>9762</v>
      </c>
      <c r="J3046" s="34" t="s">
        <v>9763</v>
      </c>
      <c r="K3046" s="36">
        <v>38500</v>
      </c>
      <c r="L3046" s="34" t="s">
        <v>9764</v>
      </c>
      <c r="M3046" s="6">
        <f t="shared" si="47"/>
        <v>1</v>
      </c>
    </row>
    <row r="3047" spans="1:18">
      <c r="A3047" s="34" t="s">
        <v>27165</v>
      </c>
      <c r="B3047" s="34" t="s">
        <v>30347</v>
      </c>
      <c r="C3047" s="34" t="s">
        <v>4141</v>
      </c>
      <c r="D3047" s="35">
        <v>44190</v>
      </c>
      <c r="E3047" s="34" t="s">
        <v>30348</v>
      </c>
      <c r="F3047" s="34" t="s">
        <v>9875</v>
      </c>
      <c r="G3047" s="36">
        <v>-38500</v>
      </c>
      <c r="H3047" s="36">
        <v>-38500</v>
      </c>
      <c r="I3047" s="34" t="s">
        <v>9762</v>
      </c>
      <c r="J3047" s="34" t="s">
        <v>9763</v>
      </c>
      <c r="K3047" s="36">
        <v>-38500</v>
      </c>
      <c r="L3047" s="34" t="s">
        <v>9764</v>
      </c>
      <c r="M3047" s="6">
        <f t="shared" si="47"/>
        <v>18</v>
      </c>
      <c r="N3047" s="6" t="str">
        <f>MID(E3047,M3047,10)</f>
        <v>PO64000013</v>
      </c>
      <c r="O3047" s="6">
        <f>FIND("-",E3047)</f>
        <v>28</v>
      </c>
      <c r="P3047" s="6" t="str">
        <f>MID(E3047,O3047+1,2)</f>
        <v>3</v>
      </c>
      <c r="Q3047" s="34" t="str">
        <f>C3047</f>
        <v>64CIO00420</v>
      </c>
      <c r="R3047" s="36">
        <f>-G3047</f>
        <v>38500</v>
      </c>
    </row>
    <row r="3048" spans="1:18" hidden="1">
      <c r="A3048" s="34" t="s">
        <v>27165</v>
      </c>
      <c r="B3048" s="34" t="s">
        <v>30349</v>
      </c>
      <c r="C3048" s="34" t="s">
        <v>3579</v>
      </c>
      <c r="D3048" s="35">
        <v>44190</v>
      </c>
      <c r="E3048" s="34" t="s">
        <v>3580</v>
      </c>
      <c r="F3048" s="34" t="s">
        <v>30350</v>
      </c>
      <c r="G3048" s="36">
        <v>22000</v>
      </c>
      <c r="H3048" s="36">
        <v>22000</v>
      </c>
      <c r="I3048" s="34" t="s">
        <v>9762</v>
      </c>
      <c r="J3048" s="34" t="s">
        <v>9763</v>
      </c>
      <c r="K3048" s="36">
        <v>22000</v>
      </c>
      <c r="L3048" s="34" t="s">
        <v>9764</v>
      </c>
      <c r="M3048" s="6">
        <f t="shared" si="47"/>
        <v>1</v>
      </c>
    </row>
    <row r="3049" spans="1:18">
      <c r="A3049" s="34" t="s">
        <v>27165</v>
      </c>
      <c r="B3049" s="34" t="s">
        <v>30349</v>
      </c>
      <c r="C3049" s="34" t="s">
        <v>3579</v>
      </c>
      <c r="D3049" s="35">
        <v>44190</v>
      </c>
      <c r="E3049" s="34" t="s">
        <v>30351</v>
      </c>
      <c r="F3049" s="34" t="s">
        <v>9875</v>
      </c>
      <c r="G3049" s="36">
        <v>-22000</v>
      </c>
      <c r="H3049" s="36">
        <v>-22000</v>
      </c>
      <c r="I3049" s="34" t="s">
        <v>9762</v>
      </c>
      <c r="J3049" s="34" t="s">
        <v>9763</v>
      </c>
      <c r="K3049" s="36">
        <v>-22000</v>
      </c>
      <c r="L3049" s="34" t="s">
        <v>9764</v>
      </c>
      <c r="M3049" s="6">
        <f t="shared" si="47"/>
        <v>18</v>
      </c>
      <c r="N3049" s="6" t="str">
        <f>MID(E3049,M3049,10)</f>
        <v>PO64000118</v>
      </c>
      <c r="O3049" s="6">
        <f>FIND("-",E3049)</f>
        <v>28</v>
      </c>
      <c r="P3049" s="6" t="str">
        <f>MID(E3049,O3049+1,2)</f>
        <v>1</v>
      </c>
      <c r="Q3049" s="34" t="str">
        <f>C3049</f>
        <v>64CIO00421</v>
      </c>
      <c r="R3049" s="36">
        <f>-G3049</f>
        <v>22000</v>
      </c>
    </row>
    <row r="3050" spans="1:18" hidden="1">
      <c r="A3050" s="34" t="s">
        <v>27165</v>
      </c>
      <c r="B3050" s="34" t="s">
        <v>30352</v>
      </c>
      <c r="C3050" s="34" t="s">
        <v>4014</v>
      </c>
      <c r="D3050" s="35">
        <v>44190</v>
      </c>
      <c r="E3050" s="34" t="s">
        <v>4015</v>
      </c>
      <c r="F3050" s="34" t="s">
        <v>29641</v>
      </c>
      <c r="G3050" s="36">
        <v>35500</v>
      </c>
      <c r="H3050" s="36">
        <v>35500</v>
      </c>
      <c r="I3050" s="34" t="s">
        <v>9762</v>
      </c>
      <c r="J3050" s="34" t="s">
        <v>9763</v>
      </c>
      <c r="K3050" s="36">
        <v>35500</v>
      </c>
      <c r="L3050" s="34" t="s">
        <v>9764</v>
      </c>
      <c r="M3050" s="6">
        <f t="shared" si="47"/>
        <v>1</v>
      </c>
    </row>
    <row r="3051" spans="1:18">
      <c r="A3051" s="34" t="s">
        <v>27165</v>
      </c>
      <c r="B3051" s="34" t="s">
        <v>30352</v>
      </c>
      <c r="C3051" s="34" t="s">
        <v>4014</v>
      </c>
      <c r="D3051" s="35">
        <v>44190</v>
      </c>
      <c r="E3051" s="34" t="s">
        <v>30353</v>
      </c>
      <c r="F3051" s="34" t="s">
        <v>9875</v>
      </c>
      <c r="G3051" s="36">
        <v>-35500</v>
      </c>
      <c r="H3051" s="36">
        <v>-35500</v>
      </c>
      <c r="I3051" s="34" t="s">
        <v>9762</v>
      </c>
      <c r="J3051" s="34" t="s">
        <v>9763</v>
      </c>
      <c r="K3051" s="36">
        <v>-35500</v>
      </c>
      <c r="L3051" s="34" t="s">
        <v>9764</v>
      </c>
      <c r="M3051" s="6">
        <f t="shared" si="47"/>
        <v>18</v>
      </c>
      <c r="N3051" s="6" t="str">
        <f>MID(E3051,M3051,10)</f>
        <v>PO64000031</v>
      </c>
      <c r="O3051" s="6">
        <f>FIND("-",E3051)</f>
        <v>28</v>
      </c>
      <c r="P3051" s="6" t="str">
        <f>MID(E3051,O3051+1,2)</f>
        <v>3</v>
      </c>
      <c r="Q3051" s="34" t="str">
        <f>C3051</f>
        <v>64CIO00422</v>
      </c>
      <c r="R3051" s="36">
        <f>-G3051</f>
        <v>35500</v>
      </c>
    </row>
    <row r="3052" spans="1:18" hidden="1">
      <c r="A3052" s="34" t="s">
        <v>27165</v>
      </c>
      <c r="B3052" s="34" t="s">
        <v>30354</v>
      </c>
      <c r="C3052" s="34" t="s">
        <v>3927</v>
      </c>
      <c r="D3052" s="35">
        <v>44190</v>
      </c>
      <c r="E3052" s="34" t="s">
        <v>3928</v>
      </c>
      <c r="F3052" s="34" t="s">
        <v>29962</v>
      </c>
      <c r="G3052" s="36">
        <v>25000</v>
      </c>
      <c r="H3052" s="36">
        <v>25000</v>
      </c>
      <c r="I3052" s="34" t="s">
        <v>9762</v>
      </c>
      <c r="J3052" s="34" t="s">
        <v>9763</v>
      </c>
      <c r="K3052" s="36">
        <v>25000</v>
      </c>
      <c r="L3052" s="34" t="s">
        <v>9764</v>
      </c>
      <c r="M3052" s="6">
        <f t="shared" si="47"/>
        <v>1</v>
      </c>
    </row>
    <row r="3053" spans="1:18">
      <c r="A3053" s="34" t="s">
        <v>27165</v>
      </c>
      <c r="B3053" s="34" t="s">
        <v>30354</v>
      </c>
      <c r="C3053" s="34" t="s">
        <v>3927</v>
      </c>
      <c r="D3053" s="35">
        <v>44190</v>
      </c>
      <c r="E3053" s="34" t="s">
        <v>30355</v>
      </c>
      <c r="F3053" s="34" t="s">
        <v>9875</v>
      </c>
      <c r="G3053" s="36">
        <v>-25000</v>
      </c>
      <c r="H3053" s="36">
        <v>-25000</v>
      </c>
      <c r="I3053" s="34" t="s">
        <v>9762</v>
      </c>
      <c r="J3053" s="34" t="s">
        <v>9763</v>
      </c>
      <c r="K3053" s="36">
        <v>-25000</v>
      </c>
      <c r="L3053" s="34" t="s">
        <v>9764</v>
      </c>
      <c r="M3053" s="6">
        <f t="shared" si="47"/>
        <v>18</v>
      </c>
      <c r="N3053" s="6" t="str">
        <f>MID(E3053,M3053,10)</f>
        <v>PO64000056</v>
      </c>
      <c r="O3053" s="6">
        <f>FIND("-",E3053)</f>
        <v>28</v>
      </c>
      <c r="P3053" s="6" t="str">
        <f>MID(E3053,O3053+1,2)</f>
        <v>2</v>
      </c>
      <c r="Q3053" s="34" t="str">
        <f>C3053</f>
        <v>64CIO00423</v>
      </c>
      <c r="R3053" s="36">
        <f>-G3053</f>
        <v>25000</v>
      </c>
    </row>
    <row r="3054" spans="1:18" hidden="1">
      <c r="A3054" s="34" t="s">
        <v>27165</v>
      </c>
      <c r="B3054" s="34" t="s">
        <v>30356</v>
      </c>
      <c r="C3054" s="34" t="s">
        <v>4147</v>
      </c>
      <c r="D3054" s="35">
        <v>44193</v>
      </c>
      <c r="E3054" s="34" t="s">
        <v>4148</v>
      </c>
      <c r="F3054" s="34" t="s">
        <v>29615</v>
      </c>
      <c r="G3054" s="36">
        <v>23100</v>
      </c>
      <c r="H3054" s="36">
        <v>23100</v>
      </c>
      <c r="I3054" s="34" t="s">
        <v>9762</v>
      </c>
      <c r="J3054" s="34" t="s">
        <v>9763</v>
      </c>
      <c r="K3054" s="36">
        <v>23100</v>
      </c>
      <c r="L3054" s="34" t="s">
        <v>9764</v>
      </c>
      <c r="M3054" s="6">
        <f t="shared" si="47"/>
        <v>1</v>
      </c>
    </row>
    <row r="3055" spans="1:18">
      <c r="A3055" s="34" t="s">
        <v>27165</v>
      </c>
      <c r="B3055" s="34" t="s">
        <v>30356</v>
      </c>
      <c r="C3055" s="34" t="s">
        <v>4147</v>
      </c>
      <c r="D3055" s="35">
        <v>44193</v>
      </c>
      <c r="E3055" s="34" t="s">
        <v>30357</v>
      </c>
      <c r="F3055" s="34" t="s">
        <v>9875</v>
      </c>
      <c r="G3055" s="36">
        <v>-23100</v>
      </c>
      <c r="H3055" s="36">
        <v>-23100</v>
      </c>
      <c r="I3055" s="34" t="s">
        <v>9762</v>
      </c>
      <c r="J3055" s="34" t="s">
        <v>9763</v>
      </c>
      <c r="K3055" s="36">
        <v>-23100</v>
      </c>
      <c r="L3055" s="34" t="s">
        <v>9764</v>
      </c>
      <c r="M3055" s="6">
        <f t="shared" si="47"/>
        <v>18</v>
      </c>
      <c r="N3055" s="6" t="str">
        <f>MID(E3055,M3055,10)</f>
        <v>PO64000012</v>
      </c>
      <c r="O3055" s="6">
        <f>FIND("-",E3055)</f>
        <v>28</v>
      </c>
      <c r="P3055" s="6" t="str">
        <f>MID(E3055,O3055+1,2)</f>
        <v>3</v>
      </c>
      <c r="Q3055" s="34" t="str">
        <f>C3055</f>
        <v>64CIO00424</v>
      </c>
      <c r="R3055" s="36">
        <f>-G3055</f>
        <v>23100</v>
      </c>
    </row>
    <row r="3056" spans="1:18" hidden="1">
      <c r="A3056" s="34" t="s">
        <v>27165</v>
      </c>
      <c r="B3056" s="34" t="s">
        <v>30358</v>
      </c>
      <c r="C3056" s="34" t="s">
        <v>6830</v>
      </c>
      <c r="D3056" s="35">
        <v>44190</v>
      </c>
      <c r="E3056" s="34" t="s">
        <v>6831</v>
      </c>
      <c r="F3056" s="34" t="s">
        <v>27852</v>
      </c>
      <c r="G3056" s="36">
        <v>21000</v>
      </c>
      <c r="H3056" s="36">
        <v>21000</v>
      </c>
      <c r="I3056" s="34" t="s">
        <v>9762</v>
      </c>
      <c r="J3056" s="34" t="s">
        <v>9763</v>
      </c>
      <c r="K3056" s="36">
        <v>21000</v>
      </c>
      <c r="L3056" s="34" t="s">
        <v>9764</v>
      </c>
      <c r="M3056" s="6">
        <f t="shared" si="47"/>
        <v>1</v>
      </c>
    </row>
    <row r="3057" spans="1:18">
      <c r="A3057" s="34" t="s">
        <v>27165</v>
      </c>
      <c r="B3057" s="34" t="s">
        <v>30358</v>
      </c>
      <c r="C3057" s="34" t="s">
        <v>6830</v>
      </c>
      <c r="D3057" s="35">
        <v>44190</v>
      </c>
      <c r="E3057" s="34" t="s">
        <v>30359</v>
      </c>
      <c r="F3057" s="34" t="s">
        <v>9875</v>
      </c>
      <c r="G3057" s="36">
        <v>-21000</v>
      </c>
      <c r="H3057" s="36">
        <v>-21000</v>
      </c>
      <c r="I3057" s="34" t="s">
        <v>9762</v>
      </c>
      <c r="J3057" s="34" t="s">
        <v>9763</v>
      </c>
      <c r="K3057" s="36">
        <v>-21000</v>
      </c>
      <c r="L3057" s="34" t="s">
        <v>9764</v>
      </c>
      <c r="M3057" s="6">
        <f t="shared" si="47"/>
        <v>18</v>
      </c>
      <c r="N3057" s="6" t="str">
        <f>MID(E3057,M3057,10)</f>
        <v>PO63000514</v>
      </c>
      <c r="O3057" s="6">
        <f>FIND("-",E3057)</f>
        <v>28</v>
      </c>
      <c r="P3057" s="6" t="str">
        <f>MID(E3057,O3057+1,2)</f>
        <v>7</v>
      </c>
      <c r="Q3057" s="34" t="str">
        <f>C3057</f>
        <v>64CIO00425</v>
      </c>
      <c r="R3057" s="36">
        <f>-G3057</f>
        <v>21000</v>
      </c>
    </row>
    <row r="3058" spans="1:18" hidden="1">
      <c r="A3058" s="34" t="s">
        <v>27165</v>
      </c>
      <c r="B3058" s="34" t="s">
        <v>30360</v>
      </c>
      <c r="C3058" s="34" t="s">
        <v>7247</v>
      </c>
      <c r="D3058" s="35">
        <v>44190</v>
      </c>
      <c r="E3058" s="34" t="s">
        <v>7248</v>
      </c>
      <c r="F3058" s="34" t="s">
        <v>27479</v>
      </c>
      <c r="G3058" s="36">
        <v>30000</v>
      </c>
      <c r="H3058" s="36">
        <v>30000</v>
      </c>
      <c r="I3058" s="34" t="s">
        <v>9762</v>
      </c>
      <c r="J3058" s="34" t="s">
        <v>9763</v>
      </c>
      <c r="K3058" s="36">
        <v>30000</v>
      </c>
      <c r="L3058" s="34" t="s">
        <v>9764</v>
      </c>
      <c r="M3058" s="6">
        <f t="shared" si="47"/>
        <v>1</v>
      </c>
    </row>
    <row r="3059" spans="1:18">
      <c r="A3059" s="34" t="s">
        <v>27165</v>
      </c>
      <c r="B3059" s="34" t="s">
        <v>30360</v>
      </c>
      <c r="C3059" s="34" t="s">
        <v>7247</v>
      </c>
      <c r="D3059" s="35">
        <v>44190</v>
      </c>
      <c r="E3059" s="34" t="s">
        <v>30361</v>
      </c>
      <c r="F3059" s="34" t="s">
        <v>9875</v>
      </c>
      <c r="G3059" s="36">
        <v>-30000</v>
      </c>
      <c r="H3059" s="36">
        <v>-30000</v>
      </c>
      <c r="I3059" s="34" t="s">
        <v>9762</v>
      </c>
      <c r="J3059" s="34" t="s">
        <v>9763</v>
      </c>
      <c r="K3059" s="36">
        <v>-30000</v>
      </c>
      <c r="L3059" s="34" t="s">
        <v>9764</v>
      </c>
      <c r="M3059" s="6">
        <f t="shared" si="47"/>
        <v>18</v>
      </c>
      <c r="N3059" s="6" t="str">
        <f>MID(E3059,M3059,10)</f>
        <v>PO63000443</v>
      </c>
      <c r="O3059" s="6">
        <f>FIND("-",E3059)</f>
        <v>28</v>
      </c>
      <c r="P3059" s="6" t="str">
        <f>MID(E3059,O3059+1,2)</f>
        <v>8</v>
      </c>
      <c r="Q3059" s="34" t="str">
        <f>C3059</f>
        <v>64CIO00426</v>
      </c>
      <c r="R3059" s="36">
        <f>-G3059</f>
        <v>30000</v>
      </c>
    </row>
    <row r="3060" spans="1:18" hidden="1">
      <c r="A3060" s="34" t="s">
        <v>27165</v>
      </c>
      <c r="B3060" s="34" t="s">
        <v>30362</v>
      </c>
      <c r="C3060" s="34" t="s">
        <v>8115</v>
      </c>
      <c r="D3060" s="35">
        <v>44190</v>
      </c>
      <c r="E3060" s="34" t="s">
        <v>8116</v>
      </c>
      <c r="F3060" s="34" t="s">
        <v>27482</v>
      </c>
      <c r="G3060" s="36">
        <v>21000</v>
      </c>
      <c r="H3060" s="36">
        <v>21000</v>
      </c>
      <c r="I3060" s="34" t="s">
        <v>9762</v>
      </c>
      <c r="J3060" s="34" t="s">
        <v>9763</v>
      </c>
      <c r="K3060" s="36">
        <v>21000</v>
      </c>
      <c r="L3060" s="34" t="s">
        <v>9764</v>
      </c>
      <c r="M3060" s="6">
        <f t="shared" si="47"/>
        <v>1</v>
      </c>
    </row>
    <row r="3061" spans="1:18">
      <c r="A3061" s="34" t="s">
        <v>27165</v>
      </c>
      <c r="B3061" s="34" t="s">
        <v>30362</v>
      </c>
      <c r="C3061" s="34" t="s">
        <v>8115</v>
      </c>
      <c r="D3061" s="35">
        <v>44190</v>
      </c>
      <c r="E3061" s="34" t="s">
        <v>30363</v>
      </c>
      <c r="F3061" s="34" t="s">
        <v>9875</v>
      </c>
      <c r="G3061" s="36">
        <v>-21000</v>
      </c>
      <c r="H3061" s="36">
        <v>-21000</v>
      </c>
      <c r="I3061" s="34" t="s">
        <v>9762</v>
      </c>
      <c r="J3061" s="34" t="s">
        <v>9763</v>
      </c>
      <c r="K3061" s="36">
        <v>-21000</v>
      </c>
      <c r="L3061" s="34" t="s">
        <v>9764</v>
      </c>
      <c r="M3061" s="6">
        <f t="shared" si="47"/>
        <v>18</v>
      </c>
      <c r="N3061" s="6" t="str">
        <f>MID(E3061,M3061,10)</f>
        <v>PO63000303</v>
      </c>
      <c r="O3061" s="6">
        <f>FIND("-",E3061)</f>
        <v>28</v>
      </c>
      <c r="P3061" s="6" t="str">
        <f>MID(E3061,O3061+1,2)</f>
        <v>10</v>
      </c>
      <c r="Q3061" s="34" t="str">
        <f>C3061</f>
        <v>64CIO00427</v>
      </c>
      <c r="R3061" s="36">
        <f>-G3061</f>
        <v>21000</v>
      </c>
    </row>
    <row r="3062" spans="1:18" hidden="1">
      <c r="A3062" s="34" t="s">
        <v>27165</v>
      </c>
      <c r="B3062" s="34" t="s">
        <v>30364</v>
      </c>
      <c r="C3062" s="34" t="s">
        <v>5714</v>
      </c>
      <c r="D3062" s="35">
        <v>44190</v>
      </c>
      <c r="E3062" s="34" t="s">
        <v>5715</v>
      </c>
      <c r="F3062" s="34" t="s">
        <v>28689</v>
      </c>
      <c r="G3062" s="36">
        <v>133300</v>
      </c>
      <c r="H3062" s="36">
        <v>133300</v>
      </c>
      <c r="I3062" s="34" t="s">
        <v>9762</v>
      </c>
      <c r="J3062" s="34" t="s">
        <v>9763</v>
      </c>
      <c r="K3062" s="36">
        <v>133300</v>
      </c>
      <c r="L3062" s="34" t="s">
        <v>9764</v>
      </c>
      <c r="M3062" s="6">
        <f t="shared" si="47"/>
        <v>1</v>
      </c>
    </row>
    <row r="3063" spans="1:18">
      <c r="A3063" s="34" t="s">
        <v>27165</v>
      </c>
      <c r="B3063" s="34" t="s">
        <v>30364</v>
      </c>
      <c r="C3063" s="34" t="s">
        <v>5714</v>
      </c>
      <c r="D3063" s="35">
        <v>44190</v>
      </c>
      <c r="E3063" s="34" t="s">
        <v>30365</v>
      </c>
      <c r="F3063" s="34" t="s">
        <v>9875</v>
      </c>
      <c r="G3063" s="36">
        <v>-133300</v>
      </c>
      <c r="H3063" s="36">
        <v>-133300</v>
      </c>
      <c r="I3063" s="34" t="s">
        <v>9762</v>
      </c>
      <c r="J3063" s="34" t="s">
        <v>9763</v>
      </c>
      <c r="K3063" s="36">
        <v>-133300</v>
      </c>
      <c r="L3063" s="34" t="s">
        <v>9764</v>
      </c>
      <c r="M3063" s="6">
        <f t="shared" si="47"/>
        <v>18</v>
      </c>
      <c r="N3063" s="6" t="str">
        <f>MID(E3063,M3063,10)</f>
        <v>PO63000723</v>
      </c>
      <c r="O3063" s="6">
        <f>FIND("-",E3063)</f>
        <v>28</v>
      </c>
      <c r="P3063" s="6" t="str">
        <f>MID(E3063,O3063+1,2)</f>
        <v>5</v>
      </c>
      <c r="Q3063" s="34" t="str">
        <f>C3063</f>
        <v>64CIO00428</v>
      </c>
      <c r="R3063" s="36">
        <f>-G3063</f>
        <v>133300</v>
      </c>
    </row>
    <row r="3064" spans="1:18" hidden="1">
      <c r="A3064" s="34" t="s">
        <v>27165</v>
      </c>
      <c r="B3064" s="34" t="s">
        <v>30366</v>
      </c>
      <c r="C3064" s="34" t="s">
        <v>4183</v>
      </c>
      <c r="D3064" s="35">
        <v>44188</v>
      </c>
      <c r="E3064" s="34" t="s">
        <v>4184</v>
      </c>
      <c r="F3064" s="34" t="s">
        <v>29974</v>
      </c>
      <c r="G3064" s="36">
        <v>30000</v>
      </c>
      <c r="H3064" s="36">
        <v>30000</v>
      </c>
      <c r="I3064" s="34" t="s">
        <v>9762</v>
      </c>
      <c r="J3064" s="34" t="s">
        <v>9763</v>
      </c>
      <c r="K3064" s="36">
        <v>30000</v>
      </c>
      <c r="L3064" s="34" t="s">
        <v>9764</v>
      </c>
      <c r="M3064" s="6">
        <f t="shared" si="47"/>
        <v>1</v>
      </c>
    </row>
    <row r="3065" spans="1:18" hidden="1">
      <c r="A3065" s="34" t="s">
        <v>27165</v>
      </c>
      <c r="B3065" s="34" t="s">
        <v>30366</v>
      </c>
      <c r="C3065" s="34" t="s">
        <v>4183</v>
      </c>
      <c r="D3065" s="35">
        <v>44188</v>
      </c>
      <c r="E3065" s="34" t="s">
        <v>30367</v>
      </c>
      <c r="F3065" s="34" t="s">
        <v>9875</v>
      </c>
      <c r="G3065" s="36">
        <v>-30000</v>
      </c>
      <c r="H3065" s="36">
        <v>-30000</v>
      </c>
      <c r="I3065" s="34" t="s">
        <v>9762</v>
      </c>
      <c r="J3065" s="34" t="s">
        <v>9763</v>
      </c>
      <c r="K3065" s="36">
        <v>-30000</v>
      </c>
      <c r="L3065" s="34" t="s">
        <v>9764</v>
      </c>
      <c r="M3065" s="6" t="e">
        <f t="shared" si="47"/>
        <v>#VALUE!</v>
      </c>
    </row>
    <row r="3066" spans="1:18" hidden="1">
      <c r="A3066" s="34" t="s">
        <v>27165</v>
      </c>
      <c r="B3066" s="34" t="s">
        <v>30368</v>
      </c>
      <c r="C3066" s="34" t="s">
        <v>7303</v>
      </c>
      <c r="D3066" s="35">
        <v>44188</v>
      </c>
      <c r="E3066" s="34" t="s">
        <v>7304</v>
      </c>
      <c r="F3066" s="34" t="s">
        <v>27467</v>
      </c>
      <c r="G3066" s="36">
        <v>22500</v>
      </c>
      <c r="H3066" s="36">
        <v>22500</v>
      </c>
      <c r="I3066" s="34" t="s">
        <v>9762</v>
      </c>
      <c r="J3066" s="34" t="s">
        <v>9763</v>
      </c>
      <c r="K3066" s="36">
        <v>22500</v>
      </c>
      <c r="L3066" s="34" t="s">
        <v>9764</v>
      </c>
      <c r="M3066" s="6">
        <f t="shared" si="47"/>
        <v>1</v>
      </c>
    </row>
    <row r="3067" spans="1:18" hidden="1">
      <c r="A3067" s="34" t="s">
        <v>27165</v>
      </c>
      <c r="B3067" s="34" t="s">
        <v>30368</v>
      </c>
      <c r="C3067" s="34" t="s">
        <v>7303</v>
      </c>
      <c r="D3067" s="35">
        <v>44188</v>
      </c>
      <c r="E3067" s="34" t="s">
        <v>30369</v>
      </c>
      <c r="F3067" s="34" t="s">
        <v>9875</v>
      </c>
      <c r="G3067" s="36">
        <v>-22500</v>
      </c>
      <c r="H3067" s="36">
        <v>-22500</v>
      </c>
      <c r="I3067" s="34" t="s">
        <v>9762</v>
      </c>
      <c r="J3067" s="34" t="s">
        <v>9763</v>
      </c>
      <c r="K3067" s="36">
        <v>-22500</v>
      </c>
      <c r="L3067" s="34" t="s">
        <v>9764</v>
      </c>
      <c r="M3067" s="6" t="e">
        <f t="shared" si="47"/>
        <v>#VALUE!</v>
      </c>
    </row>
    <row r="3068" spans="1:18" hidden="1">
      <c r="A3068" s="34" t="s">
        <v>27165</v>
      </c>
      <c r="B3068" s="34" t="s">
        <v>30370</v>
      </c>
      <c r="C3068" s="34" t="s">
        <v>7567</v>
      </c>
      <c r="D3068" s="35">
        <v>44188</v>
      </c>
      <c r="E3068" s="34" t="s">
        <v>7568</v>
      </c>
      <c r="F3068" s="34" t="s">
        <v>27467</v>
      </c>
      <c r="G3068" s="36">
        <v>25500</v>
      </c>
      <c r="H3068" s="36">
        <v>25500</v>
      </c>
      <c r="I3068" s="34" t="s">
        <v>9762</v>
      </c>
      <c r="J3068" s="34" t="s">
        <v>9763</v>
      </c>
      <c r="K3068" s="36">
        <v>25500</v>
      </c>
      <c r="L3068" s="34" t="s">
        <v>9764</v>
      </c>
      <c r="M3068" s="6">
        <f t="shared" si="47"/>
        <v>1</v>
      </c>
    </row>
    <row r="3069" spans="1:18" hidden="1">
      <c r="A3069" s="34" t="s">
        <v>27165</v>
      </c>
      <c r="B3069" s="34" t="s">
        <v>30370</v>
      </c>
      <c r="C3069" s="34" t="s">
        <v>7567</v>
      </c>
      <c r="D3069" s="35">
        <v>44188</v>
      </c>
      <c r="E3069" s="34" t="s">
        <v>29089</v>
      </c>
      <c r="F3069" s="34" t="s">
        <v>9875</v>
      </c>
      <c r="G3069" s="36">
        <v>-25500</v>
      </c>
      <c r="H3069" s="36">
        <v>-25500</v>
      </c>
      <c r="I3069" s="34" t="s">
        <v>9762</v>
      </c>
      <c r="J3069" s="34" t="s">
        <v>9763</v>
      </c>
      <c r="K3069" s="36">
        <v>-25500</v>
      </c>
      <c r="L3069" s="34" t="s">
        <v>9764</v>
      </c>
      <c r="M3069" s="6" t="e">
        <f t="shared" si="47"/>
        <v>#VALUE!</v>
      </c>
    </row>
    <row r="3070" spans="1:18" hidden="1">
      <c r="A3070" s="34" t="s">
        <v>27165</v>
      </c>
      <c r="B3070" s="34" t="s">
        <v>30371</v>
      </c>
      <c r="C3070" s="34" t="s">
        <v>4121</v>
      </c>
      <c r="D3070" s="35">
        <v>44193</v>
      </c>
      <c r="E3070" s="34" t="s">
        <v>4122</v>
      </c>
      <c r="F3070" s="34" t="s">
        <v>29603</v>
      </c>
      <c r="G3070" s="36">
        <v>77000</v>
      </c>
      <c r="H3070" s="36">
        <v>77000</v>
      </c>
      <c r="I3070" s="34" t="s">
        <v>9762</v>
      </c>
      <c r="J3070" s="34" t="s">
        <v>9763</v>
      </c>
      <c r="K3070" s="36">
        <v>77000</v>
      </c>
      <c r="L3070" s="34" t="s">
        <v>9764</v>
      </c>
      <c r="M3070" s="6">
        <f t="shared" si="47"/>
        <v>1</v>
      </c>
    </row>
    <row r="3071" spans="1:18">
      <c r="A3071" s="34" t="s">
        <v>27165</v>
      </c>
      <c r="B3071" s="34" t="s">
        <v>30371</v>
      </c>
      <c r="C3071" s="34" t="s">
        <v>4121</v>
      </c>
      <c r="D3071" s="35">
        <v>44193</v>
      </c>
      <c r="E3071" s="34" t="s">
        <v>30372</v>
      </c>
      <c r="F3071" s="34" t="s">
        <v>9875</v>
      </c>
      <c r="G3071" s="36">
        <v>-77000</v>
      </c>
      <c r="H3071" s="36">
        <v>-77000</v>
      </c>
      <c r="I3071" s="34" t="s">
        <v>9762</v>
      </c>
      <c r="J3071" s="34" t="s">
        <v>9763</v>
      </c>
      <c r="K3071" s="36">
        <v>-77000</v>
      </c>
      <c r="L3071" s="34" t="s">
        <v>9764</v>
      </c>
      <c r="M3071" s="6">
        <f t="shared" si="47"/>
        <v>18</v>
      </c>
      <c r="N3071" s="6" t="str">
        <f>MID(E3071,M3071,10)</f>
        <v>PO64000014</v>
      </c>
      <c r="O3071" s="6">
        <f>FIND("-",E3071)</f>
        <v>28</v>
      </c>
      <c r="P3071" s="6" t="str">
        <f>MID(E3071,O3071+1,2)</f>
        <v>3</v>
      </c>
      <c r="Q3071" s="34" t="str">
        <f>C3071</f>
        <v>64CIO00432</v>
      </c>
      <c r="R3071" s="36">
        <f>-G3071</f>
        <v>77000</v>
      </c>
    </row>
    <row r="3072" spans="1:18" hidden="1">
      <c r="A3072" s="34" t="s">
        <v>27165</v>
      </c>
      <c r="B3072" s="34" t="s">
        <v>30373</v>
      </c>
      <c r="C3072" s="34" t="s">
        <v>4115</v>
      </c>
      <c r="D3072" s="35">
        <v>44193</v>
      </c>
      <c r="E3072" s="34" t="s">
        <v>4116</v>
      </c>
      <c r="F3072" s="34" t="s">
        <v>29607</v>
      </c>
      <c r="G3072" s="36">
        <v>27750</v>
      </c>
      <c r="H3072" s="36">
        <v>27750</v>
      </c>
      <c r="I3072" s="34" t="s">
        <v>9762</v>
      </c>
      <c r="J3072" s="34" t="s">
        <v>9763</v>
      </c>
      <c r="K3072" s="36">
        <v>27750</v>
      </c>
      <c r="L3072" s="34" t="s">
        <v>9764</v>
      </c>
      <c r="M3072" s="6">
        <f t="shared" si="47"/>
        <v>1</v>
      </c>
    </row>
    <row r="3073" spans="1:18">
      <c r="A3073" s="34" t="s">
        <v>27165</v>
      </c>
      <c r="B3073" s="34" t="s">
        <v>30373</v>
      </c>
      <c r="C3073" s="34" t="s">
        <v>4115</v>
      </c>
      <c r="D3073" s="35">
        <v>44193</v>
      </c>
      <c r="E3073" s="34" t="s">
        <v>30374</v>
      </c>
      <c r="F3073" s="34" t="s">
        <v>9875</v>
      </c>
      <c r="G3073" s="36">
        <v>-27750</v>
      </c>
      <c r="H3073" s="36">
        <v>-27750</v>
      </c>
      <c r="I3073" s="34" t="s">
        <v>9762</v>
      </c>
      <c r="J3073" s="34" t="s">
        <v>9763</v>
      </c>
      <c r="K3073" s="36">
        <v>-27750</v>
      </c>
      <c r="L3073" s="34" t="s">
        <v>9764</v>
      </c>
      <c r="M3073" s="6">
        <f t="shared" si="47"/>
        <v>18</v>
      </c>
      <c r="N3073" s="6" t="str">
        <f>MID(E3073,M3073,10)</f>
        <v>PO64000015</v>
      </c>
      <c r="O3073" s="6">
        <f>FIND("-",E3073)</f>
        <v>28</v>
      </c>
      <c r="P3073" s="6" t="str">
        <f>MID(E3073,O3073+1,2)</f>
        <v>3</v>
      </c>
      <c r="Q3073" s="34" t="str">
        <f>C3073</f>
        <v>64CIO00433</v>
      </c>
      <c r="R3073" s="36">
        <f>-G3073</f>
        <v>27750</v>
      </c>
    </row>
    <row r="3074" spans="1:18" hidden="1">
      <c r="A3074" s="34" t="s">
        <v>27165</v>
      </c>
      <c r="B3074" s="34" t="s">
        <v>30375</v>
      </c>
      <c r="C3074" s="34" t="s">
        <v>1489</v>
      </c>
      <c r="D3074" s="35">
        <v>44166</v>
      </c>
      <c r="E3074" s="34" t="s">
        <v>1490</v>
      </c>
      <c r="F3074" s="34" t="s">
        <v>30376</v>
      </c>
      <c r="G3074" s="36">
        <v>350000</v>
      </c>
      <c r="H3074" s="36">
        <v>350000</v>
      </c>
      <c r="I3074" s="34" t="s">
        <v>9762</v>
      </c>
      <c r="J3074" s="34" t="s">
        <v>9763</v>
      </c>
      <c r="K3074" s="36">
        <v>350000</v>
      </c>
      <c r="L3074" s="34" t="s">
        <v>9764</v>
      </c>
      <c r="M3074" s="6">
        <f t="shared" si="47"/>
        <v>1</v>
      </c>
    </row>
    <row r="3075" spans="1:18" hidden="1">
      <c r="A3075" s="34" t="s">
        <v>27165</v>
      </c>
      <c r="B3075" s="34" t="s">
        <v>30375</v>
      </c>
      <c r="C3075" s="34" t="s">
        <v>1489</v>
      </c>
      <c r="D3075" s="35">
        <v>44166</v>
      </c>
      <c r="E3075" s="34" t="s">
        <v>30377</v>
      </c>
      <c r="F3075" s="34" t="s">
        <v>30376</v>
      </c>
      <c r="G3075" s="36">
        <v>24500</v>
      </c>
      <c r="H3075" s="36">
        <v>24500</v>
      </c>
      <c r="I3075" s="34" t="s">
        <v>9762</v>
      </c>
      <c r="J3075" s="34" t="s">
        <v>9763</v>
      </c>
      <c r="K3075" s="36">
        <v>24500</v>
      </c>
      <c r="L3075" s="34" t="s">
        <v>9764</v>
      </c>
      <c r="M3075" s="6" t="e">
        <f t="shared" ref="M3075:M3138" si="48">FIND("PO",E3075)</f>
        <v>#VALUE!</v>
      </c>
    </row>
    <row r="3076" spans="1:18" hidden="1">
      <c r="A3076" s="34" t="s">
        <v>27165</v>
      </c>
      <c r="B3076" s="34" t="s">
        <v>30375</v>
      </c>
      <c r="C3076" s="34" t="s">
        <v>1489</v>
      </c>
      <c r="D3076" s="35">
        <v>44166</v>
      </c>
      <c r="E3076" s="34" t="s">
        <v>30377</v>
      </c>
      <c r="F3076" s="34" t="s">
        <v>9875</v>
      </c>
      <c r="G3076" s="36">
        <v>-374500</v>
      </c>
      <c r="H3076" s="36">
        <v>-374500</v>
      </c>
      <c r="I3076" s="34" t="s">
        <v>9762</v>
      </c>
      <c r="J3076" s="34" t="s">
        <v>9763</v>
      </c>
      <c r="K3076" s="36">
        <v>-374500</v>
      </c>
      <c r="L3076" s="34" t="s">
        <v>9764</v>
      </c>
      <c r="M3076" s="6" t="e">
        <f t="shared" si="48"/>
        <v>#VALUE!</v>
      </c>
    </row>
    <row r="3077" spans="1:18" hidden="1">
      <c r="A3077" s="34" t="s">
        <v>27165</v>
      </c>
      <c r="B3077" s="34" t="s">
        <v>30378</v>
      </c>
      <c r="C3077" s="34" t="s">
        <v>5026</v>
      </c>
      <c r="D3077" s="35">
        <v>44166</v>
      </c>
      <c r="E3077" s="34" t="s">
        <v>5027</v>
      </c>
      <c r="F3077" s="34" t="s">
        <v>30379</v>
      </c>
      <c r="G3077" s="36">
        <v>28000</v>
      </c>
      <c r="H3077" s="36">
        <v>28000</v>
      </c>
      <c r="I3077" s="34" t="s">
        <v>9762</v>
      </c>
      <c r="J3077" s="34" t="s">
        <v>9763</v>
      </c>
      <c r="K3077" s="36">
        <v>28000</v>
      </c>
      <c r="L3077" s="34" t="s">
        <v>9764</v>
      </c>
      <c r="M3077" s="6">
        <f t="shared" si="48"/>
        <v>1</v>
      </c>
    </row>
    <row r="3078" spans="1:18" hidden="1">
      <c r="A3078" s="34" t="s">
        <v>27165</v>
      </c>
      <c r="B3078" s="34" t="s">
        <v>30378</v>
      </c>
      <c r="C3078" s="34" t="s">
        <v>5026</v>
      </c>
      <c r="D3078" s="35">
        <v>44166</v>
      </c>
      <c r="E3078" s="34" t="s">
        <v>30380</v>
      </c>
      <c r="F3078" s="34" t="s">
        <v>30379</v>
      </c>
      <c r="G3078" s="36">
        <v>1960</v>
      </c>
      <c r="H3078" s="36">
        <v>1960</v>
      </c>
      <c r="I3078" s="34" t="s">
        <v>9762</v>
      </c>
      <c r="J3078" s="34" t="s">
        <v>9763</v>
      </c>
      <c r="K3078" s="36">
        <v>1960</v>
      </c>
      <c r="L3078" s="34" t="s">
        <v>9764</v>
      </c>
      <c r="M3078" s="6" t="e">
        <f t="shared" si="48"/>
        <v>#VALUE!</v>
      </c>
    </row>
    <row r="3079" spans="1:18" hidden="1">
      <c r="A3079" s="34" t="s">
        <v>27165</v>
      </c>
      <c r="B3079" s="34" t="s">
        <v>30378</v>
      </c>
      <c r="C3079" s="34" t="s">
        <v>5026</v>
      </c>
      <c r="D3079" s="35">
        <v>44166</v>
      </c>
      <c r="E3079" s="34" t="s">
        <v>30380</v>
      </c>
      <c r="F3079" s="34" t="s">
        <v>9875</v>
      </c>
      <c r="G3079" s="36">
        <v>-29960</v>
      </c>
      <c r="H3079" s="36">
        <v>-29960</v>
      </c>
      <c r="I3079" s="34" t="s">
        <v>9762</v>
      </c>
      <c r="J3079" s="34" t="s">
        <v>9763</v>
      </c>
      <c r="K3079" s="36">
        <v>-29960</v>
      </c>
      <c r="L3079" s="34" t="s">
        <v>9764</v>
      </c>
      <c r="M3079" s="6" t="e">
        <f t="shared" si="48"/>
        <v>#VALUE!</v>
      </c>
    </row>
    <row r="3080" spans="1:18" hidden="1">
      <c r="A3080" s="34" t="s">
        <v>27165</v>
      </c>
      <c r="B3080" s="34" t="s">
        <v>30381</v>
      </c>
      <c r="C3080" s="34" t="s">
        <v>4538</v>
      </c>
      <c r="D3080" s="35">
        <v>44166</v>
      </c>
      <c r="E3080" s="34" t="s">
        <v>30382</v>
      </c>
      <c r="F3080" s="34" t="s">
        <v>30383</v>
      </c>
      <c r="G3080" s="36">
        <v>466640</v>
      </c>
      <c r="H3080" s="36">
        <v>466640</v>
      </c>
      <c r="I3080" s="34" t="s">
        <v>9762</v>
      </c>
      <c r="J3080" s="34" t="s">
        <v>9763</v>
      </c>
      <c r="K3080" s="36">
        <v>466640</v>
      </c>
      <c r="L3080" s="34" t="s">
        <v>9764</v>
      </c>
      <c r="M3080" s="6">
        <f t="shared" si="48"/>
        <v>1</v>
      </c>
    </row>
    <row r="3081" spans="1:18" hidden="1">
      <c r="A3081" s="34" t="s">
        <v>27165</v>
      </c>
      <c r="B3081" s="34" t="s">
        <v>30381</v>
      </c>
      <c r="C3081" s="34" t="s">
        <v>4538</v>
      </c>
      <c r="D3081" s="35">
        <v>44166</v>
      </c>
      <c r="E3081" s="34" t="s">
        <v>30384</v>
      </c>
      <c r="F3081" s="34" t="s">
        <v>30383</v>
      </c>
      <c r="G3081" s="36">
        <v>32664.799999999999</v>
      </c>
      <c r="H3081" s="36">
        <v>32664.799999999999</v>
      </c>
      <c r="I3081" s="34" t="s">
        <v>9762</v>
      </c>
      <c r="J3081" s="34" t="s">
        <v>9763</v>
      </c>
      <c r="K3081" s="36">
        <v>32664.799999999999</v>
      </c>
      <c r="L3081" s="34" t="s">
        <v>9764</v>
      </c>
      <c r="M3081" s="6" t="e">
        <f t="shared" si="48"/>
        <v>#VALUE!</v>
      </c>
    </row>
    <row r="3082" spans="1:18" hidden="1">
      <c r="A3082" s="34" t="s">
        <v>27165</v>
      </c>
      <c r="B3082" s="34" t="s">
        <v>30381</v>
      </c>
      <c r="C3082" s="34" t="s">
        <v>4538</v>
      </c>
      <c r="D3082" s="35">
        <v>44166</v>
      </c>
      <c r="E3082" s="34" t="s">
        <v>30384</v>
      </c>
      <c r="F3082" s="34" t="s">
        <v>9875</v>
      </c>
      <c r="G3082" s="36">
        <v>-499304.8</v>
      </c>
      <c r="H3082" s="36">
        <v>-499304.8</v>
      </c>
      <c r="I3082" s="34" t="s">
        <v>9762</v>
      </c>
      <c r="J3082" s="34" t="s">
        <v>9763</v>
      </c>
      <c r="K3082" s="36">
        <v>-499304.8</v>
      </c>
      <c r="L3082" s="34" t="s">
        <v>9764</v>
      </c>
      <c r="M3082" s="6" t="e">
        <f t="shared" si="48"/>
        <v>#VALUE!</v>
      </c>
    </row>
    <row r="3083" spans="1:18" hidden="1">
      <c r="A3083" s="34" t="s">
        <v>27165</v>
      </c>
      <c r="B3083" s="34" t="s">
        <v>30385</v>
      </c>
      <c r="C3083" s="34" t="s">
        <v>7949</v>
      </c>
      <c r="D3083" s="35">
        <v>44166</v>
      </c>
      <c r="E3083" s="34" t="s">
        <v>7950</v>
      </c>
      <c r="F3083" s="34" t="s">
        <v>30386</v>
      </c>
      <c r="G3083" s="36">
        <v>27000</v>
      </c>
      <c r="H3083" s="36">
        <v>27000</v>
      </c>
      <c r="I3083" s="34" t="s">
        <v>9762</v>
      </c>
      <c r="J3083" s="34" t="s">
        <v>9763</v>
      </c>
      <c r="K3083" s="36">
        <v>27000</v>
      </c>
      <c r="L3083" s="34" t="s">
        <v>9764</v>
      </c>
      <c r="M3083" s="6">
        <f t="shared" si="48"/>
        <v>1</v>
      </c>
    </row>
    <row r="3084" spans="1:18" hidden="1">
      <c r="A3084" s="34" t="s">
        <v>27165</v>
      </c>
      <c r="B3084" s="34" t="s">
        <v>30385</v>
      </c>
      <c r="C3084" s="34" t="s">
        <v>7949</v>
      </c>
      <c r="D3084" s="35">
        <v>44166</v>
      </c>
      <c r="E3084" s="34" t="s">
        <v>30387</v>
      </c>
      <c r="F3084" s="34" t="s">
        <v>30386</v>
      </c>
      <c r="G3084" s="36">
        <v>1890</v>
      </c>
      <c r="H3084" s="36">
        <v>1890</v>
      </c>
      <c r="I3084" s="34" t="s">
        <v>9762</v>
      </c>
      <c r="J3084" s="34" t="s">
        <v>9763</v>
      </c>
      <c r="K3084" s="36">
        <v>1890</v>
      </c>
      <c r="L3084" s="34" t="s">
        <v>9764</v>
      </c>
      <c r="M3084" s="6" t="e">
        <f t="shared" si="48"/>
        <v>#VALUE!</v>
      </c>
    </row>
    <row r="3085" spans="1:18" hidden="1">
      <c r="A3085" s="34" t="s">
        <v>27165</v>
      </c>
      <c r="B3085" s="34" t="s">
        <v>30385</v>
      </c>
      <c r="C3085" s="34" t="s">
        <v>7949</v>
      </c>
      <c r="D3085" s="35">
        <v>44166</v>
      </c>
      <c r="E3085" s="34" t="s">
        <v>30387</v>
      </c>
      <c r="F3085" s="34" t="s">
        <v>9875</v>
      </c>
      <c r="G3085" s="36">
        <v>-28890</v>
      </c>
      <c r="H3085" s="36">
        <v>-28890</v>
      </c>
      <c r="I3085" s="34" t="s">
        <v>9762</v>
      </c>
      <c r="J3085" s="34" t="s">
        <v>9763</v>
      </c>
      <c r="K3085" s="36">
        <v>-28890</v>
      </c>
      <c r="L3085" s="34" t="s">
        <v>9764</v>
      </c>
      <c r="M3085" s="6" t="e">
        <f t="shared" si="48"/>
        <v>#VALUE!</v>
      </c>
    </row>
    <row r="3086" spans="1:18" hidden="1">
      <c r="A3086" s="34" t="s">
        <v>27165</v>
      </c>
      <c r="B3086" s="34" t="s">
        <v>30388</v>
      </c>
      <c r="C3086" s="34" t="s">
        <v>4496</v>
      </c>
      <c r="D3086" s="35">
        <v>44166</v>
      </c>
      <c r="E3086" s="34" t="s">
        <v>4498</v>
      </c>
      <c r="F3086" s="34" t="s">
        <v>30389</v>
      </c>
      <c r="G3086" s="36">
        <v>778598.13</v>
      </c>
      <c r="H3086" s="36">
        <v>778598.13</v>
      </c>
      <c r="I3086" s="34" t="s">
        <v>9762</v>
      </c>
      <c r="J3086" s="34" t="s">
        <v>9763</v>
      </c>
      <c r="K3086" s="36">
        <v>778598.13</v>
      </c>
      <c r="L3086" s="34" t="s">
        <v>9764</v>
      </c>
      <c r="M3086" s="6">
        <f t="shared" si="48"/>
        <v>1</v>
      </c>
    </row>
    <row r="3087" spans="1:18" hidden="1">
      <c r="A3087" s="34" t="s">
        <v>27165</v>
      </c>
      <c r="B3087" s="34" t="s">
        <v>30388</v>
      </c>
      <c r="C3087" s="34" t="s">
        <v>4496</v>
      </c>
      <c r="D3087" s="35">
        <v>44166</v>
      </c>
      <c r="E3087" s="34" t="s">
        <v>30390</v>
      </c>
      <c r="F3087" s="34" t="s">
        <v>30389</v>
      </c>
      <c r="G3087" s="36">
        <v>54501.87</v>
      </c>
      <c r="H3087" s="36">
        <v>54501.87</v>
      </c>
      <c r="I3087" s="34" t="s">
        <v>9762</v>
      </c>
      <c r="J3087" s="34" t="s">
        <v>9763</v>
      </c>
      <c r="K3087" s="36">
        <v>54501.87</v>
      </c>
      <c r="L3087" s="34" t="s">
        <v>9764</v>
      </c>
      <c r="M3087" s="6" t="e">
        <f t="shared" si="48"/>
        <v>#VALUE!</v>
      </c>
    </row>
    <row r="3088" spans="1:18" hidden="1">
      <c r="A3088" s="34" t="s">
        <v>27165</v>
      </c>
      <c r="B3088" s="34" t="s">
        <v>30388</v>
      </c>
      <c r="C3088" s="34" t="s">
        <v>4496</v>
      </c>
      <c r="D3088" s="35">
        <v>44166</v>
      </c>
      <c r="E3088" s="34" t="s">
        <v>30390</v>
      </c>
      <c r="F3088" s="34" t="s">
        <v>9875</v>
      </c>
      <c r="G3088" s="36">
        <v>-833100</v>
      </c>
      <c r="H3088" s="36">
        <v>-833100</v>
      </c>
      <c r="I3088" s="34" t="s">
        <v>9762</v>
      </c>
      <c r="J3088" s="34" t="s">
        <v>9763</v>
      </c>
      <c r="K3088" s="36">
        <v>-833100</v>
      </c>
      <c r="L3088" s="34" t="s">
        <v>9764</v>
      </c>
      <c r="M3088" s="6" t="e">
        <f t="shared" si="48"/>
        <v>#VALUE!</v>
      </c>
    </row>
    <row r="3089" spans="1:18" hidden="1">
      <c r="A3089" s="34" t="s">
        <v>9757</v>
      </c>
      <c r="B3089" s="34" t="s">
        <v>30391</v>
      </c>
      <c r="C3089" s="34" t="s">
        <v>3581</v>
      </c>
      <c r="D3089" s="35">
        <v>44195</v>
      </c>
      <c r="E3089" s="34" t="s">
        <v>30392</v>
      </c>
      <c r="F3089" s="34" t="s">
        <v>30393</v>
      </c>
      <c r="G3089" s="36">
        <v>62500</v>
      </c>
      <c r="H3089" s="36">
        <v>62500</v>
      </c>
      <c r="I3089" s="34" t="s">
        <v>9762</v>
      </c>
      <c r="J3089" s="34" t="s">
        <v>9763</v>
      </c>
      <c r="K3089" s="36">
        <v>62500</v>
      </c>
      <c r="L3089" s="34" t="s">
        <v>9764</v>
      </c>
      <c r="M3089" s="6">
        <f t="shared" si="48"/>
        <v>22</v>
      </c>
    </row>
    <row r="3090" spans="1:18">
      <c r="A3090" s="34" t="s">
        <v>9757</v>
      </c>
      <c r="B3090" s="34" t="s">
        <v>30391</v>
      </c>
      <c r="C3090" s="34" t="s">
        <v>3581</v>
      </c>
      <c r="D3090" s="35">
        <v>44195</v>
      </c>
      <c r="E3090" s="34" t="s">
        <v>30394</v>
      </c>
      <c r="F3090" s="34" t="s">
        <v>9875</v>
      </c>
      <c r="G3090" s="36">
        <v>-62500</v>
      </c>
      <c r="H3090" s="36">
        <v>-62500</v>
      </c>
      <c r="I3090" s="34" t="s">
        <v>9762</v>
      </c>
      <c r="J3090" s="34" t="s">
        <v>9763</v>
      </c>
      <c r="K3090" s="36">
        <v>-62500</v>
      </c>
      <c r="L3090" s="34" t="s">
        <v>9764</v>
      </c>
      <c r="M3090" s="6">
        <f t="shared" si="48"/>
        <v>18</v>
      </c>
      <c r="N3090" s="6" t="str">
        <f>MID(E3090,M3090,10)</f>
        <v>PO64000117</v>
      </c>
      <c r="O3090" s="6" t="e">
        <f>FIND("-",E3090)</f>
        <v>#VALUE!</v>
      </c>
      <c r="P3090" s="6" t="e">
        <f>MID(E3090,O3090+1,2)</f>
        <v>#VALUE!</v>
      </c>
      <c r="Q3090" s="34" t="str">
        <f>C3090</f>
        <v>64CIO00439</v>
      </c>
      <c r="R3090" s="36">
        <f>-G3090</f>
        <v>62500</v>
      </c>
    </row>
    <row r="3091" spans="1:18" hidden="1">
      <c r="A3091" s="34" t="s">
        <v>27165</v>
      </c>
      <c r="B3091" s="34" t="s">
        <v>30395</v>
      </c>
      <c r="C3091" s="34" t="s">
        <v>4920</v>
      </c>
      <c r="D3091" s="35">
        <v>44166</v>
      </c>
      <c r="E3091" s="34" t="s">
        <v>4921</v>
      </c>
      <c r="F3091" s="34" t="s">
        <v>30150</v>
      </c>
      <c r="G3091" s="36">
        <v>58000</v>
      </c>
      <c r="H3091" s="36">
        <v>58000</v>
      </c>
      <c r="I3091" s="34" t="s">
        <v>9762</v>
      </c>
      <c r="J3091" s="34" t="s">
        <v>9763</v>
      </c>
      <c r="K3091" s="36">
        <v>58000</v>
      </c>
      <c r="L3091" s="34" t="s">
        <v>9764</v>
      </c>
      <c r="M3091" s="6">
        <f t="shared" si="48"/>
        <v>1</v>
      </c>
    </row>
    <row r="3092" spans="1:18" hidden="1">
      <c r="A3092" s="34" t="s">
        <v>27165</v>
      </c>
      <c r="B3092" s="34" t="s">
        <v>30395</v>
      </c>
      <c r="C3092" s="34" t="s">
        <v>4920</v>
      </c>
      <c r="D3092" s="35">
        <v>44166</v>
      </c>
      <c r="E3092" s="34" t="s">
        <v>30396</v>
      </c>
      <c r="F3092" s="34" t="s">
        <v>30150</v>
      </c>
      <c r="G3092" s="36">
        <v>4060</v>
      </c>
      <c r="H3092" s="36">
        <v>4060</v>
      </c>
      <c r="I3092" s="34" t="s">
        <v>9762</v>
      </c>
      <c r="J3092" s="34" t="s">
        <v>9763</v>
      </c>
      <c r="K3092" s="36">
        <v>4060</v>
      </c>
      <c r="L3092" s="34" t="s">
        <v>9764</v>
      </c>
      <c r="M3092" s="6" t="e">
        <f t="shared" si="48"/>
        <v>#VALUE!</v>
      </c>
    </row>
    <row r="3093" spans="1:18" hidden="1">
      <c r="A3093" s="34" t="s">
        <v>27165</v>
      </c>
      <c r="B3093" s="34" t="s">
        <v>30395</v>
      </c>
      <c r="C3093" s="34" t="s">
        <v>4920</v>
      </c>
      <c r="D3093" s="35">
        <v>44166</v>
      </c>
      <c r="E3093" s="34" t="s">
        <v>30396</v>
      </c>
      <c r="F3093" s="34" t="s">
        <v>9875</v>
      </c>
      <c r="G3093" s="36">
        <v>-62060</v>
      </c>
      <c r="H3093" s="36">
        <v>-62060</v>
      </c>
      <c r="I3093" s="34" t="s">
        <v>9762</v>
      </c>
      <c r="J3093" s="34" t="s">
        <v>9763</v>
      </c>
      <c r="K3093" s="36">
        <v>-62060</v>
      </c>
      <c r="L3093" s="34" t="s">
        <v>9764</v>
      </c>
      <c r="M3093" s="6" t="e">
        <f t="shared" si="48"/>
        <v>#VALUE!</v>
      </c>
    </row>
    <row r="3094" spans="1:18" hidden="1">
      <c r="A3094" s="34" t="s">
        <v>27165</v>
      </c>
      <c r="B3094" s="34" t="s">
        <v>30397</v>
      </c>
      <c r="C3094" s="34" t="s">
        <v>4668</v>
      </c>
      <c r="D3094" s="35">
        <v>44196</v>
      </c>
      <c r="E3094" s="34" t="s">
        <v>4669</v>
      </c>
      <c r="F3094" s="34" t="s">
        <v>30398</v>
      </c>
      <c r="G3094" s="36">
        <v>236896.68</v>
      </c>
      <c r="H3094" s="36">
        <v>236896.68</v>
      </c>
      <c r="I3094" s="34" t="s">
        <v>9762</v>
      </c>
      <c r="J3094" s="34" t="s">
        <v>9763</v>
      </c>
      <c r="K3094" s="36">
        <v>236896.68</v>
      </c>
      <c r="L3094" s="34" t="s">
        <v>9764</v>
      </c>
      <c r="M3094" s="6">
        <f t="shared" si="48"/>
        <v>1</v>
      </c>
    </row>
    <row r="3095" spans="1:18" hidden="1">
      <c r="A3095" s="34" t="s">
        <v>27165</v>
      </c>
      <c r="B3095" s="34" t="s">
        <v>30397</v>
      </c>
      <c r="C3095" s="34" t="s">
        <v>4668</v>
      </c>
      <c r="D3095" s="35">
        <v>44196</v>
      </c>
      <c r="E3095" s="34" t="s">
        <v>29145</v>
      </c>
      <c r="F3095" s="34" t="s">
        <v>30398</v>
      </c>
      <c r="G3095" s="36">
        <v>16582.77</v>
      </c>
      <c r="H3095" s="36">
        <v>16582.77</v>
      </c>
      <c r="I3095" s="34" t="s">
        <v>9762</v>
      </c>
      <c r="J3095" s="34" t="s">
        <v>9763</v>
      </c>
      <c r="K3095" s="36">
        <v>16582.77</v>
      </c>
      <c r="L3095" s="34" t="s">
        <v>9764</v>
      </c>
      <c r="M3095" s="6" t="e">
        <f t="shared" si="48"/>
        <v>#VALUE!</v>
      </c>
    </row>
    <row r="3096" spans="1:18" hidden="1">
      <c r="A3096" s="34" t="s">
        <v>27165</v>
      </c>
      <c r="B3096" s="34" t="s">
        <v>30397</v>
      </c>
      <c r="C3096" s="34" t="s">
        <v>4668</v>
      </c>
      <c r="D3096" s="35">
        <v>44196</v>
      </c>
      <c r="E3096" s="34" t="s">
        <v>4669</v>
      </c>
      <c r="F3096" s="34" t="s">
        <v>30399</v>
      </c>
      <c r="G3096" s="36">
        <v>99551.92</v>
      </c>
      <c r="H3096" s="36">
        <v>99551.92</v>
      </c>
      <c r="I3096" s="34" t="s">
        <v>9762</v>
      </c>
      <c r="J3096" s="34" t="s">
        <v>9763</v>
      </c>
      <c r="K3096" s="36">
        <v>99551.92</v>
      </c>
      <c r="L3096" s="34" t="s">
        <v>9764</v>
      </c>
      <c r="M3096" s="6">
        <f t="shared" si="48"/>
        <v>1</v>
      </c>
    </row>
    <row r="3097" spans="1:18" hidden="1">
      <c r="A3097" s="34" t="s">
        <v>27165</v>
      </c>
      <c r="B3097" s="34" t="s">
        <v>30397</v>
      </c>
      <c r="C3097" s="34" t="s">
        <v>4668</v>
      </c>
      <c r="D3097" s="35">
        <v>44196</v>
      </c>
      <c r="E3097" s="34" t="s">
        <v>29145</v>
      </c>
      <c r="F3097" s="34" t="s">
        <v>30399</v>
      </c>
      <c r="G3097" s="36">
        <v>6968.63</v>
      </c>
      <c r="H3097" s="36">
        <v>6968.63</v>
      </c>
      <c r="I3097" s="34" t="s">
        <v>9762</v>
      </c>
      <c r="J3097" s="34" t="s">
        <v>9763</v>
      </c>
      <c r="K3097" s="36">
        <v>6968.63</v>
      </c>
      <c r="L3097" s="34" t="s">
        <v>9764</v>
      </c>
      <c r="M3097" s="6" t="e">
        <f t="shared" si="48"/>
        <v>#VALUE!</v>
      </c>
    </row>
    <row r="3098" spans="1:18" hidden="1">
      <c r="A3098" s="34" t="s">
        <v>27165</v>
      </c>
      <c r="B3098" s="34" t="s">
        <v>30397</v>
      </c>
      <c r="C3098" s="34" t="s">
        <v>4668</v>
      </c>
      <c r="D3098" s="35">
        <v>44196</v>
      </c>
      <c r="E3098" s="34" t="s">
        <v>29145</v>
      </c>
      <c r="F3098" s="34" t="s">
        <v>9875</v>
      </c>
      <c r="G3098" s="36">
        <v>-360000</v>
      </c>
      <c r="H3098" s="36">
        <v>-360000</v>
      </c>
      <c r="I3098" s="34" t="s">
        <v>9762</v>
      </c>
      <c r="J3098" s="34" t="s">
        <v>9763</v>
      </c>
      <c r="K3098" s="36">
        <v>-360000</v>
      </c>
      <c r="L3098" s="34" t="s">
        <v>9764</v>
      </c>
      <c r="M3098" s="6" t="e">
        <f t="shared" si="48"/>
        <v>#VALUE!</v>
      </c>
    </row>
    <row r="3099" spans="1:18" hidden="1">
      <c r="A3099" s="34" t="s">
        <v>27165</v>
      </c>
      <c r="B3099" s="34" t="s">
        <v>30400</v>
      </c>
      <c r="C3099" s="34" t="s">
        <v>1553</v>
      </c>
      <c r="D3099" s="35">
        <v>44166</v>
      </c>
      <c r="E3099" s="34" t="s">
        <v>1555</v>
      </c>
      <c r="F3099" s="34" t="s">
        <v>29368</v>
      </c>
      <c r="G3099" s="36">
        <v>105000</v>
      </c>
      <c r="H3099" s="36">
        <v>105000</v>
      </c>
      <c r="I3099" s="34" t="s">
        <v>9762</v>
      </c>
      <c r="J3099" s="34" t="s">
        <v>9763</v>
      </c>
      <c r="K3099" s="36">
        <v>105000</v>
      </c>
      <c r="L3099" s="34" t="s">
        <v>9764</v>
      </c>
      <c r="M3099" s="6">
        <f t="shared" si="48"/>
        <v>1</v>
      </c>
    </row>
    <row r="3100" spans="1:18" hidden="1">
      <c r="A3100" s="34" t="s">
        <v>27165</v>
      </c>
      <c r="B3100" s="34" t="s">
        <v>30400</v>
      </c>
      <c r="C3100" s="34" t="s">
        <v>1553</v>
      </c>
      <c r="D3100" s="35">
        <v>44166</v>
      </c>
      <c r="E3100" s="34" t="s">
        <v>30401</v>
      </c>
      <c r="F3100" s="34" t="s">
        <v>9875</v>
      </c>
      <c r="G3100" s="36">
        <v>-105000</v>
      </c>
      <c r="H3100" s="36">
        <v>-105000</v>
      </c>
      <c r="I3100" s="34" t="s">
        <v>9762</v>
      </c>
      <c r="J3100" s="34" t="s">
        <v>9763</v>
      </c>
      <c r="K3100" s="36">
        <v>-105000</v>
      </c>
      <c r="L3100" s="34" t="s">
        <v>9764</v>
      </c>
      <c r="M3100" s="6" t="e">
        <f t="shared" si="48"/>
        <v>#VALUE!</v>
      </c>
    </row>
    <row r="3101" spans="1:18" hidden="1">
      <c r="A3101" s="34" t="s">
        <v>27165</v>
      </c>
      <c r="B3101" s="34" t="s">
        <v>30402</v>
      </c>
      <c r="C3101" s="34" t="s">
        <v>8552</v>
      </c>
      <c r="D3101" s="35">
        <v>44166</v>
      </c>
      <c r="E3101" s="34" t="s">
        <v>8553</v>
      </c>
      <c r="F3101" s="34" t="s">
        <v>27299</v>
      </c>
      <c r="G3101" s="36">
        <v>1516.97</v>
      </c>
      <c r="H3101" s="36">
        <v>1516.97</v>
      </c>
      <c r="I3101" s="34" t="s">
        <v>9762</v>
      </c>
      <c r="J3101" s="34" t="s">
        <v>9763</v>
      </c>
      <c r="K3101" s="36">
        <v>1516.97</v>
      </c>
      <c r="L3101" s="34" t="s">
        <v>9764</v>
      </c>
      <c r="M3101" s="6">
        <f t="shared" si="48"/>
        <v>1</v>
      </c>
    </row>
    <row r="3102" spans="1:18" hidden="1">
      <c r="A3102" s="34" t="s">
        <v>27165</v>
      </c>
      <c r="B3102" s="34" t="s">
        <v>30402</v>
      </c>
      <c r="C3102" s="34" t="s">
        <v>8552</v>
      </c>
      <c r="D3102" s="35">
        <v>44166</v>
      </c>
      <c r="E3102" s="34" t="s">
        <v>30403</v>
      </c>
      <c r="F3102" s="34" t="s">
        <v>27299</v>
      </c>
      <c r="G3102" s="36">
        <v>106.19</v>
      </c>
      <c r="H3102" s="36">
        <v>106.19</v>
      </c>
      <c r="I3102" s="34" t="s">
        <v>9762</v>
      </c>
      <c r="J3102" s="34" t="s">
        <v>9763</v>
      </c>
      <c r="K3102" s="36">
        <v>106.19</v>
      </c>
      <c r="L3102" s="34" t="s">
        <v>9764</v>
      </c>
      <c r="M3102" s="6" t="e">
        <f t="shared" si="48"/>
        <v>#VALUE!</v>
      </c>
    </row>
    <row r="3103" spans="1:18" hidden="1">
      <c r="A3103" s="34" t="s">
        <v>27165</v>
      </c>
      <c r="B3103" s="34" t="s">
        <v>30402</v>
      </c>
      <c r="C3103" s="34" t="s">
        <v>8552</v>
      </c>
      <c r="D3103" s="35">
        <v>44166</v>
      </c>
      <c r="E3103" s="34" t="s">
        <v>30403</v>
      </c>
      <c r="F3103" s="34" t="s">
        <v>9875</v>
      </c>
      <c r="G3103" s="36">
        <v>-1623.16</v>
      </c>
      <c r="H3103" s="36">
        <v>-1623.16</v>
      </c>
      <c r="I3103" s="34" t="s">
        <v>9762</v>
      </c>
      <c r="J3103" s="34" t="s">
        <v>9763</v>
      </c>
      <c r="K3103" s="36">
        <v>-1623.16</v>
      </c>
      <c r="L3103" s="34" t="s">
        <v>9764</v>
      </c>
      <c r="M3103" s="6" t="e">
        <f t="shared" si="48"/>
        <v>#VALUE!</v>
      </c>
    </row>
    <row r="3104" spans="1:18" hidden="1">
      <c r="A3104" s="34" t="s">
        <v>27165</v>
      </c>
      <c r="B3104" s="34" t="s">
        <v>30404</v>
      </c>
      <c r="C3104" s="34" t="s">
        <v>5105</v>
      </c>
      <c r="D3104" s="35">
        <v>44166</v>
      </c>
      <c r="E3104" s="34" t="s">
        <v>5109</v>
      </c>
      <c r="F3104" s="34" t="s">
        <v>30405</v>
      </c>
      <c r="G3104" s="36">
        <v>279562.5</v>
      </c>
      <c r="H3104" s="36">
        <v>279562.5</v>
      </c>
      <c r="I3104" s="34" t="s">
        <v>9762</v>
      </c>
      <c r="J3104" s="34" t="s">
        <v>9763</v>
      </c>
      <c r="K3104" s="36">
        <v>279562.5</v>
      </c>
      <c r="L3104" s="34" t="s">
        <v>9764</v>
      </c>
      <c r="M3104" s="6">
        <f t="shared" si="48"/>
        <v>1</v>
      </c>
    </row>
    <row r="3105" spans="1:13" hidden="1">
      <c r="A3105" s="34" t="s">
        <v>27165</v>
      </c>
      <c r="B3105" s="34" t="s">
        <v>30404</v>
      </c>
      <c r="C3105" s="34" t="s">
        <v>5105</v>
      </c>
      <c r="D3105" s="35">
        <v>44166</v>
      </c>
      <c r="E3105" s="34" t="s">
        <v>30406</v>
      </c>
      <c r="F3105" s="34" t="s">
        <v>30405</v>
      </c>
      <c r="G3105" s="36">
        <v>19569.38</v>
      </c>
      <c r="H3105" s="36">
        <v>19569.38</v>
      </c>
      <c r="I3105" s="34" t="s">
        <v>9762</v>
      </c>
      <c r="J3105" s="34" t="s">
        <v>9763</v>
      </c>
      <c r="K3105" s="36">
        <v>19569.38</v>
      </c>
      <c r="L3105" s="34" t="s">
        <v>9764</v>
      </c>
      <c r="M3105" s="6" t="e">
        <f t="shared" si="48"/>
        <v>#VALUE!</v>
      </c>
    </row>
    <row r="3106" spans="1:13" hidden="1">
      <c r="A3106" s="34" t="s">
        <v>27165</v>
      </c>
      <c r="B3106" s="34" t="s">
        <v>30404</v>
      </c>
      <c r="C3106" s="34" t="s">
        <v>5105</v>
      </c>
      <c r="D3106" s="35">
        <v>44166</v>
      </c>
      <c r="E3106" s="34" t="s">
        <v>30406</v>
      </c>
      <c r="F3106" s="34" t="s">
        <v>9875</v>
      </c>
      <c r="G3106" s="36">
        <v>-299131.88</v>
      </c>
      <c r="H3106" s="36">
        <v>-299131.88</v>
      </c>
      <c r="I3106" s="34" t="s">
        <v>9762</v>
      </c>
      <c r="J3106" s="34" t="s">
        <v>9763</v>
      </c>
      <c r="K3106" s="36">
        <v>-299131.88</v>
      </c>
      <c r="L3106" s="34" t="s">
        <v>9764</v>
      </c>
      <c r="M3106" s="6" t="e">
        <f t="shared" si="48"/>
        <v>#VALUE!</v>
      </c>
    </row>
    <row r="3107" spans="1:13" hidden="1">
      <c r="A3107" s="34" t="s">
        <v>27165</v>
      </c>
      <c r="B3107" s="34" t="s">
        <v>30407</v>
      </c>
      <c r="C3107" s="34" t="s">
        <v>1480</v>
      </c>
      <c r="D3107" s="35">
        <v>44166</v>
      </c>
      <c r="E3107" s="34" t="s">
        <v>1482</v>
      </c>
      <c r="F3107" s="34" t="s">
        <v>28307</v>
      </c>
      <c r="G3107" s="36">
        <v>50000</v>
      </c>
      <c r="H3107" s="36">
        <v>50000</v>
      </c>
      <c r="I3107" s="34" t="s">
        <v>9762</v>
      </c>
      <c r="J3107" s="34" t="s">
        <v>9763</v>
      </c>
      <c r="K3107" s="36">
        <v>50000</v>
      </c>
      <c r="L3107" s="34" t="s">
        <v>9764</v>
      </c>
      <c r="M3107" s="6">
        <f t="shared" si="48"/>
        <v>1</v>
      </c>
    </row>
    <row r="3108" spans="1:13" hidden="1">
      <c r="A3108" s="34" t="s">
        <v>27165</v>
      </c>
      <c r="B3108" s="34" t="s">
        <v>30407</v>
      </c>
      <c r="C3108" s="34" t="s">
        <v>1480</v>
      </c>
      <c r="D3108" s="35">
        <v>44166</v>
      </c>
      <c r="E3108" s="34" t="s">
        <v>30408</v>
      </c>
      <c r="F3108" s="34" t="s">
        <v>9875</v>
      </c>
      <c r="G3108" s="36">
        <v>-50000</v>
      </c>
      <c r="H3108" s="36">
        <v>-50000</v>
      </c>
      <c r="I3108" s="34" t="s">
        <v>9762</v>
      </c>
      <c r="J3108" s="34" t="s">
        <v>9763</v>
      </c>
      <c r="K3108" s="36">
        <v>-50000</v>
      </c>
      <c r="L3108" s="34" t="s">
        <v>9764</v>
      </c>
      <c r="M3108" s="6" t="e">
        <f t="shared" si="48"/>
        <v>#VALUE!</v>
      </c>
    </row>
    <row r="3109" spans="1:13" hidden="1">
      <c r="A3109" s="34" t="s">
        <v>27165</v>
      </c>
      <c r="B3109" s="34" t="s">
        <v>30409</v>
      </c>
      <c r="C3109" s="34" t="s">
        <v>5800</v>
      </c>
      <c r="D3109" s="35">
        <v>44166</v>
      </c>
      <c r="E3109" s="34" t="s">
        <v>5801</v>
      </c>
      <c r="F3109" s="34" t="s">
        <v>30410</v>
      </c>
      <c r="G3109" s="36">
        <v>7000</v>
      </c>
      <c r="H3109" s="36">
        <v>7000</v>
      </c>
      <c r="I3109" s="34" t="s">
        <v>9762</v>
      </c>
      <c r="J3109" s="34" t="s">
        <v>9763</v>
      </c>
      <c r="K3109" s="36">
        <v>7000</v>
      </c>
      <c r="L3109" s="34" t="s">
        <v>9764</v>
      </c>
      <c r="M3109" s="6">
        <f t="shared" si="48"/>
        <v>1</v>
      </c>
    </row>
    <row r="3110" spans="1:13" hidden="1">
      <c r="A3110" s="34" t="s">
        <v>27165</v>
      </c>
      <c r="B3110" s="34" t="s">
        <v>30409</v>
      </c>
      <c r="C3110" s="34" t="s">
        <v>5800</v>
      </c>
      <c r="D3110" s="35">
        <v>44166</v>
      </c>
      <c r="E3110" s="34" t="s">
        <v>30411</v>
      </c>
      <c r="F3110" s="34" t="s">
        <v>30410</v>
      </c>
      <c r="G3110" s="36">
        <v>490</v>
      </c>
      <c r="H3110" s="36">
        <v>490</v>
      </c>
      <c r="I3110" s="34" t="s">
        <v>9762</v>
      </c>
      <c r="J3110" s="34" t="s">
        <v>9763</v>
      </c>
      <c r="K3110" s="36">
        <v>490</v>
      </c>
      <c r="L3110" s="34" t="s">
        <v>9764</v>
      </c>
      <c r="M3110" s="6" t="e">
        <f t="shared" si="48"/>
        <v>#VALUE!</v>
      </c>
    </row>
    <row r="3111" spans="1:13" hidden="1">
      <c r="A3111" s="34" t="s">
        <v>27165</v>
      </c>
      <c r="B3111" s="34" t="s">
        <v>30409</v>
      </c>
      <c r="C3111" s="34" t="s">
        <v>5800</v>
      </c>
      <c r="D3111" s="35">
        <v>44166</v>
      </c>
      <c r="E3111" s="34" t="s">
        <v>30411</v>
      </c>
      <c r="F3111" s="34" t="s">
        <v>9875</v>
      </c>
      <c r="G3111" s="36">
        <v>-7490</v>
      </c>
      <c r="H3111" s="36">
        <v>-7490</v>
      </c>
      <c r="I3111" s="34" t="s">
        <v>9762</v>
      </c>
      <c r="J3111" s="34" t="s">
        <v>9763</v>
      </c>
      <c r="K3111" s="36">
        <v>-7490</v>
      </c>
      <c r="L3111" s="34" t="s">
        <v>9764</v>
      </c>
      <c r="M3111" s="6" t="e">
        <f t="shared" si="48"/>
        <v>#VALUE!</v>
      </c>
    </row>
    <row r="3112" spans="1:13" hidden="1">
      <c r="A3112" s="34" t="s">
        <v>27165</v>
      </c>
      <c r="B3112" s="34" t="s">
        <v>30412</v>
      </c>
      <c r="C3112" s="34" t="s">
        <v>5403</v>
      </c>
      <c r="D3112" s="35">
        <v>44196</v>
      </c>
      <c r="E3112" s="34" t="s">
        <v>5404</v>
      </c>
      <c r="F3112" s="34" t="s">
        <v>30413</v>
      </c>
      <c r="G3112" s="36">
        <v>12065.93</v>
      </c>
      <c r="H3112" s="36">
        <v>12065.93</v>
      </c>
      <c r="I3112" s="34" t="s">
        <v>9762</v>
      </c>
      <c r="J3112" s="34" t="s">
        <v>9763</v>
      </c>
      <c r="K3112" s="36">
        <v>12065.93</v>
      </c>
      <c r="L3112" s="34" t="s">
        <v>9764</v>
      </c>
      <c r="M3112" s="6">
        <f t="shared" si="48"/>
        <v>1</v>
      </c>
    </row>
    <row r="3113" spans="1:13" hidden="1">
      <c r="A3113" s="34" t="s">
        <v>27165</v>
      </c>
      <c r="B3113" s="34" t="s">
        <v>30412</v>
      </c>
      <c r="C3113" s="34" t="s">
        <v>5403</v>
      </c>
      <c r="D3113" s="35">
        <v>44196</v>
      </c>
      <c r="E3113" s="34" t="s">
        <v>30414</v>
      </c>
      <c r="F3113" s="34" t="s">
        <v>30413</v>
      </c>
      <c r="G3113" s="36">
        <v>844.62</v>
      </c>
      <c r="H3113" s="36">
        <v>844.62</v>
      </c>
      <c r="I3113" s="34" t="s">
        <v>9762</v>
      </c>
      <c r="J3113" s="34" t="s">
        <v>9763</v>
      </c>
      <c r="K3113" s="36">
        <v>844.62</v>
      </c>
      <c r="L3113" s="34" t="s">
        <v>9764</v>
      </c>
      <c r="M3113" s="6" t="e">
        <f t="shared" si="48"/>
        <v>#VALUE!</v>
      </c>
    </row>
    <row r="3114" spans="1:13" hidden="1">
      <c r="A3114" s="34" t="s">
        <v>27165</v>
      </c>
      <c r="B3114" s="34" t="s">
        <v>30412</v>
      </c>
      <c r="C3114" s="34" t="s">
        <v>5403</v>
      </c>
      <c r="D3114" s="35">
        <v>44196</v>
      </c>
      <c r="E3114" s="34" t="s">
        <v>5404</v>
      </c>
      <c r="F3114" s="34" t="s">
        <v>30415</v>
      </c>
      <c r="G3114" s="36">
        <v>7300</v>
      </c>
      <c r="H3114" s="36">
        <v>7300</v>
      </c>
      <c r="I3114" s="34" t="s">
        <v>9762</v>
      </c>
      <c r="J3114" s="34" t="s">
        <v>9763</v>
      </c>
      <c r="K3114" s="36">
        <v>7300</v>
      </c>
      <c r="L3114" s="34" t="s">
        <v>9764</v>
      </c>
      <c r="M3114" s="6">
        <f t="shared" si="48"/>
        <v>1</v>
      </c>
    </row>
    <row r="3115" spans="1:13" hidden="1">
      <c r="A3115" s="34" t="s">
        <v>27165</v>
      </c>
      <c r="B3115" s="34" t="s">
        <v>30412</v>
      </c>
      <c r="C3115" s="34" t="s">
        <v>5403</v>
      </c>
      <c r="D3115" s="35">
        <v>44196</v>
      </c>
      <c r="E3115" s="34" t="s">
        <v>30414</v>
      </c>
      <c r="F3115" s="34" t="s">
        <v>30415</v>
      </c>
      <c r="G3115" s="36">
        <v>511</v>
      </c>
      <c r="H3115" s="36">
        <v>511</v>
      </c>
      <c r="I3115" s="34" t="s">
        <v>9762</v>
      </c>
      <c r="J3115" s="34" t="s">
        <v>9763</v>
      </c>
      <c r="K3115" s="36">
        <v>511</v>
      </c>
      <c r="L3115" s="34" t="s">
        <v>9764</v>
      </c>
      <c r="M3115" s="6" t="e">
        <f t="shared" si="48"/>
        <v>#VALUE!</v>
      </c>
    </row>
    <row r="3116" spans="1:13" hidden="1">
      <c r="A3116" s="34" t="s">
        <v>27165</v>
      </c>
      <c r="B3116" s="34" t="s">
        <v>30412</v>
      </c>
      <c r="C3116" s="34" t="s">
        <v>5403</v>
      </c>
      <c r="D3116" s="35">
        <v>44196</v>
      </c>
      <c r="E3116" s="34" t="s">
        <v>5404</v>
      </c>
      <c r="F3116" s="34" t="s">
        <v>30416</v>
      </c>
      <c r="G3116" s="36">
        <v>14934.07</v>
      </c>
      <c r="H3116" s="36">
        <v>14934.07</v>
      </c>
      <c r="I3116" s="34" t="s">
        <v>9762</v>
      </c>
      <c r="J3116" s="34" t="s">
        <v>9763</v>
      </c>
      <c r="K3116" s="36">
        <v>14934.07</v>
      </c>
      <c r="L3116" s="34" t="s">
        <v>9764</v>
      </c>
      <c r="M3116" s="6">
        <f t="shared" si="48"/>
        <v>1</v>
      </c>
    </row>
    <row r="3117" spans="1:13" hidden="1">
      <c r="A3117" s="34" t="s">
        <v>27165</v>
      </c>
      <c r="B3117" s="34" t="s">
        <v>30412</v>
      </c>
      <c r="C3117" s="34" t="s">
        <v>5403</v>
      </c>
      <c r="D3117" s="35">
        <v>44196</v>
      </c>
      <c r="E3117" s="34" t="s">
        <v>30414</v>
      </c>
      <c r="F3117" s="34" t="s">
        <v>30416</v>
      </c>
      <c r="G3117" s="36">
        <v>1045.3800000000001</v>
      </c>
      <c r="H3117" s="36">
        <v>1045.3800000000001</v>
      </c>
      <c r="I3117" s="34" t="s">
        <v>9762</v>
      </c>
      <c r="J3117" s="34" t="s">
        <v>9763</v>
      </c>
      <c r="K3117" s="36">
        <v>1045.3800000000001</v>
      </c>
      <c r="L3117" s="34" t="s">
        <v>9764</v>
      </c>
      <c r="M3117" s="6" t="e">
        <f t="shared" si="48"/>
        <v>#VALUE!</v>
      </c>
    </row>
    <row r="3118" spans="1:13" hidden="1">
      <c r="A3118" s="34" t="s">
        <v>27165</v>
      </c>
      <c r="B3118" s="34" t="s">
        <v>30412</v>
      </c>
      <c r="C3118" s="34" t="s">
        <v>5403</v>
      </c>
      <c r="D3118" s="35">
        <v>44196</v>
      </c>
      <c r="E3118" s="34" t="s">
        <v>30414</v>
      </c>
      <c r="F3118" s="34" t="s">
        <v>9875</v>
      </c>
      <c r="G3118" s="36">
        <v>-36701</v>
      </c>
      <c r="H3118" s="36">
        <v>-36701</v>
      </c>
      <c r="I3118" s="34" t="s">
        <v>9762</v>
      </c>
      <c r="J3118" s="34" t="s">
        <v>9763</v>
      </c>
      <c r="K3118" s="36">
        <v>-36701</v>
      </c>
      <c r="L3118" s="34" t="s">
        <v>9764</v>
      </c>
      <c r="M3118" s="6" t="e">
        <f t="shared" si="48"/>
        <v>#VALUE!</v>
      </c>
    </row>
    <row r="3119" spans="1:13" hidden="1">
      <c r="A3119" s="34" t="s">
        <v>27165</v>
      </c>
      <c r="B3119" s="34" t="s">
        <v>30417</v>
      </c>
      <c r="C3119" s="34" t="s">
        <v>6055</v>
      </c>
      <c r="D3119" s="35">
        <v>44166</v>
      </c>
      <c r="E3119" s="34" t="s">
        <v>6056</v>
      </c>
      <c r="F3119" s="34" t="s">
        <v>27467</v>
      </c>
      <c r="G3119" s="36">
        <v>514014.02</v>
      </c>
      <c r="H3119" s="36">
        <v>514014.02</v>
      </c>
      <c r="I3119" s="34" t="s">
        <v>9762</v>
      </c>
      <c r="J3119" s="34" t="s">
        <v>9763</v>
      </c>
      <c r="K3119" s="36">
        <v>514014.02</v>
      </c>
      <c r="L3119" s="34" t="s">
        <v>9764</v>
      </c>
      <c r="M3119" s="6">
        <f t="shared" si="48"/>
        <v>1</v>
      </c>
    </row>
    <row r="3120" spans="1:13" hidden="1">
      <c r="A3120" s="34" t="s">
        <v>27165</v>
      </c>
      <c r="B3120" s="34" t="s">
        <v>30417</v>
      </c>
      <c r="C3120" s="34" t="s">
        <v>6055</v>
      </c>
      <c r="D3120" s="35">
        <v>44166</v>
      </c>
      <c r="E3120" s="34" t="s">
        <v>30418</v>
      </c>
      <c r="F3120" s="34" t="s">
        <v>27467</v>
      </c>
      <c r="G3120" s="36">
        <v>35980.980000000003</v>
      </c>
      <c r="H3120" s="36">
        <v>35980.980000000003</v>
      </c>
      <c r="I3120" s="34" t="s">
        <v>9762</v>
      </c>
      <c r="J3120" s="34" t="s">
        <v>9763</v>
      </c>
      <c r="K3120" s="36">
        <v>35980.980000000003</v>
      </c>
      <c r="L3120" s="34" t="s">
        <v>9764</v>
      </c>
      <c r="M3120" s="6" t="e">
        <f t="shared" si="48"/>
        <v>#VALUE!</v>
      </c>
    </row>
    <row r="3121" spans="1:18" hidden="1">
      <c r="A3121" s="34" t="s">
        <v>27165</v>
      </c>
      <c r="B3121" s="34" t="s">
        <v>30417</v>
      </c>
      <c r="C3121" s="34" t="s">
        <v>6055</v>
      </c>
      <c r="D3121" s="35">
        <v>44166</v>
      </c>
      <c r="E3121" s="34" t="s">
        <v>30418</v>
      </c>
      <c r="F3121" s="34" t="s">
        <v>9875</v>
      </c>
      <c r="G3121" s="36">
        <v>-549995</v>
      </c>
      <c r="H3121" s="36">
        <v>-549995</v>
      </c>
      <c r="I3121" s="34" t="s">
        <v>9762</v>
      </c>
      <c r="J3121" s="34" t="s">
        <v>9763</v>
      </c>
      <c r="K3121" s="36">
        <v>-549995</v>
      </c>
      <c r="L3121" s="34" t="s">
        <v>9764</v>
      </c>
      <c r="M3121" s="6" t="e">
        <f t="shared" si="48"/>
        <v>#VALUE!</v>
      </c>
    </row>
    <row r="3122" spans="1:18" hidden="1">
      <c r="A3122" s="34" t="s">
        <v>27165</v>
      </c>
      <c r="B3122" s="34" t="s">
        <v>30419</v>
      </c>
      <c r="C3122" s="34" t="s">
        <v>1646</v>
      </c>
      <c r="D3122" s="35">
        <v>44173</v>
      </c>
      <c r="E3122" s="34" t="s">
        <v>1648</v>
      </c>
      <c r="F3122" s="34" t="s">
        <v>30040</v>
      </c>
      <c r="G3122" s="36">
        <v>110000</v>
      </c>
      <c r="H3122" s="36">
        <v>110000</v>
      </c>
      <c r="I3122" s="34" t="s">
        <v>9762</v>
      </c>
      <c r="J3122" s="34" t="s">
        <v>9763</v>
      </c>
      <c r="K3122" s="36">
        <v>110000</v>
      </c>
      <c r="L3122" s="34" t="s">
        <v>9764</v>
      </c>
      <c r="M3122" s="6">
        <f t="shared" si="48"/>
        <v>1</v>
      </c>
    </row>
    <row r="3123" spans="1:18" hidden="1">
      <c r="A3123" s="34" t="s">
        <v>27165</v>
      </c>
      <c r="B3123" s="34" t="s">
        <v>30419</v>
      </c>
      <c r="C3123" s="34" t="s">
        <v>1646</v>
      </c>
      <c r="D3123" s="35">
        <v>44173</v>
      </c>
      <c r="E3123" s="34" t="s">
        <v>30420</v>
      </c>
      <c r="F3123" s="34" t="s">
        <v>30040</v>
      </c>
      <c r="G3123" s="36">
        <v>7700</v>
      </c>
      <c r="H3123" s="36">
        <v>7700</v>
      </c>
      <c r="I3123" s="34" t="s">
        <v>9762</v>
      </c>
      <c r="J3123" s="34" t="s">
        <v>9763</v>
      </c>
      <c r="K3123" s="36">
        <v>7700</v>
      </c>
      <c r="L3123" s="34" t="s">
        <v>9764</v>
      </c>
      <c r="M3123" s="6" t="e">
        <f t="shared" si="48"/>
        <v>#VALUE!</v>
      </c>
    </row>
    <row r="3124" spans="1:18" hidden="1">
      <c r="A3124" s="34" t="s">
        <v>27165</v>
      </c>
      <c r="B3124" s="34" t="s">
        <v>30419</v>
      </c>
      <c r="C3124" s="34" t="s">
        <v>1646</v>
      </c>
      <c r="D3124" s="35">
        <v>44173</v>
      </c>
      <c r="E3124" s="34" t="s">
        <v>30420</v>
      </c>
      <c r="F3124" s="34" t="s">
        <v>9875</v>
      </c>
      <c r="G3124" s="36">
        <v>-117700</v>
      </c>
      <c r="H3124" s="36">
        <v>-117700</v>
      </c>
      <c r="I3124" s="34" t="s">
        <v>9762</v>
      </c>
      <c r="J3124" s="34" t="s">
        <v>9763</v>
      </c>
      <c r="K3124" s="36">
        <v>-117700</v>
      </c>
      <c r="L3124" s="34" t="s">
        <v>9764</v>
      </c>
      <c r="M3124" s="6" t="e">
        <f t="shared" si="48"/>
        <v>#VALUE!</v>
      </c>
    </row>
    <row r="3125" spans="1:18" hidden="1">
      <c r="A3125" s="34" t="s">
        <v>27165</v>
      </c>
      <c r="B3125" s="34" t="s">
        <v>30421</v>
      </c>
      <c r="C3125" s="34" t="s">
        <v>3694</v>
      </c>
      <c r="D3125" s="35">
        <v>44166</v>
      </c>
      <c r="E3125" s="34" t="s">
        <v>30422</v>
      </c>
      <c r="F3125" s="34" t="s">
        <v>30423</v>
      </c>
      <c r="G3125" s="36">
        <v>297000</v>
      </c>
      <c r="H3125" s="36">
        <v>297000</v>
      </c>
      <c r="I3125" s="34" t="s">
        <v>9762</v>
      </c>
      <c r="J3125" s="34" t="s">
        <v>9763</v>
      </c>
      <c r="K3125" s="36">
        <v>297000</v>
      </c>
      <c r="L3125" s="34" t="s">
        <v>9764</v>
      </c>
      <c r="M3125" s="6">
        <f t="shared" si="48"/>
        <v>1</v>
      </c>
    </row>
    <row r="3126" spans="1:18">
      <c r="A3126" s="34" t="s">
        <v>27165</v>
      </c>
      <c r="B3126" s="34" t="s">
        <v>30421</v>
      </c>
      <c r="C3126" s="34" t="s">
        <v>3694</v>
      </c>
      <c r="D3126" s="35">
        <v>44166</v>
      </c>
      <c r="E3126" s="34" t="s">
        <v>30424</v>
      </c>
      <c r="F3126" s="34" t="s">
        <v>9875</v>
      </c>
      <c r="G3126" s="36">
        <v>-297000</v>
      </c>
      <c r="H3126" s="36">
        <v>-297000</v>
      </c>
      <c r="I3126" s="34" t="s">
        <v>9762</v>
      </c>
      <c r="J3126" s="34" t="s">
        <v>9763</v>
      </c>
      <c r="K3126" s="36">
        <v>-297000</v>
      </c>
      <c r="L3126" s="34" t="s">
        <v>9764</v>
      </c>
      <c r="M3126" s="6">
        <f t="shared" si="48"/>
        <v>18</v>
      </c>
      <c r="N3126" s="6" t="str">
        <f>MID(E3126,M3126,10)</f>
        <v>PO64000094</v>
      </c>
      <c r="O3126" s="6">
        <f>FIND("-",E3126)</f>
        <v>28</v>
      </c>
      <c r="P3126" s="6" t="str">
        <f>MID(E3126,O3126+1,2)</f>
        <v>1</v>
      </c>
      <c r="Q3126" s="34" t="str">
        <f>C3126</f>
        <v>64CIO00450</v>
      </c>
      <c r="R3126" s="36">
        <f>-G3126</f>
        <v>297000</v>
      </c>
    </row>
    <row r="3127" spans="1:18" hidden="1">
      <c r="A3127" s="34" t="s">
        <v>27165</v>
      </c>
      <c r="B3127" s="34" t="s">
        <v>30425</v>
      </c>
      <c r="C3127" s="34" t="s">
        <v>1535</v>
      </c>
      <c r="D3127" s="35">
        <v>44166</v>
      </c>
      <c r="E3127" s="34" t="s">
        <v>1537</v>
      </c>
      <c r="F3127" s="34" t="s">
        <v>30426</v>
      </c>
      <c r="G3127" s="36">
        <v>48000</v>
      </c>
      <c r="H3127" s="36">
        <v>48000</v>
      </c>
      <c r="I3127" s="34" t="s">
        <v>9762</v>
      </c>
      <c r="J3127" s="34" t="s">
        <v>9763</v>
      </c>
      <c r="K3127" s="36">
        <v>48000</v>
      </c>
      <c r="L3127" s="34" t="s">
        <v>9764</v>
      </c>
      <c r="M3127" s="6">
        <f t="shared" si="48"/>
        <v>1</v>
      </c>
    </row>
    <row r="3128" spans="1:18" hidden="1">
      <c r="A3128" s="34" t="s">
        <v>27165</v>
      </c>
      <c r="B3128" s="34" t="s">
        <v>30425</v>
      </c>
      <c r="C3128" s="34" t="s">
        <v>1535</v>
      </c>
      <c r="D3128" s="35">
        <v>44166</v>
      </c>
      <c r="E3128" s="34" t="s">
        <v>30427</v>
      </c>
      <c r="F3128" s="34" t="s">
        <v>30426</v>
      </c>
      <c r="G3128" s="36">
        <v>3360</v>
      </c>
      <c r="H3128" s="36">
        <v>3360</v>
      </c>
      <c r="I3128" s="34" t="s">
        <v>9762</v>
      </c>
      <c r="J3128" s="34" t="s">
        <v>9763</v>
      </c>
      <c r="K3128" s="36">
        <v>3360</v>
      </c>
      <c r="L3128" s="34" t="s">
        <v>9764</v>
      </c>
      <c r="M3128" s="6" t="e">
        <f t="shared" si="48"/>
        <v>#VALUE!</v>
      </c>
    </row>
    <row r="3129" spans="1:18" hidden="1">
      <c r="A3129" s="34" t="s">
        <v>27165</v>
      </c>
      <c r="B3129" s="34" t="s">
        <v>30425</v>
      </c>
      <c r="C3129" s="34" t="s">
        <v>1535</v>
      </c>
      <c r="D3129" s="35">
        <v>44166</v>
      </c>
      <c r="E3129" s="34" t="s">
        <v>30427</v>
      </c>
      <c r="F3129" s="34" t="s">
        <v>9875</v>
      </c>
      <c r="G3129" s="36">
        <v>-51360</v>
      </c>
      <c r="H3129" s="36">
        <v>-51360</v>
      </c>
      <c r="I3129" s="34" t="s">
        <v>9762</v>
      </c>
      <c r="J3129" s="34" t="s">
        <v>9763</v>
      </c>
      <c r="K3129" s="36">
        <v>-51360</v>
      </c>
      <c r="L3129" s="34" t="s">
        <v>9764</v>
      </c>
      <c r="M3129" s="6" t="e">
        <f t="shared" si="48"/>
        <v>#VALUE!</v>
      </c>
    </row>
    <row r="3130" spans="1:18" hidden="1">
      <c r="A3130" s="34" t="s">
        <v>27165</v>
      </c>
      <c r="B3130" s="34" t="s">
        <v>30428</v>
      </c>
      <c r="C3130" s="34" t="s">
        <v>1531</v>
      </c>
      <c r="D3130" s="35">
        <v>44166</v>
      </c>
      <c r="E3130" s="34" t="s">
        <v>1533</v>
      </c>
      <c r="F3130" s="34" t="s">
        <v>30426</v>
      </c>
      <c r="G3130" s="36">
        <v>72000</v>
      </c>
      <c r="H3130" s="36">
        <v>72000</v>
      </c>
      <c r="I3130" s="34" t="s">
        <v>9762</v>
      </c>
      <c r="J3130" s="34" t="s">
        <v>9763</v>
      </c>
      <c r="K3130" s="36">
        <v>72000</v>
      </c>
      <c r="L3130" s="34" t="s">
        <v>9764</v>
      </c>
      <c r="M3130" s="6">
        <f t="shared" si="48"/>
        <v>1</v>
      </c>
    </row>
    <row r="3131" spans="1:18" hidden="1">
      <c r="A3131" s="34" t="s">
        <v>27165</v>
      </c>
      <c r="B3131" s="34" t="s">
        <v>30428</v>
      </c>
      <c r="C3131" s="34" t="s">
        <v>1531</v>
      </c>
      <c r="D3131" s="35">
        <v>44166</v>
      </c>
      <c r="E3131" s="34" t="s">
        <v>30429</v>
      </c>
      <c r="F3131" s="34" t="s">
        <v>30426</v>
      </c>
      <c r="G3131" s="36">
        <v>5040</v>
      </c>
      <c r="H3131" s="36">
        <v>5040</v>
      </c>
      <c r="I3131" s="34" t="s">
        <v>9762</v>
      </c>
      <c r="J3131" s="34" t="s">
        <v>9763</v>
      </c>
      <c r="K3131" s="36">
        <v>5040</v>
      </c>
      <c r="L3131" s="34" t="s">
        <v>9764</v>
      </c>
      <c r="M3131" s="6" t="e">
        <f t="shared" si="48"/>
        <v>#VALUE!</v>
      </c>
    </row>
    <row r="3132" spans="1:18" hidden="1">
      <c r="A3132" s="34" t="s">
        <v>27165</v>
      </c>
      <c r="B3132" s="34" t="s">
        <v>30428</v>
      </c>
      <c r="C3132" s="34" t="s">
        <v>1531</v>
      </c>
      <c r="D3132" s="35">
        <v>44166</v>
      </c>
      <c r="E3132" s="34" t="s">
        <v>30429</v>
      </c>
      <c r="F3132" s="34" t="s">
        <v>9875</v>
      </c>
      <c r="G3132" s="36">
        <v>-77040</v>
      </c>
      <c r="H3132" s="36">
        <v>-77040</v>
      </c>
      <c r="I3132" s="34" t="s">
        <v>9762</v>
      </c>
      <c r="J3132" s="34" t="s">
        <v>9763</v>
      </c>
      <c r="K3132" s="36">
        <v>-77040</v>
      </c>
      <c r="L3132" s="34" t="s">
        <v>9764</v>
      </c>
      <c r="M3132" s="6" t="e">
        <f t="shared" si="48"/>
        <v>#VALUE!</v>
      </c>
    </row>
    <row r="3133" spans="1:18" hidden="1">
      <c r="A3133" s="34" t="s">
        <v>27165</v>
      </c>
      <c r="B3133" s="34" t="s">
        <v>30430</v>
      </c>
      <c r="C3133" s="34" t="s">
        <v>1558</v>
      </c>
      <c r="D3133" s="35">
        <v>44166</v>
      </c>
      <c r="E3133" s="34" t="s">
        <v>1560</v>
      </c>
      <c r="F3133" s="34" t="s">
        <v>30431</v>
      </c>
      <c r="G3133" s="36">
        <v>415000</v>
      </c>
      <c r="H3133" s="36">
        <v>415000</v>
      </c>
      <c r="I3133" s="34" t="s">
        <v>9762</v>
      </c>
      <c r="J3133" s="34" t="s">
        <v>9763</v>
      </c>
      <c r="K3133" s="36">
        <v>415000</v>
      </c>
      <c r="L3133" s="34" t="s">
        <v>9764</v>
      </c>
      <c r="M3133" s="6">
        <f t="shared" si="48"/>
        <v>1</v>
      </c>
    </row>
    <row r="3134" spans="1:18" hidden="1">
      <c r="A3134" s="34" t="s">
        <v>27165</v>
      </c>
      <c r="B3134" s="34" t="s">
        <v>30430</v>
      </c>
      <c r="C3134" s="34" t="s">
        <v>1558</v>
      </c>
      <c r="D3134" s="35">
        <v>44166</v>
      </c>
      <c r="E3134" s="34" t="s">
        <v>30432</v>
      </c>
      <c r="F3134" s="34" t="s">
        <v>30431</v>
      </c>
      <c r="G3134" s="36">
        <v>29050</v>
      </c>
      <c r="H3134" s="36">
        <v>29050</v>
      </c>
      <c r="I3134" s="34" t="s">
        <v>9762</v>
      </c>
      <c r="J3134" s="34" t="s">
        <v>9763</v>
      </c>
      <c r="K3134" s="36">
        <v>29050</v>
      </c>
      <c r="L3134" s="34" t="s">
        <v>9764</v>
      </c>
      <c r="M3134" s="6" t="e">
        <f t="shared" si="48"/>
        <v>#VALUE!</v>
      </c>
    </row>
    <row r="3135" spans="1:18" hidden="1">
      <c r="A3135" s="34" t="s">
        <v>27165</v>
      </c>
      <c r="B3135" s="34" t="s">
        <v>30430</v>
      </c>
      <c r="C3135" s="34" t="s">
        <v>1558</v>
      </c>
      <c r="D3135" s="35">
        <v>44166</v>
      </c>
      <c r="E3135" s="34" t="s">
        <v>30432</v>
      </c>
      <c r="F3135" s="34" t="s">
        <v>9875</v>
      </c>
      <c r="G3135" s="36">
        <v>-444050</v>
      </c>
      <c r="H3135" s="36">
        <v>-444050</v>
      </c>
      <c r="I3135" s="34" t="s">
        <v>9762</v>
      </c>
      <c r="J3135" s="34" t="s">
        <v>9763</v>
      </c>
      <c r="K3135" s="36">
        <v>-444050</v>
      </c>
      <c r="L3135" s="34" t="s">
        <v>9764</v>
      </c>
      <c r="M3135" s="6" t="e">
        <f t="shared" si="48"/>
        <v>#VALUE!</v>
      </c>
    </row>
    <row r="3136" spans="1:18" hidden="1">
      <c r="A3136" s="34" t="s">
        <v>27165</v>
      </c>
      <c r="B3136" s="34" t="s">
        <v>30433</v>
      </c>
      <c r="C3136" s="34" t="s">
        <v>3982</v>
      </c>
      <c r="D3136" s="35">
        <v>44166</v>
      </c>
      <c r="E3136" s="34" t="s">
        <v>3983</v>
      </c>
      <c r="F3136" s="34" t="s">
        <v>30434</v>
      </c>
      <c r="G3136" s="36">
        <v>63000</v>
      </c>
      <c r="H3136" s="36">
        <v>63000</v>
      </c>
      <c r="I3136" s="34" t="s">
        <v>9762</v>
      </c>
      <c r="J3136" s="34" t="s">
        <v>9763</v>
      </c>
      <c r="K3136" s="36">
        <v>63000</v>
      </c>
      <c r="L3136" s="34" t="s">
        <v>9764</v>
      </c>
      <c r="M3136" s="6">
        <f t="shared" si="48"/>
        <v>1</v>
      </c>
    </row>
    <row r="3137" spans="1:18" hidden="1">
      <c r="A3137" s="34" t="s">
        <v>27165</v>
      </c>
      <c r="B3137" s="34" t="s">
        <v>30433</v>
      </c>
      <c r="C3137" s="34" t="s">
        <v>3982</v>
      </c>
      <c r="D3137" s="35">
        <v>44166</v>
      </c>
      <c r="E3137" s="34" t="s">
        <v>30435</v>
      </c>
      <c r="F3137" s="34" t="s">
        <v>30434</v>
      </c>
      <c r="G3137" s="36">
        <v>4410</v>
      </c>
      <c r="H3137" s="36">
        <v>4410</v>
      </c>
      <c r="I3137" s="34" t="s">
        <v>9762</v>
      </c>
      <c r="J3137" s="34" t="s">
        <v>9763</v>
      </c>
      <c r="K3137" s="36">
        <v>4410</v>
      </c>
      <c r="L3137" s="34" t="s">
        <v>9764</v>
      </c>
      <c r="M3137" s="6" t="e">
        <f t="shared" si="48"/>
        <v>#VALUE!</v>
      </c>
    </row>
    <row r="3138" spans="1:18" hidden="1">
      <c r="A3138" s="34" t="s">
        <v>27165</v>
      </c>
      <c r="B3138" s="34" t="s">
        <v>30433</v>
      </c>
      <c r="C3138" s="34" t="s">
        <v>3982</v>
      </c>
      <c r="D3138" s="35">
        <v>44166</v>
      </c>
      <c r="E3138" s="34" t="s">
        <v>30435</v>
      </c>
      <c r="F3138" s="34" t="s">
        <v>9875</v>
      </c>
      <c r="G3138" s="36">
        <v>-67410</v>
      </c>
      <c r="H3138" s="36">
        <v>-67410</v>
      </c>
      <c r="I3138" s="34" t="s">
        <v>9762</v>
      </c>
      <c r="J3138" s="34" t="s">
        <v>9763</v>
      </c>
      <c r="K3138" s="36">
        <v>-67410</v>
      </c>
      <c r="L3138" s="34" t="s">
        <v>9764</v>
      </c>
      <c r="M3138" s="6" t="e">
        <f t="shared" si="48"/>
        <v>#VALUE!</v>
      </c>
    </row>
    <row r="3139" spans="1:18" hidden="1">
      <c r="A3139" s="34" t="s">
        <v>27165</v>
      </c>
      <c r="B3139" s="34" t="s">
        <v>30436</v>
      </c>
      <c r="C3139" s="34" t="s">
        <v>3741</v>
      </c>
      <c r="D3139" s="35">
        <v>44166</v>
      </c>
      <c r="E3139" s="34" t="s">
        <v>30437</v>
      </c>
      <c r="F3139" s="34" t="s">
        <v>30438</v>
      </c>
      <c r="G3139" s="36">
        <v>364500</v>
      </c>
      <c r="H3139" s="36">
        <v>364500</v>
      </c>
      <c r="I3139" s="34" t="s">
        <v>9762</v>
      </c>
      <c r="J3139" s="34" t="s">
        <v>9763</v>
      </c>
      <c r="K3139" s="36">
        <v>364500</v>
      </c>
      <c r="L3139" s="34" t="s">
        <v>9764</v>
      </c>
      <c r="M3139" s="6">
        <f t="shared" ref="M3139:M3202" si="49">FIND("PO",E3139)</f>
        <v>1</v>
      </c>
    </row>
    <row r="3140" spans="1:18" hidden="1">
      <c r="A3140" s="34" t="s">
        <v>27165</v>
      </c>
      <c r="B3140" s="34" t="s">
        <v>30436</v>
      </c>
      <c r="C3140" s="34" t="s">
        <v>3741</v>
      </c>
      <c r="D3140" s="35">
        <v>44166</v>
      </c>
      <c r="E3140" s="34" t="s">
        <v>30439</v>
      </c>
      <c r="F3140" s="34" t="s">
        <v>30438</v>
      </c>
      <c r="G3140" s="36">
        <v>25515</v>
      </c>
      <c r="H3140" s="36">
        <v>25515</v>
      </c>
      <c r="I3140" s="34" t="s">
        <v>9762</v>
      </c>
      <c r="J3140" s="34" t="s">
        <v>9763</v>
      </c>
      <c r="K3140" s="36">
        <v>25515</v>
      </c>
      <c r="L3140" s="34" t="s">
        <v>9764</v>
      </c>
      <c r="M3140" s="6" t="e">
        <f t="shared" si="49"/>
        <v>#VALUE!</v>
      </c>
    </row>
    <row r="3141" spans="1:18" hidden="1">
      <c r="A3141" s="34" t="s">
        <v>27165</v>
      </c>
      <c r="B3141" s="34" t="s">
        <v>30436</v>
      </c>
      <c r="C3141" s="34" t="s">
        <v>3741</v>
      </c>
      <c r="D3141" s="35">
        <v>44166</v>
      </c>
      <c r="E3141" s="34" t="s">
        <v>30439</v>
      </c>
      <c r="F3141" s="34" t="s">
        <v>9875</v>
      </c>
      <c r="G3141" s="36">
        <v>-390015</v>
      </c>
      <c r="H3141" s="36">
        <v>-390015</v>
      </c>
      <c r="I3141" s="34" t="s">
        <v>9762</v>
      </c>
      <c r="J3141" s="34" t="s">
        <v>9763</v>
      </c>
      <c r="K3141" s="36">
        <v>-390015</v>
      </c>
      <c r="L3141" s="34" t="s">
        <v>9764</v>
      </c>
      <c r="M3141" s="6" t="e">
        <f t="shared" si="49"/>
        <v>#VALUE!</v>
      </c>
    </row>
    <row r="3142" spans="1:18" hidden="1">
      <c r="A3142" s="34" t="s">
        <v>27165</v>
      </c>
      <c r="B3142" s="34" t="s">
        <v>30440</v>
      </c>
      <c r="C3142" s="34" t="s">
        <v>4073</v>
      </c>
      <c r="D3142" s="35">
        <v>44166</v>
      </c>
      <c r="E3142" s="34" t="s">
        <v>30441</v>
      </c>
      <c r="F3142" s="34" t="s">
        <v>30442</v>
      </c>
      <c r="G3142" s="36">
        <v>155250</v>
      </c>
      <c r="H3142" s="36">
        <v>155250</v>
      </c>
      <c r="I3142" s="34" t="s">
        <v>9762</v>
      </c>
      <c r="J3142" s="34" t="s">
        <v>9763</v>
      </c>
      <c r="K3142" s="36">
        <v>155250</v>
      </c>
      <c r="L3142" s="34" t="s">
        <v>9764</v>
      </c>
      <c r="M3142" s="6">
        <f t="shared" si="49"/>
        <v>1</v>
      </c>
    </row>
    <row r="3143" spans="1:18" hidden="1">
      <c r="A3143" s="34" t="s">
        <v>27165</v>
      </c>
      <c r="B3143" s="34" t="s">
        <v>30440</v>
      </c>
      <c r="C3143" s="34" t="s">
        <v>4073</v>
      </c>
      <c r="D3143" s="35">
        <v>44166</v>
      </c>
      <c r="E3143" s="34" t="s">
        <v>30443</v>
      </c>
      <c r="F3143" s="34" t="s">
        <v>30442</v>
      </c>
      <c r="G3143" s="36">
        <v>10867.5</v>
      </c>
      <c r="H3143" s="36">
        <v>10867.5</v>
      </c>
      <c r="I3143" s="34" t="s">
        <v>9762</v>
      </c>
      <c r="J3143" s="34" t="s">
        <v>9763</v>
      </c>
      <c r="K3143" s="36">
        <v>10867.5</v>
      </c>
      <c r="L3143" s="34" t="s">
        <v>9764</v>
      </c>
      <c r="M3143" s="6" t="e">
        <f t="shared" si="49"/>
        <v>#VALUE!</v>
      </c>
    </row>
    <row r="3144" spans="1:18" hidden="1">
      <c r="A3144" s="34" t="s">
        <v>27165</v>
      </c>
      <c r="B3144" s="34" t="s">
        <v>30440</v>
      </c>
      <c r="C3144" s="34" t="s">
        <v>4073</v>
      </c>
      <c r="D3144" s="35">
        <v>44166</v>
      </c>
      <c r="E3144" s="34" t="s">
        <v>30443</v>
      </c>
      <c r="F3144" s="34" t="s">
        <v>9875</v>
      </c>
      <c r="G3144" s="36">
        <v>-166117.5</v>
      </c>
      <c r="H3144" s="36">
        <v>-166117.5</v>
      </c>
      <c r="I3144" s="34" t="s">
        <v>9762</v>
      </c>
      <c r="J3144" s="34" t="s">
        <v>9763</v>
      </c>
      <c r="K3144" s="36">
        <v>-166117.5</v>
      </c>
      <c r="L3144" s="34" t="s">
        <v>9764</v>
      </c>
      <c r="M3144" s="6" t="e">
        <f t="shared" si="49"/>
        <v>#VALUE!</v>
      </c>
    </row>
    <row r="3145" spans="1:18" hidden="1">
      <c r="A3145" s="34" t="s">
        <v>27165</v>
      </c>
      <c r="B3145" s="34" t="s">
        <v>30444</v>
      </c>
      <c r="C3145" s="34" t="s">
        <v>3778</v>
      </c>
      <c r="D3145" s="35">
        <v>44166</v>
      </c>
      <c r="E3145" s="34" t="s">
        <v>30445</v>
      </c>
      <c r="F3145" s="34" t="s">
        <v>30438</v>
      </c>
      <c r="G3145" s="36">
        <v>74250</v>
      </c>
      <c r="H3145" s="36">
        <v>74250</v>
      </c>
      <c r="I3145" s="34" t="s">
        <v>9762</v>
      </c>
      <c r="J3145" s="34" t="s">
        <v>9763</v>
      </c>
      <c r="K3145" s="36">
        <v>74250</v>
      </c>
      <c r="L3145" s="34" t="s">
        <v>9764</v>
      </c>
      <c r="M3145" s="6">
        <f t="shared" si="49"/>
        <v>1</v>
      </c>
    </row>
    <row r="3146" spans="1:18" hidden="1">
      <c r="A3146" s="34" t="s">
        <v>27165</v>
      </c>
      <c r="B3146" s="34" t="s">
        <v>30444</v>
      </c>
      <c r="C3146" s="34" t="s">
        <v>3778</v>
      </c>
      <c r="D3146" s="35">
        <v>44166</v>
      </c>
      <c r="E3146" s="34" t="s">
        <v>30446</v>
      </c>
      <c r="F3146" s="34" t="s">
        <v>30438</v>
      </c>
      <c r="G3146" s="36">
        <v>5197.5</v>
      </c>
      <c r="H3146" s="36">
        <v>5197.5</v>
      </c>
      <c r="I3146" s="34" t="s">
        <v>9762</v>
      </c>
      <c r="J3146" s="34" t="s">
        <v>9763</v>
      </c>
      <c r="K3146" s="36">
        <v>5197.5</v>
      </c>
      <c r="L3146" s="34" t="s">
        <v>9764</v>
      </c>
      <c r="M3146" s="6" t="e">
        <f t="shared" si="49"/>
        <v>#VALUE!</v>
      </c>
    </row>
    <row r="3147" spans="1:18" hidden="1">
      <c r="A3147" s="34" t="s">
        <v>27165</v>
      </c>
      <c r="B3147" s="34" t="s">
        <v>30444</v>
      </c>
      <c r="C3147" s="34" t="s">
        <v>3778</v>
      </c>
      <c r="D3147" s="35">
        <v>44166</v>
      </c>
      <c r="E3147" s="34" t="s">
        <v>30446</v>
      </c>
      <c r="F3147" s="34" t="s">
        <v>9875</v>
      </c>
      <c r="G3147" s="36">
        <v>-79447.5</v>
      </c>
      <c r="H3147" s="36">
        <v>-79447.5</v>
      </c>
      <c r="I3147" s="34" t="s">
        <v>9762</v>
      </c>
      <c r="J3147" s="34" t="s">
        <v>9763</v>
      </c>
      <c r="K3147" s="36">
        <v>-79447.5</v>
      </c>
      <c r="L3147" s="34" t="s">
        <v>9764</v>
      </c>
      <c r="M3147" s="6" t="e">
        <f t="shared" si="49"/>
        <v>#VALUE!</v>
      </c>
    </row>
    <row r="3148" spans="1:18" hidden="1">
      <c r="A3148" s="34" t="s">
        <v>27165</v>
      </c>
      <c r="B3148" s="34" t="s">
        <v>30447</v>
      </c>
      <c r="C3148" s="34" t="s">
        <v>1633</v>
      </c>
      <c r="D3148" s="35">
        <v>44172</v>
      </c>
      <c r="E3148" s="34" t="s">
        <v>1635</v>
      </c>
      <c r="F3148" s="34" t="s">
        <v>30448</v>
      </c>
      <c r="G3148" s="36">
        <v>29850</v>
      </c>
      <c r="H3148" s="36">
        <v>29850</v>
      </c>
      <c r="I3148" s="34" t="s">
        <v>9762</v>
      </c>
      <c r="J3148" s="34" t="s">
        <v>9763</v>
      </c>
      <c r="K3148" s="36">
        <v>29850</v>
      </c>
      <c r="L3148" s="34" t="s">
        <v>9764</v>
      </c>
      <c r="M3148" s="6">
        <f t="shared" si="49"/>
        <v>1</v>
      </c>
    </row>
    <row r="3149" spans="1:18">
      <c r="A3149" s="34" t="s">
        <v>27165</v>
      </c>
      <c r="B3149" s="34" t="s">
        <v>30447</v>
      </c>
      <c r="C3149" s="34" t="s">
        <v>1633</v>
      </c>
      <c r="D3149" s="35">
        <v>44172</v>
      </c>
      <c r="E3149" s="34" t="s">
        <v>30449</v>
      </c>
      <c r="F3149" s="34" t="s">
        <v>9875</v>
      </c>
      <c r="G3149" s="36">
        <v>-29850</v>
      </c>
      <c r="H3149" s="36">
        <v>-29850</v>
      </c>
      <c r="I3149" s="34" t="s">
        <v>9762</v>
      </c>
      <c r="J3149" s="34" t="s">
        <v>9763</v>
      </c>
      <c r="K3149" s="36">
        <v>-29850</v>
      </c>
      <c r="L3149" s="34" t="s">
        <v>9764</v>
      </c>
      <c r="M3149" s="6">
        <f t="shared" si="49"/>
        <v>18</v>
      </c>
      <c r="N3149" s="6" t="str">
        <f>MID(E3149,M3149,10)</f>
        <v>PO64000113</v>
      </c>
      <c r="O3149" s="6" t="e">
        <f>FIND("-",E3149)</f>
        <v>#VALUE!</v>
      </c>
      <c r="P3149" s="6" t="e">
        <f>MID(E3149,O3149+1,2)</f>
        <v>#VALUE!</v>
      </c>
      <c r="Q3149" s="34" t="str">
        <f>C3149</f>
        <v>64CIO00458</v>
      </c>
      <c r="R3149" s="36">
        <f>-G3149</f>
        <v>29850</v>
      </c>
    </row>
    <row r="3150" spans="1:18" hidden="1">
      <c r="A3150" s="34" t="s">
        <v>27165</v>
      </c>
      <c r="B3150" s="34" t="s">
        <v>30450</v>
      </c>
      <c r="C3150" s="34" t="s">
        <v>7171</v>
      </c>
      <c r="D3150" s="35">
        <v>44166</v>
      </c>
      <c r="E3150" s="34" t="s">
        <v>7172</v>
      </c>
      <c r="F3150" s="34" t="s">
        <v>29625</v>
      </c>
      <c r="G3150" s="36">
        <v>249370</v>
      </c>
      <c r="H3150" s="36">
        <v>249370</v>
      </c>
      <c r="I3150" s="34" t="s">
        <v>9762</v>
      </c>
      <c r="J3150" s="34" t="s">
        <v>9763</v>
      </c>
      <c r="K3150" s="36">
        <v>249370</v>
      </c>
      <c r="L3150" s="34" t="s">
        <v>9764</v>
      </c>
      <c r="M3150" s="6">
        <f t="shared" si="49"/>
        <v>1</v>
      </c>
    </row>
    <row r="3151" spans="1:18">
      <c r="A3151" s="34" t="s">
        <v>27165</v>
      </c>
      <c r="B3151" s="34" t="s">
        <v>30450</v>
      </c>
      <c r="C3151" s="34" t="s">
        <v>7171</v>
      </c>
      <c r="D3151" s="35">
        <v>44166</v>
      </c>
      <c r="E3151" s="34" t="s">
        <v>30451</v>
      </c>
      <c r="F3151" s="34" t="s">
        <v>9875</v>
      </c>
      <c r="G3151" s="36">
        <v>-249370</v>
      </c>
      <c r="H3151" s="36">
        <v>-249370</v>
      </c>
      <c r="I3151" s="34" t="s">
        <v>9762</v>
      </c>
      <c r="J3151" s="34" t="s">
        <v>9763</v>
      </c>
      <c r="K3151" s="36">
        <v>-249370</v>
      </c>
      <c r="L3151" s="34" t="s">
        <v>9764</v>
      </c>
      <c r="M3151" s="6">
        <f t="shared" si="49"/>
        <v>18</v>
      </c>
      <c r="N3151" s="6" t="str">
        <f>MID(E3151,M3151,10)</f>
        <v>PO63000455</v>
      </c>
      <c r="O3151" s="6">
        <f>FIND("-",E3151)</f>
        <v>28</v>
      </c>
      <c r="P3151" s="6" t="str">
        <f>MID(E3151,O3151+1,2)</f>
        <v>2</v>
      </c>
      <c r="Q3151" s="34" t="str">
        <f>C3151</f>
        <v>64CIO00459</v>
      </c>
      <c r="R3151" s="36">
        <f>-G3151</f>
        <v>249370</v>
      </c>
    </row>
    <row r="3152" spans="1:18" hidden="1">
      <c r="A3152" s="34" t="s">
        <v>27165</v>
      </c>
      <c r="B3152" s="34" t="s">
        <v>30452</v>
      </c>
      <c r="C3152" s="34" t="s">
        <v>3610</v>
      </c>
      <c r="D3152" s="35">
        <v>44188</v>
      </c>
      <c r="E3152" s="34" t="s">
        <v>30453</v>
      </c>
      <c r="F3152" s="34" t="s">
        <v>30454</v>
      </c>
      <c r="G3152" s="36">
        <v>103500</v>
      </c>
      <c r="H3152" s="36">
        <v>103500</v>
      </c>
      <c r="I3152" s="34" t="s">
        <v>9762</v>
      </c>
      <c r="J3152" s="34" t="s">
        <v>9763</v>
      </c>
      <c r="K3152" s="36">
        <v>103500</v>
      </c>
      <c r="L3152" s="34" t="s">
        <v>9764</v>
      </c>
      <c r="M3152" s="6">
        <f t="shared" si="49"/>
        <v>1</v>
      </c>
    </row>
    <row r="3153" spans="1:13" hidden="1">
      <c r="A3153" s="34" t="s">
        <v>27165</v>
      </c>
      <c r="B3153" s="34" t="s">
        <v>30452</v>
      </c>
      <c r="C3153" s="34" t="s">
        <v>3610</v>
      </c>
      <c r="D3153" s="35">
        <v>44188</v>
      </c>
      <c r="E3153" s="34" t="s">
        <v>30455</v>
      </c>
      <c r="F3153" s="34" t="s">
        <v>30454</v>
      </c>
      <c r="G3153" s="36">
        <v>7245</v>
      </c>
      <c r="H3153" s="36">
        <v>7245</v>
      </c>
      <c r="I3153" s="34" t="s">
        <v>9762</v>
      </c>
      <c r="J3153" s="34" t="s">
        <v>9763</v>
      </c>
      <c r="K3153" s="36">
        <v>7245</v>
      </c>
      <c r="L3153" s="34" t="s">
        <v>9764</v>
      </c>
      <c r="M3153" s="6" t="e">
        <f t="shared" si="49"/>
        <v>#VALUE!</v>
      </c>
    </row>
    <row r="3154" spans="1:13" hidden="1">
      <c r="A3154" s="34" t="s">
        <v>27165</v>
      </c>
      <c r="B3154" s="34" t="s">
        <v>30452</v>
      </c>
      <c r="C3154" s="34" t="s">
        <v>3610</v>
      </c>
      <c r="D3154" s="35">
        <v>44188</v>
      </c>
      <c r="E3154" s="34" t="s">
        <v>30455</v>
      </c>
      <c r="F3154" s="34" t="s">
        <v>9875</v>
      </c>
      <c r="G3154" s="36">
        <v>-110745</v>
      </c>
      <c r="H3154" s="36">
        <v>-110745</v>
      </c>
      <c r="I3154" s="34" t="s">
        <v>9762</v>
      </c>
      <c r="J3154" s="34" t="s">
        <v>9763</v>
      </c>
      <c r="K3154" s="36">
        <v>-110745</v>
      </c>
      <c r="L3154" s="34" t="s">
        <v>9764</v>
      </c>
      <c r="M3154" s="6" t="e">
        <f t="shared" si="49"/>
        <v>#VALUE!</v>
      </c>
    </row>
    <row r="3155" spans="1:13" hidden="1">
      <c r="A3155" s="34" t="s">
        <v>27165</v>
      </c>
      <c r="B3155" s="34" t="s">
        <v>30456</v>
      </c>
      <c r="C3155" s="34" t="s">
        <v>1642</v>
      </c>
      <c r="D3155" s="35">
        <v>44173</v>
      </c>
      <c r="E3155" s="34" t="s">
        <v>1644</v>
      </c>
      <c r="F3155" s="34" t="s">
        <v>30040</v>
      </c>
      <c r="G3155" s="36">
        <v>135440</v>
      </c>
      <c r="H3155" s="36">
        <v>135440</v>
      </c>
      <c r="I3155" s="34" t="s">
        <v>9762</v>
      </c>
      <c r="J3155" s="34" t="s">
        <v>9763</v>
      </c>
      <c r="K3155" s="36">
        <v>135440</v>
      </c>
      <c r="L3155" s="34" t="s">
        <v>9764</v>
      </c>
      <c r="M3155" s="6">
        <f t="shared" si="49"/>
        <v>1</v>
      </c>
    </row>
    <row r="3156" spans="1:13" hidden="1">
      <c r="A3156" s="34" t="s">
        <v>27165</v>
      </c>
      <c r="B3156" s="34" t="s">
        <v>30456</v>
      </c>
      <c r="C3156" s="34" t="s">
        <v>1642</v>
      </c>
      <c r="D3156" s="35">
        <v>44173</v>
      </c>
      <c r="E3156" s="34" t="s">
        <v>30457</v>
      </c>
      <c r="F3156" s="34" t="s">
        <v>30040</v>
      </c>
      <c r="G3156" s="36">
        <v>9480.7999999999993</v>
      </c>
      <c r="H3156" s="36">
        <v>9480.7999999999993</v>
      </c>
      <c r="I3156" s="34" t="s">
        <v>9762</v>
      </c>
      <c r="J3156" s="34" t="s">
        <v>9763</v>
      </c>
      <c r="K3156" s="36">
        <v>9480.7999999999993</v>
      </c>
      <c r="L3156" s="34" t="s">
        <v>9764</v>
      </c>
      <c r="M3156" s="6" t="e">
        <f t="shared" si="49"/>
        <v>#VALUE!</v>
      </c>
    </row>
    <row r="3157" spans="1:13" hidden="1">
      <c r="A3157" s="34" t="s">
        <v>27165</v>
      </c>
      <c r="B3157" s="34" t="s">
        <v>30456</v>
      </c>
      <c r="C3157" s="34" t="s">
        <v>1642</v>
      </c>
      <c r="D3157" s="35">
        <v>44173</v>
      </c>
      <c r="E3157" s="34" t="s">
        <v>30457</v>
      </c>
      <c r="F3157" s="34" t="s">
        <v>9875</v>
      </c>
      <c r="G3157" s="36">
        <v>-144920.79999999999</v>
      </c>
      <c r="H3157" s="36">
        <v>-144920.79999999999</v>
      </c>
      <c r="I3157" s="34" t="s">
        <v>9762</v>
      </c>
      <c r="J3157" s="34" t="s">
        <v>9763</v>
      </c>
      <c r="K3157" s="36">
        <v>-144920.79999999999</v>
      </c>
      <c r="L3157" s="34" t="s">
        <v>9764</v>
      </c>
      <c r="M3157" s="6" t="e">
        <f t="shared" si="49"/>
        <v>#VALUE!</v>
      </c>
    </row>
    <row r="3158" spans="1:13" hidden="1">
      <c r="A3158" s="34" t="s">
        <v>27165</v>
      </c>
      <c r="B3158" s="34" t="s">
        <v>30458</v>
      </c>
      <c r="C3158" s="34" t="s">
        <v>7041</v>
      </c>
      <c r="D3158" s="35">
        <v>44170</v>
      </c>
      <c r="E3158" s="34" t="s">
        <v>7042</v>
      </c>
      <c r="F3158" s="34" t="s">
        <v>27336</v>
      </c>
      <c r="G3158" s="36">
        <v>3333</v>
      </c>
      <c r="H3158" s="36">
        <v>3333</v>
      </c>
      <c r="I3158" s="34" t="s">
        <v>9762</v>
      </c>
      <c r="J3158" s="34" t="s">
        <v>9763</v>
      </c>
      <c r="K3158" s="36">
        <v>3333</v>
      </c>
      <c r="L3158" s="34" t="s">
        <v>9764</v>
      </c>
      <c r="M3158" s="6">
        <f t="shared" si="49"/>
        <v>1</v>
      </c>
    </row>
    <row r="3159" spans="1:13" hidden="1">
      <c r="A3159" s="34" t="s">
        <v>27165</v>
      </c>
      <c r="B3159" s="34" t="s">
        <v>30458</v>
      </c>
      <c r="C3159" s="34" t="s">
        <v>7041</v>
      </c>
      <c r="D3159" s="35">
        <v>44170</v>
      </c>
      <c r="E3159" s="34" t="s">
        <v>30459</v>
      </c>
      <c r="F3159" s="34" t="s">
        <v>27336</v>
      </c>
      <c r="G3159" s="36">
        <v>233.31</v>
      </c>
      <c r="H3159" s="36">
        <v>233.31</v>
      </c>
      <c r="I3159" s="34" t="s">
        <v>9762</v>
      </c>
      <c r="J3159" s="34" t="s">
        <v>9763</v>
      </c>
      <c r="K3159" s="36">
        <v>233.31</v>
      </c>
      <c r="L3159" s="34" t="s">
        <v>9764</v>
      </c>
      <c r="M3159" s="6" t="e">
        <f t="shared" si="49"/>
        <v>#VALUE!</v>
      </c>
    </row>
    <row r="3160" spans="1:13" hidden="1">
      <c r="A3160" s="34" t="s">
        <v>27165</v>
      </c>
      <c r="B3160" s="34" t="s">
        <v>30458</v>
      </c>
      <c r="C3160" s="34" t="s">
        <v>7041</v>
      </c>
      <c r="D3160" s="35">
        <v>44170</v>
      </c>
      <c r="E3160" s="34" t="s">
        <v>30459</v>
      </c>
      <c r="F3160" s="34" t="s">
        <v>9875</v>
      </c>
      <c r="G3160" s="36">
        <v>-3566.31</v>
      </c>
      <c r="H3160" s="36">
        <v>-3566.31</v>
      </c>
      <c r="I3160" s="34" t="s">
        <v>9762</v>
      </c>
      <c r="J3160" s="34" t="s">
        <v>9763</v>
      </c>
      <c r="K3160" s="36">
        <v>-3566.31</v>
      </c>
      <c r="L3160" s="34" t="s">
        <v>9764</v>
      </c>
      <c r="M3160" s="6" t="e">
        <f t="shared" si="49"/>
        <v>#VALUE!</v>
      </c>
    </row>
    <row r="3161" spans="1:13" hidden="1">
      <c r="A3161" s="34" t="s">
        <v>27165</v>
      </c>
      <c r="B3161" s="34" t="s">
        <v>30460</v>
      </c>
      <c r="C3161" s="34" t="s">
        <v>1638</v>
      </c>
      <c r="D3161" s="35">
        <v>44173</v>
      </c>
      <c r="E3161" s="34" t="s">
        <v>1640</v>
      </c>
      <c r="F3161" s="34" t="s">
        <v>30461</v>
      </c>
      <c r="G3161" s="36">
        <v>463000</v>
      </c>
      <c r="H3161" s="36">
        <v>463000</v>
      </c>
      <c r="I3161" s="34" t="s">
        <v>9762</v>
      </c>
      <c r="J3161" s="34" t="s">
        <v>9763</v>
      </c>
      <c r="K3161" s="36">
        <v>463000</v>
      </c>
      <c r="L3161" s="34" t="s">
        <v>9764</v>
      </c>
      <c r="M3161" s="6">
        <f t="shared" si="49"/>
        <v>1</v>
      </c>
    </row>
    <row r="3162" spans="1:13" hidden="1">
      <c r="A3162" s="34" t="s">
        <v>27165</v>
      </c>
      <c r="B3162" s="34" t="s">
        <v>30460</v>
      </c>
      <c r="C3162" s="34" t="s">
        <v>1638</v>
      </c>
      <c r="D3162" s="35">
        <v>44173</v>
      </c>
      <c r="E3162" s="34" t="s">
        <v>30462</v>
      </c>
      <c r="F3162" s="34" t="s">
        <v>30461</v>
      </c>
      <c r="G3162" s="36">
        <v>32410</v>
      </c>
      <c r="H3162" s="36">
        <v>32410</v>
      </c>
      <c r="I3162" s="34" t="s">
        <v>9762</v>
      </c>
      <c r="J3162" s="34" t="s">
        <v>9763</v>
      </c>
      <c r="K3162" s="36">
        <v>32410</v>
      </c>
      <c r="L3162" s="34" t="s">
        <v>9764</v>
      </c>
      <c r="M3162" s="6" t="e">
        <f t="shared" si="49"/>
        <v>#VALUE!</v>
      </c>
    </row>
    <row r="3163" spans="1:13" hidden="1">
      <c r="A3163" s="34" t="s">
        <v>27165</v>
      </c>
      <c r="B3163" s="34" t="s">
        <v>30460</v>
      </c>
      <c r="C3163" s="34" t="s">
        <v>1638</v>
      </c>
      <c r="D3163" s="35">
        <v>44173</v>
      </c>
      <c r="E3163" s="34" t="s">
        <v>30462</v>
      </c>
      <c r="F3163" s="34" t="s">
        <v>9875</v>
      </c>
      <c r="G3163" s="36">
        <v>-495410</v>
      </c>
      <c r="H3163" s="36">
        <v>-495410</v>
      </c>
      <c r="I3163" s="34" t="s">
        <v>9762</v>
      </c>
      <c r="J3163" s="34" t="s">
        <v>9763</v>
      </c>
      <c r="K3163" s="36">
        <v>-495410</v>
      </c>
      <c r="L3163" s="34" t="s">
        <v>9764</v>
      </c>
      <c r="M3163" s="6" t="e">
        <f t="shared" si="49"/>
        <v>#VALUE!</v>
      </c>
    </row>
    <row r="3164" spans="1:13" hidden="1">
      <c r="A3164" s="34" t="s">
        <v>27165</v>
      </c>
      <c r="B3164" s="34" t="s">
        <v>30463</v>
      </c>
      <c r="C3164" s="34" t="s">
        <v>4326</v>
      </c>
      <c r="D3164" s="35">
        <v>44166</v>
      </c>
      <c r="E3164" s="34" t="s">
        <v>4327</v>
      </c>
      <c r="F3164" s="34" t="s">
        <v>29915</v>
      </c>
      <c r="G3164" s="36">
        <v>40433</v>
      </c>
      <c r="H3164" s="36">
        <v>40433</v>
      </c>
      <c r="I3164" s="34" t="s">
        <v>9762</v>
      </c>
      <c r="J3164" s="34" t="s">
        <v>9763</v>
      </c>
      <c r="K3164" s="36">
        <v>40433</v>
      </c>
      <c r="L3164" s="34" t="s">
        <v>9764</v>
      </c>
      <c r="M3164" s="6">
        <f t="shared" si="49"/>
        <v>1</v>
      </c>
    </row>
    <row r="3165" spans="1:13" hidden="1">
      <c r="A3165" s="34" t="s">
        <v>27165</v>
      </c>
      <c r="B3165" s="34" t="s">
        <v>30463</v>
      </c>
      <c r="C3165" s="34" t="s">
        <v>4326</v>
      </c>
      <c r="D3165" s="35">
        <v>44166</v>
      </c>
      <c r="E3165" s="34" t="s">
        <v>30464</v>
      </c>
      <c r="F3165" s="34" t="s">
        <v>29915</v>
      </c>
      <c r="G3165" s="36">
        <v>2830.31</v>
      </c>
      <c r="H3165" s="36">
        <v>2830.31</v>
      </c>
      <c r="I3165" s="34" t="s">
        <v>9762</v>
      </c>
      <c r="J3165" s="34" t="s">
        <v>9763</v>
      </c>
      <c r="K3165" s="36">
        <v>2830.31</v>
      </c>
      <c r="L3165" s="34" t="s">
        <v>9764</v>
      </c>
      <c r="M3165" s="6" t="e">
        <f t="shared" si="49"/>
        <v>#VALUE!</v>
      </c>
    </row>
    <row r="3166" spans="1:13" hidden="1">
      <c r="A3166" s="34" t="s">
        <v>27165</v>
      </c>
      <c r="B3166" s="34" t="s">
        <v>30463</v>
      </c>
      <c r="C3166" s="34" t="s">
        <v>4326</v>
      </c>
      <c r="D3166" s="35">
        <v>44166</v>
      </c>
      <c r="E3166" s="34" t="s">
        <v>30464</v>
      </c>
      <c r="F3166" s="34" t="s">
        <v>9875</v>
      </c>
      <c r="G3166" s="36">
        <v>-43263.31</v>
      </c>
      <c r="H3166" s="36">
        <v>-43263.31</v>
      </c>
      <c r="I3166" s="34" t="s">
        <v>9762</v>
      </c>
      <c r="J3166" s="34" t="s">
        <v>9763</v>
      </c>
      <c r="K3166" s="36">
        <v>-43263.31</v>
      </c>
      <c r="L3166" s="34" t="s">
        <v>9764</v>
      </c>
      <c r="M3166" s="6" t="e">
        <f t="shared" si="49"/>
        <v>#VALUE!</v>
      </c>
    </row>
    <row r="3167" spans="1:13" hidden="1">
      <c r="A3167" s="34" t="s">
        <v>27165</v>
      </c>
      <c r="B3167" s="34" t="s">
        <v>30465</v>
      </c>
      <c r="C3167" s="34" t="s">
        <v>3955</v>
      </c>
      <c r="D3167" s="35">
        <v>44166</v>
      </c>
      <c r="E3167" s="34" t="s">
        <v>30466</v>
      </c>
      <c r="F3167" s="34" t="s">
        <v>30467</v>
      </c>
      <c r="G3167" s="36">
        <v>364000</v>
      </c>
      <c r="H3167" s="36">
        <v>364000</v>
      </c>
      <c r="I3167" s="34" t="s">
        <v>9762</v>
      </c>
      <c r="J3167" s="34" t="s">
        <v>9763</v>
      </c>
      <c r="K3167" s="36">
        <v>364000</v>
      </c>
      <c r="L3167" s="34" t="s">
        <v>9764</v>
      </c>
      <c r="M3167" s="6">
        <f t="shared" si="49"/>
        <v>1</v>
      </c>
    </row>
    <row r="3168" spans="1:13" hidden="1">
      <c r="A3168" s="34" t="s">
        <v>27165</v>
      </c>
      <c r="B3168" s="34" t="s">
        <v>30465</v>
      </c>
      <c r="C3168" s="34" t="s">
        <v>3955</v>
      </c>
      <c r="D3168" s="35">
        <v>44166</v>
      </c>
      <c r="E3168" s="34" t="s">
        <v>30468</v>
      </c>
      <c r="F3168" s="34" t="s">
        <v>30467</v>
      </c>
      <c r="G3168" s="36">
        <v>25480</v>
      </c>
      <c r="H3168" s="36">
        <v>25480</v>
      </c>
      <c r="I3168" s="34" t="s">
        <v>9762</v>
      </c>
      <c r="J3168" s="34" t="s">
        <v>9763</v>
      </c>
      <c r="K3168" s="36">
        <v>25480</v>
      </c>
      <c r="L3168" s="34" t="s">
        <v>9764</v>
      </c>
      <c r="M3168" s="6" t="e">
        <f t="shared" si="49"/>
        <v>#VALUE!</v>
      </c>
    </row>
    <row r="3169" spans="1:13" hidden="1">
      <c r="A3169" s="34" t="s">
        <v>27165</v>
      </c>
      <c r="B3169" s="34" t="s">
        <v>30465</v>
      </c>
      <c r="C3169" s="34" t="s">
        <v>3955</v>
      </c>
      <c r="D3169" s="35">
        <v>44166</v>
      </c>
      <c r="E3169" s="34" t="s">
        <v>30468</v>
      </c>
      <c r="F3169" s="34" t="s">
        <v>9875</v>
      </c>
      <c r="G3169" s="36">
        <v>-389480</v>
      </c>
      <c r="H3169" s="36">
        <v>-389480</v>
      </c>
      <c r="I3169" s="34" t="s">
        <v>9762</v>
      </c>
      <c r="J3169" s="34" t="s">
        <v>9763</v>
      </c>
      <c r="K3169" s="36">
        <v>-389480</v>
      </c>
      <c r="L3169" s="34" t="s">
        <v>9764</v>
      </c>
      <c r="M3169" s="6" t="e">
        <f t="shared" si="49"/>
        <v>#VALUE!</v>
      </c>
    </row>
    <row r="3170" spans="1:13" hidden="1">
      <c r="A3170" s="34" t="s">
        <v>27165</v>
      </c>
      <c r="B3170" s="34" t="s">
        <v>30469</v>
      </c>
      <c r="C3170" s="34" t="s">
        <v>5429</v>
      </c>
      <c r="D3170" s="35">
        <v>44166</v>
      </c>
      <c r="E3170" s="34" t="s">
        <v>30470</v>
      </c>
      <c r="F3170" s="34" t="s">
        <v>30471</v>
      </c>
      <c r="G3170" s="36">
        <v>156600</v>
      </c>
      <c r="H3170" s="36">
        <v>156600</v>
      </c>
      <c r="I3170" s="34" t="s">
        <v>9762</v>
      </c>
      <c r="J3170" s="34" t="s">
        <v>9763</v>
      </c>
      <c r="K3170" s="36">
        <v>156600</v>
      </c>
      <c r="L3170" s="34" t="s">
        <v>9764</v>
      </c>
      <c r="M3170" s="6">
        <f t="shared" si="49"/>
        <v>1</v>
      </c>
    </row>
    <row r="3171" spans="1:13" hidden="1">
      <c r="A3171" s="34" t="s">
        <v>27165</v>
      </c>
      <c r="B3171" s="34" t="s">
        <v>30469</v>
      </c>
      <c r="C3171" s="34" t="s">
        <v>5429</v>
      </c>
      <c r="D3171" s="35">
        <v>44166</v>
      </c>
      <c r="E3171" s="34" t="s">
        <v>29697</v>
      </c>
      <c r="F3171" s="34" t="s">
        <v>30471</v>
      </c>
      <c r="G3171" s="36">
        <v>10962</v>
      </c>
      <c r="H3171" s="36">
        <v>10962</v>
      </c>
      <c r="I3171" s="34" t="s">
        <v>9762</v>
      </c>
      <c r="J3171" s="34" t="s">
        <v>9763</v>
      </c>
      <c r="K3171" s="36">
        <v>10962</v>
      </c>
      <c r="L3171" s="34" t="s">
        <v>9764</v>
      </c>
      <c r="M3171" s="6" t="e">
        <f t="shared" si="49"/>
        <v>#VALUE!</v>
      </c>
    </row>
    <row r="3172" spans="1:13" hidden="1">
      <c r="A3172" s="34" t="s">
        <v>27165</v>
      </c>
      <c r="B3172" s="34" t="s">
        <v>30469</v>
      </c>
      <c r="C3172" s="34" t="s">
        <v>5429</v>
      </c>
      <c r="D3172" s="35">
        <v>44166</v>
      </c>
      <c r="E3172" s="34" t="s">
        <v>29697</v>
      </c>
      <c r="F3172" s="34" t="s">
        <v>9875</v>
      </c>
      <c r="G3172" s="36">
        <v>-167562</v>
      </c>
      <c r="H3172" s="36">
        <v>-167562</v>
      </c>
      <c r="I3172" s="34" t="s">
        <v>9762</v>
      </c>
      <c r="J3172" s="34" t="s">
        <v>9763</v>
      </c>
      <c r="K3172" s="36">
        <v>-167562</v>
      </c>
      <c r="L3172" s="34" t="s">
        <v>9764</v>
      </c>
      <c r="M3172" s="6" t="e">
        <f t="shared" si="49"/>
        <v>#VALUE!</v>
      </c>
    </row>
    <row r="3173" spans="1:13" hidden="1">
      <c r="A3173" s="34" t="s">
        <v>27165</v>
      </c>
      <c r="B3173" s="34" t="s">
        <v>30472</v>
      </c>
      <c r="C3173" s="34" t="s">
        <v>3706</v>
      </c>
      <c r="D3173" s="35">
        <v>44180</v>
      </c>
      <c r="E3173" s="34" t="s">
        <v>30473</v>
      </c>
      <c r="F3173" s="34" t="s">
        <v>30474</v>
      </c>
      <c r="G3173" s="36">
        <v>200000</v>
      </c>
      <c r="H3173" s="36">
        <v>200000</v>
      </c>
      <c r="I3173" s="34" t="s">
        <v>9762</v>
      </c>
      <c r="J3173" s="34" t="s">
        <v>9763</v>
      </c>
      <c r="K3173" s="36">
        <v>200000</v>
      </c>
      <c r="L3173" s="34" t="s">
        <v>9764</v>
      </c>
      <c r="M3173" s="6">
        <f t="shared" si="49"/>
        <v>1</v>
      </c>
    </row>
    <row r="3174" spans="1:13" hidden="1">
      <c r="A3174" s="34" t="s">
        <v>27165</v>
      </c>
      <c r="B3174" s="34" t="s">
        <v>30472</v>
      </c>
      <c r="C3174" s="34" t="s">
        <v>3706</v>
      </c>
      <c r="D3174" s="35">
        <v>44180</v>
      </c>
      <c r="E3174" s="34" t="s">
        <v>30475</v>
      </c>
      <c r="F3174" s="34" t="s">
        <v>30474</v>
      </c>
      <c r="G3174" s="36">
        <v>14000</v>
      </c>
      <c r="H3174" s="36">
        <v>14000</v>
      </c>
      <c r="I3174" s="34" t="s">
        <v>9762</v>
      </c>
      <c r="J3174" s="34" t="s">
        <v>9763</v>
      </c>
      <c r="K3174" s="36">
        <v>14000</v>
      </c>
      <c r="L3174" s="34" t="s">
        <v>9764</v>
      </c>
      <c r="M3174" s="6" t="e">
        <f t="shared" si="49"/>
        <v>#VALUE!</v>
      </c>
    </row>
    <row r="3175" spans="1:13" hidden="1">
      <c r="A3175" s="34" t="s">
        <v>27165</v>
      </c>
      <c r="B3175" s="34" t="s">
        <v>30472</v>
      </c>
      <c r="C3175" s="34" t="s">
        <v>3706</v>
      </c>
      <c r="D3175" s="35">
        <v>44180</v>
      </c>
      <c r="E3175" s="34" t="s">
        <v>30475</v>
      </c>
      <c r="F3175" s="34" t="s">
        <v>9875</v>
      </c>
      <c r="G3175" s="36">
        <v>-214000</v>
      </c>
      <c r="H3175" s="36">
        <v>-214000</v>
      </c>
      <c r="I3175" s="34" t="s">
        <v>9762</v>
      </c>
      <c r="J3175" s="34" t="s">
        <v>9763</v>
      </c>
      <c r="K3175" s="36">
        <v>-214000</v>
      </c>
      <c r="L3175" s="34" t="s">
        <v>9764</v>
      </c>
      <c r="M3175" s="6" t="e">
        <f t="shared" si="49"/>
        <v>#VALUE!</v>
      </c>
    </row>
    <row r="3176" spans="1:13" hidden="1">
      <c r="A3176" s="34" t="s">
        <v>27165</v>
      </c>
      <c r="B3176" s="34" t="s">
        <v>30476</v>
      </c>
      <c r="C3176" s="34" t="s">
        <v>6888</v>
      </c>
      <c r="D3176" s="35">
        <v>44166</v>
      </c>
      <c r="E3176" s="34" t="s">
        <v>6889</v>
      </c>
      <c r="F3176" s="34" t="s">
        <v>27995</v>
      </c>
      <c r="G3176" s="36">
        <v>813084.11</v>
      </c>
      <c r="H3176" s="36">
        <v>813084.11</v>
      </c>
      <c r="I3176" s="34" t="s">
        <v>9762</v>
      </c>
      <c r="J3176" s="34" t="s">
        <v>9763</v>
      </c>
      <c r="K3176" s="36">
        <v>813084.11</v>
      </c>
      <c r="L3176" s="34" t="s">
        <v>9764</v>
      </c>
      <c r="M3176" s="6">
        <f t="shared" si="49"/>
        <v>1</v>
      </c>
    </row>
    <row r="3177" spans="1:13" hidden="1">
      <c r="A3177" s="34" t="s">
        <v>27165</v>
      </c>
      <c r="B3177" s="34" t="s">
        <v>30476</v>
      </c>
      <c r="C3177" s="34" t="s">
        <v>6888</v>
      </c>
      <c r="D3177" s="35">
        <v>44166</v>
      </c>
      <c r="E3177" s="34" t="s">
        <v>30477</v>
      </c>
      <c r="F3177" s="34" t="s">
        <v>27995</v>
      </c>
      <c r="G3177" s="36">
        <v>56915.89</v>
      </c>
      <c r="H3177" s="36">
        <v>56915.89</v>
      </c>
      <c r="I3177" s="34" t="s">
        <v>9762</v>
      </c>
      <c r="J3177" s="34" t="s">
        <v>9763</v>
      </c>
      <c r="K3177" s="36">
        <v>56915.89</v>
      </c>
      <c r="L3177" s="34" t="s">
        <v>9764</v>
      </c>
      <c r="M3177" s="6" t="e">
        <f t="shared" si="49"/>
        <v>#VALUE!</v>
      </c>
    </row>
    <row r="3178" spans="1:13" hidden="1">
      <c r="A3178" s="34" t="s">
        <v>27165</v>
      </c>
      <c r="B3178" s="34" t="s">
        <v>30476</v>
      </c>
      <c r="C3178" s="34" t="s">
        <v>6888</v>
      </c>
      <c r="D3178" s="35">
        <v>44166</v>
      </c>
      <c r="E3178" s="34" t="s">
        <v>30477</v>
      </c>
      <c r="F3178" s="34" t="s">
        <v>9875</v>
      </c>
      <c r="G3178" s="36">
        <v>-870000</v>
      </c>
      <c r="H3178" s="36">
        <v>-870000</v>
      </c>
      <c r="I3178" s="34" t="s">
        <v>9762</v>
      </c>
      <c r="J3178" s="34" t="s">
        <v>9763</v>
      </c>
      <c r="K3178" s="36">
        <v>-870000</v>
      </c>
      <c r="L3178" s="34" t="s">
        <v>9764</v>
      </c>
      <c r="M3178" s="6" t="e">
        <f t="shared" si="49"/>
        <v>#VALUE!</v>
      </c>
    </row>
    <row r="3179" spans="1:13" hidden="1">
      <c r="A3179" s="34" t="s">
        <v>27165</v>
      </c>
      <c r="B3179" s="34" t="s">
        <v>30478</v>
      </c>
      <c r="C3179" s="34" t="s">
        <v>1577</v>
      </c>
      <c r="D3179" s="35">
        <v>44166</v>
      </c>
      <c r="E3179" s="34" t="s">
        <v>1579</v>
      </c>
      <c r="F3179" s="34" t="s">
        <v>30061</v>
      </c>
      <c r="G3179" s="36">
        <v>186360</v>
      </c>
      <c r="H3179" s="36">
        <v>186360</v>
      </c>
      <c r="I3179" s="34" t="s">
        <v>9762</v>
      </c>
      <c r="J3179" s="34" t="s">
        <v>9763</v>
      </c>
      <c r="K3179" s="36">
        <v>186360</v>
      </c>
      <c r="L3179" s="34" t="s">
        <v>9764</v>
      </c>
      <c r="M3179" s="6">
        <f t="shared" si="49"/>
        <v>1</v>
      </c>
    </row>
    <row r="3180" spans="1:13" hidden="1">
      <c r="A3180" s="34" t="s">
        <v>27165</v>
      </c>
      <c r="B3180" s="34" t="s">
        <v>30478</v>
      </c>
      <c r="C3180" s="34" t="s">
        <v>1577</v>
      </c>
      <c r="D3180" s="35">
        <v>44166</v>
      </c>
      <c r="E3180" s="34" t="s">
        <v>30401</v>
      </c>
      <c r="F3180" s="34" t="s">
        <v>30061</v>
      </c>
      <c r="G3180" s="36">
        <v>13045.2</v>
      </c>
      <c r="H3180" s="36">
        <v>13045.2</v>
      </c>
      <c r="I3180" s="34" t="s">
        <v>9762</v>
      </c>
      <c r="J3180" s="34" t="s">
        <v>9763</v>
      </c>
      <c r="K3180" s="36">
        <v>13045.2</v>
      </c>
      <c r="L3180" s="34" t="s">
        <v>9764</v>
      </c>
      <c r="M3180" s="6" t="e">
        <f t="shared" si="49"/>
        <v>#VALUE!</v>
      </c>
    </row>
    <row r="3181" spans="1:13" hidden="1">
      <c r="A3181" s="34" t="s">
        <v>27165</v>
      </c>
      <c r="B3181" s="34" t="s">
        <v>30478</v>
      </c>
      <c r="C3181" s="34" t="s">
        <v>1577</v>
      </c>
      <c r="D3181" s="35">
        <v>44166</v>
      </c>
      <c r="E3181" s="34" t="s">
        <v>30401</v>
      </c>
      <c r="F3181" s="34" t="s">
        <v>9875</v>
      </c>
      <c r="G3181" s="36">
        <v>-199405.2</v>
      </c>
      <c r="H3181" s="36">
        <v>-199405.2</v>
      </c>
      <c r="I3181" s="34" t="s">
        <v>9762</v>
      </c>
      <c r="J3181" s="34" t="s">
        <v>9763</v>
      </c>
      <c r="K3181" s="36">
        <v>-199405.2</v>
      </c>
      <c r="L3181" s="34" t="s">
        <v>9764</v>
      </c>
      <c r="M3181" s="6" t="e">
        <f t="shared" si="49"/>
        <v>#VALUE!</v>
      </c>
    </row>
    <row r="3182" spans="1:13" hidden="1">
      <c r="A3182" s="34" t="s">
        <v>27165</v>
      </c>
      <c r="B3182" s="34" t="s">
        <v>30479</v>
      </c>
      <c r="C3182" s="34" t="s">
        <v>4521</v>
      </c>
      <c r="D3182" s="35">
        <v>44186</v>
      </c>
      <c r="E3182" s="34" t="s">
        <v>4522</v>
      </c>
      <c r="F3182" s="34" t="s">
        <v>29418</v>
      </c>
      <c r="G3182" s="36">
        <v>295750</v>
      </c>
      <c r="H3182" s="36">
        <v>295750</v>
      </c>
      <c r="I3182" s="34" t="s">
        <v>9762</v>
      </c>
      <c r="J3182" s="34" t="s">
        <v>9763</v>
      </c>
      <c r="K3182" s="36">
        <v>295750</v>
      </c>
      <c r="L3182" s="34" t="s">
        <v>9764</v>
      </c>
      <c r="M3182" s="6">
        <f t="shared" si="49"/>
        <v>1</v>
      </c>
    </row>
    <row r="3183" spans="1:13" hidden="1">
      <c r="A3183" s="34" t="s">
        <v>27165</v>
      </c>
      <c r="B3183" s="34" t="s">
        <v>30479</v>
      </c>
      <c r="C3183" s="34" t="s">
        <v>4521</v>
      </c>
      <c r="D3183" s="35">
        <v>44186</v>
      </c>
      <c r="E3183" s="34" t="s">
        <v>30480</v>
      </c>
      <c r="F3183" s="34" t="s">
        <v>29418</v>
      </c>
      <c r="G3183" s="36">
        <v>20702.5</v>
      </c>
      <c r="H3183" s="36">
        <v>20702.5</v>
      </c>
      <c r="I3183" s="34" t="s">
        <v>9762</v>
      </c>
      <c r="J3183" s="34" t="s">
        <v>9763</v>
      </c>
      <c r="K3183" s="36">
        <v>20702.5</v>
      </c>
      <c r="L3183" s="34" t="s">
        <v>9764</v>
      </c>
      <c r="M3183" s="6" t="e">
        <f t="shared" si="49"/>
        <v>#VALUE!</v>
      </c>
    </row>
    <row r="3184" spans="1:13" hidden="1">
      <c r="A3184" s="34" t="s">
        <v>27165</v>
      </c>
      <c r="B3184" s="34" t="s">
        <v>30479</v>
      </c>
      <c r="C3184" s="34" t="s">
        <v>4521</v>
      </c>
      <c r="D3184" s="35">
        <v>44186</v>
      </c>
      <c r="E3184" s="34" t="s">
        <v>30480</v>
      </c>
      <c r="F3184" s="34" t="s">
        <v>9875</v>
      </c>
      <c r="G3184" s="36">
        <v>-316452.5</v>
      </c>
      <c r="H3184" s="36">
        <v>-316452.5</v>
      </c>
      <c r="I3184" s="34" t="s">
        <v>9762</v>
      </c>
      <c r="J3184" s="34" t="s">
        <v>9763</v>
      </c>
      <c r="K3184" s="36">
        <v>-316452.5</v>
      </c>
      <c r="L3184" s="34" t="s">
        <v>9764</v>
      </c>
      <c r="M3184" s="6" t="e">
        <f t="shared" si="49"/>
        <v>#VALUE!</v>
      </c>
    </row>
    <row r="3185" spans="1:18" hidden="1">
      <c r="A3185" s="34" t="s">
        <v>27165</v>
      </c>
      <c r="B3185" s="34" t="s">
        <v>30481</v>
      </c>
      <c r="C3185" s="34" t="s">
        <v>5219</v>
      </c>
      <c r="D3185" s="35">
        <v>44166</v>
      </c>
      <c r="E3185" s="34" t="s">
        <v>5220</v>
      </c>
      <c r="F3185" s="34" t="s">
        <v>29671</v>
      </c>
      <c r="G3185" s="36">
        <v>150000</v>
      </c>
      <c r="H3185" s="36">
        <v>150000</v>
      </c>
      <c r="I3185" s="34" t="s">
        <v>9762</v>
      </c>
      <c r="J3185" s="34" t="s">
        <v>9763</v>
      </c>
      <c r="K3185" s="36">
        <v>150000</v>
      </c>
      <c r="L3185" s="34" t="s">
        <v>9764</v>
      </c>
      <c r="M3185" s="6">
        <f t="shared" si="49"/>
        <v>1</v>
      </c>
    </row>
    <row r="3186" spans="1:18" hidden="1">
      <c r="A3186" s="34" t="s">
        <v>27165</v>
      </c>
      <c r="B3186" s="34" t="s">
        <v>30481</v>
      </c>
      <c r="C3186" s="34" t="s">
        <v>5219</v>
      </c>
      <c r="D3186" s="35">
        <v>44166</v>
      </c>
      <c r="E3186" s="34" t="s">
        <v>30482</v>
      </c>
      <c r="F3186" s="34" t="s">
        <v>29671</v>
      </c>
      <c r="G3186" s="36">
        <v>10500</v>
      </c>
      <c r="H3186" s="36">
        <v>10500</v>
      </c>
      <c r="I3186" s="34" t="s">
        <v>9762</v>
      </c>
      <c r="J3186" s="34" t="s">
        <v>9763</v>
      </c>
      <c r="K3186" s="36">
        <v>10500</v>
      </c>
      <c r="L3186" s="34" t="s">
        <v>9764</v>
      </c>
      <c r="M3186" s="6" t="e">
        <f t="shared" si="49"/>
        <v>#VALUE!</v>
      </c>
    </row>
    <row r="3187" spans="1:18" hidden="1">
      <c r="A3187" s="34" t="s">
        <v>27165</v>
      </c>
      <c r="B3187" s="34" t="s">
        <v>30481</v>
      </c>
      <c r="C3187" s="34" t="s">
        <v>5219</v>
      </c>
      <c r="D3187" s="35">
        <v>44166</v>
      </c>
      <c r="E3187" s="34" t="s">
        <v>30482</v>
      </c>
      <c r="F3187" s="34" t="s">
        <v>9875</v>
      </c>
      <c r="G3187" s="36">
        <v>-160500</v>
      </c>
      <c r="H3187" s="36">
        <v>-160500</v>
      </c>
      <c r="I3187" s="34" t="s">
        <v>9762</v>
      </c>
      <c r="J3187" s="34" t="s">
        <v>9763</v>
      </c>
      <c r="K3187" s="36">
        <v>-160500</v>
      </c>
      <c r="L3187" s="34" t="s">
        <v>9764</v>
      </c>
      <c r="M3187" s="6" t="e">
        <f t="shared" si="49"/>
        <v>#VALUE!</v>
      </c>
    </row>
    <row r="3188" spans="1:18" hidden="1">
      <c r="A3188" s="34" t="s">
        <v>27165</v>
      </c>
      <c r="B3188" s="34" t="s">
        <v>30483</v>
      </c>
      <c r="C3188" s="34" t="s">
        <v>3545</v>
      </c>
      <c r="D3188" s="35">
        <v>44186</v>
      </c>
      <c r="E3188" s="34" t="s">
        <v>3546</v>
      </c>
      <c r="F3188" s="34" t="s">
        <v>30484</v>
      </c>
      <c r="G3188" s="36">
        <v>27000</v>
      </c>
      <c r="H3188" s="36">
        <v>27000</v>
      </c>
      <c r="I3188" s="34" t="s">
        <v>9762</v>
      </c>
      <c r="J3188" s="34" t="s">
        <v>9763</v>
      </c>
      <c r="K3188" s="36">
        <v>27000</v>
      </c>
      <c r="L3188" s="34" t="s">
        <v>9764</v>
      </c>
      <c r="M3188" s="6">
        <f t="shared" si="49"/>
        <v>1</v>
      </c>
    </row>
    <row r="3189" spans="1:18">
      <c r="A3189" s="34" t="s">
        <v>27165</v>
      </c>
      <c r="B3189" s="34" t="s">
        <v>30483</v>
      </c>
      <c r="C3189" s="34" t="s">
        <v>3545</v>
      </c>
      <c r="D3189" s="35">
        <v>44186</v>
      </c>
      <c r="E3189" s="34" t="s">
        <v>30485</v>
      </c>
      <c r="F3189" s="34" t="s">
        <v>9875</v>
      </c>
      <c r="G3189" s="36">
        <v>-27000</v>
      </c>
      <c r="H3189" s="36">
        <v>-27000</v>
      </c>
      <c r="I3189" s="34" t="s">
        <v>9762</v>
      </c>
      <c r="J3189" s="34" t="s">
        <v>9763</v>
      </c>
      <c r="K3189" s="36">
        <v>-27000</v>
      </c>
      <c r="L3189" s="34" t="s">
        <v>9764</v>
      </c>
      <c r="M3189" s="6">
        <f t="shared" si="49"/>
        <v>18</v>
      </c>
      <c r="N3189" s="6" t="str">
        <f>MID(E3189,M3189,10)</f>
        <v>PO64000123</v>
      </c>
      <c r="O3189" s="6" t="e">
        <f>FIND("-",E3189)</f>
        <v>#VALUE!</v>
      </c>
      <c r="P3189" s="6" t="e">
        <f>MID(E3189,O3189+1,2)</f>
        <v>#VALUE!</v>
      </c>
      <c r="Q3189" s="34" t="str">
        <f>C3189</f>
        <v>64CIO00472</v>
      </c>
      <c r="R3189" s="36">
        <f>-G3189</f>
        <v>27000</v>
      </c>
    </row>
    <row r="3190" spans="1:18" hidden="1">
      <c r="A3190" s="34" t="s">
        <v>27165</v>
      </c>
      <c r="B3190" s="34" t="s">
        <v>30486</v>
      </c>
      <c r="C3190" s="34" t="s">
        <v>3626</v>
      </c>
      <c r="D3190" s="35">
        <v>44180</v>
      </c>
      <c r="E3190" s="34" t="s">
        <v>3627</v>
      </c>
      <c r="F3190" s="34" t="s">
        <v>30487</v>
      </c>
      <c r="G3190" s="36">
        <v>250000</v>
      </c>
      <c r="H3190" s="36">
        <v>250000</v>
      </c>
      <c r="I3190" s="34" t="s">
        <v>9762</v>
      </c>
      <c r="J3190" s="34" t="s">
        <v>9763</v>
      </c>
      <c r="K3190" s="36">
        <v>250000</v>
      </c>
      <c r="L3190" s="34" t="s">
        <v>9764</v>
      </c>
      <c r="M3190" s="6">
        <f t="shared" si="49"/>
        <v>1</v>
      </c>
    </row>
    <row r="3191" spans="1:18" hidden="1">
      <c r="A3191" s="34" t="s">
        <v>27165</v>
      </c>
      <c r="B3191" s="34" t="s">
        <v>30486</v>
      </c>
      <c r="C3191" s="34" t="s">
        <v>3626</v>
      </c>
      <c r="D3191" s="35">
        <v>44180</v>
      </c>
      <c r="E3191" s="34" t="s">
        <v>30488</v>
      </c>
      <c r="F3191" s="34" t="s">
        <v>30487</v>
      </c>
      <c r="G3191" s="36">
        <v>17500</v>
      </c>
      <c r="H3191" s="36">
        <v>17500</v>
      </c>
      <c r="I3191" s="34" t="s">
        <v>9762</v>
      </c>
      <c r="J3191" s="34" t="s">
        <v>9763</v>
      </c>
      <c r="K3191" s="36">
        <v>17500</v>
      </c>
      <c r="L3191" s="34" t="s">
        <v>9764</v>
      </c>
      <c r="M3191" s="6" t="e">
        <f t="shared" si="49"/>
        <v>#VALUE!</v>
      </c>
    </row>
    <row r="3192" spans="1:18" hidden="1">
      <c r="A3192" s="34" t="s">
        <v>27165</v>
      </c>
      <c r="B3192" s="34" t="s">
        <v>30486</v>
      </c>
      <c r="C3192" s="34" t="s">
        <v>3626</v>
      </c>
      <c r="D3192" s="35">
        <v>44180</v>
      </c>
      <c r="E3192" s="34" t="s">
        <v>30488</v>
      </c>
      <c r="F3192" s="34" t="s">
        <v>9875</v>
      </c>
      <c r="G3192" s="36">
        <v>-267500</v>
      </c>
      <c r="H3192" s="36">
        <v>-267500</v>
      </c>
      <c r="I3192" s="34" t="s">
        <v>9762</v>
      </c>
      <c r="J3192" s="34" t="s">
        <v>9763</v>
      </c>
      <c r="K3192" s="36">
        <v>-267500</v>
      </c>
      <c r="L3192" s="34" t="s">
        <v>9764</v>
      </c>
      <c r="M3192" s="6" t="e">
        <f t="shared" si="49"/>
        <v>#VALUE!</v>
      </c>
    </row>
    <row r="3193" spans="1:18" hidden="1">
      <c r="A3193" s="34" t="s">
        <v>27165</v>
      </c>
      <c r="B3193" s="34" t="s">
        <v>30489</v>
      </c>
      <c r="C3193" s="34" t="s">
        <v>6780</v>
      </c>
      <c r="D3193" s="35">
        <v>44166</v>
      </c>
      <c r="E3193" s="34" t="s">
        <v>6781</v>
      </c>
      <c r="F3193" s="34" t="s">
        <v>28107</v>
      </c>
      <c r="G3193" s="36">
        <v>26000</v>
      </c>
      <c r="H3193" s="36">
        <v>26000</v>
      </c>
      <c r="I3193" s="34" t="s">
        <v>9762</v>
      </c>
      <c r="J3193" s="34" t="s">
        <v>9763</v>
      </c>
      <c r="K3193" s="36">
        <v>26000</v>
      </c>
      <c r="L3193" s="34" t="s">
        <v>9764</v>
      </c>
      <c r="M3193" s="6">
        <f t="shared" si="49"/>
        <v>1</v>
      </c>
    </row>
    <row r="3194" spans="1:18">
      <c r="A3194" s="34" t="s">
        <v>27165</v>
      </c>
      <c r="B3194" s="34" t="s">
        <v>30489</v>
      </c>
      <c r="C3194" s="34" t="s">
        <v>6780</v>
      </c>
      <c r="D3194" s="35">
        <v>44166</v>
      </c>
      <c r="E3194" s="34" t="s">
        <v>30490</v>
      </c>
      <c r="F3194" s="34" t="s">
        <v>9875</v>
      </c>
      <c r="G3194" s="36">
        <v>-26000</v>
      </c>
      <c r="H3194" s="36">
        <v>-26000</v>
      </c>
      <c r="I3194" s="34" t="s">
        <v>9762</v>
      </c>
      <c r="J3194" s="34" t="s">
        <v>9763</v>
      </c>
      <c r="K3194" s="36">
        <v>-26000</v>
      </c>
      <c r="L3194" s="34" t="s">
        <v>9764</v>
      </c>
      <c r="M3194" s="6">
        <f t="shared" si="49"/>
        <v>18</v>
      </c>
      <c r="N3194" s="6" t="str">
        <f>MID(E3194,M3194,10)</f>
        <v>PO63000521</v>
      </c>
      <c r="O3194" s="6">
        <f>FIND("-",E3194)</f>
        <v>28</v>
      </c>
      <c r="P3194" s="6" t="str">
        <f>MID(E3194,O3194+1,2)</f>
        <v>6</v>
      </c>
      <c r="Q3194" s="34" t="str">
        <f>C3194</f>
        <v>64CIO00474</v>
      </c>
      <c r="R3194" s="36">
        <f>-G3194</f>
        <v>26000</v>
      </c>
    </row>
    <row r="3195" spans="1:18" hidden="1">
      <c r="A3195" s="34" t="s">
        <v>27165</v>
      </c>
      <c r="B3195" s="34" t="s">
        <v>30491</v>
      </c>
      <c r="C3195" s="34" t="s">
        <v>3986</v>
      </c>
      <c r="D3195" s="35">
        <v>44166</v>
      </c>
      <c r="E3195" s="34" t="s">
        <v>3987</v>
      </c>
      <c r="F3195" s="34" t="s">
        <v>30492</v>
      </c>
      <c r="G3195" s="36">
        <v>43788</v>
      </c>
      <c r="H3195" s="36">
        <v>43788</v>
      </c>
      <c r="I3195" s="34" t="s">
        <v>9762</v>
      </c>
      <c r="J3195" s="34" t="s">
        <v>9763</v>
      </c>
      <c r="K3195" s="36">
        <v>43788</v>
      </c>
      <c r="L3195" s="34" t="s">
        <v>9764</v>
      </c>
      <c r="M3195" s="6">
        <f t="shared" si="49"/>
        <v>1</v>
      </c>
    </row>
    <row r="3196" spans="1:18">
      <c r="A3196" s="34" t="s">
        <v>27165</v>
      </c>
      <c r="B3196" s="34" t="s">
        <v>30491</v>
      </c>
      <c r="C3196" s="34" t="s">
        <v>3986</v>
      </c>
      <c r="D3196" s="35">
        <v>44166</v>
      </c>
      <c r="E3196" s="34" t="s">
        <v>30493</v>
      </c>
      <c r="F3196" s="34" t="s">
        <v>9875</v>
      </c>
      <c r="G3196" s="36">
        <v>-43788</v>
      </c>
      <c r="H3196" s="36">
        <v>-43788</v>
      </c>
      <c r="I3196" s="34" t="s">
        <v>9762</v>
      </c>
      <c r="J3196" s="34" t="s">
        <v>9763</v>
      </c>
      <c r="K3196" s="36">
        <v>-43788</v>
      </c>
      <c r="L3196" s="34" t="s">
        <v>9764</v>
      </c>
      <c r="M3196" s="6">
        <f t="shared" si="49"/>
        <v>18</v>
      </c>
      <c r="N3196" s="6" t="str">
        <f>MID(E3196,M3196,10)</f>
        <v>PO64000037</v>
      </c>
      <c r="O3196" s="6" t="e">
        <f>FIND("-",E3196)</f>
        <v>#VALUE!</v>
      </c>
      <c r="P3196" s="6" t="e">
        <f>MID(E3196,O3196+1,2)</f>
        <v>#VALUE!</v>
      </c>
      <c r="Q3196" s="34" t="str">
        <f>C3196</f>
        <v>64CIO00475</v>
      </c>
      <c r="R3196" s="36">
        <f>-G3196</f>
        <v>43788</v>
      </c>
    </row>
    <row r="3197" spans="1:18" hidden="1">
      <c r="A3197" s="34" t="s">
        <v>27165</v>
      </c>
      <c r="B3197" s="34" t="s">
        <v>30494</v>
      </c>
      <c r="C3197" s="34" t="s">
        <v>1509</v>
      </c>
      <c r="D3197" s="35">
        <v>44166</v>
      </c>
      <c r="E3197" s="34" t="s">
        <v>1511</v>
      </c>
      <c r="F3197" s="34" t="s">
        <v>30495</v>
      </c>
      <c r="G3197" s="36">
        <v>400000</v>
      </c>
      <c r="H3197" s="36">
        <v>400000</v>
      </c>
      <c r="I3197" s="34" t="s">
        <v>9762</v>
      </c>
      <c r="J3197" s="34" t="s">
        <v>9763</v>
      </c>
      <c r="K3197" s="36">
        <v>400000</v>
      </c>
      <c r="L3197" s="34" t="s">
        <v>9764</v>
      </c>
      <c r="M3197" s="6">
        <f t="shared" si="49"/>
        <v>1</v>
      </c>
    </row>
    <row r="3198" spans="1:18" hidden="1">
      <c r="A3198" s="34" t="s">
        <v>27165</v>
      </c>
      <c r="B3198" s="34" t="s">
        <v>30494</v>
      </c>
      <c r="C3198" s="34" t="s">
        <v>1509</v>
      </c>
      <c r="D3198" s="35">
        <v>44166</v>
      </c>
      <c r="E3198" s="34" t="s">
        <v>30496</v>
      </c>
      <c r="F3198" s="34" t="s">
        <v>30495</v>
      </c>
      <c r="G3198" s="36">
        <v>28000</v>
      </c>
      <c r="H3198" s="36">
        <v>28000</v>
      </c>
      <c r="I3198" s="34" t="s">
        <v>9762</v>
      </c>
      <c r="J3198" s="34" t="s">
        <v>9763</v>
      </c>
      <c r="K3198" s="36">
        <v>28000</v>
      </c>
      <c r="L3198" s="34" t="s">
        <v>9764</v>
      </c>
      <c r="M3198" s="6" t="e">
        <f t="shared" si="49"/>
        <v>#VALUE!</v>
      </c>
    </row>
    <row r="3199" spans="1:18" hidden="1">
      <c r="A3199" s="34" t="s">
        <v>27165</v>
      </c>
      <c r="B3199" s="34" t="s">
        <v>30494</v>
      </c>
      <c r="C3199" s="34" t="s">
        <v>1509</v>
      </c>
      <c r="D3199" s="35">
        <v>44166</v>
      </c>
      <c r="E3199" s="34" t="s">
        <v>30496</v>
      </c>
      <c r="F3199" s="34" t="s">
        <v>9875</v>
      </c>
      <c r="G3199" s="36">
        <v>-428000</v>
      </c>
      <c r="H3199" s="36">
        <v>-428000</v>
      </c>
      <c r="I3199" s="34" t="s">
        <v>9762</v>
      </c>
      <c r="J3199" s="34" t="s">
        <v>9763</v>
      </c>
      <c r="K3199" s="36">
        <v>-428000</v>
      </c>
      <c r="L3199" s="34" t="s">
        <v>9764</v>
      </c>
      <c r="M3199" s="6" t="e">
        <f t="shared" si="49"/>
        <v>#VALUE!</v>
      </c>
    </row>
    <row r="3200" spans="1:18" hidden="1">
      <c r="A3200" s="34" t="s">
        <v>27165</v>
      </c>
      <c r="B3200" s="34" t="s">
        <v>30497</v>
      </c>
      <c r="C3200" s="34" t="s">
        <v>3529</v>
      </c>
      <c r="D3200" s="35">
        <v>44183</v>
      </c>
      <c r="E3200" s="34" t="s">
        <v>3530</v>
      </c>
      <c r="F3200" s="34" t="s">
        <v>30498</v>
      </c>
      <c r="G3200" s="36">
        <v>4250</v>
      </c>
      <c r="H3200" s="36">
        <v>4250</v>
      </c>
      <c r="I3200" s="34" t="s">
        <v>9762</v>
      </c>
      <c r="J3200" s="34" t="s">
        <v>9763</v>
      </c>
      <c r="K3200" s="36">
        <v>4250</v>
      </c>
      <c r="L3200" s="34" t="s">
        <v>9764</v>
      </c>
      <c r="M3200" s="6">
        <f t="shared" si="49"/>
        <v>1</v>
      </c>
    </row>
    <row r="3201" spans="1:18" hidden="1">
      <c r="A3201" s="34" t="s">
        <v>27165</v>
      </c>
      <c r="B3201" s="34" t="s">
        <v>30497</v>
      </c>
      <c r="C3201" s="34" t="s">
        <v>3529</v>
      </c>
      <c r="D3201" s="35">
        <v>44183</v>
      </c>
      <c r="E3201" s="34" t="s">
        <v>30499</v>
      </c>
      <c r="F3201" s="34" t="s">
        <v>30498</v>
      </c>
      <c r="G3201" s="36">
        <v>297.5</v>
      </c>
      <c r="H3201" s="36">
        <v>297.5</v>
      </c>
      <c r="I3201" s="34" t="s">
        <v>9762</v>
      </c>
      <c r="J3201" s="34" t="s">
        <v>9763</v>
      </c>
      <c r="K3201" s="36">
        <v>297.5</v>
      </c>
      <c r="L3201" s="34" t="s">
        <v>9764</v>
      </c>
      <c r="M3201" s="6" t="e">
        <f t="shared" si="49"/>
        <v>#VALUE!</v>
      </c>
    </row>
    <row r="3202" spans="1:18" hidden="1">
      <c r="A3202" s="34" t="s">
        <v>27165</v>
      </c>
      <c r="B3202" s="34" t="s">
        <v>30497</v>
      </c>
      <c r="C3202" s="34" t="s">
        <v>3529</v>
      </c>
      <c r="D3202" s="35">
        <v>44183</v>
      </c>
      <c r="E3202" s="34" t="s">
        <v>3530</v>
      </c>
      <c r="F3202" s="34" t="s">
        <v>29785</v>
      </c>
      <c r="G3202" s="36">
        <v>24750</v>
      </c>
      <c r="H3202" s="36">
        <v>24750</v>
      </c>
      <c r="I3202" s="34" t="s">
        <v>9762</v>
      </c>
      <c r="J3202" s="34" t="s">
        <v>9763</v>
      </c>
      <c r="K3202" s="36">
        <v>24750</v>
      </c>
      <c r="L3202" s="34" t="s">
        <v>9764</v>
      </c>
      <c r="M3202" s="6">
        <f t="shared" si="49"/>
        <v>1</v>
      </c>
    </row>
    <row r="3203" spans="1:18" hidden="1">
      <c r="A3203" s="34" t="s">
        <v>27165</v>
      </c>
      <c r="B3203" s="34" t="s">
        <v>30497</v>
      </c>
      <c r="C3203" s="34" t="s">
        <v>3529</v>
      </c>
      <c r="D3203" s="35">
        <v>44183</v>
      </c>
      <c r="E3203" s="34" t="s">
        <v>30499</v>
      </c>
      <c r="F3203" s="34" t="s">
        <v>29785</v>
      </c>
      <c r="G3203" s="36">
        <v>1732.5</v>
      </c>
      <c r="H3203" s="36">
        <v>1732.5</v>
      </c>
      <c r="I3203" s="34" t="s">
        <v>9762</v>
      </c>
      <c r="J3203" s="34" t="s">
        <v>9763</v>
      </c>
      <c r="K3203" s="36">
        <v>1732.5</v>
      </c>
      <c r="L3203" s="34" t="s">
        <v>9764</v>
      </c>
      <c r="M3203" s="6" t="e">
        <f t="shared" ref="M3203:M3266" si="50">FIND("PO",E3203)</f>
        <v>#VALUE!</v>
      </c>
    </row>
    <row r="3204" spans="1:18" hidden="1">
      <c r="A3204" s="34" t="s">
        <v>27165</v>
      </c>
      <c r="B3204" s="34" t="s">
        <v>30497</v>
      </c>
      <c r="C3204" s="34" t="s">
        <v>3529</v>
      </c>
      <c r="D3204" s="35">
        <v>44183</v>
      </c>
      <c r="E3204" s="34" t="s">
        <v>30499</v>
      </c>
      <c r="F3204" s="34" t="s">
        <v>9875</v>
      </c>
      <c r="G3204" s="36">
        <v>-31030</v>
      </c>
      <c r="H3204" s="36">
        <v>-31030</v>
      </c>
      <c r="I3204" s="34" t="s">
        <v>9762</v>
      </c>
      <c r="J3204" s="34" t="s">
        <v>9763</v>
      </c>
      <c r="K3204" s="36">
        <v>-31030</v>
      </c>
      <c r="L3204" s="34" t="s">
        <v>9764</v>
      </c>
      <c r="M3204" s="6" t="e">
        <f t="shared" si="50"/>
        <v>#VALUE!</v>
      </c>
    </row>
    <row r="3205" spans="1:18" hidden="1">
      <c r="A3205" s="34" t="s">
        <v>27165</v>
      </c>
      <c r="B3205" s="34" t="s">
        <v>30500</v>
      </c>
      <c r="C3205" s="34" t="s">
        <v>1654</v>
      </c>
      <c r="D3205" s="35">
        <v>44180</v>
      </c>
      <c r="E3205" s="34" t="s">
        <v>1656</v>
      </c>
      <c r="F3205" s="34" t="s">
        <v>30190</v>
      </c>
      <c r="G3205" s="36">
        <v>90000</v>
      </c>
      <c r="H3205" s="36">
        <v>90000</v>
      </c>
      <c r="I3205" s="34" t="s">
        <v>9762</v>
      </c>
      <c r="J3205" s="34" t="s">
        <v>9763</v>
      </c>
      <c r="K3205" s="36">
        <v>90000</v>
      </c>
      <c r="L3205" s="34" t="s">
        <v>9764</v>
      </c>
      <c r="M3205" s="6">
        <f t="shared" si="50"/>
        <v>1</v>
      </c>
    </row>
    <row r="3206" spans="1:18">
      <c r="A3206" s="34" t="s">
        <v>27165</v>
      </c>
      <c r="B3206" s="34" t="s">
        <v>30500</v>
      </c>
      <c r="C3206" s="34" t="s">
        <v>1654</v>
      </c>
      <c r="D3206" s="35">
        <v>44180</v>
      </c>
      <c r="E3206" s="34" t="s">
        <v>30501</v>
      </c>
      <c r="F3206" s="34" t="s">
        <v>9875</v>
      </c>
      <c r="G3206" s="36">
        <v>-90000</v>
      </c>
      <c r="H3206" s="36">
        <v>-90000</v>
      </c>
      <c r="I3206" s="34" t="s">
        <v>9762</v>
      </c>
      <c r="J3206" s="34" t="s">
        <v>9763</v>
      </c>
      <c r="K3206" s="36">
        <v>-90000</v>
      </c>
      <c r="L3206" s="34" t="s">
        <v>9764</v>
      </c>
      <c r="M3206" s="6">
        <f t="shared" si="50"/>
        <v>18</v>
      </c>
      <c r="N3206" s="6" t="str">
        <f>MID(E3206,M3206,10)</f>
        <v>PO64000080</v>
      </c>
      <c r="O3206" s="6">
        <f>FIND("-",E3206)</f>
        <v>28</v>
      </c>
      <c r="P3206" s="6" t="str">
        <f>MID(E3206,O3206+1,2)</f>
        <v>2</v>
      </c>
      <c r="Q3206" s="34" t="str">
        <f>C3206</f>
        <v>64CIO00478</v>
      </c>
      <c r="R3206" s="36">
        <f>-G3206</f>
        <v>90000</v>
      </c>
    </row>
    <row r="3207" spans="1:18" hidden="1">
      <c r="A3207" s="34" t="s">
        <v>27165</v>
      </c>
      <c r="B3207" s="34" t="s">
        <v>30502</v>
      </c>
      <c r="C3207" s="34" t="s">
        <v>5157</v>
      </c>
      <c r="D3207" s="35">
        <v>44166</v>
      </c>
      <c r="E3207" s="34" t="s">
        <v>5158</v>
      </c>
      <c r="F3207" s="34" t="s">
        <v>30503</v>
      </c>
      <c r="G3207" s="36">
        <v>224300</v>
      </c>
      <c r="H3207" s="36">
        <v>224300</v>
      </c>
      <c r="I3207" s="34" t="s">
        <v>9762</v>
      </c>
      <c r="J3207" s="34" t="s">
        <v>9763</v>
      </c>
      <c r="K3207" s="36">
        <v>224300</v>
      </c>
      <c r="L3207" s="34" t="s">
        <v>9764</v>
      </c>
      <c r="M3207" s="6">
        <f t="shared" si="50"/>
        <v>1</v>
      </c>
    </row>
    <row r="3208" spans="1:18" hidden="1">
      <c r="A3208" s="34" t="s">
        <v>27165</v>
      </c>
      <c r="B3208" s="34" t="s">
        <v>30502</v>
      </c>
      <c r="C3208" s="34" t="s">
        <v>5157</v>
      </c>
      <c r="D3208" s="35">
        <v>44166</v>
      </c>
      <c r="E3208" s="34" t="s">
        <v>30504</v>
      </c>
      <c r="F3208" s="34" t="s">
        <v>30503</v>
      </c>
      <c r="G3208" s="36">
        <v>15701</v>
      </c>
      <c r="H3208" s="36">
        <v>15701</v>
      </c>
      <c r="I3208" s="34" t="s">
        <v>9762</v>
      </c>
      <c r="J3208" s="34" t="s">
        <v>9763</v>
      </c>
      <c r="K3208" s="36">
        <v>15701</v>
      </c>
      <c r="L3208" s="34" t="s">
        <v>9764</v>
      </c>
      <c r="M3208" s="6" t="e">
        <f t="shared" si="50"/>
        <v>#VALUE!</v>
      </c>
    </row>
    <row r="3209" spans="1:18" hidden="1">
      <c r="A3209" s="34" t="s">
        <v>27165</v>
      </c>
      <c r="B3209" s="34" t="s">
        <v>30502</v>
      </c>
      <c r="C3209" s="34" t="s">
        <v>5157</v>
      </c>
      <c r="D3209" s="35">
        <v>44166</v>
      </c>
      <c r="E3209" s="34" t="s">
        <v>30504</v>
      </c>
      <c r="F3209" s="34" t="s">
        <v>9875</v>
      </c>
      <c r="G3209" s="36">
        <v>-240001</v>
      </c>
      <c r="H3209" s="36">
        <v>-240001</v>
      </c>
      <c r="I3209" s="34" t="s">
        <v>9762</v>
      </c>
      <c r="J3209" s="34" t="s">
        <v>9763</v>
      </c>
      <c r="K3209" s="36">
        <v>-240001</v>
      </c>
      <c r="L3209" s="34" t="s">
        <v>9764</v>
      </c>
      <c r="M3209" s="6" t="e">
        <f t="shared" si="50"/>
        <v>#VALUE!</v>
      </c>
    </row>
    <row r="3210" spans="1:18" hidden="1">
      <c r="A3210" s="34" t="s">
        <v>27165</v>
      </c>
      <c r="B3210" s="34" t="s">
        <v>30505</v>
      </c>
      <c r="C3210" s="34" t="s">
        <v>4264</v>
      </c>
      <c r="D3210" s="35">
        <v>44166</v>
      </c>
      <c r="E3210" s="34" t="s">
        <v>4265</v>
      </c>
      <c r="F3210" s="34" t="s">
        <v>29320</v>
      </c>
      <c r="G3210" s="36">
        <v>1249550</v>
      </c>
      <c r="H3210" s="36">
        <v>1249550</v>
      </c>
      <c r="I3210" s="34" t="s">
        <v>9762</v>
      </c>
      <c r="J3210" s="34" t="s">
        <v>9763</v>
      </c>
      <c r="K3210" s="36">
        <v>1249550</v>
      </c>
      <c r="L3210" s="34" t="s">
        <v>9764</v>
      </c>
      <c r="M3210" s="6">
        <f t="shared" si="50"/>
        <v>1</v>
      </c>
    </row>
    <row r="3211" spans="1:18" hidden="1">
      <c r="A3211" s="34" t="s">
        <v>27165</v>
      </c>
      <c r="B3211" s="34" t="s">
        <v>30505</v>
      </c>
      <c r="C3211" s="34" t="s">
        <v>4264</v>
      </c>
      <c r="D3211" s="35">
        <v>44166</v>
      </c>
      <c r="E3211" s="34" t="s">
        <v>30506</v>
      </c>
      <c r="F3211" s="34" t="s">
        <v>9875</v>
      </c>
      <c r="G3211" s="36">
        <v>-1249550</v>
      </c>
      <c r="H3211" s="36">
        <v>-1249550</v>
      </c>
      <c r="I3211" s="34" t="s">
        <v>9762</v>
      </c>
      <c r="J3211" s="34" t="s">
        <v>9763</v>
      </c>
      <c r="K3211" s="36">
        <v>-1249550</v>
      </c>
      <c r="L3211" s="34" t="s">
        <v>9764</v>
      </c>
      <c r="M3211" s="6" t="e">
        <f t="shared" si="50"/>
        <v>#VALUE!</v>
      </c>
    </row>
    <row r="3212" spans="1:18" hidden="1">
      <c r="A3212" s="34" t="s">
        <v>27165</v>
      </c>
      <c r="B3212" s="34" t="s">
        <v>30507</v>
      </c>
      <c r="C3212" s="34" t="s">
        <v>6507</v>
      </c>
      <c r="D3212" s="35">
        <v>44182</v>
      </c>
      <c r="E3212" s="34" t="s">
        <v>6509</v>
      </c>
      <c r="F3212" s="34" t="s">
        <v>28101</v>
      </c>
      <c r="G3212" s="36">
        <v>139654.21</v>
      </c>
      <c r="H3212" s="36">
        <v>139654.21</v>
      </c>
      <c r="I3212" s="34" t="s">
        <v>9762</v>
      </c>
      <c r="J3212" s="34" t="s">
        <v>9763</v>
      </c>
      <c r="K3212" s="36">
        <v>139654.21</v>
      </c>
      <c r="L3212" s="34" t="s">
        <v>9764</v>
      </c>
      <c r="M3212" s="6">
        <f t="shared" si="50"/>
        <v>1</v>
      </c>
    </row>
    <row r="3213" spans="1:18" hidden="1">
      <c r="A3213" s="34" t="s">
        <v>27165</v>
      </c>
      <c r="B3213" s="34" t="s">
        <v>30507</v>
      </c>
      <c r="C3213" s="34" t="s">
        <v>6507</v>
      </c>
      <c r="D3213" s="35">
        <v>44182</v>
      </c>
      <c r="E3213" s="34" t="s">
        <v>30508</v>
      </c>
      <c r="F3213" s="34" t="s">
        <v>28101</v>
      </c>
      <c r="G3213" s="36">
        <v>9775.7900000000009</v>
      </c>
      <c r="H3213" s="36">
        <v>9775.7900000000009</v>
      </c>
      <c r="I3213" s="34" t="s">
        <v>9762</v>
      </c>
      <c r="J3213" s="34" t="s">
        <v>9763</v>
      </c>
      <c r="K3213" s="36">
        <v>9775.7900000000009</v>
      </c>
      <c r="L3213" s="34" t="s">
        <v>9764</v>
      </c>
      <c r="M3213" s="6" t="e">
        <f t="shared" si="50"/>
        <v>#VALUE!</v>
      </c>
    </row>
    <row r="3214" spans="1:18" hidden="1">
      <c r="A3214" s="34" t="s">
        <v>27165</v>
      </c>
      <c r="B3214" s="34" t="s">
        <v>30507</v>
      </c>
      <c r="C3214" s="34" t="s">
        <v>6507</v>
      </c>
      <c r="D3214" s="35">
        <v>44182</v>
      </c>
      <c r="E3214" s="34" t="s">
        <v>30508</v>
      </c>
      <c r="F3214" s="34" t="s">
        <v>9875</v>
      </c>
      <c r="G3214" s="36">
        <v>-149430</v>
      </c>
      <c r="H3214" s="36">
        <v>-149430</v>
      </c>
      <c r="I3214" s="34" t="s">
        <v>9762</v>
      </c>
      <c r="J3214" s="34" t="s">
        <v>9763</v>
      </c>
      <c r="K3214" s="36">
        <v>-149430</v>
      </c>
      <c r="L3214" s="34" t="s">
        <v>9764</v>
      </c>
      <c r="M3214" s="6" t="e">
        <f t="shared" si="50"/>
        <v>#VALUE!</v>
      </c>
    </row>
    <row r="3215" spans="1:18" hidden="1">
      <c r="A3215" s="34" t="s">
        <v>27165</v>
      </c>
      <c r="B3215" s="34" t="s">
        <v>30509</v>
      </c>
      <c r="C3215" s="34" t="s">
        <v>6516</v>
      </c>
      <c r="D3215" s="35">
        <v>44182</v>
      </c>
      <c r="E3215" s="34" t="s">
        <v>30510</v>
      </c>
      <c r="F3215" s="34" t="s">
        <v>29687</v>
      </c>
      <c r="G3215" s="36">
        <v>185046.73</v>
      </c>
      <c r="H3215" s="36">
        <v>185046.73</v>
      </c>
      <c r="I3215" s="34" t="s">
        <v>9762</v>
      </c>
      <c r="J3215" s="34" t="s">
        <v>9763</v>
      </c>
      <c r="K3215" s="36">
        <v>185046.73</v>
      </c>
      <c r="L3215" s="34" t="s">
        <v>9764</v>
      </c>
      <c r="M3215" s="6">
        <f t="shared" si="50"/>
        <v>1</v>
      </c>
    </row>
    <row r="3216" spans="1:18" hidden="1">
      <c r="A3216" s="34" t="s">
        <v>27165</v>
      </c>
      <c r="B3216" s="34" t="s">
        <v>30509</v>
      </c>
      <c r="C3216" s="34" t="s">
        <v>6516</v>
      </c>
      <c r="D3216" s="35">
        <v>44182</v>
      </c>
      <c r="E3216" s="34" t="s">
        <v>30511</v>
      </c>
      <c r="F3216" s="34" t="s">
        <v>29687</v>
      </c>
      <c r="G3216" s="36">
        <v>12953.27</v>
      </c>
      <c r="H3216" s="36">
        <v>12953.27</v>
      </c>
      <c r="I3216" s="34" t="s">
        <v>9762</v>
      </c>
      <c r="J3216" s="34" t="s">
        <v>9763</v>
      </c>
      <c r="K3216" s="36">
        <v>12953.27</v>
      </c>
      <c r="L3216" s="34" t="s">
        <v>9764</v>
      </c>
      <c r="M3216" s="6" t="e">
        <f t="shared" si="50"/>
        <v>#VALUE!</v>
      </c>
    </row>
    <row r="3217" spans="1:18" hidden="1">
      <c r="A3217" s="34" t="s">
        <v>27165</v>
      </c>
      <c r="B3217" s="34" t="s">
        <v>30509</v>
      </c>
      <c r="C3217" s="34" t="s">
        <v>6516</v>
      </c>
      <c r="D3217" s="35">
        <v>44182</v>
      </c>
      <c r="E3217" s="34" t="s">
        <v>30511</v>
      </c>
      <c r="F3217" s="34" t="s">
        <v>9875</v>
      </c>
      <c r="G3217" s="36">
        <v>-198000</v>
      </c>
      <c r="H3217" s="36">
        <v>-198000</v>
      </c>
      <c r="I3217" s="34" t="s">
        <v>9762</v>
      </c>
      <c r="J3217" s="34" t="s">
        <v>9763</v>
      </c>
      <c r="K3217" s="36">
        <v>-198000</v>
      </c>
      <c r="L3217" s="34" t="s">
        <v>9764</v>
      </c>
      <c r="M3217" s="6" t="e">
        <f t="shared" si="50"/>
        <v>#VALUE!</v>
      </c>
    </row>
    <row r="3218" spans="1:18" hidden="1">
      <c r="A3218" s="34" t="s">
        <v>27165</v>
      </c>
      <c r="B3218" s="34" t="s">
        <v>30512</v>
      </c>
      <c r="C3218" s="34" t="s">
        <v>5946</v>
      </c>
      <c r="D3218" s="35">
        <v>44166</v>
      </c>
      <c r="E3218" s="34" t="s">
        <v>5948</v>
      </c>
      <c r="F3218" s="34" t="s">
        <v>30513</v>
      </c>
      <c r="G3218" s="36">
        <v>1833831.78</v>
      </c>
      <c r="H3218" s="36">
        <v>1833831.78</v>
      </c>
      <c r="I3218" s="34" t="s">
        <v>9762</v>
      </c>
      <c r="J3218" s="34" t="s">
        <v>9763</v>
      </c>
      <c r="K3218" s="36">
        <v>1833831.78</v>
      </c>
      <c r="L3218" s="34" t="s">
        <v>9764</v>
      </c>
      <c r="M3218" s="6">
        <f t="shared" si="50"/>
        <v>1</v>
      </c>
    </row>
    <row r="3219" spans="1:18" hidden="1">
      <c r="A3219" s="34" t="s">
        <v>27165</v>
      </c>
      <c r="B3219" s="34" t="s">
        <v>30512</v>
      </c>
      <c r="C3219" s="34" t="s">
        <v>5946</v>
      </c>
      <c r="D3219" s="35">
        <v>44166</v>
      </c>
      <c r="E3219" s="34" t="s">
        <v>30514</v>
      </c>
      <c r="F3219" s="34" t="s">
        <v>30513</v>
      </c>
      <c r="G3219" s="36">
        <v>128368.22</v>
      </c>
      <c r="H3219" s="36">
        <v>128368.22</v>
      </c>
      <c r="I3219" s="34" t="s">
        <v>9762</v>
      </c>
      <c r="J3219" s="34" t="s">
        <v>9763</v>
      </c>
      <c r="K3219" s="36">
        <v>128368.22</v>
      </c>
      <c r="L3219" s="34" t="s">
        <v>9764</v>
      </c>
      <c r="M3219" s="6" t="e">
        <f t="shared" si="50"/>
        <v>#VALUE!</v>
      </c>
    </row>
    <row r="3220" spans="1:18" hidden="1">
      <c r="A3220" s="34" t="s">
        <v>27165</v>
      </c>
      <c r="B3220" s="34" t="s">
        <v>30512</v>
      </c>
      <c r="C3220" s="34" t="s">
        <v>5946</v>
      </c>
      <c r="D3220" s="35">
        <v>44166</v>
      </c>
      <c r="E3220" s="34" t="s">
        <v>30514</v>
      </c>
      <c r="F3220" s="34" t="s">
        <v>9875</v>
      </c>
      <c r="G3220" s="36">
        <v>-1962200</v>
      </c>
      <c r="H3220" s="36">
        <v>-1962200</v>
      </c>
      <c r="I3220" s="34" t="s">
        <v>9762</v>
      </c>
      <c r="J3220" s="34" t="s">
        <v>9763</v>
      </c>
      <c r="K3220" s="36">
        <v>-1962200</v>
      </c>
      <c r="L3220" s="34" t="s">
        <v>9764</v>
      </c>
      <c r="M3220" s="6" t="e">
        <f t="shared" si="50"/>
        <v>#VALUE!</v>
      </c>
    </row>
    <row r="3221" spans="1:18" hidden="1">
      <c r="A3221" s="34" t="s">
        <v>27165</v>
      </c>
      <c r="B3221" s="34" t="s">
        <v>30515</v>
      </c>
      <c r="C3221" s="34" t="s">
        <v>4336</v>
      </c>
      <c r="D3221" s="35">
        <v>44166</v>
      </c>
      <c r="E3221" s="34" t="s">
        <v>30516</v>
      </c>
      <c r="F3221" s="34" t="s">
        <v>30517</v>
      </c>
      <c r="G3221" s="36">
        <v>100000</v>
      </c>
      <c r="H3221" s="36">
        <v>100000</v>
      </c>
      <c r="I3221" s="34" t="s">
        <v>9762</v>
      </c>
      <c r="J3221" s="34" t="s">
        <v>9763</v>
      </c>
      <c r="K3221" s="36">
        <v>100000</v>
      </c>
      <c r="L3221" s="34" t="s">
        <v>9764</v>
      </c>
      <c r="M3221" s="6">
        <f t="shared" si="50"/>
        <v>1</v>
      </c>
    </row>
    <row r="3222" spans="1:18" hidden="1">
      <c r="A3222" s="34" t="s">
        <v>27165</v>
      </c>
      <c r="B3222" s="34" t="s">
        <v>30515</v>
      </c>
      <c r="C3222" s="34" t="s">
        <v>4336</v>
      </c>
      <c r="D3222" s="35">
        <v>44166</v>
      </c>
      <c r="E3222" s="34" t="s">
        <v>30518</v>
      </c>
      <c r="F3222" s="34" t="s">
        <v>9997</v>
      </c>
      <c r="G3222" s="36">
        <v>-100000</v>
      </c>
      <c r="H3222" s="36">
        <v>-100000</v>
      </c>
      <c r="I3222" s="34" t="s">
        <v>9762</v>
      </c>
      <c r="J3222" s="34" t="s">
        <v>9763</v>
      </c>
      <c r="K3222" s="36">
        <v>-100000</v>
      </c>
      <c r="L3222" s="34" t="s">
        <v>9764</v>
      </c>
      <c r="M3222" s="6">
        <f t="shared" si="50"/>
        <v>18</v>
      </c>
    </row>
    <row r="3223" spans="1:18" hidden="1">
      <c r="A3223" s="34" t="s">
        <v>27165</v>
      </c>
      <c r="B3223" s="34" t="s">
        <v>30519</v>
      </c>
      <c r="C3223" s="34" t="s">
        <v>1623</v>
      </c>
      <c r="D3223" s="35">
        <v>44168</v>
      </c>
      <c r="E3223" s="34" t="s">
        <v>1625</v>
      </c>
      <c r="F3223" s="34" t="s">
        <v>30520</v>
      </c>
      <c r="G3223" s="36">
        <v>278990</v>
      </c>
      <c r="H3223" s="36">
        <v>278990</v>
      </c>
      <c r="I3223" s="34" t="s">
        <v>9762</v>
      </c>
      <c r="J3223" s="34" t="s">
        <v>9763</v>
      </c>
      <c r="K3223" s="36">
        <v>278990</v>
      </c>
      <c r="L3223" s="34" t="s">
        <v>9764</v>
      </c>
      <c r="M3223" s="6">
        <f t="shared" si="50"/>
        <v>1</v>
      </c>
    </row>
    <row r="3224" spans="1:18" hidden="1">
      <c r="A3224" s="34" t="s">
        <v>27165</v>
      </c>
      <c r="B3224" s="34" t="s">
        <v>30519</v>
      </c>
      <c r="C3224" s="34" t="s">
        <v>1623</v>
      </c>
      <c r="D3224" s="35">
        <v>44168</v>
      </c>
      <c r="E3224" s="34" t="s">
        <v>30129</v>
      </c>
      <c r="F3224" s="34" t="s">
        <v>30520</v>
      </c>
      <c r="G3224" s="36">
        <v>19529.3</v>
      </c>
      <c r="H3224" s="36">
        <v>19529.3</v>
      </c>
      <c r="I3224" s="34" t="s">
        <v>9762</v>
      </c>
      <c r="J3224" s="34" t="s">
        <v>9763</v>
      </c>
      <c r="K3224" s="36">
        <v>19529.3</v>
      </c>
      <c r="L3224" s="34" t="s">
        <v>9764</v>
      </c>
      <c r="M3224" s="6" t="e">
        <f t="shared" si="50"/>
        <v>#VALUE!</v>
      </c>
    </row>
    <row r="3225" spans="1:18" hidden="1">
      <c r="A3225" s="34" t="s">
        <v>27165</v>
      </c>
      <c r="B3225" s="34" t="s">
        <v>30519</v>
      </c>
      <c r="C3225" s="34" t="s">
        <v>1623</v>
      </c>
      <c r="D3225" s="35">
        <v>44168</v>
      </c>
      <c r="E3225" s="34" t="s">
        <v>30129</v>
      </c>
      <c r="F3225" s="34" t="s">
        <v>9875</v>
      </c>
      <c r="G3225" s="36">
        <v>-298519.3</v>
      </c>
      <c r="H3225" s="36">
        <v>-298519.3</v>
      </c>
      <c r="I3225" s="34" t="s">
        <v>9762</v>
      </c>
      <c r="J3225" s="34" t="s">
        <v>9763</v>
      </c>
      <c r="K3225" s="36">
        <v>-298519.3</v>
      </c>
      <c r="L3225" s="34" t="s">
        <v>9764</v>
      </c>
      <c r="M3225" s="6" t="e">
        <f t="shared" si="50"/>
        <v>#VALUE!</v>
      </c>
    </row>
    <row r="3226" spans="1:18" hidden="1">
      <c r="A3226" s="34" t="s">
        <v>27165</v>
      </c>
      <c r="B3226" s="34" t="s">
        <v>30521</v>
      </c>
      <c r="C3226" s="34" t="s">
        <v>7713</v>
      </c>
      <c r="D3226" s="35">
        <v>44166</v>
      </c>
      <c r="E3226" s="34" t="s">
        <v>7714</v>
      </c>
      <c r="F3226" s="34" t="s">
        <v>27626</v>
      </c>
      <c r="G3226" s="36">
        <v>2056074.77</v>
      </c>
      <c r="H3226" s="36">
        <v>2056074.77</v>
      </c>
      <c r="I3226" s="34" t="s">
        <v>9762</v>
      </c>
      <c r="J3226" s="34" t="s">
        <v>9763</v>
      </c>
      <c r="K3226" s="36">
        <v>2056074.77</v>
      </c>
      <c r="L3226" s="34" t="s">
        <v>9764</v>
      </c>
      <c r="M3226" s="6">
        <f t="shared" si="50"/>
        <v>1</v>
      </c>
    </row>
    <row r="3227" spans="1:18" hidden="1">
      <c r="A3227" s="34" t="s">
        <v>27165</v>
      </c>
      <c r="B3227" s="34" t="s">
        <v>30521</v>
      </c>
      <c r="C3227" s="34" t="s">
        <v>7713</v>
      </c>
      <c r="D3227" s="35">
        <v>44166</v>
      </c>
      <c r="E3227" s="34" t="s">
        <v>30522</v>
      </c>
      <c r="F3227" s="34" t="s">
        <v>27626</v>
      </c>
      <c r="G3227" s="36">
        <v>143925.23000000001</v>
      </c>
      <c r="H3227" s="36">
        <v>143925.23000000001</v>
      </c>
      <c r="I3227" s="34" t="s">
        <v>9762</v>
      </c>
      <c r="J3227" s="34" t="s">
        <v>9763</v>
      </c>
      <c r="K3227" s="36">
        <v>143925.23000000001</v>
      </c>
      <c r="L3227" s="34" t="s">
        <v>9764</v>
      </c>
      <c r="M3227" s="6" t="e">
        <f t="shared" si="50"/>
        <v>#VALUE!</v>
      </c>
    </row>
    <row r="3228" spans="1:18" hidden="1">
      <c r="A3228" s="34" t="s">
        <v>27165</v>
      </c>
      <c r="B3228" s="34" t="s">
        <v>30521</v>
      </c>
      <c r="C3228" s="34" t="s">
        <v>7713</v>
      </c>
      <c r="D3228" s="35">
        <v>44166</v>
      </c>
      <c r="E3228" s="34" t="s">
        <v>30522</v>
      </c>
      <c r="F3228" s="34" t="s">
        <v>9875</v>
      </c>
      <c r="G3228" s="36">
        <v>-2200000</v>
      </c>
      <c r="H3228" s="36">
        <v>-2200000</v>
      </c>
      <c r="I3228" s="34" t="s">
        <v>9762</v>
      </c>
      <c r="J3228" s="34" t="s">
        <v>9763</v>
      </c>
      <c r="K3228" s="36">
        <v>-2200000</v>
      </c>
      <c r="L3228" s="34" t="s">
        <v>9764</v>
      </c>
      <c r="M3228" s="6" t="e">
        <f t="shared" si="50"/>
        <v>#VALUE!</v>
      </c>
    </row>
    <row r="3229" spans="1:18" hidden="1">
      <c r="A3229" s="34" t="s">
        <v>27165</v>
      </c>
      <c r="B3229" s="34" t="s">
        <v>30523</v>
      </c>
      <c r="C3229" s="34" t="s">
        <v>3853</v>
      </c>
      <c r="D3229" s="35">
        <v>44195</v>
      </c>
      <c r="E3229" s="34" t="s">
        <v>3854</v>
      </c>
      <c r="F3229" s="34" t="s">
        <v>30045</v>
      </c>
      <c r="G3229" s="36">
        <v>65000</v>
      </c>
      <c r="H3229" s="36">
        <v>65000</v>
      </c>
      <c r="I3229" s="34" t="s">
        <v>9762</v>
      </c>
      <c r="J3229" s="34" t="s">
        <v>9763</v>
      </c>
      <c r="K3229" s="36">
        <v>65000</v>
      </c>
      <c r="L3229" s="34" t="s">
        <v>9764</v>
      </c>
      <c r="M3229" s="6">
        <f t="shared" si="50"/>
        <v>1</v>
      </c>
    </row>
    <row r="3230" spans="1:18">
      <c r="A3230" s="34" t="s">
        <v>27165</v>
      </c>
      <c r="B3230" s="34" t="s">
        <v>30523</v>
      </c>
      <c r="C3230" s="34" t="s">
        <v>3853</v>
      </c>
      <c r="D3230" s="35">
        <v>44195</v>
      </c>
      <c r="E3230" s="34" t="s">
        <v>30524</v>
      </c>
      <c r="F3230" s="34" t="s">
        <v>9875</v>
      </c>
      <c r="G3230" s="36">
        <v>-65000</v>
      </c>
      <c r="H3230" s="36">
        <v>-65000</v>
      </c>
      <c r="I3230" s="34" t="s">
        <v>9762</v>
      </c>
      <c r="J3230" s="34" t="s">
        <v>9763</v>
      </c>
      <c r="K3230" s="36">
        <v>-65000</v>
      </c>
      <c r="L3230" s="34" t="s">
        <v>9764</v>
      </c>
      <c r="M3230" s="6">
        <f t="shared" si="50"/>
        <v>18</v>
      </c>
      <c r="N3230" s="6" t="str">
        <f>MID(E3230,M3230,10)</f>
        <v>PO64000070</v>
      </c>
      <c r="O3230" s="6">
        <f>FIND("-",E3230)</f>
        <v>28</v>
      </c>
      <c r="P3230" s="6" t="str">
        <f>MID(E3230,O3230+1,2)</f>
        <v>2</v>
      </c>
      <c r="Q3230" s="34" t="str">
        <f>C3230</f>
        <v>64CIO00487</v>
      </c>
      <c r="R3230" s="36">
        <f>-G3230</f>
        <v>65000</v>
      </c>
    </row>
    <row r="3231" spans="1:18" hidden="1">
      <c r="A3231" s="34" t="s">
        <v>27165</v>
      </c>
      <c r="B3231" s="34" t="s">
        <v>30525</v>
      </c>
      <c r="C3231" s="34" t="s">
        <v>3761</v>
      </c>
      <c r="D3231" s="35">
        <v>44195</v>
      </c>
      <c r="E3231" s="34" t="s">
        <v>3762</v>
      </c>
      <c r="F3231" s="34" t="s">
        <v>30526</v>
      </c>
      <c r="G3231" s="36">
        <v>113500</v>
      </c>
      <c r="H3231" s="36">
        <v>113500</v>
      </c>
      <c r="I3231" s="34" t="s">
        <v>9762</v>
      </c>
      <c r="J3231" s="34" t="s">
        <v>9763</v>
      </c>
      <c r="K3231" s="36">
        <v>113500</v>
      </c>
      <c r="L3231" s="34" t="s">
        <v>9764</v>
      </c>
      <c r="M3231" s="6">
        <f t="shared" si="50"/>
        <v>1</v>
      </c>
    </row>
    <row r="3232" spans="1:18">
      <c r="A3232" s="34" t="s">
        <v>27165</v>
      </c>
      <c r="B3232" s="34" t="s">
        <v>30525</v>
      </c>
      <c r="C3232" s="34" t="s">
        <v>3761</v>
      </c>
      <c r="D3232" s="35">
        <v>44195</v>
      </c>
      <c r="E3232" s="34" t="s">
        <v>30527</v>
      </c>
      <c r="F3232" s="34" t="s">
        <v>9875</v>
      </c>
      <c r="G3232" s="36">
        <v>-113500</v>
      </c>
      <c r="H3232" s="36">
        <v>-113500</v>
      </c>
      <c r="I3232" s="34" t="s">
        <v>9762</v>
      </c>
      <c r="J3232" s="34" t="s">
        <v>9763</v>
      </c>
      <c r="K3232" s="36">
        <v>-113500</v>
      </c>
      <c r="L3232" s="34" t="s">
        <v>9764</v>
      </c>
      <c r="M3232" s="6">
        <f t="shared" si="50"/>
        <v>18</v>
      </c>
      <c r="N3232" s="6" t="str">
        <f>MID(E3232,M3232,10)</f>
        <v>PO64000084</v>
      </c>
      <c r="O3232" s="6">
        <f>FIND("-",E3232)</f>
        <v>28</v>
      </c>
      <c r="P3232" s="6" t="str">
        <f>MID(E3232,O3232+1,2)</f>
        <v>1</v>
      </c>
      <c r="Q3232" s="34" t="str">
        <f>C3232</f>
        <v>64CIO00488</v>
      </c>
      <c r="R3232" s="36">
        <f>-G3232</f>
        <v>113500</v>
      </c>
    </row>
    <row r="3233" spans="1:18" hidden="1">
      <c r="A3233" s="34" t="s">
        <v>27165</v>
      </c>
      <c r="B3233" s="34" t="s">
        <v>30528</v>
      </c>
      <c r="C3233" s="34" t="s">
        <v>3618</v>
      </c>
      <c r="D3233" s="35">
        <v>44180</v>
      </c>
      <c r="E3233" s="34" t="s">
        <v>3619</v>
      </c>
      <c r="F3233" s="34" t="s">
        <v>30529</v>
      </c>
      <c r="G3233" s="36">
        <v>250000</v>
      </c>
      <c r="H3233" s="36">
        <v>250000</v>
      </c>
      <c r="I3233" s="34" t="s">
        <v>9762</v>
      </c>
      <c r="J3233" s="34" t="s">
        <v>9763</v>
      </c>
      <c r="K3233" s="36">
        <v>250000</v>
      </c>
      <c r="L3233" s="34" t="s">
        <v>9764</v>
      </c>
      <c r="M3233" s="6">
        <f t="shared" si="50"/>
        <v>4</v>
      </c>
    </row>
    <row r="3234" spans="1:18" hidden="1">
      <c r="A3234" s="34" t="s">
        <v>27165</v>
      </c>
      <c r="B3234" s="34" t="s">
        <v>30528</v>
      </c>
      <c r="C3234" s="34" t="s">
        <v>3618</v>
      </c>
      <c r="D3234" s="35">
        <v>44180</v>
      </c>
      <c r="E3234" s="34" t="s">
        <v>30530</v>
      </c>
      <c r="F3234" s="34" t="s">
        <v>30529</v>
      </c>
      <c r="G3234" s="36">
        <v>17500</v>
      </c>
      <c r="H3234" s="36">
        <v>17500</v>
      </c>
      <c r="I3234" s="34" t="s">
        <v>9762</v>
      </c>
      <c r="J3234" s="34" t="s">
        <v>9763</v>
      </c>
      <c r="K3234" s="36">
        <v>17500</v>
      </c>
      <c r="L3234" s="34" t="s">
        <v>9764</v>
      </c>
      <c r="M3234" s="6" t="e">
        <f t="shared" si="50"/>
        <v>#VALUE!</v>
      </c>
    </row>
    <row r="3235" spans="1:18" hidden="1">
      <c r="A3235" s="34" t="s">
        <v>27165</v>
      </c>
      <c r="B3235" s="34" t="s">
        <v>30528</v>
      </c>
      <c r="C3235" s="34" t="s">
        <v>3618</v>
      </c>
      <c r="D3235" s="35">
        <v>44180</v>
      </c>
      <c r="E3235" s="34" t="s">
        <v>30530</v>
      </c>
      <c r="F3235" s="34" t="s">
        <v>9875</v>
      </c>
      <c r="G3235" s="36">
        <v>-267500</v>
      </c>
      <c r="H3235" s="36">
        <v>-267500</v>
      </c>
      <c r="I3235" s="34" t="s">
        <v>9762</v>
      </c>
      <c r="J3235" s="34" t="s">
        <v>9763</v>
      </c>
      <c r="K3235" s="36">
        <v>-267500</v>
      </c>
      <c r="L3235" s="34" t="s">
        <v>9764</v>
      </c>
      <c r="M3235" s="6" t="e">
        <f t="shared" si="50"/>
        <v>#VALUE!</v>
      </c>
    </row>
    <row r="3236" spans="1:18" hidden="1">
      <c r="A3236" s="34" t="s">
        <v>27165</v>
      </c>
      <c r="B3236" s="34" t="s">
        <v>30531</v>
      </c>
      <c r="C3236" s="34" t="s">
        <v>6428</v>
      </c>
      <c r="D3236" s="35">
        <v>44195</v>
      </c>
      <c r="E3236" s="34" t="s">
        <v>6430</v>
      </c>
      <c r="F3236" s="34" t="s">
        <v>28373</v>
      </c>
      <c r="G3236" s="36">
        <v>54000</v>
      </c>
      <c r="H3236" s="36">
        <v>54000</v>
      </c>
      <c r="I3236" s="34" t="s">
        <v>9762</v>
      </c>
      <c r="J3236" s="34" t="s">
        <v>9763</v>
      </c>
      <c r="K3236" s="36">
        <v>54000</v>
      </c>
      <c r="L3236" s="34" t="s">
        <v>9764</v>
      </c>
      <c r="M3236" s="6">
        <f t="shared" si="50"/>
        <v>1</v>
      </c>
    </row>
    <row r="3237" spans="1:18">
      <c r="A3237" s="34" t="s">
        <v>27165</v>
      </c>
      <c r="B3237" s="34" t="s">
        <v>30531</v>
      </c>
      <c r="C3237" s="34" t="s">
        <v>6428</v>
      </c>
      <c r="D3237" s="35">
        <v>44195</v>
      </c>
      <c r="E3237" s="34" t="s">
        <v>30532</v>
      </c>
      <c r="F3237" s="34" t="s">
        <v>9875</v>
      </c>
      <c r="G3237" s="36">
        <v>-54000</v>
      </c>
      <c r="H3237" s="36">
        <v>-54000</v>
      </c>
      <c r="I3237" s="34" t="s">
        <v>9762</v>
      </c>
      <c r="J3237" s="34" t="s">
        <v>9763</v>
      </c>
      <c r="K3237" s="36">
        <v>-54000</v>
      </c>
      <c r="L3237" s="34" t="s">
        <v>9764</v>
      </c>
      <c r="M3237" s="6">
        <f t="shared" si="50"/>
        <v>18</v>
      </c>
      <c r="N3237" s="6" t="str">
        <f>MID(E3237,M3237,10)</f>
        <v>PO63000587</v>
      </c>
      <c r="O3237" s="6">
        <f>FIND("-",E3237)</f>
        <v>28</v>
      </c>
      <c r="P3237" s="6" t="str">
        <f>MID(E3237,O3237+1,2)</f>
        <v>6</v>
      </c>
      <c r="Q3237" s="34" t="str">
        <f>C3237</f>
        <v>64CIO00490</v>
      </c>
      <c r="R3237" s="36">
        <f>-G3237</f>
        <v>54000</v>
      </c>
    </row>
    <row r="3238" spans="1:18" hidden="1">
      <c r="A3238" s="34" t="s">
        <v>27165</v>
      </c>
      <c r="B3238" s="34" t="s">
        <v>30533</v>
      </c>
      <c r="C3238" s="34" t="s">
        <v>3566</v>
      </c>
      <c r="D3238" s="35">
        <v>44190</v>
      </c>
      <c r="E3238" s="34" t="s">
        <v>30534</v>
      </c>
      <c r="F3238" s="34" t="s">
        <v>30535</v>
      </c>
      <c r="G3238" s="36">
        <v>13500</v>
      </c>
      <c r="H3238" s="36">
        <v>13500</v>
      </c>
      <c r="I3238" s="34" t="s">
        <v>9762</v>
      </c>
      <c r="J3238" s="34" t="s">
        <v>9763</v>
      </c>
      <c r="K3238" s="36">
        <v>13500</v>
      </c>
      <c r="L3238" s="34" t="s">
        <v>9764</v>
      </c>
      <c r="M3238" s="6">
        <f t="shared" si="50"/>
        <v>1</v>
      </c>
    </row>
    <row r="3239" spans="1:18">
      <c r="A3239" s="34" t="s">
        <v>27165</v>
      </c>
      <c r="B3239" s="34" t="s">
        <v>30533</v>
      </c>
      <c r="C3239" s="34" t="s">
        <v>3566</v>
      </c>
      <c r="D3239" s="35">
        <v>44190</v>
      </c>
      <c r="E3239" s="34" t="s">
        <v>30536</v>
      </c>
      <c r="F3239" s="34" t="s">
        <v>9875</v>
      </c>
      <c r="G3239" s="36">
        <v>-13500</v>
      </c>
      <c r="H3239" s="36">
        <v>-13500</v>
      </c>
      <c r="I3239" s="34" t="s">
        <v>9762</v>
      </c>
      <c r="J3239" s="34" t="s">
        <v>9763</v>
      </c>
      <c r="K3239" s="36">
        <v>-13500</v>
      </c>
      <c r="L3239" s="34" t="s">
        <v>9764</v>
      </c>
      <c r="M3239" s="6">
        <f t="shared" si="50"/>
        <v>18</v>
      </c>
      <c r="N3239" s="6" t="str">
        <f>MID(E3239,M3239,10)</f>
        <v>PO64000120</v>
      </c>
      <c r="O3239" s="6">
        <f>FIND("-",E3239)</f>
        <v>28</v>
      </c>
      <c r="P3239" s="6" t="str">
        <f>MID(E3239,O3239+1,2)</f>
        <v>1</v>
      </c>
      <c r="Q3239" s="34" t="str">
        <f>C3239</f>
        <v>64CIO00491</v>
      </c>
      <c r="R3239" s="36">
        <f>-G3239</f>
        <v>13500</v>
      </c>
    </row>
    <row r="3240" spans="1:18" hidden="1">
      <c r="A3240" s="34" t="s">
        <v>27165</v>
      </c>
      <c r="B3240" s="34" t="s">
        <v>30537</v>
      </c>
      <c r="C3240" s="34" t="s">
        <v>6566</v>
      </c>
      <c r="D3240" s="35">
        <v>44166</v>
      </c>
      <c r="E3240" s="34" t="s">
        <v>6567</v>
      </c>
      <c r="F3240" s="34" t="s">
        <v>28830</v>
      </c>
      <c r="G3240" s="36">
        <v>58000</v>
      </c>
      <c r="H3240" s="36">
        <v>58000</v>
      </c>
      <c r="I3240" s="34" t="s">
        <v>9762</v>
      </c>
      <c r="J3240" s="34" t="s">
        <v>9763</v>
      </c>
      <c r="K3240" s="36">
        <v>58000</v>
      </c>
      <c r="L3240" s="34" t="s">
        <v>9764</v>
      </c>
      <c r="M3240" s="6">
        <f t="shared" si="50"/>
        <v>1</v>
      </c>
    </row>
    <row r="3241" spans="1:18" hidden="1">
      <c r="A3241" s="34" t="s">
        <v>27165</v>
      </c>
      <c r="B3241" s="34" t="s">
        <v>30537</v>
      </c>
      <c r="C3241" s="34" t="s">
        <v>6566</v>
      </c>
      <c r="D3241" s="35">
        <v>44166</v>
      </c>
      <c r="E3241" s="34" t="s">
        <v>30538</v>
      </c>
      <c r="F3241" s="34" t="s">
        <v>28830</v>
      </c>
      <c r="G3241" s="36">
        <v>4060</v>
      </c>
      <c r="H3241" s="36">
        <v>4060</v>
      </c>
      <c r="I3241" s="34" t="s">
        <v>9762</v>
      </c>
      <c r="J3241" s="34" t="s">
        <v>9763</v>
      </c>
      <c r="K3241" s="36">
        <v>4060</v>
      </c>
      <c r="L3241" s="34" t="s">
        <v>9764</v>
      </c>
      <c r="M3241" s="6" t="e">
        <f t="shared" si="50"/>
        <v>#VALUE!</v>
      </c>
    </row>
    <row r="3242" spans="1:18" hidden="1">
      <c r="A3242" s="34" t="s">
        <v>27165</v>
      </c>
      <c r="B3242" s="34" t="s">
        <v>30537</v>
      </c>
      <c r="C3242" s="34" t="s">
        <v>6566</v>
      </c>
      <c r="D3242" s="35">
        <v>44166</v>
      </c>
      <c r="E3242" s="34" t="s">
        <v>30538</v>
      </c>
      <c r="F3242" s="34" t="s">
        <v>9875</v>
      </c>
      <c r="G3242" s="36">
        <v>-62060</v>
      </c>
      <c r="H3242" s="36">
        <v>-62060</v>
      </c>
      <c r="I3242" s="34" t="s">
        <v>9762</v>
      </c>
      <c r="J3242" s="34" t="s">
        <v>9763</v>
      </c>
      <c r="K3242" s="36">
        <v>-62060</v>
      </c>
      <c r="L3242" s="34" t="s">
        <v>9764</v>
      </c>
      <c r="M3242" s="6" t="e">
        <f t="shared" si="50"/>
        <v>#VALUE!</v>
      </c>
    </row>
    <row r="3243" spans="1:18" hidden="1">
      <c r="A3243" s="34" t="s">
        <v>27165</v>
      </c>
      <c r="B3243" s="34" t="s">
        <v>30539</v>
      </c>
      <c r="C3243" s="34" t="s">
        <v>30540</v>
      </c>
      <c r="D3243" s="35">
        <v>44166</v>
      </c>
      <c r="E3243" s="34" t="s">
        <v>30541</v>
      </c>
      <c r="F3243" s="34" t="s">
        <v>29789</v>
      </c>
      <c r="G3243" s="36">
        <v>1158537.6000000001</v>
      </c>
      <c r="H3243" s="36">
        <v>1158537.6000000001</v>
      </c>
      <c r="I3243" s="34" t="s">
        <v>9762</v>
      </c>
      <c r="J3243" s="34" t="s">
        <v>9763</v>
      </c>
      <c r="K3243" s="36">
        <v>1158537.6000000001</v>
      </c>
      <c r="L3243" s="34" t="s">
        <v>9764</v>
      </c>
      <c r="M3243" s="6">
        <f t="shared" si="50"/>
        <v>1</v>
      </c>
    </row>
    <row r="3244" spans="1:18">
      <c r="A3244" s="34" t="s">
        <v>27165</v>
      </c>
      <c r="B3244" s="34" t="s">
        <v>30539</v>
      </c>
      <c r="C3244" s="34" t="s">
        <v>30540</v>
      </c>
      <c r="D3244" s="35">
        <v>44166</v>
      </c>
      <c r="E3244" s="34" t="s">
        <v>30542</v>
      </c>
      <c r="F3244" s="34" t="s">
        <v>9875</v>
      </c>
      <c r="G3244" s="36">
        <v>-1158537.6000000001</v>
      </c>
      <c r="H3244" s="36">
        <v>-1158537.6000000001</v>
      </c>
      <c r="I3244" s="34" t="s">
        <v>9762</v>
      </c>
      <c r="J3244" s="34" t="s">
        <v>9763</v>
      </c>
      <c r="K3244" s="36">
        <v>-1158537.6000000001</v>
      </c>
      <c r="L3244" s="34" t="s">
        <v>9764</v>
      </c>
      <c r="M3244" s="6">
        <f t="shared" si="50"/>
        <v>18</v>
      </c>
      <c r="N3244" s="6" t="str">
        <f>MID(E3244,M3244,10)</f>
        <v>PO62000303</v>
      </c>
      <c r="O3244" s="6">
        <f>FIND("-",E3244)</f>
        <v>28</v>
      </c>
      <c r="P3244" s="6" t="str">
        <f>MID(E3244,O3244+1,2)</f>
        <v>16</v>
      </c>
      <c r="Q3244" s="34" t="str">
        <f>C3244</f>
        <v>64CIO00493</v>
      </c>
      <c r="R3244" s="36">
        <f>-G3244</f>
        <v>1158537.6000000001</v>
      </c>
    </row>
    <row r="3245" spans="1:18" hidden="1">
      <c r="A3245" s="34" t="s">
        <v>27165</v>
      </c>
      <c r="B3245" s="34" t="s">
        <v>30543</v>
      </c>
      <c r="C3245" s="34" t="s">
        <v>4882</v>
      </c>
      <c r="D3245" s="35">
        <v>44183</v>
      </c>
      <c r="E3245" s="34" t="s">
        <v>4883</v>
      </c>
      <c r="F3245" s="34" t="s">
        <v>30341</v>
      </c>
      <c r="G3245" s="36">
        <v>3738202.4</v>
      </c>
      <c r="H3245" s="36">
        <v>3738202.4</v>
      </c>
      <c r="I3245" s="34" t="s">
        <v>9762</v>
      </c>
      <c r="J3245" s="34" t="s">
        <v>9763</v>
      </c>
      <c r="K3245" s="36">
        <v>3738202.4</v>
      </c>
      <c r="L3245" s="34" t="s">
        <v>9764</v>
      </c>
      <c r="M3245" s="6">
        <f t="shared" si="50"/>
        <v>1</v>
      </c>
    </row>
    <row r="3246" spans="1:18" hidden="1">
      <c r="A3246" s="34" t="s">
        <v>27165</v>
      </c>
      <c r="B3246" s="34" t="s">
        <v>30543</v>
      </c>
      <c r="C3246" s="34" t="s">
        <v>4882</v>
      </c>
      <c r="D3246" s="35">
        <v>44183</v>
      </c>
      <c r="E3246" s="34" t="s">
        <v>30544</v>
      </c>
      <c r="F3246" s="34" t="s">
        <v>30341</v>
      </c>
      <c r="G3246" s="36">
        <v>261674.17</v>
      </c>
      <c r="H3246" s="36">
        <v>261674.17</v>
      </c>
      <c r="I3246" s="34" t="s">
        <v>9762</v>
      </c>
      <c r="J3246" s="34" t="s">
        <v>9763</v>
      </c>
      <c r="K3246" s="36">
        <v>261674.17</v>
      </c>
      <c r="L3246" s="34" t="s">
        <v>9764</v>
      </c>
      <c r="M3246" s="6" t="e">
        <f t="shared" si="50"/>
        <v>#VALUE!</v>
      </c>
    </row>
    <row r="3247" spans="1:18" hidden="1">
      <c r="A3247" s="34" t="s">
        <v>27165</v>
      </c>
      <c r="B3247" s="34" t="s">
        <v>30543</v>
      </c>
      <c r="C3247" s="34" t="s">
        <v>4882</v>
      </c>
      <c r="D3247" s="35">
        <v>44183</v>
      </c>
      <c r="E3247" s="34" t="s">
        <v>30544</v>
      </c>
      <c r="F3247" s="34" t="s">
        <v>9875</v>
      </c>
      <c r="G3247" s="36">
        <v>-3999876.57</v>
      </c>
      <c r="H3247" s="36">
        <v>-3999876.57</v>
      </c>
      <c r="I3247" s="34" t="s">
        <v>9762</v>
      </c>
      <c r="J3247" s="34" t="s">
        <v>9763</v>
      </c>
      <c r="K3247" s="36">
        <v>-3999876.57</v>
      </c>
      <c r="L3247" s="34" t="s">
        <v>9764</v>
      </c>
      <c r="M3247" s="6" t="e">
        <f t="shared" si="50"/>
        <v>#VALUE!</v>
      </c>
    </row>
    <row r="3248" spans="1:18" hidden="1">
      <c r="A3248" s="34" t="s">
        <v>27165</v>
      </c>
      <c r="B3248" s="34" t="s">
        <v>30545</v>
      </c>
      <c r="C3248" s="34" t="s">
        <v>4165</v>
      </c>
      <c r="D3248" s="35">
        <v>44166</v>
      </c>
      <c r="E3248" s="34" t="s">
        <v>4166</v>
      </c>
      <c r="F3248" s="34" t="s">
        <v>30546</v>
      </c>
      <c r="G3248" s="36">
        <v>39000</v>
      </c>
      <c r="H3248" s="36">
        <v>39000</v>
      </c>
      <c r="I3248" s="34" t="s">
        <v>9762</v>
      </c>
      <c r="J3248" s="34" t="s">
        <v>9763</v>
      </c>
      <c r="K3248" s="36">
        <v>39000</v>
      </c>
      <c r="L3248" s="34" t="s">
        <v>9764</v>
      </c>
      <c r="M3248" s="6">
        <f t="shared" si="50"/>
        <v>1</v>
      </c>
    </row>
    <row r="3249" spans="1:13" hidden="1">
      <c r="A3249" s="34" t="s">
        <v>27165</v>
      </c>
      <c r="B3249" s="34" t="s">
        <v>30545</v>
      </c>
      <c r="C3249" s="34" t="s">
        <v>4165</v>
      </c>
      <c r="D3249" s="35">
        <v>44166</v>
      </c>
      <c r="E3249" s="34" t="s">
        <v>30547</v>
      </c>
      <c r="F3249" s="34" t="s">
        <v>30546</v>
      </c>
      <c r="G3249" s="36">
        <v>2730</v>
      </c>
      <c r="H3249" s="36">
        <v>2730</v>
      </c>
      <c r="I3249" s="34" t="s">
        <v>9762</v>
      </c>
      <c r="J3249" s="34" t="s">
        <v>9763</v>
      </c>
      <c r="K3249" s="36">
        <v>2730</v>
      </c>
      <c r="L3249" s="34" t="s">
        <v>9764</v>
      </c>
      <c r="M3249" s="6" t="e">
        <f t="shared" si="50"/>
        <v>#VALUE!</v>
      </c>
    </row>
    <row r="3250" spans="1:13" hidden="1">
      <c r="A3250" s="34" t="s">
        <v>27165</v>
      </c>
      <c r="B3250" s="34" t="s">
        <v>30545</v>
      </c>
      <c r="C3250" s="34" t="s">
        <v>4165</v>
      </c>
      <c r="D3250" s="35">
        <v>44166</v>
      </c>
      <c r="E3250" s="34" t="s">
        <v>30547</v>
      </c>
      <c r="F3250" s="34" t="s">
        <v>9875</v>
      </c>
      <c r="G3250" s="36">
        <v>-41730</v>
      </c>
      <c r="H3250" s="36">
        <v>-41730</v>
      </c>
      <c r="I3250" s="34" t="s">
        <v>9762</v>
      </c>
      <c r="J3250" s="34" t="s">
        <v>9763</v>
      </c>
      <c r="K3250" s="36">
        <v>-41730</v>
      </c>
      <c r="L3250" s="34" t="s">
        <v>9764</v>
      </c>
      <c r="M3250" s="6" t="e">
        <f t="shared" si="50"/>
        <v>#VALUE!</v>
      </c>
    </row>
    <row r="3251" spans="1:13" hidden="1">
      <c r="A3251" s="34" t="s">
        <v>27165</v>
      </c>
      <c r="B3251" s="34" t="s">
        <v>30548</v>
      </c>
      <c r="C3251" s="34" t="s">
        <v>4159</v>
      </c>
      <c r="D3251" s="35">
        <v>44166</v>
      </c>
      <c r="E3251" s="34" t="s">
        <v>4160</v>
      </c>
      <c r="F3251" s="34" t="s">
        <v>30546</v>
      </c>
      <c r="G3251" s="36">
        <v>46000</v>
      </c>
      <c r="H3251" s="36">
        <v>46000</v>
      </c>
      <c r="I3251" s="34" t="s">
        <v>9762</v>
      </c>
      <c r="J3251" s="34" t="s">
        <v>9763</v>
      </c>
      <c r="K3251" s="36">
        <v>46000</v>
      </c>
      <c r="L3251" s="34" t="s">
        <v>9764</v>
      </c>
      <c r="M3251" s="6">
        <f t="shared" si="50"/>
        <v>1</v>
      </c>
    </row>
    <row r="3252" spans="1:13" hidden="1">
      <c r="A3252" s="34" t="s">
        <v>27165</v>
      </c>
      <c r="B3252" s="34" t="s">
        <v>30548</v>
      </c>
      <c r="C3252" s="34" t="s">
        <v>4159</v>
      </c>
      <c r="D3252" s="35">
        <v>44166</v>
      </c>
      <c r="E3252" s="34" t="s">
        <v>30549</v>
      </c>
      <c r="F3252" s="34" t="s">
        <v>30546</v>
      </c>
      <c r="G3252" s="36">
        <v>3220</v>
      </c>
      <c r="H3252" s="36">
        <v>3220</v>
      </c>
      <c r="I3252" s="34" t="s">
        <v>9762</v>
      </c>
      <c r="J3252" s="34" t="s">
        <v>9763</v>
      </c>
      <c r="K3252" s="36">
        <v>3220</v>
      </c>
      <c r="L3252" s="34" t="s">
        <v>9764</v>
      </c>
      <c r="M3252" s="6" t="e">
        <f t="shared" si="50"/>
        <v>#VALUE!</v>
      </c>
    </row>
    <row r="3253" spans="1:13" hidden="1">
      <c r="A3253" s="34" t="s">
        <v>27165</v>
      </c>
      <c r="B3253" s="34" t="s">
        <v>30548</v>
      </c>
      <c r="C3253" s="34" t="s">
        <v>4159</v>
      </c>
      <c r="D3253" s="35">
        <v>44166</v>
      </c>
      <c r="E3253" s="34" t="s">
        <v>30549</v>
      </c>
      <c r="F3253" s="34" t="s">
        <v>9875</v>
      </c>
      <c r="G3253" s="36">
        <v>-49220</v>
      </c>
      <c r="H3253" s="36">
        <v>-49220</v>
      </c>
      <c r="I3253" s="34" t="s">
        <v>9762</v>
      </c>
      <c r="J3253" s="34" t="s">
        <v>9763</v>
      </c>
      <c r="K3253" s="36">
        <v>-49220</v>
      </c>
      <c r="L3253" s="34" t="s">
        <v>9764</v>
      </c>
      <c r="M3253" s="6" t="e">
        <f t="shared" si="50"/>
        <v>#VALUE!</v>
      </c>
    </row>
    <row r="3254" spans="1:13" hidden="1">
      <c r="A3254" s="34" t="s">
        <v>27165</v>
      </c>
      <c r="B3254" s="34" t="s">
        <v>30550</v>
      </c>
      <c r="C3254" s="34" t="s">
        <v>6366</v>
      </c>
      <c r="D3254" s="35">
        <v>44187</v>
      </c>
      <c r="E3254" s="34" t="s">
        <v>30551</v>
      </c>
      <c r="F3254" s="34" t="s">
        <v>28401</v>
      </c>
      <c r="G3254" s="36">
        <v>1615200</v>
      </c>
      <c r="H3254" s="36">
        <v>1615200</v>
      </c>
      <c r="I3254" s="34" t="s">
        <v>9762</v>
      </c>
      <c r="J3254" s="34" t="s">
        <v>9763</v>
      </c>
      <c r="K3254" s="36">
        <v>1615200</v>
      </c>
      <c r="L3254" s="34" t="s">
        <v>9764</v>
      </c>
      <c r="M3254" s="6">
        <f t="shared" si="50"/>
        <v>1</v>
      </c>
    </row>
    <row r="3255" spans="1:13" hidden="1">
      <c r="A3255" s="34" t="s">
        <v>27165</v>
      </c>
      <c r="B3255" s="34" t="s">
        <v>30550</v>
      </c>
      <c r="C3255" s="34" t="s">
        <v>6366</v>
      </c>
      <c r="D3255" s="35">
        <v>44187</v>
      </c>
      <c r="E3255" s="34" t="s">
        <v>30552</v>
      </c>
      <c r="F3255" s="34" t="s">
        <v>28401</v>
      </c>
      <c r="G3255" s="36">
        <v>113064</v>
      </c>
      <c r="H3255" s="36">
        <v>113064</v>
      </c>
      <c r="I3255" s="34" t="s">
        <v>9762</v>
      </c>
      <c r="J3255" s="34" t="s">
        <v>9763</v>
      </c>
      <c r="K3255" s="36">
        <v>113064</v>
      </c>
      <c r="L3255" s="34" t="s">
        <v>9764</v>
      </c>
      <c r="M3255" s="6" t="e">
        <f t="shared" si="50"/>
        <v>#VALUE!</v>
      </c>
    </row>
    <row r="3256" spans="1:13" hidden="1">
      <c r="A3256" s="34" t="s">
        <v>27165</v>
      </c>
      <c r="B3256" s="34" t="s">
        <v>30550</v>
      </c>
      <c r="C3256" s="34" t="s">
        <v>6366</v>
      </c>
      <c r="D3256" s="35">
        <v>44187</v>
      </c>
      <c r="E3256" s="34" t="s">
        <v>30552</v>
      </c>
      <c r="F3256" s="34" t="s">
        <v>9875</v>
      </c>
      <c r="G3256" s="36">
        <v>-1728264</v>
      </c>
      <c r="H3256" s="36">
        <v>-1728264</v>
      </c>
      <c r="I3256" s="34" t="s">
        <v>9762</v>
      </c>
      <c r="J3256" s="34" t="s">
        <v>9763</v>
      </c>
      <c r="K3256" s="36">
        <v>-1728264</v>
      </c>
      <c r="L3256" s="34" t="s">
        <v>9764</v>
      </c>
      <c r="M3256" s="6" t="e">
        <f t="shared" si="50"/>
        <v>#VALUE!</v>
      </c>
    </row>
    <row r="3257" spans="1:13" hidden="1">
      <c r="A3257" s="34" t="s">
        <v>27165</v>
      </c>
      <c r="B3257" s="34" t="s">
        <v>30553</v>
      </c>
      <c r="C3257" s="34" t="s">
        <v>3908</v>
      </c>
      <c r="D3257" s="35">
        <v>44193</v>
      </c>
      <c r="E3257" s="34" t="s">
        <v>3909</v>
      </c>
      <c r="F3257" s="34" t="s">
        <v>30345</v>
      </c>
      <c r="G3257" s="36">
        <v>23652</v>
      </c>
      <c r="H3257" s="36">
        <v>23652</v>
      </c>
      <c r="I3257" s="34" t="s">
        <v>9762</v>
      </c>
      <c r="J3257" s="34" t="s">
        <v>9763</v>
      </c>
      <c r="K3257" s="36">
        <v>23652</v>
      </c>
      <c r="L3257" s="34" t="s">
        <v>9764</v>
      </c>
      <c r="M3257" s="6">
        <f t="shared" si="50"/>
        <v>1</v>
      </c>
    </row>
    <row r="3258" spans="1:13" hidden="1">
      <c r="A3258" s="34" t="s">
        <v>27165</v>
      </c>
      <c r="B3258" s="34" t="s">
        <v>30553</v>
      </c>
      <c r="C3258" s="34" t="s">
        <v>3908</v>
      </c>
      <c r="D3258" s="35">
        <v>44193</v>
      </c>
      <c r="E3258" s="34" t="s">
        <v>30554</v>
      </c>
      <c r="F3258" s="34" t="s">
        <v>30345</v>
      </c>
      <c r="G3258" s="36">
        <v>1655.64</v>
      </c>
      <c r="H3258" s="36">
        <v>1655.64</v>
      </c>
      <c r="I3258" s="34" t="s">
        <v>9762</v>
      </c>
      <c r="J3258" s="34" t="s">
        <v>9763</v>
      </c>
      <c r="K3258" s="36">
        <v>1655.64</v>
      </c>
      <c r="L3258" s="34" t="s">
        <v>9764</v>
      </c>
      <c r="M3258" s="6" t="e">
        <f t="shared" si="50"/>
        <v>#VALUE!</v>
      </c>
    </row>
    <row r="3259" spans="1:13" hidden="1">
      <c r="A3259" s="34" t="s">
        <v>27165</v>
      </c>
      <c r="B3259" s="34" t="s">
        <v>30553</v>
      </c>
      <c r="C3259" s="34" t="s">
        <v>3908</v>
      </c>
      <c r="D3259" s="35">
        <v>44193</v>
      </c>
      <c r="E3259" s="34" t="s">
        <v>30554</v>
      </c>
      <c r="F3259" s="34" t="s">
        <v>9875</v>
      </c>
      <c r="G3259" s="36">
        <v>-25307.64</v>
      </c>
      <c r="H3259" s="36">
        <v>-25307.64</v>
      </c>
      <c r="I3259" s="34" t="s">
        <v>9762</v>
      </c>
      <c r="J3259" s="34" t="s">
        <v>9763</v>
      </c>
      <c r="K3259" s="36">
        <v>-25307.64</v>
      </c>
      <c r="L3259" s="34" t="s">
        <v>9764</v>
      </c>
      <c r="M3259" s="6" t="e">
        <f t="shared" si="50"/>
        <v>#VALUE!</v>
      </c>
    </row>
    <row r="3260" spans="1:13" hidden="1">
      <c r="A3260" s="34" t="s">
        <v>27165</v>
      </c>
      <c r="B3260" s="34" t="s">
        <v>30555</v>
      </c>
      <c r="C3260" s="34" t="s">
        <v>1667</v>
      </c>
      <c r="D3260" s="35">
        <v>44186</v>
      </c>
      <c r="E3260" s="34" t="s">
        <v>1669</v>
      </c>
      <c r="F3260" s="34" t="s">
        <v>30556</v>
      </c>
      <c r="G3260" s="36">
        <v>231000</v>
      </c>
      <c r="H3260" s="36">
        <v>231000</v>
      </c>
      <c r="I3260" s="34" t="s">
        <v>9762</v>
      </c>
      <c r="J3260" s="34" t="s">
        <v>9763</v>
      </c>
      <c r="K3260" s="36">
        <v>231000</v>
      </c>
      <c r="L3260" s="34" t="s">
        <v>9764</v>
      </c>
      <c r="M3260" s="6">
        <f t="shared" si="50"/>
        <v>1</v>
      </c>
    </row>
    <row r="3261" spans="1:13" hidden="1">
      <c r="A3261" s="34" t="s">
        <v>27165</v>
      </c>
      <c r="B3261" s="34" t="s">
        <v>30555</v>
      </c>
      <c r="C3261" s="34" t="s">
        <v>1667</v>
      </c>
      <c r="D3261" s="35">
        <v>44186</v>
      </c>
      <c r="E3261" s="34" t="s">
        <v>30557</v>
      </c>
      <c r="F3261" s="34" t="s">
        <v>30556</v>
      </c>
      <c r="G3261" s="36">
        <v>16170</v>
      </c>
      <c r="H3261" s="36">
        <v>16170</v>
      </c>
      <c r="I3261" s="34" t="s">
        <v>9762</v>
      </c>
      <c r="J3261" s="34" t="s">
        <v>9763</v>
      </c>
      <c r="K3261" s="36">
        <v>16170</v>
      </c>
      <c r="L3261" s="34" t="s">
        <v>9764</v>
      </c>
      <c r="M3261" s="6" t="e">
        <f t="shared" si="50"/>
        <v>#VALUE!</v>
      </c>
    </row>
    <row r="3262" spans="1:13" hidden="1">
      <c r="A3262" s="34" t="s">
        <v>27165</v>
      </c>
      <c r="B3262" s="34" t="s">
        <v>30555</v>
      </c>
      <c r="C3262" s="34" t="s">
        <v>1667</v>
      </c>
      <c r="D3262" s="35">
        <v>44186</v>
      </c>
      <c r="E3262" s="34" t="s">
        <v>30557</v>
      </c>
      <c r="F3262" s="34" t="s">
        <v>9875</v>
      </c>
      <c r="G3262" s="36">
        <v>-247170</v>
      </c>
      <c r="H3262" s="36">
        <v>-247170</v>
      </c>
      <c r="I3262" s="34" t="s">
        <v>9762</v>
      </c>
      <c r="J3262" s="34" t="s">
        <v>9763</v>
      </c>
      <c r="K3262" s="36">
        <v>-247170</v>
      </c>
      <c r="L3262" s="34" t="s">
        <v>9764</v>
      </c>
      <c r="M3262" s="6" t="e">
        <f t="shared" si="50"/>
        <v>#VALUE!</v>
      </c>
    </row>
    <row r="3263" spans="1:13" hidden="1">
      <c r="A3263" s="34" t="s">
        <v>27165</v>
      </c>
      <c r="B3263" s="34" t="s">
        <v>30558</v>
      </c>
      <c r="C3263" s="34" t="s">
        <v>1684</v>
      </c>
      <c r="D3263" s="35">
        <v>44190</v>
      </c>
      <c r="E3263" s="34" t="s">
        <v>1686</v>
      </c>
      <c r="F3263" s="34" t="s">
        <v>30559</v>
      </c>
      <c r="G3263" s="36">
        <v>55200</v>
      </c>
      <c r="H3263" s="36">
        <v>55200</v>
      </c>
      <c r="I3263" s="34" t="s">
        <v>9762</v>
      </c>
      <c r="J3263" s="34" t="s">
        <v>9763</v>
      </c>
      <c r="K3263" s="36">
        <v>55200</v>
      </c>
      <c r="L3263" s="34" t="s">
        <v>9764</v>
      </c>
      <c r="M3263" s="6">
        <f t="shared" si="50"/>
        <v>1</v>
      </c>
    </row>
    <row r="3264" spans="1:13" hidden="1">
      <c r="A3264" s="34" t="s">
        <v>27165</v>
      </c>
      <c r="B3264" s="34" t="s">
        <v>30558</v>
      </c>
      <c r="C3264" s="34" t="s">
        <v>1684</v>
      </c>
      <c r="D3264" s="35">
        <v>44190</v>
      </c>
      <c r="E3264" s="34" t="s">
        <v>30560</v>
      </c>
      <c r="F3264" s="34" t="s">
        <v>30559</v>
      </c>
      <c r="G3264" s="36">
        <v>3864</v>
      </c>
      <c r="H3264" s="36">
        <v>3864</v>
      </c>
      <c r="I3264" s="34" t="s">
        <v>9762</v>
      </c>
      <c r="J3264" s="34" t="s">
        <v>9763</v>
      </c>
      <c r="K3264" s="36">
        <v>3864</v>
      </c>
      <c r="L3264" s="34" t="s">
        <v>9764</v>
      </c>
      <c r="M3264" s="6" t="e">
        <f t="shared" si="50"/>
        <v>#VALUE!</v>
      </c>
    </row>
    <row r="3265" spans="1:18" hidden="1">
      <c r="A3265" s="34" t="s">
        <v>27165</v>
      </c>
      <c r="B3265" s="34" t="s">
        <v>30558</v>
      </c>
      <c r="C3265" s="34" t="s">
        <v>1684</v>
      </c>
      <c r="D3265" s="35">
        <v>44190</v>
      </c>
      <c r="E3265" s="34" t="s">
        <v>30560</v>
      </c>
      <c r="F3265" s="34" t="s">
        <v>9875</v>
      </c>
      <c r="G3265" s="36">
        <v>-59064</v>
      </c>
      <c r="H3265" s="36">
        <v>-59064</v>
      </c>
      <c r="I3265" s="34" t="s">
        <v>9762</v>
      </c>
      <c r="J3265" s="34" t="s">
        <v>9763</v>
      </c>
      <c r="K3265" s="36">
        <v>-59064</v>
      </c>
      <c r="L3265" s="34" t="s">
        <v>9764</v>
      </c>
      <c r="M3265" s="6" t="e">
        <f t="shared" si="50"/>
        <v>#VALUE!</v>
      </c>
    </row>
    <row r="3266" spans="1:18" hidden="1">
      <c r="A3266" s="34" t="s">
        <v>27165</v>
      </c>
      <c r="B3266" s="34" t="s">
        <v>30561</v>
      </c>
      <c r="C3266" s="34" t="s">
        <v>3688</v>
      </c>
      <c r="D3266" s="35">
        <v>44166</v>
      </c>
      <c r="E3266" s="34" t="s">
        <v>3689</v>
      </c>
      <c r="F3266" s="34" t="s">
        <v>30562</v>
      </c>
      <c r="G3266" s="36">
        <v>5000</v>
      </c>
      <c r="H3266" s="36">
        <v>5000</v>
      </c>
      <c r="I3266" s="34" t="s">
        <v>9762</v>
      </c>
      <c r="J3266" s="34" t="s">
        <v>9763</v>
      </c>
      <c r="K3266" s="36">
        <v>5000</v>
      </c>
      <c r="L3266" s="34" t="s">
        <v>9764</v>
      </c>
      <c r="M3266" s="6">
        <f t="shared" si="50"/>
        <v>1</v>
      </c>
    </row>
    <row r="3267" spans="1:18" hidden="1">
      <c r="A3267" s="34" t="s">
        <v>27165</v>
      </c>
      <c r="B3267" s="34" t="s">
        <v>30561</v>
      </c>
      <c r="C3267" s="34" t="s">
        <v>3688</v>
      </c>
      <c r="D3267" s="35">
        <v>44166</v>
      </c>
      <c r="E3267" s="34" t="s">
        <v>30563</v>
      </c>
      <c r="F3267" s="34" t="s">
        <v>30562</v>
      </c>
      <c r="G3267" s="36">
        <v>350</v>
      </c>
      <c r="H3267" s="36">
        <v>350</v>
      </c>
      <c r="I3267" s="34" t="s">
        <v>9762</v>
      </c>
      <c r="J3267" s="34" t="s">
        <v>9763</v>
      </c>
      <c r="K3267" s="36">
        <v>350</v>
      </c>
      <c r="L3267" s="34" t="s">
        <v>9764</v>
      </c>
      <c r="M3267" s="6" t="e">
        <f t="shared" ref="M3267:M3330" si="51">FIND("PO",E3267)</f>
        <v>#VALUE!</v>
      </c>
    </row>
    <row r="3268" spans="1:18" hidden="1">
      <c r="A3268" s="34" t="s">
        <v>27165</v>
      </c>
      <c r="B3268" s="34" t="s">
        <v>30561</v>
      </c>
      <c r="C3268" s="34" t="s">
        <v>3688</v>
      </c>
      <c r="D3268" s="35">
        <v>44166</v>
      </c>
      <c r="E3268" s="34" t="s">
        <v>30563</v>
      </c>
      <c r="F3268" s="34" t="s">
        <v>9875</v>
      </c>
      <c r="G3268" s="36">
        <v>-5350</v>
      </c>
      <c r="H3268" s="36">
        <v>-5350</v>
      </c>
      <c r="I3268" s="34" t="s">
        <v>9762</v>
      </c>
      <c r="J3268" s="34" t="s">
        <v>9763</v>
      </c>
      <c r="K3268" s="36">
        <v>-5350</v>
      </c>
      <c r="L3268" s="34" t="s">
        <v>9764</v>
      </c>
      <c r="M3268" s="6" t="e">
        <f t="shared" si="51"/>
        <v>#VALUE!</v>
      </c>
    </row>
    <row r="3269" spans="1:18" hidden="1">
      <c r="A3269" s="34" t="s">
        <v>27165</v>
      </c>
      <c r="B3269" s="34" t="s">
        <v>30564</v>
      </c>
      <c r="C3269" s="34" t="s">
        <v>1679</v>
      </c>
      <c r="D3269" s="35">
        <v>44190</v>
      </c>
      <c r="E3269" s="34" t="s">
        <v>1681</v>
      </c>
      <c r="F3269" s="34" t="s">
        <v>30098</v>
      </c>
      <c r="G3269" s="36">
        <v>599200</v>
      </c>
      <c r="H3269" s="36">
        <v>599200</v>
      </c>
      <c r="I3269" s="34" t="s">
        <v>9762</v>
      </c>
      <c r="J3269" s="34" t="s">
        <v>9763</v>
      </c>
      <c r="K3269" s="36">
        <v>599200</v>
      </c>
      <c r="L3269" s="34" t="s">
        <v>9764</v>
      </c>
      <c r="M3269" s="6">
        <f t="shared" si="51"/>
        <v>1</v>
      </c>
    </row>
    <row r="3270" spans="1:18" hidden="1">
      <c r="A3270" s="34" t="s">
        <v>27165</v>
      </c>
      <c r="B3270" s="34" t="s">
        <v>30564</v>
      </c>
      <c r="C3270" s="34" t="s">
        <v>1679</v>
      </c>
      <c r="D3270" s="35">
        <v>44190</v>
      </c>
      <c r="E3270" s="34" t="s">
        <v>30565</v>
      </c>
      <c r="F3270" s="34" t="s">
        <v>9875</v>
      </c>
      <c r="G3270" s="36">
        <v>-599200</v>
      </c>
      <c r="H3270" s="36">
        <v>-599200</v>
      </c>
      <c r="I3270" s="34" t="s">
        <v>9762</v>
      </c>
      <c r="J3270" s="34" t="s">
        <v>9763</v>
      </c>
      <c r="K3270" s="36">
        <v>-599200</v>
      </c>
      <c r="L3270" s="34" t="s">
        <v>9764</v>
      </c>
      <c r="M3270" s="6" t="e">
        <f t="shared" si="51"/>
        <v>#VALUE!</v>
      </c>
    </row>
    <row r="3271" spans="1:18" hidden="1">
      <c r="A3271" s="34" t="s">
        <v>27165</v>
      </c>
      <c r="B3271" s="34" t="s">
        <v>30566</v>
      </c>
      <c r="C3271" s="34" t="s">
        <v>1518</v>
      </c>
      <c r="D3271" s="35">
        <v>44166</v>
      </c>
      <c r="E3271" s="34" t="s">
        <v>1520</v>
      </c>
      <c r="F3271" s="34" t="s">
        <v>29702</v>
      </c>
      <c r="G3271" s="36">
        <v>10000</v>
      </c>
      <c r="H3271" s="36">
        <v>10000</v>
      </c>
      <c r="I3271" s="34" t="s">
        <v>9762</v>
      </c>
      <c r="J3271" s="34" t="s">
        <v>9763</v>
      </c>
      <c r="K3271" s="36">
        <v>10000</v>
      </c>
      <c r="L3271" s="34" t="s">
        <v>9764</v>
      </c>
      <c r="M3271" s="6">
        <f t="shared" si="51"/>
        <v>1</v>
      </c>
    </row>
    <row r="3272" spans="1:18">
      <c r="A3272" s="34" t="s">
        <v>27165</v>
      </c>
      <c r="B3272" s="34" t="s">
        <v>30566</v>
      </c>
      <c r="C3272" s="34" t="s">
        <v>1518</v>
      </c>
      <c r="D3272" s="35">
        <v>44166</v>
      </c>
      <c r="E3272" s="34" t="s">
        <v>30567</v>
      </c>
      <c r="F3272" s="34" t="s">
        <v>9875</v>
      </c>
      <c r="G3272" s="36">
        <v>-10000</v>
      </c>
      <c r="H3272" s="36">
        <v>-10000</v>
      </c>
      <c r="I3272" s="34" t="s">
        <v>9762</v>
      </c>
      <c r="J3272" s="34" t="s">
        <v>9763</v>
      </c>
      <c r="K3272" s="36">
        <v>-10000</v>
      </c>
      <c r="L3272" s="34" t="s">
        <v>9764</v>
      </c>
      <c r="M3272" s="6">
        <f t="shared" si="51"/>
        <v>18</v>
      </c>
      <c r="N3272" s="6" t="str">
        <f>MID(E3272,M3272,10)</f>
        <v>PO63000884</v>
      </c>
      <c r="O3272" s="6">
        <f>FIND("-",E3272)</f>
        <v>28</v>
      </c>
      <c r="P3272" s="6" t="str">
        <f>MID(E3272,O3272+1,2)</f>
        <v>3</v>
      </c>
      <c r="Q3272" s="34" t="str">
        <f>C3272</f>
        <v>64CIO00503</v>
      </c>
      <c r="R3272" s="36">
        <f>-G3272</f>
        <v>10000</v>
      </c>
    </row>
    <row r="3273" spans="1:18" hidden="1">
      <c r="A3273" s="34" t="s">
        <v>27165</v>
      </c>
      <c r="B3273" s="34" t="s">
        <v>30568</v>
      </c>
      <c r="C3273" s="34" t="s">
        <v>3670</v>
      </c>
      <c r="D3273" s="35">
        <v>44195</v>
      </c>
      <c r="E3273" s="34" t="s">
        <v>30569</v>
      </c>
      <c r="F3273" s="34" t="s">
        <v>30570</v>
      </c>
      <c r="G3273" s="36">
        <v>25000</v>
      </c>
      <c r="H3273" s="36">
        <v>25000</v>
      </c>
      <c r="I3273" s="34" t="s">
        <v>9762</v>
      </c>
      <c r="J3273" s="34" t="s">
        <v>9763</v>
      </c>
      <c r="K3273" s="36">
        <v>25000</v>
      </c>
      <c r="L3273" s="34" t="s">
        <v>9764</v>
      </c>
      <c r="M3273" s="6">
        <f t="shared" si="51"/>
        <v>1</v>
      </c>
    </row>
    <row r="3274" spans="1:18">
      <c r="A3274" s="34" t="s">
        <v>27165</v>
      </c>
      <c r="B3274" s="34" t="s">
        <v>30568</v>
      </c>
      <c r="C3274" s="34" t="s">
        <v>3670</v>
      </c>
      <c r="D3274" s="35">
        <v>44195</v>
      </c>
      <c r="E3274" s="34" t="s">
        <v>30571</v>
      </c>
      <c r="F3274" s="34" t="s">
        <v>9875</v>
      </c>
      <c r="G3274" s="36">
        <v>-25000</v>
      </c>
      <c r="H3274" s="36">
        <v>-25000</v>
      </c>
      <c r="I3274" s="34" t="s">
        <v>9762</v>
      </c>
      <c r="J3274" s="34" t="s">
        <v>9763</v>
      </c>
      <c r="K3274" s="36">
        <v>-25000</v>
      </c>
      <c r="L3274" s="34" t="s">
        <v>9764</v>
      </c>
      <c r="M3274" s="6">
        <f t="shared" si="51"/>
        <v>18</v>
      </c>
      <c r="N3274" s="6" t="str">
        <f>MID(E3274,M3274,10)</f>
        <v>PO64000098</v>
      </c>
      <c r="O3274" s="6" t="e">
        <f>FIND("-",E3274)</f>
        <v>#VALUE!</v>
      </c>
      <c r="P3274" s="6" t="e">
        <f>MID(E3274,O3274+1,2)</f>
        <v>#VALUE!</v>
      </c>
      <c r="Q3274" s="34" t="str">
        <f>C3274</f>
        <v>64CIO00504</v>
      </c>
      <c r="R3274" s="36">
        <f>-G3274</f>
        <v>25000</v>
      </c>
    </row>
    <row r="3275" spans="1:18" hidden="1">
      <c r="A3275" s="34" t="s">
        <v>27165</v>
      </c>
      <c r="B3275" s="34" t="s">
        <v>30572</v>
      </c>
      <c r="C3275" s="34" t="s">
        <v>5213</v>
      </c>
      <c r="D3275" s="35">
        <v>44189</v>
      </c>
      <c r="E3275" s="34" t="s">
        <v>5214</v>
      </c>
      <c r="F3275" s="34" t="s">
        <v>28997</v>
      </c>
      <c r="G3275" s="36">
        <v>45000</v>
      </c>
      <c r="H3275" s="36">
        <v>45000</v>
      </c>
      <c r="I3275" s="34" t="s">
        <v>9762</v>
      </c>
      <c r="J3275" s="34" t="s">
        <v>9763</v>
      </c>
      <c r="K3275" s="36">
        <v>45000</v>
      </c>
      <c r="L3275" s="34" t="s">
        <v>9764</v>
      </c>
      <c r="M3275" s="6">
        <f t="shared" si="51"/>
        <v>1</v>
      </c>
    </row>
    <row r="3276" spans="1:18">
      <c r="A3276" s="34" t="s">
        <v>27165</v>
      </c>
      <c r="B3276" s="34" t="s">
        <v>30572</v>
      </c>
      <c r="C3276" s="34" t="s">
        <v>5213</v>
      </c>
      <c r="D3276" s="35">
        <v>44189</v>
      </c>
      <c r="E3276" s="34" t="s">
        <v>30573</v>
      </c>
      <c r="F3276" s="34" t="s">
        <v>9875</v>
      </c>
      <c r="G3276" s="36">
        <v>-45000</v>
      </c>
      <c r="H3276" s="36">
        <v>-45000</v>
      </c>
      <c r="I3276" s="34" t="s">
        <v>9762</v>
      </c>
      <c r="J3276" s="34" t="s">
        <v>9763</v>
      </c>
      <c r="K3276" s="36">
        <v>-45000</v>
      </c>
      <c r="L3276" s="34" t="s">
        <v>9764</v>
      </c>
      <c r="M3276" s="6">
        <f t="shared" si="51"/>
        <v>18</v>
      </c>
      <c r="N3276" s="6" t="str">
        <f>MID(E3276,M3276,10)</f>
        <v>PO63000826</v>
      </c>
      <c r="O3276" s="6">
        <f>FIND("-",E3276)</f>
        <v>28</v>
      </c>
      <c r="P3276" s="6" t="str">
        <f>MID(E3276,O3276+1,2)</f>
        <v>3</v>
      </c>
      <c r="Q3276" s="34" t="str">
        <f>C3276</f>
        <v>64CIO00505</v>
      </c>
      <c r="R3276" s="36">
        <f>-G3276</f>
        <v>45000</v>
      </c>
    </row>
    <row r="3277" spans="1:18" hidden="1">
      <c r="A3277" s="34" t="s">
        <v>27165</v>
      </c>
      <c r="B3277" s="34" t="s">
        <v>30574</v>
      </c>
      <c r="C3277" s="34" t="s">
        <v>1671</v>
      </c>
      <c r="D3277" s="35">
        <v>44190</v>
      </c>
      <c r="E3277" s="34" t="s">
        <v>1673</v>
      </c>
      <c r="F3277" s="34" t="s">
        <v>30040</v>
      </c>
      <c r="G3277" s="36">
        <v>67720</v>
      </c>
      <c r="H3277" s="36">
        <v>67720</v>
      </c>
      <c r="I3277" s="34" t="s">
        <v>9762</v>
      </c>
      <c r="J3277" s="34" t="s">
        <v>9763</v>
      </c>
      <c r="K3277" s="36">
        <v>67720</v>
      </c>
      <c r="L3277" s="34" t="s">
        <v>9764</v>
      </c>
      <c r="M3277" s="6">
        <f t="shared" si="51"/>
        <v>1</v>
      </c>
    </row>
    <row r="3278" spans="1:18" hidden="1">
      <c r="A3278" s="34" t="s">
        <v>27165</v>
      </c>
      <c r="B3278" s="34" t="s">
        <v>30574</v>
      </c>
      <c r="C3278" s="34" t="s">
        <v>1671</v>
      </c>
      <c r="D3278" s="35">
        <v>44190</v>
      </c>
      <c r="E3278" s="34" t="s">
        <v>30575</v>
      </c>
      <c r="F3278" s="34" t="s">
        <v>30040</v>
      </c>
      <c r="G3278" s="36">
        <v>4740.3999999999996</v>
      </c>
      <c r="H3278" s="36">
        <v>4740.3999999999996</v>
      </c>
      <c r="I3278" s="34" t="s">
        <v>9762</v>
      </c>
      <c r="J3278" s="34" t="s">
        <v>9763</v>
      </c>
      <c r="K3278" s="36">
        <v>4740.3999999999996</v>
      </c>
      <c r="L3278" s="34" t="s">
        <v>9764</v>
      </c>
      <c r="M3278" s="6" t="e">
        <f t="shared" si="51"/>
        <v>#VALUE!</v>
      </c>
    </row>
    <row r="3279" spans="1:18" hidden="1">
      <c r="A3279" s="34" t="s">
        <v>27165</v>
      </c>
      <c r="B3279" s="34" t="s">
        <v>30574</v>
      </c>
      <c r="C3279" s="34" t="s">
        <v>1671</v>
      </c>
      <c r="D3279" s="35">
        <v>44190</v>
      </c>
      <c r="E3279" s="34" t="s">
        <v>30575</v>
      </c>
      <c r="F3279" s="34" t="s">
        <v>9875</v>
      </c>
      <c r="G3279" s="36">
        <v>-72460.399999999994</v>
      </c>
      <c r="H3279" s="36">
        <v>-72460.399999999994</v>
      </c>
      <c r="I3279" s="34" t="s">
        <v>9762</v>
      </c>
      <c r="J3279" s="34" t="s">
        <v>9763</v>
      </c>
      <c r="K3279" s="36">
        <v>-72460.399999999994</v>
      </c>
      <c r="L3279" s="34" t="s">
        <v>9764</v>
      </c>
      <c r="M3279" s="6" t="e">
        <f t="shared" si="51"/>
        <v>#VALUE!</v>
      </c>
    </row>
    <row r="3280" spans="1:18" hidden="1">
      <c r="A3280" s="34" t="s">
        <v>27165</v>
      </c>
      <c r="B3280" s="34" t="s">
        <v>30576</v>
      </c>
      <c r="C3280" s="34" t="s">
        <v>4225</v>
      </c>
      <c r="D3280" s="35">
        <v>44166</v>
      </c>
      <c r="E3280" s="34" t="s">
        <v>30577</v>
      </c>
      <c r="F3280" s="34" t="s">
        <v>30578</v>
      </c>
      <c r="G3280" s="36">
        <v>162800</v>
      </c>
      <c r="H3280" s="36">
        <v>162800</v>
      </c>
      <c r="I3280" s="34" t="s">
        <v>9762</v>
      </c>
      <c r="J3280" s="34" t="s">
        <v>9763</v>
      </c>
      <c r="K3280" s="36">
        <v>162800</v>
      </c>
      <c r="L3280" s="34" t="s">
        <v>9764</v>
      </c>
      <c r="M3280" s="6">
        <f t="shared" si="51"/>
        <v>1</v>
      </c>
    </row>
    <row r="3281" spans="1:18" hidden="1">
      <c r="A3281" s="34" t="s">
        <v>27165</v>
      </c>
      <c r="B3281" s="34" t="s">
        <v>30576</v>
      </c>
      <c r="C3281" s="34" t="s">
        <v>4225</v>
      </c>
      <c r="D3281" s="35">
        <v>44166</v>
      </c>
      <c r="E3281" s="34" t="s">
        <v>30129</v>
      </c>
      <c r="F3281" s="34" t="s">
        <v>30578</v>
      </c>
      <c r="G3281" s="36">
        <v>11396</v>
      </c>
      <c r="H3281" s="36">
        <v>11396</v>
      </c>
      <c r="I3281" s="34" t="s">
        <v>9762</v>
      </c>
      <c r="J3281" s="34" t="s">
        <v>9763</v>
      </c>
      <c r="K3281" s="36">
        <v>11396</v>
      </c>
      <c r="L3281" s="34" t="s">
        <v>9764</v>
      </c>
      <c r="M3281" s="6" t="e">
        <f t="shared" si="51"/>
        <v>#VALUE!</v>
      </c>
    </row>
    <row r="3282" spans="1:18" hidden="1">
      <c r="A3282" s="34" t="s">
        <v>27165</v>
      </c>
      <c r="B3282" s="34" t="s">
        <v>30576</v>
      </c>
      <c r="C3282" s="34" t="s">
        <v>4225</v>
      </c>
      <c r="D3282" s="35">
        <v>44166</v>
      </c>
      <c r="E3282" s="34" t="s">
        <v>30129</v>
      </c>
      <c r="F3282" s="34" t="s">
        <v>9875</v>
      </c>
      <c r="G3282" s="36">
        <v>-174196</v>
      </c>
      <c r="H3282" s="36">
        <v>-174196</v>
      </c>
      <c r="I3282" s="34" t="s">
        <v>9762</v>
      </c>
      <c r="J3282" s="34" t="s">
        <v>9763</v>
      </c>
      <c r="K3282" s="36">
        <v>-174196</v>
      </c>
      <c r="L3282" s="34" t="s">
        <v>9764</v>
      </c>
      <c r="M3282" s="6" t="e">
        <f t="shared" si="51"/>
        <v>#VALUE!</v>
      </c>
    </row>
    <row r="3283" spans="1:18" hidden="1">
      <c r="A3283" s="34" t="s">
        <v>27165</v>
      </c>
      <c r="B3283" s="34" t="s">
        <v>30579</v>
      </c>
      <c r="C3283" s="34" t="s">
        <v>4219</v>
      </c>
      <c r="D3283" s="35">
        <v>44190</v>
      </c>
      <c r="E3283" s="34" t="s">
        <v>4212</v>
      </c>
      <c r="F3283" s="34" t="s">
        <v>30580</v>
      </c>
      <c r="G3283" s="36">
        <v>183800</v>
      </c>
      <c r="H3283" s="36">
        <v>183800</v>
      </c>
      <c r="I3283" s="34" t="s">
        <v>9762</v>
      </c>
      <c r="J3283" s="34" t="s">
        <v>9763</v>
      </c>
      <c r="K3283" s="36">
        <v>183800</v>
      </c>
      <c r="L3283" s="34" t="s">
        <v>9764</v>
      </c>
      <c r="M3283" s="6">
        <f t="shared" si="51"/>
        <v>1</v>
      </c>
    </row>
    <row r="3284" spans="1:18" hidden="1">
      <c r="A3284" s="34" t="s">
        <v>27165</v>
      </c>
      <c r="B3284" s="34" t="s">
        <v>30579</v>
      </c>
      <c r="C3284" s="34" t="s">
        <v>4219</v>
      </c>
      <c r="D3284" s="35">
        <v>44190</v>
      </c>
      <c r="E3284" s="34" t="s">
        <v>30062</v>
      </c>
      <c r="F3284" s="34" t="s">
        <v>30580</v>
      </c>
      <c r="G3284" s="36">
        <v>12866</v>
      </c>
      <c r="H3284" s="36">
        <v>12866</v>
      </c>
      <c r="I3284" s="34" t="s">
        <v>9762</v>
      </c>
      <c r="J3284" s="34" t="s">
        <v>9763</v>
      </c>
      <c r="K3284" s="36">
        <v>12866</v>
      </c>
      <c r="L3284" s="34" t="s">
        <v>9764</v>
      </c>
      <c r="M3284" s="6" t="e">
        <f t="shared" si="51"/>
        <v>#VALUE!</v>
      </c>
    </row>
    <row r="3285" spans="1:18" hidden="1">
      <c r="A3285" s="34" t="s">
        <v>27165</v>
      </c>
      <c r="B3285" s="34" t="s">
        <v>30579</v>
      </c>
      <c r="C3285" s="34" t="s">
        <v>4219</v>
      </c>
      <c r="D3285" s="35">
        <v>44190</v>
      </c>
      <c r="E3285" s="34" t="s">
        <v>30062</v>
      </c>
      <c r="F3285" s="34" t="s">
        <v>9875</v>
      </c>
      <c r="G3285" s="36">
        <v>-196666</v>
      </c>
      <c r="H3285" s="36">
        <v>-196666</v>
      </c>
      <c r="I3285" s="34" t="s">
        <v>9762</v>
      </c>
      <c r="J3285" s="34" t="s">
        <v>9763</v>
      </c>
      <c r="K3285" s="36">
        <v>-196666</v>
      </c>
      <c r="L3285" s="34" t="s">
        <v>9764</v>
      </c>
      <c r="M3285" s="6" t="e">
        <f t="shared" si="51"/>
        <v>#VALUE!</v>
      </c>
    </row>
    <row r="3286" spans="1:18" hidden="1">
      <c r="A3286" s="34" t="s">
        <v>27165</v>
      </c>
      <c r="B3286" s="34" t="s">
        <v>30581</v>
      </c>
      <c r="C3286" s="34" t="s">
        <v>4211</v>
      </c>
      <c r="D3286" s="35">
        <v>44166</v>
      </c>
      <c r="E3286" s="34" t="s">
        <v>4212</v>
      </c>
      <c r="F3286" s="34" t="s">
        <v>30580</v>
      </c>
      <c r="G3286" s="36">
        <v>183800</v>
      </c>
      <c r="H3286" s="36">
        <v>183800</v>
      </c>
      <c r="I3286" s="34" t="s">
        <v>9762</v>
      </c>
      <c r="J3286" s="34" t="s">
        <v>9763</v>
      </c>
      <c r="K3286" s="36">
        <v>183800</v>
      </c>
      <c r="L3286" s="34" t="s">
        <v>9764</v>
      </c>
      <c r="M3286" s="6">
        <f t="shared" si="51"/>
        <v>1</v>
      </c>
    </row>
    <row r="3287" spans="1:18" hidden="1">
      <c r="A3287" s="34" t="s">
        <v>27165</v>
      </c>
      <c r="B3287" s="34" t="s">
        <v>30581</v>
      </c>
      <c r="C3287" s="34" t="s">
        <v>4211</v>
      </c>
      <c r="D3287" s="35">
        <v>44166</v>
      </c>
      <c r="E3287" s="34" t="s">
        <v>30582</v>
      </c>
      <c r="F3287" s="34" t="s">
        <v>30580</v>
      </c>
      <c r="G3287" s="36">
        <v>12866</v>
      </c>
      <c r="H3287" s="36">
        <v>12866</v>
      </c>
      <c r="I3287" s="34" t="s">
        <v>9762</v>
      </c>
      <c r="J3287" s="34" t="s">
        <v>9763</v>
      </c>
      <c r="K3287" s="36">
        <v>12866</v>
      </c>
      <c r="L3287" s="34" t="s">
        <v>9764</v>
      </c>
      <c r="M3287" s="6" t="e">
        <f t="shared" si="51"/>
        <v>#VALUE!</v>
      </c>
    </row>
    <row r="3288" spans="1:18" hidden="1">
      <c r="A3288" s="34" t="s">
        <v>27165</v>
      </c>
      <c r="B3288" s="34" t="s">
        <v>30581</v>
      </c>
      <c r="C3288" s="34" t="s">
        <v>4211</v>
      </c>
      <c r="D3288" s="35">
        <v>44166</v>
      </c>
      <c r="E3288" s="34" t="s">
        <v>30582</v>
      </c>
      <c r="F3288" s="34" t="s">
        <v>9875</v>
      </c>
      <c r="G3288" s="36">
        <v>-196666</v>
      </c>
      <c r="H3288" s="36">
        <v>-196666</v>
      </c>
      <c r="I3288" s="34" t="s">
        <v>9762</v>
      </c>
      <c r="J3288" s="34" t="s">
        <v>9763</v>
      </c>
      <c r="K3288" s="36">
        <v>-196666</v>
      </c>
      <c r="L3288" s="34" t="s">
        <v>9764</v>
      </c>
      <c r="M3288" s="6" t="e">
        <f t="shared" si="51"/>
        <v>#VALUE!</v>
      </c>
    </row>
    <row r="3289" spans="1:18" hidden="1">
      <c r="A3289" s="34" t="s">
        <v>27165</v>
      </c>
      <c r="B3289" s="34" t="s">
        <v>30583</v>
      </c>
      <c r="C3289" s="34" t="s">
        <v>4221</v>
      </c>
      <c r="D3289" s="35">
        <v>44166</v>
      </c>
      <c r="E3289" s="34" t="s">
        <v>4222</v>
      </c>
      <c r="F3289" s="34" t="s">
        <v>30578</v>
      </c>
      <c r="G3289" s="36">
        <v>244200</v>
      </c>
      <c r="H3289" s="36">
        <v>244200</v>
      </c>
      <c r="I3289" s="34" t="s">
        <v>9762</v>
      </c>
      <c r="J3289" s="34" t="s">
        <v>9763</v>
      </c>
      <c r="K3289" s="36">
        <v>244200</v>
      </c>
      <c r="L3289" s="34" t="s">
        <v>9764</v>
      </c>
      <c r="M3289" s="6">
        <f t="shared" si="51"/>
        <v>1</v>
      </c>
    </row>
    <row r="3290" spans="1:18" hidden="1">
      <c r="A3290" s="34" t="s">
        <v>27165</v>
      </c>
      <c r="B3290" s="34" t="s">
        <v>30583</v>
      </c>
      <c r="C3290" s="34" t="s">
        <v>4221</v>
      </c>
      <c r="D3290" s="35">
        <v>44166</v>
      </c>
      <c r="E3290" s="34" t="s">
        <v>30584</v>
      </c>
      <c r="F3290" s="34" t="s">
        <v>30578</v>
      </c>
      <c r="G3290" s="36">
        <v>17094</v>
      </c>
      <c r="H3290" s="36">
        <v>17094</v>
      </c>
      <c r="I3290" s="34" t="s">
        <v>9762</v>
      </c>
      <c r="J3290" s="34" t="s">
        <v>9763</v>
      </c>
      <c r="K3290" s="36">
        <v>17094</v>
      </c>
      <c r="L3290" s="34" t="s">
        <v>9764</v>
      </c>
      <c r="M3290" s="6" t="e">
        <f t="shared" si="51"/>
        <v>#VALUE!</v>
      </c>
    </row>
    <row r="3291" spans="1:18" hidden="1">
      <c r="A3291" s="34" t="s">
        <v>27165</v>
      </c>
      <c r="B3291" s="34" t="s">
        <v>30583</v>
      </c>
      <c r="C3291" s="34" t="s">
        <v>4221</v>
      </c>
      <c r="D3291" s="35">
        <v>44166</v>
      </c>
      <c r="E3291" s="34" t="s">
        <v>30584</v>
      </c>
      <c r="F3291" s="34" t="s">
        <v>9875</v>
      </c>
      <c r="G3291" s="36">
        <v>-261294</v>
      </c>
      <c r="H3291" s="36">
        <v>-261294</v>
      </c>
      <c r="I3291" s="34" t="s">
        <v>9762</v>
      </c>
      <c r="J3291" s="34" t="s">
        <v>9763</v>
      </c>
      <c r="K3291" s="36">
        <v>-261294</v>
      </c>
      <c r="L3291" s="34" t="s">
        <v>9764</v>
      </c>
      <c r="M3291" s="6" t="e">
        <f t="shared" si="51"/>
        <v>#VALUE!</v>
      </c>
    </row>
    <row r="3292" spans="1:18" hidden="1">
      <c r="A3292" s="34" t="s">
        <v>27165</v>
      </c>
      <c r="B3292" s="34" t="s">
        <v>30585</v>
      </c>
      <c r="C3292" s="34" t="s">
        <v>4217</v>
      </c>
      <c r="D3292" s="35">
        <v>44166</v>
      </c>
      <c r="E3292" s="34" t="s">
        <v>4218</v>
      </c>
      <c r="F3292" s="34" t="s">
        <v>30580</v>
      </c>
      <c r="G3292" s="36">
        <v>275700</v>
      </c>
      <c r="H3292" s="36">
        <v>275700</v>
      </c>
      <c r="I3292" s="34" t="s">
        <v>9762</v>
      </c>
      <c r="J3292" s="34" t="s">
        <v>9763</v>
      </c>
      <c r="K3292" s="36">
        <v>275700</v>
      </c>
      <c r="L3292" s="34" t="s">
        <v>9764</v>
      </c>
      <c r="M3292" s="6">
        <f t="shared" si="51"/>
        <v>1</v>
      </c>
    </row>
    <row r="3293" spans="1:18" hidden="1">
      <c r="A3293" s="34" t="s">
        <v>27165</v>
      </c>
      <c r="B3293" s="34" t="s">
        <v>30585</v>
      </c>
      <c r="C3293" s="34" t="s">
        <v>4217</v>
      </c>
      <c r="D3293" s="35">
        <v>44166</v>
      </c>
      <c r="E3293" s="34" t="s">
        <v>30586</v>
      </c>
      <c r="F3293" s="34" t="s">
        <v>30580</v>
      </c>
      <c r="G3293" s="36">
        <v>19299</v>
      </c>
      <c r="H3293" s="36">
        <v>19299</v>
      </c>
      <c r="I3293" s="34" t="s">
        <v>9762</v>
      </c>
      <c r="J3293" s="34" t="s">
        <v>9763</v>
      </c>
      <c r="K3293" s="36">
        <v>19299</v>
      </c>
      <c r="L3293" s="34" t="s">
        <v>9764</v>
      </c>
      <c r="M3293" s="6" t="e">
        <f t="shared" si="51"/>
        <v>#VALUE!</v>
      </c>
    </row>
    <row r="3294" spans="1:18" hidden="1">
      <c r="A3294" s="34" t="s">
        <v>27165</v>
      </c>
      <c r="B3294" s="34" t="s">
        <v>30585</v>
      </c>
      <c r="C3294" s="34" t="s">
        <v>4217</v>
      </c>
      <c r="D3294" s="35">
        <v>44166</v>
      </c>
      <c r="E3294" s="34" t="s">
        <v>30586</v>
      </c>
      <c r="F3294" s="34" t="s">
        <v>9875</v>
      </c>
      <c r="G3294" s="36">
        <v>-294999</v>
      </c>
      <c r="H3294" s="36">
        <v>-294999</v>
      </c>
      <c r="I3294" s="34" t="s">
        <v>9762</v>
      </c>
      <c r="J3294" s="34" t="s">
        <v>9763</v>
      </c>
      <c r="K3294" s="36">
        <v>-294999</v>
      </c>
      <c r="L3294" s="34" t="s">
        <v>9764</v>
      </c>
      <c r="M3294" s="6" t="e">
        <f t="shared" si="51"/>
        <v>#VALUE!</v>
      </c>
    </row>
    <row r="3295" spans="1:18" hidden="1">
      <c r="A3295" s="34" t="s">
        <v>27165</v>
      </c>
      <c r="B3295" s="34" t="s">
        <v>30587</v>
      </c>
      <c r="C3295" s="34" t="s">
        <v>6778</v>
      </c>
      <c r="D3295" s="35">
        <v>44195</v>
      </c>
      <c r="E3295" s="34" t="s">
        <v>6779</v>
      </c>
      <c r="F3295" s="34" t="s">
        <v>28107</v>
      </c>
      <c r="G3295" s="36">
        <v>26000</v>
      </c>
      <c r="H3295" s="36">
        <v>26000</v>
      </c>
      <c r="I3295" s="34" t="s">
        <v>9762</v>
      </c>
      <c r="J3295" s="34" t="s">
        <v>9763</v>
      </c>
      <c r="K3295" s="36">
        <v>26000</v>
      </c>
      <c r="L3295" s="34" t="s">
        <v>9764</v>
      </c>
      <c r="M3295" s="6">
        <f t="shared" si="51"/>
        <v>1</v>
      </c>
    </row>
    <row r="3296" spans="1:18">
      <c r="A3296" s="34" t="s">
        <v>27165</v>
      </c>
      <c r="B3296" s="34" t="s">
        <v>30587</v>
      </c>
      <c r="C3296" s="34" t="s">
        <v>6778</v>
      </c>
      <c r="D3296" s="35">
        <v>44195</v>
      </c>
      <c r="E3296" s="34" t="s">
        <v>30588</v>
      </c>
      <c r="F3296" s="34" t="s">
        <v>9875</v>
      </c>
      <c r="G3296" s="36">
        <v>-26000</v>
      </c>
      <c r="H3296" s="36">
        <v>-26000</v>
      </c>
      <c r="I3296" s="34" t="s">
        <v>9762</v>
      </c>
      <c r="J3296" s="34" t="s">
        <v>9763</v>
      </c>
      <c r="K3296" s="36">
        <v>-26000</v>
      </c>
      <c r="L3296" s="34" t="s">
        <v>9764</v>
      </c>
      <c r="M3296" s="6">
        <f t="shared" si="51"/>
        <v>18</v>
      </c>
      <c r="N3296" s="6" t="str">
        <f>MID(E3296,M3296,10)</f>
        <v>PO63000521</v>
      </c>
      <c r="O3296" s="6">
        <f>FIND("-",E3296)</f>
        <v>28</v>
      </c>
      <c r="P3296" s="6" t="str">
        <f>MID(E3296,O3296+1,2)</f>
        <v>7</v>
      </c>
      <c r="Q3296" s="34" t="str">
        <f>C3296</f>
        <v>64CIO00512</v>
      </c>
      <c r="R3296" s="36">
        <f>-G3296</f>
        <v>26000</v>
      </c>
    </row>
    <row r="3297" spans="1:13" hidden="1">
      <c r="A3297" s="34" t="s">
        <v>27165</v>
      </c>
      <c r="B3297" s="34" t="s">
        <v>30589</v>
      </c>
      <c r="C3297" s="34" t="s">
        <v>4689</v>
      </c>
      <c r="D3297" s="35">
        <v>44166</v>
      </c>
      <c r="E3297" s="34" t="s">
        <v>4691</v>
      </c>
      <c r="F3297" s="34" t="s">
        <v>30590</v>
      </c>
      <c r="G3297" s="36">
        <v>92000</v>
      </c>
      <c r="H3297" s="36">
        <v>92000</v>
      </c>
      <c r="I3297" s="34" t="s">
        <v>9762</v>
      </c>
      <c r="J3297" s="34" t="s">
        <v>9763</v>
      </c>
      <c r="K3297" s="36">
        <v>92000</v>
      </c>
      <c r="L3297" s="34" t="s">
        <v>9764</v>
      </c>
      <c r="M3297" s="6">
        <f t="shared" si="51"/>
        <v>1</v>
      </c>
    </row>
    <row r="3298" spans="1:13" hidden="1">
      <c r="A3298" s="34" t="s">
        <v>27165</v>
      </c>
      <c r="B3298" s="34" t="s">
        <v>30589</v>
      </c>
      <c r="C3298" s="34" t="s">
        <v>4689</v>
      </c>
      <c r="D3298" s="35">
        <v>44166</v>
      </c>
      <c r="E3298" s="34" t="s">
        <v>30591</v>
      </c>
      <c r="F3298" s="34" t="s">
        <v>30590</v>
      </c>
      <c r="G3298" s="36">
        <v>6440</v>
      </c>
      <c r="H3298" s="36">
        <v>6440</v>
      </c>
      <c r="I3298" s="34" t="s">
        <v>9762</v>
      </c>
      <c r="J3298" s="34" t="s">
        <v>9763</v>
      </c>
      <c r="K3298" s="36">
        <v>6440</v>
      </c>
      <c r="L3298" s="34" t="s">
        <v>9764</v>
      </c>
      <c r="M3298" s="6" t="e">
        <f t="shared" si="51"/>
        <v>#VALUE!</v>
      </c>
    </row>
    <row r="3299" spans="1:13" hidden="1">
      <c r="A3299" s="34" t="s">
        <v>27165</v>
      </c>
      <c r="B3299" s="34" t="s">
        <v>30589</v>
      </c>
      <c r="C3299" s="34" t="s">
        <v>4689</v>
      </c>
      <c r="D3299" s="35">
        <v>44166</v>
      </c>
      <c r="E3299" s="34" t="s">
        <v>30591</v>
      </c>
      <c r="F3299" s="34" t="s">
        <v>9875</v>
      </c>
      <c r="G3299" s="36">
        <v>-98440</v>
      </c>
      <c r="H3299" s="36">
        <v>-98440</v>
      </c>
      <c r="I3299" s="34" t="s">
        <v>9762</v>
      </c>
      <c r="J3299" s="34" t="s">
        <v>9763</v>
      </c>
      <c r="K3299" s="36">
        <v>-98440</v>
      </c>
      <c r="L3299" s="34" t="s">
        <v>9764</v>
      </c>
      <c r="M3299" s="6" t="e">
        <f t="shared" si="51"/>
        <v>#VALUE!</v>
      </c>
    </row>
    <row r="3300" spans="1:13" hidden="1">
      <c r="A3300" s="34" t="s">
        <v>27165</v>
      </c>
      <c r="B3300" s="34" t="s">
        <v>30592</v>
      </c>
      <c r="C3300" s="34" t="s">
        <v>1468</v>
      </c>
      <c r="D3300" s="35">
        <v>44166</v>
      </c>
      <c r="E3300" s="34" t="s">
        <v>1470</v>
      </c>
      <c r="F3300" s="34" t="s">
        <v>30593</v>
      </c>
      <c r="G3300" s="36">
        <v>110000</v>
      </c>
      <c r="H3300" s="36">
        <v>110000</v>
      </c>
      <c r="I3300" s="34" t="s">
        <v>9762</v>
      </c>
      <c r="J3300" s="34" t="s">
        <v>9763</v>
      </c>
      <c r="K3300" s="36">
        <v>110000</v>
      </c>
      <c r="L3300" s="34" t="s">
        <v>9764</v>
      </c>
      <c r="M3300" s="6">
        <f t="shared" si="51"/>
        <v>1</v>
      </c>
    </row>
    <row r="3301" spans="1:13" hidden="1">
      <c r="A3301" s="34" t="s">
        <v>27165</v>
      </c>
      <c r="B3301" s="34" t="s">
        <v>30592</v>
      </c>
      <c r="C3301" s="34" t="s">
        <v>1468</v>
      </c>
      <c r="D3301" s="35">
        <v>44166</v>
      </c>
      <c r="E3301" s="34" t="s">
        <v>30594</v>
      </c>
      <c r="F3301" s="34" t="s">
        <v>30593</v>
      </c>
      <c r="G3301" s="36">
        <v>7700</v>
      </c>
      <c r="H3301" s="36">
        <v>7700</v>
      </c>
      <c r="I3301" s="34" t="s">
        <v>9762</v>
      </c>
      <c r="J3301" s="34" t="s">
        <v>9763</v>
      </c>
      <c r="K3301" s="36">
        <v>7700</v>
      </c>
      <c r="L3301" s="34" t="s">
        <v>9764</v>
      </c>
      <c r="M3301" s="6" t="e">
        <f t="shared" si="51"/>
        <v>#VALUE!</v>
      </c>
    </row>
    <row r="3302" spans="1:13" hidden="1">
      <c r="A3302" s="34" t="s">
        <v>27165</v>
      </c>
      <c r="B3302" s="34" t="s">
        <v>30592</v>
      </c>
      <c r="C3302" s="34" t="s">
        <v>1468</v>
      </c>
      <c r="D3302" s="35">
        <v>44166</v>
      </c>
      <c r="E3302" s="34" t="s">
        <v>30594</v>
      </c>
      <c r="F3302" s="34" t="s">
        <v>9875</v>
      </c>
      <c r="G3302" s="36">
        <v>-117700</v>
      </c>
      <c r="H3302" s="36">
        <v>-117700</v>
      </c>
      <c r="I3302" s="34" t="s">
        <v>9762</v>
      </c>
      <c r="J3302" s="34" t="s">
        <v>9763</v>
      </c>
      <c r="K3302" s="36">
        <v>-117700</v>
      </c>
      <c r="L3302" s="34" t="s">
        <v>9764</v>
      </c>
      <c r="M3302" s="6" t="e">
        <f t="shared" si="51"/>
        <v>#VALUE!</v>
      </c>
    </row>
    <row r="3303" spans="1:13" hidden="1">
      <c r="A3303" s="34" t="s">
        <v>27165</v>
      </c>
      <c r="B3303" s="34" t="s">
        <v>30595</v>
      </c>
      <c r="C3303" s="34" t="s">
        <v>4531</v>
      </c>
      <c r="D3303" s="35">
        <v>44189</v>
      </c>
      <c r="E3303" s="34" t="s">
        <v>4532</v>
      </c>
      <c r="F3303" s="34" t="s">
        <v>29694</v>
      </c>
      <c r="G3303" s="36">
        <v>169680</v>
      </c>
      <c r="H3303" s="36">
        <v>169680</v>
      </c>
      <c r="I3303" s="34" t="s">
        <v>9762</v>
      </c>
      <c r="J3303" s="34" t="s">
        <v>9763</v>
      </c>
      <c r="K3303" s="36">
        <v>169680</v>
      </c>
      <c r="L3303" s="34" t="s">
        <v>9764</v>
      </c>
      <c r="M3303" s="6">
        <f t="shared" si="51"/>
        <v>1</v>
      </c>
    </row>
    <row r="3304" spans="1:13" hidden="1">
      <c r="A3304" s="34" t="s">
        <v>27165</v>
      </c>
      <c r="B3304" s="34" t="s">
        <v>30595</v>
      </c>
      <c r="C3304" s="34" t="s">
        <v>4531</v>
      </c>
      <c r="D3304" s="35">
        <v>44189</v>
      </c>
      <c r="E3304" s="34" t="s">
        <v>30596</v>
      </c>
      <c r="F3304" s="34" t="s">
        <v>29694</v>
      </c>
      <c r="G3304" s="36">
        <v>11877.6</v>
      </c>
      <c r="H3304" s="36">
        <v>11877.6</v>
      </c>
      <c r="I3304" s="34" t="s">
        <v>9762</v>
      </c>
      <c r="J3304" s="34" t="s">
        <v>9763</v>
      </c>
      <c r="K3304" s="36">
        <v>11877.6</v>
      </c>
      <c r="L3304" s="34" t="s">
        <v>9764</v>
      </c>
      <c r="M3304" s="6" t="e">
        <f t="shared" si="51"/>
        <v>#VALUE!</v>
      </c>
    </row>
    <row r="3305" spans="1:13" hidden="1">
      <c r="A3305" s="34" t="s">
        <v>27165</v>
      </c>
      <c r="B3305" s="34" t="s">
        <v>30595</v>
      </c>
      <c r="C3305" s="34" t="s">
        <v>4531</v>
      </c>
      <c r="D3305" s="35">
        <v>44189</v>
      </c>
      <c r="E3305" s="34" t="s">
        <v>30596</v>
      </c>
      <c r="F3305" s="34" t="s">
        <v>9875</v>
      </c>
      <c r="G3305" s="36">
        <v>-181557.6</v>
      </c>
      <c r="H3305" s="36">
        <v>-181557.6</v>
      </c>
      <c r="I3305" s="34" t="s">
        <v>9762</v>
      </c>
      <c r="J3305" s="34" t="s">
        <v>9763</v>
      </c>
      <c r="K3305" s="36">
        <v>-181557.6</v>
      </c>
      <c r="L3305" s="34" t="s">
        <v>9764</v>
      </c>
      <c r="M3305" s="6" t="e">
        <f t="shared" si="51"/>
        <v>#VALUE!</v>
      </c>
    </row>
    <row r="3306" spans="1:13" hidden="1">
      <c r="A3306" s="34" t="s">
        <v>27165</v>
      </c>
      <c r="B3306" s="34" t="s">
        <v>30597</v>
      </c>
      <c r="C3306" s="34" t="s">
        <v>4525</v>
      </c>
      <c r="D3306" s="35">
        <v>44190</v>
      </c>
      <c r="E3306" s="34" t="s">
        <v>4526</v>
      </c>
      <c r="F3306" s="34" t="s">
        <v>29694</v>
      </c>
      <c r="G3306" s="36">
        <v>169680</v>
      </c>
      <c r="H3306" s="36">
        <v>169680</v>
      </c>
      <c r="I3306" s="34" t="s">
        <v>9762</v>
      </c>
      <c r="J3306" s="34" t="s">
        <v>9763</v>
      </c>
      <c r="K3306" s="36">
        <v>169680</v>
      </c>
      <c r="L3306" s="34" t="s">
        <v>9764</v>
      </c>
      <c r="M3306" s="6">
        <f t="shared" si="51"/>
        <v>4</v>
      </c>
    </row>
    <row r="3307" spans="1:13" hidden="1">
      <c r="A3307" s="34" t="s">
        <v>27165</v>
      </c>
      <c r="B3307" s="34" t="s">
        <v>30597</v>
      </c>
      <c r="C3307" s="34" t="s">
        <v>4525</v>
      </c>
      <c r="D3307" s="35">
        <v>44190</v>
      </c>
      <c r="E3307" s="34" t="s">
        <v>30598</v>
      </c>
      <c r="F3307" s="34" t="s">
        <v>29694</v>
      </c>
      <c r="G3307" s="36">
        <v>11877.6</v>
      </c>
      <c r="H3307" s="36">
        <v>11877.6</v>
      </c>
      <c r="I3307" s="34" t="s">
        <v>9762</v>
      </c>
      <c r="J3307" s="34" t="s">
        <v>9763</v>
      </c>
      <c r="K3307" s="36">
        <v>11877.6</v>
      </c>
      <c r="L3307" s="34" t="s">
        <v>9764</v>
      </c>
      <c r="M3307" s="6" t="e">
        <f t="shared" si="51"/>
        <v>#VALUE!</v>
      </c>
    </row>
    <row r="3308" spans="1:13" hidden="1">
      <c r="A3308" s="34" t="s">
        <v>27165</v>
      </c>
      <c r="B3308" s="34" t="s">
        <v>30597</v>
      </c>
      <c r="C3308" s="34" t="s">
        <v>4525</v>
      </c>
      <c r="D3308" s="35">
        <v>44190</v>
      </c>
      <c r="E3308" s="34" t="s">
        <v>30598</v>
      </c>
      <c r="F3308" s="34" t="s">
        <v>9875</v>
      </c>
      <c r="G3308" s="36">
        <v>-181557.6</v>
      </c>
      <c r="H3308" s="36">
        <v>-181557.6</v>
      </c>
      <c r="I3308" s="34" t="s">
        <v>9762</v>
      </c>
      <c r="J3308" s="34" t="s">
        <v>9763</v>
      </c>
      <c r="K3308" s="36">
        <v>-181557.6</v>
      </c>
      <c r="L3308" s="34" t="s">
        <v>9764</v>
      </c>
      <c r="M3308" s="6" t="e">
        <f t="shared" si="51"/>
        <v>#VALUE!</v>
      </c>
    </row>
    <row r="3309" spans="1:13" hidden="1">
      <c r="A3309" s="34" t="s">
        <v>27165</v>
      </c>
      <c r="B3309" s="34" t="s">
        <v>30599</v>
      </c>
      <c r="C3309" s="34" t="s">
        <v>6524</v>
      </c>
      <c r="D3309" s="35">
        <v>44186</v>
      </c>
      <c r="E3309" s="34" t="s">
        <v>6525</v>
      </c>
      <c r="F3309" s="34" t="s">
        <v>28101</v>
      </c>
      <c r="G3309" s="36">
        <v>186800</v>
      </c>
      <c r="H3309" s="36">
        <v>186800</v>
      </c>
      <c r="I3309" s="34" t="s">
        <v>9762</v>
      </c>
      <c r="J3309" s="34" t="s">
        <v>9763</v>
      </c>
      <c r="K3309" s="36">
        <v>186800</v>
      </c>
      <c r="L3309" s="34" t="s">
        <v>9764</v>
      </c>
      <c r="M3309" s="6">
        <f t="shared" si="51"/>
        <v>1</v>
      </c>
    </row>
    <row r="3310" spans="1:13" hidden="1">
      <c r="A3310" s="34" t="s">
        <v>27165</v>
      </c>
      <c r="B3310" s="34" t="s">
        <v>30599</v>
      </c>
      <c r="C3310" s="34" t="s">
        <v>6524</v>
      </c>
      <c r="D3310" s="35">
        <v>44186</v>
      </c>
      <c r="E3310" s="34" t="s">
        <v>30600</v>
      </c>
      <c r="F3310" s="34" t="s">
        <v>28101</v>
      </c>
      <c r="G3310" s="36">
        <v>13076</v>
      </c>
      <c r="H3310" s="36">
        <v>13076</v>
      </c>
      <c r="I3310" s="34" t="s">
        <v>9762</v>
      </c>
      <c r="J3310" s="34" t="s">
        <v>9763</v>
      </c>
      <c r="K3310" s="36">
        <v>13076</v>
      </c>
      <c r="L3310" s="34" t="s">
        <v>9764</v>
      </c>
      <c r="M3310" s="6" t="e">
        <f t="shared" si="51"/>
        <v>#VALUE!</v>
      </c>
    </row>
    <row r="3311" spans="1:13" hidden="1">
      <c r="A3311" s="34" t="s">
        <v>27165</v>
      </c>
      <c r="B3311" s="34" t="s">
        <v>30599</v>
      </c>
      <c r="C3311" s="34" t="s">
        <v>6524</v>
      </c>
      <c r="D3311" s="35">
        <v>44186</v>
      </c>
      <c r="E3311" s="34" t="s">
        <v>30600</v>
      </c>
      <c r="F3311" s="34" t="s">
        <v>9875</v>
      </c>
      <c r="G3311" s="36">
        <v>-199876</v>
      </c>
      <c r="H3311" s="36">
        <v>-199876</v>
      </c>
      <c r="I3311" s="34" t="s">
        <v>9762</v>
      </c>
      <c r="J3311" s="34" t="s">
        <v>9763</v>
      </c>
      <c r="K3311" s="36">
        <v>-199876</v>
      </c>
      <c r="L3311" s="34" t="s">
        <v>9764</v>
      </c>
      <c r="M3311" s="6" t="e">
        <f t="shared" si="51"/>
        <v>#VALUE!</v>
      </c>
    </row>
    <row r="3312" spans="1:13" hidden="1">
      <c r="A3312" s="34" t="s">
        <v>27165</v>
      </c>
      <c r="B3312" s="34" t="s">
        <v>30601</v>
      </c>
      <c r="C3312" s="34" t="s">
        <v>1689</v>
      </c>
      <c r="D3312" s="35">
        <v>44190</v>
      </c>
      <c r="E3312" s="34" t="s">
        <v>1691</v>
      </c>
      <c r="F3312" s="34" t="s">
        <v>30438</v>
      </c>
      <c r="G3312" s="36">
        <v>197300</v>
      </c>
      <c r="H3312" s="36">
        <v>197300</v>
      </c>
      <c r="I3312" s="34" t="s">
        <v>9762</v>
      </c>
      <c r="J3312" s="34" t="s">
        <v>9763</v>
      </c>
      <c r="K3312" s="36">
        <v>197300</v>
      </c>
      <c r="L3312" s="34" t="s">
        <v>9764</v>
      </c>
      <c r="M3312" s="6">
        <f t="shared" si="51"/>
        <v>1</v>
      </c>
    </row>
    <row r="3313" spans="1:18" hidden="1">
      <c r="A3313" s="34" t="s">
        <v>27165</v>
      </c>
      <c r="B3313" s="34" t="s">
        <v>30601</v>
      </c>
      <c r="C3313" s="34" t="s">
        <v>1689</v>
      </c>
      <c r="D3313" s="35">
        <v>44190</v>
      </c>
      <c r="E3313" s="34" t="s">
        <v>30602</v>
      </c>
      <c r="F3313" s="34" t="s">
        <v>30438</v>
      </c>
      <c r="G3313" s="36">
        <v>13811</v>
      </c>
      <c r="H3313" s="36">
        <v>13811</v>
      </c>
      <c r="I3313" s="34" t="s">
        <v>9762</v>
      </c>
      <c r="J3313" s="34" t="s">
        <v>9763</v>
      </c>
      <c r="K3313" s="36">
        <v>13811</v>
      </c>
      <c r="L3313" s="34" t="s">
        <v>9764</v>
      </c>
      <c r="M3313" s="6" t="e">
        <f t="shared" si="51"/>
        <v>#VALUE!</v>
      </c>
    </row>
    <row r="3314" spans="1:18" hidden="1">
      <c r="A3314" s="34" t="s">
        <v>27165</v>
      </c>
      <c r="B3314" s="34" t="s">
        <v>30601</v>
      </c>
      <c r="C3314" s="34" t="s">
        <v>1689</v>
      </c>
      <c r="D3314" s="35">
        <v>44190</v>
      </c>
      <c r="E3314" s="34" t="s">
        <v>30602</v>
      </c>
      <c r="F3314" s="34" t="s">
        <v>9875</v>
      </c>
      <c r="G3314" s="36">
        <v>-211111</v>
      </c>
      <c r="H3314" s="36">
        <v>-211111</v>
      </c>
      <c r="I3314" s="34" t="s">
        <v>9762</v>
      </c>
      <c r="J3314" s="34" t="s">
        <v>9763</v>
      </c>
      <c r="K3314" s="36">
        <v>-211111</v>
      </c>
      <c r="L3314" s="34" t="s">
        <v>9764</v>
      </c>
      <c r="M3314" s="6" t="e">
        <f t="shared" si="51"/>
        <v>#VALUE!</v>
      </c>
    </row>
    <row r="3315" spans="1:18" hidden="1">
      <c r="A3315" s="34" t="s">
        <v>27165</v>
      </c>
      <c r="B3315" s="34" t="s">
        <v>30603</v>
      </c>
      <c r="C3315" s="34" t="s">
        <v>1675</v>
      </c>
      <c r="D3315" s="35">
        <v>44190</v>
      </c>
      <c r="E3315" s="34" t="s">
        <v>1677</v>
      </c>
      <c r="F3315" s="34" t="s">
        <v>30040</v>
      </c>
      <c r="G3315" s="36">
        <v>55000</v>
      </c>
      <c r="H3315" s="36">
        <v>55000</v>
      </c>
      <c r="I3315" s="34" t="s">
        <v>9762</v>
      </c>
      <c r="J3315" s="34" t="s">
        <v>9763</v>
      </c>
      <c r="K3315" s="36">
        <v>55000</v>
      </c>
      <c r="L3315" s="34" t="s">
        <v>9764</v>
      </c>
      <c r="M3315" s="6">
        <f t="shared" si="51"/>
        <v>1</v>
      </c>
    </row>
    <row r="3316" spans="1:18" hidden="1">
      <c r="A3316" s="34" t="s">
        <v>27165</v>
      </c>
      <c r="B3316" s="34" t="s">
        <v>30603</v>
      </c>
      <c r="C3316" s="34" t="s">
        <v>1675</v>
      </c>
      <c r="D3316" s="35">
        <v>44190</v>
      </c>
      <c r="E3316" s="34" t="s">
        <v>30604</v>
      </c>
      <c r="F3316" s="34" t="s">
        <v>30040</v>
      </c>
      <c r="G3316" s="36">
        <v>3850</v>
      </c>
      <c r="H3316" s="36">
        <v>3850</v>
      </c>
      <c r="I3316" s="34" t="s">
        <v>9762</v>
      </c>
      <c r="J3316" s="34" t="s">
        <v>9763</v>
      </c>
      <c r="K3316" s="36">
        <v>3850</v>
      </c>
      <c r="L3316" s="34" t="s">
        <v>9764</v>
      </c>
      <c r="M3316" s="6" t="e">
        <f t="shared" si="51"/>
        <v>#VALUE!</v>
      </c>
    </row>
    <row r="3317" spans="1:18" hidden="1">
      <c r="A3317" s="34" t="s">
        <v>27165</v>
      </c>
      <c r="B3317" s="34" t="s">
        <v>30603</v>
      </c>
      <c r="C3317" s="34" t="s">
        <v>1675</v>
      </c>
      <c r="D3317" s="35">
        <v>44190</v>
      </c>
      <c r="E3317" s="34" t="s">
        <v>30604</v>
      </c>
      <c r="F3317" s="34" t="s">
        <v>9875</v>
      </c>
      <c r="G3317" s="36">
        <v>-58850</v>
      </c>
      <c r="H3317" s="36">
        <v>-58850</v>
      </c>
      <c r="I3317" s="34" t="s">
        <v>9762</v>
      </c>
      <c r="J3317" s="34" t="s">
        <v>9763</v>
      </c>
      <c r="K3317" s="36">
        <v>-58850</v>
      </c>
      <c r="L3317" s="34" t="s">
        <v>9764</v>
      </c>
      <c r="M3317" s="6" t="e">
        <f t="shared" si="51"/>
        <v>#VALUE!</v>
      </c>
    </row>
    <row r="3318" spans="1:18" hidden="1">
      <c r="A3318" s="34" t="s">
        <v>27165</v>
      </c>
      <c r="B3318" s="34" t="s">
        <v>30605</v>
      </c>
      <c r="C3318" s="34" t="s">
        <v>6556</v>
      </c>
      <c r="D3318" s="35">
        <v>44182</v>
      </c>
      <c r="E3318" s="34" t="s">
        <v>30606</v>
      </c>
      <c r="F3318" s="34" t="s">
        <v>28101</v>
      </c>
      <c r="G3318" s="36">
        <v>198000</v>
      </c>
      <c r="H3318" s="36">
        <v>198000</v>
      </c>
      <c r="I3318" s="34" t="s">
        <v>9762</v>
      </c>
      <c r="J3318" s="34" t="s">
        <v>9763</v>
      </c>
      <c r="K3318" s="36">
        <v>198000</v>
      </c>
      <c r="L3318" s="34" t="s">
        <v>9764</v>
      </c>
      <c r="M3318" s="6">
        <f t="shared" si="51"/>
        <v>1</v>
      </c>
    </row>
    <row r="3319" spans="1:18" hidden="1">
      <c r="A3319" s="34" t="s">
        <v>27165</v>
      </c>
      <c r="B3319" s="34" t="s">
        <v>30605</v>
      </c>
      <c r="C3319" s="34" t="s">
        <v>6556</v>
      </c>
      <c r="D3319" s="35">
        <v>44182</v>
      </c>
      <c r="E3319" s="34" t="s">
        <v>30607</v>
      </c>
      <c r="F3319" s="34" t="s">
        <v>9875</v>
      </c>
      <c r="G3319" s="36">
        <v>-198000</v>
      </c>
      <c r="H3319" s="36">
        <v>-198000</v>
      </c>
      <c r="I3319" s="34" t="s">
        <v>9762</v>
      </c>
      <c r="J3319" s="34" t="s">
        <v>9763</v>
      </c>
      <c r="K3319" s="36">
        <v>-198000</v>
      </c>
      <c r="L3319" s="34" t="s">
        <v>9764</v>
      </c>
      <c r="M3319" s="6" t="e">
        <f t="shared" si="51"/>
        <v>#VALUE!</v>
      </c>
    </row>
    <row r="3320" spans="1:18" hidden="1">
      <c r="A3320" s="34" t="s">
        <v>27165</v>
      </c>
      <c r="B3320" s="34" t="s">
        <v>30608</v>
      </c>
      <c r="C3320" s="34" t="s">
        <v>6548</v>
      </c>
      <c r="D3320" s="35">
        <v>44186</v>
      </c>
      <c r="E3320" s="34" t="s">
        <v>30609</v>
      </c>
      <c r="F3320" s="34" t="s">
        <v>28101</v>
      </c>
      <c r="G3320" s="36">
        <v>198000</v>
      </c>
      <c r="H3320" s="36">
        <v>198000</v>
      </c>
      <c r="I3320" s="34" t="s">
        <v>9762</v>
      </c>
      <c r="J3320" s="34" t="s">
        <v>9763</v>
      </c>
      <c r="K3320" s="36">
        <v>198000</v>
      </c>
      <c r="L3320" s="34" t="s">
        <v>9764</v>
      </c>
      <c r="M3320" s="6">
        <f t="shared" si="51"/>
        <v>1</v>
      </c>
    </row>
    <row r="3321" spans="1:18">
      <c r="A3321" s="34" t="s">
        <v>27165</v>
      </c>
      <c r="B3321" s="34" t="s">
        <v>30608</v>
      </c>
      <c r="C3321" s="34" t="s">
        <v>6548</v>
      </c>
      <c r="D3321" s="35">
        <v>44186</v>
      </c>
      <c r="E3321" s="34" t="s">
        <v>30610</v>
      </c>
      <c r="F3321" s="34" t="s">
        <v>9875</v>
      </c>
      <c r="G3321" s="36">
        <v>-198000</v>
      </c>
      <c r="H3321" s="36">
        <v>-198000</v>
      </c>
      <c r="I3321" s="34" t="s">
        <v>9762</v>
      </c>
      <c r="J3321" s="34" t="s">
        <v>9763</v>
      </c>
      <c r="K3321" s="36">
        <v>-198000</v>
      </c>
      <c r="L3321" s="34" t="s">
        <v>9764</v>
      </c>
      <c r="M3321" s="6">
        <f t="shared" si="51"/>
        <v>18</v>
      </c>
      <c r="N3321" s="6" t="str">
        <f>MID(E3321,M3321,10)</f>
        <v>PO63000561</v>
      </c>
      <c r="O3321" s="6">
        <f>FIND("-",E3321)</f>
        <v>28</v>
      </c>
      <c r="P3321" s="6" t="str">
        <f>MID(E3321,O3321+1,2)</f>
        <v>2</v>
      </c>
      <c r="Q3321" s="34" t="str">
        <f>C3321</f>
        <v>64CIO00521</v>
      </c>
      <c r="R3321" s="36">
        <f>-G3321</f>
        <v>198000</v>
      </c>
    </row>
    <row r="3322" spans="1:18" hidden="1">
      <c r="A3322" s="34" t="s">
        <v>27165</v>
      </c>
      <c r="B3322" s="34" t="s">
        <v>30611</v>
      </c>
      <c r="C3322" s="34" t="s">
        <v>5443</v>
      </c>
      <c r="D3322" s="35">
        <v>44195</v>
      </c>
      <c r="E3322" s="34" t="s">
        <v>30612</v>
      </c>
      <c r="F3322" s="34" t="s">
        <v>30613</v>
      </c>
      <c r="G3322" s="36">
        <v>373600</v>
      </c>
      <c r="H3322" s="36">
        <v>373600</v>
      </c>
      <c r="I3322" s="34" t="s">
        <v>9762</v>
      </c>
      <c r="J3322" s="34" t="s">
        <v>9763</v>
      </c>
      <c r="K3322" s="36">
        <v>373600</v>
      </c>
      <c r="L3322" s="34" t="s">
        <v>9764</v>
      </c>
      <c r="M3322" s="6">
        <f t="shared" si="51"/>
        <v>1</v>
      </c>
    </row>
    <row r="3323" spans="1:18" hidden="1">
      <c r="A3323" s="34" t="s">
        <v>27165</v>
      </c>
      <c r="B3323" s="34" t="s">
        <v>30611</v>
      </c>
      <c r="C3323" s="34" t="s">
        <v>5443</v>
      </c>
      <c r="D3323" s="35">
        <v>44195</v>
      </c>
      <c r="E3323" s="34" t="s">
        <v>30614</v>
      </c>
      <c r="F3323" s="34" t="s">
        <v>30613</v>
      </c>
      <c r="G3323" s="36">
        <v>26152</v>
      </c>
      <c r="H3323" s="36">
        <v>26152</v>
      </c>
      <c r="I3323" s="34" t="s">
        <v>9762</v>
      </c>
      <c r="J3323" s="34" t="s">
        <v>9763</v>
      </c>
      <c r="K3323" s="36">
        <v>26152</v>
      </c>
      <c r="L3323" s="34" t="s">
        <v>9764</v>
      </c>
      <c r="M3323" s="6" t="e">
        <f t="shared" si="51"/>
        <v>#VALUE!</v>
      </c>
    </row>
    <row r="3324" spans="1:18" hidden="1">
      <c r="A3324" s="34" t="s">
        <v>27165</v>
      </c>
      <c r="B3324" s="34" t="s">
        <v>30611</v>
      </c>
      <c r="C3324" s="34" t="s">
        <v>5443</v>
      </c>
      <c r="D3324" s="35">
        <v>44195</v>
      </c>
      <c r="E3324" s="34" t="s">
        <v>30614</v>
      </c>
      <c r="F3324" s="34" t="s">
        <v>9875</v>
      </c>
      <c r="G3324" s="36">
        <v>-399752</v>
      </c>
      <c r="H3324" s="36">
        <v>-399752</v>
      </c>
      <c r="I3324" s="34" t="s">
        <v>9762</v>
      </c>
      <c r="J3324" s="34" t="s">
        <v>9763</v>
      </c>
      <c r="K3324" s="36">
        <v>-399752</v>
      </c>
      <c r="L3324" s="34" t="s">
        <v>9764</v>
      </c>
      <c r="M3324" s="6" t="e">
        <f t="shared" si="51"/>
        <v>#VALUE!</v>
      </c>
    </row>
    <row r="3325" spans="1:18" hidden="1">
      <c r="A3325" s="34" t="s">
        <v>27165</v>
      </c>
      <c r="B3325" s="34" t="s">
        <v>30615</v>
      </c>
      <c r="C3325" s="34" t="s">
        <v>6532</v>
      </c>
      <c r="D3325" s="35">
        <v>44186</v>
      </c>
      <c r="E3325" s="34" t="s">
        <v>30616</v>
      </c>
      <c r="F3325" s="34" t="s">
        <v>28101</v>
      </c>
      <c r="G3325" s="36">
        <v>123750</v>
      </c>
      <c r="H3325" s="36">
        <v>123750</v>
      </c>
      <c r="I3325" s="34" t="s">
        <v>9762</v>
      </c>
      <c r="J3325" s="34" t="s">
        <v>9763</v>
      </c>
      <c r="K3325" s="36">
        <v>123750</v>
      </c>
      <c r="L3325" s="34" t="s">
        <v>9764</v>
      </c>
      <c r="M3325" s="6">
        <f t="shared" si="51"/>
        <v>1</v>
      </c>
    </row>
    <row r="3326" spans="1:18" hidden="1">
      <c r="A3326" s="34" t="s">
        <v>27165</v>
      </c>
      <c r="B3326" s="34" t="s">
        <v>30615</v>
      </c>
      <c r="C3326" s="34" t="s">
        <v>6532</v>
      </c>
      <c r="D3326" s="35">
        <v>44186</v>
      </c>
      <c r="E3326" s="34" t="s">
        <v>30617</v>
      </c>
      <c r="F3326" s="34" t="s">
        <v>9875</v>
      </c>
      <c r="G3326" s="36">
        <v>-123750</v>
      </c>
      <c r="H3326" s="36">
        <v>-123750</v>
      </c>
      <c r="I3326" s="34" t="s">
        <v>9762</v>
      </c>
      <c r="J3326" s="34" t="s">
        <v>9763</v>
      </c>
      <c r="K3326" s="36">
        <v>-123750</v>
      </c>
      <c r="L3326" s="34" t="s">
        <v>9764</v>
      </c>
      <c r="M3326" s="6" t="e">
        <f t="shared" si="51"/>
        <v>#VALUE!</v>
      </c>
    </row>
    <row r="3327" spans="1:18" hidden="1">
      <c r="A3327" s="34" t="s">
        <v>27165</v>
      </c>
      <c r="B3327" s="34" t="s">
        <v>30618</v>
      </c>
      <c r="C3327" s="34" t="s">
        <v>5528</v>
      </c>
      <c r="D3327" s="35">
        <v>44183</v>
      </c>
      <c r="E3327" s="34" t="s">
        <v>30619</v>
      </c>
      <c r="F3327" s="34" t="s">
        <v>30620</v>
      </c>
      <c r="G3327" s="36">
        <v>566355.14</v>
      </c>
      <c r="H3327" s="36">
        <v>566355.14</v>
      </c>
      <c r="I3327" s="34" t="s">
        <v>9762</v>
      </c>
      <c r="J3327" s="34" t="s">
        <v>9763</v>
      </c>
      <c r="K3327" s="36">
        <v>566355.14</v>
      </c>
      <c r="L3327" s="34" t="s">
        <v>9764</v>
      </c>
      <c r="M3327" s="6">
        <f t="shared" si="51"/>
        <v>1</v>
      </c>
    </row>
    <row r="3328" spans="1:18" hidden="1">
      <c r="A3328" s="34" t="s">
        <v>27165</v>
      </c>
      <c r="B3328" s="34" t="s">
        <v>30618</v>
      </c>
      <c r="C3328" s="34" t="s">
        <v>5528</v>
      </c>
      <c r="D3328" s="35">
        <v>44183</v>
      </c>
      <c r="E3328" s="34" t="s">
        <v>30621</v>
      </c>
      <c r="F3328" s="34" t="s">
        <v>30620</v>
      </c>
      <c r="G3328" s="36">
        <v>39644.86</v>
      </c>
      <c r="H3328" s="36">
        <v>39644.86</v>
      </c>
      <c r="I3328" s="34" t="s">
        <v>9762</v>
      </c>
      <c r="J3328" s="34" t="s">
        <v>9763</v>
      </c>
      <c r="K3328" s="36">
        <v>39644.86</v>
      </c>
      <c r="L3328" s="34" t="s">
        <v>9764</v>
      </c>
      <c r="M3328" s="6" t="e">
        <f t="shared" si="51"/>
        <v>#VALUE!</v>
      </c>
    </row>
    <row r="3329" spans="1:18" hidden="1">
      <c r="A3329" s="34" t="s">
        <v>27165</v>
      </c>
      <c r="B3329" s="34" t="s">
        <v>30618</v>
      </c>
      <c r="C3329" s="34" t="s">
        <v>5528</v>
      </c>
      <c r="D3329" s="35">
        <v>44183</v>
      </c>
      <c r="E3329" s="34" t="s">
        <v>30621</v>
      </c>
      <c r="F3329" s="34" t="s">
        <v>9875</v>
      </c>
      <c r="G3329" s="36">
        <v>-606000</v>
      </c>
      <c r="H3329" s="36">
        <v>-606000</v>
      </c>
      <c r="I3329" s="34" t="s">
        <v>9762</v>
      </c>
      <c r="J3329" s="34" t="s">
        <v>9763</v>
      </c>
      <c r="K3329" s="36">
        <v>-606000</v>
      </c>
      <c r="L3329" s="34" t="s">
        <v>9764</v>
      </c>
      <c r="M3329" s="6" t="e">
        <f t="shared" si="51"/>
        <v>#VALUE!</v>
      </c>
    </row>
    <row r="3330" spans="1:18" hidden="1">
      <c r="A3330" s="34" t="s">
        <v>27165</v>
      </c>
      <c r="B3330" s="34" t="s">
        <v>30622</v>
      </c>
      <c r="C3330" s="34" t="s">
        <v>6540</v>
      </c>
      <c r="D3330" s="35">
        <v>44182</v>
      </c>
      <c r="E3330" s="34" t="s">
        <v>6541</v>
      </c>
      <c r="F3330" s="34" t="s">
        <v>28101</v>
      </c>
      <c r="G3330" s="36">
        <v>196000</v>
      </c>
      <c r="H3330" s="36">
        <v>196000</v>
      </c>
      <c r="I3330" s="34" t="s">
        <v>9762</v>
      </c>
      <c r="J3330" s="34" t="s">
        <v>9763</v>
      </c>
      <c r="K3330" s="36">
        <v>196000</v>
      </c>
      <c r="L3330" s="34" t="s">
        <v>9764</v>
      </c>
      <c r="M3330" s="6">
        <f t="shared" si="51"/>
        <v>1</v>
      </c>
    </row>
    <row r="3331" spans="1:18" hidden="1">
      <c r="A3331" s="34" t="s">
        <v>27165</v>
      </c>
      <c r="B3331" s="34" t="s">
        <v>30622</v>
      </c>
      <c r="C3331" s="34" t="s">
        <v>6540</v>
      </c>
      <c r="D3331" s="35">
        <v>44182</v>
      </c>
      <c r="E3331" s="34" t="s">
        <v>30623</v>
      </c>
      <c r="F3331" s="34" t="s">
        <v>9875</v>
      </c>
      <c r="G3331" s="36">
        <v>-196000</v>
      </c>
      <c r="H3331" s="36">
        <v>-196000</v>
      </c>
      <c r="I3331" s="34" t="s">
        <v>9762</v>
      </c>
      <c r="J3331" s="34" t="s">
        <v>9763</v>
      </c>
      <c r="K3331" s="36">
        <v>-196000</v>
      </c>
      <c r="L3331" s="34" t="s">
        <v>9764</v>
      </c>
      <c r="M3331" s="6" t="e">
        <f t="shared" ref="M3331:M3394" si="52">FIND("PO",E3331)</f>
        <v>#VALUE!</v>
      </c>
    </row>
    <row r="3332" spans="1:18" hidden="1">
      <c r="A3332" s="34" t="s">
        <v>27165</v>
      </c>
      <c r="B3332" s="34" t="s">
        <v>30624</v>
      </c>
      <c r="C3332" s="34" t="s">
        <v>1658</v>
      </c>
      <c r="D3332" s="35">
        <v>44182</v>
      </c>
      <c r="E3332" s="34" t="s">
        <v>1660</v>
      </c>
      <c r="F3332" s="34" t="s">
        <v>28129</v>
      </c>
      <c r="G3332" s="36">
        <v>75000</v>
      </c>
      <c r="H3332" s="36">
        <v>75000</v>
      </c>
      <c r="I3332" s="34" t="s">
        <v>9762</v>
      </c>
      <c r="J3332" s="34" t="s">
        <v>9763</v>
      </c>
      <c r="K3332" s="36">
        <v>75000</v>
      </c>
      <c r="L3332" s="34" t="s">
        <v>9764</v>
      </c>
      <c r="M3332" s="6">
        <f t="shared" si="52"/>
        <v>1</v>
      </c>
    </row>
    <row r="3333" spans="1:18" hidden="1">
      <c r="A3333" s="34" t="s">
        <v>27165</v>
      </c>
      <c r="B3333" s="34" t="s">
        <v>30624</v>
      </c>
      <c r="C3333" s="34" t="s">
        <v>1658</v>
      </c>
      <c r="D3333" s="35">
        <v>44182</v>
      </c>
      <c r="E3333" s="34" t="s">
        <v>30560</v>
      </c>
      <c r="F3333" s="34" t="s">
        <v>9875</v>
      </c>
      <c r="G3333" s="36">
        <v>-75000</v>
      </c>
      <c r="H3333" s="36">
        <v>-75000</v>
      </c>
      <c r="I3333" s="34" t="s">
        <v>9762</v>
      </c>
      <c r="J3333" s="34" t="s">
        <v>9763</v>
      </c>
      <c r="K3333" s="36">
        <v>-75000</v>
      </c>
      <c r="L3333" s="34" t="s">
        <v>9764</v>
      </c>
      <c r="M3333" s="6" t="e">
        <f t="shared" si="52"/>
        <v>#VALUE!</v>
      </c>
    </row>
    <row r="3334" spans="1:18" hidden="1">
      <c r="A3334" s="34" t="s">
        <v>27165</v>
      </c>
      <c r="B3334" s="34" t="s">
        <v>30625</v>
      </c>
      <c r="C3334" s="34" t="s">
        <v>6241</v>
      </c>
      <c r="D3334" s="35">
        <v>44182</v>
      </c>
      <c r="E3334" s="34" t="s">
        <v>6242</v>
      </c>
      <c r="F3334" s="34" t="s">
        <v>28249</v>
      </c>
      <c r="G3334" s="36">
        <v>199400</v>
      </c>
      <c r="H3334" s="36">
        <v>199400</v>
      </c>
      <c r="I3334" s="34" t="s">
        <v>9762</v>
      </c>
      <c r="J3334" s="34" t="s">
        <v>9763</v>
      </c>
      <c r="K3334" s="36">
        <v>199400</v>
      </c>
      <c r="L3334" s="34" t="s">
        <v>9764</v>
      </c>
      <c r="M3334" s="6">
        <f t="shared" si="52"/>
        <v>1</v>
      </c>
    </row>
    <row r="3335" spans="1:18" hidden="1">
      <c r="A3335" s="34" t="s">
        <v>27165</v>
      </c>
      <c r="B3335" s="34" t="s">
        <v>30625</v>
      </c>
      <c r="C3335" s="34" t="s">
        <v>6241</v>
      </c>
      <c r="D3335" s="35">
        <v>44182</v>
      </c>
      <c r="E3335" s="34" t="s">
        <v>30626</v>
      </c>
      <c r="F3335" s="34" t="s">
        <v>9875</v>
      </c>
      <c r="G3335" s="36">
        <v>-199400</v>
      </c>
      <c r="H3335" s="36">
        <v>-199400</v>
      </c>
      <c r="I3335" s="34" t="s">
        <v>9762</v>
      </c>
      <c r="J3335" s="34" t="s">
        <v>9763</v>
      </c>
      <c r="K3335" s="36">
        <v>-199400</v>
      </c>
      <c r="L3335" s="34" t="s">
        <v>9764</v>
      </c>
      <c r="M3335" s="6" t="e">
        <f t="shared" si="52"/>
        <v>#VALUE!</v>
      </c>
    </row>
    <row r="3336" spans="1:18" hidden="1">
      <c r="A3336" s="34" t="s">
        <v>27165</v>
      </c>
      <c r="B3336" s="34" t="s">
        <v>30627</v>
      </c>
      <c r="C3336" s="34" t="s">
        <v>1722</v>
      </c>
      <c r="D3336" s="35">
        <v>44195</v>
      </c>
      <c r="E3336" s="34" t="s">
        <v>1724</v>
      </c>
      <c r="F3336" s="34" t="s">
        <v>30438</v>
      </c>
      <c r="G3336" s="36">
        <v>179850</v>
      </c>
      <c r="H3336" s="36">
        <v>179850</v>
      </c>
      <c r="I3336" s="34" t="s">
        <v>9762</v>
      </c>
      <c r="J3336" s="34" t="s">
        <v>9763</v>
      </c>
      <c r="K3336" s="36">
        <v>179850</v>
      </c>
      <c r="L3336" s="34" t="s">
        <v>9764</v>
      </c>
      <c r="M3336" s="6">
        <f t="shared" si="52"/>
        <v>1</v>
      </c>
    </row>
    <row r="3337" spans="1:18">
      <c r="A3337" s="34" t="s">
        <v>27165</v>
      </c>
      <c r="B3337" s="34" t="s">
        <v>30627</v>
      </c>
      <c r="C3337" s="34" t="s">
        <v>1722</v>
      </c>
      <c r="D3337" s="35">
        <v>44195</v>
      </c>
      <c r="E3337" s="34" t="s">
        <v>30628</v>
      </c>
      <c r="F3337" s="34" t="s">
        <v>9875</v>
      </c>
      <c r="G3337" s="36">
        <v>-179850</v>
      </c>
      <c r="H3337" s="36">
        <v>-179850</v>
      </c>
      <c r="I3337" s="34" t="s">
        <v>9762</v>
      </c>
      <c r="J3337" s="34" t="s">
        <v>9763</v>
      </c>
      <c r="K3337" s="36">
        <v>-179850</v>
      </c>
      <c r="L3337" s="34" t="s">
        <v>9764</v>
      </c>
      <c r="M3337" s="6">
        <f t="shared" si="52"/>
        <v>18</v>
      </c>
      <c r="N3337" s="6" t="str">
        <f>MID(E3337,M3337,10)</f>
        <v>PO64000136</v>
      </c>
      <c r="O3337" s="6" t="e">
        <f>FIND("-",E3337)</f>
        <v>#VALUE!</v>
      </c>
      <c r="P3337" s="6" t="e">
        <f>MID(E3337,O3337+1,2)</f>
        <v>#VALUE!</v>
      </c>
      <c r="Q3337" s="34" t="str">
        <f>C3337</f>
        <v>64CIO00528</v>
      </c>
      <c r="R3337" s="36">
        <f>-G3337</f>
        <v>179850</v>
      </c>
    </row>
    <row r="3338" spans="1:18" hidden="1">
      <c r="A3338" s="34" t="s">
        <v>27165</v>
      </c>
      <c r="B3338" s="34" t="s">
        <v>30629</v>
      </c>
      <c r="C3338" s="34" t="s">
        <v>5114</v>
      </c>
      <c r="D3338" s="35">
        <v>44166</v>
      </c>
      <c r="E3338" s="34" t="s">
        <v>5115</v>
      </c>
      <c r="F3338" s="34" t="s">
        <v>29454</v>
      </c>
      <c r="G3338" s="36">
        <v>12000</v>
      </c>
      <c r="H3338" s="36">
        <v>12000</v>
      </c>
      <c r="I3338" s="34" t="s">
        <v>9762</v>
      </c>
      <c r="J3338" s="34" t="s">
        <v>9763</v>
      </c>
      <c r="K3338" s="36">
        <v>12000</v>
      </c>
      <c r="L3338" s="34" t="s">
        <v>9764</v>
      </c>
      <c r="M3338" s="6">
        <f t="shared" si="52"/>
        <v>1</v>
      </c>
    </row>
    <row r="3339" spans="1:18">
      <c r="A3339" s="34" t="s">
        <v>27165</v>
      </c>
      <c r="B3339" s="34" t="s">
        <v>30629</v>
      </c>
      <c r="C3339" s="34" t="s">
        <v>5114</v>
      </c>
      <c r="D3339" s="35">
        <v>44166</v>
      </c>
      <c r="E3339" s="34" t="s">
        <v>30630</v>
      </c>
      <c r="F3339" s="34" t="s">
        <v>9875</v>
      </c>
      <c r="G3339" s="36">
        <v>-12000</v>
      </c>
      <c r="H3339" s="36">
        <v>-12000</v>
      </c>
      <c r="I3339" s="34" t="s">
        <v>9762</v>
      </c>
      <c r="J3339" s="34" t="s">
        <v>9763</v>
      </c>
      <c r="K3339" s="36">
        <v>-12000</v>
      </c>
      <c r="L3339" s="34" t="s">
        <v>9764</v>
      </c>
      <c r="M3339" s="6">
        <f t="shared" si="52"/>
        <v>18</v>
      </c>
      <c r="N3339" s="6" t="str">
        <f>MID(E3339,M3339,10)</f>
        <v>PO63000847</v>
      </c>
      <c r="O3339" s="6">
        <f>FIND("-",E3339)</f>
        <v>28</v>
      </c>
      <c r="P3339" s="6" t="str">
        <f>MID(E3339,O3339+1,2)</f>
        <v>3</v>
      </c>
      <c r="Q3339" s="34" t="str">
        <f>C3339</f>
        <v>64CIO00529</v>
      </c>
      <c r="R3339" s="36">
        <f>-G3339</f>
        <v>12000</v>
      </c>
    </row>
    <row r="3340" spans="1:18" hidden="1">
      <c r="A3340" s="34" t="s">
        <v>27165</v>
      </c>
      <c r="B3340" s="34" t="s">
        <v>30631</v>
      </c>
      <c r="C3340" s="34" t="s">
        <v>6124</v>
      </c>
      <c r="D3340" s="35">
        <v>44166</v>
      </c>
      <c r="E3340" s="34" t="s">
        <v>30632</v>
      </c>
      <c r="F3340" s="34" t="s">
        <v>29172</v>
      </c>
      <c r="G3340" s="36">
        <v>14623.4</v>
      </c>
      <c r="H3340" s="36">
        <v>14623.4</v>
      </c>
      <c r="I3340" s="34" t="s">
        <v>9762</v>
      </c>
      <c r="J3340" s="34" t="s">
        <v>9763</v>
      </c>
      <c r="K3340" s="36">
        <v>14623.4</v>
      </c>
      <c r="L3340" s="34" t="s">
        <v>9764</v>
      </c>
      <c r="M3340" s="6">
        <f t="shared" si="52"/>
        <v>1</v>
      </c>
    </row>
    <row r="3341" spans="1:18" hidden="1">
      <c r="A3341" s="34" t="s">
        <v>27165</v>
      </c>
      <c r="B3341" s="34" t="s">
        <v>30631</v>
      </c>
      <c r="C3341" s="34" t="s">
        <v>6124</v>
      </c>
      <c r="D3341" s="35">
        <v>44166</v>
      </c>
      <c r="E3341" s="34" t="s">
        <v>30633</v>
      </c>
      <c r="F3341" s="34" t="s">
        <v>29172</v>
      </c>
      <c r="G3341" s="36">
        <v>1023.64</v>
      </c>
      <c r="H3341" s="36">
        <v>1023.64</v>
      </c>
      <c r="I3341" s="34" t="s">
        <v>9762</v>
      </c>
      <c r="J3341" s="34" t="s">
        <v>9763</v>
      </c>
      <c r="K3341" s="36">
        <v>1023.64</v>
      </c>
      <c r="L3341" s="34" t="s">
        <v>9764</v>
      </c>
      <c r="M3341" s="6" t="e">
        <f t="shared" si="52"/>
        <v>#VALUE!</v>
      </c>
    </row>
    <row r="3342" spans="1:18" hidden="1">
      <c r="A3342" s="34" t="s">
        <v>27165</v>
      </c>
      <c r="B3342" s="34" t="s">
        <v>30631</v>
      </c>
      <c r="C3342" s="34" t="s">
        <v>6124</v>
      </c>
      <c r="D3342" s="35">
        <v>44166</v>
      </c>
      <c r="E3342" s="34" t="s">
        <v>30633</v>
      </c>
      <c r="F3342" s="34" t="s">
        <v>9875</v>
      </c>
      <c r="G3342" s="36">
        <v>-15647.04</v>
      </c>
      <c r="H3342" s="36">
        <v>-15647.04</v>
      </c>
      <c r="I3342" s="34" t="s">
        <v>9762</v>
      </c>
      <c r="J3342" s="34" t="s">
        <v>9763</v>
      </c>
      <c r="K3342" s="36">
        <v>-15647.04</v>
      </c>
      <c r="L3342" s="34" t="s">
        <v>9764</v>
      </c>
      <c r="M3342" s="6" t="e">
        <f t="shared" si="52"/>
        <v>#VALUE!</v>
      </c>
    </row>
    <row r="3343" spans="1:18" hidden="1">
      <c r="A3343" s="34" t="s">
        <v>27165</v>
      </c>
      <c r="B3343" s="34" t="s">
        <v>30634</v>
      </c>
      <c r="C3343" s="34" t="s">
        <v>6111</v>
      </c>
      <c r="D3343" s="35">
        <v>44166</v>
      </c>
      <c r="E3343" s="34" t="s">
        <v>30635</v>
      </c>
      <c r="F3343" s="34" t="s">
        <v>30636</v>
      </c>
      <c r="G3343" s="36">
        <v>628.32000000000005</v>
      </c>
      <c r="H3343" s="36">
        <v>628.32000000000005</v>
      </c>
      <c r="I3343" s="34" t="s">
        <v>9762</v>
      </c>
      <c r="J3343" s="34" t="s">
        <v>9763</v>
      </c>
      <c r="K3343" s="36">
        <v>628.32000000000005</v>
      </c>
      <c r="L3343" s="34" t="s">
        <v>9764</v>
      </c>
      <c r="M3343" s="6">
        <f t="shared" si="52"/>
        <v>1</v>
      </c>
    </row>
    <row r="3344" spans="1:18" hidden="1">
      <c r="A3344" s="34" t="s">
        <v>27165</v>
      </c>
      <c r="B3344" s="34" t="s">
        <v>30634</v>
      </c>
      <c r="C3344" s="34" t="s">
        <v>6111</v>
      </c>
      <c r="D3344" s="35">
        <v>44166</v>
      </c>
      <c r="E3344" s="34" t="s">
        <v>30637</v>
      </c>
      <c r="F3344" s="34" t="s">
        <v>30636</v>
      </c>
      <c r="G3344" s="36">
        <v>43.98</v>
      </c>
      <c r="H3344" s="36">
        <v>43.98</v>
      </c>
      <c r="I3344" s="34" t="s">
        <v>9762</v>
      </c>
      <c r="J3344" s="34" t="s">
        <v>9763</v>
      </c>
      <c r="K3344" s="36">
        <v>43.98</v>
      </c>
      <c r="L3344" s="34" t="s">
        <v>9764</v>
      </c>
      <c r="M3344" s="6" t="e">
        <f t="shared" si="52"/>
        <v>#VALUE!</v>
      </c>
    </row>
    <row r="3345" spans="1:18" hidden="1">
      <c r="A3345" s="34" t="s">
        <v>27165</v>
      </c>
      <c r="B3345" s="34" t="s">
        <v>30634</v>
      </c>
      <c r="C3345" s="34" t="s">
        <v>6111</v>
      </c>
      <c r="D3345" s="35">
        <v>44166</v>
      </c>
      <c r="E3345" s="34" t="s">
        <v>30637</v>
      </c>
      <c r="F3345" s="34" t="s">
        <v>9875</v>
      </c>
      <c r="G3345" s="36">
        <v>-672.3</v>
      </c>
      <c r="H3345" s="36">
        <v>-672.3</v>
      </c>
      <c r="I3345" s="34" t="s">
        <v>9762</v>
      </c>
      <c r="J3345" s="34" t="s">
        <v>9763</v>
      </c>
      <c r="K3345" s="36">
        <v>-672.3</v>
      </c>
      <c r="L3345" s="34" t="s">
        <v>9764</v>
      </c>
      <c r="M3345" s="6" t="e">
        <f t="shared" si="52"/>
        <v>#VALUE!</v>
      </c>
    </row>
    <row r="3346" spans="1:18" hidden="1">
      <c r="A3346" s="34" t="s">
        <v>27165</v>
      </c>
      <c r="B3346" s="34" t="s">
        <v>30638</v>
      </c>
      <c r="C3346" s="34" t="s">
        <v>6109</v>
      </c>
      <c r="D3346" s="35">
        <v>44166</v>
      </c>
      <c r="E3346" s="34" t="s">
        <v>30639</v>
      </c>
      <c r="F3346" s="34" t="s">
        <v>30636</v>
      </c>
      <c r="G3346" s="36">
        <v>2356.1999999999998</v>
      </c>
      <c r="H3346" s="36">
        <v>2356.1999999999998</v>
      </c>
      <c r="I3346" s="34" t="s">
        <v>9762</v>
      </c>
      <c r="J3346" s="34" t="s">
        <v>9763</v>
      </c>
      <c r="K3346" s="36">
        <v>2356.1999999999998</v>
      </c>
      <c r="L3346" s="34" t="s">
        <v>9764</v>
      </c>
      <c r="M3346" s="6">
        <f t="shared" si="52"/>
        <v>1</v>
      </c>
    </row>
    <row r="3347" spans="1:18" hidden="1">
      <c r="A3347" s="34" t="s">
        <v>27165</v>
      </c>
      <c r="B3347" s="34" t="s">
        <v>30638</v>
      </c>
      <c r="C3347" s="34" t="s">
        <v>6109</v>
      </c>
      <c r="D3347" s="35">
        <v>44166</v>
      </c>
      <c r="E3347" s="34" t="s">
        <v>30640</v>
      </c>
      <c r="F3347" s="34" t="s">
        <v>30636</v>
      </c>
      <c r="G3347" s="36">
        <v>164.93</v>
      </c>
      <c r="H3347" s="36">
        <v>164.93</v>
      </c>
      <c r="I3347" s="34" t="s">
        <v>9762</v>
      </c>
      <c r="J3347" s="34" t="s">
        <v>9763</v>
      </c>
      <c r="K3347" s="36">
        <v>164.93</v>
      </c>
      <c r="L3347" s="34" t="s">
        <v>9764</v>
      </c>
      <c r="M3347" s="6" t="e">
        <f t="shared" si="52"/>
        <v>#VALUE!</v>
      </c>
    </row>
    <row r="3348" spans="1:18" hidden="1">
      <c r="A3348" s="34" t="s">
        <v>27165</v>
      </c>
      <c r="B3348" s="34" t="s">
        <v>30638</v>
      </c>
      <c r="C3348" s="34" t="s">
        <v>6109</v>
      </c>
      <c r="D3348" s="35">
        <v>44166</v>
      </c>
      <c r="E3348" s="34" t="s">
        <v>30640</v>
      </c>
      <c r="F3348" s="34" t="s">
        <v>9875</v>
      </c>
      <c r="G3348" s="36">
        <v>-2521.13</v>
      </c>
      <c r="H3348" s="36">
        <v>-2521.13</v>
      </c>
      <c r="I3348" s="34" t="s">
        <v>9762</v>
      </c>
      <c r="J3348" s="34" t="s">
        <v>9763</v>
      </c>
      <c r="K3348" s="36">
        <v>-2521.13</v>
      </c>
      <c r="L3348" s="34" t="s">
        <v>9764</v>
      </c>
      <c r="M3348" s="6" t="e">
        <f t="shared" si="52"/>
        <v>#VALUE!</v>
      </c>
    </row>
    <row r="3349" spans="1:18" hidden="1">
      <c r="A3349" s="34" t="s">
        <v>27165</v>
      </c>
      <c r="B3349" s="34" t="s">
        <v>30641</v>
      </c>
      <c r="C3349" s="34" t="s">
        <v>1526</v>
      </c>
      <c r="D3349" s="35">
        <v>44166</v>
      </c>
      <c r="E3349" s="34" t="s">
        <v>1528</v>
      </c>
      <c r="F3349" s="34" t="s">
        <v>27771</v>
      </c>
      <c r="G3349" s="36">
        <v>264000</v>
      </c>
      <c r="H3349" s="36">
        <v>264000</v>
      </c>
      <c r="I3349" s="34" t="s">
        <v>9762</v>
      </c>
      <c r="J3349" s="34" t="s">
        <v>9763</v>
      </c>
      <c r="K3349" s="36">
        <v>264000</v>
      </c>
      <c r="L3349" s="34" t="s">
        <v>9764</v>
      </c>
      <c r="M3349" s="6">
        <f t="shared" si="52"/>
        <v>1</v>
      </c>
    </row>
    <row r="3350" spans="1:18">
      <c r="A3350" s="34" t="s">
        <v>27165</v>
      </c>
      <c r="B3350" s="34" t="s">
        <v>30641</v>
      </c>
      <c r="C3350" s="34" t="s">
        <v>1526</v>
      </c>
      <c r="D3350" s="35">
        <v>44166</v>
      </c>
      <c r="E3350" s="34" t="s">
        <v>30642</v>
      </c>
      <c r="F3350" s="34" t="s">
        <v>9875</v>
      </c>
      <c r="G3350" s="36">
        <v>-264000</v>
      </c>
      <c r="H3350" s="36">
        <v>-264000</v>
      </c>
      <c r="I3350" s="34" t="s">
        <v>9762</v>
      </c>
      <c r="J3350" s="34" t="s">
        <v>9763</v>
      </c>
      <c r="K3350" s="36">
        <v>-264000</v>
      </c>
      <c r="L3350" s="34" t="s">
        <v>9764</v>
      </c>
      <c r="M3350" s="6">
        <f t="shared" si="52"/>
        <v>18</v>
      </c>
      <c r="N3350" s="6" t="str">
        <f>MID(E3350,M3350,10)</f>
        <v>PO63000904</v>
      </c>
      <c r="O3350" s="6">
        <f>FIND("-",E3350)</f>
        <v>28</v>
      </c>
      <c r="P3350" s="6" t="str">
        <f>MID(E3350,O3350+1,2)</f>
        <v>2</v>
      </c>
      <c r="Q3350" s="34" t="str">
        <f>C3350</f>
        <v>64CIO00533</v>
      </c>
      <c r="R3350" s="36">
        <f>-G3350</f>
        <v>264000</v>
      </c>
    </row>
    <row r="3351" spans="1:18" hidden="1">
      <c r="A3351" s="34" t="s">
        <v>27165</v>
      </c>
      <c r="B3351" s="34" t="s">
        <v>30643</v>
      </c>
      <c r="C3351" s="34" t="s">
        <v>1608</v>
      </c>
      <c r="D3351" s="35">
        <v>44166</v>
      </c>
      <c r="E3351" s="34" t="s">
        <v>1610</v>
      </c>
      <c r="F3351" s="34" t="s">
        <v>30644</v>
      </c>
      <c r="G3351" s="36">
        <v>134064</v>
      </c>
      <c r="H3351" s="36">
        <v>134064</v>
      </c>
      <c r="I3351" s="34" t="s">
        <v>9762</v>
      </c>
      <c r="J3351" s="34" t="s">
        <v>9763</v>
      </c>
      <c r="K3351" s="36">
        <v>134064</v>
      </c>
      <c r="L3351" s="34" t="s">
        <v>9764</v>
      </c>
      <c r="M3351" s="6">
        <f t="shared" si="52"/>
        <v>1</v>
      </c>
    </row>
    <row r="3352" spans="1:18" hidden="1">
      <c r="A3352" s="34" t="s">
        <v>27165</v>
      </c>
      <c r="B3352" s="34" t="s">
        <v>30643</v>
      </c>
      <c r="C3352" s="34" t="s">
        <v>1608</v>
      </c>
      <c r="D3352" s="35">
        <v>44166</v>
      </c>
      <c r="E3352" s="34" t="s">
        <v>30645</v>
      </c>
      <c r="F3352" s="34" t="s">
        <v>30644</v>
      </c>
      <c r="G3352" s="36">
        <v>9384.48</v>
      </c>
      <c r="H3352" s="36">
        <v>9384.48</v>
      </c>
      <c r="I3352" s="34" t="s">
        <v>9762</v>
      </c>
      <c r="J3352" s="34" t="s">
        <v>9763</v>
      </c>
      <c r="K3352" s="36">
        <v>9384.48</v>
      </c>
      <c r="L3352" s="34" t="s">
        <v>9764</v>
      </c>
      <c r="M3352" s="6" t="e">
        <f t="shared" si="52"/>
        <v>#VALUE!</v>
      </c>
    </row>
    <row r="3353" spans="1:18" hidden="1">
      <c r="A3353" s="34" t="s">
        <v>27165</v>
      </c>
      <c r="B3353" s="34" t="s">
        <v>30643</v>
      </c>
      <c r="C3353" s="34" t="s">
        <v>1608</v>
      </c>
      <c r="D3353" s="35">
        <v>44166</v>
      </c>
      <c r="E3353" s="34" t="s">
        <v>30645</v>
      </c>
      <c r="F3353" s="34" t="s">
        <v>9875</v>
      </c>
      <c r="G3353" s="36">
        <v>-143448.48000000001</v>
      </c>
      <c r="H3353" s="36">
        <v>-143448.48000000001</v>
      </c>
      <c r="I3353" s="34" t="s">
        <v>9762</v>
      </c>
      <c r="J3353" s="34" t="s">
        <v>9763</v>
      </c>
      <c r="K3353" s="36">
        <v>-143448.48000000001</v>
      </c>
      <c r="L3353" s="34" t="s">
        <v>9764</v>
      </c>
      <c r="M3353" s="6" t="e">
        <f t="shared" si="52"/>
        <v>#VALUE!</v>
      </c>
    </row>
    <row r="3354" spans="1:18" hidden="1">
      <c r="A3354" s="34" t="s">
        <v>27165</v>
      </c>
      <c r="B3354" s="34" t="s">
        <v>30646</v>
      </c>
      <c r="C3354" s="34" t="s">
        <v>4672</v>
      </c>
      <c r="D3354" s="35">
        <v>44166</v>
      </c>
      <c r="E3354" s="34" t="s">
        <v>4673</v>
      </c>
      <c r="F3354" s="34" t="s">
        <v>30647</v>
      </c>
      <c r="G3354" s="36">
        <v>367400</v>
      </c>
      <c r="H3354" s="36">
        <v>367400</v>
      </c>
      <c r="I3354" s="34" t="s">
        <v>9762</v>
      </c>
      <c r="J3354" s="34" t="s">
        <v>9763</v>
      </c>
      <c r="K3354" s="36">
        <v>367400</v>
      </c>
      <c r="L3354" s="34" t="s">
        <v>9764</v>
      </c>
      <c r="M3354" s="6">
        <f t="shared" si="52"/>
        <v>1</v>
      </c>
    </row>
    <row r="3355" spans="1:18" hidden="1">
      <c r="A3355" s="34" t="s">
        <v>27165</v>
      </c>
      <c r="B3355" s="34" t="s">
        <v>30646</v>
      </c>
      <c r="C3355" s="34" t="s">
        <v>4672</v>
      </c>
      <c r="D3355" s="35">
        <v>44166</v>
      </c>
      <c r="E3355" s="34" t="s">
        <v>30648</v>
      </c>
      <c r="F3355" s="34" t="s">
        <v>30647</v>
      </c>
      <c r="G3355" s="36">
        <v>25718</v>
      </c>
      <c r="H3355" s="36">
        <v>25718</v>
      </c>
      <c r="I3355" s="34" t="s">
        <v>9762</v>
      </c>
      <c r="J3355" s="34" t="s">
        <v>9763</v>
      </c>
      <c r="K3355" s="36">
        <v>25718</v>
      </c>
      <c r="L3355" s="34" t="s">
        <v>9764</v>
      </c>
      <c r="M3355" s="6" t="e">
        <f t="shared" si="52"/>
        <v>#VALUE!</v>
      </c>
    </row>
    <row r="3356" spans="1:18" hidden="1">
      <c r="A3356" s="34" t="s">
        <v>27165</v>
      </c>
      <c r="B3356" s="34" t="s">
        <v>30646</v>
      </c>
      <c r="C3356" s="34" t="s">
        <v>4672</v>
      </c>
      <c r="D3356" s="35">
        <v>44166</v>
      </c>
      <c r="E3356" s="34" t="s">
        <v>30648</v>
      </c>
      <c r="F3356" s="34" t="s">
        <v>9875</v>
      </c>
      <c r="G3356" s="36">
        <v>-393118</v>
      </c>
      <c r="H3356" s="36">
        <v>-393118</v>
      </c>
      <c r="I3356" s="34" t="s">
        <v>9762</v>
      </c>
      <c r="J3356" s="34" t="s">
        <v>9763</v>
      </c>
      <c r="K3356" s="36">
        <v>-393118</v>
      </c>
      <c r="L3356" s="34" t="s">
        <v>9764</v>
      </c>
      <c r="M3356" s="6" t="e">
        <f t="shared" si="52"/>
        <v>#VALUE!</v>
      </c>
    </row>
    <row r="3357" spans="1:18" hidden="1">
      <c r="A3357" s="34" t="s">
        <v>27165</v>
      </c>
      <c r="B3357" s="34" t="s">
        <v>30649</v>
      </c>
      <c r="C3357" s="34" t="s">
        <v>1618</v>
      </c>
      <c r="D3357" s="35">
        <v>44166</v>
      </c>
      <c r="E3357" s="34" t="s">
        <v>1620</v>
      </c>
      <c r="F3357" s="34" t="s">
        <v>30650</v>
      </c>
      <c r="G3357" s="36">
        <v>269000</v>
      </c>
      <c r="H3357" s="36">
        <v>269000</v>
      </c>
      <c r="I3357" s="34" t="s">
        <v>9762</v>
      </c>
      <c r="J3357" s="34" t="s">
        <v>9763</v>
      </c>
      <c r="K3357" s="36">
        <v>269000</v>
      </c>
      <c r="L3357" s="34" t="s">
        <v>9764</v>
      </c>
      <c r="M3357" s="6">
        <f t="shared" si="52"/>
        <v>1</v>
      </c>
    </row>
    <row r="3358" spans="1:18" hidden="1">
      <c r="A3358" s="34" t="s">
        <v>27165</v>
      </c>
      <c r="B3358" s="34" t="s">
        <v>30649</v>
      </c>
      <c r="C3358" s="34" t="s">
        <v>1618</v>
      </c>
      <c r="D3358" s="35">
        <v>44166</v>
      </c>
      <c r="E3358" s="34" t="s">
        <v>30651</v>
      </c>
      <c r="F3358" s="34" t="s">
        <v>30650</v>
      </c>
      <c r="G3358" s="36">
        <v>18830</v>
      </c>
      <c r="H3358" s="36">
        <v>18830</v>
      </c>
      <c r="I3358" s="34" t="s">
        <v>9762</v>
      </c>
      <c r="J3358" s="34" t="s">
        <v>9763</v>
      </c>
      <c r="K3358" s="36">
        <v>18830</v>
      </c>
      <c r="L3358" s="34" t="s">
        <v>9764</v>
      </c>
      <c r="M3358" s="6" t="e">
        <f t="shared" si="52"/>
        <v>#VALUE!</v>
      </c>
    </row>
    <row r="3359" spans="1:18" hidden="1">
      <c r="A3359" s="34" t="s">
        <v>27165</v>
      </c>
      <c r="B3359" s="34" t="s">
        <v>30649</v>
      </c>
      <c r="C3359" s="34" t="s">
        <v>1618</v>
      </c>
      <c r="D3359" s="35">
        <v>44166</v>
      </c>
      <c r="E3359" s="34" t="s">
        <v>30651</v>
      </c>
      <c r="F3359" s="34" t="s">
        <v>9875</v>
      </c>
      <c r="G3359" s="36">
        <v>-287830</v>
      </c>
      <c r="H3359" s="36">
        <v>-287830</v>
      </c>
      <c r="I3359" s="34" t="s">
        <v>9762</v>
      </c>
      <c r="J3359" s="34" t="s">
        <v>9763</v>
      </c>
      <c r="K3359" s="36">
        <v>-287830</v>
      </c>
      <c r="L3359" s="34" t="s">
        <v>9764</v>
      </c>
      <c r="M3359" s="6" t="e">
        <f t="shared" si="52"/>
        <v>#VALUE!</v>
      </c>
    </row>
    <row r="3360" spans="1:18" hidden="1">
      <c r="A3360" s="34" t="s">
        <v>27165</v>
      </c>
      <c r="B3360" s="34" t="s">
        <v>30652</v>
      </c>
      <c r="C3360" s="34" t="s">
        <v>4355</v>
      </c>
      <c r="D3360" s="35">
        <v>44166</v>
      </c>
      <c r="E3360" s="34" t="s">
        <v>30653</v>
      </c>
      <c r="F3360" s="34" t="s">
        <v>30654</v>
      </c>
      <c r="G3360" s="36">
        <v>110000</v>
      </c>
      <c r="H3360" s="36">
        <v>110000</v>
      </c>
      <c r="I3360" s="34" t="s">
        <v>9762</v>
      </c>
      <c r="J3360" s="34" t="s">
        <v>9763</v>
      </c>
      <c r="K3360" s="36">
        <v>110000</v>
      </c>
      <c r="L3360" s="34" t="s">
        <v>9764</v>
      </c>
      <c r="M3360" s="6">
        <f t="shared" si="52"/>
        <v>1</v>
      </c>
    </row>
    <row r="3361" spans="1:18" hidden="1">
      <c r="A3361" s="34" t="s">
        <v>27165</v>
      </c>
      <c r="B3361" s="34" t="s">
        <v>30652</v>
      </c>
      <c r="C3361" s="34" t="s">
        <v>4355</v>
      </c>
      <c r="D3361" s="35">
        <v>44166</v>
      </c>
      <c r="E3361" s="34" t="s">
        <v>30655</v>
      </c>
      <c r="F3361" s="34" t="s">
        <v>30654</v>
      </c>
      <c r="G3361" s="36">
        <v>7700</v>
      </c>
      <c r="H3361" s="36">
        <v>7700</v>
      </c>
      <c r="I3361" s="34" t="s">
        <v>9762</v>
      </c>
      <c r="J3361" s="34" t="s">
        <v>9763</v>
      </c>
      <c r="K3361" s="36">
        <v>7700</v>
      </c>
      <c r="L3361" s="34" t="s">
        <v>9764</v>
      </c>
      <c r="M3361" s="6" t="e">
        <f t="shared" si="52"/>
        <v>#VALUE!</v>
      </c>
    </row>
    <row r="3362" spans="1:18" hidden="1">
      <c r="A3362" s="34" t="s">
        <v>27165</v>
      </c>
      <c r="B3362" s="34" t="s">
        <v>30652</v>
      </c>
      <c r="C3362" s="34" t="s">
        <v>4355</v>
      </c>
      <c r="D3362" s="35">
        <v>44166</v>
      </c>
      <c r="E3362" s="34" t="s">
        <v>30655</v>
      </c>
      <c r="F3362" s="34" t="s">
        <v>9875</v>
      </c>
      <c r="G3362" s="36">
        <v>-117700</v>
      </c>
      <c r="H3362" s="36">
        <v>-117700</v>
      </c>
      <c r="I3362" s="34" t="s">
        <v>9762</v>
      </c>
      <c r="J3362" s="34" t="s">
        <v>9763</v>
      </c>
      <c r="K3362" s="36">
        <v>-117700</v>
      </c>
      <c r="L3362" s="34" t="s">
        <v>9764</v>
      </c>
      <c r="M3362" s="6" t="e">
        <f t="shared" si="52"/>
        <v>#VALUE!</v>
      </c>
    </row>
    <row r="3363" spans="1:18" hidden="1">
      <c r="A3363" s="34" t="s">
        <v>27165</v>
      </c>
      <c r="B3363" s="34" t="s">
        <v>30656</v>
      </c>
      <c r="C3363" s="34" t="s">
        <v>3206</v>
      </c>
      <c r="D3363" s="35">
        <v>44235</v>
      </c>
      <c r="E3363" s="34" t="s">
        <v>3207</v>
      </c>
      <c r="F3363" s="34" t="s">
        <v>30657</v>
      </c>
      <c r="G3363" s="36">
        <v>23000</v>
      </c>
      <c r="H3363" s="36">
        <v>23000</v>
      </c>
      <c r="I3363" s="34" t="s">
        <v>9762</v>
      </c>
      <c r="J3363" s="34" t="s">
        <v>9763</v>
      </c>
      <c r="K3363" s="36">
        <v>23000</v>
      </c>
      <c r="L3363" s="34" t="s">
        <v>9764</v>
      </c>
      <c r="M3363" s="6">
        <f t="shared" si="52"/>
        <v>1</v>
      </c>
    </row>
    <row r="3364" spans="1:18">
      <c r="A3364" s="34" t="s">
        <v>27165</v>
      </c>
      <c r="B3364" s="34" t="s">
        <v>30656</v>
      </c>
      <c r="C3364" s="34" t="s">
        <v>3206</v>
      </c>
      <c r="D3364" s="35">
        <v>44235</v>
      </c>
      <c r="E3364" s="34" t="s">
        <v>30658</v>
      </c>
      <c r="F3364" s="34" t="s">
        <v>9875</v>
      </c>
      <c r="G3364" s="36">
        <v>-23000</v>
      </c>
      <c r="H3364" s="36">
        <v>-23000</v>
      </c>
      <c r="I3364" s="34" t="s">
        <v>9762</v>
      </c>
      <c r="J3364" s="34" t="s">
        <v>9763</v>
      </c>
      <c r="K3364" s="36">
        <v>-23000</v>
      </c>
      <c r="L3364" s="34" t="s">
        <v>9764</v>
      </c>
      <c r="M3364" s="6">
        <f t="shared" si="52"/>
        <v>18</v>
      </c>
      <c r="N3364" s="6" t="str">
        <f>MID(E3364,M3364,10)</f>
        <v>PO64000186</v>
      </c>
      <c r="O3364" s="6">
        <f>FIND("-",E3364)</f>
        <v>28</v>
      </c>
      <c r="P3364" s="6" t="str">
        <f>MID(E3364,O3364+1,2)</f>
        <v>1</v>
      </c>
      <c r="Q3364" s="34" t="str">
        <f>C3364</f>
        <v>64CIO00538</v>
      </c>
      <c r="R3364" s="36">
        <f>-G3364</f>
        <v>23000</v>
      </c>
    </row>
    <row r="3365" spans="1:18" hidden="1">
      <c r="A3365" s="34" t="s">
        <v>27165</v>
      </c>
      <c r="B3365" s="34" t="s">
        <v>30659</v>
      </c>
      <c r="C3365" s="34" t="s">
        <v>3259</v>
      </c>
      <c r="D3365" s="35">
        <v>44225</v>
      </c>
      <c r="E3365" s="34" t="s">
        <v>30660</v>
      </c>
      <c r="F3365" s="34" t="s">
        <v>30661</v>
      </c>
      <c r="G3365" s="36">
        <v>65000</v>
      </c>
      <c r="H3365" s="36">
        <v>65000</v>
      </c>
      <c r="I3365" s="34" t="s">
        <v>9762</v>
      </c>
      <c r="J3365" s="34" t="s">
        <v>9763</v>
      </c>
      <c r="K3365" s="36">
        <v>65000</v>
      </c>
      <c r="L3365" s="34" t="s">
        <v>9764</v>
      </c>
      <c r="M3365" s="6">
        <f t="shared" si="52"/>
        <v>1</v>
      </c>
    </row>
    <row r="3366" spans="1:18">
      <c r="A3366" s="34" t="s">
        <v>27165</v>
      </c>
      <c r="B3366" s="34" t="s">
        <v>30659</v>
      </c>
      <c r="C3366" s="34" t="s">
        <v>3259</v>
      </c>
      <c r="D3366" s="35">
        <v>44225</v>
      </c>
      <c r="E3366" s="34" t="s">
        <v>30662</v>
      </c>
      <c r="F3366" s="34" t="s">
        <v>9875</v>
      </c>
      <c r="G3366" s="36">
        <v>-65000</v>
      </c>
      <c r="H3366" s="36">
        <v>-65000</v>
      </c>
      <c r="I3366" s="34" t="s">
        <v>9762</v>
      </c>
      <c r="J3366" s="34" t="s">
        <v>9763</v>
      </c>
      <c r="K3366" s="36">
        <v>-65000</v>
      </c>
      <c r="L3366" s="34" t="s">
        <v>9764</v>
      </c>
      <c r="M3366" s="6">
        <f t="shared" si="52"/>
        <v>18</v>
      </c>
      <c r="N3366" s="6" t="str">
        <f>MID(E3366,M3366,10)</f>
        <v>PO64000179</v>
      </c>
      <c r="O3366" s="6">
        <f>FIND("-",E3366)</f>
        <v>28</v>
      </c>
      <c r="P3366" s="6" t="str">
        <f>MID(E3366,O3366+1,2)</f>
        <v>1</v>
      </c>
      <c r="Q3366" s="34" t="str">
        <f>C3366</f>
        <v>64CIO00539</v>
      </c>
      <c r="R3366" s="36">
        <f>-G3366</f>
        <v>65000</v>
      </c>
    </row>
    <row r="3367" spans="1:18" hidden="1">
      <c r="A3367" s="34" t="s">
        <v>27165</v>
      </c>
      <c r="B3367" s="34" t="s">
        <v>30663</v>
      </c>
      <c r="C3367" s="34" t="s">
        <v>3759</v>
      </c>
      <c r="D3367" s="35">
        <v>44225</v>
      </c>
      <c r="E3367" s="34" t="s">
        <v>3760</v>
      </c>
      <c r="F3367" s="34" t="s">
        <v>30526</v>
      </c>
      <c r="G3367" s="36">
        <v>113500</v>
      </c>
      <c r="H3367" s="36">
        <v>113500</v>
      </c>
      <c r="I3367" s="34" t="s">
        <v>9762</v>
      </c>
      <c r="J3367" s="34" t="s">
        <v>9763</v>
      </c>
      <c r="K3367" s="36">
        <v>113500</v>
      </c>
      <c r="L3367" s="34" t="s">
        <v>9764</v>
      </c>
      <c r="M3367" s="6">
        <f t="shared" si="52"/>
        <v>1</v>
      </c>
    </row>
    <row r="3368" spans="1:18">
      <c r="A3368" s="34" t="s">
        <v>27165</v>
      </c>
      <c r="B3368" s="34" t="s">
        <v>30663</v>
      </c>
      <c r="C3368" s="34" t="s">
        <v>3759</v>
      </c>
      <c r="D3368" s="35">
        <v>44225</v>
      </c>
      <c r="E3368" s="34" t="s">
        <v>30664</v>
      </c>
      <c r="F3368" s="34" t="s">
        <v>9875</v>
      </c>
      <c r="G3368" s="36">
        <v>-113500</v>
      </c>
      <c r="H3368" s="36">
        <v>-113500</v>
      </c>
      <c r="I3368" s="34" t="s">
        <v>9762</v>
      </c>
      <c r="J3368" s="34" t="s">
        <v>9763</v>
      </c>
      <c r="K3368" s="36">
        <v>-113500</v>
      </c>
      <c r="L3368" s="34" t="s">
        <v>9764</v>
      </c>
      <c r="M3368" s="6">
        <f t="shared" si="52"/>
        <v>18</v>
      </c>
      <c r="N3368" s="6" t="str">
        <f>MID(E3368,M3368,10)</f>
        <v>PO64000084</v>
      </c>
      <c r="O3368" s="6">
        <f>FIND("-",E3368)</f>
        <v>28</v>
      </c>
      <c r="P3368" s="6" t="str">
        <f>MID(E3368,O3368+1,2)</f>
        <v>2</v>
      </c>
      <c r="Q3368" s="34" t="str">
        <f>C3368</f>
        <v>64CIO00540</v>
      </c>
      <c r="R3368" s="36">
        <f>-G3368</f>
        <v>113500</v>
      </c>
    </row>
    <row r="3369" spans="1:18" hidden="1">
      <c r="A3369" s="34" t="s">
        <v>27165</v>
      </c>
      <c r="B3369" s="34" t="s">
        <v>30665</v>
      </c>
      <c r="C3369" s="34" t="s">
        <v>1463</v>
      </c>
      <c r="D3369" s="35">
        <v>44166</v>
      </c>
      <c r="E3369" s="34" t="s">
        <v>1465</v>
      </c>
      <c r="F3369" s="34" t="s">
        <v>27399</v>
      </c>
      <c r="G3369" s="36">
        <v>139937.70000000001</v>
      </c>
      <c r="H3369" s="36">
        <v>139937.70000000001</v>
      </c>
      <c r="I3369" s="34" t="s">
        <v>9762</v>
      </c>
      <c r="J3369" s="34" t="s">
        <v>9763</v>
      </c>
      <c r="K3369" s="36">
        <v>139937.70000000001</v>
      </c>
      <c r="L3369" s="34" t="s">
        <v>9764</v>
      </c>
      <c r="M3369" s="6">
        <f t="shared" si="52"/>
        <v>1</v>
      </c>
    </row>
    <row r="3370" spans="1:18" hidden="1">
      <c r="A3370" s="34" t="s">
        <v>27165</v>
      </c>
      <c r="B3370" s="34" t="s">
        <v>30665</v>
      </c>
      <c r="C3370" s="34" t="s">
        <v>1463</v>
      </c>
      <c r="D3370" s="35">
        <v>44166</v>
      </c>
      <c r="E3370" s="34" t="s">
        <v>30666</v>
      </c>
      <c r="F3370" s="34" t="s">
        <v>27399</v>
      </c>
      <c r="G3370" s="36">
        <v>9795.64</v>
      </c>
      <c r="H3370" s="36">
        <v>9795.64</v>
      </c>
      <c r="I3370" s="34" t="s">
        <v>9762</v>
      </c>
      <c r="J3370" s="34" t="s">
        <v>9763</v>
      </c>
      <c r="K3370" s="36">
        <v>9795.64</v>
      </c>
      <c r="L3370" s="34" t="s">
        <v>9764</v>
      </c>
      <c r="M3370" s="6" t="e">
        <f t="shared" si="52"/>
        <v>#VALUE!</v>
      </c>
    </row>
    <row r="3371" spans="1:18" hidden="1">
      <c r="A3371" s="34" t="s">
        <v>27165</v>
      </c>
      <c r="B3371" s="34" t="s">
        <v>30665</v>
      </c>
      <c r="C3371" s="34" t="s">
        <v>1463</v>
      </c>
      <c r="D3371" s="35">
        <v>44166</v>
      </c>
      <c r="E3371" s="34" t="s">
        <v>30666</v>
      </c>
      <c r="F3371" s="34" t="s">
        <v>9875</v>
      </c>
      <c r="G3371" s="36">
        <v>-149733.34</v>
      </c>
      <c r="H3371" s="36">
        <v>-149733.34</v>
      </c>
      <c r="I3371" s="34" t="s">
        <v>9762</v>
      </c>
      <c r="J3371" s="34" t="s">
        <v>9763</v>
      </c>
      <c r="K3371" s="36">
        <v>-149733.34</v>
      </c>
      <c r="L3371" s="34" t="s">
        <v>9764</v>
      </c>
      <c r="M3371" s="6" t="e">
        <f t="shared" si="52"/>
        <v>#VALUE!</v>
      </c>
    </row>
    <row r="3372" spans="1:18" hidden="1">
      <c r="A3372" s="34" t="s">
        <v>27165</v>
      </c>
      <c r="B3372" s="34" t="s">
        <v>30667</v>
      </c>
      <c r="C3372" s="34" t="s">
        <v>7947</v>
      </c>
      <c r="D3372" s="35">
        <v>44190</v>
      </c>
      <c r="E3372" s="34" t="s">
        <v>7948</v>
      </c>
      <c r="F3372" s="34" t="s">
        <v>30386</v>
      </c>
      <c r="G3372" s="36">
        <v>27000</v>
      </c>
      <c r="H3372" s="36">
        <v>27000</v>
      </c>
      <c r="I3372" s="34" t="s">
        <v>9762</v>
      </c>
      <c r="J3372" s="34" t="s">
        <v>9763</v>
      </c>
      <c r="K3372" s="36">
        <v>27000</v>
      </c>
      <c r="L3372" s="34" t="s">
        <v>9764</v>
      </c>
      <c r="M3372" s="6">
        <f t="shared" si="52"/>
        <v>1</v>
      </c>
    </row>
    <row r="3373" spans="1:18" hidden="1">
      <c r="A3373" s="34" t="s">
        <v>27165</v>
      </c>
      <c r="B3373" s="34" t="s">
        <v>30667</v>
      </c>
      <c r="C3373" s="34" t="s">
        <v>7947</v>
      </c>
      <c r="D3373" s="35">
        <v>44190</v>
      </c>
      <c r="E3373" s="34" t="s">
        <v>30668</v>
      </c>
      <c r="F3373" s="34" t="s">
        <v>30386</v>
      </c>
      <c r="G3373" s="36">
        <v>1890</v>
      </c>
      <c r="H3373" s="36">
        <v>1890</v>
      </c>
      <c r="I3373" s="34" t="s">
        <v>9762</v>
      </c>
      <c r="J3373" s="34" t="s">
        <v>9763</v>
      </c>
      <c r="K3373" s="36">
        <v>1890</v>
      </c>
      <c r="L3373" s="34" t="s">
        <v>9764</v>
      </c>
      <c r="M3373" s="6" t="e">
        <f t="shared" si="52"/>
        <v>#VALUE!</v>
      </c>
    </row>
    <row r="3374" spans="1:18" hidden="1">
      <c r="A3374" s="34" t="s">
        <v>27165</v>
      </c>
      <c r="B3374" s="34" t="s">
        <v>30667</v>
      </c>
      <c r="C3374" s="34" t="s">
        <v>7947</v>
      </c>
      <c r="D3374" s="35">
        <v>44190</v>
      </c>
      <c r="E3374" s="34" t="s">
        <v>30668</v>
      </c>
      <c r="F3374" s="34" t="s">
        <v>9875</v>
      </c>
      <c r="G3374" s="36">
        <v>-28890</v>
      </c>
      <c r="H3374" s="36">
        <v>-28890</v>
      </c>
      <c r="I3374" s="34" t="s">
        <v>9762</v>
      </c>
      <c r="J3374" s="34" t="s">
        <v>9763</v>
      </c>
      <c r="K3374" s="36">
        <v>-28890</v>
      </c>
      <c r="L3374" s="34" t="s">
        <v>9764</v>
      </c>
      <c r="M3374" s="6" t="e">
        <f t="shared" si="52"/>
        <v>#VALUE!</v>
      </c>
    </row>
    <row r="3375" spans="1:18" hidden="1">
      <c r="A3375" s="34" t="s">
        <v>27165</v>
      </c>
      <c r="B3375" s="34" t="s">
        <v>30669</v>
      </c>
      <c r="C3375" s="34" t="s">
        <v>5024</v>
      </c>
      <c r="D3375" s="35">
        <v>44190</v>
      </c>
      <c r="E3375" s="34" t="s">
        <v>5025</v>
      </c>
      <c r="F3375" s="34" t="s">
        <v>30379</v>
      </c>
      <c r="G3375" s="36">
        <v>28000</v>
      </c>
      <c r="H3375" s="36">
        <v>28000</v>
      </c>
      <c r="I3375" s="34" t="s">
        <v>9762</v>
      </c>
      <c r="J3375" s="34" t="s">
        <v>9763</v>
      </c>
      <c r="K3375" s="36">
        <v>28000</v>
      </c>
      <c r="L3375" s="34" t="s">
        <v>9764</v>
      </c>
      <c r="M3375" s="6">
        <f t="shared" si="52"/>
        <v>1</v>
      </c>
    </row>
    <row r="3376" spans="1:18" hidden="1">
      <c r="A3376" s="34" t="s">
        <v>27165</v>
      </c>
      <c r="B3376" s="34" t="s">
        <v>30669</v>
      </c>
      <c r="C3376" s="34" t="s">
        <v>5024</v>
      </c>
      <c r="D3376" s="35">
        <v>44190</v>
      </c>
      <c r="E3376" s="34" t="s">
        <v>30670</v>
      </c>
      <c r="F3376" s="34" t="s">
        <v>30379</v>
      </c>
      <c r="G3376" s="36">
        <v>1960</v>
      </c>
      <c r="H3376" s="36">
        <v>1960</v>
      </c>
      <c r="I3376" s="34" t="s">
        <v>9762</v>
      </c>
      <c r="J3376" s="34" t="s">
        <v>9763</v>
      </c>
      <c r="K3376" s="36">
        <v>1960</v>
      </c>
      <c r="L3376" s="34" t="s">
        <v>9764</v>
      </c>
      <c r="M3376" s="6" t="e">
        <f t="shared" si="52"/>
        <v>#VALUE!</v>
      </c>
    </row>
    <row r="3377" spans="1:13" hidden="1">
      <c r="A3377" s="34" t="s">
        <v>27165</v>
      </c>
      <c r="B3377" s="34" t="s">
        <v>30669</v>
      </c>
      <c r="C3377" s="34" t="s">
        <v>5024</v>
      </c>
      <c r="D3377" s="35">
        <v>44190</v>
      </c>
      <c r="E3377" s="34" t="s">
        <v>30670</v>
      </c>
      <c r="F3377" s="34" t="s">
        <v>9875</v>
      </c>
      <c r="G3377" s="36">
        <v>-29960</v>
      </c>
      <c r="H3377" s="36">
        <v>-29960</v>
      </c>
      <c r="I3377" s="34" t="s">
        <v>9762</v>
      </c>
      <c r="J3377" s="34" t="s">
        <v>9763</v>
      </c>
      <c r="K3377" s="36">
        <v>-29960</v>
      </c>
      <c r="L3377" s="34" t="s">
        <v>9764</v>
      </c>
      <c r="M3377" s="6" t="e">
        <f t="shared" si="52"/>
        <v>#VALUE!</v>
      </c>
    </row>
    <row r="3378" spans="1:13" hidden="1">
      <c r="A3378" s="34" t="s">
        <v>27165</v>
      </c>
      <c r="B3378" s="34" t="s">
        <v>30671</v>
      </c>
      <c r="C3378" s="34" t="s">
        <v>4438</v>
      </c>
      <c r="D3378" s="35">
        <v>44195</v>
      </c>
      <c r="E3378" s="34" t="s">
        <v>4439</v>
      </c>
      <c r="F3378" s="34" t="s">
        <v>30010</v>
      </c>
      <c r="G3378" s="36">
        <v>523000</v>
      </c>
      <c r="H3378" s="36">
        <v>523000</v>
      </c>
      <c r="I3378" s="34" t="s">
        <v>9762</v>
      </c>
      <c r="J3378" s="34" t="s">
        <v>9763</v>
      </c>
      <c r="K3378" s="36">
        <v>523000</v>
      </c>
      <c r="L3378" s="34" t="s">
        <v>9764</v>
      </c>
      <c r="M3378" s="6">
        <f t="shared" si="52"/>
        <v>1</v>
      </c>
    </row>
    <row r="3379" spans="1:13" hidden="1">
      <c r="A3379" s="34" t="s">
        <v>27165</v>
      </c>
      <c r="B3379" s="34" t="s">
        <v>30671</v>
      </c>
      <c r="C3379" s="34" t="s">
        <v>4438</v>
      </c>
      <c r="D3379" s="35">
        <v>44195</v>
      </c>
      <c r="E3379" s="34" t="s">
        <v>30672</v>
      </c>
      <c r="F3379" s="34" t="s">
        <v>30010</v>
      </c>
      <c r="G3379" s="36">
        <v>36610</v>
      </c>
      <c r="H3379" s="36">
        <v>36610</v>
      </c>
      <c r="I3379" s="34" t="s">
        <v>9762</v>
      </c>
      <c r="J3379" s="34" t="s">
        <v>9763</v>
      </c>
      <c r="K3379" s="36">
        <v>36610</v>
      </c>
      <c r="L3379" s="34" t="s">
        <v>9764</v>
      </c>
      <c r="M3379" s="6" t="e">
        <f t="shared" si="52"/>
        <v>#VALUE!</v>
      </c>
    </row>
    <row r="3380" spans="1:13" hidden="1">
      <c r="A3380" s="34" t="s">
        <v>27165</v>
      </c>
      <c r="B3380" s="34" t="s">
        <v>30671</v>
      </c>
      <c r="C3380" s="34" t="s">
        <v>4438</v>
      </c>
      <c r="D3380" s="35">
        <v>44195</v>
      </c>
      <c r="E3380" s="34" t="s">
        <v>30672</v>
      </c>
      <c r="F3380" s="34" t="s">
        <v>9875</v>
      </c>
      <c r="G3380" s="36">
        <v>-559610</v>
      </c>
      <c r="H3380" s="36">
        <v>-559610</v>
      </c>
      <c r="I3380" s="34" t="s">
        <v>9762</v>
      </c>
      <c r="J3380" s="34" t="s">
        <v>9763</v>
      </c>
      <c r="K3380" s="36">
        <v>-559610</v>
      </c>
      <c r="L3380" s="34" t="s">
        <v>9764</v>
      </c>
      <c r="M3380" s="6" t="e">
        <f t="shared" si="52"/>
        <v>#VALUE!</v>
      </c>
    </row>
    <row r="3381" spans="1:13" hidden="1">
      <c r="A3381" s="34" t="s">
        <v>27165</v>
      </c>
      <c r="B3381" s="34" t="s">
        <v>30673</v>
      </c>
      <c r="C3381" s="34" t="s">
        <v>5128</v>
      </c>
      <c r="D3381" s="35">
        <v>44166</v>
      </c>
      <c r="E3381" s="34" t="s">
        <v>5129</v>
      </c>
      <c r="F3381" s="34" t="s">
        <v>30674</v>
      </c>
      <c r="G3381" s="36">
        <v>813084.11</v>
      </c>
      <c r="H3381" s="36">
        <v>813084.11</v>
      </c>
      <c r="I3381" s="34" t="s">
        <v>9762</v>
      </c>
      <c r="J3381" s="34" t="s">
        <v>9763</v>
      </c>
      <c r="K3381" s="36">
        <v>813084.11</v>
      </c>
      <c r="L3381" s="34" t="s">
        <v>9764</v>
      </c>
      <c r="M3381" s="6">
        <f t="shared" si="52"/>
        <v>1</v>
      </c>
    </row>
    <row r="3382" spans="1:13" hidden="1">
      <c r="A3382" s="34" t="s">
        <v>27165</v>
      </c>
      <c r="B3382" s="34" t="s">
        <v>30673</v>
      </c>
      <c r="C3382" s="34" t="s">
        <v>5128</v>
      </c>
      <c r="D3382" s="35">
        <v>44166</v>
      </c>
      <c r="E3382" s="34" t="s">
        <v>28965</v>
      </c>
      <c r="F3382" s="34" t="s">
        <v>30674</v>
      </c>
      <c r="G3382" s="36">
        <v>56915.89</v>
      </c>
      <c r="H3382" s="36">
        <v>56915.89</v>
      </c>
      <c r="I3382" s="34" t="s">
        <v>9762</v>
      </c>
      <c r="J3382" s="34" t="s">
        <v>9763</v>
      </c>
      <c r="K3382" s="36">
        <v>56915.89</v>
      </c>
      <c r="L3382" s="34" t="s">
        <v>9764</v>
      </c>
      <c r="M3382" s="6" t="e">
        <f t="shared" si="52"/>
        <v>#VALUE!</v>
      </c>
    </row>
    <row r="3383" spans="1:13" hidden="1">
      <c r="A3383" s="34" t="s">
        <v>27165</v>
      </c>
      <c r="B3383" s="34" t="s">
        <v>30673</v>
      </c>
      <c r="C3383" s="34" t="s">
        <v>5128</v>
      </c>
      <c r="D3383" s="35">
        <v>44166</v>
      </c>
      <c r="E3383" s="34" t="s">
        <v>28965</v>
      </c>
      <c r="F3383" s="34" t="s">
        <v>9875</v>
      </c>
      <c r="G3383" s="36">
        <v>-870000</v>
      </c>
      <c r="H3383" s="36">
        <v>-870000</v>
      </c>
      <c r="I3383" s="34" t="s">
        <v>9762</v>
      </c>
      <c r="J3383" s="34" t="s">
        <v>9763</v>
      </c>
      <c r="K3383" s="36">
        <v>-870000</v>
      </c>
      <c r="L3383" s="34" t="s">
        <v>9764</v>
      </c>
      <c r="M3383" s="6" t="e">
        <f t="shared" si="52"/>
        <v>#VALUE!</v>
      </c>
    </row>
    <row r="3384" spans="1:13" hidden="1">
      <c r="A3384" s="34" t="s">
        <v>27165</v>
      </c>
      <c r="B3384" s="34" t="s">
        <v>30675</v>
      </c>
      <c r="C3384" s="34" t="s">
        <v>1603</v>
      </c>
      <c r="D3384" s="35">
        <v>44166</v>
      </c>
      <c r="E3384" s="34" t="s">
        <v>1605</v>
      </c>
      <c r="F3384" s="34" t="s">
        <v>30676</v>
      </c>
      <c r="G3384" s="36">
        <v>363850</v>
      </c>
      <c r="H3384" s="36">
        <v>363850</v>
      </c>
      <c r="I3384" s="34" t="s">
        <v>9762</v>
      </c>
      <c r="J3384" s="34" t="s">
        <v>9763</v>
      </c>
      <c r="K3384" s="36">
        <v>363850</v>
      </c>
      <c r="L3384" s="34" t="s">
        <v>9764</v>
      </c>
      <c r="M3384" s="6">
        <f t="shared" si="52"/>
        <v>1</v>
      </c>
    </row>
    <row r="3385" spans="1:13" hidden="1">
      <c r="A3385" s="34" t="s">
        <v>27165</v>
      </c>
      <c r="B3385" s="34" t="s">
        <v>30675</v>
      </c>
      <c r="C3385" s="34" t="s">
        <v>1603</v>
      </c>
      <c r="D3385" s="35">
        <v>44166</v>
      </c>
      <c r="E3385" s="34" t="s">
        <v>30677</v>
      </c>
      <c r="F3385" s="34" t="s">
        <v>30676</v>
      </c>
      <c r="G3385" s="36">
        <v>25469.5</v>
      </c>
      <c r="H3385" s="36">
        <v>25469.5</v>
      </c>
      <c r="I3385" s="34" t="s">
        <v>9762</v>
      </c>
      <c r="J3385" s="34" t="s">
        <v>9763</v>
      </c>
      <c r="K3385" s="36">
        <v>25469.5</v>
      </c>
      <c r="L3385" s="34" t="s">
        <v>9764</v>
      </c>
      <c r="M3385" s="6" t="e">
        <f t="shared" si="52"/>
        <v>#VALUE!</v>
      </c>
    </row>
    <row r="3386" spans="1:13" hidden="1">
      <c r="A3386" s="34" t="s">
        <v>27165</v>
      </c>
      <c r="B3386" s="34" t="s">
        <v>30675</v>
      </c>
      <c r="C3386" s="34" t="s">
        <v>1603</v>
      </c>
      <c r="D3386" s="35">
        <v>44166</v>
      </c>
      <c r="E3386" s="34" t="s">
        <v>30677</v>
      </c>
      <c r="F3386" s="34" t="s">
        <v>9875</v>
      </c>
      <c r="G3386" s="36">
        <v>-389319.5</v>
      </c>
      <c r="H3386" s="36">
        <v>-389319.5</v>
      </c>
      <c r="I3386" s="34" t="s">
        <v>9762</v>
      </c>
      <c r="J3386" s="34" t="s">
        <v>9763</v>
      </c>
      <c r="K3386" s="36">
        <v>-389319.5</v>
      </c>
      <c r="L3386" s="34" t="s">
        <v>9764</v>
      </c>
      <c r="M3386" s="6" t="e">
        <f t="shared" si="52"/>
        <v>#VALUE!</v>
      </c>
    </row>
    <row r="3387" spans="1:13" hidden="1">
      <c r="A3387" s="34" t="s">
        <v>27165</v>
      </c>
      <c r="B3387" s="34" t="s">
        <v>30678</v>
      </c>
      <c r="C3387" s="34" t="s">
        <v>3299</v>
      </c>
      <c r="D3387" s="35">
        <v>44195</v>
      </c>
      <c r="E3387" s="34" t="s">
        <v>3307</v>
      </c>
      <c r="F3387" s="34" t="s">
        <v>30679</v>
      </c>
      <c r="G3387" s="36">
        <v>15030</v>
      </c>
      <c r="H3387" s="36">
        <v>15030</v>
      </c>
      <c r="I3387" s="34" t="s">
        <v>9762</v>
      </c>
      <c r="J3387" s="34" t="s">
        <v>9763</v>
      </c>
      <c r="K3387" s="36">
        <v>15030</v>
      </c>
      <c r="L3387" s="34" t="s">
        <v>9764</v>
      </c>
      <c r="M3387" s="6">
        <f t="shared" si="52"/>
        <v>1</v>
      </c>
    </row>
    <row r="3388" spans="1:13" hidden="1">
      <c r="A3388" s="34" t="s">
        <v>27165</v>
      </c>
      <c r="B3388" s="34" t="s">
        <v>30678</v>
      </c>
      <c r="C3388" s="34" t="s">
        <v>3299</v>
      </c>
      <c r="D3388" s="35">
        <v>44195</v>
      </c>
      <c r="E3388" s="34" t="s">
        <v>30680</v>
      </c>
      <c r="F3388" s="34" t="s">
        <v>30679</v>
      </c>
      <c r="G3388" s="36">
        <v>1052.0999999999999</v>
      </c>
      <c r="H3388" s="36">
        <v>1052.0999999999999</v>
      </c>
      <c r="I3388" s="34" t="s">
        <v>9762</v>
      </c>
      <c r="J3388" s="34" t="s">
        <v>9763</v>
      </c>
      <c r="K3388" s="36">
        <v>1052.0999999999999</v>
      </c>
      <c r="L3388" s="34" t="s">
        <v>9764</v>
      </c>
      <c r="M3388" s="6" t="e">
        <f t="shared" si="52"/>
        <v>#VALUE!</v>
      </c>
    </row>
    <row r="3389" spans="1:13" hidden="1">
      <c r="A3389" s="34" t="s">
        <v>27165</v>
      </c>
      <c r="B3389" s="34" t="s">
        <v>30678</v>
      </c>
      <c r="C3389" s="34" t="s">
        <v>3299</v>
      </c>
      <c r="D3389" s="35">
        <v>44195</v>
      </c>
      <c r="E3389" s="34" t="s">
        <v>3307</v>
      </c>
      <c r="F3389" s="34" t="s">
        <v>30681</v>
      </c>
      <c r="G3389" s="36">
        <v>13000</v>
      </c>
      <c r="H3389" s="36">
        <v>13000</v>
      </c>
      <c r="I3389" s="34" t="s">
        <v>9762</v>
      </c>
      <c r="J3389" s="34" t="s">
        <v>9763</v>
      </c>
      <c r="K3389" s="36">
        <v>13000</v>
      </c>
      <c r="L3389" s="34" t="s">
        <v>9764</v>
      </c>
      <c r="M3389" s="6">
        <f t="shared" si="52"/>
        <v>1</v>
      </c>
    </row>
    <row r="3390" spans="1:13" hidden="1">
      <c r="A3390" s="34" t="s">
        <v>27165</v>
      </c>
      <c r="B3390" s="34" t="s">
        <v>30678</v>
      </c>
      <c r="C3390" s="34" t="s">
        <v>3299</v>
      </c>
      <c r="D3390" s="35">
        <v>44195</v>
      </c>
      <c r="E3390" s="34" t="s">
        <v>30680</v>
      </c>
      <c r="F3390" s="34" t="s">
        <v>30681</v>
      </c>
      <c r="G3390" s="36">
        <v>910</v>
      </c>
      <c r="H3390" s="36">
        <v>910</v>
      </c>
      <c r="I3390" s="34" t="s">
        <v>9762</v>
      </c>
      <c r="J3390" s="34" t="s">
        <v>9763</v>
      </c>
      <c r="K3390" s="36">
        <v>910</v>
      </c>
      <c r="L3390" s="34" t="s">
        <v>9764</v>
      </c>
      <c r="M3390" s="6" t="e">
        <f t="shared" si="52"/>
        <v>#VALUE!</v>
      </c>
    </row>
    <row r="3391" spans="1:13" hidden="1">
      <c r="A3391" s="34" t="s">
        <v>27165</v>
      </c>
      <c r="B3391" s="34" t="s">
        <v>30678</v>
      </c>
      <c r="C3391" s="34" t="s">
        <v>3299</v>
      </c>
      <c r="D3391" s="35">
        <v>44195</v>
      </c>
      <c r="E3391" s="34" t="s">
        <v>3307</v>
      </c>
      <c r="F3391" s="34" t="s">
        <v>30682</v>
      </c>
      <c r="G3391" s="36">
        <v>254000</v>
      </c>
      <c r="H3391" s="36">
        <v>254000</v>
      </c>
      <c r="I3391" s="34" t="s">
        <v>9762</v>
      </c>
      <c r="J3391" s="34" t="s">
        <v>9763</v>
      </c>
      <c r="K3391" s="36">
        <v>254000</v>
      </c>
      <c r="L3391" s="34" t="s">
        <v>9764</v>
      </c>
      <c r="M3391" s="6">
        <f t="shared" si="52"/>
        <v>1</v>
      </c>
    </row>
    <row r="3392" spans="1:13" hidden="1">
      <c r="A3392" s="34" t="s">
        <v>27165</v>
      </c>
      <c r="B3392" s="34" t="s">
        <v>30678</v>
      </c>
      <c r="C3392" s="34" t="s">
        <v>3299</v>
      </c>
      <c r="D3392" s="35">
        <v>44195</v>
      </c>
      <c r="E3392" s="34" t="s">
        <v>30680</v>
      </c>
      <c r="F3392" s="34" t="s">
        <v>30682</v>
      </c>
      <c r="G3392" s="36">
        <v>17780</v>
      </c>
      <c r="H3392" s="36">
        <v>17780</v>
      </c>
      <c r="I3392" s="34" t="s">
        <v>9762</v>
      </c>
      <c r="J3392" s="34" t="s">
        <v>9763</v>
      </c>
      <c r="K3392" s="36">
        <v>17780</v>
      </c>
      <c r="L3392" s="34" t="s">
        <v>9764</v>
      </c>
      <c r="M3392" s="6" t="e">
        <f t="shared" si="52"/>
        <v>#VALUE!</v>
      </c>
    </row>
    <row r="3393" spans="1:18" hidden="1">
      <c r="A3393" s="34" t="s">
        <v>27165</v>
      </c>
      <c r="B3393" s="34" t="s">
        <v>30678</v>
      </c>
      <c r="C3393" s="34" t="s">
        <v>3299</v>
      </c>
      <c r="D3393" s="35">
        <v>44195</v>
      </c>
      <c r="E3393" s="34" t="s">
        <v>30680</v>
      </c>
      <c r="F3393" s="34" t="s">
        <v>9875</v>
      </c>
      <c r="G3393" s="36">
        <v>-301772.09999999998</v>
      </c>
      <c r="H3393" s="36">
        <v>-301772.09999999998</v>
      </c>
      <c r="I3393" s="34" t="s">
        <v>9762</v>
      </c>
      <c r="J3393" s="34" t="s">
        <v>9763</v>
      </c>
      <c r="K3393" s="36">
        <v>-301772.09999999998</v>
      </c>
      <c r="L3393" s="34" t="s">
        <v>9764</v>
      </c>
      <c r="M3393" s="6" t="e">
        <f t="shared" si="52"/>
        <v>#VALUE!</v>
      </c>
    </row>
    <row r="3394" spans="1:18" hidden="1">
      <c r="A3394" s="34" t="s">
        <v>27165</v>
      </c>
      <c r="B3394" s="34" t="s">
        <v>30683</v>
      </c>
      <c r="C3394" s="34" t="s">
        <v>6651</v>
      </c>
      <c r="D3394" s="35">
        <v>44195</v>
      </c>
      <c r="E3394" s="34" t="s">
        <v>6652</v>
      </c>
      <c r="F3394" s="34" t="s">
        <v>29343</v>
      </c>
      <c r="G3394" s="36">
        <v>75000</v>
      </c>
      <c r="H3394" s="36">
        <v>75000</v>
      </c>
      <c r="I3394" s="34" t="s">
        <v>9762</v>
      </c>
      <c r="J3394" s="34" t="s">
        <v>9763</v>
      </c>
      <c r="K3394" s="36">
        <v>75000</v>
      </c>
      <c r="L3394" s="34" t="s">
        <v>9764</v>
      </c>
      <c r="M3394" s="6">
        <f t="shared" si="52"/>
        <v>1</v>
      </c>
    </row>
    <row r="3395" spans="1:18" hidden="1">
      <c r="A3395" s="34" t="s">
        <v>27165</v>
      </c>
      <c r="B3395" s="34" t="s">
        <v>30683</v>
      </c>
      <c r="C3395" s="34" t="s">
        <v>6651</v>
      </c>
      <c r="D3395" s="35">
        <v>44195</v>
      </c>
      <c r="E3395" s="34" t="s">
        <v>30684</v>
      </c>
      <c r="F3395" s="34" t="s">
        <v>29343</v>
      </c>
      <c r="G3395" s="36">
        <v>5250</v>
      </c>
      <c r="H3395" s="36">
        <v>5250</v>
      </c>
      <c r="I3395" s="34" t="s">
        <v>9762</v>
      </c>
      <c r="J3395" s="34" t="s">
        <v>9763</v>
      </c>
      <c r="K3395" s="36">
        <v>5250</v>
      </c>
      <c r="L3395" s="34" t="s">
        <v>9764</v>
      </c>
      <c r="M3395" s="6" t="e">
        <f t="shared" ref="M3395:M3458" si="53">FIND("PO",E3395)</f>
        <v>#VALUE!</v>
      </c>
    </row>
    <row r="3396" spans="1:18" hidden="1">
      <c r="A3396" s="34" t="s">
        <v>27165</v>
      </c>
      <c r="B3396" s="34" t="s">
        <v>30683</v>
      </c>
      <c r="C3396" s="34" t="s">
        <v>6651</v>
      </c>
      <c r="D3396" s="35">
        <v>44195</v>
      </c>
      <c r="E3396" s="34" t="s">
        <v>30684</v>
      </c>
      <c r="F3396" s="34" t="s">
        <v>9875</v>
      </c>
      <c r="G3396" s="36">
        <v>-80250</v>
      </c>
      <c r="H3396" s="36">
        <v>-80250</v>
      </c>
      <c r="I3396" s="34" t="s">
        <v>9762</v>
      </c>
      <c r="J3396" s="34" t="s">
        <v>9763</v>
      </c>
      <c r="K3396" s="36">
        <v>-80250</v>
      </c>
      <c r="L3396" s="34" t="s">
        <v>9764</v>
      </c>
      <c r="M3396" s="6" t="e">
        <f t="shared" si="53"/>
        <v>#VALUE!</v>
      </c>
    </row>
    <row r="3397" spans="1:18" hidden="1">
      <c r="A3397" s="34" t="s">
        <v>27165</v>
      </c>
      <c r="B3397" s="34" t="s">
        <v>30685</v>
      </c>
      <c r="C3397" s="34" t="s">
        <v>1702</v>
      </c>
      <c r="D3397" s="35">
        <v>44194</v>
      </c>
      <c r="E3397" s="34" t="s">
        <v>1704</v>
      </c>
      <c r="F3397" s="34" t="s">
        <v>30080</v>
      </c>
      <c r="G3397" s="36">
        <v>105000</v>
      </c>
      <c r="H3397" s="36">
        <v>105000</v>
      </c>
      <c r="I3397" s="34" t="s">
        <v>9762</v>
      </c>
      <c r="J3397" s="34" t="s">
        <v>9763</v>
      </c>
      <c r="K3397" s="36">
        <v>105000</v>
      </c>
      <c r="L3397" s="34" t="s">
        <v>9764</v>
      </c>
      <c r="M3397" s="6">
        <f t="shared" si="53"/>
        <v>1</v>
      </c>
    </row>
    <row r="3398" spans="1:18" hidden="1">
      <c r="A3398" s="34" t="s">
        <v>27165</v>
      </c>
      <c r="B3398" s="34" t="s">
        <v>30685</v>
      </c>
      <c r="C3398" s="34" t="s">
        <v>1702</v>
      </c>
      <c r="D3398" s="35">
        <v>44194</v>
      </c>
      <c r="E3398" s="34" t="s">
        <v>30686</v>
      </c>
      <c r="F3398" s="34" t="s">
        <v>30080</v>
      </c>
      <c r="G3398" s="36">
        <v>7350</v>
      </c>
      <c r="H3398" s="36">
        <v>7350</v>
      </c>
      <c r="I3398" s="34" t="s">
        <v>9762</v>
      </c>
      <c r="J3398" s="34" t="s">
        <v>9763</v>
      </c>
      <c r="K3398" s="36">
        <v>7350</v>
      </c>
      <c r="L3398" s="34" t="s">
        <v>9764</v>
      </c>
      <c r="M3398" s="6" t="e">
        <f t="shared" si="53"/>
        <v>#VALUE!</v>
      </c>
    </row>
    <row r="3399" spans="1:18" hidden="1">
      <c r="A3399" s="34" t="s">
        <v>27165</v>
      </c>
      <c r="B3399" s="34" t="s">
        <v>30685</v>
      </c>
      <c r="C3399" s="34" t="s">
        <v>1702</v>
      </c>
      <c r="D3399" s="35">
        <v>44194</v>
      </c>
      <c r="E3399" s="34" t="s">
        <v>30686</v>
      </c>
      <c r="F3399" s="34" t="s">
        <v>9875</v>
      </c>
      <c r="G3399" s="36">
        <v>-112350</v>
      </c>
      <c r="H3399" s="36">
        <v>-112350</v>
      </c>
      <c r="I3399" s="34" t="s">
        <v>9762</v>
      </c>
      <c r="J3399" s="34" t="s">
        <v>9763</v>
      </c>
      <c r="K3399" s="36">
        <v>-112350</v>
      </c>
      <c r="L3399" s="34" t="s">
        <v>9764</v>
      </c>
      <c r="M3399" s="6" t="e">
        <f t="shared" si="53"/>
        <v>#VALUE!</v>
      </c>
    </row>
    <row r="3400" spans="1:18" hidden="1">
      <c r="A3400" s="34" t="s">
        <v>27165</v>
      </c>
      <c r="B3400" s="34" t="s">
        <v>30687</v>
      </c>
      <c r="C3400" s="34" t="s">
        <v>3776</v>
      </c>
      <c r="D3400" s="35">
        <v>44166</v>
      </c>
      <c r="E3400" s="34" t="s">
        <v>3777</v>
      </c>
      <c r="F3400" s="34" t="s">
        <v>30688</v>
      </c>
      <c r="G3400" s="36">
        <v>4125000</v>
      </c>
      <c r="H3400" s="36">
        <v>4125000</v>
      </c>
      <c r="I3400" s="34" t="s">
        <v>9762</v>
      </c>
      <c r="J3400" s="34" t="s">
        <v>9763</v>
      </c>
      <c r="K3400" s="36">
        <v>4125000</v>
      </c>
      <c r="L3400" s="34" t="s">
        <v>9764</v>
      </c>
      <c r="M3400" s="6">
        <f t="shared" si="53"/>
        <v>1</v>
      </c>
    </row>
    <row r="3401" spans="1:18" hidden="1">
      <c r="A3401" s="34" t="s">
        <v>27165</v>
      </c>
      <c r="B3401" s="34" t="s">
        <v>30687</v>
      </c>
      <c r="C3401" s="34" t="s">
        <v>3776</v>
      </c>
      <c r="D3401" s="35">
        <v>44166</v>
      </c>
      <c r="E3401" s="34" t="s">
        <v>30689</v>
      </c>
      <c r="F3401" s="34" t="s">
        <v>30688</v>
      </c>
      <c r="G3401" s="36">
        <v>288750</v>
      </c>
      <c r="H3401" s="36">
        <v>288750</v>
      </c>
      <c r="I3401" s="34" t="s">
        <v>9762</v>
      </c>
      <c r="J3401" s="34" t="s">
        <v>9763</v>
      </c>
      <c r="K3401" s="36">
        <v>288750</v>
      </c>
      <c r="L3401" s="34" t="s">
        <v>9764</v>
      </c>
      <c r="M3401" s="6" t="e">
        <f t="shared" si="53"/>
        <v>#VALUE!</v>
      </c>
    </row>
    <row r="3402" spans="1:18" hidden="1">
      <c r="A3402" s="34" t="s">
        <v>27165</v>
      </c>
      <c r="B3402" s="34" t="s">
        <v>30687</v>
      </c>
      <c r="C3402" s="34" t="s">
        <v>3776</v>
      </c>
      <c r="D3402" s="35">
        <v>44166</v>
      </c>
      <c r="E3402" s="34" t="s">
        <v>30689</v>
      </c>
      <c r="F3402" s="34" t="s">
        <v>9875</v>
      </c>
      <c r="G3402" s="36">
        <v>-4413750</v>
      </c>
      <c r="H3402" s="36">
        <v>-4413750</v>
      </c>
      <c r="I3402" s="34" t="s">
        <v>9762</v>
      </c>
      <c r="J3402" s="34" t="s">
        <v>9763</v>
      </c>
      <c r="K3402" s="36">
        <v>-4413750</v>
      </c>
      <c r="L3402" s="34" t="s">
        <v>9764</v>
      </c>
      <c r="M3402" s="6" t="e">
        <f t="shared" si="53"/>
        <v>#VALUE!</v>
      </c>
    </row>
    <row r="3403" spans="1:18" hidden="1">
      <c r="A3403" s="34" t="s">
        <v>27165</v>
      </c>
      <c r="B3403" s="34" t="s">
        <v>30690</v>
      </c>
      <c r="C3403" s="34" t="s">
        <v>4427</v>
      </c>
      <c r="D3403" s="35">
        <v>44166</v>
      </c>
      <c r="E3403" s="34" t="s">
        <v>4428</v>
      </c>
      <c r="F3403" s="34" t="s">
        <v>30691</v>
      </c>
      <c r="G3403" s="36">
        <v>124000</v>
      </c>
      <c r="H3403" s="36">
        <v>124000</v>
      </c>
      <c r="I3403" s="34" t="s">
        <v>9762</v>
      </c>
      <c r="J3403" s="34" t="s">
        <v>9763</v>
      </c>
      <c r="K3403" s="36">
        <v>124000</v>
      </c>
      <c r="L3403" s="34" t="s">
        <v>9764</v>
      </c>
      <c r="M3403" s="6">
        <f t="shared" si="53"/>
        <v>1</v>
      </c>
    </row>
    <row r="3404" spans="1:18" hidden="1">
      <c r="A3404" s="34" t="s">
        <v>27165</v>
      </c>
      <c r="B3404" s="34" t="s">
        <v>30690</v>
      </c>
      <c r="C3404" s="34" t="s">
        <v>4427</v>
      </c>
      <c r="D3404" s="35">
        <v>44166</v>
      </c>
      <c r="E3404" s="34" t="s">
        <v>30692</v>
      </c>
      <c r="F3404" s="34" t="s">
        <v>30691</v>
      </c>
      <c r="G3404" s="36">
        <v>8680</v>
      </c>
      <c r="H3404" s="36">
        <v>8680</v>
      </c>
      <c r="I3404" s="34" t="s">
        <v>9762</v>
      </c>
      <c r="J3404" s="34" t="s">
        <v>9763</v>
      </c>
      <c r="K3404" s="36">
        <v>8680</v>
      </c>
      <c r="L3404" s="34" t="s">
        <v>9764</v>
      </c>
      <c r="M3404" s="6" t="e">
        <f t="shared" si="53"/>
        <v>#VALUE!</v>
      </c>
    </row>
    <row r="3405" spans="1:18" hidden="1">
      <c r="A3405" s="34" t="s">
        <v>27165</v>
      </c>
      <c r="B3405" s="34" t="s">
        <v>30690</v>
      </c>
      <c r="C3405" s="34" t="s">
        <v>4427</v>
      </c>
      <c r="D3405" s="35">
        <v>44166</v>
      </c>
      <c r="E3405" s="34" t="s">
        <v>30692</v>
      </c>
      <c r="F3405" s="34" t="s">
        <v>9875</v>
      </c>
      <c r="G3405" s="36">
        <v>-132680</v>
      </c>
      <c r="H3405" s="36">
        <v>-132680</v>
      </c>
      <c r="I3405" s="34" t="s">
        <v>9762</v>
      </c>
      <c r="J3405" s="34" t="s">
        <v>9763</v>
      </c>
      <c r="K3405" s="36">
        <v>-132680</v>
      </c>
      <c r="L3405" s="34" t="s">
        <v>9764</v>
      </c>
      <c r="M3405" s="6" t="e">
        <f t="shared" si="53"/>
        <v>#VALUE!</v>
      </c>
    </row>
    <row r="3406" spans="1:18" hidden="1">
      <c r="A3406" s="34" t="s">
        <v>27165</v>
      </c>
      <c r="B3406" s="34" t="s">
        <v>30693</v>
      </c>
      <c r="C3406" s="34" t="s">
        <v>7585</v>
      </c>
      <c r="D3406" s="35">
        <v>44166</v>
      </c>
      <c r="E3406" s="34" t="s">
        <v>7586</v>
      </c>
      <c r="F3406" s="34" t="s">
        <v>27339</v>
      </c>
      <c r="G3406" s="36">
        <v>142000</v>
      </c>
      <c r="H3406" s="36">
        <v>142000</v>
      </c>
      <c r="I3406" s="34" t="s">
        <v>9762</v>
      </c>
      <c r="J3406" s="34" t="s">
        <v>9763</v>
      </c>
      <c r="K3406" s="36">
        <v>142000</v>
      </c>
      <c r="L3406" s="34" t="s">
        <v>9764</v>
      </c>
      <c r="M3406" s="6">
        <f t="shared" si="53"/>
        <v>1</v>
      </c>
    </row>
    <row r="3407" spans="1:18">
      <c r="A3407" s="34" t="s">
        <v>27165</v>
      </c>
      <c r="B3407" s="34" t="s">
        <v>30693</v>
      </c>
      <c r="C3407" s="34" t="s">
        <v>7585</v>
      </c>
      <c r="D3407" s="35">
        <v>44166</v>
      </c>
      <c r="E3407" s="34" t="s">
        <v>30694</v>
      </c>
      <c r="F3407" s="34" t="s">
        <v>9875</v>
      </c>
      <c r="G3407" s="36">
        <v>-142000</v>
      </c>
      <c r="H3407" s="36">
        <v>-142000</v>
      </c>
      <c r="I3407" s="34" t="s">
        <v>9762</v>
      </c>
      <c r="J3407" s="34" t="s">
        <v>9763</v>
      </c>
      <c r="K3407" s="36">
        <v>-142000</v>
      </c>
      <c r="L3407" s="34" t="s">
        <v>9764</v>
      </c>
      <c r="M3407" s="6">
        <f t="shared" si="53"/>
        <v>18</v>
      </c>
      <c r="N3407" s="6" t="str">
        <f>MID(E3407,M3407,10)</f>
        <v>PO63000386</v>
      </c>
      <c r="O3407" s="6">
        <f>FIND("-",E3407)</f>
        <v>28</v>
      </c>
      <c r="P3407" s="6" t="str">
        <f>MID(E3407,O3407+1,2)</f>
        <v>2</v>
      </c>
      <c r="Q3407" s="34" t="str">
        <f>C3407</f>
        <v>64CIO00552</v>
      </c>
      <c r="R3407" s="36">
        <f>-G3407</f>
        <v>142000</v>
      </c>
    </row>
    <row r="3408" spans="1:18" hidden="1">
      <c r="A3408" s="34" t="s">
        <v>27165</v>
      </c>
      <c r="B3408" s="34" t="s">
        <v>30695</v>
      </c>
      <c r="C3408" s="34" t="s">
        <v>4321</v>
      </c>
      <c r="D3408" s="35">
        <v>44195</v>
      </c>
      <c r="E3408" s="34" t="s">
        <v>4323</v>
      </c>
      <c r="F3408" s="34" t="s">
        <v>29915</v>
      </c>
      <c r="G3408" s="36">
        <v>41431.71</v>
      </c>
      <c r="H3408" s="36">
        <v>41431.71</v>
      </c>
      <c r="I3408" s="34" t="s">
        <v>9762</v>
      </c>
      <c r="J3408" s="34" t="s">
        <v>9763</v>
      </c>
      <c r="K3408" s="36">
        <v>41431.71</v>
      </c>
      <c r="L3408" s="34" t="s">
        <v>9764</v>
      </c>
      <c r="M3408" s="6">
        <f t="shared" si="53"/>
        <v>1</v>
      </c>
    </row>
    <row r="3409" spans="1:18" hidden="1">
      <c r="A3409" s="34" t="s">
        <v>27165</v>
      </c>
      <c r="B3409" s="34" t="s">
        <v>30695</v>
      </c>
      <c r="C3409" s="34" t="s">
        <v>4321</v>
      </c>
      <c r="D3409" s="35">
        <v>44195</v>
      </c>
      <c r="E3409" s="34" t="s">
        <v>30696</v>
      </c>
      <c r="F3409" s="34" t="s">
        <v>29915</v>
      </c>
      <c r="G3409" s="36">
        <v>2900.22</v>
      </c>
      <c r="H3409" s="36">
        <v>2900.22</v>
      </c>
      <c r="I3409" s="34" t="s">
        <v>9762</v>
      </c>
      <c r="J3409" s="34" t="s">
        <v>9763</v>
      </c>
      <c r="K3409" s="36">
        <v>2900.22</v>
      </c>
      <c r="L3409" s="34" t="s">
        <v>9764</v>
      </c>
      <c r="M3409" s="6" t="e">
        <f t="shared" si="53"/>
        <v>#VALUE!</v>
      </c>
    </row>
    <row r="3410" spans="1:18" hidden="1">
      <c r="A3410" s="34" t="s">
        <v>27165</v>
      </c>
      <c r="B3410" s="34" t="s">
        <v>30695</v>
      </c>
      <c r="C3410" s="34" t="s">
        <v>4321</v>
      </c>
      <c r="D3410" s="35">
        <v>44195</v>
      </c>
      <c r="E3410" s="34" t="s">
        <v>30696</v>
      </c>
      <c r="F3410" s="34" t="s">
        <v>9875</v>
      </c>
      <c r="G3410" s="36">
        <v>-44331.93</v>
      </c>
      <c r="H3410" s="36">
        <v>-44331.93</v>
      </c>
      <c r="I3410" s="34" t="s">
        <v>9762</v>
      </c>
      <c r="J3410" s="34" t="s">
        <v>9763</v>
      </c>
      <c r="K3410" s="36">
        <v>-44331.93</v>
      </c>
      <c r="L3410" s="34" t="s">
        <v>9764</v>
      </c>
      <c r="M3410" s="6" t="e">
        <f t="shared" si="53"/>
        <v>#VALUE!</v>
      </c>
    </row>
    <row r="3411" spans="1:18" hidden="1">
      <c r="A3411" s="34" t="s">
        <v>27165</v>
      </c>
      <c r="B3411" s="34" t="s">
        <v>30697</v>
      </c>
      <c r="C3411" s="34" t="s">
        <v>4081</v>
      </c>
      <c r="D3411" s="35">
        <v>44166</v>
      </c>
      <c r="E3411" s="34" t="s">
        <v>4082</v>
      </c>
      <c r="F3411" s="34" t="s">
        <v>30698</v>
      </c>
      <c r="G3411" s="36">
        <v>23500</v>
      </c>
      <c r="H3411" s="36">
        <v>23500</v>
      </c>
      <c r="I3411" s="34" t="s">
        <v>9762</v>
      </c>
      <c r="J3411" s="34" t="s">
        <v>9763</v>
      </c>
      <c r="K3411" s="36">
        <v>23500</v>
      </c>
      <c r="L3411" s="34" t="s">
        <v>9764</v>
      </c>
      <c r="M3411" s="6">
        <f t="shared" si="53"/>
        <v>1</v>
      </c>
    </row>
    <row r="3412" spans="1:18" hidden="1">
      <c r="A3412" s="34" t="s">
        <v>27165</v>
      </c>
      <c r="B3412" s="34" t="s">
        <v>30697</v>
      </c>
      <c r="C3412" s="34" t="s">
        <v>4081</v>
      </c>
      <c r="D3412" s="35">
        <v>44166</v>
      </c>
      <c r="E3412" s="34" t="s">
        <v>30699</v>
      </c>
      <c r="F3412" s="34" t="s">
        <v>30698</v>
      </c>
      <c r="G3412" s="36">
        <v>1645</v>
      </c>
      <c r="H3412" s="36">
        <v>1645</v>
      </c>
      <c r="I3412" s="34" t="s">
        <v>9762</v>
      </c>
      <c r="J3412" s="34" t="s">
        <v>9763</v>
      </c>
      <c r="K3412" s="36">
        <v>1645</v>
      </c>
      <c r="L3412" s="34" t="s">
        <v>9764</v>
      </c>
      <c r="M3412" s="6" t="e">
        <f t="shared" si="53"/>
        <v>#VALUE!</v>
      </c>
    </row>
    <row r="3413" spans="1:18" hidden="1">
      <c r="A3413" s="34" t="s">
        <v>27165</v>
      </c>
      <c r="B3413" s="34" t="s">
        <v>30697</v>
      </c>
      <c r="C3413" s="34" t="s">
        <v>4081</v>
      </c>
      <c r="D3413" s="35">
        <v>44166</v>
      </c>
      <c r="E3413" s="34" t="s">
        <v>30699</v>
      </c>
      <c r="F3413" s="34" t="s">
        <v>9875</v>
      </c>
      <c r="G3413" s="36">
        <v>-25145</v>
      </c>
      <c r="H3413" s="36">
        <v>-25145</v>
      </c>
      <c r="I3413" s="34" t="s">
        <v>9762</v>
      </c>
      <c r="J3413" s="34" t="s">
        <v>9763</v>
      </c>
      <c r="K3413" s="36">
        <v>-25145</v>
      </c>
      <c r="L3413" s="34" t="s">
        <v>9764</v>
      </c>
      <c r="M3413" s="6" t="e">
        <f t="shared" si="53"/>
        <v>#VALUE!</v>
      </c>
    </row>
    <row r="3414" spans="1:18" hidden="1">
      <c r="A3414" s="34" t="s">
        <v>27165</v>
      </c>
      <c r="B3414" s="34" t="s">
        <v>30700</v>
      </c>
      <c r="C3414" s="34" t="s">
        <v>3666</v>
      </c>
      <c r="D3414" s="35">
        <v>44195</v>
      </c>
      <c r="E3414" s="34" t="s">
        <v>3667</v>
      </c>
      <c r="F3414" s="34" t="s">
        <v>30701</v>
      </c>
      <c r="G3414" s="36">
        <v>23500</v>
      </c>
      <c r="H3414" s="36">
        <v>23500</v>
      </c>
      <c r="I3414" s="34" t="s">
        <v>9762</v>
      </c>
      <c r="J3414" s="34" t="s">
        <v>9763</v>
      </c>
      <c r="K3414" s="36">
        <v>23500</v>
      </c>
      <c r="L3414" s="34" t="s">
        <v>9764</v>
      </c>
      <c r="M3414" s="6">
        <f t="shared" si="53"/>
        <v>1</v>
      </c>
    </row>
    <row r="3415" spans="1:18" hidden="1">
      <c r="A3415" s="34" t="s">
        <v>27165</v>
      </c>
      <c r="B3415" s="34" t="s">
        <v>30700</v>
      </c>
      <c r="C3415" s="34" t="s">
        <v>3666</v>
      </c>
      <c r="D3415" s="35">
        <v>44195</v>
      </c>
      <c r="E3415" s="34" t="s">
        <v>30702</v>
      </c>
      <c r="F3415" s="34" t="s">
        <v>30701</v>
      </c>
      <c r="G3415" s="36">
        <v>1645</v>
      </c>
      <c r="H3415" s="36">
        <v>1645</v>
      </c>
      <c r="I3415" s="34" t="s">
        <v>9762</v>
      </c>
      <c r="J3415" s="34" t="s">
        <v>9763</v>
      </c>
      <c r="K3415" s="36">
        <v>1645</v>
      </c>
      <c r="L3415" s="34" t="s">
        <v>9764</v>
      </c>
      <c r="M3415" s="6" t="e">
        <f t="shared" si="53"/>
        <v>#VALUE!</v>
      </c>
    </row>
    <row r="3416" spans="1:18" hidden="1">
      <c r="A3416" s="34" t="s">
        <v>27165</v>
      </c>
      <c r="B3416" s="34" t="s">
        <v>30700</v>
      </c>
      <c r="C3416" s="34" t="s">
        <v>3666</v>
      </c>
      <c r="D3416" s="35">
        <v>44195</v>
      </c>
      <c r="E3416" s="34" t="s">
        <v>30702</v>
      </c>
      <c r="F3416" s="34" t="s">
        <v>9875</v>
      </c>
      <c r="G3416" s="36">
        <v>-25145</v>
      </c>
      <c r="H3416" s="36">
        <v>-25145</v>
      </c>
      <c r="I3416" s="34" t="s">
        <v>9762</v>
      </c>
      <c r="J3416" s="34" t="s">
        <v>9763</v>
      </c>
      <c r="K3416" s="36">
        <v>-25145</v>
      </c>
      <c r="L3416" s="34" t="s">
        <v>9764</v>
      </c>
      <c r="M3416" s="6" t="e">
        <f t="shared" si="53"/>
        <v>#VALUE!</v>
      </c>
    </row>
    <row r="3417" spans="1:18" hidden="1">
      <c r="A3417" s="34" t="s">
        <v>27165</v>
      </c>
      <c r="B3417" s="34" t="s">
        <v>30703</v>
      </c>
      <c r="C3417" s="34" t="s">
        <v>6107</v>
      </c>
      <c r="D3417" s="35">
        <v>44186</v>
      </c>
      <c r="E3417" s="34" t="s">
        <v>30704</v>
      </c>
      <c r="F3417" s="34" t="s">
        <v>30636</v>
      </c>
      <c r="G3417" s="36">
        <v>2356.1999999999998</v>
      </c>
      <c r="H3417" s="36">
        <v>2356.1999999999998</v>
      </c>
      <c r="I3417" s="34" t="s">
        <v>9762</v>
      </c>
      <c r="J3417" s="34" t="s">
        <v>9763</v>
      </c>
      <c r="K3417" s="36">
        <v>2356.1999999999998</v>
      </c>
      <c r="L3417" s="34" t="s">
        <v>9764</v>
      </c>
      <c r="M3417" s="6">
        <f t="shared" si="53"/>
        <v>1</v>
      </c>
    </row>
    <row r="3418" spans="1:18" hidden="1">
      <c r="A3418" s="34" t="s">
        <v>27165</v>
      </c>
      <c r="B3418" s="34" t="s">
        <v>30703</v>
      </c>
      <c r="C3418" s="34" t="s">
        <v>6107</v>
      </c>
      <c r="D3418" s="35">
        <v>44186</v>
      </c>
      <c r="E3418" s="34" t="s">
        <v>30705</v>
      </c>
      <c r="F3418" s="34" t="s">
        <v>30636</v>
      </c>
      <c r="G3418" s="36">
        <v>164.93</v>
      </c>
      <c r="H3418" s="36">
        <v>164.93</v>
      </c>
      <c r="I3418" s="34" t="s">
        <v>9762</v>
      </c>
      <c r="J3418" s="34" t="s">
        <v>9763</v>
      </c>
      <c r="K3418" s="36">
        <v>164.93</v>
      </c>
      <c r="L3418" s="34" t="s">
        <v>9764</v>
      </c>
      <c r="M3418" s="6" t="e">
        <f t="shared" si="53"/>
        <v>#VALUE!</v>
      </c>
    </row>
    <row r="3419" spans="1:18" hidden="1">
      <c r="A3419" s="34" t="s">
        <v>27165</v>
      </c>
      <c r="B3419" s="34" t="s">
        <v>30703</v>
      </c>
      <c r="C3419" s="34" t="s">
        <v>6107</v>
      </c>
      <c r="D3419" s="35">
        <v>44186</v>
      </c>
      <c r="E3419" s="34" t="s">
        <v>30705</v>
      </c>
      <c r="F3419" s="34" t="s">
        <v>9875</v>
      </c>
      <c r="G3419" s="36">
        <v>-2521.13</v>
      </c>
      <c r="H3419" s="36">
        <v>-2521.13</v>
      </c>
      <c r="I3419" s="34" t="s">
        <v>9762</v>
      </c>
      <c r="J3419" s="34" t="s">
        <v>9763</v>
      </c>
      <c r="K3419" s="36">
        <v>-2521.13</v>
      </c>
      <c r="L3419" s="34" t="s">
        <v>9764</v>
      </c>
      <c r="M3419" s="6" t="e">
        <f t="shared" si="53"/>
        <v>#VALUE!</v>
      </c>
    </row>
    <row r="3420" spans="1:18" hidden="1">
      <c r="A3420" s="34" t="s">
        <v>27165</v>
      </c>
      <c r="B3420" s="34" t="s">
        <v>30706</v>
      </c>
      <c r="C3420" s="34" t="s">
        <v>5506</v>
      </c>
      <c r="D3420" s="35">
        <v>44166</v>
      </c>
      <c r="E3420" s="34" t="s">
        <v>5507</v>
      </c>
      <c r="F3420" s="34" t="s">
        <v>30707</v>
      </c>
      <c r="G3420" s="36">
        <v>20000</v>
      </c>
      <c r="H3420" s="36">
        <v>20000</v>
      </c>
      <c r="I3420" s="34" t="s">
        <v>9762</v>
      </c>
      <c r="J3420" s="34" t="s">
        <v>9763</v>
      </c>
      <c r="K3420" s="36">
        <v>20000</v>
      </c>
      <c r="L3420" s="34" t="s">
        <v>9764</v>
      </c>
      <c r="M3420" s="6">
        <f t="shared" si="53"/>
        <v>1</v>
      </c>
    </row>
    <row r="3421" spans="1:18">
      <c r="A3421" s="34" t="s">
        <v>27165</v>
      </c>
      <c r="B3421" s="34" t="s">
        <v>30706</v>
      </c>
      <c r="C3421" s="34" t="s">
        <v>5506</v>
      </c>
      <c r="D3421" s="35">
        <v>44166</v>
      </c>
      <c r="E3421" s="34" t="s">
        <v>30708</v>
      </c>
      <c r="F3421" s="34" t="s">
        <v>9875</v>
      </c>
      <c r="G3421" s="36">
        <v>-20000</v>
      </c>
      <c r="H3421" s="36">
        <v>-20000</v>
      </c>
      <c r="I3421" s="34" t="s">
        <v>9762</v>
      </c>
      <c r="J3421" s="34" t="s">
        <v>9763</v>
      </c>
      <c r="K3421" s="36">
        <v>-20000</v>
      </c>
      <c r="L3421" s="34" t="s">
        <v>9764</v>
      </c>
      <c r="M3421" s="6">
        <f t="shared" si="53"/>
        <v>18</v>
      </c>
      <c r="N3421" s="6" t="str">
        <f>MID(E3421,M3421,10)</f>
        <v>PO63000766</v>
      </c>
      <c r="O3421" s="6" t="e">
        <f>FIND("-",E3421)</f>
        <v>#VALUE!</v>
      </c>
      <c r="P3421" s="6" t="e">
        <f>MID(E3421,O3421+1,2)</f>
        <v>#VALUE!</v>
      </c>
      <c r="Q3421" s="34" t="str">
        <f>C3421</f>
        <v>64CIO00557</v>
      </c>
      <c r="R3421" s="36">
        <f>-G3421</f>
        <v>20000</v>
      </c>
    </row>
    <row r="3422" spans="1:18" hidden="1">
      <c r="A3422" s="34" t="s">
        <v>27165</v>
      </c>
      <c r="B3422" s="34" t="s">
        <v>30709</v>
      </c>
      <c r="C3422" s="34" t="s">
        <v>4385</v>
      </c>
      <c r="D3422" s="35">
        <v>44166</v>
      </c>
      <c r="E3422" s="34" t="s">
        <v>4392</v>
      </c>
      <c r="F3422" s="34" t="s">
        <v>30710</v>
      </c>
      <c r="G3422" s="36">
        <v>84800</v>
      </c>
      <c r="H3422" s="36">
        <v>84800</v>
      </c>
      <c r="I3422" s="34" t="s">
        <v>9762</v>
      </c>
      <c r="J3422" s="34" t="s">
        <v>9763</v>
      </c>
      <c r="K3422" s="36">
        <v>84800</v>
      </c>
      <c r="L3422" s="34" t="s">
        <v>9764</v>
      </c>
      <c r="M3422" s="6">
        <f t="shared" si="53"/>
        <v>1</v>
      </c>
    </row>
    <row r="3423" spans="1:18" hidden="1">
      <c r="A3423" s="34" t="s">
        <v>27165</v>
      </c>
      <c r="B3423" s="34" t="s">
        <v>30709</v>
      </c>
      <c r="C3423" s="34" t="s">
        <v>4385</v>
      </c>
      <c r="D3423" s="35">
        <v>44166</v>
      </c>
      <c r="E3423" s="34" t="s">
        <v>30711</v>
      </c>
      <c r="F3423" s="34" t="s">
        <v>30710</v>
      </c>
      <c r="G3423" s="36">
        <v>5936</v>
      </c>
      <c r="H3423" s="36">
        <v>5936</v>
      </c>
      <c r="I3423" s="34" t="s">
        <v>9762</v>
      </c>
      <c r="J3423" s="34" t="s">
        <v>9763</v>
      </c>
      <c r="K3423" s="36">
        <v>5936</v>
      </c>
      <c r="L3423" s="34" t="s">
        <v>9764</v>
      </c>
      <c r="M3423" s="6" t="e">
        <f t="shared" si="53"/>
        <v>#VALUE!</v>
      </c>
    </row>
    <row r="3424" spans="1:18" hidden="1">
      <c r="A3424" s="34" t="s">
        <v>27165</v>
      </c>
      <c r="B3424" s="34" t="s">
        <v>30709</v>
      </c>
      <c r="C3424" s="34" t="s">
        <v>4385</v>
      </c>
      <c r="D3424" s="35">
        <v>44166</v>
      </c>
      <c r="E3424" s="34" t="s">
        <v>4392</v>
      </c>
      <c r="F3424" s="34" t="s">
        <v>30712</v>
      </c>
      <c r="G3424" s="36">
        <v>97500</v>
      </c>
      <c r="H3424" s="36">
        <v>97500</v>
      </c>
      <c r="I3424" s="34" t="s">
        <v>9762</v>
      </c>
      <c r="J3424" s="34" t="s">
        <v>9763</v>
      </c>
      <c r="K3424" s="36">
        <v>97500</v>
      </c>
      <c r="L3424" s="34" t="s">
        <v>9764</v>
      </c>
      <c r="M3424" s="6">
        <f t="shared" si="53"/>
        <v>1</v>
      </c>
    </row>
    <row r="3425" spans="1:18" hidden="1">
      <c r="A3425" s="34" t="s">
        <v>27165</v>
      </c>
      <c r="B3425" s="34" t="s">
        <v>30709</v>
      </c>
      <c r="C3425" s="34" t="s">
        <v>4385</v>
      </c>
      <c r="D3425" s="35">
        <v>44166</v>
      </c>
      <c r="E3425" s="34" t="s">
        <v>30711</v>
      </c>
      <c r="F3425" s="34" t="s">
        <v>30712</v>
      </c>
      <c r="G3425" s="36">
        <v>6825</v>
      </c>
      <c r="H3425" s="36">
        <v>6825</v>
      </c>
      <c r="I3425" s="34" t="s">
        <v>9762</v>
      </c>
      <c r="J3425" s="34" t="s">
        <v>9763</v>
      </c>
      <c r="K3425" s="36">
        <v>6825</v>
      </c>
      <c r="L3425" s="34" t="s">
        <v>9764</v>
      </c>
      <c r="M3425" s="6" t="e">
        <f t="shared" si="53"/>
        <v>#VALUE!</v>
      </c>
    </row>
    <row r="3426" spans="1:18" hidden="1">
      <c r="A3426" s="34" t="s">
        <v>27165</v>
      </c>
      <c r="B3426" s="34" t="s">
        <v>30709</v>
      </c>
      <c r="C3426" s="34" t="s">
        <v>4385</v>
      </c>
      <c r="D3426" s="35">
        <v>44166</v>
      </c>
      <c r="E3426" s="34" t="s">
        <v>30711</v>
      </c>
      <c r="F3426" s="34" t="s">
        <v>9875</v>
      </c>
      <c r="G3426" s="36">
        <v>-195061</v>
      </c>
      <c r="H3426" s="36">
        <v>-195061</v>
      </c>
      <c r="I3426" s="34" t="s">
        <v>9762</v>
      </c>
      <c r="J3426" s="34" t="s">
        <v>9763</v>
      </c>
      <c r="K3426" s="36">
        <v>-195061</v>
      </c>
      <c r="L3426" s="34" t="s">
        <v>9764</v>
      </c>
      <c r="M3426" s="6" t="e">
        <f t="shared" si="53"/>
        <v>#VALUE!</v>
      </c>
    </row>
    <row r="3427" spans="1:18" hidden="1">
      <c r="A3427" s="34" t="s">
        <v>27165</v>
      </c>
      <c r="B3427" s="34" t="s">
        <v>30713</v>
      </c>
      <c r="C3427" s="34" t="s">
        <v>5097</v>
      </c>
      <c r="D3427" s="35">
        <v>44194</v>
      </c>
      <c r="E3427" s="34" t="s">
        <v>5098</v>
      </c>
      <c r="F3427" s="34" t="s">
        <v>30094</v>
      </c>
      <c r="G3427" s="36">
        <v>233500</v>
      </c>
      <c r="H3427" s="36">
        <v>233500</v>
      </c>
      <c r="I3427" s="34" t="s">
        <v>9762</v>
      </c>
      <c r="J3427" s="34" t="s">
        <v>9763</v>
      </c>
      <c r="K3427" s="36">
        <v>233500</v>
      </c>
      <c r="L3427" s="34" t="s">
        <v>9764</v>
      </c>
      <c r="M3427" s="6">
        <f t="shared" si="53"/>
        <v>1</v>
      </c>
    </row>
    <row r="3428" spans="1:18" hidden="1">
      <c r="A3428" s="34" t="s">
        <v>27165</v>
      </c>
      <c r="B3428" s="34" t="s">
        <v>30713</v>
      </c>
      <c r="C3428" s="34" t="s">
        <v>5097</v>
      </c>
      <c r="D3428" s="35">
        <v>44194</v>
      </c>
      <c r="E3428" s="34" t="s">
        <v>30714</v>
      </c>
      <c r="F3428" s="34" t="s">
        <v>30094</v>
      </c>
      <c r="G3428" s="36">
        <v>16345</v>
      </c>
      <c r="H3428" s="36">
        <v>16345</v>
      </c>
      <c r="I3428" s="34" t="s">
        <v>9762</v>
      </c>
      <c r="J3428" s="34" t="s">
        <v>9763</v>
      </c>
      <c r="K3428" s="36">
        <v>16345</v>
      </c>
      <c r="L3428" s="34" t="s">
        <v>9764</v>
      </c>
      <c r="M3428" s="6" t="e">
        <f t="shared" si="53"/>
        <v>#VALUE!</v>
      </c>
    </row>
    <row r="3429" spans="1:18" hidden="1">
      <c r="A3429" s="34" t="s">
        <v>27165</v>
      </c>
      <c r="B3429" s="34" t="s">
        <v>30713</v>
      </c>
      <c r="C3429" s="34" t="s">
        <v>5097</v>
      </c>
      <c r="D3429" s="35">
        <v>44194</v>
      </c>
      <c r="E3429" s="34" t="s">
        <v>30714</v>
      </c>
      <c r="F3429" s="34" t="s">
        <v>9875</v>
      </c>
      <c r="G3429" s="36">
        <v>-249845</v>
      </c>
      <c r="H3429" s="36">
        <v>-249845</v>
      </c>
      <c r="I3429" s="34" t="s">
        <v>9762</v>
      </c>
      <c r="J3429" s="34" t="s">
        <v>9763</v>
      </c>
      <c r="K3429" s="36">
        <v>-249845</v>
      </c>
      <c r="L3429" s="34" t="s">
        <v>9764</v>
      </c>
      <c r="M3429" s="6" t="e">
        <f t="shared" si="53"/>
        <v>#VALUE!</v>
      </c>
    </row>
    <row r="3430" spans="1:18" hidden="1">
      <c r="A3430" s="34" t="s">
        <v>27165</v>
      </c>
      <c r="B3430" s="34" t="s">
        <v>30715</v>
      </c>
      <c r="C3430" s="34" t="s">
        <v>3800</v>
      </c>
      <c r="D3430" s="35">
        <v>44194</v>
      </c>
      <c r="E3430" s="34" t="s">
        <v>3801</v>
      </c>
      <c r="F3430" s="34" t="s">
        <v>30716</v>
      </c>
      <c r="G3430" s="36">
        <v>138600</v>
      </c>
      <c r="H3430" s="36">
        <v>138600</v>
      </c>
      <c r="I3430" s="34" t="s">
        <v>9762</v>
      </c>
      <c r="J3430" s="34" t="s">
        <v>9763</v>
      </c>
      <c r="K3430" s="36">
        <v>138600</v>
      </c>
      <c r="L3430" s="34" t="s">
        <v>9764</v>
      </c>
      <c r="M3430" s="6">
        <f t="shared" si="53"/>
        <v>1</v>
      </c>
    </row>
    <row r="3431" spans="1:18">
      <c r="A3431" s="34" t="s">
        <v>27165</v>
      </c>
      <c r="B3431" s="34" t="s">
        <v>30715</v>
      </c>
      <c r="C3431" s="34" t="s">
        <v>3800</v>
      </c>
      <c r="D3431" s="35">
        <v>44194</v>
      </c>
      <c r="E3431" s="34" t="s">
        <v>30717</v>
      </c>
      <c r="F3431" s="34" t="s">
        <v>9875</v>
      </c>
      <c r="G3431" s="36">
        <v>-138600</v>
      </c>
      <c r="H3431" s="36">
        <v>-138600</v>
      </c>
      <c r="I3431" s="34" t="s">
        <v>9762</v>
      </c>
      <c r="J3431" s="34" t="s">
        <v>9763</v>
      </c>
      <c r="K3431" s="36">
        <v>-138600</v>
      </c>
      <c r="L3431" s="34" t="s">
        <v>9764</v>
      </c>
      <c r="M3431" s="6">
        <f t="shared" si="53"/>
        <v>18</v>
      </c>
      <c r="N3431" s="6" t="str">
        <f>MID(E3431,M3431,10)</f>
        <v>PO64000078</v>
      </c>
      <c r="O3431" s="6">
        <f>FIND("-",E3431)</f>
        <v>28</v>
      </c>
      <c r="P3431" s="6" t="str">
        <f>MID(E3431,O3431+1,2)</f>
        <v>1</v>
      </c>
      <c r="Q3431" s="34" t="str">
        <f>C3431</f>
        <v>64CIO00560</v>
      </c>
      <c r="R3431" s="36">
        <f>-G3431</f>
        <v>138600</v>
      </c>
    </row>
    <row r="3432" spans="1:18" hidden="1">
      <c r="A3432" s="34" t="s">
        <v>27165</v>
      </c>
      <c r="B3432" s="34" t="s">
        <v>30718</v>
      </c>
      <c r="C3432" s="34" t="s">
        <v>6122</v>
      </c>
      <c r="D3432" s="35">
        <v>44190</v>
      </c>
      <c r="E3432" s="34" t="s">
        <v>30719</v>
      </c>
      <c r="F3432" s="34" t="s">
        <v>29172</v>
      </c>
      <c r="G3432" s="36">
        <v>16269</v>
      </c>
      <c r="H3432" s="36">
        <v>16269</v>
      </c>
      <c r="I3432" s="34" t="s">
        <v>9762</v>
      </c>
      <c r="J3432" s="34" t="s">
        <v>9763</v>
      </c>
      <c r="K3432" s="36">
        <v>16269</v>
      </c>
      <c r="L3432" s="34" t="s">
        <v>9764</v>
      </c>
      <c r="M3432" s="6">
        <f t="shared" si="53"/>
        <v>1</v>
      </c>
    </row>
    <row r="3433" spans="1:18" hidden="1">
      <c r="A3433" s="34" t="s">
        <v>27165</v>
      </c>
      <c r="B3433" s="34" t="s">
        <v>30718</v>
      </c>
      <c r="C3433" s="34" t="s">
        <v>6122</v>
      </c>
      <c r="D3433" s="35">
        <v>44190</v>
      </c>
      <c r="E3433" s="34" t="s">
        <v>30720</v>
      </c>
      <c r="F3433" s="34" t="s">
        <v>29172</v>
      </c>
      <c r="G3433" s="36">
        <v>1138.83</v>
      </c>
      <c r="H3433" s="36">
        <v>1138.83</v>
      </c>
      <c r="I3433" s="34" t="s">
        <v>9762</v>
      </c>
      <c r="J3433" s="34" t="s">
        <v>9763</v>
      </c>
      <c r="K3433" s="36">
        <v>1138.83</v>
      </c>
      <c r="L3433" s="34" t="s">
        <v>9764</v>
      </c>
      <c r="M3433" s="6" t="e">
        <f t="shared" si="53"/>
        <v>#VALUE!</v>
      </c>
    </row>
    <row r="3434" spans="1:18" hidden="1">
      <c r="A3434" s="34" t="s">
        <v>27165</v>
      </c>
      <c r="B3434" s="34" t="s">
        <v>30718</v>
      </c>
      <c r="C3434" s="34" t="s">
        <v>6122</v>
      </c>
      <c r="D3434" s="35">
        <v>44190</v>
      </c>
      <c r="E3434" s="34" t="s">
        <v>30720</v>
      </c>
      <c r="F3434" s="34" t="s">
        <v>9875</v>
      </c>
      <c r="G3434" s="36">
        <v>-17407.830000000002</v>
      </c>
      <c r="H3434" s="36">
        <v>-17407.830000000002</v>
      </c>
      <c r="I3434" s="34" t="s">
        <v>9762</v>
      </c>
      <c r="J3434" s="34" t="s">
        <v>9763</v>
      </c>
      <c r="K3434" s="36">
        <v>-17407.830000000002</v>
      </c>
      <c r="L3434" s="34" t="s">
        <v>9764</v>
      </c>
      <c r="M3434" s="6" t="e">
        <f t="shared" si="53"/>
        <v>#VALUE!</v>
      </c>
    </row>
    <row r="3435" spans="1:18" hidden="1">
      <c r="A3435" s="34" t="s">
        <v>27165</v>
      </c>
      <c r="B3435" s="34" t="s">
        <v>30721</v>
      </c>
      <c r="C3435" s="34" t="s">
        <v>1714</v>
      </c>
      <c r="D3435" s="35">
        <v>44195</v>
      </c>
      <c r="E3435" s="34" t="s">
        <v>1716</v>
      </c>
      <c r="F3435" s="34" t="s">
        <v>27771</v>
      </c>
      <c r="G3435" s="36">
        <v>44000</v>
      </c>
      <c r="H3435" s="36">
        <v>44000</v>
      </c>
      <c r="I3435" s="34" t="s">
        <v>9762</v>
      </c>
      <c r="J3435" s="34" t="s">
        <v>9763</v>
      </c>
      <c r="K3435" s="36">
        <v>44000</v>
      </c>
      <c r="L3435" s="34" t="s">
        <v>9764</v>
      </c>
      <c r="M3435" s="6">
        <f t="shared" si="53"/>
        <v>1</v>
      </c>
    </row>
    <row r="3436" spans="1:18">
      <c r="A3436" s="34" t="s">
        <v>27165</v>
      </c>
      <c r="B3436" s="34" t="s">
        <v>30721</v>
      </c>
      <c r="C3436" s="34" t="s">
        <v>1714</v>
      </c>
      <c r="D3436" s="35">
        <v>44195</v>
      </c>
      <c r="E3436" s="34" t="s">
        <v>30722</v>
      </c>
      <c r="F3436" s="34" t="s">
        <v>9875</v>
      </c>
      <c r="G3436" s="36">
        <v>-44000</v>
      </c>
      <c r="H3436" s="36">
        <v>-44000</v>
      </c>
      <c r="I3436" s="34" t="s">
        <v>9762</v>
      </c>
      <c r="J3436" s="34" t="s">
        <v>9763</v>
      </c>
      <c r="K3436" s="36">
        <v>-44000</v>
      </c>
      <c r="L3436" s="34" t="s">
        <v>9764</v>
      </c>
      <c r="M3436" s="6">
        <f t="shared" si="53"/>
        <v>18</v>
      </c>
      <c r="N3436" s="6" t="str">
        <f>MID(E3436,M3436,10)</f>
        <v>PO63000904</v>
      </c>
      <c r="O3436" s="6">
        <f>FIND("-",E3436)</f>
        <v>28</v>
      </c>
      <c r="P3436" s="6" t="str">
        <f>MID(E3436,O3436+1,2)</f>
        <v>3</v>
      </c>
      <c r="Q3436" s="34" t="str">
        <f>C3436</f>
        <v>64CIO00562</v>
      </c>
      <c r="R3436" s="36">
        <f>-G3436</f>
        <v>44000</v>
      </c>
    </row>
    <row r="3437" spans="1:18" hidden="1">
      <c r="A3437" s="34" t="s">
        <v>27165</v>
      </c>
      <c r="B3437" s="34" t="s">
        <v>30723</v>
      </c>
      <c r="C3437" s="34" t="s">
        <v>1706</v>
      </c>
      <c r="D3437" s="35">
        <v>44195</v>
      </c>
      <c r="E3437" s="34" t="s">
        <v>1708</v>
      </c>
      <c r="F3437" s="34" t="s">
        <v>27311</v>
      </c>
      <c r="G3437" s="36">
        <v>10000</v>
      </c>
      <c r="H3437" s="36">
        <v>10000</v>
      </c>
      <c r="I3437" s="34" t="s">
        <v>9762</v>
      </c>
      <c r="J3437" s="34" t="s">
        <v>9763</v>
      </c>
      <c r="K3437" s="36">
        <v>10000</v>
      </c>
      <c r="L3437" s="34" t="s">
        <v>9764</v>
      </c>
      <c r="M3437" s="6">
        <f t="shared" si="53"/>
        <v>1</v>
      </c>
    </row>
    <row r="3438" spans="1:18">
      <c r="A3438" s="34" t="s">
        <v>27165</v>
      </c>
      <c r="B3438" s="34" t="s">
        <v>30723</v>
      </c>
      <c r="C3438" s="34" t="s">
        <v>1706</v>
      </c>
      <c r="D3438" s="35">
        <v>44195</v>
      </c>
      <c r="E3438" s="34" t="s">
        <v>30724</v>
      </c>
      <c r="F3438" s="34" t="s">
        <v>9875</v>
      </c>
      <c r="G3438" s="36">
        <v>-10000</v>
      </c>
      <c r="H3438" s="36">
        <v>-10000</v>
      </c>
      <c r="I3438" s="34" t="s">
        <v>9762</v>
      </c>
      <c r="J3438" s="34" t="s">
        <v>9763</v>
      </c>
      <c r="K3438" s="36">
        <v>-10000</v>
      </c>
      <c r="L3438" s="34" t="s">
        <v>9764</v>
      </c>
      <c r="M3438" s="6">
        <f t="shared" si="53"/>
        <v>18</v>
      </c>
      <c r="N3438" s="6" t="str">
        <f>MID(E3438,M3438,10)</f>
        <v>PO63000516</v>
      </c>
      <c r="O3438" s="6">
        <f>FIND("-",E3438)</f>
        <v>28</v>
      </c>
      <c r="P3438" s="6" t="str">
        <f>MID(E3438,O3438+1,2)</f>
        <v>7</v>
      </c>
      <c r="Q3438" s="34" t="str">
        <f>C3438</f>
        <v>64CIO00563</v>
      </c>
      <c r="R3438" s="36">
        <f>-G3438</f>
        <v>10000</v>
      </c>
    </row>
    <row r="3439" spans="1:18" hidden="1">
      <c r="A3439" s="34" t="s">
        <v>27165</v>
      </c>
      <c r="B3439" s="34" t="s">
        <v>30725</v>
      </c>
      <c r="C3439" s="34" t="s">
        <v>3603</v>
      </c>
      <c r="D3439" s="35">
        <v>44173</v>
      </c>
      <c r="E3439" s="34" t="s">
        <v>3604</v>
      </c>
      <c r="F3439" s="34" t="s">
        <v>30726</v>
      </c>
      <c r="G3439" s="36">
        <v>18500</v>
      </c>
      <c r="H3439" s="36">
        <v>18500</v>
      </c>
      <c r="I3439" s="34" t="s">
        <v>9762</v>
      </c>
      <c r="J3439" s="34" t="s">
        <v>9763</v>
      </c>
      <c r="K3439" s="36">
        <v>18500</v>
      </c>
      <c r="L3439" s="34" t="s">
        <v>9764</v>
      </c>
      <c r="M3439" s="6">
        <f t="shared" si="53"/>
        <v>1</v>
      </c>
    </row>
    <row r="3440" spans="1:18" hidden="1">
      <c r="A3440" s="34" t="s">
        <v>27165</v>
      </c>
      <c r="B3440" s="34" t="s">
        <v>30725</v>
      </c>
      <c r="C3440" s="34" t="s">
        <v>3603</v>
      </c>
      <c r="D3440" s="35">
        <v>44173</v>
      </c>
      <c r="E3440" s="34" t="s">
        <v>30727</v>
      </c>
      <c r="F3440" s="34" t="s">
        <v>30726</v>
      </c>
      <c r="G3440" s="36">
        <v>1295</v>
      </c>
      <c r="H3440" s="36">
        <v>1295</v>
      </c>
      <c r="I3440" s="34" t="s">
        <v>9762</v>
      </c>
      <c r="J3440" s="34" t="s">
        <v>9763</v>
      </c>
      <c r="K3440" s="36">
        <v>1295</v>
      </c>
      <c r="L3440" s="34" t="s">
        <v>9764</v>
      </c>
      <c r="M3440" s="6" t="e">
        <f t="shared" si="53"/>
        <v>#VALUE!</v>
      </c>
    </row>
    <row r="3441" spans="1:18" hidden="1">
      <c r="A3441" s="34" t="s">
        <v>27165</v>
      </c>
      <c r="B3441" s="34" t="s">
        <v>30725</v>
      </c>
      <c r="C3441" s="34" t="s">
        <v>3603</v>
      </c>
      <c r="D3441" s="35">
        <v>44173</v>
      </c>
      <c r="E3441" s="34" t="s">
        <v>30727</v>
      </c>
      <c r="F3441" s="34" t="s">
        <v>9875</v>
      </c>
      <c r="G3441" s="36">
        <v>-19795</v>
      </c>
      <c r="H3441" s="36">
        <v>-19795</v>
      </c>
      <c r="I3441" s="34" t="s">
        <v>9762</v>
      </c>
      <c r="J3441" s="34" t="s">
        <v>9763</v>
      </c>
      <c r="K3441" s="36">
        <v>-19795</v>
      </c>
      <c r="L3441" s="34" t="s">
        <v>9764</v>
      </c>
      <c r="M3441" s="6" t="e">
        <f t="shared" si="53"/>
        <v>#VALUE!</v>
      </c>
    </row>
    <row r="3442" spans="1:18" hidden="1">
      <c r="A3442" s="34" t="s">
        <v>27165</v>
      </c>
      <c r="B3442" s="34" t="s">
        <v>30728</v>
      </c>
      <c r="C3442" s="34" t="s">
        <v>1710</v>
      </c>
      <c r="D3442" s="35">
        <v>44195</v>
      </c>
      <c r="E3442" s="34" t="s">
        <v>1712</v>
      </c>
      <c r="F3442" s="34" t="s">
        <v>29738</v>
      </c>
      <c r="G3442" s="36">
        <v>117000</v>
      </c>
      <c r="H3442" s="36">
        <v>117000</v>
      </c>
      <c r="I3442" s="34" t="s">
        <v>9762</v>
      </c>
      <c r="J3442" s="34" t="s">
        <v>9763</v>
      </c>
      <c r="K3442" s="36">
        <v>117000</v>
      </c>
      <c r="L3442" s="34" t="s">
        <v>9764</v>
      </c>
      <c r="M3442" s="6">
        <f t="shared" si="53"/>
        <v>1</v>
      </c>
    </row>
    <row r="3443" spans="1:18" hidden="1">
      <c r="A3443" s="34" t="s">
        <v>27165</v>
      </c>
      <c r="B3443" s="34" t="s">
        <v>30728</v>
      </c>
      <c r="C3443" s="34" t="s">
        <v>1710</v>
      </c>
      <c r="D3443" s="35">
        <v>44195</v>
      </c>
      <c r="E3443" s="34" t="s">
        <v>30729</v>
      </c>
      <c r="F3443" s="34" t="s">
        <v>29738</v>
      </c>
      <c r="G3443" s="36">
        <v>8190</v>
      </c>
      <c r="H3443" s="36">
        <v>8190</v>
      </c>
      <c r="I3443" s="34" t="s">
        <v>9762</v>
      </c>
      <c r="J3443" s="34" t="s">
        <v>9763</v>
      </c>
      <c r="K3443" s="36">
        <v>8190</v>
      </c>
      <c r="L3443" s="34" t="s">
        <v>9764</v>
      </c>
      <c r="M3443" s="6" t="e">
        <f t="shared" si="53"/>
        <v>#VALUE!</v>
      </c>
    </row>
    <row r="3444" spans="1:18" hidden="1">
      <c r="A3444" s="34" t="s">
        <v>27165</v>
      </c>
      <c r="B3444" s="34" t="s">
        <v>30728</v>
      </c>
      <c r="C3444" s="34" t="s">
        <v>1710</v>
      </c>
      <c r="D3444" s="35">
        <v>44195</v>
      </c>
      <c r="E3444" s="34" t="s">
        <v>30729</v>
      </c>
      <c r="F3444" s="34" t="s">
        <v>9875</v>
      </c>
      <c r="G3444" s="36">
        <v>-125190</v>
      </c>
      <c r="H3444" s="36">
        <v>-125190</v>
      </c>
      <c r="I3444" s="34" t="s">
        <v>9762</v>
      </c>
      <c r="J3444" s="34" t="s">
        <v>9763</v>
      </c>
      <c r="K3444" s="36">
        <v>-125190</v>
      </c>
      <c r="L3444" s="34" t="s">
        <v>9764</v>
      </c>
      <c r="M3444" s="6" t="e">
        <f t="shared" si="53"/>
        <v>#VALUE!</v>
      </c>
    </row>
    <row r="3445" spans="1:18" hidden="1">
      <c r="A3445" s="34" t="s">
        <v>27165</v>
      </c>
      <c r="B3445" s="34" t="s">
        <v>30730</v>
      </c>
      <c r="C3445" s="34" t="s">
        <v>1698</v>
      </c>
      <c r="D3445" s="35">
        <v>44193</v>
      </c>
      <c r="E3445" s="34" t="s">
        <v>1700</v>
      </c>
      <c r="F3445" s="34" t="s">
        <v>30731</v>
      </c>
      <c r="G3445" s="36">
        <v>4500</v>
      </c>
      <c r="H3445" s="36">
        <v>4500</v>
      </c>
      <c r="I3445" s="34" t="s">
        <v>9762</v>
      </c>
      <c r="J3445" s="34" t="s">
        <v>9763</v>
      </c>
      <c r="K3445" s="36">
        <v>4500</v>
      </c>
      <c r="L3445" s="34" t="s">
        <v>9764</v>
      </c>
      <c r="M3445" s="6">
        <f t="shared" si="53"/>
        <v>1</v>
      </c>
    </row>
    <row r="3446" spans="1:18">
      <c r="A3446" s="34" t="s">
        <v>27165</v>
      </c>
      <c r="B3446" s="34" t="s">
        <v>30730</v>
      </c>
      <c r="C3446" s="34" t="s">
        <v>1698</v>
      </c>
      <c r="D3446" s="35">
        <v>44193</v>
      </c>
      <c r="E3446" s="34" t="s">
        <v>30732</v>
      </c>
      <c r="F3446" s="34" t="s">
        <v>9875</v>
      </c>
      <c r="G3446" s="36">
        <v>-4500</v>
      </c>
      <c r="H3446" s="36">
        <v>-4500</v>
      </c>
      <c r="I3446" s="34" t="s">
        <v>9762</v>
      </c>
      <c r="J3446" s="34" t="s">
        <v>9763</v>
      </c>
      <c r="K3446" s="36">
        <v>-4500</v>
      </c>
      <c r="L3446" s="34" t="s">
        <v>9764</v>
      </c>
      <c r="M3446" s="6">
        <f t="shared" si="53"/>
        <v>18</v>
      </c>
      <c r="N3446" s="6" t="str">
        <f>MID(E3446,M3446,10)</f>
        <v>PO64000174</v>
      </c>
      <c r="O3446" s="6" t="e">
        <f>FIND("-",E3446)</f>
        <v>#VALUE!</v>
      </c>
      <c r="P3446" s="6" t="e">
        <f>MID(E3446,O3446+1,2)</f>
        <v>#VALUE!</v>
      </c>
      <c r="Q3446" s="34" t="str">
        <f>C3446</f>
        <v>64CIO00566</v>
      </c>
      <c r="R3446" s="36">
        <f>-G3446</f>
        <v>4500</v>
      </c>
    </row>
    <row r="3447" spans="1:18" hidden="1">
      <c r="A3447" s="34" t="s">
        <v>27165</v>
      </c>
      <c r="B3447" s="34" t="s">
        <v>30733</v>
      </c>
      <c r="C3447" s="34" t="s">
        <v>3430</v>
      </c>
      <c r="D3447" s="35">
        <v>44195</v>
      </c>
      <c r="E3447" s="34" t="s">
        <v>30734</v>
      </c>
      <c r="F3447" s="34" t="s">
        <v>30735</v>
      </c>
      <c r="G3447" s="36">
        <v>139500</v>
      </c>
      <c r="H3447" s="36">
        <v>139500</v>
      </c>
      <c r="I3447" s="34" t="s">
        <v>9762</v>
      </c>
      <c r="J3447" s="34" t="s">
        <v>9763</v>
      </c>
      <c r="K3447" s="36">
        <v>139500</v>
      </c>
      <c r="L3447" s="34" t="s">
        <v>9764</v>
      </c>
      <c r="M3447" s="6">
        <f t="shared" si="53"/>
        <v>1</v>
      </c>
    </row>
    <row r="3448" spans="1:18" hidden="1">
      <c r="A3448" s="34" t="s">
        <v>27165</v>
      </c>
      <c r="B3448" s="34" t="s">
        <v>30733</v>
      </c>
      <c r="C3448" s="34" t="s">
        <v>3430</v>
      </c>
      <c r="D3448" s="35">
        <v>44195</v>
      </c>
      <c r="E3448" s="34" t="s">
        <v>30736</v>
      </c>
      <c r="F3448" s="34" t="s">
        <v>30735</v>
      </c>
      <c r="G3448" s="36">
        <v>9765</v>
      </c>
      <c r="H3448" s="36">
        <v>9765</v>
      </c>
      <c r="I3448" s="34" t="s">
        <v>9762</v>
      </c>
      <c r="J3448" s="34" t="s">
        <v>9763</v>
      </c>
      <c r="K3448" s="36">
        <v>9765</v>
      </c>
      <c r="L3448" s="34" t="s">
        <v>9764</v>
      </c>
      <c r="M3448" s="6" t="e">
        <f t="shared" si="53"/>
        <v>#VALUE!</v>
      </c>
    </row>
    <row r="3449" spans="1:18" hidden="1">
      <c r="A3449" s="34" t="s">
        <v>27165</v>
      </c>
      <c r="B3449" s="34" t="s">
        <v>30733</v>
      </c>
      <c r="C3449" s="34" t="s">
        <v>3430</v>
      </c>
      <c r="D3449" s="35">
        <v>44195</v>
      </c>
      <c r="E3449" s="34" t="s">
        <v>30736</v>
      </c>
      <c r="F3449" s="34" t="s">
        <v>9875</v>
      </c>
      <c r="G3449" s="36">
        <v>-149265</v>
      </c>
      <c r="H3449" s="36">
        <v>-149265</v>
      </c>
      <c r="I3449" s="34" t="s">
        <v>9762</v>
      </c>
      <c r="J3449" s="34" t="s">
        <v>9763</v>
      </c>
      <c r="K3449" s="36">
        <v>-149265</v>
      </c>
      <c r="L3449" s="34" t="s">
        <v>9764</v>
      </c>
      <c r="M3449" s="6" t="e">
        <f t="shared" si="53"/>
        <v>#VALUE!</v>
      </c>
    </row>
    <row r="3450" spans="1:18" hidden="1">
      <c r="A3450" s="34" t="s">
        <v>27165</v>
      </c>
      <c r="B3450" s="34" t="s">
        <v>30737</v>
      </c>
      <c r="C3450" s="34" t="s">
        <v>4934</v>
      </c>
      <c r="D3450" s="35">
        <v>44166</v>
      </c>
      <c r="E3450" s="34" t="s">
        <v>4935</v>
      </c>
      <c r="F3450" s="34" t="s">
        <v>30707</v>
      </c>
      <c r="G3450" s="36">
        <v>20000</v>
      </c>
      <c r="H3450" s="36">
        <v>20000</v>
      </c>
      <c r="I3450" s="34" t="s">
        <v>9762</v>
      </c>
      <c r="J3450" s="34" t="s">
        <v>9763</v>
      </c>
      <c r="K3450" s="36">
        <v>20000</v>
      </c>
      <c r="L3450" s="34" t="s">
        <v>9764</v>
      </c>
      <c r="M3450" s="6">
        <f t="shared" si="53"/>
        <v>1</v>
      </c>
    </row>
    <row r="3451" spans="1:18">
      <c r="A3451" s="34" t="s">
        <v>27165</v>
      </c>
      <c r="B3451" s="34" t="s">
        <v>30737</v>
      </c>
      <c r="C3451" s="34" t="s">
        <v>4934</v>
      </c>
      <c r="D3451" s="35">
        <v>44166</v>
      </c>
      <c r="E3451" s="34" t="s">
        <v>30738</v>
      </c>
      <c r="F3451" s="34" t="s">
        <v>9875</v>
      </c>
      <c r="G3451" s="36">
        <v>-20000</v>
      </c>
      <c r="H3451" s="36">
        <v>-20000</v>
      </c>
      <c r="I3451" s="34" t="s">
        <v>9762</v>
      </c>
      <c r="J3451" s="34" t="s">
        <v>9763</v>
      </c>
      <c r="K3451" s="36">
        <v>-20000</v>
      </c>
      <c r="L3451" s="34" t="s">
        <v>9764</v>
      </c>
      <c r="M3451" s="6">
        <f t="shared" si="53"/>
        <v>18</v>
      </c>
      <c r="N3451" s="6" t="str">
        <f>MID(E3451,M3451,10)</f>
        <v>PO63000883</v>
      </c>
      <c r="O3451" s="6" t="e">
        <f>FIND("-",E3451)</f>
        <v>#VALUE!</v>
      </c>
      <c r="P3451" s="6" t="e">
        <f>MID(E3451,O3451+1,2)</f>
        <v>#VALUE!</v>
      </c>
      <c r="Q3451" s="34" t="str">
        <f>C3451</f>
        <v>64CIO00568</v>
      </c>
      <c r="R3451" s="36">
        <f>-G3451</f>
        <v>20000</v>
      </c>
    </row>
    <row r="3452" spans="1:18" hidden="1">
      <c r="A3452" s="34" t="s">
        <v>27165</v>
      </c>
      <c r="B3452" s="34" t="s">
        <v>30739</v>
      </c>
      <c r="C3452" s="34" t="s">
        <v>4700</v>
      </c>
      <c r="D3452" s="35">
        <v>44166</v>
      </c>
      <c r="E3452" s="34" t="s">
        <v>30740</v>
      </c>
      <c r="F3452" s="34" t="s">
        <v>30741</v>
      </c>
      <c r="G3452" s="36">
        <v>20000</v>
      </c>
      <c r="H3452" s="36">
        <v>20000</v>
      </c>
      <c r="I3452" s="34" t="s">
        <v>9762</v>
      </c>
      <c r="J3452" s="34" t="s">
        <v>9763</v>
      </c>
      <c r="K3452" s="36">
        <v>20000</v>
      </c>
      <c r="L3452" s="34" t="s">
        <v>9764</v>
      </c>
      <c r="M3452" s="6">
        <f t="shared" si="53"/>
        <v>1</v>
      </c>
    </row>
    <row r="3453" spans="1:18">
      <c r="A3453" s="34" t="s">
        <v>27165</v>
      </c>
      <c r="B3453" s="34" t="s">
        <v>30739</v>
      </c>
      <c r="C3453" s="34" t="s">
        <v>4700</v>
      </c>
      <c r="D3453" s="35">
        <v>44166</v>
      </c>
      <c r="E3453" s="34" t="s">
        <v>30742</v>
      </c>
      <c r="F3453" s="34" t="s">
        <v>9875</v>
      </c>
      <c r="G3453" s="36">
        <v>-20000</v>
      </c>
      <c r="H3453" s="36">
        <v>-20000</v>
      </c>
      <c r="I3453" s="34" t="s">
        <v>9762</v>
      </c>
      <c r="J3453" s="34" t="s">
        <v>9763</v>
      </c>
      <c r="K3453" s="36">
        <v>-20000</v>
      </c>
      <c r="L3453" s="34" t="s">
        <v>9764</v>
      </c>
      <c r="M3453" s="6">
        <f t="shared" si="53"/>
        <v>18</v>
      </c>
      <c r="N3453" s="6" t="str">
        <f>MID(E3453,M3453,10)</f>
        <v>PO63000930</v>
      </c>
      <c r="O3453" s="6" t="e">
        <f>FIND("-",E3453)</f>
        <v>#VALUE!</v>
      </c>
      <c r="P3453" s="6" t="e">
        <f>MID(E3453,O3453+1,2)</f>
        <v>#VALUE!</v>
      </c>
      <c r="Q3453" s="34" t="str">
        <f>C3453</f>
        <v>64CIO00569</v>
      </c>
      <c r="R3453" s="36">
        <f>-G3453</f>
        <v>20000</v>
      </c>
    </row>
    <row r="3454" spans="1:18" hidden="1">
      <c r="A3454" s="34" t="s">
        <v>27165</v>
      </c>
      <c r="B3454" s="34" t="s">
        <v>30743</v>
      </c>
      <c r="C3454" s="34" t="s">
        <v>5512</v>
      </c>
      <c r="D3454" s="35">
        <v>44166</v>
      </c>
      <c r="E3454" s="34" t="s">
        <v>5513</v>
      </c>
      <c r="F3454" s="34" t="s">
        <v>30707</v>
      </c>
      <c r="G3454" s="36">
        <v>20000</v>
      </c>
      <c r="H3454" s="36">
        <v>20000</v>
      </c>
      <c r="I3454" s="34" t="s">
        <v>9762</v>
      </c>
      <c r="J3454" s="34" t="s">
        <v>9763</v>
      </c>
      <c r="K3454" s="36">
        <v>20000</v>
      </c>
      <c r="L3454" s="34" t="s">
        <v>9764</v>
      </c>
      <c r="M3454" s="6">
        <f t="shared" si="53"/>
        <v>1</v>
      </c>
    </row>
    <row r="3455" spans="1:18">
      <c r="A3455" s="34" t="s">
        <v>27165</v>
      </c>
      <c r="B3455" s="34" t="s">
        <v>30743</v>
      </c>
      <c r="C3455" s="34" t="s">
        <v>5512</v>
      </c>
      <c r="D3455" s="35">
        <v>44166</v>
      </c>
      <c r="E3455" s="34" t="s">
        <v>30744</v>
      </c>
      <c r="F3455" s="34" t="s">
        <v>9875</v>
      </c>
      <c r="G3455" s="36">
        <v>-20000</v>
      </c>
      <c r="H3455" s="36">
        <v>-20000</v>
      </c>
      <c r="I3455" s="34" t="s">
        <v>9762</v>
      </c>
      <c r="J3455" s="34" t="s">
        <v>9763</v>
      </c>
      <c r="K3455" s="36">
        <v>-20000</v>
      </c>
      <c r="L3455" s="34" t="s">
        <v>9764</v>
      </c>
      <c r="M3455" s="6">
        <f t="shared" si="53"/>
        <v>18</v>
      </c>
      <c r="N3455" s="6" t="str">
        <f>MID(E3455,M3455,10)</f>
        <v>PO63000765</v>
      </c>
      <c r="O3455" s="6" t="e">
        <f>FIND("-",E3455)</f>
        <v>#VALUE!</v>
      </c>
      <c r="P3455" s="6" t="e">
        <f>MID(E3455,O3455+1,2)</f>
        <v>#VALUE!</v>
      </c>
      <c r="Q3455" s="34" t="str">
        <f>C3455</f>
        <v>64CIO00570</v>
      </c>
      <c r="R3455" s="36">
        <f>-G3455</f>
        <v>20000</v>
      </c>
    </row>
    <row r="3456" spans="1:18" hidden="1">
      <c r="A3456" s="34" t="s">
        <v>27165</v>
      </c>
      <c r="B3456" s="34" t="s">
        <v>30745</v>
      </c>
      <c r="C3456" s="34" t="s">
        <v>5639</v>
      </c>
      <c r="D3456" s="35">
        <v>44166</v>
      </c>
      <c r="E3456" s="34" t="s">
        <v>5640</v>
      </c>
      <c r="F3456" s="34" t="s">
        <v>30707</v>
      </c>
      <c r="G3456" s="36">
        <v>20000</v>
      </c>
      <c r="H3456" s="36">
        <v>20000</v>
      </c>
      <c r="I3456" s="34" t="s">
        <v>9762</v>
      </c>
      <c r="J3456" s="34" t="s">
        <v>9763</v>
      </c>
      <c r="K3456" s="36">
        <v>20000</v>
      </c>
      <c r="L3456" s="34" t="s">
        <v>9764</v>
      </c>
      <c r="M3456" s="6">
        <f t="shared" si="53"/>
        <v>1</v>
      </c>
    </row>
    <row r="3457" spans="1:18">
      <c r="A3457" s="34" t="s">
        <v>27165</v>
      </c>
      <c r="B3457" s="34" t="s">
        <v>30745</v>
      </c>
      <c r="C3457" s="34" t="s">
        <v>5639</v>
      </c>
      <c r="D3457" s="35">
        <v>44166</v>
      </c>
      <c r="E3457" s="34" t="s">
        <v>30746</v>
      </c>
      <c r="F3457" s="34" t="s">
        <v>9875</v>
      </c>
      <c r="G3457" s="36">
        <v>-20000</v>
      </c>
      <c r="H3457" s="36">
        <v>-20000</v>
      </c>
      <c r="I3457" s="34" t="s">
        <v>9762</v>
      </c>
      <c r="J3457" s="34" t="s">
        <v>9763</v>
      </c>
      <c r="K3457" s="36">
        <v>-20000</v>
      </c>
      <c r="L3457" s="34" t="s">
        <v>9764</v>
      </c>
      <c r="M3457" s="6">
        <f t="shared" si="53"/>
        <v>18</v>
      </c>
      <c r="N3457" s="6" t="str">
        <f>MID(E3457,M3457,10)</f>
        <v>PO63000735</v>
      </c>
      <c r="O3457" s="6" t="e">
        <f>FIND("-",E3457)</f>
        <v>#VALUE!</v>
      </c>
      <c r="P3457" s="6" t="e">
        <f>MID(E3457,O3457+1,2)</f>
        <v>#VALUE!</v>
      </c>
      <c r="Q3457" s="34" t="str">
        <f>C3457</f>
        <v>64CIO00571</v>
      </c>
      <c r="R3457" s="36">
        <f>-G3457</f>
        <v>20000</v>
      </c>
    </row>
    <row r="3458" spans="1:18" hidden="1">
      <c r="A3458" s="34" t="s">
        <v>27165</v>
      </c>
      <c r="B3458" s="34" t="s">
        <v>30747</v>
      </c>
      <c r="C3458" s="34" t="s">
        <v>5298</v>
      </c>
      <c r="D3458" s="35">
        <v>44166</v>
      </c>
      <c r="E3458" s="34" t="s">
        <v>5299</v>
      </c>
      <c r="F3458" s="34" t="s">
        <v>30707</v>
      </c>
      <c r="G3458" s="36">
        <v>20000</v>
      </c>
      <c r="H3458" s="36">
        <v>20000</v>
      </c>
      <c r="I3458" s="34" t="s">
        <v>9762</v>
      </c>
      <c r="J3458" s="34" t="s">
        <v>9763</v>
      </c>
      <c r="K3458" s="36">
        <v>20000</v>
      </c>
      <c r="L3458" s="34" t="s">
        <v>9764</v>
      </c>
      <c r="M3458" s="6">
        <f t="shared" si="53"/>
        <v>1</v>
      </c>
    </row>
    <row r="3459" spans="1:18">
      <c r="A3459" s="34" t="s">
        <v>27165</v>
      </c>
      <c r="B3459" s="34" t="s">
        <v>30747</v>
      </c>
      <c r="C3459" s="34" t="s">
        <v>5298</v>
      </c>
      <c r="D3459" s="35">
        <v>44166</v>
      </c>
      <c r="E3459" s="34" t="s">
        <v>30748</v>
      </c>
      <c r="F3459" s="34" t="s">
        <v>9875</v>
      </c>
      <c r="G3459" s="36">
        <v>-20000</v>
      </c>
      <c r="H3459" s="36">
        <v>-20000</v>
      </c>
      <c r="I3459" s="34" t="s">
        <v>9762</v>
      </c>
      <c r="J3459" s="34" t="s">
        <v>9763</v>
      </c>
      <c r="K3459" s="36">
        <v>-20000</v>
      </c>
      <c r="L3459" s="34" t="s">
        <v>9764</v>
      </c>
      <c r="M3459" s="6">
        <f t="shared" ref="M3459:M3522" si="54">FIND("PO",E3459)</f>
        <v>18</v>
      </c>
      <c r="N3459" s="6" t="str">
        <f>MID(E3459,M3459,10)</f>
        <v>PO63000809</v>
      </c>
      <c r="O3459" s="6" t="e">
        <f>FIND("-",E3459)</f>
        <v>#VALUE!</v>
      </c>
      <c r="P3459" s="6" t="e">
        <f>MID(E3459,O3459+1,2)</f>
        <v>#VALUE!</v>
      </c>
      <c r="Q3459" s="34" t="str">
        <f>C3459</f>
        <v>64CIO00572</v>
      </c>
      <c r="R3459" s="36">
        <f>-G3459</f>
        <v>20000</v>
      </c>
    </row>
    <row r="3460" spans="1:18" hidden="1">
      <c r="A3460" s="34" t="s">
        <v>27165</v>
      </c>
      <c r="B3460" s="34" t="s">
        <v>30749</v>
      </c>
      <c r="C3460" s="34" t="s">
        <v>1693</v>
      </c>
      <c r="D3460" s="35">
        <v>44193</v>
      </c>
      <c r="E3460" s="34" t="s">
        <v>1695</v>
      </c>
      <c r="F3460" s="34" t="s">
        <v>29702</v>
      </c>
      <c r="G3460" s="36">
        <v>10000</v>
      </c>
      <c r="H3460" s="36">
        <v>10000</v>
      </c>
      <c r="I3460" s="34" t="s">
        <v>9762</v>
      </c>
      <c r="J3460" s="34" t="s">
        <v>9763</v>
      </c>
      <c r="K3460" s="36">
        <v>10000</v>
      </c>
      <c r="L3460" s="34" t="s">
        <v>9764</v>
      </c>
      <c r="M3460" s="6">
        <f t="shared" si="54"/>
        <v>1</v>
      </c>
    </row>
    <row r="3461" spans="1:18">
      <c r="A3461" s="34" t="s">
        <v>27165</v>
      </c>
      <c r="B3461" s="34" t="s">
        <v>30749</v>
      </c>
      <c r="C3461" s="34" t="s">
        <v>1693</v>
      </c>
      <c r="D3461" s="35">
        <v>44193</v>
      </c>
      <c r="E3461" s="34" t="s">
        <v>30750</v>
      </c>
      <c r="F3461" s="34" t="s">
        <v>9875</v>
      </c>
      <c r="G3461" s="36">
        <v>-10000</v>
      </c>
      <c r="H3461" s="36">
        <v>-10000</v>
      </c>
      <c r="I3461" s="34" t="s">
        <v>9762</v>
      </c>
      <c r="J3461" s="34" t="s">
        <v>9763</v>
      </c>
      <c r="K3461" s="36">
        <v>-10000</v>
      </c>
      <c r="L3461" s="34" t="s">
        <v>9764</v>
      </c>
      <c r="M3461" s="6">
        <f t="shared" si="54"/>
        <v>18</v>
      </c>
      <c r="N3461" s="6" t="str">
        <f>MID(E3461,M3461,10)</f>
        <v>PO63000884</v>
      </c>
      <c r="O3461" s="6">
        <f>FIND("-",E3461)</f>
        <v>28</v>
      </c>
      <c r="P3461" s="6" t="str">
        <f>MID(E3461,O3461+1,2)</f>
        <v>4</v>
      </c>
      <c r="Q3461" s="34" t="str">
        <f>C3461</f>
        <v>64CIO00573</v>
      </c>
      <c r="R3461" s="36">
        <f>-G3461</f>
        <v>10000</v>
      </c>
    </row>
    <row r="3462" spans="1:18" hidden="1">
      <c r="A3462" s="34" t="s">
        <v>27165</v>
      </c>
      <c r="B3462" s="34" t="s">
        <v>30751</v>
      </c>
      <c r="C3462" s="34" t="s">
        <v>3380</v>
      </c>
      <c r="D3462" s="35">
        <v>44193</v>
      </c>
      <c r="E3462" s="34" t="s">
        <v>30752</v>
      </c>
      <c r="F3462" s="34" t="s">
        <v>30753</v>
      </c>
      <c r="G3462" s="36">
        <v>318000</v>
      </c>
      <c r="H3462" s="36">
        <v>318000</v>
      </c>
      <c r="I3462" s="34" t="s">
        <v>9762</v>
      </c>
      <c r="J3462" s="34" t="s">
        <v>9763</v>
      </c>
      <c r="K3462" s="36">
        <v>318000</v>
      </c>
      <c r="L3462" s="34" t="s">
        <v>9764</v>
      </c>
      <c r="M3462" s="6">
        <f t="shared" si="54"/>
        <v>1</v>
      </c>
    </row>
    <row r="3463" spans="1:18" hidden="1">
      <c r="A3463" s="34" t="s">
        <v>27165</v>
      </c>
      <c r="B3463" s="34" t="s">
        <v>30751</v>
      </c>
      <c r="C3463" s="34" t="s">
        <v>3380</v>
      </c>
      <c r="D3463" s="35">
        <v>44193</v>
      </c>
      <c r="E3463" s="34" t="s">
        <v>30754</v>
      </c>
      <c r="F3463" s="34" t="s">
        <v>30753</v>
      </c>
      <c r="G3463" s="36">
        <v>22260</v>
      </c>
      <c r="H3463" s="36">
        <v>22260</v>
      </c>
      <c r="I3463" s="34" t="s">
        <v>9762</v>
      </c>
      <c r="J3463" s="34" t="s">
        <v>9763</v>
      </c>
      <c r="K3463" s="36">
        <v>22260</v>
      </c>
      <c r="L3463" s="34" t="s">
        <v>9764</v>
      </c>
      <c r="M3463" s="6" t="e">
        <f t="shared" si="54"/>
        <v>#VALUE!</v>
      </c>
    </row>
    <row r="3464" spans="1:18" hidden="1">
      <c r="A3464" s="34" t="s">
        <v>27165</v>
      </c>
      <c r="B3464" s="34" t="s">
        <v>30751</v>
      </c>
      <c r="C3464" s="34" t="s">
        <v>3380</v>
      </c>
      <c r="D3464" s="35">
        <v>44193</v>
      </c>
      <c r="E3464" s="34" t="s">
        <v>30754</v>
      </c>
      <c r="F3464" s="34" t="s">
        <v>9875</v>
      </c>
      <c r="G3464" s="36">
        <v>-340260</v>
      </c>
      <c r="H3464" s="36">
        <v>-340260</v>
      </c>
      <c r="I3464" s="34" t="s">
        <v>9762</v>
      </c>
      <c r="J3464" s="34" t="s">
        <v>9763</v>
      </c>
      <c r="K3464" s="36">
        <v>-340260</v>
      </c>
      <c r="L3464" s="34" t="s">
        <v>9764</v>
      </c>
      <c r="M3464" s="6" t="e">
        <f t="shared" si="54"/>
        <v>#VALUE!</v>
      </c>
    </row>
    <row r="3465" spans="1:18" hidden="1">
      <c r="A3465" s="34" t="s">
        <v>27165</v>
      </c>
      <c r="B3465" s="34" t="s">
        <v>30755</v>
      </c>
      <c r="C3465" s="34" t="s">
        <v>1718</v>
      </c>
      <c r="D3465" s="35">
        <v>44195</v>
      </c>
      <c r="E3465" s="34" t="s">
        <v>1720</v>
      </c>
      <c r="F3465" s="34" t="s">
        <v>30190</v>
      </c>
      <c r="G3465" s="36">
        <v>90000</v>
      </c>
      <c r="H3465" s="36">
        <v>90000</v>
      </c>
      <c r="I3465" s="34" t="s">
        <v>9762</v>
      </c>
      <c r="J3465" s="34" t="s">
        <v>9763</v>
      </c>
      <c r="K3465" s="36">
        <v>90000</v>
      </c>
      <c r="L3465" s="34" t="s">
        <v>9764</v>
      </c>
      <c r="M3465" s="6">
        <f t="shared" si="54"/>
        <v>1</v>
      </c>
    </row>
    <row r="3466" spans="1:18">
      <c r="A3466" s="34" t="s">
        <v>27165</v>
      </c>
      <c r="B3466" s="34" t="s">
        <v>30755</v>
      </c>
      <c r="C3466" s="34" t="s">
        <v>1718</v>
      </c>
      <c r="D3466" s="35">
        <v>44195</v>
      </c>
      <c r="E3466" s="34" t="s">
        <v>30756</v>
      </c>
      <c r="F3466" s="34" t="s">
        <v>9875</v>
      </c>
      <c r="G3466" s="36">
        <v>-90000</v>
      </c>
      <c r="H3466" s="36">
        <v>-90000</v>
      </c>
      <c r="I3466" s="34" t="s">
        <v>9762</v>
      </c>
      <c r="J3466" s="34" t="s">
        <v>9763</v>
      </c>
      <c r="K3466" s="36">
        <v>-90000</v>
      </c>
      <c r="L3466" s="34" t="s">
        <v>9764</v>
      </c>
      <c r="M3466" s="6">
        <f t="shared" si="54"/>
        <v>18</v>
      </c>
      <c r="N3466" s="6" t="str">
        <f>MID(E3466,M3466,10)</f>
        <v>PO64000080</v>
      </c>
      <c r="O3466" s="6">
        <f>FIND("-",E3466)</f>
        <v>28</v>
      </c>
      <c r="P3466" s="6" t="str">
        <f>MID(E3466,O3466+1,2)</f>
        <v>3</v>
      </c>
      <c r="Q3466" s="34" t="str">
        <f>C3466</f>
        <v>64CIO00575</v>
      </c>
      <c r="R3466" s="36">
        <f>-G3466</f>
        <v>90000</v>
      </c>
    </row>
    <row r="3467" spans="1:18" hidden="1">
      <c r="A3467" s="34" t="s">
        <v>27165</v>
      </c>
      <c r="B3467" s="34" t="s">
        <v>30757</v>
      </c>
      <c r="C3467" s="34" t="s">
        <v>4824</v>
      </c>
      <c r="D3467" s="35">
        <v>44166</v>
      </c>
      <c r="E3467" s="34" t="s">
        <v>30758</v>
      </c>
      <c r="F3467" s="34" t="s">
        <v>30759</v>
      </c>
      <c r="G3467" s="36">
        <v>99170</v>
      </c>
      <c r="H3467" s="36">
        <v>99170</v>
      </c>
      <c r="I3467" s="34" t="s">
        <v>9762</v>
      </c>
      <c r="J3467" s="34" t="s">
        <v>9763</v>
      </c>
      <c r="K3467" s="36">
        <v>99170</v>
      </c>
      <c r="L3467" s="34" t="s">
        <v>9764</v>
      </c>
      <c r="M3467" s="6">
        <f t="shared" si="54"/>
        <v>1</v>
      </c>
    </row>
    <row r="3468" spans="1:18" hidden="1">
      <c r="A3468" s="34" t="s">
        <v>27165</v>
      </c>
      <c r="B3468" s="34" t="s">
        <v>30757</v>
      </c>
      <c r="C3468" s="34" t="s">
        <v>4824</v>
      </c>
      <c r="D3468" s="35">
        <v>44166</v>
      </c>
      <c r="E3468" s="34" t="s">
        <v>30760</v>
      </c>
      <c r="F3468" s="34" t="s">
        <v>30759</v>
      </c>
      <c r="G3468" s="36">
        <v>6941.9</v>
      </c>
      <c r="H3468" s="36">
        <v>6941.9</v>
      </c>
      <c r="I3468" s="34" t="s">
        <v>9762</v>
      </c>
      <c r="J3468" s="34" t="s">
        <v>9763</v>
      </c>
      <c r="K3468" s="36">
        <v>6941.9</v>
      </c>
      <c r="L3468" s="34" t="s">
        <v>9764</v>
      </c>
      <c r="M3468" s="6">
        <f t="shared" si="54"/>
        <v>18</v>
      </c>
    </row>
    <row r="3469" spans="1:18">
      <c r="A3469" s="34" t="s">
        <v>27165</v>
      </c>
      <c r="B3469" s="34" t="s">
        <v>30757</v>
      </c>
      <c r="C3469" s="34" t="s">
        <v>4824</v>
      </c>
      <c r="D3469" s="35">
        <v>44166</v>
      </c>
      <c r="E3469" s="34" t="s">
        <v>30760</v>
      </c>
      <c r="F3469" s="34" t="s">
        <v>9875</v>
      </c>
      <c r="G3469" s="36">
        <v>-106111.9</v>
      </c>
      <c r="H3469" s="36">
        <v>-106111.9</v>
      </c>
      <c r="I3469" s="34" t="s">
        <v>9762</v>
      </c>
      <c r="J3469" s="34" t="s">
        <v>9763</v>
      </c>
      <c r="K3469" s="36">
        <v>-106111.9</v>
      </c>
      <c r="L3469" s="34" t="s">
        <v>9764</v>
      </c>
      <c r="M3469" s="6">
        <f t="shared" si="54"/>
        <v>18</v>
      </c>
      <c r="N3469" s="6" t="str">
        <f>MID(E3469,M3469,10)</f>
        <v>PO63000905</v>
      </c>
      <c r="O3469" s="6">
        <f>FIND("-",E3469)</f>
        <v>28</v>
      </c>
      <c r="P3469" s="6" t="str">
        <f>MID(E3469,O3469+1,2)</f>
        <v>1</v>
      </c>
      <c r="Q3469" s="34" t="str">
        <f>C3469</f>
        <v>64CIO00576</v>
      </c>
      <c r="R3469" s="36">
        <f>-G3469</f>
        <v>106111.9</v>
      </c>
    </row>
    <row r="3470" spans="1:18" hidden="1">
      <c r="A3470" s="34" t="s">
        <v>27165</v>
      </c>
      <c r="B3470" s="34" t="s">
        <v>30761</v>
      </c>
      <c r="C3470" s="34" t="s">
        <v>1662</v>
      </c>
      <c r="D3470" s="35">
        <v>44186</v>
      </c>
      <c r="E3470" s="34" t="s">
        <v>1664</v>
      </c>
      <c r="F3470" s="34" t="s">
        <v>29707</v>
      </c>
      <c r="G3470" s="36">
        <v>11000</v>
      </c>
      <c r="H3470" s="36">
        <v>11000</v>
      </c>
      <c r="I3470" s="34" t="s">
        <v>9762</v>
      </c>
      <c r="J3470" s="34" t="s">
        <v>9763</v>
      </c>
      <c r="K3470" s="36">
        <v>11000</v>
      </c>
      <c r="L3470" s="34" t="s">
        <v>9764</v>
      </c>
      <c r="M3470" s="6">
        <f t="shared" si="54"/>
        <v>1</v>
      </c>
    </row>
    <row r="3471" spans="1:18">
      <c r="A3471" s="34" t="s">
        <v>27165</v>
      </c>
      <c r="B3471" s="34" t="s">
        <v>30761</v>
      </c>
      <c r="C3471" s="34" t="s">
        <v>1662</v>
      </c>
      <c r="D3471" s="35">
        <v>44186</v>
      </c>
      <c r="E3471" s="34" t="s">
        <v>30762</v>
      </c>
      <c r="F3471" s="34" t="s">
        <v>9875</v>
      </c>
      <c r="G3471" s="36">
        <v>-11000</v>
      </c>
      <c r="H3471" s="36">
        <v>-11000</v>
      </c>
      <c r="I3471" s="34" t="s">
        <v>9762</v>
      </c>
      <c r="J3471" s="34" t="s">
        <v>9763</v>
      </c>
      <c r="K3471" s="36">
        <v>-11000</v>
      </c>
      <c r="L3471" s="34" t="s">
        <v>9764</v>
      </c>
      <c r="M3471" s="6">
        <f t="shared" si="54"/>
        <v>18</v>
      </c>
      <c r="N3471" s="6" t="str">
        <f>MID(E3471,M3471,10)</f>
        <v>PO63000954</v>
      </c>
      <c r="O3471" s="6">
        <f>FIND("-",E3471)</f>
        <v>28</v>
      </c>
      <c r="P3471" s="6" t="str">
        <f>MID(E3471,O3471+1,2)</f>
        <v>4</v>
      </c>
      <c r="Q3471" s="34" t="str">
        <f>C3471</f>
        <v>64CIO00577</v>
      </c>
      <c r="R3471" s="36">
        <f>-G3471</f>
        <v>11000</v>
      </c>
    </row>
    <row r="3472" spans="1:18" hidden="1">
      <c r="A3472" s="34" t="s">
        <v>27165</v>
      </c>
      <c r="B3472" s="34" t="s">
        <v>30763</v>
      </c>
      <c r="C3472" s="34" t="s">
        <v>5683</v>
      </c>
      <c r="D3472" s="35">
        <v>44195</v>
      </c>
      <c r="E3472" s="34" t="s">
        <v>5684</v>
      </c>
      <c r="F3472" s="34" t="s">
        <v>28897</v>
      </c>
      <c r="G3472" s="36">
        <v>60405</v>
      </c>
      <c r="H3472" s="36">
        <v>60405</v>
      </c>
      <c r="I3472" s="34" t="s">
        <v>9762</v>
      </c>
      <c r="J3472" s="34" t="s">
        <v>9763</v>
      </c>
      <c r="K3472" s="36">
        <v>60405</v>
      </c>
      <c r="L3472" s="34" t="s">
        <v>9764</v>
      </c>
      <c r="M3472" s="6">
        <f t="shared" si="54"/>
        <v>1</v>
      </c>
    </row>
    <row r="3473" spans="1:18" hidden="1">
      <c r="A3473" s="34" t="s">
        <v>27165</v>
      </c>
      <c r="B3473" s="34" t="s">
        <v>30763</v>
      </c>
      <c r="C3473" s="34" t="s">
        <v>5683</v>
      </c>
      <c r="D3473" s="35">
        <v>44195</v>
      </c>
      <c r="E3473" s="34" t="s">
        <v>30504</v>
      </c>
      <c r="F3473" s="34" t="s">
        <v>28897</v>
      </c>
      <c r="G3473" s="36">
        <v>4228.3500000000004</v>
      </c>
      <c r="H3473" s="36">
        <v>4228.3500000000004</v>
      </c>
      <c r="I3473" s="34" t="s">
        <v>9762</v>
      </c>
      <c r="J3473" s="34" t="s">
        <v>9763</v>
      </c>
      <c r="K3473" s="36">
        <v>4228.3500000000004</v>
      </c>
      <c r="L3473" s="34" t="s">
        <v>9764</v>
      </c>
      <c r="M3473" s="6" t="e">
        <f t="shared" si="54"/>
        <v>#VALUE!</v>
      </c>
    </row>
    <row r="3474" spans="1:18" hidden="1">
      <c r="A3474" s="34" t="s">
        <v>27165</v>
      </c>
      <c r="B3474" s="34" t="s">
        <v>30763</v>
      </c>
      <c r="C3474" s="34" t="s">
        <v>5683</v>
      </c>
      <c r="D3474" s="35">
        <v>44195</v>
      </c>
      <c r="E3474" s="34" t="s">
        <v>30504</v>
      </c>
      <c r="F3474" s="34" t="s">
        <v>9875</v>
      </c>
      <c r="G3474" s="36">
        <v>-64633.35</v>
      </c>
      <c r="H3474" s="36">
        <v>-64633.35</v>
      </c>
      <c r="I3474" s="34" t="s">
        <v>9762</v>
      </c>
      <c r="J3474" s="34" t="s">
        <v>9763</v>
      </c>
      <c r="K3474" s="36">
        <v>-64633.35</v>
      </c>
      <c r="L3474" s="34" t="s">
        <v>9764</v>
      </c>
      <c r="M3474" s="6" t="e">
        <f t="shared" si="54"/>
        <v>#VALUE!</v>
      </c>
    </row>
    <row r="3475" spans="1:18" hidden="1">
      <c r="A3475" s="34" t="s">
        <v>27165</v>
      </c>
      <c r="B3475" s="34" t="s">
        <v>30764</v>
      </c>
      <c r="C3475" s="34" t="s">
        <v>4822</v>
      </c>
      <c r="D3475" s="35">
        <v>44166</v>
      </c>
      <c r="E3475" s="34" t="s">
        <v>4823</v>
      </c>
      <c r="F3475" s="34" t="s">
        <v>30759</v>
      </c>
      <c r="G3475" s="36">
        <v>83590.8</v>
      </c>
      <c r="H3475" s="36">
        <v>83590.8</v>
      </c>
      <c r="I3475" s="34" t="s">
        <v>9762</v>
      </c>
      <c r="J3475" s="34" t="s">
        <v>9763</v>
      </c>
      <c r="K3475" s="36">
        <v>83590.8</v>
      </c>
      <c r="L3475" s="34" t="s">
        <v>9764</v>
      </c>
      <c r="M3475" s="6">
        <f t="shared" si="54"/>
        <v>1</v>
      </c>
    </row>
    <row r="3476" spans="1:18" hidden="1">
      <c r="A3476" s="34" t="s">
        <v>27165</v>
      </c>
      <c r="B3476" s="34" t="s">
        <v>30764</v>
      </c>
      <c r="C3476" s="34" t="s">
        <v>4822</v>
      </c>
      <c r="D3476" s="35">
        <v>44166</v>
      </c>
      <c r="E3476" s="34" t="s">
        <v>30765</v>
      </c>
      <c r="F3476" s="34" t="s">
        <v>30759</v>
      </c>
      <c r="G3476" s="36">
        <v>5851.35</v>
      </c>
      <c r="H3476" s="36">
        <v>5851.35</v>
      </c>
      <c r="I3476" s="34" t="s">
        <v>9762</v>
      </c>
      <c r="J3476" s="34" t="s">
        <v>9763</v>
      </c>
      <c r="K3476" s="36">
        <v>5851.35</v>
      </c>
      <c r="L3476" s="34" t="s">
        <v>9764</v>
      </c>
      <c r="M3476" s="6">
        <f t="shared" si="54"/>
        <v>18</v>
      </c>
    </row>
    <row r="3477" spans="1:18">
      <c r="A3477" s="34" t="s">
        <v>27165</v>
      </c>
      <c r="B3477" s="34" t="s">
        <v>30764</v>
      </c>
      <c r="C3477" s="34" t="s">
        <v>4822</v>
      </c>
      <c r="D3477" s="35">
        <v>44166</v>
      </c>
      <c r="E3477" s="34" t="s">
        <v>30765</v>
      </c>
      <c r="F3477" s="34" t="s">
        <v>9875</v>
      </c>
      <c r="G3477" s="36">
        <v>-89442.15</v>
      </c>
      <c r="H3477" s="36">
        <v>-89442.15</v>
      </c>
      <c r="I3477" s="34" t="s">
        <v>9762</v>
      </c>
      <c r="J3477" s="34" t="s">
        <v>9763</v>
      </c>
      <c r="K3477" s="36">
        <v>-89442.15</v>
      </c>
      <c r="L3477" s="34" t="s">
        <v>9764</v>
      </c>
      <c r="M3477" s="6">
        <f t="shared" si="54"/>
        <v>18</v>
      </c>
      <c r="N3477" s="6" t="str">
        <f>MID(E3477,M3477,10)</f>
        <v>PO63000905</v>
      </c>
      <c r="O3477" s="6">
        <f>FIND("-",E3477)</f>
        <v>28</v>
      </c>
      <c r="P3477" s="6" t="str">
        <f>MID(E3477,O3477+1,2)</f>
        <v>2</v>
      </c>
      <c r="Q3477" s="34" t="str">
        <f>C3477</f>
        <v>64CIO00579</v>
      </c>
      <c r="R3477" s="36">
        <f>-G3477</f>
        <v>89442.15</v>
      </c>
    </row>
    <row r="3478" spans="1:18" hidden="1">
      <c r="A3478" s="34" t="s">
        <v>27165</v>
      </c>
      <c r="B3478" s="34" t="s">
        <v>30766</v>
      </c>
      <c r="C3478" s="34" t="s">
        <v>4233</v>
      </c>
      <c r="D3478" s="35">
        <v>44105</v>
      </c>
      <c r="E3478" s="34" t="s">
        <v>4235</v>
      </c>
      <c r="F3478" s="34" t="s">
        <v>30767</v>
      </c>
      <c r="G3478" s="36">
        <v>1370310</v>
      </c>
      <c r="H3478" s="36">
        <v>1370310</v>
      </c>
      <c r="I3478" s="34" t="s">
        <v>9762</v>
      </c>
      <c r="J3478" s="34" t="s">
        <v>9763</v>
      </c>
      <c r="K3478" s="36">
        <v>1370310</v>
      </c>
      <c r="L3478" s="34" t="s">
        <v>9764</v>
      </c>
      <c r="M3478" s="6">
        <f t="shared" si="54"/>
        <v>1</v>
      </c>
    </row>
    <row r="3479" spans="1:18" hidden="1">
      <c r="A3479" s="34" t="s">
        <v>27165</v>
      </c>
      <c r="B3479" s="34" t="s">
        <v>30766</v>
      </c>
      <c r="C3479" s="34" t="s">
        <v>4233</v>
      </c>
      <c r="D3479" s="35">
        <v>44105</v>
      </c>
      <c r="E3479" s="34" t="s">
        <v>30768</v>
      </c>
      <c r="F3479" s="34" t="s">
        <v>26169</v>
      </c>
      <c r="G3479" s="36">
        <v>-1370310</v>
      </c>
      <c r="H3479" s="36">
        <v>-1370310</v>
      </c>
      <c r="I3479" s="34" t="s">
        <v>9762</v>
      </c>
      <c r="J3479" s="34" t="s">
        <v>9763</v>
      </c>
      <c r="K3479" s="36">
        <v>-1370310</v>
      </c>
      <c r="L3479" s="34" t="s">
        <v>9764</v>
      </c>
      <c r="M3479" s="6" t="e">
        <f t="shared" si="54"/>
        <v>#VALUE!</v>
      </c>
    </row>
    <row r="3480" spans="1:18" hidden="1">
      <c r="A3480" s="34" t="s">
        <v>27165</v>
      </c>
      <c r="B3480" s="34" t="s">
        <v>30769</v>
      </c>
      <c r="C3480" s="34" t="s">
        <v>6190</v>
      </c>
      <c r="D3480" s="35">
        <v>44201</v>
      </c>
      <c r="E3480" s="34" t="s">
        <v>6191</v>
      </c>
      <c r="F3480" s="34" t="s">
        <v>28517</v>
      </c>
      <c r="G3480" s="36">
        <v>25000</v>
      </c>
      <c r="H3480" s="36">
        <v>25000</v>
      </c>
      <c r="I3480" s="34" t="s">
        <v>9762</v>
      </c>
      <c r="J3480" s="34" t="s">
        <v>9763</v>
      </c>
      <c r="K3480" s="36">
        <v>25000</v>
      </c>
      <c r="L3480" s="34" t="s">
        <v>9764</v>
      </c>
      <c r="M3480" s="6">
        <f t="shared" si="54"/>
        <v>1</v>
      </c>
    </row>
    <row r="3481" spans="1:18">
      <c r="A3481" s="34" t="s">
        <v>27165</v>
      </c>
      <c r="B3481" s="34" t="s">
        <v>30769</v>
      </c>
      <c r="C3481" s="34" t="s">
        <v>6190</v>
      </c>
      <c r="D3481" s="35">
        <v>44201</v>
      </c>
      <c r="E3481" s="34" t="s">
        <v>30770</v>
      </c>
      <c r="F3481" s="34" t="s">
        <v>9875</v>
      </c>
      <c r="G3481" s="36">
        <v>-25000</v>
      </c>
      <c r="H3481" s="36">
        <v>-25000</v>
      </c>
      <c r="I3481" s="34" t="s">
        <v>9762</v>
      </c>
      <c r="J3481" s="34" t="s">
        <v>9763</v>
      </c>
      <c r="K3481" s="36">
        <v>-25000</v>
      </c>
      <c r="L3481" s="34" t="s">
        <v>9764</v>
      </c>
      <c r="M3481" s="6">
        <f t="shared" si="54"/>
        <v>18</v>
      </c>
      <c r="N3481" s="6" t="str">
        <f>MID(E3481,M3481,10)</f>
        <v>PO63000635</v>
      </c>
      <c r="O3481" s="6">
        <f>FIND("-",E3481)</f>
        <v>28</v>
      </c>
      <c r="P3481" s="6" t="str">
        <f>MID(E3481,O3481+1,2)</f>
        <v>6</v>
      </c>
      <c r="Q3481" s="34" t="str">
        <f>C3481</f>
        <v>APCIO0000001</v>
      </c>
      <c r="R3481" s="36">
        <f>-G3481</f>
        <v>25000</v>
      </c>
    </row>
    <row r="3482" spans="1:18" hidden="1">
      <c r="A3482" s="34" t="s">
        <v>27165</v>
      </c>
      <c r="B3482" s="34" t="s">
        <v>30771</v>
      </c>
      <c r="C3482" s="34" t="s">
        <v>1735</v>
      </c>
      <c r="D3482" s="35">
        <v>44200</v>
      </c>
      <c r="E3482" s="34" t="s">
        <v>1737</v>
      </c>
      <c r="F3482" s="34" t="s">
        <v>30040</v>
      </c>
      <c r="G3482" s="36">
        <v>461000</v>
      </c>
      <c r="H3482" s="36">
        <v>461000</v>
      </c>
      <c r="I3482" s="34" t="s">
        <v>9762</v>
      </c>
      <c r="J3482" s="34" t="s">
        <v>9763</v>
      </c>
      <c r="K3482" s="36">
        <v>461000</v>
      </c>
      <c r="L3482" s="34" t="s">
        <v>9764</v>
      </c>
      <c r="M3482" s="6">
        <f t="shared" si="54"/>
        <v>1</v>
      </c>
    </row>
    <row r="3483" spans="1:18" hidden="1">
      <c r="A3483" s="34" t="s">
        <v>27165</v>
      </c>
      <c r="B3483" s="34" t="s">
        <v>30771</v>
      </c>
      <c r="C3483" s="34" t="s">
        <v>1735</v>
      </c>
      <c r="D3483" s="35">
        <v>44200</v>
      </c>
      <c r="E3483" s="34" t="s">
        <v>30772</v>
      </c>
      <c r="F3483" s="34" t="s">
        <v>30040</v>
      </c>
      <c r="G3483" s="36">
        <v>32270</v>
      </c>
      <c r="H3483" s="36">
        <v>32270</v>
      </c>
      <c r="I3483" s="34" t="s">
        <v>9762</v>
      </c>
      <c r="J3483" s="34" t="s">
        <v>9763</v>
      </c>
      <c r="K3483" s="36">
        <v>32270</v>
      </c>
      <c r="L3483" s="34" t="s">
        <v>9764</v>
      </c>
      <c r="M3483" s="6" t="e">
        <f t="shared" si="54"/>
        <v>#VALUE!</v>
      </c>
    </row>
    <row r="3484" spans="1:18" hidden="1">
      <c r="A3484" s="34" t="s">
        <v>27165</v>
      </c>
      <c r="B3484" s="34" t="s">
        <v>30771</v>
      </c>
      <c r="C3484" s="34" t="s">
        <v>1735</v>
      </c>
      <c r="D3484" s="35">
        <v>44200</v>
      </c>
      <c r="E3484" s="34" t="s">
        <v>30772</v>
      </c>
      <c r="F3484" s="34" t="s">
        <v>9875</v>
      </c>
      <c r="G3484" s="36">
        <v>-493270</v>
      </c>
      <c r="H3484" s="36">
        <v>-493270</v>
      </c>
      <c r="I3484" s="34" t="s">
        <v>9762</v>
      </c>
      <c r="J3484" s="34" t="s">
        <v>9763</v>
      </c>
      <c r="K3484" s="36">
        <v>-493270</v>
      </c>
      <c r="L3484" s="34" t="s">
        <v>9764</v>
      </c>
      <c r="M3484" s="6" t="e">
        <f t="shared" si="54"/>
        <v>#VALUE!</v>
      </c>
    </row>
    <row r="3485" spans="1:18" hidden="1">
      <c r="A3485" s="34" t="s">
        <v>27165</v>
      </c>
      <c r="B3485" s="34" t="s">
        <v>30773</v>
      </c>
      <c r="C3485" s="34" t="s">
        <v>3394</v>
      </c>
      <c r="D3485" s="35">
        <v>44200</v>
      </c>
      <c r="E3485" s="34" t="s">
        <v>3395</v>
      </c>
      <c r="F3485" s="34" t="s">
        <v>30774</v>
      </c>
      <c r="G3485" s="36">
        <v>49000</v>
      </c>
      <c r="H3485" s="36">
        <v>49000</v>
      </c>
      <c r="I3485" s="34" t="s">
        <v>9762</v>
      </c>
      <c r="J3485" s="34" t="s">
        <v>9763</v>
      </c>
      <c r="K3485" s="36">
        <v>49000</v>
      </c>
      <c r="L3485" s="34" t="s">
        <v>9764</v>
      </c>
      <c r="M3485" s="6">
        <f t="shared" si="54"/>
        <v>1</v>
      </c>
    </row>
    <row r="3486" spans="1:18" hidden="1">
      <c r="A3486" s="34" t="s">
        <v>27165</v>
      </c>
      <c r="B3486" s="34" t="s">
        <v>30773</v>
      </c>
      <c r="C3486" s="34" t="s">
        <v>3394</v>
      </c>
      <c r="D3486" s="35">
        <v>44200</v>
      </c>
      <c r="E3486" s="34" t="s">
        <v>30775</v>
      </c>
      <c r="F3486" s="34" t="s">
        <v>30774</v>
      </c>
      <c r="G3486" s="36">
        <v>3430</v>
      </c>
      <c r="H3486" s="36">
        <v>3430</v>
      </c>
      <c r="I3486" s="34" t="s">
        <v>9762</v>
      </c>
      <c r="J3486" s="34" t="s">
        <v>9763</v>
      </c>
      <c r="K3486" s="36">
        <v>3430</v>
      </c>
      <c r="L3486" s="34" t="s">
        <v>9764</v>
      </c>
      <c r="M3486" s="6" t="e">
        <f t="shared" si="54"/>
        <v>#VALUE!</v>
      </c>
    </row>
    <row r="3487" spans="1:18" hidden="1">
      <c r="A3487" s="34" t="s">
        <v>27165</v>
      </c>
      <c r="B3487" s="34" t="s">
        <v>30773</v>
      </c>
      <c r="C3487" s="34" t="s">
        <v>3394</v>
      </c>
      <c r="D3487" s="35">
        <v>44200</v>
      </c>
      <c r="E3487" s="34" t="s">
        <v>30775</v>
      </c>
      <c r="F3487" s="34" t="s">
        <v>9875</v>
      </c>
      <c r="G3487" s="36">
        <v>-52430</v>
      </c>
      <c r="H3487" s="36">
        <v>-52430</v>
      </c>
      <c r="I3487" s="34" t="s">
        <v>9762</v>
      </c>
      <c r="J3487" s="34" t="s">
        <v>9763</v>
      </c>
      <c r="K3487" s="36">
        <v>-52430</v>
      </c>
      <c r="L3487" s="34" t="s">
        <v>9764</v>
      </c>
      <c r="M3487" s="6" t="e">
        <f t="shared" si="54"/>
        <v>#VALUE!</v>
      </c>
    </row>
    <row r="3488" spans="1:18" hidden="1">
      <c r="A3488" s="34" t="s">
        <v>27165</v>
      </c>
      <c r="B3488" s="34" t="s">
        <v>30776</v>
      </c>
      <c r="C3488" s="34" t="s">
        <v>3595</v>
      </c>
      <c r="D3488" s="35">
        <v>44216</v>
      </c>
      <c r="E3488" s="34" t="s">
        <v>3596</v>
      </c>
      <c r="F3488" s="34" t="s">
        <v>30294</v>
      </c>
      <c r="G3488" s="36">
        <v>18500</v>
      </c>
      <c r="H3488" s="36">
        <v>18500</v>
      </c>
      <c r="I3488" s="34" t="s">
        <v>9762</v>
      </c>
      <c r="J3488" s="34" t="s">
        <v>9763</v>
      </c>
      <c r="K3488" s="36">
        <v>18500</v>
      </c>
      <c r="L3488" s="34" t="s">
        <v>9764</v>
      </c>
      <c r="M3488" s="6">
        <f t="shared" si="54"/>
        <v>1</v>
      </c>
    </row>
    <row r="3489" spans="1:18">
      <c r="A3489" s="34" t="s">
        <v>27165</v>
      </c>
      <c r="B3489" s="34" t="s">
        <v>30776</v>
      </c>
      <c r="C3489" s="34" t="s">
        <v>3595</v>
      </c>
      <c r="D3489" s="35">
        <v>44216</v>
      </c>
      <c r="E3489" s="34" t="s">
        <v>30777</v>
      </c>
      <c r="F3489" s="34" t="s">
        <v>9875</v>
      </c>
      <c r="G3489" s="36">
        <v>-18500</v>
      </c>
      <c r="H3489" s="36">
        <v>-18500</v>
      </c>
      <c r="I3489" s="34" t="s">
        <v>9762</v>
      </c>
      <c r="J3489" s="34" t="s">
        <v>9763</v>
      </c>
      <c r="K3489" s="36">
        <v>-18500</v>
      </c>
      <c r="L3489" s="34" t="s">
        <v>9764</v>
      </c>
      <c r="M3489" s="6">
        <f t="shared" si="54"/>
        <v>18</v>
      </c>
      <c r="N3489" s="6" t="str">
        <f>MID(E3489,M3489,10)</f>
        <v>PO64000116</v>
      </c>
      <c r="O3489" s="6">
        <f>FIND("-",E3489)</f>
        <v>28</v>
      </c>
      <c r="P3489" s="6" t="str">
        <f>MID(E3489,O3489+1,2)</f>
        <v>2</v>
      </c>
      <c r="Q3489" s="34" t="str">
        <f>C3489</f>
        <v>APCIO0000004</v>
      </c>
      <c r="R3489" s="36">
        <f>-G3489</f>
        <v>18500</v>
      </c>
    </row>
    <row r="3490" spans="1:18" hidden="1">
      <c r="A3490" s="34" t="s">
        <v>27165</v>
      </c>
      <c r="B3490" s="34" t="s">
        <v>30778</v>
      </c>
      <c r="C3490" s="34" t="s">
        <v>8061</v>
      </c>
      <c r="D3490" s="35">
        <v>44218</v>
      </c>
      <c r="E3490" s="34" t="s">
        <v>8062</v>
      </c>
      <c r="F3490" s="34" t="s">
        <v>27464</v>
      </c>
      <c r="G3490" s="36">
        <v>18000</v>
      </c>
      <c r="H3490" s="36">
        <v>18000</v>
      </c>
      <c r="I3490" s="34" t="s">
        <v>9762</v>
      </c>
      <c r="J3490" s="34" t="s">
        <v>9763</v>
      </c>
      <c r="K3490" s="36">
        <v>18000</v>
      </c>
      <c r="L3490" s="34" t="s">
        <v>9764</v>
      </c>
      <c r="M3490" s="6">
        <f t="shared" si="54"/>
        <v>1</v>
      </c>
    </row>
    <row r="3491" spans="1:18">
      <c r="A3491" s="34" t="s">
        <v>27165</v>
      </c>
      <c r="B3491" s="34" t="s">
        <v>30778</v>
      </c>
      <c r="C3491" s="34" t="s">
        <v>8061</v>
      </c>
      <c r="D3491" s="35">
        <v>44218</v>
      </c>
      <c r="E3491" s="34" t="s">
        <v>30779</v>
      </c>
      <c r="F3491" s="34" t="s">
        <v>9875</v>
      </c>
      <c r="G3491" s="36">
        <v>-18000</v>
      </c>
      <c r="H3491" s="36">
        <v>-18000</v>
      </c>
      <c r="I3491" s="34" t="s">
        <v>9762</v>
      </c>
      <c r="J3491" s="34" t="s">
        <v>9763</v>
      </c>
      <c r="K3491" s="36">
        <v>-18000</v>
      </c>
      <c r="L3491" s="34" t="s">
        <v>9764</v>
      </c>
      <c r="M3491" s="6">
        <f t="shared" si="54"/>
        <v>18</v>
      </c>
      <c r="N3491" s="6" t="str">
        <f>MID(E3491,M3491,10)</f>
        <v>PO63000311</v>
      </c>
      <c r="O3491" s="6">
        <f>FIND("-",E3491)</f>
        <v>28</v>
      </c>
      <c r="P3491" s="6" t="str">
        <f>MID(E3491,O3491+1,2)</f>
        <v>11</v>
      </c>
      <c r="Q3491" s="34" t="str">
        <f>C3491</f>
        <v>APCIO0000005</v>
      </c>
      <c r="R3491" s="36">
        <f>-G3491</f>
        <v>18000</v>
      </c>
    </row>
    <row r="3492" spans="1:18" hidden="1">
      <c r="A3492" s="34" t="s">
        <v>27165</v>
      </c>
      <c r="B3492" s="34" t="s">
        <v>30780</v>
      </c>
      <c r="C3492" s="34" t="s">
        <v>4113</v>
      </c>
      <c r="D3492" s="35">
        <v>44217</v>
      </c>
      <c r="E3492" s="34" t="s">
        <v>4114</v>
      </c>
      <c r="F3492" s="34" t="s">
        <v>29607</v>
      </c>
      <c r="G3492" s="36">
        <v>27750</v>
      </c>
      <c r="H3492" s="36">
        <v>27750</v>
      </c>
      <c r="I3492" s="34" t="s">
        <v>9762</v>
      </c>
      <c r="J3492" s="34" t="s">
        <v>9763</v>
      </c>
      <c r="K3492" s="36">
        <v>27750</v>
      </c>
      <c r="L3492" s="34" t="s">
        <v>9764</v>
      </c>
      <c r="M3492" s="6">
        <f t="shared" si="54"/>
        <v>1</v>
      </c>
    </row>
    <row r="3493" spans="1:18">
      <c r="A3493" s="34" t="s">
        <v>27165</v>
      </c>
      <c r="B3493" s="34" t="s">
        <v>30780</v>
      </c>
      <c r="C3493" s="34" t="s">
        <v>4113</v>
      </c>
      <c r="D3493" s="35">
        <v>44217</v>
      </c>
      <c r="E3493" s="34" t="s">
        <v>30781</v>
      </c>
      <c r="F3493" s="34" t="s">
        <v>9875</v>
      </c>
      <c r="G3493" s="36">
        <v>-27750</v>
      </c>
      <c r="H3493" s="36">
        <v>-27750</v>
      </c>
      <c r="I3493" s="34" t="s">
        <v>9762</v>
      </c>
      <c r="J3493" s="34" t="s">
        <v>9763</v>
      </c>
      <c r="K3493" s="36">
        <v>-27750</v>
      </c>
      <c r="L3493" s="34" t="s">
        <v>9764</v>
      </c>
      <c r="M3493" s="6">
        <f t="shared" si="54"/>
        <v>18</v>
      </c>
      <c r="N3493" s="6" t="str">
        <f>MID(E3493,M3493,10)</f>
        <v>PO64000015</v>
      </c>
      <c r="O3493" s="6">
        <f>FIND("-",E3493)</f>
        <v>28</v>
      </c>
      <c r="P3493" s="6" t="str">
        <f>MID(E3493,O3493+1,2)</f>
        <v>4</v>
      </c>
      <c r="Q3493" s="34" t="str">
        <f>C3493</f>
        <v>APCIO0000006</v>
      </c>
      <c r="R3493" s="36">
        <f>-G3493</f>
        <v>27750</v>
      </c>
    </row>
    <row r="3494" spans="1:18" hidden="1">
      <c r="A3494" s="34" t="s">
        <v>27165</v>
      </c>
      <c r="B3494" s="34" t="s">
        <v>30782</v>
      </c>
      <c r="C3494" s="34" t="s">
        <v>3343</v>
      </c>
      <c r="D3494" s="35">
        <v>44217</v>
      </c>
      <c r="E3494" s="34" t="s">
        <v>30783</v>
      </c>
      <c r="F3494" s="34" t="s">
        <v>30784</v>
      </c>
      <c r="G3494" s="36">
        <v>18500</v>
      </c>
      <c r="H3494" s="36">
        <v>18500</v>
      </c>
      <c r="I3494" s="34" t="s">
        <v>9762</v>
      </c>
      <c r="J3494" s="34" t="s">
        <v>9763</v>
      </c>
      <c r="K3494" s="36">
        <v>18500</v>
      </c>
      <c r="L3494" s="34" t="s">
        <v>9764</v>
      </c>
      <c r="M3494" s="6">
        <f t="shared" si="54"/>
        <v>1</v>
      </c>
    </row>
    <row r="3495" spans="1:18">
      <c r="A3495" s="34" t="s">
        <v>27165</v>
      </c>
      <c r="B3495" s="34" t="s">
        <v>30782</v>
      </c>
      <c r="C3495" s="34" t="s">
        <v>3343</v>
      </c>
      <c r="D3495" s="35">
        <v>44217</v>
      </c>
      <c r="E3495" s="34" t="s">
        <v>30785</v>
      </c>
      <c r="F3495" s="34" t="s">
        <v>9875</v>
      </c>
      <c r="G3495" s="36">
        <v>-18500</v>
      </c>
      <c r="H3495" s="36">
        <v>-18500</v>
      </c>
      <c r="I3495" s="34" t="s">
        <v>9762</v>
      </c>
      <c r="J3495" s="34" t="s">
        <v>9763</v>
      </c>
      <c r="K3495" s="36">
        <v>-18500</v>
      </c>
      <c r="L3495" s="34" t="s">
        <v>9764</v>
      </c>
      <c r="M3495" s="6">
        <f t="shared" si="54"/>
        <v>18</v>
      </c>
      <c r="N3495" s="6" t="str">
        <f>MID(E3495,M3495,10)</f>
        <v>PO64000168</v>
      </c>
      <c r="O3495" s="6">
        <f>FIND("-",E3495)</f>
        <v>28</v>
      </c>
      <c r="P3495" s="6" t="str">
        <f>MID(E3495,O3495+1,2)</f>
        <v>1</v>
      </c>
      <c r="Q3495" s="34" t="str">
        <f>C3495</f>
        <v>APCIO0000007</v>
      </c>
      <c r="R3495" s="36">
        <f>-G3495</f>
        <v>18500</v>
      </c>
    </row>
    <row r="3496" spans="1:18" hidden="1">
      <c r="A3496" s="34" t="s">
        <v>27165</v>
      </c>
      <c r="B3496" s="34" t="s">
        <v>30786</v>
      </c>
      <c r="C3496" s="34" t="s">
        <v>3806</v>
      </c>
      <c r="D3496" s="35">
        <v>44218</v>
      </c>
      <c r="E3496" s="34" t="s">
        <v>3807</v>
      </c>
      <c r="F3496" s="34" t="s">
        <v>30281</v>
      </c>
      <c r="G3496" s="36">
        <v>25500</v>
      </c>
      <c r="H3496" s="36">
        <v>25500</v>
      </c>
      <c r="I3496" s="34" t="s">
        <v>9762</v>
      </c>
      <c r="J3496" s="34" t="s">
        <v>9763</v>
      </c>
      <c r="K3496" s="36">
        <v>25500</v>
      </c>
      <c r="L3496" s="34" t="s">
        <v>9764</v>
      </c>
      <c r="M3496" s="6">
        <f t="shared" si="54"/>
        <v>1</v>
      </c>
    </row>
    <row r="3497" spans="1:18">
      <c r="A3497" s="34" t="s">
        <v>27165</v>
      </c>
      <c r="B3497" s="34" t="s">
        <v>30786</v>
      </c>
      <c r="C3497" s="34" t="s">
        <v>3806</v>
      </c>
      <c r="D3497" s="35">
        <v>44218</v>
      </c>
      <c r="E3497" s="34" t="s">
        <v>30787</v>
      </c>
      <c r="F3497" s="34" t="s">
        <v>9875</v>
      </c>
      <c r="G3497" s="36">
        <v>-25500</v>
      </c>
      <c r="H3497" s="36">
        <v>-25500</v>
      </c>
      <c r="I3497" s="34" t="s">
        <v>9762</v>
      </c>
      <c r="J3497" s="34" t="s">
        <v>9763</v>
      </c>
      <c r="K3497" s="36">
        <v>-25500</v>
      </c>
      <c r="L3497" s="34" t="s">
        <v>9764</v>
      </c>
      <c r="M3497" s="6">
        <f t="shared" si="54"/>
        <v>18</v>
      </c>
      <c r="N3497" s="6" t="str">
        <f>MID(E3497,M3497,10)</f>
        <v>PO64000077</v>
      </c>
      <c r="O3497" s="6">
        <f>FIND("-",E3497)</f>
        <v>28</v>
      </c>
      <c r="P3497" s="6" t="str">
        <f>MID(E3497,O3497+1,2)</f>
        <v>2</v>
      </c>
      <c r="Q3497" s="34" t="str">
        <f>C3497</f>
        <v>APCIO0000008</v>
      </c>
      <c r="R3497" s="36">
        <f>-G3497</f>
        <v>25500</v>
      </c>
    </row>
    <row r="3498" spans="1:18" hidden="1">
      <c r="A3498" s="34" t="s">
        <v>27165</v>
      </c>
      <c r="B3498" s="34" t="s">
        <v>30788</v>
      </c>
      <c r="C3498" s="34" t="s">
        <v>5877</v>
      </c>
      <c r="D3498" s="35">
        <v>44217</v>
      </c>
      <c r="E3498" s="34" t="s">
        <v>5878</v>
      </c>
      <c r="F3498" s="34" t="s">
        <v>28587</v>
      </c>
      <c r="G3498" s="36">
        <v>40000</v>
      </c>
      <c r="H3498" s="36">
        <v>40000</v>
      </c>
      <c r="I3498" s="34" t="s">
        <v>9762</v>
      </c>
      <c r="J3498" s="34" t="s">
        <v>9763</v>
      </c>
      <c r="K3498" s="36">
        <v>40000</v>
      </c>
      <c r="L3498" s="34" t="s">
        <v>9764</v>
      </c>
      <c r="M3498" s="6">
        <f t="shared" si="54"/>
        <v>1</v>
      </c>
    </row>
    <row r="3499" spans="1:18">
      <c r="A3499" s="34" t="s">
        <v>27165</v>
      </c>
      <c r="B3499" s="34" t="s">
        <v>30788</v>
      </c>
      <c r="C3499" s="34" t="s">
        <v>5877</v>
      </c>
      <c r="D3499" s="35">
        <v>44217</v>
      </c>
      <c r="E3499" s="34" t="s">
        <v>30789</v>
      </c>
      <c r="F3499" s="34" t="s">
        <v>9875</v>
      </c>
      <c r="G3499" s="36">
        <v>-40000</v>
      </c>
      <c r="H3499" s="36">
        <v>-40000</v>
      </c>
      <c r="I3499" s="34" t="s">
        <v>9762</v>
      </c>
      <c r="J3499" s="34" t="s">
        <v>9763</v>
      </c>
      <c r="K3499" s="36">
        <v>-40000</v>
      </c>
      <c r="L3499" s="34" t="s">
        <v>9764</v>
      </c>
      <c r="M3499" s="6">
        <f t="shared" si="54"/>
        <v>18</v>
      </c>
      <c r="N3499" s="6" t="str">
        <f>MID(E3499,M3499,10)</f>
        <v>PO63000693</v>
      </c>
      <c r="O3499" s="6">
        <f>FIND("-",E3499)</f>
        <v>28</v>
      </c>
      <c r="P3499" s="6" t="str">
        <f>MID(E3499,O3499+1,2)</f>
        <v>6</v>
      </c>
      <c r="Q3499" s="34" t="str">
        <f>C3499</f>
        <v>APCIO0000009</v>
      </c>
      <c r="R3499" s="36">
        <f>-G3499</f>
        <v>40000</v>
      </c>
    </row>
    <row r="3500" spans="1:18" hidden="1">
      <c r="A3500" s="34" t="s">
        <v>27165</v>
      </c>
      <c r="B3500" s="34" t="s">
        <v>30790</v>
      </c>
      <c r="C3500" s="34" t="s">
        <v>5895</v>
      </c>
      <c r="D3500" s="35">
        <v>44217</v>
      </c>
      <c r="E3500" s="34" t="s">
        <v>5896</v>
      </c>
      <c r="F3500" s="34" t="s">
        <v>28572</v>
      </c>
      <c r="G3500" s="36">
        <v>18000</v>
      </c>
      <c r="H3500" s="36">
        <v>18000</v>
      </c>
      <c r="I3500" s="34" t="s">
        <v>9762</v>
      </c>
      <c r="J3500" s="34" t="s">
        <v>9763</v>
      </c>
      <c r="K3500" s="36">
        <v>18000</v>
      </c>
      <c r="L3500" s="34" t="s">
        <v>9764</v>
      </c>
      <c r="M3500" s="6">
        <f t="shared" si="54"/>
        <v>1</v>
      </c>
    </row>
    <row r="3501" spans="1:18">
      <c r="A3501" s="34" t="s">
        <v>27165</v>
      </c>
      <c r="B3501" s="34" t="s">
        <v>30790</v>
      </c>
      <c r="C3501" s="34" t="s">
        <v>5895</v>
      </c>
      <c r="D3501" s="35">
        <v>44217</v>
      </c>
      <c r="E3501" s="34" t="s">
        <v>30791</v>
      </c>
      <c r="F3501" s="34" t="s">
        <v>9875</v>
      </c>
      <c r="G3501" s="36">
        <v>-18000</v>
      </c>
      <c r="H3501" s="36">
        <v>-18000</v>
      </c>
      <c r="I3501" s="34" t="s">
        <v>9762</v>
      </c>
      <c r="J3501" s="34" t="s">
        <v>9763</v>
      </c>
      <c r="K3501" s="36">
        <v>-18000</v>
      </c>
      <c r="L3501" s="34" t="s">
        <v>9764</v>
      </c>
      <c r="M3501" s="6">
        <f t="shared" si="54"/>
        <v>18</v>
      </c>
      <c r="N3501" s="6" t="str">
        <f>MID(E3501,M3501,10)</f>
        <v>PO63000692</v>
      </c>
      <c r="O3501" s="6">
        <f>FIND("-",E3501)</f>
        <v>28</v>
      </c>
      <c r="P3501" s="6" t="str">
        <f>MID(E3501,O3501+1,2)</f>
        <v>6</v>
      </c>
      <c r="Q3501" s="34" t="str">
        <f>C3501</f>
        <v>APCIO0000010</v>
      </c>
      <c r="R3501" s="36">
        <f>-G3501</f>
        <v>18000</v>
      </c>
    </row>
    <row r="3502" spans="1:18" hidden="1">
      <c r="A3502" s="34" t="s">
        <v>27165</v>
      </c>
      <c r="B3502" s="34" t="s">
        <v>30792</v>
      </c>
      <c r="C3502" s="34" t="s">
        <v>3728</v>
      </c>
      <c r="D3502" s="35">
        <v>44218</v>
      </c>
      <c r="E3502" s="34" t="s">
        <v>30793</v>
      </c>
      <c r="F3502" s="34" t="s">
        <v>30338</v>
      </c>
      <c r="G3502" s="36">
        <v>139886</v>
      </c>
      <c r="H3502" s="36">
        <v>139886</v>
      </c>
      <c r="I3502" s="34" t="s">
        <v>9762</v>
      </c>
      <c r="J3502" s="34" t="s">
        <v>9763</v>
      </c>
      <c r="K3502" s="36">
        <v>139886</v>
      </c>
      <c r="L3502" s="34" t="s">
        <v>9764</v>
      </c>
      <c r="M3502" s="6">
        <f t="shared" si="54"/>
        <v>1</v>
      </c>
    </row>
    <row r="3503" spans="1:18">
      <c r="A3503" s="34" t="s">
        <v>27165</v>
      </c>
      <c r="B3503" s="34" t="s">
        <v>30792</v>
      </c>
      <c r="C3503" s="34" t="s">
        <v>3728</v>
      </c>
      <c r="D3503" s="35">
        <v>44218</v>
      </c>
      <c r="E3503" s="34" t="s">
        <v>30794</v>
      </c>
      <c r="F3503" s="34" t="s">
        <v>9875</v>
      </c>
      <c r="G3503" s="36">
        <v>-139886</v>
      </c>
      <c r="H3503" s="36">
        <v>-139886</v>
      </c>
      <c r="I3503" s="34" t="s">
        <v>9762</v>
      </c>
      <c r="J3503" s="34" t="s">
        <v>9763</v>
      </c>
      <c r="K3503" s="36">
        <v>-139886</v>
      </c>
      <c r="L3503" s="34" t="s">
        <v>9764</v>
      </c>
      <c r="M3503" s="6">
        <f t="shared" si="54"/>
        <v>18</v>
      </c>
      <c r="N3503" s="6" t="str">
        <f>MID(E3503,M3503,10)</f>
        <v>PO64000089</v>
      </c>
      <c r="O3503" s="6">
        <f>FIND("-",E3503)</f>
        <v>28</v>
      </c>
      <c r="P3503" s="6" t="str">
        <f>MID(E3503,O3503+1,2)</f>
        <v>3</v>
      </c>
      <c r="Q3503" s="34" t="str">
        <f>C3503</f>
        <v>APCIO0000011</v>
      </c>
      <c r="R3503" s="36">
        <f>-G3503</f>
        <v>139886</v>
      </c>
    </row>
    <row r="3504" spans="1:18" hidden="1">
      <c r="A3504" s="34" t="s">
        <v>27165</v>
      </c>
      <c r="B3504" s="34" t="s">
        <v>30795</v>
      </c>
      <c r="C3504" s="34" t="s">
        <v>3162</v>
      </c>
      <c r="D3504" s="35">
        <v>44221</v>
      </c>
      <c r="E3504" s="34" t="s">
        <v>30796</v>
      </c>
      <c r="F3504" s="34" t="s">
        <v>30797</v>
      </c>
      <c r="G3504" s="36">
        <v>23100</v>
      </c>
      <c r="H3504" s="36">
        <v>23100</v>
      </c>
      <c r="I3504" s="34" t="s">
        <v>9762</v>
      </c>
      <c r="J3504" s="34" t="s">
        <v>9763</v>
      </c>
      <c r="K3504" s="36">
        <v>23100</v>
      </c>
      <c r="L3504" s="34" t="s">
        <v>9764</v>
      </c>
      <c r="M3504" s="6">
        <f t="shared" si="54"/>
        <v>1</v>
      </c>
    </row>
    <row r="3505" spans="1:18">
      <c r="A3505" s="34" t="s">
        <v>27165</v>
      </c>
      <c r="B3505" s="34" t="s">
        <v>30795</v>
      </c>
      <c r="C3505" s="34" t="s">
        <v>3162</v>
      </c>
      <c r="D3505" s="35">
        <v>44221</v>
      </c>
      <c r="E3505" s="34" t="s">
        <v>30798</v>
      </c>
      <c r="F3505" s="34" t="s">
        <v>9875</v>
      </c>
      <c r="G3505" s="36">
        <v>-23100</v>
      </c>
      <c r="H3505" s="36">
        <v>-23100</v>
      </c>
      <c r="I3505" s="34" t="s">
        <v>9762</v>
      </c>
      <c r="J3505" s="34" t="s">
        <v>9763</v>
      </c>
      <c r="K3505" s="36">
        <v>-23100</v>
      </c>
      <c r="L3505" s="34" t="s">
        <v>9764</v>
      </c>
      <c r="M3505" s="6">
        <f t="shared" si="54"/>
        <v>18</v>
      </c>
      <c r="N3505" s="6" t="str">
        <f>MID(E3505,M3505,10)</f>
        <v>PO64000193</v>
      </c>
      <c r="O3505" s="6">
        <f>FIND("-",E3505)</f>
        <v>28</v>
      </c>
      <c r="P3505" s="6" t="str">
        <f>MID(E3505,O3505+1,2)</f>
        <v>1</v>
      </c>
      <c r="Q3505" s="34" t="str">
        <f>C3505</f>
        <v>APCIO0000012</v>
      </c>
      <c r="R3505" s="36">
        <f>-G3505</f>
        <v>23100</v>
      </c>
    </row>
    <row r="3506" spans="1:18" hidden="1">
      <c r="A3506" s="34" t="s">
        <v>27165</v>
      </c>
      <c r="B3506" s="34" t="s">
        <v>30799</v>
      </c>
      <c r="C3506" s="34" t="s">
        <v>3071</v>
      </c>
      <c r="D3506" s="35">
        <v>44221</v>
      </c>
      <c r="E3506" s="34" t="s">
        <v>3072</v>
      </c>
      <c r="F3506" s="34" t="s">
        <v>30800</v>
      </c>
      <c r="G3506" s="36">
        <v>30000</v>
      </c>
      <c r="H3506" s="36">
        <v>30000</v>
      </c>
      <c r="I3506" s="34" t="s">
        <v>9762</v>
      </c>
      <c r="J3506" s="34" t="s">
        <v>9763</v>
      </c>
      <c r="K3506" s="36">
        <v>30000</v>
      </c>
      <c r="L3506" s="34" t="s">
        <v>9764</v>
      </c>
      <c r="M3506" s="6">
        <f t="shared" si="54"/>
        <v>1</v>
      </c>
    </row>
    <row r="3507" spans="1:18">
      <c r="A3507" s="34" t="s">
        <v>27165</v>
      </c>
      <c r="B3507" s="34" t="s">
        <v>30799</v>
      </c>
      <c r="C3507" s="34" t="s">
        <v>3071</v>
      </c>
      <c r="D3507" s="35">
        <v>44221</v>
      </c>
      <c r="E3507" s="34" t="s">
        <v>30801</v>
      </c>
      <c r="F3507" s="34" t="s">
        <v>9875</v>
      </c>
      <c r="G3507" s="36">
        <v>-30000</v>
      </c>
      <c r="H3507" s="36">
        <v>-30000</v>
      </c>
      <c r="I3507" s="34" t="s">
        <v>9762</v>
      </c>
      <c r="J3507" s="34" t="s">
        <v>9763</v>
      </c>
      <c r="K3507" s="36">
        <v>-30000</v>
      </c>
      <c r="L3507" s="34" t="s">
        <v>9764</v>
      </c>
      <c r="M3507" s="6">
        <f t="shared" si="54"/>
        <v>18</v>
      </c>
      <c r="N3507" s="6" t="str">
        <f>MID(E3507,M3507,10)</f>
        <v>PO64000210</v>
      </c>
      <c r="O3507" s="6">
        <f>FIND("-",E3507)</f>
        <v>28</v>
      </c>
      <c r="P3507" s="6" t="str">
        <f>MID(E3507,O3507+1,2)</f>
        <v>1</v>
      </c>
      <c r="Q3507" s="34" t="str">
        <f>C3507</f>
        <v>APCIO0000013</v>
      </c>
      <c r="R3507" s="36">
        <f>-G3507</f>
        <v>30000</v>
      </c>
    </row>
    <row r="3508" spans="1:18" hidden="1">
      <c r="A3508" s="34" t="s">
        <v>27165</v>
      </c>
      <c r="B3508" s="34" t="s">
        <v>30802</v>
      </c>
      <c r="C3508" s="34" t="s">
        <v>3577</v>
      </c>
      <c r="D3508" s="35">
        <v>44221</v>
      </c>
      <c r="E3508" s="34" t="s">
        <v>3578</v>
      </c>
      <c r="F3508" s="34" t="s">
        <v>30350</v>
      </c>
      <c r="G3508" s="36">
        <v>22000</v>
      </c>
      <c r="H3508" s="36">
        <v>22000</v>
      </c>
      <c r="I3508" s="34" t="s">
        <v>9762</v>
      </c>
      <c r="J3508" s="34" t="s">
        <v>9763</v>
      </c>
      <c r="K3508" s="36">
        <v>22000</v>
      </c>
      <c r="L3508" s="34" t="s">
        <v>9764</v>
      </c>
      <c r="M3508" s="6">
        <f t="shared" si="54"/>
        <v>1</v>
      </c>
    </row>
    <row r="3509" spans="1:18">
      <c r="A3509" s="34" t="s">
        <v>27165</v>
      </c>
      <c r="B3509" s="34" t="s">
        <v>30802</v>
      </c>
      <c r="C3509" s="34" t="s">
        <v>3577</v>
      </c>
      <c r="D3509" s="35">
        <v>44221</v>
      </c>
      <c r="E3509" s="34" t="s">
        <v>30803</v>
      </c>
      <c r="F3509" s="34" t="s">
        <v>9875</v>
      </c>
      <c r="G3509" s="36">
        <v>-22000</v>
      </c>
      <c r="H3509" s="36">
        <v>-22000</v>
      </c>
      <c r="I3509" s="34" t="s">
        <v>9762</v>
      </c>
      <c r="J3509" s="34" t="s">
        <v>9763</v>
      </c>
      <c r="K3509" s="36">
        <v>-22000</v>
      </c>
      <c r="L3509" s="34" t="s">
        <v>9764</v>
      </c>
      <c r="M3509" s="6">
        <f t="shared" si="54"/>
        <v>18</v>
      </c>
      <c r="N3509" s="6" t="str">
        <f>MID(E3509,M3509,10)</f>
        <v>PO64000118</v>
      </c>
      <c r="O3509" s="6">
        <f>FIND("-",E3509)</f>
        <v>28</v>
      </c>
      <c r="P3509" s="6" t="str">
        <f>MID(E3509,O3509+1,2)</f>
        <v>2</v>
      </c>
      <c r="Q3509" s="34" t="str">
        <f>C3509</f>
        <v>APCIO0000014</v>
      </c>
      <c r="R3509" s="36">
        <f>-G3509</f>
        <v>22000</v>
      </c>
    </row>
    <row r="3510" spans="1:18" hidden="1">
      <c r="A3510" s="34" t="s">
        <v>27165</v>
      </c>
      <c r="B3510" s="34" t="s">
        <v>30804</v>
      </c>
      <c r="C3510" s="34" t="s">
        <v>3564</v>
      </c>
      <c r="D3510" s="35">
        <v>44221</v>
      </c>
      <c r="E3510" s="34" t="s">
        <v>3565</v>
      </c>
      <c r="F3510" s="34" t="s">
        <v>30535</v>
      </c>
      <c r="G3510" s="36">
        <v>27000</v>
      </c>
      <c r="H3510" s="36">
        <v>27000</v>
      </c>
      <c r="I3510" s="34" t="s">
        <v>9762</v>
      </c>
      <c r="J3510" s="34" t="s">
        <v>9763</v>
      </c>
      <c r="K3510" s="36">
        <v>27000</v>
      </c>
      <c r="L3510" s="34" t="s">
        <v>9764</v>
      </c>
      <c r="M3510" s="6">
        <f t="shared" si="54"/>
        <v>1</v>
      </c>
    </row>
    <row r="3511" spans="1:18">
      <c r="A3511" s="34" t="s">
        <v>27165</v>
      </c>
      <c r="B3511" s="34" t="s">
        <v>30804</v>
      </c>
      <c r="C3511" s="34" t="s">
        <v>3564</v>
      </c>
      <c r="D3511" s="35">
        <v>44221</v>
      </c>
      <c r="E3511" s="34" t="s">
        <v>30805</v>
      </c>
      <c r="F3511" s="34" t="s">
        <v>9875</v>
      </c>
      <c r="G3511" s="36">
        <v>-27000</v>
      </c>
      <c r="H3511" s="36">
        <v>-27000</v>
      </c>
      <c r="I3511" s="34" t="s">
        <v>9762</v>
      </c>
      <c r="J3511" s="34" t="s">
        <v>9763</v>
      </c>
      <c r="K3511" s="36">
        <v>-27000</v>
      </c>
      <c r="L3511" s="34" t="s">
        <v>9764</v>
      </c>
      <c r="M3511" s="6">
        <f t="shared" si="54"/>
        <v>18</v>
      </c>
      <c r="N3511" s="6" t="str">
        <f>MID(E3511,M3511,10)</f>
        <v>PO64000120</v>
      </c>
      <c r="O3511" s="6">
        <f>FIND("-",E3511)</f>
        <v>28</v>
      </c>
      <c r="P3511" s="6" t="str">
        <f>MID(E3511,O3511+1,2)</f>
        <v>2</v>
      </c>
      <c r="Q3511" s="34" t="str">
        <f>C3511</f>
        <v>APCIO0000015</v>
      </c>
      <c r="R3511" s="36">
        <f>-G3511</f>
        <v>27000</v>
      </c>
    </row>
    <row r="3512" spans="1:18" hidden="1">
      <c r="A3512" s="34" t="s">
        <v>27165</v>
      </c>
      <c r="B3512" s="34" t="s">
        <v>30806</v>
      </c>
      <c r="C3512" s="34" t="s">
        <v>3124</v>
      </c>
      <c r="D3512" s="35">
        <v>44221</v>
      </c>
      <c r="E3512" s="34" t="s">
        <v>3125</v>
      </c>
      <c r="F3512" s="34" t="s">
        <v>30807</v>
      </c>
      <c r="G3512" s="36">
        <v>25000</v>
      </c>
      <c r="H3512" s="36">
        <v>25000</v>
      </c>
      <c r="I3512" s="34" t="s">
        <v>9762</v>
      </c>
      <c r="J3512" s="34" t="s">
        <v>9763</v>
      </c>
      <c r="K3512" s="36">
        <v>25000</v>
      </c>
      <c r="L3512" s="34" t="s">
        <v>9764</v>
      </c>
      <c r="M3512" s="6">
        <f t="shared" si="54"/>
        <v>1</v>
      </c>
    </row>
    <row r="3513" spans="1:18">
      <c r="A3513" s="34" t="s">
        <v>27165</v>
      </c>
      <c r="B3513" s="34" t="s">
        <v>30806</v>
      </c>
      <c r="C3513" s="34" t="s">
        <v>3124</v>
      </c>
      <c r="D3513" s="35">
        <v>44221</v>
      </c>
      <c r="E3513" s="34" t="s">
        <v>30808</v>
      </c>
      <c r="F3513" s="34" t="s">
        <v>9875</v>
      </c>
      <c r="G3513" s="36">
        <v>-25000</v>
      </c>
      <c r="H3513" s="36">
        <v>-25000</v>
      </c>
      <c r="I3513" s="34" t="s">
        <v>9762</v>
      </c>
      <c r="J3513" s="34" t="s">
        <v>9763</v>
      </c>
      <c r="K3513" s="36">
        <v>-25000</v>
      </c>
      <c r="L3513" s="34" t="s">
        <v>9764</v>
      </c>
      <c r="M3513" s="6">
        <f t="shared" si="54"/>
        <v>18</v>
      </c>
      <c r="N3513" s="6" t="str">
        <f>MID(E3513,M3513,10)</f>
        <v>PO64000198</v>
      </c>
      <c r="O3513" s="6">
        <f>FIND("-",E3513)</f>
        <v>28</v>
      </c>
      <c r="P3513" s="6" t="str">
        <f>MID(E3513,O3513+1,2)</f>
        <v>1</v>
      </c>
      <c r="Q3513" s="34" t="str">
        <f>C3513</f>
        <v>APCIO0000016</v>
      </c>
      <c r="R3513" s="36">
        <f>-G3513</f>
        <v>25000</v>
      </c>
    </row>
    <row r="3514" spans="1:18" hidden="1">
      <c r="A3514" s="34" t="s">
        <v>27165</v>
      </c>
      <c r="B3514" s="34" t="s">
        <v>30809</v>
      </c>
      <c r="C3514" s="34" t="s">
        <v>7243</v>
      </c>
      <c r="D3514" s="35">
        <v>44221</v>
      </c>
      <c r="E3514" s="34" t="s">
        <v>7244</v>
      </c>
      <c r="F3514" s="34" t="s">
        <v>27479</v>
      </c>
      <c r="G3514" s="36">
        <v>30000</v>
      </c>
      <c r="H3514" s="36">
        <v>30000</v>
      </c>
      <c r="I3514" s="34" t="s">
        <v>9762</v>
      </c>
      <c r="J3514" s="34" t="s">
        <v>9763</v>
      </c>
      <c r="K3514" s="36">
        <v>30000</v>
      </c>
      <c r="L3514" s="34" t="s">
        <v>9764</v>
      </c>
      <c r="M3514" s="6">
        <f t="shared" si="54"/>
        <v>1</v>
      </c>
    </row>
    <row r="3515" spans="1:18">
      <c r="A3515" s="34" t="s">
        <v>27165</v>
      </c>
      <c r="B3515" s="34" t="s">
        <v>30809</v>
      </c>
      <c r="C3515" s="34" t="s">
        <v>7243</v>
      </c>
      <c r="D3515" s="35">
        <v>44221</v>
      </c>
      <c r="E3515" s="34" t="s">
        <v>30810</v>
      </c>
      <c r="F3515" s="34" t="s">
        <v>9875</v>
      </c>
      <c r="G3515" s="36">
        <v>-30000</v>
      </c>
      <c r="H3515" s="36">
        <v>-30000</v>
      </c>
      <c r="I3515" s="34" t="s">
        <v>9762</v>
      </c>
      <c r="J3515" s="34" t="s">
        <v>9763</v>
      </c>
      <c r="K3515" s="36">
        <v>-30000</v>
      </c>
      <c r="L3515" s="34" t="s">
        <v>9764</v>
      </c>
      <c r="M3515" s="6">
        <f t="shared" si="54"/>
        <v>18</v>
      </c>
      <c r="N3515" s="6" t="str">
        <f>MID(E3515,M3515,10)</f>
        <v>PO63000443</v>
      </c>
      <c r="O3515" s="6">
        <f>FIND("-",E3515)</f>
        <v>28</v>
      </c>
      <c r="P3515" s="6" t="str">
        <f>MID(E3515,O3515+1,2)</f>
        <v>9</v>
      </c>
      <c r="Q3515" s="34" t="str">
        <f>C3515</f>
        <v>APCIO0000017</v>
      </c>
      <c r="R3515" s="36">
        <f>-G3515</f>
        <v>30000</v>
      </c>
    </row>
    <row r="3516" spans="1:18" hidden="1">
      <c r="A3516" s="34" t="s">
        <v>27165</v>
      </c>
      <c r="B3516" s="34" t="s">
        <v>30811</v>
      </c>
      <c r="C3516" s="34" t="s">
        <v>7750</v>
      </c>
      <c r="D3516" s="35">
        <v>44218</v>
      </c>
      <c r="E3516" s="34" t="s">
        <v>7751</v>
      </c>
      <c r="F3516" s="34" t="s">
        <v>27227</v>
      </c>
      <c r="G3516" s="36">
        <v>21500</v>
      </c>
      <c r="H3516" s="36">
        <v>21500</v>
      </c>
      <c r="I3516" s="34" t="s">
        <v>9762</v>
      </c>
      <c r="J3516" s="34" t="s">
        <v>9763</v>
      </c>
      <c r="K3516" s="36">
        <v>21500</v>
      </c>
      <c r="L3516" s="34" t="s">
        <v>9764</v>
      </c>
      <c r="M3516" s="6">
        <f t="shared" si="54"/>
        <v>1</v>
      </c>
    </row>
    <row r="3517" spans="1:18">
      <c r="A3517" s="34" t="s">
        <v>27165</v>
      </c>
      <c r="B3517" s="34" t="s">
        <v>30811</v>
      </c>
      <c r="C3517" s="34" t="s">
        <v>7750</v>
      </c>
      <c r="D3517" s="35">
        <v>44218</v>
      </c>
      <c r="E3517" s="34" t="s">
        <v>30812</v>
      </c>
      <c r="F3517" s="34" t="s">
        <v>9875</v>
      </c>
      <c r="G3517" s="36">
        <v>-21500</v>
      </c>
      <c r="H3517" s="36">
        <v>-21500</v>
      </c>
      <c r="I3517" s="34" t="s">
        <v>9762</v>
      </c>
      <c r="J3517" s="34" t="s">
        <v>9763</v>
      </c>
      <c r="K3517" s="36">
        <v>-21500</v>
      </c>
      <c r="L3517" s="34" t="s">
        <v>9764</v>
      </c>
      <c r="M3517" s="6">
        <f t="shared" si="54"/>
        <v>18</v>
      </c>
      <c r="N3517" s="6" t="str">
        <f>MID(E3517,M3517,10)</f>
        <v>PO63000357</v>
      </c>
      <c r="O3517" s="6">
        <f>FIND("-",E3517)</f>
        <v>28</v>
      </c>
      <c r="P3517" s="6" t="str">
        <f>MID(E3517,O3517+1,2)</f>
        <v>10</v>
      </c>
      <c r="Q3517" s="34" t="str">
        <f>C3517</f>
        <v>APCIO0000018</v>
      </c>
      <c r="R3517" s="36">
        <f>-G3517</f>
        <v>21500</v>
      </c>
    </row>
    <row r="3518" spans="1:18" hidden="1">
      <c r="A3518" s="34" t="s">
        <v>27165</v>
      </c>
      <c r="B3518" s="34" t="s">
        <v>30813</v>
      </c>
      <c r="C3518" s="34" t="s">
        <v>5322</v>
      </c>
      <c r="D3518" s="35">
        <v>44217</v>
      </c>
      <c r="E3518" s="34" t="s">
        <v>5323</v>
      </c>
      <c r="F3518" s="34" t="s">
        <v>28975</v>
      </c>
      <c r="G3518" s="36">
        <v>25000</v>
      </c>
      <c r="H3518" s="36">
        <v>25000</v>
      </c>
      <c r="I3518" s="34" t="s">
        <v>9762</v>
      </c>
      <c r="J3518" s="34" t="s">
        <v>9763</v>
      </c>
      <c r="K3518" s="36">
        <v>25000</v>
      </c>
      <c r="L3518" s="34" t="s">
        <v>9764</v>
      </c>
      <c r="M3518" s="6">
        <f t="shared" si="54"/>
        <v>1</v>
      </c>
    </row>
    <row r="3519" spans="1:18">
      <c r="A3519" s="34" t="s">
        <v>27165</v>
      </c>
      <c r="B3519" s="34" t="s">
        <v>30813</v>
      </c>
      <c r="C3519" s="34" t="s">
        <v>5322</v>
      </c>
      <c r="D3519" s="35">
        <v>44217</v>
      </c>
      <c r="E3519" s="34" t="s">
        <v>30814</v>
      </c>
      <c r="F3519" s="34" t="s">
        <v>9875</v>
      </c>
      <c r="G3519" s="36">
        <v>-25000</v>
      </c>
      <c r="H3519" s="36">
        <v>-25000</v>
      </c>
      <c r="I3519" s="34" t="s">
        <v>9762</v>
      </c>
      <c r="J3519" s="34" t="s">
        <v>9763</v>
      </c>
      <c r="K3519" s="36">
        <v>-25000</v>
      </c>
      <c r="L3519" s="34" t="s">
        <v>9764</v>
      </c>
      <c r="M3519" s="6">
        <f t="shared" si="54"/>
        <v>18</v>
      </c>
      <c r="N3519" s="6" t="str">
        <f>MID(E3519,M3519,10)</f>
        <v>PO63000806</v>
      </c>
      <c r="O3519" s="6">
        <f>FIND("-",E3519)</f>
        <v>28</v>
      </c>
      <c r="P3519" s="6" t="str">
        <f>MID(E3519,O3519+1,2)</f>
        <v>5</v>
      </c>
      <c r="Q3519" s="34" t="str">
        <f>C3519</f>
        <v>APCIO0000019</v>
      </c>
      <c r="R3519" s="36">
        <f>-G3519</f>
        <v>25000</v>
      </c>
    </row>
    <row r="3520" spans="1:18" hidden="1">
      <c r="A3520" s="34" t="s">
        <v>27165</v>
      </c>
      <c r="B3520" s="34" t="s">
        <v>30815</v>
      </c>
      <c r="C3520" s="34" t="s">
        <v>3875</v>
      </c>
      <c r="D3520" s="35">
        <v>44217</v>
      </c>
      <c r="E3520" s="34" t="s">
        <v>3876</v>
      </c>
      <c r="F3520" s="34" t="s">
        <v>30288</v>
      </c>
      <c r="G3520" s="36">
        <v>68900</v>
      </c>
      <c r="H3520" s="36">
        <v>68900</v>
      </c>
      <c r="I3520" s="34" t="s">
        <v>9762</v>
      </c>
      <c r="J3520" s="34" t="s">
        <v>9763</v>
      </c>
      <c r="K3520" s="36">
        <v>68900</v>
      </c>
      <c r="L3520" s="34" t="s">
        <v>9764</v>
      </c>
      <c r="M3520" s="6">
        <f t="shared" si="54"/>
        <v>1</v>
      </c>
    </row>
    <row r="3521" spans="1:18">
      <c r="A3521" s="34" t="s">
        <v>27165</v>
      </c>
      <c r="B3521" s="34" t="s">
        <v>30815</v>
      </c>
      <c r="C3521" s="34" t="s">
        <v>3875</v>
      </c>
      <c r="D3521" s="35">
        <v>44217</v>
      </c>
      <c r="E3521" s="34" t="s">
        <v>30816</v>
      </c>
      <c r="F3521" s="34" t="s">
        <v>9875</v>
      </c>
      <c r="G3521" s="36">
        <v>-68900</v>
      </c>
      <c r="H3521" s="36">
        <v>-68900</v>
      </c>
      <c r="I3521" s="34" t="s">
        <v>9762</v>
      </c>
      <c r="J3521" s="34" t="s">
        <v>9763</v>
      </c>
      <c r="K3521" s="36">
        <v>-68900</v>
      </c>
      <c r="L3521" s="34" t="s">
        <v>9764</v>
      </c>
      <c r="M3521" s="6">
        <f t="shared" si="54"/>
        <v>18</v>
      </c>
      <c r="N3521" s="6" t="str">
        <f>MID(E3521,M3521,10)</f>
        <v>PO64000068</v>
      </c>
      <c r="O3521" s="6">
        <f>FIND("-",E3521)</f>
        <v>28</v>
      </c>
      <c r="P3521" s="6" t="str">
        <f>MID(E3521,O3521+1,2)</f>
        <v>2</v>
      </c>
      <c r="Q3521" s="34" t="str">
        <f>C3521</f>
        <v>APCIO0000020</v>
      </c>
      <c r="R3521" s="36">
        <f>-G3521</f>
        <v>68900</v>
      </c>
    </row>
    <row r="3522" spans="1:18" hidden="1">
      <c r="A3522" s="34" t="s">
        <v>27165</v>
      </c>
      <c r="B3522" s="34" t="s">
        <v>30817</v>
      </c>
      <c r="C3522" s="34" t="s">
        <v>7349</v>
      </c>
      <c r="D3522" s="35">
        <v>44218</v>
      </c>
      <c r="E3522" s="34" t="s">
        <v>7350</v>
      </c>
      <c r="F3522" s="34" t="s">
        <v>27503</v>
      </c>
      <c r="G3522" s="36">
        <v>38000</v>
      </c>
      <c r="H3522" s="36">
        <v>38000</v>
      </c>
      <c r="I3522" s="34" t="s">
        <v>9762</v>
      </c>
      <c r="J3522" s="34" t="s">
        <v>9763</v>
      </c>
      <c r="K3522" s="36">
        <v>38000</v>
      </c>
      <c r="L3522" s="34" t="s">
        <v>9764</v>
      </c>
      <c r="M3522" s="6">
        <f t="shared" si="54"/>
        <v>1</v>
      </c>
    </row>
    <row r="3523" spans="1:18" hidden="1">
      <c r="A3523" s="34" t="s">
        <v>27165</v>
      </c>
      <c r="B3523" s="34" t="s">
        <v>30817</v>
      </c>
      <c r="C3523" s="34" t="s">
        <v>7349</v>
      </c>
      <c r="D3523" s="35">
        <v>44218</v>
      </c>
      <c r="E3523" s="34" t="s">
        <v>30818</v>
      </c>
      <c r="F3523" s="34" t="s">
        <v>9875</v>
      </c>
      <c r="G3523" s="36">
        <v>-38000</v>
      </c>
      <c r="H3523" s="36">
        <v>-38000</v>
      </c>
      <c r="I3523" s="34" t="s">
        <v>9762</v>
      </c>
      <c r="J3523" s="34" t="s">
        <v>9763</v>
      </c>
      <c r="K3523" s="36">
        <v>-38000</v>
      </c>
      <c r="L3523" s="34" t="s">
        <v>9764</v>
      </c>
      <c r="M3523" s="6" t="e">
        <f t="shared" ref="M3523:M3586" si="55">FIND("PO",E3523)</f>
        <v>#VALUE!</v>
      </c>
    </row>
    <row r="3524" spans="1:18" hidden="1">
      <c r="A3524" s="34" t="s">
        <v>27165</v>
      </c>
      <c r="B3524" s="34" t="s">
        <v>30819</v>
      </c>
      <c r="C3524" s="34" t="s">
        <v>4199</v>
      </c>
      <c r="D3524" s="35">
        <v>44218</v>
      </c>
      <c r="E3524" s="34" t="s">
        <v>4200</v>
      </c>
      <c r="F3524" s="34" t="s">
        <v>29723</v>
      </c>
      <c r="G3524" s="36">
        <v>19000</v>
      </c>
      <c r="H3524" s="36">
        <v>19000</v>
      </c>
      <c r="I3524" s="34" t="s">
        <v>9762</v>
      </c>
      <c r="J3524" s="34" t="s">
        <v>9763</v>
      </c>
      <c r="K3524" s="36">
        <v>19000</v>
      </c>
      <c r="L3524" s="34" t="s">
        <v>9764</v>
      </c>
      <c r="M3524" s="6">
        <f t="shared" si="55"/>
        <v>1</v>
      </c>
    </row>
    <row r="3525" spans="1:18">
      <c r="A3525" s="34" t="s">
        <v>27165</v>
      </c>
      <c r="B3525" s="34" t="s">
        <v>30819</v>
      </c>
      <c r="C3525" s="34" t="s">
        <v>4199</v>
      </c>
      <c r="D3525" s="35">
        <v>44218</v>
      </c>
      <c r="E3525" s="34" t="s">
        <v>30820</v>
      </c>
      <c r="F3525" s="34" t="s">
        <v>9875</v>
      </c>
      <c r="G3525" s="36">
        <v>-19000</v>
      </c>
      <c r="H3525" s="36">
        <v>-19000</v>
      </c>
      <c r="I3525" s="34" t="s">
        <v>9762</v>
      </c>
      <c r="J3525" s="34" t="s">
        <v>9763</v>
      </c>
      <c r="K3525" s="36">
        <v>-19000</v>
      </c>
      <c r="L3525" s="34" t="s">
        <v>9764</v>
      </c>
      <c r="M3525" s="6">
        <f t="shared" si="55"/>
        <v>18</v>
      </c>
      <c r="N3525" s="6" t="str">
        <f>MID(E3525,M3525,10)</f>
        <v>PO64000007</v>
      </c>
      <c r="O3525" s="6">
        <f>FIND("-",E3525)</f>
        <v>28</v>
      </c>
      <c r="P3525" s="6" t="str">
        <f>MID(E3525,O3525+1,2)</f>
        <v>3</v>
      </c>
      <c r="Q3525" s="34" t="str">
        <f>C3525</f>
        <v>APCIO0000022</v>
      </c>
      <c r="R3525" s="36">
        <f>-G3525</f>
        <v>19000</v>
      </c>
    </row>
    <row r="3526" spans="1:18" hidden="1">
      <c r="A3526" s="34" t="s">
        <v>27165</v>
      </c>
      <c r="B3526" s="34" t="s">
        <v>30821</v>
      </c>
      <c r="C3526" s="34" t="s">
        <v>3320</v>
      </c>
      <c r="D3526" s="35">
        <v>44218</v>
      </c>
      <c r="E3526" s="34" t="s">
        <v>3321</v>
      </c>
      <c r="F3526" s="34" t="s">
        <v>29723</v>
      </c>
      <c r="G3526" s="36">
        <v>20000</v>
      </c>
      <c r="H3526" s="36">
        <v>20000</v>
      </c>
      <c r="I3526" s="34" t="s">
        <v>9762</v>
      </c>
      <c r="J3526" s="34" t="s">
        <v>9763</v>
      </c>
      <c r="K3526" s="36">
        <v>20000</v>
      </c>
      <c r="L3526" s="34" t="s">
        <v>9764</v>
      </c>
      <c r="M3526" s="6">
        <f t="shared" si="55"/>
        <v>1</v>
      </c>
    </row>
    <row r="3527" spans="1:18">
      <c r="A3527" s="34" t="s">
        <v>27165</v>
      </c>
      <c r="B3527" s="34" t="s">
        <v>30821</v>
      </c>
      <c r="C3527" s="34" t="s">
        <v>3320</v>
      </c>
      <c r="D3527" s="35">
        <v>44218</v>
      </c>
      <c r="E3527" s="34" t="s">
        <v>30822</v>
      </c>
      <c r="F3527" s="34" t="s">
        <v>9875</v>
      </c>
      <c r="G3527" s="36">
        <v>-20000</v>
      </c>
      <c r="H3527" s="36">
        <v>-20000</v>
      </c>
      <c r="I3527" s="34" t="s">
        <v>9762</v>
      </c>
      <c r="J3527" s="34" t="s">
        <v>9763</v>
      </c>
      <c r="K3527" s="36">
        <v>-20000</v>
      </c>
      <c r="L3527" s="34" t="s">
        <v>9764</v>
      </c>
      <c r="M3527" s="6">
        <f t="shared" si="55"/>
        <v>18</v>
      </c>
      <c r="N3527" s="6" t="str">
        <f>MID(E3527,M3527,10)</f>
        <v>PO64000171</v>
      </c>
      <c r="O3527" s="6">
        <f>FIND("-",E3527)</f>
        <v>28</v>
      </c>
      <c r="P3527" s="6" t="str">
        <f>MID(E3527,O3527+1,2)</f>
        <v>1</v>
      </c>
      <c r="Q3527" s="34" t="str">
        <f>C3527</f>
        <v>APCIO0000023</v>
      </c>
      <c r="R3527" s="36">
        <f>-G3527</f>
        <v>20000</v>
      </c>
    </row>
    <row r="3528" spans="1:18" hidden="1">
      <c r="A3528" s="34" t="s">
        <v>27165</v>
      </c>
      <c r="B3528" s="34" t="s">
        <v>30823</v>
      </c>
      <c r="C3528" s="34" t="s">
        <v>3410</v>
      </c>
      <c r="D3528" s="35">
        <v>44221</v>
      </c>
      <c r="E3528" s="34" t="s">
        <v>3411</v>
      </c>
      <c r="F3528" s="34" t="s">
        <v>30824</v>
      </c>
      <c r="G3528" s="36">
        <v>20000</v>
      </c>
      <c r="H3528" s="36">
        <v>20000</v>
      </c>
      <c r="I3528" s="34" t="s">
        <v>9762</v>
      </c>
      <c r="J3528" s="34" t="s">
        <v>9763</v>
      </c>
      <c r="K3528" s="36">
        <v>20000</v>
      </c>
      <c r="L3528" s="34" t="s">
        <v>9764</v>
      </c>
      <c r="M3528" s="6">
        <f t="shared" si="55"/>
        <v>1</v>
      </c>
    </row>
    <row r="3529" spans="1:18">
      <c r="A3529" s="34" t="s">
        <v>27165</v>
      </c>
      <c r="B3529" s="34" t="s">
        <v>30823</v>
      </c>
      <c r="C3529" s="34" t="s">
        <v>3410</v>
      </c>
      <c r="D3529" s="35">
        <v>44221</v>
      </c>
      <c r="E3529" s="34" t="s">
        <v>30825</v>
      </c>
      <c r="F3529" s="34" t="s">
        <v>9875</v>
      </c>
      <c r="G3529" s="36">
        <v>-20000</v>
      </c>
      <c r="H3529" s="36">
        <v>-20000</v>
      </c>
      <c r="I3529" s="34" t="s">
        <v>9762</v>
      </c>
      <c r="J3529" s="34" t="s">
        <v>9763</v>
      </c>
      <c r="K3529" s="36">
        <v>-20000</v>
      </c>
      <c r="L3529" s="34" t="s">
        <v>9764</v>
      </c>
      <c r="M3529" s="6">
        <f t="shared" si="55"/>
        <v>18</v>
      </c>
      <c r="N3529" s="6" t="str">
        <f>MID(E3529,M3529,10)</f>
        <v>PO64000153</v>
      </c>
      <c r="O3529" s="6">
        <f>FIND("-",E3529)</f>
        <v>28</v>
      </c>
      <c r="P3529" s="6" t="str">
        <f>MID(E3529,O3529+1,2)</f>
        <v>1</v>
      </c>
      <c r="Q3529" s="34" t="str">
        <f>C3529</f>
        <v>APCIO0000024</v>
      </c>
      <c r="R3529" s="36">
        <f>-G3529</f>
        <v>20000</v>
      </c>
    </row>
    <row r="3530" spans="1:18" hidden="1">
      <c r="A3530" s="34" t="s">
        <v>27165</v>
      </c>
      <c r="B3530" s="34" t="s">
        <v>30826</v>
      </c>
      <c r="C3530" s="34" t="s">
        <v>5596</v>
      </c>
      <c r="D3530" s="35">
        <v>44218</v>
      </c>
      <c r="E3530" s="34" t="s">
        <v>5597</v>
      </c>
      <c r="F3530" s="34" t="s">
        <v>28584</v>
      </c>
      <c r="G3530" s="36">
        <v>30500</v>
      </c>
      <c r="H3530" s="36">
        <v>30500</v>
      </c>
      <c r="I3530" s="34" t="s">
        <v>9762</v>
      </c>
      <c r="J3530" s="34" t="s">
        <v>9763</v>
      </c>
      <c r="K3530" s="36">
        <v>30500</v>
      </c>
      <c r="L3530" s="34" t="s">
        <v>9764</v>
      </c>
      <c r="M3530" s="6">
        <f t="shared" si="55"/>
        <v>1</v>
      </c>
    </row>
    <row r="3531" spans="1:18">
      <c r="A3531" s="34" t="s">
        <v>27165</v>
      </c>
      <c r="B3531" s="34" t="s">
        <v>30826</v>
      </c>
      <c r="C3531" s="34" t="s">
        <v>5596</v>
      </c>
      <c r="D3531" s="35">
        <v>44218</v>
      </c>
      <c r="E3531" s="34" t="s">
        <v>30827</v>
      </c>
      <c r="F3531" s="34" t="s">
        <v>9875</v>
      </c>
      <c r="G3531" s="36">
        <v>-30500</v>
      </c>
      <c r="H3531" s="36">
        <v>-30500</v>
      </c>
      <c r="I3531" s="34" t="s">
        <v>9762</v>
      </c>
      <c r="J3531" s="34" t="s">
        <v>9763</v>
      </c>
      <c r="K3531" s="36">
        <v>-30500</v>
      </c>
      <c r="L3531" s="34" t="s">
        <v>9764</v>
      </c>
      <c r="M3531" s="6">
        <f t="shared" si="55"/>
        <v>18</v>
      </c>
      <c r="N3531" s="6" t="str">
        <f>MID(E3531,M3531,10)</f>
        <v>PO63000744</v>
      </c>
      <c r="O3531" s="6">
        <f>FIND("-",E3531)</f>
        <v>28</v>
      </c>
      <c r="P3531" s="6" t="str">
        <f>MID(E3531,O3531+1,2)</f>
        <v>6</v>
      </c>
      <c r="Q3531" s="34" t="str">
        <f>C3531</f>
        <v>APCIO0000025</v>
      </c>
      <c r="R3531" s="36">
        <f>-G3531</f>
        <v>30500</v>
      </c>
    </row>
    <row r="3532" spans="1:18" hidden="1">
      <c r="A3532" s="34" t="s">
        <v>27165</v>
      </c>
      <c r="B3532" s="34" t="s">
        <v>30828</v>
      </c>
      <c r="C3532" s="34" t="s">
        <v>5852</v>
      </c>
      <c r="D3532" s="35">
        <v>44217</v>
      </c>
      <c r="E3532" s="34" t="s">
        <v>5853</v>
      </c>
      <c r="F3532" s="34" t="s">
        <v>28595</v>
      </c>
      <c r="G3532" s="36">
        <v>18000</v>
      </c>
      <c r="H3532" s="36">
        <v>18000</v>
      </c>
      <c r="I3532" s="34" t="s">
        <v>9762</v>
      </c>
      <c r="J3532" s="34" t="s">
        <v>9763</v>
      </c>
      <c r="K3532" s="36">
        <v>18000</v>
      </c>
      <c r="L3532" s="34" t="s">
        <v>9764</v>
      </c>
      <c r="M3532" s="6">
        <f t="shared" si="55"/>
        <v>1</v>
      </c>
    </row>
    <row r="3533" spans="1:18">
      <c r="A3533" s="34" t="s">
        <v>27165</v>
      </c>
      <c r="B3533" s="34" t="s">
        <v>30828</v>
      </c>
      <c r="C3533" s="34" t="s">
        <v>5852</v>
      </c>
      <c r="D3533" s="35">
        <v>44217</v>
      </c>
      <c r="E3533" s="34" t="s">
        <v>30829</v>
      </c>
      <c r="F3533" s="34" t="s">
        <v>9875</v>
      </c>
      <c r="G3533" s="36">
        <v>-18000</v>
      </c>
      <c r="H3533" s="36">
        <v>-18000</v>
      </c>
      <c r="I3533" s="34" t="s">
        <v>9762</v>
      </c>
      <c r="J3533" s="34" t="s">
        <v>9763</v>
      </c>
      <c r="K3533" s="36">
        <v>-18000</v>
      </c>
      <c r="L3533" s="34" t="s">
        <v>9764</v>
      </c>
      <c r="M3533" s="6">
        <f t="shared" si="55"/>
        <v>18</v>
      </c>
      <c r="N3533" s="6" t="str">
        <f>MID(E3533,M3533,10)</f>
        <v>PO63000695</v>
      </c>
      <c r="O3533" s="6">
        <f>FIND("-",E3533)</f>
        <v>28</v>
      </c>
      <c r="P3533" s="6" t="str">
        <f>MID(E3533,O3533+1,2)</f>
        <v>6</v>
      </c>
      <c r="Q3533" s="34" t="str">
        <f>C3533</f>
        <v>APCIO0000026</v>
      </c>
      <c r="R3533" s="36">
        <f>-G3533</f>
        <v>18000</v>
      </c>
    </row>
    <row r="3534" spans="1:18" hidden="1">
      <c r="A3534" s="34" t="s">
        <v>27165</v>
      </c>
      <c r="B3534" s="34" t="s">
        <v>30830</v>
      </c>
      <c r="C3534" s="34" t="s">
        <v>5824</v>
      </c>
      <c r="D3534" s="35">
        <v>44217</v>
      </c>
      <c r="E3534" s="34" t="s">
        <v>5825</v>
      </c>
      <c r="F3534" s="34" t="s">
        <v>28595</v>
      </c>
      <c r="G3534" s="36">
        <v>18000</v>
      </c>
      <c r="H3534" s="36">
        <v>18000</v>
      </c>
      <c r="I3534" s="34" t="s">
        <v>9762</v>
      </c>
      <c r="J3534" s="34" t="s">
        <v>9763</v>
      </c>
      <c r="K3534" s="36">
        <v>18000</v>
      </c>
      <c r="L3534" s="34" t="s">
        <v>9764</v>
      </c>
      <c r="M3534" s="6">
        <f t="shared" si="55"/>
        <v>1</v>
      </c>
    </row>
    <row r="3535" spans="1:18">
      <c r="A3535" s="34" t="s">
        <v>27165</v>
      </c>
      <c r="B3535" s="34" t="s">
        <v>30830</v>
      </c>
      <c r="C3535" s="34" t="s">
        <v>5824</v>
      </c>
      <c r="D3535" s="35">
        <v>44217</v>
      </c>
      <c r="E3535" s="34" t="s">
        <v>30831</v>
      </c>
      <c r="F3535" s="34" t="s">
        <v>9875</v>
      </c>
      <c r="G3535" s="36">
        <v>-18000</v>
      </c>
      <c r="H3535" s="36">
        <v>-18000</v>
      </c>
      <c r="I3535" s="34" t="s">
        <v>9762</v>
      </c>
      <c r="J3535" s="34" t="s">
        <v>9763</v>
      </c>
      <c r="K3535" s="36">
        <v>-18000</v>
      </c>
      <c r="L3535" s="34" t="s">
        <v>9764</v>
      </c>
      <c r="M3535" s="6">
        <f t="shared" si="55"/>
        <v>18</v>
      </c>
      <c r="N3535" s="6" t="str">
        <f>MID(E3535,M3535,10)</f>
        <v>PO63000697</v>
      </c>
      <c r="O3535" s="6">
        <f>FIND("-",E3535)</f>
        <v>28</v>
      </c>
      <c r="P3535" s="6" t="str">
        <f>MID(E3535,O3535+1,2)</f>
        <v>6</v>
      </c>
      <c r="Q3535" s="34" t="str">
        <f>C3535</f>
        <v>APCIO0000027</v>
      </c>
      <c r="R3535" s="36">
        <f>-G3535</f>
        <v>18000</v>
      </c>
    </row>
    <row r="3536" spans="1:18" hidden="1">
      <c r="A3536" s="34" t="s">
        <v>27165</v>
      </c>
      <c r="B3536" s="34" t="s">
        <v>30832</v>
      </c>
      <c r="C3536" s="34" t="s">
        <v>5695</v>
      </c>
      <c r="D3536" s="35">
        <v>44217</v>
      </c>
      <c r="E3536" s="34" t="s">
        <v>5696</v>
      </c>
      <c r="F3536" s="34" t="s">
        <v>28626</v>
      </c>
      <c r="G3536" s="36">
        <v>19600</v>
      </c>
      <c r="H3536" s="36">
        <v>19600</v>
      </c>
      <c r="I3536" s="34" t="s">
        <v>9762</v>
      </c>
      <c r="J3536" s="34" t="s">
        <v>9763</v>
      </c>
      <c r="K3536" s="36">
        <v>19600</v>
      </c>
      <c r="L3536" s="34" t="s">
        <v>9764</v>
      </c>
      <c r="M3536" s="6">
        <f t="shared" si="55"/>
        <v>1</v>
      </c>
    </row>
    <row r="3537" spans="1:18">
      <c r="A3537" s="34" t="s">
        <v>27165</v>
      </c>
      <c r="B3537" s="34" t="s">
        <v>30832</v>
      </c>
      <c r="C3537" s="34" t="s">
        <v>5695</v>
      </c>
      <c r="D3537" s="35">
        <v>44217</v>
      </c>
      <c r="E3537" s="34" t="s">
        <v>30833</v>
      </c>
      <c r="F3537" s="34" t="s">
        <v>9875</v>
      </c>
      <c r="G3537" s="36">
        <v>-19600</v>
      </c>
      <c r="H3537" s="36">
        <v>-19600</v>
      </c>
      <c r="I3537" s="34" t="s">
        <v>9762</v>
      </c>
      <c r="J3537" s="34" t="s">
        <v>9763</v>
      </c>
      <c r="K3537" s="36">
        <v>-19600</v>
      </c>
      <c r="L3537" s="34" t="s">
        <v>9764</v>
      </c>
      <c r="M3537" s="6">
        <f t="shared" si="55"/>
        <v>18</v>
      </c>
      <c r="N3537" s="6" t="str">
        <f>MID(E3537,M3537,10)</f>
        <v>PO63000724</v>
      </c>
      <c r="O3537" s="6">
        <f>FIND("-",E3537)</f>
        <v>28</v>
      </c>
      <c r="P3537" s="6" t="str">
        <f>MID(E3537,O3537+1,2)</f>
        <v>6</v>
      </c>
      <c r="Q3537" s="34" t="str">
        <f>C3537</f>
        <v>APCIO0000028</v>
      </c>
      <c r="R3537" s="36">
        <f>-G3537</f>
        <v>19600</v>
      </c>
    </row>
    <row r="3538" spans="1:18" hidden="1">
      <c r="A3538" s="34" t="s">
        <v>27165</v>
      </c>
      <c r="B3538" s="34" t="s">
        <v>30834</v>
      </c>
      <c r="C3538" s="34" t="s">
        <v>7776</v>
      </c>
      <c r="D3538" s="35">
        <v>44218</v>
      </c>
      <c r="E3538" s="34" t="s">
        <v>30835</v>
      </c>
      <c r="F3538" s="34" t="s">
        <v>27227</v>
      </c>
      <c r="G3538" s="36">
        <v>21500</v>
      </c>
      <c r="H3538" s="36">
        <v>21500</v>
      </c>
      <c r="I3538" s="34" t="s">
        <v>9762</v>
      </c>
      <c r="J3538" s="34" t="s">
        <v>9763</v>
      </c>
      <c r="K3538" s="36">
        <v>21500</v>
      </c>
      <c r="L3538" s="34" t="s">
        <v>9764</v>
      </c>
      <c r="M3538" s="6">
        <f t="shared" si="55"/>
        <v>1</v>
      </c>
    </row>
    <row r="3539" spans="1:18">
      <c r="A3539" s="34" t="s">
        <v>27165</v>
      </c>
      <c r="B3539" s="34" t="s">
        <v>30834</v>
      </c>
      <c r="C3539" s="34" t="s">
        <v>7776</v>
      </c>
      <c r="D3539" s="35">
        <v>44218</v>
      </c>
      <c r="E3539" s="34" t="s">
        <v>30836</v>
      </c>
      <c r="F3539" s="34" t="s">
        <v>9875</v>
      </c>
      <c r="G3539" s="36">
        <v>-21500</v>
      </c>
      <c r="H3539" s="36">
        <v>-21500</v>
      </c>
      <c r="I3539" s="34" t="s">
        <v>9762</v>
      </c>
      <c r="J3539" s="34" t="s">
        <v>9763</v>
      </c>
      <c r="K3539" s="36">
        <v>-21500</v>
      </c>
      <c r="L3539" s="34" t="s">
        <v>9764</v>
      </c>
      <c r="M3539" s="6">
        <f t="shared" si="55"/>
        <v>18</v>
      </c>
      <c r="N3539" s="6" t="str">
        <f>MID(E3539,M3539,10)</f>
        <v>PO63000356</v>
      </c>
      <c r="O3539" s="6">
        <f>FIND("-",E3539)</f>
        <v>28</v>
      </c>
      <c r="P3539" s="6" t="str">
        <f>MID(E3539,O3539+1,2)</f>
        <v>10</v>
      </c>
      <c r="Q3539" s="34" t="str">
        <f>C3539</f>
        <v>APCIO0000029</v>
      </c>
      <c r="R3539" s="36">
        <f>-G3539</f>
        <v>21500</v>
      </c>
    </row>
    <row r="3540" spans="1:18" hidden="1">
      <c r="A3540" s="34" t="s">
        <v>27165</v>
      </c>
      <c r="B3540" s="34" t="s">
        <v>30837</v>
      </c>
      <c r="C3540" s="34" t="s">
        <v>6328</v>
      </c>
      <c r="D3540" s="35">
        <v>44218</v>
      </c>
      <c r="E3540" s="34" t="s">
        <v>6329</v>
      </c>
      <c r="F3540" s="34" t="s">
        <v>28143</v>
      </c>
      <c r="G3540" s="36">
        <v>22000</v>
      </c>
      <c r="H3540" s="36">
        <v>22000</v>
      </c>
      <c r="I3540" s="34" t="s">
        <v>9762</v>
      </c>
      <c r="J3540" s="34" t="s">
        <v>9763</v>
      </c>
      <c r="K3540" s="36">
        <v>22000</v>
      </c>
      <c r="L3540" s="34" t="s">
        <v>9764</v>
      </c>
      <c r="M3540" s="6">
        <f t="shared" si="55"/>
        <v>1</v>
      </c>
    </row>
    <row r="3541" spans="1:18">
      <c r="A3541" s="34" t="s">
        <v>27165</v>
      </c>
      <c r="B3541" s="34" t="s">
        <v>30837</v>
      </c>
      <c r="C3541" s="34" t="s">
        <v>6328</v>
      </c>
      <c r="D3541" s="35">
        <v>44218</v>
      </c>
      <c r="E3541" s="34" t="s">
        <v>30838</v>
      </c>
      <c r="F3541" s="34" t="s">
        <v>9875</v>
      </c>
      <c r="G3541" s="36">
        <v>-22000</v>
      </c>
      <c r="H3541" s="36">
        <v>-22000</v>
      </c>
      <c r="I3541" s="34" t="s">
        <v>9762</v>
      </c>
      <c r="J3541" s="34" t="s">
        <v>9763</v>
      </c>
      <c r="K3541" s="36">
        <v>-22000</v>
      </c>
      <c r="L3541" s="34" t="s">
        <v>9764</v>
      </c>
      <c r="M3541" s="6">
        <f t="shared" si="55"/>
        <v>18</v>
      </c>
      <c r="N3541" s="6" t="str">
        <f>MID(E3541,M3541,10)</f>
        <v>PO63000610</v>
      </c>
      <c r="O3541" s="6">
        <f>FIND("-",E3541)</f>
        <v>28</v>
      </c>
      <c r="P3541" s="6" t="str">
        <f>MID(E3541,O3541+1,2)</f>
        <v>7</v>
      </c>
      <c r="Q3541" s="34" t="str">
        <f>C3541</f>
        <v>APCIO0000030</v>
      </c>
      <c r="R3541" s="36">
        <f>-G3541</f>
        <v>22000</v>
      </c>
    </row>
    <row r="3542" spans="1:18" hidden="1">
      <c r="A3542" s="34" t="s">
        <v>27165</v>
      </c>
      <c r="B3542" s="34" t="s">
        <v>30839</v>
      </c>
      <c r="C3542" s="34" t="s">
        <v>6967</v>
      </c>
      <c r="D3542" s="35">
        <v>44218</v>
      </c>
      <c r="E3542" s="34" t="s">
        <v>6968</v>
      </c>
      <c r="F3542" s="34" t="s">
        <v>27867</v>
      </c>
      <c r="G3542" s="36">
        <v>34000</v>
      </c>
      <c r="H3542" s="36">
        <v>34000</v>
      </c>
      <c r="I3542" s="34" t="s">
        <v>9762</v>
      </c>
      <c r="J3542" s="34" t="s">
        <v>9763</v>
      </c>
      <c r="K3542" s="36">
        <v>34000</v>
      </c>
      <c r="L3542" s="34" t="s">
        <v>9764</v>
      </c>
      <c r="M3542" s="6">
        <f t="shared" si="55"/>
        <v>1</v>
      </c>
    </row>
    <row r="3543" spans="1:18">
      <c r="A3543" s="34" t="s">
        <v>27165</v>
      </c>
      <c r="B3543" s="34" t="s">
        <v>30839</v>
      </c>
      <c r="C3543" s="34" t="s">
        <v>6967</v>
      </c>
      <c r="D3543" s="35">
        <v>44218</v>
      </c>
      <c r="E3543" s="34" t="s">
        <v>30840</v>
      </c>
      <c r="F3543" s="34" t="s">
        <v>9875</v>
      </c>
      <c r="G3543" s="36">
        <v>-34000</v>
      </c>
      <c r="H3543" s="36">
        <v>-34000</v>
      </c>
      <c r="I3543" s="34" t="s">
        <v>9762</v>
      </c>
      <c r="J3543" s="34" t="s">
        <v>9763</v>
      </c>
      <c r="K3543" s="36">
        <v>-34000</v>
      </c>
      <c r="L3543" s="34" t="s">
        <v>9764</v>
      </c>
      <c r="M3543" s="6">
        <f t="shared" si="55"/>
        <v>18</v>
      </c>
      <c r="N3543" s="6" t="str">
        <f>MID(E3543,M3543,10)</f>
        <v>PO63000491</v>
      </c>
      <c r="O3543" s="6">
        <f>FIND("-",E3543)</f>
        <v>28</v>
      </c>
      <c r="P3543" s="6" t="str">
        <f>MID(E3543,O3543+1,2)</f>
        <v>8</v>
      </c>
      <c r="Q3543" s="34" t="str">
        <f>C3543</f>
        <v>APCIO0000031</v>
      </c>
      <c r="R3543" s="36">
        <f>-G3543</f>
        <v>34000</v>
      </c>
    </row>
    <row r="3544" spans="1:18" hidden="1">
      <c r="A3544" s="34" t="s">
        <v>27165</v>
      </c>
      <c r="B3544" s="34" t="s">
        <v>30841</v>
      </c>
      <c r="C3544" s="34" t="s">
        <v>5838</v>
      </c>
      <c r="D3544" s="35">
        <v>44217</v>
      </c>
      <c r="E3544" s="34" t="s">
        <v>5839</v>
      </c>
      <c r="F3544" s="34" t="s">
        <v>28595</v>
      </c>
      <c r="G3544" s="36">
        <v>18000</v>
      </c>
      <c r="H3544" s="36">
        <v>18000</v>
      </c>
      <c r="I3544" s="34" t="s">
        <v>9762</v>
      </c>
      <c r="J3544" s="34" t="s">
        <v>9763</v>
      </c>
      <c r="K3544" s="36">
        <v>18000</v>
      </c>
      <c r="L3544" s="34" t="s">
        <v>9764</v>
      </c>
      <c r="M3544" s="6">
        <f t="shared" si="55"/>
        <v>1</v>
      </c>
    </row>
    <row r="3545" spans="1:18">
      <c r="A3545" s="34" t="s">
        <v>27165</v>
      </c>
      <c r="B3545" s="34" t="s">
        <v>30841</v>
      </c>
      <c r="C3545" s="34" t="s">
        <v>5838</v>
      </c>
      <c r="D3545" s="35">
        <v>44217</v>
      </c>
      <c r="E3545" s="34" t="s">
        <v>30842</v>
      </c>
      <c r="F3545" s="34" t="s">
        <v>9875</v>
      </c>
      <c r="G3545" s="36">
        <v>-18000</v>
      </c>
      <c r="H3545" s="36">
        <v>-18000</v>
      </c>
      <c r="I3545" s="34" t="s">
        <v>9762</v>
      </c>
      <c r="J3545" s="34" t="s">
        <v>9763</v>
      </c>
      <c r="K3545" s="36">
        <v>-18000</v>
      </c>
      <c r="L3545" s="34" t="s">
        <v>9764</v>
      </c>
      <c r="M3545" s="6">
        <f t="shared" si="55"/>
        <v>18</v>
      </c>
      <c r="N3545" s="6" t="str">
        <f>MID(E3545,M3545,10)</f>
        <v>PO63000696</v>
      </c>
      <c r="O3545" s="6">
        <f>FIND("-",E3545)</f>
        <v>28</v>
      </c>
      <c r="P3545" s="6" t="str">
        <f>MID(E3545,O3545+1,2)</f>
        <v>6</v>
      </c>
      <c r="Q3545" s="34" t="str">
        <f>C3545</f>
        <v>APCIO0000032</v>
      </c>
      <c r="R3545" s="36">
        <f>-G3545</f>
        <v>18000</v>
      </c>
    </row>
    <row r="3546" spans="1:18" hidden="1">
      <c r="A3546" s="34" t="s">
        <v>27165</v>
      </c>
      <c r="B3546" s="34" t="s">
        <v>30843</v>
      </c>
      <c r="C3546" s="34" t="s">
        <v>3287</v>
      </c>
      <c r="D3546" s="35">
        <v>44218</v>
      </c>
      <c r="E3546" s="34" t="s">
        <v>30844</v>
      </c>
      <c r="F3546" s="34" t="s">
        <v>30845</v>
      </c>
      <c r="G3546" s="36">
        <v>34000</v>
      </c>
      <c r="H3546" s="36">
        <v>34000</v>
      </c>
      <c r="I3546" s="34" t="s">
        <v>9762</v>
      </c>
      <c r="J3546" s="34" t="s">
        <v>9763</v>
      </c>
      <c r="K3546" s="36">
        <v>34000</v>
      </c>
      <c r="L3546" s="34" t="s">
        <v>9764</v>
      </c>
      <c r="M3546" s="6">
        <f t="shared" si="55"/>
        <v>1</v>
      </c>
    </row>
    <row r="3547" spans="1:18">
      <c r="A3547" s="34" t="s">
        <v>27165</v>
      </c>
      <c r="B3547" s="34" t="s">
        <v>30843</v>
      </c>
      <c r="C3547" s="34" t="s">
        <v>3287</v>
      </c>
      <c r="D3547" s="35">
        <v>44218</v>
      </c>
      <c r="E3547" s="34" t="s">
        <v>30846</v>
      </c>
      <c r="F3547" s="34" t="s">
        <v>9875</v>
      </c>
      <c r="G3547" s="36">
        <v>-34000</v>
      </c>
      <c r="H3547" s="36">
        <v>-34000</v>
      </c>
      <c r="I3547" s="34" t="s">
        <v>9762</v>
      </c>
      <c r="J3547" s="34" t="s">
        <v>9763</v>
      </c>
      <c r="K3547" s="36">
        <v>-34000</v>
      </c>
      <c r="L3547" s="34" t="s">
        <v>9764</v>
      </c>
      <c r="M3547" s="6">
        <f t="shared" si="55"/>
        <v>18</v>
      </c>
      <c r="N3547" s="6" t="str">
        <f>MID(E3547,M3547,10)</f>
        <v>PO64000177</v>
      </c>
      <c r="O3547" s="6">
        <f>FIND("-",E3547)</f>
        <v>28</v>
      </c>
      <c r="P3547" s="6" t="str">
        <f>MID(E3547,O3547+1,2)</f>
        <v>1</v>
      </c>
      <c r="Q3547" s="34" t="str">
        <f>C3547</f>
        <v>APCIO0000033</v>
      </c>
      <c r="R3547" s="36">
        <f>-G3547</f>
        <v>34000</v>
      </c>
    </row>
    <row r="3548" spans="1:18" hidden="1">
      <c r="A3548" s="34" t="s">
        <v>27165</v>
      </c>
      <c r="B3548" s="34" t="s">
        <v>30847</v>
      </c>
      <c r="C3548" s="34" t="s">
        <v>3478</v>
      </c>
      <c r="D3548" s="35">
        <v>44218</v>
      </c>
      <c r="E3548" s="34" t="s">
        <v>30848</v>
      </c>
      <c r="F3548" s="34" t="s">
        <v>30849</v>
      </c>
      <c r="G3548" s="36">
        <v>54500</v>
      </c>
      <c r="H3548" s="36">
        <v>54500</v>
      </c>
      <c r="I3548" s="34" t="s">
        <v>9762</v>
      </c>
      <c r="J3548" s="34" t="s">
        <v>9763</v>
      </c>
      <c r="K3548" s="36">
        <v>54500</v>
      </c>
      <c r="L3548" s="34" t="s">
        <v>9764</v>
      </c>
      <c r="M3548" s="6">
        <f t="shared" si="55"/>
        <v>1</v>
      </c>
    </row>
    <row r="3549" spans="1:18">
      <c r="A3549" s="34" t="s">
        <v>27165</v>
      </c>
      <c r="B3549" s="34" t="s">
        <v>30847</v>
      </c>
      <c r="C3549" s="34" t="s">
        <v>3478</v>
      </c>
      <c r="D3549" s="35">
        <v>44218</v>
      </c>
      <c r="E3549" s="34" t="s">
        <v>30850</v>
      </c>
      <c r="F3549" s="34" t="s">
        <v>9875</v>
      </c>
      <c r="G3549" s="36">
        <v>-54500</v>
      </c>
      <c r="H3549" s="36">
        <v>-54500</v>
      </c>
      <c r="I3549" s="34" t="s">
        <v>9762</v>
      </c>
      <c r="J3549" s="34" t="s">
        <v>9763</v>
      </c>
      <c r="K3549" s="36">
        <v>-54500</v>
      </c>
      <c r="L3549" s="34" t="s">
        <v>9764</v>
      </c>
      <c r="M3549" s="6">
        <f t="shared" si="55"/>
        <v>18</v>
      </c>
      <c r="N3549" s="6" t="str">
        <f>MID(E3549,M3549,10)</f>
        <v>PO64000143</v>
      </c>
      <c r="O3549" s="6">
        <f>FIND("-",E3549)</f>
        <v>28</v>
      </c>
      <c r="P3549" s="6" t="str">
        <f>MID(E3549,O3549+1,2)</f>
        <v>1</v>
      </c>
      <c r="Q3549" s="34" t="str">
        <f>C3549</f>
        <v>APCIO0000034</v>
      </c>
      <c r="R3549" s="36">
        <f>-G3549</f>
        <v>54500</v>
      </c>
    </row>
    <row r="3550" spans="1:18" hidden="1">
      <c r="A3550" s="34" t="s">
        <v>27165</v>
      </c>
      <c r="B3550" s="34" t="s">
        <v>30851</v>
      </c>
      <c r="C3550" s="34" t="s">
        <v>3273</v>
      </c>
      <c r="D3550" s="35">
        <v>44218</v>
      </c>
      <c r="E3550" s="34" t="s">
        <v>30852</v>
      </c>
      <c r="F3550" s="34" t="s">
        <v>30845</v>
      </c>
      <c r="G3550" s="36">
        <v>34000</v>
      </c>
      <c r="H3550" s="36">
        <v>34000</v>
      </c>
      <c r="I3550" s="34" t="s">
        <v>9762</v>
      </c>
      <c r="J3550" s="34" t="s">
        <v>9763</v>
      </c>
      <c r="K3550" s="36">
        <v>34000</v>
      </c>
      <c r="L3550" s="34" t="s">
        <v>9764</v>
      </c>
      <c r="M3550" s="6">
        <f t="shared" si="55"/>
        <v>1</v>
      </c>
    </row>
    <row r="3551" spans="1:18">
      <c r="A3551" s="34" t="s">
        <v>27165</v>
      </c>
      <c r="B3551" s="34" t="s">
        <v>30851</v>
      </c>
      <c r="C3551" s="34" t="s">
        <v>3273</v>
      </c>
      <c r="D3551" s="35">
        <v>44218</v>
      </c>
      <c r="E3551" s="34" t="s">
        <v>30853</v>
      </c>
      <c r="F3551" s="34" t="s">
        <v>9875</v>
      </c>
      <c r="G3551" s="36">
        <v>-34000</v>
      </c>
      <c r="H3551" s="36">
        <v>-34000</v>
      </c>
      <c r="I3551" s="34" t="s">
        <v>9762</v>
      </c>
      <c r="J3551" s="34" t="s">
        <v>9763</v>
      </c>
      <c r="K3551" s="36">
        <v>-34000</v>
      </c>
      <c r="L3551" s="34" t="s">
        <v>9764</v>
      </c>
      <c r="M3551" s="6">
        <f t="shared" si="55"/>
        <v>18</v>
      </c>
      <c r="N3551" s="6" t="str">
        <f>MID(E3551,M3551,10)</f>
        <v>PO64000178</v>
      </c>
      <c r="O3551" s="6">
        <f>FIND("-",E3551)</f>
        <v>28</v>
      </c>
      <c r="P3551" s="6" t="str">
        <f>MID(E3551,O3551+1,2)</f>
        <v>1</v>
      </c>
      <c r="Q3551" s="34" t="str">
        <f>C3551</f>
        <v>APCIO0000035</v>
      </c>
      <c r="R3551" s="36">
        <f>-G3551</f>
        <v>34000</v>
      </c>
    </row>
    <row r="3552" spans="1:18" hidden="1">
      <c r="A3552" s="34" t="s">
        <v>27165</v>
      </c>
      <c r="B3552" s="34" t="s">
        <v>30854</v>
      </c>
      <c r="C3552" s="34" t="s">
        <v>7301</v>
      </c>
      <c r="D3552" s="35">
        <v>44221</v>
      </c>
      <c r="E3552" s="34" t="s">
        <v>7302</v>
      </c>
      <c r="F3552" s="34" t="s">
        <v>27467</v>
      </c>
      <c r="G3552" s="36">
        <v>22500</v>
      </c>
      <c r="H3552" s="36">
        <v>22500</v>
      </c>
      <c r="I3552" s="34" t="s">
        <v>9762</v>
      </c>
      <c r="J3552" s="34" t="s">
        <v>9763</v>
      </c>
      <c r="K3552" s="36">
        <v>22500</v>
      </c>
      <c r="L3552" s="34" t="s">
        <v>9764</v>
      </c>
      <c r="M3552" s="6">
        <f t="shared" si="55"/>
        <v>1</v>
      </c>
    </row>
    <row r="3553" spans="1:18" hidden="1">
      <c r="A3553" s="34" t="s">
        <v>27165</v>
      </c>
      <c r="B3553" s="34" t="s">
        <v>30854</v>
      </c>
      <c r="C3553" s="34" t="s">
        <v>7301</v>
      </c>
      <c r="D3553" s="35">
        <v>44221</v>
      </c>
      <c r="E3553" s="34" t="s">
        <v>30855</v>
      </c>
      <c r="F3553" s="34" t="s">
        <v>9875</v>
      </c>
      <c r="G3553" s="36">
        <v>-22500</v>
      </c>
      <c r="H3553" s="36">
        <v>-22500</v>
      </c>
      <c r="I3553" s="34" t="s">
        <v>9762</v>
      </c>
      <c r="J3553" s="34" t="s">
        <v>9763</v>
      </c>
      <c r="K3553" s="36">
        <v>-22500</v>
      </c>
      <c r="L3553" s="34" t="s">
        <v>9764</v>
      </c>
      <c r="M3553" s="6" t="e">
        <f t="shared" si="55"/>
        <v>#VALUE!</v>
      </c>
    </row>
    <row r="3554" spans="1:18" hidden="1">
      <c r="A3554" s="34" t="s">
        <v>27165</v>
      </c>
      <c r="B3554" s="34" t="s">
        <v>30856</v>
      </c>
      <c r="C3554" s="34" t="s">
        <v>6824</v>
      </c>
      <c r="D3554" s="35">
        <v>44221</v>
      </c>
      <c r="E3554" s="34" t="s">
        <v>6825</v>
      </c>
      <c r="F3554" s="34" t="s">
        <v>27852</v>
      </c>
      <c r="G3554" s="36">
        <v>21000</v>
      </c>
      <c r="H3554" s="36">
        <v>21000</v>
      </c>
      <c r="I3554" s="34" t="s">
        <v>9762</v>
      </c>
      <c r="J3554" s="34" t="s">
        <v>9763</v>
      </c>
      <c r="K3554" s="36">
        <v>21000</v>
      </c>
      <c r="L3554" s="34" t="s">
        <v>9764</v>
      </c>
      <c r="M3554" s="6">
        <f t="shared" si="55"/>
        <v>1</v>
      </c>
    </row>
    <row r="3555" spans="1:18">
      <c r="A3555" s="34" t="s">
        <v>27165</v>
      </c>
      <c r="B3555" s="34" t="s">
        <v>30856</v>
      </c>
      <c r="C3555" s="34" t="s">
        <v>6824</v>
      </c>
      <c r="D3555" s="35">
        <v>44221</v>
      </c>
      <c r="E3555" s="34" t="s">
        <v>30857</v>
      </c>
      <c r="F3555" s="34" t="s">
        <v>9875</v>
      </c>
      <c r="G3555" s="36">
        <v>-21000</v>
      </c>
      <c r="H3555" s="36">
        <v>-21000</v>
      </c>
      <c r="I3555" s="34" t="s">
        <v>9762</v>
      </c>
      <c r="J3555" s="34" t="s">
        <v>9763</v>
      </c>
      <c r="K3555" s="36">
        <v>-21000</v>
      </c>
      <c r="L3555" s="34" t="s">
        <v>9764</v>
      </c>
      <c r="M3555" s="6">
        <f t="shared" si="55"/>
        <v>18</v>
      </c>
      <c r="N3555" s="6" t="str">
        <f>MID(E3555,M3555,10)</f>
        <v>PO63000514</v>
      </c>
      <c r="O3555" s="6">
        <f>FIND("-",E3555)</f>
        <v>28</v>
      </c>
      <c r="P3555" s="6" t="str">
        <f>MID(E3555,O3555+1,2)</f>
        <v>8</v>
      </c>
      <c r="Q3555" s="34" t="str">
        <f>C3555</f>
        <v>APCIO0000037</v>
      </c>
      <c r="R3555" s="36">
        <f>-G3555</f>
        <v>21000</v>
      </c>
    </row>
    <row r="3556" spans="1:18" hidden="1">
      <c r="A3556" s="34" t="s">
        <v>27165</v>
      </c>
      <c r="B3556" s="34" t="s">
        <v>30858</v>
      </c>
      <c r="C3556" s="34" t="s">
        <v>3216</v>
      </c>
      <c r="D3556" s="35">
        <v>44218</v>
      </c>
      <c r="E3556" s="34" t="s">
        <v>30859</v>
      </c>
      <c r="F3556" s="34" t="s">
        <v>30860</v>
      </c>
      <c r="G3556" s="36">
        <v>34000</v>
      </c>
      <c r="H3556" s="36">
        <v>34000</v>
      </c>
      <c r="I3556" s="34" t="s">
        <v>9762</v>
      </c>
      <c r="J3556" s="34" t="s">
        <v>9763</v>
      </c>
      <c r="K3556" s="36">
        <v>34000</v>
      </c>
      <c r="L3556" s="34" t="s">
        <v>9764</v>
      </c>
      <c r="M3556" s="6">
        <f t="shared" si="55"/>
        <v>1</v>
      </c>
    </row>
    <row r="3557" spans="1:18">
      <c r="A3557" s="34" t="s">
        <v>27165</v>
      </c>
      <c r="B3557" s="34" t="s">
        <v>30858</v>
      </c>
      <c r="C3557" s="34" t="s">
        <v>3216</v>
      </c>
      <c r="D3557" s="35">
        <v>44218</v>
      </c>
      <c r="E3557" s="34" t="s">
        <v>30861</v>
      </c>
      <c r="F3557" s="34" t="s">
        <v>9875</v>
      </c>
      <c r="G3557" s="36">
        <v>-34000</v>
      </c>
      <c r="H3557" s="36">
        <v>-34000</v>
      </c>
      <c r="I3557" s="34" t="s">
        <v>9762</v>
      </c>
      <c r="J3557" s="34" t="s">
        <v>9763</v>
      </c>
      <c r="K3557" s="36">
        <v>-34000</v>
      </c>
      <c r="L3557" s="34" t="s">
        <v>9764</v>
      </c>
      <c r="M3557" s="6">
        <f t="shared" si="55"/>
        <v>18</v>
      </c>
      <c r="N3557" s="6" t="str">
        <f>MID(E3557,M3557,10)</f>
        <v>PO64000185</v>
      </c>
      <c r="O3557" s="6">
        <f>FIND("-",E3557)</f>
        <v>28</v>
      </c>
      <c r="P3557" s="6" t="str">
        <f>MID(E3557,O3557+1,2)</f>
        <v>1</v>
      </c>
      <c r="Q3557" s="34" t="str">
        <f>C3557</f>
        <v>APCIO0000038</v>
      </c>
      <c r="R3557" s="36">
        <f>-G3557</f>
        <v>34000</v>
      </c>
    </row>
    <row r="3558" spans="1:18" hidden="1">
      <c r="A3558" s="34" t="s">
        <v>27165</v>
      </c>
      <c r="B3558" s="34" t="s">
        <v>30862</v>
      </c>
      <c r="C3558" s="34" t="s">
        <v>4181</v>
      </c>
      <c r="D3558" s="35">
        <v>44221</v>
      </c>
      <c r="E3558" s="34" t="s">
        <v>4182</v>
      </c>
      <c r="F3558" s="34" t="s">
        <v>29974</v>
      </c>
      <c r="G3558" s="36">
        <v>30000</v>
      </c>
      <c r="H3558" s="36">
        <v>30000</v>
      </c>
      <c r="I3558" s="34" t="s">
        <v>9762</v>
      </c>
      <c r="J3558" s="34" t="s">
        <v>9763</v>
      </c>
      <c r="K3558" s="36">
        <v>30000</v>
      </c>
      <c r="L3558" s="34" t="s">
        <v>9764</v>
      </c>
      <c r="M3558" s="6">
        <f t="shared" si="55"/>
        <v>1</v>
      </c>
    </row>
    <row r="3559" spans="1:18" hidden="1">
      <c r="A3559" s="34" t="s">
        <v>27165</v>
      </c>
      <c r="B3559" s="34" t="s">
        <v>30862</v>
      </c>
      <c r="C3559" s="34" t="s">
        <v>4181</v>
      </c>
      <c r="D3559" s="35">
        <v>44221</v>
      </c>
      <c r="E3559" s="34" t="s">
        <v>30863</v>
      </c>
      <c r="F3559" s="34" t="s">
        <v>9875</v>
      </c>
      <c r="G3559" s="36">
        <v>-30000</v>
      </c>
      <c r="H3559" s="36">
        <v>-30000</v>
      </c>
      <c r="I3559" s="34" t="s">
        <v>9762</v>
      </c>
      <c r="J3559" s="34" t="s">
        <v>9763</v>
      </c>
      <c r="K3559" s="36">
        <v>-30000</v>
      </c>
      <c r="L3559" s="34" t="s">
        <v>9764</v>
      </c>
      <c r="M3559" s="6" t="e">
        <f t="shared" si="55"/>
        <v>#VALUE!</v>
      </c>
    </row>
    <row r="3560" spans="1:18" hidden="1">
      <c r="A3560" s="34" t="s">
        <v>27165</v>
      </c>
      <c r="B3560" s="34" t="s">
        <v>30864</v>
      </c>
      <c r="C3560" s="34" t="s">
        <v>8109</v>
      </c>
      <c r="D3560" s="35">
        <v>44221</v>
      </c>
      <c r="E3560" s="34" t="s">
        <v>8110</v>
      </c>
      <c r="F3560" s="34" t="s">
        <v>27482</v>
      </c>
      <c r="G3560" s="36">
        <v>21000</v>
      </c>
      <c r="H3560" s="36">
        <v>21000</v>
      </c>
      <c r="I3560" s="34" t="s">
        <v>9762</v>
      </c>
      <c r="J3560" s="34" t="s">
        <v>9763</v>
      </c>
      <c r="K3560" s="36">
        <v>21000</v>
      </c>
      <c r="L3560" s="34" t="s">
        <v>9764</v>
      </c>
      <c r="M3560" s="6">
        <f t="shared" si="55"/>
        <v>1</v>
      </c>
    </row>
    <row r="3561" spans="1:18">
      <c r="A3561" s="34" t="s">
        <v>27165</v>
      </c>
      <c r="B3561" s="34" t="s">
        <v>30864</v>
      </c>
      <c r="C3561" s="34" t="s">
        <v>8109</v>
      </c>
      <c r="D3561" s="35">
        <v>44221</v>
      </c>
      <c r="E3561" s="34" t="s">
        <v>30865</v>
      </c>
      <c r="F3561" s="34" t="s">
        <v>9875</v>
      </c>
      <c r="G3561" s="36">
        <v>-21000</v>
      </c>
      <c r="H3561" s="36">
        <v>-21000</v>
      </c>
      <c r="I3561" s="34" t="s">
        <v>9762</v>
      </c>
      <c r="J3561" s="34" t="s">
        <v>9763</v>
      </c>
      <c r="K3561" s="36">
        <v>-21000</v>
      </c>
      <c r="L3561" s="34" t="s">
        <v>9764</v>
      </c>
      <c r="M3561" s="6">
        <f t="shared" si="55"/>
        <v>18</v>
      </c>
      <c r="N3561" s="6" t="str">
        <f>MID(E3561,M3561,10)</f>
        <v>PO63000303</v>
      </c>
      <c r="O3561" s="6">
        <f>FIND("-",E3561)</f>
        <v>28</v>
      </c>
      <c r="P3561" s="6" t="str">
        <f>MID(E3561,O3561+1,2)</f>
        <v>11</v>
      </c>
      <c r="Q3561" s="34" t="str">
        <f>C3561</f>
        <v>APCIO0000040</v>
      </c>
      <c r="R3561" s="36">
        <f>-G3561</f>
        <v>21000</v>
      </c>
    </row>
    <row r="3562" spans="1:18" hidden="1">
      <c r="A3562" s="34" t="s">
        <v>27165</v>
      </c>
      <c r="B3562" s="34" t="s">
        <v>30866</v>
      </c>
      <c r="C3562" s="34" t="s">
        <v>7565</v>
      </c>
      <c r="D3562" s="35">
        <v>44221</v>
      </c>
      <c r="E3562" s="34" t="s">
        <v>7566</v>
      </c>
      <c r="F3562" s="34" t="s">
        <v>27467</v>
      </c>
      <c r="G3562" s="36">
        <v>25500</v>
      </c>
      <c r="H3562" s="36">
        <v>25500</v>
      </c>
      <c r="I3562" s="34" t="s">
        <v>9762</v>
      </c>
      <c r="J3562" s="34" t="s">
        <v>9763</v>
      </c>
      <c r="K3562" s="36">
        <v>25500</v>
      </c>
      <c r="L3562" s="34" t="s">
        <v>9764</v>
      </c>
      <c r="M3562" s="6">
        <f t="shared" si="55"/>
        <v>1</v>
      </c>
    </row>
    <row r="3563" spans="1:18" hidden="1">
      <c r="A3563" s="34" t="s">
        <v>27165</v>
      </c>
      <c r="B3563" s="34" t="s">
        <v>30866</v>
      </c>
      <c r="C3563" s="34" t="s">
        <v>7565</v>
      </c>
      <c r="D3563" s="35">
        <v>44221</v>
      </c>
      <c r="E3563" s="34" t="s">
        <v>30772</v>
      </c>
      <c r="F3563" s="34" t="s">
        <v>9875</v>
      </c>
      <c r="G3563" s="36">
        <v>-25500</v>
      </c>
      <c r="H3563" s="36">
        <v>-25500</v>
      </c>
      <c r="I3563" s="34" t="s">
        <v>9762</v>
      </c>
      <c r="J3563" s="34" t="s">
        <v>9763</v>
      </c>
      <c r="K3563" s="36">
        <v>-25500</v>
      </c>
      <c r="L3563" s="34" t="s">
        <v>9764</v>
      </c>
      <c r="M3563" s="6" t="e">
        <f t="shared" si="55"/>
        <v>#VALUE!</v>
      </c>
    </row>
    <row r="3564" spans="1:18" hidden="1">
      <c r="A3564" s="34" t="s">
        <v>27165</v>
      </c>
      <c r="B3564" s="34" t="s">
        <v>30867</v>
      </c>
      <c r="C3564" s="34" t="s">
        <v>2961</v>
      </c>
      <c r="D3564" s="35">
        <v>44221</v>
      </c>
      <c r="E3564" s="34" t="s">
        <v>2962</v>
      </c>
      <c r="F3564" s="34" t="s">
        <v>30868</v>
      </c>
      <c r="G3564" s="36">
        <v>62500</v>
      </c>
      <c r="H3564" s="36">
        <v>62500</v>
      </c>
      <c r="I3564" s="34" t="s">
        <v>9762</v>
      </c>
      <c r="J3564" s="34" t="s">
        <v>9763</v>
      </c>
      <c r="K3564" s="36">
        <v>62500</v>
      </c>
      <c r="L3564" s="34" t="s">
        <v>9764</v>
      </c>
      <c r="M3564" s="6">
        <f t="shared" si="55"/>
        <v>1</v>
      </c>
    </row>
    <row r="3565" spans="1:18">
      <c r="A3565" s="34" t="s">
        <v>27165</v>
      </c>
      <c r="B3565" s="34" t="s">
        <v>30867</v>
      </c>
      <c r="C3565" s="34" t="s">
        <v>2961</v>
      </c>
      <c r="D3565" s="35">
        <v>44221</v>
      </c>
      <c r="E3565" s="34" t="s">
        <v>30869</v>
      </c>
      <c r="F3565" s="34" t="s">
        <v>9875</v>
      </c>
      <c r="G3565" s="36">
        <v>-62500</v>
      </c>
      <c r="H3565" s="36">
        <v>-62500</v>
      </c>
      <c r="I3565" s="34" t="s">
        <v>9762</v>
      </c>
      <c r="J3565" s="34" t="s">
        <v>9763</v>
      </c>
      <c r="K3565" s="36">
        <v>-62500</v>
      </c>
      <c r="L3565" s="34" t="s">
        <v>9764</v>
      </c>
      <c r="M3565" s="6">
        <f t="shared" si="55"/>
        <v>18</v>
      </c>
      <c r="N3565" s="6" t="str">
        <f>MID(E3565,M3565,10)</f>
        <v>PO64000229</v>
      </c>
      <c r="O3565" s="6" t="e">
        <f>FIND("-",E3565)</f>
        <v>#VALUE!</v>
      </c>
      <c r="P3565" s="6" t="e">
        <f>MID(E3565,O3565+1,2)</f>
        <v>#VALUE!</v>
      </c>
      <c r="Q3565" s="34" t="str">
        <f>C3565</f>
        <v>APCIO0000042</v>
      </c>
      <c r="R3565" s="36">
        <f>-G3565</f>
        <v>62500</v>
      </c>
    </row>
    <row r="3566" spans="1:18" hidden="1">
      <c r="A3566" s="34" t="s">
        <v>27165</v>
      </c>
      <c r="B3566" s="34" t="s">
        <v>30870</v>
      </c>
      <c r="C3566" s="34" t="s">
        <v>5709</v>
      </c>
      <c r="D3566" s="35">
        <v>44221</v>
      </c>
      <c r="E3566" s="34" t="s">
        <v>5711</v>
      </c>
      <c r="F3566" s="34" t="s">
        <v>28689</v>
      </c>
      <c r="G3566" s="36">
        <v>133300</v>
      </c>
      <c r="H3566" s="36">
        <v>133300</v>
      </c>
      <c r="I3566" s="34" t="s">
        <v>9762</v>
      </c>
      <c r="J3566" s="34" t="s">
        <v>9763</v>
      </c>
      <c r="K3566" s="36">
        <v>133300</v>
      </c>
      <c r="L3566" s="34" t="s">
        <v>9764</v>
      </c>
      <c r="M3566" s="6">
        <f t="shared" si="55"/>
        <v>1</v>
      </c>
    </row>
    <row r="3567" spans="1:18">
      <c r="A3567" s="34" t="s">
        <v>27165</v>
      </c>
      <c r="B3567" s="34" t="s">
        <v>30870</v>
      </c>
      <c r="C3567" s="34" t="s">
        <v>5709</v>
      </c>
      <c r="D3567" s="35">
        <v>44221</v>
      </c>
      <c r="E3567" s="34" t="s">
        <v>30871</v>
      </c>
      <c r="F3567" s="34" t="s">
        <v>9875</v>
      </c>
      <c r="G3567" s="36">
        <v>-133300</v>
      </c>
      <c r="H3567" s="36">
        <v>-133300</v>
      </c>
      <c r="I3567" s="34" t="s">
        <v>9762</v>
      </c>
      <c r="J3567" s="34" t="s">
        <v>9763</v>
      </c>
      <c r="K3567" s="36">
        <v>-133300</v>
      </c>
      <c r="L3567" s="34" t="s">
        <v>9764</v>
      </c>
      <c r="M3567" s="6">
        <f t="shared" si="55"/>
        <v>18</v>
      </c>
      <c r="N3567" s="6" t="str">
        <f>MID(E3567,M3567,10)</f>
        <v>PO63000723</v>
      </c>
      <c r="O3567" s="6">
        <f>FIND("-",E3567)</f>
        <v>28</v>
      </c>
      <c r="P3567" s="6" t="str">
        <f>MID(E3567,O3567+1,2)</f>
        <v>6</v>
      </c>
      <c r="Q3567" s="34" t="str">
        <f>C3567</f>
        <v>APCIO0000043</v>
      </c>
      <c r="R3567" s="36">
        <f>-G3567</f>
        <v>133300</v>
      </c>
    </row>
    <row r="3568" spans="1:18" hidden="1">
      <c r="A3568" s="34" t="s">
        <v>27165</v>
      </c>
      <c r="B3568" s="34" t="s">
        <v>30872</v>
      </c>
      <c r="C3568" s="34" t="s">
        <v>3192</v>
      </c>
      <c r="D3568" s="35">
        <v>44204</v>
      </c>
      <c r="E3568" s="34" t="s">
        <v>3193</v>
      </c>
      <c r="F3568" s="34" t="s">
        <v>30873</v>
      </c>
      <c r="G3568" s="36">
        <v>23000</v>
      </c>
      <c r="H3568" s="36">
        <v>23000</v>
      </c>
      <c r="I3568" s="34" t="s">
        <v>9762</v>
      </c>
      <c r="J3568" s="34" t="s">
        <v>9763</v>
      </c>
      <c r="K3568" s="36">
        <v>23000</v>
      </c>
      <c r="L3568" s="34" t="s">
        <v>9764</v>
      </c>
      <c r="M3568" s="6">
        <f t="shared" si="55"/>
        <v>4</v>
      </c>
    </row>
    <row r="3569" spans="1:18">
      <c r="A3569" s="34" t="s">
        <v>27165</v>
      </c>
      <c r="B3569" s="34" t="s">
        <v>30872</v>
      </c>
      <c r="C3569" s="34" t="s">
        <v>3192</v>
      </c>
      <c r="D3569" s="35">
        <v>44204</v>
      </c>
      <c r="E3569" s="34" t="s">
        <v>30874</v>
      </c>
      <c r="F3569" s="34" t="s">
        <v>9875</v>
      </c>
      <c r="G3569" s="36">
        <v>-23000</v>
      </c>
      <c r="H3569" s="36">
        <v>-23000</v>
      </c>
      <c r="I3569" s="34" t="s">
        <v>9762</v>
      </c>
      <c r="J3569" s="34" t="s">
        <v>9763</v>
      </c>
      <c r="K3569" s="36">
        <v>-23000</v>
      </c>
      <c r="L3569" s="34" t="s">
        <v>9764</v>
      </c>
      <c r="M3569" s="6">
        <f t="shared" si="55"/>
        <v>21</v>
      </c>
      <c r="N3569" s="6" t="str">
        <f>MID(E3569,M3569,10)</f>
        <v>PO64000186</v>
      </c>
      <c r="O3569" s="6">
        <f>FIND("-",E3569)</f>
        <v>31</v>
      </c>
      <c r="P3569" s="6" t="str">
        <f>MID(E3569,O3569+1,2)</f>
        <v>1</v>
      </c>
      <c r="Q3569" s="34" t="str">
        <f>C3569</f>
        <v>APCIO0000044</v>
      </c>
      <c r="R3569" s="36">
        <f>-G3569</f>
        <v>23000</v>
      </c>
    </row>
    <row r="3570" spans="1:18" hidden="1">
      <c r="A3570" s="34" t="s">
        <v>27165</v>
      </c>
      <c r="B3570" s="34" t="s">
        <v>30875</v>
      </c>
      <c r="C3570" s="34" t="s">
        <v>3249</v>
      </c>
      <c r="D3570" s="35">
        <v>44225</v>
      </c>
      <c r="E3570" s="34" t="s">
        <v>30876</v>
      </c>
      <c r="F3570" s="34" t="s">
        <v>30661</v>
      </c>
      <c r="G3570" s="36">
        <v>65000</v>
      </c>
      <c r="H3570" s="36">
        <v>65000</v>
      </c>
      <c r="I3570" s="34" t="s">
        <v>9762</v>
      </c>
      <c r="J3570" s="34" t="s">
        <v>9763</v>
      </c>
      <c r="K3570" s="36">
        <v>65000</v>
      </c>
      <c r="L3570" s="34" t="s">
        <v>9764</v>
      </c>
      <c r="M3570" s="6">
        <f t="shared" si="55"/>
        <v>4</v>
      </c>
    </row>
    <row r="3571" spans="1:18">
      <c r="A3571" s="34" t="s">
        <v>27165</v>
      </c>
      <c r="B3571" s="34" t="s">
        <v>30875</v>
      </c>
      <c r="C3571" s="34" t="s">
        <v>3249</v>
      </c>
      <c r="D3571" s="35">
        <v>44225</v>
      </c>
      <c r="E3571" s="34" t="s">
        <v>30877</v>
      </c>
      <c r="F3571" s="34" t="s">
        <v>9875</v>
      </c>
      <c r="G3571" s="36">
        <v>-65000</v>
      </c>
      <c r="H3571" s="36">
        <v>-65000</v>
      </c>
      <c r="I3571" s="34" t="s">
        <v>9762</v>
      </c>
      <c r="J3571" s="34" t="s">
        <v>9763</v>
      </c>
      <c r="K3571" s="36">
        <v>-65000</v>
      </c>
      <c r="L3571" s="34" t="s">
        <v>9764</v>
      </c>
      <c r="M3571" s="6">
        <f t="shared" si="55"/>
        <v>21</v>
      </c>
      <c r="N3571" s="6" t="str">
        <f>MID(E3571,M3571,10)</f>
        <v>PO64000179</v>
      </c>
      <c r="O3571" s="6">
        <f>FIND("-",E3571)</f>
        <v>31</v>
      </c>
      <c r="P3571" s="6" t="str">
        <f>MID(E3571,O3571+1,2)</f>
        <v>1</v>
      </c>
      <c r="Q3571" s="34" t="str">
        <f>C3571</f>
        <v>APCIO0000045</v>
      </c>
      <c r="R3571" s="36">
        <f>-G3571</f>
        <v>65000</v>
      </c>
    </row>
    <row r="3572" spans="1:18" hidden="1">
      <c r="A3572" s="34" t="s">
        <v>27165</v>
      </c>
      <c r="B3572" s="34" t="s">
        <v>30878</v>
      </c>
      <c r="C3572" s="34" t="s">
        <v>3749</v>
      </c>
      <c r="D3572" s="35">
        <v>44225</v>
      </c>
      <c r="E3572" s="34" t="s">
        <v>3750</v>
      </c>
      <c r="F3572" s="34" t="s">
        <v>30526</v>
      </c>
      <c r="G3572" s="36">
        <v>113500</v>
      </c>
      <c r="H3572" s="36">
        <v>113500</v>
      </c>
      <c r="I3572" s="34" t="s">
        <v>9762</v>
      </c>
      <c r="J3572" s="34" t="s">
        <v>9763</v>
      </c>
      <c r="K3572" s="36">
        <v>113500</v>
      </c>
      <c r="L3572" s="34" t="s">
        <v>9764</v>
      </c>
      <c r="M3572" s="6">
        <f t="shared" si="55"/>
        <v>4</v>
      </c>
    </row>
    <row r="3573" spans="1:18">
      <c r="A3573" s="34" t="s">
        <v>27165</v>
      </c>
      <c r="B3573" s="34" t="s">
        <v>30878</v>
      </c>
      <c r="C3573" s="34" t="s">
        <v>3749</v>
      </c>
      <c r="D3573" s="35">
        <v>44225</v>
      </c>
      <c r="E3573" s="34" t="s">
        <v>30879</v>
      </c>
      <c r="F3573" s="34" t="s">
        <v>9875</v>
      </c>
      <c r="G3573" s="36">
        <v>-113500</v>
      </c>
      <c r="H3573" s="36">
        <v>-113500</v>
      </c>
      <c r="I3573" s="34" t="s">
        <v>9762</v>
      </c>
      <c r="J3573" s="34" t="s">
        <v>9763</v>
      </c>
      <c r="K3573" s="36">
        <v>-113500</v>
      </c>
      <c r="L3573" s="34" t="s">
        <v>9764</v>
      </c>
      <c r="M3573" s="6">
        <f t="shared" si="55"/>
        <v>21</v>
      </c>
      <c r="N3573" s="6" t="str">
        <f>MID(E3573,M3573,10)</f>
        <v>PO64000084</v>
      </c>
      <c r="O3573" s="6">
        <f>FIND("-",E3573)</f>
        <v>31</v>
      </c>
      <c r="P3573" s="6" t="str">
        <f>MID(E3573,O3573+1,2)</f>
        <v>1</v>
      </c>
      <c r="Q3573" s="34" t="str">
        <f>C3573</f>
        <v>APCIO0000046</v>
      </c>
      <c r="R3573" s="36">
        <f>-G3573</f>
        <v>113500</v>
      </c>
    </row>
    <row r="3574" spans="1:18" hidden="1">
      <c r="A3574" s="34" t="s">
        <v>27165</v>
      </c>
      <c r="B3574" s="34" t="s">
        <v>30880</v>
      </c>
      <c r="C3574" s="34" t="s">
        <v>4139</v>
      </c>
      <c r="D3574" s="35">
        <v>44221</v>
      </c>
      <c r="E3574" s="34" t="s">
        <v>4140</v>
      </c>
      <c r="F3574" s="34" t="s">
        <v>29723</v>
      </c>
      <c r="G3574" s="36">
        <v>38500</v>
      </c>
      <c r="H3574" s="36">
        <v>38500</v>
      </c>
      <c r="I3574" s="34" t="s">
        <v>9762</v>
      </c>
      <c r="J3574" s="34" t="s">
        <v>9763</v>
      </c>
      <c r="K3574" s="36">
        <v>38500</v>
      </c>
      <c r="L3574" s="34" t="s">
        <v>9764</v>
      </c>
      <c r="M3574" s="6">
        <f t="shared" si="55"/>
        <v>1</v>
      </c>
    </row>
    <row r="3575" spans="1:18">
      <c r="A3575" s="34" t="s">
        <v>27165</v>
      </c>
      <c r="B3575" s="34" t="s">
        <v>30880</v>
      </c>
      <c r="C3575" s="34" t="s">
        <v>4139</v>
      </c>
      <c r="D3575" s="35">
        <v>44221</v>
      </c>
      <c r="E3575" s="34" t="s">
        <v>30881</v>
      </c>
      <c r="F3575" s="34" t="s">
        <v>9875</v>
      </c>
      <c r="G3575" s="36">
        <v>-38500</v>
      </c>
      <c r="H3575" s="36">
        <v>-38500</v>
      </c>
      <c r="I3575" s="34" t="s">
        <v>9762</v>
      </c>
      <c r="J3575" s="34" t="s">
        <v>9763</v>
      </c>
      <c r="K3575" s="36">
        <v>-38500</v>
      </c>
      <c r="L3575" s="34" t="s">
        <v>9764</v>
      </c>
      <c r="M3575" s="6">
        <f t="shared" si="55"/>
        <v>18</v>
      </c>
      <c r="N3575" s="6" t="str">
        <f>MID(E3575,M3575,10)</f>
        <v>PO64000013</v>
      </c>
      <c r="O3575" s="6">
        <f>FIND("-",E3575)</f>
        <v>28</v>
      </c>
      <c r="P3575" s="6" t="str">
        <f>MID(E3575,O3575+1,2)</f>
        <v>4</v>
      </c>
      <c r="Q3575" s="34" t="str">
        <f>C3575</f>
        <v>APCIO0000047</v>
      </c>
      <c r="R3575" s="36">
        <f>-G3575</f>
        <v>38500</v>
      </c>
    </row>
    <row r="3576" spans="1:18" hidden="1">
      <c r="A3576" s="34" t="s">
        <v>27165</v>
      </c>
      <c r="B3576" s="34" t="s">
        <v>30882</v>
      </c>
      <c r="C3576" s="34" t="s">
        <v>3847</v>
      </c>
      <c r="D3576" s="35">
        <v>44225</v>
      </c>
      <c r="E3576" s="34" t="s">
        <v>3848</v>
      </c>
      <c r="F3576" s="34" t="s">
        <v>30045</v>
      </c>
      <c r="G3576" s="36">
        <v>65000</v>
      </c>
      <c r="H3576" s="36">
        <v>65000</v>
      </c>
      <c r="I3576" s="34" t="s">
        <v>9762</v>
      </c>
      <c r="J3576" s="34" t="s">
        <v>9763</v>
      </c>
      <c r="K3576" s="36">
        <v>65000</v>
      </c>
      <c r="L3576" s="34" t="s">
        <v>9764</v>
      </c>
      <c r="M3576" s="6">
        <f t="shared" si="55"/>
        <v>1</v>
      </c>
    </row>
    <row r="3577" spans="1:18">
      <c r="A3577" s="34" t="s">
        <v>27165</v>
      </c>
      <c r="B3577" s="34" t="s">
        <v>30882</v>
      </c>
      <c r="C3577" s="34" t="s">
        <v>3847</v>
      </c>
      <c r="D3577" s="35">
        <v>44225</v>
      </c>
      <c r="E3577" s="34" t="s">
        <v>30883</v>
      </c>
      <c r="F3577" s="34" t="s">
        <v>9875</v>
      </c>
      <c r="G3577" s="36">
        <v>-65000</v>
      </c>
      <c r="H3577" s="36">
        <v>-65000</v>
      </c>
      <c r="I3577" s="34" t="s">
        <v>9762</v>
      </c>
      <c r="J3577" s="34" t="s">
        <v>9763</v>
      </c>
      <c r="K3577" s="36">
        <v>-65000</v>
      </c>
      <c r="L3577" s="34" t="s">
        <v>9764</v>
      </c>
      <c r="M3577" s="6">
        <f t="shared" si="55"/>
        <v>18</v>
      </c>
      <c r="N3577" s="6" t="str">
        <f>MID(E3577,M3577,10)</f>
        <v>PO64000070</v>
      </c>
      <c r="O3577" s="6">
        <f>FIND("-",E3577)</f>
        <v>28</v>
      </c>
      <c r="P3577" s="6" t="str">
        <f>MID(E3577,O3577+1,2)</f>
        <v>3</v>
      </c>
      <c r="Q3577" s="34" t="str">
        <f>C3577</f>
        <v>APCIO0000048</v>
      </c>
      <c r="R3577" s="36">
        <f>-G3577</f>
        <v>65000</v>
      </c>
    </row>
    <row r="3578" spans="1:18" hidden="1">
      <c r="A3578" s="34" t="s">
        <v>27165</v>
      </c>
      <c r="B3578" s="34" t="s">
        <v>30884</v>
      </c>
      <c r="C3578" s="34" t="s">
        <v>3204</v>
      </c>
      <c r="D3578" s="35">
        <v>44223</v>
      </c>
      <c r="E3578" s="34" t="s">
        <v>3205</v>
      </c>
      <c r="F3578" s="34" t="s">
        <v>30657</v>
      </c>
      <c r="G3578" s="36">
        <v>23000</v>
      </c>
      <c r="H3578" s="36">
        <v>23000</v>
      </c>
      <c r="I3578" s="34" t="s">
        <v>9762</v>
      </c>
      <c r="J3578" s="34" t="s">
        <v>9763</v>
      </c>
      <c r="K3578" s="36">
        <v>23000</v>
      </c>
      <c r="L3578" s="34" t="s">
        <v>9764</v>
      </c>
      <c r="M3578" s="6">
        <f t="shared" si="55"/>
        <v>1</v>
      </c>
    </row>
    <row r="3579" spans="1:18">
      <c r="A3579" s="34" t="s">
        <v>27165</v>
      </c>
      <c r="B3579" s="34" t="s">
        <v>30884</v>
      </c>
      <c r="C3579" s="34" t="s">
        <v>3204</v>
      </c>
      <c r="D3579" s="35">
        <v>44223</v>
      </c>
      <c r="E3579" s="34" t="s">
        <v>30885</v>
      </c>
      <c r="F3579" s="34" t="s">
        <v>9875</v>
      </c>
      <c r="G3579" s="36">
        <v>-23000</v>
      </c>
      <c r="H3579" s="36">
        <v>-23000</v>
      </c>
      <c r="I3579" s="34" t="s">
        <v>9762</v>
      </c>
      <c r="J3579" s="34" t="s">
        <v>9763</v>
      </c>
      <c r="K3579" s="36">
        <v>-23000</v>
      </c>
      <c r="L3579" s="34" t="s">
        <v>9764</v>
      </c>
      <c r="M3579" s="6">
        <f t="shared" si="55"/>
        <v>18</v>
      </c>
      <c r="N3579" s="6" t="str">
        <f>MID(E3579,M3579,10)</f>
        <v>PO64000186</v>
      </c>
      <c r="O3579" s="6">
        <f>FIND("-",E3579)</f>
        <v>28</v>
      </c>
      <c r="P3579" s="6" t="str">
        <f>MID(E3579,O3579+1,2)</f>
        <v>2</v>
      </c>
      <c r="Q3579" s="34" t="str">
        <f>C3579</f>
        <v>APCIO0000049</v>
      </c>
      <c r="R3579" s="36">
        <f>-G3579</f>
        <v>23000</v>
      </c>
    </row>
    <row r="3580" spans="1:18" hidden="1">
      <c r="A3580" s="34" t="s">
        <v>27165</v>
      </c>
      <c r="B3580" s="34" t="s">
        <v>30886</v>
      </c>
      <c r="C3580" s="34" t="s">
        <v>1773</v>
      </c>
      <c r="D3580" s="35">
        <v>44211</v>
      </c>
      <c r="E3580" s="34" t="s">
        <v>1775</v>
      </c>
      <c r="F3580" s="34" t="s">
        <v>30190</v>
      </c>
      <c r="G3580" s="36">
        <v>90000</v>
      </c>
      <c r="H3580" s="36">
        <v>90000</v>
      </c>
      <c r="I3580" s="34" t="s">
        <v>9762</v>
      </c>
      <c r="J3580" s="34" t="s">
        <v>9763</v>
      </c>
      <c r="K3580" s="36">
        <v>90000</v>
      </c>
      <c r="L3580" s="34" t="s">
        <v>9764</v>
      </c>
      <c r="M3580" s="6">
        <f t="shared" si="55"/>
        <v>1</v>
      </c>
    </row>
    <row r="3581" spans="1:18">
      <c r="A3581" s="34" t="s">
        <v>27165</v>
      </c>
      <c r="B3581" s="34" t="s">
        <v>30886</v>
      </c>
      <c r="C3581" s="34" t="s">
        <v>1773</v>
      </c>
      <c r="D3581" s="35">
        <v>44211</v>
      </c>
      <c r="E3581" s="34" t="s">
        <v>30887</v>
      </c>
      <c r="F3581" s="34" t="s">
        <v>9875</v>
      </c>
      <c r="G3581" s="36">
        <v>-90000</v>
      </c>
      <c r="H3581" s="36">
        <v>-90000</v>
      </c>
      <c r="I3581" s="34" t="s">
        <v>9762</v>
      </c>
      <c r="J3581" s="34" t="s">
        <v>9763</v>
      </c>
      <c r="K3581" s="36">
        <v>-90000</v>
      </c>
      <c r="L3581" s="34" t="s">
        <v>9764</v>
      </c>
      <c r="M3581" s="6">
        <f t="shared" si="55"/>
        <v>18</v>
      </c>
      <c r="N3581" s="6" t="str">
        <f>MID(E3581,M3581,10)</f>
        <v>PO64000080</v>
      </c>
      <c r="O3581" s="6">
        <f>FIND("-",E3581)</f>
        <v>28</v>
      </c>
      <c r="P3581" s="6" t="str">
        <f>MID(E3581,O3581+1,2)</f>
        <v>4</v>
      </c>
      <c r="Q3581" s="34" t="str">
        <f>C3581</f>
        <v>APCIO0000050</v>
      </c>
      <c r="R3581" s="36">
        <f>-G3581</f>
        <v>90000</v>
      </c>
    </row>
    <row r="3582" spans="1:18" hidden="1">
      <c r="A3582" s="34" t="s">
        <v>27165</v>
      </c>
      <c r="B3582" s="34" t="s">
        <v>30888</v>
      </c>
      <c r="C3582" s="34" t="s">
        <v>1794</v>
      </c>
      <c r="D3582" s="35">
        <v>44215</v>
      </c>
      <c r="E3582" s="34" t="s">
        <v>1796</v>
      </c>
      <c r="F3582" s="34" t="s">
        <v>30040</v>
      </c>
      <c r="G3582" s="36">
        <v>48000</v>
      </c>
      <c r="H3582" s="36">
        <v>48000</v>
      </c>
      <c r="I3582" s="34" t="s">
        <v>9762</v>
      </c>
      <c r="J3582" s="34" t="s">
        <v>9763</v>
      </c>
      <c r="K3582" s="36">
        <v>48000</v>
      </c>
      <c r="L3582" s="34" t="s">
        <v>9764</v>
      </c>
      <c r="M3582" s="6">
        <f t="shared" si="55"/>
        <v>1</v>
      </c>
    </row>
    <row r="3583" spans="1:18" hidden="1">
      <c r="A3583" s="34" t="s">
        <v>27165</v>
      </c>
      <c r="B3583" s="34" t="s">
        <v>30888</v>
      </c>
      <c r="C3583" s="34" t="s">
        <v>1794</v>
      </c>
      <c r="D3583" s="35">
        <v>44215</v>
      </c>
      <c r="E3583" s="34" t="s">
        <v>30889</v>
      </c>
      <c r="F3583" s="34" t="s">
        <v>30040</v>
      </c>
      <c r="G3583" s="36">
        <v>3360</v>
      </c>
      <c r="H3583" s="36">
        <v>3360</v>
      </c>
      <c r="I3583" s="34" t="s">
        <v>9762</v>
      </c>
      <c r="J3583" s="34" t="s">
        <v>9763</v>
      </c>
      <c r="K3583" s="36">
        <v>3360</v>
      </c>
      <c r="L3583" s="34" t="s">
        <v>9764</v>
      </c>
      <c r="M3583" s="6" t="e">
        <f t="shared" si="55"/>
        <v>#VALUE!</v>
      </c>
    </row>
    <row r="3584" spans="1:18" hidden="1">
      <c r="A3584" s="34" t="s">
        <v>27165</v>
      </c>
      <c r="B3584" s="34" t="s">
        <v>30888</v>
      </c>
      <c r="C3584" s="34" t="s">
        <v>1794</v>
      </c>
      <c r="D3584" s="35">
        <v>44215</v>
      </c>
      <c r="E3584" s="34" t="s">
        <v>30889</v>
      </c>
      <c r="F3584" s="34" t="s">
        <v>9875</v>
      </c>
      <c r="G3584" s="36">
        <v>-51360</v>
      </c>
      <c r="H3584" s="36">
        <v>-51360</v>
      </c>
      <c r="I3584" s="34" t="s">
        <v>9762</v>
      </c>
      <c r="J3584" s="34" t="s">
        <v>9763</v>
      </c>
      <c r="K3584" s="36">
        <v>-51360</v>
      </c>
      <c r="L3584" s="34" t="s">
        <v>9764</v>
      </c>
      <c r="M3584" s="6" t="e">
        <f t="shared" si="55"/>
        <v>#VALUE!</v>
      </c>
    </row>
    <row r="3585" spans="1:13" hidden="1">
      <c r="A3585" s="34" t="s">
        <v>27165</v>
      </c>
      <c r="B3585" s="34" t="s">
        <v>30890</v>
      </c>
      <c r="C3585" s="34" t="s">
        <v>8548</v>
      </c>
      <c r="D3585" s="35">
        <v>44200</v>
      </c>
      <c r="E3585" s="34" t="s">
        <v>8549</v>
      </c>
      <c r="F3585" s="34" t="s">
        <v>27299</v>
      </c>
      <c r="G3585" s="36">
        <v>1603.1</v>
      </c>
      <c r="H3585" s="36">
        <v>1603.1</v>
      </c>
      <c r="I3585" s="34" t="s">
        <v>9762</v>
      </c>
      <c r="J3585" s="34" t="s">
        <v>9763</v>
      </c>
      <c r="K3585" s="36">
        <v>1603.1</v>
      </c>
      <c r="L3585" s="34" t="s">
        <v>9764</v>
      </c>
      <c r="M3585" s="6">
        <f t="shared" si="55"/>
        <v>1</v>
      </c>
    </row>
    <row r="3586" spans="1:13" hidden="1">
      <c r="A3586" s="34" t="s">
        <v>27165</v>
      </c>
      <c r="B3586" s="34" t="s">
        <v>30890</v>
      </c>
      <c r="C3586" s="34" t="s">
        <v>8548</v>
      </c>
      <c r="D3586" s="35">
        <v>44200</v>
      </c>
      <c r="E3586" s="34" t="s">
        <v>30891</v>
      </c>
      <c r="F3586" s="34" t="s">
        <v>27299</v>
      </c>
      <c r="G3586" s="36">
        <v>112.22</v>
      </c>
      <c r="H3586" s="36">
        <v>112.22</v>
      </c>
      <c r="I3586" s="34" t="s">
        <v>9762</v>
      </c>
      <c r="J3586" s="34" t="s">
        <v>9763</v>
      </c>
      <c r="K3586" s="36">
        <v>112.22</v>
      </c>
      <c r="L3586" s="34" t="s">
        <v>9764</v>
      </c>
      <c r="M3586" s="6" t="e">
        <f t="shared" si="55"/>
        <v>#VALUE!</v>
      </c>
    </row>
    <row r="3587" spans="1:13" hidden="1">
      <c r="A3587" s="34" t="s">
        <v>27165</v>
      </c>
      <c r="B3587" s="34" t="s">
        <v>30890</v>
      </c>
      <c r="C3587" s="34" t="s">
        <v>8548</v>
      </c>
      <c r="D3587" s="35">
        <v>44200</v>
      </c>
      <c r="E3587" s="34" t="s">
        <v>30891</v>
      </c>
      <c r="F3587" s="34" t="s">
        <v>9875</v>
      </c>
      <c r="G3587" s="36">
        <v>-1715.32</v>
      </c>
      <c r="H3587" s="36">
        <v>-1715.32</v>
      </c>
      <c r="I3587" s="34" t="s">
        <v>9762</v>
      </c>
      <c r="J3587" s="34" t="s">
        <v>9763</v>
      </c>
      <c r="K3587" s="36">
        <v>-1715.32</v>
      </c>
      <c r="L3587" s="34" t="s">
        <v>9764</v>
      </c>
      <c r="M3587" s="6" t="e">
        <f t="shared" ref="M3587:M3650" si="56">FIND("PO",E3587)</f>
        <v>#VALUE!</v>
      </c>
    </row>
    <row r="3588" spans="1:13" hidden="1">
      <c r="A3588" s="34" t="s">
        <v>27165</v>
      </c>
      <c r="B3588" s="34" t="s">
        <v>30892</v>
      </c>
      <c r="C3588" s="34" t="s">
        <v>3240</v>
      </c>
      <c r="D3588" s="35">
        <v>44203</v>
      </c>
      <c r="E3588" s="34" t="s">
        <v>3241</v>
      </c>
      <c r="F3588" s="34" t="s">
        <v>29783</v>
      </c>
      <c r="G3588" s="36">
        <v>6750</v>
      </c>
      <c r="H3588" s="36">
        <v>6750</v>
      </c>
      <c r="I3588" s="34" t="s">
        <v>9762</v>
      </c>
      <c r="J3588" s="34" t="s">
        <v>9763</v>
      </c>
      <c r="K3588" s="36">
        <v>6750</v>
      </c>
      <c r="L3588" s="34" t="s">
        <v>9764</v>
      </c>
      <c r="M3588" s="6">
        <f t="shared" si="56"/>
        <v>1</v>
      </c>
    </row>
    <row r="3589" spans="1:13" hidden="1">
      <c r="A3589" s="34" t="s">
        <v>27165</v>
      </c>
      <c r="B3589" s="34" t="s">
        <v>30892</v>
      </c>
      <c r="C3589" s="34" t="s">
        <v>3240</v>
      </c>
      <c r="D3589" s="35">
        <v>44203</v>
      </c>
      <c r="E3589" s="34" t="s">
        <v>30893</v>
      </c>
      <c r="F3589" s="34" t="s">
        <v>29783</v>
      </c>
      <c r="G3589" s="36">
        <v>472.5</v>
      </c>
      <c r="H3589" s="36">
        <v>472.5</v>
      </c>
      <c r="I3589" s="34" t="s">
        <v>9762</v>
      </c>
      <c r="J3589" s="34" t="s">
        <v>9763</v>
      </c>
      <c r="K3589" s="36">
        <v>472.5</v>
      </c>
      <c r="L3589" s="34" t="s">
        <v>9764</v>
      </c>
      <c r="M3589" s="6" t="e">
        <f t="shared" si="56"/>
        <v>#VALUE!</v>
      </c>
    </row>
    <row r="3590" spans="1:13" hidden="1">
      <c r="A3590" s="34" t="s">
        <v>27165</v>
      </c>
      <c r="B3590" s="34" t="s">
        <v>30892</v>
      </c>
      <c r="C3590" s="34" t="s">
        <v>3240</v>
      </c>
      <c r="D3590" s="35">
        <v>44203</v>
      </c>
      <c r="E3590" s="34" t="s">
        <v>3241</v>
      </c>
      <c r="F3590" s="34" t="s">
        <v>29785</v>
      </c>
      <c r="G3590" s="36">
        <v>20626</v>
      </c>
      <c r="H3590" s="36">
        <v>20626</v>
      </c>
      <c r="I3590" s="34" t="s">
        <v>9762</v>
      </c>
      <c r="J3590" s="34" t="s">
        <v>9763</v>
      </c>
      <c r="K3590" s="36">
        <v>20626</v>
      </c>
      <c r="L3590" s="34" t="s">
        <v>9764</v>
      </c>
      <c r="M3590" s="6">
        <f t="shared" si="56"/>
        <v>1</v>
      </c>
    </row>
    <row r="3591" spans="1:13" hidden="1">
      <c r="A3591" s="34" t="s">
        <v>27165</v>
      </c>
      <c r="B3591" s="34" t="s">
        <v>30892</v>
      </c>
      <c r="C3591" s="34" t="s">
        <v>3240</v>
      </c>
      <c r="D3591" s="35">
        <v>44203</v>
      </c>
      <c r="E3591" s="34" t="s">
        <v>30893</v>
      </c>
      <c r="F3591" s="34" t="s">
        <v>29785</v>
      </c>
      <c r="G3591" s="36">
        <v>1443.82</v>
      </c>
      <c r="H3591" s="36">
        <v>1443.82</v>
      </c>
      <c r="I3591" s="34" t="s">
        <v>9762</v>
      </c>
      <c r="J3591" s="34" t="s">
        <v>9763</v>
      </c>
      <c r="K3591" s="36">
        <v>1443.82</v>
      </c>
      <c r="L3591" s="34" t="s">
        <v>9764</v>
      </c>
      <c r="M3591" s="6" t="e">
        <f t="shared" si="56"/>
        <v>#VALUE!</v>
      </c>
    </row>
    <row r="3592" spans="1:13" hidden="1">
      <c r="A3592" s="34" t="s">
        <v>27165</v>
      </c>
      <c r="B3592" s="34" t="s">
        <v>30892</v>
      </c>
      <c r="C3592" s="34" t="s">
        <v>3240</v>
      </c>
      <c r="D3592" s="35">
        <v>44203</v>
      </c>
      <c r="E3592" s="34" t="s">
        <v>30893</v>
      </c>
      <c r="F3592" s="34" t="s">
        <v>9875</v>
      </c>
      <c r="G3592" s="36">
        <v>-29292.32</v>
      </c>
      <c r="H3592" s="36">
        <v>-29292.32</v>
      </c>
      <c r="I3592" s="34" t="s">
        <v>9762</v>
      </c>
      <c r="J3592" s="34" t="s">
        <v>9763</v>
      </c>
      <c r="K3592" s="36">
        <v>-29292.32</v>
      </c>
      <c r="L3592" s="34" t="s">
        <v>9764</v>
      </c>
      <c r="M3592" s="6" t="e">
        <f t="shared" si="56"/>
        <v>#VALUE!</v>
      </c>
    </row>
    <row r="3593" spans="1:13" hidden="1">
      <c r="A3593" s="34" t="s">
        <v>27165</v>
      </c>
      <c r="B3593" s="34" t="s">
        <v>30894</v>
      </c>
      <c r="C3593" s="34" t="s">
        <v>3176</v>
      </c>
      <c r="D3593" s="35">
        <v>44208</v>
      </c>
      <c r="E3593" s="34" t="s">
        <v>3177</v>
      </c>
      <c r="F3593" s="34" t="s">
        <v>30895</v>
      </c>
      <c r="G3593" s="36">
        <v>5780</v>
      </c>
      <c r="H3593" s="36">
        <v>5780</v>
      </c>
      <c r="I3593" s="34" t="s">
        <v>9762</v>
      </c>
      <c r="J3593" s="34" t="s">
        <v>9763</v>
      </c>
      <c r="K3593" s="36">
        <v>5780</v>
      </c>
      <c r="L3593" s="34" t="s">
        <v>9764</v>
      </c>
      <c r="M3593" s="6">
        <f t="shared" si="56"/>
        <v>1</v>
      </c>
    </row>
    <row r="3594" spans="1:13" hidden="1">
      <c r="A3594" s="34" t="s">
        <v>27165</v>
      </c>
      <c r="B3594" s="34" t="s">
        <v>30894</v>
      </c>
      <c r="C3594" s="34" t="s">
        <v>3176</v>
      </c>
      <c r="D3594" s="35">
        <v>44208</v>
      </c>
      <c r="E3594" s="34" t="s">
        <v>30896</v>
      </c>
      <c r="F3594" s="34" t="s">
        <v>30895</v>
      </c>
      <c r="G3594" s="36">
        <v>404.6</v>
      </c>
      <c r="H3594" s="36">
        <v>404.6</v>
      </c>
      <c r="I3594" s="34" t="s">
        <v>9762</v>
      </c>
      <c r="J3594" s="34" t="s">
        <v>9763</v>
      </c>
      <c r="K3594" s="36">
        <v>404.6</v>
      </c>
      <c r="L3594" s="34" t="s">
        <v>9764</v>
      </c>
      <c r="M3594" s="6" t="e">
        <f t="shared" si="56"/>
        <v>#VALUE!</v>
      </c>
    </row>
    <row r="3595" spans="1:13" hidden="1">
      <c r="A3595" s="34" t="s">
        <v>27165</v>
      </c>
      <c r="B3595" s="34" t="s">
        <v>30894</v>
      </c>
      <c r="C3595" s="34" t="s">
        <v>3176</v>
      </c>
      <c r="D3595" s="35">
        <v>44208</v>
      </c>
      <c r="E3595" s="34" t="s">
        <v>30896</v>
      </c>
      <c r="F3595" s="34" t="s">
        <v>9875</v>
      </c>
      <c r="G3595" s="36">
        <v>-6184.6</v>
      </c>
      <c r="H3595" s="36">
        <v>-6184.6</v>
      </c>
      <c r="I3595" s="34" t="s">
        <v>9762</v>
      </c>
      <c r="J3595" s="34" t="s">
        <v>9763</v>
      </c>
      <c r="K3595" s="36">
        <v>-6184.6</v>
      </c>
      <c r="L3595" s="34" t="s">
        <v>9764</v>
      </c>
      <c r="M3595" s="6" t="e">
        <f t="shared" si="56"/>
        <v>#VALUE!</v>
      </c>
    </row>
    <row r="3596" spans="1:13" hidden="1">
      <c r="A3596" s="34" t="s">
        <v>27165</v>
      </c>
      <c r="B3596" s="34" t="s">
        <v>30897</v>
      </c>
      <c r="C3596" s="34" t="s">
        <v>3367</v>
      </c>
      <c r="D3596" s="35">
        <v>44204</v>
      </c>
      <c r="E3596" s="34" t="s">
        <v>30898</v>
      </c>
      <c r="F3596" s="34" t="s">
        <v>30899</v>
      </c>
      <c r="G3596" s="36">
        <v>19278</v>
      </c>
      <c r="H3596" s="36">
        <v>19278</v>
      </c>
      <c r="I3596" s="34" t="s">
        <v>9762</v>
      </c>
      <c r="J3596" s="34" t="s">
        <v>9763</v>
      </c>
      <c r="K3596" s="36">
        <v>19278</v>
      </c>
      <c r="L3596" s="34" t="s">
        <v>9764</v>
      </c>
      <c r="M3596" s="6">
        <f t="shared" si="56"/>
        <v>1</v>
      </c>
    </row>
    <row r="3597" spans="1:13" hidden="1">
      <c r="A3597" s="34" t="s">
        <v>27165</v>
      </c>
      <c r="B3597" s="34" t="s">
        <v>30897</v>
      </c>
      <c r="C3597" s="34" t="s">
        <v>3367</v>
      </c>
      <c r="D3597" s="35">
        <v>44204</v>
      </c>
      <c r="E3597" s="34" t="s">
        <v>30900</v>
      </c>
      <c r="F3597" s="34" t="s">
        <v>30899</v>
      </c>
      <c r="G3597" s="36">
        <v>1349.46</v>
      </c>
      <c r="H3597" s="36">
        <v>1349.46</v>
      </c>
      <c r="I3597" s="34" t="s">
        <v>9762</v>
      </c>
      <c r="J3597" s="34" t="s">
        <v>9763</v>
      </c>
      <c r="K3597" s="36">
        <v>1349.46</v>
      </c>
      <c r="L3597" s="34" t="s">
        <v>9764</v>
      </c>
      <c r="M3597" s="6" t="e">
        <f t="shared" si="56"/>
        <v>#VALUE!</v>
      </c>
    </row>
    <row r="3598" spans="1:13" hidden="1">
      <c r="A3598" s="34" t="s">
        <v>27165</v>
      </c>
      <c r="B3598" s="34" t="s">
        <v>30897</v>
      </c>
      <c r="C3598" s="34" t="s">
        <v>3367</v>
      </c>
      <c r="D3598" s="35">
        <v>44204</v>
      </c>
      <c r="E3598" s="34" t="s">
        <v>30900</v>
      </c>
      <c r="F3598" s="34" t="s">
        <v>9875</v>
      </c>
      <c r="G3598" s="36">
        <v>-20627.46</v>
      </c>
      <c r="H3598" s="36">
        <v>-20627.46</v>
      </c>
      <c r="I3598" s="34" t="s">
        <v>9762</v>
      </c>
      <c r="J3598" s="34" t="s">
        <v>9763</v>
      </c>
      <c r="K3598" s="36">
        <v>-20627.46</v>
      </c>
      <c r="L3598" s="34" t="s">
        <v>9764</v>
      </c>
      <c r="M3598" s="6" t="e">
        <f t="shared" si="56"/>
        <v>#VALUE!</v>
      </c>
    </row>
    <row r="3599" spans="1:13" hidden="1">
      <c r="A3599" s="34" t="s">
        <v>27165</v>
      </c>
      <c r="B3599" s="34" t="s">
        <v>30901</v>
      </c>
      <c r="C3599" s="34" t="s">
        <v>3186</v>
      </c>
      <c r="D3599" s="35">
        <v>44206</v>
      </c>
      <c r="E3599" s="34" t="s">
        <v>30902</v>
      </c>
      <c r="F3599" s="34" t="s">
        <v>30903</v>
      </c>
      <c r="G3599" s="36">
        <v>38910</v>
      </c>
      <c r="H3599" s="36">
        <v>38910</v>
      </c>
      <c r="I3599" s="34" t="s">
        <v>9762</v>
      </c>
      <c r="J3599" s="34" t="s">
        <v>9763</v>
      </c>
      <c r="K3599" s="36">
        <v>38910</v>
      </c>
      <c r="L3599" s="34" t="s">
        <v>9764</v>
      </c>
      <c r="M3599" s="6">
        <f t="shared" si="56"/>
        <v>1</v>
      </c>
    </row>
    <row r="3600" spans="1:13" hidden="1">
      <c r="A3600" s="34" t="s">
        <v>27165</v>
      </c>
      <c r="B3600" s="34" t="s">
        <v>30901</v>
      </c>
      <c r="C3600" s="34" t="s">
        <v>3186</v>
      </c>
      <c r="D3600" s="35">
        <v>44206</v>
      </c>
      <c r="E3600" s="34" t="s">
        <v>30904</v>
      </c>
      <c r="F3600" s="34" t="s">
        <v>30903</v>
      </c>
      <c r="G3600" s="36">
        <v>2723.7</v>
      </c>
      <c r="H3600" s="36">
        <v>2723.7</v>
      </c>
      <c r="I3600" s="34" t="s">
        <v>9762</v>
      </c>
      <c r="J3600" s="34" t="s">
        <v>9763</v>
      </c>
      <c r="K3600" s="36">
        <v>2723.7</v>
      </c>
      <c r="L3600" s="34" t="s">
        <v>9764</v>
      </c>
      <c r="M3600" s="6" t="e">
        <f t="shared" si="56"/>
        <v>#VALUE!</v>
      </c>
    </row>
    <row r="3601" spans="1:18" hidden="1">
      <c r="A3601" s="34" t="s">
        <v>27165</v>
      </c>
      <c r="B3601" s="34" t="s">
        <v>30901</v>
      </c>
      <c r="C3601" s="34" t="s">
        <v>3186</v>
      </c>
      <c r="D3601" s="35">
        <v>44206</v>
      </c>
      <c r="E3601" s="34" t="s">
        <v>30904</v>
      </c>
      <c r="F3601" s="34" t="s">
        <v>9875</v>
      </c>
      <c r="G3601" s="36">
        <v>-41633.699999999997</v>
      </c>
      <c r="H3601" s="36">
        <v>-41633.699999999997</v>
      </c>
      <c r="I3601" s="34" t="s">
        <v>9762</v>
      </c>
      <c r="J3601" s="34" t="s">
        <v>9763</v>
      </c>
      <c r="K3601" s="36">
        <v>-41633.699999999997</v>
      </c>
      <c r="L3601" s="34" t="s">
        <v>9764</v>
      </c>
      <c r="M3601" s="6" t="e">
        <f t="shared" si="56"/>
        <v>#VALUE!</v>
      </c>
    </row>
    <row r="3602" spans="1:18" hidden="1">
      <c r="A3602" s="34" t="s">
        <v>27165</v>
      </c>
      <c r="B3602" s="34" t="s">
        <v>30905</v>
      </c>
      <c r="C3602" s="34" t="s">
        <v>3172</v>
      </c>
      <c r="D3602" s="35">
        <v>44214</v>
      </c>
      <c r="E3602" s="34" t="s">
        <v>30906</v>
      </c>
      <c r="F3602" s="34" t="s">
        <v>30907</v>
      </c>
      <c r="G3602" s="36">
        <v>315000</v>
      </c>
      <c r="H3602" s="36">
        <v>315000</v>
      </c>
      <c r="I3602" s="34" t="s">
        <v>9762</v>
      </c>
      <c r="J3602" s="34" t="s">
        <v>9763</v>
      </c>
      <c r="K3602" s="36">
        <v>315000</v>
      </c>
      <c r="L3602" s="34" t="s">
        <v>9764</v>
      </c>
      <c r="M3602" s="6">
        <f t="shared" si="56"/>
        <v>1</v>
      </c>
    </row>
    <row r="3603" spans="1:18" hidden="1">
      <c r="A3603" s="34" t="s">
        <v>27165</v>
      </c>
      <c r="B3603" s="34" t="s">
        <v>30905</v>
      </c>
      <c r="C3603" s="34" t="s">
        <v>3172</v>
      </c>
      <c r="D3603" s="35">
        <v>44214</v>
      </c>
      <c r="E3603" s="34" t="s">
        <v>30908</v>
      </c>
      <c r="F3603" s="34" t="s">
        <v>30907</v>
      </c>
      <c r="G3603" s="36">
        <v>22050</v>
      </c>
      <c r="H3603" s="36">
        <v>22050</v>
      </c>
      <c r="I3603" s="34" t="s">
        <v>9762</v>
      </c>
      <c r="J3603" s="34" t="s">
        <v>9763</v>
      </c>
      <c r="K3603" s="36">
        <v>22050</v>
      </c>
      <c r="L3603" s="34" t="s">
        <v>9764</v>
      </c>
      <c r="M3603" s="6" t="e">
        <f t="shared" si="56"/>
        <v>#VALUE!</v>
      </c>
    </row>
    <row r="3604" spans="1:18" hidden="1">
      <c r="A3604" s="34" t="s">
        <v>27165</v>
      </c>
      <c r="B3604" s="34" t="s">
        <v>30905</v>
      </c>
      <c r="C3604" s="34" t="s">
        <v>3172</v>
      </c>
      <c r="D3604" s="35">
        <v>44214</v>
      </c>
      <c r="E3604" s="34" t="s">
        <v>30908</v>
      </c>
      <c r="F3604" s="34" t="s">
        <v>9875</v>
      </c>
      <c r="G3604" s="36">
        <v>-337050</v>
      </c>
      <c r="H3604" s="36">
        <v>-337050</v>
      </c>
      <c r="I3604" s="34" t="s">
        <v>9762</v>
      </c>
      <c r="J3604" s="34" t="s">
        <v>9763</v>
      </c>
      <c r="K3604" s="36">
        <v>-337050</v>
      </c>
      <c r="L3604" s="34" t="s">
        <v>9764</v>
      </c>
      <c r="M3604" s="6" t="e">
        <f t="shared" si="56"/>
        <v>#VALUE!</v>
      </c>
    </row>
    <row r="3605" spans="1:18" hidden="1">
      <c r="A3605" s="34" t="s">
        <v>27165</v>
      </c>
      <c r="B3605" s="34" t="s">
        <v>30909</v>
      </c>
      <c r="C3605" s="34" t="s">
        <v>3745</v>
      </c>
      <c r="D3605" s="35">
        <v>44211</v>
      </c>
      <c r="E3605" s="34" t="s">
        <v>30910</v>
      </c>
      <c r="F3605" s="34" t="s">
        <v>30903</v>
      </c>
      <c r="G3605" s="36">
        <v>490000</v>
      </c>
      <c r="H3605" s="36">
        <v>490000</v>
      </c>
      <c r="I3605" s="34" t="s">
        <v>9762</v>
      </c>
      <c r="J3605" s="34" t="s">
        <v>9763</v>
      </c>
      <c r="K3605" s="36">
        <v>490000</v>
      </c>
      <c r="L3605" s="34" t="s">
        <v>9764</v>
      </c>
      <c r="M3605" s="6">
        <f t="shared" si="56"/>
        <v>1</v>
      </c>
    </row>
    <row r="3606" spans="1:18" hidden="1">
      <c r="A3606" s="34" t="s">
        <v>27165</v>
      </c>
      <c r="B3606" s="34" t="s">
        <v>30909</v>
      </c>
      <c r="C3606" s="34" t="s">
        <v>3745</v>
      </c>
      <c r="D3606" s="35">
        <v>44211</v>
      </c>
      <c r="E3606" s="34" t="s">
        <v>30911</v>
      </c>
      <c r="F3606" s="34" t="s">
        <v>9875</v>
      </c>
      <c r="G3606" s="36">
        <v>-490000</v>
      </c>
      <c r="H3606" s="36">
        <v>-490000</v>
      </c>
      <c r="I3606" s="34" t="s">
        <v>9762</v>
      </c>
      <c r="J3606" s="34" t="s">
        <v>9763</v>
      </c>
      <c r="K3606" s="36">
        <v>-490000</v>
      </c>
      <c r="L3606" s="34" t="s">
        <v>9764</v>
      </c>
      <c r="M3606" s="6" t="e">
        <f t="shared" si="56"/>
        <v>#VALUE!</v>
      </c>
    </row>
    <row r="3607" spans="1:18" hidden="1">
      <c r="A3607" s="34" t="s">
        <v>27165</v>
      </c>
      <c r="B3607" s="34" t="s">
        <v>30912</v>
      </c>
      <c r="C3607" s="34" t="s">
        <v>1769</v>
      </c>
      <c r="D3607" s="35">
        <v>44202</v>
      </c>
      <c r="E3607" s="34" t="s">
        <v>1771</v>
      </c>
      <c r="F3607" s="34" t="s">
        <v>30913</v>
      </c>
      <c r="G3607" s="36">
        <v>278990</v>
      </c>
      <c r="H3607" s="36">
        <v>278990</v>
      </c>
      <c r="I3607" s="34" t="s">
        <v>9762</v>
      </c>
      <c r="J3607" s="34" t="s">
        <v>9763</v>
      </c>
      <c r="K3607" s="36">
        <v>278990</v>
      </c>
      <c r="L3607" s="34" t="s">
        <v>9764</v>
      </c>
      <c r="M3607" s="6">
        <f t="shared" si="56"/>
        <v>1</v>
      </c>
    </row>
    <row r="3608" spans="1:18" hidden="1">
      <c r="A3608" s="34" t="s">
        <v>27165</v>
      </c>
      <c r="B3608" s="34" t="s">
        <v>30912</v>
      </c>
      <c r="C3608" s="34" t="s">
        <v>1769</v>
      </c>
      <c r="D3608" s="35">
        <v>44202</v>
      </c>
      <c r="E3608" s="34" t="s">
        <v>30775</v>
      </c>
      <c r="F3608" s="34" t="s">
        <v>30913</v>
      </c>
      <c r="G3608" s="36">
        <v>19529.3</v>
      </c>
      <c r="H3608" s="36">
        <v>19529.3</v>
      </c>
      <c r="I3608" s="34" t="s">
        <v>9762</v>
      </c>
      <c r="J3608" s="34" t="s">
        <v>9763</v>
      </c>
      <c r="K3608" s="36">
        <v>19529.3</v>
      </c>
      <c r="L3608" s="34" t="s">
        <v>9764</v>
      </c>
      <c r="M3608" s="6" t="e">
        <f t="shared" si="56"/>
        <v>#VALUE!</v>
      </c>
    </row>
    <row r="3609" spans="1:18" hidden="1">
      <c r="A3609" s="34" t="s">
        <v>27165</v>
      </c>
      <c r="B3609" s="34" t="s">
        <v>30912</v>
      </c>
      <c r="C3609" s="34" t="s">
        <v>1769</v>
      </c>
      <c r="D3609" s="35">
        <v>44202</v>
      </c>
      <c r="E3609" s="34" t="s">
        <v>30775</v>
      </c>
      <c r="F3609" s="34" t="s">
        <v>9875</v>
      </c>
      <c r="G3609" s="36">
        <v>-298519.3</v>
      </c>
      <c r="H3609" s="36">
        <v>-298519.3</v>
      </c>
      <c r="I3609" s="34" t="s">
        <v>9762</v>
      </c>
      <c r="J3609" s="34" t="s">
        <v>9763</v>
      </c>
      <c r="K3609" s="36">
        <v>-298519.3</v>
      </c>
      <c r="L3609" s="34" t="s">
        <v>9764</v>
      </c>
      <c r="M3609" s="6" t="e">
        <f t="shared" si="56"/>
        <v>#VALUE!</v>
      </c>
    </row>
    <row r="3610" spans="1:18" hidden="1">
      <c r="A3610" s="34" t="s">
        <v>27165</v>
      </c>
      <c r="B3610" s="34" t="s">
        <v>30914</v>
      </c>
      <c r="C3610" s="34" t="s">
        <v>7039</v>
      </c>
      <c r="D3610" s="35">
        <v>44201</v>
      </c>
      <c r="E3610" s="34" t="s">
        <v>7040</v>
      </c>
      <c r="F3610" s="34" t="s">
        <v>27336</v>
      </c>
      <c r="G3610" s="36">
        <v>3333</v>
      </c>
      <c r="H3610" s="36">
        <v>3333</v>
      </c>
      <c r="I3610" s="34" t="s">
        <v>9762</v>
      </c>
      <c r="J3610" s="34" t="s">
        <v>9763</v>
      </c>
      <c r="K3610" s="36">
        <v>3333</v>
      </c>
      <c r="L3610" s="34" t="s">
        <v>9764</v>
      </c>
      <c r="M3610" s="6">
        <f t="shared" si="56"/>
        <v>1</v>
      </c>
    </row>
    <row r="3611" spans="1:18" hidden="1">
      <c r="A3611" s="34" t="s">
        <v>27165</v>
      </c>
      <c r="B3611" s="34" t="s">
        <v>30914</v>
      </c>
      <c r="C3611" s="34" t="s">
        <v>7039</v>
      </c>
      <c r="D3611" s="35">
        <v>44201</v>
      </c>
      <c r="E3611" s="34" t="s">
        <v>30915</v>
      </c>
      <c r="F3611" s="34" t="s">
        <v>27336</v>
      </c>
      <c r="G3611" s="36">
        <v>233.31</v>
      </c>
      <c r="H3611" s="36">
        <v>233.31</v>
      </c>
      <c r="I3611" s="34" t="s">
        <v>9762</v>
      </c>
      <c r="J3611" s="34" t="s">
        <v>9763</v>
      </c>
      <c r="K3611" s="36">
        <v>233.31</v>
      </c>
      <c r="L3611" s="34" t="s">
        <v>9764</v>
      </c>
      <c r="M3611" s="6" t="e">
        <f t="shared" si="56"/>
        <v>#VALUE!</v>
      </c>
    </row>
    <row r="3612" spans="1:18" hidden="1">
      <c r="A3612" s="34" t="s">
        <v>27165</v>
      </c>
      <c r="B3612" s="34" t="s">
        <v>30914</v>
      </c>
      <c r="C3612" s="34" t="s">
        <v>7039</v>
      </c>
      <c r="D3612" s="35">
        <v>44201</v>
      </c>
      <c r="E3612" s="34" t="s">
        <v>30915</v>
      </c>
      <c r="F3612" s="34" t="s">
        <v>9875</v>
      </c>
      <c r="G3612" s="36">
        <v>-3566.31</v>
      </c>
      <c r="H3612" s="36">
        <v>-3566.31</v>
      </c>
      <c r="I3612" s="34" t="s">
        <v>9762</v>
      </c>
      <c r="J3612" s="34" t="s">
        <v>9763</v>
      </c>
      <c r="K3612" s="36">
        <v>-3566.31</v>
      </c>
      <c r="L3612" s="34" t="s">
        <v>9764</v>
      </c>
      <c r="M3612" s="6" t="e">
        <f t="shared" si="56"/>
        <v>#VALUE!</v>
      </c>
    </row>
    <row r="3613" spans="1:18" hidden="1">
      <c r="A3613" s="34" t="s">
        <v>27165</v>
      </c>
      <c r="B3613" s="34" t="s">
        <v>30916</v>
      </c>
      <c r="C3613" s="34" t="s">
        <v>3628</v>
      </c>
      <c r="D3613" s="35">
        <v>44200</v>
      </c>
      <c r="E3613" s="34" t="s">
        <v>3629</v>
      </c>
      <c r="F3613" s="34" t="s">
        <v>30917</v>
      </c>
      <c r="G3613" s="36">
        <v>50000</v>
      </c>
      <c r="H3613" s="36">
        <v>50000</v>
      </c>
      <c r="I3613" s="34" t="s">
        <v>9762</v>
      </c>
      <c r="J3613" s="34" t="s">
        <v>9763</v>
      </c>
      <c r="K3613" s="36">
        <v>50000</v>
      </c>
      <c r="L3613" s="34" t="s">
        <v>9764</v>
      </c>
      <c r="M3613" s="6">
        <f t="shared" si="56"/>
        <v>1</v>
      </c>
    </row>
    <row r="3614" spans="1:18">
      <c r="A3614" s="34" t="s">
        <v>27165</v>
      </c>
      <c r="B3614" s="34" t="s">
        <v>30916</v>
      </c>
      <c r="C3614" s="34" t="s">
        <v>3628</v>
      </c>
      <c r="D3614" s="35">
        <v>44200</v>
      </c>
      <c r="E3614" s="34" t="s">
        <v>30918</v>
      </c>
      <c r="F3614" s="34" t="s">
        <v>9875</v>
      </c>
      <c r="G3614" s="36">
        <v>-50000</v>
      </c>
      <c r="H3614" s="36">
        <v>-50000</v>
      </c>
      <c r="I3614" s="34" t="s">
        <v>9762</v>
      </c>
      <c r="J3614" s="34" t="s">
        <v>9763</v>
      </c>
      <c r="K3614" s="36">
        <v>-50000</v>
      </c>
      <c r="L3614" s="34" t="s">
        <v>9764</v>
      </c>
      <c r="M3614" s="6">
        <f t="shared" si="56"/>
        <v>18</v>
      </c>
      <c r="N3614" s="6" t="str">
        <f>MID(E3614,M3614,10)</f>
        <v>PO64000107</v>
      </c>
      <c r="O3614" s="6">
        <f>FIND("-",E3614)</f>
        <v>28</v>
      </c>
      <c r="P3614" s="6" t="str">
        <f>MID(E3614,O3614+1,2)</f>
        <v>2</v>
      </c>
      <c r="Q3614" s="34" t="str">
        <f>C3614</f>
        <v>APCIO0000061</v>
      </c>
      <c r="R3614" s="36">
        <f>-G3614</f>
        <v>50000</v>
      </c>
    </row>
    <row r="3615" spans="1:18" hidden="1">
      <c r="A3615" s="34" t="s">
        <v>27165</v>
      </c>
      <c r="B3615" s="34" t="s">
        <v>30919</v>
      </c>
      <c r="C3615" s="34" t="s">
        <v>3168</v>
      </c>
      <c r="D3615" s="35">
        <v>44214</v>
      </c>
      <c r="E3615" s="34" t="s">
        <v>3169</v>
      </c>
      <c r="F3615" s="34" t="s">
        <v>30920</v>
      </c>
      <c r="G3615" s="36">
        <v>9200</v>
      </c>
      <c r="H3615" s="36">
        <v>9200</v>
      </c>
      <c r="I3615" s="34" t="s">
        <v>9762</v>
      </c>
      <c r="J3615" s="34" t="s">
        <v>9763</v>
      </c>
      <c r="K3615" s="36">
        <v>9200</v>
      </c>
      <c r="L3615" s="34" t="s">
        <v>9764</v>
      </c>
      <c r="M3615" s="6">
        <f t="shared" si="56"/>
        <v>1</v>
      </c>
    </row>
    <row r="3616" spans="1:18" hidden="1">
      <c r="A3616" s="34" t="s">
        <v>27165</v>
      </c>
      <c r="B3616" s="34" t="s">
        <v>30919</v>
      </c>
      <c r="C3616" s="34" t="s">
        <v>3168</v>
      </c>
      <c r="D3616" s="35">
        <v>44214</v>
      </c>
      <c r="E3616" s="34" t="s">
        <v>30921</v>
      </c>
      <c r="F3616" s="34" t="s">
        <v>30920</v>
      </c>
      <c r="G3616" s="36">
        <v>644</v>
      </c>
      <c r="H3616" s="36">
        <v>644</v>
      </c>
      <c r="I3616" s="34" t="s">
        <v>9762</v>
      </c>
      <c r="J3616" s="34" t="s">
        <v>9763</v>
      </c>
      <c r="K3616" s="36">
        <v>644</v>
      </c>
      <c r="L3616" s="34" t="s">
        <v>9764</v>
      </c>
      <c r="M3616" s="6" t="e">
        <f t="shared" si="56"/>
        <v>#VALUE!</v>
      </c>
    </row>
    <row r="3617" spans="1:18" hidden="1">
      <c r="A3617" s="34" t="s">
        <v>27165</v>
      </c>
      <c r="B3617" s="34" t="s">
        <v>30919</v>
      </c>
      <c r="C3617" s="34" t="s">
        <v>3168</v>
      </c>
      <c r="D3617" s="35">
        <v>44214</v>
      </c>
      <c r="E3617" s="34" t="s">
        <v>30921</v>
      </c>
      <c r="F3617" s="34" t="s">
        <v>9875</v>
      </c>
      <c r="G3617" s="36">
        <v>-9844</v>
      </c>
      <c r="H3617" s="36">
        <v>-9844</v>
      </c>
      <c r="I3617" s="34" t="s">
        <v>9762</v>
      </c>
      <c r="J3617" s="34" t="s">
        <v>9763</v>
      </c>
      <c r="K3617" s="36">
        <v>-9844</v>
      </c>
      <c r="L3617" s="34" t="s">
        <v>9764</v>
      </c>
      <c r="M3617" s="6" t="e">
        <f t="shared" si="56"/>
        <v>#VALUE!</v>
      </c>
    </row>
    <row r="3618" spans="1:18" hidden="1">
      <c r="A3618" s="34" t="s">
        <v>27165</v>
      </c>
      <c r="B3618" s="34" t="s">
        <v>30922</v>
      </c>
      <c r="C3618" s="34" t="s">
        <v>3541</v>
      </c>
      <c r="D3618" s="35">
        <v>44204</v>
      </c>
      <c r="E3618" s="34" t="s">
        <v>30923</v>
      </c>
      <c r="F3618" s="34" t="s">
        <v>30924</v>
      </c>
      <c r="G3618" s="36">
        <v>12000</v>
      </c>
      <c r="H3618" s="36">
        <v>12000</v>
      </c>
      <c r="I3618" s="34" t="s">
        <v>9762</v>
      </c>
      <c r="J3618" s="34" t="s">
        <v>9763</v>
      </c>
      <c r="K3618" s="36">
        <v>12000</v>
      </c>
      <c r="L3618" s="34" t="s">
        <v>9764</v>
      </c>
      <c r="M3618" s="6">
        <f t="shared" si="56"/>
        <v>1</v>
      </c>
    </row>
    <row r="3619" spans="1:18" hidden="1">
      <c r="A3619" s="34" t="s">
        <v>27165</v>
      </c>
      <c r="B3619" s="34" t="s">
        <v>30922</v>
      </c>
      <c r="C3619" s="34" t="s">
        <v>3541</v>
      </c>
      <c r="D3619" s="35">
        <v>44204</v>
      </c>
      <c r="E3619" s="34" t="s">
        <v>30925</v>
      </c>
      <c r="F3619" s="34" t="s">
        <v>30924</v>
      </c>
      <c r="G3619" s="36">
        <v>840</v>
      </c>
      <c r="H3619" s="36">
        <v>840</v>
      </c>
      <c r="I3619" s="34" t="s">
        <v>9762</v>
      </c>
      <c r="J3619" s="34" t="s">
        <v>9763</v>
      </c>
      <c r="K3619" s="36">
        <v>840</v>
      </c>
      <c r="L3619" s="34" t="s">
        <v>9764</v>
      </c>
      <c r="M3619" s="6" t="e">
        <f t="shared" si="56"/>
        <v>#VALUE!</v>
      </c>
    </row>
    <row r="3620" spans="1:18" hidden="1">
      <c r="A3620" s="34" t="s">
        <v>27165</v>
      </c>
      <c r="B3620" s="34" t="s">
        <v>30922</v>
      </c>
      <c r="C3620" s="34" t="s">
        <v>3541</v>
      </c>
      <c r="D3620" s="35">
        <v>44204</v>
      </c>
      <c r="E3620" s="34" t="s">
        <v>30925</v>
      </c>
      <c r="F3620" s="34" t="s">
        <v>9875</v>
      </c>
      <c r="G3620" s="36">
        <v>-12840</v>
      </c>
      <c r="H3620" s="36">
        <v>-12840</v>
      </c>
      <c r="I3620" s="34" t="s">
        <v>9762</v>
      </c>
      <c r="J3620" s="34" t="s">
        <v>9763</v>
      </c>
      <c r="K3620" s="36">
        <v>-12840</v>
      </c>
      <c r="L3620" s="34" t="s">
        <v>9764</v>
      </c>
      <c r="M3620" s="6" t="e">
        <f t="shared" si="56"/>
        <v>#VALUE!</v>
      </c>
    </row>
    <row r="3621" spans="1:18" hidden="1">
      <c r="A3621" s="34" t="s">
        <v>27165</v>
      </c>
      <c r="B3621" s="34" t="s">
        <v>30926</v>
      </c>
      <c r="C3621" s="34" t="s">
        <v>3180</v>
      </c>
      <c r="D3621" s="35">
        <v>44206</v>
      </c>
      <c r="E3621" s="34" t="s">
        <v>30927</v>
      </c>
      <c r="F3621" s="34" t="s">
        <v>30903</v>
      </c>
      <c r="G3621" s="36">
        <v>49060</v>
      </c>
      <c r="H3621" s="36">
        <v>49060</v>
      </c>
      <c r="I3621" s="34" t="s">
        <v>9762</v>
      </c>
      <c r="J3621" s="34" t="s">
        <v>9763</v>
      </c>
      <c r="K3621" s="36">
        <v>49060</v>
      </c>
      <c r="L3621" s="34" t="s">
        <v>9764</v>
      </c>
      <c r="M3621" s="6">
        <f t="shared" si="56"/>
        <v>1</v>
      </c>
    </row>
    <row r="3622" spans="1:18" hidden="1">
      <c r="A3622" s="34" t="s">
        <v>27165</v>
      </c>
      <c r="B3622" s="34" t="s">
        <v>30926</v>
      </c>
      <c r="C3622" s="34" t="s">
        <v>3180</v>
      </c>
      <c r="D3622" s="35">
        <v>44206</v>
      </c>
      <c r="E3622" s="34" t="s">
        <v>30928</v>
      </c>
      <c r="F3622" s="34" t="s">
        <v>30903</v>
      </c>
      <c r="G3622" s="36">
        <v>3434.2</v>
      </c>
      <c r="H3622" s="36">
        <v>3434.2</v>
      </c>
      <c r="I3622" s="34" t="s">
        <v>9762</v>
      </c>
      <c r="J3622" s="34" t="s">
        <v>9763</v>
      </c>
      <c r="K3622" s="36">
        <v>3434.2</v>
      </c>
      <c r="L3622" s="34" t="s">
        <v>9764</v>
      </c>
      <c r="M3622" s="6" t="e">
        <f t="shared" si="56"/>
        <v>#VALUE!</v>
      </c>
    </row>
    <row r="3623" spans="1:18" hidden="1">
      <c r="A3623" s="34" t="s">
        <v>27165</v>
      </c>
      <c r="B3623" s="34" t="s">
        <v>30926</v>
      </c>
      <c r="C3623" s="34" t="s">
        <v>3180</v>
      </c>
      <c r="D3623" s="35">
        <v>44206</v>
      </c>
      <c r="E3623" s="34" t="s">
        <v>30928</v>
      </c>
      <c r="F3623" s="34" t="s">
        <v>9875</v>
      </c>
      <c r="G3623" s="36">
        <v>-52494.2</v>
      </c>
      <c r="H3623" s="36">
        <v>-52494.2</v>
      </c>
      <c r="I3623" s="34" t="s">
        <v>9762</v>
      </c>
      <c r="J3623" s="34" t="s">
        <v>9763</v>
      </c>
      <c r="K3623" s="36">
        <v>-52494.2</v>
      </c>
      <c r="L3623" s="34" t="s">
        <v>9764</v>
      </c>
      <c r="M3623" s="6" t="e">
        <f t="shared" si="56"/>
        <v>#VALUE!</v>
      </c>
    </row>
    <row r="3624" spans="1:18" hidden="1">
      <c r="A3624" s="34" t="s">
        <v>27165</v>
      </c>
      <c r="B3624" s="34" t="s">
        <v>30929</v>
      </c>
      <c r="C3624" s="34" t="s">
        <v>3322</v>
      </c>
      <c r="D3624" s="35">
        <v>44203</v>
      </c>
      <c r="E3624" s="34" t="s">
        <v>3324</v>
      </c>
      <c r="F3624" s="34" t="s">
        <v>30930</v>
      </c>
      <c r="G3624" s="36">
        <v>7500</v>
      </c>
      <c r="H3624" s="36">
        <v>7500</v>
      </c>
      <c r="I3624" s="34" t="s">
        <v>9762</v>
      </c>
      <c r="J3624" s="34" t="s">
        <v>9763</v>
      </c>
      <c r="K3624" s="36">
        <v>7500</v>
      </c>
      <c r="L3624" s="34" t="s">
        <v>9764</v>
      </c>
      <c r="M3624" s="6">
        <f t="shared" si="56"/>
        <v>1</v>
      </c>
    </row>
    <row r="3625" spans="1:18">
      <c r="A3625" s="34" t="s">
        <v>27165</v>
      </c>
      <c r="B3625" s="34" t="s">
        <v>30929</v>
      </c>
      <c r="C3625" s="34" t="s">
        <v>3322</v>
      </c>
      <c r="D3625" s="35">
        <v>44203</v>
      </c>
      <c r="E3625" s="34" t="s">
        <v>30931</v>
      </c>
      <c r="F3625" s="34" t="s">
        <v>9875</v>
      </c>
      <c r="G3625" s="36">
        <v>-7500</v>
      </c>
      <c r="H3625" s="36">
        <v>-7500</v>
      </c>
      <c r="I3625" s="34" t="s">
        <v>9762</v>
      </c>
      <c r="J3625" s="34" t="s">
        <v>9763</v>
      </c>
      <c r="K3625" s="36">
        <v>-7500</v>
      </c>
      <c r="L3625" s="34" t="s">
        <v>9764</v>
      </c>
      <c r="M3625" s="6">
        <f t="shared" si="56"/>
        <v>18</v>
      </c>
      <c r="N3625" s="6" t="str">
        <f>MID(E3625,M3625,10)</f>
        <v>PO64000170</v>
      </c>
      <c r="O3625" s="6" t="e">
        <f>FIND("-",E3625)</f>
        <v>#VALUE!</v>
      </c>
      <c r="P3625" s="6" t="e">
        <f>MID(E3625,O3625+1,2)</f>
        <v>#VALUE!</v>
      </c>
      <c r="Q3625" s="34" t="str">
        <f>C3625</f>
        <v>APCIO0000065</v>
      </c>
      <c r="R3625" s="36">
        <f>-G3625</f>
        <v>7500</v>
      </c>
    </row>
    <row r="3626" spans="1:18" hidden="1">
      <c r="A3626" s="34" t="s">
        <v>27165</v>
      </c>
      <c r="B3626" s="34" t="s">
        <v>30932</v>
      </c>
      <c r="C3626" s="34" t="s">
        <v>3136</v>
      </c>
      <c r="D3626" s="35">
        <v>44217</v>
      </c>
      <c r="E3626" s="34" t="s">
        <v>30933</v>
      </c>
      <c r="F3626" s="34" t="s">
        <v>30278</v>
      </c>
      <c r="G3626" s="36">
        <v>8400</v>
      </c>
      <c r="H3626" s="36">
        <v>8400</v>
      </c>
      <c r="I3626" s="34" t="s">
        <v>9762</v>
      </c>
      <c r="J3626" s="34" t="s">
        <v>9763</v>
      </c>
      <c r="K3626" s="36">
        <v>8400</v>
      </c>
      <c r="L3626" s="34" t="s">
        <v>9764</v>
      </c>
      <c r="M3626" s="6">
        <f t="shared" si="56"/>
        <v>1</v>
      </c>
    </row>
    <row r="3627" spans="1:18" hidden="1">
      <c r="A3627" s="34" t="s">
        <v>27165</v>
      </c>
      <c r="B3627" s="34" t="s">
        <v>30932</v>
      </c>
      <c r="C3627" s="34" t="s">
        <v>3136</v>
      </c>
      <c r="D3627" s="35">
        <v>44217</v>
      </c>
      <c r="E3627" s="34" t="s">
        <v>30934</v>
      </c>
      <c r="F3627" s="34" t="s">
        <v>30278</v>
      </c>
      <c r="G3627" s="36">
        <v>588</v>
      </c>
      <c r="H3627" s="36">
        <v>588</v>
      </c>
      <c r="I3627" s="34" t="s">
        <v>9762</v>
      </c>
      <c r="J3627" s="34" t="s">
        <v>9763</v>
      </c>
      <c r="K3627" s="36">
        <v>588</v>
      </c>
      <c r="L3627" s="34" t="s">
        <v>9764</v>
      </c>
      <c r="M3627" s="6" t="e">
        <f t="shared" si="56"/>
        <v>#VALUE!</v>
      </c>
    </row>
    <row r="3628" spans="1:18" hidden="1">
      <c r="A3628" s="34" t="s">
        <v>27165</v>
      </c>
      <c r="B3628" s="34" t="s">
        <v>30932</v>
      </c>
      <c r="C3628" s="34" t="s">
        <v>3136</v>
      </c>
      <c r="D3628" s="35">
        <v>44217</v>
      </c>
      <c r="E3628" s="34" t="s">
        <v>30934</v>
      </c>
      <c r="F3628" s="34" t="s">
        <v>9875</v>
      </c>
      <c r="G3628" s="36">
        <v>-8988</v>
      </c>
      <c r="H3628" s="36">
        <v>-8988</v>
      </c>
      <c r="I3628" s="34" t="s">
        <v>9762</v>
      </c>
      <c r="J3628" s="34" t="s">
        <v>9763</v>
      </c>
      <c r="K3628" s="36">
        <v>-8988</v>
      </c>
      <c r="L3628" s="34" t="s">
        <v>9764</v>
      </c>
      <c r="M3628" s="6" t="e">
        <f t="shared" si="56"/>
        <v>#VALUE!</v>
      </c>
    </row>
    <row r="3629" spans="1:18" hidden="1">
      <c r="A3629" s="34" t="s">
        <v>27165</v>
      </c>
      <c r="B3629" s="34" t="s">
        <v>30935</v>
      </c>
      <c r="C3629" s="34" t="s">
        <v>3245</v>
      </c>
      <c r="D3629" s="35">
        <v>44208</v>
      </c>
      <c r="E3629" s="34" t="s">
        <v>30936</v>
      </c>
      <c r="F3629" s="34" t="s">
        <v>30937</v>
      </c>
      <c r="G3629" s="36">
        <v>1760000</v>
      </c>
      <c r="H3629" s="36">
        <v>1760000</v>
      </c>
      <c r="I3629" s="34" t="s">
        <v>9762</v>
      </c>
      <c r="J3629" s="34" t="s">
        <v>9763</v>
      </c>
      <c r="K3629" s="36">
        <v>1760000</v>
      </c>
      <c r="L3629" s="34" t="s">
        <v>9764</v>
      </c>
      <c r="M3629" s="6">
        <f t="shared" si="56"/>
        <v>1</v>
      </c>
    </row>
    <row r="3630" spans="1:18" hidden="1">
      <c r="A3630" s="34" t="s">
        <v>27165</v>
      </c>
      <c r="B3630" s="34" t="s">
        <v>30935</v>
      </c>
      <c r="C3630" s="34" t="s">
        <v>3245</v>
      </c>
      <c r="D3630" s="35">
        <v>44208</v>
      </c>
      <c r="E3630" s="34" t="s">
        <v>30938</v>
      </c>
      <c r="F3630" s="34" t="s">
        <v>30937</v>
      </c>
      <c r="G3630" s="36">
        <v>123200</v>
      </c>
      <c r="H3630" s="36">
        <v>123200</v>
      </c>
      <c r="I3630" s="34" t="s">
        <v>9762</v>
      </c>
      <c r="J3630" s="34" t="s">
        <v>9763</v>
      </c>
      <c r="K3630" s="36">
        <v>123200</v>
      </c>
      <c r="L3630" s="34" t="s">
        <v>9764</v>
      </c>
      <c r="M3630" s="6" t="e">
        <f t="shared" si="56"/>
        <v>#VALUE!</v>
      </c>
    </row>
    <row r="3631" spans="1:18" hidden="1">
      <c r="A3631" s="34" t="s">
        <v>27165</v>
      </c>
      <c r="B3631" s="34" t="s">
        <v>30935</v>
      </c>
      <c r="C3631" s="34" t="s">
        <v>3245</v>
      </c>
      <c r="D3631" s="35">
        <v>44208</v>
      </c>
      <c r="E3631" s="34" t="s">
        <v>30938</v>
      </c>
      <c r="F3631" s="34" t="s">
        <v>9875</v>
      </c>
      <c r="G3631" s="36">
        <v>-1883200</v>
      </c>
      <c r="H3631" s="36">
        <v>-1883200</v>
      </c>
      <c r="I3631" s="34" t="s">
        <v>9762</v>
      </c>
      <c r="J3631" s="34" t="s">
        <v>9763</v>
      </c>
      <c r="K3631" s="36">
        <v>-1883200</v>
      </c>
      <c r="L3631" s="34" t="s">
        <v>9764</v>
      </c>
      <c r="M3631" s="6" t="e">
        <f t="shared" si="56"/>
        <v>#VALUE!</v>
      </c>
    </row>
    <row r="3632" spans="1:18" hidden="1">
      <c r="A3632" s="34" t="s">
        <v>27165</v>
      </c>
      <c r="B3632" s="34" t="s">
        <v>30939</v>
      </c>
      <c r="C3632" s="34" t="s">
        <v>5386</v>
      </c>
      <c r="D3632" s="35">
        <v>44201</v>
      </c>
      <c r="E3632" s="34" t="s">
        <v>5388</v>
      </c>
      <c r="F3632" s="34" t="s">
        <v>30940</v>
      </c>
      <c r="G3632" s="36">
        <v>32100</v>
      </c>
      <c r="H3632" s="36">
        <v>32100</v>
      </c>
      <c r="I3632" s="34" t="s">
        <v>9762</v>
      </c>
      <c r="J3632" s="34" t="s">
        <v>9763</v>
      </c>
      <c r="K3632" s="36">
        <v>32100</v>
      </c>
      <c r="L3632" s="34" t="s">
        <v>9764</v>
      </c>
      <c r="M3632" s="6">
        <f t="shared" si="56"/>
        <v>1</v>
      </c>
    </row>
    <row r="3633" spans="1:18" hidden="1">
      <c r="A3633" s="34" t="s">
        <v>27165</v>
      </c>
      <c r="B3633" s="34" t="s">
        <v>30939</v>
      </c>
      <c r="C3633" s="34" t="s">
        <v>5386</v>
      </c>
      <c r="D3633" s="35">
        <v>44201</v>
      </c>
      <c r="E3633" s="34" t="s">
        <v>30775</v>
      </c>
      <c r="F3633" s="34" t="s">
        <v>9875</v>
      </c>
      <c r="G3633" s="36">
        <v>-32100</v>
      </c>
      <c r="H3633" s="36">
        <v>-32100</v>
      </c>
      <c r="I3633" s="34" t="s">
        <v>9762</v>
      </c>
      <c r="J3633" s="34" t="s">
        <v>9763</v>
      </c>
      <c r="K3633" s="36">
        <v>-32100</v>
      </c>
      <c r="L3633" s="34" t="s">
        <v>9764</v>
      </c>
      <c r="M3633" s="6" t="e">
        <f t="shared" si="56"/>
        <v>#VALUE!</v>
      </c>
    </row>
    <row r="3634" spans="1:18" hidden="1">
      <c r="A3634" s="34" t="s">
        <v>27165</v>
      </c>
      <c r="B3634" s="34" t="s">
        <v>30941</v>
      </c>
      <c r="C3634" s="34" t="s">
        <v>7025</v>
      </c>
      <c r="D3634" s="35">
        <v>44201</v>
      </c>
      <c r="E3634" s="34" t="s">
        <v>7026</v>
      </c>
      <c r="F3634" s="34" t="s">
        <v>30942</v>
      </c>
      <c r="G3634" s="36">
        <v>3333</v>
      </c>
      <c r="H3634" s="36">
        <v>3333</v>
      </c>
      <c r="I3634" s="34" t="s">
        <v>9762</v>
      </c>
      <c r="J3634" s="34" t="s">
        <v>9763</v>
      </c>
      <c r="K3634" s="36">
        <v>3333</v>
      </c>
      <c r="L3634" s="34" t="s">
        <v>9764</v>
      </c>
      <c r="M3634" s="6">
        <f t="shared" si="56"/>
        <v>4</v>
      </c>
    </row>
    <row r="3635" spans="1:18" hidden="1">
      <c r="A3635" s="34" t="s">
        <v>27165</v>
      </c>
      <c r="B3635" s="34" t="s">
        <v>30941</v>
      </c>
      <c r="C3635" s="34" t="s">
        <v>7025</v>
      </c>
      <c r="D3635" s="35">
        <v>44201</v>
      </c>
      <c r="E3635" s="34" t="s">
        <v>30943</v>
      </c>
      <c r="F3635" s="34" t="s">
        <v>30942</v>
      </c>
      <c r="G3635" s="36">
        <v>233.31</v>
      </c>
      <c r="H3635" s="36">
        <v>233.31</v>
      </c>
      <c r="I3635" s="34" t="s">
        <v>9762</v>
      </c>
      <c r="J3635" s="34" t="s">
        <v>9763</v>
      </c>
      <c r="K3635" s="36">
        <v>233.31</v>
      </c>
      <c r="L3635" s="34" t="s">
        <v>9764</v>
      </c>
      <c r="M3635" s="6" t="e">
        <f t="shared" si="56"/>
        <v>#VALUE!</v>
      </c>
    </row>
    <row r="3636" spans="1:18" hidden="1">
      <c r="A3636" s="34" t="s">
        <v>27165</v>
      </c>
      <c r="B3636" s="34" t="s">
        <v>30941</v>
      </c>
      <c r="C3636" s="34" t="s">
        <v>7025</v>
      </c>
      <c r="D3636" s="35">
        <v>44201</v>
      </c>
      <c r="E3636" s="34" t="s">
        <v>30943</v>
      </c>
      <c r="F3636" s="34" t="s">
        <v>9875</v>
      </c>
      <c r="G3636" s="36">
        <v>-3566.31</v>
      </c>
      <c r="H3636" s="36">
        <v>-3566.31</v>
      </c>
      <c r="I3636" s="34" t="s">
        <v>9762</v>
      </c>
      <c r="J3636" s="34" t="s">
        <v>9763</v>
      </c>
      <c r="K3636" s="36">
        <v>-3566.31</v>
      </c>
      <c r="L3636" s="34" t="s">
        <v>9764</v>
      </c>
      <c r="M3636" s="6" t="e">
        <f t="shared" si="56"/>
        <v>#VALUE!</v>
      </c>
    </row>
    <row r="3637" spans="1:18" hidden="1">
      <c r="A3637" s="34" t="s">
        <v>27165</v>
      </c>
      <c r="B3637" s="34" t="s">
        <v>30944</v>
      </c>
      <c r="C3637" s="34" t="s">
        <v>2837</v>
      </c>
      <c r="D3637" s="35">
        <v>44227</v>
      </c>
      <c r="E3637" s="34" t="s">
        <v>2838</v>
      </c>
      <c r="F3637" s="34" t="s">
        <v>30945</v>
      </c>
      <c r="G3637" s="36">
        <v>25000</v>
      </c>
      <c r="H3637" s="36">
        <v>25000</v>
      </c>
      <c r="I3637" s="34" t="s">
        <v>9762</v>
      </c>
      <c r="J3637" s="34" t="s">
        <v>9763</v>
      </c>
      <c r="K3637" s="36">
        <v>25000</v>
      </c>
      <c r="L3637" s="34" t="s">
        <v>9764</v>
      </c>
      <c r="M3637" s="6">
        <f t="shared" si="56"/>
        <v>1</v>
      </c>
    </row>
    <row r="3638" spans="1:18">
      <c r="A3638" s="34" t="s">
        <v>27165</v>
      </c>
      <c r="B3638" s="34" t="s">
        <v>30944</v>
      </c>
      <c r="C3638" s="34" t="s">
        <v>2837</v>
      </c>
      <c r="D3638" s="35">
        <v>44227</v>
      </c>
      <c r="E3638" s="34" t="s">
        <v>30946</v>
      </c>
      <c r="F3638" s="34" t="s">
        <v>9875</v>
      </c>
      <c r="G3638" s="36">
        <v>-25000</v>
      </c>
      <c r="H3638" s="36">
        <v>-25000</v>
      </c>
      <c r="I3638" s="34" t="s">
        <v>9762</v>
      </c>
      <c r="J3638" s="34" t="s">
        <v>9763</v>
      </c>
      <c r="K3638" s="36">
        <v>-25000</v>
      </c>
      <c r="L3638" s="34" t="s">
        <v>9764</v>
      </c>
      <c r="M3638" s="6">
        <f t="shared" si="56"/>
        <v>18</v>
      </c>
      <c r="N3638" s="6" t="str">
        <f>MID(E3638,M3638,10)</f>
        <v>PO64000251</v>
      </c>
      <c r="O3638" s="6">
        <f>FIND("-",E3638)</f>
        <v>28</v>
      </c>
      <c r="P3638" s="6" t="str">
        <f>MID(E3638,O3638+1,2)</f>
        <v>1</v>
      </c>
      <c r="Q3638" s="34" t="str">
        <f>C3638</f>
        <v>APCIO0000070</v>
      </c>
      <c r="R3638" s="36">
        <f>-G3638</f>
        <v>25000</v>
      </c>
    </row>
    <row r="3639" spans="1:18" hidden="1">
      <c r="A3639" s="34" t="s">
        <v>27165</v>
      </c>
      <c r="B3639" s="34" t="s">
        <v>30947</v>
      </c>
      <c r="C3639" s="34" t="s">
        <v>3906</v>
      </c>
      <c r="D3639" s="35">
        <v>44226</v>
      </c>
      <c r="E3639" s="34" t="s">
        <v>3907</v>
      </c>
      <c r="F3639" s="34" t="s">
        <v>30345</v>
      </c>
      <c r="G3639" s="36">
        <v>24300</v>
      </c>
      <c r="H3639" s="36">
        <v>24300</v>
      </c>
      <c r="I3639" s="34" t="s">
        <v>9762</v>
      </c>
      <c r="J3639" s="34" t="s">
        <v>9763</v>
      </c>
      <c r="K3639" s="36">
        <v>24300</v>
      </c>
      <c r="L3639" s="34" t="s">
        <v>9764</v>
      </c>
      <c r="M3639" s="6">
        <f t="shared" si="56"/>
        <v>1</v>
      </c>
    </row>
    <row r="3640" spans="1:18" hidden="1">
      <c r="A3640" s="34" t="s">
        <v>27165</v>
      </c>
      <c r="B3640" s="34" t="s">
        <v>30947</v>
      </c>
      <c r="C3640" s="34" t="s">
        <v>3906</v>
      </c>
      <c r="D3640" s="35">
        <v>44226</v>
      </c>
      <c r="E3640" s="34" t="s">
        <v>30948</v>
      </c>
      <c r="F3640" s="34" t="s">
        <v>30345</v>
      </c>
      <c r="G3640" s="36">
        <v>1701</v>
      </c>
      <c r="H3640" s="36">
        <v>1701</v>
      </c>
      <c r="I3640" s="34" t="s">
        <v>9762</v>
      </c>
      <c r="J3640" s="34" t="s">
        <v>9763</v>
      </c>
      <c r="K3640" s="36">
        <v>1701</v>
      </c>
      <c r="L3640" s="34" t="s">
        <v>9764</v>
      </c>
      <c r="M3640" s="6" t="e">
        <f t="shared" si="56"/>
        <v>#VALUE!</v>
      </c>
    </row>
    <row r="3641" spans="1:18" hidden="1">
      <c r="A3641" s="34" t="s">
        <v>27165</v>
      </c>
      <c r="B3641" s="34" t="s">
        <v>30947</v>
      </c>
      <c r="C3641" s="34" t="s">
        <v>3906</v>
      </c>
      <c r="D3641" s="35">
        <v>44226</v>
      </c>
      <c r="E3641" s="34" t="s">
        <v>30948</v>
      </c>
      <c r="F3641" s="34" t="s">
        <v>9875</v>
      </c>
      <c r="G3641" s="36">
        <v>-26001</v>
      </c>
      <c r="H3641" s="36">
        <v>-26001</v>
      </c>
      <c r="I3641" s="34" t="s">
        <v>9762</v>
      </c>
      <c r="J3641" s="34" t="s">
        <v>9763</v>
      </c>
      <c r="K3641" s="36">
        <v>-26001</v>
      </c>
      <c r="L3641" s="34" t="s">
        <v>9764</v>
      </c>
      <c r="M3641" s="6" t="e">
        <f t="shared" si="56"/>
        <v>#VALUE!</v>
      </c>
    </row>
    <row r="3642" spans="1:18" hidden="1">
      <c r="A3642" s="34" t="s">
        <v>27165</v>
      </c>
      <c r="B3642" s="34" t="s">
        <v>30949</v>
      </c>
      <c r="C3642" s="34" t="s">
        <v>4485</v>
      </c>
      <c r="D3642" s="35">
        <v>44200</v>
      </c>
      <c r="E3642" s="34" t="s">
        <v>4486</v>
      </c>
      <c r="F3642" s="34" t="s">
        <v>30950</v>
      </c>
      <c r="G3642" s="36">
        <v>161000</v>
      </c>
      <c r="H3642" s="36">
        <v>161000</v>
      </c>
      <c r="I3642" s="34" t="s">
        <v>9762</v>
      </c>
      <c r="J3642" s="34" t="s">
        <v>9763</v>
      </c>
      <c r="K3642" s="36">
        <v>161000</v>
      </c>
      <c r="L3642" s="34" t="s">
        <v>9764</v>
      </c>
      <c r="M3642" s="6">
        <f t="shared" si="56"/>
        <v>1</v>
      </c>
    </row>
    <row r="3643" spans="1:18" hidden="1">
      <c r="A3643" s="34" t="s">
        <v>27165</v>
      </c>
      <c r="B3643" s="34" t="s">
        <v>30949</v>
      </c>
      <c r="C3643" s="34" t="s">
        <v>4485</v>
      </c>
      <c r="D3643" s="35">
        <v>44200</v>
      </c>
      <c r="E3643" s="34" t="s">
        <v>30951</v>
      </c>
      <c r="F3643" s="34" t="s">
        <v>30950</v>
      </c>
      <c r="G3643" s="36">
        <v>11270</v>
      </c>
      <c r="H3643" s="36">
        <v>11270</v>
      </c>
      <c r="I3643" s="34" t="s">
        <v>9762</v>
      </c>
      <c r="J3643" s="34" t="s">
        <v>9763</v>
      </c>
      <c r="K3643" s="36">
        <v>11270</v>
      </c>
      <c r="L3643" s="34" t="s">
        <v>9764</v>
      </c>
      <c r="M3643" s="6" t="e">
        <f t="shared" si="56"/>
        <v>#VALUE!</v>
      </c>
    </row>
    <row r="3644" spans="1:18" hidden="1">
      <c r="A3644" s="34" t="s">
        <v>27165</v>
      </c>
      <c r="B3644" s="34" t="s">
        <v>30949</v>
      </c>
      <c r="C3644" s="34" t="s">
        <v>4485</v>
      </c>
      <c r="D3644" s="35">
        <v>44200</v>
      </c>
      <c r="E3644" s="34" t="s">
        <v>30951</v>
      </c>
      <c r="F3644" s="34" t="s">
        <v>9875</v>
      </c>
      <c r="G3644" s="36">
        <v>-172270</v>
      </c>
      <c r="H3644" s="36">
        <v>-172270</v>
      </c>
      <c r="I3644" s="34" t="s">
        <v>9762</v>
      </c>
      <c r="J3644" s="34" t="s">
        <v>9763</v>
      </c>
      <c r="K3644" s="36">
        <v>-172270</v>
      </c>
      <c r="L3644" s="34" t="s">
        <v>9764</v>
      </c>
      <c r="M3644" s="6" t="e">
        <f t="shared" si="56"/>
        <v>#VALUE!</v>
      </c>
    </row>
    <row r="3645" spans="1:18" hidden="1">
      <c r="A3645" s="34" t="s">
        <v>27165</v>
      </c>
      <c r="B3645" s="34" t="s">
        <v>30952</v>
      </c>
      <c r="C3645" s="34" t="s">
        <v>3857</v>
      </c>
      <c r="D3645" s="35">
        <v>44200</v>
      </c>
      <c r="E3645" s="34" t="s">
        <v>30953</v>
      </c>
      <c r="F3645" s="34" t="s">
        <v>30954</v>
      </c>
      <c r="G3645" s="36">
        <v>300000</v>
      </c>
      <c r="H3645" s="36">
        <v>300000</v>
      </c>
      <c r="I3645" s="34" t="s">
        <v>9762</v>
      </c>
      <c r="J3645" s="34" t="s">
        <v>9763</v>
      </c>
      <c r="K3645" s="36">
        <v>300000</v>
      </c>
      <c r="L3645" s="34" t="s">
        <v>9764</v>
      </c>
      <c r="M3645" s="6">
        <f t="shared" si="56"/>
        <v>1</v>
      </c>
    </row>
    <row r="3646" spans="1:18" hidden="1">
      <c r="A3646" s="34" t="s">
        <v>27165</v>
      </c>
      <c r="B3646" s="34" t="s">
        <v>30952</v>
      </c>
      <c r="C3646" s="34" t="s">
        <v>3857</v>
      </c>
      <c r="D3646" s="35">
        <v>44200</v>
      </c>
      <c r="E3646" s="34" t="s">
        <v>30955</v>
      </c>
      <c r="F3646" s="34" t="s">
        <v>30954</v>
      </c>
      <c r="G3646" s="36">
        <v>21000</v>
      </c>
      <c r="H3646" s="36">
        <v>21000</v>
      </c>
      <c r="I3646" s="34" t="s">
        <v>9762</v>
      </c>
      <c r="J3646" s="34" t="s">
        <v>9763</v>
      </c>
      <c r="K3646" s="36">
        <v>21000</v>
      </c>
      <c r="L3646" s="34" t="s">
        <v>9764</v>
      </c>
      <c r="M3646" s="6" t="e">
        <f t="shared" si="56"/>
        <v>#VALUE!</v>
      </c>
    </row>
    <row r="3647" spans="1:18" hidden="1">
      <c r="A3647" s="34" t="s">
        <v>27165</v>
      </c>
      <c r="B3647" s="34" t="s">
        <v>30952</v>
      </c>
      <c r="C3647" s="34" t="s">
        <v>3857</v>
      </c>
      <c r="D3647" s="35">
        <v>44200</v>
      </c>
      <c r="E3647" s="34" t="s">
        <v>30955</v>
      </c>
      <c r="F3647" s="34" t="s">
        <v>9875</v>
      </c>
      <c r="G3647" s="36">
        <v>-321000</v>
      </c>
      <c r="H3647" s="36">
        <v>-321000</v>
      </c>
      <c r="I3647" s="34" t="s">
        <v>9762</v>
      </c>
      <c r="J3647" s="34" t="s">
        <v>9763</v>
      </c>
      <c r="K3647" s="36">
        <v>-321000</v>
      </c>
      <c r="L3647" s="34" t="s">
        <v>9764</v>
      </c>
      <c r="M3647" s="6" t="e">
        <f t="shared" si="56"/>
        <v>#VALUE!</v>
      </c>
    </row>
    <row r="3648" spans="1:18" hidden="1">
      <c r="A3648" s="34" t="s">
        <v>27165</v>
      </c>
      <c r="B3648" s="34" t="s">
        <v>30956</v>
      </c>
      <c r="C3648" s="34" t="s">
        <v>6562</v>
      </c>
      <c r="D3648" s="35">
        <v>44200</v>
      </c>
      <c r="E3648" s="34" t="s">
        <v>6563</v>
      </c>
      <c r="F3648" s="34" t="s">
        <v>30957</v>
      </c>
      <c r="G3648" s="36">
        <v>58000</v>
      </c>
      <c r="H3648" s="36">
        <v>58000</v>
      </c>
      <c r="I3648" s="34" t="s">
        <v>9762</v>
      </c>
      <c r="J3648" s="34" t="s">
        <v>9763</v>
      </c>
      <c r="K3648" s="36">
        <v>58000</v>
      </c>
      <c r="L3648" s="34" t="s">
        <v>9764</v>
      </c>
      <c r="M3648" s="6">
        <f t="shared" si="56"/>
        <v>1</v>
      </c>
    </row>
    <row r="3649" spans="1:13" hidden="1">
      <c r="A3649" s="34" t="s">
        <v>27165</v>
      </c>
      <c r="B3649" s="34" t="s">
        <v>30956</v>
      </c>
      <c r="C3649" s="34" t="s">
        <v>6562</v>
      </c>
      <c r="D3649" s="35">
        <v>44200</v>
      </c>
      <c r="E3649" s="34" t="s">
        <v>30958</v>
      </c>
      <c r="F3649" s="34" t="s">
        <v>30957</v>
      </c>
      <c r="G3649" s="36">
        <v>4060</v>
      </c>
      <c r="H3649" s="36">
        <v>4060</v>
      </c>
      <c r="I3649" s="34" t="s">
        <v>9762</v>
      </c>
      <c r="J3649" s="34" t="s">
        <v>9763</v>
      </c>
      <c r="K3649" s="36">
        <v>4060</v>
      </c>
      <c r="L3649" s="34" t="s">
        <v>9764</v>
      </c>
      <c r="M3649" s="6" t="e">
        <f t="shared" si="56"/>
        <v>#VALUE!</v>
      </c>
    </row>
    <row r="3650" spans="1:13" hidden="1">
      <c r="A3650" s="34" t="s">
        <v>27165</v>
      </c>
      <c r="B3650" s="34" t="s">
        <v>30956</v>
      </c>
      <c r="C3650" s="34" t="s">
        <v>6562</v>
      </c>
      <c r="D3650" s="35">
        <v>44200</v>
      </c>
      <c r="E3650" s="34" t="s">
        <v>30958</v>
      </c>
      <c r="F3650" s="34" t="s">
        <v>9875</v>
      </c>
      <c r="G3650" s="36">
        <v>-62060</v>
      </c>
      <c r="H3650" s="36">
        <v>-62060</v>
      </c>
      <c r="I3650" s="34" t="s">
        <v>9762</v>
      </c>
      <c r="J3650" s="34" t="s">
        <v>9763</v>
      </c>
      <c r="K3650" s="36">
        <v>-62060</v>
      </c>
      <c r="L3650" s="34" t="s">
        <v>9764</v>
      </c>
      <c r="M3650" s="6" t="e">
        <f t="shared" si="56"/>
        <v>#VALUE!</v>
      </c>
    </row>
    <row r="3651" spans="1:13" hidden="1">
      <c r="A3651" s="34" t="s">
        <v>27165</v>
      </c>
      <c r="B3651" s="34" t="s">
        <v>30959</v>
      </c>
      <c r="C3651" s="34" t="s">
        <v>1786</v>
      </c>
      <c r="D3651" s="35">
        <v>44211</v>
      </c>
      <c r="E3651" s="34" t="s">
        <v>1788</v>
      </c>
      <c r="F3651" s="34" t="s">
        <v>30556</v>
      </c>
      <c r="G3651" s="36">
        <v>231000</v>
      </c>
      <c r="H3651" s="36">
        <v>231000</v>
      </c>
      <c r="I3651" s="34" t="s">
        <v>9762</v>
      </c>
      <c r="J3651" s="34" t="s">
        <v>9763</v>
      </c>
      <c r="K3651" s="36">
        <v>231000</v>
      </c>
      <c r="L3651" s="34" t="s">
        <v>9764</v>
      </c>
      <c r="M3651" s="6">
        <f t="shared" ref="M3651:M3714" si="57">FIND("PO",E3651)</f>
        <v>1</v>
      </c>
    </row>
    <row r="3652" spans="1:13" hidden="1">
      <c r="A3652" s="34" t="s">
        <v>27165</v>
      </c>
      <c r="B3652" s="34" t="s">
        <v>30959</v>
      </c>
      <c r="C3652" s="34" t="s">
        <v>1786</v>
      </c>
      <c r="D3652" s="35">
        <v>44211</v>
      </c>
      <c r="E3652" s="34" t="s">
        <v>30960</v>
      </c>
      <c r="F3652" s="34" t="s">
        <v>30556</v>
      </c>
      <c r="G3652" s="36">
        <v>16170</v>
      </c>
      <c r="H3652" s="36">
        <v>16170</v>
      </c>
      <c r="I3652" s="34" t="s">
        <v>9762</v>
      </c>
      <c r="J3652" s="34" t="s">
        <v>9763</v>
      </c>
      <c r="K3652" s="36">
        <v>16170</v>
      </c>
      <c r="L3652" s="34" t="s">
        <v>9764</v>
      </c>
      <c r="M3652" s="6" t="e">
        <f t="shared" si="57"/>
        <v>#VALUE!</v>
      </c>
    </row>
    <row r="3653" spans="1:13" hidden="1">
      <c r="A3653" s="34" t="s">
        <v>27165</v>
      </c>
      <c r="B3653" s="34" t="s">
        <v>30959</v>
      </c>
      <c r="C3653" s="34" t="s">
        <v>1786</v>
      </c>
      <c r="D3653" s="35">
        <v>44211</v>
      </c>
      <c r="E3653" s="34" t="s">
        <v>30960</v>
      </c>
      <c r="F3653" s="34" t="s">
        <v>9875</v>
      </c>
      <c r="G3653" s="36">
        <v>-247170</v>
      </c>
      <c r="H3653" s="36">
        <v>-247170</v>
      </c>
      <c r="I3653" s="34" t="s">
        <v>9762</v>
      </c>
      <c r="J3653" s="34" t="s">
        <v>9763</v>
      </c>
      <c r="K3653" s="36">
        <v>-247170</v>
      </c>
      <c r="L3653" s="34" t="s">
        <v>9764</v>
      </c>
      <c r="M3653" s="6" t="e">
        <f t="shared" si="57"/>
        <v>#VALUE!</v>
      </c>
    </row>
    <row r="3654" spans="1:13" hidden="1">
      <c r="A3654" s="34" t="s">
        <v>27165</v>
      </c>
      <c r="B3654" s="34" t="s">
        <v>30961</v>
      </c>
      <c r="C3654" s="34" t="s">
        <v>4161</v>
      </c>
      <c r="D3654" s="35">
        <v>44200</v>
      </c>
      <c r="E3654" s="34" t="s">
        <v>4162</v>
      </c>
      <c r="F3654" s="34" t="s">
        <v>30962</v>
      </c>
      <c r="G3654" s="36">
        <v>39000</v>
      </c>
      <c r="H3654" s="36">
        <v>39000</v>
      </c>
      <c r="I3654" s="34" t="s">
        <v>9762</v>
      </c>
      <c r="J3654" s="34" t="s">
        <v>9763</v>
      </c>
      <c r="K3654" s="36">
        <v>39000</v>
      </c>
      <c r="L3654" s="34" t="s">
        <v>9764</v>
      </c>
      <c r="M3654" s="6">
        <f t="shared" si="57"/>
        <v>1</v>
      </c>
    </row>
    <row r="3655" spans="1:13" hidden="1">
      <c r="A3655" s="34" t="s">
        <v>27165</v>
      </c>
      <c r="B3655" s="34" t="s">
        <v>30961</v>
      </c>
      <c r="C3655" s="34" t="s">
        <v>4161</v>
      </c>
      <c r="D3655" s="35">
        <v>44200</v>
      </c>
      <c r="E3655" s="34" t="s">
        <v>30963</v>
      </c>
      <c r="F3655" s="34" t="s">
        <v>30962</v>
      </c>
      <c r="G3655" s="36">
        <v>2730</v>
      </c>
      <c r="H3655" s="36">
        <v>2730</v>
      </c>
      <c r="I3655" s="34" t="s">
        <v>9762</v>
      </c>
      <c r="J3655" s="34" t="s">
        <v>9763</v>
      </c>
      <c r="K3655" s="36">
        <v>2730</v>
      </c>
      <c r="L3655" s="34" t="s">
        <v>9764</v>
      </c>
      <c r="M3655" s="6" t="e">
        <f t="shared" si="57"/>
        <v>#VALUE!</v>
      </c>
    </row>
    <row r="3656" spans="1:13" hidden="1">
      <c r="A3656" s="34" t="s">
        <v>27165</v>
      </c>
      <c r="B3656" s="34" t="s">
        <v>30961</v>
      </c>
      <c r="C3656" s="34" t="s">
        <v>4161</v>
      </c>
      <c r="D3656" s="35">
        <v>44200</v>
      </c>
      <c r="E3656" s="34" t="s">
        <v>30963</v>
      </c>
      <c r="F3656" s="34" t="s">
        <v>9875</v>
      </c>
      <c r="G3656" s="36">
        <v>-41730</v>
      </c>
      <c r="H3656" s="36">
        <v>-41730</v>
      </c>
      <c r="I3656" s="34" t="s">
        <v>9762</v>
      </c>
      <c r="J3656" s="34" t="s">
        <v>9763</v>
      </c>
      <c r="K3656" s="36">
        <v>-41730</v>
      </c>
      <c r="L3656" s="34" t="s">
        <v>9764</v>
      </c>
      <c r="M3656" s="6" t="e">
        <f t="shared" si="57"/>
        <v>#VALUE!</v>
      </c>
    </row>
    <row r="3657" spans="1:13" hidden="1">
      <c r="A3657" s="34" t="s">
        <v>27165</v>
      </c>
      <c r="B3657" s="34" t="s">
        <v>30964</v>
      </c>
      <c r="C3657" s="34" t="s">
        <v>4155</v>
      </c>
      <c r="D3657" s="35">
        <v>44200</v>
      </c>
      <c r="E3657" s="34" t="s">
        <v>4156</v>
      </c>
      <c r="F3657" s="34" t="s">
        <v>30962</v>
      </c>
      <c r="G3657" s="36">
        <v>46000</v>
      </c>
      <c r="H3657" s="36">
        <v>46000</v>
      </c>
      <c r="I3657" s="34" t="s">
        <v>9762</v>
      </c>
      <c r="J3657" s="34" t="s">
        <v>9763</v>
      </c>
      <c r="K3657" s="36">
        <v>46000</v>
      </c>
      <c r="L3657" s="34" t="s">
        <v>9764</v>
      </c>
      <c r="M3657" s="6">
        <f t="shared" si="57"/>
        <v>1</v>
      </c>
    </row>
    <row r="3658" spans="1:13" hidden="1">
      <c r="A3658" s="34" t="s">
        <v>27165</v>
      </c>
      <c r="B3658" s="34" t="s">
        <v>30964</v>
      </c>
      <c r="C3658" s="34" t="s">
        <v>4155</v>
      </c>
      <c r="D3658" s="35">
        <v>44200</v>
      </c>
      <c r="E3658" s="34" t="s">
        <v>30965</v>
      </c>
      <c r="F3658" s="34" t="s">
        <v>30962</v>
      </c>
      <c r="G3658" s="36">
        <v>3220</v>
      </c>
      <c r="H3658" s="36">
        <v>3220</v>
      </c>
      <c r="I3658" s="34" t="s">
        <v>9762</v>
      </c>
      <c r="J3658" s="34" t="s">
        <v>9763</v>
      </c>
      <c r="K3658" s="36">
        <v>3220</v>
      </c>
      <c r="L3658" s="34" t="s">
        <v>9764</v>
      </c>
      <c r="M3658" s="6" t="e">
        <f t="shared" si="57"/>
        <v>#VALUE!</v>
      </c>
    </row>
    <row r="3659" spans="1:13" hidden="1">
      <c r="A3659" s="34" t="s">
        <v>27165</v>
      </c>
      <c r="B3659" s="34" t="s">
        <v>30964</v>
      </c>
      <c r="C3659" s="34" t="s">
        <v>4155</v>
      </c>
      <c r="D3659" s="35">
        <v>44200</v>
      </c>
      <c r="E3659" s="34" t="s">
        <v>30965</v>
      </c>
      <c r="F3659" s="34" t="s">
        <v>9875</v>
      </c>
      <c r="G3659" s="36">
        <v>-49220</v>
      </c>
      <c r="H3659" s="36">
        <v>-49220</v>
      </c>
      <c r="I3659" s="34" t="s">
        <v>9762</v>
      </c>
      <c r="J3659" s="34" t="s">
        <v>9763</v>
      </c>
      <c r="K3659" s="36">
        <v>-49220</v>
      </c>
      <c r="L3659" s="34" t="s">
        <v>9764</v>
      </c>
      <c r="M3659" s="6" t="e">
        <f t="shared" si="57"/>
        <v>#VALUE!</v>
      </c>
    </row>
    <row r="3660" spans="1:13" hidden="1">
      <c r="A3660" s="34" t="s">
        <v>27165</v>
      </c>
      <c r="B3660" s="34" t="s">
        <v>30966</v>
      </c>
      <c r="C3660" s="34" t="s">
        <v>1849</v>
      </c>
      <c r="D3660" s="35">
        <v>44235</v>
      </c>
      <c r="E3660" s="34" t="s">
        <v>1851</v>
      </c>
      <c r="F3660" s="34" t="s">
        <v>30967</v>
      </c>
      <c r="G3660" s="36">
        <v>250000</v>
      </c>
      <c r="H3660" s="36">
        <v>250000</v>
      </c>
      <c r="I3660" s="34" t="s">
        <v>9762</v>
      </c>
      <c r="J3660" s="34" t="s">
        <v>9763</v>
      </c>
      <c r="K3660" s="36">
        <v>250000</v>
      </c>
      <c r="L3660" s="34" t="s">
        <v>9764</v>
      </c>
      <c r="M3660" s="6">
        <f t="shared" si="57"/>
        <v>1</v>
      </c>
    </row>
    <row r="3661" spans="1:13" hidden="1">
      <c r="A3661" s="34" t="s">
        <v>27165</v>
      </c>
      <c r="B3661" s="34" t="s">
        <v>30966</v>
      </c>
      <c r="C3661" s="34" t="s">
        <v>1849</v>
      </c>
      <c r="D3661" s="35">
        <v>44235</v>
      </c>
      <c r="E3661" s="34" t="s">
        <v>30968</v>
      </c>
      <c r="F3661" s="34" t="s">
        <v>30967</v>
      </c>
      <c r="G3661" s="36">
        <v>17500</v>
      </c>
      <c r="H3661" s="36">
        <v>17500</v>
      </c>
      <c r="I3661" s="34" t="s">
        <v>9762</v>
      </c>
      <c r="J3661" s="34" t="s">
        <v>9763</v>
      </c>
      <c r="K3661" s="36">
        <v>17500</v>
      </c>
      <c r="L3661" s="34" t="s">
        <v>9764</v>
      </c>
      <c r="M3661" s="6" t="e">
        <f t="shared" si="57"/>
        <v>#VALUE!</v>
      </c>
    </row>
    <row r="3662" spans="1:13" hidden="1">
      <c r="A3662" s="34" t="s">
        <v>27165</v>
      </c>
      <c r="B3662" s="34" t="s">
        <v>30966</v>
      </c>
      <c r="C3662" s="34" t="s">
        <v>1849</v>
      </c>
      <c r="D3662" s="35">
        <v>44235</v>
      </c>
      <c r="E3662" s="34" t="s">
        <v>30968</v>
      </c>
      <c r="F3662" s="34" t="s">
        <v>9875</v>
      </c>
      <c r="G3662" s="36">
        <v>-267500</v>
      </c>
      <c r="H3662" s="36">
        <v>-267500</v>
      </c>
      <c r="I3662" s="34" t="s">
        <v>9762</v>
      </c>
      <c r="J3662" s="34" t="s">
        <v>9763</v>
      </c>
      <c r="K3662" s="36">
        <v>-267500</v>
      </c>
      <c r="L3662" s="34" t="s">
        <v>9764</v>
      </c>
      <c r="M3662" s="6" t="e">
        <f t="shared" si="57"/>
        <v>#VALUE!</v>
      </c>
    </row>
    <row r="3663" spans="1:13" hidden="1">
      <c r="A3663" s="34" t="s">
        <v>27165</v>
      </c>
      <c r="B3663" s="34" t="s">
        <v>30969</v>
      </c>
      <c r="C3663" s="34" t="s">
        <v>4399</v>
      </c>
      <c r="D3663" s="35">
        <v>44243</v>
      </c>
      <c r="E3663" s="34" t="s">
        <v>4400</v>
      </c>
      <c r="F3663" s="34" t="s">
        <v>29668</v>
      </c>
      <c r="G3663" s="36">
        <v>180000</v>
      </c>
      <c r="H3663" s="36">
        <v>180000</v>
      </c>
      <c r="I3663" s="34" t="s">
        <v>9762</v>
      </c>
      <c r="J3663" s="34" t="s">
        <v>9763</v>
      </c>
      <c r="K3663" s="36">
        <v>180000</v>
      </c>
      <c r="L3663" s="34" t="s">
        <v>9764</v>
      </c>
      <c r="M3663" s="6">
        <f t="shared" si="57"/>
        <v>1</v>
      </c>
    </row>
    <row r="3664" spans="1:13" hidden="1">
      <c r="A3664" s="34" t="s">
        <v>27165</v>
      </c>
      <c r="B3664" s="34" t="s">
        <v>30969</v>
      </c>
      <c r="C3664" s="34" t="s">
        <v>4399</v>
      </c>
      <c r="D3664" s="35">
        <v>44243</v>
      </c>
      <c r="E3664" s="34" t="s">
        <v>30970</v>
      </c>
      <c r="F3664" s="34" t="s">
        <v>29668</v>
      </c>
      <c r="G3664" s="36">
        <v>12600</v>
      </c>
      <c r="H3664" s="36">
        <v>12600</v>
      </c>
      <c r="I3664" s="34" t="s">
        <v>9762</v>
      </c>
      <c r="J3664" s="34" t="s">
        <v>9763</v>
      </c>
      <c r="K3664" s="36">
        <v>12600</v>
      </c>
      <c r="L3664" s="34" t="s">
        <v>9764</v>
      </c>
      <c r="M3664" s="6" t="e">
        <f t="shared" si="57"/>
        <v>#VALUE!</v>
      </c>
    </row>
    <row r="3665" spans="1:18" hidden="1">
      <c r="A3665" s="34" t="s">
        <v>27165</v>
      </c>
      <c r="B3665" s="34" t="s">
        <v>30969</v>
      </c>
      <c r="C3665" s="34" t="s">
        <v>4399</v>
      </c>
      <c r="D3665" s="35">
        <v>44243</v>
      </c>
      <c r="E3665" s="34" t="s">
        <v>30970</v>
      </c>
      <c r="F3665" s="34" t="s">
        <v>9875</v>
      </c>
      <c r="G3665" s="36">
        <v>-192600</v>
      </c>
      <c r="H3665" s="36">
        <v>-192600</v>
      </c>
      <c r="I3665" s="34" t="s">
        <v>9762</v>
      </c>
      <c r="J3665" s="34" t="s">
        <v>9763</v>
      </c>
      <c r="K3665" s="36">
        <v>-192600</v>
      </c>
      <c r="L3665" s="34" t="s">
        <v>9764</v>
      </c>
      <c r="M3665" s="6" t="e">
        <f t="shared" si="57"/>
        <v>#VALUE!</v>
      </c>
    </row>
    <row r="3666" spans="1:18" hidden="1">
      <c r="A3666" s="34" t="s">
        <v>27165</v>
      </c>
      <c r="B3666" s="34" t="s">
        <v>30971</v>
      </c>
      <c r="C3666" s="34" t="s">
        <v>1764</v>
      </c>
      <c r="D3666" s="35">
        <v>44201</v>
      </c>
      <c r="E3666" s="34" t="s">
        <v>1766</v>
      </c>
      <c r="F3666" s="34" t="s">
        <v>30972</v>
      </c>
      <c r="G3666" s="36">
        <v>425000</v>
      </c>
      <c r="H3666" s="36">
        <v>425000</v>
      </c>
      <c r="I3666" s="34" t="s">
        <v>9762</v>
      </c>
      <c r="J3666" s="34" t="s">
        <v>9763</v>
      </c>
      <c r="K3666" s="36">
        <v>425000</v>
      </c>
      <c r="L3666" s="34" t="s">
        <v>9764</v>
      </c>
      <c r="M3666" s="6">
        <f t="shared" si="57"/>
        <v>1</v>
      </c>
    </row>
    <row r="3667" spans="1:18" hidden="1">
      <c r="A3667" s="34" t="s">
        <v>27165</v>
      </c>
      <c r="B3667" s="34" t="s">
        <v>30971</v>
      </c>
      <c r="C3667" s="34" t="s">
        <v>1764</v>
      </c>
      <c r="D3667" s="35">
        <v>44201</v>
      </c>
      <c r="E3667" s="34" t="s">
        <v>30973</v>
      </c>
      <c r="F3667" s="34" t="s">
        <v>30972</v>
      </c>
      <c r="G3667" s="36">
        <v>29750</v>
      </c>
      <c r="H3667" s="36">
        <v>29750</v>
      </c>
      <c r="I3667" s="34" t="s">
        <v>9762</v>
      </c>
      <c r="J3667" s="34" t="s">
        <v>9763</v>
      </c>
      <c r="K3667" s="36">
        <v>29750</v>
      </c>
      <c r="L3667" s="34" t="s">
        <v>9764</v>
      </c>
      <c r="M3667" s="6" t="e">
        <f t="shared" si="57"/>
        <v>#VALUE!</v>
      </c>
    </row>
    <row r="3668" spans="1:18" hidden="1">
      <c r="A3668" s="34" t="s">
        <v>27165</v>
      </c>
      <c r="B3668" s="34" t="s">
        <v>30971</v>
      </c>
      <c r="C3668" s="34" t="s">
        <v>1764</v>
      </c>
      <c r="D3668" s="35">
        <v>44201</v>
      </c>
      <c r="E3668" s="34" t="s">
        <v>30973</v>
      </c>
      <c r="F3668" s="34" t="s">
        <v>9875</v>
      </c>
      <c r="G3668" s="36">
        <v>-454750</v>
      </c>
      <c r="H3668" s="36">
        <v>-454750</v>
      </c>
      <c r="I3668" s="34" t="s">
        <v>9762</v>
      </c>
      <c r="J3668" s="34" t="s">
        <v>9763</v>
      </c>
      <c r="K3668" s="36">
        <v>-454750</v>
      </c>
      <c r="L3668" s="34" t="s">
        <v>9764</v>
      </c>
      <c r="M3668" s="6" t="e">
        <f t="shared" si="57"/>
        <v>#VALUE!</v>
      </c>
    </row>
    <row r="3669" spans="1:18" hidden="1">
      <c r="A3669" s="34" t="s">
        <v>27165</v>
      </c>
      <c r="B3669" s="34" t="s">
        <v>30974</v>
      </c>
      <c r="C3669" s="34" t="s">
        <v>30975</v>
      </c>
      <c r="D3669" s="35">
        <v>44197</v>
      </c>
      <c r="E3669" s="34" t="s">
        <v>30976</v>
      </c>
      <c r="F3669" s="34" t="s">
        <v>29789</v>
      </c>
      <c r="G3669" s="36">
        <v>1158537.6000000001</v>
      </c>
      <c r="H3669" s="36">
        <v>1158537.6000000001</v>
      </c>
      <c r="I3669" s="34" t="s">
        <v>9762</v>
      </c>
      <c r="J3669" s="34" t="s">
        <v>9763</v>
      </c>
      <c r="K3669" s="36">
        <v>1158537.6000000001</v>
      </c>
      <c r="L3669" s="34" t="s">
        <v>9764</v>
      </c>
      <c r="M3669" s="6">
        <f t="shared" si="57"/>
        <v>1</v>
      </c>
    </row>
    <row r="3670" spans="1:18">
      <c r="A3670" s="34" t="s">
        <v>27165</v>
      </c>
      <c r="B3670" s="34" t="s">
        <v>30974</v>
      </c>
      <c r="C3670" s="34" t="s">
        <v>30975</v>
      </c>
      <c r="D3670" s="35">
        <v>44197</v>
      </c>
      <c r="E3670" s="34" t="s">
        <v>30977</v>
      </c>
      <c r="F3670" s="34" t="s">
        <v>9875</v>
      </c>
      <c r="G3670" s="36">
        <v>-1158537.6000000001</v>
      </c>
      <c r="H3670" s="36">
        <v>-1158537.6000000001</v>
      </c>
      <c r="I3670" s="34" t="s">
        <v>9762</v>
      </c>
      <c r="J3670" s="34" t="s">
        <v>9763</v>
      </c>
      <c r="K3670" s="36">
        <v>-1158537.6000000001</v>
      </c>
      <c r="L3670" s="34" t="s">
        <v>9764</v>
      </c>
      <c r="M3670" s="6">
        <f t="shared" si="57"/>
        <v>18</v>
      </c>
      <c r="N3670" s="6" t="str">
        <f>MID(E3670,M3670,10)</f>
        <v>PO62000303</v>
      </c>
      <c r="O3670" s="6">
        <f>FIND("-",E3670)</f>
        <v>28</v>
      </c>
      <c r="P3670" s="6" t="str">
        <f>MID(E3670,O3670+1,2)</f>
        <v>17</v>
      </c>
      <c r="Q3670" s="34" t="str">
        <f>C3670</f>
        <v>APCIO0000081</v>
      </c>
      <c r="R3670" s="36">
        <f>-G3670</f>
        <v>1158537.6000000001</v>
      </c>
    </row>
    <row r="3671" spans="1:18" hidden="1">
      <c r="A3671" s="34" t="s">
        <v>27165</v>
      </c>
      <c r="B3671" s="34" t="s">
        <v>30978</v>
      </c>
      <c r="C3671" s="34" t="s">
        <v>3774</v>
      </c>
      <c r="D3671" s="35">
        <v>44229</v>
      </c>
      <c r="E3671" s="34" t="s">
        <v>3775</v>
      </c>
      <c r="F3671" s="34" t="s">
        <v>30688</v>
      </c>
      <c r="G3671" s="36">
        <v>4125000</v>
      </c>
      <c r="H3671" s="36">
        <v>4125000</v>
      </c>
      <c r="I3671" s="34" t="s">
        <v>9762</v>
      </c>
      <c r="J3671" s="34" t="s">
        <v>9763</v>
      </c>
      <c r="K3671" s="36">
        <v>4125000</v>
      </c>
      <c r="L3671" s="34" t="s">
        <v>9764</v>
      </c>
      <c r="M3671" s="6">
        <f t="shared" si="57"/>
        <v>1</v>
      </c>
    </row>
    <row r="3672" spans="1:18" hidden="1">
      <c r="A3672" s="34" t="s">
        <v>27165</v>
      </c>
      <c r="B3672" s="34" t="s">
        <v>30978</v>
      </c>
      <c r="C3672" s="34" t="s">
        <v>3774</v>
      </c>
      <c r="D3672" s="35">
        <v>44229</v>
      </c>
      <c r="E3672" s="34" t="s">
        <v>30979</v>
      </c>
      <c r="F3672" s="34" t="s">
        <v>30688</v>
      </c>
      <c r="G3672" s="36">
        <v>288750</v>
      </c>
      <c r="H3672" s="36">
        <v>288750</v>
      </c>
      <c r="I3672" s="34" t="s">
        <v>9762</v>
      </c>
      <c r="J3672" s="34" t="s">
        <v>9763</v>
      </c>
      <c r="K3672" s="36">
        <v>288750</v>
      </c>
      <c r="L3672" s="34" t="s">
        <v>9764</v>
      </c>
      <c r="M3672" s="6" t="e">
        <f t="shared" si="57"/>
        <v>#VALUE!</v>
      </c>
    </row>
    <row r="3673" spans="1:18" hidden="1">
      <c r="A3673" s="34" t="s">
        <v>27165</v>
      </c>
      <c r="B3673" s="34" t="s">
        <v>30978</v>
      </c>
      <c r="C3673" s="34" t="s">
        <v>3774</v>
      </c>
      <c r="D3673" s="35">
        <v>44229</v>
      </c>
      <c r="E3673" s="34" t="s">
        <v>30979</v>
      </c>
      <c r="F3673" s="34" t="s">
        <v>9875</v>
      </c>
      <c r="G3673" s="36">
        <v>-4413750</v>
      </c>
      <c r="H3673" s="36">
        <v>-4413750</v>
      </c>
      <c r="I3673" s="34" t="s">
        <v>9762</v>
      </c>
      <c r="J3673" s="34" t="s">
        <v>9763</v>
      </c>
      <c r="K3673" s="36">
        <v>-4413750</v>
      </c>
      <c r="L3673" s="34" t="s">
        <v>9764</v>
      </c>
      <c r="M3673" s="6" t="e">
        <f t="shared" si="57"/>
        <v>#VALUE!</v>
      </c>
    </row>
    <row r="3674" spans="1:18" hidden="1">
      <c r="A3674" s="34" t="s">
        <v>27165</v>
      </c>
      <c r="B3674" s="34" t="s">
        <v>30980</v>
      </c>
      <c r="C3674" s="34" t="s">
        <v>3371</v>
      </c>
      <c r="D3674" s="35">
        <v>44218</v>
      </c>
      <c r="E3674" s="34" t="s">
        <v>30981</v>
      </c>
      <c r="F3674" s="34" t="s">
        <v>30982</v>
      </c>
      <c r="G3674" s="36">
        <v>25000</v>
      </c>
      <c r="H3674" s="36">
        <v>25000</v>
      </c>
      <c r="I3674" s="34" t="s">
        <v>9762</v>
      </c>
      <c r="J3674" s="34" t="s">
        <v>9763</v>
      </c>
      <c r="K3674" s="36">
        <v>25000</v>
      </c>
      <c r="L3674" s="34" t="s">
        <v>9764</v>
      </c>
      <c r="M3674" s="6">
        <f t="shared" si="57"/>
        <v>1</v>
      </c>
    </row>
    <row r="3675" spans="1:18">
      <c r="A3675" s="34" t="s">
        <v>27165</v>
      </c>
      <c r="B3675" s="34" t="s">
        <v>30980</v>
      </c>
      <c r="C3675" s="34" t="s">
        <v>3371</v>
      </c>
      <c r="D3675" s="35">
        <v>44218</v>
      </c>
      <c r="E3675" s="34" t="s">
        <v>30983</v>
      </c>
      <c r="F3675" s="34" t="s">
        <v>9875</v>
      </c>
      <c r="G3675" s="36">
        <v>-25000</v>
      </c>
      <c r="H3675" s="36">
        <v>-25000</v>
      </c>
      <c r="I3675" s="34" t="s">
        <v>9762</v>
      </c>
      <c r="J3675" s="34" t="s">
        <v>9763</v>
      </c>
      <c r="K3675" s="36">
        <v>-25000</v>
      </c>
      <c r="L3675" s="34" t="s">
        <v>9764</v>
      </c>
      <c r="M3675" s="6">
        <f t="shared" si="57"/>
        <v>18</v>
      </c>
      <c r="N3675" s="6" t="str">
        <f>MID(E3675,M3675,10)</f>
        <v>PO64000162</v>
      </c>
      <c r="O3675" s="6" t="e">
        <f>FIND("-",E3675)</f>
        <v>#VALUE!</v>
      </c>
      <c r="P3675" s="6" t="e">
        <f>MID(E3675,O3675+1,2)</f>
        <v>#VALUE!</v>
      </c>
      <c r="Q3675" s="34" t="str">
        <f>C3675</f>
        <v>APCIO0000083</v>
      </c>
      <c r="R3675" s="36">
        <f>-G3675</f>
        <v>25000</v>
      </c>
    </row>
    <row r="3676" spans="1:18" hidden="1">
      <c r="A3676" s="34" t="s">
        <v>27165</v>
      </c>
      <c r="B3676" s="34" t="s">
        <v>30984</v>
      </c>
      <c r="C3676" s="34" t="s">
        <v>2894</v>
      </c>
      <c r="D3676" s="35">
        <v>44223</v>
      </c>
      <c r="E3676" s="34" t="s">
        <v>30985</v>
      </c>
      <c r="F3676" s="34" t="s">
        <v>30986</v>
      </c>
      <c r="G3676" s="36">
        <v>87079.5</v>
      </c>
      <c r="H3676" s="36">
        <v>87079.5</v>
      </c>
      <c r="I3676" s="34" t="s">
        <v>9762</v>
      </c>
      <c r="J3676" s="34" t="s">
        <v>9763</v>
      </c>
      <c r="K3676" s="36">
        <v>87079.5</v>
      </c>
      <c r="L3676" s="34" t="s">
        <v>9764</v>
      </c>
      <c r="M3676" s="6">
        <f t="shared" si="57"/>
        <v>1</v>
      </c>
    </row>
    <row r="3677" spans="1:18" hidden="1">
      <c r="A3677" s="34" t="s">
        <v>27165</v>
      </c>
      <c r="B3677" s="34" t="s">
        <v>30984</v>
      </c>
      <c r="C3677" s="34" t="s">
        <v>2894</v>
      </c>
      <c r="D3677" s="35">
        <v>44223</v>
      </c>
      <c r="E3677" s="34" t="s">
        <v>30985</v>
      </c>
      <c r="F3677" s="34" t="s">
        <v>30987</v>
      </c>
      <c r="G3677" s="36">
        <v>2227</v>
      </c>
      <c r="H3677" s="36">
        <v>2227</v>
      </c>
      <c r="I3677" s="34" t="s">
        <v>9762</v>
      </c>
      <c r="J3677" s="34" t="s">
        <v>9763</v>
      </c>
      <c r="K3677" s="36">
        <v>2227</v>
      </c>
      <c r="L3677" s="34" t="s">
        <v>9764</v>
      </c>
      <c r="M3677" s="6">
        <f t="shared" si="57"/>
        <v>1</v>
      </c>
    </row>
    <row r="3678" spans="1:18" hidden="1">
      <c r="A3678" s="34" t="s">
        <v>27165</v>
      </c>
      <c r="B3678" s="34" t="s">
        <v>30984</v>
      </c>
      <c r="C3678" s="34" t="s">
        <v>2894</v>
      </c>
      <c r="D3678" s="35">
        <v>44223</v>
      </c>
      <c r="E3678" s="34" t="s">
        <v>30988</v>
      </c>
      <c r="F3678" s="34" t="s">
        <v>9875</v>
      </c>
      <c r="G3678" s="36">
        <v>-89306.5</v>
      </c>
      <c r="H3678" s="36">
        <v>-89306.5</v>
      </c>
      <c r="I3678" s="34" t="s">
        <v>9762</v>
      </c>
      <c r="J3678" s="34" t="s">
        <v>9763</v>
      </c>
      <c r="K3678" s="36">
        <v>-89306.5</v>
      </c>
      <c r="L3678" s="34" t="s">
        <v>9764</v>
      </c>
      <c r="M3678" s="6" t="e">
        <f t="shared" si="57"/>
        <v>#VALUE!</v>
      </c>
    </row>
    <row r="3679" spans="1:18" hidden="1">
      <c r="A3679" s="34" t="s">
        <v>27165</v>
      </c>
      <c r="B3679" s="34" t="s">
        <v>30989</v>
      </c>
      <c r="C3679" s="34" t="s">
        <v>3033</v>
      </c>
      <c r="D3679" s="35">
        <v>44217</v>
      </c>
      <c r="E3679" s="34" t="s">
        <v>30990</v>
      </c>
      <c r="F3679" s="34" t="s">
        <v>30991</v>
      </c>
      <c r="G3679" s="36">
        <v>9648</v>
      </c>
      <c r="H3679" s="36">
        <v>9648</v>
      </c>
      <c r="I3679" s="34" t="s">
        <v>9762</v>
      </c>
      <c r="J3679" s="34" t="s">
        <v>9763</v>
      </c>
      <c r="K3679" s="36">
        <v>9648</v>
      </c>
      <c r="L3679" s="34" t="s">
        <v>9764</v>
      </c>
      <c r="M3679" s="6">
        <f t="shared" si="57"/>
        <v>1</v>
      </c>
    </row>
    <row r="3680" spans="1:18" hidden="1">
      <c r="A3680" s="34" t="s">
        <v>27165</v>
      </c>
      <c r="B3680" s="34" t="s">
        <v>30989</v>
      </c>
      <c r="C3680" s="34" t="s">
        <v>3033</v>
      </c>
      <c r="D3680" s="35">
        <v>44217</v>
      </c>
      <c r="E3680" s="34" t="s">
        <v>30992</v>
      </c>
      <c r="F3680" s="34" t="s">
        <v>30991</v>
      </c>
      <c r="G3680" s="36">
        <v>675.36</v>
      </c>
      <c r="H3680" s="36">
        <v>675.36</v>
      </c>
      <c r="I3680" s="34" t="s">
        <v>9762</v>
      </c>
      <c r="J3680" s="34" t="s">
        <v>9763</v>
      </c>
      <c r="K3680" s="36">
        <v>675.36</v>
      </c>
      <c r="L3680" s="34" t="s">
        <v>9764</v>
      </c>
      <c r="M3680" s="6" t="e">
        <f t="shared" si="57"/>
        <v>#VALUE!</v>
      </c>
    </row>
    <row r="3681" spans="1:18" hidden="1">
      <c r="A3681" s="34" t="s">
        <v>27165</v>
      </c>
      <c r="B3681" s="34" t="s">
        <v>30989</v>
      </c>
      <c r="C3681" s="34" t="s">
        <v>3033</v>
      </c>
      <c r="D3681" s="35">
        <v>44217</v>
      </c>
      <c r="E3681" s="34" t="s">
        <v>30992</v>
      </c>
      <c r="F3681" s="34" t="s">
        <v>9875</v>
      </c>
      <c r="G3681" s="36">
        <v>-10323.36</v>
      </c>
      <c r="H3681" s="36">
        <v>-10323.36</v>
      </c>
      <c r="I3681" s="34" t="s">
        <v>9762</v>
      </c>
      <c r="J3681" s="34" t="s">
        <v>9763</v>
      </c>
      <c r="K3681" s="36">
        <v>-10323.36</v>
      </c>
      <c r="L3681" s="34" t="s">
        <v>9764</v>
      </c>
      <c r="M3681" s="6" t="e">
        <f t="shared" si="57"/>
        <v>#VALUE!</v>
      </c>
    </row>
    <row r="3682" spans="1:18" hidden="1">
      <c r="A3682" s="34" t="s">
        <v>27165</v>
      </c>
      <c r="B3682" s="34" t="s">
        <v>30993</v>
      </c>
      <c r="C3682" s="34" t="s">
        <v>5122</v>
      </c>
      <c r="D3682" s="35">
        <v>44224</v>
      </c>
      <c r="E3682" s="34" t="s">
        <v>5123</v>
      </c>
      <c r="F3682" s="34" t="s">
        <v>30674</v>
      </c>
      <c r="G3682" s="36">
        <v>2032710.28</v>
      </c>
      <c r="H3682" s="36">
        <v>2032710.28</v>
      </c>
      <c r="I3682" s="34" t="s">
        <v>9762</v>
      </c>
      <c r="J3682" s="34" t="s">
        <v>9763</v>
      </c>
      <c r="K3682" s="36">
        <v>2032710.28</v>
      </c>
      <c r="L3682" s="34" t="s">
        <v>9764</v>
      </c>
      <c r="M3682" s="6">
        <f t="shared" si="57"/>
        <v>1</v>
      </c>
    </row>
    <row r="3683" spans="1:18" hidden="1">
      <c r="A3683" s="34" t="s">
        <v>27165</v>
      </c>
      <c r="B3683" s="34" t="s">
        <v>30993</v>
      </c>
      <c r="C3683" s="34" t="s">
        <v>5122</v>
      </c>
      <c r="D3683" s="35">
        <v>44224</v>
      </c>
      <c r="E3683" s="34" t="s">
        <v>30994</v>
      </c>
      <c r="F3683" s="34" t="s">
        <v>30674</v>
      </c>
      <c r="G3683" s="36">
        <v>142289.72</v>
      </c>
      <c r="H3683" s="36">
        <v>142289.72</v>
      </c>
      <c r="I3683" s="34" t="s">
        <v>9762</v>
      </c>
      <c r="J3683" s="34" t="s">
        <v>9763</v>
      </c>
      <c r="K3683" s="36">
        <v>142289.72</v>
      </c>
      <c r="L3683" s="34" t="s">
        <v>9764</v>
      </c>
      <c r="M3683" s="6" t="e">
        <f t="shared" si="57"/>
        <v>#VALUE!</v>
      </c>
    </row>
    <row r="3684" spans="1:18" hidden="1">
      <c r="A3684" s="34" t="s">
        <v>27165</v>
      </c>
      <c r="B3684" s="34" t="s">
        <v>30993</v>
      </c>
      <c r="C3684" s="34" t="s">
        <v>5122</v>
      </c>
      <c r="D3684" s="35">
        <v>44224</v>
      </c>
      <c r="E3684" s="34" t="s">
        <v>30994</v>
      </c>
      <c r="F3684" s="34" t="s">
        <v>9875</v>
      </c>
      <c r="G3684" s="36">
        <v>-2175000</v>
      </c>
      <c r="H3684" s="36">
        <v>-2175000</v>
      </c>
      <c r="I3684" s="34" t="s">
        <v>9762</v>
      </c>
      <c r="J3684" s="34" t="s">
        <v>9763</v>
      </c>
      <c r="K3684" s="36">
        <v>-2175000</v>
      </c>
      <c r="L3684" s="34" t="s">
        <v>9764</v>
      </c>
      <c r="M3684" s="6" t="e">
        <f t="shared" si="57"/>
        <v>#VALUE!</v>
      </c>
    </row>
    <row r="3685" spans="1:18" hidden="1">
      <c r="A3685" s="34" t="s">
        <v>27165</v>
      </c>
      <c r="B3685" s="34" t="s">
        <v>30995</v>
      </c>
      <c r="C3685" s="34" t="s">
        <v>2774</v>
      </c>
      <c r="D3685" s="35">
        <v>44230</v>
      </c>
      <c r="E3685" s="34" t="s">
        <v>30996</v>
      </c>
      <c r="F3685" s="34" t="s">
        <v>30997</v>
      </c>
      <c r="G3685" s="36">
        <v>52000</v>
      </c>
      <c r="H3685" s="36">
        <v>52000</v>
      </c>
      <c r="I3685" s="34" t="s">
        <v>9762</v>
      </c>
      <c r="J3685" s="34" t="s">
        <v>9763</v>
      </c>
      <c r="K3685" s="36">
        <v>52000</v>
      </c>
      <c r="L3685" s="34" t="s">
        <v>9764</v>
      </c>
      <c r="M3685" s="6">
        <f t="shared" si="57"/>
        <v>1</v>
      </c>
    </row>
    <row r="3686" spans="1:18">
      <c r="A3686" s="34" t="s">
        <v>27165</v>
      </c>
      <c r="B3686" s="34" t="s">
        <v>30995</v>
      </c>
      <c r="C3686" s="34" t="s">
        <v>2774</v>
      </c>
      <c r="D3686" s="35">
        <v>44230</v>
      </c>
      <c r="E3686" s="34" t="s">
        <v>30998</v>
      </c>
      <c r="F3686" s="34" t="s">
        <v>9875</v>
      </c>
      <c r="G3686" s="36">
        <v>-52000</v>
      </c>
      <c r="H3686" s="36">
        <v>-52000</v>
      </c>
      <c r="I3686" s="34" t="s">
        <v>9762</v>
      </c>
      <c r="J3686" s="34" t="s">
        <v>9763</v>
      </c>
      <c r="K3686" s="36">
        <v>-52000</v>
      </c>
      <c r="L3686" s="34" t="s">
        <v>9764</v>
      </c>
      <c r="M3686" s="6">
        <f t="shared" si="57"/>
        <v>18</v>
      </c>
      <c r="N3686" s="6" t="str">
        <f>MID(E3686,M3686,10)</f>
        <v>PO64000256</v>
      </c>
      <c r="O3686" s="6" t="e">
        <f>FIND("-",E3686)</f>
        <v>#VALUE!</v>
      </c>
      <c r="P3686" s="6" t="e">
        <f>MID(E3686,O3686+1,2)</f>
        <v>#VALUE!</v>
      </c>
      <c r="Q3686" s="34" t="str">
        <f>C3686</f>
        <v>APCIO0000087</v>
      </c>
      <c r="R3686" s="36">
        <f>-G3686</f>
        <v>52000</v>
      </c>
    </row>
    <row r="3687" spans="1:18" hidden="1">
      <c r="A3687" s="34" t="s">
        <v>27165</v>
      </c>
      <c r="B3687" s="34" t="s">
        <v>30999</v>
      </c>
      <c r="C3687" s="34" t="s">
        <v>1817</v>
      </c>
      <c r="D3687" s="35">
        <v>44224</v>
      </c>
      <c r="E3687" s="34" t="s">
        <v>1819</v>
      </c>
      <c r="F3687" s="34" t="s">
        <v>31000</v>
      </c>
      <c r="G3687" s="36">
        <v>12000</v>
      </c>
      <c r="H3687" s="36">
        <v>12000</v>
      </c>
      <c r="I3687" s="34" t="s">
        <v>9762</v>
      </c>
      <c r="J3687" s="34" t="s">
        <v>9763</v>
      </c>
      <c r="K3687" s="36">
        <v>12000</v>
      </c>
      <c r="L3687" s="34" t="s">
        <v>9764</v>
      </c>
      <c r="M3687" s="6">
        <f t="shared" si="57"/>
        <v>1</v>
      </c>
    </row>
    <row r="3688" spans="1:18">
      <c r="A3688" s="34" t="s">
        <v>27165</v>
      </c>
      <c r="B3688" s="34" t="s">
        <v>30999</v>
      </c>
      <c r="C3688" s="34" t="s">
        <v>1817</v>
      </c>
      <c r="D3688" s="35">
        <v>44224</v>
      </c>
      <c r="E3688" s="34" t="s">
        <v>31001</v>
      </c>
      <c r="F3688" s="34" t="s">
        <v>9875</v>
      </c>
      <c r="G3688" s="36">
        <v>-12000</v>
      </c>
      <c r="H3688" s="36">
        <v>-12000</v>
      </c>
      <c r="I3688" s="34" t="s">
        <v>9762</v>
      </c>
      <c r="J3688" s="34" t="s">
        <v>9763</v>
      </c>
      <c r="K3688" s="36">
        <v>-12000</v>
      </c>
      <c r="L3688" s="34" t="s">
        <v>9764</v>
      </c>
      <c r="M3688" s="6">
        <f t="shared" si="57"/>
        <v>18</v>
      </c>
      <c r="N3688" s="6" t="str">
        <f>MID(E3688,M3688,10)</f>
        <v>PO64000238</v>
      </c>
      <c r="O3688" s="6" t="e">
        <f>FIND("-",E3688)</f>
        <v>#VALUE!</v>
      </c>
      <c r="P3688" s="6" t="e">
        <f>MID(E3688,O3688+1,2)</f>
        <v>#VALUE!</v>
      </c>
      <c r="Q3688" s="34" t="str">
        <f>C3688</f>
        <v>APCIO0000088</v>
      </c>
      <c r="R3688" s="36">
        <f>-G3688</f>
        <v>12000</v>
      </c>
    </row>
    <row r="3689" spans="1:18" hidden="1">
      <c r="A3689" s="34" t="s">
        <v>27165</v>
      </c>
      <c r="B3689" s="34" t="s">
        <v>31002</v>
      </c>
      <c r="C3689" s="34" t="s">
        <v>2770</v>
      </c>
      <c r="D3689" s="35">
        <v>44231</v>
      </c>
      <c r="E3689" s="34" t="s">
        <v>31003</v>
      </c>
      <c r="F3689" s="34" t="s">
        <v>31004</v>
      </c>
      <c r="G3689" s="36">
        <v>54000</v>
      </c>
      <c r="H3689" s="36">
        <v>54000</v>
      </c>
      <c r="I3689" s="34" t="s">
        <v>9762</v>
      </c>
      <c r="J3689" s="34" t="s">
        <v>9763</v>
      </c>
      <c r="K3689" s="36">
        <v>54000</v>
      </c>
      <c r="L3689" s="34" t="s">
        <v>9764</v>
      </c>
      <c r="M3689" s="6">
        <f t="shared" si="57"/>
        <v>1</v>
      </c>
    </row>
    <row r="3690" spans="1:18">
      <c r="A3690" s="34" t="s">
        <v>27165</v>
      </c>
      <c r="B3690" s="34" t="s">
        <v>31002</v>
      </c>
      <c r="C3690" s="34" t="s">
        <v>2770</v>
      </c>
      <c r="D3690" s="35">
        <v>44231</v>
      </c>
      <c r="E3690" s="34" t="s">
        <v>31005</v>
      </c>
      <c r="F3690" s="34" t="s">
        <v>9875</v>
      </c>
      <c r="G3690" s="36">
        <v>-54000</v>
      </c>
      <c r="H3690" s="36">
        <v>-54000</v>
      </c>
      <c r="I3690" s="34" t="s">
        <v>9762</v>
      </c>
      <c r="J3690" s="34" t="s">
        <v>9763</v>
      </c>
      <c r="K3690" s="36">
        <v>-54000</v>
      </c>
      <c r="L3690" s="34" t="s">
        <v>9764</v>
      </c>
      <c r="M3690" s="6">
        <f t="shared" si="57"/>
        <v>18</v>
      </c>
      <c r="N3690" s="6" t="str">
        <f>MID(E3690,M3690,10)</f>
        <v>PO64000257</v>
      </c>
      <c r="O3690" s="6" t="e">
        <f>FIND("-",E3690)</f>
        <v>#VALUE!</v>
      </c>
      <c r="P3690" s="6" t="e">
        <f>MID(E3690,O3690+1,2)</f>
        <v>#VALUE!</v>
      </c>
      <c r="Q3690" s="34" t="str">
        <f>C3690</f>
        <v>APCIO0000089</v>
      </c>
      <c r="R3690" s="36">
        <f>-G3690</f>
        <v>54000</v>
      </c>
    </row>
    <row r="3691" spans="1:18" hidden="1">
      <c r="A3691" s="34" t="s">
        <v>27165</v>
      </c>
      <c r="B3691" s="34" t="s">
        <v>31006</v>
      </c>
      <c r="C3691" s="34" t="s">
        <v>1840</v>
      </c>
      <c r="D3691" s="35">
        <v>44231</v>
      </c>
      <c r="E3691" s="34" t="s">
        <v>1842</v>
      </c>
      <c r="F3691" s="34" t="s">
        <v>31007</v>
      </c>
      <c r="G3691" s="36">
        <v>56000</v>
      </c>
      <c r="H3691" s="36">
        <v>56000</v>
      </c>
      <c r="I3691" s="34" t="s">
        <v>9762</v>
      </c>
      <c r="J3691" s="34" t="s">
        <v>9763</v>
      </c>
      <c r="K3691" s="36">
        <v>56000</v>
      </c>
      <c r="L3691" s="34" t="s">
        <v>9764</v>
      </c>
      <c r="M3691" s="6">
        <f t="shared" si="57"/>
        <v>1</v>
      </c>
    </row>
    <row r="3692" spans="1:18">
      <c r="A3692" s="34" t="s">
        <v>27165</v>
      </c>
      <c r="B3692" s="34" t="s">
        <v>31006</v>
      </c>
      <c r="C3692" s="34" t="s">
        <v>1840</v>
      </c>
      <c r="D3692" s="35">
        <v>44231</v>
      </c>
      <c r="E3692" s="34" t="s">
        <v>31008</v>
      </c>
      <c r="F3692" s="34" t="s">
        <v>9875</v>
      </c>
      <c r="G3692" s="36">
        <v>-56000</v>
      </c>
      <c r="H3692" s="36">
        <v>-56000</v>
      </c>
      <c r="I3692" s="34" t="s">
        <v>9762</v>
      </c>
      <c r="J3692" s="34" t="s">
        <v>9763</v>
      </c>
      <c r="K3692" s="36">
        <v>-56000</v>
      </c>
      <c r="L3692" s="34" t="s">
        <v>9764</v>
      </c>
      <c r="M3692" s="6">
        <f t="shared" si="57"/>
        <v>18</v>
      </c>
      <c r="N3692" s="6" t="str">
        <f>MID(E3692,M3692,10)</f>
        <v>PO64000258</v>
      </c>
      <c r="O3692" s="6" t="e">
        <f>FIND("-",E3692)</f>
        <v>#VALUE!</v>
      </c>
      <c r="P3692" s="6" t="e">
        <f>MID(E3692,O3692+1,2)</f>
        <v>#VALUE!</v>
      </c>
      <c r="Q3692" s="34" t="str">
        <f>C3692</f>
        <v>APCIO0000090</v>
      </c>
      <c r="R3692" s="36">
        <f>-G3692</f>
        <v>56000</v>
      </c>
    </row>
    <row r="3693" spans="1:18" hidden="1">
      <c r="A3693" s="34" t="s">
        <v>27165</v>
      </c>
      <c r="B3693" s="34" t="s">
        <v>31009</v>
      </c>
      <c r="C3693" s="34" t="s">
        <v>1759</v>
      </c>
      <c r="D3693" s="35">
        <v>44201</v>
      </c>
      <c r="E3693" s="34" t="s">
        <v>1761</v>
      </c>
      <c r="F3693" s="34" t="s">
        <v>30438</v>
      </c>
      <c r="G3693" s="36">
        <v>465000</v>
      </c>
      <c r="H3693" s="36">
        <v>465000</v>
      </c>
      <c r="I3693" s="34" t="s">
        <v>9762</v>
      </c>
      <c r="J3693" s="34" t="s">
        <v>9763</v>
      </c>
      <c r="K3693" s="36">
        <v>465000</v>
      </c>
      <c r="L3693" s="34" t="s">
        <v>9764</v>
      </c>
      <c r="M3693" s="6">
        <f t="shared" si="57"/>
        <v>1</v>
      </c>
    </row>
    <row r="3694" spans="1:18" hidden="1">
      <c r="A3694" s="34" t="s">
        <v>27165</v>
      </c>
      <c r="B3694" s="34" t="s">
        <v>31009</v>
      </c>
      <c r="C3694" s="34" t="s">
        <v>1759</v>
      </c>
      <c r="D3694" s="35">
        <v>44201</v>
      </c>
      <c r="E3694" s="34" t="s">
        <v>31010</v>
      </c>
      <c r="F3694" s="34" t="s">
        <v>30438</v>
      </c>
      <c r="G3694" s="36">
        <v>32550</v>
      </c>
      <c r="H3694" s="36">
        <v>32550</v>
      </c>
      <c r="I3694" s="34" t="s">
        <v>9762</v>
      </c>
      <c r="J3694" s="34" t="s">
        <v>9763</v>
      </c>
      <c r="K3694" s="36">
        <v>32550</v>
      </c>
      <c r="L3694" s="34" t="s">
        <v>9764</v>
      </c>
      <c r="M3694" s="6" t="e">
        <f t="shared" si="57"/>
        <v>#VALUE!</v>
      </c>
    </row>
    <row r="3695" spans="1:18" hidden="1">
      <c r="A3695" s="34" t="s">
        <v>27165</v>
      </c>
      <c r="B3695" s="34" t="s">
        <v>31009</v>
      </c>
      <c r="C3695" s="34" t="s">
        <v>1759</v>
      </c>
      <c r="D3695" s="35">
        <v>44201</v>
      </c>
      <c r="E3695" s="34" t="s">
        <v>31010</v>
      </c>
      <c r="F3695" s="34" t="s">
        <v>9875</v>
      </c>
      <c r="G3695" s="36">
        <v>-497550</v>
      </c>
      <c r="H3695" s="36">
        <v>-497550</v>
      </c>
      <c r="I3695" s="34" t="s">
        <v>9762</v>
      </c>
      <c r="J3695" s="34" t="s">
        <v>9763</v>
      </c>
      <c r="K3695" s="36">
        <v>-497550</v>
      </c>
      <c r="L3695" s="34" t="s">
        <v>9764</v>
      </c>
      <c r="M3695" s="6" t="e">
        <f t="shared" si="57"/>
        <v>#VALUE!</v>
      </c>
    </row>
    <row r="3696" spans="1:18" hidden="1">
      <c r="A3696" s="34" t="s">
        <v>27165</v>
      </c>
      <c r="B3696" s="34" t="s">
        <v>31011</v>
      </c>
      <c r="C3696" s="34" t="s">
        <v>6776</v>
      </c>
      <c r="D3696" s="35">
        <v>44225</v>
      </c>
      <c r="E3696" s="34" t="s">
        <v>6777</v>
      </c>
      <c r="F3696" s="34" t="s">
        <v>28107</v>
      </c>
      <c r="G3696" s="36">
        <v>26000</v>
      </c>
      <c r="H3696" s="36">
        <v>26000</v>
      </c>
      <c r="I3696" s="34" t="s">
        <v>9762</v>
      </c>
      <c r="J3696" s="34" t="s">
        <v>9763</v>
      </c>
      <c r="K3696" s="36">
        <v>26000</v>
      </c>
      <c r="L3696" s="34" t="s">
        <v>9764</v>
      </c>
      <c r="M3696" s="6">
        <f t="shared" si="57"/>
        <v>1</v>
      </c>
    </row>
    <row r="3697" spans="1:18">
      <c r="A3697" s="34" t="s">
        <v>27165</v>
      </c>
      <c r="B3697" s="34" t="s">
        <v>31011</v>
      </c>
      <c r="C3697" s="34" t="s">
        <v>6776</v>
      </c>
      <c r="D3697" s="35">
        <v>44225</v>
      </c>
      <c r="E3697" s="34" t="s">
        <v>31012</v>
      </c>
      <c r="F3697" s="34" t="s">
        <v>9875</v>
      </c>
      <c r="G3697" s="36">
        <v>-26000</v>
      </c>
      <c r="H3697" s="36">
        <v>-26000</v>
      </c>
      <c r="I3697" s="34" t="s">
        <v>9762</v>
      </c>
      <c r="J3697" s="34" t="s">
        <v>9763</v>
      </c>
      <c r="K3697" s="36">
        <v>-26000</v>
      </c>
      <c r="L3697" s="34" t="s">
        <v>9764</v>
      </c>
      <c r="M3697" s="6">
        <f t="shared" si="57"/>
        <v>18</v>
      </c>
      <c r="N3697" s="6" t="str">
        <f>MID(E3697,M3697,10)</f>
        <v>PO63000521</v>
      </c>
      <c r="O3697" s="6">
        <f>FIND("-",E3697)</f>
        <v>28</v>
      </c>
      <c r="P3697" s="6" t="str">
        <f>MID(E3697,O3697+1,2)</f>
        <v>8</v>
      </c>
      <c r="Q3697" s="34" t="str">
        <f>C3697</f>
        <v>APCIO0000092</v>
      </c>
      <c r="R3697" s="36">
        <f>-G3697</f>
        <v>26000</v>
      </c>
    </row>
    <row r="3698" spans="1:18" hidden="1">
      <c r="A3698" s="34" t="s">
        <v>9757</v>
      </c>
      <c r="B3698" s="34" t="s">
        <v>31013</v>
      </c>
      <c r="C3698" s="34" t="s">
        <v>3798</v>
      </c>
      <c r="D3698" s="35">
        <v>44223</v>
      </c>
      <c r="E3698" s="34" t="s">
        <v>3799</v>
      </c>
      <c r="F3698" s="34" t="s">
        <v>30716</v>
      </c>
      <c r="G3698" s="36">
        <v>138600</v>
      </c>
      <c r="H3698" s="36">
        <v>138600</v>
      </c>
      <c r="I3698" s="34" t="s">
        <v>9762</v>
      </c>
      <c r="J3698" s="34" t="s">
        <v>9763</v>
      </c>
      <c r="K3698" s="36">
        <v>138600</v>
      </c>
      <c r="L3698" s="34" t="s">
        <v>9764</v>
      </c>
      <c r="M3698" s="6">
        <f t="shared" si="57"/>
        <v>1</v>
      </c>
    </row>
    <row r="3699" spans="1:18" hidden="1">
      <c r="A3699" s="34" t="s">
        <v>9757</v>
      </c>
      <c r="B3699" s="34" t="s">
        <v>31013</v>
      </c>
      <c r="C3699" s="34" t="s">
        <v>3798</v>
      </c>
      <c r="D3699" s="35">
        <v>44223</v>
      </c>
      <c r="E3699" s="34" t="s">
        <v>31014</v>
      </c>
      <c r="F3699" s="34" t="s">
        <v>9875</v>
      </c>
      <c r="G3699" s="36">
        <v>-138600</v>
      </c>
      <c r="H3699" s="36">
        <v>-138600</v>
      </c>
      <c r="I3699" s="34" t="s">
        <v>9762</v>
      </c>
      <c r="J3699" s="34" t="s">
        <v>9763</v>
      </c>
      <c r="K3699" s="36">
        <v>-138600</v>
      </c>
      <c r="L3699" s="34" t="s">
        <v>9764</v>
      </c>
      <c r="M3699" s="6" t="e">
        <f t="shared" si="57"/>
        <v>#VALUE!</v>
      </c>
    </row>
    <row r="3700" spans="1:18" hidden="1">
      <c r="A3700" s="34" t="s">
        <v>9757</v>
      </c>
      <c r="B3700" s="34" t="s">
        <v>31015</v>
      </c>
      <c r="C3700" s="34" t="s">
        <v>3971</v>
      </c>
      <c r="D3700" s="35">
        <v>44208</v>
      </c>
      <c r="E3700" s="34" t="s">
        <v>3972</v>
      </c>
      <c r="F3700" s="34" t="s">
        <v>31016</v>
      </c>
      <c r="G3700" s="36">
        <v>3100</v>
      </c>
      <c r="H3700" s="36">
        <v>3100</v>
      </c>
      <c r="I3700" s="34" t="s">
        <v>9762</v>
      </c>
      <c r="J3700" s="34" t="s">
        <v>9763</v>
      </c>
      <c r="K3700" s="36">
        <v>3100</v>
      </c>
      <c r="L3700" s="34" t="s">
        <v>9764</v>
      </c>
      <c r="M3700" s="6">
        <f t="shared" si="57"/>
        <v>1</v>
      </c>
    </row>
    <row r="3701" spans="1:18" hidden="1">
      <c r="A3701" s="34" t="s">
        <v>9757</v>
      </c>
      <c r="B3701" s="34" t="s">
        <v>31015</v>
      </c>
      <c r="C3701" s="34" t="s">
        <v>3971</v>
      </c>
      <c r="D3701" s="35">
        <v>44208</v>
      </c>
      <c r="E3701" s="34" t="s">
        <v>31017</v>
      </c>
      <c r="F3701" s="34" t="s">
        <v>31016</v>
      </c>
      <c r="G3701" s="36">
        <v>217</v>
      </c>
      <c r="H3701" s="36">
        <v>217</v>
      </c>
      <c r="I3701" s="34" t="s">
        <v>9762</v>
      </c>
      <c r="J3701" s="34" t="s">
        <v>9763</v>
      </c>
      <c r="K3701" s="36">
        <v>217</v>
      </c>
      <c r="L3701" s="34" t="s">
        <v>9764</v>
      </c>
      <c r="M3701" s="6" t="e">
        <f t="shared" si="57"/>
        <v>#VALUE!</v>
      </c>
    </row>
    <row r="3702" spans="1:18" hidden="1">
      <c r="A3702" s="34" t="s">
        <v>9757</v>
      </c>
      <c r="B3702" s="34" t="s">
        <v>31015</v>
      </c>
      <c r="C3702" s="34" t="s">
        <v>3971</v>
      </c>
      <c r="D3702" s="35">
        <v>44208</v>
      </c>
      <c r="E3702" s="34" t="s">
        <v>31017</v>
      </c>
      <c r="F3702" s="34" t="s">
        <v>9875</v>
      </c>
      <c r="G3702" s="36">
        <v>-3317</v>
      </c>
      <c r="H3702" s="36">
        <v>-3317</v>
      </c>
      <c r="I3702" s="34" t="s">
        <v>9762</v>
      </c>
      <c r="J3702" s="34" t="s">
        <v>9763</v>
      </c>
      <c r="K3702" s="36">
        <v>-3317</v>
      </c>
      <c r="L3702" s="34" t="s">
        <v>9764</v>
      </c>
      <c r="M3702" s="6" t="e">
        <f t="shared" si="57"/>
        <v>#VALUE!</v>
      </c>
    </row>
    <row r="3703" spans="1:18" hidden="1">
      <c r="A3703" s="34" t="s">
        <v>9757</v>
      </c>
      <c r="B3703" s="34" t="s">
        <v>31018</v>
      </c>
      <c r="C3703" s="34" t="s">
        <v>1803</v>
      </c>
      <c r="D3703" s="35">
        <v>44221</v>
      </c>
      <c r="E3703" s="34" t="s">
        <v>1805</v>
      </c>
      <c r="F3703" s="34" t="s">
        <v>27316</v>
      </c>
      <c r="G3703" s="36">
        <v>275000</v>
      </c>
      <c r="H3703" s="36">
        <v>275000</v>
      </c>
      <c r="I3703" s="34" t="s">
        <v>9762</v>
      </c>
      <c r="J3703" s="34" t="s">
        <v>9763</v>
      </c>
      <c r="K3703" s="36">
        <v>275000</v>
      </c>
      <c r="L3703" s="34" t="s">
        <v>9764</v>
      </c>
      <c r="M3703" s="6">
        <f t="shared" si="57"/>
        <v>1</v>
      </c>
    </row>
    <row r="3704" spans="1:18" hidden="1">
      <c r="A3704" s="34" t="s">
        <v>9757</v>
      </c>
      <c r="B3704" s="34" t="s">
        <v>31018</v>
      </c>
      <c r="C3704" s="34" t="s">
        <v>1803</v>
      </c>
      <c r="D3704" s="35">
        <v>44221</v>
      </c>
      <c r="E3704" s="34" t="s">
        <v>31019</v>
      </c>
      <c r="F3704" s="34" t="s">
        <v>9875</v>
      </c>
      <c r="G3704" s="36">
        <v>-275000</v>
      </c>
      <c r="H3704" s="36">
        <v>-275000</v>
      </c>
      <c r="I3704" s="34" t="s">
        <v>9762</v>
      </c>
      <c r="J3704" s="34" t="s">
        <v>9763</v>
      </c>
      <c r="K3704" s="36">
        <v>-275000</v>
      </c>
      <c r="L3704" s="34" t="s">
        <v>9764</v>
      </c>
      <c r="M3704" s="6" t="e">
        <f t="shared" si="57"/>
        <v>#VALUE!</v>
      </c>
    </row>
    <row r="3705" spans="1:18" hidden="1">
      <c r="A3705" s="34" t="s">
        <v>9757</v>
      </c>
      <c r="B3705" s="34" t="s">
        <v>31020</v>
      </c>
      <c r="C3705" s="34" t="s">
        <v>5075</v>
      </c>
      <c r="D3705" s="35">
        <v>44210</v>
      </c>
      <c r="E3705" s="34" t="s">
        <v>5076</v>
      </c>
      <c r="F3705" s="34" t="s">
        <v>29618</v>
      </c>
      <c r="G3705" s="36">
        <v>186900</v>
      </c>
      <c r="H3705" s="36">
        <v>186900</v>
      </c>
      <c r="I3705" s="34" t="s">
        <v>9762</v>
      </c>
      <c r="J3705" s="34" t="s">
        <v>9763</v>
      </c>
      <c r="K3705" s="36">
        <v>186900</v>
      </c>
      <c r="L3705" s="34" t="s">
        <v>9764</v>
      </c>
      <c r="M3705" s="6">
        <f t="shared" si="57"/>
        <v>1</v>
      </c>
    </row>
    <row r="3706" spans="1:18" hidden="1">
      <c r="A3706" s="34" t="s">
        <v>9757</v>
      </c>
      <c r="B3706" s="34" t="s">
        <v>31020</v>
      </c>
      <c r="C3706" s="34" t="s">
        <v>5075</v>
      </c>
      <c r="D3706" s="35">
        <v>44210</v>
      </c>
      <c r="E3706" s="34" t="s">
        <v>31021</v>
      </c>
      <c r="F3706" s="34" t="s">
        <v>29618</v>
      </c>
      <c r="G3706" s="36">
        <v>13083</v>
      </c>
      <c r="H3706" s="36">
        <v>13083</v>
      </c>
      <c r="I3706" s="34" t="s">
        <v>9762</v>
      </c>
      <c r="J3706" s="34" t="s">
        <v>9763</v>
      </c>
      <c r="K3706" s="36">
        <v>13083</v>
      </c>
      <c r="L3706" s="34" t="s">
        <v>9764</v>
      </c>
      <c r="M3706" s="6" t="e">
        <f t="shared" si="57"/>
        <v>#VALUE!</v>
      </c>
    </row>
    <row r="3707" spans="1:18" hidden="1">
      <c r="A3707" s="34" t="s">
        <v>9757</v>
      </c>
      <c r="B3707" s="34" t="s">
        <v>31020</v>
      </c>
      <c r="C3707" s="34" t="s">
        <v>5075</v>
      </c>
      <c r="D3707" s="35">
        <v>44210</v>
      </c>
      <c r="E3707" s="34" t="s">
        <v>31021</v>
      </c>
      <c r="F3707" s="34" t="s">
        <v>9875</v>
      </c>
      <c r="G3707" s="36">
        <v>-199983</v>
      </c>
      <c r="H3707" s="36">
        <v>-199983</v>
      </c>
      <c r="I3707" s="34" t="s">
        <v>9762</v>
      </c>
      <c r="J3707" s="34" t="s">
        <v>9763</v>
      </c>
      <c r="K3707" s="36">
        <v>-199983</v>
      </c>
      <c r="L3707" s="34" t="s">
        <v>9764</v>
      </c>
      <c r="M3707" s="6" t="e">
        <f t="shared" si="57"/>
        <v>#VALUE!</v>
      </c>
    </row>
    <row r="3708" spans="1:18" hidden="1">
      <c r="A3708" s="34" t="s">
        <v>9757</v>
      </c>
      <c r="B3708" s="34" t="s">
        <v>31022</v>
      </c>
      <c r="C3708" s="34" t="s">
        <v>3142</v>
      </c>
      <c r="D3708" s="35">
        <v>44221</v>
      </c>
      <c r="E3708" s="34" t="s">
        <v>31023</v>
      </c>
      <c r="F3708" s="34" t="s">
        <v>31024</v>
      </c>
      <c r="G3708" s="36">
        <v>23000</v>
      </c>
      <c r="H3708" s="36">
        <v>23000</v>
      </c>
      <c r="I3708" s="34" t="s">
        <v>9762</v>
      </c>
      <c r="J3708" s="34" t="s">
        <v>9763</v>
      </c>
      <c r="K3708" s="36">
        <v>23000</v>
      </c>
      <c r="L3708" s="34" t="s">
        <v>9764</v>
      </c>
      <c r="M3708" s="6">
        <f t="shared" si="57"/>
        <v>1</v>
      </c>
    </row>
    <row r="3709" spans="1:18">
      <c r="A3709" s="34" t="s">
        <v>9757</v>
      </c>
      <c r="B3709" s="34" t="s">
        <v>31022</v>
      </c>
      <c r="C3709" s="34" t="s">
        <v>3142</v>
      </c>
      <c r="D3709" s="35">
        <v>44221</v>
      </c>
      <c r="E3709" s="34" t="s">
        <v>31025</v>
      </c>
      <c r="F3709" s="34" t="s">
        <v>9875</v>
      </c>
      <c r="G3709" s="36">
        <v>-23000</v>
      </c>
      <c r="H3709" s="36">
        <v>-23000</v>
      </c>
      <c r="I3709" s="34" t="s">
        <v>9762</v>
      </c>
      <c r="J3709" s="34" t="s">
        <v>9763</v>
      </c>
      <c r="K3709" s="36">
        <v>-23000</v>
      </c>
      <c r="L3709" s="34" t="s">
        <v>9764</v>
      </c>
      <c r="M3709" s="6">
        <f t="shared" si="57"/>
        <v>18</v>
      </c>
      <c r="N3709" s="6" t="str">
        <f>MID(E3709,M3709,10)</f>
        <v>PO64000195</v>
      </c>
      <c r="O3709" s="6" t="e">
        <f>FIND("-",E3709)</f>
        <v>#VALUE!</v>
      </c>
      <c r="P3709" s="6" t="e">
        <f>MID(E3709,O3709+1,2)</f>
        <v>#VALUE!</v>
      </c>
      <c r="Q3709" s="34" t="str">
        <f>C3709</f>
        <v>APCIO0000097</v>
      </c>
      <c r="R3709" s="36">
        <f>-G3709</f>
        <v>23000</v>
      </c>
    </row>
    <row r="3710" spans="1:18" hidden="1">
      <c r="A3710" s="34" t="s">
        <v>9757</v>
      </c>
      <c r="B3710" s="34" t="s">
        <v>31026</v>
      </c>
      <c r="C3710" s="34" t="s">
        <v>1755</v>
      </c>
      <c r="D3710" s="35">
        <v>44201</v>
      </c>
      <c r="E3710" s="34" t="s">
        <v>1757</v>
      </c>
      <c r="F3710" s="34" t="s">
        <v>31027</v>
      </c>
      <c r="G3710" s="36">
        <v>327102.8</v>
      </c>
      <c r="H3710" s="36">
        <v>327102.8</v>
      </c>
      <c r="I3710" s="34" t="s">
        <v>9762</v>
      </c>
      <c r="J3710" s="34" t="s">
        <v>9763</v>
      </c>
      <c r="K3710" s="36">
        <v>327102.8</v>
      </c>
      <c r="L3710" s="34" t="s">
        <v>9764</v>
      </c>
      <c r="M3710" s="6">
        <f t="shared" si="57"/>
        <v>1</v>
      </c>
    </row>
    <row r="3711" spans="1:18" hidden="1">
      <c r="A3711" s="34" t="s">
        <v>9757</v>
      </c>
      <c r="B3711" s="34" t="s">
        <v>31026</v>
      </c>
      <c r="C3711" s="34" t="s">
        <v>1755</v>
      </c>
      <c r="D3711" s="35">
        <v>44201</v>
      </c>
      <c r="E3711" s="34" t="s">
        <v>31028</v>
      </c>
      <c r="F3711" s="34" t="s">
        <v>31027</v>
      </c>
      <c r="G3711" s="36">
        <v>22897.200000000001</v>
      </c>
      <c r="H3711" s="36">
        <v>22897.200000000001</v>
      </c>
      <c r="I3711" s="34" t="s">
        <v>9762</v>
      </c>
      <c r="J3711" s="34" t="s">
        <v>9763</v>
      </c>
      <c r="K3711" s="36">
        <v>22897.200000000001</v>
      </c>
      <c r="L3711" s="34" t="s">
        <v>9764</v>
      </c>
      <c r="M3711" s="6" t="e">
        <f t="shared" si="57"/>
        <v>#VALUE!</v>
      </c>
    </row>
    <row r="3712" spans="1:18" hidden="1">
      <c r="A3712" s="34" t="s">
        <v>9757</v>
      </c>
      <c r="B3712" s="34" t="s">
        <v>31026</v>
      </c>
      <c r="C3712" s="34" t="s">
        <v>1755</v>
      </c>
      <c r="D3712" s="35">
        <v>44201</v>
      </c>
      <c r="E3712" s="34" t="s">
        <v>31028</v>
      </c>
      <c r="F3712" s="34" t="s">
        <v>9875</v>
      </c>
      <c r="G3712" s="36">
        <v>-350000</v>
      </c>
      <c r="H3712" s="36">
        <v>-350000</v>
      </c>
      <c r="I3712" s="34" t="s">
        <v>9762</v>
      </c>
      <c r="J3712" s="34" t="s">
        <v>9763</v>
      </c>
      <c r="K3712" s="36">
        <v>-350000</v>
      </c>
      <c r="L3712" s="34" t="s">
        <v>9764</v>
      </c>
      <c r="M3712" s="6" t="e">
        <f t="shared" si="57"/>
        <v>#VALUE!</v>
      </c>
    </row>
    <row r="3713" spans="1:13" hidden="1">
      <c r="A3713" s="34" t="s">
        <v>9757</v>
      </c>
      <c r="B3713" s="34" t="s">
        <v>31029</v>
      </c>
      <c r="C3713" s="34" t="s">
        <v>5741</v>
      </c>
      <c r="D3713" s="35">
        <v>44214</v>
      </c>
      <c r="E3713" s="34" t="s">
        <v>31030</v>
      </c>
      <c r="F3713" s="34" t="s">
        <v>31031</v>
      </c>
      <c r="G3713" s="36">
        <v>210000</v>
      </c>
      <c r="H3713" s="36">
        <v>210000</v>
      </c>
      <c r="I3713" s="34" t="s">
        <v>9762</v>
      </c>
      <c r="J3713" s="34" t="s">
        <v>9763</v>
      </c>
      <c r="K3713" s="36">
        <v>210000</v>
      </c>
      <c r="L3713" s="34" t="s">
        <v>9764</v>
      </c>
      <c r="M3713" s="6">
        <f t="shared" si="57"/>
        <v>1</v>
      </c>
    </row>
    <row r="3714" spans="1:13" hidden="1">
      <c r="A3714" s="34" t="s">
        <v>9757</v>
      </c>
      <c r="B3714" s="34" t="s">
        <v>31029</v>
      </c>
      <c r="C3714" s="34" t="s">
        <v>5741</v>
      </c>
      <c r="D3714" s="35">
        <v>44214</v>
      </c>
      <c r="E3714" s="34" t="s">
        <v>31032</v>
      </c>
      <c r="F3714" s="34" t="s">
        <v>31031</v>
      </c>
      <c r="G3714" s="36">
        <v>14700</v>
      </c>
      <c r="H3714" s="36">
        <v>14700</v>
      </c>
      <c r="I3714" s="34" t="s">
        <v>9762</v>
      </c>
      <c r="J3714" s="34" t="s">
        <v>9763</v>
      </c>
      <c r="K3714" s="36">
        <v>14700</v>
      </c>
      <c r="L3714" s="34" t="s">
        <v>9764</v>
      </c>
      <c r="M3714" s="6" t="e">
        <f t="shared" si="57"/>
        <v>#VALUE!</v>
      </c>
    </row>
    <row r="3715" spans="1:13" hidden="1">
      <c r="A3715" s="34" t="s">
        <v>9757</v>
      </c>
      <c r="B3715" s="34" t="s">
        <v>31029</v>
      </c>
      <c r="C3715" s="34" t="s">
        <v>5741</v>
      </c>
      <c r="D3715" s="35">
        <v>44214</v>
      </c>
      <c r="E3715" s="34" t="s">
        <v>31032</v>
      </c>
      <c r="F3715" s="34" t="s">
        <v>9875</v>
      </c>
      <c r="G3715" s="36">
        <v>-224700</v>
      </c>
      <c r="H3715" s="36">
        <v>-224700</v>
      </c>
      <c r="I3715" s="34" t="s">
        <v>9762</v>
      </c>
      <c r="J3715" s="34" t="s">
        <v>9763</v>
      </c>
      <c r="K3715" s="36">
        <v>-224700</v>
      </c>
      <c r="L3715" s="34" t="s">
        <v>9764</v>
      </c>
      <c r="M3715" s="6" t="e">
        <f t="shared" ref="M3715:M3778" si="58">FIND("PO",E3715)</f>
        <v>#VALUE!</v>
      </c>
    </row>
    <row r="3716" spans="1:13" hidden="1">
      <c r="A3716" s="34" t="s">
        <v>9757</v>
      </c>
      <c r="B3716" s="34" t="s">
        <v>31033</v>
      </c>
      <c r="C3716" s="34" t="s">
        <v>3112</v>
      </c>
      <c r="D3716" s="35">
        <v>44217</v>
      </c>
      <c r="E3716" s="34" t="s">
        <v>31034</v>
      </c>
      <c r="F3716" s="34" t="s">
        <v>30991</v>
      </c>
      <c r="G3716" s="36">
        <v>19278</v>
      </c>
      <c r="H3716" s="36">
        <v>19278</v>
      </c>
      <c r="I3716" s="34" t="s">
        <v>9762</v>
      </c>
      <c r="J3716" s="34" t="s">
        <v>9763</v>
      </c>
      <c r="K3716" s="36">
        <v>19278</v>
      </c>
      <c r="L3716" s="34" t="s">
        <v>9764</v>
      </c>
      <c r="M3716" s="6">
        <f t="shared" si="58"/>
        <v>1</v>
      </c>
    </row>
    <row r="3717" spans="1:13" hidden="1">
      <c r="A3717" s="34" t="s">
        <v>9757</v>
      </c>
      <c r="B3717" s="34" t="s">
        <v>31033</v>
      </c>
      <c r="C3717" s="34" t="s">
        <v>3112</v>
      </c>
      <c r="D3717" s="35">
        <v>44217</v>
      </c>
      <c r="E3717" s="34" t="s">
        <v>31035</v>
      </c>
      <c r="F3717" s="34" t="s">
        <v>30991</v>
      </c>
      <c r="G3717" s="36">
        <v>1349.46</v>
      </c>
      <c r="H3717" s="36">
        <v>1349.46</v>
      </c>
      <c r="I3717" s="34" t="s">
        <v>9762</v>
      </c>
      <c r="J3717" s="34" t="s">
        <v>9763</v>
      </c>
      <c r="K3717" s="36">
        <v>1349.46</v>
      </c>
      <c r="L3717" s="34" t="s">
        <v>9764</v>
      </c>
      <c r="M3717" s="6" t="e">
        <f t="shared" si="58"/>
        <v>#VALUE!</v>
      </c>
    </row>
    <row r="3718" spans="1:13" hidden="1">
      <c r="A3718" s="34" t="s">
        <v>9757</v>
      </c>
      <c r="B3718" s="34" t="s">
        <v>31033</v>
      </c>
      <c r="C3718" s="34" t="s">
        <v>3112</v>
      </c>
      <c r="D3718" s="35">
        <v>44217</v>
      </c>
      <c r="E3718" s="34" t="s">
        <v>31035</v>
      </c>
      <c r="F3718" s="34" t="s">
        <v>9875</v>
      </c>
      <c r="G3718" s="36">
        <v>-20627.46</v>
      </c>
      <c r="H3718" s="36">
        <v>-20627.46</v>
      </c>
      <c r="I3718" s="34" t="s">
        <v>9762</v>
      </c>
      <c r="J3718" s="34" t="s">
        <v>9763</v>
      </c>
      <c r="K3718" s="36">
        <v>-20627.46</v>
      </c>
      <c r="L3718" s="34" t="s">
        <v>9764</v>
      </c>
      <c r="M3718" s="6" t="e">
        <f t="shared" si="58"/>
        <v>#VALUE!</v>
      </c>
    </row>
    <row r="3719" spans="1:13" hidden="1">
      <c r="A3719" s="34" t="s">
        <v>9757</v>
      </c>
      <c r="B3719" s="34" t="s">
        <v>31036</v>
      </c>
      <c r="C3719" s="34" t="s">
        <v>3004</v>
      </c>
      <c r="D3719" s="35">
        <v>44218</v>
      </c>
      <c r="E3719" s="34" t="s">
        <v>31037</v>
      </c>
      <c r="F3719" s="34" t="s">
        <v>29785</v>
      </c>
      <c r="G3719" s="36">
        <v>38270</v>
      </c>
      <c r="H3719" s="36">
        <v>38270</v>
      </c>
      <c r="I3719" s="34" t="s">
        <v>9762</v>
      </c>
      <c r="J3719" s="34" t="s">
        <v>9763</v>
      </c>
      <c r="K3719" s="36">
        <v>38270</v>
      </c>
      <c r="L3719" s="34" t="s">
        <v>9764</v>
      </c>
      <c r="M3719" s="6">
        <f t="shared" si="58"/>
        <v>1</v>
      </c>
    </row>
    <row r="3720" spans="1:13" hidden="1">
      <c r="A3720" s="34" t="s">
        <v>9757</v>
      </c>
      <c r="B3720" s="34" t="s">
        <v>31036</v>
      </c>
      <c r="C3720" s="34" t="s">
        <v>3004</v>
      </c>
      <c r="D3720" s="35">
        <v>44218</v>
      </c>
      <c r="E3720" s="34" t="s">
        <v>31038</v>
      </c>
      <c r="F3720" s="34" t="s">
        <v>29785</v>
      </c>
      <c r="G3720" s="36">
        <v>2678.9</v>
      </c>
      <c r="H3720" s="36">
        <v>2678.9</v>
      </c>
      <c r="I3720" s="34" t="s">
        <v>9762</v>
      </c>
      <c r="J3720" s="34" t="s">
        <v>9763</v>
      </c>
      <c r="K3720" s="36">
        <v>2678.9</v>
      </c>
      <c r="L3720" s="34" t="s">
        <v>9764</v>
      </c>
      <c r="M3720" s="6" t="e">
        <f t="shared" si="58"/>
        <v>#VALUE!</v>
      </c>
    </row>
    <row r="3721" spans="1:13" hidden="1">
      <c r="A3721" s="34" t="s">
        <v>9757</v>
      </c>
      <c r="B3721" s="34" t="s">
        <v>31036</v>
      </c>
      <c r="C3721" s="34" t="s">
        <v>3004</v>
      </c>
      <c r="D3721" s="35">
        <v>44218</v>
      </c>
      <c r="E3721" s="34" t="s">
        <v>31038</v>
      </c>
      <c r="F3721" s="34" t="s">
        <v>9875</v>
      </c>
      <c r="G3721" s="36">
        <v>-40948.9</v>
      </c>
      <c r="H3721" s="36">
        <v>-40948.9</v>
      </c>
      <c r="I3721" s="34" t="s">
        <v>9762</v>
      </c>
      <c r="J3721" s="34" t="s">
        <v>9763</v>
      </c>
      <c r="K3721" s="36">
        <v>-40948.9</v>
      </c>
      <c r="L3721" s="34" t="s">
        <v>9764</v>
      </c>
      <c r="M3721" s="6" t="e">
        <f t="shared" si="58"/>
        <v>#VALUE!</v>
      </c>
    </row>
    <row r="3722" spans="1:13" hidden="1">
      <c r="A3722" s="34" t="s">
        <v>9757</v>
      </c>
      <c r="B3722" s="34" t="s">
        <v>31039</v>
      </c>
      <c r="C3722" s="34" t="s">
        <v>3599</v>
      </c>
      <c r="D3722" s="35">
        <v>44217</v>
      </c>
      <c r="E3722" s="34" t="s">
        <v>3600</v>
      </c>
      <c r="F3722" s="34" t="s">
        <v>31040</v>
      </c>
      <c r="G3722" s="36">
        <v>74175</v>
      </c>
      <c r="H3722" s="36">
        <v>74175</v>
      </c>
      <c r="I3722" s="34" t="s">
        <v>9762</v>
      </c>
      <c r="J3722" s="34" t="s">
        <v>9763</v>
      </c>
      <c r="K3722" s="36">
        <v>74175</v>
      </c>
      <c r="L3722" s="34" t="s">
        <v>9764</v>
      </c>
      <c r="M3722" s="6">
        <f t="shared" si="58"/>
        <v>1</v>
      </c>
    </row>
    <row r="3723" spans="1:13" hidden="1">
      <c r="A3723" s="34" t="s">
        <v>9757</v>
      </c>
      <c r="B3723" s="34" t="s">
        <v>31039</v>
      </c>
      <c r="C3723" s="34" t="s">
        <v>3599</v>
      </c>
      <c r="D3723" s="35">
        <v>44217</v>
      </c>
      <c r="E3723" s="34" t="s">
        <v>31041</v>
      </c>
      <c r="F3723" s="34" t="s">
        <v>31040</v>
      </c>
      <c r="G3723" s="36">
        <v>5192.25</v>
      </c>
      <c r="H3723" s="36">
        <v>5192.25</v>
      </c>
      <c r="I3723" s="34" t="s">
        <v>9762</v>
      </c>
      <c r="J3723" s="34" t="s">
        <v>9763</v>
      </c>
      <c r="K3723" s="36">
        <v>5192.25</v>
      </c>
      <c r="L3723" s="34" t="s">
        <v>9764</v>
      </c>
      <c r="M3723" s="6" t="e">
        <f t="shared" si="58"/>
        <v>#VALUE!</v>
      </c>
    </row>
    <row r="3724" spans="1:13" hidden="1">
      <c r="A3724" s="34" t="s">
        <v>9757</v>
      </c>
      <c r="B3724" s="34" t="s">
        <v>31039</v>
      </c>
      <c r="C3724" s="34" t="s">
        <v>3599</v>
      </c>
      <c r="D3724" s="35">
        <v>44217</v>
      </c>
      <c r="E3724" s="34" t="s">
        <v>31041</v>
      </c>
      <c r="F3724" s="34" t="s">
        <v>9875</v>
      </c>
      <c r="G3724" s="36">
        <v>-79367.25</v>
      </c>
      <c r="H3724" s="36">
        <v>-79367.25</v>
      </c>
      <c r="I3724" s="34" t="s">
        <v>9762</v>
      </c>
      <c r="J3724" s="34" t="s">
        <v>9763</v>
      </c>
      <c r="K3724" s="36">
        <v>-79367.25</v>
      </c>
      <c r="L3724" s="34" t="s">
        <v>9764</v>
      </c>
      <c r="M3724" s="6" t="e">
        <f t="shared" si="58"/>
        <v>#VALUE!</v>
      </c>
    </row>
    <row r="3725" spans="1:13" hidden="1">
      <c r="A3725" s="34" t="s">
        <v>27165</v>
      </c>
      <c r="B3725" s="34" t="s">
        <v>31042</v>
      </c>
      <c r="C3725" s="34" t="s">
        <v>3464</v>
      </c>
      <c r="D3725" s="35">
        <v>44200</v>
      </c>
      <c r="E3725" s="34" t="s">
        <v>3465</v>
      </c>
      <c r="F3725" s="34" t="s">
        <v>31043</v>
      </c>
      <c r="G3725" s="36">
        <v>40000</v>
      </c>
      <c r="H3725" s="36">
        <v>40000</v>
      </c>
      <c r="I3725" s="34" t="s">
        <v>9762</v>
      </c>
      <c r="J3725" s="34" t="s">
        <v>9763</v>
      </c>
      <c r="K3725" s="36">
        <v>40000</v>
      </c>
      <c r="L3725" s="34" t="s">
        <v>9764</v>
      </c>
      <c r="M3725" s="6">
        <f t="shared" si="58"/>
        <v>1</v>
      </c>
    </row>
    <row r="3726" spans="1:13" hidden="1">
      <c r="A3726" s="34" t="s">
        <v>27165</v>
      </c>
      <c r="B3726" s="34" t="s">
        <v>31042</v>
      </c>
      <c r="C3726" s="34" t="s">
        <v>3464</v>
      </c>
      <c r="D3726" s="35">
        <v>44200</v>
      </c>
      <c r="E3726" s="34" t="s">
        <v>30775</v>
      </c>
      <c r="F3726" s="34" t="s">
        <v>31043</v>
      </c>
      <c r="G3726" s="36">
        <v>2800</v>
      </c>
      <c r="H3726" s="36">
        <v>2800</v>
      </c>
      <c r="I3726" s="34" t="s">
        <v>9762</v>
      </c>
      <c r="J3726" s="34" t="s">
        <v>9763</v>
      </c>
      <c r="K3726" s="36">
        <v>2800</v>
      </c>
      <c r="L3726" s="34" t="s">
        <v>9764</v>
      </c>
      <c r="M3726" s="6" t="e">
        <f t="shared" si="58"/>
        <v>#VALUE!</v>
      </c>
    </row>
    <row r="3727" spans="1:13" hidden="1">
      <c r="A3727" s="34" t="s">
        <v>27165</v>
      </c>
      <c r="B3727" s="34" t="s">
        <v>31042</v>
      </c>
      <c r="C3727" s="34" t="s">
        <v>3464</v>
      </c>
      <c r="D3727" s="35">
        <v>44200</v>
      </c>
      <c r="E3727" s="34" t="s">
        <v>30775</v>
      </c>
      <c r="F3727" s="34" t="s">
        <v>9875</v>
      </c>
      <c r="G3727" s="36">
        <v>-42800</v>
      </c>
      <c r="H3727" s="36">
        <v>-42800</v>
      </c>
      <c r="I3727" s="34" t="s">
        <v>9762</v>
      </c>
      <c r="J3727" s="34" t="s">
        <v>9763</v>
      </c>
      <c r="K3727" s="36">
        <v>-42800</v>
      </c>
      <c r="L3727" s="34" t="s">
        <v>9764</v>
      </c>
      <c r="M3727" s="6" t="e">
        <f t="shared" si="58"/>
        <v>#VALUE!</v>
      </c>
    </row>
    <row r="3728" spans="1:13" hidden="1">
      <c r="A3728" s="34" t="s">
        <v>27165</v>
      </c>
      <c r="B3728" s="34" t="s">
        <v>31044</v>
      </c>
      <c r="C3728" s="34" t="s">
        <v>3234</v>
      </c>
      <c r="D3728" s="35">
        <v>44225</v>
      </c>
      <c r="E3728" s="34" t="s">
        <v>31045</v>
      </c>
      <c r="F3728" s="34" t="s">
        <v>31046</v>
      </c>
      <c r="G3728" s="36">
        <v>23000</v>
      </c>
      <c r="H3728" s="36">
        <v>23000</v>
      </c>
      <c r="I3728" s="34" t="s">
        <v>9762</v>
      </c>
      <c r="J3728" s="34" t="s">
        <v>9763</v>
      </c>
      <c r="K3728" s="36">
        <v>23000</v>
      </c>
      <c r="L3728" s="34" t="s">
        <v>9764</v>
      </c>
      <c r="M3728" s="6">
        <f t="shared" si="58"/>
        <v>1</v>
      </c>
    </row>
    <row r="3729" spans="1:13" hidden="1">
      <c r="A3729" s="34" t="s">
        <v>27165</v>
      </c>
      <c r="B3729" s="34" t="s">
        <v>31044</v>
      </c>
      <c r="C3729" s="34" t="s">
        <v>3234</v>
      </c>
      <c r="D3729" s="35">
        <v>44225</v>
      </c>
      <c r="E3729" s="34" t="s">
        <v>31047</v>
      </c>
      <c r="F3729" s="34" t="s">
        <v>31046</v>
      </c>
      <c r="G3729" s="36">
        <v>1610</v>
      </c>
      <c r="H3729" s="36">
        <v>1610</v>
      </c>
      <c r="I3729" s="34" t="s">
        <v>9762</v>
      </c>
      <c r="J3729" s="34" t="s">
        <v>9763</v>
      </c>
      <c r="K3729" s="36">
        <v>1610</v>
      </c>
      <c r="L3729" s="34" t="s">
        <v>9764</v>
      </c>
      <c r="M3729" s="6" t="e">
        <f t="shared" si="58"/>
        <v>#VALUE!</v>
      </c>
    </row>
    <row r="3730" spans="1:13" hidden="1">
      <c r="A3730" s="34" t="s">
        <v>27165</v>
      </c>
      <c r="B3730" s="34" t="s">
        <v>31044</v>
      </c>
      <c r="C3730" s="34" t="s">
        <v>3234</v>
      </c>
      <c r="D3730" s="35">
        <v>44225</v>
      </c>
      <c r="E3730" s="34" t="s">
        <v>31047</v>
      </c>
      <c r="F3730" s="34" t="s">
        <v>9875</v>
      </c>
      <c r="G3730" s="36">
        <v>-24610</v>
      </c>
      <c r="H3730" s="36">
        <v>-24610</v>
      </c>
      <c r="I3730" s="34" t="s">
        <v>9762</v>
      </c>
      <c r="J3730" s="34" t="s">
        <v>9763</v>
      </c>
      <c r="K3730" s="36">
        <v>-24610</v>
      </c>
      <c r="L3730" s="34" t="s">
        <v>9764</v>
      </c>
      <c r="M3730" s="6" t="e">
        <f t="shared" si="58"/>
        <v>#VALUE!</v>
      </c>
    </row>
    <row r="3731" spans="1:13" hidden="1">
      <c r="A3731" s="34" t="s">
        <v>27165</v>
      </c>
      <c r="B3731" s="34" t="s">
        <v>31048</v>
      </c>
      <c r="C3731" s="34" t="s">
        <v>3490</v>
      </c>
      <c r="D3731" s="35">
        <v>44225</v>
      </c>
      <c r="E3731" s="34" t="s">
        <v>3491</v>
      </c>
      <c r="F3731" s="34" t="s">
        <v>31049</v>
      </c>
      <c r="G3731" s="36">
        <v>23000</v>
      </c>
      <c r="H3731" s="36">
        <v>23000</v>
      </c>
      <c r="I3731" s="34" t="s">
        <v>9762</v>
      </c>
      <c r="J3731" s="34" t="s">
        <v>9763</v>
      </c>
      <c r="K3731" s="36">
        <v>23000</v>
      </c>
      <c r="L3731" s="34" t="s">
        <v>9764</v>
      </c>
      <c r="M3731" s="6">
        <f t="shared" si="58"/>
        <v>1</v>
      </c>
    </row>
    <row r="3732" spans="1:13" hidden="1">
      <c r="A3732" s="34" t="s">
        <v>27165</v>
      </c>
      <c r="B3732" s="34" t="s">
        <v>31048</v>
      </c>
      <c r="C3732" s="34" t="s">
        <v>3490</v>
      </c>
      <c r="D3732" s="35">
        <v>44225</v>
      </c>
      <c r="E3732" s="34" t="s">
        <v>31050</v>
      </c>
      <c r="F3732" s="34" t="s">
        <v>31049</v>
      </c>
      <c r="G3732" s="36">
        <v>1610</v>
      </c>
      <c r="H3732" s="36">
        <v>1610</v>
      </c>
      <c r="I3732" s="34" t="s">
        <v>9762</v>
      </c>
      <c r="J3732" s="34" t="s">
        <v>9763</v>
      </c>
      <c r="K3732" s="36">
        <v>1610</v>
      </c>
      <c r="L3732" s="34" t="s">
        <v>9764</v>
      </c>
      <c r="M3732" s="6" t="e">
        <f t="shared" si="58"/>
        <v>#VALUE!</v>
      </c>
    </row>
    <row r="3733" spans="1:13" hidden="1">
      <c r="A3733" s="34" t="s">
        <v>27165</v>
      </c>
      <c r="B3733" s="34" t="s">
        <v>31048</v>
      </c>
      <c r="C3733" s="34" t="s">
        <v>3490</v>
      </c>
      <c r="D3733" s="35">
        <v>44225</v>
      </c>
      <c r="E3733" s="34" t="s">
        <v>31050</v>
      </c>
      <c r="F3733" s="34" t="s">
        <v>9875</v>
      </c>
      <c r="G3733" s="36">
        <v>-24610</v>
      </c>
      <c r="H3733" s="36">
        <v>-24610</v>
      </c>
      <c r="I3733" s="34" t="s">
        <v>9762</v>
      </c>
      <c r="J3733" s="34" t="s">
        <v>9763</v>
      </c>
      <c r="K3733" s="36">
        <v>-24610</v>
      </c>
      <c r="L3733" s="34" t="s">
        <v>9764</v>
      </c>
      <c r="M3733" s="6" t="e">
        <f t="shared" si="58"/>
        <v>#VALUE!</v>
      </c>
    </row>
    <row r="3734" spans="1:13" hidden="1">
      <c r="A3734" s="34" t="s">
        <v>27165</v>
      </c>
      <c r="B3734" s="34" t="s">
        <v>31051</v>
      </c>
      <c r="C3734" s="34" t="s">
        <v>3092</v>
      </c>
      <c r="D3734" s="35">
        <v>44221</v>
      </c>
      <c r="E3734" s="34" t="s">
        <v>31052</v>
      </c>
      <c r="F3734" s="34" t="s">
        <v>31053</v>
      </c>
      <c r="G3734" s="36">
        <v>102500</v>
      </c>
      <c r="H3734" s="36">
        <v>102500</v>
      </c>
      <c r="I3734" s="34" t="s">
        <v>9762</v>
      </c>
      <c r="J3734" s="34" t="s">
        <v>9763</v>
      </c>
      <c r="K3734" s="36">
        <v>102500</v>
      </c>
      <c r="L3734" s="34" t="s">
        <v>9764</v>
      </c>
      <c r="M3734" s="6">
        <f t="shared" si="58"/>
        <v>1</v>
      </c>
    </row>
    <row r="3735" spans="1:13" hidden="1">
      <c r="A3735" s="34" t="s">
        <v>27165</v>
      </c>
      <c r="B3735" s="34" t="s">
        <v>31051</v>
      </c>
      <c r="C3735" s="34" t="s">
        <v>3092</v>
      </c>
      <c r="D3735" s="35">
        <v>44221</v>
      </c>
      <c r="E3735" s="34" t="s">
        <v>31054</v>
      </c>
      <c r="F3735" s="34" t="s">
        <v>31053</v>
      </c>
      <c r="G3735" s="36">
        <v>7175</v>
      </c>
      <c r="H3735" s="36">
        <v>7175</v>
      </c>
      <c r="I3735" s="34" t="s">
        <v>9762</v>
      </c>
      <c r="J3735" s="34" t="s">
        <v>9763</v>
      </c>
      <c r="K3735" s="36">
        <v>7175</v>
      </c>
      <c r="L3735" s="34" t="s">
        <v>9764</v>
      </c>
      <c r="M3735" s="6" t="e">
        <f t="shared" si="58"/>
        <v>#VALUE!</v>
      </c>
    </row>
    <row r="3736" spans="1:13" hidden="1">
      <c r="A3736" s="34" t="s">
        <v>27165</v>
      </c>
      <c r="B3736" s="34" t="s">
        <v>31051</v>
      </c>
      <c r="C3736" s="34" t="s">
        <v>3092</v>
      </c>
      <c r="D3736" s="35">
        <v>44221</v>
      </c>
      <c r="E3736" s="34" t="s">
        <v>31054</v>
      </c>
      <c r="F3736" s="34" t="s">
        <v>9875</v>
      </c>
      <c r="G3736" s="36">
        <v>-109675</v>
      </c>
      <c r="H3736" s="36">
        <v>-109675</v>
      </c>
      <c r="I3736" s="34" t="s">
        <v>9762</v>
      </c>
      <c r="J3736" s="34" t="s">
        <v>9763</v>
      </c>
      <c r="K3736" s="36">
        <v>-109675</v>
      </c>
      <c r="L3736" s="34" t="s">
        <v>9764</v>
      </c>
      <c r="M3736" s="6" t="e">
        <f t="shared" si="58"/>
        <v>#VALUE!</v>
      </c>
    </row>
    <row r="3737" spans="1:13" hidden="1">
      <c r="A3737" s="34" t="s">
        <v>27165</v>
      </c>
      <c r="B3737" s="34" t="s">
        <v>31055</v>
      </c>
      <c r="C3737" s="34" t="s">
        <v>3539</v>
      </c>
      <c r="D3737" s="35">
        <v>44225</v>
      </c>
      <c r="E3737" s="34" t="s">
        <v>3540</v>
      </c>
      <c r="F3737" s="34" t="s">
        <v>31056</v>
      </c>
      <c r="G3737" s="36">
        <v>23500</v>
      </c>
      <c r="H3737" s="36">
        <v>23500</v>
      </c>
      <c r="I3737" s="34" t="s">
        <v>9762</v>
      </c>
      <c r="J3737" s="34" t="s">
        <v>9763</v>
      </c>
      <c r="K3737" s="36">
        <v>23500</v>
      </c>
      <c r="L3737" s="34" t="s">
        <v>9764</v>
      </c>
      <c r="M3737" s="6">
        <f t="shared" si="58"/>
        <v>1</v>
      </c>
    </row>
    <row r="3738" spans="1:13" hidden="1">
      <c r="A3738" s="34" t="s">
        <v>27165</v>
      </c>
      <c r="B3738" s="34" t="s">
        <v>31055</v>
      </c>
      <c r="C3738" s="34" t="s">
        <v>3539</v>
      </c>
      <c r="D3738" s="35">
        <v>44225</v>
      </c>
      <c r="E3738" s="34" t="s">
        <v>31057</v>
      </c>
      <c r="F3738" s="34" t="s">
        <v>31056</v>
      </c>
      <c r="G3738" s="36">
        <v>1645</v>
      </c>
      <c r="H3738" s="36">
        <v>1645</v>
      </c>
      <c r="I3738" s="34" t="s">
        <v>9762</v>
      </c>
      <c r="J3738" s="34" t="s">
        <v>9763</v>
      </c>
      <c r="K3738" s="36">
        <v>1645</v>
      </c>
      <c r="L3738" s="34" t="s">
        <v>9764</v>
      </c>
      <c r="M3738" s="6" t="e">
        <f t="shared" si="58"/>
        <v>#VALUE!</v>
      </c>
    </row>
    <row r="3739" spans="1:13" hidden="1">
      <c r="A3739" s="34" t="s">
        <v>27165</v>
      </c>
      <c r="B3739" s="34" t="s">
        <v>31055</v>
      </c>
      <c r="C3739" s="34" t="s">
        <v>3539</v>
      </c>
      <c r="D3739" s="35">
        <v>44225</v>
      </c>
      <c r="E3739" s="34" t="s">
        <v>31057</v>
      </c>
      <c r="F3739" s="34" t="s">
        <v>9875</v>
      </c>
      <c r="G3739" s="36">
        <v>-25145</v>
      </c>
      <c r="H3739" s="36">
        <v>-25145</v>
      </c>
      <c r="I3739" s="34" t="s">
        <v>9762</v>
      </c>
      <c r="J3739" s="34" t="s">
        <v>9763</v>
      </c>
      <c r="K3739" s="36">
        <v>-25145</v>
      </c>
      <c r="L3739" s="34" t="s">
        <v>9764</v>
      </c>
      <c r="M3739" s="6" t="e">
        <f t="shared" si="58"/>
        <v>#VALUE!</v>
      </c>
    </row>
    <row r="3740" spans="1:13" hidden="1">
      <c r="A3740" s="34" t="s">
        <v>27165</v>
      </c>
      <c r="B3740" s="34" t="s">
        <v>31058</v>
      </c>
      <c r="C3740" s="34" t="s">
        <v>3480</v>
      </c>
      <c r="D3740" s="35">
        <v>44225</v>
      </c>
      <c r="E3740" s="34" t="s">
        <v>3481</v>
      </c>
      <c r="F3740" s="34" t="s">
        <v>31049</v>
      </c>
      <c r="G3740" s="36">
        <v>29400</v>
      </c>
      <c r="H3740" s="36">
        <v>29400</v>
      </c>
      <c r="I3740" s="34" t="s">
        <v>9762</v>
      </c>
      <c r="J3740" s="34" t="s">
        <v>9763</v>
      </c>
      <c r="K3740" s="36">
        <v>29400</v>
      </c>
      <c r="L3740" s="34" t="s">
        <v>9764</v>
      </c>
      <c r="M3740" s="6">
        <f t="shared" si="58"/>
        <v>1</v>
      </c>
    </row>
    <row r="3741" spans="1:13" hidden="1">
      <c r="A3741" s="34" t="s">
        <v>27165</v>
      </c>
      <c r="B3741" s="34" t="s">
        <v>31058</v>
      </c>
      <c r="C3741" s="34" t="s">
        <v>3480</v>
      </c>
      <c r="D3741" s="35">
        <v>44225</v>
      </c>
      <c r="E3741" s="34" t="s">
        <v>31059</v>
      </c>
      <c r="F3741" s="34" t="s">
        <v>31049</v>
      </c>
      <c r="G3741" s="36">
        <v>2058</v>
      </c>
      <c r="H3741" s="36">
        <v>2058</v>
      </c>
      <c r="I3741" s="34" t="s">
        <v>9762</v>
      </c>
      <c r="J3741" s="34" t="s">
        <v>9763</v>
      </c>
      <c r="K3741" s="36">
        <v>2058</v>
      </c>
      <c r="L3741" s="34" t="s">
        <v>9764</v>
      </c>
      <c r="M3741" s="6" t="e">
        <f t="shared" si="58"/>
        <v>#VALUE!</v>
      </c>
    </row>
    <row r="3742" spans="1:13" hidden="1">
      <c r="A3742" s="34" t="s">
        <v>27165</v>
      </c>
      <c r="B3742" s="34" t="s">
        <v>31058</v>
      </c>
      <c r="C3742" s="34" t="s">
        <v>3480</v>
      </c>
      <c r="D3742" s="35">
        <v>44225</v>
      </c>
      <c r="E3742" s="34" t="s">
        <v>31059</v>
      </c>
      <c r="F3742" s="34" t="s">
        <v>9875</v>
      </c>
      <c r="G3742" s="36">
        <v>-31458</v>
      </c>
      <c r="H3742" s="36">
        <v>-31458</v>
      </c>
      <c r="I3742" s="34" t="s">
        <v>9762</v>
      </c>
      <c r="J3742" s="34" t="s">
        <v>9763</v>
      </c>
      <c r="K3742" s="36">
        <v>-31458</v>
      </c>
      <c r="L3742" s="34" t="s">
        <v>9764</v>
      </c>
      <c r="M3742" s="6" t="e">
        <f t="shared" si="58"/>
        <v>#VALUE!</v>
      </c>
    </row>
    <row r="3743" spans="1:13" hidden="1">
      <c r="A3743" s="34" t="s">
        <v>27165</v>
      </c>
      <c r="B3743" s="34" t="s">
        <v>31060</v>
      </c>
      <c r="C3743" s="34" t="s">
        <v>3456</v>
      </c>
      <c r="D3743" s="35">
        <v>44225</v>
      </c>
      <c r="E3743" s="34" t="s">
        <v>3457</v>
      </c>
      <c r="F3743" s="34" t="s">
        <v>31049</v>
      </c>
      <c r="G3743" s="36">
        <v>24000</v>
      </c>
      <c r="H3743" s="36">
        <v>24000</v>
      </c>
      <c r="I3743" s="34" t="s">
        <v>9762</v>
      </c>
      <c r="J3743" s="34" t="s">
        <v>9763</v>
      </c>
      <c r="K3743" s="36">
        <v>24000</v>
      </c>
      <c r="L3743" s="34" t="s">
        <v>9764</v>
      </c>
      <c r="M3743" s="6">
        <f t="shared" si="58"/>
        <v>1</v>
      </c>
    </row>
    <row r="3744" spans="1:13" hidden="1">
      <c r="A3744" s="34" t="s">
        <v>27165</v>
      </c>
      <c r="B3744" s="34" t="s">
        <v>31060</v>
      </c>
      <c r="C3744" s="34" t="s">
        <v>3456</v>
      </c>
      <c r="D3744" s="35">
        <v>44225</v>
      </c>
      <c r="E3744" s="34" t="s">
        <v>31061</v>
      </c>
      <c r="F3744" s="34" t="s">
        <v>31049</v>
      </c>
      <c r="G3744" s="36">
        <v>1680</v>
      </c>
      <c r="H3744" s="36">
        <v>1680</v>
      </c>
      <c r="I3744" s="34" t="s">
        <v>9762</v>
      </c>
      <c r="J3744" s="34" t="s">
        <v>9763</v>
      </c>
      <c r="K3744" s="36">
        <v>1680</v>
      </c>
      <c r="L3744" s="34" t="s">
        <v>9764</v>
      </c>
      <c r="M3744" s="6" t="e">
        <f t="shared" si="58"/>
        <v>#VALUE!</v>
      </c>
    </row>
    <row r="3745" spans="1:18" hidden="1">
      <c r="A3745" s="34" t="s">
        <v>27165</v>
      </c>
      <c r="B3745" s="34" t="s">
        <v>31060</v>
      </c>
      <c r="C3745" s="34" t="s">
        <v>3456</v>
      </c>
      <c r="D3745" s="35">
        <v>44225</v>
      </c>
      <c r="E3745" s="34" t="s">
        <v>31061</v>
      </c>
      <c r="F3745" s="34" t="s">
        <v>9875</v>
      </c>
      <c r="G3745" s="36">
        <v>-25680</v>
      </c>
      <c r="H3745" s="36">
        <v>-25680</v>
      </c>
      <c r="I3745" s="34" t="s">
        <v>9762</v>
      </c>
      <c r="J3745" s="34" t="s">
        <v>9763</v>
      </c>
      <c r="K3745" s="36">
        <v>-25680</v>
      </c>
      <c r="L3745" s="34" t="s">
        <v>9764</v>
      </c>
      <c r="M3745" s="6" t="e">
        <f t="shared" si="58"/>
        <v>#VALUE!</v>
      </c>
    </row>
    <row r="3746" spans="1:18" hidden="1">
      <c r="A3746" s="34" t="s">
        <v>27165</v>
      </c>
      <c r="B3746" s="34" t="s">
        <v>31062</v>
      </c>
      <c r="C3746" s="34" t="s">
        <v>3527</v>
      </c>
      <c r="D3746" s="35">
        <v>44225</v>
      </c>
      <c r="E3746" s="34" t="s">
        <v>3528</v>
      </c>
      <c r="F3746" s="34" t="s">
        <v>31056</v>
      </c>
      <c r="G3746" s="36">
        <v>23500</v>
      </c>
      <c r="H3746" s="36">
        <v>23500</v>
      </c>
      <c r="I3746" s="34" t="s">
        <v>9762</v>
      </c>
      <c r="J3746" s="34" t="s">
        <v>9763</v>
      </c>
      <c r="K3746" s="36">
        <v>23500</v>
      </c>
      <c r="L3746" s="34" t="s">
        <v>9764</v>
      </c>
      <c r="M3746" s="6">
        <f t="shared" si="58"/>
        <v>1</v>
      </c>
    </row>
    <row r="3747" spans="1:18" hidden="1">
      <c r="A3747" s="34" t="s">
        <v>27165</v>
      </c>
      <c r="B3747" s="34" t="s">
        <v>31062</v>
      </c>
      <c r="C3747" s="34" t="s">
        <v>3527</v>
      </c>
      <c r="D3747" s="35">
        <v>44225</v>
      </c>
      <c r="E3747" s="34" t="s">
        <v>31063</v>
      </c>
      <c r="F3747" s="34" t="s">
        <v>31056</v>
      </c>
      <c r="G3747" s="36">
        <v>1645</v>
      </c>
      <c r="H3747" s="36">
        <v>1645</v>
      </c>
      <c r="I3747" s="34" t="s">
        <v>9762</v>
      </c>
      <c r="J3747" s="34" t="s">
        <v>9763</v>
      </c>
      <c r="K3747" s="36">
        <v>1645</v>
      </c>
      <c r="L3747" s="34" t="s">
        <v>9764</v>
      </c>
      <c r="M3747" s="6" t="e">
        <f t="shared" si="58"/>
        <v>#VALUE!</v>
      </c>
    </row>
    <row r="3748" spans="1:18" hidden="1">
      <c r="A3748" s="34" t="s">
        <v>27165</v>
      </c>
      <c r="B3748" s="34" t="s">
        <v>31062</v>
      </c>
      <c r="C3748" s="34" t="s">
        <v>3527</v>
      </c>
      <c r="D3748" s="35">
        <v>44225</v>
      </c>
      <c r="E3748" s="34" t="s">
        <v>31063</v>
      </c>
      <c r="F3748" s="34" t="s">
        <v>9875</v>
      </c>
      <c r="G3748" s="36">
        <v>-25145</v>
      </c>
      <c r="H3748" s="36">
        <v>-25145</v>
      </c>
      <c r="I3748" s="34" t="s">
        <v>9762</v>
      </c>
      <c r="J3748" s="34" t="s">
        <v>9763</v>
      </c>
      <c r="K3748" s="36">
        <v>-25145</v>
      </c>
      <c r="L3748" s="34" t="s">
        <v>9764</v>
      </c>
      <c r="M3748" s="6" t="e">
        <f t="shared" si="58"/>
        <v>#VALUE!</v>
      </c>
    </row>
    <row r="3749" spans="1:18" hidden="1">
      <c r="A3749" s="34" t="s">
        <v>27165</v>
      </c>
      <c r="B3749" s="34" t="s">
        <v>31064</v>
      </c>
      <c r="C3749" s="34" t="s">
        <v>5211</v>
      </c>
      <c r="D3749" s="35">
        <v>44224</v>
      </c>
      <c r="E3749" s="34" t="s">
        <v>5212</v>
      </c>
      <c r="F3749" s="34" t="s">
        <v>28997</v>
      </c>
      <c r="G3749" s="36">
        <v>45000</v>
      </c>
      <c r="H3749" s="36">
        <v>45000</v>
      </c>
      <c r="I3749" s="34" t="s">
        <v>9762</v>
      </c>
      <c r="J3749" s="34" t="s">
        <v>9763</v>
      </c>
      <c r="K3749" s="36">
        <v>45000</v>
      </c>
      <c r="L3749" s="34" t="s">
        <v>9764</v>
      </c>
      <c r="M3749" s="6">
        <f t="shared" si="58"/>
        <v>1</v>
      </c>
    </row>
    <row r="3750" spans="1:18">
      <c r="A3750" s="34" t="s">
        <v>27165</v>
      </c>
      <c r="B3750" s="34" t="s">
        <v>31064</v>
      </c>
      <c r="C3750" s="34" t="s">
        <v>5211</v>
      </c>
      <c r="D3750" s="35">
        <v>44224</v>
      </c>
      <c r="E3750" s="34" t="s">
        <v>31065</v>
      </c>
      <c r="F3750" s="34" t="s">
        <v>9875</v>
      </c>
      <c r="G3750" s="36">
        <v>-45000</v>
      </c>
      <c r="H3750" s="36">
        <v>-45000</v>
      </c>
      <c r="I3750" s="34" t="s">
        <v>9762</v>
      </c>
      <c r="J3750" s="34" t="s">
        <v>9763</v>
      </c>
      <c r="K3750" s="36">
        <v>-45000</v>
      </c>
      <c r="L3750" s="34" t="s">
        <v>9764</v>
      </c>
      <c r="M3750" s="6">
        <f t="shared" si="58"/>
        <v>18</v>
      </c>
      <c r="N3750" s="6" t="str">
        <f>MID(E3750,M3750,10)</f>
        <v>PO63000826</v>
      </c>
      <c r="O3750" s="6">
        <f>FIND("-",E3750)</f>
        <v>28</v>
      </c>
      <c r="P3750" s="6" t="str">
        <f>MID(E3750,O3750+1,2)</f>
        <v>4</v>
      </c>
      <c r="Q3750" s="34" t="str">
        <f>C3750</f>
        <v>APCIO0000111</v>
      </c>
      <c r="R3750" s="36">
        <f>-G3750</f>
        <v>45000</v>
      </c>
    </row>
    <row r="3751" spans="1:18" hidden="1">
      <c r="A3751" s="34" t="s">
        <v>27165</v>
      </c>
      <c r="B3751" s="34" t="s">
        <v>31066</v>
      </c>
      <c r="C3751" s="34" t="s">
        <v>4820</v>
      </c>
      <c r="D3751" s="35">
        <v>44200</v>
      </c>
      <c r="E3751" s="34" t="s">
        <v>4821</v>
      </c>
      <c r="F3751" s="34" t="s">
        <v>30759</v>
      </c>
      <c r="G3751" s="36">
        <v>92569.21</v>
      </c>
      <c r="H3751" s="36">
        <v>92569.21</v>
      </c>
      <c r="I3751" s="34" t="s">
        <v>9762</v>
      </c>
      <c r="J3751" s="34" t="s">
        <v>9763</v>
      </c>
      <c r="K3751" s="36">
        <v>92569.21</v>
      </c>
      <c r="L3751" s="34" t="s">
        <v>9764</v>
      </c>
      <c r="M3751" s="6">
        <f t="shared" si="58"/>
        <v>1</v>
      </c>
    </row>
    <row r="3752" spans="1:18" hidden="1">
      <c r="A3752" s="34" t="s">
        <v>27165</v>
      </c>
      <c r="B3752" s="34" t="s">
        <v>31066</v>
      </c>
      <c r="C3752" s="34" t="s">
        <v>4820</v>
      </c>
      <c r="D3752" s="35">
        <v>44200</v>
      </c>
      <c r="E3752" s="34" t="s">
        <v>31067</v>
      </c>
      <c r="F3752" s="34" t="s">
        <v>30759</v>
      </c>
      <c r="G3752" s="36">
        <v>6479.84</v>
      </c>
      <c r="H3752" s="36">
        <v>6479.84</v>
      </c>
      <c r="I3752" s="34" t="s">
        <v>9762</v>
      </c>
      <c r="J3752" s="34" t="s">
        <v>9763</v>
      </c>
      <c r="K3752" s="36">
        <v>6479.84</v>
      </c>
      <c r="L3752" s="34" t="s">
        <v>9764</v>
      </c>
      <c r="M3752" s="6">
        <f t="shared" si="58"/>
        <v>18</v>
      </c>
    </row>
    <row r="3753" spans="1:18">
      <c r="A3753" s="34" t="s">
        <v>27165</v>
      </c>
      <c r="B3753" s="34" t="s">
        <v>31066</v>
      </c>
      <c r="C3753" s="34" t="s">
        <v>4820</v>
      </c>
      <c r="D3753" s="35">
        <v>44200</v>
      </c>
      <c r="E3753" s="34" t="s">
        <v>31067</v>
      </c>
      <c r="F3753" s="34" t="s">
        <v>9875</v>
      </c>
      <c r="G3753" s="36">
        <v>-99049.05</v>
      </c>
      <c r="H3753" s="36">
        <v>-99049.05</v>
      </c>
      <c r="I3753" s="34" t="s">
        <v>9762</v>
      </c>
      <c r="J3753" s="34" t="s">
        <v>9763</v>
      </c>
      <c r="K3753" s="36">
        <v>-99049.05</v>
      </c>
      <c r="L3753" s="34" t="s">
        <v>9764</v>
      </c>
      <c r="M3753" s="6">
        <f t="shared" si="58"/>
        <v>18</v>
      </c>
      <c r="N3753" s="6" t="str">
        <f>MID(E3753,M3753,10)</f>
        <v>PO63000905</v>
      </c>
      <c r="O3753" s="6">
        <f>FIND("-",E3753)</f>
        <v>28</v>
      </c>
      <c r="P3753" s="6" t="str">
        <f>MID(E3753,O3753+1,2)</f>
        <v>3</v>
      </c>
      <c r="Q3753" s="34" t="str">
        <f>C3753</f>
        <v>APCIO0000112</v>
      </c>
      <c r="R3753" s="36">
        <f>-G3753</f>
        <v>99049.05</v>
      </c>
    </row>
    <row r="3754" spans="1:18" hidden="1">
      <c r="A3754" s="34" t="s">
        <v>27165</v>
      </c>
      <c r="B3754" s="34" t="s">
        <v>31068</v>
      </c>
      <c r="C3754" s="34" t="s">
        <v>7037</v>
      </c>
      <c r="D3754" s="35">
        <v>44232</v>
      </c>
      <c r="E3754" s="34" t="s">
        <v>7038</v>
      </c>
      <c r="F3754" s="34" t="s">
        <v>30942</v>
      </c>
      <c r="G3754" s="36">
        <v>3333</v>
      </c>
      <c r="H3754" s="36">
        <v>3333</v>
      </c>
      <c r="I3754" s="34" t="s">
        <v>9762</v>
      </c>
      <c r="J3754" s="34" t="s">
        <v>9763</v>
      </c>
      <c r="K3754" s="36">
        <v>3333</v>
      </c>
      <c r="L3754" s="34" t="s">
        <v>9764</v>
      </c>
      <c r="M3754" s="6">
        <f t="shared" si="58"/>
        <v>1</v>
      </c>
    </row>
    <row r="3755" spans="1:18" hidden="1">
      <c r="A3755" s="34" t="s">
        <v>27165</v>
      </c>
      <c r="B3755" s="34" t="s">
        <v>31068</v>
      </c>
      <c r="C3755" s="34" t="s">
        <v>7037</v>
      </c>
      <c r="D3755" s="35">
        <v>44232</v>
      </c>
      <c r="E3755" s="34" t="s">
        <v>31069</v>
      </c>
      <c r="F3755" s="34" t="s">
        <v>30942</v>
      </c>
      <c r="G3755" s="36">
        <v>233.31</v>
      </c>
      <c r="H3755" s="36">
        <v>233.31</v>
      </c>
      <c r="I3755" s="34" t="s">
        <v>9762</v>
      </c>
      <c r="J3755" s="34" t="s">
        <v>9763</v>
      </c>
      <c r="K3755" s="36">
        <v>233.31</v>
      </c>
      <c r="L3755" s="34" t="s">
        <v>9764</v>
      </c>
      <c r="M3755" s="6" t="e">
        <f t="shared" si="58"/>
        <v>#VALUE!</v>
      </c>
    </row>
    <row r="3756" spans="1:18" hidden="1">
      <c r="A3756" s="34" t="s">
        <v>27165</v>
      </c>
      <c r="B3756" s="34" t="s">
        <v>31068</v>
      </c>
      <c r="C3756" s="34" t="s">
        <v>7037</v>
      </c>
      <c r="D3756" s="35">
        <v>44232</v>
      </c>
      <c r="E3756" s="34" t="s">
        <v>31069</v>
      </c>
      <c r="F3756" s="34" t="s">
        <v>9875</v>
      </c>
      <c r="G3756" s="36">
        <v>-3566.31</v>
      </c>
      <c r="H3756" s="36">
        <v>-3566.31</v>
      </c>
      <c r="I3756" s="34" t="s">
        <v>9762</v>
      </c>
      <c r="J3756" s="34" t="s">
        <v>9763</v>
      </c>
      <c r="K3756" s="36">
        <v>-3566.31</v>
      </c>
      <c r="L3756" s="34" t="s">
        <v>9764</v>
      </c>
      <c r="M3756" s="6" t="e">
        <f t="shared" si="58"/>
        <v>#VALUE!</v>
      </c>
    </row>
    <row r="3757" spans="1:18" hidden="1">
      <c r="A3757" s="34" t="s">
        <v>27165</v>
      </c>
      <c r="B3757" s="34" t="s">
        <v>31070</v>
      </c>
      <c r="C3757" s="34" t="s">
        <v>1782</v>
      </c>
      <c r="D3757" s="35">
        <v>44211</v>
      </c>
      <c r="E3757" s="34" t="s">
        <v>1784</v>
      </c>
      <c r="F3757" s="34" t="s">
        <v>31071</v>
      </c>
      <c r="G3757" s="36">
        <v>5000</v>
      </c>
      <c r="H3757" s="36">
        <v>5000</v>
      </c>
      <c r="I3757" s="34" t="s">
        <v>9762</v>
      </c>
      <c r="J3757" s="34" t="s">
        <v>9763</v>
      </c>
      <c r="K3757" s="36">
        <v>5000</v>
      </c>
      <c r="L3757" s="34" t="s">
        <v>9764</v>
      </c>
      <c r="M3757" s="6">
        <f t="shared" si="58"/>
        <v>1</v>
      </c>
    </row>
    <row r="3758" spans="1:18">
      <c r="A3758" s="34" t="s">
        <v>27165</v>
      </c>
      <c r="B3758" s="34" t="s">
        <v>31070</v>
      </c>
      <c r="C3758" s="34" t="s">
        <v>1782</v>
      </c>
      <c r="D3758" s="35">
        <v>44211</v>
      </c>
      <c r="E3758" s="34" t="s">
        <v>31072</v>
      </c>
      <c r="F3758" s="34" t="s">
        <v>9875</v>
      </c>
      <c r="G3758" s="36">
        <v>-5000</v>
      </c>
      <c r="H3758" s="36">
        <v>-5000</v>
      </c>
      <c r="I3758" s="34" t="s">
        <v>9762</v>
      </c>
      <c r="J3758" s="34" t="s">
        <v>9763</v>
      </c>
      <c r="K3758" s="36">
        <v>-5000</v>
      </c>
      <c r="L3758" s="34" t="s">
        <v>9764</v>
      </c>
      <c r="M3758" s="6">
        <f t="shared" si="58"/>
        <v>18</v>
      </c>
      <c r="N3758" s="6" t="str">
        <f>MID(E3758,M3758,10)</f>
        <v>PO64000122</v>
      </c>
      <c r="O3758" s="6">
        <f>FIND("-",E3758)</f>
        <v>28</v>
      </c>
      <c r="P3758" s="6" t="str">
        <f>MID(E3758,O3758+1,2)</f>
        <v>2</v>
      </c>
      <c r="Q3758" s="34" t="str">
        <f>C3758</f>
        <v>APCIO0000114</v>
      </c>
      <c r="R3758" s="36">
        <f>-G3758</f>
        <v>5000</v>
      </c>
    </row>
    <row r="3759" spans="1:18" hidden="1">
      <c r="A3759" s="34" t="s">
        <v>27165</v>
      </c>
      <c r="B3759" s="34" t="s">
        <v>31073</v>
      </c>
      <c r="C3759" s="34" t="s">
        <v>1778</v>
      </c>
      <c r="D3759" s="35">
        <v>44211</v>
      </c>
      <c r="E3759" s="34" t="s">
        <v>1780</v>
      </c>
      <c r="F3759" s="34" t="s">
        <v>31071</v>
      </c>
      <c r="G3759" s="36">
        <v>5000</v>
      </c>
      <c r="H3759" s="36">
        <v>5000</v>
      </c>
      <c r="I3759" s="34" t="s">
        <v>9762</v>
      </c>
      <c r="J3759" s="34" t="s">
        <v>9763</v>
      </c>
      <c r="K3759" s="36">
        <v>5000</v>
      </c>
      <c r="L3759" s="34" t="s">
        <v>9764</v>
      </c>
      <c r="M3759" s="6">
        <f t="shared" si="58"/>
        <v>1</v>
      </c>
    </row>
    <row r="3760" spans="1:18">
      <c r="A3760" s="34" t="s">
        <v>27165</v>
      </c>
      <c r="B3760" s="34" t="s">
        <v>31073</v>
      </c>
      <c r="C3760" s="34" t="s">
        <v>1778</v>
      </c>
      <c r="D3760" s="35">
        <v>44211</v>
      </c>
      <c r="E3760" s="34" t="s">
        <v>31074</v>
      </c>
      <c r="F3760" s="34" t="s">
        <v>9875</v>
      </c>
      <c r="G3760" s="36">
        <v>-5000</v>
      </c>
      <c r="H3760" s="36">
        <v>-5000</v>
      </c>
      <c r="I3760" s="34" t="s">
        <v>9762</v>
      </c>
      <c r="J3760" s="34" t="s">
        <v>9763</v>
      </c>
      <c r="K3760" s="36">
        <v>-5000</v>
      </c>
      <c r="L3760" s="34" t="s">
        <v>9764</v>
      </c>
      <c r="M3760" s="6">
        <f t="shared" si="58"/>
        <v>18</v>
      </c>
      <c r="N3760" s="6" t="str">
        <f>MID(E3760,M3760,10)</f>
        <v>PO64000122</v>
      </c>
      <c r="O3760" s="6">
        <f>FIND("-",E3760)</f>
        <v>28</v>
      </c>
      <c r="P3760" s="6" t="str">
        <f>MID(E3760,O3760+1,2)</f>
        <v>1</v>
      </c>
      <c r="Q3760" s="34" t="str">
        <f>C3760</f>
        <v>APCIO0000115</v>
      </c>
      <c r="R3760" s="36">
        <f>-G3760</f>
        <v>5000</v>
      </c>
    </row>
    <row r="3761" spans="1:18" hidden="1">
      <c r="A3761" s="34" t="s">
        <v>27165</v>
      </c>
      <c r="B3761" s="34" t="s">
        <v>31075</v>
      </c>
      <c r="C3761" s="34" t="s">
        <v>1790</v>
      </c>
      <c r="D3761" s="35">
        <v>44214</v>
      </c>
      <c r="E3761" s="34" t="s">
        <v>1792</v>
      </c>
      <c r="F3761" s="34" t="s">
        <v>31071</v>
      </c>
      <c r="G3761" s="36">
        <v>5000</v>
      </c>
      <c r="H3761" s="36">
        <v>5000</v>
      </c>
      <c r="I3761" s="34" t="s">
        <v>9762</v>
      </c>
      <c r="J3761" s="34" t="s">
        <v>9763</v>
      </c>
      <c r="K3761" s="36">
        <v>5000</v>
      </c>
      <c r="L3761" s="34" t="s">
        <v>9764</v>
      </c>
      <c r="M3761" s="6">
        <f t="shared" si="58"/>
        <v>1</v>
      </c>
    </row>
    <row r="3762" spans="1:18">
      <c r="A3762" s="34" t="s">
        <v>27165</v>
      </c>
      <c r="B3762" s="34" t="s">
        <v>31075</v>
      </c>
      <c r="C3762" s="34" t="s">
        <v>1790</v>
      </c>
      <c r="D3762" s="35">
        <v>44214</v>
      </c>
      <c r="E3762" s="34" t="s">
        <v>31076</v>
      </c>
      <c r="F3762" s="34" t="s">
        <v>9875</v>
      </c>
      <c r="G3762" s="36">
        <v>-5000</v>
      </c>
      <c r="H3762" s="36">
        <v>-5000</v>
      </c>
      <c r="I3762" s="34" t="s">
        <v>9762</v>
      </c>
      <c r="J3762" s="34" t="s">
        <v>9763</v>
      </c>
      <c r="K3762" s="36">
        <v>-5000</v>
      </c>
      <c r="L3762" s="34" t="s">
        <v>9764</v>
      </c>
      <c r="M3762" s="6">
        <f t="shared" si="58"/>
        <v>18</v>
      </c>
      <c r="N3762" s="6" t="str">
        <f>MID(E3762,M3762,10)</f>
        <v>PO64000122</v>
      </c>
      <c r="O3762" s="6">
        <f>FIND("-",E3762)</f>
        <v>28</v>
      </c>
      <c r="P3762" s="6" t="str">
        <f>MID(E3762,O3762+1,2)</f>
        <v>3</v>
      </c>
      <c r="Q3762" s="34" t="str">
        <f>C3762</f>
        <v>APCIO0000116</v>
      </c>
      <c r="R3762" s="36">
        <f>-G3762</f>
        <v>5000</v>
      </c>
    </row>
    <row r="3763" spans="1:18" hidden="1">
      <c r="A3763" s="34" t="s">
        <v>27165</v>
      </c>
      <c r="B3763" s="34" t="s">
        <v>31077</v>
      </c>
      <c r="C3763" s="34" t="s">
        <v>1825</v>
      </c>
      <c r="D3763" s="35">
        <v>44225</v>
      </c>
      <c r="E3763" s="34" t="s">
        <v>1827</v>
      </c>
      <c r="F3763" s="34" t="s">
        <v>30190</v>
      </c>
      <c r="G3763" s="36">
        <v>90000</v>
      </c>
      <c r="H3763" s="36">
        <v>90000</v>
      </c>
      <c r="I3763" s="34" t="s">
        <v>9762</v>
      </c>
      <c r="J3763" s="34" t="s">
        <v>9763</v>
      </c>
      <c r="K3763" s="36">
        <v>90000</v>
      </c>
      <c r="L3763" s="34" t="s">
        <v>9764</v>
      </c>
      <c r="M3763" s="6">
        <f t="shared" si="58"/>
        <v>1</v>
      </c>
    </row>
    <row r="3764" spans="1:18">
      <c r="A3764" s="34" t="s">
        <v>27165</v>
      </c>
      <c r="B3764" s="34" t="s">
        <v>31077</v>
      </c>
      <c r="C3764" s="34" t="s">
        <v>1825</v>
      </c>
      <c r="D3764" s="35">
        <v>44225</v>
      </c>
      <c r="E3764" s="34" t="s">
        <v>31078</v>
      </c>
      <c r="F3764" s="34" t="s">
        <v>9875</v>
      </c>
      <c r="G3764" s="36">
        <v>-90000</v>
      </c>
      <c r="H3764" s="36">
        <v>-90000</v>
      </c>
      <c r="I3764" s="34" t="s">
        <v>9762</v>
      </c>
      <c r="J3764" s="34" t="s">
        <v>9763</v>
      </c>
      <c r="K3764" s="36">
        <v>-90000</v>
      </c>
      <c r="L3764" s="34" t="s">
        <v>9764</v>
      </c>
      <c r="M3764" s="6">
        <f t="shared" si="58"/>
        <v>18</v>
      </c>
      <c r="N3764" s="6" t="str">
        <f>MID(E3764,M3764,10)</f>
        <v>PO64000080</v>
      </c>
      <c r="O3764" s="6">
        <f>FIND("-",E3764)</f>
        <v>28</v>
      </c>
      <c r="P3764" s="6" t="str">
        <f>MID(E3764,O3764+1,2)</f>
        <v>5</v>
      </c>
      <c r="Q3764" s="34" t="str">
        <f>C3764</f>
        <v>APCIO0000117</v>
      </c>
      <c r="R3764" s="36">
        <f>-G3764</f>
        <v>90000</v>
      </c>
    </row>
    <row r="3765" spans="1:18" hidden="1">
      <c r="A3765" s="34" t="s">
        <v>27165</v>
      </c>
      <c r="B3765" s="34" t="s">
        <v>31079</v>
      </c>
      <c r="C3765" s="34" t="s">
        <v>2992</v>
      </c>
      <c r="D3765" s="35">
        <v>44235</v>
      </c>
      <c r="E3765" s="34" t="s">
        <v>31080</v>
      </c>
      <c r="F3765" s="34" t="s">
        <v>31081</v>
      </c>
      <c r="G3765" s="36">
        <v>450000</v>
      </c>
      <c r="H3765" s="36">
        <v>450000</v>
      </c>
      <c r="I3765" s="34" t="s">
        <v>9762</v>
      </c>
      <c r="J3765" s="34" t="s">
        <v>9763</v>
      </c>
      <c r="K3765" s="36">
        <v>450000</v>
      </c>
      <c r="L3765" s="34" t="s">
        <v>9764</v>
      </c>
      <c r="M3765" s="6">
        <f t="shared" si="58"/>
        <v>1</v>
      </c>
    </row>
    <row r="3766" spans="1:18" hidden="1">
      <c r="A3766" s="34" t="s">
        <v>27165</v>
      </c>
      <c r="B3766" s="34" t="s">
        <v>31079</v>
      </c>
      <c r="C3766" s="34" t="s">
        <v>2992</v>
      </c>
      <c r="D3766" s="35">
        <v>44235</v>
      </c>
      <c r="E3766" s="34" t="s">
        <v>31082</v>
      </c>
      <c r="F3766" s="34" t="s">
        <v>31081</v>
      </c>
      <c r="G3766" s="36">
        <v>31500</v>
      </c>
      <c r="H3766" s="36">
        <v>31500</v>
      </c>
      <c r="I3766" s="34" t="s">
        <v>9762</v>
      </c>
      <c r="J3766" s="34" t="s">
        <v>9763</v>
      </c>
      <c r="K3766" s="36">
        <v>31500</v>
      </c>
      <c r="L3766" s="34" t="s">
        <v>9764</v>
      </c>
      <c r="M3766" s="6" t="e">
        <f t="shared" si="58"/>
        <v>#VALUE!</v>
      </c>
    </row>
    <row r="3767" spans="1:18" hidden="1">
      <c r="A3767" s="34" t="s">
        <v>27165</v>
      </c>
      <c r="B3767" s="34" t="s">
        <v>31079</v>
      </c>
      <c r="C3767" s="34" t="s">
        <v>2992</v>
      </c>
      <c r="D3767" s="35">
        <v>44235</v>
      </c>
      <c r="E3767" s="34" t="s">
        <v>31082</v>
      </c>
      <c r="F3767" s="34" t="s">
        <v>9875</v>
      </c>
      <c r="G3767" s="36">
        <v>-481500</v>
      </c>
      <c r="H3767" s="36">
        <v>-481500</v>
      </c>
      <c r="I3767" s="34" t="s">
        <v>9762</v>
      </c>
      <c r="J3767" s="34" t="s">
        <v>9763</v>
      </c>
      <c r="K3767" s="36">
        <v>-481500</v>
      </c>
      <c r="L3767" s="34" t="s">
        <v>9764</v>
      </c>
      <c r="M3767" s="6" t="e">
        <f t="shared" si="58"/>
        <v>#VALUE!</v>
      </c>
    </row>
    <row r="3768" spans="1:18" hidden="1">
      <c r="A3768" s="34" t="s">
        <v>27165</v>
      </c>
      <c r="B3768" s="34" t="s">
        <v>31083</v>
      </c>
      <c r="C3768" s="34" t="s">
        <v>5981</v>
      </c>
      <c r="D3768" s="35">
        <v>44225</v>
      </c>
      <c r="E3768" s="34" t="s">
        <v>5982</v>
      </c>
      <c r="F3768" s="34" t="s">
        <v>31084</v>
      </c>
      <c r="G3768" s="36">
        <v>75000</v>
      </c>
      <c r="H3768" s="36">
        <v>75000</v>
      </c>
      <c r="I3768" s="34" t="s">
        <v>9762</v>
      </c>
      <c r="J3768" s="34" t="s">
        <v>9763</v>
      </c>
      <c r="K3768" s="36">
        <v>75000</v>
      </c>
      <c r="L3768" s="34" t="s">
        <v>9764</v>
      </c>
      <c r="M3768" s="6">
        <f t="shared" si="58"/>
        <v>1</v>
      </c>
    </row>
    <row r="3769" spans="1:18" hidden="1">
      <c r="A3769" s="34" t="s">
        <v>27165</v>
      </c>
      <c r="B3769" s="34" t="s">
        <v>31083</v>
      </c>
      <c r="C3769" s="34" t="s">
        <v>5981</v>
      </c>
      <c r="D3769" s="35">
        <v>44225</v>
      </c>
      <c r="E3769" s="34" t="s">
        <v>31085</v>
      </c>
      <c r="F3769" s="34" t="s">
        <v>31084</v>
      </c>
      <c r="G3769" s="36">
        <v>5250</v>
      </c>
      <c r="H3769" s="36">
        <v>5250</v>
      </c>
      <c r="I3769" s="34" t="s">
        <v>9762</v>
      </c>
      <c r="J3769" s="34" t="s">
        <v>9763</v>
      </c>
      <c r="K3769" s="36">
        <v>5250</v>
      </c>
      <c r="L3769" s="34" t="s">
        <v>9764</v>
      </c>
      <c r="M3769" s="6" t="e">
        <f t="shared" si="58"/>
        <v>#VALUE!</v>
      </c>
    </row>
    <row r="3770" spans="1:18" hidden="1">
      <c r="A3770" s="34" t="s">
        <v>27165</v>
      </c>
      <c r="B3770" s="34" t="s">
        <v>31083</v>
      </c>
      <c r="C3770" s="34" t="s">
        <v>5981</v>
      </c>
      <c r="D3770" s="35">
        <v>44225</v>
      </c>
      <c r="E3770" s="34" t="s">
        <v>31085</v>
      </c>
      <c r="F3770" s="34" t="s">
        <v>9875</v>
      </c>
      <c r="G3770" s="36">
        <v>-80250</v>
      </c>
      <c r="H3770" s="36">
        <v>-80250</v>
      </c>
      <c r="I3770" s="34" t="s">
        <v>9762</v>
      </c>
      <c r="J3770" s="34" t="s">
        <v>9763</v>
      </c>
      <c r="K3770" s="36">
        <v>-80250</v>
      </c>
      <c r="L3770" s="34" t="s">
        <v>9764</v>
      </c>
      <c r="M3770" s="6" t="e">
        <f t="shared" si="58"/>
        <v>#VALUE!</v>
      </c>
    </row>
    <row r="3771" spans="1:18" hidden="1">
      <c r="A3771" s="34" t="s">
        <v>27165</v>
      </c>
      <c r="B3771" s="34" t="s">
        <v>31086</v>
      </c>
      <c r="C3771" s="34" t="s">
        <v>4061</v>
      </c>
      <c r="D3771" s="35">
        <v>44225</v>
      </c>
      <c r="E3771" s="34" t="s">
        <v>4062</v>
      </c>
      <c r="F3771" s="34" t="s">
        <v>30991</v>
      </c>
      <c r="G3771" s="36">
        <v>75000</v>
      </c>
      <c r="H3771" s="36">
        <v>75000</v>
      </c>
      <c r="I3771" s="34" t="s">
        <v>9762</v>
      </c>
      <c r="J3771" s="34" t="s">
        <v>9763</v>
      </c>
      <c r="K3771" s="36">
        <v>75000</v>
      </c>
      <c r="L3771" s="34" t="s">
        <v>9764</v>
      </c>
      <c r="M3771" s="6">
        <f t="shared" si="58"/>
        <v>1</v>
      </c>
    </row>
    <row r="3772" spans="1:18" hidden="1">
      <c r="A3772" s="34" t="s">
        <v>27165</v>
      </c>
      <c r="B3772" s="34" t="s">
        <v>31086</v>
      </c>
      <c r="C3772" s="34" t="s">
        <v>4061</v>
      </c>
      <c r="D3772" s="35">
        <v>44225</v>
      </c>
      <c r="E3772" s="34" t="s">
        <v>31087</v>
      </c>
      <c r="F3772" s="34" t="s">
        <v>30991</v>
      </c>
      <c r="G3772" s="36">
        <v>5250</v>
      </c>
      <c r="H3772" s="36">
        <v>5250</v>
      </c>
      <c r="I3772" s="34" t="s">
        <v>9762</v>
      </c>
      <c r="J3772" s="34" t="s">
        <v>9763</v>
      </c>
      <c r="K3772" s="36">
        <v>5250</v>
      </c>
      <c r="L3772" s="34" t="s">
        <v>9764</v>
      </c>
      <c r="M3772" s="6" t="e">
        <f t="shared" si="58"/>
        <v>#VALUE!</v>
      </c>
    </row>
    <row r="3773" spans="1:18" hidden="1">
      <c r="A3773" s="34" t="s">
        <v>27165</v>
      </c>
      <c r="B3773" s="34" t="s">
        <v>31086</v>
      </c>
      <c r="C3773" s="34" t="s">
        <v>4061</v>
      </c>
      <c r="D3773" s="35">
        <v>44225</v>
      </c>
      <c r="E3773" s="34" t="s">
        <v>31087</v>
      </c>
      <c r="F3773" s="34" t="s">
        <v>9875</v>
      </c>
      <c r="G3773" s="36">
        <v>-80250</v>
      </c>
      <c r="H3773" s="36">
        <v>-80250</v>
      </c>
      <c r="I3773" s="34" t="s">
        <v>9762</v>
      </c>
      <c r="J3773" s="34" t="s">
        <v>9763</v>
      </c>
      <c r="K3773" s="36">
        <v>-80250</v>
      </c>
      <c r="L3773" s="34" t="s">
        <v>9764</v>
      </c>
      <c r="M3773" s="6" t="e">
        <f t="shared" si="58"/>
        <v>#VALUE!</v>
      </c>
    </row>
    <row r="3774" spans="1:18" hidden="1">
      <c r="A3774" s="34" t="s">
        <v>27165</v>
      </c>
      <c r="B3774" s="34" t="s">
        <v>31088</v>
      </c>
      <c r="C3774" s="34" t="s">
        <v>3134</v>
      </c>
      <c r="D3774" s="35">
        <v>44225</v>
      </c>
      <c r="E3774" s="34" t="s">
        <v>3135</v>
      </c>
      <c r="F3774" s="34" t="s">
        <v>31089</v>
      </c>
      <c r="G3774" s="36">
        <v>86915.89</v>
      </c>
      <c r="H3774" s="36">
        <v>86915.89</v>
      </c>
      <c r="I3774" s="34" t="s">
        <v>9762</v>
      </c>
      <c r="J3774" s="34" t="s">
        <v>9763</v>
      </c>
      <c r="K3774" s="36">
        <v>86915.89</v>
      </c>
      <c r="L3774" s="34" t="s">
        <v>9764</v>
      </c>
      <c r="M3774" s="6">
        <f t="shared" si="58"/>
        <v>1</v>
      </c>
    </row>
    <row r="3775" spans="1:18" hidden="1">
      <c r="A3775" s="34" t="s">
        <v>27165</v>
      </c>
      <c r="B3775" s="34" t="s">
        <v>31088</v>
      </c>
      <c r="C3775" s="34" t="s">
        <v>3134</v>
      </c>
      <c r="D3775" s="35">
        <v>44225</v>
      </c>
      <c r="E3775" s="34" t="s">
        <v>31090</v>
      </c>
      <c r="F3775" s="34" t="s">
        <v>31089</v>
      </c>
      <c r="G3775" s="36">
        <v>6084.11</v>
      </c>
      <c r="H3775" s="36">
        <v>6084.11</v>
      </c>
      <c r="I3775" s="34" t="s">
        <v>9762</v>
      </c>
      <c r="J3775" s="34" t="s">
        <v>9763</v>
      </c>
      <c r="K3775" s="36">
        <v>6084.11</v>
      </c>
      <c r="L3775" s="34" t="s">
        <v>9764</v>
      </c>
      <c r="M3775" s="6" t="e">
        <f t="shared" si="58"/>
        <v>#VALUE!</v>
      </c>
    </row>
    <row r="3776" spans="1:18" hidden="1">
      <c r="A3776" s="34" t="s">
        <v>27165</v>
      </c>
      <c r="B3776" s="34" t="s">
        <v>31088</v>
      </c>
      <c r="C3776" s="34" t="s">
        <v>3134</v>
      </c>
      <c r="D3776" s="35">
        <v>44225</v>
      </c>
      <c r="E3776" s="34" t="s">
        <v>31090</v>
      </c>
      <c r="F3776" s="34" t="s">
        <v>9875</v>
      </c>
      <c r="G3776" s="36">
        <v>-93000</v>
      </c>
      <c r="H3776" s="36">
        <v>-93000</v>
      </c>
      <c r="I3776" s="34" t="s">
        <v>9762</v>
      </c>
      <c r="J3776" s="34" t="s">
        <v>9763</v>
      </c>
      <c r="K3776" s="36">
        <v>-93000</v>
      </c>
      <c r="L3776" s="34" t="s">
        <v>9764</v>
      </c>
      <c r="M3776" s="6" t="e">
        <f t="shared" si="58"/>
        <v>#VALUE!</v>
      </c>
    </row>
    <row r="3777" spans="1:18" hidden="1">
      <c r="A3777" s="34" t="s">
        <v>27165</v>
      </c>
      <c r="B3777" s="34" t="s">
        <v>31091</v>
      </c>
      <c r="C3777" s="34" t="s">
        <v>4813</v>
      </c>
      <c r="D3777" s="35">
        <v>44225</v>
      </c>
      <c r="E3777" s="34" t="s">
        <v>4815</v>
      </c>
      <c r="F3777" s="34" t="s">
        <v>31092</v>
      </c>
      <c r="G3777" s="36">
        <v>94038.79</v>
      </c>
      <c r="H3777" s="36">
        <v>94038.79</v>
      </c>
      <c r="I3777" s="34" t="s">
        <v>9762</v>
      </c>
      <c r="J3777" s="34" t="s">
        <v>9763</v>
      </c>
      <c r="K3777" s="36">
        <v>94038.79</v>
      </c>
      <c r="L3777" s="34" t="s">
        <v>9764</v>
      </c>
      <c r="M3777" s="6">
        <f t="shared" si="58"/>
        <v>1</v>
      </c>
    </row>
    <row r="3778" spans="1:18" hidden="1">
      <c r="A3778" s="34" t="s">
        <v>27165</v>
      </c>
      <c r="B3778" s="34" t="s">
        <v>31091</v>
      </c>
      <c r="C3778" s="34" t="s">
        <v>4813</v>
      </c>
      <c r="D3778" s="35">
        <v>44225</v>
      </c>
      <c r="E3778" s="34" t="s">
        <v>31093</v>
      </c>
      <c r="F3778" s="34" t="s">
        <v>31092</v>
      </c>
      <c r="G3778" s="36">
        <v>6582.72</v>
      </c>
      <c r="H3778" s="36">
        <v>6582.72</v>
      </c>
      <c r="I3778" s="34" t="s">
        <v>9762</v>
      </c>
      <c r="J3778" s="34" t="s">
        <v>9763</v>
      </c>
      <c r="K3778" s="36">
        <v>6582.72</v>
      </c>
      <c r="L3778" s="34" t="s">
        <v>9764</v>
      </c>
      <c r="M3778" s="6">
        <f t="shared" si="58"/>
        <v>18</v>
      </c>
    </row>
    <row r="3779" spans="1:18">
      <c r="A3779" s="34" t="s">
        <v>27165</v>
      </c>
      <c r="B3779" s="34" t="s">
        <v>31091</v>
      </c>
      <c r="C3779" s="34" t="s">
        <v>4813</v>
      </c>
      <c r="D3779" s="35">
        <v>44225</v>
      </c>
      <c r="E3779" s="34" t="s">
        <v>31093</v>
      </c>
      <c r="F3779" s="34" t="s">
        <v>9875</v>
      </c>
      <c r="G3779" s="36">
        <v>-100621.51</v>
      </c>
      <c r="H3779" s="36">
        <v>-100621.51</v>
      </c>
      <c r="I3779" s="34" t="s">
        <v>9762</v>
      </c>
      <c r="J3779" s="34" t="s">
        <v>9763</v>
      </c>
      <c r="K3779" s="36">
        <v>-100621.51</v>
      </c>
      <c r="L3779" s="34" t="s">
        <v>9764</v>
      </c>
      <c r="M3779" s="6">
        <f t="shared" ref="M3779:M3842" si="59">FIND("PO",E3779)</f>
        <v>18</v>
      </c>
      <c r="N3779" s="6" t="str">
        <f>MID(E3779,M3779,10)</f>
        <v>PO63000905</v>
      </c>
      <c r="O3779" s="6">
        <f>FIND("-",E3779)</f>
        <v>28</v>
      </c>
      <c r="P3779" s="6" t="str">
        <f>MID(E3779,O3779+1,2)</f>
        <v>4</v>
      </c>
      <c r="Q3779" s="34" t="str">
        <f>C3779</f>
        <v>APCIO0000122</v>
      </c>
      <c r="R3779" s="36">
        <f>-G3779</f>
        <v>100621.51</v>
      </c>
    </row>
    <row r="3780" spans="1:18" hidden="1">
      <c r="A3780" s="34" t="s">
        <v>27165</v>
      </c>
      <c r="B3780" s="34" t="s">
        <v>31094</v>
      </c>
      <c r="C3780" s="34" t="s">
        <v>4463</v>
      </c>
      <c r="D3780" s="35">
        <v>44228</v>
      </c>
      <c r="E3780" s="34" t="s">
        <v>4464</v>
      </c>
      <c r="F3780" s="34" t="s">
        <v>29858</v>
      </c>
      <c r="G3780" s="36">
        <v>233500</v>
      </c>
      <c r="H3780" s="36">
        <v>233500</v>
      </c>
      <c r="I3780" s="34" t="s">
        <v>9762</v>
      </c>
      <c r="J3780" s="34" t="s">
        <v>9763</v>
      </c>
      <c r="K3780" s="36">
        <v>233500</v>
      </c>
      <c r="L3780" s="34" t="s">
        <v>9764</v>
      </c>
      <c r="M3780" s="6">
        <f t="shared" si="59"/>
        <v>1</v>
      </c>
    </row>
    <row r="3781" spans="1:18" hidden="1">
      <c r="A3781" s="34" t="s">
        <v>27165</v>
      </c>
      <c r="B3781" s="34" t="s">
        <v>31094</v>
      </c>
      <c r="C3781" s="34" t="s">
        <v>4463</v>
      </c>
      <c r="D3781" s="35">
        <v>44228</v>
      </c>
      <c r="E3781" s="34" t="s">
        <v>31095</v>
      </c>
      <c r="F3781" s="34" t="s">
        <v>29858</v>
      </c>
      <c r="G3781" s="36">
        <v>16345</v>
      </c>
      <c r="H3781" s="36">
        <v>16345</v>
      </c>
      <c r="I3781" s="34" t="s">
        <v>9762</v>
      </c>
      <c r="J3781" s="34" t="s">
        <v>9763</v>
      </c>
      <c r="K3781" s="36">
        <v>16345</v>
      </c>
      <c r="L3781" s="34" t="s">
        <v>9764</v>
      </c>
      <c r="M3781" s="6" t="e">
        <f t="shared" si="59"/>
        <v>#VALUE!</v>
      </c>
    </row>
    <row r="3782" spans="1:18" hidden="1">
      <c r="A3782" s="34" t="s">
        <v>27165</v>
      </c>
      <c r="B3782" s="34" t="s">
        <v>31094</v>
      </c>
      <c r="C3782" s="34" t="s">
        <v>4463</v>
      </c>
      <c r="D3782" s="35">
        <v>44228</v>
      </c>
      <c r="E3782" s="34" t="s">
        <v>31095</v>
      </c>
      <c r="F3782" s="34" t="s">
        <v>9875</v>
      </c>
      <c r="G3782" s="36">
        <v>-249845</v>
      </c>
      <c r="H3782" s="36">
        <v>-249845</v>
      </c>
      <c r="I3782" s="34" t="s">
        <v>9762</v>
      </c>
      <c r="J3782" s="34" t="s">
        <v>9763</v>
      </c>
      <c r="K3782" s="36">
        <v>-249845</v>
      </c>
      <c r="L3782" s="34" t="s">
        <v>9764</v>
      </c>
      <c r="M3782" s="6" t="e">
        <f t="shared" si="59"/>
        <v>#VALUE!</v>
      </c>
    </row>
    <row r="3783" spans="1:18" hidden="1">
      <c r="A3783" s="34" t="s">
        <v>27165</v>
      </c>
      <c r="B3783" s="34" t="s">
        <v>31096</v>
      </c>
      <c r="C3783" s="34" t="s">
        <v>4197</v>
      </c>
      <c r="D3783" s="35">
        <v>44245</v>
      </c>
      <c r="E3783" s="34" t="s">
        <v>4198</v>
      </c>
      <c r="F3783" s="34" t="s">
        <v>29723</v>
      </c>
      <c r="G3783" s="36">
        <v>19000</v>
      </c>
      <c r="H3783" s="36">
        <v>19000</v>
      </c>
      <c r="I3783" s="34" t="s">
        <v>9762</v>
      </c>
      <c r="J3783" s="34" t="s">
        <v>9763</v>
      </c>
      <c r="K3783" s="36">
        <v>19000</v>
      </c>
      <c r="L3783" s="34" t="s">
        <v>9764</v>
      </c>
      <c r="M3783" s="6">
        <f t="shared" si="59"/>
        <v>1</v>
      </c>
    </row>
    <row r="3784" spans="1:18">
      <c r="A3784" s="34" t="s">
        <v>27165</v>
      </c>
      <c r="B3784" s="34" t="s">
        <v>31096</v>
      </c>
      <c r="C3784" s="34" t="s">
        <v>4197</v>
      </c>
      <c r="D3784" s="35">
        <v>44245</v>
      </c>
      <c r="E3784" s="34" t="s">
        <v>31097</v>
      </c>
      <c r="F3784" s="34" t="s">
        <v>9875</v>
      </c>
      <c r="G3784" s="36">
        <v>-19000</v>
      </c>
      <c r="H3784" s="36">
        <v>-19000</v>
      </c>
      <c r="I3784" s="34" t="s">
        <v>9762</v>
      </c>
      <c r="J3784" s="34" t="s">
        <v>9763</v>
      </c>
      <c r="K3784" s="36">
        <v>-19000</v>
      </c>
      <c r="L3784" s="34" t="s">
        <v>9764</v>
      </c>
      <c r="M3784" s="6">
        <f t="shared" si="59"/>
        <v>18</v>
      </c>
      <c r="N3784" s="6" t="str">
        <f>MID(E3784,M3784,10)</f>
        <v>PO64000007</v>
      </c>
      <c r="O3784" s="6">
        <f>FIND("-",E3784)</f>
        <v>28</v>
      </c>
      <c r="P3784" s="6" t="str">
        <f>MID(E3784,O3784+1,2)</f>
        <v>4</v>
      </c>
      <c r="Q3784" s="34" t="str">
        <f>C3784</f>
        <v>APCIO0000124</v>
      </c>
      <c r="R3784" s="36">
        <f>-G3784</f>
        <v>19000</v>
      </c>
    </row>
    <row r="3785" spans="1:18" hidden="1">
      <c r="A3785" s="34" t="s">
        <v>27165</v>
      </c>
      <c r="B3785" s="34" t="s">
        <v>31098</v>
      </c>
      <c r="C3785" s="34" t="s">
        <v>3318</v>
      </c>
      <c r="D3785" s="35">
        <v>44245</v>
      </c>
      <c r="E3785" s="34" t="s">
        <v>3319</v>
      </c>
      <c r="F3785" s="34" t="s">
        <v>29723</v>
      </c>
      <c r="G3785" s="36">
        <v>20000</v>
      </c>
      <c r="H3785" s="36">
        <v>20000</v>
      </c>
      <c r="I3785" s="34" t="s">
        <v>9762</v>
      </c>
      <c r="J3785" s="34" t="s">
        <v>9763</v>
      </c>
      <c r="K3785" s="36">
        <v>20000</v>
      </c>
      <c r="L3785" s="34" t="s">
        <v>9764</v>
      </c>
      <c r="M3785" s="6">
        <f t="shared" si="59"/>
        <v>1</v>
      </c>
    </row>
    <row r="3786" spans="1:18">
      <c r="A3786" s="34" t="s">
        <v>27165</v>
      </c>
      <c r="B3786" s="34" t="s">
        <v>31098</v>
      </c>
      <c r="C3786" s="34" t="s">
        <v>3318</v>
      </c>
      <c r="D3786" s="35">
        <v>44245</v>
      </c>
      <c r="E3786" s="34" t="s">
        <v>31099</v>
      </c>
      <c r="F3786" s="34" t="s">
        <v>9875</v>
      </c>
      <c r="G3786" s="36">
        <v>-20000</v>
      </c>
      <c r="H3786" s="36">
        <v>-20000</v>
      </c>
      <c r="I3786" s="34" t="s">
        <v>9762</v>
      </c>
      <c r="J3786" s="34" t="s">
        <v>9763</v>
      </c>
      <c r="K3786" s="36">
        <v>-20000</v>
      </c>
      <c r="L3786" s="34" t="s">
        <v>9764</v>
      </c>
      <c r="M3786" s="6">
        <f t="shared" si="59"/>
        <v>18</v>
      </c>
      <c r="N3786" s="6" t="str">
        <f>MID(E3786,M3786,10)</f>
        <v>PO64000171</v>
      </c>
      <c r="O3786" s="6">
        <f>FIND("-",E3786)</f>
        <v>28</v>
      </c>
      <c r="P3786" s="6" t="str">
        <f>MID(E3786,O3786+1,2)</f>
        <v>2</v>
      </c>
      <c r="Q3786" s="34" t="str">
        <f>C3786</f>
        <v>APCIO0000125</v>
      </c>
      <c r="R3786" s="36">
        <f>-G3786</f>
        <v>20000</v>
      </c>
    </row>
    <row r="3787" spans="1:18" hidden="1">
      <c r="A3787" s="34" t="s">
        <v>27165</v>
      </c>
      <c r="B3787" s="34" t="s">
        <v>31100</v>
      </c>
      <c r="C3787" s="34" t="s">
        <v>7774</v>
      </c>
      <c r="D3787" s="35">
        <v>44245</v>
      </c>
      <c r="E3787" s="34" t="s">
        <v>31101</v>
      </c>
      <c r="F3787" s="34" t="s">
        <v>31102</v>
      </c>
      <c r="G3787" s="36">
        <v>21500</v>
      </c>
      <c r="H3787" s="36">
        <v>21500</v>
      </c>
      <c r="I3787" s="34" t="s">
        <v>9762</v>
      </c>
      <c r="J3787" s="34" t="s">
        <v>9763</v>
      </c>
      <c r="K3787" s="36">
        <v>21500</v>
      </c>
      <c r="L3787" s="34" t="s">
        <v>9764</v>
      </c>
      <c r="M3787" s="6">
        <f t="shared" si="59"/>
        <v>1</v>
      </c>
    </row>
    <row r="3788" spans="1:18">
      <c r="A3788" s="34" t="s">
        <v>27165</v>
      </c>
      <c r="B3788" s="34" t="s">
        <v>31100</v>
      </c>
      <c r="C3788" s="34" t="s">
        <v>7774</v>
      </c>
      <c r="D3788" s="35">
        <v>44245</v>
      </c>
      <c r="E3788" s="34" t="s">
        <v>31103</v>
      </c>
      <c r="F3788" s="34" t="s">
        <v>9875</v>
      </c>
      <c r="G3788" s="36">
        <v>-21500</v>
      </c>
      <c r="H3788" s="36">
        <v>-21500</v>
      </c>
      <c r="I3788" s="34" t="s">
        <v>9762</v>
      </c>
      <c r="J3788" s="34" t="s">
        <v>9763</v>
      </c>
      <c r="K3788" s="36">
        <v>-21500</v>
      </c>
      <c r="L3788" s="34" t="s">
        <v>9764</v>
      </c>
      <c r="M3788" s="6">
        <f t="shared" si="59"/>
        <v>18</v>
      </c>
      <c r="N3788" s="6" t="str">
        <f>MID(E3788,M3788,10)</f>
        <v>PO63000356</v>
      </c>
      <c r="O3788" s="6">
        <f>FIND("-",E3788)</f>
        <v>28</v>
      </c>
      <c r="P3788" s="6" t="str">
        <f>MID(E3788,O3788+1,2)</f>
        <v>11</v>
      </c>
      <c r="Q3788" s="34" t="str">
        <f>C3788</f>
        <v>APCIO0000126</v>
      </c>
      <c r="R3788" s="36">
        <f>-G3788</f>
        <v>21500</v>
      </c>
    </row>
    <row r="3789" spans="1:18" hidden="1">
      <c r="A3789" s="34" t="s">
        <v>27165</v>
      </c>
      <c r="B3789" s="34" t="s">
        <v>31104</v>
      </c>
      <c r="C3789" s="34" t="s">
        <v>7748</v>
      </c>
      <c r="D3789" s="35">
        <v>44245</v>
      </c>
      <c r="E3789" s="34" t="s">
        <v>7749</v>
      </c>
      <c r="F3789" s="34" t="s">
        <v>31102</v>
      </c>
      <c r="G3789" s="36">
        <v>21500</v>
      </c>
      <c r="H3789" s="36">
        <v>21500</v>
      </c>
      <c r="I3789" s="34" t="s">
        <v>9762</v>
      </c>
      <c r="J3789" s="34" t="s">
        <v>9763</v>
      </c>
      <c r="K3789" s="36">
        <v>21500</v>
      </c>
      <c r="L3789" s="34" t="s">
        <v>9764</v>
      </c>
      <c r="M3789" s="6">
        <f t="shared" si="59"/>
        <v>1</v>
      </c>
    </row>
    <row r="3790" spans="1:18">
      <c r="A3790" s="34" t="s">
        <v>27165</v>
      </c>
      <c r="B3790" s="34" t="s">
        <v>31104</v>
      </c>
      <c r="C3790" s="34" t="s">
        <v>7748</v>
      </c>
      <c r="D3790" s="35">
        <v>44245</v>
      </c>
      <c r="E3790" s="34" t="s">
        <v>31105</v>
      </c>
      <c r="F3790" s="34" t="s">
        <v>9875</v>
      </c>
      <c r="G3790" s="36">
        <v>-21500</v>
      </c>
      <c r="H3790" s="36">
        <v>-21500</v>
      </c>
      <c r="I3790" s="34" t="s">
        <v>9762</v>
      </c>
      <c r="J3790" s="34" t="s">
        <v>9763</v>
      </c>
      <c r="K3790" s="36">
        <v>-21500</v>
      </c>
      <c r="L3790" s="34" t="s">
        <v>9764</v>
      </c>
      <c r="M3790" s="6">
        <f t="shared" si="59"/>
        <v>18</v>
      </c>
      <c r="N3790" s="6" t="str">
        <f>MID(E3790,M3790,10)</f>
        <v>PO63000357</v>
      </c>
      <c r="O3790" s="6">
        <f>FIND("-",E3790)</f>
        <v>28</v>
      </c>
      <c r="P3790" s="6" t="str">
        <f>MID(E3790,O3790+1,2)</f>
        <v>11</v>
      </c>
      <c r="Q3790" s="34" t="str">
        <f>C3790</f>
        <v>APCIO0000127</v>
      </c>
      <c r="R3790" s="36">
        <f>-G3790</f>
        <v>21500</v>
      </c>
    </row>
    <row r="3791" spans="1:18" hidden="1">
      <c r="A3791" s="34" t="s">
        <v>27165</v>
      </c>
      <c r="B3791" s="34" t="s">
        <v>31106</v>
      </c>
      <c r="C3791" s="34" t="s">
        <v>3285</v>
      </c>
      <c r="D3791" s="35">
        <v>44245</v>
      </c>
      <c r="E3791" s="34" t="s">
        <v>3286</v>
      </c>
      <c r="F3791" s="34" t="s">
        <v>31107</v>
      </c>
      <c r="G3791" s="36">
        <v>16000</v>
      </c>
      <c r="H3791" s="36">
        <v>16000</v>
      </c>
      <c r="I3791" s="34" t="s">
        <v>9762</v>
      </c>
      <c r="J3791" s="34" t="s">
        <v>9763</v>
      </c>
      <c r="K3791" s="36">
        <v>16000</v>
      </c>
      <c r="L3791" s="34" t="s">
        <v>9764</v>
      </c>
      <c r="M3791" s="6">
        <f t="shared" si="59"/>
        <v>1</v>
      </c>
    </row>
    <row r="3792" spans="1:18">
      <c r="A3792" s="34" t="s">
        <v>27165</v>
      </c>
      <c r="B3792" s="34" t="s">
        <v>31106</v>
      </c>
      <c r="C3792" s="34" t="s">
        <v>3285</v>
      </c>
      <c r="D3792" s="35">
        <v>44245</v>
      </c>
      <c r="E3792" s="34" t="s">
        <v>31108</v>
      </c>
      <c r="F3792" s="34" t="s">
        <v>9875</v>
      </c>
      <c r="G3792" s="36">
        <v>-16000</v>
      </c>
      <c r="H3792" s="36">
        <v>-16000</v>
      </c>
      <c r="I3792" s="34" t="s">
        <v>9762</v>
      </c>
      <c r="J3792" s="34" t="s">
        <v>9763</v>
      </c>
      <c r="K3792" s="36">
        <v>-16000</v>
      </c>
      <c r="L3792" s="34" t="s">
        <v>9764</v>
      </c>
      <c r="M3792" s="6">
        <f t="shared" si="59"/>
        <v>18</v>
      </c>
      <c r="N3792" s="6" t="str">
        <f>MID(E3792,M3792,10)</f>
        <v>PO64000177</v>
      </c>
      <c r="O3792" s="6">
        <f>FIND("-",E3792)</f>
        <v>28</v>
      </c>
      <c r="P3792" s="6" t="str">
        <f>MID(E3792,O3792+1,2)</f>
        <v>2</v>
      </c>
      <c r="Q3792" s="34" t="str">
        <f>C3792</f>
        <v>APCIO0000128</v>
      </c>
      <c r="R3792" s="36">
        <f>-G3792</f>
        <v>16000</v>
      </c>
    </row>
    <row r="3793" spans="1:18" hidden="1">
      <c r="A3793" s="34" t="s">
        <v>27165</v>
      </c>
      <c r="B3793" s="34" t="s">
        <v>31109</v>
      </c>
      <c r="C3793" s="34" t="s">
        <v>3476</v>
      </c>
      <c r="D3793" s="35">
        <v>44245</v>
      </c>
      <c r="E3793" s="34" t="s">
        <v>3477</v>
      </c>
      <c r="F3793" s="34" t="s">
        <v>31110</v>
      </c>
      <c r="G3793" s="36">
        <v>29500</v>
      </c>
      <c r="H3793" s="36">
        <v>29500</v>
      </c>
      <c r="I3793" s="34" t="s">
        <v>9762</v>
      </c>
      <c r="J3793" s="34" t="s">
        <v>9763</v>
      </c>
      <c r="K3793" s="36">
        <v>29500</v>
      </c>
      <c r="L3793" s="34" t="s">
        <v>9764</v>
      </c>
      <c r="M3793" s="6">
        <f t="shared" si="59"/>
        <v>1</v>
      </c>
    </row>
    <row r="3794" spans="1:18">
      <c r="A3794" s="34" t="s">
        <v>27165</v>
      </c>
      <c r="B3794" s="34" t="s">
        <v>31109</v>
      </c>
      <c r="C3794" s="34" t="s">
        <v>3476</v>
      </c>
      <c r="D3794" s="35">
        <v>44245</v>
      </c>
      <c r="E3794" s="34" t="s">
        <v>31111</v>
      </c>
      <c r="F3794" s="34" t="s">
        <v>9875</v>
      </c>
      <c r="G3794" s="36">
        <v>-29500</v>
      </c>
      <c r="H3794" s="36">
        <v>-29500</v>
      </c>
      <c r="I3794" s="34" t="s">
        <v>9762</v>
      </c>
      <c r="J3794" s="34" t="s">
        <v>9763</v>
      </c>
      <c r="K3794" s="36">
        <v>-29500</v>
      </c>
      <c r="L3794" s="34" t="s">
        <v>9764</v>
      </c>
      <c r="M3794" s="6">
        <f t="shared" si="59"/>
        <v>18</v>
      </c>
      <c r="N3794" s="6" t="str">
        <f>MID(E3794,M3794,10)</f>
        <v>PO64000143</v>
      </c>
      <c r="O3794" s="6">
        <f>FIND("-",E3794)</f>
        <v>28</v>
      </c>
      <c r="P3794" s="6" t="str">
        <f>MID(E3794,O3794+1,2)</f>
        <v>2</v>
      </c>
      <c r="Q3794" s="34" t="str">
        <f>C3794</f>
        <v>APCIO0000129</v>
      </c>
      <c r="R3794" s="36">
        <f>-G3794</f>
        <v>29500</v>
      </c>
    </row>
    <row r="3795" spans="1:18" hidden="1">
      <c r="A3795" s="34" t="s">
        <v>27165</v>
      </c>
      <c r="B3795" s="34" t="s">
        <v>31112</v>
      </c>
      <c r="C3795" s="34" t="s">
        <v>5320</v>
      </c>
      <c r="D3795" s="35">
        <v>44243</v>
      </c>
      <c r="E3795" s="34" t="s">
        <v>5321</v>
      </c>
      <c r="F3795" s="34" t="s">
        <v>31113</v>
      </c>
      <c r="G3795" s="36">
        <v>25000</v>
      </c>
      <c r="H3795" s="36">
        <v>25000</v>
      </c>
      <c r="I3795" s="34" t="s">
        <v>9762</v>
      </c>
      <c r="J3795" s="34" t="s">
        <v>9763</v>
      </c>
      <c r="K3795" s="36">
        <v>25000</v>
      </c>
      <c r="L3795" s="34" t="s">
        <v>9764</v>
      </c>
      <c r="M3795" s="6">
        <f t="shared" si="59"/>
        <v>1</v>
      </c>
    </row>
    <row r="3796" spans="1:18">
      <c r="A3796" s="34" t="s">
        <v>27165</v>
      </c>
      <c r="B3796" s="34" t="s">
        <v>31112</v>
      </c>
      <c r="C3796" s="34" t="s">
        <v>5320</v>
      </c>
      <c r="D3796" s="35">
        <v>44243</v>
      </c>
      <c r="E3796" s="34" t="s">
        <v>31114</v>
      </c>
      <c r="F3796" s="34" t="s">
        <v>9875</v>
      </c>
      <c r="G3796" s="36">
        <v>-25000</v>
      </c>
      <c r="H3796" s="36">
        <v>-25000</v>
      </c>
      <c r="I3796" s="34" t="s">
        <v>9762</v>
      </c>
      <c r="J3796" s="34" t="s">
        <v>9763</v>
      </c>
      <c r="K3796" s="36">
        <v>-25000</v>
      </c>
      <c r="L3796" s="34" t="s">
        <v>9764</v>
      </c>
      <c r="M3796" s="6">
        <f t="shared" si="59"/>
        <v>18</v>
      </c>
      <c r="N3796" s="6" t="str">
        <f>MID(E3796,M3796,10)</f>
        <v>PO63000806</v>
      </c>
      <c r="O3796" s="6">
        <f>FIND("-",E3796)</f>
        <v>28</v>
      </c>
      <c r="P3796" s="6" t="str">
        <f>MID(E3796,O3796+1,2)</f>
        <v>6</v>
      </c>
      <c r="Q3796" s="34" t="str">
        <f>C3796</f>
        <v>APCIO0000130</v>
      </c>
      <c r="R3796" s="36">
        <f>-G3796</f>
        <v>25000</v>
      </c>
    </row>
    <row r="3797" spans="1:18" hidden="1">
      <c r="A3797" s="34" t="s">
        <v>27165</v>
      </c>
      <c r="B3797" s="34" t="s">
        <v>31115</v>
      </c>
      <c r="C3797" s="34" t="s">
        <v>3593</v>
      </c>
      <c r="D3797" s="35">
        <v>44243</v>
      </c>
      <c r="E3797" s="34" t="s">
        <v>3594</v>
      </c>
      <c r="F3797" s="34" t="s">
        <v>31116</v>
      </c>
      <c r="G3797" s="36">
        <v>18500</v>
      </c>
      <c r="H3797" s="36">
        <v>18500</v>
      </c>
      <c r="I3797" s="34" t="s">
        <v>9762</v>
      </c>
      <c r="J3797" s="34" t="s">
        <v>9763</v>
      </c>
      <c r="K3797" s="36">
        <v>18500</v>
      </c>
      <c r="L3797" s="34" t="s">
        <v>9764</v>
      </c>
      <c r="M3797" s="6">
        <f t="shared" si="59"/>
        <v>1</v>
      </c>
    </row>
    <row r="3798" spans="1:18">
      <c r="A3798" s="34" t="s">
        <v>27165</v>
      </c>
      <c r="B3798" s="34" t="s">
        <v>31115</v>
      </c>
      <c r="C3798" s="34" t="s">
        <v>3593</v>
      </c>
      <c r="D3798" s="35">
        <v>44243</v>
      </c>
      <c r="E3798" s="34" t="s">
        <v>31117</v>
      </c>
      <c r="F3798" s="34" t="s">
        <v>9875</v>
      </c>
      <c r="G3798" s="36">
        <v>-18500</v>
      </c>
      <c r="H3798" s="36">
        <v>-18500</v>
      </c>
      <c r="I3798" s="34" t="s">
        <v>9762</v>
      </c>
      <c r="J3798" s="34" t="s">
        <v>9763</v>
      </c>
      <c r="K3798" s="36">
        <v>-18500</v>
      </c>
      <c r="L3798" s="34" t="s">
        <v>9764</v>
      </c>
      <c r="M3798" s="6">
        <f t="shared" si="59"/>
        <v>18</v>
      </c>
      <c r="N3798" s="6" t="str">
        <f>MID(E3798,M3798,10)</f>
        <v>PO64000116</v>
      </c>
      <c r="O3798" s="6">
        <f>FIND("-",E3798)</f>
        <v>28</v>
      </c>
      <c r="P3798" s="6" t="str">
        <f>MID(E3798,O3798+1,2)</f>
        <v>3</v>
      </c>
      <c r="Q3798" s="34" t="str">
        <f>C3798</f>
        <v>APCIO0000131</v>
      </c>
      <c r="R3798" s="36">
        <f>-G3798</f>
        <v>18500</v>
      </c>
    </row>
    <row r="3799" spans="1:18" hidden="1">
      <c r="A3799" s="34" t="s">
        <v>27165</v>
      </c>
      <c r="B3799" s="34" t="s">
        <v>31118</v>
      </c>
      <c r="C3799" s="34" t="s">
        <v>5875</v>
      </c>
      <c r="D3799" s="35">
        <v>44243</v>
      </c>
      <c r="E3799" s="34" t="s">
        <v>5876</v>
      </c>
      <c r="F3799" s="34" t="s">
        <v>31119</v>
      </c>
      <c r="G3799" s="36">
        <v>40000</v>
      </c>
      <c r="H3799" s="36">
        <v>40000</v>
      </c>
      <c r="I3799" s="34" t="s">
        <v>9762</v>
      </c>
      <c r="J3799" s="34" t="s">
        <v>9763</v>
      </c>
      <c r="K3799" s="36">
        <v>40000</v>
      </c>
      <c r="L3799" s="34" t="s">
        <v>9764</v>
      </c>
      <c r="M3799" s="6">
        <f t="shared" si="59"/>
        <v>1</v>
      </c>
    </row>
    <row r="3800" spans="1:18">
      <c r="A3800" s="34" t="s">
        <v>27165</v>
      </c>
      <c r="B3800" s="34" t="s">
        <v>31118</v>
      </c>
      <c r="C3800" s="34" t="s">
        <v>5875</v>
      </c>
      <c r="D3800" s="35">
        <v>44243</v>
      </c>
      <c r="E3800" s="34" t="s">
        <v>31120</v>
      </c>
      <c r="F3800" s="34" t="s">
        <v>9875</v>
      </c>
      <c r="G3800" s="36">
        <v>-40000</v>
      </c>
      <c r="H3800" s="36">
        <v>-40000</v>
      </c>
      <c r="I3800" s="34" t="s">
        <v>9762</v>
      </c>
      <c r="J3800" s="34" t="s">
        <v>9763</v>
      </c>
      <c r="K3800" s="36">
        <v>-40000</v>
      </c>
      <c r="L3800" s="34" t="s">
        <v>9764</v>
      </c>
      <c r="M3800" s="6">
        <f t="shared" si="59"/>
        <v>18</v>
      </c>
      <c r="N3800" s="6" t="str">
        <f>MID(E3800,M3800,10)</f>
        <v>PO63000693</v>
      </c>
      <c r="O3800" s="6">
        <f>FIND("-",E3800)</f>
        <v>28</v>
      </c>
      <c r="P3800" s="6" t="str">
        <f>MID(E3800,O3800+1,2)</f>
        <v>7</v>
      </c>
      <c r="Q3800" s="34" t="str">
        <f>C3800</f>
        <v>APCIO0000132</v>
      </c>
      <c r="R3800" s="36">
        <f>-G3800</f>
        <v>40000</v>
      </c>
    </row>
    <row r="3801" spans="1:18" hidden="1">
      <c r="A3801" s="34" t="s">
        <v>27165</v>
      </c>
      <c r="B3801" s="34" t="s">
        <v>31121</v>
      </c>
      <c r="C3801" s="34" t="s">
        <v>5893</v>
      </c>
      <c r="D3801" s="35">
        <v>44243</v>
      </c>
      <c r="E3801" s="34" t="s">
        <v>5894</v>
      </c>
      <c r="F3801" s="34" t="s">
        <v>31122</v>
      </c>
      <c r="G3801" s="36">
        <v>18000</v>
      </c>
      <c r="H3801" s="36">
        <v>18000</v>
      </c>
      <c r="I3801" s="34" t="s">
        <v>9762</v>
      </c>
      <c r="J3801" s="34" t="s">
        <v>9763</v>
      </c>
      <c r="K3801" s="36">
        <v>18000</v>
      </c>
      <c r="L3801" s="34" t="s">
        <v>9764</v>
      </c>
      <c r="M3801" s="6">
        <f t="shared" si="59"/>
        <v>1</v>
      </c>
    </row>
    <row r="3802" spans="1:18">
      <c r="A3802" s="34" t="s">
        <v>27165</v>
      </c>
      <c r="B3802" s="34" t="s">
        <v>31121</v>
      </c>
      <c r="C3802" s="34" t="s">
        <v>5893</v>
      </c>
      <c r="D3802" s="35">
        <v>44243</v>
      </c>
      <c r="E3802" s="34" t="s">
        <v>31123</v>
      </c>
      <c r="F3802" s="34" t="s">
        <v>9875</v>
      </c>
      <c r="G3802" s="36">
        <v>-18000</v>
      </c>
      <c r="H3802" s="36">
        <v>-18000</v>
      </c>
      <c r="I3802" s="34" t="s">
        <v>9762</v>
      </c>
      <c r="J3802" s="34" t="s">
        <v>9763</v>
      </c>
      <c r="K3802" s="36">
        <v>-18000</v>
      </c>
      <c r="L3802" s="34" t="s">
        <v>9764</v>
      </c>
      <c r="M3802" s="6">
        <f t="shared" si="59"/>
        <v>18</v>
      </c>
      <c r="N3802" s="6" t="str">
        <f>MID(E3802,M3802,10)</f>
        <v>PO63000692</v>
      </c>
      <c r="O3802" s="6">
        <f>FIND("-",E3802)</f>
        <v>28</v>
      </c>
      <c r="P3802" s="6" t="str">
        <f>MID(E3802,O3802+1,2)</f>
        <v>7</v>
      </c>
      <c r="Q3802" s="34" t="str">
        <f>C3802</f>
        <v>APCIO0000133</v>
      </c>
      <c r="R3802" s="36">
        <f>-G3802</f>
        <v>18000</v>
      </c>
    </row>
    <row r="3803" spans="1:18" hidden="1">
      <c r="A3803" s="34" t="s">
        <v>27165</v>
      </c>
      <c r="B3803" s="34" t="s">
        <v>31124</v>
      </c>
      <c r="C3803" s="34" t="s">
        <v>3341</v>
      </c>
      <c r="D3803" s="35">
        <v>44243</v>
      </c>
      <c r="E3803" s="34" t="s">
        <v>3342</v>
      </c>
      <c r="F3803" s="34" t="s">
        <v>31125</v>
      </c>
      <c r="G3803" s="36">
        <v>18500</v>
      </c>
      <c r="H3803" s="36">
        <v>18500</v>
      </c>
      <c r="I3803" s="34" t="s">
        <v>9762</v>
      </c>
      <c r="J3803" s="34" t="s">
        <v>9763</v>
      </c>
      <c r="K3803" s="36">
        <v>18500</v>
      </c>
      <c r="L3803" s="34" t="s">
        <v>9764</v>
      </c>
      <c r="M3803" s="6">
        <f t="shared" si="59"/>
        <v>1</v>
      </c>
    </row>
    <row r="3804" spans="1:18">
      <c r="A3804" s="34" t="s">
        <v>27165</v>
      </c>
      <c r="B3804" s="34" t="s">
        <v>31124</v>
      </c>
      <c r="C3804" s="34" t="s">
        <v>3341</v>
      </c>
      <c r="D3804" s="35">
        <v>44243</v>
      </c>
      <c r="E3804" s="34" t="s">
        <v>31126</v>
      </c>
      <c r="F3804" s="34" t="s">
        <v>9875</v>
      </c>
      <c r="G3804" s="36">
        <v>-18500</v>
      </c>
      <c r="H3804" s="36">
        <v>-18500</v>
      </c>
      <c r="I3804" s="34" t="s">
        <v>9762</v>
      </c>
      <c r="J3804" s="34" t="s">
        <v>9763</v>
      </c>
      <c r="K3804" s="36">
        <v>-18500</v>
      </c>
      <c r="L3804" s="34" t="s">
        <v>9764</v>
      </c>
      <c r="M3804" s="6">
        <f t="shared" si="59"/>
        <v>18</v>
      </c>
      <c r="N3804" s="6" t="str">
        <f>MID(E3804,M3804,10)</f>
        <v>PO64000168</v>
      </c>
      <c r="O3804" s="6">
        <f>FIND("-",E3804)</f>
        <v>28</v>
      </c>
      <c r="P3804" s="6" t="str">
        <f>MID(E3804,O3804+1,2)</f>
        <v>2</v>
      </c>
      <c r="Q3804" s="34" t="str">
        <f>C3804</f>
        <v>APCIO0000134</v>
      </c>
      <c r="R3804" s="36">
        <f>-G3804</f>
        <v>18500</v>
      </c>
    </row>
    <row r="3805" spans="1:18" hidden="1">
      <c r="A3805" s="34" t="s">
        <v>27165</v>
      </c>
      <c r="B3805" s="34" t="s">
        <v>31127</v>
      </c>
      <c r="C3805" s="34" t="s">
        <v>2927</v>
      </c>
      <c r="D3805" s="35">
        <v>44225</v>
      </c>
      <c r="E3805" s="34" t="s">
        <v>2928</v>
      </c>
      <c r="F3805" s="34" t="s">
        <v>31128</v>
      </c>
      <c r="G3805" s="36">
        <v>105000</v>
      </c>
      <c r="H3805" s="36">
        <v>105000</v>
      </c>
      <c r="I3805" s="34" t="s">
        <v>9762</v>
      </c>
      <c r="J3805" s="34" t="s">
        <v>9763</v>
      </c>
      <c r="K3805" s="36">
        <v>105000</v>
      </c>
      <c r="L3805" s="34" t="s">
        <v>9764</v>
      </c>
      <c r="M3805" s="6">
        <f t="shared" si="59"/>
        <v>1</v>
      </c>
    </row>
    <row r="3806" spans="1:18">
      <c r="A3806" s="34" t="s">
        <v>27165</v>
      </c>
      <c r="B3806" s="34" t="s">
        <v>31127</v>
      </c>
      <c r="C3806" s="34" t="s">
        <v>2927</v>
      </c>
      <c r="D3806" s="35">
        <v>44225</v>
      </c>
      <c r="E3806" s="34" t="s">
        <v>31129</v>
      </c>
      <c r="F3806" s="34" t="s">
        <v>9875</v>
      </c>
      <c r="G3806" s="36">
        <v>-105000</v>
      </c>
      <c r="H3806" s="36">
        <v>-105000</v>
      </c>
      <c r="I3806" s="34" t="s">
        <v>9762</v>
      </c>
      <c r="J3806" s="34" t="s">
        <v>9763</v>
      </c>
      <c r="K3806" s="36">
        <v>-105000</v>
      </c>
      <c r="L3806" s="34" t="s">
        <v>9764</v>
      </c>
      <c r="M3806" s="6">
        <f t="shared" si="59"/>
        <v>18</v>
      </c>
      <c r="N3806" s="6" t="str">
        <f>MID(E3806,M3806,10)</f>
        <v>PO64000234</v>
      </c>
      <c r="O3806" s="6" t="e">
        <f>FIND("-",E3806)</f>
        <v>#VALUE!</v>
      </c>
      <c r="P3806" s="6" t="e">
        <f>MID(E3806,O3806+1,2)</f>
        <v>#VALUE!</v>
      </c>
      <c r="Q3806" s="34" t="str">
        <f>C3806</f>
        <v>APCIO0000135</v>
      </c>
      <c r="R3806" s="36">
        <f>-G3806</f>
        <v>105000</v>
      </c>
    </row>
    <row r="3807" spans="1:18" hidden="1">
      <c r="A3807" s="34" t="s">
        <v>27165</v>
      </c>
      <c r="B3807" s="34" t="s">
        <v>31130</v>
      </c>
      <c r="C3807" s="34" t="s">
        <v>3438</v>
      </c>
      <c r="D3807" s="35">
        <v>44200</v>
      </c>
      <c r="E3807" s="34" t="s">
        <v>31131</v>
      </c>
      <c r="F3807" s="34" t="s">
        <v>31132</v>
      </c>
      <c r="G3807" s="36">
        <v>37855.31</v>
      </c>
      <c r="H3807" s="36">
        <v>37855.31</v>
      </c>
      <c r="I3807" s="34" t="s">
        <v>9762</v>
      </c>
      <c r="J3807" s="34" t="s">
        <v>9763</v>
      </c>
      <c r="K3807" s="36">
        <v>37855.31</v>
      </c>
      <c r="L3807" s="34" t="s">
        <v>9764</v>
      </c>
      <c r="M3807" s="6">
        <f t="shared" si="59"/>
        <v>1</v>
      </c>
    </row>
    <row r="3808" spans="1:18" hidden="1">
      <c r="A3808" s="34" t="s">
        <v>27165</v>
      </c>
      <c r="B3808" s="34" t="s">
        <v>31130</v>
      </c>
      <c r="C3808" s="34" t="s">
        <v>3438</v>
      </c>
      <c r="D3808" s="35">
        <v>44200</v>
      </c>
      <c r="E3808" s="34" t="s">
        <v>31133</v>
      </c>
      <c r="F3808" s="34" t="s">
        <v>31132</v>
      </c>
      <c r="G3808" s="36">
        <v>2649.87</v>
      </c>
      <c r="H3808" s="36">
        <v>2649.87</v>
      </c>
      <c r="I3808" s="34" t="s">
        <v>9762</v>
      </c>
      <c r="J3808" s="34" t="s">
        <v>9763</v>
      </c>
      <c r="K3808" s="36">
        <v>2649.87</v>
      </c>
      <c r="L3808" s="34" t="s">
        <v>9764</v>
      </c>
      <c r="M3808" s="6" t="e">
        <f t="shared" si="59"/>
        <v>#VALUE!</v>
      </c>
    </row>
    <row r="3809" spans="1:18" hidden="1">
      <c r="A3809" s="34" t="s">
        <v>27165</v>
      </c>
      <c r="B3809" s="34" t="s">
        <v>31130</v>
      </c>
      <c r="C3809" s="34" t="s">
        <v>3438</v>
      </c>
      <c r="D3809" s="35">
        <v>44200</v>
      </c>
      <c r="E3809" s="34" t="s">
        <v>31131</v>
      </c>
      <c r="F3809" s="34" t="s">
        <v>31134</v>
      </c>
      <c r="G3809" s="36">
        <v>1624.69</v>
      </c>
      <c r="H3809" s="36">
        <v>1624.69</v>
      </c>
      <c r="I3809" s="34" t="s">
        <v>9762</v>
      </c>
      <c r="J3809" s="34" t="s">
        <v>9763</v>
      </c>
      <c r="K3809" s="36">
        <v>1624.69</v>
      </c>
      <c r="L3809" s="34" t="s">
        <v>9764</v>
      </c>
      <c r="M3809" s="6">
        <f t="shared" si="59"/>
        <v>1</v>
      </c>
    </row>
    <row r="3810" spans="1:18" hidden="1">
      <c r="A3810" s="34" t="s">
        <v>27165</v>
      </c>
      <c r="B3810" s="34" t="s">
        <v>31130</v>
      </c>
      <c r="C3810" s="34" t="s">
        <v>3438</v>
      </c>
      <c r="D3810" s="35">
        <v>44200</v>
      </c>
      <c r="E3810" s="34" t="s">
        <v>31133</v>
      </c>
      <c r="F3810" s="34" t="s">
        <v>31134</v>
      </c>
      <c r="G3810" s="36">
        <v>113.73</v>
      </c>
      <c r="H3810" s="36">
        <v>113.73</v>
      </c>
      <c r="I3810" s="34" t="s">
        <v>9762</v>
      </c>
      <c r="J3810" s="34" t="s">
        <v>9763</v>
      </c>
      <c r="K3810" s="36">
        <v>113.73</v>
      </c>
      <c r="L3810" s="34" t="s">
        <v>9764</v>
      </c>
      <c r="M3810" s="6" t="e">
        <f t="shared" si="59"/>
        <v>#VALUE!</v>
      </c>
    </row>
    <row r="3811" spans="1:18" hidden="1">
      <c r="A3811" s="34" t="s">
        <v>27165</v>
      </c>
      <c r="B3811" s="34" t="s">
        <v>31130</v>
      </c>
      <c r="C3811" s="34" t="s">
        <v>3438</v>
      </c>
      <c r="D3811" s="35">
        <v>44200</v>
      </c>
      <c r="E3811" s="34" t="s">
        <v>31133</v>
      </c>
      <c r="F3811" s="34" t="s">
        <v>9875</v>
      </c>
      <c r="G3811" s="36">
        <v>-42243.6</v>
      </c>
      <c r="H3811" s="36">
        <v>-42243.6</v>
      </c>
      <c r="I3811" s="34" t="s">
        <v>9762</v>
      </c>
      <c r="J3811" s="34" t="s">
        <v>9763</v>
      </c>
      <c r="K3811" s="36">
        <v>-42243.6</v>
      </c>
      <c r="L3811" s="34" t="s">
        <v>9764</v>
      </c>
      <c r="M3811" s="6" t="e">
        <f t="shared" si="59"/>
        <v>#VALUE!</v>
      </c>
    </row>
    <row r="3812" spans="1:18" hidden="1">
      <c r="A3812" s="34" t="s">
        <v>27165</v>
      </c>
      <c r="B3812" s="34" t="s">
        <v>31135</v>
      </c>
      <c r="C3812" s="34" t="s">
        <v>1740</v>
      </c>
      <c r="D3812" s="35">
        <v>44200</v>
      </c>
      <c r="E3812" s="34" t="s">
        <v>1742</v>
      </c>
      <c r="F3812" s="34" t="s">
        <v>31136</v>
      </c>
      <c r="G3812" s="36">
        <v>3500</v>
      </c>
      <c r="H3812" s="36">
        <v>3500</v>
      </c>
      <c r="I3812" s="34" t="s">
        <v>9762</v>
      </c>
      <c r="J3812" s="34" t="s">
        <v>9763</v>
      </c>
      <c r="K3812" s="36">
        <v>3500</v>
      </c>
      <c r="L3812" s="34" t="s">
        <v>9764</v>
      </c>
      <c r="M3812" s="6">
        <f t="shared" si="59"/>
        <v>1</v>
      </c>
    </row>
    <row r="3813" spans="1:18">
      <c r="A3813" s="34" t="s">
        <v>27165</v>
      </c>
      <c r="B3813" s="34" t="s">
        <v>31135</v>
      </c>
      <c r="C3813" s="34" t="s">
        <v>1740</v>
      </c>
      <c r="D3813" s="35">
        <v>44200</v>
      </c>
      <c r="E3813" s="34" t="s">
        <v>31137</v>
      </c>
      <c r="F3813" s="34" t="s">
        <v>9875</v>
      </c>
      <c r="G3813" s="36">
        <v>-3500</v>
      </c>
      <c r="H3813" s="36">
        <v>-3500</v>
      </c>
      <c r="I3813" s="34" t="s">
        <v>9762</v>
      </c>
      <c r="J3813" s="34" t="s">
        <v>9763</v>
      </c>
      <c r="K3813" s="36">
        <v>-3500</v>
      </c>
      <c r="L3813" s="34" t="s">
        <v>9764</v>
      </c>
      <c r="M3813" s="6">
        <f t="shared" si="59"/>
        <v>18</v>
      </c>
      <c r="N3813" s="6" t="str">
        <f>MID(E3813,M3813,10)</f>
        <v>PO64000173</v>
      </c>
      <c r="O3813" s="6" t="e">
        <f>FIND("-",E3813)</f>
        <v>#VALUE!</v>
      </c>
      <c r="P3813" s="6" t="e">
        <f>MID(E3813,O3813+1,2)</f>
        <v>#VALUE!</v>
      </c>
      <c r="Q3813" s="34" t="str">
        <f>C3813</f>
        <v>APCIO0000137</v>
      </c>
      <c r="R3813" s="36">
        <f>-G3813</f>
        <v>3500</v>
      </c>
    </row>
    <row r="3814" spans="1:18" hidden="1">
      <c r="A3814" s="34" t="s">
        <v>27165</v>
      </c>
      <c r="B3814" s="34" t="s">
        <v>31138</v>
      </c>
      <c r="C3814" s="34" t="s">
        <v>1750</v>
      </c>
      <c r="D3814" s="35">
        <v>44200</v>
      </c>
      <c r="E3814" s="34" t="s">
        <v>1752</v>
      </c>
      <c r="F3814" s="34" t="s">
        <v>31139</v>
      </c>
      <c r="G3814" s="36">
        <v>3500</v>
      </c>
      <c r="H3814" s="36">
        <v>3500</v>
      </c>
      <c r="I3814" s="34" t="s">
        <v>9762</v>
      </c>
      <c r="J3814" s="34" t="s">
        <v>9763</v>
      </c>
      <c r="K3814" s="36">
        <v>3500</v>
      </c>
      <c r="L3814" s="34" t="s">
        <v>9764</v>
      </c>
      <c r="M3814" s="6">
        <f t="shared" si="59"/>
        <v>1</v>
      </c>
    </row>
    <row r="3815" spans="1:18">
      <c r="A3815" s="34" t="s">
        <v>27165</v>
      </c>
      <c r="B3815" s="34" t="s">
        <v>31138</v>
      </c>
      <c r="C3815" s="34" t="s">
        <v>1750</v>
      </c>
      <c r="D3815" s="35">
        <v>44200</v>
      </c>
      <c r="E3815" s="34" t="s">
        <v>31140</v>
      </c>
      <c r="F3815" s="34" t="s">
        <v>9875</v>
      </c>
      <c r="G3815" s="36">
        <v>-3500</v>
      </c>
      <c r="H3815" s="36">
        <v>-3500</v>
      </c>
      <c r="I3815" s="34" t="s">
        <v>9762</v>
      </c>
      <c r="J3815" s="34" t="s">
        <v>9763</v>
      </c>
      <c r="K3815" s="36">
        <v>-3500</v>
      </c>
      <c r="L3815" s="34" t="s">
        <v>9764</v>
      </c>
      <c r="M3815" s="6">
        <f t="shared" si="59"/>
        <v>18</v>
      </c>
      <c r="N3815" s="6" t="str">
        <f>MID(E3815,M3815,10)</f>
        <v>PO64000176</v>
      </c>
      <c r="O3815" s="6" t="e">
        <f>FIND("-",E3815)</f>
        <v>#VALUE!</v>
      </c>
      <c r="P3815" s="6" t="e">
        <f>MID(E3815,O3815+1,2)</f>
        <v>#VALUE!</v>
      </c>
      <c r="Q3815" s="34" t="str">
        <f>C3815</f>
        <v>APCIO0000138</v>
      </c>
      <c r="R3815" s="36">
        <f>-G3815</f>
        <v>3500</v>
      </c>
    </row>
    <row r="3816" spans="1:18" hidden="1">
      <c r="A3816" s="34" t="s">
        <v>27165</v>
      </c>
      <c r="B3816" s="34" t="s">
        <v>31141</v>
      </c>
      <c r="C3816" s="34" t="s">
        <v>1745</v>
      </c>
      <c r="D3816" s="35">
        <v>44200</v>
      </c>
      <c r="E3816" s="34" t="s">
        <v>1747</v>
      </c>
      <c r="F3816" s="34" t="s">
        <v>31142</v>
      </c>
      <c r="G3816" s="36">
        <v>1000</v>
      </c>
      <c r="H3816" s="36">
        <v>1000</v>
      </c>
      <c r="I3816" s="34" t="s">
        <v>9762</v>
      </c>
      <c r="J3816" s="34" t="s">
        <v>9763</v>
      </c>
      <c r="K3816" s="36">
        <v>1000</v>
      </c>
      <c r="L3816" s="34" t="s">
        <v>9764</v>
      </c>
      <c r="M3816" s="6">
        <f t="shared" si="59"/>
        <v>1</v>
      </c>
    </row>
    <row r="3817" spans="1:18">
      <c r="A3817" s="34" t="s">
        <v>27165</v>
      </c>
      <c r="B3817" s="34" t="s">
        <v>31141</v>
      </c>
      <c r="C3817" s="34" t="s">
        <v>1745</v>
      </c>
      <c r="D3817" s="35">
        <v>44200</v>
      </c>
      <c r="E3817" s="34" t="s">
        <v>31143</v>
      </c>
      <c r="F3817" s="34" t="s">
        <v>9875</v>
      </c>
      <c r="G3817" s="36">
        <v>-1000</v>
      </c>
      <c r="H3817" s="36">
        <v>-1000</v>
      </c>
      <c r="I3817" s="34" t="s">
        <v>9762</v>
      </c>
      <c r="J3817" s="34" t="s">
        <v>9763</v>
      </c>
      <c r="K3817" s="36">
        <v>-1000</v>
      </c>
      <c r="L3817" s="34" t="s">
        <v>9764</v>
      </c>
      <c r="M3817" s="6">
        <f t="shared" si="59"/>
        <v>18</v>
      </c>
      <c r="N3817" s="6" t="str">
        <f>MID(E3817,M3817,10)</f>
        <v>PO64000175</v>
      </c>
      <c r="O3817" s="6" t="e">
        <f>FIND("-",E3817)</f>
        <v>#VALUE!</v>
      </c>
      <c r="P3817" s="6" t="e">
        <f>MID(E3817,O3817+1,2)</f>
        <v>#VALUE!</v>
      </c>
      <c r="Q3817" s="34" t="str">
        <f>C3817</f>
        <v>APCIO0000139</v>
      </c>
      <c r="R3817" s="36">
        <f>-G3817</f>
        <v>1000</v>
      </c>
    </row>
    <row r="3818" spans="1:18" hidden="1">
      <c r="A3818" s="34" t="s">
        <v>27165</v>
      </c>
      <c r="B3818" s="34" t="s">
        <v>31144</v>
      </c>
      <c r="C3818" s="34" t="s">
        <v>4255</v>
      </c>
      <c r="D3818" s="35">
        <v>44200</v>
      </c>
      <c r="E3818" s="34" t="s">
        <v>4257</v>
      </c>
      <c r="F3818" s="34" t="s">
        <v>29715</v>
      </c>
      <c r="G3818" s="36">
        <v>8760000</v>
      </c>
      <c r="H3818" s="36">
        <v>8760000</v>
      </c>
      <c r="I3818" s="34" t="s">
        <v>9762</v>
      </c>
      <c r="J3818" s="34" t="s">
        <v>9763</v>
      </c>
      <c r="K3818" s="36">
        <v>8760000</v>
      </c>
      <c r="L3818" s="34" t="s">
        <v>9764</v>
      </c>
      <c r="M3818" s="6">
        <f t="shared" si="59"/>
        <v>1</v>
      </c>
    </row>
    <row r="3819" spans="1:18" hidden="1">
      <c r="A3819" s="34" t="s">
        <v>27165</v>
      </c>
      <c r="B3819" s="34" t="s">
        <v>31144</v>
      </c>
      <c r="C3819" s="34" t="s">
        <v>4255</v>
      </c>
      <c r="D3819" s="35">
        <v>44200</v>
      </c>
      <c r="E3819" s="34" t="s">
        <v>31145</v>
      </c>
      <c r="F3819" s="34" t="s">
        <v>29715</v>
      </c>
      <c r="G3819" s="36">
        <v>613200</v>
      </c>
      <c r="H3819" s="36">
        <v>613200</v>
      </c>
      <c r="I3819" s="34" t="s">
        <v>9762</v>
      </c>
      <c r="J3819" s="34" t="s">
        <v>9763</v>
      </c>
      <c r="K3819" s="36">
        <v>613200</v>
      </c>
      <c r="L3819" s="34" t="s">
        <v>9764</v>
      </c>
      <c r="M3819" s="6" t="e">
        <f t="shared" si="59"/>
        <v>#VALUE!</v>
      </c>
    </row>
    <row r="3820" spans="1:18" hidden="1">
      <c r="A3820" s="34" t="s">
        <v>27165</v>
      </c>
      <c r="B3820" s="34" t="s">
        <v>31144</v>
      </c>
      <c r="C3820" s="34" t="s">
        <v>4255</v>
      </c>
      <c r="D3820" s="35">
        <v>44200</v>
      </c>
      <c r="E3820" s="34" t="s">
        <v>31145</v>
      </c>
      <c r="F3820" s="34" t="s">
        <v>9875</v>
      </c>
      <c r="G3820" s="36">
        <v>-9373200</v>
      </c>
      <c r="H3820" s="36">
        <v>-9373200</v>
      </c>
      <c r="I3820" s="34" t="s">
        <v>9762</v>
      </c>
      <c r="J3820" s="34" t="s">
        <v>9763</v>
      </c>
      <c r="K3820" s="36">
        <v>-9373200</v>
      </c>
      <c r="L3820" s="34" t="s">
        <v>9764</v>
      </c>
      <c r="M3820" s="6" t="e">
        <f t="shared" si="59"/>
        <v>#VALUE!</v>
      </c>
    </row>
    <row r="3821" spans="1:18" hidden="1">
      <c r="A3821" s="34" t="s">
        <v>27165</v>
      </c>
      <c r="B3821" s="34" t="s">
        <v>31146</v>
      </c>
      <c r="C3821" s="34" t="s">
        <v>5278</v>
      </c>
      <c r="D3821" s="35">
        <v>44200</v>
      </c>
      <c r="E3821" s="34" t="s">
        <v>31147</v>
      </c>
      <c r="F3821" s="34" t="s">
        <v>31148</v>
      </c>
      <c r="G3821" s="36">
        <v>15000</v>
      </c>
      <c r="H3821" s="36">
        <v>15000</v>
      </c>
      <c r="I3821" s="34" t="s">
        <v>9762</v>
      </c>
      <c r="J3821" s="34" t="s">
        <v>9763</v>
      </c>
      <c r="K3821" s="36">
        <v>15000</v>
      </c>
      <c r="L3821" s="34" t="s">
        <v>9764</v>
      </c>
      <c r="M3821" s="6">
        <f t="shared" si="59"/>
        <v>1</v>
      </c>
    </row>
    <row r="3822" spans="1:18">
      <c r="A3822" s="34" t="s">
        <v>27165</v>
      </c>
      <c r="B3822" s="34" t="s">
        <v>31146</v>
      </c>
      <c r="C3822" s="34" t="s">
        <v>5278</v>
      </c>
      <c r="D3822" s="35">
        <v>44200</v>
      </c>
      <c r="E3822" s="34" t="s">
        <v>31149</v>
      </c>
      <c r="F3822" s="34" t="s">
        <v>9875</v>
      </c>
      <c r="G3822" s="36">
        <v>-15000</v>
      </c>
      <c r="H3822" s="36">
        <v>-15000</v>
      </c>
      <c r="I3822" s="34" t="s">
        <v>9762</v>
      </c>
      <c r="J3822" s="34" t="s">
        <v>9763</v>
      </c>
      <c r="K3822" s="36">
        <v>-15000</v>
      </c>
      <c r="L3822" s="34" t="s">
        <v>9764</v>
      </c>
      <c r="M3822" s="6">
        <f t="shared" si="59"/>
        <v>18</v>
      </c>
      <c r="N3822" s="6" t="str">
        <f>MID(E3822,M3822,10)</f>
        <v>PO63000813</v>
      </c>
      <c r="O3822" s="6">
        <f>FIND("-",E3822)</f>
        <v>28</v>
      </c>
      <c r="P3822" s="6" t="str">
        <f>MID(E3822,O3822+1,2)</f>
        <v>1</v>
      </c>
      <c r="Q3822" s="34" t="str">
        <f>C3822</f>
        <v>APCIO0000141</v>
      </c>
      <c r="R3822" s="36">
        <f>-G3822</f>
        <v>15000</v>
      </c>
    </row>
    <row r="3823" spans="1:18" hidden="1">
      <c r="A3823" s="34" t="s">
        <v>27165</v>
      </c>
      <c r="B3823" s="34" t="s">
        <v>31150</v>
      </c>
      <c r="C3823" s="34" t="s">
        <v>3512</v>
      </c>
      <c r="D3823" s="35">
        <v>44200</v>
      </c>
      <c r="E3823" s="34" t="s">
        <v>3516</v>
      </c>
      <c r="F3823" s="34" t="s">
        <v>31151</v>
      </c>
      <c r="G3823" s="36">
        <v>103650</v>
      </c>
      <c r="H3823" s="36">
        <v>103650</v>
      </c>
      <c r="I3823" s="34" t="s">
        <v>9762</v>
      </c>
      <c r="J3823" s="34" t="s">
        <v>9763</v>
      </c>
      <c r="K3823" s="36">
        <v>103650</v>
      </c>
      <c r="L3823" s="34" t="s">
        <v>9764</v>
      </c>
      <c r="M3823" s="6">
        <f t="shared" si="59"/>
        <v>1</v>
      </c>
    </row>
    <row r="3824" spans="1:18" hidden="1">
      <c r="A3824" s="34" t="s">
        <v>27165</v>
      </c>
      <c r="B3824" s="34" t="s">
        <v>31150</v>
      </c>
      <c r="C3824" s="34" t="s">
        <v>3512</v>
      </c>
      <c r="D3824" s="35">
        <v>44200</v>
      </c>
      <c r="E3824" s="34" t="s">
        <v>31152</v>
      </c>
      <c r="F3824" s="34" t="s">
        <v>31151</v>
      </c>
      <c r="G3824" s="36">
        <v>7255.5</v>
      </c>
      <c r="H3824" s="36">
        <v>7255.5</v>
      </c>
      <c r="I3824" s="34" t="s">
        <v>9762</v>
      </c>
      <c r="J3824" s="34" t="s">
        <v>9763</v>
      </c>
      <c r="K3824" s="36">
        <v>7255.5</v>
      </c>
      <c r="L3824" s="34" t="s">
        <v>9764</v>
      </c>
      <c r="M3824" s="6" t="e">
        <f t="shared" si="59"/>
        <v>#VALUE!</v>
      </c>
    </row>
    <row r="3825" spans="1:18" hidden="1">
      <c r="A3825" s="34" t="s">
        <v>27165</v>
      </c>
      <c r="B3825" s="34" t="s">
        <v>31150</v>
      </c>
      <c r="C3825" s="34" t="s">
        <v>3512</v>
      </c>
      <c r="D3825" s="35">
        <v>44200</v>
      </c>
      <c r="E3825" s="34" t="s">
        <v>31152</v>
      </c>
      <c r="F3825" s="34" t="s">
        <v>9875</v>
      </c>
      <c r="G3825" s="36">
        <v>-110905.5</v>
      </c>
      <c r="H3825" s="36">
        <v>-110905.5</v>
      </c>
      <c r="I3825" s="34" t="s">
        <v>9762</v>
      </c>
      <c r="J3825" s="34" t="s">
        <v>9763</v>
      </c>
      <c r="K3825" s="36">
        <v>-110905.5</v>
      </c>
      <c r="L3825" s="34" t="s">
        <v>9764</v>
      </c>
      <c r="M3825" s="6" t="e">
        <f t="shared" si="59"/>
        <v>#VALUE!</v>
      </c>
    </row>
    <row r="3826" spans="1:18" hidden="1">
      <c r="A3826" s="34" t="s">
        <v>27165</v>
      </c>
      <c r="B3826" s="34" t="s">
        <v>31153</v>
      </c>
      <c r="C3826" s="34" t="s">
        <v>3894</v>
      </c>
      <c r="D3826" s="35">
        <v>44200</v>
      </c>
      <c r="E3826" s="34" t="s">
        <v>3895</v>
      </c>
      <c r="F3826" s="34" t="s">
        <v>31154</v>
      </c>
      <c r="G3826" s="36">
        <v>44000</v>
      </c>
      <c r="H3826" s="36">
        <v>44000</v>
      </c>
      <c r="I3826" s="34" t="s">
        <v>9762</v>
      </c>
      <c r="J3826" s="34" t="s">
        <v>9763</v>
      </c>
      <c r="K3826" s="36">
        <v>44000</v>
      </c>
      <c r="L3826" s="34" t="s">
        <v>9764</v>
      </c>
      <c r="M3826" s="6">
        <f t="shared" si="59"/>
        <v>1</v>
      </c>
    </row>
    <row r="3827" spans="1:18" hidden="1">
      <c r="A3827" s="34" t="s">
        <v>27165</v>
      </c>
      <c r="B3827" s="34" t="s">
        <v>31153</v>
      </c>
      <c r="C3827" s="34" t="s">
        <v>3894</v>
      </c>
      <c r="D3827" s="35">
        <v>44200</v>
      </c>
      <c r="E3827" s="34" t="s">
        <v>31155</v>
      </c>
      <c r="F3827" s="34" t="s">
        <v>31154</v>
      </c>
      <c r="G3827" s="36">
        <v>3080</v>
      </c>
      <c r="H3827" s="36">
        <v>3080</v>
      </c>
      <c r="I3827" s="34" t="s">
        <v>9762</v>
      </c>
      <c r="J3827" s="34" t="s">
        <v>9763</v>
      </c>
      <c r="K3827" s="36">
        <v>3080</v>
      </c>
      <c r="L3827" s="34" t="s">
        <v>9764</v>
      </c>
      <c r="M3827" s="6" t="e">
        <f t="shared" si="59"/>
        <v>#VALUE!</v>
      </c>
    </row>
    <row r="3828" spans="1:18" hidden="1">
      <c r="A3828" s="34" t="s">
        <v>27165</v>
      </c>
      <c r="B3828" s="34" t="s">
        <v>31153</v>
      </c>
      <c r="C3828" s="34" t="s">
        <v>3894</v>
      </c>
      <c r="D3828" s="35">
        <v>44200</v>
      </c>
      <c r="E3828" s="34" t="s">
        <v>31155</v>
      </c>
      <c r="F3828" s="34" t="s">
        <v>9875</v>
      </c>
      <c r="G3828" s="36">
        <v>-47080</v>
      </c>
      <c r="H3828" s="36">
        <v>-47080</v>
      </c>
      <c r="I3828" s="34" t="s">
        <v>9762</v>
      </c>
      <c r="J3828" s="34" t="s">
        <v>9763</v>
      </c>
      <c r="K3828" s="36">
        <v>-47080</v>
      </c>
      <c r="L3828" s="34" t="s">
        <v>9764</v>
      </c>
      <c r="M3828" s="6" t="e">
        <f t="shared" si="59"/>
        <v>#VALUE!</v>
      </c>
    </row>
    <row r="3829" spans="1:18" hidden="1">
      <c r="A3829" s="34" t="s">
        <v>27165</v>
      </c>
      <c r="B3829" s="34" t="s">
        <v>31156</v>
      </c>
      <c r="C3829" s="34" t="s">
        <v>3919</v>
      </c>
      <c r="D3829" s="35">
        <v>44203</v>
      </c>
      <c r="E3829" s="34" t="s">
        <v>31157</v>
      </c>
      <c r="F3829" s="34" t="s">
        <v>31158</v>
      </c>
      <c r="G3829" s="36">
        <v>162150</v>
      </c>
      <c r="H3829" s="36">
        <v>162150</v>
      </c>
      <c r="I3829" s="34" t="s">
        <v>9762</v>
      </c>
      <c r="J3829" s="34" t="s">
        <v>9763</v>
      </c>
      <c r="K3829" s="36">
        <v>162150</v>
      </c>
      <c r="L3829" s="34" t="s">
        <v>9764</v>
      </c>
      <c r="M3829" s="6">
        <f t="shared" si="59"/>
        <v>1</v>
      </c>
    </row>
    <row r="3830" spans="1:18" hidden="1">
      <c r="A3830" s="34" t="s">
        <v>27165</v>
      </c>
      <c r="B3830" s="34" t="s">
        <v>31156</v>
      </c>
      <c r="C3830" s="34" t="s">
        <v>3919</v>
      </c>
      <c r="D3830" s="35">
        <v>44203</v>
      </c>
      <c r="E3830" s="34" t="s">
        <v>31159</v>
      </c>
      <c r="F3830" s="34" t="s">
        <v>31158</v>
      </c>
      <c r="G3830" s="36">
        <v>11350.5</v>
      </c>
      <c r="H3830" s="36">
        <v>11350.5</v>
      </c>
      <c r="I3830" s="34" t="s">
        <v>9762</v>
      </c>
      <c r="J3830" s="34" t="s">
        <v>9763</v>
      </c>
      <c r="K3830" s="36">
        <v>11350.5</v>
      </c>
      <c r="L3830" s="34" t="s">
        <v>9764</v>
      </c>
      <c r="M3830" s="6" t="e">
        <f t="shared" si="59"/>
        <v>#VALUE!</v>
      </c>
    </row>
    <row r="3831" spans="1:18" hidden="1">
      <c r="A3831" s="34" t="s">
        <v>27165</v>
      </c>
      <c r="B3831" s="34" t="s">
        <v>31156</v>
      </c>
      <c r="C3831" s="34" t="s">
        <v>3919</v>
      </c>
      <c r="D3831" s="35">
        <v>44203</v>
      </c>
      <c r="E3831" s="34" t="s">
        <v>31159</v>
      </c>
      <c r="F3831" s="34" t="s">
        <v>9875</v>
      </c>
      <c r="G3831" s="36">
        <v>-173500.5</v>
      </c>
      <c r="H3831" s="36">
        <v>-173500.5</v>
      </c>
      <c r="I3831" s="34" t="s">
        <v>9762</v>
      </c>
      <c r="J3831" s="34" t="s">
        <v>9763</v>
      </c>
      <c r="K3831" s="36">
        <v>-173500.5</v>
      </c>
      <c r="L3831" s="34" t="s">
        <v>9764</v>
      </c>
      <c r="M3831" s="6" t="e">
        <f t="shared" si="59"/>
        <v>#VALUE!</v>
      </c>
    </row>
    <row r="3832" spans="1:18" hidden="1">
      <c r="A3832" s="34" t="s">
        <v>27165</v>
      </c>
      <c r="B3832" s="34" t="s">
        <v>31160</v>
      </c>
      <c r="C3832" s="34" t="s">
        <v>1799</v>
      </c>
      <c r="D3832" s="35">
        <v>44216</v>
      </c>
      <c r="E3832" s="34" t="s">
        <v>1801</v>
      </c>
      <c r="F3832" s="34" t="s">
        <v>31161</v>
      </c>
      <c r="G3832" s="36">
        <v>299850</v>
      </c>
      <c r="H3832" s="36">
        <v>299850</v>
      </c>
      <c r="I3832" s="34" t="s">
        <v>9762</v>
      </c>
      <c r="J3832" s="34" t="s">
        <v>9763</v>
      </c>
      <c r="K3832" s="36">
        <v>299850</v>
      </c>
      <c r="L3832" s="34" t="s">
        <v>9764</v>
      </c>
      <c r="M3832" s="6">
        <f t="shared" si="59"/>
        <v>1</v>
      </c>
    </row>
    <row r="3833" spans="1:18">
      <c r="A3833" s="34" t="s">
        <v>27165</v>
      </c>
      <c r="B3833" s="34" t="s">
        <v>31160</v>
      </c>
      <c r="C3833" s="34" t="s">
        <v>1799</v>
      </c>
      <c r="D3833" s="35">
        <v>44216</v>
      </c>
      <c r="E3833" s="34" t="s">
        <v>31162</v>
      </c>
      <c r="F3833" s="34" t="s">
        <v>9875</v>
      </c>
      <c r="G3833" s="36">
        <v>-299850</v>
      </c>
      <c r="H3833" s="36">
        <v>-299850</v>
      </c>
      <c r="I3833" s="34" t="s">
        <v>9762</v>
      </c>
      <c r="J3833" s="34" t="s">
        <v>9763</v>
      </c>
      <c r="K3833" s="36">
        <v>-299850</v>
      </c>
      <c r="L3833" s="34" t="s">
        <v>9764</v>
      </c>
      <c r="M3833" s="6">
        <f t="shared" si="59"/>
        <v>18</v>
      </c>
      <c r="N3833" s="6" t="str">
        <f>MID(E3833,M3833,10)</f>
        <v>PO63000980</v>
      </c>
      <c r="O3833" s="6" t="e">
        <f>FIND("-",E3833)</f>
        <v>#VALUE!</v>
      </c>
      <c r="P3833" s="6" t="e">
        <f>MID(E3833,O3833+1,2)</f>
        <v>#VALUE!</v>
      </c>
      <c r="Q3833" s="34" t="str">
        <f>C3833</f>
        <v>APCIO0000145</v>
      </c>
      <c r="R3833" s="36">
        <f>-G3833</f>
        <v>299850</v>
      </c>
    </row>
    <row r="3834" spans="1:18" hidden="1">
      <c r="A3834" s="34" t="s">
        <v>27165</v>
      </c>
      <c r="B3834" s="34" t="s">
        <v>31163</v>
      </c>
      <c r="C3834" s="34" t="s">
        <v>3831</v>
      </c>
      <c r="D3834" s="35">
        <v>44200</v>
      </c>
      <c r="E3834" s="34" t="s">
        <v>3832</v>
      </c>
      <c r="F3834" s="34" t="s">
        <v>31164</v>
      </c>
      <c r="G3834" s="36">
        <v>150000</v>
      </c>
      <c r="H3834" s="36">
        <v>150000</v>
      </c>
      <c r="I3834" s="34" t="s">
        <v>9762</v>
      </c>
      <c r="J3834" s="34" t="s">
        <v>9763</v>
      </c>
      <c r="K3834" s="36">
        <v>150000</v>
      </c>
      <c r="L3834" s="34" t="s">
        <v>9764</v>
      </c>
      <c r="M3834" s="6">
        <f t="shared" si="59"/>
        <v>1</v>
      </c>
    </row>
    <row r="3835" spans="1:18" hidden="1">
      <c r="A3835" s="34" t="s">
        <v>27165</v>
      </c>
      <c r="B3835" s="34" t="s">
        <v>31163</v>
      </c>
      <c r="C3835" s="34" t="s">
        <v>3831</v>
      </c>
      <c r="D3835" s="35">
        <v>44200</v>
      </c>
      <c r="E3835" s="34" t="s">
        <v>31165</v>
      </c>
      <c r="F3835" s="34" t="s">
        <v>31164</v>
      </c>
      <c r="G3835" s="36">
        <v>10500</v>
      </c>
      <c r="H3835" s="36">
        <v>10500</v>
      </c>
      <c r="I3835" s="34" t="s">
        <v>9762</v>
      </c>
      <c r="J3835" s="34" t="s">
        <v>9763</v>
      </c>
      <c r="K3835" s="36">
        <v>10500</v>
      </c>
      <c r="L3835" s="34" t="s">
        <v>9764</v>
      </c>
      <c r="M3835" s="6" t="e">
        <f t="shared" si="59"/>
        <v>#VALUE!</v>
      </c>
    </row>
    <row r="3836" spans="1:18" hidden="1">
      <c r="A3836" s="34" t="s">
        <v>27165</v>
      </c>
      <c r="B3836" s="34" t="s">
        <v>31163</v>
      </c>
      <c r="C3836" s="34" t="s">
        <v>3831</v>
      </c>
      <c r="D3836" s="35">
        <v>44200</v>
      </c>
      <c r="E3836" s="34" t="s">
        <v>31165</v>
      </c>
      <c r="F3836" s="34" t="s">
        <v>9875</v>
      </c>
      <c r="G3836" s="36">
        <v>-160500</v>
      </c>
      <c r="H3836" s="36">
        <v>-160500</v>
      </c>
      <c r="I3836" s="34" t="s">
        <v>9762</v>
      </c>
      <c r="J3836" s="34" t="s">
        <v>9763</v>
      </c>
      <c r="K3836" s="36">
        <v>-160500</v>
      </c>
      <c r="L3836" s="34" t="s">
        <v>9764</v>
      </c>
      <c r="M3836" s="6" t="e">
        <f t="shared" si="59"/>
        <v>#VALUE!</v>
      </c>
    </row>
    <row r="3837" spans="1:18" hidden="1">
      <c r="A3837" s="34" t="s">
        <v>27165</v>
      </c>
      <c r="B3837" s="34" t="s">
        <v>31166</v>
      </c>
      <c r="C3837" s="34" t="s">
        <v>1731</v>
      </c>
      <c r="D3837" s="35">
        <v>44200</v>
      </c>
      <c r="E3837" s="34" t="s">
        <v>1733</v>
      </c>
      <c r="F3837" s="34" t="s">
        <v>30644</v>
      </c>
      <c r="G3837" s="36">
        <v>312816</v>
      </c>
      <c r="H3837" s="36">
        <v>312816</v>
      </c>
      <c r="I3837" s="34" t="s">
        <v>9762</v>
      </c>
      <c r="J3837" s="34" t="s">
        <v>9763</v>
      </c>
      <c r="K3837" s="36">
        <v>312816</v>
      </c>
      <c r="L3837" s="34" t="s">
        <v>9764</v>
      </c>
      <c r="M3837" s="6">
        <f t="shared" si="59"/>
        <v>1</v>
      </c>
    </row>
    <row r="3838" spans="1:18" hidden="1">
      <c r="A3838" s="34" t="s">
        <v>27165</v>
      </c>
      <c r="B3838" s="34" t="s">
        <v>31166</v>
      </c>
      <c r="C3838" s="34" t="s">
        <v>1731</v>
      </c>
      <c r="D3838" s="35">
        <v>44200</v>
      </c>
      <c r="E3838" s="34" t="s">
        <v>31167</v>
      </c>
      <c r="F3838" s="34" t="s">
        <v>30644</v>
      </c>
      <c r="G3838" s="36">
        <v>21897.119999999999</v>
      </c>
      <c r="H3838" s="36">
        <v>21897.119999999999</v>
      </c>
      <c r="I3838" s="34" t="s">
        <v>9762</v>
      </c>
      <c r="J3838" s="34" t="s">
        <v>9763</v>
      </c>
      <c r="K3838" s="36">
        <v>21897.119999999999</v>
      </c>
      <c r="L3838" s="34" t="s">
        <v>9764</v>
      </c>
      <c r="M3838" s="6" t="e">
        <f t="shared" si="59"/>
        <v>#VALUE!</v>
      </c>
    </row>
    <row r="3839" spans="1:18" hidden="1">
      <c r="A3839" s="34" t="s">
        <v>27165</v>
      </c>
      <c r="B3839" s="34" t="s">
        <v>31166</v>
      </c>
      <c r="C3839" s="34" t="s">
        <v>1731</v>
      </c>
      <c r="D3839" s="35">
        <v>44200</v>
      </c>
      <c r="E3839" s="34" t="s">
        <v>31167</v>
      </c>
      <c r="F3839" s="34" t="s">
        <v>9875</v>
      </c>
      <c r="G3839" s="36">
        <v>-334713.12</v>
      </c>
      <c r="H3839" s="36">
        <v>-334713.12</v>
      </c>
      <c r="I3839" s="34" t="s">
        <v>9762</v>
      </c>
      <c r="J3839" s="34" t="s">
        <v>9763</v>
      </c>
      <c r="K3839" s="36">
        <v>-334713.12</v>
      </c>
      <c r="L3839" s="34" t="s">
        <v>9764</v>
      </c>
      <c r="M3839" s="6" t="e">
        <f t="shared" si="59"/>
        <v>#VALUE!</v>
      </c>
    </row>
    <row r="3840" spans="1:18" hidden="1">
      <c r="A3840" s="34" t="s">
        <v>27165</v>
      </c>
      <c r="B3840" s="34" t="s">
        <v>31168</v>
      </c>
      <c r="C3840" s="34" t="s">
        <v>5054</v>
      </c>
      <c r="D3840" s="35">
        <v>44200</v>
      </c>
      <c r="E3840" s="34" t="s">
        <v>5055</v>
      </c>
      <c r="F3840" s="34" t="s">
        <v>28872</v>
      </c>
      <c r="G3840" s="36">
        <v>125000</v>
      </c>
      <c r="H3840" s="36">
        <v>125000</v>
      </c>
      <c r="I3840" s="34" t="s">
        <v>9762</v>
      </c>
      <c r="J3840" s="34" t="s">
        <v>9763</v>
      </c>
      <c r="K3840" s="36">
        <v>125000</v>
      </c>
      <c r="L3840" s="34" t="s">
        <v>9764</v>
      </c>
      <c r="M3840" s="6">
        <f t="shared" si="59"/>
        <v>1</v>
      </c>
    </row>
    <row r="3841" spans="1:18">
      <c r="A3841" s="34" t="s">
        <v>27165</v>
      </c>
      <c r="B3841" s="34" t="s">
        <v>31168</v>
      </c>
      <c r="C3841" s="34" t="s">
        <v>5054</v>
      </c>
      <c r="D3841" s="35">
        <v>44200</v>
      </c>
      <c r="E3841" s="34" t="s">
        <v>31169</v>
      </c>
      <c r="F3841" s="34" t="s">
        <v>9875</v>
      </c>
      <c r="G3841" s="36">
        <v>-125000</v>
      </c>
      <c r="H3841" s="36">
        <v>-125000</v>
      </c>
      <c r="I3841" s="34" t="s">
        <v>9762</v>
      </c>
      <c r="J3841" s="34" t="s">
        <v>9763</v>
      </c>
      <c r="K3841" s="36">
        <v>-125000</v>
      </c>
      <c r="L3841" s="34" t="s">
        <v>9764</v>
      </c>
      <c r="M3841" s="6">
        <f t="shared" si="59"/>
        <v>18</v>
      </c>
      <c r="N3841" s="6" t="str">
        <f>MID(E3841,M3841,10)</f>
        <v>PO63000860</v>
      </c>
      <c r="O3841" s="6">
        <f>FIND("-",E3841)</f>
        <v>28</v>
      </c>
      <c r="P3841" s="6" t="str">
        <f>MID(E3841,O3841+1,2)</f>
        <v>2</v>
      </c>
      <c r="Q3841" s="34" t="str">
        <f>C3841</f>
        <v>APCIO0000148</v>
      </c>
      <c r="R3841" s="36">
        <f>-G3841</f>
        <v>125000</v>
      </c>
    </row>
    <row r="3842" spans="1:18" hidden="1">
      <c r="A3842" s="34" t="s">
        <v>27165</v>
      </c>
      <c r="B3842" s="34" t="s">
        <v>31170</v>
      </c>
      <c r="C3842" s="34" t="s">
        <v>4278</v>
      </c>
      <c r="D3842" s="35">
        <v>44200</v>
      </c>
      <c r="E3842" s="34" t="s">
        <v>4279</v>
      </c>
      <c r="F3842" s="34" t="s">
        <v>29320</v>
      </c>
      <c r="G3842" s="36">
        <v>720000</v>
      </c>
      <c r="H3842" s="36">
        <v>720000</v>
      </c>
      <c r="I3842" s="34" t="s">
        <v>9762</v>
      </c>
      <c r="J3842" s="34" t="s">
        <v>9763</v>
      </c>
      <c r="K3842" s="36">
        <v>720000</v>
      </c>
      <c r="L3842" s="34" t="s">
        <v>9764</v>
      </c>
      <c r="M3842" s="6">
        <f t="shared" si="59"/>
        <v>1</v>
      </c>
    </row>
    <row r="3843" spans="1:18">
      <c r="A3843" s="34" t="s">
        <v>27165</v>
      </c>
      <c r="B3843" s="34" t="s">
        <v>31170</v>
      </c>
      <c r="C3843" s="34" t="s">
        <v>4278</v>
      </c>
      <c r="D3843" s="35">
        <v>44200</v>
      </c>
      <c r="E3843" s="34" t="s">
        <v>31171</v>
      </c>
      <c r="F3843" s="34" t="s">
        <v>9875</v>
      </c>
      <c r="G3843" s="36">
        <v>-720000</v>
      </c>
      <c r="H3843" s="36">
        <v>-720000</v>
      </c>
      <c r="I3843" s="34" t="s">
        <v>9762</v>
      </c>
      <c r="J3843" s="34" t="s">
        <v>9763</v>
      </c>
      <c r="K3843" s="36">
        <v>-720000</v>
      </c>
      <c r="L3843" s="34" t="s">
        <v>9764</v>
      </c>
      <c r="M3843" s="6">
        <f t="shared" ref="M3843:M3906" si="60">FIND("PO",E3843)</f>
        <v>18</v>
      </c>
      <c r="N3843" s="6" t="str">
        <f>MID(E3843,M3843,10)</f>
        <v>PO63001019</v>
      </c>
      <c r="O3843" s="6">
        <f>FIND("-",E3843)</f>
        <v>28</v>
      </c>
      <c r="P3843" s="6" t="str">
        <f>MID(E3843,O3843+1,2)</f>
        <v>2</v>
      </c>
      <c r="Q3843" s="34" t="str">
        <f>C3843</f>
        <v>APCIO0000149</v>
      </c>
      <c r="R3843" s="36">
        <f>-G3843</f>
        <v>720000</v>
      </c>
    </row>
    <row r="3844" spans="1:18" hidden="1">
      <c r="A3844" s="34" t="s">
        <v>27165</v>
      </c>
      <c r="B3844" s="34" t="s">
        <v>31172</v>
      </c>
      <c r="C3844" s="34" t="s">
        <v>5423</v>
      </c>
      <c r="D3844" s="35">
        <v>44200</v>
      </c>
      <c r="E3844" s="34" t="s">
        <v>5424</v>
      </c>
      <c r="F3844" s="34" t="s">
        <v>31173</v>
      </c>
      <c r="G3844" s="36">
        <v>150000</v>
      </c>
      <c r="H3844" s="36">
        <v>150000</v>
      </c>
      <c r="I3844" s="34" t="s">
        <v>9762</v>
      </c>
      <c r="J3844" s="34" t="s">
        <v>9763</v>
      </c>
      <c r="K3844" s="36">
        <v>150000</v>
      </c>
      <c r="L3844" s="34" t="s">
        <v>9764</v>
      </c>
      <c r="M3844" s="6">
        <f t="shared" si="60"/>
        <v>1</v>
      </c>
    </row>
    <row r="3845" spans="1:18" hidden="1">
      <c r="A3845" s="34" t="s">
        <v>27165</v>
      </c>
      <c r="B3845" s="34" t="s">
        <v>31172</v>
      </c>
      <c r="C3845" s="34" t="s">
        <v>5423</v>
      </c>
      <c r="D3845" s="35">
        <v>44200</v>
      </c>
      <c r="E3845" s="34" t="s">
        <v>31174</v>
      </c>
      <c r="F3845" s="34" t="s">
        <v>31173</v>
      </c>
      <c r="G3845" s="36">
        <v>10500</v>
      </c>
      <c r="H3845" s="36">
        <v>10500</v>
      </c>
      <c r="I3845" s="34" t="s">
        <v>9762</v>
      </c>
      <c r="J3845" s="34" t="s">
        <v>9763</v>
      </c>
      <c r="K3845" s="36">
        <v>10500</v>
      </c>
      <c r="L3845" s="34" t="s">
        <v>9764</v>
      </c>
      <c r="M3845" s="6" t="e">
        <f t="shared" si="60"/>
        <v>#VALUE!</v>
      </c>
    </row>
    <row r="3846" spans="1:18" hidden="1">
      <c r="A3846" s="34" t="s">
        <v>27165</v>
      </c>
      <c r="B3846" s="34" t="s">
        <v>31172</v>
      </c>
      <c r="C3846" s="34" t="s">
        <v>5423</v>
      </c>
      <c r="D3846" s="35">
        <v>44200</v>
      </c>
      <c r="E3846" s="34" t="s">
        <v>31174</v>
      </c>
      <c r="F3846" s="34" t="s">
        <v>9875</v>
      </c>
      <c r="G3846" s="36">
        <v>-160500</v>
      </c>
      <c r="H3846" s="36">
        <v>-160500</v>
      </c>
      <c r="I3846" s="34" t="s">
        <v>9762</v>
      </c>
      <c r="J3846" s="34" t="s">
        <v>9763</v>
      </c>
      <c r="K3846" s="36">
        <v>-160500</v>
      </c>
      <c r="L3846" s="34" t="s">
        <v>9764</v>
      </c>
      <c r="M3846" s="6" t="e">
        <f t="shared" si="60"/>
        <v>#VALUE!</v>
      </c>
    </row>
    <row r="3847" spans="1:18" hidden="1">
      <c r="A3847" s="34" t="s">
        <v>27165</v>
      </c>
      <c r="B3847" s="34" t="s">
        <v>31175</v>
      </c>
      <c r="C3847" s="34" t="s">
        <v>1835</v>
      </c>
      <c r="D3847" s="35">
        <v>44228</v>
      </c>
      <c r="E3847" s="34" t="s">
        <v>1837</v>
      </c>
      <c r="F3847" s="34" t="s">
        <v>31176</v>
      </c>
      <c r="G3847" s="36">
        <v>138000</v>
      </c>
      <c r="H3847" s="36">
        <v>138000</v>
      </c>
      <c r="I3847" s="34" t="s">
        <v>9762</v>
      </c>
      <c r="J3847" s="34" t="s">
        <v>9763</v>
      </c>
      <c r="K3847" s="36">
        <v>138000</v>
      </c>
      <c r="L3847" s="34" t="s">
        <v>9764</v>
      </c>
      <c r="M3847" s="6">
        <f t="shared" si="60"/>
        <v>1</v>
      </c>
    </row>
    <row r="3848" spans="1:18" hidden="1">
      <c r="A3848" s="34" t="s">
        <v>27165</v>
      </c>
      <c r="B3848" s="34" t="s">
        <v>31175</v>
      </c>
      <c r="C3848" s="34" t="s">
        <v>1835</v>
      </c>
      <c r="D3848" s="35">
        <v>44228</v>
      </c>
      <c r="E3848" s="34" t="s">
        <v>31177</v>
      </c>
      <c r="F3848" s="34" t="s">
        <v>31176</v>
      </c>
      <c r="G3848" s="36">
        <v>9660</v>
      </c>
      <c r="H3848" s="36">
        <v>9660</v>
      </c>
      <c r="I3848" s="34" t="s">
        <v>9762</v>
      </c>
      <c r="J3848" s="34" t="s">
        <v>9763</v>
      </c>
      <c r="K3848" s="36">
        <v>9660</v>
      </c>
      <c r="L3848" s="34" t="s">
        <v>9764</v>
      </c>
      <c r="M3848" s="6" t="e">
        <f t="shared" si="60"/>
        <v>#VALUE!</v>
      </c>
    </row>
    <row r="3849" spans="1:18" hidden="1">
      <c r="A3849" s="34" t="s">
        <v>27165</v>
      </c>
      <c r="B3849" s="34" t="s">
        <v>31175</v>
      </c>
      <c r="C3849" s="34" t="s">
        <v>1835</v>
      </c>
      <c r="D3849" s="35">
        <v>44228</v>
      </c>
      <c r="E3849" s="34" t="s">
        <v>31177</v>
      </c>
      <c r="F3849" s="34" t="s">
        <v>9875</v>
      </c>
      <c r="G3849" s="36">
        <v>-147660</v>
      </c>
      <c r="H3849" s="36">
        <v>-147660</v>
      </c>
      <c r="I3849" s="34" t="s">
        <v>9762</v>
      </c>
      <c r="J3849" s="34" t="s">
        <v>9763</v>
      </c>
      <c r="K3849" s="36">
        <v>-147660</v>
      </c>
      <c r="L3849" s="34" t="s">
        <v>9764</v>
      </c>
      <c r="M3849" s="6" t="e">
        <f t="shared" si="60"/>
        <v>#VALUE!</v>
      </c>
    </row>
    <row r="3850" spans="1:18" hidden="1">
      <c r="A3850" s="34" t="s">
        <v>27165</v>
      </c>
      <c r="B3850" s="34" t="s">
        <v>31178</v>
      </c>
      <c r="C3850" s="34" t="s">
        <v>3037</v>
      </c>
      <c r="D3850" s="35">
        <v>44214</v>
      </c>
      <c r="E3850" s="34" t="s">
        <v>3038</v>
      </c>
      <c r="F3850" s="34" t="s">
        <v>31179</v>
      </c>
      <c r="G3850" s="36">
        <v>90000</v>
      </c>
      <c r="H3850" s="36">
        <v>90000</v>
      </c>
      <c r="I3850" s="34" t="s">
        <v>9762</v>
      </c>
      <c r="J3850" s="34" t="s">
        <v>9763</v>
      </c>
      <c r="K3850" s="36">
        <v>90000</v>
      </c>
      <c r="L3850" s="34" t="s">
        <v>9764</v>
      </c>
      <c r="M3850" s="6">
        <f t="shared" si="60"/>
        <v>1</v>
      </c>
    </row>
    <row r="3851" spans="1:18" hidden="1">
      <c r="A3851" s="34" t="s">
        <v>27165</v>
      </c>
      <c r="B3851" s="34" t="s">
        <v>31178</v>
      </c>
      <c r="C3851" s="34" t="s">
        <v>3037</v>
      </c>
      <c r="D3851" s="35">
        <v>44214</v>
      </c>
      <c r="E3851" s="34" t="s">
        <v>31180</v>
      </c>
      <c r="F3851" s="34" t="s">
        <v>31179</v>
      </c>
      <c r="G3851" s="36">
        <v>6300</v>
      </c>
      <c r="H3851" s="36">
        <v>6300</v>
      </c>
      <c r="I3851" s="34" t="s">
        <v>9762</v>
      </c>
      <c r="J3851" s="34" t="s">
        <v>9763</v>
      </c>
      <c r="K3851" s="36">
        <v>6300</v>
      </c>
      <c r="L3851" s="34" t="s">
        <v>9764</v>
      </c>
      <c r="M3851" s="6" t="e">
        <f t="shared" si="60"/>
        <v>#VALUE!</v>
      </c>
    </row>
    <row r="3852" spans="1:18" hidden="1">
      <c r="A3852" s="34" t="s">
        <v>27165</v>
      </c>
      <c r="B3852" s="34" t="s">
        <v>31178</v>
      </c>
      <c r="C3852" s="34" t="s">
        <v>3037</v>
      </c>
      <c r="D3852" s="35">
        <v>44214</v>
      </c>
      <c r="E3852" s="34" t="s">
        <v>31180</v>
      </c>
      <c r="F3852" s="34" t="s">
        <v>9875</v>
      </c>
      <c r="G3852" s="36">
        <v>-96300</v>
      </c>
      <c r="H3852" s="36">
        <v>-96300</v>
      </c>
      <c r="I3852" s="34" t="s">
        <v>9762</v>
      </c>
      <c r="J3852" s="34" t="s">
        <v>9763</v>
      </c>
      <c r="K3852" s="36">
        <v>-96300</v>
      </c>
      <c r="L3852" s="34" t="s">
        <v>9764</v>
      </c>
      <c r="M3852" s="6" t="e">
        <f t="shared" si="60"/>
        <v>#VALUE!</v>
      </c>
    </row>
    <row r="3853" spans="1:18" hidden="1">
      <c r="A3853" s="34" t="s">
        <v>27165</v>
      </c>
      <c r="B3853" s="34" t="s">
        <v>31181</v>
      </c>
      <c r="C3853" s="34" t="s">
        <v>3432</v>
      </c>
      <c r="D3853" s="35">
        <v>44200</v>
      </c>
      <c r="E3853" s="34" t="s">
        <v>3433</v>
      </c>
      <c r="F3853" s="34" t="s">
        <v>31132</v>
      </c>
      <c r="G3853" s="36">
        <v>37770.230000000003</v>
      </c>
      <c r="H3853" s="36">
        <v>37770.230000000003</v>
      </c>
      <c r="I3853" s="34" t="s">
        <v>9762</v>
      </c>
      <c r="J3853" s="34" t="s">
        <v>9763</v>
      </c>
      <c r="K3853" s="36">
        <v>37770.230000000003</v>
      </c>
      <c r="L3853" s="34" t="s">
        <v>9764</v>
      </c>
      <c r="M3853" s="6">
        <f t="shared" si="60"/>
        <v>4</v>
      </c>
    </row>
    <row r="3854" spans="1:18" hidden="1">
      <c r="A3854" s="34" t="s">
        <v>27165</v>
      </c>
      <c r="B3854" s="34" t="s">
        <v>31181</v>
      </c>
      <c r="C3854" s="34" t="s">
        <v>3432</v>
      </c>
      <c r="D3854" s="35">
        <v>44200</v>
      </c>
      <c r="E3854" s="34" t="s">
        <v>31182</v>
      </c>
      <c r="F3854" s="34" t="s">
        <v>31132</v>
      </c>
      <c r="G3854" s="36">
        <v>2643.92</v>
      </c>
      <c r="H3854" s="36">
        <v>2643.92</v>
      </c>
      <c r="I3854" s="34" t="s">
        <v>9762</v>
      </c>
      <c r="J3854" s="34" t="s">
        <v>9763</v>
      </c>
      <c r="K3854" s="36">
        <v>2643.92</v>
      </c>
      <c r="L3854" s="34" t="s">
        <v>9764</v>
      </c>
      <c r="M3854" s="6" t="e">
        <f t="shared" si="60"/>
        <v>#VALUE!</v>
      </c>
    </row>
    <row r="3855" spans="1:18" hidden="1">
      <c r="A3855" s="34" t="s">
        <v>27165</v>
      </c>
      <c r="B3855" s="34" t="s">
        <v>31181</v>
      </c>
      <c r="C3855" s="34" t="s">
        <v>3432</v>
      </c>
      <c r="D3855" s="35">
        <v>44200</v>
      </c>
      <c r="E3855" s="34" t="s">
        <v>3433</v>
      </c>
      <c r="F3855" s="34" t="s">
        <v>31134</v>
      </c>
      <c r="G3855" s="36">
        <v>1709.77</v>
      </c>
      <c r="H3855" s="36">
        <v>1709.77</v>
      </c>
      <c r="I3855" s="34" t="s">
        <v>9762</v>
      </c>
      <c r="J3855" s="34" t="s">
        <v>9763</v>
      </c>
      <c r="K3855" s="36">
        <v>1709.77</v>
      </c>
      <c r="L3855" s="34" t="s">
        <v>9764</v>
      </c>
      <c r="M3855" s="6">
        <f t="shared" si="60"/>
        <v>4</v>
      </c>
    </row>
    <row r="3856" spans="1:18" hidden="1">
      <c r="A3856" s="34" t="s">
        <v>27165</v>
      </c>
      <c r="B3856" s="34" t="s">
        <v>31181</v>
      </c>
      <c r="C3856" s="34" t="s">
        <v>3432</v>
      </c>
      <c r="D3856" s="35">
        <v>44200</v>
      </c>
      <c r="E3856" s="34" t="s">
        <v>31182</v>
      </c>
      <c r="F3856" s="34" t="s">
        <v>31134</v>
      </c>
      <c r="G3856" s="36">
        <v>119.68</v>
      </c>
      <c r="H3856" s="36">
        <v>119.68</v>
      </c>
      <c r="I3856" s="34" t="s">
        <v>9762</v>
      </c>
      <c r="J3856" s="34" t="s">
        <v>9763</v>
      </c>
      <c r="K3856" s="36">
        <v>119.68</v>
      </c>
      <c r="L3856" s="34" t="s">
        <v>9764</v>
      </c>
      <c r="M3856" s="6" t="e">
        <f t="shared" si="60"/>
        <v>#VALUE!</v>
      </c>
    </row>
    <row r="3857" spans="1:18" hidden="1">
      <c r="A3857" s="34" t="s">
        <v>27165</v>
      </c>
      <c r="B3857" s="34" t="s">
        <v>31181</v>
      </c>
      <c r="C3857" s="34" t="s">
        <v>3432</v>
      </c>
      <c r="D3857" s="35">
        <v>44200</v>
      </c>
      <c r="E3857" s="34" t="s">
        <v>31182</v>
      </c>
      <c r="F3857" s="34" t="s">
        <v>9875</v>
      </c>
      <c r="G3857" s="36">
        <v>-42243.6</v>
      </c>
      <c r="H3857" s="36">
        <v>-42243.6</v>
      </c>
      <c r="I3857" s="34" t="s">
        <v>9762</v>
      </c>
      <c r="J3857" s="34" t="s">
        <v>9763</v>
      </c>
      <c r="K3857" s="36">
        <v>-42243.6</v>
      </c>
      <c r="L3857" s="34" t="s">
        <v>9764</v>
      </c>
      <c r="M3857" s="6" t="e">
        <f t="shared" si="60"/>
        <v>#VALUE!</v>
      </c>
    </row>
    <row r="3858" spans="1:18" hidden="1">
      <c r="A3858" s="34" t="s">
        <v>27165</v>
      </c>
      <c r="B3858" s="34" t="s">
        <v>31183</v>
      </c>
      <c r="C3858" s="34" t="s">
        <v>4475</v>
      </c>
      <c r="D3858" s="35">
        <v>44225</v>
      </c>
      <c r="E3858" s="34" t="s">
        <v>4476</v>
      </c>
      <c r="F3858" s="34" t="s">
        <v>31184</v>
      </c>
      <c r="G3858" s="36">
        <v>450000</v>
      </c>
      <c r="H3858" s="36">
        <v>450000</v>
      </c>
      <c r="I3858" s="34" t="s">
        <v>9762</v>
      </c>
      <c r="J3858" s="34" t="s">
        <v>9763</v>
      </c>
      <c r="K3858" s="36">
        <v>450000</v>
      </c>
      <c r="L3858" s="34" t="s">
        <v>9764</v>
      </c>
      <c r="M3858" s="6">
        <f t="shared" si="60"/>
        <v>1</v>
      </c>
    </row>
    <row r="3859" spans="1:18" hidden="1">
      <c r="A3859" s="34" t="s">
        <v>27165</v>
      </c>
      <c r="B3859" s="34" t="s">
        <v>31183</v>
      </c>
      <c r="C3859" s="34" t="s">
        <v>4475</v>
      </c>
      <c r="D3859" s="35">
        <v>44225</v>
      </c>
      <c r="E3859" s="34" t="s">
        <v>31087</v>
      </c>
      <c r="F3859" s="34" t="s">
        <v>31184</v>
      </c>
      <c r="G3859" s="36">
        <v>31500</v>
      </c>
      <c r="H3859" s="36">
        <v>31500</v>
      </c>
      <c r="I3859" s="34" t="s">
        <v>9762</v>
      </c>
      <c r="J3859" s="34" t="s">
        <v>9763</v>
      </c>
      <c r="K3859" s="36">
        <v>31500</v>
      </c>
      <c r="L3859" s="34" t="s">
        <v>9764</v>
      </c>
      <c r="M3859" s="6" t="e">
        <f t="shared" si="60"/>
        <v>#VALUE!</v>
      </c>
    </row>
    <row r="3860" spans="1:18" hidden="1">
      <c r="A3860" s="34" t="s">
        <v>27165</v>
      </c>
      <c r="B3860" s="34" t="s">
        <v>31183</v>
      </c>
      <c r="C3860" s="34" t="s">
        <v>4475</v>
      </c>
      <c r="D3860" s="35">
        <v>44225</v>
      </c>
      <c r="E3860" s="34" t="s">
        <v>31087</v>
      </c>
      <c r="F3860" s="34" t="s">
        <v>9875</v>
      </c>
      <c r="G3860" s="36">
        <v>-481500</v>
      </c>
      <c r="H3860" s="36">
        <v>-481500</v>
      </c>
      <c r="I3860" s="34" t="s">
        <v>9762</v>
      </c>
      <c r="J3860" s="34" t="s">
        <v>9763</v>
      </c>
      <c r="K3860" s="36">
        <v>-481500</v>
      </c>
      <c r="L3860" s="34" t="s">
        <v>9764</v>
      </c>
      <c r="M3860" s="6" t="e">
        <f t="shared" si="60"/>
        <v>#VALUE!</v>
      </c>
    </row>
    <row r="3861" spans="1:18" hidden="1">
      <c r="A3861" s="34" t="s">
        <v>27165</v>
      </c>
      <c r="B3861" s="34" t="s">
        <v>31185</v>
      </c>
      <c r="C3861" s="34" t="s">
        <v>3236</v>
      </c>
      <c r="D3861" s="35">
        <v>44229</v>
      </c>
      <c r="E3861" s="34" t="s">
        <v>3237</v>
      </c>
      <c r="F3861" s="34" t="s">
        <v>31186</v>
      </c>
      <c r="G3861" s="36">
        <v>18000</v>
      </c>
      <c r="H3861" s="36">
        <v>18000</v>
      </c>
      <c r="I3861" s="34" t="s">
        <v>9762</v>
      </c>
      <c r="J3861" s="34" t="s">
        <v>9763</v>
      </c>
      <c r="K3861" s="36">
        <v>18000</v>
      </c>
      <c r="L3861" s="34" t="s">
        <v>9764</v>
      </c>
      <c r="M3861" s="6">
        <f t="shared" si="60"/>
        <v>1</v>
      </c>
    </row>
    <row r="3862" spans="1:18">
      <c r="A3862" s="34" t="s">
        <v>27165</v>
      </c>
      <c r="B3862" s="34" t="s">
        <v>31185</v>
      </c>
      <c r="C3862" s="34" t="s">
        <v>3236</v>
      </c>
      <c r="D3862" s="35">
        <v>44229</v>
      </c>
      <c r="E3862" s="34" t="s">
        <v>31187</v>
      </c>
      <c r="F3862" s="34" t="s">
        <v>9875</v>
      </c>
      <c r="G3862" s="36">
        <v>-18000</v>
      </c>
      <c r="H3862" s="36">
        <v>-18000</v>
      </c>
      <c r="I3862" s="34" t="s">
        <v>9762</v>
      </c>
      <c r="J3862" s="34" t="s">
        <v>9763</v>
      </c>
      <c r="K3862" s="36">
        <v>-18000</v>
      </c>
      <c r="L3862" s="34" t="s">
        <v>9764</v>
      </c>
      <c r="M3862" s="6">
        <f t="shared" si="60"/>
        <v>18</v>
      </c>
      <c r="N3862" s="6" t="str">
        <f>MID(E3862,M3862,10)</f>
        <v>PO64000182</v>
      </c>
      <c r="O3862" s="6" t="e">
        <f>FIND("-",E3862)</f>
        <v>#VALUE!</v>
      </c>
      <c r="P3862" s="6" t="e">
        <f>MID(E3862,O3862+1,2)</f>
        <v>#VALUE!</v>
      </c>
      <c r="Q3862" s="34" t="str">
        <f>C3862</f>
        <v>APCIO0000155</v>
      </c>
      <c r="R3862" s="36">
        <f>-G3862</f>
        <v>18000</v>
      </c>
    </row>
    <row r="3863" spans="1:18" hidden="1">
      <c r="A3863" s="34" t="s">
        <v>27165</v>
      </c>
      <c r="B3863" s="34" t="s">
        <v>31188</v>
      </c>
      <c r="C3863" s="34" t="s">
        <v>3329</v>
      </c>
      <c r="D3863" s="35">
        <v>44216</v>
      </c>
      <c r="E3863" s="34" t="s">
        <v>3330</v>
      </c>
      <c r="F3863" s="34" t="s">
        <v>31189</v>
      </c>
      <c r="G3863" s="36">
        <v>291966</v>
      </c>
      <c r="H3863" s="36">
        <v>291966</v>
      </c>
      <c r="I3863" s="34" t="s">
        <v>9762</v>
      </c>
      <c r="J3863" s="34" t="s">
        <v>9763</v>
      </c>
      <c r="K3863" s="36">
        <v>291966</v>
      </c>
      <c r="L3863" s="34" t="s">
        <v>9764</v>
      </c>
      <c r="M3863" s="6">
        <f t="shared" si="60"/>
        <v>1</v>
      </c>
    </row>
    <row r="3864" spans="1:18" hidden="1">
      <c r="A3864" s="34" t="s">
        <v>27165</v>
      </c>
      <c r="B3864" s="34" t="s">
        <v>31188</v>
      </c>
      <c r="C3864" s="34" t="s">
        <v>3329</v>
      </c>
      <c r="D3864" s="35">
        <v>44216</v>
      </c>
      <c r="E3864" s="34" t="s">
        <v>31190</v>
      </c>
      <c r="F3864" s="34" t="s">
        <v>31189</v>
      </c>
      <c r="G3864" s="36">
        <v>20437.62</v>
      </c>
      <c r="H3864" s="36">
        <v>20437.62</v>
      </c>
      <c r="I3864" s="34" t="s">
        <v>9762</v>
      </c>
      <c r="J3864" s="34" t="s">
        <v>9763</v>
      </c>
      <c r="K3864" s="36">
        <v>20437.62</v>
      </c>
      <c r="L3864" s="34" t="s">
        <v>9764</v>
      </c>
      <c r="M3864" s="6" t="e">
        <f t="shared" si="60"/>
        <v>#VALUE!</v>
      </c>
    </row>
    <row r="3865" spans="1:18" hidden="1">
      <c r="A3865" s="34" t="s">
        <v>27165</v>
      </c>
      <c r="B3865" s="34" t="s">
        <v>31188</v>
      </c>
      <c r="C3865" s="34" t="s">
        <v>3329</v>
      </c>
      <c r="D3865" s="35">
        <v>44216</v>
      </c>
      <c r="E3865" s="34" t="s">
        <v>31190</v>
      </c>
      <c r="F3865" s="34" t="s">
        <v>9875</v>
      </c>
      <c r="G3865" s="36">
        <v>-312403.62</v>
      </c>
      <c r="H3865" s="36">
        <v>-312403.62</v>
      </c>
      <c r="I3865" s="34" t="s">
        <v>9762</v>
      </c>
      <c r="J3865" s="34" t="s">
        <v>9763</v>
      </c>
      <c r="K3865" s="36">
        <v>-312403.62</v>
      </c>
      <c r="L3865" s="34" t="s">
        <v>9764</v>
      </c>
      <c r="M3865" s="6" t="e">
        <f t="shared" si="60"/>
        <v>#VALUE!</v>
      </c>
    </row>
    <row r="3866" spans="1:18" hidden="1">
      <c r="A3866" s="34" t="s">
        <v>27165</v>
      </c>
      <c r="B3866" s="34" t="s">
        <v>31191</v>
      </c>
      <c r="C3866" s="34" t="s">
        <v>5152</v>
      </c>
      <c r="D3866" s="35">
        <v>44214</v>
      </c>
      <c r="E3866" s="34" t="s">
        <v>5154</v>
      </c>
      <c r="F3866" s="34" t="s">
        <v>31192</v>
      </c>
      <c r="G3866" s="36">
        <v>224200</v>
      </c>
      <c r="H3866" s="36">
        <v>224200</v>
      </c>
      <c r="I3866" s="34" t="s">
        <v>9762</v>
      </c>
      <c r="J3866" s="34" t="s">
        <v>9763</v>
      </c>
      <c r="K3866" s="36">
        <v>224200</v>
      </c>
      <c r="L3866" s="34" t="s">
        <v>9764</v>
      </c>
      <c r="M3866" s="6">
        <f t="shared" si="60"/>
        <v>1</v>
      </c>
    </row>
    <row r="3867" spans="1:18" hidden="1">
      <c r="A3867" s="34" t="s">
        <v>27165</v>
      </c>
      <c r="B3867" s="34" t="s">
        <v>31191</v>
      </c>
      <c r="C3867" s="34" t="s">
        <v>5152</v>
      </c>
      <c r="D3867" s="35">
        <v>44214</v>
      </c>
      <c r="E3867" s="34" t="s">
        <v>31059</v>
      </c>
      <c r="F3867" s="34" t="s">
        <v>31192</v>
      </c>
      <c r="G3867" s="36">
        <v>15694</v>
      </c>
      <c r="H3867" s="36">
        <v>15694</v>
      </c>
      <c r="I3867" s="34" t="s">
        <v>9762</v>
      </c>
      <c r="J3867" s="34" t="s">
        <v>9763</v>
      </c>
      <c r="K3867" s="36">
        <v>15694</v>
      </c>
      <c r="L3867" s="34" t="s">
        <v>9764</v>
      </c>
      <c r="M3867" s="6" t="e">
        <f t="shared" si="60"/>
        <v>#VALUE!</v>
      </c>
    </row>
    <row r="3868" spans="1:18" hidden="1">
      <c r="A3868" s="34" t="s">
        <v>27165</v>
      </c>
      <c r="B3868" s="34" t="s">
        <v>31191</v>
      </c>
      <c r="C3868" s="34" t="s">
        <v>5152</v>
      </c>
      <c r="D3868" s="35">
        <v>44214</v>
      </c>
      <c r="E3868" s="34" t="s">
        <v>31059</v>
      </c>
      <c r="F3868" s="34" t="s">
        <v>9875</v>
      </c>
      <c r="G3868" s="36">
        <v>-239894</v>
      </c>
      <c r="H3868" s="36">
        <v>-239894</v>
      </c>
      <c r="I3868" s="34" t="s">
        <v>9762</v>
      </c>
      <c r="J3868" s="34" t="s">
        <v>9763</v>
      </c>
      <c r="K3868" s="36">
        <v>-239894</v>
      </c>
      <c r="L3868" s="34" t="s">
        <v>9764</v>
      </c>
      <c r="M3868" s="6" t="e">
        <f t="shared" si="60"/>
        <v>#VALUE!</v>
      </c>
    </row>
    <row r="3869" spans="1:18" hidden="1">
      <c r="A3869" s="34" t="s">
        <v>27165</v>
      </c>
      <c r="B3869" s="34" t="s">
        <v>31193</v>
      </c>
      <c r="C3869" s="34" t="s">
        <v>3496</v>
      </c>
      <c r="D3869" s="35">
        <v>44225</v>
      </c>
      <c r="E3869" s="34" t="s">
        <v>31194</v>
      </c>
      <c r="F3869" s="34" t="s">
        <v>31195</v>
      </c>
      <c r="G3869" s="36">
        <v>232500</v>
      </c>
      <c r="H3869" s="36">
        <v>232500</v>
      </c>
      <c r="I3869" s="34" t="s">
        <v>9762</v>
      </c>
      <c r="J3869" s="34" t="s">
        <v>9763</v>
      </c>
      <c r="K3869" s="36">
        <v>232500</v>
      </c>
      <c r="L3869" s="34" t="s">
        <v>9764</v>
      </c>
      <c r="M3869" s="6">
        <f t="shared" si="60"/>
        <v>1</v>
      </c>
    </row>
    <row r="3870" spans="1:18" hidden="1">
      <c r="A3870" s="34" t="s">
        <v>27165</v>
      </c>
      <c r="B3870" s="34" t="s">
        <v>31193</v>
      </c>
      <c r="C3870" s="34" t="s">
        <v>3496</v>
      </c>
      <c r="D3870" s="35">
        <v>44225</v>
      </c>
      <c r="E3870" s="34" t="s">
        <v>31196</v>
      </c>
      <c r="F3870" s="34" t="s">
        <v>31195</v>
      </c>
      <c r="G3870" s="36">
        <v>16275</v>
      </c>
      <c r="H3870" s="36">
        <v>16275</v>
      </c>
      <c r="I3870" s="34" t="s">
        <v>9762</v>
      </c>
      <c r="J3870" s="34" t="s">
        <v>9763</v>
      </c>
      <c r="K3870" s="36">
        <v>16275</v>
      </c>
      <c r="L3870" s="34" t="s">
        <v>9764</v>
      </c>
      <c r="M3870" s="6" t="e">
        <f t="shared" si="60"/>
        <v>#VALUE!</v>
      </c>
    </row>
    <row r="3871" spans="1:18" hidden="1">
      <c r="A3871" s="34" t="s">
        <v>27165</v>
      </c>
      <c r="B3871" s="34" t="s">
        <v>31193</v>
      </c>
      <c r="C3871" s="34" t="s">
        <v>3496</v>
      </c>
      <c r="D3871" s="35">
        <v>44225</v>
      </c>
      <c r="E3871" s="34" t="s">
        <v>31196</v>
      </c>
      <c r="F3871" s="34" t="s">
        <v>9875</v>
      </c>
      <c r="G3871" s="36">
        <v>-248775</v>
      </c>
      <c r="H3871" s="36">
        <v>-248775</v>
      </c>
      <c r="I3871" s="34" t="s">
        <v>9762</v>
      </c>
      <c r="J3871" s="34" t="s">
        <v>9763</v>
      </c>
      <c r="K3871" s="36">
        <v>-248775</v>
      </c>
      <c r="L3871" s="34" t="s">
        <v>9764</v>
      </c>
      <c r="M3871" s="6" t="e">
        <f t="shared" si="60"/>
        <v>#VALUE!</v>
      </c>
    </row>
    <row r="3872" spans="1:18" hidden="1">
      <c r="A3872" s="34" t="s">
        <v>27165</v>
      </c>
      <c r="B3872" s="34" t="s">
        <v>31197</v>
      </c>
      <c r="C3872" s="34" t="s">
        <v>1808</v>
      </c>
      <c r="D3872" s="35">
        <v>44222</v>
      </c>
      <c r="E3872" s="34" t="s">
        <v>1810</v>
      </c>
      <c r="F3872" s="34" t="s">
        <v>31198</v>
      </c>
      <c r="G3872" s="36">
        <v>460000</v>
      </c>
      <c r="H3872" s="36">
        <v>460000</v>
      </c>
      <c r="I3872" s="34" t="s">
        <v>9762</v>
      </c>
      <c r="J3872" s="34" t="s">
        <v>9763</v>
      </c>
      <c r="K3872" s="36">
        <v>460000</v>
      </c>
      <c r="L3872" s="34" t="s">
        <v>9764</v>
      </c>
      <c r="M3872" s="6">
        <f t="shared" si="60"/>
        <v>1</v>
      </c>
    </row>
    <row r="3873" spans="1:13" hidden="1">
      <c r="A3873" s="34" t="s">
        <v>27165</v>
      </c>
      <c r="B3873" s="34" t="s">
        <v>31197</v>
      </c>
      <c r="C3873" s="34" t="s">
        <v>1808</v>
      </c>
      <c r="D3873" s="35">
        <v>44222</v>
      </c>
      <c r="E3873" s="34" t="s">
        <v>31199</v>
      </c>
      <c r="F3873" s="34" t="s">
        <v>31198</v>
      </c>
      <c r="G3873" s="36">
        <v>32200</v>
      </c>
      <c r="H3873" s="36">
        <v>32200</v>
      </c>
      <c r="I3873" s="34" t="s">
        <v>9762</v>
      </c>
      <c r="J3873" s="34" t="s">
        <v>9763</v>
      </c>
      <c r="K3873" s="36">
        <v>32200</v>
      </c>
      <c r="L3873" s="34" t="s">
        <v>9764</v>
      </c>
      <c r="M3873" s="6" t="e">
        <f t="shared" si="60"/>
        <v>#VALUE!</v>
      </c>
    </row>
    <row r="3874" spans="1:13" hidden="1">
      <c r="A3874" s="34" t="s">
        <v>27165</v>
      </c>
      <c r="B3874" s="34" t="s">
        <v>31197</v>
      </c>
      <c r="C3874" s="34" t="s">
        <v>1808</v>
      </c>
      <c r="D3874" s="35">
        <v>44222</v>
      </c>
      <c r="E3874" s="34" t="s">
        <v>31199</v>
      </c>
      <c r="F3874" s="34" t="s">
        <v>9875</v>
      </c>
      <c r="G3874" s="36">
        <v>-492200</v>
      </c>
      <c r="H3874" s="36">
        <v>-492200</v>
      </c>
      <c r="I3874" s="34" t="s">
        <v>9762</v>
      </c>
      <c r="J3874" s="34" t="s">
        <v>9763</v>
      </c>
      <c r="K3874" s="36">
        <v>-492200</v>
      </c>
      <c r="L3874" s="34" t="s">
        <v>9764</v>
      </c>
      <c r="M3874" s="6" t="e">
        <f t="shared" si="60"/>
        <v>#VALUE!</v>
      </c>
    </row>
    <row r="3875" spans="1:13" hidden="1">
      <c r="A3875" s="34" t="s">
        <v>27165</v>
      </c>
      <c r="B3875" s="34" t="s">
        <v>31200</v>
      </c>
      <c r="C3875" s="34" t="s">
        <v>4416</v>
      </c>
      <c r="D3875" s="35">
        <v>44221</v>
      </c>
      <c r="E3875" s="34" t="s">
        <v>4417</v>
      </c>
      <c r="F3875" s="34" t="s">
        <v>29881</v>
      </c>
      <c r="G3875" s="36">
        <v>2092950</v>
      </c>
      <c r="H3875" s="36">
        <v>2092950</v>
      </c>
      <c r="I3875" s="34" t="s">
        <v>9762</v>
      </c>
      <c r="J3875" s="34" t="s">
        <v>9763</v>
      </c>
      <c r="K3875" s="36">
        <v>2092950</v>
      </c>
      <c r="L3875" s="34" t="s">
        <v>9764</v>
      </c>
      <c r="M3875" s="6">
        <f t="shared" si="60"/>
        <v>1</v>
      </c>
    </row>
    <row r="3876" spans="1:13" hidden="1">
      <c r="A3876" s="34" t="s">
        <v>27165</v>
      </c>
      <c r="B3876" s="34" t="s">
        <v>31200</v>
      </c>
      <c r="C3876" s="34" t="s">
        <v>4416</v>
      </c>
      <c r="D3876" s="35">
        <v>44221</v>
      </c>
      <c r="E3876" s="34" t="s">
        <v>30994</v>
      </c>
      <c r="F3876" s="34" t="s">
        <v>29881</v>
      </c>
      <c r="G3876" s="36">
        <v>146506.5</v>
      </c>
      <c r="H3876" s="36">
        <v>146506.5</v>
      </c>
      <c r="I3876" s="34" t="s">
        <v>9762</v>
      </c>
      <c r="J3876" s="34" t="s">
        <v>9763</v>
      </c>
      <c r="K3876" s="36">
        <v>146506.5</v>
      </c>
      <c r="L3876" s="34" t="s">
        <v>9764</v>
      </c>
      <c r="M3876" s="6" t="e">
        <f t="shared" si="60"/>
        <v>#VALUE!</v>
      </c>
    </row>
    <row r="3877" spans="1:13" hidden="1">
      <c r="A3877" s="34" t="s">
        <v>27165</v>
      </c>
      <c r="B3877" s="34" t="s">
        <v>31200</v>
      </c>
      <c r="C3877" s="34" t="s">
        <v>4416</v>
      </c>
      <c r="D3877" s="35">
        <v>44221</v>
      </c>
      <c r="E3877" s="34" t="s">
        <v>30994</v>
      </c>
      <c r="F3877" s="34" t="s">
        <v>9875</v>
      </c>
      <c r="G3877" s="36">
        <v>-2239456.5</v>
      </c>
      <c r="H3877" s="36">
        <v>-2239456.5</v>
      </c>
      <c r="I3877" s="34" t="s">
        <v>9762</v>
      </c>
      <c r="J3877" s="34" t="s">
        <v>9763</v>
      </c>
      <c r="K3877" s="36">
        <v>-2239456.5</v>
      </c>
      <c r="L3877" s="34" t="s">
        <v>9764</v>
      </c>
      <c r="M3877" s="6" t="e">
        <f t="shared" si="60"/>
        <v>#VALUE!</v>
      </c>
    </row>
    <row r="3878" spans="1:13" hidden="1">
      <c r="A3878" s="34" t="s">
        <v>27165</v>
      </c>
      <c r="B3878" s="34" t="s">
        <v>31201</v>
      </c>
      <c r="C3878" s="34" t="s">
        <v>3737</v>
      </c>
      <c r="D3878" s="35">
        <v>44218</v>
      </c>
      <c r="E3878" s="34" t="s">
        <v>31202</v>
      </c>
      <c r="F3878" s="34" t="s">
        <v>31203</v>
      </c>
      <c r="G3878" s="36">
        <v>35000</v>
      </c>
      <c r="H3878" s="36">
        <v>35000</v>
      </c>
      <c r="I3878" s="34" t="s">
        <v>9762</v>
      </c>
      <c r="J3878" s="34" t="s">
        <v>9763</v>
      </c>
      <c r="K3878" s="36">
        <v>35000</v>
      </c>
      <c r="L3878" s="34" t="s">
        <v>9764</v>
      </c>
      <c r="M3878" s="6">
        <f t="shared" si="60"/>
        <v>1</v>
      </c>
    </row>
    <row r="3879" spans="1:13" hidden="1">
      <c r="A3879" s="34" t="s">
        <v>27165</v>
      </c>
      <c r="B3879" s="34" t="s">
        <v>31201</v>
      </c>
      <c r="C3879" s="34" t="s">
        <v>3737</v>
      </c>
      <c r="D3879" s="35">
        <v>44218</v>
      </c>
      <c r="E3879" s="34" t="s">
        <v>31204</v>
      </c>
      <c r="F3879" s="34" t="s">
        <v>31203</v>
      </c>
      <c r="G3879" s="36">
        <v>2450</v>
      </c>
      <c r="H3879" s="36">
        <v>2450</v>
      </c>
      <c r="I3879" s="34" t="s">
        <v>9762</v>
      </c>
      <c r="J3879" s="34" t="s">
        <v>9763</v>
      </c>
      <c r="K3879" s="36">
        <v>2450</v>
      </c>
      <c r="L3879" s="34" t="s">
        <v>9764</v>
      </c>
      <c r="M3879" s="6" t="e">
        <f t="shared" si="60"/>
        <v>#VALUE!</v>
      </c>
    </row>
    <row r="3880" spans="1:13" hidden="1">
      <c r="A3880" s="34" t="s">
        <v>27165</v>
      </c>
      <c r="B3880" s="34" t="s">
        <v>31201</v>
      </c>
      <c r="C3880" s="34" t="s">
        <v>3737</v>
      </c>
      <c r="D3880" s="35">
        <v>44218</v>
      </c>
      <c r="E3880" s="34" t="s">
        <v>31204</v>
      </c>
      <c r="F3880" s="34" t="s">
        <v>9875</v>
      </c>
      <c r="G3880" s="36">
        <v>-37450</v>
      </c>
      <c r="H3880" s="36">
        <v>-37450</v>
      </c>
      <c r="I3880" s="34" t="s">
        <v>9762</v>
      </c>
      <c r="J3880" s="34" t="s">
        <v>9763</v>
      </c>
      <c r="K3880" s="36">
        <v>-37450</v>
      </c>
      <c r="L3880" s="34" t="s">
        <v>9764</v>
      </c>
      <c r="M3880" s="6" t="e">
        <f t="shared" si="60"/>
        <v>#VALUE!</v>
      </c>
    </row>
    <row r="3881" spans="1:13" hidden="1">
      <c r="A3881" s="34" t="s">
        <v>27165</v>
      </c>
      <c r="B3881" s="34" t="s">
        <v>31205</v>
      </c>
      <c r="C3881" s="34" t="s">
        <v>5419</v>
      </c>
      <c r="D3881" s="35">
        <v>44200</v>
      </c>
      <c r="E3881" s="34" t="s">
        <v>5420</v>
      </c>
      <c r="F3881" s="34" t="s">
        <v>31206</v>
      </c>
      <c r="G3881" s="36">
        <v>150000</v>
      </c>
      <c r="H3881" s="36">
        <v>150000</v>
      </c>
      <c r="I3881" s="34" t="s">
        <v>9762</v>
      </c>
      <c r="J3881" s="34" t="s">
        <v>9763</v>
      </c>
      <c r="K3881" s="36">
        <v>150000</v>
      </c>
      <c r="L3881" s="34" t="s">
        <v>9764</v>
      </c>
      <c r="M3881" s="6">
        <f t="shared" si="60"/>
        <v>4</v>
      </c>
    </row>
    <row r="3882" spans="1:13" hidden="1">
      <c r="A3882" s="34" t="s">
        <v>27165</v>
      </c>
      <c r="B3882" s="34" t="s">
        <v>31205</v>
      </c>
      <c r="C3882" s="34" t="s">
        <v>5419</v>
      </c>
      <c r="D3882" s="35">
        <v>44200</v>
      </c>
      <c r="E3882" s="34" t="s">
        <v>31207</v>
      </c>
      <c r="F3882" s="34" t="s">
        <v>31206</v>
      </c>
      <c r="G3882" s="36">
        <v>10500</v>
      </c>
      <c r="H3882" s="36">
        <v>10500</v>
      </c>
      <c r="I3882" s="34" t="s">
        <v>9762</v>
      </c>
      <c r="J3882" s="34" t="s">
        <v>9763</v>
      </c>
      <c r="K3882" s="36">
        <v>10500</v>
      </c>
      <c r="L3882" s="34" t="s">
        <v>9764</v>
      </c>
      <c r="M3882" s="6" t="e">
        <f t="shared" si="60"/>
        <v>#VALUE!</v>
      </c>
    </row>
    <row r="3883" spans="1:13" hidden="1">
      <c r="A3883" s="34" t="s">
        <v>27165</v>
      </c>
      <c r="B3883" s="34" t="s">
        <v>31205</v>
      </c>
      <c r="C3883" s="34" t="s">
        <v>5419</v>
      </c>
      <c r="D3883" s="35">
        <v>44200</v>
      </c>
      <c r="E3883" s="34" t="s">
        <v>31207</v>
      </c>
      <c r="F3883" s="34" t="s">
        <v>9875</v>
      </c>
      <c r="G3883" s="36">
        <v>-160500</v>
      </c>
      <c r="H3883" s="36">
        <v>-160500</v>
      </c>
      <c r="I3883" s="34" t="s">
        <v>9762</v>
      </c>
      <c r="J3883" s="34" t="s">
        <v>9763</v>
      </c>
      <c r="K3883" s="36">
        <v>-160500</v>
      </c>
      <c r="L3883" s="34" t="s">
        <v>9764</v>
      </c>
      <c r="M3883" s="6" t="e">
        <f t="shared" si="60"/>
        <v>#VALUE!</v>
      </c>
    </row>
    <row r="3884" spans="1:13" hidden="1">
      <c r="A3884" s="34" t="s">
        <v>27165</v>
      </c>
      <c r="B3884" s="34" t="s">
        <v>31208</v>
      </c>
      <c r="C3884" s="34" t="s">
        <v>7563</v>
      </c>
      <c r="D3884" s="35">
        <v>44246</v>
      </c>
      <c r="E3884" s="34" t="s">
        <v>7564</v>
      </c>
      <c r="F3884" s="34" t="s">
        <v>27467</v>
      </c>
      <c r="G3884" s="36">
        <v>25500</v>
      </c>
      <c r="H3884" s="36">
        <v>25500</v>
      </c>
      <c r="I3884" s="34" t="s">
        <v>9762</v>
      </c>
      <c r="J3884" s="34" t="s">
        <v>9763</v>
      </c>
      <c r="K3884" s="36">
        <v>25500</v>
      </c>
      <c r="L3884" s="34" t="s">
        <v>9764</v>
      </c>
      <c r="M3884" s="6">
        <f t="shared" si="60"/>
        <v>1</v>
      </c>
    </row>
    <row r="3885" spans="1:13" hidden="1">
      <c r="A3885" s="34" t="s">
        <v>27165</v>
      </c>
      <c r="B3885" s="34" t="s">
        <v>31208</v>
      </c>
      <c r="C3885" s="34" t="s">
        <v>7563</v>
      </c>
      <c r="D3885" s="35">
        <v>44246</v>
      </c>
      <c r="E3885" s="34" t="s">
        <v>31209</v>
      </c>
      <c r="F3885" s="34" t="s">
        <v>9875</v>
      </c>
      <c r="G3885" s="36">
        <v>-25500</v>
      </c>
      <c r="H3885" s="36">
        <v>-25500</v>
      </c>
      <c r="I3885" s="34" t="s">
        <v>9762</v>
      </c>
      <c r="J3885" s="34" t="s">
        <v>9763</v>
      </c>
      <c r="K3885" s="36">
        <v>-25500</v>
      </c>
      <c r="L3885" s="34" t="s">
        <v>9764</v>
      </c>
      <c r="M3885" s="6" t="e">
        <f t="shared" si="60"/>
        <v>#VALUE!</v>
      </c>
    </row>
    <row r="3886" spans="1:13" hidden="1">
      <c r="A3886" s="34" t="s">
        <v>27165</v>
      </c>
      <c r="B3886" s="34" t="s">
        <v>31210</v>
      </c>
      <c r="C3886" s="34" t="s">
        <v>4179</v>
      </c>
      <c r="D3886" s="35">
        <v>44246</v>
      </c>
      <c r="E3886" s="34" t="s">
        <v>4180</v>
      </c>
      <c r="F3886" s="34" t="s">
        <v>29974</v>
      </c>
      <c r="G3886" s="36">
        <v>30000</v>
      </c>
      <c r="H3886" s="36">
        <v>30000</v>
      </c>
      <c r="I3886" s="34" t="s">
        <v>9762</v>
      </c>
      <c r="J3886" s="34" t="s">
        <v>9763</v>
      </c>
      <c r="K3886" s="36">
        <v>30000</v>
      </c>
      <c r="L3886" s="34" t="s">
        <v>9764</v>
      </c>
      <c r="M3886" s="6">
        <f t="shared" si="60"/>
        <v>1</v>
      </c>
    </row>
    <row r="3887" spans="1:13" hidden="1">
      <c r="A3887" s="34" t="s">
        <v>27165</v>
      </c>
      <c r="B3887" s="34" t="s">
        <v>31210</v>
      </c>
      <c r="C3887" s="34" t="s">
        <v>4179</v>
      </c>
      <c r="D3887" s="35">
        <v>44246</v>
      </c>
      <c r="E3887" s="34" t="s">
        <v>31211</v>
      </c>
      <c r="F3887" s="34" t="s">
        <v>9875</v>
      </c>
      <c r="G3887" s="36">
        <v>-30000</v>
      </c>
      <c r="H3887" s="36">
        <v>-30000</v>
      </c>
      <c r="I3887" s="34" t="s">
        <v>9762</v>
      </c>
      <c r="J3887" s="34" t="s">
        <v>9763</v>
      </c>
      <c r="K3887" s="36">
        <v>-30000</v>
      </c>
      <c r="L3887" s="34" t="s">
        <v>9764</v>
      </c>
      <c r="M3887" s="6" t="e">
        <f t="shared" si="60"/>
        <v>#VALUE!</v>
      </c>
    </row>
    <row r="3888" spans="1:13" hidden="1">
      <c r="A3888" s="34" t="s">
        <v>27165</v>
      </c>
      <c r="B3888" s="34" t="s">
        <v>31212</v>
      </c>
      <c r="C3888" s="34" t="s">
        <v>2799</v>
      </c>
      <c r="D3888" s="35">
        <v>44245</v>
      </c>
      <c r="E3888" s="34" t="s">
        <v>31213</v>
      </c>
      <c r="F3888" s="34" t="s">
        <v>31214</v>
      </c>
      <c r="G3888" s="36">
        <v>41400</v>
      </c>
      <c r="H3888" s="36">
        <v>41400</v>
      </c>
      <c r="I3888" s="34" t="s">
        <v>9762</v>
      </c>
      <c r="J3888" s="34" t="s">
        <v>9763</v>
      </c>
      <c r="K3888" s="36">
        <v>41400</v>
      </c>
      <c r="L3888" s="34" t="s">
        <v>9764</v>
      </c>
      <c r="M3888" s="6">
        <f t="shared" si="60"/>
        <v>1</v>
      </c>
    </row>
    <row r="3889" spans="1:18">
      <c r="A3889" s="34" t="s">
        <v>27165</v>
      </c>
      <c r="B3889" s="34" t="s">
        <v>31212</v>
      </c>
      <c r="C3889" s="34" t="s">
        <v>2799</v>
      </c>
      <c r="D3889" s="35">
        <v>44245</v>
      </c>
      <c r="E3889" s="34" t="s">
        <v>31215</v>
      </c>
      <c r="F3889" s="34" t="s">
        <v>9875</v>
      </c>
      <c r="G3889" s="36">
        <v>-41400</v>
      </c>
      <c r="H3889" s="36">
        <v>-41400</v>
      </c>
      <c r="I3889" s="34" t="s">
        <v>9762</v>
      </c>
      <c r="J3889" s="34" t="s">
        <v>9763</v>
      </c>
      <c r="K3889" s="36">
        <v>-41400</v>
      </c>
      <c r="L3889" s="34" t="s">
        <v>9764</v>
      </c>
      <c r="M3889" s="6">
        <f t="shared" si="60"/>
        <v>18</v>
      </c>
      <c r="N3889" s="6" t="str">
        <f>MID(E3889,M3889,10)</f>
        <v>PO64000254</v>
      </c>
      <c r="O3889" s="6">
        <f>FIND("-",E3889)</f>
        <v>28</v>
      </c>
      <c r="P3889" s="6" t="str">
        <f>MID(E3889,O3889+1,2)</f>
        <v>1</v>
      </c>
      <c r="Q3889" s="34" t="str">
        <f>C3889</f>
        <v>APCIO0000165</v>
      </c>
      <c r="R3889" s="36">
        <f>-G3889</f>
        <v>41400</v>
      </c>
    </row>
    <row r="3890" spans="1:18" hidden="1">
      <c r="A3890" s="34" t="s">
        <v>27165</v>
      </c>
      <c r="B3890" s="34" t="s">
        <v>31216</v>
      </c>
      <c r="C3890" s="34" t="s">
        <v>7347</v>
      </c>
      <c r="D3890" s="35">
        <v>44249</v>
      </c>
      <c r="E3890" s="34" t="s">
        <v>7348</v>
      </c>
      <c r="F3890" s="34" t="s">
        <v>27503</v>
      </c>
      <c r="G3890" s="36">
        <v>38000</v>
      </c>
      <c r="H3890" s="36">
        <v>38000</v>
      </c>
      <c r="I3890" s="34" t="s">
        <v>9762</v>
      </c>
      <c r="J3890" s="34" t="s">
        <v>9763</v>
      </c>
      <c r="K3890" s="36">
        <v>38000</v>
      </c>
      <c r="L3890" s="34" t="s">
        <v>9764</v>
      </c>
      <c r="M3890" s="6">
        <f t="shared" si="60"/>
        <v>1</v>
      </c>
    </row>
    <row r="3891" spans="1:18" hidden="1">
      <c r="A3891" s="34" t="s">
        <v>27165</v>
      </c>
      <c r="B3891" s="34" t="s">
        <v>31216</v>
      </c>
      <c r="C3891" s="34" t="s">
        <v>7347</v>
      </c>
      <c r="D3891" s="35">
        <v>44249</v>
      </c>
      <c r="E3891" s="34" t="s">
        <v>31217</v>
      </c>
      <c r="F3891" s="34" t="s">
        <v>9875</v>
      </c>
      <c r="G3891" s="36">
        <v>-38000</v>
      </c>
      <c r="H3891" s="36">
        <v>-38000</v>
      </c>
      <c r="I3891" s="34" t="s">
        <v>9762</v>
      </c>
      <c r="J3891" s="34" t="s">
        <v>9763</v>
      </c>
      <c r="K3891" s="36">
        <v>-38000</v>
      </c>
      <c r="L3891" s="34" t="s">
        <v>9764</v>
      </c>
      <c r="M3891" s="6" t="e">
        <f t="shared" si="60"/>
        <v>#VALUE!</v>
      </c>
    </row>
    <row r="3892" spans="1:18" hidden="1">
      <c r="A3892" s="34" t="s">
        <v>27165</v>
      </c>
      <c r="B3892" s="34" t="s">
        <v>31218</v>
      </c>
      <c r="C3892" s="34" t="s">
        <v>6965</v>
      </c>
      <c r="D3892" s="35">
        <v>44249</v>
      </c>
      <c r="E3892" s="34" t="s">
        <v>6966</v>
      </c>
      <c r="F3892" s="34" t="s">
        <v>27867</v>
      </c>
      <c r="G3892" s="36">
        <v>34000</v>
      </c>
      <c r="H3892" s="36">
        <v>34000</v>
      </c>
      <c r="I3892" s="34" t="s">
        <v>9762</v>
      </c>
      <c r="J3892" s="34" t="s">
        <v>9763</v>
      </c>
      <c r="K3892" s="36">
        <v>34000</v>
      </c>
      <c r="L3892" s="34" t="s">
        <v>9764</v>
      </c>
      <c r="M3892" s="6">
        <f t="shared" si="60"/>
        <v>1</v>
      </c>
    </row>
    <row r="3893" spans="1:18" hidden="1">
      <c r="A3893" s="34" t="s">
        <v>27165</v>
      </c>
      <c r="B3893" s="34" t="s">
        <v>31218</v>
      </c>
      <c r="C3893" s="34" t="s">
        <v>6965</v>
      </c>
      <c r="D3893" s="35">
        <v>44249</v>
      </c>
      <c r="E3893" s="34" t="s">
        <v>31217</v>
      </c>
      <c r="F3893" s="34" t="s">
        <v>9875</v>
      </c>
      <c r="G3893" s="36">
        <v>-34000</v>
      </c>
      <c r="H3893" s="36">
        <v>-34000</v>
      </c>
      <c r="I3893" s="34" t="s">
        <v>9762</v>
      </c>
      <c r="J3893" s="34" t="s">
        <v>9763</v>
      </c>
      <c r="K3893" s="36">
        <v>-34000</v>
      </c>
      <c r="L3893" s="34" t="s">
        <v>9764</v>
      </c>
      <c r="M3893" s="6" t="e">
        <f t="shared" si="60"/>
        <v>#VALUE!</v>
      </c>
    </row>
    <row r="3894" spans="1:18" hidden="1">
      <c r="A3894" s="34" t="s">
        <v>27165</v>
      </c>
      <c r="B3894" s="34" t="s">
        <v>31219</v>
      </c>
      <c r="C3894" s="34" t="s">
        <v>5594</v>
      </c>
      <c r="D3894" s="35">
        <v>44249</v>
      </c>
      <c r="E3894" s="34" t="s">
        <v>5595</v>
      </c>
      <c r="F3894" s="34" t="s">
        <v>28584</v>
      </c>
      <c r="G3894" s="36">
        <v>30500</v>
      </c>
      <c r="H3894" s="36">
        <v>30500</v>
      </c>
      <c r="I3894" s="34" t="s">
        <v>9762</v>
      </c>
      <c r="J3894" s="34" t="s">
        <v>9763</v>
      </c>
      <c r="K3894" s="36">
        <v>30500</v>
      </c>
      <c r="L3894" s="34" t="s">
        <v>9764</v>
      </c>
      <c r="M3894" s="6">
        <f t="shared" si="60"/>
        <v>1</v>
      </c>
    </row>
    <row r="3895" spans="1:18" hidden="1">
      <c r="A3895" s="34" t="s">
        <v>27165</v>
      </c>
      <c r="B3895" s="34" t="s">
        <v>31219</v>
      </c>
      <c r="C3895" s="34" t="s">
        <v>5594</v>
      </c>
      <c r="D3895" s="35">
        <v>44249</v>
      </c>
      <c r="E3895" s="34" t="s">
        <v>31217</v>
      </c>
      <c r="F3895" s="34" t="s">
        <v>9875</v>
      </c>
      <c r="G3895" s="36">
        <v>-30500</v>
      </c>
      <c r="H3895" s="36">
        <v>-30500</v>
      </c>
      <c r="I3895" s="34" t="s">
        <v>9762</v>
      </c>
      <c r="J3895" s="34" t="s">
        <v>9763</v>
      </c>
      <c r="K3895" s="36">
        <v>-30500</v>
      </c>
      <c r="L3895" s="34" t="s">
        <v>9764</v>
      </c>
      <c r="M3895" s="6" t="e">
        <f t="shared" si="60"/>
        <v>#VALUE!</v>
      </c>
    </row>
    <row r="3896" spans="1:18" hidden="1">
      <c r="A3896" s="34" t="s">
        <v>27165</v>
      </c>
      <c r="B3896" s="34" t="s">
        <v>31220</v>
      </c>
      <c r="C3896" s="34" t="s">
        <v>2787</v>
      </c>
      <c r="D3896" s="35">
        <v>44246</v>
      </c>
      <c r="E3896" s="34" t="s">
        <v>2788</v>
      </c>
      <c r="F3896" s="34" t="s">
        <v>31221</v>
      </c>
      <c r="G3896" s="36">
        <v>19000</v>
      </c>
      <c r="H3896" s="36">
        <v>19000</v>
      </c>
      <c r="I3896" s="34" t="s">
        <v>9762</v>
      </c>
      <c r="J3896" s="34" t="s">
        <v>9763</v>
      </c>
      <c r="K3896" s="36">
        <v>19000</v>
      </c>
      <c r="L3896" s="34" t="s">
        <v>9764</v>
      </c>
      <c r="M3896" s="6">
        <f t="shared" si="60"/>
        <v>1</v>
      </c>
    </row>
    <row r="3897" spans="1:18" hidden="1">
      <c r="A3897" s="34" t="s">
        <v>27165</v>
      </c>
      <c r="B3897" s="34" t="s">
        <v>31220</v>
      </c>
      <c r="C3897" s="34" t="s">
        <v>2787</v>
      </c>
      <c r="D3897" s="35">
        <v>44246</v>
      </c>
      <c r="E3897" s="34" t="s">
        <v>31222</v>
      </c>
      <c r="F3897" s="34" t="s">
        <v>9875</v>
      </c>
      <c r="G3897" s="36">
        <v>-19000</v>
      </c>
      <c r="H3897" s="36">
        <v>-19000</v>
      </c>
      <c r="I3897" s="34" t="s">
        <v>9762</v>
      </c>
      <c r="J3897" s="34" t="s">
        <v>9763</v>
      </c>
      <c r="K3897" s="36">
        <v>-19000</v>
      </c>
      <c r="L3897" s="34" t="s">
        <v>9764</v>
      </c>
      <c r="M3897" s="6" t="e">
        <f t="shared" si="60"/>
        <v>#VALUE!</v>
      </c>
    </row>
    <row r="3898" spans="1:18" hidden="1">
      <c r="A3898" s="34" t="s">
        <v>27165</v>
      </c>
      <c r="B3898" s="34" t="s">
        <v>31223</v>
      </c>
      <c r="C3898" s="34" t="s">
        <v>7299</v>
      </c>
      <c r="D3898" s="35">
        <v>44246</v>
      </c>
      <c r="E3898" s="34" t="s">
        <v>7300</v>
      </c>
      <c r="F3898" s="34" t="s">
        <v>27467</v>
      </c>
      <c r="G3898" s="36">
        <v>22500</v>
      </c>
      <c r="H3898" s="36">
        <v>22500</v>
      </c>
      <c r="I3898" s="34" t="s">
        <v>9762</v>
      </c>
      <c r="J3898" s="34" t="s">
        <v>9763</v>
      </c>
      <c r="K3898" s="36">
        <v>22500</v>
      </c>
      <c r="L3898" s="34" t="s">
        <v>9764</v>
      </c>
      <c r="M3898" s="6">
        <f t="shared" si="60"/>
        <v>1</v>
      </c>
    </row>
    <row r="3899" spans="1:18" hidden="1">
      <c r="A3899" s="34" t="s">
        <v>27165</v>
      </c>
      <c r="B3899" s="34" t="s">
        <v>31223</v>
      </c>
      <c r="C3899" s="34" t="s">
        <v>7299</v>
      </c>
      <c r="D3899" s="35">
        <v>44246</v>
      </c>
      <c r="E3899" s="34" t="s">
        <v>31224</v>
      </c>
      <c r="F3899" s="34" t="s">
        <v>9875</v>
      </c>
      <c r="G3899" s="36">
        <v>-22500</v>
      </c>
      <c r="H3899" s="36">
        <v>-22500</v>
      </c>
      <c r="I3899" s="34" t="s">
        <v>9762</v>
      </c>
      <c r="J3899" s="34" t="s">
        <v>9763</v>
      </c>
      <c r="K3899" s="36">
        <v>-22500</v>
      </c>
      <c r="L3899" s="34" t="s">
        <v>9764</v>
      </c>
      <c r="M3899" s="6" t="e">
        <f t="shared" si="60"/>
        <v>#VALUE!</v>
      </c>
    </row>
    <row r="3900" spans="1:18" hidden="1">
      <c r="A3900" s="34" t="s">
        <v>27165</v>
      </c>
      <c r="B3900" s="34" t="s">
        <v>31225</v>
      </c>
      <c r="C3900" s="34" t="s">
        <v>4111</v>
      </c>
      <c r="D3900" s="35">
        <v>44243</v>
      </c>
      <c r="E3900" s="34" t="s">
        <v>4112</v>
      </c>
      <c r="F3900" s="34" t="s">
        <v>31226</v>
      </c>
      <c r="G3900" s="36">
        <v>27750</v>
      </c>
      <c r="H3900" s="36">
        <v>27750</v>
      </c>
      <c r="I3900" s="34" t="s">
        <v>9762</v>
      </c>
      <c r="J3900" s="34" t="s">
        <v>9763</v>
      </c>
      <c r="K3900" s="36">
        <v>27750</v>
      </c>
      <c r="L3900" s="34" t="s">
        <v>9764</v>
      </c>
      <c r="M3900" s="6">
        <f t="shared" si="60"/>
        <v>1</v>
      </c>
    </row>
    <row r="3901" spans="1:18">
      <c r="A3901" s="34" t="s">
        <v>27165</v>
      </c>
      <c r="B3901" s="34" t="s">
        <v>31225</v>
      </c>
      <c r="C3901" s="34" t="s">
        <v>4111</v>
      </c>
      <c r="D3901" s="35">
        <v>44243</v>
      </c>
      <c r="E3901" s="34" t="s">
        <v>31227</v>
      </c>
      <c r="F3901" s="34" t="s">
        <v>9875</v>
      </c>
      <c r="G3901" s="36">
        <v>-27750</v>
      </c>
      <c r="H3901" s="36">
        <v>-27750</v>
      </c>
      <c r="I3901" s="34" t="s">
        <v>9762</v>
      </c>
      <c r="J3901" s="34" t="s">
        <v>9763</v>
      </c>
      <c r="K3901" s="36">
        <v>-27750</v>
      </c>
      <c r="L3901" s="34" t="s">
        <v>9764</v>
      </c>
      <c r="M3901" s="6">
        <f t="shared" si="60"/>
        <v>18</v>
      </c>
      <c r="N3901" s="6" t="str">
        <f>MID(E3901,M3901,10)</f>
        <v>PO64000015</v>
      </c>
      <c r="O3901" s="6">
        <f>FIND("-",E3901)</f>
        <v>28</v>
      </c>
      <c r="P3901" s="6" t="str">
        <f>MID(E3901,O3901+1,2)</f>
        <v>5</v>
      </c>
      <c r="Q3901" s="34" t="str">
        <f>C3901</f>
        <v>APCIO0000171</v>
      </c>
      <c r="R3901" s="36">
        <f>-G3901</f>
        <v>27750</v>
      </c>
    </row>
    <row r="3902" spans="1:18" hidden="1">
      <c r="A3902" s="34" t="s">
        <v>27165</v>
      </c>
      <c r="B3902" s="34" t="s">
        <v>31228</v>
      </c>
      <c r="C3902" s="34" t="s">
        <v>3271</v>
      </c>
      <c r="D3902" s="35">
        <v>44245</v>
      </c>
      <c r="E3902" s="34" t="s">
        <v>3272</v>
      </c>
      <c r="F3902" s="34" t="s">
        <v>31107</v>
      </c>
      <c r="G3902" s="36">
        <v>16000</v>
      </c>
      <c r="H3902" s="36">
        <v>16000</v>
      </c>
      <c r="I3902" s="34" t="s">
        <v>9762</v>
      </c>
      <c r="J3902" s="34" t="s">
        <v>9763</v>
      </c>
      <c r="K3902" s="36">
        <v>16000</v>
      </c>
      <c r="L3902" s="34" t="s">
        <v>9764</v>
      </c>
      <c r="M3902" s="6">
        <f t="shared" si="60"/>
        <v>1</v>
      </c>
    </row>
    <row r="3903" spans="1:18">
      <c r="A3903" s="34" t="s">
        <v>27165</v>
      </c>
      <c r="B3903" s="34" t="s">
        <v>31228</v>
      </c>
      <c r="C3903" s="34" t="s">
        <v>3271</v>
      </c>
      <c r="D3903" s="35">
        <v>44245</v>
      </c>
      <c r="E3903" s="34" t="s">
        <v>31229</v>
      </c>
      <c r="F3903" s="34" t="s">
        <v>9875</v>
      </c>
      <c r="G3903" s="36">
        <v>-16000</v>
      </c>
      <c r="H3903" s="36">
        <v>-16000</v>
      </c>
      <c r="I3903" s="34" t="s">
        <v>9762</v>
      </c>
      <c r="J3903" s="34" t="s">
        <v>9763</v>
      </c>
      <c r="K3903" s="36">
        <v>-16000</v>
      </c>
      <c r="L3903" s="34" t="s">
        <v>9764</v>
      </c>
      <c r="M3903" s="6">
        <f t="shared" si="60"/>
        <v>18</v>
      </c>
      <c r="N3903" s="6" t="str">
        <f>MID(E3903,M3903,10)</f>
        <v>PO64000178</v>
      </c>
      <c r="O3903" s="6">
        <f>FIND("-",E3903)</f>
        <v>28</v>
      </c>
      <c r="P3903" s="6" t="str">
        <f>MID(E3903,O3903+1,2)</f>
        <v>2</v>
      </c>
      <c r="Q3903" s="34" t="str">
        <f>C3903</f>
        <v>APCIO0000172</v>
      </c>
      <c r="R3903" s="36">
        <f>-G3903</f>
        <v>16000</v>
      </c>
    </row>
    <row r="3904" spans="1:18" hidden="1">
      <c r="A3904" s="34" t="s">
        <v>27165</v>
      </c>
      <c r="B3904" s="34" t="s">
        <v>31230</v>
      </c>
      <c r="C3904" s="34" t="s">
        <v>8056</v>
      </c>
      <c r="D3904" s="35">
        <v>44246</v>
      </c>
      <c r="E3904" s="34" t="s">
        <v>8058</v>
      </c>
      <c r="F3904" s="34" t="s">
        <v>31231</v>
      </c>
      <c r="G3904" s="36">
        <v>18000</v>
      </c>
      <c r="H3904" s="36">
        <v>18000</v>
      </c>
      <c r="I3904" s="34" t="s">
        <v>9762</v>
      </c>
      <c r="J3904" s="34" t="s">
        <v>9763</v>
      </c>
      <c r="K3904" s="36">
        <v>18000</v>
      </c>
      <c r="L3904" s="34" t="s">
        <v>9764</v>
      </c>
      <c r="M3904" s="6">
        <f t="shared" si="60"/>
        <v>1</v>
      </c>
    </row>
    <row r="3905" spans="1:18">
      <c r="A3905" s="34" t="s">
        <v>27165</v>
      </c>
      <c r="B3905" s="34" t="s">
        <v>31230</v>
      </c>
      <c r="C3905" s="34" t="s">
        <v>8056</v>
      </c>
      <c r="D3905" s="35">
        <v>44246</v>
      </c>
      <c r="E3905" s="34" t="s">
        <v>31232</v>
      </c>
      <c r="F3905" s="34" t="s">
        <v>9875</v>
      </c>
      <c r="G3905" s="36">
        <v>-18000</v>
      </c>
      <c r="H3905" s="36">
        <v>-18000</v>
      </c>
      <c r="I3905" s="34" t="s">
        <v>9762</v>
      </c>
      <c r="J3905" s="34" t="s">
        <v>9763</v>
      </c>
      <c r="K3905" s="36">
        <v>-18000</v>
      </c>
      <c r="L3905" s="34" t="s">
        <v>9764</v>
      </c>
      <c r="M3905" s="6">
        <f t="shared" si="60"/>
        <v>18</v>
      </c>
      <c r="N3905" s="6" t="str">
        <f>MID(E3905,M3905,10)</f>
        <v>PO63000311</v>
      </c>
      <c r="O3905" s="6">
        <f>FIND("-",E3905)</f>
        <v>28</v>
      </c>
      <c r="P3905" s="6" t="str">
        <f>MID(E3905,O3905+1,2)</f>
        <v>12</v>
      </c>
      <c r="Q3905" s="34" t="str">
        <f>C3905</f>
        <v>APCIO0000173</v>
      </c>
      <c r="R3905" s="36">
        <f>-G3905</f>
        <v>18000</v>
      </c>
    </row>
    <row r="3906" spans="1:18" hidden="1">
      <c r="A3906" s="34" t="s">
        <v>27165</v>
      </c>
      <c r="B3906" s="34" t="s">
        <v>31233</v>
      </c>
      <c r="C3906" s="34" t="s">
        <v>3802</v>
      </c>
      <c r="D3906" s="35">
        <v>44249</v>
      </c>
      <c r="E3906" s="34" t="s">
        <v>3803</v>
      </c>
      <c r="F3906" s="34" t="s">
        <v>30281</v>
      </c>
      <c r="G3906" s="36">
        <v>25500</v>
      </c>
      <c r="H3906" s="36">
        <v>25500</v>
      </c>
      <c r="I3906" s="34" t="s">
        <v>9762</v>
      </c>
      <c r="J3906" s="34" t="s">
        <v>9763</v>
      </c>
      <c r="K3906" s="36">
        <v>25500</v>
      </c>
      <c r="L3906" s="34" t="s">
        <v>9764</v>
      </c>
      <c r="M3906" s="6">
        <f t="shared" si="60"/>
        <v>1</v>
      </c>
    </row>
    <row r="3907" spans="1:18">
      <c r="A3907" s="34" t="s">
        <v>27165</v>
      </c>
      <c r="B3907" s="34" t="s">
        <v>31233</v>
      </c>
      <c r="C3907" s="34" t="s">
        <v>3802</v>
      </c>
      <c r="D3907" s="35">
        <v>44249</v>
      </c>
      <c r="E3907" s="34" t="s">
        <v>31234</v>
      </c>
      <c r="F3907" s="34" t="s">
        <v>9875</v>
      </c>
      <c r="G3907" s="36">
        <v>-25500</v>
      </c>
      <c r="H3907" s="36">
        <v>-25500</v>
      </c>
      <c r="I3907" s="34" t="s">
        <v>9762</v>
      </c>
      <c r="J3907" s="34" t="s">
        <v>9763</v>
      </c>
      <c r="K3907" s="36">
        <v>-25500</v>
      </c>
      <c r="L3907" s="34" t="s">
        <v>9764</v>
      </c>
      <c r="M3907" s="6">
        <f t="shared" ref="M3907:M3970" si="61">FIND("PO",E3907)</f>
        <v>18</v>
      </c>
      <c r="N3907" s="6" t="str">
        <f>MID(E3907,M3907,10)</f>
        <v>PO64000077</v>
      </c>
      <c r="O3907" s="6">
        <f>FIND("-",E3907)</f>
        <v>28</v>
      </c>
      <c r="P3907" s="6" t="str">
        <f>MID(E3907,O3907+1,2)</f>
        <v>3</v>
      </c>
      <c r="Q3907" s="34" t="str">
        <f>C3907</f>
        <v>APCIO0000174</v>
      </c>
      <c r="R3907" s="36">
        <f>-G3907</f>
        <v>25500</v>
      </c>
    </row>
    <row r="3908" spans="1:18" hidden="1">
      <c r="A3908" s="34" t="s">
        <v>27165</v>
      </c>
      <c r="B3908" s="34" t="s">
        <v>31235</v>
      </c>
      <c r="C3908" s="34" t="s">
        <v>3408</v>
      </c>
      <c r="D3908" s="35">
        <v>44249</v>
      </c>
      <c r="E3908" s="34" t="s">
        <v>3409</v>
      </c>
      <c r="F3908" s="34" t="s">
        <v>30824</v>
      </c>
      <c r="G3908" s="36">
        <v>20000</v>
      </c>
      <c r="H3908" s="36">
        <v>20000</v>
      </c>
      <c r="I3908" s="34" t="s">
        <v>9762</v>
      </c>
      <c r="J3908" s="34" t="s">
        <v>9763</v>
      </c>
      <c r="K3908" s="36">
        <v>20000</v>
      </c>
      <c r="L3908" s="34" t="s">
        <v>9764</v>
      </c>
      <c r="M3908" s="6">
        <f t="shared" si="61"/>
        <v>1</v>
      </c>
    </row>
    <row r="3909" spans="1:18">
      <c r="A3909" s="34" t="s">
        <v>27165</v>
      </c>
      <c r="B3909" s="34" t="s">
        <v>31235</v>
      </c>
      <c r="C3909" s="34" t="s">
        <v>3408</v>
      </c>
      <c r="D3909" s="35">
        <v>44249</v>
      </c>
      <c r="E3909" s="34" t="s">
        <v>31236</v>
      </c>
      <c r="F3909" s="34" t="s">
        <v>9875</v>
      </c>
      <c r="G3909" s="36">
        <v>-20000</v>
      </c>
      <c r="H3909" s="36">
        <v>-20000</v>
      </c>
      <c r="I3909" s="34" t="s">
        <v>9762</v>
      </c>
      <c r="J3909" s="34" t="s">
        <v>9763</v>
      </c>
      <c r="K3909" s="36">
        <v>-20000</v>
      </c>
      <c r="L3909" s="34" t="s">
        <v>9764</v>
      </c>
      <c r="M3909" s="6">
        <f t="shared" si="61"/>
        <v>18</v>
      </c>
      <c r="N3909" s="6" t="str">
        <f>MID(E3909,M3909,10)</f>
        <v>PO64000153</v>
      </c>
      <c r="O3909" s="6">
        <f>FIND("-",E3909)</f>
        <v>28</v>
      </c>
      <c r="P3909" s="6" t="str">
        <f>MID(E3909,O3909+1,2)</f>
        <v>2</v>
      </c>
      <c r="Q3909" s="34" t="str">
        <f>C3909</f>
        <v>APCIO0000175</v>
      </c>
      <c r="R3909" s="36">
        <f>-G3909</f>
        <v>20000</v>
      </c>
    </row>
    <row r="3910" spans="1:18" hidden="1">
      <c r="A3910" s="34" t="s">
        <v>27165</v>
      </c>
      <c r="B3910" s="34" t="s">
        <v>31237</v>
      </c>
      <c r="C3910" s="34" t="s">
        <v>4409</v>
      </c>
      <c r="D3910" s="35">
        <v>44221</v>
      </c>
      <c r="E3910" s="34" t="s">
        <v>4411</v>
      </c>
      <c r="F3910" s="34" t="s">
        <v>31238</v>
      </c>
      <c r="G3910" s="36">
        <v>2092950</v>
      </c>
      <c r="H3910" s="36">
        <v>2092950</v>
      </c>
      <c r="I3910" s="34" t="s">
        <v>9762</v>
      </c>
      <c r="J3910" s="34" t="s">
        <v>9763</v>
      </c>
      <c r="K3910" s="36">
        <v>2092950</v>
      </c>
      <c r="L3910" s="34" t="s">
        <v>9764</v>
      </c>
      <c r="M3910" s="6">
        <f t="shared" si="61"/>
        <v>4</v>
      </c>
    </row>
    <row r="3911" spans="1:18" hidden="1">
      <c r="A3911" s="34" t="s">
        <v>27165</v>
      </c>
      <c r="B3911" s="34" t="s">
        <v>31237</v>
      </c>
      <c r="C3911" s="34" t="s">
        <v>4409</v>
      </c>
      <c r="D3911" s="35">
        <v>44221</v>
      </c>
      <c r="E3911" s="34" t="s">
        <v>31239</v>
      </c>
      <c r="F3911" s="34" t="s">
        <v>31238</v>
      </c>
      <c r="G3911" s="36">
        <v>146506.5</v>
      </c>
      <c r="H3911" s="36">
        <v>146506.5</v>
      </c>
      <c r="I3911" s="34" t="s">
        <v>9762</v>
      </c>
      <c r="J3911" s="34" t="s">
        <v>9763</v>
      </c>
      <c r="K3911" s="36">
        <v>146506.5</v>
      </c>
      <c r="L3911" s="34" t="s">
        <v>9764</v>
      </c>
      <c r="M3911" s="6" t="e">
        <f t="shared" si="61"/>
        <v>#VALUE!</v>
      </c>
    </row>
    <row r="3912" spans="1:18" hidden="1">
      <c r="A3912" s="34" t="s">
        <v>27165</v>
      </c>
      <c r="B3912" s="34" t="s">
        <v>31237</v>
      </c>
      <c r="C3912" s="34" t="s">
        <v>4409</v>
      </c>
      <c r="D3912" s="35">
        <v>44221</v>
      </c>
      <c r="E3912" s="34" t="s">
        <v>31239</v>
      </c>
      <c r="F3912" s="34" t="s">
        <v>9875</v>
      </c>
      <c r="G3912" s="36">
        <v>-2239456.5</v>
      </c>
      <c r="H3912" s="36">
        <v>-2239456.5</v>
      </c>
      <c r="I3912" s="34" t="s">
        <v>9762</v>
      </c>
      <c r="J3912" s="34" t="s">
        <v>9763</v>
      </c>
      <c r="K3912" s="36">
        <v>-2239456.5</v>
      </c>
      <c r="L3912" s="34" t="s">
        <v>9764</v>
      </c>
      <c r="M3912" s="6" t="e">
        <f t="shared" si="61"/>
        <v>#VALUE!</v>
      </c>
    </row>
    <row r="3913" spans="1:18" hidden="1">
      <c r="A3913" s="34" t="s">
        <v>27165</v>
      </c>
      <c r="B3913" s="34" t="s">
        <v>31240</v>
      </c>
      <c r="C3913" s="34" t="s">
        <v>2857</v>
      </c>
      <c r="D3913" s="35">
        <v>44245</v>
      </c>
      <c r="E3913" s="34" t="s">
        <v>31241</v>
      </c>
      <c r="F3913" s="34" t="s">
        <v>31214</v>
      </c>
      <c r="G3913" s="36">
        <v>41400</v>
      </c>
      <c r="H3913" s="36">
        <v>41400</v>
      </c>
      <c r="I3913" s="34" t="s">
        <v>9762</v>
      </c>
      <c r="J3913" s="34" t="s">
        <v>9763</v>
      </c>
      <c r="K3913" s="36">
        <v>41400</v>
      </c>
      <c r="L3913" s="34" t="s">
        <v>9764</v>
      </c>
      <c r="M3913" s="6">
        <f t="shared" si="61"/>
        <v>1</v>
      </c>
    </row>
    <row r="3914" spans="1:18">
      <c r="A3914" s="34" t="s">
        <v>27165</v>
      </c>
      <c r="B3914" s="34" t="s">
        <v>31240</v>
      </c>
      <c r="C3914" s="34" t="s">
        <v>2857</v>
      </c>
      <c r="D3914" s="35">
        <v>44245</v>
      </c>
      <c r="E3914" s="34" t="s">
        <v>31242</v>
      </c>
      <c r="F3914" s="34" t="s">
        <v>9875</v>
      </c>
      <c r="G3914" s="36">
        <v>-41400</v>
      </c>
      <c r="H3914" s="36">
        <v>-41400</v>
      </c>
      <c r="I3914" s="34" t="s">
        <v>9762</v>
      </c>
      <c r="J3914" s="34" t="s">
        <v>9763</v>
      </c>
      <c r="K3914" s="36">
        <v>-41400</v>
      </c>
      <c r="L3914" s="34" t="s">
        <v>9764</v>
      </c>
      <c r="M3914" s="6">
        <f t="shared" si="61"/>
        <v>18</v>
      </c>
      <c r="N3914" s="6" t="str">
        <f>MID(E3914,M3914,10)</f>
        <v>PO64000247</v>
      </c>
      <c r="O3914" s="6">
        <f>FIND("-",E3914)</f>
        <v>28</v>
      </c>
      <c r="P3914" s="6" t="str">
        <f>MID(E3914,O3914+1,2)</f>
        <v>1</v>
      </c>
      <c r="Q3914" s="34" t="str">
        <f>C3914</f>
        <v>APCIO0000177</v>
      </c>
      <c r="R3914" s="36">
        <f>-G3914</f>
        <v>41400</v>
      </c>
    </row>
    <row r="3915" spans="1:18" hidden="1">
      <c r="A3915" s="34" t="s">
        <v>27165</v>
      </c>
      <c r="B3915" s="34" t="s">
        <v>31243</v>
      </c>
      <c r="C3915" s="34" t="s">
        <v>2953</v>
      </c>
      <c r="D3915" s="35">
        <v>44245</v>
      </c>
      <c r="E3915" s="34" t="s">
        <v>31244</v>
      </c>
      <c r="F3915" s="34" t="s">
        <v>31214</v>
      </c>
      <c r="G3915" s="36">
        <v>43000</v>
      </c>
      <c r="H3915" s="36">
        <v>43000</v>
      </c>
      <c r="I3915" s="34" t="s">
        <v>9762</v>
      </c>
      <c r="J3915" s="34" t="s">
        <v>9763</v>
      </c>
      <c r="K3915" s="36">
        <v>43000</v>
      </c>
      <c r="L3915" s="34" t="s">
        <v>9764</v>
      </c>
      <c r="M3915" s="6">
        <f t="shared" si="61"/>
        <v>1</v>
      </c>
    </row>
    <row r="3916" spans="1:18">
      <c r="A3916" s="34" t="s">
        <v>27165</v>
      </c>
      <c r="B3916" s="34" t="s">
        <v>31243</v>
      </c>
      <c r="C3916" s="34" t="s">
        <v>2953</v>
      </c>
      <c r="D3916" s="35">
        <v>44245</v>
      </c>
      <c r="E3916" s="34" t="s">
        <v>31245</v>
      </c>
      <c r="F3916" s="34" t="s">
        <v>9875</v>
      </c>
      <c r="G3916" s="36">
        <v>-43000</v>
      </c>
      <c r="H3916" s="36">
        <v>-43000</v>
      </c>
      <c r="I3916" s="34" t="s">
        <v>9762</v>
      </c>
      <c r="J3916" s="34" t="s">
        <v>9763</v>
      </c>
      <c r="K3916" s="36">
        <v>-43000</v>
      </c>
      <c r="L3916" s="34" t="s">
        <v>9764</v>
      </c>
      <c r="M3916" s="6">
        <f t="shared" si="61"/>
        <v>18</v>
      </c>
      <c r="N3916" s="6" t="str">
        <f>MID(E3916,M3916,10)</f>
        <v>PO64000231</v>
      </c>
      <c r="O3916" s="6">
        <f>FIND("-",E3916)</f>
        <v>28</v>
      </c>
      <c r="P3916" s="6" t="str">
        <f>MID(E3916,O3916+1,2)</f>
        <v>1</v>
      </c>
      <c r="Q3916" s="34" t="str">
        <f>C3916</f>
        <v>APCIO0000178</v>
      </c>
      <c r="R3916" s="36">
        <f>-G3916</f>
        <v>43000</v>
      </c>
    </row>
    <row r="3917" spans="1:18" hidden="1">
      <c r="A3917" s="34" t="s">
        <v>27165</v>
      </c>
      <c r="B3917" s="34" t="s">
        <v>31246</v>
      </c>
      <c r="C3917" s="34" t="s">
        <v>3214</v>
      </c>
      <c r="D3917" s="35">
        <v>44245</v>
      </c>
      <c r="E3917" s="34" t="s">
        <v>3215</v>
      </c>
      <c r="F3917" s="34" t="s">
        <v>31247</v>
      </c>
      <c r="G3917" s="36">
        <v>16000</v>
      </c>
      <c r="H3917" s="36">
        <v>16000</v>
      </c>
      <c r="I3917" s="34" t="s">
        <v>9762</v>
      </c>
      <c r="J3917" s="34" t="s">
        <v>9763</v>
      </c>
      <c r="K3917" s="36">
        <v>16000</v>
      </c>
      <c r="L3917" s="34" t="s">
        <v>9764</v>
      </c>
      <c r="M3917" s="6">
        <f t="shared" si="61"/>
        <v>1</v>
      </c>
    </row>
    <row r="3918" spans="1:18">
      <c r="A3918" s="34" t="s">
        <v>27165</v>
      </c>
      <c r="B3918" s="34" t="s">
        <v>31246</v>
      </c>
      <c r="C3918" s="34" t="s">
        <v>3214</v>
      </c>
      <c r="D3918" s="35">
        <v>44245</v>
      </c>
      <c r="E3918" s="34" t="s">
        <v>31248</v>
      </c>
      <c r="F3918" s="34" t="s">
        <v>9875</v>
      </c>
      <c r="G3918" s="36">
        <v>-16000</v>
      </c>
      <c r="H3918" s="36">
        <v>-16000</v>
      </c>
      <c r="I3918" s="34" t="s">
        <v>9762</v>
      </c>
      <c r="J3918" s="34" t="s">
        <v>9763</v>
      </c>
      <c r="K3918" s="36">
        <v>-16000</v>
      </c>
      <c r="L3918" s="34" t="s">
        <v>9764</v>
      </c>
      <c r="M3918" s="6">
        <f t="shared" si="61"/>
        <v>18</v>
      </c>
      <c r="N3918" s="6" t="str">
        <f>MID(E3918,M3918,10)</f>
        <v>PO64000185</v>
      </c>
      <c r="O3918" s="6">
        <f>FIND("-",E3918)</f>
        <v>28</v>
      </c>
      <c r="P3918" s="6" t="str">
        <f>MID(E3918,O3918+1,2)</f>
        <v>2</v>
      </c>
      <c r="Q3918" s="34" t="str">
        <f>C3918</f>
        <v>APCIO0000179</v>
      </c>
      <c r="R3918" s="36">
        <f>-G3918</f>
        <v>16000</v>
      </c>
    </row>
    <row r="3919" spans="1:18" hidden="1">
      <c r="A3919" s="34" t="s">
        <v>27165</v>
      </c>
      <c r="B3919" s="34" t="s">
        <v>31249</v>
      </c>
      <c r="C3919" s="34" t="s">
        <v>3575</v>
      </c>
      <c r="D3919" s="35">
        <v>44246</v>
      </c>
      <c r="E3919" s="34" t="s">
        <v>3576</v>
      </c>
      <c r="F3919" s="34" t="s">
        <v>30350</v>
      </c>
      <c r="G3919" s="36">
        <v>22000</v>
      </c>
      <c r="H3919" s="36">
        <v>22000</v>
      </c>
      <c r="I3919" s="34" t="s">
        <v>9762</v>
      </c>
      <c r="J3919" s="34" t="s">
        <v>9763</v>
      </c>
      <c r="K3919" s="36">
        <v>22000</v>
      </c>
      <c r="L3919" s="34" t="s">
        <v>9764</v>
      </c>
      <c r="M3919" s="6">
        <f t="shared" si="61"/>
        <v>1</v>
      </c>
    </row>
    <row r="3920" spans="1:18">
      <c r="A3920" s="34" t="s">
        <v>27165</v>
      </c>
      <c r="B3920" s="34" t="s">
        <v>31249</v>
      </c>
      <c r="C3920" s="34" t="s">
        <v>3575</v>
      </c>
      <c r="D3920" s="35">
        <v>44246</v>
      </c>
      <c r="E3920" s="34" t="s">
        <v>31250</v>
      </c>
      <c r="F3920" s="34" t="s">
        <v>9875</v>
      </c>
      <c r="G3920" s="36">
        <v>-22000</v>
      </c>
      <c r="H3920" s="36">
        <v>-22000</v>
      </c>
      <c r="I3920" s="34" t="s">
        <v>9762</v>
      </c>
      <c r="J3920" s="34" t="s">
        <v>9763</v>
      </c>
      <c r="K3920" s="36">
        <v>-22000</v>
      </c>
      <c r="L3920" s="34" t="s">
        <v>9764</v>
      </c>
      <c r="M3920" s="6">
        <f t="shared" si="61"/>
        <v>18</v>
      </c>
      <c r="N3920" s="6" t="str">
        <f>MID(E3920,M3920,10)</f>
        <v>PO64000118</v>
      </c>
      <c r="O3920" s="6">
        <f>FIND("-",E3920)</f>
        <v>28</v>
      </c>
      <c r="P3920" s="6" t="str">
        <f>MID(E3920,O3920+1,2)</f>
        <v>3</v>
      </c>
      <c r="Q3920" s="34" t="str">
        <f>C3920</f>
        <v>APCIO0000180</v>
      </c>
      <c r="R3920" s="36">
        <f>-G3920</f>
        <v>22000</v>
      </c>
    </row>
    <row r="3921" spans="1:18" hidden="1">
      <c r="A3921" s="34" t="s">
        <v>27165</v>
      </c>
      <c r="B3921" s="34" t="s">
        <v>31251</v>
      </c>
      <c r="C3921" s="34" t="s">
        <v>3873</v>
      </c>
      <c r="D3921" s="35">
        <v>44249</v>
      </c>
      <c r="E3921" s="34" t="s">
        <v>3874</v>
      </c>
      <c r="F3921" s="34" t="s">
        <v>30288</v>
      </c>
      <c r="G3921" s="36">
        <v>68900</v>
      </c>
      <c r="H3921" s="36">
        <v>68900</v>
      </c>
      <c r="I3921" s="34" t="s">
        <v>9762</v>
      </c>
      <c r="J3921" s="34" t="s">
        <v>9763</v>
      </c>
      <c r="K3921" s="36">
        <v>68900</v>
      </c>
      <c r="L3921" s="34" t="s">
        <v>9764</v>
      </c>
      <c r="M3921" s="6">
        <f t="shared" si="61"/>
        <v>1</v>
      </c>
    </row>
    <row r="3922" spans="1:18">
      <c r="A3922" s="34" t="s">
        <v>27165</v>
      </c>
      <c r="B3922" s="34" t="s">
        <v>31251</v>
      </c>
      <c r="C3922" s="34" t="s">
        <v>3873</v>
      </c>
      <c r="D3922" s="35">
        <v>44249</v>
      </c>
      <c r="E3922" s="34" t="s">
        <v>31252</v>
      </c>
      <c r="F3922" s="34" t="s">
        <v>9875</v>
      </c>
      <c r="G3922" s="36">
        <v>-68900</v>
      </c>
      <c r="H3922" s="36">
        <v>-68900</v>
      </c>
      <c r="I3922" s="34" t="s">
        <v>9762</v>
      </c>
      <c r="J3922" s="34" t="s">
        <v>9763</v>
      </c>
      <c r="K3922" s="36">
        <v>-68900</v>
      </c>
      <c r="L3922" s="34" t="s">
        <v>9764</v>
      </c>
      <c r="M3922" s="6">
        <f t="shared" si="61"/>
        <v>18</v>
      </c>
      <c r="N3922" s="6" t="str">
        <f>MID(E3922,M3922,10)</f>
        <v>PO64000068</v>
      </c>
      <c r="O3922" s="6">
        <f>FIND("-",E3922)</f>
        <v>28</v>
      </c>
      <c r="P3922" s="6" t="str">
        <f>MID(E3922,O3922+1,2)</f>
        <v>3</v>
      </c>
      <c r="Q3922" s="34" t="str">
        <f>C3922</f>
        <v>APCIO0000181</v>
      </c>
      <c r="R3922" s="36">
        <f>-G3922</f>
        <v>68900</v>
      </c>
    </row>
    <row r="3923" spans="1:18" hidden="1">
      <c r="A3923" s="34" t="s">
        <v>27165</v>
      </c>
      <c r="B3923" s="34" t="s">
        <v>31253</v>
      </c>
      <c r="C3923" s="34" t="s">
        <v>6326</v>
      </c>
      <c r="D3923" s="35">
        <v>44245</v>
      </c>
      <c r="E3923" s="34" t="s">
        <v>6327</v>
      </c>
      <c r="F3923" s="34" t="s">
        <v>28143</v>
      </c>
      <c r="G3923" s="36">
        <v>22000</v>
      </c>
      <c r="H3923" s="36">
        <v>22000</v>
      </c>
      <c r="I3923" s="34" t="s">
        <v>9762</v>
      </c>
      <c r="J3923" s="34" t="s">
        <v>9763</v>
      </c>
      <c r="K3923" s="36">
        <v>22000</v>
      </c>
      <c r="L3923" s="34" t="s">
        <v>9764</v>
      </c>
      <c r="M3923" s="6">
        <f t="shared" si="61"/>
        <v>1</v>
      </c>
    </row>
    <row r="3924" spans="1:18">
      <c r="A3924" s="34" t="s">
        <v>27165</v>
      </c>
      <c r="B3924" s="34" t="s">
        <v>31253</v>
      </c>
      <c r="C3924" s="34" t="s">
        <v>6326</v>
      </c>
      <c r="D3924" s="35">
        <v>44245</v>
      </c>
      <c r="E3924" s="34" t="s">
        <v>31254</v>
      </c>
      <c r="F3924" s="34" t="s">
        <v>9875</v>
      </c>
      <c r="G3924" s="36">
        <v>-22000</v>
      </c>
      <c r="H3924" s="36">
        <v>-22000</v>
      </c>
      <c r="I3924" s="34" t="s">
        <v>9762</v>
      </c>
      <c r="J3924" s="34" t="s">
        <v>9763</v>
      </c>
      <c r="K3924" s="36">
        <v>-22000</v>
      </c>
      <c r="L3924" s="34" t="s">
        <v>9764</v>
      </c>
      <c r="M3924" s="6">
        <f t="shared" si="61"/>
        <v>18</v>
      </c>
      <c r="N3924" s="6" t="str">
        <f>MID(E3924,M3924,10)</f>
        <v>PO63000610</v>
      </c>
      <c r="O3924" s="6">
        <f>FIND("-",E3924)</f>
        <v>28</v>
      </c>
      <c r="P3924" s="6" t="str">
        <f>MID(E3924,O3924+1,2)</f>
        <v>8</v>
      </c>
      <c r="Q3924" s="34" t="str">
        <f>C3924</f>
        <v>APCIO0000182</v>
      </c>
      <c r="R3924" s="36">
        <f>-G3924</f>
        <v>22000</v>
      </c>
    </row>
    <row r="3925" spans="1:18" hidden="1">
      <c r="A3925" s="34" t="s">
        <v>27165</v>
      </c>
      <c r="B3925" s="34" t="s">
        <v>31255</v>
      </c>
      <c r="C3925" s="34" t="s">
        <v>2821</v>
      </c>
      <c r="D3925" s="35">
        <v>44245</v>
      </c>
      <c r="E3925" s="34" t="s">
        <v>31256</v>
      </c>
      <c r="F3925" s="34" t="s">
        <v>31257</v>
      </c>
      <c r="G3925" s="36">
        <v>41400</v>
      </c>
      <c r="H3925" s="36">
        <v>41400</v>
      </c>
      <c r="I3925" s="34" t="s">
        <v>9762</v>
      </c>
      <c r="J3925" s="34" t="s">
        <v>9763</v>
      </c>
      <c r="K3925" s="36">
        <v>41400</v>
      </c>
      <c r="L3925" s="34" t="s">
        <v>9764</v>
      </c>
      <c r="M3925" s="6">
        <f t="shared" si="61"/>
        <v>1</v>
      </c>
    </row>
    <row r="3926" spans="1:18">
      <c r="A3926" s="34" t="s">
        <v>27165</v>
      </c>
      <c r="B3926" s="34" t="s">
        <v>31255</v>
      </c>
      <c r="C3926" s="34" t="s">
        <v>2821</v>
      </c>
      <c r="D3926" s="35">
        <v>44245</v>
      </c>
      <c r="E3926" s="34" t="s">
        <v>31258</v>
      </c>
      <c r="F3926" s="34" t="s">
        <v>9875</v>
      </c>
      <c r="G3926" s="36">
        <v>-41400</v>
      </c>
      <c r="H3926" s="36">
        <v>-41400</v>
      </c>
      <c r="I3926" s="34" t="s">
        <v>9762</v>
      </c>
      <c r="J3926" s="34" t="s">
        <v>9763</v>
      </c>
      <c r="K3926" s="36">
        <v>-41400</v>
      </c>
      <c r="L3926" s="34" t="s">
        <v>9764</v>
      </c>
      <c r="M3926" s="6">
        <f t="shared" si="61"/>
        <v>18</v>
      </c>
      <c r="N3926" s="6" t="str">
        <f>MID(E3926,M3926,10)</f>
        <v>PO64000252</v>
      </c>
      <c r="O3926" s="6">
        <f>FIND("-",E3926)</f>
        <v>28</v>
      </c>
      <c r="P3926" s="6" t="str">
        <f>MID(E3926,O3926+1,2)</f>
        <v>1</v>
      </c>
      <c r="Q3926" s="34" t="str">
        <f>C3926</f>
        <v>APCIO0000183</v>
      </c>
      <c r="R3926" s="36">
        <f>-G3926</f>
        <v>41400</v>
      </c>
    </row>
    <row r="3927" spans="1:18" hidden="1">
      <c r="A3927" s="34" t="s">
        <v>27165</v>
      </c>
      <c r="B3927" s="34" t="s">
        <v>31259</v>
      </c>
      <c r="C3927" s="34" t="s">
        <v>1874</v>
      </c>
      <c r="D3927" s="35">
        <v>44249</v>
      </c>
      <c r="E3927" s="34" t="s">
        <v>1876</v>
      </c>
      <c r="F3927" s="34" t="s">
        <v>31260</v>
      </c>
      <c r="G3927" s="36">
        <v>23000</v>
      </c>
      <c r="H3927" s="36">
        <v>23000</v>
      </c>
      <c r="I3927" s="34" t="s">
        <v>9762</v>
      </c>
      <c r="J3927" s="34" t="s">
        <v>9763</v>
      </c>
      <c r="K3927" s="36">
        <v>23000</v>
      </c>
      <c r="L3927" s="34" t="s">
        <v>9764</v>
      </c>
      <c r="M3927" s="6">
        <f t="shared" si="61"/>
        <v>1</v>
      </c>
    </row>
    <row r="3928" spans="1:18">
      <c r="A3928" s="34" t="s">
        <v>27165</v>
      </c>
      <c r="B3928" s="34" t="s">
        <v>31259</v>
      </c>
      <c r="C3928" s="34" t="s">
        <v>1874</v>
      </c>
      <c r="D3928" s="35">
        <v>44249</v>
      </c>
      <c r="E3928" s="34" t="s">
        <v>31261</v>
      </c>
      <c r="F3928" s="34" t="s">
        <v>9875</v>
      </c>
      <c r="G3928" s="36">
        <v>-23000</v>
      </c>
      <c r="H3928" s="36">
        <v>-23000</v>
      </c>
      <c r="I3928" s="34" t="s">
        <v>9762</v>
      </c>
      <c r="J3928" s="34" t="s">
        <v>9763</v>
      </c>
      <c r="K3928" s="36">
        <v>-23000</v>
      </c>
      <c r="L3928" s="34" t="s">
        <v>9764</v>
      </c>
      <c r="M3928" s="6">
        <f t="shared" si="61"/>
        <v>18</v>
      </c>
      <c r="N3928" s="6" t="str">
        <f>MID(E3928,M3928,10)</f>
        <v>PO64000186</v>
      </c>
      <c r="O3928" s="6">
        <f>FIND("-",E3928)</f>
        <v>28</v>
      </c>
      <c r="P3928" s="6" t="str">
        <f>MID(E3928,O3928+1,2)</f>
        <v>3</v>
      </c>
      <c r="Q3928" s="34" t="str">
        <f>C3928</f>
        <v>APCIO0000184</v>
      </c>
      <c r="R3928" s="36">
        <f>-G3928</f>
        <v>23000</v>
      </c>
    </row>
    <row r="3929" spans="1:18" hidden="1">
      <c r="A3929" s="34" t="s">
        <v>27165</v>
      </c>
      <c r="B3929" s="34" t="s">
        <v>31262</v>
      </c>
      <c r="C3929" s="34" t="s">
        <v>3726</v>
      </c>
      <c r="D3929" s="35">
        <v>44246</v>
      </c>
      <c r="E3929" s="34" t="s">
        <v>31263</v>
      </c>
      <c r="F3929" s="34" t="s">
        <v>30338</v>
      </c>
      <c r="G3929" s="36">
        <v>139886</v>
      </c>
      <c r="H3929" s="36">
        <v>139886</v>
      </c>
      <c r="I3929" s="34" t="s">
        <v>9762</v>
      </c>
      <c r="J3929" s="34" t="s">
        <v>9763</v>
      </c>
      <c r="K3929" s="36">
        <v>139886</v>
      </c>
      <c r="L3929" s="34" t="s">
        <v>9764</v>
      </c>
      <c r="M3929" s="6">
        <f t="shared" si="61"/>
        <v>1</v>
      </c>
    </row>
    <row r="3930" spans="1:18">
      <c r="A3930" s="34" t="s">
        <v>27165</v>
      </c>
      <c r="B3930" s="34" t="s">
        <v>31262</v>
      </c>
      <c r="C3930" s="34" t="s">
        <v>3726</v>
      </c>
      <c r="D3930" s="35">
        <v>44246</v>
      </c>
      <c r="E3930" s="34" t="s">
        <v>31264</v>
      </c>
      <c r="F3930" s="34" t="s">
        <v>9875</v>
      </c>
      <c r="G3930" s="36">
        <v>-139886</v>
      </c>
      <c r="H3930" s="36">
        <v>-139886</v>
      </c>
      <c r="I3930" s="34" t="s">
        <v>9762</v>
      </c>
      <c r="J3930" s="34" t="s">
        <v>9763</v>
      </c>
      <c r="K3930" s="36">
        <v>-139886</v>
      </c>
      <c r="L3930" s="34" t="s">
        <v>9764</v>
      </c>
      <c r="M3930" s="6">
        <f t="shared" si="61"/>
        <v>18</v>
      </c>
      <c r="N3930" s="6" t="str">
        <f>MID(E3930,M3930,10)</f>
        <v>PO64000089</v>
      </c>
      <c r="O3930" s="6">
        <f>FIND("-",E3930)</f>
        <v>28</v>
      </c>
      <c r="P3930" s="6" t="str">
        <f>MID(E3930,O3930+1,2)</f>
        <v>4</v>
      </c>
      <c r="Q3930" s="34" t="str">
        <f>C3930</f>
        <v>APCIO0000185</v>
      </c>
      <c r="R3930" s="36">
        <f>-G3930</f>
        <v>139886</v>
      </c>
    </row>
    <row r="3931" spans="1:18" hidden="1">
      <c r="A3931" s="34" t="s">
        <v>27165</v>
      </c>
      <c r="B3931" s="34" t="s">
        <v>31265</v>
      </c>
      <c r="C3931" s="34" t="s">
        <v>2835</v>
      </c>
      <c r="D3931" s="35">
        <v>44280</v>
      </c>
      <c r="E3931" s="34" t="s">
        <v>2836</v>
      </c>
      <c r="F3931" s="34" t="s">
        <v>31266</v>
      </c>
      <c r="G3931" s="36">
        <v>25000</v>
      </c>
      <c r="H3931" s="36">
        <v>25000</v>
      </c>
      <c r="I3931" s="34" t="s">
        <v>9762</v>
      </c>
      <c r="J3931" s="34" t="s">
        <v>9763</v>
      </c>
      <c r="K3931" s="36">
        <v>25000</v>
      </c>
      <c r="L3931" s="34" t="s">
        <v>9764</v>
      </c>
      <c r="M3931" s="6">
        <f t="shared" si="61"/>
        <v>1</v>
      </c>
    </row>
    <row r="3932" spans="1:18">
      <c r="A3932" s="34" t="s">
        <v>27165</v>
      </c>
      <c r="B3932" s="34" t="s">
        <v>31265</v>
      </c>
      <c r="C3932" s="34" t="s">
        <v>2835</v>
      </c>
      <c r="D3932" s="35">
        <v>44280</v>
      </c>
      <c r="E3932" s="34" t="s">
        <v>31267</v>
      </c>
      <c r="F3932" s="34" t="s">
        <v>9875</v>
      </c>
      <c r="G3932" s="36">
        <v>-25000</v>
      </c>
      <c r="H3932" s="36">
        <v>-25000</v>
      </c>
      <c r="I3932" s="34" t="s">
        <v>9762</v>
      </c>
      <c r="J3932" s="34" t="s">
        <v>9763</v>
      </c>
      <c r="K3932" s="36">
        <v>-25000</v>
      </c>
      <c r="L3932" s="34" t="s">
        <v>9764</v>
      </c>
      <c r="M3932" s="6">
        <f t="shared" si="61"/>
        <v>18</v>
      </c>
      <c r="N3932" s="6" t="str">
        <f>MID(E3932,M3932,10)</f>
        <v>PO64000251</v>
      </c>
      <c r="O3932" s="6">
        <f>FIND("-",E3932)</f>
        <v>28</v>
      </c>
      <c r="P3932" s="6" t="str">
        <f>MID(E3932,O3932+1,2)</f>
        <v>2</v>
      </c>
      <c r="Q3932" s="34" t="str">
        <f>C3932</f>
        <v>APCIO0000186</v>
      </c>
      <c r="R3932" s="36">
        <f>-G3932</f>
        <v>25000</v>
      </c>
    </row>
    <row r="3933" spans="1:18" hidden="1">
      <c r="A3933" s="34" t="s">
        <v>27165</v>
      </c>
      <c r="B3933" s="34" t="s">
        <v>31268</v>
      </c>
      <c r="C3933" s="34" t="s">
        <v>2823</v>
      </c>
      <c r="D3933" s="35">
        <v>44252</v>
      </c>
      <c r="E3933" s="34" t="s">
        <v>2824</v>
      </c>
      <c r="F3933" s="34" t="s">
        <v>31266</v>
      </c>
      <c r="G3933" s="36">
        <v>25000</v>
      </c>
      <c r="H3933" s="36">
        <v>25000</v>
      </c>
      <c r="I3933" s="34" t="s">
        <v>9762</v>
      </c>
      <c r="J3933" s="34" t="s">
        <v>9763</v>
      </c>
      <c r="K3933" s="36">
        <v>25000</v>
      </c>
      <c r="L3933" s="34" t="s">
        <v>9764</v>
      </c>
      <c r="M3933" s="6">
        <f t="shared" si="61"/>
        <v>4</v>
      </c>
    </row>
    <row r="3934" spans="1:18">
      <c r="A3934" s="34" t="s">
        <v>27165</v>
      </c>
      <c r="B3934" s="34" t="s">
        <v>31268</v>
      </c>
      <c r="C3934" s="34" t="s">
        <v>2823</v>
      </c>
      <c r="D3934" s="35">
        <v>44252</v>
      </c>
      <c r="E3934" s="34" t="s">
        <v>31269</v>
      </c>
      <c r="F3934" s="34" t="s">
        <v>9875</v>
      </c>
      <c r="G3934" s="36">
        <v>-25000</v>
      </c>
      <c r="H3934" s="36">
        <v>-25000</v>
      </c>
      <c r="I3934" s="34" t="s">
        <v>9762</v>
      </c>
      <c r="J3934" s="34" t="s">
        <v>9763</v>
      </c>
      <c r="K3934" s="36">
        <v>-25000</v>
      </c>
      <c r="L3934" s="34" t="s">
        <v>9764</v>
      </c>
      <c r="M3934" s="6">
        <f t="shared" si="61"/>
        <v>21</v>
      </c>
      <c r="N3934" s="6" t="str">
        <f>MID(E3934,M3934,10)</f>
        <v>PO64000251</v>
      </c>
      <c r="O3934" s="6">
        <f>FIND("-",E3934)</f>
        <v>31</v>
      </c>
      <c r="P3934" s="6" t="str">
        <f>MID(E3934,O3934+1,2)</f>
        <v>2</v>
      </c>
      <c r="Q3934" s="34" t="str">
        <f>C3934</f>
        <v>APCIO0000187</v>
      </c>
      <c r="R3934" s="36">
        <f>-G3934</f>
        <v>25000</v>
      </c>
    </row>
    <row r="3935" spans="1:18" hidden="1">
      <c r="A3935" s="34" t="s">
        <v>27165</v>
      </c>
      <c r="B3935" s="34" t="s">
        <v>31270</v>
      </c>
      <c r="C3935" s="34" t="s">
        <v>2636</v>
      </c>
      <c r="D3935" s="35">
        <v>44250</v>
      </c>
      <c r="E3935" s="34" t="s">
        <v>2637</v>
      </c>
      <c r="F3935" s="34" t="s">
        <v>31271</v>
      </c>
      <c r="G3935" s="36">
        <v>30000</v>
      </c>
      <c r="H3935" s="36">
        <v>30000</v>
      </c>
      <c r="I3935" s="34" t="s">
        <v>9762</v>
      </c>
      <c r="J3935" s="34" t="s">
        <v>9763</v>
      </c>
      <c r="K3935" s="36">
        <v>30000</v>
      </c>
      <c r="L3935" s="34" t="s">
        <v>9764</v>
      </c>
      <c r="M3935" s="6">
        <f t="shared" si="61"/>
        <v>1</v>
      </c>
    </row>
    <row r="3936" spans="1:18">
      <c r="A3936" s="34" t="s">
        <v>27165</v>
      </c>
      <c r="B3936" s="34" t="s">
        <v>31270</v>
      </c>
      <c r="C3936" s="34" t="s">
        <v>2636</v>
      </c>
      <c r="D3936" s="35">
        <v>44250</v>
      </c>
      <c r="E3936" s="34" t="s">
        <v>31272</v>
      </c>
      <c r="F3936" s="34" t="s">
        <v>9875</v>
      </c>
      <c r="G3936" s="36">
        <v>-30000</v>
      </c>
      <c r="H3936" s="36">
        <v>-30000</v>
      </c>
      <c r="I3936" s="34" t="s">
        <v>9762</v>
      </c>
      <c r="J3936" s="34" t="s">
        <v>9763</v>
      </c>
      <c r="K3936" s="36">
        <v>-30000</v>
      </c>
      <c r="L3936" s="34" t="s">
        <v>9764</v>
      </c>
      <c r="M3936" s="6">
        <f t="shared" si="61"/>
        <v>18</v>
      </c>
      <c r="N3936" s="6" t="str">
        <f>MID(E3936,M3936,10)</f>
        <v>PO64000294</v>
      </c>
      <c r="O3936" s="6">
        <f>FIND("-",E3936)</f>
        <v>28</v>
      </c>
      <c r="P3936" s="6" t="str">
        <f>MID(E3936,O3936+1,2)</f>
        <v>1</v>
      </c>
      <c r="Q3936" s="34" t="str">
        <f>C3936</f>
        <v>APCIO0000188</v>
      </c>
      <c r="R3936" s="36">
        <f>-G3936</f>
        <v>30000</v>
      </c>
    </row>
    <row r="3937" spans="1:18" hidden="1">
      <c r="A3937" s="34" t="s">
        <v>27165</v>
      </c>
      <c r="B3937" s="34" t="s">
        <v>31273</v>
      </c>
      <c r="C3937" s="34" t="s">
        <v>1859</v>
      </c>
      <c r="D3937" s="35">
        <v>44246</v>
      </c>
      <c r="E3937" s="34" t="s">
        <v>1861</v>
      </c>
      <c r="F3937" s="34" t="s">
        <v>31274</v>
      </c>
      <c r="G3937" s="36">
        <v>27000</v>
      </c>
      <c r="H3937" s="36">
        <v>27000</v>
      </c>
      <c r="I3937" s="34" t="s">
        <v>9762</v>
      </c>
      <c r="J3937" s="34" t="s">
        <v>9763</v>
      </c>
      <c r="K3937" s="36">
        <v>27000</v>
      </c>
      <c r="L3937" s="34" t="s">
        <v>9764</v>
      </c>
      <c r="M3937" s="6">
        <f t="shared" si="61"/>
        <v>1</v>
      </c>
    </row>
    <row r="3938" spans="1:18">
      <c r="A3938" s="34" t="s">
        <v>27165</v>
      </c>
      <c r="B3938" s="34" t="s">
        <v>31273</v>
      </c>
      <c r="C3938" s="34" t="s">
        <v>1859</v>
      </c>
      <c r="D3938" s="35">
        <v>44246</v>
      </c>
      <c r="E3938" s="34" t="s">
        <v>31275</v>
      </c>
      <c r="F3938" s="34" t="s">
        <v>9875</v>
      </c>
      <c r="G3938" s="36">
        <v>-27000</v>
      </c>
      <c r="H3938" s="36">
        <v>-27000</v>
      </c>
      <c r="I3938" s="34" t="s">
        <v>9762</v>
      </c>
      <c r="J3938" s="34" t="s">
        <v>9763</v>
      </c>
      <c r="K3938" s="36">
        <v>-27000</v>
      </c>
      <c r="L3938" s="34" t="s">
        <v>9764</v>
      </c>
      <c r="M3938" s="6">
        <f t="shared" si="61"/>
        <v>18</v>
      </c>
      <c r="N3938" s="6" t="str">
        <f>MID(E3938,M3938,10)</f>
        <v>PO64000120</v>
      </c>
      <c r="O3938" s="6">
        <f>FIND("-",E3938)</f>
        <v>28</v>
      </c>
      <c r="P3938" s="6" t="str">
        <f>MID(E3938,O3938+1,2)</f>
        <v>3</v>
      </c>
      <c r="Q3938" s="34" t="str">
        <f>C3938</f>
        <v>APCIO0000189</v>
      </c>
      <c r="R3938" s="36">
        <f>-G3938</f>
        <v>27000</v>
      </c>
    </row>
    <row r="3939" spans="1:18" hidden="1">
      <c r="A3939" s="34" t="s">
        <v>27165</v>
      </c>
      <c r="B3939" s="34" t="s">
        <v>31276</v>
      </c>
      <c r="C3939" s="34" t="s">
        <v>3069</v>
      </c>
      <c r="D3939" s="35">
        <v>44246</v>
      </c>
      <c r="E3939" s="34" t="s">
        <v>3070</v>
      </c>
      <c r="F3939" s="34" t="s">
        <v>30800</v>
      </c>
      <c r="G3939" s="36">
        <v>30000</v>
      </c>
      <c r="H3939" s="36">
        <v>30000</v>
      </c>
      <c r="I3939" s="34" t="s">
        <v>9762</v>
      </c>
      <c r="J3939" s="34" t="s">
        <v>9763</v>
      </c>
      <c r="K3939" s="36">
        <v>30000</v>
      </c>
      <c r="L3939" s="34" t="s">
        <v>9764</v>
      </c>
      <c r="M3939" s="6">
        <f t="shared" si="61"/>
        <v>1</v>
      </c>
    </row>
    <row r="3940" spans="1:18">
      <c r="A3940" s="34" t="s">
        <v>27165</v>
      </c>
      <c r="B3940" s="34" t="s">
        <v>31276</v>
      </c>
      <c r="C3940" s="34" t="s">
        <v>3069</v>
      </c>
      <c r="D3940" s="35">
        <v>44246</v>
      </c>
      <c r="E3940" s="34" t="s">
        <v>31277</v>
      </c>
      <c r="F3940" s="34" t="s">
        <v>9875</v>
      </c>
      <c r="G3940" s="36">
        <v>-30000</v>
      </c>
      <c r="H3940" s="36">
        <v>-30000</v>
      </c>
      <c r="I3940" s="34" t="s">
        <v>9762</v>
      </c>
      <c r="J3940" s="34" t="s">
        <v>9763</v>
      </c>
      <c r="K3940" s="36">
        <v>-30000</v>
      </c>
      <c r="L3940" s="34" t="s">
        <v>9764</v>
      </c>
      <c r="M3940" s="6">
        <f t="shared" si="61"/>
        <v>18</v>
      </c>
      <c r="N3940" s="6" t="str">
        <f>MID(E3940,M3940,10)</f>
        <v>PO64000210</v>
      </c>
      <c r="O3940" s="6">
        <f>FIND("-",E3940)</f>
        <v>28</v>
      </c>
      <c r="P3940" s="6" t="str">
        <f>MID(E3940,O3940+1,2)</f>
        <v>2</v>
      </c>
      <c r="Q3940" s="34" t="str">
        <f>C3940</f>
        <v>APCIO0000190</v>
      </c>
      <c r="R3940" s="36">
        <f>-G3940</f>
        <v>30000</v>
      </c>
    </row>
    <row r="3941" spans="1:18" hidden="1">
      <c r="A3941" s="34" t="s">
        <v>27165</v>
      </c>
      <c r="B3941" s="34" t="s">
        <v>31278</v>
      </c>
      <c r="C3941" s="34" t="s">
        <v>1864</v>
      </c>
      <c r="D3941" s="35">
        <v>44246</v>
      </c>
      <c r="E3941" s="34" t="s">
        <v>1866</v>
      </c>
      <c r="F3941" s="34" t="s">
        <v>31279</v>
      </c>
      <c r="G3941" s="36">
        <v>25000</v>
      </c>
      <c r="H3941" s="36">
        <v>25000</v>
      </c>
      <c r="I3941" s="34" t="s">
        <v>9762</v>
      </c>
      <c r="J3941" s="34" t="s">
        <v>9763</v>
      </c>
      <c r="K3941" s="36">
        <v>25000</v>
      </c>
      <c r="L3941" s="34" t="s">
        <v>9764</v>
      </c>
      <c r="M3941" s="6">
        <f t="shared" si="61"/>
        <v>1</v>
      </c>
    </row>
    <row r="3942" spans="1:18">
      <c r="A3942" s="34" t="s">
        <v>27165</v>
      </c>
      <c r="B3942" s="34" t="s">
        <v>31278</v>
      </c>
      <c r="C3942" s="34" t="s">
        <v>1864</v>
      </c>
      <c r="D3942" s="35">
        <v>44246</v>
      </c>
      <c r="E3942" s="34" t="s">
        <v>31280</v>
      </c>
      <c r="F3942" s="34" t="s">
        <v>9875</v>
      </c>
      <c r="G3942" s="36">
        <v>-25000</v>
      </c>
      <c r="H3942" s="36">
        <v>-25000</v>
      </c>
      <c r="I3942" s="34" t="s">
        <v>9762</v>
      </c>
      <c r="J3942" s="34" t="s">
        <v>9763</v>
      </c>
      <c r="K3942" s="36">
        <v>-25000</v>
      </c>
      <c r="L3942" s="34" t="s">
        <v>9764</v>
      </c>
      <c r="M3942" s="6">
        <f t="shared" si="61"/>
        <v>18</v>
      </c>
      <c r="N3942" s="6" t="str">
        <f>MID(E3942,M3942,10)</f>
        <v>PO64000198</v>
      </c>
      <c r="O3942" s="6">
        <f>FIND("-",E3942)</f>
        <v>28</v>
      </c>
      <c r="P3942" s="6" t="str">
        <f>MID(E3942,O3942+1,2)</f>
        <v>2</v>
      </c>
      <c r="Q3942" s="34" t="str">
        <f>C3942</f>
        <v>APCIO0000191</v>
      </c>
      <c r="R3942" s="36">
        <f>-G3942</f>
        <v>25000</v>
      </c>
    </row>
    <row r="3943" spans="1:18" hidden="1">
      <c r="A3943" s="34" t="s">
        <v>27165</v>
      </c>
      <c r="B3943" s="34" t="s">
        <v>31281</v>
      </c>
      <c r="C3943" s="34" t="s">
        <v>2678</v>
      </c>
      <c r="D3943" s="35">
        <v>44250</v>
      </c>
      <c r="E3943" s="34" t="s">
        <v>2679</v>
      </c>
      <c r="F3943" s="34" t="s">
        <v>31282</v>
      </c>
      <c r="G3943" s="36">
        <v>62500</v>
      </c>
      <c r="H3943" s="36">
        <v>62500</v>
      </c>
      <c r="I3943" s="34" t="s">
        <v>9762</v>
      </c>
      <c r="J3943" s="34" t="s">
        <v>9763</v>
      </c>
      <c r="K3943" s="36">
        <v>62500</v>
      </c>
      <c r="L3943" s="34" t="s">
        <v>9764</v>
      </c>
      <c r="M3943" s="6">
        <f t="shared" si="61"/>
        <v>1</v>
      </c>
    </row>
    <row r="3944" spans="1:18">
      <c r="A3944" s="34" t="s">
        <v>27165</v>
      </c>
      <c r="B3944" s="34" t="s">
        <v>31281</v>
      </c>
      <c r="C3944" s="34" t="s">
        <v>2678</v>
      </c>
      <c r="D3944" s="35">
        <v>44250</v>
      </c>
      <c r="E3944" s="34" t="s">
        <v>31283</v>
      </c>
      <c r="F3944" s="34" t="s">
        <v>9875</v>
      </c>
      <c r="G3944" s="36">
        <v>-62500</v>
      </c>
      <c r="H3944" s="36">
        <v>-62500</v>
      </c>
      <c r="I3944" s="34" t="s">
        <v>9762</v>
      </c>
      <c r="J3944" s="34" t="s">
        <v>9763</v>
      </c>
      <c r="K3944" s="36">
        <v>-62500</v>
      </c>
      <c r="L3944" s="34" t="s">
        <v>9764</v>
      </c>
      <c r="M3944" s="6">
        <f t="shared" si="61"/>
        <v>18</v>
      </c>
      <c r="N3944" s="6" t="str">
        <f>MID(E3944,M3944,10)</f>
        <v>PO64000286</v>
      </c>
      <c r="O3944" s="6" t="e">
        <f>FIND("-",E3944)</f>
        <v>#VALUE!</v>
      </c>
      <c r="P3944" s="6" t="e">
        <f>MID(E3944,O3944+1,2)</f>
        <v>#VALUE!</v>
      </c>
      <c r="Q3944" s="34" t="str">
        <f>C3944</f>
        <v>APCIO0000192</v>
      </c>
      <c r="R3944" s="36">
        <f>-G3944</f>
        <v>62500</v>
      </c>
    </row>
    <row r="3945" spans="1:18" hidden="1">
      <c r="A3945" s="34" t="s">
        <v>27165</v>
      </c>
      <c r="B3945" s="34" t="s">
        <v>31284</v>
      </c>
      <c r="C3945" s="34" t="s">
        <v>3757</v>
      </c>
      <c r="D3945" s="35">
        <v>44252</v>
      </c>
      <c r="E3945" s="34" t="s">
        <v>3758</v>
      </c>
      <c r="F3945" s="34" t="s">
        <v>30526</v>
      </c>
      <c r="G3945" s="36">
        <v>113500</v>
      </c>
      <c r="H3945" s="36">
        <v>113500</v>
      </c>
      <c r="I3945" s="34" t="s">
        <v>9762</v>
      </c>
      <c r="J3945" s="34" t="s">
        <v>9763</v>
      </c>
      <c r="K3945" s="36">
        <v>113500</v>
      </c>
      <c r="L3945" s="34" t="s">
        <v>9764</v>
      </c>
      <c r="M3945" s="6">
        <f t="shared" si="61"/>
        <v>1</v>
      </c>
    </row>
    <row r="3946" spans="1:18">
      <c r="A3946" s="34" t="s">
        <v>27165</v>
      </c>
      <c r="B3946" s="34" t="s">
        <v>31284</v>
      </c>
      <c r="C3946" s="34" t="s">
        <v>3757</v>
      </c>
      <c r="D3946" s="35">
        <v>44252</v>
      </c>
      <c r="E3946" s="34" t="s">
        <v>31285</v>
      </c>
      <c r="F3946" s="34" t="s">
        <v>9875</v>
      </c>
      <c r="G3946" s="36">
        <v>-113500</v>
      </c>
      <c r="H3946" s="36">
        <v>-113500</v>
      </c>
      <c r="I3946" s="34" t="s">
        <v>9762</v>
      </c>
      <c r="J3946" s="34" t="s">
        <v>9763</v>
      </c>
      <c r="K3946" s="36">
        <v>-113500</v>
      </c>
      <c r="L3946" s="34" t="s">
        <v>9764</v>
      </c>
      <c r="M3946" s="6">
        <f t="shared" si="61"/>
        <v>18</v>
      </c>
      <c r="N3946" s="6" t="str">
        <f>MID(E3946,M3946,10)</f>
        <v>PO64000084</v>
      </c>
      <c r="O3946" s="6">
        <f>FIND("-",E3946)</f>
        <v>28</v>
      </c>
      <c r="P3946" s="6" t="str">
        <f>MID(E3946,O3946+1,2)</f>
        <v>3</v>
      </c>
      <c r="Q3946" s="34" t="str">
        <f>C3946</f>
        <v>APCIO0000193</v>
      </c>
      <c r="R3946" s="36">
        <f>-G3946</f>
        <v>113500</v>
      </c>
    </row>
    <row r="3947" spans="1:18" hidden="1">
      <c r="A3947" s="34" t="s">
        <v>27165</v>
      </c>
      <c r="B3947" s="34" t="s">
        <v>31286</v>
      </c>
      <c r="C3947" s="34" t="s">
        <v>3257</v>
      </c>
      <c r="D3947" s="35">
        <v>44252</v>
      </c>
      <c r="E3947" s="34" t="s">
        <v>3258</v>
      </c>
      <c r="F3947" s="34" t="s">
        <v>30661</v>
      </c>
      <c r="G3947" s="36">
        <v>65000</v>
      </c>
      <c r="H3947" s="36">
        <v>65000</v>
      </c>
      <c r="I3947" s="34" t="s">
        <v>9762</v>
      </c>
      <c r="J3947" s="34" t="s">
        <v>9763</v>
      </c>
      <c r="K3947" s="36">
        <v>65000</v>
      </c>
      <c r="L3947" s="34" t="s">
        <v>9764</v>
      </c>
      <c r="M3947" s="6">
        <f t="shared" si="61"/>
        <v>1</v>
      </c>
    </row>
    <row r="3948" spans="1:18">
      <c r="A3948" s="34" t="s">
        <v>27165</v>
      </c>
      <c r="B3948" s="34" t="s">
        <v>31286</v>
      </c>
      <c r="C3948" s="34" t="s">
        <v>3257</v>
      </c>
      <c r="D3948" s="35">
        <v>44252</v>
      </c>
      <c r="E3948" s="34" t="s">
        <v>31287</v>
      </c>
      <c r="F3948" s="34" t="s">
        <v>9875</v>
      </c>
      <c r="G3948" s="36">
        <v>-65000</v>
      </c>
      <c r="H3948" s="36">
        <v>-65000</v>
      </c>
      <c r="I3948" s="34" t="s">
        <v>9762</v>
      </c>
      <c r="J3948" s="34" t="s">
        <v>9763</v>
      </c>
      <c r="K3948" s="36">
        <v>-65000</v>
      </c>
      <c r="L3948" s="34" t="s">
        <v>9764</v>
      </c>
      <c r="M3948" s="6">
        <f t="shared" si="61"/>
        <v>18</v>
      </c>
      <c r="N3948" s="6" t="str">
        <f>MID(E3948,M3948,10)</f>
        <v>PO64000179</v>
      </c>
      <c r="O3948" s="6">
        <f>FIND("-",E3948)</f>
        <v>28</v>
      </c>
      <c r="P3948" s="6" t="str">
        <f>MID(E3948,O3948+1,2)</f>
        <v>2</v>
      </c>
      <c r="Q3948" s="34" t="str">
        <f>C3948</f>
        <v>APCIO0000194</v>
      </c>
      <c r="R3948" s="36">
        <f>-G3948</f>
        <v>65000</v>
      </c>
    </row>
    <row r="3949" spans="1:18" hidden="1">
      <c r="A3949" s="34" t="s">
        <v>27165</v>
      </c>
      <c r="B3949" s="34" t="s">
        <v>31288</v>
      </c>
      <c r="C3949" s="34" t="s">
        <v>2757</v>
      </c>
      <c r="D3949" s="35">
        <v>44252</v>
      </c>
      <c r="E3949" s="34" t="s">
        <v>2758</v>
      </c>
      <c r="F3949" s="34" t="s">
        <v>31289</v>
      </c>
      <c r="G3949" s="36">
        <v>142930</v>
      </c>
      <c r="H3949" s="36">
        <v>142930</v>
      </c>
      <c r="I3949" s="34" t="s">
        <v>9762</v>
      </c>
      <c r="J3949" s="34" t="s">
        <v>9763</v>
      </c>
      <c r="K3949" s="36">
        <v>142930</v>
      </c>
      <c r="L3949" s="34" t="s">
        <v>9764</v>
      </c>
      <c r="M3949" s="6">
        <f t="shared" si="61"/>
        <v>1</v>
      </c>
    </row>
    <row r="3950" spans="1:18">
      <c r="A3950" s="34" t="s">
        <v>27165</v>
      </c>
      <c r="B3950" s="34" t="s">
        <v>31288</v>
      </c>
      <c r="C3950" s="34" t="s">
        <v>2757</v>
      </c>
      <c r="D3950" s="35">
        <v>44252</v>
      </c>
      <c r="E3950" s="34" t="s">
        <v>31290</v>
      </c>
      <c r="F3950" s="34" t="s">
        <v>9875</v>
      </c>
      <c r="G3950" s="36">
        <v>-142930</v>
      </c>
      <c r="H3950" s="36">
        <v>-142930</v>
      </c>
      <c r="I3950" s="34" t="s">
        <v>9762</v>
      </c>
      <c r="J3950" s="34" t="s">
        <v>9763</v>
      </c>
      <c r="K3950" s="36">
        <v>-142930</v>
      </c>
      <c r="L3950" s="34" t="s">
        <v>9764</v>
      </c>
      <c r="M3950" s="6">
        <f t="shared" si="61"/>
        <v>18</v>
      </c>
      <c r="N3950" s="6" t="str">
        <f>MID(E3950,M3950,10)</f>
        <v>PO64000261</v>
      </c>
      <c r="O3950" s="6">
        <f>FIND("-",E3950)</f>
        <v>28</v>
      </c>
      <c r="P3950" s="6" t="str">
        <f>MID(E3950,O3950+1,2)</f>
        <v>1</v>
      </c>
      <c r="Q3950" s="34" t="str">
        <f>C3950</f>
        <v>APCIO0000195</v>
      </c>
      <c r="R3950" s="36">
        <f>-G3950</f>
        <v>142930</v>
      </c>
    </row>
    <row r="3951" spans="1:18" hidden="1">
      <c r="A3951" s="34" t="s">
        <v>27165</v>
      </c>
      <c r="B3951" s="34" t="s">
        <v>31291</v>
      </c>
      <c r="C3951" s="34" t="s">
        <v>5022</v>
      </c>
      <c r="D3951" s="35">
        <v>44227</v>
      </c>
      <c r="E3951" s="34" t="s">
        <v>5023</v>
      </c>
      <c r="F3951" s="34" t="s">
        <v>30379</v>
      </c>
      <c r="G3951" s="36">
        <v>28000</v>
      </c>
      <c r="H3951" s="36">
        <v>28000</v>
      </c>
      <c r="I3951" s="34" t="s">
        <v>9762</v>
      </c>
      <c r="J3951" s="34" t="s">
        <v>9763</v>
      </c>
      <c r="K3951" s="36">
        <v>28000</v>
      </c>
      <c r="L3951" s="34" t="s">
        <v>9764</v>
      </c>
      <c r="M3951" s="6">
        <f t="shared" si="61"/>
        <v>1</v>
      </c>
    </row>
    <row r="3952" spans="1:18" hidden="1">
      <c r="A3952" s="34" t="s">
        <v>27165</v>
      </c>
      <c r="B3952" s="34" t="s">
        <v>31291</v>
      </c>
      <c r="C3952" s="34" t="s">
        <v>5022</v>
      </c>
      <c r="D3952" s="35">
        <v>44227</v>
      </c>
      <c r="E3952" s="34" t="s">
        <v>31292</v>
      </c>
      <c r="F3952" s="34" t="s">
        <v>30379</v>
      </c>
      <c r="G3952" s="36">
        <v>1960</v>
      </c>
      <c r="H3952" s="36">
        <v>1960</v>
      </c>
      <c r="I3952" s="34" t="s">
        <v>9762</v>
      </c>
      <c r="J3952" s="34" t="s">
        <v>9763</v>
      </c>
      <c r="K3952" s="36">
        <v>1960</v>
      </c>
      <c r="L3952" s="34" t="s">
        <v>9764</v>
      </c>
      <c r="M3952" s="6" t="e">
        <f t="shared" si="61"/>
        <v>#VALUE!</v>
      </c>
    </row>
    <row r="3953" spans="1:18" hidden="1">
      <c r="A3953" s="34" t="s">
        <v>27165</v>
      </c>
      <c r="B3953" s="34" t="s">
        <v>31291</v>
      </c>
      <c r="C3953" s="34" t="s">
        <v>5022</v>
      </c>
      <c r="D3953" s="35">
        <v>44227</v>
      </c>
      <c r="E3953" s="34" t="s">
        <v>31292</v>
      </c>
      <c r="F3953" s="34" t="s">
        <v>9875</v>
      </c>
      <c r="G3953" s="36">
        <v>-29960</v>
      </c>
      <c r="H3953" s="36">
        <v>-29960</v>
      </c>
      <c r="I3953" s="34" t="s">
        <v>9762</v>
      </c>
      <c r="J3953" s="34" t="s">
        <v>9763</v>
      </c>
      <c r="K3953" s="36">
        <v>-29960</v>
      </c>
      <c r="L3953" s="34" t="s">
        <v>9764</v>
      </c>
      <c r="M3953" s="6" t="e">
        <f t="shared" si="61"/>
        <v>#VALUE!</v>
      </c>
    </row>
    <row r="3954" spans="1:18" hidden="1">
      <c r="A3954" s="34" t="s">
        <v>27165</v>
      </c>
      <c r="B3954" s="34" t="s">
        <v>31293</v>
      </c>
      <c r="C3954" s="34" t="s">
        <v>7945</v>
      </c>
      <c r="D3954" s="35">
        <v>44227</v>
      </c>
      <c r="E3954" s="34" t="s">
        <v>7946</v>
      </c>
      <c r="F3954" s="34" t="s">
        <v>30386</v>
      </c>
      <c r="G3954" s="36">
        <v>27000</v>
      </c>
      <c r="H3954" s="36">
        <v>27000</v>
      </c>
      <c r="I3954" s="34" t="s">
        <v>9762</v>
      </c>
      <c r="J3954" s="34" t="s">
        <v>9763</v>
      </c>
      <c r="K3954" s="36">
        <v>27000</v>
      </c>
      <c r="L3954" s="34" t="s">
        <v>9764</v>
      </c>
      <c r="M3954" s="6">
        <f t="shared" si="61"/>
        <v>1</v>
      </c>
    </row>
    <row r="3955" spans="1:18" hidden="1">
      <c r="A3955" s="34" t="s">
        <v>27165</v>
      </c>
      <c r="B3955" s="34" t="s">
        <v>31293</v>
      </c>
      <c r="C3955" s="34" t="s">
        <v>7945</v>
      </c>
      <c r="D3955" s="35">
        <v>44227</v>
      </c>
      <c r="E3955" s="34" t="s">
        <v>31294</v>
      </c>
      <c r="F3955" s="34" t="s">
        <v>30386</v>
      </c>
      <c r="G3955" s="36">
        <v>1890</v>
      </c>
      <c r="H3955" s="36">
        <v>1890</v>
      </c>
      <c r="I3955" s="34" t="s">
        <v>9762</v>
      </c>
      <c r="J3955" s="34" t="s">
        <v>9763</v>
      </c>
      <c r="K3955" s="36">
        <v>1890</v>
      </c>
      <c r="L3955" s="34" t="s">
        <v>9764</v>
      </c>
      <c r="M3955" s="6" t="e">
        <f t="shared" si="61"/>
        <v>#VALUE!</v>
      </c>
    </row>
    <row r="3956" spans="1:18" hidden="1">
      <c r="A3956" s="34" t="s">
        <v>27165</v>
      </c>
      <c r="B3956" s="34" t="s">
        <v>31293</v>
      </c>
      <c r="C3956" s="34" t="s">
        <v>7945</v>
      </c>
      <c r="D3956" s="35">
        <v>44227</v>
      </c>
      <c r="E3956" s="34" t="s">
        <v>31294</v>
      </c>
      <c r="F3956" s="34" t="s">
        <v>9875</v>
      </c>
      <c r="G3956" s="36">
        <v>-28890</v>
      </c>
      <c r="H3956" s="36">
        <v>-28890</v>
      </c>
      <c r="I3956" s="34" t="s">
        <v>9762</v>
      </c>
      <c r="J3956" s="34" t="s">
        <v>9763</v>
      </c>
      <c r="K3956" s="36">
        <v>-28890</v>
      </c>
      <c r="L3956" s="34" t="s">
        <v>9764</v>
      </c>
      <c r="M3956" s="6" t="e">
        <f t="shared" si="61"/>
        <v>#VALUE!</v>
      </c>
    </row>
    <row r="3957" spans="1:18" hidden="1">
      <c r="A3957" s="34" t="s">
        <v>27165</v>
      </c>
      <c r="B3957" s="34" t="s">
        <v>31295</v>
      </c>
      <c r="C3957" s="34" t="s">
        <v>31296</v>
      </c>
      <c r="D3957" s="35">
        <v>44228</v>
      </c>
      <c r="E3957" s="34" t="s">
        <v>31297</v>
      </c>
      <c r="F3957" s="34" t="s">
        <v>29789</v>
      </c>
      <c r="G3957" s="36">
        <v>1158537.6000000001</v>
      </c>
      <c r="H3957" s="36">
        <v>1158537.6000000001</v>
      </c>
      <c r="I3957" s="34" t="s">
        <v>9762</v>
      </c>
      <c r="J3957" s="34" t="s">
        <v>9763</v>
      </c>
      <c r="K3957" s="36">
        <v>1158537.6000000001</v>
      </c>
      <c r="L3957" s="34" t="s">
        <v>9764</v>
      </c>
      <c r="M3957" s="6">
        <f t="shared" si="61"/>
        <v>1</v>
      </c>
    </row>
    <row r="3958" spans="1:18">
      <c r="A3958" s="34" t="s">
        <v>27165</v>
      </c>
      <c r="B3958" s="34" t="s">
        <v>31295</v>
      </c>
      <c r="C3958" s="34" t="s">
        <v>31296</v>
      </c>
      <c r="D3958" s="35">
        <v>44228</v>
      </c>
      <c r="E3958" s="34" t="s">
        <v>31298</v>
      </c>
      <c r="F3958" s="34" t="s">
        <v>9875</v>
      </c>
      <c r="G3958" s="36">
        <v>-1158537.6000000001</v>
      </c>
      <c r="H3958" s="36">
        <v>-1158537.6000000001</v>
      </c>
      <c r="I3958" s="34" t="s">
        <v>9762</v>
      </c>
      <c r="J3958" s="34" t="s">
        <v>9763</v>
      </c>
      <c r="K3958" s="36">
        <v>-1158537.6000000001</v>
      </c>
      <c r="L3958" s="34" t="s">
        <v>9764</v>
      </c>
      <c r="M3958" s="6">
        <f t="shared" si="61"/>
        <v>18</v>
      </c>
      <c r="N3958" s="6" t="str">
        <f>MID(E3958,M3958,10)</f>
        <v>PO62000303</v>
      </c>
      <c r="O3958" s="6">
        <f>FIND("-",E3958)</f>
        <v>28</v>
      </c>
      <c r="P3958" s="6" t="str">
        <f>MID(E3958,O3958+1,2)</f>
        <v>18</v>
      </c>
      <c r="Q3958" s="34" t="str">
        <f>C3958</f>
        <v>APCIO0000198</v>
      </c>
      <c r="R3958" s="36">
        <f>-G3958</f>
        <v>1158537.6000000001</v>
      </c>
    </row>
    <row r="3959" spans="1:18" hidden="1">
      <c r="A3959" s="34" t="s">
        <v>27165</v>
      </c>
      <c r="B3959" s="34" t="s">
        <v>31299</v>
      </c>
      <c r="C3959" s="34" t="s">
        <v>3047</v>
      </c>
      <c r="D3959" s="35">
        <v>44218</v>
      </c>
      <c r="E3959" s="34" t="s">
        <v>31300</v>
      </c>
      <c r="F3959" s="34" t="s">
        <v>31301</v>
      </c>
      <c r="G3959" s="36">
        <v>65916</v>
      </c>
      <c r="H3959" s="36">
        <v>65916</v>
      </c>
      <c r="I3959" s="34" t="s">
        <v>9762</v>
      </c>
      <c r="J3959" s="34" t="s">
        <v>9763</v>
      </c>
      <c r="K3959" s="36">
        <v>65916</v>
      </c>
      <c r="L3959" s="34" t="s">
        <v>9764</v>
      </c>
      <c r="M3959" s="6">
        <f t="shared" si="61"/>
        <v>1</v>
      </c>
    </row>
    <row r="3960" spans="1:18" hidden="1">
      <c r="A3960" s="34" t="s">
        <v>27165</v>
      </c>
      <c r="B3960" s="34" t="s">
        <v>31299</v>
      </c>
      <c r="C3960" s="34" t="s">
        <v>3047</v>
      </c>
      <c r="D3960" s="35">
        <v>44218</v>
      </c>
      <c r="E3960" s="34" t="s">
        <v>31302</v>
      </c>
      <c r="F3960" s="34" t="s">
        <v>31301</v>
      </c>
      <c r="G3960" s="36">
        <v>4614.12</v>
      </c>
      <c r="H3960" s="36">
        <v>4614.12</v>
      </c>
      <c r="I3960" s="34" t="s">
        <v>9762</v>
      </c>
      <c r="J3960" s="34" t="s">
        <v>9763</v>
      </c>
      <c r="K3960" s="36">
        <v>4614.12</v>
      </c>
      <c r="L3960" s="34" t="s">
        <v>9764</v>
      </c>
      <c r="M3960" s="6" t="e">
        <f t="shared" si="61"/>
        <v>#VALUE!</v>
      </c>
    </row>
    <row r="3961" spans="1:18" hidden="1">
      <c r="A3961" s="34" t="s">
        <v>27165</v>
      </c>
      <c r="B3961" s="34" t="s">
        <v>31299</v>
      </c>
      <c r="C3961" s="34" t="s">
        <v>3047</v>
      </c>
      <c r="D3961" s="35">
        <v>44218</v>
      </c>
      <c r="E3961" s="34" t="s">
        <v>31302</v>
      </c>
      <c r="F3961" s="34" t="s">
        <v>9875</v>
      </c>
      <c r="G3961" s="36">
        <v>-70530.12</v>
      </c>
      <c r="H3961" s="36">
        <v>-70530.12</v>
      </c>
      <c r="I3961" s="34" t="s">
        <v>9762</v>
      </c>
      <c r="J3961" s="34" t="s">
        <v>9763</v>
      </c>
      <c r="K3961" s="36">
        <v>-70530.12</v>
      </c>
      <c r="L3961" s="34" t="s">
        <v>9764</v>
      </c>
      <c r="M3961" s="6" t="e">
        <f t="shared" si="61"/>
        <v>#VALUE!</v>
      </c>
    </row>
    <row r="3962" spans="1:18" hidden="1">
      <c r="A3962" s="34" t="s">
        <v>27165</v>
      </c>
      <c r="B3962" s="34" t="s">
        <v>31303</v>
      </c>
      <c r="C3962" s="34" t="s">
        <v>1890</v>
      </c>
      <c r="D3962" s="35">
        <v>44257</v>
      </c>
      <c r="E3962" s="34" t="s">
        <v>1892</v>
      </c>
      <c r="F3962" s="34" t="s">
        <v>31304</v>
      </c>
      <c r="G3962" s="36">
        <v>45000</v>
      </c>
      <c r="H3962" s="36">
        <v>45000</v>
      </c>
      <c r="I3962" s="34" t="s">
        <v>9762</v>
      </c>
      <c r="J3962" s="34" t="s">
        <v>9763</v>
      </c>
      <c r="K3962" s="36">
        <v>45000</v>
      </c>
      <c r="L3962" s="34" t="s">
        <v>9764</v>
      </c>
      <c r="M3962" s="6">
        <f t="shared" si="61"/>
        <v>1</v>
      </c>
    </row>
    <row r="3963" spans="1:18">
      <c r="A3963" s="34" t="s">
        <v>27165</v>
      </c>
      <c r="B3963" s="34" t="s">
        <v>31303</v>
      </c>
      <c r="C3963" s="34" t="s">
        <v>1890</v>
      </c>
      <c r="D3963" s="35">
        <v>44257</v>
      </c>
      <c r="E3963" s="34" t="s">
        <v>31305</v>
      </c>
      <c r="F3963" s="34" t="s">
        <v>9875</v>
      </c>
      <c r="G3963" s="36">
        <v>-45000</v>
      </c>
      <c r="H3963" s="36">
        <v>-45000</v>
      </c>
      <c r="I3963" s="34" t="s">
        <v>9762</v>
      </c>
      <c r="J3963" s="34" t="s">
        <v>9763</v>
      </c>
      <c r="K3963" s="36">
        <v>-45000</v>
      </c>
      <c r="L3963" s="34" t="s">
        <v>9764</v>
      </c>
      <c r="M3963" s="6">
        <f t="shared" si="61"/>
        <v>18</v>
      </c>
      <c r="N3963" s="6" t="str">
        <f>MID(E3963,M3963,10)</f>
        <v>PO64000103</v>
      </c>
      <c r="O3963" s="6" t="e">
        <f>FIND("-",E3963)</f>
        <v>#VALUE!</v>
      </c>
      <c r="P3963" s="6" t="e">
        <f>MID(E3963,O3963+1,2)</f>
        <v>#VALUE!</v>
      </c>
      <c r="Q3963" s="34" t="str">
        <f>C3963</f>
        <v>APCIO0000200</v>
      </c>
      <c r="R3963" s="36">
        <f>-G3963</f>
        <v>45000</v>
      </c>
    </row>
    <row r="3964" spans="1:18" hidden="1">
      <c r="A3964" s="34" t="s">
        <v>27165</v>
      </c>
      <c r="B3964" s="34" t="s">
        <v>31306</v>
      </c>
      <c r="C3964" s="34" t="s">
        <v>4137</v>
      </c>
      <c r="D3964" s="35">
        <v>44252</v>
      </c>
      <c r="E3964" s="34" t="s">
        <v>4138</v>
      </c>
      <c r="F3964" s="34" t="s">
        <v>29723</v>
      </c>
      <c r="G3964" s="36">
        <v>38500</v>
      </c>
      <c r="H3964" s="36">
        <v>38500</v>
      </c>
      <c r="I3964" s="34" t="s">
        <v>9762</v>
      </c>
      <c r="J3964" s="34" t="s">
        <v>9763</v>
      </c>
      <c r="K3964" s="36">
        <v>38500</v>
      </c>
      <c r="L3964" s="34" t="s">
        <v>9764</v>
      </c>
      <c r="M3964" s="6">
        <f t="shared" si="61"/>
        <v>1</v>
      </c>
    </row>
    <row r="3965" spans="1:18">
      <c r="A3965" s="34" t="s">
        <v>27165</v>
      </c>
      <c r="B3965" s="34" t="s">
        <v>31306</v>
      </c>
      <c r="C3965" s="34" t="s">
        <v>4137</v>
      </c>
      <c r="D3965" s="35">
        <v>44252</v>
      </c>
      <c r="E3965" s="34" t="s">
        <v>31307</v>
      </c>
      <c r="F3965" s="34" t="s">
        <v>9875</v>
      </c>
      <c r="G3965" s="36">
        <v>-38500</v>
      </c>
      <c r="H3965" s="36">
        <v>-38500</v>
      </c>
      <c r="I3965" s="34" t="s">
        <v>9762</v>
      </c>
      <c r="J3965" s="34" t="s">
        <v>9763</v>
      </c>
      <c r="K3965" s="36">
        <v>-38500</v>
      </c>
      <c r="L3965" s="34" t="s">
        <v>9764</v>
      </c>
      <c r="M3965" s="6">
        <f t="shared" si="61"/>
        <v>18</v>
      </c>
      <c r="N3965" s="6" t="str">
        <f>MID(E3965,M3965,10)</f>
        <v>PO64000013</v>
      </c>
      <c r="O3965" s="6">
        <f>FIND("-",E3965)</f>
        <v>28</v>
      </c>
      <c r="P3965" s="6" t="str">
        <f>MID(E3965,O3965+1,2)</f>
        <v>5</v>
      </c>
      <c r="Q3965" s="34" t="str">
        <f>C3965</f>
        <v>APCIO0000201</v>
      </c>
      <c r="R3965" s="36">
        <f>-G3965</f>
        <v>38500</v>
      </c>
    </row>
    <row r="3966" spans="1:18" hidden="1">
      <c r="A3966" s="34" t="s">
        <v>27165</v>
      </c>
      <c r="B3966" s="34" t="s">
        <v>31308</v>
      </c>
      <c r="C3966" s="34" t="s">
        <v>3053</v>
      </c>
      <c r="D3966" s="35">
        <v>44217</v>
      </c>
      <c r="E3966" s="34" t="s">
        <v>3054</v>
      </c>
      <c r="F3966" s="34" t="s">
        <v>31309</v>
      </c>
      <c r="G3966" s="36">
        <v>29813.08</v>
      </c>
      <c r="H3966" s="36">
        <v>29813.08</v>
      </c>
      <c r="I3966" s="34" t="s">
        <v>9762</v>
      </c>
      <c r="J3966" s="34" t="s">
        <v>9763</v>
      </c>
      <c r="K3966" s="36">
        <v>29813.08</v>
      </c>
      <c r="L3966" s="34" t="s">
        <v>9764</v>
      </c>
      <c r="M3966" s="6">
        <f t="shared" si="61"/>
        <v>1</v>
      </c>
    </row>
    <row r="3967" spans="1:18" hidden="1">
      <c r="A3967" s="34" t="s">
        <v>27165</v>
      </c>
      <c r="B3967" s="34" t="s">
        <v>31308</v>
      </c>
      <c r="C3967" s="34" t="s">
        <v>3053</v>
      </c>
      <c r="D3967" s="35">
        <v>44217</v>
      </c>
      <c r="E3967" s="34" t="s">
        <v>31310</v>
      </c>
      <c r="F3967" s="34" t="s">
        <v>31309</v>
      </c>
      <c r="G3967" s="36">
        <v>2086.92</v>
      </c>
      <c r="H3967" s="36">
        <v>2086.92</v>
      </c>
      <c r="I3967" s="34" t="s">
        <v>9762</v>
      </c>
      <c r="J3967" s="34" t="s">
        <v>9763</v>
      </c>
      <c r="K3967" s="36">
        <v>2086.92</v>
      </c>
      <c r="L3967" s="34" t="s">
        <v>9764</v>
      </c>
      <c r="M3967" s="6" t="e">
        <f t="shared" si="61"/>
        <v>#VALUE!</v>
      </c>
    </row>
    <row r="3968" spans="1:18" hidden="1">
      <c r="A3968" s="34" t="s">
        <v>27165</v>
      </c>
      <c r="B3968" s="34" t="s">
        <v>31308</v>
      </c>
      <c r="C3968" s="34" t="s">
        <v>3053</v>
      </c>
      <c r="D3968" s="35">
        <v>44217</v>
      </c>
      <c r="E3968" s="34" t="s">
        <v>31310</v>
      </c>
      <c r="F3968" s="34" t="s">
        <v>9875</v>
      </c>
      <c r="G3968" s="36">
        <v>-31900</v>
      </c>
      <c r="H3968" s="36">
        <v>-31900</v>
      </c>
      <c r="I3968" s="34" t="s">
        <v>9762</v>
      </c>
      <c r="J3968" s="34" t="s">
        <v>9763</v>
      </c>
      <c r="K3968" s="36">
        <v>-31900</v>
      </c>
      <c r="L3968" s="34" t="s">
        <v>9764</v>
      </c>
      <c r="M3968" s="6" t="e">
        <f t="shared" si="61"/>
        <v>#VALUE!</v>
      </c>
    </row>
    <row r="3969" spans="1:18" hidden="1">
      <c r="A3969" s="34" t="s">
        <v>27165</v>
      </c>
      <c r="B3969" s="34" t="s">
        <v>31311</v>
      </c>
      <c r="C3969" s="34" t="s">
        <v>3041</v>
      </c>
      <c r="D3969" s="35">
        <v>44229</v>
      </c>
      <c r="E3969" s="34" t="s">
        <v>3042</v>
      </c>
      <c r="F3969" s="34" t="s">
        <v>31312</v>
      </c>
      <c r="G3969" s="36">
        <v>3487.38</v>
      </c>
      <c r="H3969" s="36">
        <v>3487.38</v>
      </c>
      <c r="I3969" s="34" t="s">
        <v>9762</v>
      </c>
      <c r="J3969" s="34" t="s">
        <v>9763</v>
      </c>
      <c r="K3969" s="36">
        <v>3487.38</v>
      </c>
      <c r="L3969" s="34" t="s">
        <v>9764</v>
      </c>
      <c r="M3969" s="6">
        <f t="shared" si="61"/>
        <v>1</v>
      </c>
    </row>
    <row r="3970" spans="1:18" hidden="1">
      <c r="A3970" s="34" t="s">
        <v>27165</v>
      </c>
      <c r="B3970" s="34" t="s">
        <v>31311</v>
      </c>
      <c r="C3970" s="34" t="s">
        <v>3041</v>
      </c>
      <c r="D3970" s="35">
        <v>44229</v>
      </c>
      <c r="E3970" s="34" t="s">
        <v>31313</v>
      </c>
      <c r="F3970" s="34" t="s">
        <v>31312</v>
      </c>
      <c r="G3970" s="36">
        <v>244.12</v>
      </c>
      <c r="H3970" s="36">
        <v>244.12</v>
      </c>
      <c r="I3970" s="34" t="s">
        <v>9762</v>
      </c>
      <c r="J3970" s="34" t="s">
        <v>9763</v>
      </c>
      <c r="K3970" s="36">
        <v>244.12</v>
      </c>
      <c r="L3970" s="34" t="s">
        <v>9764</v>
      </c>
      <c r="M3970" s="6" t="e">
        <f t="shared" si="61"/>
        <v>#VALUE!</v>
      </c>
    </row>
    <row r="3971" spans="1:18" hidden="1">
      <c r="A3971" s="34" t="s">
        <v>27165</v>
      </c>
      <c r="B3971" s="34" t="s">
        <v>31311</v>
      </c>
      <c r="C3971" s="34" t="s">
        <v>3041</v>
      </c>
      <c r="D3971" s="35">
        <v>44229</v>
      </c>
      <c r="E3971" s="34" t="s">
        <v>31313</v>
      </c>
      <c r="F3971" s="34" t="s">
        <v>9875</v>
      </c>
      <c r="G3971" s="36">
        <v>-3731.5</v>
      </c>
      <c r="H3971" s="36">
        <v>-3731.5</v>
      </c>
      <c r="I3971" s="34" t="s">
        <v>9762</v>
      </c>
      <c r="J3971" s="34" t="s">
        <v>9763</v>
      </c>
      <c r="K3971" s="36">
        <v>-3731.5</v>
      </c>
      <c r="L3971" s="34" t="s">
        <v>9764</v>
      </c>
      <c r="M3971" s="6" t="e">
        <f t="shared" ref="M3971:M4034" si="62">FIND("PO",E3971)</f>
        <v>#VALUE!</v>
      </c>
    </row>
    <row r="3972" spans="1:18" hidden="1">
      <c r="A3972" s="34" t="s">
        <v>27165</v>
      </c>
      <c r="B3972" s="34" t="s">
        <v>31314</v>
      </c>
      <c r="C3972" s="34" t="s">
        <v>2732</v>
      </c>
      <c r="D3972" s="35">
        <v>44238</v>
      </c>
      <c r="E3972" s="34" t="s">
        <v>2736</v>
      </c>
      <c r="F3972" s="34" t="s">
        <v>31315</v>
      </c>
      <c r="G3972" s="36">
        <v>23900</v>
      </c>
      <c r="H3972" s="36">
        <v>23900</v>
      </c>
      <c r="I3972" s="34" t="s">
        <v>9762</v>
      </c>
      <c r="J3972" s="34" t="s">
        <v>9763</v>
      </c>
      <c r="K3972" s="36">
        <v>23900</v>
      </c>
      <c r="L3972" s="34" t="s">
        <v>9764</v>
      </c>
      <c r="M3972" s="6">
        <f t="shared" si="62"/>
        <v>1</v>
      </c>
    </row>
    <row r="3973" spans="1:18" hidden="1">
      <c r="A3973" s="34" t="s">
        <v>27165</v>
      </c>
      <c r="B3973" s="34" t="s">
        <v>31314</v>
      </c>
      <c r="C3973" s="34" t="s">
        <v>2732</v>
      </c>
      <c r="D3973" s="35">
        <v>44238</v>
      </c>
      <c r="E3973" s="34" t="s">
        <v>31316</v>
      </c>
      <c r="F3973" s="34" t="s">
        <v>31315</v>
      </c>
      <c r="G3973" s="36">
        <v>1673</v>
      </c>
      <c r="H3973" s="36">
        <v>1673</v>
      </c>
      <c r="I3973" s="34" t="s">
        <v>9762</v>
      </c>
      <c r="J3973" s="34" t="s">
        <v>9763</v>
      </c>
      <c r="K3973" s="36">
        <v>1673</v>
      </c>
      <c r="L3973" s="34" t="s">
        <v>9764</v>
      </c>
      <c r="M3973" s="6" t="e">
        <f t="shared" si="62"/>
        <v>#VALUE!</v>
      </c>
    </row>
    <row r="3974" spans="1:18" hidden="1">
      <c r="A3974" s="34" t="s">
        <v>27165</v>
      </c>
      <c r="B3974" s="34" t="s">
        <v>31314</v>
      </c>
      <c r="C3974" s="34" t="s">
        <v>2732</v>
      </c>
      <c r="D3974" s="35">
        <v>44238</v>
      </c>
      <c r="E3974" s="34" t="s">
        <v>2736</v>
      </c>
      <c r="F3974" s="34" t="s">
        <v>31317</v>
      </c>
      <c r="G3974" s="36">
        <v>225000</v>
      </c>
      <c r="H3974" s="36">
        <v>225000</v>
      </c>
      <c r="I3974" s="34" t="s">
        <v>9762</v>
      </c>
      <c r="J3974" s="34" t="s">
        <v>9763</v>
      </c>
      <c r="K3974" s="36">
        <v>225000</v>
      </c>
      <c r="L3974" s="34" t="s">
        <v>9764</v>
      </c>
      <c r="M3974" s="6">
        <f t="shared" si="62"/>
        <v>1</v>
      </c>
    </row>
    <row r="3975" spans="1:18" hidden="1">
      <c r="A3975" s="34" t="s">
        <v>27165</v>
      </c>
      <c r="B3975" s="34" t="s">
        <v>31314</v>
      </c>
      <c r="C3975" s="34" t="s">
        <v>2732</v>
      </c>
      <c r="D3975" s="35">
        <v>44238</v>
      </c>
      <c r="E3975" s="34" t="s">
        <v>31316</v>
      </c>
      <c r="F3975" s="34" t="s">
        <v>31317</v>
      </c>
      <c r="G3975" s="36">
        <v>15750</v>
      </c>
      <c r="H3975" s="36">
        <v>15750</v>
      </c>
      <c r="I3975" s="34" t="s">
        <v>9762</v>
      </c>
      <c r="J3975" s="34" t="s">
        <v>9763</v>
      </c>
      <c r="K3975" s="36">
        <v>15750</v>
      </c>
      <c r="L3975" s="34" t="s">
        <v>9764</v>
      </c>
      <c r="M3975" s="6" t="e">
        <f t="shared" si="62"/>
        <v>#VALUE!</v>
      </c>
    </row>
    <row r="3976" spans="1:18" hidden="1">
      <c r="A3976" s="34" t="s">
        <v>27165</v>
      </c>
      <c r="B3976" s="34" t="s">
        <v>31314</v>
      </c>
      <c r="C3976" s="34" t="s">
        <v>2732</v>
      </c>
      <c r="D3976" s="35">
        <v>44238</v>
      </c>
      <c r="E3976" s="34" t="s">
        <v>31316</v>
      </c>
      <c r="F3976" s="34" t="s">
        <v>9875</v>
      </c>
      <c r="G3976" s="36">
        <v>-266323</v>
      </c>
      <c r="H3976" s="36">
        <v>-266323</v>
      </c>
      <c r="I3976" s="34" t="s">
        <v>9762</v>
      </c>
      <c r="J3976" s="34" t="s">
        <v>9763</v>
      </c>
      <c r="K3976" s="36">
        <v>-266323</v>
      </c>
      <c r="L3976" s="34" t="s">
        <v>9764</v>
      </c>
      <c r="M3976" s="6" t="e">
        <f t="shared" si="62"/>
        <v>#VALUE!</v>
      </c>
    </row>
    <row r="3977" spans="1:18" hidden="1">
      <c r="A3977" s="34" t="s">
        <v>27165</v>
      </c>
      <c r="B3977" s="34" t="s">
        <v>31318</v>
      </c>
      <c r="C3977" s="34" t="s">
        <v>2859</v>
      </c>
      <c r="D3977" s="35">
        <v>44231</v>
      </c>
      <c r="E3977" s="34" t="s">
        <v>31319</v>
      </c>
      <c r="F3977" s="34" t="s">
        <v>31320</v>
      </c>
      <c r="G3977" s="36">
        <v>350000</v>
      </c>
      <c r="H3977" s="36">
        <v>350000</v>
      </c>
      <c r="I3977" s="34" t="s">
        <v>9762</v>
      </c>
      <c r="J3977" s="34" t="s">
        <v>9763</v>
      </c>
      <c r="K3977" s="36">
        <v>350000</v>
      </c>
      <c r="L3977" s="34" t="s">
        <v>9764</v>
      </c>
      <c r="M3977" s="6">
        <f t="shared" si="62"/>
        <v>1</v>
      </c>
    </row>
    <row r="3978" spans="1:18">
      <c r="A3978" s="34" t="s">
        <v>27165</v>
      </c>
      <c r="B3978" s="34" t="s">
        <v>31318</v>
      </c>
      <c r="C3978" s="34" t="s">
        <v>2859</v>
      </c>
      <c r="D3978" s="35">
        <v>44231</v>
      </c>
      <c r="E3978" s="34" t="s">
        <v>31321</v>
      </c>
      <c r="F3978" s="34" t="s">
        <v>9875</v>
      </c>
      <c r="G3978" s="36">
        <v>-350000</v>
      </c>
      <c r="H3978" s="36">
        <v>-350000</v>
      </c>
      <c r="I3978" s="34" t="s">
        <v>9762</v>
      </c>
      <c r="J3978" s="34" t="s">
        <v>9763</v>
      </c>
      <c r="K3978" s="36">
        <v>-350000</v>
      </c>
      <c r="L3978" s="34" t="s">
        <v>9764</v>
      </c>
      <c r="M3978" s="6">
        <f t="shared" si="62"/>
        <v>18</v>
      </c>
      <c r="N3978" s="6" t="str">
        <f>MID(E3978,M3978,10)</f>
        <v>PO64000246</v>
      </c>
      <c r="O3978" s="6" t="e">
        <f>FIND("-",E3978)</f>
        <v>#VALUE!</v>
      </c>
      <c r="P3978" s="6" t="e">
        <f>MID(E3978,O3978+1,2)</f>
        <v>#VALUE!</v>
      </c>
      <c r="Q3978" s="34" t="str">
        <f>C3978</f>
        <v>APCIO0000205</v>
      </c>
      <c r="R3978" s="36">
        <f>-G3978</f>
        <v>350000</v>
      </c>
    </row>
    <row r="3979" spans="1:18" hidden="1">
      <c r="A3979" s="34" t="s">
        <v>27165</v>
      </c>
      <c r="B3979" s="34" t="s">
        <v>31322</v>
      </c>
      <c r="C3979" s="34" t="s">
        <v>1854</v>
      </c>
      <c r="D3979" s="35">
        <v>44236</v>
      </c>
      <c r="E3979" s="34" t="s">
        <v>1856</v>
      </c>
      <c r="F3979" s="34" t="s">
        <v>31323</v>
      </c>
      <c r="G3979" s="36">
        <v>32200</v>
      </c>
      <c r="H3979" s="36">
        <v>32200</v>
      </c>
      <c r="I3979" s="34" t="s">
        <v>9762</v>
      </c>
      <c r="J3979" s="34" t="s">
        <v>9763</v>
      </c>
      <c r="K3979" s="36">
        <v>32200</v>
      </c>
      <c r="L3979" s="34" t="s">
        <v>9764</v>
      </c>
      <c r="M3979" s="6">
        <f t="shared" si="62"/>
        <v>1</v>
      </c>
    </row>
    <row r="3980" spans="1:18" hidden="1">
      <c r="A3980" s="34" t="s">
        <v>27165</v>
      </c>
      <c r="B3980" s="34" t="s">
        <v>31322</v>
      </c>
      <c r="C3980" s="34" t="s">
        <v>1854</v>
      </c>
      <c r="D3980" s="35">
        <v>44236</v>
      </c>
      <c r="E3980" s="34" t="s">
        <v>31324</v>
      </c>
      <c r="F3980" s="34" t="s">
        <v>31323</v>
      </c>
      <c r="G3980" s="36">
        <v>2254</v>
      </c>
      <c r="H3980" s="36">
        <v>2254</v>
      </c>
      <c r="I3980" s="34" t="s">
        <v>9762</v>
      </c>
      <c r="J3980" s="34" t="s">
        <v>9763</v>
      </c>
      <c r="K3980" s="36">
        <v>2254</v>
      </c>
      <c r="L3980" s="34" t="s">
        <v>9764</v>
      </c>
      <c r="M3980" s="6" t="e">
        <f t="shared" si="62"/>
        <v>#VALUE!</v>
      </c>
    </row>
    <row r="3981" spans="1:18" hidden="1">
      <c r="A3981" s="34" t="s">
        <v>27165</v>
      </c>
      <c r="B3981" s="34" t="s">
        <v>31322</v>
      </c>
      <c r="C3981" s="34" t="s">
        <v>1854</v>
      </c>
      <c r="D3981" s="35">
        <v>44236</v>
      </c>
      <c r="E3981" s="34" t="s">
        <v>31324</v>
      </c>
      <c r="F3981" s="34" t="s">
        <v>9875</v>
      </c>
      <c r="G3981" s="36">
        <v>-34454</v>
      </c>
      <c r="H3981" s="36">
        <v>-34454</v>
      </c>
      <c r="I3981" s="34" t="s">
        <v>9762</v>
      </c>
      <c r="J3981" s="34" t="s">
        <v>9763</v>
      </c>
      <c r="K3981" s="36">
        <v>-34454</v>
      </c>
      <c r="L3981" s="34" t="s">
        <v>9764</v>
      </c>
      <c r="M3981" s="6" t="e">
        <f t="shared" si="62"/>
        <v>#VALUE!</v>
      </c>
    </row>
    <row r="3982" spans="1:18" hidden="1">
      <c r="A3982" s="34" t="s">
        <v>27165</v>
      </c>
      <c r="B3982" s="34" t="s">
        <v>31325</v>
      </c>
      <c r="C3982" s="34" t="s">
        <v>6103</v>
      </c>
      <c r="D3982" s="35">
        <v>44217</v>
      </c>
      <c r="E3982" s="34" t="s">
        <v>6104</v>
      </c>
      <c r="F3982" s="34" t="s">
        <v>30636</v>
      </c>
      <c r="G3982" s="36">
        <v>2356.1999999999998</v>
      </c>
      <c r="H3982" s="36">
        <v>2356.1999999999998</v>
      </c>
      <c r="I3982" s="34" t="s">
        <v>9762</v>
      </c>
      <c r="J3982" s="34" t="s">
        <v>9763</v>
      </c>
      <c r="K3982" s="36">
        <v>2356.1999999999998</v>
      </c>
      <c r="L3982" s="34" t="s">
        <v>9764</v>
      </c>
      <c r="M3982" s="6">
        <f t="shared" si="62"/>
        <v>1</v>
      </c>
    </row>
    <row r="3983" spans="1:18" hidden="1">
      <c r="A3983" s="34" t="s">
        <v>27165</v>
      </c>
      <c r="B3983" s="34" t="s">
        <v>31325</v>
      </c>
      <c r="C3983" s="34" t="s">
        <v>6103</v>
      </c>
      <c r="D3983" s="35">
        <v>44217</v>
      </c>
      <c r="E3983" s="34" t="s">
        <v>31326</v>
      </c>
      <c r="F3983" s="34" t="s">
        <v>30636</v>
      </c>
      <c r="G3983" s="36">
        <v>164.93</v>
      </c>
      <c r="H3983" s="36">
        <v>164.93</v>
      </c>
      <c r="I3983" s="34" t="s">
        <v>9762</v>
      </c>
      <c r="J3983" s="34" t="s">
        <v>9763</v>
      </c>
      <c r="K3983" s="36">
        <v>164.93</v>
      </c>
      <c r="L3983" s="34" t="s">
        <v>9764</v>
      </c>
      <c r="M3983" s="6" t="e">
        <f t="shared" si="62"/>
        <v>#VALUE!</v>
      </c>
    </row>
    <row r="3984" spans="1:18" hidden="1">
      <c r="A3984" s="34" t="s">
        <v>27165</v>
      </c>
      <c r="B3984" s="34" t="s">
        <v>31325</v>
      </c>
      <c r="C3984" s="34" t="s">
        <v>6103</v>
      </c>
      <c r="D3984" s="35">
        <v>44217</v>
      </c>
      <c r="E3984" s="34" t="s">
        <v>31326</v>
      </c>
      <c r="F3984" s="34" t="s">
        <v>9875</v>
      </c>
      <c r="G3984" s="36">
        <v>-2521.13</v>
      </c>
      <c r="H3984" s="36">
        <v>-2521.13</v>
      </c>
      <c r="I3984" s="34" t="s">
        <v>9762</v>
      </c>
      <c r="J3984" s="34" t="s">
        <v>9763</v>
      </c>
      <c r="K3984" s="36">
        <v>-2521.13</v>
      </c>
      <c r="L3984" s="34" t="s">
        <v>9764</v>
      </c>
      <c r="M3984" s="6" t="e">
        <f t="shared" si="62"/>
        <v>#VALUE!</v>
      </c>
    </row>
    <row r="3985" spans="1:13" hidden="1">
      <c r="A3985" s="34" t="s">
        <v>27165</v>
      </c>
      <c r="B3985" s="34" t="s">
        <v>31327</v>
      </c>
      <c r="C3985" s="34" t="s">
        <v>6118</v>
      </c>
      <c r="D3985" s="35">
        <v>44221</v>
      </c>
      <c r="E3985" s="34" t="s">
        <v>6119</v>
      </c>
      <c r="F3985" s="34" t="s">
        <v>31328</v>
      </c>
      <c r="G3985" s="36">
        <v>18326</v>
      </c>
      <c r="H3985" s="36">
        <v>18326</v>
      </c>
      <c r="I3985" s="34" t="s">
        <v>9762</v>
      </c>
      <c r="J3985" s="34" t="s">
        <v>9763</v>
      </c>
      <c r="K3985" s="36">
        <v>18326</v>
      </c>
      <c r="L3985" s="34" t="s">
        <v>9764</v>
      </c>
      <c r="M3985" s="6">
        <f t="shared" si="62"/>
        <v>1</v>
      </c>
    </row>
    <row r="3986" spans="1:13" hidden="1">
      <c r="A3986" s="34" t="s">
        <v>27165</v>
      </c>
      <c r="B3986" s="34" t="s">
        <v>31327</v>
      </c>
      <c r="C3986" s="34" t="s">
        <v>6118</v>
      </c>
      <c r="D3986" s="35">
        <v>44221</v>
      </c>
      <c r="E3986" s="34" t="s">
        <v>31329</v>
      </c>
      <c r="F3986" s="34" t="s">
        <v>31328</v>
      </c>
      <c r="G3986" s="36">
        <v>1282.82</v>
      </c>
      <c r="H3986" s="36">
        <v>1282.82</v>
      </c>
      <c r="I3986" s="34" t="s">
        <v>9762</v>
      </c>
      <c r="J3986" s="34" t="s">
        <v>9763</v>
      </c>
      <c r="K3986" s="36">
        <v>1282.82</v>
      </c>
      <c r="L3986" s="34" t="s">
        <v>9764</v>
      </c>
      <c r="M3986" s="6" t="e">
        <f t="shared" si="62"/>
        <v>#VALUE!</v>
      </c>
    </row>
    <row r="3987" spans="1:13" hidden="1">
      <c r="A3987" s="34" t="s">
        <v>27165</v>
      </c>
      <c r="B3987" s="34" t="s">
        <v>31327</v>
      </c>
      <c r="C3987" s="34" t="s">
        <v>6118</v>
      </c>
      <c r="D3987" s="35">
        <v>44221</v>
      </c>
      <c r="E3987" s="34" t="s">
        <v>31329</v>
      </c>
      <c r="F3987" s="34" t="s">
        <v>9875</v>
      </c>
      <c r="G3987" s="36">
        <v>-19608.82</v>
      </c>
      <c r="H3987" s="36">
        <v>-19608.82</v>
      </c>
      <c r="I3987" s="34" t="s">
        <v>9762</v>
      </c>
      <c r="J3987" s="34" t="s">
        <v>9763</v>
      </c>
      <c r="K3987" s="36">
        <v>-19608.82</v>
      </c>
      <c r="L3987" s="34" t="s">
        <v>9764</v>
      </c>
      <c r="M3987" s="6" t="e">
        <f t="shared" si="62"/>
        <v>#VALUE!</v>
      </c>
    </row>
    <row r="3988" spans="1:13" hidden="1">
      <c r="A3988" s="34" t="s">
        <v>27165</v>
      </c>
      <c r="B3988" s="34" t="s">
        <v>31330</v>
      </c>
      <c r="C3988" s="34" t="s">
        <v>3031</v>
      </c>
      <c r="D3988" s="35">
        <v>44230</v>
      </c>
      <c r="E3988" s="34" t="s">
        <v>3032</v>
      </c>
      <c r="F3988" s="34" t="s">
        <v>31331</v>
      </c>
      <c r="G3988" s="36">
        <v>15450</v>
      </c>
      <c r="H3988" s="36">
        <v>15450</v>
      </c>
      <c r="I3988" s="34" t="s">
        <v>9762</v>
      </c>
      <c r="J3988" s="34" t="s">
        <v>9763</v>
      </c>
      <c r="K3988" s="36">
        <v>15450</v>
      </c>
      <c r="L3988" s="34" t="s">
        <v>9764</v>
      </c>
      <c r="M3988" s="6">
        <f t="shared" si="62"/>
        <v>1</v>
      </c>
    </row>
    <row r="3989" spans="1:13" hidden="1">
      <c r="A3989" s="34" t="s">
        <v>27165</v>
      </c>
      <c r="B3989" s="34" t="s">
        <v>31330</v>
      </c>
      <c r="C3989" s="34" t="s">
        <v>3031</v>
      </c>
      <c r="D3989" s="35">
        <v>44230</v>
      </c>
      <c r="E3989" s="34" t="s">
        <v>31332</v>
      </c>
      <c r="F3989" s="34" t="s">
        <v>9875</v>
      </c>
      <c r="G3989" s="36">
        <v>-15450</v>
      </c>
      <c r="H3989" s="36">
        <v>-15450</v>
      </c>
      <c r="I3989" s="34" t="s">
        <v>9762</v>
      </c>
      <c r="J3989" s="34" t="s">
        <v>9763</v>
      </c>
      <c r="K3989" s="36">
        <v>-15450</v>
      </c>
      <c r="L3989" s="34" t="s">
        <v>9764</v>
      </c>
      <c r="M3989" s="6" t="e">
        <f t="shared" si="62"/>
        <v>#VALUE!</v>
      </c>
    </row>
    <row r="3990" spans="1:13" hidden="1">
      <c r="A3990" s="34" t="s">
        <v>27165</v>
      </c>
      <c r="B3990" s="34" t="s">
        <v>31333</v>
      </c>
      <c r="C3990" s="34" t="s">
        <v>1844</v>
      </c>
      <c r="D3990" s="35">
        <v>44235</v>
      </c>
      <c r="E3990" s="34" t="s">
        <v>1846</v>
      </c>
      <c r="F3990" s="34" t="s">
        <v>27316</v>
      </c>
      <c r="G3990" s="36">
        <v>68000</v>
      </c>
      <c r="H3990" s="36">
        <v>68000</v>
      </c>
      <c r="I3990" s="34" t="s">
        <v>9762</v>
      </c>
      <c r="J3990" s="34" t="s">
        <v>9763</v>
      </c>
      <c r="K3990" s="36">
        <v>68000</v>
      </c>
      <c r="L3990" s="34" t="s">
        <v>9764</v>
      </c>
      <c r="M3990" s="6">
        <f t="shared" si="62"/>
        <v>1</v>
      </c>
    </row>
    <row r="3991" spans="1:13" hidden="1">
      <c r="A3991" s="34" t="s">
        <v>27165</v>
      </c>
      <c r="B3991" s="34" t="s">
        <v>31333</v>
      </c>
      <c r="C3991" s="34" t="s">
        <v>1844</v>
      </c>
      <c r="D3991" s="35">
        <v>44235</v>
      </c>
      <c r="E3991" s="34" t="s">
        <v>31177</v>
      </c>
      <c r="F3991" s="34" t="s">
        <v>27316</v>
      </c>
      <c r="G3991" s="36">
        <v>4760</v>
      </c>
      <c r="H3991" s="36">
        <v>4760</v>
      </c>
      <c r="I3991" s="34" t="s">
        <v>9762</v>
      </c>
      <c r="J3991" s="34" t="s">
        <v>9763</v>
      </c>
      <c r="K3991" s="36">
        <v>4760</v>
      </c>
      <c r="L3991" s="34" t="s">
        <v>9764</v>
      </c>
      <c r="M3991" s="6" t="e">
        <f t="shared" si="62"/>
        <v>#VALUE!</v>
      </c>
    </row>
    <row r="3992" spans="1:13" hidden="1">
      <c r="A3992" s="34" t="s">
        <v>27165</v>
      </c>
      <c r="B3992" s="34" t="s">
        <v>31333</v>
      </c>
      <c r="C3992" s="34" t="s">
        <v>1844</v>
      </c>
      <c r="D3992" s="35">
        <v>44235</v>
      </c>
      <c r="E3992" s="34" t="s">
        <v>31177</v>
      </c>
      <c r="F3992" s="34" t="s">
        <v>9875</v>
      </c>
      <c r="G3992" s="36">
        <v>-72760</v>
      </c>
      <c r="H3992" s="36">
        <v>-72760</v>
      </c>
      <c r="I3992" s="34" t="s">
        <v>9762</v>
      </c>
      <c r="J3992" s="34" t="s">
        <v>9763</v>
      </c>
      <c r="K3992" s="36">
        <v>-72760</v>
      </c>
      <c r="L3992" s="34" t="s">
        <v>9764</v>
      </c>
      <c r="M3992" s="6" t="e">
        <f t="shared" si="62"/>
        <v>#VALUE!</v>
      </c>
    </row>
    <row r="3993" spans="1:13" hidden="1">
      <c r="A3993" s="34" t="s">
        <v>27165</v>
      </c>
      <c r="B3993" s="34" t="s">
        <v>31334</v>
      </c>
      <c r="C3993" s="34" t="s">
        <v>2737</v>
      </c>
      <c r="D3993" s="35">
        <v>44238</v>
      </c>
      <c r="E3993" s="34" t="s">
        <v>2738</v>
      </c>
      <c r="F3993" s="34" t="s">
        <v>29785</v>
      </c>
      <c r="G3993" s="36">
        <v>12500</v>
      </c>
      <c r="H3993" s="36">
        <v>12500</v>
      </c>
      <c r="I3993" s="34" t="s">
        <v>9762</v>
      </c>
      <c r="J3993" s="34" t="s">
        <v>9763</v>
      </c>
      <c r="K3993" s="36">
        <v>12500</v>
      </c>
      <c r="L3993" s="34" t="s">
        <v>9764</v>
      </c>
      <c r="M3993" s="6">
        <f t="shared" si="62"/>
        <v>1</v>
      </c>
    </row>
    <row r="3994" spans="1:13" hidden="1">
      <c r="A3994" s="34" t="s">
        <v>27165</v>
      </c>
      <c r="B3994" s="34" t="s">
        <v>31334</v>
      </c>
      <c r="C3994" s="34" t="s">
        <v>2737</v>
      </c>
      <c r="D3994" s="35">
        <v>44238</v>
      </c>
      <c r="E3994" s="34" t="s">
        <v>31335</v>
      </c>
      <c r="F3994" s="34" t="s">
        <v>29785</v>
      </c>
      <c r="G3994" s="36">
        <v>875</v>
      </c>
      <c r="H3994" s="36">
        <v>875</v>
      </c>
      <c r="I3994" s="34" t="s">
        <v>9762</v>
      </c>
      <c r="J3994" s="34" t="s">
        <v>9763</v>
      </c>
      <c r="K3994" s="36">
        <v>875</v>
      </c>
      <c r="L3994" s="34" t="s">
        <v>9764</v>
      </c>
      <c r="M3994" s="6" t="e">
        <f t="shared" si="62"/>
        <v>#VALUE!</v>
      </c>
    </row>
    <row r="3995" spans="1:13" hidden="1">
      <c r="A3995" s="34" t="s">
        <v>27165</v>
      </c>
      <c r="B3995" s="34" t="s">
        <v>31334</v>
      </c>
      <c r="C3995" s="34" t="s">
        <v>2737</v>
      </c>
      <c r="D3995" s="35">
        <v>44238</v>
      </c>
      <c r="E3995" s="34" t="s">
        <v>31335</v>
      </c>
      <c r="F3995" s="34" t="s">
        <v>9875</v>
      </c>
      <c r="G3995" s="36">
        <v>-13375</v>
      </c>
      <c r="H3995" s="36">
        <v>-13375</v>
      </c>
      <c r="I3995" s="34" t="s">
        <v>9762</v>
      </c>
      <c r="J3995" s="34" t="s">
        <v>9763</v>
      </c>
      <c r="K3995" s="36">
        <v>-13375</v>
      </c>
      <c r="L3995" s="34" t="s">
        <v>9764</v>
      </c>
      <c r="M3995" s="6" t="e">
        <f t="shared" si="62"/>
        <v>#VALUE!</v>
      </c>
    </row>
    <row r="3996" spans="1:13" hidden="1">
      <c r="A3996" s="34" t="s">
        <v>27165</v>
      </c>
      <c r="B3996" s="34" t="s">
        <v>31336</v>
      </c>
      <c r="C3996" s="34" t="s">
        <v>3829</v>
      </c>
      <c r="D3996" s="35">
        <v>44228</v>
      </c>
      <c r="E3996" s="34" t="s">
        <v>3830</v>
      </c>
      <c r="F3996" s="34" t="s">
        <v>31164</v>
      </c>
      <c r="G3996" s="36">
        <v>150000</v>
      </c>
      <c r="H3996" s="36">
        <v>150000</v>
      </c>
      <c r="I3996" s="34" t="s">
        <v>9762</v>
      </c>
      <c r="J3996" s="34" t="s">
        <v>9763</v>
      </c>
      <c r="K3996" s="36">
        <v>150000</v>
      </c>
      <c r="L3996" s="34" t="s">
        <v>9764</v>
      </c>
      <c r="M3996" s="6">
        <f t="shared" si="62"/>
        <v>1</v>
      </c>
    </row>
    <row r="3997" spans="1:13" hidden="1">
      <c r="A3997" s="34" t="s">
        <v>27165</v>
      </c>
      <c r="B3997" s="34" t="s">
        <v>31336</v>
      </c>
      <c r="C3997" s="34" t="s">
        <v>3829</v>
      </c>
      <c r="D3997" s="35">
        <v>44228</v>
      </c>
      <c r="E3997" s="34" t="s">
        <v>31337</v>
      </c>
      <c r="F3997" s="34" t="s">
        <v>31164</v>
      </c>
      <c r="G3997" s="36">
        <v>10500</v>
      </c>
      <c r="H3997" s="36">
        <v>10500</v>
      </c>
      <c r="I3997" s="34" t="s">
        <v>9762</v>
      </c>
      <c r="J3997" s="34" t="s">
        <v>9763</v>
      </c>
      <c r="K3997" s="36">
        <v>10500</v>
      </c>
      <c r="L3997" s="34" t="s">
        <v>9764</v>
      </c>
      <c r="M3997" s="6" t="e">
        <f t="shared" si="62"/>
        <v>#VALUE!</v>
      </c>
    </row>
    <row r="3998" spans="1:13" hidden="1">
      <c r="A3998" s="34" t="s">
        <v>27165</v>
      </c>
      <c r="B3998" s="34" t="s">
        <v>31336</v>
      </c>
      <c r="C3998" s="34" t="s">
        <v>3829</v>
      </c>
      <c r="D3998" s="35">
        <v>44228</v>
      </c>
      <c r="E3998" s="34" t="s">
        <v>31337</v>
      </c>
      <c r="F3998" s="34" t="s">
        <v>9875</v>
      </c>
      <c r="G3998" s="36">
        <v>-160500</v>
      </c>
      <c r="H3998" s="36">
        <v>-160500</v>
      </c>
      <c r="I3998" s="34" t="s">
        <v>9762</v>
      </c>
      <c r="J3998" s="34" t="s">
        <v>9763</v>
      </c>
      <c r="K3998" s="36">
        <v>-160500</v>
      </c>
      <c r="L3998" s="34" t="s">
        <v>9764</v>
      </c>
      <c r="M3998" s="6" t="e">
        <f t="shared" si="62"/>
        <v>#VALUE!</v>
      </c>
    </row>
    <row r="3999" spans="1:13" hidden="1">
      <c r="A3999" s="34" t="s">
        <v>27165</v>
      </c>
      <c r="B3999" s="34" t="s">
        <v>31338</v>
      </c>
      <c r="C3999" s="34" t="s">
        <v>2720</v>
      </c>
      <c r="D3999" s="35">
        <v>44240</v>
      </c>
      <c r="E3999" s="34" t="s">
        <v>31339</v>
      </c>
      <c r="F3999" s="34" t="s">
        <v>29783</v>
      </c>
      <c r="G3999" s="36">
        <v>5581.1</v>
      </c>
      <c r="H3999" s="36">
        <v>5581.1</v>
      </c>
      <c r="I3999" s="34" t="s">
        <v>9762</v>
      </c>
      <c r="J3999" s="34" t="s">
        <v>9763</v>
      </c>
      <c r="K3999" s="36">
        <v>5581.1</v>
      </c>
      <c r="L3999" s="34" t="s">
        <v>9764</v>
      </c>
      <c r="M3999" s="6">
        <f t="shared" si="62"/>
        <v>1</v>
      </c>
    </row>
    <row r="4000" spans="1:13" hidden="1">
      <c r="A4000" s="34" t="s">
        <v>27165</v>
      </c>
      <c r="B4000" s="34" t="s">
        <v>31338</v>
      </c>
      <c r="C4000" s="34" t="s">
        <v>2720</v>
      </c>
      <c r="D4000" s="35">
        <v>44240</v>
      </c>
      <c r="E4000" s="34" t="s">
        <v>31340</v>
      </c>
      <c r="F4000" s="34" t="s">
        <v>29783</v>
      </c>
      <c r="G4000" s="36">
        <v>390.68</v>
      </c>
      <c r="H4000" s="36">
        <v>390.68</v>
      </c>
      <c r="I4000" s="34" t="s">
        <v>9762</v>
      </c>
      <c r="J4000" s="34" t="s">
        <v>9763</v>
      </c>
      <c r="K4000" s="36">
        <v>390.68</v>
      </c>
      <c r="L4000" s="34" t="s">
        <v>9764</v>
      </c>
      <c r="M4000" s="6" t="e">
        <f t="shared" si="62"/>
        <v>#VALUE!</v>
      </c>
    </row>
    <row r="4001" spans="1:18" hidden="1">
      <c r="A4001" s="34" t="s">
        <v>27165</v>
      </c>
      <c r="B4001" s="34" t="s">
        <v>31338</v>
      </c>
      <c r="C4001" s="34" t="s">
        <v>2720</v>
      </c>
      <c r="D4001" s="35">
        <v>44240</v>
      </c>
      <c r="E4001" s="34" t="s">
        <v>31340</v>
      </c>
      <c r="F4001" s="34" t="s">
        <v>9875</v>
      </c>
      <c r="G4001" s="36">
        <v>-5971.78</v>
      </c>
      <c r="H4001" s="36">
        <v>-5971.78</v>
      </c>
      <c r="I4001" s="34" t="s">
        <v>9762</v>
      </c>
      <c r="J4001" s="34" t="s">
        <v>9763</v>
      </c>
      <c r="K4001" s="36">
        <v>-5971.78</v>
      </c>
      <c r="L4001" s="34" t="s">
        <v>9764</v>
      </c>
      <c r="M4001" s="6" t="e">
        <f t="shared" si="62"/>
        <v>#VALUE!</v>
      </c>
    </row>
    <row r="4002" spans="1:18" hidden="1">
      <c r="A4002" s="34" t="s">
        <v>27165</v>
      </c>
      <c r="B4002" s="34" t="s">
        <v>31341</v>
      </c>
      <c r="C4002" s="34" t="s">
        <v>3712</v>
      </c>
      <c r="D4002" s="35">
        <v>44237</v>
      </c>
      <c r="E4002" s="34" t="s">
        <v>3713</v>
      </c>
      <c r="F4002" s="34" t="s">
        <v>30991</v>
      </c>
      <c r="G4002" s="36">
        <v>9200</v>
      </c>
      <c r="H4002" s="36">
        <v>9200</v>
      </c>
      <c r="I4002" s="34" t="s">
        <v>9762</v>
      </c>
      <c r="J4002" s="34" t="s">
        <v>9763</v>
      </c>
      <c r="K4002" s="36">
        <v>9200</v>
      </c>
      <c r="L4002" s="34" t="s">
        <v>9764</v>
      </c>
      <c r="M4002" s="6">
        <f t="shared" si="62"/>
        <v>1</v>
      </c>
    </row>
    <row r="4003" spans="1:18" hidden="1">
      <c r="A4003" s="34" t="s">
        <v>27165</v>
      </c>
      <c r="B4003" s="34" t="s">
        <v>31341</v>
      </c>
      <c r="C4003" s="34" t="s">
        <v>3712</v>
      </c>
      <c r="D4003" s="35">
        <v>44237</v>
      </c>
      <c r="E4003" s="34" t="s">
        <v>31342</v>
      </c>
      <c r="F4003" s="34" t="s">
        <v>30991</v>
      </c>
      <c r="G4003" s="36">
        <v>644</v>
      </c>
      <c r="H4003" s="36">
        <v>644</v>
      </c>
      <c r="I4003" s="34" t="s">
        <v>9762</v>
      </c>
      <c r="J4003" s="34" t="s">
        <v>9763</v>
      </c>
      <c r="K4003" s="36">
        <v>644</v>
      </c>
      <c r="L4003" s="34" t="s">
        <v>9764</v>
      </c>
      <c r="M4003" s="6" t="e">
        <f t="shared" si="62"/>
        <v>#VALUE!</v>
      </c>
    </row>
    <row r="4004" spans="1:18" hidden="1">
      <c r="A4004" s="34" t="s">
        <v>27165</v>
      </c>
      <c r="B4004" s="34" t="s">
        <v>31341</v>
      </c>
      <c r="C4004" s="34" t="s">
        <v>3712</v>
      </c>
      <c r="D4004" s="35">
        <v>44237</v>
      </c>
      <c r="E4004" s="34" t="s">
        <v>31342</v>
      </c>
      <c r="F4004" s="34" t="s">
        <v>9875</v>
      </c>
      <c r="G4004" s="36">
        <v>-9844</v>
      </c>
      <c r="H4004" s="36">
        <v>-9844</v>
      </c>
      <c r="I4004" s="34" t="s">
        <v>9762</v>
      </c>
      <c r="J4004" s="34" t="s">
        <v>9763</v>
      </c>
      <c r="K4004" s="36">
        <v>-9844</v>
      </c>
      <c r="L4004" s="34" t="s">
        <v>9764</v>
      </c>
      <c r="M4004" s="6" t="e">
        <f t="shared" si="62"/>
        <v>#VALUE!</v>
      </c>
    </row>
    <row r="4005" spans="1:18" hidden="1">
      <c r="A4005" s="34" t="s">
        <v>27165</v>
      </c>
      <c r="B4005" s="34" t="s">
        <v>31343</v>
      </c>
      <c r="C4005" s="34" t="s">
        <v>1882</v>
      </c>
      <c r="D4005" s="35">
        <v>44252</v>
      </c>
      <c r="E4005" s="34" t="s">
        <v>1883</v>
      </c>
      <c r="F4005" s="34" t="s">
        <v>31344</v>
      </c>
      <c r="G4005" s="36">
        <v>92000</v>
      </c>
      <c r="H4005" s="36">
        <v>92000</v>
      </c>
      <c r="I4005" s="34" t="s">
        <v>9762</v>
      </c>
      <c r="J4005" s="34" t="s">
        <v>9763</v>
      </c>
      <c r="K4005" s="36">
        <v>92000</v>
      </c>
      <c r="L4005" s="34" t="s">
        <v>9764</v>
      </c>
      <c r="M4005" s="6">
        <f t="shared" si="62"/>
        <v>1</v>
      </c>
    </row>
    <row r="4006" spans="1:18" hidden="1">
      <c r="A4006" s="34" t="s">
        <v>27165</v>
      </c>
      <c r="B4006" s="34" t="s">
        <v>31343</v>
      </c>
      <c r="C4006" s="34" t="s">
        <v>1882</v>
      </c>
      <c r="D4006" s="35">
        <v>44252</v>
      </c>
      <c r="E4006" s="34" t="s">
        <v>31345</v>
      </c>
      <c r="F4006" s="34" t="s">
        <v>31344</v>
      </c>
      <c r="G4006" s="36">
        <v>6440</v>
      </c>
      <c r="H4006" s="36">
        <v>6440</v>
      </c>
      <c r="I4006" s="34" t="s">
        <v>9762</v>
      </c>
      <c r="J4006" s="34" t="s">
        <v>9763</v>
      </c>
      <c r="K4006" s="36">
        <v>6440</v>
      </c>
      <c r="L4006" s="34" t="s">
        <v>9764</v>
      </c>
      <c r="M4006" s="6" t="e">
        <f t="shared" si="62"/>
        <v>#VALUE!</v>
      </c>
    </row>
    <row r="4007" spans="1:18" hidden="1">
      <c r="A4007" s="34" t="s">
        <v>27165</v>
      </c>
      <c r="B4007" s="34" t="s">
        <v>31343</v>
      </c>
      <c r="C4007" s="34" t="s">
        <v>1882</v>
      </c>
      <c r="D4007" s="35">
        <v>44252</v>
      </c>
      <c r="E4007" s="34" t="s">
        <v>31345</v>
      </c>
      <c r="F4007" s="34" t="s">
        <v>9875</v>
      </c>
      <c r="G4007" s="36">
        <v>-98440</v>
      </c>
      <c r="H4007" s="36">
        <v>-98440</v>
      </c>
      <c r="I4007" s="34" t="s">
        <v>9762</v>
      </c>
      <c r="J4007" s="34" t="s">
        <v>9763</v>
      </c>
      <c r="K4007" s="36">
        <v>-98440</v>
      </c>
      <c r="L4007" s="34" t="s">
        <v>9764</v>
      </c>
      <c r="M4007" s="6" t="e">
        <f t="shared" si="62"/>
        <v>#VALUE!</v>
      </c>
    </row>
    <row r="4008" spans="1:18" hidden="1">
      <c r="A4008" s="34" t="s">
        <v>27165</v>
      </c>
      <c r="B4008" s="34" t="s">
        <v>31346</v>
      </c>
      <c r="C4008" s="34" t="s">
        <v>3108</v>
      </c>
      <c r="D4008" s="35">
        <v>44216</v>
      </c>
      <c r="E4008" s="34" t="s">
        <v>31347</v>
      </c>
      <c r="F4008" s="34" t="s">
        <v>31348</v>
      </c>
      <c r="G4008" s="36">
        <v>178500</v>
      </c>
      <c r="H4008" s="36">
        <v>178500</v>
      </c>
      <c r="I4008" s="34" t="s">
        <v>9762</v>
      </c>
      <c r="J4008" s="34" t="s">
        <v>9763</v>
      </c>
      <c r="K4008" s="36">
        <v>178500</v>
      </c>
      <c r="L4008" s="34" t="s">
        <v>9764</v>
      </c>
      <c r="M4008" s="6">
        <f t="shared" si="62"/>
        <v>1</v>
      </c>
    </row>
    <row r="4009" spans="1:18" hidden="1">
      <c r="A4009" s="34" t="s">
        <v>27165</v>
      </c>
      <c r="B4009" s="34" t="s">
        <v>31346</v>
      </c>
      <c r="C4009" s="34" t="s">
        <v>3108</v>
      </c>
      <c r="D4009" s="35">
        <v>44216</v>
      </c>
      <c r="E4009" s="34" t="s">
        <v>31349</v>
      </c>
      <c r="F4009" s="34" t="s">
        <v>31348</v>
      </c>
      <c r="G4009" s="36">
        <v>12495</v>
      </c>
      <c r="H4009" s="36">
        <v>12495</v>
      </c>
      <c r="I4009" s="34" t="s">
        <v>9762</v>
      </c>
      <c r="J4009" s="34" t="s">
        <v>9763</v>
      </c>
      <c r="K4009" s="36">
        <v>12495</v>
      </c>
      <c r="L4009" s="34" t="s">
        <v>9764</v>
      </c>
      <c r="M4009" s="6" t="e">
        <f t="shared" si="62"/>
        <v>#VALUE!</v>
      </c>
    </row>
    <row r="4010" spans="1:18" hidden="1">
      <c r="A4010" s="34" t="s">
        <v>27165</v>
      </c>
      <c r="B4010" s="34" t="s">
        <v>31346</v>
      </c>
      <c r="C4010" s="34" t="s">
        <v>3108</v>
      </c>
      <c r="D4010" s="35">
        <v>44216</v>
      </c>
      <c r="E4010" s="34" t="s">
        <v>31349</v>
      </c>
      <c r="F4010" s="34" t="s">
        <v>9875</v>
      </c>
      <c r="G4010" s="36">
        <v>-190995</v>
      </c>
      <c r="H4010" s="36">
        <v>-190995</v>
      </c>
      <c r="I4010" s="34" t="s">
        <v>9762</v>
      </c>
      <c r="J4010" s="34" t="s">
        <v>9763</v>
      </c>
      <c r="K4010" s="36">
        <v>-190995</v>
      </c>
      <c r="L4010" s="34" t="s">
        <v>9764</v>
      </c>
      <c r="M4010" s="6" t="e">
        <f t="shared" si="62"/>
        <v>#VALUE!</v>
      </c>
    </row>
    <row r="4011" spans="1:18" hidden="1">
      <c r="A4011" s="34" t="s">
        <v>27165</v>
      </c>
      <c r="B4011" s="34" t="s">
        <v>31350</v>
      </c>
      <c r="C4011" s="34" t="s">
        <v>1821</v>
      </c>
      <c r="D4011" s="35">
        <v>44225</v>
      </c>
      <c r="E4011" s="34" t="s">
        <v>1823</v>
      </c>
      <c r="F4011" s="34" t="s">
        <v>29435</v>
      </c>
      <c r="G4011" s="36">
        <v>249000</v>
      </c>
      <c r="H4011" s="36">
        <v>249000</v>
      </c>
      <c r="I4011" s="34" t="s">
        <v>9762</v>
      </c>
      <c r="J4011" s="34" t="s">
        <v>9763</v>
      </c>
      <c r="K4011" s="36">
        <v>249000</v>
      </c>
      <c r="L4011" s="34" t="s">
        <v>9764</v>
      </c>
      <c r="M4011" s="6">
        <f t="shared" si="62"/>
        <v>1</v>
      </c>
    </row>
    <row r="4012" spans="1:18" hidden="1">
      <c r="A4012" s="34" t="s">
        <v>27165</v>
      </c>
      <c r="B4012" s="34" t="s">
        <v>31350</v>
      </c>
      <c r="C4012" s="34" t="s">
        <v>1821</v>
      </c>
      <c r="D4012" s="35">
        <v>44225</v>
      </c>
      <c r="E4012" s="34" t="s">
        <v>31351</v>
      </c>
      <c r="F4012" s="34" t="s">
        <v>9875</v>
      </c>
      <c r="G4012" s="36">
        <v>-249000</v>
      </c>
      <c r="H4012" s="36">
        <v>-249000</v>
      </c>
      <c r="I4012" s="34" t="s">
        <v>9762</v>
      </c>
      <c r="J4012" s="34" t="s">
        <v>9763</v>
      </c>
      <c r="K4012" s="36">
        <v>-249000</v>
      </c>
      <c r="L4012" s="34" t="s">
        <v>9764</v>
      </c>
      <c r="M4012" s="6" t="e">
        <f t="shared" si="62"/>
        <v>#VALUE!</v>
      </c>
    </row>
    <row r="4013" spans="1:18" hidden="1">
      <c r="A4013" s="34" t="s">
        <v>27165</v>
      </c>
      <c r="B4013" s="34" t="s">
        <v>31352</v>
      </c>
      <c r="C4013" s="34" t="s">
        <v>31353</v>
      </c>
      <c r="D4013" s="35">
        <v>44252</v>
      </c>
      <c r="E4013" s="34" t="s">
        <v>31354</v>
      </c>
      <c r="F4013" s="34" t="s">
        <v>31355</v>
      </c>
      <c r="G4013" s="36">
        <v>295000</v>
      </c>
      <c r="H4013" s="36">
        <v>295000</v>
      </c>
      <c r="I4013" s="34" t="s">
        <v>9762</v>
      </c>
      <c r="J4013" s="34" t="s">
        <v>9763</v>
      </c>
      <c r="K4013" s="36">
        <v>295000</v>
      </c>
      <c r="L4013" s="34" t="s">
        <v>9764</v>
      </c>
      <c r="M4013" s="6">
        <f t="shared" si="62"/>
        <v>1</v>
      </c>
    </row>
    <row r="4014" spans="1:18">
      <c r="A4014" s="34" t="s">
        <v>27165</v>
      </c>
      <c r="B4014" s="34" t="s">
        <v>31352</v>
      </c>
      <c r="C4014" s="34" t="s">
        <v>31353</v>
      </c>
      <c r="D4014" s="35">
        <v>44252</v>
      </c>
      <c r="E4014" s="34" t="s">
        <v>31356</v>
      </c>
      <c r="F4014" s="34" t="s">
        <v>9875</v>
      </c>
      <c r="G4014" s="36">
        <v>-295000</v>
      </c>
      <c r="H4014" s="36">
        <v>-295000</v>
      </c>
      <c r="I4014" s="34" t="s">
        <v>9762</v>
      </c>
      <c r="J4014" s="34" t="s">
        <v>9763</v>
      </c>
      <c r="K4014" s="36">
        <v>-295000</v>
      </c>
      <c r="L4014" s="34" t="s">
        <v>9764</v>
      </c>
      <c r="M4014" s="6">
        <f t="shared" si="62"/>
        <v>18</v>
      </c>
      <c r="N4014" s="6" t="str">
        <f>MID(E4014,M4014,10)</f>
        <v>PO62000398</v>
      </c>
      <c r="O4014" s="6">
        <f>FIND("-",E4014)</f>
        <v>28</v>
      </c>
      <c r="P4014" s="6" t="str">
        <f>MID(E4014,O4014+1,2)</f>
        <v>2</v>
      </c>
      <c r="Q4014" s="34" t="str">
        <f>C4014</f>
        <v>APCIO0000218</v>
      </c>
      <c r="R4014" s="36">
        <f>-G4014</f>
        <v>295000</v>
      </c>
    </row>
    <row r="4015" spans="1:18" hidden="1">
      <c r="A4015" s="34" t="s">
        <v>27165</v>
      </c>
      <c r="B4015" s="34" t="s">
        <v>31357</v>
      </c>
      <c r="C4015" s="34" t="s">
        <v>6722</v>
      </c>
      <c r="D4015" s="35">
        <v>44225</v>
      </c>
      <c r="E4015" s="34" t="s">
        <v>31358</v>
      </c>
      <c r="F4015" s="34" t="s">
        <v>27339</v>
      </c>
      <c r="G4015" s="36">
        <v>70000</v>
      </c>
      <c r="H4015" s="36">
        <v>70000</v>
      </c>
      <c r="I4015" s="34" t="s">
        <v>9762</v>
      </c>
      <c r="J4015" s="34" t="s">
        <v>9763</v>
      </c>
      <c r="K4015" s="36">
        <v>70000</v>
      </c>
      <c r="L4015" s="34" t="s">
        <v>9764</v>
      </c>
      <c r="M4015" s="6">
        <f t="shared" si="62"/>
        <v>1</v>
      </c>
    </row>
    <row r="4016" spans="1:18">
      <c r="A4016" s="34" t="s">
        <v>27165</v>
      </c>
      <c r="B4016" s="34" t="s">
        <v>31357</v>
      </c>
      <c r="C4016" s="34" t="s">
        <v>6722</v>
      </c>
      <c r="D4016" s="35">
        <v>44225</v>
      </c>
      <c r="E4016" s="34" t="s">
        <v>31359</v>
      </c>
      <c r="F4016" s="34" t="s">
        <v>9875</v>
      </c>
      <c r="G4016" s="36">
        <v>-70000</v>
      </c>
      <c r="H4016" s="36">
        <v>-70000</v>
      </c>
      <c r="I4016" s="34" t="s">
        <v>9762</v>
      </c>
      <c r="J4016" s="34" t="s">
        <v>9763</v>
      </c>
      <c r="K4016" s="36">
        <v>-70000</v>
      </c>
      <c r="L4016" s="34" t="s">
        <v>9764</v>
      </c>
      <c r="M4016" s="6">
        <f t="shared" si="62"/>
        <v>18</v>
      </c>
      <c r="N4016" s="6" t="str">
        <f>MID(E4016,M4016,10)</f>
        <v>PO63000528</v>
      </c>
      <c r="O4016" s="6">
        <f>FIND("-",E4016)</f>
        <v>28</v>
      </c>
      <c r="P4016" s="6" t="str">
        <f>MID(E4016,O4016+1,2)</f>
        <v>2</v>
      </c>
      <c r="Q4016" s="34" t="str">
        <f>C4016</f>
        <v>APCIO0000219</v>
      </c>
      <c r="R4016" s="36">
        <f>-G4016</f>
        <v>70000</v>
      </c>
    </row>
    <row r="4017" spans="1:18" hidden="1">
      <c r="A4017" s="34" t="s">
        <v>27165</v>
      </c>
      <c r="B4017" s="34" t="s">
        <v>31360</v>
      </c>
      <c r="C4017" s="34" t="s">
        <v>1830</v>
      </c>
      <c r="D4017" s="35">
        <v>44225</v>
      </c>
      <c r="E4017" s="34" t="s">
        <v>1832</v>
      </c>
      <c r="F4017" s="34" t="s">
        <v>31361</v>
      </c>
      <c r="G4017" s="36">
        <v>405000</v>
      </c>
      <c r="H4017" s="36">
        <v>405000</v>
      </c>
      <c r="I4017" s="34" t="s">
        <v>9762</v>
      </c>
      <c r="J4017" s="34" t="s">
        <v>9763</v>
      </c>
      <c r="K4017" s="36">
        <v>405000</v>
      </c>
      <c r="L4017" s="34" t="s">
        <v>9764</v>
      </c>
      <c r="M4017" s="6">
        <f t="shared" si="62"/>
        <v>1</v>
      </c>
    </row>
    <row r="4018" spans="1:18" hidden="1">
      <c r="A4018" s="34" t="s">
        <v>27165</v>
      </c>
      <c r="B4018" s="34" t="s">
        <v>31360</v>
      </c>
      <c r="C4018" s="34" t="s">
        <v>1830</v>
      </c>
      <c r="D4018" s="35">
        <v>44225</v>
      </c>
      <c r="E4018" s="34" t="s">
        <v>31362</v>
      </c>
      <c r="F4018" s="34" t="s">
        <v>31361</v>
      </c>
      <c r="G4018" s="36">
        <v>28350</v>
      </c>
      <c r="H4018" s="36">
        <v>28350</v>
      </c>
      <c r="I4018" s="34" t="s">
        <v>9762</v>
      </c>
      <c r="J4018" s="34" t="s">
        <v>9763</v>
      </c>
      <c r="K4018" s="36">
        <v>28350</v>
      </c>
      <c r="L4018" s="34" t="s">
        <v>9764</v>
      </c>
      <c r="M4018" s="6" t="e">
        <f t="shared" si="62"/>
        <v>#VALUE!</v>
      </c>
    </row>
    <row r="4019" spans="1:18" hidden="1">
      <c r="A4019" s="34" t="s">
        <v>27165</v>
      </c>
      <c r="B4019" s="34" t="s">
        <v>31360</v>
      </c>
      <c r="C4019" s="34" t="s">
        <v>1830</v>
      </c>
      <c r="D4019" s="35">
        <v>44225</v>
      </c>
      <c r="E4019" s="34" t="s">
        <v>31362</v>
      </c>
      <c r="F4019" s="34" t="s">
        <v>9875</v>
      </c>
      <c r="G4019" s="36">
        <v>-433350</v>
      </c>
      <c r="H4019" s="36">
        <v>-433350</v>
      </c>
      <c r="I4019" s="34" t="s">
        <v>9762</v>
      </c>
      <c r="J4019" s="34" t="s">
        <v>9763</v>
      </c>
      <c r="K4019" s="36">
        <v>-433350</v>
      </c>
      <c r="L4019" s="34" t="s">
        <v>9764</v>
      </c>
      <c r="M4019" s="6" t="e">
        <f t="shared" si="62"/>
        <v>#VALUE!</v>
      </c>
    </row>
    <row r="4020" spans="1:18" hidden="1">
      <c r="A4020" s="34" t="s">
        <v>27165</v>
      </c>
      <c r="B4020" s="34" t="s">
        <v>31363</v>
      </c>
      <c r="C4020" s="34" t="s">
        <v>3646</v>
      </c>
      <c r="D4020" s="35">
        <v>44252</v>
      </c>
      <c r="E4020" s="34" t="s">
        <v>3647</v>
      </c>
      <c r="F4020" s="34" t="s">
        <v>31364</v>
      </c>
      <c r="G4020" s="36">
        <v>30000</v>
      </c>
      <c r="H4020" s="36">
        <v>30000</v>
      </c>
      <c r="I4020" s="34" t="s">
        <v>9762</v>
      </c>
      <c r="J4020" s="34" t="s">
        <v>9763</v>
      </c>
      <c r="K4020" s="36">
        <v>30000</v>
      </c>
      <c r="L4020" s="34" t="s">
        <v>9764</v>
      </c>
      <c r="M4020" s="6">
        <f t="shared" si="62"/>
        <v>1</v>
      </c>
    </row>
    <row r="4021" spans="1:18">
      <c r="A4021" s="34" t="s">
        <v>27165</v>
      </c>
      <c r="B4021" s="34" t="s">
        <v>31363</v>
      </c>
      <c r="C4021" s="34" t="s">
        <v>3646</v>
      </c>
      <c r="D4021" s="35">
        <v>44252</v>
      </c>
      <c r="E4021" s="34" t="s">
        <v>31365</v>
      </c>
      <c r="F4021" s="34" t="s">
        <v>9875</v>
      </c>
      <c r="G4021" s="36">
        <v>-30000</v>
      </c>
      <c r="H4021" s="36">
        <v>-30000</v>
      </c>
      <c r="I4021" s="34" t="s">
        <v>9762</v>
      </c>
      <c r="J4021" s="34" t="s">
        <v>9763</v>
      </c>
      <c r="K4021" s="36">
        <v>-30000</v>
      </c>
      <c r="L4021" s="34" t="s">
        <v>9764</v>
      </c>
      <c r="M4021" s="6">
        <f t="shared" si="62"/>
        <v>18</v>
      </c>
      <c r="N4021" s="6" t="str">
        <f>MID(E4021,M4021,10)</f>
        <v>PO64000106</v>
      </c>
      <c r="O4021" s="6">
        <f>FIND("-",E4021)</f>
        <v>28</v>
      </c>
      <c r="P4021" s="6" t="str">
        <f>MID(E4021,O4021+1,2)</f>
        <v>1</v>
      </c>
      <c r="Q4021" s="34" t="str">
        <f>C4021</f>
        <v>APCIO0000221</v>
      </c>
      <c r="R4021" s="36">
        <f>-G4021</f>
        <v>30000</v>
      </c>
    </row>
    <row r="4022" spans="1:18" hidden="1">
      <c r="A4022" s="34" t="s">
        <v>27165</v>
      </c>
      <c r="B4022" s="34" t="s">
        <v>31366</v>
      </c>
      <c r="C4022" s="34" t="s">
        <v>3644</v>
      </c>
      <c r="D4022" s="35">
        <v>44252</v>
      </c>
      <c r="E4022" s="34" t="s">
        <v>3645</v>
      </c>
      <c r="F4022" s="34" t="s">
        <v>31364</v>
      </c>
      <c r="G4022" s="36">
        <v>30000</v>
      </c>
      <c r="H4022" s="36">
        <v>30000</v>
      </c>
      <c r="I4022" s="34" t="s">
        <v>9762</v>
      </c>
      <c r="J4022" s="34" t="s">
        <v>9763</v>
      </c>
      <c r="K4022" s="36">
        <v>30000</v>
      </c>
      <c r="L4022" s="34" t="s">
        <v>9764</v>
      </c>
      <c r="M4022" s="6">
        <f t="shared" si="62"/>
        <v>1</v>
      </c>
    </row>
    <row r="4023" spans="1:18">
      <c r="A4023" s="34" t="s">
        <v>27165</v>
      </c>
      <c r="B4023" s="34" t="s">
        <v>31366</v>
      </c>
      <c r="C4023" s="34" t="s">
        <v>3644</v>
      </c>
      <c r="D4023" s="35">
        <v>44252</v>
      </c>
      <c r="E4023" s="34" t="s">
        <v>31367</v>
      </c>
      <c r="F4023" s="34" t="s">
        <v>9875</v>
      </c>
      <c r="G4023" s="36">
        <v>-30000</v>
      </c>
      <c r="H4023" s="36">
        <v>-30000</v>
      </c>
      <c r="I4023" s="34" t="s">
        <v>9762</v>
      </c>
      <c r="J4023" s="34" t="s">
        <v>9763</v>
      </c>
      <c r="K4023" s="36">
        <v>-30000</v>
      </c>
      <c r="L4023" s="34" t="s">
        <v>9764</v>
      </c>
      <c r="M4023" s="6">
        <f t="shared" si="62"/>
        <v>18</v>
      </c>
      <c r="N4023" s="6" t="str">
        <f>MID(E4023,M4023,10)</f>
        <v>PO64000106</v>
      </c>
      <c r="O4023" s="6">
        <f>FIND("-",E4023)</f>
        <v>28</v>
      </c>
      <c r="P4023" s="6" t="str">
        <f>MID(E4023,O4023+1,2)</f>
        <v>2</v>
      </c>
      <c r="Q4023" s="34" t="str">
        <f>C4023</f>
        <v>APCIO0000222</v>
      </c>
      <c r="R4023" s="36">
        <f>-G4023</f>
        <v>30000</v>
      </c>
    </row>
    <row r="4024" spans="1:18" hidden="1">
      <c r="A4024" s="34" t="s">
        <v>27165</v>
      </c>
      <c r="B4024" s="34" t="s">
        <v>31368</v>
      </c>
      <c r="C4024" s="34" t="s">
        <v>3642</v>
      </c>
      <c r="D4024" s="35">
        <v>44252</v>
      </c>
      <c r="E4024" s="34" t="s">
        <v>3643</v>
      </c>
      <c r="F4024" s="34" t="s">
        <v>31364</v>
      </c>
      <c r="G4024" s="36">
        <v>30000</v>
      </c>
      <c r="H4024" s="36">
        <v>30000</v>
      </c>
      <c r="I4024" s="34" t="s">
        <v>9762</v>
      </c>
      <c r="J4024" s="34" t="s">
        <v>9763</v>
      </c>
      <c r="K4024" s="36">
        <v>30000</v>
      </c>
      <c r="L4024" s="34" t="s">
        <v>9764</v>
      </c>
      <c r="M4024" s="6">
        <f t="shared" si="62"/>
        <v>1</v>
      </c>
    </row>
    <row r="4025" spans="1:18">
      <c r="A4025" s="34" t="s">
        <v>27165</v>
      </c>
      <c r="B4025" s="34" t="s">
        <v>31368</v>
      </c>
      <c r="C4025" s="34" t="s">
        <v>3642</v>
      </c>
      <c r="D4025" s="35">
        <v>44252</v>
      </c>
      <c r="E4025" s="34" t="s">
        <v>31369</v>
      </c>
      <c r="F4025" s="34" t="s">
        <v>9875</v>
      </c>
      <c r="G4025" s="36">
        <v>-30000</v>
      </c>
      <c r="H4025" s="36">
        <v>-30000</v>
      </c>
      <c r="I4025" s="34" t="s">
        <v>9762</v>
      </c>
      <c r="J4025" s="34" t="s">
        <v>9763</v>
      </c>
      <c r="K4025" s="36">
        <v>-30000</v>
      </c>
      <c r="L4025" s="34" t="s">
        <v>9764</v>
      </c>
      <c r="M4025" s="6">
        <f t="shared" si="62"/>
        <v>18</v>
      </c>
      <c r="N4025" s="6" t="str">
        <f>MID(E4025,M4025,10)</f>
        <v>PO64000106</v>
      </c>
      <c r="O4025" s="6">
        <f>FIND("-",E4025)</f>
        <v>28</v>
      </c>
      <c r="P4025" s="6" t="str">
        <f>MID(E4025,O4025+1,2)</f>
        <v>3</v>
      </c>
      <c r="Q4025" s="34" t="str">
        <f>C4025</f>
        <v>APCIO0000223</v>
      </c>
      <c r="R4025" s="36">
        <f>-G4025</f>
        <v>30000</v>
      </c>
    </row>
    <row r="4026" spans="1:18" hidden="1">
      <c r="A4026" s="34" t="s">
        <v>27165</v>
      </c>
      <c r="B4026" s="34" t="s">
        <v>31370</v>
      </c>
      <c r="C4026" s="34" t="s">
        <v>3412</v>
      </c>
      <c r="D4026" s="35">
        <v>44237</v>
      </c>
      <c r="E4026" s="34" t="s">
        <v>3413</v>
      </c>
      <c r="F4026" s="34" t="s">
        <v>31371</v>
      </c>
      <c r="G4026" s="36">
        <v>103800</v>
      </c>
      <c r="H4026" s="36">
        <v>103800</v>
      </c>
      <c r="I4026" s="34" t="s">
        <v>9762</v>
      </c>
      <c r="J4026" s="34" t="s">
        <v>9763</v>
      </c>
      <c r="K4026" s="36">
        <v>103800</v>
      </c>
      <c r="L4026" s="34" t="s">
        <v>9764</v>
      </c>
      <c r="M4026" s="6">
        <f t="shared" si="62"/>
        <v>1</v>
      </c>
    </row>
    <row r="4027" spans="1:18" hidden="1">
      <c r="A4027" s="34" t="s">
        <v>27165</v>
      </c>
      <c r="B4027" s="34" t="s">
        <v>31370</v>
      </c>
      <c r="C4027" s="34" t="s">
        <v>3412</v>
      </c>
      <c r="D4027" s="35">
        <v>44237</v>
      </c>
      <c r="E4027" s="34" t="s">
        <v>31372</v>
      </c>
      <c r="F4027" s="34" t="s">
        <v>31371</v>
      </c>
      <c r="G4027" s="36">
        <v>7266</v>
      </c>
      <c r="H4027" s="36">
        <v>7266</v>
      </c>
      <c r="I4027" s="34" t="s">
        <v>9762</v>
      </c>
      <c r="J4027" s="34" t="s">
        <v>9763</v>
      </c>
      <c r="K4027" s="36">
        <v>7266</v>
      </c>
      <c r="L4027" s="34" t="s">
        <v>9764</v>
      </c>
      <c r="M4027" s="6" t="e">
        <f t="shared" si="62"/>
        <v>#VALUE!</v>
      </c>
    </row>
    <row r="4028" spans="1:18" hidden="1">
      <c r="A4028" s="34" t="s">
        <v>27165</v>
      </c>
      <c r="B4028" s="34" t="s">
        <v>31370</v>
      </c>
      <c r="C4028" s="34" t="s">
        <v>3412</v>
      </c>
      <c r="D4028" s="35">
        <v>44237</v>
      </c>
      <c r="E4028" s="34" t="s">
        <v>31372</v>
      </c>
      <c r="F4028" s="34" t="s">
        <v>9875</v>
      </c>
      <c r="G4028" s="36">
        <v>-111066</v>
      </c>
      <c r="H4028" s="36">
        <v>-111066</v>
      </c>
      <c r="I4028" s="34" t="s">
        <v>9762</v>
      </c>
      <c r="J4028" s="34" t="s">
        <v>9763</v>
      </c>
      <c r="K4028" s="36">
        <v>-111066</v>
      </c>
      <c r="L4028" s="34" t="s">
        <v>9764</v>
      </c>
      <c r="M4028" s="6" t="e">
        <f t="shared" si="62"/>
        <v>#VALUE!</v>
      </c>
    </row>
    <row r="4029" spans="1:18" hidden="1">
      <c r="A4029" s="34" t="s">
        <v>27165</v>
      </c>
      <c r="B4029" s="34" t="s">
        <v>31373</v>
      </c>
      <c r="C4029" s="34" t="s">
        <v>5060</v>
      </c>
      <c r="D4029" s="35">
        <v>44238</v>
      </c>
      <c r="E4029" s="34" t="s">
        <v>5061</v>
      </c>
      <c r="F4029" s="34" t="s">
        <v>29372</v>
      </c>
      <c r="G4029" s="36">
        <v>233500</v>
      </c>
      <c r="H4029" s="36">
        <v>233500</v>
      </c>
      <c r="I4029" s="34" t="s">
        <v>9762</v>
      </c>
      <c r="J4029" s="34" t="s">
        <v>9763</v>
      </c>
      <c r="K4029" s="36">
        <v>233500</v>
      </c>
      <c r="L4029" s="34" t="s">
        <v>9764</v>
      </c>
      <c r="M4029" s="6">
        <f t="shared" si="62"/>
        <v>1</v>
      </c>
    </row>
    <row r="4030" spans="1:18" hidden="1">
      <c r="A4030" s="34" t="s">
        <v>27165</v>
      </c>
      <c r="B4030" s="34" t="s">
        <v>31373</v>
      </c>
      <c r="C4030" s="34" t="s">
        <v>5060</v>
      </c>
      <c r="D4030" s="35">
        <v>44238</v>
      </c>
      <c r="E4030" s="34" t="s">
        <v>31374</v>
      </c>
      <c r="F4030" s="34" t="s">
        <v>29372</v>
      </c>
      <c r="G4030" s="36">
        <v>16345</v>
      </c>
      <c r="H4030" s="36">
        <v>16345</v>
      </c>
      <c r="I4030" s="34" t="s">
        <v>9762</v>
      </c>
      <c r="J4030" s="34" t="s">
        <v>9763</v>
      </c>
      <c r="K4030" s="36">
        <v>16345</v>
      </c>
      <c r="L4030" s="34" t="s">
        <v>9764</v>
      </c>
      <c r="M4030" s="6" t="e">
        <f t="shared" si="62"/>
        <v>#VALUE!</v>
      </c>
    </row>
    <row r="4031" spans="1:18" hidden="1">
      <c r="A4031" s="34" t="s">
        <v>27165</v>
      </c>
      <c r="B4031" s="34" t="s">
        <v>31373</v>
      </c>
      <c r="C4031" s="34" t="s">
        <v>5060</v>
      </c>
      <c r="D4031" s="35">
        <v>44238</v>
      </c>
      <c r="E4031" s="34" t="s">
        <v>31374</v>
      </c>
      <c r="F4031" s="34" t="s">
        <v>9875</v>
      </c>
      <c r="G4031" s="36">
        <v>-249845</v>
      </c>
      <c r="H4031" s="36">
        <v>-249845</v>
      </c>
      <c r="I4031" s="34" t="s">
        <v>9762</v>
      </c>
      <c r="J4031" s="34" t="s">
        <v>9763</v>
      </c>
      <c r="K4031" s="36">
        <v>-249845</v>
      </c>
      <c r="L4031" s="34" t="s">
        <v>9764</v>
      </c>
      <c r="M4031" s="6" t="e">
        <f t="shared" si="62"/>
        <v>#VALUE!</v>
      </c>
    </row>
    <row r="4032" spans="1:18" hidden="1">
      <c r="A4032" s="34" t="s">
        <v>27165</v>
      </c>
      <c r="B4032" s="34" t="s">
        <v>31375</v>
      </c>
      <c r="C4032" s="34" t="s">
        <v>1869</v>
      </c>
      <c r="D4032" s="35">
        <v>44246</v>
      </c>
      <c r="E4032" s="34" t="s">
        <v>1871</v>
      </c>
      <c r="F4032" s="34" t="s">
        <v>31376</v>
      </c>
      <c r="G4032" s="36">
        <v>410520</v>
      </c>
      <c r="H4032" s="36">
        <v>410520</v>
      </c>
      <c r="I4032" s="34" t="s">
        <v>9762</v>
      </c>
      <c r="J4032" s="34" t="s">
        <v>9763</v>
      </c>
      <c r="K4032" s="36">
        <v>410520</v>
      </c>
      <c r="L4032" s="34" t="s">
        <v>9764</v>
      </c>
      <c r="M4032" s="6">
        <f t="shared" si="62"/>
        <v>1</v>
      </c>
    </row>
    <row r="4033" spans="1:18" hidden="1">
      <c r="A4033" s="34" t="s">
        <v>27165</v>
      </c>
      <c r="B4033" s="34" t="s">
        <v>31375</v>
      </c>
      <c r="C4033" s="34" t="s">
        <v>1869</v>
      </c>
      <c r="D4033" s="35">
        <v>44246</v>
      </c>
      <c r="E4033" s="34" t="s">
        <v>31377</v>
      </c>
      <c r="F4033" s="34" t="s">
        <v>31376</v>
      </c>
      <c r="G4033" s="36">
        <v>28736.400000000001</v>
      </c>
      <c r="H4033" s="36">
        <v>28736.400000000001</v>
      </c>
      <c r="I4033" s="34" t="s">
        <v>9762</v>
      </c>
      <c r="J4033" s="34" t="s">
        <v>9763</v>
      </c>
      <c r="K4033" s="36">
        <v>28736.400000000001</v>
      </c>
      <c r="L4033" s="34" t="s">
        <v>9764</v>
      </c>
      <c r="M4033" s="6" t="e">
        <f t="shared" si="62"/>
        <v>#VALUE!</v>
      </c>
    </row>
    <row r="4034" spans="1:18" hidden="1">
      <c r="A4034" s="34" t="s">
        <v>27165</v>
      </c>
      <c r="B4034" s="34" t="s">
        <v>31375</v>
      </c>
      <c r="C4034" s="34" t="s">
        <v>1869</v>
      </c>
      <c r="D4034" s="35">
        <v>44246</v>
      </c>
      <c r="E4034" s="34" t="s">
        <v>31377</v>
      </c>
      <c r="F4034" s="34" t="s">
        <v>9875</v>
      </c>
      <c r="G4034" s="36">
        <v>-439256.4</v>
      </c>
      <c r="H4034" s="36">
        <v>-439256.4</v>
      </c>
      <c r="I4034" s="34" t="s">
        <v>9762</v>
      </c>
      <c r="J4034" s="34" t="s">
        <v>9763</v>
      </c>
      <c r="K4034" s="36">
        <v>-439256.4</v>
      </c>
      <c r="L4034" s="34" t="s">
        <v>9764</v>
      </c>
      <c r="M4034" s="6" t="e">
        <f t="shared" si="62"/>
        <v>#VALUE!</v>
      </c>
    </row>
    <row r="4035" spans="1:18" hidden="1">
      <c r="A4035" s="34" t="s">
        <v>27165</v>
      </c>
      <c r="B4035" s="34" t="s">
        <v>31378</v>
      </c>
      <c r="C4035" s="34" t="s">
        <v>1812</v>
      </c>
      <c r="D4035" s="35">
        <v>44224</v>
      </c>
      <c r="E4035" s="34" t="s">
        <v>1814</v>
      </c>
      <c r="F4035" s="34" t="s">
        <v>29477</v>
      </c>
      <c r="G4035" s="36">
        <v>149950</v>
      </c>
      <c r="H4035" s="36">
        <v>149950</v>
      </c>
      <c r="I4035" s="34" t="s">
        <v>9762</v>
      </c>
      <c r="J4035" s="34" t="s">
        <v>9763</v>
      </c>
      <c r="K4035" s="36">
        <v>149950</v>
      </c>
      <c r="L4035" s="34" t="s">
        <v>9764</v>
      </c>
      <c r="M4035" s="6">
        <f t="shared" ref="M4035:M4098" si="63">FIND("PO",E4035)</f>
        <v>1</v>
      </c>
    </row>
    <row r="4036" spans="1:18" hidden="1">
      <c r="A4036" s="34" t="s">
        <v>27165</v>
      </c>
      <c r="B4036" s="34" t="s">
        <v>31378</v>
      </c>
      <c r="C4036" s="34" t="s">
        <v>1812</v>
      </c>
      <c r="D4036" s="35">
        <v>44224</v>
      </c>
      <c r="E4036" s="34" t="s">
        <v>31379</v>
      </c>
      <c r="F4036" s="34" t="s">
        <v>9875</v>
      </c>
      <c r="G4036" s="36">
        <v>-149950</v>
      </c>
      <c r="H4036" s="36">
        <v>-149950</v>
      </c>
      <c r="I4036" s="34" t="s">
        <v>9762</v>
      </c>
      <c r="J4036" s="34" t="s">
        <v>9763</v>
      </c>
      <c r="K4036" s="36">
        <v>-149950</v>
      </c>
      <c r="L4036" s="34" t="s">
        <v>9764</v>
      </c>
      <c r="M4036" s="6" t="e">
        <f t="shared" si="63"/>
        <v>#VALUE!</v>
      </c>
    </row>
    <row r="4037" spans="1:18" hidden="1">
      <c r="A4037" s="34" t="s">
        <v>27165</v>
      </c>
      <c r="B4037" s="34" t="s">
        <v>31380</v>
      </c>
      <c r="C4037" s="34" t="s">
        <v>4548</v>
      </c>
      <c r="D4037" s="35">
        <v>44238</v>
      </c>
      <c r="E4037" s="34" t="s">
        <v>31381</v>
      </c>
      <c r="F4037" s="34" t="s">
        <v>29870</v>
      </c>
      <c r="G4037" s="36">
        <v>327102.8</v>
      </c>
      <c r="H4037" s="36">
        <v>327102.8</v>
      </c>
      <c r="I4037" s="34" t="s">
        <v>9762</v>
      </c>
      <c r="J4037" s="34" t="s">
        <v>9763</v>
      </c>
      <c r="K4037" s="36">
        <v>327102.8</v>
      </c>
      <c r="L4037" s="34" t="s">
        <v>9764</v>
      </c>
      <c r="M4037" s="6">
        <f t="shared" si="63"/>
        <v>1</v>
      </c>
    </row>
    <row r="4038" spans="1:18" hidden="1">
      <c r="A4038" s="34" t="s">
        <v>27165</v>
      </c>
      <c r="B4038" s="34" t="s">
        <v>31380</v>
      </c>
      <c r="C4038" s="34" t="s">
        <v>4548</v>
      </c>
      <c r="D4038" s="35">
        <v>44238</v>
      </c>
      <c r="E4038" s="34" t="s">
        <v>31382</v>
      </c>
      <c r="F4038" s="34" t="s">
        <v>29870</v>
      </c>
      <c r="G4038" s="36">
        <v>22897.200000000001</v>
      </c>
      <c r="H4038" s="36">
        <v>22897.200000000001</v>
      </c>
      <c r="I4038" s="34" t="s">
        <v>9762</v>
      </c>
      <c r="J4038" s="34" t="s">
        <v>9763</v>
      </c>
      <c r="K4038" s="36">
        <v>22897.200000000001</v>
      </c>
      <c r="L4038" s="34" t="s">
        <v>9764</v>
      </c>
      <c r="M4038" s="6" t="e">
        <f t="shared" si="63"/>
        <v>#VALUE!</v>
      </c>
    </row>
    <row r="4039" spans="1:18" hidden="1">
      <c r="A4039" s="34" t="s">
        <v>27165</v>
      </c>
      <c r="B4039" s="34" t="s">
        <v>31380</v>
      </c>
      <c r="C4039" s="34" t="s">
        <v>4548</v>
      </c>
      <c r="D4039" s="35">
        <v>44238</v>
      </c>
      <c r="E4039" s="34" t="s">
        <v>31382</v>
      </c>
      <c r="F4039" s="34" t="s">
        <v>9875</v>
      </c>
      <c r="G4039" s="36">
        <v>-350000</v>
      </c>
      <c r="H4039" s="36">
        <v>-350000</v>
      </c>
      <c r="I4039" s="34" t="s">
        <v>9762</v>
      </c>
      <c r="J4039" s="34" t="s">
        <v>9763</v>
      </c>
      <c r="K4039" s="36">
        <v>-350000</v>
      </c>
      <c r="L4039" s="34" t="s">
        <v>9764</v>
      </c>
      <c r="M4039" s="6" t="e">
        <f t="shared" si="63"/>
        <v>#VALUE!</v>
      </c>
    </row>
    <row r="4040" spans="1:18" hidden="1">
      <c r="A4040" s="34" t="s">
        <v>27165</v>
      </c>
      <c r="B4040" s="34" t="s">
        <v>31383</v>
      </c>
      <c r="C4040" s="34" t="s">
        <v>4360</v>
      </c>
      <c r="D4040" s="35">
        <v>44221</v>
      </c>
      <c r="E4040" s="34" t="s">
        <v>4362</v>
      </c>
      <c r="F4040" s="34" t="s">
        <v>27405</v>
      </c>
      <c r="G4040" s="36">
        <v>467289.72</v>
      </c>
      <c r="H4040" s="36">
        <v>467289.72</v>
      </c>
      <c r="I4040" s="34" t="s">
        <v>9762</v>
      </c>
      <c r="J4040" s="34" t="s">
        <v>9763</v>
      </c>
      <c r="K4040" s="36">
        <v>467289.72</v>
      </c>
      <c r="L4040" s="34" t="s">
        <v>9764</v>
      </c>
      <c r="M4040" s="6">
        <f t="shared" si="63"/>
        <v>1</v>
      </c>
    </row>
    <row r="4041" spans="1:18" hidden="1">
      <c r="A4041" s="34" t="s">
        <v>27165</v>
      </c>
      <c r="B4041" s="34" t="s">
        <v>31383</v>
      </c>
      <c r="C4041" s="34" t="s">
        <v>4360</v>
      </c>
      <c r="D4041" s="35">
        <v>44221</v>
      </c>
      <c r="E4041" s="34" t="s">
        <v>30775</v>
      </c>
      <c r="F4041" s="34" t="s">
        <v>27405</v>
      </c>
      <c r="G4041" s="36">
        <v>32710.28</v>
      </c>
      <c r="H4041" s="36">
        <v>32710.28</v>
      </c>
      <c r="I4041" s="34" t="s">
        <v>9762</v>
      </c>
      <c r="J4041" s="34" t="s">
        <v>9763</v>
      </c>
      <c r="K4041" s="36">
        <v>32710.28</v>
      </c>
      <c r="L4041" s="34" t="s">
        <v>9764</v>
      </c>
      <c r="M4041" s="6" t="e">
        <f t="shared" si="63"/>
        <v>#VALUE!</v>
      </c>
    </row>
    <row r="4042" spans="1:18" hidden="1">
      <c r="A4042" s="34" t="s">
        <v>27165</v>
      </c>
      <c r="B4042" s="34" t="s">
        <v>31383</v>
      </c>
      <c r="C4042" s="34" t="s">
        <v>4360</v>
      </c>
      <c r="D4042" s="35">
        <v>44221</v>
      </c>
      <c r="E4042" s="34" t="s">
        <v>30775</v>
      </c>
      <c r="F4042" s="34" t="s">
        <v>9875</v>
      </c>
      <c r="G4042" s="36">
        <v>-500000</v>
      </c>
      <c r="H4042" s="36">
        <v>-500000</v>
      </c>
      <c r="I4042" s="34" t="s">
        <v>9762</v>
      </c>
      <c r="J4042" s="34" t="s">
        <v>9763</v>
      </c>
      <c r="K4042" s="36">
        <v>-500000</v>
      </c>
      <c r="L4042" s="34" t="s">
        <v>9764</v>
      </c>
      <c r="M4042" s="6" t="e">
        <f t="shared" si="63"/>
        <v>#VALUE!</v>
      </c>
    </row>
    <row r="4043" spans="1:18" hidden="1">
      <c r="A4043" s="34" t="s">
        <v>27165</v>
      </c>
      <c r="B4043" s="34" t="s">
        <v>31384</v>
      </c>
      <c r="C4043" s="34" t="s">
        <v>3160</v>
      </c>
      <c r="D4043" s="35">
        <v>44252</v>
      </c>
      <c r="E4043" s="34" t="s">
        <v>3161</v>
      </c>
      <c r="F4043" s="34" t="s">
        <v>30797</v>
      </c>
      <c r="G4043" s="36">
        <v>23100</v>
      </c>
      <c r="H4043" s="36">
        <v>23100</v>
      </c>
      <c r="I4043" s="34" t="s">
        <v>9762</v>
      </c>
      <c r="J4043" s="34" t="s">
        <v>9763</v>
      </c>
      <c r="K4043" s="36">
        <v>23100</v>
      </c>
      <c r="L4043" s="34" t="s">
        <v>9764</v>
      </c>
      <c r="M4043" s="6">
        <f t="shared" si="63"/>
        <v>1</v>
      </c>
    </row>
    <row r="4044" spans="1:18">
      <c r="A4044" s="34" t="s">
        <v>27165</v>
      </c>
      <c r="B4044" s="34" t="s">
        <v>31384</v>
      </c>
      <c r="C4044" s="34" t="s">
        <v>3160</v>
      </c>
      <c r="D4044" s="35">
        <v>44252</v>
      </c>
      <c r="E4044" s="34" t="s">
        <v>31385</v>
      </c>
      <c r="F4044" s="34" t="s">
        <v>9875</v>
      </c>
      <c r="G4044" s="36">
        <v>-23100</v>
      </c>
      <c r="H4044" s="36">
        <v>-23100</v>
      </c>
      <c r="I4044" s="34" t="s">
        <v>9762</v>
      </c>
      <c r="J4044" s="34" t="s">
        <v>9763</v>
      </c>
      <c r="K4044" s="36">
        <v>-23100</v>
      </c>
      <c r="L4044" s="34" t="s">
        <v>9764</v>
      </c>
      <c r="M4044" s="6">
        <f t="shared" si="63"/>
        <v>18</v>
      </c>
      <c r="N4044" s="6" t="str">
        <f>MID(E4044,M4044,10)</f>
        <v>PO64000193</v>
      </c>
      <c r="O4044" s="6">
        <f>FIND("-",E4044)</f>
        <v>28</v>
      </c>
      <c r="P4044" s="6" t="str">
        <f>MID(E4044,O4044+1,2)</f>
        <v>2</v>
      </c>
      <c r="Q4044" s="34" t="str">
        <f>C4044</f>
        <v>APCIO0000230</v>
      </c>
      <c r="R4044" s="36">
        <f>-G4044</f>
        <v>23100</v>
      </c>
    </row>
    <row r="4045" spans="1:18" hidden="1">
      <c r="A4045" s="34" t="s">
        <v>27165</v>
      </c>
      <c r="B4045" s="34" t="s">
        <v>31386</v>
      </c>
      <c r="C4045" s="34" t="s">
        <v>3116</v>
      </c>
      <c r="D4045" s="35">
        <v>44237</v>
      </c>
      <c r="E4045" s="34" t="s">
        <v>31387</v>
      </c>
      <c r="F4045" s="34" t="s">
        <v>29785</v>
      </c>
      <c r="G4045" s="36">
        <v>18600</v>
      </c>
      <c r="H4045" s="36">
        <v>18600</v>
      </c>
      <c r="I4045" s="34" t="s">
        <v>9762</v>
      </c>
      <c r="J4045" s="34" t="s">
        <v>9763</v>
      </c>
      <c r="K4045" s="36">
        <v>18600</v>
      </c>
      <c r="L4045" s="34" t="s">
        <v>9764</v>
      </c>
      <c r="M4045" s="6">
        <f t="shared" si="63"/>
        <v>1</v>
      </c>
    </row>
    <row r="4046" spans="1:18" hidden="1">
      <c r="A4046" s="34" t="s">
        <v>27165</v>
      </c>
      <c r="B4046" s="34" t="s">
        <v>31386</v>
      </c>
      <c r="C4046" s="34" t="s">
        <v>3116</v>
      </c>
      <c r="D4046" s="35">
        <v>44237</v>
      </c>
      <c r="E4046" s="34" t="s">
        <v>31388</v>
      </c>
      <c r="F4046" s="34" t="s">
        <v>29785</v>
      </c>
      <c r="G4046" s="36">
        <v>1302</v>
      </c>
      <c r="H4046" s="36">
        <v>1302</v>
      </c>
      <c r="I4046" s="34" t="s">
        <v>9762</v>
      </c>
      <c r="J4046" s="34" t="s">
        <v>9763</v>
      </c>
      <c r="K4046" s="36">
        <v>1302</v>
      </c>
      <c r="L4046" s="34" t="s">
        <v>9764</v>
      </c>
      <c r="M4046" s="6" t="e">
        <f t="shared" si="63"/>
        <v>#VALUE!</v>
      </c>
    </row>
    <row r="4047" spans="1:18" hidden="1">
      <c r="A4047" s="34" t="s">
        <v>27165</v>
      </c>
      <c r="B4047" s="34" t="s">
        <v>31386</v>
      </c>
      <c r="C4047" s="34" t="s">
        <v>3116</v>
      </c>
      <c r="D4047" s="35">
        <v>44237</v>
      </c>
      <c r="E4047" s="34" t="s">
        <v>31388</v>
      </c>
      <c r="F4047" s="34" t="s">
        <v>9875</v>
      </c>
      <c r="G4047" s="36">
        <v>-19902</v>
      </c>
      <c r="H4047" s="36">
        <v>-19902</v>
      </c>
      <c r="I4047" s="34" t="s">
        <v>9762</v>
      </c>
      <c r="J4047" s="34" t="s">
        <v>9763</v>
      </c>
      <c r="K4047" s="36">
        <v>-19902</v>
      </c>
      <c r="L4047" s="34" t="s">
        <v>9764</v>
      </c>
      <c r="M4047" s="6" t="e">
        <f t="shared" si="63"/>
        <v>#VALUE!</v>
      </c>
    </row>
    <row r="4048" spans="1:18" hidden="1">
      <c r="A4048" s="34" t="s">
        <v>27165</v>
      </c>
      <c r="B4048" s="34" t="s">
        <v>31389</v>
      </c>
      <c r="C4048" s="34" t="s">
        <v>3355</v>
      </c>
      <c r="D4048" s="35">
        <v>44225</v>
      </c>
      <c r="E4048" s="34" t="s">
        <v>3356</v>
      </c>
      <c r="F4048" s="34" t="s">
        <v>30962</v>
      </c>
      <c r="G4048" s="36">
        <v>69000</v>
      </c>
      <c r="H4048" s="36">
        <v>69000</v>
      </c>
      <c r="I4048" s="34" t="s">
        <v>9762</v>
      </c>
      <c r="J4048" s="34" t="s">
        <v>9763</v>
      </c>
      <c r="K4048" s="36">
        <v>69000</v>
      </c>
      <c r="L4048" s="34" t="s">
        <v>9764</v>
      </c>
      <c r="M4048" s="6">
        <f t="shared" si="63"/>
        <v>1</v>
      </c>
    </row>
    <row r="4049" spans="1:18" hidden="1">
      <c r="A4049" s="34" t="s">
        <v>27165</v>
      </c>
      <c r="B4049" s="34" t="s">
        <v>31389</v>
      </c>
      <c r="C4049" s="34" t="s">
        <v>3355</v>
      </c>
      <c r="D4049" s="35">
        <v>44225</v>
      </c>
      <c r="E4049" s="34" t="s">
        <v>31390</v>
      </c>
      <c r="F4049" s="34" t="s">
        <v>30962</v>
      </c>
      <c r="G4049" s="36">
        <v>4830</v>
      </c>
      <c r="H4049" s="36">
        <v>4830</v>
      </c>
      <c r="I4049" s="34" t="s">
        <v>9762</v>
      </c>
      <c r="J4049" s="34" t="s">
        <v>9763</v>
      </c>
      <c r="K4049" s="36">
        <v>4830</v>
      </c>
      <c r="L4049" s="34" t="s">
        <v>9764</v>
      </c>
      <c r="M4049" s="6" t="e">
        <f t="shared" si="63"/>
        <v>#VALUE!</v>
      </c>
    </row>
    <row r="4050" spans="1:18" hidden="1">
      <c r="A4050" s="34" t="s">
        <v>27165</v>
      </c>
      <c r="B4050" s="34" t="s">
        <v>31389</v>
      </c>
      <c r="C4050" s="34" t="s">
        <v>3355</v>
      </c>
      <c r="D4050" s="35">
        <v>44225</v>
      </c>
      <c r="E4050" s="34" t="s">
        <v>31390</v>
      </c>
      <c r="F4050" s="34" t="s">
        <v>9875</v>
      </c>
      <c r="G4050" s="36">
        <v>-73830</v>
      </c>
      <c r="H4050" s="36">
        <v>-73830</v>
      </c>
      <c r="I4050" s="34" t="s">
        <v>9762</v>
      </c>
      <c r="J4050" s="34" t="s">
        <v>9763</v>
      </c>
      <c r="K4050" s="36">
        <v>-73830</v>
      </c>
      <c r="L4050" s="34" t="s">
        <v>9764</v>
      </c>
      <c r="M4050" s="6" t="e">
        <f t="shared" si="63"/>
        <v>#VALUE!</v>
      </c>
    </row>
    <row r="4051" spans="1:18" hidden="1">
      <c r="A4051" s="34" t="s">
        <v>27165</v>
      </c>
      <c r="B4051" s="34" t="s">
        <v>31391</v>
      </c>
      <c r="C4051" s="34" t="s">
        <v>3365</v>
      </c>
      <c r="D4051" s="35">
        <v>44225</v>
      </c>
      <c r="E4051" s="34" t="s">
        <v>3366</v>
      </c>
      <c r="F4051" s="34" t="s">
        <v>30962</v>
      </c>
      <c r="G4051" s="36">
        <v>69000</v>
      </c>
      <c r="H4051" s="36">
        <v>69000</v>
      </c>
      <c r="I4051" s="34" t="s">
        <v>9762</v>
      </c>
      <c r="J4051" s="34" t="s">
        <v>9763</v>
      </c>
      <c r="K4051" s="36">
        <v>69000</v>
      </c>
      <c r="L4051" s="34" t="s">
        <v>9764</v>
      </c>
      <c r="M4051" s="6">
        <f t="shared" si="63"/>
        <v>1</v>
      </c>
    </row>
    <row r="4052" spans="1:18" hidden="1">
      <c r="A4052" s="34" t="s">
        <v>27165</v>
      </c>
      <c r="B4052" s="34" t="s">
        <v>31391</v>
      </c>
      <c r="C4052" s="34" t="s">
        <v>3365</v>
      </c>
      <c r="D4052" s="35">
        <v>44225</v>
      </c>
      <c r="E4052" s="34" t="s">
        <v>31392</v>
      </c>
      <c r="F4052" s="34" t="s">
        <v>30962</v>
      </c>
      <c r="G4052" s="36">
        <v>4830</v>
      </c>
      <c r="H4052" s="36">
        <v>4830</v>
      </c>
      <c r="I4052" s="34" t="s">
        <v>9762</v>
      </c>
      <c r="J4052" s="34" t="s">
        <v>9763</v>
      </c>
      <c r="K4052" s="36">
        <v>4830</v>
      </c>
      <c r="L4052" s="34" t="s">
        <v>9764</v>
      </c>
      <c r="M4052" s="6" t="e">
        <f t="shared" si="63"/>
        <v>#VALUE!</v>
      </c>
    </row>
    <row r="4053" spans="1:18" hidden="1">
      <c r="A4053" s="34" t="s">
        <v>27165</v>
      </c>
      <c r="B4053" s="34" t="s">
        <v>31391</v>
      </c>
      <c r="C4053" s="34" t="s">
        <v>3365</v>
      </c>
      <c r="D4053" s="35">
        <v>44225</v>
      </c>
      <c r="E4053" s="34" t="s">
        <v>31392</v>
      </c>
      <c r="F4053" s="34" t="s">
        <v>9875</v>
      </c>
      <c r="G4053" s="36">
        <v>-73830</v>
      </c>
      <c r="H4053" s="36">
        <v>-73830</v>
      </c>
      <c r="I4053" s="34" t="s">
        <v>9762</v>
      </c>
      <c r="J4053" s="34" t="s">
        <v>9763</v>
      </c>
      <c r="K4053" s="36">
        <v>-73830</v>
      </c>
      <c r="L4053" s="34" t="s">
        <v>9764</v>
      </c>
      <c r="M4053" s="6" t="e">
        <f t="shared" si="63"/>
        <v>#VALUE!</v>
      </c>
    </row>
    <row r="4054" spans="1:18" hidden="1">
      <c r="A4054" s="34" t="s">
        <v>27165</v>
      </c>
      <c r="B4054" s="34" t="s">
        <v>31393</v>
      </c>
      <c r="C4054" s="34" t="s">
        <v>3428</v>
      </c>
      <c r="D4054" s="35">
        <v>44246</v>
      </c>
      <c r="E4054" s="34" t="s">
        <v>3429</v>
      </c>
      <c r="F4054" s="34" t="s">
        <v>30735</v>
      </c>
      <c r="G4054" s="36">
        <v>186000</v>
      </c>
      <c r="H4054" s="36">
        <v>186000</v>
      </c>
      <c r="I4054" s="34" t="s">
        <v>9762</v>
      </c>
      <c r="J4054" s="34" t="s">
        <v>9763</v>
      </c>
      <c r="K4054" s="36">
        <v>186000</v>
      </c>
      <c r="L4054" s="34" t="s">
        <v>9764</v>
      </c>
      <c r="M4054" s="6">
        <f t="shared" si="63"/>
        <v>1</v>
      </c>
    </row>
    <row r="4055" spans="1:18" hidden="1">
      <c r="A4055" s="34" t="s">
        <v>27165</v>
      </c>
      <c r="B4055" s="34" t="s">
        <v>31393</v>
      </c>
      <c r="C4055" s="34" t="s">
        <v>3428</v>
      </c>
      <c r="D4055" s="35">
        <v>44246</v>
      </c>
      <c r="E4055" s="34" t="s">
        <v>31394</v>
      </c>
      <c r="F4055" s="34" t="s">
        <v>30735</v>
      </c>
      <c r="G4055" s="36">
        <v>13020</v>
      </c>
      <c r="H4055" s="36">
        <v>13020</v>
      </c>
      <c r="I4055" s="34" t="s">
        <v>9762</v>
      </c>
      <c r="J4055" s="34" t="s">
        <v>9763</v>
      </c>
      <c r="K4055" s="36">
        <v>13020</v>
      </c>
      <c r="L4055" s="34" t="s">
        <v>9764</v>
      </c>
      <c r="M4055" s="6" t="e">
        <f t="shared" si="63"/>
        <v>#VALUE!</v>
      </c>
    </row>
    <row r="4056" spans="1:18" hidden="1">
      <c r="A4056" s="34" t="s">
        <v>27165</v>
      </c>
      <c r="B4056" s="34" t="s">
        <v>31393</v>
      </c>
      <c r="C4056" s="34" t="s">
        <v>3428</v>
      </c>
      <c r="D4056" s="35">
        <v>44246</v>
      </c>
      <c r="E4056" s="34" t="s">
        <v>31394</v>
      </c>
      <c r="F4056" s="34" t="s">
        <v>9875</v>
      </c>
      <c r="G4056" s="36">
        <v>-199020</v>
      </c>
      <c r="H4056" s="36">
        <v>-199020</v>
      </c>
      <c r="I4056" s="34" t="s">
        <v>9762</v>
      </c>
      <c r="J4056" s="34" t="s">
        <v>9763</v>
      </c>
      <c r="K4056" s="36">
        <v>-199020</v>
      </c>
      <c r="L4056" s="34" t="s">
        <v>9764</v>
      </c>
      <c r="M4056" s="6" t="e">
        <f t="shared" si="63"/>
        <v>#VALUE!</v>
      </c>
    </row>
    <row r="4057" spans="1:18" hidden="1">
      <c r="A4057" s="34" t="s">
        <v>27165</v>
      </c>
      <c r="B4057" s="34" t="s">
        <v>31395</v>
      </c>
      <c r="C4057" s="34" t="s">
        <v>1878</v>
      </c>
      <c r="D4057" s="35">
        <v>44252</v>
      </c>
      <c r="E4057" s="34" t="s">
        <v>1880</v>
      </c>
      <c r="F4057" s="34" t="s">
        <v>29866</v>
      </c>
      <c r="G4057" s="36">
        <v>3129150</v>
      </c>
      <c r="H4057" s="36">
        <v>3129150</v>
      </c>
      <c r="I4057" s="34" t="s">
        <v>9762</v>
      </c>
      <c r="J4057" s="34" t="s">
        <v>9763</v>
      </c>
      <c r="K4057" s="36">
        <v>3129150</v>
      </c>
      <c r="L4057" s="34" t="s">
        <v>9764</v>
      </c>
      <c r="M4057" s="6">
        <f t="shared" si="63"/>
        <v>1</v>
      </c>
    </row>
    <row r="4058" spans="1:18" hidden="1">
      <c r="A4058" s="34" t="s">
        <v>27165</v>
      </c>
      <c r="B4058" s="34" t="s">
        <v>31395</v>
      </c>
      <c r="C4058" s="34" t="s">
        <v>1878</v>
      </c>
      <c r="D4058" s="35">
        <v>44252</v>
      </c>
      <c r="E4058" s="34" t="s">
        <v>31209</v>
      </c>
      <c r="F4058" s="34" t="s">
        <v>29866</v>
      </c>
      <c r="G4058" s="36">
        <v>219040.5</v>
      </c>
      <c r="H4058" s="36">
        <v>219040.5</v>
      </c>
      <c r="I4058" s="34" t="s">
        <v>9762</v>
      </c>
      <c r="J4058" s="34" t="s">
        <v>9763</v>
      </c>
      <c r="K4058" s="36">
        <v>219040.5</v>
      </c>
      <c r="L4058" s="34" t="s">
        <v>9764</v>
      </c>
      <c r="M4058" s="6" t="e">
        <f t="shared" si="63"/>
        <v>#VALUE!</v>
      </c>
    </row>
    <row r="4059" spans="1:18" hidden="1">
      <c r="A4059" s="34" t="s">
        <v>27165</v>
      </c>
      <c r="B4059" s="34" t="s">
        <v>31395</v>
      </c>
      <c r="C4059" s="34" t="s">
        <v>1878</v>
      </c>
      <c r="D4059" s="35">
        <v>44252</v>
      </c>
      <c r="E4059" s="34" t="s">
        <v>31209</v>
      </c>
      <c r="F4059" s="34" t="s">
        <v>9875</v>
      </c>
      <c r="G4059" s="36">
        <v>-3348190.5</v>
      </c>
      <c r="H4059" s="36">
        <v>-3348190.5</v>
      </c>
      <c r="I4059" s="34" t="s">
        <v>9762</v>
      </c>
      <c r="J4059" s="34" t="s">
        <v>9763</v>
      </c>
      <c r="K4059" s="36">
        <v>-3348190.5</v>
      </c>
      <c r="L4059" s="34" t="s">
        <v>9764</v>
      </c>
      <c r="M4059" s="6" t="e">
        <f t="shared" si="63"/>
        <v>#VALUE!</v>
      </c>
    </row>
    <row r="4060" spans="1:18" hidden="1">
      <c r="A4060" s="34" t="s">
        <v>27165</v>
      </c>
      <c r="B4060" s="34" t="s">
        <v>31396</v>
      </c>
      <c r="C4060" s="34" t="s">
        <v>1922</v>
      </c>
      <c r="D4060" s="35">
        <v>44271</v>
      </c>
      <c r="E4060" s="34" t="s">
        <v>1924</v>
      </c>
      <c r="F4060" s="34" t="s">
        <v>31397</v>
      </c>
      <c r="G4060" s="36">
        <v>20000</v>
      </c>
      <c r="H4060" s="36">
        <v>20000</v>
      </c>
      <c r="I4060" s="34" t="s">
        <v>9762</v>
      </c>
      <c r="J4060" s="34" t="s">
        <v>9763</v>
      </c>
      <c r="K4060" s="36">
        <v>20000</v>
      </c>
      <c r="L4060" s="34" t="s">
        <v>9764</v>
      </c>
      <c r="M4060" s="6">
        <f t="shared" si="63"/>
        <v>1</v>
      </c>
    </row>
    <row r="4061" spans="1:18">
      <c r="A4061" s="34" t="s">
        <v>27165</v>
      </c>
      <c r="B4061" s="34" t="s">
        <v>31396</v>
      </c>
      <c r="C4061" s="34" t="s">
        <v>1922</v>
      </c>
      <c r="D4061" s="35">
        <v>44271</v>
      </c>
      <c r="E4061" s="34" t="s">
        <v>31398</v>
      </c>
      <c r="F4061" s="34" t="s">
        <v>9875</v>
      </c>
      <c r="G4061" s="36">
        <v>-20000</v>
      </c>
      <c r="H4061" s="36">
        <v>-20000</v>
      </c>
      <c r="I4061" s="34" t="s">
        <v>9762</v>
      </c>
      <c r="J4061" s="34" t="s">
        <v>9763</v>
      </c>
      <c r="K4061" s="36">
        <v>-20000</v>
      </c>
      <c r="L4061" s="34" t="s">
        <v>9764</v>
      </c>
      <c r="M4061" s="6">
        <f t="shared" si="63"/>
        <v>18</v>
      </c>
      <c r="N4061" s="6" t="str">
        <f>MID(E4061,M4061,10)</f>
        <v>PO64000088</v>
      </c>
      <c r="O4061" s="6" t="e">
        <f>FIND("-",E4061)</f>
        <v>#VALUE!</v>
      </c>
      <c r="P4061" s="6" t="e">
        <f>MID(E4061,O4061+1,2)</f>
        <v>#VALUE!</v>
      </c>
      <c r="Q4061" s="34" t="str">
        <f>C4061</f>
        <v>APCIO0000236</v>
      </c>
      <c r="R4061" s="36">
        <f>-G4061</f>
        <v>20000</v>
      </c>
    </row>
    <row r="4062" spans="1:18" hidden="1">
      <c r="A4062" s="34" t="s">
        <v>27165</v>
      </c>
      <c r="B4062" s="34" t="s">
        <v>31399</v>
      </c>
      <c r="C4062" s="34" t="s">
        <v>4282</v>
      </c>
      <c r="D4062" s="35">
        <v>44256</v>
      </c>
      <c r="E4062" s="34" t="s">
        <v>4284</v>
      </c>
      <c r="F4062" s="34" t="s">
        <v>29861</v>
      </c>
      <c r="G4062" s="36">
        <v>747612</v>
      </c>
      <c r="H4062" s="36">
        <v>747612</v>
      </c>
      <c r="I4062" s="34" t="s">
        <v>9762</v>
      </c>
      <c r="J4062" s="34" t="s">
        <v>9763</v>
      </c>
      <c r="K4062" s="36">
        <v>747612</v>
      </c>
      <c r="L4062" s="34" t="s">
        <v>9764</v>
      </c>
      <c r="M4062" s="6">
        <f t="shared" si="63"/>
        <v>1</v>
      </c>
    </row>
    <row r="4063" spans="1:18" hidden="1">
      <c r="A4063" s="34" t="s">
        <v>27165</v>
      </c>
      <c r="B4063" s="34" t="s">
        <v>31399</v>
      </c>
      <c r="C4063" s="34" t="s">
        <v>4282</v>
      </c>
      <c r="D4063" s="35">
        <v>44256</v>
      </c>
      <c r="E4063" s="34" t="s">
        <v>31400</v>
      </c>
      <c r="F4063" s="34" t="s">
        <v>29861</v>
      </c>
      <c r="G4063" s="36">
        <v>52332.84</v>
      </c>
      <c r="H4063" s="36">
        <v>52332.84</v>
      </c>
      <c r="I4063" s="34" t="s">
        <v>9762</v>
      </c>
      <c r="J4063" s="34" t="s">
        <v>9763</v>
      </c>
      <c r="K4063" s="36">
        <v>52332.84</v>
      </c>
      <c r="L4063" s="34" t="s">
        <v>9764</v>
      </c>
      <c r="M4063" s="6" t="e">
        <f t="shared" si="63"/>
        <v>#VALUE!</v>
      </c>
    </row>
    <row r="4064" spans="1:18" hidden="1">
      <c r="A4064" s="34" t="s">
        <v>27165</v>
      </c>
      <c r="B4064" s="34" t="s">
        <v>31399</v>
      </c>
      <c r="C4064" s="34" t="s">
        <v>4282</v>
      </c>
      <c r="D4064" s="35">
        <v>44256</v>
      </c>
      <c r="E4064" s="34" t="s">
        <v>31400</v>
      </c>
      <c r="F4064" s="34" t="s">
        <v>9875</v>
      </c>
      <c r="G4064" s="36">
        <v>-799944.84</v>
      </c>
      <c r="H4064" s="36">
        <v>-799944.84</v>
      </c>
      <c r="I4064" s="34" t="s">
        <v>9762</v>
      </c>
      <c r="J4064" s="34" t="s">
        <v>9763</v>
      </c>
      <c r="K4064" s="36">
        <v>-799944.84</v>
      </c>
      <c r="L4064" s="34" t="s">
        <v>9764</v>
      </c>
      <c r="M4064" s="6" t="e">
        <f t="shared" si="63"/>
        <v>#VALUE!</v>
      </c>
    </row>
    <row r="4065" spans="1:13" hidden="1">
      <c r="A4065" s="34" t="s">
        <v>27165</v>
      </c>
      <c r="B4065" s="34" t="s">
        <v>31401</v>
      </c>
      <c r="C4065" s="34" t="s">
        <v>4918</v>
      </c>
      <c r="D4065" s="35">
        <v>44256</v>
      </c>
      <c r="E4065" s="34" t="s">
        <v>4919</v>
      </c>
      <c r="F4065" s="34" t="s">
        <v>30150</v>
      </c>
      <c r="G4065" s="36">
        <v>58000</v>
      </c>
      <c r="H4065" s="36">
        <v>58000</v>
      </c>
      <c r="I4065" s="34" t="s">
        <v>9762</v>
      </c>
      <c r="J4065" s="34" t="s">
        <v>9763</v>
      </c>
      <c r="K4065" s="36">
        <v>58000</v>
      </c>
      <c r="L4065" s="34" t="s">
        <v>9764</v>
      </c>
      <c r="M4065" s="6">
        <f t="shared" si="63"/>
        <v>1</v>
      </c>
    </row>
    <row r="4066" spans="1:13" hidden="1">
      <c r="A4066" s="34" t="s">
        <v>27165</v>
      </c>
      <c r="B4066" s="34" t="s">
        <v>31401</v>
      </c>
      <c r="C4066" s="34" t="s">
        <v>4918</v>
      </c>
      <c r="D4066" s="35">
        <v>44256</v>
      </c>
      <c r="E4066" s="34" t="s">
        <v>31402</v>
      </c>
      <c r="F4066" s="34" t="s">
        <v>30150</v>
      </c>
      <c r="G4066" s="36">
        <v>4060</v>
      </c>
      <c r="H4066" s="36">
        <v>4060</v>
      </c>
      <c r="I4066" s="34" t="s">
        <v>9762</v>
      </c>
      <c r="J4066" s="34" t="s">
        <v>9763</v>
      </c>
      <c r="K4066" s="36">
        <v>4060</v>
      </c>
      <c r="L4066" s="34" t="s">
        <v>9764</v>
      </c>
      <c r="M4066" s="6" t="e">
        <f t="shared" si="63"/>
        <v>#VALUE!</v>
      </c>
    </row>
    <row r="4067" spans="1:13" hidden="1">
      <c r="A4067" s="34" t="s">
        <v>27165</v>
      </c>
      <c r="B4067" s="34" t="s">
        <v>31401</v>
      </c>
      <c r="C4067" s="34" t="s">
        <v>4918</v>
      </c>
      <c r="D4067" s="35">
        <v>44256</v>
      </c>
      <c r="E4067" s="34" t="s">
        <v>31402</v>
      </c>
      <c r="F4067" s="34" t="s">
        <v>9875</v>
      </c>
      <c r="G4067" s="36">
        <v>-62060</v>
      </c>
      <c r="H4067" s="36">
        <v>-62060</v>
      </c>
      <c r="I4067" s="34" t="s">
        <v>9762</v>
      </c>
      <c r="J4067" s="34" t="s">
        <v>9763</v>
      </c>
      <c r="K4067" s="36">
        <v>-62060</v>
      </c>
      <c r="L4067" s="34" t="s">
        <v>9764</v>
      </c>
      <c r="M4067" s="6" t="e">
        <f t="shared" si="63"/>
        <v>#VALUE!</v>
      </c>
    </row>
    <row r="4068" spans="1:13" hidden="1">
      <c r="A4068" s="34" t="s">
        <v>27165</v>
      </c>
      <c r="B4068" s="34" t="s">
        <v>31403</v>
      </c>
      <c r="C4068" s="34" t="s">
        <v>4298</v>
      </c>
      <c r="D4068" s="35">
        <v>44256</v>
      </c>
      <c r="E4068" s="34" t="s">
        <v>4299</v>
      </c>
      <c r="F4068" s="34" t="s">
        <v>31404</v>
      </c>
      <c r="G4068" s="36">
        <v>1681200</v>
      </c>
      <c r="H4068" s="36">
        <v>1681200</v>
      </c>
      <c r="I4068" s="34" t="s">
        <v>9762</v>
      </c>
      <c r="J4068" s="34" t="s">
        <v>9763</v>
      </c>
      <c r="K4068" s="36">
        <v>1681200</v>
      </c>
      <c r="L4068" s="34" t="s">
        <v>9764</v>
      </c>
      <c r="M4068" s="6">
        <f t="shared" si="63"/>
        <v>1</v>
      </c>
    </row>
    <row r="4069" spans="1:13" hidden="1">
      <c r="A4069" s="34" t="s">
        <v>27165</v>
      </c>
      <c r="B4069" s="34" t="s">
        <v>31403</v>
      </c>
      <c r="C4069" s="34" t="s">
        <v>4298</v>
      </c>
      <c r="D4069" s="35">
        <v>44256</v>
      </c>
      <c r="E4069" s="34" t="s">
        <v>31405</v>
      </c>
      <c r="F4069" s="34" t="s">
        <v>31404</v>
      </c>
      <c r="G4069" s="36">
        <v>117684</v>
      </c>
      <c r="H4069" s="36">
        <v>117684</v>
      </c>
      <c r="I4069" s="34" t="s">
        <v>9762</v>
      </c>
      <c r="J4069" s="34" t="s">
        <v>9763</v>
      </c>
      <c r="K4069" s="36">
        <v>117684</v>
      </c>
      <c r="L4069" s="34" t="s">
        <v>9764</v>
      </c>
      <c r="M4069" s="6" t="e">
        <f t="shared" si="63"/>
        <v>#VALUE!</v>
      </c>
    </row>
    <row r="4070" spans="1:13" hidden="1">
      <c r="A4070" s="34" t="s">
        <v>27165</v>
      </c>
      <c r="B4070" s="34" t="s">
        <v>31403</v>
      </c>
      <c r="C4070" s="34" t="s">
        <v>4298</v>
      </c>
      <c r="D4070" s="35">
        <v>44256</v>
      </c>
      <c r="E4070" s="34" t="s">
        <v>31405</v>
      </c>
      <c r="F4070" s="34" t="s">
        <v>9875</v>
      </c>
      <c r="G4070" s="36">
        <v>-1798884</v>
      </c>
      <c r="H4070" s="36">
        <v>-1798884</v>
      </c>
      <c r="I4070" s="34" t="s">
        <v>9762</v>
      </c>
      <c r="J4070" s="34" t="s">
        <v>9763</v>
      </c>
      <c r="K4070" s="36">
        <v>-1798884</v>
      </c>
      <c r="L4070" s="34" t="s">
        <v>9764</v>
      </c>
      <c r="M4070" s="6" t="e">
        <f t="shared" si="63"/>
        <v>#VALUE!</v>
      </c>
    </row>
    <row r="4071" spans="1:13" hidden="1">
      <c r="A4071" s="34" t="s">
        <v>27165</v>
      </c>
      <c r="B4071" s="34" t="s">
        <v>31406</v>
      </c>
      <c r="C4071" s="34" t="s">
        <v>3444</v>
      </c>
      <c r="D4071" s="35">
        <v>44258</v>
      </c>
      <c r="E4071" s="34" t="s">
        <v>31407</v>
      </c>
      <c r="F4071" s="34" t="s">
        <v>31408</v>
      </c>
      <c r="G4071" s="36">
        <v>162150</v>
      </c>
      <c r="H4071" s="36">
        <v>162150</v>
      </c>
      <c r="I4071" s="34" t="s">
        <v>9762</v>
      </c>
      <c r="J4071" s="34" t="s">
        <v>9763</v>
      </c>
      <c r="K4071" s="36">
        <v>162150</v>
      </c>
      <c r="L4071" s="34" t="s">
        <v>9764</v>
      </c>
      <c r="M4071" s="6">
        <f t="shared" si="63"/>
        <v>1</v>
      </c>
    </row>
    <row r="4072" spans="1:13" hidden="1">
      <c r="A4072" s="34" t="s">
        <v>27165</v>
      </c>
      <c r="B4072" s="34" t="s">
        <v>31406</v>
      </c>
      <c r="C4072" s="34" t="s">
        <v>3444</v>
      </c>
      <c r="D4072" s="35">
        <v>44258</v>
      </c>
      <c r="E4072" s="34" t="s">
        <v>31409</v>
      </c>
      <c r="F4072" s="34" t="s">
        <v>31408</v>
      </c>
      <c r="G4072" s="36">
        <v>11350.5</v>
      </c>
      <c r="H4072" s="36">
        <v>11350.5</v>
      </c>
      <c r="I4072" s="34" t="s">
        <v>9762</v>
      </c>
      <c r="J4072" s="34" t="s">
        <v>9763</v>
      </c>
      <c r="K4072" s="36">
        <v>11350.5</v>
      </c>
      <c r="L4072" s="34" t="s">
        <v>9764</v>
      </c>
      <c r="M4072" s="6" t="e">
        <f t="shared" si="63"/>
        <v>#VALUE!</v>
      </c>
    </row>
    <row r="4073" spans="1:13" hidden="1">
      <c r="A4073" s="34" t="s">
        <v>27165</v>
      </c>
      <c r="B4073" s="34" t="s">
        <v>31406</v>
      </c>
      <c r="C4073" s="34" t="s">
        <v>3444</v>
      </c>
      <c r="D4073" s="35">
        <v>44258</v>
      </c>
      <c r="E4073" s="34" t="s">
        <v>31409</v>
      </c>
      <c r="F4073" s="34" t="s">
        <v>9875</v>
      </c>
      <c r="G4073" s="36">
        <v>-173500.5</v>
      </c>
      <c r="H4073" s="36">
        <v>-173500.5</v>
      </c>
      <c r="I4073" s="34" t="s">
        <v>9762</v>
      </c>
      <c r="J4073" s="34" t="s">
        <v>9763</v>
      </c>
      <c r="K4073" s="36">
        <v>-173500.5</v>
      </c>
      <c r="L4073" s="34" t="s">
        <v>9764</v>
      </c>
      <c r="M4073" s="6" t="e">
        <f t="shared" si="63"/>
        <v>#VALUE!</v>
      </c>
    </row>
    <row r="4074" spans="1:13" hidden="1">
      <c r="A4074" s="34" t="s">
        <v>27165</v>
      </c>
      <c r="B4074" s="34" t="s">
        <v>31410</v>
      </c>
      <c r="C4074" s="34" t="s">
        <v>4916</v>
      </c>
      <c r="D4074" s="35">
        <v>44271</v>
      </c>
      <c r="E4074" s="34" t="s">
        <v>4917</v>
      </c>
      <c r="F4074" s="34" t="s">
        <v>30150</v>
      </c>
      <c r="G4074" s="36">
        <v>58000</v>
      </c>
      <c r="H4074" s="36">
        <v>58000</v>
      </c>
      <c r="I4074" s="34" t="s">
        <v>9762</v>
      </c>
      <c r="J4074" s="34" t="s">
        <v>9763</v>
      </c>
      <c r="K4074" s="36">
        <v>58000</v>
      </c>
      <c r="L4074" s="34" t="s">
        <v>9764</v>
      </c>
      <c r="M4074" s="6">
        <f t="shared" si="63"/>
        <v>1</v>
      </c>
    </row>
    <row r="4075" spans="1:13" hidden="1">
      <c r="A4075" s="34" t="s">
        <v>27165</v>
      </c>
      <c r="B4075" s="34" t="s">
        <v>31410</v>
      </c>
      <c r="C4075" s="34" t="s">
        <v>4916</v>
      </c>
      <c r="D4075" s="35">
        <v>44271</v>
      </c>
      <c r="E4075" s="34" t="s">
        <v>31411</v>
      </c>
      <c r="F4075" s="34" t="s">
        <v>30150</v>
      </c>
      <c r="G4075" s="36">
        <v>4060</v>
      </c>
      <c r="H4075" s="36">
        <v>4060</v>
      </c>
      <c r="I4075" s="34" t="s">
        <v>9762</v>
      </c>
      <c r="J4075" s="34" t="s">
        <v>9763</v>
      </c>
      <c r="K4075" s="36">
        <v>4060</v>
      </c>
      <c r="L4075" s="34" t="s">
        <v>9764</v>
      </c>
      <c r="M4075" s="6" t="e">
        <f t="shared" si="63"/>
        <v>#VALUE!</v>
      </c>
    </row>
    <row r="4076" spans="1:13" hidden="1">
      <c r="A4076" s="34" t="s">
        <v>27165</v>
      </c>
      <c r="B4076" s="34" t="s">
        <v>31410</v>
      </c>
      <c r="C4076" s="34" t="s">
        <v>4916</v>
      </c>
      <c r="D4076" s="35">
        <v>44271</v>
      </c>
      <c r="E4076" s="34" t="s">
        <v>31411</v>
      </c>
      <c r="F4076" s="34" t="s">
        <v>9875</v>
      </c>
      <c r="G4076" s="36">
        <v>-62060</v>
      </c>
      <c r="H4076" s="36">
        <v>-62060</v>
      </c>
      <c r="I4076" s="34" t="s">
        <v>9762</v>
      </c>
      <c r="J4076" s="34" t="s">
        <v>9763</v>
      </c>
      <c r="K4076" s="36">
        <v>-62060</v>
      </c>
      <c r="L4076" s="34" t="s">
        <v>9764</v>
      </c>
      <c r="M4076" s="6" t="e">
        <f t="shared" si="63"/>
        <v>#VALUE!</v>
      </c>
    </row>
    <row r="4077" spans="1:13" hidden="1">
      <c r="A4077" s="34" t="s">
        <v>27165</v>
      </c>
      <c r="B4077" s="34" t="s">
        <v>31412</v>
      </c>
      <c r="C4077" s="34" t="s">
        <v>4914</v>
      </c>
      <c r="D4077" s="35">
        <v>44271</v>
      </c>
      <c r="E4077" s="34" t="s">
        <v>31413</v>
      </c>
      <c r="F4077" s="34" t="s">
        <v>30150</v>
      </c>
      <c r="G4077" s="36">
        <v>4060</v>
      </c>
      <c r="H4077" s="36">
        <v>4060</v>
      </c>
      <c r="I4077" s="34" t="s">
        <v>9762</v>
      </c>
      <c r="J4077" s="34" t="s">
        <v>9763</v>
      </c>
      <c r="K4077" s="36">
        <v>4060</v>
      </c>
      <c r="L4077" s="34" t="s">
        <v>9764</v>
      </c>
      <c r="M4077" s="6" t="e">
        <f t="shared" si="63"/>
        <v>#VALUE!</v>
      </c>
    </row>
    <row r="4078" spans="1:13" hidden="1">
      <c r="A4078" s="34" t="s">
        <v>27165</v>
      </c>
      <c r="B4078" s="34" t="s">
        <v>31412</v>
      </c>
      <c r="C4078" s="34" t="s">
        <v>4914</v>
      </c>
      <c r="D4078" s="35">
        <v>44271</v>
      </c>
      <c r="E4078" s="34" t="s">
        <v>4915</v>
      </c>
      <c r="F4078" s="34" t="s">
        <v>31414</v>
      </c>
      <c r="G4078" s="36">
        <v>58000</v>
      </c>
      <c r="H4078" s="36">
        <v>58000</v>
      </c>
      <c r="I4078" s="34" t="s">
        <v>9762</v>
      </c>
      <c r="J4078" s="34" t="s">
        <v>9763</v>
      </c>
      <c r="K4078" s="36">
        <v>58000</v>
      </c>
      <c r="L4078" s="34" t="s">
        <v>9764</v>
      </c>
      <c r="M4078" s="6">
        <f t="shared" si="63"/>
        <v>1</v>
      </c>
    </row>
    <row r="4079" spans="1:13" hidden="1">
      <c r="A4079" s="34" t="s">
        <v>27165</v>
      </c>
      <c r="B4079" s="34" t="s">
        <v>31412</v>
      </c>
      <c r="C4079" s="34" t="s">
        <v>4914</v>
      </c>
      <c r="D4079" s="35">
        <v>44271</v>
      </c>
      <c r="E4079" s="34" t="s">
        <v>31413</v>
      </c>
      <c r="F4079" s="34" t="s">
        <v>9875</v>
      </c>
      <c r="G4079" s="36">
        <v>-62060</v>
      </c>
      <c r="H4079" s="36">
        <v>-62060</v>
      </c>
      <c r="I4079" s="34" t="s">
        <v>9762</v>
      </c>
      <c r="J4079" s="34" t="s">
        <v>9763</v>
      </c>
      <c r="K4079" s="36">
        <v>-62060</v>
      </c>
      <c r="L4079" s="34" t="s">
        <v>9764</v>
      </c>
      <c r="M4079" s="6" t="e">
        <f t="shared" si="63"/>
        <v>#VALUE!</v>
      </c>
    </row>
    <row r="4080" spans="1:13" hidden="1">
      <c r="A4080" s="34" t="s">
        <v>27165</v>
      </c>
      <c r="B4080" s="34" t="s">
        <v>31415</v>
      </c>
      <c r="C4080" s="34" t="s">
        <v>1926</v>
      </c>
      <c r="D4080" s="35">
        <v>44274</v>
      </c>
      <c r="E4080" s="34" t="s">
        <v>1928</v>
      </c>
      <c r="F4080" s="34" t="s">
        <v>30037</v>
      </c>
      <c r="G4080" s="36">
        <v>525000</v>
      </c>
      <c r="H4080" s="36">
        <v>525000</v>
      </c>
      <c r="I4080" s="34" t="s">
        <v>9762</v>
      </c>
      <c r="J4080" s="34" t="s">
        <v>9763</v>
      </c>
      <c r="K4080" s="36">
        <v>525000</v>
      </c>
      <c r="L4080" s="34" t="s">
        <v>9764</v>
      </c>
      <c r="M4080" s="6">
        <f t="shared" si="63"/>
        <v>1</v>
      </c>
    </row>
    <row r="4081" spans="1:18" hidden="1">
      <c r="A4081" s="34" t="s">
        <v>27165</v>
      </c>
      <c r="B4081" s="34" t="s">
        <v>31415</v>
      </c>
      <c r="C4081" s="34" t="s">
        <v>1926</v>
      </c>
      <c r="D4081" s="35">
        <v>44274</v>
      </c>
      <c r="E4081" s="34" t="s">
        <v>31416</v>
      </c>
      <c r="F4081" s="34" t="s">
        <v>9875</v>
      </c>
      <c r="G4081" s="36">
        <v>-525000</v>
      </c>
      <c r="H4081" s="36">
        <v>-525000</v>
      </c>
      <c r="I4081" s="34" t="s">
        <v>9762</v>
      </c>
      <c r="J4081" s="34" t="s">
        <v>9763</v>
      </c>
      <c r="K4081" s="36">
        <v>-525000</v>
      </c>
      <c r="L4081" s="34" t="s">
        <v>9764</v>
      </c>
      <c r="M4081" s="6" t="e">
        <f t="shared" si="63"/>
        <v>#VALUE!</v>
      </c>
    </row>
    <row r="4082" spans="1:18" hidden="1">
      <c r="A4082" s="34" t="s">
        <v>27165</v>
      </c>
      <c r="B4082" s="34" t="s">
        <v>31417</v>
      </c>
      <c r="C4082" s="34" t="s">
        <v>1931</v>
      </c>
      <c r="D4082" s="35">
        <v>44274</v>
      </c>
      <c r="E4082" s="34" t="s">
        <v>1933</v>
      </c>
      <c r="F4082" s="34" t="s">
        <v>31364</v>
      </c>
      <c r="G4082" s="36">
        <v>30000</v>
      </c>
      <c r="H4082" s="36">
        <v>30000</v>
      </c>
      <c r="I4082" s="34" t="s">
        <v>9762</v>
      </c>
      <c r="J4082" s="34" t="s">
        <v>9763</v>
      </c>
      <c r="K4082" s="36">
        <v>30000</v>
      </c>
      <c r="L4082" s="34" t="s">
        <v>9764</v>
      </c>
      <c r="M4082" s="6">
        <f t="shared" si="63"/>
        <v>1</v>
      </c>
    </row>
    <row r="4083" spans="1:18">
      <c r="A4083" s="34" t="s">
        <v>27165</v>
      </c>
      <c r="B4083" s="34" t="s">
        <v>31417</v>
      </c>
      <c r="C4083" s="34" t="s">
        <v>1931</v>
      </c>
      <c r="D4083" s="35">
        <v>44274</v>
      </c>
      <c r="E4083" s="34" t="s">
        <v>31418</v>
      </c>
      <c r="F4083" s="34" t="s">
        <v>9875</v>
      </c>
      <c r="G4083" s="36">
        <v>-30000</v>
      </c>
      <c r="H4083" s="36">
        <v>-30000</v>
      </c>
      <c r="I4083" s="34" t="s">
        <v>9762</v>
      </c>
      <c r="J4083" s="34" t="s">
        <v>9763</v>
      </c>
      <c r="K4083" s="36">
        <v>-30000</v>
      </c>
      <c r="L4083" s="34" t="s">
        <v>9764</v>
      </c>
      <c r="M4083" s="6">
        <f t="shared" si="63"/>
        <v>18</v>
      </c>
      <c r="N4083" s="6" t="str">
        <f>MID(E4083,M4083,10)</f>
        <v>PO64000106</v>
      </c>
      <c r="O4083" s="6">
        <f>FIND("-",E4083)</f>
        <v>28</v>
      </c>
      <c r="P4083" s="6" t="str">
        <f>MID(E4083,O4083+1,2)</f>
        <v>4</v>
      </c>
      <c r="Q4083" s="34" t="str">
        <f>C4083</f>
        <v>APCIO0000244</v>
      </c>
      <c r="R4083" s="36">
        <f>-G4083</f>
        <v>30000</v>
      </c>
    </row>
    <row r="4084" spans="1:18" hidden="1">
      <c r="A4084" s="34" t="s">
        <v>27165</v>
      </c>
      <c r="B4084" s="34" t="s">
        <v>31419</v>
      </c>
      <c r="C4084" s="34" t="s">
        <v>2882</v>
      </c>
      <c r="D4084" s="35">
        <v>44274</v>
      </c>
      <c r="E4084" s="34" t="s">
        <v>2883</v>
      </c>
      <c r="F4084" s="34" t="s">
        <v>30962</v>
      </c>
      <c r="G4084" s="36">
        <v>21000</v>
      </c>
      <c r="H4084" s="36">
        <v>21000</v>
      </c>
      <c r="I4084" s="34" t="s">
        <v>9762</v>
      </c>
      <c r="J4084" s="34" t="s">
        <v>9763</v>
      </c>
      <c r="K4084" s="36">
        <v>21000</v>
      </c>
      <c r="L4084" s="34" t="s">
        <v>9764</v>
      </c>
      <c r="M4084" s="6">
        <f t="shared" si="63"/>
        <v>1</v>
      </c>
    </row>
    <row r="4085" spans="1:18" hidden="1">
      <c r="A4085" s="34" t="s">
        <v>27165</v>
      </c>
      <c r="B4085" s="34" t="s">
        <v>31419</v>
      </c>
      <c r="C4085" s="34" t="s">
        <v>2882</v>
      </c>
      <c r="D4085" s="35">
        <v>44274</v>
      </c>
      <c r="E4085" s="34" t="s">
        <v>31324</v>
      </c>
      <c r="F4085" s="34" t="s">
        <v>30962</v>
      </c>
      <c r="G4085" s="36">
        <v>1470</v>
      </c>
      <c r="H4085" s="36">
        <v>1470</v>
      </c>
      <c r="I4085" s="34" t="s">
        <v>9762</v>
      </c>
      <c r="J4085" s="34" t="s">
        <v>9763</v>
      </c>
      <c r="K4085" s="36">
        <v>1470</v>
      </c>
      <c r="L4085" s="34" t="s">
        <v>9764</v>
      </c>
      <c r="M4085" s="6" t="e">
        <f t="shared" si="63"/>
        <v>#VALUE!</v>
      </c>
    </row>
    <row r="4086" spans="1:18" hidden="1">
      <c r="A4086" s="34" t="s">
        <v>27165</v>
      </c>
      <c r="B4086" s="34" t="s">
        <v>31419</v>
      </c>
      <c r="C4086" s="34" t="s">
        <v>2882</v>
      </c>
      <c r="D4086" s="35">
        <v>44274</v>
      </c>
      <c r="E4086" s="34" t="s">
        <v>31324</v>
      </c>
      <c r="F4086" s="34" t="s">
        <v>9875</v>
      </c>
      <c r="G4086" s="36">
        <v>-22470</v>
      </c>
      <c r="H4086" s="36">
        <v>-22470</v>
      </c>
      <c r="I4086" s="34" t="s">
        <v>9762</v>
      </c>
      <c r="J4086" s="34" t="s">
        <v>9763</v>
      </c>
      <c r="K4086" s="36">
        <v>-22470</v>
      </c>
      <c r="L4086" s="34" t="s">
        <v>9764</v>
      </c>
      <c r="M4086" s="6" t="e">
        <f t="shared" si="63"/>
        <v>#VALUE!</v>
      </c>
    </row>
    <row r="4087" spans="1:18" hidden="1">
      <c r="A4087" s="34" t="s">
        <v>27165</v>
      </c>
      <c r="B4087" s="34" t="s">
        <v>31420</v>
      </c>
      <c r="C4087" s="34" t="s">
        <v>4584</v>
      </c>
      <c r="D4087" s="35">
        <v>44274</v>
      </c>
      <c r="E4087" s="34" t="s">
        <v>31421</v>
      </c>
      <c r="F4087" s="34" t="s">
        <v>29707</v>
      </c>
      <c r="G4087" s="36">
        <v>25000</v>
      </c>
      <c r="H4087" s="36">
        <v>25000</v>
      </c>
      <c r="I4087" s="34" t="s">
        <v>9762</v>
      </c>
      <c r="J4087" s="34" t="s">
        <v>9763</v>
      </c>
      <c r="K4087" s="36">
        <v>25000</v>
      </c>
      <c r="L4087" s="34" t="s">
        <v>9764</v>
      </c>
      <c r="M4087" s="6">
        <f t="shared" si="63"/>
        <v>1</v>
      </c>
    </row>
    <row r="4088" spans="1:18">
      <c r="A4088" s="34" t="s">
        <v>27165</v>
      </c>
      <c r="B4088" s="34" t="s">
        <v>31420</v>
      </c>
      <c r="C4088" s="34" t="s">
        <v>4584</v>
      </c>
      <c r="D4088" s="35">
        <v>44274</v>
      </c>
      <c r="E4088" s="34" t="s">
        <v>31422</v>
      </c>
      <c r="F4088" s="34" t="s">
        <v>9875</v>
      </c>
      <c r="G4088" s="36">
        <v>-25000</v>
      </c>
      <c r="H4088" s="36">
        <v>-25000</v>
      </c>
      <c r="I4088" s="34" t="s">
        <v>9762</v>
      </c>
      <c r="J4088" s="34" t="s">
        <v>9763</v>
      </c>
      <c r="K4088" s="36">
        <v>-25000</v>
      </c>
      <c r="L4088" s="34" t="s">
        <v>9764</v>
      </c>
      <c r="M4088" s="6">
        <f t="shared" si="63"/>
        <v>18</v>
      </c>
      <c r="N4088" s="6" t="str">
        <f>MID(E4088,M4088,10)</f>
        <v>PO63000954</v>
      </c>
      <c r="O4088" s="6">
        <f>FIND("-",E4088)</f>
        <v>28</v>
      </c>
      <c r="P4088" s="6" t="str">
        <f>MID(E4088,O4088+1,2)</f>
        <v>5</v>
      </c>
      <c r="Q4088" s="34" t="str">
        <f>C4088</f>
        <v>APCIO0000246</v>
      </c>
      <c r="R4088" s="36">
        <f>-G4088</f>
        <v>25000</v>
      </c>
    </row>
    <row r="4089" spans="1:18" hidden="1">
      <c r="A4089" s="34" t="s">
        <v>27165</v>
      </c>
      <c r="B4089" s="34" t="s">
        <v>31423</v>
      </c>
      <c r="C4089" s="34" t="s">
        <v>2888</v>
      </c>
      <c r="D4089" s="35">
        <v>44267</v>
      </c>
      <c r="E4089" s="34" t="s">
        <v>2889</v>
      </c>
      <c r="F4089" s="34" t="s">
        <v>31424</v>
      </c>
      <c r="G4089" s="36">
        <v>10000</v>
      </c>
      <c r="H4089" s="36">
        <v>10000</v>
      </c>
      <c r="I4089" s="34" t="s">
        <v>9762</v>
      </c>
      <c r="J4089" s="34" t="s">
        <v>9763</v>
      </c>
      <c r="K4089" s="36">
        <v>10000</v>
      </c>
      <c r="L4089" s="34" t="s">
        <v>9764</v>
      </c>
      <c r="M4089" s="6">
        <f t="shared" si="63"/>
        <v>1</v>
      </c>
    </row>
    <row r="4090" spans="1:18">
      <c r="A4090" s="34" t="s">
        <v>27165</v>
      </c>
      <c r="B4090" s="34" t="s">
        <v>31423</v>
      </c>
      <c r="C4090" s="34" t="s">
        <v>2888</v>
      </c>
      <c r="D4090" s="35">
        <v>44267</v>
      </c>
      <c r="E4090" s="34" t="s">
        <v>31425</v>
      </c>
      <c r="F4090" s="34" t="s">
        <v>9875</v>
      </c>
      <c r="G4090" s="36">
        <v>-10000</v>
      </c>
      <c r="H4090" s="36">
        <v>-10000</v>
      </c>
      <c r="I4090" s="34" t="s">
        <v>9762</v>
      </c>
      <c r="J4090" s="34" t="s">
        <v>9763</v>
      </c>
      <c r="K4090" s="36">
        <v>-10000</v>
      </c>
      <c r="L4090" s="34" t="s">
        <v>9764</v>
      </c>
      <c r="M4090" s="6">
        <f t="shared" si="63"/>
        <v>18</v>
      </c>
      <c r="N4090" s="6" t="str">
        <f>MID(E4090,M4090,10)</f>
        <v>PO64000241</v>
      </c>
      <c r="O4090" s="6" t="e">
        <f>FIND("-",E4090)</f>
        <v>#VALUE!</v>
      </c>
      <c r="P4090" s="6" t="e">
        <f>MID(E4090,O4090+1,2)</f>
        <v>#VALUE!</v>
      </c>
      <c r="Q4090" s="34" t="str">
        <f>C4090</f>
        <v>APCIO0000247</v>
      </c>
      <c r="R4090" s="36">
        <f>-G4090</f>
        <v>10000</v>
      </c>
    </row>
    <row r="4091" spans="1:18" hidden="1">
      <c r="A4091" s="34" t="s">
        <v>27165</v>
      </c>
      <c r="B4091" s="34" t="s">
        <v>31426</v>
      </c>
      <c r="C4091" s="34" t="s">
        <v>2638</v>
      </c>
      <c r="D4091" s="35">
        <v>44267</v>
      </c>
      <c r="E4091" s="34" t="s">
        <v>31427</v>
      </c>
      <c r="F4091" s="34" t="s">
        <v>29785</v>
      </c>
      <c r="G4091" s="36">
        <v>9300</v>
      </c>
      <c r="H4091" s="36">
        <v>9300</v>
      </c>
      <c r="I4091" s="34" t="s">
        <v>9762</v>
      </c>
      <c r="J4091" s="34" t="s">
        <v>9763</v>
      </c>
      <c r="K4091" s="36">
        <v>9300</v>
      </c>
      <c r="L4091" s="34" t="s">
        <v>9764</v>
      </c>
      <c r="M4091" s="6">
        <f t="shared" si="63"/>
        <v>1</v>
      </c>
    </row>
    <row r="4092" spans="1:18" hidden="1">
      <c r="A4092" s="34" t="s">
        <v>27165</v>
      </c>
      <c r="B4092" s="34" t="s">
        <v>31426</v>
      </c>
      <c r="C4092" s="34" t="s">
        <v>2638</v>
      </c>
      <c r="D4092" s="35">
        <v>44267</v>
      </c>
      <c r="E4092" s="34" t="s">
        <v>31428</v>
      </c>
      <c r="F4092" s="34" t="s">
        <v>29785</v>
      </c>
      <c r="G4092" s="36">
        <v>651</v>
      </c>
      <c r="H4092" s="36">
        <v>651</v>
      </c>
      <c r="I4092" s="34" t="s">
        <v>9762</v>
      </c>
      <c r="J4092" s="34" t="s">
        <v>9763</v>
      </c>
      <c r="K4092" s="36">
        <v>651</v>
      </c>
      <c r="L4092" s="34" t="s">
        <v>9764</v>
      </c>
      <c r="M4092" s="6" t="e">
        <f t="shared" si="63"/>
        <v>#VALUE!</v>
      </c>
    </row>
    <row r="4093" spans="1:18" hidden="1">
      <c r="A4093" s="34" t="s">
        <v>27165</v>
      </c>
      <c r="B4093" s="34" t="s">
        <v>31426</v>
      </c>
      <c r="C4093" s="34" t="s">
        <v>2638</v>
      </c>
      <c r="D4093" s="35">
        <v>44267</v>
      </c>
      <c r="E4093" s="34" t="s">
        <v>31428</v>
      </c>
      <c r="F4093" s="34" t="s">
        <v>9875</v>
      </c>
      <c r="G4093" s="36">
        <v>-9951</v>
      </c>
      <c r="H4093" s="36">
        <v>-9951</v>
      </c>
      <c r="I4093" s="34" t="s">
        <v>9762</v>
      </c>
      <c r="J4093" s="34" t="s">
        <v>9763</v>
      </c>
      <c r="K4093" s="36">
        <v>-9951</v>
      </c>
      <c r="L4093" s="34" t="s">
        <v>9764</v>
      </c>
      <c r="M4093" s="6" t="e">
        <f t="shared" si="63"/>
        <v>#VALUE!</v>
      </c>
    </row>
    <row r="4094" spans="1:18" hidden="1">
      <c r="A4094" s="34" t="s">
        <v>27165</v>
      </c>
      <c r="B4094" s="34" t="s">
        <v>31429</v>
      </c>
      <c r="C4094" s="34" t="s">
        <v>2745</v>
      </c>
      <c r="D4094" s="35">
        <v>44267</v>
      </c>
      <c r="E4094" s="34" t="s">
        <v>31430</v>
      </c>
      <c r="F4094" s="34" t="s">
        <v>30498</v>
      </c>
      <c r="G4094" s="36">
        <v>6961</v>
      </c>
      <c r="H4094" s="36">
        <v>6961</v>
      </c>
      <c r="I4094" s="34" t="s">
        <v>9762</v>
      </c>
      <c r="J4094" s="34" t="s">
        <v>9763</v>
      </c>
      <c r="K4094" s="36">
        <v>6961</v>
      </c>
      <c r="L4094" s="34" t="s">
        <v>9764</v>
      </c>
      <c r="M4094" s="6">
        <f t="shared" si="63"/>
        <v>1</v>
      </c>
    </row>
    <row r="4095" spans="1:18" hidden="1">
      <c r="A4095" s="34" t="s">
        <v>27165</v>
      </c>
      <c r="B4095" s="34" t="s">
        <v>31429</v>
      </c>
      <c r="C4095" s="34" t="s">
        <v>2745</v>
      </c>
      <c r="D4095" s="35">
        <v>44267</v>
      </c>
      <c r="E4095" s="34" t="s">
        <v>31431</v>
      </c>
      <c r="F4095" s="34" t="s">
        <v>30498</v>
      </c>
      <c r="G4095" s="36">
        <v>487.27</v>
      </c>
      <c r="H4095" s="36">
        <v>487.27</v>
      </c>
      <c r="I4095" s="34" t="s">
        <v>9762</v>
      </c>
      <c r="J4095" s="34" t="s">
        <v>9763</v>
      </c>
      <c r="K4095" s="36">
        <v>487.27</v>
      </c>
      <c r="L4095" s="34" t="s">
        <v>9764</v>
      </c>
      <c r="M4095" s="6" t="e">
        <f t="shared" si="63"/>
        <v>#VALUE!</v>
      </c>
    </row>
    <row r="4096" spans="1:18" hidden="1">
      <c r="A4096" s="34" t="s">
        <v>27165</v>
      </c>
      <c r="B4096" s="34" t="s">
        <v>31429</v>
      </c>
      <c r="C4096" s="34" t="s">
        <v>2745</v>
      </c>
      <c r="D4096" s="35">
        <v>44267</v>
      </c>
      <c r="E4096" s="34" t="s">
        <v>31430</v>
      </c>
      <c r="F4096" s="34" t="s">
        <v>29783</v>
      </c>
      <c r="G4096" s="36">
        <v>13500</v>
      </c>
      <c r="H4096" s="36">
        <v>13500</v>
      </c>
      <c r="I4096" s="34" t="s">
        <v>9762</v>
      </c>
      <c r="J4096" s="34" t="s">
        <v>9763</v>
      </c>
      <c r="K4096" s="36">
        <v>13500</v>
      </c>
      <c r="L4096" s="34" t="s">
        <v>9764</v>
      </c>
      <c r="M4096" s="6">
        <f t="shared" si="63"/>
        <v>1</v>
      </c>
    </row>
    <row r="4097" spans="1:13" hidden="1">
      <c r="A4097" s="34" t="s">
        <v>27165</v>
      </c>
      <c r="B4097" s="34" t="s">
        <v>31429</v>
      </c>
      <c r="C4097" s="34" t="s">
        <v>2745</v>
      </c>
      <c r="D4097" s="35">
        <v>44267</v>
      </c>
      <c r="E4097" s="34" t="s">
        <v>31431</v>
      </c>
      <c r="F4097" s="34" t="s">
        <v>29783</v>
      </c>
      <c r="G4097" s="36">
        <v>945</v>
      </c>
      <c r="H4097" s="36">
        <v>945</v>
      </c>
      <c r="I4097" s="34" t="s">
        <v>9762</v>
      </c>
      <c r="J4097" s="34" t="s">
        <v>9763</v>
      </c>
      <c r="K4097" s="36">
        <v>945</v>
      </c>
      <c r="L4097" s="34" t="s">
        <v>9764</v>
      </c>
      <c r="M4097" s="6" t="e">
        <f t="shared" si="63"/>
        <v>#VALUE!</v>
      </c>
    </row>
    <row r="4098" spans="1:13" hidden="1">
      <c r="A4098" s="34" t="s">
        <v>27165</v>
      </c>
      <c r="B4098" s="34" t="s">
        <v>31429</v>
      </c>
      <c r="C4098" s="34" t="s">
        <v>2745</v>
      </c>
      <c r="D4098" s="35">
        <v>44267</v>
      </c>
      <c r="E4098" s="34" t="s">
        <v>31430</v>
      </c>
      <c r="F4098" s="34" t="s">
        <v>29785</v>
      </c>
      <c r="G4098" s="36">
        <v>31892</v>
      </c>
      <c r="H4098" s="36">
        <v>31892</v>
      </c>
      <c r="I4098" s="34" t="s">
        <v>9762</v>
      </c>
      <c r="J4098" s="34" t="s">
        <v>9763</v>
      </c>
      <c r="K4098" s="36">
        <v>31892</v>
      </c>
      <c r="L4098" s="34" t="s">
        <v>9764</v>
      </c>
      <c r="M4098" s="6">
        <f t="shared" si="63"/>
        <v>1</v>
      </c>
    </row>
    <row r="4099" spans="1:13" hidden="1">
      <c r="A4099" s="34" t="s">
        <v>27165</v>
      </c>
      <c r="B4099" s="34" t="s">
        <v>31429</v>
      </c>
      <c r="C4099" s="34" t="s">
        <v>2745</v>
      </c>
      <c r="D4099" s="35">
        <v>44267</v>
      </c>
      <c r="E4099" s="34" t="s">
        <v>31431</v>
      </c>
      <c r="F4099" s="34" t="s">
        <v>29785</v>
      </c>
      <c r="G4099" s="36">
        <v>2232.44</v>
      </c>
      <c r="H4099" s="36">
        <v>2232.44</v>
      </c>
      <c r="I4099" s="34" t="s">
        <v>9762</v>
      </c>
      <c r="J4099" s="34" t="s">
        <v>9763</v>
      </c>
      <c r="K4099" s="36">
        <v>2232.44</v>
      </c>
      <c r="L4099" s="34" t="s">
        <v>9764</v>
      </c>
      <c r="M4099" s="6" t="e">
        <f t="shared" ref="M4099:M4162" si="64">FIND("PO",E4099)</f>
        <v>#VALUE!</v>
      </c>
    </row>
    <row r="4100" spans="1:13" hidden="1">
      <c r="A4100" s="34" t="s">
        <v>27165</v>
      </c>
      <c r="B4100" s="34" t="s">
        <v>31429</v>
      </c>
      <c r="C4100" s="34" t="s">
        <v>2745</v>
      </c>
      <c r="D4100" s="35">
        <v>44267</v>
      </c>
      <c r="E4100" s="34" t="s">
        <v>31431</v>
      </c>
      <c r="F4100" s="34" t="s">
        <v>9875</v>
      </c>
      <c r="G4100" s="36">
        <v>-56017.71</v>
      </c>
      <c r="H4100" s="36">
        <v>-56017.71</v>
      </c>
      <c r="I4100" s="34" t="s">
        <v>9762</v>
      </c>
      <c r="J4100" s="34" t="s">
        <v>9763</v>
      </c>
      <c r="K4100" s="36">
        <v>-56017.71</v>
      </c>
      <c r="L4100" s="34" t="s">
        <v>9764</v>
      </c>
      <c r="M4100" s="6" t="e">
        <f t="shared" si="64"/>
        <v>#VALUE!</v>
      </c>
    </row>
    <row r="4101" spans="1:13" hidden="1">
      <c r="A4101" s="34" t="s">
        <v>27165</v>
      </c>
      <c r="B4101" s="34" t="s">
        <v>31432</v>
      </c>
      <c r="C4101" s="34" t="s">
        <v>2996</v>
      </c>
      <c r="D4101" s="35">
        <v>44267</v>
      </c>
      <c r="E4101" s="34" t="s">
        <v>31433</v>
      </c>
      <c r="F4101" s="34" t="s">
        <v>31053</v>
      </c>
      <c r="G4101" s="36">
        <v>90270</v>
      </c>
      <c r="H4101" s="36">
        <v>90270</v>
      </c>
      <c r="I4101" s="34" t="s">
        <v>9762</v>
      </c>
      <c r="J4101" s="34" t="s">
        <v>9763</v>
      </c>
      <c r="K4101" s="36">
        <v>90270</v>
      </c>
      <c r="L4101" s="34" t="s">
        <v>9764</v>
      </c>
      <c r="M4101" s="6">
        <f t="shared" si="64"/>
        <v>1</v>
      </c>
    </row>
    <row r="4102" spans="1:13" hidden="1">
      <c r="A4102" s="34" t="s">
        <v>27165</v>
      </c>
      <c r="B4102" s="34" t="s">
        <v>31432</v>
      </c>
      <c r="C4102" s="34" t="s">
        <v>2996</v>
      </c>
      <c r="D4102" s="35">
        <v>44267</v>
      </c>
      <c r="E4102" s="34" t="s">
        <v>31434</v>
      </c>
      <c r="F4102" s="34" t="s">
        <v>31053</v>
      </c>
      <c r="G4102" s="36">
        <v>6318.9</v>
      </c>
      <c r="H4102" s="36">
        <v>6318.9</v>
      </c>
      <c r="I4102" s="34" t="s">
        <v>9762</v>
      </c>
      <c r="J4102" s="34" t="s">
        <v>9763</v>
      </c>
      <c r="K4102" s="36">
        <v>6318.9</v>
      </c>
      <c r="L4102" s="34" t="s">
        <v>9764</v>
      </c>
      <c r="M4102" s="6" t="e">
        <f t="shared" si="64"/>
        <v>#VALUE!</v>
      </c>
    </row>
    <row r="4103" spans="1:13" hidden="1">
      <c r="A4103" s="34" t="s">
        <v>27165</v>
      </c>
      <c r="B4103" s="34" t="s">
        <v>31432</v>
      </c>
      <c r="C4103" s="34" t="s">
        <v>2996</v>
      </c>
      <c r="D4103" s="35">
        <v>44267</v>
      </c>
      <c r="E4103" s="34" t="s">
        <v>31434</v>
      </c>
      <c r="F4103" s="34" t="s">
        <v>9875</v>
      </c>
      <c r="G4103" s="36">
        <v>-96588.9</v>
      </c>
      <c r="H4103" s="36">
        <v>-96588.9</v>
      </c>
      <c r="I4103" s="34" t="s">
        <v>9762</v>
      </c>
      <c r="J4103" s="34" t="s">
        <v>9763</v>
      </c>
      <c r="K4103" s="36">
        <v>-96588.9</v>
      </c>
      <c r="L4103" s="34" t="s">
        <v>9764</v>
      </c>
      <c r="M4103" s="6" t="e">
        <f t="shared" si="64"/>
        <v>#VALUE!</v>
      </c>
    </row>
    <row r="4104" spans="1:13" hidden="1">
      <c r="A4104" s="34" t="s">
        <v>27165</v>
      </c>
      <c r="B4104" s="34" t="s">
        <v>31435</v>
      </c>
      <c r="C4104" s="34" t="s">
        <v>4801</v>
      </c>
      <c r="D4104" s="35">
        <v>44267</v>
      </c>
      <c r="E4104" s="34" t="s">
        <v>31436</v>
      </c>
      <c r="F4104" s="34" t="s">
        <v>31437</v>
      </c>
      <c r="G4104" s="36">
        <v>20926.080000000002</v>
      </c>
      <c r="H4104" s="36">
        <v>20926.080000000002</v>
      </c>
      <c r="I4104" s="34" t="s">
        <v>9762</v>
      </c>
      <c r="J4104" s="34" t="s">
        <v>9763</v>
      </c>
      <c r="K4104" s="36">
        <v>20926.080000000002</v>
      </c>
      <c r="L4104" s="34" t="s">
        <v>9764</v>
      </c>
      <c r="M4104" s="6" t="e">
        <f t="shared" si="64"/>
        <v>#VALUE!</v>
      </c>
    </row>
    <row r="4105" spans="1:13" hidden="1">
      <c r="A4105" s="34" t="s">
        <v>27165</v>
      </c>
      <c r="B4105" s="34" t="s">
        <v>31435</v>
      </c>
      <c r="C4105" s="34" t="s">
        <v>4801</v>
      </c>
      <c r="D4105" s="35">
        <v>44267</v>
      </c>
      <c r="E4105" s="34" t="s">
        <v>31438</v>
      </c>
      <c r="F4105" s="34" t="s">
        <v>31439</v>
      </c>
      <c r="G4105" s="36">
        <v>298944</v>
      </c>
      <c r="H4105" s="36">
        <v>298944</v>
      </c>
      <c r="I4105" s="34" t="s">
        <v>9762</v>
      </c>
      <c r="J4105" s="34" t="s">
        <v>9763</v>
      </c>
      <c r="K4105" s="36">
        <v>298944</v>
      </c>
      <c r="L4105" s="34" t="s">
        <v>9764</v>
      </c>
      <c r="M4105" s="6">
        <f t="shared" si="64"/>
        <v>1</v>
      </c>
    </row>
    <row r="4106" spans="1:13" hidden="1">
      <c r="A4106" s="34" t="s">
        <v>27165</v>
      </c>
      <c r="B4106" s="34" t="s">
        <v>31435</v>
      </c>
      <c r="C4106" s="34" t="s">
        <v>4801</v>
      </c>
      <c r="D4106" s="35">
        <v>44267</v>
      </c>
      <c r="E4106" s="34" t="s">
        <v>31436</v>
      </c>
      <c r="F4106" s="34" t="s">
        <v>9875</v>
      </c>
      <c r="G4106" s="36">
        <v>-319870.08000000002</v>
      </c>
      <c r="H4106" s="36">
        <v>-319870.08000000002</v>
      </c>
      <c r="I4106" s="34" t="s">
        <v>9762</v>
      </c>
      <c r="J4106" s="34" t="s">
        <v>9763</v>
      </c>
      <c r="K4106" s="36">
        <v>-319870.08000000002</v>
      </c>
      <c r="L4106" s="34" t="s">
        <v>9764</v>
      </c>
      <c r="M4106" s="6" t="e">
        <f t="shared" si="64"/>
        <v>#VALUE!</v>
      </c>
    </row>
    <row r="4107" spans="1:13" hidden="1">
      <c r="A4107" s="34" t="s">
        <v>27165</v>
      </c>
      <c r="B4107" s="34" t="s">
        <v>31440</v>
      </c>
      <c r="C4107" s="34" t="s">
        <v>3488</v>
      </c>
      <c r="D4107" s="35">
        <v>44267</v>
      </c>
      <c r="E4107" s="34" t="s">
        <v>3489</v>
      </c>
      <c r="F4107" s="34" t="s">
        <v>31049</v>
      </c>
      <c r="G4107" s="36">
        <v>23000</v>
      </c>
      <c r="H4107" s="36">
        <v>23000</v>
      </c>
      <c r="I4107" s="34" t="s">
        <v>9762</v>
      </c>
      <c r="J4107" s="34" t="s">
        <v>9763</v>
      </c>
      <c r="K4107" s="36">
        <v>23000</v>
      </c>
      <c r="L4107" s="34" t="s">
        <v>9764</v>
      </c>
      <c r="M4107" s="6">
        <f t="shared" si="64"/>
        <v>1</v>
      </c>
    </row>
    <row r="4108" spans="1:13" hidden="1">
      <c r="A4108" s="34" t="s">
        <v>27165</v>
      </c>
      <c r="B4108" s="34" t="s">
        <v>31440</v>
      </c>
      <c r="C4108" s="34" t="s">
        <v>3488</v>
      </c>
      <c r="D4108" s="35">
        <v>44267</v>
      </c>
      <c r="E4108" s="34" t="s">
        <v>31441</v>
      </c>
      <c r="F4108" s="34" t="s">
        <v>31049</v>
      </c>
      <c r="G4108" s="36">
        <v>1610</v>
      </c>
      <c r="H4108" s="36">
        <v>1610</v>
      </c>
      <c r="I4108" s="34" t="s">
        <v>9762</v>
      </c>
      <c r="J4108" s="34" t="s">
        <v>9763</v>
      </c>
      <c r="K4108" s="36">
        <v>1610</v>
      </c>
      <c r="L4108" s="34" t="s">
        <v>9764</v>
      </c>
      <c r="M4108" s="6" t="e">
        <f t="shared" si="64"/>
        <v>#VALUE!</v>
      </c>
    </row>
    <row r="4109" spans="1:13" hidden="1">
      <c r="A4109" s="34" t="s">
        <v>27165</v>
      </c>
      <c r="B4109" s="34" t="s">
        <v>31440</v>
      </c>
      <c r="C4109" s="34" t="s">
        <v>3488</v>
      </c>
      <c r="D4109" s="35">
        <v>44267</v>
      </c>
      <c r="E4109" s="34" t="s">
        <v>31441</v>
      </c>
      <c r="F4109" s="34" t="s">
        <v>9875</v>
      </c>
      <c r="G4109" s="36">
        <v>-24610</v>
      </c>
      <c r="H4109" s="36">
        <v>-24610</v>
      </c>
      <c r="I4109" s="34" t="s">
        <v>9762</v>
      </c>
      <c r="J4109" s="34" t="s">
        <v>9763</v>
      </c>
      <c r="K4109" s="36">
        <v>-24610</v>
      </c>
      <c r="L4109" s="34" t="s">
        <v>9764</v>
      </c>
      <c r="M4109" s="6" t="e">
        <f t="shared" si="64"/>
        <v>#VALUE!</v>
      </c>
    </row>
    <row r="4110" spans="1:13" hidden="1">
      <c r="A4110" s="34" t="s">
        <v>27165</v>
      </c>
      <c r="B4110" s="34" t="s">
        <v>31442</v>
      </c>
      <c r="C4110" s="34" t="s">
        <v>3537</v>
      </c>
      <c r="D4110" s="35">
        <v>44267</v>
      </c>
      <c r="E4110" s="34" t="s">
        <v>3538</v>
      </c>
      <c r="F4110" s="34" t="s">
        <v>31056</v>
      </c>
      <c r="G4110" s="36">
        <v>23500</v>
      </c>
      <c r="H4110" s="36">
        <v>23500</v>
      </c>
      <c r="I4110" s="34" t="s">
        <v>9762</v>
      </c>
      <c r="J4110" s="34" t="s">
        <v>9763</v>
      </c>
      <c r="K4110" s="36">
        <v>23500</v>
      </c>
      <c r="L4110" s="34" t="s">
        <v>9764</v>
      </c>
      <c r="M4110" s="6">
        <f t="shared" si="64"/>
        <v>1</v>
      </c>
    </row>
    <row r="4111" spans="1:13" hidden="1">
      <c r="A4111" s="34" t="s">
        <v>27165</v>
      </c>
      <c r="B4111" s="34" t="s">
        <v>31442</v>
      </c>
      <c r="C4111" s="34" t="s">
        <v>3537</v>
      </c>
      <c r="D4111" s="35">
        <v>44267</v>
      </c>
      <c r="E4111" s="34" t="s">
        <v>31443</v>
      </c>
      <c r="F4111" s="34" t="s">
        <v>31056</v>
      </c>
      <c r="G4111" s="36">
        <v>1645</v>
      </c>
      <c r="H4111" s="36">
        <v>1645</v>
      </c>
      <c r="I4111" s="34" t="s">
        <v>9762</v>
      </c>
      <c r="J4111" s="34" t="s">
        <v>9763</v>
      </c>
      <c r="K4111" s="36">
        <v>1645</v>
      </c>
      <c r="L4111" s="34" t="s">
        <v>9764</v>
      </c>
      <c r="M4111" s="6" t="e">
        <f t="shared" si="64"/>
        <v>#VALUE!</v>
      </c>
    </row>
    <row r="4112" spans="1:13" hidden="1">
      <c r="A4112" s="34" t="s">
        <v>27165</v>
      </c>
      <c r="B4112" s="34" t="s">
        <v>31442</v>
      </c>
      <c r="C4112" s="34" t="s">
        <v>3537</v>
      </c>
      <c r="D4112" s="35">
        <v>44267</v>
      </c>
      <c r="E4112" s="34" t="s">
        <v>31443</v>
      </c>
      <c r="F4112" s="34" t="s">
        <v>9875</v>
      </c>
      <c r="G4112" s="36">
        <v>-25145</v>
      </c>
      <c r="H4112" s="36">
        <v>-25145</v>
      </c>
      <c r="I4112" s="34" t="s">
        <v>9762</v>
      </c>
      <c r="J4112" s="34" t="s">
        <v>9763</v>
      </c>
      <c r="K4112" s="36">
        <v>-25145</v>
      </c>
      <c r="L4112" s="34" t="s">
        <v>9764</v>
      </c>
      <c r="M4112" s="6" t="e">
        <f t="shared" si="64"/>
        <v>#VALUE!</v>
      </c>
    </row>
    <row r="4113" spans="1:13" hidden="1">
      <c r="A4113" s="34" t="s">
        <v>27165</v>
      </c>
      <c r="B4113" s="34" t="s">
        <v>31444</v>
      </c>
      <c r="C4113" s="34" t="s">
        <v>3525</v>
      </c>
      <c r="D4113" s="35">
        <v>44267</v>
      </c>
      <c r="E4113" s="34" t="s">
        <v>3526</v>
      </c>
      <c r="F4113" s="34" t="s">
        <v>31445</v>
      </c>
      <c r="G4113" s="36">
        <v>23500</v>
      </c>
      <c r="H4113" s="36">
        <v>23500</v>
      </c>
      <c r="I4113" s="34" t="s">
        <v>9762</v>
      </c>
      <c r="J4113" s="34" t="s">
        <v>9763</v>
      </c>
      <c r="K4113" s="36">
        <v>23500</v>
      </c>
      <c r="L4113" s="34" t="s">
        <v>9764</v>
      </c>
      <c r="M4113" s="6">
        <f t="shared" si="64"/>
        <v>1</v>
      </c>
    </row>
    <row r="4114" spans="1:13" hidden="1">
      <c r="A4114" s="34" t="s">
        <v>27165</v>
      </c>
      <c r="B4114" s="34" t="s">
        <v>31444</v>
      </c>
      <c r="C4114" s="34" t="s">
        <v>3525</v>
      </c>
      <c r="D4114" s="35">
        <v>44267</v>
      </c>
      <c r="E4114" s="34" t="s">
        <v>31446</v>
      </c>
      <c r="F4114" s="34" t="s">
        <v>31445</v>
      </c>
      <c r="G4114" s="36">
        <v>1645</v>
      </c>
      <c r="H4114" s="36">
        <v>1645</v>
      </c>
      <c r="I4114" s="34" t="s">
        <v>9762</v>
      </c>
      <c r="J4114" s="34" t="s">
        <v>9763</v>
      </c>
      <c r="K4114" s="36">
        <v>1645</v>
      </c>
      <c r="L4114" s="34" t="s">
        <v>9764</v>
      </c>
      <c r="M4114" s="6" t="e">
        <f t="shared" si="64"/>
        <v>#VALUE!</v>
      </c>
    </row>
    <row r="4115" spans="1:13" hidden="1">
      <c r="A4115" s="34" t="s">
        <v>27165</v>
      </c>
      <c r="B4115" s="34" t="s">
        <v>31444</v>
      </c>
      <c r="C4115" s="34" t="s">
        <v>3525</v>
      </c>
      <c r="D4115" s="35">
        <v>44267</v>
      </c>
      <c r="E4115" s="34" t="s">
        <v>31446</v>
      </c>
      <c r="F4115" s="34" t="s">
        <v>9875</v>
      </c>
      <c r="G4115" s="36">
        <v>-25145</v>
      </c>
      <c r="H4115" s="36">
        <v>-25145</v>
      </c>
      <c r="I4115" s="34" t="s">
        <v>9762</v>
      </c>
      <c r="J4115" s="34" t="s">
        <v>9763</v>
      </c>
      <c r="K4115" s="36">
        <v>-25145</v>
      </c>
      <c r="L4115" s="34" t="s">
        <v>9764</v>
      </c>
      <c r="M4115" s="6" t="e">
        <f t="shared" si="64"/>
        <v>#VALUE!</v>
      </c>
    </row>
    <row r="4116" spans="1:13" hidden="1">
      <c r="A4116" s="34" t="s">
        <v>27165</v>
      </c>
      <c r="B4116" s="34" t="s">
        <v>31447</v>
      </c>
      <c r="C4116" s="34" t="s">
        <v>3517</v>
      </c>
      <c r="D4116" s="35">
        <v>44267</v>
      </c>
      <c r="E4116" s="34" t="s">
        <v>3518</v>
      </c>
      <c r="F4116" s="34" t="s">
        <v>31056</v>
      </c>
      <c r="G4116" s="36">
        <v>23500</v>
      </c>
      <c r="H4116" s="36">
        <v>23500</v>
      </c>
      <c r="I4116" s="34" t="s">
        <v>9762</v>
      </c>
      <c r="J4116" s="34" t="s">
        <v>9763</v>
      </c>
      <c r="K4116" s="36">
        <v>23500</v>
      </c>
      <c r="L4116" s="34" t="s">
        <v>9764</v>
      </c>
      <c r="M4116" s="6">
        <f t="shared" si="64"/>
        <v>4</v>
      </c>
    </row>
    <row r="4117" spans="1:13" hidden="1">
      <c r="A4117" s="34" t="s">
        <v>27165</v>
      </c>
      <c r="B4117" s="34" t="s">
        <v>31447</v>
      </c>
      <c r="C4117" s="34" t="s">
        <v>3517</v>
      </c>
      <c r="D4117" s="35">
        <v>44267</v>
      </c>
      <c r="E4117" s="34" t="s">
        <v>31448</v>
      </c>
      <c r="F4117" s="34" t="s">
        <v>31056</v>
      </c>
      <c r="G4117" s="36">
        <v>1645</v>
      </c>
      <c r="H4117" s="36">
        <v>1645</v>
      </c>
      <c r="I4117" s="34" t="s">
        <v>9762</v>
      </c>
      <c r="J4117" s="34" t="s">
        <v>9763</v>
      </c>
      <c r="K4117" s="36">
        <v>1645</v>
      </c>
      <c r="L4117" s="34" t="s">
        <v>9764</v>
      </c>
      <c r="M4117" s="6" t="e">
        <f t="shared" si="64"/>
        <v>#VALUE!</v>
      </c>
    </row>
    <row r="4118" spans="1:13" hidden="1">
      <c r="A4118" s="34" t="s">
        <v>27165</v>
      </c>
      <c r="B4118" s="34" t="s">
        <v>31447</v>
      </c>
      <c r="C4118" s="34" t="s">
        <v>3517</v>
      </c>
      <c r="D4118" s="35">
        <v>44267</v>
      </c>
      <c r="E4118" s="34" t="s">
        <v>31448</v>
      </c>
      <c r="F4118" s="34" t="s">
        <v>9875</v>
      </c>
      <c r="G4118" s="36">
        <v>-25145</v>
      </c>
      <c r="H4118" s="36">
        <v>-25145</v>
      </c>
      <c r="I4118" s="34" t="s">
        <v>9762</v>
      </c>
      <c r="J4118" s="34" t="s">
        <v>9763</v>
      </c>
      <c r="K4118" s="36">
        <v>-25145</v>
      </c>
      <c r="L4118" s="34" t="s">
        <v>9764</v>
      </c>
      <c r="M4118" s="6" t="e">
        <f t="shared" si="64"/>
        <v>#VALUE!</v>
      </c>
    </row>
    <row r="4119" spans="1:13" hidden="1">
      <c r="A4119" s="34" t="s">
        <v>27165</v>
      </c>
      <c r="B4119" s="34" t="s">
        <v>31449</v>
      </c>
      <c r="C4119" s="34" t="s">
        <v>3454</v>
      </c>
      <c r="D4119" s="35">
        <v>44267</v>
      </c>
      <c r="E4119" s="34" t="s">
        <v>3455</v>
      </c>
      <c r="F4119" s="34" t="s">
        <v>31049</v>
      </c>
      <c r="G4119" s="36">
        <v>24000</v>
      </c>
      <c r="H4119" s="36">
        <v>24000</v>
      </c>
      <c r="I4119" s="34" t="s">
        <v>9762</v>
      </c>
      <c r="J4119" s="34" t="s">
        <v>9763</v>
      </c>
      <c r="K4119" s="36">
        <v>24000</v>
      </c>
      <c r="L4119" s="34" t="s">
        <v>9764</v>
      </c>
      <c r="M4119" s="6">
        <f t="shared" si="64"/>
        <v>1</v>
      </c>
    </row>
    <row r="4120" spans="1:13" hidden="1">
      <c r="A4120" s="34" t="s">
        <v>27165</v>
      </c>
      <c r="B4120" s="34" t="s">
        <v>31449</v>
      </c>
      <c r="C4120" s="34" t="s">
        <v>3454</v>
      </c>
      <c r="D4120" s="35">
        <v>44267</v>
      </c>
      <c r="E4120" s="34" t="s">
        <v>31450</v>
      </c>
      <c r="F4120" s="34" t="s">
        <v>31049</v>
      </c>
      <c r="G4120" s="36">
        <v>1680</v>
      </c>
      <c r="H4120" s="36">
        <v>1680</v>
      </c>
      <c r="I4120" s="34" t="s">
        <v>9762</v>
      </c>
      <c r="J4120" s="34" t="s">
        <v>9763</v>
      </c>
      <c r="K4120" s="36">
        <v>1680</v>
      </c>
      <c r="L4120" s="34" t="s">
        <v>9764</v>
      </c>
      <c r="M4120" s="6" t="e">
        <f t="shared" si="64"/>
        <v>#VALUE!</v>
      </c>
    </row>
    <row r="4121" spans="1:13" hidden="1">
      <c r="A4121" s="34" t="s">
        <v>27165</v>
      </c>
      <c r="B4121" s="34" t="s">
        <v>31449</v>
      </c>
      <c r="C4121" s="34" t="s">
        <v>3454</v>
      </c>
      <c r="D4121" s="35">
        <v>44267</v>
      </c>
      <c r="E4121" s="34" t="s">
        <v>31450</v>
      </c>
      <c r="F4121" s="34" t="s">
        <v>9875</v>
      </c>
      <c r="G4121" s="36">
        <v>-25680</v>
      </c>
      <c r="H4121" s="36">
        <v>-25680</v>
      </c>
      <c r="I4121" s="34" t="s">
        <v>9762</v>
      </c>
      <c r="J4121" s="34" t="s">
        <v>9763</v>
      </c>
      <c r="K4121" s="36">
        <v>-25680</v>
      </c>
      <c r="L4121" s="34" t="s">
        <v>9764</v>
      </c>
      <c r="M4121" s="6" t="e">
        <f t="shared" si="64"/>
        <v>#VALUE!</v>
      </c>
    </row>
    <row r="4122" spans="1:13" hidden="1">
      <c r="A4122" s="34" t="s">
        <v>27165</v>
      </c>
      <c r="B4122" s="34" t="s">
        <v>31451</v>
      </c>
      <c r="C4122" s="34" t="s">
        <v>2969</v>
      </c>
      <c r="D4122" s="35">
        <v>44267</v>
      </c>
      <c r="E4122" s="34" t="s">
        <v>2970</v>
      </c>
      <c r="F4122" s="34" t="s">
        <v>31452</v>
      </c>
      <c r="G4122" s="36">
        <v>117000</v>
      </c>
      <c r="H4122" s="36">
        <v>117000</v>
      </c>
      <c r="I4122" s="34" t="s">
        <v>9762</v>
      </c>
      <c r="J4122" s="34" t="s">
        <v>9763</v>
      </c>
      <c r="K4122" s="36">
        <v>117000</v>
      </c>
      <c r="L4122" s="34" t="s">
        <v>9764</v>
      </c>
      <c r="M4122" s="6">
        <f t="shared" si="64"/>
        <v>1</v>
      </c>
    </row>
    <row r="4123" spans="1:13" hidden="1">
      <c r="A4123" s="34" t="s">
        <v>27165</v>
      </c>
      <c r="B4123" s="34" t="s">
        <v>31451</v>
      </c>
      <c r="C4123" s="34" t="s">
        <v>2969</v>
      </c>
      <c r="D4123" s="35">
        <v>44267</v>
      </c>
      <c r="E4123" s="34" t="s">
        <v>31453</v>
      </c>
      <c r="F4123" s="34" t="s">
        <v>31452</v>
      </c>
      <c r="G4123" s="36">
        <v>8190</v>
      </c>
      <c r="H4123" s="36">
        <v>8190</v>
      </c>
      <c r="I4123" s="34" t="s">
        <v>9762</v>
      </c>
      <c r="J4123" s="34" t="s">
        <v>9763</v>
      </c>
      <c r="K4123" s="36">
        <v>8190</v>
      </c>
      <c r="L4123" s="34" t="s">
        <v>9764</v>
      </c>
      <c r="M4123" s="6" t="e">
        <f t="shared" si="64"/>
        <v>#VALUE!</v>
      </c>
    </row>
    <row r="4124" spans="1:13" hidden="1">
      <c r="A4124" s="34" t="s">
        <v>27165</v>
      </c>
      <c r="B4124" s="34" t="s">
        <v>31451</v>
      </c>
      <c r="C4124" s="34" t="s">
        <v>2969</v>
      </c>
      <c r="D4124" s="35">
        <v>44267</v>
      </c>
      <c r="E4124" s="34" t="s">
        <v>31453</v>
      </c>
      <c r="F4124" s="34" t="s">
        <v>9875</v>
      </c>
      <c r="G4124" s="36">
        <v>-125190</v>
      </c>
      <c r="H4124" s="36">
        <v>-125190</v>
      </c>
      <c r="I4124" s="34" t="s">
        <v>9762</v>
      </c>
      <c r="J4124" s="34" t="s">
        <v>9763</v>
      </c>
      <c r="K4124" s="36">
        <v>-125190</v>
      </c>
      <c r="L4124" s="34" t="s">
        <v>9764</v>
      </c>
      <c r="M4124" s="6" t="e">
        <f t="shared" si="64"/>
        <v>#VALUE!</v>
      </c>
    </row>
    <row r="4125" spans="1:13" hidden="1">
      <c r="A4125" s="34" t="s">
        <v>27165</v>
      </c>
      <c r="B4125" s="34" t="s">
        <v>31454</v>
      </c>
      <c r="C4125" s="34" t="s">
        <v>3079</v>
      </c>
      <c r="D4125" s="35">
        <v>44267</v>
      </c>
      <c r="E4125" s="34" t="s">
        <v>31455</v>
      </c>
      <c r="F4125" s="34" t="s">
        <v>31456</v>
      </c>
      <c r="G4125" s="36">
        <v>135000</v>
      </c>
      <c r="H4125" s="36">
        <v>135000</v>
      </c>
      <c r="I4125" s="34" t="s">
        <v>9762</v>
      </c>
      <c r="J4125" s="34" t="s">
        <v>9763</v>
      </c>
      <c r="K4125" s="36">
        <v>135000</v>
      </c>
      <c r="L4125" s="34" t="s">
        <v>9764</v>
      </c>
      <c r="M4125" s="6">
        <f t="shared" si="64"/>
        <v>1</v>
      </c>
    </row>
    <row r="4126" spans="1:13" hidden="1">
      <c r="A4126" s="34" t="s">
        <v>27165</v>
      </c>
      <c r="B4126" s="34" t="s">
        <v>31454</v>
      </c>
      <c r="C4126" s="34" t="s">
        <v>3079</v>
      </c>
      <c r="D4126" s="35">
        <v>44267</v>
      </c>
      <c r="E4126" s="34" t="s">
        <v>31457</v>
      </c>
      <c r="F4126" s="34" t="s">
        <v>31456</v>
      </c>
      <c r="G4126" s="36">
        <v>9450</v>
      </c>
      <c r="H4126" s="36">
        <v>9450</v>
      </c>
      <c r="I4126" s="34" t="s">
        <v>9762</v>
      </c>
      <c r="J4126" s="34" t="s">
        <v>9763</v>
      </c>
      <c r="K4126" s="36">
        <v>9450</v>
      </c>
      <c r="L4126" s="34" t="s">
        <v>9764</v>
      </c>
      <c r="M4126" s="6" t="e">
        <f t="shared" si="64"/>
        <v>#VALUE!</v>
      </c>
    </row>
    <row r="4127" spans="1:13" hidden="1">
      <c r="A4127" s="34" t="s">
        <v>27165</v>
      </c>
      <c r="B4127" s="34" t="s">
        <v>31454</v>
      </c>
      <c r="C4127" s="34" t="s">
        <v>3079</v>
      </c>
      <c r="D4127" s="35">
        <v>44267</v>
      </c>
      <c r="E4127" s="34" t="s">
        <v>31457</v>
      </c>
      <c r="F4127" s="34" t="s">
        <v>9875</v>
      </c>
      <c r="G4127" s="36">
        <v>-144450</v>
      </c>
      <c r="H4127" s="36">
        <v>-144450</v>
      </c>
      <c r="I4127" s="34" t="s">
        <v>9762</v>
      </c>
      <c r="J4127" s="34" t="s">
        <v>9763</v>
      </c>
      <c r="K4127" s="36">
        <v>-144450</v>
      </c>
      <c r="L4127" s="34" t="s">
        <v>9764</v>
      </c>
      <c r="M4127" s="6" t="e">
        <f t="shared" si="64"/>
        <v>#VALUE!</v>
      </c>
    </row>
    <row r="4128" spans="1:13" hidden="1">
      <c r="A4128" s="34" t="s">
        <v>27165</v>
      </c>
      <c r="B4128" s="34" t="s">
        <v>31458</v>
      </c>
      <c r="C4128" s="34" t="s">
        <v>5209</v>
      </c>
      <c r="D4128" s="35">
        <v>44267</v>
      </c>
      <c r="E4128" s="34" t="s">
        <v>5210</v>
      </c>
      <c r="F4128" s="34" t="s">
        <v>28997</v>
      </c>
      <c r="G4128" s="36">
        <v>45000</v>
      </c>
      <c r="H4128" s="36">
        <v>45000</v>
      </c>
      <c r="I4128" s="34" t="s">
        <v>9762</v>
      </c>
      <c r="J4128" s="34" t="s">
        <v>9763</v>
      </c>
      <c r="K4128" s="36">
        <v>45000</v>
      </c>
      <c r="L4128" s="34" t="s">
        <v>9764</v>
      </c>
      <c r="M4128" s="6">
        <f t="shared" si="64"/>
        <v>1</v>
      </c>
    </row>
    <row r="4129" spans="1:18">
      <c r="A4129" s="34" t="s">
        <v>27165</v>
      </c>
      <c r="B4129" s="34" t="s">
        <v>31458</v>
      </c>
      <c r="C4129" s="34" t="s">
        <v>5209</v>
      </c>
      <c r="D4129" s="35">
        <v>44267</v>
      </c>
      <c r="E4129" s="34" t="s">
        <v>31459</v>
      </c>
      <c r="F4129" s="34" t="s">
        <v>9875</v>
      </c>
      <c r="G4129" s="36">
        <v>-45000</v>
      </c>
      <c r="H4129" s="36">
        <v>-45000</v>
      </c>
      <c r="I4129" s="34" t="s">
        <v>9762</v>
      </c>
      <c r="J4129" s="34" t="s">
        <v>9763</v>
      </c>
      <c r="K4129" s="36">
        <v>-45000</v>
      </c>
      <c r="L4129" s="34" t="s">
        <v>9764</v>
      </c>
      <c r="M4129" s="6">
        <f t="shared" si="64"/>
        <v>18</v>
      </c>
      <c r="N4129" s="6" t="str">
        <f>MID(E4129,M4129,10)</f>
        <v>PO63000826</v>
      </c>
      <c r="O4129" s="6">
        <f>FIND("-",E4129)</f>
        <v>28</v>
      </c>
      <c r="P4129" s="6" t="str">
        <f>MID(E4129,O4129+1,2)</f>
        <v>5</v>
      </c>
      <c r="Q4129" s="34" t="str">
        <f>C4129</f>
        <v>APCIO0000259</v>
      </c>
      <c r="R4129" s="36">
        <f>-G4129</f>
        <v>45000</v>
      </c>
    </row>
    <row r="4130" spans="1:18" hidden="1">
      <c r="A4130" s="34" t="s">
        <v>27165</v>
      </c>
      <c r="B4130" s="34" t="s">
        <v>31460</v>
      </c>
      <c r="C4130" s="34" t="s">
        <v>4805</v>
      </c>
      <c r="D4130" s="35">
        <v>44267</v>
      </c>
      <c r="E4130" s="34" t="s">
        <v>4806</v>
      </c>
      <c r="F4130" s="34" t="s">
        <v>31461</v>
      </c>
      <c r="G4130" s="36">
        <v>352104</v>
      </c>
      <c r="H4130" s="36">
        <v>352104</v>
      </c>
      <c r="I4130" s="34" t="s">
        <v>9762</v>
      </c>
      <c r="J4130" s="34" t="s">
        <v>9763</v>
      </c>
      <c r="K4130" s="36">
        <v>352104</v>
      </c>
      <c r="L4130" s="34" t="s">
        <v>9764</v>
      </c>
      <c r="M4130" s="6">
        <f t="shared" si="64"/>
        <v>1</v>
      </c>
    </row>
    <row r="4131" spans="1:18" hidden="1">
      <c r="A4131" s="34" t="s">
        <v>27165</v>
      </c>
      <c r="B4131" s="34" t="s">
        <v>31460</v>
      </c>
      <c r="C4131" s="34" t="s">
        <v>4805</v>
      </c>
      <c r="D4131" s="35">
        <v>44267</v>
      </c>
      <c r="E4131" s="34" t="s">
        <v>31462</v>
      </c>
      <c r="F4131" s="34" t="s">
        <v>31461</v>
      </c>
      <c r="G4131" s="36">
        <v>24647.279999999999</v>
      </c>
      <c r="H4131" s="36">
        <v>24647.279999999999</v>
      </c>
      <c r="I4131" s="34" t="s">
        <v>9762</v>
      </c>
      <c r="J4131" s="34" t="s">
        <v>9763</v>
      </c>
      <c r="K4131" s="36">
        <v>24647.279999999999</v>
      </c>
      <c r="L4131" s="34" t="s">
        <v>9764</v>
      </c>
      <c r="M4131" s="6" t="e">
        <f t="shared" si="64"/>
        <v>#VALUE!</v>
      </c>
    </row>
    <row r="4132" spans="1:18" hidden="1">
      <c r="A4132" s="34" t="s">
        <v>27165</v>
      </c>
      <c r="B4132" s="34" t="s">
        <v>31460</v>
      </c>
      <c r="C4132" s="34" t="s">
        <v>4805</v>
      </c>
      <c r="D4132" s="35">
        <v>44267</v>
      </c>
      <c r="E4132" s="34" t="s">
        <v>31462</v>
      </c>
      <c r="F4132" s="34" t="s">
        <v>9875</v>
      </c>
      <c r="G4132" s="36">
        <v>-376751.28</v>
      </c>
      <c r="H4132" s="36">
        <v>-376751.28</v>
      </c>
      <c r="I4132" s="34" t="s">
        <v>9762</v>
      </c>
      <c r="J4132" s="34" t="s">
        <v>9763</v>
      </c>
      <c r="K4132" s="36">
        <v>-376751.28</v>
      </c>
      <c r="L4132" s="34" t="s">
        <v>9764</v>
      </c>
      <c r="M4132" s="6" t="e">
        <f t="shared" si="64"/>
        <v>#VALUE!</v>
      </c>
    </row>
    <row r="4133" spans="1:18" hidden="1">
      <c r="A4133" s="34" t="s">
        <v>27165</v>
      </c>
      <c r="B4133" s="34" t="s">
        <v>31463</v>
      </c>
      <c r="C4133" s="34" t="s">
        <v>3132</v>
      </c>
      <c r="D4133" s="35">
        <v>44267</v>
      </c>
      <c r="E4133" s="34" t="s">
        <v>3133</v>
      </c>
      <c r="F4133" s="34" t="s">
        <v>31089</v>
      </c>
      <c r="G4133" s="36">
        <v>86915.89</v>
      </c>
      <c r="H4133" s="36">
        <v>86915.89</v>
      </c>
      <c r="I4133" s="34" t="s">
        <v>9762</v>
      </c>
      <c r="J4133" s="34" t="s">
        <v>9763</v>
      </c>
      <c r="K4133" s="36">
        <v>86915.89</v>
      </c>
      <c r="L4133" s="34" t="s">
        <v>9764</v>
      </c>
      <c r="M4133" s="6">
        <f t="shared" si="64"/>
        <v>1</v>
      </c>
    </row>
    <row r="4134" spans="1:18" hidden="1">
      <c r="A4134" s="34" t="s">
        <v>27165</v>
      </c>
      <c r="B4134" s="34" t="s">
        <v>31463</v>
      </c>
      <c r="C4134" s="34" t="s">
        <v>3132</v>
      </c>
      <c r="D4134" s="35">
        <v>44267</v>
      </c>
      <c r="E4134" s="34" t="s">
        <v>31464</v>
      </c>
      <c r="F4134" s="34" t="s">
        <v>31089</v>
      </c>
      <c r="G4134" s="36">
        <v>6084.11</v>
      </c>
      <c r="H4134" s="36">
        <v>6084.11</v>
      </c>
      <c r="I4134" s="34" t="s">
        <v>9762</v>
      </c>
      <c r="J4134" s="34" t="s">
        <v>9763</v>
      </c>
      <c r="K4134" s="36">
        <v>6084.11</v>
      </c>
      <c r="L4134" s="34" t="s">
        <v>9764</v>
      </c>
      <c r="M4134" s="6" t="e">
        <f t="shared" si="64"/>
        <v>#VALUE!</v>
      </c>
    </row>
    <row r="4135" spans="1:18" hidden="1">
      <c r="A4135" s="34" t="s">
        <v>27165</v>
      </c>
      <c r="B4135" s="34" t="s">
        <v>31463</v>
      </c>
      <c r="C4135" s="34" t="s">
        <v>3132</v>
      </c>
      <c r="D4135" s="35">
        <v>44267</v>
      </c>
      <c r="E4135" s="34" t="s">
        <v>31464</v>
      </c>
      <c r="F4135" s="34" t="s">
        <v>9875</v>
      </c>
      <c r="G4135" s="36">
        <v>-93000</v>
      </c>
      <c r="H4135" s="36">
        <v>-93000</v>
      </c>
      <c r="I4135" s="34" t="s">
        <v>9762</v>
      </c>
      <c r="J4135" s="34" t="s">
        <v>9763</v>
      </c>
      <c r="K4135" s="36">
        <v>-93000</v>
      </c>
      <c r="L4135" s="34" t="s">
        <v>9764</v>
      </c>
      <c r="M4135" s="6" t="e">
        <f t="shared" si="64"/>
        <v>#VALUE!</v>
      </c>
    </row>
    <row r="4136" spans="1:18" hidden="1">
      <c r="A4136" s="34" t="s">
        <v>27165</v>
      </c>
      <c r="B4136" s="34" t="s">
        <v>31465</v>
      </c>
      <c r="C4136" s="34" t="s">
        <v>2918</v>
      </c>
      <c r="D4136" s="35">
        <v>44267</v>
      </c>
      <c r="E4136" s="34" t="s">
        <v>2919</v>
      </c>
      <c r="F4136" s="34" t="s">
        <v>31466</v>
      </c>
      <c r="G4136" s="36">
        <v>35000</v>
      </c>
      <c r="H4136" s="36">
        <v>35000</v>
      </c>
      <c r="I4136" s="34" t="s">
        <v>9762</v>
      </c>
      <c r="J4136" s="34" t="s">
        <v>9763</v>
      </c>
      <c r="K4136" s="36">
        <v>35000</v>
      </c>
      <c r="L4136" s="34" t="s">
        <v>9764</v>
      </c>
      <c r="M4136" s="6">
        <f t="shared" si="64"/>
        <v>1</v>
      </c>
    </row>
    <row r="4137" spans="1:18" hidden="1">
      <c r="A4137" s="34" t="s">
        <v>27165</v>
      </c>
      <c r="B4137" s="34" t="s">
        <v>31465</v>
      </c>
      <c r="C4137" s="34" t="s">
        <v>2918</v>
      </c>
      <c r="D4137" s="35">
        <v>44267</v>
      </c>
      <c r="E4137" s="34" t="s">
        <v>31467</v>
      </c>
      <c r="F4137" s="34" t="s">
        <v>31466</v>
      </c>
      <c r="G4137" s="36">
        <v>2450</v>
      </c>
      <c r="H4137" s="36">
        <v>2450</v>
      </c>
      <c r="I4137" s="34" t="s">
        <v>9762</v>
      </c>
      <c r="J4137" s="34" t="s">
        <v>9763</v>
      </c>
      <c r="K4137" s="36">
        <v>2450</v>
      </c>
      <c r="L4137" s="34" t="s">
        <v>9764</v>
      </c>
      <c r="M4137" s="6" t="e">
        <f t="shared" si="64"/>
        <v>#VALUE!</v>
      </c>
    </row>
    <row r="4138" spans="1:18" hidden="1">
      <c r="A4138" s="34" t="s">
        <v>27165</v>
      </c>
      <c r="B4138" s="34" t="s">
        <v>31465</v>
      </c>
      <c r="C4138" s="34" t="s">
        <v>2918</v>
      </c>
      <c r="D4138" s="35">
        <v>44267</v>
      </c>
      <c r="E4138" s="34" t="s">
        <v>31467</v>
      </c>
      <c r="F4138" s="34" t="s">
        <v>9875</v>
      </c>
      <c r="G4138" s="36">
        <v>-37450</v>
      </c>
      <c r="H4138" s="36">
        <v>-37450</v>
      </c>
      <c r="I4138" s="34" t="s">
        <v>9762</v>
      </c>
      <c r="J4138" s="34" t="s">
        <v>9763</v>
      </c>
      <c r="K4138" s="36">
        <v>-37450</v>
      </c>
      <c r="L4138" s="34" t="s">
        <v>9764</v>
      </c>
      <c r="M4138" s="6" t="e">
        <f t="shared" si="64"/>
        <v>#VALUE!</v>
      </c>
    </row>
    <row r="4139" spans="1:18" hidden="1">
      <c r="A4139" s="34" t="s">
        <v>27165</v>
      </c>
      <c r="B4139" s="34" t="s">
        <v>31468</v>
      </c>
      <c r="C4139" s="34" t="s">
        <v>7505</v>
      </c>
      <c r="D4139" s="35">
        <v>44267</v>
      </c>
      <c r="E4139" s="34" t="s">
        <v>31469</v>
      </c>
      <c r="F4139" s="34" t="s">
        <v>31470</v>
      </c>
      <c r="G4139" s="36">
        <v>467289.72</v>
      </c>
      <c r="H4139" s="36">
        <v>467289.72</v>
      </c>
      <c r="I4139" s="34" t="s">
        <v>9762</v>
      </c>
      <c r="J4139" s="34" t="s">
        <v>9763</v>
      </c>
      <c r="K4139" s="36">
        <v>467289.72</v>
      </c>
      <c r="L4139" s="34" t="s">
        <v>9764</v>
      </c>
      <c r="M4139" s="6">
        <f t="shared" si="64"/>
        <v>1</v>
      </c>
    </row>
    <row r="4140" spans="1:18" hidden="1">
      <c r="A4140" s="34" t="s">
        <v>27165</v>
      </c>
      <c r="B4140" s="34" t="s">
        <v>31468</v>
      </c>
      <c r="C4140" s="34" t="s">
        <v>7505</v>
      </c>
      <c r="D4140" s="35">
        <v>44267</v>
      </c>
      <c r="E4140" s="34" t="s">
        <v>31471</v>
      </c>
      <c r="F4140" s="34" t="s">
        <v>31470</v>
      </c>
      <c r="G4140" s="36">
        <v>32710.28</v>
      </c>
      <c r="H4140" s="36">
        <v>32710.28</v>
      </c>
      <c r="I4140" s="34" t="s">
        <v>9762</v>
      </c>
      <c r="J4140" s="34" t="s">
        <v>9763</v>
      </c>
      <c r="K4140" s="36">
        <v>32710.28</v>
      </c>
      <c r="L4140" s="34" t="s">
        <v>9764</v>
      </c>
      <c r="M4140" s="6" t="e">
        <f t="shared" si="64"/>
        <v>#VALUE!</v>
      </c>
    </row>
    <row r="4141" spans="1:18" hidden="1">
      <c r="A4141" s="34" t="s">
        <v>27165</v>
      </c>
      <c r="B4141" s="34" t="s">
        <v>31468</v>
      </c>
      <c r="C4141" s="34" t="s">
        <v>7505</v>
      </c>
      <c r="D4141" s="35">
        <v>44267</v>
      </c>
      <c r="E4141" s="34" t="s">
        <v>31471</v>
      </c>
      <c r="F4141" s="34" t="s">
        <v>9875</v>
      </c>
      <c r="G4141" s="36">
        <v>-500000</v>
      </c>
      <c r="H4141" s="36">
        <v>-500000</v>
      </c>
      <c r="I4141" s="34" t="s">
        <v>9762</v>
      </c>
      <c r="J4141" s="34" t="s">
        <v>9763</v>
      </c>
      <c r="K4141" s="36">
        <v>-500000</v>
      </c>
      <c r="L4141" s="34" t="s">
        <v>9764</v>
      </c>
      <c r="M4141" s="6" t="e">
        <f t="shared" si="64"/>
        <v>#VALUE!</v>
      </c>
    </row>
    <row r="4142" spans="1:18" hidden="1">
      <c r="A4142" s="34" t="s">
        <v>27165</v>
      </c>
      <c r="B4142" s="34" t="s">
        <v>31472</v>
      </c>
      <c r="C4142" s="34" t="s">
        <v>7035</v>
      </c>
      <c r="D4142" s="35">
        <v>44260</v>
      </c>
      <c r="E4142" s="34" t="s">
        <v>7036</v>
      </c>
      <c r="F4142" s="34" t="s">
        <v>30942</v>
      </c>
      <c r="G4142" s="36">
        <v>3333</v>
      </c>
      <c r="H4142" s="36">
        <v>3333</v>
      </c>
      <c r="I4142" s="34" t="s">
        <v>9762</v>
      </c>
      <c r="J4142" s="34" t="s">
        <v>9763</v>
      </c>
      <c r="K4142" s="36">
        <v>3333</v>
      </c>
      <c r="L4142" s="34" t="s">
        <v>9764</v>
      </c>
      <c r="M4142" s="6">
        <f t="shared" si="64"/>
        <v>1</v>
      </c>
    </row>
    <row r="4143" spans="1:18" hidden="1">
      <c r="A4143" s="34" t="s">
        <v>27165</v>
      </c>
      <c r="B4143" s="34" t="s">
        <v>31472</v>
      </c>
      <c r="C4143" s="34" t="s">
        <v>7035</v>
      </c>
      <c r="D4143" s="35">
        <v>44260</v>
      </c>
      <c r="E4143" s="34" t="s">
        <v>31473</v>
      </c>
      <c r="F4143" s="34" t="s">
        <v>30942</v>
      </c>
      <c r="G4143" s="36">
        <v>233.31</v>
      </c>
      <c r="H4143" s="36">
        <v>233.31</v>
      </c>
      <c r="I4143" s="34" t="s">
        <v>9762</v>
      </c>
      <c r="J4143" s="34" t="s">
        <v>9763</v>
      </c>
      <c r="K4143" s="36">
        <v>233.31</v>
      </c>
      <c r="L4143" s="34" t="s">
        <v>9764</v>
      </c>
      <c r="M4143" s="6" t="e">
        <f t="shared" si="64"/>
        <v>#VALUE!</v>
      </c>
    </row>
    <row r="4144" spans="1:18" hidden="1">
      <c r="A4144" s="34" t="s">
        <v>27165</v>
      </c>
      <c r="B4144" s="34" t="s">
        <v>31472</v>
      </c>
      <c r="C4144" s="34" t="s">
        <v>7035</v>
      </c>
      <c r="D4144" s="35">
        <v>44260</v>
      </c>
      <c r="E4144" s="34" t="s">
        <v>31473</v>
      </c>
      <c r="F4144" s="34" t="s">
        <v>9875</v>
      </c>
      <c r="G4144" s="36">
        <v>-3566.31</v>
      </c>
      <c r="H4144" s="36">
        <v>-3566.31</v>
      </c>
      <c r="I4144" s="34" t="s">
        <v>9762</v>
      </c>
      <c r="J4144" s="34" t="s">
        <v>9763</v>
      </c>
      <c r="K4144" s="36">
        <v>-3566.31</v>
      </c>
      <c r="L4144" s="34" t="s">
        <v>9764</v>
      </c>
      <c r="M4144" s="6" t="e">
        <f t="shared" si="64"/>
        <v>#VALUE!</v>
      </c>
    </row>
    <row r="4145" spans="1:13" hidden="1">
      <c r="A4145" s="34" t="s">
        <v>27165</v>
      </c>
      <c r="B4145" s="34" t="s">
        <v>31474</v>
      </c>
      <c r="C4145" s="34" t="s">
        <v>2682</v>
      </c>
      <c r="D4145" s="35">
        <v>44267</v>
      </c>
      <c r="E4145" s="34" t="s">
        <v>31475</v>
      </c>
      <c r="F4145" s="34" t="s">
        <v>31476</v>
      </c>
      <c r="G4145" s="36">
        <v>466000</v>
      </c>
      <c r="H4145" s="36">
        <v>466000</v>
      </c>
      <c r="I4145" s="34" t="s">
        <v>9762</v>
      </c>
      <c r="J4145" s="34" t="s">
        <v>9763</v>
      </c>
      <c r="K4145" s="36">
        <v>466000</v>
      </c>
      <c r="L4145" s="34" t="s">
        <v>9764</v>
      </c>
      <c r="M4145" s="6">
        <f t="shared" si="64"/>
        <v>1</v>
      </c>
    </row>
    <row r="4146" spans="1:13" hidden="1">
      <c r="A4146" s="34" t="s">
        <v>27165</v>
      </c>
      <c r="B4146" s="34" t="s">
        <v>31474</v>
      </c>
      <c r="C4146" s="34" t="s">
        <v>2682</v>
      </c>
      <c r="D4146" s="35">
        <v>44267</v>
      </c>
      <c r="E4146" s="34" t="s">
        <v>31477</v>
      </c>
      <c r="F4146" s="34" t="s">
        <v>31476</v>
      </c>
      <c r="G4146" s="36">
        <v>32620</v>
      </c>
      <c r="H4146" s="36">
        <v>32620</v>
      </c>
      <c r="I4146" s="34" t="s">
        <v>9762</v>
      </c>
      <c r="J4146" s="34" t="s">
        <v>9763</v>
      </c>
      <c r="K4146" s="36">
        <v>32620</v>
      </c>
      <c r="L4146" s="34" t="s">
        <v>9764</v>
      </c>
      <c r="M4146" s="6" t="e">
        <f t="shared" si="64"/>
        <v>#VALUE!</v>
      </c>
    </row>
    <row r="4147" spans="1:13" hidden="1">
      <c r="A4147" s="34" t="s">
        <v>27165</v>
      </c>
      <c r="B4147" s="34" t="s">
        <v>31474</v>
      </c>
      <c r="C4147" s="34" t="s">
        <v>2682</v>
      </c>
      <c r="D4147" s="35">
        <v>44267</v>
      </c>
      <c r="E4147" s="34" t="s">
        <v>31477</v>
      </c>
      <c r="F4147" s="34" t="s">
        <v>9875</v>
      </c>
      <c r="G4147" s="36">
        <v>-498620</v>
      </c>
      <c r="H4147" s="36">
        <v>-498620</v>
      </c>
      <c r="I4147" s="34" t="s">
        <v>9762</v>
      </c>
      <c r="J4147" s="34" t="s">
        <v>9763</v>
      </c>
      <c r="K4147" s="36">
        <v>-498620</v>
      </c>
      <c r="L4147" s="34" t="s">
        <v>9764</v>
      </c>
      <c r="M4147" s="6" t="e">
        <f t="shared" si="64"/>
        <v>#VALUE!</v>
      </c>
    </row>
    <row r="4148" spans="1:13" hidden="1">
      <c r="A4148" s="34" t="s">
        <v>27165</v>
      </c>
      <c r="B4148" s="34" t="s">
        <v>31478</v>
      </c>
      <c r="C4148" s="34" t="s">
        <v>2688</v>
      </c>
      <c r="D4148" s="35">
        <v>44267</v>
      </c>
      <c r="E4148" s="34" t="s">
        <v>2689</v>
      </c>
      <c r="F4148" s="34" t="s">
        <v>31479</v>
      </c>
      <c r="G4148" s="36">
        <v>48000</v>
      </c>
      <c r="H4148" s="36">
        <v>48000</v>
      </c>
      <c r="I4148" s="34" t="s">
        <v>9762</v>
      </c>
      <c r="J4148" s="34" t="s">
        <v>9763</v>
      </c>
      <c r="K4148" s="36">
        <v>48000</v>
      </c>
      <c r="L4148" s="34" t="s">
        <v>9764</v>
      </c>
      <c r="M4148" s="6">
        <f t="shared" si="64"/>
        <v>1</v>
      </c>
    </row>
    <row r="4149" spans="1:13" hidden="1">
      <c r="A4149" s="34" t="s">
        <v>27165</v>
      </c>
      <c r="B4149" s="34" t="s">
        <v>31478</v>
      </c>
      <c r="C4149" s="34" t="s">
        <v>2688</v>
      </c>
      <c r="D4149" s="35">
        <v>44267</v>
      </c>
      <c r="E4149" s="34" t="s">
        <v>31480</v>
      </c>
      <c r="F4149" s="34" t="s">
        <v>31479</v>
      </c>
      <c r="G4149" s="36">
        <v>3360</v>
      </c>
      <c r="H4149" s="36">
        <v>3360</v>
      </c>
      <c r="I4149" s="34" t="s">
        <v>9762</v>
      </c>
      <c r="J4149" s="34" t="s">
        <v>9763</v>
      </c>
      <c r="K4149" s="36">
        <v>3360</v>
      </c>
      <c r="L4149" s="34" t="s">
        <v>9764</v>
      </c>
      <c r="M4149" s="6" t="e">
        <f t="shared" si="64"/>
        <v>#VALUE!</v>
      </c>
    </row>
    <row r="4150" spans="1:13" hidden="1">
      <c r="A4150" s="34" t="s">
        <v>27165</v>
      </c>
      <c r="B4150" s="34" t="s">
        <v>31478</v>
      </c>
      <c r="C4150" s="34" t="s">
        <v>2688</v>
      </c>
      <c r="D4150" s="35">
        <v>44267</v>
      </c>
      <c r="E4150" s="34" t="s">
        <v>31480</v>
      </c>
      <c r="F4150" s="34" t="s">
        <v>9875</v>
      </c>
      <c r="G4150" s="36">
        <v>-51360</v>
      </c>
      <c r="H4150" s="36">
        <v>-51360</v>
      </c>
      <c r="I4150" s="34" t="s">
        <v>9762</v>
      </c>
      <c r="J4150" s="34" t="s">
        <v>9763</v>
      </c>
      <c r="K4150" s="36">
        <v>-51360</v>
      </c>
      <c r="L4150" s="34" t="s">
        <v>9764</v>
      </c>
      <c r="M4150" s="6" t="e">
        <f t="shared" si="64"/>
        <v>#VALUE!</v>
      </c>
    </row>
    <row r="4151" spans="1:13" hidden="1">
      <c r="A4151" s="34" t="s">
        <v>27165</v>
      </c>
      <c r="B4151" s="34" t="s">
        <v>31481</v>
      </c>
      <c r="C4151" s="34" t="s">
        <v>3011</v>
      </c>
      <c r="D4151" s="35">
        <v>44267</v>
      </c>
      <c r="E4151" s="34" t="s">
        <v>3018</v>
      </c>
      <c r="F4151" s="34" t="s">
        <v>29783</v>
      </c>
      <c r="G4151" s="36">
        <v>27750</v>
      </c>
      <c r="H4151" s="36">
        <v>27750</v>
      </c>
      <c r="I4151" s="34" t="s">
        <v>9762</v>
      </c>
      <c r="J4151" s="34" t="s">
        <v>9763</v>
      </c>
      <c r="K4151" s="36">
        <v>27750</v>
      </c>
      <c r="L4151" s="34" t="s">
        <v>9764</v>
      </c>
      <c r="M4151" s="6">
        <f t="shared" si="64"/>
        <v>1</v>
      </c>
    </row>
    <row r="4152" spans="1:13" hidden="1">
      <c r="A4152" s="34" t="s">
        <v>27165</v>
      </c>
      <c r="B4152" s="34" t="s">
        <v>31481</v>
      </c>
      <c r="C4152" s="34" t="s">
        <v>3011</v>
      </c>
      <c r="D4152" s="35">
        <v>44267</v>
      </c>
      <c r="E4152" s="34" t="s">
        <v>31482</v>
      </c>
      <c r="F4152" s="34" t="s">
        <v>29783</v>
      </c>
      <c r="G4152" s="36">
        <v>1942.5</v>
      </c>
      <c r="H4152" s="36">
        <v>1942.5</v>
      </c>
      <c r="I4152" s="34" t="s">
        <v>9762</v>
      </c>
      <c r="J4152" s="34" t="s">
        <v>9763</v>
      </c>
      <c r="K4152" s="36">
        <v>1942.5</v>
      </c>
      <c r="L4152" s="34" t="s">
        <v>9764</v>
      </c>
      <c r="M4152" s="6" t="e">
        <f t="shared" si="64"/>
        <v>#VALUE!</v>
      </c>
    </row>
    <row r="4153" spans="1:13" hidden="1">
      <c r="A4153" s="34" t="s">
        <v>27165</v>
      </c>
      <c r="B4153" s="34" t="s">
        <v>31481</v>
      </c>
      <c r="C4153" s="34" t="s">
        <v>3011</v>
      </c>
      <c r="D4153" s="35">
        <v>44267</v>
      </c>
      <c r="E4153" s="34" t="s">
        <v>31482</v>
      </c>
      <c r="F4153" s="34" t="s">
        <v>9875</v>
      </c>
      <c r="G4153" s="36">
        <v>-29692.5</v>
      </c>
      <c r="H4153" s="36">
        <v>-29692.5</v>
      </c>
      <c r="I4153" s="34" t="s">
        <v>9762</v>
      </c>
      <c r="J4153" s="34" t="s">
        <v>9763</v>
      </c>
      <c r="K4153" s="36">
        <v>-29692.5</v>
      </c>
      <c r="L4153" s="34" t="s">
        <v>9764</v>
      </c>
      <c r="M4153" s="6" t="e">
        <f t="shared" si="64"/>
        <v>#VALUE!</v>
      </c>
    </row>
    <row r="4154" spans="1:13" hidden="1">
      <c r="A4154" s="34" t="s">
        <v>27165</v>
      </c>
      <c r="B4154" s="34" t="s">
        <v>31483</v>
      </c>
      <c r="C4154" s="34" t="s">
        <v>1895</v>
      </c>
      <c r="D4154" s="35">
        <v>44257</v>
      </c>
      <c r="E4154" s="34" t="s">
        <v>1897</v>
      </c>
      <c r="F4154" s="34" t="s">
        <v>31484</v>
      </c>
      <c r="G4154" s="36">
        <v>8000</v>
      </c>
      <c r="H4154" s="36">
        <v>8000</v>
      </c>
      <c r="I4154" s="34" t="s">
        <v>9762</v>
      </c>
      <c r="J4154" s="34" t="s">
        <v>9763</v>
      </c>
      <c r="K4154" s="36">
        <v>8000</v>
      </c>
      <c r="L4154" s="34" t="s">
        <v>9764</v>
      </c>
      <c r="M4154" s="6">
        <f t="shared" si="64"/>
        <v>1</v>
      </c>
    </row>
    <row r="4155" spans="1:13" hidden="1">
      <c r="A4155" s="34" t="s">
        <v>27165</v>
      </c>
      <c r="B4155" s="34" t="s">
        <v>31483</v>
      </c>
      <c r="C4155" s="34" t="s">
        <v>1895</v>
      </c>
      <c r="D4155" s="35">
        <v>44257</v>
      </c>
      <c r="E4155" s="34" t="s">
        <v>31485</v>
      </c>
      <c r="F4155" s="34" t="s">
        <v>31484</v>
      </c>
      <c r="G4155" s="36">
        <v>560</v>
      </c>
      <c r="H4155" s="36">
        <v>560</v>
      </c>
      <c r="I4155" s="34" t="s">
        <v>9762</v>
      </c>
      <c r="J4155" s="34" t="s">
        <v>9763</v>
      </c>
      <c r="K4155" s="36">
        <v>560</v>
      </c>
      <c r="L4155" s="34" t="s">
        <v>9764</v>
      </c>
      <c r="M4155" s="6" t="e">
        <f t="shared" si="64"/>
        <v>#VALUE!</v>
      </c>
    </row>
    <row r="4156" spans="1:13" hidden="1">
      <c r="A4156" s="34" t="s">
        <v>27165</v>
      </c>
      <c r="B4156" s="34" t="s">
        <v>31483</v>
      </c>
      <c r="C4156" s="34" t="s">
        <v>1895</v>
      </c>
      <c r="D4156" s="35">
        <v>44257</v>
      </c>
      <c r="E4156" s="34" t="s">
        <v>31485</v>
      </c>
      <c r="F4156" s="34" t="s">
        <v>9875</v>
      </c>
      <c r="G4156" s="36">
        <v>-8560</v>
      </c>
      <c r="H4156" s="36">
        <v>-8560</v>
      </c>
      <c r="I4156" s="34" t="s">
        <v>9762</v>
      </c>
      <c r="J4156" s="34" t="s">
        <v>9763</v>
      </c>
      <c r="K4156" s="36">
        <v>-8560</v>
      </c>
      <c r="L4156" s="34" t="s">
        <v>9764</v>
      </c>
      <c r="M4156" s="6" t="e">
        <f t="shared" si="64"/>
        <v>#VALUE!</v>
      </c>
    </row>
    <row r="4157" spans="1:13" hidden="1">
      <c r="A4157" s="34" t="s">
        <v>27165</v>
      </c>
      <c r="B4157" s="34" t="s">
        <v>31486</v>
      </c>
      <c r="C4157" s="34" t="s">
        <v>4515</v>
      </c>
      <c r="D4157" s="35">
        <v>44267</v>
      </c>
      <c r="E4157" s="34" t="s">
        <v>4516</v>
      </c>
      <c r="F4157" s="34" t="s">
        <v>29418</v>
      </c>
      <c r="G4157" s="36">
        <v>22750</v>
      </c>
      <c r="H4157" s="36">
        <v>22750</v>
      </c>
      <c r="I4157" s="34" t="s">
        <v>9762</v>
      </c>
      <c r="J4157" s="34" t="s">
        <v>9763</v>
      </c>
      <c r="K4157" s="36">
        <v>22750</v>
      </c>
      <c r="L4157" s="34" t="s">
        <v>9764</v>
      </c>
      <c r="M4157" s="6">
        <f t="shared" si="64"/>
        <v>1</v>
      </c>
    </row>
    <row r="4158" spans="1:13" hidden="1">
      <c r="A4158" s="34" t="s">
        <v>27165</v>
      </c>
      <c r="B4158" s="34" t="s">
        <v>31486</v>
      </c>
      <c r="C4158" s="34" t="s">
        <v>4515</v>
      </c>
      <c r="D4158" s="35">
        <v>44267</v>
      </c>
      <c r="E4158" s="34" t="s">
        <v>31487</v>
      </c>
      <c r="F4158" s="34" t="s">
        <v>29418</v>
      </c>
      <c r="G4158" s="36">
        <v>1592.5</v>
      </c>
      <c r="H4158" s="36">
        <v>1592.5</v>
      </c>
      <c r="I4158" s="34" t="s">
        <v>9762</v>
      </c>
      <c r="J4158" s="34" t="s">
        <v>9763</v>
      </c>
      <c r="K4158" s="36">
        <v>1592.5</v>
      </c>
      <c r="L4158" s="34" t="s">
        <v>9764</v>
      </c>
      <c r="M4158" s="6" t="e">
        <f t="shared" si="64"/>
        <v>#VALUE!</v>
      </c>
    </row>
    <row r="4159" spans="1:13" hidden="1">
      <c r="A4159" s="34" t="s">
        <v>27165</v>
      </c>
      <c r="B4159" s="34" t="s">
        <v>31486</v>
      </c>
      <c r="C4159" s="34" t="s">
        <v>4515</v>
      </c>
      <c r="D4159" s="35">
        <v>44267</v>
      </c>
      <c r="E4159" s="34" t="s">
        <v>31487</v>
      </c>
      <c r="F4159" s="34" t="s">
        <v>9875</v>
      </c>
      <c r="G4159" s="36">
        <v>-24342.5</v>
      </c>
      <c r="H4159" s="36">
        <v>-24342.5</v>
      </c>
      <c r="I4159" s="34" t="s">
        <v>9762</v>
      </c>
      <c r="J4159" s="34" t="s">
        <v>9763</v>
      </c>
      <c r="K4159" s="36">
        <v>-24342.5</v>
      </c>
      <c r="L4159" s="34" t="s">
        <v>9764</v>
      </c>
      <c r="M4159" s="6" t="e">
        <f t="shared" si="64"/>
        <v>#VALUE!</v>
      </c>
    </row>
    <row r="4160" spans="1:13" hidden="1">
      <c r="A4160" s="34" t="s">
        <v>27165</v>
      </c>
      <c r="B4160" s="34" t="s">
        <v>31488</v>
      </c>
      <c r="C4160" s="34" t="s">
        <v>2580</v>
      </c>
      <c r="D4160" s="35">
        <v>44257</v>
      </c>
      <c r="E4160" s="34" t="s">
        <v>31489</v>
      </c>
      <c r="F4160" s="34" t="s">
        <v>31490</v>
      </c>
      <c r="G4160" s="36">
        <v>229517.5</v>
      </c>
      <c r="H4160" s="36">
        <v>229517.5</v>
      </c>
      <c r="I4160" s="34" t="s">
        <v>9762</v>
      </c>
      <c r="J4160" s="34" t="s">
        <v>9763</v>
      </c>
      <c r="K4160" s="36">
        <v>229517.5</v>
      </c>
      <c r="L4160" s="34" t="s">
        <v>9764</v>
      </c>
      <c r="M4160" s="6">
        <f t="shared" si="64"/>
        <v>1</v>
      </c>
    </row>
    <row r="4161" spans="1:18" hidden="1">
      <c r="A4161" s="34" t="s">
        <v>27165</v>
      </c>
      <c r="B4161" s="34" t="s">
        <v>31488</v>
      </c>
      <c r="C4161" s="34" t="s">
        <v>2580</v>
      </c>
      <c r="D4161" s="35">
        <v>44257</v>
      </c>
      <c r="E4161" s="34" t="s">
        <v>31491</v>
      </c>
      <c r="F4161" s="34" t="s">
        <v>31490</v>
      </c>
      <c r="G4161" s="36">
        <v>16066.23</v>
      </c>
      <c r="H4161" s="36">
        <v>16066.23</v>
      </c>
      <c r="I4161" s="34" t="s">
        <v>9762</v>
      </c>
      <c r="J4161" s="34" t="s">
        <v>9763</v>
      </c>
      <c r="K4161" s="36">
        <v>16066.23</v>
      </c>
      <c r="L4161" s="34" t="s">
        <v>9764</v>
      </c>
      <c r="M4161" s="6" t="e">
        <f t="shared" si="64"/>
        <v>#VALUE!</v>
      </c>
    </row>
    <row r="4162" spans="1:18" hidden="1">
      <c r="A4162" s="34" t="s">
        <v>27165</v>
      </c>
      <c r="B4162" s="34" t="s">
        <v>31488</v>
      </c>
      <c r="C4162" s="34" t="s">
        <v>2580</v>
      </c>
      <c r="D4162" s="35">
        <v>44257</v>
      </c>
      <c r="E4162" s="34" t="s">
        <v>31491</v>
      </c>
      <c r="F4162" s="34" t="s">
        <v>9875</v>
      </c>
      <c r="G4162" s="36">
        <v>-245583.73</v>
      </c>
      <c r="H4162" s="36">
        <v>-245583.73</v>
      </c>
      <c r="I4162" s="34" t="s">
        <v>9762</v>
      </c>
      <c r="J4162" s="34" t="s">
        <v>9763</v>
      </c>
      <c r="K4162" s="36">
        <v>-245583.73</v>
      </c>
      <c r="L4162" s="34" t="s">
        <v>9764</v>
      </c>
      <c r="M4162" s="6" t="e">
        <f t="shared" si="64"/>
        <v>#VALUE!</v>
      </c>
    </row>
    <row r="4163" spans="1:18" hidden="1">
      <c r="A4163" s="34" t="s">
        <v>27165</v>
      </c>
      <c r="B4163" s="34" t="s">
        <v>31492</v>
      </c>
      <c r="C4163" s="34" t="s">
        <v>2615</v>
      </c>
      <c r="D4163" s="35">
        <v>44258</v>
      </c>
      <c r="E4163" s="34" t="s">
        <v>31493</v>
      </c>
      <c r="F4163" s="34" t="s">
        <v>31494</v>
      </c>
      <c r="G4163" s="36">
        <v>174064</v>
      </c>
      <c r="H4163" s="36">
        <v>174064</v>
      </c>
      <c r="I4163" s="34" t="s">
        <v>9762</v>
      </c>
      <c r="J4163" s="34" t="s">
        <v>9763</v>
      </c>
      <c r="K4163" s="36">
        <v>174064</v>
      </c>
      <c r="L4163" s="34" t="s">
        <v>9764</v>
      </c>
      <c r="M4163" s="6">
        <f t="shared" ref="M4163:M4226" si="65">FIND("PO",E4163)</f>
        <v>1</v>
      </c>
    </row>
    <row r="4164" spans="1:18" hidden="1">
      <c r="A4164" s="34" t="s">
        <v>27165</v>
      </c>
      <c r="B4164" s="34" t="s">
        <v>31492</v>
      </c>
      <c r="C4164" s="34" t="s">
        <v>2615</v>
      </c>
      <c r="D4164" s="35">
        <v>44258</v>
      </c>
      <c r="E4164" s="34" t="s">
        <v>31495</v>
      </c>
      <c r="F4164" s="34" t="s">
        <v>31494</v>
      </c>
      <c r="G4164" s="36">
        <v>12184.48</v>
      </c>
      <c r="H4164" s="36">
        <v>12184.48</v>
      </c>
      <c r="I4164" s="34" t="s">
        <v>9762</v>
      </c>
      <c r="J4164" s="34" t="s">
        <v>9763</v>
      </c>
      <c r="K4164" s="36">
        <v>12184.48</v>
      </c>
      <c r="L4164" s="34" t="s">
        <v>9764</v>
      </c>
      <c r="M4164" s="6" t="e">
        <f t="shared" si="65"/>
        <v>#VALUE!</v>
      </c>
    </row>
    <row r="4165" spans="1:18" hidden="1">
      <c r="A4165" s="34" t="s">
        <v>27165</v>
      </c>
      <c r="B4165" s="34" t="s">
        <v>31492</v>
      </c>
      <c r="C4165" s="34" t="s">
        <v>2615</v>
      </c>
      <c r="D4165" s="35">
        <v>44258</v>
      </c>
      <c r="E4165" s="34" t="s">
        <v>31495</v>
      </c>
      <c r="F4165" s="34" t="s">
        <v>9875</v>
      </c>
      <c r="G4165" s="36">
        <v>-186248.48</v>
      </c>
      <c r="H4165" s="36">
        <v>-186248.48</v>
      </c>
      <c r="I4165" s="34" t="s">
        <v>9762</v>
      </c>
      <c r="J4165" s="34" t="s">
        <v>9763</v>
      </c>
      <c r="K4165" s="36">
        <v>-186248.48</v>
      </c>
      <c r="L4165" s="34" t="s">
        <v>9764</v>
      </c>
      <c r="M4165" s="6" t="e">
        <f t="shared" si="65"/>
        <v>#VALUE!</v>
      </c>
    </row>
    <row r="4166" spans="1:18" hidden="1">
      <c r="A4166" s="34" t="s">
        <v>27165</v>
      </c>
      <c r="B4166" s="34" t="s">
        <v>31496</v>
      </c>
      <c r="C4166" s="34" t="s">
        <v>4646</v>
      </c>
      <c r="D4166" s="35">
        <v>44267</v>
      </c>
      <c r="E4166" s="34" t="s">
        <v>4647</v>
      </c>
      <c r="F4166" s="34" t="s">
        <v>31497</v>
      </c>
      <c r="G4166" s="36">
        <v>140186.92000000001</v>
      </c>
      <c r="H4166" s="36">
        <v>140186.92000000001</v>
      </c>
      <c r="I4166" s="34" t="s">
        <v>9762</v>
      </c>
      <c r="J4166" s="34" t="s">
        <v>9763</v>
      </c>
      <c r="K4166" s="36">
        <v>140186.92000000001</v>
      </c>
      <c r="L4166" s="34" t="s">
        <v>9764</v>
      </c>
      <c r="M4166" s="6">
        <f t="shared" si="65"/>
        <v>1</v>
      </c>
    </row>
    <row r="4167" spans="1:18" hidden="1">
      <c r="A4167" s="34" t="s">
        <v>27165</v>
      </c>
      <c r="B4167" s="34" t="s">
        <v>31496</v>
      </c>
      <c r="C4167" s="34" t="s">
        <v>4646</v>
      </c>
      <c r="D4167" s="35">
        <v>44267</v>
      </c>
      <c r="E4167" s="34" t="s">
        <v>31498</v>
      </c>
      <c r="F4167" s="34" t="s">
        <v>31497</v>
      </c>
      <c r="G4167" s="36">
        <v>9813.08</v>
      </c>
      <c r="H4167" s="36">
        <v>9813.08</v>
      </c>
      <c r="I4167" s="34" t="s">
        <v>9762</v>
      </c>
      <c r="J4167" s="34" t="s">
        <v>9763</v>
      </c>
      <c r="K4167" s="36">
        <v>9813.08</v>
      </c>
      <c r="L4167" s="34" t="s">
        <v>9764</v>
      </c>
      <c r="M4167" s="6" t="e">
        <f t="shared" si="65"/>
        <v>#VALUE!</v>
      </c>
    </row>
    <row r="4168" spans="1:18" hidden="1">
      <c r="A4168" s="34" t="s">
        <v>27165</v>
      </c>
      <c r="B4168" s="34" t="s">
        <v>31496</v>
      </c>
      <c r="C4168" s="34" t="s">
        <v>4646</v>
      </c>
      <c r="D4168" s="35">
        <v>44267</v>
      </c>
      <c r="E4168" s="34" t="s">
        <v>31498</v>
      </c>
      <c r="F4168" s="34" t="s">
        <v>9875</v>
      </c>
      <c r="G4168" s="36">
        <v>-150000</v>
      </c>
      <c r="H4168" s="36">
        <v>-150000</v>
      </c>
      <c r="I4168" s="34" t="s">
        <v>9762</v>
      </c>
      <c r="J4168" s="34" t="s">
        <v>9763</v>
      </c>
      <c r="K4168" s="36">
        <v>-150000</v>
      </c>
      <c r="L4168" s="34" t="s">
        <v>9764</v>
      </c>
      <c r="M4168" s="6" t="e">
        <f t="shared" si="65"/>
        <v>#VALUE!</v>
      </c>
    </row>
    <row r="4169" spans="1:18" hidden="1">
      <c r="A4169" s="34" t="s">
        <v>27165</v>
      </c>
      <c r="B4169" s="34" t="s">
        <v>31499</v>
      </c>
      <c r="C4169" s="34" t="s">
        <v>5645</v>
      </c>
      <c r="D4169" s="35">
        <v>44267</v>
      </c>
      <c r="E4169" s="34" t="s">
        <v>31500</v>
      </c>
      <c r="F4169" s="34" t="s">
        <v>31501</v>
      </c>
      <c r="G4169" s="36">
        <v>20000</v>
      </c>
      <c r="H4169" s="36">
        <v>20000</v>
      </c>
      <c r="I4169" s="34" t="s">
        <v>9762</v>
      </c>
      <c r="J4169" s="34" t="s">
        <v>9763</v>
      </c>
      <c r="K4169" s="36">
        <v>20000</v>
      </c>
      <c r="L4169" s="34" t="s">
        <v>9764</v>
      </c>
      <c r="M4169" s="6">
        <f t="shared" si="65"/>
        <v>1</v>
      </c>
    </row>
    <row r="4170" spans="1:18">
      <c r="A4170" s="34" t="s">
        <v>27165</v>
      </c>
      <c r="B4170" s="34" t="s">
        <v>31499</v>
      </c>
      <c r="C4170" s="34" t="s">
        <v>5645</v>
      </c>
      <c r="D4170" s="35">
        <v>44267</v>
      </c>
      <c r="E4170" s="34" t="s">
        <v>31502</v>
      </c>
      <c r="F4170" s="34" t="s">
        <v>9875</v>
      </c>
      <c r="G4170" s="36">
        <v>-20000</v>
      </c>
      <c r="H4170" s="36">
        <v>-20000</v>
      </c>
      <c r="I4170" s="34" t="s">
        <v>9762</v>
      </c>
      <c r="J4170" s="34" t="s">
        <v>9763</v>
      </c>
      <c r="K4170" s="36">
        <v>-20000</v>
      </c>
      <c r="L4170" s="34" t="s">
        <v>9764</v>
      </c>
      <c r="M4170" s="6">
        <f t="shared" si="65"/>
        <v>18</v>
      </c>
      <c r="N4170" s="6" t="str">
        <f>MID(E4170,M4170,10)</f>
        <v>PO63000734</v>
      </c>
      <c r="O4170" s="6" t="e">
        <f>FIND("-",E4170)</f>
        <v>#VALUE!</v>
      </c>
      <c r="P4170" s="6" t="e">
        <f>MID(E4170,O4170+1,2)</f>
        <v>#VALUE!</v>
      </c>
      <c r="Q4170" s="34" t="str">
        <f>C4170</f>
        <v>APCIO0000273</v>
      </c>
      <c r="R4170" s="36">
        <f>-G4170</f>
        <v>20000</v>
      </c>
    </row>
    <row r="4171" spans="1:18" hidden="1">
      <c r="A4171" s="34" t="s">
        <v>27165</v>
      </c>
      <c r="B4171" s="34" t="s">
        <v>31503</v>
      </c>
      <c r="C4171" s="34" t="s">
        <v>5292</v>
      </c>
      <c r="D4171" s="35">
        <v>44267</v>
      </c>
      <c r="E4171" s="34" t="s">
        <v>5293</v>
      </c>
      <c r="F4171" s="34" t="s">
        <v>31501</v>
      </c>
      <c r="G4171" s="36">
        <v>10000</v>
      </c>
      <c r="H4171" s="36">
        <v>10000</v>
      </c>
      <c r="I4171" s="34" t="s">
        <v>9762</v>
      </c>
      <c r="J4171" s="34" t="s">
        <v>9763</v>
      </c>
      <c r="K4171" s="36">
        <v>10000</v>
      </c>
      <c r="L4171" s="34" t="s">
        <v>9764</v>
      </c>
      <c r="M4171" s="6">
        <f t="shared" si="65"/>
        <v>1</v>
      </c>
    </row>
    <row r="4172" spans="1:18">
      <c r="A4172" s="34" t="s">
        <v>27165</v>
      </c>
      <c r="B4172" s="34" t="s">
        <v>31503</v>
      </c>
      <c r="C4172" s="34" t="s">
        <v>5292</v>
      </c>
      <c r="D4172" s="35">
        <v>44267</v>
      </c>
      <c r="E4172" s="34" t="s">
        <v>31504</v>
      </c>
      <c r="F4172" s="34" t="s">
        <v>9875</v>
      </c>
      <c r="G4172" s="36">
        <v>-10000</v>
      </c>
      <c r="H4172" s="36">
        <v>-10000</v>
      </c>
      <c r="I4172" s="34" t="s">
        <v>9762</v>
      </c>
      <c r="J4172" s="34" t="s">
        <v>9763</v>
      </c>
      <c r="K4172" s="36">
        <v>-10000</v>
      </c>
      <c r="L4172" s="34" t="s">
        <v>9764</v>
      </c>
      <c r="M4172" s="6">
        <f t="shared" si="65"/>
        <v>18</v>
      </c>
      <c r="N4172" s="6" t="str">
        <f>MID(E4172,M4172,10)</f>
        <v>PO63000810</v>
      </c>
      <c r="O4172" s="6" t="e">
        <f>FIND("-",E4172)</f>
        <v>#VALUE!</v>
      </c>
      <c r="P4172" s="6" t="e">
        <f>MID(E4172,O4172+1,2)</f>
        <v>#VALUE!</v>
      </c>
      <c r="Q4172" s="34" t="str">
        <f>C4172</f>
        <v>APCIO0000274</v>
      </c>
      <c r="R4172" s="36">
        <f>-G4172</f>
        <v>10000</v>
      </c>
    </row>
    <row r="4173" spans="1:18" hidden="1">
      <c r="A4173" s="34" t="s">
        <v>27165</v>
      </c>
      <c r="B4173" s="34" t="s">
        <v>31505</v>
      </c>
      <c r="C4173" s="34" t="s">
        <v>3796</v>
      </c>
      <c r="D4173" s="35">
        <v>44267</v>
      </c>
      <c r="E4173" s="34" t="s">
        <v>3797</v>
      </c>
      <c r="F4173" s="34" t="s">
        <v>30716</v>
      </c>
      <c r="G4173" s="36">
        <v>138600</v>
      </c>
      <c r="H4173" s="36">
        <v>138600</v>
      </c>
      <c r="I4173" s="34" t="s">
        <v>9762</v>
      </c>
      <c r="J4173" s="34" t="s">
        <v>9763</v>
      </c>
      <c r="K4173" s="36">
        <v>138600</v>
      </c>
      <c r="L4173" s="34" t="s">
        <v>9764</v>
      </c>
      <c r="M4173" s="6">
        <f t="shared" si="65"/>
        <v>1</v>
      </c>
    </row>
    <row r="4174" spans="1:18" hidden="1">
      <c r="A4174" s="34" t="s">
        <v>27165</v>
      </c>
      <c r="B4174" s="34" t="s">
        <v>31505</v>
      </c>
      <c r="C4174" s="34" t="s">
        <v>3796</v>
      </c>
      <c r="D4174" s="35">
        <v>44267</v>
      </c>
      <c r="E4174" s="34" t="s">
        <v>31506</v>
      </c>
      <c r="F4174" s="34" t="s">
        <v>9875</v>
      </c>
      <c r="G4174" s="36">
        <v>-138600</v>
      </c>
      <c r="H4174" s="36">
        <v>-138600</v>
      </c>
      <c r="I4174" s="34" t="s">
        <v>9762</v>
      </c>
      <c r="J4174" s="34" t="s">
        <v>9763</v>
      </c>
      <c r="K4174" s="36">
        <v>-138600</v>
      </c>
      <c r="L4174" s="34" t="s">
        <v>9764</v>
      </c>
      <c r="M4174" s="6" t="e">
        <f t="shared" si="65"/>
        <v>#VALUE!</v>
      </c>
    </row>
    <row r="4175" spans="1:18" hidden="1">
      <c r="A4175" s="34" t="s">
        <v>27165</v>
      </c>
      <c r="B4175" s="34" t="s">
        <v>31507</v>
      </c>
      <c r="C4175" s="34" t="s">
        <v>3316</v>
      </c>
      <c r="D4175" s="35">
        <v>44280</v>
      </c>
      <c r="E4175" s="34" t="s">
        <v>3317</v>
      </c>
      <c r="F4175" s="34" t="s">
        <v>29723</v>
      </c>
      <c r="G4175" s="36">
        <v>20000</v>
      </c>
      <c r="H4175" s="36">
        <v>20000</v>
      </c>
      <c r="I4175" s="34" t="s">
        <v>9762</v>
      </c>
      <c r="J4175" s="34" t="s">
        <v>9763</v>
      </c>
      <c r="K4175" s="36">
        <v>20000</v>
      </c>
      <c r="L4175" s="34" t="s">
        <v>9764</v>
      </c>
      <c r="M4175" s="6">
        <f t="shared" si="65"/>
        <v>1</v>
      </c>
    </row>
    <row r="4176" spans="1:18">
      <c r="A4176" s="34" t="s">
        <v>27165</v>
      </c>
      <c r="B4176" s="34" t="s">
        <v>31507</v>
      </c>
      <c r="C4176" s="34" t="s">
        <v>3316</v>
      </c>
      <c r="D4176" s="35">
        <v>44280</v>
      </c>
      <c r="E4176" s="34" t="s">
        <v>31508</v>
      </c>
      <c r="F4176" s="34" t="s">
        <v>9875</v>
      </c>
      <c r="G4176" s="36">
        <v>-20000</v>
      </c>
      <c r="H4176" s="36">
        <v>-20000</v>
      </c>
      <c r="I4176" s="34" t="s">
        <v>9762</v>
      </c>
      <c r="J4176" s="34" t="s">
        <v>9763</v>
      </c>
      <c r="K4176" s="36">
        <v>-20000</v>
      </c>
      <c r="L4176" s="34" t="s">
        <v>9764</v>
      </c>
      <c r="M4176" s="6">
        <f t="shared" si="65"/>
        <v>18</v>
      </c>
      <c r="N4176" s="6" t="str">
        <f>MID(E4176,M4176,10)</f>
        <v>PO64000171</v>
      </c>
      <c r="O4176" s="6">
        <f>FIND("-",E4176)</f>
        <v>28</v>
      </c>
      <c r="P4176" s="6" t="str">
        <f>MID(E4176,O4176+1,2)</f>
        <v>3</v>
      </c>
      <c r="Q4176" s="34" t="str">
        <f>C4176</f>
        <v>APCIO0000276</v>
      </c>
      <c r="R4176" s="36">
        <f>-G4176</f>
        <v>20000</v>
      </c>
    </row>
    <row r="4177" spans="1:18" hidden="1">
      <c r="A4177" s="34" t="s">
        <v>27165</v>
      </c>
      <c r="B4177" s="34" t="s">
        <v>31509</v>
      </c>
      <c r="C4177" s="34" t="s">
        <v>4195</v>
      </c>
      <c r="D4177" s="35">
        <v>44280</v>
      </c>
      <c r="E4177" s="34" t="s">
        <v>4196</v>
      </c>
      <c r="F4177" s="34" t="s">
        <v>29723</v>
      </c>
      <c r="G4177" s="36">
        <v>19000</v>
      </c>
      <c r="H4177" s="36">
        <v>19000</v>
      </c>
      <c r="I4177" s="34" t="s">
        <v>9762</v>
      </c>
      <c r="J4177" s="34" t="s">
        <v>9763</v>
      </c>
      <c r="K4177" s="36">
        <v>19000</v>
      </c>
      <c r="L4177" s="34" t="s">
        <v>9764</v>
      </c>
      <c r="M4177" s="6">
        <f t="shared" si="65"/>
        <v>1</v>
      </c>
    </row>
    <row r="4178" spans="1:18">
      <c r="A4178" s="34" t="s">
        <v>27165</v>
      </c>
      <c r="B4178" s="34" t="s">
        <v>31509</v>
      </c>
      <c r="C4178" s="34" t="s">
        <v>4195</v>
      </c>
      <c r="D4178" s="35">
        <v>44280</v>
      </c>
      <c r="E4178" s="34" t="s">
        <v>31510</v>
      </c>
      <c r="F4178" s="34" t="s">
        <v>9875</v>
      </c>
      <c r="G4178" s="36">
        <v>-19000</v>
      </c>
      <c r="H4178" s="36">
        <v>-19000</v>
      </c>
      <c r="I4178" s="34" t="s">
        <v>9762</v>
      </c>
      <c r="J4178" s="34" t="s">
        <v>9763</v>
      </c>
      <c r="K4178" s="36">
        <v>-19000</v>
      </c>
      <c r="L4178" s="34" t="s">
        <v>9764</v>
      </c>
      <c r="M4178" s="6">
        <f t="shared" si="65"/>
        <v>18</v>
      </c>
      <c r="N4178" s="6" t="str">
        <f>MID(E4178,M4178,10)</f>
        <v>PO64000007</v>
      </c>
      <c r="O4178" s="6">
        <f>FIND("-",E4178)</f>
        <v>28</v>
      </c>
      <c r="P4178" s="6" t="str">
        <f>MID(E4178,O4178+1,2)</f>
        <v>5</v>
      </c>
      <c r="Q4178" s="34" t="str">
        <f>C4178</f>
        <v>APCIO0000277</v>
      </c>
      <c r="R4178" s="36">
        <f>-G4178</f>
        <v>19000</v>
      </c>
    </row>
    <row r="4179" spans="1:18" hidden="1">
      <c r="A4179" s="34" t="s">
        <v>27165</v>
      </c>
      <c r="B4179" s="34" t="s">
        <v>31511</v>
      </c>
      <c r="C4179" s="34" t="s">
        <v>3404</v>
      </c>
      <c r="D4179" s="35">
        <v>44280</v>
      </c>
      <c r="E4179" s="34" t="s">
        <v>3405</v>
      </c>
      <c r="F4179" s="34" t="s">
        <v>30824</v>
      </c>
      <c r="G4179" s="36">
        <v>20000</v>
      </c>
      <c r="H4179" s="36">
        <v>20000</v>
      </c>
      <c r="I4179" s="34" t="s">
        <v>9762</v>
      </c>
      <c r="J4179" s="34" t="s">
        <v>9763</v>
      </c>
      <c r="K4179" s="36">
        <v>20000</v>
      </c>
      <c r="L4179" s="34" t="s">
        <v>9764</v>
      </c>
      <c r="M4179" s="6">
        <f t="shared" si="65"/>
        <v>1</v>
      </c>
    </row>
    <row r="4180" spans="1:18">
      <c r="A4180" s="34" t="s">
        <v>27165</v>
      </c>
      <c r="B4180" s="34" t="s">
        <v>31511</v>
      </c>
      <c r="C4180" s="34" t="s">
        <v>3404</v>
      </c>
      <c r="D4180" s="35">
        <v>44280</v>
      </c>
      <c r="E4180" s="34" t="s">
        <v>31512</v>
      </c>
      <c r="F4180" s="34" t="s">
        <v>9875</v>
      </c>
      <c r="G4180" s="36">
        <v>-20000</v>
      </c>
      <c r="H4180" s="36">
        <v>-20000</v>
      </c>
      <c r="I4180" s="34" t="s">
        <v>9762</v>
      </c>
      <c r="J4180" s="34" t="s">
        <v>9763</v>
      </c>
      <c r="K4180" s="36">
        <v>-20000</v>
      </c>
      <c r="L4180" s="34" t="s">
        <v>9764</v>
      </c>
      <c r="M4180" s="6">
        <f t="shared" si="65"/>
        <v>18</v>
      </c>
      <c r="N4180" s="6" t="str">
        <f>MID(E4180,M4180,10)</f>
        <v>PO64000153</v>
      </c>
      <c r="O4180" s="6">
        <f>FIND("-",E4180)</f>
        <v>28</v>
      </c>
      <c r="P4180" s="6" t="str">
        <f>MID(E4180,O4180+1,2)</f>
        <v>3</v>
      </c>
      <c r="Q4180" s="34" t="str">
        <f>C4180</f>
        <v>APCIO0000278</v>
      </c>
      <c r="R4180" s="36">
        <f>-G4180</f>
        <v>20000</v>
      </c>
    </row>
    <row r="4181" spans="1:18" hidden="1">
      <c r="A4181" s="34" t="s">
        <v>27165</v>
      </c>
      <c r="B4181" s="34" t="s">
        <v>31513</v>
      </c>
      <c r="C4181" s="34" t="s">
        <v>2819</v>
      </c>
      <c r="D4181" s="35">
        <v>44280</v>
      </c>
      <c r="E4181" s="34" t="s">
        <v>2820</v>
      </c>
      <c r="F4181" s="34" t="s">
        <v>31257</v>
      </c>
      <c r="G4181" s="36">
        <v>21400</v>
      </c>
      <c r="H4181" s="36">
        <v>21400</v>
      </c>
      <c r="I4181" s="34" t="s">
        <v>9762</v>
      </c>
      <c r="J4181" s="34" t="s">
        <v>9763</v>
      </c>
      <c r="K4181" s="36">
        <v>21400</v>
      </c>
      <c r="L4181" s="34" t="s">
        <v>9764</v>
      </c>
      <c r="M4181" s="6">
        <f t="shared" si="65"/>
        <v>1</v>
      </c>
    </row>
    <row r="4182" spans="1:18">
      <c r="A4182" s="34" t="s">
        <v>27165</v>
      </c>
      <c r="B4182" s="34" t="s">
        <v>31513</v>
      </c>
      <c r="C4182" s="34" t="s">
        <v>2819</v>
      </c>
      <c r="D4182" s="35">
        <v>44280</v>
      </c>
      <c r="E4182" s="34" t="s">
        <v>31514</v>
      </c>
      <c r="F4182" s="34" t="s">
        <v>9875</v>
      </c>
      <c r="G4182" s="36">
        <v>-21400</v>
      </c>
      <c r="H4182" s="36">
        <v>-21400</v>
      </c>
      <c r="I4182" s="34" t="s">
        <v>9762</v>
      </c>
      <c r="J4182" s="34" t="s">
        <v>9763</v>
      </c>
      <c r="K4182" s="36">
        <v>-21400</v>
      </c>
      <c r="L4182" s="34" t="s">
        <v>9764</v>
      </c>
      <c r="M4182" s="6">
        <f t="shared" si="65"/>
        <v>18</v>
      </c>
      <c r="N4182" s="6" t="str">
        <f>MID(E4182,M4182,10)</f>
        <v>PO64000252</v>
      </c>
      <c r="O4182" s="6">
        <f>FIND("-",E4182)</f>
        <v>28</v>
      </c>
      <c r="P4182" s="6" t="str">
        <f>MID(E4182,O4182+1,2)</f>
        <v>2</v>
      </c>
      <c r="Q4182" s="34" t="str">
        <f>C4182</f>
        <v>APCIO0000279</v>
      </c>
      <c r="R4182" s="36">
        <f>-G4182</f>
        <v>21400</v>
      </c>
    </row>
    <row r="4183" spans="1:18" hidden="1">
      <c r="A4183" s="34" t="s">
        <v>27165</v>
      </c>
      <c r="B4183" s="34" t="s">
        <v>31515</v>
      </c>
      <c r="C4183" s="34" t="s">
        <v>2855</v>
      </c>
      <c r="D4183" s="35">
        <v>44280</v>
      </c>
      <c r="E4183" s="34" t="s">
        <v>2856</v>
      </c>
      <c r="F4183" s="34" t="s">
        <v>31257</v>
      </c>
      <c r="G4183" s="36">
        <v>21400</v>
      </c>
      <c r="H4183" s="36">
        <v>21400</v>
      </c>
      <c r="I4183" s="34" t="s">
        <v>9762</v>
      </c>
      <c r="J4183" s="34" t="s">
        <v>9763</v>
      </c>
      <c r="K4183" s="36">
        <v>21400</v>
      </c>
      <c r="L4183" s="34" t="s">
        <v>9764</v>
      </c>
      <c r="M4183" s="6">
        <f t="shared" si="65"/>
        <v>1</v>
      </c>
    </row>
    <row r="4184" spans="1:18">
      <c r="A4184" s="34" t="s">
        <v>27165</v>
      </c>
      <c r="B4184" s="34" t="s">
        <v>31515</v>
      </c>
      <c r="C4184" s="34" t="s">
        <v>2855</v>
      </c>
      <c r="D4184" s="35">
        <v>44280</v>
      </c>
      <c r="E4184" s="34" t="s">
        <v>31516</v>
      </c>
      <c r="F4184" s="34" t="s">
        <v>9875</v>
      </c>
      <c r="G4184" s="36">
        <v>-21400</v>
      </c>
      <c r="H4184" s="36">
        <v>-21400</v>
      </c>
      <c r="I4184" s="34" t="s">
        <v>9762</v>
      </c>
      <c r="J4184" s="34" t="s">
        <v>9763</v>
      </c>
      <c r="K4184" s="36">
        <v>-21400</v>
      </c>
      <c r="L4184" s="34" t="s">
        <v>9764</v>
      </c>
      <c r="M4184" s="6">
        <f t="shared" si="65"/>
        <v>18</v>
      </c>
      <c r="N4184" s="6" t="str">
        <f>MID(E4184,M4184,10)</f>
        <v>PO64000247</v>
      </c>
      <c r="O4184" s="6">
        <f>FIND("-",E4184)</f>
        <v>28</v>
      </c>
      <c r="P4184" s="6" t="str">
        <f>MID(E4184,O4184+1,2)</f>
        <v>2</v>
      </c>
      <c r="Q4184" s="34" t="str">
        <f>C4184</f>
        <v>APCIO0000280</v>
      </c>
      <c r="R4184" s="36">
        <f>-G4184</f>
        <v>21400</v>
      </c>
    </row>
    <row r="4185" spans="1:18" hidden="1">
      <c r="A4185" s="34" t="s">
        <v>27165</v>
      </c>
      <c r="B4185" s="34" t="s">
        <v>31517</v>
      </c>
      <c r="C4185" s="34" t="s">
        <v>2951</v>
      </c>
      <c r="D4185" s="35">
        <v>44280</v>
      </c>
      <c r="E4185" s="34" t="s">
        <v>2952</v>
      </c>
      <c r="F4185" s="34" t="s">
        <v>31257</v>
      </c>
      <c r="G4185" s="36">
        <v>23000</v>
      </c>
      <c r="H4185" s="36">
        <v>23000</v>
      </c>
      <c r="I4185" s="34" t="s">
        <v>9762</v>
      </c>
      <c r="J4185" s="34" t="s">
        <v>9763</v>
      </c>
      <c r="K4185" s="36">
        <v>23000</v>
      </c>
      <c r="L4185" s="34" t="s">
        <v>9764</v>
      </c>
      <c r="M4185" s="6">
        <f t="shared" si="65"/>
        <v>1</v>
      </c>
    </row>
    <row r="4186" spans="1:18">
      <c r="A4186" s="34" t="s">
        <v>27165</v>
      </c>
      <c r="B4186" s="34" t="s">
        <v>31517</v>
      </c>
      <c r="C4186" s="34" t="s">
        <v>2951</v>
      </c>
      <c r="D4186" s="35">
        <v>44280</v>
      </c>
      <c r="E4186" s="34" t="s">
        <v>31518</v>
      </c>
      <c r="F4186" s="34" t="s">
        <v>9875</v>
      </c>
      <c r="G4186" s="36">
        <v>-23000</v>
      </c>
      <c r="H4186" s="36">
        <v>-23000</v>
      </c>
      <c r="I4186" s="34" t="s">
        <v>9762</v>
      </c>
      <c r="J4186" s="34" t="s">
        <v>9763</v>
      </c>
      <c r="K4186" s="36">
        <v>-23000</v>
      </c>
      <c r="L4186" s="34" t="s">
        <v>9764</v>
      </c>
      <c r="M4186" s="6">
        <f t="shared" si="65"/>
        <v>18</v>
      </c>
      <c r="N4186" s="6" t="str">
        <f>MID(E4186,M4186,10)</f>
        <v>PO64000231</v>
      </c>
      <c r="O4186" s="6">
        <f>FIND("-",E4186)</f>
        <v>28</v>
      </c>
      <c r="P4186" s="6" t="str">
        <f>MID(E4186,O4186+1,2)</f>
        <v>2</v>
      </c>
      <c r="Q4186" s="34" t="str">
        <f>C4186</f>
        <v>APCIO0000281</v>
      </c>
      <c r="R4186" s="36">
        <f>-G4186</f>
        <v>23000</v>
      </c>
    </row>
    <row r="4187" spans="1:18" hidden="1">
      <c r="A4187" s="34" t="s">
        <v>27165</v>
      </c>
      <c r="B4187" s="34" t="s">
        <v>31519</v>
      </c>
      <c r="C4187" s="34" t="s">
        <v>3208</v>
      </c>
      <c r="D4187" s="35">
        <v>44280</v>
      </c>
      <c r="E4187" s="34" t="s">
        <v>3209</v>
      </c>
      <c r="F4187" s="34" t="s">
        <v>30860</v>
      </c>
      <c r="G4187" s="36">
        <v>16000</v>
      </c>
      <c r="H4187" s="36">
        <v>16000</v>
      </c>
      <c r="I4187" s="34" t="s">
        <v>9762</v>
      </c>
      <c r="J4187" s="34" t="s">
        <v>9763</v>
      </c>
      <c r="K4187" s="36">
        <v>16000</v>
      </c>
      <c r="L4187" s="34" t="s">
        <v>9764</v>
      </c>
      <c r="M4187" s="6">
        <f t="shared" si="65"/>
        <v>1</v>
      </c>
    </row>
    <row r="4188" spans="1:18">
      <c r="A4188" s="34" t="s">
        <v>27165</v>
      </c>
      <c r="B4188" s="34" t="s">
        <v>31519</v>
      </c>
      <c r="C4188" s="34" t="s">
        <v>3208</v>
      </c>
      <c r="D4188" s="35">
        <v>44280</v>
      </c>
      <c r="E4188" s="34" t="s">
        <v>31520</v>
      </c>
      <c r="F4188" s="34" t="s">
        <v>9875</v>
      </c>
      <c r="G4188" s="36">
        <v>-16000</v>
      </c>
      <c r="H4188" s="36">
        <v>-16000</v>
      </c>
      <c r="I4188" s="34" t="s">
        <v>9762</v>
      </c>
      <c r="J4188" s="34" t="s">
        <v>9763</v>
      </c>
      <c r="K4188" s="36">
        <v>-16000</v>
      </c>
      <c r="L4188" s="34" t="s">
        <v>9764</v>
      </c>
      <c r="M4188" s="6">
        <f t="shared" si="65"/>
        <v>18</v>
      </c>
      <c r="N4188" s="6" t="str">
        <f>MID(E4188,M4188,10)</f>
        <v>PO64000185</v>
      </c>
      <c r="O4188" s="6">
        <f>FIND("-",E4188)</f>
        <v>28</v>
      </c>
      <c r="P4188" s="6" t="str">
        <f>MID(E4188,O4188+1,2)</f>
        <v>3</v>
      </c>
      <c r="Q4188" s="34" t="str">
        <f>C4188</f>
        <v>APCIO0000282</v>
      </c>
      <c r="R4188" s="36">
        <f>-G4188</f>
        <v>16000</v>
      </c>
    </row>
    <row r="4189" spans="1:18" hidden="1">
      <c r="A4189" s="34" t="s">
        <v>27165</v>
      </c>
      <c r="B4189" s="34" t="s">
        <v>31521</v>
      </c>
      <c r="C4189" s="34" t="s">
        <v>2605</v>
      </c>
      <c r="D4189" s="35">
        <v>44280</v>
      </c>
      <c r="E4189" s="34" t="s">
        <v>2606</v>
      </c>
      <c r="F4189" s="34" t="s">
        <v>31522</v>
      </c>
      <c r="G4189" s="36">
        <v>20000</v>
      </c>
      <c r="H4189" s="36">
        <v>20000</v>
      </c>
      <c r="I4189" s="34" t="s">
        <v>9762</v>
      </c>
      <c r="J4189" s="34" t="s">
        <v>9763</v>
      </c>
      <c r="K4189" s="36">
        <v>20000</v>
      </c>
      <c r="L4189" s="34" t="s">
        <v>9764</v>
      </c>
      <c r="M4189" s="6">
        <f t="shared" si="65"/>
        <v>1</v>
      </c>
    </row>
    <row r="4190" spans="1:18">
      <c r="A4190" s="34" t="s">
        <v>27165</v>
      </c>
      <c r="B4190" s="34" t="s">
        <v>31521</v>
      </c>
      <c r="C4190" s="34" t="s">
        <v>2605</v>
      </c>
      <c r="D4190" s="35">
        <v>44280</v>
      </c>
      <c r="E4190" s="34" t="s">
        <v>31523</v>
      </c>
      <c r="F4190" s="34" t="s">
        <v>9875</v>
      </c>
      <c r="G4190" s="36">
        <v>-20000</v>
      </c>
      <c r="H4190" s="36">
        <v>-20000</v>
      </c>
      <c r="I4190" s="34" t="s">
        <v>9762</v>
      </c>
      <c r="J4190" s="34" t="s">
        <v>9763</v>
      </c>
      <c r="K4190" s="36">
        <v>-20000</v>
      </c>
      <c r="L4190" s="34" t="s">
        <v>9764</v>
      </c>
      <c r="M4190" s="6">
        <f t="shared" si="65"/>
        <v>18</v>
      </c>
      <c r="N4190" s="6" t="str">
        <f>MID(E4190,M4190,10)</f>
        <v>PO64000298</v>
      </c>
      <c r="O4190" s="6">
        <f>FIND("-",E4190)</f>
        <v>28</v>
      </c>
      <c r="P4190" s="6" t="str">
        <f>MID(E4190,O4190+1,2)</f>
        <v>1</v>
      </c>
      <c r="Q4190" s="34" t="str">
        <f>C4190</f>
        <v>APCIO0000283</v>
      </c>
      <c r="R4190" s="36">
        <f>-G4190</f>
        <v>20000</v>
      </c>
    </row>
    <row r="4191" spans="1:18" hidden="1">
      <c r="A4191" s="34" t="s">
        <v>27165</v>
      </c>
      <c r="B4191" s="34" t="s">
        <v>31524</v>
      </c>
      <c r="C4191" s="34" t="s">
        <v>3283</v>
      </c>
      <c r="D4191" s="35">
        <v>44280</v>
      </c>
      <c r="E4191" s="34" t="s">
        <v>3284</v>
      </c>
      <c r="F4191" s="34" t="s">
        <v>30845</v>
      </c>
      <c r="G4191" s="36">
        <v>16000</v>
      </c>
      <c r="H4191" s="36">
        <v>16000</v>
      </c>
      <c r="I4191" s="34" t="s">
        <v>9762</v>
      </c>
      <c r="J4191" s="34" t="s">
        <v>9763</v>
      </c>
      <c r="K4191" s="36">
        <v>16000</v>
      </c>
      <c r="L4191" s="34" t="s">
        <v>9764</v>
      </c>
      <c r="M4191" s="6">
        <f t="shared" si="65"/>
        <v>1</v>
      </c>
    </row>
    <row r="4192" spans="1:18">
      <c r="A4192" s="34" t="s">
        <v>27165</v>
      </c>
      <c r="B4192" s="34" t="s">
        <v>31524</v>
      </c>
      <c r="C4192" s="34" t="s">
        <v>3283</v>
      </c>
      <c r="D4192" s="35">
        <v>44280</v>
      </c>
      <c r="E4192" s="34" t="s">
        <v>31525</v>
      </c>
      <c r="F4192" s="34" t="s">
        <v>9875</v>
      </c>
      <c r="G4192" s="36">
        <v>-16000</v>
      </c>
      <c r="H4192" s="36">
        <v>-16000</v>
      </c>
      <c r="I4192" s="34" t="s">
        <v>9762</v>
      </c>
      <c r="J4192" s="34" t="s">
        <v>9763</v>
      </c>
      <c r="K4192" s="36">
        <v>-16000</v>
      </c>
      <c r="L4192" s="34" t="s">
        <v>9764</v>
      </c>
      <c r="M4192" s="6">
        <f t="shared" si="65"/>
        <v>18</v>
      </c>
      <c r="N4192" s="6" t="str">
        <f>MID(E4192,M4192,10)</f>
        <v>PO64000177</v>
      </c>
      <c r="O4192" s="6">
        <f>FIND("-",E4192)</f>
        <v>28</v>
      </c>
      <c r="P4192" s="6" t="str">
        <f>MID(E4192,O4192+1,2)</f>
        <v>3</v>
      </c>
      <c r="Q4192" s="34" t="str">
        <f>C4192</f>
        <v>APCIO0000284</v>
      </c>
      <c r="R4192" s="36">
        <f>-G4192</f>
        <v>16000</v>
      </c>
    </row>
    <row r="4193" spans="1:18" hidden="1">
      <c r="A4193" s="34" t="s">
        <v>27165</v>
      </c>
      <c r="B4193" s="34" t="s">
        <v>31526</v>
      </c>
      <c r="C4193" s="34" t="s">
        <v>4177</v>
      </c>
      <c r="D4193" s="35">
        <v>44280</v>
      </c>
      <c r="E4193" s="34" t="s">
        <v>4178</v>
      </c>
      <c r="F4193" s="34" t="s">
        <v>29974</v>
      </c>
      <c r="G4193" s="36">
        <v>30000</v>
      </c>
      <c r="H4193" s="36">
        <v>30000</v>
      </c>
      <c r="I4193" s="34" t="s">
        <v>9762</v>
      </c>
      <c r="J4193" s="34" t="s">
        <v>9763</v>
      </c>
      <c r="K4193" s="36">
        <v>30000</v>
      </c>
      <c r="L4193" s="34" t="s">
        <v>9764</v>
      </c>
      <c r="M4193" s="6">
        <f t="shared" si="65"/>
        <v>1</v>
      </c>
    </row>
    <row r="4194" spans="1:18">
      <c r="A4194" s="34" t="s">
        <v>27165</v>
      </c>
      <c r="B4194" s="34" t="s">
        <v>31526</v>
      </c>
      <c r="C4194" s="34" t="s">
        <v>4177</v>
      </c>
      <c r="D4194" s="35">
        <v>44280</v>
      </c>
      <c r="E4194" s="34" t="s">
        <v>31527</v>
      </c>
      <c r="F4194" s="34" t="s">
        <v>9875</v>
      </c>
      <c r="G4194" s="36">
        <v>-30000</v>
      </c>
      <c r="H4194" s="36">
        <v>-30000</v>
      </c>
      <c r="I4194" s="34" t="s">
        <v>9762</v>
      </c>
      <c r="J4194" s="34" t="s">
        <v>9763</v>
      </c>
      <c r="K4194" s="36">
        <v>-30000</v>
      </c>
      <c r="L4194" s="34" t="s">
        <v>9764</v>
      </c>
      <c r="M4194" s="6">
        <f t="shared" si="65"/>
        <v>18</v>
      </c>
      <c r="N4194" s="6" t="str">
        <f>MID(E4194,M4194,10)</f>
        <v>PO64000008</v>
      </c>
      <c r="O4194" s="6">
        <f>FIND("-",E4194)</f>
        <v>28</v>
      </c>
      <c r="P4194" s="6" t="str">
        <f>MID(E4194,O4194+1,2)</f>
        <v>5</v>
      </c>
      <c r="Q4194" s="34" t="str">
        <f>C4194</f>
        <v>APCIO0000285</v>
      </c>
      <c r="R4194" s="36">
        <f>-G4194</f>
        <v>30000</v>
      </c>
    </row>
    <row r="4195" spans="1:18" hidden="1">
      <c r="A4195" s="34" t="s">
        <v>27165</v>
      </c>
      <c r="B4195" s="34" t="s">
        <v>31528</v>
      </c>
      <c r="C4195" s="34" t="s">
        <v>7744</v>
      </c>
      <c r="D4195" s="35">
        <v>44280</v>
      </c>
      <c r="E4195" s="34" t="s">
        <v>7745</v>
      </c>
      <c r="F4195" s="34" t="s">
        <v>27227</v>
      </c>
      <c r="G4195" s="36">
        <v>21500</v>
      </c>
      <c r="H4195" s="36">
        <v>21500</v>
      </c>
      <c r="I4195" s="34" t="s">
        <v>9762</v>
      </c>
      <c r="J4195" s="34" t="s">
        <v>9763</v>
      </c>
      <c r="K4195" s="36">
        <v>21500</v>
      </c>
      <c r="L4195" s="34" t="s">
        <v>9764</v>
      </c>
      <c r="M4195" s="6">
        <f t="shared" si="65"/>
        <v>1</v>
      </c>
    </row>
    <row r="4196" spans="1:18">
      <c r="A4196" s="34" t="s">
        <v>27165</v>
      </c>
      <c r="B4196" s="34" t="s">
        <v>31528</v>
      </c>
      <c r="C4196" s="34" t="s">
        <v>7744</v>
      </c>
      <c r="D4196" s="35">
        <v>44280</v>
      </c>
      <c r="E4196" s="34" t="s">
        <v>31529</v>
      </c>
      <c r="F4196" s="34" t="s">
        <v>9875</v>
      </c>
      <c r="G4196" s="36">
        <v>-21500</v>
      </c>
      <c r="H4196" s="36">
        <v>-21500</v>
      </c>
      <c r="I4196" s="34" t="s">
        <v>9762</v>
      </c>
      <c r="J4196" s="34" t="s">
        <v>9763</v>
      </c>
      <c r="K4196" s="36">
        <v>-21500</v>
      </c>
      <c r="L4196" s="34" t="s">
        <v>9764</v>
      </c>
      <c r="M4196" s="6">
        <f t="shared" si="65"/>
        <v>18</v>
      </c>
      <c r="N4196" s="6" t="str">
        <f>MID(E4196,M4196,10)</f>
        <v>PO63000357</v>
      </c>
      <c r="O4196" s="6">
        <f>FIND("-",E4196)</f>
        <v>28</v>
      </c>
      <c r="P4196" s="6" t="str">
        <f>MID(E4196,O4196+1,2)</f>
        <v>12</v>
      </c>
      <c r="Q4196" s="34" t="str">
        <f>C4196</f>
        <v>APCIO0000286</v>
      </c>
      <c r="R4196" s="36">
        <f>-G4196</f>
        <v>21500</v>
      </c>
    </row>
    <row r="4197" spans="1:18" hidden="1">
      <c r="A4197" s="34" t="s">
        <v>27165</v>
      </c>
      <c r="B4197" s="34" t="s">
        <v>31530</v>
      </c>
      <c r="C4197" s="34" t="s">
        <v>7770</v>
      </c>
      <c r="D4197" s="35">
        <v>44280</v>
      </c>
      <c r="E4197" s="34" t="s">
        <v>31531</v>
      </c>
      <c r="F4197" s="34" t="s">
        <v>27227</v>
      </c>
      <c r="G4197" s="36">
        <v>21500</v>
      </c>
      <c r="H4197" s="36">
        <v>21500</v>
      </c>
      <c r="I4197" s="34" t="s">
        <v>9762</v>
      </c>
      <c r="J4197" s="34" t="s">
        <v>9763</v>
      </c>
      <c r="K4197" s="36">
        <v>21500</v>
      </c>
      <c r="L4197" s="34" t="s">
        <v>9764</v>
      </c>
      <c r="M4197" s="6">
        <f t="shared" si="65"/>
        <v>1</v>
      </c>
    </row>
    <row r="4198" spans="1:18">
      <c r="A4198" s="34" t="s">
        <v>27165</v>
      </c>
      <c r="B4198" s="34" t="s">
        <v>31530</v>
      </c>
      <c r="C4198" s="34" t="s">
        <v>7770</v>
      </c>
      <c r="D4198" s="35">
        <v>44280</v>
      </c>
      <c r="E4198" s="34" t="s">
        <v>31532</v>
      </c>
      <c r="F4198" s="34" t="s">
        <v>9875</v>
      </c>
      <c r="G4198" s="36">
        <v>-21500</v>
      </c>
      <c r="H4198" s="36">
        <v>-21500</v>
      </c>
      <c r="I4198" s="34" t="s">
        <v>9762</v>
      </c>
      <c r="J4198" s="34" t="s">
        <v>9763</v>
      </c>
      <c r="K4198" s="36">
        <v>-21500</v>
      </c>
      <c r="L4198" s="34" t="s">
        <v>9764</v>
      </c>
      <c r="M4198" s="6">
        <f t="shared" si="65"/>
        <v>18</v>
      </c>
      <c r="N4198" s="6" t="str">
        <f>MID(E4198,M4198,10)</f>
        <v>PO63000356</v>
      </c>
      <c r="O4198" s="6">
        <f>FIND("-",E4198)</f>
        <v>28</v>
      </c>
      <c r="P4198" s="6" t="str">
        <f>MID(E4198,O4198+1,2)</f>
        <v>12</v>
      </c>
      <c r="Q4198" s="34" t="str">
        <f>C4198</f>
        <v>APCIO0000287</v>
      </c>
      <c r="R4198" s="36">
        <f>-G4198</f>
        <v>21500</v>
      </c>
    </row>
    <row r="4199" spans="1:18" hidden="1">
      <c r="A4199" s="34" t="s">
        <v>27165</v>
      </c>
      <c r="B4199" s="34" t="s">
        <v>31533</v>
      </c>
      <c r="C4199" s="34" t="s">
        <v>6324</v>
      </c>
      <c r="D4199" s="35">
        <v>44280</v>
      </c>
      <c r="E4199" s="34" t="s">
        <v>6325</v>
      </c>
      <c r="F4199" s="34" t="s">
        <v>28143</v>
      </c>
      <c r="G4199" s="36">
        <v>22000</v>
      </c>
      <c r="H4199" s="36">
        <v>22000</v>
      </c>
      <c r="I4199" s="34" t="s">
        <v>9762</v>
      </c>
      <c r="J4199" s="34" t="s">
        <v>9763</v>
      </c>
      <c r="K4199" s="36">
        <v>22000</v>
      </c>
      <c r="L4199" s="34" t="s">
        <v>9764</v>
      </c>
      <c r="M4199" s="6">
        <f t="shared" si="65"/>
        <v>1</v>
      </c>
    </row>
    <row r="4200" spans="1:18">
      <c r="A4200" s="34" t="s">
        <v>27165</v>
      </c>
      <c r="B4200" s="34" t="s">
        <v>31533</v>
      </c>
      <c r="C4200" s="34" t="s">
        <v>6324</v>
      </c>
      <c r="D4200" s="35">
        <v>44280</v>
      </c>
      <c r="E4200" s="34" t="s">
        <v>31534</v>
      </c>
      <c r="F4200" s="34" t="s">
        <v>9875</v>
      </c>
      <c r="G4200" s="36">
        <v>-22000</v>
      </c>
      <c r="H4200" s="36">
        <v>-22000</v>
      </c>
      <c r="I4200" s="34" t="s">
        <v>9762</v>
      </c>
      <c r="J4200" s="34" t="s">
        <v>9763</v>
      </c>
      <c r="K4200" s="36">
        <v>-22000</v>
      </c>
      <c r="L4200" s="34" t="s">
        <v>9764</v>
      </c>
      <c r="M4200" s="6">
        <f t="shared" si="65"/>
        <v>18</v>
      </c>
      <c r="N4200" s="6" t="str">
        <f>MID(E4200,M4200,10)</f>
        <v>PO63000610</v>
      </c>
      <c r="O4200" s="6">
        <f>FIND("-",E4200)</f>
        <v>28</v>
      </c>
      <c r="P4200" s="6" t="str">
        <f>MID(E4200,O4200+1,2)</f>
        <v>9</v>
      </c>
      <c r="Q4200" s="34" t="str">
        <f>C4200</f>
        <v>APCIO0000288</v>
      </c>
      <c r="R4200" s="36">
        <f>-G4200</f>
        <v>22000</v>
      </c>
    </row>
    <row r="4201" spans="1:18" hidden="1">
      <c r="A4201" s="34" t="s">
        <v>27165</v>
      </c>
      <c r="B4201" s="34" t="s">
        <v>31535</v>
      </c>
      <c r="C4201" s="34" t="s">
        <v>3474</v>
      </c>
      <c r="D4201" s="35">
        <v>44280</v>
      </c>
      <c r="E4201" s="34" t="s">
        <v>3475</v>
      </c>
      <c r="F4201" s="34" t="s">
        <v>30849</v>
      </c>
      <c r="G4201" s="36">
        <v>29500</v>
      </c>
      <c r="H4201" s="36">
        <v>29500</v>
      </c>
      <c r="I4201" s="34" t="s">
        <v>9762</v>
      </c>
      <c r="J4201" s="34" t="s">
        <v>9763</v>
      </c>
      <c r="K4201" s="36">
        <v>29500</v>
      </c>
      <c r="L4201" s="34" t="s">
        <v>9764</v>
      </c>
      <c r="M4201" s="6">
        <f t="shared" si="65"/>
        <v>1</v>
      </c>
    </row>
    <row r="4202" spans="1:18">
      <c r="A4202" s="34" t="s">
        <v>27165</v>
      </c>
      <c r="B4202" s="34" t="s">
        <v>31535</v>
      </c>
      <c r="C4202" s="34" t="s">
        <v>3474</v>
      </c>
      <c r="D4202" s="35">
        <v>44280</v>
      </c>
      <c r="E4202" s="34" t="s">
        <v>31536</v>
      </c>
      <c r="F4202" s="34" t="s">
        <v>9875</v>
      </c>
      <c r="G4202" s="36">
        <v>-29500</v>
      </c>
      <c r="H4202" s="36">
        <v>-29500</v>
      </c>
      <c r="I4202" s="34" t="s">
        <v>9762</v>
      </c>
      <c r="J4202" s="34" t="s">
        <v>9763</v>
      </c>
      <c r="K4202" s="36">
        <v>-29500</v>
      </c>
      <c r="L4202" s="34" t="s">
        <v>9764</v>
      </c>
      <c r="M4202" s="6">
        <f t="shared" si="65"/>
        <v>18</v>
      </c>
      <c r="N4202" s="6" t="str">
        <f>MID(E4202,M4202,10)</f>
        <v>PO64000143</v>
      </c>
      <c r="O4202" s="6">
        <f>FIND("-",E4202)</f>
        <v>28</v>
      </c>
      <c r="P4202" s="6" t="str">
        <f>MID(E4202,O4202+1,2)</f>
        <v>3</v>
      </c>
      <c r="Q4202" s="34" t="str">
        <f>C4202</f>
        <v>APCIO0000289</v>
      </c>
      <c r="R4202" s="36">
        <f>-G4202</f>
        <v>29500</v>
      </c>
    </row>
    <row r="4203" spans="1:18" hidden="1">
      <c r="A4203" s="34" t="s">
        <v>27165</v>
      </c>
      <c r="B4203" s="34" t="s">
        <v>31537</v>
      </c>
      <c r="C4203" s="34" t="s">
        <v>3724</v>
      </c>
      <c r="D4203" s="35">
        <v>44280</v>
      </c>
      <c r="E4203" s="34" t="s">
        <v>31538</v>
      </c>
      <c r="F4203" s="34" t="s">
        <v>30338</v>
      </c>
      <c r="G4203" s="36">
        <v>139886</v>
      </c>
      <c r="H4203" s="36">
        <v>139886</v>
      </c>
      <c r="I4203" s="34" t="s">
        <v>9762</v>
      </c>
      <c r="J4203" s="34" t="s">
        <v>9763</v>
      </c>
      <c r="K4203" s="36">
        <v>139886</v>
      </c>
      <c r="L4203" s="34" t="s">
        <v>9764</v>
      </c>
      <c r="M4203" s="6">
        <f t="shared" si="65"/>
        <v>1</v>
      </c>
    </row>
    <row r="4204" spans="1:18">
      <c r="A4204" s="34" t="s">
        <v>27165</v>
      </c>
      <c r="B4204" s="34" t="s">
        <v>31537</v>
      </c>
      <c r="C4204" s="34" t="s">
        <v>3724</v>
      </c>
      <c r="D4204" s="35">
        <v>44280</v>
      </c>
      <c r="E4204" s="34" t="s">
        <v>31539</v>
      </c>
      <c r="F4204" s="34" t="s">
        <v>9875</v>
      </c>
      <c r="G4204" s="36">
        <v>-139886</v>
      </c>
      <c r="H4204" s="36">
        <v>-139886</v>
      </c>
      <c r="I4204" s="34" t="s">
        <v>9762</v>
      </c>
      <c r="J4204" s="34" t="s">
        <v>9763</v>
      </c>
      <c r="K4204" s="36">
        <v>-139886</v>
      </c>
      <c r="L4204" s="34" t="s">
        <v>9764</v>
      </c>
      <c r="M4204" s="6">
        <f t="shared" si="65"/>
        <v>18</v>
      </c>
      <c r="N4204" s="6" t="str">
        <f>MID(E4204,M4204,10)</f>
        <v>PO64000089</v>
      </c>
      <c r="O4204" s="6">
        <f>FIND("-",E4204)</f>
        <v>28</v>
      </c>
      <c r="P4204" s="6" t="str">
        <f>MID(E4204,O4204+1,2)</f>
        <v>5</v>
      </c>
      <c r="Q4204" s="34" t="str">
        <f>C4204</f>
        <v>APCIO0000290</v>
      </c>
      <c r="R4204" s="36">
        <f>-G4204</f>
        <v>139886</v>
      </c>
    </row>
    <row r="4205" spans="1:18" hidden="1">
      <c r="A4205" s="34" t="s">
        <v>27165</v>
      </c>
      <c r="B4205" s="34" t="s">
        <v>31540</v>
      </c>
      <c r="C4205" s="34" t="s">
        <v>7345</v>
      </c>
      <c r="D4205" s="35">
        <v>44280</v>
      </c>
      <c r="E4205" s="34" t="s">
        <v>7346</v>
      </c>
      <c r="F4205" s="34" t="s">
        <v>27503</v>
      </c>
      <c r="G4205" s="36">
        <v>38000</v>
      </c>
      <c r="H4205" s="36">
        <v>38000</v>
      </c>
      <c r="I4205" s="34" t="s">
        <v>9762</v>
      </c>
      <c r="J4205" s="34" t="s">
        <v>9763</v>
      </c>
      <c r="K4205" s="36">
        <v>38000</v>
      </c>
      <c r="L4205" s="34" t="s">
        <v>9764</v>
      </c>
      <c r="M4205" s="6">
        <f t="shared" si="65"/>
        <v>1</v>
      </c>
    </row>
    <row r="4206" spans="1:18">
      <c r="A4206" s="34" t="s">
        <v>27165</v>
      </c>
      <c r="B4206" s="34" t="s">
        <v>31540</v>
      </c>
      <c r="C4206" s="34" t="s">
        <v>7345</v>
      </c>
      <c r="D4206" s="35">
        <v>44280</v>
      </c>
      <c r="E4206" s="34" t="s">
        <v>31541</v>
      </c>
      <c r="F4206" s="34" t="s">
        <v>9875</v>
      </c>
      <c r="G4206" s="36">
        <v>-38000</v>
      </c>
      <c r="H4206" s="36">
        <v>-38000</v>
      </c>
      <c r="I4206" s="34" t="s">
        <v>9762</v>
      </c>
      <c r="J4206" s="34" t="s">
        <v>9763</v>
      </c>
      <c r="K4206" s="36">
        <v>-38000</v>
      </c>
      <c r="L4206" s="34" t="s">
        <v>9764</v>
      </c>
      <c r="M4206" s="6">
        <f t="shared" si="65"/>
        <v>18</v>
      </c>
      <c r="N4206" s="6" t="str">
        <f>MID(E4206,M4206,10)</f>
        <v>PO63000429</v>
      </c>
      <c r="O4206" s="6">
        <f>FIND("-",E4206)</f>
        <v>28</v>
      </c>
      <c r="P4206" s="6" t="str">
        <f>MID(E4206,O4206+1,2)</f>
        <v>11</v>
      </c>
      <c r="Q4206" s="34" t="str">
        <f>C4206</f>
        <v>APCIO0000291</v>
      </c>
      <c r="R4206" s="36">
        <f>-G4206</f>
        <v>38000</v>
      </c>
    </row>
    <row r="4207" spans="1:18" hidden="1">
      <c r="A4207" s="34" t="s">
        <v>27165</v>
      </c>
      <c r="B4207" s="34" t="s">
        <v>31542</v>
      </c>
      <c r="C4207" s="34" t="s">
        <v>5592</v>
      </c>
      <c r="D4207" s="35">
        <v>44280</v>
      </c>
      <c r="E4207" s="34" t="s">
        <v>5593</v>
      </c>
      <c r="F4207" s="34" t="s">
        <v>28584</v>
      </c>
      <c r="G4207" s="36">
        <v>30500</v>
      </c>
      <c r="H4207" s="36">
        <v>30500</v>
      </c>
      <c r="I4207" s="34" t="s">
        <v>9762</v>
      </c>
      <c r="J4207" s="34" t="s">
        <v>9763</v>
      </c>
      <c r="K4207" s="36">
        <v>30500</v>
      </c>
      <c r="L4207" s="34" t="s">
        <v>9764</v>
      </c>
      <c r="M4207" s="6">
        <f t="shared" si="65"/>
        <v>1</v>
      </c>
    </row>
    <row r="4208" spans="1:18">
      <c r="A4208" s="34" t="s">
        <v>27165</v>
      </c>
      <c r="B4208" s="34" t="s">
        <v>31542</v>
      </c>
      <c r="C4208" s="34" t="s">
        <v>5592</v>
      </c>
      <c r="D4208" s="35">
        <v>44280</v>
      </c>
      <c r="E4208" s="34" t="s">
        <v>31543</v>
      </c>
      <c r="F4208" s="34" t="s">
        <v>9875</v>
      </c>
      <c r="G4208" s="36">
        <v>-30500</v>
      </c>
      <c r="H4208" s="36">
        <v>-30500</v>
      </c>
      <c r="I4208" s="34" t="s">
        <v>9762</v>
      </c>
      <c r="J4208" s="34" t="s">
        <v>9763</v>
      </c>
      <c r="K4208" s="36">
        <v>-30500</v>
      </c>
      <c r="L4208" s="34" t="s">
        <v>9764</v>
      </c>
      <c r="M4208" s="6">
        <f t="shared" si="65"/>
        <v>18</v>
      </c>
      <c r="N4208" s="6" t="str">
        <f>MID(E4208,M4208,10)</f>
        <v>PO63000744</v>
      </c>
      <c r="O4208" s="6">
        <f>FIND("-",E4208)</f>
        <v>28</v>
      </c>
      <c r="P4208" s="6" t="str">
        <f>MID(E4208,O4208+1,2)</f>
        <v>8</v>
      </c>
      <c r="Q4208" s="34" t="str">
        <f>C4208</f>
        <v>APCIO0000292</v>
      </c>
      <c r="R4208" s="36">
        <f>-G4208</f>
        <v>30500</v>
      </c>
    </row>
    <row r="4209" spans="1:18" hidden="1">
      <c r="A4209" s="34" t="s">
        <v>27165</v>
      </c>
      <c r="B4209" s="34" t="s">
        <v>31544</v>
      </c>
      <c r="C4209" s="34" t="s">
        <v>6963</v>
      </c>
      <c r="D4209" s="35">
        <v>44280</v>
      </c>
      <c r="E4209" s="34" t="s">
        <v>6964</v>
      </c>
      <c r="F4209" s="34" t="s">
        <v>27867</v>
      </c>
      <c r="G4209" s="36">
        <v>34000</v>
      </c>
      <c r="H4209" s="36">
        <v>34000</v>
      </c>
      <c r="I4209" s="34" t="s">
        <v>9762</v>
      </c>
      <c r="J4209" s="34" t="s">
        <v>9763</v>
      </c>
      <c r="K4209" s="36">
        <v>34000</v>
      </c>
      <c r="L4209" s="34" t="s">
        <v>9764</v>
      </c>
      <c r="M4209" s="6">
        <f t="shared" si="65"/>
        <v>1</v>
      </c>
    </row>
    <row r="4210" spans="1:18">
      <c r="A4210" s="34" t="s">
        <v>27165</v>
      </c>
      <c r="B4210" s="34" t="s">
        <v>31544</v>
      </c>
      <c r="C4210" s="34" t="s">
        <v>6963</v>
      </c>
      <c r="D4210" s="35">
        <v>44280</v>
      </c>
      <c r="E4210" s="34" t="s">
        <v>31545</v>
      </c>
      <c r="F4210" s="34" t="s">
        <v>9875</v>
      </c>
      <c r="G4210" s="36">
        <v>-34000</v>
      </c>
      <c r="H4210" s="36">
        <v>-34000</v>
      </c>
      <c r="I4210" s="34" t="s">
        <v>9762</v>
      </c>
      <c r="J4210" s="34" t="s">
        <v>9763</v>
      </c>
      <c r="K4210" s="36">
        <v>-34000</v>
      </c>
      <c r="L4210" s="34" t="s">
        <v>9764</v>
      </c>
      <c r="M4210" s="6">
        <f t="shared" si="65"/>
        <v>18</v>
      </c>
      <c r="N4210" s="6" t="str">
        <f>MID(E4210,M4210,10)</f>
        <v>PO63000491</v>
      </c>
      <c r="O4210" s="6">
        <f>FIND("-",E4210)</f>
        <v>28</v>
      </c>
      <c r="P4210" s="6" t="str">
        <f>MID(E4210,O4210+1,2)</f>
        <v>10</v>
      </c>
      <c r="Q4210" s="34" t="str">
        <f>C4210</f>
        <v>APCIO0000293</v>
      </c>
      <c r="R4210" s="36">
        <f>-G4210</f>
        <v>34000</v>
      </c>
    </row>
    <row r="4211" spans="1:18" hidden="1">
      <c r="A4211" s="34" t="s">
        <v>27165</v>
      </c>
      <c r="B4211" s="34" t="s">
        <v>31546</v>
      </c>
      <c r="C4211" s="34" t="s">
        <v>2634</v>
      </c>
      <c r="D4211" s="35">
        <v>44280</v>
      </c>
      <c r="E4211" s="34" t="s">
        <v>2635</v>
      </c>
      <c r="F4211" s="34" t="s">
        <v>31271</v>
      </c>
      <c r="G4211" s="36">
        <v>30000</v>
      </c>
      <c r="H4211" s="36">
        <v>30000</v>
      </c>
      <c r="I4211" s="34" t="s">
        <v>9762</v>
      </c>
      <c r="J4211" s="34" t="s">
        <v>9763</v>
      </c>
      <c r="K4211" s="36">
        <v>30000</v>
      </c>
      <c r="L4211" s="34" t="s">
        <v>9764</v>
      </c>
      <c r="M4211" s="6">
        <f t="shared" si="65"/>
        <v>1</v>
      </c>
    </row>
    <row r="4212" spans="1:18">
      <c r="A4212" s="34" t="s">
        <v>27165</v>
      </c>
      <c r="B4212" s="34" t="s">
        <v>31546</v>
      </c>
      <c r="C4212" s="34" t="s">
        <v>2634</v>
      </c>
      <c r="D4212" s="35">
        <v>44280</v>
      </c>
      <c r="E4212" s="34" t="s">
        <v>31547</v>
      </c>
      <c r="F4212" s="34" t="s">
        <v>9875</v>
      </c>
      <c r="G4212" s="36">
        <v>-30000</v>
      </c>
      <c r="H4212" s="36">
        <v>-30000</v>
      </c>
      <c r="I4212" s="34" t="s">
        <v>9762</v>
      </c>
      <c r="J4212" s="34" t="s">
        <v>9763</v>
      </c>
      <c r="K4212" s="36">
        <v>-30000</v>
      </c>
      <c r="L4212" s="34" t="s">
        <v>9764</v>
      </c>
      <c r="M4212" s="6">
        <f t="shared" si="65"/>
        <v>18</v>
      </c>
      <c r="N4212" s="6" t="str">
        <f>MID(E4212,M4212,10)</f>
        <v>PO64000294</v>
      </c>
      <c r="O4212" s="6">
        <f>FIND("-",E4212)</f>
        <v>28</v>
      </c>
      <c r="P4212" s="6" t="str">
        <f>MID(E4212,O4212+1,2)</f>
        <v>2</v>
      </c>
      <c r="Q4212" s="34" t="str">
        <f>C4212</f>
        <v>APCIO0000294</v>
      </c>
      <c r="R4212" s="36">
        <f>-G4212</f>
        <v>30000</v>
      </c>
    </row>
    <row r="4213" spans="1:18" hidden="1">
      <c r="A4213" s="34" t="s">
        <v>27165</v>
      </c>
      <c r="B4213" s="34" t="s">
        <v>31548</v>
      </c>
      <c r="C4213" s="34" t="s">
        <v>4131</v>
      </c>
      <c r="D4213" s="35">
        <v>44280</v>
      </c>
      <c r="E4213" s="34" t="s">
        <v>4132</v>
      </c>
      <c r="F4213" s="34" t="s">
        <v>29723</v>
      </c>
      <c r="G4213" s="36">
        <v>38500</v>
      </c>
      <c r="H4213" s="36">
        <v>38500</v>
      </c>
      <c r="I4213" s="34" t="s">
        <v>9762</v>
      </c>
      <c r="J4213" s="34" t="s">
        <v>9763</v>
      </c>
      <c r="K4213" s="36">
        <v>38500</v>
      </c>
      <c r="L4213" s="34" t="s">
        <v>9764</v>
      </c>
      <c r="M4213" s="6">
        <f t="shared" si="65"/>
        <v>1</v>
      </c>
    </row>
    <row r="4214" spans="1:18">
      <c r="A4214" s="34" t="s">
        <v>27165</v>
      </c>
      <c r="B4214" s="34" t="s">
        <v>31548</v>
      </c>
      <c r="C4214" s="34" t="s">
        <v>4131</v>
      </c>
      <c r="D4214" s="35">
        <v>44280</v>
      </c>
      <c r="E4214" s="34" t="s">
        <v>31549</v>
      </c>
      <c r="F4214" s="34" t="s">
        <v>9875</v>
      </c>
      <c r="G4214" s="36">
        <v>-38500</v>
      </c>
      <c r="H4214" s="36">
        <v>-38500</v>
      </c>
      <c r="I4214" s="34" t="s">
        <v>9762</v>
      </c>
      <c r="J4214" s="34" t="s">
        <v>9763</v>
      </c>
      <c r="K4214" s="36">
        <v>-38500</v>
      </c>
      <c r="L4214" s="34" t="s">
        <v>9764</v>
      </c>
      <c r="M4214" s="6">
        <f t="shared" si="65"/>
        <v>18</v>
      </c>
      <c r="N4214" s="6" t="str">
        <f>MID(E4214,M4214,10)</f>
        <v>PO64000013</v>
      </c>
      <c r="O4214" s="6">
        <f>FIND("-",E4214)</f>
        <v>28</v>
      </c>
      <c r="P4214" s="6" t="str">
        <f>MID(E4214,O4214+1,2)</f>
        <v>6</v>
      </c>
      <c r="Q4214" s="34" t="str">
        <f>C4214</f>
        <v>APCIO0000295</v>
      </c>
      <c r="R4214" s="36">
        <f>-G4214</f>
        <v>38500</v>
      </c>
    </row>
    <row r="4215" spans="1:18" hidden="1">
      <c r="A4215" s="34" t="s">
        <v>27165</v>
      </c>
      <c r="B4215" s="34" t="s">
        <v>31550</v>
      </c>
      <c r="C4215" s="34" t="s">
        <v>3871</v>
      </c>
      <c r="D4215" s="35">
        <v>44280</v>
      </c>
      <c r="E4215" s="34" t="s">
        <v>3872</v>
      </c>
      <c r="F4215" s="34" t="s">
        <v>30288</v>
      </c>
      <c r="G4215" s="36">
        <v>68900</v>
      </c>
      <c r="H4215" s="36">
        <v>68900</v>
      </c>
      <c r="I4215" s="34" t="s">
        <v>9762</v>
      </c>
      <c r="J4215" s="34" t="s">
        <v>9763</v>
      </c>
      <c r="K4215" s="36">
        <v>68900</v>
      </c>
      <c r="L4215" s="34" t="s">
        <v>9764</v>
      </c>
      <c r="M4215" s="6">
        <f t="shared" si="65"/>
        <v>1</v>
      </c>
    </row>
    <row r="4216" spans="1:18">
      <c r="A4216" s="34" t="s">
        <v>27165</v>
      </c>
      <c r="B4216" s="34" t="s">
        <v>31550</v>
      </c>
      <c r="C4216" s="34" t="s">
        <v>3871</v>
      </c>
      <c r="D4216" s="35">
        <v>44280</v>
      </c>
      <c r="E4216" s="34" t="s">
        <v>31551</v>
      </c>
      <c r="F4216" s="34" t="s">
        <v>9875</v>
      </c>
      <c r="G4216" s="36">
        <v>-68900</v>
      </c>
      <c r="H4216" s="36">
        <v>-68900</v>
      </c>
      <c r="I4216" s="34" t="s">
        <v>9762</v>
      </c>
      <c r="J4216" s="34" t="s">
        <v>9763</v>
      </c>
      <c r="K4216" s="36">
        <v>-68900</v>
      </c>
      <c r="L4216" s="34" t="s">
        <v>9764</v>
      </c>
      <c r="M4216" s="6">
        <f t="shared" si="65"/>
        <v>18</v>
      </c>
      <c r="N4216" s="6" t="str">
        <f>MID(E4216,M4216,10)</f>
        <v>PO64000068</v>
      </c>
      <c r="O4216" s="6">
        <f>FIND("-",E4216)</f>
        <v>28</v>
      </c>
      <c r="P4216" s="6" t="str">
        <f>MID(E4216,O4216+1,2)</f>
        <v>4</v>
      </c>
      <c r="Q4216" s="34" t="str">
        <f>C4216</f>
        <v>APCIO0000296</v>
      </c>
      <c r="R4216" s="36">
        <f>-G4216</f>
        <v>68900</v>
      </c>
    </row>
    <row r="4217" spans="1:18" hidden="1">
      <c r="A4217" s="34" t="s">
        <v>27165</v>
      </c>
      <c r="B4217" s="34" t="s">
        <v>31552</v>
      </c>
      <c r="C4217" s="34" t="s">
        <v>2797</v>
      </c>
      <c r="D4217" s="35">
        <v>44280</v>
      </c>
      <c r="E4217" s="34" t="s">
        <v>2798</v>
      </c>
      <c r="F4217" s="34" t="s">
        <v>31257</v>
      </c>
      <c r="G4217" s="36">
        <v>21400</v>
      </c>
      <c r="H4217" s="36">
        <v>21400</v>
      </c>
      <c r="I4217" s="34" t="s">
        <v>9762</v>
      </c>
      <c r="J4217" s="34" t="s">
        <v>9763</v>
      </c>
      <c r="K4217" s="36">
        <v>21400</v>
      </c>
      <c r="L4217" s="34" t="s">
        <v>9764</v>
      </c>
      <c r="M4217" s="6">
        <f t="shared" si="65"/>
        <v>1</v>
      </c>
    </row>
    <row r="4218" spans="1:18">
      <c r="A4218" s="34" t="s">
        <v>27165</v>
      </c>
      <c r="B4218" s="34" t="s">
        <v>31552</v>
      </c>
      <c r="C4218" s="34" t="s">
        <v>2797</v>
      </c>
      <c r="D4218" s="35">
        <v>44280</v>
      </c>
      <c r="E4218" s="34" t="s">
        <v>31553</v>
      </c>
      <c r="F4218" s="34" t="s">
        <v>9875</v>
      </c>
      <c r="G4218" s="36">
        <v>-21400</v>
      </c>
      <c r="H4218" s="36">
        <v>-21400</v>
      </c>
      <c r="I4218" s="34" t="s">
        <v>9762</v>
      </c>
      <c r="J4218" s="34" t="s">
        <v>9763</v>
      </c>
      <c r="K4218" s="36">
        <v>-21400</v>
      </c>
      <c r="L4218" s="34" t="s">
        <v>9764</v>
      </c>
      <c r="M4218" s="6">
        <f t="shared" si="65"/>
        <v>18</v>
      </c>
      <c r="N4218" s="6" t="str">
        <f>MID(E4218,M4218,10)</f>
        <v>PO64000254</v>
      </c>
      <c r="O4218" s="6">
        <f>FIND("-",E4218)</f>
        <v>28</v>
      </c>
      <c r="P4218" s="6" t="str">
        <f>MID(E4218,O4218+1,2)</f>
        <v>2</v>
      </c>
      <c r="Q4218" s="34" t="str">
        <f>C4218</f>
        <v>APCIO0000297</v>
      </c>
      <c r="R4218" s="36">
        <f>-G4218</f>
        <v>21400</v>
      </c>
    </row>
    <row r="4219" spans="1:18" hidden="1">
      <c r="A4219" s="34" t="s">
        <v>27165</v>
      </c>
      <c r="B4219" s="34" t="s">
        <v>31554</v>
      </c>
      <c r="C4219" s="34" t="s">
        <v>3269</v>
      </c>
      <c r="D4219" s="35">
        <v>44280</v>
      </c>
      <c r="E4219" s="34" t="s">
        <v>3270</v>
      </c>
      <c r="F4219" s="34" t="s">
        <v>30845</v>
      </c>
      <c r="G4219" s="36">
        <v>16000</v>
      </c>
      <c r="H4219" s="36">
        <v>16000</v>
      </c>
      <c r="I4219" s="34" t="s">
        <v>9762</v>
      </c>
      <c r="J4219" s="34" t="s">
        <v>9763</v>
      </c>
      <c r="K4219" s="36">
        <v>16000</v>
      </c>
      <c r="L4219" s="34" t="s">
        <v>9764</v>
      </c>
      <c r="M4219" s="6">
        <f t="shared" si="65"/>
        <v>1</v>
      </c>
    </row>
    <row r="4220" spans="1:18">
      <c r="A4220" s="34" t="s">
        <v>27165</v>
      </c>
      <c r="B4220" s="34" t="s">
        <v>31554</v>
      </c>
      <c r="C4220" s="34" t="s">
        <v>3269</v>
      </c>
      <c r="D4220" s="35">
        <v>44280</v>
      </c>
      <c r="E4220" s="34" t="s">
        <v>31555</v>
      </c>
      <c r="F4220" s="34" t="s">
        <v>9875</v>
      </c>
      <c r="G4220" s="36">
        <v>-16000</v>
      </c>
      <c r="H4220" s="36">
        <v>-16000</v>
      </c>
      <c r="I4220" s="34" t="s">
        <v>9762</v>
      </c>
      <c r="J4220" s="34" t="s">
        <v>9763</v>
      </c>
      <c r="K4220" s="36">
        <v>-16000</v>
      </c>
      <c r="L4220" s="34" t="s">
        <v>9764</v>
      </c>
      <c r="M4220" s="6">
        <f t="shared" si="65"/>
        <v>18</v>
      </c>
      <c r="N4220" s="6" t="str">
        <f>MID(E4220,M4220,10)</f>
        <v>PO64000178</v>
      </c>
      <c r="O4220" s="6">
        <f>FIND("-",E4220)</f>
        <v>28</v>
      </c>
      <c r="P4220" s="6" t="str">
        <f>MID(E4220,O4220+1,2)</f>
        <v>3</v>
      </c>
      <c r="Q4220" s="34" t="str">
        <f>C4220</f>
        <v>APCIO0000298</v>
      </c>
      <c r="R4220" s="36">
        <f>-G4220</f>
        <v>16000</v>
      </c>
    </row>
    <row r="4221" spans="1:18" hidden="1">
      <c r="A4221" s="34" t="s">
        <v>27165</v>
      </c>
      <c r="B4221" s="34" t="s">
        <v>31556</v>
      </c>
      <c r="C4221" s="34" t="s">
        <v>3422</v>
      </c>
      <c r="D4221" s="35">
        <v>44267</v>
      </c>
      <c r="E4221" s="34" t="s">
        <v>3423</v>
      </c>
      <c r="F4221" s="34" t="s">
        <v>30735</v>
      </c>
      <c r="G4221" s="36">
        <v>139500</v>
      </c>
      <c r="H4221" s="36">
        <v>139500</v>
      </c>
      <c r="I4221" s="34" t="s">
        <v>9762</v>
      </c>
      <c r="J4221" s="34" t="s">
        <v>9763</v>
      </c>
      <c r="K4221" s="36">
        <v>139500</v>
      </c>
      <c r="L4221" s="34" t="s">
        <v>9764</v>
      </c>
      <c r="M4221" s="6">
        <f t="shared" si="65"/>
        <v>1</v>
      </c>
    </row>
    <row r="4222" spans="1:18" hidden="1">
      <c r="A4222" s="34" t="s">
        <v>27165</v>
      </c>
      <c r="B4222" s="34" t="s">
        <v>31556</v>
      </c>
      <c r="C4222" s="34" t="s">
        <v>3422</v>
      </c>
      <c r="D4222" s="35">
        <v>44267</v>
      </c>
      <c r="E4222" s="34" t="s">
        <v>31557</v>
      </c>
      <c r="F4222" s="34" t="s">
        <v>30735</v>
      </c>
      <c r="G4222" s="36">
        <v>9765</v>
      </c>
      <c r="H4222" s="36">
        <v>9765</v>
      </c>
      <c r="I4222" s="34" t="s">
        <v>9762</v>
      </c>
      <c r="J4222" s="34" t="s">
        <v>9763</v>
      </c>
      <c r="K4222" s="36">
        <v>9765</v>
      </c>
      <c r="L4222" s="34" t="s">
        <v>9764</v>
      </c>
      <c r="M4222" s="6" t="e">
        <f t="shared" si="65"/>
        <v>#VALUE!</v>
      </c>
    </row>
    <row r="4223" spans="1:18" hidden="1">
      <c r="A4223" s="34" t="s">
        <v>27165</v>
      </c>
      <c r="B4223" s="34" t="s">
        <v>31556</v>
      </c>
      <c r="C4223" s="34" t="s">
        <v>3422</v>
      </c>
      <c r="D4223" s="35">
        <v>44267</v>
      </c>
      <c r="E4223" s="34" t="s">
        <v>31557</v>
      </c>
      <c r="F4223" s="34" t="s">
        <v>9875</v>
      </c>
      <c r="G4223" s="36">
        <v>-149265</v>
      </c>
      <c r="H4223" s="36">
        <v>-149265</v>
      </c>
      <c r="I4223" s="34" t="s">
        <v>9762</v>
      </c>
      <c r="J4223" s="34" t="s">
        <v>9763</v>
      </c>
      <c r="K4223" s="36">
        <v>-149265</v>
      </c>
      <c r="L4223" s="34" t="s">
        <v>9764</v>
      </c>
      <c r="M4223" s="6" t="e">
        <f t="shared" si="65"/>
        <v>#VALUE!</v>
      </c>
    </row>
    <row r="4224" spans="1:18" hidden="1">
      <c r="A4224" s="34" t="s">
        <v>27165</v>
      </c>
      <c r="B4224" s="34" t="s">
        <v>31558</v>
      </c>
      <c r="C4224" s="34" t="s">
        <v>3904</v>
      </c>
      <c r="D4224" s="35">
        <v>44280</v>
      </c>
      <c r="E4224" s="34" t="s">
        <v>3905</v>
      </c>
      <c r="F4224" s="34" t="s">
        <v>30345</v>
      </c>
      <c r="G4224" s="36">
        <v>24300</v>
      </c>
      <c r="H4224" s="36">
        <v>24300</v>
      </c>
      <c r="I4224" s="34" t="s">
        <v>9762</v>
      </c>
      <c r="J4224" s="34" t="s">
        <v>9763</v>
      </c>
      <c r="K4224" s="36">
        <v>24300</v>
      </c>
      <c r="L4224" s="34" t="s">
        <v>9764</v>
      </c>
      <c r="M4224" s="6">
        <f t="shared" si="65"/>
        <v>1</v>
      </c>
    </row>
    <row r="4225" spans="1:13" hidden="1">
      <c r="A4225" s="34" t="s">
        <v>27165</v>
      </c>
      <c r="B4225" s="34" t="s">
        <v>31558</v>
      </c>
      <c r="C4225" s="34" t="s">
        <v>3904</v>
      </c>
      <c r="D4225" s="35">
        <v>44280</v>
      </c>
      <c r="E4225" s="34" t="s">
        <v>31559</v>
      </c>
      <c r="F4225" s="34" t="s">
        <v>30345</v>
      </c>
      <c r="G4225" s="36">
        <v>1701</v>
      </c>
      <c r="H4225" s="36">
        <v>1701</v>
      </c>
      <c r="I4225" s="34" t="s">
        <v>9762</v>
      </c>
      <c r="J4225" s="34" t="s">
        <v>9763</v>
      </c>
      <c r="K4225" s="36">
        <v>1701</v>
      </c>
      <c r="L4225" s="34" t="s">
        <v>9764</v>
      </c>
      <c r="M4225" s="6" t="e">
        <f t="shared" si="65"/>
        <v>#VALUE!</v>
      </c>
    </row>
    <row r="4226" spans="1:13" hidden="1">
      <c r="A4226" s="34" t="s">
        <v>27165</v>
      </c>
      <c r="B4226" s="34" t="s">
        <v>31558</v>
      </c>
      <c r="C4226" s="34" t="s">
        <v>3904</v>
      </c>
      <c r="D4226" s="35">
        <v>44280</v>
      </c>
      <c r="E4226" s="34" t="s">
        <v>31559</v>
      </c>
      <c r="F4226" s="34" t="s">
        <v>9875</v>
      </c>
      <c r="G4226" s="36">
        <v>-26001</v>
      </c>
      <c r="H4226" s="36">
        <v>-26001</v>
      </c>
      <c r="I4226" s="34" t="s">
        <v>9762</v>
      </c>
      <c r="J4226" s="34" t="s">
        <v>9763</v>
      </c>
      <c r="K4226" s="36">
        <v>-26001</v>
      </c>
      <c r="L4226" s="34" t="s">
        <v>9764</v>
      </c>
      <c r="M4226" s="6" t="e">
        <f t="shared" si="65"/>
        <v>#VALUE!</v>
      </c>
    </row>
    <row r="4227" spans="1:13" hidden="1">
      <c r="A4227" s="34" t="s">
        <v>27165</v>
      </c>
      <c r="B4227" s="34" t="s">
        <v>31560</v>
      </c>
      <c r="C4227" s="34" t="s">
        <v>5138</v>
      </c>
      <c r="D4227" s="35">
        <v>44265</v>
      </c>
      <c r="E4227" s="34" t="s">
        <v>5139</v>
      </c>
      <c r="F4227" s="34" t="s">
        <v>31561</v>
      </c>
      <c r="G4227" s="36">
        <v>475794.39</v>
      </c>
      <c r="H4227" s="36">
        <v>475794.39</v>
      </c>
      <c r="I4227" s="34" t="s">
        <v>9762</v>
      </c>
      <c r="J4227" s="34" t="s">
        <v>9763</v>
      </c>
      <c r="K4227" s="36">
        <v>475794.39</v>
      </c>
      <c r="L4227" s="34" t="s">
        <v>9764</v>
      </c>
      <c r="M4227" s="6">
        <f t="shared" ref="M4227:M4290" si="66">FIND("PO",E4227)</f>
        <v>1</v>
      </c>
    </row>
    <row r="4228" spans="1:13" hidden="1">
      <c r="A4228" s="34" t="s">
        <v>27165</v>
      </c>
      <c r="B4228" s="34" t="s">
        <v>31560</v>
      </c>
      <c r="C4228" s="34" t="s">
        <v>5138</v>
      </c>
      <c r="D4228" s="35">
        <v>44265</v>
      </c>
      <c r="E4228" s="34" t="s">
        <v>31562</v>
      </c>
      <c r="F4228" s="34" t="s">
        <v>31561</v>
      </c>
      <c r="G4228" s="36">
        <v>33305.61</v>
      </c>
      <c r="H4228" s="36">
        <v>33305.61</v>
      </c>
      <c r="I4228" s="34" t="s">
        <v>9762</v>
      </c>
      <c r="J4228" s="34" t="s">
        <v>9763</v>
      </c>
      <c r="K4228" s="36">
        <v>33305.61</v>
      </c>
      <c r="L4228" s="34" t="s">
        <v>9764</v>
      </c>
      <c r="M4228" s="6" t="e">
        <f t="shared" si="66"/>
        <v>#VALUE!</v>
      </c>
    </row>
    <row r="4229" spans="1:13" hidden="1">
      <c r="A4229" s="34" t="s">
        <v>27165</v>
      </c>
      <c r="B4229" s="34" t="s">
        <v>31560</v>
      </c>
      <c r="C4229" s="34" t="s">
        <v>5138</v>
      </c>
      <c r="D4229" s="35">
        <v>44265</v>
      </c>
      <c r="E4229" s="34" t="s">
        <v>31562</v>
      </c>
      <c r="F4229" s="34" t="s">
        <v>9875</v>
      </c>
      <c r="G4229" s="36">
        <v>-509100</v>
      </c>
      <c r="H4229" s="36">
        <v>-509100</v>
      </c>
      <c r="I4229" s="34" t="s">
        <v>9762</v>
      </c>
      <c r="J4229" s="34" t="s">
        <v>9763</v>
      </c>
      <c r="K4229" s="36">
        <v>-509100</v>
      </c>
      <c r="L4229" s="34" t="s">
        <v>9764</v>
      </c>
      <c r="M4229" s="6" t="e">
        <f t="shared" si="66"/>
        <v>#VALUE!</v>
      </c>
    </row>
    <row r="4230" spans="1:13" hidden="1">
      <c r="A4230" s="34" t="s">
        <v>27165</v>
      </c>
      <c r="B4230" s="34" t="s">
        <v>31563</v>
      </c>
      <c r="C4230" s="34" t="s">
        <v>8686</v>
      </c>
      <c r="D4230" s="35">
        <v>44279</v>
      </c>
      <c r="E4230" s="34" t="s">
        <v>8687</v>
      </c>
      <c r="F4230" s="34" t="s">
        <v>31564</v>
      </c>
      <c r="G4230" s="36">
        <v>60500</v>
      </c>
      <c r="H4230" s="36">
        <v>60500</v>
      </c>
      <c r="I4230" s="34" t="s">
        <v>9762</v>
      </c>
      <c r="J4230" s="34" t="s">
        <v>9763</v>
      </c>
      <c r="K4230" s="36">
        <v>60500</v>
      </c>
      <c r="L4230" s="34" t="s">
        <v>9764</v>
      </c>
      <c r="M4230" s="6">
        <f t="shared" si="66"/>
        <v>1</v>
      </c>
    </row>
    <row r="4231" spans="1:13" hidden="1">
      <c r="A4231" s="34" t="s">
        <v>27165</v>
      </c>
      <c r="B4231" s="34" t="s">
        <v>31563</v>
      </c>
      <c r="C4231" s="34" t="s">
        <v>8686</v>
      </c>
      <c r="D4231" s="35">
        <v>44279</v>
      </c>
      <c r="E4231" s="34" t="s">
        <v>31565</v>
      </c>
      <c r="F4231" s="34" t="s">
        <v>9875</v>
      </c>
      <c r="G4231" s="36">
        <v>-60500</v>
      </c>
      <c r="H4231" s="36">
        <v>-60500</v>
      </c>
      <c r="I4231" s="34" t="s">
        <v>9762</v>
      </c>
      <c r="J4231" s="34" t="s">
        <v>9763</v>
      </c>
      <c r="K4231" s="36">
        <v>-60500</v>
      </c>
      <c r="L4231" s="34" t="s">
        <v>9764</v>
      </c>
      <c r="M4231" s="6" t="e">
        <f t="shared" si="66"/>
        <v>#VALUE!</v>
      </c>
    </row>
    <row r="4232" spans="1:13" hidden="1">
      <c r="A4232" s="34" t="s">
        <v>27165</v>
      </c>
      <c r="B4232" s="34" t="s">
        <v>31566</v>
      </c>
      <c r="C4232" s="34" t="s">
        <v>8684</v>
      </c>
      <c r="D4232" s="35">
        <v>44279</v>
      </c>
      <c r="E4232" s="34" t="s">
        <v>8685</v>
      </c>
      <c r="F4232" s="34" t="s">
        <v>31564</v>
      </c>
      <c r="G4232" s="36">
        <v>60500</v>
      </c>
      <c r="H4232" s="36">
        <v>60500</v>
      </c>
      <c r="I4232" s="34" t="s">
        <v>9762</v>
      </c>
      <c r="J4232" s="34" t="s">
        <v>9763</v>
      </c>
      <c r="K4232" s="36">
        <v>60500</v>
      </c>
      <c r="L4232" s="34" t="s">
        <v>9764</v>
      </c>
      <c r="M4232" s="6">
        <f t="shared" si="66"/>
        <v>1</v>
      </c>
    </row>
    <row r="4233" spans="1:13" hidden="1">
      <c r="A4233" s="34" t="s">
        <v>27165</v>
      </c>
      <c r="B4233" s="34" t="s">
        <v>31566</v>
      </c>
      <c r="C4233" s="34" t="s">
        <v>8684</v>
      </c>
      <c r="D4233" s="35">
        <v>44279</v>
      </c>
      <c r="E4233" s="34" t="s">
        <v>31567</v>
      </c>
      <c r="F4233" s="34" t="s">
        <v>9875</v>
      </c>
      <c r="G4233" s="36">
        <v>-60500</v>
      </c>
      <c r="H4233" s="36">
        <v>-60500</v>
      </c>
      <c r="I4233" s="34" t="s">
        <v>9762</v>
      </c>
      <c r="J4233" s="34" t="s">
        <v>9763</v>
      </c>
      <c r="K4233" s="36">
        <v>-60500</v>
      </c>
      <c r="L4233" s="34" t="s">
        <v>9764</v>
      </c>
      <c r="M4233" s="6" t="e">
        <f t="shared" si="66"/>
        <v>#VALUE!</v>
      </c>
    </row>
    <row r="4234" spans="1:13" hidden="1">
      <c r="A4234" s="34" t="s">
        <v>27165</v>
      </c>
      <c r="B4234" s="34" t="s">
        <v>31568</v>
      </c>
      <c r="C4234" s="34" t="s">
        <v>8682</v>
      </c>
      <c r="D4234" s="35">
        <v>44279</v>
      </c>
      <c r="E4234" s="34" t="s">
        <v>8683</v>
      </c>
      <c r="F4234" s="34" t="s">
        <v>31564</v>
      </c>
      <c r="G4234" s="36">
        <v>60500</v>
      </c>
      <c r="H4234" s="36">
        <v>60500</v>
      </c>
      <c r="I4234" s="34" t="s">
        <v>9762</v>
      </c>
      <c r="J4234" s="34" t="s">
        <v>9763</v>
      </c>
      <c r="K4234" s="36">
        <v>60500</v>
      </c>
      <c r="L4234" s="34" t="s">
        <v>9764</v>
      </c>
      <c r="M4234" s="6">
        <f t="shared" si="66"/>
        <v>1</v>
      </c>
    </row>
    <row r="4235" spans="1:13" hidden="1">
      <c r="A4235" s="34" t="s">
        <v>27165</v>
      </c>
      <c r="B4235" s="34" t="s">
        <v>31568</v>
      </c>
      <c r="C4235" s="34" t="s">
        <v>8682</v>
      </c>
      <c r="D4235" s="35">
        <v>44279</v>
      </c>
      <c r="E4235" s="34" t="s">
        <v>31569</v>
      </c>
      <c r="F4235" s="34" t="s">
        <v>9875</v>
      </c>
      <c r="G4235" s="36">
        <v>-60500</v>
      </c>
      <c r="H4235" s="36">
        <v>-60500</v>
      </c>
      <c r="I4235" s="34" t="s">
        <v>9762</v>
      </c>
      <c r="J4235" s="34" t="s">
        <v>9763</v>
      </c>
      <c r="K4235" s="36">
        <v>-60500</v>
      </c>
      <c r="L4235" s="34" t="s">
        <v>9764</v>
      </c>
      <c r="M4235" s="6" t="e">
        <f t="shared" si="66"/>
        <v>#VALUE!</v>
      </c>
    </row>
    <row r="4236" spans="1:13" hidden="1">
      <c r="A4236" s="34" t="s">
        <v>27165</v>
      </c>
      <c r="B4236" s="34" t="s">
        <v>31570</v>
      </c>
      <c r="C4236" s="34" t="s">
        <v>8680</v>
      </c>
      <c r="D4236" s="35">
        <v>44279</v>
      </c>
      <c r="E4236" s="34" t="s">
        <v>8681</v>
      </c>
      <c r="F4236" s="34" t="s">
        <v>31564</v>
      </c>
      <c r="G4236" s="36">
        <v>60500</v>
      </c>
      <c r="H4236" s="36">
        <v>60500</v>
      </c>
      <c r="I4236" s="34" t="s">
        <v>9762</v>
      </c>
      <c r="J4236" s="34" t="s">
        <v>9763</v>
      </c>
      <c r="K4236" s="36">
        <v>60500</v>
      </c>
      <c r="L4236" s="34" t="s">
        <v>9764</v>
      </c>
      <c r="M4236" s="6">
        <f t="shared" si="66"/>
        <v>1</v>
      </c>
    </row>
    <row r="4237" spans="1:13" hidden="1">
      <c r="A4237" s="34" t="s">
        <v>27165</v>
      </c>
      <c r="B4237" s="34" t="s">
        <v>31570</v>
      </c>
      <c r="C4237" s="34" t="s">
        <v>8680</v>
      </c>
      <c r="D4237" s="35">
        <v>44279</v>
      </c>
      <c r="E4237" s="34" t="s">
        <v>31571</v>
      </c>
      <c r="F4237" s="34" t="s">
        <v>9875</v>
      </c>
      <c r="G4237" s="36">
        <v>-60500</v>
      </c>
      <c r="H4237" s="36">
        <v>-60500</v>
      </c>
      <c r="I4237" s="34" t="s">
        <v>9762</v>
      </c>
      <c r="J4237" s="34" t="s">
        <v>9763</v>
      </c>
      <c r="K4237" s="36">
        <v>-60500</v>
      </c>
      <c r="L4237" s="34" t="s">
        <v>9764</v>
      </c>
      <c r="M4237" s="6" t="e">
        <f t="shared" si="66"/>
        <v>#VALUE!</v>
      </c>
    </row>
    <row r="4238" spans="1:13" hidden="1">
      <c r="A4238" s="34" t="s">
        <v>27165</v>
      </c>
      <c r="B4238" s="34" t="s">
        <v>31572</v>
      </c>
      <c r="C4238" s="34" t="s">
        <v>8678</v>
      </c>
      <c r="D4238" s="35">
        <v>44279</v>
      </c>
      <c r="E4238" s="34" t="s">
        <v>8679</v>
      </c>
      <c r="F4238" s="34" t="s">
        <v>31564</v>
      </c>
      <c r="G4238" s="36">
        <v>60500</v>
      </c>
      <c r="H4238" s="36">
        <v>60500</v>
      </c>
      <c r="I4238" s="34" t="s">
        <v>9762</v>
      </c>
      <c r="J4238" s="34" t="s">
        <v>9763</v>
      </c>
      <c r="K4238" s="36">
        <v>60500</v>
      </c>
      <c r="L4238" s="34" t="s">
        <v>9764</v>
      </c>
      <c r="M4238" s="6">
        <f t="shared" si="66"/>
        <v>1</v>
      </c>
    </row>
    <row r="4239" spans="1:13" hidden="1">
      <c r="A4239" s="34" t="s">
        <v>27165</v>
      </c>
      <c r="B4239" s="34" t="s">
        <v>31572</v>
      </c>
      <c r="C4239" s="34" t="s">
        <v>8678</v>
      </c>
      <c r="D4239" s="35">
        <v>44279</v>
      </c>
      <c r="E4239" s="34" t="s">
        <v>31573</v>
      </c>
      <c r="F4239" s="34" t="s">
        <v>9875</v>
      </c>
      <c r="G4239" s="36">
        <v>-60500</v>
      </c>
      <c r="H4239" s="36">
        <v>-60500</v>
      </c>
      <c r="I4239" s="34" t="s">
        <v>9762</v>
      </c>
      <c r="J4239" s="34" t="s">
        <v>9763</v>
      </c>
      <c r="K4239" s="36">
        <v>-60500</v>
      </c>
      <c r="L4239" s="34" t="s">
        <v>9764</v>
      </c>
      <c r="M4239" s="6" t="e">
        <f t="shared" si="66"/>
        <v>#VALUE!</v>
      </c>
    </row>
    <row r="4240" spans="1:13" hidden="1">
      <c r="A4240" s="34" t="s">
        <v>27165</v>
      </c>
      <c r="B4240" s="34" t="s">
        <v>31574</v>
      </c>
      <c r="C4240" s="34" t="s">
        <v>8676</v>
      </c>
      <c r="D4240" s="35">
        <v>44279</v>
      </c>
      <c r="E4240" s="34" t="s">
        <v>8677</v>
      </c>
      <c r="F4240" s="34" t="s">
        <v>31564</v>
      </c>
      <c r="G4240" s="36">
        <v>60500</v>
      </c>
      <c r="H4240" s="36">
        <v>60500</v>
      </c>
      <c r="I4240" s="34" t="s">
        <v>9762</v>
      </c>
      <c r="J4240" s="34" t="s">
        <v>9763</v>
      </c>
      <c r="K4240" s="36">
        <v>60500</v>
      </c>
      <c r="L4240" s="34" t="s">
        <v>9764</v>
      </c>
      <c r="M4240" s="6">
        <f t="shared" si="66"/>
        <v>1</v>
      </c>
    </row>
    <row r="4241" spans="1:18" hidden="1">
      <c r="A4241" s="34" t="s">
        <v>27165</v>
      </c>
      <c r="B4241" s="34" t="s">
        <v>31574</v>
      </c>
      <c r="C4241" s="34" t="s">
        <v>8676</v>
      </c>
      <c r="D4241" s="35">
        <v>44279</v>
      </c>
      <c r="E4241" s="34" t="s">
        <v>31575</v>
      </c>
      <c r="F4241" s="34" t="s">
        <v>9875</v>
      </c>
      <c r="G4241" s="36">
        <v>-60500</v>
      </c>
      <c r="H4241" s="36">
        <v>-60500</v>
      </c>
      <c r="I4241" s="34" t="s">
        <v>9762</v>
      </c>
      <c r="J4241" s="34" t="s">
        <v>9763</v>
      </c>
      <c r="K4241" s="36">
        <v>-60500</v>
      </c>
      <c r="L4241" s="34" t="s">
        <v>9764</v>
      </c>
      <c r="M4241" s="6" t="e">
        <f t="shared" si="66"/>
        <v>#VALUE!</v>
      </c>
    </row>
    <row r="4242" spans="1:18" hidden="1">
      <c r="A4242" s="34" t="s">
        <v>27165</v>
      </c>
      <c r="B4242" s="34" t="s">
        <v>31576</v>
      </c>
      <c r="C4242" s="34" t="s">
        <v>8674</v>
      </c>
      <c r="D4242" s="35">
        <v>44279</v>
      </c>
      <c r="E4242" s="34" t="s">
        <v>8675</v>
      </c>
      <c r="F4242" s="34" t="s">
        <v>31564</v>
      </c>
      <c r="G4242" s="36">
        <v>60500</v>
      </c>
      <c r="H4242" s="36">
        <v>60500</v>
      </c>
      <c r="I4242" s="34" t="s">
        <v>9762</v>
      </c>
      <c r="J4242" s="34" t="s">
        <v>9763</v>
      </c>
      <c r="K4242" s="36">
        <v>60500</v>
      </c>
      <c r="L4242" s="34" t="s">
        <v>9764</v>
      </c>
      <c r="M4242" s="6">
        <f t="shared" si="66"/>
        <v>1</v>
      </c>
    </row>
    <row r="4243" spans="1:18" hidden="1">
      <c r="A4243" s="34" t="s">
        <v>27165</v>
      </c>
      <c r="B4243" s="34" t="s">
        <v>31576</v>
      </c>
      <c r="C4243" s="34" t="s">
        <v>8674</v>
      </c>
      <c r="D4243" s="35">
        <v>44279</v>
      </c>
      <c r="E4243" s="34" t="s">
        <v>31577</v>
      </c>
      <c r="F4243" s="34" t="s">
        <v>9875</v>
      </c>
      <c r="G4243" s="36">
        <v>-60500</v>
      </c>
      <c r="H4243" s="36">
        <v>-60500</v>
      </c>
      <c r="I4243" s="34" t="s">
        <v>9762</v>
      </c>
      <c r="J4243" s="34" t="s">
        <v>9763</v>
      </c>
      <c r="K4243" s="36">
        <v>-60500</v>
      </c>
      <c r="L4243" s="34" t="s">
        <v>9764</v>
      </c>
      <c r="M4243" s="6" t="e">
        <f t="shared" si="66"/>
        <v>#VALUE!</v>
      </c>
    </row>
    <row r="4244" spans="1:18" hidden="1">
      <c r="A4244" s="34" t="s">
        <v>27165</v>
      </c>
      <c r="B4244" s="34" t="s">
        <v>31578</v>
      </c>
      <c r="C4244" s="34" t="s">
        <v>7559</v>
      </c>
      <c r="D4244" s="35">
        <v>44286</v>
      </c>
      <c r="E4244" s="34" t="s">
        <v>7560</v>
      </c>
      <c r="F4244" s="34" t="s">
        <v>27467</v>
      </c>
      <c r="G4244" s="36">
        <v>25500</v>
      </c>
      <c r="H4244" s="36">
        <v>25500</v>
      </c>
      <c r="I4244" s="34" t="s">
        <v>9762</v>
      </c>
      <c r="J4244" s="34" t="s">
        <v>9763</v>
      </c>
      <c r="K4244" s="36">
        <v>25500</v>
      </c>
      <c r="L4244" s="34" t="s">
        <v>9764</v>
      </c>
      <c r="M4244" s="6">
        <f t="shared" si="66"/>
        <v>1</v>
      </c>
    </row>
    <row r="4245" spans="1:18" hidden="1">
      <c r="A4245" s="34" t="s">
        <v>27165</v>
      </c>
      <c r="B4245" s="34" t="s">
        <v>31578</v>
      </c>
      <c r="C4245" s="34" t="s">
        <v>7559</v>
      </c>
      <c r="D4245" s="35">
        <v>44286</v>
      </c>
      <c r="E4245" s="34" t="s">
        <v>30863</v>
      </c>
      <c r="F4245" s="34" t="s">
        <v>9875</v>
      </c>
      <c r="G4245" s="36">
        <v>-25500</v>
      </c>
      <c r="H4245" s="36">
        <v>-25500</v>
      </c>
      <c r="I4245" s="34" t="s">
        <v>9762</v>
      </c>
      <c r="J4245" s="34" t="s">
        <v>9763</v>
      </c>
      <c r="K4245" s="36">
        <v>-25500</v>
      </c>
      <c r="L4245" s="34" t="s">
        <v>9764</v>
      </c>
      <c r="M4245" s="6" t="e">
        <f t="shared" si="66"/>
        <v>#VALUE!</v>
      </c>
    </row>
    <row r="4246" spans="1:18" hidden="1">
      <c r="A4246" s="34" t="s">
        <v>31579</v>
      </c>
      <c r="B4246" s="34" t="s">
        <v>31580</v>
      </c>
      <c r="C4246" s="34" t="s">
        <v>7297</v>
      </c>
      <c r="D4246" s="35">
        <v>44286</v>
      </c>
      <c r="E4246" s="34" t="s">
        <v>7298</v>
      </c>
      <c r="F4246" s="34" t="s">
        <v>27467</v>
      </c>
      <c r="G4246" s="36">
        <v>22500</v>
      </c>
      <c r="H4246" s="36">
        <v>22500</v>
      </c>
      <c r="I4246" s="34" t="s">
        <v>9762</v>
      </c>
      <c r="J4246" s="34" t="s">
        <v>9763</v>
      </c>
      <c r="K4246" s="36">
        <v>22500</v>
      </c>
      <c r="L4246" s="34" t="s">
        <v>9764</v>
      </c>
      <c r="M4246" s="6">
        <f t="shared" si="66"/>
        <v>1</v>
      </c>
    </row>
    <row r="4247" spans="1:18" hidden="1">
      <c r="A4247" s="34" t="s">
        <v>31579</v>
      </c>
      <c r="B4247" s="34" t="s">
        <v>31580</v>
      </c>
      <c r="C4247" s="34" t="s">
        <v>7297</v>
      </c>
      <c r="D4247" s="35">
        <v>44286</v>
      </c>
      <c r="E4247" s="34" t="s">
        <v>31581</v>
      </c>
      <c r="F4247" s="34" t="s">
        <v>9875</v>
      </c>
      <c r="G4247" s="36">
        <v>-22500</v>
      </c>
      <c r="H4247" s="36">
        <v>-22500</v>
      </c>
      <c r="I4247" s="34" t="s">
        <v>9762</v>
      </c>
      <c r="J4247" s="34" t="s">
        <v>9763</v>
      </c>
      <c r="K4247" s="36">
        <v>-22500</v>
      </c>
      <c r="L4247" s="34" t="s">
        <v>9764</v>
      </c>
      <c r="M4247" s="6" t="e">
        <f t="shared" si="66"/>
        <v>#VALUE!</v>
      </c>
    </row>
    <row r="4248" spans="1:18" hidden="1">
      <c r="A4248" s="34" t="s">
        <v>27165</v>
      </c>
      <c r="B4248" s="34" t="s">
        <v>31582</v>
      </c>
      <c r="C4248" s="34" t="s">
        <v>3571</v>
      </c>
      <c r="D4248" s="35">
        <v>44280</v>
      </c>
      <c r="E4248" s="34" t="s">
        <v>3572</v>
      </c>
      <c r="F4248" s="34" t="s">
        <v>30350</v>
      </c>
      <c r="G4248" s="36">
        <v>22000</v>
      </c>
      <c r="H4248" s="36">
        <v>22000</v>
      </c>
      <c r="I4248" s="34" t="s">
        <v>9762</v>
      </c>
      <c r="J4248" s="34" t="s">
        <v>9763</v>
      </c>
      <c r="K4248" s="36">
        <v>22000</v>
      </c>
      <c r="L4248" s="34" t="s">
        <v>9764</v>
      </c>
      <c r="M4248" s="6">
        <f t="shared" si="66"/>
        <v>1</v>
      </c>
    </row>
    <row r="4249" spans="1:18">
      <c r="A4249" s="34" t="s">
        <v>27165</v>
      </c>
      <c r="B4249" s="34" t="s">
        <v>31582</v>
      </c>
      <c r="C4249" s="34" t="s">
        <v>3571</v>
      </c>
      <c r="D4249" s="35">
        <v>44280</v>
      </c>
      <c r="E4249" s="34" t="s">
        <v>31583</v>
      </c>
      <c r="F4249" s="34" t="s">
        <v>9875</v>
      </c>
      <c r="G4249" s="36">
        <v>-22000</v>
      </c>
      <c r="H4249" s="36">
        <v>-22000</v>
      </c>
      <c r="I4249" s="34" t="s">
        <v>9762</v>
      </c>
      <c r="J4249" s="34" t="s">
        <v>9763</v>
      </c>
      <c r="K4249" s="36">
        <v>-22000</v>
      </c>
      <c r="L4249" s="34" t="s">
        <v>9764</v>
      </c>
      <c r="M4249" s="6">
        <f t="shared" si="66"/>
        <v>18</v>
      </c>
      <c r="N4249" s="6" t="str">
        <f>MID(E4249,M4249,10)</f>
        <v>PO64000118</v>
      </c>
      <c r="O4249" s="6">
        <f>FIND("-",E4249)</f>
        <v>28</v>
      </c>
      <c r="P4249" s="6" t="str">
        <f>MID(E4249,O4249+1,2)</f>
        <v>4</v>
      </c>
      <c r="Q4249" s="34" t="str">
        <f>C4249</f>
        <v>APCIO0000311</v>
      </c>
      <c r="R4249" s="36">
        <f>-G4249</f>
        <v>22000</v>
      </c>
    </row>
    <row r="4250" spans="1:18" hidden="1">
      <c r="A4250" s="34" t="s">
        <v>27165</v>
      </c>
      <c r="B4250" s="34" t="s">
        <v>31584</v>
      </c>
      <c r="C4250" s="34" t="s">
        <v>3120</v>
      </c>
      <c r="D4250" s="35">
        <v>44280</v>
      </c>
      <c r="E4250" s="34" t="s">
        <v>3121</v>
      </c>
      <c r="F4250" s="34" t="s">
        <v>31279</v>
      </c>
      <c r="G4250" s="36">
        <v>25000</v>
      </c>
      <c r="H4250" s="36">
        <v>25000</v>
      </c>
      <c r="I4250" s="34" t="s">
        <v>9762</v>
      </c>
      <c r="J4250" s="34" t="s">
        <v>9763</v>
      </c>
      <c r="K4250" s="36">
        <v>25000</v>
      </c>
      <c r="L4250" s="34" t="s">
        <v>9764</v>
      </c>
      <c r="M4250" s="6">
        <f t="shared" si="66"/>
        <v>1</v>
      </c>
    </row>
    <row r="4251" spans="1:18">
      <c r="A4251" s="34" t="s">
        <v>27165</v>
      </c>
      <c r="B4251" s="34" t="s">
        <v>31584</v>
      </c>
      <c r="C4251" s="34" t="s">
        <v>3120</v>
      </c>
      <c r="D4251" s="35">
        <v>44280</v>
      </c>
      <c r="E4251" s="34" t="s">
        <v>31585</v>
      </c>
      <c r="F4251" s="34" t="s">
        <v>9875</v>
      </c>
      <c r="G4251" s="36">
        <v>-25000</v>
      </c>
      <c r="H4251" s="36">
        <v>-25000</v>
      </c>
      <c r="I4251" s="34" t="s">
        <v>9762</v>
      </c>
      <c r="J4251" s="34" t="s">
        <v>9763</v>
      </c>
      <c r="K4251" s="36">
        <v>-25000</v>
      </c>
      <c r="L4251" s="34" t="s">
        <v>9764</v>
      </c>
      <c r="M4251" s="6">
        <f t="shared" si="66"/>
        <v>18</v>
      </c>
      <c r="N4251" s="6" t="str">
        <f>MID(E4251,M4251,10)</f>
        <v>PO64000198</v>
      </c>
      <c r="O4251" s="6">
        <f>FIND("-",E4251)</f>
        <v>28</v>
      </c>
      <c r="P4251" s="6" t="str">
        <f>MID(E4251,O4251+1,2)</f>
        <v>3</v>
      </c>
      <c r="Q4251" s="34" t="str">
        <f>C4251</f>
        <v>APCIO0000312</v>
      </c>
      <c r="R4251" s="36">
        <f>-G4251</f>
        <v>25000</v>
      </c>
    </row>
    <row r="4252" spans="1:18" hidden="1">
      <c r="A4252" s="34" t="s">
        <v>27165</v>
      </c>
      <c r="B4252" s="34" t="s">
        <v>31586</v>
      </c>
      <c r="C4252" s="34" t="s">
        <v>2785</v>
      </c>
      <c r="D4252" s="35">
        <v>44286</v>
      </c>
      <c r="E4252" s="34" t="s">
        <v>2786</v>
      </c>
      <c r="F4252" s="34" t="s">
        <v>31221</v>
      </c>
      <c r="G4252" s="36">
        <v>19000</v>
      </c>
      <c r="H4252" s="36">
        <v>19000</v>
      </c>
      <c r="I4252" s="34" t="s">
        <v>9762</v>
      </c>
      <c r="J4252" s="34" t="s">
        <v>9763</v>
      </c>
      <c r="K4252" s="36">
        <v>19000</v>
      </c>
      <c r="L4252" s="34" t="s">
        <v>9764</v>
      </c>
      <c r="M4252" s="6">
        <f t="shared" si="66"/>
        <v>1</v>
      </c>
    </row>
    <row r="4253" spans="1:18" hidden="1">
      <c r="A4253" s="34" t="s">
        <v>27165</v>
      </c>
      <c r="B4253" s="34" t="s">
        <v>31586</v>
      </c>
      <c r="C4253" s="34" t="s">
        <v>2785</v>
      </c>
      <c r="D4253" s="35">
        <v>44286</v>
      </c>
      <c r="E4253" s="34" t="s">
        <v>31587</v>
      </c>
      <c r="F4253" s="34" t="s">
        <v>9875</v>
      </c>
      <c r="G4253" s="36">
        <v>-19000</v>
      </c>
      <c r="H4253" s="36">
        <v>-19000</v>
      </c>
      <c r="I4253" s="34" t="s">
        <v>9762</v>
      </c>
      <c r="J4253" s="34" t="s">
        <v>9763</v>
      </c>
      <c r="K4253" s="36">
        <v>-19000</v>
      </c>
      <c r="L4253" s="34" t="s">
        <v>9764</v>
      </c>
      <c r="M4253" s="6" t="e">
        <f t="shared" si="66"/>
        <v>#VALUE!</v>
      </c>
    </row>
    <row r="4254" spans="1:18" hidden="1">
      <c r="A4254" s="34" t="s">
        <v>27165</v>
      </c>
      <c r="B4254" s="34" t="s">
        <v>31588</v>
      </c>
      <c r="C4254" s="34" t="s">
        <v>3591</v>
      </c>
      <c r="D4254" s="35">
        <v>44286</v>
      </c>
      <c r="E4254" s="34" t="s">
        <v>3592</v>
      </c>
      <c r="F4254" s="34" t="s">
        <v>30294</v>
      </c>
      <c r="G4254" s="36">
        <v>18500</v>
      </c>
      <c r="H4254" s="36">
        <v>18500</v>
      </c>
      <c r="I4254" s="34" t="s">
        <v>9762</v>
      </c>
      <c r="J4254" s="34" t="s">
        <v>9763</v>
      </c>
      <c r="K4254" s="36">
        <v>18500</v>
      </c>
      <c r="L4254" s="34" t="s">
        <v>9764</v>
      </c>
      <c r="M4254" s="6">
        <f t="shared" si="66"/>
        <v>1</v>
      </c>
    </row>
    <row r="4255" spans="1:18">
      <c r="A4255" s="34" t="s">
        <v>27165</v>
      </c>
      <c r="B4255" s="34" t="s">
        <v>31588</v>
      </c>
      <c r="C4255" s="34" t="s">
        <v>3591</v>
      </c>
      <c r="D4255" s="35">
        <v>44286</v>
      </c>
      <c r="E4255" s="34" t="s">
        <v>31589</v>
      </c>
      <c r="F4255" s="34" t="s">
        <v>9875</v>
      </c>
      <c r="G4255" s="36">
        <v>-18500</v>
      </c>
      <c r="H4255" s="36">
        <v>-18500</v>
      </c>
      <c r="I4255" s="34" t="s">
        <v>9762</v>
      </c>
      <c r="J4255" s="34" t="s">
        <v>9763</v>
      </c>
      <c r="K4255" s="36">
        <v>-18500</v>
      </c>
      <c r="L4255" s="34" t="s">
        <v>9764</v>
      </c>
      <c r="M4255" s="6">
        <f t="shared" si="66"/>
        <v>18</v>
      </c>
      <c r="N4255" s="6" t="str">
        <f>MID(E4255,M4255,10)</f>
        <v>PO64000116</v>
      </c>
      <c r="O4255" s="6">
        <f>FIND("-",E4255)</f>
        <v>28</v>
      </c>
      <c r="P4255" s="6" t="str">
        <f>MID(E4255,O4255+1,2)</f>
        <v>4</v>
      </c>
      <c r="Q4255" s="34" t="str">
        <f>C4255</f>
        <v>APCIO0000314</v>
      </c>
      <c r="R4255" s="36">
        <f>-G4255</f>
        <v>18500</v>
      </c>
    </row>
    <row r="4256" spans="1:18" hidden="1">
      <c r="A4256" s="34" t="s">
        <v>27165</v>
      </c>
      <c r="B4256" s="34" t="s">
        <v>31590</v>
      </c>
      <c r="C4256" s="34" t="s">
        <v>3067</v>
      </c>
      <c r="D4256" s="35">
        <v>44280</v>
      </c>
      <c r="E4256" s="34" t="s">
        <v>3068</v>
      </c>
      <c r="F4256" s="34" t="s">
        <v>30800</v>
      </c>
      <c r="G4256" s="36">
        <v>30000</v>
      </c>
      <c r="H4256" s="36">
        <v>30000</v>
      </c>
      <c r="I4256" s="34" t="s">
        <v>9762</v>
      </c>
      <c r="J4256" s="34" t="s">
        <v>9763</v>
      </c>
      <c r="K4256" s="36">
        <v>30000</v>
      </c>
      <c r="L4256" s="34" t="s">
        <v>9764</v>
      </c>
      <c r="M4256" s="6">
        <f t="shared" si="66"/>
        <v>1</v>
      </c>
    </row>
    <row r="4257" spans="1:18">
      <c r="A4257" s="34" t="s">
        <v>27165</v>
      </c>
      <c r="B4257" s="34" t="s">
        <v>31590</v>
      </c>
      <c r="C4257" s="34" t="s">
        <v>3067</v>
      </c>
      <c r="D4257" s="35">
        <v>44280</v>
      </c>
      <c r="E4257" s="34" t="s">
        <v>31591</v>
      </c>
      <c r="F4257" s="34" t="s">
        <v>9875</v>
      </c>
      <c r="G4257" s="36">
        <v>-30000</v>
      </c>
      <c r="H4257" s="36">
        <v>-30000</v>
      </c>
      <c r="I4257" s="34" t="s">
        <v>9762</v>
      </c>
      <c r="J4257" s="34" t="s">
        <v>9763</v>
      </c>
      <c r="K4257" s="36">
        <v>-30000</v>
      </c>
      <c r="L4257" s="34" t="s">
        <v>9764</v>
      </c>
      <c r="M4257" s="6">
        <f t="shared" si="66"/>
        <v>18</v>
      </c>
      <c r="N4257" s="6" t="str">
        <f>MID(E4257,M4257,10)</f>
        <v>PO64000210</v>
      </c>
      <c r="O4257" s="6">
        <f>FIND("-",E4257)</f>
        <v>28</v>
      </c>
      <c r="P4257" s="6" t="str">
        <f>MID(E4257,O4257+1,2)</f>
        <v>3</v>
      </c>
      <c r="Q4257" s="34" t="str">
        <f>C4257</f>
        <v>APCIO0000315</v>
      </c>
      <c r="R4257" s="36">
        <f>-G4257</f>
        <v>30000</v>
      </c>
    </row>
    <row r="4258" spans="1:18" hidden="1">
      <c r="A4258" s="34" t="s">
        <v>31579</v>
      </c>
      <c r="B4258" s="34" t="s">
        <v>31592</v>
      </c>
      <c r="C4258" s="34" t="s">
        <v>2517</v>
      </c>
      <c r="D4258" s="35">
        <v>44286</v>
      </c>
      <c r="E4258" s="34" t="s">
        <v>2518</v>
      </c>
      <c r="F4258" s="34" t="s">
        <v>31593</v>
      </c>
      <c r="G4258" s="36">
        <v>25500</v>
      </c>
      <c r="H4258" s="36">
        <v>25500</v>
      </c>
      <c r="I4258" s="34" t="s">
        <v>9762</v>
      </c>
      <c r="J4258" s="34" t="s">
        <v>9763</v>
      </c>
      <c r="K4258" s="36">
        <v>25500</v>
      </c>
      <c r="L4258" s="34" t="s">
        <v>9764</v>
      </c>
      <c r="M4258" s="6">
        <f t="shared" si="66"/>
        <v>1</v>
      </c>
    </row>
    <row r="4259" spans="1:18">
      <c r="A4259" s="34" t="s">
        <v>31579</v>
      </c>
      <c r="B4259" s="34" t="s">
        <v>31592</v>
      </c>
      <c r="C4259" s="34" t="s">
        <v>2517</v>
      </c>
      <c r="D4259" s="35">
        <v>44286</v>
      </c>
      <c r="E4259" s="34" t="s">
        <v>31594</v>
      </c>
      <c r="F4259" s="34" t="s">
        <v>9875</v>
      </c>
      <c r="G4259" s="36">
        <v>-25500</v>
      </c>
      <c r="H4259" s="36">
        <v>-25500</v>
      </c>
      <c r="I4259" s="34" t="s">
        <v>9762</v>
      </c>
      <c r="J4259" s="34" t="s">
        <v>9763</v>
      </c>
      <c r="K4259" s="36">
        <v>-25500</v>
      </c>
      <c r="L4259" s="34" t="s">
        <v>9764</v>
      </c>
      <c r="M4259" s="6">
        <f t="shared" si="66"/>
        <v>18</v>
      </c>
      <c r="N4259" s="6" t="str">
        <f>MID(E4259,M4259,10)</f>
        <v>PO64000313</v>
      </c>
      <c r="O4259" s="6">
        <f>FIND("-",E4259)</f>
        <v>28</v>
      </c>
      <c r="P4259" s="6" t="str">
        <f>MID(E4259,O4259+1,2)</f>
        <v>1</v>
      </c>
      <c r="Q4259" s="34" t="str">
        <f>C4259</f>
        <v>APCIO0000316</v>
      </c>
      <c r="R4259" s="36">
        <f>-G4259</f>
        <v>25500</v>
      </c>
    </row>
    <row r="4260" spans="1:18" hidden="1">
      <c r="A4260" s="34" t="s">
        <v>31579</v>
      </c>
      <c r="B4260" s="34" t="s">
        <v>31595</v>
      </c>
      <c r="C4260" s="34" t="s">
        <v>7412</v>
      </c>
      <c r="D4260" s="35">
        <v>44279</v>
      </c>
      <c r="E4260" s="34" t="s">
        <v>31596</v>
      </c>
      <c r="F4260" s="34" t="s">
        <v>31597</v>
      </c>
      <c r="G4260" s="36">
        <v>4130</v>
      </c>
      <c r="H4260" s="36">
        <v>4130</v>
      </c>
      <c r="I4260" s="34" t="s">
        <v>9762</v>
      </c>
      <c r="J4260" s="34" t="s">
        <v>9763</v>
      </c>
      <c r="K4260" s="36">
        <v>4130</v>
      </c>
      <c r="L4260" s="34" t="s">
        <v>9764</v>
      </c>
      <c r="M4260" s="6" t="e">
        <f t="shared" si="66"/>
        <v>#VALUE!</v>
      </c>
    </row>
    <row r="4261" spans="1:18" hidden="1">
      <c r="A4261" s="34" t="s">
        <v>31579</v>
      </c>
      <c r="B4261" s="34" t="s">
        <v>31595</v>
      </c>
      <c r="C4261" s="34" t="s">
        <v>7412</v>
      </c>
      <c r="D4261" s="35">
        <v>44279</v>
      </c>
      <c r="E4261" s="34" t="s">
        <v>7413</v>
      </c>
      <c r="F4261" s="34" t="s">
        <v>31598</v>
      </c>
      <c r="G4261" s="36">
        <v>59000</v>
      </c>
      <c r="H4261" s="36">
        <v>59000</v>
      </c>
      <c r="I4261" s="34" t="s">
        <v>9762</v>
      </c>
      <c r="J4261" s="34" t="s">
        <v>9763</v>
      </c>
      <c r="K4261" s="36">
        <v>59000</v>
      </c>
      <c r="L4261" s="34" t="s">
        <v>9764</v>
      </c>
      <c r="M4261" s="6">
        <f t="shared" si="66"/>
        <v>1</v>
      </c>
    </row>
    <row r="4262" spans="1:18" hidden="1">
      <c r="A4262" s="34" t="s">
        <v>31579</v>
      </c>
      <c r="B4262" s="34" t="s">
        <v>31595</v>
      </c>
      <c r="C4262" s="34" t="s">
        <v>7412</v>
      </c>
      <c r="D4262" s="35">
        <v>44279</v>
      </c>
      <c r="E4262" s="34" t="s">
        <v>31596</v>
      </c>
      <c r="F4262" s="34" t="s">
        <v>9875</v>
      </c>
      <c r="G4262" s="36">
        <v>-63130</v>
      </c>
      <c r="H4262" s="36">
        <v>-63130</v>
      </c>
      <c r="I4262" s="34" t="s">
        <v>9762</v>
      </c>
      <c r="J4262" s="34" t="s">
        <v>9763</v>
      </c>
      <c r="K4262" s="36">
        <v>-63130</v>
      </c>
      <c r="L4262" s="34" t="s">
        <v>9764</v>
      </c>
      <c r="M4262" s="6" t="e">
        <f t="shared" si="66"/>
        <v>#VALUE!</v>
      </c>
    </row>
    <row r="4263" spans="1:18" hidden="1">
      <c r="A4263" s="34" t="s">
        <v>31579</v>
      </c>
      <c r="B4263" s="34" t="s">
        <v>31599</v>
      </c>
      <c r="C4263" s="34" t="s">
        <v>7410</v>
      </c>
      <c r="D4263" s="35">
        <v>44279</v>
      </c>
      <c r="E4263" s="34" t="s">
        <v>31600</v>
      </c>
      <c r="F4263" s="34" t="s">
        <v>31597</v>
      </c>
      <c r="G4263" s="36">
        <v>4130</v>
      </c>
      <c r="H4263" s="36">
        <v>4130</v>
      </c>
      <c r="I4263" s="34" t="s">
        <v>9762</v>
      </c>
      <c r="J4263" s="34" t="s">
        <v>9763</v>
      </c>
      <c r="K4263" s="36">
        <v>4130</v>
      </c>
      <c r="L4263" s="34" t="s">
        <v>9764</v>
      </c>
      <c r="M4263" s="6" t="e">
        <f t="shared" si="66"/>
        <v>#VALUE!</v>
      </c>
    </row>
    <row r="4264" spans="1:18" hidden="1">
      <c r="A4264" s="34" t="s">
        <v>31579</v>
      </c>
      <c r="B4264" s="34" t="s">
        <v>31599</v>
      </c>
      <c r="C4264" s="34" t="s">
        <v>7410</v>
      </c>
      <c r="D4264" s="35">
        <v>44279</v>
      </c>
      <c r="E4264" s="34" t="s">
        <v>7411</v>
      </c>
      <c r="F4264" s="34" t="s">
        <v>31598</v>
      </c>
      <c r="G4264" s="36">
        <v>59000</v>
      </c>
      <c r="H4264" s="36">
        <v>59000</v>
      </c>
      <c r="I4264" s="34" t="s">
        <v>9762</v>
      </c>
      <c r="J4264" s="34" t="s">
        <v>9763</v>
      </c>
      <c r="K4264" s="36">
        <v>59000</v>
      </c>
      <c r="L4264" s="34" t="s">
        <v>9764</v>
      </c>
      <c r="M4264" s="6">
        <f t="shared" si="66"/>
        <v>1</v>
      </c>
    </row>
    <row r="4265" spans="1:18" hidden="1">
      <c r="A4265" s="34" t="s">
        <v>31579</v>
      </c>
      <c r="B4265" s="34" t="s">
        <v>31599</v>
      </c>
      <c r="C4265" s="34" t="s">
        <v>7410</v>
      </c>
      <c r="D4265" s="35">
        <v>44279</v>
      </c>
      <c r="E4265" s="34" t="s">
        <v>31600</v>
      </c>
      <c r="F4265" s="34" t="s">
        <v>9875</v>
      </c>
      <c r="G4265" s="36">
        <v>-63130</v>
      </c>
      <c r="H4265" s="36">
        <v>-63130</v>
      </c>
      <c r="I4265" s="34" t="s">
        <v>9762</v>
      </c>
      <c r="J4265" s="34" t="s">
        <v>9763</v>
      </c>
      <c r="K4265" s="36">
        <v>-63130</v>
      </c>
      <c r="L4265" s="34" t="s">
        <v>9764</v>
      </c>
      <c r="M4265" s="6" t="e">
        <f t="shared" si="66"/>
        <v>#VALUE!</v>
      </c>
    </row>
    <row r="4266" spans="1:18" hidden="1">
      <c r="A4266" s="34" t="s">
        <v>31579</v>
      </c>
      <c r="B4266" s="34" t="s">
        <v>31601</v>
      </c>
      <c r="C4266" s="34" t="s">
        <v>7408</v>
      </c>
      <c r="D4266" s="35">
        <v>44279</v>
      </c>
      <c r="E4266" s="34" t="s">
        <v>31602</v>
      </c>
      <c r="F4266" s="34" t="s">
        <v>31597</v>
      </c>
      <c r="G4266" s="36">
        <v>4130</v>
      </c>
      <c r="H4266" s="36">
        <v>4130</v>
      </c>
      <c r="I4266" s="34" t="s">
        <v>9762</v>
      </c>
      <c r="J4266" s="34" t="s">
        <v>9763</v>
      </c>
      <c r="K4266" s="36">
        <v>4130</v>
      </c>
      <c r="L4266" s="34" t="s">
        <v>9764</v>
      </c>
      <c r="M4266" s="6" t="e">
        <f t="shared" si="66"/>
        <v>#VALUE!</v>
      </c>
    </row>
    <row r="4267" spans="1:18" hidden="1">
      <c r="A4267" s="34" t="s">
        <v>31579</v>
      </c>
      <c r="B4267" s="34" t="s">
        <v>31601</v>
      </c>
      <c r="C4267" s="34" t="s">
        <v>7408</v>
      </c>
      <c r="D4267" s="35">
        <v>44279</v>
      </c>
      <c r="E4267" s="34" t="s">
        <v>7409</v>
      </c>
      <c r="F4267" s="34" t="s">
        <v>31598</v>
      </c>
      <c r="G4267" s="36">
        <v>59000</v>
      </c>
      <c r="H4267" s="36">
        <v>59000</v>
      </c>
      <c r="I4267" s="34" t="s">
        <v>9762</v>
      </c>
      <c r="J4267" s="34" t="s">
        <v>9763</v>
      </c>
      <c r="K4267" s="36">
        <v>59000</v>
      </c>
      <c r="L4267" s="34" t="s">
        <v>9764</v>
      </c>
      <c r="M4267" s="6">
        <f t="shared" si="66"/>
        <v>1</v>
      </c>
    </row>
    <row r="4268" spans="1:18" hidden="1">
      <c r="A4268" s="34" t="s">
        <v>31579</v>
      </c>
      <c r="B4268" s="34" t="s">
        <v>31601</v>
      </c>
      <c r="C4268" s="34" t="s">
        <v>7408</v>
      </c>
      <c r="D4268" s="35">
        <v>44279</v>
      </c>
      <c r="E4268" s="34" t="s">
        <v>31602</v>
      </c>
      <c r="F4268" s="34" t="s">
        <v>9875</v>
      </c>
      <c r="G4268" s="36">
        <v>-63130</v>
      </c>
      <c r="H4268" s="36">
        <v>-63130</v>
      </c>
      <c r="I4268" s="34" t="s">
        <v>9762</v>
      </c>
      <c r="J4268" s="34" t="s">
        <v>9763</v>
      </c>
      <c r="K4268" s="36">
        <v>-63130</v>
      </c>
      <c r="L4268" s="34" t="s">
        <v>9764</v>
      </c>
      <c r="M4268" s="6" t="e">
        <f t="shared" si="66"/>
        <v>#VALUE!</v>
      </c>
    </row>
    <row r="4269" spans="1:18" hidden="1">
      <c r="A4269" s="34" t="s">
        <v>31579</v>
      </c>
      <c r="B4269" s="34" t="s">
        <v>31603</v>
      </c>
      <c r="C4269" s="34" t="s">
        <v>7406</v>
      </c>
      <c r="D4269" s="35">
        <v>44279</v>
      </c>
      <c r="E4269" s="34" t="s">
        <v>31604</v>
      </c>
      <c r="F4269" s="34" t="s">
        <v>31597</v>
      </c>
      <c r="G4269" s="36">
        <v>4130</v>
      </c>
      <c r="H4269" s="36">
        <v>4130</v>
      </c>
      <c r="I4269" s="34" t="s">
        <v>9762</v>
      </c>
      <c r="J4269" s="34" t="s">
        <v>9763</v>
      </c>
      <c r="K4269" s="36">
        <v>4130</v>
      </c>
      <c r="L4269" s="34" t="s">
        <v>9764</v>
      </c>
      <c r="M4269" s="6" t="e">
        <f t="shared" si="66"/>
        <v>#VALUE!</v>
      </c>
    </row>
    <row r="4270" spans="1:18" hidden="1">
      <c r="A4270" s="34" t="s">
        <v>31579</v>
      </c>
      <c r="B4270" s="34" t="s">
        <v>31603</v>
      </c>
      <c r="C4270" s="34" t="s">
        <v>7406</v>
      </c>
      <c r="D4270" s="35">
        <v>44279</v>
      </c>
      <c r="E4270" s="34" t="s">
        <v>7407</v>
      </c>
      <c r="F4270" s="34" t="s">
        <v>31598</v>
      </c>
      <c r="G4270" s="36">
        <v>59000</v>
      </c>
      <c r="H4270" s="36">
        <v>59000</v>
      </c>
      <c r="I4270" s="34" t="s">
        <v>9762</v>
      </c>
      <c r="J4270" s="34" t="s">
        <v>9763</v>
      </c>
      <c r="K4270" s="36">
        <v>59000</v>
      </c>
      <c r="L4270" s="34" t="s">
        <v>9764</v>
      </c>
      <c r="M4270" s="6">
        <f t="shared" si="66"/>
        <v>1</v>
      </c>
    </row>
    <row r="4271" spans="1:18" hidden="1">
      <c r="A4271" s="34" t="s">
        <v>31579</v>
      </c>
      <c r="B4271" s="34" t="s">
        <v>31603</v>
      </c>
      <c r="C4271" s="34" t="s">
        <v>7406</v>
      </c>
      <c r="D4271" s="35">
        <v>44279</v>
      </c>
      <c r="E4271" s="34" t="s">
        <v>31604</v>
      </c>
      <c r="F4271" s="34" t="s">
        <v>9875</v>
      </c>
      <c r="G4271" s="36">
        <v>-63130</v>
      </c>
      <c r="H4271" s="36">
        <v>-63130</v>
      </c>
      <c r="I4271" s="34" t="s">
        <v>9762</v>
      </c>
      <c r="J4271" s="34" t="s">
        <v>9763</v>
      </c>
      <c r="K4271" s="36">
        <v>-63130</v>
      </c>
      <c r="L4271" s="34" t="s">
        <v>9764</v>
      </c>
      <c r="M4271" s="6" t="e">
        <f t="shared" si="66"/>
        <v>#VALUE!</v>
      </c>
    </row>
    <row r="4272" spans="1:18" hidden="1">
      <c r="A4272" s="34" t="s">
        <v>31579</v>
      </c>
      <c r="B4272" s="34" t="s">
        <v>31605</v>
      </c>
      <c r="C4272" s="34" t="s">
        <v>7404</v>
      </c>
      <c r="D4272" s="35">
        <v>44279</v>
      </c>
      <c r="E4272" s="34" t="s">
        <v>7405</v>
      </c>
      <c r="F4272" s="34" t="s">
        <v>31606</v>
      </c>
      <c r="G4272" s="36">
        <v>59000</v>
      </c>
      <c r="H4272" s="36">
        <v>59000</v>
      </c>
      <c r="I4272" s="34" t="s">
        <v>9762</v>
      </c>
      <c r="J4272" s="34" t="s">
        <v>9763</v>
      </c>
      <c r="K4272" s="36">
        <v>59000</v>
      </c>
      <c r="L4272" s="34" t="s">
        <v>9764</v>
      </c>
      <c r="M4272" s="6" t="e">
        <f t="shared" si="66"/>
        <v>#VALUE!</v>
      </c>
    </row>
    <row r="4273" spans="1:13" hidden="1">
      <c r="A4273" s="34" t="s">
        <v>31579</v>
      </c>
      <c r="B4273" s="34" t="s">
        <v>31605</v>
      </c>
      <c r="C4273" s="34" t="s">
        <v>7404</v>
      </c>
      <c r="D4273" s="35">
        <v>44279</v>
      </c>
      <c r="E4273" s="34" t="s">
        <v>31607</v>
      </c>
      <c r="F4273" s="34" t="s">
        <v>31606</v>
      </c>
      <c r="G4273" s="36">
        <v>4130</v>
      </c>
      <c r="H4273" s="36">
        <v>4130</v>
      </c>
      <c r="I4273" s="34" t="s">
        <v>9762</v>
      </c>
      <c r="J4273" s="34" t="s">
        <v>9763</v>
      </c>
      <c r="K4273" s="36">
        <v>4130</v>
      </c>
      <c r="L4273" s="34" t="s">
        <v>9764</v>
      </c>
      <c r="M4273" s="6" t="e">
        <f t="shared" si="66"/>
        <v>#VALUE!</v>
      </c>
    </row>
    <row r="4274" spans="1:13" hidden="1">
      <c r="A4274" s="34" t="s">
        <v>31579</v>
      </c>
      <c r="B4274" s="34" t="s">
        <v>31605</v>
      </c>
      <c r="C4274" s="34" t="s">
        <v>7404</v>
      </c>
      <c r="D4274" s="35">
        <v>44279</v>
      </c>
      <c r="E4274" s="34" t="s">
        <v>31607</v>
      </c>
      <c r="F4274" s="34" t="s">
        <v>9875</v>
      </c>
      <c r="G4274" s="36">
        <v>-63130</v>
      </c>
      <c r="H4274" s="36">
        <v>-63130</v>
      </c>
      <c r="I4274" s="34" t="s">
        <v>9762</v>
      </c>
      <c r="J4274" s="34" t="s">
        <v>9763</v>
      </c>
      <c r="K4274" s="36">
        <v>-63130</v>
      </c>
      <c r="L4274" s="34" t="s">
        <v>9764</v>
      </c>
      <c r="M4274" s="6" t="e">
        <f t="shared" si="66"/>
        <v>#VALUE!</v>
      </c>
    </row>
    <row r="4275" spans="1:13" hidden="1">
      <c r="A4275" s="34" t="s">
        <v>31579</v>
      </c>
      <c r="B4275" s="34" t="s">
        <v>31608</v>
      </c>
      <c r="C4275" s="34" t="s">
        <v>7392</v>
      </c>
      <c r="D4275" s="35">
        <v>44279</v>
      </c>
      <c r="E4275" s="34" t="s">
        <v>7393</v>
      </c>
      <c r="F4275" s="34" t="s">
        <v>31597</v>
      </c>
      <c r="G4275" s="36">
        <v>59000</v>
      </c>
      <c r="H4275" s="36">
        <v>59000</v>
      </c>
      <c r="I4275" s="34" t="s">
        <v>9762</v>
      </c>
      <c r="J4275" s="34" t="s">
        <v>9763</v>
      </c>
      <c r="K4275" s="36">
        <v>59000</v>
      </c>
      <c r="L4275" s="34" t="s">
        <v>9764</v>
      </c>
      <c r="M4275" s="6">
        <f t="shared" si="66"/>
        <v>6</v>
      </c>
    </row>
    <row r="4276" spans="1:13" hidden="1">
      <c r="A4276" s="34" t="s">
        <v>31579</v>
      </c>
      <c r="B4276" s="34" t="s">
        <v>31608</v>
      </c>
      <c r="C4276" s="34" t="s">
        <v>7392</v>
      </c>
      <c r="D4276" s="35">
        <v>44279</v>
      </c>
      <c r="E4276" s="34" t="s">
        <v>31609</v>
      </c>
      <c r="F4276" s="34" t="s">
        <v>31597</v>
      </c>
      <c r="G4276" s="36">
        <v>4130</v>
      </c>
      <c r="H4276" s="36">
        <v>4130</v>
      </c>
      <c r="I4276" s="34" t="s">
        <v>9762</v>
      </c>
      <c r="J4276" s="34" t="s">
        <v>9763</v>
      </c>
      <c r="K4276" s="36">
        <v>4130</v>
      </c>
      <c r="L4276" s="34" t="s">
        <v>9764</v>
      </c>
      <c r="M4276" s="6" t="e">
        <f t="shared" si="66"/>
        <v>#VALUE!</v>
      </c>
    </row>
    <row r="4277" spans="1:13" hidden="1">
      <c r="A4277" s="34" t="s">
        <v>31579</v>
      </c>
      <c r="B4277" s="34" t="s">
        <v>31608</v>
      </c>
      <c r="C4277" s="34" t="s">
        <v>7392</v>
      </c>
      <c r="D4277" s="35">
        <v>44279</v>
      </c>
      <c r="E4277" s="34" t="s">
        <v>31609</v>
      </c>
      <c r="F4277" s="34" t="s">
        <v>9875</v>
      </c>
      <c r="G4277" s="36">
        <v>-63130</v>
      </c>
      <c r="H4277" s="36">
        <v>-63130</v>
      </c>
      <c r="I4277" s="34" t="s">
        <v>9762</v>
      </c>
      <c r="J4277" s="34" t="s">
        <v>9763</v>
      </c>
      <c r="K4277" s="36">
        <v>-63130</v>
      </c>
      <c r="L4277" s="34" t="s">
        <v>9764</v>
      </c>
      <c r="M4277" s="6" t="e">
        <f t="shared" si="66"/>
        <v>#VALUE!</v>
      </c>
    </row>
    <row r="4278" spans="1:13" hidden="1">
      <c r="A4278" s="34" t="s">
        <v>31579</v>
      </c>
      <c r="B4278" s="34" t="s">
        <v>31610</v>
      </c>
      <c r="C4278" s="34" t="s">
        <v>7402</v>
      </c>
      <c r="D4278" s="35">
        <v>44279</v>
      </c>
      <c r="E4278" s="34" t="s">
        <v>31611</v>
      </c>
      <c r="F4278" s="34" t="s">
        <v>31597</v>
      </c>
      <c r="G4278" s="36">
        <v>4130</v>
      </c>
      <c r="H4278" s="36">
        <v>4130</v>
      </c>
      <c r="I4278" s="34" t="s">
        <v>9762</v>
      </c>
      <c r="J4278" s="34" t="s">
        <v>9763</v>
      </c>
      <c r="K4278" s="36">
        <v>4130</v>
      </c>
      <c r="L4278" s="34" t="s">
        <v>9764</v>
      </c>
      <c r="M4278" s="6" t="e">
        <f t="shared" si="66"/>
        <v>#VALUE!</v>
      </c>
    </row>
    <row r="4279" spans="1:13" hidden="1">
      <c r="A4279" s="34" t="s">
        <v>31579</v>
      </c>
      <c r="B4279" s="34" t="s">
        <v>31610</v>
      </c>
      <c r="C4279" s="34" t="s">
        <v>7402</v>
      </c>
      <c r="D4279" s="35">
        <v>44279</v>
      </c>
      <c r="E4279" s="34" t="s">
        <v>7403</v>
      </c>
      <c r="F4279" s="34" t="s">
        <v>31598</v>
      </c>
      <c r="G4279" s="36">
        <v>59000</v>
      </c>
      <c r="H4279" s="36">
        <v>59000</v>
      </c>
      <c r="I4279" s="34" t="s">
        <v>9762</v>
      </c>
      <c r="J4279" s="34" t="s">
        <v>9763</v>
      </c>
      <c r="K4279" s="36">
        <v>59000</v>
      </c>
      <c r="L4279" s="34" t="s">
        <v>9764</v>
      </c>
      <c r="M4279" s="6">
        <f t="shared" si="66"/>
        <v>1</v>
      </c>
    </row>
    <row r="4280" spans="1:13" hidden="1">
      <c r="A4280" s="34" t="s">
        <v>31579</v>
      </c>
      <c r="B4280" s="34" t="s">
        <v>31610</v>
      </c>
      <c r="C4280" s="34" t="s">
        <v>7402</v>
      </c>
      <c r="D4280" s="35">
        <v>44279</v>
      </c>
      <c r="E4280" s="34" t="s">
        <v>31611</v>
      </c>
      <c r="F4280" s="34" t="s">
        <v>9875</v>
      </c>
      <c r="G4280" s="36">
        <v>-63130</v>
      </c>
      <c r="H4280" s="36">
        <v>-63130</v>
      </c>
      <c r="I4280" s="34" t="s">
        <v>9762</v>
      </c>
      <c r="J4280" s="34" t="s">
        <v>9763</v>
      </c>
      <c r="K4280" s="36">
        <v>-63130</v>
      </c>
      <c r="L4280" s="34" t="s">
        <v>9764</v>
      </c>
      <c r="M4280" s="6" t="e">
        <f t="shared" si="66"/>
        <v>#VALUE!</v>
      </c>
    </row>
    <row r="4281" spans="1:13" hidden="1">
      <c r="A4281" s="34" t="s">
        <v>27165</v>
      </c>
      <c r="B4281" s="34" t="s">
        <v>31612</v>
      </c>
      <c r="C4281" s="34" t="s">
        <v>8737</v>
      </c>
      <c r="D4281" s="35">
        <v>44286</v>
      </c>
      <c r="E4281" s="34" t="s">
        <v>8738</v>
      </c>
      <c r="F4281" s="34" t="s">
        <v>27299</v>
      </c>
      <c r="G4281" s="36">
        <v>59000</v>
      </c>
      <c r="H4281" s="36">
        <v>59000</v>
      </c>
      <c r="I4281" s="34" t="s">
        <v>9762</v>
      </c>
      <c r="J4281" s="34" t="s">
        <v>9763</v>
      </c>
      <c r="K4281" s="36">
        <v>59000</v>
      </c>
      <c r="L4281" s="34" t="s">
        <v>9764</v>
      </c>
      <c r="M4281" s="6">
        <f t="shared" si="66"/>
        <v>1</v>
      </c>
    </row>
    <row r="4282" spans="1:13" hidden="1">
      <c r="A4282" s="34" t="s">
        <v>27165</v>
      </c>
      <c r="B4282" s="34" t="s">
        <v>31612</v>
      </c>
      <c r="C4282" s="34" t="s">
        <v>8737</v>
      </c>
      <c r="D4282" s="35">
        <v>44286</v>
      </c>
      <c r="E4282" s="34" t="s">
        <v>31613</v>
      </c>
      <c r="F4282" s="34" t="s">
        <v>27299</v>
      </c>
      <c r="G4282" s="36">
        <v>4130</v>
      </c>
      <c r="H4282" s="36">
        <v>4130</v>
      </c>
      <c r="I4282" s="34" t="s">
        <v>9762</v>
      </c>
      <c r="J4282" s="34" t="s">
        <v>9763</v>
      </c>
      <c r="K4282" s="36">
        <v>4130</v>
      </c>
      <c r="L4282" s="34" t="s">
        <v>9764</v>
      </c>
      <c r="M4282" s="6" t="e">
        <f t="shared" si="66"/>
        <v>#VALUE!</v>
      </c>
    </row>
    <row r="4283" spans="1:13" hidden="1">
      <c r="A4283" s="34" t="s">
        <v>27165</v>
      </c>
      <c r="B4283" s="34" t="s">
        <v>31612</v>
      </c>
      <c r="C4283" s="34" t="s">
        <v>8737</v>
      </c>
      <c r="D4283" s="35">
        <v>44286</v>
      </c>
      <c r="E4283" s="34" t="s">
        <v>31613</v>
      </c>
      <c r="F4283" s="34" t="s">
        <v>9875</v>
      </c>
      <c r="G4283" s="36">
        <v>-63130</v>
      </c>
      <c r="H4283" s="36">
        <v>-63130</v>
      </c>
      <c r="I4283" s="34" t="s">
        <v>9762</v>
      </c>
      <c r="J4283" s="34" t="s">
        <v>9763</v>
      </c>
      <c r="K4283" s="36">
        <v>-63130</v>
      </c>
      <c r="L4283" s="34" t="s">
        <v>9764</v>
      </c>
      <c r="M4283" s="6" t="e">
        <f t="shared" si="66"/>
        <v>#VALUE!</v>
      </c>
    </row>
    <row r="4284" spans="1:13" hidden="1">
      <c r="A4284" s="34" t="s">
        <v>27165</v>
      </c>
      <c r="B4284" s="34" t="s">
        <v>31614</v>
      </c>
      <c r="C4284" s="34" t="s">
        <v>8733</v>
      </c>
      <c r="D4284" s="35">
        <v>44286</v>
      </c>
      <c r="E4284" s="34" t="s">
        <v>8734</v>
      </c>
      <c r="F4284" s="34" t="s">
        <v>27299</v>
      </c>
      <c r="G4284" s="36">
        <v>59000</v>
      </c>
      <c r="H4284" s="36">
        <v>59000</v>
      </c>
      <c r="I4284" s="34" t="s">
        <v>9762</v>
      </c>
      <c r="J4284" s="34" t="s">
        <v>9763</v>
      </c>
      <c r="K4284" s="36">
        <v>59000</v>
      </c>
      <c r="L4284" s="34" t="s">
        <v>9764</v>
      </c>
      <c r="M4284" s="6">
        <f t="shared" si="66"/>
        <v>1</v>
      </c>
    </row>
    <row r="4285" spans="1:13" hidden="1">
      <c r="A4285" s="34" t="s">
        <v>27165</v>
      </c>
      <c r="B4285" s="34" t="s">
        <v>31614</v>
      </c>
      <c r="C4285" s="34" t="s">
        <v>8733</v>
      </c>
      <c r="D4285" s="35">
        <v>44286</v>
      </c>
      <c r="E4285" s="34" t="s">
        <v>31615</v>
      </c>
      <c r="F4285" s="34" t="s">
        <v>27299</v>
      </c>
      <c r="G4285" s="36">
        <v>4130</v>
      </c>
      <c r="H4285" s="36">
        <v>4130</v>
      </c>
      <c r="I4285" s="34" t="s">
        <v>9762</v>
      </c>
      <c r="J4285" s="34" t="s">
        <v>9763</v>
      </c>
      <c r="K4285" s="36">
        <v>4130</v>
      </c>
      <c r="L4285" s="34" t="s">
        <v>9764</v>
      </c>
      <c r="M4285" s="6" t="e">
        <f t="shared" si="66"/>
        <v>#VALUE!</v>
      </c>
    </row>
    <row r="4286" spans="1:13" hidden="1">
      <c r="A4286" s="34" t="s">
        <v>27165</v>
      </c>
      <c r="B4286" s="34" t="s">
        <v>31614</v>
      </c>
      <c r="C4286" s="34" t="s">
        <v>8733</v>
      </c>
      <c r="D4286" s="35">
        <v>44286</v>
      </c>
      <c r="E4286" s="34" t="s">
        <v>31615</v>
      </c>
      <c r="F4286" s="34" t="s">
        <v>9875</v>
      </c>
      <c r="G4286" s="36">
        <v>-63130</v>
      </c>
      <c r="H4286" s="36">
        <v>-63130</v>
      </c>
      <c r="I4286" s="34" t="s">
        <v>9762</v>
      </c>
      <c r="J4286" s="34" t="s">
        <v>9763</v>
      </c>
      <c r="K4286" s="36">
        <v>-63130</v>
      </c>
      <c r="L4286" s="34" t="s">
        <v>9764</v>
      </c>
      <c r="M4286" s="6" t="e">
        <f t="shared" si="66"/>
        <v>#VALUE!</v>
      </c>
    </row>
    <row r="4287" spans="1:13" hidden="1">
      <c r="A4287" s="34" t="s">
        <v>31579</v>
      </c>
      <c r="B4287" s="34" t="s">
        <v>31616</v>
      </c>
      <c r="C4287" s="34" t="s">
        <v>2547</v>
      </c>
      <c r="D4287" s="35">
        <v>44264</v>
      </c>
      <c r="E4287" s="34" t="s">
        <v>2548</v>
      </c>
      <c r="F4287" s="34" t="s">
        <v>31617</v>
      </c>
      <c r="G4287" s="36">
        <v>132150</v>
      </c>
      <c r="H4287" s="36">
        <v>132150</v>
      </c>
      <c r="I4287" s="34" t="s">
        <v>9762</v>
      </c>
      <c r="J4287" s="34" t="s">
        <v>9763</v>
      </c>
      <c r="K4287" s="36">
        <v>132150</v>
      </c>
      <c r="L4287" s="34" t="s">
        <v>9764</v>
      </c>
      <c r="M4287" s="6">
        <f t="shared" si="66"/>
        <v>1</v>
      </c>
    </row>
    <row r="4288" spans="1:13" hidden="1">
      <c r="A4288" s="34" t="s">
        <v>31579</v>
      </c>
      <c r="B4288" s="34" t="s">
        <v>31616</v>
      </c>
      <c r="C4288" s="34" t="s">
        <v>2547</v>
      </c>
      <c r="D4288" s="35">
        <v>44264</v>
      </c>
      <c r="E4288" s="34" t="s">
        <v>31618</v>
      </c>
      <c r="F4288" s="34" t="s">
        <v>31617</v>
      </c>
      <c r="G4288" s="36">
        <v>9250.5</v>
      </c>
      <c r="H4288" s="36">
        <v>9250.5</v>
      </c>
      <c r="I4288" s="34" t="s">
        <v>9762</v>
      </c>
      <c r="J4288" s="34" t="s">
        <v>9763</v>
      </c>
      <c r="K4288" s="36">
        <v>9250.5</v>
      </c>
      <c r="L4288" s="34" t="s">
        <v>9764</v>
      </c>
      <c r="M4288" s="6" t="e">
        <f t="shared" si="66"/>
        <v>#VALUE!</v>
      </c>
    </row>
    <row r="4289" spans="1:18" hidden="1">
      <c r="A4289" s="34" t="s">
        <v>31579</v>
      </c>
      <c r="B4289" s="34" t="s">
        <v>31616</v>
      </c>
      <c r="C4289" s="34" t="s">
        <v>2547</v>
      </c>
      <c r="D4289" s="35">
        <v>44264</v>
      </c>
      <c r="E4289" s="34" t="s">
        <v>31618</v>
      </c>
      <c r="F4289" s="34" t="s">
        <v>9875</v>
      </c>
      <c r="G4289" s="36">
        <v>-141400.5</v>
      </c>
      <c r="H4289" s="36">
        <v>-141400.5</v>
      </c>
      <c r="I4289" s="34" t="s">
        <v>9762</v>
      </c>
      <c r="J4289" s="34" t="s">
        <v>9763</v>
      </c>
      <c r="K4289" s="36">
        <v>-141400.5</v>
      </c>
      <c r="L4289" s="34" t="s">
        <v>9764</v>
      </c>
      <c r="M4289" s="6" t="e">
        <f t="shared" si="66"/>
        <v>#VALUE!</v>
      </c>
    </row>
    <row r="4290" spans="1:18" hidden="1">
      <c r="A4290" s="34" t="s">
        <v>27165</v>
      </c>
      <c r="B4290" s="34" t="s">
        <v>31619</v>
      </c>
      <c r="C4290" s="34" t="s">
        <v>2755</v>
      </c>
      <c r="D4290" s="35">
        <v>44286</v>
      </c>
      <c r="E4290" s="34" t="s">
        <v>2756</v>
      </c>
      <c r="F4290" s="34" t="s">
        <v>31289</v>
      </c>
      <c r="G4290" s="36">
        <v>142930</v>
      </c>
      <c r="H4290" s="36">
        <v>142930</v>
      </c>
      <c r="I4290" s="34" t="s">
        <v>9762</v>
      </c>
      <c r="J4290" s="34" t="s">
        <v>9763</v>
      </c>
      <c r="K4290" s="36">
        <v>142930</v>
      </c>
      <c r="L4290" s="34" t="s">
        <v>9764</v>
      </c>
      <c r="M4290" s="6">
        <f t="shared" si="66"/>
        <v>1</v>
      </c>
    </row>
    <row r="4291" spans="1:18">
      <c r="A4291" s="34" t="s">
        <v>27165</v>
      </c>
      <c r="B4291" s="34" t="s">
        <v>31619</v>
      </c>
      <c r="C4291" s="34" t="s">
        <v>2755</v>
      </c>
      <c r="D4291" s="35">
        <v>44286</v>
      </c>
      <c r="E4291" s="34" t="s">
        <v>31620</v>
      </c>
      <c r="F4291" s="34" t="s">
        <v>9875</v>
      </c>
      <c r="G4291" s="36">
        <v>-142930</v>
      </c>
      <c r="H4291" s="36">
        <v>-142930</v>
      </c>
      <c r="I4291" s="34" t="s">
        <v>9762</v>
      </c>
      <c r="J4291" s="34" t="s">
        <v>9763</v>
      </c>
      <c r="K4291" s="36">
        <v>-142930</v>
      </c>
      <c r="L4291" s="34" t="s">
        <v>9764</v>
      </c>
      <c r="M4291" s="6">
        <f t="shared" ref="M4291:M4354" si="67">FIND("PO",E4291)</f>
        <v>18</v>
      </c>
      <c r="N4291" s="6" t="str">
        <f>MID(E4291,M4291,10)</f>
        <v>PO64000261</v>
      </c>
      <c r="O4291" s="6">
        <f>FIND("-",E4291)</f>
        <v>28</v>
      </c>
      <c r="P4291" s="6" t="str">
        <f>MID(E4291,O4291+1,2)</f>
        <v>2</v>
      </c>
      <c r="Q4291" s="34" t="str">
        <f>C4291</f>
        <v>APCIO0000327</v>
      </c>
      <c r="R4291" s="36">
        <f>-G4291</f>
        <v>142930</v>
      </c>
    </row>
    <row r="4292" spans="1:18" hidden="1">
      <c r="A4292" s="34" t="s">
        <v>27165</v>
      </c>
      <c r="B4292" s="34" t="s">
        <v>31621</v>
      </c>
      <c r="C4292" s="34" t="s">
        <v>3154</v>
      </c>
      <c r="D4292" s="35">
        <v>44286</v>
      </c>
      <c r="E4292" s="34" t="s">
        <v>3155</v>
      </c>
      <c r="F4292" s="34" t="s">
        <v>30797</v>
      </c>
      <c r="G4292" s="36">
        <v>23100</v>
      </c>
      <c r="H4292" s="36">
        <v>23100</v>
      </c>
      <c r="I4292" s="34" t="s">
        <v>9762</v>
      </c>
      <c r="J4292" s="34" t="s">
        <v>9763</v>
      </c>
      <c r="K4292" s="36">
        <v>23100</v>
      </c>
      <c r="L4292" s="34" t="s">
        <v>9764</v>
      </c>
      <c r="M4292" s="6">
        <f t="shared" si="67"/>
        <v>1</v>
      </c>
    </row>
    <row r="4293" spans="1:18">
      <c r="A4293" s="34" t="s">
        <v>27165</v>
      </c>
      <c r="B4293" s="34" t="s">
        <v>31621</v>
      </c>
      <c r="C4293" s="34" t="s">
        <v>3154</v>
      </c>
      <c r="D4293" s="35">
        <v>44286</v>
      </c>
      <c r="E4293" s="34" t="s">
        <v>31622</v>
      </c>
      <c r="F4293" s="34" t="s">
        <v>9875</v>
      </c>
      <c r="G4293" s="36">
        <v>-23100</v>
      </c>
      <c r="H4293" s="36">
        <v>-23100</v>
      </c>
      <c r="I4293" s="34" t="s">
        <v>9762</v>
      </c>
      <c r="J4293" s="34" t="s">
        <v>9763</v>
      </c>
      <c r="K4293" s="36">
        <v>-23100</v>
      </c>
      <c r="L4293" s="34" t="s">
        <v>9764</v>
      </c>
      <c r="M4293" s="6">
        <f t="shared" si="67"/>
        <v>18</v>
      </c>
      <c r="N4293" s="6" t="str">
        <f>MID(E4293,M4293,10)</f>
        <v>PO64000193</v>
      </c>
      <c r="O4293" s="6">
        <f>FIND("-",E4293)</f>
        <v>28</v>
      </c>
      <c r="P4293" s="6" t="str">
        <f>MID(E4293,O4293+1,2)</f>
        <v>3</v>
      </c>
      <c r="Q4293" s="34" t="str">
        <f>C4293</f>
        <v>APCIO0000328</v>
      </c>
      <c r="R4293" s="36">
        <f>-G4293</f>
        <v>23100</v>
      </c>
    </row>
    <row r="4294" spans="1:18" hidden="1">
      <c r="A4294" s="34" t="s">
        <v>31579</v>
      </c>
      <c r="B4294" s="34" t="s">
        <v>31623</v>
      </c>
      <c r="C4294" s="34" t="s">
        <v>2833</v>
      </c>
      <c r="D4294" s="35">
        <v>44280</v>
      </c>
      <c r="E4294" s="34" t="s">
        <v>2834</v>
      </c>
      <c r="F4294" s="34" t="s">
        <v>31266</v>
      </c>
      <c r="G4294" s="36">
        <v>25000</v>
      </c>
      <c r="H4294" s="36">
        <v>25000</v>
      </c>
      <c r="I4294" s="34" t="s">
        <v>9762</v>
      </c>
      <c r="J4294" s="34" t="s">
        <v>9763</v>
      </c>
      <c r="K4294" s="36">
        <v>25000</v>
      </c>
      <c r="L4294" s="34" t="s">
        <v>9764</v>
      </c>
      <c r="M4294" s="6">
        <f t="shared" si="67"/>
        <v>1</v>
      </c>
    </row>
    <row r="4295" spans="1:18">
      <c r="A4295" s="34" t="s">
        <v>31579</v>
      </c>
      <c r="B4295" s="34" t="s">
        <v>31623</v>
      </c>
      <c r="C4295" s="34" t="s">
        <v>2833</v>
      </c>
      <c r="D4295" s="35">
        <v>44280</v>
      </c>
      <c r="E4295" s="34" t="s">
        <v>31624</v>
      </c>
      <c r="F4295" s="34" t="s">
        <v>9875</v>
      </c>
      <c r="G4295" s="36">
        <v>-25000</v>
      </c>
      <c r="H4295" s="36">
        <v>-25000</v>
      </c>
      <c r="I4295" s="34" t="s">
        <v>9762</v>
      </c>
      <c r="J4295" s="34" t="s">
        <v>9763</v>
      </c>
      <c r="K4295" s="36">
        <v>-25000</v>
      </c>
      <c r="L4295" s="34" t="s">
        <v>9764</v>
      </c>
      <c r="M4295" s="6">
        <f t="shared" si="67"/>
        <v>18</v>
      </c>
      <c r="N4295" s="6" t="str">
        <f>MID(E4295,M4295,10)</f>
        <v>PO64000251</v>
      </c>
      <c r="O4295" s="6">
        <f>FIND("-",E4295)</f>
        <v>28</v>
      </c>
      <c r="P4295" s="6" t="str">
        <f>MID(E4295,O4295+1,2)</f>
        <v>3</v>
      </c>
      <c r="Q4295" s="34" t="str">
        <f>C4295</f>
        <v>APCIO0000329</v>
      </c>
      <c r="R4295" s="36">
        <f>-G4295</f>
        <v>25000</v>
      </c>
    </row>
    <row r="4296" spans="1:18" hidden="1">
      <c r="A4296" s="34" t="s">
        <v>27165</v>
      </c>
      <c r="B4296" s="34" t="s">
        <v>31625</v>
      </c>
      <c r="C4296" s="34" t="s">
        <v>3255</v>
      </c>
      <c r="D4296" s="35">
        <v>44286</v>
      </c>
      <c r="E4296" s="34" t="s">
        <v>3256</v>
      </c>
      <c r="F4296" s="34" t="s">
        <v>30661</v>
      </c>
      <c r="G4296" s="36">
        <v>65000</v>
      </c>
      <c r="H4296" s="36">
        <v>65000</v>
      </c>
      <c r="I4296" s="34" t="s">
        <v>9762</v>
      </c>
      <c r="J4296" s="34" t="s">
        <v>9763</v>
      </c>
      <c r="K4296" s="36">
        <v>65000</v>
      </c>
      <c r="L4296" s="34" t="s">
        <v>9764</v>
      </c>
      <c r="M4296" s="6">
        <f t="shared" si="67"/>
        <v>1</v>
      </c>
    </row>
    <row r="4297" spans="1:18">
      <c r="A4297" s="34" t="s">
        <v>27165</v>
      </c>
      <c r="B4297" s="34" t="s">
        <v>31625</v>
      </c>
      <c r="C4297" s="34" t="s">
        <v>3255</v>
      </c>
      <c r="D4297" s="35">
        <v>44286</v>
      </c>
      <c r="E4297" s="34" t="s">
        <v>31626</v>
      </c>
      <c r="F4297" s="34" t="s">
        <v>9875</v>
      </c>
      <c r="G4297" s="36">
        <v>-65000</v>
      </c>
      <c r="H4297" s="36">
        <v>-65000</v>
      </c>
      <c r="I4297" s="34" t="s">
        <v>9762</v>
      </c>
      <c r="J4297" s="34" t="s">
        <v>9763</v>
      </c>
      <c r="K4297" s="36">
        <v>-65000</v>
      </c>
      <c r="L4297" s="34" t="s">
        <v>9764</v>
      </c>
      <c r="M4297" s="6">
        <f t="shared" si="67"/>
        <v>18</v>
      </c>
      <c r="N4297" s="6" t="str">
        <f>MID(E4297,M4297,10)</f>
        <v>PO64000179</v>
      </c>
      <c r="O4297" s="6">
        <f>FIND("-",E4297)</f>
        <v>28</v>
      </c>
      <c r="P4297" s="6" t="str">
        <f>MID(E4297,O4297+1,2)</f>
        <v>3</v>
      </c>
      <c r="Q4297" s="34" t="str">
        <f>C4297</f>
        <v>APCIO0000330</v>
      </c>
      <c r="R4297" s="36">
        <f>-G4297</f>
        <v>65000</v>
      </c>
    </row>
    <row r="4298" spans="1:18" hidden="1">
      <c r="A4298" s="34" t="s">
        <v>31579</v>
      </c>
      <c r="B4298" s="34" t="s">
        <v>31627</v>
      </c>
      <c r="C4298" s="34" t="s">
        <v>2434</v>
      </c>
      <c r="D4298" s="35">
        <v>44286</v>
      </c>
      <c r="E4298" s="34" t="s">
        <v>2435</v>
      </c>
      <c r="F4298" s="34" t="s">
        <v>31628</v>
      </c>
      <c r="G4298" s="36">
        <v>28000</v>
      </c>
      <c r="H4298" s="36">
        <v>28000</v>
      </c>
      <c r="I4298" s="34" t="s">
        <v>9762</v>
      </c>
      <c r="J4298" s="34" t="s">
        <v>9763</v>
      </c>
      <c r="K4298" s="36">
        <v>28000</v>
      </c>
      <c r="L4298" s="34" t="s">
        <v>9764</v>
      </c>
      <c r="M4298" s="6">
        <f t="shared" si="67"/>
        <v>1</v>
      </c>
    </row>
    <row r="4299" spans="1:18">
      <c r="A4299" s="34" t="s">
        <v>31579</v>
      </c>
      <c r="B4299" s="34" t="s">
        <v>31627</v>
      </c>
      <c r="C4299" s="34" t="s">
        <v>2434</v>
      </c>
      <c r="D4299" s="35">
        <v>44286</v>
      </c>
      <c r="E4299" s="34" t="s">
        <v>31629</v>
      </c>
      <c r="F4299" s="34" t="s">
        <v>9875</v>
      </c>
      <c r="G4299" s="36">
        <v>-28000</v>
      </c>
      <c r="H4299" s="36">
        <v>-28000</v>
      </c>
      <c r="I4299" s="34" t="s">
        <v>9762</v>
      </c>
      <c r="J4299" s="34" t="s">
        <v>9763</v>
      </c>
      <c r="K4299" s="36">
        <v>-28000</v>
      </c>
      <c r="L4299" s="34" t="s">
        <v>9764</v>
      </c>
      <c r="M4299" s="6">
        <f t="shared" si="67"/>
        <v>18</v>
      </c>
      <c r="N4299" s="6" t="str">
        <f>MID(E4299,M4299,10)</f>
        <v>PO64000332</v>
      </c>
      <c r="O4299" s="6" t="e">
        <f>FIND("-",E4299)</f>
        <v>#VALUE!</v>
      </c>
      <c r="P4299" s="6" t="e">
        <f>MID(E4299,O4299+1,2)</f>
        <v>#VALUE!</v>
      </c>
      <c r="Q4299" s="34" t="str">
        <f>C4299</f>
        <v>APCIO0000331</v>
      </c>
      <c r="R4299" s="36">
        <f>-G4299</f>
        <v>28000</v>
      </c>
    </row>
    <row r="4300" spans="1:18" hidden="1">
      <c r="A4300" s="34" t="s">
        <v>27165</v>
      </c>
      <c r="B4300" s="34" t="s">
        <v>31630</v>
      </c>
      <c r="C4300" s="34" t="s">
        <v>2418</v>
      </c>
      <c r="D4300" s="35">
        <v>44286</v>
      </c>
      <c r="E4300" s="34" t="s">
        <v>31631</v>
      </c>
      <c r="F4300" s="34" t="s">
        <v>31632</v>
      </c>
      <c r="G4300" s="36">
        <v>26000</v>
      </c>
      <c r="H4300" s="36">
        <v>26000</v>
      </c>
      <c r="I4300" s="34" t="s">
        <v>9762</v>
      </c>
      <c r="J4300" s="34" t="s">
        <v>9763</v>
      </c>
      <c r="K4300" s="36">
        <v>26000</v>
      </c>
      <c r="L4300" s="34" t="s">
        <v>9764</v>
      </c>
      <c r="M4300" s="6">
        <f t="shared" si="67"/>
        <v>1</v>
      </c>
    </row>
    <row r="4301" spans="1:18">
      <c r="A4301" s="34" t="s">
        <v>27165</v>
      </c>
      <c r="B4301" s="34" t="s">
        <v>31630</v>
      </c>
      <c r="C4301" s="34" t="s">
        <v>2418</v>
      </c>
      <c r="D4301" s="35">
        <v>44286</v>
      </c>
      <c r="E4301" s="34" t="s">
        <v>31633</v>
      </c>
      <c r="F4301" s="34" t="s">
        <v>9875</v>
      </c>
      <c r="G4301" s="36">
        <v>-26000</v>
      </c>
      <c r="H4301" s="36">
        <v>-26000</v>
      </c>
      <c r="I4301" s="34" t="s">
        <v>9762</v>
      </c>
      <c r="J4301" s="34" t="s">
        <v>9763</v>
      </c>
      <c r="K4301" s="36">
        <v>-26000</v>
      </c>
      <c r="L4301" s="34" t="s">
        <v>9764</v>
      </c>
      <c r="M4301" s="6">
        <f t="shared" si="67"/>
        <v>18</v>
      </c>
      <c r="N4301" s="6" t="str">
        <f>MID(E4301,M4301,10)</f>
        <v>PO64000334</v>
      </c>
      <c r="O4301" s="6">
        <f>FIND("-",E4301)</f>
        <v>28</v>
      </c>
      <c r="P4301" s="6" t="str">
        <f>MID(E4301,O4301+1,2)</f>
        <v>1</v>
      </c>
      <c r="Q4301" s="34" t="str">
        <f>C4301</f>
        <v>APCIO0000332</v>
      </c>
      <c r="R4301" s="36">
        <f>-G4301</f>
        <v>26000</v>
      </c>
    </row>
    <row r="4302" spans="1:18" hidden="1">
      <c r="A4302" s="34" t="s">
        <v>31579</v>
      </c>
      <c r="B4302" s="34" t="s">
        <v>31634</v>
      </c>
      <c r="C4302" s="34" t="s">
        <v>2426</v>
      </c>
      <c r="D4302" s="35">
        <v>44286</v>
      </c>
      <c r="E4302" s="34" t="s">
        <v>2427</v>
      </c>
      <c r="F4302" s="34" t="s">
        <v>31635</v>
      </c>
      <c r="G4302" s="36">
        <v>27000</v>
      </c>
      <c r="H4302" s="36">
        <v>27000</v>
      </c>
      <c r="I4302" s="34" t="s">
        <v>9762</v>
      </c>
      <c r="J4302" s="34" t="s">
        <v>9763</v>
      </c>
      <c r="K4302" s="36">
        <v>27000</v>
      </c>
      <c r="L4302" s="34" t="s">
        <v>9764</v>
      </c>
      <c r="M4302" s="6">
        <f t="shared" si="67"/>
        <v>1</v>
      </c>
    </row>
    <row r="4303" spans="1:18">
      <c r="A4303" s="34" t="s">
        <v>31579</v>
      </c>
      <c r="B4303" s="34" t="s">
        <v>31634</v>
      </c>
      <c r="C4303" s="34" t="s">
        <v>2426</v>
      </c>
      <c r="D4303" s="35">
        <v>44286</v>
      </c>
      <c r="E4303" s="34" t="s">
        <v>31636</v>
      </c>
      <c r="F4303" s="34" t="s">
        <v>9875</v>
      </c>
      <c r="G4303" s="36">
        <v>-27000</v>
      </c>
      <c r="H4303" s="36">
        <v>-27000</v>
      </c>
      <c r="I4303" s="34" t="s">
        <v>9762</v>
      </c>
      <c r="J4303" s="34" t="s">
        <v>9763</v>
      </c>
      <c r="K4303" s="36">
        <v>-27000</v>
      </c>
      <c r="L4303" s="34" t="s">
        <v>9764</v>
      </c>
      <c r="M4303" s="6">
        <f t="shared" si="67"/>
        <v>18</v>
      </c>
      <c r="N4303" s="6" t="str">
        <f>MID(E4303,M4303,10)</f>
        <v>PO64000333</v>
      </c>
      <c r="O4303" s="6" t="e">
        <f>FIND("-",E4303)</f>
        <v>#VALUE!</v>
      </c>
      <c r="P4303" s="6" t="e">
        <f>MID(E4303,O4303+1,2)</f>
        <v>#VALUE!</v>
      </c>
      <c r="Q4303" s="34" t="str">
        <f>C4303</f>
        <v>APCIO0000333</v>
      </c>
      <c r="R4303" s="36">
        <f>-G4303</f>
        <v>27000</v>
      </c>
    </row>
    <row r="4304" spans="1:18" hidden="1">
      <c r="A4304" s="34" t="s">
        <v>31579</v>
      </c>
      <c r="B4304" s="34" t="s">
        <v>31637</v>
      </c>
      <c r="C4304" s="34" t="s">
        <v>5889</v>
      </c>
      <c r="D4304" s="35">
        <v>44286</v>
      </c>
      <c r="E4304" s="34" t="s">
        <v>5890</v>
      </c>
      <c r="F4304" s="34" t="s">
        <v>28572</v>
      </c>
      <c r="G4304" s="36">
        <v>18000</v>
      </c>
      <c r="H4304" s="36">
        <v>18000</v>
      </c>
      <c r="I4304" s="34" t="s">
        <v>9762</v>
      </c>
      <c r="J4304" s="34" t="s">
        <v>9763</v>
      </c>
      <c r="K4304" s="36">
        <v>18000</v>
      </c>
      <c r="L4304" s="34" t="s">
        <v>9764</v>
      </c>
      <c r="M4304" s="6" t="e">
        <f t="shared" si="67"/>
        <v>#VALUE!</v>
      </c>
    </row>
    <row r="4305" spans="1:18">
      <c r="A4305" s="34" t="s">
        <v>31579</v>
      </c>
      <c r="B4305" s="34" t="s">
        <v>31637</v>
      </c>
      <c r="C4305" s="34" t="s">
        <v>5889</v>
      </c>
      <c r="D4305" s="35">
        <v>44286</v>
      </c>
      <c r="E4305" s="34" t="s">
        <v>31638</v>
      </c>
      <c r="F4305" s="34" t="s">
        <v>9875</v>
      </c>
      <c r="G4305" s="36">
        <v>-18000</v>
      </c>
      <c r="H4305" s="36">
        <v>-18000</v>
      </c>
      <c r="I4305" s="34" t="s">
        <v>9762</v>
      </c>
      <c r="J4305" s="34" t="s">
        <v>9763</v>
      </c>
      <c r="K4305" s="36">
        <v>-18000</v>
      </c>
      <c r="L4305" s="34" t="s">
        <v>9764</v>
      </c>
      <c r="M4305" s="6">
        <f t="shared" si="67"/>
        <v>18</v>
      </c>
      <c r="N4305" s="6" t="str">
        <f>MID(E4305,M4305,10)</f>
        <v>PO63000692</v>
      </c>
      <c r="O4305" s="6">
        <f>FIND("-",E4305)</f>
        <v>28</v>
      </c>
      <c r="P4305" s="6" t="str">
        <f>MID(E4305,O4305+1,2)</f>
        <v>8</v>
      </c>
      <c r="Q4305" s="34" t="str">
        <f>C4305</f>
        <v>APCIO0000334</v>
      </c>
      <c r="R4305" s="36">
        <f>-G4305</f>
        <v>18000</v>
      </c>
    </row>
    <row r="4306" spans="1:18" hidden="1">
      <c r="A4306" s="34" t="s">
        <v>31579</v>
      </c>
      <c r="B4306" s="34" t="s">
        <v>31639</v>
      </c>
      <c r="C4306" s="34" t="s">
        <v>5869</v>
      </c>
      <c r="D4306" s="35">
        <v>44286</v>
      </c>
      <c r="E4306" s="34" t="s">
        <v>5870</v>
      </c>
      <c r="F4306" s="34" t="s">
        <v>28587</v>
      </c>
      <c r="G4306" s="36">
        <v>40000</v>
      </c>
      <c r="H4306" s="36">
        <v>40000</v>
      </c>
      <c r="I4306" s="34" t="s">
        <v>9762</v>
      </c>
      <c r="J4306" s="34" t="s">
        <v>9763</v>
      </c>
      <c r="K4306" s="36">
        <v>40000</v>
      </c>
      <c r="L4306" s="34" t="s">
        <v>9764</v>
      </c>
      <c r="M4306" s="6">
        <f t="shared" si="67"/>
        <v>1</v>
      </c>
    </row>
    <row r="4307" spans="1:18">
      <c r="A4307" s="34" t="s">
        <v>31579</v>
      </c>
      <c r="B4307" s="34" t="s">
        <v>31639</v>
      </c>
      <c r="C4307" s="34" t="s">
        <v>5869</v>
      </c>
      <c r="D4307" s="35">
        <v>44286</v>
      </c>
      <c r="E4307" s="34" t="s">
        <v>31640</v>
      </c>
      <c r="F4307" s="34" t="s">
        <v>9875</v>
      </c>
      <c r="G4307" s="36">
        <v>-40000</v>
      </c>
      <c r="H4307" s="36">
        <v>-40000</v>
      </c>
      <c r="I4307" s="34" t="s">
        <v>9762</v>
      </c>
      <c r="J4307" s="34" t="s">
        <v>9763</v>
      </c>
      <c r="K4307" s="36">
        <v>-40000</v>
      </c>
      <c r="L4307" s="34" t="s">
        <v>9764</v>
      </c>
      <c r="M4307" s="6">
        <f t="shared" si="67"/>
        <v>18</v>
      </c>
      <c r="N4307" s="6" t="str">
        <f>MID(E4307,M4307,10)</f>
        <v>PO63000693</v>
      </c>
      <c r="O4307" s="6">
        <f>FIND("-",E4307)</f>
        <v>28</v>
      </c>
      <c r="P4307" s="6" t="str">
        <f>MID(E4307,O4307+1,2)</f>
        <v>8</v>
      </c>
      <c r="Q4307" s="34" t="str">
        <f>C4307</f>
        <v>APCIO0000335</v>
      </c>
      <c r="R4307" s="36">
        <f>-G4307</f>
        <v>40000</v>
      </c>
    </row>
    <row r="4308" spans="1:18" hidden="1">
      <c r="A4308" s="34" t="s">
        <v>31579</v>
      </c>
      <c r="B4308" s="34" t="s">
        <v>31641</v>
      </c>
      <c r="C4308" s="34" t="s">
        <v>5316</v>
      </c>
      <c r="D4308" s="35">
        <v>44286</v>
      </c>
      <c r="E4308" s="34" t="s">
        <v>5317</v>
      </c>
      <c r="F4308" s="34" t="s">
        <v>28975</v>
      </c>
      <c r="G4308" s="36">
        <v>25000</v>
      </c>
      <c r="H4308" s="36">
        <v>25000</v>
      </c>
      <c r="I4308" s="34" t="s">
        <v>9762</v>
      </c>
      <c r="J4308" s="34" t="s">
        <v>9763</v>
      </c>
      <c r="K4308" s="36">
        <v>25000</v>
      </c>
      <c r="L4308" s="34" t="s">
        <v>9764</v>
      </c>
      <c r="M4308" s="6">
        <f t="shared" si="67"/>
        <v>1</v>
      </c>
    </row>
    <row r="4309" spans="1:18">
      <c r="A4309" s="34" t="s">
        <v>31579</v>
      </c>
      <c r="B4309" s="34" t="s">
        <v>31641</v>
      </c>
      <c r="C4309" s="34" t="s">
        <v>5316</v>
      </c>
      <c r="D4309" s="35">
        <v>44286</v>
      </c>
      <c r="E4309" s="34" t="s">
        <v>31642</v>
      </c>
      <c r="F4309" s="34" t="s">
        <v>9875</v>
      </c>
      <c r="G4309" s="36">
        <v>-25000</v>
      </c>
      <c r="H4309" s="36">
        <v>-25000</v>
      </c>
      <c r="I4309" s="34" t="s">
        <v>9762</v>
      </c>
      <c r="J4309" s="34" t="s">
        <v>9763</v>
      </c>
      <c r="K4309" s="36">
        <v>-25000</v>
      </c>
      <c r="L4309" s="34" t="s">
        <v>9764</v>
      </c>
      <c r="M4309" s="6">
        <f t="shared" si="67"/>
        <v>18</v>
      </c>
      <c r="N4309" s="6" t="str">
        <f>MID(E4309,M4309,10)</f>
        <v>PO63000806</v>
      </c>
      <c r="O4309" s="6">
        <f>FIND("-",E4309)</f>
        <v>28</v>
      </c>
      <c r="P4309" s="6" t="str">
        <f>MID(E4309,O4309+1,2)</f>
        <v>7</v>
      </c>
      <c r="Q4309" s="34" t="str">
        <f>C4309</f>
        <v>APCIO0000336</v>
      </c>
      <c r="R4309" s="36">
        <f>-G4309</f>
        <v>25000</v>
      </c>
    </row>
    <row r="4310" spans="1:18" hidden="1">
      <c r="A4310" s="34" t="s">
        <v>27165</v>
      </c>
      <c r="B4310" s="34" t="s">
        <v>31643</v>
      </c>
      <c r="C4310" s="34" t="s">
        <v>2410</v>
      </c>
      <c r="D4310" s="35">
        <v>44286</v>
      </c>
      <c r="E4310" s="34" t="s">
        <v>2411</v>
      </c>
      <c r="F4310" s="34" t="s">
        <v>31644</v>
      </c>
      <c r="G4310" s="36">
        <v>18000</v>
      </c>
      <c r="H4310" s="36">
        <v>18000</v>
      </c>
      <c r="I4310" s="34" t="s">
        <v>9762</v>
      </c>
      <c r="J4310" s="34" t="s">
        <v>9763</v>
      </c>
      <c r="K4310" s="36">
        <v>18000</v>
      </c>
      <c r="L4310" s="34" t="s">
        <v>9764</v>
      </c>
      <c r="M4310" s="6">
        <f t="shared" si="67"/>
        <v>1</v>
      </c>
    </row>
    <row r="4311" spans="1:18">
      <c r="A4311" s="34" t="s">
        <v>27165</v>
      </c>
      <c r="B4311" s="34" t="s">
        <v>31643</v>
      </c>
      <c r="C4311" s="34" t="s">
        <v>2410</v>
      </c>
      <c r="D4311" s="35">
        <v>44286</v>
      </c>
      <c r="E4311" s="34" t="s">
        <v>31645</v>
      </c>
      <c r="F4311" s="34" t="s">
        <v>9875</v>
      </c>
      <c r="G4311" s="36">
        <v>-18000</v>
      </c>
      <c r="H4311" s="36">
        <v>-18000</v>
      </c>
      <c r="I4311" s="34" t="s">
        <v>9762</v>
      </c>
      <c r="J4311" s="34" t="s">
        <v>9763</v>
      </c>
      <c r="K4311" s="36">
        <v>-18000</v>
      </c>
      <c r="L4311" s="34" t="s">
        <v>9764</v>
      </c>
      <c r="M4311" s="6">
        <f t="shared" si="67"/>
        <v>18</v>
      </c>
      <c r="N4311" s="6" t="str">
        <f>MID(E4311,M4311,10)</f>
        <v>PO64000335</v>
      </c>
      <c r="O4311" s="6">
        <f>FIND("-",E4311)</f>
        <v>28</v>
      </c>
      <c r="P4311" s="6" t="str">
        <f>MID(E4311,O4311+1,2)</f>
        <v>1</v>
      </c>
      <c r="Q4311" s="34" t="str">
        <f>C4311</f>
        <v>APCIO0000337</v>
      </c>
      <c r="R4311" s="36">
        <f>-G4311</f>
        <v>18000</v>
      </c>
    </row>
    <row r="4312" spans="1:18" hidden="1">
      <c r="A4312" s="34" t="s">
        <v>27165</v>
      </c>
      <c r="B4312" s="34" t="s">
        <v>31646</v>
      </c>
      <c r="C4312" s="34" t="s">
        <v>3339</v>
      </c>
      <c r="D4312" s="35">
        <v>44286</v>
      </c>
      <c r="E4312" s="34" t="s">
        <v>3340</v>
      </c>
      <c r="F4312" s="34" t="s">
        <v>30784</v>
      </c>
      <c r="G4312" s="36">
        <v>18500</v>
      </c>
      <c r="H4312" s="36">
        <v>18500</v>
      </c>
      <c r="I4312" s="34" t="s">
        <v>9762</v>
      </c>
      <c r="J4312" s="34" t="s">
        <v>9763</v>
      </c>
      <c r="K4312" s="36">
        <v>18500</v>
      </c>
      <c r="L4312" s="34" t="s">
        <v>9764</v>
      </c>
      <c r="M4312" s="6">
        <f t="shared" si="67"/>
        <v>1</v>
      </c>
    </row>
    <row r="4313" spans="1:18">
      <c r="A4313" s="34" t="s">
        <v>27165</v>
      </c>
      <c r="B4313" s="34" t="s">
        <v>31646</v>
      </c>
      <c r="C4313" s="34" t="s">
        <v>3339</v>
      </c>
      <c r="D4313" s="35">
        <v>44286</v>
      </c>
      <c r="E4313" s="34" t="s">
        <v>31647</v>
      </c>
      <c r="F4313" s="34" t="s">
        <v>9875</v>
      </c>
      <c r="G4313" s="36">
        <v>-18500</v>
      </c>
      <c r="H4313" s="36">
        <v>-18500</v>
      </c>
      <c r="I4313" s="34" t="s">
        <v>9762</v>
      </c>
      <c r="J4313" s="34" t="s">
        <v>9763</v>
      </c>
      <c r="K4313" s="36">
        <v>-18500</v>
      </c>
      <c r="L4313" s="34" t="s">
        <v>9764</v>
      </c>
      <c r="M4313" s="6">
        <f t="shared" si="67"/>
        <v>18</v>
      </c>
      <c r="N4313" s="6" t="str">
        <f>MID(E4313,M4313,10)</f>
        <v>PO64000168</v>
      </c>
      <c r="O4313" s="6">
        <f>FIND("-",E4313)</f>
        <v>28</v>
      </c>
      <c r="P4313" s="6" t="str">
        <f>MID(E4313,O4313+1,2)</f>
        <v>3</v>
      </c>
      <c r="Q4313" s="34" t="str">
        <f>C4313</f>
        <v>APCIO0000338</v>
      </c>
      <c r="R4313" s="36">
        <f>-G4313</f>
        <v>18500</v>
      </c>
    </row>
    <row r="4314" spans="1:18" hidden="1">
      <c r="A4314" s="34" t="s">
        <v>27165</v>
      </c>
      <c r="B4314" s="34" t="s">
        <v>31648</v>
      </c>
      <c r="C4314" s="34" t="s">
        <v>4109</v>
      </c>
      <c r="D4314" s="35">
        <v>44286</v>
      </c>
      <c r="E4314" s="34" t="s">
        <v>4110</v>
      </c>
      <c r="F4314" s="34" t="s">
        <v>29607</v>
      </c>
      <c r="G4314" s="36">
        <v>27750</v>
      </c>
      <c r="H4314" s="36">
        <v>27750</v>
      </c>
      <c r="I4314" s="34" t="s">
        <v>9762</v>
      </c>
      <c r="J4314" s="34" t="s">
        <v>9763</v>
      </c>
      <c r="K4314" s="36">
        <v>27750</v>
      </c>
      <c r="L4314" s="34" t="s">
        <v>9764</v>
      </c>
      <c r="M4314" s="6">
        <f t="shared" si="67"/>
        <v>1</v>
      </c>
    </row>
    <row r="4315" spans="1:18">
      <c r="A4315" s="34" t="s">
        <v>27165</v>
      </c>
      <c r="B4315" s="34" t="s">
        <v>31648</v>
      </c>
      <c r="C4315" s="34" t="s">
        <v>4109</v>
      </c>
      <c r="D4315" s="35">
        <v>44286</v>
      </c>
      <c r="E4315" s="34" t="s">
        <v>31649</v>
      </c>
      <c r="F4315" s="34" t="s">
        <v>9875</v>
      </c>
      <c r="G4315" s="36">
        <v>-27750</v>
      </c>
      <c r="H4315" s="36">
        <v>-27750</v>
      </c>
      <c r="I4315" s="34" t="s">
        <v>9762</v>
      </c>
      <c r="J4315" s="34" t="s">
        <v>9763</v>
      </c>
      <c r="K4315" s="36">
        <v>-27750</v>
      </c>
      <c r="L4315" s="34" t="s">
        <v>9764</v>
      </c>
      <c r="M4315" s="6">
        <f t="shared" si="67"/>
        <v>18</v>
      </c>
      <c r="N4315" s="6" t="str">
        <f>MID(E4315,M4315,10)</f>
        <v>PO64000015</v>
      </c>
      <c r="O4315" s="6">
        <f>FIND("-",E4315)</f>
        <v>28</v>
      </c>
      <c r="P4315" s="6" t="str">
        <f>MID(E4315,O4315+1,2)</f>
        <v>6</v>
      </c>
      <c r="Q4315" s="34" t="str">
        <f>C4315</f>
        <v>APCIO0000339</v>
      </c>
      <c r="R4315" s="36">
        <f>-G4315</f>
        <v>27750</v>
      </c>
    </row>
    <row r="4316" spans="1:18" hidden="1">
      <c r="A4316" s="34" t="s">
        <v>27165</v>
      </c>
      <c r="B4316" s="34" t="s">
        <v>31650</v>
      </c>
      <c r="C4316" s="34" t="s">
        <v>3755</v>
      </c>
      <c r="D4316" s="35">
        <v>44286</v>
      </c>
      <c r="E4316" s="34" t="s">
        <v>3756</v>
      </c>
      <c r="F4316" s="34" t="s">
        <v>30526</v>
      </c>
      <c r="G4316" s="36">
        <v>113500</v>
      </c>
      <c r="H4316" s="36">
        <v>113500</v>
      </c>
      <c r="I4316" s="34" t="s">
        <v>9762</v>
      </c>
      <c r="J4316" s="34" t="s">
        <v>9763</v>
      </c>
      <c r="K4316" s="36">
        <v>113500</v>
      </c>
      <c r="L4316" s="34" t="s">
        <v>9764</v>
      </c>
      <c r="M4316" s="6">
        <f t="shared" si="67"/>
        <v>1</v>
      </c>
    </row>
    <row r="4317" spans="1:18">
      <c r="A4317" s="34" t="s">
        <v>27165</v>
      </c>
      <c r="B4317" s="34" t="s">
        <v>31650</v>
      </c>
      <c r="C4317" s="34" t="s">
        <v>3755</v>
      </c>
      <c r="D4317" s="35">
        <v>44286</v>
      </c>
      <c r="E4317" s="34" t="s">
        <v>31651</v>
      </c>
      <c r="F4317" s="34" t="s">
        <v>9875</v>
      </c>
      <c r="G4317" s="36">
        <v>-113500</v>
      </c>
      <c r="H4317" s="36">
        <v>-113500</v>
      </c>
      <c r="I4317" s="34" t="s">
        <v>9762</v>
      </c>
      <c r="J4317" s="34" t="s">
        <v>9763</v>
      </c>
      <c r="K4317" s="36">
        <v>-113500</v>
      </c>
      <c r="L4317" s="34" t="s">
        <v>9764</v>
      </c>
      <c r="M4317" s="6">
        <f t="shared" si="67"/>
        <v>18</v>
      </c>
      <c r="N4317" s="6" t="str">
        <f>MID(E4317,M4317,10)</f>
        <v>PO64000084</v>
      </c>
      <c r="O4317" s="6">
        <f>FIND("-",E4317)</f>
        <v>28</v>
      </c>
      <c r="P4317" s="6" t="str">
        <f>MID(E4317,O4317+1,2)</f>
        <v>4</v>
      </c>
      <c r="Q4317" s="34" t="str">
        <f>C4317</f>
        <v>APCIO0000340</v>
      </c>
      <c r="R4317" s="36">
        <f>-G4317</f>
        <v>113500</v>
      </c>
    </row>
    <row r="4318" spans="1:18" hidden="1">
      <c r="A4318" s="34" t="s">
        <v>27165</v>
      </c>
      <c r="B4318" s="34" t="s">
        <v>31652</v>
      </c>
      <c r="C4318" s="34" t="s">
        <v>1886</v>
      </c>
      <c r="D4318" s="35">
        <v>44256</v>
      </c>
      <c r="E4318" s="34" t="s">
        <v>1887</v>
      </c>
      <c r="F4318" s="34" t="s">
        <v>31653</v>
      </c>
      <c r="G4318" s="36">
        <v>466500</v>
      </c>
      <c r="H4318" s="36">
        <v>466500</v>
      </c>
      <c r="I4318" s="34" t="s">
        <v>9762</v>
      </c>
      <c r="J4318" s="34" t="s">
        <v>9763</v>
      </c>
      <c r="K4318" s="36">
        <v>466500</v>
      </c>
      <c r="L4318" s="34" t="s">
        <v>9764</v>
      </c>
      <c r="M4318" s="6">
        <f t="shared" si="67"/>
        <v>1</v>
      </c>
    </row>
    <row r="4319" spans="1:18" hidden="1">
      <c r="A4319" s="34" t="s">
        <v>27165</v>
      </c>
      <c r="B4319" s="34" t="s">
        <v>31652</v>
      </c>
      <c r="C4319" s="34" t="s">
        <v>1886</v>
      </c>
      <c r="D4319" s="35">
        <v>44256</v>
      </c>
      <c r="E4319" s="34" t="s">
        <v>31654</v>
      </c>
      <c r="F4319" s="34" t="s">
        <v>31653</v>
      </c>
      <c r="G4319" s="36">
        <v>32655</v>
      </c>
      <c r="H4319" s="36">
        <v>32655</v>
      </c>
      <c r="I4319" s="34" t="s">
        <v>9762</v>
      </c>
      <c r="J4319" s="34" t="s">
        <v>9763</v>
      </c>
      <c r="K4319" s="36">
        <v>32655</v>
      </c>
      <c r="L4319" s="34" t="s">
        <v>9764</v>
      </c>
      <c r="M4319" s="6" t="e">
        <f t="shared" si="67"/>
        <v>#VALUE!</v>
      </c>
    </row>
    <row r="4320" spans="1:18" hidden="1">
      <c r="A4320" s="34" t="s">
        <v>27165</v>
      </c>
      <c r="B4320" s="34" t="s">
        <v>31652</v>
      </c>
      <c r="C4320" s="34" t="s">
        <v>1886</v>
      </c>
      <c r="D4320" s="35">
        <v>44256</v>
      </c>
      <c r="E4320" s="34" t="s">
        <v>31654</v>
      </c>
      <c r="F4320" s="34" t="s">
        <v>9875</v>
      </c>
      <c r="G4320" s="36">
        <v>-499155</v>
      </c>
      <c r="H4320" s="36">
        <v>-499155</v>
      </c>
      <c r="I4320" s="34" t="s">
        <v>9762</v>
      </c>
      <c r="J4320" s="34" t="s">
        <v>9763</v>
      </c>
      <c r="K4320" s="36">
        <v>-499155</v>
      </c>
      <c r="L4320" s="34" t="s">
        <v>9764</v>
      </c>
      <c r="M4320" s="6" t="e">
        <f t="shared" si="67"/>
        <v>#VALUE!</v>
      </c>
    </row>
    <row r="4321" spans="1:13" hidden="1">
      <c r="A4321" s="34" t="s">
        <v>27165</v>
      </c>
      <c r="B4321" s="34" t="s">
        <v>31655</v>
      </c>
      <c r="C4321" s="34" t="s">
        <v>3353</v>
      </c>
      <c r="D4321" s="35">
        <v>44256</v>
      </c>
      <c r="E4321" s="34" t="s">
        <v>3354</v>
      </c>
      <c r="F4321" s="34" t="s">
        <v>30962</v>
      </c>
      <c r="G4321" s="36">
        <v>69000</v>
      </c>
      <c r="H4321" s="36">
        <v>69000</v>
      </c>
      <c r="I4321" s="34" t="s">
        <v>9762</v>
      </c>
      <c r="J4321" s="34" t="s">
        <v>9763</v>
      </c>
      <c r="K4321" s="36">
        <v>69000</v>
      </c>
      <c r="L4321" s="34" t="s">
        <v>9764</v>
      </c>
      <c r="M4321" s="6">
        <f t="shared" si="67"/>
        <v>1</v>
      </c>
    </row>
    <row r="4322" spans="1:13" hidden="1">
      <c r="A4322" s="34" t="s">
        <v>27165</v>
      </c>
      <c r="B4322" s="34" t="s">
        <v>31655</v>
      </c>
      <c r="C4322" s="34" t="s">
        <v>3353</v>
      </c>
      <c r="D4322" s="35">
        <v>44256</v>
      </c>
      <c r="E4322" s="34" t="s">
        <v>31656</v>
      </c>
      <c r="F4322" s="34" t="s">
        <v>30962</v>
      </c>
      <c r="G4322" s="36">
        <v>4830</v>
      </c>
      <c r="H4322" s="36">
        <v>4830</v>
      </c>
      <c r="I4322" s="34" t="s">
        <v>9762</v>
      </c>
      <c r="J4322" s="34" t="s">
        <v>9763</v>
      </c>
      <c r="K4322" s="36">
        <v>4830</v>
      </c>
      <c r="L4322" s="34" t="s">
        <v>9764</v>
      </c>
      <c r="M4322" s="6" t="e">
        <f t="shared" si="67"/>
        <v>#VALUE!</v>
      </c>
    </row>
    <row r="4323" spans="1:13" hidden="1">
      <c r="A4323" s="34" t="s">
        <v>27165</v>
      </c>
      <c r="B4323" s="34" t="s">
        <v>31655</v>
      </c>
      <c r="C4323" s="34" t="s">
        <v>3353</v>
      </c>
      <c r="D4323" s="35">
        <v>44256</v>
      </c>
      <c r="E4323" s="34" t="s">
        <v>31656</v>
      </c>
      <c r="F4323" s="34" t="s">
        <v>9875</v>
      </c>
      <c r="G4323" s="36">
        <v>-73830</v>
      </c>
      <c r="H4323" s="36">
        <v>-73830</v>
      </c>
      <c r="I4323" s="34" t="s">
        <v>9762</v>
      </c>
      <c r="J4323" s="34" t="s">
        <v>9763</v>
      </c>
      <c r="K4323" s="36">
        <v>-73830</v>
      </c>
      <c r="L4323" s="34" t="s">
        <v>9764</v>
      </c>
      <c r="M4323" s="6" t="e">
        <f t="shared" si="67"/>
        <v>#VALUE!</v>
      </c>
    </row>
    <row r="4324" spans="1:13" hidden="1">
      <c r="A4324" s="34" t="s">
        <v>27165</v>
      </c>
      <c r="B4324" s="34" t="s">
        <v>31657</v>
      </c>
      <c r="C4324" s="34" t="s">
        <v>3363</v>
      </c>
      <c r="D4324" s="35">
        <v>44256</v>
      </c>
      <c r="E4324" s="34" t="s">
        <v>3364</v>
      </c>
      <c r="F4324" s="34" t="s">
        <v>30962</v>
      </c>
      <c r="G4324" s="36">
        <v>69000</v>
      </c>
      <c r="H4324" s="36">
        <v>69000</v>
      </c>
      <c r="I4324" s="34" t="s">
        <v>9762</v>
      </c>
      <c r="J4324" s="34" t="s">
        <v>9763</v>
      </c>
      <c r="K4324" s="36">
        <v>69000</v>
      </c>
      <c r="L4324" s="34" t="s">
        <v>9764</v>
      </c>
      <c r="M4324" s="6">
        <f t="shared" si="67"/>
        <v>1</v>
      </c>
    </row>
    <row r="4325" spans="1:13" hidden="1">
      <c r="A4325" s="34" t="s">
        <v>27165</v>
      </c>
      <c r="B4325" s="34" t="s">
        <v>31657</v>
      </c>
      <c r="C4325" s="34" t="s">
        <v>3363</v>
      </c>
      <c r="D4325" s="35">
        <v>44256</v>
      </c>
      <c r="E4325" s="34" t="s">
        <v>31658</v>
      </c>
      <c r="F4325" s="34" t="s">
        <v>30962</v>
      </c>
      <c r="G4325" s="36">
        <v>4830</v>
      </c>
      <c r="H4325" s="36">
        <v>4830</v>
      </c>
      <c r="I4325" s="34" t="s">
        <v>9762</v>
      </c>
      <c r="J4325" s="34" t="s">
        <v>9763</v>
      </c>
      <c r="K4325" s="36">
        <v>4830</v>
      </c>
      <c r="L4325" s="34" t="s">
        <v>9764</v>
      </c>
      <c r="M4325" s="6" t="e">
        <f t="shared" si="67"/>
        <v>#VALUE!</v>
      </c>
    </row>
    <row r="4326" spans="1:13" hidden="1">
      <c r="A4326" s="34" t="s">
        <v>27165</v>
      </c>
      <c r="B4326" s="34" t="s">
        <v>31657</v>
      </c>
      <c r="C4326" s="34" t="s">
        <v>3363</v>
      </c>
      <c r="D4326" s="35">
        <v>44256</v>
      </c>
      <c r="E4326" s="34" t="s">
        <v>31658</v>
      </c>
      <c r="F4326" s="34" t="s">
        <v>9875</v>
      </c>
      <c r="G4326" s="36">
        <v>-73830</v>
      </c>
      <c r="H4326" s="36">
        <v>-73830</v>
      </c>
      <c r="I4326" s="34" t="s">
        <v>9762</v>
      </c>
      <c r="J4326" s="34" t="s">
        <v>9763</v>
      </c>
      <c r="K4326" s="36">
        <v>-73830</v>
      </c>
      <c r="L4326" s="34" t="s">
        <v>9764</v>
      </c>
      <c r="M4326" s="6" t="e">
        <f t="shared" si="67"/>
        <v>#VALUE!</v>
      </c>
    </row>
    <row r="4327" spans="1:13" hidden="1">
      <c r="A4327" s="34" t="s">
        <v>31579</v>
      </c>
      <c r="B4327" s="34" t="s">
        <v>31659</v>
      </c>
      <c r="C4327" s="34" t="s">
        <v>2613</v>
      </c>
      <c r="D4327" s="35">
        <v>44287</v>
      </c>
      <c r="E4327" s="34" t="s">
        <v>2614</v>
      </c>
      <c r="F4327" s="34" t="s">
        <v>31494</v>
      </c>
      <c r="G4327" s="36">
        <v>174064</v>
      </c>
      <c r="H4327" s="36">
        <v>174064</v>
      </c>
      <c r="I4327" s="34" t="s">
        <v>9762</v>
      </c>
      <c r="J4327" s="34" t="s">
        <v>9763</v>
      </c>
      <c r="K4327" s="36">
        <v>174064</v>
      </c>
      <c r="L4327" s="34" t="s">
        <v>9764</v>
      </c>
      <c r="M4327" s="6">
        <f t="shared" si="67"/>
        <v>1</v>
      </c>
    </row>
    <row r="4328" spans="1:13" hidden="1">
      <c r="A4328" s="34" t="s">
        <v>31579</v>
      </c>
      <c r="B4328" s="34" t="s">
        <v>31659</v>
      </c>
      <c r="C4328" s="34" t="s">
        <v>2613</v>
      </c>
      <c r="D4328" s="35">
        <v>44287</v>
      </c>
      <c r="E4328" s="34" t="s">
        <v>31660</v>
      </c>
      <c r="F4328" s="34" t="s">
        <v>31494</v>
      </c>
      <c r="G4328" s="36">
        <v>12184.48</v>
      </c>
      <c r="H4328" s="36">
        <v>12184.48</v>
      </c>
      <c r="I4328" s="34" t="s">
        <v>9762</v>
      </c>
      <c r="J4328" s="34" t="s">
        <v>9763</v>
      </c>
      <c r="K4328" s="36">
        <v>12184.48</v>
      </c>
      <c r="L4328" s="34" t="s">
        <v>9764</v>
      </c>
      <c r="M4328" s="6" t="e">
        <f t="shared" si="67"/>
        <v>#VALUE!</v>
      </c>
    </row>
    <row r="4329" spans="1:13" hidden="1">
      <c r="A4329" s="34" t="s">
        <v>31579</v>
      </c>
      <c r="B4329" s="34" t="s">
        <v>31659</v>
      </c>
      <c r="C4329" s="34" t="s">
        <v>2613</v>
      </c>
      <c r="D4329" s="35">
        <v>44287</v>
      </c>
      <c r="E4329" s="34" t="s">
        <v>31660</v>
      </c>
      <c r="F4329" s="34" t="s">
        <v>9875</v>
      </c>
      <c r="G4329" s="36">
        <v>-186248.48</v>
      </c>
      <c r="H4329" s="36">
        <v>-186248.48</v>
      </c>
      <c r="I4329" s="34" t="s">
        <v>9762</v>
      </c>
      <c r="J4329" s="34" t="s">
        <v>9763</v>
      </c>
      <c r="K4329" s="36">
        <v>-186248.48</v>
      </c>
      <c r="L4329" s="34" t="s">
        <v>9764</v>
      </c>
      <c r="M4329" s="6" t="e">
        <f t="shared" si="67"/>
        <v>#VALUE!</v>
      </c>
    </row>
    <row r="4330" spans="1:13" hidden="1">
      <c r="A4330" s="34" t="s">
        <v>31579</v>
      </c>
      <c r="B4330" s="34" t="s">
        <v>31661</v>
      </c>
      <c r="C4330" s="34" t="s">
        <v>2975</v>
      </c>
      <c r="D4330" s="35">
        <v>44256</v>
      </c>
      <c r="E4330" s="34" t="s">
        <v>31662</v>
      </c>
      <c r="F4330" s="34" t="s">
        <v>30907</v>
      </c>
      <c r="G4330" s="36">
        <v>60000</v>
      </c>
      <c r="H4330" s="36">
        <v>60000</v>
      </c>
      <c r="I4330" s="34" t="s">
        <v>9762</v>
      </c>
      <c r="J4330" s="34" t="s">
        <v>9763</v>
      </c>
      <c r="K4330" s="36">
        <v>60000</v>
      </c>
      <c r="L4330" s="34" t="s">
        <v>9764</v>
      </c>
      <c r="M4330" s="6">
        <f t="shared" si="67"/>
        <v>1</v>
      </c>
    </row>
    <row r="4331" spans="1:13" hidden="1">
      <c r="A4331" s="34" t="s">
        <v>31579</v>
      </c>
      <c r="B4331" s="34" t="s">
        <v>31661</v>
      </c>
      <c r="C4331" s="34" t="s">
        <v>2975</v>
      </c>
      <c r="D4331" s="35">
        <v>44256</v>
      </c>
      <c r="E4331" s="34" t="s">
        <v>31663</v>
      </c>
      <c r="F4331" s="34" t="s">
        <v>30907</v>
      </c>
      <c r="G4331" s="36">
        <v>4200</v>
      </c>
      <c r="H4331" s="36">
        <v>4200</v>
      </c>
      <c r="I4331" s="34" t="s">
        <v>9762</v>
      </c>
      <c r="J4331" s="34" t="s">
        <v>9763</v>
      </c>
      <c r="K4331" s="36">
        <v>4200</v>
      </c>
      <c r="L4331" s="34" t="s">
        <v>9764</v>
      </c>
      <c r="M4331" s="6" t="e">
        <f t="shared" si="67"/>
        <v>#VALUE!</v>
      </c>
    </row>
    <row r="4332" spans="1:13" hidden="1">
      <c r="A4332" s="34" t="s">
        <v>31579</v>
      </c>
      <c r="B4332" s="34" t="s">
        <v>31661</v>
      </c>
      <c r="C4332" s="34" t="s">
        <v>2975</v>
      </c>
      <c r="D4332" s="35">
        <v>44256</v>
      </c>
      <c r="E4332" s="34" t="s">
        <v>31663</v>
      </c>
      <c r="F4332" s="34" t="s">
        <v>9875</v>
      </c>
      <c r="G4332" s="36">
        <v>-64200</v>
      </c>
      <c r="H4332" s="36">
        <v>-64200</v>
      </c>
      <c r="I4332" s="34" t="s">
        <v>9762</v>
      </c>
      <c r="J4332" s="34" t="s">
        <v>9763</v>
      </c>
      <c r="K4332" s="36">
        <v>-64200</v>
      </c>
      <c r="L4332" s="34" t="s">
        <v>9764</v>
      </c>
      <c r="M4332" s="6" t="e">
        <f t="shared" si="67"/>
        <v>#VALUE!</v>
      </c>
    </row>
    <row r="4333" spans="1:13" hidden="1">
      <c r="A4333" s="34" t="s">
        <v>27165</v>
      </c>
      <c r="B4333" s="34" t="s">
        <v>31664</v>
      </c>
      <c r="C4333" s="34" t="s">
        <v>4240</v>
      </c>
      <c r="D4333" s="35">
        <v>44286</v>
      </c>
      <c r="E4333" s="34" t="s">
        <v>4242</v>
      </c>
      <c r="F4333" s="34" t="s">
        <v>31665</v>
      </c>
      <c r="G4333" s="36">
        <v>276000</v>
      </c>
      <c r="H4333" s="36">
        <v>276000</v>
      </c>
      <c r="I4333" s="34" t="s">
        <v>9762</v>
      </c>
      <c r="J4333" s="34" t="s">
        <v>9763</v>
      </c>
      <c r="K4333" s="36">
        <v>276000</v>
      </c>
      <c r="L4333" s="34" t="s">
        <v>9764</v>
      </c>
      <c r="M4333" s="6">
        <f t="shared" si="67"/>
        <v>1</v>
      </c>
    </row>
    <row r="4334" spans="1:13" hidden="1">
      <c r="A4334" s="34" t="s">
        <v>27165</v>
      </c>
      <c r="B4334" s="34" t="s">
        <v>31664</v>
      </c>
      <c r="C4334" s="34" t="s">
        <v>4240</v>
      </c>
      <c r="D4334" s="35">
        <v>44286</v>
      </c>
      <c r="E4334" s="34" t="s">
        <v>31666</v>
      </c>
      <c r="F4334" s="34" t="s">
        <v>31665</v>
      </c>
      <c r="G4334" s="36">
        <v>19320</v>
      </c>
      <c r="H4334" s="36">
        <v>19320</v>
      </c>
      <c r="I4334" s="34" t="s">
        <v>9762</v>
      </c>
      <c r="J4334" s="34" t="s">
        <v>9763</v>
      </c>
      <c r="K4334" s="36">
        <v>19320</v>
      </c>
      <c r="L4334" s="34" t="s">
        <v>9764</v>
      </c>
      <c r="M4334" s="6" t="e">
        <f t="shared" si="67"/>
        <v>#VALUE!</v>
      </c>
    </row>
    <row r="4335" spans="1:13" hidden="1">
      <c r="A4335" s="34" t="s">
        <v>27165</v>
      </c>
      <c r="B4335" s="34" t="s">
        <v>31664</v>
      </c>
      <c r="C4335" s="34" t="s">
        <v>4240</v>
      </c>
      <c r="D4335" s="35">
        <v>44286</v>
      </c>
      <c r="E4335" s="34" t="s">
        <v>31666</v>
      </c>
      <c r="F4335" s="34" t="s">
        <v>9875</v>
      </c>
      <c r="G4335" s="36">
        <v>-295320</v>
      </c>
      <c r="H4335" s="36">
        <v>-295320</v>
      </c>
      <c r="I4335" s="34" t="s">
        <v>9762</v>
      </c>
      <c r="J4335" s="34" t="s">
        <v>9763</v>
      </c>
      <c r="K4335" s="36">
        <v>-295320</v>
      </c>
      <c r="L4335" s="34" t="s">
        <v>9764</v>
      </c>
      <c r="M4335" s="6" t="e">
        <f t="shared" si="67"/>
        <v>#VALUE!</v>
      </c>
    </row>
    <row r="4336" spans="1:13" hidden="1">
      <c r="A4336" s="34" t="s">
        <v>27165</v>
      </c>
      <c r="B4336" s="34" t="s">
        <v>31667</v>
      </c>
      <c r="C4336" s="34" t="s">
        <v>3913</v>
      </c>
      <c r="D4336" s="35">
        <v>44266</v>
      </c>
      <c r="E4336" s="34" t="s">
        <v>31668</v>
      </c>
      <c r="F4336" s="34" t="s">
        <v>31669</v>
      </c>
      <c r="G4336" s="36">
        <v>300000</v>
      </c>
      <c r="H4336" s="36">
        <v>300000</v>
      </c>
      <c r="I4336" s="34" t="s">
        <v>9762</v>
      </c>
      <c r="J4336" s="34" t="s">
        <v>9763</v>
      </c>
      <c r="K4336" s="36">
        <v>300000</v>
      </c>
      <c r="L4336" s="34" t="s">
        <v>9764</v>
      </c>
      <c r="M4336" s="6">
        <f t="shared" si="67"/>
        <v>1</v>
      </c>
    </row>
    <row r="4337" spans="1:18" hidden="1">
      <c r="A4337" s="34" t="s">
        <v>27165</v>
      </c>
      <c r="B4337" s="34" t="s">
        <v>31667</v>
      </c>
      <c r="C4337" s="34" t="s">
        <v>3913</v>
      </c>
      <c r="D4337" s="35">
        <v>44266</v>
      </c>
      <c r="E4337" s="34" t="s">
        <v>31670</v>
      </c>
      <c r="F4337" s="34" t="s">
        <v>31669</v>
      </c>
      <c r="G4337" s="36">
        <v>21000</v>
      </c>
      <c r="H4337" s="36">
        <v>21000</v>
      </c>
      <c r="I4337" s="34" t="s">
        <v>9762</v>
      </c>
      <c r="J4337" s="34" t="s">
        <v>9763</v>
      </c>
      <c r="K4337" s="36">
        <v>21000</v>
      </c>
      <c r="L4337" s="34" t="s">
        <v>9764</v>
      </c>
      <c r="M4337" s="6" t="e">
        <f t="shared" si="67"/>
        <v>#VALUE!</v>
      </c>
    </row>
    <row r="4338" spans="1:18" hidden="1">
      <c r="A4338" s="34" t="s">
        <v>27165</v>
      </c>
      <c r="B4338" s="34" t="s">
        <v>31667</v>
      </c>
      <c r="C4338" s="34" t="s">
        <v>3913</v>
      </c>
      <c r="D4338" s="35">
        <v>44266</v>
      </c>
      <c r="E4338" s="34" t="s">
        <v>31670</v>
      </c>
      <c r="F4338" s="34" t="s">
        <v>9875</v>
      </c>
      <c r="G4338" s="36">
        <v>-321000</v>
      </c>
      <c r="H4338" s="36">
        <v>-321000</v>
      </c>
      <c r="I4338" s="34" t="s">
        <v>9762</v>
      </c>
      <c r="J4338" s="34" t="s">
        <v>9763</v>
      </c>
      <c r="K4338" s="36">
        <v>-321000</v>
      </c>
      <c r="L4338" s="34" t="s">
        <v>9764</v>
      </c>
      <c r="M4338" s="6" t="e">
        <f t="shared" si="67"/>
        <v>#VALUE!</v>
      </c>
    </row>
    <row r="4339" spans="1:18" hidden="1">
      <c r="A4339" s="34" t="s">
        <v>31579</v>
      </c>
      <c r="B4339" s="34" t="s">
        <v>31671</v>
      </c>
      <c r="C4339" s="34" t="s">
        <v>3226</v>
      </c>
      <c r="D4339" s="35">
        <v>44256</v>
      </c>
      <c r="E4339" s="34" t="s">
        <v>3227</v>
      </c>
      <c r="F4339" s="34" t="s">
        <v>31672</v>
      </c>
      <c r="G4339" s="36">
        <v>42206.11</v>
      </c>
      <c r="H4339" s="36">
        <v>42206.11</v>
      </c>
      <c r="I4339" s="34" t="s">
        <v>9762</v>
      </c>
      <c r="J4339" s="34" t="s">
        <v>9763</v>
      </c>
      <c r="K4339" s="36">
        <v>42206.11</v>
      </c>
      <c r="L4339" s="34" t="s">
        <v>9764</v>
      </c>
      <c r="M4339" s="6">
        <f t="shared" si="67"/>
        <v>1</v>
      </c>
    </row>
    <row r="4340" spans="1:18" hidden="1">
      <c r="A4340" s="34" t="s">
        <v>31579</v>
      </c>
      <c r="B4340" s="34" t="s">
        <v>31671</v>
      </c>
      <c r="C4340" s="34" t="s">
        <v>3226</v>
      </c>
      <c r="D4340" s="35">
        <v>44256</v>
      </c>
      <c r="E4340" s="34" t="s">
        <v>31673</v>
      </c>
      <c r="F4340" s="34" t="s">
        <v>31672</v>
      </c>
      <c r="G4340" s="36">
        <v>2954.43</v>
      </c>
      <c r="H4340" s="36">
        <v>2954.43</v>
      </c>
      <c r="I4340" s="34" t="s">
        <v>9762</v>
      </c>
      <c r="J4340" s="34" t="s">
        <v>9763</v>
      </c>
      <c r="K4340" s="36">
        <v>2954.43</v>
      </c>
      <c r="L4340" s="34" t="s">
        <v>9764</v>
      </c>
      <c r="M4340" s="6" t="e">
        <f t="shared" si="67"/>
        <v>#VALUE!</v>
      </c>
    </row>
    <row r="4341" spans="1:18" hidden="1">
      <c r="A4341" s="34" t="s">
        <v>31579</v>
      </c>
      <c r="B4341" s="34" t="s">
        <v>31671</v>
      </c>
      <c r="C4341" s="34" t="s">
        <v>3226</v>
      </c>
      <c r="D4341" s="35">
        <v>44256</v>
      </c>
      <c r="E4341" s="34" t="s">
        <v>31673</v>
      </c>
      <c r="F4341" s="34" t="s">
        <v>9875</v>
      </c>
      <c r="G4341" s="36">
        <v>-45160.54</v>
      </c>
      <c r="H4341" s="36">
        <v>-45160.54</v>
      </c>
      <c r="I4341" s="34" t="s">
        <v>9762</v>
      </c>
      <c r="J4341" s="34" t="s">
        <v>9763</v>
      </c>
      <c r="K4341" s="36">
        <v>-45160.54</v>
      </c>
      <c r="L4341" s="34" t="s">
        <v>9764</v>
      </c>
      <c r="M4341" s="6" t="e">
        <f t="shared" si="67"/>
        <v>#VALUE!</v>
      </c>
    </row>
    <row r="4342" spans="1:18" hidden="1">
      <c r="A4342" s="34" t="s">
        <v>31579</v>
      </c>
      <c r="B4342" s="34" t="s">
        <v>31674</v>
      </c>
      <c r="C4342" s="34" t="s">
        <v>4654</v>
      </c>
      <c r="D4342" s="35">
        <v>44287</v>
      </c>
      <c r="E4342" s="34" t="s">
        <v>4655</v>
      </c>
      <c r="F4342" s="34" t="s">
        <v>31675</v>
      </c>
      <c r="G4342" s="36">
        <v>150000</v>
      </c>
      <c r="H4342" s="36">
        <v>150000</v>
      </c>
      <c r="I4342" s="34" t="s">
        <v>9762</v>
      </c>
      <c r="J4342" s="34" t="s">
        <v>9763</v>
      </c>
      <c r="K4342" s="36">
        <v>150000</v>
      </c>
      <c r="L4342" s="34" t="s">
        <v>9764</v>
      </c>
      <c r="M4342" s="6" t="e">
        <f t="shared" si="67"/>
        <v>#VALUE!</v>
      </c>
    </row>
    <row r="4343" spans="1:18">
      <c r="A4343" s="34" t="s">
        <v>31579</v>
      </c>
      <c r="B4343" s="34" t="s">
        <v>31674</v>
      </c>
      <c r="C4343" s="34" t="s">
        <v>4654</v>
      </c>
      <c r="D4343" s="35">
        <v>44287</v>
      </c>
      <c r="E4343" s="34" t="s">
        <v>31676</v>
      </c>
      <c r="F4343" s="34" t="s">
        <v>9875</v>
      </c>
      <c r="G4343" s="36">
        <v>-150000</v>
      </c>
      <c r="H4343" s="36">
        <v>-150000</v>
      </c>
      <c r="I4343" s="34" t="s">
        <v>9762</v>
      </c>
      <c r="J4343" s="34" t="s">
        <v>9763</v>
      </c>
      <c r="K4343" s="36">
        <v>-150000</v>
      </c>
      <c r="L4343" s="34" t="s">
        <v>9764</v>
      </c>
      <c r="M4343" s="6">
        <f t="shared" si="67"/>
        <v>18</v>
      </c>
      <c r="N4343" s="6" t="str">
        <f>MID(E4343,M4343,10)</f>
        <v>PO63000942</v>
      </c>
      <c r="O4343" s="6">
        <f>FIND("-",E4343)</f>
        <v>28</v>
      </c>
      <c r="P4343" s="6" t="str">
        <f>MID(E4343,O4343+1,2)</f>
        <v>1</v>
      </c>
      <c r="Q4343" s="34" t="str">
        <f>C4343</f>
        <v>APCIO0000349</v>
      </c>
      <c r="R4343" s="36">
        <f>-G4343</f>
        <v>150000</v>
      </c>
    </row>
    <row r="4344" spans="1:18" hidden="1">
      <c r="A4344" s="34" t="s">
        <v>31579</v>
      </c>
      <c r="B4344" s="34" t="s">
        <v>31677</v>
      </c>
      <c r="C4344" s="34" t="s">
        <v>2711</v>
      </c>
      <c r="D4344" s="35">
        <v>44278</v>
      </c>
      <c r="E4344" s="34" t="s">
        <v>31678</v>
      </c>
      <c r="F4344" s="34" t="s">
        <v>31679</v>
      </c>
      <c r="G4344" s="36">
        <v>12000</v>
      </c>
      <c r="H4344" s="36">
        <v>12000</v>
      </c>
      <c r="I4344" s="34" t="s">
        <v>9762</v>
      </c>
      <c r="J4344" s="34" t="s">
        <v>9763</v>
      </c>
      <c r="K4344" s="36">
        <v>12000</v>
      </c>
      <c r="L4344" s="34" t="s">
        <v>9764</v>
      </c>
      <c r="M4344" s="6">
        <f t="shared" si="67"/>
        <v>1</v>
      </c>
    </row>
    <row r="4345" spans="1:18">
      <c r="A4345" s="34" t="s">
        <v>31579</v>
      </c>
      <c r="B4345" s="34" t="s">
        <v>31677</v>
      </c>
      <c r="C4345" s="34" t="s">
        <v>2711</v>
      </c>
      <c r="D4345" s="35">
        <v>44278</v>
      </c>
      <c r="E4345" s="34" t="s">
        <v>31680</v>
      </c>
      <c r="F4345" s="34" t="s">
        <v>9875</v>
      </c>
      <c r="G4345" s="36">
        <v>-12000</v>
      </c>
      <c r="H4345" s="36">
        <v>-12000</v>
      </c>
      <c r="I4345" s="34" t="s">
        <v>9762</v>
      </c>
      <c r="J4345" s="34" t="s">
        <v>9763</v>
      </c>
      <c r="K4345" s="36">
        <v>-12000</v>
      </c>
      <c r="L4345" s="34" t="s">
        <v>9764</v>
      </c>
      <c r="M4345" s="6">
        <f t="shared" si="67"/>
        <v>18</v>
      </c>
      <c r="N4345" s="6" t="str">
        <f>MID(E4345,M4345,10)</f>
        <v>PO64000272</v>
      </c>
      <c r="O4345" s="6">
        <f>FIND("-",E4345)</f>
        <v>28</v>
      </c>
      <c r="P4345" s="6" t="str">
        <f>MID(E4345,O4345+1,2)</f>
        <v>1s</v>
      </c>
      <c r="Q4345" s="34" t="str">
        <f>C4345</f>
        <v>APCIO0000350</v>
      </c>
      <c r="R4345" s="36">
        <f>-G4345</f>
        <v>12000</v>
      </c>
    </row>
    <row r="4346" spans="1:18" hidden="1">
      <c r="A4346" s="34" t="s">
        <v>31579</v>
      </c>
      <c r="B4346" s="34" t="s">
        <v>31681</v>
      </c>
      <c r="C4346" s="34" t="s">
        <v>1900</v>
      </c>
      <c r="D4346" s="35">
        <v>44259</v>
      </c>
      <c r="E4346" s="34" t="s">
        <v>1901</v>
      </c>
      <c r="F4346" s="34" t="s">
        <v>31682</v>
      </c>
      <c r="G4346" s="36">
        <v>92000</v>
      </c>
      <c r="H4346" s="36">
        <v>92000</v>
      </c>
      <c r="I4346" s="34" t="s">
        <v>9762</v>
      </c>
      <c r="J4346" s="34" t="s">
        <v>9763</v>
      </c>
      <c r="K4346" s="36">
        <v>92000</v>
      </c>
      <c r="L4346" s="34" t="s">
        <v>9764</v>
      </c>
      <c r="M4346" s="6">
        <f t="shared" si="67"/>
        <v>1</v>
      </c>
    </row>
    <row r="4347" spans="1:18" hidden="1">
      <c r="A4347" s="34" t="s">
        <v>31579</v>
      </c>
      <c r="B4347" s="34" t="s">
        <v>31681</v>
      </c>
      <c r="C4347" s="34" t="s">
        <v>1900</v>
      </c>
      <c r="D4347" s="35">
        <v>44259</v>
      </c>
      <c r="E4347" s="34" t="s">
        <v>31683</v>
      </c>
      <c r="F4347" s="34" t="s">
        <v>31682</v>
      </c>
      <c r="G4347" s="36">
        <v>6440</v>
      </c>
      <c r="H4347" s="36">
        <v>6440</v>
      </c>
      <c r="I4347" s="34" t="s">
        <v>9762</v>
      </c>
      <c r="J4347" s="34" t="s">
        <v>9763</v>
      </c>
      <c r="K4347" s="36">
        <v>6440</v>
      </c>
      <c r="L4347" s="34" t="s">
        <v>9764</v>
      </c>
      <c r="M4347" s="6" t="e">
        <f t="shared" si="67"/>
        <v>#VALUE!</v>
      </c>
    </row>
    <row r="4348" spans="1:18" hidden="1">
      <c r="A4348" s="34" t="s">
        <v>31579</v>
      </c>
      <c r="B4348" s="34" t="s">
        <v>31681</v>
      </c>
      <c r="C4348" s="34" t="s">
        <v>1900</v>
      </c>
      <c r="D4348" s="35">
        <v>44259</v>
      </c>
      <c r="E4348" s="34" t="s">
        <v>31683</v>
      </c>
      <c r="F4348" s="34" t="s">
        <v>9875</v>
      </c>
      <c r="G4348" s="36">
        <v>-98440</v>
      </c>
      <c r="H4348" s="36">
        <v>-98440</v>
      </c>
      <c r="I4348" s="34" t="s">
        <v>9762</v>
      </c>
      <c r="J4348" s="34" t="s">
        <v>9763</v>
      </c>
      <c r="K4348" s="36">
        <v>-98440</v>
      </c>
      <c r="L4348" s="34" t="s">
        <v>9764</v>
      </c>
      <c r="M4348" s="6" t="e">
        <f t="shared" si="67"/>
        <v>#VALUE!</v>
      </c>
    </row>
    <row r="4349" spans="1:18" hidden="1">
      <c r="A4349" s="34" t="s">
        <v>27165</v>
      </c>
      <c r="B4349" s="34" t="s">
        <v>31684</v>
      </c>
      <c r="C4349" s="34" t="s">
        <v>2920</v>
      </c>
      <c r="D4349" s="35">
        <v>44256</v>
      </c>
      <c r="E4349" s="34" t="s">
        <v>31685</v>
      </c>
      <c r="F4349" s="34" t="s">
        <v>31686</v>
      </c>
      <c r="G4349" s="36">
        <v>467289.72</v>
      </c>
      <c r="H4349" s="36">
        <v>467289.72</v>
      </c>
      <c r="I4349" s="34" t="s">
        <v>9762</v>
      </c>
      <c r="J4349" s="34" t="s">
        <v>9763</v>
      </c>
      <c r="K4349" s="36">
        <v>467289.72</v>
      </c>
      <c r="L4349" s="34" t="s">
        <v>9764</v>
      </c>
      <c r="M4349" s="6">
        <f t="shared" si="67"/>
        <v>1</v>
      </c>
    </row>
    <row r="4350" spans="1:18" hidden="1">
      <c r="A4350" s="34" t="s">
        <v>27165</v>
      </c>
      <c r="B4350" s="34" t="s">
        <v>31684</v>
      </c>
      <c r="C4350" s="34" t="s">
        <v>2920</v>
      </c>
      <c r="D4350" s="35">
        <v>44256</v>
      </c>
      <c r="E4350" s="34" t="s">
        <v>31687</v>
      </c>
      <c r="F4350" s="34" t="s">
        <v>31686</v>
      </c>
      <c r="G4350" s="36">
        <v>32710.28</v>
      </c>
      <c r="H4350" s="36">
        <v>32710.28</v>
      </c>
      <c r="I4350" s="34" t="s">
        <v>9762</v>
      </c>
      <c r="J4350" s="34" t="s">
        <v>9763</v>
      </c>
      <c r="K4350" s="36">
        <v>32710.28</v>
      </c>
      <c r="L4350" s="34" t="s">
        <v>9764</v>
      </c>
      <c r="M4350" s="6" t="e">
        <f t="shared" si="67"/>
        <v>#VALUE!</v>
      </c>
    </row>
    <row r="4351" spans="1:18" hidden="1">
      <c r="A4351" s="34" t="s">
        <v>27165</v>
      </c>
      <c r="B4351" s="34" t="s">
        <v>31684</v>
      </c>
      <c r="C4351" s="34" t="s">
        <v>2920</v>
      </c>
      <c r="D4351" s="35">
        <v>44256</v>
      </c>
      <c r="E4351" s="34" t="s">
        <v>31687</v>
      </c>
      <c r="F4351" s="34" t="s">
        <v>9875</v>
      </c>
      <c r="G4351" s="36">
        <v>-500000</v>
      </c>
      <c r="H4351" s="36">
        <v>-500000</v>
      </c>
      <c r="I4351" s="34" t="s">
        <v>9762</v>
      </c>
      <c r="J4351" s="34" t="s">
        <v>9763</v>
      </c>
      <c r="K4351" s="36">
        <v>-500000</v>
      </c>
      <c r="L4351" s="34" t="s">
        <v>9764</v>
      </c>
      <c r="M4351" s="6" t="e">
        <f t="shared" si="67"/>
        <v>#VALUE!</v>
      </c>
    </row>
    <row r="4352" spans="1:18" hidden="1">
      <c r="A4352" s="34" t="s">
        <v>31579</v>
      </c>
      <c r="B4352" s="34" t="s">
        <v>31688</v>
      </c>
      <c r="C4352" s="34" t="s">
        <v>3678</v>
      </c>
      <c r="D4352" s="35">
        <v>44258</v>
      </c>
      <c r="E4352" s="34" t="s">
        <v>31689</v>
      </c>
      <c r="F4352" s="34" t="s">
        <v>31690</v>
      </c>
      <c r="G4352" s="36">
        <v>5040</v>
      </c>
      <c r="H4352" s="36">
        <v>5040</v>
      </c>
      <c r="I4352" s="34" t="s">
        <v>9762</v>
      </c>
      <c r="J4352" s="34" t="s">
        <v>9763</v>
      </c>
      <c r="K4352" s="36">
        <v>5040</v>
      </c>
      <c r="L4352" s="34" t="s">
        <v>9764</v>
      </c>
      <c r="M4352" s="6" t="e">
        <f t="shared" si="67"/>
        <v>#VALUE!</v>
      </c>
    </row>
    <row r="4353" spans="1:18" hidden="1">
      <c r="A4353" s="34" t="s">
        <v>31579</v>
      </c>
      <c r="B4353" s="34" t="s">
        <v>31688</v>
      </c>
      <c r="C4353" s="34" t="s">
        <v>3678</v>
      </c>
      <c r="D4353" s="35">
        <v>44258</v>
      </c>
      <c r="E4353" s="34" t="s">
        <v>31691</v>
      </c>
      <c r="F4353" s="34" t="s">
        <v>31692</v>
      </c>
      <c r="G4353" s="36">
        <v>72000</v>
      </c>
      <c r="H4353" s="36">
        <v>72000</v>
      </c>
      <c r="I4353" s="34" t="s">
        <v>9762</v>
      </c>
      <c r="J4353" s="34" t="s">
        <v>9763</v>
      </c>
      <c r="K4353" s="36">
        <v>72000</v>
      </c>
      <c r="L4353" s="34" t="s">
        <v>9764</v>
      </c>
      <c r="M4353" s="6">
        <f t="shared" si="67"/>
        <v>1</v>
      </c>
    </row>
    <row r="4354" spans="1:18" hidden="1">
      <c r="A4354" s="34" t="s">
        <v>31579</v>
      </c>
      <c r="B4354" s="34" t="s">
        <v>31688</v>
      </c>
      <c r="C4354" s="34" t="s">
        <v>3678</v>
      </c>
      <c r="D4354" s="35">
        <v>44258</v>
      </c>
      <c r="E4354" s="34" t="s">
        <v>31689</v>
      </c>
      <c r="F4354" s="34" t="s">
        <v>9875</v>
      </c>
      <c r="G4354" s="36">
        <v>-77040</v>
      </c>
      <c r="H4354" s="36">
        <v>-77040</v>
      </c>
      <c r="I4354" s="34" t="s">
        <v>9762</v>
      </c>
      <c r="J4354" s="34" t="s">
        <v>9763</v>
      </c>
      <c r="K4354" s="36">
        <v>-77040</v>
      </c>
      <c r="L4354" s="34" t="s">
        <v>9764</v>
      </c>
      <c r="M4354" s="6" t="e">
        <f t="shared" si="67"/>
        <v>#VALUE!</v>
      </c>
    </row>
    <row r="4355" spans="1:18" hidden="1">
      <c r="A4355" s="34" t="s">
        <v>31579</v>
      </c>
      <c r="B4355" s="34" t="s">
        <v>31693</v>
      </c>
      <c r="C4355" s="34" t="s">
        <v>2741</v>
      </c>
      <c r="D4355" s="35">
        <v>44271</v>
      </c>
      <c r="E4355" s="34" t="s">
        <v>31694</v>
      </c>
      <c r="F4355" s="34" t="s">
        <v>31695</v>
      </c>
      <c r="G4355" s="36">
        <v>93000</v>
      </c>
      <c r="H4355" s="36">
        <v>93000</v>
      </c>
      <c r="I4355" s="34" t="s">
        <v>9762</v>
      </c>
      <c r="J4355" s="34" t="s">
        <v>9763</v>
      </c>
      <c r="K4355" s="36">
        <v>93000</v>
      </c>
      <c r="L4355" s="34" t="s">
        <v>9764</v>
      </c>
      <c r="M4355" s="6">
        <f t="shared" ref="M4355:M4418" si="68">FIND("PO",E4355)</f>
        <v>1</v>
      </c>
    </row>
    <row r="4356" spans="1:18" hidden="1">
      <c r="A4356" s="34" t="s">
        <v>31579</v>
      </c>
      <c r="B4356" s="34" t="s">
        <v>31693</v>
      </c>
      <c r="C4356" s="34" t="s">
        <v>2741</v>
      </c>
      <c r="D4356" s="35">
        <v>44271</v>
      </c>
      <c r="E4356" s="34" t="s">
        <v>31696</v>
      </c>
      <c r="F4356" s="34" t="s">
        <v>31695</v>
      </c>
      <c r="G4356" s="36">
        <v>6510</v>
      </c>
      <c r="H4356" s="36">
        <v>6510</v>
      </c>
      <c r="I4356" s="34" t="s">
        <v>9762</v>
      </c>
      <c r="J4356" s="34" t="s">
        <v>9763</v>
      </c>
      <c r="K4356" s="36">
        <v>6510</v>
      </c>
      <c r="L4356" s="34" t="s">
        <v>9764</v>
      </c>
      <c r="M4356" s="6">
        <f t="shared" si="68"/>
        <v>18</v>
      </c>
    </row>
    <row r="4357" spans="1:18">
      <c r="A4357" s="34" t="s">
        <v>31579</v>
      </c>
      <c r="B4357" s="34" t="s">
        <v>31693</v>
      </c>
      <c r="C4357" s="34" t="s">
        <v>2741</v>
      </c>
      <c r="D4357" s="35">
        <v>44271</v>
      </c>
      <c r="E4357" s="34" t="s">
        <v>31696</v>
      </c>
      <c r="F4357" s="34" t="s">
        <v>9875</v>
      </c>
      <c r="G4357" s="36">
        <v>-99510</v>
      </c>
      <c r="H4357" s="36">
        <v>-99510</v>
      </c>
      <c r="I4357" s="34" t="s">
        <v>9762</v>
      </c>
      <c r="J4357" s="34" t="s">
        <v>9763</v>
      </c>
      <c r="K4357" s="36">
        <v>-99510</v>
      </c>
      <c r="L4357" s="34" t="s">
        <v>9764</v>
      </c>
      <c r="M4357" s="6">
        <f t="shared" si="68"/>
        <v>18</v>
      </c>
      <c r="N4357" s="6" t="str">
        <f>MID(E4357,M4357,10)</f>
        <v>PO64000263</v>
      </c>
      <c r="O4357" s="6">
        <f>FIND("-",E4357)</f>
        <v>28</v>
      </c>
      <c r="P4357" s="6" t="str">
        <f>MID(E4357,O4357+1,2)</f>
        <v>1</v>
      </c>
      <c r="Q4357" s="34" t="str">
        <f>C4357</f>
        <v>APCIO0000354</v>
      </c>
      <c r="R4357" s="36">
        <f>-G4357</f>
        <v>99510</v>
      </c>
    </row>
    <row r="4358" spans="1:18" hidden="1">
      <c r="A4358" s="34" t="s">
        <v>31579</v>
      </c>
      <c r="B4358" s="34" t="s">
        <v>31697</v>
      </c>
      <c r="C4358" s="34" t="s">
        <v>2699</v>
      </c>
      <c r="D4358" s="35">
        <v>44266</v>
      </c>
      <c r="E4358" s="34" t="s">
        <v>2700</v>
      </c>
      <c r="F4358" s="34" t="s">
        <v>31698</v>
      </c>
      <c r="G4358" s="36">
        <v>56290.65</v>
      </c>
      <c r="H4358" s="36">
        <v>56290.65</v>
      </c>
      <c r="I4358" s="34" t="s">
        <v>9762</v>
      </c>
      <c r="J4358" s="34" t="s">
        <v>9763</v>
      </c>
      <c r="K4358" s="36">
        <v>56290.65</v>
      </c>
      <c r="L4358" s="34" t="s">
        <v>9764</v>
      </c>
      <c r="M4358" s="6">
        <f t="shared" si="68"/>
        <v>1</v>
      </c>
    </row>
    <row r="4359" spans="1:18" hidden="1">
      <c r="A4359" s="34" t="s">
        <v>31579</v>
      </c>
      <c r="B4359" s="34" t="s">
        <v>31697</v>
      </c>
      <c r="C4359" s="34" t="s">
        <v>2699</v>
      </c>
      <c r="D4359" s="35">
        <v>44266</v>
      </c>
      <c r="E4359" s="34" t="s">
        <v>31699</v>
      </c>
      <c r="F4359" s="34" t="s">
        <v>31698</v>
      </c>
      <c r="G4359" s="36">
        <v>3940.35</v>
      </c>
      <c r="H4359" s="36">
        <v>3940.35</v>
      </c>
      <c r="I4359" s="34" t="s">
        <v>9762</v>
      </c>
      <c r="J4359" s="34" t="s">
        <v>9763</v>
      </c>
      <c r="K4359" s="36">
        <v>3940.35</v>
      </c>
      <c r="L4359" s="34" t="s">
        <v>9764</v>
      </c>
      <c r="M4359" s="6" t="e">
        <f t="shared" si="68"/>
        <v>#VALUE!</v>
      </c>
    </row>
    <row r="4360" spans="1:18" hidden="1">
      <c r="A4360" s="34" t="s">
        <v>31579</v>
      </c>
      <c r="B4360" s="34" t="s">
        <v>31697</v>
      </c>
      <c r="C4360" s="34" t="s">
        <v>2699</v>
      </c>
      <c r="D4360" s="35">
        <v>44266</v>
      </c>
      <c r="E4360" s="34" t="s">
        <v>31699</v>
      </c>
      <c r="F4360" s="34" t="s">
        <v>9875</v>
      </c>
      <c r="G4360" s="36">
        <v>-60231</v>
      </c>
      <c r="H4360" s="36">
        <v>-60231</v>
      </c>
      <c r="I4360" s="34" t="s">
        <v>9762</v>
      </c>
      <c r="J4360" s="34" t="s">
        <v>9763</v>
      </c>
      <c r="K4360" s="36">
        <v>-60231</v>
      </c>
      <c r="L4360" s="34" t="s">
        <v>9764</v>
      </c>
      <c r="M4360" s="6" t="e">
        <f t="shared" si="68"/>
        <v>#VALUE!</v>
      </c>
    </row>
    <row r="4361" spans="1:18" hidden="1">
      <c r="A4361" s="34" t="s">
        <v>31579</v>
      </c>
      <c r="B4361" s="34" t="s">
        <v>31700</v>
      </c>
      <c r="C4361" s="34" t="s">
        <v>1945</v>
      </c>
      <c r="D4361" s="35">
        <v>44279</v>
      </c>
      <c r="E4361" s="34" t="s">
        <v>1947</v>
      </c>
      <c r="F4361" s="34" t="s">
        <v>31701</v>
      </c>
      <c r="G4361" s="36">
        <v>142958.39999999999</v>
      </c>
      <c r="H4361" s="36">
        <v>142958.39999999999</v>
      </c>
      <c r="I4361" s="34" t="s">
        <v>9762</v>
      </c>
      <c r="J4361" s="34" t="s">
        <v>9763</v>
      </c>
      <c r="K4361" s="36">
        <v>142958.39999999999</v>
      </c>
      <c r="L4361" s="34" t="s">
        <v>9764</v>
      </c>
      <c r="M4361" s="6">
        <f t="shared" si="68"/>
        <v>1</v>
      </c>
    </row>
    <row r="4362" spans="1:18" hidden="1">
      <c r="A4362" s="34" t="s">
        <v>31579</v>
      </c>
      <c r="B4362" s="34" t="s">
        <v>31700</v>
      </c>
      <c r="C4362" s="34" t="s">
        <v>1945</v>
      </c>
      <c r="D4362" s="35">
        <v>44279</v>
      </c>
      <c r="E4362" s="34" t="s">
        <v>31702</v>
      </c>
      <c r="F4362" s="34" t="s">
        <v>31701</v>
      </c>
      <c r="G4362" s="36">
        <v>10007.09</v>
      </c>
      <c r="H4362" s="36">
        <v>10007.09</v>
      </c>
      <c r="I4362" s="34" t="s">
        <v>9762</v>
      </c>
      <c r="J4362" s="34" t="s">
        <v>9763</v>
      </c>
      <c r="K4362" s="36">
        <v>10007.09</v>
      </c>
      <c r="L4362" s="34" t="s">
        <v>9764</v>
      </c>
      <c r="M4362" s="6" t="e">
        <f t="shared" si="68"/>
        <v>#VALUE!</v>
      </c>
    </row>
    <row r="4363" spans="1:18" hidden="1">
      <c r="A4363" s="34" t="s">
        <v>31579</v>
      </c>
      <c r="B4363" s="34" t="s">
        <v>31700</v>
      </c>
      <c r="C4363" s="34" t="s">
        <v>1945</v>
      </c>
      <c r="D4363" s="35">
        <v>44279</v>
      </c>
      <c r="E4363" s="34" t="s">
        <v>31702</v>
      </c>
      <c r="F4363" s="34" t="s">
        <v>9875</v>
      </c>
      <c r="G4363" s="36">
        <v>-152965.49</v>
      </c>
      <c r="H4363" s="36">
        <v>-152965.49</v>
      </c>
      <c r="I4363" s="34" t="s">
        <v>9762</v>
      </c>
      <c r="J4363" s="34" t="s">
        <v>9763</v>
      </c>
      <c r="K4363" s="36">
        <v>-152965.49</v>
      </c>
      <c r="L4363" s="34" t="s">
        <v>9764</v>
      </c>
      <c r="M4363" s="6" t="e">
        <f t="shared" si="68"/>
        <v>#VALUE!</v>
      </c>
    </row>
    <row r="4364" spans="1:18" hidden="1">
      <c r="A4364" s="34" t="s">
        <v>27165</v>
      </c>
      <c r="B4364" s="34" t="s">
        <v>31703</v>
      </c>
      <c r="C4364" s="34" t="s">
        <v>5274</v>
      </c>
      <c r="D4364" s="35">
        <v>44270</v>
      </c>
      <c r="E4364" s="34" t="s">
        <v>31704</v>
      </c>
      <c r="F4364" s="34" t="s">
        <v>31148</v>
      </c>
      <c r="G4364" s="36">
        <v>35000</v>
      </c>
      <c r="H4364" s="36">
        <v>35000</v>
      </c>
      <c r="I4364" s="34" t="s">
        <v>9762</v>
      </c>
      <c r="J4364" s="34" t="s">
        <v>9763</v>
      </c>
      <c r="K4364" s="36">
        <v>35000</v>
      </c>
      <c r="L4364" s="34" t="s">
        <v>9764</v>
      </c>
      <c r="M4364" s="6">
        <f t="shared" si="68"/>
        <v>1</v>
      </c>
    </row>
    <row r="4365" spans="1:18">
      <c r="A4365" s="34" t="s">
        <v>27165</v>
      </c>
      <c r="B4365" s="34" t="s">
        <v>31703</v>
      </c>
      <c r="C4365" s="34" t="s">
        <v>5274</v>
      </c>
      <c r="D4365" s="35">
        <v>44270</v>
      </c>
      <c r="E4365" s="34" t="s">
        <v>31705</v>
      </c>
      <c r="F4365" s="34" t="s">
        <v>9875</v>
      </c>
      <c r="G4365" s="36">
        <v>-35000</v>
      </c>
      <c r="H4365" s="36">
        <v>-35000</v>
      </c>
      <c r="I4365" s="34" t="s">
        <v>9762</v>
      </c>
      <c r="J4365" s="34" t="s">
        <v>9763</v>
      </c>
      <c r="K4365" s="36">
        <v>-35000</v>
      </c>
      <c r="L4365" s="34" t="s">
        <v>9764</v>
      </c>
      <c r="M4365" s="6">
        <f t="shared" si="68"/>
        <v>18</v>
      </c>
      <c r="N4365" s="6" t="str">
        <f>MID(E4365,M4365,10)</f>
        <v>PO63000813</v>
      </c>
      <c r="O4365" s="6">
        <f>FIND("-",E4365)</f>
        <v>28</v>
      </c>
      <c r="P4365" s="6" t="str">
        <f>MID(E4365,O4365+1,2)</f>
        <v>2</v>
      </c>
      <c r="Q4365" s="34" t="str">
        <f>C4365</f>
        <v>APCIO0000357</v>
      </c>
      <c r="R4365" s="36">
        <f>-G4365</f>
        <v>35000</v>
      </c>
    </row>
    <row r="4366" spans="1:18" hidden="1">
      <c r="A4366" s="34" t="s">
        <v>31579</v>
      </c>
      <c r="B4366" s="34" t="s">
        <v>31706</v>
      </c>
      <c r="C4366" s="34" t="s">
        <v>4272</v>
      </c>
      <c r="D4366" s="35">
        <v>44279</v>
      </c>
      <c r="E4366" s="34" t="s">
        <v>4273</v>
      </c>
      <c r="F4366" s="34" t="s">
        <v>29320</v>
      </c>
      <c r="G4366" s="36">
        <v>240000</v>
      </c>
      <c r="H4366" s="36">
        <v>240000</v>
      </c>
      <c r="I4366" s="34" t="s">
        <v>9762</v>
      </c>
      <c r="J4366" s="34" t="s">
        <v>9763</v>
      </c>
      <c r="K4366" s="36">
        <v>240000</v>
      </c>
      <c r="L4366" s="34" t="s">
        <v>9764</v>
      </c>
      <c r="M4366" s="6">
        <f t="shared" si="68"/>
        <v>1</v>
      </c>
    </row>
    <row r="4367" spans="1:18" hidden="1">
      <c r="A4367" s="34" t="s">
        <v>31579</v>
      </c>
      <c r="B4367" s="34" t="s">
        <v>31706</v>
      </c>
      <c r="C4367" s="34" t="s">
        <v>4272</v>
      </c>
      <c r="D4367" s="35">
        <v>44279</v>
      </c>
      <c r="E4367" s="34" t="s">
        <v>31707</v>
      </c>
      <c r="F4367" s="34" t="s">
        <v>9875</v>
      </c>
      <c r="G4367" s="36">
        <v>-240000</v>
      </c>
      <c r="H4367" s="36">
        <v>-240000</v>
      </c>
      <c r="I4367" s="34" t="s">
        <v>9762</v>
      </c>
      <c r="J4367" s="34" t="s">
        <v>9763</v>
      </c>
      <c r="K4367" s="36">
        <v>-240000</v>
      </c>
      <c r="L4367" s="34" t="s">
        <v>9764</v>
      </c>
      <c r="M4367" s="6" t="e">
        <f t="shared" si="68"/>
        <v>#VALUE!</v>
      </c>
    </row>
    <row r="4368" spans="1:18" hidden="1">
      <c r="A4368" s="34" t="s">
        <v>31579</v>
      </c>
      <c r="B4368" s="34" t="s">
        <v>31708</v>
      </c>
      <c r="C4368" s="34" t="s">
        <v>2668</v>
      </c>
      <c r="D4368" s="35">
        <v>44257</v>
      </c>
      <c r="E4368" s="34" t="s">
        <v>31709</v>
      </c>
      <c r="F4368" s="34" t="s">
        <v>31710</v>
      </c>
      <c r="G4368" s="36">
        <v>8400</v>
      </c>
      <c r="H4368" s="36">
        <v>8400</v>
      </c>
      <c r="I4368" s="34" t="s">
        <v>9762</v>
      </c>
      <c r="J4368" s="34" t="s">
        <v>9763</v>
      </c>
      <c r="K4368" s="36">
        <v>8400</v>
      </c>
      <c r="L4368" s="34" t="s">
        <v>9764</v>
      </c>
      <c r="M4368" s="6" t="e">
        <f t="shared" si="68"/>
        <v>#VALUE!</v>
      </c>
    </row>
    <row r="4369" spans="1:18" hidden="1">
      <c r="A4369" s="34" t="s">
        <v>31579</v>
      </c>
      <c r="B4369" s="34" t="s">
        <v>31708</v>
      </c>
      <c r="C4369" s="34" t="s">
        <v>2668</v>
      </c>
      <c r="D4369" s="35">
        <v>44257</v>
      </c>
      <c r="E4369" s="34" t="s">
        <v>2669</v>
      </c>
      <c r="F4369" s="34" t="s">
        <v>31711</v>
      </c>
      <c r="G4369" s="36">
        <v>120000</v>
      </c>
      <c r="H4369" s="36">
        <v>120000</v>
      </c>
      <c r="I4369" s="34" t="s">
        <v>9762</v>
      </c>
      <c r="J4369" s="34" t="s">
        <v>9763</v>
      </c>
      <c r="K4369" s="36">
        <v>120000</v>
      </c>
      <c r="L4369" s="34" t="s">
        <v>9764</v>
      </c>
      <c r="M4369" s="6">
        <f t="shared" si="68"/>
        <v>1</v>
      </c>
    </row>
    <row r="4370" spans="1:18" hidden="1">
      <c r="A4370" s="34" t="s">
        <v>31579</v>
      </c>
      <c r="B4370" s="34" t="s">
        <v>31708</v>
      </c>
      <c r="C4370" s="34" t="s">
        <v>2668</v>
      </c>
      <c r="D4370" s="35">
        <v>44257</v>
      </c>
      <c r="E4370" s="34" t="s">
        <v>31709</v>
      </c>
      <c r="F4370" s="34" t="s">
        <v>9875</v>
      </c>
      <c r="G4370" s="36">
        <v>-128400</v>
      </c>
      <c r="H4370" s="36">
        <v>-128400</v>
      </c>
      <c r="I4370" s="34" t="s">
        <v>9762</v>
      </c>
      <c r="J4370" s="34" t="s">
        <v>9763</v>
      </c>
      <c r="K4370" s="36">
        <v>-128400</v>
      </c>
      <c r="L4370" s="34" t="s">
        <v>9764</v>
      </c>
      <c r="M4370" s="6" t="e">
        <f t="shared" si="68"/>
        <v>#VALUE!</v>
      </c>
    </row>
    <row r="4371" spans="1:18" hidden="1">
      <c r="A4371" s="34" t="s">
        <v>27165</v>
      </c>
      <c r="B4371" s="34" t="s">
        <v>31712</v>
      </c>
      <c r="C4371" s="34" t="s">
        <v>31713</v>
      </c>
      <c r="D4371" s="35">
        <v>44256</v>
      </c>
      <c r="E4371" s="34" t="s">
        <v>31714</v>
      </c>
      <c r="F4371" s="34" t="s">
        <v>27802</v>
      </c>
      <c r="G4371" s="36">
        <v>245000</v>
      </c>
      <c r="H4371" s="36">
        <v>245000</v>
      </c>
      <c r="I4371" s="34" t="s">
        <v>9762</v>
      </c>
      <c r="J4371" s="34" t="s">
        <v>9763</v>
      </c>
      <c r="K4371" s="36">
        <v>245000</v>
      </c>
      <c r="L4371" s="34" t="s">
        <v>9764</v>
      </c>
      <c r="M4371" s="6">
        <f t="shared" si="68"/>
        <v>1</v>
      </c>
    </row>
    <row r="4372" spans="1:18" hidden="1">
      <c r="A4372" s="34" t="s">
        <v>27165</v>
      </c>
      <c r="B4372" s="34" t="s">
        <v>31712</v>
      </c>
      <c r="C4372" s="34" t="s">
        <v>31713</v>
      </c>
      <c r="D4372" s="35">
        <v>44256</v>
      </c>
      <c r="E4372" s="34" t="s">
        <v>31715</v>
      </c>
      <c r="F4372" s="34" t="s">
        <v>9875</v>
      </c>
      <c r="G4372" s="36">
        <v>-245000</v>
      </c>
      <c r="H4372" s="36">
        <v>-245000</v>
      </c>
      <c r="I4372" s="34" t="s">
        <v>9762</v>
      </c>
      <c r="J4372" s="34" t="s">
        <v>9763</v>
      </c>
      <c r="K4372" s="36">
        <v>-245000</v>
      </c>
      <c r="L4372" s="34" t="s">
        <v>9764</v>
      </c>
      <c r="M4372" s="6" t="e">
        <f t="shared" si="68"/>
        <v>#VALUE!</v>
      </c>
    </row>
    <row r="4373" spans="1:18" hidden="1">
      <c r="A4373" s="34" t="s">
        <v>31579</v>
      </c>
      <c r="B4373" s="34" t="s">
        <v>31716</v>
      </c>
      <c r="C4373" s="34" t="s">
        <v>3029</v>
      </c>
      <c r="D4373" s="35">
        <v>44265</v>
      </c>
      <c r="E4373" s="34" t="s">
        <v>3030</v>
      </c>
      <c r="F4373" s="34" t="s">
        <v>31331</v>
      </c>
      <c r="G4373" s="36">
        <v>15450</v>
      </c>
      <c r="H4373" s="36">
        <v>15450</v>
      </c>
      <c r="I4373" s="34" t="s">
        <v>9762</v>
      </c>
      <c r="J4373" s="34" t="s">
        <v>9763</v>
      </c>
      <c r="K4373" s="36">
        <v>15450</v>
      </c>
      <c r="L4373" s="34" t="s">
        <v>9764</v>
      </c>
      <c r="M4373" s="6">
        <f t="shared" si="68"/>
        <v>1</v>
      </c>
    </row>
    <row r="4374" spans="1:18" hidden="1">
      <c r="A4374" s="34" t="s">
        <v>31579</v>
      </c>
      <c r="B4374" s="34" t="s">
        <v>31716</v>
      </c>
      <c r="C4374" s="34" t="s">
        <v>3029</v>
      </c>
      <c r="D4374" s="35">
        <v>44265</v>
      </c>
      <c r="E4374" s="34" t="s">
        <v>31717</v>
      </c>
      <c r="F4374" s="34" t="s">
        <v>9875</v>
      </c>
      <c r="G4374" s="36">
        <v>-15450</v>
      </c>
      <c r="H4374" s="36">
        <v>-15450</v>
      </c>
      <c r="I4374" s="34" t="s">
        <v>9762</v>
      </c>
      <c r="J4374" s="34" t="s">
        <v>9763</v>
      </c>
      <c r="K4374" s="36">
        <v>-15450</v>
      </c>
      <c r="L4374" s="34" t="s">
        <v>9764</v>
      </c>
      <c r="M4374" s="6" t="e">
        <f t="shared" si="68"/>
        <v>#VALUE!</v>
      </c>
    </row>
    <row r="4375" spans="1:18" hidden="1">
      <c r="A4375" s="34" t="s">
        <v>31579</v>
      </c>
      <c r="B4375" s="34" t="s">
        <v>31718</v>
      </c>
      <c r="C4375" s="34" t="s">
        <v>6774</v>
      </c>
      <c r="D4375" s="35">
        <v>44280</v>
      </c>
      <c r="E4375" s="34" t="s">
        <v>6775</v>
      </c>
      <c r="F4375" s="34" t="s">
        <v>28107</v>
      </c>
      <c r="G4375" s="36">
        <v>26000</v>
      </c>
      <c r="H4375" s="36">
        <v>26000</v>
      </c>
      <c r="I4375" s="34" t="s">
        <v>9762</v>
      </c>
      <c r="J4375" s="34" t="s">
        <v>9763</v>
      </c>
      <c r="K4375" s="36">
        <v>26000</v>
      </c>
      <c r="L4375" s="34" t="s">
        <v>9764</v>
      </c>
      <c r="M4375" s="6">
        <f t="shared" si="68"/>
        <v>1</v>
      </c>
    </row>
    <row r="4376" spans="1:18">
      <c r="A4376" s="34" t="s">
        <v>31579</v>
      </c>
      <c r="B4376" s="34" t="s">
        <v>31718</v>
      </c>
      <c r="C4376" s="34" t="s">
        <v>6774</v>
      </c>
      <c r="D4376" s="35">
        <v>44280</v>
      </c>
      <c r="E4376" s="34" t="s">
        <v>31719</v>
      </c>
      <c r="F4376" s="34" t="s">
        <v>9875</v>
      </c>
      <c r="G4376" s="36">
        <v>-26000</v>
      </c>
      <c r="H4376" s="36">
        <v>-26000</v>
      </c>
      <c r="I4376" s="34" t="s">
        <v>9762</v>
      </c>
      <c r="J4376" s="34" t="s">
        <v>9763</v>
      </c>
      <c r="K4376" s="36">
        <v>-26000</v>
      </c>
      <c r="L4376" s="34" t="s">
        <v>9764</v>
      </c>
      <c r="M4376" s="6">
        <f t="shared" si="68"/>
        <v>18</v>
      </c>
      <c r="N4376" s="6" t="str">
        <f>MID(E4376,M4376,10)</f>
        <v>PO63000521</v>
      </c>
      <c r="O4376" s="6">
        <f>FIND("-",E4376)</f>
        <v>28</v>
      </c>
      <c r="P4376" s="6" t="str">
        <f>MID(E4376,O4376+1,2)</f>
        <v>9</v>
      </c>
      <c r="Q4376" s="34" t="str">
        <f>C4376</f>
        <v>APCIO0000362</v>
      </c>
      <c r="R4376" s="36">
        <f>-G4376</f>
        <v>26000</v>
      </c>
    </row>
    <row r="4377" spans="1:18" hidden="1">
      <c r="A4377" s="34" t="s">
        <v>31579</v>
      </c>
      <c r="B4377" s="34" t="s">
        <v>31720</v>
      </c>
      <c r="C4377" s="34" t="s">
        <v>3232</v>
      </c>
      <c r="D4377" s="35">
        <v>44280</v>
      </c>
      <c r="E4377" s="34" t="s">
        <v>3233</v>
      </c>
      <c r="F4377" s="34" t="s">
        <v>31721</v>
      </c>
      <c r="G4377" s="36">
        <v>23000</v>
      </c>
      <c r="H4377" s="36">
        <v>23000</v>
      </c>
      <c r="I4377" s="34" t="s">
        <v>9762</v>
      </c>
      <c r="J4377" s="34" t="s">
        <v>9763</v>
      </c>
      <c r="K4377" s="36">
        <v>23000</v>
      </c>
      <c r="L4377" s="34" t="s">
        <v>9764</v>
      </c>
      <c r="M4377" s="6">
        <f t="shared" si="68"/>
        <v>1</v>
      </c>
    </row>
    <row r="4378" spans="1:18" hidden="1">
      <c r="A4378" s="34" t="s">
        <v>31579</v>
      </c>
      <c r="B4378" s="34" t="s">
        <v>31720</v>
      </c>
      <c r="C4378" s="34" t="s">
        <v>3232</v>
      </c>
      <c r="D4378" s="35">
        <v>44280</v>
      </c>
      <c r="E4378" s="34" t="s">
        <v>31722</v>
      </c>
      <c r="F4378" s="34" t="s">
        <v>31721</v>
      </c>
      <c r="G4378" s="36">
        <v>1610</v>
      </c>
      <c r="H4378" s="36">
        <v>1610</v>
      </c>
      <c r="I4378" s="34" t="s">
        <v>9762</v>
      </c>
      <c r="J4378" s="34" t="s">
        <v>9763</v>
      </c>
      <c r="K4378" s="36">
        <v>1610</v>
      </c>
      <c r="L4378" s="34" t="s">
        <v>9764</v>
      </c>
      <c r="M4378" s="6" t="e">
        <f t="shared" si="68"/>
        <v>#VALUE!</v>
      </c>
    </row>
    <row r="4379" spans="1:18" hidden="1">
      <c r="A4379" s="34" t="s">
        <v>31579</v>
      </c>
      <c r="B4379" s="34" t="s">
        <v>31720</v>
      </c>
      <c r="C4379" s="34" t="s">
        <v>3232</v>
      </c>
      <c r="D4379" s="35">
        <v>44280</v>
      </c>
      <c r="E4379" s="34" t="s">
        <v>31722</v>
      </c>
      <c r="F4379" s="34" t="s">
        <v>9875</v>
      </c>
      <c r="G4379" s="36">
        <v>-24610</v>
      </c>
      <c r="H4379" s="36">
        <v>-24610</v>
      </c>
      <c r="I4379" s="34" t="s">
        <v>9762</v>
      </c>
      <c r="J4379" s="34" t="s">
        <v>9763</v>
      </c>
      <c r="K4379" s="36">
        <v>-24610</v>
      </c>
      <c r="L4379" s="34" t="s">
        <v>9764</v>
      </c>
      <c r="M4379" s="6" t="e">
        <f t="shared" si="68"/>
        <v>#VALUE!</v>
      </c>
    </row>
    <row r="4380" spans="1:18" hidden="1">
      <c r="A4380" s="34" t="s">
        <v>31579</v>
      </c>
      <c r="B4380" s="34" t="s">
        <v>31723</v>
      </c>
      <c r="C4380" s="34" t="s">
        <v>2491</v>
      </c>
      <c r="D4380" s="35">
        <v>44278</v>
      </c>
      <c r="E4380" s="34" t="s">
        <v>31724</v>
      </c>
      <c r="F4380" s="34" t="s">
        <v>31725</v>
      </c>
      <c r="G4380" s="36">
        <v>2975</v>
      </c>
      <c r="H4380" s="36">
        <v>2975</v>
      </c>
      <c r="I4380" s="34" t="s">
        <v>9762</v>
      </c>
      <c r="J4380" s="34" t="s">
        <v>9763</v>
      </c>
      <c r="K4380" s="36">
        <v>2975</v>
      </c>
      <c r="L4380" s="34" t="s">
        <v>9764</v>
      </c>
      <c r="M4380" s="6" t="e">
        <f t="shared" si="68"/>
        <v>#VALUE!</v>
      </c>
    </row>
    <row r="4381" spans="1:18" hidden="1">
      <c r="A4381" s="34" t="s">
        <v>31579</v>
      </c>
      <c r="B4381" s="34" t="s">
        <v>31723</v>
      </c>
      <c r="C4381" s="34" t="s">
        <v>2491</v>
      </c>
      <c r="D4381" s="35">
        <v>44278</v>
      </c>
      <c r="E4381" s="34" t="s">
        <v>2492</v>
      </c>
      <c r="F4381" s="34" t="s">
        <v>31726</v>
      </c>
      <c r="G4381" s="36">
        <v>42500</v>
      </c>
      <c r="H4381" s="36">
        <v>42500</v>
      </c>
      <c r="I4381" s="34" t="s">
        <v>9762</v>
      </c>
      <c r="J4381" s="34" t="s">
        <v>9763</v>
      </c>
      <c r="K4381" s="36">
        <v>42500</v>
      </c>
      <c r="L4381" s="34" t="s">
        <v>9764</v>
      </c>
      <c r="M4381" s="6">
        <f t="shared" si="68"/>
        <v>1</v>
      </c>
    </row>
    <row r="4382" spans="1:18" hidden="1">
      <c r="A4382" s="34" t="s">
        <v>31579</v>
      </c>
      <c r="B4382" s="34" t="s">
        <v>31723</v>
      </c>
      <c r="C4382" s="34" t="s">
        <v>2491</v>
      </c>
      <c r="D4382" s="35">
        <v>44278</v>
      </c>
      <c r="E4382" s="34" t="s">
        <v>31724</v>
      </c>
      <c r="F4382" s="34" t="s">
        <v>9875</v>
      </c>
      <c r="G4382" s="36">
        <v>-45475</v>
      </c>
      <c r="H4382" s="36">
        <v>-45475</v>
      </c>
      <c r="I4382" s="34" t="s">
        <v>9762</v>
      </c>
      <c r="J4382" s="34" t="s">
        <v>9763</v>
      </c>
      <c r="K4382" s="36">
        <v>-45475</v>
      </c>
      <c r="L4382" s="34" t="s">
        <v>9764</v>
      </c>
      <c r="M4382" s="6" t="e">
        <f t="shared" si="68"/>
        <v>#VALUE!</v>
      </c>
    </row>
    <row r="4383" spans="1:18" hidden="1">
      <c r="A4383" s="34" t="s">
        <v>31579</v>
      </c>
      <c r="B4383" s="34" t="s">
        <v>31727</v>
      </c>
      <c r="C4383" s="34" t="s">
        <v>3019</v>
      </c>
      <c r="D4383" s="35">
        <v>44278</v>
      </c>
      <c r="E4383" s="34" t="s">
        <v>3020</v>
      </c>
      <c r="F4383" s="34" t="s">
        <v>30907</v>
      </c>
      <c r="G4383" s="36">
        <v>19000</v>
      </c>
      <c r="H4383" s="36">
        <v>19000</v>
      </c>
      <c r="I4383" s="34" t="s">
        <v>9762</v>
      </c>
      <c r="J4383" s="34" t="s">
        <v>9763</v>
      </c>
      <c r="K4383" s="36">
        <v>19000</v>
      </c>
      <c r="L4383" s="34" t="s">
        <v>9764</v>
      </c>
      <c r="M4383" s="6">
        <f t="shared" si="68"/>
        <v>1</v>
      </c>
    </row>
    <row r="4384" spans="1:18" hidden="1">
      <c r="A4384" s="34" t="s">
        <v>31579</v>
      </c>
      <c r="B4384" s="34" t="s">
        <v>31727</v>
      </c>
      <c r="C4384" s="34" t="s">
        <v>3019</v>
      </c>
      <c r="D4384" s="35">
        <v>44278</v>
      </c>
      <c r="E4384" s="34" t="s">
        <v>31728</v>
      </c>
      <c r="F4384" s="34" t="s">
        <v>30907</v>
      </c>
      <c r="G4384" s="36">
        <v>1330</v>
      </c>
      <c r="H4384" s="36">
        <v>1330</v>
      </c>
      <c r="I4384" s="34" t="s">
        <v>9762</v>
      </c>
      <c r="J4384" s="34" t="s">
        <v>9763</v>
      </c>
      <c r="K4384" s="36">
        <v>1330</v>
      </c>
      <c r="L4384" s="34" t="s">
        <v>9764</v>
      </c>
      <c r="M4384" s="6" t="e">
        <f t="shared" si="68"/>
        <v>#VALUE!</v>
      </c>
    </row>
    <row r="4385" spans="1:18" hidden="1">
      <c r="A4385" s="34" t="s">
        <v>31579</v>
      </c>
      <c r="B4385" s="34" t="s">
        <v>31727</v>
      </c>
      <c r="C4385" s="34" t="s">
        <v>3019</v>
      </c>
      <c r="D4385" s="35">
        <v>44278</v>
      </c>
      <c r="E4385" s="34" t="s">
        <v>31728</v>
      </c>
      <c r="F4385" s="34" t="s">
        <v>9875</v>
      </c>
      <c r="G4385" s="36">
        <v>-20330</v>
      </c>
      <c r="H4385" s="36">
        <v>-20330</v>
      </c>
      <c r="I4385" s="34" t="s">
        <v>9762</v>
      </c>
      <c r="J4385" s="34" t="s">
        <v>9763</v>
      </c>
      <c r="K4385" s="36">
        <v>-20330</v>
      </c>
      <c r="L4385" s="34" t="s">
        <v>9764</v>
      </c>
      <c r="M4385" s="6" t="e">
        <f t="shared" si="68"/>
        <v>#VALUE!</v>
      </c>
    </row>
    <row r="4386" spans="1:18" hidden="1">
      <c r="A4386" s="34" t="s">
        <v>27165</v>
      </c>
      <c r="B4386" s="34" t="s">
        <v>31729</v>
      </c>
      <c r="C4386" s="34" t="s">
        <v>2809</v>
      </c>
      <c r="D4386" s="35">
        <v>44256</v>
      </c>
      <c r="E4386" s="34" t="s">
        <v>2810</v>
      </c>
      <c r="F4386" s="34" t="s">
        <v>30991</v>
      </c>
      <c r="G4386" s="36">
        <v>18000</v>
      </c>
      <c r="H4386" s="36">
        <v>18000</v>
      </c>
      <c r="I4386" s="34" t="s">
        <v>9762</v>
      </c>
      <c r="J4386" s="34" t="s">
        <v>9763</v>
      </c>
      <c r="K4386" s="36">
        <v>18000</v>
      </c>
      <c r="L4386" s="34" t="s">
        <v>9764</v>
      </c>
      <c r="M4386" s="6">
        <f t="shared" si="68"/>
        <v>1</v>
      </c>
    </row>
    <row r="4387" spans="1:18" hidden="1">
      <c r="A4387" s="34" t="s">
        <v>27165</v>
      </c>
      <c r="B4387" s="34" t="s">
        <v>31729</v>
      </c>
      <c r="C4387" s="34" t="s">
        <v>2809</v>
      </c>
      <c r="D4387" s="35">
        <v>44256</v>
      </c>
      <c r="E4387" s="34" t="s">
        <v>31730</v>
      </c>
      <c r="F4387" s="34" t="s">
        <v>30991</v>
      </c>
      <c r="G4387" s="36">
        <v>1260</v>
      </c>
      <c r="H4387" s="36">
        <v>1260</v>
      </c>
      <c r="I4387" s="34" t="s">
        <v>9762</v>
      </c>
      <c r="J4387" s="34" t="s">
        <v>9763</v>
      </c>
      <c r="K4387" s="36">
        <v>1260</v>
      </c>
      <c r="L4387" s="34" t="s">
        <v>9764</v>
      </c>
      <c r="M4387" s="6" t="e">
        <f t="shared" si="68"/>
        <v>#VALUE!</v>
      </c>
    </row>
    <row r="4388" spans="1:18" hidden="1">
      <c r="A4388" s="34" t="s">
        <v>27165</v>
      </c>
      <c r="B4388" s="34" t="s">
        <v>31729</v>
      </c>
      <c r="C4388" s="34" t="s">
        <v>2809</v>
      </c>
      <c r="D4388" s="35">
        <v>44256</v>
      </c>
      <c r="E4388" s="34" t="s">
        <v>31730</v>
      </c>
      <c r="F4388" s="34" t="s">
        <v>9875</v>
      </c>
      <c r="G4388" s="36">
        <v>-19260</v>
      </c>
      <c r="H4388" s="36">
        <v>-19260</v>
      </c>
      <c r="I4388" s="34" t="s">
        <v>9762</v>
      </c>
      <c r="J4388" s="34" t="s">
        <v>9763</v>
      </c>
      <c r="K4388" s="36">
        <v>-19260</v>
      </c>
      <c r="L4388" s="34" t="s">
        <v>9764</v>
      </c>
      <c r="M4388" s="6" t="e">
        <f t="shared" si="68"/>
        <v>#VALUE!</v>
      </c>
    </row>
    <row r="4389" spans="1:18" hidden="1">
      <c r="A4389" s="34" t="s">
        <v>27165</v>
      </c>
      <c r="B4389" s="34" t="s">
        <v>31731</v>
      </c>
      <c r="C4389" s="34" t="s">
        <v>5613</v>
      </c>
      <c r="D4389" s="35">
        <v>44259</v>
      </c>
      <c r="E4389" s="34" t="s">
        <v>31732</v>
      </c>
      <c r="F4389" s="34" t="s">
        <v>31733</v>
      </c>
      <c r="G4389" s="36">
        <v>15000</v>
      </c>
      <c r="H4389" s="36">
        <v>15000</v>
      </c>
      <c r="I4389" s="34" t="s">
        <v>9762</v>
      </c>
      <c r="J4389" s="34" t="s">
        <v>9763</v>
      </c>
      <c r="K4389" s="36">
        <v>15000</v>
      </c>
      <c r="L4389" s="34" t="s">
        <v>9764</v>
      </c>
      <c r="M4389" s="6">
        <f t="shared" si="68"/>
        <v>1</v>
      </c>
    </row>
    <row r="4390" spans="1:18" hidden="1">
      <c r="A4390" s="34" t="s">
        <v>27165</v>
      </c>
      <c r="B4390" s="34" t="s">
        <v>31731</v>
      </c>
      <c r="C4390" s="34" t="s">
        <v>5613</v>
      </c>
      <c r="D4390" s="35">
        <v>44259</v>
      </c>
      <c r="E4390" s="34" t="s">
        <v>31734</v>
      </c>
      <c r="F4390" s="34" t="s">
        <v>31733</v>
      </c>
      <c r="G4390" s="36">
        <v>1050</v>
      </c>
      <c r="H4390" s="36">
        <v>1050</v>
      </c>
      <c r="I4390" s="34" t="s">
        <v>9762</v>
      </c>
      <c r="J4390" s="34" t="s">
        <v>9763</v>
      </c>
      <c r="K4390" s="36">
        <v>1050</v>
      </c>
      <c r="L4390" s="34" t="s">
        <v>9764</v>
      </c>
      <c r="M4390" s="6" t="e">
        <f t="shared" si="68"/>
        <v>#VALUE!</v>
      </c>
    </row>
    <row r="4391" spans="1:18" hidden="1">
      <c r="A4391" s="34" t="s">
        <v>27165</v>
      </c>
      <c r="B4391" s="34" t="s">
        <v>31731</v>
      </c>
      <c r="C4391" s="34" t="s">
        <v>5613</v>
      </c>
      <c r="D4391" s="35">
        <v>44259</v>
      </c>
      <c r="E4391" s="34" t="s">
        <v>31734</v>
      </c>
      <c r="F4391" s="34" t="s">
        <v>9875</v>
      </c>
      <c r="G4391" s="36">
        <v>-16050</v>
      </c>
      <c r="H4391" s="36">
        <v>-16050</v>
      </c>
      <c r="I4391" s="34" t="s">
        <v>9762</v>
      </c>
      <c r="J4391" s="34" t="s">
        <v>9763</v>
      </c>
      <c r="K4391" s="36">
        <v>-16050</v>
      </c>
      <c r="L4391" s="34" t="s">
        <v>9764</v>
      </c>
      <c r="M4391" s="6" t="e">
        <f t="shared" si="68"/>
        <v>#VALUE!</v>
      </c>
    </row>
    <row r="4392" spans="1:18" hidden="1">
      <c r="A4392" s="34" t="s">
        <v>27165</v>
      </c>
      <c r="B4392" s="34" t="s">
        <v>31735</v>
      </c>
      <c r="C4392" s="34" t="s">
        <v>2979</v>
      </c>
      <c r="D4392" s="35">
        <v>44277</v>
      </c>
      <c r="E4392" s="34" t="s">
        <v>2980</v>
      </c>
      <c r="F4392" s="34" t="s">
        <v>30907</v>
      </c>
      <c r="G4392" s="36">
        <v>30000</v>
      </c>
      <c r="H4392" s="36">
        <v>30000</v>
      </c>
      <c r="I4392" s="34" t="s">
        <v>9762</v>
      </c>
      <c r="J4392" s="34" t="s">
        <v>9763</v>
      </c>
      <c r="K4392" s="36">
        <v>30000</v>
      </c>
      <c r="L4392" s="34" t="s">
        <v>9764</v>
      </c>
      <c r="M4392" s="6">
        <f t="shared" si="68"/>
        <v>1</v>
      </c>
    </row>
    <row r="4393" spans="1:18" hidden="1">
      <c r="A4393" s="34" t="s">
        <v>27165</v>
      </c>
      <c r="B4393" s="34" t="s">
        <v>31735</v>
      </c>
      <c r="C4393" s="34" t="s">
        <v>2979</v>
      </c>
      <c r="D4393" s="35">
        <v>44277</v>
      </c>
      <c r="E4393" s="34" t="s">
        <v>31736</v>
      </c>
      <c r="F4393" s="34" t="s">
        <v>9875</v>
      </c>
      <c r="G4393" s="36">
        <v>-30000</v>
      </c>
      <c r="H4393" s="36">
        <v>-30000</v>
      </c>
      <c r="I4393" s="34" t="s">
        <v>9762</v>
      </c>
      <c r="J4393" s="34" t="s">
        <v>9763</v>
      </c>
      <c r="K4393" s="36">
        <v>-30000</v>
      </c>
      <c r="L4393" s="34" t="s">
        <v>9764</v>
      </c>
      <c r="M4393" s="6" t="e">
        <f t="shared" si="68"/>
        <v>#VALUE!</v>
      </c>
    </row>
    <row r="4394" spans="1:18" hidden="1">
      <c r="A4394" s="34" t="s">
        <v>27165</v>
      </c>
      <c r="B4394" s="34" t="s">
        <v>31737</v>
      </c>
      <c r="C4394" s="34" t="s">
        <v>1917</v>
      </c>
      <c r="D4394" s="35">
        <v>44271</v>
      </c>
      <c r="E4394" s="34" t="s">
        <v>1919</v>
      </c>
      <c r="F4394" s="34" t="s">
        <v>28559</v>
      </c>
      <c r="G4394" s="36">
        <v>300000</v>
      </c>
      <c r="H4394" s="36">
        <v>300000</v>
      </c>
      <c r="I4394" s="34" t="s">
        <v>9762</v>
      </c>
      <c r="J4394" s="34" t="s">
        <v>9763</v>
      </c>
      <c r="K4394" s="36">
        <v>300000</v>
      </c>
      <c r="L4394" s="34" t="s">
        <v>9764</v>
      </c>
      <c r="M4394" s="6">
        <f t="shared" si="68"/>
        <v>1</v>
      </c>
    </row>
    <row r="4395" spans="1:18" hidden="1">
      <c r="A4395" s="34" t="s">
        <v>27165</v>
      </c>
      <c r="B4395" s="34" t="s">
        <v>31737</v>
      </c>
      <c r="C4395" s="34" t="s">
        <v>1917</v>
      </c>
      <c r="D4395" s="35">
        <v>44271</v>
      </c>
      <c r="E4395" s="34" t="s">
        <v>31738</v>
      </c>
      <c r="F4395" s="34" t="s">
        <v>9875</v>
      </c>
      <c r="G4395" s="36">
        <v>-300000</v>
      </c>
      <c r="H4395" s="36">
        <v>-300000</v>
      </c>
      <c r="I4395" s="34" t="s">
        <v>9762</v>
      </c>
      <c r="J4395" s="34" t="s">
        <v>9763</v>
      </c>
      <c r="K4395" s="36">
        <v>-300000</v>
      </c>
      <c r="L4395" s="34" t="s">
        <v>9764</v>
      </c>
      <c r="M4395" s="6" t="e">
        <f t="shared" si="68"/>
        <v>#VALUE!</v>
      </c>
    </row>
    <row r="4396" spans="1:18" hidden="1">
      <c r="A4396" s="34" t="s">
        <v>27165</v>
      </c>
      <c r="B4396" s="34" t="s">
        <v>31739</v>
      </c>
      <c r="C4396" s="34" t="s">
        <v>1913</v>
      </c>
      <c r="D4396" s="35">
        <v>44270</v>
      </c>
      <c r="E4396" s="34" t="s">
        <v>1915</v>
      </c>
      <c r="F4396" s="34" t="s">
        <v>31260</v>
      </c>
      <c r="G4396" s="36">
        <v>23000</v>
      </c>
      <c r="H4396" s="36">
        <v>23000</v>
      </c>
      <c r="I4396" s="34" t="s">
        <v>9762</v>
      </c>
      <c r="J4396" s="34" t="s">
        <v>9763</v>
      </c>
      <c r="K4396" s="36">
        <v>23000</v>
      </c>
      <c r="L4396" s="34" t="s">
        <v>9764</v>
      </c>
      <c r="M4396" s="6">
        <f t="shared" si="68"/>
        <v>1</v>
      </c>
    </row>
    <row r="4397" spans="1:18">
      <c r="A4397" s="34" t="s">
        <v>27165</v>
      </c>
      <c r="B4397" s="34" t="s">
        <v>31739</v>
      </c>
      <c r="C4397" s="34" t="s">
        <v>1913</v>
      </c>
      <c r="D4397" s="35">
        <v>44270</v>
      </c>
      <c r="E4397" s="34" t="s">
        <v>31740</v>
      </c>
      <c r="F4397" s="34" t="s">
        <v>9875</v>
      </c>
      <c r="G4397" s="36">
        <v>-23000</v>
      </c>
      <c r="H4397" s="36">
        <v>-23000</v>
      </c>
      <c r="I4397" s="34" t="s">
        <v>9762</v>
      </c>
      <c r="J4397" s="34" t="s">
        <v>9763</v>
      </c>
      <c r="K4397" s="36">
        <v>-23000</v>
      </c>
      <c r="L4397" s="34" t="s">
        <v>9764</v>
      </c>
      <c r="M4397" s="6">
        <f t="shared" si="68"/>
        <v>18</v>
      </c>
      <c r="N4397" s="6" t="str">
        <f>MID(E4397,M4397,10)</f>
        <v>PO64000186</v>
      </c>
      <c r="O4397" s="6">
        <f>FIND("-",E4397)</f>
        <v>28</v>
      </c>
      <c r="P4397" s="6" t="str">
        <f>MID(E4397,O4397+1,2)</f>
        <v>4</v>
      </c>
      <c r="Q4397" s="34" t="str">
        <f>C4397</f>
        <v>APCIO0000370</v>
      </c>
      <c r="R4397" s="36">
        <f>-G4397</f>
        <v>23000</v>
      </c>
    </row>
    <row r="4398" spans="1:18" hidden="1">
      <c r="A4398" s="34" t="s">
        <v>27165</v>
      </c>
      <c r="B4398" s="34" t="s">
        <v>31741</v>
      </c>
      <c r="C4398" s="34" t="s">
        <v>2461</v>
      </c>
      <c r="D4398" s="35">
        <v>44266</v>
      </c>
      <c r="E4398" s="34" t="s">
        <v>2465</v>
      </c>
      <c r="F4398" s="34" t="s">
        <v>29783</v>
      </c>
      <c r="G4398" s="36">
        <v>13500</v>
      </c>
      <c r="H4398" s="36">
        <v>13500</v>
      </c>
      <c r="I4398" s="34" t="s">
        <v>9762</v>
      </c>
      <c r="J4398" s="34" t="s">
        <v>9763</v>
      </c>
      <c r="K4398" s="36">
        <v>13500</v>
      </c>
      <c r="L4398" s="34" t="s">
        <v>9764</v>
      </c>
      <c r="M4398" s="6">
        <f t="shared" si="68"/>
        <v>1</v>
      </c>
    </row>
    <row r="4399" spans="1:18" hidden="1">
      <c r="A4399" s="34" t="s">
        <v>27165</v>
      </c>
      <c r="B4399" s="34" t="s">
        <v>31741</v>
      </c>
      <c r="C4399" s="34" t="s">
        <v>2461</v>
      </c>
      <c r="D4399" s="35">
        <v>44266</v>
      </c>
      <c r="E4399" s="34" t="s">
        <v>31742</v>
      </c>
      <c r="F4399" s="34" t="s">
        <v>29783</v>
      </c>
      <c r="G4399" s="36">
        <v>945</v>
      </c>
      <c r="H4399" s="36">
        <v>945</v>
      </c>
      <c r="I4399" s="34" t="s">
        <v>9762</v>
      </c>
      <c r="J4399" s="34" t="s">
        <v>9763</v>
      </c>
      <c r="K4399" s="36">
        <v>945</v>
      </c>
      <c r="L4399" s="34" t="s">
        <v>9764</v>
      </c>
      <c r="M4399" s="6" t="e">
        <f t="shared" si="68"/>
        <v>#VALUE!</v>
      </c>
    </row>
    <row r="4400" spans="1:18" hidden="1">
      <c r="A4400" s="34" t="s">
        <v>27165</v>
      </c>
      <c r="B4400" s="34" t="s">
        <v>31741</v>
      </c>
      <c r="C4400" s="34" t="s">
        <v>2461</v>
      </c>
      <c r="D4400" s="35">
        <v>44266</v>
      </c>
      <c r="E4400" s="34" t="s">
        <v>2465</v>
      </c>
      <c r="F4400" s="34" t="s">
        <v>29785</v>
      </c>
      <c r="G4400" s="36">
        <v>26672.5</v>
      </c>
      <c r="H4400" s="36">
        <v>26672.5</v>
      </c>
      <c r="I4400" s="34" t="s">
        <v>9762</v>
      </c>
      <c r="J4400" s="34" t="s">
        <v>9763</v>
      </c>
      <c r="K4400" s="36">
        <v>26672.5</v>
      </c>
      <c r="L4400" s="34" t="s">
        <v>9764</v>
      </c>
      <c r="M4400" s="6">
        <f t="shared" si="68"/>
        <v>1</v>
      </c>
    </row>
    <row r="4401" spans="1:18" hidden="1">
      <c r="A4401" s="34" t="s">
        <v>27165</v>
      </c>
      <c r="B4401" s="34" t="s">
        <v>31741</v>
      </c>
      <c r="C4401" s="34" t="s">
        <v>2461</v>
      </c>
      <c r="D4401" s="35">
        <v>44266</v>
      </c>
      <c r="E4401" s="34" t="s">
        <v>31742</v>
      </c>
      <c r="F4401" s="34" t="s">
        <v>29785</v>
      </c>
      <c r="G4401" s="36">
        <v>1867.08</v>
      </c>
      <c r="H4401" s="36">
        <v>1867.08</v>
      </c>
      <c r="I4401" s="34" t="s">
        <v>9762</v>
      </c>
      <c r="J4401" s="34" t="s">
        <v>9763</v>
      </c>
      <c r="K4401" s="36">
        <v>1867.08</v>
      </c>
      <c r="L4401" s="34" t="s">
        <v>9764</v>
      </c>
      <c r="M4401" s="6" t="e">
        <f t="shared" si="68"/>
        <v>#VALUE!</v>
      </c>
    </row>
    <row r="4402" spans="1:18" hidden="1">
      <c r="A4402" s="34" t="s">
        <v>27165</v>
      </c>
      <c r="B4402" s="34" t="s">
        <v>31741</v>
      </c>
      <c r="C4402" s="34" t="s">
        <v>2461</v>
      </c>
      <c r="D4402" s="35">
        <v>44266</v>
      </c>
      <c r="E4402" s="34" t="s">
        <v>31742</v>
      </c>
      <c r="F4402" s="34" t="s">
        <v>9875</v>
      </c>
      <c r="G4402" s="36">
        <v>-42984.58</v>
      </c>
      <c r="H4402" s="36">
        <v>-42984.58</v>
      </c>
      <c r="I4402" s="34" t="s">
        <v>9762</v>
      </c>
      <c r="J4402" s="34" t="s">
        <v>9763</v>
      </c>
      <c r="K4402" s="36">
        <v>-42984.58</v>
      </c>
      <c r="L4402" s="34" t="s">
        <v>9764</v>
      </c>
      <c r="M4402" s="6" t="e">
        <f t="shared" si="68"/>
        <v>#VALUE!</v>
      </c>
    </row>
    <row r="4403" spans="1:18" hidden="1">
      <c r="A4403" s="34" t="s">
        <v>27165</v>
      </c>
      <c r="B4403" s="34" t="s">
        <v>31743</v>
      </c>
      <c r="C4403" s="34" t="s">
        <v>5020</v>
      </c>
      <c r="D4403" s="35">
        <v>44271</v>
      </c>
      <c r="E4403" s="34" t="s">
        <v>5021</v>
      </c>
      <c r="F4403" s="34" t="s">
        <v>30379</v>
      </c>
      <c r="G4403" s="36">
        <v>28000</v>
      </c>
      <c r="H4403" s="36">
        <v>28000</v>
      </c>
      <c r="I4403" s="34" t="s">
        <v>9762</v>
      </c>
      <c r="J4403" s="34" t="s">
        <v>9763</v>
      </c>
      <c r="K4403" s="36">
        <v>28000</v>
      </c>
      <c r="L4403" s="34" t="s">
        <v>9764</v>
      </c>
      <c r="M4403" s="6">
        <f t="shared" si="68"/>
        <v>1</v>
      </c>
    </row>
    <row r="4404" spans="1:18" hidden="1">
      <c r="A4404" s="34" t="s">
        <v>27165</v>
      </c>
      <c r="B4404" s="34" t="s">
        <v>31743</v>
      </c>
      <c r="C4404" s="34" t="s">
        <v>5020</v>
      </c>
      <c r="D4404" s="35">
        <v>44271</v>
      </c>
      <c r="E4404" s="34" t="s">
        <v>31744</v>
      </c>
      <c r="F4404" s="34" t="s">
        <v>30379</v>
      </c>
      <c r="G4404" s="36">
        <v>1960</v>
      </c>
      <c r="H4404" s="36">
        <v>1960</v>
      </c>
      <c r="I4404" s="34" t="s">
        <v>9762</v>
      </c>
      <c r="J4404" s="34" t="s">
        <v>9763</v>
      </c>
      <c r="K4404" s="36">
        <v>1960</v>
      </c>
      <c r="L4404" s="34" t="s">
        <v>9764</v>
      </c>
      <c r="M4404" s="6" t="e">
        <f t="shared" si="68"/>
        <v>#VALUE!</v>
      </c>
    </row>
    <row r="4405" spans="1:18" hidden="1">
      <c r="A4405" s="34" t="s">
        <v>27165</v>
      </c>
      <c r="B4405" s="34" t="s">
        <v>31743</v>
      </c>
      <c r="C4405" s="34" t="s">
        <v>5020</v>
      </c>
      <c r="D4405" s="35">
        <v>44271</v>
      </c>
      <c r="E4405" s="34" t="s">
        <v>31744</v>
      </c>
      <c r="F4405" s="34" t="s">
        <v>9875</v>
      </c>
      <c r="G4405" s="36">
        <v>-29960</v>
      </c>
      <c r="H4405" s="36">
        <v>-29960</v>
      </c>
      <c r="I4405" s="34" t="s">
        <v>9762</v>
      </c>
      <c r="J4405" s="34" t="s">
        <v>9763</v>
      </c>
      <c r="K4405" s="36">
        <v>-29960</v>
      </c>
      <c r="L4405" s="34" t="s">
        <v>9764</v>
      </c>
      <c r="M4405" s="6" t="e">
        <f t="shared" si="68"/>
        <v>#VALUE!</v>
      </c>
    </row>
    <row r="4406" spans="1:18" hidden="1">
      <c r="A4406" s="34" t="s">
        <v>27165</v>
      </c>
      <c r="B4406" s="34" t="s">
        <v>31745</v>
      </c>
      <c r="C4406" s="34" t="s">
        <v>7943</v>
      </c>
      <c r="D4406" s="35">
        <v>44271</v>
      </c>
      <c r="E4406" s="34" t="s">
        <v>7944</v>
      </c>
      <c r="F4406" s="34" t="s">
        <v>30386</v>
      </c>
      <c r="G4406" s="36">
        <v>27000</v>
      </c>
      <c r="H4406" s="36">
        <v>27000</v>
      </c>
      <c r="I4406" s="34" t="s">
        <v>9762</v>
      </c>
      <c r="J4406" s="34" t="s">
        <v>9763</v>
      </c>
      <c r="K4406" s="36">
        <v>27000</v>
      </c>
      <c r="L4406" s="34" t="s">
        <v>9764</v>
      </c>
      <c r="M4406" s="6">
        <f t="shared" si="68"/>
        <v>1</v>
      </c>
    </row>
    <row r="4407" spans="1:18" hidden="1">
      <c r="A4407" s="34" t="s">
        <v>27165</v>
      </c>
      <c r="B4407" s="34" t="s">
        <v>31745</v>
      </c>
      <c r="C4407" s="34" t="s">
        <v>7943</v>
      </c>
      <c r="D4407" s="35">
        <v>44271</v>
      </c>
      <c r="E4407" s="34" t="s">
        <v>31746</v>
      </c>
      <c r="F4407" s="34" t="s">
        <v>30386</v>
      </c>
      <c r="G4407" s="36">
        <v>1890</v>
      </c>
      <c r="H4407" s="36">
        <v>1890</v>
      </c>
      <c r="I4407" s="34" t="s">
        <v>9762</v>
      </c>
      <c r="J4407" s="34" t="s">
        <v>9763</v>
      </c>
      <c r="K4407" s="36">
        <v>1890</v>
      </c>
      <c r="L4407" s="34" t="s">
        <v>9764</v>
      </c>
      <c r="M4407" s="6" t="e">
        <f t="shared" si="68"/>
        <v>#VALUE!</v>
      </c>
    </row>
    <row r="4408" spans="1:18" hidden="1">
      <c r="A4408" s="34" t="s">
        <v>27165</v>
      </c>
      <c r="B4408" s="34" t="s">
        <v>31745</v>
      </c>
      <c r="C4408" s="34" t="s">
        <v>7943</v>
      </c>
      <c r="D4408" s="35">
        <v>44271</v>
      </c>
      <c r="E4408" s="34" t="s">
        <v>31746</v>
      </c>
      <c r="F4408" s="34" t="s">
        <v>9875</v>
      </c>
      <c r="G4408" s="36">
        <v>-28890</v>
      </c>
      <c r="H4408" s="36">
        <v>-28890</v>
      </c>
      <c r="I4408" s="34" t="s">
        <v>9762</v>
      </c>
      <c r="J4408" s="34" t="s">
        <v>9763</v>
      </c>
      <c r="K4408" s="36">
        <v>-28890</v>
      </c>
      <c r="L4408" s="34" t="s">
        <v>9764</v>
      </c>
      <c r="M4408" s="6" t="e">
        <f t="shared" si="68"/>
        <v>#VALUE!</v>
      </c>
    </row>
    <row r="4409" spans="1:18" hidden="1">
      <c r="A4409" s="34" t="s">
        <v>27165</v>
      </c>
      <c r="B4409" s="34" t="s">
        <v>31747</v>
      </c>
      <c r="C4409" s="34" t="s">
        <v>5564</v>
      </c>
      <c r="D4409" s="35">
        <v>44280</v>
      </c>
      <c r="E4409" s="34" t="s">
        <v>5565</v>
      </c>
      <c r="F4409" s="34" t="s">
        <v>31748</v>
      </c>
      <c r="G4409" s="36">
        <v>410052.05</v>
      </c>
      <c r="H4409" s="36">
        <v>410052.05</v>
      </c>
      <c r="I4409" s="34" t="s">
        <v>9762</v>
      </c>
      <c r="J4409" s="34" t="s">
        <v>9763</v>
      </c>
      <c r="K4409" s="36">
        <v>410052.05</v>
      </c>
      <c r="L4409" s="34" t="s">
        <v>9764</v>
      </c>
      <c r="M4409" s="6">
        <f t="shared" si="68"/>
        <v>1</v>
      </c>
    </row>
    <row r="4410" spans="1:18" hidden="1">
      <c r="A4410" s="34" t="s">
        <v>27165</v>
      </c>
      <c r="B4410" s="34" t="s">
        <v>31747</v>
      </c>
      <c r="C4410" s="34" t="s">
        <v>5564</v>
      </c>
      <c r="D4410" s="35">
        <v>44280</v>
      </c>
      <c r="E4410" s="34" t="s">
        <v>31749</v>
      </c>
      <c r="F4410" s="34" t="s">
        <v>31748</v>
      </c>
      <c r="G4410" s="36">
        <v>28703.64</v>
      </c>
      <c r="H4410" s="36">
        <v>28703.64</v>
      </c>
      <c r="I4410" s="34" t="s">
        <v>9762</v>
      </c>
      <c r="J4410" s="34" t="s">
        <v>9763</v>
      </c>
      <c r="K4410" s="36">
        <v>28703.64</v>
      </c>
      <c r="L4410" s="34" t="s">
        <v>9764</v>
      </c>
      <c r="M4410" s="6" t="e">
        <f t="shared" si="68"/>
        <v>#VALUE!</v>
      </c>
    </row>
    <row r="4411" spans="1:18" hidden="1">
      <c r="A4411" s="34" t="s">
        <v>27165</v>
      </c>
      <c r="B4411" s="34" t="s">
        <v>31747</v>
      </c>
      <c r="C4411" s="34" t="s">
        <v>5564</v>
      </c>
      <c r="D4411" s="35">
        <v>44280</v>
      </c>
      <c r="E4411" s="34" t="s">
        <v>31749</v>
      </c>
      <c r="F4411" s="34" t="s">
        <v>9875</v>
      </c>
      <c r="G4411" s="36">
        <v>-438755.69</v>
      </c>
      <c r="H4411" s="36">
        <v>-438755.69</v>
      </c>
      <c r="I4411" s="34" t="s">
        <v>9762</v>
      </c>
      <c r="J4411" s="34" t="s">
        <v>9763</v>
      </c>
      <c r="K4411" s="36">
        <v>-438755.69</v>
      </c>
      <c r="L4411" s="34" t="s">
        <v>9764</v>
      </c>
      <c r="M4411" s="6" t="e">
        <f t="shared" si="68"/>
        <v>#VALUE!</v>
      </c>
    </row>
    <row r="4412" spans="1:18" hidden="1">
      <c r="A4412" s="34" t="s">
        <v>27165</v>
      </c>
      <c r="B4412" s="34" t="s">
        <v>31750</v>
      </c>
      <c r="C4412" s="34" t="s">
        <v>1949</v>
      </c>
      <c r="D4412" s="35">
        <v>44280</v>
      </c>
      <c r="E4412" s="34" t="s">
        <v>1951</v>
      </c>
      <c r="F4412" s="34" t="s">
        <v>29892</v>
      </c>
      <c r="G4412" s="36">
        <v>792000</v>
      </c>
      <c r="H4412" s="36">
        <v>792000</v>
      </c>
      <c r="I4412" s="34" t="s">
        <v>9762</v>
      </c>
      <c r="J4412" s="34" t="s">
        <v>9763</v>
      </c>
      <c r="K4412" s="36">
        <v>792000</v>
      </c>
      <c r="L4412" s="34" t="s">
        <v>9764</v>
      </c>
      <c r="M4412" s="6">
        <f t="shared" si="68"/>
        <v>1</v>
      </c>
    </row>
    <row r="4413" spans="1:18" hidden="1">
      <c r="A4413" s="34" t="s">
        <v>27165</v>
      </c>
      <c r="B4413" s="34" t="s">
        <v>31750</v>
      </c>
      <c r="C4413" s="34" t="s">
        <v>1949</v>
      </c>
      <c r="D4413" s="35">
        <v>44280</v>
      </c>
      <c r="E4413" s="34" t="s">
        <v>31751</v>
      </c>
      <c r="F4413" s="34" t="s">
        <v>29892</v>
      </c>
      <c r="G4413" s="36">
        <v>55440</v>
      </c>
      <c r="H4413" s="36">
        <v>55440</v>
      </c>
      <c r="I4413" s="34" t="s">
        <v>9762</v>
      </c>
      <c r="J4413" s="34" t="s">
        <v>9763</v>
      </c>
      <c r="K4413" s="36">
        <v>55440</v>
      </c>
      <c r="L4413" s="34" t="s">
        <v>9764</v>
      </c>
      <c r="M4413" s="6" t="e">
        <f t="shared" si="68"/>
        <v>#VALUE!</v>
      </c>
    </row>
    <row r="4414" spans="1:18" hidden="1">
      <c r="A4414" s="34" t="s">
        <v>27165</v>
      </c>
      <c r="B4414" s="34" t="s">
        <v>31750</v>
      </c>
      <c r="C4414" s="34" t="s">
        <v>1949</v>
      </c>
      <c r="D4414" s="35">
        <v>44280</v>
      </c>
      <c r="E4414" s="34" t="s">
        <v>31751</v>
      </c>
      <c r="F4414" s="34" t="s">
        <v>9875</v>
      </c>
      <c r="G4414" s="36">
        <v>-847440</v>
      </c>
      <c r="H4414" s="36">
        <v>-847440</v>
      </c>
      <c r="I4414" s="34" t="s">
        <v>9762</v>
      </c>
      <c r="J4414" s="34" t="s">
        <v>9763</v>
      </c>
      <c r="K4414" s="36">
        <v>-847440</v>
      </c>
      <c r="L4414" s="34" t="s">
        <v>9764</v>
      </c>
      <c r="M4414" s="6" t="e">
        <f t="shared" si="68"/>
        <v>#VALUE!</v>
      </c>
    </row>
    <row r="4415" spans="1:18" hidden="1">
      <c r="A4415" s="34" t="s">
        <v>27165</v>
      </c>
      <c r="B4415" s="34" t="s">
        <v>31752</v>
      </c>
      <c r="C4415" s="34" t="s">
        <v>3085</v>
      </c>
      <c r="D4415" s="35">
        <v>44274</v>
      </c>
      <c r="E4415" s="34" t="s">
        <v>31753</v>
      </c>
      <c r="F4415" s="34" t="s">
        <v>31754</v>
      </c>
      <c r="G4415" s="36">
        <v>250000</v>
      </c>
      <c r="H4415" s="36">
        <v>250000</v>
      </c>
      <c r="I4415" s="34" t="s">
        <v>9762</v>
      </c>
      <c r="J4415" s="34" t="s">
        <v>9763</v>
      </c>
      <c r="K4415" s="36">
        <v>250000</v>
      </c>
      <c r="L4415" s="34" t="s">
        <v>9764</v>
      </c>
      <c r="M4415" s="6">
        <f t="shared" si="68"/>
        <v>1</v>
      </c>
    </row>
    <row r="4416" spans="1:18">
      <c r="A4416" s="34" t="s">
        <v>27165</v>
      </c>
      <c r="B4416" s="34" t="s">
        <v>31752</v>
      </c>
      <c r="C4416" s="34" t="s">
        <v>3085</v>
      </c>
      <c r="D4416" s="35">
        <v>44274</v>
      </c>
      <c r="E4416" s="34" t="s">
        <v>31755</v>
      </c>
      <c r="F4416" s="34" t="s">
        <v>9875</v>
      </c>
      <c r="G4416" s="36">
        <v>-250000</v>
      </c>
      <c r="H4416" s="36">
        <v>-250000</v>
      </c>
      <c r="I4416" s="34" t="s">
        <v>9762</v>
      </c>
      <c r="J4416" s="34" t="s">
        <v>9763</v>
      </c>
      <c r="K4416" s="36">
        <v>-250000</v>
      </c>
      <c r="L4416" s="34" t="s">
        <v>9764</v>
      </c>
      <c r="M4416" s="6">
        <f t="shared" si="68"/>
        <v>18</v>
      </c>
      <c r="N4416" s="6" t="str">
        <f>MID(E4416,M4416,10)</f>
        <v>PO64000206</v>
      </c>
      <c r="O4416" s="6">
        <f>FIND("-",E4416)</f>
        <v>28</v>
      </c>
      <c r="P4416" s="6" t="str">
        <f>MID(E4416,O4416+1,2)</f>
        <v>1</v>
      </c>
      <c r="Q4416" s="34" t="str">
        <f>C4416</f>
        <v>APCIO0000376</v>
      </c>
      <c r="R4416" s="36">
        <f>-G4416</f>
        <v>250000</v>
      </c>
    </row>
    <row r="4417" spans="1:18" hidden="1">
      <c r="A4417" s="34" t="s">
        <v>27165</v>
      </c>
      <c r="B4417" s="34" t="s">
        <v>31756</v>
      </c>
      <c r="C4417" s="34" t="s">
        <v>4607</v>
      </c>
      <c r="D4417" s="35">
        <v>44267</v>
      </c>
      <c r="E4417" s="34" t="s">
        <v>4608</v>
      </c>
      <c r="F4417" s="34" t="s">
        <v>31757</v>
      </c>
      <c r="G4417" s="36">
        <v>49500</v>
      </c>
      <c r="H4417" s="36">
        <v>49500</v>
      </c>
      <c r="I4417" s="34" t="s">
        <v>9762</v>
      </c>
      <c r="J4417" s="34" t="s">
        <v>9763</v>
      </c>
      <c r="K4417" s="36">
        <v>49500</v>
      </c>
      <c r="L4417" s="34" t="s">
        <v>9764</v>
      </c>
      <c r="M4417" s="6">
        <f t="shared" si="68"/>
        <v>1</v>
      </c>
    </row>
    <row r="4418" spans="1:18">
      <c r="A4418" s="34" t="s">
        <v>27165</v>
      </c>
      <c r="B4418" s="34" t="s">
        <v>31756</v>
      </c>
      <c r="C4418" s="34" t="s">
        <v>4607</v>
      </c>
      <c r="D4418" s="35">
        <v>44267</v>
      </c>
      <c r="E4418" s="34" t="s">
        <v>31758</v>
      </c>
      <c r="F4418" s="34" t="s">
        <v>9875</v>
      </c>
      <c r="G4418" s="36">
        <v>-49500</v>
      </c>
      <c r="H4418" s="36">
        <v>-49500</v>
      </c>
      <c r="I4418" s="34" t="s">
        <v>9762</v>
      </c>
      <c r="J4418" s="34" t="s">
        <v>9763</v>
      </c>
      <c r="K4418" s="36">
        <v>-49500</v>
      </c>
      <c r="L4418" s="34" t="s">
        <v>9764</v>
      </c>
      <c r="M4418" s="6">
        <f t="shared" si="68"/>
        <v>18</v>
      </c>
      <c r="N4418" s="6" t="str">
        <f>MID(E4418,M4418,10)</f>
        <v>PO63000950</v>
      </c>
      <c r="O4418" s="6">
        <f>FIND("-",E4418)</f>
        <v>28</v>
      </c>
      <c r="P4418" s="6" t="str">
        <f>MID(E4418,O4418+1,2)</f>
        <v>3</v>
      </c>
      <c r="Q4418" s="34" t="str">
        <f>C4418</f>
        <v>APCIO0000377</v>
      </c>
      <c r="R4418" s="36">
        <f>-G4418</f>
        <v>49500</v>
      </c>
    </row>
    <row r="4419" spans="1:18" hidden="1">
      <c r="A4419" s="34" t="s">
        <v>27165</v>
      </c>
      <c r="B4419" s="34" t="s">
        <v>31759</v>
      </c>
      <c r="C4419" s="34" t="s">
        <v>1940</v>
      </c>
      <c r="D4419" s="35">
        <v>44279</v>
      </c>
      <c r="E4419" s="34" t="s">
        <v>1942</v>
      </c>
      <c r="F4419" s="34" t="s">
        <v>31760</v>
      </c>
      <c r="G4419" s="36">
        <v>53400</v>
      </c>
      <c r="H4419" s="36">
        <v>53400</v>
      </c>
      <c r="I4419" s="34" t="s">
        <v>9762</v>
      </c>
      <c r="J4419" s="34" t="s">
        <v>9763</v>
      </c>
      <c r="K4419" s="36">
        <v>53400</v>
      </c>
      <c r="L4419" s="34" t="s">
        <v>9764</v>
      </c>
      <c r="M4419" s="6">
        <f t="shared" ref="M4419:M4482" si="69">FIND("PO",E4419)</f>
        <v>1</v>
      </c>
    </row>
    <row r="4420" spans="1:18" hidden="1">
      <c r="A4420" s="34" t="s">
        <v>27165</v>
      </c>
      <c r="B4420" s="34" t="s">
        <v>31759</v>
      </c>
      <c r="C4420" s="34" t="s">
        <v>1940</v>
      </c>
      <c r="D4420" s="35">
        <v>44279</v>
      </c>
      <c r="E4420" s="34" t="s">
        <v>31761</v>
      </c>
      <c r="F4420" s="34" t="s">
        <v>31760</v>
      </c>
      <c r="G4420" s="36">
        <v>3738</v>
      </c>
      <c r="H4420" s="36">
        <v>3738</v>
      </c>
      <c r="I4420" s="34" t="s">
        <v>9762</v>
      </c>
      <c r="J4420" s="34" t="s">
        <v>9763</v>
      </c>
      <c r="K4420" s="36">
        <v>3738</v>
      </c>
      <c r="L4420" s="34" t="s">
        <v>9764</v>
      </c>
      <c r="M4420" s="6" t="e">
        <f t="shared" si="69"/>
        <v>#VALUE!</v>
      </c>
    </row>
    <row r="4421" spans="1:18" hidden="1">
      <c r="A4421" s="34" t="s">
        <v>27165</v>
      </c>
      <c r="B4421" s="34" t="s">
        <v>31759</v>
      </c>
      <c r="C4421" s="34" t="s">
        <v>1940</v>
      </c>
      <c r="D4421" s="35">
        <v>44279</v>
      </c>
      <c r="E4421" s="34" t="s">
        <v>31761</v>
      </c>
      <c r="F4421" s="34" t="s">
        <v>9875</v>
      </c>
      <c r="G4421" s="36">
        <v>-57138</v>
      </c>
      <c r="H4421" s="36">
        <v>-57138</v>
      </c>
      <c r="I4421" s="34" t="s">
        <v>9762</v>
      </c>
      <c r="J4421" s="34" t="s">
        <v>9763</v>
      </c>
      <c r="K4421" s="36">
        <v>-57138</v>
      </c>
      <c r="L4421" s="34" t="s">
        <v>9764</v>
      </c>
      <c r="M4421" s="6" t="e">
        <f t="shared" si="69"/>
        <v>#VALUE!</v>
      </c>
    </row>
    <row r="4422" spans="1:18" hidden="1">
      <c r="A4422" s="34" t="s">
        <v>27165</v>
      </c>
      <c r="B4422" s="34" t="s">
        <v>31762</v>
      </c>
      <c r="C4422" s="34" t="s">
        <v>1909</v>
      </c>
      <c r="D4422" s="35">
        <v>44267</v>
      </c>
      <c r="E4422" s="34" t="s">
        <v>1911</v>
      </c>
      <c r="F4422" s="34" t="s">
        <v>31763</v>
      </c>
      <c r="G4422" s="36">
        <v>32000</v>
      </c>
      <c r="H4422" s="36">
        <v>32000</v>
      </c>
      <c r="I4422" s="34" t="s">
        <v>9762</v>
      </c>
      <c r="J4422" s="34" t="s">
        <v>9763</v>
      </c>
      <c r="K4422" s="36">
        <v>32000</v>
      </c>
      <c r="L4422" s="34" t="s">
        <v>9764</v>
      </c>
      <c r="M4422" s="6">
        <f t="shared" si="69"/>
        <v>1</v>
      </c>
    </row>
    <row r="4423" spans="1:18">
      <c r="A4423" s="34" t="s">
        <v>27165</v>
      </c>
      <c r="B4423" s="34" t="s">
        <v>31762</v>
      </c>
      <c r="C4423" s="34" t="s">
        <v>1909</v>
      </c>
      <c r="D4423" s="35">
        <v>44267</v>
      </c>
      <c r="E4423" s="34" t="s">
        <v>31764</v>
      </c>
      <c r="F4423" s="34" t="s">
        <v>9875</v>
      </c>
      <c r="G4423" s="36">
        <v>-32000</v>
      </c>
      <c r="H4423" s="36">
        <v>-32000</v>
      </c>
      <c r="I4423" s="34" t="s">
        <v>9762</v>
      </c>
      <c r="J4423" s="34" t="s">
        <v>9763</v>
      </c>
      <c r="K4423" s="36">
        <v>-32000</v>
      </c>
      <c r="L4423" s="34" t="s">
        <v>9764</v>
      </c>
      <c r="M4423" s="6">
        <f t="shared" si="69"/>
        <v>18</v>
      </c>
      <c r="N4423" s="6" t="str">
        <f>MID(E4423,M4423,10)</f>
        <v>PO64000154</v>
      </c>
      <c r="O4423" s="6" t="e">
        <f>FIND("-",E4423)</f>
        <v>#VALUE!</v>
      </c>
      <c r="P4423" s="6" t="e">
        <f>MID(E4423,O4423+1,2)</f>
        <v>#VALUE!</v>
      </c>
      <c r="Q4423" s="34" t="str">
        <f>C4423</f>
        <v>APCIO0000379</v>
      </c>
      <c r="R4423" s="36">
        <f>-G4423</f>
        <v>32000</v>
      </c>
    </row>
    <row r="4424" spans="1:18" hidden="1">
      <c r="A4424" s="34" t="s">
        <v>27165</v>
      </c>
      <c r="B4424" s="34" t="s">
        <v>31765</v>
      </c>
      <c r="C4424" s="34" t="s">
        <v>1904</v>
      </c>
      <c r="D4424" s="35">
        <v>44264</v>
      </c>
      <c r="E4424" s="34" t="s">
        <v>1906</v>
      </c>
      <c r="F4424" s="34" t="s">
        <v>31766</v>
      </c>
      <c r="G4424" s="36">
        <v>456600</v>
      </c>
      <c r="H4424" s="36">
        <v>456600</v>
      </c>
      <c r="I4424" s="34" t="s">
        <v>9762</v>
      </c>
      <c r="J4424" s="34" t="s">
        <v>9763</v>
      </c>
      <c r="K4424" s="36">
        <v>456600</v>
      </c>
      <c r="L4424" s="34" t="s">
        <v>9764</v>
      </c>
      <c r="M4424" s="6">
        <f t="shared" si="69"/>
        <v>1</v>
      </c>
    </row>
    <row r="4425" spans="1:18" hidden="1">
      <c r="A4425" s="34" t="s">
        <v>27165</v>
      </c>
      <c r="B4425" s="34" t="s">
        <v>31765</v>
      </c>
      <c r="C4425" s="34" t="s">
        <v>1904</v>
      </c>
      <c r="D4425" s="35">
        <v>44264</v>
      </c>
      <c r="E4425" s="34" t="s">
        <v>31767</v>
      </c>
      <c r="F4425" s="34" t="s">
        <v>31766</v>
      </c>
      <c r="G4425" s="36">
        <v>31962</v>
      </c>
      <c r="H4425" s="36">
        <v>31962</v>
      </c>
      <c r="I4425" s="34" t="s">
        <v>9762</v>
      </c>
      <c r="J4425" s="34" t="s">
        <v>9763</v>
      </c>
      <c r="K4425" s="36">
        <v>31962</v>
      </c>
      <c r="L4425" s="34" t="s">
        <v>9764</v>
      </c>
      <c r="M4425" s="6" t="e">
        <f t="shared" si="69"/>
        <v>#VALUE!</v>
      </c>
    </row>
    <row r="4426" spans="1:18" hidden="1">
      <c r="A4426" s="34" t="s">
        <v>27165</v>
      </c>
      <c r="B4426" s="34" t="s">
        <v>31765</v>
      </c>
      <c r="C4426" s="34" t="s">
        <v>1904</v>
      </c>
      <c r="D4426" s="35">
        <v>44264</v>
      </c>
      <c r="E4426" s="34" t="s">
        <v>31767</v>
      </c>
      <c r="F4426" s="34" t="s">
        <v>9875</v>
      </c>
      <c r="G4426" s="36">
        <v>-488562</v>
      </c>
      <c r="H4426" s="36">
        <v>-488562</v>
      </c>
      <c r="I4426" s="34" t="s">
        <v>9762</v>
      </c>
      <c r="J4426" s="34" t="s">
        <v>9763</v>
      </c>
      <c r="K4426" s="36">
        <v>-488562</v>
      </c>
      <c r="L4426" s="34" t="s">
        <v>9764</v>
      </c>
      <c r="M4426" s="6" t="e">
        <f t="shared" si="69"/>
        <v>#VALUE!</v>
      </c>
    </row>
    <row r="4427" spans="1:18" hidden="1">
      <c r="A4427" s="34" t="s">
        <v>27165</v>
      </c>
      <c r="B4427" s="34" t="s">
        <v>31768</v>
      </c>
      <c r="C4427" s="34" t="s">
        <v>2450</v>
      </c>
      <c r="D4427" s="35">
        <v>44270</v>
      </c>
      <c r="E4427" s="34" t="s">
        <v>31769</v>
      </c>
      <c r="F4427" s="34" t="s">
        <v>31770</v>
      </c>
      <c r="G4427" s="36">
        <v>180186.6</v>
      </c>
      <c r="H4427" s="36">
        <v>180186.6</v>
      </c>
      <c r="I4427" s="34" t="s">
        <v>9762</v>
      </c>
      <c r="J4427" s="34" t="s">
        <v>9763</v>
      </c>
      <c r="K4427" s="36">
        <v>180186.6</v>
      </c>
      <c r="L4427" s="34" t="s">
        <v>9764</v>
      </c>
      <c r="M4427" s="6">
        <f t="shared" si="69"/>
        <v>1</v>
      </c>
    </row>
    <row r="4428" spans="1:18" hidden="1">
      <c r="A4428" s="34" t="s">
        <v>27165</v>
      </c>
      <c r="B4428" s="34" t="s">
        <v>31768</v>
      </c>
      <c r="C4428" s="34" t="s">
        <v>2450</v>
      </c>
      <c r="D4428" s="35">
        <v>44270</v>
      </c>
      <c r="E4428" s="34" t="s">
        <v>31660</v>
      </c>
      <c r="F4428" s="34" t="s">
        <v>31770</v>
      </c>
      <c r="G4428" s="36">
        <v>12613.07</v>
      </c>
      <c r="H4428" s="36">
        <v>12613.07</v>
      </c>
      <c r="I4428" s="34" t="s">
        <v>9762</v>
      </c>
      <c r="J4428" s="34" t="s">
        <v>9763</v>
      </c>
      <c r="K4428" s="36">
        <v>12613.07</v>
      </c>
      <c r="L4428" s="34" t="s">
        <v>9764</v>
      </c>
      <c r="M4428" s="6" t="e">
        <f t="shared" si="69"/>
        <v>#VALUE!</v>
      </c>
    </row>
    <row r="4429" spans="1:18" hidden="1">
      <c r="A4429" s="34" t="s">
        <v>27165</v>
      </c>
      <c r="B4429" s="34" t="s">
        <v>31768</v>
      </c>
      <c r="C4429" s="34" t="s">
        <v>2450</v>
      </c>
      <c r="D4429" s="35">
        <v>44270</v>
      </c>
      <c r="E4429" s="34" t="s">
        <v>31660</v>
      </c>
      <c r="F4429" s="34" t="s">
        <v>31771</v>
      </c>
      <c r="G4429" s="36">
        <v>-0.01</v>
      </c>
      <c r="H4429" s="36">
        <v>-0.01</v>
      </c>
      <c r="I4429" s="34" t="s">
        <v>9762</v>
      </c>
      <c r="J4429" s="34" t="s">
        <v>9763</v>
      </c>
      <c r="K4429" s="36">
        <v>-0.01</v>
      </c>
      <c r="L4429" s="34" t="s">
        <v>9764</v>
      </c>
      <c r="M4429" s="6" t="e">
        <f t="shared" si="69"/>
        <v>#VALUE!</v>
      </c>
    </row>
    <row r="4430" spans="1:18" hidden="1">
      <c r="A4430" s="34" t="s">
        <v>27165</v>
      </c>
      <c r="B4430" s="34" t="s">
        <v>31768</v>
      </c>
      <c r="C4430" s="34" t="s">
        <v>2450</v>
      </c>
      <c r="D4430" s="35">
        <v>44270</v>
      </c>
      <c r="E4430" s="34" t="s">
        <v>31660</v>
      </c>
      <c r="F4430" s="34" t="s">
        <v>9875</v>
      </c>
      <c r="G4430" s="36">
        <v>-192799.66</v>
      </c>
      <c r="H4430" s="36">
        <v>-192799.66</v>
      </c>
      <c r="I4430" s="34" t="s">
        <v>9762</v>
      </c>
      <c r="J4430" s="34" t="s">
        <v>9763</v>
      </c>
      <c r="K4430" s="36">
        <v>-192799.66</v>
      </c>
      <c r="L4430" s="34" t="s">
        <v>9764</v>
      </c>
      <c r="M4430" s="6" t="e">
        <f t="shared" si="69"/>
        <v>#VALUE!</v>
      </c>
    </row>
    <row r="4431" spans="1:18" hidden="1">
      <c r="A4431" s="34" t="s">
        <v>31579</v>
      </c>
      <c r="B4431" s="34" t="s">
        <v>31772</v>
      </c>
      <c r="C4431" s="34" t="s">
        <v>2553</v>
      </c>
      <c r="D4431" s="35">
        <v>44278</v>
      </c>
      <c r="E4431" s="34" t="s">
        <v>31773</v>
      </c>
      <c r="F4431" s="34" t="s">
        <v>31774</v>
      </c>
      <c r="G4431" s="36">
        <v>30000</v>
      </c>
      <c r="H4431" s="36">
        <v>30000</v>
      </c>
      <c r="I4431" s="34" t="s">
        <v>9762</v>
      </c>
      <c r="J4431" s="34" t="s">
        <v>9763</v>
      </c>
      <c r="K4431" s="36">
        <v>30000</v>
      </c>
      <c r="L4431" s="34" t="s">
        <v>9764</v>
      </c>
      <c r="M4431" s="6">
        <f t="shared" si="69"/>
        <v>1</v>
      </c>
    </row>
    <row r="4432" spans="1:18">
      <c r="A4432" s="34" t="s">
        <v>31579</v>
      </c>
      <c r="B4432" s="34" t="s">
        <v>31772</v>
      </c>
      <c r="C4432" s="34" t="s">
        <v>2553</v>
      </c>
      <c r="D4432" s="35">
        <v>44278</v>
      </c>
      <c r="E4432" s="34" t="s">
        <v>31775</v>
      </c>
      <c r="F4432" s="34" t="s">
        <v>9875</v>
      </c>
      <c r="G4432" s="36">
        <v>-30000</v>
      </c>
      <c r="H4432" s="36">
        <v>-30000</v>
      </c>
      <c r="I4432" s="34" t="s">
        <v>9762</v>
      </c>
      <c r="J4432" s="34" t="s">
        <v>9763</v>
      </c>
      <c r="K4432" s="36">
        <v>-30000</v>
      </c>
      <c r="L4432" s="34" t="s">
        <v>9764</v>
      </c>
      <c r="M4432" s="6">
        <f t="shared" si="69"/>
        <v>18</v>
      </c>
      <c r="N4432" s="6" t="str">
        <f>MID(E4432,M4432,10)</f>
        <v>PO64000306</v>
      </c>
      <c r="O4432" s="6">
        <f>FIND("-",E4432)</f>
        <v>28</v>
      </c>
      <c r="P4432" s="6" t="str">
        <f>MID(E4432,O4432+1,2)</f>
        <v>1</v>
      </c>
      <c r="Q4432" s="34" t="str">
        <f>C4432</f>
        <v>APCIO0000382</v>
      </c>
      <c r="R4432" s="36">
        <f>-G4432</f>
        <v>30000</v>
      </c>
    </row>
    <row r="4433" spans="1:18" hidden="1">
      <c r="A4433" s="34" t="s">
        <v>31579</v>
      </c>
      <c r="B4433" s="34" t="s">
        <v>31776</v>
      </c>
      <c r="C4433" s="34" t="s">
        <v>1935</v>
      </c>
      <c r="D4433" s="35">
        <v>44278</v>
      </c>
      <c r="E4433" s="34" t="s">
        <v>2692</v>
      </c>
      <c r="F4433" s="34" t="s">
        <v>30040</v>
      </c>
      <c r="G4433" s="36">
        <v>80625</v>
      </c>
      <c r="H4433" s="36">
        <v>80625</v>
      </c>
      <c r="I4433" s="34" t="s">
        <v>9762</v>
      </c>
      <c r="J4433" s="34" t="s">
        <v>9763</v>
      </c>
      <c r="K4433" s="36">
        <v>80625</v>
      </c>
      <c r="L4433" s="34" t="s">
        <v>9764</v>
      </c>
      <c r="M4433" s="6">
        <f t="shared" si="69"/>
        <v>1</v>
      </c>
    </row>
    <row r="4434" spans="1:18" hidden="1">
      <c r="A4434" s="34" t="s">
        <v>31579</v>
      </c>
      <c r="B4434" s="34" t="s">
        <v>31776</v>
      </c>
      <c r="C4434" s="34" t="s">
        <v>1935</v>
      </c>
      <c r="D4434" s="35">
        <v>44278</v>
      </c>
      <c r="E4434" s="34" t="s">
        <v>31777</v>
      </c>
      <c r="F4434" s="34" t="s">
        <v>30040</v>
      </c>
      <c r="G4434" s="36">
        <v>5643.75</v>
      </c>
      <c r="H4434" s="36">
        <v>5643.75</v>
      </c>
      <c r="I4434" s="34" t="s">
        <v>9762</v>
      </c>
      <c r="J4434" s="34" t="s">
        <v>9763</v>
      </c>
      <c r="K4434" s="36">
        <v>5643.75</v>
      </c>
      <c r="L4434" s="34" t="s">
        <v>9764</v>
      </c>
      <c r="M4434" s="6" t="e">
        <f t="shared" si="69"/>
        <v>#VALUE!</v>
      </c>
    </row>
    <row r="4435" spans="1:18" hidden="1">
      <c r="A4435" s="34" t="s">
        <v>31579</v>
      </c>
      <c r="B4435" s="34" t="s">
        <v>31776</v>
      </c>
      <c r="C4435" s="34" t="s">
        <v>1935</v>
      </c>
      <c r="D4435" s="35">
        <v>44278</v>
      </c>
      <c r="E4435" s="34" t="s">
        <v>31777</v>
      </c>
      <c r="F4435" s="34" t="s">
        <v>9875</v>
      </c>
      <c r="G4435" s="36">
        <v>-86268.75</v>
      </c>
      <c r="H4435" s="36">
        <v>-86268.75</v>
      </c>
      <c r="I4435" s="34" t="s">
        <v>9762</v>
      </c>
      <c r="J4435" s="34" t="s">
        <v>9763</v>
      </c>
      <c r="K4435" s="36">
        <v>-86268.75</v>
      </c>
      <c r="L4435" s="34" t="s">
        <v>9764</v>
      </c>
      <c r="M4435" s="6" t="e">
        <f t="shared" si="69"/>
        <v>#VALUE!</v>
      </c>
    </row>
    <row r="4436" spans="1:18" hidden="1">
      <c r="A4436" s="34" t="s">
        <v>31579</v>
      </c>
      <c r="B4436" s="34" t="s">
        <v>31778</v>
      </c>
      <c r="C4436" s="34" t="s">
        <v>2965</v>
      </c>
      <c r="D4436" s="35">
        <v>44281</v>
      </c>
      <c r="E4436" s="34" t="s">
        <v>31779</v>
      </c>
      <c r="F4436" s="34" t="s">
        <v>31203</v>
      </c>
      <c r="G4436" s="36">
        <v>186915.89</v>
      </c>
      <c r="H4436" s="36">
        <v>186915.89</v>
      </c>
      <c r="I4436" s="34" t="s">
        <v>9762</v>
      </c>
      <c r="J4436" s="34" t="s">
        <v>9763</v>
      </c>
      <c r="K4436" s="36">
        <v>186915.89</v>
      </c>
      <c r="L4436" s="34" t="s">
        <v>9764</v>
      </c>
      <c r="M4436" s="6">
        <f t="shared" si="69"/>
        <v>1</v>
      </c>
    </row>
    <row r="4437" spans="1:18" hidden="1">
      <c r="A4437" s="34" t="s">
        <v>31579</v>
      </c>
      <c r="B4437" s="34" t="s">
        <v>31778</v>
      </c>
      <c r="C4437" s="34" t="s">
        <v>2965</v>
      </c>
      <c r="D4437" s="35">
        <v>44281</v>
      </c>
      <c r="E4437" s="34" t="s">
        <v>31780</v>
      </c>
      <c r="F4437" s="34" t="s">
        <v>31203</v>
      </c>
      <c r="G4437" s="36">
        <v>13084.11</v>
      </c>
      <c r="H4437" s="36">
        <v>13084.11</v>
      </c>
      <c r="I4437" s="34" t="s">
        <v>9762</v>
      </c>
      <c r="J4437" s="34" t="s">
        <v>9763</v>
      </c>
      <c r="K4437" s="36">
        <v>13084.11</v>
      </c>
      <c r="L4437" s="34" t="s">
        <v>9764</v>
      </c>
      <c r="M4437" s="6" t="e">
        <f t="shared" si="69"/>
        <v>#VALUE!</v>
      </c>
    </row>
    <row r="4438" spans="1:18" hidden="1">
      <c r="A4438" s="34" t="s">
        <v>31579</v>
      </c>
      <c r="B4438" s="34" t="s">
        <v>31778</v>
      </c>
      <c r="C4438" s="34" t="s">
        <v>2965</v>
      </c>
      <c r="D4438" s="35">
        <v>44281</v>
      </c>
      <c r="E4438" s="34" t="s">
        <v>31780</v>
      </c>
      <c r="F4438" s="34" t="s">
        <v>9875</v>
      </c>
      <c r="G4438" s="36">
        <v>-200000</v>
      </c>
      <c r="H4438" s="36">
        <v>-200000</v>
      </c>
      <c r="I4438" s="34" t="s">
        <v>9762</v>
      </c>
      <c r="J4438" s="34" t="s">
        <v>9763</v>
      </c>
      <c r="K4438" s="36">
        <v>-200000</v>
      </c>
      <c r="L4438" s="34" t="s">
        <v>9764</v>
      </c>
      <c r="M4438" s="6" t="e">
        <f t="shared" si="69"/>
        <v>#VALUE!</v>
      </c>
    </row>
    <row r="4439" spans="1:18" hidden="1">
      <c r="A4439" s="34" t="s">
        <v>31579</v>
      </c>
      <c r="B4439" s="34" t="s">
        <v>31781</v>
      </c>
      <c r="C4439" s="34" t="s">
        <v>2695</v>
      </c>
      <c r="D4439" s="35">
        <v>44266</v>
      </c>
      <c r="E4439" s="34" t="s">
        <v>31782</v>
      </c>
      <c r="F4439" s="34" t="s">
        <v>31783</v>
      </c>
      <c r="G4439" s="36">
        <v>106890</v>
      </c>
      <c r="H4439" s="36">
        <v>106890</v>
      </c>
      <c r="I4439" s="34" t="s">
        <v>9762</v>
      </c>
      <c r="J4439" s="34" t="s">
        <v>9763</v>
      </c>
      <c r="K4439" s="36">
        <v>106890</v>
      </c>
      <c r="L4439" s="34" t="s">
        <v>9764</v>
      </c>
      <c r="M4439" s="6">
        <f t="shared" si="69"/>
        <v>1</v>
      </c>
    </row>
    <row r="4440" spans="1:18" hidden="1">
      <c r="A4440" s="34" t="s">
        <v>31579</v>
      </c>
      <c r="B4440" s="34" t="s">
        <v>31781</v>
      </c>
      <c r="C4440" s="34" t="s">
        <v>2695</v>
      </c>
      <c r="D4440" s="35">
        <v>44266</v>
      </c>
      <c r="E4440" s="34" t="s">
        <v>31495</v>
      </c>
      <c r="F4440" s="34" t="s">
        <v>31783</v>
      </c>
      <c r="G4440" s="36">
        <v>7482.3</v>
      </c>
      <c r="H4440" s="36">
        <v>7482.3</v>
      </c>
      <c r="I4440" s="34" t="s">
        <v>9762</v>
      </c>
      <c r="J4440" s="34" t="s">
        <v>9763</v>
      </c>
      <c r="K4440" s="36">
        <v>7482.3</v>
      </c>
      <c r="L4440" s="34" t="s">
        <v>9764</v>
      </c>
      <c r="M4440" s="6" t="e">
        <f t="shared" si="69"/>
        <v>#VALUE!</v>
      </c>
    </row>
    <row r="4441" spans="1:18" hidden="1">
      <c r="A4441" s="34" t="s">
        <v>31579</v>
      </c>
      <c r="B4441" s="34" t="s">
        <v>31781</v>
      </c>
      <c r="C4441" s="34" t="s">
        <v>2695</v>
      </c>
      <c r="D4441" s="35">
        <v>44266</v>
      </c>
      <c r="E4441" s="34" t="s">
        <v>31495</v>
      </c>
      <c r="F4441" s="34" t="s">
        <v>9875</v>
      </c>
      <c r="G4441" s="36">
        <v>-114372.3</v>
      </c>
      <c r="H4441" s="36">
        <v>-114372.3</v>
      </c>
      <c r="I4441" s="34" t="s">
        <v>9762</v>
      </c>
      <c r="J4441" s="34" t="s">
        <v>9763</v>
      </c>
      <c r="K4441" s="36">
        <v>-114372.3</v>
      </c>
      <c r="L4441" s="34" t="s">
        <v>9764</v>
      </c>
      <c r="M4441" s="6" t="e">
        <f t="shared" si="69"/>
        <v>#VALUE!</v>
      </c>
    </row>
    <row r="4442" spans="1:18" hidden="1">
      <c r="A4442" s="34" t="s">
        <v>31579</v>
      </c>
      <c r="B4442" s="34" t="s">
        <v>31784</v>
      </c>
      <c r="C4442" s="34" t="s">
        <v>2985</v>
      </c>
      <c r="D4442" s="35">
        <v>44271</v>
      </c>
      <c r="E4442" s="34" t="s">
        <v>31785</v>
      </c>
      <c r="F4442" s="34" t="s">
        <v>31786</v>
      </c>
      <c r="G4442" s="36">
        <v>15435</v>
      </c>
      <c r="H4442" s="36">
        <v>15435</v>
      </c>
      <c r="I4442" s="34" t="s">
        <v>9762</v>
      </c>
      <c r="J4442" s="34" t="s">
        <v>9763</v>
      </c>
      <c r="K4442" s="36">
        <v>15435</v>
      </c>
      <c r="L4442" s="34" t="s">
        <v>9764</v>
      </c>
      <c r="M4442" s="6" t="e">
        <f t="shared" si="69"/>
        <v>#VALUE!</v>
      </c>
    </row>
    <row r="4443" spans="1:18" hidden="1">
      <c r="A4443" s="34" t="s">
        <v>31579</v>
      </c>
      <c r="B4443" s="34" t="s">
        <v>31784</v>
      </c>
      <c r="C4443" s="34" t="s">
        <v>2985</v>
      </c>
      <c r="D4443" s="35">
        <v>44271</v>
      </c>
      <c r="E4443" s="34" t="s">
        <v>31787</v>
      </c>
      <c r="F4443" s="34" t="s">
        <v>31788</v>
      </c>
      <c r="G4443" s="36">
        <v>220500</v>
      </c>
      <c r="H4443" s="36">
        <v>220500</v>
      </c>
      <c r="I4443" s="34" t="s">
        <v>9762</v>
      </c>
      <c r="J4443" s="34" t="s">
        <v>9763</v>
      </c>
      <c r="K4443" s="36">
        <v>220500</v>
      </c>
      <c r="L4443" s="34" t="s">
        <v>9764</v>
      </c>
      <c r="M4443" s="6">
        <f t="shared" si="69"/>
        <v>1</v>
      </c>
    </row>
    <row r="4444" spans="1:18" hidden="1">
      <c r="A4444" s="34" t="s">
        <v>31579</v>
      </c>
      <c r="B4444" s="34" t="s">
        <v>31784</v>
      </c>
      <c r="C4444" s="34" t="s">
        <v>2985</v>
      </c>
      <c r="D4444" s="35">
        <v>44271</v>
      </c>
      <c r="E4444" s="34" t="s">
        <v>31785</v>
      </c>
      <c r="F4444" s="34" t="s">
        <v>9875</v>
      </c>
      <c r="G4444" s="36">
        <v>-235935</v>
      </c>
      <c r="H4444" s="36">
        <v>-235935</v>
      </c>
      <c r="I4444" s="34" t="s">
        <v>9762</v>
      </c>
      <c r="J4444" s="34" t="s">
        <v>9763</v>
      </c>
      <c r="K4444" s="36">
        <v>-235935</v>
      </c>
      <c r="L4444" s="34" t="s">
        <v>9764</v>
      </c>
      <c r="M4444" s="6" t="e">
        <f t="shared" si="69"/>
        <v>#VALUE!</v>
      </c>
    </row>
    <row r="4445" spans="1:18" hidden="1">
      <c r="A4445" s="34" t="s">
        <v>31579</v>
      </c>
      <c r="B4445" s="34" t="s">
        <v>31789</v>
      </c>
      <c r="C4445" s="34" t="s">
        <v>2526</v>
      </c>
      <c r="D4445" s="35">
        <v>44264</v>
      </c>
      <c r="E4445" s="34" t="s">
        <v>31790</v>
      </c>
      <c r="F4445" s="34" t="s">
        <v>31791</v>
      </c>
      <c r="G4445" s="36">
        <v>40000</v>
      </c>
      <c r="H4445" s="36">
        <v>40000</v>
      </c>
      <c r="I4445" s="34" t="s">
        <v>9762</v>
      </c>
      <c r="J4445" s="34" t="s">
        <v>9763</v>
      </c>
      <c r="K4445" s="36">
        <v>40000</v>
      </c>
      <c r="L4445" s="34" t="s">
        <v>9764</v>
      </c>
      <c r="M4445" s="6">
        <f t="shared" si="69"/>
        <v>1</v>
      </c>
    </row>
    <row r="4446" spans="1:18">
      <c r="A4446" s="34" t="s">
        <v>31579</v>
      </c>
      <c r="B4446" s="34" t="s">
        <v>31789</v>
      </c>
      <c r="C4446" s="34" t="s">
        <v>2526</v>
      </c>
      <c r="D4446" s="35">
        <v>44264</v>
      </c>
      <c r="E4446" s="34" t="s">
        <v>31792</v>
      </c>
      <c r="F4446" s="34" t="s">
        <v>9875</v>
      </c>
      <c r="G4446" s="36">
        <v>-40000</v>
      </c>
      <c r="H4446" s="36">
        <v>-40000</v>
      </c>
      <c r="I4446" s="34" t="s">
        <v>9762</v>
      </c>
      <c r="J4446" s="34" t="s">
        <v>9763</v>
      </c>
      <c r="K4446" s="36">
        <v>-40000</v>
      </c>
      <c r="L4446" s="34" t="s">
        <v>9764</v>
      </c>
      <c r="M4446" s="6">
        <f t="shared" si="69"/>
        <v>18</v>
      </c>
      <c r="N4446" s="6" t="str">
        <f>MID(E4446,M4446,10)</f>
        <v>PO64000311</v>
      </c>
      <c r="O4446" s="6">
        <f>FIND("-",E4446)</f>
        <v>28</v>
      </c>
      <c r="P4446" s="6" t="str">
        <f>MID(E4446,O4446+1,2)</f>
        <v>1</v>
      </c>
      <c r="Q4446" s="34" t="str">
        <f>C4446</f>
        <v>APCIO0000387</v>
      </c>
      <c r="R4446" s="36">
        <f>-G4446</f>
        <v>40000</v>
      </c>
    </row>
    <row r="4447" spans="1:18" hidden="1">
      <c r="A4447" s="34" t="s">
        <v>31579</v>
      </c>
      <c r="B4447" s="34" t="s">
        <v>31793</v>
      </c>
      <c r="C4447" s="34" t="s">
        <v>4447</v>
      </c>
      <c r="D4447" s="35">
        <v>44279</v>
      </c>
      <c r="E4447" s="34" t="s">
        <v>4448</v>
      </c>
      <c r="F4447" s="34" t="s">
        <v>31794</v>
      </c>
      <c r="G4447" s="36">
        <v>799500</v>
      </c>
      <c r="H4447" s="36">
        <v>799500</v>
      </c>
      <c r="I4447" s="34" t="s">
        <v>9762</v>
      </c>
      <c r="J4447" s="34" t="s">
        <v>9763</v>
      </c>
      <c r="K4447" s="36">
        <v>799500</v>
      </c>
      <c r="L4447" s="34" t="s">
        <v>9764</v>
      </c>
      <c r="M4447" s="6">
        <f t="shared" si="69"/>
        <v>1</v>
      </c>
    </row>
    <row r="4448" spans="1:18" hidden="1">
      <c r="A4448" s="34" t="s">
        <v>31579</v>
      </c>
      <c r="B4448" s="34" t="s">
        <v>31793</v>
      </c>
      <c r="C4448" s="34" t="s">
        <v>4447</v>
      </c>
      <c r="D4448" s="35">
        <v>44279</v>
      </c>
      <c r="E4448" s="34" t="s">
        <v>31795</v>
      </c>
      <c r="F4448" s="34" t="s">
        <v>31794</v>
      </c>
      <c r="G4448" s="36">
        <v>55965</v>
      </c>
      <c r="H4448" s="36">
        <v>55965</v>
      </c>
      <c r="I4448" s="34" t="s">
        <v>9762</v>
      </c>
      <c r="J4448" s="34" t="s">
        <v>9763</v>
      </c>
      <c r="K4448" s="36">
        <v>55965</v>
      </c>
      <c r="L4448" s="34" t="s">
        <v>9764</v>
      </c>
      <c r="M4448" s="6" t="e">
        <f t="shared" si="69"/>
        <v>#VALUE!</v>
      </c>
    </row>
    <row r="4449" spans="1:18" hidden="1">
      <c r="A4449" s="34" t="s">
        <v>31579</v>
      </c>
      <c r="B4449" s="34" t="s">
        <v>31793</v>
      </c>
      <c r="C4449" s="34" t="s">
        <v>4447</v>
      </c>
      <c r="D4449" s="35">
        <v>44279</v>
      </c>
      <c r="E4449" s="34" t="s">
        <v>31795</v>
      </c>
      <c r="F4449" s="34" t="s">
        <v>9875</v>
      </c>
      <c r="G4449" s="36">
        <v>-855465</v>
      </c>
      <c r="H4449" s="36">
        <v>-855465</v>
      </c>
      <c r="I4449" s="34" t="s">
        <v>9762</v>
      </c>
      <c r="J4449" s="34" t="s">
        <v>9763</v>
      </c>
      <c r="K4449" s="36">
        <v>-855465</v>
      </c>
      <c r="L4449" s="34" t="s">
        <v>9764</v>
      </c>
      <c r="M4449" s="6" t="e">
        <f t="shared" si="69"/>
        <v>#VALUE!</v>
      </c>
    </row>
    <row r="4450" spans="1:18" hidden="1">
      <c r="A4450" s="34" t="s">
        <v>27165</v>
      </c>
      <c r="B4450" s="34" t="s">
        <v>31796</v>
      </c>
      <c r="C4450" s="34" t="s">
        <v>2660</v>
      </c>
      <c r="D4450" s="35">
        <v>44286</v>
      </c>
      <c r="E4450" s="34" t="s">
        <v>2661</v>
      </c>
      <c r="F4450" s="34" t="s">
        <v>31797</v>
      </c>
      <c r="G4450" s="36">
        <v>68764.05</v>
      </c>
      <c r="H4450" s="36">
        <v>68764.05</v>
      </c>
      <c r="I4450" s="34" t="s">
        <v>9762</v>
      </c>
      <c r="J4450" s="34" t="s">
        <v>9763</v>
      </c>
      <c r="K4450" s="36">
        <v>68764.05</v>
      </c>
      <c r="L4450" s="34" t="s">
        <v>9764</v>
      </c>
      <c r="M4450" s="6">
        <f t="shared" si="69"/>
        <v>5</v>
      </c>
    </row>
    <row r="4451" spans="1:18" hidden="1">
      <c r="A4451" s="34" t="s">
        <v>27165</v>
      </c>
      <c r="B4451" s="34" t="s">
        <v>31796</v>
      </c>
      <c r="C4451" s="34" t="s">
        <v>2660</v>
      </c>
      <c r="D4451" s="35">
        <v>44286</v>
      </c>
      <c r="E4451" s="34" t="s">
        <v>31798</v>
      </c>
      <c r="F4451" s="34" t="s">
        <v>31797</v>
      </c>
      <c r="G4451" s="36">
        <v>4813.4799999999996</v>
      </c>
      <c r="H4451" s="36">
        <v>4813.4799999999996</v>
      </c>
      <c r="I4451" s="34" t="s">
        <v>9762</v>
      </c>
      <c r="J4451" s="34" t="s">
        <v>9763</v>
      </c>
      <c r="K4451" s="36">
        <v>4813.4799999999996</v>
      </c>
      <c r="L4451" s="34" t="s">
        <v>9764</v>
      </c>
      <c r="M4451" s="6" t="e">
        <f t="shared" si="69"/>
        <v>#VALUE!</v>
      </c>
    </row>
    <row r="4452" spans="1:18" hidden="1">
      <c r="A4452" s="34" t="s">
        <v>27165</v>
      </c>
      <c r="B4452" s="34" t="s">
        <v>31796</v>
      </c>
      <c r="C4452" s="34" t="s">
        <v>2660</v>
      </c>
      <c r="D4452" s="35">
        <v>44286</v>
      </c>
      <c r="E4452" s="34" t="s">
        <v>2661</v>
      </c>
      <c r="F4452" s="34" t="s">
        <v>31710</v>
      </c>
      <c r="G4452" s="36">
        <v>51235.95</v>
      </c>
      <c r="H4452" s="36">
        <v>51235.95</v>
      </c>
      <c r="I4452" s="34" t="s">
        <v>9762</v>
      </c>
      <c r="J4452" s="34" t="s">
        <v>9763</v>
      </c>
      <c r="K4452" s="36">
        <v>51235.95</v>
      </c>
      <c r="L4452" s="34" t="s">
        <v>9764</v>
      </c>
      <c r="M4452" s="6">
        <f t="shared" si="69"/>
        <v>5</v>
      </c>
    </row>
    <row r="4453" spans="1:18" hidden="1">
      <c r="A4453" s="34" t="s">
        <v>27165</v>
      </c>
      <c r="B4453" s="34" t="s">
        <v>31796</v>
      </c>
      <c r="C4453" s="34" t="s">
        <v>2660</v>
      </c>
      <c r="D4453" s="35">
        <v>44286</v>
      </c>
      <c r="E4453" s="34" t="s">
        <v>31798</v>
      </c>
      <c r="F4453" s="34" t="s">
        <v>31710</v>
      </c>
      <c r="G4453" s="36">
        <v>3586.52</v>
      </c>
      <c r="H4453" s="36">
        <v>3586.52</v>
      </c>
      <c r="I4453" s="34" t="s">
        <v>9762</v>
      </c>
      <c r="J4453" s="34" t="s">
        <v>9763</v>
      </c>
      <c r="K4453" s="36">
        <v>3586.52</v>
      </c>
      <c r="L4453" s="34" t="s">
        <v>9764</v>
      </c>
      <c r="M4453" s="6" t="e">
        <f t="shared" si="69"/>
        <v>#VALUE!</v>
      </c>
    </row>
    <row r="4454" spans="1:18" hidden="1">
      <c r="A4454" s="34" t="s">
        <v>27165</v>
      </c>
      <c r="B4454" s="34" t="s">
        <v>31796</v>
      </c>
      <c r="C4454" s="34" t="s">
        <v>2660</v>
      </c>
      <c r="D4454" s="35">
        <v>44286</v>
      </c>
      <c r="E4454" s="34" t="s">
        <v>31798</v>
      </c>
      <c r="F4454" s="34" t="s">
        <v>9875</v>
      </c>
      <c r="G4454" s="36">
        <v>-128400</v>
      </c>
      <c r="H4454" s="36">
        <v>-128400</v>
      </c>
      <c r="I4454" s="34" t="s">
        <v>9762</v>
      </c>
      <c r="J4454" s="34" t="s">
        <v>9763</v>
      </c>
      <c r="K4454" s="36">
        <v>-128400</v>
      </c>
      <c r="L4454" s="34" t="s">
        <v>9764</v>
      </c>
      <c r="M4454" s="6" t="e">
        <f t="shared" si="69"/>
        <v>#VALUE!</v>
      </c>
    </row>
    <row r="4455" spans="1:18" hidden="1">
      <c r="A4455" s="34" t="s">
        <v>27165</v>
      </c>
      <c r="B4455" s="34" t="s">
        <v>31799</v>
      </c>
      <c r="C4455" s="34" t="s">
        <v>2621</v>
      </c>
      <c r="D4455" s="35">
        <v>44259</v>
      </c>
      <c r="E4455" s="34" t="s">
        <v>31800</v>
      </c>
      <c r="F4455" s="34" t="s">
        <v>31801</v>
      </c>
      <c r="G4455" s="36">
        <v>3724299.07</v>
      </c>
      <c r="H4455" s="36">
        <v>3724299.07</v>
      </c>
      <c r="I4455" s="34" t="s">
        <v>9762</v>
      </c>
      <c r="J4455" s="34" t="s">
        <v>9763</v>
      </c>
      <c r="K4455" s="36">
        <v>3724299.07</v>
      </c>
      <c r="L4455" s="34" t="s">
        <v>9764</v>
      </c>
      <c r="M4455" s="6">
        <f t="shared" si="69"/>
        <v>1</v>
      </c>
    </row>
    <row r="4456" spans="1:18" hidden="1">
      <c r="A4456" s="34" t="s">
        <v>27165</v>
      </c>
      <c r="B4456" s="34" t="s">
        <v>31799</v>
      </c>
      <c r="C4456" s="34" t="s">
        <v>2621</v>
      </c>
      <c r="D4456" s="35">
        <v>44259</v>
      </c>
      <c r="E4456" s="34" t="s">
        <v>31495</v>
      </c>
      <c r="F4456" s="34" t="s">
        <v>31801</v>
      </c>
      <c r="G4456" s="36">
        <v>260700.93</v>
      </c>
      <c r="H4456" s="36">
        <v>260700.93</v>
      </c>
      <c r="I4456" s="34" t="s">
        <v>9762</v>
      </c>
      <c r="J4456" s="34" t="s">
        <v>9763</v>
      </c>
      <c r="K4456" s="36">
        <v>260700.93</v>
      </c>
      <c r="L4456" s="34" t="s">
        <v>9764</v>
      </c>
      <c r="M4456" s="6" t="e">
        <f t="shared" si="69"/>
        <v>#VALUE!</v>
      </c>
    </row>
    <row r="4457" spans="1:18" hidden="1">
      <c r="A4457" s="34" t="s">
        <v>27165</v>
      </c>
      <c r="B4457" s="34" t="s">
        <v>31799</v>
      </c>
      <c r="C4457" s="34" t="s">
        <v>2621</v>
      </c>
      <c r="D4457" s="35">
        <v>44259</v>
      </c>
      <c r="E4457" s="34" t="s">
        <v>31495</v>
      </c>
      <c r="F4457" s="34" t="s">
        <v>9875</v>
      </c>
      <c r="G4457" s="36">
        <v>-3985000</v>
      </c>
      <c r="H4457" s="36">
        <v>-3985000</v>
      </c>
      <c r="I4457" s="34" t="s">
        <v>9762</v>
      </c>
      <c r="J4457" s="34" t="s">
        <v>9763</v>
      </c>
      <c r="K4457" s="36">
        <v>-3985000</v>
      </c>
      <c r="L4457" s="34" t="s">
        <v>9764</v>
      </c>
      <c r="M4457" s="6" t="e">
        <f t="shared" si="69"/>
        <v>#VALUE!</v>
      </c>
    </row>
    <row r="4458" spans="1:18" hidden="1">
      <c r="A4458" s="34" t="s">
        <v>31579</v>
      </c>
      <c r="B4458" s="34" t="s">
        <v>31802</v>
      </c>
      <c r="C4458" s="34" t="s">
        <v>2906</v>
      </c>
      <c r="D4458" s="35">
        <v>44259</v>
      </c>
      <c r="E4458" s="34" t="s">
        <v>31803</v>
      </c>
      <c r="F4458" s="34" t="s">
        <v>31804</v>
      </c>
      <c r="G4458" s="36">
        <v>30000</v>
      </c>
      <c r="H4458" s="36">
        <v>30000</v>
      </c>
      <c r="I4458" s="34" t="s">
        <v>9762</v>
      </c>
      <c r="J4458" s="34" t="s">
        <v>9763</v>
      </c>
      <c r="K4458" s="36">
        <v>30000</v>
      </c>
      <c r="L4458" s="34" t="s">
        <v>9764</v>
      </c>
      <c r="M4458" s="6">
        <f t="shared" si="69"/>
        <v>1</v>
      </c>
    </row>
    <row r="4459" spans="1:18" hidden="1">
      <c r="A4459" s="34" t="s">
        <v>31579</v>
      </c>
      <c r="B4459" s="34" t="s">
        <v>31802</v>
      </c>
      <c r="C4459" s="34" t="s">
        <v>2906</v>
      </c>
      <c r="D4459" s="35">
        <v>44259</v>
      </c>
      <c r="E4459" s="34" t="s">
        <v>31805</v>
      </c>
      <c r="F4459" s="34" t="s">
        <v>9875</v>
      </c>
      <c r="G4459" s="36">
        <v>-30000</v>
      </c>
      <c r="H4459" s="36">
        <v>-30000</v>
      </c>
      <c r="I4459" s="34" t="s">
        <v>9762</v>
      </c>
      <c r="J4459" s="34" t="s">
        <v>9763</v>
      </c>
      <c r="K4459" s="36">
        <v>-30000</v>
      </c>
      <c r="L4459" s="34" t="s">
        <v>9764</v>
      </c>
      <c r="M4459" s="6" t="e">
        <f t="shared" si="69"/>
        <v>#VALUE!</v>
      </c>
    </row>
    <row r="4460" spans="1:18" hidden="1">
      <c r="A4460" s="34" t="s">
        <v>27165</v>
      </c>
      <c r="B4460" s="34" t="s">
        <v>31806</v>
      </c>
      <c r="C4460" s="34" t="s">
        <v>2316</v>
      </c>
      <c r="D4460" s="35">
        <v>44286</v>
      </c>
      <c r="E4460" s="34" t="s">
        <v>2317</v>
      </c>
      <c r="F4460" s="34" t="s">
        <v>31807</v>
      </c>
      <c r="G4460" s="36">
        <v>32000</v>
      </c>
      <c r="H4460" s="36">
        <v>32000</v>
      </c>
      <c r="I4460" s="34" t="s">
        <v>9762</v>
      </c>
      <c r="J4460" s="34" t="s">
        <v>9763</v>
      </c>
      <c r="K4460" s="36">
        <v>32000</v>
      </c>
      <c r="L4460" s="34" t="s">
        <v>9764</v>
      </c>
      <c r="M4460" s="6">
        <f t="shared" si="69"/>
        <v>1</v>
      </c>
    </row>
    <row r="4461" spans="1:18">
      <c r="A4461" s="34" t="s">
        <v>27165</v>
      </c>
      <c r="B4461" s="34" t="s">
        <v>31806</v>
      </c>
      <c r="C4461" s="34" t="s">
        <v>2316</v>
      </c>
      <c r="D4461" s="35">
        <v>44286</v>
      </c>
      <c r="E4461" s="34" t="s">
        <v>31808</v>
      </c>
      <c r="F4461" s="34" t="s">
        <v>9875</v>
      </c>
      <c r="G4461" s="36">
        <v>-32000</v>
      </c>
      <c r="H4461" s="36">
        <v>-32000</v>
      </c>
      <c r="I4461" s="34" t="s">
        <v>9762</v>
      </c>
      <c r="J4461" s="34" t="s">
        <v>9763</v>
      </c>
      <c r="K4461" s="36">
        <v>-32000</v>
      </c>
      <c r="L4461" s="34" t="s">
        <v>9764</v>
      </c>
      <c r="M4461" s="6">
        <f t="shared" si="69"/>
        <v>18</v>
      </c>
      <c r="N4461" s="6" t="str">
        <f>MID(E4461,M4461,10)</f>
        <v>PO64000354</v>
      </c>
      <c r="O4461" s="6" t="e">
        <f>FIND("-",E4461)</f>
        <v>#VALUE!</v>
      </c>
      <c r="P4461" s="6" t="e">
        <f>MID(E4461,O4461+1,2)</f>
        <v>#VALUE!</v>
      </c>
      <c r="Q4461" s="34" t="str">
        <f>C4461</f>
        <v>APCIO0000392</v>
      </c>
      <c r="R4461" s="36">
        <f>-G4461</f>
        <v>32000</v>
      </c>
    </row>
    <row r="4462" spans="1:18" hidden="1">
      <c r="A4462" s="34" t="s">
        <v>27165</v>
      </c>
      <c r="B4462" s="34" t="s">
        <v>31809</v>
      </c>
      <c r="C4462" s="34" t="s">
        <v>2324</v>
      </c>
      <c r="D4462" s="35">
        <v>44286</v>
      </c>
      <c r="E4462" s="34" t="s">
        <v>2325</v>
      </c>
      <c r="F4462" s="34" t="s">
        <v>31810</v>
      </c>
      <c r="G4462" s="36">
        <v>62500</v>
      </c>
      <c r="H4462" s="36">
        <v>62500</v>
      </c>
      <c r="I4462" s="34" t="s">
        <v>9762</v>
      </c>
      <c r="J4462" s="34" t="s">
        <v>9763</v>
      </c>
      <c r="K4462" s="36">
        <v>62500</v>
      </c>
      <c r="L4462" s="34" t="s">
        <v>9764</v>
      </c>
      <c r="M4462" s="6">
        <f t="shared" si="69"/>
        <v>1</v>
      </c>
    </row>
    <row r="4463" spans="1:18">
      <c r="A4463" s="34" t="s">
        <v>27165</v>
      </c>
      <c r="B4463" s="34" t="s">
        <v>31809</v>
      </c>
      <c r="C4463" s="34" t="s">
        <v>2324</v>
      </c>
      <c r="D4463" s="35">
        <v>44286</v>
      </c>
      <c r="E4463" s="34" t="s">
        <v>31811</v>
      </c>
      <c r="F4463" s="34" t="s">
        <v>9875</v>
      </c>
      <c r="G4463" s="36">
        <v>-62500</v>
      </c>
      <c r="H4463" s="36">
        <v>-62500</v>
      </c>
      <c r="I4463" s="34" t="s">
        <v>9762</v>
      </c>
      <c r="J4463" s="34" t="s">
        <v>9763</v>
      </c>
      <c r="K4463" s="36">
        <v>-62500</v>
      </c>
      <c r="L4463" s="34" t="s">
        <v>9764</v>
      </c>
      <c r="M4463" s="6">
        <f t="shared" si="69"/>
        <v>18</v>
      </c>
      <c r="N4463" s="6" t="str">
        <f>MID(E4463,M4463,10)</f>
        <v>PO64000352</v>
      </c>
      <c r="O4463" s="6" t="e">
        <f>FIND("-",E4463)</f>
        <v>#VALUE!</v>
      </c>
      <c r="P4463" s="6" t="e">
        <f>MID(E4463,O4463+1,2)</f>
        <v>#VALUE!</v>
      </c>
      <c r="Q4463" s="34" t="str">
        <f>C4463</f>
        <v>APCIO0000393</v>
      </c>
      <c r="R4463" s="36">
        <f>-G4463</f>
        <v>62500</v>
      </c>
    </row>
    <row r="4464" spans="1:18" hidden="1">
      <c r="A4464" s="34" t="s">
        <v>27165</v>
      </c>
      <c r="B4464" s="34" t="s">
        <v>31812</v>
      </c>
      <c r="C4464" s="34" t="s">
        <v>2320</v>
      </c>
      <c r="D4464" s="35">
        <v>44287</v>
      </c>
      <c r="E4464" s="34" t="s">
        <v>31813</v>
      </c>
      <c r="F4464" s="34" t="s">
        <v>31814</v>
      </c>
      <c r="G4464" s="36">
        <v>27000</v>
      </c>
      <c r="H4464" s="36">
        <v>27000</v>
      </c>
      <c r="I4464" s="34" t="s">
        <v>9762</v>
      </c>
      <c r="J4464" s="34" t="s">
        <v>9763</v>
      </c>
      <c r="K4464" s="36">
        <v>27000</v>
      </c>
      <c r="L4464" s="34" t="s">
        <v>9764</v>
      </c>
      <c r="M4464" s="6">
        <f t="shared" si="69"/>
        <v>1</v>
      </c>
    </row>
    <row r="4465" spans="1:18">
      <c r="A4465" s="34" t="s">
        <v>27165</v>
      </c>
      <c r="B4465" s="34" t="s">
        <v>31812</v>
      </c>
      <c r="C4465" s="34" t="s">
        <v>2320</v>
      </c>
      <c r="D4465" s="35">
        <v>44287</v>
      </c>
      <c r="E4465" s="34" t="s">
        <v>31815</v>
      </c>
      <c r="F4465" s="34" t="s">
        <v>9875</v>
      </c>
      <c r="G4465" s="36">
        <v>-27000</v>
      </c>
      <c r="H4465" s="36">
        <v>-27000</v>
      </c>
      <c r="I4465" s="34" t="s">
        <v>9762</v>
      </c>
      <c r="J4465" s="34" t="s">
        <v>9763</v>
      </c>
      <c r="K4465" s="36">
        <v>-27000</v>
      </c>
      <c r="L4465" s="34" t="s">
        <v>9764</v>
      </c>
      <c r="M4465" s="6">
        <f t="shared" si="69"/>
        <v>18</v>
      </c>
      <c r="N4465" s="6" t="str">
        <f>MID(E4465,M4465,10)</f>
        <v>PO64000353</v>
      </c>
      <c r="O4465" s="6" t="e">
        <f>FIND("-",E4465)</f>
        <v>#VALUE!</v>
      </c>
      <c r="P4465" s="6" t="e">
        <f>MID(E4465,O4465+1,2)</f>
        <v>#VALUE!</v>
      </c>
      <c r="Q4465" s="34" t="str">
        <f>C4465</f>
        <v>APCIO0000394</v>
      </c>
      <c r="R4465" s="36">
        <f>-G4465</f>
        <v>27000</v>
      </c>
    </row>
    <row r="4466" spans="1:18" hidden="1">
      <c r="A4466" s="34" t="s">
        <v>31579</v>
      </c>
      <c r="B4466" s="34" t="s">
        <v>31816</v>
      </c>
      <c r="C4466" s="34" t="s">
        <v>3126</v>
      </c>
      <c r="D4466" s="35">
        <v>44287</v>
      </c>
      <c r="E4466" s="34" t="s">
        <v>3127</v>
      </c>
      <c r="F4466" s="34" t="s">
        <v>31089</v>
      </c>
      <c r="G4466" s="36">
        <v>86915.89</v>
      </c>
      <c r="H4466" s="36">
        <v>86915.89</v>
      </c>
      <c r="I4466" s="34" t="s">
        <v>9762</v>
      </c>
      <c r="J4466" s="34" t="s">
        <v>9763</v>
      </c>
      <c r="K4466" s="36">
        <v>86915.89</v>
      </c>
      <c r="L4466" s="34" t="s">
        <v>9764</v>
      </c>
      <c r="M4466" s="6">
        <f t="shared" si="69"/>
        <v>1</v>
      </c>
    </row>
    <row r="4467" spans="1:18" hidden="1">
      <c r="A4467" s="34" t="s">
        <v>31579</v>
      </c>
      <c r="B4467" s="34" t="s">
        <v>31816</v>
      </c>
      <c r="C4467" s="34" t="s">
        <v>3126</v>
      </c>
      <c r="D4467" s="35">
        <v>44287</v>
      </c>
      <c r="E4467" s="34" t="s">
        <v>31817</v>
      </c>
      <c r="F4467" s="34" t="s">
        <v>31089</v>
      </c>
      <c r="G4467" s="36">
        <v>6084.11</v>
      </c>
      <c r="H4467" s="36">
        <v>6084.11</v>
      </c>
      <c r="I4467" s="34" t="s">
        <v>9762</v>
      </c>
      <c r="J4467" s="34" t="s">
        <v>9763</v>
      </c>
      <c r="K4467" s="36">
        <v>6084.11</v>
      </c>
      <c r="L4467" s="34" t="s">
        <v>9764</v>
      </c>
      <c r="M4467" s="6">
        <f t="shared" si="69"/>
        <v>18</v>
      </c>
    </row>
    <row r="4468" spans="1:18">
      <c r="A4468" s="34" t="s">
        <v>31579</v>
      </c>
      <c r="B4468" s="34" t="s">
        <v>31816</v>
      </c>
      <c r="C4468" s="34" t="s">
        <v>3126</v>
      </c>
      <c r="D4468" s="35">
        <v>44287</v>
      </c>
      <c r="E4468" s="34" t="s">
        <v>31817</v>
      </c>
      <c r="F4468" s="34" t="s">
        <v>9875</v>
      </c>
      <c r="G4468" s="36">
        <v>-93000</v>
      </c>
      <c r="H4468" s="36">
        <v>-93000</v>
      </c>
      <c r="I4468" s="34" t="s">
        <v>9762</v>
      </c>
      <c r="J4468" s="34" t="s">
        <v>9763</v>
      </c>
      <c r="K4468" s="36">
        <v>-93000</v>
      </c>
      <c r="L4468" s="34" t="s">
        <v>9764</v>
      </c>
      <c r="M4468" s="6">
        <f t="shared" si="69"/>
        <v>18</v>
      </c>
      <c r="N4468" s="6" t="str">
        <f>MID(E4468,M4468,10)</f>
        <v>PO64000197</v>
      </c>
      <c r="O4468" s="6">
        <f>FIND("-",E4468)</f>
        <v>28</v>
      </c>
      <c r="P4468" s="6" t="str">
        <f>MID(E4468,O4468+1,2)</f>
        <v>3</v>
      </c>
      <c r="Q4468" s="34" t="str">
        <f>C4468</f>
        <v>APCIO0000395</v>
      </c>
      <c r="R4468" s="36">
        <f>-G4468</f>
        <v>93000</v>
      </c>
    </row>
    <row r="4469" spans="1:18" hidden="1">
      <c r="A4469" s="34" t="s">
        <v>31579</v>
      </c>
      <c r="B4469" s="34" t="s">
        <v>31818</v>
      </c>
      <c r="C4469" s="34" t="s">
        <v>5110</v>
      </c>
      <c r="D4469" s="35">
        <v>44291</v>
      </c>
      <c r="E4469" s="34" t="s">
        <v>5111</v>
      </c>
      <c r="F4469" s="34" t="s">
        <v>31819</v>
      </c>
      <c r="G4469" s="36">
        <v>8000</v>
      </c>
      <c r="H4469" s="36">
        <v>8000</v>
      </c>
      <c r="I4469" s="34" t="s">
        <v>9762</v>
      </c>
      <c r="J4469" s="34" t="s">
        <v>9763</v>
      </c>
      <c r="K4469" s="36">
        <v>8000</v>
      </c>
      <c r="L4469" s="34" t="s">
        <v>9764</v>
      </c>
      <c r="M4469" s="6">
        <f t="shared" si="69"/>
        <v>1</v>
      </c>
    </row>
    <row r="4470" spans="1:18" hidden="1">
      <c r="A4470" s="34" t="s">
        <v>31579</v>
      </c>
      <c r="B4470" s="34" t="s">
        <v>31818</v>
      </c>
      <c r="C4470" s="34" t="s">
        <v>5110</v>
      </c>
      <c r="D4470" s="35">
        <v>44291</v>
      </c>
      <c r="E4470" s="34" t="s">
        <v>31820</v>
      </c>
      <c r="F4470" s="34" t="s">
        <v>31819</v>
      </c>
      <c r="G4470" s="36">
        <v>560</v>
      </c>
      <c r="H4470" s="36">
        <v>560</v>
      </c>
      <c r="I4470" s="34" t="s">
        <v>9762</v>
      </c>
      <c r="J4470" s="34" t="s">
        <v>9763</v>
      </c>
      <c r="K4470" s="36">
        <v>560</v>
      </c>
      <c r="L4470" s="34" t="s">
        <v>9764</v>
      </c>
      <c r="M4470" s="6" t="e">
        <f t="shared" si="69"/>
        <v>#VALUE!</v>
      </c>
    </row>
    <row r="4471" spans="1:18" hidden="1">
      <c r="A4471" s="34" t="s">
        <v>31579</v>
      </c>
      <c r="B4471" s="34" t="s">
        <v>31818</v>
      </c>
      <c r="C4471" s="34" t="s">
        <v>5110</v>
      </c>
      <c r="D4471" s="35">
        <v>44291</v>
      </c>
      <c r="E4471" s="34" t="s">
        <v>31820</v>
      </c>
      <c r="F4471" s="34" t="s">
        <v>9875</v>
      </c>
      <c r="G4471" s="36">
        <v>-8560</v>
      </c>
      <c r="H4471" s="36">
        <v>-8560</v>
      </c>
      <c r="I4471" s="34" t="s">
        <v>9762</v>
      </c>
      <c r="J4471" s="34" t="s">
        <v>9763</v>
      </c>
      <c r="K4471" s="36">
        <v>-8560</v>
      </c>
      <c r="L4471" s="34" t="s">
        <v>9764</v>
      </c>
      <c r="M4471" s="6" t="e">
        <f t="shared" si="69"/>
        <v>#VALUE!</v>
      </c>
    </row>
    <row r="4472" spans="1:18" hidden="1">
      <c r="A4472" s="34" t="s">
        <v>31579</v>
      </c>
      <c r="B4472" s="34" t="s">
        <v>31821</v>
      </c>
      <c r="C4472" s="34" t="s">
        <v>2567</v>
      </c>
      <c r="D4472" s="35">
        <v>44287</v>
      </c>
      <c r="E4472" s="34" t="s">
        <v>31822</v>
      </c>
      <c r="F4472" s="34" t="s">
        <v>31823</v>
      </c>
      <c r="G4472" s="36">
        <v>345810</v>
      </c>
      <c r="H4472" s="36">
        <v>345810</v>
      </c>
      <c r="I4472" s="34" t="s">
        <v>9762</v>
      </c>
      <c r="J4472" s="34" t="s">
        <v>9763</v>
      </c>
      <c r="K4472" s="36">
        <v>345810</v>
      </c>
      <c r="L4472" s="34" t="s">
        <v>9764</v>
      </c>
      <c r="M4472" s="6">
        <f t="shared" si="69"/>
        <v>1</v>
      </c>
    </row>
    <row r="4473" spans="1:18" hidden="1">
      <c r="A4473" s="34" t="s">
        <v>31579</v>
      </c>
      <c r="B4473" s="34" t="s">
        <v>31821</v>
      </c>
      <c r="C4473" s="34" t="s">
        <v>2567</v>
      </c>
      <c r="D4473" s="35">
        <v>44287</v>
      </c>
      <c r="E4473" s="34" t="s">
        <v>31824</v>
      </c>
      <c r="F4473" s="34" t="s">
        <v>31823</v>
      </c>
      <c r="G4473" s="36">
        <v>24206.7</v>
      </c>
      <c r="H4473" s="36">
        <v>24206.7</v>
      </c>
      <c r="I4473" s="34" t="s">
        <v>9762</v>
      </c>
      <c r="J4473" s="34" t="s">
        <v>9763</v>
      </c>
      <c r="K4473" s="36">
        <v>24206.7</v>
      </c>
      <c r="L4473" s="34" t="s">
        <v>9764</v>
      </c>
      <c r="M4473" s="6" t="e">
        <f t="shared" si="69"/>
        <v>#VALUE!</v>
      </c>
    </row>
    <row r="4474" spans="1:18" hidden="1">
      <c r="A4474" s="34" t="s">
        <v>31579</v>
      </c>
      <c r="B4474" s="34" t="s">
        <v>31821</v>
      </c>
      <c r="C4474" s="34" t="s">
        <v>2567</v>
      </c>
      <c r="D4474" s="35">
        <v>44287</v>
      </c>
      <c r="E4474" s="34" t="s">
        <v>31824</v>
      </c>
      <c r="F4474" s="34" t="s">
        <v>9875</v>
      </c>
      <c r="G4474" s="36">
        <v>-370016.7</v>
      </c>
      <c r="H4474" s="36">
        <v>-370016.7</v>
      </c>
      <c r="I4474" s="34" t="s">
        <v>9762</v>
      </c>
      <c r="J4474" s="34" t="s">
        <v>9763</v>
      </c>
      <c r="K4474" s="36">
        <v>-370016.7</v>
      </c>
      <c r="L4474" s="34" t="s">
        <v>9764</v>
      </c>
      <c r="M4474" s="6" t="e">
        <f t="shared" si="69"/>
        <v>#VALUE!</v>
      </c>
    </row>
    <row r="4475" spans="1:18" hidden="1">
      <c r="A4475" s="34" t="s">
        <v>27165</v>
      </c>
      <c r="B4475" s="34" t="s">
        <v>31825</v>
      </c>
      <c r="C4475" s="34" t="s">
        <v>5195</v>
      </c>
      <c r="D4475" s="35">
        <v>44291</v>
      </c>
      <c r="E4475" s="34" t="s">
        <v>5199</v>
      </c>
      <c r="F4475" s="34" t="s">
        <v>31826</v>
      </c>
      <c r="G4475" s="36">
        <v>467289.71</v>
      </c>
      <c r="H4475" s="36">
        <v>467289.71</v>
      </c>
      <c r="I4475" s="34" t="s">
        <v>9762</v>
      </c>
      <c r="J4475" s="34" t="s">
        <v>9763</v>
      </c>
      <c r="K4475" s="36">
        <v>467289.71</v>
      </c>
      <c r="L4475" s="34" t="s">
        <v>9764</v>
      </c>
      <c r="M4475" s="6">
        <f t="shared" si="69"/>
        <v>1</v>
      </c>
    </row>
    <row r="4476" spans="1:18" hidden="1">
      <c r="A4476" s="34" t="s">
        <v>27165</v>
      </c>
      <c r="B4476" s="34" t="s">
        <v>31825</v>
      </c>
      <c r="C4476" s="34" t="s">
        <v>5195</v>
      </c>
      <c r="D4476" s="35">
        <v>44291</v>
      </c>
      <c r="E4476" s="34" t="s">
        <v>31177</v>
      </c>
      <c r="F4476" s="34" t="s">
        <v>31826</v>
      </c>
      <c r="G4476" s="36">
        <v>32710.29</v>
      </c>
      <c r="H4476" s="36">
        <v>32710.29</v>
      </c>
      <c r="I4476" s="34" t="s">
        <v>9762</v>
      </c>
      <c r="J4476" s="34" t="s">
        <v>9763</v>
      </c>
      <c r="K4476" s="36">
        <v>32710.29</v>
      </c>
      <c r="L4476" s="34" t="s">
        <v>9764</v>
      </c>
      <c r="M4476" s="6" t="e">
        <f t="shared" si="69"/>
        <v>#VALUE!</v>
      </c>
    </row>
    <row r="4477" spans="1:18" hidden="1">
      <c r="A4477" s="34" t="s">
        <v>27165</v>
      </c>
      <c r="B4477" s="34" t="s">
        <v>31825</v>
      </c>
      <c r="C4477" s="34" t="s">
        <v>5195</v>
      </c>
      <c r="D4477" s="35">
        <v>44291</v>
      </c>
      <c r="E4477" s="34" t="s">
        <v>31177</v>
      </c>
      <c r="F4477" s="34" t="s">
        <v>9875</v>
      </c>
      <c r="G4477" s="36">
        <v>-500000</v>
      </c>
      <c r="H4477" s="36">
        <v>-500000</v>
      </c>
      <c r="I4477" s="34" t="s">
        <v>9762</v>
      </c>
      <c r="J4477" s="34" t="s">
        <v>9763</v>
      </c>
      <c r="K4477" s="36">
        <v>-500000</v>
      </c>
      <c r="L4477" s="34" t="s">
        <v>9764</v>
      </c>
      <c r="M4477" s="6" t="e">
        <f t="shared" si="69"/>
        <v>#VALUE!</v>
      </c>
    </row>
    <row r="4478" spans="1:18" hidden="1">
      <c r="A4478" s="34" t="s">
        <v>31579</v>
      </c>
      <c r="B4478" s="34" t="s">
        <v>31827</v>
      </c>
      <c r="C4478" s="34" t="s">
        <v>2383</v>
      </c>
      <c r="D4478" s="35">
        <v>44288</v>
      </c>
      <c r="E4478" s="34" t="s">
        <v>31828</v>
      </c>
      <c r="F4478" s="34" t="s">
        <v>31829</v>
      </c>
      <c r="G4478" s="36">
        <v>265.3</v>
      </c>
      <c r="H4478" s="36">
        <v>265.3</v>
      </c>
      <c r="I4478" s="34" t="s">
        <v>9762</v>
      </c>
      <c r="J4478" s="34" t="s">
        <v>9763</v>
      </c>
      <c r="K4478" s="36">
        <v>265.3</v>
      </c>
      <c r="L4478" s="34" t="s">
        <v>9764</v>
      </c>
      <c r="M4478" s="6" t="e">
        <f t="shared" si="69"/>
        <v>#VALUE!</v>
      </c>
    </row>
    <row r="4479" spans="1:18" hidden="1">
      <c r="A4479" s="34" t="s">
        <v>31579</v>
      </c>
      <c r="B4479" s="34" t="s">
        <v>31827</v>
      </c>
      <c r="C4479" s="34" t="s">
        <v>2383</v>
      </c>
      <c r="D4479" s="35">
        <v>44288</v>
      </c>
      <c r="E4479" s="34" t="s">
        <v>2384</v>
      </c>
      <c r="F4479" s="34" t="s">
        <v>31830</v>
      </c>
      <c r="G4479" s="36">
        <v>3790</v>
      </c>
      <c r="H4479" s="36">
        <v>3790</v>
      </c>
      <c r="I4479" s="34" t="s">
        <v>9762</v>
      </c>
      <c r="J4479" s="34" t="s">
        <v>9763</v>
      </c>
      <c r="K4479" s="36">
        <v>3790</v>
      </c>
      <c r="L4479" s="34" t="s">
        <v>9764</v>
      </c>
      <c r="M4479" s="6">
        <f t="shared" si="69"/>
        <v>1</v>
      </c>
    </row>
    <row r="4480" spans="1:18" hidden="1">
      <c r="A4480" s="34" t="s">
        <v>31579</v>
      </c>
      <c r="B4480" s="34" t="s">
        <v>31827</v>
      </c>
      <c r="C4480" s="34" t="s">
        <v>2383</v>
      </c>
      <c r="D4480" s="35">
        <v>44288</v>
      </c>
      <c r="E4480" s="34" t="s">
        <v>31828</v>
      </c>
      <c r="F4480" s="34" t="s">
        <v>9875</v>
      </c>
      <c r="G4480" s="36">
        <v>-4055.3</v>
      </c>
      <c r="H4480" s="36">
        <v>-4055.3</v>
      </c>
      <c r="I4480" s="34" t="s">
        <v>9762</v>
      </c>
      <c r="J4480" s="34" t="s">
        <v>9763</v>
      </c>
      <c r="K4480" s="36">
        <v>-4055.3</v>
      </c>
      <c r="L4480" s="34" t="s">
        <v>9764</v>
      </c>
      <c r="M4480" s="6" t="e">
        <f t="shared" si="69"/>
        <v>#VALUE!</v>
      </c>
    </row>
    <row r="4481" spans="1:18" hidden="1">
      <c r="A4481" s="34" t="s">
        <v>31579</v>
      </c>
      <c r="B4481" s="34" t="s">
        <v>31831</v>
      </c>
      <c r="C4481" s="34" t="s">
        <v>6816</v>
      </c>
      <c r="D4481" s="35">
        <v>44288</v>
      </c>
      <c r="E4481" s="34" t="s">
        <v>6817</v>
      </c>
      <c r="F4481" s="34" t="s">
        <v>28314</v>
      </c>
      <c r="G4481" s="36">
        <v>32000</v>
      </c>
      <c r="H4481" s="36">
        <v>32000</v>
      </c>
      <c r="I4481" s="34" t="s">
        <v>9762</v>
      </c>
      <c r="J4481" s="34" t="s">
        <v>9763</v>
      </c>
      <c r="K4481" s="36">
        <v>32000</v>
      </c>
      <c r="L4481" s="34" t="s">
        <v>9764</v>
      </c>
      <c r="M4481" s="6">
        <f t="shared" si="69"/>
        <v>1</v>
      </c>
    </row>
    <row r="4482" spans="1:18">
      <c r="A4482" s="34" t="s">
        <v>31579</v>
      </c>
      <c r="B4482" s="34" t="s">
        <v>31831</v>
      </c>
      <c r="C4482" s="34" t="s">
        <v>6816</v>
      </c>
      <c r="D4482" s="35">
        <v>44288</v>
      </c>
      <c r="E4482" s="34" t="s">
        <v>31832</v>
      </c>
      <c r="F4482" s="34" t="s">
        <v>9875</v>
      </c>
      <c r="G4482" s="36">
        <v>-32000</v>
      </c>
      <c r="H4482" s="36">
        <v>-32000</v>
      </c>
      <c r="I4482" s="34" t="s">
        <v>9762</v>
      </c>
      <c r="J4482" s="34" t="s">
        <v>9763</v>
      </c>
      <c r="K4482" s="36">
        <v>-32000</v>
      </c>
      <c r="L4482" s="34" t="s">
        <v>9764</v>
      </c>
      <c r="M4482" s="6">
        <f t="shared" si="69"/>
        <v>18</v>
      </c>
      <c r="N4482" s="6" t="str">
        <f>MID(E4482,M4482,10)</f>
        <v>PO63000515</v>
      </c>
      <c r="O4482" s="6">
        <f>FIND("-",E4482)</f>
        <v>28</v>
      </c>
      <c r="P4482" s="6" t="str">
        <f>MID(E4482,O4482+1,2)</f>
        <v>5</v>
      </c>
      <c r="Q4482" s="34" t="str">
        <f>C4482</f>
        <v>APCIO0000400</v>
      </c>
      <c r="R4482" s="36">
        <f>-G4482</f>
        <v>32000</v>
      </c>
    </row>
    <row r="4483" spans="1:18" hidden="1">
      <c r="A4483" s="34" t="s">
        <v>31579</v>
      </c>
      <c r="B4483" s="34" t="s">
        <v>31833</v>
      </c>
      <c r="C4483" s="34" t="s">
        <v>2865</v>
      </c>
      <c r="D4483" s="35">
        <v>44294</v>
      </c>
      <c r="E4483" s="34" t="s">
        <v>31834</v>
      </c>
      <c r="F4483" s="34" t="s">
        <v>31835</v>
      </c>
      <c r="G4483" s="36">
        <v>447000</v>
      </c>
      <c r="H4483" s="36">
        <v>447000</v>
      </c>
      <c r="I4483" s="34" t="s">
        <v>9762</v>
      </c>
      <c r="J4483" s="34" t="s">
        <v>9763</v>
      </c>
      <c r="K4483" s="36">
        <v>447000</v>
      </c>
      <c r="L4483" s="34" t="s">
        <v>9764</v>
      </c>
      <c r="M4483" s="6" t="e">
        <f t="shared" ref="M4483:M4546" si="70">FIND("PO",E4483)</f>
        <v>#VALUE!</v>
      </c>
    </row>
    <row r="4484" spans="1:18" hidden="1">
      <c r="A4484" s="34" t="s">
        <v>31579</v>
      </c>
      <c r="B4484" s="34" t="s">
        <v>31833</v>
      </c>
      <c r="C4484" s="34" t="s">
        <v>2865</v>
      </c>
      <c r="D4484" s="35">
        <v>44294</v>
      </c>
      <c r="E4484" s="34" t="s">
        <v>31836</v>
      </c>
      <c r="F4484" s="34" t="s">
        <v>31835</v>
      </c>
      <c r="G4484" s="36">
        <v>31290</v>
      </c>
      <c r="H4484" s="36">
        <v>31290</v>
      </c>
      <c r="I4484" s="34" t="s">
        <v>9762</v>
      </c>
      <c r="J4484" s="34" t="s">
        <v>9763</v>
      </c>
      <c r="K4484" s="36">
        <v>31290</v>
      </c>
      <c r="L4484" s="34" t="s">
        <v>9764</v>
      </c>
      <c r="M4484" s="6" t="e">
        <f t="shared" si="70"/>
        <v>#VALUE!</v>
      </c>
    </row>
    <row r="4485" spans="1:18" hidden="1">
      <c r="A4485" s="34" t="s">
        <v>31579</v>
      </c>
      <c r="B4485" s="34" t="s">
        <v>31833</v>
      </c>
      <c r="C4485" s="34" t="s">
        <v>2865</v>
      </c>
      <c r="D4485" s="35">
        <v>44294</v>
      </c>
      <c r="E4485" s="34" t="s">
        <v>31836</v>
      </c>
      <c r="F4485" s="34" t="s">
        <v>9875</v>
      </c>
      <c r="G4485" s="36">
        <v>-478290</v>
      </c>
      <c r="H4485" s="36">
        <v>-478290</v>
      </c>
      <c r="I4485" s="34" t="s">
        <v>9762</v>
      </c>
      <c r="J4485" s="34" t="s">
        <v>9763</v>
      </c>
      <c r="K4485" s="36">
        <v>-478290</v>
      </c>
      <c r="L4485" s="34" t="s">
        <v>9764</v>
      </c>
      <c r="M4485" s="6" t="e">
        <f t="shared" si="70"/>
        <v>#VALUE!</v>
      </c>
    </row>
    <row r="4486" spans="1:18" hidden="1">
      <c r="A4486" s="34" t="s">
        <v>31579</v>
      </c>
      <c r="B4486" s="34" t="s">
        <v>31837</v>
      </c>
      <c r="C4486" s="34" t="s">
        <v>4912</v>
      </c>
      <c r="D4486" s="35">
        <v>44287</v>
      </c>
      <c r="E4486" s="34" t="s">
        <v>31838</v>
      </c>
      <c r="F4486" s="34" t="s">
        <v>30150</v>
      </c>
      <c r="G4486" s="36">
        <v>4060</v>
      </c>
      <c r="H4486" s="36">
        <v>4060</v>
      </c>
      <c r="I4486" s="34" t="s">
        <v>9762</v>
      </c>
      <c r="J4486" s="34" t="s">
        <v>9763</v>
      </c>
      <c r="K4486" s="36">
        <v>4060</v>
      </c>
      <c r="L4486" s="34" t="s">
        <v>9764</v>
      </c>
      <c r="M4486" s="6" t="e">
        <f t="shared" si="70"/>
        <v>#VALUE!</v>
      </c>
    </row>
    <row r="4487" spans="1:18" hidden="1">
      <c r="A4487" s="34" t="s">
        <v>31579</v>
      </c>
      <c r="B4487" s="34" t="s">
        <v>31837</v>
      </c>
      <c r="C4487" s="34" t="s">
        <v>4912</v>
      </c>
      <c r="D4487" s="35">
        <v>44287</v>
      </c>
      <c r="E4487" s="34" t="s">
        <v>4913</v>
      </c>
      <c r="F4487" s="34" t="s">
        <v>31414</v>
      </c>
      <c r="G4487" s="36">
        <v>58000</v>
      </c>
      <c r="H4487" s="36">
        <v>58000</v>
      </c>
      <c r="I4487" s="34" t="s">
        <v>9762</v>
      </c>
      <c r="J4487" s="34" t="s">
        <v>9763</v>
      </c>
      <c r="K4487" s="36">
        <v>58000</v>
      </c>
      <c r="L4487" s="34" t="s">
        <v>9764</v>
      </c>
      <c r="M4487" s="6">
        <f t="shared" si="70"/>
        <v>1</v>
      </c>
    </row>
    <row r="4488" spans="1:18" hidden="1">
      <c r="A4488" s="34" t="s">
        <v>31579</v>
      </c>
      <c r="B4488" s="34" t="s">
        <v>31837</v>
      </c>
      <c r="C4488" s="34" t="s">
        <v>4912</v>
      </c>
      <c r="D4488" s="35">
        <v>44287</v>
      </c>
      <c r="E4488" s="34" t="s">
        <v>31838</v>
      </c>
      <c r="F4488" s="34" t="s">
        <v>9875</v>
      </c>
      <c r="G4488" s="36">
        <v>-62060</v>
      </c>
      <c r="H4488" s="36">
        <v>-62060</v>
      </c>
      <c r="I4488" s="34" t="s">
        <v>9762</v>
      </c>
      <c r="J4488" s="34" t="s">
        <v>9763</v>
      </c>
      <c r="K4488" s="36">
        <v>-62060</v>
      </c>
      <c r="L4488" s="34" t="s">
        <v>9764</v>
      </c>
      <c r="M4488" s="6" t="e">
        <f t="shared" si="70"/>
        <v>#VALUE!</v>
      </c>
    </row>
    <row r="4489" spans="1:18" hidden="1">
      <c r="A4489" s="34" t="s">
        <v>31579</v>
      </c>
      <c r="B4489" s="34" t="s">
        <v>31839</v>
      </c>
      <c r="C4489" s="34" t="s">
        <v>31840</v>
      </c>
      <c r="D4489" s="35">
        <v>44287</v>
      </c>
      <c r="E4489" s="34" t="s">
        <v>31841</v>
      </c>
      <c r="F4489" s="34" t="s">
        <v>29789</v>
      </c>
      <c r="G4489" s="36">
        <v>1158537.6000000001</v>
      </c>
      <c r="H4489" s="36">
        <v>1158537.6000000001</v>
      </c>
      <c r="I4489" s="34" t="s">
        <v>9762</v>
      </c>
      <c r="J4489" s="34" t="s">
        <v>9763</v>
      </c>
      <c r="K4489" s="36">
        <v>1158537.6000000001</v>
      </c>
      <c r="L4489" s="34" t="s">
        <v>9764</v>
      </c>
      <c r="M4489" s="6">
        <f t="shared" si="70"/>
        <v>1</v>
      </c>
    </row>
    <row r="4490" spans="1:18" hidden="1">
      <c r="A4490" s="34" t="s">
        <v>31579</v>
      </c>
      <c r="B4490" s="34" t="s">
        <v>31839</v>
      </c>
      <c r="C4490" s="34" t="s">
        <v>31840</v>
      </c>
      <c r="D4490" s="35">
        <v>44287</v>
      </c>
      <c r="E4490" s="34" t="s">
        <v>31842</v>
      </c>
      <c r="F4490" s="34" t="s">
        <v>9875</v>
      </c>
      <c r="G4490" s="36">
        <v>-1158537.6000000001</v>
      </c>
      <c r="H4490" s="36">
        <v>-1158537.6000000001</v>
      </c>
      <c r="I4490" s="34" t="s">
        <v>9762</v>
      </c>
      <c r="J4490" s="34" t="s">
        <v>9763</v>
      </c>
      <c r="K4490" s="36">
        <v>-1158537.6000000001</v>
      </c>
      <c r="L4490" s="34" t="s">
        <v>9764</v>
      </c>
      <c r="M4490" s="6" t="e">
        <f t="shared" si="70"/>
        <v>#VALUE!</v>
      </c>
    </row>
    <row r="4491" spans="1:18" hidden="1">
      <c r="A4491" s="34" t="s">
        <v>31579</v>
      </c>
      <c r="B4491" s="34" t="s">
        <v>31843</v>
      </c>
      <c r="C4491" s="34" t="s">
        <v>2574</v>
      </c>
      <c r="D4491" s="35">
        <v>44288</v>
      </c>
      <c r="E4491" s="34" t="s">
        <v>31844</v>
      </c>
      <c r="F4491" s="34" t="s">
        <v>31845</v>
      </c>
      <c r="G4491" s="36">
        <v>13500</v>
      </c>
      <c r="H4491" s="36">
        <v>13500</v>
      </c>
      <c r="I4491" s="34" t="s">
        <v>9762</v>
      </c>
      <c r="J4491" s="34" t="s">
        <v>9763</v>
      </c>
      <c r="K4491" s="36">
        <v>13500</v>
      </c>
      <c r="L4491" s="34" t="s">
        <v>9764</v>
      </c>
      <c r="M4491" s="6">
        <f t="shared" si="70"/>
        <v>1</v>
      </c>
    </row>
    <row r="4492" spans="1:18" hidden="1">
      <c r="A4492" s="34" t="s">
        <v>31579</v>
      </c>
      <c r="B4492" s="34" t="s">
        <v>31843</v>
      </c>
      <c r="C4492" s="34" t="s">
        <v>2574</v>
      </c>
      <c r="D4492" s="35">
        <v>44288</v>
      </c>
      <c r="E4492" s="34" t="s">
        <v>31846</v>
      </c>
      <c r="F4492" s="34" t="s">
        <v>31845</v>
      </c>
      <c r="G4492" s="36">
        <v>945</v>
      </c>
      <c r="H4492" s="36">
        <v>945</v>
      </c>
      <c r="I4492" s="34" t="s">
        <v>9762</v>
      </c>
      <c r="J4492" s="34" t="s">
        <v>9763</v>
      </c>
      <c r="K4492" s="36">
        <v>945</v>
      </c>
      <c r="L4492" s="34" t="s">
        <v>9764</v>
      </c>
      <c r="M4492" s="6" t="e">
        <f t="shared" si="70"/>
        <v>#VALUE!</v>
      </c>
    </row>
    <row r="4493" spans="1:18" hidden="1">
      <c r="A4493" s="34" t="s">
        <v>31579</v>
      </c>
      <c r="B4493" s="34" t="s">
        <v>31843</v>
      </c>
      <c r="C4493" s="34" t="s">
        <v>2574</v>
      </c>
      <c r="D4493" s="35">
        <v>44288</v>
      </c>
      <c r="E4493" s="34" t="s">
        <v>31846</v>
      </c>
      <c r="F4493" s="34" t="s">
        <v>9875</v>
      </c>
      <c r="G4493" s="36">
        <v>-14445</v>
      </c>
      <c r="H4493" s="36">
        <v>-14445</v>
      </c>
      <c r="I4493" s="34" t="s">
        <v>9762</v>
      </c>
      <c r="J4493" s="34" t="s">
        <v>9763</v>
      </c>
      <c r="K4493" s="36">
        <v>-14445</v>
      </c>
      <c r="L4493" s="34" t="s">
        <v>9764</v>
      </c>
      <c r="M4493" s="6" t="e">
        <f t="shared" si="70"/>
        <v>#VALUE!</v>
      </c>
    </row>
    <row r="4494" spans="1:18" hidden="1">
      <c r="A4494" s="34" t="s">
        <v>31579</v>
      </c>
      <c r="B4494" s="34" t="s">
        <v>31847</v>
      </c>
      <c r="C4494" s="34" t="s">
        <v>3640</v>
      </c>
      <c r="D4494" s="35">
        <v>44287</v>
      </c>
      <c r="E4494" s="34" t="s">
        <v>3641</v>
      </c>
      <c r="F4494" s="34" t="s">
        <v>31364</v>
      </c>
      <c r="G4494" s="36">
        <v>30000</v>
      </c>
      <c r="H4494" s="36">
        <v>30000</v>
      </c>
      <c r="I4494" s="34" t="s">
        <v>9762</v>
      </c>
      <c r="J4494" s="34" t="s">
        <v>9763</v>
      </c>
      <c r="K4494" s="36">
        <v>30000</v>
      </c>
      <c r="L4494" s="34" t="s">
        <v>9764</v>
      </c>
      <c r="M4494" s="6">
        <f t="shared" si="70"/>
        <v>1</v>
      </c>
    </row>
    <row r="4495" spans="1:18">
      <c r="A4495" s="34" t="s">
        <v>31579</v>
      </c>
      <c r="B4495" s="34" t="s">
        <v>31847</v>
      </c>
      <c r="C4495" s="34" t="s">
        <v>3640</v>
      </c>
      <c r="D4495" s="35">
        <v>44287</v>
      </c>
      <c r="E4495" s="34" t="s">
        <v>31848</v>
      </c>
      <c r="F4495" s="34" t="s">
        <v>9875</v>
      </c>
      <c r="G4495" s="36">
        <v>-30000</v>
      </c>
      <c r="H4495" s="36">
        <v>-30000</v>
      </c>
      <c r="I4495" s="34" t="s">
        <v>9762</v>
      </c>
      <c r="J4495" s="34" t="s">
        <v>9763</v>
      </c>
      <c r="K4495" s="36">
        <v>-30000</v>
      </c>
      <c r="L4495" s="34" t="s">
        <v>9764</v>
      </c>
      <c r="M4495" s="6">
        <f t="shared" si="70"/>
        <v>18</v>
      </c>
      <c r="N4495" s="6" t="str">
        <f>MID(E4495,M4495,10)</f>
        <v>PO64000106</v>
      </c>
      <c r="O4495" s="6">
        <f>FIND("-",E4495)</f>
        <v>28</v>
      </c>
      <c r="P4495" s="6" t="str">
        <f>MID(E4495,O4495+1,2)</f>
        <v>5</v>
      </c>
      <c r="Q4495" s="34" t="str">
        <f>C4495</f>
        <v>APCIO0000405</v>
      </c>
      <c r="R4495" s="36">
        <f>-G4495</f>
        <v>30000</v>
      </c>
    </row>
    <row r="4496" spans="1:18" hidden="1">
      <c r="A4496" s="34" t="s">
        <v>31579</v>
      </c>
      <c r="B4496" s="34" t="s">
        <v>31849</v>
      </c>
      <c r="C4496" s="34" t="s">
        <v>3104</v>
      </c>
      <c r="D4496" s="35">
        <v>44288</v>
      </c>
      <c r="E4496" s="34" t="s">
        <v>3105</v>
      </c>
      <c r="F4496" s="34" t="s">
        <v>31850</v>
      </c>
      <c r="G4496" s="36">
        <v>122429.91</v>
      </c>
      <c r="H4496" s="36">
        <v>122429.91</v>
      </c>
      <c r="I4496" s="34" t="s">
        <v>9762</v>
      </c>
      <c r="J4496" s="34" t="s">
        <v>9763</v>
      </c>
      <c r="K4496" s="36">
        <v>122429.91</v>
      </c>
      <c r="L4496" s="34" t="s">
        <v>9764</v>
      </c>
      <c r="M4496" s="6">
        <f t="shared" si="70"/>
        <v>1</v>
      </c>
    </row>
    <row r="4497" spans="1:18" hidden="1">
      <c r="A4497" s="34" t="s">
        <v>31579</v>
      </c>
      <c r="B4497" s="34" t="s">
        <v>31849</v>
      </c>
      <c r="C4497" s="34" t="s">
        <v>3104</v>
      </c>
      <c r="D4497" s="35">
        <v>44288</v>
      </c>
      <c r="E4497" s="34" t="s">
        <v>31851</v>
      </c>
      <c r="F4497" s="34" t="s">
        <v>31850</v>
      </c>
      <c r="G4497" s="36">
        <v>8570.09</v>
      </c>
      <c r="H4497" s="36">
        <v>8570.09</v>
      </c>
      <c r="I4497" s="34" t="s">
        <v>9762</v>
      </c>
      <c r="J4497" s="34" t="s">
        <v>9763</v>
      </c>
      <c r="K4497" s="36">
        <v>8570.09</v>
      </c>
      <c r="L4497" s="34" t="s">
        <v>9764</v>
      </c>
      <c r="M4497" s="6" t="e">
        <f t="shared" si="70"/>
        <v>#VALUE!</v>
      </c>
    </row>
    <row r="4498" spans="1:18" hidden="1">
      <c r="A4498" s="34" t="s">
        <v>31579</v>
      </c>
      <c r="B4498" s="34" t="s">
        <v>31849</v>
      </c>
      <c r="C4498" s="34" t="s">
        <v>3104</v>
      </c>
      <c r="D4498" s="35">
        <v>44288</v>
      </c>
      <c r="E4498" s="34" t="s">
        <v>31851</v>
      </c>
      <c r="F4498" s="34" t="s">
        <v>9875</v>
      </c>
      <c r="G4498" s="36">
        <v>-131000</v>
      </c>
      <c r="H4498" s="36">
        <v>-131000</v>
      </c>
      <c r="I4498" s="34" t="s">
        <v>9762</v>
      </c>
      <c r="J4498" s="34" t="s">
        <v>9763</v>
      </c>
      <c r="K4498" s="36">
        <v>-131000</v>
      </c>
      <c r="L4498" s="34" t="s">
        <v>9764</v>
      </c>
      <c r="M4498" s="6" t="e">
        <f t="shared" si="70"/>
        <v>#VALUE!</v>
      </c>
    </row>
    <row r="4499" spans="1:18" hidden="1">
      <c r="A4499" s="34" t="s">
        <v>31579</v>
      </c>
      <c r="B4499" s="34" t="s">
        <v>31852</v>
      </c>
      <c r="C4499" s="34" t="s">
        <v>2485</v>
      </c>
      <c r="D4499" s="35">
        <v>44287</v>
      </c>
      <c r="E4499" s="34" t="s">
        <v>31853</v>
      </c>
      <c r="F4499" s="34" t="s">
        <v>31854</v>
      </c>
      <c r="G4499" s="36">
        <v>3500</v>
      </c>
      <c r="H4499" s="36">
        <v>3500</v>
      </c>
      <c r="I4499" s="34" t="s">
        <v>9762</v>
      </c>
      <c r="J4499" s="34" t="s">
        <v>9763</v>
      </c>
      <c r="K4499" s="36">
        <v>3500</v>
      </c>
      <c r="L4499" s="34" t="s">
        <v>9764</v>
      </c>
      <c r="M4499" s="6">
        <f t="shared" si="70"/>
        <v>1</v>
      </c>
    </row>
    <row r="4500" spans="1:18">
      <c r="A4500" s="34" t="s">
        <v>31579</v>
      </c>
      <c r="B4500" s="34" t="s">
        <v>31852</v>
      </c>
      <c r="C4500" s="34" t="s">
        <v>2485</v>
      </c>
      <c r="D4500" s="35">
        <v>44287</v>
      </c>
      <c r="E4500" s="34" t="s">
        <v>31855</v>
      </c>
      <c r="F4500" s="34" t="s">
        <v>9875</v>
      </c>
      <c r="G4500" s="36">
        <v>-3500</v>
      </c>
      <c r="H4500" s="36">
        <v>-3500</v>
      </c>
      <c r="I4500" s="34" t="s">
        <v>9762</v>
      </c>
      <c r="J4500" s="34" t="s">
        <v>9763</v>
      </c>
      <c r="K4500" s="36">
        <v>-3500</v>
      </c>
      <c r="L4500" s="34" t="s">
        <v>9764</v>
      </c>
      <c r="M4500" s="6">
        <f t="shared" si="70"/>
        <v>18</v>
      </c>
      <c r="N4500" s="6" t="str">
        <f>MID(E4500,M4500,10)</f>
        <v>PO64000318</v>
      </c>
      <c r="O4500" s="6">
        <f>FIND("-",E4500)</f>
        <v>28</v>
      </c>
      <c r="P4500" s="6" t="str">
        <f>MID(E4500,O4500+1,2)</f>
        <v>1</v>
      </c>
      <c r="Q4500" s="34" t="str">
        <f>C4500</f>
        <v>APCIO0000407</v>
      </c>
      <c r="R4500" s="36">
        <f>-G4500</f>
        <v>3500</v>
      </c>
    </row>
    <row r="4501" spans="1:18" hidden="1">
      <c r="A4501" s="34" t="s">
        <v>31579</v>
      </c>
      <c r="B4501" s="34" t="s">
        <v>31856</v>
      </c>
      <c r="C4501" s="34" t="s">
        <v>3148</v>
      </c>
      <c r="D4501" s="35">
        <v>44287</v>
      </c>
      <c r="E4501" s="34" t="s">
        <v>31857</v>
      </c>
      <c r="F4501" s="34" t="s">
        <v>31466</v>
      </c>
      <c r="G4501" s="36">
        <v>13500</v>
      </c>
      <c r="H4501" s="36">
        <v>13500</v>
      </c>
      <c r="I4501" s="34" t="s">
        <v>9762</v>
      </c>
      <c r="J4501" s="34" t="s">
        <v>9763</v>
      </c>
      <c r="K4501" s="36">
        <v>13500</v>
      </c>
      <c r="L4501" s="34" t="s">
        <v>9764</v>
      </c>
      <c r="M4501" s="6">
        <f t="shared" si="70"/>
        <v>1</v>
      </c>
    </row>
    <row r="4502" spans="1:18" hidden="1">
      <c r="A4502" s="34" t="s">
        <v>31579</v>
      </c>
      <c r="B4502" s="34" t="s">
        <v>31856</v>
      </c>
      <c r="C4502" s="34" t="s">
        <v>3148</v>
      </c>
      <c r="D4502" s="35">
        <v>44287</v>
      </c>
      <c r="E4502" s="34" t="s">
        <v>31858</v>
      </c>
      <c r="F4502" s="34" t="s">
        <v>31466</v>
      </c>
      <c r="G4502" s="36">
        <v>945</v>
      </c>
      <c r="H4502" s="36">
        <v>945</v>
      </c>
      <c r="I4502" s="34" t="s">
        <v>9762</v>
      </c>
      <c r="J4502" s="34" t="s">
        <v>9763</v>
      </c>
      <c r="K4502" s="36">
        <v>945</v>
      </c>
      <c r="L4502" s="34" t="s">
        <v>9764</v>
      </c>
      <c r="M4502" s="6" t="e">
        <f t="shared" si="70"/>
        <v>#VALUE!</v>
      </c>
    </row>
    <row r="4503" spans="1:18" hidden="1">
      <c r="A4503" s="34" t="s">
        <v>31579</v>
      </c>
      <c r="B4503" s="34" t="s">
        <v>31856</v>
      </c>
      <c r="C4503" s="34" t="s">
        <v>3148</v>
      </c>
      <c r="D4503" s="35">
        <v>44287</v>
      </c>
      <c r="E4503" s="34" t="s">
        <v>31858</v>
      </c>
      <c r="F4503" s="34" t="s">
        <v>9875</v>
      </c>
      <c r="G4503" s="36">
        <v>-14445</v>
      </c>
      <c r="H4503" s="36">
        <v>-14445</v>
      </c>
      <c r="I4503" s="34" t="s">
        <v>9762</v>
      </c>
      <c r="J4503" s="34" t="s">
        <v>9763</v>
      </c>
      <c r="K4503" s="36">
        <v>-14445</v>
      </c>
      <c r="L4503" s="34" t="s">
        <v>9764</v>
      </c>
      <c r="M4503" s="6" t="e">
        <f t="shared" si="70"/>
        <v>#VALUE!</v>
      </c>
    </row>
    <row r="4504" spans="1:18" hidden="1">
      <c r="A4504" s="34" t="s">
        <v>31579</v>
      </c>
      <c r="B4504" s="34" t="s">
        <v>31859</v>
      </c>
      <c r="C4504" s="34" t="s">
        <v>2454</v>
      </c>
      <c r="D4504" s="35">
        <v>44287</v>
      </c>
      <c r="E4504" s="34" t="s">
        <v>31860</v>
      </c>
      <c r="F4504" s="34" t="s">
        <v>31861</v>
      </c>
      <c r="G4504" s="36">
        <v>37000</v>
      </c>
      <c r="H4504" s="36">
        <v>37000</v>
      </c>
      <c r="I4504" s="34" t="s">
        <v>9762</v>
      </c>
      <c r="J4504" s="34" t="s">
        <v>9763</v>
      </c>
      <c r="K4504" s="36">
        <v>37000</v>
      </c>
      <c r="L4504" s="34" t="s">
        <v>9764</v>
      </c>
      <c r="M4504" s="6">
        <f t="shared" si="70"/>
        <v>1</v>
      </c>
    </row>
    <row r="4505" spans="1:18" hidden="1">
      <c r="A4505" s="34" t="s">
        <v>31579</v>
      </c>
      <c r="B4505" s="34" t="s">
        <v>31859</v>
      </c>
      <c r="C4505" s="34" t="s">
        <v>2454</v>
      </c>
      <c r="D4505" s="35">
        <v>44287</v>
      </c>
      <c r="E4505" s="34" t="s">
        <v>31862</v>
      </c>
      <c r="F4505" s="34" t="s">
        <v>31861</v>
      </c>
      <c r="G4505" s="36">
        <v>2590</v>
      </c>
      <c r="H4505" s="36">
        <v>2590</v>
      </c>
      <c r="I4505" s="34" t="s">
        <v>9762</v>
      </c>
      <c r="J4505" s="34" t="s">
        <v>9763</v>
      </c>
      <c r="K4505" s="36">
        <v>2590</v>
      </c>
      <c r="L4505" s="34" t="s">
        <v>9764</v>
      </c>
      <c r="M4505" s="6" t="e">
        <f t="shared" si="70"/>
        <v>#VALUE!</v>
      </c>
    </row>
    <row r="4506" spans="1:18" hidden="1">
      <c r="A4506" s="34" t="s">
        <v>31579</v>
      </c>
      <c r="B4506" s="34" t="s">
        <v>31859</v>
      </c>
      <c r="C4506" s="34" t="s">
        <v>2454</v>
      </c>
      <c r="D4506" s="35">
        <v>44287</v>
      </c>
      <c r="E4506" s="34" t="s">
        <v>31862</v>
      </c>
      <c r="F4506" s="34" t="s">
        <v>9875</v>
      </c>
      <c r="G4506" s="36">
        <v>-39590</v>
      </c>
      <c r="H4506" s="36">
        <v>-39590</v>
      </c>
      <c r="I4506" s="34" t="s">
        <v>9762</v>
      </c>
      <c r="J4506" s="34" t="s">
        <v>9763</v>
      </c>
      <c r="K4506" s="36">
        <v>-39590</v>
      </c>
      <c r="L4506" s="34" t="s">
        <v>9764</v>
      </c>
      <c r="M4506" s="6" t="e">
        <f t="shared" si="70"/>
        <v>#VALUE!</v>
      </c>
    </row>
    <row r="4507" spans="1:18" hidden="1">
      <c r="A4507" s="34" t="s">
        <v>31579</v>
      </c>
      <c r="B4507" s="34" t="s">
        <v>31863</v>
      </c>
      <c r="C4507" s="34" t="s">
        <v>5310</v>
      </c>
      <c r="D4507" s="35">
        <v>44291</v>
      </c>
      <c r="E4507" s="34" t="s">
        <v>31864</v>
      </c>
      <c r="F4507" s="34" t="s">
        <v>27247</v>
      </c>
      <c r="G4507" s="36">
        <v>280200</v>
      </c>
      <c r="H4507" s="36">
        <v>280200</v>
      </c>
      <c r="I4507" s="34" t="s">
        <v>9762</v>
      </c>
      <c r="J4507" s="34" t="s">
        <v>9763</v>
      </c>
      <c r="K4507" s="36">
        <v>280200</v>
      </c>
      <c r="L4507" s="34" t="s">
        <v>9764</v>
      </c>
      <c r="M4507" s="6">
        <f t="shared" si="70"/>
        <v>1</v>
      </c>
    </row>
    <row r="4508" spans="1:18" hidden="1">
      <c r="A4508" s="34" t="s">
        <v>31579</v>
      </c>
      <c r="B4508" s="34" t="s">
        <v>31863</v>
      </c>
      <c r="C4508" s="34" t="s">
        <v>5310</v>
      </c>
      <c r="D4508" s="35">
        <v>44291</v>
      </c>
      <c r="E4508" s="34" t="s">
        <v>31865</v>
      </c>
      <c r="F4508" s="34" t="s">
        <v>27247</v>
      </c>
      <c r="G4508" s="36">
        <v>19614</v>
      </c>
      <c r="H4508" s="36">
        <v>19614</v>
      </c>
      <c r="I4508" s="34" t="s">
        <v>9762</v>
      </c>
      <c r="J4508" s="34" t="s">
        <v>9763</v>
      </c>
      <c r="K4508" s="36">
        <v>19614</v>
      </c>
      <c r="L4508" s="34" t="s">
        <v>9764</v>
      </c>
      <c r="M4508" s="6" t="e">
        <f t="shared" si="70"/>
        <v>#VALUE!</v>
      </c>
    </row>
    <row r="4509" spans="1:18" hidden="1">
      <c r="A4509" s="34" t="s">
        <v>31579</v>
      </c>
      <c r="B4509" s="34" t="s">
        <v>31863</v>
      </c>
      <c r="C4509" s="34" t="s">
        <v>5310</v>
      </c>
      <c r="D4509" s="35">
        <v>44291</v>
      </c>
      <c r="E4509" s="34" t="s">
        <v>31865</v>
      </c>
      <c r="F4509" s="34" t="s">
        <v>9875</v>
      </c>
      <c r="G4509" s="36">
        <v>-299814</v>
      </c>
      <c r="H4509" s="36">
        <v>-299814</v>
      </c>
      <c r="I4509" s="34" t="s">
        <v>9762</v>
      </c>
      <c r="J4509" s="34" t="s">
        <v>9763</v>
      </c>
      <c r="K4509" s="36">
        <v>-299814</v>
      </c>
      <c r="L4509" s="34" t="s">
        <v>9764</v>
      </c>
      <c r="M4509" s="6" t="e">
        <f t="shared" si="70"/>
        <v>#VALUE!</v>
      </c>
    </row>
    <row r="4510" spans="1:18" hidden="1">
      <c r="A4510" s="34" t="s">
        <v>31579</v>
      </c>
      <c r="B4510" s="34" t="s">
        <v>31866</v>
      </c>
      <c r="C4510" s="34" t="s">
        <v>3818</v>
      </c>
      <c r="D4510" s="35">
        <v>44288</v>
      </c>
      <c r="E4510" s="34" t="s">
        <v>3819</v>
      </c>
      <c r="F4510" s="34" t="s">
        <v>31867</v>
      </c>
      <c r="G4510" s="36">
        <v>467289.72</v>
      </c>
      <c r="H4510" s="36">
        <v>467289.72</v>
      </c>
      <c r="I4510" s="34" t="s">
        <v>9762</v>
      </c>
      <c r="J4510" s="34" t="s">
        <v>9763</v>
      </c>
      <c r="K4510" s="36">
        <v>467289.72</v>
      </c>
      <c r="L4510" s="34" t="s">
        <v>9764</v>
      </c>
      <c r="M4510" s="6">
        <f t="shared" si="70"/>
        <v>1</v>
      </c>
    </row>
    <row r="4511" spans="1:18" hidden="1">
      <c r="A4511" s="34" t="s">
        <v>31579</v>
      </c>
      <c r="B4511" s="34" t="s">
        <v>31866</v>
      </c>
      <c r="C4511" s="34" t="s">
        <v>3818</v>
      </c>
      <c r="D4511" s="35">
        <v>44288</v>
      </c>
      <c r="E4511" s="34" t="s">
        <v>31868</v>
      </c>
      <c r="F4511" s="34" t="s">
        <v>31867</v>
      </c>
      <c r="G4511" s="36">
        <v>32710.28</v>
      </c>
      <c r="H4511" s="36">
        <v>32710.28</v>
      </c>
      <c r="I4511" s="34" t="s">
        <v>9762</v>
      </c>
      <c r="J4511" s="34" t="s">
        <v>9763</v>
      </c>
      <c r="K4511" s="36">
        <v>32710.28</v>
      </c>
      <c r="L4511" s="34" t="s">
        <v>9764</v>
      </c>
      <c r="M4511" s="6" t="e">
        <f t="shared" si="70"/>
        <v>#VALUE!</v>
      </c>
    </row>
    <row r="4512" spans="1:18" hidden="1">
      <c r="A4512" s="34" t="s">
        <v>31579</v>
      </c>
      <c r="B4512" s="34" t="s">
        <v>31866</v>
      </c>
      <c r="C4512" s="34" t="s">
        <v>3818</v>
      </c>
      <c r="D4512" s="35">
        <v>44288</v>
      </c>
      <c r="E4512" s="34" t="s">
        <v>31868</v>
      </c>
      <c r="F4512" s="34" t="s">
        <v>9875</v>
      </c>
      <c r="G4512" s="36">
        <v>-500000</v>
      </c>
      <c r="H4512" s="36">
        <v>-500000</v>
      </c>
      <c r="I4512" s="34" t="s">
        <v>9762</v>
      </c>
      <c r="J4512" s="34" t="s">
        <v>9763</v>
      </c>
      <c r="K4512" s="36">
        <v>-500000</v>
      </c>
      <c r="L4512" s="34" t="s">
        <v>9764</v>
      </c>
      <c r="M4512" s="6" t="e">
        <f t="shared" si="70"/>
        <v>#VALUE!</v>
      </c>
    </row>
    <row r="4513" spans="1:13" hidden="1">
      <c r="A4513" s="34" t="s">
        <v>31579</v>
      </c>
      <c r="B4513" s="34" t="s">
        <v>31869</v>
      </c>
      <c r="C4513" s="34" t="s">
        <v>5304</v>
      </c>
      <c r="D4513" s="35">
        <v>44291</v>
      </c>
      <c r="E4513" s="34" t="s">
        <v>31864</v>
      </c>
      <c r="F4513" s="34" t="s">
        <v>31192</v>
      </c>
      <c r="G4513" s="36">
        <v>280200</v>
      </c>
      <c r="H4513" s="36">
        <v>280200</v>
      </c>
      <c r="I4513" s="34" t="s">
        <v>9762</v>
      </c>
      <c r="J4513" s="34" t="s">
        <v>9763</v>
      </c>
      <c r="K4513" s="36">
        <v>280200</v>
      </c>
      <c r="L4513" s="34" t="s">
        <v>9764</v>
      </c>
      <c r="M4513" s="6">
        <f t="shared" si="70"/>
        <v>1</v>
      </c>
    </row>
    <row r="4514" spans="1:13" hidden="1">
      <c r="A4514" s="34" t="s">
        <v>31579</v>
      </c>
      <c r="B4514" s="34" t="s">
        <v>31869</v>
      </c>
      <c r="C4514" s="34" t="s">
        <v>5304</v>
      </c>
      <c r="D4514" s="35">
        <v>44291</v>
      </c>
      <c r="E4514" s="34" t="s">
        <v>31870</v>
      </c>
      <c r="F4514" s="34" t="s">
        <v>31192</v>
      </c>
      <c r="G4514" s="36">
        <v>19614</v>
      </c>
      <c r="H4514" s="36">
        <v>19614</v>
      </c>
      <c r="I4514" s="34" t="s">
        <v>9762</v>
      </c>
      <c r="J4514" s="34" t="s">
        <v>9763</v>
      </c>
      <c r="K4514" s="36">
        <v>19614</v>
      </c>
      <c r="L4514" s="34" t="s">
        <v>9764</v>
      </c>
      <c r="M4514" s="6" t="e">
        <f t="shared" si="70"/>
        <v>#VALUE!</v>
      </c>
    </row>
    <row r="4515" spans="1:13" hidden="1">
      <c r="A4515" s="34" t="s">
        <v>31579</v>
      </c>
      <c r="B4515" s="34" t="s">
        <v>31869</v>
      </c>
      <c r="C4515" s="34" t="s">
        <v>5304</v>
      </c>
      <c r="D4515" s="35">
        <v>44291</v>
      </c>
      <c r="E4515" s="34" t="s">
        <v>31870</v>
      </c>
      <c r="F4515" s="34" t="s">
        <v>9875</v>
      </c>
      <c r="G4515" s="36">
        <v>-299814</v>
      </c>
      <c r="H4515" s="36">
        <v>-299814</v>
      </c>
      <c r="I4515" s="34" t="s">
        <v>9762</v>
      </c>
      <c r="J4515" s="34" t="s">
        <v>9763</v>
      </c>
      <c r="K4515" s="36">
        <v>-299814</v>
      </c>
      <c r="L4515" s="34" t="s">
        <v>9764</v>
      </c>
      <c r="M4515" s="6" t="e">
        <f t="shared" si="70"/>
        <v>#VALUE!</v>
      </c>
    </row>
    <row r="4516" spans="1:13" hidden="1">
      <c r="A4516" s="34" t="s">
        <v>31579</v>
      </c>
      <c r="B4516" s="34" t="s">
        <v>31871</v>
      </c>
      <c r="C4516" s="34" t="s">
        <v>3769</v>
      </c>
      <c r="D4516" s="35">
        <v>44295</v>
      </c>
      <c r="E4516" s="34" t="s">
        <v>31872</v>
      </c>
      <c r="F4516" s="34" t="s">
        <v>30688</v>
      </c>
      <c r="G4516" s="36">
        <v>385000</v>
      </c>
      <c r="H4516" s="36">
        <v>385000</v>
      </c>
      <c r="I4516" s="34" t="s">
        <v>9762</v>
      </c>
      <c r="J4516" s="34" t="s">
        <v>9763</v>
      </c>
      <c r="K4516" s="36">
        <v>385000</v>
      </c>
      <c r="L4516" s="34" t="s">
        <v>9764</v>
      </c>
      <c r="M4516" s="6" t="e">
        <f t="shared" si="70"/>
        <v>#VALUE!</v>
      </c>
    </row>
    <row r="4517" spans="1:13" hidden="1">
      <c r="A4517" s="34" t="s">
        <v>31579</v>
      </c>
      <c r="B4517" s="34" t="s">
        <v>31871</v>
      </c>
      <c r="C4517" s="34" t="s">
        <v>3769</v>
      </c>
      <c r="D4517" s="35">
        <v>44295</v>
      </c>
      <c r="E4517" s="34" t="s">
        <v>3771</v>
      </c>
      <c r="F4517" s="34" t="s">
        <v>31873</v>
      </c>
      <c r="G4517" s="36">
        <v>5500000</v>
      </c>
      <c r="H4517" s="36">
        <v>5500000</v>
      </c>
      <c r="I4517" s="34" t="s">
        <v>9762</v>
      </c>
      <c r="J4517" s="34" t="s">
        <v>9763</v>
      </c>
      <c r="K4517" s="36">
        <v>5500000</v>
      </c>
      <c r="L4517" s="34" t="s">
        <v>9764</v>
      </c>
      <c r="M4517" s="6">
        <f t="shared" si="70"/>
        <v>1</v>
      </c>
    </row>
    <row r="4518" spans="1:13" hidden="1">
      <c r="A4518" s="34" t="s">
        <v>31579</v>
      </c>
      <c r="B4518" s="34" t="s">
        <v>31871</v>
      </c>
      <c r="C4518" s="34" t="s">
        <v>3769</v>
      </c>
      <c r="D4518" s="35">
        <v>44295</v>
      </c>
      <c r="E4518" s="34" t="s">
        <v>31872</v>
      </c>
      <c r="F4518" s="34" t="s">
        <v>9875</v>
      </c>
      <c r="G4518" s="36">
        <v>-5885000</v>
      </c>
      <c r="H4518" s="36">
        <v>-5885000</v>
      </c>
      <c r="I4518" s="34" t="s">
        <v>9762</v>
      </c>
      <c r="J4518" s="34" t="s">
        <v>9763</v>
      </c>
      <c r="K4518" s="36">
        <v>-5885000</v>
      </c>
      <c r="L4518" s="34" t="s">
        <v>9764</v>
      </c>
      <c r="M4518" s="6" t="e">
        <f t="shared" si="70"/>
        <v>#VALUE!</v>
      </c>
    </row>
    <row r="4519" spans="1:13" hidden="1">
      <c r="A4519" s="34" t="s">
        <v>31579</v>
      </c>
      <c r="B4519" s="34" t="s">
        <v>31874</v>
      </c>
      <c r="C4519" s="34" t="s">
        <v>3533</v>
      </c>
      <c r="D4519" s="35">
        <v>44295</v>
      </c>
      <c r="E4519" s="34" t="s">
        <v>3534</v>
      </c>
      <c r="F4519" s="34" t="s">
        <v>31056</v>
      </c>
      <c r="G4519" s="36">
        <v>23500</v>
      </c>
      <c r="H4519" s="36">
        <v>23500</v>
      </c>
      <c r="I4519" s="34" t="s">
        <v>9762</v>
      </c>
      <c r="J4519" s="34" t="s">
        <v>9763</v>
      </c>
      <c r="K4519" s="36">
        <v>23500</v>
      </c>
      <c r="L4519" s="34" t="s">
        <v>9764</v>
      </c>
      <c r="M4519" s="6">
        <f t="shared" si="70"/>
        <v>1</v>
      </c>
    </row>
    <row r="4520" spans="1:13" hidden="1">
      <c r="A4520" s="34" t="s">
        <v>31579</v>
      </c>
      <c r="B4520" s="34" t="s">
        <v>31874</v>
      </c>
      <c r="C4520" s="34" t="s">
        <v>3533</v>
      </c>
      <c r="D4520" s="35">
        <v>44295</v>
      </c>
      <c r="E4520" s="34" t="s">
        <v>31875</v>
      </c>
      <c r="F4520" s="34" t="s">
        <v>31056</v>
      </c>
      <c r="G4520" s="36">
        <v>1645</v>
      </c>
      <c r="H4520" s="36">
        <v>1645</v>
      </c>
      <c r="I4520" s="34" t="s">
        <v>9762</v>
      </c>
      <c r="J4520" s="34" t="s">
        <v>9763</v>
      </c>
      <c r="K4520" s="36">
        <v>1645</v>
      </c>
      <c r="L4520" s="34" t="s">
        <v>9764</v>
      </c>
      <c r="M4520" s="6" t="e">
        <f t="shared" si="70"/>
        <v>#VALUE!</v>
      </c>
    </row>
    <row r="4521" spans="1:13" hidden="1">
      <c r="A4521" s="34" t="s">
        <v>31579</v>
      </c>
      <c r="B4521" s="34" t="s">
        <v>31874</v>
      </c>
      <c r="C4521" s="34" t="s">
        <v>3533</v>
      </c>
      <c r="D4521" s="35">
        <v>44295</v>
      </c>
      <c r="E4521" s="34" t="s">
        <v>31875</v>
      </c>
      <c r="F4521" s="34" t="s">
        <v>9875</v>
      </c>
      <c r="G4521" s="36">
        <v>-25145</v>
      </c>
      <c r="H4521" s="36">
        <v>-25145</v>
      </c>
      <c r="I4521" s="34" t="s">
        <v>9762</v>
      </c>
      <c r="J4521" s="34" t="s">
        <v>9763</v>
      </c>
      <c r="K4521" s="36">
        <v>-25145</v>
      </c>
      <c r="L4521" s="34" t="s">
        <v>9764</v>
      </c>
      <c r="M4521" s="6" t="e">
        <f t="shared" si="70"/>
        <v>#VALUE!</v>
      </c>
    </row>
    <row r="4522" spans="1:13" hidden="1">
      <c r="A4522" s="34" t="s">
        <v>31579</v>
      </c>
      <c r="B4522" s="34" t="s">
        <v>31876</v>
      </c>
      <c r="C4522" s="34" t="s">
        <v>2880</v>
      </c>
      <c r="D4522" s="35">
        <v>44295</v>
      </c>
      <c r="E4522" s="34" t="s">
        <v>2881</v>
      </c>
      <c r="F4522" s="34" t="s">
        <v>30962</v>
      </c>
      <c r="G4522" s="36">
        <v>21000</v>
      </c>
      <c r="H4522" s="36">
        <v>21000</v>
      </c>
      <c r="I4522" s="34" t="s">
        <v>9762</v>
      </c>
      <c r="J4522" s="34" t="s">
        <v>9763</v>
      </c>
      <c r="K4522" s="36">
        <v>21000</v>
      </c>
      <c r="L4522" s="34" t="s">
        <v>9764</v>
      </c>
      <c r="M4522" s="6">
        <f t="shared" si="70"/>
        <v>1</v>
      </c>
    </row>
    <row r="4523" spans="1:13" hidden="1">
      <c r="A4523" s="34" t="s">
        <v>31579</v>
      </c>
      <c r="B4523" s="34" t="s">
        <v>31876</v>
      </c>
      <c r="C4523" s="34" t="s">
        <v>2880</v>
      </c>
      <c r="D4523" s="35">
        <v>44295</v>
      </c>
      <c r="E4523" s="34" t="s">
        <v>31877</v>
      </c>
      <c r="F4523" s="34" t="s">
        <v>30962</v>
      </c>
      <c r="G4523" s="36">
        <v>1470</v>
      </c>
      <c r="H4523" s="36">
        <v>1470</v>
      </c>
      <c r="I4523" s="34" t="s">
        <v>9762</v>
      </c>
      <c r="J4523" s="34" t="s">
        <v>9763</v>
      </c>
      <c r="K4523" s="36">
        <v>1470</v>
      </c>
      <c r="L4523" s="34" t="s">
        <v>9764</v>
      </c>
      <c r="M4523" s="6" t="e">
        <f t="shared" si="70"/>
        <v>#VALUE!</v>
      </c>
    </row>
    <row r="4524" spans="1:13" hidden="1">
      <c r="A4524" s="34" t="s">
        <v>31579</v>
      </c>
      <c r="B4524" s="34" t="s">
        <v>31876</v>
      </c>
      <c r="C4524" s="34" t="s">
        <v>2880</v>
      </c>
      <c r="D4524" s="35">
        <v>44295</v>
      </c>
      <c r="E4524" s="34" t="s">
        <v>31877</v>
      </c>
      <c r="F4524" s="34" t="s">
        <v>9875</v>
      </c>
      <c r="G4524" s="36">
        <v>-22470</v>
      </c>
      <c r="H4524" s="36">
        <v>-22470</v>
      </c>
      <c r="I4524" s="34" t="s">
        <v>9762</v>
      </c>
      <c r="J4524" s="34" t="s">
        <v>9763</v>
      </c>
      <c r="K4524" s="36">
        <v>-22470</v>
      </c>
      <c r="L4524" s="34" t="s">
        <v>9764</v>
      </c>
      <c r="M4524" s="6" t="e">
        <f t="shared" si="70"/>
        <v>#VALUE!</v>
      </c>
    </row>
    <row r="4525" spans="1:13" hidden="1">
      <c r="A4525" s="34" t="s">
        <v>31579</v>
      </c>
      <c r="B4525" s="34" t="s">
        <v>31878</v>
      </c>
      <c r="C4525" s="34" t="s">
        <v>3452</v>
      </c>
      <c r="D4525" s="35">
        <v>44295</v>
      </c>
      <c r="E4525" s="34" t="s">
        <v>3453</v>
      </c>
      <c r="F4525" s="34" t="s">
        <v>31049</v>
      </c>
      <c r="G4525" s="36">
        <v>24000</v>
      </c>
      <c r="H4525" s="36">
        <v>24000</v>
      </c>
      <c r="I4525" s="34" t="s">
        <v>9762</v>
      </c>
      <c r="J4525" s="34" t="s">
        <v>9763</v>
      </c>
      <c r="K4525" s="36">
        <v>24000</v>
      </c>
      <c r="L4525" s="34" t="s">
        <v>9764</v>
      </c>
      <c r="M4525" s="6">
        <f t="shared" si="70"/>
        <v>1</v>
      </c>
    </row>
    <row r="4526" spans="1:13" hidden="1">
      <c r="A4526" s="34" t="s">
        <v>31579</v>
      </c>
      <c r="B4526" s="34" t="s">
        <v>31878</v>
      </c>
      <c r="C4526" s="34" t="s">
        <v>3452</v>
      </c>
      <c r="D4526" s="35">
        <v>44295</v>
      </c>
      <c r="E4526" s="34" t="s">
        <v>31865</v>
      </c>
      <c r="F4526" s="34" t="s">
        <v>31049</v>
      </c>
      <c r="G4526" s="36">
        <v>1680</v>
      </c>
      <c r="H4526" s="36">
        <v>1680</v>
      </c>
      <c r="I4526" s="34" t="s">
        <v>9762</v>
      </c>
      <c r="J4526" s="34" t="s">
        <v>9763</v>
      </c>
      <c r="K4526" s="36">
        <v>1680</v>
      </c>
      <c r="L4526" s="34" t="s">
        <v>9764</v>
      </c>
      <c r="M4526" s="6" t="e">
        <f t="shared" si="70"/>
        <v>#VALUE!</v>
      </c>
    </row>
    <row r="4527" spans="1:13" hidden="1">
      <c r="A4527" s="34" t="s">
        <v>31579</v>
      </c>
      <c r="B4527" s="34" t="s">
        <v>31878</v>
      </c>
      <c r="C4527" s="34" t="s">
        <v>3452</v>
      </c>
      <c r="D4527" s="35">
        <v>44295</v>
      </c>
      <c r="E4527" s="34" t="s">
        <v>31865</v>
      </c>
      <c r="F4527" s="34" t="s">
        <v>9875</v>
      </c>
      <c r="G4527" s="36">
        <v>-25680</v>
      </c>
      <c r="H4527" s="36">
        <v>-25680</v>
      </c>
      <c r="I4527" s="34" t="s">
        <v>9762</v>
      </c>
      <c r="J4527" s="34" t="s">
        <v>9763</v>
      </c>
      <c r="K4527" s="36">
        <v>-25680</v>
      </c>
      <c r="L4527" s="34" t="s">
        <v>9764</v>
      </c>
      <c r="M4527" s="6" t="e">
        <f t="shared" si="70"/>
        <v>#VALUE!</v>
      </c>
    </row>
    <row r="4528" spans="1:13" hidden="1">
      <c r="A4528" s="34" t="s">
        <v>31579</v>
      </c>
      <c r="B4528" s="34" t="s">
        <v>31879</v>
      </c>
      <c r="C4528" s="34" t="s">
        <v>3484</v>
      </c>
      <c r="D4528" s="35">
        <v>44295</v>
      </c>
      <c r="E4528" s="34" t="s">
        <v>3485</v>
      </c>
      <c r="F4528" s="34" t="s">
        <v>31049</v>
      </c>
      <c r="G4528" s="36">
        <v>23000</v>
      </c>
      <c r="H4528" s="36">
        <v>23000</v>
      </c>
      <c r="I4528" s="34" t="s">
        <v>9762</v>
      </c>
      <c r="J4528" s="34" t="s">
        <v>9763</v>
      </c>
      <c r="K4528" s="36">
        <v>23000</v>
      </c>
      <c r="L4528" s="34" t="s">
        <v>9764</v>
      </c>
      <c r="M4528" s="6">
        <f t="shared" si="70"/>
        <v>1</v>
      </c>
    </row>
    <row r="4529" spans="1:18" hidden="1">
      <c r="A4529" s="34" t="s">
        <v>31579</v>
      </c>
      <c r="B4529" s="34" t="s">
        <v>31879</v>
      </c>
      <c r="C4529" s="34" t="s">
        <v>3484</v>
      </c>
      <c r="D4529" s="35">
        <v>44295</v>
      </c>
      <c r="E4529" s="34" t="s">
        <v>31880</v>
      </c>
      <c r="F4529" s="34" t="s">
        <v>31049</v>
      </c>
      <c r="G4529" s="36">
        <v>1610</v>
      </c>
      <c r="H4529" s="36">
        <v>1610</v>
      </c>
      <c r="I4529" s="34" t="s">
        <v>9762</v>
      </c>
      <c r="J4529" s="34" t="s">
        <v>9763</v>
      </c>
      <c r="K4529" s="36">
        <v>1610</v>
      </c>
      <c r="L4529" s="34" t="s">
        <v>9764</v>
      </c>
      <c r="M4529" s="6" t="e">
        <f t="shared" si="70"/>
        <v>#VALUE!</v>
      </c>
    </row>
    <row r="4530" spans="1:18" hidden="1">
      <c r="A4530" s="34" t="s">
        <v>31579</v>
      </c>
      <c r="B4530" s="34" t="s">
        <v>31879</v>
      </c>
      <c r="C4530" s="34" t="s">
        <v>3484</v>
      </c>
      <c r="D4530" s="35">
        <v>44295</v>
      </c>
      <c r="E4530" s="34" t="s">
        <v>31880</v>
      </c>
      <c r="F4530" s="34" t="s">
        <v>9875</v>
      </c>
      <c r="G4530" s="36">
        <v>-24610</v>
      </c>
      <c r="H4530" s="36">
        <v>-24610</v>
      </c>
      <c r="I4530" s="34" t="s">
        <v>9762</v>
      </c>
      <c r="J4530" s="34" t="s">
        <v>9763</v>
      </c>
      <c r="K4530" s="36">
        <v>-24610</v>
      </c>
      <c r="L4530" s="34" t="s">
        <v>9764</v>
      </c>
      <c r="M4530" s="6" t="e">
        <f t="shared" si="70"/>
        <v>#VALUE!</v>
      </c>
    </row>
    <row r="4531" spans="1:18" hidden="1">
      <c r="A4531" s="34" t="s">
        <v>31579</v>
      </c>
      <c r="B4531" s="34" t="s">
        <v>31881</v>
      </c>
      <c r="C4531" s="34" t="s">
        <v>3523</v>
      </c>
      <c r="D4531" s="35">
        <v>44295</v>
      </c>
      <c r="E4531" s="34" t="s">
        <v>3524</v>
      </c>
      <c r="F4531" s="34" t="s">
        <v>31056</v>
      </c>
      <c r="G4531" s="36">
        <v>23500</v>
      </c>
      <c r="H4531" s="36">
        <v>23500</v>
      </c>
      <c r="I4531" s="34" t="s">
        <v>9762</v>
      </c>
      <c r="J4531" s="34" t="s">
        <v>9763</v>
      </c>
      <c r="K4531" s="36">
        <v>23500</v>
      </c>
      <c r="L4531" s="34" t="s">
        <v>9764</v>
      </c>
      <c r="M4531" s="6">
        <f t="shared" si="70"/>
        <v>1</v>
      </c>
    </row>
    <row r="4532" spans="1:18" hidden="1">
      <c r="A4532" s="34" t="s">
        <v>31579</v>
      </c>
      <c r="B4532" s="34" t="s">
        <v>31881</v>
      </c>
      <c r="C4532" s="34" t="s">
        <v>3523</v>
      </c>
      <c r="D4532" s="35">
        <v>44295</v>
      </c>
      <c r="E4532" s="34" t="s">
        <v>31882</v>
      </c>
      <c r="F4532" s="34" t="s">
        <v>31056</v>
      </c>
      <c r="G4532" s="36">
        <v>1645</v>
      </c>
      <c r="H4532" s="36">
        <v>1645</v>
      </c>
      <c r="I4532" s="34" t="s">
        <v>9762</v>
      </c>
      <c r="J4532" s="34" t="s">
        <v>9763</v>
      </c>
      <c r="K4532" s="36">
        <v>1645</v>
      </c>
      <c r="L4532" s="34" t="s">
        <v>9764</v>
      </c>
      <c r="M4532" s="6" t="e">
        <f t="shared" si="70"/>
        <v>#VALUE!</v>
      </c>
    </row>
    <row r="4533" spans="1:18" hidden="1">
      <c r="A4533" s="34" t="s">
        <v>31579</v>
      </c>
      <c r="B4533" s="34" t="s">
        <v>31881</v>
      </c>
      <c r="C4533" s="34" t="s">
        <v>3523</v>
      </c>
      <c r="D4533" s="35">
        <v>44295</v>
      </c>
      <c r="E4533" s="34" t="s">
        <v>31882</v>
      </c>
      <c r="F4533" s="34" t="s">
        <v>9875</v>
      </c>
      <c r="G4533" s="36">
        <v>-25145</v>
      </c>
      <c r="H4533" s="36">
        <v>-25145</v>
      </c>
      <c r="I4533" s="34" t="s">
        <v>9762</v>
      </c>
      <c r="J4533" s="34" t="s">
        <v>9763</v>
      </c>
      <c r="K4533" s="36">
        <v>-25145</v>
      </c>
      <c r="L4533" s="34" t="s">
        <v>9764</v>
      </c>
      <c r="M4533" s="6" t="e">
        <f t="shared" si="70"/>
        <v>#VALUE!</v>
      </c>
    </row>
    <row r="4534" spans="1:18" hidden="1">
      <c r="A4534" s="34" t="s">
        <v>31579</v>
      </c>
      <c r="B4534" s="34" t="s">
        <v>31883</v>
      </c>
      <c r="C4534" s="34" t="s">
        <v>3202</v>
      </c>
      <c r="D4534" s="35">
        <v>44295</v>
      </c>
      <c r="E4534" s="34" t="s">
        <v>3203</v>
      </c>
      <c r="F4534" s="34" t="s">
        <v>31260</v>
      </c>
      <c r="G4534" s="36">
        <v>23000</v>
      </c>
      <c r="H4534" s="36">
        <v>23000</v>
      </c>
      <c r="I4534" s="34" t="s">
        <v>9762</v>
      </c>
      <c r="J4534" s="34" t="s">
        <v>9763</v>
      </c>
      <c r="K4534" s="36">
        <v>23000</v>
      </c>
      <c r="L4534" s="34" t="s">
        <v>9764</v>
      </c>
      <c r="M4534" s="6">
        <f t="shared" si="70"/>
        <v>1</v>
      </c>
    </row>
    <row r="4535" spans="1:18">
      <c r="A4535" s="34" t="s">
        <v>31579</v>
      </c>
      <c r="B4535" s="34" t="s">
        <v>31883</v>
      </c>
      <c r="C4535" s="34" t="s">
        <v>3202</v>
      </c>
      <c r="D4535" s="35">
        <v>44295</v>
      </c>
      <c r="E4535" s="34" t="s">
        <v>31884</v>
      </c>
      <c r="F4535" s="34" t="s">
        <v>9875</v>
      </c>
      <c r="G4535" s="36">
        <v>-23000</v>
      </c>
      <c r="H4535" s="36">
        <v>-23000</v>
      </c>
      <c r="I4535" s="34" t="s">
        <v>9762</v>
      </c>
      <c r="J4535" s="34" t="s">
        <v>9763</v>
      </c>
      <c r="K4535" s="36">
        <v>-23000</v>
      </c>
      <c r="L4535" s="34" t="s">
        <v>9764</v>
      </c>
      <c r="M4535" s="6">
        <f t="shared" si="70"/>
        <v>18</v>
      </c>
      <c r="N4535" s="6" t="str">
        <f>MID(E4535,M4535,10)</f>
        <v>PO64000186</v>
      </c>
      <c r="O4535" s="6">
        <f>FIND("-",E4535)</f>
        <v>28</v>
      </c>
      <c r="P4535" s="6" t="str">
        <f>MID(E4535,O4535+1,2)</f>
        <v>5</v>
      </c>
      <c r="Q4535" s="34" t="str">
        <f>C4535</f>
        <v>APCIO0000419</v>
      </c>
      <c r="R4535" s="36">
        <f>-G4535</f>
        <v>23000</v>
      </c>
    </row>
    <row r="4536" spans="1:18" hidden="1">
      <c r="A4536" s="34" t="s">
        <v>31579</v>
      </c>
      <c r="B4536" s="34" t="s">
        <v>31885</v>
      </c>
      <c r="C4536" s="34" t="s">
        <v>4481</v>
      </c>
      <c r="D4536" s="35">
        <v>44295</v>
      </c>
      <c r="E4536" s="34" t="s">
        <v>4482</v>
      </c>
      <c r="F4536" s="34" t="s">
        <v>31886</v>
      </c>
      <c r="G4536" s="36">
        <v>39900</v>
      </c>
      <c r="H4536" s="36">
        <v>39900</v>
      </c>
      <c r="I4536" s="34" t="s">
        <v>9762</v>
      </c>
      <c r="J4536" s="34" t="s">
        <v>9763</v>
      </c>
      <c r="K4536" s="36">
        <v>39900</v>
      </c>
      <c r="L4536" s="34" t="s">
        <v>9764</v>
      </c>
      <c r="M4536" s="6">
        <f t="shared" si="70"/>
        <v>1</v>
      </c>
    </row>
    <row r="4537" spans="1:18" hidden="1">
      <c r="A4537" s="34" t="s">
        <v>31579</v>
      </c>
      <c r="B4537" s="34" t="s">
        <v>31885</v>
      </c>
      <c r="C4537" s="34" t="s">
        <v>4481</v>
      </c>
      <c r="D4537" s="35">
        <v>44295</v>
      </c>
      <c r="E4537" s="34" t="s">
        <v>31887</v>
      </c>
      <c r="F4537" s="34" t="s">
        <v>30950</v>
      </c>
      <c r="G4537" s="36">
        <v>2793</v>
      </c>
      <c r="H4537" s="36">
        <v>2793</v>
      </c>
      <c r="I4537" s="34" t="s">
        <v>9762</v>
      </c>
      <c r="J4537" s="34" t="s">
        <v>9763</v>
      </c>
      <c r="K4537" s="36">
        <v>2793</v>
      </c>
      <c r="L4537" s="34" t="s">
        <v>9764</v>
      </c>
      <c r="M4537" s="6" t="e">
        <f t="shared" si="70"/>
        <v>#VALUE!</v>
      </c>
    </row>
    <row r="4538" spans="1:18" hidden="1">
      <c r="A4538" s="34" t="s">
        <v>31579</v>
      </c>
      <c r="B4538" s="34" t="s">
        <v>31885</v>
      </c>
      <c r="C4538" s="34" t="s">
        <v>4481</v>
      </c>
      <c r="D4538" s="35">
        <v>44295</v>
      </c>
      <c r="E4538" s="34" t="s">
        <v>31887</v>
      </c>
      <c r="F4538" s="34" t="s">
        <v>9875</v>
      </c>
      <c r="G4538" s="36">
        <v>-42693</v>
      </c>
      <c r="H4538" s="36">
        <v>-42693</v>
      </c>
      <c r="I4538" s="34" t="s">
        <v>9762</v>
      </c>
      <c r="J4538" s="34" t="s">
        <v>9763</v>
      </c>
      <c r="K4538" s="36">
        <v>-42693</v>
      </c>
      <c r="L4538" s="34" t="s">
        <v>9764</v>
      </c>
      <c r="M4538" s="6" t="e">
        <f t="shared" si="70"/>
        <v>#VALUE!</v>
      </c>
    </row>
    <row r="4539" spans="1:18" hidden="1">
      <c r="A4539" s="34" t="s">
        <v>31579</v>
      </c>
      <c r="B4539" s="34" t="s">
        <v>31888</v>
      </c>
      <c r="C4539" s="34" t="s">
        <v>2262</v>
      </c>
      <c r="D4539" s="35">
        <v>44295</v>
      </c>
      <c r="E4539" s="34" t="s">
        <v>2263</v>
      </c>
      <c r="F4539" s="34" t="s">
        <v>31889</v>
      </c>
      <c r="G4539" s="36">
        <v>20000</v>
      </c>
      <c r="H4539" s="36">
        <v>20000</v>
      </c>
      <c r="I4539" s="34" t="s">
        <v>9762</v>
      </c>
      <c r="J4539" s="34" t="s">
        <v>9763</v>
      </c>
      <c r="K4539" s="36">
        <v>20000</v>
      </c>
      <c r="L4539" s="34" t="s">
        <v>9764</v>
      </c>
      <c r="M4539" s="6">
        <f t="shared" si="70"/>
        <v>1</v>
      </c>
    </row>
    <row r="4540" spans="1:18">
      <c r="A4540" s="34" t="s">
        <v>31579</v>
      </c>
      <c r="B4540" s="34" t="s">
        <v>31888</v>
      </c>
      <c r="C4540" s="34" t="s">
        <v>2262</v>
      </c>
      <c r="D4540" s="35">
        <v>44295</v>
      </c>
      <c r="E4540" s="34" t="s">
        <v>31890</v>
      </c>
      <c r="F4540" s="34" t="s">
        <v>9875</v>
      </c>
      <c r="G4540" s="36">
        <v>-20000</v>
      </c>
      <c r="H4540" s="36">
        <v>-20000</v>
      </c>
      <c r="I4540" s="34" t="s">
        <v>9762</v>
      </c>
      <c r="J4540" s="34" t="s">
        <v>9763</v>
      </c>
      <c r="K4540" s="36">
        <v>-20000</v>
      </c>
      <c r="L4540" s="34" t="s">
        <v>9764</v>
      </c>
      <c r="M4540" s="6">
        <f t="shared" si="70"/>
        <v>18</v>
      </c>
      <c r="N4540" s="6" t="str">
        <f>MID(E4540,M4540,10)</f>
        <v>PO64000365</v>
      </c>
      <c r="O4540" s="6">
        <f>FIND("-",E4540)</f>
        <v>28</v>
      </c>
      <c r="P4540" s="6" t="str">
        <f>MID(E4540,O4540+1,2)</f>
        <v>1</v>
      </c>
      <c r="Q4540" s="34" t="str">
        <f>C4540</f>
        <v>APCIO0000421</v>
      </c>
      <c r="R4540" s="36">
        <f>-G4540</f>
        <v>20000</v>
      </c>
    </row>
    <row r="4541" spans="1:18" hidden="1">
      <c r="A4541" s="34" t="s">
        <v>31579</v>
      </c>
      <c r="B4541" s="34" t="s">
        <v>31891</v>
      </c>
      <c r="C4541" s="34" t="s">
        <v>2357</v>
      </c>
      <c r="D4541" s="35">
        <v>44295</v>
      </c>
      <c r="E4541" s="34" t="s">
        <v>31892</v>
      </c>
      <c r="F4541" s="34" t="s">
        <v>30438</v>
      </c>
      <c r="G4541" s="36">
        <v>47700</v>
      </c>
      <c r="H4541" s="36">
        <v>47700</v>
      </c>
      <c r="I4541" s="34" t="s">
        <v>9762</v>
      </c>
      <c r="J4541" s="34" t="s">
        <v>9763</v>
      </c>
      <c r="K4541" s="36">
        <v>47700</v>
      </c>
      <c r="L4541" s="34" t="s">
        <v>9764</v>
      </c>
      <c r="M4541" s="6">
        <f t="shared" si="70"/>
        <v>1</v>
      </c>
    </row>
    <row r="4542" spans="1:18">
      <c r="A4542" s="34" t="s">
        <v>31579</v>
      </c>
      <c r="B4542" s="34" t="s">
        <v>31891</v>
      </c>
      <c r="C4542" s="34" t="s">
        <v>2357</v>
      </c>
      <c r="D4542" s="35">
        <v>44295</v>
      </c>
      <c r="E4542" s="34" t="s">
        <v>31893</v>
      </c>
      <c r="F4542" s="34" t="s">
        <v>9875</v>
      </c>
      <c r="G4542" s="36">
        <v>-47700</v>
      </c>
      <c r="H4542" s="36">
        <v>-47700</v>
      </c>
      <c r="I4542" s="34" t="s">
        <v>9762</v>
      </c>
      <c r="J4542" s="34" t="s">
        <v>9763</v>
      </c>
      <c r="K4542" s="36">
        <v>-47700</v>
      </c>
      <c r="L4542" s="34" t="s">
        <v>9764</v>
      </c>
      <c r="M4542" s="6">
        <f t="shared" si="70"/>
        <v>18</v>
      </c>
      <c r="N4542" s="6" t="str">
        <f>MID(E4542,M4542,10)</f>
        <v>PO64000346</v>
      </c>
      <c r="O4542" s="6">
        <f>FIND("-",E4542)</f>
        <v>28</v>
      </c>
      <c r="P4542" s="6" t="str">
        <f>MID(E4542,O4542+1,2)</f>
        <v>1</v>
      </c>
      <c r="Q4542" s="34" t="str">
        <f>C4542</f>
        <v>APCIO0000422</v>
      </c>
      <c r="R4542" s="36">
        <f>-G4542</f>
        <v>47700</v>
      </c>
    </row>
    <row r="4543" spans="1:18" hidden="1">
      <c r="A4543" s="34" t="s">
        <v>31579</v>
      </c>
      <c r="B4543" s="34" t="s">
        <v>31894</v>
      </c>
      <c r="C4543" s="34" t="s">
        <v>4350</v>
      </c>
      <c r="D4543" s="35">
        <v>44306</v>
      </c>
      <c r="E4543" s="34" t="s">
        <v>31895</v>
      </c>
      <c r="F4543" s="34" t="s">
        <v>31896</v>
      </c>
      <c r="G4543" s="36">
        <v>448500</v>
      </c>
      <c r="H4543" s="36">
        <v>448500</v>
      </c>
      <c r="I4543" s="34" t="s">
        <v>9762</v>
      </c>
      <c r="J4543" s="34" t="s">
        <v>9763</v>
      </c>
      <c r="K4543" s="36">
        <v>448500</v>
      </c>
      <c r="L4543" s="34" t="s">
        <v>9764</v>
      </c>
      <c r="M4543" s="6">
        <f t="shared" si="70"/>
        <v>1</v>
      </c>
    </row>
    <row r="4544" spans="1:18" hidden="1">
      <c r="A4544" s="34" t="s">
        <v>31579</v>
      </c>
      <c r="B4544" s="34" t="s">
        <v>31894</v>
      </c>
      <c r="C4544" s="34" t="s">
        <v>4350</v>
      </c>
      <c r="D4544" s="35">
        <v>44306</v>
      </c>
      <c r="E4544" s="34" t="s">
        <v>31897</v>
      </c>
      <c r="F4544" s="34" t="s">
        <v>31896</v>
      </c>
      <c r="G4544" s="36">
        <v>31395</v>
      </c>
      <c r="H4544" s="36">
        <v>31395</v>
      </c>
      <c r="I4544" s="34" t="s">
        <v>9762</v>
      </c>
      <c r="J4544" s="34" t="s">
        <v>9763</v>
      </c>
      <c r="K4544" s="36">
        <v>31395</v>
      </c>
      <c r="L4544" s="34" t="s">
        <v>9764</v>
      </c>
      <c r="M4544" s="6" t="e">
        <f t="shared" si="70"/>
        <v>#VALUE!</v>
      </c>
    </row>
    <row r="4545" spans="1:18" hidden="1">
      <c r="A4545" s="34" t="s">
        <v>31579</v>
      </c>
      <c r="B4545" s="34" t="s">
        <v>31894</v>
      </c>
      <c r="C4545" s="34" t="s">
        <v>4350</v>
      </c>
      <c r="D4545" s="35">
        <v>44306</v>
      </c>
      <c r="E4545" s="34" t="s">
        <v>31897</v>
      </c>
      <c r="F4545" s="34" t="s">
        <v>9875</v>
      </c>
      <c r="G4545" s="36">
        <v>-479895</v>
      </c>
      <c r="H4545" s="36">
        <v>-479895</v>
      </c>
      <c r="I4545" s="34" t="s">
        <v>9762</v>
      </c>
      <c r="J4545" s="34" t="s">
        <v>9763</v>
      </c>
      <c r="K4545" s="36">
        <v>-479895</v>
      </c>
      <c r="L4545" s="34" t="s">
        <v>9764</v>
      </c>
      <c r="M4545" s="6" t="e">
        <f t="shared" si="70"/>
        <v>#VALUE!</v>
      </c>
    </row>
    <row r="4546" spans="1:18" hidden="1">
      <c r="A4546" s="34" t="s">
        <v>31579</v>
      </c>
      <c r="B4546" s="34" t="s">
        <v>31898</v>
      </c>
      <c r="C4546" s="34" t="s">
        <v>5290</v>
      </c>
      <c r="D4546" s="35">
        <v>44295</v>
      </c>
      <c r="E4546" s="34" t="s">
        <v>31899</v>
      </c>
      <c r="F4546" s="34" t="s">
        <v>30707</v>
      </c>
      <c r="G4546" s="36">
        <v>15000</v>
      </c>
      <c r="H4546" s="36">
        <v>15000</v>
      </c>
      <c r="I4546" s="34" t="s">
        <v>9762</v>
      </c>
      <c r="J4546" s="34" t="s">
        <v>9763</v>
      </c>
      <c r="K4546" s="36">
        <v>15000</v>
      </c>
      <c r="L4546" s="34" t="s">
        <v>9764</v>
      </c>
      <c r="M4546" s="6">
        <f t="shared" si="70"/>
        <v>1</v>
      </c>
    </row>
    <row r="4547" spans="1:18">
      <c r="A4547" s="34" t="s">
        <v>31579</v>
      </c>
      <c r="B4547" s="34" t="s">
        <v>31898</v>
      </c>
      <c r="C4547" s="34" t="s">
        <v>5290</v>
      </c>
      <c r="D4547" s="35">
        <v>44295</v>
      </c>
      <c r="E4547" s="34" t="s">
        <v>31900</v>
      </c>
      <c r="F4547" s="34" t="s">
        <v>9875</v>
      </c>
      <c r="G4547" s="36">
        <v>-15000</v>
      </c>
      <c r="H4547" s="36">
        <v>-15000</v>
      </c>
      <c r="I4547" s="34" t="s">
        <v>9762</v>
      </c>
      <c r="J4547" s="34" t="s">
        <v>9763</v>
      </c>
      <c r="K4547" s="36">
        <v>-15000</v>
      </c>
      <c r="L4547" s="34" t="s">
        <v>9764</v>
      </c>
      <c r="M4547" s="6">
        <f t="shared" ref="M4547:M4610" si="71">FIND("PO",E4547)</f>
        <v>18</v>
      </c>
      <c r="N4547" s="6" t="str">
        <f>MID(E4547,M4547,10)</f>
        <v>PO63000811</v>
      </c>
      <c r="O4547" s="6">
        <f>FIND("-",E4547)</f>
        <v>28</v>
      </c>
      <c r="P4547" s="6" t="str">
        <f>MID(E4547,O4547+1,2)</f>
        <v>1</v>
      </c>
      <c r="Q4547" s="34" t="str">
        <f>C4547</f>
        <v>APCIO0000424</v>
      </c>
      <c r="R4547" s="36">
        <f>-G4547</f>
        <v>15000</v>
      </c>
    </row>
    <row r="4548" spans="1:18" hidden="1">
      <c r="A4548" s="34" t="s">
        <v>31579</v>
      </c>
      <c r="B4548" s="34" t="s">
        <v>31901</v>
      </c>
      <c r="C4548" s="34" t="s">
        <v>2916</v>
      </c>
      <c r="D4548" s="35">
        <v>44295</v>
      </c>
      <c r="E4548" s="34" t="s">
        <v>2917</v>
      </c>
      <c r="F4548" s="34" t="s">
        <v>31466</v>
      </c>
      <c r="G4548" s="36">
        <v>35000</v>
      </c>
      <c r="H4548" s="36">
        <v>35000</v>
      </c>
      <c r="I4548" s="34" t="s">
        <v>9762</v>
      </c>
      <c r="J4548" s="34" t="s">
        <v>9763</v>
      </c>
      <c r="K4548" s="36">
        <v>35000</v>
      </c>
      <c r="L4548" s="34" t="s">
        <v>9764</v>
      </c>
      <c r="M4548" s="6">
        <f t="shared" si="71"/>
        <v>1</v>
      </c>
    </row>
    <row r="4549" spans="1:18" hidden="1">
      <c r="A4549" s="34" t="s">
        <v>31579</v>
      </c>
      <c r="B4549" s="34" t="s">
        <v>31901</v>
      </c>
      <c r="C4549" s="34" t="s">
        <v>2916</v>
      </c>
      <c r="D4549" s="35">
        <v>44295</v>
      </c>
      <c r="E4549" s="34" t="s">
        <v>31902</v>
      </c>
      <c r="F4549" s="34" t="s">
        <v>31466</v>
      </c>
      <c r="G4549" s="36">
        <v>2450</v>
      </c>
      <c r="H4549" s="36">
        <v>2450</v>
      </c>
      <c r="I4549" s="34" t="s">
        <v>9762</v>
      </c>
      <c r="J4549" s="34" t="s">
        <v>9763</v>
      </c>
      <c r="K4549" s="36">
        <v>2450</v>
      </c>
      <c r="L4549" s="34" t="s">
        <v>9764</v>
      </c>
      <c r="M4549" s="6" t="e">
        <f t="shared" si="71"/>
        <v>#VALUE!</v>
      </c>
    </row>
    <row r="4550" spans="1:18" hidden="1">
      <c r="A4550" s="34" t="s">
        <v>31579</v>
      </c>
      <c r="B4550" s="34" t="s">
        <v>31901</v>
      </c>
      <c r="C4550" s="34" t="s">
        <v>2916</v>
      </c>
      <c r="D4550" s="35">
        <v>44295</v>
      </c>
      <c r="E4550" s="34" t="s">
        <v>31902</v>
      </c>
      <c r="F4550" s="34" t="s">
        <v>9875</v>
      </c>
      <c r="G4550" s="36">
        <v>-37450</v>
      </c>
      <c r="H4550" s="36">
        <v>-37450</v>
      </c>
      <c r="I4550" s="34" t="s">
        <v>9762</v>
      </c>
      <c r="J4550" s="34" t="s">
        <v>9763</v>
      </c>
      <c r="K4550" s="36">
        <v>-37450</v>
      </c>
      <c r="L4550" s="34" t="s">
        <v>9764</v>
      </c>
      <c r="M4550" s="6" t="e">
        <f t="shared" si="71"/>
        <v>#VALUE!</v>
      </c>
    </row>
    <row r="4551" spans="1:18" hidden="1">
      <c r="A4551" s="34" t="s">
        <v>31579</v>
      </c>
      <c r="B4551" s="34" t="s">
        <v>31903</v>
      </c>
      <c r="C4551" s="34" t="s">
        <v>5798</v>
      </c>
      <c r="D4551" s="35">
        <v>44306</v>
      </c>
      <c r="E4551" s="34" t="s">
        <v>5799</v>
      </c>
      <c r="F4551" s="34" t="s">
        <v>31904</v>
      </c>
      <c r="G4551" s="36">
        <v>25000</v>
      </c>
      <c r="H4551" s="36">
        <v>25000</v>
      </c>
      <c r="I4551" s="34" t="s">
        <v>9762</v>
      </c>
      <c r="J4551" s="34" t="s">
        <v>9763</v>
      </c>
      <c r="K4551" s="36">
        <v>25000</v>
      </c>
      <c r="L4551" s="34" t="s">
        <v>9764</v>
      </c>
      <c r="M4551" s="6">
        <f t="shared" si="71"/>
        <v>1</v>
      </c>
    </row>
    <row r="4552" spans="1:18">
      <c r="A4552" s="34" t="s">
        <v>31579</v>
      </c>
      <c r="B4552" s="34" t="s">
        <v>31903</v>
      </c>
      <c r="C4552" s="34" t="s">
        <v>5798</v>
      </c>
      <c r="D4552" s="35">
        <v>44306</v>
      </c>
      <c r="E4552" s="34" t="s">
        <v>31905</v>
      </c>
      <c r="F4552" s="34" t="s">
        <v>9875</v>
      </c>
      <c r="G4552" s="36">
        <v>-25000</v>
      </c>
      <c r="H4552" s="36">
        <v>-25000</v>
      </c>
      <c r="I4552" s="34" t="s">
        <v>9762</v>
      </c>
      <c r="J4552" s="34" t="s">
        <v>9763</v>
      </c>
      <c r="K4552" s="36">
        <v>-25000</v>
      </c>
      <c r="L4552" s="34" t="s">
        <v>9764</v>
      </c>
      <c r="M4552" s="6">
        <f t="shared" si="71"/>
        <v>18</v>
      </c>
      <c r="N4552" s="6" t="str">
        <f>MID(E4552,M4552,10)</f>
        <v>PO63000703</v>
      </c>
      <c r="O4552" s="6">
        <f>FIND("-",E4552)</f>
        <v>28</v>
      </c>
      <c r="P4552" s="6" t="str">
        <f>MID(E4552,O4552+1,2)</f>
        <v>1</v>
      </c>
      <c r="Q4552" s="34" t="str">
        <f>C4552</f>
        <v>APCIO0000426</v>
      </c>
      <c r="R4552" s="36">
        <f>-G4552</f>
        <v>25000</v>
      </c>
    </row>
    <row r="4553" spans="1:18" hidden="1">
      <c r="A4553" s="34" t="s">
        <v>31579</v>
      </c>
      <c r="B4553" s="34" t="s">
        <v>31906</v>
      </c>
      <c r="C4553" s="34" t="s">
        <v>2843</v>
      </c>
      <c r="D4553" s="35">
        <v>44306</v>
      </c>
      <c r="E4553" s="34" t="s">
        <v>2844</v>
      </c>
      <c r="F4553" s="34" t="s">
        <v>31907</v>
      </c>
      <c r="G4553" s="36">
        <v>306762.5</v>
      </c>
      <c r="H4553" s="36">
        <v>306762.5</v>
      </c>
      <c r="I4553" s="34" t="s">
        <v>9762</v>
      </c>
      <c r="J4553" s="34" t="s">
        <v>9763</v>
      </c>
      <c r="K4553" s="36">
        <v>306762.5</v>
      </c>
      <c r="L4553" s="34" t="s">
        <v>9764</v>
      </c>
      <c r="M4553" s="6">
        <f t="shared" si="71"/>
        <v>1</v>
      </c>
    </row>
    <row r="4554" spans="1:18" hidden="1">
      <c r="A4554" s="34" t="s">
        <v>31579</v>
      </c>
      <c r="B4554" s="34" t="s">
        <v>31906</v>
      </c>
      <c r="C4554" s="34" t="s">
        <v>2843</v>
      </c>
      <c r="D4554" s="35">
        <v>44306</v>
      </c>
      <c r="E4554" s="34" t="s">
        <v>31908</v>
      </c>
      <c r="F4554" s="34" t="s">
        <v>31907</v>
      </c>
      <c r="G4554" s="36">
        <v>21473.38</v>
      </c>
      <c r="H4554" s="36">
        <v>21473.38</v>
      </c>
      <c r="I4554" s="34" t="s">
        <v>9762</v>
      </c>
      <c r="J4554" s="34" t="s">
        <v>9763</v>
      </c>
      <c r="K4554" s="36">
        <v>21473.38</v>
      </c>
      <c r="L4554" s="34" t="s">
        <v>9764</v>
      </c>
      <c r="M4554" s="6" t="e">
        <f t="shared" si="71"/>
        <v>#VALUE!</v>
      </c>
    </row>
    <row r="4555" spans="1:18" hidden="1">
      <c r="A4555" s="34" t="s">
        <v>31579</v>
      </c>
      <c r="B4555" s="34" t="s">
        <v>31906</v>
      </c>
      <c r="C4555" s="34" t="s">
        <v>2843</v>
      </c>
      <c r="D4555" s="35">
        <v>44306</v>
      </c>
      <c r="E4555" s="34" t="s">
        <v>31908</v>
      </c>
      <c r="F4555" s="34" t="s">
        <v>9875</v>
      </c>
      <c r="G4555" s="36">
        <v>-328235.88</v>
      </c>
      <c r="H4555" s="36">
        <v>-328235.88</v>
      </c>
      <c r="I4555" s="34" t="s">
        <v>9762</v>
      </c>
      <c r="J4555" s="34" t="s">
        <v>9763</v>
      </c>
      <c r="K4555" s="36">
        <v>-328235.88</v>
      </c>
      <c r="L4555" s="34" t="s">
        <v>9764</v>
      </c>
      <c r="M4555" s="6" t="e">
        <f t="shared" si="71"/>
        <v>#VALUE!</v>
      </c>
    </row>
    <row r="4556" spans="1:18" hidden="1">
      <c r="A4556" s="34" t="s">
        <v>31579</v>
      </c>
      <c r="B4556" s="34" t="s">
        <v>31909</v>
      </c>
      <c r="C4556" s="34" t="s">
        <v>2436</v>
      </c>
      <c r="D4556" s="35">
        <v>44288</v>
      </c>
      <c r="E4556" s="34" t="s">
        <v>31702</v>
      </c>
      <c r="F4556" s="34" t="s">
        <v>31910</v>
      </c>
      <c r="G4556" s="36">
        <v>14668.5</v>
      </c>
      <c r="H4556" s="36">
        <v>14668.5</v>
      </c>
      <c r="I4556" s="34" t="s">
        <v>9762</v>
      </c>
      <c r="J4556" s="34" t="s">
        <v>9763</v>
      </c>
      <c r="K4556" s="36">
        <v>14668.5</v>
      </c>
      <c r="L4556" s="34" t="s">
        <v>9764</v>
      </c>
      <c r="M4556" s="6" t="e">
        <f t="shared" si="71"/>
        <v>#VALUE!</v>
      </c>
    </row>
    <row r="4557" spans="1:18" hidden="1">
      <c r="A4557" s="34" t="s">
        <v>31579</v>
      </c>
      <c r="B4557" s="34" t="s">
        <v>31909</v>
      </c>
      <c r="C4557" s="34" t="s">
        <v>2436</v>
      </c>
      <c r="D4557" s="35">
        <v>44288</v>
      </c>
      <c r="E4557" s="34" t="s">
        <v>31911</v>
      </c>
      <c r="F4557" s="34" t="s">
        <v>31912</v>
      </c>
      <c r="G4557" s="36">
        <v>209550</v>
      </c>
      <c r="H4557" s="36">
        <v>209550</v>
      </c>
      <c r="I4557" s="34" t="s">
        <v>9762</v>
      </c>
      <c r="J4557" s="34" t="s">
        <v>9763</v>
      </c>
      <c r="K4557" s="36">
        <v>209550</v>
      </c>
      <c r="L4557" s="34" t="s">
        <v>9764</v>
      </c>
      <c r="M4557" s="6">
        <f t="shared" si="71"/>
        <v>1</v>
      </c>
    </row>
    <row r="4558" spans="1:18" hidden="1">
      <c r="A4558" s="34" t="s">
        <v>31579</v>
      </c>
      <c r="B4558" s="34" t="s">
        <v>31909</v>
      </c>
      <c r="C4558" s="34" t="s">
        <v>2436</v>
      </c>
      <c r="D4558" s="35">
        <v>44288</v>
      </c>
      <c r="E4558" s="34" t="s">
        <v>31702</v>
      </c>
      <c r="F4558" s="34" t="s">
        <v>9875</v>
      </c>
      <c r="G4558" s="36">
        <v>-224218.5</v>
      </c>
      <c r="H4558" s="36">
        <v>-224218.5</v>
      </c>
      <c r="I4558" s="34" t="s">
        <v>9762</v>
      </c>
      <c r="J4558" s="34" t="s">
        <v>9763</v>
      </c>
      <c r="K4558" s="36">
        <v>-224218.5</v>
      </c>
      <c r="L4558" s="34" t="s">
        <v>9764</v>
      </c>
      <c r="M4558" s="6" t="e">
        <f t="shared" si="71"/>
        <v>#VALUE!</v>
      </c>
    </row>
    <row r="4559" spans="1:18" hidden="1">
      <c r="A4559" s="34" t="s">
        <v>31579</v>
      </c>
      <c r="B4559" s="34" t="s">
        <v>31913</v>
      </c>
      <c r="C4559" s="34" t="s">
        <v>2532</v>
      </c>
      <c r="D4559" s="35">
        <v>44295</v>
      </c>
      <c r="E4559" s="34" t="s">
        <v>2533</v>
      </c>
      <c r="F4559" s="34" t="s">
        <v>31914</v>
      </c>
      <c r="G4559" s="36">
        <v>250000</v>
      </c>
      <c r="H4559" s="36">
        <v>250000</v>
      </c>
      <c r="I4559" s="34" t="s">
        <v>9762</v>
      </c>
      <c r="J4559" s="34" t="s">
        <v>9763</v>
      </c>
      <c r="K4559" s="36">
        <v>250000</v>
      </c>
      <c r="L4559" s="34" t="s">
        <v>9764</v>
      </c>
      <c r="M4559" s="6">
        <f t="shared" si="71"/>
        <v>1</v>
      </c>
    </row>
    <row r="4560" spans="1:18">
      <c r="A4560" s="34" t="s">
        <v>31579</v>
      </c>
      <c r="B4560" s="34" t="s">
        <v>31913</v>
      </c>
      <c r="C4560" s="34" t="s">
        <v>2532</v>
      </c>
      <c r="D4560" s="35">
        <v>44295</v>
      </c>
      <c r="E4560" s="34" t="s">
        <v>31915</v>
      </c>
      <c r="F4560" s="34" t="s">
        <v>9875</v>
      </c>
      <c r="G4560" s="36">
        <v>-250000</v>
      </c>
      <c r="H4560" s="36">
        <v>-250000</v>
      </c>
      <c r="I4560" s="34" t="s">
        <v>9762</v>
      </c>
      <c r="J4560" s="34" t="s">
        <v>9763</v>
      </c>
      <c r="K4560" s="36">
        <v>-250000</v>
      </c>
      <c r="L4560" s="34" t="s">
        <v>9764</v>
      </c>
      <c r="M4560" s="6">
        <f t="shared" si="71"/>
        <v>18</v>
      </c>
      <c r="N4560" s="6" t="str">
        <f>MID(E4560,M4560,10)</f>
        <v>PO64000310</v>
      </c>
      <c r="O4560" s="6">
        <f>FIND("-",E4560)</f>
        <v>28</v>
      </c>
      <c r="P4560" s="6" t="str">
        <f>MID(E4560,O4560+1,2)</f>
        <v>1</v>
      </c>
      <c r="Q4560" s="34" t="str">
        <f>C4560</f>
        <v>APCIO0000429</v>
      </c>
      <c r="R4560" s="36">
        <f>-G4560</f>
        <v>250000</v>
      </c>
    </row>
    <row r="4561" spans="1:18" hidden="1">
      <c r="A4561" s="34" t="s">
        <v>31579</v>
      </c>
      <c r="B4561" s="34" t="s">
        <v>31916</v>
      </c>
      <c r="C4561" s="34" t="s">
        <v>5136</v>
      </c>
      <c r="D4561" s="35">
        <v>44295</v>
      </c>
      <c r="E4561" s="34" t="s">
        <v>5137</v>
      </c>
      <c r="F4561" s="34" t="s">
        <v>31917</v>
      </c>
      <c r="G4561" s="36">
        <v>792990.65</v>
      </c>
      <c r="H4561" s="36">
        <v>792990.65</v>
      </c>
      <c r="I4561" s="34" t="s">
        <v>9762</v>
      </c>
      <c r="J4561" s="34" t="s">
        <v>9763</v>
      </c>
      <c r="K4561" s="36">
        <v>792990.65</v>
      </c>
      <c r="L4561" s="34" t="s">
        <v>9764</v>
      </c>
      <c r="M4561" s="6">
        <f t="shared" si="71"/>
        <v>1</v>
      </c>
    </row>
    <row r="4562" spans="1:18" hidden="1">
      <c r="A4562" s="34" t="s">
        <v>31579</v>
      </c>
      <c r="B4562" s="34" t="s">
        <v>31916</v>
      </c>
      <c r="C4562" s="34" t="s">
        <v>5136</v>
      </c>
      <c r="D4562" s="35">
        <v>44295</v>
      </c>
      <c r="E4562" s="34" t="s">
        <v>31918</v>
      </c>
      <c r="F4562" s="34" t="s">
        <v>31561</v>
      </c>
      <c r="G4562" s="36">
        <v>55509.35</v>
      </c>
      <c r="H4562" s="36">
        <v>55509.35</v>
      </c>
      <c r="I4562" s="34" t="s">
        <v>9762</v>
      </c>
      <c r="J4562" s="34" t="s">
        <v>9763</v>
      </c>
      <c r="K4562" s="36">
        <v>55509.35</v>
      </c>
      <c r="L4562" s="34" t="s">
        <v>9764</v>
      </c>
      <c r="M4562" s="6" t="e">
        <f t="shared" si="71"/>
        <v>#VALUE!</v>
      </c>
    </row>
    <row r="4563" spans="1:18" hidden="1">
      <c r="A4563" s="34" t="s">
        <v>31579</v>
      </c>
      <c r="B4563" s="34" t="s">
        <v>31916</v>
      </c>
      <c r="C4563" s="34" t="s">
        <v>5136</v>
      </c>
      <c r="D4563" s="35">
        <v>44295</v>
      </c>
      <c r="E4563" s="34" t="s">
        <v>31918</v>
      </c>
      <c r="F4563" s="34" t="s">
        <v>9875</v>
      </c>
      <c r="G4563" s="36">
        <v>-848500</v>
      </c>
      <c r="H4563" s="36">
        <v>-848500</v>
      </c>
      <c r="I4563" s="34" t="s">
        <v>9762</v>
      </c>
      <c r="J4563" s="34" t="s">
        <v>9763</v>
      </c>
      <c r="K4563" s="36">
        <v>-848500</v>
      </c>
      <c r="L4563" s="34" t="s">
        <v>9764</v>
      </c>
      <c r="M4563" s="6" t="e">
        <f t="shared" si="71"/>
        <v>#VALUE!</v>
      </c>
    </row>
    <row r="4564" spans="1:18" hidden="1">
      <c r="A4564" s="34" t="s">
        <v>31579</v>
      </c>
      <c r="B4564" s="34" t="s">
        <v>31919</v>
      </c>
      <c r="C4564" s="34" t="s">
        <v>5130</v>
      </c>
      <c r="D4564" s="35">
        <v>44295</v>
      </c>
      <c r="E4564" s="34" t="s">
        <v>5131</v>
      </c>
      <c r="F4564" s="34" t="s">
        <v>31917</v>
      </c>
      <c r="G4564" s="36">
        <v>317196.26</v>
      </c>
      <c r="H4564" s="36">
        <v>317196.26</v>
      </c>
      <c r="I4564" s="34" t="s">
        <v>9762</v>
      </c>
      <c r="J4564" s="34" t="s">
        <v>9763</v>
      </c>
      <c r="K4564" s="36">
        <v>317196.26</v>
      </c>
      <c r="L4564" s="34" t="s">
        <v>9764</v>
      </c>
      <c r="M4564" s="6">
        <f t="shared" si="71"/>
        <v>1</v>
      </c>
    </row>
    <row r="4565" spans="1:18" hidden="1">
      <c r="A4565" s="34" t="s">
        <v>31579</v>
      </c>
      <c r="B4565" s="34" t="s">
        <v>31919</v>
      </c>
      <c r="C4565" s="34" t="s">
        <v>5130</v>
      </c>
      <c r="D4565" s="35">
        <v>44295</v>
      </c>
      <c r="E4565" s="34" t="s">
        <v>31920</v>
      </c>
      <c r="F4565" s="34" t="s">
        <v>31561</v>
      </c>
      <c r="G4565" s="36">
        <v>22203.74</v>
      </c>
      <c r="H4565" s="36">
        <v>22203.74</v>
      </c>
      <c r="I4565" s="34" t="s">
        <v>9762</v>
      </c>
      <c r="J4565" s="34" t="s">
        <v>9763</v>
      </c>
      <c r="K4565" s="36">
        <v>22203.74</v>
      </c>
      <c r="L4565" s="34" t="s">
        <v>9764</v>
      </c>
      <c r="M4565" s="6" t="e">
        <f t="shared" si="71"/>
        <v>#VALUE!</v>
      </c>
    </row>
    <row r="4566" spans="1:18" hidden="1">
      <c r="A4566" s="34" t="s">
        <v>31579</v>
      </c>
      <c r="B4566" s="34" t="s">
        <v>31919</v>
      </c>
      <c r="C4566" s="34" t="s">
        <v>5130</v>
      </c>
      <c r="D4566" s="35">
        <v>44295</v>
      </c>
      <c r="E4566" s="34" t="s">
        <v>31920</v>
      </c>
      <c r="F4566" s="34" t="s">
        <v>9875</v>
      </c>
      <c r="G4566" s="36">
        <v>-339400</v>
      </c>
      <c r="H4566" s="36">
        <v>-339400</v>
      </c>
      <c r="I4566" s="34" t="s">
        <v>9762</v>
      </c>
      <c r="J4566" s="34" t="s">
        <v>9763</v>
      </c>
      <c r="K4566" s="36">
        <v>-339400</v>
      </c>
      <c r="L4566" s="34" t="s">
        <v>9764</v>
      </c>
      <c r="M4566" s="6" t="e">
        <f t="shared" si="71"/>
        <v>#VALUE!</v>
      </c>
    </row>
    <row r="4567" spans="1:18" hidden="1">
      <c r="A4567" s="34" t="s">
        <v>31579</v>
      </c>
      <c r="B4567" s="34" t="s">
        <v>31921</v>
      </c>
      <c r="C4567" s="34" t="s">
        <v>3702</v>
      </c>
      <c r="D4567" s="35">
        <v>44288</v>
      </c>
      <c r="E4567" s="34" t="s">
        <v>31922</v>
      </c>
      <c r="F4567" s="34" t="s">
        <v>31923</v>
      </c>
      <c r="G4567" s="36">
        <v>35000</v>
      </c>
      <c r="H4567" s="36">
        <v>35000</v>
      </c>
      <c r="I4567" s="34" t="s">
        <v>9762</v>
      </c>
      <c r="J4567" s="34" t="s">
        <v>9763</v>
      </c>
      <c r="K4567" s="36">
        <v>35000</v>
      </c>
      <c r="L4567" s="34" t="s">
        <v>9764</v>
      </c>
      <c r="M4567" s="6">
        <f t="shared" si="71"/>
        <v>1</v>
      </c>
    </row>
    <row r="4568" spans="1:18">
      <c r="A4568" s="34" t="s">
        <v>31579</v>
      </c>
      <c r="B4568" s="34" t="s">
        <v>31921</v>
      </c>
      <c r="C4568" s="34" t="s">
        <v>3702</v>
      </c>
      <c r="D4568" s="35">
        <v>44288</v>
      </c>
      <c r="E4568" s="34" t="s">
        <v>31924</v>
      </c>
      <c r="F4568" s="34" t="s">
        <v>9875</v>
      </c>
      <c r="G4568" s="36">
        <v>-35000</v>
      </c>
      <c r="H4568" s="36">
        <v>-35000</v>
      </c>
      <c r="I4568" s="34" t="s">
        <v>9762</v>
      </c>
      <c r="J4568" s="34" t="s">
        <v>9763</v>
      </c>
      <c r="K4568" s="36">
        <v>-35000</v>
      </c>
      <c r="L4568" s="34" t="s">
        <v>9764</v>
      </c>
      <c r="M4568" s="6">
        <f t="shared" si="71"/>
        <v>18</v>
      </c>
      <c r="N4568" s="6" t="str">
        <f>MID(E4568,M4568,10)</f>
        <v>PO64000092</v>
      </c>
      <c r="O4568" s="6">
        <f>FIND("-",E4568)</f>
        <v>28</v>
      </c>
      <c r="P4568" s="6" t="str">
        <f>MID(E4568,O4568+1,2)</f>
        <v>1</v>
      </c>
      <c r="Q4568" s="34" t="str">
        <f>C4568</f>
        <v>APCIO0000432</v>
      </c>
      <c r="R4568" s="36">
        <f>-G4568</f>
        <v>35000</v>
      </c>
    </row>
    <row r="4569" spans="1:18" hidden="1">
      <c r="A4569" s="34" t="s">
        <v>31579</v>
      </c>
      <c r="B4569" s="34" t="s">
        <v>31925</v>
      </c>
      <c r="C4569" s="34" t="s">
        <v>3500</v>
      </c>
      <c r="D4569" s="35">
        <v>44295</v>
      </c>
      <c r="E4569" s="34" t="s">
        <v>3501</v>
      </c>
      <c r="F4569" s="34" t="s">
        <v>30991</v>
      </c>
      <c r="G4569" s="36">
        <v>81000</v>
      </c>
      <c r="H4569" s="36">
        <v>81000</v>
      </c>
      <c r="I4569" s="34" t="s">
        <v>9762</v>
      </c>
      <c r="J4569" s="34" t="s">
        <v>9763</v>
      </c>
      <c r="K4569" s="36">
        <v>81000</v>
      </c>
      <c r="L4569" s="34" t="s">
        <v>9764</v>
      </c>
      <c r="M4569" s="6">
        <f t="shared" si="71"/>
        <v>1</v>
      </c>
    </row>
    <row r="4570" spans="1:18" hidden="1">
      <c r="A4570" s="34" t="s">
        <v>31579</v>
      </c>
      <c r="B4570" s="34" t="s">
        <v>31925</v>
      </c>
      <c r="C4570" s="34" t="s">
        <v>3500</v>
      </c>
      <c r="D4570" s="35">
        <v>44295</v>
      </c>
      <c r="E4570" s="34" t="s">
        <v>31926</v>
      </c>
      <c r="F4570" s="34" t="s">
        <v>30991</v>
      </c>
      <c r="G4570" s="36">
        <v>5670</v>
      </c>
      <c r="H4570" s="36">
        <v>5670</v>
      </c>
      <c r="I4570" s="34" t="s">
        <v>9762</v>
      </c>
      <c r="J4570" s="34" t="s">
        <v>9763</v>
      </c>
      <c r="K4570" s="36">
        <v>5670</v>
      </c>
      <c r="L4570" s="34" t="s">
        <v>9764</v>
      </c>
      <c r="M4570" s="6" t="e">
        <f t="shared" si="71"/>
        <v>#VALUE!</v>
      </c>
    </row>
    <row r="4571" spans="1:18" hidden="1">
      <c r="A4571" s="34" t="s">
        <v>31579</v>
      </c>
      <c r="B4571" s="34" t="s">
        <v>31925</v>
      </c>
      <c r="C4571" s="34" t="s">
        <v>3500</v>
      </c>
      <c r="D4571" s="35">
        <v>44295</v>
      </c>
      <c r="E4571" s="34" t="s">
        <v>31926</v>
      </c>
      <c r="F4571" s="34" t="s">
        <v>9875</v>
      </c>
      <c r="G4571" s="36">
        <v>-86670</v>
      </c>
      <c r="H4571" s="36">
        <v>-86670</v>
      </c>
      <c r="I4571" s="34" t="s">
        <v>9762</v>
      </c>
      <c r="J4571" s="34" t="s">
        <v>9763</v>
      </c>
      <c r="K4571" s="36">
        <v>-86670</v>
      </c>
      <c r="L4571" s="34" t="s">
        <v>9764</v>
      </c>
      <c r="M4571" s="6" t="e">
        <f t="shared" si="71"/>
        <v>#VALUE!</v>
      </c>
    </row>
    <row r="4572" spans="1:18" hidden="1">
      <c r="A4572" s="34" t="s">
        <v>27165</v>
      </c>
      <c r="B4572" s="34" t="s">
        <v>31927</v>
      </c>
      <c r="C4572" s="34" t="s">
        <v>7872</v>
      </c>
      <c r="D4572" s="35">
        <v>44288</v>
      </c>
      <c r="E4572" s="34" t="s">
        <v>7873</v>
      </c>
      <c r="F4572" s="34" t="s">
        <v>27399</v>
      </c>
      <c r="G4572" s="36">
        <v>139937.70000000001</v>
      </c>
      <c r="H4572" s="36">
        <v>139937.70000000001</v>
      </c>
      <c r="I4572" s="34" t="s">
        <v>9762</v>
      </c>
      <c r="J4572" s="34" t="s">
        <v>9763</v>
      </c>
      <c r="K4572" s="36">
        <v>139937.70000000001</v>
      </c>
      <c r="L4572" s="34" t="s">
        <v>9764</v>
      </c>
      <c r="M4572" s="6">
        <f t="shared" si="71"/>
        <v>1</v>
      </c>
    </row>
    <row r="4573" spans="1:18" hidden="1">
      <c r="A4573" s="34" t="s">
        <v>27165</v>
      </c>
      <c r="B4573" s="34" t="s">
        <v>31927</v>
      </c>
      <c r="C4573" s="34" t="s">
        <v>7872</v>
      </c>
      <c r="D4573" s="35">
        <v>44288</v>
      </c>
      <c r="E4573" s="34" t="s">
        <v>31928</v>
      </c>
      <c r="F4573" s="34" t="s">
        <v>27399</v>
      </c>
      <c r="G4573" s="36">
        <v>9795.64</v>
      </c>
      <c r="H4573" s="36">
        <v>9795.64</v>
      </c>
      <c r="I4573" s="34" t="s">
        <v>9762</v>
      </c>
      <c r="J4573" s="34" t="s">
        <v>9763</v>
      </c>
      <c r="K4573" s="36">
        <v>9795.64</v>
      </c>
      <c r="L4573" s="34" t="s">
        <v>9764</v>
      </c>
      <c r="M4573" s="6" t="e">
        <f t="shared" si="71"/>
        <v>#VALUE!</v>
      </c>
    </row>
    <row r="4574" spans="1:18" hidden="1">
      <c r="A4574" s="34" t="s">
        <v>27165</v>
      </c>
      <c r="B4574" s="34" t="s">
        <v>31927</v>
      </c>
      <c r="C4574" s="34" t="s">
        <v>7872</v>
      </c>
      <c r="D4574" s="35">
        <v>44288</v>
      </c>
      <c r="E4574" s="34" t="s">
        <v>31928</v>
      </c>
      <c r="F4574" s="34" t="s">
        <v>9875</v>
      </c>
      <c r="G4574" s="36">
        <v>-149733.34</v>
      </c>
      <c r="H4574" s="36">
        <v>-149733.34</v>
      </c>
      <c r="I4574" s="34" t="s">
        <v>9762</v>
      </c>
      <c r="J4574" s="34" t="s">
        <v>9763</v>
      </c>
      <c r="K4574" s="36">
        <v>-149733.34</v>
      </c>
      <c r="L4574" s="34" t="s">
        <v>9764</v>
      </c>
      <c r="M4574" s="6" t="e">
        <f t="shared" si="71"/>
        <v>#VALUE!</v>
      </c>
    </row>
    <row r="4575" spans="1:18" hidden="1">
      <c r="A4575" s="34" t="s">
        <v>27165</v>
      </c>
      <c r="B4575" s="34" t="s">
        <v>31929</v>
      </c>
      <c r="C4575" s="34" t="s">
        <v>3902</v>
      </c>
      <c r="D4575" s="35">
        <v>44288</v>
      </c>
      <c r="E4575" s="34" t="s">
        <v>3903</v>
      </c>
      <c r="F4575" s="34" t="s">
        <v>30345</v>
      </c>
      <c r="G4575" s="36">
        <v>24300</v>
      </c>
      <c r="H4575" s="36">
        <v>24300</v>
      </c>
      <c r="I4575" s="34" t="s">
        <v>9762</v>
      </c>
      <c r="J4575" s="34" t="s">
        <v>9763</v>
      </c>
      <c r="K4575" s="36">
        <v>24300</v>
      </c>
      <c r="L4575" s="34" t="s">
        <v>9764</v>
      </c>
      <c r="M4575" s="6">
        <f t="shared" si="71"/>
        <v>1</v>
      </c>
    </row>
    <row r="4576" spans="1:18" hidden="1">
      <c r="A4576" s="34" t="s">
        <v>27165</v>
      </c>
      <c r="B4576" s="34" t="s">
        <v>31929</v>
      </c>
      <c r="C4576" s="34" t="s">
        <v>3902</v>
      </c>
      <c r="D4576" s="35">
        <v>44288</v>
      </c>
      <c r="E4576" s="34" t="s">
        <v>31930</v>
      </c>
      <c r="F4576" s="34" t="s">
        <v>30345</v>
      </c>
      <c r="G4576" s="36">
        <v>1701</v>
      </c>
      <c r="H4576" s="36">
        <v>1701</v>
      </c>
      <c r="I4576" s="34" t="s">
        <v>9762</v>
      </c>
      <c r="J4576" s="34" t="s">
        <v>9763</v>
      </c>
      <c r="K4576" s="36">
        <v>1701</v>
      </c>
      <c r="L4576" s="34" t="s">
        <v>9764</v>
      </c>
      <c r="M4576" s="6" t="e">
        <f t="shared" si="71"/>
        <v>#VALUE!</v>
      </c>
    </row>
    <row r="4577" spans="1:13" hidden="1">
      <c r="A4577" s="34" t="s">
        <v>27165</v>
      </c>
      <c r="B4577" s="34" t="s">
        <v>31929</v>
      </c>
      <c r="C4577" s="34" t="s">
        <v>3902</v>
      </c>
      <c r="D4577" s="35">
        <v>44288</v>
      </c>
      <c r="E4577" s="34" t="s">
        <v>31930</v>
      </c>
      <c r="F4577" s="34" t="s">
        <v>9875</v>
      </c>
      <c r="G4577" s="36">
        <v>-26001</v>
      </c>
      <c r="H4577" s="36">
        <v>-26001</v>
      </c>
      <c r="I4577" s="34" t="s">
        <v>9762</v>
      </c>
      <c r="J4577" s="34" t="s">
        <v>9763</v>
      </c>
      <c r="K4577" s="36">
        <v>-26001</v>
      </c>
      <c r="L4577" s="34" t="s">
        <v>9764</v>
      </c>
      <c r="M4577" s="6" t="e">
        <f t="shared" si="71"/>
        <v>#VALUE!</v>
      </c>
    </row>
    <row r="4578" spans="1:13" hidden="1">
      <c r="A4578" s="34" t="s">
        <v>31579</v>
      </c>
      <c r="B4578" s="34" t="s">
        <v>31931</v>
      </c>
      <c r="C4578" s="34" t="s">
        <v>5239</v>
      </c>
      <c r="D4578" s="35">
        <v>44288</v>
      </c>
      <c r="E4578" s="34" t="s">
        <v>31932</v>
      </c>
      <c r="F4578" s="34" t="s">
        <v>31933</v>
      </c>
      <c r="G4578" s="36">
        <v>26082</v>
      </c>
      <c r="H4578" s="36">
        <v>26082</v>
      </c>
      <c r="I4578" s="34" t="s">
        <v>9762</v>
      </c>
      <c r="J4578" s="34" t="s">
        <v>9763</v>
      </c>
      <c r="K4578" s="36">
        <v>26082</v>
      </c>
      <c r="L4578" s="34" t="s">
        <v>9764</v>
      </c>
      <c r="M4578" s="6">
        <f t="shared" si="71"/>
        <v>1</v>
      </c>
    </row>
    <row r="4579" spans="1:13" hidden="1">
      <c r="A4579" s="34" t="s">
        <v>31579</v>
      </c>
      <c r="B4579" s="34" t="s">
        <v>31931</v>
      </c>
      <c r="C4579" s="34" t="s">
        <v>5239</v>
      </c>
      <c r="D4579" s="35">
        <v>44288</v>
      </c>
      <c r="E4579" s="34" t="s">
        <v>31934</v>
      </c>
      <c r="F4579" s="34" t="s">
        <v>31933</v>
      </c>
      <c r="G4579" s="36">
        <v>1825.74</v>
      </c>
      <c r="H4579" s="36">
        <v>1825.74</v>
      </c>
      <c r="I4579" s="34" t="s">
        <v>9762</v>
      </c>
      <c r="J4579" s="34" t="s">
        <v>9763</v>
      </c>
      <c r="K4579" s="36">
        <v>1825.74</v>
      </c>
      <c r="L4579" s="34" t="s">
        <v>9764</v>
      </c>
      <c r="M4579" s="6" t="e">
        <f t="shared" si="71"/>
        <v>#VALUE!</v>
      </c>
    </row>
    <row r="4580" spans="1:13" hidden="1">
      <c r="A4580" s="34" t="s">
        <v>31579</v>
      </c>
      <c r="B4580" s="34" t="s">
        <v>31931</v>
      </c>
      <c r="C4580" s="34" t="s">
        <v>5239</v>
      </c>
      <c r="D4580" s="35">
        <v>44288</v>
      </c>
      <c r="E4580" s="34" t="s">
        <v>31934</v>
      </c>
      <c r="F4580" s="34" t="s">
        <v>9875</v>
      </c>
      <c r="G4580" s="36">
        <v>-27907.74</v>
      </c>
      <c r="H4580" s="36">
        <v>-27907.74</v>
      </c>
      <c r="I4580" s="34" t="s">
        <v>9762</v>
      </c>
      <c r="J4580" s="34" t="s">
        <v>9763</v>
      </c>
      <c r="K4580" s="36">
        <v>-27907.74</v>
      </c>
      <c r="L4580" s="34" t="s">
        <v>9764</v>
      </c>
      <c r="M4580" s="6" t="e">
        <f t="shared" si="71"/>
        <v>#VALUE!</v>
      </c>
    </row>
    <row r="4581" spans="1:13" hidden="1">
      <c r="A4581" s="34" t="s">
        <v>31579</v>
      </c>
      <c r="B4581" s="34" t="s">
        <v>31935</v>
      </c>
      <c r="C4581" s="34" t="s">
        <v>4904</v>
      </c>
      <c r="D4581" s="35">
        <v>44295</v>
      </c>
      <c r="E4581" s="34" t="s">
        <v>4905</v>
      </c>
      <c r="F4581" s="34" t="s">
        <v>31936</v>
      </c>
      <c r="G4581" s="36">
        <v>448500</v>
      </c>
      <c r="H4581" s="36">
        <v>448500</v>
      </c>
      <c r="I4581" s="34" t="s">
        <v>9762</v>
      </c>
      <c r="J4581" s="34" t="s">
        <v>9763</v>
      </c>
      <c r="K4581" s="36">
        <v>448500</v>
      </c>
      <c r="L4581" s="34" t="s">
        <v>9764</v>
      </c>
      <c r="M4581" s="6">
        <f t="shared" si="71"/>
        <v>1</v>
      </c>
    </row>
    <row r="4582" spans="1:13" hidden="1">
      <c r="A4582" s="34" t="s">
        <v>31579</v>
      </c>
      <c r="B4582" s="34" t="s">
        <v>31935</v>
      </c>
      <c r="C4582" s="34" t="s">
        <v>4904</v>
      </c>
      <c r="D4582" s="35">
        <v>44295</v>
      </c>
      <c r="E4582" s="34" t="s">
        <v>31937</v>
      </c>
      <c r="F4582" s="34" t="s">
        <v>31936</v>
      </c>
      <c r="G4582" s="36">
        <v>31395</v>
      </c>
      <c r="H4582" s="36">
        <v>31395</v>
      </c>
      <c r="I4582" s="34" t="s">
        <v>9762</v>
      </c>
      <c r="J4582" s="34" t="s">
        <v>9763</v>
      </c>
      <c r="K4582" s="36">
        <v>31395</v>
      </c>
      <c r="L4582" s="34" t="s">
        <v>9764</v>
      </c>
      <c r="M4582" s="6" t="e">
        <f t="shared" si="71"/>
        <v>#VALUE!</v>
      </c>
    </row>
    <row r="4583" spans="1:13" hidden="1">
      <c r="A4583" s="34" t="s">
        <v>31579</v>
      </c>
      <c r="B4583" s="34" t="s">
        <v>31935</v>
      </c>
      <c r="C4583" s="34" t="s">
        <v>4904</v>
      </c>
      <c r="D4583" s="35">
        <v>44295</v>
      </c>
      <c r="E4583" s="34" t="s">
        <v>31937</v>
      </c>
      <c r="F4583" s="34" t="s">
        <v>9875</v>
      </c>
      <c r="G4583" s="36">
        <v>-479895</v>
      </c>
      <c r="H4583" s="36">
        <v>-479895</v>
      </c>
      <c r="I4583" s="34" t="s">
        <v>9762</v>
      </c>
      <c r="J4583" s="34" t="s">
        <v>9763</v>
      </c>
      <c r="K4583" s="36">
        <v>-479895</v>
      </c>
      <c r="L4583" s="34" t="s">
        <v>9764</v>
      </c>
      <c r="M4583" s="6" t="e">
        <f t="shared" si="71"/>
        <v>#VALUE!</v>
      </c>
    </row>
    <row r="4584" spans="1:13" hidden="1">
      <c r="A4584" s="34" t="s">
        <v>27165</v>
      </c>
      <c r="B4584" s="34" t="s">
        <v>31938</v>
      </c>
      <c r="C4584" s="34" t="s">
        <v>31939</v>
      </c>
      <c r="D4584" s="35">
        <v>44295</v>
      </c>
      <c r="E4584" s="34" t="s">
        <v>31940</v>
      </c>
      <c r="F4584" s="34" t="s">
        <v>31941</v>
      </c>
      <c r="G4584" s="36">
        <v>2900103.74</v>
      </c>
      <c r="H4584" s="36">
        <v>2900103.74</v>
      </c>
      <c r="I4584" s="34" t="s">
        <v>9762</v>
      </c>
      <c r="J4584" s="34" t="s">
        <v>9763</v>
      </c>
      <c r="K4584" s="36">
        <v>2900103.74</v>
      </c>
      <c r="L4584" s="34" t="s">
        <v>9764</v>
      </c>
      <c r="M4584" s="6">
        <f t="shared" si="71"/>
        <v>1</v>
      </c>
    </row>
    <row r="4585" spans="1:13" hidden="1">
      <c r="A4585" s="34" t="s">
        <v>27165</v>
      </c>
      <c r="B4585" s="34" t="s">
        <v>31938</v>
      </c>
      <c r="C4585" s="34" t="s">
        <v>31939</v>
      </c>
      <c r="D4585" s="35">
        <v>44295</v>
      </c>
      <c r="E4585" s="34" t="s">
        <v>31942</v>
      </c>
      <c r="F4585" s="34" t="s">
        <v>31941</v>
      </c>
      <c r="G4585" s="36">
        <v>203007.26</v>
      </c>
      <c r="H4585" s="36">
        <v>203007.26</v>
      </c>
      <c r="I4585" s="34" t="s">
        <v>9762</v>
      </c>
      <c r="J4585" s="34" t="s">
        <v>9763</v>
      </c>
      <c r="K4585" s="36">
        <v>203007.26</v>
      </c>
      <c r="L4585" s="34" t="s">
        <v>9764</v>
      </c>
      <c r="M4585" s="6" t="e">
        <f t="shared" si="71"/>
        <v>#VALUE!</v>
      </c>
    </row>
    <row r="4586" spans="1:13" hidden="1">
      <c r="A4586" s="34" t="s">
        <v>27165</v>
      </c>
      <c r="B4586" s="34" t="s">
        <v>31938</v>
      </c>
      <c r="C4586" s="34" t="s">
        <v>31939</v>
      </c>
      <c r="D4586" s="35">
        <v>44295</v>
      </c>
      <c r="E4586" s="34" t="s">
        <v>31942</v>
      </c>
      <c r="F4586" s="34" t="s">
        <v>9875</v>
      </c>
      <c r="G4586" s="36">
        <v>-3103111</v>
      </c>
      <c r="H4586" s="36">
        <v>-3103111</v>
      </c>
      <c r="I4586" s="34" t="s">
        <v>9762</v>
      </c>
      <c r="J4586" s="34" t="s">
        <v>9763</v>
      </c>
      <c r="K4586" s="36">
        <v>-3103111</v>
      </c>
      <c r="L4586" s="34" t="s">
        <v>9764</v>
      </c>
      <c r="M4586" s="6" t="e">
        <f t="shared" si="71"/>
        <v>#VALUE!</v>
      </c>
    </row>
    <row r="4587" spans="1:13" hidden="1">
      <c r="A4587" s="34" t="s">
        <v>31579</v>
      </c>
      <c r="B4587" s="34" t="s">
        <v>31943</v>
      </c>
      <c r="C4587" s="34" t="s">
        <v>3458</v>
      </c>
      <c r="D4587" s="35">
        <v>44295</v>
      </c>
      <c r="E4587" s="34" t="s">
        <v>3459</v>
      </c>
      <c r="F4587" s="34" t="s">
        <v>31043</v>
      </c>
      <c r="G4587" s="36">
        <v>60000</v>
      </c>
      <c r="H4587" s="36">
        <v>60000</v>
      </c>
      <c r="I4587" s="34" t="s">
        <v>9762</v>
      </c>
      <c r="J4587" s="34" t="s">
        <v>9763</v>
      </c>
      <c r="K4587" s="36">
        <v>60000</v>
      </c>
      <c r="L4587" s="34" t="s">
        <v>9764</v>
      </c>
      <c r="M4587" s="6">
        <f t="shared" si="71"/>
        <v>1</v>
      </c>
    </row>
    <row r="4588" spans="1:13" hidden="1">
      <c r="A4588" s="34" t="s">
        <v>31579</v>
      </c>
      <c r="B4588" s="34" t="s">
        <v>31943</v>
      </c>
      <c r="C4588" s="34" t="s">
        <v>3458</v>
      </c>
      <c r="D4588" s="35">
        <v>44295</v>
      </c>
      <c r="E4588" s="34" t="s">
        <v>31944</v>
      </c>
      <c r="F4588" s="34" t="s">
        <v>31043</v>
      </c>
      <c r="G4588" s="36">
        <v>4200</v>
      </c>
      <c r="H4588" s="36">
        <v>4200</v>
      </c>
      <c r="I4588" s="34" t="s">
        <v>9762</v>
      </c>
      <c r="J4588" s="34" t="s">
        <v>9763</v>
      </c>
      <c r="K4588" s="36">
        <v>4200</v>
      </c>
      <c r="L4588" s="34" t="s">
        <v>9764</v>
      </c>
      <c r="M4588" s="6" t="e">
        <f t="shared" si="71"/>
        <v>#VALUE!</v>
      </c>
    </row>
    <row r="4589" spans="1:13" hidden="1">
      <c r="A4589" s="34" t="s">
        <v>31579</v>
      </c>
      <c r="B4589" s="34" t="s">
        <v>31943</v>
      </c>
      <c r="C4589" s="34" t="s">
        <v>3458</v>
      </c>
      <c r="D4589" s="35">
        <v>44295</v>
      </c>
      <c r="E4589" s="34" t="s">
        <v>31944</v>
      </c>
      <c r="F4589" s="34" t="s">
        <v>9875</v>
      </c>
      <c r="G4589" s="36">
        <v>-64200</v>
      </c>
      <c r="H4589" s="36">
        <v>-64200</v>
      </c>
      <c r="I4589" s="34" t="s">
        <v>9762</v>
      </c>
      <c r="J4589" s="34" t="s">
        <v>9763</v>
      </c>
      <c r="K4589" s="36">
        <v>-64200</v>
      </c>
      <c r="L4589" s="34" t="s">
        <v>9764</v>
      </c>
      <c r="M4589" s="6" t="e">
        <f t="shared" si="71"/>
        <v>#VALUE!</v>
      </c>
    </row>
    <row r="4590" spans="1:13" hidden="1">
      <c r="A4590" s="34" t="s">
        <v>31579</v>
      </c>
      <c r="B4590" s="34" t="s">
        <v>31945</v>
      </c>
      <c r="C4590" s="34" t="s">
        <v>2373</v>
      </c>
      <c r="D4590" s="35">
        <v>44295</v>
      </c>
      <c r="E4590" s="34" t="s">
        <v>31946</v>
      </c>
      <c r="F4590" s="34" t="s">
        <v>30278</v>
      </c>
      <c r="G4590" s="36">
        <v>128000</v>
      </c>
      <c r="H4590" s="36">
        <v>128000</v>
      </c>
      <c r="I4590" s="34" t="s">
        <v>9762</v>
      </c>
      <c r="J4590" s="34" t="s">
        <v>9763</v>
      </c>
      <c r="K4590" s="36">
        <v>128000</v>
      </c>
      <c r="L4590" s="34" t="s">
        <v>9764</v>
      </c>
      <c r="M4590" s="6">
        <f t="shared" si="71"/>
        <v>1</v>
      </c>
    </row>
    <row r="4591" spans="1:13" hidden="1">
      <c r="A4591" s="34" t="s">
        <v>31579</v>
      </c>
      <c r="B4591" s="34" t="s">
        <v>31945</v>
      </c>
      <c r="C4591" s="34" t="s">
        <v>2373</v>
      </c>
      <c r="D4591" s="35">
        <v>44295</v>
      </c>
      <c r="E4591" s="34" t="s">
        <v>31947</v>
      </c>
      <c r="F4591" s="34" t="s">
        <v>30278</v>
      </c>
      <c r="G4591" s="36">
        <v>8960</v>
      </c>
      <c r="H4591" s="36">
        <v>8960</v>
      </c>
      <c r="I4591" s="34" t="s">
        <v>9762</v>
      </c>
      <c r="J4591" s="34" t="s">
        <v>9763</v>
      </c>
      <c r="K4591" s="36">
        <v>8960</v>
      </c>
      <c r="L4591" s="34" t="s">
        <v>9764</v>
      </c>
      <c r="M4591" s="6" t="e">
        <f t="shared" si="71"/>
        <v>#VALUE!</v>
      </c>
    </row>
    <row r="4592" spans="1:13" hidden="1">
      <c r="A4592" s="34" t="s">
        <v>31579</v>
      </c>
      <c r="B4592" s="34" t="s">
        <v>31945</v>
      </c>
      <c r="C4592" s="34" t="s">
        <v>2373</v>
      </c>
      <c r="D4592" s="35">
        <v>44295</v>
      </c>
      <c r="E4592" s="34" t="s">
        <v>31947</v>
      </c>
      <c r="F4592" s="34" t="s">
        <v>9875</v>
      </c>
      <c r="G4592" s="36">
        <v>-136960</v>
      </c>
      <c r="H4592" s="36">
        <v>-136960</v>
      </c>
      <c r="I4592" s="34" t="s">
        <v>9762</v>
      </c>
      <c r="J4592" s="34" t="s">
        <v>9763</v>
      </c>
      <c r="K4592" s="36">
        <v>-136960</v>
      </c>
      <c r="L4592" s="34" t="s">
        <v>9764</v>
      </c>
      <c r="M4592" s="6" t="e">
        <f t="shared" si="71"/>
        <v>#VALUE!</v>
      </c>
    </row>
    <row r="4593" spans="1:13" hidden="1">
      <c r="A4593" s="34" t="s">
        <v>31579</v>
      </c>
      <c r="B4593" s="34" t="s">
        <v>31948</v>
      </c>
      <c r="C4593" s="34" t="s">
        <v>2369</v>
      </c>
      <c r="D4593" s="35">
        <v>44295</v>
      </c>
      <c r="E4593" s="34" t="s">
        <v>31949</v>
      </c>
      <c r="F4593" s="34" t="s">
        <v>31950</v>
      </c>
      <c r="G4593" s="36">
        <v>24080</v>
      </c>
      <c r="H4593" s="36">
        <v>24080</v>
      </c>
      <c r="I4593" s="34" t="s">
        <v>9762</v>
      </c>
      <c r="J4593" s="34" t="s">
        <v>9763</v>
      </c>
      <c r="K4593" s="36">
        <v>24080</v>
      </c>
      <c r="L4593" s="34" t="s">
        <v>9764</v>
      </c>
      <c r="M4593" s="6" t="e">
        <f t="shared" si="71"/>
        <v>#VALUE!</v>
      </c>
    </row>
    <row r="4594" spans="1:13" hidden="1">
      <c r="A4594" s="34" t="s">
        <v>31579</v>
      </c>
      <c r="B4594" s="34" t="s">
        <v>31948</v>
      </c>
      <c r="C4594" s="34" t="s">
        <v>2369</v>
      </c>
      <c r="D4594" s="35">
        <v>44295</v>
      </c>
      <c r="E4594" s="34" t="s">
        <v>2370</v>
      </c>
      <c r="F4594" s="34" t="s">
        <v>31951</v>
      </c>
      <c r="G4594" s="36">
        <v>344000</v>
      </c>
      <c r="H4594" s="36">
        <v>344000</v>
      </c>
      <c r="I4594" s="34" t="s">
        <v>9762</v>
      </c>
      <c r="J4594" s="34" t="s">
        <v>9763</v>
      </c>
      <c r="K4594" s="36">
        <v>344000</v>
      </c>
      <c r="L4594" s="34" t="s">
        <v>9764</v>
      </c>
      <c r="M4594" s="6">
        <f t="shared" si="71"/>
        <v>1</v>
      </c>
    </row>
    <row r="4595" spans="1:13" hidden="1">
      <c r="A4595" s="34" t="s">
        <v>31579</v>
      </c>
      <c r="B4595" s="34" t="s">
        <v>31948</v>
      </c>
      <c r="C4595" s="34" t="s">
        <v>2369</v>
      </c>
      <c r="D4595" s="35">
        <v>44295</v>
      </c>
      <c r="E4595" s="34" t="s">
        <v>31949</v>
      </c>
      <c r="F4595" s="34" t="s">
        <v>9875</v>
      </c>
      <c r="G4595" s="36">
        <v>-368080</v>
      </c>
      <c r="H4595" s="36">
        <v>-368080</v>
      </c>
      <c r="I4595" s="34" t="s">
        <v>9762</v>
      </c>
      <c r="J4595" s="34" t="s">
        <v>9763</v>
      </c>
      <c r="K4595" s="36">
        <v>-368080</v>
      </c>
      <c r="L4595" s="34" t="s">
        <v>9764</v>
      </c>
      <c r="M4595" s="6" t="e">
        <f t="shared" si="71"/>
        <v>#VALUE!</v>
      </c>
    </row>
    <row r="4596" spans="1:13" hidden="1">
      <c r="A4596" s="34" t="s">
        <v>27165</v>
      </c>
      <c r="B4596" s="34" t="s">
        <v>31952</v>
      </c>
      <c r="C4596" s="34" t="s">
        <v>8672</v>
      </c>
      <c r="D4596" s="35">
        <v>44287</v>
      </c>
      <c r="E4596" s="34" t="s">
        <v>8673</v>
      </c>
      <c r="F4596" s="34" t="s">
        <v>31953</v>
      </c>
      <c r="G4596" s="36">
        <v>60500</v>
      </c>
      <c r="H4596" s="36">
        <v>60500</v>
      </c>
      <c r="I4596" s="34" t="s">
        <v>9762</v>
      </c>
      <c r="J4596" s="34" t="s">
        <v>9763</v>
      </c>
      <c r="K4596" s="36">
        <v>60500</v>
      </c>
      <c r="L4596" s="34" t="s">
        <v>9764</v>
      </c>
      <c r="M4596" s="6">
        <f t="shared" si="71"/>
        <v>1</v>
      </c>
    </row>
    <row r="4597" spans="1:13" hidden="1">
      <c r="A4597" s="34" t="s">
        <v>27165</v>
      </c>
      <c r="B4597" s="34" t="s">
        <v>31952</v>
      </c>
      <c r="C4597" s="34" t="s">
        <v>8672</v>
      </c>
      <c r="D4597" s="35">
        <v>44287</v>
      </c>
      <c r="E4597" s="34" t="s">
        <v>31954</v>
      </c>
      <c r="F4597" s="34" t="s">
        <v>9875</v>
      </c>
      <c r="G4597" s="36">
        <v>-60500</v>
      </c>
      <c r="H4597" s="36">
        <v>-60500</v>
      </c>
      <c r="I4597" s="34" t="s">
        <v>9762</v>
      </c>
      <c r="J4597" s="34" t="s">
        <v>9763</v>
      </c>
      <c r="K4597" s="36">
        <v>-60500</v>
      </c>
      <c r="L4597" s="34" t="s">
        <v>9764</v>
      </c>
      <c r="M4597" s="6" t="e">
        <f t="shared" si="71"/>
        <v>#VALUE!</v>
      </c>
    </row>
    <row r="4598" spans="1:13" hidden="1">
      <c r="A4598" s="34" t="s">
        <v>27165</v>
      </c>
      <c r="B4598" s="34" t="s">
        <v>31955</v>
      </c>
      <c r="C4598" s="34" t="s">
        <v>8670</v>
      </c>
      <c r="D4598" s="35">
        <v>44288</v>
      </c>
      <c r="E4598" s="34" t="s">
        <v>8671</v>
      </c>
      <c r="F4598" s="34" t="s">
        <v>31953</v>
      </c>
      <c r="G4598" s="36">
        <v>60500</v>
      </c>
      <c r="H4598" s="36">
        <v>60500</v>
      </c>
      <c r="I4598" s="34" t="s">
        <v>9762</v>
      </c>
      <c r="J4598" s="34" t="s">
        <v>9763</v>
      </c>
      <c r="K4598" s="36">
        <v>60500</v>
      </c>
      <c r="L4598" s="34" t="s">
        <v>9764</v>
      </c>
      <c r="M4598" s="6">
        <f t="shared" si="71"/>
        <v>1</v>
      </c>
    </row>
    <row r="4599" spans="1:13" hidden="1">
      <c r="A4599" s="34" t="s">
        <v>27165</v>
      </c>
      <c r="B4599" s="34" t="s">
        <v>31955</v>
      </c>
      <c r="C4599" s="34" t="s">
        <v>8670</v>
      </c>
      <c r="D4599" s="35">
        <v>44288</v>
      </c>
      <c r="E4599" s="34" t="s">
        <v>31956</v>
      </c>
      <c r="F4599" s="34" t="s">
        <v>9875</v>
      </c>
      <c r="G4599" s="36">
        <v>-60500</v>
      </c>
      <c r="H4599" s="36">
        <v>-60500</v>
      </c>
      <c r="I4599" s="34" t="s">
        <v>9762</v>
      </c>
      <c r="J4599" s="34" t="s">
        <v>9763</v>
      </c>
      <c r="K4599" s="36">
        <v>-60500</v>
      </c>
      <c r="L4599" s="34" t="s">
        <v>9764</v>
      </c>
      <c r="M4599" s="6" t="e">
        <f t="shared" si="71"/>
        <v>#VALUE!</v>
      </c>
    </row>
    <row r="4600" spans="1:13" hidden="1">
      <c r="A4600" s="34" t="s">
        <v>31579</v>
      </c>
      <c r="B4600" s="34" t="s">
        <v>31957</v>
      </c>
      <c r="C4600" s="34" t="s">
        <v>3823</v>
      </c>
      <c r="D4600" s="35">
        <v>44288</v>
      </c>
      <c r="E4600" s="34" t="s">
        <v>3824</v>
      </c>
      <c r="F4600" s="34" t="s">
        <v>31164</v>
      </c>
      <c r="G4600" s="36">
        <v>150000</v>
      </c>
      <c r="H4600" s="36">
        <v>150000</v>
      </c>
      <c r="I4600" s="34" t="s">
        <v>9762</v>
      </c>
      <c r="J4600" s="34" t="s">
        <v>9763</v>
      </c>
      <c r="K4600" s="36">
        <v>150000</v>
      </c>
      <c r="L4600" s="34" t="s">
        <v>9764</v>
      </c>
      <c r="M4600" s="6">
        <f t="shared" si="71"/>
        <v>1</v>
      </c>
    </row>
    <row r="4601" spans="1:13" hidden="1">
      <c r="A4601" s="34" t="s">
        <v>31579</v>
      </c>
      <c r="B4601" s="34" t="s">
        <v>31957</v>
      </c>
      <c r="C4601" s="34" t="s">
        <v>3823</v>
      </c>
      <c r="D4601" s="35">
        <v>44288</v>
      </c>
      <c r="E4601" s="34" t="s">
        <v>31958</v>
      </c>
      <c r="F4601" s="34" t="s">
        <v>31164</v>
      </c>
      <c r="G4601" s="36">
        <v>10500</v>
      </c>
      <c r="H4601" s="36">
        <v>10500</v>
      </c>
      <c r="I4601" s="34" t="s">
        <v>9762</v>
      </c>
      <c r="J4601" s="34" t="s">
        <v>9763</v>
      </c>
      <c r="K4601" s="36">
        <v>10500</v>
      </c>
      <c r="L4601" s="34" t="s">
        <v>9764</v>
      </c>
      <c r="M4601" s="6" t="e">
        <f t="shared" si="71"/>
        <v>#VALUE!</v>
      </c>
    </row>
    <row r="4602" spans="1:13" hidden="1">
      <c r="A4602" s="34" t="s">
        <v>31579</v>
      </c>
      <c r="B4602" s="34" t="s">
        <v>31957</v>
      </c>
      <c r="C4602" s="34" t="s">
        <v>3823</v>
      </c>
      <c r="D4602" s="35">
        <v>44288</v>
      </c>
      <c r="E4602" s="34" t="s">
        <v>31958</v>
      </c>
      <c r="F4602" s="34" t="s">
        <v>9875</v>
      </c>
      <c r="G4602" s="36">
        <v>-160500</v>
      </c>
      <c r="H4602" s="36">
        <v>-160500</v>
      </c>
      <c r="I4602" s="34" t="s">
        <v>9762</v>
      </c>
      <c r="J4602" s="34" t="s">
        <v>9763</v>
      </c>
      <c r="K4602" s="36">
        <v>-160500</v>
      </c>
      <c r="L4602" s="34" t="s">
        <v>9764</v>
      </c>
      <c r="M4602" s="6" t="e">
        <f t="shared" si="71"/>
        <v>#VALUE!</v>
      </c>
    </row>
    <row r="4603" spans="1:13" hidden="1">
      <c r="A4603" s="34" t="s">
        <v>27165</v>
      </c>
      <c r="B4603" s="34" t="s">
        <v>31959</v>
      </c>
      <c r="C4603" s="34" t="s">
        <v>8668</v>
      </c>
      <c r="D4603" s="35">
        <v>44294</v>
      </c>
      <c r="E4603" s="34" t="s">
        <v>8669</v>
      </c>
      <c r="F4603" s="34" t="s">
        <v>31953</v>
      </c>
      <c r="G4603" s="36">
        <v>60500</v>
      </c>
      <c r="H4603" s="36">
        <v>60500</v>
      </c>
      <c r="I4603" s="34" t="s">
        <v>9762</v>
      </c>
      <c r="J4603" s="34" t="s">
        <v>9763</v>
      </c>
      <c r="K4603" s="36">
        <v>60500</v>
      </c>
      <c r="L4603" s="34" t="s">
        <v>9764</v>
      </c>
      <c r="M4603" s="6">
        <f t="shared" si="71"/>
        <v>1</v>
      </c>
    </row>
    <row r="4604" spans="1:13" hidden="1">
      <c r="A4604" s="34" t="s">
        <v>27165</v>
      </c>
      <c r="B4604" s="34" t="s">
        <v>31959</v>
      </c>
      <c r="C4604" s="34" t="s">
        <v>8668</v>
      </c>
      <c r="D4604" s="35">
        <v>44294</v>
      </c>
      <c r="E4604" s="34" t="s">
        <v>31960</v>
      </c>
      <c r="F4604" s="34" t="s">
        <v>9875</v>
      </c>
      <c r="G4604" s="36">
        <v>-60500</v>
      </c>
      <c r="H4604" s="36">
        <v>-60500</v>
      </c>
      <c r="I4604" s="34" t="s">
        <v>9762</v>
      </c>
      <c r="J4604" s="34" t="s">
        <v>9763</v>
      </c>
      <c r="K4604" s="36">
        <v>-60500</v>
      </c>
      <c r="L4604" s="34" t="s">
        <v>9764</v>
      </c>
      <c r="M4604" s="6" t="e">
        <f t="shared" si="71"/>
        <v>#VALUE!</v>
      </c>
    </row>
    <row r="4605" spans="1:13" hidden="1">
      <c r="A4605" s="34" t="s">
        <v>31579</v>
      </c>
      <c r="B4605" s="34" t="s">
        <v>31961</v>
      </c>
      <c r="C4605" s="34" t="s">
        <v>2705</v>
      </c>
      <c r="D4605" s="35">
        <v>44288</v>
      </c>
      <c r="E4605" s="34" t="s">
        <v>31962</v>
      </c>
      <c r="F4605" s="34" t="s">
        <v>30991</v>
      </c>
      <c r="G4605" s="36">
        <v>16500</v>
      </c>
      <c r="H4605" s="36">
        <v>16500</v>
      </c>
      <c r="I4605" s="34" t="s">
        <v>9762</v>
      </c>
      <c r="J4605" s="34" t="s">
        <v>9763</v>
      </c>
      <c r="K4605" s="36">
        <v>16500</v>
      </c>
      <c r="L4605" s="34" t="s">
        <v>9764</v>
      </c>
      <c r="M4605" s="6">
        <f t="shared" si="71"/>
        <v>1</v>
      </c>
    </row>
    <row r="4606" spans="1:13" hidden="1">
      <c r="A4606" s="34" t="s">
        <v>31579</v>
      </c>
      <c r="B4606" s="34" t="s">
        <v>31961</v>
      </c>
      <c r="C4606" s="34" t="s">
        <v>2705</v>
      </c>
      <c r="D4606" s="35">
        <v>44288</v>
      </c>
      <c r="E4606" s="34" t="s">
        <v>31963</v>
      </c>
      <c r="F4606" s="34" t="s">
        <v>30991</v>
      </c>
      <c r="G4606" s="36">
        <v>1155</v>
      </c>
      <c r="H4606" s="36">
        <v>1155</v>
      </c>
      <c r="I4606" s="34" t="s">
        <v>9762</v>
      </c>
      <c r="J4606" s="34" t="s">
        <v>9763</v>
      </c>
      <c r="K4606" s="36">
        <v>1155</v>
      </c>
      <c r="L4606" s="34" t="s">
        <v>9764</v>
      </c>
      <c r="M4606" s="6" t="e">
        <f t="shared" si="71"/>
        <v>#VALUE!</v>
      </c>
    </row>
    <row r="4607" spans="1:13" hidden="1">
      <c r="A4607" s="34" t="s">
        <v>31579</v>
      </c>
      <c r="B4607" s="34" t="s">
        <v>31961</v>
      </c>
      <c r="C4607" s="34" t="s">
        <v>2705</v>
      </c>
      <c r="D4607" s="35">
        <v>44288</v>
      </c>
      <c r="E4607" s="34" t="s">
        <v>31963</v>
      </c>
      <c r="F4607" s="34" t="s">
        <v>9875</v>
      </c>
      <c r="G4607" s="36">
        <v>-17655</v>
      </c>
      <c r="H4607" s="36">
        <v>-17655</v>
      </c>
      <c r="I4607" s="34" t="s">
        <v>9762</v>
      </c>
      <c r="J4607" s="34" t="s">
        <v>9763</v>
      </c>
      <c r="K4607" s="36">
        <v>-17655</v>
      </c>
      <c r="L4607" s="34" t="s">
        <v>9764</v>
      </c>
      <c r="M4607" s="6" t="e">
        <f t="shared" si="71"/>
        <v>#VALUE!</v>
      </c>
    </row>
    <row r="4608" spans="1:13" hidden="1">
      <c r="A4608" s="34" t="s">
        <v>31579</v>
      </c>
      <c r="B4608" s="34" t="s">
        <v>31964</v>
      </c>
      <c r="C4608" s="34" t="s">
        <v>2401</v>
      </c>
      <c r="D4608" s="35">
        <v>44288</v>
      </c>
      <c r="E4608" s="34" t="s">
        <v>31965</v>
      </c>
      <c r="F4608" s="34" t="s">
        <v>31966</v>
      </c>
      <c r="G4608" s="36">
        <v>31320</v>
      </c>
      <c r="H4608" s="36">
        <v>31320</v>
      </c>
      <c r="I4608" s="34" t="s">
        <v>9762</v>
      </c>
      <c r="J4608" s="34" t="s">
        <v>9763</v>
      </c>
      <c r="K4608" s="36">
        <v>31320</v>
      </c>
      <c r="L4608" s="34" t="s">
        <v>9764</v>
      </c>
      <c r="M4608" s="6">
        <f t="shared" si="71"/>
        <v>1</v>
      </c>
    </row>
    <row r="4609" spans="1:18" hidden="1">
      <c r="A4609" s="34" t="s">
        <v>31579</v>
      </c>
      <c r="B4609" s="34" t="s">
        <v>31964</v>
      </c>
      <c r="C4609" s="34" t="s">
        <v>2401</v>
      </c>
      <c r="D4609" s="35">
        <v>44288</v>
      </c>
      <c r="E4609" s="34" t="s">
        <v>31967</v>
      </c>
      <c r="F4609" s="34" t="s">
        <v>31966</v>
      </c>
      <c r="G4609" s="36">
        <v>2192.4</v>
      </c>
      <c r="H4609" s="36">
        <v>2192.4</v>
      </c>
      <c r="I4609" s="34" t="s">
        <v>9762</v>
      </c>
      <c r="J4609" s="34" t="s">
        <v>9763</v>
      </c>
      <c r="K4609" s="36">
        <v>2192.4</v>
      </c>
      <c r="L4609" s="34" t="s">
        <v>9764</v>
      </c>
      <c r="M4609" s="6" t="e">
        <f t="shared" si="71"/>
        <v>#VALUE!</v>
      </c>
    </row>
    <row r="4610" spans="1:18" hidden="1">
      <c r="A4610" s="34" t="s">
        <v>31579</v>
      </c>
      <c r="B4610" s="34" t="s">
        <v>31964</v>
      </c>
      <c r="C4610" s="34" t="s">
        <v>2401</v>
      </c>
      <c r="D4610" s="35">
        <v>44288</v>
      </c>
      <c r="E4610" s="34" t="s">
        <v>31967</v>
      </c>
      <c r="F4610" s="34" t="s">
        <v>9875</v>
      </c>
      <c r="G4610" s="36">
        <v>-33512.400000000001</v>
      </c>
      <c r="H4610" s="36">
        <v>-33512.400000000001</v>
      </c>
      <c r="I4610" s="34" t="s">
        <v>9762</v>
      </c>
      <c r="J4610" s="34" t="s">
        <v>9763</v>
      </c>
      <c r="K4610" s="36">
        <v>-33512.400000000001</v>
      </c>
      <c r="L4610" s="34" t="s">
        <v>9764</v>
      </c>
      <c r="M4610" s="6" t="e">
        <f t="shared" si="71"/>
        <v>#VALUE!</v>
      </c>
    </row>
    <row r="4611" spans="1:18" hidden="1">
      <c r="A4611" s="34" t="s">
        <v>31579</v>
      </c>
      <c r="B4611" s="34" t="s">
        <v>31968</v>
      </c>
      <c r="C4611" s="34" t="s">
        <v>7470</v>
      </c>
      <c r="D4611" s="35">
        <v>44288</v>
      </c>
      <c r="E4611" s="34" t="s">
        <v>7471</v>
      </c>
      <c r="F4611" s="34" t="s">
        <v>27739</v>
      </c>
      <c r="G4611" s="36">
        <v>270000</v>
      </c>
      <c r="H4611" s="36">
        <v>270000</v>
      </c>
      <c r="I4611" s="34" t="s">
        <v>9762</v>
      </c>
      <c r="J4611" s="34" t="s">
        <v>9763</v>
      </c>
      <c r="K4611" s="36">
        <v>270000</v>
      </c>
      <c r="L4611" s="34" t="s">
        <v>9764</v>
      </c>
      <c r="M4611" s="6">
        <f t="shared" ref="M4611:M4674" si="72">FIND("PO",E4611)</f>
        <v>1</v>
      </c>
    </row>
    <row r="4612" spans="1:18" hidden="1">
      <c r="A4612" s="34" t="s">
        <v>31579</v>
      </c>
      <c r="B4612" s="34" t="s">
        <v>31968</v>
      </c>
      <c r="C4612" s="34" t="s">
        <v>7470</v>
      </c>
      <c r="D4612" s="35">
        <v>44288</v>
      </c>
      <c r="E4612" s="34" t="s">
        <v>31969</v>
      </c>
      <c r="F4612" s="34" t="s">
        <v>27739</v>
      </c>
      <c r="G4612" s="36">
        <v>18900</v>
      </c>
      <c r="H4612" s="36">
        <v>18900</v>
      </c>
      <c r="I4612" s="34" t="s">
        <v>9762</v>
      </c>
      <c r="J4612" s="34" t="s">
        <v>9763</v>
      </c>
      <c r="K4612" s="36">
        <v>18900</v>
      </c>
      <c r="L4612" s="34" t="s">
        <v>9764</v>
      </c>
      <c r="M4612" s="6" t="e">
        <f t="shared" si="72"/>
        <v>#VALUE!</v>
      </c>
    </row>
    <row r="4613" spans="1:18" hidden="1">
      <c r="A4613" s="34" t="s">
        <v>31579</v>
      </c>
      <c r="B4613" s="34" t="s">
        <v>31968</v>
      </c>
      <c r="C4613" s="34" t="s">
        <v>7470</v>
      </c>
      <c r="D4613" s="35">
        <v>44288</v>
      </c>
      <c r="E4613" s="34" t="s">
        <v>31969</v>
      </c>
      <c r="F4613" s="34" t="s">
        <v>9875</v>
      </c>
      <c r="G4613" s="36">
        <v>-288900</v>
      </c>
      <c r="H4613" s="36">
        <v>-288900</v>
      </c>
      <c r="I4613" s="34" t="s">
        <v>9762</v>
      </c>
      <c r="J4613" s="34" t="s">
        <v>9763</v>
      </c>
      <c r="K4613" s="36">
        <v>-288900</v>
      </c>
      <c r="L4613" s="34" t="s">
        <v>9764</v>
      </c>
      <c r="M4613" s="6" t="e">
        <f t="shared" si="72"/>
        <v>#VALUE!</v>
      </c>
    </row>
    <row r="4614" spans="1:18" hidden="1">
      <c r="A4614" s="34" t="s">
        <v>31579</v>
      </c>
      <c r="B4614" s="34" t="s">
        <v>31970</v>
      </c>
      <c r="C4614" s="34" t="s">
        <v>4580</v>
      </c>
      <c r="D4614" s="35">
        <v>44288</v>
      </c>
      <c r="E4614" s="34" t="s">
        <v>4581</v>
      </c>
      <c r="F4614" s="34" t="s">
        <v>31971</v>
      </c>
      <c r="G4614" s="36">
        <v>270000</v>
      </c>
      <c r="H4614" s="36">
        <v>270000</v>
      </c>
      <c r="I4614" s="34" t="s">
        <v>9762</v>
      </c>
      <c r="J4614" s="34" t="s">
        <v>9763</v>
      </c>
      <c r="K4614" s="36">
        <v>270000</v>
      </c>
      <c r="L4614" s="34" t="s">
        <v>9764</v>
      </c>
      <c r="M4614" s="6">
        <f t="shared" si="72"/>
        <v>1</v>
      </c>
    </row>
    <row r="4615" spans="1:18" hidden="1">
      <c r="A4615" s="34" t="s">
        <v>31579</v>
      </c>
      <c r="B4615" s="34" t="s">
        <v>31970</v>
      </c>
      <c r="C4615" s="34" t="s">
        <v>4580</v>
      </c>
      <c r="D4615" s="35">
        <v>44288</v>
      </c>
      <c r="E4615" s="34" t="s">
        <v>31972</v>
      </c>
      <c r="F4615" s="34" t="s">
        <v>31971</v>
      </c>
      <c r="G4615" s="36">
        <v>18900</v>
      </c>
      <c r="H4615" s="36">
        <v>18900</v>
      </c>
      <c r="I4615" s="34" t="s">
        <v>9762</v>
      </c>
      <c r="J4615" s="34" t="s">
        <v>9763</v>
      </c>
      <c r="K4615" s="36">
        <v>18900</v>
      </c>
      <c r="L4615" s="34" t="s">
        <v>9764</v>
      </c>
      <c r="M4615" s="6" t="e">
        <f t="shared" si="72"/>
        <v>#VALUE!</v>
      </c>
    </row>
    <row r="4616" spans="1:18" hidden="1">
      <c r="A4616" s="34" t="s">
        <v>31579</v>
      </c>
      <c r="B4616" s="34" t="s">
        <v>31970</v>
      </c>
      <c r="C4616" s="34" t="s">
        <v>4580</v>
      </c>
      <c r="D4616" s="35">
        <v>44288</v>
      </c>
      <c r="E4616" s="34" t="s">
        <v>31972</v>
      </c>
      <c r="F4616" s="34" t="s">
        <v>9875</v>
      </c>
      <c r="G4616" s="36">
        <v>-288900</v>
      </c>
      <c r="H4616" s="36">
        <v>-288900</v>
      </c>
      <c r="I4616" s="34" t="s">
        <v>9762</v>
      </c>
      <c r="J4616" s="34" t="s">
        <v>9763</v>
      </c>
      <c r="K4616" s="36">
        <v>-288900</v>
      </c>
      <c r="L4616" s="34" t="s">
        <v>9764</v>
      </c>
      <c r="M4616" s="6" t="e">
        <f t="shared" si="72"/>
        <v>#VALUE!</v>
      </c>
    </row>
    <row r="4617" spans="1:18" hidden="1">
      <c r="A4617" s="34" t="s">
        <v>31579</v>
      </c>
      <c r="B4617" s="34" t="s">
        <v>31973</v>
      </c>
      <c r="C4617" s="34" t="s">
        <v>4304</v>
      </c>
      <c r="D4617" s="35">
        <v>44295</v>
      </c>
      <c r="E4617" s="34" t="s">
        <v>4306</v>
      </c>
      <c r="F4617" s="34" t="s">
        <v>29699</v>
      </c>
      <c r="G4617" s="36">
        <v>1401000</v>
      </c>
      <c r="H4617" s="36">
        <v>1401000</v>
      </c>
      <c r="I4617" s="34" t="s">
        <v>9762</v>
      </c>
      <c r="J4617" s="34" t="s">
        <v>9763</v>
      </c>
      <c r="K4617" s="36">
        <v>1401000</v>
      </c>
      <c r="L4617" s="34" t="s">
        <v>9764</v>
      </c>
      <c r="M4617" s="6">
        <f t="shared" si="72"/>
        <v>1</v>
      </c>
    </row>
    <row r="4618" spans="1:18" hidden="1">
      <c r="A4618" s="34" t="s">
        <v>31579</v>
      </c>
      <c r="B4618" s="34" t="s">
        <v>31973</v>
      </c>
      <c r="C4618" s="34" t="s">
        <v>4304</v>
      </c>
      <c r="D4618" s="35">
        <v>44295</v>
      </c>
      <c r="E4618" s="34" t="s">
        <v>31974</v>
      </c>
      <c r="F4618" s="34" t="s">
        <v>29699</v>
      </c>
      <c r="G4618" s="36">
        <v>98070</v>
      </c>
      <c r="H4618" s="36">
        <v>98070</v>
      </c>
      <c r="I4618" s="34" t="s">
        <v>9762</v>
      </c>
      <c r="J4618" s="34" t="s">
        <v>9763</v>
      </c>
      <c r="K4618" s="36">
        <v>98070</v>
      </c>
      <c r="L4618" s="34" t="s">
        <v>9764</v>
      </c>
      <c r="M4618" s="6" t="e">
        <f t="shared" si="72"/>
        <v>#VALUE!</v>
      </c>
    </row>
    <row r="4619" spans="1:18" hidden="1">
      <c r="A4619" s="34" t="s">
        <v>31579</v>
      </c>
      <c r="B4619" s="34" t="s">
        <v>31973</v>
      </c>
      <c r="C4619" s="34" t="s">
        <v>4304</v>
      </c>
      <c r="D4619" s="35">
        <v>44295</v>
      </c>
      <c r="E4619" s="34" t="s">
        <v>31974</v>
      </c>
      <c r="F4619" s="34" t="s">
        <v>9875</v>
      </c>
      <c r="G4619" s="36">
        <v>-1499070</v>
      </c>
      <c r="H4619" s="36">
        <v>-1499070</v>
      </c>
      <c r="I4619" s="34" t="s">
        <v>9762</v>
      </c>
      <c r="J4619" s="34" t="s">
        <v>9763</v>
      </c>
      <c r="K4619" s="36">
        <v>-1499070</v>
      </c>
      <c r="L4619" s="34" t="s">
        <v>9764</v>
      </c>
      <c r="M4619" s="6" t="e">
        <f t="shared" si="72"/>
        <v>#VALUE!</v>
      </c>
    </row>
    <row r="4620" spans="1:18" hidden="1">
      <c r="A4620" s="34" t="s">
        <v>31579</v>
      </c>
      <c r="B4620" s="34" t="s">
        <v>31975</v>
      </c>
      <c r="C4620" s="34" t="s">
        <v>4087</v>
      </c>
      <c r="D4620" s="35">
        <v>44288</v>
      </c>
      <c r="E4620" s="34" t="s">
        <v>4088</v>
      </c>
      <c r="F4620" s="34" t="s">
        <v>30077</v>
      </c>
      <c r="G4620" s="36">
        <v>45000</v>
      </c>
      <c r="H4620" s="36">
        <v>45000</v>
      </c>
      <c r="I4620" s="34" t="s">
        <v>9762</v>
      </c>
      <c r="J4620" s="34" t="s">
        <v>9763</v>
      </c>
      <c r="K4620" s="36">
        <v>45000</v>
      </c>
      <c r="L4620" s="34" t="s">
        <v>9764</v>
      </c>
      <c r="M4620" s="6">
        <f t="shared" si="72"/>
        <v>1</v>
      </c>
    </row>
    <row r="4621" spans="1:18">
      <c r="A4621" s="34" t="s">
        <v>31579</v>
      </c>
      <c r="B4621" s="34" t="s">
        <v>31975</v>
      </c>
      <c r="C4621" s="34" t="s">
        <v>4087</v>
      </c>
      <c r="D4621" s="35">
        <v>44288</v>
      </c>
      <c r="E4621" s="34" t="s">
        <v>31976</v>
      </c>
      <c r="F4621" s="34" t="s">
        <v>9875</v>
      </c>
      <c r="G4621" s="36">
        <v>-45000</v>
      </c>
      <c r="H4621" s="36">
        <v>-45000</v>
      </c>
      <c r="I4621" s="34" t="s">
        <v>9762</v>
      </c>
      <c r="J4621" s="34" t="s">
        <v>9763</v>
      </c>
      <c r="K4621" s="36">
        <v>-45000</v>
      </c>
      <c r="L4621" s="34" t="s">
        <v>9764</v>
      </c>
      <c r="M4621" s="6">
        <f t="shared" si="72"/>
        <v>18</v>
      </c>
      <c r="N4621" s="6" t="str">
        <f>MID(E4621,M4621,10)</f>
        <v>PO64000018</v>
      </c>
      <c r="O4621" s="6">
        <f>FIND("-",E4621)</f>
        <v>28</v>
      </c>
      <c r="P4621" s="6" t="str">
        <f>MID(E4621,O4621+1,2)</f>
        <v>2</v>
      </c>
      <c r="Q4621" s="34" t="str">
        <f>C4621</f>
        <v>APCIO0000451</v>
      </c>
      <c r="R4621" s="36">
        <f>-G4621</f>
        <v>45000</v>
      </c>
    </row>
    <row r="4622" spans="1:18" hidden="1">
      <c r="A4622" s="34" t="s">
        <v>31579</v>
      </c>
      <c r="B4622" s="34" t="s">
        <v>31977</v>
      </c>
      <c r="C4622" s="34" t="s">
        <v>5792</v>
      </c>
      <c r="D4622" s="35">
        <v>44288</v>
      </c>
      <c r="E4622" s="34" t="s">
        <v>5793</v>
      </c>
      <c r="F4622" s="34" t="s">
        <v>31904</v>
      </c>
      <c r="G4622" s="36">
        <v>25000</v>
      </c>
      <c r="H4622" s="36">
        <v>25000</v>
      </c>
      <c r="I4622" s="34" t="s">
        <v>9762</v>
      </c>
      <c r="J4622" s="34" t="s">
        <v>9763</v>
      </c>
      <c r="K4622" s="36">
        <v>25000</v>
      </c>
      <c r="L4622" s="34" t="s">
        <v>9764</v>
      </c>
      <c r="M4622" s="6">
        <f t="shared" si="72"/>
        <v>1</v>
      </c>
    </row>
    <row r="4623" spans="1:18">
      <c r="A4623" s="34" t="s">
        <v>31579</v>
      </c>
      <c r="B4623" s="34" t="s">
        <v>31977</v>
      </c>
      <c r="C4623" s="34" t="s">
        <v>5792</v>
      </c>
      <c r="D4623" s="35">
        <v>44288</v>
      </c>
      <c r="E4623" s="34" t="s">
        <v>31978</v>
      </c>
      <c r="F4623" s="34" t="s">
        <v>9875</v>
      </c>
      <c r="G4623" s="36">
        <v>-25000</v>
      </c>
      <c r="H4623" s="36">
        <v>-25000</v>
      </c>
      <c r="I4623" s="34" t="s">
        <v>9762</v>
      </c>
      <c r="J4623" s="34" t="s">
        <v>9763</v>
      </c>
      <c r="K4623" s="36">
        <v>-25000</v>
      </c>
      <c r="L4623" s="34" t="s">
        <v>9764</v>
      </c>
      <c r="M4623" s="6">
        <f t="shared" si="72"/>
        <v>18</v>
      </c>
      <c r="N4623" s="6" t="str">
        <f>MID(E4623,M4623,10)</f>
        <v>PO63000703</v>
      </c>
      <c r="O4623" s="6">
        <f>FIND("-",E4623)</f>
        <v>28</v>
      </c>
      <c r="P4623" s="6" t="str">
        <f>MID(E4623,O4623+1,2)</f>
        <v>2</v>
      </c>
      <c r="Q4623" s="34" t="str">
        <f>C4623</f>
        <v>APCIO0000452</v>
      </c>
      <c r="R4623" s="36">
        <f>-G4623</f>
        <v>25000</v>
      </c>
    </row>
    <row r="4624" spans="1:18" hidden="1">
      <c r="A4624" s="34" t="s">
        <v>31579</v>
      </c>
      <c r="B4624" s="34" t="s">
        <v>31979</v>
      </c>
      <c r="C4624" s="34" t="s">
        <v>2524</v>
      </c>
      <c r="D4624" s="35">
        <v>44287</v>
      </c>
      <c r="E4624" s="34" t="s">
        <v>31980</v>
      </c>
      <c r="F4624" s="34" t="s">
        <v>31981</v>
      </c>
      <c r="G4624" s="36">
        <v>1195406.08</v>
      </c>
      <c r="H4624" s="36">
        <v>1195406.08</v>
      </c>
      <c r="I4624" s="34" t="s">
        <v>9762</v>
      </c>
      <c r="J4624" s="34" t="s">
        <v>9763</v>
      </c>
      <c r="K4624" s="36">
        <v>1195406.08</v>
      </c>
      <c r="L4624" s="34" t="s">
        <v>9764</v>
      </c>
      <c r="M4624" s="6">
        <f t="shared" si="72"/>
        <v>1</v>
      </c>
    </row>
    <row r="4625" spans="1:18" hidden="1">
      <c r="A4625" s="34" t="s">
        <v>31579</v>
      </c>
      <c r="B4625" s="34" t="s">
        <v>31979</v>
      </c>
      <c r="C4625" s="34" t="s">
        <v>2524</v>
      </c>
      <c r="D4625" s="35">
        <v>44287</v>
      </c>
      <c r="E4625" s="34" t="s">
        <v>31982</v>
      </c>
      <c r="F4625" s="34" t="s">
        <v>31981</v>
      </c>
      <c r="G4625" s="36">
        <v>83678.429999999993</v>
      </c>
      <c r="H4625" s="36">
        <v>83678.429999999993</v>
      </c>
      <c r="I4625" s="34" t="s">
        <v>9762</v>
      </c>
      <c r="J4625" s="34" t="s">
        <v>9763</v>
      </c>
      <c r="K4625" s="36">
        <v>83678.429999999993</v>
      </c>
      <c r="L4625" s="34" t="s">
        <v>9764</v>
      </c>
      <c r="M4625" s="6" t="e">
        <f t="shared" si="72"/>
        <v>#VALUE!</v>
      </c>
    </row>
    <row r="4626" spans="1:18" hidden="1">
      <c r="A4626" s="34" t="s">
        <v>31579</v>
      </c>
      <c r="B4626" s="34" t="s">
        <v>31979</v>
      </c>
      <c r="C4626" s="34" t="s">
        <v>2524</v>
      </c>
      <c r="D4626" s="35">
        <v>44287</v>
      </c>
      <c r="E4626" s="34" t="s">
        <v>31982</v>
      </c>
      <c r="F4626" s="34" t="s">
        <v>9875</v>
      </c>
      <c r="G4626" s="36">
        <v>-1279084.51</v>
      </c>
      <c r="H4626" s="36">
        <v>-1279084.51</v>
      </c>
      <c r="I4626" s="34" t="s">
        <v>9762</v>
      </c>
      <c r="J4626" s="34" t="s">
        <v>9763</v>
      </c>
      <c r="K4626" s="36">
        <v>-1279084.51</v>
      </c>
      <c r="L4626" s="34" t="s">
        <v>9764</v>
      </c>
      <c r="M4626" s="6" t="e">
        <f t="shared" si="72"/>
        <v>#VALUE!</v>
      </c>
    </row>
    <row r="4627" spans="1:18" hidden="1">
      <c r="A4627" s="34" t="s">
        <v>31579</v>
      </c>
      <c r="B4627" s="34" t="s">
        <v>31983</v>
      </c>
      <c r="C4627" s="34" t="s">
        <v>2328</v>
      </c>
      <c r="D4627" s="35">
        <v>44288</v>
      </c>
      <c r="E4627" s="34" t="s">
        <v>31984</v>
      </c>
      <c r="F4627" s="34" t="s">
        <v>31985</v>
      </c>
      <c r="G4627" s="36">
        <v>30150</v>
      </c>
      <c r="H4627" s="36">
        <v>30150</v>
      </c>
      <c r="I4627" s="34" t="s">
        <v>9762</v>
      </c>
      <c r="J4627" s="34" t="s">
        <v>9763</v>
      </c>
      <c r="K4627" s="36">
        <v>30150</v>
      </c>
      <c r="L4627" s="34" t="s">
        <v>9764</v>
      </c>
      <c r="M4627" s="6">
        <f t="shared" si="72"/>
        <v>1</v>
      </c>
    </row>
    <row r="4628" spans="1:18" hidden="1">
      <c r="A4628" s="34" t="s">
        <v>31579</v>
      </c>
      <c r="B4628" s="34" t="s">
        <v>31983</v>
      </c>
      <c r="C4628" s="34" t="s">
        <v>2328</v>
      </c>
      <c r="D4628" s="35">
        <v>44288</v>
      </c>
      <c r="E4628" s="34" t="s">
        <v>31986</v>
      </c>
      <c r="F4628" s="34" t="s">
        <v>31985</v>
      </c>
      <c r="G4628" s="36">
        <v>2110.5</v>
      </c>
      <c r="H4628" s="36">
        <v>2110.5</v>
      </c>
      <c r="I4628" s="34" t="s">
        <v>9762</v>
      </c>
      <c r="J4628" s="34" t="s">
        <v>9763</v>
      </c>
      <c r="K4628" s="36">
        <v>2110.5</v>
      </c>
      <c r="L4628" s="34" t="s">
        <v>9764</v>
      </c>
      <c r="M4628" s="6" t="e">
        <f t="shared" si="72"/>
        <v>#VALUE!</v>
      </c>
    </row>
    <row r="4629" spans="1:18" hidden="1">
      <c r="A4629" s="34" t="s">
        <v>31579</v>
      </c>
      <c r="B4629" s="34" t="s">
        <v>31983</v>
      </c>
      <c r="C4629" s="34" t="s">
        <v>2328</v>
      </c>
      <c r="D4629" s="35">
        <v>44288</v>
      </c>
      <c r="E4629" s="34" t="s">
        <v>31986</v>
      </c>
      <c r="F4629" s="34" t="s">
        <v>9875</v>
      </c>
      <c r="G4629" s="36">
        <v>-32260.5</v>
      </c>
      <c r="H4629" s="36">
        <v>-32260.5</v>
      </c>
      <c r="I4629" s="34" t="s">
        <v>9762</v>
      </c>
      <c r="J4629" s="34" t="s">
        <v>9763</v>
      </c>
      <c r="K4629" s="36">
        <v>-32260.5</v>
      </c>
      <c r="L4629" s="34" t="s">
        <v>9764</v>
      </c>
      <c r="M4629" s="6" t="e">
        <f t="shared" si="72"/>
        <v>#VALUE!</v>
      </c>
    </row>
    <row r="4630" spans="1:18" hidden="1">
      <c r="A4630" s="34" t="s">
        <v>31579</v>
      </c>
      <c r="B4630" s="34" t="s">
        <v>31987</v>
      </c>
      <c r="C4630" s="34" t="s">
        <v>3794</v>
      </c>
      <c r="D4630" s="35">
        <v>44295</v>
      </c>
      <c r="E4630" s="34" t="s">
        <v>3795</v>
      </c>
      <c r="F4630" s="34" t="s">
        <v>30716</v>
      </c>
      <c r="G4630" s="36">
        <v>138600</v>
      </c>
      <c r="H4630" s="36">
        <v>138600</v>
      </c>
      <c r="I4630" s="34" t="s">
        <v>9762</v>
      </c>
      <c r="J4630" s="34" t="s">
        <v>9763</v>
      </c>
      <c r="K4630" s="36">
        <v>138600</v>
      </c>
      <c r="L4630" s="34" t="s">
        <v>9764</v>
      </c>
      <c r="M4630" s="6">
        <f t="shared" si="72"/>
        <v>1</v>
      </c>
    </row>
    <row r="4631" spans="1:18" hidden="1">
      <c r="A4631" s="34" t="s">
        <v>31579</v>
      </c>
      <c r="B4631" s="34" t="s">
        <v>31987</v>
      </c>
      <c r="C4631" s="34" t="s">
        <v>3794</v>
      </c>
      <c r="D4631" s="35">
        <v>44295</v>
      </c>
      <c r="E4631" s="34" t="s">
        <v>31988</v>
      </c>
      <c r="F4631" s="34" t="s">
        <v>9875</v>
      </c>
      <c r="G4631" s="36">
        <v>-138600</v>
      </c>
      <c r="H4631" s="36">
        <v>-138600</v>
      </c>
      <c r="I4631" s="34" t="s">
        <v>9762</v>
      </c>
      <c r="J4631" s="34" t="s">
        <v>9763</v>
      </c>
      <c r="K4631" s="36">
        <v>-138600</v>
      </c>
      <c r="L4631" s="34" t="s">
        <v>9764</v>
      </c>
      <c r="M4631" s="6" t="e">
        <f t="shared" si="72"/>
        <v>#VALUE!</v>
      </c>
    </row>
    <row r="4632" spans="1:18" hidden="1">
      <c r="A4632" s="34" t="s">
        <v>31579</v>
      </c>
      <c r="B4632" s="34" t="s">
        <v>31989</v>
      </c>
      <c r="C4632" s="34" t="s">
        <v>2282</v>
      </c>
      <c r="D4632" s="35">
        <v>44295</v>
      </c>
      <c r="E4632" s="34" t="s">
        <v>2283</v>
      </c>
      <c r="F4632" s="34" t="s">
        <v>29783</v>
      </c>
      <c r="G4632" s="36">
        <v>3312</v>
      </c>
      <c r="H4632" s="36">
        <v>3312</v>
      </c>
      <c r="I4632" s="34" t="s">
        <v>9762</v>
      </c>
      <c r="J4632" s="34" t="s">
        <v>9763</v>
      </c>
      <c r="K4632" s="36">
        <v>3312</v>
      </c>
      <c r="L4632" s="34" t="s">
        <v>9764</v>
      </c>
      <c r="M4632" s="6">
        <f t="shared" si="72"/>
        <v>1</v>
      </c>
    </row>
    <row r="4633" spans="1:18" hidden="1">
      <c r="A4633" s="34" t="s">
        <v>31579</v>
      </c>
      <c r="B4633" s="34" t="s">
        <v>31989</v>
      </c>
      <c r="C4633" s="34" t="s">
        <v>2282</v>
      </c>
      <c r="D4633" s="35">
        <v>44295</v>
      </c>
      <c r="E4633" s="34" t="s">
        <v>31990</v>
      </c>
      <c r="F4633" s="34" t="s">
        <v>29783</v>
      </c>
      <c r="G4633" s="36">
        <v>231.84</v>
      </c>
      <c r="H4633" s="36">
        <v>231.84</v>
      </c>
      <c r="I4633" s="34" t="s">
        <v>9762</v>
      </c>
      <c r="J4633" s="34" t="s">
        <v>9763</v>
      </c>
      <c r="K4633" s="36">
        <v>231.84</v>
      </c>
      <c r="L4633" s="34" t="s">
        <v>9764</v>
      </c>
      <c r="M4633" s="6" t="e">
        <f t="shared" si="72"/>
        <v>#VALUE!</v>
      </c>
    </row>
    <row r="4634" spans="1:18" hidden="1">
      <c r="A4634" s="34" t="s">
        <v>31579</v>
      </c>
      <c r="B4634" s="34" t="s">
        <v>31989</v>
      </c>
      <c r="C4634" s="34" t="s">
        <v>2282</v>
      </c>
      <c r="D4634" s="35">
        <v>44295</v>
      </c>
      <c r="E4634" s="34" t="s">
        <v>2283</v>
      </c>
      <c r="F4634" s="34" t="s">
        <v>29785</v>
      </c>
      <c r="G4634" s="36">
        <v>34587</v>
      </c>
      <c r="H4634" s="36">
        <v>34587</v>
      </c>
      <c r="I4634" s="34" t="s">
        <v>9762</v>
      </c>
      <c r="J4634" s="34" t="s">
        <v>9763</v>
      </c>
      <c r="K4634" s="36">
        <v>34587</v>
      </c>
      <c r="L4634" s="34" t="s">
        <v>9764</v>
      </c>
      <c r="M4634" s="6">
        <f t="shared" si="72"/>
        <v>1</v>
      </c>
    </row>
    <row r="4635" spans="1:18" hidden="1">
      <c r="A4635" s="34" t="s">
        <v>31579</v>
      </c>
      <c r="B4635" s="34" t="s">
        <v>31989</v>
      </c>
      <c r="C4635" s="34" t="s">
        <v>2282</v>
      </c>
      <c r="D4635" s="35">
        <v>44295</v>
      </c>
      <c r="E4635" s="34" t="s">
        <v>31990</v>
      </c>
      <c r="F4635" s="34" t="s">
        <v>29785</v>
      </c>
      <c r="G4635" s="36">
        <v>2421.09</v>
      </c>
      <c r="H4635" s="36">
        <v>2421.09</v>
      </c>
      <c r="I4635" s="34" t="s">
        <v>9762</v>
      </c>
      <c r="J4635" s="34" t="s">
        <v>9763</v>
      </c>
      <c r="K4635" s="36">
        <v>2421.09</v>
      </c>
      <c r="L4635" s="34" t="s">
        <v>9764</v>
      </c>
      <c r="M4635" s="6" t="e">
        <f t="shared" si="72"/>
        <v>#VALUE!</v>
      </c>
    </row>
    <row r="4636" spans="1:18" hidden="1">
      <c r="A4636" s="34" t="s">
        <v>31579</v>
      </c>
      <c r="B4636" s="34" t="s">
        <v>31989</v>
      </c>
      <c r="C4636" s="34" t="s">
        <v>2282</v>
      </c>
      <c r="D4636" s="35">
        <v>44295</v>
      </c>
      <c r="E4636" s="34" t="s">
        <v>31990</v>
      </c>
      <c r="F4636" s="34" t="s">
        <v>9875</v>
      </c>
      <c r="G4636" s="36">
        <v>-40551.93</v>
      </c>
      <c r="H4636" s="36">
        <v>-40551.93</v>
      </c>
      <c r="I4636" s="34" t="s">
        <v>9762</v>
      </c>
      <c r="J4636" s="34" t="s">
        <v>9763</v>
      </c>
      <c r="K4636" s="36">
        <v>-40551.93</v>
      </c>
      <c r="L4636" s="34" t="s">
        <v>9764</v>
      </c>
      <c r="M4636" s="6" t="e">
        <f t="shared" si="72"/>
        <v>#VALUE!</v>
      </c>
    </row>
    <row r="4637" spans="1:18" hidden="1">
      <c r="A4637" s="34" t="s">
        <v>31579</v>
      </c>
      <c r="B4637" s="34" t="s">
        <v>31991</v>
      </c>
      <c r="C4637" s="34" t="s">
        <v>5282</v>
      </c>
      <c r="D4637" s="35">
        <v>44295</v>
      </c>
      <c r="E4637" s="34" t="s">
        <v>5283</v>
      </c>
      <c r="F4637" s="34" t="s">
        <v>31501</v>
      </c>
      <c r="G4637" s="36">
        <v>15000</v>
      </c>
      <c r="H4637" s="36">
        <v>15000</v>
      </c>
      <c r="I4637" s="34" t="s">
        <v>9762</v>
      </c>
      <c r="J4637" s="34" t="s">
        <v>9763</v>
      </c>
      <c r="K4637" s="36">
        <v>15000</v>
      </c>
      <c r="L4637" s="34" t="s">
        <v>9764</v>
      </c>
      <c r="M4637" s="6">
        <f t="shared" si="72"/>
        <v>4</v>
      </c>
    </row>
    <row r="4638" spans="1:18">
      <c r="A4638" s="34" t="s">
        <v>31579</v>
      </c>
      <c r="B4638" s="34" t="s">
        <v>31991</v>
      </c>
      <c r="C4638" s="34" t="s">
        <v>5282</v>
      </c>
      <c r="D4638" s="35">
        <v>44295</v>
      </c>
      <c r="E4638" s="34" t="s">
        <v>31992</v>
      </c>
      <c r="F4638" s="34" t="s">
        <v>9875</v>
      </c>
      <c r="G4638" s="36">
        <v>-15000</v>
      </c>
      <c r="H4638" s="36">
        <v>-15000</v>
      </c>
      <c r="I4638" s="34" t="s">
        <v>9762</v>
      </c>
      <c r="J4638" s="34" t="s">
        <v>9763</v>
      </c>
      <c r="K4638" s="36">
        <v>-15000</v>
      </c>
      <c r="L4638" s="34" t="s">
        <v>9764</v>
      </c>
      <c r="M4638" s="6">
        <f t="shared" si="72"/>
        <v>21</v>
      </c>
      <c r="N4638" s="6" t="str">
        <f>MID(E4638,M4638,10)</f>
        <v>PO63000811</v>
      </c>
      <c r="O4638" s="6" t="e">
        <f>FIND("-",E4638)</f>
        <v>#VALUE!</v>
      </c>
      <c r="P4638" s="6" t="e">
        <f>MID(E4638,O4638+1,2)</f>
        <v>#VALUE!</v>
      </c>
      <c r="Q4638" s="34" t="str">
        <f>C4638</f>
        <v>APCIO0000457</v>
      </c>
      <c r="R4638" s="36">
        <f>-G4638</f>
        <v>15000</v>
      </c>
    </row>
    <row r="4639" spans="1:18" hidden="1">
      <c r="A4639" s="34" t="s">
        <v>31579</v>
      </c>
      <c r="B4639" s="34" t="s">
        <v>31993</v>
      </c>
      <c r="C4639" s="34" t="s">
        <v>2393</v>
      </c>
      <c r="D4639" s="35">
        <v>44288</v>
      </c>
      <c r="E4639" s="34" t="s">
        <v>2394</v>
      </c>
      <c r="F4639" s="34" t="s">
        <v>29783</v>
      </c>
      <c r="G4639" s="36">
        <v>31320</v>
      </c>
      <c r="H4639" s="36">
        <v>31320</v>
      </c>
      <c r="I4639" s="34" t="s">
        <v>9762</v>
      </c>
      <c r="J4639" s="34" t="s">
        <v>9763</v>
      </c>
      <c r="K4639" s="36">
        <v>31320</v>
      </c>
      <c r="L4639" s="34" t="s">
        <v>9764</v>
      </c>
      <c r="M4639" s="6">
        <f t="shared" si="72"/>
        <v>4</v>
      </c>
    </row>
    <row r="4640" spans="1:18" hidden="1">
      <c r="A4640" s="34" t="s">
        <v>31579</v>
      </c>
      <c r="B4640" s="34" t="s">
        <v>31993</v>
      </c>
      <c r="C4640" s="34" t="s">
        <v>2393</v>
      </c>
      <c r="D4640" s="35">
        <v>44288</v>
      </c>
      <c r="E4640" s="34" t="s">
        <v>31994</v>
      </c>
      <c r="F4640" s="34" t="s">
        <v>29783</v>
      </c>
      <c r="G4640" s="36">
        <v>2192.4</v>
      </c>
      <c r="H4640" s="36">
        <v>2192.4</v>
      </c>
      <c r="I4640" s="34" t="s">
        <v>9762</v>
      </c>
      <c r="J4640" s="34" t="s">
        <v>9763</v>
      </c>
      <c r="K4640" s="36">
        <v>2192.4</v>
      </c>
      <c r="L4640" s="34" t="s">
        <v>9764</v>
      </c>
      <c r="M4640" s="6" t="e">
        <f t="shared" si="72"/>
        <v>#VALUE!</v>
      </c>
    </row>
    <row r="4641" spans="1:18" hidden="1">
      <c r="A4641" s="34" t="s">
        <v>31579</v>
      </c>
      <c r="B4641" s="34" t="s">
        <v>31993</v>
      </c>
      <c r="C4641" s="34" t="s">
        <v>2393</v>
      </c>
      <c r="D4641" s="35">
        <v>44288</v>
      </c>
      <c r="E4641" s="34" t="s">
        <v>31994</v>
      </c>
      <c r="F4641" s="34" t="s">
        <v>9875</v>
      </c>
      <c r="G4641" s="36">
        <v>-33512.400000000001</v>
      </c>
      <c r="H4641" s="36">
        <v>-33512.400000000001</v>
      </c>
      <c r="I4641" s="34" t="s">
        <v>9762</v>
      </c>
      <c r="J4641" s="34" t="s">
        <v>9763</v>
      </c>
      <c r="K4641" s="36">
        <v>-33512.400000000001</v>
      </c>
      <c r="L4641" s="34" t="s">
        <v>9764</v>
      </c>
      <c r="M4641" s="6" t="e">
        <f t="shared" si="72"/>
        <v>#VALUE!</v>
      </c>
    </row>
    <row r="4642" spans="1:18" hidden="1">
      <c r="A4642" s="34" t="s">
        <v>27165</v>
      </c>
      <c r="B4642" s="34" t="s">
        <v>31995</v>
      </c>
      <c r="C4642" s="34" t="s">
        <v>4247</v>
      </c>
      <c r="D4642" s="35">
        <v>44288</v>
      </c>
      <c r="E4642" s="34" t="s">
        <v>31996</v>
      </c>
      <c r="F4642" s="34" t="s">
        <v>31997</v>
      </c>
      <c r="G4642" s="36">
        <v>8102160</v>
      </c>
      <c r="H4642" s="36">
        <v>8102160</v>
      </c>
      <c r="I4642" s="34" t="s">
        <v>9762</v>
      </c>
      <c r="J4642" s="34" t="s">
        <v>9763</v>
      </c>
      <c r="K4642" s="36">
        <v>8102160</v>
      </c>
      <c r="L4642" s="34" t="s">
        <v>9764</v>
      </c>
      <c r="M4642" s="6">
        <f t="shared" si="72"/>
        <v>1</v>
      </c>
    </row>
    <row r="4643" spans="1:18" hidden="1">
      <c r="A4643" s="34" t="s">
        <v>27165</v>
      </c>
      <c r="B4643" s="34" t="s">
        <v>31995</v>
      </c>
      <c r="C4643" s="34" t="s">
        <v>4247</v>
      </c>
      <c r="D4643" s="35">
        <v>44288</v>
      </c>
      <c r="E4643" s="34" t="s">
        <v>31998</v>
      </c>
      <c r="F4643" s="34" t="s">
        <v>31997</v>
      </c>
      <c r="G4643" s="36">
        <v>567151.19999999995</v>
      </c>
      <c r="H4643" s="36">
        <v>567151.19999999995</v>
      </c>
      <c r="I4643" s="34" t="s">
        <v>9762</v>
      </c>
      <c r="J4643" s="34" t="s">
        <v>9763</v>
      </c>
      <c r="K4643" s="36">
        <v>567151.19999999995</v>
      </c>
      <c r="L4643" s="34" t="s">
        <v>9764</v>
      </c>
      <c r="M4643" s="6" t="e">
        <f t="shared" si="72"/>
        <v>#VALUE!</v>
      </c>
    </row>
    <row r="4644" spans="1:18" hidden="1">
      <c r="A4644" s="34" t="s">
        <v>27165</v>
      </c>
      <c r="B4644" s="34" t="s">
        <v>31995</v>
      </c>
      <c r="C4644" s="34" t="s">
        <v>4247</v>
      </c>
      <c r="D4644" s="35">
        <v>44288</v>
      </c>
      <c r="E4644" s="34" t="s">
        <v>31998</v>
      </c>
      <c r="F4644" s="34" t="s">
        <v>9875</v>
      </c>
      <c r="G4644" s="36">
        <v>-8669311.1999999993</v>
      </c>
      <c r="H4644" s="36">
        <v>-8669311.1999999993</v>
      </c>
      <c r="I4644" s="34" t="s">
        <v>9762</v>
      </c>
      <c r="J4644" s="34" t="s">
        <v>9763</v>
      </c>
      <c r="K4644" s="36">
        <v>-8669311.1999999993</v>
      </c>
      <c r="L4644" s="34" t="s">
        <v>9764</v>
      </c>
      <c r="M4644" s="6" t="e">
        <f t="shared" si="72"/>
        <v>#VALUE!</v>
      </c>
    </row>
    <row r="4645" spans="1:18" hidden="1">
      <c r="A4645" s="34" t="s">
        <v>27165</v>
      </c>
      <c r="B4645" s="34" t="s">
        <v>31999</v>
      </c>
      <c r="C4645" s="34" t="s">
        <v>3314</v>
      </c>
      <c r="D4645" s="35">
        <v>44309</v>
      </c>
      <c r="E4645" s="34" t="s">
        <v>3315</v>
      </c>
      <c r="F4645" s="34" t="s">
        <v>29723</v>
      </c>
      <c r="G4645" s="36">
        <v>20000</v>
      </c>
      <c r="H4645" s="36">
        <v>20000</v>
      </c>
      <c r="I4645" s="34" t="s">
        <v>9762</v>
      </c>
      <c r="J4645" s="34" t="s">
        <v>9763</v>
      </c>
      <c r="K4645" s="36">
        <v>20000</v>
      </c>
      <c r="L4645" s="34" t="s">
        <v>9764</v>
      </c>
      <c r="M4645" s="6">
        <f t="shared" si="72"/>
        <v>1</v>
      </c>
    </row>
    <row r="4646" spans="1:18">
      <c r="A4646" s="34" t="s">
        <v>27165</v>
      </c>
      <c r="B4646" s="34" t="s">
        <v>31999</v>
      </c>
      <c r="C4646" s="34" t="s">
        <v>3314</v>
      </c>
      <c r="D4646" s="35">
        <v>44309</v>
      </c>
      <c r="E4646" s="34" t="s">
        <v>32000</v>
      </c>
      <c r="F4646" s="34" t="s">
        <v>9875</v>
      </c>
      <c r="G4646" s="36">
        <v>-20000</v>
      </c>
      <c r="H4646" s="36">
        <v>-20000</v>
      </c>
      <c r="I4646" s="34" t="s">
        <v>9762</v>
      </c>
      <c r="J4646" s="34" t="s">
        <v>9763</v>
      </c>
      <c r="K4646" s="36">
        <v>-20000</v>
      </c>
      <c r="L4646" s="34" t="s">
        <v>9764</v>
      </c>
      <c r="M4646" s="6">
        <f t="shared" si="72"/>
        <v>18</v>
      </c>
      <c r="N4646" s="6" t="str">
        <f>MID(E4646,M4646,10)</f>
        <v>PO64000171</v>
      </c>
      <c r="O4646" s="6">
        <f>FIND("-",E4646)</f>
        <v>28</v>
      </c>
      <c r="P4646" s="6" t="str">
        <f>MID(E4646,O4646+1,2)</f>
        <v>4</v>
      </c>
      <c r="Q4646" s="34" t="str">
        <f>C4646</f>
        <v>APCIO0000460</v>
      </c>
      <c r="R4646" s="36">
        <f>-G4646</f>
        <v>20000</v>
      </c>
    </row>
    <row r="4647" spans="1:18" hidden="1">
      <c r="A4647" s="34" t="s">
        <v>27165</v>
      </c>
      <c r="B4647" s="34" t="s">
        <v>32001</v>
      </c>
      <c r="C4647" s="34" t="s">
        <v>4193</v>
      </c>
      <c r="D4647" s="35">
        <v>44309</v>
      </c>
      <c r="E4647" s="34" t="s">
        <v>4194</v>
      </c>
      <c r="F4647" s="34" t="s">
        <v>29723</v>
      </c>
      <c r="G4647" s="36">
        <v>19000</v>
      </c>
      <c r="H4647" s="36">
        <v>19000</v>
      </c>
      <c r="I4647" s="34" t="s">
        <v>9762</v>
      </c>
      <c r="J4647" s="34" t="s">
        <v>9763</v>
      </c>
      <c r="K4647" s="36">
        <v>19000</v>
      </c>
      <c r="L4647" s="34" t="s">
        <v>9764</v>
      </c>
      <c r="M4647" s="6">
        <f t="shared" si="72"/>
        <v>1</v>
      </c>
    </row>
    <row r="4648" spans="1:18">
      <c r="A4648" s="34" t="s">
        <v>27165</v>
      </c>
      <c r="B4648" s="34" t="s">
        <v>32001</v>
      </c>
      <c r="C4648" s="34" t="s">
        <v>4193</v>
      </c>
      <c r="D4648" s="35">
        <v>44309</v>
      </c>
      <c r="E4648" s="34" t="s">
        <v>32002</v>
      </c>
      <c r="F4648" s="34" t="s">
        <v>9875</v>
      </c>
      <c r="G4648" s="36">
        <v>-19000</v>
      </c>
      <c r="H4648" s="36">
        <v>-19000</v>
      </c>
      <c r="I4648" s="34" t="s">
        <v>9762</v>
      </c>
      <c r="J4648" s="34" t="s">
        <v>9763</v>
      </c>
      <c r="K4648" s="36">
        <v>-19000</v>
      </c>
      <c r="L4648" s="34" t="s">
        <v>9764</v>
      </c>
      <c r="M4648" s="6">
        <f t="shared" si="72"/>
        <v>18</v>
      </c>
      <c r="N4648" s="6" t="str">
        <f>MID(E4648,M4648,10)</f>
        <v>PO64000007</v>
      </c>
      <c r="O4648" s="6">
        <f>FIND("-",E4648)</f>
        <v>28</v>
      </c>
      <c r="P4648" s="6" t="str">
        <f>MID(E4648,O4648+1,2)</f>
        <v>6</v>
      </c>
      <c r="Q4648" s="34" t="str">
        <f>C4648</f>
        <v>APCIO0000461</v>
      </c>
      <c r="R4648" s="36">
        <f>-G4648</f>
        <v>19000</v>
      </c>
    </row>
    <row r="4649" spans="1:18" hidden="1">
      <c r="A4649" s="34" t="s">
        <v>27165</v>
      </c>
      <c r="B4649" s="34" t="s">
        <v>32003</v>
      </c>
      <c r="C4649" s="34" t="s">
        <v>6961</v>
      </c>
      <c r="D4649" s="35">
        <v>44309</v>
      </c>
      <c r="E4649" s="34" t="s">
        <v>6962</v>
      </c>
      <c r="F4649" s="34" t="s">
        <v>27867</v>
      </c>
      <c r="G4649" s="36">
        <v>34000</v>
      </c>
      <c r="H4649" s="36">
        <v>34000</v>
      </c>
      <c r="I4649" s="34" t="s">
        <v>9762</v>
      </c>
      <c r="J4649" s="34" t="s">
        <v>9763</v>
      </c>
      <c r="K4649" s="36">
        <v>34000</v>
      </c>
      <c r="L4649" s="34" t="s">
        <v>9764</v>
      </c>
      <c r="M4649" s="6">
        <f t="shared" si="72"/>
        <v>1</v>
      </c>
    </row>
    <row r="4650" spans="1:18" hidden="1">
      <c r="A4650" s="34" t="s">
        <v>27165</v>
      </c>
      <c r="B4650" s="34" t="s">
        <v>32003</v>
      </c>
      <c r="C4650" s="34" t="s">
        <v>6961</v>
      </c>
      <c r="D4650" s="35">
        <v>44309</v>
      </c>
      <c r="E4650" s="34" t="s">
        <v>32004</v>
      </c>
      <c r="F4650" s="34" t="s">
        <v>9875</v>
      </c>
      <c r="G4650" s="36">
        <v>-34000</v>
      </c>
      <c r="H4650" s="36">
        <v>-34000</v>
      </c>
      <c r="I4650" s="34" t="s">
        <v>9762</v>
      </c>
      <c r="J4650" s="34" t="s">
        <v>9763</v>
      </c>
      <c r="K4650" s="36">
        <v>-34000</v>
      </c>
      <c r="L4650" s="34" t="s">
        <v>9764</v>
      </c>
      <c r="M4650" s="6" t="e">
        <f t="shared" si="72"/>
        <v>#VALUE!</v>
      </c>
    </row>
    <row r="4651" spans="1:18" hidden="1">
      <c r="A4651" s="34" t="s">
        <v>27165</v>
      </c>
      <c r="B4651" s="34" t="s">
        <v>32005</v>
      </c>
      <c r="C4651" s="34" t="s">
        <v>7339</v>
      </c>
      <c r="D4651" s="35">
        <v>44309</v>
      </c>
      <c r="E4651" s="34" t="s">
        <v>7340</v>
      </c>
      <c r="F4651" s="34" t="s">
        <v>27503</v>
      </c>
      <c r="G4651" s="36">
        <v>38000</v>
      </c>
      <c r="H4651" s="36">
        <v>38000</v>
      </c>
      <c r="I4651" s="34" t="s">
        <v>9762</v>
      </c>
      <c r="J4651" s="34" t="s">
        <v>9763</v>
      </c>
      <c r="K4651" s="36">
        <v>38000</v>
      </c>
      <c r="L4651" s="34" t="s">
        <v>9764</v>
      </c>
      <c r="M4651" s="6">
        <f t="shared" si="72"/>
        <v>1</v>
      </c>
    </row>
    <row r="4652" spans="1:18" hidden="1">
      <c r="A4652" s="34" t="s">
        <v>27165</v>
      </c>
      <c r="B4652" s="34" t="s">
        <v>32005</v>
      </c>
      <c r="C4652" s="34" t="s">
        <v>7339</v>
      </c>
      <c r="D4652" s="35">
        <v>44309</v>
      </c>
      <c r="E4652" s="34" t="s">
        <v>32004</v>
      </c>
      <c r="F4652" s="34" t="s">
        <v>9875</v>
      </c>
      <c r="G4652" s="36">
        <v>-38000</v>
      </c>
      <c r="H4652" s="36">
        <v>-38000</v>
      </c>
      <c r="I4652" s="34" t="s">
        <v>9762</v>
      </c>
      <c r="J4652" s="34" t="s">
        <v>9763</v>
      </c>
      <c r="K4652" s="36">
        <v>-38000</v>
      </c>
      <c r="L4652" s="34" t="s">
        <v>9764</v>
      </c>
      <c r="M4652" s="6" t="e">
        <f t="shared" si="72"/>
        <v>#VALUE!</v>
      </c>
    </row>
    <row r="4653" spans="1:18" hidden="1">
      <c r="A4653" s="34" t="s">
        <v>27165</v>
      </c>
      <c r="B4653" s="34" t="s">
        <v>32006</v>
      </c>
      <c r="C4653" s="34" t="s">
        <v>3869</v>
      </c>
      <c r="D4653" s="35">
        <v>44309</v>
      </c>
      <c r="E4653" s="34" t="s">
        <v>3870</v>
      </c>
      <c r="F4653" s="34" t="s">
        <v>30288</v>
      </c>
      <c r="G4653" s="36">
        <v>68900</v>
      </c>
      <c r="H4653" s="36">
        <v>68900</v>
      </c>
      <c r="I4653" s="34" t="s">
        <v>9762</v>
      </c>
      <c r="J4653" s="34" t="s">
        <v>9763</v>
      </c>
      <c r="K4653" s="36">
        <v>68900</v>
      </c>
      <c r="L4653" s="34" t="s">
        <v>9764</v>
      </c>
      <c r="M4653" s="6">
        <f t="shared" si="72"/>
        <v>1</v>
      </c>
    </row>
    <row r="4654" spans="1:18" hidden="1">
      <c r="A4654" s="34" t="s">
        <v>27165</v>
      </c>
      <c r="B4654" s="34" t="s">
        <v>32006</v>
      </c>
      <c r="C4654" s="34" t="s">
        <v>3869</v>
      </c>
      <c r="D4654" s="35">
        <v>44309</v>
      </c>
      <c r="E4654" s="34" t="s">
        <v>32004</v>
      </c>
      <c r="F4654" s="34" t="s">
        <v>9875</v>
      </c>
      <c r="G4654" s="36">
        <v>-68900</v>
      </c>
      <c r="H4654" s="36">
        <v>-68900</v>
      </c>
      <c r="I4654" s="34" t="s">
        <v>9762</v>
      </c>
      <c r="J4654" s="34" t="s">
        <v>9763</v>
      </c>
      <c r="K4654" s="36">
        <v>-68900</v>
      </c>
      <c r="L4654" s="34" t="s">
        <v>9764</v>
      </c>
      <c r="M4654" s="6" t="e">
        <f t="shared" si="72"/>
        <v>#VALUE!</v>
      </c>
    </row>
    <row r="4655" spans="1:18" hidden="1">
      <c r="A4655" s="34" t="s">
        <v>27165</v>
      </c>
      <c r="B4655" s="34" t="s">
        <v>32007</v>
      </c>
      <c r="C4655" s="34" t="s">
        <v>5590</v>
      </c>
      <c r="D4655" s="35">
        <v>44309</v>
      </c>
      <c r="E4655" s="34" t="s">
        <v>5591</v>
      </c>
      <c r="F4655" s="34" t="s">
        <v>28584</v>
      </c>
      <c r="G4655" s="36">
        <v>30500</v>
      </c>
      <c r="H4655" s="36">
        <v>30500</v>
      </c>
      <c r="I4655" s="34" t="s">
        <v>9762</v>
      </c>
      <c r="J4655" s="34" t="s">
        <v>9763</v>
      </c>
      <c r="K4655" s="36">
        <v>30500</v>
      </c>
      <c r="L4655" s="34" t="s">
        <v>9764</v>
      </c>
      <c r="M4655" s="6">
        <f t="shared" si="72"/>
        <v>1</v>
      </c>
    </row>
    <row r="4656" spans="1:18" hidden="1">
      <c r="A4656" s="34" t="s">
        <v>27165</v>
      </c>
      <c r="B4656" s="34" t="s">
        <v>32007</v>
      </c>
      <c r="C4656" s="34" t="s">
        <v>5590</v>
      </c>
      <c r="D4656" s="35">
        <v>44309</v>
      </c>
      <c r="E4656" s="34" t="s">
        <v>32004</v>
      </c>
      <c r="F4656" s="34" t="s">
        <v>9875</v>
      </c>
      <c r="G4656" s="36">
        <v>-30500</v>
      </c>
      <c r="H4656" s="36">
        <v>-30500</v>
      </c>
      <c r="I4656" s="34" t="s">
        <v>9762</v>
      </c>
      <c r="J4656" s="34" t="s">
        <v>9763</v>
      </c>
      <c r="K4656" s="36">
        <v>-30500</v>
      </c>
      <c r="L4656" s="34" t="s">
        <v>9764</v>
      </c>
      <c r="M4656" s="6" t="e">
        <f t="shared" si="72"/>
        <v>#VALUE!</v>
      </c>
    </row>
    <row r="4657" spans="1:18" hidden="1">
      <c r="A4657" s="34" t="s">
        <v>31579</v>
      </c>
      <c r="B4657" s="34" t="s">
        <v>32008</v>
      </c>
      <c r="C4657" s="34" t="s">
        <v>2310</v>
      </c>
      <c r="D4657" s="35">
        <v>44293</v>
      </c>
      <c r="E4657" s="34" t="s">
        <v>32009</v>
      </c>
      <c r="F4657" s="34" t="s">
        <v>32010</v>
      </c>
      <c r="G4657" s="36">
        <v>120000</v>
      </c>
      <c r="H4657" s="36">
        <v>120000</v>
      </c>
      <c r="I4657" s="34" t="s">
        <v>9762</v>
      </c>
      <c r="J4657" s="34" t="s">
        <v>9763</v>
      </c>
      <c r="K4657" s="36">
        <v>120000</v>
      </c>
      <c r="L4657" s="34" t="s">
        <v>9764</v>
      </c>
      <c r="M4657" s="6">
        <f t="shared" si="72"/>
        <v>1</v>
      </c>
    </row>
    <row r="4658" spans="1:18" hidden="1">
      <c r="A4658" s="34" t="s">
        <v>31579</v>
      </c>
      <c r="B4658" s="34" t="s">
        <v>32008</v>
      </c>
      <c r="C4658" s="34" t="s">
        <v>2310</v>
      </c>
      <c r="D4658" s="35">
        <v>44293</v>
      </c>
      <c r="E4658" s="34" t="s">
        <v>32011</v>
      </c>
      <c r="F4658" s="34" t="s">
        <v>32010</v>
      </c>
      <c r="G4658" s="36">
        <v>8400</v>
      </c>
      <c r="H4658" s="36">
        <v>8400</v>
      </c>
      <c r="I4658" s="34" t="s">
        <v>9762</v>
      </c>
      <c r="J4658" s="34" t="s">
        <v>9763</v>
      </c>
      <c r="K4658" s="36">
        <v>8400</v>
      </c>
      <c r="L4658" s="34" t="s">
        <v>9764</v>
      </c>
      <c r="M4658" s="6" t="e">
        <f t="shared" si="72"/>
        <v>#VALUE!</v>
      </c>
    </row>
    <row r="4659" spans="1:18" hidden="1">
      <c r="A4659" s="34" t="s">
        <v>31579</v>
      </c>
      <c r="B4659" s="34" t="s">
        <v>32008</v>
      </c>
      <c r="C4659" s="34" t="s">
        <v>2310</v>
      </c>
      <c r="D4659" s="35">
        <v>44293</v>
      </c>
      <c r="E4659" s="34" t="s">
        <v>32011</v>
      </c>
      <c r="F4659" s="34" t="s">
        <v>9875</v>
      </c>
      <c r="G4659" s="36">
        <v>-128400</v>
      </c>
      <c r="H4659" s="36">
        <v>-128400</v>
      </c>
      <c r="I4659" s="34" t="s">
        <v>9762</v>
      </c>
      <c r="J4659" s="34" t="s">
        <v>9763</v>
      </c>
      <c r="K4659" s="36">
        <v>-128400</v>
      </c>
      <c r="L4659" s="34" t="s">
        <v>9764</v>
      </c>
      <c r="M4659" s="6" t="e">
        <f t="shared" si="72"/>
        <v>#VALUE!</v>
      </c>
    </row>
    <row r="4660" spans="1:18" hidden="1">
      <c r="A4660" s="34" t="s">
        <v>31579</v>
      </c>
      <c r="B4660" s="34" t="s">
        <v>32012</v>
      </c>
      <c r="C4660" s="34" t="s">
        <v>6362</v>
      </c>
      <c r="D4660" s="35">
        <v>44277</v>
      </c>
      <c r="E4660" s="34" t="s">
        <v>32013</v>
      </c>
      <c r="F4660" s="34" t="s">
        <v>28401</v>
      </c>
      <c r="G4660" s="36">
        <v>1615200</v>
      </c>
      <c r="H4660" s="36">
        <v>1615200</v>
      </c>
      <c r="I4660" s="34" t="s">
        <v>9762</v>
      </c>
      <c r="J4660" s="34" t="s">
        <v>9763</v>
      </c>
      <c r="K4660" s="36">
        <v>1615200</v>
      </c>
      <c r="L4660" s="34" t="s">
        <v>9764</v>
      </c>
      <c r="M4660" s="6">
        <f t="shared" si="72"/>
        <v>1</v>
      </c>
    </row>
    <row r="4661" spans="1:18" hidden="1">
      <c r="A4661" s="34" t="s">
        <v>31579</v>
      </c>
      <c r="B4661" s="34" t="s">
        <v>32012</v>
      </c>
      <c r="C4661" s="34" t="s">
        <v>6362</v>
      </c>
      <c r="D4661" s="35">
        <v>44277</v>
      </c>
      <c r="E4661" s="34" t="s">
        <v>32014</v>
      </c>
      <c r="F4661" s="34" t="s">
        <v>28401</v>
      </c>
      <c r="G4661" s="36">
        <v>113064</v>
      </c>
      <c r="H4661" s="36">
        <v>113064</v>
      </c>
      <c r="I4661" s="34" t="s">
        <v>9762</v>
      </c>
      <c r="J4661" s="34" t="s">
        <v>9763</v>
      </c>
      <c r="K4661" s="36">
        <v>113064</v>
      </c>
      <c r="L4661" s="34" t="s">
        <v>9764</v>
      </c>
      <c r="M4661" s="6" t="e">
        <f t="shared" si="72"/>
        <v>#VALUE!</v>
      </c>
    </row>
    <row r="4662" spans="1:18" hidden="1">
      <c r="A4662" s="34" t="s">
        <v>31579</v>
      </c>
      <c r="B4662" s="34" t="s">
        <v>32012</v>
      </c>
      <c r="C4662" s="34" t="s">
        <v>6362</v>
      </c>
      <c r="D4662" s="35">
        <v>44277</v>
      </c>
      <c r="E4662" s="34" t="s">
        <v>32014</v>
      </c>
      <c r="F4662" s="34" t="s">
        <v>9875</v>
      </c>
      <c r="G4662" s="36">
        <v>-1728264</v>
      </c>
      <c r="H4662" s="36">
        <v>-1728264</v>
      </c>
      <c r="I4662" s="34" t="s">
        <v>9762</v>
      </c>
      <c r="J4662" s="34" t="s">
        <v>9763</v>
      </c>
      <c r="K4662" s="36">
        <v>-1728264</v>
      </c>
      <c r="L4662" s="34" t="s">
        <v>9764</v>
      </c>
      <c r="M4662" s="6" t="e">
        <f t="shared" si="72"/>
        <v>#VALUE!</v>
      </c>
    </row>
    <row r="4663" spans="1:18" hidden="1">
      <c r="A4663" s="34" t="s">
        <v>31579</v>
      </c>
      <c r="B4663" s="34" t="s">
        <v>32015</v>
      </c>
      <c r="C4663" s="34" t="s">
        <v>2869</v>
      </c>
      <c r="D4663" s="35">
        <v>44256</v>
      </c>
      <c r="E4663" s="34" t="s">
        <v>2870</v>
      </c>
      <c r="F4663" s="34" t="s">
        <v>32016</v>
      </c>
      <c r="G4663" s="36">
        <v>350000</v>
      </c>
      <c r="H4663" s="36">
        <v>350000</v>
      </c>
      <c r="I4663" s="34" t="s">
        <v>9762</v>
      </c>
      <c r="J4663" s="34" t="s">
        <v>9763</v>
      </c>
      <c r="K4663" s="36">
        <v>350000</v>
      </c>
      <c r="L4663" s="34" t="s">
        <v>9764</v>
      </c>
      <c r="M4663" s="6">
        <f t="shared" si="72"/>
        <v>1</v>
      </c>
    </row>
    <row r="4664" spans="1:18" hidden="1">
      <c r="A4664" s="34" t="s">
        <v>31579</v>
      </c>
      <c r="B4664" s="34" t="s">
        <v>32015</v>
      </c>
      <c r="C4664" s="34" t="s">
        <v>2869</v>
      </c>
      <c r="D4664" s="35">
        <v>44256</v>
      </c>
      <c r="E4664" s="34" t="s">
        <v>32017</v>
      </c>
      <c r="F4664" s="34" t="s">
        <v>32016</v>
      </c>
      <c r="G4664" s="36">
        <v>24500</v>
      </c>
      <c r="H4664" s="36">
        <v>24500</v>
      </c>
      <c r="I4664" s="34" t="s">
        <v>9762</v>
      </c>
      <c r="J4664" s="34" t="s">
        <v>9763</v>
      </c>
      <c r="K4664" s="36">
        <v>24500</v>
      </c>
      <c r="L4664" s="34" t="s">
        <v>9764</v>
      </c>
      <c r="M4664" s="6" t="e">
        <f t="shared" si="72"/>
        <v>#VALUE!</v>
      </c>
    </row>
    <row r="4665" spans="1:18" hidden="1">
      <c r="A4665" s="34" t="s">
        <v>31579</v>
      </c>
      <c r="B4665" s="34" t="s">
        <v>32015</v>
      </c>
      <c r="C4665" s="34" t="s">
        <v>2869</v>
      </c>
      <c r="D4665" s="35">
        <v>44256</v>
      </c>
      <c r="E4665" s="34" t="s">
        <v>32017</v>
      </c>
      <c r="F4665" s="34" t="s">
        <v>9875</v>
      </c>
      <c r="G4665" s="36">
        <v>-374500</v>
      </c>
      <c r="H4665" s="36">
        <v>-374500</v>
      </c>
      <c r="I4665" s="34" t="s">
        <v>9762</v>
      </c>
      <c r="J4665" s="34" t="s">
        <v>9763</v>
      </c>
      <c r="K4665" s="36">
        <v>-374500</v>
      </c>
      <c r="L4665" s="34" t="s">
        <v>9764</v>
      </c>
      <c r="M4665" s="6" t="e">
        <f t="shared" si="72"/>
        <v>#VALUE!</v>
      </c>
    </row>
    <row r="4666" spans="1:18" hidden="1">
      <c r="A4666" s="34" t="s">
        <v>31579</v>
      </c>
      <c r="B4666" s="34" t="s">
        <v>32018</v>
      </c>
      <c r="C4666" s="34" t="s">
        <v>3281</v>
      </c>
      <c r="D4666" s="35">
        <v>44309</v>
      </c>
      <c r="E4666" s="34" t="s">
        <v>3282</v>
      </c>
      <c r="F4666" s="34" t="s">
        <v>30845</v>
      </c>
      <c r="G4666" s="36">
        <v>16000</v>
      </c>
      <c r="H4666" s="36">
        <v>16000</v>
      </c>
      <c r="I4666" s="34" t="s">
        <v>9762</v>
      </c>
      <c r="J4666" s="34" t="s">
        <v>9763</v>
      </c>
      <c r="K4666" s="36">
        <v>16000</v>
      </c>
      <c r="L4666" s="34" t="s">
        <v>9764</v>
      </c>
      <c r="M4666" s="6">
        <f t="shared" si="72"/>
        <v>1</v>
      </c>
    </row>
    <row r="4667" spans="1:18">
      <c r="A4667" s="34" t="s">
        <v>31579</v>
      </c>
      <c r="B4667" s="34" t="s">
        <v>32018</v>
      </c>
      <c r="C4667" s="34" t="s">
        <v>3281</v>
      </c>
      <c r="D4667" s="35">
        <v>44309</v>
      </c>
      <c r="E4667" s="34" t="s">
        <v>32019</v>
      </c>
      <c r="F4667" s="34" t="s">
        <v>9875</v>
      </c>
      <c r="G4667" s="36">
        <v>-16000</v>
      </c>
      <c r="H4667" s="36">
        <v>-16000</v>
      </c>
      <c r="I4667" s="34" t="s">
        <v>9762</v>
      </c>
      <c r="J4667" s="34" t="s">
        <v>9763</v>
      </c>
      <c r="K4667" s="36">
        <v>-16000</v>
      </c>
      <c r="L4667" s="34" t="s">
        <v>9764</v>
      </c>
      <c r="M4667" s="6">
        <f t="shared" si="72"/>
        <v>18</v>
      </c>
      <c r="N4667" s="6" t="str">
        <f>MID(E4667,M4667,10)</f>
        <v>PO64000177</v>
      </c>
      <c r="O4667" s="6">
        <f>FIND("-",E4667)</f>
        <v>28</v>
      </c>
      <c r="P4667" s="6" t="str">
        <f>MID(E4667,O4667+1,2)</f>
        <v>4</v>
      </c>
      <c r="Q4667" s="34" t="str">
        <f>C4667</f>
        <v>APCIO0000469</v>
      </c>
      <c r="R4667" s="36">
        <f>-G4667</f>
        <v>16000</v>
      </c>
    </row>
    <row r="4668" spans="1:18" hidden="1">
      <c r="A4668" s="34" t="s">
        <v>31579</v>
      </c>
      <c r="B4668" s="34" t="s">
        <v>32020</v>
      </c>
      <c r="C4668" s="34" t="s">
        <v>6318</v>
      </c>
      <c r="D4668" s="35">
        <v>44309</v>
      </c>
      <c r="E4668" s="34" t="s">
        <v>6319</v>
      </c>
      <c r="F4668" s="34" t="s">
        <v>28143</v>
      </c>
      <c r="G4668" s="36">
        <v>22000</v>
      </c>
      <c r="H4668" s="36">
        <v>22000</v>
      </c>
      <c r="I4668" s="34" t="s">
        <v>9762</v>
      </c>
      <c r="J4668" s="34" t="s">
        <v>9763</v>
      </c>
      <c r="K4668" s="36">
        <v>22000</v>
      </c>
      <c r="L4668" s="34" t="s">
        <v>9764</v>
      </c>
      <c r="M4668" s="6">
        <f t="shared" si="72"/>
        <v>1</v>
      </c>
    </row>
    <row r="4669" spans="1:18">
      <c r="A4669" s="34" t="s">
        <v>31579</v>
      </c>
      <c r="B4669" s="34" t="s">
        <v>32020</v>
      </c>
      <c r="C4669" s="34" t="s">
        <v>6318</v>
      </c>
      <c r="D4669" s="35">
        <v>44309</v>
      </c>
      <c r="E4669" s="34" t="s">
        <v>32021</v>
      </c>
      <c r="F4669" s="34" t="s">
        <v>9875</v>
      </c>
      <c r="G4669" s="36">
        <v>-22000</v>
      </c>
      <c r="H4669" s="36">
        <v>-22000</v>
      </c>
      <c r="I4669" s="34" t="s">
        <v>9762</v>
      </c>
      <c r="J4669" s="34" t="s">
        <v>9763</v>
      </c>
      <c r="K4669" s="36">
        <v>-22000</v>
      </c>
      <c r="L4669" s="34" t="s">
        <v>9764</v>
      </c>
      <c r="M4669" s="6">
        <f t="shared" si="72"/>
        <v>18</v>
      </c>
      <c r="N4669" s="6" t="str">
        <f>MID(E4669,M4669,10)</f>
        <v>PO63000610</v>
      </c>
      <c r="O4669" s="6">
        <f>FIND("-",E4669)</f>
        <v>28</v>
      </c>
      <c r="P4669" s="6" t="str">
        <f>MID(E4669,O4669+1,2)</f>
        <v>10</v>
      </c>
      <c r="Q4669" s="34" t="str">
        <f>C4669</f>
        <v>APCIO0000470</v>
      </c>
      <c r="R4669" s="36">
        <f>-G4669</f>
        <v>22000</v>
      </c>
    </row>
    <row r="4670" spans="1:18" hidden="1">
      <c r="A4670" s="34" t="s">
        <v>31579</v>
      </c>
      <c r="B4670" s="34" t="s">
        <v>32022</v>
      </c>
      <c r="C4670" s="34" t="s">
        <v>2795</v>
      </c>
      <c r="D4670" s="35">
        <v>44309</v>
      </c>
      <c r="E4670" s="34" t="s">
        <v>2796</v>
      </c>
      <c r="F4670" s="34" t="s">
        <v>31257</v>
      </c>
      <c r="G4670" s="36">
        <v>21400</v>
      </c>
      <c r="H4670" s="36">
        <v>21400</v>
      </c>
      <c r="I4670" s="34" t="s">
        <v>9762</v>
      </c>
      <c r="J4670" s="34" t="s">
        <v>9763</v>
      </c>
      <c r="K4670" s="36">
        <v>21400</v>
      </c>
      <c r="L4670" s="34" t="s">
        <v>9764</v>
      </c>
      <c r="M4670" s="6">
        <f t="shared" si="72"/>
        <v>1</v>
      </c>
    </row>
    <row r="4671" spans="1:18">
      <c r="A4671" s="34" t="s">
        <v>31579</v>
      </c>
      <c r="B4671" s="34" t="s">
        <v>32022</v>
      </c>
      <c r="C4671" s="34" t="s">
        <v>2795</v>
      </c>
      <c r="D4671" s="35">
        <v>44309</v>
      </c>
      <c r="E4671" s="34" t="s">
        <v>32023</v>
      </c>
      <c r="F4671" s="34" t="s">
        <v>9875</v>
      </c>
      <c r="G4671" s="36">
        <v>-21400</v>
      </c>
      <c r="H4671" s="36">
        <v>-21400</v>
      </c>
      <c r="I4671" s="34" t="s">
        <v>9762</v>
      </c>
      <c r="J4671" s="34" t="s">
        <v>9763</v>
      </c>
      <c r="K4671" s="36">
        <v>-21400</v>
      </c>
      <c r="L4671" s="34" t="s">
        <v>9764</v>
      </c>
      <c r="M4671" s="6">
        <f t="shared" si="72"/>
        <v>18</v>
      </c>
      <c r="N4671" s="6" t="str">
        <f>MID(E4671,M4671,10)</f>
        <v>PO64000254</v>
      </c>
      <c r="O4671" s="6">
        <f>FIND("-",E4671)</f>
        <v>28</v>
      </c>
      <c r="P4671" s="6" t="str">
        <f>MID(E4671,O4671+1,2)</f>
        <v>3</v>
      </c>
      <c r="Q4671" s="34" t="str">
        <f>C4671</f>
        <v>APCIO0000471</v>
      </c>
      <c r="R4671" s="36">
        <f>-G4671</f>
        <v>21400</v>
      </c>
    </row>
    <row r="4672" spans="1:18" hidden="1">
      <c r="A4672" s="34" t="s">
        <v>31579</v>
      </c>
      <c r="B4672" s="34" t="s">
        <v>32024</v>
      </c>
      <c r="C4672" s="34" t="s">
        <v>2817</v>
      </c>
      <c r="D4672" s="35">
        <v>44309</v>
      </c>
      <c r="E4672" s="34" t="s">
        <v>2818</v>
      </c>
      <c r="F4672" s="34" t="s">
        <v>31257</v>
      </c>
      <c r="G4672" s="36">
        <v>21400</v>
      </c>
      <c r="H4672" s="36">
        <v>21400</v>
      </c>
      <c r="I4672" s="34" t="s">
        <v>9762</v>
      </c>
      <c r="J4672" s="34" t="s">
        <v>9763</v>
      </c>
      <c r="K4672" s="36">
        <v>21400</v>
      </c>
      <c r="L4672" s="34" t="s">
        <v>9764</v>
      </c>
      <c r="M4672" s="6">
        <f t="shared" si="72"/>
        <v>1</v>
      </c>
    </row>
    <row r="4673" spans="1:18">
      <c r="A4673" s="34" t="s">
        <v>31579</v>
      </c>
      <c r="B4673" s="34" t="s">
        <v>32024</v>
      </c>
      <c r="C4673" s="34" t="s">
        <v>2817</v>
      </c>
      <c r="D4673" s="35">
        <v>44309</v>
      </c>
      <c r="E4673" s="34" t="s">
        <v>32025</v>
      </c>
      <c r="F4673" s="34" t="s">
        <v>9875</v>
      </c>
      <c r="G4673" s="36">
        <v>-21400</v>
      </c>
      <c r="H4673" s="36">
        <v>-21400</v>
      </c>
      <c r="I4673" s="34" t="s">
        <v>9762</v>
      </c>
      <c r="J4673" s="34" t="s">
        <v>9763</v>
      </c>
      <c r="K4673" s="36">
        <v>-21400</v>
      </c>
      <c r="L4673" s="34" t="s">
        <v>9764</v>
      </c>
      <c r="M4673" s="6">
        <f t="shared" si="72"/>
        <v>18</v>
      </c>
      <c r="N4673" s="6" t="str">
        <f>MID(E4673,M4673,10)</f>
        <v>PO64000252</v>
      </c>
      <c r="O4673" s="6">
        <f>FIND("-",E4673)</f>
        <v>28</v>
      </c>
      <c r="P4673" s="6" t="str">
        <f>MID(E4673,O4673+1,2)</f>
        <v>3</v>
      </c>
      <c r="Q4673" s="34" t="str">
        <f>C4673</f>
        <v>APCIO0000472</v>
      </c>
      <c r="R4673" s="36">
        <f>-G4673</f>
        <v>21400</v>
      </c>
    </row>
    <row r="4674" spans="1:18" hidden="1">
      <c r="A4674" s="34" t="s">
        <v>31579</v>
      </c>
      <c r="B4674" s="34" t="s">
        <v>32026</v>
      </c>
      <c r="C4674" s="34" t="s">
        <v>2603</v>
      </c>
      <c r="D4674" s="35">
        <v>44309</v>
      </c>
      <c r="E4674" s="34" t="s">
        <v>2604</v>
      </c>
      <c r="F4674" s="34" t="s">
        <v>31522</v>
      </c>
      <c r="G4674" s="36">
        <v>20000</v>
      </c>
      <c r="H4674" s="36">
        <v>20000</v>
      </c>
      <c r="I4674" s="34" t="s">
        <v>9762</v>
      </c>
      <c r="J4674" s="34" t="s">
        <v>9763</v>
      </c>
      <c r="K4674" s="36">
        <v>20000</v>
      </c>
      <c r="L4674" s="34" t="s">
        <v>9764</v>
      </c>
      <c r="M4674" s="6">
        <f t="shared" si="72"/>
        <v>1</v>
      </c>
    </row>
    <row r="4675" spans="1:18">
      <c r="A4675" s="34" t="s">
        <v>31579</v>
      </c>
      <c r="B4675" s="34" t="s">
        <v>32026</v>
      </c>
      <c r="C4675" s="34" t="s">
        <v>2603</v>
      </c>
      <c r="D4675" s="35">
        <v>44309</v>
      </c>
      <c r="E4675" s="34" t="s">
        <v>32027</v>
      </c>
      <c r="F4675" s="34" t="s">
        <v>9875</v>
      </c>
      <c r="G4675" s="36">
        <v>-20000</v>
      </c>
      <c r="H4675" s="36">
        <v>-20000</v>
      </c>
      <c r="I4675" s="34" t="s">
        <v>9762</v>
      </c>
      <c r="J4675" s="34" t="s">
        <v>9763</v>
      </c>
      <c r="K4675" s="36">
        <v>-20000</v>
      </c>
      <c r="L4675" s="34" t="s">
        <v>9764</v>
      </c>
      <c r="M4675" s="6">
        <f t="shared" ref="M4675:M4738" si="73">FIND("PO",E4675)</f>
        <v>18</v>
      </c>
      <c r="N4675" s="6" t="str">
        <f>MID(E4675,M4675,10)</f>
        <v>PO64000298</v>
      </c>
      <c r="O4675" s="6">
        <f>FIND("-",E4675)</f>
        <v>28</v>
      </c>
      <c r="P4675" s="6" t="str">
        <f>MID(E4675,O4675+1,2)</f>
        <v>2</v>
      </c>
      <c r="Q4675" s="34" t="str">
        <f>C4675</f>
        <v>APCIO0000473</v>
      </c>
      <c r="R4675" s="36">
        <f>-G4675</f>
        <v>20000</v>
      </c>
    </row>
    <row r="4676" spans="1:18" hidden="1">
      <c r="A4676" s="34" t="s">
        <v>31579</v>
      </c>
      <c r="B4676" s="34" t="s">
        <v>32028</v>
      </c>
      <c r="C4676" s="34" t="s">
        <v>2949</v>
      </c>
      <c r="D4676" s="35">
        <v>44309</v>
      </c>
      <c r="E4676" s="34" t="s">
        <v>2950</v>
      </c>
      <c r="F4676" s="34" t="s">
        <v>31257</v>
      </c>
      <c r="G4676" s="36">
        <v>23000</v>
      </c>
      <c r="H4676" s="36">
        <v>23000</v>
      </c>
      <c r="I4676" s="34" t="s">
        <v>9762</v>
      </c>
      <c r="J4676" s="34" t="s">
        <v>9763</v>
      </c>
      <c r="K4676" s="36">
        <v>23000</v>
      </c>
      <c r="L4676" s="34" t="s">
        <v>9764</v>
      </c>
      <c r="M4676" s="6">
        <f t="shared" si="73"/>
        <v>1</v>
      </c>
    </row>
    <row r="4677" spans="1:18">
      <c r="A4677" s="34" t="s">
        <v>31579</v>
      </c>
      <c r="B4677" s="34" t="s">
        <v>32028</v>
      </c>
      <c r="C4677" s="34" t="s">
        <v>2949</v>
      </c>
      <c r="D4677" s="35">
        <v>44309</v>
      </c>
      <c r="E4677" s="34" t="s">
        <v>32029</v>
      </c>
      <c r="F4677" s="34" t="s">
        <v>9875</v>
      </c>
      <c r="G4677" s="36">
        <v>-23000</v>
      </c>
      <c r="H4677" s="36">
        <v>-23000</v>
      </c>
      <c r="I4677" s="34" t="s">
        <v>9762</v>
      </c>
      <c r="J4677" s="34" t="s">
        <v>9763</v>
      </c>
      <c r="K4677" s="36">
        <v>-23000</v>
      </c>
      <c r="L4677" s="34" t="s">
        <v>9764</v>
      </c>
      <c r="M4677" s="6">
        <f t="shared" si="73"/>
        <v>18</v>
      </c>
      <c r="N4677" s="6" t="str">
        <f>MID(E4677,M4677,10)</f>
        <v>PO64000231</v>
      </c>
      <c r="O4677" s="6">
        <f>FIND("-",E4677)</f>
        <v>28</v>
      </c>
      <c r="P4677" s="6" t="str">
        <f>MID(E4677,O4677+1,2)</f>
        <v>3</v>
      </c>
      <c r="Q4677" s="34" t="str">
        <f>C4677</f>
        <v>APCIO0000474</v>
      </c>
      <c r="R4677" s="36">
        <f>-G4677</f>
        <v>23000</v>
      </c>
    </row>
    <row r="4678" spans="1:18" hidden="1">
      <c r="A4678" s="34" t="s">
        <v>31579</v>
      </c>
      <c r="B4678" s="34" t="s">
        <v>32030</v>
      </c>
      <c r="C4678" s="34" t="s">
        <v>2853</v>
      </c>
      <c r="D4678" s="35">
        <v>44309</v>
      </c>
      <c r="E4678" s="34" t="s">
        <v>2854</v>
      </c>
      <c r="F4678" s="34" t="s">
        <v>31257</v>
      </c>
      <c r="G4678" s="36">
        <v>21400</v>
      </c>
      <c r="H4678" s="36">
        <v>21400</v>
      </c>
      <c r="I4678" s="34" t="s">
        <v>9762</v>
      </c>
      <c r="J4678" s="34" t="s">
        <v>9763</v>
      </c>
      <c r="K4678" s="36">
        <v>21400</v>
      </c>
      <c r="L4678" s="34" t="s">
        <v>9764</v>
      </c>
      <c r="M4678" s="6">
        <f t="shared" si="73"/>
        <v>1</v>
      </c>
    </row>
    <row r="4679" spans="1:18">
      <c r="A4679" s="34" t="s">
        <v>31579</v>
      </c>
      <c r="B4679" s="34" t="s">
        <v>32030</v>
      </c>
      <c r="C4679" s="34" t="s">
        <v>2853</v>
      </c>
      <c r="D4679" s="35">
        <v>44309</v>
      </c>
      <c r="E4679" s="34" t="s">
        <v>32031</v>
      </c>
      <c r="F4679" s="34" t="s">
        <v>9875</v>
      </c>
      <c r="G4679" s="36">
        <v>-21400</v>
      </c>
      <c r="H4679" s="36">
        <v>-21400</v>
      </c>
      <c r="I4679" s="34" t="s">
        <v>9762</v>
      </c>
      <c r="J4679" s="34" t="s">
        <v>9763</v>
      </c>
      <c r="K4679" s="36">
        <v>-21400</v>
      </c>
      <c r="L4679" s="34" t="s">
        <v>9764</v>
      </c>
      <c r="M4679" s="6">
        <f t="shared" si="73"/>
        <v>18</v>
      </c>
      <c r="N4679" s="6" t="str">
        <f>MID(E4679,M4679,10)</f>
        <v>PO64000247</v>
      </c>
      <c r="O4679" s="6">
        <f>FIND("-",E4679)</f>
        <v>28</v>
      </c>
      <c r="P4679" s="6" t="str">
        <f>MID(E4679,O4679+1,2)</f>
        <v>3</v>
      </c>
      <c r="Q4679" s="34" t="str">
        <f>C4679</f>
        <v>APCIO0000475</v>
      </c>
      <c r="R4679" s="36">
        <f>-G4679</f>
        <v>21400</v>
      </c>
    </row>
    <row r="4680" spans="1:18" hidden="1">
      <c r="A4680" s="34" t="s">
        <v>31579</v>
      </c>
      <c r="B4680" s="34" t="s">
        <v>32032</v>
      </c>
      <c r="C4680" s="34" t="s">
        <v>3472</v>
      </c>
      <c r="D4680" s="35">
        <v>44309</v>
      </c>
      <c r="E4680" s="34" t="s">
        <v>3473</v>
      </c>
      <c r="F4680" s="34" t="s">
        <v>30849</v>
      </c>
      <c r="G4680" s="36">
        <v>29500</v>
      </c>
      <c r="H4680" s="36">
        <v>29500</v>
      </c>
      <c r="I4680" s="34" t="s">
        <v>9762</v>
      </c>
      <c r="J4680" s="34" t="s">
        <v>9763</v>
      </c>
      <c r="K4680" s="36">
        <v>29500</v>
      </c>
      <c r="L4680" s="34" t="s">
        <v>9764</v>
      </c>
      <c r="M4680" s="6">
        <f t="shared" si="73"/>
        <v>1</v>
      </c>
    </row>
    <row r="4681" spans="1:18">
      <c r="A4681" s="34" t="s">
        <v>31579</v>
      </c>
      <c r="B4681" s="34" t="s">
        <v>32032</v>
      </c>
      <c r="C4681" s="34" t="s">
        <v>3472</v>
      </c>
      <c r="D4681" s="35">
        <v>44309</v>
      </c>
      <c r="E4681" s="34" t="s">
        <v>32033</v>
      </c>
      <c r="F4681" s="34" t="s">
        <v>9875</v>
      </c>
      <c r="G4681" s="36">
        <v>-29500</v>
      </c>
      <c r="H4681" s="36">
        <v>-29500</v>
      </c>
      <c r="I4681" s="34" t="s">
        <v>9762</v>
      </c>
      <c r="J4681" s="34" t="s">
        <v>9763</v>
      </c>
      <c r="K4681" s="36">
        <v>-29500</v>
      </c>
      <c r="L4681" s="34" t="s">
        <v>9764</v>
      </c>
      <c r="M4681" s="6">
        <f t="shared" si="73"/>
        <v>18</v>
      </c>
      <c r="N4681" s="6" t="str">
        <f>MID(E4681,M4681,10)</f>
        <v>PO64000143</v>
      </c>
      <c r="O4681" s="6">
        <f>FIND("-",E4681)</f>
        <v>28</v>
      </c>
      <c r="P4681" s="6" t="str">
        <f>MID(E4681,O4681+1,2)</f>
        <v>4</v>
      </c>
      <c r="Q4681" s="34" t="str">
        <f>C4681</f>
        <v>APCIO0000476</v>
      </c>
      <c r="R4681" s="36">
        <f>-G4681</f>
        <v>29500</v>
      </c>
    </row>
    <row r="4682" spans="1:18" hidden="1">
      <c r="A4682" s="34" t="s">
        <v>31579</v>
      </c>
      <c r="B4682" s="34" t="s">
        <v>32034</v>
      </c>
      <c r="C4682" s="34" t="s">
        <v>3267</v>
      </c>
      <c r="D4682" s="35">
        <v>44309</v>
      </c>
      <c r="E4682" s="34" t="s">
        <v>3268</v>
      </c>
      <c r="F4682" s="34" t="s">
        <v>30845</v>
      </c>
      <c r="G4682" s="36">
        <v>16000</v>
      </c>
      <c r="H4682" s="36">
        <v>16000</v>
      </c>
      <c r="I4682" s="34" t="s">
        <v>9762</v>
      </c>
      <c r="J4682" s="34" t="s">
        <v>9763</v>
      </c>
      <c r="K4682" s="36">
        <v>16000</v>
      </c>
      <c r="L4682" s="34" t="s">
        <v>9764</v>
      </c>
      <c r="M4682" s="6">
        <f t="shared" si="73"/>
        <v>1</v>
      </c>
    </row>
    <row r="4683" spans="1:18">
      <c r="A4683" s="34" t="s">
        <v>31579</v>
      </c>
      <c r="B4683" s="34" t="s">
        <v>32034</v>
      </c>
      <c r="C4683" s="34" t="s">
        <v>3267</v>
      </c>
      <c r="D4683" s="35">
        <v>44309</v>
      </c>
      <c r="E4683" s="34" t="s">
        <v>32035</v>
      </c>
      <c r="F4683" s="34" t="s">
        <v>9875</v>
      </c>
      <c r="G4683" s="36">
        <v>-16000</v>
      </c>
      <c r="H4683" s="36">
        <v>-16000</v>
      </c>
      <c r="I4683" s="34" t="s">
        <v>9762</v>
      </c>
      <c r="J4683" s="34" t="s">
        <v>9763</v>
      </c>
      <c r="K4683" s="36">
        <v>-16000</v>
      </c>
      <c r="L4683" s="34" t="s">
        <v>9764</v>
      </c>
      <c r="M4683" s="6">
        <f t="shared" si="73"/>
        <v>18</v>
      </c>
      <c r="N4683" s="6" t="str">
        <f>MID(E4683,M4683,10)</f>
        <v>PO64000178</v>
      </c>
      <c r="O4683" s="6">
        <f>FIND("-",E4683)</f>
        <v>28</v>
      </c>
      <c r="P4683" s="6" t="str">
        <f>MID(E4683,O4683+1,2)</f>
        <v>4</v>
      </c>
      <c r="Q4683" s="34" t="str">
        <f>C4683</f>
        <v>APCIO0000477</v>
      </c>
      <c r="R4683" s="36">
        <f>-G4683</f>
        <v>16000</v>
      </c>
    </row>
    <row r="4684" spans="1:18" hidden="1">
      <c r="A4684" s="34" t="s">
        <v>31579</v>
      </c>
      <c r="B4684" s="34" t="s">
        <v>32036</v>
      </c>
      <c r="C4684" s="34" t="s">
        <v>3722</v>
      </c>
      <c r="D4684" s="35">
        <v>44309</v>
      </c>
      <c r="E4684" s="34" t="s">
        <v>32037</v>
      </c>
      <c r="F4684" s="34" t="s">
        <v>30338</v>
      </c>
      <c r="G4684" s="36">
        <v>139886</v>
      </c>
      <c r="H4684" s="36">
        <v>139886</v>
      </c>
      <c r="I4684" s="34" t="s">
        <v>9762</v>
      </c>
      <c r="J4684" s="34" t="s">
        <v>9763</v>
      </c>
      <c r="K4684" s="36">
        <v>139886</v>
      </c>
      <c r="L4684" s="34" t="s">
        <v>9764</v>
      </c>
      <c r="M4684" s="6">
        <f t="shared" si="73"/>
        <v>1</v>
      </c>
    </row>
    <row r="4685" spans="1:18">
      <c r="A4685" s="34" t="s">
        <v>31579</v>
      </c>
      <c r="B4685" s="34" t="s">
        <v>32036</v>
      </c>
      <c r="C4685" s="34" t="s">
        <v>3722</v>
      </c>
      <c r="D4685" s="35">
        <v>44309</v>
      </c>
      <c r="E4685" s="34" t="s">
        <v>32038</v>
      </c>
      <c r="F4685" s="34" t="s">
        <v>9875</v>
      </c>
      <c r="G4685" s="36">
        <v>-139886</v>
      </c>
      <c r="H4685" s="36">
        <v>-139886</v>
      </c>
      <c r="I4685" s="34" t="s">
        <v>9762</v>
      </c>
      <c r="J4685" s="34" t="s">
        <v>9763</v>
      </c>
      <c r="K4685" s="36">
        <v>-139886</v>
      </c>
      <c r="L4685" s="34" t="s">
        <v>9764</v>
      </c>
      <c r="M4685" s="6">
        <f t="shared" si="73"/>
        <v>18</v>
      </c>
      <c r="N4685" s="6" t="str">
        <f>MID(E4685,M4685,10)</f>
        <v>PO64000089</v>
      </c>
      <c r="O4685" s="6">
        <f>FIND("-",E4685)</f>
        <v>28</v>
      </c>
      <c r="P4685" s="6" t="str">
        <f>MID(E4685,O4685+1,2)</f>
        <v>6</v>
      </c>
      <c r="Q4685" s="34" t="str">
        <f>C4685</f>
        <v>APCIO0000478</v>
      </c>
      <c r="R4685" s="36">
        <f>-G4685</f>
        <v>139886</v>
      </c>
    </row>
    <row r="4686" spans="1:18" hidden="1">
      <c r="A4686" s="34" t="s">
        <v>31579</v>
      </c>
      <c r="B4686" s="34" t="s">
        <v>32039</v>
      </c>
      <c r="C4686" s="34" t="s">
        <v>2549</v>
      </c>
      <c r="D4686" s="35">
        <v>44274</v>
      </c>
      <c r="E4686" s="34" t="s">
        <v>2550</v>
      </c>
      <c r="F4686" s="34" t="s">
        <v>32040</v>
      </c>
      <c r="G4686" s="36">
        <v>4205580</v>
      </c>
      <c r="H4686" s="36">
        <v>4205580</v>
      </c>
      <c r="I4686" s="34" t="s">
        <v>9762</v>
      </c>
      <c r="J4686" s="34" t="s">
        <v>9763</v>
      </c>
      <c r="K4686" s="36">
        <v>4205580</v>
      </c>
      <c r="L4686" s="34" t="s">
        <v>9764</v>
      </c>
      <c r="M4686" s="6">
        <f t="shared" si="73"/>
        <v>1</v>
      </c>
    </row>
    <row r="4687" spans="1:18" hidden="1">
      <c r="A4687" s="34" t="s">
        <v>31579</v>
      </c>
      <c r="B4687" s="34" t="s">
        <v>32039</v>
      </c>
      <c r="C4687" s="34" t="s">
        <v>2549</v>
      </c>
      <c r="D4687" s="35">
        <v>44274</v>
      </c>
      <c r="E4687" s="34" t="s">
        <v>31660</v>
      </c>
      <c r="F4687" s="34" t="s">
        <v>32040</v>
      </c>
      <c r="G4687" s="36">
        <v>294390.59999999998</v>
      </c>
      <c r="H4687" s="36">
        <v>294390.59999999998</v>
      </c>
      <c r="I4687" s="34" t="s">
        <v>9762</v>
      </c>
      <c r="J4687" s="34" t="s">
        <v>9763</v>
      </c>
      <c r="K4687" s="36">
        <v>294390.59999999998</v>
      </c>
      <c r="L4687" s="34" t="s">
        <v>9764</v>
      </c>
      <c r="M4687" s="6" t="e">
        <f t="shared" si="73"/>
        <v>#VALUE!</v>
      </c>
    </row>
    <row r="4688" spans="1:18" hidden="1">
      <c r="A4688" s="34" t="s">
        <v>31579</v>
      </c>
      <c r="B4688" s="34" t="s">
        <v>32039</v>
      </c>
      <c r="C4688" s="34" t="s">
        <v>2549</v>
      </c>
      <c r="D4688" s="35">
        <v>44274</v>
      </c>
      <c r="E4688" s="34" t="s">
        <v>31660</v>
      </c>
      <c r="F4688" s="34" t="s">
        <v>9875</v>
      </c>
      <c r="G4688" s="36">
        <v>-4499970.5999999996</v>
      </c>
      <c r="H4688" s="36">
        <v>-4499970.5999999996</v>
      </c>
      <c r="I4688" s="34" t="s">
        <v>9762</v>
      </c>
      <c r="J4688" s="34" t="s">
        <v>9763</v>
      </c>
      <c r="K4688" s="36">
        <v>-4499970.5999999996</v>
      </c>
      <c r="L4688" s="34" t="s">
        <v>9764</v>
      </c>
      <c r="M4688" s="6" t="e">
        <f t="shared" si="73"/>
        <v>#VALUE!</v>
      </c>
    </row>
    <row r="4689" spans="1:13" hidden="1">
      <c r="A4689" s="34" t="s">
        <v>27165</v>
      </c>
      <c r="B4689" s="34" t="s">
        <v>32041</v>
      </c>
      <c r="C4689" s="34" t="s">
        <v>5745</v>
      </c>
      <c r="D4689" s="35">
        <v>44286</v>
      </c>
      <c r="E4689" s="34" t="s">
        <v>32042</v>
      </c>
      <c r="F4689" s="34" t="s">
        <v>32043</v>
      </c>
      <c r="G4689" s="36">
        <v>140186.92000000001</v>
      </c>
      <c r="H4689" s="36">
        <v>140186.92000000001</v>
      </c>
      <c r="I4689" s="34" t="s">
        <v>9762</v>
      </c>
      <c r="J4689" s="34" t="s">
        <v>9763</v>
      </c>
      <c r="K4689" s="36">
        <v>140186.92000000001</v>
      </c>
      <c r="L4689" s="34" t="s">
        <v>9764</v>
      </c>
      <c r="M4689" s="6">
        <f t="shared" si="73"/>
        <v>1</v>
      </c>
    </row>
    <row r="4690" spans="1:13" hidden="1">
      <c r="A4690" s="34" t="s">
        <v>27165</v>
      </c>
      <c r="B4690" s="34" t="s">
        <v>32041</v>
      </c>
      <c r="C4690" s="34" t="s">
        <v>5745</v>
      </c>
      <c r="D4690" s="35">
        <v>44286</v>
      </c>
      <c r="E4690" s="34" t="s">
        <v>32044</v>
      </c>
      <c r="F4690" s="34" t="s">
        <v>32043</v>
      </c>
      <c r="G4690" s="36">
        <v>9813.08</v>
      </c>
      <c r="H4690" s="36">
        <v>9813.08</v>
      </c>
      <c r="I4690" s="34" t="s">
        <v>9762</v>
      </c>
      <c r="J4690" s="34" t="s">
        <v>9763</v>
      </c>
      <c r="K4690" s="36">
        <v>9813.08</v>
      </c>
      <c r="L4690" s="34" t="s">
        <v>9764</v>
      </c>
      <c r="M4690" s="6" t="e">
        <f t="shared" si="73"/>
        <v>#VALUE!</v>
      </c>
    </row>
    <row r="4691" spans="1:13" hidden="1">
      <c r="A4691" s="34" t="s">
        <v>27165</v>
      </c>
      <c r="B4691" s="34" t="s">
        <v>32041</v>
      </c>
      <c r="C4691" s="34" t="s">
        <v>5745</v>
      </c>
      <c r="D4691" s="35">
        <v>44286</v>
      </c>
      <c r="E4691" s="34" t="s">
        <v>32044</v>
      </c>
      <c r="F4691" s="34" t="s">
        <v>9875</v>
      </c>
      <c r="G4691" s="36">
        <v>-150000</v>
      </c>
      <c r="H4691" s="36">
        <v>-150000</v>
      </c>
      <c r="I4691" s="34" t="s">
        <v>9762</v>
      </c>
      <c r="J4691" s="34" t="s">
        <v>9763</v>
      </c>
      <c r="K4691" s="36">
        <v>-150000</v>
      </c>
      <c r="L4691" s="34" t="s">
        <v>9764</v>
      </c>
      <c r="M4691" s="6" t="e">
        <f t="shared" si="73"/>
        <v>#VALUE!</v>
      </c>
    </row>
    <row r="4692" spans="1:13" hidden="1">
      <c r="A4692" s="34" t="s">
        <v>27165</v>
      </c>
      <c r="B4692" s="34" t="s">
        <v>32045</v>
      </c>
      <c r="C4692" s="34" t="s">
        <v>3440</v>
      </c>
      <c r="D4692" s="35">
        <v>44286</v>
      </c>
      <c r="E4692" s="34" t="s">
        <v>32046</v>
      </c>
      <c r="F4692" s="34" t="s">
        <v>32047</v>
      </c>
      <c r="G4692" s="36">
        <v>51000</v>
      </c>
      <c r="H4692" s="36">
        <v>51000</v>
      </c>
      <c r="I4692" s="34" t="s">
        <v>9762</v>
      </c>
      <c r="J4692" s="34" t="s">
        <v>9763</v>
      </c>
      <c r="K4692" s="36">
        <v>51000</v>
      </c>
      <c r="L4692" s="34" t="s">
        <v>9764</v>
      </c>
      <c r="M4692" s="6">
        <f t="shared" si="73"/>
        <v>1</v>
      </c>
    </row>
    <row r="4693" spans="1:13" hidden="1">
      <c r="A4693" s="34" t="s">
        <v>27165</v>
      </c>
      <c r="B4693" s="34" t="s">
        <v>32045</v>
      </c>
      <c r="C4693" s="34" t="s">
        <v>3440</v>
      </c>
      <c r="D4693" s="35">
        <v>44286</v>
      </c>
      <c r="E4693" s="34" t="s">
        <v>32048</v>
      </c>
      <c r="F4693" s="34" t="s">
        <v>32047</v>
      </c>
      <c r="G4693" s="36">
        <v>3570</v>
      </c>
      <c r="H4693" s="36">
        <v>3570</v>
      </c>
      <c r="I4693" s="34" t="s">
        <v>9762</v>
      </c>
      <c r="J4693" s="34" t="s">
        <v>9763</v>
      </c>
      <c r="K4693" s="36">
        <v>3570</v>
      </c>
      <c r="L4693" s="34" t="s">
        <v>9764</v>
      </c>
      <c r="M4693" s="6" t="e">
        <f t="shared" si="73"/>
        <v>#VALUE!</v>
      </c>
    </row>
    <row r="4694" spans="1:13" hidden="1">
      <c r="A4694" s="34" t="s">
        <v>27165</v>
      </c>
      <c r="B4694" s="34" t="s">
        <v>32045</v>
      </c>
      <c r="C4694" s="34" t="s">
        <v>3440</v>
      </c>
      <c r="D4694" s="35">
        <v>44286</v>
      </c>
      <c r="E4694" s="34" t="s">
        <v>32048</v>
      </c>
      <c r="F4694" s="34" t="s">
        <v>9875</v>
      </c>
      <c r="G4694" s="36">
        <v>-54570</v>
      </c>
      <c r="H4694" s="36">
        <v>-54570</v>
      </c>
      <c r="I4694" s="34" t="s">
        <v>9762</v>
      </c>
      <c r="J4694" s="34" t="s">
        <v>9763</v>
      </c>
      <c r="K4694" s="36">
        <v>-54570</v>
      </c>
      <c r="L4694" s="34" t="s">
        <v>9764</v>
      </c>
      <c r="M4694" s="6" t="e">
        <f t="shared" si="73"/>
        <v>#VALUE!</v>
      </c>
    </row>
    <row r="4695" spans="1:13" hidden="1">
      <c r="A4695" s="34" t="s">
        <v>27165</v>
      </c>
      <c r="B4695" s="34" t="s">
        <v>32049</v>
      </c>
      <c r="C4695" s="34" t="s">
        <v>7939</v>
      </c>
      <c r="D4695" s="35">
        <v>44286</v>
      </c>
      <c r="E4695" s="34" t="s">
        <v>7940</v>
      </c>
      <c r="F4695" s="34" t="s">
        <v>30386</v>
      </c>
      <c r="G4695" s="36">
        <v>27000</v>
      </c>
      <c r="H4695" s="36">
        <v>27000</v>
      </c>
      <c r="I4695" s="34" t="s">
        <v>9762</v>
      </c>
      <c r="J4695" s="34" t="s">
        <v>9763</v>
      </c>
      <c r="K4695" s="36">
        <v>27000</v>
      </c>
      <c r="L4695" s="34" t="s">
        <v>9764</v>
      </c>
      <c r="M4695" s="6">
        <f t="shared" si="73"/>
        <v>1</v>
      </c>
    </row>
    <row r="4696" spans="1:13" hidden="1">
      <c r="A4696" s="34" t="s">
        <v>27165</v>
      </c>
      <c r="B4696" s="34" t="s">
        <v>32049</v>
      </c>
      <c r="C4696" s="34" t="s">
        <v>7939</v>
      </c>
      <c r="D4696" s="35">
        <v>44286</v>
      </c>
      <c r="E4696" s="34" t="s">
        <v>32050</v>
      </c>
      <c r="F4696" s="34" t="s">
        <v>30386</v>
      </c>
      <c r="G4696" s="36">
        <v>1890</v>
      </c>
      <c r="H4696" s="36">
        <v>1890</v>
      </c>
      <c r="I4696" s="34" t="s">
        <v>9762</v>
      </c>
      <c r="J4696" s="34" t="s">
        <v>9763</v>
      </c>
      <c r="K4696" s="36">
        <v>1890</v>
      </c>
      <c r="L4696" s="34" t="s">
        <v>9764</v>
      </c>
      <c r="M4696" s="6" t="e">
        <f t="shared" si="73"/>
        <v>#VALUE!</v>
      </c>
    </row>
    <row r="4697" spans="1:13" hidden="1">
      <c r="A4697" s="34" t="s">
        <v>27165</v>
      </c>
      <c r="B4697" s="34" t="s">
        <v>32049</v>
      </c>
      <c r="C4697" s="34" t="s">
        <v>7939</v>
      </c>
      <c r="D4697" s="35">
        <v>44286</v>
      </c>
      <c r="E4697" s="34" t="s">
        <v>32050</v>
      </c>
      <c r="F4697" s="34" t="s">
        <v>9875</v>
      </c>
      <c r="G4697" s="36">
        <v>-28890</v>
      </c>
      <c r="H4697" s="36">
        <v>-28890</v>
      </c>
      <c r="I4697" s="34" t="s">
        <v>9762</v>
      </c>
      <c r="J4697" s="34" t="s">
        <v>9763</v>
      </c>
      <c r="K4697" s="36">
        <v>-28890</v>
      </c>
      <c r="L4697" s="34" t="s">
        <v>9764</v>
      </c>
      <c r="M4697" s="6" t="e">
        <f t="shared" si="73"/>
        <v>#VALUE!</v>
      </c>
    </row>
    <row r="4698" spans="1:13" hidden="1">
      <c r="A4698" s="34" t="s">
        <v>27165</v>
      </c>
      <c r="B4698" s="34" t="s">
        <v>32051</v>
      </c>
      <c r="C4698" s="34" t="s">
        <v>5018</v>
      </c>
      <c r="D4698" s="35">
        <v>44286</v>
      </c>
      <c r="E4698" s="34" t="s">
        <v>5019</v>
      </c>
      <c r="F4698" s="34" t="s">
        <v>30379</v>
      </c>
      <c r="G4698" s="36">
        <v>28000</v>
      </c>
      <c r="H4698" s="36">
        <v>28000</v>
      </c>
      <c r="I4698" s="34" t="s">
        <v>9762</v>
      </c>
      <c r="J4698" s="34" t="s">
        <v>9763</v>
      </c>
      <c r="K4698" s="36">
        <v>28000</v>
      </c>
      <c r="L4698" s="34" t="s">
        <v>9764</v>
      </c>
      <c r="M4698" s="6">
        <f t="shared" si="73"/>
        <v>1</v>
      </c>
    </row>
    <row r="4699" spans="1:13" hidden="1">
      <c r="A4699" s="34" t="s">
        <v>27165</v>
      </c>
      <c r="B4699" s="34" t="s">
        <v>32051</v>
      </c>
      <c r="C4699" s="34" t="s">
        <v>5018</v>
      </c>
      <c r="D4699" s="35">
        <v>44286</v>
      </c>
      <c r="E4699" s="34" t="s">
        <v>32052</v>
      </c>
      <c r="F4699" s="34" t="s">
        <v>30379</v>
      </c>
      <c r="G4699" s="36">
        <v>1960</v>
      </c>
      <c r="H4699" s="36">
        <v>1960</v>
      </c>
      <c r="I4699" s="34" t="s">
        <v>9762</v>
      </c>
      <c r="J4699" s="34" t="s">
        <v>9763</v>
      </c>
      <c r="K4699" s="36">
        <v>1960</v>
      </c>
      <c r="L4699" s="34" t="s">
        <v>9764</v>
      </c>
      <c r="M4699" s="6" t="e">
        <f t="shared" si="73"/>
        <v>#VALUE!</v>
      </c>
    </row>
    <row r="4700" spans="1:13" hidden="1">
      <c r="A4700" s="34" t="s">
        <v>27165</v>
      </c>
      <c r="B4700" s="34" t="s">
        <v>32051</v>
      </c>
      <c r="C4700" s="34" t="s">
        <v>5018</v>
      </c>
      <c r="D4700" s="35">
        <v>44286</v>
      </c>
      <c r="E4700" s="34" t="s">
        <v>32052</v>
      </c>
      <c r="F4700" s="34" t="s">
        <v>9875</v>
      </c>
      <c r="G4700" s="36">
        <v>-29960</v>
      </c>
      <c r="H4700" s="36">
        <v>-29960</v>
      </c>
      <c r="I4700" s="34" t="s">
        <v>9762</v>
      </c>
      <c r="J4700" s="34" t="s">
        <v>9763</v>
      </c>
      <c r="K4700" s="36">
        <v>-29960</v>
      </c>
      <c r="L4700" s="34" t="s">
        <v>9764</v>
      </c>
      <c r="M4700" s="6" t="e">
        <f t="shared" si="73"/>
        <v>#VALUE!</v>
      </c>
    </row>
    <row r="4701" spans="1:13" hidden="1">
      <c r="A4701" s="34" t="s">
        <v>31579</v>
      </c>
      <c r="B4701" s="34" t="s">
        <v>32053</v>
      </c>
      <c r="C4701" s="34" t="s">
        <v>3351</v>
      </c>
      <c r="D4701" s="35">
        <v>44287</v>
      </c>
      <c r="E4701" s="34" t="s">
        <v>3352</v>
      </c>
      <c r="F4701" s="34" t="s">
        <v>30962</v>
      </c>
      <c r="G4701" s="36">
        <v>69000</v>
      </c>
      <c r="H4701" s="36">
        <v>69000</v>
      </c>
      <c r="I4701" s="34" t="s">
        <v>9762</v>
      </c>
      <c r="J4701" s="34" t="s">
        <v>9763</v>
      </c>
      <c r="K4701" s="36">
        <v>69000</v>
      </c>
      <c r="L4701" s="34" t="s">
        <v>9764</v>
      </c>
      <c r="M4701" s="6">
        <f t="shared" si="73"/>
        <v>1</v>
      </c>
    </row>
    <row r="4702" spans="1:13" hidden="1">
      <c r="A4702" s="34" t="s">
        <v>31579</v>
      </c>
      <c r="B4702" s="34" t="s">
        <v>32053</v>
      </c>
      <c r="C4702" s="34" t="s">
        <v>3351</v>
      </c>
      <c r="D4702" s="35">
        <v>44287</v>
      </c>
      <c r="E4702" s="34" t="s">
        <v>32054</v>
      </c>
      <c r="F4702" s="34" t="s">
        <v>30962</v>
      </c>
      <c r="G4702" s="36">
        <v>4830</v>
      </c>
      <c r="H4702" s="36">
        <v>4830</v>
      </c>
      <c r="I4702" s="34" t="s">
        <v>9762</v>
      </c>
      <c r="J4702" s="34" t="s">
        <v>9763</v>
      </c>
      <c r="K4702" s="36">
        <v>4830</v>
      </c>
      <c r="L4702" s="34" t="s">
        <v>9764</v>
      </c>
      <c r="M4702" s="6" t="e">
        <f t="shared" si="73"/>
        <v>#VALUE!</v>
      </c>
    </row>
    <row r="4703" spans="1:13" hidden="1">
      <c r="A4703" s="34" t="s">
        <v>31579</v>
      </c>
      <c r="B4703" s="34" t="s">
        <v>32053</v>
      </c>
      <c r="C4703" s="34" t="s">
        <v>3351</v>
      </c>
      <c r="D4703" s="35">
        <v>44287</v>
      </c>
      <c r="E4703" s="34" t="s">
        <v>32054</v>
      </c>
      <c r="F4703" s="34" t="s">
        <v>9875</v>
      </c>
      <c r="G4703" s="36">
        <v>-73830</v>
      </c>
      <c r="H4703" s="36">
        <v>-73830</v>
      </c>
      <c r="I4703" s="34" t="s">
        <v>9762</v>
      </c>
      <c r="J4703" s="34" t="s">
        <v>9763</v>
      </c>
      <c r="K4703" s="36">
        <v>-73830</v>
      </c>
      <c r="L4703" s="34" t="s">
        <v>9764</v>
      </c>
      <c r="M4703" s="6" t="e">
        <f t="shared" si="73"/>
        <v>#VALUE!</v>
      </c>
    </row>
    <row r="4704" spans="1:13" hidden="1">
      <c r="A4704" s="34" t="s">
        <v>31579</v>
      </c>
      <c r="B4704" s="34" t="s">
        <v>32055</v>
      </c>
      <c r="C4704" s="34" t="s">
        <v>2628</v>
      </c>
      <c r="D4704" s="35">
        <v>44319</v>
      </c>
      <c r="E4704" s="34" t="s">
        <v>2629</v>
      </c>
      <c r="F4704" s="34" t="s">
        <v>31271</v>
      </c>
      <c r="G4704" s="36">
        <v>30000</v>
      </c>
      <c r="H4704" s="36">
        <v>30000</v>
      </c>
      <c r="I4704" s="34" t="s">
        <v>9762</v>
      </c>
      <c r="J4704" s="34" t="s">
        <v>9763</v>
      </c>
      <c r="K4704" s="36">
        <v>30000</v>
      </c>
      <c r="L4704" s="34" t="s">
        <v>9764</v>
      </c>
      <c r="M4704" s="6">
        <f t="shared" si="73"/>
        <v>1</v>
      </c>
    </row>
    <row r="4705" spans="1:18">
      <c r="A4705" s="34" t="s">
        <v>31579</v>
      </c>
      <c r="B4705" s="34" t="s">
        <v>32055</v>
      </c>
      <c r="C4705" s="34" t="s">
        <v>2628</v>
      </c>
      <c r="D4705" s="35">
        <v>44319</v>
      </c>
      <c r="E4705" s="34" t="s">
        <v>32056</v>
      </c>
      <c r="F4705" s="34" t="s">
        <v>9875</v>
      </c>
      <c r="G4705" s="36">
        <v>-30000</v>
      </c>
      <c r="H4705" s="36">
        <v>-30000</v>
      </c>
      <c r="I4705" s="34" t="s">
        <v>9762</v>
      </c>
      <c r="J4705" s="34" t="s">
        <v>9763</v>
      </c>
      <c r="K4705" s="36">
        <v>-30000</v>
      </c>
      <c r="L4705" s="34" t="s">
        <v>9764</v>
      </c>
      <c r="M4705" s="6">
        <f t="shared" si="73"/>
        <v>18</v>
      </c>
      <c r="N4705" s="6" t="str">
        <f>MID(E4705,M4705,10)</f>
        <v>PO64000294</v>
      </c>
      <c r="O4705" s="6">
        <f>FIND("-",E4705)</f>
        <v>28</v>
      </c>
      <c r="P4705" s="6" t="str">
        <f>MID(E4705,O4705+1,2)</f>
        <v>3</v>
      </c>
      <c r="Q4705" s="34" t="str">
        <f>C4705</f>
        <v>APCIO0000485</v>
      </c>
      <c r="R4705" s="36">
        <f>-G4705</f>
        <v>30000</v>
      </c>
    </row>
    <row r="4706" spans="1:18" hidden="1">
      <c r="A4706" s="34" t="s">
        <v>31579</v>
      </c>
      <c r="B4706" s="34" t="s">
        <v>32057</v>
      </c>
      <c r="C4706" s="34" t="s">
        <v>2831</v>
      </c>
      <c r="D4706" s="35">
        <v>44319</v>
      </c>
      <c r="E4706" s="34" t="s">
        <v>2832</v>
      </c>
      <c r="F4706" s="34" t="s">
        <v>31266</v>
      </c>
      <c r="G4706" s="36">
        <v>25000</v>
      </c>
      <c r="H4706" s="36">
        <v>25000</v>
      </c>
      <c r="I4706" s="34" t="s">
        <v>9762</v>
      </c>
      <c r="J4706" s="34" t="s">
        <v>9763</v>
      </c>
      <c r="K4706" s="36">
        <v>25000</v>
      </c>
      <c r="L4706" s="34" t="s">
        <v>9764</v>
      </c>
      <c r="M4706" s="6">
        <f t="shared" si="73"/>
        <v>1</v>
      </c>
    </row>
    <row r="4707" spans="1:18">
      <c r="A4707" s="34" t="s">
        <v>31579</v>
      </c>
      <c r="B4707" s="34" t="s">
        <v>32057</v>
      </c>
      <c r="C4707" s="34" t="s">
        <v>2831</v>
      </c>
      <c r="D4707" s="35">
        <v>44319</v>
      </c>
      <c r="E4707" s="34" t="s">
        <v>32058</v>
      </c>
      <c r="F4707" s="34" t="s">
        <v>9875</v>
      </c>
      <c r="G4707" s="36">
        <v>-25000</v>
      </c>
      <c r="H4707" s="36">
        <v>-25000</v>
      </c>
      <c r="I4707" s="34" t="s">
        <v>9762</v>
      </c>
      <c r="J4707" s="34" t="s">
        <v>9763</v>
      </c>
      <c r="K4707" s="36">
        <v>-25000</v>
      </c>
      <c r="L4707" s="34" t="s">
        <v>9764</v>
      </c>
      <c r="M4707" s="6">
        <f t="shared" si="73"/>
        <v>18</v>
      </c>
      <c r="N4707" s="6" t="str">
        <f>MID(E4707,M4707,10)</f>
        <v>PO64000251</v>
      </c>
      <c r="O4707" s="6">
        <f>FIND("-",E4707)</f>
        <v>28</v>
      </c>
      <c r="P4707" s="6" t="str">
        <f>MID(E4707,O4707+1,2)</f>
        <v>4</v>
      </c>
      <c r="Q4707" s="34" t="str">
        <f>C4707</f>
        <v>APCIO0000486</v>
      </c>
      <c r="R4707" s="36">
        <f>-G4707</f>
        <v>25000</v>
      </c>
    </row>
    <row r="4708" spans="1:18" hidden="1">
      <c r="A4708" s="34" t="s">
        <v>31579</v>
      </c>
      <c r="B4708" s="34" t="s">
        <v>32059</v>
      </c>
      <c r="C4708" s="34" t="s">
        <v>7291</v>
      </c>
      <c r="D4708" s="35">
        <v>44319</v>
      </c>
      <c r="E4708" s="34" t="s">
        <v>7292</v>
      </c>
      <c r="F4708" s="34" t="s">
        <v>27467</v>
      </c>
      <c r="G4708" s="36">
        <v>22500</v>
      </c>
      <c r="H4708" s="36">
        <v>22500</v>
      </c>
      <c r="I4708" s="34" t="s">
        <v>9762</v>
      </c>
      <c r="J4708" s="34" t="s">
        <v>9763</v>
      </c>
      <c r="K4708" s="36">
        <v>22500</v>
      </c>
      <c r="L4708" s="34" t="s">
        <v>9764</v>
      </c>
      <c r="M4708" s="6">
        <f t="shared" si="73"/>
        <v>1</v>
      </c>
    </row>
    <row r="4709" spans="1:18">
      <c r="A4709" s="34" t="s">
        <v>31579</v>
      </c>
      <c r="B4709" s="34" t="s">
        <v>32059</v>
      </c>
      <c r="C4709" s="34" t="s">
        <v>7291</v>
      </c>
      <c r="D4709" s="35">
        <v>44319</v>
      </c>
      <c r="E4709" s="34" t="s">
        <v>32060</v>
      </c>
      <c r="F4709" s="34" t="s">
        <v>9875</v>
      </c>
      <c r="G4709" s="36">
        <v>-22500</v>
      </c>
      <c r="H4709" s="36">
        <v>-22500</v>
      </c>
      <c r="I4709" s="34" t="s">
        <v>9762</v>
      </c>
      <c r="J4709" s="34" t="s">
        <v>9763</v>
      </c>
      <c r="K4709" s="36">
        <v>-22500</v>
      </c>
      <c r="L4709" s="34" t="s">
        <v>9764</v>
      </c>
      <c r="M4709" s="6">
        <f t="shared" si="73"/>
        <v>18</v>
      </c>
      <c r="N4709" s="6" t="str">
        <f>MID(E4709,M4709,10)</f>
        <v>PO63000435</v>
      </c>
      <c r="O4709" s="6">
        <f>FIND("-",E4709)</f>
        <v>28</v>
      </c>
      <c r="P4709" s="6" t="str">
        <f>MID(E4709,O4709+1,2)</f>
        <v>12</v>
      </c>
      <c r="Q4709" s="34" t="str">
        <f>C4709</f>
        <v>APCIO0000487</v>
      </c>
      <c r="R4709" s="36">
        <f>-G4709</f>
        <v>22500</v>
      </c>
    </row>
    <row r="4710" spans="1:18" hidden="1">
      <c r="A4710" s="34" t="s">
        <v>31579</v>
      </c>
      <c r="B4710" s="34" t="s">
        <v>32061</v>
      </c>
      <c r="C4710" s="34" t="s">
        <v>2511</v>
      </c>
      <c r="D4710" s="35">
        <v>44319</v>
      </c>
      <c r="E4710" s="34" t="s">
        <v>2512</v>
      </c>
      <c r="F4710" s="34" t="s">
        <v>31593</v>
      </c>
      <c r="G4710" s="36">
        <v>25500</v>
      </c>
      <c r="H4710" s="36">
        <v>25500</v>
      </c>
      <c r="I4710" s="34" t="s">
        <v>9762</v>
      </c>
      <c r="J4710" s="34" t="s">
        <v>9763</v>
      </c>
      <c r="K4710" s="36">
        <v>25500</v>
      </c>
      <c r="L4710" s="34" t="s">
        <v>9764</v>
      </c>
      <c r="M4710" s="6">
        <f t="shared" si="73"/>
        <v>1</v>
      </c>
    </row>
    <row r="4711" spans="1:18">
      <c r="A4711" s="34" t="s">
        <v>31579</v>
      </c>
      <c r="B4711" s="34" t="s">
        <v>32061</v>
      </c>
      <c r="C4711" s="34" t="s">
        <v>2511</v>
      </c>
      <c r="D4711" s="35">
        <v>44319</v>
      </c>
      <c r="E4711" s="34" t="s">
        <v>32062</v>
      </c>
      <c r="F4711" s="34" t="s">
        <v>9875</v>
      </c>
      <c r="G4711" s="36">
        <v>-25500</v>
      </c>
      <c r="H4711" s="36">
        <v>-25500</v>
      </c>
      <c r="I4711" s="34" t="s">
        <v>9762</v>
      </c>
      <c r="J4711" s="34" t="s">
        <v>9763</v>
      </c>
      <c r="K4711" s="36">
        <v>-25500</v>
      </c>
      <c r="L4711" s="34" t="s">
        <v>9764</v>
      </c>
      <c r="M4711" s="6">
        <f t="shared" si="73"/>
        <v>18</v>
      </c>
      <c r="N4711" s="6" t="str">
        <f>MID(E4711,M4711,10)</f>
        <v>PO64000313</v>
      </c>
      <c r="O4711" s="6" t="e">
        <f>FIND("-",E4711)</f>
        <v>#VALUE!</v>
      </c>
      <c r="P4711" s="6" t="e">
        <f>MID(E4711,O4711+1,2)</f>
        <v>#VALUE!</v>
      </c>
      <c r="Q4711" s="34" t="str">
        <f>C4711</f>
        <v>APCIO0000488</v>
      </c>
      <c r="R4711" s="36">
        <f>-G4711</f>
        <v>25500</v>
      </c>
    </row>
    <row r="4712" spans="1:18" hidden="1">
      <c r="A4712" s="34" t="s">
        <v>31579</v>
      </c>
      <c r="B4712" s="34" t="s">
        <v>32063</v>
      </c>
      <c r="C4712" s="34" t="s">
        <v>2212</v>
      </c>
      <c r="D4712" s="35">
        <v>44319</v>
      </c>
      <c r="E4712" s="34" t="s">
        <v>32064</v>
      </c>
      <c r="F4712" s="34" t="s">
        <v>32065</v>
      </c>
      <c r="G4712" s="36">
        <v>28050</v>
      </c>
      <c r="H4712" s="36">
        <v>28050</v>
      </c>
      <c r="I4712" s="34" t="s">
        <v>9762</v>
      </c>
      <c r="J4712" s="34" t="s">
        <v>9763</v>
      </c>
      <c r="K4712" s="36">
        <v>28050</v>
      </c>
      <c r="L4712" s="34" t="s">
        <v>9764</v>
      </c>
      <c r="M4712" s="6">
        <f t="shared" si="73"/>
        <v>1</v>
      </c>
    </row>
    <row r="4713" spans="1:18">
      <c r="A4713" s="34" t="s">
        <v>31579</v>
      </c>
      <c r="B4713" s="34" t="s">
        <v>32063</v>
      </c>
      <c r="C4713" s="34" t="s">
        <v>2212</v>
      </c>
      <c r="D4713" s="35">
        <v>44319</v>
      </c>
      <c r="E4713" s="34" t="s">
        <v>32066</v>
      </c>
      <c r="F4713" s="34" t="s">
        <v>9875</v>
      </c>
      <c r="G4713" s="36">
        <v>-28050</v>
      </c>
      <c r="H4713" s="36">
        <v>-28050</v>
      </c>
      <c r="I4713" s="34" t="s">
        <v>9762</v>
      </c>
      <c r="J4713" s="34" t="s">
        <v>9763</v>
      </c>
      <c r="K4713" s="36">
        <v>-28050</v>
      </c>
      <c r="L4713" s="34" t="s">
        <v>9764</v>
      </c>
      <c r="M4713" s="6">
        <f t="shared" si="73"/>
        <v>18</v>
      </c>
      <c r="N4713" s="6" t="str">
        <f>MID(E4713,M4713,10)</f>
        <v>PO64000376</v>
      </c>
      <c r="O4713" s="6">
        <f>FIND("-",E4713)</f>
        <v>28</v>
      </c>
      <c r="P4713" s="6" t="str">
        <f>MID(E4713,O4713+1,2)</f>
        <v>1</v>
      </c>
      <c r="Q4713" s="34" t="str">
        <f>C4713</f>
        <v>APCIO0000489</v>
      </c>
      <c r="R4713" s="36">
        <f>-G4713</f>
        <v>28050</v>
      </c>
    </row>
    <row r="4714" spans="1:18" hidden="1">
      <c r="A4714" s="34" t="s">
        <v>31579</v>
      </c>
      <c r="B4714" s="34" t="s">
        <v>32067</v>
      </c>
      <c r="C4714" s="34" t="s">
        <v>2231</v>
      </c>
      <c r="D4714" s="35">
        <v>44319</v>
      </c>
      <c r="E4714" s="34" t="s">
        <v>32068</v>
      </c>
      <c r="F4714" s="34" t="s">
        <v>32069</v>
      </c>
      <c r="G4714" s="36">
        <v>19000</v>
      </c>
      <c r="H4714" s="36">
        <v>19000</v>
      </c>
      <c r="I4714" s="34" t="s">
        <v>9762</v>
      </c>
      <c r="J4714" s="34" t="s">
        <v>9763</v>
      </c>
      <c r="K4714" s="36">
        <v>19000</v>
      </c>
      <c r="L4714" s="34" t="s">
        <v>9764</v>
      </c>
      <c r="M4714" s="6">
        <f t="shared" si="73"/>
        <v>1</v>
      </c>
    </row>
    <row r="4715" spans="1:18">
      <c r="A4715" s="34" t="s">
        <v>31579</v>
      </c>
      <c r="B4715" s="34" t="s">
        <v>32067</v>
      </c>
      <c r="C4715" s="34" t="s">
        <v>2231</v>
      </c>
      <c r="D4715" s="35">
        <v>44319</v>
      </c>
      <c r="E4715" s="34" t="s">
        <v>32070</v>
      </c>
      <c r="F4715" s="34" t="s">
        <v>9875</v>
      </c>
      <c r="G4715" s="36">
        <v>-19000</v>
      </c>
      <c r="H4715" s="36">
        <v>-19000</v>
      </c>
      <c r="I4715" s="34" t="s">
        <v>9762</v>
      </c>
      <c r="J4715" s="34" t="s">
        <v>9763</v>
      </c>
      <c r="K4715" s="36">
        <v>-19000</v>
      </c>
      <c r="L4715" s="34" t="s">
        <v>9764</v>
      </c>
      <c r="M4715" s="6">
        <f t="shared" si="73"/>
        <v>18</v>
      </c>
      <c r="N4715" s="6" t="str">
        <f>MID(E4715,M4715,10)</f>
        <v>PO64000372</v>
      </c>
      <c r="O4715" s="6">
        <f>FIND("-",E4715)</f>
        <v>28</v>
      </c>
      <c r="P4715" s="6" t="str">
        <f>MID(E4715,O4715+1,2)</f>
        <v>1</v>
      </c>
      <c r="Q4715" s="34" t="str">
        <f>C4715</f>
        <v>APCIO0000490</v>
      </c>
      <c r="R4715" s="36">
        <f>-G4715</f>
        <v>19000</v>
      </c>
    </row>
    <row r="4716" spans="1:18" hidden="1">
      <c r="A4716" s="34" t="s">
        <v>31579</v>
      </c>
      <c r="B4716" s="34" t="s">
        <v>32071</v>
      </c>
      <c r="C4716" s="34" t="s">
        <v>2778</v>
      </c>
      <c r="D4716" s="35">
        <v>44319</v>
      </c>
      <c r="E4716" s="34" t="s">
        <v>2780</v>
      </c>
      <c r="F4716" s="34" t="s">
        <v>31221</v>
      </c>
      <c r="G4716" s="36">
        <v>19000</v>
      </c>
      <c r="H4716" s="36">
        <v>19000</v>
      </c>
      <c r="I4716" s="34" t="s">
        <v>9762</v>
      </c>
      <c r="J4716" s="34" t="s">
        <v>9763</v>
      </c>
      <c r="K4716" s="36">
        <v>19000</v>
      </c>
      <c r="L4716" s="34" t="s">
        <v>9764</v>
      </c>
      <c r="M4716" s="6">
        <f t="shared" si="73"/>
        <v>1</v>
      </c>
    </row>
    <row r="4717" spans="1:18">
      <c r="A4717" s="34" t="s">
        <v>31579</v>
      </c>
      <c r="B4717" s="34" t="s">
        <v>32071</v>
      </c>
      <c r="C4717" s="34" t="s">
        <v>2778</v>
      </c>
      <c r="D4717" s="35">
        <v>44319</v>
      </c>
      <c r="E4717" s="34" t="s">
        <v>32072</v>
      </c>
      <c r="F4717" s="34" t="s">
        <v>9875</v>
      </c>
      <c r="G4717" s="36">
        <v>-19000</v>
      </c>
      <c r="H4717" s="36">
        <v>-19000</v>
      </c>
      <c r="I4717" s="34" t="s">
        <v>9762</v>
      </c>
      <c r="J4717" s="34" t="s">
        <v>9763</v>
      </c>
      <c r="K4717" s="36">
        <v>-19000</v>
      </c>
      <c r="L4717" s="34" t="s">
        <v>9764</v>
      </c>
      <c r="M4717" s="6">
        <f t="shared" si="73"/>
        <v>18</v>
      </c>
      <c r="N4717" s="6" t="str">
        <f>MID(E4717,M4717,10)</f>
        <v>PO64000255</v>
      </c>
      <c r="O4717" s="6">
        <f>FIND("-",E4717)</f>
        <v>28</v>
      </c>
      <c r="P4717" s="6" t="str">
        <f>MID(E4717,O4717+1,2)</f>
        <v>3</v>
      </c>
      <c r="Q4717" s="34" t="str">
        <f>C4717</f>
        <v>APCIO0000491</v>
      </c>
      <c r="R4717" s="36">
        <f>-G4717</f>
        <v>19000</v>
      </c>
    </row>
    <row r="4718" spans="1:18" hidden="1">
      <c r="A4718" s="34" t="s">
        <v>31579</v>
      </c>
      <c r="B4718" s="34" t="s">
        <v>32073</v>
      </c>
      <c r="C4718" s="34" t="s">
        <v>2171</v>
      </c>
      <c r="D4718" s="35">
        <v>44319</v>
      </c>
      <c r="E4718" s="34" t="s">
        <v>2173</v>
      </c>
      <c r="F4718" s="34" t="s">
        <v>32074</v>
      </c>
      <c r="G4718" s="36">
        <v>24575</v>
      </c>
      <c r="H4718" s="36">
        <v>24575</v>
      </c>
      <c r="I4718" s="34" t="s">
        <v>9762</v>
      </c>
      <c r="J4718" s="34" t="s">
        <v>9763</v>
      </c>
      <c r="K4718" s="36">
        <v>24575</v>
      </c>
      <c r="L4718" s="34" t="s">
        <v>9764</v>
      </c>
      <c r="M4718" s="6">
        <f t="shared" si="73"/>
        <v>1</v>
      </c>
    </row>
    <row r="4719" spans="1:18">
      <c r="A4719" s="34" t="s">
        <v>31579</v>
      </c>
      <c r="B4719" s="34" t="s">
        <v>32073</v>
      </c>
      <c r="C4719" s="34" t="s">
        <v>2171</v>
      </c>
      <c r="D4719" s="35">
        <v>44319</v>
      </c>
      <c r="E4719" s="34" t="s">
        <v>32075</v>
      </c>
      <c r="F4719" s="34" t="s">
        <v>9875</v>
      </c>
      <c r="G4719" s="36">
        <v>-24575</v>
      </c>
      <c r="H4719" s="36">
        <v>-24575</v>
      </c>
      <c r="I4719" s="34" t="s">
        <v>9762</v>
      </c>
      <c r="J4719" s="34" t="s">
        <v>9763</v>
      </c>
      <c r="K4719" s="36">
        <v>-24575</v>
      </c>
      <c r="L4719" s="34" t="s">
        <v>9764</v>
      </c>
      <c r="M4719" s="6">
        <f t="shared" si="73"/>
        <v>18</v>
      </c>
      <c r="N4719" s="6" t="str">
        <f>MID(E4719,M4719,10)</f>
        <v>PO64000384</v>
      </c>
      <c r="O4719" s="6">
        <f>FIND("-",E4719)</f>
        <v>28</v>
      </c>
      <c r="P4719" s="6" t="str">
        <f>MID(E4719,O4719+1,2)</f>
        <v>1</v>
      </c>
      <c r="Q4719" s="34" t="str">
        <f>C4719</f>
        <v>APCIO0000492</v>
      </c>
      <c r="R4719" s="36">
        <f>-G4719</f>
        <v>24575</v>
      </c>
    </row>
    <row r="4720" spans="1:18" hidden="1">
      <c r="A4720" s="34" t="s">
        <v>31579</v>
      </c>
      <c r="B4720" s="34" t="s">
        <v>32076</v>
      </c>
      <c r="C4720" s="34" t="s">
        <v>2244</v>
      </c>
      <c r="D4720" s="35">
        <v>44319</v>
      </c>
      <c r="E4720" s="34" t="s">
        <v>2245</v>
      </c>
      <c r="F4720" s="34" t="s">
        <v>32077</v>
      </c>
      <c r="G4720" s="36">
        <v>113500</v>
      </c>
      <c r="H4720" s="36">
        <v>113500</v>
      </c>
      <c r="I4720" s="34" t="s">
        <v>9762</v>
      </c>
      <c r="J4720" s="34" t="s">
        <v>9763</v>
      </c>
      <c r="K4720" s="36">
        <v>113500</v>
      </c>
      <c r="L4720" s="34" t="s">
        <v>9764</v>
      </c>
      <c r="M4720" s="6">
        <f t="shared" si="73"/>
        <v>1</v>
      </c>
    </row>
    <row r="4721" spans="1:18">
      <c r="A4721" s="34" t="s">
        <v>31579</v>
      </c>
      <c r="B4721" s="34" t="s">
        <v>32076</v>
      </c>
      <c r="C4721" s="34" t="s">
        <v>2244</v>
      </c>
      <c r="D4721" s="35">
        <v>44319</v>
      </c>
      <c r="E4721" s="34" t="s">
        <v>32078</v>
      </c>
      <c r="F4721" s="34" t="s">
        <v>9875</v>
      </c>
      <c r="G4721" s="36">
        <v>-113500</v>
      </c>
      <c r="H4721" s="36">
        <v>-113500</v>
      </c>
      <c r="I4721" s="34" t="s">
        <v>9762</v>
      </c>
      <c r="J4721" s="34" t="s">
        <v>9763</v>
      </c>
      <c r="K4721" s="36">
        <v>-113500</v>
      </c>
      <c r="L4721" s="34" t="s">
        <v>9764</v>
      </c>
      <c r="M4721" s="6">
        <f t="shared" si="73"/>
        <v>18</v>
      </c>
      <c r="N4721" s="6" t="str">
        <f>MID(E4721,M4721,10)</f>
        <v>PO64000370</v>
      </c>
      <c r="O4721" s="6">
        <f>FIND("-",E4721)</f>
        <v>28</v>
      </c>
      <c r="P4721" s="6" t="str">
        <f>MID(E4721,O4721+1,2)</f>
        <v>1</v>
      </c>
      <c r="Q4721" s="34" t="str">
        <f>C4721</f>
        <v>APCIO0000493</v>
      </c>
      <c r="R4721" s="36">
        <f>-G4721</f>
        <v>113500</v>
      </c>
    </row>
    <row r="4722" spans="1:18" hidden="1">
      <c r="A4722" s="34" t="s">
        <v>27165</v>
      </c>
      <c r="B4722" s="34" t="s">
        <v>32079</v>
      </c>
      <c r="C4722" s="34" t="s">
        <v>2275</v>
      </c>
      <c r="D4722" s="35">
        <v>44316</v>
      </c>
      <c r="E4722" s="34" t="s">
        <v>2277</v>
      </c>
      <c r="F4722" s="34" t="s">
        <v>32080</v>
      </c>
      <c r="G4722" s="36">
        <v>22500</v>
      </c>
      <c r="H4722" s="36">
        <v>22500</v>
      </c>
      <c r="I4722" s="34" t="s">
        <v>9762</v>
      </c>
      <c r="J4722" s="34" t="s">
        <v>9763</v>
      </c>
      <c r="K4722" s="36">
        <v>22500</v>
      </c>
      <c r="L4722" s="34" t="s">
        <v>9764</v>
      </c>
      <c r="M4722" s="6">
        <f t="shared" si="73"/>
        <v>1</v>
      </c>
    </row>
    <row r="4723" spans="1:18">
      <c r="A4723" s="34" t="s">
        <v>27165</v>
      </c>
      <c r="B4723" s="34" t="s">
        <v>32079</v>
      </c>
      <c r="C4723" s="34" t="s">
        <v>2275</v>
      </c>
      <c r="D4723" s="35">
        <v>44316</v>
      </c>
      <c r="E4723" s="34" t="s">
        <v>32081</v>
      </c>
      <c r="F4723" s="34" t="s">
        <v>9875</v>
      </c>
      <c r="G4723" s="36">
        <v>-22500</v>
      </c>
      <c r="H4723" s="36">
        <v>-22500</v>
      </c>
      <c r="I4723" s="34" t="s">
        <v>9762</v>
      </c>
      <c r="J4723" s="34" t="s">
        <v>9763</v>
      </c>
      <c r="K4723" s="36">
        <v>-22500</v>
      </c>
      <c r="L4723" s="34" t="s">
        <v>9764</v>
      </c>
      <c r="M4723" s="6">
        <f t="shared" si="73"/>
        <v>18</v>
      </c>
      <c r="N4723" s="6" t="str">
        <f>MID(E4723,M4723,10)</f>
        <v>PO64000363</v>
      </c>
      <c r="O4723" s="6">
        <f>FIND("-",E4723)</f>
        <v>28</v>
      </c>
      <c r="P4723" s="6" t="str">
        <f>MID(E4723,O4723+1,2)</f>
        <v>1</v>
      </c>
      <c r="Q4723" s="34" t="str">
        <f>C4723</f>
        <v>APCIO0000494</v>
      </c>
      <c r="R4723" s="36">
        <f>-G4723</f>
        <v>22500</v>
      </c>
    </row>
    <row r="4724" spans="1:18" hidden="1">
      <c r="A4724" s="34" t="s">
        <v>31579</v>
      </c>
      <c r="B4724" s="34" t="s">
        <v>32082</v>
      </c>
      <c r="C4724" s="34" t="s">
        <v>4171</v>
      </c>
      <c r="D4724" s="35">
        <v>44319</v>
      </c>
      <c r="E4724" s="34" t="s">
        <v>4172</v>
      </c>
      <c r="F4724" s="34" t="s">
        <v>29974</v>
      </c>
      <c r="G4724" s="36">
        <v>30000</v>
      </c>
      <c r="H4724" s="36">
        <v>30000</v>
      </c>
      <c r="I4724" s="34" t="s">
        <v>9762</v>
      </c>
      <c r="J4724" s="34" t="s">
        <v>9763</v>
      </c>
      <c r="K4724" s="36">
        <v>30000</v>
      </c>
      <c r="L4724" s="34" t="s">
        <v>9764</v>
      </c>
      <c r="M4724" s="6">
        <f t="shared" si="73"/>
        <v>1</v>
      </c>
    </row>
    <row r="4725" spans="1:18">
      <c r="A4725" s="34" t="s">
        <v>31579</v>
      </c>
      <c r="B4725" s="34" t="s">
        <v>32082</v>
      </c>
      <c r="C4725" s="34" t="s">
        <v>4171</v>
      </c>
      <c r="D4725" s="35">
        <v>44319</v>
      </c>
      <c r="E4725" s="34" t="s">
        <v>32083</v>
      </c>
      <c r="F4725" s="34" t="s">
        <v>9875</v>
      </c>
      <c r="G4725" s="36">
        <v>-30000</v>
      </c>
      <c r="H4725" s="36">
        <v>-30000</v>
      </c>
      <c r="I4725" s="34" t="s">
        <v>9762</v>
      </c>
      <c r="J4725" s="34" t="s">
        <v>9763</v>
      </c>
      <c r="K4725" s="36">
        <v>-30000</v>
      </c>
      <c r="L4725" s="34" t="s">
        <v>9764</v>
      </c>
      <c r="M4725" s="6">
        <f t="shared" si="73"/>
        <v>18</v>
      </c>
      <c r="N4725" s="6" t="str">
        <f>MID(E4725,M4725,10)</f>
        <v>PO6400008-</v>
      </c>
      <c r="O4725" s="6">
        <f>FIND("-",E4725)</f>
        <v>27</v>
      </c>
      <c r="P4725" s="6" t="str">
        <f>MID(E4725,O4725+1,2)</f>
        <v>6</v>
      </c>
      <c r="Q4725" s="34" t="str">
        <f>C4725</f>
        <v>APCIO0000495</v>
      </c>
      <c r="R4725" s="36">
        <f>-G4725</f>
        <v>30000</v>
      </c>
    </row>
    <row r="4726" spans="1:18" hidden="1">
      <c r="A4726" s="34" t="s">
        <v>27165</v>
      </c>
      <c r="B4726" s="34" t="s">
        <v>32084</v>
      </c>
      <c r="C4726" s="34" t="s">
        <v>3585</v>
      </c>
      <c r="D4726" s="35">
        <v>44316</v>
      </c>
      <c r="E4726" s="34" t="s">
        <v>3586</v>
      </c>
      <c r="F4726" s="34" t="s">
        <v>30294</v>
      </c>
      <c r="G4726" s="36">
        <v>18500</v>
      </c>
      <c r="H4726" s="36">
        <v>18500</v>
      </c>
      <c r="I4726" s="34" t="s">
        <v>9762</v>
      </c>
      <c r="J4726" s="34" t="s">
        <v>9763</v>
      </c>
      <c r="K4726" s="36">
        <v>18500</v>
      </c>
      <c r="L4726" s="34" t="s">
        <v>9764</v>
      </c>
      <c r="M4726" s="6">
        <f t="shared" si="73"/>
        <v>1</v>
      </c>
    </row>
    <row r="4727" spans="1:18">
      <c r="A4727" s="34" t="s">
        <v>27165</v>
      </c>
      <c r="B4727" s="34" t="s">
        <v>32084</v>
      </c>
      <c r="C4727" s="34" t="s">
        <v>3585</v>
      </c>
      <c r="D4727" s="35">
        <v>44316</v>
      </c>
      <c r="E4727" s="34" t="s">
        <v>32085</v>
      </c>
      <c r="F4727" s="34" t="s">
        <v>9875</v>
      </c>
      <c r="G4727" s="36">
        <v>-18500</v>
      </c>
      <c r="H4727" s="36">
        <v>-18500</v>
      </c>
      <c r="I4727" s="34" t="s">
        <v>9762</v>
      </c>
      <c r="J4727" s="34" t="s">
        <v>9763</v>
      </c>
      <c r="K4727" s="36">
        <v>-18500</v>
      </c>
      <c r="L4727" s="34" t="s">
        <v>9764</v>
      </c>
      <c r="M4727" s="6">
        <f t="shared" si="73"/>
        <v>18</v>
      </c>
      <c r="N4727" s="6" t="str">
        <f>MID(E4727,M4727,10)</f>
        <v>PO64000116</v>
      </c>
      <c r="O4727" s="6">
        <f>FIND("-",E4727)</f>
        <v>28</v>
      </c>
      <c r="P4727" s="6" t="str">
        <f>MID(E4727,O4727+1,2)</f>
        <v>5</v>
      </c>
      <c r="Q4727" s="34" t="str">
        <f>C4727</f>
        <v>APCIO0000496</v>
      </c>
      <c r="R4727" s="36">
        <f>-G4727</f>
        <v>18500</v>
      </c>
    </row>
    <row r="4728" spans="1:18" hidden="1">
      <c r="A4728" s="34" t="s">
        <v>31579</v>
      </c>
      <c r="B4728" s="34" t="s">
        <v>32086</v>
      </c>
      <c r="C4728" s="34" t="s">
        <v>2178</v>
      </c>
      <c r="D4728" s="35">
        <v>44319</v>
      </c>
      <c r="E4728" s="34" t="s">
        <v>2179</v>
      </c>
      <c r="F4728" s="34" t="s">
        <v>32087</v>
      </c>
      <c r="G4728" s="36">
        <v>24575</v>
      </c>
      <c r="H4728" s="36">
        <v>24575</v>
      </c>
      <c r="I4728" s="34" t="s">
        <v>9762</v>
      </c>
      <c r="J4728" s="34" t="s">
        <v>9763</v>
      </c>
      <c r="K4728" s="36">
        <v>24575</v>
      </c>
      <c r="L4728" s="34" t="s">
        <v>9764</v>
      </c>
      <c r="M4728" s="6">
        <f t="shared" si="73"/>
        <v>1</v>
      </c>
    </row>
    <row r="4729" spans="1:18">
      <c r="A4729" s="34" t="s">
        <v>31579</v>
      </c>
      <c r="B4729" s="34" t="s">
        <v>32086</v>
      </c>
      <c r="C4729" s="34" t="s">
        <v>2178</v>
      </c>
      <c r="D4729" s="35">
        <v>44319</v>
      </c>
      <c r="E4729" s="34" t="s">
        <v>32088</v>
      </c>
      <c r="F4729" s="34" t="s">
        <v>9875</v>
      </c>
      <c r="G4729" s="36">
        <v>-24575</v>
      </c>
      <c r="H4729" s="36">
        <v>-24575</v>
      </c>
      <c r="I4729" s="34" t="s">
        <v>9762</v>
      </c>
      <c r="J4729" s="34" t="s">
        <v>9763</v>
      </c>
      <c r="K4729" s="36">
        <v>-24575</v>
      </c>
      <c r="L4729" s="34" t="s">
        <v>9764</v>
      </c>
      <c r="M4729" s="6">
        <f t="shared" si="73"/>
        <v>18</v>
      </c>
      <c r="N4729" s="6" t="str">
        <f>MID(E4729,M4729,10)</f>
        <v>PO64000382</v>
      </c>
      <c r="O4729" s="6">
        <f>FIND("-",E4729)</f>
        <v>28</v>
      </c>
      <c r="P4729" s="6" t="str">
        <f>MID(E4729,O4729+1,2)</f>
        <v>1</v>
      </c>
      <c r="Q4729" s="34" t="str">
        <f>C4729</f>
        <v>APCIO0000497</v>
      </c>
      <c r="R4729" s="36">
        <f>-G4729</f>
        <v>24575</v>
      </c>
    </row>
    <row r="4730" spans="1:18" hidden="1">
      <c r="A4730" s="34" t="s">
        <v>31579</v>
      </c>
      <c r="B4730" s="34" t="s">
        <v>32089</v>
      </c>
      <c r="C4730" s="34" t="s">
        <v>2497</v>
      </c>
      <c r="D4730" s="35">
        <v>44319</v>
      </c>
      <c r="E4730" s="34" t="s">
        <v>2498</v>
      </c>
      <c r="F4730" s="34" t="s">
        <v>32090</v>
      </c>
      <c r="G4730" s="36">
        <v>25500</v>
      </c>
      <c r="H4730" s="36">
        <v>25500</v>
      </c>
      <c r="I4730" s="34" t="s">
        <v>9762</v>
      </c>
      <c r="J4730" s="34" t="s">
        <v>9763</v>
      </c>
      <c r="K4730" s="36">
        <v>25500</v>
      </c>
      <c r="L4730" s="34" t="s">
        <v>9764</v>
      </c>
      <c r="M4730" s="6">
        <f t="shared" si="73"/>
        <v>1</v>
      </c>
    </row>
    <row r="4731" spans="1:18">
      <c r="A4731" s="34" t="s">
        <v>31579</v>
      </c>
      <c r="B4731" s="34" t="s">
        <v>32089</v>
      </c>
      <c r="C4731" s="34" t="s">
        <v>2497</v>
      </c>
      <c r="D4731" s="35">
        <v>44319</v>
      </c>
      <c r="E4731" s="34" t="s">
        <v>32091</v>
      </c>
      <c r="F4731" s="34" t="s">
        <v>9875</v>
      </c>
      <c r="G4731" s="36">
        <v>-25500</v>
      </c>
      <c r="H4731" s="36">
        <v>-25500</v>
      </c>
      <c r="I4731" s="34" t="s">
        <v>9762</v>
      </c>
      <c r="J4731" s="34" t="s">
        <v>9763</v>
      </c>
      <c r="K4731" s="36">
        <v>-25500</v>
      </c>
      <c r="L4731" s="34" t="s">
        <v>9764</v>
      </c>
      <c r="M4731" s="6">
        <f t="shared" si="73"/>
        <v>18</v>
      </c>
      <c r="N4731" s="6" t="str">
        <f>MID(E4731,M4731,10)</f>
        <v>PO64000316</v>
      </c>
      <c r="O4731" s="6">
        <f>FIND("-",E4731)</f>
        <v>28</v>
      </c>
      <c r="P4731" s="6" t="str">
        <f>MID(E4731,O4731+1,2)</f>
        <v>1</v>
      </c>
      <c r="Q4731" s="34" t="str">
        <f>C4731</f>
        <v>APCIO0000498</v>
      </c>
      <c r="R4731" s="36">
        <f>-G4731</f>
        <v>25500</v>
      </c>
    </row>
    <row r="4732" spans="1:18" hidden="1">
      <c r="A4732" s="34" t="s">
        <v>27165</v>
      </c>
      <c r="B4732" s="34" t="s">
        <v>32092</v>
      </c>
      <c r="C4732" s="34" t="s">
        <v>2189</v>
      </c>
      <c r="D4732" s="35">
        <v>44316</v>
      </c>
      <c r="E4732" s="34" t="s">
        <v>2190</v>
      </c>
      <c r="F4732" s="34" t="s">
        <v>29723</v>
      </c>
      <c r="G4732" s="36">
        <v>20000</v>
      </c>
      <c r="H4732" s="36">
        <v>20000</v>
      </c>
      <c r="I4732" s="34" t="s">
        <v>9762</v>
      </c>
      <c r="J4732" s="34" t="s">
        <v>9763</v>
      </c>
      <c r="K4732" s="36">
        <v>20000</v>
      </c>
      <c r="L4732" s="34" t="s">
        <v>9764</v>
      </c>
      <c r="M4732" s="6">
        <f t="shared" si="73"/>
        <v>1</v>
      </c>
    </row>
    <row r="4733" spans="1:18">
      <c r="A4733" s="34" t="s">
        <v>27165</v>
      </c>
      <c r="B4733" s="34" t="s">
        <v>32092</v>
      </c>
      <c r="C4733" s="34" t="s">
        <v>2189</v>
      </c>
      <c r="D4733" s="35">
        <v>44316</v>
      </c>
      <c r="E4733" s="34" t="s">
        <v>32093</v>
      </c>
      <c r="F4733" s="34" t="s">
        <v>9875</v>
      </c>
      <c r="G4733" s="36">
        <v>-20000</v>
      </c>
      <c r="H4733" s="36">
        <v>-20000</v>
      </c>
      <c r="I4733" s="34" t="s">
        <v>9762</v>
      </c>
      <c r="J4733" s="34" t="s">
        <v>9763</v>
      </c>
      <c r="K4733" s="36">
        <v>-20000</v>
      </c>
      <c r="L4733" s="34" t="s">
        <v>9764</v>
      </c>
      <c r="M4733" s="6">
        <f t="shared" si="73"/>
        <v>18</v>
      </c>
      <c r="N4733" s="6" t="str">
        <f>MID(E4733,M4733,10)</f>
        <v>PO64000379</v>
      </c>
      <c r="O4733" s="6">
        <f>FIND("-",E4733)</f>
        <v>28</v>
      </c>
      <c r="P4733" s="6" t="str">
        <f>MID(E4733,O4733+1,2)</f>
        <v>1</v>
      </c>
      <c r="Q4733" s="34" t="str">
        <f>C4733</f>
        <v>APCIO0000499</v>
      </c>
      <c r="R4733" s="36">
        <f>-G4733</f>
        <v>20000</v>
      </c>
    </row>
    <row r="4734" spans="1:18" hidden="1">
      <c r="A4734" s="34" t="s">
        <v>27165</v>
      </c>
      <c r="B4734" s="34" t="s">
        <v>32094</v>
      </c>
      <c r="C4734" s="34" t="s">
        <v>3065</v>
      </c>
      <c r="D4734" s="35">
        <v>44319</v>
      </c>
      <c r="E4734" s="34" t="s">
        <v>3066</v>
      </c>
      <c r="F4734" s="34" t="s">
        <v>30800</v>
      </c>
      <c r="G4734" s="36">
        <v>30000</v>
      </c>
      <c r="H4734" s="36">
        <v>30000</v>
      </c>
      <c r="I4734" s="34" t="s">
        <v>9762</v>
      </c>
      <c r="J4734" s="34" t="s">
        <v>9763</v>
      </c>
      <c r="K4734" s="36">
        <v>30000</v>
      </c>
      <c r="L4734" s="34" t="s">
        <v>9764</v>
      </c>
      <c r="M4734" s="6">
        <f t="shared" si="73"/>
        <v>1</v>
      </c>
    </row>
    <row r="4735" spans="1:18">
      <c r="A4735" s="34" t="s">
        <v>27165</v>
      </c>
      <c r="B4735" s="34" t="s">
        <v>32094</v>
      </c>
      <c r="C4735" s="34" t="s">
        <v>3065</v>
      </c>
      <c r="D4735" s="35">
        <v>44319</v>
      </c>
      <c r="E4735" s="34" t="s">
        <v>32095</v>
      </c>
      <c r="F4735" s="34" t="s">
        <v>9875</v>
      </c>
      <c r="G4735" s="36">
        <v>-30000</v>
      </c>
      <c r="H4735" s="36">
        <v>-30000</v>
      </c>
      <c r="I4735" s="34" t="s">
        <v>9762</v>
      </c>
      <c r="J4735" s="34" t="s">
        <v>9763</v>
      </c>
      <c r="K4735" s="36">
        <v>-30000</v>
      </c>
      <c r="L4735" s="34" t="s">
        <v>9764</v>
      </c>
      <c r="M4735" s="6">
        <f t="shared" si="73"/>
        <v>18</v>
      </c>
      <c r="N4735" s="6" t="str">
        <f>MID(E4735,M4735,10)</f>
        <v>PO64000210</v>
      </c>
      <c r="O4735" s="6">
        <f>FIND("-",E4735)</f>
        <v>28</v>
      </c>
      <c r="P4735" s="6" t="str">
        <f>MID(E4735,O4735+1,2)</f>
        <v>4</v>
      </c>
      <c r="Q4735" s="34" t="str">
        <f>C4735</f>
        <v>APCIO0000500</v>
      </c>
      <c r="R4735" s="36">
        <f>-G4735</f>
        <v>30000</v>
      </c>
    </row>
    <row r="4736" spans="1:18" hidden="1">
      <c r="A4736" s="34" t="s">
        <v>31579</v>
      </c>
      <c r="B4736" s="34" t="s">
        <v>32096</v>
      </c>
      <c r="C4736" s="34" t="s">
        <v>2219</v>
      </c>
      <c r="D4736" s="35">
        <v>44319</v>
      </c>
      <c r="E4736" s="34" t="s">
        <v>32097</v>
      </c>
      <c r="F4736" s="34" t="s">
        <v>32098</v>
      </c>
      <c r="G4736" s="36">
        <v>21600</v>
      </c>
      <c r="H4736" s="36">
        <v>21600</v>
      </c>
      <c r="I4736" s="34" t="s">
        <v>9762</v>
      </c>
      <c r="J4736" s="34" t="s">
        <v>9763</v>
      </c>
      <c r="K4736" s="36">
        <v>21600</v>
      </c>
      <c r="L4736" s="34" t="s">
        <v>9764</v>
      </c>
      <c r="M4736" s="6">
        <f t="shared" si="73"/>
        <v>1</v>
      </c>
    </row>
    <row r="4737" spans="1:18">
      <c r="A4737" s="34" t="s">
        <v>31579</v>
      </c>
      <c r="B4737" s="34" t="s">
        <v>32096</v>
      </c>
      <c r="C4737" s="34" t="s">
        <v>2219</v>
      </c>
      <c r="D4737" s="35">
        <v>44319</v>
      </c>
      <c r="E4737" s="34" t="s">
        <v>32099</v>
      </c>
      <c r="F4737" s="34" t="s">
        <v>9875</v>
      </c>
      <c r="G4737" s="36">
        <v>-21600</v>
      </c>
      <c r="H4737" s="36">
        <v>-21600</v>
      </c>
      <c r="I4737" s="34" t="s">
        <v>9762</v>
      </c>
      <c r="J4737" s="34" t="s">
        <v>9763</v>
      </c>
      <c r="K4737" s="36">
        <v>-21600</v>
      </c>
      <c r="L4737" s="34" t="s">
        <v>9764</v>
      </c>
      <c r="M4737" s="6">
        <f t="shared" si="73"/>
        <v>18</v>
      </c>
      <c r="N4737" s="6" t="str">
        <f>MID(E4737,M4737,10)</f>
        <v>PO64000374</v>
      </c>
      <c r="O4737" s="6">
        <f>FIND("-",E4737)</f>
        <v>28</v>
      </c>
      <c r="P4737" s="6" t="str">
        <f>MID(E4737,O4737+1,2)</f>
        <v>1</v>
      </c>
      <c r="Q4737" s="34" t="str">
        <f>C4737</f>
        <v>APCIO0000501</v>
      </c>
      <c r="R4737" s="36">
        <f>-G4737</f>
        <v>21600</v>
      </c>
    </row>
    <row r="4738" spans="1:18" hidden="1">
      <c r="A4738" s="34" t="s">
        <v>31579</v>
      </c>
      <c r="B4738" s="34" t="s">
        <v>32100</v>
      </c>
      <c r="C4738" s="34" t="s">
        <v>3333</v>
      </c>
      <c r="D4738" s="35">
        <v>44319</v>
      </c>
      <c r="E4738" s="34" t="s">
        <v>3334</v>
      </c>
      <c r="F4738" s="34" t="s">
        <v>30784</v>
      </c>
      <c r="G4738" s="36">
        <v>18500</v>
      </c>
      <c r="H4738" s="36">
        <v>18500</v>
      </c>
      <c r="I4738" s="34" t="s">
        <v>9762</v>
      </c>
      <c r="J4738" s="34" t="s">
        <v>9763</v>
      </c>
      <c r="K4738" s="36">
        <v>18500</v>
      </c>
      <c r="L4738" s="34" t="s">
        <v>9764</v>
      </c>
      <c r="M4738" s="6">
        <f t="shared" si="73"/>
        <v>1</v>
      </c>
    </row>
    <row r="4739" spans="1:18">
      <c r="A4739" s="34" t="s">
        <v>31579</v>
      </c>
      <c r="B4739" s="34" t="s">
        <v>32100</v>
      </c>
      <c r="C4739" s="34" t="s">
        <v>3333</v>
      </c>
      <c r="D4739" s="35">
        <v>44319</v>
      </c>
      <c r="E4739" s="34" t="s">
        <v>32101</v>
      </c>
      <c r="F4739" s="34" t="s">
        <v>9875</v>
      </c>
      <c r="G4739" s="36">
        <v>-18500</v>
      </c>
      <c r="H4739" s="36">
        <v>-18500</v>
      </c>
      <c r="I4739" s="34" t="s">
        <v>9762</v>
      </c>
      <c r="J4739" s="34" t="s">
        <v>9763</v>
      </c>
      <c r="K4739" s="36">
        <v>-18500</v>
      </c>
      <c r="L4739" s="34" t="s">
        <v>9764</v>
      </c>
      <c r="M4739" s="6">
        <f t="shared" ref="M4739:M4802" si="74">FIND("PO",E4739)</f>
        <v>18</v>
      </c>
      <c r="N4739" s="6" t="str">
        <f>MID(E4739,M4739,10)</f>
        <v>PO64000168</v>
      </c>
      <c r="O4739" s="6">
        <f>FIND("-",E4739)</f>
        <v>28</v>
      </c>
      <c r="P4739" s="6" t="str">
        <f>MID(E4739,O4739+1,2)</f>
        <v>4</v>
      </c>
      <c r="Q4739" s="34" t="str">
        <f>C4739</f>
        <v>APCIO0000502</v>
      </c>
      <c r="R4739" s="36">
        <f>-G4739</f>
        <v>18500</v>
      </c>
    </row>
    <row r="4740" spans="1:18" hidden="1">
      <c r="A4740" s="34" t="s">
        <v>31579</v>
      </c>
      <c r="B4740" s="34" t="s">
        <v>32102</v>
      </c>
      <c r="C4740" s="34" t="s">
        <v>2159</v>
      </c>
      <c r="D4740" s="35">
        <v>44319</v>
      </c>
      <c r="E4740" s="34" t="s">
        <v>2160</v>
      </c>
      <c r="F4740" s="34" t="s">
        <v>32103</v>
      </c>
      <c r="G4740" s="36">
        <v>30000</v>
      </c>
      <c r="H4740" s="36">
        <v>30000</v>
      </c>
      <c r="I4740" s="34" t="s">
        <v>9762</v>
      </c>
      <c r="J4740" s="34" t="s">
        <v>9763</v>
      </c>
      <c r="K4740" s="36">
        <v>30000</v>
      </c>
      <c r="L4740" s="34" t="s">
        <v>9764</v>
      </c>
      <c r="M4740" s="6">
        <f t="shared" si="74"/>
        <v>1</v>
      </c>
    </row>
    <row r="4741" spans="1:18">
      <c r="A4741" s="34" t="s">
        <v>31579</v>
      </c>
      <c r="B4741" s="34" t="s">
        <v>32102</v>
      </c>
      <c r="C4741" s="34" t="s">
        <v>2159</v>
      </c>
      <c r="D4741" s="35">
        <v>44319</v>
      </c>
      <c r="E4741" s="34" t="s">
        <v>32104</v>
      </c>
      <c r="F4741" s="34" t="s">
        <v>9875</v>
      </c>
      <c r="G4741" s="36">
        <v>-30000</v>
      </c>
      <c r="H4741" s="36">
        <v>-30000</v>
      </c>
      <c r="I4741" s="34" t="s">
        <v>9762</v>
      </c>
      <c r="J4741" s="34" t="s">
        <v>9763</v>
      </c>
      <c r="K4741" s="36">
        <v>-30000</v>
      </c>
      <c r="L4741" s="34" t="s">
        <v>9764</v>
      </c>
      <c r="M4741" s="6">
        <f t="shared" si="74"/>
        <v>18</v>
      </c>
      <c r="N4741" s="6" t="str">
        <f>MID(E4741,M4741,10)</f>
        <v>PO64000387</v>
      </c>
      <c r="O4741" s="6">
        <f>FIND("-",E4741)</f>
        <v>28</v>
      </c>
      <c r="P4741" s="6" t="str">
        <f>MID(E4741,O4741+1,2)</f>
        <v>1</v>
      </c>
      <c r="Q4741" s="34" t="str">
        <f>C4741</f>
        <v>APCIO0000503</v>
      </c>
      <c r="R4741" s="36">
        <f>-G4741</f>
        <v>30000</v>
      </c>
    </row>
    <row r="4742" spans="1:18" hidden="1">
      <c r="A4742" s="34" t="s">
        <v>27165</v>
      </c>
      <c r="B4742" s="34" t="s">
        <v>32105</v>
      </c>
      <c r="C4742" s="34" t="s">
        <v>2440</v>
      </c>
      <c r="D4742" s="35">
        <v>44319</v>
      </c>
      <c r="E4742" s="34" t="s">
        <v>2441</v>
      </c>
      <c r="F4742" s="34" t="s">
        <v>32106</v>
      </c>
      <c r="G4742" s="36">
        <v>23800</v>
      </c>
      <c r="H4742" s="36">
        <v>23800</v>
      </c>
      <c r="I4742" s="34" t="s">
        <v>9762</v>
      </c>
      <c r="J4742" s="34" t="s">
        <v>9763</v>
      </c>
      <c r="K4742" s="36">
        <v>23800</v>
      </c>
      <c r="L4742" s="34" t="s">
        <v>9764</v>
      </c>
      <c r="M4742" s="6">
        <f t="shared" si="74"/>
        <v>1</v>
      </c>
    </row>
    <row r="4743" spans="1:18">
      <c r="A4743" s="34" t="s">
        <v>27165</v>
      </c>
      <c r="B4743" s="34" t="s">
        <v>32105</v>
      </c>
      <c r="C4743" s="34" t="s">
        <v>2440</v>
      </c>
      <c r="D4743" s="35">
        <v>44319</v>
      </c>
      <c r="E4743" s="34" t="s">
        <v>32107</v>
      </c>
      <c r="F4743" s="34" t="s">
        <v>9875</v>
      </c>
      <c r="G4743" s="36">
        <v>-23800</v>
      </c>
      <c r="H4743" s="36">
        <v>-23800</v>
      </c>
      <c r="I4743" s="34" t="s">
        <v>9762</v>
      </c>
      <c r="J4743" s="34" t="s">
        <v>9763</v>
      </c>
      <c r="K4743" s="36">
        <v>-23800</v>
      </c>
      <c r="L4743" s="34" t="s">
        <v>9764</v>
      </c>
      <c r="M4743" s="6">
        <f t="shared" si="74"/>
        <v>18</v>
      </c>
      <c r="N4743" s="6" t="str">
        <f>MID(E4743,M4743,10)</f>
        <v>PO64000328</v>
      </c>
      <c r="O4743" s="6">
        <f>FIND("-",E4743)</f>
        <v>28</v>
      </c>
      <c r="P4743" s="6" t="str">
        <f>MID(E4743,O4743+1,2)</f>
        <v>1</v>
      </c>
      <c r="Q4743" s="34" t="str">
        <f>C4743</f>
        <v>APCIO0000504</v>
      </c>
      <c r="R4743" s="36">
        <f>-G4743</f>
        <v>23800</v>
      </c>
    </row>
    <row r="4744" spans="1:18" hidden="1">
      <c r="A4744" s="34" t="s">
        <v>31579</v>
      </c>
      <c r="B4744" s="34" t="s">
        <v>32108</v>
      </c>
      <c r="C4744" s="34" t="s">
        <v>4570</v>
      </c>
      <c r="D4744" s="35">
        <v>44286</v>
      </c>
      <c r="E4744" s="34" t="s">
        <v>4571</v>
      </c>
      <c r="F4744" s="34" t="s">
        <v>32109</v>
      </c>
      <c r="G4744" s="36">
        <v>465000</v>
      </c>
      <c r="H4744" s="36">
        <v>465000</v>
      </c>
      <c r="I4744" s="34" t="s">
        <v>9762</v>
      </c>
      <c r="J4744" s="34" t="s">
        <v>9763</v>
      </c>
      <c r="K4744" s="36">
        <v>465000</v>
      </c>
      <c r="L4744" s="34" t="s">
        <v>9764</v>
      </c>
      <c r="M4744" s="6">
        <f t="shared" si="74"/>
        <v>1</v>
      </c>
    </row>
    <row r="4745" spans="1:18" hidden="1">
      <c r="A4745" s="34" t="s">
        <v>31579</v>
      </c>
      <c r="B4745" s="34" t="s">
        <v>32108</v>
      </c>
      <c r="C4745" s="34" t="s">
        <v>4570</v>
      </c>
      <c r="D4745" s="35">
        <v>44286</v>
      </c>
      <c r="E4745" s="34" t="s">
        <v>32110</v>
      </c>
      <c r="F4745" s="34" t="s">
        <v>32109</v>
      </c>
      <c r="G4745" s="36">
        <v>32550</v>
      </c>
      <c r="H4745" s="36">
        <v>32550</v>
      </c>
      <c r="I4745" s="34" t="s">
        <v>9762</v>
      </c>
      <c r="J4745" s="34" t="s">
        <v>9763</v>
      </c>
      <c r="K4745" s="36">
        <v>32550</v>
      </c>
      <c r="L4745" s="34" t="s">
        <v>9764</v>
      </c>
      <c r="M4745" s="6" t="e">
        <f t="shared" si="74"/>
        <v>#VALUE!</v>
      </c>
    </row>
    <row r="4746" spans="1:18" hidden="1">
      <c r="A4746" s="34" t="s">
        <v>31579</v>
      </c>
      <c r="B4746" s="34" t="s">
        <v>32108</v>
      </c>
      <c r="C4746" s="34" t="s">
        <v>4570</v>
      </c>
      <c r="D4746" s="35">
        <v>44286</v>
      </c>
      <c r="E4746" s="34" t="s">
        <v>32110</v>
      </c>
      <c r="F4746" s="34" t="s">
        <v>9875</v>
      </c>
      <c r="G4746" s="36">
        <v>-497550</v>
      </c>
      <c r="H4746" s="36">
        <v>-497550</v>
      </c>
      <c r="I4746" s="34" t="s">
        <v>9762</v>
      </c>
      <c r="J4746" s="34" t="s">
        <v>9763</v>
      </c>
      <c r="K4746" s="36">
        <v>-497550</v>
      </c>
      <c r="L4746" s="34" t="s">
        <v>9764</v>
      </c>
      <c r="M4746" s="6" t="e">
        <f t="shared" si="74"/>
        <v>#VALUE!</v>
      </c>
    </row>
    <row r="4747" spans="1:18" hidden="1">
      <c r="A4747" s="34" t="s">
        <v>31579</v>
      </c>
      <c r="B4747" s="34" t="s">
        <v>32111</v>
      </c>
      <c r="C4747" s="34" t="s">
        <v>2011</v>
      </c>
      <c r="D4747" s="35">
        <v>44306</v>
      </c>
      <c r="E4747" s="34" t="s">
        <v>32112</v>
      </c>
      <c r="F4747" s="34" t="s">
        <v>30040</v>
      </c>
      <c r="G4747" s="36">
        <v>17450</v>
      </c>
      <c r="H4747" s="36">
        <v>17450</v>
      </c>
      <c r="I4747" s="34" t="s">
        <v>9762</v>
      </c>
      <c r="J4747" s="34" t="s">
        <v>9763</v>
      </c>
      <c r="K4747" s="36">
        <v>17450</v>
      </c>
      <c r="L4747" s="34" t="s">
        <v>9764</v>
      </c>
      <c r="M4747" s="6">
        <f t="shared" si="74"/>
        <v>1</v>
      </c>
    </row>
    <row r="4748" spans="1:18">
      <c r="A4748" s="34" t="s">
        <v>31579</v>
      </c>
      <c r="B4748" s="34" t="s">
        <v>32111</v>
      </c>
      <c r="C4748" s="34" t="s">
        <v>2011</v>
      </c>
      <c r="D4748" s="35">
        <v>44306</v>
      </c>
      <c r="E4748" s="34" t="s">
        <v>32113</v>
      </c>
      <c r="F4748" s="34" t="s">
        <v>9875</v>
      </c>
      <c r="G4748" s="36">
        <v>-17450</v>
      </c>
      <c r="H4748" s="36">
        <v>-17450</v>
      </c>
      <c r="I4748" s="34" t="s">
        <v>9762</v>
      </c>
      <c r="J4748" s="34" t="s">
        <v>9763</v>
      </c>
      <c r="K4748" s="36">
        <v>-17450</v>
      </c>
      <c r="L4748" s="34" t="s">
        <v>9764</v>
      </c>
      <c r="M4748" s="6">
        <f t="shared" si="74"/>
        <v>18</v>
      </c>
      <c r="N4748" s="6" t="str">
        <f>MID(E4748,M4748,10)</f>
        <v>PO64000420</v>
      </c>
      <c r="O4748" s="6">
        <f>FIND("-",E4748)</f>
        <v>28</v>
      </c>
      <c r="P4748" s="6" t="str">
        <f>MID(E4748,O4748+1,2)</f>
        <v>1</v>
      </c>
      <c r="Q4748" s="34" t="str">
        <f>C4748</f>
        <v>APCIO0000506</v>
      </c>
      <c r="R4748" s="36">
        <f>-G4748</f>
        <v>17450</v>
      </c>
    </row>
    <row r="4749" spans="1:18" hidden="1">
      <c r="A4749" s="34" t="s">
        <v>31579</v>
      </c>
      <c r="B4749" s="34" t="s">
        <v>32114</v>
      </c>
      <c r="C4749" s="34" t="s">
        <v>2296</v>
      </c>
      <c r="D4749" s="35">
        <v>44305</v>
      </c>
      <c r="E4749" s="34" t="s">
        <v>32115</v>
      </c>
      <c r="F4749" s="34" t="s">
        <v>32116</v>
      </c>
      <c r="G4749" s="36">
        <v>1868961.68</v>
      </c>
      <c r="H4749" s="36">
        <v>1868961.68</v>
      </c>
      <c r="I4749" s="34" t="s">
        <v>9762</v>
      </c>
      <c r="J4749" s="34" t="s">
        <v>9763</v>
      </c>
      <c r="K4749" s="36">
        <v>1868961.68</v>
      </c>
      <c r="L4749" s="34" t="s">
        <v>9764</v>
      </c>
      <c r="M4749" s="6">
        <f t="shared" si="74"/>
        <v>1</v>
      </c>
    </row>
    <row r="4750" spans="1:18" hidden="1">
      <c r="A4750" s="34" t="s">
        <v>31579</v>
      </c>
      <c r="B4750" s="34" t="s">
        <v>32114</v>
      </c>
      <c r="C4750" s="34" t="s">
        <v>2296</v>
      </c>
      <c r="D4750" s="35">
        <v>44305</v>
      </c>
      <c r="E4750" s="34" t="s">
        <v>32117</v>
      </c>
      <c r="F4750" s="34" t="s">
        <v>32116</v>
      </c>
      <c r="G4750" s="36">
        <v>130827.32</v>
      </c>
      <c r="H4750" s="36">
        <v>130827.32</v>
      </c>
      <c r="I4750" s="34" t="s">
        <v>9762</v>
      </c>
      <c r="J4750" s="34" t="s">
        <v>9763</v>
      </c>
      <c r="K4750" s="36">
        <v>130827.32</v>
      </c>
      <c r="L4750" s="34" t="s">
        <v>9764</v>
      </c>
      <c r="M4750" s="6" t="e">
        <f t="shared" si="74"/>
        <v>#VALUE!</v>
      </c>
    </row>
    <row r="4751" spans="1:18" hidden="1">
      <c r="A4751" s="34" t="s">
        <v>31579</v>
      </c>
      <c r="B4751" s="34" t="s">
        <v>32114</v>
      </c>
      <c r="C4751" s="34" t="s">
        <v>2296</v>
      </c>
      <c r="D4751" s="35">
        <v>44305</v>
      </c>
      <c r="E4751" s="34" t="s">
        <v>32117</v>
      </c>
      <c r="F4751" s="34" t="s">
        <v>9875</v>
      </c>
      <c r="G4751" s="36">
        <v>-1999789</v>
      </c>
      <c r="H4751" s="36">
        <v>-1999789</v>
      </c>
      <c r="I4751" s="34" t="s">
        <v>9762</v>
      </c>
      <c r="J4751" s="34" t="s">
        <v>9763</v>
      </c>
      <c r="K4751" s="36">
        <v>-1999789</v>
      </c>
      <c r="L4751" s="34" t="s">
        <v>9764</v>
      </c>
      <c r="M4751" s="6" t="e">
        <f t="shared" si="74"/>
        <v>#VALUE!</v>
      </c>
    </row>
    <row r="4752" spans="1:18" hidden="1">
      <c r="A4752" s="34" t="s">
        <v>31579</v>
      </c>
      <c r="B4752" s="34" t="s">
        <v>32118</v>
      </c>
      <c r="C4752" s="34" t="s">
        <v>2617</v>
      </c>
      <c r="D4752" s="35">
        <v>44286</v>
      </c>
      <c r="E4752" s="34" t="s">
        <v>32119</v>
      </c>
      <c r="F4752" s="34" t="s">
        <v>32120</v>
      </c>
      <c r="G4752" s="36">
        <v>499065.42</v>
      </c>
      <c r="H4752" s="36">
        <v>499065.42</v>
      </c>
      <c r="I4752" s="34" t="s">
        <v>9762</v>
      </c>
      <c r="J4752" s="34" t="s">
        <v>9763</v>
      </c>
      <c r="K4752" s="36">
        <v>499065.42</v>
      </c>
      <c r="L4752" s="34" t="s">
        <v>9764</v>
      </c>
      <c r="M4752" s="6">
        <f t="shared" si="74"/>
        <v>1</v>
      </c>
    </row>
    <row r="4753" spans="1:18" hidden="1">
      <c r="A4753" s="34" t="s">
        <v>31579</v>
      </c>
      <c r="B4753" s="34" t="s">
        <v>32118</v>
      </c>
      <c r="C4753" s="34" t="s">
        <v>2617</v>
      </c>
      <c r="D4753" s="35">
        <v>44286</v>
      </c>
      <c r="E4753" s="34" t="s">
        <v>32121</v>
      </c>
      <c r="F4753" s="34" t="s">
        <v>32120</v>
      </c>
      <c r="G4753" s="36">
        <v>34934.58</v>
      </c>
      <c r="H4753" s="36">
        <v>34934.58</v>
      </c>
      <c r="I4753" s="34" t="s">
        <v>9762</v>
      </c>
      <c r="J4753" s="34" t="s">
        <v>9763</v>
      </c>
      <c r="K4753" s="36">
        <v>34934.58</v>
      </c>
      <c r="L4753" s="34" t="s">
        <v>9764</v>
      </c>
      <c r="M4753" s="6" t="e">
        <f t="shared" si="74"/>
        <v>#VALUE!</v>
      </c>
    </row>
    <row r="4754" spans="1:18" hidden="1">
      <c r="A4754" s="34" t="s">
        <v>31579</v>
      </c>
      <c r="B4754" s="34" t="s">
        <v>32118</v>
      </c>
      <c r="C4754" s="34" t="s">
        <v>2617</v>
      </c>
      <c r="D4754" s="35">
        <v>44286</v>
      </c>
      <c r="E4754" s="34" t="s">
        <v>32121</v>
      </c>
      <c r="F4754" s="34" t="s">
        <v>9875</v>
      </c>
      <c r="G4754" s="36">
        <v>-534000</v>
      </c>
      <c r="H4754" s="36">
        <v>-534000</v>
      </c>
      <c r="I4754" s="34" t="s">
        <v>9762</v>
      </c>
      <c r="J4754" s="34" t="s">
        <v>9763</v>
      </c>
      <c r="K4754" s="36">
        <v>-534000</v>
      </c>
      <c r="L4754" s="34" t="s">
        <v>9764</v>
      </c>
      <c r="M4754" s="6" t="e">
        <f t="shared" si="74"/>
        <v>#VALUE!</v>
      </c>
    </row>
    <row r="4755" spans="1:18" hidden="1">
      <c r="A4755" s="34" t="s">
        <v>31579</v>
      </c>
      <c r="B4755" s="34" t="s">
        <v>32122</v>
      </c>
      <c r="C4755" s="34" t="s">
        <v>2466</v>
      </c>
      <c r="D4755" s="35">
        <v>44267</v>
      </c>
      <c r="E4755" s="34" t="s">
        <v>2467</v>
      </c>
      <c r="F4755" s="34" t="s">
        <v>30040</v>
      </c>
      <c r="G4755" s="36">
        <v>227000</v>
      </c>
      <c r="H4755" s="36">
        <v>227000</v>
      </c>
      <c r="I4755" s="34" t="s">
        <v>9762</v>
      </c>
      <c r="J4755" s="34" t="s">
        <v>9763</v>
      </c>
      <c r="K4755" s="36">
        <v>227000</v>
      </c>
      <c r="L4755" s="34" t="s">
        <v>9764</v>
      </c>
      <c r="M4755" s="6">
        <f t="shared" si="74"/>
        <v>1</v>
      </c>
    </row>
    <row r="4756" spans="1:18" hidden="1">
      <c r="A4756" s="34" t="s">
        <v>31579</v>
      </c>
      <c r="B4756" s="34" t="s">
        <v>32122</v>
      </c>
      <c r="C4756" s="34" t="s">
        <v>2466</v>
      </c>
      <c r="D4756" s="35">
        <v>44267</v>
      </c>
      <c r="E4756" s="34" t="s">
        <v>32123</v>
      </c>
      <c r="F4756" s="34" t="s">
        <v>30040</v>
      </c>
      <c r="G4756" s="36">
        <v>15890</v>
      </c>
      <c r="H4756" s="36">
        <v>15890</v>
      </c>
      <c r="I4756" s="34" t="s">
        <v>9762</v>
      </c>
      <c r="J4756" s="34" t="s">
        <v>9763</v>
      </c>
      <c r="K4756" s="36">
        <v>15890</v>
      </c>
      <c r="L4756" s="34" t="s">
        <v>9764</v>
      </c>
      <c r="M4756" s="6" t="e">
        <f t="shared" si="74"/>
        <v>#VALUE!</v>
      </c>
    </row>
    <row r="4757" spans="1:18" hidden="1">
      <c r="A4757" s="34" t="s">
        <v>31579</v>
      </c>
      <c r="B4757" s="34" t="s">
        <v>32122</v>
      </c>
      <c r="C4757" s="34" t="s">
        <v>2466</v>
      </c>
      <c r="D4757" s="35">
        <v>44267</v>
      </c>
      <c r="E4757" s="34" t="s">
        <v>32123</v>
      </c>
      <c r="F4757" s="34" t="s">
        <v>9875</v>
      </c>
      <c r="G4757" s="36">
        <v>-242890</v>
      </c>
      <c r="H4757" s="36">
        <v>-242890</v>
      </c>
      <c r="I4757" s="34" t="s">
        <v>9762</v>
      </c>
      <c r="J4757" s="34" t="s">
        <v>9763</v>
      </c>
      <c r="K4757" s="36">
        <v>-242890</v>
      </c>
      <c r="L4757" s="34" t="s">
        <v>9764</v>
      </c>
      <c r="M4757" s="6" t="e">
        <f t="shared" si="74"/>
        <v>#VALUE!</v>
      </c>
    </row>
    <row r="4758" spans="1:18" hidden="1">
      <c r="A4758" s="34" t="s">
        <v>31579</v>
      </c>
      <c r="B4758" s="34" t="s">
        <v>32124</v>
      </c>
      <c r="C4758" s="34" t="s">
        <v>2955</v>
      </c>
      <c r="D4758" s="35">
        <v>44270</v>
      </c>
      <c r="E4758" s="34" t="s">
        <v>32125</v>
      </c>
      <c r="F4758" s="34" t="s">
        <v>32126</v>
      </c>
      <c r="G4758" s="36">
        <v>26520</v>
      </c>
      <c r="H4758" s="36">
        <v>26520</v>
      </c>
      <c r="I4758" s="34" t="s">
        <v>9762</v>
      </c>
      <c r="J4758" s="34" t="s">
        <v>9763</v>
      </c>
      <c r="K4758" s="36">
        <v>26520</v>
      </c>
      <c r="L4758" s="34" t="s">
        <v>9764</v>
      </c>
      <c r="M4758" s="6">
        <f t="shared" si="74"/>
        <v>1</v>
      </c>
    </row>
    <row r="4759" spans="1:18" hidden="1">
      <c r="A4759" s="34" t="s">
        <v>31579</v>
      </c>
      <c r="B4759" s="34" t="s">
        <v>32124</v>
      </c>
      <c r="C4759" s="34" t="s">
        <v>2955</v>
      </c>
      <c r="D4759" s="35">
        <v>44270</v>
      </c>
      <c r="E4759" s="34" t="s">
        <v>32127</v>
      </c>
      <c r="F4759" s="34" t="s">
        <v>32126</v>
      </c>
      <c r="G4759" s="36">
        <v>1856.4</v>
      </c>
      <c r="H4759" s="36">
        <v>1856.4</v>
      </c>
      <c r="I4759" s="34" t="s">
        <v>9762</v>
      </c>
      <c r="J4759" s="34" t="s">
        <v>9763</v>
      </c>
      <c r="K4759" s="36">
        <v>1856.4</v>
      </c>
      <c r="L4759" s="34" t="s">
        <v>9764</v>
      </c>
      <c r="M4759" s="6" t="e">
        <f t="shared" si="74"/>
        <v>#VALUE!</v>
      </c>
    </row>
    <row r="4760" spans="1:18" hidden="1">
      <c r="A4760" s="34" t="s">
        <v>31579</v>
      </c>
      <c r="B4760" s="34" t="s">
        <v>32124</v>
      </c>
      <c r="C4760" s="34" t="s">
        <v>2955</v>
      </c>
      <c r="D4760" s="35">
        <v>44270</v>
      </c>
      <c r="E4760" s="34" t="s">
        <v>32125</v>
      </c>
      <c r="F4760" s="34" t="s">
        <v>32128</v>
      </c>
      <c r="G4760" s="36">
        <v>125990</v>
      </c>
      <c r="H4760" s="36">
        <v>125990</v>
      </c>
      <c r="I4760" s="34" t="s">
        <v>9762</v>
      </c>
      <c r="J4760" s="34" t="s">
        <v>9763</v>
      </c>
      <c r="K4760" s="36">
        <v>125990</v>
      </c>
      <c r="L4760" s="34" t="s">
        <v>9764</v>
      </c>
      <c r="M4760" s="6">
        <f t="shared" si="74"/>
        <v>1</v>
      </c>
    </row>
    <row r="4761" spans="1:18" hidden="1">
      <c r="A4761" s="34" t="s">
        <v>31579</v>
      </c>
      <c r="B4761" s="34" t="s">
        <v>32124</v>
      </c>
      <c r="C4761" s="34" t="s">
        <v>2955</v>
      </c>
      <c r="D4761" s="35">
        <v>44270</v>
      </c>
      <c r="E4761" s="34" t="s">
        <v>32127</v>
      </c>
      <c r="F4761" s="34" t="s">
        <v>32128</v>
      </c>
      <c r="G4761" s="36">
        <v>8819.2999999999993</v>
      </c>
      <c r="H4761" s="36">
        <v>8819.2999999999993</v>
      </c>
      <c r="I4761" s="34" t="s">
        <v>9762</v>
      </c>
      <c r="J4761" s="34" t="s">
        <v>9763</v>
      </c>
      <c r="K4761" s="36">
        <v>8819.2999999999993</v>
      </c>
      <c r="L4761" s="34" t="s">
        <v>9764</v>
      </c>
      <c r="M4761" s="6" t="e">
        <f t="shared" si="74"/>
        <v>#VALUE!</v>
      </c>
    </row>
    <row r="4762" spans="1:18" hidden="1">
      <c r="A4762" s="34" t="s">
        <v>31579</v>
      </c>
      <c r="B4762" s="34" t="s">
        <v>32124</v>
      </c>
      <c r="C4762" s="34" t="s">
        <v>2955</v>
      </c>
      <c r="D4762" s="35">
        <v>44270</v>
      </c>
      <c r="E4762" s="34" t="s">
        <v>32127</v>
      </c>
      <c r="F4762" s="34" t="s">
        <v>9875</v>
      </c>
      <c r="G4762" s="36">
        <v>-163185.70000000001</v>
      </c>
      <c r="H4762" s="36">
        <v>-163185.70000000001</v>
      </c>
      <c r="I4762" s="34" t="s">
        <v>9762</v>
      </c>
      <c r="J4762" s="34" t="s">
        <v>9763</v>
      </c>
      <c r="K4762" s="36">
        <v>-163185.70000000001</v>
      </c>
      <c r="L4762" s="34" t="s">
        <v>9764</v>
      </c>
      <c r="M4762" s="6" t="e">
        <f t="shared" si="74"/>
        <v>#VALUE!</v>
      </c>
    </row>
    <row r="4763" spans="1:18" hidden="1">
      <c r="A4763" s="34" t="s">
        <v>31579</v>
      </c>
      <c r="B4763" s="34" t="s">
        <v>32129</v>
      </c>
      <c r="C4763" s="34" t="s">
        <v>2676</v>
      </c>
      <c r="D4763" s="35">
        <v>44286</v>
      </c>
      <c r="E4763" s="34" t="s">
        <v>32130</v>
      </c>
      <c r="F4763" s="34" t="s">
        <v>32131</v>
      </c>
      <c r="G4763" s="36">
        <v>24000</v>
      </c>
      <c r="H4763" s="36">
        <v>24000</v>
      </c>
      <c r="I4763" s="34" t="s">
        <v>9762</v>
      </c>
      <c r="J4763" s="34" t="s">
        <v>9763</v>
      </c>
      <c r="K4763" s="36">
        <v>24000</v>
      </c>
      <c r="L4763" s="34" t="s">
        <v>9764</v>
      </c>
      <c r="M4763" s="6">
        <f t="shared" si="74"/>
        <v>1</v>
      </c>
    </row>
    <row r="4764" spans="1:18">
      <c r="A4764" s="34" t="s">
        <v>31579</v>
      </c>
      <c r="B4764" s="34" t="s">
        <v>32129</v>
      </c>
      <c r="C4764" s="34" t="s">
        <v>2676</v>
      </c>
      <c r="D4764" s="35">
        <v>44286</v>
      </c>
      <c r="E4764" s="34" t="s">
        <v>32132</v>
      </c>
      <c r="F4764" s="34" t="s">
        <v>9875</v>
      </c>
      <c r="G4764" s="36">
        <v>-24000</v>
      </c>
      <c r="H4764" s="36">
        <v>-24000</v>
      </c>
      <c r="I4764" s="34" t="s">
        <v>9762</v>
      </c>
      <c r="J4764" s="34" t="s">
        <v>9763</v>
      </c>
      <c r="K4764" s="36">
        <v>-24000</v>
      </c>
      <c r="L4764" s="34" t="s">
        <v>9764</v>
      </c>
      <c r="M4764" s="6">
        <f t="shared" si="74"/>
        <v>18</v>
      </c>
      <c r="N4764" s="6" t="str">
        <f>MID(E4764,M4764,10)</f>
        <v>PO64000288</v>
      </c>
      <c r="O4764" s="6">
        <f>FIND("-",E4764)</f>
        <v>28</v>
      </c>
      <c r="P4764" s="6" t="str">
        <f>MID(E4764,O4764+1,2)</f>
        <v>1</v>
      </c>
      <c r="Q4764" s="34" t="str">
        <f>C4764</f>
        <v>APCIO0000511</v>
      </c>
      <c r="R4764" s="36">
        <f>-G4764</f>
        <v>24000</v>
      </c>
    </row>
    <row r="4765" spans="1:18" hidden="1">
      <c r="A4765" s="34" t="s">
        <v>31579</v>
      </c>
      <c r="B4765" s="34" t="s">
        <v>32133</v>
      </c>
      <c r="C4765" s="34" t="s">
        <v>5140</v>
      </c>
      <c r="D4765" s="35">
        <v>44286</v>
      </c>
      <c r="E4765" s="34" t="s">
        <v>5141</v>
      </c>
      <c r="F4765" s="34" t="s">
        <v>32134</v>
      </c>
      <c r="G4765" s="36">
        <v>372600</v>
      </c>
      <c r="H4765" s="36">
        <v>372600</v>
      </c>
      <c r="I4765" s="34" t="s">
        <v>9762</v>
      </c>
      <c r="J4765" s="34" t="s">
        <v>9763</v>
      </c>
      <c r="K4765" s="36">
        <v>372600</v>
      </c>
      <c r="L4765" s="34" t="s">
        <v>9764</v>
      </c>
      <c r="M4765" s="6">
        <f t="shared" si="74"/>
        <v>1</v>
      </c>
    </row>
    <row r="4766" spans="1:18" hidden="1">
      <c r="A4766" s="34" t="s">
        <v>31579</v>
      </c>
      <c r="B4766" s="34" t="s">
        <v>32133</v>
      </c>
      <c r="C4766" s="34" t="s">
        <v>5140</v>
      </c>
      <c r="D4766" s="35">
        <v>44286</v>
      </c>
      <c r="E4766" s="34" t="s">
        <v>32135</v>
      </c>
      <c r="F4766" s="34" t="s">
        <v>32134</v>
      </c>
      <c r="G4766" s="36">
        <v>26082</v>
      </c>
      <c r="H4766" s="36">
        <v>26082</v>
      </c>
      <c r="I4766" s="34" t="s">
        <v>9762</v>
      </c>
      <c r="J4766" s="34" t="s">
        <v>9763</v>
      </c>
      <c r="K4766" s="36">
        <v>26082</v>
      </c>
      <c r="L4766" s="34" t="s">
        <v>9764</v>
      </c>
      <c r="M4766" s="6" t="e">
        <f t="shared" si="74"/>
        <v>#VALUE!</v>
      </c>
    </row>
    <row r="4767" spans="1:18" hidden="1">
      <c r="A4767" s="34" t="s">
        <v>31579</v>
      </c>
      <c r="B4767" s="34" t="s">
        <v>32133</v>
      </c>
      <c r="C4767" s="34" t="s">
        <v>5140</v>
      </c>
      <c r="D4767" s="35">
        <v>44286</v>
      </c>
      <c r="E4767" s="34" t="s">
        <v>32135</v>
      </c>
      <c r="F4767" s="34" t="s">
        <v>9875</v>
      </c>
      <c r="G4767" s="36">
        <v>-398682</v>
      </c>
      <c r="H4767" s="36">
        <v>-398682</v>
      </c>
      <c r="I4767" s="34" t="s">
        <v>9762</v>
      </c>
      <c r="J4767" s="34" t="s">
        <v>9763</v>
      </c>
      <c r="K4767" s="36">
        <v>-398682</v>
      </c>
      <c r="L4767" s="34" t="s">
        <v>9764</v>
      </c>
      <c r="M4767" s="6" t="e">
        <f t="shared" si="74"/>
        <v>#VALUE!</v>
      </c>
    </row>
    <row r="4768" spans="1:18" hidden="1">
      <c r="A4768" s="34" t="s">
        <v>31579</v>
      </c>
      <c r="B4768" s="34" t="s">
        <v>32136</v>
      </c>
      <c r="C4768" s="34" t="s">
        <v>4503</v>
      </c>
      <c r="D4768" s="35">
        <v>44286</v>
      </c>
      <c r="E4768" s="34" t="s">
        <v>4504</v>
      </c>
      <c r="F4768" s="34" t="s">
        <v>31184</v>
      </c>
      <c r="G4768" s="36">
        <v>450000</v>
      </c>
      <c r="H4768" s="36">
        <v>450000</v>
      </c>
      <c r="I4768" s="34" t="s">
        <v>9762</v>
      </c>
      <c r="J4768" s="34" t="s">
        <v>9763</v>
      </c>
      <c r="K4768" s="36">
        <v>450000</v>
      </c>
      <c r="L4768" s="34" t="s">
        <v>9764</v>
      </c>
      <c r="M4768" s="6">
        <f t="shared" si="74"/>
        <v>1</v>
      </c>
    </row>
    <row r="4769" spans="1:13" hidden="1">
      <c r="A4769" s="34" t="s">
        <v>31579</v>
      </c>
      <c r="B4769" s="34" t="s">
        <v>32136</v>
      </c>
      <c r="C4769" s="34" t="s">
        <v>4503</v>
      </c>
      <c r="D4769" s="35">
        <v>44286</v>
      </c>
      <c r="E4769" s="34" t="s">
        <v>31882</v>
      </c>
      <c r="F4769" s="34" t="s">
        <v>31184</v>
      </c>
      <c r="G4769" s="36">
        <v>31500</v>
      </c>
      <c r="H4769" s="36">
        <v>31500</v>
      </c>
      <c r="I4769" s="34" t="s">
        <v>9762</v>
      </c>
      <c r="J4769" s="34" t="s">
        <v>9763</v>
      </c>
      <c r="K4769" s="36">
        <v>31500</v>
      </c>
      <c r="L4769" s="34" t="s">
        <v>9764</v>
      </c>
      <c r="M4769" s="6" t="e">
        <f t="shared" si="74"/>
        <v>#VALUE!</v>
      </c>
    </row>
    <row r="4770" spans="1:13" hidden="1">
      <c r="A4770" s="34" t="s">
        <v>31579</v>
      </c>
      <c r="B4770" s="34" t="s">
        <v>32136</v>
      </c>
      <c r="C4770" s="34" t="s">
        <v>4503</v>
      </c>
      <c r="D4770" s="35">
        <v>44286</v>
      </c>
      <c r="E4770" s="34" t="s">
        <v>31882</v>
      </c>
      <c r="F4770" s="34" t="s">
        <v>9875</v>
      </c>
      <c r="G4770" s="36">
        <v>-481500</v>
      </c>
      <c r="H4770" s="36">
        <v>-481500</v>
      </c>
      <c r="I4770" s="34" t="s">
        <v>9762</v>
      </c>
      <c r="J4770" s="34" t="s">
        <v>9763</v>
      </c>
      <c r="K4770" s="36">
        <v>-481500</v>
      </c>
      <c r="L4770" s="34" t="s">
        <v>9764</v>
      </c>
      <c r="M4770" s="6" t="e">
        <f t="shared" si="74"/>
        <v>#VALUE!</v>
      </c>
    </row>
    <row r="4771" spans="1:13" hidden="1">
      <c r="A4771" s="34" t="s">
        <v>31579</v>
      </c>
      <c r="B4771" s="34" t="s">
        <v>32137</v>
      </c>
      <c r="C4771" s="34" t="s">
        <v>7400</v>
      </c>
      <c r="D4771" s="35">
        <v>44286</v>
      </c>
      <c r="E4771" s="34" t="s">
        <v>32138</v>
      </c>
      <c r="F4771" s="34" t="s">
        <v>31597</v>
      </c>
      <c r="G4771" s="36">
        <v>4130</v>
      </c>
      <c r="H4771" s="36">
        <v>4130</v>
      </c>
      <c r="I4771" s="34" t="s">
        <v>9762</v>
      </c>
      <c r="J4771" s="34" t="s">
        <v>9763</v>
      </c>
      <c r="K4771" s="36">
        <v>4130</v>
      </c>
      <c r="L4771" s="34" t="s">
        <v>9764</v>
      </c>
      <c r="M4771" s="6" t="e">
        <f t="shared" si="74"/>
        <v>#VALUE!</v>
      </c>
    </row>
    <row r="4772" spans="1:13" hidden="1">
      <c r="A4772" s="34" t="s">
        <v>31579</v>
      </c>
      <c r="B4772" s="34" t="s">
        <v>32137</v>
      </c>
      <c r="C4772" s="34" t="s">
        <v>7400</v>
      </c>
      <c r="D4772" s="35">
        <v>44286</v>
      </c>
      <c r="E4772" s="34" t="s">
        <v>7401</v>
      </c>
      <c r="F4772" s="34" t="s">
        <v>31598</v>
      </c>
      <c r="G4772" s="36">
        <v>59000</v>
      </c>
      <c r="H4772" s="36">
        <v>59000</v>
      </c>
      <c r="I4772" s="34" t="s">
        <v>9762</v>
      </c>
      <c r="J4772" s="34" t="s">
        <v>9763</v>
      </c>
      <c r="K4772" s="36">
        <v>59000</v>
      </c>
      <c r="L4772" s="34" t="s">
        <v>9764</v>
      </c>
      <c r="M4772" s="6">
        <f t="shared" si="74"/>
        <v>1</v>
      </c>
    </row>
    <row r="4773" spans="1:13" hidden="1">
      <c r="A4773" s="34" t="s">
        <v>31579</v>
      </c>
      <c r="B4773" s="34" t="s">
        <v>32137</v>
      </c>
      <c r="C4773" s="34" t="s">
        <v>7400</v>
      </c>
      <c r="D4773" s="35">
        <v>44286</v>
      </c>
      <c r="E4773" s="34" t="s">
        <v>32138</v>
      </c>
      <c r="F4773" s="34" t="s">
        <v>9875</v>
      </c>
      <c r="G4773" s="36">
        <v>-63130</v>
      </c>
      <c r="H4773" s="36">
        <v>-63130</v>
      </c>
      <c r="I4773" s="34" t="s">
        <v>9762</v>
      </c>
      <c r="J4773" s="34" t="s">
        <v>9763</v>
      </c>
      <c r="K4773" s="36">
        <v>-63130</v>
      </c>
      <c r="L4773" s="34" t="s">
        <v>9764</v>
      </c>
      <c r="M4773" s="6" t="e">
        <f t="shared" si="74"/>
        <v>#VALUE!</v>
      </c>
    </row>
    <row r="4774" spans="1:13" hidden="1">
      <c r="A4774" s="34" t="s">
        <v>31579</v>
      </c>
      <c r="B4774" s="34" t="s">
        <v>32139</v>
      </c>
      <c r="C4774" s="34" t="s">
        <v>4910</v>
      </c>
      <c r="D4774" s="35">
        <v>44286</v>
      </c>
      <c r="E4774" s="34" t="s">
        <v>32140</v>
      </c>
      <c r="F4774" s="34" t="s">
        <v>30150</v>
      </c>
      <c r="G4774" s="36">
        <v>4060</v>
      </c>
      <c r="H4774" s="36">
        <v>4060</v>
      </c>
      <c r="I4774" s="34" t="s">
        <v>9762</v>
      </c>
      <c r="J4774" s="34" t="s">
        <v>9763</v>
      </c>
      <c r="K4774" s="36">
        <v>4060</v>
      </c>
      <c r="L4774" s="34" t="s">
        <v>9764</v>
      </c>
      <c r="M4774" s="6" t="e">
        <f t="shared" si="74"/>
        <v>#VALUE!</v>
      </c>
    </row>
    <row r="4775" spans="1:13" hidden="1">
      <c r="A4775" s="34" t="s">
        <v>31579</v>
      </c>
      <c r="B4775" s="34" t="s">
        <v>32139</v>
      </c>
      <c r="C4775" s="34" t="s">
        <v>4910</v>
      </c>
      <c r="D4775" s="35">
        <v>44286</v>
      </c>
      <c r="E4775" s="34" t="s">
        <v>4911</v>
      </c>
      <c r="F4775" s="34" t="s">
        <v>31414</v>
      </c>
      <c r="G4775" s="36">
        <v>58000</v>
      </c>
      <c r="H4775" s="36">
        <v>58000</v>
      </c>
      <c r="I4775" s="34" t="s">
        <v>9762</v>
      </c>
      <c r="J4775" s="34" t="s">
        <v>9763</v>
      </c>
      <c r="K4775" s="36">
        <v>58000</v>
      </c>
      <c r="L4775" s="34" t="s">
        <v>9764</v>
      </c>
      <c r="M4775" s="6">
        <f t="shared" si="74"/>
        <v>1</v>
      </c>
    </row>
    <row r="4776" spans="1:13" hidden="1">
      <c r="A4776" s="34" t="s">
        <v>31579</v>
      </c>
      <c r="B4776" s="34" t="s">
        <v>32139</v>
      </c>
      <c r="C4776" s="34" t="s">
        <v>4910</v>
      </c>
      <c r="D4776" s="35">
        <v>44286</v>
      </c>
      <c r="E4776" s="34" t="s">
        <v>32140</v>
      </c>
      <c r="F4776" s="34" t="s">
        <v>9875</v>
      </c>
      <c r="G4776" s="36">
        <v>-62060</v>
      </c>
      <c r="H4776" s="36">
        <v>-62060</v>
      </c>
      <c r="I4776" s="34" t="s">
        <v>9762</v>
      </c>
      <c r="J4776" s="34" t="s">
        <v>9763</v>
      </c>
      <c r="K4776" s="36">
        <v>-62060</v>
      </c>
      <c r="L4776" s="34" t="s">
        <v>9764</v>
      </c>
      <c r="M4776" s="6" t="e">
        <f t="shared" si="74"/>
        <v>#VALUE!</v>
      </c>
    </row>
    <row r="4777" spans="1:13" hidden="1">
      <c r="A4777" s="34" t="s">
        <v>27165</v>
      </c>
      <c r="B4777" s="34" t="s">
        <v>32141</v>
      </c>
      <c r="C4777" s="34" t="s">
        <v>2591</v>
      </c>
      <c r="D4777" s="35">
        <v>44286</v>
      </c>
      <c r="E4777" s="34" t="s">
        <v>2592</v>
      </c>
      <c r="F4777" s="34" t="s">
        <v>32142</v>
      </c>
      <c r="G4777" s="36">
        <v>330000</v>
      </c>
      <c r="H4777" s="36">
        <v>330000</v>
      </c>
      <c r="I4777" s="34" t="s">
        <v>9762</v>
      </c>
      <c r="J4777" s="34" t="s">
        <v>9763</v>
      </c>
      <c r="K4777" s="36">
        <v>330000</v>
      </c>
      <c r="L4777" s="34" t="s">
        <v>9764</v>
      </c>
      <c r="M4777" s="6">
        <f t="shared" si="74"/>
        <v>1</v>
      </c>
    </row>
    <row r="4778" spans="1:13" hidden="1">
      <c r="A4778" s="34" t="s">
        <v>27165</v>
      </c>
      <c r="B4778" s="34" t="s">
        <v>32141</v>
      </c>
      <c r="C4778" s="34" t="s">
        <v>2591</v>
      </c>
      <c r="D4778" s="35">
        <v>44286</v>
      </c>
      <c r="E4778" s="34" t="s">
        <v>32143</v>
      </c>
      <c r="F4778" s="34" t="s">
        <v>32142</v>
      </c>
      <c r="G4778" s="36">
        <v>23100</v>
      </c>
      <c r="H4778" s="36">
        <v>23100</v>
      </c>
      <c r="I4778" s="34" t="s">
        <v>9762</v>
      </c>
      <c r="J4778" s="34" t="s">
        <v>9763</v>
      </c>
      <c r="K4778" s="36">
        <v>23100</v>
      </c>
      <c r="L4778" s="34" t="s">
        <v>9764</v>
      </c>
      <c r="M4778" s="6" t="e">
        <f t="shared" si="74"/>
        <v>#VALUE!</v>
      </c>
    </row>
    <row r="4779" spans="1:13" hidden="1">
      <c r="A4779" s="34" t="s">
        <v>27165</v>
      </c>
      <c r="B4779" s="34" t="s">
        <v>32141</v>
      </c>
      <c r="C4779" s="34" t="s">
        <v>2591</v>
      </c>
      <c r="D4779" s="35">
        <v>44286</v>
      </c>
      <c r="E4779" s="34" t="s">
        <v>32143</v>
      </c>
      <c r="F4779" s="34" t="s">
        <v>9875</v>
      </c>
      <c r="G4779" s="36">
        <v>-353100</v>
      </c>
      <c r="H4779" s="36">
        <v>-353100</v>
      </c>
      <c r="I4779" s="34" t="s">
        <v>9762</v>
      </c>
      <c r="J4779" s="34" t="s">
        <v>9763</v>
      </c>
      <c r="K4779" s="36">
        <v>-353100</v>
      </c>
      <c r="L4779" s="34" t="s">
        <v>9764</v>
      </c>
      <c r="M4779" s="6" t="e">
        <f t="shared" si="74"/>
        <v>#VALUE!</v>
      </c>
    </row>
    <row r="4780" spans="1:13" hidden="1">
      <c r="A4780" s="34" t="s">
        <v>31579</v>
      </c>
      <c r="B4780" s="34" t="s">
        <v>32144</v>
      </c>
      <c r="C4780" s="34" t="s">
        <v>8666</v>
      </c>
      <c r="D4780" s="35">
        <v>44286</v>
      </c>
      <c r="E4780" s="34" t="s">
        <v>8667</v>
      </c>
      <c r="F4780" s="34" t="s">
        <v>31953</v>
      </c>
      <c r="G4780" s="36">
        <v>60500</v>
      </c>
      <c r="H4780" s="36">
        <v>60500</v>
      </c>
      <c r="I4780" s="34" t="s">
        <v>9762</v>
      </c>
      <c r="J4780" s="34" t="s">
        <v>9763</v>
      </c>
      <c r="K4780" s="36">
        <v>60500</v>
      </c>
      <c r="L4780" s="34" t="s">
        <v>9764</v>
      </c>
      <c r="M4780" s="6">
        <f t="shared" si="74"/>
        <v>1</v>
      </c>
    </row>
    <row r="4781" spans="1:13" hidden="1">
      <c r="A4781" s="34" t="s">
        <v>31579</v>
      </c>
      <c r="B4781" s="34" t="s">
        <v>32144</v>
      </c>
      <c r="C4781" s="34" t="s">
        <v>8666</v>
      </c>
      <c r="D4781" s="35">
        <v>44286</v>
      </c>
      <c r="E4781" s="34" t="s">
        <v>32145</v>
      </c>
      <c r="F4781" s="34" t="s">
        <v>9875</v>
      </c>
      <c r="G4781" s="36">
        <v>-60500</v>
      </c>
      <c r="H4781" s="36">
        <v>-60500</v>
      </c>
      <c r="I4781" s="34" t="s">
        <v>9762</v>
      </c>
      <c r="J4781" s="34" t="s">
        <v>9763</v>
      </c>
      <c r="K4781" s="36">
        <v>-60500</v>
      </c>
      <c r="L4781" s="34" t="s">
        <v>9764</v>
      </c>
      <c r="M4781" s="6" t="e">
        <f t="shared" si="74"/>
        <v>#VALUE!</v>
      </c>
    </row>
    <row r="4782" spans="1:13" hidden="1">
      <c r="A4782" s="34" t="s">
        <v>31579</v>
      </c>
      <c r="B4782" s="34" t="s">
        <v>32146</v>
      </c>
      <c r="C4782" s="34" t="s">
        <v>8662</v>
      </c>
      <c r="D4782" s="35">
        <v>44286</v>
      </c>
      <c r="E4782" s="34" t="s">
        <v>8663</v>
      </c>
      <c r="F4782" s="34" t="s">
        <v>31953</v>
      </c>
      <c r="G4782" s="36">
        <v>60500</v>
      </c>
      <c r="H4782" s="36">
        <v>60500</v>
      </c>
      <c r="I4782" s="34" t="s">
        <v>9762</v>
      </c>
      <c r="J4782" s="34" t="s">
        <v>9763</v>
      </c>
      <c r="K4782" s="36">
        <v>60500</v>
      </c>
      <c r="L4782" s="34" t="s">
        <v>9764</v>
      </c>
      <c r="M4782" s="6">
        <f t="shared" si="74"/>
        <v>1</v>
      </c>
    </row>
    <row r="4783" spans="1:13" hidden="1">
      <c r="A4783" s="34" t="s">
        <v>31579</v>
      </c>
      <c r="B4783" s="34" t="s">
        <v>32146</v>
      </c>
      <c r="C4783" s="34" t="s">
        <v>8662</v>
      </c>
      <c r="D4783" s="35">
        <v>44286</v>
      </c>
      <c r="E4783" s="34" t="s">
        <v>32147</v>
      </c>
      <c r="F4783" s="34" t="s">
        <v>9875</v>
      </c>
      <c r="G4783" s="36">
        <v>-60500</v>
      </c>
      <c r="H4783" s="36">
        <v>-60500</v>
      </c>
      <c r="I4783" s="34" t="s">
        <v>9762</v>
      </c>
      <c r="J4783" s="34" t="s">
        <v>9763</v>
      </c>
      <c r="K4783" s="36">
        <v>-60500</v>
      </c>
      <c r="L4783" s="34" t="s">
        <v>9764</v>
      </c>
      <c r="M4783" s="6" t="e">
        <f t="shared" si="74"/>
        <v>#VALUE!</v>
      </c>
    </row>
    <row r="4784" spans="1:13" hidden="1">
      <c r="A4784" s="34" t="s">
        <v>31579</v>
      </c>
      <c r="B4784" s="34" t="s">
        <v>32148</v>
      </c>
      <c r="C4784" s="34" t="s">
        <v>32149</v>
      </c>
      <c r="D4784" s="35">
        <v>44314</v>
      </c>
      <c r="E4784" s="34" t="s">
        <v>32150</v>
      </c>
      <c r="F4784" s="34" t="s">
        <v>29789</v>
      </c>
      <c r="G4784" s="36">
        <v>1158537.6000000001</v>
      </c>
      <c r="H4784" s="36">
        <v>1158537.6000000001</v>
      </c>
      <c r="I4784" s="34" t="s">
        <v>9762</v>
      </c>
      <c r="J4784" s="34" t="s">
        <v>9763</v>
      </c>
      <c r="K4784" s="36">
        <v>1158537.6000000001</v>
      </c>
      <c r="L4784" s="34" t="s">
        <v>9764</v>
      </c>
      <c r="M4784" s="6">
        <f t="shared" si="74"/>
        <v>1</v>
      </c>
    </row>
    <row r="4785" spans="1:18" hidden="1">
      <c r="A4785" s="34" t="s">
        <v>31579</v>
      </c>
      <c r="B4785" s="34" t="s">
        <v>32148</v>
      </c>
      <c r="C4785" s="34" t="s">
        <v>32149</v>
      </c>
      <c r="D4785" s="35">
        <v>44314</v>
      </c>
      <c r="E4785" s="34" t="s">
        <v>32151</v>
      </c>
      <c r="F4785" s="34" t="s">
        <v>9875</v>
      </c>
      <c r="G4785" s="36">
        <v>-1158537.6000000001</v>
      </c>
      <c r="H4785" s="36">
        <v>-1158537.6000000001</v>
      </c>
      <c r="I4785" s="34" t="s">
        <v>9762</v>
      </c>
      <c r="J4785" s="34" t="s">
        <v>9763</v>
      </c>
      <c r="K4785" s="36">
        <v>-1158537.6000000001</v>
      </c>
      <c r="L4785" s="34" t="s">
        <v>9764</v>
      </c>
      <c r="M4785" s="6" t="e">
        <f t="shared" si="74"/>
        <v>#VALUE!</v>
      </c>
    </row>
    <row r="4786" spans="1:18" hidden="1">
      <c r="A4786" s="34" t="s">
        <v>27165</v>
      </c>
      <c r="B4786" s="34" t="s">
        <v>32152</v>
      </c>
      <c r="C4786" s="34" t="s">
        <v>4103</v>
      </c>
      <c r="D4786" s="35">
        <v>44321</v>
      </c>
      <c r="E4786" s="34" t="s">
        <v>4104</v>
      </c>
      <c r="F4786" s="34" t="s">
        <v>29607</v>
      </c>
      <c r="G4786" s="36">
        <v>27750</v>
      </c>
      <c r="H4786" s="36">
        <v>27750</v>
      </c>
      <c r="I4786" s="34" t="s">
        <v>9762</v>
      </c>
      <c r="J4786" s="34" t="s">
        <v>9763</v>
      </c>
      <c r="K4786" s="36">
        <v>27750</v>
      </c>
      <c r="L4786" s="34" t="s">
        <v>9764</v>
      </c>
      <c r="M4786" s="6">
        <f t="shared" si="74"/>
        <v>1</v>
      </c>
    </row>
    <row r="4787" spans="1:18">
      <c r="A4787" s="34" t="s">
        <v>27165</v>
      </c>
      <c r="B4787" s="34" t="s">
        <v>32152</v>
      </c>
      <c r="C4787" s="34" t="s">
        <v>4103</v>
      </c>
      <c r="D4787" s="35">
        <v>44321</v>
      </c>
      <c r="E4787" s="34" t="s">
        <v>32153</v>
      </c>
      <c r="F4787" s="34" t="s">
        <v>9875</v>
      </c>
      <c r="G4787" s="36">
        <v>-27750</v>
      </c>
      <c r="H4787" s="36">
        <v>-27750</v>
      </c>
      <c r="I4787" s="34" t="s">
        <v>9762</v>
      </c>
      <c r="J4787" s="34" t="s">
        <v>9763</v>
      </c>
      <c r="K4787" s="36">
        <v>-27750</v>
      </c>
      <c r="L4787" s="34" t="s">
        <v>9764</v>
      </c>
      <c r="M4787" s="6">
        <f t="shared" si="74"/>
        <v>18</v>
      </c>
      <c r="N4787" s="6" t="str">
        <f>MID(E4787,M4787,10)</f>
        <v>PO64000015</v>
      </c>
      <c r="O4787" s="6">
        <f>FIND("-",E4787)</f>
        <v>28</v>
      </c>
      <c r="P4787" s="6" t="str">
        <f>MID(E4787,O4787+1,2)</f>
        <v>7</v>
      </c>
      <c r="Q4787" s="34" t="str">
        <f>C4787</f>
        <v>APCIO0000520</v>
      </c>
      <c r="R4787" s="36">
        <f>-G4787</f>
        <v>27750</v>
      </c>
    </row>
    <row r="4788" spans="1:18" hidden="1">
      <c r="A4788" s="34" t="s">
        <v>27165</v>
      </c>
      <c r="B4788" s="34" t="s">
        <v>32154</v>
      </c>
      <c r="C4788" s="34" t="s">
        <v>2127</v>
      </c>
      <c r="D4788" s="35">
        <v>44321</v>
      </c>
      <c r="E4788" s="34" t="s">
        <v>2129</v>
      </c>
      <c r="F4788" s="34" t="s">
        <v>32155</v>
      </c>
      <c r="G4788" s="36">
        <v>16000</v>
      </c>
      <c r="H4788" s="36">
        <v>16000</v>
      </c>
      <c r="I4788" s="34" t="s">
        <v>9762</v>
      </c>
      <c r="J4788" s="34" t="s">
        <v>9763</v>
      </c>
      <c r="K4788" s="36">
        <v>16000</v>
      </c>
      <c r="L4788" s="34" t="s">
        <v>9764</v>
      </c>
      <c r="M4788" s="6">
        <f t="shared" si="74"/>
        <v>1</v>
      </c>
    </row>
    <row r="4789" spans="1:18">
      <c r="A4789" s="34" t="s">
        <v>27165</v>
      </c>
      <c r="B4789" s="34" t="s">
        <v>32154</v>
      </c>
      <c r="C4789" s="34" t="s">
        <v>2127</v>
      </c>
      <c r="D4789" s="35">
        <v>44321</v>
      </c>
      <c r="E4789" s="34" t="s">
        <v>32156</v>
      </c>
      <c r="F4789" s="34" t="s">
        <v>9875</v>
      </c>
      <c r="G4789" s="36">
        <v>-16000</v>
      </c>
      <c r="H4789" s="36">
        <v>-16000</v>
      </c>
      <c r="I4789" s="34" t="s">
        <v>9762</v>
      </c>
      <c r="J4789" s="34" t="s">
        <v>9763</v>
      </c>
      <c r="K4789" s="36">
        <v>-16000</v>
      </c>
      <c r="L4789" s="34" t="s">
        <v>9764</v>
      </c>
      <c r="M4789" s="6">
        <f t="shared" si="74"/>
        <v>18</v>
      </c>
      <c r="N4789" s="6" t="str">
        <f>MID(E4789,M4789,10)</f>
        <v>PO64000392</v>
      </c>
      <c r="O4789" s="6">
        <f>FIND("-",E4789)</f>
        <v>28</v>
      </c>
      <c r="P4789" s="6" t="str">
        <f>MID(E4789,O4789+1,2)</f>
        <v>1</v>
      </c>
      <c r="Q4789" s="34" t="str">
        <f>C4789</f>
        <v>APCIO0000521</v>
      </c>
      <c r="R4789" s="36">
        <f>-G4789</f>
        <v>16000</v>
      </c>
    </row>
    <row r="4790" spans="1:18" hidden="1">
      <c r="A4790" s="34" t="s">
        <v>27165</v>
      </c>
      <c r="B4790" s="34" t="s">
        <v>32157</v>
      </c>
      <c r="C4790" s="34" t="s">
        <v>2403</v>
      </c>
      <c r="D4790" s="35">
        <v>44321</v>
      </c>
      <c r="E4790" s="34" t="s">
        <v>2405</v>
      </c>
      <c r="F4790" s="34" t="s">
        <v>31644</v>
      </c>
      <c r="G4790" s="36">
        <v>18000</v>
      </c>
      <c r="H4790" s="36">
        <v>18000</v>
      </c>
      <c r="I4790" s="34" t="s">
        <v>9762</v>
      </c>
      <c r="J4790" s="34" t="s">
        <v>9763</v>
      </c>
      <c r="K4790" s="36">
        <v>18000</v>
      </c>
      <c r="L4790" s="34" t="s">
        <v>9764</v>
      </c>
      <c r="M4790" s="6">
        <f t="shared" si="74"/>
        <v>1</v>
      </c>
    </row>
    <row r="4791" spans="1:18">
      <c r="A4791" s="34" t="s">
        <v>27165</v>
      </c>
      <c r="B4791" s="34" t="s">
        <v>32157</v>
      </c>
      <c r="C4791" s="34" t="s">
        <v>2403</v>
      </c>
      <c r="D4791" s="35">
        <v>44321</v>
      </c>
      <c r="E4791" s="34" t="s">
        <v>32158</v>
      </c>
      <c r="F4791" s="34" t="s">
        <v>9875</v>
      </c>
      <c r="G4791" s="36">
        <v>-18000</v>
      </c>
      <c r="H4791" s="36">
        <v>-18000</v>
      </c>
      <c r="I4791" s="34" t="s">
        <v>9762</v>
      </c>
      <c r="J4791" s="34" t="s">
        <v>9763</v>
      </c>
      <c r="K4791" s="36">
        <v>-18000</v>
      </c>
      <c r="L4791" s="34" t="s">
        <v>9764</v>
      </c>
      <c r="M4791" s="6">
        <f t="shared" si="74"/>
        <v>18</v>
      </c>
      <c r="N4791" s="6" t="str">
        <f>MID(E4791,M4791,10)</f>
        <v>PO64000335</v>
      </c>
      <c r="O4791" s="6">
        <f>FIND("-",E4791)</f>
        <v>28</v>
      </c>
      <c r="P4791" s="6" t="str">
        <f>MID(E4791,O4791+1,2)</f>
        <v>2</v>
      </c>
      <c r="Q4791" s="34" t="str">
        <f>C4791</f>
        <v>APCIO0000522</v>
      </c>
      <c r="R4791" s="36">
        <f>-G4791</f>
        <v>18000</v>
      </c>
    </row>
    <row r="4792" spans="1:18" hidden="1">
      <c r="A4792" s="34" t="s">
        <v>27165</v>
      </c>
      <c r="B4792" s="34" t="s">
        <v>32159</v>
      </c>
      <c r="C4792" s="34" t="s">
        <v>2749</v>
      </c>
      <c r="D4792" s="35">
        <v>44321</v>
      </c>
      <c r="E4792" s="34" t="s">
        <v>2750</v>
      </c>
      <c r="F4792" s="34" t="s">
        <v>31289</v>
      </c>
      <c r="G4792" s="36">
        <v>142930</v>
      </c>
      <c r="H4792" s="36">
        <v>142930</v>
      </c>
      <c r="I4792" s="34" t="s">
        <v>9762</v>
      </c>
      <c r="J4792" s="34" t="s">
        <v>9763</v>
      </c>
      <c r="K4792" s="36">
        <v>142930</v>
      </c>
      <c r="L4792" s="34" t="s">
        <v>9764</v>
      </c>
      <c r="M4792" s="6">
        <f t="shared" si="74"/>
        <v>1</v>
      </c>
    </row>
    <row r="4793" spans="1:18">
      <c r="A4793" s="34" t="s">
        <v>27165</v>
      </c>
      <c r="B4793" s="34" t="s">
        <v>32159</v>
      </c>
      <c r="C4793" s="34" t="s">
        <v>2749</v>
      </c>
      <c r="D4793" s="35">
        <v>44321</v>
      </c>
      <c r="E4793" s="34" t="s">
        <v>32029</v>
      </c>
      <c r="F4793" s="34" t="s">
        <v>9875</v>
      </c>
      <c r="G4793" s="36">
        <v>-142930</v>
      </c>
      <c r="H4793" s="36">
        <v>-142930</v>
      </c>
      <c r="I4793" s="34" t="s">
        <v>9762</v>
      </c>
      <c r="J4793" s="34" t="s">
        <v>9763</v>
      </c>
      <c r="K4793" s="36">
        <v>-142930</v>
      </c>
      <c r="L4793" s="34" t="s">
        <v>9764</v>
      </c>
      <c r="M4793" s="6">
        <f t="shared" si="74"/>
        <v>18</v>
      </c>
      <c r="N4793" s="6" t="str">
        <f>MID(E4793,M4793,10)</f>
        <v>PO64000231</v>
      </c>
      <c r="O4793" s="6">
        <f>FIND("-",E4793)</f>
        <v>28</v>
      </c>
      <c r="P4793" s="6" t="str">
        <f>MID(E4793,O4793+1,2)</f>
        <v>3</v>
      </c>
      <c r="Q4793" s="34" t="str">
        <f>C4793</f>
        <v>APCIO0000523</v>
      </c>
      <c r="R4793" s="36">
        <f>-G4793</f>
        <v>142930</v>
      </c>
    </row>
    <row r="4794" spans="1:18" hidden="1">
      <c r="A4794" s="34" t="s">
        <v>27165</v>
      </c>
      <c r="B4794" s="34" t="s">
        <v>32160</v>
      </c>
      <c r="C4794" s="34" t="s">
        <v>2025</v>
      </c>
      <c r="D4794" s="35">
        <v>44321</v>
      </c>
      <c r="E4794" s="34" t="s">
        <v>2027</v>
      </c>
      <c r="F4794" s="34" t="s">
        <v>32161</v>
      </c>
      <c r="G4794" s="36">
        <v>20000</v>
      </c>
      <c r="H4794" s="36">
        <v>20000</v>
      </c>
      <c r="I4794" s="34" t="s">
        <v>9762</v>
      </c>
      <c r="J4794" s="34" t="s">
        <v>9763</v>
      </c>
      <c r="K4794" s="36">
        <v>20000</v>
      </c>
      <c r="L4794" s="34" t="s">
        <v>9764</v>
      </c>
      <c r="M4794" s="6">
        <f t="shared" si="74"/>
        <v>1</v>
      </c>
    </row>
    <row r="4795" spans="1:18">
      <c r="A4795" s="34" t="s">
        <v>27165</v>
      </c>
      <c r="B4795" s="34" t="s">
        <v>32160</v>
      </c>
      <c r="C4795" s="34" t="s">
        <v>2025</v>
      </c>
      <c r="D4795" s="35">
        <v>44321</v>
      </c>
      <c r="E4795" s="34" t="s">
        <v>32162</v>
      </c>
      <c r="F4795" s="34" t="s">
        <v>9875</v>
      </c>
      <c r="G4795" s="36">
        <v>-20000</v>
      </c>
      <c r="H4795" s="36">
        <v>-20000</v>
      </c>
      <c r="I4795" s="34" t="s">
        <v>9762</v>
      </c>
      <c r="J4795" s="34" t="s">
        <v>9763</v>
      </c>
      <c r="K4795" s="36">
        <v>-20000</v>
      </c>
      <c r="L4795" s="34" t="s">
        <v>9764</v>
      </c>
      <c r="M4795" s="6">
        <f t="shared" si="74"/>
        <v>18</v>
      </c>
      <c r="N4795" s="6" t="str">
        <f>MID(E4795,M4795,10)</f>
        <v>PO64000414</v>
      </c>
      <c r="O4795" s="6">
        <f>FIND("-",E4795)</f>
        <v>28</v>
      </c>
      <c r="P4795" s="6" t="str">
        <f>MID(E4795,O4795+1,2)</f>
        <v>1</v>
      </c>
      <c r="Q4795" s="34" t="str">
        <f>C4795</f>
        <v>APCIO0000524</v>
      </c>
      <c r="R4795" s="36">
        <f>-G4795</f>
        <v>20000</v>
      </c>
    </row>
    <row r="4796" spans="1:18" hidden="1">
      <c r="A4796" s="34" t="s">
        <v>27165</v>
      </c>
      <c r="B4796" s="34" t="s">
        <v>32163</v>
      </c>
      <c r="C4796" s="34" t="s">
        <v>2250</v>
      </c>
      <c r="D4796" s="35">
        <v>44321</v>
      </c>
      <c r="E4796" s="34" t="s">
        <v>32164</v>
      </c>
      <c r="F4796" s="34" t="s">
        <v>32165</v>
      </c>
      <c r="G4796" s="36">
        <v>27000</v>
      </c>
      <c r="H4796" s="36">
        <v>27000</v>
      </c>
      <c r="I4796" s="34" t="s">
        <v>9762</v>
      </c>
      <c r="J4796" s="34" t="s">
        <v>9763</v>
      </c>
      <c r="K4796" s="36">
        <v>27000</v>
      </c>
      <c r="L4796" s="34" t="s">
        <v>9764</v>
      </c>
      <c r="M4796" s="6">
        <f t="shared" si="74"/>
        <v>1</v>
      </c>
    </row>
    <row r="4797" spans="1:18">
      <c r="A4797" s="34" t="s">
        <v>27165</v>
      </c>
      <c r="B4797" s="34" t="s">
        <v>32163</v>
      </c>
      <c r="C4797" s="34" t="s">
        <v>2250</v>
      </c>
      <c r="D4797" s="35">
        <v>44321</v>
      </c>
      <c r="E4797" s="34" t="s">
        <v>32166</v>
      </c>
      <c r="F4797" s="34" t="s">
        <v>9875</v>
      </c>
      <c r="G4797" s="36">
        <v>-27000</v>
      </c>
      <c r="H4797" s="36">
        <v>-27000</v>
      </c>
      <c r="I4797" s="34" t="s">
        <v>9762</v>
      </c>
      <c r="J4797" s="34" t="s">
        <v>9763</v>
      </c>
      <c r="K4797" s="36">
        <v>-27000</v>
      </c>
      <c r="L4797" s="34" t="s">
        <v>9764</v>
      </c>
      <c r="M4797" s="6">
        <f t="shared" si="74"/>
        <v>18</v>
      </c>
      <c r="N4797" s="6" t="str">
        <f>MID(E4797,M4797,10)</f>
        <v>PO64000369</v>
      </c>
      <c r="O4797" s="6">
        <f>FIND("-",E4797)</f>
        <v>28</v>
      </c>
      <c r="P4797" s="6" t="str">
        <f>MID(E4797,O4797+1,2)</f>
        <v>1</v>
      </c>
      <c r="Q4797" s="34" t="str">
        <f>C4797</f>
        <v>APCIO0000525</v>
      </c>
      <c r="R4797" s="36">
        <f>-G4797</f>
        <v>27000</v>
      </c>
    </row>
    <row r="4798" spans="1:18" hidden="1">
      <c r="A4798" s="34" t="s">
        <v>27165</v>
      </c>
      <c r="B4798" s="34" t="s">
        <v>32167</v>
      </c>
      <c r="C4798" s="34" t="s">
        <v>2195</v>
      </c>
      <c r="D4798" s="35">
        <v>44321</v>
      </c>
      <c r="E4798" s="34" t="s">
        <v>2196</v>
      </c>
      <c r="F4798" s="34" t="s">
        <v>32168</v>
      </c>
      <c r="G4798" s="36">
        <v>32000</v>
      </c>
      <c r="H4798" s="36">
        <v>32000</v>
      </c>
      <c r="I4798" s="34" t="s">
        <v>9762</v>
      </c>
      <c r="J4798" s="34" t="s">
        <v>9763</v>
      </c>
      <c r="K4798" s="36">
        <v>32000</v>
      </c>
      <c r="L4798" s="34" t="s">
        <v>9764</v>
      </c>
      <c r="M4798" s="6">
        <f t="shared" si="74"/>
        <v>1</v>
      </c>
    </row>
    <row r="4799" spans="1:18">
      <c r="A4799" s="34" t="s">
        <v>27165</v>
      </c>
      <c r="B4799" s="34" t="s">
        <v>32167</v>
      </c>
      <c r="C4799" s="34" t="s">
        <v>2195</v>
      </c>
      <c r="D4799" s="35">
        <v>44321</v>
      </c>
      <c r="E4799" s="34" t="s">
        <v>32169</v>
      </c>
      <c r="F4799" s="34" t="s">
        <v>9875</v>
      </c>
      <c r="G4799" s="36">
        <v>-32000</v>
      </c>
      <c r="H4799" s="36">
        <v>-32000</v>
      </c>
      <c r="I4799" s="34" t="s">
        <v>9762</v>
      </c>
      <c r="J4799" s="34" t="s">
        <v>9763</v>
      </c>
      <c r="K4799" s="36">
        <v>-32000</v>
      </c>
      <c r="L4799" s="34" t="s">
        <v>9764</v>
      </c>
      <c r="M4799" s="6">
        <f t="shared" si="74"/>
        <v>18</v>
      </c>
      <c r="N4799" s="6" t="str">
        <f>MID(E4799,M4799,10)</f>
        <v>PO64000378</v>
      </c>
      <c r="O4799" s="6">
        <f>FIND("-",E4799)</f>
        <v>28</v>
      </c>
      <c r="P4799" s="6" t="str">
        <f>MID(E4799,O4799+1,2)</f>
        <v>1</v>
      </c>
      <c r="Q4799" s="34" t="str">
        <f>C4799</f>
        <v>APCIO0000526</v>
      </c>
      <c r="R4799" s="36">
        <f>-G4799</f>
        <v>32000</v>
      </c>
    </row>
    <row r="4800" spans="1:18" hidden="1">
      <c r="A4800" s="34" t="s">
        <v>27165</v>
      </c>
      <c r="B4800" s="34" t="s">
        <v>32170</v>
      </c>
      <c r="C4800" s="34" t="s">
        <v>2153</v>
      </c>
      <c r="D4800" s="35">
        <v>44321</v>
      </c>
      <c r="E4800" s="34" t="s">
        <v>2154</v>
      </c>
      <c r="F4800" s="34" t="s">
        <v>32171</v>
      </c>
      <c r="G4800" s="36">
        <v>32000</v>
      </c>
      <c r="H4800" s="36">
        <v>32000</v>
      </c>
      <c r="I4800" s="34" t="s">
        <v>9762</v>
      </c>
      <c r="J4800" s="34" t="s">
        <v>9763</v>
      </c>
      <c r="K4800" s="36">
        <v>32000</v>
      </c>
      <c r="L4800" s="34" t="s">
        <v>9764</v>
      </c>
      <c r="M4800" s="6">
        <f t="shared" si="74"/>
        <v>1</v>
      </c>
    </row>
    <row r="4801" spans="1:18">
      <c r="A4801" s="34" t="s">
        <v>27165</v>
      </c>
      <c r="B4801" s="34" t="s">
        <v>32170</v>
      </c>
      <c r="C4801" s="34" t="s">
        <v>2153</v>
      </c>
      <c r="D4801" s="35">
        <v>44321</v>
      </c>
      <c r="E4801" s="34" t="s">
        <v>32172</v>
      </c>
      <c r="F4801" s="34" t="s">
        <v>9875</v>
      </c>
      <c r="G4801" s="36">
        <v>-32000</v>
      </c>
      <c r="H4801" s="36">
        <v>-32000</v>
      </c>
      <c r="I4801" s="34" t="s">
        <v>9762</v>
      </c>
      <c r="J4801" s="34" t="s">
        <v>9763</v>
      </c>
      <c r="K4801" s="36">
        <v>-32000</v>
      </c>
      <c r="L4801" s="34" t="s">
        <v>9764</v>
      </c>
      <c r="M4801" s="6">
        <f t="shared" si="74"/>
        <v>18</v>
      </c>
      <c r="N4801" s="6" t="str">
        <f>MID(E4801,M4801,10)</f>
        <v>PO64000388</v>
      </c>
      <c r="O4801" s="6">
        <f>FIND("-",E4801)</f>
        <v>28</v>
      </c>
      <c r="P4801" s="6" t="str">
        <f>MID(E4801,O4801+1,2)</f>
        <v>1</v>
      </c>
      <c r="Q4801" s="34" t="str">
        <f>C4801</f>
        <v>APCIO0000527</v>
      </c>
      <c r="R4801" s="36">
        <f>-G4801</f>
        <v>32000</v>
      </c>
    </row>
    <row r="4802" spans="1:18" hidden="1">
      <c r="A4802" s="34" t="s">
        <v>27165</v>
      </c>
      <c r="B4802" s="34" t="s">
        <v>32173</v>
      </c>
      <c r="C4802" s="34" t="s">
        <v>2256</v>
      </c>
      <c r="D4802" s="35">
        <v>44321</v>
      </c>
      <c r="E4802" s="34" t="s">
        <v>2257</v>
      </c>
      <c r="F4802" s="34" t="s">
        <v>32174</v>
      </c>
      <c r="G4802" s="36">
        <v>22000</v>
      </c>
      <c r="H4802" s="36">
        <v>22000</v>
      </c>
      <c r="I4802" s="34" t="s">
        <v>9762</v>
      </c>
      <c r="J4802" s="34" t="s">
        <v>9763</v>
      </c>
      <c r="K4802" s="36">
        <v>22000</v>
      </c>
      <c r="L4802" s="34" t="s">
        <v>9764</v>
      </c>
      <c r="M4802" s="6">
        <f t="shared" si="74"/>
        <v>1</v>
      </c>
    </row>
    <row r="4803" spans="1:18">
      <c r="A4803" s="34" t="s">
        <v>27165</v>
      </c>
      <c r="B4803" s="34" t="s">
        <v>32173</v>
      </c>
      <c r="C4803" s="34" t="s">
        <v>2256</v>
      </c>
      <c r="D4803" s="35">
        <v>44321</v>
      </c>
      <c r="E4803" s="34" t="s">
        <v>32175</v>
      </c>
      <c r="F4803" s="34" t="s">
        <v>9875</v>
      </c>
      <c r="G4803" s="36">
        <v>-22000</v>
      </c>
      <c r="H4803" s="36">
        <v>-22000</v>
      </c>
      <c r="I4803" s="34" t="s">
        <v>9762</v>
      </c>
      <c r="J4803" s="34" t="s">
        <v>9763</v>
      </c>
      <c r="K4803" s="36">
        <v>-22000</v>
      </c>
      <c r="L4803" s="34" t="s">
        <v>9764</v>
      </c>
      <c r="M4803" s="6">
        <f t="shared" ref="M4803:M4866" si="75">FIND("PO",E4803)</f>
        <v>18</v>
      </c>
      <c r="N4803" s="6" t="str">
        <f>MID(E4803,M4803,10)</f>
        <v>PO64000368</v>
      </c>
      <c r="O4803" s="6">
        <f>FIND("-",E4803)</f>
        <v>28</v>
      </c>
      <c r="P4803" s="6" t="str">
        <f>MID(E4803,O4803+1,2)</f>
        <v>1</v>
      </c>
      <c r="Q4803" s="34" t="str">
        <f>C4803</f>
        <v>APCIO0000528</v>
      </c>
      <c r="R4803" s="36">
        <f>-G4803</f>
        <v>22000</v>
      </c>
    </row>
    <row r="4804" spans="1:18" hidden="1">
      <c r="A4804" s="34" t="s">
        <v>31579</v>
      </c>
      <c r="B4804" s="34" t="s">
        <v>32176</v>
      </c>
      <c r="C4804" s="34" t="s">
        <v>3492</v>
      </c>
      <c r="D4804" s="35">
        <v>44286</v>
      </c>
      <c r="E4804" s="34" t="s">
        <v>3493</v>
      </c>
      <c r="F4804" s="34" t="s">
        <v>31195</v>
      </c>
      <c r="G4804" s="36">
        <v>232500</v>
      </c>
      <c r="H4804" s="36">
        <v>232500</v>
      </c>
      <c r="I4804" s="34" t="s">
        <v>9762</v>
      </c>
      <c r="J4804" s="34" t="s">
        <v>9763</v>
      </c>
      <c r="K4804" s="36">
        <v>232500</v>
      </c>
      <c r="L4804" s="34" t="s">
        <v>9764</v>
      </c>
      <c r="M4804" s="6">
        <f t="shared" si="75"/>
        <v>1</v>
      </c>
    </row>
    <row r="4805" spans="1:18" hidden="1">
      <c r="A4805" s="34" t="s">
        <v>31579</v>
      </c>
      <c r="B4805" s="34" t="s">
        <v>32176</v>
      </c>
      <c r="C4805" s="34" t="s">
        <v>3492</v>
      </c>
      <c r="D4805" s="35">
        <v>44286</v>
      </c>
      <c r="E4805" s="34" t="s">
        <v>32177</v>
      </c>
      <c r="F4805" s="34" t="s">
        <v>31195</v>
      </c>
      <c r="G4805" s="36">
        <v>16275</v>
      </c>
      <c r="H4805" s="36">
        <v>16275</v>
      </c>
      <c r="I4805" s="34" t="s">
        <v>9762</v>
      </c>
      <c r="J4805" s="34" t="s">
        <v>9763</v>
      </c>
      <c r="K4805" s="36">
        <v>16275</v>
      </c>
      <c r="L4805" s="34" t="s">
        <v>9764</v>
      </c>
      <c r="M4805" s="6" t="e">
        <f t="shared" si="75"/>
        <v>#VALUE!</v>
      </c>
    </row>
    <row r="4806" spans="1:18" hidden="1">
      <c r="A4806" s="34" t="s">
        <v>31579</v>
      </c>
      <c r="B4806" s="34" t="s">
        <v>32176</v>
      </c>
      <c r="C4806" s="34" t="s">
        <v>3492</v>
      </c>
      <c r="D4806" s="35">
        <v>44286</v>
      </c>
      <c r="E4806" s="34" t="s">
        <v>32177</v>
      </c>
      <c r="F4806" s="34" t="s">
        <v>9875</v>
      </c>
      <c r="G4806" s="36">
        <v>-248775</v>
      </c>
      <c r="H4806" s="36">
        <v>-248775</v>
      </c>
      <c r="I4806" s="34" t="s">
        <v>9762</v>
      </c>
      <c r="J4806" s="34" t="s">
        <v>9763</v>
      </c>
      <c r="K4806" s="36">
        <v>-248775</v>
      </c>
      <c r="L4806" s="34" t="s">
        <v>9764</v>
      </c>
      <c r="M4806" s="6" t="e">
        <f t="shared" si="75"/>
        <v>#VALUE!</v>
      </c>
    </row>
    <row r="4807" spans="1:18" hidden="1">
      <c r="A4807" s="34" t="s">
        <v>31579</v>
      </c>
      <c r="B4807" s="34" t="s">
        <v>32178</v>
      </c>
      <c r="C4807" s="34" t="s">
        <v>2106</v>
      </c>
      <c r="D4807" s="35">
        <v>44312</v>
      </c>
      <c r="E4807" s="34" t="s">
        <v>32179</v>
      </c>
      <c r="F4807" s="34" t="s">
        <v>32180</v>
      </c>
      <c r="G4807" s="36">
        <v>31350</v>
      </c>
      <c r="H4807" s="36">
        <v>31350</v>
      </c>
      <c r="I4807" s="34" t="s">
        <v>9762</v>
      </c>
      <c r="J4807" s="34" t="s">
        <v>9763</v>
      </c>
      <c r="K4807" s="36">
        <v>31350</v>
      </c>
      <c r="L4807" s="34" t="s">
        <v>9764</v>
      </c>
      <c r="M4807" s="6">
        <f t="shared" si="75"/>
        <v>1</v>
      </c>
    </row>
    <row r="4808" spans="1:18" hidden="1">
      <c r="A4808" s="34" t="s">
        <v>31579</v>
      </c>
      <c r="B4808" s="34" t="s">
        <v>32178</v>
      </c>
      <c r="C4808" s="34" t="s">
        <v>2106</v>
      </c>
      <c r="D4808" s="35">
        <v>44312</v>
      </c>
      <c r="E4808" s="34" t="s">
        <v>32181</v>
      </c>
      <c r="F4808" s="34" t="s">
        <v>32180</v>
      </c>
      <c r="G4808" s="36">
        <v>2194.5</v>
      </c>
      <c r="H4808" s="36">
        <v>2194.5</v>
      </c>
      <c r="I4808" s="34" t="s">
        <v>9762</v>
      </c>
      <c r="J4808" s="34" t="s">
        <v>9763</v>
      </c>
      <c r="K4808" s="36">
        <v>2194.5</v>
      </c>
      <c r="L4808" s="34" t="s">
        <v>9764</v>
      </c>
      <c r="M4808" s="6" t="e">
        <f t="shared" si="75"/>
        <v>#VALUE!</v>
      </c>
    </row>
    <row r="4809" spans="1:18" hidden="1">
      <c r="A4809" s="34" t="s">
        <v>31579</v>
      </c>
      <c r="B4809" s="34" t="s">
        <v>32178</v>
      </c>
      <c r="C4809" s="34" t="s">
        <v>2106</v>
      </c>
      <c r="D4809" s="35">
        <v>44312</v>
      </c>
      <c r="E4809" s="34" t="s">
        <v>32181</v>
      </c>
      <c r="F4809" s="34" t="s">
        <v>9875</v>
      </c>
      <c r="G4809" s="36">
        <v>-33544.5</v>
      </c>
      <c r="H4809" s="36">
        <v>-33544.5</v>
      </c>
      <c r="I4809" s="34" t="s">
        <v>9762</v>
      </c>
      <c r="J4809" s="34" t="s">
        <v>9763</v>
      </c>
      <c r="K4809" s="36">
        <v>-33544.5</v>
      </c>
      <c r="L4809" s="34" t="s">
        <v>9764</v>
      </c>
      <c r="M4809" s="6" t="e">
        <f t="shared" si="75"/>
        <v>#VALUE!</v>
      </c>
    </row>
    <row r="4810" spans="1:18" hidden="1">
      <c r="A4810" s="34" t="s">
        <v>27165</v>
      </c>
      <c r="B4810" s="34" t="s">
        <v>32182</v>
      </c>
      <c r="C4810" s="34" t="s">
        <v>3224</v>
      </c>
      <c r="D4810" s="35">
        <v>44286</v>
      </c>
      <c r="E4810" s="34" t="s">
        <v>3225</v>
      </c>
      <c r="F4810" s="34" t="s">
        <v>31672</v>
      </c>
      <c r="G4810" s="36">
        <v>37982.660000000003</v>
      </c>
      <c r="H4810" s="36">
        <v>37982.660000000003</v>
      </c>
      <c r="I4810" s="34" t="s">
        <v>9762</v>
      </c>
      <c r="J4810" s="34" t="s">
        <v>9763</v>
      </c>
      <c r="K4810" s="36">
        <v>37982.660000000003</v>
      </c>
      <c r="L4810" s="34" t="s">
        <v>9764</v>
      </c>
      <c r="M4810" s="6">
        <f t="shared" si="75"/>
        <v>1</v>
      </c>
    </row>
    <row r="4811" spans="1:18" hidden="1">
      <c r="A4811" s="34" t="s">
        <v>27165</v>
      </c>
      <c r="B4811" s="34" t="s">
        <v>32182</v>
      </c>
      <c r="C4811" s="34" t="s">
        <v>3224</v>
      </c>
      <c r="D4811" s="35">
        <v>44286</v>
      </c>
      <c r="E4811" s="34" t="s">
        <v>32183</v>
      </c>
      <c r="F4811" s="34" t="s">
        <v>31672</v>
      </c>
      <c r="G4811" s="36">
        <v>2658.79</v>
      </c>
      <c r="H4811" s="36">
        <v>2658.79</v>
      </c>
      <c r="I4811" s="34" t="s">
        <v>9762</v>
      </c>
      <c r="J4811" s="34" t="s">
        <v>9763</v>
      </c>
      <c r="K4811" s="36">
        <v>2658.79</v>
      </c>
      <c r="L4811" s="34" t="s">
        <v>9764</v>
      </c>
      <c r="M4811" s="6" t="e">
        <f t="shared" si="75"/>
        <v>#VALUE!</v>
      </c>
    </row>
    <row r="4812" spans="1:18" hidden="1">
      <c r="A4812" s="34" t="s">
        <v>27165</v>
      </c>
      <c r="B4812" s="34" t="s">
        <v>32182</v>
      </c>
      <c r="C4812" s="34" t="s">
        <v>3224</v>
      </c>
      <c r="D4812" s="35">
        <v>44286</v>
      </c>
      <c r="E4812" s="34" t="s">
        <v>32183</v>
      </c>
      <c r="F4812" s="34" t="s">
        <v>9875</v>
      </c>
      <c r="G4812" s="36">
        <v>-40641.449999999997</v>
      </c>
      <c r="H4812" s="36">
        <v>-40641.449999999997</v>
      </c>
      <c r="I4812" s="34" t="s">
        <v>9762</v>
      </c>
      <c r="J4812" s="34" t="s">
        <v>9763</v>
      </c>
      <c r="K4812" s="36">
        <v>-40641.449999999997</v>
      </c>
      <c r="L4812" s="34" t="s">
        <v>9764</v>
      </c>
      <c r="M4812" s="6" t="e">
        <f t="shared" si="75"/>
        <v>#VALUE!</v>
      </c>
    </row>
    <row r="4813" spans="1:18" hidden="1">
      <c r="A4813" s="34" t="s">
        <v>27165</v>
      </c>
      <c r="B4813" s="34" t="s">
        <v>32184</v>
      </c>
      <c r="C4813" s="34" t="s">
        <v>3222</v>
      </c>
      <c r="D4813" s="35">
        <v>44286</v>
      </c>
      <c r="E4813" s="34" t="s">
        <v>3223</v>
      </c>
      <c r="F4813" s="34" t="s">
        <v>31672</v>
      </c>
      <c r="G4813" s="36">
        <v>42778.98</v>
      </c>
      <c r="H4813" s="36">
        <v>42778.98</v>
      </c>
      <c r="I4813" s="34" t="s">
        <v>9762</v>
      </c>
      <c r="J4813" s="34" t="s">
        <v>9763</v>
      </c>
      <c r="K4813" s="36">
        <v>42778.98</v>
      </c>
      <c r="L4813" s="34" t="s">
        <v>9764</v>
      </c>
      <c r="M4813" s="6">
        <f t="shared" si="75"/>
        <v>1</v>
      </c>
    </row>
    <row r="4814" spans="1:18" hidden="1">
      <c r="A4814" s="34" t="s">
        <v>27165</v>
      </c>
      <c r="B4814" s="34" t="s">
        <v>32184</v>
      </c>
      <c r="C4814" s="34" t="s">
        <v>3222</v>
      </c>
      <c r="D4814" s="35">
        <v>44286</v>
      </c>
      <c r="E4814" s="34" t="s">
        <v>32185</v>
      </c>
      <c r="F4814" s="34" t="s">
        <v>31672</v>
      </c>
      <c r="G4814" s="36">
        <v>2994.53</v>
      </c>
      <c r="H4814" s="36">
        <v>2994.53</v>
      </c>
      <c r="I4814" s="34" t="s">
        <v>9762</v>
      </c>
      <c r="J4814" s="34" t="s">
        <v>9763</v>
      </c>
      <c r="K4814" s="36">
        <v>2994.53</v>
      </c>
      <c r="L4814" s="34" t="s">
        <v>9764</v>
      </c>
      <c r="M4814" s="6" t="e">
        <f t="shared" si="75"/>
        <v>#VALUE!</v>
      </c>
    </row>
    <row r="4815" spans="1:18" hidden="1">
      <c r="A4815" s="34" t="s">
        <v>27165</v>
      </c>
      <c r="B4815" s="34" t="s">
        <v>32184</v>
      </c>
      <c r="C4815" s="34" t="s">
        <v>3222</v>
      </c>
      <c r="D4815" s="35">
        <v>44286</v>
      </c>
      <c r="E4815" s="34" t="s">
        <v>32185</v>
      </c>
      <c r="F4815" s="34" t="s">
        <v>9875</v>
      </c>
      <c r="G4815" s="36">
        <v>-45773.51</v>
      </c>
      <c r="H4815" s="36">
        <v>-45773.51</v>
      </c>
      <c r="I4815" s="34" t="s">
        <v>9762</v>
      </c>
      <c r="J4815" s="34" t="s">
        <v>9763</v>
      </c>
      <c r="K4815" s="36">
        <v>-45773.51</v>
      </c>
      <c r="L4815" s="34" t="s">
        <v>9764</v>
      </c>
      <c r="M4815" s="6" t="e">
        <f t="shared" si="75"/>
        <v>#VALUE!</v>
      </c>
    </row>
    <row r="4816" spans="1:18" hidden="1">
      <c r="A4816" s="34" t="s">
        <v>31579</v>
      </c>
      <c r="B4816" s="34" t="s">
        <v>32186</v>
      </c>
      <c r="C4816" s="34" t="s">
        <v>3810</v>
      </c>
      <c r="D4816" s="35">
        <v>44286</v>
      </c>
      <c r="E4816" s="34" t="s">
        <v>3811</v>
      </c>
      <c r="F4816" s="34" t="s">
        <v>32187</v>
      </c>
      <c r="G4816" s="36">
        <v>294392.53000000003</v>
      </c>
      <c r="H4816" s="36">
        <v>294392.53000000003</v>
      </c>
      <c r="I4816" s="34" t="s">
        <v>9762</v>
      </c>
      <c r="J4816" s="34" t="s">
        <v>9763</v>
      </c>
      <c r="K4816" s="36">
        <v>294392.53000000003</v>
      </c>
      <c r="L4816" s="34" t="s">
        <v>9764</v>
      </c>
      <c r="M4816" s="6">
        <f t="shared" si="75"/>
        <v>1</v>
      </c>
    </row>
    <row r="4817" spans="1:18" hidden="1">
      <c r="A4817" s="34" t="s">
        <v>31579</v>
      </c>
      <c r="B4817" s="34" t="s">
        <v>32186</v>
      </c>
      <c r="C4817" s="34" t="s">
        <v>3810</v>
      </c>
      <c r="D4817" s="35">
        <v>44286</v>
      </c>
      <c r="E4817" s="34" t="s">
        <v>31722</v>
      </c>
      <c r="F4817" s="34" t="s">
        <v>32187</v>
      </c>
      <c r="G4817" s="36">
        <v>20607.47</v>
      </c>
      <c r="H4817" s="36">
        <v>20607.47</v>
      </c>
      <c r="I4817" s="34" t="s">
        <v>9762</v>
      </c>
      <c r="J4817" s="34" t="s">
        <v>9763</v>
      </c>
      <c r="K4817" s="36">
        <v>20607.47</v>
      </c>
      <c r="L4817" s="34" t="s">
        <v>9764</v>
      </c>
      <c r="M4817" s="6" t="e">
        <f t="shared" si="75"/>
        <v>#VALUE!</v>
      </c>
    </row>
    <row r="4818" spans="1:18" hidden="1">
      <c r="A4818" s="34" t="s">
        <v>31579</v>
      </c>
      <c r="B4818" s="34" t="s">
        <v>32186</v>
      </c>
      <c r="C4818" s="34" t="s">
        <v>3810</v>
      </c>
      <c r="D4818" s="35">
        <v>44286</v>
      </c>
      <c r="E4818" s="34" t="s">
        <v>31722</v>
      </c>
      <c r="F4818" s="34" t="s">
        <v>9875</v>
      </c>
      <c r="G4818" s="36">
        <v>-315000</v>
      </c>
      <c r="H4818" s="36">
        <v>-315000</v>
      </c>
      <c r="I4818" s="34" t="s">
        <v>9762</v>
      </c>
      <c r="J4818" s="34" t="s">
        <v>9763</v>
      </c>
      <c r="K4818" s="36">
        <v>-315000</v>
      </c>
      <c r="L4818" s="34" t="s">
        <v>9764</v>
      </c>
      <c r="M4818" s="6" t="e">
        <f t="shared" si="75"/>
        <v>#VALUE!</v>
      </c>
    </row>
    <row r="4819" spans="1:18" hidden="1">
      <c r="A4819" s="34" t="s">
        <v>27165</v>
      </c>
      <c r="B4819" s="34" t="s">
        <v>32188</v>
      </c>
      <c r="C4819" s="34" t="s">
        <v>2420</v>
      </c>
      <c r="D4819" s="35">
        <v>44322</v>
      </c>
      <c r="E4819" s="34" t="s">
        <v>2421</v>
      </c>
      <c r="F4819" s="34" t="s">
        <v>31635</v>
      </c>
      <c r="G4819" s="36">
        <v>27000</v>
      </c>
      <c r="H4819" s="36">
        <v>27000</v>
      </c>
      <c r="I4819" s="34" t="s">
        <v>9762</v>
      </c>
      <c r="J4819" s="34" t="s">
        <v>9763</v>
      </c>
      <c r="K4819" s="36">
        <v>27000</v>
      </c>
      <c r="L4819" s="34" t="s">
        <v>9764</v>
      </c>
      <c r="M4819" s="6">
        <f t="shared" si="75"/>
        <v>1</v>
      </c>
    </row>
    <row r="4820" spans="1:18">
      <c r="A4820" s="34" t="s">
        <v>27165</v>
      </c>
      <c r="B4820" s="34" t="s">
        <v>32188</v>
      </c>
      <c r="C4820" s="34" t="s">
        <v>2420</v>
      </c>
      <c r="D4820" s="35">
        <v>44322</v>
      </c>
      <c r="E4820" s="34" t="s">
        <v>32189</v>
      </c>
      <c r="F4820" s="34" t="s">
        <v>9875</v>
      </c>
      <c r="G4820" s="36">
        <v>-27000</v>
      </c>
      <c r="H4820" s="36">
        <v>-27000</v>
      </c>
      <c r="I4820" s="34" t="s">
        <v>9762</v>
      </c>
      <c r="J4820" s="34" t="s">
        <v>9763</v>
      </c>
      <c r="K4820" s="36">
        <v>-27000</v>
      </c>
      <c r="L4820" s="34" t="s">
        <v>9764</v>
      </c>
      <c r="M4820" s="6">
        <f t="shared" si="75"/>
        <v>18</v>
      </c>
      <c r="N4820" s="6" t="str">
        <f>MID(E4820,M4820,10)</f>
        <v>PO64000333</v>
      </c>
      <c r="O4820" s="6">
        <f>FIND("-",E4820)</f>
        <v>28</v>
      </c>
      <c r="P4820" s="6" t="str">
        <f>MID(E4820,O4820+1,2)</f>
        <v>2</v>
      </c>
      <c r="Q4820" s="34" t="str">
        <f>C4820</f>
        <v>APCIO0000534</v>
      </c>
      <c r="R4820" s="36">
        <f>-G4820</f>
        <v>27000</v>
      </c>
    </row>
    <row r="4821" spans="1:18" hidden="1">
      <c r="A4821" s="34" t="s">
        <v>27165</v>
      </c>
      <c r="B4821" s="34" t="s">
        <v>32190</v>
      </c>
      <c r="C4821" s="34" t="s">
        <v>2428</v>
      </c>
      <c r="D4821" s="35">
        <v>44322</v>
      </c>
      <c r="E4821" s="34" t="s">
        <v>2429</v>
      </c>
      <c r="F4821" s="34" t="s">
        <v>31628</v>
      </c>
      <c r="G4821" s="36">
        <v>28000</v>
      </c>
      <c r="H4821" s="36">
        <v>28000</v>
      </c>
      <c r="I4821" s="34" t="s">
        <v>9762</v>
      </c>
      <c r="J4821" s="34" t="s">
        <v>9763</v>
      </c>
      <c r="K4821" s="36">
        <v>28000</v>
      </c>
      <c r="L4821" s="34" t="s">
        <v>9764</v>
      </c>
      <c r="M4821" s="6">
        <f t="shared" si="75"/>
        <v>1</v>
      </c>
    </row>
    <row r="4822" spans="1:18">
      <c r="A4822" s="34" t="s">
        <v>27165</v>
      </c>
      <c r="B4822" s="34" t="s">
        <v>32190</v>
      </c>
      <c r="C4822" s="34" t="s">
        <v>2428</v>
      </c>
      <c r="D4822" s="35">
        <v>44322</v>
      </c>
      <c r="E4822" s="34" t="s">
        <v>32191</v>
      </c>
      <c r="F4822" s="34" t="s">
        <v>9875</v>
      </c>
      <c r="G4822" s="36">
        <v>-28000</v>
      </c>
      <c r="H4822" s="36">
        <v>-28000</v>
      </c>
      <c r="I4822" s="34" t="s">
        <v>9762</v>
      </c>
      <c r="J4822" s="34" t="s">
        <v>9763</v>
      </c>
      <c r="K4822" s="36">
        <v>-28000</v>
      </c>
      <c r="L4822" s="34" t="s">
        <v>9764</v>
      </c>
      <c r="M4822" s="6">
        <f t="shared" si="75"/>
        <v>18</v>
      </c>
      <c r="N4822" s="6" t="str">
        <f>MID(E4822,M4822,10)</f>
        <v>PO64000332</v>
      </c>
      <c r="O4822" s="6">
        <f>FIND("-",E4822)</f>
        <v>28</v>
      </c>
      <c r="P4822" s="6" t="str">
        <f>MID(E4822,O4822+1,2)</f>
        <v>2</v>
      </c>
      <c r="Q4822" s="34" t="str">
        <f>C4822</f>
        <v>APCIO0000535</v>
      </c>
      <c r="R4822" s="36">
        <f>-G4822</f>
        <v>28000</v>
      </c>
    </row>
    <row r="4823" spans="1:18" hidden="1">
      <c r="A4823" s="34" t="s">
        <v>27165</v>
      </c>
      <c r="B4823" s="34" t="s">
        <v>32192</v>
      </c>
      <c r="C4823" s="34" t="s">
        <v>2412</v>
      </c>
      <c r="D4823" s="35">
        <v>44322</v>
      </c>
      <c r="E4823" s="34" t="s">
        <v>2413</v>
      </c>
      <c r="F4823" s="34" t="s">
        <v>31632</v>
      </c>
      <c r="G4823" s="36">
        <v>26000</v>
      </c>
      <c r="H4823" s="36">
        <v>26000</v>
      </c>
      <c r="I4823" s="34" t="s">
        <v>9762</v>
      </c>
      <c r="J4823" s="34" t="s">
        <v>9763</v>
      </c>
      <c r="K4823" s="36">
        <v>26000</v>
      </c>
      <c r="L4823" s="34" t="s">
        <v>9764</v>
      </c>
      <c r="M4823" s="6">
        <f t="shared" si="75"/>
        <v>1</v>
      </c>
    </row>
    <row r="4824" spans="1:18">
      <c r="A4824" s="34" t="s">
        <v>27165</v>
      </c>
      <c r="B4824" s="34" t="s">
        <v>32192</v>
      </c>
      <c r="C4824" s="34" t="s">
        <v>2412</v>
      </c>
      <c r="D4824" s="35">
        <v>44322</v>
      </c>
      <c r="E4824" s="34" t="s">
        <v>32193</v>
      </c>
      <c r="F4824" s="34" t="s">
        <v>9875</v>
      </c>
      <c r="G4824" s="36">
        <v>-26000</v>
      </c>
      <c r="H4824" s="36">
        <v>-26000</v>
      </c>
      <c r="I4824" s="34" t="s">
        <v>9762</v>
      </c>
      <c r="J4824" s="34" t="s">
        <v>9763</v>
      </c>
      <c r="K4824" s="36">
        <v>-26000</v>
      </c>
      <c r="L4824" s="34" t="s">
        <v>9764</v>
      </c>
      <c r="M4824" s="6">
        <f t="shared" si="75"/>
        <v>18</v>
      </c>
      <c r="N4824" s="6" t="str">
        <f>MID(E4824,M4824,10)</f>
        <v>PO64000334</v>
      </c>
      <c r="O4824" s="6">
        <f>FIND("-",E4824)</f>
        <v>28</v>
      </c>
      <c r="P4824" s="6" t="str">
        <f>MID(E4824,O4824+1,2)</f>
        <v>2</v>
      </c>
      <c r="Q4824" s="34" t="str">
        <f>C4824</f>
        <v>APCIO0000536</v>
      </c>
      <c r="R4824" s="36">
        <f>-G4824</f>
        <v>26000</v>
      </c>
    </row>
    <row r="4825" spans="1:18" hidden="1">
      <c r="A4825" s="34" t="s">
        <v>27165</v>
      </c>
      <c r="B4825" s="34" t="s">
        <v>32194</v>
      </c>
      <c r="C4825" s="34" t="s">
        <v>4767</v>
      </c>
      <c r="D4825" s="35">
        <v>44286</v>
      </c>
      <c r="E4825" s="34" t="s">
        <v>32195</v>
      </c>
      <c r="F4825" s="34" t="s">
        <v>32196</v>
      </c>
      <c r="G4825" s="36">
        <v>92400</v>
      </c>
      <c r="H4825" s="36">
        <v>92400</v>
      </c>
      <c r="I4825" s="34" t="s">
        <v>9762</v>
      </c>
      <c r="J4825" s="34" t="s">
        <v>9763</v>
      </c>
      <c r="K4825" s="36">
        <v>92400</v>
      </c>
      <c r="L4825" s="34" t="s">
        <v>9764</v>
      </c>
      <c r="M4825" s="6">
        <f t="shared" si="75"/>
        <v>1</v>
      </c>
    </row>
    <row r="4826" spans="1:18" hidden="1">
      <c r="A4826" s="34" t="s">
        <v>27165</v>
      </c>
      <c r="B4826" s="34" t="s">
        <v>32194</v>
      </c>
      <c r="C4826" s="34" t="s">
        <v>4767</v>
      </c>
      <c r="D4826" s="35">
        <v>44286</v>
      </c>
      <c r="E4826" s="34" t="s">
        <v>32197</v>
      </c>
      <c r="F4826" s="34" t="s">
        <v>32196</v>
      </c>
      <c r="G4826" s="36">
        <v>6468</v>
      </c>
      <c r="H4826" s="36">
        <v>6468</v>
      </c>
      <c r="I4826" s="34" t="s">
        <v>9762</v>
      </c>
      <c r="J4826" s="34" t="s">
        <v>9763</v>
      </c>
      <c r="K4826" s="36">
        <v>6468</v>
      </c>
      <c r="L4826" s="34" t="s">
        <v>9764</v>
      </c>
      <c r="M4826" s="6" t="e">
        <f t="shared" si="75"/>
        <v>#VALUE!</v>
      </c>
    </row>
    <row r="4827" spans="1:18" hidden="1">
      <c r="A4827" s="34" t="s">
        <v>27165</v>
      </c>
      <c r="B4827" s="34" t="s">
        <v>32194</v>
      </c>
      <c r="C4827" s="34" t="s">
        <v>4767</v>
      </c>
      <c r="D4827" s="35">
        <v>44286</v>
      </c>
      <c r="E4827" s="34" t="s">
        <v>32197</v>
      </c>
      <c r="F4827" s="34" t="s">
        <v>9875</v>
      </c>
      <c r="G4827" s="36">
        <v>-98868</v>
      </c>
      <c r="H4827" s="36">
        <v>-98868</v>
      </c>
      <c r="I4827" s="34" t="s">
        <v>9762</v>
      </c>
      <c r="J4827" s="34" t="s">
        <v>9763</v>
      </c>
      <c r="K4827" s="36">
        <v>-98868</v>
      </c>
      <c r="L4827" s="34" t="s">
        <v>9764</v>
      </c>
      <c r="M4827" s="6" t="e">
        <f t="shared" si="75"/>
        <v>#VALUE!</v>
      </c>
    </row>
    <row r="4828" spans="1:18" hidden="1">
      <c r="A4828" s="34" t="s">
        <v>27165</v>
      </c>
      <c r="B4828" s="34" t="s">
        <v>32198</v>
      </c>
      <c r="C4828" s="34" t="s">
        <v>3164</v>
      </c>
      <c r="D4828" s="35">
        <v>44286</v>
      </c>
      <c r="E4828" s="34" t="s">
        <v>3165</v>
      </c>
      <c r="F4828" s="34" t="s">
        <v>32199</v>
      </c>
      <c r="G4828" s="36">
        <v>266570</v>
      </c>
      <c r="H4828" s="36">
        <v>266570</v>
      </c>
      <c r="I4828" s="34" t="s">
        <v>9762</v>
      </c>
      <c r="J4828" s="34" t="s">
        <v>9763</v>
      </c>
      <c r="K4828" s="36">
        <v>266570</v>
      </c>
      <c r="L4828" s="34" t="s">
        <v>9764</v>
      </c>
      <c r="M4828" s="6">
        <f t="shared" si="75"/>
        <v>1</v>
      </c>
    </row>
    <row r="4829" spans="1:18" hidden="1">
      <c r="A4829" s="34" t="s">
        <v>27165</v>
      </c>
      <c r="B4829" s="34" t="s">
        <v>32198</v>
      </c>
      <c r="C4829" s="34" t="s">
        <v>3164</v>
      </c>
      <c r="D4829" s="35">
        <v>44286</v>
      </c>
      <c r="E4829" s="34" t="s">
        <v>32200</v>
      </c>
      <c r="F4829" s="34" t="s">
        <v>32199</v>
      </c>
      <c r="G4829" s="36">
        <v>18659.900000000001</v>
      </c>
      <c r="H4829" s="36">
        <v>18659.900000000001</v>
      </c>
      <c r="I4829" s="34" t="s">
        <v>9762</v>
      </c>
      <c r="J4829" s="34" t="s">
        <v>9763</v>
      </c>
      <c r="K4829" s="36">
        <v>18659.900000000001</v>
      </c>
      <c r="L4829" s="34" t="s">
        <v>9764</v>
      </c>
      <c r="M4829" s="6" t="e">
        <f t="shared" si="75"/>
        <v>#VALUE!</v>
      </c>
    </row>
    <row r="4830" spans="1:18" hidden="1">
      <c r="A4830" s="34" t="s">
        <v>27165</v>
      </c>
      <c r="B4830" s="34" t="s">
        <v>32198</v>
      </c>
      <c r="C4830" s="34" t="s">
        <v>3164</v>
      </c>
      <c r="D4830" s="35">
        <v>44286</v>
      </c>
      <c r="E4830" s="34" t="s">
        <v>32200</v>
      </c>
      <c r="F4830" s="34" t="s">
        <v>9875</v>
      </c>
      <c r="G4830" s="36">
        <v>-285229.90000000002</v>
      </c>
      <c r="H4830" s="36">
        <v>-285229.90000000002</v>
      </c>
      <c r="I4830" s="34" t="s">
        <v>9762</v>
      </c>
      <c r="J4830" s="34" t="s">
        <v>9763</v>
      </c>
      <c r="K4830" s="36">
        <v>-285229.90000000002</v>
      </c>
      <c r="L4830" s="34" t="s">
        <v>9764</v>
      </c>
      <c r="M4830" s="6" t="e">
        <f t="shared" si="75"/>
        <v>#VALUE!</v>
      </c>
    </row>
    <row r="4831" spans="1:18" hidden="1">
      <c r="A4831" s="34" t="s">
        <v>27165</v>
      </c>
      <c r="B4831" s="34" t="s">
        <v>32201</v>
      </c>
      <c r="C4831" s="34" t="s">
        <v>2607</v>
      </c>
      <c r="D4831" s="35">
        <v>44322</v>
      </c>
      <c r="E4831" s="34" t="s">
        <v>2608</v>
      </c>
      <c r="F4831" s="34" t="s">
        <v>31494</v>
      </c>
      <c r="G4831" s="36">
        <v>348128</v>
      </c>
      <c r="H4831" s="36">
        <v>348128</v>
      </c>
      <c r="I4831" s="34" t="s">
        <v>9762</v>
      </c>
      <c r="J4831" s="34" t="s">
        <v>9763</v>
      </c>
      <c r="K4831" s="36">
        <v>348128</v>
      </c>
      <c r="L4831" s="34" t="s">
        <v>9764</v>
      </c>
      <c r="M4831" s="6">
        <f t="shared" si="75"/>
        <v>1</v>
      </c>
    </row>
    <row r="4832" spans="1:18" hidden="1">
      <c r="A4832" s="34" t="s">
        <v>27165</v>
      </c>
      <c r="B4832" s="34" t="s">
        <v>32201</v>
      </c>
      <c r="C4832" s="34" t="s">
        <v>2607</v>
      </c>
      <c r="D4832" s="35">
        <v>44322</v>
      </c>
      <c r="E4832" s="34" t="s">
        <v>32202</v>
      </c>
      <c r="F4832" s="34" t="s">
        <v>31494</v>
      </c>
      <c r="G4832" s="36">
        <v>24368.959999999999</v>
      </c>
      <c r="H4832" s="36">
        <v>24368.959999999999</v>
      </c>
      <c r="I4832" s="34" t="s">
        <v>9762</v>
      </c>
      <c r="J4832" s="34" t="s">
        <v>9763</v>
      </c>
      <c r="K4832" s="36">
        <v>24368.959999999999</v>
      </c>
      <c r="L4832" s="34" t="s">
        <v>9764</v>
      </c>
      <c r="M4832" s="6" t="e">
        <f t="shared" si="75"/>
        <v>#VALUE!</v>
      </c>
    </row>
    <row r="4833" spans="1:18" hidden="1">
      <c r="A4833" s="34" t="s">
        <v>27165</v>
      </c>
      <c r="B4833" s="34" t="s">
        <v>32201</v>
      </c>
      <c r="C4833" s="34" t="s">
        <v>2607</v>
      </c>
      <c r="D4833" s="35">
        <v>44322</v>
      </c>
      <c r="E4833" s="34" t="s">
        <v>32202</v>
      </c>
      <c r="F4833" s="34" t="s">
        <v>9875</v>
      </c>
      <c r="G4833" s="36">
        <v>-372496.96</v>
      </c>
      <c r="H4833" s="36">
        <v>-372496.96</v>
      </c>
      <c r="I4833" s="34" t="s">
        <v>9762</v>
      </c>
      <c r="J4833" s="34" t="s">
        <v>9763</v>
      </c>
      <c r="K4833" s="36">
        <v>-372496.96</v>
      </c>
      <c r="L4833" s="34" t="s">
        <v>9764</v>
      </c>
      <c r="M4833" s="6" t="e">
        <f t="shared" si="75"/>
        <v>#VALUE!</v>
      </c>
    </row>
    <row r="4834" spans="1:18" hidden="1">
      <c r="A4834" s="34" t="s">
        <v>27165</v>
      </c>
      <c r="B4834" s="34" t="s">
        <v>32203</v>
      </c>
      <c r="C4834" s="34" t="s">
        <v>5519</v>
      </c>
      <c r="D4834" s="35">
        <v>44286</v>
      </c>
      <c r="E4834" s="34" t="s">
        <v>32204</v>
      </c>
      <c r="F4834" s="34" t="s">
        <v>31501</v>
      </c>
      <c r="G4834" s="36">
        <v>20000</v>
      </c>
      <c r="H4834" s="36">
        <v>20000</v>
      </c>
      <c r="I4834" s="34" t="s">
        <v>9762</v>
      </c>
      <c r="J4834" s="34" t="s">
        <v>9763</v>
      </c>
      <c r="K4834" s="36">
        <v>20000</v>
      </c>
      <c r="L4834" s="34" t="s">
        <v>9764</v>
      </c>
      <c r="M4834" s="6">
        <f t="shared" si="75"/>
        <v>1</v>
      </c>
    </row>
    <row r="4835" spans="1:18">
      <c r="A4835" s="34" t="s">
        <v>27165</v>
      </c>
      <c r="B4835" s="34" t="s">
        <v>32203</v>
      </c>
      <c r="C4835" s="34" t="s">
        <v>5519</v>
      </c>
      <c r="D4835" s="35">
        <v>44286</v>
      </c>
      <c r="E4835" s="34" t="s">
        <v>32205</v>
      </c>
      <c r="F4835" s="34" t="s">
        <v>9875</v>
      </c>
      <c r="G4835" s="36">
        <v>-20000</v>
      </c>
      <c r="H4835" s="36">
        <v>-20000</v>
      </c>
      <c r="I4835" s="34" t="s">
        <v>9762</v>
      </c>
      <c r="J4835" s="34" t="s">
        <v>9763</v>
      </c>
      <c r="K4835" s="36">
        <v>-20000</v>
      </c>
      <c r="L4835" s="34" t="s">
        <v>9764</v>
      </c>
      <c r="M4835" s="6">
        <f t="shared" si="75"/>
        <v>18</v>
      </c>
      <c r="N4835" s="6" t="str">
        <f>MID(E4835,M4835,10)</f>
        <v>PO63000764</v>
      </c>
      <c r="O4835" s="6" t="e">
        <f>FIND("-",E4835)</f>
        <v>#VALUE!</v>
      </c>
      <c r="P4835" s="6" t="e">
        <f>MID(E4835,O4835+1,2)</f>
        <v>#VALUE!</v>
      </c>
      <c r="Q4835" s="34" t="str">
        <f>C4835</f>
        <v>APCIO0000540</v>
      </c>
      <c r="R4835" s="36">
        <f>-G4835</f>
        <v>20000</v>
      </c>
    </row>
    <row r="4836" spans="1:18" hidden="1">
      <c r="A4836" s="34" t="s">
        <v>27165</v>
      </c>
      <c r="B4836" s="34" t="s">
        <v>32206</v>
      </c>
      <c r="C4836" s="34" t="s">
        <v>7033</v>
      </c>
      <c r="D4836" s="35">
        <v>44315</v>
      </c>
      <c r="E4836" s="34" t="s">
        <v>7034</v>
      </c>
      <c r="F4836" s="34" t="s">
        <v>30942</v>
      </c>
      <c r="G4836" s="36">
        <v>3333</v>
      </c>
      <c r="H4836" s="36">
        <v>3333</v>
      </c>
      <c r="I4836" s="34" t="s">
        <v>9762</v>
      </c>
      <c r="J4836" s="34" t="s">
        <v>9763</v>
      </c>
      <c r="K4836" s="36">
        <v>3333</v>
      </c>
      <c r="L4836" s="34" t="s">
        <v>9764</v>
      </c>
      <c r="M4836" s="6">
        <f t="shared" si="75"/>
        <v>1</v>
      </c>
    </row>
    <row r="4837" spans="1:18" hidden="1">
      <c r="A4837" s="34" t="s">
        <v>27165</v>
      </c>
      <c r="B4837" s="34" t="s">
        <v>32206</v>
      </c>
      <c r="C4837" s="34" t="s">
        <v>7033</v>
      </c>
      <c r="D4837" s="35">
        <v>44315</v>
      </c>
      <c r="E4837" s="34" t="s">
        <v>32207</v>
      </c>
      <c r="F4837" s="34" t="s">
        <v>30942</v>
      </c>
      <c r="G4837" s="36">
        <v>233.31</v>
      </c>
      <c r="H4837" s="36">
        <v>233.31</v>
      </c>
      <c r="I4837" s="34" t="s">
        <v>9762</v>
      </c>
      <c r="J4837" s="34" t="s">
        <v>9763</v>
      </c>
      <c r="K4837" s="36">
        <v>233.31</v>
      </c>
      <c r="L4837" s="34" t="s">
        <v>9764</v>
      </c>
      <c r="M4837" s="6" t="e">
        <f t="shared" si="75"/>
        <v>#VALUE!</v>
      </c>
    </row>
    <row r="4838" spans="1:18" hidden="1">
      <c r="A4838" s="34" t="s">
        <v>27165</v>
      </c>
      <c r="B4838" s="34" t="s">
        <v>32206</v>
      </c>
      <c r="C4838" s="34" t="s">
        <v>7033</v>
      </c>
      <c r="D4838" s="35">
        <v>44315</v>
      </c>
      <c r="E4838" s="34" t="s">
        <v>32207</v>
      </c>
      <c r="F4838" s="34" t="s">
        <v>9875</v>
      </c>
      <c r="G4838" s="36">
        <v>-3566.31</v>
      </c>
      <c r="H4838" s="36">
        <v>-3566.31</v>
      </c>
      <c r="I4838" s="34" t="s">
        <v>9762</v>
      </c>
      <c r="J4838" s="34" t="s">
        <v>9763</v>
      </c>
      <c r="K4838" s="36">
        <v>-3566.31</v>
      </c>
      <c r="L4838" s="34" t="s">
        <v>9764</v>
      </c>
      <c r="M4838" s="6" t="e">
        <f t="shared" si="75"/>
        <v>#VALUE!</v>
      </c>
    </row>
    <row r="4839" spans="1:18" hidden="1">
      <c r="A4839" s="34" t="s">
        <v>27165</v>
      </c>
      <c r="B4839" s="34" t="s">
        <v>32208</v>
      </c>
      <c r="C4839" s="34" t="s">
        <v>5669</v>
      </c>
      <c r="D4839" s="35">
        <v>44286</v>
      </c>
      <c r="E4839" s="34" t="s">
        <v>32209</v>
      </c>
      <c r="F4839" s="34" t="s">
        <v>31501</v>
      </c>
      <c r="G4839" s="36">
        <v>10000</v>
      </c>
      <c r="H4839" s="36">
        <v>10000</v>
      </c>
      <c r="I4839" s="34" t="s">
        <v>9762</v>
      </c>
      <c r="J4839" s="34" t="s">
        <v>9763</v>
      </c>
      <c r="K4839" s="36">
        <v>10000</v>
      </c>
      <c r="L4839" s="34" t="s">
        <v>9764</v>
      </c>
      <c r="M4839" s="6">
        <f t="shared" si="75"/>
        <v>1</v>
      </c>
    </row>
    <row r="4840" spans="1:18">
      <c r="A4840" s="34" t="s">
        <v>27165</v>
      </c>
      <c r="B4840" s="34" t="s">
        <v>32208</v>
      </c>
      <c r="C4840" s="34" t="s">
        <v>5669</v>
      </c>
      <c r="D4840" s="35">
        <v>44286</v>
      </c>
      <c r="E4840" s="34" t="s">
        <v>32210</v>
      </c>
      <c r="F4840" s="34" t="s">
        <v>9875</v>
      </c>
      <c r="G4840" s="36">
        <v>-10000</v>
      </c>
      <c r="H4840" s="36">
        <v>-10000</v>
      </c>
      <c r="I4840" s="34" t="s">
        <v>9762</v>
      </c>
      <c r="J4840" s="34" t="s">
        <v>9763</v>
      </c>
      <c r="K4840" s="36">
        <v>-10000</v>
      </c>
      <c r="L4840" s="34" t="s">
        <v>9764</v>
      </c>
      <c r="M4840" s="6">
        <f t="shared" si="75"/>
        <v>18</v>
      </c>
      <c r="N4840" s="6" t="str">
        <f>MID(E4840,M4840,10)</f>
        <v>PO63000728</v>
      </c>
      <c r="O4840" s="6" t="e">
        <f>FIND("-",E4840)</f>
        <v>#VALUE!</v>
      </c>
      <c r="P4840" s="6" t="e">
        <f>MID(E4840,O4840+1,2)</f>
        <v>#VALUE!</v>
      </c>
      <c r="Q4840" s="34" t="str">
        <f>C4840</f>
        <v>APCIO0000542</v>
      </c>
      <c r="R4840" s="36">
        <f>-G4840</f>
        <v>10000</v>
      </c>
    </row>
    <row r="4841" spans="1:18" hidden="1">
      <c r="A4841" s="34" t="s">
        <v>27165</v>
      </c>
      <c r="B4841" s="34" t="s">
        <v>32211</v>
      </c>
      <c r="C4841" s="34" t="s">
        <v>2379</v>
      </c>
      <c r="D4841" s="35">
        <v>44322</v>
      </c>
      <c r="E4841" s="34" t="s">
        <v>2380</v>
      </c>
      <c r="F4841" s="34" t="s">
        <v>32212</v>
      </c>
      <c r="G4841" s="36">
        <v>780000</v>
      </c>
      <c r="H4841" s="36">
        <v>780000</v>
      </c>
      <c r="I4841" s="34" t="s">
        <v>9762</v>
      </c>
      <c r="J4841" s="34" t="s">
        <v>9763</v>
      </c>
      <c r="K4841" s="36">
        <v>780000</v>
      </c>
      <c r="L4841" s="34" t="s">
        <v>9764</v>
      </c>
      <c r="M4841" s="6">
        <f t="shared" si="75"/>
        <v>1</v>
      </c>
    </row>
    <row r="4842" spans="1:18" hidden="1">
      <c r="A4842" s="34" t="s">
        <v>27165</v>
      </c>
      <c r="B4842" s="34" t="s">
        <v>32211</v>
      </c>
      <c r="C4842" s="34" t="s">
        <v>2379</v>
      </c>
      <c r="D4842" s="35">
        <v>44322</v>
      </c>
      <c r="E4842" s="34" t="s">
        <v>32213</v>
      </c>
      <c r="F4842" s="34" t="s">
        <v>32212</v>
      </c>
      <c r="G4842" s="36">
        <v>54600</v>
      </c>
      <c r="H4842" s="36">
        <v>54600</v>
      </c>
      <c r="I4842" s="34" t="s">
        <v>9762</v>
      </c>
      <c r="J4842" s="34" t="s">
        <v>9763</v>
      </c>
      <c r="K4842" s="36">
        <v>54600</v>
      </c>
      <c r="L4842" s="34" t="s">
        <v>9764</v>
      </c>
      <c r="M4842" s="6" t="e">
        <f t="shared" si="75"/>
        <v>#VALUE!</v>
      </c>
    </row>
    <row r="4843" spans="1:18" hidden="1">
      <c r="A4843" s="34" t="s">
        <v>27165</v>
      </c>
      <c r="B4843" s="34" t="s">
        <v>32211</v>
      </c>
      <c r="C4843" s="34" t="s">
        <v>2379</v>
      </c>
      <c r="D4843" s="35">
        <v>44322</v>
      </c>
      <c r="E4843" s="34" t="s">
        <v>32213</v>
      </c>
      <c r="F4843" s="34" t="s">
        <v>9875</v>
      </c>
      <c r="G4843" s="36">
        <v>-834600</v>
      </c>
      <c r="H4843" s="36">
        <v>-834600</v>
      </c>
      <c r="I4843" s="34" t="s">
        <v>9762</v>
      </c>
      <c r="J4843" s="34" t="s">
        <v>9763</v>
      </c>
      <c r="K4843" s="36">
        <v>-834600</v>
      </c>
      <c r="L4843" s="34" t="s">
        <v>9764</v>
      </c>
      <c r="M4843" s="6" t="e">
        <f t="shared" si="75"/>
        <v>#VALUE!</v>
      </c>
    </row>
    <row r="4844" spans="1:18" hidden="1">
      <c r="A4844" s="34" t="s">
        <v>27165</v>
      </c>
      <c r="B4844" s="34" t="s">
        <v>32214</v>
      </c>
      <c r="C4844" s="34" t="s">
        <v>2365</v>
      </c>
      <c r="D4844" s="35">
        <v>44322</v>
      </c>
      <c r="E4844" s="34" t="s">
        <v>2366</v>
      </c>
      <c r="F4844" s="34" t="s">
        <v>30907</v>
      </c>
      <c r="G4844" s="36">
        <v>46000</v>
      </c>
      <c r="H4844" s="36">
        <v>46000</v>
      </c>
      <c r="I4844" s="34" t="s">
        <v>9762</v>
      </c>
      <c r="J4844" s="34" t="s">
        <v>9763</v>
      </c>
      <c r="K4844" s="36">
        <v>46000</v>
      </c>
      <c r="L4844" s="34" t="s">
        <v>9764</v>
      </c>
      <c r="M4844" s="6">
        <f t="shared" si="75"/>
        <v>1</v>
      </c>
    </row>
    <row r="4845" spans="1:18" hidden="1">
      <c r="A4845" s="34" t="s">
        <v>27165</v>
      </c>
      <c r="B4845" s="34" t="s">
        <v>32214</v>
      </c>
      <c r="C4845" s="34" t="s">
        <v>2365</v>
      </c>
      <c r="D4845" s="35">
        <v>44322</v>
      </c>
      <c r="E4845" s="34" t="s">
        <v>32202</v>
      </c>
      <c r="F4845" s="34" t="s">
        <v>30907</v>
      </c>
      <c r="G4845" s="36">
        <v>3220</v>
      </c>
      <c r="H4845" s="36">
        <v>3220</v>
      </c>
      <c r="I4845" s="34" t="s">
        <v>9762</v>
      </c>
      <c r="J4845" s="34" t="s">
        <v>9763</v>
      </c>
      <c r="K4845" s="36">
        <v>3220</v>
      </c>
      <c r="L4845" s="34" t="s">
        <v>9764</v>
      </c>
      <c r="M4845" s="6" t="e">
        <f t="shared" si="75"/>
        <v>#VALUE!</v>
      </c>
    </row>
    <row r="4846" spans="1:18" hidden="1">
      <c r="A4846" s="34" t="s">
        <v>27165</v>
      </c>
      <c r="B4846" s="34" t="s">
        <v>32214</v>
      </c>
      <c r="C4846" s="34" t="s">
        <v>2365</v>
      </c>
      <c r="D4846" s="35">
        <v>44322</v>
      </c>
      <c r="E4846" s="34" t="s">
        <v>32202</v>
      </c>
      <c r="F4846" s="34" t="s">
        <v>9875</v>
      </c>
      <c r="G4846" s="36">
        <v>-49220</v>
      </c>
      <c r="H4846" s="36">
        <v>-49220</v>
      </c>
      <c r="I4846" s="34" t="s">
        <v>9762</v>
      </c>
      <c r="J4846" s="34" t="s">
        <v>9763</v>
      </c>
      <c r="K4846" s="36">
        <v>-49220</v>
      </c>
      <c r="L4846" s="34" t="s">
        <v>9764</v>
      </c>
      <c r="M4846" s="6" t="e">
        <f t="shared" si="75"/>
        <v>#VALUE!</v>
      </c>
    </row>
    <row r="4847" spans="1:18" hidden="1">
      <c r="A4847" s="34" t="s">
        <v>31579</v>
      </c>
      <c r="B4847" s="34" t="s">
        <v>32215</v>
      </c>
      <c r="C4847" s="34" t="s">
        <v>3228</v>
      </c>
      <c r="D4847" s="35">
        <v>44286</v>
      </c>
      <c r="E4847" s="34" t="s">
        <v>3229</v>
      </c>
      <c r="F4847" s="34" t="s">
        <v>31721</v>
      </c>
      <c r="G4847" s="36">
        <v>23000</v>
      </c>
      <c r="H4847" s="36">
        <v>23000</v>
      </c>
      <c r="I4847" s="34" t="s">
        <v>9762</v>
      </c>
      <c r="J4847" s="34" t="s">
        <v>9763</v>
      </c>
      <c r="K4847" s="36">
        <v>23000</v>
      </c>
      <c r="L4847" s="34" t="s">
        <v>9764</v>
      </c>
      <c r="M4847" s="6">
        <f t="shared" si="75"/>
        <v>1</v>
      </c>
    </row>
    <row r="4848" spans="1:18" hidden="1">
      <c r="A4848" s="34" t="s">
        <v>31579</v>
      </c>
      <c r="B4848" s="34" t="s">
        <v>32215</v>
      </c>
      <c r="C4848" s="34" t="s">
        <v>3228</v>
      </c>
      <c r="D4848" s="35">
        <v>44286</v>
      </c>
      <c r="E4848" s="34" t="s">
        <v>32216</v>
      </c>
      <c r="F4848" s="34" t="s">
        <v>31721</v>
      </c>
      <c r="G4848" s="36">
        <v>1610</v>
      </c>
      <c r="H4848" s="36">
        <v>1610</v>
      </c>
      <c r="I4848" s="34" t="s">
        <v>9762</v>
      </c>
      <c r="J4848" s="34" t="s">
        <v>9763</v>
      </c>
      <c r="K4848" s="36">
        <v>1610</v>
      </c>
      <c r="L4848" s="34" t="s">
        <v>9764</v>
      </c>
      <c r="M4848" s="6" t="e">
        <f t="shared" si="75"/>
        <v>#VALUE!</v>
      </c>
    </row>
    <row r="4849" spans="1:13" hidden="1">
      <c r="A4849" s="34" t="s">
        <v>31579</v>
      </c>
      <c r="B4849" s="34" t="s">
        <v>32215</v>
      </c>
      <c r="C4849" s="34" t="s">
        <v>3228</v>
      </c>
      <c r="D4849" s="35">
        <v>44286</v>
      </c>
      <c r="E4849" s="34" t="s">
        <v>32216</v>
      </c>
      <c r="F4849" s="34" t="s">
        <v>9875</v>
      </c>
      <c r="G4849" s="36">
        <v>-24610</v>
      </c>
      <c r="H4849" s="36">
        <v>-24610</v>
      </c>
      <c r="I4849" s="34" t="s">
        <v>9762</v>
      </c>
      <c r="J4849" s="34" t="s">
        <v>9763</v>
      </c>
      <c r="K4849" s="36">
        <v>-24610</v>
      </c>
      <c r="L4849" s="34" t="s">
        <v>9764</v>
      </c>
      <c r="M4849" s="6" t="e">
        <f t="shared" si="75"/>
        <v>#VALUE!</v>
      </c>
    </row>
    <row r="4850" spans="1:13" hidden="1">
      <c r="A4850" s="34" t="s">
        <v>27165</v>
      </c>
      <c r="B4850" s="34" t="s">
        <v>32217</v>
      </c>
      <c r="C4850" s="34" t="s">
        <v>2807</v>
      </c>
      <c r="D4850" s="35">
        <v>44286</v>
      </c>
      <c r="E4850" s="34" t="s">
        <v>2808</v>
      </c>
      <c r="F4850" s="34" t="s">
        <v>30991</v>
      </c>
      <c r="G4850" s="36">
        <v>23000</v>
      </c>
      <c r="H4850" s="36">
        <v>23000</v>
      </c>
      <c r="I4850" s="34" t="s">
        <v>9762</v>
      </c>
      <c r="J4850" s="34" t="s">
        <v>9763</v>
      </c>
      <c r="K4850" s="36">
        <v>23000</v>
      </c>
      <c r="L4850" s="34" t="s">
        <v>9764</v>
      </c>
      <c r="M4850" s="6">
        <f t="shared" si="75"/>
        <v>1</v>
      </c>
    </row>
    <row r="4851" spans="1:13" hidden="1">
      <c r="A4851" s="34" t="s">
        <v>27165</v>
      </c>
      <c r="B4851" s="34" t="s">
        <v>32217</v>
      </c>
      <c r="C4851" s="34" t="s">
        <v>2807</v>
      </c>
      <c r="D4851" s="35">
        <v>44286</v>
      </c>
      <c r="E4851" s="34" t="s">
        <v>32218</v>
      </c>
      <c r="F4851" s="34" t="s">
        <v>30991</v>
      </c>
      <c r="G4851" s="36">
        <v>1610</v>
      </c>
      <c r="H4851" s="36">
        <v>1610</v>
      </c>
      <c r="I4851" s="34" t="s">
        <v>9762</v>
      </c>
      <c r="J4851" s="34" t="s">
        <v>9763</v>
      </c>
      <c r="K4851" s="36">
        <v>1610</v>
      </c>
      <c r="L4851" s="34" t="s">
        <v>9764</v>
      </c>
      <c r="M4851" s="6" t="e">
        <f t="shared" si="75"/>
        <v>#VALUE!</v>
      </c>
    </row>
    <row r="4852" spans="1:13" hidden="1">
      <c r="A4852" s="34" t="s">
        <v>27165</v>
      </c>
      <c r="B4852" s="34" t="s">
        <v>32217</v>
      </c>
      <c r="C4852" s="34" t="s">
        <v>2807</v>
      </c>
      <c r="D4852" s="35">
        <v>44286</v>
      </c>
      <c r="E4852" s="34" t="s">
        <v>32218</v>
      </c>
      <c r="F4852" s="34" t="s">
        <v>9875</v>
      </c>
      <c r="G4852" s="36">
        <v>-24610</v>
      </c>
      <c r="H4852" s="36">
        <v>-24610</v>
      </c>
      <c r="I4852" s="34" t="s">
        <v>9762</v>
      </c>
      <c r="J4852" s="34" t="s">
        <v>9763</v>
      </c>
      <c r="K4852" s="36">
        <v>-24610</v>
      </c>
      <c r="L4852" s="34" t="s">
        <v>9764</v>
      </c>
      <c r="M4852" s="6" t="e">
        <f t="shared" si="75"/>
        <v>#VALUE!</v>
      </c>
    </row>
    <row r="4853" spans="1:13" hidden="1">
      <c r="A4853" s="34" t="s">
        <v>27165</v>
      </c>
      <c r="B4853" s="34" t="s">
        <v>32219</v>
      </c>
      <c r="C4853" s="34" t="s">
        <v>3384</v>
      </c>
      <c r="D4853" s="35">
        <v>44286</v>
      </c>
      <c r="E4853" s="34" t="s">
        <v>3385</v>
      </c>
      <c r="F4853" s="34" t="s">
        <v>32220</v>
      </c>
      <c r="G4853" s="36">
        <v>117000</v>
      </c>
      <c r="H4853" s="36">
        <v>117000</v>
      </c>
      <c r="I4853" s="34" t="s">
        <v>9762</v>
      </c>
      <c r="J4853" s="34" t="s">
        <v>9763</v>
      </c>
      <c r="K4853" s="36">
        <v>117000</v>
      </c>
      <c r="L4853" s="34" t="s">
        <v>9764</v>
      </c>
      <c r="M4853" s="6">
        <f t="shared" si="75"/>
        <v>1</v>
      </c>
    </row>
    <row r="4854" spans="1:13" hidden="1">
      <c r="A4854" s="34" t="s">
        <v>27165</v>
      </c>
      <c r="B4854" s="34" t="s">
        <v>32219</v>
      </c>
      <c r="C4854" s="34" t="s">
        <v>3384</v>
      </c>
      <c r="D4854" s="35">
        <v>44286</v>
      </c>
      <c r="E4854" s="34" t="s">
        <v>32221</v>
      </c>
      <c r="F4854" s="34" t="s">
        <v>32220</v>
      </c>
      <c r="G4854" s="36">
        <v>8190</v>
      </c>
      <c r="H4854" s="36">
        <v>8190</v>
      </c>
      <c r="I4854" s="34" t="s">
        <v>9762</v>
      </c>
      <c r="J4854" s="34" t="s">
        <v>9763</v>
      </c>
      <c r="K4854" s="36">
        <v>8190</v>
      </c>
      <c r="L4854" s="34" t="s">
        <v>9764</v>
      </c>
      <c r="M4854" s="6" t="e">
        <f t="shared" si="75"/>
        <v>#VALUE!</v>
      </c>
    </row>
    <row r="4855" spans="1:13" hidden="1">
      <c r="A4855" s="34" t="s">
        <v>27165</v>
      </c>
      <c r="B4855" s="34" t="s">
        <v>32219</v>
      </c>
      <c r="C4855" s="34" t="s">
        <v>3384</v>
      </c>
      <c r="D4855" s="35">
        <v>44286</v>
      </c>
      <c r="E4855" s="34" t="s">
        <v>32221</v>
      </c>
      <c r="F4855" s="34" t="s">
        <v>9875</v>
      </c>
      <c r="G4855" s="36">
        <v>-125190</v>
      </c>
      <c r="H4855" s="36">
        <v>-125190</v>
      </c>
      <c r="I4855" s="34" t="s">
        <v>9762</v>
      </c>
      <c r="J4855" s="34" t="s">
        <v>9763</v>
      </c>
      <c r="K4855" s="36">
        <v>-125190</v>
      </c>
      <c r="L4855" s="34" t="s">
        <v>9764</v>
      </c>
      <c r="M4855" s="6" t="e">
        <f t="shared" si="75"/>
        <v>#VALUE!</v>
      </c>
    </row>
    <row r="4856" spans="1:13" hidden="1">
      <c r="A4856" s="34" t="s">
        <v>27165</v>
      </c>
      <c r="B4856" s="34" t="s">
        <v>32222</v>
      </c>
      <c r="C4856" s="34" t="s">
        <v>2941</v>
      </c>
      <c r="D4856" s="35">
        <v>44286</v>
      </c>
      <c r="E4856" s="34" t="s">
        <v>2942</v>
      </c>
      <c r="F4856" s="34" t="s">
        <v>32223</v>
      </c>
      <c r="G4856" s="36">
        <v>81190</v>
      </c>
      <c r="H4856" s="36">
        <v>81190</v>
      </c>
      <c r="I4856" s="34" t="s">
        <v>9762</v>
      </c>
      <c r="J4856" s="34" t="s">
        <v>9763</v>
      </c>
      <c r="K4856" s="36">
        <v>81190</v>
      </c>
      <c r="L4856" s="34" t="s">
        <v>9764</v>
      </c>
      <c r="M4856" s="6">
        <f t="shared" si="75"/>
        <v>1</v>
      </c>
    </row>
    <row r="4857" spans="1:13" hidden="1">
      <c r="A4857" s="34" t="s">
        <v>27165</v>
      </c>
      <c r="B4857" s="34" t="s">
        <v>32222</v>
      </c>
      <c r="C4857" s="34" t="s">
        <v>2941</v>
      </c>
      <c r="D4857" s="35">
        <v>44286</v>
      </c>
      <c r="E4857" s="34" t="s">
        <v>32224</v>
      </c>
      <c r="F4857" s="34" t="s">
        <v>32223</v>
      </c>
      <c r="G4857" s="36">
        <v>5683.3</v>
      </c>
      <c r="H4857" s="36">
        <v>5683.3</v>
      </c>
      <c r="I4857" s="34" t="s">
        <v>9762</v>
      </c>
      <c r="J4857" s="34" t="s">
        <v>9763</v>
      </c>
      <c r="K4857" s="36">
        <v>5683.3</v>
      </c>
      <c r="L4857" s="34" t="s">
        <v>9764</v>
      </c>
      <c r="M4857" s="6" t="e">
        <f t="shared" si="75"/>
        <v>#VALUE!</v>
      </c>
    </row>
    <row r="4858" spans="1:13" hidden="1">
      <c r="A4858" s="34" t="s">
        <v>27165</v>
      </c>
      <c r="B4858" s="34" t="s">
        <v>32222</v>
      </c>
      <c r="C4858" s="34" t="s">
        <v>2941</v>
      </c>
      <c r="D4858" s="35">
        <v>44286</v>
      </c>
      <c r="E4858" s="34" t="s">
        <v>32224</v>
      </c>
      <c r="F4858" s="34" t="s">
        <v>9875</v>
      </c>
      <c r="G4858" s="36">
        <v>-86873.3</v>
      </c>
      <c r="H4858" s="36">
        <v>-86873.3</v>
      </c>
      <c r="I4858" s="34" t="s">
        <v>9762</v>
      </c>
      <c r="J4858" s="34" t="s">
        <v>9763</v>
      </c>
      <c r="K4858" s="36">
        <v>-86873.3</v>
      </c>
      <c r="L4858" s="34" t="s">
        <v>9764</v>
      </c>
      <c r="M4858" s="6" t="e">
        <f t="shared" si="75"/>
        <v>#VALUE!</v>
      </c>
    </row>
    <row r="4859" spans="1:13" hidden="1">
      <c r="A4859" s="34" t="s">
        <v>27165</v>
      </c>
      <c r="B4859" s="34" t="s">
        <v>32225</v>
      </c>
      <c r="C4859" s="34" t="s">
        <v>4789</v>
      </c>
      <c r="D4859" s="35">
        <v>44286</v>
      </c>
      <c r="E4859" s="34" t="s">
        <v>4790</v>
      </c>
      <c r="F4859" s="34" t="s">
        <v>32226</v>
      </c>
      <c r="G4859" s="36">
        <v>24000</v>
      </c>
      <c r="H4859" s="36">
        <v>24000</v>
      </c>
      <c r="I4859" s="34" t="s">
        <v>9762</v>
      </c>
      <c r="J4859" s="34" t="s">
        <v>9763</v>
      </c>
      <c r="K4859" s="36">
        <v>24000</v>
      </c>
      <c r="L4859" s="34" t="s">
        <v>9764</v>
      </c>
      <c r="M4859" s="6">
        <f t="shared" si="75"/>
        <v>1</v>
      </c>
    </row>
    <row r="4860" spans="1:13" hidden="1">
      <c r="A4860" s="34" t="s">
        <v>27165</v>
      </c>
      <c r="B4860" s="34" t="s">
        <v>32225</v>
      </c>
      <c r="C4860" s="34" t="s">
        <v>4789</v>
      </c>
      <c r="D4860" s="35">
        <v>44286</v>
      </c>
      <c r="E4860" s="34" t="s">
        <v>32227</v>
      </c>
      <c r="F4860" s="34" t="s">
        <v>32226</v>
      </c>
      <c r="G4860" s="36">
        <v>1680</v>
      </c>
      <c r="H4860" s="36">
        <v>1680</v>
      </c>
      <c r="I4860" s="34" t="s">
        <v>9762</v>
      </c>
      <c r="J4860" s="34" t="s">
        <v>9763</v>
      </c>
      <c r="K4860" s="36">
        <v>1680</v>
      </c>
      <c r="L4860" s="34" t="s">
        <v>9764</v>
      </c>
      <c r="M4860" s="6" t="e">
        <f t="shared" si="75"/>
        <v>#VALUE!</v>
      </c>
    </row>
    <row r="4861" spans="1:13" hidden="1">
      <c r="A4861" s="34" t="s">
        <v>27165</v>
      </c>
      <c r="B4861" s="34" t="s">
        <v>32225</v>
      </c>
      <c r="C4861" s="34" t="s">
        <v>4789</v>
      </c>
      <c r="D4861" s="35">
        <v>44286</v>
      </c>
      <c r="E4861" s="34" t="s">
        <v>32227</v>
      </c>
      <c r="F4861" s="34" t="s">
        <v>9875</v>
      </c>
      <c r="G4861" s="36">
        <v>-25680</v>
      </c>
      <c r="H4861" s="36">
        <v>-25680</v>
      </c>
      <c r="I4861" s="34" t="s">
        <v>9762</v>
      </c>
      <c r="J4861" s="34" t="s">
        <v>9763</v>
      </c>
      <c r="K4861" s="36">
        <v>-25680</v>
      </c>
      <c r="L4861" s="34" t="s">
        <v>9764</v>
      </c>
      <c r="M4861" s="6" t="e">
        <f t="shared" si="75"/>
        <v>#VALUE!</v>
      </c>
    </row>
    <row r="4862" spans="1:13" hidden="1">
      <c r="A4862" s="34" t="s">
        <v>27165</v>
      </c>
      <c r="B4862" s="34" t="s">
        <v>32228</v>
      </c>
      <c r="C4862" s="34" t="s">
        <v>4785</v>
      </c>
      <c r="D4862" s="35">
        <v>44286</v>
      </c>
      <c r="E4862" s="34" t="s">
        <v>4786</v>
      </c>
      <c r="F4862" s="34" t="s">
        <v>32226</v>
      </c>
      <c r="G4862" s="36">
        <v>24000</v>
      </c>
      <c r="H4862" s="36">
        <v>24000</v>
      </c>
      <c r="I4862" s="34" t="s">
        <v>9762</v>
      </c>
      <c r="J4862" s="34" t="s">
        <v>9763</v>
      </c>
      <c r="K4862" s="36">
        <v>24000</v>
      </c>
      <c r="L4862" s="34" t="s">
        <v>9764</v>
      </c>
      <c r="M4862" s="6">
        <f t="shared" si="75"/>
        <v>1</v>
      </c>
    </row>
    <row r="4863" spans="1:13" hidden="1">
      <c r="A4863" s="34" t="s">
        <v>27165</v>
      </c>
      <c r="B4863" s="34" t="s">
        <v>32228</v>
      </c>
      <c r="C4863" s="34" t="s">
        <v>4785</v>
      </c>
      <c r="D4863" s="35">
        <v>44286</v>
      </c>
      <c r="E4863" s="34" t="s">
        <v>32229</v>
      </c>
      <c r="F4863" s="34" t="s">
        <v>32226</v>
      </c>
      <c r="G4863" s="36">
        <v>1680</v>
      </c>
      <c r="H4863" s="36">
        <v>1680</v>
      </c>
      <c r="I4863" s="34" t="s">
        <v>9762</v>
      </c>
      <c r="J4863" s="34" t="s">
        <v>9763</v>
      </c>
      <c r="K4863" s="36">
        <v>1680</v>
      </c>
      <c r="L4863" s="34" t="s">
        <v>9764</v>
      </c>
      <c r="M4863" s="6" t="e">
        <f t="shared" si="75"/>
        <v>#VALUE!</v>
      </c>
    </row>
    <row r="4864" spans="1:13" hidden="1">
      <c r="A4864" s="34" t="s">
        <v>27165</v>
      </c>
      <c r="B4864" s="34" t="s">
        <v>32228</v>
      </c>
      <c r="C4864" s="34" t="s">
        <v>4785</v>
      </c>
      <c r="D4864" s="35">
        <v>44286</v>
      </c>
      <c r="E4864" s="34" t="s">
        <v>32229</v>
      </c>
      <c r="F4864" s="34" t="s">
        <v>9875</v>
      </c>
      <c r="G4864" s="36">
        <v>-25680</v>
      </c>
      <c r="H4864" s="36">
        <v>-25680</v>
      </c>
      <c r="I4864" s="34" t="s">
        <v>9762</v>
      </c>
      <c r="J4864" s="34" t="s">
        <v>9763</v>
      </c>
      <c r="K4864" s="36">
        <v>-25680</v>
      </c>
      <c r="L4864" s="34" t="s">
        <v>9764</v>
      </c>
      <c r="M4864" s="6" t="e">
        <f t="shared" si="75"/>
        <v>#VALUE!</v>
      </c>
    </row>
    <row r="4865" spans="1:18" hidden="1">
      <c r="A4865" s="34" t="s">
        <v>27165</v>
      </c>
      <c r="B4865" s="34" t="s">
        <v>32230</v>
      </c>
      <c r="C4865" s="34" t="s">
        <v>3816</v>
      </c>
      <c r="D4865" s="35">
        <v>44286</v>
      </c>
      <c r="E4865" s="34" t="s">
        <v>3817</v>
      </c>
      <c r="F4865" s="34" t="s">
        <v>32187</v>
      </c>
      <c r="G4865" s="36">
        <v>126168.22</v>
      </c>
      <c r="H4865" s="36">
        <v>126168.22</v>
      </c>
      <c r="I4865" s="34" t="s">
        <v>9762</v>
      </c>
      <c r="J4865" s="34" t="s">
        <v>9763</v>
      </c>
      <c r="K4865" s="36">
        <v>126168.22</v>
      </c>
      <c r="L4865" s="34" t="s">
        <v>9764</v>
      </c>
      <c r="M4865" s="6">
        <f t="shared" si="75"/>
        <v>1</v>
      </c>
    </row>
    <row r="4866" spans="1:18" hidden="1">
      <c r="A4866" s="34" t="s">
        <v>27165</v>
      </c>
      <c r="B4866" s="34" t="s">
        <v>32230</v>
      </c>
      <c r="C4866" s="34" t="s">
        <v>3816</v>
      </c>
      <c r="D4866" s="35">
        <v>44286</v>
      </c>
      <c r="E4866" s="34" t="s">
        <v>31324</v>
      </c>
      <c r="F4866" s="34" t="s">
        <v>32187</v>
      </c>
      <c r="G4866" s="36">
        <v>8831.7800000000007</v>
      </c>
      <c r="H4866" s="36">
        <v>8831.7800000000007</v>
      </c>
      <c r="I4866" s="34" t="s">
        <v>9762</v>
      </c>
      <c r="J4866" s="34" t="s">
        <v>9763</v>
      </c>
      <c r="K4866" s="36">
        <v>8831.7800000000007</v>
      </c>
      <c r="L4866" s="34" t="s">
        <v>9764</v>
      </c>
      <c r="M4866" s="6" t="e">
        <f t="shared" si="75"/>
        <v>#VALUE!</v>
      </c>
    </row>
    <row r="4867" spans="1:18" hidden="1">
      <c r="A4867" s="34" t="s">
        <v>27165</v>
      </c>
      <c r="B4867" s="34" t="s">
        <v>32230</v>
      </c>
      <c r="C4867" s="34" t="s">
        <v>3816</v>
      </c>
      <c r="D4867" s="35">
        <v>44286</v>
      </c>
      <c r="E4867" s="34" t="s">
        <v>31324</v>
      </c>
      <c r="F4867" s="34" t="s">
        <v>9875</v>
      </c>
      <c r="G4867" s="36">
        <v>-135000</v>
      </c>
      <c r="H4867" s="36">
        <v>-135000</v>
      </c>
      <c r="I4867" s="34" t="s">
        <v>9762</v>
      </c>
      <c r="J4867" s="34" t="s">
        <v>9763</v>
      </c>
      <c r="K4867" s="36">
        <v>-135000</v>
      </c>
      <c r="L4867" s="34" t="s">
        <v>9764</v>
      </c>
      <c r="M4867" s="6" t="e">
        <f t="shared" ref="M4867:M4930" si="76">FIND("PO",E4867)</f>
        <v>#VALUE!</v>
      </c>
    </row>
    <row r="4868" spans="1:18" hidden="1">
      <c r="A4868" s="34" t="s">
        <v>27165</v>
      </c>
      <c r="B4868" s="34" t="s">
        <v>32231</v>
      </c>
      <c r="C4868" s="34" t="s">
        <v>4759</v>
      </c>
      <c r="D4868" s="35">
        <v>44286</v>
      </c>
      <c r="E4868" s="34" t="s">
        <v>4760</v>
      </c>
      <c r="F4868" s="34" t="s">
        <v>29877</v>
      </c>
      <c r="G4868" s="36">
        <v>54000</v>
      </c>
      <c r="H4868" s="36">
        <v>54000</v>
      </c>
      <c r="I4868" s="34" t="s">
        <v>9762</v>
      </c>
      <c r="J4868" s="34" t="s">
        <v>9763</v>
      </c>
      <c r="K4868" s="36">
        <v>54000</v>
      </c>
      <c r="L4868" s="34" t="s">
        <v>9764</v>
      </c>
      <c r="M4868" s="6">
        <f t="shared" si="76"/>
        <v>1</v>
      </c>
    </row>
    <row r="4869" spans="1:18">
      <c r="A4869" s="34" t="s">
        <v>27165</v>
      </c>
      <c r="B4869" s="34" t="s">
        <v>32231</v>
      </c>
      <c r="C4869" s="34" t="s">
        <v>4759</v>
      </c>
      <c r="D4869" s="35">
        <v>44286</v>
      </c>
      <c r="E4869" s="34" t="s">
        <v>32232</v>
      </c>
      <c r="F4869" s="34" t="s">
        <v>9875</v>
      </c>
      <c r="G4869" s="36">
        <v>-54000</v>
      </c>
      <c r="H4869" s="36">
        <v>-54000</v>
      </c>
      <c r="I4869" s="34" t="s">
        <v>9762</v>
      </c>
      <c r="J4869" s="34" t="s">
        <v>9763</v>
      </c>
      <c r="K4869" s="36">
        <v>-54000</v>
      </c>
      <c r="L4869" s="34" t="s">
        <v>9764</v>
      </c>
      <c r="M4869" s="6">
        <f t="shared" si="76"/>
        <v>18</v>
      </c>
      <c r="N4869" s="6" t="str">
        <f>MID(E4869,M4869,10)</f>
        <v>PO63000916</v>
      </c>
      <c r="O4869" s="6">
        <f>FIND("-",E4869)</f>
        <v>28</v>
      </c>
      <c r="P4869" s="6" t="str">
        <f>MID(E4869,O4869+1,2)</f>
        <v>2</v>
      </c>
      <c r="Q4869" s="34" t="str">
        <f>C4869</f>
        <v>APCIO0000552</v>
      </c>
      <c r="R4869" s="36">
        <f>-G4869</f>
        <v>54000</v>
      </c>
    </row>
    <row r="4870" spans="1:18" hidden="1">
      <c r="A4870" s="34" t="s">
        <v>27165</v>
      </c>
      <c r="B4870" s="34" t="s">
        <v>32233</v>
      </c>
      <c r="C4870" s="34" t="s">
        <v>5203</v>
      </c>
      <c r="D4870" s="35">
        <v>44285</v>
      </c>
      <c r="E4870" s="34" t="s">
        <v>5204</v>
      </c>
      <c r="F4870" s="34" t="s">
        <v>28997</v>
      </c>
      <c r="G4870" s="36">
        <v>45000</v>
      </c>
      <c r="H4870" s="36">
        <v>45000</v>
      </c>
      <c r="I4870" s="34" t="s">
        <v>9762</v>
      </c>
      <c r="J4870" s="34" t="s">
        <v>9763</v>
      </c>
      <c r="K4870" s="36">
        <v>45000</v>
      </c>
      <c r="L4870" s="34" t="s">
        <v>9764</v>
      </c>
      <c r="M4870" s="6">
        <f t="shared" si="76"/>
        <v>1</v>
      </c>
    </row>
    <row r="4871" spans="1:18">
      <c r="A4871" s="34" t="s">
        <v>27165</v>
      </c>
      <c r="B4871" s="34" t="s">
        <v>32233</v>
      </c>
      <c r="C4871" s="34" t="s">
        <v>5203</v>
      </c>
      <c r="D4871" s="35">
        <v>44285</v>
      </c>
      <c r="E4871" s="34" t="s">
        <v>32234</v>
      </c>
      <c r="F4871" s="34" t="s">
        <v>9875</v>
      </c>
      <c r="G4871" s="36">
        <v>-45000</v>
      </c>
      <c r="H4871" s="36">
        <v>-45000</v>
      </c>
      <c r="I4871" s="34" t="s">
        <v>9762</v>
      </c>
      <c r="J4871" s="34" t="s">
        <v>9763</v>
      </c>
      <c r="K4871" s="36">
        <v>-45000</v>
      </c>
      <c r="L4871" s="34" t="s">
        <v>9764</v>
      </c>
      <c r="M4871" s="6">
        <f t="shared" si="76"/>
        <v>18</v>
      </c>
      <c r="N4871" s="6" t="str">
        <f>MID(E4871,M4871,10)</f>
        <v>PO63000826</v>
      </c>
      <c r="O4871" s="6">
        <f>FIND("-",E4871)</f>
        <v>28</v>
      </c>
      <c r="P4871" s="6" t="str">
        <f>MID(E4871,O4871+1,2)</f>
        <v>6</v>
      </c>
      <c r="Q4871" s="34" t="str">
        <f>C4871</f>
        <v>APCIO0000553</v>
      </c>
      <c r="R4871" s="36">
        <f>-G4871</f>
        <v>45000</v>
      </c>
    </row>
    <row r="4872" spans="1:18" hidden="1">
      <c r="A4872" s="34" t="s">
        <v>27165</v>
      </c>
      <c r="B4872" s="34" t="s">
        <v>32235</v>
      </c>
      <c r="C4872" s="34" t="s">
        <v>2546</v>
      </c>
      <c r="D4872" s="35">
        <v>44342</v>
      </c>
      <c r="E4872" s="34" t="s">
        <v>2539</v>
      </c>
      <c r="F4872" s="34" t="s">
        <v>31617</v>
      </c>
      <c r="G4872" s="36">
        <v>132150</v>
      </c>
      <c r="H4872" s="36">
        <v>132150</v>
      </c>
      <c r="I4872" s="34" t="s">
        <v>9762</v>
      </c>
      <c r="J4872" s="34" t="s">
        <v>9763</v>
      </c>
      <c r="K4872" s="36">
        <v>132150</v>
      </c>
      <c r="L4872" s="34" t="s">
        <v>9764</v>
      </c>
      <c r="M4872" s="6">
        <f t="shared" si="76"/>
        <v>1</v>
      </c>
    </row>
    <row r="4873" spans="1:18" hidden="1">
      <c r="A4873" s="34" t="s">
        <v>27165</v>
      </c>
      <c r="B4873" s="34" t="s">
        <v>32235</v>
      </c>
      <c r="C4873" s="34" t="s">
        <v>2546</v>
      </c>
      <c r="D4873" s="35">
        <v>44342</v>
      </c>
      <c r="E4873" s="34" t="s">
        <v>32236</v>
      </c>
      <c r="F4873" s="34" t="s">
        <v>31617</v>
      </c>
      <c r="G4873" s="36">
        <v>9250.5</v>
      </c>
      <c r="H4873" s="36">
        <v>9250.5</v>
      </c>
      <c r="I4873" s="34" t="s">
        <v>9762</v>
      </c>
      <c r="J4873" s="34" t="s">
        <v>9763</v>
      </c>
      <c r="K4873" s="36">
        <v>9250.5</v>
      </c>
      <c r="L4873" s="34" t="s">
        <v>9764</v>
      </c>
      <c r="M4873" s="6" t="e">
        <f t="shared" si="76"/>
        <v>#VALUE!</v>
      </c>
    </row>
    <row r="4874" spans="1:18" hidden="1">
      <c r="A4874" s="34" t="s">
        <v>27165</v>
      </c>
      <c r="B4874" s="34" t="s">
        <v>32235</v>
      </c>
      <c r="C4874" s="34" t="s">
        <v>2546</v>
      </c>
      <c r="D4874" s="35">
        <v>44342</v>
      </c>
      <c r="E4874" s="34" t="s">
        <v>32236</v>
      </c>
      <c r="F4874" s="34" t="s">
        <v>9875</v>
      </c>
      <c r="G4874" s="36">
        <v>-141400.5</v>
      </c>
      <c r="H4874" s="36">
        <v>-141400.5</v>
      </c>
      <c r="I4874" s="34" t="s">
        <v>9762</v>
      </c>
      <c r="J4874" s="34" t="s">
        <v>9763</v>
      </c>
      <c r="K4874" s="36">
        <v>-141400.5</v>
      </c>
      <c r="L4874" s="34" t="s">
        <v>9764</v>
      </c>
      <c r="M4874" s="6" t="e">
        <f t="shared" si="76"/>
        <v>#VALUE!</v>
      </c>
    </row>
    <row r="4875" spans="1:18" hidden="1">
      <c r="A4875" s="34" t="s">
        <v>27165</v>
      </c>
      <c r="B4875" s="34" t="s">
        <v>32237</v>
      </c>
      <c r="C4875" s="34" t="s">
        <v>2538</v>
      </c>
      <c r="D4875" s="35">
        <v>44312</v>
      </c>
      <c r="E4875" s="34" t="s">
        <v>2539</v>
      </c>
      <c r="F4875" s="34" t="s">
        <v>31617</v>
      </c>
      <c r="G4875" s="36">
        <v>132150</v>
      </c>
      <c r="H4875" s="36">
        <v>132150</v>
      </c>
      <c r="I4875" s="34" t="s">
        <v>9762</v>
      </c>
      <c r="J4875" s="34" t="s">
        <v>9763</v>
      </c>
      <c r="K4875" s="36">
        <v>132150</v>
      </c>
      <c r="L4875" s="34" t="s">
        <v>9764</v>
      </c>
      <c r="M4875" s="6">
        <f t="shared" si="76"/>
        <v>1</v>
      </c>
    </row>
    <row r="4876" spans="1:18" hidden="1">
      <c r="A4876" s="34" t="s">
        <v>27165</v>
      </c>
      <c r="B4876" s="34" t="s">
        <v>32237</v>
      </c>
      <c r="C4876" s="34" t="s">
        <v>2538</v>
      </c>
      <c r="D4876" s="35">
        <v>44312</v>
      </c>
      <c r="E4876" s="34" t="s">
        <v>32238</v>
      </c>
      <c r="F4876" s="34" t="s">
        <v>31617</v>
      </c>
      <c r="G4876" s="36">
        <v>9250.5</v>
      </c>
      <c r="H4876" s="36">
        <v>9250.5</v>
      </c>
      <c r="I4876" s="34" t="s">
        <v>9762</v>
      </c>
      <c r="J4876" s="34" t="s">
        <v>9763</v>
      </c>
      <c r="K4876" s="36">
        <v>9250.5</v>
      </c>
      <c r="L4876" s="34" t="s">
        <v>9764</v>
      </c>
      <c r="M4876" s="6" t="e">
        <f t="shared" si="76"/>
        <v>#VALUE!</v>
      </c>
    </row>
    <row r="4877" spans="1:18" hidden="1">
      <c r="A4877" s="34" t="s">
        <v>27165</v>
      </c>
      <c r="B4877" s="34" t="s">
        <v>32237</v>
      </c>
      <c r="C4877" s="34" t="s">
        <v>2538</v>
      </c>
      <c r="D4877" s="35">
        <v>44312</v>
      </c>
      <c r="E4877" s="34" t="s">
        <v>32238</v>
      </c>
      <c r="F4877" s="34" t="s">
        <v>9875</v>
      </c>
      <c r="G4877" s="36">
        <v>-141400.5</v>
      </c>
      <c r="H4877" s="36">
        <v>-141400.5</v>
      </c>
      <c r="I4877" s="34" t="s">
        <v>9762</v>
      </c>
      <c r="J4877" s="34" t="s">
        <v>9763</v>
      </c>
      <c r="K4877" s="36">
        <v>-141400.5</v>
      </c>
      <c r="L4877" s="34" t="s">
        <v>9764</v>
      </c>
      <c r="M4877" s="6" t="e">
        <f t="shared" si="76"/>
        <v>#VALUE!</v>
      </c>
    </row>
    <row r="4878" spans="1:18" hidden="1">
      <c r="A4878" s="34" t="s">
        <v>27165</v>
      </c>
      <c r="B4878" s="34" t="s">
        <v>32239</v>
      </c>
      <c r="C4878" s="34" t="s">
        <v>2332</v>
      </c>
      <c r="D4878" s="35">
        <v>44312</v>
      </c>
      <c r="E4878" s="34" t="s">
        <v>32240</v>
      </c>
      <c r="F4878" s="34" t="s">
        <v>32241</v>
      </c>
      <c r="G4878" s="36">
        <v>92000</v>
      </c>
      <c r="H4878" s="36">
        <v>92000</v>
      </c>
      <c r="I4878" s="34" t="s">
        <v>9762</v>
      </c>
      <c r="J4878" s="34" t="s">
        <v>9763</v>
      </c>
      <c r="K4878" s="36">
        <v>92000</v>
      </c>
      <c r="L4878" s="34" t="s">
        <v>9764</v>
      </c>
      <c r="M4878" s="6">
        <f t="shared" si="76"/>
        <v>1</v>
      </c>
    </row>
    <row r="4879" spans="1:18">
      <c r="A4879" s="34" t="s">
        <v>27165</v>
      </c>
      <c r="B4879" s="34" t="s">
        <v>32239</v>
      </c>
      <c r="C4879" s="34" t="s">
        <v>2332</v>
      </c>
      <c r="D4879" s="35">
        <v>44312</v>
      </c>
      <c r="E4879" s="34" t="s">
        <v>32242</v>
      </c>
      <c r="F4879" s="34" t="s">
        <v>9875</v>
      </c>
      <c r="G4879" s="36">
        <v>-92000</v>
      </c>
      <c r="H4879" s="36">
        <v>-92000</v>
      </c>
      <c r="I4879" s="34" t="s">
        <v>9762</v>
      </c>
      <c r="J4879" s="34" t="s">
        <v>9763</v>
      </c>
      <c r="K4879" s="36">
        <v>-92000</v>
      </c>
      <c r="L4879" s="34" t="s">
        <v>9764</v>
      </c>
      <c r="M4879" s="6">
        <f t="shared" si="76"/>
        <v>18</v>
      </c>
      <c r="N4879" s="6" t="str">
        <f>MID(E4879,M4879,10)</f>
        <v>PO64000350</v>
      </c>
      <c r="O4879" s="6" t="e">
        <f>FIND("-",E4879)</f>
        <v>#VALUE!</v>
      </c>
      <c r="P4879" s="6" t="e">
        <f>MID(E4879,O4879+1,2)</f>
        <v>#VALUE!</v>
      </c>
      <c r="Q4879" s="34" t="str">
        <f>C4879</f>
        <v>APCIO0000556</v>
      </c>
      <c r="R4879" s="36">
        <f>-G4879</f>
        <v>92000</v>
      </c>
    </row>
    <row r="4880" spans="1:18" hidden="1">
      <c r="A4880" s="34" t="s">
        <v>31579</v>
      </c>
      <c r="B4880" s="34" t="s">
        <v>32243</v>
      </c>
      <c r="C4880" s="34" t="s">
        <v>4425</v>
      </c>
      <c r="D4880" s="35">
        <v>44313</v>
      </c>
      <c r="E4880" s="34" t="s">
        <v>32244</v>
      </c>
      <c r="F4880" s="34" t="s">
        <v>32245</v>
      </c>
      <c r="G4880" s="36">
        <v>181600</v>
      </c>
      <c r="H4880" s="36">
        <v>181600</v>
      </c>
      <c r="I4880" s="34" t="s">
        <v>9762</v>
      </c>
      <c r="J4880" s="34" t="s">
        <v>9763</v>
      </c>
      <c r="K4880" s="36">
        <v>181600</v>
      </c>
      <c r="L4880" s="34" t="s">
        <v>9764</v>
      </c>
      <c r="M4880" s="6">
        <f t="shared" si="76"/>
        <v>1</v>
      </c>
    </row>
    <row r="4881" spans="1:18" hidden="1">
      <c r="A4881" s="34" t="s">
        <v>31579</v>
      </c>
      <c r="B4881" s="34" t="s">
        <v>32243</v>
      </c>
      <c r="C4881" s="34" t="s">
        <v>4425</v>
      </c>
      <c r="D4881" s="35">
        <v>44313</v>
      </c>
      <c r="E4881" s="34" t="s">
        <v>31085</v>
      </c>
      <c r="F4881" s="34" t="s">
        <v>32245</v>
      </c>
      <c r="G4881" s="36">
        <v>12712</v>
      </c>
      <c r="H4881" s="36">
        <v>12712</v>
      </c>
      <c r="I4881" s="34" t="s">
        <v>9762</v>
      </c>
      <c r="J4881" s="34" t="s">
        <v>9763</v>
      </c>
      <c r="K4881" s="36">
        <v>12712</v>
      </c>
      <c r="L4881" s="34" t="s">
        <v>9764</v>
      </c>
      <c r="M4881" s="6" t="e">
        <f t="shared" si="76"/>
        <v>#VALUE!</v>
      </c>
    </row>
    <row r="4882" spans="1:18" hidden="1">
      <c r="A4882" s="34" t="s">
        <v>31579</v>
      </c>
      <c r="B4882" s="34" t="s">
        <v>32243</v>
      </c>
      <c r="C4882" s="34" t="s">
        <v>4425</v>
      </c>
      <c r="D4882" s="35">
        <v>44313</v>
      </c>
      <c r="E4882" s="34" t="s">
        <v>31085</v>
      </c>
      <c r="F4882" s="34" t="s">
        <v>9875</v>
      </c>
      <c r="G4882" s="36">
        <v>-194312</v>
      </c>
      <c r="H4882" s="36">
        <v>-194312</v>
      </c>
      <c r="I4882" s="34" t="s">
        <v>9762</v>
      </c>
      <c r="J4882" s="34" t="s">
        <v>9763</v>
      </c>
      <c r="K4882" s="36">
        <v>-194312</v>
      </c>
      <c r="L4882" s="34" t="s">
        <v>9764</v>
      </c>
      <c r="M4882" s="6" t="e">
        <f t="shared" si="76"/>
        <v>#VALUE!</v>
      </c>
    </row>
    <row r="4883" spans="1:18" hidden="1">
      <c r="A4883" s="34" t="s">
        <v>31579</v>
      </c>
      <c r="B4883" s="34" t="s">
        <v>32246</v>
      </c>
      <c r="C4883" s="34" t="s">
        <v>4420</v>
      </c>
      <c r="D4883" s="35">
        <v>44313</v>
      </c>
      <c r="E4883" s="34" t="s">
        <v>4422</v>
      </c>
      <c r="F4883" s="34" t="s">
        <v>32245</v>
      </c>
      <c r="G4883" s="36">
        <v>272400</v>
      </c>
      <c r="H4883" s="36">
        <v>272400</v>
      </c>
      <c r="I4883" s="34" t="s">
        <v>9762</v>
      </c>
      <c r="J4883" s="34" t="s">
        <v>9763</v>
      </c>
      <c r="K4883" s="36">
        <v>272400</v>
      </c>
      <c r="L4883" s="34" t="s">
        <v>9764</v>
      </c>
      <c r="M4883" s="6">
        <f t="shared" si="76"/>
        <v>1</v>
      </c>
    </row>
    <row r="4884" spans="1:18" hidden="1">
      <c r="A4884" s="34" t="s">
        <v>31579</v>
      </c>
      <c r="B4884" s="34" t="s">
        <v>32246</v>
      </c>
      <c r="C4884" s="34" t="s">
        <v>4420</v>
      </c>
      <c r="D4884" s="35">
        <v>44313</v>
      </c>
      <c r="E4884" s="34" t="s">
        <v>31087</v>
      </c>
      <c r="F4884" s="34" t="s">
        <v>32245</v>
      </c>
      <c r="G4884" s="36">
        <v>19068</v>
      </c>
      <c r="H4884" s="36">
        <v>19068</v>
      </c>
      <c r="I4884" s="34" t="s">
        <v>9762</v>
      </c>
      <c r="J4884" s="34" t="s">
        <v>9763</v>
      </c>
      <c r="K4884" s="36">
        <v>19068</v>
      </c>
      <c r="L4884" s="34" t="s">
        <v>9764</v>
      </c>
      <c r="M4884" s="6" t="e">
        <f t="shared" si="76"/>
        <v>#VALUE!</v>
      </c>
    </row>
    <row r="4885" spans="1:18" hidden="1">
      <c r="A4885" s="34" t="s">
        <v>31579</v>
      </c>
      <c r="B4885" s="34" t="s">
        <v>32246</v>
      </c>
      <c r="C4885" s="34" t="s">
        <v>4420</v>
      </c>
      <c r="D4885" s="35">
        <v>44313</v>
      </c>
      <c r="E4885" s="34" t="s">
        <v>31087</v>
      </c>
      <c r="F4885" s="34" t="s">
        <v>9875</v>
      </c>
      <c r="G4885" s="36">
        <v>-291468</v>
      </c>
      <c r="H4885" s="36">
        <v>-291468</v>
      </c>
      <c r="I4885" s="34" t="s">
        <v>9762</v>
      </c>
      <c r="J4885" s="34" t="s">
        <v>9763</v>
      </c>
      <c r="K4885" s="36">
        <v>-291468</v>
      </c>
      <c r="L4885" s="34" t="s">
        <v>9764</v>
      </c>
      <c r="M4885" s="6" t="e">
        <f t="shared" si="76"/>
        <v>#VALUE!</v>
      </c>
    </row>
    <row r="4886" spans="1:18" hidden="1">
      <c r="A4886" s="34" t="s">
        <v>31579</v>
      </c>
      <c r="B4886" s="34" t="s">
        <v>32247</v>
      </c>
      <c r="C4886" s="34" t="s">
        <v>3839</v>
      </c>
      <c r="D4886" s="35">
        <v>44306</v>
      </c>
      <c r="E4886" s="34" t="s">
        <v>3840</v>
      </c>
      <c r="F4886" s="34" t="s">
        <v>30098</v>
      </c>
      <c r="G4886" s="36">
        <v>299600</v>
      </c>
      <c r="H4886" s="36">
        <v>299600</v>
      </c>
      <c r="I4886" s="34" t="s">
        <v>9762</v>
      </c>
      <c r="J4886" s="34" t="s">
        <v>9763</v>
      </c>
      <c r="K4886" s="36">
        <v>299600</v>
      </c>
      <c r="L4886" s="34" t="s">
        <v>9764</v>
      </c>
      <c r="M4886" s="6">
        <f t="shared" si="76"/>
        <v>1</v>
      </c>
    </row>
    <row r="4887" spans="1:18">
      <c r="A4887" s="34" t="s">
        <v>31579</v>
      </c>
      <c r="B4887" s="34" t="s">
        <v>32247</v>
      </c>
      <c r="C4887" s="34" t="s">
        <v>3839</v>
      </c>
      <c r="D4887" s="35">
        <v>44306</v>
      </c>
      <c r="E4887" s="34" t="s">
        <v>32248</v>
      </c>
      <c r="F4887" s="34" t="s">
        <v>9875</v>
      </c>
      <c r="G4887" s="36">
        <v>-299600</v>
      </c>
      <c r="H4887" s="36">
        <v>-299600</v>
      </c>
      <c r="I4887" s="34" t="s">
        <v>9762</v>
      </c>
      <c r="J4887" s="34" t="s">
        <v>9763</v>
      </c>
      <c r="K4887" s="36">
        <v>-299600</v>
      </c>
      <c r="L4887" s="34" t="s">
        <v>9764</v>
      </c>
      <c r="M4887" s="6">
        <f t="shared" si="76"/>
        <v>18</v>
      </c>
      <c r="N4887" s="6" t="str">
        <f>MID(E4887,M4887,10)</f>
        <v>PO64000072</v>
      </c>
      <c r="O4887" s="6">
        <f>FIND("-",E4887)</f>
        <v>28</v>
      </c>
      <c r="P4887" s="6" t="str">
        <f>MID(E4887,O4887+1,2)</f>
        <v>3</v>
      </c>
      <c r="Q4887" s="34" t="str">
        <f>C4887</f>
        <v>APCIO0000559</v>
      </c>
      <c r="R4887" s="36">
        <f>-G4887</f>
        <v>299600</v>
      </c>
    </row>
    <row r="4888" spans="1:18" hidden="1">
      <c r="A4888" s="34" t="s">
        <v>31579</v>
      </c>
      <c r="B4888" s="34" t="s">
        <v>32249</v>
      </c>
      <c r="C4888" s="34" t="s">
        <v>2338</v>
      </c>
      <c r="D4888" s="35">
        <v>44305</v>
      </c>
      <c r="E4888" s="34" t="s">
        <v>32250</v>
      </c>
      <c r="F4888" s="34" t="s">
        <v>32251</v>
      </c>
      <c r="G4888" s="36">
        <v>100000</v>
      </c>
      <c r="H4888" s="36">
        <v>100000</v>
      </c>
      <c r="I4888" s="34" t="s">
        <v>9762</v>
      </c>
      <c r="J4888" s="34" t="s">
        <v>9763</v>
      </c>
      <c r="K4888" s="36">
        <v>100000</v>
      </c>
      <c r="L4888" s="34" t="s">
        <v>9764</v>
      </c>
      <c r="M4888" s="6">
        <f t="shared" si="76"/>
        <v>1</v>
      </c>
    </row>
    <row r="4889" spans="1:18">
      <c r="A4889" s="34" t="s">
        <v>31579</v>
      </c>
      <c r="B4889" s="34" t="s">
        <v>32249</v>
      </c>
      <c r="C4889" s="34" t="s">
        <v>2338</v>
      </c>
      <c r="D4889" s="35">
        <v>44305</v>
      </c>
      <c r="E4889" s="34" t="s">
        <v>32252</v>
      </c>
      <c r="F4889" s="34" t="s">
        <v>9875</v>
      </c>
      <c r="G4889" s="36">
        <v>-100000</v>
      </c>
      <c r="H4889" s="36">
        <v>-100000</v>
      </c>
      <c r="I4889" s="34" t="s">
        <v>9762</v>
      </c>
      <c r="J4889" s="34" t="s">
        <v>9763</v>
      </c>
      <c r="K4889" s="36">
        <v>-100000</v>
      </c>
      <c r="L4889" s="34" t="s">
        <v>9764</v>
      </c>
      <c r="M4889" s="6">
        <f t="shared" si="76"/>
        <v>18</v>
      </c>
      <c r="N4889" s="6" t="str">
        <f>MID(E4889,M4889,10)</f>
        <v>PO64000349</v>
      </c>
      <c r="O4889" s="6" t="e">
        <f>FIND("-",E4889)</f>
        <v>#VALUE!</v>
      </c>
      <c r="P4889" s="6" t="e">
        <f>MID(E4889,O4889+1,2)</f>
        <v>#VALUE!</v>
      </c>
      <c r="Q4889" s="34" t="str">
        <f>C4889</f>
        <v>APCIO0000560</v>
      </c>
      <c r="R4889" s="36">
        <f>-G4889</f>
        <v>100000</v>
      </c>
    </row>
    <row r="4890" spans="1:18" hidden="1">
      <c r="A4890" s="34" t="s">
        <v>31579</v>
      </c>
      <c r="B4890" s="34" t="s">
        <v>32253</v>
      </c>
      <c r="C4890" s="34" t="s">
        <v>7709</v>
      </c>
      <c r="D4890" s="35">
        <v>44312</v>
      </c>
      <c r="E4890" s="34" t="s">
        <v>7710</v>
      </c>
      <c r="F4890" s="34" t="s">
        <v>27626</v>
      </c>
      <c r="G4890" s="36">
        <v>1233644.8600000001</v>
      </c>
      <c r="H4890" s="36">
        <v>1233644.8600000001</v>
      </c>
      <c r="I4890" s="34" t="s">
        <v>9762</v>
      </c>
      <c r="J4890" s="34" t="s">
        <v>9763</v>
      </c>
      <c r="K4890" s="36">
        <v>1233644.8600000001</v>
      </c>
      <c r="L4890" s="34" t="s">
        <v>9764</v>
      </c>
      <c r="M4890" s="6">
        <f t="shared" si="76"/>
        <v>1</v>
      </c>
    </row>
    <row r="4891" spans="1:18" hidden="1">
      <c r="A4891" s="34" t="s">
        <v>31579</v>
      </c>
      <c r="B4891" s="34" t="s">
        <v>32253</v>
      </c>
      <c r="C4891" s="34" t="s">
        <v>7709</v>
      </c>
      <c r="D4891" s="35">
        <v>44312</v>
      </c>
      <c r="E4891" s="34" t="s">
        <v>32254</v>
      </c>
      <c r="F4891" s="34" t="s">
        <v>27626</v>
      </c>
      <c r="G4891" s="36">
        <v>86355.14</v>
      </c>
      <c r="H4891" s="36">
        <v>86355.14</v>
      </c>
      <c r="I4891" s="34" t="s">
        <v>9762</v>
      </c>
      <c r="J4891" s="34" t="s">
        <v>9763</v>
      </c>
      <c r="K4891" s="36">
        <v>86355.14</v>
      </c>
      <c r="L4891" s="34" t="s">
        <v>9764</v>
      </c>
      <c r="M4891" s="6" t="e">
        <f t="shared" si="76"/>
        <v>#VALUE!</v>
      </c>
    </row>
    <row r="4892" spans="1:18" hidden="1">
      <c r="A4892" s="34" t="s">
        <v>31579</v>
      </c>
      <c r="B4892" s="34" t="s">
        <v>32253</v>
      </c>
      <c r="C4892" s="34" t="s">
        <v>7709</v>
      </c>
      <c r="D4892" s="35">
        <v>44312</v>
      </c>
      <c r="E4892" s="34" t="s">
        <v>32254</v>
      </c>
      <c r="F4892" s="34" t="s">
        <v>9875</v>
      </c>
      <c r="G4892" s="36">
        <v>-1320000</v>
      </c>
      <c r="H4892" s="36">
        <v>-1320000</v>
      </c>
      <c r="I4892" s="34" t="s">
        <v>9762</v>
      </c>
      <c r="J4892" s="34" t="s">
        <v>9763</v>
      </c>
      <c r="K4892" s="36">
        <v>-1320000</v>
      </c>
      <c r="L4892" s="34" t="s">
        <v>9764</v>
      </c>
      <c r="M4892" s="6" t="e">
        <f t="shared" si="76"/>
        <v>#VALUE!</v>
      </c>
    </row>
    <row r="4893" spans="1:18" hidden="1">
      <c r="A4893" s="34" t="s">
        <v>31579</v>
      </c>
      <c r="B4893" s="34" t="s">
        <v>32255</v>
      </c>
      <c r="C4893" s="34" t="s">
        <v>3075</v>
      </c>
      <c r="D4893" s="35">
        <v>44306</v>
      </c>
      <c r="E4893" s="34" t="s">
        <v>32256</v>
      </c>
      <c r="F4893" s="34" t="s">
        <v>32257</v>
      </c>
      <c r="G4893" s="36">
        <v>92920</v>
      </c>
      <c r="H4893" s="36">
        <v>92920</v>
      </c>
      <c r="I4893" s="34" t="s">
        <v>9762</v>
      </c>
      <c r="J4893" s="34" t="s">
        <v>9763</v>
      </c>
      <c r="K4893" s="36">
        <v>92920</v>
      </c>
      <c r="L4893" s="34" t="s">
        <v>9764</v>
      </c>
      <c r="M4893" s="6">
        <f t="shared" si="76"/>
        <v>1</v>
      </c>
    </row>
    <row r="4894" spans="1:18" hidden="1">
      <c r="A4894" s="34" t="s">
        <v>31579</v>
      </c>
      <c r="B4894" s="34" t="s">
        <v>32255</v>
      </c>
      <c r="C4894" s="34" t="s">
        <v>3075</v>
      </c>
      <c r="D4894" s="35">
        <v>44306</v>
      </c>
      <c r="E4894" s="34" t="s">
        <v>32258</v>
      </c>
      <c r="F4894" s="34" t="s">
        <v>32257</v>
      </c>
      <c r="G4894" s="36">
        <v>6504.4</v>
      </c>
      <c r="H4894" s="36">
        <v>6504.4</v>
      </c>
      <c r="I4894" s="34" t="s">
        <v>9762</v>
      </c>
      <c r="J4894" s="34" t="s">
        <v>9763</v>
      </c>
      <c r="K4894" s="36">
        <v>6504.4</v>
      </c>
      <c r="L4894" s="34" t="s">
        <v>9764</v>
      </c>
      <c r="M4894" s="6" t="e">
        <f t="shared" si="76"/>
        <v>#VALUE!</v>
      </c>
    </row>
    <row r="4895" spans="1:18" hidden="1">
      <c r="A4895" s="34" t="s">
        <v>31579</v>
      </c>
      <c r="B4895" s="34" t="s">
        <v>32255</v>
      </c>
      <c r="C4895" s="34" t="s">
        <v>3075</v>
      </c>
      <c r="D4895" s="35">
        <v>44306</v>
      </c>
      <c r="E4895" s="34" t="s">
        <v>32258</v>
      </c>
      <c r="F4895" s="34" t="s">
        <v>9875</v>
      </c>
      <c r="G4895" s="36">
        <v>-99424.4</v>
      </c>
      <c r="H4895" s="36">
        <v>-99424.4</v>
      </c>
      <c r="I4895" s="34" t="s">
        <v>9762</v>
      </c>
      <c r="J4895" s="34" t="s">
        <v>9763</v>
      </c>
      <c r="K4895" s="36">
        <v>-99424.4</v>
      </c>
      <c r="L4895" s="34" t="s">
        <v>9764</v>
      </c>
      <c r="M4895" s="6" t="e">
        <f t="shared" si="76"/>
        <v>#VALUE!</v>
      </c>
    </row>
    <row r="4896" spans="1:18" hidden="1">
      <c r="A4896" s="34" t="s">
        <v>31579</v>
      </c>
      <c r="B4896" s="34" t="s">
        <v>32259</v>
      </c>
      <c r="C4896" s="34" t="s">
        <v>2670</v>
      </c>
      <c r="D4896" s="35">
        <v>44314</v>
      </c>
      <c r="E4896" s="34" t="s">
        <v>2671</v>
      </c>
      <c r="F4896" s="34" t="s">
        <v>32131</v>
      </c>
      <c r="G4896" s="36">
        <v>24000</v>
      </c>
      <c r="H4896" s="36">
        <v>24000</v>
      </c>
      <c r="I4896" s="34" t="s">
        <v>9762</v>
      </c>
      <c r="J4896" s="34" t="s">
        <v>9763</v>
      </c>
      <c r="K4896" s="36">
        <v>24000</v>
      </c>
      <c r="L4896" s="34" t="s">
        <v>9764</v>
      </c>
      <c r="M4896" s="6">
        <f t="shared" si="76"/>
        <v>1</v>
      </c>
    </row>
    <row r="4897" spans="1:18">
      <c r="A4897" s="34" t="s">
        <v>31579</v>
      </c>
      <c r="B4897" s="34" t="s">
        <v>32259</v>
      </c>
      <c r="C4897" s="34" t="s">
        <v>2670</v>
      </c>
      <c r="D4897" s="35">
        <v>44314</v>
      </c>
      <c r="E4897" s="34" t="s">
        <v>32260</v>
      </c>
      <c r="F4897" s="34" t="s">
        <v>9875</v>
      </c>
      <c r="G4897" s="36">
        <v>-24000</v>
      </c>
      <c r="H4897" s="36">
        <v>-24000</v>
      </c>
      <c r="I4897" s="34" t="s">
        <v>9762</v>
      </c>
      <c r="J4897" s="34" t="s">
        <v>9763</v>
      </c>
      <c r="K4897" s="36">
        <v>-24000</v>
      </c>
      <c r="L4897" s="34" t="s">
        <v>9764</v>
      </c>
      <c r="M4897" s="6">
        <f t="shared" si="76"/>
        <v>18</v>
      </c>
      <c r="N4897" s="6" t="str">
        <f>MID(E4897,M4897,10)</f>
        <v>PO64000288</v>
      </c>
      <c r="O4897" s="6">
        <f>FIND("-",E4897)</f>
        <v>28</v>
      </c>
      <c r="P4897" s="6" t="str">
        <f>MID(E4897,O4897+1,2)</f>
        <v>2</v>
      </c>
      <c r="Q4897" s="34" t="str">
        <f>C4897</f>
        <v>APCIO0000563</v>
      </c>
      <c r="R4897" s="36">
        <f>-G4897</f>
        <v>24000</v>
      </c>
    </row>
    <row r="4898" spans="1:18" hidden="1">
      <c r="A4898" s="34" t="s">
        <v>31579</v>
      </c>
      <c r="B4898" s="34" t="s">
        <v>32261</v>
      </c>
      <c r="C4898" s="34" t="s">
        <v>2642</v>
      </c>
      <c r="D4898" s="35">
        <v>44314</v>
      </c>
      <c r="E4898" s="34" t="s">
        <v>2644</v>
      </c>
      <c r="F4898" s="34" t="s">
        <v>32262</v>
      </c>
      <c r="G4898" s="36">
        <v>466000</v>
      </c>
      <c r="H4898" s="36">
        <v>466000</v>
      </c>
      <c r="I4898" s="34" t="s">
        <v>9762</v>
      </c>
      <c r="J4898" s="34" t="s">
        <v>9763</v>
      </c>
      <c r="K4898" s="36">
        <v>466000</v>
      </c>
      <c r="L4898" s="34" t="s">
        <v>9764</v>
      </c>
      <c r="M4898" s="6" t="e">
        <f t="shared" si="76"/>
        <v>#VALUE!</v>
      </c>
    </row>
    <row r="4899" spans="1:18" hidden="1">
      <c r="A4899" s="34" t="s">
        <v>31579</v>
      </c>
      <c r="B4899" s="34" t="s">
        <v>32261</v>
      </c>
      <c r="C4899" s="34" t="s">
        <v>2642</v>
      </c>
      <c r="D4899" s="35">
        <v>44314</v>
      </c>
      <c r="E4899" s="34" t="s">
        <v>32263</v>
      </c>
      <c r="F4899" s="34" t="s">
        <v>32262</v>
      </c>
      <c r="G4899" s="36">
        <v>32620</v>
      </c>
      <c r="H4899" s="36">
        <v>32620</v>
      </c>
      <c r="I4899" s="34" t="s">
        <v>9762</v>
      </c>
      <c r="J4899" s="34" t="s">
        <v>9763</v>
      </c>
      <c r="K4899" s="36">
        <v>32620</v>
      </c>
      <c r="L4899" s="34" t="s">
        <v>9764</v>
      </c>
      <c r="M4899" s="6" t="e">
        <f t="shared" si="76"/>
        <v>#VALUE!</v>
      </c>
    </row>
    <row r="4900" spans="1:18" hidden="1">
      <c r="A4900" s="34" t="s">
        <v>31579</v>
      </c>
      <c r="B4900" s="34" t="s">
        <v>32261</v>
      </c>
      <c r="C4900" s="34" t="s">
        <v>2642</v>
      </c>
      <c r="D4900" s="35">
        <v>44314</v>
      </c>
      <c r="E4900" s="34" t="s">
        <v>32263</v>
      </c>
      <c r="F4900" s="34" t="s">
        <v>9875</v>
      </c>
      <c r="G4900" s="36">
        <v>-498620</v>
      </c>
      <c r="H4900" s="36">
        <v>-498620</v>
      </c>
      <c r="I4900" s="34" t="s">
        <v>9762</v>
      </c>
      <c r="J4900" s="34" t="s">
        <v>9763</v>
      </c>
      <c r="K4900" s="36">
        <v>-498620</v>
      </c>
      <c r="L4900" s="34" t="s">
        <v>9764</v>
      </c>
      <c r="M4900" s="6" t="e">
        <f t="shared" si="76"/>
        <v>#VALUE!</v>
      </c>
    </row>
    <row r="4901" spans="1:18" hidden="1">
      <c r="A4901" s="34" t="s">
        <v>31579</v>
      </c>
      <c r="B4901" s="34" t="s">
        <v>32264</v>
      </c>
      <c r="C4901" s="34" t="s">
        <v>6772</v>
      </c>
      <c r="D4901" s="35">
        <v>44312</v>
      </c>
      <c r="E4901" s="34" t="s">
        <v>6773</v>
      </c>
      <c r="F4901" s="34" t="s">
        <v>28107</v>
      </c>
      <c r="G4901" s="36">
        <v>26000</v>
      </c>
      <c r="H4901" s="36">
        <v>26000</v>
      </c>
      <c r="I4901" s="34" t="s">
        <v>9762</v>
      </c>
      <c r="J4901" s="34" t="s">
        <v>9763</v>
      </c>
      <c r="K4901" s="36">
        <v>26000</v>
      </c>
      <c r="L4901" s="34" t="s">
        <v>9764</v>
      </c>
      <c r="M4901" s="6">
        <f t="shared" si="76"/>
        <v>1</v>
      </c>
    </row>
    <row r="4902" spans="1:18">
      <c r="A4902" s="34" t="s">
        <v>31579</v>
      </c>
      <c r="B4902" s="34" t="s">
        <v>32264</v>
      </c>
      <c r="C4902" s="34" t="s">
        <v>6772</v>
      </c>
      <c r="D4902" s="35">
        <v>44312</v>
      </c>
      <c r="E4902" s="34" t="s">
        <v>32265</v>
      </c>
      <c r="F4902" s="34" t="s">
        <v>9875</v>
      </c>
      <c r="G4902" s="36">
        <v>-26000</v>
      </c>
      <c r="H4902" s="36">
        <v>-26000</v>
      </c>
      <c r="I4902" s="34" t="s">
        <v>9762</v>
      </c>
      <c r="J4902" s="34" t="s">
        <v>9763</v>
      </c>
      <c r="K4902" s="36">
        <v>-26000</v>
      </c>
      <c r="L4902" s="34" t="s">
        <v>9764</v>
      </c>
      <c r="M4902" s="6">
        <f t="shared" si="76"/>
        <v>18</v>
      </c>
      <c r="N4902" s="6" t="str">
        <f>MID(E4902,M4902,10)</f>
        <v>PO63000521</v>
      </c>
      <c r="O4902" s="6">
        <f>FIND("-",E4902)</f>
        <v>28</v>
      </c>
      <c r="P4902" s="6" t="str">
        <f>MID(E4902,O4902+1,2)</f>
        <v>10</v>
      </c>
      <c r="Q4902" s="34" t="str">
        <f>C4902</f>
        <v>APCIO0000565</v>
      </c>
      <c r="R4902" s="36">
        <f>-G4902</f>
        <v>26000</v>
      </c>
    </row>
    <row r="4903" spans="1:18" hidden="1">
      <c r="A4903" s="34" t="s">
        <v>31579</v>
      </c>
      <c r="B4903" s="34" t="s">
        <v>32266</v>
      </c>
      <c r="C4903" s="34" t="s">
        <v>2730</v>
      </c>
      <c r="D4903" s="35">
        <v>44306</v>
      </c>
      <c r="E4903" s="34" t="s">
        <v>2731</v>
      </c>
      <c r="F4903" s="34" t="s">
        <v>32267</v>
      </c>
      <c r="G4903" s="36">
        <v>160000</v>
      </c>
      <c r="H4903" s="36">
        <v>160000</v>
      </c>
      <c r="I4903" s="34" t="s">
        <v>9762</v>
      </c>
      <c r="J4903" s="34" t="s">
        <v>9763</v>
      </c>
      <c r="K4903" s="36">
        <v>160000</v>
      </c>
      <c r="L4903" s="34" t="s">
        <v>9764</v>
      </c>
      <c r="M4903" s="6">
        <f t="shared" si="76"/>
        <v>1</v>
      </c>
    </row>
    <row r="4904" spans="1:18" hidden="1">
      <c r="A4904" s="34" t="s">
        <v>31579</v>
      </c>
      <c r="B4904" s="34" t="s">
        <v>32266</v>
      </c>
      <c r="C4904" s="34" t="s">
        <v>2730</v>
      </c>
      <c r="D4904" s="35">
        <v>44306</v>
      </c>
      <c r="E4904" s="34" t="s">
        <v>32268</v>
      </c>
      <c r="F4904" s="34" t="s">
        <v>32267</v>
      </c>
      <c r="G4904" s="36">
        <v>11200</v>
      </c>
      <c r="H4904" s="36">
        <v>11200</v>
      </c>
      <c r="I4904" s="34" t="s">
        <v>9762</v>
      </c>
      <c r="J4904" s="34" t="s">
        <v>9763</v>
      </c>
      <c r="K4904" s="36">
        <v>11200</v>
      </c>
      <c r="L4904" s="34" t="s">
        <v>9764</v>
      </c>
      <c r="M4904" s="6" t="e">
        <f t="shared" si="76"/>
        <v>#VALUE!</v>
      </c>
    </row>
    <row r="4905" spans="1:18" hidden="1">
      <c r="A4905" s="34" t="s">
        <v>31579</v>
      </c>
      <c r="B4905" s="34" t="s">
        <v>32266</v>
      </c>
      <c r="C4905" s="34" t="s">
        <v>2730</v>
      </c>
      <c r="D4905" s="35">
        <v>44306</v>
      </c>
      <c r="E4905" s="34" t="s">
        <v>32268</v>
      </c>
      <c r="F4905" s="34" t="s">
        <v>9875</v>
      </c>
      <c r="G4905" s="36">
        <v>-171200</v>
      </c>
      <c r="H4905" s="36">
        <v>-171200</v>
      </c>
      <c r="I4905" s="34" t="s">
        <v>9762</v>
      </c>
      <c r="J4905" s="34" t="s">
        <v>9763</v>
      </c>
      <c r="K4905" s="36">
        <v>-171200</v>
      </c>
      <c r="L4905" s="34" t="s">
        <v>9764</v>
      </c>
      <c r="M4905" s="6" t="e">
        <f t="shared" si="76"/>
        <v>#VALUE!</v>
      </c>
    </row>
    <row r="4906" spans="1:18" hidden="1">
      <c r="A4906" s="34" t="s">
        <v>27165</v>
      </c>
      <c r="B4906" s="34" t="s">
        <v>32269</v>
      </c>
      <c r="C4906" s="34" t="s">
        <v>2472</v>
      </c>
      <c r="D4906" s="35">
        <v>44316</v>
      </c>
      <c r="E4906" s="34" t="s">
        <v>32270</v>
      </c>
      <c r="F4906" s="34" t="s">
        <v>32271</v>
      </c>
      <c r="G4906" s="36">
        <v>1842000</v>
      </c>
      <c r="H4906" s="36">
        <v>1842000</v>
      </c>
      <c r="I4906" s="34" t="s">
        <v>9762</v>
      </c>
      <c r="J4906" s="34" t="s">
        <v>9763</v>
      </c>
      <c r="K4906" s="36">
        <v>1842000</v>
      </c>
      <c r="L4906" s="34" t="s">
        <v>9764</v>
      </c>
      <c r="M4906" s="6">
        <f t="shared" si="76"/>
        <v>1</v>
      </c>
    </row>
    <row r="4907" spans="1:18" hidden="1">
      <c r="A4907" s="34" t="s">
        <v>27165</v>
      </c>
      <c r="B4907" s="34" t="s">
        <v>32269</v>
      </c>
      <c r="C4907" s="34" t="s">
        <v>2472</v>
      </c>
      <c r="D4907" s="35">
        <v>44316</v>
      </c>
      <c r="E4907" s="34" t="s">
        <v>32272</v>
      </c>
      <c r="F4907" s="34" t="s">
        <v>32271</v>
      </c>
      <c r="G4907" s="36">
        <v>128940</v>
      </c>
      <c r="H4907" s="36">
        <v>128940</v>
      </c>
      <c r="I4907" s="34" t="s">
        <v>9762</v>
      </c>
      <c r="J4907" s="34" t="s">
        <v>9763</v>
      </c>
      <c r="K4907" s="36">
        <v>128940</v>
      </c>
      <c r="L4907" s="34" t="s">
        <v>9764</v>
      </c>
      <c r="M4907" s="6" t="e">
        <f t="shared" si="76"/>
        <v>#VALUE!</v>
      </c>
    </row>
    <row r="4908" spans="1:18" hidden="1">
      <c r="A4908" s="34" t="s">
        <v>27165</v>
      </c>
      <c r="B4908" s="34" t="s">
        <v>32269</v>
      </c>
      <c r="C4908" s="34" t="s">
        <v>2472</v>
      </c>
      <c r="D4908" s="35">
        <v>44316</v>
      </c>
      <c r="E4908" s="34" t="s">
        <v>32272</v>
      </c>
      <c r="F4908" s="34" t="s">
        <v>9875</v>
      </c>
      <c r="G4908" s="36">
        <v>-1970940</v>
      </c>
      <c r="H4908" s="36">
        <v>-1970940</v>
      </c>
      <c r="I4908" s="34" t="s">
        <v>9762</v>
      </c>
      <c r="J4908" s="34" t="s">
        <v>9763</v>
      </c>
      <c r="K4908" s="36">
        <v>-1970940</v>
      </c>
      <c r="L4908" s="34" t="s">
        <v>9764</v>
      </c>
      <c r="M4908" s="6" t="e">
        <f t="shared" si="76"/>
        <v>#VALUE!</v>
      </c>
    </row>
    <row r="4909" spans="1:18" hidden="1">
      <c r="A4909" s="34" t="s">
        <v>27165</v>
      </c>
      <c r="B4909" s="34" t="s">
        <v>32273</v>
      </c>
      <c r="C4909" s="34" t="s">
        <v>3361</v>
      </c>
      <c r="D4909" s="35">
        <v>44316</v>
      </c>
      <c r="E4909" s="34" t="s">
        <v>3362</v>
      </c>
      <c r="F4909" s="34" t="s">
        <v>30962</v>
      </c>
      <c r="G4909" s="36">
        <v>69000</v>
      </c>
      <c r="H4909" s="36">
        <v>69000</v>
      </c>
      <c r="I4909" s="34" t="s">
        <v>9762</v>
      </c>
      <c r="J4909" s="34" t="s">
        <v>9763</v>
      </c>
      <c r="K4909" s="36">
        <v>69000</v>
      </c>
      <c r="L4909" s="34" t="s">
        <v>9764</v>
      </c>
      <c r="M4909" s="6">
        <f t="shared" si="76"/>
        <v>1</v>
      </c>
    </row>
    <row r="4910" spans="1:18" hidden="1">
      <c r="A4910" s="34" t="s">
        <v>27165</v>
      </c>
      <c r="B4910" s="34" t="s">
        <v>32273</v>
      </c>
      <c r="C4910" s="34" t="s">
        <v>3361</v>
      </c>
      <c r="D4910" s="35">
        <v>44316</v>
      </c>
      <c r="E4910" s="34" t="s">
        <v>32274</v>
      </c>
      <c r="F4910" s="34" t="s">
        <v>30962</v>
      </c>
      <c r="G4910" s="36">
        <v>4830</v>
      </c>
      <c r="H4910" s="36">
        <v>4830</v>
      </c>
      <c r="I4910" s="34" t="s">
        <v>9762</v>
      </c>
      <c r="J4910" s="34" t="s">
        <v>9763</v>
      </c>
      <c r="K4910" s="36">
        <v>4830</v>
      </c>
      <c r="L4910" s="34" t="s">
        <v>9764</v>
      </c>
      <c r="M4910" s="6" t="e">
        <f t="shared" si="76"/>
        <v>#VALUE!</v>
      </c>
    </row>
    <row r="4911" spans="1:18" hidden="1">
      <c r="A4911" s="34" t="s">
        <v>27165</v>
      </c>
      <c r="B4911" s="34" t="s">
        <v>32273</v>
      </c>
      <c r="C4911" s="34" t="s">
        <v>3361</v>
      </c>
      <c r="D4911" s="35">
        <v>44316</v>
      </c>
      <c r="E4911" s="34" t="s">
        <v>32274</v>
      </c>
      <c r="F4911" s="34" t="s">
        <v>9875</v>
      </c>
      <c r="G4911" s="36">
        <v>-73830</v>
      </c>
      <c r="H4911" s="36">
        <v>-73830</v>
      </c>
      <c r="I4911" s="34" t="s">
        <v>9762</v>
      </c>
      <c r="J4911" s="34" t="s">
        <v>9763</v>
      </c>
      <c r="K4911" s="36">
        <v>-73830</v>
      </c>
      <c r="L4911" s="34" t="s">
        <v>9764</v>
      </c>
      <c r="M4911" s="6" t="e">
        <f t="shared" si="76"/>
        <v>#VALUE!</v>
      </c>
    </row>
    <row r="4912" spans="1:18" hidden="1">
      <c r="A4912" s="34" t="s">
        <v>27165</v>
      </c>
      <c r="B4912" s="34" t="s">
        <v>32275</v>
      </c>
      <c r="C4912" s="34" t="s">
        <v>5163</v>
      </c>
      <c r="D4912" s="35">
        <v>44328</v>
      </c>
      <c r="E4912" s="34" t="s">
        <v>32276</v>
      </c>
      <c r="F4912" s="34" t="s">
        <v>32277</v>
      </c>
      <c r="G4912" s="36">
        <v>35351</v>
      </c>
      <c r="H4912" s="36">
        <v>35351</v>
      </c>
      <c r="I4912" s="34" t="s">
        <v>9762</v>
      </c>
      <c r="J4912" s="34" t="s">
        <v>9763</v>
      </c>
      <c r="K4912" s="36">
        <v>35351</v>
      </c>
      <c r="L4912" s="34" t="s">
        <v>9764</v>
      </c>
      <c r="M4912" s="6">
        <f t="shared" si="76"/>
        <v>1</v>
      </c>
    </row>
    <row r="4913" spans="1:18" hidden="1">
      <c r="A4913" s="34" t="s">
        <v>27165</v>
      </c>
      <c r="B4913" s="34" t="s">
        <v>32275</v>
      </c>
      <c r="C4913" s="34" t="s">
        <v>5163</v>
      </c>
      <c r="D4913" s="35">
        <v>44328</v>
      </c>
      <c r="E4913" s="34" t="s">
        <v>32278</v>
      </c>
      <c r="F4913" s="34" t="s">
        <v>32277</v>
      </c>
      <c r="G4913" s="36">
        <v>2474.5700000000002</v>
      </c>
      <c r="H4913" s="36">
        <v>2474.5700000000002</v>
      </c>
      <c r="I4913" s="34" t="s">
        <v>9762</v>
      </c>
      <c r="J4913" s="34" t="s">
        <v>9763</v>
      </c>
      <c r="K4913" s="36">
        <v>2474.5700000000002</v>
      </c>
      <c r="L4913" s="34" t="s">
        <v>9764</v>
      </c>
      <c r="M4913" s="6" t="e">
        <f t="shared" si="76"/>
        <v>#VALUE!</v>
      </c>
    </row>
    <row r="4914" spans="1:18" hidden="1">
      <c r="A4914" s="34" t="s">
        <v>27165</v>
      </c>
      <c r="B4914" s="34" t="s">
        <v>32275</v>
      </c>
      <c r="C4914" s="34" t="s">
        <v>5163</v>
      </c>
      <c r="D4914" s="35">
        <v>44328</v>
      </c>
      <c r="E4914" s="34" t="s">
        <v>32278</v>
      </c>
      <c r="F4914" s="34" t="s">
        <v>9875</v>
      </c>
      <c r="G4914" s="36">
        <v>-37825.57</v>
      </c>
      <c r="H4914" s="36">
        <v>-37825.57</v>
      </c>
      <c r="I4914" s="34" t="s">
        <v>9762</v>
      </c>
      <c r="J4914" s="34" t="s">
        <v>9763</v>
      </c>
      <c r="K4914" s="36">
        <v>-37825.57</v>
      </c>
      <c r="L4914" s="34" t="s">
        <v>9764</v>
      </c>
      <c r="M4914" s="6" t="e">
        <f t="shared" si="76"/>
        <v>#VALUE!</v>
      </c>
    </row>
    <row r="4915" spans="1:18" hidden="1">
      <c r="A4915" s="34" t="s">
        <v>27165</v>
      </c>
      <c r="B4915" s="34" t="s">
        <v>32279</v>
      </c>
      <c r="C4915" s="34" t="s">
        <v>1982</v>
      </c>
      <c r="D4915" s="35">
        <v>44328</v>
      </c>
      <c r="E4915" s="34" t="s">
        <v>1984</v>
      </c>
      <c r="F4915" s="34" t="s">
        <v>29785</v>
      </c>
      <c r="G4915" s="36">
        <v>31979</v>
      </c>
      <c r="H4915" s="36">
        <v>31979</v>
      </c>
      <c r="I4915" s="34" t="s">
        <v>9762</v>
      </c>
      <c r="J4915" s="34" t="s">
        <v>9763</v>
      </c>
      <c r="K4915" s="36">
        <v>31979</v>
      </c>
      <c r="L4915" s="34" t="s">
        <v>9764</v>
      </c>
      <c r="M4915" s="6">
        <f t="shared" si="76"/>
        <v>1</v>
      </c>
    </row>
    <row r="4916" spans="1:18" hidden="1">
      <c r="A4916" s="34" t="s">
        <v>27165</v>
      </c>
      <c r="B4916" s="34" t="s">
        <v>32279</v>
      </c>
      <c r="C4916" s="34" t="s">
        <v>1982</v>
      </c>
      <c r="D4916" s="35">
        <v>44328</v>
      </c>
      <c r="E4916" s="34" t="s">
        <v>32280</v>
      </c>
      <c r="F4916" s="34" t="s">
        <v>29785</v>
      </c>
      <c r="G4916" s="36">
        <v>2238.5300000000002</v>
      </c>
      <c r="H4916" s="36">
        <v>2238.5300000000002</v>
      </c>
      <c r="I4916" s="34" t="s">
        <v>9762</v>
      </c>
      <c r="J4916" s="34" t="s">
        <v>9763</v>
      </c>
      <c r="K4916" s="36">
        <v>2238.5300000000002</v>
      </c>
      <c r="L4916" s="34" t="s">
        <v>9764</v>
      </c>
      <c r="M4916" s="6" t="e">
        <f t="shared" si="76"/>
        <v>#VALUE!</v>
      </c>
    </row>
    <row r="4917" spans="1:18" hidden="1">
      <c r="A4917" s="34" t="s">
        <v>27165</v>
      </c>
      <c r="B4917" s="34" t="s">
        <v>32279</v>
      </c>
      <c r="C4917" s="34" t="s">
        <v>1982</v>
      </c>
      <c r="D4917" s="35">
        <v>44328</v>
      </c>
      <c r="E4917" s="34" t="s">
        <v>32280</v>
      </c>
      <c r="F4917" s="34" t="s">
        <v>9875</v>
      </c>
      <c r="G4917" s="36">
        <v>-34217.53</v>
      </c>
      <c r="H4917" s="36">
        <v>-34217.53</v>
      </c>
      <c r="I4917" s="34" t="s">
        <v>9762</v>
      </c>
      <c r="J4917" s="34" t="s">
        <v>9763</v>
      </c>
      <c r="K4917" s="36">
        <v>-34217.53</v>
      </c>
      <c r="L4917" s="34" t="s">
        <v>9764</v>
      </c>
      <c r="M4917" s="6" t="e">
        <f t="shared" si="76"/>
        <v>#VALUE!</v>
      </c>
    </row>
    <row r="4918" spans="1:18" hidden="1">
      <c r="A4918" s="34" t="s">
        <v>27165</v>
      </c>
      <c r="B4918" s="34" t="s">
        <v>32281</v>
      </c>
      <c r="C4918" s="34" t="s">
        <v>3898</v>
      </c>
      <c r="D4918" s="35">
        <v>44328</v>
      </c>
      <c r="E4918" s="34" t="s">
        <v>3899</v>
      </c>
      <c r="F4918" s="34" t="s">
        <v>30345</v>
      </c>
      <c r="G4918" s="36">
        <v>23976</v>
      </c>
      <c r="H4918" s="36">
        <v>23976</v>
      </c>
      <c r="I4918" s="34" t="s">
        <v>9762</v>
      </c>
      <c r="J4918" s="34" t="s">
        <v>9763</v>
      </c>
      <c r="K4918" s="36">
        <v>23976</v>
      </c>
      <c r="L4918" s="34" t="s">
        <v>9764</v>
      </c>
      <c r="M4918" s="6">
        <f t="shared" si="76"/>
        <v>1</v>
      </c>
    </row>
    <row r="4919" spans="1:18" hidden="1">
      <c r="A4919" s="34" t="s">
        <v>27165</v>
      </c>
      <c r="B4919" s="34" t="s">
        <v>32281</v>
      </c>
      <c r="C4919" s="34" t="s">
        <v>3898</v>
      </c>
      <c r="D4919" s="35">
        <v>44328</v>
      </c>
      <c r="E4919" s="34" t="s">
        <v>32282</v>
      </c>
      <c r="F4919" s="34" t="s">
        <v>30345</v>
      </c>
      <c r="G4919" s="36">
        <v>1678.32</v>
      </c>
      <c r="H4919" s="36">
        <v>1678.32</v>
      </c>
      <c r="I4919" s="34" t="s">
        <v>9762</v>
      </c>
      <c r="J4919" s="34" t="s">
        <v>9763</v>
      </c>
      <c r="K4919" s="36">
        <v>1678.32</v>
      </c>
      <c r="L4919" s="34" t="s">
        <v>9764</v>
      </c>
      <c r="M4919" s="6" t="e">
        <f t="shared" si="76"/>
        <v>#VALUE!</v>
      </c>
    </row>
    <row r="4920" spans="1:18" hidden="1">
      <c r="A4920" s="34" t="s">
        <v>27165</v>
      </c>
      <c r="B4920" s="34" t="s">
        <v>32281</v>
      </c>
      <c r="C4920" s="34" t="s">
        <v>3898</v>
      </c>
      <c r="D4920" s="35">
        <v>44328</v>
      </c>
      <c r="E4920" s="34" t="s">
        <v>32282</v>
      </c>
      <c r="F4920" s="34" t="s">
        <v>9875</v>
      </c>
      <c r="G4920" s="36">
        <v>-25654.32</v>
      </c>
      <c r="H4920" s="36">
        <v>-25654.32</v>
      </c>
      <c r="I4920" s="34" t="s">
        <v>9762</v>
      </c>
      <c r="J4920" s="34" t="s">
        <v>9763</v>
      </c>
      <c r="K4920" s="36">
        <v>-25654.32</v>
      </c>
      <c r="L4920" s="34" t="s">
        <v>9764</v>
      </c>
      <c r="M4920" s="6" t="e">
        <f t="shared" si="76"/>
        <v>#VALUE!</v>
      </c>
    </row>
    <row r="4921" spans="1:18" hidden="1">
      <c r="A4921" s="34" t="s">
        <v>27165</v>
      </c>
      <c r="B4921" s="34" t="s">
        <v>32283</v>
      </c>
      <c r="C4921" s="34" t="s">
        <v>32284</v>
      </c>
      <c r="D4921" s="35">
        <v>44328</v>
      </c>
      <c r="E4921" s="34" t="s">
        <v>32285</v>
      </c>
      <c r="F4921" s="34" t="s">
        <v>29789</v>
      </c>
      <c r="G4921" s="36">
        <v>1158537.6000000001</v>
      </c>
      <c r="H4921" s="36">
        <v>1158537.6000000001</v>
      </c>
      <c r="I4921" s="34" t="s">
        <v>9762</v>
      </c>
      <c r="J4921" s="34" t="s">
        <v>9763</v>
      </c>
      <c r="K4921" s="36">
        <v>1158537.6000000001</v>
      </c>
      <c r="L4921" s="34" t="s">
        <v>9764</v>
      </c>
      <c r="M4921" s="6">
        <f t="shared" si="76"/>
        <v>1</v>
      </c>
    </row>
    <row r="4922" spans="1:18">
      <c r="A4922" s="34" t="s">
        <v>27165</v>
      </c>
      <c r="B4922" s="34" t="s">
        <v>32283</v>
      </c>
      <c r="C4922" s="34" t="s">
        <v>32284</v>
      </c>
      <c r="D4922" s="35">
        <v>44328</v>
      </c>
      <c r="E4922" s="34" t="s">
        <v>32286</v>
      </c>
      <c r="F4922" s="34" t="s">
        <v>9875</v>
      </c>
      <c r="G4922" s="36">
        <v>-1158537.6000000001</v>
      </c>
      <c r="H4922" s="36">
        <v>-1158537.6000000001</v>
      </c>
      <c r="I4922" s="34" t="s">
        <v>9762</v>
      </c>
      <c r="J4922" s="34" t="s">
        <v>9763</v>
      </c>
      <c r="K4922" s="36">
        <v>-1158537.6000000001</v>
      </c>
      <c r="L4922" s="34" t="s">
        <v>9764</v>
      </c>
      <c r="M4922" s="6">
        <f t="shared" si="76"/>
        <v>18</v>
      </c>
      <c r="N4922" s="6" t="str">
        <f>MID(E4922,M4922,10)</f>
        <v>PO62000303</v>
      </c>
      <c r="O4922" s="6">
        <f>FIND("-",E4922)</f>
        <v>28</v>
      </c>
      <c r="P4922" s="6" t="str">
        <f>MID(E4922,O4922+1,2)</f>
        <v>21</v>
      </c>
      <c r="Q4922" s="34" t="str">
        <f>C4922</f>
        <v>APCIO0000572</v>
      </c>
      <c r="R4922" s="36">
        <f>-G4922</f>
        <v>1158537.6000000001</v>
      </c>
    </row>
    <row r="4923" spans="1:18" hidden="1">
      <c r="A4923" s="34" t="s">
        <v>27165</v>
      </c>
      <c r="B4923" s="34" t="s">
        <v>32287</v>
      </c>
      <c r="C4923" s="34" t="s">
        <v>3416</v>
      </c>
      <c r="D4923" s="35">
        <v>44328</v>
      </c>
      <c r="E4923" s="34" t="s">
        <v>32288</v>
      </c>
      <c r="F4923" s="34" t="s">
        <v>32289</v>
      </c>
      <c r="G4923" s="36">
        <v>465000</v>
      </c>
      <c r="H4923" s="36">
        <v>465000</v>
      </c>
      <c r="I4923" s="34" t="s">
        <v>9762</v>
      </c>
      <c r="J4923" s="34" t="s">
        <v>9763</v>
      </c>
      <c r="K4923" s="36">
        <v>465000</v>
      </c>
      <c r="L4923" s="34" t="s">
        <v>9764</v>
      </c>
      <c r="M4923" s="6">
        <f t="shared" si="76"/>
        <v>1</v>
      </c>
    </row>
    <row r="4924" spans="1:18" hidden="1">
      <c r="A4924" s="34" t="s">
        <v>27165</v>
      </c>
      <c r="B4924" s="34" t="s">
        <v>32287</v>
      </c>
      <c r="C4924" s="34" t="s">
        <v>3416</v>
      </c>
      <c r="D4924" s="35">
        <v>44328</v>
      </c>
      <c r="E4924" s="34" t="s">
        <v>32290</v>
      </c>
      <c r="F4924" s="34" t="s">
        <v>32289</v>
      </c>
      <c r="G4924" s="36">
        <v>32550</v>
      </c>
      <c r="H4924" s="36">
        <v>32550</v>
      </c>
      <c r="I4924" s="34" t="s">
        <v>9762</v>
      </c>
      <c r="J4924" s="34" t="s">
        <v>9763</v>
      </c>
      <c r="K4924" s="36">
        <v>32550</v>
      </c>
      <c r="L4924" s="34" t="s">
        <v>9764</v>
      </c>
      <c r="M4924" s="6" t="e">
        <f t="shared" si="76"/>
        <v>#VALUE!</v>
      </c>
    </row>
    <row r="4925" spans="1:18" hidden="1">
      <c r="A4925" s="34" t="s">
        <v>27165</v>
      </c>
      <c r="B4925" s="34" t="s">
        <v>32287</v>
      </c>
      <c r="C4925" s="34" t="s">
        <v>3416</v>
      </c>
      <c r="D4925" s="35">
        <v>44328</v>
      </c>
      <c r="E4925" s="34" t="s">
        <v>32290</v>
      </c>
      <c r="F4925" s="34" t="s">
        <v>9875</v>
      </c>
      <c r="G4925" s="36">
        <v>-497550</v>
      </c>
      <c r="H4925" s="36">
        <v>-497550</v>
      </c>
      <c r="I4925" s="34" t="s">
        <v>9762</v>
      </c>
      <c r="J4925" s="34" t="s">
        <v>9763</v>
      </c>
      <c r="K4925" s="36">
        <v>-497550</v>
      </c>
      <c r="L4925" s="34" t="s">
        <v>9764</v>
      </c>
      <c r="M4925" s="6" t="e">
        <f t="shared" si="76"/>
        <v>#VALUE!</v>
      </c>
    </row>
    <row r="4926" spans="1:18" hidden="1">
      <c r="A4926" s="34" t="s">
        <v>27165</v>
      </c>
      <c r="B4926" s="34" t="s">
        <v>32291</v>
      </c>
      <c r="C4926" s="34" t="s">
        <v>2912</v>
      </c>
      <c r="D4926" s="35">
        <v>44328</v>
      </c>
      <c r="E4926" s="34" t="s">
        <v>2913</v>
      </c>
      <c r="F4926" s="34" t="s">
        <v>31466</v>
      </c>
      <c r="G4926" s="36">
        <v>35000</v>
      </c>
      <c r="H4926" s="36">
        <v>35000</v>
      </c>
      <c r="I4926" s="34" t="s">
        <v>9762</v>
      </c>
      <c r="J4926" s="34" t="s">
        <v>9763</v>
      </c>
      <c r="K4926" s="36">
        <v>35000</v>
      </c>
      <c r="L4926" s="34" t="s">
        <v>9764</v>
      </c>
      <c r="M4926" s="6">
        <f t="shared" si="76"/>
        <v>1</v>
      </c>
    </row>
    <row r="4927" spans="1:18" hidden="1">
      <c r="A4927" s="34" t="s">
        <v>27165</v>
      </c>
      <c r="B4927" s="34" t="s">
        <v>32291</v>
      </c>
      <c r="C4927" s="34" t="s">
        <v>2912</v>
      </c>
      <c r="D4927" s="35">
        <v>44328</v>
      </c>
      <c r="E4927" s="34" t="s">
        <v>32292</v>
      </c>
      <c r="F4927" s="34" t="s">
        <v>31466</v>
      </c>
      <c r="G4927" s="36">
        <v>2450</v>
      </c>
      <c r="H4927" s="36">
        <v>2450</v>
      </c>
      <c r="I4927" s="34" t="s">
        <v>9762</v>
      </c>
      <c r="J4927" s="34" t="s">
        <v>9763</v>
      </c>
      <c r="K4927" s="36">
        <v>2450</v>
      </c>
      <c r="L4927" s="34" t="s">
        <v>9764</v>
      </c>
      <c r="M4927" s="6" t="e">
        <f t="shared" si="76"/>
        <v>#VALUE!</v>
      </c>
    </row>
    <row r="4928" spans="1:18" hidden="1">
      <c r="A4928" s="34" t="s">
        <v>27165</v>
      </c>
      <c r="B4928" s="34" t="s">
        <v>32291</v>
      </c>
      <c r="C4928" s="34" t="s">
        <v>2912</v>
      </c>
      <c r="D4928" s="35">
        <v>44328</v>
      </c>
      <c r="E4928" s="34" t="s">
        <v>32292</v>
      </c>
      <c r="F4928" s="34" t="s">
        <v>9875</v>
      </c>
      <c r="G4928" s="36">
        <v>-37450</v>
      </c>
      <c r="H4928" s="36">
        <v>-37450</v>
      </c>
      <c r="I4928" s="34" t="s">
        <v>9762</v>
      </c>
      <c r="J4928" s="34" t="s">
        <v>9763</v>
      </c>
      <c r="K4928" s="36">
        <v>-37450</v>
      </c>
      <c r="L4928" s="34" t="s">
        <v>9764</v>
      </c>
      <c r="M4928" s="6" t="e">
        <f t="shared" si="76"/>
        <v>#VALUE!</v>
      </c>
    </row>
    <row r="4929" spans="1:18" hidden="1">
      <c r="A4929" s="34" t="s">
        <v>31579</v>
      </c>
      <c r="B4929" s="34" t="s">
        <v>32293</v>
      </c>
      <c r="C4929" s="34" t="s">
        <v>2134</v>
      </c>
      <c r="D4929" s="35">
        <v>44328</v>
      </c>
      <c r="E4929" s="34" t="s">
        <v>2135</v>
      </c>
      <c r="F4929" s="34" t="s">
        <v>32294</v>
      </c>
      <c r="G4929" s="36">
        <v>16000</v>
      </c>
      <c r="H4929" s="36">
        <v>16000</v>
      </c>
      <c r="I4929" s="34" t="s">
        <v>9762</v>
      </c>
      <c r="J4929" s="34" t="s">
        <v>9763</v>
      </c>
      <c r="K4929" s="36">
        <v>16000</v>
      </c>
      <c r="L4929" s="34" t="s">
        <v>9764</v>
      </c>
      <c r="M4929" s="6" t="e">
        <f t="shared" si="76"/>
        <v>#VALUE!</v>
      </c>
    </row>
    <row r="4930" spans="1:18">
      <c r="A4930" s="34" t="s">
        <v>31579</v>
      </c>
      <c r="B4930" s="34" t="s">
        <v>32293</v>
      </c>
      <c r="C4930" s="34" t="s">
        <v>2134</v>
      </c>
      <c r="D4930" s="35">
        <v>44328</v>
      </c>
      <c r="E4930" s="34" t="s">
        <v>32295</v>
      </c>
      <c r="F4930" s="34" t="s">
        <v>9875</v>
      </c>
      <c r="G4930" s="36">
        <v>-16000</v>
      </c>
      <c r="H4930" s="36">
        <v>-16000</v>
      </c>
      <c r="I4930" s="34" t="s">
        <v>9762</v>
      </c>
      <c r="J4930" s="34" t="s">
        <v>9763</v>
      </c>
      <c r="K4930" s="36">
        <v>-16000</v>
      </c>
      <c r="L4930" s="34" t="s">
        <v>9764</v>
      </c>
      <c r="M4930" s="6">
        <f t="shared" si="76"/>
        <v>18</v>
      </c>
      <c r="N4930" s="6" t="str">
        <f>MID(E4930,M4930,10)</f>
        <v>PO64000391</v>
      </c>
      <c r="O4930" s="6">
        <f>FIND("-",E4930)</f>
        <v>28</v>
      </c>
      <c r="P4930" s="6" t="str">
        <f>MID(E4930,O4930+1,2)</f>
        <v>1</v>
      </c>
      <c r="Q4930" s="34" t="str">
        <f>C4930</f>
        <v>APCIO0000575</v>
      </c>
      <c r="R4930" s="36">
        <f>-G4930</f>
        <v>16000</v>
      </c>
    </row>
    <row r="4931" spans="1:18" hidden="1">
      <c r="A4931" s="34" t="s">
        <v>31579</v>
      </c>
      <c r="B4931" s="34" t="s">
        <v>32296</v>
      </c>
      <c r="C4931" s="34" t="s">
        <v>2225</v>
      </c>
      <c r="D4931" s="35">
        <v>44328</v>
      </c>
      <c r="E4931" s="34" t="s">
        <v>2226</v>
      </c>
      <c r="F4931" s="34" t="s">
        <v>31282</v>
      </c>
      <c r="G4931" s="36">
        <v>62500</v>
      </c>
      <c r="H4931" s="36">
        <v>62500</v>
      </c>
      <c r="I4931" s="34" t="s">
        <v>9762</v>
      </c>
      <c r="J4931" s="34" t="s">
        <v>9763</v>
      </c>
      <c r="K4931" s="36">
        <v>62500</v>
      </c>
      <c r="L4931" s="34" t="s">
        <v>9764</v>
      </c>
      <c r="M4931" s="6">
        <f t="shared" ref="M4931:M4994" si="77">FIND("PO",E4931)</f>
        <v>1</v>
      </c>
    </row>
    <row r="4932" spans="1:18">
      <c r="A4932" s="34" t="s">
        <v>31579</v>
      </c>
      <c r="B4932" s="34" t="s">
        <v>32296</v>
      </c>
      <c r="C4932" s="34" t="s">
        <v>2225</v>
      </c>
      <c r="D4932" s="35">
        <v>44328</v>
      </c>
      <c r="E4932" s="34" t="s">
        <v>32297</v>
      </c>
      <c r="F4932" s="34" t="s">
        <v>9875</v>
      </c>
      <c r="G4932" s="36">
        <v>-62500</v>
      </c>
      <c r="H4932" s="36">
        <v>-62500</v>
      </c>
      <c r="I4932" s="34" t="s">
        <v>9762</v>
      </c>
      <c r="J4932" s="34" t="s">
        <v>9763</v>
      </c>
      <c r="K4932" s="36">
        <v>-62500</v>
      </c>
      <c r="L4932" s="34" t="s">
        <v>9764</v>
      </c>
      <c r="M4932" s="6">
        <f t="shared" si="77"/>
        <v>18</v>
      </c>
      <c r="N4932" s="6" t="str">
        <f>MID(E4932,M4932,10)</f>
        <v>PO64000373</v>
      </c>
      <c r="O4932" s="6">
        <f>FIND("-",E4932)</f>
        <v>28</v>
      </c>
      <c r="P4932" s="6" t="str">
        <f>MID(E4932,O4932+1,2)</f>
        <v>1</v>
      </c>
      <c r="Q4932" s="34" t="str">
        <f>C4932</f>
        <v>APCIO0000576</v>
      </c>
      <c r="R4932" s="36">
        <f>-G4932</f>
        <v>62500</v>
      </c>
    </row>
    <row r="4933" spans="1:18" hidden="1">
      <c r="A4933" s="34" t="s">
        <v>27165</v>
      </c>
      <c r="B4933" s="34" t="s">
        <v>32298</v>
      </c>
      <c r="C4933" s="34" t="s">
        <v>2165</v>
      </c>
      <c r="D4933" s="35">
        <v>44329</v>
      </c>
      <c r="E4933" s="34" t="s">
        <v>2166</v>
      </c>
      <c r="F4933" s="34" t="s">
        <v>32299</v>
      </c>
      <c r="G4933" s="36">
        <v>50000</v>
      </c>
      <c r="H4933" s="36">
        <v>50000</v>
      </c>
      <c r="I4933" s="34" t="s">
        <v>9762</v>
      </c>
      <c r="J4933" s="34" t="s">
        <v>9763</v>
      </c>
      <c r="K4933" s="36">
        <v>50000</v>
      </c>
      <c r="L4933" s="34" t="s">
        <v>9764</v>
      </c>
      <c r="M4933" s="6">
        <f t="shared" si="77"/>
        <v>1</v>
      </c>
    </row>
    <row r="4934" spans="1:18">
      <c r="A4934" s="34" t="s">
        <v>27165</v>
      </c>
      <c r="B4934" s="34" t="s">
        <v>32298</v>
      </c>
      <c r="C4934" s="34" t="s">
        <v>2165</v>
      </c>
      <c r="D4934" s="35">
        <v>44329</v>
      </c>
      <c r="E4934" s="34" t="s">
        <v>32300</v>
      </c>
      <c r="F4934" s="34" t="s">
        <v>9875</v>
      </c>
      <c r="G4934" s="36">
        <v>-50000</v>
      </c>
      <c r="H4934" s="36">
        <v>-50000</v>
      </c>
      <c r="I4934" s="34" t="s">
        <v>9762</v>
      </c>
      <c r="J4934" s="34" t="s">
        <v>9763</v>
      </c>
      <c r="K4934" s="36">
        <v>-50000</v>
      </c>
      <c r="L4934" s="34" t="s">
        <v>9764</v>
      </c>
      <c r="M4934" s="6">
        <f t="shared" si="77"/>
        <v>18</v>
      </c>
      <c r="N4934" s="6" t="str">
        <f>MID(E4934,M4934,10)</f>
        <v>PO64000386</v>
      </c>
      <c r="O4934" s="6">
        <f>FIND("-",E4934)</f>
        <v>28</v>
      </c>
      <c r="P4934" s="6" t="str">
        <f>MID(E4934,O4934+1,2)</f>
        <v>1</v>
      </c>
      <c r="Q4934" s="34" t="str">
        <f>C4934</f>
        <v>APCIO0000577</v>
      </c>
      <c r="R4934" s="36">
        <f>-G4934</f>
        <v>50000</v>
      </c>
    </row>
    <row r="4935" spans="1:18" hidden="1">
      <c r="A4935" s="34" t="s">
        <v>31579</v>
      </c>
      <c r="B4935" s="34" t="s">
        <v>32301</v>
      </c>
      <c r="C4935" s="34" t="s">
        <v>2479</v>
      </c>
      <c r="D4935" s="35">
        <v>44328</v>
      </c>
      <c r="E4935" s="34" t="s">
        <v>32302</v>
      </c>
      <c r="F4935" s="34" t="s">
        <v>32303</v>
      </c>
      <c r="G4935" s="36">
        <v>420560.75</v>
      </c>
      <c r="H4935" s="36">
        <v>420560.75</v>
      </c>
      <c r="I4935" s="34" t="s">
        <v>9762</v>
      </c>
      <c r="J4935" s="34" t="s">
        <v>9763</v>
      </c>
      <c r="K4935" s="36">
        <v>420560.75</v>
      </c>
      <c r="L4935" s="34" t="s">
        <v>9764</v>
      </c>
      <c r="M4935" s="6">
        <f t="shared" si="77"/>
        <v>1</v>
      </c>
    </row>
    <row r="4936" spans="1:18" hidden="1">
      <c r="A4936" s="34" t="s">
        <v>31579</v>
      </c>
      <c r="B4936" s="34" t="s">
        <v>32301</v>
      </c>
      <c r="C4936" s="34" t="s">
        <v>2479</v>
      </c>
      <c r="D4936" s="35">
        <v>44328</v>
      </c>
      <c r="E4936" s="34" t="s">
        <v>32304</v>
      </c>
      <c r="F4936" s="34" t="s">
        <v>32303</v>
      </c>
      <c r="G4936" s="36">
        <v>29439.25</v>
      </c>
      <c r="H4936" s="36">
        <v>29439.25</v>
      </c>
      <c r="I4936" s="34" t="s">
        <v>9762</v>
      </c>
      <c r="J4936" s="34" t="s">
        <v>9763</v>
      </c>
      <c r="K4936" s="36">
        <v>29439.25</v>
      </c>
      <c r="L4936" s="34" t="s">
        <v>9764</v>
      </c>
      <c r="M4936" s="6" t="e">
        <f t="shared" si="77"/>
        <v>#VALUE!</v>
      </c>
    </row>
    <row r="4937" spans="1:18" hidden="1">
      <c r="A4937" s="34" t="s">
        <v>31579</v>
      </c>
      <c r="B4937" s="34" t="s">
        <v>32301</v>
      </c>
      <c r="C4937" s="34" t="s">
        <v>2479</v>
      </c>
      <c r="D4937" s="35">
        <v>44328</v>
      </c>
      <c r="E4937" s="34" t="s">
        <v>32304</v>
      </c>
      <c r="F4937" s="34" t="s">
        <v>9875</v>
      </c>
      <c r="G4937" s="36">
        <v>-450000</v>
      </c>
      <c r="H4937" s="36">
        <v>-450000</v>
      </c>
      <c r="I4937" s="34" t="s">
        <v>9762</v>
      </c>
      <c r="J4937" s="34" t="s">
        <v>9763</v>
      </c>
      <c r="K4937" s="36">
        <v>-450000</v>
      </c>
      <c r="L4937" s="34" t="s">
        <v>9764</v>
      </c>
      <c r="M4937" s="6" t="e">
        <f t="shared" si="77"/>
        <v>#VALUE!</v>
      </c>
    </row>
    <row r="4938" spans="1:18" hidden="1">
      <c r="A4938" s="34" t="s">
        <v>31579</v>
      </c>
      <c r="B4938" s="34" t="s">
        <v>32305</v>
      </c>
      <c r="C4938" s="34" t="s">
        <v>2584</v>
      </c>
      <c r="D4938" s="35">
        <v>44321</v>
      </c>
      <c r="E4938" s="34" t="s">
        <v>32306</v>
      </c>
      <c r="F4938" s="34" t="s">
        <v>32307</v>
      </c>
      <c r="G4938" s="36">
        <v>280000</v>
      </c>
      <c r="H4938" s="36">
        <v>280000</v>
      </c>
      <c r="I4938" s="34" t="s">
        <v>9762</v>
      </c>
      <c r="J4938" s="34" t="s">
        <v>9763</v>
      </c>
      <c r="K4938" s="36">
        <v>280000</v>
      </c>
      <c r="L4938" s="34" t="s">
        <v>9764</v>
      </c>
      <c r="M4938" s="6">
        <f t="shared" si="77"/>
        <v>1</v>
      </c>
    </row>
    <row r="4939" spans="1:18" hidden="1">
      <c r="A4939" s="34" t="s">
        <v>31579</v>
      </c>
      <c r="B4939" s="34" t="s">
        <v>32305</v>
      </c>
      <c r="C4939" s="34" t="s">
        <v>2584</v>
      </c>
      <c r="D4939" s="35">
        <v>44321</v>
      </c>
      <c r="E4939" s="34" t="s">
        <v>32308</v>
      </c>
      <c r="F4939" s="34" t="s">
        <v>32307</v>
      </c>
      <c r="G4939" s="36">
        <v>19600</v>
      </c>
      <c r="H4939" s="36">
        <v>19600</v>
      </c>
      <c r="I4939" s="34" t="s">
        <v>9762</v>
      </c>
      <c r="J4939" s="34" t="s">
        <v>9763</v>
      </c>
      <c r="K4939" s="36">
        <v>19600</v>
      </c>
      <c r="L4939" s="34" t="s">
        <v>9764</v>
      </c>
      <c r="M4939" s="6">
        <f t="shared" si="77"/>
        <v>18</v>
      </c>
    </row>
    <row r="4940" spans="1:18">
      <c r="A4940" s="34" t="s">
        <v>31579</v>
      </c>
      <c r="B4940" s="34" t="s">
        <v>32305</v>
      </c>
      <c r="C4940" s="34" t="s">
        <v>2584</v>
      </c>
      <c r="D4940" s="35">
        <v>44321</v>
      </c>
      <c r="E4940" s="34" t="s">
        <v>32308</v>
      </c>
      <c r="F4940" s="34" t="s">
        <v>9875</v>
      </c>
      <c r="G4940" s="36">
        <v>-299600</v>
      </c>
      <c r="H4940" s="36">
        <v>-299600</v>
      </c>
      <c r="I4940" s="34" t="s">
        <v>9762</v>
      </c>
      <c r="J4940" s="34" t="s">
        <v>9763</v>
      </c>
      <c r="K4940" s="36">
        <v>-299600</v>
      </c>
      <c r="L4940" s="34" t="s">
        <v>9764</v>
      </c>
      <c r="M4940" s="6">
        <f t="shared" si="77"/>
        <v>18</v>
      </c>
      <c r="N4940" s="6" t="str">
        <f>MID(E4940,M4940,10)</f>
        <v>PO64000300</v>
      </c>
      <c r="O4940" s="6" t="e">
        <f>FIND("-",E4940)</f>
        <v>#VALUE!</v>
      </c>
      <c r="P4940" s="6" t="e">
        <f>MID(E4940,O4940+1,2)</f>
        <v>#VALUE!</v>
      </c>
      <c r="Q4940" s="34" t="str">
        <f>C4940</f>
        <v>APCIO0000579</v>
      </c>
      <c r="R4940" s="36">
        <f>-G4940</f>
        <v>299600</v>
      </c>
    </row>
    <row r="4941" spans="1:18" hidden="1">
      <c r="A4941" s="34" t="s">
        <v>31579</v>
      </c>
      <c r="B4941" s="34" t="s">
        <v>32309</v>
      </c>
      <c r="C4941" s="34" t="s">
        <v>5245</v>
      </c>
      <c r="D4941" s="35">
        <v>44266</v>
      </c>
      <c r="E4941" s="34" t="s">
        <v>5246</v>
      </c>
      <c r="F4941" s="34" t="s">
        <v>32310</v>
      </c>
      <c r="G4941" s="36">
        <v>1588785.05</v>
      </c>
      <c r="H4941" s="36">
        <v>1588785.05</v>
      </c>
      <c r="I4941" s="34" t="s">
        <v>9762</v>
      </c>
      <c r="J4941" s="34" t="s">
        <v>9763</v>
      </c>
      <c r="K4941" s="36">
        <v>1588785.05</v>
      </c>
      <c r="L4941" s="34" t="s">
        <v>9764</v>
      </c>
      <c r="M4941" s="6">
        <f t="shared" si="77"/>
        <v>1</v>
      </c>
    </row>
    <row r="4942" spans="1:18" hidden="1">
      <c r="A4942" s="34" t="s">
        <v>31579</v>
      </c>
      <c r="B4942" s="34" t="s">
        <v>32309</v>
      </c>
      <c r="C4942" s="34" t="s">
        <v>5245</v>
      </c>
      <c r="D4942" s="35">
        <v>44266</v>
      </c>
      <c r="E4942" s="34" t="s">
        <v>32311</v>
      </c>
      <c r="F4942" s="34" t="s">
        <v>32310</v>
      </c>
      <c r="G4942" s="36">
        <v>111214.95</v>
      </c>
      <c r="H4942" s="36">
        <v>111214.95</v>
      </c>
      <c r="I4942" s="34" t="s">
        <v>9762</v>
      </c>
      <c r="J4942" s="34" t="s">
        <v>9763</v>
      </c>
      <c r="K4942" s="36">
        <v>111214.95</v>
      </c>
      <c r="L4942" s="34" t="s">
        <v>9764</v>
      </c>
      <c r="M4942" s="6" t="e">
        <f t="shared" si="77"/>
        <v>#VALUE!</v>
      </c>
    </row>
    <row r="4943" spans="1:18" hidden="1">
      <c r="A4943" s="34" t="s">
        <v>31579</v>
      </c>
      <c r="B4943" s="34" t="s">
        <v>32309</v>
      </c>
      <c r="C4943" s="34" t="s">
        <v>5245</v>
      </c>
      <c r="D4943" s="35">
        <v>44266</v>
      </c>
      <c r="E4943" s="34" t="s">
        <v>32311</v>
      </c>
      <c r="F4943" s="34" t="s">
        <v>9875</v>
      </c>
      <c r="G4943" s="36">
        <v>-1700000</v>
      </c>
      <c r="H4943" s="36">
        <v>-1700000</v>
      </c>
      <c r="I4943" s="34" t="s">
        <v>9762</v>
      </c>
      <c r="J4943" s="34" t="s">
        <v>9763</v>
      </c>
      <c r="K4943" s="36">
        <v>-1700000</v>
      </c>
      <c r="L4943" s="34" t="s">
        <v>9764</v>
      </c>
      <c r="M4943" s="6" t="e">
        <f t="shared" si="77"/>
        <v>#VALUE!</v>
      </c>
    </row>
    <row r="4944" spans="1:18" hidden="1">
      <c r="A4944" s="34" t="s">
        <v>31579</v>
      </c>
      <c r="B4944" s="34" t="s">
        <v>32312</v>
      </c>
      <c r="C4944" s="34" t="s">
        <v>4875</v>
      </c>
      <c r="D4944" s="35">
        <v>44321</v>
      </c>
      <c r="E4944" s="34" t="s">
        <v>4877</v>
      </c>
      <c r="F4944" s="34" t="s">
        <v>30341</v>
      </c>
      <c r="G4944" s="36">
        <v>1869101.2</v>
      </c>
      <c r="H4944" s="36">
        <v>1869101.2</v>
      </c>
      <c r="I4944" s="34" t="s">
        <v>9762</v>
      </c>
      <c r="J4944" s="34" t="s">
        <v>9763</v>
      </c>
      <c r="K4944" s="36">
        <v>1869101.2</v>
      </c>
      <c r="L4944" s="34" t="s">
        <v>9764</v>
      </c>
      <c r="M4944" s="6">
        <f t="shared" si="77"/>
        <v>1</v>
      </c>
    </row>
    <row r="4945" spans="1:18" hidden="1">
      <c r="A4945" s="34" t="s">
        <v>31579</v>
      </c>
      <c r="B4945" s="34" t="s">
        <v>32312</v>
      </c>
      <c r="C4945" s="34" t="s">
        <v>4875</v>
      </c>
      <c r="D4945" s="35">
        <v>44321</v>
      </c>
      <c r="E4945" s="34" t="s">
        <v>32313</v>
      </c>
      <c r="F4945" s="34" t="s">
        <v>30341</v>
      </c>
      <c r="G4945" s="36">
        <v>130837.08</v>
      </c>
      <c r="H4945" s="36">
        <v>130837.08</v>
      </c>
      <c r="I4945" s="34" t="s">
        <v>9762</v>
      </c>
      <c r="J4945" s="34" t="s">
        <v>9763</v>
      </c>
      <c r="K4945" s="36">
        <v>130837.08</v>
      </c>
      <c r="L4945" s="34" t="s">
        <v>9764</v>
      </c>
      <c r="M4945" s="6" t="e">
        <f t="shared" si="77"/>
        <v>#VALUE!</v>
      </c>
    </row>
    <row r="4946" spans="1:18" hidden="1">
      <c r="A4946" s="34" t="s">
        <v>31579</v>
      </c>
      <c r="B4946" s="34" t="s">
        <v>32312</v>
      </c>
      <c r="C4946" s="34" t="s">
        <v>4875</v>
      </c>
      <c r="D4946" s="35">
        <v>44321</v>
      </c>
      <c r="E4946" s="34" t="s">
        <v>32313</v>
      </c>
      <c r="F4946" s="34" t="s">
        <v>9875</v>
      </c>
      <c r="G4946" s="36">
        <v>-1999938.28</v>
      </c>
      <c r="H4946" s="36">
        <v>-1999938.28</v>
      </c>
      <c r="I4946" s="34" t="s">
        <v>9762</v>
      </c>
      <c r="J4946" s="34" t="s">
        <v>9763</v>
      </c>
      <c r="K4946" s="36">
        <v>-1999938.28</v>
      </c>
      <c r="L4946" s="34" t="s">
        <v>9764</v>
      </c>
      <c r="M4946" s="6" t="e">
        <f t="shared" si="77"/>
        <v>#VALUE!</v>
      </c>
    </row>
    <row r="4947" spans="1:18" hidden="1">
      <c r="A4947" s="34" t="s">
        <v>31579</v>
      </c>
      <c r="B4947" s="34" t="s">
        <v>32314</v>
      </c>
      <c r="C4947" s="34" t="s">
        <v>2355</v>
      </c>
      <c r="D4947" s="35">
        <v>44286</v>
      </c>
      <c r="E4947" s="34" t="s">
        <v>32315</v>
      </c>
      <c r="F4947" s="34" t="s">
        <v>32316</v>
      </c>
      <c r="G4947" s="36">
        <v>12320</v>
      </c>
      <c r="H4947" s="36">
        <v>12320</v>
      </c>
      <c r="I4947" s="34" t="s">
        <v>9762</v>
      </c>
      <c r="J4947" s="34" t="s">
        <v>9763</v>
      </c>
      <c r="K4947" s="36">
        <v>12320</v>
      </c>
      <c r="L4947" s="34" t="s">
        <v>9764</v>
      </c>
      <c r="M4947" s="6" t="e">
        <f t="shared" si="77"/>
        <v>#VALUE!</v>
      </c>
    </row>
    <row r="4948" spans="1:18" hidden="1">
      <c r="A4948" s="34" t="s">
        <v>31579</v>
      </c>
      <c r="B4948" s="34" t="s">
        <v>32314</v>
      </c>
      <c r="C4948" s="34" t="s">
        <v>2355</v>
      </c>
      <c r="D4948" s="35">
        <v>44286</v>
      </c>
      <c r="E4948" s="34" t="s">
        <v>2356</v>
      </c>
      <c r="F4948" s="34" t="s">
        <v>32317</v>
      </c>
      <c r="G4948" s="36">
        <v>176000</v>
      </c>
      <c r="H4948" s="36">
        <v>176000</v>
      </c>
      <c r="I4948" s="34" t="s">
        <v>9762</v>
      </c>
      <c r="J4948" s="34" t="s">
        <v>9763</v>
      </c>
      <c r="K4948" s="36">
        <v>176000</v>
      </c>
      <c r="L4948" s="34" t="s">
        <v>9764</v>
      </c>
      <c r="M4948" s="6">
        <f t="shared" si="77"/>
        <v>1</v>
      </c>
    </row>
    <row r="4949" spans="1:18" hidden="1">
      <c r="A4949" s="34" t="s">
        <v>31579</v>
      </c>
      <c r="B4949" s="34" t="s">
        <v>32314</v>
      </c>
      <c r="C4949" s="34" t="s">
        <v>2355</v>
      </c>
      <c r="D4949" s="35">
        <v>44286</v>
      </c>
      <c r="E4949" s="34" t="s">
        <v>32315</v>
      </c>
      <c r="F4949" s="34" t="s">
        <v>9875</v>
      </c>
      <c r="G4949" s="36">
        <v>-188320</v>
      </c>
      <c r="H4949" s="36">
        <v>-188320</v>
      </c>
      <c r="I4949" s="34" t="s">
        <v>9762</v>
      </c>
      <c r="J4949" s="34" t="s">
        <v>9763</v>
      </c>
      <c r="K4949" s="36">
        <v>-188320</v>
      </c>
      <c r="L4949" s="34" t="s">
        <v>9764</v>
      </c>
      <c r="M4949" s="6" t="e">
        <f t="shared" si="77"/>
        <v>#VALUE!</v>
      </c>
    </row>
    <row r="4950" spans="1:18" hidden="1">
      <c r="A4950" s="34" t="s">
        <v>31579</v>
      </c>
      <c r="B4950" s="34" t="s">
        <v>32318</v>
      </c>
      <c r="C4950" s="34" t="s">
        <v>5373</v>
      </c>
      <c r="D4950" s="35">
        <v>44286</v>
      </c>
      <c r="E4950" s="34" t="s">
        <v>32319</v>
      </c>
      <c r="F4950" s="34" t="s">
        <v>32320</v>
      </c>
      <c r="G4950" s="36">
        <v>32500</v>
      </c>
      <c r="H4950" s="36">
        <v>32500</v>
      </c>
      <c r="I4950" s="34" t="s">
        <v>9762</v>
      </c>
      <c r="J4950" s="34" t="s">
        <v>9763</v>
      </c>
      <c r="K4950" s="36">
        <v>32500</v>
      </c>
      <c r="L4950" s="34" t="s">
        <v>9764</v>
      </c>
      <c r="M4950" s="6">
        <f t="shared" si="77"/>
        <v>1</v>
      </c>
    </row>
    <row r="4951" spans="1:18">
      <c r="A4951" s="34" t="s">
        <v>31579</v>
      </c>
      <c r="B4951" s="34" t="s">
        <v>32318</v>
      </c>
      <c r="C4951" s="34" t="s">
        <v>5373</v>
      </c>
      <c r="D4951" s="35">
        <v>44286</v>
      </c>
      <c r="E4951" s="34" t="s">
        <v>32321</v>
      </c>
      <c r="F4951" s="34" t="s">
        <v>9875</v>
      </c>
      <c r="G4951" s="36">
        <v>-32500</v>
      </c>
      <c r="H4951" s="36">
        <v>-32500</v>
      </c>
      <c r="I4951" s="34" t="s">
        <v>9762</v>
      </c>
      <c r="J4951" s="34" t="s">
        <v>9763</v>
      </c>
      <c r="K4951" s="36">
        <v>-32500</v>
      </c>
      <c r="L4951" s="34" t="s">
        <v>9764</v>
      </c>
      <c r="M4951" s="6">
        <f t="shared" si="77"/>
        <v>18</v>
      </c>
      <c r="N4951" s="6" t="str">
        <f>MID(E4951,M4951,10)</f>
        <v>PO63000796</v>
      </c>
      <c r="O4951" s="6" t="e">
        <f>FIND("-",E4951)</f>
        <v>#VALUE!</v>
      </c>
      <c r="P4951" s="6" t="e">
        <f>MID(E4951,O4951+1,2)</f>
        <v>#VALUE!</v>
      </c>
      <c r="Q4951" s="34" t="str">
        <f>C4951</f>
        <v>APCIO0000583</v>
      </c>
      <c r="R4951" s="36">
        <f>-G4951</f>
        <v>32500</v>
      </c>
    </row>
    <row r="4952" spans="1:18" hidden="1">
      <c r="A4952" s="34" t="s">
        <v>31579</v>
      </c>
      <c r="B4952" s="34" t="s">
        <v>32322</v>
      </c>
      <c r="C4952" s="34" t="s">
        <v>5421</v>
      </c>
      <c r="D4952" s="35">
        <v>44286</v>
      </c>
      <c r="E4952" s="34" t="s">
        <v>5422</v>
      </c>
      <c r="F4952" s="34" t="s">
        <v>31206</v>
      </c>
      <c r="G4952" s="36">
        <v>150000</v>
      </c>
      <c r="H4952" s="36">
        <v>150000</v>
      </c>
      <c r="I4952" s="34" t="s">
        <v>9762</v>
      </c>
      <c r="J4952" s="34" t="s">
        <v>9763</v>
      </c>
      <c r="K4952" s="36">
        <v>150000</v>
      </c>
      <c r="L4952" s="34" t="s">
        <v>9764</v>
      </c>
      <c r="M4952" s="6">
        <f t="shared" si="77"/>
        <v>1</v>
      </c>
    </row>
    <row r="4953" spans="1:18" hidden="1">
      <c r="A4953" s="34" t="s">
        <v>31579</v>
      </c>
      <c r="B4953" s="34" t="s">
        <v>32322</v>
      </c>
      <c r="C4953" s="34" t="s">
        <v>5421</v>
      </c>
      <c r="D4953" s="35">
        <v>44286</v>
      </c>
      <c r="E4953" s="34" t="s">
        <v>32323</v>
      </c>
      <c r="F4953" s="34" t="s">
        <v>31206</v>
      </c>
      <c r="G4953" s="36">
        <v>10500</v>
      </c>
      <c r="H4953" s="36">
        <v>10500</v>
      </c>
      <c r="I4953" s="34" t="s">
        <v>9762</v>
      </c>
      <c r="J4953" s="34" t="s">
        <v>9763</v>
      </c>
      <c r="K4953" s="36">
        <v>10500</v>
      </c>
      <c r="L4953" s="34" t="s">
        <v>9764</v>
      </c>
      <c r="M4953" s="6">
        <f t="shared" si="77"/>
        <v>18</v>
      </c>
    </row>
    <row r="4954" spans="1:18">
      <c r="A4954" s="34" t="s">
        <v>31579</v>
      </c>
      <c r="B4954" s="34" t="s">
        <v>32322</v>
      </c>
      <c r="C4954" s="34" t="s">
        <v>5421</v>
      </c>
      <c r="D4954" s="35">
        <v>44286</v>
      </c>
      <c r="E4954" s="34" t="s">
        <v>32323</v>
      </c>
      <c r="F4954" s="34" t="s">
        <v>9875</v>
      </c>
      <c r="G4954" s="36">
        <v>-160500</v>
      </c>
      <c r="H4954" s="36">
        <v>-160500</v>
      </c>
      <c r="I4954" s="34" t="s">
        <v>9762</v>
      </c>
      <c r="J4954" s="34" t="s">
        <v>9763</v>
      </c>
      <c r="K4954" s="36">
        <v>-160500</v>
      </c>
      <c r="L4954" s="34" t="s">
        <v>9764</v>
      </c>
      <c r="M4954" s="6">
        <f t="shared" si="77"/>
        <v>18</v>
      </c>
      <c r="N4954" s="6" t="str">
        <f>MID(E4954,M4954,10)</f>
        <v>PO63000788</v>
      </c>
      <c r="O4954" s="6">
        <f>FIND("-",E4954)</f>
        <v>28</v>
      </c>
      <c r="P4954" s="6" t="str">
        <f>MID(E4954,O4954+1,2)</f>
        <v>2/</v>
      </c>
      <c r="Q4954" s="34" t="str">
        <f>C4954</f>
        <v>APCIO0000584</v>
      </c>
      <c r="R4954" s="36">
        <f>-G4954</f>
        <v>160500</v>
      </c>
    </row>
    <row r="4955" spans="1:18" hidden="1">
      <c r="A4955" s="34" t="s">
        <v>31579</v>
      </c>
      <c r="B4955" s="34" t="s">
        <v>32324</v>
      </c>
      <c r="C4955" s="34" t="s">
        <v>2509</v>
      </c>
      <c r="D4955" s="35">
        <v>44286</v>
      </c>
      <c r="E4955" s="34" t="s">
        <v>32325</v>
      </c>
      <c r="F4955" s="34" t="s">
        <v>32326</v>
      </c>
      <c r="G4955" s="36">
        <v>81880</v>
      </c>
      <c r="H4955" s="36">
        <v>81880</v>
      </c>
      <c r="I4955" s="34" t="s">
        <v>9762</v>
      </c>
      <c r="J4955" s="34" t="s">
        <v>9763</v>
      </c>
      <c r="K4955" s="36">
        <v>81880</v>
      </c>
      <c r="L4955" s="34" t="s">
        <v>9764</v>
      </c>
      <c r="M4955" s="6">
        <f t="shared" si="77"/>
        <v>1</v>
      </c>
    </row>
    <row r="4956" spans="1:18" hidden="1">
      <c r="A4956" s="34" t="s">
        <v>31579</v>
      </c>
      <c r="B4956" s="34" t="s">
        <v>32324</v>
      </c>
      <c r="C4956" s="34" t="s">
        <v>2509</v>
      </c>
      <c r="D4956" s="35">
        <v>44286</v>
      </c>
      <c r="E4956" s="34" t="s">
        <v>32327</v>
      </c>
      <c r="F4956" s="34" t="s">
        <v>32326</v>
      </c>
      <c r="G4956" s="36">
        <v>5731.6</v>
      </c>
      <c r="H4956" s="36">
        <v>5731.6</v>
      </c>
      <c r="I4956" s="34" t="s">
        <v>9762</v>
      </c>
      <c r="J4956" s="34" t="s">
        <v>9763</v>
      </c>
      <c r="K4956" s="36">
        <v>5731.6</v>
      </c>
      <c r="L4956" s="34" t="s">
        <v>9764</v>
      </c>
      <c r="M4956" s="6" t="e">
        <f t="shared" si="77"/>
        <v>#VALUE!</v>
      </c>
    </row>
    <row r="4957" spans="1:18" hidden="1">
      <c r="A4957" s="34" t="s">
        <v>31579</v>
      </c>
      <c r="B4957" s="34" t="s">
        <v>32324</v>
      </c>
      <c r="C4957" s="34" t="s">
        <v>2509</v>
      </c>
      <c r="D4957" s="35">
        <v>44286</v>
      </c>
      <c r="E4957" s="34" t="s">
        <v>32327</v>
      </c>
      <c r="F4957" s="34" t="s">
        <v>9875</v>
      </c>
      <c r="G4957" s="36">
        <v>-87611.6</v>
      </c>
      <c r="H4957" s="36">
        <v>-87611.6</v>
      </c>
      <c r="I4957" s="34" t="s">
        <v>9762</v>
      </c>
      <c r="J4957" s="34" t="s">
        <v>9763</v>
      </c>
      <c r="K4957" s="36">
        <v>-87611.6</v>
      </c>
      <c r="L4957" s="34" t="s">
        <v>9764</v>
      </c>
      <c r="M4957" s="6" t="e">
        <f t="shared" si="77"/>
        <v>#VALUE!</v>
      </c>
    </row>
    <row r="4958" spans="1:18" hidden="1">
      <c r="A4958" s="34" t="s">
        <v>31579</v>
      </c>
      <c r="B4958" s="34" t="s">
        <v>32328</v>
      </c>
      <c r="C4958" s="34" t="s">
        <v>2939</v>
      </c>
      <c r="D4958" s="35">
        <v>44286</v>
      </c>
      <c r="E4958" s="34" t="s">
        <v>2940</v>
      </c>
      <c r="F4958" s="34" t="s">
        <v>32223</v>
      </c>
      <c r="G4958" s="36">
        <v>81190</v>
      </c>
      <c r="H4958" s="36">
        <v>81190</v>
      </c>
      <c r="I4958" s="34" t="s">
        <v>9762</v>
      </c>
      <c r="J4958" s="34" t="s">
        <v>9763</v>
      </c>
      <c r="K4958" s="36">
        <v>81190</v>
      </c>
      <c r="L4958" s="34" t="s">
        <v>9764</v>
      </c>
      <c r="M4958" s="6">
        <f t="shared" si="77"/>
        <v>1</v>
      </c>
    </row>
    <row r="4959" spans="1:18" hidden="1">
      <c r="A4959" s="34" t="s">
        <v>31579</v>
      </c>
      <c r="B4959" s="34" t="s">
        <v>32328</v>
      </c>
      <c r="C4959" s="34" t="s">
        <v>2939</v>
      </c>
      <c r="D4959" s="35">
        <v>44286</v>
      </c>
      <c r="E4959" s="34" t="s">
        <v>32329</v>
      </c>
      <c r="F4959" s="34" t="s">
        <v>32223</v>
      </c>
      <c r="G4959" s="36">
        <v>5683.3</v>
      </c>
      <c r="H4959" s="36">
        <v>5683.3</v>
      </c>
      <c r="I4959" s="34" t="s">
        <v>9762</v>
      </c>
      <c r="J4959" s="34" t="s">
        <v>9763</v>
      </c>
      <c r="K4959" s="36">
        <v>5683.3</v>
      </c>
      <c r="L4959" s="34" t="s">
        <v>9764</v>
      </c>
      <c r="M4959" s="6" t="e">
        <f t="shared" si="77"/>
        <v>#VALUE!</v>
      </c>
    </row>
    <row r="4960" spans="1:18" hidden="1">
      <c r="A4960" s="34" t="s">
        <v>31579</v>
      </c>
      <c r="B4960" s="34" t="s">
        <v>32328</v>
      </c>
      <c r="C4960" s="34" t="s">
        <v>2939</v>
      </c>
      <c r="D4960" s="35">
        <v>44286</v>
      </c>
      <c r="E4960" s="34" t="s">
        <v>32329</v>
      </c>
      <c r="F4960" s="34" t="s">
        <v>9875</v>
      </c>
      <c r="G4960" s="36">
        <v>-86873.3</v>
      </c>
      <c r="H4960" s="36">
        <v>-86873.3</v>
      </c>
      <c r="I4960" s="34" t="s">
        <v>9762</v>
      </c>
      <c r="J4960" s="34" t="s">
        <v>9763</v>
      </c>
      <c r="K4960" s="36">
        <v>-86873.3</v>
      </c>
      <c r="L4960" s="34" t="s">
        <v>9764</v>
      </c>
      <c r="M4960" s="6" t="e">
        <f t="shared" si="77"/>
        <v>#VALUE!</v>
      </c>
    </row>
    <row r="4961" spans="1:18" hidden="1">
      <c r="A4961" s="34" t="s">
        <v>31579</v>
      </c>
      <c r="B4961" s="34" t="s">
        <v>32330</v>
      </c>
      <c r="C4961" s="34" t="s">
        <v>2351</v>
      </c>
      <c r="D4961" s="35">
        <v>44286</v>
      </c>
      <c r="E4961" s="34" t="s">
        <v>2352</v>
      </c>
      <c r="F4961" s="34" t="s">
        <v>32331</v>
      </c>
      <c r="G4961" s="36">
        <v>176000</v>
      </c>
      <c r="H4961" s="36">
        <v>176000</v>
      </c>
      <c r="I4961" s="34" t="s">
        <v>9762</v>
      </c>
      <c r="J4961" s="34" t="s">
        <v>9763</v>
      </c>
      <c r="K4961" s="36">
        <v>176000</v>
      </c>
      <c r="L4961" s="34" t="s">
        <v>9764</v>
      </c>
      <c r="M4961" s="6">
        <f t="shared" si="77"/>
        <v>4</v>
      </c>
    </row>
    <row r="4962" spans="1:18" hidden="1">
      <c r="A4962" s="34" t="s">
        <v>31579</v>
      </c>
      <c r="B4962" s="34" t="s">
        <v>32330</v>
      </c>
      <c r="C4962" s="34" t="s">
        <v>2351</v>
      </c>
      <c r="D4962" s="35">
        <v>44286</v>
      </c>
      <c r="E4962" s="34" t="s">
        <v>32332</v>
      </c>
      <c r="F4962" s="34" t="s">
        <v>9875</v>
      </c>
      <c r="G4962" s="36">
        <v>-176000</v>
      </c>
      <c r="H4962" s="36">
        <v>-176000</v>
      </c>
      <c r="I4962" s="34" t="s">
        <v>9762</v>
      </c>
      <c r="J4962" s="34" t="s">
        <v>9763</v>
      </c>
      <c r="K4962" s="36">
        <v>-176000</v>
      </c>
      <c r="L4962" s="34" t="s">
        <v>9764</v>
      </c>
      <c r="M4962" s="6" t="e">
        <f t="shared" si="77"/>
        <v>#VALUE!</v>
      </c>
    </row>
    <row r="4963" spans="1:18" hidden="1">
      <c r="A4963" s="34" t="s">
        <v>31579</v>
      </c>
      <c r="B4963" s="34" t="s">
        <v>32333</v>
      </c>
      <c r="C4963" s="34" t="s">
        <v>2345</v>
      </c>
      <c r="D4963" s="35">
        <v>44286</v>
      </c>
      <c r="E4963" s="34" t="s">
        <v>2346</v>
      </c>
      <c r="F4963" s="34" t="s">
        <v>32331</v>
      </c>
      <c r="G4963" s="36">
        <v>176000</v>
      </c>
      <c r="H4963" s="36">
        <v>176000</v>
      </c>
      <c r="I4963" s="34" t="s">
        <v>9762</v>
      </c>
      <c r="J4963" s="34" t="s">
        <v>9763</v>
      </c>
      <c r="K4963" s="36">
        <v>176000</v>
      </c>
      <c r="L4963" s="34" t="s">
        <v>9764</v>
      </c>
      <c r="M4963" s="6">
        <f t="shared" si="77"/>
        <v>5</v>
      </c>
    </row>
    <row r="4964" spans="1:18" hidden="1">
      <c r="A4964" s="34" t="s">
        <v>31579</v>
      </c>
      <c r="B4964" s="34" t="s">
        <v>32333</v>
      </c>
      <c r="C4964" s="34" t="s">
        <v>2345</v>
      </c>
      <c r="D4964" s="35">
        <v>44286</v>
      </c>
      <c r="E4964" s="34" t="s">
        <v>32334</v>
      </c>
      <c r="F4964" s="34" t="s">
        <v>32331</v>
      </c>
      <c r="G4964" s="36">
        <v>12320</v>
      </c>
      <c r="H4964" s="36">
        <v>12320</v>
      </c>
      <c r="I4964" s="34" t="s">
        <v>9762</v>
      </c>
      <c r="J4964" s="34" t="s">
        <v>9763</v>
      </c>
      <c r="K4964" s="36">
        <v>12320</v>
      </c>
      <c r="L4964" s="34" t="s">
        <v>9764</v>
      </c>
      <c r="M4964" s="6" t="e">
        <f t="shared" si="77"/>
        <v>#VALUE!</v>
      </c>
    </row>
    <row r="4965" spans="1:18" hidden="1">
      <c r="A4965" s="34" t="s">
        <v>31579</v>
      </c>
      <c r="B4965" s="34" t="s">
        <v>32333</v>
      </c>
      <c r="C4965" s="34" t="s">
        <v>2345</v>
      </c>
      <c r="D4965" s="35">
        <v>44286</v>
      </c>
      <c r="E4965" s="34" t="s">
        <v>32334</v>
      </c>
      <c r="F4965" s="34" t="s">
        <v>9875</v>
      </c>
      <c r="G4965" s="36">
        <v>-188320</v>
      </c>
      <c r="H4965" s="36">
        <v>-188320</v>
      </c>
      <c r="I4965" s="34" t="s">
        <v>9762</v>
      </c>
      <c r="J4965" s="34" t="s">
        <v>9763</v>
      </c>
      <c r="K4965" s="36">
        <v>-188320</v>
      </c>
      <c r="L4965" s="34" t="s">
        <v>9764</v>
      </c>
      <c r="M4965" s="6" t="e">
        <f t="shared" si="77"/>
        <v>#VALUE!</v>
      </c>
    </row>
    <row r="4966" spans="1:18" hidden="1">
      <c r="A4966" s="34" t="s">
        <v>31579</v>
      </c>
      <c r="B4966" s="34" t="s">
        <v>32335</v>
      </c>
      <c r="C4966" s="34" t="s">
        <v>5413</v>
      </c>
      <c r="D4966" s="35">
        <v>44286</v>
      </c>
      <c r="E4966" s="34" t="s">
        <v>5414</v>
      </c>
      <c r="F4966" s="34" t="s">
        <v>31173</v>
      </c>
      <c r="G4966" s="36">
        <v>150000</v>
      </c>
      <c r="H4966" s="36">
        <v>150000</v>
      </c>
      <c r="I4966" s="34" t="s">
        <v>9762</v>
      </c>
      <c r="J4966" s="34" t="s">
        <v>9763</v>
      </c>
      <c r="K4966" s="36">
        <v>150000</v>
      </c>
      <c r="L4966" s="34" t="s">
        <v>9764</v>
      </c>
      <c r="M4966" s="6">
        <f t="shared" si="77"/>
        <v>4</v>
      </c>
    </row>
    <row r="4967" spans="1:18" hidden="1">
      <c r="A4967" s="34" t="s">
        <v>31579</v>
      </c>
      <c r="B4967" s="34" t="s">
        <v>32335</v>
      </c>
      <c r="C4967" s="34" t="s">
        <v>5413</v>
      </c>
      <c r="D4967" s="35">
        <v>44286</v>
      </c>
      <c r="E4967" s="34" t="s">
        <v>32336</v>
      </c>
      <c r="F4967" s="34" t="s">
        <v>31173</v>
      </c>
      <c r="G4967" s="36">
        <v>10500</v>
      </c>
      <c r="H4967" s="36">
        <v>10500</v>
      </c>
      <c r="I4967" s="34" t="s">
        <v>9762</v>
      </c>
      <c r="J4967" s="34" t="s">
        <v>9763</v>
      </c>
      <c r="K4967" s="36">
        <v>10500</v>
      </c>
      <c r="L4967" s="34" t="s">
        <v>9764</v>
      </c>
      <c r="M4967" s="6" t="e">
        <f t="shared" si="77"/>
        <v>#VALUE!</v>
      </c>
    </row>
    <row r="4968" spans="1:18" hidden="1">
      <c r="A4968" s="34" t="s">
        <v>31579</v>
      </c>
      <c r="B4968" s="34" t="s">
        <v>32335</v>
      </c>
      <c r="C4968" s="34" t="s">
        <v>5413</v>
      </c>
      <c r="D4968" s="35">
        <v>44286</v>
      </c>
      <c r="E4968" s="34" t="s">
        <v>32336</v>
      </c>
      <c r="F4968" s="34" t="s">
        <v>9875</v>
      </c>
      <c r="G4968" s="36">
        <v>-160500</v>
      </c>
      <c r="H4968" s="36">
        <v>-160500</v>
      </c>
      <c r="I4968" s="34" t="s">
        <v>9762</v>
      </c>
      <c r="J4968" s="34" t="s">
        <v>9763</v>
      </c>
      <c r="K4968" s="36">
        <v>-160500</v>
      </c>
      <c r="L4968" s="34" t="s">
        <v>9764</v>
      </c>
      <c r="M4968" s="6" t="e">
        <f t="shared" si="77"/>
        <v>#VALUE!</v>
      </c>
    </row>
    <row r="4969" spans="1:18" hidden="1">
      <c r="A4969" s="34" t="s">
        <v>31579</v>
      </c>
      <c r="B4969" s="34" t="s">
        <v>32337</v>
      </c>
      <c r="C4969" s="34" t="s">
        <v>2004</v>
      </c>
      <c r="D4969" s="35">
        <v>44328</v>
      </c>
      <c r="E4969" s="34" t="s">
        <v>2006</v>
      </c>
      <c r="F4969" s="34" t="s">
        <v>32338</v>
      </c>
      <c r="G4969" s="36">
        <v>134850</v>
      </c>
      <c r="H4969" s="36">
        <v>134850</v>
      </c>
      <c r="I4969" s="34" t="s">
        <v>9762</v>
      </c>
      <c r="J4969" s="34" t="s">
        <v>9763</v>
      </c>
      <c r="K4969" s="36">
        <v>134850</v>
      </c>
      <c r="L4969" s="34" t="s">
        <v>9764</v>
      </c>
      <c r="M4969" s="6">
        <f t="shared" si="77"/>
        <v>1</v>
      </c>
    </row>
    <row r="4970" spans="1:18">
      <c r="A4970" s="34" t="s">
        <v>31579</v>
      </c>
      <c r="B4970" s="34" t="s">
        <v>32337</v>
      </c>
      <c r="C4970" s="34" t="s">
        <v>2004</v>
      </c>
      <c r="D4970" s="35">
        <v>44328</v>
      </c>
      <c r="E4970" s="34" t="s">
        <v>32339</v>
      </c>
      <c r="F4970" s="34" t="s">
        <v>9875</v>
      </c>
      <c r="G4970" s="36">
        <v>-134850</v>
      </c>
      <c r="H4970" s="36">
        <v>-134850</v>
      </c>
      <c r="I4970" s="34" t="s">
        <v>9762</v>
      </c>
      <c r="J4970" s="34" t="s">
        <v>9763</v>
      </c>
      <c r="K4970" s="36">
        <v>-134850</v>
      </c>
      <c r="L4970" s="34" t="s">
        <v>9764</v>
      </c>
      <c r="M4970" s="6">
        <f t="shared" si="77"/>
        <v>18</v>
      </c>
      <c r="N4970" s="6" t="str">
        <f>MID(E4970,M4970,10)</f>
        <v>PO64000425</v>
      </c>
      <c r="O4970" s="6" t="e">
        <f>FIND("-",E4970)</f>
        <v>#VALUE!</v>
      </c>
      <c r="P4970" s="6" t="e">
        <f>MID(E4970,O4970+1,2)</f>
        <v>#VALUE!</v>
      </c>
      <c r="Q4970" s="34" t="str">
        <f>C4970</f>
        <v>APCIO0000590</v>
      </c>
      <c r="R4970" s="36">
        <f>-G4970</f>
        <v>134850</v>
      </c>
    </row>
    <row r="4971" spans="1:18" hidden="1">
      <c r="A4971" s="34" t="s">
        <v>31579</v>
      </c>
      <c r="B4971" s="34" t="s">
        <v>32340</v>
      </c>
      <c r="C4971" s="34" t="s">
        <v>3674</v>
      </c>
      <c r="D4971" s="35">
        <v>44328</v>
      </c>
      <c r="E4971" s="34" t="s">
        <v>32341</v>
      </c>
      <c r="F4971" s="34" t="s">
        <v>31690</v>
      </c>
      <c r="G4971" s="36">
        <v>5040</v>
      </c>
      <c r="H4971" s="36">
        <v>5040</v>
      </c>
      <c r="I4971" s="34" t="s">
        <v>9762</v>
      </c>
      <c r="J4971" s="34" t="s">
        <v>9763</v>
      </c>
      <c r="K4971" s="36">
        <v>5040</v>
      </c>
      <c r="L4971" s="34" t="s">
        <v>9764</v>
      </c>
      <c r="M4971" s="6" t="e">
        <f t="shared" si="77"/>
        <v>#VALUE!</v>
      </c>
    </row>
    <row r="4972" spans="1:18" hidden="1">
      <c r="A4972" s="34" t="s">
        <v>31579</v>
      </c>
      <c r="B4972" s="34" t="s">
        <v>32340</v>
      </c>
      <c r="C4972" s="34" t="s">
        <v>3674</v>
      </c>
      <c r="D4972" s="35">
        <v>44328</v>
      </c>
      <c r="E4972" s="34" t="s">
        <v>3675</v>
      </c>
      <c r="F4972" s="34" t="s">
        <v>31692</v>
      </c>
      <c r="G4972" s="36">
        <v>72000</v>
      </c>
      <c r="H4972" s="36">
        <v>72000</v>
      </c>
      <c r="I4972" s="34" t="s">
        <v>9762</v>
      </c>
      <c r="J4972" s="34" t="s">
        <v>9763</v>
      </c>
      <c r="K4972" s="36">
        <v>72000</v>
      </c>
      <c r="L4972" s="34" t="s">
        <v>9764</v>
      </c>
      <c r="M4972" s="6">
        <f t="shared" si="77"/>
        <v>1</v>
      </c>
    </row>
    <row r="4973" spans="1:18" hidden="1">
      <c r="A4973" s="34" t="s">
        <v>31579</v>
      </c>
      <c r="B4973" s="34" t="s">
        <v>32340</v>
      </c>
      <c r="C4973" s="34" t="s">
        <v>3674</v>
      </c>
      <c r="D4973" s="35">
        <v>44328</v>
      </c>
      <c r="E4973" s="34" t="s">
        <v>32341</v>
      </c>
      <c r="F4973" s="34" t="s">
        <v>9875</v>
      </c>
      <c r="G4973" s="36">
        <v>-77040</v>
      </c>
      <c r="H4973" s="36">
        <v>-77040</v>
      </c>
      <c r="I4973" s="34" t="s">
        <v>9762</v>
      </c>
      <c r="J4973" s="34" t="s">
        <v>9763</v>
      </c>
      <c r="K4973" s="36">
        <v>-77040</v>
      </c>
      <c r="L4973" s="34" t="s">
        <v>9764</v>
      </c>
      <c r="M4973" s="6" t="e">
        <f t="shared" si="77"/>
        <v>#VALUE!</v>
      </c>
    </row>
    <row r="4974" spans="1:18" hidden="1">
      <c r="A4974" s="34" t="s">
        <v>31579</v>
      </c>
      <c r="B4974" s="34" t="s">
        <v>32342</v>
      </c>
      <c r="C4974" s="34" t="s">
        <v>2071</v>
      </c>
      <c r="D4974" s="35">
        <v>44335</v>
      </c>
      <c r="E4974" s="34" t="s">
        <v>32343</v>
      </c>
      <c r="F4974" s="34" t="s">
        <v>31910</v>
      </c>
      <c r="G4974" s="36">
        <v>3150</v>
      </c>
      <c r="H4974" s="36">
        <v>3150</v>
      </c>
      <c r="I4974" s="34" t="s">
        <v>9762</v>
      </c>
      <c r="J4974" s="34" t="s">
        <v>9763</v>
      </c>
      <c r="K4974" s="36">
        <v>3150</v>
      </c>
      <c r="L4974" s="34" t="s">
        <v>9764</v>
      </c>
      <c r="M4974" s="6" t="e">
        <f t="shared" si="77"/>
        <v>#VALUE!</v>
      </c>
    </row>
    <row r="4975" spans="1:18" hidden="1">
      <c r="A4975" s="34" t="s">
        <v>31579</v>
      </c>
      <c r="B4975" s="34" t="s">
        <v>32342</v>
      </c>
      <c r="C4975" s="34" t="s">
        <v>2071</v>
      </c>
      <c r="D4975" s="35">
        <v>44335</v>
      </c>
      <c r="E4975" s="34" t="s">
        <v>32344</v>
      </c>
      <c r="F4975" s="34" t="s">
        <v>31912</v>
      </c>
      <c r="G4975" s="36">
        <v>45000</v>
      </c>
      <c r="H4975" s="36">
        <v>45000</v>
      </c>
      <c r="I4975" s="34" t="s">
        <v>9762</v>
      </c>
      <c r="J4975" s="34" t="s">
        <v>9763</v>
      </c>
      <c r="K4975" s="36">
        <v>45000</v>
      </c>
      <c r="L4975" s="34" t="s">
        <v>9764</v>
      </c>
      <c r="M4975" s="6">
        <f t="shared" si="77"/>
        <v>1</v>
      </c>
    </row>
    <row r="4976" spans="1:18" hidden="1">
      <c r="A4976" s="34" t="s">
        <v>31579</v>
      </c>
      <c r="B4976" s="34" t="s">
        <v>32342</v>
      </c>
      <c r="C4976" s="34" t="s">
        <v>2071</v>
      </c>
      <c r="D4976" s="35">
        <v>44335</v>
      </c>
      <c r="E4976" s="34" t="s">
        <v>32343</v>
      </c>
      <c r="F4976" s="34" t="s">
        <v>9875</v>
      </c>
      <c r="G4976" s="36">
        <v>-48150</v>
      </c>
      <c r="H4976" s="36">
        <v>-48150</v>
      </c>
      <c r="I4976" s="34" t="s">
        <v>9762</v>
      </c>
      <c r="J4976" s="34" t="s">
        <v>9763</v>
      </c>
      <c r="K4976" s="36">
        <v>-48150</v>
      </c>
      <c r="L4976" s="34" t="s">
        <v>9764</v>
      </c>
      <c r="M4976" s="6" t="e">
        <f t="shared" si="77"/>
        <v>#VALUE!</v>
      </c>
    </row>
    <row r="4977" spans="1:18" hidden="1">
      <c r="A4977" s="34" t="s">
        <v>31579</v>
      </c>
      <c r="B4977" s="34" t="s">
        <v>32345</v>
      </c>
      <c r="C4977" s="34" t="s">
        <v>2120</v>
      </c>
      <c r="D4977" s="35">
        <v>44335</v>
      </c>
      <c r="E4977" s="34" t="s">
        <v>32346</v>
      </c>
      <c r="F4977" s="34" t="s">
        <v>32347</v>
      </c>
      <c r="G4977" s="36">
        <v>50000</v>
      </c>
      <c r="H4977" s="36">
        <v>50000</v>
      </c>
      <c r="I4977" s="34" t="s">
        <v>9762</v>
      </c>
      <c r="J4977" s="34" t="s">
        <v>9763</v>
      </c>
      <c r="K4977" s="36">
        <v>50000</v>
      </c>
      <c r="L4977" s="34" t="s">
        <v>9764</v>
      </c>
      <c r="M4977" s="6">
        <f t="shared" si="77"/>
        <v>1</v>
      </c>
    </row>
    <row r="4978" spans="1:18">
      <c r="A4978" s="34" t="s">
        <v>31579</v>
      </c>
      <c r="B4978" s="34" t="s">
        <v>32345</v>
      </c>
      <c r="C4978" s="34" t="s">
        <v>2120</v>
      </c>
      <c r="D4978" s="35">
        <v>44335</v>
      </c>
      <c r="E4978" s="34" t="s">
        <v>32348</v>
      </c>
      <c r="F4978" s="34" t="s">
        <v>9875</v>
      </c>
      <c r="G4978" s="36">
        <v>-50000</v>
      </c>
      <c r="H4978" s="36">
        <v>-50000</v>
      </c>
      <c r="I4978" s="34" t="s">
        <v>9762</v>
      </c>
      <c r="J4978" s="34" t="s">
        <v>9763</v>
      </c>
      <c r="K4978" s="36">
        <v>-50000</v>
      </c>
      <c r="L4978" s="34" t="s">
        <v>9764</v>
      </c>
      <c r="M4978" s="6">
        <f t="shared" si="77"/>
        <v>18</v>
      </c>
      <c r="N4978" s="6" t="str">
        <f>MID(E4978,M4978,10)</f>
        <v>PO64000394</v>
      </c>
      <c r="O4978" s="6" t="e">
        <f>FIND("-",E4978)</f>
        <v>#VALUE!</v>
      </c>
      <c r="P4978" s="6" t="e">
        <f>MID(E4978,O4978+1,2)</f>
        <v>#VALUE!</v>
      </c>
      <c r="Q4978" s="34" t="str">
        <f>C4978</f>
        <v>APCIO0000593</v>
      </c>
      <c r="R4978" s="36">
        <f>-G4978</f>
        <v>50000</v>
      </c>
    </row>
    <row r="4979" spans="1:18" hidden="1">
      <c r="A4979" s="34" t="s">
        <v>31579</v>
      </c>
      <c r="B4979" s="34" t="s">
        <v>32349</v>
      </c>
      <c r="C4979" s="34" t="s">
        <v>4414</v>
      </c>
      <c r="D4979" s="35">
        <v>44335</v>
      </c>
      <c r="E4979" s="34" t="s">
        <v>4415</v>
      </c>
      <c r="F4979" s="34" t="s">
        <v>31238</v>
      </c>
      <c r="G4979" s="36">
        <v>697650</v>
      </c>
      <c r="H4979" s="36">
        <v>697650</v>
      </c>
      <c r="I4979" s="34" t="s">
        <v>9762</v>
      </c>
      <c r="J4979" s="34" t="s">
        <v>9763</v>
      </c>
      <c r="K4979" s="36">
        <v>697650</v>
      </c>
      <c r="L4979" s="34" t="s">
        <v>9764</v>
      </c>
      <c r="M4979" s="6">
        <f t="shared" si="77"/>
        <v>1</v>
      </c>
    </row>
    <row r="4980" spans="1:18" hidden="1">
      <c r="A4980" s="34" t="s">
        <v>31579</v>
      </c>
      <c r="B4980" s="34" t="s">
        <v>32349</v>
      </c>
      <c r="C4980" s="34" t="s">
        <v>4414</v>
      </c>
      <c r="D4980" s="35">
        <v>44335</v>
      </c>
      <c r="E4980" s="34" t="s">
        <v>32350</v>
      </c>
      <c r="F4980" s="34" t="s">
        <v>31238</v>
      </c>
      <c r="G4980" s="36">
        <v>48835.5</v>
      </c>
      <c r="H4980" s="36">
        <v>48835.5</v>
      </c>
      <c r="I4980" s="34" t="s">
        <v>9762</v>
      </c>
      <c r="J4980" s="34" t="s">
        <v>9763</v>
      </c>
      <c r="K4980" s="36">
        <v>48835.5</v>
      </c>
      <c r="L4980" s="34" t="s">
        <v>9764</v>
      </c>
      <c r="M4980" s="6" t="e">
        <f t="shared" si="77"/>
        <v>#VALUE!</v>
      </c>
    </row>
    <row r="4981" spans="1:18" hidden="1">
      <c r="A4981" s="34" t="s">
        <v>31579</v>
      </c>
      <c r="B4981" s="34" t="s">
        <v>32349</v>
      </c>
      <c r="C4981" s="34" t="s">
        <v>4414</v>
      </c>
      <c r="D4981" s="35">
        <v>44335</v>
      </c>
      <c r="E4981" s="34" t="s">
        <v>32350</v>
      </c>
      <c r="F4981" s="34" t="s">
        <v>9875</v>
      </c>
      <c r="G4981" s="36">
        <v>-746485.5</v>
      </c>
      <c r="H4981" s="36">
        <v>-746485.5</v>
      </c>
      <c r="I4981" s="34" t="s">
        <v>9762</v>
      </c>
      <c r="J4981" s="34" t="s">
        <v>9763</v>
      </c>
      <c r="K4981" s="36">
        <v>-746485.5</v>
      </c>
      <c r="L4981" s="34" t="s">
        <v>9764</v>
      </c>
      <c r="M4981" s="6" t="e">
        <f t="shared" si="77"/>
        <v>#VALUE!</v>
      </c>
    </row>
    <row r="4982" spans="1:18" hidden="1">
      <c r="A4982" s="34" t="s">
        <v>31579</v>
      </c>
      <c r="B4982" s="34" t="s">
        <v>32351</v>
      </c>
      <c r="C4982" s="34" t="s">
        <v>2099</v>
      </c>
      <c r="D4982" s="35">
        <v>44323</v>
      </c>
      <c r="E4982" s="34" t="s">
        <v>2101</v>
      </c>
      <c r="F4982" s="34" t="s">
        <v>32352</v>
      </c>
      <c r="G4982" s="36">
        <v>65000</v>
      </c>
      <c r="H4982" s="36">
        <v>65000</v>
      </c>
      <c r="I4982" s="34" t="s">
        <v>9762</v>
      </c>
      <c r="J4982" s="34" t="s">
        <v>9763</v>
      </c>
      <c r="K4982" s="36">
        <v>65000</v>
      </c>
      <c r="L4982" s="34" t="s">
        <v>9764</v>
      </c>
      <c r="M4982" s="6">
        <f t="shared" si="77"/>
        <v>1</v>
      </c>
    </row>
    <row r="4983" spans="1:18">
      <c r="A4983" s="34" t="s">
        <v>31579</v>
      </c>
      <c r="B4983" s="34" t="s">
        <v>32351</v>
      </c>
      <c r="C4983" s="34" t="s">
        <v>2099</v>
      </c>
      <c r="D4983" s="35">
        <v>44323</v>
      </c>
      <c r="E4983" s="34" t="s">
        <v>32353</v>
      </c>
      <c r="F4983" s="34" t="s">
        <v>9875</v>
      </c>
      <c r="G4983" s="36">
        <v>-65000</v>
      </c>
      <c r="H4983" s="36">
        <v>-65000</v>
      </c>
      <c r="I4983" s="34" t="s">
        <v>9762</v>
      </c>
      <c r="J4983" s="34" t="s">
        <v>9763</v>
      </c>
      <c r="K4983" s="36">
        <v>-65000</v>
      </c>
      <c r="L4983" s="34" t="s">
        <v>9764</v>
      </c>
      <c r="M4983" s="6">
        <f t="shared" si="77"/>
        <v>18</v>
      </c>
      <c r="N4983" s="6" t="str">
        <f>MID(E4983,M4983,10)</f>
        <v>PO64000398</v>
      </c>
      <c r="O4983" s="6" t="e">
        <f>FIND("-",E4983)</f>
        <v>#VALUE!</v>
      </c>
      <c r="P4983" s="6" t="e">
        <f>MID(E4983,O4983+1,2)</f>
        <v>#VALUE!</v>
      </c>
      <c r="Q4983" s="34" t="str">
        <f>C4983</f>
        <v>APCIO0000595</v>
      </c>
      <c r="R4983" s="36">
        <f>-G4983</f>
        <v>65000</v>
      </c>
    </row>
    <row r="4984" spans="1:18" hidden="1">
      <c r="A4984" s="34" t="s">
        <v>31579</v>
      </c>
      <c r="B4984" s="34" t="s">
        <v>32354</v>
      </c>
      <c r="C4984" s="34" t="s">
        <v>3790</v>
      </c>
      <c r="D4984" s="35">
        <v>44335</v>
      </c>
      <c r="E4984" s="34" t="s">
        <v>3791</v>
      </c>
      <c r="F4984" s="34" t="s">
        <v>30716</v>
      </c>
      <c r="G4984" s="36">
        <v>138600</v>
      </c>
      <c r="H4984" s="36">
        <v>138600</v>
      </c>
      <c r="I4984" s="34" t="s">
        <v>9762</v>
      </c>
      <c r="J4984" s="34" t="s">
        <v>9763</v>
      </c>
      <c r="K4984" s="36">
        <v>138600</v>
      </c>
      <c r="L4984" s="34" t="s">
        <v>9764</v>
      </c>
      <c r="M4984" s="6">
        <f t="shared" si="77"/>
        <v>1</v>
      </c>
    </row>
    <row r="4985" spans="1:18" hidden="1">
      <c r="A4985" s="34" t="s">
        <v>31579</v>
      </c>
      <c r="B4985" s="34" t="s">
        <v>32354</v>
      </c>
      <c r="C4985" s="34" t="s">
        <v>3790</v>
      </c>
      <c r="D4985" s="35">
        <v>44335</v>
      </c>
      <c r="E4985" s="34" t="s">
        <v>32355</v>
      </c>
      <c r="F4985" s="34" t="s">
        <v>9875</v>
      </c>
      <c r="G4985" s="36">
        <v>-138600</v>
      </c>
      <c r="H4985" s="36">
        <v>-138600</v>
      </c>
      <c r="I4985" s="34" t="s">
        <v>9762</v>
      </c>
      <c r="J4985" s="34" t="s">
        <v>9763</v>
      </c>
      <c r="K4985" s="36">
        <v>-138600</v>
      </c>
      <c r="L4985" s="34" t="s">
        <v>9764</v>
      </c>
      <c r="M4985" s="6" t="e">
        <f t="shared" si="77"/>
        <v>#VALUE!</v>
      </c>
    </row>
    <row r="4986" spans="1:18" hidden="1">
      <c r="A4986" s="34" t="s">
        <v>31579</v>
      </c>
      <c r="B4986" s="34" t="s">
        <v>32356</v>
      </c>
      <c r="C4986" s="34" t="s">
        <v>3098</v>
      </c>
      <c r="D4986" s="35">
        <v>44335</v>
      </c>
      <c r="E4986" s="34" t="s">
        <v>3099</v>
      </c>
      <c r="F4986" s="34" t="s">
        <v>30991</v>
      </c>
      <c r="G4986" s="36">
        <v>81000</v>
      </c>
      <c r="H4986" s="36">
        <v>81000</v>
      </c>
      <c r="I4986" s="34" t="s">
        <v>9762</v>
      </c>
      <c r="J4986" s="34" t="s">
        <v>9763</v>
      </c>
      <c r="K4986" s="36">
        <v>81000</v>
      </c>
      <c r="L4986" s="34" t="s">
        <v>9764</v>
      </c>
      <c r="M4986" s="6">
        <f t="shared" si="77"/>
        <v>1</v>
      </c>
    </row>
    <row r="4987" spans="1:18" hidden="1">
      <c r="A4987" s="34" t="s">
        <v>31579</v>
      </c>
      <c r="B4987" s="34" t="s">
        <v>32356</v>
      </c>
      <c r="C4987" s="34" t="s">
        <v>3098</v>
      </c>
      <c r="D4987" s="35">
        <v>44335</v>
      </c>
      <c r="E4987" s="34" t="s">
        <v>32357</v>
      </c>
      <c r="F4987" s="34" t="s">
        <v>30991</v>
      </c>
      <c r="G4987" s="36">
        <v>5670</v>
      </c>
      <c r="H4987" s="36">
        <v>5670</v>
      </c>
      <c r="I4987" s="34" t="s">
        <v>9762</v>
      </c>
      <c r="J4987" s="34" t="s">
        <v>9763</v>
      </c>
      <c r="K4987" s="36">
        <v>5670</v>
      </c>
      <c r="L4987" s="34" t="s">
        <v>9764</v>
      </c>
      <c r="M4987" s="6" t="e">
        <f t="shared" si="77"/>
        <v>#VALUE!</v>
      </c>
    </row>
    <row r="4988" spans="1:18" hidden="1">
      <c r="A4988" s="34" t="s">
        <v>31579</v>
      </c>
      <c r="B4988" s="34" t="s">
        <v>32356</v>
      </c>
      <c r="C4988" s="34" t="s">
        <v>3098</v>
      </c>
      <c r="D4988" s="35">
        <v>44335</v>
      </c>
      <c r="E4988" s="34" t="s">
        <v>32357</v>
      </c>
      <c r="F4988" s="34" t="s">
        <v>9875</v>
      </c>
      <c r="G4988" s="36">
        <v>-86670</v>
      </c>
      <c r="H4988" s="36">
        <v>-86670</v>
      </c>
      <c r="I4988" s="34" t="s">
        <v>9762</v>
      </c>
      <c r="J4988" s="34" t="s">
        <v>9763</v>
      </c>
      <c r="K4988" s="36">
        <v>-86670</v>
      </c>
      <c r="L4988" s="34" t="s">
        <v>9764</v>
      </c>
      <c r="M4988" s="6" t="e">
        <f t="shared" si="77"/>
        <v>#VALUE!</v>
      </c>
    </row>
    <row r="4989" spans="1:18" hidden="1">
      <c r="A4989" s="34" t="s">
        <v>31579</v>
      </c>
      <c r="B4989" s="34" t="s">
        <v>32358</v>
      </c>
      <c r="C4989" s="34" t="s">
        <v>2286</v>
      </c>
      <c r="D4989" s="35">
        <v>44335</v>
      </c>
      <c r="E4989" s="34" t="s">
        <v>2287</v>
      </c>
      <c r="F4989" s="34" t="s">
        <v>32359</v>
      </c>
      <c r="G4989" s="36">
        <v>25500</v>
      </c>
      <c r="H4989" s="36">
        <v>25500</v>
      </c>
      <c r="I4989" s="34" t="s">
        <v>9762</v>
      </c>
      <c r="J4989" s="34" t="s">
        <v>9763</v>
      </c>
      <c r="K4989" s="36">
        <v>25500</v>
      </c>
      <c r="L4989" s="34" t="s">
        <v>9764</v>
      </c>
      <c r="M4989" s="6">
        <f t="shared" si="77"/>
        <v>1</v>
      </c>
    </row>
    <row r="4990" spans="1:18" hidden="1">
      <c r="A4990" s="34" t="s">
        <v>31579</v>
      </c>
      <c r="B4990" s="34" t="s">
        <v>32358</v>
      </c>
      <c r="C4990" s="34" t="s">
        <v>2286</v>
      </c>
      <c r="D4990" s="35">
        <v>44335</v>
      </c>
      <c r="E4990" s="34" t="s">
        <v>32360</v>
      </c>
      <c r="F4990" s="34" t="s">
        <v>32359</v>
      </c>
      <c r="G4990" s="36">
        <v>1785</v>
      </c>
      <c r="H4990" s="36">
        <v>1785</v>
      </c>
      <c r="I4990" s="34" t="s">
        <v>9762</v>
      </c>
      <c r="J4990" s="34" t="s">
        <v>9763</v>
      </c>
      <c r="K4990" s="36">
        <v>1785</v>
      </c>
      <c r="L4990" s="34" t="s">
        <v>9764</v>
      </c>
      <c r="M4990" s="6" t="e">
        <f t="shared" si="77"/>
        <v>#VALUE!</v>
      </c>
    </row>
    <row r="4991" spans="1:18" hidden="1">
      <c r="A4991" s="34" t="s">
        <v>31579</v>
      </c>
      <c r="B4991" s="34" t="s">
        <v>32358</v>
      </c>
      <c r="C4991" s="34" t="s">
        <v>2286</v>
      </c>
      <c r="D4991" s="35">
        <v>44335</v>
      </c>
      <c r="E4991" s="34" t="s">
        <v>32360</v>
      </c>
      <c r="F4991" s="34" t="s">
        <v>9875</v>
      </c>
      <c r="G4991" s="36">
        <v>-27285</v>
      </c>
      <c r="H4991" s="36">
        <v>-27285</v>
      </c>
      <c r="I4991" s="34" t="s">
        <v>9762</v>
      </c>
      <c r="J4991" s="34" t="s">
        <v>9763</v>
      </c>
      <c r="K4991" s="36">
        <v>-27285</v>
      </c>
      <c r="L4991" s="34" t="s">
        <v>9764</v>
      </c>
      <c r="M4991" s="6" t="e">
        <f t="shared" si="77"/>
        <v>#VALUE!</v>
      </c>
    </row>
    <row r="4992" spans="1:18" hidden="1">
      <c r="A4992" s="34" t="s">
        <v>31579</v>
      </c>
      <c r="B4992" s="34" t="s">
        <v>32361</v>
      </c>
      <c r="C4992" s="34" t="s">
        <v>2051</v>
      </c>
      <c r="D4992" s="35">
        <v>44335</v>
      </c>
      <c r="E4992" s="34" t="s">
        <v>32362</v>
      </c>
      <c r="F4992" s="34" t="s">
        <v>32363</v>
      </c>
      <c r="G4992" s="36">
        <v>120000</v>
      </c>
      <c r="H4992" s="36">
        <v>120000</v>
      </c>
      <c r="I4992" s="34" t="s">
        <v>9762</v>
      </c>
      <c r="J4992" s="34" t="s">
        <v>9763</v>
      </c>
      <c r="K4992" s="36">
        <v>120000</v>
      </c>
      <c r="L4992" s="34" t="s">
        <v>9764</v>
      </c>
      <c r="M4992" s="6">
        <f t="shared" si="77"/>
        <v>1</v>
      </c>
    </row>
    <row r="4993" spans="1:18" hidden="1">
      <c r="A4993" s="34" t="s">
        <v>31579</v>
      </c>
      <c r="B4993" s="34" t="s">
        <v>32361</v>
      </c>
      <c r="C4993" s="34" t="s">
        <v>2051</v>
      </c>
      <c r="D4993" s="35">
        <v>44335</v>
      </c>
      <c r="E4993" s="34" t="s">
        <v>32364</v>
      </c>
      <c r="F4993" s="34" t="s">
        <v>32363</v>
      </c>
      <c r="G4993" s="36">
        <v>8400</v>
      </c>
      <c r="H4993" s="36">
        <v>8400</v>
      </c>
      <c r="I4993" s="34" t="s">
        <v>9762</v>
      </c>
      <c r="J4993" s="34" t="s">
        <v>9763</v>
      </c>
      <c r="K4993" s="36">
        <v>8400</v>
      </c>
      <c r="L4993" s="34" t="s">
        <v>9764</v>
      </c>
      <c r="M4993" s="6">
        <f t="shared" si="77"/>
        <v>18</v>
      </c>
    </row>
    <row r="4994" spans="1:18">
      <c r="A4994" s="34" t="s">
        <v>31579</v>
      </c>
      <c r="B4994" s="34" t="s">
        <v>32361</v>
      </c>
      <c r="C4994" s="34" t="s">
        <v>2051</v>
      </c>
      <c r="D4994" s="35">
        <v>44335</v>
      </c>
      <c r="E4994" s="34" t="s">
        <v>32364</v>
      </c>
      <c r="F4994" s="34" t="s">
        <v>9875</v>
      </c>
      <c r="G4994" s="36">
        <v>-128400</v>
      </c>
      <c r="H4994" s="36">
        <v>-128400</v>
      </c>
      <c r="I4994" s="34" t="s">
        <v>9762</v>
      </c>
      <c r="J4994" s="34" t="s">
        <v>9763</v>
      </c>
      <c r="K4994" s="36">
        <v>-128400</v>
      </c>
      <c r="L4994" s="34" t="s">
        <v>9764</v>
      </c>
      <c r="M4994" s="6">
        <f t="shared" si="77"/>
        <v>18</v>
      </c>
      <c r="N4994" s="6" t="str">
        <f>MID(E4994,M4994,10)</f>
        <v>PO64000405</v>
      </c>
      <c r="O4994" s="6" t="e">
        <f>FIND("-",E4994)</f>
        <v>#VALUE!</v>
      </c>
      <c r="P4994" s="6" t="e">
        <f>MID(E4994,O4994+1,2)</f>
        <v>#VALUE!</v>
      </c>
      <c r="Q4994" s="34" t="str">
        <f>C4994</f>
        <v>APCIO0000599</v>
      </c>
      <c r="R4994" s="36">
        <f>-G4994</f>
        <v>128400</v>
      </c>
    </row>
    <row r="4995" spans="1:18" hidden="1">
      <c r="A4995" s="34" t="s">
        <v>31579</v>
      </c>
      <c r="B4995" s="34" t="s">
        <v>32365</v>
      </c>
      <c r="C4995" s="34" t="s">
        <v>3448</v>
      </c>
      <c r="D4995" s="35">
        <v>44335</v>
      </c>
      <c r="E4995" s="34" t="s">
        <v>3449</v>
      </c>
      <c r="F4995" s="34" t="s">
        <v>31049</v>
      </c>
      <c r="G4995" s="36">
        <v>24000</v>
      </c>
      <c r="H4995" s="36">
        <v>24000</v>
      </c>
      <c r="I4995" s="34" t="s">
        <v>9762</v>
      </c>
      <c r="J4995" s="34" t="s">
        <v>9763</v>
      </c>
      <c r="K4995" s="36">
        <v>24000</v>
      </c>
      <c r="L4995" s="34" t="s">
        <v>9764</v>
      </c>
      <c r="M4995" s="6">
        <f t="shared" ref="M4995:M5058" si="78">FIND("PO",E4995)</f>
        <v>1</v>
      </c>
    </row>
    <row r="4996" spans="1:18" hidden="1">
      <c r="A4996" s="34" t="s">
        <v>31579</v>
      </c>
      <c r="B4996" s="34" t="s">
        <v>32365</v>
      </c>
      <c r="C4996" s="34" t="s">
        <v>3448</v>
      </c>
      <c r="D4996" s="35">
        <v>44335</v>
      </c>
      <c r="E4996" s="34" t="s">
        <v>32366</v>
      </c>
      <c r="F4996" s="34" t="s">
        <v>31049</v>
      </c>
      <c r="G4996" s="36">
        <v>1680</v>
      </c>
      <c r="H4996" s="36">
        <v>1680</v>
      </c>
      <c r="I4996" s="34" t="s">
        <v>9762</v>
      </c>
      <c r="J4996" s="34" t="s">
        <v>9763</v>
      </c>
      <c r="K4996" s="36">
        <v>1680</v>
      </c>
      <c r="L4996" s="34" t="s">
        <v>9764</v>
      </c>
      <c r="M4996" s="6" t="e">
        <f t="shared" si="78"/>
        <v>#VALUE!</v>
      </c>
    </row>
    <row r="4997" spans="1:18" hidden="1">
      <c r="A4997" s="34" t="s">
        <v>31579</v>
      </c>
      <c r="B4997" s="34" t="s">
        <v>32365</v>
      </c>
      <c r="C4997" s="34" t="s">
        <v>3448</v>
      </c>
      <c r="D4997" s="35">
        <v>44335</v>
      </c>
      <c r="E4997" s="34" t="s">
        <v>32366</v>
      </c>
      <c r="F4997" s="34" t="s">
        <v>9875</v>
      </c>
      <c r="G4997" s="36">
        <v>-25680</v>
      </c>
      <c r="H4997" s="36">
        <v>-25680</v>
      </c>
      <c r="I4997" s="34" t="s">
        <v>9762</v>
      </c>
      <c r="J4997" s="34" t="s">
        <v>9763</v>
      </c>
      <c r="K4997" s="36">
        <v>-25680</v>
      </c>
      <c r="L4997" s="34" t="s">
        <v>9764</v>
      </c>
      <c r="M4997" s="6" t="e">
        <f t="shared" si="78"/>
        <v>#VALUE!</v>
      </c>
    </row>
    <row r="4998" spans="1:18" hidden="1">
      <c r="A4998" s="34" t="s">
        <v>31579</v>
      </c>
      <c r="B4998" s="34" t="s">
        <v>32367</v>
      </c>
      <c r="C4998" s="34" t="s">
        <v>4975</v>
      </c>
      <c r="D4998" s="35">
        <v>44335</v>
      </c>
      <c r="E4998" s="34" t="s">
        <v>4976</v>
      </c>
      <c r="F4998" s="34" t="s">
        <v>32368</v>
      </c>
      <c r="G4998" s="36">
        <v>472500</v>
      </c>
      <c r="H4998" s="36">
        <v>472500</v>
      </c>
      <c r="I4998" s="34" t="s">
        <v>9762</v>
      </c>
      <c r="J4998" s="34" t="s">
        <v>9763</v>
      </c>
      <c r="K4998" s="36">
        <v>472500</v>
      </c>
      <c r="L4998" s="34" t="s">
        <v>9764</v>
      </c>
      <c r="M4998" s="6">
        <f t="shared" si="78"/>
        <v>1</v>
      </c>
    </row>
    <row r="4999" spans="1:18" hidden="1">
      <c r="A4999" s="34" t="s">
        <v>31579</v>
      </c>
      <c r="B4999" s="34" t="s">
        <v>32367</v>
      </c>
      <c r="C4999" s="34" t="s">
        <v>4975</v>
      </c>
      <c r="D4999" s="35">
        <v>44335</v>
      </c>
      <c r="E4999" s="34" t="s">
        <v>32369</v>
      </c>
      <c r="F4999" s="34" t="s">
        <v>9875</v>
      </c>
      <c r="G4999" s="36">
        <v>-472500</v>
      </c>
      <c r="H4999" s="36">
        <v>-472500</v>
      </c>
      <c r="I4999" s="34" t="s">
        <v>9762</v>
      </c>
      <c r="J4999" s="34" t="s">
        <v>9763</v>
      </c>
      <c r="K4999" s="36">
        <v>-472500</v>
      </c>
      <c r="L4999" s="34" t="s">
        <v>9764</v>
      </c>
      <c r="M4999" s="6" t="e">
        <f t="shared" si="78"/>
        <v>#VALUE!</v>
      </c>
    </row>
    <row r="5000" spans="1:18" hidden="1">
      <c r="A5000" s="34" t="s">
        <v>31579</v>
      </c>
      <c r="B5000" s="34" t="s">
        <v>32370</v>
      </c>
      <c r="C5000" s="34" t="s">
        <v>2002</v>
      </c>
      <c r="D5000" s="35">
        <v>44327</v>
      </c>
      <c r="E5000" s="34" t="s">
        <v>2003</v>
      </c>
      <c r="F5000" s="34" t="s">
        <v>30278</v>
      </c>
      <c r="G5000" s="36">
        <v>25233.65</v>
      </c>
      <c r="H5000" s="36">
        <v>25233.65</v>
      </c>
      <c r="I5000" s="34" t="s">
        <v>9762</v>
      </c>
      <c r="J5000" s="34" t="s">
        <v>9763</v>
      </c>
      <c r="K5000" s="36">
        <v>25233.65</v>
      </c>
      <c r="L5000" s="34" t="s">
        <v>9764</v>
      </c>
      <c r="M5000" s="6">
        <f t="shared" si="78"/>
        <v>1</v>
      </c>
    </row>
    <row r="5001" spans="1:18" hidden="1">
      <c r="A5001" s="34" t="s">
        <v>31579</v>
      </c>
      <c r="B5001" s="34" t="s">
        <v>32370</v>
      </c>
      <c r="C5001" s="34" t="s">
        <v>2002</v>
      </c>
      <c r="D5001" s="35">
        <v>44327</v>
      </c>
      <c r="E5001" s="34" t="s">
        <v>32371</v>
      </c>
      <c r="F5001" s="34" t="s">
        <v>30278</v>
      </c>
      <c r="G5001" s="36">
        <v>1766.36</v>
      </c>
      <c r="H5001" s="36">
        <v>1766.36</v>
      </c>
      <c r="I5001" s="34" t="s">
        <v>9762</v>
      </c>
      <c r="J5001" s="34" t="s">
        <v>9763</v>
      </c>
      <c r="K5001" s="36">
        <v>1766.36</v>
      </c>
      <c r="L5001" s="34" t="s">
        <v>9764</v>
      </c>
      <c r="M5001" s="6" t="e">
        <f t="shared" si="78"/>
        <v>#VALUE!</v>
      </c>
    </row>
    <row r="5002" spans="1:18" hidden="1">
      <c r="A5002" s="34" t="s">
        <v>31579</v>
      </c>
      <c r="B5002" s="34" t="s">
        <v>32370</v>
      </c>
      <c r="C5002" s="34" t="s">
        <v>2002</v>
      </c>
      <c r="D5002" s="35">
        <v>44327</v>
      </c>
      <c r="E5002" s="34" t="s">
        <v>32371</v>
      </c>
      <c r="F5002" s="34" t="s">
        <v>9875</v>
      </c>
      <c r="G5002" s="36">
        <v>-27000.01</v>
      </c>
      <c r="H5002" s="36">
        <v>-27000.01</v>
      </c>
      <c r="I5002" s="34" t="s">
        <v>9762</v>
      </c>
      <c r="J5002" s="34" t="s">
        <v>9763</v>
      </c>
      <c r="K5002" s="36">
        <v>-27000.01</v>
      </c>
      <c r="L5002" s="34" t="s">
        <v>9764</v>
      </c>
      <c r="M5002" s="6" t="e">
        <f t="shared" si="78"/>
        <v>#VALUE!</v>
      </c>
    </row>
    <row r="5003" spans="1:18" hidden="1">
      <c r="A5003" s="34" t="s">
        <v>31579</v>
      </c>
      <c r="B5003" s="34" t="s">
        <v>32372</v>
      </c>
      <c r="C5003" s="34" t="s">
        <v>2519</v>
      </c>
      <c r="D5003" s="35">
        <v>44316</v>
      </c>
      <c r="E5003" s="34" t="s">
        <v>2520</v>
      </c>
      <c r="F5003" s="34" t="s">
        <v>31981</v>
      </c>
      <c r="G5003" s="36">
        <v>1195406.08</v>
      </c>
      <c r="H5003" s="36">
        <v>1195406.08</v>
      </c>
      <c r="I5003" s="34" t="s">
        <v>9762</v>
      </c>
      <c r="J5003" s="34" t="s">
        <v>9763</v>
      </c>
      <c r="K5003" s="36">
        <v>1195406.08</v>
      </c>
      <c r="L5003" s="34" t="s">
        <v>9764</v>
      </c>
      <c r="M5003" s="6">
        <f t="shared" si="78"/>
        <v>1</v>
      </c>
    </row>
    <row r="5004" spans="1:18" hidden="1">
      <c r="A5004" s="34" t="s">
        <v>31579</v>
      </c>
      <c r="B5004" s="34" t="s">
        <v>32372</v>
      </c>
      <c r="C5004" s="34" t="s">
        <v>2519</v>
      </c>
      <c r="D5004" s="35">
        <v>44316</v>
      </c>
      <c r="E5004" s="34" t="s">
        <v>32373</v>
      </c>
      <c r="F5004" s="34" t="s">
        <v>31981</v>
      </c>
      <c r="G5004" s="36">
        <v>83678.429999999993</v>
      </c>
      <c r="H5004" s="36">
        <v>83678.429999999993</v>
      </c>
      <c r="I5004" s="34" t="s">
        <v>9762</v>
      </c>
      <c r="J5004" s="34" t="s">
        <v>9763</v>
      </c>
      <c r="K5004" s="36">
        <v>83678.429999999993</v>
      </c>
      <c r="L5004" s="34" t="s">
        <v>9764</v>
      </c>
      <c r="M5004" s="6" t="e">
        <f t="shared" si="78"/>
        <v>#VALUE!</v>
      </c>
    </row>
    <row r="5005" spans="1:18" hidden="1">
      <c r="A5005" s="34" t="s">
        <v>31579</v>
      </c>
      <c r="B5005" s="34" t="s">
        <v>32372</v>
      </c>
      <c r="C5005" s="34" t="s">
        <v>2519</v>
      </c>
      <c r="D5005" s="35">
        <v>44316</v>
      </c>
      <c r="E5005" s="34" t="s">
        <v>32373</v>
      </c>
      <c r="F5005" s="34" t="s">
        <v>9875</v>
      </c>
      <c r="G5005" s="36">
        <v>-1279084.51</v>
      </c>
      <c r="H5005" s="36">
        <v>-1279084.51</v>
      </c>
      <c r="I5005" s="34" t="s">
        <v>9762</v>
      </c>
      <c r="J5005" s="34" t="s">
        <v>9763</v>
      </c>
      <c r="K5005" s="36">
        <v>-1279084.51</v>
      </c>
      <c r="L5005" s="34" t="s">
        <v>9764</v>
      </c>
      <c r="M5005" s="6" t="e">
        <f t="shared" si="78"/>
        <v>#VALUE!</v>
      </c>
    </row>
    <row r="5006" spans="1:18" hidden="1">
      <c r="A5006" s="34" t="s">
        <v>27165</v>
      </c>
      <c r="B5006" s="34" t="s">
        <v>32374</v>
      </c>
      <c r="C5006" s="34" t="s">
        <v>2290</v>
      </c>
      <c r="D5006" s="35">
        <v>44316</v>
      </c>
      <c r="E5006" s="34" t="s">
        <v>32375</v>
      </c>
      <c r="F5006" s="34" t="s">
        <v>32376</v>
      </c>
      <c r="G5006" s="36">
        <v>775000</v>
      </c>
      <c r="H5006" s="36">
        <v>775000</v>
      </c>
      <c r="I5006" s="34" t="s">
        <v>9762</v>
      </c>
      <c r="J5006" s="34" t="s">
        <v>9763</v>
      </c>
      <c r="K5006" s="36">
        <v>775000</v>
      </c>
      <c r="L5006" s="34" t="s">
        <v>9764</v>
      </c>
      <c r="M5006" s="6">
        <f t="shared" si="78"/>
        <v>1</v>
      </c>
    </row>
    <row r="5007" spans="1:18" hidden="1">
      <c r="A5007" s="34" t="s">
        <v>27165</v>
      </c>
      <c r="B5007" s="34" t="s">
        <v>32374</v>
      </c>
      <c r="C5007" s="34" t="s">
        <v>2290</v>
      </c>
      <c r="D5007" s="35">
        <v>44316</v>
      </c>
      <c r="E5007" s="34" t="s">
        <v>32377</v>
      </c>
      <c r="F5007" s="34" t="s">
        <v>9875</v>
      </c>
      <c r="G5007" s="36">
        <v>-775000</v>
      </c>
      <c r="H5007" s="36">
        <v>-775000</v>
      </c>
      <c r="I5007" s="34" t="s">
        <v>9762</v>
      </c>
      <c r="J5007" s="34" t="s">
        <v>9763</v>
      </c>
      <c r="K5007" s="36">
        <v>-775000</v>
      </c>
      <c r="L5007" s="34" t="s">
        <v>9764</v>
      </c>
      <c r="M5007" s="6" t="e">
        <f t="shared" si="78"/>
        <v>#VALUE!</v>
      </c>
    </row>
    <row r="5008" spans="1:18" hidden="1">
      <c r="A5008" s="34" t="s">
        <v>31579</v>
      </c>
      <c r="B5008" s="34" t="s">
        <v>32378</v>
      </c>
      <c r="C5008" s="34" t="s">
        <v>2018</v>
      </c>
      <c r="D5008" s="35">
        <v>44316</v>
      </c>
      <c r="E5008" s="34" t="s">
        <v>2020</v>
      </c>
      <c r="F5008" s="34" t="s">
        <v>32379</v>
      </c>
      <c r="G5008" s="36">
        <v>8000</v>
      </c>
      <c r="H5008" s="36">
        <v>8000</v>
      </c>
      <c r="I5008" s="34" t="s">
        <v>9762</v>
      </c>
      <c r="J5008" s="34" t="s">
        <v>9763</v>
      </c>
      <c r="K5008" s="36">
        <v>8000</v>
      </c>
      <c r="L5008" s="34" t="s">
        <v>9764</v>
      </c>
      <c r="M5008" s="6">
        <f t="shared" si="78"/>
        <v>1</v>
      </c>
    </row>
    <row r="5009" spans="1:18">
      <c r="A5009" s="34" t="s">
        <v>31579</v>
      </c>
      <c r="B5009" s="34" t="s">
        <v>32378</v>
      </c>
      <c r="C5009" s="34" t="s">
        <v>2018</v>
      </c>
      <c r="D5009" s="35">
        <v>44316</v>
      </c>
      <c r="E5009" s="34" t="s">
        <v>32380</v>
      </c>
      <c r="F5009" s="34" t="s">
        <v>9875</v>
      </c>
      <c r="G5009" s="36">
        <v>-8000</v>
      </c>
      <c r="H5009" s="36">
        <v>-8000</v>
      </c>
      <c r="I5009" s="34" t="s">
        <v>9762</v>
      </c>
      <c r="J5009" s="34" t="s">
        <v>9763</v>
      </c>
      <c r="K5009" s="36">
        <v>-8000</v>
      </c>
      <c r="L5009" s="34" t="s">
        <v>9764</v>
      </c>
      <c r="M5009" s="6">
        <f t="shared" si="78"/>
        <v>18</v>
      </c>
      <c r="N5009" s="6" t="str">
        <f>MID(E5009,M5009,10)</f>
        <v>PO64000416</v>
      </c>
      <c r="O5009" s="6" t="e">
        <f>FIND("-",E5009)</f>
        <v>#VALUE!</v>
      </c>
      <c r="P5009" s="6" t="e">
        <f>MID(E5009,O5009+1,2)</f>
        <v>#VALUE!</v>
      </c>
      <c r="Q5009" s="34" t="str">
        <f>C5009</f>
        <v>APCIO0000605</v>
      </c>
      <c r="R5009" s="36">
        <f>-G5009</f>
        <v>8000</v>
      </c>
    </row>
    <row r="5010" spans="1:18" hidden="1">
      <c r="A5010" s="34" t="s">
        <v>27165</v>
      </c>
      <c r="B5010" s="34" t="s">
        <v>32381</v>
      </c>
      <c r="C5010" s="34" t="s">
        <v>6808</v>
      </c>
      <c r="D5010" s="35">
        <v>44316</v>
      </c>
      <c r="E5010" s="34" t="s">
        <v>6809</v>
      </c>
      <c r="F5010" s="34" t="s">
        <v>32382</v>
      </c>
      <c r="G5010" s="36">
        <v>45000</v>
      </c>
      <c r="H5010" s="36">
        <v>45000</v>
      </c>
      <c r="I5010" s="34" t="s">
        <v>9762</v>
      </c>
      <c r="J5010" s="34" t="s">
        <v>9763</v>
      </c>
      <c r="K5010" s="36">
        <v>45000</v>
      </c>
      <c r="L5010" s="34" t="s">
        <v>9764</v>
      </c>
      <c r="M5010" s="6">
        <f t="shared" si="78"/>
        <v>1</v>
      </c>
    </row>
    <row r="5011" spans="1:18">
      <c r="A5011" s="34" t="s">
        <v>27165</v>
      </c>
      <c r="B5011" s="34" t="s">
        <v>32381</v>
      </c>
      <c r="C5011" s="34" t="s">
        <v>6808</v>
      </c>
      <c r="D5011" s="35">
        <v>44316</v>
      </c>
      <c r="E5011" s="34" t="s">
        <v>32383</v>
      </c>
      <c r="F5011" s="34" t="s">
        <v>9875</v>
      </c>
      <c r="G5011" s="36">
        <v>-45000</v>
      </c>
      <c r="H5011" s="36">
        <v>-45000</v>
      </c>
      <c r="I5011" s="34" t="s">
        <v>9762</v>
      </c>
      <c r="J5011" s="34" t="s">
        <v>9763</v>
      </c>
      <c r="K5011" s="36">
        <v>-45000</v>
      </c>
      <c r="L5011" s="34" t="s">
        <v>9764</v>
      </c>
      <c r="M5011" s="6">
        <f t="shared" si="78"/>
        <v>18</v>
      </c>
      <c r="N5011" s="6" t="str">
        <f>MID(E5011,M5011,10)</f>
        <v>PO63000519</v>
      </c>
      <c r="O5011" s="6">
        <f>FIND("-",E5011)</f>
        <v>28</v>
      </c>
      <c r="P5011" s="6" t="str">
        <f>MID(E5011,O5011+1,2)</f>
        <v>1</v>
      </c>
      <c r="Q5011" s="34" t="str">
        <f>C5011</f>
        <v>APCIO0000606</v>
      </c>
      <c r="R5011" s="36">
        <f>-G5011</f>
        <v>45000</v>
      </c>
    </row>
    <row r="5012" spans="1:18" hidden="1">
      <c r="A5012" s="34" t="s">
        <v>31579</v>
      </c>
      <c r="B5012" s="34" t="s">
        <v>32384</v>
      </c>
      <c r="C5012" s="34" t="s">
        <v>3557</v>
      </c>
      <c r="D5012" s="35">
        <v>44316</v>
      </c>
      <c r="E5012" s="34" t="s">
        <v>3558</v>
      </c>
      <c r="F5012" s="34" t="s">
        <v>31071</v>
      </c>
      <c r="G5012" s="36">
        <v>5000</v>
      </c>
      <c r="H5012" s="36">
        <v>5000</v>
      </c>
      <c r="I5012" s="34" t="s">
        <v>9762</v>
      </c>
      <c r="J5012" s="34" t="s">
        <v>9763</v>
      </c>
      <c r="K5012" s="36">
        <v>5000</v>
      </c>
      <c r="L5012" s="34" t="s">
        <v>9764</v>
      </c>
      <c r="M5012" s="6">
        <f t="shared" si="78"/>
        <v>1</v>
      </c>
    </row>
    <row r="5013" spans="1:18">
      <c r="A5013" s="34" t="s">
        <v>31579</v>
      </c>
      <c r="B5013" s="34" t="s">
        <v>32384</v>
      </c>
      <c r="C5013" s="34" t="s">
        <v>3557</v>
      </c>
      <c r="D5013" s="35">
        <v>44316</v>
      </c>
      <c r="E5013" s="34" t="s">
        <v>32385</v>
      </c>
      <c r="F5013" s="34" t="s">
        <v>9875</v>
      </c>
      <c r="G5013" s="36">
        <v>-5000</v>
      </c>
      <c r="H5013" s="36">
        <v>-5000</v>
      </c>
      <c r="I5013" s="34" t="s">
        <v>9762</v>
      </c>
      <c r="J5013" s="34" t="s">
        <v>9763</v>
      </c>
      <c r="K5013" s="36">
        <v>-5000</v>
      </c>
      <c r="L5013" s="34" t="s">
        <v>9764</v>
      </c>
      <c r="M5013" s="6">
        <f t="shared" si="78"/>
        <v>18</v>
      </c>
      <c r="N5013" s="6" t="str">
        <f>MID(E5013,M5013,10)</f>
        <v>PO64000122</v>
      </c>
      <c r="O5013" s="6">
        <f>FIND("-",E5013)</f>
        <v>28</v>
      </c>
      <c r="P5013" s="6" t="str">
        <f>MID(E5013,O5013+1,2)</f>
        <v>4</v>
      </c>
      <c r="Q5013" s="34" t="str">
        <f>C5013</f>
        <v>APCIO0000607</v>
      </c>
      <c r="R5013" s="36">
        <f>-G5013</f>
        <v>5000</v>
      </c>
    </row>
    <row r="5014" spans="1:18" hidden="1">
      <c r="A5014" s="34" t="s">
        <v>27165</v>
      </c>
      <c r="B5014" s="34" t="s">
        <v>32386</v>
      </c>
      <c r="C5014" s="34" t="s">
        <v>6806</v>
      </c>
      <c r="D5014" s="35">
        <v>44316</v>
      </c>
      <c r="E5014" s="34" t="s">
        <v>6807</v>
      </c>
      <c r="F5014" s="34" t="s">
        <v>32382</v>
      </c>
      <c r="G5014" s="36">
        <v>45000</v>
      </c>
      <c r="H5014" s="36">
        <v>45000</v>
      </c>
      <c r="I5014" s="34" t="s">
        <v>9762</v>
      </c>
      <c r="J5014" s="34" t="s">
        <v>9763</v>
      </c>
      <c r="K5014" s="36">
        <v>45000</v>
      </c>
      <c r="L5014" s="34" t="s">
        <v>9764</v>
      </c>
      <c r="M5014" s="6">
        <f t="shared" si="78"/>
        <v>1</v>
      </c>
    </row>
    <row r="5015" spans="1:18">
      <c r="A5015" s="34" t="s">
        <v>27165</v>
      </c>
      <c r="B5015" s="34" t="s">
        <v>32386</v>
      </c>
      <c r="C5015" s="34" t="s">
        <v>6806</v>
      </c>
      <c r="D5015" s="35">
        <v>44316</v>
      </c>
      <c r="E5015" s="34" t="s">
        <v>32387</v>
      </c>
      <c r="F5015" s="34" t="s">
        <v>9875</v>
      </c>
      <c r="G5015" s="36">
        <v>-45000</v>
      </c>
      <c r="H5015" s="36">
        <v>-45000</v>
      </c>
      <c r="I5015" s="34" t="s">
        <v>9762</v>
      </c>
      <c r="J5015" s="34" t="s">
        <v>9763</v>
      </c>
      <c r="K5015" s="36">
        <v>-45000</v>
      </c>
      <c r="L5015" s="34" t="s">
        <v>9764</v>
      </c>
      <c r="M5015" s="6">
        <f t="shared" si="78"/>
        <v>18</v>
      </c>
      <c r="N5015" s="6" t="str">
        <f>MID(E5015,M5015,10)</f>
        <v>PO63000519</v>
      </c>
      <c r="O5015" s="6">
        <f>FIND("-",E5015)</f>
        <v>28</v>
      </c>
      <c r="P5015" s="6" t="str">
        <f>MID(E5015,O5015+1,2)</f>
        <v>2</v>
      </c>
      <c r="Q5015" s="34" t="str">
        <f>C5015</f>
        <v>APCIO0000608</v>
      </c>
      <c r="R5015" s="36">
        <f>-G5015</f>
        <v>45000</v>
      </c>
    </row>
    <row r="5016" spans="1:18" hidden="1">
      <c r="A5016" s="34" t="s">
        <v>27165</v>
      </c>
      <c r="B5016" s="34" t="s">
        <v>32388</v>
      </c>
      <c r="C5016" s="34" t="s">
        <v>6804</v>
      </c>
      <c r="D5016" s="35">
        <v>44316</v>
      </c>
      <c r="E5016" s="34" t="s">
        <v>6805</v>
      </c>
      <c r="F5016" s="34" t="s">
        <v>32382</v>
      </c>
      <c r="G5016" s="36">
        <v>45000</v>
      </c>
      <c r="H5016" s="36">
        <v>45000</v>
      </c>
      <c r="I5016" s="34" t="s">
        <v>9762</v>
      </c>
      <c r="J5016" s="34" t="s">
        <v>9763</v>
      </c>
      <c r="K5016" s="36">
        <v>45000</v>
      </c>
      <c r="L5016" s="34" t="s">
        <v>9764</v>
      </c>
      <c r="M5016" s="6">
        <f t="shared" si="78"/>
        <v>1</v>
      </c>
    </row>
    <row r="5017" spans="1:18">
      <c r="A5017" s="34" t="s">
        <v>27165</v>
      </c>
      <c r="B5017" s="34" t="s">
        <v>32388</v>
      </c>
      <c r="C5017" s="34" t="s">
        <v>6804</v>
      </c>
      <c r="D5017" s="35">
        <v>44316</v>
      </c>
      <c r="E5017" s="34" t="s">
        <v>32389</v>
      </c>
      <c r="F5017" s="34" t="s">
        <v>9875</v>
      </c>
      <c r="G5017" s="36">
        <v>-45000</v>
      </c>
      <c r="H5017" s="36">
        <v>-45000</v>
      </c>
      <c r="I5017" s="34" t="s">
        <v>9762</v>
      </c>
      <c r="J5017" s="34" t="s">
        <v>9763</v>
      </c>
      <c r="K5017" s="36">
        <v>-45000</v>
      </c>
      <c r="L5017" s="34" t="s">
        <v>9764</v>
      </c>
      <c r="M5017" s="6">
        <f t="shared" si="78"/>
        <v>18</v>
      </c>
      <c r="N5017" s="6" t="str">
        <f>MID(E5017,M5017,10)</f>
        <v>PO63000519</v>
      </c>
      <c r="O5017" s="6">
        <f>FIND("-",E5017)</f>
        <v>28</v>
      </c>
      <c r="P5017" s="6" t="str">
        <f>MID(E5017,O5017+1,2)</f>
        <v>3</v>
      </c>
      <c r="Q5017" s="34" t="str">
        <f>C5017</f>
        <v>APCIO0000609</v>
      </c>
      <c r="R5017" s="36">
        <f>-G5017</f>
        <v>45000</v>
      </c>
    </row>
    <row r="5018" spans="1:18" hidden="1">
      <c r="A5018" s="34" t="s">
        <v>27165</v>
      </c>
      <c r="B5018" s="34" t="s">
        <v>32390</v>
      </c>
      <c r="C5018" s="34" t="s">
        <v>6802</v>
      </c>
      <c r="D5018" s="35">
        <v>44316</v>
      </c>
      <c r="E5018" s="34" t="s">
        <v>6803</v>
      </c>
      <c r="F5018" s="34" t="s">
        <v>32382</v>
      </c>
      <c r="G5018" s="36">
        <v>45000</v>
      </c>
      <c r="H5018" s="36">
        <v>45000</v>
      </c>
      <c r="I5018" s="34" t="s">
        <v>9762</v>
      </c>
      <c r="J5018" s="34" t="s">
        <v>9763</v>
      </c>
      <c r="K5018" s="36">
        <v>45000</v>
      </c>
      <c r="L5018" s="34" t="s">
        <v>9764</v>
      </c>
      <c r="M5018" s="6">
        <f t="shared" si="78"/>
        <v>1</v>
      </c>
    </row>
    <row r="5019" spans="1:18">
      <c r="A5019" s="34" t="s">
        <v>27165</v>
      </c>
      <c r="B5019" s="34" t="s">
        <v>32390</v>
      </c>
      <c r="C5019" s="34" t="s">
        <v>6802</v>
      </c>
      <c r="D5019" s="35">
        <v>44316</v>
      </c>
      <c r="E5019" s="34" t="s">
        <v>32391</v>
      </c>
      <c r="F5019" s="34" t="s">
        <v>9875</v>
      </c>
      <c r="G5019" s="36">
        <v>-45000</v>
      </c>
      <c r="H5019" s="36">
        <v>-45000</v>
      </c>
      <c r="I5019" s="34" t="s">
        <v>9762</v>
      </c>
      <c r="J5019" s="34" t="s">
        <v>9763</v>
      </c>
      <c r="K5019" s="36">
        <v>-45000</v>
      </c>
      <c r="L5019" s="34" t="s">
        <v>9764</v>
      </c>
      <c r="M5019" s="6">
        <f t="shared" si="78"/>
        <v>18</v>
      </c>
      <c r="N5019" s="6" t="str">
        <f>MID(E5019,M5019,10)</f>
        <v>PO63000519</v>
      </c>
      <c r="O5019" s="6">
        <f>FIND("-",E5019)</f>
        <v>28</v>
      </c>
      <c r="P5019" s="6" t="str">
        <f>MID(E5019,O5019+1,2)</f>
        <v>4</v>
      </c>
      <c r="Q5019" s="34" t="str">
        <f>C5019</f>
        <v>APCIO0000610</v>
      </c>
      <c r="R5019" s="36">
        <f>-G5019</f>
        <v>45000</v>
      </c>
    </row>
    <row r="5020" spans="1:18" hidden="1">
      <c r="A5020" s="34" t="s">
        <v>27165</v>
      </c>
      <c r="B5020" s="34" t="s">
        <v>32392</v>
      </c>
      <c r="C5020" s="34" t="s">
        <v>6796</v>
      </c>
      <c r="D5020" s="35">
        <v>44316</v>
      </c>
      <c r="E5020" s="34" t="s">
        <v>6797</v>
      </c>
      <c r="F5020" s="34" t="s">
        <v>32382</v>
      </c>
      <c r="G5020" s="36">
        <v>45000</v>
      </c>
      <c r="H5020" s="36">
        <v>45000</v>
      </c>
      <c r="I5020" s="34" t="s">
        <v>9762</v>
      </c>
      <c r="J5020" s="34" t="s">
        <v>9763</v>
      </c>
      <c r="K5020" s="36">
        <v>45000</v>
      </c>
      <c r="L5020" s="34" t="s">
        <v>9764</v>
      </c>
      <c r="M5020" s="6">
        <f t="shared" si="78"/>
        <v>1</v>
      </c>
    </row>
    <row r="5021" spans="1:18">
      <c r="A5021" s="34" t="s">
        <v>27165</v>
      </c>
      <c r="B5021" s="34" t="s">
        <v>32392</v>
      </c>
      <c r="C5021" s="34" t="s">
        <v>6796</v>
      </c>
      <c r="D5021" s="35">
        <v>44316</v>
      </c>
      <c r="E5021" s="34" t="s">
        <v>32393</v>
      </c>
      <c r="F5021" s="34" t="s">
        <v>9875</v>
      </c>
      <c r="G5021" s="36">
        <v>-45000</v>
      </c>
      <c r="H5021" s="36">
        <v>-45000</v>
      </c>
      <c r="I5021" s="34" t="s">
        <v>9762</v>
      </c>
      <c r="J5021" s="34" t="s">
        <v>9763</v>
      </c>
      <c r="K5021" s="36">
        <v>-45000</v>
      </c>
      <c r="L5021" s="34" t="s">
        <v>9764</v>
      </c>
      <c r="M5021" s="6">
        <f t="shared" si="78"/>
        <v>18</v>
      </c>
      <c r="N5021" s="6" t="str">
        <f>MID(E5021,M5021,10)</f>
        <v>PO63000519</v>
      </c>
      <c r="O5021" s="6">
        <f>FIND("-",E5021)</f>
        <v>28</v>
      </c>
      <c r="P5021" s="6" t="str">
        <f>MID(E5021,O5021+1,2)</f>
        <v>5</v>
      </c>
      <c r="Q5021" s="34" t="str">
        <f>C5021</f>
        <v>APCIO0000611</v>
      </c>
      <c r="R5021" s="36">
        <f>-G5021</f>
        <v>45000</v>
      </c>
    </row>
    <row r="5022" spans="1:18" hidden="1">
      <c r="A5022" s="34" t="s">
        <v>27165</v>
      </c>
      <c r="B5022" s="34" t="s">
        <v>32394</v>
      </c>
      <c r="C5022" s="34" t="s">
        <v>2079</v>
      </c>
      <c r="D5022" s="35">
        <v>44316</v>
      </c>
      <c r="E5022" s="34" t="s">
        <v>32395</v>
      </c>
      <c r="F5022" s="34" t="s">
        <v>32396</v>
      </c>
      <c r="G5022" s="36">
        <v>3500</v>
      </c>
      <c r="H5022" s="36">
        <v>3500</v>
      </c>
      <c r="I5022" s="34" t="s">
        <v>9762</v>
      </c>
      <c r="J5022" s="34" t="s">
        <v>9763</v>
      </c>
      <c r="K5022" s="36">
        <v>3500</v>
      </c>
      <c r="L5022" s="34" t="s">
        <v>9764</v>
      </c>
      <c r="M5022" s="6">
        <f t="shared" si="78"/>
        <v>1</v>
      </c>
    </row>
    <row r="5023" spans="1:18">
      <c r="A5023" s="34" t="s">
        <v>27165</v>
      </c>
      <c r="B5023" s="34" t="s">
        <v>32394</v>
      </c>
      <c r="C5023" s="34" t="s">
        <v>2079</v>
      </c>
      <c r="D5023" s="35">
        <v>44316</v>
      </c>
      <c r="E5023" s="34" t="s">
        <v>32397</v>
      </c>
      <c r="F5023" s="34" t="s">
        <v>9875</v>
      </c>
      <c r="G5023" s="36">
        <v>-3500</v>
      </c>
      <c r="H5023" s="36">
        <v>-3500</v>
      </c>
      <c r="I5023" s="34" t="s">
        <v>9762</v>
      </c>
      <c r="J5023" s="34" t="s">
        <v>9763</v>
      </c>
      <c r="K5023" s="36">
        <v>-3500</v>
      </c>
      <c r="L5023" s="34" t="s">
        <v>9764</v>
      </c>
      <c r="M5023" s="6">
        <f t="shared" si="78"/>
        <v>18</v>
      </c>
      <c r="N5023" s="6" t="str">
        <f>MID(E5023,M5023,10)</f>
        <v>PO64000402</v>
      </c>
      <c r="O5023" s="6" t="e">
        <f>FIND("-",E5023)</f>
        <v>#VALUE!</v>
      </c>
      <c r="P5023" s="6" t="e">
        <f>MID(E5023,O5023+1,2)</f>
        <v>#VALUE!</v>
      </c>
      <c r="Q5023" s="34" t="str">
        <f>C5023</f>
        <v>APCIO0000612</v>
      </c>
      <c r="R5023" s="36">
        <f>-G5023</f>
        <v>3500</v>
      </c>
    </row>
    <row r="5024" spans="1:18" hidden="1">
      <c r="A5024" s="34" t="s">
        <v>27165</v>
      </c>
      <c r="B5024" s="34" t="s">
        <v>32398</v>
      </c>
      <c r="C5024" s="34" t="s">
        <v>4507</v>
      </c>
      <c r="D5024" s="35">
        <v>44316</v>
      </c>
      <c r="E5024" s="34" t="s">
        <v>4508</v>
      </c>
      <c r="F5024" s="34" t="s">
        <v>32399</v>
      </c>
      <c r="G5024" s="36">
        <v>168224.3</v>
      </c>
      <c r="H5024" s="36">
        <v>168224.3</v>
      </c>
      <c r="I5024" s="34" t="s">
        <v>9762</v>
      </c>
      <c r="J5024" s="34" t="s">
        <v>9763</v>
      </c>
      <c r="K5024" s="36">
        <v>168224.3</v>
      </c>
      <c r="L5024" s="34" t="s">
        <v>9764</v>
      </c>
      <c r="M5024" s="6">
        <f t="shared" si="78"/>
        <v>1</v>
      </c>
    </row>
    <row r="5025" spans="1:18" hidden="1">
      <c r="A5025" s="34" t="s">
        <v>27165</v>
      </c>
      <c r="B5025" s="34" t="s">
        <v>32398</v>
      </c>
      <c r="C5025" s="34" t="s">
        <v>4507</v>
      </c>
      <c r="D5025" s="35">
        <v>44316</v>
      </c>
      <c r="E5025" s="34" t="s">
        <v>32400</v>
      </c>
      <c r="F5025" s="34" t="s">
        <v>32399</v>
      </c>
      <c r="G5025" s="36">
        <v>11775.7</v>
      </c>
      <c r="H5025" s="36">
        <v>11775.7</v>
      </c>
      <c r="I5025" s="34" t="s">
        <v>9762</v>
      </c>
      <c r="J5025" s="34" t="s">
        <v>9763</v>
      </c>
      <c r="K5025" s="36">
        <v>11775.7</v>
      </c>
      <c r="L5025" s="34" t="s">
        <v>9764</v>
      </c>
      <c r="M5025" s="6" t="e">
        <f t="shared" si="78"/>
        <v>#VALUE!</v>
      </c>
    </row>
    <row r="5026" spans="1:18" hidden="1">
      <c r="A5026" s="34" t="s">
        <v>27165</v>
      </c>
      <c r="B5026" s="34" t="s">
        <v>32398</v>
      </c>
      <c r="C5026" s="34" t="s">
        <v>4507</v>
      </c>
      <c r="D5026" s="35">
        <v>44316</v>
      </c>
      <c r="E5026" s="34" t="s">
        <v>32400</v>
      </c>
      <c r="F5026" s="34" t="s">
        <v>9875</v>
      </c>
      <c r="G5026" s="36">
        <v>-180000</v>
      </c>
      <c r="H5026" s="36">
        <v>-180000</v>
      </c>
      <c r="I5026" s="34" t="s">
        <v>9762</v>
      </c>
      <c r="J5026" s="34" t="s">
        <v>9763</v>
      </c>
      <c r="K5026" s="36">
        <v>-180000</v>
      </c>
      <c r="L5026" s="34" t="s">
        <v>9764</v>
      </c>
      <c r="M5026" s="6" t="e">
        <f t="shared" si="78"/>
        <v>#VALUE!</v>
      </c>
    </row>
    <row r="5027" spans="1:18" hidden="1">
      <c r="A5027" s="34" t="s">
        <v>31579</v>
      </c>
      <c r="B5027" s="34" t="s">
        <v>32401</v>
      </c>
      <c r="C5027" s="34" t="s">
        <v>2184</v>
      </c>
      <c r="D5027" s="35">
        <v>44328</v>
      </c>
      <c r="E5027" s="34" t="s">
        <v>2186</v>
      </c>
      <c r="F5027" s="34" t="s">
        <v>32402</v>
      </c>
      <c r="G5027" s="36">
        <v>19000</v>
      </c>
      <c r="H5027" s="36">
        <v>19000</v>
      </c>
      <c r="I5027" s="34" t="s">
        <v>9762</v>
      </c>
      <c r="J5027" s="34" t="s">
        <v>9763</v>
      </c>
      <c r="K5027" s="36">
        <v>19000</v>
      </c>
      <c r="L5027" s="34" t="s">
        <v>9764</v>
      </c>
      <c r="M5027" s="6">
        <f t="shared" si="78"/>
        <v>1</v>
      </c>
    </row>
    <row r="5028" spans="1:18" hidden="1">
      <c r="A5028" s="34" t="s">
        <v>31579</v>
      </c>
      <c r="B5028" s="34" t="s">
        <v>32401</v>
      </c>
      <c r="C5028" s="34" t="s">
        <v>2184</v>
      </c>
      <c r="D5028" s="35">
        <v>44328</v>
      </c>
      <c r="E5028" s="34" t="s">
        <v>32403</v>
      </c>
      <c r="F5028" s="34" t="s">
        <v>32402</v>
      </c>
      <c r="G5028" s="36">
        <v>1330</v>
      </c>
      <c r="H5028" s="36">
        <v>1330</v>
      </c>
      <c r="I5028" s="34" t="s">
        <v>9762</v>
      </c>
      <c r="J5028" s="34" t="s">
        <v>9763</v>
      </c>
      <c r="K5028" s="36">
        <v>1330</v>
      </c>
      <c r="L5028" s="34" t="s">
        <v>9764</v>
      </c>
      <c r="M5028" s="6" t="e">
        <f t="shared" si="78"/>
        <v>#VALUE!</v>
      </c>
    </row>
    <row r="5029" spans="1:18" hidden="1">
      <c r="A5029" s="34" t="s">
        <v>31579</v>
      </c>
      <c r="B5029" s="34" t="s">
        <v>32401</v>
      </c>
      <c r="C5029" s="34" t="s">
        <v>2184</v>
      </c>
      <c r="D5029" s="35">
        <v>44328</v>
      </c>
      <c r="E5029" s="34" t="s">
        <v>32403</v>
      </c>
      <c r="F5029" s="34" t="s">
        <v>9875</v>
      </c>
      <c r="G5029" s="36">
        <v>-20330</v>
      </c>
      <c r="H5029" s="36">
        <v>-20330</v>
      </c>
      <c r="I5029" s="34" t="s">
        <v>9762</v>
      </c>
      <c r="J5029" s="34" t="s">
        <v>9763</v>
      </c>
      <c r="K5029" s="36">
        <v>-20330</v>
      </c>
      <c r="L5029" s="34" t="s">
        <v>9764</v>
      </c>
      <c r="M5029" s="6" t="e">
        <f t="shared" si="78"/>
        <v>#VALUE!</v>
      </c>
    </row>
    <row r="5030" spans="1:18" hidden="1">
      <c r="A5030" s="34" t="s">
        <v>27165</v>
      </c>
      <c r="B5030" s="34" t="s">
        <v>32404</v>
      </c>
      <c r="C5030" s="34" t="s">
        <v>2560</v>
      </c>
      <c r="D5030" s="35">
        <v>44316</v>
      </c>
      <c r="E5030" s="34" t="s">
        <v>2562</v>
      </c>
      <c r="F5030" s="34" t="s">
        <v>32405</v>
      </c>
      <c r="G5030" s="36">
        <v>200000</v>
      </c>
      <c r="H5030" s="36">
        <v>200000</v>
      </c>
      <c r="I5030" s="34" t="s">
        <v>9762</v>
      </c>
      <c r="J5030" s="34" t="s">
        <v>9763</v>
      </c>
      <c r="K5030" s="36">
        <v>200000</v>
      </c>
      <c r="L5030" s="34" t="s">
        <v>9764</v>
      </c>
      <c r="M5030" s="6">
        <f t="shared" si="78"/>
        <v>1</v>
      </c>
    </row>
    <row r="5031" spans="1:18">
      <c r="A5031" s="34" t="s">
        <v>27165</v>
      </c>
      <c r="B5031" s="34" t="s">
        <v>32404</v>
      </c>
      <c r="C5031" s="34" t="s">
        <v>2560</v>
      </c>
      <c r="D5031" s="35">
        <v>44316</v>
      </c>
      <c r="E5031" s="34" t="s">
        <v>32406</v>
      </c>
      <c r="F5031" s="34" t="s">
        <v>9875</v>
      </c>
      <c r="G5031" s="36">
        <v>-200000</v>
      </c>
      <c r="H5031" s="36">
        <v>-200000</v>
      </c>
      <c r="I5031" s="34" t="s">
        <v>9762</v>
      </c>
      <c r="J5031" s="34" t="s">
        <v>9763</v>
      </c>
      <c r="K5031" s="36">
        <v>-200000</v>
      </c>
      <c r="L5031" s="34" t="s">
        <v>9764</v>
      </c>
      <c r="M5031" s="6">
        <f t="shared" si="78"/>
        <v>18</v>
      </c>
      <c r="N5031" s="6" t="str">
        <f>MID(E5031,M5031,10)</f>
        <v>PO64000304</v>
      </c>
      <c r="O5031" s="6">
        <f>FIND("-",E5031)</f>
        <v>28</v>
      </c>
      <c r="P5031" s="6" t="str">
        <f>MID(E5031,O5031+1,2)</f>
        <v>1</v>
      </c>
      <c r="Q5031" s="34" t="str">
        <f>C5031</f>
        <v>APCIO0000615</v>
      </c>
      <c r="R5031" s="36">
        <f>-G5031</f>
        <v>200000</v>
      </c>
    </row>
    <row r="5032" spans="1:18" hidden="1">
      <c r="A5032" s="34" t="s">
        <v>31579</v>
      </c>
      <c r="B5032" s="34" t="s">
        <v>32407</v>
      </c>
      <c r="C5032" s="34" t="s">
        <v>2302</v>
      </c>
      <c r="D5032" s="35">
        <v>44328</v>
      </c>
      <c r="E5032" s="34" t="s">
        <v>2303</v>
      </c>
      <c r="F5032" s="34" t="s">
        <v>32359</v>
      </c>
      <c r="G5032" s="36">
        <v>23000</v>
      </c>
      <c r="H5032" s="36">
        <v>23000</v>
      </c>
      <c r="I5032" s="34" t="s">
        <v>9762</v>
      </c>
      <c r="J5032" s="34" t="s">
        <v>9763</v>
      </c>
      <c r="K5032" s="36">
        <v>23000</v>
      </c>
      <c r="L5032" s="34" t="s">
        <v>9764</v>
      </c>
      <c r="M5032" s="6">
        <f t="shared" si="78"/>
        <v>1</v>
      </c>
    </row>
    <row r="5033" spans="1:18" hidden="1">
      <c r="A5033" s="34" t="s">
        <v>31579</v>
      </c>
      <c r="B5033" s="34" t="s">
        <v>32407</v>
      </c>
      <c r="C5033" s="34" t="s">
        <v>2302</v>
      </c>
      <c r="D5033" s="35">
        <v>44328</v>
      </c>
      <c r="E5033" s="34" t="s">
        <v>32408</v>
      </c>
      <c r="F5033" s="34" t="s">
        <v>32359</v>
      </c>
      <c r="G5033" s="36">
        <v>1610</v>
      </c>
      <c r="H5033" s="36">
        <v>1610</v>
      </c>
      <c r="I5033" s="34" t="s">
        <v>9762</v>
      </c>
      <c r="J5033" s="34" t="s">
        <v>9763</v>
      </c>
      <c r="K5033" s="36">
        <v>1610</v>
      </c>
      <c r="L5033" s="34" t="s">
        <v>9764</v>
      </c>
      <c r="M5033" s="6" t="e">
        <f t="shared" si="78"/>
        <v>#VALUE!</v>
      </c>
    </row>
    <row r="5034" spans="1:18" hidden="1">
      <c r="A5034" s="34" t="s">
        <v>31579</v>
      </c>
      <c r="B5034" s="34" t="s">
        <v>32407</v>
      </c>
      <c r="C5034" s="34" t="s">
        <v>2302</v>
      </c>
      <c r="D5034" s="35">
        <v>44328</v>
      </c>
      <c r="E5034" s="34" t="s">
        <v>32408</v>
      </c>
      <c r="F5034" s="34" t="s">
        <v>9875</v>
      </c>
      <c r="G5034" s="36">
        <v>-24610</v>
      </c>
      <c r="H5034" s="36">
        <v>-24610</v>
      </c>
      <c r="I5034" s="34" t="s">
        <v>9762</v>
      </c>
      <c r="J5034" s="34" t="s">
        <v>9763</v>
      </c>
      <c r="K5034" s="36">
        <v>-24610</v>
      </c>
      <c r="L5034" s="34" t="s">
        <v>9764</v>
      </c>
      <c r="M5034" s="6" t="e">
        <f t="shared" si="78"/>
        <v>#VALUE!</v>
      </c>
    </row>
    <row r="5035" spans="1:18" hidden="1">
      <c r="A5035" s="34" t="s">
        <v>27165</v>
      </c>
      <c r="B5035" s="34" t="s">
        <v>32409</v>
      </c>
      <c r="C5035" s="34" t="s">
        <v>4057</v>
      </c>
      <c r="D5035" s="35">
        <v>44316</v>
      </c>
      <c r="E5035" s="34" t="s">
        <v>4058</v>
      </c>
      <c r="F5035" s="34" t="s">
        <v>30991</v>
      </c>
      <c r="G5035" s="36">
        <v>75000</v>
      </c>
      <c r="H5035" s="36">
        <v>75000</v>
      </c>
      <c r="I5035" s="34" t="s">
        <v>9762</v>
      </c>
      <c r="J5035" s="34" t="s">
        <v>9763</v>
      </c>
      <c r="K5035" s="36">
        <v>75000</v>
      </c>
      <c r="L5035" s="34" t="s">
        <v>9764</v>
      </c>
      <c r="M5035" s="6">
        <f t="shared" si="78"/>
        <v>1</v>
      </c>
    </row>
    <row r="5036" spans="1:18" hidden="1">
      <c r="A5036" s="34" t="s">
        <v>27165</v>
      </c>
      <c r="B5036" s="34" t="s">
        <v>32409</v>
      </c>
      <c r="C5036" s="34" t="s">
        <v>4057</v>
      </c>
      <c r="D5036" s="35">
        <v>44316</v>
      </c>
      <c r="E5036" s="34" t="s">
        <v>32410</v>
      </c>
      <c r="F5036" s="34" t="s">
        <v>30991</v>
      </c>
      <c r="G5036" s="36">
        <v>5250</v>
      </c>
      <c r="H5036" s="36">
        <v>5250</v>
      </c>
      <c r="I5036" s="34" t="s">
        <v>9762</v>
      </c>
      <c r="J5036" s="34" t="s">
        <v>9763</v>
      </c>
      <c r="K5036" s="36">
        <v>5250</v>
      </c>
      <c r="L5036" s="34" t="s">
        <v>9764</v>
      </c>
      <c r="M5036" s="6" t="e">
        <f t="shared" si="78"/>
        <v>#VALUE!</v>
      </c>
    </row>
    <row r="5037" spans="1:18" hidden="1">
      <c r="A5037" s="34" t="s">
        <v>27165</v>
      </c>
      <c r="B5037" s="34" t="s">
        <v>32409</v>
      </c>
      <c r="C5037" s="34" t="s">
        <v>4057</v>
      </c>
      <c r="D5037" s="35">
        <v>44316</v>
      </c>
      <c r="E5037" s="34" t="s">
        <v>32410</v>
      </c>
      <c r="F5037" s="34" t="s">
        <v>9875</v>
      </c>
      <c r="G5037" s="36">
        <v>-80250</v>
      </c>
      <c r="H5037" s="36">
        <v>-80250</v>
      </c>
      <c r="I5037" s="34" t="s">
        <v>9762</v>
      </c>
      <c r="J5037" s="34" t="s">
        <v>9763</v>
      </c>
      <c r="K5037" s="36">
        <v>-80250</v>
      </c>
      <c r="L5037" s="34" t="s">
        <v>9764</v>
      </c>
      <c r="M5037" s="6" t="e">
        <f t="shared" si="78"/>
        <v>#VALUE!</v>
      </c>
    </row>
    <row r="5038" spans="1:18" hidden="1">
      <c r="A5038" s="34" t="s">
        <v>31579</v>
      </c>
      <c r="B5038" s="34" t="s">
        <v>32411</v>
      </c>
      <c r="C5038" s="34" t="s">
        <v>2306</v>
      </c>
      <c r="D5038" s="35">
        <v>44316</v>
      </c>
      <c r="E5038" s="34" t="s">
        <v>2307</v>
      </c>
      <c r="F5038" s="34" t="s">
        <v>32412</v>
      </c>
      <c r="G5038" s="36">
        <v>96300</v>
      </c>
      <c r="H5038" s="36">
        <v>96300</v>
      </c>
      <c r="I5038" s="34" t="s">
        <v>9762</v>
      </c>
      <c r="J5038" s="34" t="s">
        <v>9763</v>
      </c>
      <c r="K5038" s="36">
        <v>96300</v>
      </c>
      <c r="L5038" s="34" t="s">
        <v>9764</v>
      </c>
      <c r="M5038" s="6">
        <f t="shared" si="78"/>
        <v>1</v>
      </c>
    </row>
    <row r="5039" spans="1:18" hidden="1">
      <c r="A5039" s="34" t="s">
        <v>31579</v>
      </c>
      <c r="B5039" s="34" t="s">
        <v>32411</v>
      </c>
      <c r="C5039" s="34" t="s">
        <v>2306</v>
      </c>
      <c r="D5039" s="35">
        <v>44316</v>
      </c>
      <c r="E5039" s="34" t="s">
        <v>32413</v>
      </c>
      <c r="F5039" s="34" t="s">
        <v>9875</v>
      </c>
      <c r="G5039" s="36">
        <v>-96300</v>
      </c>
      <c r="H5039" s="36">
        <v>-96300</v>
      </c>
      <c r="I5039" s="34" t="s">
        <v>9762</v>
      </c>
      <c r="J5039" s="34" t="s">
        <v>9763</v>
      </c>
      <c r="K5039" s="36">
        <v>-96300</v>
      </c>
      <c r="L5039" s="34" t="s">
        <v>9764</v>
      </c>
      <c r="M5039" s="6" t="e">
        <f t="shared" si="78"/>
        <v>#VALUE!</v>
      </c>
    </row>
    <row r="5040" spans="1:18" hidden="1">
      <c r="A5040" s="34" t="s">
        <v>27165</v>
      </c>
      <c r="B5040" s="34" t="s">
        <v>32414</v>
      </c>
      <c r="C5040" s="34" t="s">
        <v>2146</v>
      </c>
      <c r="D5040" s="35">
        <v>44316</v>
      </c>
      <c r="E5040" s="34" t="s">
        <v>2148</v>
      </c>
      <c r="F5040" s="34" t="s">
        <v>32415</v>
      </c>
      <c r="G5040" s="36">
        <v>65000</v>
      </c>
      <c r="H5040" s="36">
        <v>65000</v>
      </c>
      <c r="I5040" s="34" t="s">
        <v>9762</v>
      </c>
      <c r="J5040" s="34" t="s">
        <v>9763</v>
      </c>
      <c r="K5040" s="36">
        <v>65000</v>
      </c>
      <c r="L5040" s="34" t="s">
        <v>9764</v>
      </c>
      <c r="M5040" s="6">
        <f t="shared" si="78"/>
        <v>1</v>
      </c>
    </row>
    <row r="5041" spans="1:18">
      <c r="A5041" s="34" t="s">
        <v>27165</v>
      </c>
      <c r="B5041" s="34" t="s">
        <v>32414</v>
      </c>
      <c r="C5041" s="34" t="s">
        <v>2146</v>
      </c>
      <c r="D5041" s="35">
        <v>44316</v>
      </c>
      <c r="E5041" s="34" t="s">
        <v>32416</v>
      </c>
      <c r="F5041" s="34" t="s">
        <v>9875</v>
      </c>
      <c r="G5041" s="36">
        <v>-65000</v>
      </c>
      <c r="H5041" s="36">
        <v>-65000</v>
      </c>
      <c r="I5041" s="34" t="s">
        <v>9762</v>
      </c>
      <c r="J5041" s="34" t="s">
        <v>9763</v>
      </c>
      <c r="K5041" s="36">
        <v>-65000</v>
      </c>
      <c r="L5041" s="34" t="s">
        <v>9764</v>
      </c>
      <c r="M5041" s="6">
        <f t="shared" si="78"/>
        <v>18</v>
      </c>
      <c r="N5041" s="6" t="str">
        <f>MID(E5041,M5041,10)</f>
        <v>PO64000389</v>
      </c>
      <c r="O5041" s="6">
        <f>FIND("-",E5041)</f>
        <v>28</v>
      </c>
      <c r="P5041" s="6" t="str">
        <f>MID(E5041,O5041+1,2)</f>
        <v>1</v>
      </c>
      <c r="Q5041" s="34" t="str">
        <f>C5041</f>
        <v>APCIO0000619</v>
      </c>
      <c r="R5041" s="36">
        <f>-G5041</f>
        <v>65000</v>
      </c>
    </row>
    <row r="5042" spans="1:18" hidden="1">
      <c r="A5042" s="34" t="s">
        <v>27165</v>
      </c>
      <c r="B5042" s="34" t="s">
        <v>32417</v>
      </c>
      <c r="C5042" s="34" t="s">
        <v>3023</v>
      </c>
      <c r="D5042" s="35">
        <v>44316</v>
      </c>
      <c r="E5042" s="34" t="s">
        <v>3024</v>
      </c>
      <c r="F5042" s="34" t="s">
        <v>32418</v>
      </c>
      <c r="G5042" s="36">
        <v>15450</v>
      </c>
      <c r="H5042" s="36">
        <v>15450</v>
      </c>
      <c r="I5042" s="34" t="s">
        <v>9762</v>
      </c>
      <c r="J5042" s="34" t="s">
        <v>9763</v>
      </c>
      <c r="K5042" s="36">
        <v>15450</v>
      </c>
      <c r="L5042" s="34" t="s">
        <v>9764</v>
      </c>
      <c r="M5042" s="6">
        <f t="shared" si="78"/>
        <v>1</v>
      </c>
    </row>
    <row r="5043" spans="1:18" hidden="1">
      <c r="A5043" s="34" t="s">
        <v>27165</v>
      </c>
      <c r="B5043" s="34" t="s">
        <v>32417</v>
      </c>
      <c r="C5043" s="34" t="s">
        <v>3023</v>
      </c>
      <c r="D5043" s="35">
        <v>44316</v>
      </c>
      <c r="E5043" s="34" t="s">
        <v>32419</v>
      </c>
      <c r="F5043" s="34" t="s">
        <v>9875</v>
      </c>
      <c r="G5043" s="36">
        <v>-15450</v>
      </c>
      <c r="H5043" s="36">
        <v>-15450</v>
      </c>
      <c r="I5043" s="34" t="s">
        <v>9762</v>
      </c>
      <c r="J5043" s="34" t="s">
        <v>9763</v>
      </c>
      <c r="K5043" s="36">
        <v>-15450</v>
      </c>
      <c r="L5043" s="34" t="s">
        <v>9764</v>
      </c>
      <c r="M5043" s="6" t="e">
        <f t="shared" si="78"/>
        <v>#VALUE!</v>
      </c>
    </row>
    <row r="5044" spans="1:18" hidden="1">
      <c r="A5044" s="34" t="s">
        <v>27165</v>
      </c>
      <c r="B5044" s="34" t="s">
        <v>32420</v>
      </c>
      <c r="C5044" s="34" t="s">
        <v>2086</v>
      </c>
      <c r="D5044" s="35">
        <v>44316</v>
      </c>
      <c r="E5044" s="34" t="s">
        <v>2087</v>
      </c>
      <c r="F5044" s="34" t="s">
        <v>31466</v>
      </c>
      <c r="G5044" s="36">
        <v>720</v>
      </c>
      <c r="H5044" s="36">
        <v>720</v>
      </c>
      <c r="I5044" s="34" t="s">
        <v>9762</v>
      </c>
      <c r="J5044" s="34" t="s">
        <v>9763</v>
      </c>
      <c r="K5044" s="36">
        <v>720</v>
      </c>
      <c r="L5044" s="34" t="s">
        <v>9764</v>
      </c>
      <c r="M5044" s="6">
        <f t="shared" si="78"/>
        <v>1</v>
      </c>
    </row>
    <row r="5045" spans="1:18" hidden="1">
      <c r="A5045" s="34" t="s">
        <v>27165</v>
      </c>
      <c r="B5045" s="34" t="s">
        <v>32420</v>
      </c>
      <c r="C5045" s="34" t="s">
        <v>2086</v>
      </c>
      <c r="D5045" s="35">
        <v>44316</v>
      </c>
      <c r="E5045" s="34" t="s">
        <v>32421</v>
      </c>
      <c r="F5045" s="34" t="s">
        <v>31466</v>
      </c>
      <c r="G5045" s="36">
        <v>50.4</v>
      </c>
      <c r="H5045" s="36">
        <v>50.4</v>
      </c>
      <c r="I5045" s="34" t="s">
        <v>9762</v>
      </c>
      <c r="J5045" s="34" t="s">
        <v>9763</v>
      </c>
      <c r="K5045" s="36">
        <v>50.4</v>
      </c>
      <c r="L5045" s="34" t="s">
        <v>9764</v>
      </c>
      <c r="M5045" s="6" t="e">
        <f t="shared" si="78"/>
        <v>#VALUE!</v>
      </c>
    </row>
    <row r="5046" spans="1:18" hidden="1">
      <c r="A5046" s="34" t="s">
        <v>27165</v>
      </c>
      <c r="B5046" s="34" t="s">
        <v>32420</v>
      </c>
      <c r="C5046" s="34" t="s">
        <v>2086</v>
      </c>
      <c r="D5046" s="35">
        <v>44316</v>
      </c>
      <c r="E5046" s="34" t="s">
        <v>32421</v>
      </c>
      <c r="F5046" s="34" t="s">
        <v>9875</v>
      </c>
      <c r="G5046" s="36">
        <v>-770.4</v>
      </c>
      <c r="H5046" s="36">
        <v>-770.4</v>
      </c>
      <c r="I5046" s="34" t="s">
        <v>9762</v>
      </c>
      <c r="J5046" s="34" t="s">
        <v>9763</v>
      </c>
      <c r="K5046" s="36">
        <v>-770.4</v>
      </c>
      <c r="L5046" s="34" t="s">
        <v>9764</v>
      </c>
      <c r="M5046" s="6" t="e">
        <f t="shared" si="78"/>
        <v>#VALUE!</v>
      </c>
    </row>
    <row r="5047" spans="1:18" hidden="1">
      <c r="A5047" s="34" t="s">
        <v>31579</v>
      </c>
      <c r="B5047" s="34" t="s">
        <v>32422</v>
      </c>
      <c r="C5047" s="34" t="s">
        <v>4969</v>
      </c>
      <c r="D5047" s="35">
        <v>44335</v>
      </c>
      <c r="E5047" s="34" t="s">
        <v>4970</v>
      </c>
      <c r="F5047" s="34" t="s">
        <v>32423</v>
      </c>
      <c r="G5047" s="36">
        <v>472500</v>
      </c>
      <c r="H5047" s="36">
        <v>472500</v>
      </c>
      <c r="I5047" s="34" t="s">
        <v>9762</v>
      </c>
      <c r="J5047" s="34" t="s">
        <v>9763</v>
      </c>
      <c r="K5047" s="36">
        <v>472500</v>
      </c>
      <c r="L5047" s="34" t="s">
        <v>9764</v>
      </c>
      <c r="M5047" s="6">
        <f t="shared" si="78"/>
        <v>4</v>
      </c>
    </row>
    <row r="5048" spans="1:18" hidden="1">
      <c r="A5048" s="34" t="s">
        <v>31579</v>
      </c>
      <c r="B5048" s="34" t="s">
        <v>32422</v>
      </c>
      <c r="C5048" s="34" t="s">
        <v>4969</v>
      </c>
      <c r="D5048" s="35">
        <v>44335</v>
      </c>
      <c r="E5048" s="34" t="s">
        <v>32424</v>
      </c>
      <c r="F5048" s="34" t="s">
        <v>9875</v>
      </c>
      <c r="G5048" s="36">
        <v>-472500</v>
      </c>
      <c r="H5048" s="36">
        <v>-472500</v>
      </c>
      <c r="I5048" s="34" t="s">
        <v>9762</v>
      </c>
      <c r="J5048" s="34" t="s">
        <v>9763</v>
      </c>
      <c r="K5048" s="36">
        <v>-472500</v>
      </c>
      <c r="L5048" s="34" t="s">
        <v>9764</v>
      </c>
      <c r="M5048" s="6" t="e">
        <f t="shared" si="78"/>
        <v>#VALUE!</v>
      </c>
    </row>
    <row r="5049" spans="1:18" hidden="1">
      <c r="A5049" s="34" t="s">
        <v>31579</v>
      </c>
      <c r="B5049" s="34" t="s">
        <v>32425</v>
      </c>
      <c r="C5049" s="34" t="s">
        <v>6766</v>
      </c>
      <c r="D5049" s="35">
        <v>44316</v>
      </c>
      <c r="E5049" s="34" t="s">
        <v>6767</v>
      </c>
      <c r="F5049" s="34" t="s">
        <v>28107</v>
      </c>
      <c r="G5049" s="36">
        <v>26000</v>
      </c>
      <c r="H5049" s="36">
        <v>26000</v>
      </c>
      <c r="I5049" s="34" t="s">
        <v>9762</v>
      </c>
      <c r="J5049" s="34" t="s">
        <v>9763</v>
      </c>
      <c r="K5049" s="36">
        <v>26000</v>
      </c>
      <c r="L5049" s="34" t="s">
        <v>9764</v>
      </c>
      <c r="M5049" s="6">
        <f t="shared" si="78"/>
        <v>1</v>
      </c>
    </row>
    <row r="5050" spans="1:18">
      <c r="A5050" s="34" t="s">
        <v>31579</v>
      </c>
      <c r="B5050" s="34" t="s">
        <v>32425</v>
      </c>
      <c r="C5050" s="34" t="s">
        <v>6766</v>
      </c>
      <c r="D5050" s="35">
        <v>44316</v>
      </c>
      <c r="E5050" s="34" t="s">
        <v>32426</v>
      </c>
      <c r="F5050" s="34" t="s">
        <v>9875</v>
      </c>
      <c r="G5050" s="36">
        <v>-26000</v>
      </c>
      <c r="H5050" s="36">
        <v>-26000</v>
      </c>
      <c r="I5050" s="34" t="s">
        <v>9762</v>
      </c>
      <c r="J5050" s="34" t="s">
        <v>9763</v>
      </c>
      <c r="K5050" s="36">
        <v>-26000</v>
      </c>
      <c r="L5050" s="34" t="s">
        <v>9764</v>
      </c>
      <c r="M5050" s="6">
        <f t="shared" si="78"/>
        <v>18</v>
      </c>
      <c r="N5050" s="6" t="str">
        <f>MID(E5050,M5050,10)</f>
        <v>PO63000521</v>
      </c>
      <c r="O5050" s="6">
        <f>FIND("-",E5050)</f>
        <v>28</v>
      </c>
      <c r="P5050" s="6" t="str">
        <f>MID(E5050,O5050+1,2)</f>
        <v>11</v>
      </c>
      <c r="Q5050" s="34" t="str">
        <f>C5050</f>
        <v>APCIO0000623</v>
      </c>
      <c r="R5050" s="36">
        <f>-G5050</f>
        <v>26000</v>
      </c>
    </row>
    <row r="5051" spans="1:18" hidden="1">
      <c r="A5051" s="34" t="s">
        <v>31579</v>
      </c>
      <c r="B5051" s="34" t="s">
        <v>32427</v>
      </c>
      <c r="C5051" s="34" t="s">
        <v>2045</v>
      </c>
      <c r="D5051" s="35">
        <v>44316</v>
      </c>
      <c r="E5051" s="34" t="s">
        <v>32428</v>
      </c>
      <c r="F5051" s="34" t="s">
        <v>30991</v>
      </c>
      <c r="G5051" s="36">
        <v>19278</v>
      </c>
      <c r="H5051" s="36">
        <v>19278</v>
      </c>
      <c r="I5051" s="34" t="s">
        <v>9762</v>
      </c>
      <c r="J5051" s="34" t="s">
        <v>9763</v>
      </c>
      <c r="K5051" s="36">
        <v>19278</v>
      </c>
      <c r="L5051" s="34" t="s">
        <v>9764</v>
      </c>
      <c r="M5051" s="6">
        <f t="shared" si="78"/>
        <v>1</v>
      </c>
    </row>
    <row r="5052" spans="1:18" hidden="1">
      <c r="A5052" s="34" t="s">
        <v>31579</v>
      </c>
      <c r="B5052" s="34" t="s">
        <v>32427</v>
      </c>
      <c r="C5052" s="34" t="s">
        <v>2045</v>
      </c>
      <c r="D5052" s="35">
        <v>44316</v>
      </c>
      <c r="E5052" s="34" t="s">
        <v>32429</v>
      </c>
      <c r="F5052" s="34" t="s">
        <v>30991</v>
      </c>
      <c r="G5052" s="36">
        <v>1349.46</v>
      </c>
      <c r="H5052" s="36">
        <v>1349.46</v>
      </c>
      <c r="I5052" s="34" t="s">
        <v>9762</v>
      </c>
      <c r="J5052" s="34" t="s">
        <v>9763</v>
      </c>
      <c r="K5052" s="36">
        <v>1349.46</v>
      </c>
      <c r="L5052" s="34" t="s">
        <v>9764</v>
      </c>
      <c r="M5052" s="6" t="e">
        <f t="shared" si="78"/>
        <v>#VALUE!</v>
      </c>
    </row>
    <row r="5053" spans="1:18" hidden="1">
      <c r="A5053" s="34" t="s">
        <v>31579</v>
      </c>
      <c r="B5053" s="34" t="s">
        <v>32427</v>
      </c>
      <c r="C5053" s="34" t="s">
        <v>2045</v>
      </c>
      <c r="D5053" s="35">
        <v>44316</v>
      </c>
      <c r="E5053" s="34" t="s">
        <v>32429</v>
      </c>
      <c r="F5053" s="34" t="s">
        <v>9875</v>
      </c>
      <c r="G5053" s="36">
        <v>-20627.46</v>
      </c>
      <c r="H5053" s="36">
        <v>-20627.46</v>
      </c>
      <c r="I5053" s="34" t="s">
        <v>9762</v>
      </c>
      <c r="J5053" s="34" t="s">
        <v>9763</v>
      </c>
      <c r="K5053" s="36">
        <v>-20627.46</v>
      </c>
      <c r="L5053" s="34" t="s">
        <v>9764</v>
      </c>
      <c r="M5053" s="6" t="e">
        <f t="shared" si="78"/>
        <v>#VALUE!</v>
      </c>
    </row>
    <row r="5054" spans="1:18" hidden="1">
      <c r="A5054" s="34" t="s">
        <v>31579</v>
      </c>
      <c r="B5054" s="34" t="s">
        <v>32430</v>
      </c>
      <c r="C5054" s="34" t="s">
        <v>2073</v>
      </c>
      <c r="D5054" s="35">
        <v>44316</v>
      </c>
      <c r="E5054" s="34" t="s">
        <v>32431</v>
      </c>
      <c r="F5054" s="34" t="s">
        <v>32432</v>
      </c>
      <c r="G5054" s="36">
        <v>210000</v>
      </c>
      <c r="H5054" s="36">
        <v>210000</v>
      </c>
      <c r="I5054" s="34" t="s">
        <v>9762</v>
      </c>
      <c r="J5054" s="34" t="s">
        <v>9763</v>
      </c>
      <c r="K5054" s="36">
        <v>210000</v>
      </c>
      <c r="L5054" s="34" t="s">
        <v>9764</v>
      </c>
      <c r="M5054" s="6">
        <f t="shared" si="78"/>
        <v>1</v>
      </c>
    </row>
    <row r="5055" spans="1:18" hidden="1">
      <c r="A5055" s="34" t="s">
        <v>31579</v>
      </c>
      <c r="B5055" s="34" t="s">
        <v>32430</v>
      </c>
      <c r="C5055" s="34" t="s">
        <v>2073</v>
      </c>
      <c r="D5055" s="35">
        <v>44316</v>
      </c>
      <c r="E5055" s="34" t="s">
        <v>32433</v>
      </c>
      <c r="F5055" s="34" t="s">
        <v>32432</v>
      </c>
      <c r="G5055" s="36">
        <v>14700</v>
      </c>
      <c r="H5055" s="36">
        <v>14700</v>
      </c>
      <c r="I5055" s="34" t="s">
        <v>9762</v>
      </c>
      <c r="J5055" s="34" t="s">
        <v>9763</v>
      </c>
      <c r="K5055" s="36">
        <v>14700</v>
      </c>
      <c r="L5055" s="34" t="s">
        <v>9764</v>
      </c>
      <c r="M5055" s="6" t="e">
        <f t="shared" si="78"/>
        <v>#VALUE!</v>
      </c>
    </row>
    <row r="5056" spans="1:18" hidden="1">
      <c r="A5056" s="34" t="s">
        <v>31579</v>
      </c>
      <c r="B5056" s="34" t="s">
        <v>32430</v>
      </c>
      <c r="C5056" s="34" t="s">
        <v>2073</v>
      </c>
      <c r="D5056" s="35">
        <v>44316</v>
      </c>
      <c r="E5056" s="34" t="s">
        <v>32431</v>
      </c>
      <c r="F5056" s="34" t="s">
        <v>32434</v>
      </c>
      <c r="G5056" s="36">
        <v>65000</v>
      </c>
      <c r="H5056" s="36">
        <v>65000</v>
      </c>
      <c r="I5056" s="34" t="s">
        <v>9762</v>
      </c>
      <c r="J5056" s="34" t="s">
        <v>9763</v>
      </c>
      <c r="K5056" s="36">
        <v>65000</v>
      </c>
      <c r="L5056" s="34" t="s">
        <v>9764</v>
      </c>
      <c r="M5056" s="6">
        <f t="shared" si="78"/>
        <v>1</v>
      </c>
    </row>
    <row r="5057" spans="1:18" hidden="1">
      <c r="A5057" s="34" t="s">
        <v>31579</v>
      </c>
      <c r="B5057" s="34" t="s">
        <v>32430</v>
      </c>
      <c r="C5057" s="34" t="s">
        <v>2073</v>
      </c>
      <c r="D5057" s="35">
        <v>44316</v>
      </c>
      <c r="E5057" s="34" t="s">
        <v>32433</v>
      </c>
      <c r="F5057" s="34" t="s">
        <v>32434</v>
      </c>
      <c r="G5057" s="36">
        <v>4550</v>
      </c>
      <c r="H5057" s="36">
        <v>4550</v>
      </c>
      <c r="I5057" s="34" t="s">
        <v>9762</v>
      </c>
      <c r="J5057" s="34" t="s">
        <v>9763</v>
      </c>
      <c r="K5057" s="36">
        <v>4550</v>
      </c>
      <c r="L5057" s="34" t="s">
        <v>9764</v>
      </c>
      <c r="M5057" s="6" t="e">
        <f t="shared" si="78"/>
        <v>#VALUE!</v>
      </c>
    </row>
    <row r="5058" spans="1:18" hidden="1">
      <c r="A5058" s="34" t="s">
        <v>31579</v>
      </c>
      <c r="B5058" s="34" t="s">
        <v>32430</v>
      </c>
      <c r="C5058" s="34" t="s">
        <v>2073</v>
      </c>
      <c r="D5058" s="35">
        <v>44316</v>
      </c>
      <c r="E5058" s="34" t="s">
        <v>32433</v>
      </c>
      <c r="F5058" s="34" t="s">
        <v>9875</v>
      </c>
      <c r="G5058" s="36">
        <v>-294250</v>
      </c>
      <c r="H5058" s="36">
        <v>-294250</v>
      </c>
      <c r="I5058" s="34" t="s">
        <v>9762</v>
      </c>
      <c r="J5058" s="34" t="s">
        <v>9763</v>
      </c>
      <c r="K5058" s="36">
        <v>-294250</v>
      </c>
      <c r="L5058" s="34" t="s">
        <v>9764</v>
      </c>
      <c r="M5058" s="6" t="e">
        <f t="shared" si="78"/>
        <v>#VALUE!</v>
      </c>
    </row>
    <row r="5059" spans="1:18" hidden="1">
      <c r="A5059" s="34" t="s">
        <v>31579</v>
      </c>
      <c r="B5059" s="34" t="s">
        <v>32435</v>
      </c>
      <c r="C5059" s="34" t="s">
        <v>2112</v>
      </c>
      <c r="D5059" s="35">
        <v>44335</v>
      </c>
      <c r="E5059" s="34" t="s">
        <v>2113</v>
      </c>
      <c r="F5059" s="34" t="s">
        <v>32436</v>
      </c>
      <c r="G5059" s="36">
        <v>50000</v>
      </c>
      <c r="H5059" s="36">
        <v>50000</v>
      </c>
      <c r="I5059" s="34" t="s">
        <v>9762</v>
      </c>
      <c r="J5059" s="34" t="s">
        <v>9763</v>
      </c>
      <c r="K5059" s="36">
        <v>50000</v>
      </c>
      <c r="L5059" s="34" t="s">
        <v>9764</v>
      </c>
      <c r="M5059" s="6">
        <f t="shared" ref="M5059:M5122" si="79">FIND("PO",E5059)</f>
        <v>4</v>
      </c>
    </row>
    <row r="5060" spans="1:18">
      <c r="A5060" s="34" t="s">
        <v>31579</v>
      </c>
      <c r="B5060" s="34" t="s">
        <v>32435</v>
      </c>
      <c r="C5060" s="34" t="s">
        <v>2112</v>
      </c>
      <c r="D5060" s="35">
        <v>44335</v>
      </c>
      <c r="E5060" s="34" t="s">
        <v>32437</v>
      </c>
      <c r="F5060" s="34" t="s">
        <v>9875</v>
      </c>
      <c r="G5060" s="36">
        <v>-50000</v>
      </c>
      <c r="H5060" s="36">
        <v>-50000</v>
      </c>
      <c r="I5060" s="34" t="s">
        <v>9762</v>
      </c>
      <c r="J5060" s="34" t="s">
        <v>9763</v>
      </c>
      <c r="K5060" s="36">
        <v>-50000</v>
      </c>
      <c r="L5060" s="34" t="s">
        <v>9764</v>
      </c>
      <c r="M5060" s="6">
        <f t="shared" si="79"/>
        <v>21</v>
      </c>
      <c r="N5060" s="6" t="str">
        <f>MID(E5060,M5060,10)</f>
        <v>PO64000394</v>
      </c>
      <c r="O5060" s="6" t="e">
        <f>FIND("-",E5060)</f>
        <v>#VALUE!</v>
      </c>
      <c r="P5060" s="6" t="e">
        <f>MID(E5060,O5060+1,2)</f>
        <v>#VALUE!</v>
      </c>
      <c r="Q5060" s="34" t="str">
        <f>C5060</f>
        <v>APCIO0000626</v>
      </c>
      <c r="R5060" s="36">
        <f>-G5060</f>
        <v>50000</v>
      </c>
    </row>
    <row r="5061" spans="1:18" hidden="1">
      <c r="A5061" s="34" t="s">
        <v>31579</v>
      </c>
      <c r="B5061" s="34" t="s">
        <v>32438</v>
      </c>
      <c r="C5061" s="34" t="s">
        <v>2067</v>
      </c>
      <c r="D5061" s="35">
        <v>44335</v>
      </c>
      <c r="E5061" s="34" t="s">
        <v>32439</v>
      </c>
      <c r="F5061" s="34" t="s">
        <v>32440</v>
      </c>
      <c r="G5061" s="36">
        <v>45000</v>
      </c>
      <c r="H5061" s="36">
        <v>45000</v>
      </c>
      <c r="I5061" s="34" t="s">
        <v>9762</v>
      </c>
      <c r="J5061" s="34" t="s">
        <v>9763</v>
      </c>
      <c r="K5061" s="36">
        <v>45000</v>
      </c>
      <c r="L5061" s="34" t="s">
        <v>9764</v>
      </c>
      <c r="M5061" s="6">
        <f t="shared" si="79"/>
        <v>4</v>
      </c>
    </row>
    <row r="5062" spans="1:18" hidden="1">
      <c r="A5062" s="34" t="s">
        <v>31579</v>
      </c>
      <c r="B5062" s="34" t="s">
        <v>32438</v>
      </c>
      <c r="C5062" s="34" t="s">
        <v>2067</v>
      </c>
      <c r="D5062" s="35">
        <v>44335</v>
      </c>
      <c r="E5062" s="34" t="s">
        <v>32441</v>
      </c>
      <c r="F5062" s="34" t="s">
        <v>9875</v>
      </c>
      <c r="G5062" s="36">
        <v>-45000</v>
      </c>
      <c r="H5062" s="36">
        <v>-45000</v>
      </c>
      <c r="I5062" s="34" t="s">
        <v>9762</v>
      </c>
      <c r="J5062" s="34" t="s">
        <v>9763</v>
      </c>
      <c r="K5062" s="36">
        <v>-45000</v>
      </c>
      <c r="L5062" s="34" t="s">
        <v>9764</v>
      </c>
      <c r="M5062" s="6" t="e">
        <f t="shared" si="79"/>
        <v>#VALUE!</v>
      </c>
    </row>
    <row r="5063" spans="1:18" hidden="1">
      <c r="A5063" s="34" t="s">
        <v>31579</v>
      </c>
      <c r="B5063" s="34" t="s">
        <v>32442</v>
      </c>
      <c r="C5063" s="34" t="s">
        <v>1999</v>
      </c>
      <c r="D5063" s="35">
        <v>44327</v>
      </c>
      <c r="E5063" s="34" t="s">
        <v>2000</v>
      </c>
      <c r="F5063" s="34" t="s">
        <v>30278</v>
      </c>
      <c r="G5063" s="36">
        <v>25233.65</v>
      </c>
      <c r="H5063" s="36">
        <v>25233.65</v>
      </c>
      <c r="I5063" s="34" t="s">
        <v>9762</v>
      </c>
      <c r="J5063" s="34" t="s">
        <v>9763</v>
      </c>
      <c r="K5063" s="36">
        <v>25233.65</v>
      </c>
      <c r="L5063" s="34" t="s">
        <v>9764</v>
      </c>
      <c r="M5063" s="6">
        <f t="shared" si="79"/>
        <v>4</v>
      </c>
    </row>
    <row r="5064" spans="1:18" hidden="1">
      <c r="A5064" s="34" t="s">
        <v>31579</v>
      </c>
      <c r="B5064" s="34" t="s">
        <v>32442</v>
      </c>
      <c r="C5064" s="34" t="s">
        <v>1999</v>
      </c>
      <c r="D5064" s="35">
        <v>44327</v>
      </c>
      <c r="E5064" s="34" t="s">
        <v>32443</v>
      </c>
      <c r="F5064" s="34" t="s">
        <v>30278</v>
      </c>
      <c r="G5064" s="36">
        <v>1766.36</v>
      </c>
      <c r="H5064" s="36">
        <v>1766.36</v>
      </c>
      <c r="I5064" s="34" t="s">
        <v>9762</v>
      </c>
      <c r="J5064" s="34" t="s">
        <v>9763</v>
      </c>
      <c r="K5064" s="36">
        <v>1766.36</v>
      </c>
      <c r="L5064" s="34" t="s">
        <v>9764</v>
      </c>
      <c r="M5064" s="6">
        <f t="shared" si="79"/>
        <v>21</v>
      </c>
    </row>
    <row r="5065" spans="1:18">
      <c r="A5065" s="34" t="s">
        <v>31579</v>
      </c>
      <c r="B5065" s="34" t="s">
        <v>32442</v>
      </c>
      <c r="C5065" s="34" t="s">
        <v>1999</v>
      </c>
      <c r="D5065" s="35">
        <v>44327</v>
      </c>
      <c r="E5065" s="34" t="s">
        <v>32443</v>
      </c>
      <c r="F5065" s="34" t="s">
        <v>9875</v>
      </c>
      <c r="G5065" s="36">
        <v>-27000.01</v>
      </c>
      <c r="H5065" s="36">
        <v>-27000.01</v>
      </c>
      <c r="I5065" s="34" t="s">
        <v>9762</v>
      </c>
      <c r="J5065" s="34" t="s">
        <v>9763</v>
      </c>
      <c r="K5065" s="36">
        <v>-27000.01</v>
      </c>
      <c r="L5065" s="34" t="s">
        <v>9764</v>
      </c>
      <c r="M5065" s="6">
        <f t="shared" si="79"/>
        <v>21</v>
      </c>
      <c r="N5065" s="6" t="str">
        <f>MID(E5065,M5065,10)</f>
        <v>PO64000426</v>
      </c>
      <c r="O5065" s="6" t="e">
        <f>FIND("-",E5065)</f>
        <v>#VALUE!</v>
      </c>
      <c r="P5065" s="6" t="e">
        <f>MID(E5065,O5065+1,2)</f>
        <v>#VALUE!</v>
      </c>
      <c r="Q5065" s="34" t="str">
        <f>C5065</f>
        <v>APCIO0000628</v>
      </c>
      <c r="R5065" s="36">
        <f>-G5065</f>
        <v>27000.01</v>
      </c>
    </row>
    <row r="5066" spans="1:18" hidden="1">
      <c r="A5066" s="34" t="s">
        <v>31579</v>
      </c>
      <c r="B5066" s="34" t="s">
        <v>32444</v>
      </c>
      <c r="C5066" s="34" t="s">
        <v>1989</v>
      </c>
      <c r="D5066" s="35">
        <v>44327</v>
      </c>
      <c r="E5066" s="34" t="s">
        <v>32445</v>
      </c>
      <c r="F5066" s="34" t="s">
        <v>32446</v>
      </c>
      <c r="G5066" s="36">
        <v>-27000.01</v>
      </c>
      <c r="H5066" s="36">
        <v>-27000.01</v>
      </c>
      <c r="I5066" s="34" t="s">
        <v>9762</v>
      </c>
      <c r="J5066" s="34" t="s">
        <v>9763</v>
      </c>
      <c r="K5066" s="36">
        <v>-27000.01</v>
      </c>
      <c r="L5066" s="34" t="s">
        <v>9764</v>
      </c>
      <c r="M5066" s="6" t="e">
        <f t="shared" si="79"/>
        <v>#VALUE!</v>
      </c>
    </row>
    <row r="5067" spans="1:18" hidden="1">
      <c r="A5067" s="34" t="s">
        <v>31579</v>
      </c>
      <c r="B5067" s="34" t="s">
        <v>32444</v>
      </c>
      <c r="C5067" s="34" t="s">
        <v>1989</v>
      </c>
      <c r="D5067" s="35">
        <v>44327</v>
      </c>
      <c r="E5067" s="34" t="s">
        <v>32447</v>
      </c>
      <c r="F5067" s="34" t="s">
        <v>30278</v>
      </c>
      <c r="G5067" s="36">
        <v>25233.65</v>
      </c>
      <c r="H5067" s="36">
        <v>25233.65</v>
      </c>
      <c r="I5067" s="34" t="s">
        <v>9762</v>
      </c>
      <c r="J5067" s="34" t="s">
        <v>9763</v>
      </c>
      <c r="K5067" s="36">
        <v>25233.65</v>
      </c>
      <c r="L5067" s="34" t="s">
        <v>9764</v>
      </c>
      <c r="M5067" s="6">
        <f t="shared" si="79"/>
        <v>5</v>
      </c>
    </row>
    <row r="5068" spans="1:18" hidden="1">
      <c r="A5068" s="34" t="s">
        <v>31579</v>
      </c>
      <c r="B5068" s="34" t="s">
        <v>32444</v>
      </c>
      <c r="C5068" s="34" t="s">
        <v>1989</v>
      </c>
      <c r="D5068" s="35">
        <v>44327</v>
      </c>
      <c r="E5068" s="34" t="s">
        <v>32445</v>
      </c>
      <c r="F5068" s="34" t="s">
        <v>30278</v>
      </c>
      <c r="G5068" s="36">
        <v>1766.36</v>
      </c>
      <c r="H5068" s="36">
        <v>1766.36</v>
      </c>
      <c r="I5068" s="34" t="s">
        <v>9762</v>
      </c>
      <c r="J5068" s="34" t="s">
        <v>9763</v>
      </c>
      <c r="K5068" s="36">
        <v>1766.36</v>
      </c>
      <c r="L5068" s="34" t="s">
        <v>9764</v>
      </c>
      <c r="M5068" s="6" t="e">
        <f t="shared" si="79"/>
        <v>#VALUE!</v>
      </c>
    </row>
    <row r="5069" spans="1:18" hidden="1">
      <c r="A5069" s="34" t="s">
        <v>27165</v>
      </c>
      <c r="B5069" s="34" t="s">
        <v>32448</v>
      </c>
      <c r="C5069" s="34" t="s">
        <v>2875</v>
      </c>
      <c r="D5069" s="35">
        <v>44316</v>
      </c>
      <c r="E5069" s="34" t="s">
        <v>2877</v>
      </c>
      <c r="F5069" s="34" t="s">
        <v>30962</v>
      </c>
      <c r="G5069" s="36">
        <v>21000</v>
      </c>
      <c r="H5069" s="36">
        <v>21000</v>
      </c>
      <c r="I5069" s="34" t="s">
        <v>9762</v>
      </c>
      <c r="J5069" s="34" t="s">
        <v>9763</v>
      </c>
      <c r="K5069" s="36">
        <v>21000</v>
      </c>
      <c r="L5069" s="34" t="s">
        <v>9764</v>
      </c>
      <c r="M5069" s="6">
        <f t="shared" si="79"/>
        <v>1</v>
      </c>
    </row>
    <row r="5070" spans="1:18" hidden="1">
      <c r="A5070" s="34" t="s">
        <v>27165</v>
      </c>
      <c r="B5070" s="34" t="s">
        <v>32448</v>
      </c>
      <c r="C5070" s="34" t="s">
        <v>2875</v>
      </c>
      <c r="D5070" s="35">
        <v>44316</v>
      </c>
      <c r="E5070" s="34" t="s">
        <v>32449</v>
      </c>
      <c r="F5070" s="34" t="s">
        <v>30962</v>
      </c>
      <c r="G5070" s="36">
        <v>1470</v>
      </c>
      <c r="H5070" s="36">
        <v>1470</v>
      </c>
      <c r="I5070" s="34" t="s">
        <v>9762</v>
      </c>
      <c r="J5070" s="34" t="s">
        <v>9763</v>
      </c>
      <c r="K5070" s="36">
        <v>1470</v>
      </c>
      <c r="L5070" s="34" t="s">
        <v>9764</v>
      </c>
      <c r="M5070" s="6" t="e">
        <f t="shared" si="79"/>
        <v>#VALUE!</v>
      </c>
    </row>
    <row r="5071" spans="1:18" hidden="1">
      <c r="A5071" s="34" t="s">
        <v>27165</v>
      </c>
      <c r="B5071" s="34" t="s">
        <v>32448</v>
      </c>
      <c r="C5071" s="34" t="s">
        <v>2875</v>
      </c>
      <c r="D5071" s="35">
        <v>44316</v>
      </c>
      <c r="E5071" s="34" t="s">
        <v>32449</v>
      </c>
      <c r="F5071" s="34" t="s">
        <v>9875</v>
      </c>
      <c r="G5071" s="36">
        <v>-22470</v>
      </c>
      <c r="H5071" s="36">
        <v>-22470</v>
      </c>
      <c r="I5071" s="34" t="s">
        <v>9762</v>
      </c>
      <c r="J5071" s="34" t="s">
        <v>9763</v>
      </c>
      <c r="K5071" s="36">
        <v>-22470</v>
      </c>
      <c r="L5071" s="34" t="s">
        <v>9764</v>
      </c>
      <c r="M5071" s="6" t="e">
        <f t="shared" si="79"/>
        <v>#VALUE!</v>
      </c>
    </row>
    <row r="5072" spans="1:18" hidden="1">
      <c r="A5072" s="34" t="s">
        <v>27165</v>
      </c>
      <c r="B5072" s="34" t="s">
        <v>32450</v>
      </c>
      <c r="C5072" s="34" t="s">
        <v>2122</v>
      </c>
      <c r="D5072" s="35">
        <v>44316</v>
      </c>
      <c r="E5072" s="34" t="s">
        <v>2124</v>
      </c>
      <c r="F5072" s="34" t="s">
        <v>30438</v>
      </c>
      <c r="G5072" s="36">
        <v>88950</v>
      </c>
      <c r="H5072" s="36">
        <v>88950</v>
      </c>
      <c r="I5072" s="34" t="s">
        <v>9762</v>
      </c>
      <c r="J5072" s="34" t="s">
        <v>9763</v>
      </c>
      <c r="K5072" s="36">
        <v>88950</v>
      </c>
      <c r="L5072" s="34" t="s">
        <v>9764</v>
      </c>
      <c r="M5072" s="6">
        <f t="shared" si="79"/>
        <v>1</v>
      </c>
    </row>
    <row r="5073" spans="1:18">
      <c r="A5073" s="34" t="s">
        <v>27165</v>
      </c>
      <c r="B5073" s="34" t="s">
        <v>32450</v>
      </c>
      <c r="C5073" s="34" t="s">
        <v>2122</v>
      </c>
      <c r="D5073" s="35">
        <v>44316</v>
      </c>
      <c r="E5073" s="34" t="s">
        <v>32451</v>
      </c>
      <c r="F5073" s="34" t="s">
        <v>9875</v>
      </c>
      <c r="G5073" s="36">
        <v>-88950</v>
      </c>
      <c r="H5073" s="36">
        <v>-88950</v>
      </c>
      <c r="I5073" s="34" t="s">
        <v>9762</v>
      </c>
      <c r="J5073" s="34" t="s">
        <v>9763</v>
      </c>
      <c r="K5073" s="36">
        <v>-88950</v>
      </c>
      <c r="L5073" s="34" t="s">
        <v>9764</v>
      </c>
      <c r="M5073" s="6">
        <f t="shared" si="79"/>
        <v>18</v>
      </c>
      <c r="N5073" s="6" t="str">
        <f>MID(E5073,M5073,10)</f>
        <v>PO64000393</v>
      </c>
      <c r="O5073" s="6" t="e">
        <f>FIND("-",E5073)</f>
        <v>#VALUE!</v>
      </c>
      <c r="P5073" s="6" t="e">
        <f>MID(E5073,O5073+1,2)</f>
        <v>#VALUE!</v>
      </c>
      <c r="Q5073" s="34" t="str">
        <f>C5073</f>
        <v>APCIO0000631</v>
      </c>
      <c r="R5073" s="36">
        <f>-G5073</f>
        <v>88950</v>
      </c>
    </row>
    <row r="5074" spans="1:18" hidden="1">
      <c r="A5074" s="34" t="s">
        <v>27165</v>
      </c>
      <c r="B5074" s="34" t="s">
        <v>32452</v>
      </c>
      <c r="C5074" s="34" t="s">
        <v>4963</v>
      </c>
      <c r="D5074" s="35">
        <v>44316</v>
      </c>
      <c r="E5074" s="34" t="s">
        <v>4964</v>
      </c>
      <c r="F5074" s="34" t="s">
        <v>32453</v>
      </c>
      <c r="G5074" s="36">
        <v>414750</v>
      </c>
      <c r="H5074" s="36">
        <v>414750</v>
      </c>
      <c r="I5074" s="34" t="s">
        <v>9762</v>
      </c>
      <c r="J5074" s="34" t="s">
        <v>9763</v>
      </c>
      <c r="K5074" s="36">
        <v>414750</v>
      </c>
      <c r="L5074" s="34" t="s">
        <v>9764</v>
      </c>
      <c r="M5074" s="6">
        <f t="shared" si="79"/>
        <v>1</v>
      </c>
    </row>
    <row r="5075" spans="1:18" hidden="1">
      <c r="A5075" s="34" t="s">
        <v>27165</v>
      </c>
      <c r="B5075" s="34" t="s">
        <v>32452</v>
      </c>
      <c r="C5075" s="34" t="s">
        <v>4963</v>
      </c>
      <c r="D5075" s="35">
        <v>44316</v>
      </c>
      <c r="E5075" s="34" t="s">
        <v>32454</v>
      </c>
      <c r="F5075" s="34" t="s">
        <v>9875</v>
      </c>
      <c r="G5075" s="36">
        <v>-414750</v>
      </c>
      <c r="H5075" s="36">
        <v>-414750</v>
      </c>
      <c r="I5075" s="34" t="s">
        <v>9762</v>
      </c>
      <c r="J5075" s="34" t="s">
        <v>9763</v>
      </c>
      <c r="K5075" s="36">
        <v>-414750</v>
      </c>
      <c r="L5075" s="34" t="s">
        <v>9764</v>
      </c>
      <c r="M5075" s="6" t="e">
        <f t="shared" si="79"/>
        <v>#VALUE!</v>
      </c>
    </row>
    <row r="5076" spans="1:18" hidden="1">
      <c r="A5076" s="34" t="s">
        <v>27165</v>
      </c>
      <c r="B5076" s="34" t="s">
        <v>32455</v>
      </c>
      <c r="C5076" s="34" t="s">
        <v>2268</v>
      </c>
      <c r="D5076" s="35">
        <v>44316</v>
      </c>
      <c r="E5076" s="34" t="s">
        <v>32456</v>
      </c>
      <c r="F5076" s="34" t="s">
        <v>32457</v>
      </c>
      <c r="G5076" s="36">
        <v>7300</v>
      </c>
      <c r="H5076" s="36">
        <v>7300</v>
      </c>
      <c r="I5076" s="34" t="s">
        <v>9762</v>
      </c>
      <c r="J5076" s="34" t="s">
        <v>9763</v>
      </c>
      <c r="K5076" s="36">
        <v>7300</v>
      </c>
      <c r="L5076" s="34" t="s">
        <v>9764</v>
      </c>
      <c r="M5076" s="6">
        <f t="shared" si="79"/>
        <v>1</v>
      </c>
    </row>
    <row r="5077" spans="1:18" hidden="1">
      <c r="A5077" s="34" t="s">
        <v>27165</v>
      </c>
      <c r="B5077" s="34" t="s">
        <v>32455</v>
      </c>
      <c r="C5077" s="34" t="s">
        <v>2268</v>
      </c>
      <c r="D5077" s="35">
        <v>44316</v>
      </c>
      <c r="E5077" s="34" t="s">
        <v>32458</v>
      </c>
      <c r="F5077" s="34" t="s">
        <v>32457</v>
      </c>
      <c r="G5077" s="36">
        <v>511</v>
      </c>
      <c r="H5077" s="36">
        <v>511</v>
      </c>
      <c r="I5077" s="34" t="s">
        <v>9762</v>
      </c>
      <c r="J5077" s="34" t="s">
        <v>9763</v>
      </c>
      <c r="K5077" s="36">
        <v>511</v>
      </c>
      <c r="L5077" s="34" t="s">
        <v>9764</v>
      </c>
      <c r="M5077" s="6" t="e">
        <f t="shared" si="79"/>
        <v>#VALUE!</v>
      </c>
    </row>
    <row r="5078" spans="1:18" hidden="1">
      <c r="A5078" s="34" t="s">
        <v>27165</v>
      </c>
      <c r="B5078" s="34" t="s">
        <v>32455</v>
      </c>
      <c r="C5078" s="34" t="s">
        <v>2268</v>
      </c>
      <c r="D5078" s="35">
        <v>44316</v>
      </c>
      <c r="E5078" s="34" t="s">
        <v>32458</v>
      </c>
      <c r="F5078" s="34" t="s">
        <v>9875</v>
      </c>
      <c r="G5078" s="36">
        <v>-7811</v>
      </c>
      <c r="H5078" s="36">
        <v>-7811</v>
      </c>
      <c r="I5078" s="34" t="s">
        <v>9762</v>
      </c>
      <c r="J5078" s="34" t="s">
        <v>9763</v>
      </c>
      <c r="K5078" s="36">
        <v>-7811</v>
      </c>
      <c r="L5078" s="34" t="s">
        <v>9764</v>
      </c>
      <c r="M5078" s="6" t="e">
        <f t="shared" si="79"/>
        <v>#VALUE!</v>
      </c>
    </row>
    <row r="5079" spans="1:18" hidden="1">
      <c r="A5079" s="34" t="s">
        <v>27165</v>
      </c>
      <c r="B5079" s="34" t="s">
        <v>32459</v>
      </c>
      <c r="C5079" s="34" t="s">
        <v>3636</v>
      </c>
      <c r="D5079" s="35">
        <v>44316</v>
      </c>
      <c r="E5079" s="34" t="s">
        <v>3637</v>
      </c>
      <c r="F5079" s="34" t="s">
        <v>31364</v>
      </c>
      <c r="G5079" s="36">
        <v>30000</v>
      </c>
      <c r="H5079" s="36">
        <v>30000</v>
      </c>
      <c r="I5079" s="34" t="s">
        <v>9762</v>
      </c>
      <c r="J5079" s="34" t="s">
        <v>9763</v>
      </c>
      <c r="K5079" s="36">
        <v>30000</v>
      </c>
      <c r="L5079" s="34" t="s">
        <v>9764</v>
      </c>
      <c r="M5079" s="6">
        <f t="shared" si="79"/>
        <v>1</v>
      </c>
    </row>
    <row r="5080" spans="1:18">
      <c r="A5080" s="34" t="s">
        <v>27165</v>
      </c>
      <c r="B5080" s="34" t="s">
        <v>32459</v>
      </c>
      <c r="C5080" s="34" t="s">
        <v>3636</v>
      </c>
      <c r="D5080" s="35">
        <v>44316</v>
      </c>
      <c r="E5080" s="34" t="s">
        <v>32460</v>
      </c>
      <c r="F5080" s="34" t="s">
        <v>9875</v>
      </c>
      <c r="G5080" s="36">
        <v>-30000</v>
      </c>
      <c r="H5080" s="36">
        <v>-30000</v>
      </c>
      <c r="I5080" s="34" t="s">
        <v>9762</v>
      </c>
      <c r="J5080" s="34" t="s">
        <v>9763</v>
      </c>
      <c r="K5080" s="36">
        <v>-30000</v>
      </c>
      <c r="L5080" s="34" t="s">
        <v>9764</v>
      </c>
      <c r="M5080" s="6">
        <f t="shared" si="79"/>
        <v>18</v>
      </c>
      <c r="N5080" s="6" t="str">
        <f>MID(E5080,M5080,10)</f>
        <v>PO64000106</v>
      </c>
      <c r="O5080" s="6">
        <f>FIND("-",E5080)</f>
        <v>28</v>
      </c>
      <c r="P5080" s="6" t="str">
        <f>MID(E5080,O5080+1,2)</f>
        <v>6</v>
      </c>
      <c r="Q5080" s="34" t="str">
        <f>C5080</f>
        <v>APCIO0000634</v>
      </c>
      <c r="R5080" s="36">
        <f>-G5080</f>
        <v>30000</v>
      </c>
    </row>
    <row r="5081" spans="1:18" hidden="1">
      <c r="A5081" s="34" t="s">
        <v>27165</v>
      </c>
      <c r="B5081" s="34" t="s">
        <v>32461</v>
      </c>
      <c r="C5081" s="34" t="s">
        <v>3200</v>
      </c>
      <c r="D5081" s="35">
        <v>44337</v>
      </c>
      <c r="E5081" s="34" t="s">
        <v>3201</v>
      </c>
      <c r="F5081" s="34" t="s">
        <v>31260</v>
      </c>
      <c r="G5081" s="36">
        <v>23000</v>
      </c>
      <c r="H5081" s="36">
        <v>23000</v>
      </c>
      <c r="I5081" s="34" t="s">
        <v>9762</v>
      </c>
      <c r="J5081" s="34" t="s">
        <v>9763</v>
      </c>
      <c r="K5081" s="36">
        <v>23000</v>
      </c>
      <c r="L5081" s="34" t="s">
        <v>9764</v>
      </c>
      <c r="M5081" s="6">
        <f t="shared" si="79"/>
        <v>1</v>
      </c>
    </row>
    <row r="5082" spans="1:18">
      <c r="A5082" s="34" t="s">
        <v>27165</v>
      </c>
      <c r="B5082" s="34" t="s">
        <v>32461</v>
      </c>
      <c r="C5082" s="34" t="s">
        <v>3200</v>
      </c>
      <c r="D5082" s="35">
        <v>44337</v>
      </c>
      <c r="E5082" s="34" t="s">
        <v>32462</v>
      </c>
      <c r="F5082" s="34" t="s">
        <v>9875</v>
      </c>
      <c r="G5082" s="36">
        <v>-23000</v>
      </c>
      <c r="H5082" s="36">
        <v>-23000</v>
      </c>
      <c r="I5082" s="34" t="s">
        <v>9762</v>
      </c>
      <c r="J5082" s="34" t="s">
        <v>9763</v>
      </c>
      <c r="K5082" s="36">
        <v>-23000</v>
      </c>
      <c r="L5082" s="34" t="s">
        <v>9764</v>
      </c>
      <c r="M5082" s="6">
        <f t="shared" si="79"/>
        <v>18</v>
      </c>
      <c r="N5082" s="6" t="str">
        <f>MID(E5082,M5082,10)</f>
        <v>PO64000186</v>
      </c>
      <c r="O5082" s="6">
        <f>FIND("-",E5082)</f>
        <v>28</v>
      </c>
      <c r="P5082" s="6" t="str">
        <f>MID(E5082,O5082+1,2)</f>
        <v>6</v>
      </c>
      <c r="Q5082" s="34" t="str">
        <f>C5082</f>
        <v>APCIO0000635</v>
      </c>
      <c r="R5082" s="36">
        <f>-G5082</f>
        <v>23000</v>
      </c>
    </row>
    <row r="5083" spans="1:18" hidden="1">
      <c r="A5083" s="34" t="s">
        <v>31579</v>
      </c>
      <c r="B5083" s="34" t="s">
        <v>32463</v>
      </c>
      <c r="C5083" s="34" t="s">
        <v>2058</v>
      </c>
      <c r="D5083" s="35">
        <v>44335</v>
      </c>
      <c r="E5083" s="34" t="s">
        <v>32464</v>
      </c>
      <c r="F5083" s="34" t="s">
        <v>32440</v>
      </c>
      <c r="G5083" s="36">
        <v>45000</v>
      </c>
      <c r="H5083" s="36">
        <v>45000</v>
      </c>
      <c r="I5083" s="34" t="s">
        <v>9762</v>
      </c>
      <c r="J5083" s="34" t="s">
        <v>9763</v>
      </c>
      <c r="K5083" s="36">
        <v>45000</v>
      </c>
      <c r="L5083" s="34" t="s">
        <v>9764</v>
      </c>
      <c r="M5083" s="6">
        <f t="shared" si="79"/>
        <v>5</v>
      </c>
    </row>
    <row r="5084" spans="1:18" hidden="1">
      <c r="A5084" s="34" t="s">
        <v>31579</v>
      </c>
      <c r="B5084" s="34" t="s">
        <v>32463</v>
      </c>
      <c r="C5084" s="34" t="s">
        <v>2058</v>
      </c>
      <c r="D5084" s="35">
        <v>44335</v>
      </c>
      <c r="E5084" s="34" t="s">
        <v>32465</v>
      </c>
      <c r="F5084" s="34" t="s">
        <v>32440</v>
      </c>
      <c r="G5084" s="36">
        <v>3150</v>
      </c>
      <c r="H5084" s="36">
        <v>3150</v>
      </c>
      <c r="I5084" s="34" t="s">
        <v>9762</v>
      </c>
      <c r="J5084" s="34" t="s">
        <v>9763</v>
      </c>
      <c r="K5084" s="36">
        <v>3150</v>
      </c>
      <c r="L5084" s="34" t="s">
        <v>9764</v>
      </c>
      <c r="M5084" s="6" t="e">
        <f t="shared" si="79"/>
        <v>#VALUE!</v>
      </c>
    </row>
    <row r="5085" spans="1:18" hidden="1">
      <c r="A5085" s="34" t="s">
        <v>31579</v>
      </c>
      <c r="B5085" s="34" t="s">
        <v>32463</v>
      </c>
      <c r="C5085" s="34" t="s">
        <v>2058</v>
      </c>
      <c r="D5085" s="35">
        <v>44335</v>
      </c>
      <c r="E5085" s="34" t="s">
        <v>32465</v>
      </c>
      <c r="F5085" s="34" t="s">
        <v>9875</v>
      </c>
      <c r="G5085" s="36">
        <v>-48150</v>
      </c>
      <c r="H5085" s="36">
        <v>-48150</v>
      </c>
      <c r="I5085" s="34" t="s">
        <v>9762</v>
      </c>
      <c r="J5085" s="34" t="s">
        <v>9763</v>
      </c>
      <c r="K5085" s="36">
        <v>-48150</v>
      </c>
      <c r="L5085" s="34" t="s">
        <v>9764</v>
      </c>
      <c r="M5085" s="6" t="e">
        <f t="shared" si="79"/>
        <v>#VALUE!</v>
      </c>
    </row>
    <row r="5086" spans="1:18" hidden="1">
      <c r="A5086" s="34" t="s">
        <v>27165</v>
      </c>
      <c r="B5086" s="34" t="s">
        <v>32466</v>
      </c>
      <c r="C5086" s="34" t="s">
        <v>2726</v>
      </c>
      <c r="D5086" s="35">
        <v>44316</v>
      </c>
      <c r="E5086" s="34" t="s">
        <v>32467</v>
      </c>
      <c r="F5086" s="34" t="s">
        <v>32468</v>
      </c>
      <c r="G5086" s="36">
        <v>-171200</v>
      </c>
      <c r="H5086" s="36">
        <v>-171200</v>
      </c>
      <c r="I5086" s="34" t="s">
        <v>9762</v>
      </c>
      <c r="J5086" s="34" t="s">
        <v>9763</v>
      </c>
      <c r="K5086" s="36">
        <v>-171200</v>
      </c>
      <c r="L5086" s="34" t="s">
        <v>9764</v>
      </c>
      <c r="M5086" s="6" t="e">
        <f t="shared" si="79"/>
        <v>#VALUE!</v>
      </c>
    </row>
    <row r="5087" spans="1:18" hidden="1">
      <c r="A5087" s="34" t="s">
        <v>27165</v>
      </c>
      <c r="B5087" s="34" t="s">
        <v>32466</v>
      </c>
      <c r="C5087" s="34" t="s">
        <v>2726</v>
      </c>
      <c r="D5087" s="35">
        <v>44316</v>
      </c>
      <c r="E5087" s="34" t="s">
        <v>2727</v>
      </c>
      <c r="F5087" s="34" t="s">
        <v>32267</v>
      </c>
      <c r="G5087" s="36">
        <v>160000</v>
      </c>
      <c r="H5087" s="36">
        <v>160000</v>
      </c>
      <c r="I5087" s="34" t="s">
        <v>9762</v>
      </c>
      <c r="J5087" s="34" t="s">
        <v>9763</v>
      </c>
      <c r="K5087" s="36">
        <v>160000</v>
      </c>
      <c r="L5087" s="34" t="s">
        <v>9764</v>
      </c>
      <c r="M5087" s="6">
        <f t="shared" si="79"/>
        <v>1</v>
      </c>
    </row>
    <row r="5088" spans="1:18" hidden="1">
      <c r="A5088" s="34" t="s">
        <v>27165</v>
      </c>
      <c r="B5088" s="34" t="s">
        <v>32466</v>
      </c>
      <c r="C5088" s="34" t="s">
        <v>2726</v>
      </c>
      <c r="D5088" s="35">
        <v>44316</v>
      </c>
      <c r="E5088" s="34" t="s">
        <v>32467</v>
      </c>
      <c r="F5088" s="34" t="s">
        <v>32267</v>
      </c>
      <c r="G5088" s="36">
        <v>11200</v>
      </c>
      <c r="H5088" s="36">
        <v>11200</v>
      </c>
      <c r="I5088" s="34" t="s">
        <v>9762</v>
      </c>
      <c r="J5088" s="34" t="s">
        <v>9763</v>
      </c>
      <c r="K5088" s="36">
        <v>11200</v>
      </c>
      <c r="L5088" s="34" t="s">
        <v>9764</v>
      </c>
      <c r="M5088" s="6" t="e">
        <f t="shared" si="79"/>
        <v>#VALUE!</v>
      </c>
    </row>
    <row r="5089" spans="1:13" hidden="1">
      <c r="A5089" s="34" t="s">
        <v>27165</v>
      </c>
      <c r="B5089" s="34" t="s">
        <v>32469</v>
      </c>
      <c r="C5089" s="34" t="s">
        <v>2092</v>
      </c>
      <c r="D5089" s="35">
        <v>44316</v>
      </c>
      <c r="E5089" s="34" t="s">
        <v>32470</v>
      </c>
      <c r="F5089" s="34" t="s">
        <v>32471</v>
      </c>
      <c r="G5089" s="36">
        <v>185000</v>
      </c>
      <c r="H5089" s="36">
        <v>185000</v>
      </c>
      <c r="I5089" s="34" t="s">
        <v>9762</v>
      </c>
      <c r="J5089" s="34" t="s">
        <v>9763</v>
      </c>
      <c r="K5089" s="36">
        <v>185000</v>
      </c>
      <c r="L5089" s="34" t="s">
        <v>9764</v>
      </c>
      <c r="M5089" s="6">
        <f t="shared" si="79"/>
        <v>1</v>
      </c>
    </row>
    <row r="5090" spans="1:13" hidden="1">
      <c r="A5090" s="34" t="s">
        <v>27165</v>
      </c>
      <c r="B5090" s="34" t="s">
        <v>32469</v>
      </c>
      <c r="C5090" s="34" t="s">
        <v>2092</v>
      </c>
      <c r="D5090" s="35">
        <v>44316</v>
      </c>
      <c r="E5090" s="34" t="s">
        <v>32472</v>
      </c>
      <c r="F5090" s="34" t="s">
        <v>32471</v>
      </c>
      <c r="G5090" s="36">
        <v>12950</v>
      </c>
      <c r="H5090" s="36">
        <v>12950</v>
      </c>
      <c r="I5090" s="34" t="s">
        <v>9762</v>
      </c>
      <c r="J5090" s="34" t="s">
        <v>9763</v>
      </c>
      <c r="K5090" s="36">
        <v>12950</v>
      </c>
      <c r="L5090" s="34" t="s">
        <v>9764</v>
      </c>
      <c r="M5090" s="6" t="e">
        <f t="shared" si="79"/>
        <v>#VALUE!</v>
      </c>
    </row>
    <row r="5091" spans="1:13" hidden="1">
      <c r="A5091" s="34" t="s">
        <v>27165</v>
      </c>
      <c r="B5091" s="34" t="s">
        <v>32469</v>
      </c>
      <c r="C5091" s="34" t="s">
        <v>2092</v>
      </c>
      <c r="D5091" s="35">
        <v>44316</v>
      </c>
      <c r="E5091" s="34" t="s">
        <v>32472</v>
      </c>
      <c r="F5091" s="34" t="s">
        <v>9875</v>
      </c>
      <c r="G5091" s="36">
        <v>-197950</v>
      </c>
      <c r="H5091" s="36">
        <v>-197950</v>
      </c>
      <c r="I5091" s="34" t="s">
        <v>9762</v>
      </c>
      <c r="J5091" s="34" t="s">
        <v>9763</v>
      </c>
      <c r="K5091" s="36">
        <v>-197950</v>
      </c>
      <c r="L5091" s="34" t="s">
        <v>9764</v>
      </c>
      <c r="M5091" s="6" t="e">
        <f t="shared" si="79"/>
        <v>#VALUE!</v>
      </c>
    </row>
    <row r="5092" spans="1:13" hidden="1">
      <c r="A5092" s="34" t="s">
        <v>27165</v>
      </c>
      <c r="B5092" s="34" t="s">
        <v>32473</v>
      </c>
      <c r="C5092" s="34" t="s">
        <v>3345</v>
      </c>
      <c r="D5092" s="35">
        <v>44316</v>
      </c>
      <c r="E5092" s="34" t="s">
        <v>3346</v>
      </c>
      <c r="F5092" s="34" t="s">
        <v>30962</v>
      </c>
      <c r="G5092" s="36">
        <v>69000</v>
      </c>
      <c r="H5092" s="36">
        <v>69000</v>
      </c>
      <c r="I5092" s="34" t="s">
        <v>9762</v>
      </c>
      <c r="J5092" s="34" t="s">
        <v>9763</v>
      </c>
      <c r="K5092" s="36">
        <v>69000</v>
      </c>
      <c r="L5092" s="34" t="s">
        <v>9764</v>
      </c>
      <c r="M5092" s="6">
        <f t="shared" si="79"/>
        <v>1</v>
      </c>
    </row>
    <row r="5093" spans="1:13" hidden="1">
      <c r="A5093" s="34" t="s">
        <v>27165</v>
      </c>
      <c r="B5093" s="34" t="s">
        <v>32473</v>
      </c>
      <c r="C5093" s="34" t="s">
        <v>3345</v>
      </c>
      <c r="D5093" s="35">
        <v>44316</v>
      </c>
      <c r="E5093" s="34" t="s">
        <v>32474</v>
      </c>
      <c r="F5093" s="34" t="s">
        <v>30962</v>
      </c>
      <c r="G5093" s="36">
        <v>4830</v>
      </c>
      <c r="H5093" s="36">
        <v>4830</v>
      </c>
      <c r="I5093" s="34" t="s">
        <v>9762</v>
      </c>
      <c r="J5093" s="34" t="s">
        <v>9763</v>
      </c>
      <c r="K5093" s="36">
        <v>4830</v>
      </c>
      <c r="L5093" s="34" t="s">
        <v>9764</v>
      </c>
      <c r="M5093" s="6" t="e">
        <f t="shared" si="79"/>
        <v>#VALUE!</v>
      </c>
    </row>
    <row r="5094" spans="1:13" hidden="1">
      <c r="A5094" s="34" t="s">
        <v>27165</v>
      </c>
      <c r="B5094" s="34" t="s">
        <v>32473</v>
      </c>
      <c r="C5094" s="34" t="s">
        <v>3345</v>
      </c>
      <c r="D5094" s="35">
        <v>44316</v>
      </c>
      <c r="E5094" s="34" t="s">
        <v>32474</v>
      </c>
      <c r="F5094" s="34" t="s">
        <v>9875</v>
      </c>
      <c r="G5094" s="36">
        <v>-73830</v>
      </c>
      <c r="H5094" s="36">
        <v>-73830</v>
      </c>
      <c r="I5094" s="34" t="s">
        <v>9762</v>
      </c>
      <c r="J5094" s="34" t="s">
        <v>9763</v>
      </c>
      <c r="K5094" s="36">
        <v>-73830</v>
      </c>
      <c r="L5094" s="34" t="s">
        <v>9764</v>
      </c>
      <c r="M5094" s="6" t="e">
        <f t="shared" si="79"/>
        <v>#VALUE!</v>
      </c>
    </row>
    <row r="5095" spans="1:13" hidden="1">
      <c r="A5095" s="34" t="s">
        <v>27165</v>
      </c>
      <c r="B5095" s="34" t="s">
        <v>32475</v>
      </c>
      <c r="C5095" s="34" t="s">
        <v>3357</v>
      </c>
      <c r="D5095" s="35">
        <v>44316</v>
      </c>
      <c r="E5095" s="34" t="s">
        <v>3358</v>
      </c>
      <c r="F5095" s="34" t="s">
        <v>30962</v>
      </c>
      <c r="G5095" s="36">
        <v>69000</v>
      </c>
      <c r="H5095" s="36">
        <v>69000</v>
      </c>
      <c r="I5095" s="34" t="s">
        <v>9762</v>
      </c>
      <c r="J5095" s="34" t="s">
        <v>9763</v>
      </c>
      <c r="K5095" s="36">
        <v>69000</v>
      </c>
      <c r="L5095" s="34" t="s">
        <v>9764</v>
      </c>
      <c r="M5095" s="6">
        <f t="shared" si="79"/>
        <v>1</v>
      </c>
    </row>
    <row r="5096" spans="1:13" hidden="1">
      <c r="A5096" s="34" t="s">
        <v>27165</v>
      </c>
      <c r="B5096" s="34" t="s">
        <v>32475</v>
      </c>
      <c r="C5096" s="34" t="s">
        <v>3357</v>
      </c>
      <c r="D5096" s="35">
        <v>44316</v>
      </c>
      <c r="E5096" s="34" t="s">
        <v>32476</v>
      </c>
      <c r="F5096" s="34" t="s">
        <v>30962</v>
      </c>
      <c r="G5096" s="36">
        <v>4830</v>
      </c>
      <c r="H5096" s="36">
        <v>4830</v>
      </c>
      <c r="I5096" s="34" t="s">
        <v>9762</v>
      </c>
      <c r="J5096" s="34" t="s">
        <v>9763</v>
      </c>
      <c r="K5096" s="36">
        <v>4830</v>
      </c>
      <c r="L5096" s="34" t="s">
        <v>9764</v>
      </c>
      <c r="M5096" s="6" t="e">
        <f t="shared" si="79"/>
        <v>#VALUE!</v>
      </c>
    </row>
    <row r="5097" spans="1:13" hidden="1">
      <c r="A5097" s="34" t="s">
        <v>27165</v>
      </c>
      <c r="B5097" s="34" t="s">
        <v>32475</v>
      </c>
      <c r="C5097" s="34" t="s">
        <v>3357</v>
      </c>
      <c r="D5097" s="35">
        <v>44316</v>
      </c>
      <c r="E5097" s="34" t="s">
        <v>32476</v>
      </c>
      <c r="F5097" s="34" t="s">
        <v>9875</v>
      </c>
      <c r="G5097" s="36">
        <v>-73830</v>
      </c>
      <c r="H5097" s="36">
        <v>-73830</v>
      </c>
      <c r="I5097" s="34" t="s">
        <v>9762</v>
      </c>
      <c r="J5097" s="34" t="s">
        <v>9763</v>
      </c>
      <c r="K5097" s="36">
        <v>-73830</v>
      </c>
      <c r="L5097" s="34" t="s">
        <v>9764</v>
      </c>
      <c r="M5097" s="6" t="e">
        <f t="shared" si="79"/>
        <v>#VALUE!</v>
      </c>
    </row>
    <row r="5098" spans="1:13" hidden="1">
      <c r="A5098" s="34" t="s">
        <v>27165</v>
      </c>
      <c r="B5098" s="34" t="s">
        <v>32477</v>
      </c>
      <c r="C5098" s="34" t="s">
        <v>5251</v>
      </c>
      <c r="D5098" s="35">
        <v>44316</v>
      </c>
      <c r="E5098" s="34" t="s">
        <v>5252</v>
      </c>
      <c r="F5098" s="34" t="s">
        <v>29215</v>
      </c>
      <c r="G5098" s="36">
        <v>150000</v>
      </c>
      <c r="H5098" s="36">
        <v>150000</v>
      </c>
      <c r="I5098" s="34" t="s">
        <v>9762</v>
      </c>
      <c r="J5098" s="34" t="s">
        <v>9763</v>
      </c>
      <c r="K5098" s="36">
        <v>150000</v>
      </c>
      <c r="L5098" s="34" t="s">
        <v>9764</v>
      </c>
      <c r="M5098" s="6">
        <f t="shared" si="79"/>
        <v>1</v>
      </c>
    </row>
    <row r="5099" spans="1:13" hidden="1">
      <c r="A5099" s="34" t="s">
        <v>27165</v>
      </c>
      <c r="B5099" s="34" t="s">
        <v>32477</v>
      </c>
      <c r="C5099" s="34" t="s">
        <v>5251</v>
      </c>
      <c r="D5099" s="35">
        <v>44316</v>
      </c>
      <c r="E5099" s="34" t="s">
        <v>32478</v>
      </c>
      <c r="F5099" s="34" t="s">
        <v>9875</v>
      </c>
      <c r="G5099" s="36">
        <v>-150000</v>
      </c>
      <c r="H5099" s="36">
        <v>-150000</v>
      </c>
      <c r="I5099" s="34" t="s">
        <v>9762</v>
      </c>
      <c r="J5099" s="34" t="s">
        <v>9763</v>
      </c>
      <c r="K5099" s="36">
        <v>-150000</v>
      </c>
      <c r="L5099" s="34" t="s">
        <v>9764</v>
      </c>
      <c r="M5099" s="6" t="e">
        <f t="shared" si="79"/>
        <v>#VALUE!</v>
      </c>
    </row>
    <row r="5100" spans="1:13" hidden="1">
      <c r="A5100" s="34" t="s">
        <v>27165</v>
      </c>
      <c r="B5100" s="34" t="s">
        <v>32479</v>
      </c>
      <c r="C5100" s="34" t="s">
        <v>4751</v>
      </c>
      <c r="D5100" s="35">
        <v>44316</v>
      </c>
      <c r="E5100" s="34" t="s">
        <v>4752</v>
      </c>
      <c r="F5100" s="34" t="s">
        <v>32480</v>
      </c>
      <c r="G5100" s="36">
        <v>46728.97</v>
      </c>
      <c r="H5100" s="36">
        <v>46728.97</v>
      </c>
      <c r="I5100" s="34" t="s">
        <v>9762</v>
      </c>
      <c r="J5100" s="34" t="s">
        <v>9763</v>
      </c>
      <c r="K5100" s="36">
        <v>46728.97</v>
      </c>
      <c r="L5100" s="34" t="s">
        <v>9764</v>
      </c>
      <c r="M5100" s="6">
        <f t="shared" si="79"/>
        <v>1</v>
      </c>
    </row>
    <row r="5101" spans="1:13" hidden="1">
      <c r="A5101" s="34" t="s">
        <v>27165</v>
      </c>
      <c r="B5101" s="34" t="s">
        <v>32479</v>
      </c>
      <c r="C5101" s="34" t="s">
        <v>4751</v>
      </c>
      <c r="D5101" s="35">
        <v>44316</v>
      </c>
      <c r="E5101" s="34" t="s">
        <v>32481</v>
      </c>
      <c r="F5101" s="34" t="s">
        <v>32480</v>
      </c>
      <c r="G5101" s="36">
        <v>3271.03</v>
      </c>
      <c r="H5101" s="36">
        <v>3271.03</v>
      </c>
      <c r="I5101" s="34" t="s">
        <v>9762</v>
      </c>
      <c r="J5101" s="34" t="s">
        <v>9763</v>
      </c>
      <c r="K5101" s="36">
        <v>3271.03</v>
      </c>
      <c r="L5101" s="34" t="s">
        <v>9764</v>
      </c>
      <c r="M5101" s="6" t="e">
        <f t="shared" si="79"/>
        <v>#VALUE!</v>
      </c>
    </row>
    <row r="5102" spans="1:13" hidden="1">
      <c r="A5102" s="34" t="s">
        <v>27165</v>
      </c>
      <c r="B5102" s="34" t="s">
        <v>32479</v>
      </c>
      <c r="C5102" s="34" t="s">
        <v>4751</v>
      </c>
      <c r="D5102" s="35">
        <v>44316</v>
      </c>
      <c r="E5102" s="34" t="s">
        <v>32481</v>
      </c>
      <c r="F5102" s="34" t="s">
        <v>9875</v>
      </c>
      <c r="G5102" s="36">
        <v>-50000</v>
      </c>
      <c r="H5102" s="36">
        <v>-50000</v>
      </c>
      <c r="I5102" s="34" t="s">
        <v>9762</v>
      </c>
      <c r="J5102" s="34" t="s">
        <v>9763</v>
      </c>
      <c r="K5102" s="36">
        <v>-50000</v>
      </c>
      <c r="L5102" s="34" t="s">
        <v>9764</v>
      </c>
      <c r="M5102" s="6" t="e">
        <f t="shared" si="79"/>
        <v>#VALUE!</v>
      </c>
    </row>
    <row r="5103" spans="1:13" hidden="1">
      <c r="A5103" s="34" t="s">
        <v>27165</v>
      </c>
      <c r="B5103" s="34" t="s">
        <v>32482</v>
      </c>
      <c r="C5103" s="34" t="s">
        <v>4563</v>
      </c>
      <c r="D5103" s="35">
        <v>44316</v>
      </c>
      <c r="E5103" s="34" t="s">
        <v>32483</v>
      </c>
      <c r="F5103" s="34" t="s">
        <v>32484</v>
      </c>
      <c r="G5103" s="36">
        <v>434579.44</v>
      </c>
      <c r="H5103" s="36">
        <v>434579.44</v>
      </c>
      <c r="I5103" s="34" t="s">
        <v>9762</v>
      </c>
      <c r="J5103" s="34" t="s">
        <v>9763</v>
      </c>
      <c r="K5103" s="36">
        <v>434579.44</v>
      </c>
      <c r="L5103" s="34" t="s">
        <v>9764</v>
      </c>
      <c r="M5103" s="6">
        <f t="shared" si="79"/>
        <v>1</v>
      </c>
    </row>
    <row r="5104" spans="1:13" hidden="1">
      <c r="A5104" s="34" t="s">
        <v>27165</v>
      </c>
      <c r="B5104" s="34" t="s">
        <v>32482</v>
      </c>
      <c r="C5104" s="34" t="s">
        <v>4563</v>
      </c>
      <c r="D5104" s="35">
        <v>44316</v>
      </c>
      <c r="E5104" s="34" t="s">
        <v>32485</v>
      </c>
      <c r="F5104" s="34" t="s">
        <v>32484</v>
      </c>
      <c r="G5104" s="36">
        <v>30420.560000000001</v>
      </c>
      <c r="H5104" s="36">
        <v>30420.560000000001</v>
      </c>
      <c r="I5104" s="34" t="s">
        <v>9762</v>
      </c>
      <c r="J5104" s="34" t="s">
        <v>9763</v>
      </c>
      <c r="K5104" s="36">
        <v>30420.560000000001</v>
      </c>
      <c r="L5104" s="34" t="s">
        <v>9764</v>
      </c>
      <c r="M5104" s="6" t="e">
        <f t="shared" si="79"/>
        <v>#VALUE!</v>
      </c>
    </row>
    <row r="5105" spans="1:13" hidden="1">
      <c r="A5105" s="34" t="s">
        <v>27165</v>
      </c>
      <c r="B5105" s="34" t="s">
        <v>32482</v>
      </c>
      <c r="C5105" s="34" t="s">
        <v>4563</v>
      </c>
      <c r="D5105" s="35">
        <v>44316</v>
      </c>
      <c r="E5105" s="34" t="s">
        <v>32485</v>
      </c>
      <c r="F5105" s="34" t="s">
        <v>9875</v>
      </c>
      <c r="G5105" s="36">
        <v>-465000</v>
      </c>
      <c r="H5105" s="36">
        <v>-465000</v>
      </c>
      <c r="I5105" s="34" t="s">
        <v>9762</v>
      </c>
      <c r="J5105" s="34" t="s">
        <v>9763</v>
      </c>
      <c r="K5105" s="36">
        <v>-465000</v>
      </c>
      <c r="L5105" s="34" t="s">
        <v>9764</v>
      </c>
      <c r="M5105" s="6" t="e">
        <f t="shared" si="79"/>
        <v>#VALUE!</v>
      </c>
    </row>
    <row r="5106" spans="1:13" hidden="1">
      <c r="A5106" s="34" t="s">
        <v>27165</v>
      </c>
      <c r="B5106" s="34" t="s">
        <v>32486</v>
      </c>
      <c r="C5106" s="34" t="s">
        <v>2762</v>
      </c>
      <c r="D5106" s="35">
        <v>44343</v>
      </c>
      <c r="E5106" s="34" t="s">
        <v>32487</v>
      </c>
      <c r="F5106" s="34" t="s">
        <v>32488</v>
      </c>
      <c r="G5106" s="36">
        <v>23262.799999999999</v>
      </c>
      <c r="H5106" s="36">
        <v>23262.799999999999</v>
      </c>
      <c r="I5106" s="34" t="s">
        <v>9762</v>
      </c>
      <c r="J5106" s="34" t="s">
        <v>9763</v>
      </c>
      <c r="K5106" s="36">
        <v>23262.799999999999</v>
      </c>
      <c r="L5106" s="34" t="s">
        <v>9764</v>
      </c>
      <c r="M5106" s="6">
        <f t="shared" si="79"/>
        <v>1</v>
      </c>
    </row>
    <row r="5107" spans="1:13" hidden="1">
      <c r="A5107" s="34" t="s">
        <v>27165</v>
      </c>
      <c r="B5107" s="34" t="s">
        <v>32486</v>
      </c>
      <c r="C5107" s="34" t="s">
        <v>2762</v>
      </c>
      <c r="D5107" s="35">
        <v>44343</v>
      </c>
      <c r="E5107" s="34" t="s">
        <v>32489</v>
      </c>
      <c r="F5107" s="34" t="s">
        <v>32488</v>
      </c>
      <c r="G5107" s="36">
        <v>1628.4</v>
      </c>
      <c r="H5107" s="36">
        <v>1628.4</v>
      </c>
      <c r="I5107" s="34" t="s">
        <v>9762</v>
      </c>
      <c r="J5107" s="34" t="s">
        <v>9763</v>
      </c>
      <c r="K5107" s="36">
        <v>1628.4</v>
      </c>
      <c r="L5107" s="34" t="s">
        <v>9764</v>
      </c>
      <c r="M5107" s="6" t="e">
        <f t="shared" si="79"/>
        <v>#VALUE!</v>
      </c>
    </row>
    <row r="5108" spans="1:13" hidden="1">
      <c r="A5108" s="34" t="s">
        <v>27165</v>
      </c>
      <c r="B5108" s="34" t="s">
        <v>32486</v>
      </c>
      <c r="C5108" s="34" t="s">
        <v>2762</v>
      </c>
      <c r="D5108" s="35">
        <v>44343</v>
      </c>
      <c r="E5108" s="34" t="s">
        <v>32489</v>
      </c>
      <c r="F5108" s="34" t="s">
        <v>9875</v>
      </c>
      <c r="G5108" s="36">
        <v>-24891.200000000001</v>
      </c>
      <c r="H5108" s="36">
        <v>-24891.200000000001</v>
      </c>
      <c r="I5108" s="34" t="s">
        <v>9762</v>
      </c>
      <c r="J5108" s="34" t="s">
        <v>9763</v>
      </c>
      <c r="K5108" s="36">
        <v>-24891.200000000001</v>
      </c>
      <c r="L5108" s="34" t="s">
        <v>9764</v>
      </c>
      <c r="M5108" s="6" t="e">
        <f t="shared" si="79"/>
        <v>#VALUE!</v>
      </c>
    </row>
    <row r="5109" spans="1:13" hidden="1">
      <c r="A5109" s="34" t="s">
        <v>27165</v>
      </c>
      <c r="B5109" s="34" t="s">
        <v>32490</v>
      </c>
      <c r="C5109" s="34" t="s">
        <v>2140</v>
      </c>
      <c r="D5109" s="35">
        <v>44316</v>
      </c>
      <c r="E5109" s="34" t="s">
        <v>2141</v>
      </c>
      <c r="F5109" s="34" t="s">
        <v>32491</v>
      </c>
      <c r="G5109" s="36">
        <v>50000</v>
      </c>
      <c r="H5109" s="36">
        <v>50000</v>
      </c>
      <c r="I5109" s="34" t="s">
        <v>9762</v>
      </c>
      <c r="J5109" s="34" t="s">
        <v>9763</v>
      </c>
      <c r="K5109" s="36">
        <v>50000</v>
      </c>
      <c r="L5109" s="34" t="s">
        <v>9764</v>
      </c>
      <c r="M5109" s="6">
        <f t="shared" si="79"/>
        <v>1</v>
      </c>
    </row>
    <row r="5110" spans="1:13" hidden="1">
      <c r="A5110" s="34" t="s">
        <v>27165</v>
      </c>
      <c r="B5110" s="34" t="s">
        <v>32490</v>
      </c>
      <c r="C5110" s="34" t="s">
        <v>2140</v>
      </c>
      <c r="D5110" s="35">
        <v>44316</v>
      </c>
      <c r="E5110" s="34" t="s">
        <v>32492</v>
      </c>
      <c r="F5110" s="34" t="s">
        <v>32491</v>
      </c>
      <c r="G5110" s="36">
        <v>3500</v>
      </c>
      <c r="H5110" s="36">
        <v>3500</v>
      </c>
      <c r="I5110" s="34" t="s">
        <v>9762</v>
      </c>
      <c r="J5110" s="34" t="s">
        <v>9763</v>
      </c>
      <c r="K5110" s="36">
        <v>3500</v>
      </c>
      <c r="L5110" s="34" t="s">
        <v>9764</v>
      </c>
      <c r="M5110" s="6" t="e">
        <f t="shared" si="79"/>
        <v>#VALUE!</v>
      </c>
    </row>
    <row r="5111" spans="1:13" hidden="1">
      <c r="A5111" s="34" t="s">
        <v>27165</v>
      </c>
      <c r="B5111" s="34" t="s">
        <v>32490</v>
      </c>
      <c r="C5111" s="34" t="s">
        <v>2140</v>
      </c>
      <c r="D5111" s="35">
        <v>44316</v>
      </c>
      <c r="E5111" s="34" t="s">
        <v>32492</v>
      </c>
      <c r="F5111" s="34" t="s">
        <v>9875</v>
      </c>
      <c r="G5111" s="36">
        <v>-53500</v>
      </c>
      <c r="H5111" s="36">
        <v>-53500</v>
      </c>
      <c r="I5111" s="34" t="s">
        <v>9762</v>
      </c>
      <c r="J5111" s="34" t="s">
        <v>9763</v>
      </c>
      <c r="K5111" s="36">
        <v>-53500</v>
      </c>
      <c r="L5111" s="34" t="s">
        <v>9764</v>
      </c>
      <c r="M5111" s="6" t="e">
        <f t="shared" si="79"/>
        <v>#VALUE!</v>
      </c>
    </row>
    <row r="5112" spans="1:13" hidden="1">
      <c r="A5112" s="34" t="s">
        <v>27165</v>
      </c>
      <c r="B5112" s="34" t="s">
        <v>32493</v>
      </c>
      <c r="C5112" s="34" t="s">
        <v>2387</v>
      </c>
      <c r="D5112" s="35">
        <v>44316</v>
      </c>
      <c r="E5112" s="34" t="s">
        <v>32494</v>
      </c>
      <c r="F5112" s="34" t="s">
        <v>32495</v>
      </c>
      <c r="G5112" s="36">
        <v>27500</v>
      </c>
      <c r="H5112" s="36">
        <v>27500</v>
      </c>
      <c r="I5112" s="34" t="s">
        <v>9762</v>
      </c>
      <c r="J5112" s="34" t="s">
        <v>9763</v>
      </c>
      <c r="K5112" s="36">
        <v>27500</v>
      </c>
      <c r="L5112" s="34" t="s">
        <v>9764</v>
      </c>
      <c r="M5112" s="6">
        <f t="shared" si="79"/>
        <v>1</v>
      </c>
    </row>
    <row r="5113" spans="1:13" hidden="1">
      <c r="A5113" s="34" t="s">
        <v>27165</v>
      </c>
      <c r="B5113" s="34" t="s">
        <v>32493</v>
      </c>
      <c r="C5113" s="34" t="s">
        <v>2387</v>
      </c>
      <c r="D5113" s="35">
        <v>44316</v>
      </c>
      <c r="E5113" s="34" t="s">
        <v>32496</v>
      </c>
      <c r="F5113" s="34" t="s">
        <v>32495</v>
      </c>
      <c r="G5113" s="36">
        <v>1925</v>
      </c>
      <c r="H5113" s="36">
        <v>1925</v>
      </c>
      <c r="I5113" s="34" t="s">
        <v>9762</v>
      </c>
      <c r="J5113" s="34" t="s">
        <v>9763</v>
      </c>
      <c r="K5113" s="36">
        <v>1925</v>
      </c>
      <c r="L5113" s="34" t="s">
        <v>9764</v>
      </c>
      <c r="M5113" s="6" t="e">
        <f t="shared" si="79"/>
        <v>#VALUE!</v>
      </c>
    </row>
    <row r="5114" spans="1:13" hidden="1">
      <c r="A5114" s="34" t="s">
        <v>27165</v>
      </c>
      <c r="B5114" s="34" t="s">
        <v>32493</v>
      </c>
      <c r="C5114" s="34" t="s">
        <v>2387</v>
      </c>
      <c r="D5114" s="35">
        <v>44316</v>
      </c>
      <c r="E5114" s="34" t="s">
        <v>32496</v>
      </c>
      <c r="F5114" s="34" t="s">
        <v>9875</v>
      </c>
      <c r="G5114" s="36">
        <v>-29425</v>
      </c>
      <c r="H5114" s="36">
        <v>-29425</v>
      </c>
      <c r="I5114" s="34" t="s">
        <v>9762</v>
      </c>
      <c r="J5114" s="34" t="s">
        <v>9763</v>
      </c>
      <c r="K5114" s="36">
        <v>-29425</v>
      </c>
      <c r="L5114" s="34" t="s">
        <v>9764</v>
      </c>
      <c r="M5114" s="6" t="e">
        <f t="shared" si="79"/>
        <v>#VALUE!</v>
      </c>
    </row>
    <row r="5115" spans="1:13" hidden="1">
      <c r="A5115" s="34" t="s">
        <v>27165</v>
      </c>
      <c r="B5115" s="34" t="s">
        <v>32497</v>
      </c>
      <c r="C5115" s="34" t="s">
        <v>5014</v>
      </c>
      <c r="D5115" s="35">
        <v>44316</v>
      </c>
      <c r="E5115" s="34" t="s">
        <v>5015</v>
      </c>
      <c r="F5115" s="34" t="s">
        <v>30379</v>
      </c>
      <c r="G5115" s="36">
        <v>28000</v>
      </c>
      <c r="H5115" s="36">
        <v>28000</v>
      </c>
      <c r="I5115" s="34" t="s">
        <v>9762</v>
      </c>
      <c r="J5115" s="34" t="s">
        <v>9763</v>
      </c>
      <c r="K5115" s="36">
        <v>28000</v>
      </c>
      <c r="L5115" s="34" t="s">
        <v>9764</v>
      </c>
      <c r="M5115" s="6">
        <f t="shared" si="79"/>
        <v>1</v>
      </c>
    </row>
    <row r="5116" spans="1:13" hidden="1">
      <c r="A5116" s="34" t="s">
        <v>27165</v>
      </c>
      <c r="B5116" s="34" t="s">
        <v>32497</v>
      </c>
      <c r="C5116" s="34" t="s">
        <v>5014</v>
      </c>
      <c r="D5116" s="35">
        <v>44316</v>
      </c>
      <c r="E5116" s="34" t="s">
        <v>32498</v>
      </c>
      <c r="F5116" s="34" t="s">
        <v>30379</v>
      </c>
      <c r="G5116" s="36">
        <v>1960</v>
      </c>
      <c r="H5116" s="36">
        <v>1960</v>
      </c>
      <c r="I5116" s="34" t="s">
        <v>9762</v>
      </c>
      <c r="J5116" s="34" t="s">
        <v>9763</v>
      </c>
      <c r="K5116" s="36">
        <v>1960</v>
      </c>
      <c r="L5116" s="34" t="s">
        <v>9764</v>
      </c>
      <c r="M5116" s="6" t="e">
        <f t="shared" si="79"/>
        <v>#VALUE!</v>
      </c>
    </row>
    <row r="5117" spans="1:13" hidden="1">
      <c r="A5117" s="34" t="s">
        <v>27165</v>
      </c>
      <c r="B5117" s="34" t="s">
        <v>32497</v>
      </c>
      <c r="C5117" s="34" t="s">
        <v>5014</v>
      </c>
      <c r="D5117" s="35">
        <v>44316</v>
      </c>
      <c r="E5117" s="34" t="s">
        <v>32498</v>
      </c>
      <c r="F5117" s="34" t="s">
        <v>9875</v>
      </c>
      <c r="G5117" s="36">
        <v>-29960</v>
      </c>
      <c r="H5117" s="36">
        <v>-29960</v>
      </c>
      <c r="I5117" s="34" t="s">
        <v>9762</v>
      </c>
      <c r="J5117" s="34" t="s">
        <v>9763</v>
      </c>
      <c r="K5117" s="36">
        <v>-29960</v>
      </c>
      <c r="L5117" s="34" t="s">
        <v>9764</v>
      </c>
      <c r="M5117" s="6" t="e">
        <f t="shared" si="79"/>
        <v>#VALUE!</v>
      </c>
    </row>
    <row r="5118" spans="1:13" hidden="1">
      <c r="A5118" s="34" t="s">
        <v>27165</v>
      </c>
      <c r="B5118" s="34" t="s">
        <v>32499</v>
      </c>
      <c r="C5118" s="34" t="s">
        <v>5180</v>
      </c>
      <c r="D5118" s="35">
        <v>44316</v>
      </c>
      <c r="E5118" s="34" t="s">
        <v>32500</v>
      </c>
      <c r="F5118" s="34" t="s">
        <v>32501</v>
      </c>
      <c r="G5118" s="36">
        <v>74500</v>
      </c>
      <c r="H5118" s="36">
        <v>74500</v>
      </c>
      <c r="I5118" s="34" t="s">
        <v>9762</v>
      </c>
      <c r="J5118" s="34" t="s">
        <v>9763</v>
      </c>
      <c r="K5118" s="36">
        <v>74500</v>
      </c>
      <c r="L5118" s="34" t="s">
        <v>9764</v>
      </c>
      <c r="M5118" s="6">
        <f t="shared" si="79"/>
        <v>1</v>
      </c>
    </row>
    <row r="5119" spans="1:13" hidden="1">
      <c r="A5119" s="34" t="s">
        <v>27165</v>
      </c>
      <c r="B5119" s="34" t="s">
        <v>32499</v>
      </c>
      <c r="C5119" s="34" t="s">
        <v>5180</v>
      </c>
      <c r="D5119" s="35">
        <v>44316</v>
      </c>
      <c r="E5119" s="34" t="s">
        <v>32502</v>
      </c>
      <c r="F5119" s="34" t="s">
        <v>32501</v>
      </c>
      <c r="G5119" s="36">
        <v>5215</v>
      </c>
      <c r="H5119" s="36">
        <v>5215</v>
      </c>
      <c r="I5119" s="34" t="s">
        <v>9762</v>
      </c>
      <c r="J5119" s="34" t="s">
        <v>9763</v>
      </c>
      <c r="K5119" s="36">
        <v>5215</v>
      </c>
      <c r="L5119" s="34" t="s">
        <v>9764</v>
      </c>
      <c r="M5119" s="6" t="e">
        <f t="shared" si="79"/>
        <v>#VALUE!</v>
      </c>
    </row>
    <row r="5120" spans="1:13" hidden="1">
      <c r="A5120" s="34" t="s">
        <v>27165</v>
      </c>
      <c r="B5120" s="34" t="s">
        <v>32499</v>
      </c>
      <c r="C5120" s="34" t="s">
        <v>5180</v>
      </c>
      <c r="D5120" s="35">
        <v>44316</v>
      </c>
      <c r="E5120" s="34" t="s">
        <v>32502</v>
      </c>
      <c r="F5120" s="34" t="s">
        <v>9875</v>
      </c>
      <c r="G5120" s="36">
        <v>-79715</v>
      </c>
      <c r="H5120" s="36">
        <v>-79715</v>
      </c>
      <c r="I5120" s="34" t="s">
        <v>9762</v>
      </c>
      <c r="J5120" s="34" t="s">
        <v>9763</v>
      </c>
      <c r="K5120" s="36">
        <v>-79715</v>
      </c>
      <c r="L5120" s="34" t="s">
        <v>9764</v>
      </c>
      <c r="M5120" s="6" t="e">
        <f t="shared" si="79"/>
        <v>#VALUE!</v>
      </c>
    </row>
    <row r="5121" spans="1:18" hidden="1">
      <c r="A5121" s="34" t="s">
        <v>27165</v>
      </c>
      <c r="B5121" s="34" t="s">
        <v>32503</v>
      </c>
      <c r="C5121" s="34" t="s">
        <v>2361</v>
      </c>
      <c r="D5121" s="35">
        <v>44316</v>
      </c>
      <c r="E5121" s="34" t="s">
        <v>2362</v>
      </c>
      <c r="F5121" s="34" t="s">
        <v>32504</v>
      </c>
      <c r="G5121" s="36">
        <v>60000</v>
      </c>
      <c r="H5121" s="36">
        <v>60000</v>
      </c>
      <c r="I5121" s="34" t="s">
        <v>9762</v>
      </c>
      <c r="J5121" s="34" t="s">
        <v>9763</v>
      </c>
      <c r="K5121" s="36">
        <v>60000</v>
      </c>
      <c r="L5121" s="34" t="s">
        <v>9764</v>
      </c>
      <c r="M5121" s="6">
        <f t="shared" si="79"/>
        <v>1</v>
      </c>
    </row>
    <row r="5122" spans="1:18" hidden="1">
      <c r="A5122" s="34" t="s">
        <v>27165</v>
      </c>
      <c r="B5122" s="34" t="s">
        <v>32503</v>
      </c>
      <c r="C5122" s="34" t="s">
        <v>2361</v>
      </c>
      <c r="D5122" s="35">
        <v>44316</v>
      </c>
      <c r="E5122" s="34" t="s">
        <v>32505</v>
      </c>
      <c r="F5122" s="34" t="s">
        <v>32504</v>
      </c>
      <c r="G5122" s="36">
        <v>4200</v>
      </c>
      <c r="H5122" s="36">
        <v>4200</v>
      </c>
      <c r="I5122" s="34" t="s">
        <v>9762</v>
      </c>
      <c r="J5122" s="34" t="s">
        <v>9763</v>
      </c>
      <c r="K5122" s="36">
        <v>4200</v>
      </c>
      <c r="L5122" s="34" t="s">
        <v>9764</v>
      </c>
      <c r="M5122" s="6" t="e">
        <f t="shared" si="79"/>
        <v>#VALUE!</v>
      </c>
    </row>
    <row r="5123" spans="1:18" hidden="1">
      <c r="A5123" s="34" t="s">
        <v>27165</v>
      </c>
      <c r="B5123" s="34" t="s">
        <v>32503</v>
      </c>
      <c r="C5123" s="34" t="s">
        <v>2361</v>
      </c>
      <c r="D5123" s="35">
        <v>44316</v>
      </c>
      <c r="E5123" s="34" t="s">
        <v>32505</v>
      </c>
      <c r="F5123" s="34" t="s">
        <v>9875</v>
      </c>
      <c r="G5123" s="36">
        <v>-64200</v>
      </c>
      <c r="H5123" s="36">
        <v>-64200</v>
      </c>
      <c r="I5123" s="34" t="s">
        <v>9762</v>
      </c>
      <c r="J5123" s="34" t="s">
        <v>9763</v>
      </c>
      <c r="K5123" s="36">
        <v>-64200</v>
      </c>
      <c r="L5123" s="34" t="s">
        <v>9764</v>
      </c>
      <c r="M5123" s="6" t="e">
        <f t="shared" ref="M5123:M5186" si="80">FIND("PO",E5123)</f>
        <v>#VALUE!</v>
      </c>
    </row>
    <row r="5124" spans="1:18" hidden="1">
      <c r="A5124" s="34" t="s">
        <v>27165</v>
      </c>
      <c r="B5124" s="34" t="s">
        <v>32506</v>
      </c>
      <c r="C5124" s="34" t="s">
        <v>5584</v>
      </c>
      <c r="D5124" s="35">
        <v>44344</v>
      </c>
      <c r="E5124" s="34" t="s">
        <v>5585</v>
      </c>
      <c r="F5124" s="34" t="s">
        <v>28584</v>
      </c>
      <c r="G5124" s="36">
        <v>30500</v>
      </c>
      <c r="H5124" s="36">
        <v>30500</v>
      </c>
      <c r="I5124" s="34" t="s">
        <v>9762</v>
      </c>
      <c r="J5124" s="34" t="s">
        <v>9763</v>
      </c>
      <c r="K5124" s="36">
        <v>30500</v>
      </c>
      <c r="L5124" s="34" t="s">
        <v>9764</v>
      </c>
      <c r="M5124" s="6">
        <f t="shared" si="80"/>
        <v>1</v>
      </c>
    </row>
    <row r="5125" spans="1:18">
      <c r="A5125" s="34" t="s">
        <v>27165</v>
      </c>
      <c r="B5125" s="34" t="s">
        <v>32506</v>
      </c>
      <c r="C5125" s="34" t="s">
        <v>5584</v>
      </c>
      <c r="D5125" s="35">
        <v>44344</v>
      </c>
      <c r="E5125" s="34" t="s">
        <v>32507</v>
      </c>
      <c r="F5125" s="34" t="s">
        <v>9875</v>
      </c>
      <c r="G5125" s="36">
        <v>-30500</v>
      </c>
      <c r="H5125" s="36">
        <v>-30500</v>
      </c>
      <c r="I5125" s="34" t="s">
        <v>9762</v>
      </c>
      <c r="J5125" s="34" t="s">
        <v>9763</v>
      </c>
      <c r="K5125" s="36">
        <v>-30500</v>
      </c>
      <c r="L5125" s="34" t="s">
        <v>9764</v>
      </c>
      <c r="M5125" s="6">
        <f t="shared" si="80"/>
        <v>18</v>
      </c>
      <c r="N5125" s="6" t="str">
        <f>MID(E5125,M5125,10)</f>
        <v>PO63000744</v>
      </c>
      <c r="O5125" s="6">
        <f>FIND("-",E5125)</f>
        <v>28</v>
      </c>
      <c r="P5125" s="6" t="str">
        <f>MID(E5125,O5125+1,2)</f>
        <v>10</v>
      </c>
      <c r="Q5125" s="34" t="str">
        <f>C5125</f>
        <v>APCIO0000650</v>
      </c>
      <c r="R5125" s="36">
        <f>-G5125</f>
        <v>30500</v>
      </c>
    </row>
    <row r="5126" spans="1:18" hidden="1">
      <c r="A5126" s="34" t="s">
        <v>31579</v>
      </c>
      <c r="B5126" s="34" t="s">
        <v>32508</v>
      </c>
      <c r="C5126" s="34" t="s">
        <v>6955</v>
      </c>
      <c r="D5126" s="35">
        <v>44343</v>
      </c>
      <c r="E5126" s="34" t="s">
        <v>6956</v>
      </c>
      <c r="F5126" s="34" t="s">
        <v>27867</v>
      </c>
      <c r="G5126" s="36">
        <v>34000</v>
      </c>
      <c r="H5126" s="36">
        <v>34000</v>
      </c>
      <c r="I5126" s="34" t="s">
        <v>9762</v>
      </c>
      <c r="J5126" s="34" t="s">
        <v>9763</v>
      </c>
      <c r="K5126" s="36">
        <v>34000</v>
      </c>
      <c r="L5126" s="34" t="s">
        <v>9764</v>
      </c>
      <c r="M5126" s="6">
        <f t="shared" si="80"/>
        <v>1</v>
      </c>
    </row>
    <row r="5127" spans="1:18" hidden="1">
      <c r="A5127" s="34" t="s">
        <v>31579</v>
      </c>
      <c r="B5127" s="34" t="s">
        <v>32508</v>
      </c>
      <c r="C5127" s="34" t="s">
        <v>6955</v>
      </c>
      <c r="D5127" s="35">
        <v>44343</v>
      </c>
      <c r="E5127" s="34" t="s">
        <v>32509</v>
      </c>
      <c r="F5127" s="34" t="s">
        <v>9875</v>
      </c>
      <c r="G5127" s="36">
        <v>-34000</v>
      </c>
      <c r="H5127" s="36">
        <v>-34000</v>
      </c>
      <c r="I5127" s="34" t="s">
        <v>9762</v>
      </c>
      <c r="J5127" s="34" t="s">
        <v>9763</v>
      </c>
      <c r="K5127" s="36">
        <v>-34000</v>
      </c>
      <c r="L5127" s="34" t="s">
        <v>9764</v>
      </c>
      <c r="M5127" s="6" t="e">
        <f t="shared" si="80"/>
        <v>#VALUE!</v>
      </c>
    </row>
    <row r="5128" spans="1:18" hidden="1">
      <c r="A5128" s="34" t="s">
        <v>27165</v>
      </c>
      <c r="B5128" s="34" t="s">
        <v>32510</v>
      </c>
      <c r="C5128" s="34" t="s">
        <v>4187</v>
      </c>
      <c r="D5128" s="35">
        <v>44344</v>
      </c>
      <c r="E5128" s="34" t="s">
        <v>4188</v>
      </c>
      <c r="F5128" s="34" t="s">
        <v>29723</v>
      </c>
      <c r="G5128" s="36">
        <v>19000</v>
      </c>
      <c r="H5128" s="36">
        <v>19000</v>
      </c>
      <c r="I5128" s="34" t="s">
        <v>9762</v>
      </c>
      <c r="J5128" s="34" t="s">
        <v>9763</v>
      </c>
      <c r="K5128" s="36">
        <v>19000</v>
      </c>
      <c r="L5128" s="34" t="s">
        <v>9764</v>
      </c>
      <c r="M5128" s="6">
        <f t="shared" si="80"/>
        <v>1</v>
      </c>
    </row>
    <row r="5129" spans="1:18">
      <c r="A5129" s="34" t="s">
        <v>27165</v>
      </c>
      <c r="B5129" s="34" t="s">
        <v>32510</v>
      </c>
      <c r="C5129" s="34" t="s">
        <v>4187</v>
      </c>
      <c r="D5129" s="35">
        <v>44344</v>
      </c>
      <c r="E5129" s="34" t="s">
        <v>32511</v>
      </c>
      <c r="F5129" s="34" t="s">
        <v>9875</v>
      </c>
      <c r="G5129" s="36">
        <v>-19000</v>
      </c>
      <c r="H5129" s="36">
        <v>-19000</v>
      </c>
      <c r="I5129" s="34" t="s">
        <v>9762</v>
      </c>
      <c r="J5129" s="34" t="s">
        <v>9763</v>
      </c>
      <c r="K5129" s="36">
        <v>-19000</v>
      </c>
      <c r="L5129" s="34" t="s">
        <v>9764</v>
      </c>
      <c r="M5129" s="6">
        <f t="shared" si="80"/>
        <v>18</v>
      </c>
      <c r="N5129" s="6" t="str">
        <f>MID(E5129,M5129,10)</f>
        <v>PO64000007</v>
      </c>
      <c r="O5129" s="6">
        <f>FIND("-",E5129)</f>
        <v>28</v>
      </c>
      <c r="P5129" s="6" t="str">
        <f>MID(E5129,O5129+1,2)</f>
        <v>7</v>
      </c>
      <c r="Q5129" s="34" t="str">
        <f>C5129</f>
        <v>APCIO0000652</v>
      </c>
      <c r="R5129" s="36">
        <f>-G5129</f>
        <v>19000</v>
      </c>
    </row>
    <row r="5130" spans="1:18" hidden="1">
      <c r="A5130" s="34" t="s">
        <v>27165</v>
      </c>
      <c r="B5130" s="34" t="s">
        <v>32512</v>
      </c>
      <c r="C5130" s="34" t="s">
        <v>3308</v>
      </c>
      <c r="D5130" s="35">
        <v>44344</v>
      </c>
      <c r="E5130" s="34" t="s">
        <v>3309</v>
      </c>
      <c r="F5130" s="34" t="s">
        <v>29723</v>
      </c>
      <c r="G5130" s="36">
        <v>20000</v>
      </c>
      <c r="H5130" s="36">
        <v>20000</v>
      </c>
      <c r="I5130" s="34" t="s">
        <v>9762</v>
      </c>
      <c r="J5130" s="34" t="s">
        <v>9763</v>
      </c>
      <c r="K5130" s="36">
        <v>20000</v>
      </c>
      <c r="L5130" s="34" t="s">
        <v>9764</v>
      </c>
      <c r="M5130" s="6">
        <f t="shared" si="80"/>
        <v>1</v>
      </c>
    </row>
    <row r="5131" spans="1:18">
      <c r="A5131" s="34" t="s">
        <v>27165</v>
      </c>
      <c r="B5131" s="34" t="s">
        <v>32512</v>
      </c>
      <c r="C5131" s="34" t="s">
        <v>3308</v>
      </c>
      <c r="D5131" s="35">
        <v>44344</v>
      </c>
      <c r="E5131" s="34" t="s">
        <v>32513</v>
      </c>
      <c r="F5131" s="34" t="s">
        <v>9875</v>
      </c>
      <c r="G5131" s="36">
        <v>-20000</v>
      </c>
      <c r="H5131" s="36">
        <v>-20000</v>
      </c>
      <c r="I5131" s="34" t="s">
        <v>9762</v>
      </c>
      <c r="J5131" s="34" t="s">
        <v>9763</v>
      </c>
      <c r="K5131" s="36">
        <v>-20000</v>
      </c>
      <c r="L5131" s="34" t="s">
        <v>9764</v>
      </c>
      <c r="M5131" s="6">
        <f t="shared" si="80"/>
        <v>18</v>
      </c>
      <c r="N5131" s="6" t="str">
        <f>MID(E5131,M5131,10)</f>
        <v>PO64000171</v>
      </c>
      <c r="O5131" s="6">
        <f>FIND("-",E5131)</f>
        <v>28</v>
      </c>
      <c r="P5131" s="6" t="str">
        <f>MID(E5131,O5131+1,2)</f>
        <v>5</v>
      </c>
      <c r="Q5131" s="34" t="str">
        <f>C5131</f>
        <v>APCIO0000653</v>
      </c>
      <c r="R5131" s="36">
        <f>-G5131</f>
        <v>20000</v>
      </c>
    </row>
    <row r="5132" spans="1:18" hidden="1">
      <c r="A5132" s="34" t="s">
        <v>31579</v>
      </c>
      <c r="B5132" s="34" t="s">
        <v>32514</v>
      </c>
      <c r="C5132" s="34" t="s">
        <v>3466</v>
      </c>
      <c r="D5132" s="35">
        <v>44343</v>
      </c>
      <c r="E5132" s="34" t="s">
        <v>3467</v>
      </c>
      <c r="F5132" s="34" t="s">
        <v>30849</v>
      </c>
      <c r="G5132" s="36">
        <v>29500</v>
      </c>
      <c r="H5132" s="36">
        <v>29500</v>
      </c>
      <c r="I5132" s="34" t="s">
        <v>9762</v>
      </c>
      <c r="J5132" s="34" t="s">
        <v>9763</v>
      </c>
      <c r="K5132" s="36">
        <v>29500</v>
      </c>
      <c r="L5132" s="34" t="s">
        <v>9764</v>
      </c>
      <c r="M5132" s="6">
        <f t="shared" si="80"/>
        <v>1</v>
      </c>
    </row>
    <row r="5133" spans="1:18">
      <c r="A5133" s="34" t="s">
        <v>31579</v>
      </c>
      <c r="B5133" s="34" t="s">
        <v>32514</v>
      </c>
      <c r="C5133" s="34" t="s">
        <v>3466</v>
      </c>
      <c r="D5133" s="35">
        <v>44343</v>
      </c>
      <c r="E5133" s="34" t="s">
        <v>32515</v>
      </c>
      <c r="F5133" s="34" t="s">
        <v>9875</v>
      </c>
      <c r="G5133" s="36">
        <v>-29500</v>
      </c>
      <c r="H5133" s="36">
        <v>-29500</v>
      </c>
      <c r="I5133" s="34" t="s">
        <v>9762</v>
      </c>
      <c r="J5133" s="34" t="s">
        <v>9763</v>
      </c>
      <c r="K5133" s="36">
        <v>-29500</v>
      </c>
      <c r="L5133" s="34" t="s">
        <v>9764</v>
      </c>
      <c r="M5133" s="6">
        <f t="shared" si="80"/>
        <v>18</v>
      </c>
      <c r="N5133" s="6" t="str">
        <f>MID(E5133,M5133,10)</f>
        <v>PO64000143</v>
      </c>
      <c r="O5133" s="6">
        <f>FIND("-",E5133)</f>
        <v>28</v>
      </c>
      <c r="P5133" s="6" t="str">
        <f>MID(E5133,O5133+1,2)</f>
        <v>5</v>
      </c>
      <c r="Q5133" s="34" t="str">
        <f>C5133</f>
        <v>APCIO0000654</v>
      </c>
      <c r="R5133" s="36">
        <f>-G5133</f>
        <v>29500</v>
      </c>
    </row>
    <row r="5134" spans="1:18" hidden="1">
      <c r="A5134" s="34" t="s">
        <v>27165</v>
      </c>
      <c r="B5134" s="34" t="s">
        <v>32516</v>
      </c>
      <c r="C5134" s="34" t="s">
        <v>2597</v>
      </c>
      <c r="D5134" s="35">
        <v>44344</v>
      </c>
      <c r="E5134" s="34" t="s">
        <v>2598</v>
      </c>
      <c r="F5134" s="34" t="s">
        <v>31522</v>
      </c>
      <c r="G5134" s="36">
        <v>20000</v>
      </c>
      <c r="H5134" s="36">
        <v>20000</v>
      </c>
      <c r="I5134" s="34" t="s">
        <v>9762</v>
      </c>
      <c r="J5134" s="34" t="s">
        <v>9763</v>
      </c>
      <c r="K5134" s="36">
        <v>20000</v>
      </c>
      <c r="L5134" s="34" t="s">
        <v>9764</v>
      </c>
      <c r="M5134" s="6">
        <f t="shared" si="80"/>
        <v>1</v>
      </c>
    </row>
    <row r="5135" spans="1:18">
      <c r="A5135" s="34" t="s">
        <v>27165</v>
      </c>
      <c r="B5135" s="34" t="s">
        <v>32516</v>
      </c>
      <c r="C5135" s="34" t="s">
        <v>2597</v>
      </c>
      <c r="D5135" s="35">
        <v>44344</v>
      </c>
      <c r="E5135" s="34" t="s">
        <v>32517</v>
      </c>
      <c r="F5135" s="34" t="s">
        <v>9875</v>
      </c>
      <c r="G5135" s="36">
        <v>-20000</v>
      </c>
      <c r="H5135" s="36">
        <v>-20000</v>
      </c>
      <c r="I5135" s="34" t="s">
        <v>9762</v>
      </c>
      <c r="J5135" s="34" t="s">
        <v>9763</v>
      </c>
      <c r="K5135" s="36">
        <v>-20000</v>
      </c>
      <c r="L5135" s="34" t="s">
        <v>9764</v>
      </c>
      <c r="M5135" s="6">
        <f t="shared" si="80"/>
        <v>18</v>
      </c>
      <c r="N5135" s="6" t="str">
        <f>MID(E5135,M5135,10)</f>
        <v>PO64000298</v>
      </c>
      <c r="O5135" s="6">
        <f>FIND("-",E5135)</f>
        <v>28</v>
      </c>
      <c r="P5135" s="6" t="str">
        <f>MID(E5135,O5135+1,2)</f>
        <v>3</v>
      </c>
      <c r="Q5135" s="34" t="str">
        <f>C5135</f>
        <v>APCIO0000655</v>
      </c>
      <c r="R5135" s="36">
        <f>-G5135</f>
        <v>20000</v>
      </c>
    </row>
    <row r="5136" spans="1:18" hidden="1">
      <c r="A5136" s="34" t="s">
        <v>31579</v>
      </c>
      <c r="B5136" s="34" t="s">
        <v>32518</v>
      </c>
      <c r="C5136" s="34" t="s">
        <v>3275</v>
      </c>
      <c r="D5136" s="35">
        <v>44343</v>
      </c>
      <c r="E5136" s="34" t="s">
        <v>3276</v>
      </c>
      <c r="F5136" s="34" t="s">
        <v>30845</v>
      </c>
      <c r="G5136" s="36">
        <v>16000</v>
      </c>
      <c r="H5136" s="36">
        <v>16000</v>
      </c>
      <c r="I5136" s="34" t="s">
        <v>9762</v>
      </c>
      <c r="J5136" s="34" t="s">
        <v>9763</v>
      </c>
      <c r="K5136" s="36">
        <v>16000</v>
      </c>
      <c r="L5136" s="34" t="s">
        <v>9764</v>
      </c>
      <c r="M5136" s="6">
        <f t="shared" si="80"/>
        <v>1</v>
      </c>
    </row>
    <row r="5137" spans="1:18">
      <c r="A5137" s="34" t="s">
        <v>31579</v>
      </c>
      <c r="B5137" s="34" t="s">
        <v>32518</v>
      </c>
      <c r="C5137" s="34" t="s">
        <v>3275</v>
      </c>
      <c r="D5137" s="35">
        <v>44343</v>
      </c>
      <c r="E5137" s="34" t="s">
        <v>32519</v>
      </c>
      <c r="F5137" s="34" t="s">
        <v>9875</v>
      </c>
      <c r="G5137" s="36">
        <v>-16000</v>
      </c>
      <c r="H5137" s="36">
        <v>-16000</v>
      </c>
      <c r="I5137" s="34" t="s">
        <v>9762</v>
      </c>
      <c r="J5137" s="34" t="s">
        <v>9763</v>
      </c>
      <c r="K5137" s="36">
        <v>-16000</v>
      </c>
      <c r="L5137" s="34" t="s">
        <v>9764</v>
      </c>
      <c r="M5137" s="6">
        <f t="shared" si="80"/>
        <v>18</v>
      </c>
      <c r="N5137" s="6" t="str">
        <f>MID(E5137,M5137,10)</f>
        <v>PO64000177</v>
      </c>
      <c r="O5137" s="6">
        <f>FIND("-",E5137)</f>
        <v>28</v>
      </c>
      <c r="P5137" s="6" t="str">
        <f>MID(E5137,O5137+1,2)</f>
        <v>5</v>
      </c>
      <c r="Q5137" s="34" t="str">
        <f>C5137</f>
        <v>APCIO0000656</v>
      </c>
      <c r="R5137" s="36">
        <f>-G5137</f>
        <v>16000</v>
      </c>
    </row>
    <row r="5138" spans="1:18" hidden="1">
      <c r="A5138" s="34" t="s">
        <v>27165</v>
      </c>
      <c r="B5138" s="34" t="s">
        <v>32520</v>
      </c>
      <c r="C5138" s="34" t="s">
        <v>3261</v>
      </c>
      <c r="D5138" s="35">
        <v>44344</v>
      </c>
      <c r="E5138" s="34" t="s">
        <v>3262</v>
      </c>
      <c r="F5138" s="34" t="s">
        <v>30845</v>
      </c>
      <c r="G5138" s="36">
        <v>16000</v>
      </c>
      <c r="H5138" s="36">
        <v>16000</v>
      </c>
      <c r="I5138" s="34" t="s">
        <v>9762</v>
      </c>
      <c r="J5138" s="34" t="s">
        <v>9763</v>
      </c>
      <c r="K5138" s="36">
        <v>16000</v>
      </c>
      <c r="L5138" s="34" t="s">
        <v>9764</v>
      </c>
      <c r="M5138" s="6">
        <f t="shared" si="80"/>
        <v>1</v>
      </c>
    </row>
    <row r="5139" spans="1:18">
      <c r="A5139" s="34" t="s">
        <v>27165</v>
      </c>
      <c r="B5139" s="34" t="s">
        <v>32520</v>
      </c>
      <c r="C5139" s="34" t="s">
        <v>3261</v>
      </c>
      <c r="D5139" s="35">
        <v>44344</v>
      </c>
      <c r="E5139" s="34" t="s">
        <v>32521</v>
      </c>
      <c r="F5139" s="34" t="s">
        <v>9875</v>
      </c>
      <c r="G5139" s="36">
        <v>-16000</v>
      </c>
      <c r="H5139" s="36">
        <v>-16000</v>
      </c>
      <c r="I5139" s="34" t="s">
        <v>9762</v>
      </c>
      <c r="J5139" s="34" t="s">
        <v>9763</v>
      </c>
      <c r="K5139" s="36">
        <v>-16000</v>
      </c>
      <c r="L5139" s="34" t="s">
        <v>9764</v>
      </c>
      <c r="M5139" s="6">
        <f t="shared" si="80"/>
        <v>18</v>
      </c>
      <c r="N5139" s="6" t="str">
        <f>MID(E5139,M5139,10)</f>
        <v>PO64000178</v>
      </c>
      <c r="O5139" s="6">
        <f>FIND("-",E5139)</f>
        <v>28</v>
      </c>
      <c r="P5139" s="6" t="str">
        <f>MID(E5139,O5139+1,2)</f>
        <v>5</v>
      </c>
      <c r="Q5139" s="34" t="str">
        <f>C5139</f>
        <v>APCIO0000657</v>
      </c>
      <c r="R5139" s="36">
        <f>-G5139</f>
        <v>16000</v>
      </c>
    </row>
    <row r="5140" spans="1:18" hidden="1">
      <c r="A5140" s="34" t="s">
        <v>31579</v>
      </c>
      <c r="B5140" s="34" t="s">
        <v>32522</v>
      </c>
      <c r="C5140" s="34" t="s">
        <v>2943</v>
      </c>
      <c r="D5140" s="35">
        <v>44343</v>
      </c>
      <c r="E5140" s="34" t="s">
        <v>2944</v>
      </c>
      <c r="F5140" s="34" t="s">
        <v>31257</v>
      </c>
      <c r="G5140" s="36">
        <v>23000</v>
      </c>
      <c r="H5140" s="36">
        <v>23000</v>
      </c>
      <c r="I5140" s="34" t="s">
        <v>9762</v>
      </c>
      <c r="J5140" s="34" t="s">
        <v>9763</v>
      </c>
      <c r="K5140" s="36">
        <v>23000</v>
      </c>
      <c r="L5140" s="34" t="s">
        <v>9764</v>
      </c>
      <c r="M5140" s="6">
        <f t="shared" si="80"/>
        <v>1</v>
      </c>
    </row>
    <row r="5141" spans="1:18">
      <c r="A5141" s="34" t="s">
        <v>31579</v>
      </c>
      <c r="B5141" s="34" t="s">
        <v>32522</v>
      </c>
      <c r="C5141" s="34" t="s">
        <v>2943</v>
      </c>
      <c r="D5141" s="35">
        <v>44343</v>
      </c>
      <c r="E5141" s="34" t="s">
        <v>32523</v>
      </c>
      <c r="F5141" s="34" t="s">
        <v>9875</v>
      </c>
      <c r="G5141" s="36">
        <v>-23000</v>
      </c>
      <c r="H5141" s="36">
        <v>-23000</v>
      </c>
      <c r="I5141" s="34" t="s">
        <v>9762</v>
      </c>
      <c r="J5141" s="34" t="s">
        <v>9763</v>
      </c>
      <c r="K5141" s="36">
        <v>-23000</v>
      </c>
      <c r="L5141" s="34" t="s">
        <v>9764</v>
      </c>
      <c r="M5141" s="6">
        <f t="shared" si="80"/>
        <v>18</v>
      </c>
      <c r="N5141" s="6" t="str">
        <f>MID(E5141,M5141,10)</f>
        <v>PO64000231</v>
      </c>
      <c r="O5141" s="6">
        <f>FIND("-",E5141)</f>
        <v>28</v>
      </c>
      <c r="P5141" s="6" t="str">
        <f>MID(E5141,O5141+1,2)</f>
        <v>4</v>
      </c>
      <c r="Q5141" s="34" t="str">
        <f>C5141</f>
        <v>APCIO0000658</v>
      </c>
      <c r="R5141" s="36">
        <f>-G5141</f>
        <v>23000</v>
      </c>
    </row>
    <row r="5142" spans="1:18" hidden="1">
      <c r="A5142" s="34" t="s">
        <v>27165</v>
      </c>
      <c r="B5142" s="34" t="s">
        <v>32524</v>
      </c>
      <c r="C5142" s="34" t="s">
        <v>2847</v>
      </c>
      <c r="D5142" s="35">
        <v>44344</v>
      </c>
      <c r="E5142" s="34" t="s">
        <v>2848</v>
      </c>
      <c r="F5142" s="34" t="s">
        <v>31257</v>
      </c>
      <c r="G5142" s="36">
        <v>21400</v>
      </c>
      <c r="H5142" s="36">
        <v>21400</v>
      </c>
      <c r="I5142" s="34" t="s">
        <v>9762</v>
      </c>
      <c r="J5142" s="34" t="s">
        <v>9763</v>
      </c>
      <c r="K5142" s="36">
        <v>21400</v>
      </c>
      <c r="L5142" s="34" t="s">
        <v>9764</v>
      </c>
      <c r="M5142" s="6">
        <f t="shared" si="80"/>
        <v>1</v>
      </c>
    </row>
    <row r="5143" spans="1:18">
      <c r="A5143" s="34" t="s">
        <v>27165</v>
      </c>
      <c r="B5143" s="34" t="s">
        <v>32524</v>
      </c>
      <c r="C5143" s="34" t="s">
        <v>2847</v>
      </c>
      <c r="D5143" s="35">
        <v>44344</v>
      </c>
      <c r="E5143" s="34" t="s">
        <v>32525</v>
      </c>
      <c r="F5143" s="34" t="s">
        <v>9875</v>
      </c>
      <c r="G5143" s="36">
        <v>-21400</v>
      </c>
      <c r="H5143" s="36">
        <v>-21400</v>
      </c>
      <c r="I5143" s="34" t="s">
        <v>9762</v>
      </c>
      <c r="J5143" s="34" t="s">
        <v>9763</v>
      </c>
      <c r="K5143" s="36">
        <v>-21400</v>
      </c>
      <c r="L5143" s="34" t="s">
        <v>9764</v>
      </c>
      <c r="M5143" s="6">
        <f t="shared" si="80"/>
        <v>18</v>
      </c>
      <c r="N5143" s="6" t="str">
        <f>MID(E5143,M5143,10)</f>
        <v>PO64000247</v>
      </c>
      <c r="O5143" s="6">
        <f>FIND("-",E5143)</f>
        <v>28</v>
      </c>
      <c r="P5143" s="6" t="str">
        <f>MID(E5143,O5143+1,2)</f>
        <v>4</v>
      </c>
      <c r="Q5143" s="34" t="str">
        <f>C5143</f>
        <v>APCIO0000659</v>
      </c>
      <c r="R5143" s="36">
        <f>-G5143</f>
        <v>21400</v>
      </c>
    </row>
    <row r="5144" spans="1:18" hidden="1">
      <c r="A5144" s="34" t="s">
        <v>31579</v>
      </c>
      <c r="B5144" s="34" t="s">
        <v>32526</v>
      </c>
      <c r="C5144" s="34" t="s">
        <v>2811</v>
      </c>
      <c r="D5144" s="35">
        <v>44343</v>
      </c>
      <c r="E5144" s="34" t="s">
        <v>2812</v>
      </c>
      <c r="F5144" s="34" t="s">
        <v>31257</v>
      </c>
      <c r="G5144" s="36">
        <v>21400</v>
      </c>
      <c r="H5144" s="36">
        <v>21400</v>
      </c>
      <c r="I5144" s="34" t="s">
        <v>9762</v>
      </c>
      <c r="J5144" s="34" t="s">
        <v>9763</v>
      </c>
      <c r="K5144" s="36">
        <v>21400</v>
      </c>
      <c r="L5144" s="34" t="s">
        <v>9764</v>
      </c>
      <c r="M5144" s="6">
        <f t="shared" si="80"/>
        <v>1</v>
      </c>
    </row>
    <row r="5145" spans="1:18">
      <c r="A5145" s="34" t="s">
        <v>31579</v>
      </c>
      <c r="B5145" s="34" t="s">
        <v>32526</v>
      </c>
      <c r="C5145" s="34" t="s">
        <v>2811</v>
      </c>
      <c r="D5145" s="35">
        <v>44343</v>
      </c>
      <c r="E5145" s="34" t="s">
        <v>32527</v>
      </c>
      <c r="F5145" s="34" t="s">
        <v>9875</v>
      </c>
      <c r="G5145" s="36">
        <v>-21400</v>
      </c>
      <c r="H5145" s="36">
        <v>-21400</v>
      </c>
      <c r="I5145" s="34" t="s">
        <v>9762</v>
      </c>
      <c r="J5145" s="34" t="s">
        <v>9763</v>
      </c>
      <c r="K5145" s="36">
        <v>-21400</v>
      </c>
      <c r="L5145" s="34" t="s">
        <v>9764</v>
      </c>
      <c r="M5145" s="6">
        <f t="shared" si="80"/>
        <v>18</v>
      </c>
      <c r="N5145" s="6" t="str">
        <f>MID(E5145,M5145,10)</f>
        <v>PO64000252</v>
      </c>
      <c r="O5145" s="6">
        <f>FIND("-",E5145)</f>
        <v>28</v>
      </c>
      <c r="P5145" s="6" t="str">
        <f>MID(E5145,O5145+1,2)</f>
        <v>4</v>
      </c>
      <c r="Q5145" s="34" t="str">
        <f>C5145</f>
        <v>APCIO0000660</v>
      </c>
      <c r="R5145" s="36">
        <f>-G5145</f>
        <v>21400</v>
      </c>
    </row>
    <row r="5146" spans="1:18" hidden="1">
      <c r="A5146" s="34" t="s">
        <v>27165</v>
      </c>
      <c r="B5146" s="34" t="s">
        <v>32528</v>
      </c>
      <c r="C5146" s="34" t="s">
        <v>3716</v>
      </c>
      <c r="D5146" s="35">
        <v>44344</v>
      </c>
      <c r="E5146" s="34" t="s">
        <v>32529</v>
      </c>
      <c r="F5146" s="34" t="s">
        <v>30338</v>
      </c>
      <c r="G5146" s="36">
        <v>139886</v>
      </c>
      <c r="H5146" s="36">
        <v>139886</v>
      </c>
      <c r="I5146" s="34" t="s">
        <v>9762</v>
      </c>
      <c r="J5146" s="34" t="s">
        <v>9763</v>
      </c>
      <c r="K5146" s="36">
        <v>139886</v>
      </c>
      <c r="L5146" s="34" t="s">
        <v>9764</v>
      </c>
      <c r="M5146" s="6">
        <f t="shared" si="80"/>
        <v>1</v>
      </c>
    </row>
    <row r="5147" spans="1:18">
      <c r="A5147" s="34" t="s">
        <v>27165</v>
      </c>
      <c r="B5147" s="34" t="s">
        <v>32528</v>
      </c>
      <c r="C5147" s="34" t="s">
        <v>3716</v>
      </c>
      <c r="D5147" s="35">
        <v>44344</v>
      </c>
      <c r="E5147" s="34" t="s">
        <v>32530</v>
      </c>
      <c r="F5147" s="34" t="s">
        <v>9875</v>
      </c>
      <c r="G5147" s="36">
        <v>-139886</v>
      </c>
      <c r="H5147" s="36">
        <v>-139886</v>
      </c>
      <c r="I5147" s="34" t="s">
        <v>9762</v>
      </c>
      <c r="J5147" s="34" t="s">
        <v>9763</v>
      </c>
      <c r="K5147" s="36">
        <v>-139886</v>
      </c>
      <c r="L5147" s="34" t="s">
        <v>9764</v>
      </c>
      <c r="M5147" s="6">
        <f t="shared" si="80"/>
        <v>18</v>
      </c>
      <c r="N5147" s="6" t="str">
        <f>MID(E5147,M5147,10)</f>
        <v>PO64000089</v>
      </c>
      <c r="O5147" s="6">
        <f>FIND("-",E5147)</f>
        <v>28</v>
      </c>
      <c r="P5147" s="6" t="str">
        <f>MID(E5147,O5147+1,2)</f>
        <v>7</v>
      </c>
      <c r="Q5147" s="34" t="str">
        <f>C5147</f>
        <v>APCIO0000661</v>
      </c>
      <c r="R5147" s="36">
        <f>-G5147</f>
        <v>139886</v>
      </c>
    </row>
    <row r="5148" spans="1:18" hidden="1">
      <c r="A5148" s="34" t="s">
        <v>31579</v>
      </c>
      <c r="B5148" s="34" t="s">
        <v>32531</v>
      </c>
      <c r="C5148" s="34" t="s">
        <v>2789</v>
      </c>
      <c r="D5148" s="35">
        <v>44343</v>
      </c>
      <c r="E5148" s="34" t="s">
        <v>2790</v>
      </c>
      <c r="F5148" s="34" t="s">
        <v>31257</v>
      </c>
      <c r="G5148" s="36">
        <v>21400</v>
      </c>
      <c r="H5148" s="36">
        <v>21400</v>
      </c>
      <c r="I5148" s="34" t="s">
        <v>9762</v>
      </c>
      <c r="J5148" s="34" t="s">
        <v>9763</v>
      </c>
      <c r="K5148" s="36">
        <v>21400</v>
      </c>
      <c r="L5148" s="34" t="s">
        <v>9764</v>
      </c>
      <c r="M5148" s="6">
        <f t="shared" si="80"/>
        <v>1</v>
      </c>
    </row>
    <row r="5149" spans="1:18">
      <c r="A5149" s="34" t="s">
        <v>31579</v>
      </c>
      <c r="B5149" s="34" t="s">
        <v>32531</v>
      </c>
      <c r="C5149" s="34" t="s">
        <v>2789</v>
      </c>
      <c r="D5149" s="35">
        <v>44343</v>
      </c>
      <c r="E5149" s="34" t="s">
        <v>32532</v>
      </c>
      <c r="F5149" s="34" t="s">
        <v>9875</v>
      </c>
      <c r="G5149" s="36">
        <v>-21400</v>
      </c>
      <c r="H5149" s="36">
        <v>-21400</v>
      </c>
      <c r="I5149" s="34" t="s">
        <v>9762</v>
      </c>
      <c r="J5149" s="34" t="s">
        <v>9763</v>
      </c>
      <c r="K5149" s="36">
        <v>-21400</v>
      </c>
      <c r="L5149" s="34" t="s">
        <v>9764</v>
      </c>
      <c r="M5149" s="6">
        <f t="shared" si="80"/>
        <v>18</v>
      </c>
      <c r="N5149" s="6" t="str">
        <f>MID(E5149,M5149,10)</f>
        <v>PO64000254</v>
      </c>
      <c r="O5149" s="6">
        <f>FIND("-",E5149)</f>
        <v>28</v>
      </c>
      <c r="P5149" s="6" t="str">
        <f>MID(E5149,O5149+1,2)</f>
        <v>4</v>
      </c>
      <c r="Q5149" s="34" t="str">
        <f>C5149</f>
        <v>APCIO0000662</v>
      </c>
      <c r="R5149" s="36">
        <f>-G5149</f>
        <v>21400</v>
      </c>
    </row>
    <row r="5150" spans="1:18" hidden="1">
      <c r="A5150" s="34" t="s">
        <v>31579</v>
      </c>
      <c r="B5150" s="34" t="s">
        <v>32533</v>
      </c>
      <c r="C5150" s="34" t="s">
        <v>3218</v>
      </c>
      <c r="D5150" s="35">
        <v>44316</v>
      </c>
      <c r="E5150" s="34" t="s">
        <v>3219</v>
      </c>
      <c r="F5150" s="34" t="s">
        <v>31672</v>
      </c>
      <c r="G5150" s="36">
        <v>41219.5</v>
      </c>
      <c r="H5150" s="36">
        <v>41219.5</v>
      </c>
      <c r="I5150" s="34" t="s">
        <v>9762</v>
      </c>
      <c r="J5150" s="34" t="s">
        <v>9763</v>
      </c>
      <c r="K5150" s="36">
        <v>41219.5</v>
      </c>
      <c r="L5150" s="34" t="s">
        <v>9764</v>
      </c>
      <c r="M5150" s="6">
        <f t="shared" si="80"/>
        <v>1</v>
      </c>
    </row>
    <row r="5151" spans="1:18" hidden="1">
      <c r="A5151" s="34" t="s">
        <v>31579</v>
      </c>
      <c r="B5151" s="34" t="s">
        <v>32533</v>
      </c>
      <c r="C5151" s="34" t="s">
        <v>3218</v>
      </c>
      <c r="D5151" s="35">
        <v>44316</v>
      </c>
      <c r="E5151" s="34" t="s">
        <v>32534</v>
      </c>
      <c r="F5151" s="34" t="s">
        <v>31672</v>
      </c>
      <c r="G5151" s="36">
        <v>2885.37</v>
      </c>
      <c r="H5151" s="36">
        <v>2885.37</v>
      </c>
      <c r="I5151" s="34" t="s">
        <v>9762</v>
      </c>
      <c r="J5151" s="34" t="s">
        <v>9763</v>
      </c>
      <c r="K5151" s="36">
        <v>2885.37</v>
      </c>
      <c r="L5151" s="34" t="s">
        <v>9764</v>
      </c>
      <c r="M5151" s="6" t="e">
        <f t="shared" si="80"/>
        <v>#VALUE!</v>
      </c>
    </row>
    <row r="5152" spans="1:18" hidden="1">
      <c r="A5152" s="34" t="s">
        <v>31579</v>
      </c>
      <c r="B5152" s="34" t="s">
        <v>32533</v>
      </c>
      <c r="C5152" s="34" t="s">
        <v>3218</v>
      </c>
      <c r="D5152" s="35">
        <v>44316</v>
      </c>
      <c r="E5152" s="34" t="s">
        <v>32534</v>
      </c>
      <c r="F5152" s="34" t="s">
        <v>9875</v>
      </c>
      <c r="G5152" s="36">
        <v>-44104.87</v>
      </c>
      <c r="H5152" s="36">
        <v>-44104.87</v>
      </c>
      <c r="I5152" s="34" t="s">
        <v>9762</v>
      </c>
      <c r="J5152" s="34" t="s">
        <v>9763</v>
      </c>
      <c r="K5152" s="36">
        <v>-44104.87</v>
      </c>
      <c r="L5152" s="34" t="s">
        <v>9764</v>
      </c>
      <c r="M5152" s="6" t="e">
        <f t="shared" si="80"/>
        <v>#VALUE!</v>
      </c>
    </row>
    <row r="5153" spans="1:18" hidden="1">
      <c r="A5153" s="34" t="s">
        <v>31579</v>
      </c>
      <c r="B5153" s="34" t="s">
        <v>32535</v>
      </c>
      <c r="C5153" s="34" t="s">
        <v>2937</v>
      </c>
      <c r="D5153" s="35">
        <v>44316</v>
      </c>
      <c r="E5153" s="34" t="s">
        <v>2938</v>
      </c>
      <c r="F5153" s="34" t="s">
        <v>32223</v>
      </c>
      <c r="G5153" s="36">
        <v>81190</v>
      </c>
      <c r="H5153" s="36">
        <v>81190</v>
      </c>
      <c r="I5153" s="34" t="s">
        <v>9762</v>
      </c>
      <c r="J5153" s="34" t="s">
        <v>9763</v>
      </c>
      <c r="K5153" s="36">
        <v>81190</v>
      </c>
      <c r="L5153" s="34" t="s">
        <v>9764</v>
      </c>
      <c r="M5153" s="6">
        <f t="shared" si="80"/>
        <v>1</v>
      </c>
    </row>
    <row r="5154" spans="1:18" hidden="1">
      <c r="A5154" s="34" t="s">
        <v>31579</v>
      </c>
      <c r="B5154" s="34" t="s">
        <v>32535</v>
      </c>
      <c r="C5154" s="34" t="s">
        <v>2937</v>
      </c>
      <c r="D5154" s="35">
        <v>44316</v>
      </c>
      <c r="E5154" s="34" t="s">
        <v>32536</v>
      </c>
      <c r="F5154" s="34" t="s">
        <v>32223</v>
      </c>
      <c r="G5154" s="36">
        <v>5683.3</v>
      </c>
      <c r="H5154" s="36">
        <v>5683.3</v>
      </c>
      <c r="I5154" s="34" t="s">
        <v>9762</v>
      </c>
      <c r="J5154" s="34" t="s">
        <v>9763</v>
      </c>
      <c r="K5154" s="36">
        <v>5683.3</v>
      </c>
      <c r="L5154" s="34" t="s">
        <v>9764</v>
      </c>
      <c r="M5154" s="6" t="e">
        <f t="shared" si="80"/>
        <v>#VALUE!</v>
      </c>
    </row>
    <row r="5155" spans="1:18" hidden="1">
      <c r="A5155" s="34" t="s">
        <v>31579</v>
      </c>
      <c r="B5155" s="34" t="s">
        <v>32535</v>
      </c>
      <c r="C5155" s="34" t="s">
        <v>2937</v>
      </c>
      <c r="D5155" s="35">
        <v>44316</v>
      </c>
      <c r="E5155" s="34" t="s">
        <v>32536</v>
      </c>
      <c r="F5155" s="34" t="s">
        <v>9875</v>
      </c>
      <c r="G5155" s="36">
        <v>-86873.3</v>
      </c>
      <c r="H5155" s="36">
        <v>-86873.3</v>
      </c>
      <c r="I5155" s="34" t="s">
        <v>9762</v>
      </c>
      <c r="J5155" s="34" t="s">
        <v>9763</v>
      </c>
      <c r="K5155" s="36">
        <v>-86873.3</v>
      </c>
      <c r="L5155" s="34" t="s">
        <v>9764</v>
      </c>
      <c r="M5155" s="6" t="e">
        <f t="shared" si="80"/>
        <v>#VALUE!</v>
      </c>
    </row>
    <row r="5156" spans="1:18" hidden="1">
      <c r="A5156" s="34" t="s">
        <v>31579</v>
      </c>
      <c r="B5156" s="34" t="s">
        <v>32537</v>
      </c>
      <c r="C5156" s="34" t="s">
        <v>2933</v>
      </c>
      <c r="D5156" s="35">
        <v>44316</v>
      </c>
      <c r="E5156" s="34" t="s">
        <v>2934</v>
      </c>
      <c r="F5156" s="34" t="s">
        <v>32223</v>
      </c>
      <c r="G5156" s="36">
        <v>81190</v>
      </c>
      <c r="H5156" s="36">
        <v>81190</v>
      </c>
      <c r="I5156" s="34" t="s">
        <v>9762</v>
      </c>
      <c r="J5156" s="34" t="s">
        <v>9763</v>
      </c>
      <c r="K5156" s="36">
        <v>81190</v>
      </c>
      <c r="L5156" s="34" t="s">
        <v>9764</v>
      </c>
      <c r="M5156" s="6">
        <f t="shared" si="80"/>
        <v>1</v>
      </c>
    </row>
    <row r="5157" spans="1:18" hidden="1">
      <c r="A5157" s="34" t="s">
        <v>31579</v>
      </c>
      <c r="B5157" s="34" t="s">
        <v>32537</v>
      </c>
      <c r="C5157" s="34" t="s">
        <v>2933</v>
      </c>
      <c r="D5157" s="35">
        <v>44316</v>
      </c>
      <c r="E5157" s="34" t="s">
        <v>32538</v>
      </c>
      <c r="F5157" s="34" t="s">
        <v>32223</v>
      </c>
      <c r="G5157" s="36">
        <v>5683.3</v>
      </c>
      <c r="H5157" s="36">
        <v>5683.3</v>
      </c>
      <c r="I5157" s="34" t="s">
        <v>9762</v>
      </c>
      <c r="J5157" s="34" t="s">
        <v>9763</v>
      </c>
      <c r="K5157" s="36">
        <v>5683.3</v>
      </c>
      <c r="L5157" s="34" t="s">
        <v>9764</v>
      </c>
      <c r="M5157" s="6" t="e">
        <f t="shared" si="80"/>
        <v>#VALUE!</v>
      </c>
    </row>
    <row r="5158" spans="1:18" hidden="1">
      <c r="A5158" s="34" t="s">
        <v>31579</v>
      </c>
      <c r="B5158" s="34" t="s">
        <v>32537</v>
      </c>
      <c r="C5158" s="34" t="s">
        <v>2933</v>
      </c>
      <c r="D5158" s="35">
        <v>44316</v>
      </c>
      <c r="E5158" s="34" t="s">
        <v>32538</v>
      </c>
      <c r="F5158" s="34" t="s">
        <v>9875</v>
      </c>
      <c r="G5158" s="36">
        <v>-86873.3</v>
      </c>
      <c r="H5158" s="36">
        <v>-86873.3</v>
      </c>
      <c r="I5158" s="34" t="s">
        <v>9762</v>
      </c>
      <c r="J5158" s="34" t="s">
        <v>9763</v>
      </c>
      <c r="K5158" s="36">
        <v>-86873.3</v>
      </c>
      <c r="L5158" s="34" t="s">
        <v>9764</v>
      </c>
      <c r="M5158" s="6" t="e">
        <f t="shared" si="80"/>
        <v>#VALUE!</v>
      </c>
    </row>
    <row r="5159" spans="1:18" hidden="1">
      <c r="A5159" s="34" t="s">
        <v>31579</v>
      </c>
      <c r="B5159" s="34" t="s">
        <v>32539</v>
      </c>
      <c r="C5159" s="34" t="s">
        <v>4858</v>
      </c>
      <c r="D5159" s="35">
        <v>44316</v>
      </c>
      <c r="E5159" s="34" t="s">
        <v>4859</v>
      </c>
      <c r="F5159" s="34" t="s">
        <v>32540</v>
      </c>
      <c r="G5159" s="36">
        <v>10000</v>
      </c>
      <c r="H5159" s="36">
        <v>10000</v>
      </c>
      <c r="I5159" s="34" t="s">
        <v>9762</v>
      </c>
      <c r="J5159" s="34" t="s">
        <v>9763</v>
      </c>
      <c r="K5159" s="36">
        <v>10000</v>
      </c>
      <c r="L5159" s="34" t="s">
        <v>9764</v>
      </c>
      <c r="M5159" s="6">
        <f t="shared" si="80"/>
        <v>1</v>
      </c>
    </row>
    <row r="5160" spans="1:18">
      <c r="A5160" s="34" t="s">
        <v>31579</v>
      </c>
      <c r="B5160" s="34" t="s">
        <v>32539</v>
      </c>
      <c r="C5160" s="34" t="s">
        <v>4858</v>
      </c>
      <c r="D5160" s="35">
        <v>44316</v>
      </c>
      <c r="E5160" s="34" t="s">
        <v>32541</v>
      </c>
      <c r="F5160" s="34" t="s">
        <v>9875</v>
      </c>
      <c r="G5160" s="36">
        <v>-10000</v>
      </c>
      <c r="H5160" s="36">
        <v>-10000</v>
      </c>
      <c r="I5160" s="34" t="s">
        <v>9762</v>
      </c>
      <c r="J5160" s="34" t="s">
        <v>9763</v>
      </c>
      <c r="K5160" s="36">
        <v>-10000</v>
      </c>
      <c r="L5160" s="34" t="s">
        <v>9764</v>
      </c>
      <c r="M5160" s="6">
        <f t="shared" si="80"/>
        <v>18</v>
      </c>
      <c r="N5160" s="6" t="str">
        <f>MID(E5160,M5160,10)</f>
        <v>PO63000897</v>
      </c>
      <c r="O5160" s="6" t="e">
        <f>FIND("-",E5160)</f>
        <v>#VALUE!</v>
      </c>
      <c r="P5160" s="6" t="e">
        <f>MID(E5160,O5160+1,2)</f>
        <v>#VALUE!</v>
      </c>
      <c r="Q5160" s="34" t="str">
        <f>C5160</f>
        <v>APCIO0000666</v>
      </c>
      <c r="R5160" s="36">
        <f>-G5160</f>
        <v>10000</v>
      </c>
    </row>
    <row r="5161" spans="1:18" hidden="1">
      <c r="A5161" s="34" t="s">
        <v>31579</v>
      </c>
      <c r="B5161" s="34" t="s">
        <v>32542</v>
      </c>
      <c r="C5161" s="34" t="s">
        <v>2503</v>
      </c>
      <c r="D5161" s="35">
        <v>44316</v>
      </c>
      <c r="E5161" s="34" t="s">
        <v>2504</v>
      </c>
      <c r="F5161" s="34" t="s">
        <v>32326</v>
      </c>
      <c r="G5161" s="36">
        <v>81880</v>
      </c>
      <c r="H5161" s="36">
        <v>81880</v>
      </c>
      <c r="I5161" s="34" t="s">
        <v>9762</v>
      </c>
      <c r="J5161" s="34" t="s">
        <v>9763</v>
      </c>
      <c r="K5161" s="36">
        <v>81880</v>
      </c>
      <c r="L5161" s="34" t="s">
        <v>9764</v>
      </c>
      <c r="M5161" s="6">
        <f t="shared" si="80"/>
        <v>1</v>
      </c>
    </row>
    <row r="5162" spans="1:18" hidden="1">
      <c r="A5162" s="34" t="s">
        <v>31579</v>
      </c>
      <c r="B5162" s="34" t="s">
        <v>32542</v>
      </c>
      <c r="C5162" s="34" t="s">
        <v>2503</v>
      </c>
      <c r="D5162" s="35">
        <v>44316</v>
      </c>
      <c r="E5162" s="34" t="s">
        <v>32543</v>
      </c>
      <c r="F5162" s="34" t="s">
        <v>32326</v>
      </c>
      <c r="G5162" s="36">
        <v>5731.6</v>
      </c>
      <c r="H5162" s="36">
        <v>5731.6</v>
      </c>
      <c r="I5162" s="34" t="s">
        <v>9762</v>
      </c>
      <c r="J5162" s="34" t="s">
        <v>9763</v>
      </c>
      <c r="K5162" s="36">
        <v>5731.6</v>
      </c>
      <c r="L5162" s="34" t="s">
        <v>9764</v>
      </c>
      <c r="M5162" s="6" t="e">
        <f t="shared" si="80"/>
        <v>#VALUE!</v>
      </c>
    </row>
    <row r="5163" spans="1:18" hidden="1">
      <c r="A5163" s="34" t="s">
        <v>31579</v>
      </c>
      <c r="B5163" s="34" t="s">
        <v>32542</v>
      </c>
      <c r="C5163" s="34" t="s">
        <v>2503</v>
      </c>
      <c r="D5163" s="35">
        <v>44316</v>
      </c>
      <c r="E5163" s="34" t="s">
        <v>32543</v>
      </c>
      <c r="F5163" s="34" t="s">
        <v>9875</v>
      </c>
      <c r="G5163" s="36">
        <v>-87611.6</v>
      </c>
      <c r="H5163" s="36">
        <v>-87611.6</v>
      </c>
      <c r="I5163" s="34" t="s">
        <v>9762</v>
      </c>
      <c r="J5163" s="34" t="s">
        <v>9763</v>
      </c>
      <c r="K5163" s="36">
        <v>-87611.6</v>
      </c>
      <c r="L5163" s="34" t="s">
        <v>9764</v>
      </c>
      <c r="M5163" s="6" t="e">
        <f t="shared" si="80"/>
        <v>#VALUE!</v>
      </c>
    </row>
    <row r="5164" spans="1:18" hidden="1">
      <c r="A5164" s="34" t="s">
        <v>27165</v>
      </c>
      <c r="B5164" s="34" t="s">
        <v>32544</v>
      </c>
      <c r="C5164" s="34" t="s">
        <v>3059</v>
      </c>
      <c r="D5164" s="35">
        <v>44347</v>
      </c>
      <c r="E5164" s="34" t="s">
        <v>3060</v>
      </c>
      <c r="F5164" s="34" t="s">
        <v>30800</v>
      </c>
      <c r="G5164" s="36">
        <v>30000</v>
      </c>
      <c r="H5164" s="36">
        <v>30000</v>
      </c>
      <c r="I5164" s="34" t="s">
        <v>9762</v>
      </c>
      <c r="J5164" s="34" t="s">
        <v>9763</v>
      </c>
      <c r="K5164" s="36">
        <v>30000</v>
      </c>
      <c r="L5164" s="34" t="s">
        <v>9764</v>
      </c>
      <c r="M5164" s="6">
        <f t="shared" si="80"/>
        <v>1</v>
      </c>
    </row>
    <row r="5165" spans="1:18">
      <c r="A5165" s="34" t="s">
        <v>27165</v>
      </c>
      <c r="B5165" s="34" t="s">
        <v>32544</v>
      </c>
      <c r="C5165" s="34" t="s">
        <v>3059</v>
      </c>
      <c r="D5165" s="35">
        <v>44347</v>
      </c>
      <c r="E5165" s="34" t="s">
        <v>32545</v>
      </c>
      <c r="F5165" s="34" t="s">
        <v>9875</v>
      </c>
      <c r="G5165" s="36">
        <v>-30000</v>
      </c>
      <c r="H5165" s="36">
        <v>-30000</v>
      </c>
      <c r="I5165" s="34" t="s">
        <v>9762</v>
      </c>
      <c r="J5165" s="34" t="s">
        <v>9763</v>
      </c>
      <c r="K5165" s="36">
        <v>-30000</v>
      </c>
      <c r="L5165" s="34" t="s">
        <v>9764</v>
      </c>
      <c r="M5165" s="6">
        <f t="shared" si="80"/>
        <v>18</v>
      </c>
      <c r="N5165" s="6" t="str">
        <f>MID(E5165,M5165,10)</f>
        <v>PO64000210</v>
      </c>
      <c r="O5165" s="6">
        <f>FIND("-",E5165)</f>
        <v>28</v>
      </c>
      <c r="P5165" s="6" t="str">
        <f>MID(E5165,O5165+1,2)</f>
        <v>5</v>
      </c>
      <c r="Q5165" s="34" t="str">
        <f>C5165</f>
        <v>APCIO0000668</v>
      </c>
      <c r="R5165" s="36">
        <f>-G5165</f>
        <v>30000</v>
      </c>
    </row>
    <row r="5166" spans="1:18" hidden="1">
      <c r="A5166" s="34" t="s">
        <v>31579</v>
      </c>
      <c r="B5166" s="34" t="s">
        <v>32546</v>
      </c>
      <c r="C5166" s="34" t="s">
        <v>3551</v>
      </c>
      <c r="D5166" s="35">
        <v>44336</v>
      </c>
      <c r="E5166" s="34" t="s">
        <v>3552</v>
      </c>
      <c r="F5166" s="34" t="s">
        <v>31071</v>
      </c>
      <c r="G5166" s="36">
        <v>5000</v>
      </c>
      <c r="H5166" s="36">
        <v>5000</v>
      </c>
      <c r="I5166" s="34" t="s">
        <v>9762</v>
      </c>
      <c r="J5166" s="34" t="s">
        <v>9763</v>
      </c>
      <c r="K5166" s="36">
        <v>5000</v>
      </c>
      <c r="L5166" s="34" t="s">
        <v>9764</v>
      </c>
      <c r="M5166" s="6">
        <f t="shared" si="80"/>
        <v>1</v>
      </c>
    </row>
    <row r="5167" spans="1:18">
      <c r="A5167" s="34" t="s">
        <v>31579</v>
      </c>
      <c r="B5167" s="34" t="s">
        <v>32546</v>
      </c>
      <c r="C5167" s="34" t="s">
        <v>3551</v>
      </c>
      <c r="D5167" s="35">
        <v>44336</v>
      </c>
      <c r="E5167" s="34" t="s">
        <v>32547</v>
      </c>
      <c r="F5167" s="34" t="s">
        <v>9875</v>
      </c>
      <c r="G5167" s="36">
        <v>-5000</v>
      </c>
      <c r="H5167" s="36">
        <v>-5000</v>
      </c>
      <c r="I5167" s="34" t="s">
        <v>9762</v>
      </c>
      <c r="J5167" s="34" t="s">
        <v>9763</v>
      </c>
      <c r="K5167" s="36">
        <v>-5000</v>
      </c>
      <c r="L5167" s="34" t="s">
        <v>9764</v>
      </c>
      <c r="M5167" s="6">
        <f t="shared" si="80"/>
        <v>18</v>
      </c>
      <c r="N5167" s="6" t="str">
        <f>MID(E5167,M5167,10)</f>
        <v>PO64000122</v>
      </c>
      <c r="O5167" s="6">
        <f>FIND("-",E5167)</f>
        <v>28</v>
      </c>
      <c r="P5167" s="6" t="str">
        <f>MID(E5167,O5167+1,2)</f>
        <v>5</v>
      </c>
      <c r="Q5167" s="34" t="str">
        <f>C5167</f>
        <v>APCIO0000669</v>
      </c>
      <c r="R5167" s="36">
        <f>-G5167</f>
        <v>5000</v>
      </c>
    </row>
    <row r="5168" spans="1:18" hidden="1">
      <c r="A5168" s="34" t="s">
        <v>31579</v>
      </c>
      <c r="B5168" s="34" t="s">
        <v>32548</v>
      </c>
      <c r="C5168" s="34" t="s">
        <v>2032</v>
      </c>
      <c r="D5168" s="35">
        <v>44335</v>
      </c>
      <c r="E5168" s="34" t="s">
        <v>32549</v>
      </c>
      <c r="F5168" s="34" t="s">
        <v>32550</v>
      </c>
      <c r="G5168" s="36">
        <v>23500</v>
      </c>
      <c r="H5168" s="36">
        <v>23500</v>
      </c>
      <c r="I5168" s="34" t="s">
        <v>9762</v>
      </c>
      <c r="J5168" s="34" t="s">
        <v>9763</v>
      </c>
      <c r="K5168" s="36">
        <v>23500</v>
      </c>
      <c r="L5168" s="34" t="s">
        <v>9764</v>
      </c>
      <c r="M5168" s="6">
        <f t="shared" si="80"/>
        <v>1</v>
      </c>
    </row>
    <row r="5169" spans="1:18" hidden="1">
      <c r="A5169" s="34" t="s">
        <v>31579</v>
      </c>
      <c r="B5169" s="34" t="s">
        <v>32548</v>
      </c>
      <c r="C5169" s="34" t="s">
        <v>2032</v>
      </c>
      <c r="D5169" s="35">
        <v>44335</v>
      </c>
      <c r="E5169" s="34" t="s">
        <v>32551</v>
      </c>
      <c r="F5169" s="34" t="s">
        <v>32550</v>
      </c>
      <c r="G5169" s="36">
        <v>1645</v>
      </c>
      <c r="H5169" s="36">
        <v>1645</v>
      </c>
      <c r="I5169" s="34" t="s">
        <v>9762</v>
      </c>
      <c r="J5169" s="34" t="s">
        <v>9763</v>
      </c>
      <c r="K5169" s="36">
        <v>1645</v>
      </c>
      <c r="L5169" s="34" t="s">
        <v>9764</v>
      </c>
      <c r="M5169" s="6" t="e">
        <f t="shared" si="80"/>
        <v>#VALUE!</v>
      </c>
    </row>
    <row r="5170" spans="1:18" hidden="1">
      <c r="A5170" s="34" t="s">
        <v>31579</v>
      </c>
      <c r="B5170" s="34" t="s">
        <v>32548</v>
      </c>
      <c r="C5170" s="34" t="s">
        <v>2032</v>
      </c>
      <c r="D5170" s="35">
        <v>44335</v>
      </c>
      <c r="E5170" s="34" t="s">
        <v>32551</v>
      </c>
      <c r="F5170" s="34" t="s">
        <v>9875</v>
      </c>
      <c r="G5170" s="36">
        <v>-25145</v>
      </c>
      <c r="H5170" s="36">
        <v>-25145</v>
      </c>
      <c r="I5170" s="34" t="s">
        <v>9762</v>
      </c>
      <c r="J5170" s="34" t="s">
        <v>9763</v>
      </c>
      <c r="K5170" s="36">
        <v>-25145</v>
      </c>
      <c r="L5170" s="34" t="s">
        <v>9764</v>
      </c>
      <c r="M5170" s="6" t="e">
        <f t="shared" si="80"/>
        <v>#VALUE!</v>
      </c>
    </row>
    <row r="5171" spans="1:18" hidden="1">
      <c r="A5171" s="34" t="s">
        <v>31579</v>
      </c>
      <c r="B5171" s="34" t="s">
        <v>32552</v>
      </c>
      <c r="C5171" s="34" t="s">
        <v>2210</v>
      </c>
      <c r="D5171" s="35">
        <v>44316</v>
      </c>
      <c r="E5171" s="34" t="s">
        <v>32553</v>
      </c>
      <c r="F5171" s="34" t="s">
        <v>32554</v>
      </c>
      <c r="G5171" s="36">
        <v>23000</v>
      </c>
      <c r="H5171" s="36">
        <v>23000</v>
      </c>
      <c r="I5171" s="34" t="s">
        <v>9762</v>
      </c>
      <c r="J5171" s="34" t="s">
        <v>9763</v>
      </c>
      <c r="K5171" s="36">
        <v>23000</v>
      </c>
      <c r="L5171" s="34" t="s">
        <v>9764</v>
      </c>
      <c r="M5171" s="6" t="e">
        <f t="shared" si="80"/>
        <v>#VALUE!</v>
      </c>
    </row>
    <row r="5172" spans="1:18">
      <c r="A5172" s="34" t="s">
        <v>31579</v>
      </c>
      <c r="B5172" s="34" t="s">
        <v>32552</v>
      </c>
      <c r="C5172" s="34" t="s">
        <v>2210</v>
      </c>
      <c r="D5172" s="35">
        <v>44316</v>
      </c>
      <c r="E5172" s="34" t="s">
        <v>32555</v>
      </c>
      <c r="F5172" s="34" t="s">
        <v>9875</v>
      </c>
      <c r="G5172" s="36">
        <v>-23000</v>
      </c>
      <c r="H5172" s="36">
        <v>-23000</v>
      </c>
      <c r="I5172" s="34" t="s">
        <v>9762</v>
      </c>
      <c r="J5172" s="34" t="s">
        <v>9763</v>
      </c>
      <c r="K5172" s="36">
        <v>-23000</v>
      </c>
      <c r="L5172" s="34" t="s">
        <v>9764</v>
      </c>
      <c r="M5172" s="6">
        <f t="shared" si="80"/>
        <v>18</v>
      </c>
      <c r="N5172" s="6" t="str">
        <f>MID(E5172,M5172,10)</f>
        <v>PO64000377</v>
      </c>
      <c r="O5172" s="6" t="e">
        <f>FIND("-",E5172)</f>
        <v>#VALUE!</v>
      </c>
      <c r="P5172" s="6" t="e">
        <f>MID(E5172,O5172+1,2)</f>
        <v>#VALUE!</v>
      </c>
      <c r="Q5172" s="34" t="str">
        <f>C5172</f>
        <v>APCIO0000671</v>
      </c>
      <c r="R5172" s="36">
        <f>-G5172</f>
        <v>23000</v>
      </c>
    </row>
    <row r="5173" spans="1:18" hidden="1">
      <c r="A5173" s="34" t="s">
        <v>31579</v>
      </c>
      <c r="B5173" s="34" t="s">
        <v>32556</v>
      </c>
      <c r="C5173" s="34" t="s">
        <v>2201</v>
      </c>
      <c r="D5173" s="35">
        <v>44316</v>
      </c>
      <c r="E5173" s="34" t="s">
        <v>32557</v>
      </c>
      <c r="F5173" s="34" t="s">
        <v>32554</v>
      </c>
      <c r="G5173" s="36">
        <v>23000</v>
      </c>
      <c r="H5173" s="36">
        <v>23000</v>
      </c>
      <c r="I5173" s="34" t="s">
        <v>9762</v>
      </c>
      <c r="J5173" s="34" t="s">
        <v>9763</v>
      </c>
      <c r="K5173" s="36">
        <v>23000</v>
      </c>
      <c r="L5173" s="34" t="s">
        <v>9764</v>
      </c>
      <c r="M5173" s="6">
        <f t="shared" si="80"/>
        <v>1</v>
      </c>
    </row>
    <row r="5174" spans="1:18">
      <c r="A5174" s="34" t="s">
        <v>31579</v>
      </c>
      <c r="B5174" s="34" t="s">
        <v>32556</v>
      </c>
      <c r="C5174" s="34" t="s">
        <v>2201</v>
      </c>
      <c r="D5174" s="35">
        <v>44316</v>
      </c>
      <c r="E5174" s="34" t="s">
        <v>32558</v>
      </c>
      <c r="F5174" s="34" t="s">
        <v>9875</v>
      </c>
      <c r="G5174" s="36">
        <v>-23000</v>
      </c>
      <c r="H5174" s="36">
        <v>-23000</v>
      </c>
      <c r="I5174" s="34" t="s">
        <v>9762</v>
      </c>
      <c r="J5174" s="34" t="s">
        <v>9763</v>
      </c>
      <c r="K5174" s="36">
        <v>-23000</v>
      </c>
      <c r="L5174" s="34" t="s">
        <v>9764</v>
      </c>
      <c r="M5174" s="6">
        <f t="shared" si="80"/>
        <v>21</v>
      </c>
      <c r="N5174" s="6" t="str">
        <f>MID(E5174,M5174,10)</f>
        <v>PO64000377</v>
      </c>
      <c r="O5174" s="6" t="e">
        <f>FIND("-",E5174)</f>
        <v>#VALUE!</v>
      </c>
      <c r="P5174" s="6" t="e">
        <f>MID(E5174,O5174+1,2)</f>
        <v>#VALUE!</v>
      </c>
      <c r="Q5174" s="34" t="str">
        <f>C5174</f>
        <v>APCIO0000672</v>
      </c>
      <c r="R5174" s="36">
        <f>-G5174</f>
        <v>23000</v>
      </c>
    </row>
    <row r="5175" spans="1:18" hidden="1">
      <c r="A5175" s="34" t="s">
        <v>31579</v>
      </c>
      <c r="B5175" s="34" t="s">
        <v>32559</v>
      </c>
      <c r="C5175" s="34" t="s">
        <v>3686</v>
      </c>
      <c r="D5175" s="35">
        <v>44316</v>
      </c>
      <c r="E5175" s="34" t="s">
        <v>32560</v>
      </c>
      <c r="F5175" s="34" t="s">
        <v>32561</v>
      </c>
      <c r="G5175" s="36">
        <v>1050</v>
      </c>
      <c r="H5175" s="36">
        <v>1050</v>
      </c>
      <c r="I5175" s="34" t="s">
        <v>9762</v>
      </c>
      <c r="J5175" s="34" t="s">
        <v>9763</v>
      </c>
      <c r="K5175" s="36">
        <v>1050</v>
      </c>
      <c r="L5175" s="34" t="s">
        <v>9764</v>
      </c>
      <c r="M5175" s="6" t="e">
        <f t="shared" si="80"/>
        <v>#VALUE!</v>
      </c>
    </row>
    <row r="5176" spans="1:18" hidden="1">
      <c r="A5176" s="34" t="s">
        <v>31579</v>
      </c>
      <c r="B5176" s="34" t="s">
        <v>32559</v>
      </c>
      <c r="C5176" s="34" t="s">
        <v>3686</v>
      </c>
      <c r="D5176" s="35">
        <v>44316</v>
      </c>
      <c r="E5176" s="34" t="s">
        <v>3687</v>
      </c>
      <c r="F5176" s="34" t="s">
        <v>32562</v>
      </c>
      <c r="G5176" s="36">
        <v>15000</v>
      </c>
      <c r="H5176" s="36">
        <v>15000</v>
      </c>
      <c r="I5176" s="34" t="s">
        <v>9762</v>
      </c>
      <c r="J5176" s="34" t="s">
        <v>9763</v>
      </c>
      <c r="K5176" s="36">
        <v>15000</v>
      </c>
      <c r="L5176" s="34" t="s">
        <v>9764</v>
      </c>
      <c r="M5176" s="6">
        <f t="shared" si="80"/>
        <v>1</v>
      </c>
    </row>
    <row r="5177" spans="1:18" hidden="1">
      <c r="A5177" s="34" t="s">
        <v>31579</v>
      </c>
      <c r="B5177" s="34" t="s">
        <v>32559</v>
      </c>
      <c r="C5177" s="34" t="s">
        <v>3686</v>
      </c>
      <c r="D5177" s="35">
        <v>44316</v>
      </c>
      <c r="E5177" s="34" t="s">
        <v>32560</v>
      </c>
      <c r="F5177" s="34" t="s">
        <v>9875</v>
      </c>
      <c r="G5177" s="36">
        <v>-16050</v>
      </c>
      <c r="H5177" s="36">
        <v>-16050</v>
      </c>
      <c r="I5177" s="34" t="s">
        <v>9762</v>
      </c>
      <c r="J5177" s="34" t="s">
        <v>9763</v>
      </c>
      <c r="K5177" s="36">
        <v>-16050</v>
      </c>
      <c r="L5177" s="34" t="s">
        <v>9764</v>
      </c>
      <c r="M5177" s="6" t="e">
        <f t="shared" si="80"/>
        <v>#VALUE!</v>
      </c>
    </row>
    <row r="5178" spans="1:18" hidden="1">
      <c r="A5178" s="34" t="s">
        <v>31579</v>
      </c>
      <c r="B5178" s="34" t="s">
        <v>32563</v>
      </c>
      <c r="C5178" s="34" t="s">
        <v>3680</v>
      </c>
      <c r="D5178" s="35">
        <v>44316</v>
      </c>
      <c r="E5178" s="34" t="s">
        <v>32564</v>
      </c>
      <c r="F5178" s="34" t="s">
        <v>32561</v>
      </c>
      <c r="G5178" s="36">
        <v>1050</v>
      </c>
      <c r="H5178" s="36">
        <v>1050</v>
      </c>
      <c r="I5178" s="34" t="s">
        <v>9762</v>
      </c>
      <c r="J5178" s="34" t="s">
        <v>9763</v>
      </c>
      <c r="K5178" s="36">
        <v>1050</v>
      </c>
      <c r="L5178" s="34" t="s">
        <v>9764</v>
      </c>
      <c r="M5178" s="6" t="e">
        <f t="shared" si="80"/>
        <v>#VALUE!</v>
      </c>
    </row>
    <row r="5179" spans="1:18" hidden="1">
      <c r="A5179" s="34" t="s">
        <v>31579</v>
      </c>
      <c r="B5179" s="34" t="s">
        <v>32563</v>
      </c>
      <c r="C5179" s="34" t="s">
        <v>3680</v>
      </c>
      <c r="D5179" s="35">
        <v>44316</v>
      </c>
      <c r="E5179" s="34" t="s">
        <v>3681</v>
      </c>
      <c r="F5179" s="34" t="s">
        <v>32562</v>
      </c>
      <c r="G5179" s="36">
        <v>15000</v>
      </c>
      <c r="H5179" s="36">
        <v>15000</v>
      </c>
      <c r="I5179" s="34" t="s">
        <v>9762</v>
      </c>
      <c r="J5179" s="34" t="s">
        <v>9763</v>
      </c>
      <c r="K5179" s="36">
        <v>15000</v>
      </c>
      <c r="L5179" s="34" t="s">
        <v>9764</v>
      </c>
      <c r="M5179" s="6">
        <f t="shared" si="80"/>
        <v>1</v>
      </c>
    </row>
    <row r="5180" spans="1:18" hidden="1">
      <c r="A5180" s="34" t="s">
        <v>31579</v>
      </c>
      <c r="B5180" s="34" t="s">
        <v>32563</v>
      </c>
      <c r="C5180" s="34" t="s">
        <v>3680</v>
      </c>
      <c r="D5180" s="35">
        <v>44316</v>
      </c>
      <c r="E5180" s="34" t="s">
        <v>32564</v>
      </c>
      <c r="F5180" s="34" t="s">
        <v>9875</v>
      </c>
      <c r="G5180" s="36">
        <v>-16050</v>
      </c>
      <c r="H5180" s="36">
        <v>-16050</v>
      </c>
      <c r="I5180" s="34" t="s">
        <v>9762</v>
      </c>
      <c r="J5180" s="34" t="s">
        <v>9763</v>
      </c>
      <c r="K5180" s="36">
        <v>-16050</v>
      </c>
      <c r="L5180" s="34" t="s">
        <v>9764</v>
      </c>
      <c r="M5180" s="6" t="e">
        <f t="shared" si="80"/>
        <v>#VALUE!</v>
      </c>
    </row>
    <row r="5181" spans="1:18" hidden="1">
      <c r="A5181" s="34" t="s">
        <v>31579</v>
      </c>
      <c r="B5181" s="34" t="s">
        <v>32565</v>
      </c>
      <c r="C5181" s="34" t="s">
        <v>2237</v>
      </c>
      <c r="D5181" s="35">
        <v>44316</v>
      </c>
      <c r="E5181" s="34" t="s">
        <v>32566</v>
      </c>
      <c r="F5181" s="34" t="s">
        <v>32567</v>
      </c>
      <c r="G5181" s="36">
        <v>8000</v>
      </c>
      <c r="H5181" s="36">
        <v>8000</v>
      </c>
      <c r="I5181" s="34" t="s">
        <v>9762</v>
      </c>
      <c r="J5181" s="34" t="s">
        <v>9763</v>
      </c>
      <c r="K5181" s="36">
        <v>8000</v>
      </c>
      <c r="L5181" s="34" t="s">
        <v>9764</v>
      </c>
      <c r="M5181" s="6">
        <f t="shared" si="80"/>
        <v>1</v>
      </c>
    </row>
    <row r="5182" spans="1:18">
      <c r="A5182" s="34" t="s">
        <v>31579</v>
      </c>
      <c r="B5182" s="34" t="s">
        <v>32565</v>
      </c>
      <c r="C5182" s="34" t="s">
        <v>2237</v>
      </c>
      <c r="D5182" s="35">
        <v>44316</v>
      </c>
      <c r="E5182" s="34" t="s">
        <v>32568</v>
      </c>
      <c r="F5182" s="34" t="s">
        <v>9875</v>
      </c>
      <c r="G5182" s="36">
        <v>-8000</v>
      </c>
      <c r="H5182" s="36">
        <v>-8000</v>
      </c>
      <c r="I5182" s="34" t="s">
        <v>9762</v>
      </c>
      <c r="J5182" s="34" t="s">
        <v>9763</v>
      </c>
      <c r="K5182" s="36">
        <v>-8000</v>
      </c>
      <c r="L5182" s="34" t="s">
        <v>9764</v>
      </c>
      <c r="M5182" s="6">
        <f t="shared" si="80"/>
        <v>18</v>
      </c>
      <c r="N5182" s="6" t="str">
        <f>MID(E5182,M5182,10)</f>
        <v>PO64000371</v>
      </c>
      <c r="O5182" s="6" t="e">
        <f>FIND("-",E5182)</f>
        <v>#VALUE!</v>
      </c>
      <c r="P5182" s="6" t="e">
        <f>MID(E5182,O5182+1,2)</f>
        <v>#VALUE!</v>
      </c>
      <c r="Q5182" s="34" t="str">
        <f>C5182</f>
        <v>APCIO0000675</v>
      </c>
      <c r="R5182" s="36">
        <f>-G5182</f>
        <v>8000</v>
      </c>
    </row>
    <row r="5183" spans="1:18" hidden="1">
      <c r="A5183" s="34" t="s">
        <v>31579</v>
      </c>
      <c r="B5183" s="34" t="s">
        <v>32569</v>
      </c>
      <c r="C5183" s="34" t="s">
        <v>1956</v>
      </c>
      <c r="D5183" s="35">
        <v>44333</v>
      </c>
      <c r="E5183" s="34" t="s">
        <v>32570</v>
      </c>
      <c r="F5183" s="34" t="s">
        <v>32571</v>
      </c>
      <c r="G5183" s="36">
        <v>-441910</v>
      </c>
      <c r="H5183" s="36">
        <v>-441910</v>
      </c>
      <c r="I5183" s="34" t="s">
        <v>9762</v>
      </c>
      <c r="J5183" s="34" t="s">
        <v>9763</v>
      </c>
      <c r="K5183" s="36">
        <v>-441910</v>
      </c>
      <c r="L5183" s="34" t="s">
        <v>9764</v>
      </c>
      <c r="M5183" s="6" t="e">
        <f t="shared" si="80"/>
        <v>#VALUE!</v>
      </c>
    </row>
    <row r="5184" spans="1:18" hidden="1">
      <c r="A5184" s="34" t="s">
        <v>31579</v>
      </c>
      <c r="B5184" s="34" t="s">
        <v>32569</v>
      </c>
      <c r="C5184" s="34" t="s">
        <v>1956</v>
      </c>
      <c r="D5184" s="35">
        <v>44333</v>
      </c>
      <c r="E5184" s="34" t="s">
        <v>32570</v>
      </c>
      <c r="F5184" s="34" t="s">
        <v>32572</v>
      </c>
      <c r="G5184" s="36">
        <v>28910</v>
      </c>
      <c r="H5184" s="36">
        <v>28910</v>
      </c>
      <c r="I5184" s="34" t="s">
        <v>9762</v>
      </c>
      <c r="J5184" s="34" t="s">
        <v>9763</v>
      </c>
      <c r="K5184" s="36">
        <v>28910</v>
      </c>
      <c r="L5184" s="34" t="s">
        <v>9764</v>
      </c>
      <c r="M5184" s="6" t="e">
        <f t="shared" si="80"/>
        <v>#VALUE!</v>
      </c>
    </row>
    <row r="5185" spans="1:18" hidden="1">
      <c r="A5185" s="34" t="s">
        <v>31579</v>
      </c>
      <c r="B5185" s="34" t="s">
        <v>32569</v>
      </c>
      <c r="C5185" s="34" t="s">
        <v>1956</v>
      </c>
      <c r="D5185" s="35">
        <v>44333</v>
      </c>
      <c r="E5185" s="34" t="s">
        <v>1958</v>
      </c>
      <c r="F5185" s="34" t="s">
        <v>32573</v>
      </c>
      <c r="G5185" s="36">
        <v>413000</v>
      </c>
      <c r="H5185" s="36">
        <v>413000</v>
      </c>
      <c r="I5185" s="34" t="s">
        <v>9762</v>
      </c>
      <c r="J5185" s="34" t="s">
        <v>9763</v>
      </c>
      <c r="K5185" s="36">
        <v>413000</v>
      </c>
      <c r="L5185" s="34" t="s">
        <v>9764</v>
      </c>
      <c r="M5185" s="6">
        <f t="shared" si="80"/>
        <v>1</v>
      </c>
    </row>
    <row r="5186" spans="1:18" hidden="1">
      <c r="A5186" s="34" t="s">
        <v>31579</v>
      </c>
      <c r="B5186" s="34" t="s">
        <v>32574</v>
      </c>
      <c r="C5186" s="34" t="s">
        <v>2801</v>
      </c>
      <c r="D5186" s="35">
        <v>44316</v>
      </c>
      <c r="E5186" s="34" t="s">
        <v>2802</v>
      </c>
      <c r="F5186" s="34" t="s">
        <v>30991</v>
      </c>
      <c r="G5186" s="36">
        <v>17000</v>
      </c>
      <c r="H5186" s="36">
        <v>17000</v>
      </c>
      <c r="I5186" s="34" t="s">
        <v>9762</v>
      </c>
      <c r="J5186" s="34" t="s">
        <v>9763</v>
      </c>
      <c r="K5186" s="36">
        <v>17000</v>
      </c>
      <c r="L5186" s="34" t="s">
        <v>9764</v>
      </c>
      <c r="M5186" s="6">
        <f t="shared" si="80"/>
        <v>1</v>
      </c>
    </row>
    <row r="5187" spans="1:18" hidden="1">
      <c r="A5187" s="34" t="s">
        <v>31579</v>
      </c>
      <c r="B5187" s="34" t="s">
        <v>32574</v>
      </c>
      <c r="C5187" s="34" t="s">
        <v>2801</v>
      </c>
      <c r="D5187" s="35">
        <v>44316</v>
      </c>
      <c r="E5187" s="34" t="s">
        <v>32575</v>
      </c>
      <c r="F5187" s="34" t="s">
        <v>30991</v>
      </c>
      <c r="G5187" s="36">
        <v>1190</v>
      </c>
      <c r="H5187" s="36">
        <v>1190</v>
      </c>
      <c r="I5187" s="34" t="s">
        <v>9762</v>
      </c>
      <c r="J5187" s="34" t="s">
        <v>9763</v>
      </c>
      <c r="K5187" s="36">
        <v>1190</v>
      </c>
      <c r="L5187" s="34" t="s">
        <v>9764</v>
      </c>
      <c r="M5187" s="6" t="e">
        <f t="shared" ref="M5187:M5250" si="81">FIND("PO",E5187)</f>
        <v>#VALUE!</v>
      </c>
    </row>
    <row r="5188" spans="1:18" hidden="1">
      <c r="A5188" s="34" t="s">
        <v>31579</v>
      </c>
      <c r="B5188" s="34" t="s">
        <v>32574</v>
      </c>
      <c r="C5188" s="34" t="s">
        <v>2801</v>
      </c>
      <c r="D5188" s="35">
        <v>44316</v>
      </c>
      <c r="E5188" s="34" t="s">
        <v>32575</v>
      </c>
      <c r="F5188" s="34" t="s">
        <v>9875</v>
      </c>
      <c r="G5188" s="36">
        <v>-18190</v>
      </c>
      <c r="H5188" s="36">
        <v>-18190</v>
      </c>
      <c r="I5188" s="34" t="s">
        <v>9762</v>
      </c>
      <c r="J5188" s="34" t="s">
        <v>9763</v>
      </c>
      <c r="K5188" s="36">
        <v>-18190</v>
      </c>
      <c r="L5188" s="34" t="s">
        <v>9764</v>
      </c>
      <c r="M5188" s="6" t="e">
        <f t="shared" si="81"/>
        <v>#VALUE!</v>
      </c>
    </row>
    <row r="5189" spans="1:18" hidden="1">
      <c r="A5189" s="34" t="s">
        <v>27165</v>
      </c>
      <c r="B5189" s="34" t="s">
        <v>32576</v>
      </c>
      <c r="C5189" s="34" t="s">
        <v>3863</v>
      </c>
      <c r="D5189" s="35">
        <v>44347</v>
      </c>
      <c r="E5189" s="34" t="s">
        <v>3864</v>
      </c>
      <c r="F5189" s="34" t="s">
        <v>30288</v>
      </c>
      <c r="G5189" s="36">
        <v>68900</v>
      </c>
      <c r="H5189" s="36">
        <v>68900</v>
      </c>
      <c r="I5189" s="34" t="s">
        <v>9762</v>
      </c>
      <c r="J5189" s="34" t="s">
        <v>9763</v>
      </c>
      <c r="K5189" s="36">
        <v>68900</v>
      </c>
      <c r="L5189" s="34" t="s">
        <v>9764</v>
      </c>
      <c r="M5189" s="6">
        <f t="shared" si="81"/>
        <v>1</v>
      </c>
    </row>
    <row r="5190" spans="1:18">
      <c r="A5190" s="34" t="s">
        <v>27165</v>
      </c>
      <c r="B5190" s="34" t="s">
        <v>32576</v>
      </c>
      <c r="C5190" s="34" t="s">
        <v>3863</v>
      </c>
      <c r="D5190" s="35">
        <v>44347</v>
      </c>
      <c r="E5190" s="34" t="s">
        <v>32577</v>
      </c>
      <c r="F5190" s="34" t="s">
        <v>9875</v>
      </c>
      <c r="G5190" s="36">
        <v>-68900</v>
      </c>
      <c r="H5190" s="36">
        <v>-68900</v>
      </c>
      <c r="I5190" s="34" t="s">
        <v>9762</v>
      </c>
      <c r="J5190" s="34" t="s">
        <v>9763</v>
      </c>
      <c r="K5190" s="36">
        <v>-68900</v>
      </c>
      <c r="L5190" s="34" t="s">
        <v>9764</v>
      </c>
      <c r="M5190" s="6">
        <f t="shared" si="81"/>
        <v>18</v>
      </c>
      <c r="N5190" s="6" t="str">
        <f>MID(E5190,M5190,10)</f>
        <v>PO64000068</v>
      </c>
      <c r="O5190" s="6">
        <f>FIND("-",E5190)</f>
        <v>28</v>
      </c>
      <c r="P5190" s="6" t="str">
        <f>MID(E5190,O5190+1,2)</f>
        <v>6</v>
      </c>
      <c r="Q5190" s="34" t="str">
        <f>C5190</f>
        <v>APCIO0000678</v>
      </c>
      <c r="R5190" s="36">
        <f>-G5190</f>
        <v>68900</v>
      </c>
    </row>
    <row r="5191" spans="1:18" hidden="1">
      <c r="A5191" s="34" t="s">
        <v>31579</v>
      </c>
      <c r="B5191" s="34" t="s">
        <v>32578</v>
      </c>
      <c r="C5191" s="34" t="s">
        <v>2038</v>
      </c>
      <c r="D5191" s="35">
        <v>44334</v>
      </c>
      <c r="E5191" s="34" t="s">
        <v>32579</v>
      </c>
      <c r="F5191" s="34" t="s">
        <v>32580</v>
      </c>
      <c r="G5191" s="36">
        <v>140</v>
      </c>
      <c r="H5191" s="36">
        <v>140</v>
      </c>
      <c r="I5191" s="34" t="s">
        <v>9762</v>
      </c>
      <c r="J5191" s="34" t="s">
        <v>9763</v>
      </c>
      <c r="K5191" s="36">
        <v>140</v>
      </c>
      <c r="L5191" s="34" t="s">
        <v>9764</v>
      </c>
      <c r="M5191" s="6" t="e">
        <f t="shared" si="81"/>
        <v>#VALUE!</v>
      </c>
    </row>
    <row r="5192" spans="1:18" hidden="1">
      <c r="A5192" s="34" t="s">
        <v>31579</v>
      </c>
      <c r="B5192" s="34" t="s">
        <v>32578</v>
      </c>
      <c r="C5192" s="34" t="s">
        <v>2038</v>
      </c>
      <c r="D5192" s="35">
        <v>44334</v>
      </c>
      <c r="E5192" s="34" t="s">
        <v>32581</v>
      </c>
      <c r="F5192" s="34" t="s">
        <v>32582</v>
      </c>
      <c r="G5192" s="36">
        <v>2000</v>
      </c>
      <c r="H5192" s="36">
        <v>2000</v>
      </c>
      <c r="I5192" s="34" t="s">
        <v>9762</v>
      </c>
      <c r="J5192" s="34" t="s">
        <v>9763</v>
      </c>
      <c r="K5192" s="36">
        <v>2000</v>
      </c>
      <c r="L5192" s="34" t="s">
        <v>9764</v>
      </c>
      <c r="M5192" s="6">
        <f t="shared" si="81"/>
        <v>1</v>
      </c>
    </row>
    <row r="5193" spans="1:18" hidden="1">
      <c r="A5193" s="34" t="s">
        <v>31579</v>
      </c>
      <c r="B5193" s="34" t="s">
        <v>32578</v>
      </c>
      <c r="C5193" s="34" t="s">
        <v>2038</v>
      </c>
      <c r="D5193" s="35">
        <v>44334</v>
      </c>
      <c r="E5193" s="34" t="s">
        <v>32579</v>
      </c>
      <c r="F5193" s="34" t="s">
        <v>9875</v>
      </c>
      <c r="G5193" s="36">
        <v>-2140</v>
      </c>
      <c r="H5193" s="36">
        <v>-2140</v>
      </c>
      <c r="I5193" s="34" t="s">
        <v>9762</v>
      </c>
      <c r="J5193" s="34" t="s">
        <v>9763</v>
      </c>
      <c r="K5193" s="36">
        <v>-2140</v>
      </c>
      <c r="L5193" s="34" t="s">
        <v>9764</v>
      </c>
      <c r="M5193" s="6" t="e">
        <f t="shared" si="81"/>
        <v>#VALUE!</v>
      </c>
    </row>
    <row r="5194" spans="1:18" hidden="1">
      <c r="A5194" s="34" t="s">
        <v>31579</v>
      </c>
      <c r="B5194" s="34" t="s">
        <v>32583</v>
      </c>
      <c r="C5194" s="34" t="s">
        <v>7153</v>
      </c>
      <c r="D5194" s="35">
        <v>44316</v>
      </c>
      <c r="E5194" s="34" t="s">
        <v>7154</v>
      </c>
      <c r="F5194" s="34" t="s">
        <v>29212</v>
      </c>
      <c r="G5194" s="36">
        <v>220000</v>
      </c>
      <c r="H5194" s="36">
        <v>220000</v>
      </c>
      <c r="I5194" s="34" t="s">
        <v>9762</v>
      </c>
      <c r="J5194" s="34" t="s">
        <v>9763</v>
      </c>
      <c r="K5194" s="36">
        <v>220000</v>
      </c>
      <c r="L5194" s="34" t="s">
        <v>9764</v>
      </c>
      <c r="M5194" s="6">
        <f t="shared" si="81"/>
        <v>1</v>
      </c>
    </row>
    <row r="5195" spans="1:18" hidden="1">
      <c r="A5195" s="34" t="s">
        <v>31579</v>
      </c>
      <c r="B5195" s="34" t="s">
        <v>32583</v>
      </c>
      <c r="C5195" s="34" t="s">
        <v>7153</v>
      </c>
      <c r="D5195" s="35">
        <v>44316</v>
      </c>
      <c r="E5195" s="34" t="s">
        <v>32584</v>
      </c>
      <c r="F5195" s="34" t="s">
        <v>29212</v>
      </c>
      <c r="G5195" s="36">
        <v>15400</v>
      </c>
      <c r="H5195" s="36">
        <v>15400</v>
      </c>
      <c r="I5195" s="34" t="s">
        <v>9762</v>
      </c>
      <c r="J5195" s="34" t="s">
        <v>9763</v>
      </c>
      <c r="K5195" s="36">
        <v>15400</v>
      </c>
      <c r="L5195" s="34" t="s">
        <v>9764</v>
      </c>
      <c r="M5195" s="6" t="e">
        <f t="shared" si="81"/>
        <v>#VALUE!</v>
      </c>
    </row>
    <row r="5196" spans="1:18" hidden="1">
      <c r="A5196" s="34" t="s">
        <v>31579</v>
      </c>
      <c r="B5196" s="34" t="s">
        <v>32583</v>
      </c>
      <c r="C5196" s="34" t="s">
        <v>7153</v>
      </c>
      <c r="D5196" s="35">
        <v>44316</v>
      </c>
      <c r="E5196" s="34" t="s">
        <v>32584</v>
      </c>
      <c r="F5196" s="34" t="s">
        <v>9875</v>
      </c>
      <c r="G5196" s="36">
        <v>-235400</v>
      </c>
      <c r="H5196" s="36">
        <v>-235400</v>
      </c>
      <c r="I5196" s="34" t="s">
        <v>9762</v>
      </c>
      <c r="J5196" s="34" t="s">
        <v>9763</v>
      </c>
      <c r="K5196" s="36">
        <v>-235400</v>
      </c>
      <c r="L5196" s="34" t="s">
        <v>9764</v>
      </c>
      <c r="M5196" s="6" t="e">
        <f t="shared" si="81"/>
        <v>#VALUE!</v>
      </c>
    </row>
    <row r="5197" spans="1:18" hidden="1">
      <c r="A5197" s="34" t="s">
        <v>31579</v>
      </c>
      <c r="B5197" s="34" t="s">
        <v>32585</v>
      </c>
      <c r="C5197" s="34" t="s">
        <v>5362</v>
      </c>
      <c r="D5197" s="35">
        <v>44316</v>
      </c>
      <c r="E5197" s="34" t="s">
        <v>32586</v>
      </c>
      <c r="F5197" s="34" t="s">
        <v>32587</v>
      </c>
      <c r="G5197" s="36">
        <v>62500</v>
      </c>
      <c r="H5197" s="36">
        <v>62500</v>
      </c>
      <c r="I5197" s="34" t="s">
        <v>9762</v>
      </c>
      <c r="J5197" s="34" t="s">
        <v>9763</v>
      </c>
      <c r="K5197" s="36">
        <v>62500</v>
      </c>
      <c r="L5197" s="34" t="s">
        <v>9764</v>
      </c>
      <c r="M5197" s="6">
        <f t="shared" si="81"/>
        <v>1</v>
      </c>
    </row>
    <row r="5198" spans="1:18">
      <c r="A5198" s="34" t="s">
        <v>31579</v>
      </c>
      <c r="B5198" s="34" t="s">
        <v>32585</v>
      </c>
      <c r="C5198" s="34" t="s">
        <v>5362</v>
      </c>
      <c r="D5198" s="35">
        <v>44316</v>
      </c>
      <c r="E5198" s="34" t="s">
        <v>32588</v>
      </c>
      <c r="F5198" s="34" t="s">
        <v>9875</v>
      </c>
      <c r="G5198" s="36">
        <v>-62500</v>
      </c>
      <c r="H5198" s="36">
        <v>-62500</v>
      </c>
      <c r="I5198" s="34" t="s">
        <v>9762</v>
      </c>
      <c r="J5198" s="34" t="s">
        <v>9763</v>
      </c>
      <c r="K5198" s="36">
        <v>-62500</v>
      </c>
      <c r="L5198" s="34" t="s">
        <v>9764</v>
      </c>
      <c r="M5198" s="6">
        <f t="shared" si="81"/>
        <v>18</v>
      </c>
      <c r="N5198" s="6" t="str">
        <f>MID(E5198,M5198,10)</f>
        <v>PO63000799</v>
      </c>
      <c r="O5198" s="6" t="e">
        <f>FIND("-",E5198)</f>
        <v>#VALUE!</v>
      </c>
      <c r="P5198" s="6" t="e">
        <f>MID(E5198,O5198+1,2)</f>
        <v>#VALUE!</v>
      </c>
      <c r="Q5198" s="34" t="str">
        <f>C5198</f>
        <v>APCIO0000681</v>
      </c>
      <c r="R5198" s="36">
        <f>-G5198</f>
        <v>62500</v>
      </c>
    </row>
    <row r="5199" spans="1:18" hidden="1">
      <c r="A5199" s="34" t="s">
        <v>31579</v>
      </c>
      <c r="B5199" s="34" t="s">
        <v>32589</v>
      </c>
      <c r="C5199" s="34" t="s">
        <v>1963</v>
      </c>
      <c r="D5199" s="35">
        <v>44335</v>
      </c>
      <c r="E5199" s="34" t="s">
        <v>32590</v>
      </c>
      <c r="F5199" s="34" t="s">
        <v>32591</v>
      </c>
      <c r="G5199" s="36">
        <v>1028.1600000000001</v>
      </c>
      <c r="H5199" s="36">
        <v>1028.1600000000001</v>
      </c>
      <c r="I5199" s="34" t="s">
        <v>9762</v>
      </c>
      <c r="J5199" s="34" t="s">
        <v>9763</v>
      </c>
      <c r="K5199" s="36">
        <v>1028.1600000000001</v>
      </c>
      <c r="L5199" s="34" t="s">
        <v>9764</v>
      </c>
      <c r="M5199" s="6" t="e">
        <f t="shared" si="81"/>
        <v>#VALUE!</v>
      </c>
    </row>
    <row r="5200" spans="1:18" hidden="1">
      <c r="A5200" s="34" t="s">
        <v>31579</v>
      </c>
      <c r="B5200" s="34" t="s">
        <v>32589</v>
      </c>
      <c r="C5200" s="34" t="s">
        <v>1963</v>
      </c>
      <c r="D5200" s="35">
        <v>44335</v>
      </c>
      <c r="E5200" s="34" t="s">
        <v>1974</v>
      </c>
      <c r="F5200" s="34" t="s">
        <v>32592</v>
      </c>
      <c r="G5200" s="36">
        <v>14688</v>
      </c>
      <c r="H5200" s="36">
        <v>14688</v>
      </c>
      <c r="I5200" s="34" t="s">
        <v>9762</v>
      </c>
      <c r="J5200" s="34" t="s">
        <v>9763</v>
      </c>
      <c r="K5200" s="36">
        <v>14688</v>
      </c>
      <c r="L5200" s="34" t="s">
        <v>9764</v>
      </c>
      <c r="M5200" s="6">
        <f t="shared" si="81"/>
        <v>1</v>
      </c>
    </row>
    <row r="5201" spans="1:13" hidden="1">
      <c r="A5201" s="34" t="s">
        <v>31579</v>
      </c>
      <c r="B5201" s="34" t="s">
        <v>32589</v>
      </c>
      <c r="C5201" s="34" t="s">
        <v>1963</v>
      </c>
      <c r="D5201" s="35">
        <v>44335</v>
      </c>
      <c r="E5201" s="34" t="s">
        <v>32590</v>
      </c>
      <c r="F5201" s="34" t="s">
        <v>9875</v>
      </c>
      <c r="G5201" s="36">
        <v>-15716.16</v>
      </c>
      <c r="H5201" s="36">
        <v>-15716.16</v>
      </c>
      <c r="I5201" s="34" t="s">
        <v>9762</v>
      </c>
      <c r="J5201" s="34" t="s">
        <v>9763</v>
      </c>
      <c r="K5201" s="36">
        <v>-15716.16</v>
      </c>
      <c r="L5201" s="34" t="s">
        <v>9764</v>
      </c>
      <c r="M5201" s="6" t="e">
        <f t="shared" si="81"/>
        <v>#VALUE!</v>
      </c>
    </row>
    <row r="5202" spans="1:13" hidden="1">
      <c r="A5202" s="34" t="s">
        <v>31579</v>
      </c>
      <c r="B5202" s="34" t="s">
        <v>32593</v>
      </c>
      <c r="C5202" s="34" t="s">
        <v>1975</v>
      </c>
      <c r="D5202" s="35">
        <v>44336</v>
      </c>
      <c r="E5202" s="34" t="s">
        <v>1977</v>
      </c>
      <c r="F5202" s="34" t="s">
        <v>32594</v>
      </c>
      <c r="G5202" s="36">
        <v>150000</v>
      </c>
      <c r="H5202" s="36">
        <v>150000</v>
      </c>
      <c r="I5202" s="34" t="s">
        <v>9762</v>
      </c>
      <c r="J5202" s="34" t="s">
        <v>9763</v>
      </c>
      <c r="K5202" s="36">
        <v>150000</v>
      </c>
      <c r="L5202" s="34" t="s">
        <v>9764</v>
      </c>
      <c r="M5202" s="6">
        <f t="shared" si="81"/>
        <v>1</v>
      </c>
    </row>
    <row r="5203" spans="1:13" hidden="1">
      <c r="A5203" s="34" t="s">
        <v>31579</v>
      </c>
      <c r="B5203" s="34" t="s">
        <v>32593</v>
      </c>
      <c r="C5203" s="34" t="s">
        <v>1975</v>
      </c>
      <c r="D5203" s="35">
        <v>44336</v>
      </c>
      <c r="E5203" s="34" t="s">
        <v>32595</v>
      </c>
      <c r="F5203" s="34" t="s">
        <v>32594</v>
      </c>
      <c r="G5203" s="36">
        <v>10500</v>
      </c>
      <c r="H5203" s="36">
        <v>10500</v>
      </c>
      <c r="I5203" s="34" t="s">
        <v>9762</v>
      </c>
      <c r="J5203" s="34" t="s">
        <v>9763</v>
      </c>
      <c r="K5203" s="36">
        <v>10500</v>
      </c>
      <c r="L5203" s="34" t="s">
        <v>9764</v>
      </c>
      <c r="M5203" s="6" t="e">
        <f t="shared" si="81"/>
        <v>#VALUE!</v>
      </c>
    </row>
    <row r="5204" spans="1:13" hidden="1">
      <c r="A5204" s="34" t="s">
        <v>31579</v>
      </c>
      <c r="B5204" s="34" t="s">
        <v>32593</v>
      </c>
      <c r="C5204" s="34" t="s">
        <v>1975</v>
      </c>
      <c r="D5204" s="35">
        <v>44336</v>
      </c>
      <c r="E5204" s="34" t="s">
        <v>32595</v>
      </c>
      <c r="F5204" s="34" t="s">
        <v>9875</v>
      </c>
      <c r="G5204" s="36">
        <v>-160500</v>
      </c>
      <c r="H5204" s="36">
        <v>-160500</v>
      </c>
      <c r="I5204" s="34" t="s">
        <v>9762</v>
      </c>
      <c r="J5204" s="34" t="s">
        <v>9763</v>
      </c>
      <c r="K5204" s="36">
        <v>-160500</v>
      </c>
      <c r="L5204" s="34" t="s">
        <v>9764</v>
      </c>
      <c r="M5204" s="6" t="e">
        <f t="shared" si="81"/>
        <v>#VALUE!</v>
      </c>
    </row>
    <row r="5205" spans="1:13" hidden="1">
      <c r="A5205" s="34" t="s">
        <v>31579</v>
      </c>
      <c r="B5205" s="34" t="s">
        <v>32596</v>
      </c>
      <c r="C5205" s="34" t="s">
        <v>4906</v>
      </c>
      <c r="D5205" s="35">
        <v>44335</v>
      </c>
      <c r="E5205" s="34" t="s">
        <v>4907</v>
      </c>
      <c r="F5205" s="34" t="s">
        <v>30150</v>
      </c>
      <c r="G5205" s="36">
        <v>58000</v>
      </c>
      <c r="H5205" s="36">
        <v>58000</v>
      </c>
      <c r="I5205" s="34" t="s">
        <v>9762</v>
      </c>
      <c r="J5205" s="34" t="s">
        <v>9763</v>
      </c>
      <c r="K5205" s="36">
        <v>58000</v>
      </c>
      <c r="L5205" s="34" t="s">
        <v>9764</v>
      </c>
      <c r="M5205" s="6">
        <f t="shared" si="81"/>
        <v>1</v>
      </c>
    </row>
    <row r="5206" spans="1:13" hidden="1">
      <c r="A5206" s="34" t="s">
        <v>31579</v>
      </c>
      <c r="B5206" s="34" t="s">
        <v>32596</v>
      </c>
      <c r="C5206" s="34" t="s">
        <v>4906</v>
      </c>
      <c r="D5206" s="35">
        <v>44335</v>
      </c>
      <c r="E5206" s="34" t="s">
        <v>32597</v>
      </c>
      <c r="F5206" s="34" t="s">
        <v>30150</v>
      </c>
      <c r="G5206" s="36">
        <v>4060</v>
      </c>
      <c r="H5206" s="36">
        <v>4060</v>
      </c>
      <c r="I5206" s="34" t="s">
        <v>9762</v>
      </c>
      <c r="J5206" s="34" t="s">
        <v>9763</v>
      </c>
      <c r="K5206" s="36">
        <v>4060</v>
      </c>
      <c r="L5206" s="34" t="s">
        <v>9764</v>
      </c>
      <c r="M5206" s="6" t="e">
        <f t="shared" si="81"/>
        <v>#VALUE!</v>
      </c>
    </row>
    <row r="5207" spans="1:13" hidden="1">
      <c r="A5207" s="34" t="s">
        <v>31579</v>
      </c>
      <c r="B5207" s="34" t="s">
        <v>32596</v>
      </c>
      <c r="C5207" s="34" t="s">
        <v>4906</v>
      </c>
      <c r="D5207" s="35">
        <v>44335</v>
      </c>
      <c r="E5207" s="34" t="s">
        <v>32597</v>
      </c>
      <c r="F5207" s="34" t="s">
        <v>9875</v>
      </c>
      <c r="G5207" s="36">
        <v>-62060</v>
      </c>
      <c r="H5207" s="36">
        <v>-62060</v>
      </c>
      <c r="I5207" s="34" t="s">
        <v>9762</v>
      </c>
      <c r="J5207" s="34" t="s">
        <v>9763</v>
      </c>
      <c r="K5207" s="36">
        <v>-62060</v>
      </c>
      <c r="L5207" s="34" t="s">
        <v>9764</v>
      </c>
      <c r="M5207" s="6" t="e">
        <f t="shared" si="81"/>
        <v>#VALUE!</v>
      </c>
    </row>
    <row r="5208" spans="1:13" hidden="1">
      <c r="A5208" s="34" t="s">
        <v>27165</v>
      </c>
      <c r="B5208" s="34" t="s">
        <v>32598</v>
      </c>
      <c r="C5208" s="34" t="s">
        <v>2656</v>
      </c>
      <c r="D5208" s="35">
        <v>44257</v>
      </c>
      <c r="E5208" s="34" t="s">
        <v>32599</v>
      </c>
      <c r="F5208" s="34" t="s">
        <v>32600</v>
      </c>
      <c r="G5208" s="36">
        <v>451050</v>
      </c>
      <c r="H5208" s="36">
        <v>451050</v>
      </c>
      <c r="I5208" s="34" t="s">
        <v>9762</v>
      </c>
      <c r="J5208" s="34" t="s">
        <v>9763</v>
      </c>
      <c r="K5208" s="36">
        <v>451050</v>
      </c>
      <c r="L5208" s="34" t="s">
        <v>9764</v>
      </c>
      <c r="M5208" s="6">
        <f t="shared" si="81"/>
        <v>1</v>
      </c>
    </row>
    <row r="5209" spans="1:13" hidden="1">
      <c r="A5209" s="34" t="s">
        <v>27165</v>
      </c>
      <c r="B5209" s="34" t="s">
        <v>32598</v>
      </c>
      <c r="C5209" s="34" t="s">
        <v>2656</v>
      </c>
      <c r="D5209" s="35">
        <v>44257</v>
      </c>
      <c r="E5209" s="34" t="s">
        <v>32601</v>
      </c>
      <c r="F5209" s="34" t="s">
        <v>32600</v>
      </c>
      <c r="G5209" s="36">
        <v>31573.5</v>
      </c>
      <c r="H5209" s="36">
        <v>31573.5</v>
      </c>
      <c r="I5209" s="34" t="s">
        <v>9762</v>
      </c>
      <c r="J5209" s="34" t="s">
        <v>9763</v>
      </c>
      <c r="K5209" s="36">
        <v>31573.5</v>
      </c>
      <c r="L5209" s="34" t="s">
        <v>9764</v>
      </c>
      <c r="M5209" s="6" t="e">
        <f t="shared" si="81"/>
        <v>#VALUE!</v>
      </c>
    </row>
    <row r="5210" spans="1:13" hidden="1">
      <c r="A5210" s="34" t="s">
        <v>27165</v>
      </c>
      <c r="B5210" s="34" t="s">
        <v>32598</v>
      </c>
      <c r="C5210" s="34" t="s">
        <v>2656</v>
      </c>
      <c r="D5210" s="35">
        <v>44257</v>
      </c>
      <c r="E5210" s="34" t="s">
        <v>32601</v>
      </c>
      <c r="F5210" s="34" t="s">
        <v>26040</v>
      </c>
      <c r="G5210" s="36">
        <v>-482623.5</v>
      </c>
      <c r="H5210" s="36">
        <v>-482623.5</v>
      </c>
      <c r="I5210" s="34" t="s">
        <v>9762</v>
      </c>
      <c r="J5210" s="34" t="s">
        <v>9763</v>
      </c>
      <c r="K5210" s="36">
        <v>-482623.5</v>
      </c>
      <c r="L5210" s="34" t="s">
        <v>9764</v>
      </c>
      <c r="M5210" s="6" t="e">
        <f t="shared" si="81"/>
        <v>#VALUE!</v>
      </c>
    </row>
    <row r="5211" spans="1:13" hidden="1">
      <c r="A5211" s="34" t="s">
        <v>31579</v>
      </c>
      <c r="B5211" s="34" t="s">
        <v>32602</v>
      </c>
      <c r="C5211" s="34" t="s">
        <v>2654</v>
      </c>
      <c r="D5211" s="35">
        <v>44287</v>
      </c>
      <c r="E5211" s="34" t="s">
        <v>32603</v>
      </c>
      <c r="F5211" s="34" t="s">
        <v>32604</v>
      </c>
      <c r="G5211" s="36">
        <v>341925</v>
      </c>
      <c r="H5211" s="36">
        <v>341925</v>
      </c>
      <c r="I5211" s="34" t="s">
        <v>9762</v>
      </c>
      <c r="J5211" s="34" t="s">
        <v>9763</v>
      </c>
      <c r="K5211" s="36">
        <v>341925</v>
      </c>
      <c r="L5211" s="34" t="s">
        <v>9764</v>
      </c>
      <c r="M5211" s="6">
        <f t="shared" si="81"/>
        <v>1</v>
      </c>
    </row>
    <row r="5212" spans="1:13" hidden="1">
      <c r="A5212" s="34" t="s">
        <v>31579</v>
      </c>
      <c r="B5212" s="34" t="s">
        <v>32602</v>
      </c>
      <c r="C5212" s="34" t="s">
        <v>2654</v>
      </c>
      <c r="D5212" s="35">
        <v>44287</v>
      </c>
      <c r="E5212" s="34" t="s">
        <v>32605</v>
      </c>
      <c r="F5212" s="34" t="s">
        <v>32604</v>
      </c>
      <c r="G5212" s="36">
        <v>23934.75</v>
      </c>
      <c r="H5212" s="36">
        <v>23934.75</v>
      </c>
      <c r="I5212" s="34" t="s">
        <v>9762</v>
      </c>
      <c r="J5212" s="34" t="s">
        <v>9763</v>
      </c>
      <c r="K5212" s="36">
        <v>23934.75</v>
      </c>
      <c r="L5212" s="34" t="s">
        <v>9764</v>
      </c>
      <c r="M5212" s="6" t="e">
        <f t="shared" si="81"/>
        <v>#VALUE!</v>
      </c>
    </row>
    <row r="5213" spans="1:13" hidden="1">
      <c r="A5213" s="34" t="s">
        <v>31579</v>
      </c>
      <c r="B5213" s="34" t="s">
        <v>32602</v>
      </c>
      <c r="C5213" s="34" t="s">
        <v>2654</v>
      </c>
      <c r="D5213" s="35">
        <v>44287</v>
      </c>
      <c r="E5213" s="34" t="s">
        <v>32605</v>
      </c>
      <c r="F5213" s="34" t="s">
        <v>26040</v>
      </c>
      <c r="G5213" s="36">
        <v>-365859.75</v>
      </c>
      <c r="H5213" s="36">
        <v>-365859.75</v>
      </c>
      <c r="I5213" s="34" t="s">
        <v>9762</v>
      </c>
      <c r="J5213" s="34" t="s">
        <v>9763</v>
      </c>
      <c r="K5213" s="36">
        <v>-365859.75</v>
      </c>
      <c r="L5213" s="34" t="s">
        <v>9764</v>
      </c>
      <c r="M5213" s="6" t="e">
        <f t="shared" si="81"/>
        <v>#VALUE!</v>
      </c>
    </row>
    <row r="5214" spans="1:13" hidden="1">
      <c r="A5214" s="34" t="s">
        <v>31579</v>
      </c>
      <c r="B5214" s="34" t="s">
        <v>32606</v>
      </c>
      <c r="C5214" s="34" t="s">
        <v>2647</v>
      </c>
      <c r="D5214" s="35">
        <v>44287</v>
      </c>
      <c r="E5214" s="34" t="s">
        <v>2649</v>
      </c>
      <c r="F5214" s="34" t="s">
        <v>32607</v>
      </c>
      <c r="G5214" s="36">
        <v>341925</v>
      </c>
      <c r="H5214" s="36">
        <v>341925</v>
      </c>
      <c r="I5214" s="34" t="s">
        <v>9762</v>
      </c>
      <c r="J5214" s="34" t="s">
        <v>9763</v>
      </c>
      <c r="K5214" s="36">
        <v>341925</v>
      </c>
      <c r="L5214" s="34" t="s">
        <v>9764</v>
      </c>
      <c r="M5214" s="6">
        <f t="shared" si="81"/>
        <v>4</v>
      </c>
    </row>
    <row r="5215" spans="1:13" hidden="1">
      <c r="A5215" s="34" t="s">
        <v>31579</v>
      </c>
      <c r="B5215" s="34" t="s">
        <v>32606</v>
      </c>
      <c r="C5215" s="34" t="s">
        <v>2647</v>
      </c>
      <c r="D5215" s="35">
        <v>44287</v>
      </c>
      <c r="E5215" s="34" t="s">
        <v>32608</v>
      </c>
      <c r="F5215" s="34" t="s">
        <v>32607</v>
      </c>
      <c r="G5215" s="36">
        <v>23934.75</v>
      </c>
      <c r="H5215" s="36">
        <v>23934.75</v>
      </c>
      <c r="I5215" s="34" t="s">
        <v>9762</v>
      </c>
      <c r="J5215" s="34" t="s">
        <v>9763</v>
      </c>
      <c r="K5215" s="36">
        <v>23934.75</v>
      </c>
      <c r="L5215" s="34" t="s">
        <v>9764</v>
      </c>
      <c r="M5215" s="6" t="e">
        <f t="shared" si="81"/>
        <v>#VALUE!</v>
      </c>
    </row>
    <row r="5216" spans="1:13" hidden="1">
      <c r="A5216" s="34" t="s">
        <v>31579</v>
      </c>
      <c r="B5216" s="34" t="s">
        <v>32606</v>
      </c>
      <c r="C5216" s="34" t="s">
        <v>2647</v>
      </c>
      <c r="D5216" s="35">
        <v>44287</v>
      </c>
      <c r="E5216" s="34" t="s">
        <v>32608</v>
      </c>
      <c r="F5216" s="34" t="s">
        <v>26040</v>
      </c>
      <c r="G5216" s="36">
        <v>-365859.75</v>
      </c>
      <c r="H5216" s="36">
        <v>-365859.75</v>
      </c>
      <c r="I5216" s="34" t="s">
        <v>9762</v>
      </c>
      <c r="J5216" s="34" t="s">
        <v>9763</v>
      </c>
      <c r="K5216" s="36">
        <v>-365859.75</v>
      </c>
      <c r="L5216" s="34" t="s">
        <v>9764</v>
      </c>
      <c r="M5216" s="6" t="e">
        <f t="shared" si="81"/>
        <v>#VALUE!</v>
      </c>
    </row>
    <row r="5217" spans="1:13" hidden="1">
      <c r="A5217" s="34" t="s">
        <v>27165</v>
      </c>
      <c r="B5217" s="34" t="s">
        <v>32609</v>
      </c>
      <c r="C5217" s="34" t="s">
        <v>7031</v>
      </c>
      <c r="D5217" s="35">
        <v>44201</v>
      </c>
      <c r="E5217" s="34" t="s">
        <v>7032</v>
      </c>
      <c r="F5217" s="34" t="s">
        <v>27336</v>
      </c>
      <c r="G5217" s="36">
        <v>-3333</v>
      </c>
      <c r="H5217" s="36">
        <v>-3333</v>
      </c>
      <c r="I5217" s="34" t="s">
        <v>9762</v>
      </c>
      <c r="J5217" s="34" t="s">
        <v>9763</v>
      </c>
      <c r="K5217" s="36">
        <v>-3333</v>
      </c>
      <c r="L5217" s="34" t="s">
        <v>9764</v>
      </c>
      <c r="M5217" s="6">
        <f t="shared" si="81"/>
        <v>3</v>
      </c>
    </row>
    <row r="5218" spans="1:13" hidden="1">
      <c r="A5218" s="34" t="s">
        <v>27165</v>
      </c>
      <c r="B5218" s="34" t="s">
        <v>32609</v>
      </c>
      <c r="C5218" s="34" t="s">
        <v>7031</v>
      </c>
      <c r="D5218" s="35">
        <v>44201</v>
      </c>
      <c r="E5218" s="34" t="s">
        <v>32610</v>
      </c>
      <c r="F5218" s="34" t="s">
        <v>27336</v>
      </c>
      <c r="G5218" s="36">
        <v>-233.31</v>
      </c>
      <c r="H5218" s="36">
        <v>-233.31</v>
      </c>
      <c r="I5218" s="34" t="s">
        <v>9762</v>
      </c>
      <c r="J5218" s="34" t="s">
        <v>9763</v>
      </c>
      <c r="K5218" s="36">
        <v>-233.31</v>
      </c>
      <c r="L5218" s="34" t="s">
        <v>9764</v>
      </c>
      <c r="M5218" s="6" t="e">
        <f t="shared" si="81"/>
        <v>#VALUE!</v>
      </c>
    </row>
    <row r="5219" spans="1:13" hidden="1">
      <c r="A5219" s="34" t="s">
        <v>27165</v>
      </c>
      <c r="B5219" s="34" t="s">
        <v>32609</v>
      </c>
      <c r="C5219" s="34" t="s">
        <v>7031</v>
      </c>
      <c r="D5219" s="35">
        <v>44201</v>
      </c>
      <c r="E5219" s="34" t="s">
        <v>32610</v>
      </c>
      <c r="F5219" s="34" t="s">
        <v>9875</v>
      </c>
      <c r="G5219" s="36">
        <v>3566.31</v>
      </c>
      <c r="H5219" s="36">
        <v>3566.31</v>
      </c>
      <c r="I5219" s="34" t="s">
        <v>9762</v>
      </c>
      <c r="J5219" s="34" t="s">
        <v>9763</v>
      </c>
      <c r="K5219" s="36">
        <v>3566.31</v>
      </c>
      <c r="L5219" s="34" t="s">
        <v>9764</v>
      </c>
      <c r="M5219" s="6" t="e">
        <f t="shared" si="81"/>
        <v>#VALUE!</v>
      </c>
    </row>
    <row r="5220" spans="1:13" hidden="1">
      <c r="A5220" s="34" t="s">
        <v>27165</v>
      </c>
      <c r="B5220" s="34" t="s">
        <v>32611</v>
      </c>
      <c r="C5220" s="34" t="s">
        <v>3436</v>
      </c>
      <c r="D5220" s="35">
        <v>44200</v>
      </c>
      <c r="E5220" s="34" t="s">
        <v>3437</v>
      </c>
      <c r="F5220" s="34" t="s">
        <v>31132</v>
      </c>
      <c r="G5220" s="36">
        <v>-37855.31</v>
      </c>
      <c r="H5220" s="36">
        <v>-37855.31</v>
      </c>
      <c r="I5220" s="34" t="s">
        <v>9762</v>
      </c>
      <c r="J5220" s="34" t="s">
        <v>9763</v>
      </c>
      <c r="K5220" s="36">
        <v>-37855.31</v>
      </c>
      <c r="L5220" s="34" t="s">
        <v>9764</v>
      </c>
      <c r="M5220" s="6">
        <f t="shared" si="81"/>
        <v>3</v>
      </c>
    </row>
    <row r="5221" spans="1:13" hidden="1">
      <c r="A5221" s="34" t="s">
        <v>27165</v>
      </c>
      <c r="B5221" s="34" t="s">
        <v>32611</v>
      </c>
      <c r="C5221" s="34" t="s">
        <v>3436</v>
      </c>
      <c r="D5221" s="35">
        <v>44200</v>
      </c>
      <c r="E5221" s="34" t="s">
        <v>32612</v>
      </c>
      <c r="F5221" s="34" t="s">
        <v>31132</v>
      </c>
      <c r="G5221" s="36">
        <v>-2649.87</v>
      </c>
      <c r="H5221" s="36">
        <v>-2649.87</v>
      </c>
      <c r="I5221" s="34" t="s">
        <v>9762</v>
      </c>
      <c r="J5221" s="34" t="s">
        <v>9763</v>
      </c>
      <c r="K5221" s="36">
        <v>-2649.87</v>
      </c>
      <c r="L5221" s="34" t="s">
        <v>9764</v>
      </c>
      <c r="M5221" s="6" t="e">
        <f t="shared" si="81"/>
        <v>#VALUE!</v>
      </c>
    </row>
    <row r="5222" spans="1:13" hidden="1">
      <c r="A5222" s="34" t="s">
        <v>27165</v>
      </c>
      <c r="B5222" s="34" t="s">
        <v>32611</v>
      </c>
      <c r="C5222" s="34" t="s">
        <v>3436</v>
      </c>
      <c r="D5222" s="35">
        <v>44200</v>
      </c>
      <c r="E5222" s="34" t="s">
        <v>3437</v>
      </c>
      <c r="F5222" s="34" t="s">
        <v>31134</v>
      </c>
      <c r="G5222" s="36">
        <v>-1624.69</v>
      </c>
      <c r="H5222" s="36">
        <v>-1624.69</v>
      </c>
      <c r="I5222" s="34" t="s">
        <v>9762</v>
      </c>
      <c r="J5222" s="34" t="s">
        <v>9763</v>
      </c>
      <c r="K5222" s="36">
        <v>-1624.69</v>
      </c>
      <c r="L5222" s="34" t="s">
        <v>9764</v>
      </c>
      <c r="M5222" s="6">
        <f t="shared" si="81"/>
        <v>3</v>
      </c>
    </row>
    <row r="5223" spans="1:13" hidden="1">
      <c r="A5223" s="34" t="s">
        <v>27165</v>
      </c>
      <c r="B5223" s="34" t="s">
        <v>32611</v>
      </c>
      <c r="C5223" s="34" t="s">
        <v>3436</v>
      </c>
      <c r="D5223" s="35">
        <v>44200</v>
      </c>
      <c r="E5223" s="34" t="s">
        <v>32612</v>
      </c>
      <c r="F5223" s="34" t="s">
        <v>31134</v>
      </c>
      <c r="G5223" s="36">
        <v>-113.73</v>
      </c>
      <c r="H5223" s="36">
        <v>-113.73</v>
      </c>
      <c r="I5223" s="34" t="s">
        <v>9762</v>
      </c>
      <c r="J5223" s="34" t="s">
        <v>9763</v>
      </c>
      <c r="K5223" s="36">
        <v>-113.73</v>
      </c>
      <c r="L5223" s="34" t="s">
        <v>9764</v>
      </c>
      <c r="M5223" s="6" t="e">
        <f t="shared" si="81"/>
        <v>#VALUE!</v>
      </c>
    </row>
    <row r="5224" spans="1:13" hidden="1">
      <c r="A5224" s="34" t="s">
        <v>27165</v>
      </c>
      <c r="B5224" s="34" t="s">
        <v>32611</v>
      </c>
      <c r="C5224" s="34" t="s">
        <v>3436</v>
      </c>
      <c r="D5224" s="35">
        <v>44200</v>
      </c>
      <c r="E5224" s="34" t="s">
        <v>32612</v>
      </c>
      <c r="F5224" s="34" t="s">
        <v>9875</v>
      </c>
      <c r="G5224" s="36">
        <v>42243.6</v>
      </c>
      <c r="H5224" s="36">
        <v>42243.6</v>
      </c>
      <c r="I5224" s="34" t="s">
        <v>9762</v>
      </c>
      <c r="J5224" s="34" t="s">
        <v>9763</v>
      </c>
      <c r="K5224" s="36">
        <v>42243.6</v>
      </c>
      <c r="L5224" s="34" t="s">
        <v>9764</v>
      </c>
      <c r="M5224" s="6" t="e">
        <f t="shared" si="81"/>
        <v>#VALUE!</v>
      </c>
    </row>
    <row r="5225" spans="1:13" hidden="1">
      <c r="A5225" s="34" t="s">
        <v>27165</v>
      </c>
      <c r="B5225" s="34" t="s">
        <v>32613</v>
      </c>
      <c r="C5225" s="34" t="s">
        <v>1727</v>
      </c>
      <c r="D5225" s="35">
        <v>44200</v>
      </c>
      <c r="E5225" s="34" t="s">
        <v>1729</v>
      </c>
      <c r="F5225" s="34" t="s">
        <v>31173</v>
      </c>
      <c r="G5225" s="36">
        <v>-150000</v>
      </c>
      <c r="H5225" s="36">
        <v>-150000</v>
      </c>
      <c r="I5225" s="34" t="s">
        <v>9762</v>
      </c>
      <c r="J5225" s="34" t="s">
        <v>9763</v>
      </c>
      <c r="K5225" s="36">
        <v>-150000</v>
      </c>
      <c r="L5225" s="34" t="s">
        <v>9764</v>
      </c>
      <c r="M5225" s="6">
        <f t="shared" si="81"/>
        <v>3</v>
      </c>
    </row>
    <row r="5226" spans="1:13" hidden="1">
      <c r="A5226" s="34" t="s">
        <v>27165</v>
      </c>
      <c r="B5226" s="34" t="s">
        <v>32613</v>
      </c>
      <c r="C5226" s="34" t="s">
        <v>1727</v>
      </c>
      <c r="D5226" s="35">
        <v>44200</v>
      </c>
      <c r="E5226" s="34" t="s">
        <v>32614</v>
      </c>
      <c r="F5226" s="34" t="s">
        <v>31173</v>
      </c>
      <c r="G5226" s="36">
        <v>-10500</v>
      </c>
      <c r="H5226" s="36">
        <v>-10500</v>
      </c>
      <c r="I5226" s="34" t="s">
        <v>9762</v>
      </c>
      <c r="J5226" s="34" t="s">
        <v>9763</v>
      </c>
      <c r="K5226" s="36">
        <v>-10500</v>
      </c>
      <c r="L5226" s="34" t="s">
        <v>9764</v>
      </c>
      <c r="M5226" s="6" t="e">
        <f t="shared" si="81"/>
        <v>#VALUE!</v>
      </c>
    </row>
    <row r="5227" spans="1:13" hidden="1">
      <c r="A5227" s="34" t="s">
        <v>27165</v>
      </c>
      <c r="B5227" s="34" t="s">
        <v>32613</v>
      </c>
      <c r="C5227" s="34" t="s">
        <v>1727</v>
      </c>
      <c r="D5227" s="35">
        <v>44200</v>
      </c>
      <c r="E5227" s="34" t="s">
        <v>32614</v>
      </c>
      <c r="F5227" s="34" t="s">
        <v>9875</v>
      </c>
      <c r="G5227" s="36">
        <v>160500</v>
      </c>
      <c r="H5227" s="36">
        <v>160500</v>
      </c>
      <c r="I5227" s="34" t="s">
        <v>9762</v>
      </c>
      <c r="J5227" s="34" t="s">
        <v>9763</v>
      </c>
      <c r="K5227" s="36">
        <v>160500</v>
      </c>
      <c r="L5227" s="34" t="s">
        <v>9764</v>
      </c>
      <c r="M5227" s="6" t="e">
        <f t="shared" si="81"/>
        <v>#VALUE!</v>
      </c>
    </row>
    <row r="5228" spans="1:13" hidden="1">
      <c r="A5228" s="34" t="s">
        <v>27165</v>
      </c>
      <c r="B5228" s="34" t="s">
        <v>32615</v>
      </c>
      <c r="C5228" s="34" t="s">
        <v>4412</v>
      </c>
      <c r="D5228" s="35">
        <v>44221</v>
      </c>
      <c r="E5228" s="34" t="s">
        <v>4413</v>
      </c>
      <c r="F5228" s="34" t="s">
        <v>29881</v>
      </c>
      <c r="G5228" s="36">
        <v>-2092950</v>
      </c>
      <c r="H5228" s="36">
        <v>-2092950</v>
      </c>
      <c r="I5228" s="34" t="s">
        <v>9762</v>
      </c>
      <c r="J5228" s="34" t="s">
        <v>9763</v>
      </c>
      <c r="K5228" s="36">
        <v>-2092950</v>
      </c>
      <c r="L5228" s="34" t="s">
        <v>9764</v>
      </c>
      <c r="M5228" s="6">
        <f t="shared" si="81"/>
        <v>3</v>
      </c>
    </row>
    <row r="5229" spans="1:13" hidden="1">
      <c r="A5229" s="34" t="s">
        <v>27165</v>
      </c>
      <c r="B5229" s="34" t="s">
        <v>32615</v>
      </c>
      <c r="C5229" s="34" t="s">
        <v>4412</v>
      </c>
      <c r="D5229" s="35">
        <v>44221</v>
      </c>
      <c r="E5229" s="34" t="s">
        <v>32616</v>
      </c>
      <c r="F5229" s="34" t="s">
        <v>29881</v>
      </c>
      <c r="G5229" s="36">
        <v>-146506.5</v>
      </c>
      <c r="H5229" s="36">
        <v>-146506.5</v>
      </c>
      <c r="I5229" s="34" t="s">
        <v>9762</v>
      </c>
      <c r="J5229" s="34" t="s">
        <v>9763</v>
      </c>
      <c r="K5229" s="36">
        <v>-146506.5</v>
      </c>
      <c r="L5229" s="34" t="s">
        <v>9764</v>
      </c>
      <c r="M5229" s="6" t="e">
        <f t="shared" si="81"/>
        <v>#VALUE!</v>
      </c>
    </row>
    <row r="5230" spans="1:13" hidden="1">
      <c r="A5230" s="34" t="s">
        <v>27165</v>
      </c>
      <c r="B5230" s="34" t="s">
        <v>32615</v>
      </c>
      <c r="C5230" s="34" t="s">
        <v>4412</v>
      </c>
      <c r="D5230" s="35">
        <v>44221</v>
      </c>
      <c r="E5230" s="34" t="s">
        <v>32616</v>
      </c>
      <c r="F5230" s="34" t="s">
        <v>9875</v>
      </c>
      <c r="G5230" s="36">
        <v>2239456.5</v>
      </c>
      <c r="H5230" s="36">
        <v>2239456.5</v>
      </c>
      <c r="I5230" s="34" t="s">
        <v>9762</v>
      </c>
      <c r="J5230" s="34" t="s">
        <v>9763</v>
      </c>
      <c r="K5230" s="36">
        <v>2239456.5</v>
      </c>
      <c r="L5230" s="34" t="s">
        <v>9764</v>
      </c>
      <c r="M5230" s="6" t="e">
        <f t="shared" si="81"/>
        <v>#VALUE!</v>
      </c>
    </row>
    <row r="5231" spans="1:13" hidden="1">
      <c r="A5231" s="34" t="s">
        <v>27165</v>
      </c>
      <c r="B5231" s="34" t="s">
        <v>32617</v>
      </c>
      <c r="C5231" s="34" t="s">
        <v>2829</v>
      </c>
      <c r="D5231" s="35">
        <v>44280</v>
      </c>
      <c r="E5231" s="34" t="s">
        <v>2830</v>
      </c>
      <c r="F5231" s="34" t="s">
        <v>31266</v>
      </c>
      <c r="G5231" s="36">
        <v>-25000</v>
      </c>
      <c r="H5231" s="36">
        <v>-25000</v>
      </c>
      <c r="I5231" s="34" t="s">
        <v>9762</v>
      </c>
      <c r="J5231" s="34" t="s">
        <v>9763</v>
      </c>
      <c r="K5231" s="36">
        <v>-25000</v>
      </c>
      <c r="L5231" s="34" t="s">
        <v>9764</v>
      </c>
      <c r="M5231" s="6">
        <f t="shared" si="81"/>
        <v>3</v>
      </c>
    </row>
    <row r="5232" spans="1:13" hidden="1">
      <c r="A5232" s="34" t="s">
        <v>27165</v>
      </c>
      <c r="B5232" s="34" t="s">
        <v>32617</v>
      </c>
      <c r="C5232" s="34" t="s">
        <v>2829</v>
      </c>
      <c r="D5232" s="35">
        <v>44280</v>
      </c>
      <c r="E5232" s="34" t="s">
        <v>32618</v>
      </c>
      <c r="F5232" s="34" t="s">
        <v>9875</v>
      </c>
      <c r="G5232" s="36">
        <v>25000</v>
      </c>
      <c r="H5232" s="36">
        <v>25000</v>
      </c>
      <c r="I5232" s="34" t="s">
        <v>9762</v>
      </c>
      <c r="J5232" s="34" t="s">
        <v>9763</v>
      </c>
      <c r="K5232" s="36">
        <v>25000</v>
      </c>
      <c r="L5232" s="34" t="s">
        <v>9764</v>
      </c>
      <c r="M5232" s="6">
        <f t="shared" si="81"/>
        <v>22</v>
      </c>
    </row>
    <row r="5233" spans="1:13" hidden="1">
      <c r="A5233" s="34" t="s">
        <v>27165</v>
      </c>
      <c r="B5233" s="34" t="s">
        <v>32619</v>
      </c>
      <c r="C5233" s="34" t="s">
        <v>3521</v>
      </c>
      <c r="D5233" s="35">
        <v>44267</v>
      </c>
      <c r="E5233" s="34" t="s">
        <v>3522</v>
      </c>
      <c r="F5233" s="34" t="s">
        <v>31445</v>
      </c>
      <c r="G5233" s="36">
        <v>-23500</v>
      </c>
      <c r="H5233" s="36">
        <v>-23500</v>
      </c>
      <c r="I5233" s="34" t="s">
        <v>9762</v>
      </c>
      <c r="J5233" s="34" t="s">
        <v>9763</v>
      </c>
      <c r="K5233" s="36">
        <v>-23500</v>
      </c>
      <c r="L5233" s="34" t="s">
        <v>9764</v>
      </c>
      <c r="M5233" s="6">
        <f t="shared" si="81"/>
        <v>3</v>
      </c>
    </row>
    <row r="5234" spans="1:13" hidden="1">
      <c r="A5234" s="34" t="s">
        <v>27165</v>
      </c>
      <c r="B5234" s="34" t="s">
        <v>32619</v>
      </c>
      <c r="C5234" s="34" t="s">
        <v>3521</v>
      </c>
      <c r="D5234" s="35">
        <v>44267</v>
      </c>
      <c r="E5234" s="34" t="s">
        <v>32620</v>
      </c>
      <c r="F5234" s="34" t="s">
        <v>31445</v>
      </c>
      <c r="G5234" s="36">
        <v>-1645</v>
      </c>
      <c r="H5234" s="36">
        <v>-1645</v>
      </c>
      <c r="I5234" s="34" t="s">
        <v>9762</v>
      </c>
      <c r="J5234" s="34" t="s">
        <v>9763</v>
      </c>
      <c r="K5234" s="36">
        <v>-1645</v>
      </c>
      <c r="L5234" s="34" t="s">
        <v>9764</v>
      </c>
      <c r="M5234" s="6" t="e">
        <f t="shared" si="81"/>
        <v>#VALUE!</v>
      </c>
    </row>
    <row r="5235" spans="1:13" hidden="1">
      <c r="A5235" s="34" t="s">
        <v>27165</v>
      </c>
      <c r="B5235" s="34" t="s">
        <v>32619</v>
      </c>
      <c r="C5235" s="34" t="s">
        <v>3521</v>
      </c>
      <c r="D5235" s="35">
        <v>44267</v>
      </c>
      <c r="E5235" s="34" t="s">
        <v>32620</v>
      </c>
      <c r="F5235" s="34" t="s">
        <v>9875</v>
      </c>
      <c r="G5235" s="36">
        <v>25145</v>
      </c>
      <c r="H5235" s="36">
        <v>25145</v>
      </c>
      <c r="I5235" s="34" t="s">
        <v>9762</v>
      </c>
      <c r="J5235" s="34" t="s">
        <v>9763</v>
      </c>
      <c r="K5235" s="36">
        <v>25145</v>
      </c>
      <c r="L5235" s="34" t="s">
        <v>9764</v>
      </c>
      <c r="M5235" s="6" t="e">
        <f t="shared" si="81"/>
        <v>#VALUE!</v>
      </c>
    </row>
    <row r="5236" spans="1:13" hidden="1">
      <c r="A5236" s="34" t="s">
        <v>31579</v>
      </c>
      <c r="B5236" s="34" t="s">
        <v>32621</v>
      </c>
      <c r="C5236" s="34" t="s">
        <v>7398</v>
      </c>
      <c r="D5236" s="35">
        <v>44279</v>
      </c>
      <c r="E5236" s="34" t="s">
        <v>7399</v>
      </c>
      <c r="F5236" s="34" t="s">
        <v>31606</v>
      </c>
      <c r="G5236" s="36">
        <v>-59000</v>
      </c>
      <c r="H5236" s="36">
        <v>-59000</v>
      </c>
      <c r="I5236" s="34" t="s">
        <v>9762</v>
      </c>
      <c r="J5236" s="34" t="s">
        <v>9763</v>
      </c>
      <c r="K5236" s="36">
        <v>-59000</v>
      </c>
      <c r="L5236" s="34" t="s">
        <v>9764</v>
      </c>
      <c r="M5236" s="6" t="e">
        <f t="shared" si="81"/>
        <v>#VALUE!</v>
      </c>
    </row>
    <row r="5237" spans="1:13" hidden="1">
      <c r="A5237" s="34" t="s">
        <v>31579</v>
      </c>
      <c r="B5237" s="34" t="s">
        <v>32621</v>
      </c>
      <c r="C5237" s="34" t="s">
        <v>7398</v>
      </c>
      <c r="D5237" s="35">
        <v>44279</v>
      </c>
      <c r="E5237" s="34" t="s">
        <v>32622</v>
      </c>
      <c r="F5237" s="34" t="s">
        <v>31606</v>
      </c>
      <c r="G5237" s="36">
        <v>-4130</v>
      </c>
      <c r="H5237" s="36">
        <v>-4130</v>
      </c>
      <c r="I5237" s="34" t="s">
        <v>9762</v>
      </c>
      <c r="J5237" s="34" t="s">
        <v>9763</v>
      </c>
      <c r="K5237" s="36">
        <v>-4130</v>
      </c>
      <c r="L5237" s="34" t="s">
        <v>9764</v>
      </c>
      <c r="M5237" s="6" t="e">
        <f t="shared" si="81"/>
        <v>#VALUE!</v>
      </c>
    </row>
    <row r="5238" spans="1:13" hidden="1">
      <c r="A5238" s="34" t="s">
        <v>31579</v>
      </c>
      <c r="B5238" s="34" t="s">
        <v>32621</v>
      </c>
      <c r="C5238" s="34" t="s">
        <v>7398</v>
      </c>
      <c r="D5238" s="35">
        <v>44279</v>
      </c>
      <c r="E5238" s="34" t="s">
        <v>32622</v>
      </c>
      <c r="F5238" s="34" t="s">
        <v>9875</v>
      </c>
      <c r="G5238" s="36">
        <v>63130</v>
      </c>
      <c r="H5238" s="36">
        <v>63130</v>
      </c>
      <c r="I5238" s="34" t="s">
        <v>9762</v>
      </c>
      <c r="J5238" s="34" t="s">
        <v>9763</v>
      </c>
      <c r="K5238" s="36">
        <v>63130</v>
      </c>
      <c r="L5238" s="34" t="s">
        <v>9764</v>
      </c>
      <c r="M5238" s="6" t="e">
        <f t="shared" si="81"/>
        <v>#VALUE!</v>
      </c>
    </row>
    <row r="5239" spans="1:13" hidden="1">
      <c r="A5239" s="34" t="s">
        <v>27165</v>
      </c>
      <c r="B5239" s="34" t="s">
        <v>32623</v>
      </c>
      <c r="C5239" s="34" t="s">
        <v>2666</v>
      </c>
      <c r="D5239" s="35">
        <v>44257</v>
      </c>
      <c r="E5239" s="34" t="s">
        <v>2667</v>
      </c>
      <c r="F5239" s="34" t="s">
        <v>31710</v>
      </c>
      <c r="G5239" s="36">
        <v>-120000</v>
      </c>
      <c r="H5239" s="36">
        <v>-120000</v>
      </c>
      <c r="I5239" s="34" t="s">
        <v>9762</v>
      </c>
      <c r="J5239" s="34" t="s">
        <v>9763</v>
      </c>
      <c r="K5239" s="36">
        <v>-120000</v>
      </c>
      <c r="L5239" s="34" t="s">
        <v>9764</v>
      </c>
      <c r="M5239" s="6">
        <f t="shared" si="81"/>
        <v>4</v>
      </c>
    </row>
    <row r="5240" spans="1:13" hidden="1">
      <c r="A5240" s="34" t="s">
        <v>27165</v>
      </c>
      <c r="B5240" s="34" t="s">
        <v>32623</v>
      </c>
      <c r="C5240" s="34" t="s">
        <v>2666</v>
      </c>
      <c r="D5240" s="35">
        <v>44257</v>
      </c>
      <c r="E5240" s="34" t="s">
        <v>32624</v>
      </c>
      <c r="F5240" s="34" t="s">
        <v>31710</v>
      </c>
      <c r="G5240" s="36">
        <v>-8400</v>
      </c>
      <c r="H5240" s="36">
        <v>-8400</v>
      </c>
      <c r="I5240" s="34" t="s">
        <v>9762</v>
      </c>
      <c r="J5240" s="34" t="s">
        <v>9763</v>
      </c>
      <c r="K5240" s="36">
        <v>-8400</v>
      </c>
      <c r="L5240" s="34" t="s">
        <v>9764</v>
      </c>
      <c r="M5240" s="6" t="e">
        <f t="shared" si="81"/>
        <v>#VALUE!</v>
      </c>
    </row>
    <row r="5241" spans="1:13" hidden="1">
      <c r="A5241" s="34" t="s">
        <v>27165</v>
      </c>
      <c r="B5241" s="34" t="s">
        <v>32623</v>
      </c>
      <c r="C5241" s="34" t="s">
        <v>2666</v>
      </c>
      <c r="D5241" s="35">
        <v>44257</v>
      </c>
      <c r="E5241" s="34" t="s">
        <v>32624</v>
      </c>
      <c r="F5241" s="34" t="s">
        <v>9875</v>
      </c>
      <c r="G5241" s="36">
        <v>128400</v>
      </c>
      <c r="H5241" s="36">
        <v>128400</v>
      </c>
      <c r="I5241" s="34" t="s">
        <v>9762</v>
      </c>
      <c r="J5241" s="34" t="s">
        <v>9763</v>
      </c>
      <c r="K5241" s="36">
        <v>128400</v>
      </c>
      <c r="L5241" s="34" t="s">
        <v>9764</v>
      </c>
      <c r="M5241" s="6" t="e">
        <f t="shared" si="81"/>
        <v>#VALUE!</v>
      </c>
    </row>
    <row r="5242" spans="1:13" hidden="1">
      <c r="A5242" s="34" t="s">
        <v>31579</v>
      </c>
      <c r="B5242" s="34" t="s">
        <v>32625</v>
      </c>
      <c r="C5242" s="34" t="s">
        <v>5308</v>
      </c>
      <c r="D5242" s="35">
        <v>44291</v>
      </c>
      <c r="E5242" s="34" t="s">
        <v>5309</v>
      </c>
      <c r="F5242" s="34" t="s">
        <v>27247</v>
      </c>
      <c r="G5242" s="36">
        <v>-280200</v>
      </c>
      <c r="H5242" s="36">
        <v>-280200</v>
      </c>
      <c r="I5242" s="34" t="s">
        <v>9762</v>
      </c>
      <c r="J5242" s="34" t="s">
        <v>9763</v>
      </c>
      <c r="K5242" s="36">
        <v>-280200</v>
      </c>
      <c r="L5242" s="34" t="s">
        <v>9764</v>
      </c>
      <c r="M5242" s="6">
        <f t="shared" si="81"/>
        <v>3</v>
      </c>
    </row>
    <row r="5243" spans="1:13" hidden="1">
      <c r="A5243" s="34" t="s">
        <v>31579</v>
      </c>
      <c r="B5243" s="34" t="s">
        <v>32625</v>
      </c>
      <c r="C5243" s="34" t="s">
        <v>5308</v>
      </c>
      <c r="D5243" s="35">
        <v>44291</v>
      </c>
      <c r="E5243" s="34" t="s">
        <v>32626</v>
      </c>
      <c r="F5243" s="34" t="s">
        <v>27247</v>
      </c>
      <c r="G5243" s="36">
        <v>-19614</v>
      </c>
      <c r="H5243" s="36">
        <v>-19614</v>
      </c>
      <c r="I5243" s="34" t="s">
        <v>9762</v>
      </c>
      <c r="J5243" s="34" t="s">
        <v>9763</v>
      </c>
      <c r="K5243" s="36">
        <v>-19614</v>
      </c>
      <c r="L5243" s="34" t="s">
        <v>9764</v>
      </c>
      <c r="M5243" s="6" t="e">
        <f t="shared" si="81"/>
        <v>#VALUE!</v>
      </c>
    </row>
    <row r="5244" spans="1:13" hidden="1">
      <c r="A5244" s="34" t="s">
        <v>31579</v>
      </c>
      <c r="B5244" s="34" t="s">
        <v>32625</v>
      </c>
      <c r="C5244" s="34" t="s">
        <v>5308</v>
      </c>
      <c r="D5244" s="35">
        <v>44291</v>
      </c>
      <c r="E5244" s="34" t="s">
        <v>32626</v>
      </c>
      <c r="F5244" s="34" t="s">
        <v>9875</v>
      </c>
      <c r="G5244" s="36">
        <v>299814</v>
      </c>
      <c r="H5244" s="36">
        <v>299814</v>
      </c>
      <c r="I5244" s="34" t="s">
        <v>9762</v>
      </c>
      <c r="J5244" s="34" t="s">
        <v>9763</v>
      </c>
      <c r="K5244" s="36">
        <v>299814</v>
      </c>
      <c r="L5244" s="34" t="s">
        <v>9764</v>
      </c>
      <c r="M5244" s="6" t="e">
        <f t="shared" si="81"/>
        <v>#VALUE!</v>
      </c>
    </row>
    <row r="5245" spans="1:13" hidden="1">
      <c r="A5245" s="34" t="s">
        <v>31579</v>
      </c>
      <c r="B5245" s="34" t="s">
        <v>32627</v>
      </c>
      <c r="C5245" s="34" t="s">
        <v>5288</v>
      </c>
      <c r="D5245" s="35">
        <v>44295</v>
      </c>
      <c r="E5245" s="34" t="s">
        <v>5289</v>
      </c>
      <c r="F5245" s="34" t="s">
        <v>30707</v>
      </c>
      <c r="G5245" s="36">
        <v>-15000</v>
      </c>
      <c r="H5245" s="36">
        <v>-15000</v>
      </c>
      <c r="I5245" s="34" t="s">
        <v>9762</v>
      </c>
      <c r="J5245" s="34" t="s">
        <v>9763</v>
      </c>
      <c r="K5245" s="36">
        <v>-15000</v>
      </c>
      <c r="L5245" s="34" t="s">
        <v>9764</v>
      </c>
      <c r="M5245" s="6">
        <f t="shared" si="81"/>
        <v>3</v>
      </c>
    </row>
    <row r="5246" spans="1:13" hidden="1">
      <c r="A5246" s="34" t="s">
        <v>31579</v>
      </c>
      <c r="B5246" s="34" t="s">
        <v>32627</v>
      </c>
      <c r="C5246" s="34" t="s">
        <v>5288</v>
      </c>
      <c r="D5246" s="35">
        <v>44295</v>
      </c>
      <c r="E5246" s="34" t="s">
        <v>32628</v>
      </c>
      <c r="F5246" s="34" t="s">
        <v>9875</v>
      </c>
      <c r="G5246" s="36">
        <v>15000</v>
      </c>
      <c r="H5246" s="36">
        <v>15000</v>
      </c>
      <c r="I5246" s="34" t="s">
        <v>9762</v>
      </c>
      <c r="J5246" s="34" t="s">
        <v>9763</v>
      </c>
      <c r="K5246" s="36">
        <v>15000</v>
      </c>
      <c r="L5246" s="34" t="s">
        <v>9764</v>
      </c>
      <c r="M5246" s="6">
        <f t="shared" si="81"/>
        <v>22</v>
      </c>
    </row>
    <row r="5247" spans="1:13" hidden="1">
      <c r="A5247" s="34" t="s">
        <v>31579</v>
      </c>
      <c r="B5247" s="34" t="s">
        <v>32629</v>
      </c>
      <c r="C5247" s="34" t="s">
        <v>2399</v>
      </c>
      <c r="D5247" s="35">
        <v>44288</v>
      </c>
      <c r="E5247" s="34" t="s">
        <v>2400</v>
      </c>
      <c r="F5247" s="34" t="s">
        <v>31966</v>
      </c>
      <c r="G5247" s="36">
        <v>-31320</v>
      </c>
      <c r="H5247" s="36">
        <v>-31320</v>
      </c>
      <c r="I5247" s="34" t="s">
        <v>9762</v>
      </c>
      <c r="J5247" s="34" t="s">
        <v>9763</v>
      </c>
      <c r="K5247" s="36">
        <v>-31320</v>
      </c>
      <c r="L5247" s="34" t="s">
        <v>9764</v>
      </c>
      <c r="M5247" s="6">
        <f t="shared" si="81"/>
        <v>3</v>
      </c>
    </row>
    <row r="5248" spans="1:13" hidden="1">
      <c r="A5248" s="34" t="s">
        <v>31579</v>
      </c>
      <c r="B5248" s="34" t="s">
        <v>32629</v>
      </c>
      <c r="C5248" s="34" t="s">
        <v>2399</v>
      </c>
      <c r="D5248" s="35">
        <v>44288</v>
      </c>
      <c r="E5248" s="34" t="s">
        <v>32630</v>
      </c>
      <c r="F5248" s="34" t="s">
        <v>31966</v>
      </c>
      <c r="G5248" s="36">
        <v>-2192.4</v>
      </c>
      <c r="H5248" s="36">
        <v>-2192.4</v>
      </c>
      <c r="I5248" s="34" t="s">
        <v>9762</v>
      </c>
      <c r="J5248" s="34" t="s">
        <v>9763</v>
      </c>
      <c r="K5248" s="36">
        <v>-2192.4</v>
      </c>
      <c r="L5248" s="34" t="s">
        <v>9764</v>
      </c>
      <c r="M5248" s="6" t="e">
        <f t="shared" si="81"/>
        <v>#VALUE!</v>
      </c>
    </row>
    <row r="5249" spans="1:13" hidden="1">
      <c r="A5249" s="34" t="s">
        <v>31579</v>
      </c>
      <c r="B5249" s="34" t="s">
        <v>32629</v>
      </c>
      <c r="C5249" s="34" t="s">
        <v>2399</v>
      </c>
      <c r="D5249" s="35">
        <v>44288</v>
      </c>
      <c r="E5249" s="34" t="s">
        <v>32630</v>
      </c>
      <c r="F5249" s="34" t="s">
        <v>9875</v>
      </c>
      <c r="G5249" s="36">
        <v>33512.400000000001</v>
      </c>
      <c r="H5249" s="36">
        <v>33512.400000000001</v>
      </c>
      <c r="I5249" s="34" t="s">
        <v>9762</v>
      </c>
      <c r="J5249" s="34" t="s">
        <v>9763</v>
      </c>
      <c r="K5249" s="36">
        <v>33512.400000000001</v>
      </c>
      <c r="L5249" s="34" t="s">
        <v>9764</v>
      </c>
      <c r="M5249" s="6" t="e">
        <f t="shared" si="81"/>
        <v>#VALUE!</v>
      </c>
    </row>
    <row r="5250" spans="1:13" hidden="1">
      <c r="A5250" s="34" t="s">
        <v>27165</v>
      </c>
      <c r="B5250" s="34" t="s">
        <v>32631</v>
      </c>
      <c r="C5250" s="34" t="s">
        <v>2544</v>
      </c>
      <c r="D5250" s="35">
        <v>44342</v>
      </c>
      <c r="E5250" s="34" t="s">
        <v>2545</v>
      </c>
      <c r="F5250" s="34" t="s">
        <v>31617</v>
      </c>
      <c r="G5250" s="36">
        <v>-132150</v>
      </c>
      <c r="H5250" s="36">
        <v>-132150</v>
      </c>
      <c r="I5250" s="34" t="s">
        <v>9762</v>
      </c>
      <c r="J5250" s="34" t="s">
        <v>9763</v>
      </c>
      <c r="K5250" s="36">
        <v>-132150</v>
      </c>
      <c r="L5250" s="34" t="s">
        <v>9764</v>
      </c>
      <c r="M5250" s="6">
        <f t="shared" si="81"/>
        <v>4</v>
      </c>
    </row>
    <row r="5251" spans="1:13" hidden="1">
      <c r="A5251" s="34" t="s">
        <v>27165</v>
      </c>
      <c r="B5251" s="34" t="s">
        <v>32631</v>
      </c>
      <c r="C5251" s="34" t="s">
        <v>2544</v>
      </c>
      <c r="D5251" s="35">
        <v>44342</v>
      </c>
      <c r="E5251" s="34" t="s">
        <v>32632</v>
      </c>
      <c r="F5251" s="34" t="s">
        <v>31617</v>
      </c>
      <c r="G5251" s="36">
        <v>-9250.5</v>
      </c>
      <c r="H5251" s="36">
        <v>-9250.5</v>
      </c>
      <c r="I5251" s="34" t="s">
        <v>9762</v>
      </c>
      <c r="J5251" s="34" t="s">
        <v>9763</v>
      </c>
      <c r="K5251" s="36">
        <v>-9250.5</v>
      </c>
      <c r="L5251" s="34" t="s">
        <v>9764</v>
      </c>
      <c r="M5251" s="6" t="e">
        <f t="shared" ref="M5251:M5282" si="82">FIND("PO",E5251)</f>
        <v>#VALUE!</v>
      </c>
    </row>
    <row r="5252" spans="1:13" hidden="1">
      <c r="A5252" s="34" t="s">
        <v>27165</v>
      </c>
      <c r="B5252" s="34" t="s">
        <v>32631</v>
      </c>
      <c r="C5252" s="34" t="s">
        <v>2544</v>
      </c>
      <c r="D5252" s="35">
        <v>44342</v>
      </c>
      <c r="E5252" s="34" t="s">
        <v>32632</v>
      </c>
      <c r="F5252" s="34" t="s">
        <v>9875</v>
      </c>
      <c r="G5252" s="36">
        <v>141400.5</v>
      </c>
      <c r="H5252" s="36">
        <v>141400.5</v>
      </c>
      <c r="I5252" s="34" t="s">
        <v>9762</v>
      </c>
      <c r="J5252" s="34" t="s">
        <v>9763</v>
      </c>
      <c r="K5252" s="36">
        <v>141400.5</v>
      </c>
      <c r="L5252" s="34" t="s">
        <v>9764</v>
      </c>
      <c r="M5252" s="6" t="e">
        <f t="shared" si="82"/>
        <v>#VALUE!</v>
      </c>
    </row>
    <row r="5253" spans="1:13" hidden="1">
      <c r="A5253" s="34" t="s">
        <v>31579</v>
      </c>
      <c r="B5253" s="34" t="s">
        <v>32633</v>
      </c>
      <c r="C5253" s="34" t="s">
        <v>2353</v>
      </c>
      <c r="D5253" s="35">
        <v>44286</v>
      </c>
      <c r="E5253" s="34" t="s">
        <v>2354</v>
      </c>
      <c r="F5253" s="34" t="s">
        <v>32316</v>
      </c>
      <c r="G5253" s="36">
        <v>-176000</v>
      </c>
      <c r="H5253" s="36">
        <v>-176000</v>
      </c>
      <c r="I5253" s="34" t="s">
        <v>9762</v>
      </c>
      <c r="J5253" s="34" t="s">
        <v>9763</v>
      </c>
      <c r="K5253" s="36">
        <v>-176000</v>
      </c>
      <c r="L5253" s="34" t="s">
        <v>9764</v>
      </c>
      <c r="M5253" s="6">
        <f t="shared" si="82"/>
        <v>3</v>
      </c>
    </row>
    <row r="5254" spans="1:13" hidden="1">
      <c r="A5254" s="34" t="s">
        <v>31579</v>
      </c>
      <c r="B5254" s="34" t="s">
        <v>32633</v>
      </c>
      <c r="C5254" s="34" t="s">
        <v>2353</v>
      </c>
      <c r="D5254" s="35">
        <v>44286</v>
      </c>
      <c r="E5254" s="34" t="s">
        <v>32634</v>
      </c>
      <c r="F5254" s="34" t="s">
        <v>32316</v>
      </c>
      <c r="G5254" s="36">
        <v>-12320</v>
      </c>
      <c r="H5254" s="36">
        <v>-12320</v>
      </c>
      <c r="I5254" s="34" t="s">
        <v>9762</v>
      </c>
      <c r="J5254" s="34" t="s">
        <v>9763</v>
      </c>
      <c r="K5254" s="36">
        <v>-12320</v>
      </c>
      <c r="L5254" s="34" t="s">
        <v>9764</v>
      </c>
      <c r="M5254" s="6" t="e">
        <f t="shared" si="82"/>
        <v>#VALUE!</v>
      </c>
    </row>
    <row r="5255" spans="1:13" hidden="1">
      <c r="A5255" s="34" t="s">
        <v>31579</v>
      </c>
      <c r="B5255" s="34" t="s">
        <v>32633</v>
      </c>
      <c r="C5255" s="34" t="s">
        <v>2353</v>
      </c>
      <c r="D5255" s="35">
        <v>44286</v>
      </c>
      <c r="E5255" s="34" t="s">
        <v>32634</v>
      </c>
      <c r="F5255" s="34" t="s">
        <v>9875</v>
      </c>
      <c r="G5255" s="36">
        <v>188320</v>
      </c>
      <c r="H5255" s="36">
        <v>188320</v>
      </c>
      <c r="I5255" s="34" t="s">
        <v>9762</v>
      </c>
      <c r="J5255" s="34" t="s">
        <v>9763</v>
      </c>
      <c r="K5255" s="36">
        <v>188320</v>
      </c>
      <c r="L5255" s="34" t="s">
        <v>9764</v>
      </c>
      <c r="M5255" s="6" t="e">
        <f t="shared" si="82"/>
        <v>#VALUE!</v>
      </c>
    </row>
    <row r="5256" spans="1:13" hidden="1">
      <c r="A5256" s="34" t="s">
        <v>31579</v>
      </c>
      <c r="B5256" s="34" t="s">
        <v>32635</v>
      </c>
      <c r="C5256" s="34" t="s">
        <v>2349</v>
      </c>
      <c r="D5256" s="35">
        <v>44286</v>
      </c>
      <c r="E5256" s="34" t="s">
        <v>2350</v>
      </c>
      <c r="F5256" s="34" t="s">
        <v>32331</v>
      </c>
      <c r="G5256" s="36">
        <v>-176000</v>
      </c>
      <c r="H5256" s="36">
        <v>-176000</v>
      </c>
      <c r="I5256" s="34" t="s">
        <v>9762</v>
      </c>
      <c r="J5256" s="34" t="s">
        <v>9763</v>
      </c>
      <c r="K5256" s="36">
        <v>-176000</v>
      </c>
      <c r="L5256" s="34" t="s">
        <v>9764</v>
      </c>
      <c r="M5256" s="6">
        <f t="shared" si="82"/>
        <v>6</v>
      </c>
    </row>
    <row r="5257" spans="1:13" hidden="1">
      <c r="A5257" s="34" t="s">
        <v>31579</v>
      </c>
      <c r="B5257" s="34" t="s">
        <v>32635</v>
      </c>
      <c r="C5257" s="34" t="s">
        <v>2349</v>
      </c>
      <c r="D5257" s="35">
        <v>44286</v>
      </c>
      <c r="E5257" s="34" t="s">
        <v>32636</v>
      </c>
      <c r="F5257" s="34" t="s">
        <v>9875</v>
      </c>
      <c r="G5257" s="36">
        <v>176000</v>
      </c>
      <c r="H5257" s="36">
        <v>176000</v>
      </c>
      <c r="I5257" s="34" t="s">
        <v>9762</v>
      </c>
      <c r="J5257" s="34" t="s">
        <v>9763</v>
      </c>
      <c r="K5257" s="36">
        <v>176000</v>
      </c>
      <c r="L5257" s="34" t="s">
        <v>9764</v>
      </c>
      <c r="M5257" s="6" t="e">
        <f t="shared" si="82"/>
        <v>#VALUE!</v>
      </c>
    </row>
    <row r="5258" spans="1:13" hidden="1">
      <c r="A5258" s="34" t="s">
        <v>31579</v>
      </c>
      <c r="B5258" s="34" t="s">
        <v>32637</v>
      </c>
      <c r="C5258" s="34" t="s">
        <v>5417</v>
      </c>
      <c r="D5258" s="35">
        <v>44286</v>
      </c>
      <c r="E5258" s="34" t="s">
        <v>5418</v>
      </c>
      <c r="F5258" s="34" t="s">
        <v>31206</v>
      </c>
      <c r="G5258" s="36">
        <v>-150000</v>
      </c>
      <c r="H5258" s="36">
        <v>-150000</v>
      </c>
      <c r="I5258" s="34" t="s">
        <v>9762</v>
      </c>
      <c r="J5258" s="34" t="s">
        <v>9763</v>
      </c>
      <c r="K5258" s="36">
        <v>-150000</v>
      </c>
      <c r="L5258" s="34" t="s">
        <v>9764</v>
      </c>
      <c r="M5258" s="6">
        <f t="shared" si="82"/>
        <v>3</v>
      </c>
    </row>
    <row r="5259" spans="1:13" hidden="1">
      <c r="A5259" s="34" t="s">
        <v>31579</v>
      </c>
      <c r="B5259" s="34" t="s">
        <v>32637</v>
      </c>
      <c r="C5259" s="34" t="s">
        <v>5417</v>
      </c>
      <c r="D5259" s="35">
        <v>44286</v>
      </c>
      <c r="E5259" s="34" t="s">
        <v>32638</v>
      </c>
      <c r="F5259" s="34" t="s">
        <v>31206</v>
      </c>
      <c r="G5259" s="36">
        <v>-10500</v>
      </c>
      <c r="H5259" s="36">
        <v>-10500</v>
      </c>
      <c r="I5259" s="34" t="s">
        <v>9762</v>
      </c>
      <c r="J5259" s="34" t="s">
        <v>9763</v>
      </c>
      <c r="K5259" s="36">
        <v>-10500</v>
      </c>
      <c r="L5259" s="34" t="s">
        <v>9764</v>
      </c>
      <c r="M5259" s="6" t="e">
        <f t="shared" si="82"/>
        <v>#VALUE!</v>
      </c>
    </row>
    <row r="5260" spans="1:13" hidden="1">
      <c r="A5260" s="34" t="s">
        <v>31579</v>
      </c>
      <c r="B5260" s="34" t="s">
        <v>32637</v>
      </c>
      <c r="C5260" s="34" t="s">
        <v>5417</v>
      </c>
      <c r="D5260" s="35">
        <v>44286</v>
      </c>
      <c r="E5260" s="34" t="s">
        <v>32638</v>
      </c>
      <c r="F5260" s="34" t="s">
        <v>9875</v>
      </c>
      <c r="G5260" s="36">
        <v>160500</v>
      </c>
      <c r="H5260" s="36">
        <v>160500</v>
      </c>
      <c r="I5260" s="34" t="s">
        <v>9762</v>
      </c>
      <c r="J5260" s="34" t="s">
        <v>9763</v>
      </c>
      <c r="K5260" s="36">
        <v>160500</v>
      </c>
      <c r="L5260" s="34" t="s">
        <v>9764</v>
      </c>
      <c r="M5260" s="6" t="e">
        <f t="shared" si="82"/>
        <v>#VALUE!</v>
      </c>
    </row>
    <row r="5261" spans="1:13" hidden="1">
      <c r="A5261" s="34" t="s">
        <v>31579</v>
      </c>
      <c r="B5261" s="34" t="s">
        <v>32639</v>
      </c>
      <c r="C5261" s="34" t="s">
        <v>4973</v>
      </c>
      <c r="D5261" s="35">
        <v>44335</v>
      </c>
      <c r="E5261" s="34" t="s">
        <v>4974</v>
      </c>
      <c r="F5261" s="34" t="s">
        <v>32368</v>
      </c>
      <c r="G5261" s="36">
        <v>-472500</v>
      </c>
      <c r="H5261" s="36">
        <v>-472500</v>
      </c>
      <c r="I5261" s="34" t="s">
        <v>9762</v>
      </c>
      <c r="J5261" s="34" t="s">
        <v>9763</v>
      </c>
      <c r="K5261" s="36">
        <v>-472500</v>
      </c>
      <c r="L5261" s="34" t="s">
        <v>9764</v>
      </c>
      <c r="M5261" s="6">
        <f t="shared" si="82"/>
        <v>3</v>
      </c>
    </row>
    <row r="5262" spans="1:13" hidden="1">
      <c r="A5262" s="34" t="s">
        <v>31579</v>
      </c>
      <c r="B5262" s="34" t="s">
        <v>32639</v>
      </c>
      <c r="C5262" s="34" t="s">
        <v>4973</v>
      </c>
      <c r="D5262" s="35">
        <v>44335</v>
      </c>
      <c r="E5262" s="34" t="s">
        <v>32640</v>
      </c>
      <c r="F5262" s="34" t="s">
        <v>9875</v>
      </c>
      <c r="G5262" s="36">
        <v>472500</v>
      </c>
      <c r="H5262" s="36">
        <v>472500</v>
      </c>
      <c r="I5262" s="34" t="s">
        <v>9762</v>
      </c>
      <c r="J5262" s="34" t="s">
        <v>9763</v>
      </c>
      <c r="K5262" s="36">
        <v>472500</v>
      </c>
      <c r="L5262" s="34" t="s">
        <v>9764</v>
      </c>
      <c r="M5262" s="6" t="e">
        <f t="shared" si="82"/>
        <v>#VALUE!</v>
      </c>
    </row>
    <row r="5263" spans="1:13" hidden="1">
      <c r="A5263" s="34" t="s">
        <v>31579</v>
      </c>
      <c r="B5263" s="34" t="s">
        <v>32641</v>
      </c>
      <c r="C5263" s="34" t="s">
        <v>2118</v>
      </c>
      <c r="D5263" s="35">
        <v>44335</v>
      </c>
      <c r="E5263" s="34" t="s">
        <v>2119</v>
      </c>
      <c r="F5263" s="34" t="s">
        <v>32347</v>
      </c>
      <c r="G5263" s="36">
        <v>-50000</v>
      </c>
      <c r="H5263" s="36">
        <v>-50000</v>
      </c>
      <c r="I5263" s="34" t="s">
        <v>9762</v>
      </c>
      <c r="J5263" s="34" t="s">
        <v>9763</v>
      </c>
      <c r="K5263" s="36">
        <v>-50000</v>
      </c>
      <c r="L5263" s="34" t="s">
        <v>9764</v>
      </c>
      <c r="M5263" s="6">
        <f t="shared" si="82"/>
        <v>3</v>
      </c>
    </row>
    <row r="5264" spans="1:13" hidden="1">
      <c r="A5264" s="34" t="s">
        <v>31579</v>
      </c>
      <c r="B5264" s="34" t="s">
        <v>32641</v>
      </c>
      <c r="C5264" s="34" t="s">
        <v>2118</v>
      </c>
      <c r="D5264" s="35">
        <v>44335</v>
      </c>
      <c r="E5264" s="34" t="s">
        <v>32642</v>
      </c>
      <c r="F5264" s="34" t="s">
        <v>9875</v>
      </c>
      <c r="G5264" s="36">
        <v>50000</v>
      </c>
      <c r="H5264" s="36">
        <v>50000</v>
      </c>
      <c r="I5264" s="34" t="s">
        <v>9762</v>
      </c>
      <c r="J5264" s="34" t="s">
        <v>9763</v>
      </c>
      <c r="K5264" s="36">
        <v>50000</v>
      </c>
      <c r="L5264" s="34" t="s">
        <v>9764</v>
      </c>
      <c r="M5264" s="6">
        <f t="shared" si="82"/>
        <v>22</v>
      </c>
    </row>
    <row r="5265" spans="1:13" hidden="1">
      <c r="A5265" s="34" t="s">
        <v>31579</v>
      </c>
      <c r="B5265" s="34" t="s">
        <v>32643</v>
      </c>
      <c r="C5265" s="34" t="s">
        <v>2069</v>
      </c>
      <c r="D5265" s="35">
        <v>44335</v>
      </c>
      <c r="E5265" s="34" t="s">
        <v>32644</v>
      </c>
      <c r="F5265" s="34" t="s">
        <v>31910</v>
      </c>
      <c r="G5265" s="36">
        <v>-45000</v>
      </c>
      <c r="H5265" s="36">
        <v>-45000</v>
      </c>
      <c r="I5265" s="34" t="s">
        <v>9762</v>
      </c>
      <c r="J5265" s="34" t="s">
        <v>9763</v>
      </c>
      <c r="K5265" s="36">
        <v>-45000</v>
      </c>
      <c r="L5265" s="34" t="s">
        <v>9764</v>
      </c>
      <c r="M5265" s="6">
        <f t="shared" si="82"/>
        <v>3</v>
      </c>
    </row>
    <row r="5266" spans="1:13" hidden="1">
      <c r="A5266" s="34" t="s">
        <v>31579</v>
      </c>
      <c r="B5266" s="34" t="s">
        <v>32643</v>
      </c>
      <c r="C5266" s="34" t="s">
        <v>2069</v>
      </c>
      <c r="D5266" s="35">
        <v>44335</v>
      </c>
      <c r="E5266" s="34" t="s">
        <v>32645</v>
      </c>
      <c r="F5266" s="34" t="s">
        <v>9875</v>
      </c>
      <c r="G5266" s="36">
        <v>45000</v>
      </c>
      <c r="H5266" s="36">
        <v>45000</v>
      </c>
      <c r="I5266" s="34" t="s">
        <v>9762</v>
      </c>
      <c r="J5266" s="34" t="s">
        <v>9763</v>
      </c>
      <c r="K5266" s="36">
        <v>45000</v>
      </c>
      <c r="L5266" s="34" t="s">
        <v>9764</v>
      </c>
      <c r="M5266" s="6" t="e">
        <f t="shared" si="82"/>
        <v>#VALUE!</v>
      </c>
    </row>
    <row r="5267" spans="1:13" hidden="1">
      <c r="A5267" s="34" t="s">
        <v>31579</v>
      </c>
      <c r="B5267" s="34" t="s">
        <v>32646</v>
      </c>
      <c r="C5267" s="34" t="s">
        <v>2001</v>
      </c>
      <c r="D5267" s="35">
        <v>44327</v>
      </c>
      <c r="E5267" s="34" t="s">
        <v>1998</v>
      </c>
      <c r="F5267" s="34" t="s">
        <v>30278</v>
      </c>
      <c r="G5267" s="36">
        <v>-25233.65</v>
      </c>
      <c r="H5267" s="36">
        <v>-25233.65</v>
      </c>
      <c r="I5267" s="34" t="s">
        <v>9762</v>
      </c>
      <c r="J5267" s="34" t="s">
        <v>9763</v>
      </c>
      <c r="K5267" s="36">
        <v>-25233.65</v>
      </c>
      <c r="L5267" s="34" t="s">
        <v>9764</v>
      </c>
      <c r="M5267" s="6">
        <f t="shared" si="82"/>
        <v>1</v>
      </c>
    </row>
    <row r="5268" spans="1:13" hidden="1">
      <c r="A5268" s="34" t="s">
        <v>31579</v>
      </c>
      <c r="B5268" s="34" t="s">
        <v>32646</v>
      </c>
      <c r="C5268" s="34" t="s">
        <v>2001</v>
      </c>
      <c r="D5268" s="35">
        <v>44327</v>
      </c>
      <c r="E5268" s="34" t="s">
        <v>32647</v>
      </c>
      <c r="F5268" s="34" t="s">
        <v>9875</v>
      </c>
      <c r="G5268" s="36">
        <v>25233.65</v>
      </c>
      <c r="H5268" s="36">
        <v>25233.65</v>
      </c>
      <c r="I5268" s="34" t="s">
        <v>9762</v>
      </c>
      <c r="J5268" s="34" t="s">
        <v>9763</v>
      </c>
      <c r="K5268" s="36">
        <v>25233.65</v>
      </c>
      <c r="L5268" s="34" t="s">
        <v>9764</v>
      </c>
      <c r="M5268" s="6">
        <f t="shared" si="82"/>
        <v>22</v>
      </c>
    </row>
    <row r="5269" spans="1:13" hidden="1">
      <c r="A5269" s="34" t="s">
        <v>31579</v>
      </c>
      <c r="B5269" s="34" t="s">
        <v>32648</v>
      </c>
      <c r="C5269" s="34" t="s">
        <v>1997</v>
      </c>
      <c r="D5269" s="35">
        <v>44327</v>
      </c>
      <c r="E5269" s="34" t="s">
        <v>1998</v>
      </c>
      <c r="F5269" s="34" t="s">
        <v>30278</v>
      </c>
      <c r="G5269" s="36">
        <v>-1766.36</v>
      </c>
      <c r="H5269" s="36">
        <v>-1766.36</v>
      </c>
      <c r="I5269" s="34" t="s">
        <v>9762</v>
      </c>
      <c r="J5269" s="34" t="s">
        <v>9763</v>
      </c>
      <c r="K5269" s="36">
        <v>-1766.36</v>
      </c>
      <c r="L5269" s="34" t="s">
        <v>9764</v>
      </c>
      <c r="M5269" s="6">
        <f t="shared" si="82"/>
        <v>1</v>
      </c>
    </row>
    <row r="5270" spans="1:13" hidden="1">
      <c r="A5270" s="34" t="s">
        <v>31579</v>
      </c>
      <c r="B5270" s="34" t="s">
        <v>32648</v>
      </c>
      <c r="C5270" s="34" t="s">
        <v>1997</v>
      </c>
      <c r="D5270" s="35">
        <v>44327</v>
      </c>
      <c r="E5270" s="34" t="s">
        <v>32649</v>
      </c>
      <c r="F5270" s="34" t="s">
        <v>9875</v>
      </c>
      <c r="G5270" s="36">
        <v>1766.36</v>
      </c>
      <c r="H5270" s="36">
        <v>1766.36</v>
      </c>
      <c r="I5270" s="34" t="s">
        <v>9762</v>
      </c>
      <c r="J5270" s="34" t="s">
        <v>9763</v>
      </c>
      <c r="K5270" s="36">
        <v>1766.36</v>
      </c>
      <c r="L5270" s="34" t="s">
        <v>9764</v>
      </c>
      <c r="M5270" s="6">
        <f t="shared" si="82"/>
        <v>22</v>
      </c>
    </row>
    <row r="5271" spans="1:13" hidden="1">
      <c r="A5271" s="34" t="s">
        <v>31579</v>
      </c>
      <c r="B5271" s="34" t="s">
        <v>32650</v>
      </c>
      <c r="C5271" s="34" t="s">
        <v>1995</v>
      </c>
      <c r="D5271" s="35">
        <v>44327</v>
      </c>
      <c r="E5271" s="34" t="s">
        <v>1996</v>
      </c>
      <c r="F5271" s="34" t="s">
        <v>30278</v>
      </c>
      <c r="G5271" s="36">
        <v>-25233.65</v>
      </c>
      <c r="H5271" s="36">
        <v>-25233.65</v>
      </c>
      <c r="I5271" s="34" t="s">
        <v>9762</v>
      </c>
      <c r="J5271" s="34" t="s">
        <v>9763</v>
      </c>
      <c r="K5271" s="36">
        <v>-25233.65</v>
      </c>
      <c r="L5271" s="34" t="s">
        <v>9764</v>
      </c>
      <c r="M5271" s="6">
        <f t="shared" si="82"/>
        <v>6</v>
      </c>
    </row>
    <row r="5272" spans="1:13" hidden="1">
      <c r="A5272" s="34" t="s">
        <v>31579</v>
      </c>
      <c r="B5272" s="34" t="s">
        <v>32650</v>
      </c>
      <c r="C5272" s="34" t="s">
        <v>1995</v>
      </c>
      <c r="D5272" s="35">
        <v>44327</v>
      </c>
      <c r="E5272" s="34" t="s">
        <v>32651</v>
      </c>
      <c r="F5272" s="34" t="s">
        <v>30278</v>
      </c>
      <c r="G5272" s="36">
        <v>-1766.36</v>
      </c>
      <c r="H5272" s="36">
        <v>-1766.36</v>
      </c>
      <c r="I5272" s="34" t="s">
        <v>9762</v>
      </c>
      <c r="J5272" s="34" t="s">
        <v>9763</v>
      </c>
      <c r="K5272" s="36">
        <v>-1766.36</v>
      </c>
      <c r="L5272" s="34" t="s">
        <v>9764</v>
      </c>
      <c r="M5272" s="6">
        <f t="shared" si="82"/>
        <v>25</v>
      </c>
    </row>
    <row r="5273" spans="1:13" hidden="1">
      <c r="A5273" s="34" t="s">
        <v>31579</v>
      </c>
      <c r="B5273" s="34" t="s">
        <v>32650</v>
      </c>
      <c r="C5273" s="34" t="s">
        <v>1995</v>
      </c>
      <c r="D5273" s="35">
        <v>44327</v>
      </c>
      <c r="E5273" s="34" t="s">
        <v>32651</v>
      </c>
      <c r="F5273" s="34" t="s">
        <v>9875</v>
      </c>
      <c r="G5273" s="36">
        <v>27000.01</v>
      </c>
      <c r="H5273" s="36">
        <v>27000.01</v>
      </c>
      <c r="I5273" s="34" t="s">
        <v>9762</v>
      </c>
      <c r="J5273" s="34" t="s">
        <v>9763</v>
      </c>
      <c r="K5273" s="36">
        <v>27000.01</v>
      </c>
      <c r="L5273" s="34" t="s">
        <v>9764</v>
      </c>
      <c r="M5273" s="6">
        <f t="shared" si="82"/>
        <v>25</v>
      </c>
    </row>
    <row r="5274" spans="1:13" hidden="1">
      <c r="A5274" s="34" t="s">
        <v>31579</v>
      </c>
      <c r="B5274" s="34" t="s">
        <v>32652</v>
      </c>
      <c r="C5274" s="34" t="s">
        <v>2063</v>
      </c>
      <c r="D5274" s="35">
        <v>44335</v>
      </c>
      <c r="E5274" s="34" t="s">
        <v>32653</v>
      </c>
      <c r="F5274" s="34" t="s">
        <v>31910</v>
      </c>
      <c r="G5274" s="36">
        <v>-3150</v>
      </c>
      <c r="H5274" s="36">
        <v>-3150</v>
      </c>
      <c r="I5274" s="34" t="s">
        <v>9762</v>
      </c>
      <c r="J5274" s="34" t="s">
        <v>9763</v>
      </c>
      <c r="K5274" s="36">
        <v>-3150</v>
      </c>
      <c r="L5274" s="34" t="s">
        <v>9764</v>
      </c>
      <c r="M5274" s="6" t="e">
        <f t="shared" si="82"/>
        <v>#VALUE!</v>
      </c>
    </row>
    <row r="5275" spans="1:13" hidden="1">
      <c r="A5275" s="34" t="s">
        <v>31579</v>
      </c>
      <c r="B5275" s="34" t="s">
        <v>32652</v>
      </c>
      <c r="C5275" s="34" t="s">
        <v>2063</v>
      </c>
      <c r="D5275" s="35">
        <v>44335</v>
      </c>
      <c r="E5275" s="34" t="s">
        <v>32654</v>
      </c>
      <c r="F5275" s="34" t="s">
        <v>9875</v>
      </c>
      <c r="G5275" s="36">
        <v>3150</v>
      </c>
      <c r="H5275" s="36">
        <v>3150</v>
      </c>
      <c r="I5275" s="34" t="s">
        <v>9762</v>
      </c>
      <c r="J5275" s="34" t="s">
        <v>9763</v>
      </c>
      <c r="K5275" s="36">
        <v>3150</v>
      </c>
      <c r="L5275" s="34" t="s">
        <v>9764</v>
      </c>
      <c r="M5275" s="6" t="e">
        <f t="shared" si="82"/>
        <v>#VALUE!</v>
      </c>
    </row>
    <row r="5276" spans="1:13" hidden="1">
      <c r="A5276" s="34" t="s">
        <v>31579</v>
      </c>
      <c r="B5276" s="34" t="s">
        <v>32655</v>
      </c>
      <c r="C5276" s="34" t="s">
        <v>2065</v>
      </c>
      <c r="D5276" s="35">
        <v>44335</v>
      </c>
      <c r="E5276" s="34" t="s">
        <v>32656</v>
      </c>
      <c r="F5276" s="34" t="s">
        <v>32440</v>
      </c>
      <c r="G5276" s="36">
        <v>-45000</v>
      </c>
      <c r="H5276" s="36">
        <v>-45000</v>
      </c>
      <c r="I5276" s="34" t="s">
        <v>9762</v>
      </c>
      <c r="J5276" s="34" t="s">
        <v>9763</v>
      </c>
      <c r="K5276" s="36">
        <v>-45000</v>
      </c>
      <c r="L5276" s="34" t="s">
        <v>9764</v>
      </c>
      <c r="M5276" s="6" t="e">
        <f t="shared" si="82"/>
        <v>#VALUE!</v>
      </c>
    </row>
    <row r="5277" spans="1:13" hidden="1">
      <c r="A5277" s="34" t="s">
        <v>31579</v>
      </c>
      <c r="B5277" s="34" t="s">
        <v>32655</v>
      </c>
      <c r="C5277" s="34" t="s">
        <v>2065</v>
      </c>
      <c r="D5277" s="35">
        <v>44335</v>
      </c>
      <c r="E5277" s="34" t="s">
        <v>32657</v>
      </c>
      <c r="F5277" s="34" t="s">
        <v>9875</v>
      </c>
      <c r="G5277" s="36">
        <v>45000</v>
      </c>
      <c r="H5277" s="36">
        <v>45000</v>
      </c>
      <c r="I5277" s="34" t="s">
        <v>9762</v>
      </c>
      <c r="J5277" s="34" t="s">
        <v>9763</v>
      </c>
      <c r="K5277" s="36">
        <v>45000</v>
      </c>
      <c r="L5277" s="34" t="s">
        <v>9764</v>
      </c>
      <c r="M5277" s="6" t="e">
        <f t="shared" si="82"/>
        <v>#VALUE!</v>
      </c>
    </row>
    <row r="5278" spans="1:13" hidden="1">
      <c r="A5278" s="34" t="s">
        <v>31579</v>
      </c>
      <c r="B5278" s="34" t="s">
        <v>32658</v>
      </c>
      <c r="C5278" s="34" t="s">
        <v>2208</v>
      </c>
      <c r="D5278" s="35">
        <v>44316</v>
      </c>
      <c r="E5278" s="34" t="s">
        <v>32659</v>
      </c>
      <c r="F5278" s="34" t="s">
        <v>32554</v>
      </c>
      <c r="G5278" s="36">
        <v>-23000</v>
      </c>
      <c r="H5278" s="36">
        <v>-23000</v>
      </c>
      <c r="I5278" s="34" t="s">
        <v>9762</v>
      </c>
      <c r="J5278" s="34" t="s">
        <v>9763</v>
      </c>
      <c r="K5278" s="36">
        <v>-23000</v>
      </c>
      <c r="L5278" s="34" t="s">
        <v>9764</v>
      </c>
      <c r="M5278" s="6" t="e">
        <f t="shared" si="82"/>
        <v>#VALUE!</v>
      </c>
    </row>
    <row r="5279" spans="1:13" hidden="1">
      <c r="A5279" s="34" t="s">
        <v>31579</v>
      </c>
      <c r="B5279" s="34" t="s">
        <v>32658</v>
      </c>
      <c r="C5279" s="34" t="s">
        <v>2208</v>
      </c>
      <c r="D5279" s="35">
        <v>44316</v>
      </c>
      <c r="E5279" s="34" t="s">
        <v>32660</v>
      </c>
      <c r="F5279" s="34" t="s">
        <v>9875</v>
      </c>
      <c r="G5279" s="36">
        <v>23000</v>
      </c>
      <c r="H5279" s="36">
        <v>23000</v>
      </c>
      <c r="I5279" s="34" t="s">
        <v>9762</v>
      </c>
      <c r="J5279" s="34" t="s">
        <v>9763</v>
      </c>
      <c r="K5279" s="36">
        <v>23000</v>
      </c>
      <c r="L5279" s="34" t="s">
        <v>9764</v>
      </c>
      <c r="M5279" s="6">
        <f t="shared" si="82"/>
        <v>22</v>
      </c>
    </row>
    <row r="5280" spans="1:13" hidden="1">
      <c r="A5280" s="34" t="s">
        <v>31579</v>
      </c>
      <c r="B5280" s="34" t="s">
        <v>32661</v>
      </c>
      <c r="C5280" s="34" t="s">
        <v>2652</v>
      </c>
      <c r="D5280" s="35">
        <v>44287</v>
      </c>
      <c r="E5280" s="34" t="s">
        <v>32662</v>
      </c>
      <c r="F5280" s="34" t="s">
        <v>32604</v>
      </c>
      <c r="G5280" s="36">
        <v>-341925</v>
      </c>
      <c r="H5280" s="36">
        <v>-341925</v>
      </c>
      <c r="I5280" s="34" t="s">
        <v>9762</v>
      </c>
      <c r="J5280" s="34" t="s">
        <v>9763</v>
      </c>
      <c r="K5280" s="36">
        <v>-341925</v>
      </c>
      <c r="L5280" s="34" t="s">
        <v>9764</v>
      </c>
      <c r="M5280" s="6">
        <f t="shared" si="82"/>
        <v>3</v>
      </c>
    </row>
    <row r="5281" spans="1:13" hidden="1">
      <c r="A5281" s="34" t="s">
        <v>31579</v>
      </c>
      <c r="B5281" s="34" t="s">
        <v>32661</v>
      </c>
      <c r="C5281" s="34" t="s">
        <v>2652</v>
      </c>
      <c r="D5281" s="35">
        <v>44287</v>
      </c>
      <c r="E5281" s="34" t="s">
        <v>32663</v>
      </c>
      <c r="F5281" s="34" t="s">
        <v>32604</v>
      </c>
      <c r="G5281" s="36">
        <v>-23934.75</v>
      </c>
      <c r="H5281" s="36">
        <v>-23934.75</v>
      </c>
      <c r="I5281" s="34" t="s">
        <v>9762</v>
      </c>
      <c r="J5281" s="34" t="s">
        <v>9763</v>
      </c>
      <c r="K5281" s="36">
        <v>-23934.75</v>
      </c>
      <c r="L5281" s="34" t="s">
        <v>9764</v>
      </c>
      <c r="M5281" s="6" t="e">
        <f t="shared" si="82"/>
        <v>#VALUE!</v>
      </c>
    </row>
    <row r="5282" spans="1:13" hidden="1">
      <c r="A5282" s="34" t="s">
        <v>31579</v>
      </c>
      <c r="B5282" s="34" t="s">
        <v>32661</v>
      </c>
      <c r="C5282" s="34" t="s">
        <v>2652</v>
      </c>
      <c r="D5282" s="35">
        <v>44287</v>
      </c>
      <c r="E5282" s="34" t="s">
        <v>32663</v>
      </c>
      <c r="F5282" s="34" t="s">
        <v>26040</v>
      </c>
      <c r="G5282" s="36">
        <v>365859.75</v>
      </c>
      <c r="H5282" s="36">
        <v>365859.75</v>
      </c>
      <c r="I5282" s="34" t="s">
        <v>9762</v>
      </c>
      <c r="J5282" s="34" t="s">
        <v>9763</v>
      </c>
      <c r="K5282" s="36">
        <v>365859.75</v>
      </c>
      <c r="L5282" s="34" t="s">
        <v>9764</v>
      </c>
      <c r="M5282" s="6" t="e">
        <f t="shared" si="82"/>
        <v>#VALUE!</v>
      </c>
    </row>
  </sheetData>
  <autoFilter ref="A1:R5282">
    <filterColumn colId="13">
      <customFilters>
        <customFilter operator="notEqual" val=" "/>
      </customFilters>
    </filterColumn>
  </autoFilter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Y1005"/>
  <sheetViews>
    <sheetView topLeftCell="A40" zoomScale="134" workbookViewId="0">
      <selection activeCell="E3" sqref="E3"/>
    </sheetView>
  </sheetViews>
  <sheetFormatPr defaultColWidth="14.28515625" defaultRowHeight="15.75" customHeight="1"/>
  <cols>
    <col min="1" max="1" width="11.7109375" style="12" customWidth="1"/>
    <col min="2" max="2" width="42.28515625" style="12" customWidth="1"/>
    <col min="3" max="8" width="14.28515625" style="12"/>
    <col min="9" max="10" width="0" style="12" hidden="1" customWidth="1"/>
    <col min="11" max="11" width="17.140625" style="12" customWidth="1"/>
    <col min="12" max="16384" width="14.28515625" style="12"/>
  </cols>
  <sheetData>
    <row r="1" spans="1:25" ht="15.75" customHeight="1">
      <c r="A1" s="117" t="s">
        <v>284</v>
      </c>
      <c r="B1" s="10" t="s">
        <v>320</v>
      </c>
      <c r="C1" s="10" t="s">
        <v>321</v>
      </c>
      <c r="D1" s="10" t="s">
        <v>322</v>
      </c>
      <c r="E1" s="10" t="s">
        <v>323</v>
      </c>
      <c r="F1" s="10" t="s">
        <v>324</v>
      </c>
      <c r="G1" s="10" t="s">
        <v>325</v>
      </c>
      <c r="H1" s="10" t="s">
        <v>326</v>
      </c>
      <c r="I1" s="10" t="s">
        <v>327</v>
      </c>
      <c r="J1" s="10" t="s">
        <v>328</v>
      </c>
      <c r="K1" s="10" t="s">
        <v>329</v>
      </c>
      <c r="L1" s="10" t="s">
        <v>330</v>
      </c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11.25">
      <c r="A2" s="117" t="s">
        <v>298</v>
      </c>
      <c r="B2" s="10" t="s">
        <v>298</v>
      </c>
      <c r="C2" s="10" t="s">
        <v>298</v>
      </c>
      <c r="D2" s="10" t="s">
        <v>298</v>
      </c>
      <c r="E2" s="10" t="s">
        <v>298</v>
      </c>
      <c r="F2" s="10" t="s">
        <v>298</v>
      </c>
      <c r="G2" s="10" t="s">
        <v>298</v>
      </c>
      <c r="H2" s="10" t="s">
        <v>298</v>
      </c>
      <c r="I2" s="10" t="s">
        <v>299</v>
      </c>
      <c r="J2" s="10" t="s">
        <v>299</v>
      </c>
      <c r="K2" s="10" t="s">
        <v>298</v>
      </c>
      <c r="L2" s="10" t="s">
        <v>298</v>
      </c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56.25">
      <c r="A3" s="118"/>
      <c r="B3" s="13" t="s">
        <v>331</v>
      </c>
      <c r="C3" s="13" t="s">
        <v>332</v>
      </c>
      <c r="D3" s="13" t="s">
        <v>333</v>
      </c>
      <c r="E3" s="13" t="s">
        <v>334</v>
      </c>
      <c r="F3" s="13" t="s">
        <v>335</v>
      </c>
      <c r="G3" s="13" t="s">
        <v>304</v>
      </c>
      <c r="H3" s="13" t="s">
        <v>336</v>
      </c>
      <c r="I3" s="13" t="s">
        <v>337</v>
      </c>
      <c r="J3" s="13" t="s">
        <v>338</v>
      </c>
      <c r="K3" s="13" t="s">
        <v>339</v>
      </c>
      <c r="L3" s="13" t="s">
        <v>340</v>
      </c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</row>
    <row r="4" spans="1:25" ht="11.25">
      <c r="A4" s="11" t="s">
        <v>112</v>
      </c>
      <c r="B4" s="12" t="str">
        <f>VLOOKUP(A4,'1_คตง_ภาพรวม'!$L$6:$Q$56,6,FALSE)</f>
        <v xml:space="preserve">เผยแพร่ข่าวสารของ กสศ. ผ่านทาง Social media </v>
      </c>
      <c r="C4" s="11">
        <v>1</v>
      </c>
      <c r="D4" s="9" t="str">
        <f>VLOOKUP(A4,'1_คตง_ภาพรวม'!$A$6:$M$59,9,FALSE)</f>
        <v>สื่อดิจิทัล</v>
      </c>
      <c r="E4" s="9" t="str">
        <f>VLOOKUP(A4,'1_คตง_ภาพรวม'!$A$6:$M$59,13,FALSE)</f>
        <v>นางสาวภาวิณี รักษาสิทธิ์</v>
      </c>
      <c r="F4" s="15" t="s">
        <v>32707</v>
      </c>
      <c r="G4" s="12" t="s">
        <v>317</v>
      </c>
      <c r="H4" s="89">
        <v>300000</v>
      </c>
      <c r="I4" s="11"/>
      <c r="J4" s="11"/>
      <c r="K4" s="90">
        <v>43959</v>
      </c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</row>
    <row r="5" spans="1:25" ht="11.25">
      <c r="A5" s="11" t="s">
        <v>118</v>
      </c>
      <c r="B5" s="12" t="str">
        <f>VLOOKUP(A5,'1_คตง_ภาพรวม'!$L$6:$Q$56,6,FALSE)</f>
        <v>ผลิตบทความและinfo graphic เกี่ยวกับระบบ iSEE และเด็กด้อยโอกาสทางการศึกษา เพื่อสื่อสารผ่านช่องทาง Social media ของ The Standard</v>
      </c>
      <c r="C5" s="11">
        <v>1</v>
      </c>
      <c r="D5" s="9" t="str">
        <f>VLOOKUP(A5,'1_คตง_ภาพรวม'!$A$6:$M$59,9,FALSE)</f>
        <v>สื่อดิจิทัล</v>
      </c>
      <c r="E5" s="9" t="str">
        <f>VLOOKUP(A5,'1_คตง_ภาพรวม'!$A$6:$M$59,13,FALSE)</f>
        <v>บริษัท เดอะสแตนดาร์ด จำกัด</v>
      </c>
      <c r="F5" s="15" t="s">
        <v>32707</v>
      </c>
      <c r="G5" s="12" t="s">
        <v>317</v>
      </c>
      <c r="H5" s="89">
        <v>303880</v>
      </c>
      <c r="I5" s="11"/>
      <c r="J5" s="11"/>
      <c r="K5" s="90">
        <v>44008</v>
      </c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</row>
    <row r="6" spans="1:25" ht="11.25">
      <c r="A6" s="11" t="s">
        <v>122</v>
      </c>
      <c r="B6" s="12" t="str">
        <f>VLOOKUP(A6,'1_คตง_ภาพรวม'!$L$6:$Q$56,6,FALSE)</f>
        <v>ผลิตข่าวและวิดีโอสัมภาษณ์ผู้บริหาร กสศ.เพื่อสื่อสารผ่านช่องทาง Social media ของ The Standard</v>
      </c>
      <c r="C6" s="11">
        <v>1</v>
      </c>
      <c r="D6" s="9" t="str">
        <f>VLOOKUP(A6,'1_คตง_ภาพรวม'!$A$6:$M$59,9,FALSE)</f>
        <v>สื่อดิจิทัล</v>
      </c>
      <c r="E6" s="9" t="str">
        <f>VLOOKUP(A6,'1_คตง_ภาพรวม'!$A$6:$M$59,13,FALSE)</f>
        <v>บริษัท เดอะสแตนดาร์ด จำกัด</v>
      </c>
      <c r="F6" s="15" t="s">
        <v>32707</v>
      </c>
      <c r="G6" s="12" t="s">
        <v>317</v>
      </c>
      <c r="H6" s="89">
        <v>436560</v>
      </c>
      <c r="I6" s="11"/>
      <c r="J6" s="11"/>
      <c r="K6" s="90">
        <v>44022</v>
      </c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</row>
    <row r="7" spans="1:25" ht="11.25">
      <c r="A7" s="11" t="s">
        <v>132</v>
      </c>
      <c r="B7" s="12" t="str">
        <f>VLOOKUP(A7,'1_คตง_ภาพรวม'!$L$6:$Q$56,6,FALSE)</f>
        <v>ผลิตวิดีโอเกี่ยวกับครู เด็ก และการระดมทุน พร้อมเผยแพร่ผ่านช่องทาง Social media</v>
      </c>
      <c r="C7" s="11">
        <v>1</v>
      </c>
      <c r="D7" s="9" t="str">
        <f>VLOOKUP(A7,'1_คตง_ภาพรวม'!$A$6:$M$59,9,FALSE)</f>
        <v>สื่อดิจิทัล</v>
      </c>
      <c r="E7" s="9" t="str">
        <f>VLOOKUP(A7,'1_คตง_ภาพรวม'!$A$6:$M$59,13,FALSE)</f>
        <v>บริษัท โมเดิร์นดั๊ก กรุ๊ป จำกัด</v>
      </c>
      <c r="F7" s="15" t="s">
        <v>32707</v>
      </c>
      <c r="G7" s="12" t="s">
        <v>317</v>
      </c>
      <c r="H7" s="89">
        <v>303585.07</v>
      </c>
      <c r="I7" s="11"/>
      <c r="J7" s="11"/>
      <c r="K7" s="90">
        <v>43945</v>
      </c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</row>
    <row r="8" spans="1:25" ht="11.25">
      <c r="A8" s="11" t="s">
        <v>141</v>
      </c>
      <c r="B8" s="12" t="str">
        <f>VLOOKUP(A8,'1_คตง_ภาพรวม'!$L$6:$Q$56,6,FALSE)</f>
        <v>ออกแบบเนื้อหาและสื่อสารเรื่องราวของ กสศ. ผ่านสื่อออนไลน์ The reporter</v>
      </c>
      <c r="C8" s="11">
        <v>1</v>
      </c>
      <c r="D8" s="9" t="str">
        <f>VLOOKUP(A8,'1_คตง_ภาพรวม'!$A$6:$M$59,9,FALSE)</f>
        <v>สื่อดิจิทัล</v>
      </c>
      <c r="E8" s="9" t="str">
        <f>VLOOKUP(A8,'1_คตง_ภาพรวม'!$A$6:$M$59,13,FALSE)</f>
        <v>บริษัท รีพอร์ตเตอร์ โปรดักชั่น จำกัด</v>
      </c>
      <c r="F8" s="15" t="s">
        <v>32707</v>
      </c>
      <c r="G8" s="12" t="s">
        <v>317</v>
      </c>
      <c r="H8" s="89">
        <v>256800</v>
      </c>
      <c r="I8" s="11"/>
      <c r="J8" s="11"/>
      <c r="K8" s="90">
        <v>43959</v>
      </c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</row>
    <row r="9" spans="1:25" ht="11.25">
      <c r="A9" s="11" t="s">
        <v>145</v>
      </c>
      <c r="B9" s="12" t="str">
        <f>VLOOKUP(A9,'1_คตง_ภาพรวม'!$L$6:$Q$56,6,FALSE)</f>
        <v>ออกแบบและสื่อสารเรื่องราว กสศ. ผ่าน The reporter</v>
      </c>
      <c r="C9" s="11">
        <v>1</v>
      </c>
      <c r="D9" s="9" t="str">
        <f>VLOOKUP(A9,'1_คตง_ภาพรวม'!$A$6:$M$59,9,FALSE)</f>
        <v>สื่อดิจิทัล</v>
      </c>
      <c r="E9" s="9" t="str">
        <f>VLOOKUP(A9,'1_คตง_ภาพรวม'!$A$6:$M$59,13,FALSE)</f>
        <v>บริษัท รีพอร์ตเตอร์ โปรดักชั่น จำกัด</v>
      </c>
      <c r="F9" s="15" t="s">
        <v>32707</v>
      </c>
      <c r="G9" s="12" t="s">
        <v>317</v>
      </c>
      <c r="H9" s="89">
        <v>128400</v>
      </c>
      <c r="I9" s="11"/>
      <c r="J9" s="11"/>
      <c r="K9" s="90">
        <v>43994</v>
      </c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</row>
    <row r="10" spans="1:25" ht="11.25">
      <c r="A10" s="11" t="s">
        <v>149</v>
      </c>
      <c r="B10" s="12" t="str">
        <f>VLOOKUP(A10,'1_คตง_ภาพรวม'!$L$6:$Q$56,6,FALSE)</f>
        <v>เผยแพร่ข่าวสารและประชาสัมพันธ์องค์กร</v>
      </c>
      <c r="C10" s="11">
        <v>1</v>
      </c>
      <c r="D10" s="9" t="str">
        <f>VLOOKUP(A10,'1_คตง_ภาพรวม'!$A$6:$M$59,9,FALSE)</f>
        <v>สื่อดิจิทัล</v>
      </c>
      <c r="E10" s="9" t="str">
        <f>VLOOKUP(A10,'1_คตง_ภาพรวม'!$A$6:$M$59,13,FALSE)</f>
        <v>นางสาวอริศรา วงชารี</v>
      </c>
      <c r="F10" s="15" t="s">
        <v>32707</v>
      </c>
      <c r="G10" s="12" t="s">
        <v>317</v>
      </c>
      <c r="H10" s="89">
        <v>192000</v>
      </c>
      <c r="I10" s="11"/>
      <c r="J10" s="11"/>
      <c r="K10" s="90">
        <v>44008</v>
      </c>
      <c r="L10" s="11"/>
      <c r="M10" s="11"/>
      <c r="N10" s="11"/>
      <c r="O10" s="11"/>
      <c r="P10" s="11"/>
      <c r="Q10" s="11"/>
      <c r="R10" s="11"/>
      <c r="S10" s="11"/>
      <c r="T10" s="11"/>
      <c r="U10" s="11"/>
      <c r="V10" s="11"/>
      <c r="W10" s="11"/>
      <c r="X10" s="11"/>
      <c r="Y10" s="11"/>
    </row>
    <row r="11" spans="1:25" ht="11.25">
      <c r="A11" s="91" t="s">
        <v>32</v>
      </c>
      <c r="B11" s="12" t="str">
        <f>VLOOKUP(A11,'1_คตง_ภาพรวม'!$L$6:$Q$56,6,FALSE)</f>
        <v>วิจัยพัฒนาผู้ประกอบการเพื่อสังคมเพื่อสร้างเสริมความเสมอภาคทางการศึกษา</v>
      </c>
      <c r="C11" s="11">
        <v>1</v>
      </c>
      <c r="D11" s="9" t="str">
        <f>VLOOKUP(A11,'1_คตง_ภาพรวม'!$A$6:$M$59,9,FALSE)</f>
        <v>สื่อดิจิทัล</v>
      </c>
      <c r="E11" s="9" t="str">
        <f>VLOOKUP(A11,'1_คตง_ภาพรวม'!$A$6:$M$59,13,FALSE)</f>
        <v>บริษัท ดิสรัปท์ เทคโนโลยี เวนเจอร์ จำกัด</v>
      </c>
      <c r="F11" s="15" t="s">
        <v>32707</v>
      </c>
      <c r="G11" s="12" t="s">
        <v>317</v>
      </c>
      <c r="H11" s="89">
        <v>450000</v>
      </c>
      <c r="I11" s="11"/>
      <c r="J11" s="11"/>
      <c r="K11" s="92">
        <v>44008</v>
      </c>
      <c r="L11" s="11"/>
      <c r="M11" s="11"/>
      <c r="N11" s="11"/>
      <c r="O11" s="11"/>
      <c r="P11" s="11"/>
      <c r="Q11" s="11"/>
      <c r="R11" s="11"/>
      <c r="S11" s="11"/>
      <c r="T11" s="11"/>
      <c r="U11" s="11"/>
      <c r="V11" s="11"/>
      <c r="W11" s="11"/>
      <c r="X11" s="11"/>
      <c r="Y11" s="11"/>
    </row>
    <row r="12" spans="1:25" ht="11.25">
      <c r="A12" s="91" t="s">
        <v>32</v>
      </c>
      <c r="B12" s="12" t="str">
        <f>VLOOKUP(A12,'1_คตง_ภาพรวม'!$L$6:$Q$56,6,FALSE)</f>
        <v>วิจัยพัฒนาผู้ประกอบการเพื่อสังคมเพื่อสร้างเสริมความเสมอภาคทางการศึกษา</v>
      </c>
      <c r="C12" s="11">
        <v>2</v>
      </c>
      <c r="D12" s="9" t="str">
        <f>VLOOKUP(A12,'1_คตง_ภาพรวม'!$A$6:$M$59,9,FALSE)</f>
        <v>สื่อดิจิทัล</v>
      </c>
      <c r="E12" s="9" t="str">
        <f>VLOOKUP(A12,'1_คตง_ภาพรวม'!$A$6:$M$59,13,FALSE)</f>
        <v>บริษัท ดิสรัปท์ เทคโนโลยี เวนเจอร์ จำกัด</v>
      </c>
      <c r="F12" s="15" t="s">
        <v>32707</v>
      </c>
      <c r="G12" s="12" t="s">
        <v>317</v>
      </c>
      <c r="H12" s="93">
        <v>500000</v>
      </c>
      <c r="I12" s="11"/>
      <c r="J12" s="11"/>
      <c r="K12" s="92">
        <v>44071</v>
      </c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</row>
    <row r="13" spans="1:25" ht="11.25">
      <c r="A13" s="91" t="s">
        <v>32</v>
      </c>
      <c r="B13" s="12" t="str">
        <f>VLOOKUP(A13,'1_คตง_ภาพรวม'!$L$6:$Q$56,6,FALSE)</f>
        <v>วิจัยพัฒนาผู้ประกอบการเพื่อสังคมเพื่อสร้างเสริมความเสมอภาคทางการศึกษา</v>
      </c>
      <c r="C13" s="11">
        <v>3</v>
      </c>
      <c r="D13" s="9" t="str">
        <f>VLOOKUP(A13,'1_คตง_ภาพรวม'!$A$6:$M$59,9,FALSE)</f>
        <v>สื่อดิจิทัล</v>
      </c>
      <c r="E13" s="9" t="str">
        <f>VLOOKUP(A13,'1_คตง_ภาพรวม'!$A$6:$M$59,13,FALSE)</f>
        <v>บริษัท ดิสรัปท์ เทคโนโลยี เวนเจอร์ จำกัด</v>
      </c>
      <c r="F13" s="15" t="s">
        <v>32707</v>
      </c>
      <c r="G13" s="12" t="s">
        <v>317</v>
      </c>
      <c r="H13" s="93">
        <v>1000000</v>
      </c>
      <c r="I13" s="11"/>
      <c r="J13" s="11"/>
      <c r="K13" s="92">
        <v>44130</v>
      </c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</row>
    <row r="14" spans="1:25" ht="11.25">
      <c r="A14" s="91" t="s">
        <v>32</v>
      </c>
      <c r="B14" s="12" t="str">
        <f>VLOOKUP(A14,'1_คตง_ภาพรวม'!$L$6:$Q$56,6,FALSE)</f>
        <v>วิจัยพัฒนาผู้ประกอบการเพื่อสังคมเพื่อสร้างเสริมความเสมอภาคทางการศึกษา</v>
      </c>
      <c r="C14" s="11">
        <v>4</v>
      </c>
      <c r="D14" s="9" t="str">
        <f>VLOOKUP(A14,'1_คตง_ภาพรวม'!$A$6:$M$59,9,FALSE)</f>
        <v>สื่อดิจิทัล</v>
      </c>
      <c r="E14" s="9" t="str">
        <f>VLOOKUP(A14,'1_คตง_ภาพรวม'!$A$6:$M$59,13,FALSE)</f>
        <v>บริษัท ดิสรัปท์ เทคโนโลยี เวนเจอร์ จำกัด</v>
      </c>
      <c r="F14" s="15" t="s">
        <v>32707</v>
      </c>
      <c r="G14" s="12" t="s">
        <v>317</v>
      </c>
      <c r="H14" s="93">
        <v>500000</v>
      </c>
      <c r="I14" s="11"/>
      <c r="J14" s="11"/>
      <c r="K14" s="92">
        <v>44281</v>
      </c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</row>
    <row r="15" spans="1:25" ht="11.25">
      <c r="A15" s="11" t="s">
        <v>154</v>
      </c>
      <c r="B15" s="12" t="str">
        <f>VLOOKUP(A15,'1_คตง_ภาพรวม'!$L$6:$Q$56,6,FALSE)</f>
        <v xml:space="preserve">ผลิตเนื้อหาเกี่ยวกับ กสศ.  พร้อมเผยแพร่ผ่านช่องทาง Website และ Social media </v>
      </c>
      <c r="C15" s="11">
        <v>1</v>
      </c>
      <c r="D15" s="9" t="str">
        <f>VLOOKUP(A15,'1_คตง_ภาพรวม'!$A$6:$M$59,9,FALSE)</f>
        <v>สื่อดิจิทัล</v>
      </c>
      <c r="E15" s="9" t="str">
        <f>VLOOKUP(A15,'1_คตง_ภาพรวม'!$A$6:$M$59,13,FALSE)</f>
        <v>บริษัท โมเดิร์นดั๊ก กรุ๊ป จำกัด</v>
      </c>
      <c r="F15" s="15" t="s">
        <v>32707</v>
      </c>
      <c r="G15" s="12" t="s">
        <v>317</v>
      </c>
      <c r="H15" s="89">
        <v>161998</v>
      </c>
      <c r="I15" s="11"/>
      <c r="J15" s="11"/>
      <c r="K15" s="90">
        <v>43994</v>
      </c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</row>
    <row r="16" spans="1:25" ht="11.25">
      <c r="A16" s="91" t="s">
        <v>158</v>
      </c>
      <c r="B16" s="12" t="str">
        <f>VLOOKUP(A16,'1_คตง_ภาพรวม'!$L$6:$Q$56,6,FALSE)</f>
        <v>สื่อสารเพื่อสร้างความตระหนักและการมีส่วนร่วมในประเด็นการลดความเหลื่อมล้ำทางการศึกษา</v>
      </c>
      <c r="C16" s="11">
        <v>1</v>
      </c>
      <c r="D16" s="9" t="str">
        <f>VLOOKUP(A16,'1_คตง_ภาพรวม'!$A$6:$M$59,9,FALSE)</f>
        <v>สื่อดิจิทัล</v>
      </c>
      <c r="E16" s="9" t="str">
        <f>VLOOKUP(A16,'1_คตง_ภาพรวม'!$A$6:$M$59,13,FALSE)</f>
        <v>บริษัท รีพอร์ตเตอร์ โปรดักชั่น จำกัด</v>
      </c>
      <c r="F16" s="15" t="s">
        <v>32707</v>
      </c>
      <c r="G16" s="12" t="s">
        <v>317</v>
      </c>
      <c r="H16" s="97">
        <v>149971.20000000001</v>
      </c>
      <c r="I16" s="11"/>
      <c r="J16" s="11"/>
      <c r="K16" s="92">
        <v>44008</v>
      </c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</row>
    <row r="17" spans="1:25" ht="11.25">
      <c r="A17" s="91" t="s">
        <v>158</v>
      </c>
      <c r="B17" s="12" t="str">
        <f>VLOOKUP(A17,'1_คตง_ภาพรวม'!$L$6:$Q$56,6,FALSE)</f>
        <v>สื่อสารเพื่อสร้างความตระหนักและการมีส่วนร่วมในประเด็นการลดความเหลื่อมล้ำทางการศึกษา</v>
      </c>
      <c r="C17" s="11">
        <v>2</v>
      </c>
      <c r="D17" s="9" t="str">
        <f>VLOOKUP(A17,'1_คตง_ภาพรวม'!$A$6:$M$59,9,FALSE)</f>
        <v>สื่อดิจิทัล</v>
      </c>
      <c r="E17" s="9" t="str">
        <f>VLOOKUP(A17,'1_คตง_ภาพรวม'!$A$6:$M$59,13,FALSE)</f>
        <v>บริษัท รีพอร์ตเตอร์ โปรดักชั่น จำกัด</v>
      </c>
      <c r="F17" s="15" t="s">
        <v>32707</v>
      </c>
      <c r="G17" s="12" t="s">
        <v>317</v>
      </c>
      <c r="H17" s="97">
        <v>299942.40000000002</v>
      </c>
      <c r="I17" s="11"/>
      <c r="J17" s="11"/>
      <c r="K17" s="92">
        <v>44103</v>
      </c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</row>
    <row r="18" spans="1:25" ht="11.25">
      <c r="A18" s="91" t="s">
        <v>158</v>
      </c>
      <c r="B18" s="12" t="str">
        <f>VLOOKUP(A18,'1_คตง_ภาพรวม'!$L$6:$Q$56,6,FALSE)</f>
        <v>สื่อสารเพื่อสร้างความตระหนักและการมีส่วนร่วมในประเด็นการลดความเหลื่อมล้ำทางการศึกษา</v>
      </c>
      <c r="C18" s="11">
        <v>3</v>
      </c>
      <c r="D18" s="9" t="str">
        <f>VLOOKUP(A18,'1_คตง_ภาพรวม'!$A$6:$M$59,9,FALSE)</f>
        <v>สื่อดิจิทัล</v>
      </c>
      <c r="E18" s="9" t="str">
        <f>VLOOKUP(A18,'1_คตง_ภาพรวม'!$A$6:$M$59,13,FALSE)</f>
        <v>บริษัท รีพอร์ตเตอร์ โปรดักชั่น จำกัด</v>
      </c>
      <c r="F18" s="15" t="s">
        <v>32707</v>
      </c>
      <c r="G18" s="12" t="s">
        <v>317</v>
      </c>
      <c r="H18" s="97">
        <v>49990.400000000001</v>
      </c>
      <c r="I18" s="11"/>
      <c r="J18" s="11"/>
      <c r="K18" s="92">
        <v>44130</v>
      </c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</row>
    <row r="19" spans="1:25" ht="11.25">
      <c r="A19" s="11" t="s">
        <v>163</v>
      </c>
      <c r="B19" s="12" t="str">
        <f>VLOOKUP(A19,'1_คตง_ภาพรวม'!$L$6:$Q$56,6,FALSE)</f>
        <v>ผลิตเนื้อหาและเผยเเพร่ข่าวสาร ของ กสศ.</v>
      </c>
      <c r="C19" s="11">
        <v>1</v>
      </c>
      <c r="D19" s="9" t="str">
        <f>VLOOKUP(A19,'1_คตง_ภาพรวม'!$A$6:$M$59,9,FALSE)</f>
        <v>สื่อดิจิทัล</v>
      </c>
      <c r="E19" s="9" t="str">
        <f>VLOOKUP(A19,'1_คตง_ภาพรวม'!$A$6:$M$59,13,FALSE)</f>
        <v>นายพิษณุ เกษมจิตร</v>
      </c>
      <c r="F19" s="15" t="s">
        <v>32707</v>
      </c>
      <c r="G19" s="12" t="s">
        <v>317</v>
      </c>
      <c r="H19" s="89">
        <v>370000</v>
      </c>
      <c r="I19" s="11"/>
      <c r="J19" s="11"/>
      <c r="K19" s="90">
        <v>44022</v>
      </c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</row>
    <row r="20" spans="1:25" ht="11.25">
      <c r="A20" s="11" t="s">
        <v>167</v>
      </c>
      <c r="B20" s="12" t="str">
        <f>VLOOKUP(A20,'1_คตง_ภาพรวม'!$L$6:$Q$56,6,FALSE)</f>
        <v>บริหารจัดการงานรณรงค์สื่อสารและการเผยแพร่ประชาสัมพันธ์</v>
      </c>
      <c r="C20" s="11">
        <v>1</v>
      </c>
      <c r="D20" s="9" t="str">
        <f>VLOOKUP(A20,'1_คตง_ภาพรวม'!$A$6:$M$59,9,FALSE)</f>
        <v>สื่อดิจิทัล</v>
      </c>
      <c r="E20" s="9" t="str">
        <f>VLOOKUP(A20,'1_คตง_ภาพรวม'!$A$6:$M$59,13,FALSE)</f>
        <v>นางสาวสาวิตรี รักษาสิทธิ์</v>
      </c>
      <c r="F20" s="15" t="s">
        <v>32707</v>
      </c>
      <c r="G20" s="12" t="s">
        <v>317</v>
      </c>
      <c r="H20" s="89">
        <v>480000</v>
      </c>
      <c r="I20" s="11"/>
      <c r="J20" s="11"/>
      <c r="K20" s="90">
        <v>44008</v>
      </c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</row>
    <row r="21" spans="1:25" ht="11.25">
      <c r="A21" s="11" t="s">
        <v>172</v>
      </c>
      <c r="B21" s="12" t="str">
        <f>VLOOKUP(A21,'1_คตง_ภาพรวม'!$L$6:$Q$56,6,FALSE)</f>
        <v>สื่อสารเผยแพร่โครงการระดมทุนผ่านสื่อโทรทัศน์และเว็บไซต์</v>
      </c>
      <c r="C21" s="11">
        <v>1</v>
      </c>
      <c r="D21" s="9" t="str">
        <f>VLOOKUP(A21,'1_คตง_ภาพรวม'!$A$6:$M$59,9,FALSE)</f>
        <v>สื่อดิจิทัล</v>
      </c>
      <c r="E21" s="9" t="str">
        <f>VLOOKUP(A21,'1_คตง_ภาพรวม'!$A$6:$M$59,13,FALSE)</f>
        <v>บริษัท แรบบิท ดิจิทัล กรุ๊ป จำกัด</v>
      </c>
      <c r="F21" s="15" t="s">
        <v>32707</v>
      </c>
      <c r="G21" s="12" t="s">
        <v>317</v>
      </c>
      <c r="H21" s="98">
        <v>463000</v>
      </c>
      <c r="I21" s="11"/>
      <c r="J21" s="11"/>
      <c r="K21" s="90">
        <v>44036</v>
      </c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</row>
    <row r="22" spans="1:25" ht="11.25">
      <c r="A22" s="11" t="s">
        <v>178</v>
      </c>
      <c r="B22" s="12" t="str">
        <f>VLOOKUP(A22,'1_คตง_ภาพรวม'!$L$6:$Q$56,6,FALSE)</f>
        <v>สื่อสารเพื่อการระดมทุนผ่านสื่อสังคมโซเชียลมีเดียโดยผ่านศิลปิน นักแสดง กลุ่มผู้มีอิทธิพลกับกลุ่มเป้าหมาย</v>
      </c>
      <c r="C22" s="11">
        <v>1</v>
      </c>
      <c r="D22" s="9" t="str">
        <f>VLOOKUP(A22,'1_คตง_ภาพรวม'!$A$6:$M$59,9,FALSE)</f>
        <v>สื่อดิจิทัล</v>
      </c>
      <c r="E22" s="9" t="str">
        <f>VLOOKUP(A22,'1_คตง_ภาพรวม'!$A$6:$M$59,13,FALSE)</f>
        <v>บริษัท แรบบิท ดิจิทัล กรุ๊ป จำกัด</v>
      </c>
      <c r="F22" s="15" t="s">
        <v>32707</v>
      </c>
      <c r="G22" s="12" t="s">
        <v>317</v>
      </c>
      <c r="H22" s="98">
        <v>490000</v>
      </c>
      <c r="I22" s="11"/>
      <c r="J22" s="11"/>
      <c r="K22" s="90">
        <v>44036</v>
      </c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</row>
    <row r="23" spans="1:25" ht="11.25">
      <c r="A23" s="11" t="s">
        <v>182</v>
      </c>
      <c r="B23" s="12" t="str">
        <f>VLOOKUP(A23,'1_คตง_ภาพรวม'!$L$6:$Q$56,6,FALSE)</f>
        <v>เผยแพร่เนื้อหาข่าวสารเพื่อสร้างความเสมอภาคทางการศึกษา</v>
      </c>
      <c r="C23" s="11">
        <v>1</v>
      </c>
      <c r="D23" s="9" t="str">
        <f>VLOOKUP(A23,'1_คตง_ภาพรวม'!$A$6:$M$59,9,FALSE)</f>
        <v>สื่อดิจิทัล</v>
      </c>
      <c r="E23" s="9" t="str">
        <f>VLOOKUP(A23,'1_คตง_ภาพรวม'!$A$6:$M$59,13,FALSE)</f>
        <v>นางสาวสุชาดา สุนทรเวช</v>
      </c>
      <c r="F23" s="15" t="s">
        <v>32707</v>
      </c>
      <c r="G23" s="12" t="s">
        <v>317</v>
      </c>
      <c r="H23" s="89">
        <v>470000</v>
      </c>
      <c r="I23" s="11"/>
      <c r="J23" s="11"/>
      <c r="K23" s="90">
        <v>44057</v>
      </c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</row>
    <row r="24" spans="1:25" ht="11.25">
      <c r="A24" s="11" t="s">
        <v>193</v>
      </c>
      <c r="B24" s="12" t="str">
        <f>VLOOKUP(A24,'1_คตง_ภาพรวม'!$L$6:$Q$56,6,FALSE)</f>
        <v>ผลิตบทความ/ข่าวเกี่ยวกับการระดมทุนและการสื่อสารผ่านเว็บไซต์และสื่อโซเชียลมีเดีย</v>
      </c>
      <c r="C24" s="11">
        <v>1</v>
      </c>
      <c r="D24" s="9" t="str">
        <f>VLOOKUP(A24,'1_คตง_ภาพรวม'!$A$6:$M$59,9,FALSE)</f>
        <v>สื่อดิจิทัล</v>
      </c>
      <c r="E24" s="9" t="str">
        <f>VLOOKUP(A24,'1_คตง_ภาพรวม'!$A$6:$M$59,13,FALSE)</f>
        <v>บริษัท มูนช็อท ดิจิตอล จำกัด</v>
      </c>
      <c r="F24" s="15" t="s">
        <v>32707</v>
      </c>
      <c r="G24" s="12" t="s">
        <v>317</v>
      </c>
      <c r="H24" s="89">
        <v>331000</v>
      </c>
      <c r="I24" s="11"/>
      <c r="J24" s="11"/>
      <c r="K24" s="90">
        <v>44022</v>
      </c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</row>
    <row r="25" spans="1:25" ht="11.25">
      <c r="A25" s="91" t="s">
        <v>15</v>
      </c>
      <c r="B25" s="12" t="str">
        <f>VLOOKUP(A25,'1_คตง_ภาพรวม'!$L$6:$Q$56,6,FALSE)</f>
        <v>สื่อการเรียนรู้และกระบวนการให้ความรู้ นักศึกษา ครู ในการรับมือปัญหาสภาพจิตใจของเด็กที่ถูกรังแก</v>
      </c>
      <c r="C25" s="11">
        <v>1</v>
      </c>
      <c r="D25" s="9" t="str">
        <f>VLOOKUP(A25,'1_คตง_ภาพรวม'!$A$6:$M$59,9,FALSE)</f>
        <v>สื่อดิจิทัล</v>
      </c>
      <c r="E25" s="9" t="str">
        <f>VLOOKUP(A25,'1_คตง_ภาพรวม'!$A$6:$M$59,13,FALSE)</f>
        <v>บริษัท มายด์เซ็ทเมคเกอร์ จำกัด</v>
      </c>
      <c r="F25" s="15" t="s">
        <v>32707</v>
      </c>
      <c r="G25" s="12" t="s">
        <v>317</v>
      </c>
      <c r="H25" s="98">
        <v>297000</v>
      </c>
      <c r="I25" s="11"/>
      <c r="J25" s="11"/>
      <c r="K25" s="92">
        <v>44036</v>
      </c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</row>
    <row r="26" spans="1:25" ht="11.25">
      <c r="A26" s="91" t="s">
        <v>15</v>
      </c>
      <c r="B26" s="12" t="str">
        <f>VLOOKUP(A26,'1_คตง_ภาพรวม'!$L$6:$Q$56,6,FALSE)</f>
        <v>สื่อการเรียนรู้และกระบวนการให้ความรู้ นักศึกษา ครู ในการรับมือปัญหาสภาพจิตใจของเด็กที่ถูกรังแก</v>
      </c>
      <c r="C26" s="11">
        <v>2</v>
      </c>
      <c r="D26" s="9" t="str">
        <f>VLOOKUP(A26,'1_คตง_ภาพรวม'!$A$6:$M$59,9,FALSE)</f>
        <v>สื่อดิจิทัล</v>
      </c>
      <c r="E26" s="9" t="str">
        <f>VLOOKUP(A26,'1_คตง_ภาพรวม'!$A$6:$M$59,13,FALSE)</f>
        <v>บริษัท มายด์เซ็ทเมคเกอร์ จำกัด</v>
      </c>
      <c r="F26" s="15" t="s">
        <v>32707</v>
      </c>
      <c r="G26" s="12" t="s">
        <v>317</v>
      </c>
      <c r="H26" s="98">
        <v>198000</v>
      </c>
      <c r="I26" s="11"/>
      <c r="J26" s="11"/>
      <c r="K26" s="92">
        <v>44218</v>
      </c>
      <c r="L26" s="11"/>
      <c r="M26" s="11"/>
      <c r="N26" s="11"/>
      <c r="O26" s="11"/>
      <c r="P26" s="11"/>
      <c r="Q26" s="11"/>
      <c r="R26" s="11"/>
      <c r="S26" s="11"/>
      <c r="T26" s="11"/>
      <c r="U26" s="11"/>
      <c r="V26" s="11"/>
      <c r="W26" s="11"/>
      <c r="X26" s="11"/>
      <c r="Y26" s="11"/>
    </row>
    <row r="27" spans="1:25" ht="11.25">
      <c r="A27" s="91" t="s">
        <v>21</v>
      </c>
      <c r="B27" s="12" t="str">
        <f>VLOOKUP(A27,'1_คตง_ภาพรวม'!$L$6:$Q$56,6,FALSE)</f>
        <v>สร้างพื้นที่ให้เยาวชนด้อยโอกาสได้แบ่งปันเรื่องราวดี ๆ</v>
      </c>
      <c r="C27" s="11">
        <v>1</v>
      </c>
      <c r="D27" s="9" t="str">
        <f>VLOOKUP(A27,'1_คตง_ภาพรวม'!$A$6:$M$59,9,FALSE)</f>
        <v>สื่อดิจิทัล</v>
      </c>
      <c r="E27" s="9" t="str">
        <f>VLOOKUP(A27,'1_คตง_ภาพรวม'!$A$6:$M$59,13,FALSE)</f>
        <v>บริษัท นอกเส้น จำกัด</v>
      </c>
      <c r="F27" s="15" t="s">
        <v>32707</v>
      </c>
      <c r="G27" s="12" t="s">
        <v>317</v>
      </c>
      <c r="H27" s="98">
        <v>175000</v>
      </c>
      <c r="I27" s="11"/>
      <c r="J27" s="11"/>
      <c r="K27" s="92">
        <v>44036</v>
      </c>
      <c r="L27" s="11"/>
      <c r="M27" s="11"/>
      <c r="N27" s="11"/>
      <c r="O27" s="11"/>
      <c r="P27" s="11"/>
      <c r="Q27" s="11"/>
      <c r="R27" s="11"/>
      <c r="S27" s="11"/>
      <c r="T27" s="11"/>
      <c r="U27" s="11"/>
      <c r="V27" s="11"/>
      <c r="W27" s="11"/>
      <c r="X27" s="11"/>
      <c r="Y27" s="11"/>
    </row>
    <row r="28" spans="1:25" ht="11.25">
      <c r="A28" s="91" t="s">
        <v>21</v>
      </c>
      <c r="B28" s="12" t="str">
        <f>VLOOKUP(A28,'1_คตง_ภาพรวม'!$L$6:$Q$56,6,FALSE)</f>
        <v>สร้างพื้นที่ให้เยาวชนด้อยโอกาสได้แบ่งปันเรื่องราวดี ๆ</v>
      </c>
      <c r="C28" s="11">
        <v>3</v>
      </c>
      <c r="D28" s="9" t="str">
        <f>VLOOKUP(A28,'1_คตง_ภาพรวม'!$A$6:$M$59,9,FALSE)</f>
        <v>สื่อดิจิทัล</v>
      </c>
      <c r="E28" s="9" t="str">
        <f>VLOOKUP(A28,'1_คตง_ภาพรวม'!$A$6:$M$59,13,FALSE)</f>
        <v>บริษัท นอกเส้น จำกัด</v>
      </c>
      <c r="F28" s="15" t="s">
        <v>32707</v>
      </c>
      <c r="G28" s="12" t="s">
        <v>317</v>
      </c>
      <c r="H28" s="98">
        <v>75000</v>
      </c>
      <c r="I28" s="11"/>
      <c r="J28" s="11"/>
      <c r="K28" s="92">
        <v>44218</v>
      </c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</row>
    <row r="29" spans="1:25" ht="11.25">
      <c r="A29" s="91" t="s">
        <v>199</v>
      </c>
      <c r="B29" s="12" t="str">
        <f>VLOOKUP(A29,'1_คตง_ภาพรวม'!$L$6:$Q$56,6,FALSE)</f>
        <v>เผยแพร่และสื่อสารระดมความร่วมมือเพื่อสร้างความเสมอภาคทางการศึกษาผ่านสื่อออนไลน์ Workpoint</v>
      </c>
      <c r="C29" s="11">
        <v>1</v>
      </c>
      <c r="D29" s="9" t="str">
        <f>VLOOKUP(A29,'1_คตง_ภาพรวม'!$A$6:$M$59,9,FALSE)</f>
        <v>สื่อดิจิทัล</v>
      </c>
      <c r="E29" s="9" t="str">
        <f>VLOOKUP(A29,'1_คตง_ภาพรวม'!$A$6:$M$59,13,FALSE)</f>
        <v>บริษัท ไทย บรอดคาสติ้ง จำกัด</v>
      </c>
      <c r="F29" s="15" t="s">
        <v>32707</v>
      </c>
      <c r="G29" s="12" t="s">
        <v>317</v>
      </c>
      <c r="H29" s="98">
        <v>149400</v>
      </c>
      <c r="I29" s="11"/>
      <c r="J29" s="11"/>
      <c r="K29" s="92">
        <v>44071</v>
      </c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</row>
    <row r="30" spans="1:25" ht="11.25">
      <c r="A30" s="91" t="s">
        <v>199</v>
      </c>
      <c r="B30" s="12" t="str">
        <f>VLOOKUP(A30,'1_คตง_ภาพรวม'!$L$6:$Q$56,6,FALSE)</f>
        <v>เผยแพร่และสื่อสารระดมความร่วมมือเพื่อสร้างความเสมอภาคทางการศึกษาผ่านสื่อออนไลน์ Workpoint</v>
      </c>
      <c r="C30" s="11">
        <v>2</v>
      </c>
      <c r="D30" s="9" t="str">
        <f>VLOOKUP(A30,'1_คตง_ภาพรวม'!$A$6:$M$59,9,FALSE)</f>
        <v>สื่อดิจิทัล</v>
      </c>
      <c r="E30" s="9" t="str">
        <f>VLOOKUP(A30,'1_คตง_ภาพรวม'!$A$6:$M$59,13,FALSE)</f>
        <v>บริษัท ไทย บรอดคาสติ้ง จำกัด</v>
      </c>
      <c r="F30" s="15" t="s">
        <v>32707</v>
      </c>
      <c r="G30" s="12" t="s">
        <v>317</v>
      </c>
      <c r="H30" s="98">
        <v>199200</v>
      </c>
      <c r="I30" s="11"/>
      <c r="J30" s="11"/>
      <c r="K30" s="92">
        <v>44071</v>
      </c>
      <c r="L30" s="11"/>
      <c r="M30" s="11"/>
      <c r="N30" s="11"/>
      <c r="O30" s="11"/>
      <c r="P30" s="11"/>
      <c r="Q30" s="11"/>
      <c r="R30" s="11"/>
      <c r="S30" s="11"/>
      <c r="T30" s="11"/>
      <c r="U30" s="11"/>
      <c r="V30" s="11"/>
      <c r="W30" s="11"/>
      <c r="X30" s="11"/>
      <c r="Y30" s="11"/>
    </row>
    <row r="31" spans="1:25" ht="11.25">
      <c r="A31" s="91" t="s">
        <v>199</v>
      </c>
      <c r="B31" s="12" t="str">
        <f>VLOOKUP(A31,'1_คตง_ภาพรวม'!$L$6:$Q$56,6,FALSE)</f>
        <v>เผยแพร่และสื่อสารระดมความร่วมมือเพื่อสร้างความเสมอภาคทางการศึกษาผ่านสื่อออนไลน์ Workpoint</v>
      </c>
      <c r="C31" s="11">
        <v>3</v>
      </c>
      <c r="D31" s="9" t="str">
        <f>VLOOKUP(A31,'1_คตง_ภาพรวม'!$A$6:$M$59,9,FALSE)</f>
        <v>สื่อดิจิทัล</v>
      </c>
      <c r="E31" s="9" t="str">
        <f>VLOOKUP(A31,'1_คตง_ภาพรวม'!$A$6:$M$59,13,FALSE)</f>
        <v>บริษัท ไทย บรอดคาสติ้ง จำกัด</v>
      </c>
      <c r="F31" s="15" t="s">
        <v>32707</v>
      </c>
      <c r="G31" s="12" t="s">
        <v>317</v>
      </c>
      <c r="H31" s="98">
        <v>149400</v>
      </c>
      <c r="I31" s="11"/>
      <c r="J31" s="11"/>
      <c r="K31" s="92">
        <v>44130</v>
      </c>
      <c r="L31" s="11"/>
      <c r="M31" s="11"/>
      <c r="N31" s="11"/>
      <c r="O31" s="11"/>
      <c r="P31" s="11"/>
      <c r="Q31" s="11"/>
      <c r="R31" s="11"/>
      <c r="S31" s="11"/>
      <c r="T31" s="11"/>
      <c r="U31" s="11"/>
      <c r="V31" s="11"/>
      <c r="W31" s="11"/>
      <c r="X31" s="11"/>
      <c r="Y31" s="11"/>
    </row>
    <row r="32" spans="1:25" ht="11.25">
      <c r="A32" s="11" t="s">
        <v>204</v>
      </c>
      <c r="B32" s="12" t="str">
        <f>VLOOKUP(A32,'1_คตง_ภาพรวม'!$L$6:$Q$56,6,FALSE)</f>
        <v>ผลิตคลิปการสัมภาษณ์ผู้บริหาร กสศ.</v>
      </c>
      <c r="C32" s="11">
        <v>1</v>
      </c>
      <c r="D32" s="9" t="str">
        <f>VLOOKUP(A32,'1_คตง_ภาพรวม'!$A$6:$M$59,9,FALSE)</f>
        <v>สื่อดิจิทัล</v>
      </c>
      <c r="E32" s="9" t="str">
        <f>VLOOKUP(A32,'1_คตง_ภาพรวม'!$A$6:$M$59,13,FALSE)</f>
        <v>บริษัท เดอะสแตนดาร์ด จำกัด</v>
      </c>
      <c r="F32" s="15" t="s">
        <v>32707</v>
      </c>
      <c r="G32" s="12" t="s">
        <v>317</v>
      </c>
      <c r="H32" s="89">
        <v>374500</v>
      </c>
      <c r="I32" s="11"/>
      <c r="J32" s="11"/>
      <c r="K32" s="90">
        <v>44204</v>
      </c>
      <c r="L32" s="11"/>
      <c r="M32" s="11"/>
      <c r="N32" s="11"/>
      <c r="O32" s="11"/>
      <c r="P32" s="11"/>
      <c r="Q32" s="11"/>
      <c r="R32" s="11"/>
      <c r="S32" s="11"/>
      <c r="T32" s="11"/>
      <c r="U32" s="11"/>
      <c r="V32" s="11"/>
      <c r="W32" s="11"/>
      <c r="X32" s="11"/>
      <c r="Y32" s="11"/>
    </row>
    <row r="33" spans="1:25" ht="11.25">
      <c r="A33" s="11" t="s">
        <v>208</v>
      </c>
      <c r="B33" s="12" t="str">
        <f>VLOOKUP(A33,'1_คตง_ภาพรวม'!$L$6:$Q$56,6,FALSE)</f>
        <v>บริหารจัดการงานแถลงข่าว</v>
      </c>
      <c r="C33" s="11">
        <v>1</v>
      </c>
      <c r="D33" s="9" t="str">
        <f>VLOOKUP(A33,'1_คตง_ภาพรวม'!$A$6:$M$59,9,FALSE)</f>
        <v>สื่อดิจิทัล</v>
      </c>
      <c r="E33" s="9" t="str">
        <f>VLOOKUP(A33,'1_คตง_ภาพรวม'!$A$6:$M$59,13,FALSE)</f>
        <v>บริษัท เติมสุข คอร์เพอเรชั่น จำกัด</v>
      </c>
      <c r="F33" s="15" t="s">
        <v>32707</v>
      </c>
      <c r="G33" s="12" t="s">
        <v>317</v>
      </c>
      <c r="H33" s="89">
        <v>442980</v>
      </c>
      <c r="I33" s="11"/>
      <c r="J33" s="11"/>
      <c r="K33" s="90">
        <v>44130</v>
      </c>
      <c r="L33" s="11"/>
      <c r="M33" s="11"/>
      <c r="N33" s="11"/>
      <c r="O33" s="11"/>
      <c r="P33" s="11"/>
      <c r="Q33" s="11"/>
      <c r="R33" s="11"/>
      <c r="S33" s="11"/>
      <c r="T33" s="11"/>
      <c r="U33" s="11"/>
      <c r="V33" s="11"/>
      <c r="W33" s="11"/>
      <c r="X33" s="11"/>
      <c r="Y33" s="11"/>
    </row>
    <row r="34" spans="1:25" ht="11.25">
      <c r="A34" s="11" t="s">
        <v>212</v>
      </c>
      <c r="B34" s="12" t="str">
        <f>VLOOKUP(A34,'1_คตง_ภาพรวม'!$L$6:$Q$56,6,FALSE)</f>
        <v>แถลงข่าวกิจกรรมส่งน้องกลับโรงเรียน</v>
      </c>
      <c r="C34" s="94">
        <v>1</v>
      </c>
      <c r="D34" s="9" t="str">
        <f>VLOOKUP(A34,'1_คตง_ภาพรวม'!$A$6:$M$59,9,FALSE)</f>
        <v>สื่อดิจิทัล</v>
      </c>
      <c r="E34" s="9" t="str">
        <f>VLOOKUP(A34,'1_คตง_ภาพรวม'!$A$6:$M$59,13,FALSE)</f>
        <v>บริษัท กู๊ด อินโฟ แอนด์ แมเนจเมนท์ จำกัด</v>
      </c>
      <c r="F34" s="15" t="s">
        <v>32707</v>
      </c>
      <c r="G34" s="12" t="s">
        <v>317</v>
      </c>
      <c r="H34" s="95">
        <v>498352.5</v>
      </c>
      <c r="I34" s="11"/>
      <c r="J34" s="11"/>
      <c r="K34" s="116">
        <v>44057</v>
      </c>
      <c r="L34" s="11"/>
      <c r="M34" s="11"/>
      <c r="N34" s="11"/>
      <c r="O34" s="11"/>
      <c r="P34" s="11"/>
      <c r="Q34" s="11"/>
      <c r="R34" s="11"/>
      <c r="S34" s="11"/>
      <c r="T34" s="11"/>
      <c r="U34" s="11"/>
      <c r="V34" s="11"/>
      <c r="W34" s="11"/>
      <c r="X34" s="11"/>
      <c r="Y34" s="11"/>
    </row>
    <row r="35" spans="1:25" ht="11.25">
      <c r="A35" s="11" t="s">
        <v>215</v>
      </c>
      <c r="B35" s="12" t="str">
        <f>VLOOKUP(A35,'1_คตง_ภาพรวม'!$L$6:$Q$56,6,FALSE)</f>
        <v>บริหารจัดการงานแถลงข่าวและเผยแพร่ผ่านสื่อ</v>
      </c>
      <c r="C35" s="11">
        <v>1</v>
      </c>
      <c r="D35" s="9" t="str">
        <f>VLOOKUP(A35,'1_คตง_ภาพรวม'!$A$6:$M$59,9,FALSE)</f>
        <v>สื่อดิจิทัล</v>
      </c>
      <c r="E35" s="9" t="str">
        <f>VLOOKUP(A35,'1_คตง_ภาพรวม'!$A$6:$M$59,13,FALSE)</f>
        <v>บริษัท เติมสุข คอร์เพอเรชั่น จำกัด</v>
      </c>
      <c r="F35" s="15" t="s">
        <v>32707</v>
      </c>
      <c r="G35" s="12" t="s">
        <v>317</v>
      </c>
      <c r="H35" s="89">
        <v>442980</v>
      </c>
      <c r="I35" s="11"/>
      <c r="J35" s="11"/>
      <c r="K35" s="90">
        <v>44130</v>
      </c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</row>
    <row r="36" spans="1:25" ht="11.25">
      <c r="A36" s="11" t="s">
        <v>219</v>
      </c>
      <c r="B36" s="12" t="str">
        <f>VLOOKUP(A36,'1_คตง_ภาพรวม'!$L$6:$Q$56,6,FALSE)</f>
        <v>ผลิตข่าวและเผยแพร่ประชาสัมพันธ์</v>
      </c>
      <c r="C36" s="11">
        <v>1</v>
      </c>
      <c r="D36" s="9" t="str">
        <f>VLOOKUP(A36,'1_คตง_ภาพรวม'!$A$6:$M$59,9,FALSE)</f>
        <v>สื่อดิจิทัล</v>
      </c>
      <c r="E36" s="9" t="str">
        <f>VLOOKUP(A36,'1_คตง_ภาพรวม'!$A$6:$M$59,13,FALSE)</f>
        <v>บริษัท เดอะสแตนดาร์ด จำกัด</v>
      </c>
      <c r="F36" s="15" t="s">
        <v>32707</v>
      </c>
      <c r="G36" s="12" t="s">
        <v>317</v>
      </c>
      <c r="H36" s="89">
        <v>237540</v>
      </c>
      <c r="I36" s="11"/>
      <c r="J36" s="11"/>
      <c r="K36" s="90">
        <v>44190</v>
      </c>
      <c r="L36" s="11"/>
      <c r="M36" s="11"/>
      <c r="N36" s="11"/>
      <c r="O36" s="11"/>
      <c r="P36" s="11"/>
      <c r="Q36" s="11"/>
      <c r="R36" s="11"/>
      <c r="S36" s="11"/>
      <c r="T36" s="11"/>
      <c r="U36" s="11"/>
      <c r="V36" s="11"/>
      <c r="W36" s="11"/>
      <c r="X36" s="11"/>
      <c r="Y36" s="11"/>
    </row>
    <row r="37" spans="1:25" ht="11.25">
      <c r="A37" s="11" t="s">
        <v>38</v>
      </c>
      <c r="B37" s="12" t="str">
        <f>VLOOKUP(A37,'1_คตง_ภาพรวม'!$L$6:$Q$56,6,FALSE)</f>
        <v>ผลิตและเผยแพร่ข้อมูลในสถานีวิทยุ</v>
      </c>
      <c r="C37" s="11">
        <v>1</v>
      </c>
      <c r="D37" s="9" t="str">
        <f>VLOOKUP(A37,'1_คตง_ภาพรวม'!$A$6:$M$59,9,FALSE)</f>
        <v>วิทยุโทรทัศน์</v>
      </c>
      <c r="E37" s="9" t="str">
        <f>VLOOKUP(A37,'1_คตง_ภาพรวม'!$A$6:$M$59,13,FALSE)</f>
        <v>บริษัท อสมท จำกัด (มหาชน)</v>
      </c>
      <c r="F37" s="15" t="s">
        <v>32707</v>
      </c>
      <c r="G37" s="12" t="s">
        <v>317</v>
      </c>
      <c r="H37" s="89">
        <v>100000</v>
      </c>
      <c r="I37" s="11"/>
      <c r="J37" s="11"/>
      <c r="K37" s="90">
        <v>44148</v>
      </c>
      <c r="L37" s="11"/>
      <c r="M37" s="11"/>
      <c r="N37" s="11"/>
      <c r="O37" s="11"/>
      <c r="P37" s="11"/>
      <c r="Q37" s="11"/>
      <c r="R37" s="11"/>
      <c r="S37" s="11"/>
      <c r="T37" s="11"/>
      <c r="U37" s="11"/>
      <c r="V37" s="11"/>
      <c r="W37" s="11"/>
      <c r="X37" s="11"/>
      <c r="Y37" s="11"/>
    </row>
    <row r="38" spans="1:25" ht="11.25">
      <c r="A38" s="11" t="s">
        <v>1097</v>
      </c>
      <c r="B38" s="12" t="str">
        <f>VLOOKUP(A38,'1_คตง_ภาพรวม'!$L$6:$Q$56,6,FALSE)</f>
        <v>ผลิตบทความภาษาอังกฤษที่เกี่ยวข้องกับความเสมอภาคทางการศึกษา</v>
      </c>
      <c r="C38" s="11">
        <v>1</v>
      </c>
      <c r="D38" s="9" t="str">
        <f>VLOOKUP(A38,'1_คตง_ภาพรวม'!$A$6:$M$59,9,FALSE)</f>
        <v>สื่อสิ่งพิมพ์</v>
      </c>
      <c r="E38" s="9" t="str">
        <f>VLOOKUP(A38,'1_คตง_ภาพรวม'!$A$6:$M$59,13,FALSE)</f>
        <v>บริษัท บางกอก โพสต์ จำกัด (มหาชน)</v>
      </c>
      <c r="F38" s="15" t="s">
        <v>32707</v>
      </c>
      <c r="G38" s="12" t="s">
        <v>317</v>
      </c>
      <c r="H38" s="89">
        <v>175000</v>
      </c>
      <c r="I38" s="11"/>
      <c r="J38" s="11"/>
      <c r="K38" s="90">
        <v>44130</v>
      </c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</row>
    <row r="39" spans="1:25" ht="11.25">
      <c r="A39" s="11" t="s">
        <v>49</v>
      </c>
      <c r="B39" s="12" t="str">
        <f>VLOOKUP(A39,'1_คตง_ภาพรวม'!$L$6:$Q$56,6,FALSE)</f>
        <v>ผลิตบทความเพื่อเผยแพร่บนเว็บไซต์ Thaipublica.org</v>
      </c>
      <c r="C39" s="11">
        <v>1</v>
      </c>
      <c r="D39" s="9" t="str">
        <f>VLOOKUP(A39,'1_คตง_ภาพรวม'!$A$6:$M$59,9,FALSE)</f>
        <v>สื่อดิจิทัล</v>
      </c>
      <c r="E39" s="9" t="str">
        <f>VLOOKUP(A39,'1_คตง_ภาพรวม'!$A$6:$M$59,13,FALSE)</f>
        <v>บริษัท ไทยพับลิก้า จำกัด</v>
      </c>
      <c r="F39" s="15" t="s">
        <v>32707</v>
      </c>
      <c r="G39" s="12" t="s">
        <v>317</v>
      </c>
      <c r="H39" s="89">
        <v>200000</v>
      </c>
      <c r="I39" s="11"/>
      <c r="J39" s="11"/>
      <c r="K39" s="90">
        <v>44130</v>
      </c>
      <c r="L39" s="11"/>
      <c r="M39" s="11"/>
      <c r="N39" s="11"/>
      <c r="O39" s="11"/>
      <c r="P39" s="11"/>
      <c r="Q39" s="11"/>
      <c r="R39" s="11"/>
      <c r="S39" s="11"/>
      <c r="T39" s="11"/>
      <c r="U39" s="11"/>
      <c r="V39" s="11"/>
      <c r="W39" s="11"/>
      <c r="X39" s="11"/>
      <c r="Y39" s="11"/>
    </row>
    <row r="40" spans="1:25" ht="11.25">
      <c r="A40" s="11" t="s">
        <v>222</v>
      </c>
      <c r="B40" s="12" t="str">
        <f>VLOOKUP(A40,'1_คตง_ภาพรวม'!$L$6:$Q$56,6,FALSE)</f>
        <v>บริหารจัดการงานแถลงข่าวและเผยแพร่ผ่านสื่อต่าง ๆ</v>
      </c>
      <c r="C40" s="11">
        <v>1</v>
      </c>
      <c r="D40" s="9" t="str">
        <f>VLOOKUP(A40,'1_คตง_ภาพรวม'!$A$6:$M$59,9,FALSE)</f>
        <v>สื่อดิจิทัล</v>
      </c>
      <c r="E40" s="9" t="str">
        <f>VLOOKUP(A40,'1_คตง_ภาพรวม'!$A$6:$M$59,13,FALSE)</f>
        <v>บริษัท เติมสุข คอร์เพอเรชั่น จำกัด</v>
      </c>
      <c r="F40" s="15" t="s">
        <v>32707</v>
      </c>
      <c r="G40" s="12" t="s">
        <v>317</v>
      </c>
      <c r="H40" s="89">
        <v>398682</v>
      </c>
      <c r="I40" s="11"/>
      <c r="J40" s="11"/>
      <c r="K40" s="90">
        <v>44330</v>
      </c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</row>
    <row r="41" spans="1:25" ht="11.25">
      <c r="A41" s="11" t="s">
        <v>225</v>
      </c>
      <c r="B41" s="12" t="str">
        <f>VLOOKUP(A41,'1_คตง_ภาพรวม'!$L$6:$Q$56,6,FALSE)</f>
        <v>จ้างบริหารการสื่อสารเพื่อช่วยเหลือเด็กและกลุ่มเป้าหมาย</v>
      </c>
      <c r="C41" s="11">
        <v>1</v>
      </c>
      <c r="D41" s="9" t="str">
        <f>VLOOKUP(A41,'1_คตง_ภาพรวม'!$A$6:$M$59,9,FALSE)</f>
        <v>สื่อดิจิทัล</v>
      </c>
      <c r="E41" s="9" t="str">
        <f>VLOOKUP(A41,'1_คตง_ภาพรวม'!$A$6:$M$59,13,FALSE)</f>
        <v>บริษัท เติมสุข คอร์เพอเรชั่น จำกัด</v>
      </c>
      <c r="F41" s="15" t="s">
        <v>32707</v>
      </c>
      <c r="G41" s="12" t="s">
        <v>317</v>
      </c>
      <c r="H41" s="89">
        <v>479895</v>
      </c>
      <c r="I41" s="11"/>
      <c r="J41" s="11"/>
      <c r="K41" s="90">
        <v>44314</v>
      </c>
      <c r="L41" s="11"/>
      <c r="M41" s="11"/>
      <c r="N41" s="11"/>
      <c r="O41" s="11"/>
      <c r="P41" s="11"/>
      <c r="Q41" s="11"/>
      <c r="R41" s="11"/>
      <c r="S41" s="11"/>
      <c r="T41" s="11"/>
      <c r="U41" s="11"/>
      <c r="V41" s="11"/>
      <c r="W41" s="11"/>
      <c r="X41" s="11"/>
      <c r="Y41" s="11"/>
    </row>
    <row r="42" spans="1:25" ht="11.25">
      <c r="A42" s="11" t="s">
        <v>1408</v>
      </c>
      <c r="B42" s="12" t="str">
        <f>VLOOKUP(A42,'1_คตง_ภาพรวม'!$L$6:$Q$56,6,FALSE)</f>
        <v>ผลิตสื่อองค์ความรู้ต่างประเทศ</v>
      </c>
      <c r="C42" s="11">
        <v>1</v>
      </c>
      <c r="D42" s="9" t="str">
        <f>VLOOKUP(A42,'1_คตง_ภาพรวม'!$A$6:$M$59,9,FALSE)</f>
        <v>วิทยุโทรทัศน์</v>
      </c>
      <c r="E42" s="9" t="str">
        <f>VLOOKUP(A42,'1_คตง_ภาพรวม'!$A$6:$M$59,13,FALSE)</f>
        <v>นางสาวสุบงกช สุขแก้ว</v>
      </c>
      <c r="F42" s="15" t="s">
        <v>32707</v>
      </c>
      <c r="G42" s="12" t="s">
        <v>317</v>
      </c>
      <c r="H42" s="89">
        <v>500000</v>
      </c>
      <c r="I42" s="11"/>
      <c r="J42" s="11"/>
      <c r="K42" s="90">
        <v>44148</v>
      </c>
      <c r="L42" s="11"/>
      <c r="M42" s="11"/>
      <c r="N42" s="11"/>
      <c r="O42" s="11"/>
      <c r="P42" s="11"/>
      <c r="Q42" s="11"/>
      <c r="R42" s="11"/>
      <c r="S42" s="11"/>
      <c r="T42" s="11"/>
      <c r="U42" s="11"/>
      <c r="V42" s="11"/>
      <c r="W42" s="11"/>
      <c r="X42" s="11"/>
      <c r="Y42" s="11"/>
    </row>
    <row r="43" spans="1:25" ht="11.25">
      <c r="A43" s="91" t="s">
        <v>27</v>
      </c>
      <c r="B43" s="12" t="str">
        <f>VLOOKUP(A43,'1_คตง_ภาพรวม'!$L$6:$Q$56,6,FALSE)</f>
        <v>ขยายผลเครือข่ายและพัฒนานวัตกรรมความร่วมมือ เพื่อความเสมอภาคทางการศึกษา</v>
      </c>
      <c r="C43" s="11">
        <v>1</v>
      </c>
      <c r="D43" s="9" t="str">
        <f>VLOOKUP(A43,'1_คตง_ภาพรวม'!$A$6:$M$59,9,FALSE)</f>
        <v>สื่อดิจิทัล</v>
      </c>
      <c r="E43" s="9" t="str">
        <f>VLOOKUP(A43,'1_คตง_ภาพรวม'!$A$6:$M$59,13,FALSE)</f>
        <v>บริษัท โอไอซี ครีเอชั่น จำกัด</v>
      </c>
      <c r="F43" s="15" t="s">
        <v>32707</v>
      </c>
      <c r="G43" s="12" t="s">
        <v>317</v>
      </c>
      <c r="H43" s="98">
        <v>1990628</v>
      </c>
      <c r="I43" s="11"/>
      <c r="J43" s="11"/>
      <c r="K43" s="92">
        <v>44162</v>
      </c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</row>
    <row r="44" spans="1:25" ht="11.25">
      <c r="A44" s="91" t="s">
        <v>27</v>
      </c>
      <c r="B44" s="12" t="str">
        <f>VLOOKUP(A44,'1_คตง_ภาพรวม'!$L$6:$Q$56,6,FALSE)</f>
        <v>ขยายผลเครือข่ายและพัฒนานวัตกรรมความร่วมมือ เพื่อความเสมอภาคทางการศึกษา</v>
      </c>
      <c r="C44" s="96">
        <v>3</v>
      </c>
      <c r="D44" s="9" t="str">
        <f>VLOOKUP(A44,'1_คตง_ภาพรวม'!$A$6:$M$59,9,FALSE)</f>
        <v>สื่อดิจิทัล</v>
      </c>
      <c r="E44" s="9" t="str">
        <f>VLOOKUP(A44,'1_คตง_ภาพรวม'!$A$6:$M$59,13,FALSE)</f>
        <v>บริษัท โอไอซี ครีเอชั่น จำกัด</v>
      </c>
      <c r="F44" s="15" t="s">
        <v>32707</v>
      </c>
      <c r="G44" s="12" t="s">
        <v>317</v>
      </c>
      <c r="H44" s="98">
        <v>746485.5</v>
      </c>
      <c r="I44" s="11"/>
      <c r="J44" s="11"/>
      <c r="K44" s="92">
        <v>44344</v>
      </c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</row>
    <row r="45" spans="1:25" ht="11.25">
      <c r="A45" s="91" t="s">
        <v>83</v>
      </c>
      <c r="B45" s="12" t="str">
        <f>VLOOKUP(A45,'1_คตง_ภาพรวม'!$L$6:$Q$56,6,FALSE)</f>
        <v>การขับเคลื่อนความรู้เพื่อลดความเหลื่อมล้ำทางการศึกษา</v>
      </c>
      <c r="C45" s="11">
        <v>1</v>
      </c>
      <c r="D45" s="9" t="str">
        <f>VLOOKUP(A45,'1_คตง_ภาพรวม'!$A$6:$M$59,9,FALSE)</f>
        <v>สื่อดิจิทัล</v>
      </c>
      <c r="E45" s="9" t="str">
        <f>VLOOKUP(A45,'1_คตง_ภาพรวม'!$A$6:$M$59,13,FALSE)</f>
        <v>บริษัท บุ๊คสเคป พลัส จำกัด</v>
      </c>
      <c r="F45" s="15" t="s">
        <v>32707</v>
      </c>
      <c r="G45" s="12" t="s">
        <v>317</v>
      </c>
      <c r="H45" s="98">
        <v>1798884</v>
      </c>
      <c r="I45" s="11"/>
      <c r="J45" s="11"/>
      <c r="K45" s="92">
        <v>44162</v>
      </c>
      <c r="L45" s="11"/>
      <c r="M45" s="11"/>
      <c r="N45" s="11"/>
      <c r="O45" s="11"/>
      <c r="P45" s="11"/>
      <c r="Q45" s="11"/>
      <c r="R45" s="11"/>
      <c r="S45" s="11"/>
      <c r="T45" s="11"/>
      <c r="U45" s="11"/>
      <c r="V45" s="11"/>
      <c r="W45" s="11"/>
      <c r="X45" s="11"/>
      <c r="Y45" s="11"/>
    </row>
    <row r="46" spans="1:25" ht="11.25">
      <c r="A46" s="91" t="s">
        <v>83</v>
      </c>
      <c r="B46" s="12" t="str">
        <f>VLOOKUP(A46,'1_คตง_ภาพรวม'!$L$6:$Q$56,6,FALSE)</f>
        <v>การขับเคลื่อนความรู้เพื่อลดความเหลื่อมล้ำทางการศึกษา</v>
      </c>
      <c r="C46" s="11">
        <v>2</v>
      </c>
      <c r="D46" s="9" t="str">
        <f>VLOOKUP(A46,'1_คตง_ภาพรวม'!$A$6:$M$59,9,FALSE)</f>
        <v>สื่อดิจิทัล</v>
      </c>
      <c r="E46" s="9" t="str">
        <f>VLOOKUP(A46,'1_คตง_ภาพรวม'!$A$6:$M$59,13,FALSE)</f>
        <v>บริษัท บุ๊คสเคป พลัส จำกัด</v>
      </c>
      <c r="F46" s="15" t="s">
        <v>32707</v>
      </c>
      <c r="G46" s="12" t="s">
        <v>317</v>
      </c>
      <c r="H46" s="98">
        <v>1798884</v>
      </c>
      <c r="I46" s="11"/>
      <c r="J46" s="11"/>
      <c r="K46" s="92">
        <v>44281</v>
      </c>
      <c r="L46" s="11"/>
      <c r="M46" s="11"/>
      <c r="N46" s="11"/>
      <c r="O46" s="11"/>
      <c r="P46" s="11"/>
      <c r="Q46" s="11"/>
      <c r="R46" s="11"/>
      <c r="S46" s="11"/>
      <c r="T46" s="11"/>
      <c r="U46" s="11"/>
      <c r="V46" s="11"/>
      <c r="W46" s="11"/>
      <c r="X46" s="11"/>
      <c r="Y46" s="11"/>
    </row>
    <row r="47" spans="1:25" ht="11.25">
      <c r="A47" s="11" t="s">
        <v>242</v>
      </c>
      <c r="B47" s="12" t="str">
        <f>VLOOKUP(A47,'1_คตง_ภาพรวม'!$L$6:$Q$56,6,FALSE)</f>
        <v>บริการจัดการเผยแพร่ข่าวสารภารกิจของกองทุนเพื่อความเสมอภาคทางการศึกษา</v>
      </c>
      <c r="C47" s="11">
        <v>1</v>
      </c>
      <c r="D47" s="9" t="str">
        <f>VLOOKUP(A47,'1_คตง_ภาพรวม'!$A$6:$M$59,9,FALSE)</f>
        <v>สื่อดิจิทัล</v>
      </c>
      <c r="E47" s="9" t="str">
        <f>VLOOKUP(A47,'1_คตง_ภาพรวม'!$A$6:$M$59,13,FALSE)</f>
        <v>บริษัท เติมสุข คอร์เพอเรชั่น จำกัด</v>
      </c>
      <c r="F47" s="15" t="s">
        <v>32707</v>
      </c>
      <c r="G47" s="12" t="s">
        <v>317</v>
      </c>
      <c r="H47" s="89">
        <v>98440</v>
      </c>
      <c r="I47" s="11"/>
      <c r="J47" s="11"/>
      <c r="K47" s="90">
        <v>44267</v>
      </c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</row>
    <row r="48" spans="1:25" ht="11.25">
      <c r="A48" s="11" t="s">
        <v>62</v>
      </c>
      <c r="B48" s="12" t="str">
        <f>VLOOKUP(A48,'1_คตง_ภาพรวม'!$L$6:$Q$56,6,FALSE)</f>
        <v>พัฒนาเนื้อหาและบริหารจัดการแพลทฟอร์มชุมชนแลกเปลี่ยนเรียนรู้ของกลุ่มเป้าหมายครูผู้สร้างการเปลี่ยนแปลง</v>
      </c>
      <c r="C48" s="11">
        <v>1</v>
      </c>
      <c r="D48" s="9" t="str">
        <f>VLOOKUP(A48,'1_คตง_ภาพรวม'!$A$6:$M$59,9,FALSE)</f>
        <v>สื่อดิจิทัล</v>
      </c>
      <c r="E48" s="9" t="str">
        <f>VLOOKUP(A48,'1_คตง_ภาพรวม'!$A$6:$M$59,13,FALSE)</f>
        <v>บริษัท ซีเจ เวิร์ค จำกัด</v>
      </c>
      <c r="F48" s="15" t="s">
        <v>32707</v>
      </c>
      <c r="G48" s="12" t="s">
        <v>317</v>
      </c>
      <c r="H48" s="89">
        <v>499155</v>
      </c>
      <c r="I48" s="11"/>
      <c r="J48" s="11"/>
      <c r="K48" s="90">
        <v>44295</v>
      </c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</row>
    <row r="49" spans="1:25" ht="11.25">
      <c r="A49" s="11" t="s">
        <v>250</v>
      </c>
      <c r="B49" s="12" t="str">
        <f>VLOOKUP(A49,'1_คตง_ภาพรวม'!$L$6:$Q$56,6,FALSE)</f>
        <v>บริหารจัดการและเผยแพร่ข่าวสารเพื่อสร้างความเสมอภาคทางการศึกษา</v>
      </c>
      <c r="C49" s="11">
        <v>1</v>
      </c>
      <c r="D49" s="9" t="str">
        <f>VLOOKUP(A49,'1_คตง_ภาพรวม'!$A$6:$M$59,9,FALSE)</f>
        <v>สื่อดิจิทัล</v>
      </c>
      <c r="E49" s="9" t="str">
        <f>VLOOKUP(A49,'1_คตง_ภาพรวม'!$A$6:$M$59,13,FALSE)</f>
        <v>บริษัท เติมสุข คอร์เพอเรชั่น จำกัด</v>
      </c>
      <c r="F49" s="15" t="s">
        <v>32707</v>
      </c>
      <c r="G49" s="12" t="s">
        <v>317</v>
      </c>
      <c r="H49" s="89">
        <v>98440</v>
      </c>
      <c r="I49" s="11"/>
      <c r="J49" s="11"/>
      <c r="K49" s="90">
        <v>44314</v>
      </c>
      <c r="L49" s="11"/>
      <c r="M49" s="11"/>
      <c r="N49" s="1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</row>
    <row r="50" spans="1:25" ht="11.25">
      <c r="A50" s="11" t="s">
        <v>255</v>
      </c>
      <c r="B50" s="12" t="str">
        <f>VLOOKUP(A50,'1_คตง_ภาพรวม'!$L$6:$Q$56,6,FALSE)</f>
        <v>สื่อสารแคมเปญ ชวนกันมาช้อป น้องๆ สุขใจ</v>
      </c>
      <c r="C50" s="11">
        <v>1</v>
      </c>
      <c r="D50" s="9" t="str">
        <f>VLOOKUP(A50,'1_คตง_ภาพรวม'!$A$6:$M$59,9,FALSE)</f>
        <v>สื่อดิจิทัล</v>
      </c>
      <c r="E50" s="9" t="str">
        <f>VLOOKUP(A50,'1_คตง_ภาพรวม'!$A$6:$M$59,13,FALSE)</f>
        <v>บริษัท คลาวด์แอนด์กราวนด์ จำกัด</v>
      </c>
      <c r="F50" s="15" t="s">
        <v>32707</v>
      </c>
      <c r="G50" s="12" t="s">
        <v>317</v>
      </c>
      <c r="H50" s="89">
        <v>131000</v>
      </c>
      <c r="I50" s="11"/>
      <c r="J50" s="11"/>
      <c r="K50" s="90">
        <v>44314</v>
      </c>
      <c r="L50" s="11"/>
      <c r="M50" s="11"/>
      <c r="N50" s="11"/>
      <c r="O50" s="11"/>
      <c r="P50" s="11"/>
      <c r="Q50" s="11"/>
      <c r="R50" s="11"/>
      <c r="S50" s="11"/>
      <c r="T50" s="11"/>
      <c r="U50" s="11"/>
      <c r="V50" s="11"/>
      <c r="W50" s="11"/>
      <c r="X50" s="11"/>
      <c r="Y50" s="11"/>
    </row>
    <row r="51" spans="1:25" ht="11.25">
      <c r="A51" s="11" t="s">
        <v>69</v>
      </c>
      <c r="B51" s="12" t="str">
        <f>VLOOKUP(A51,'1_คตง_ภาพรวม'!$L$6:$Q$56,6,FALSE)</f>
        <v>จัดการความรู้และสื่อสารสาธารณะเพื่อความเสมอภาคทางการศึกษา ปีที่ 2</v>
      </c>
      <c r="C51" s="11">
        <v>1</v>
      </c>
      <c r="D51" s="9" t="str">
        <f>VLOOKUP(A51,'1_คตง_ภาพรวม'!$A$6:$M$59,9,FALSE)</f>
        <v>สื่อดิจิทัล</v>
      </c>
      <c r="E51" s="9" t="str">
        <f>VLOOKUP(A51,'1_คตง_ภาพรวม'!$A$6:$M$59,13,FALSE)</f>
        <v>บริษัท ดิ วันโอวัน เปอร์เซนต์ จำกัด</v>
      </c>
      <c r="F51" s="15" t="s">
        <v>32707</v>
      </c>
      <c r="G51" s="12" t="s">
        <v>317</v>
      </c>
      <c r="H51" s="89">
        <v>4499970.5999999996</v>
      </c>
      <c r="I51" s="11"/>
      <c r="J51" s="11"/>
      <c r="K51" s="90">
        <v>44330</v>
      </c>
      <c r="L51" s="11"/>
      <c r="M51" s="11"/>
      <c r="N51" s="11"/>
      <c r="O51" s="11"/>
      <c r="P51" s="11"/>
      <c r="Q51" s="11"/>
      <c r="R51" s="11"/>
      <c r="S51" s="11"/>
      <c r="T51" s="11"/>
      <c r="U51" s="11"/>
      <c r="V51" s="11"/>
      <c r="W51" s="11"/>
      <c r="X51" s="11"/>
      <c r="Y51" s="11"/>
    </row>
    <row r="52" spans="1:25" ht="11.25">
      <c r="A52" s="11" t="s">
        <v>55</v>
      </c>
      <c r="B52" s="12" t="str">
        <f>VLOOKUP(A52,'1_คตง_ภาพรวม'!$L$6:$Q$56,6,FALSE)</f>
        <v>การสื่อสารและบริหารจัดการ Line official account ของโครงการจัดสรรเงินอุดหนุนนักเรียนยากจนพิเศษแบบมีเงื่อนไข</v>
      </c>
      <c r="C52" s="11">
        <v>1</v>
      </c>
      <c r="D52" s="9" t="str">
        <f>VLOOKUP(A52,'1_คตง_ภาพรวม'!$A$6:$M$59,9,FALSE)</f>
        <v>วิทยุกระจายเสียง</v>
      </c>
      <c r="E52" s="9" t="str">
        <f>VLOOKUP(A52,'1_คตง_ภาพรวม'!$A$6:$M$59,13,FALSE)</f>
        <v>บริษัท มหาชุมชน จำกัด</v>
      </c>
      <c r="F52" s="15" t="s">
        <v>32707</v>
      </c>
      <c r="G52" s="12" t="s">
        <v>317</v>
      </c>
      <c r="H52" s="89">
        <v>152965.49</v>
      </c>
      <c r="I52" s="11"/>
      <c r="J52" s="11"/>
      <c r="K52" s="90">
        <v>44295</v>
      </c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</row>
    <row r="53" spans="1:25" ht="11.25">
      <c r="A53" s="11" t="s">
        <v>264</v>
      </c>
      <c r="B53" s="12" t="str">
        <f>VLOOKUP(A53,'1_คตง_ภาพรวม'!$L$6:$Q$56,6,FALSE)</f>
        <v>เผยแพร่ประชาสัมพันธ์โครงการขยายผลเครือข่ายสถานศึกษาเพื่อความเสมอภาคทางการศึกษา</v>
      </c>
      <c r="C53" s="11">
        <v>1</v>
      </c>
      <c r="D53" s="9" t="str">
        <f>VLOOKUP(A53,'1_คตง_ภาพรวม'!$A$6:$M$59,9,FALSE)</f>
        <v>สื่อดิจิทัล</v>
      </c>
      <c r="E53" s="9" t="str">
        <f>VLOOKUP(A53,'1_คตง_ภาพรวม'!$A$6:$M$59,13,FALSE)</f>
        <v>นายจีรศักดิ์ หลักเมือง</v>
      </c>
      <c r="F53" s="15" t="s">
        <v>32707</v>
      </c>
      <c r="G53" s="12" t="s">
        <v>317</v>
      </c>
      <c r="H53" s="89">
        <v>96300</v>
      </c>
      <c r="I53" s="11"/>
      <c r="J53" s="11"/>
      <c r="K53" s="90">
        <v>44344</v>
      </c>
      <c r="L53" s="11"/>
      <c r="M53" s="11"/>
      <c r="N53" s="11"/>
      <c r="O53" s="11"/>
      <c r="P53" s="11"/>
      <c r="Q53" s="11"/>
      <c r="R53" s="11"/>
      <c r="S53" s="11"/>
      <c r="T53" s="11"/>
      <c r="U53" s="11"/>
      <c r="V53" s="11"/>
      <c r="W53" s="11"/>
      <c r="X53" s="11"/>
      <c r="Y53" s="11"/>
    </row>
    <row r="54" spans="1:25" ht="11.25">
      <c r="A54" s="99" t="s">
        <v>32693</v>
      </c>
      <c r="B54" s="100" t="str">
        <f>VLOOKUP(A54,'1_คตง_ภาพรวม'!$L$6:$Q$56,6,FALSE)</f>
        <v>โครงการบริหารการประชาสัมพันธ์เชิงรุกทุนพระกนิษฐาสัมมาชีพ ปี 2564</v>
      </c>
      <c r="C54" s="101">
        <v>1</v>
      </c>
      <c r="D54" s="102" t="str">
        <f>VLOOKUP(A54,'1_คตง_ภาพรวม'!$A$6:$M$59,9,FALSE)</f>
        <v>สื่อดิจิทัล</v>
      </c>
      <c r="E54" s="102" t="str">
        <f>VLOOKUP(A54,'1_คตง_ภาพรวม'!$A$6:$M$59,13,FALSE)</f>
        <v>บริษัท จี พีอาร์1982 จำกัด</v>
      </c>
      <c r="F54" s="103" t="s">
        <v>32707</v>
      </c>
      <c r="G54" s="100" t="s">
        <v>317</v>
      </c>
      <c r="H54" s="104">
        <v>480000</v>
      </c>
      <c r="I54" s="11"/>
      <c r="J54" s="11"/>
      <c r="K54" s="90">
        <v>44330</v>
      </c>
      <c r="L54" s="11"/>
      <c r="M54" s="11"/>
      <c r="N54" s="11"/>
      <c r="O54" s="11"/>
      <c r="P54" s="11"/>
      <c r="Q54" s="11"/>
      <c r="R54" s="11"/>
      <c r="S54" s="11"/>
      <c r="T54" s="11"/>
      <c r="U54" s="11"/>
      <c r="V54" s="11"/>
      <c r="W54" s="11"/>
      <c r="X54" s="11"/>
      <c r="Y54" s="11"/>
    </row>
    <row r="55" spans="1:25" ht="11.25">
      <c r="A55" s="9"/>
      <c r="B55" s="11"/>
      <c r="C55" s="11"/>
      <c r="D55" s="11"/>
      <c r="E55" s="11"/>
      <c r="F55" s="11"/>
      <c r="G55" s="7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  <c r="T55" s="11"/>
      <c r="U55" s="11"/>
      <c r="V55" s="11"/>
      <c r="W55" s="11"/>
      <c r="X55" s="11"/>
      <c r="Y55" s="11"/>
    </row>
    <row r="56" spans="1:25" ht="11.25">
      <c r="A56" s="9"/>
      <c r="B56" s="11"/>
      <c r="C56" s="11"/>
      <c r="D56" s="11"/>
      <c r="E56" s="11"/>
      <c r="F56" s="11"/>
      <c r="G56" s="7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</row>
    <row r="57" spans="1:25" ht="11.25">
      <c r="A57" s="9"/>
      <c r="B57" s="11"/>
      <c r="C57" s="11"/>
      <c r="D57" s="11"/>
      <c r="E57" s="11"/>
      <c r="F57" s="11"/>
      <c r="G57" s="7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</row>
    <row r="58" spans="1:25" ht="11.25">
      <c r="A58" s="9"/>
      <c r="B58" s="11"/>
      <c r="C58" s="11"/>
      <c r="D58" s="11"/>
      <c r="E58" s="11"/>
      <c r="F58" s="11"/>
      <c r="G58" s="7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</row>
    <row r="59" spans="1:25" ht="11.25">
      <c r="A59" s="9"/>
      <c r="B59" s="11"/>
      <c r="C59" s="11"/>
      <c r="D59" s="11"/>
      <c r="E59" s="11"/>
      <c r="F59" s="11"/>
      <c r="G59" s="7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</row>
    <row r="60" spans="1:25" ht="11.25">
      <c r="A60" s="9"/>
      <c r="B60" s="11"/>
      <c r="C60" s="11"/>
      <c r="D60" s="11"/>
      <c r="E60" s="11"/>
      <c r="F60" s="11"/>
      <c r="G60" s="7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</row>
    <row r="61" spans="1:25" ht="11.25">
      <c r="A61" s="11"/>
      <c r="B61" s="11"/>
      <c r="C61" s="11"/>
      <c r="D61" s="11"/>
      <c r="E61" s="11"/>
      <c r="F61" s="11"/>
      <c r="G61" s="7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</row>
    <row r="62" spans="1:25" ht="11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</row>
    <row r="63" spans="1:25" ht="11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</row>
    <row r="64" spans="1:25" ht="11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</row>
    <row r="65" spans="1:25" ht="11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</row>
    <row r="66" spans="1:25" ht="11.2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</row>
    <row r="67" spans="1:25" ht="11.2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</row>
    <row r="68" spans="1:25" ht="11.2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</row>
    <row r="69" spans="1:25" ht="11.2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</row>
    <row r="70" spans="1:25" ht="11.2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  <c r="T70" s="11"/>
      <c r="U70" s="11"/>
      <c r="V70" s="11"/>
      <c r="W70" s="11"/>
      <c r="X70" s="11"/>
      <c r="Y70" s="11"/>
    </row>
    <row r="71" spans="1:25" ht="11.2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  <c r="T71" s="11"/>
      <c r="U71" s="11"/>
      <c r="V71" s="11"/>
      <c r="W71" s="11"/>
      <c r="X71" s="11"/>
      <c r="Y71" s="11"/>
    </row>
    <row r="72" spans="1:25" ht="11.2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  <c r="T72" s="11"/>
      <c r="U72" s="11"/>
      <c r="V72" s="11"/>
      <c r="W72" s="11"/>
      <c r="X72" s="11"/>
      <c r="Y72" s="11"/>
    </row>
    <row r="73" spans="1:25" ht="11.2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  <c r="T73" s="11"/>
      <c r="U73" s="11"/>
      <c r="V73" s="11"/>
      <c r="W73" s="11"/>
      <c r="X73" s="11"/>
      <c r="Y73" s="11"/>
    </row>
    <row r="74" spans="1:25" ht="11.2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  <c r="T74" s="11"/>
      <c r="U74" s="11"/>
      <c r="V74" s="11"/>
      <c r="W74" s="11"/>
      <c r="X74" s="11"/>
      <c r="Y74" s="11"/>
    </row>
    <row r="75" spans="1:25" ht="11.2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</row>
    <row r="76" spans="1:25" ht="11.2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  <c r="T76" s="11"/>
      <c r="U76" s="11"/>
      <c r="V76" s="11"/>
      <c r="W76" s="11"/>
      <c r="X76" s="11"/>
      <c r="Y76" s="11"/>
    </row>
    <row r="77" spans="1:25" ht="11.2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  <c r="T77" s="11"/>
      <c r="U77" s="11"/>
      <c r="V77" s="11"/>
      <c r="W77" s="11"/>
      <c r="X77" s="11"/>
      <c r="Y77" s="11"/>
    </row>
    <row r="78" spans="1:25" ht="11.2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  <c r="T78" s="11"/>
      <c r="U78" s="11"/>
      <c r="V78" s="11"/>
      <c r="W78" s="11"/>
      <c r="X78" s="11"/>
      <c r="Y78" s="11"/>
    </row>
    <row r="79" spans="1:25" ht="11.2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  <c r="T79" s="11"/>
      <c r="U79" s="11"/>
      <c r="V79" s="11"/>
      <c r="W79" s="11"/>
      <c r="X79" s="11"/>
      <c r="Y79" s="11"/>
    </row>
    <row r="80" spans="1:25" ht="11.2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  <c r="T80" s="11"/>
      <c r="U80" s="11"/>
      <c r="V80" s="11"/>
      <c r="W80" s="11"/>
      <c r="X80" s="11"/>
      <c r="Y80" s="11"/>
    </row>
    <row r="81" spans="1:25" ht="11.2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  <c r="T81" s="11"/>
      <c r="U81" s="11"/>
      <c r="V81" s="11"/>
      <c r="W81" s="11"/>
      <c r="X81" s="11"/>
      <c r="Y81" s="11"/>
    </row>
    <row r="82" spans="1:25" ht="11.2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  <c r="T82" s="11"/>
      <c r="U82" s="11"/>
      <c r="V82" s="11"/>
      <c r="W82" s="11"/>
      <c r="X82" s="11"/>
      <c r="Y82" s="11"/>
    </row>
    <row r="83" spans="1:25" ht="11.2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  <c r="T83" s="11"/>
      <c r="U83" s="11"/>
      <c r="V83" s="11"/>
      <c r="W83" s="11"/>
      <c r="X83" s="11"/>
      <c r="Y83" s="11"/>
    </row>
    <row r="84" spans="1:25" ht="11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  <c r="T84" s="11"/>
      <c r="U84" s="11"/>
      <c r="V84" s="11"/>
      <c r="W84" s="11"/>
      <c r="X84" s="11"/>
      <c r="Y84" s="11"/>
    </row>
    <row r="85" spans="1:25" ht="11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  <c r="T85" s="11"/>
      <c r="U85" s="11"/>
      <c r="V85" s="11"/>
      <c r="W85" s="11"/>
      <c r="X85" s="11"/>
      <c r="Y85" s="11"/>
    </row>
    <row r="86" spans="1:25" ht="11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  <c r="T86" s="11"/>
      <c r="U86" s="11"/>
      <c r="V86" s="11"/>
      <c r="W86" s="11"/>
      <c r="X86" s="11"/>
      <c r="Y86" s="11"/>
    </row>
    <row r="87" spans="1:25" ht="11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  <c r="T87" s="11"/>
      <c r="U87" s="11"/>
      <c r="V87" s="11"/>
      <c r="W87" s="11"/>
      <c r="X87" s="11"/>
      <c r="Y87" s="11"/>
    </row>
    <row r="88" spans="1:25" ht="11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  <c r="T88" s="11"/>
      <c r="U88" s="11"/>
      <c r="V88" s="11"/>
      <c r="W88" s="11"/>
      <c r="X88" s="11"/>
      <c r="Y88" s="11"/>
    </row>
    <row r="89" spans="1:25" ht="11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  <c r="T89" s="11"/>
      <c r="U89" s="11"/>
      <c r="V89" s="11"/>
      <c r="W89" s="11"/>
      <c r="X89" s="11"/>
      <c r="Y89" s="11"/>
    </row>
    <row r="90" spans="1:25" ht="11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  <c r="T90" s="11"/>
      <c r="U90" s="11"/>
      <c r="V90" s="11"/>
      <c r="W90" s="11"/>
      <c r="X90" s="11"/>
      <c r="Y90" s="11"/>
    </row>
    <row r="91" spans="1:25" ht="11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</row>
    <row r="92" spans="1:25" ht="11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  <c r="T92" s="11"/>
      <c r="U92" s="11"/>
      <c r="V92" s="11"/>
      <c r="W92" s="11"/>
      <c r="X92" s="11"/>
      <c r="Y92" s="11"/>
    </row>
    <row r="93" spans="1:25" ht="11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  <c r="T93" s="11"/>
      <c r="U93" s="11"/>
      <c r="V93" s="11"/>
      <c r="W93" s="11"/>
      <c r="X93" s="11"/>
      <c r="Y93" s="11"/>
    </row>
    <row r="94" spans="1:25" ht="11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  <c r="T94" s="11"/>
      <c r="U94" s="11"/>
      <c r="V94" s="11"/>
      <c r="W94" s="11"/>
      <c r="X94" s="11"/>
      <c r="Y94" s="11"/>
    </row>
    <row r="95" spans="1:25" ht="11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  <c r="T95" s="11"/>
      <c r="U95" s="11"/>
      <c r="V95" s="11"/>
      <c r="W95" s="11"/>
      <c r="X95" s="11"/>
      <c r="Y95" s="11"/>
    </row>
    <row r="96" spans="1:25" ht="11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  <c r="T96" s="11"/>
      <c r="U96" s="11"/>
      <c r="V96" s="11"/>
      <c r="W96" s="11"/>
      <c r="X96" s="11"/>
      <c r="Y96" s="11"/>
    </row>
    <row r="97" spans="1:25" ht="11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</row>
    <row r="98" spans="1:25" ht="11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</row>
    <row r="99" spans="1:25" ht="11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  <c r="T99" s="11"/>
      <c r="U99" s="11"/>
      <c r="V99" s="11"/>
      <c r="W99" s="11"/>
      <c r="X99" s="11"/>
      <c r="Y99" s="11"/>
    </row>
    <row r="100" spans="1:25" ht="11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</row>
    <row r="101" spans="1:25" ht="11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</row>
    <row r="102" spans="1:25" ht="11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</row>
    <row r="103" spans="1:25" ht="11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</row>
    <row r="104" spans="1:25" ht="11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</row>
    <row r="105" spans="1:25" ht="11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  <c r="T105" s="11"/>
      <c r="U105" s="11"/>
      <c r="V105" s="11"/>
      <c r="W105" s="11"/>
      <c r="X105" s="11"/>
      <c r="Y105" s="11"/>
    </row>
    <row r="106" spans="1:25" ht="11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  <c r="T106" s="11"/>
      <c r="U106" s="11"/>
      <c r="V106" s="11"/>
      <c r="W106" s="11"/>
      <c r="X106" s="11"/>
      <c r="Y106" s="11"/>
    </row>
    <row r="107" spans="1:25" ht="11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  <c r="T107" s="11"/>
      <c r="U107" s="11"/>
      <c r="V107" s="11"/>
      <c r="W107" s="11"/>
      <c r="X107" s="11"/>
      <c r="Y107" s="11"/>
    </row>
    <row r="108" spans="1:25" ht="11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  <c r="T108" s="11"/>
      <c r="U108" s="11"/>
      <c r="V108" s="11"/>
      <c r="W108" s="11"/>
      <c r="X108" s="11"/>
      <c r="Y108" s="11"/>
    </row>
    <row r="109" spans="1:25" ht="11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  <c r="T109" s="11"/>
      <c r="U109" s="11"/>
      <c r="V109" s="11"/>
      <c r="W109" s="11"/>
      <c r="X109" s="11"/>
      <c r="Y109" s="11"/>
    </row>
    <row r="110" spans="1:25" ht="11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  <c r="T110" s="11"/>
      <c r="U110" s="11"/>
      <c r="V110" s="11"/>
      <c r="W110" s="11"/>
      <c r="X110" s="11"/>
      <c r="Y110" s="11"/>
    </row>
    <row r="111" spans="1:25" ht="11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  <c r="T111" s="11"/>
      <c r="U111" s="11"/>
      <c r="V111" s="11"/>
      <c r="W111" s="11"/>
      <c r="X111" s="11"/>
      <c r="Y111" s="11"/>
    </row>
    <row r="112" spans="1:25" ht="11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  <c r="T112" s="11"/>
      <c r="U112" s="11"/>
      <c r="V112" s="11"/>
      <c r="W112" s="11"/>
      <c r="X112" s="11"/>
      <c r="Y112" s="11"/>
    </row>
    <row r="113" spans="1:25" ht="11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  <c r="T113" s="11"/>
      <c r="U113" s="11"/>
      <c r="V113" s="11"/>
      <c r="W113" s="11"/>
      <c r="X113" s="11"/>
      <c r="Y113" s="11"/>
    </row>
    <row r="114" spans="1:25" ht="11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</row>
    <row r="115" spans="1:25" ht="11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</row>
    <row r="116" spans="1:25" ht="11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</row>
    <row r="117" spans="1:25" ht="11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</row>
    <row r="118" spans="1:25" ht="11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  <c r="T118" s="11"/>
      <c r="U118" s="11"/>
      <c r="V118" s="11"/>
      <c r="W118" s="11"/>
      <c r="X118" s="11"/>
      <c r="Y118" s="11"/>
    </row>
    <row r="119" spans="1:25" ht="11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  <c r="T119" s="11"/>
      <c r="U119" s="11"/>
      <c r="V119" s="11"/>
      <c r="W119" s="11"/>
      <c r="X119" s="11"/>
      <c r="Y119" s="11"/>
    </row>
    <row r="120" spans="1:25" ht="11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  <c r="T120" s="11"/>
      <c r="U120" s="11"/>
      <c r="V120" s="11"/>
      <c r="W120" s="11"/>
      <c r="X120" s="11"/>
      <c r="Y120" s="11"/>
    </row>
    <row r="121" spans="1:25" ht="11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  <c r="T121" s="11"/>
      <c r="U121" s="11"/>
      <c r="V121" s="11"/>
      <c r="W121" s="11"/>
      <c r="X121" s="11"/>
      <c r="Y121" s="11"/>
    </row>
    <row r="122" spans="1:25" ht="11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  <c r="T122" s="11"/>
      <c r="U122" s="11"/>
      <c r="V122" s="11"/>
      <c r="W122" s="11"/>
      <c r="X122" s="11"/>
      <c r="Y122" s="11"/>
    </row>
    <row r="123" spans="1:25" ht="11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  <c r="T123" s="11"/>
      <c r="U123" s="11"/>
      <c r="V123" s="11"/>
      <c r="W123" s="11"/>
      <c r="X123" s="11"/>
      <c r="Y123" s="11"/>
    </row>
    <row r="124" spans="1:25" ht="11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  <c r="T124" s="11"/>
      <c r="U124" s="11"/>
      <c r="V124" s="11"/>
      <c r="W124" s="11"/>
      <c r="X124" s="11"/>
      <c r="Y124" s="11"/>
    </row>
    <row r="125" spans="1:25" ht="11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  <c r="T125" s="11"/>
      <c r="U125" s="11"/>
      <c r="V125" s="11"/>
      <c r="W125" s="11"/>
      <c r="X125" s="11"/>
      <c r="Y125" s="11"/>
    </row>
    <row r="126" spans="1:25" ht="11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  <c r="T126" s="11"/>
      <c r="U126" s="11"/>
      <c r="V126" s="11"/>
      <c r="W126" s="11"/>
      <c r="X126" s="11"/>
      <c r="Y126" s="11"/>
    </row>
    <row r="127" spans="1:25" ht="11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  <c r="T127" s="11"/>
      <c r="U127" s="11"/>
      <c r="V127" s="11"/>
      <c r="W127" s="11"/>
      <c r="X127" s="11"/>
      <c r="Y127" s="11"/>
    </row>
    <row r="128" spans="1:25" ht="11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  <c r="T128" s="11"/>
      <c r="U128" s="11"/>
      <c r="V128" s="11"/>
      <c r="W128" s="11"/>
      <c r="X128" s="11"/>
      <c r="Y128" s="11"/>
    </row>
    <row r="129" spans="1:25" ht="11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  <c r="T129" s="11"/>
      <c r="U129" s="11"/>
      <c r="V129" s="11"/>
      <c r="W129" s="11"/>
      <c r="X129" s="11"/>
      <c r="Y129" s="11"/>
    </row>
    <row r="130" spans="1:25" ht="11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  <c r="T130" s="11"/>
      <c r="U130" s="11"/>
      <c r="V130" s="11"/>
      <c r="W130" s="11"/>
      <c r="X130" s="11"/>
      <c r="Y130" s="11"/>
    </row>
    <row r="131" spans="1:25" ht="11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  <c r="T131" s="11"/>
      <c r="U131" s="11"/>
      <c r="V131" s="11"/>
      <c r="W131" s="11"/>
      <c r="X131" s="11"/>
      <c r="Y131" s="11"/>
    </row>
    <row r="132" spans="1:25" ht="11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  <c r="T132" s="11"/>
      <c r="U132" s="11"/>
      <c r="V132" s="11"/>
      <c r="W132" s="11"/>
      <c r="X132" s="11"/>
      <c r="Y132" s="11"/>
    </row>
    <row r="133" spans="1:25" ht="11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  <c r="T133" s="11"/>
      <c r="U133" s="11"/>
      <c r="V133" s="11"/>
      <c r="W133" s="11"/>
      <c r="X133" s="11"/>
      <c r="Y133" s="11"/>
    </row>
    <row r="134" spans="1:25" ht="11.2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  <c r="T134" s="11"/>
      <c r="U134" s="11"/>
      <c r="V134" s="11"/>
      <c r="W134" s="11"/>
      <c r="X134" s="11"/>
      <c r="Y134" s="11"/>
    </row>
    <row r="135" spans="1:25" ht="11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  <c r="T135" s="11"/>
      <c r="U135" s="11"/>
      <c r="V135" s="11"/>
      <c r="W135" s="11"/>
      <c r="X135" s="11"/>
      <c r="Y135" s="11"/>
    </row>
    <row r="136" spans="1:25" ht="11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  <c r="T136" s="11"/>
      <c r="U136" s="11"/>
      <c r="V136" s="11"/>
      <c r="W136" s="11"/>
      <c r="X136" s="11"/>
      <c r="Y136" s="11"/>
    </row>
    <row r="137" spans="1:25" ht="11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  <c r="T137" s="11"/>
      <c r="U137" s="11"/>
      <c r="V137" s="11"/>
      <c r="W137" s="11"/>
      <c r="X137" s="11"/>
      <c r="Y137" s="11"/>
    </row>
    <row r="138" spans="1:25" ht="11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  <c r="T138" s="11"/>
      <c r="U138" s="11"/>
      <c r="V138" s="11"/>
      <c r="W138" s="11"/>
      <c r="X138" s="11"/>
      <c r="Y138" s="11"/>
    </row>
    <row r="139" spans="1:25" ht="11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  <c r="T139" s="11"/>
      <c r="U139" s="11"/>
      <c r="V139" s="11"/>
      <c r="W139" s="11"/>
      <c r="X139" s="11"/>
      <c r="Y139" s="11"/>
    </row>
    <row r="140" spans="1:25" ht="11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  <c r="T140" s="11"/>
      <c r="U140" s="11"/>
      <c r="V140" s="11"/>
      <c r="W140" s="11"/>
      <c r="X140" s="11"/>
      <c r="Y140" s="11"/>
    </row>
    <row r="141" spans="1:25" ht="11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  <c r="T141" s="11"/>
      <c r="U141" s="11"/>
      <c r="V141" s="11"/>
      <c r="W141" s="11"/>
      <c r="X141" s="11"/>
      <c r="Y141" s="11"/>
    </row>
    <row r="142" spans="1:25" ht="11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  <c r="T142" s="11"/>
      <c r="U142" s="11"/>
      <c r="V142" s="11"/>
      <c r="W142" s="11"/>
      <c r="X142" s="11"/>
      <c r="Y142" s="11"/>
    </row>
    <row r="143" spans="1:25" ht="11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</row>
    <row r="144" spans="1:25" ht="11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  <c r="T144" s="11"/>
      <c r="U144" s="11"/>
      <c r="V144" s="11"/>
      <c r="W144" s="11"/>
      <c r="X144" s="11"/>
      <c r="Y144" s="11"/>
    </row>
    <row r="145" spans="1:25" ht="11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  <c r="T145" s="11"/>
      <c r="U145" s="11"/>
      <c r="V145" s="11"/>
      <c r="W145" s="11"/>
      <c r="X145" s="11"/>
      <c r="Y145" s="11"/>
    </row>
    <row r="146" spans="1:25" ht="11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  <c r="T146" s="11"/>
      <c r="U146" s="11"/>
      <c r="V146" s="11"/>
      <c r="W146" s="11"/>
      <c r="X146" s="11"/>
      <c r="Y146" s="11"/>
    </row>
    <row r="147" spans="1:25" ht="11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  <c r="T147" s="11"/>
      <c r="U147" s="11"/>
      <c r="V147" s="11"/>
      <c r="W147" s="11"/>
      <c r="X147" s="11"/>
      <c r="Y147" s="11"/>
    </row>
    <row r="148" spans="1:25" ht="11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  <c r="T148" s="11"/>
      <c r="U148" s="11"/>
      <c r="V148" s="11"/>
      <c r="W148" s="11"/>
      <c r="X148" s="11"/>
      <c r="Y148" s="11"/>
    </row>
    <row r="149" spans="1:25" ht="11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  <c r="T149" s="11"/>
      <c r="U149" s="11"/>
      <c r="V149" s="11"/>
      <c r="W149" s="11"/>
      <c r="X149" s="11"/>
      <c r="Y149" s="11"/>
    </row>
    <row r="150" spans="1:25" ht="11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  <c r="T150" s="11"/>
      <c r="U150" s="11"/>
      <c r="V150" s="11"/>
      <c r="W150" s="11"/>
      <c r="X150" s="11"/>
      <c r="Y150" s="11"/>
    </row>
    <row r="151" spans="1:25" ht="11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  <c r="T151" s="11"/>
      <c r="U151" s="11"/>
      <c r="V151" s="11"/>
      <c r="W151" s="11"/>
      <c r="X151" s="11"/>
      <c r="Y151" s="11"/>
    </row>
    <row r="152" spans="1:25" ht="11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  <c r="T152" s="11"/>
      <c r="U152" s="11"/>
      <c r="V152" s="11"/>
      <c r="W152" s="11"/>
      <c r="X152" s="11"/>
      <c r="Y152" s="11"/>
    </row>
    <row r="153" spans="1:25" ht="11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  <c r="T153" s="11"/>
      <c r="U153" s="11"/>
      <c r="V153" s="11"/>
      <c r="W153" s="11"/>
      <c r="X153" s="11"/>
      <c r="Y153" s="11"/>
    </row>
    <row r="154" spans="1:25" ht="11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  <c r="T154" s="11"/>
      <c r="U154" s="11"/>
      <c r="V154" s="11"/>
      <c r="W154" s="11"/>
      <c r="X154" s="11"/>
      <c r="Y154" s="11"/>
    </row>
    <row r="155" spans="1:25" ht="11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</row>
    <row r="156" spans="1:25" ht="11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  <c r="T156" s="11"/>
      <c r="U156" s="11"/>
      <c r="V156" s="11"/>
      <c r="W156" s="11"/>
      <c r="X156" s="11"/>
      <c r="Y156" s="11"/>
    </row>
    <row r="157" spans="1:25" ht="11.2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  <c r="T157" s="11"/>
      <c r="U157" s="11"/>
      <c r="V157" s="11"/>
      <c r="W157" s="11"/>
      <c r="X157" s="11"/>
      <c r="Y157" s="11"/>
    </row>
    <row r="158" spans="1:25" ht="11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  <c r="T158" s="11"/>
      <c r="U158" s="11"/>
      <c r="V158" s="11"/>
      <c r="W158" s="11"/>
      <c r="X158" s="11"/>
      <c r="Y158" s="11"/>
    </row>
    <row r="159" spans="1:25" ht="11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  <c r="T159" s="11"/>
      <c r="U159" s="11"/>
      <c r="V159" s="11"/>
      <c r="W159" s="11"/>
      <c r="X159" s="11"/>
      <c r="Y159" s="11"/>
    </row>
    <row r="160" spans="1:25" ht="11.2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  <c r="T160" s="11"/>
      <c r="U160" s="11"/>
      <c r="V160" s="11"/>
      <c r="W160" s="11"/>
      <c r="X160" s="11"/>
      <c r="Y160" s="11"/>
    </row>
    <row r="161" spans="1:25" ht="11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  <c r="T161" s="11"/>
      <c r="U161" s="11"/>
      <c r="V161" s="11"/>
      <c r="W161" s="11"/>
      <c r="X161" s="11"/>
      <c r="Y161" s="11"/>
    </row>
    <row r="162" spans="1:25" ht="11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  <c r="T162" s="11"/>
      <c r="U162" s="11"/>
      <c r="V162" s="11"/>
      <c r="W162" s="11"/>
      <c r="X162" s="11"/>
      <c r="Y162" s="11"/>
    </row>
    <row r="163" spans="1:25" ht="11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  <c r="T163" s="11"/>
      <c r="U163" s="11"/>
      <c r="V163" s="11"/>
      <c r="W163" s="11"/>
      <c r="X163" s="11"/>
      <c r="Y163" s="11"/>
    </row>
    <row r="164" spans="1:25" ht="11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  <c r="T164" s="11"/>
      <c r="U164" s="11"/>
      <c r="V164" s="11"/>
      <c r="W164" s="11"/>
      <c r="X164" s="11"/>
      <c r="Y164" s="11"/>
    </row>
    <row r="165" spans="1:25" ht="11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  <c r="T165" s="11"/>
      <c r="U165" s="11"/>
      <c r="V165" s="11"/>
      <c r="W165" s="11"/>
      <c r="X165" s="11"/>
      <c r="Y165" s="11"/>
    </row>
    <row r="166" spans="1:25" ht="11.2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  <c r="T166" s="11"/>
      <c r="U166" s="11"/>
      <c r="V166" s="11"/>
      <c r="W166" s="11"/>
      <c r="X166" s="11"/>
      <c r="Y166" s="11"/>
    </row>
    <row r="167" spans="1:25" ht="11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  <c r="T167" s="11"/>
      <c r="U167" s="11"/>
      <c r="V167" s="11"/>
      <c r="W167" s="11"/>
      <c r="X167" s="11"/>
      <c r="Y167" s="11"/>
    </row>
    <row r="168" spans="1:25" ht="11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  <c r="T168" s="11"/>
      <c r="U168" s="11"/>
      <c r="V168" s="11"/>
      <c r="W168" s="11"/>
      <c r="X168" s="11"/>
      <c r="Y168" s="11"/>
    </row>
    <row r="169" spans="1:25" ht="11.2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</row>
    <row r="170" spans="1:25" ht="11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  <c r="T170" s="11"/>
      <c r="U170" s="11"/>
      <c r="V170" s="11"/>
      <c r="W170" s="11"/>
      <c r="X170" s="11"/>
      <c r="Y170" s="11"/>
    </row>
    <row r="171" spans="1:25" ht="11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</row>
    <row r="172" spans="1:25" ht="11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</row>
    <row r="173" spans="1:25" ht="11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</row>
    <row r="174" spans="1:25" ht="11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</row>
    <row r="175" spans="1:25" ht="11.2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</row>
    <row r="176" spans="1:25" ht="11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</row>
    <row r="177" spans="1:25" ht="11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</row>
    <row r="178" spans="1:25" ht="11.2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</row>
    <row r="179" spans="1:25" ht="11.2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  <c r="T179" s="11"/>
      <c r="U179" s="11"/>
      <c r="V179" s="11"/>
      <c r="W179" s="11"/>
      <c r="X179" s="11"/>
      <c r="Y179" s="11"/>
    </row>
    <row r="180" spans="1:25" ht="11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  <c r="T180" s="11"/>
      <c r="U180" s="11"/>
      <c r="V180" s="11"/>
      <c r="W180" s="11"/>
      <c r="X180" s="11"/>
      <c r="Y180" s="11"/>
    </row>
    <row r="181" spans="1:25" ht="11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  <c r="T181" s="11"/>
      <c r="U181" s="11"/>
      <c r="V181" s="11"/>
      <c r="W181" s="11"/>
      <c r="X181" s="11"/>
      <c r="Y181" s="11"/>
    </row>
    <row r="182" spans="1:25" ht="11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  <c r="T182" s="11"/>
      <c r="U182" s="11"/>
      <c r="V182" s="11"/>
      <c r="W182" s="11"/>
      <c r="X182" s="11"/>
      <c r="Y182" s="11"/>
    </row>
    <row r="183" spans="1:25" ht="11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  <c r="T183" s="11"/>
      <c r="U183" s="11"/>
      <c r="V183" s="11"/>
      <c r="W183" s="11"/>
      <c r="X183" s="11"/>
      <c r="Y183" s="11"/>
    </row>
    <row r="184" spans="1:25" ht="11.2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  <c r="T184" s="11"/>
      <c r="U184" s="11"/>
      <c r="V184" s="11"/>
      <c r="W184" s="11"/>
      <c r="X184" s="11"/>
      <c r="Y184" s="11"/>
    </row>
    <row r="185" spans="1:25" ht="11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  <c r="T185" s="11"/>
      <c r="U185" s="11"/>
      <c r="V185" s="11"/>
      <c r="W185" s="11"/>
      <c r="X185" s="11"/>
      <c r="Y185" s="11"/>
    </row>
    <row r="186" spans="1:25" ht="11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  <c r="T186" s="11"/>
      <c r="U186" s="11"/>
      <c r="V186" s="11"/>
      <c r="W186" s="11"/>
      <c r="X186" s="11"/>
      <c r="Y186" s="11"/>
    </row>
    <row r="187" spans="1:25" ht="11.2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  <c r="T187" s="11"/>
      <c r="U187" s="11"/>
      <c r="V187" s="11"/>
      <c r="W187" s="11"/>
      <c r="X187" s="11"/>
      <c r="Y187" s="11"/>
    </row>
    <row r="188" spans="1:25" ht="11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  <c r="T188" s="11"/>
      <c r="U188" s="11"/>
      <c r="V188" s="11"/>
      <c r="W188" s="11"/>
      <c r="X188" s="11"/>
      <c r="Y188" s="11"/>
    </row>
    <row r="189" spans="1:25" ht="11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  <c r="T189" s="11"/>
      <c r="U189" s="11"/>
      <c r="V189" s="11"/>
      <c r="W189" s="11"/>
      <c r="X189" s="11"/>
      <c r="Y189" s="11"/>
    </row>
    <row r="190" spans="1:25" ht="11.2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  <c r="T190" s="11"/>
      <c r="U190" s="11"/>
      <c r="V190" s="11"/>
      <c r="W190" s="11"/>
      <c r="X190" s="11"/>
      <c r="Y190" s="11"/>
    </row>
    <row r="191" spans="1:25" ht="11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  <c r="T191" s="11"/>
      <c r="U191" s="11"/>
      <c r="V191" s="11"/>
      <c r="W191" s="11"/>
      <c r="X191" s="11"/>
      <c r="Y191" s="11"/>
    </row>
    <row r="192" spans="1:25" ht="11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  <c r="T192" s="11"/>
      <c r="U192" s="11"/>
      <c r="V192" s="11"/>
      <c r="W192" s="11"/>
      <c r="X192" s="11"/>
      <c r="Y192" s="11"/>
    </row>
    <row r="193" spans="1:25" ht="11.2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  <c r="T193" s="11"/>
      <c r="U193" s="11"/>
      <c r="V193" s="11"/>
      <c r="W193" s="11"/>
      <c r="X193" s="11"/>
      <c r="Y193" s="11"/>
    </row>
    <row r="194" spans="1:25" ht="11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  <c r="T194" s="11"/>
      <c r="U194" s="11"/>
      <c r="V194" s="11"/>
      <c r="W194" s="11"/>
      <c r="X194" s="11"/>
      <c r="Y194" s="11"/>
    </row>
    <row r="195" spans="1:25" ht="11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</row>
    <row r="196" spans="1:25" ht="11.2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  <c r="T196" s="11"/>
      <c r="U196" s="11"/>
      <c r="V196" s="11"/>
      <c r="W196" s="11"/>
      <c r="X196" s="11"/>
      <c r="Y196" s="11"/>
    </row>
    <row r="197" spans="1:25" ht="11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  <c r="T197" s="11"/>
      <c r="U197" s="11"/>
      <c r="V197" s="11"/>
      <c r="W197" s="11"/>
      <c r="X197" s="11"/>
      <c r="Y197" s="11"/>
    </row>
    <row r="198" spans="1:25" ht="11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  <c r="T198" s="11"/>
      <c r="U198" s="11"/>
      <c r="V198" s="11"/>
      <c r="W198" s="11"/>
      <c r="X198" s="11"/>
      <c r="Y198" s="11"/>
    </row>
    <row r="199" spans="1:25" ht="11.2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  <c r="T199" s="11"/>
      <c r="U199" s="11"/>
      <c r="V199" s="11"/>
      <c r="W199" s="11"/>
      <c r="X199" s="11"/>
      <c r="Y199" s="11"/>
    </row>
    <row r="200" spans="1:25" ht="11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  <c r="T200" s="11"/>
      <c r="U200" s="11"/>
      <c r="V200" s="11"/>
      <c r="W200" s="11"/>
      <c r="X200" s="11"/>
      <c r="Y200" s="11"/>
    </row>
    <row r="201" spans="1:25" ht="11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  <c r="T201" s="11"/>
      <c r="U201" s="11"/>
      <c r="V201" s="11"/>
      <c r="W201" s="11"/>
      <c r="X201" s="11"/>
      <c r="Y201" s="11"/>
    </row>
    <row r="202" spans="1:25" ht="11.2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  <c r="T202" s="11"/>
      <c r="U202" s="11"/>
      <c r="V202" s="11"/>
      <c r="W202" s="11"/>
      <c r="X202" s="11"/>
      <c r="Y202" s="11"/>
    </row>
    <row r="203" spans="1:25" ht="11.2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  <c r="T203" s="11"/>
      <c r="U203" s="11"/>
      <c r="V203" s="11"/>
      <c r="W203" s="11"/>
      <c r="X203" s="11"/>
      <c r="Y203" s="11"/>
    </row>
    <row r="204" spans="1:25" ht="11.2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  <c r="T204" s="11"/>
      <c r="U204" s="11"/>
      <c r="V204" s="11"/>
      <c r="W204" s="11"/>
      <c r="X204" s="11"/>
      <c r="Y204" s="11"/>
    </row>
    <row r="205" spans="1:25" ht="11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  <c r="T205" s="11"/>
      <c r="U205" s="11"/>
      <c r="V205" s="11"/>
      <c r="W205" s="11"/>
      <c r="X205" s="11"/>
      <c r="Y205" s="11"/>
    </row>
    <row r="206" spans="1:25" ht="11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  <c r="T206" s="11"/>
      <c r="U206" s="11"/>
      <c r="V206" s="11"/>
      <c r="W206" s="11"/>
      <c r="X206" s="11"/>
      <c r="Y206" s="11"/>
    </row>
    <row r="207" spans="1:25" ht="11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  <c r="T207" s="11"/>
      <c r="U207" s="11"/>
      <c r="V207" s="11"/>
      <c r="W207" s="11"/>
      <c r="X207" s="11"/>
      <c r="Y207" s="11"/>
    </row>
    <row r="208" spans="1:25" ht="11.2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  <c r="T208" s="11"/>
      <c r="U208" s="11"/>
      <c r="V208" s="11"/>
      <c r="W208" s="11"/>
      <c r="X208" s="11"/>
      <c r="Y208" s="11"/>
    </row>
    <row r="209" spans="1:25" ht="11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  <c r="T209" s="11"/>
      <c r="U209" s="11"/>
      <c r="V209" s="11"/>
      <c r="W209" s="11"/>
      <c r="X209" s="11"/>
      <c r="Y209" s="11"/>
    </row>
    <row r="210" spans="1:25" ht="11.2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  <c r="T210" s="11"/>
      <c r="U210" s="11"/>
      <c r="V210" s="11"/>
      <c r="W210" s="11"/>
      <c r="X210" s="11"/>
      <c r="Y210" s="11"/>
    </row>
    <row r="211" spans="1:25" ht="11.2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  <c r="T211" s="11"/>
      <c r="U211" s="11"/>
      <c r="V211" s="11"/>
      <c r="W211" s="11"/>
      <c r="X211" s="11"/>
      <c r="Y211" s="11"/>
    </row>
    <row r="212" spans="1:25" ht="11.2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  <c r="T212" s="11"/>
      <c r="U212" s="11"/>
      <c r="V212" s="11"/>
      <c r="W212" s="11"/>
      <c r="X212" s="11"/>
      <c r="Y212" s="11"/>
    </row>
    <row r="213" spans="1:25" ht="11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  <c r="T213" s="11"/>
      <c r="U213" s="11"/>
      <c r="V213" s="11"/>
      <c r="W213" s="11"/>
      <c r="X213" s="11"/>
      <c r="Y213" s="11"/>
    </row>
    <row r="214" spans="1:25" ht="11.2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  <c r="T214" s="11"/>
      <c r="U214" s="11"/>
      <c r="V214" s="11"/>
      <c r="W214" s="11"/>
      <c r="X214" s="11"/>
      <c r="Y214" s="11"/>
    </row>
    <row r="215" spans="1:25" ht="11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  <c r="T215" s="11"/>
      <c r="U215" s="11"/>
      <c r="V215" s="11"/>
      <c r="W215" s="11"/>
      <c r="X215" s="11"/>
      <c r="Y215" s="11"/>
    </row>
    <row r="216" spans="1:25" ht="11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  <c r="T216" s="11"/>
      <c r="U216" s="11"/>
      <c r="V216" s="11"/>
      <c r="W216" s="11"/>
      <c r="X216" s="11"/>
      <c r="Y216" s="11"/>
    </row>
    <row r="217" spans="1:25" ht="11.2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  <c r="T217" s="11"/>
      <c r="U217" s="11"/>
      <c r="V217" s="11"/>
      <c r="W217" s="11"/>
      <c r="X217" s="11"/>
      <c r="Y217" s="11"/>
    </row>
    <row r="218" spans="1:25" ht="11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  <c r="T218" s="11"/>
      <c r="U218" s="11"/>
      <c r="V218" s="11"/>
      <c r="W218" s="11"/>
      <c r="X218" s="11"/>
      <c r="Y218" s="11"/>
    </row>
    <row r="219" spans="1:25" ht="11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  <c r="T219" s="11"/>
      <c r="U219" s="11"/>
      <c r="V219" s="11"/>
      <c r="W219" s="11"/>
      <c r="X219" s="11"/>
      <c r="Y219" s="11"/>
    </row>
    <row r="220" spans="1:25" ht="11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  <c r="T220" s="11"/>
      <c r="U220" s="11"/>
      <c r="V220" s="11"/>
      <c r="W220" s="11"/>
      <c r="X220" s="11"/>
      <c r="Y220" s="11"/>
    </row>
    <row r="221" spans="1:25" ht="11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</row>
    <row r="222" spans="1:25" ht="11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  <c r="T222" s="11"/>
      <c r="U222" s="11"/>
      <c r="V222" s="11"/>
      <c r="W222" s="11"/>
      <c r="X222" s="11"/>
      <c r="Y222" s="11"/>
    </row>
    <row r="223" spans="1:25" ht="11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  <c r="T223" s="11"/>
      <c r="U223" s="11"/>
      <c r="V223" s="11"/>
      <c r="W223" s="11"/>
      <c r="X223" s="11"/>
      <c r="Y223" s="11"/>
    </row>
    <row r="224" spans="1:25" ht="11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  <c r="T224" s="11"/>
      <c r="U224" s="11"/>
      <c r="V224" s="11"/>
      <c r="W224" s="11"/>
      <c r="X224" s="11"/>
      <c r="Y224" s="11"/>
    </row>
    <row r="225" spans="1:25" ht="11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  <c r="T225" s="11"/>
      <c r="U225" s="11"/>
      <c r="V225" s="11"/>
      <c r="W225" s="11"/>
      <c r="X225" s="11"/>
      <c r="Y225" s="11"/>
    </row>
    <row r="226" spans="1:25" ht="11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</row>
    <row r="227" spans="1:25" ht="11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</row>
    <row r="228" spans="1:25" ht="11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</row>
    <row r="229" spans="1:25" ht="11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</row>
    <row r="230" spans="1:25" ht="11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</row>
    <row r="231" spans="1:25" ht="11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</row>
    <row r="232" spans="1:25" ht="11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</row>
    <row r="233" spans="1:25" ht="11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</row>
    <row r="234" spans="1:25" ht="11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</row>
    <row r="235" spans="1:25" ht="11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</row>
    <row r="236" spans="1:25" ht="11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</row>
    <row r="237" spans="1:25" ht="11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</row>
    <row r="238" spans="1:25" ht="11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</row>
    <row r="239" spans="1:25" ht="11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</row>
    <row r="240" spans="1:25" ht="11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</row>
    <row r="241" spans="1:25" ht="11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</row>
    <row r="242" spans="1:25" ht="11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</row>
    <row r="243" spans="1:25" ht="11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</row>
    <row r="244" spans="1:25" ht="11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</row>
    <row r="245" spans="1:25" ht="11.2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</row>
    <row r="246" spans="1:25" ht="11.2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</row>
    <row r="247" spans="1:25" ht="11.2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</row>
    <row r="248" spans="1:25" ht="11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</row>
    <row r="249" spans="1:25" ht="11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</row>
    <row r="250" spans="1:25" ht="11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</row>
    <row r="251" spans="1:25" ht="11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</row>
    <row r="252" spans="1:25" ht="11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</row>
    <row r="253" spans="1:25" ht="11.2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</row>
    <row r="254" spans="1:25" ht="11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</row>
    <row r="255" spans="1:25" ht="11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</row>
    <row r="256" spans="1:25" ht="11.2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</row>
    <row r="257" spans="1:25" ht="11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</row>
    <row r="258" spans="1:25" ht="11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</row>
    <row r="259" spans="1:25" ht="11.2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</row>
    <row r="260" spans="1:25" ht="11.2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</row>
    <row r="261" spans="1:25" ht="11.2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</row>
    <row r="262" spans="1:25" ht="11.2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</row>
    <row r="263" spans="1:25" ht="11.2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</row>
    <row r="264" spans="1:25" ht="11.2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</row>
    <row r="265" spans="1:25" ht="11.2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</row>
    <row r="266" spans="1:25" ht="11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</row>
    <row r="267" spans="1:25" ht="11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</row>
    <row r="268" spans="1:25" ht="11.2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</row>
    <row r="269" spans="1:25" ht="11.2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</row>
    <row r="270" spans="1:25" ht="11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</row>
    <row r="271" spans="1:25" ht="11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</row>
    <row r="272" spans="1:25" ht="11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</row>
    <row r="273" spans="1:25" ht="11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</row>
    <row r="274" spans="1:25" ht="11.2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</row>
    <row r="275" spans="1:25" ht="11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</row>
    <row r="276" spans="1:25" ht="11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</row>
    <row r="277" spans="1:25" ht="11.2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</row>
    <row r="278" spans="1:25" ht="11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</row>
    <row r="279" spans="1:25" ht="11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</row>
    <row r="280" spans="1:25" ht="11.2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</row>
    <row r="281" spans="1:25" ht="11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</row>
    <row r="282" spans="1:25" ht="11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</row>
    <row r="283" spans="1:25" ht="11.2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</row>
    <row r="284" spans="1:25" ht="11.2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</row>
    <row r="285" spans="1:25" ht="11.2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</row>
    <row r="286" spans="1:25" ht="11.2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</row>
    <row r="287" spans="1:25" ht="11.2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</row>
    <row r="288" spans="1:25" ht="11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</row>
    <row r="289" spans="1:25" ht="11.2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</row>
    <row r="290" spans="1:25" ht="11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</row>
    <row r="291" spans="1:25" ht="11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</row>
    <row r="292" spans="1:25" ht="11.2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</row>
    <row r="293" spans="1:25" ht="11.2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</row>
    <row r="294" spans="1:25" ht="11.2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</row>
    <row r="295" spans="1:25" ht="11.2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</row>
    <row r="296" spans="1:25" ht="11.2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</row>
    <row r="297" spans="1:25" ht="11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</row>
    <row r="298" spans="1:25" ht="11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</row>
    <row r="299" spans="1:25" ht="11.2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</row>
    <row r="300" spans="1:25" ht="11.2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</row>
    <row r="301" spans="1:25" ht="11.2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</row>
    <row r="302" spans="1:25" ht="11.2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</row>
    <row r="303" spans="1:25" ht="11.2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</row>
    <row r="304" spans="1:25" ht="11.2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</row>
    <row r="305" spans="1:25" ht="11.2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</row>
    <row r="306" spans="1:25" ht="11.2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</row>
    <row r="307" spans="1:25" ht="11.2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</row>
    <row r="308" spans="1:25" ht="11.2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</row>
    <row r="309" spans="1:25" ht="11.2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</row>
    <row r="310" spans="1:25" ht="11.2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</row>
    <row r="311" spans="1:25" ht="11.2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</row>
    <row r="312" spans="1:25" ht="11.2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</row>
    <row r="313" spans="1:25" ht="11.2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</row>
    <row r="314" spans="1:25" ht="11.2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</row>
    <row r="315" spans="1:25" ht="11.2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</row>
    <row r="316" spans="1:25" ht="11.2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</row>
    <row r="317" spans="1:25" ht="11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</row>
    <row r="318" spans="1:25" ht="11.2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</row>
    <row r="319" spans="1:25" ht="11.2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</row>
    <row r="320" spans="1:25" ht="11.2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</row>
    <row r="321" spans="1:25" ht="11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</row>
    <row r="322" spans="1:25" ht="11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</row>
    <row r="323" spans="1:25" ht="11.2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</row>
    <row r="324" spans="1:25" ht="11.2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</row>
    <row r="325" spans="1:25" ht="11.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</row>
    <row r="326" spans="1:25" ht="11.2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</row>
    <row r="327" spans="1:25" ht="11.2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</row>
    <row r="328" spans="1:25" ht="11.2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</row>
    <row r="329" spans="1:25" ht="11.2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</row>
    <row r="330" spans="1:25" ht="11.2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</row>
    <row r="331" spans="1:25" ht="11.2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</row>
    <row r="332" spans="1:25" ht="11.2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</row>
    <row r="333" spans="1:25" ht="11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</row>
    <row r="334" spans="1:25" ht="11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</row>
    <row r="335" spans="1:25" ht="11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</row>
    <row r="336" spans="1:25" ht="11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</row>
    <row r="337" spans="1:25" ht="11.2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</row>
    <row r="338" spans="1:25" ht="11.2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</row>
    <row r="339" spans="1:25" ht="11.2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</row>
    <row r="340" spans="1:25" ht="11.2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</row>
    <row r="341" spans="1:25" ht="11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</row>
    <row r="342" spans="1:25" ht="11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</row>
    <row r="343" spans="1:25" ht="11.2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</row>
    <row r="344" spans="1:25" ht="11.2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</row>
    <row r="345" spans="1:25" ht="11.2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</row>
    <row r="346" spans="1:25" ht="11.2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</row>
    <row r="347" spans="1:25" ht="11.2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</row>
    <row r="348" spans="1:25" ht="11.2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</row>
    <row r="349" spans="1:25" ht="11.2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</row>
    <row r="350" spans="1:25" ht="11.2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</row>
    <row r="351" spans="1:25" ht="11.2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</row>
    <row r="352" spans="1:25" ht="11.2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</row>
    <row r="353" spans="1:25" ht="11.2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</row>
    <row r="354" spans="1:25" ht="11.2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</row>
    <row r="355" spans="1:25" ht="11.2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</row>
    <row r="356" spans="1:25" ht="11.2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</row>
    <row r="357" spans="1:25" ht="11.2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</row>
    <row r="358" spans="1:25" ht="11.2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</row>
    <row r="359" spans="1:25" ht="11.2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</row>
    <row r="360" spans="1:25" ht="11.2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</row>
    <row r="361" spans="1:25" ht="11.2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</row>
    <row r="362" spans="1:25" ht="11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</row>
    <row r="363" spans="1:25" ht="11.2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</row>
    <row r="364" spans="1:25" ht="11.2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</row>
    <row r="365" spans="1:25" ht="11.2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</row>
    <row r="366" spans="1:25" ht="11.2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</row>
    <row r="367" spans="1:25" ht="11.2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</row>
    <row r="368" spans="1:25" ht="11.2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</row>
    <row r="369" spans="1:25" ht="11.2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  <c r="T369" s="11"/>
      <c r="U369" s="11"/>
      <c r="V369" s="11"/>
      <c r="W369" s="11"/>
      <c r="X369" s="11"/>
      <c r="Y369" s="11"/>
    </row>
    <row r="370" spans="1:25" ht="11.2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  <c r="T370" s="11"/>
      <c r="U370" s="11"/>
      <c r="V370" s="11"/>
      <c r="W370" s="11"/>
      <c r="X370" s="11"/>
      <c r="Y370" s="11"/>
    </row>
    <row r="371" spans="1:25" ht="11.2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  <c r="T371" s="11"/>
      <c r="U371" s="11"/>
      <c r="V371" s="11"/>
      <c r="W371" s="11"/>
      <c r="X371" s="11"/>
      <c r="Y371" s="11"/>
    </row>
    <row r="372" spans="1:25" ht="11.2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  <c r="T372" s="11"/>
      <c r="U372" s="11"/>
      <c r="V372" s="11"/>
      <c r="W372" s="11"/>
      <c r="X372" s="11"/>
      <c r="Y372" s="11"/>
    </row>
    <row r="373" spans="1:25" ht="11.2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  <c r="T373" s="11"/>
      <c r="U373" s="11"/>
      <c r="V373" s="11"/>
      <c r="W373" s="11"/>
      <c r="X373" s="11"/>
      <c r="Y373" s="11"/>
    </row>
    <row r="374" spans="1:25" ht="11.2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  <c r="T374" s="11"/>
      <c r="U374" s="11"/>
      <c r="V374" s="11"/>
      <c r="W374" s="11"/>
      <c r="X374" s="11"/>
      <c r="Y374" s="11"/>
    </row>
    <row r="375" spans="1:25" ht="11.2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  <c r="T375" s="11"/>
      <c r="U375" s="11"/>
      <c r="V375" s="11"/>
      <c r="W375" s="11"/>
      <c r="X375" s="11"/>
      <c r="Y375" s="11"/>
    </row>
    <row r="376" spans="1:25" ht="11.2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  <c r="T376" s="11"/>
      <c r="U376" s="11"/>
      <c r="V376" s="11"/>
      <c r="W376" s="11"/>
      <c r="X376" s="11"/>
      <c r="Y376" s="11"/>
    </row>
    <row r="377" spans="1:25" ht="11.2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  <c r="T377" s="11"/>
      <c r="U377" s="11"/>
      <c r="V377" s="11"/>
      <c r="W377" s="11"/>
      <c r="X377" s="11"/>
      <c r="Y377" s="11"/>
    </row>
    <row r="378" spans="1:25" ht="11.2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  <c r="T378" s="11"/>
      <c r="U378" s="11"/>
      <c r="V378" s="11"/>
      <c r="W378" s="11"/>
      <c r="X378" s="11"/>
      <c r="Y378" s="11"/>
    </row>
    <row r="379" spans="1:25" ht="11.2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  <c r="T379" s="11"/>
      <c r="U379" s="11"/>
      <c r="V379" s="11"/>
      <c r="W379" s="11"/>
      <c r="X379" s="11"/>
      <c r="Y379" s="11"/>
    </row>
    <row r="380" spans="1:25" ht="11.2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  <c r="T380" s="11"/>
      <c r="U380" s="11"/>
      <c r="V380" s="11"/>
      <c r="W380" s="11"/>
      <c r="X380" s="11"/>
      <c r="Y380" s="11"/>
    </row>
    <row r="381" spans="1:25" ht="11.2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  <c r="T381" s="11"/>
      <c r="U381" s="11"/>
      <c r="V381" s="11"/>
      <c r="W381" s="11"/>
      <c r="X381" s="11"/>
      <c r="Y381" s="11"/>
    </row>
    <row r="382" spans="1:25" ht="11.2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  <c r="T382" s="11"/>
      <c r="U382" s="11"/>
      <c r="V382" s="11"/>
      <c r="W382" s="11"/>
      <c r="X382" s="11"/>
      <c r="Y382" s="11"/>
    </row>
    <row r="383" spans="1:25" ht="11.2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  <c r="T383" s="11"/>
      <c r="U383" s="11"/>
      <c r="V383" s="11"/>
      <c r="W383" s="11"/>
      <c r="X383" s="11"/>
      <c r="Y383" s="11"/>
    </row>
    <row r="384" spans="1:25" ht="11.2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  <c r="T384" s="11"/>
      <c r="U384" s="11"/>
      <c r="V384" s="11"/>
      <c r="W384" s="11"/>
      <c r="X384" s="11"/>
      <c r="Y384" s="11"/>
    </row>
    <row r="385" spans="1:25" ht="11.2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  <c r="T385" s="11"/>
      <c r="U385" s="11"/>
      <c r="V385" s="11"/>
      <c r="W385" s="11"/>
      <c r="X385" s="11"/>
      <c r="Y385" s="11"/>
    </row>
    <row r="386" spans="1:25" ht="11.2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  <c r="T386" s="11"/>
      <c r="U386" s="11"/>
      <c r="V386" s="11"/>
      <c r="W386" s="11"/>
      <c r="X386" s="11"/>
      <c r="Y386" s="11"/>
    </row>
    <row r="387" spans="1:25" ht="11.2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</row>
    <row r="388" spans="1:25" ht="11.2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</row>
    <row r="389" spans="1:25" ht="11.2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</row>
    <row r="390" spans="1:25" ht="11.2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</row>
    <row r="391" spans="1:25" ht="11.2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</row>
    <row r="392" spans="1:25" ht="11.2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</row>
    <row r="393" spans="1:25" ht="11.2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</row>
    <row r="394" spans="1:25" ht="11.2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  <c r="T394" s="11"/>
      <c r="U394" s="11"/>
      <c r="V394" s="11"/>
      <c r="W394" s="11"/>
      <c r="X394" s="11"/>
      <c r="Y394" s="11"/>
    </row>
    <row r="395" spans="1:25" ht="11.2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</row>
    <row r="396" spans="1:25" ht="11.2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  <c r="T396" s="11"/>
      <c r="U396" s="11"/>
      <c r="V396" s="11"/>
      <c r="W396" s="11"/>
      <c r="X396" s="11"/>
      <c r="Y396" s="11"/>
    </row>
    <row r="397" spans="1:25" ht="11.2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  <c r="T397" s="11"/>
      <c r="U397" s="11"/>
      <c r="V397" s="11"/>
      <c r="W397" s="11"/>
      <c r="X397" s="11"/>
      <c r="Y397" s="11"/>
    </row>
    <row r="398" spans="1:25" ht="11.2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  <c r="T398" s="11"/>
      <c r="U398" s="11"/>
      <c r="V398" s="11"/>
      <c r="W398" s="11"/>
      <c r="X398" s="11"/>
      <c r="Y398" s="11"/>
    </row>
    <row r="399" spans="1:25" ht="11.2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  <c r="T399" s="11"/>
      <c r="U399" s="11"/>
      <c r="V399" s="11"/>
      <c r="W399" s="11"/>
      <c r="X399" s="11"/>
      <c r="Y399" s="11"/>
    </row>
    <row r="400" spans="1:25" ht="11.2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  <c r="T400" s="11"/>
      <c r="U400" s="11"/>
      <c r="V400" s="11"/>
      <c r="W400" s="11"/>
      <c r="X400" s="11"/>
      <c r="Y400" s="11"/>
    </row>
    <row r="401" spans="1:25" ht="11.2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  <c r="T401" s="11"/>
      <c r="U401" s="11"/>
      <c r="V401" s="11"/>
      <c r="W401" s="11"/>
      <c r="X401" s="11"/>
      <c r="Y401" s="11"/>
    </row>
    <row r="402" spans="1:25" ht="11.2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  <c r="T402" s="11"/>
      <c r="U402" s="11"/>
      <c r="V402" s="11"/>
      <c r="W402" s="11"/>
      <c r="X402" s="11"/>
      <c r="Y402" s="11"/>
    </row>
    <row r="403" spans="1:25" ht="11.2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  <c r="T403" s="11"/>
      <c r="U403" s="11"/>
      <c r="V403" s="11"/>
      <c r="W403" s="11"/>
      <c r="X403" s="11"/>
      <c r="Y403" s="11"/>
    </row>
    <row r="404" spans="1:25" ht="11.2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  <c r="T404" s="11"/>
      <c r="U404" s="11"/>
      <c r="V404" s="11"/>
      <c r="W404" s="11"/>
      <c r="X404" s="11"/>
      <c r="Y404" s="11"/>
    </row>
    <row r="405" spans="1:25" ht="11.2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  <c r="T405" s="11"/>
      <c r="U405" s="11"/>
      <c r="V405" s="11"/>
      <c r="W405" s="11"/>
      <c r="X405" s="11"/>
      <c r="Y405" s="11"/>
    </row>
    <row r="406" spans="1:25" ht="11.2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  <c r="T406" s="11"/>
      <c r="U406" s="11"/>
      <c r="V406" s="11"/>
      <c r="W406" s="11"/>
      <c r="X406" s="11"/>
      <c r="Y406" s="11"/>
    </row>
    <row r="407" spans="1:25" ht="11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  <c r="T407" s="11"/>
      <c r="U407" s="11"/>
      <c r="V407" s="11"/>
      <c r="W407" s="11"/>
      <c r="X407" s="11"/>
      <c r="Y407" s="11"/>
    </row>
    <row r="408" spans="1:25" ht="11.2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  <c r="T408" s="11"/>
      <c r="U408" s="11"/>
      <c r="V408" s="11"/>
      <c r="W408" s="11"/>
      <c r="X408" s="11"/>
      <c r="Y408" s="11"/>
    </row>
    <row r="409" spans="1:25" ht="11.2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  <c r="T409" s="11"/>
      <c r="U409" s="11"/>
      <c r="V409" s="11"/>
      <c r="W409" s="11"/>
      <c r="X409" s="11"/>
      <c r="Y409" s="11"/>
    </row>
    <row r="410" spans="1:25" ht="11.2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  <c r="T410" s="11"/>
      <c r="U410" s="11"/>
      <c r="V410" s="11"/>
      <c r="W410" s="11"/>
      <c r="X410" s="11"/>
      <c r="Y410" s="11"/>
    </row>
    <row r="411" spans="1:25" ht="11.2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  <c r="T411" s="11"/>
      <c r="U411" s="11"/>
      <c r="V411" s="11"/>
      <c r="W411" s="11"/>
      <c r="X411" s="11"/>
      <c r="Y411" s="11"/>
    </row>
    <row r="412" spans="1:25" ht="11.2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  <c r="T412" s="11"/>
      <c r="U412" s="11"/>
      <c r="V412" s="11"/>
      <c r="W412" s="11"/>
      <c r="X412" s="11"/>
      <c r="Y412" s="11"/>
    </row>
    <row r="413" spans="1:25" ht="11.2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  <c r="T413" s="11"/>
      <c r="U413" s="11"/>
      <c r="V413" s="11"/>
      <c r="W413" s="11"/>
      <c r="X413" s="11"/>
      <c r="Y413" s="11"/>
    </row>
    <row r="414" spans="1:25" ht="11.2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  <c r="T414" s="11"/>
      <c r="U414" s="11"/>
      <c r="V414" s="11"/>
      <c r="W414" s="11"/>
      <c r="X414" s="11"/>
      <c r="Y414" s="11"/>
    </row>
    <row r="415" spans="1:25" ht="11.2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  <c r="T415" s="11"/>
      <c r="U415" s="11"/>
      <c r="V415" s="11"/>
      <c r="W415" s="11"/>
      <c r="X415" s="11"/>
      <c r="Y415" s="11"/>
    </row>
    <row r="416" spans="1:25" ht="11.2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  <c r="T416" s="11"/>
      <c r="U416" s="11"/>
      <c r="V416" s="11"/>
      <c r="W416" s="11"/>
      <c r="X416" s="11"/>
      <c r="Y416" s="11"/>
    </row>
    <row r="417" spans="1:25" ht="11.2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  <c r="T417" s="11"/>
      <c r="U417" s="11"/>
      <c r="V417" s="11"/>
      <c r="W417" s="11"/>
      <c r="X417" s="11"/>
      <c r="Y417" s="11"/>
    </row>
    <row r="418" spans="1:25" ht="11.2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  <c r="T418" s="11"/>
      <c r="U418" s="11"/>
      <c r="V418" s="11"/>
      <c r="W418" s="11"/>
      <c r="X418" s="11"/>
      <c r="Y418" s="11"/>
    </row>
    <row r="419" spans="1:25" ht="11.2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  <c r="T419" s="11"/>
      <c r="U419" s="11"/>
      <c r="V419" s="11"/>
      <c r="W419" s="11"/>
      <c r="X419" s="11"/>
      <c r="Y419" s="11"/>
    </row>
    <row r="420" spans="1:25" ht="11.2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  <c r="T420" s="11"/>
      <c r="U420" s="11"/>
      <c r="V420" s="11"/>
      <c r="W420" s="11"/>
      <c r="X420" s="11"/>
      <c r="Y420" s="11"/>
    </row>
    <row r="421" spans="1:25" ht="11.2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  <c r="T421" s="11"/>
      <c r="U421" s="11"/>
      <c r="V421" s="11"/>
      <c r="W421" s="11"/>
      <c r="X421" s="11"/>
      <c r="Y421" s="11"/>
    </row>
    <row r="422" spans="1:25" ht="11.2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  <c r="T422" s="11"/>
      <c r="U422" s="11"/>
      <c r="V422" s="11"/>
      <c r="W422" s="11"/>
      <c r="X422" s="11"/>
      <c r="Y422" s="11"/>
    </row>
    <row r="423" spans="1:25" ht="11.2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  <c r="T423" s="11"/>
      <c r="U423" s="11"/>
      <c r="V423" s="11"/>
      <c r="W423" s="11"/>
      <c r="X423" s="11"/>
      <c r="Y423" s="11"/>
    </row>
    <row r="424" spans="1:25" ht="11.2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  <c r="T424" s="11"/>
      <c r="U424" s="11"/>
      <c r="V424" s="11"/>
      <c r="W424" s="11"/>
      <c r="X424" s="11"/>
      <c r="Y424" s="11"/>
    </row>
    <row r="425" spans="1:25" ht="11.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  <c r="T425" s="11"/>
      <c r="U425" s="11"/>
      <c r="V425" s="11"/>
      <c r="W425" s="11"/>
      <c r="X425" s="11"/>
      <c r="Y425" s="11"/>
    </row>
    <row r="426" spans="1:25" ht="11.2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  <c r="T426" s="11"/>
      <c r="U426" s="11"/>
      <c r="V426" s="11"/>
      <c r="W426" s="11"/>
      <c r="X426" s="11"/>
      <c r="Y426" s="11"/>
    </row>
    <row r="427" spans="1:25" ht="11.2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  <c r="T427" s="11"/>
      <c r="U427" s="11"/>
      <c r="V427" s="11"/>
      <c r="W427" s="11"/>
      <c r="X427" s="11"/>
      <c r="Y427" s="11"/>
    </row>
    <row r="428" spans="1:25" ht="11.2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  <c r="T428" s="11"/>
      <c r="U428" s="11"/>
      <c r="V428" s="11"/>
      <c r="W428" s="11"/>
      <c r="X428" s="11"/>
      <c r="Y428" s="11"/>
    </row>
    <row r="429" spans="1:25" ht="11.2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  <c r="T429" s="11"/>
      <c r="U429" s="11"/>
      <c r="V429" s="11"/>
      <c r="W429" s="11"/>
      <c r="X429" s="11"/>
      <c r="Y429" s="11"/>
    </row>
    <row r="430" spans="1:25" ht="11.2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  <c r="T430" s="11"/>
      <c r="U430" s="11"/>
      <c r="V430" s="11"/>
      <c r="W430" s="11"/>
      <c r="X430" s="11"/>
      <c r="Y430" s="11"/>
    </row>
    <row r="431" spans="1:25" ht="11.2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  <c r="T431" s="11"/>
      <c r="U431" s="11"/>
      <c r="V431" s="11"/>
      <c r="W431" s="11"/>
      <c r="X431" s="11"/>
      <c r="Y431" s="11"/>
    </row>
    <row r="432" spans="1:25" ht="11.2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  <c r="T432" s="11"/>
      <c r="U432" s="11"/>
      <c r="V432" s="11"/>
      <c r="W432" s="11"/>
      <c r="X432" s="11"/>
      <c r="Y432" s="11"/>
    </row>
    <row r="433" spans="1:25" ht="11.2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  <c r="T433" s="11"/>
      <c r="U433" s="11"/>
      <c r="V433" s="11"/>
      <c r="W433" s="11"/>
      <c r="X433" s="11"/>
      <c r="Y433" s="11"/>
    </row>
    <row r="434" spans="1:25" ht="11.2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  <c r="T434" s="11"/>
      <c r="U434" s="11"/>
      <c r="V434" s="11"/>
      <c r="W434" s="11"/>
      <c r="X434" s="11"/>
      <c r="Y434" s="11"/>
    </row>
    <row r="435" spans="1:25" ht="11.2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  <c r="T435" s="11"/>
      <c r="U435" s="11"/>
      <c r="V435" s="11"/>
      <c r="W435" s="11"/>
      <c r="X435" s="11"/>
      <c r="Y435" s="11"/>
    </row>
    <row r="436" spans="1:25" ht="11.2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  <c r="T436" s="11"/>
      <c r="U436" s="11"/>
      <c r="V436" s="11"/>
      <c r="W436" s="11"/>
      <c r="X436" s="11"/>
      <c r="Y436" s="11"/>
    </row>
    <row r="437" spans="1:25" ht="11.2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  <c r="T437" s="11"/>
      <c r="U437" s="11"/>
      <c r="V437" s="11"/>
      <c r="W437" s="11"/>
      <c r="X437" s="11"/>
      <c r="Y437" s="11"/>
    </row>
    <row r="438" spans="1:25" ht="11.2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  <c r="T438" s="11"/>
      <c r="U438" s="11"/>
      <c r="V438" s="11"/>
      <c r="W438" s="11"/>
      <c r="X438" s="11"/>
      <c r="Y438" s="11"/>
    </row>
    <row r="439" spans="1:25" ht="11.2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  <c r="T439" s="11"/>
      <c r="U439" s="11"/>
      <c r="V439" s="11"/>
      <c r="W439" s="11"/>
      <c r="X439" s="11"/>
      <c r="Y439" s="11"/>
    </row>
    <row r="440" spans="1:25" ht="11.2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  <c r="T440" s="11"/>
      <c r="U440" s="11"/>
      <c r="V440" s="11"/>
      <c r="W440" s="11"/>
      <c r="X440" s="11"/>
      <c r="Y440" s="11"/>
    </row>
    <row r="441" spans="1:25" ht="11.2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  <c r="T441" s="11"/>
      <c r="U441" s="11"/>
      <c r="V441" s="11"/>
      <c r="W441" s="11"/>
      <c r="X441" s="11"/>
      <c r="Y441" s="11"/>
    </row>
    <row r="442" spans="1:25" ht="11.2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  <c r="T442" s="11"/>
      <c r="U442" s="11"/>
      <c r="V442" s="11"/>
      <c r="W442" s="11"/>
      <c r="X442" s="11"/>
      <c r="Y442" s="11"/>
    </row>
    <row r="443" spans="1:25" ht="11.2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  <c r="T443" s="11"/>
      <c r="U443" s="11"/>
      <c r="V443" s="11"/>
      <c r="W443" s="11"/>
      <c r="X443" s="11"/>
      <c r="Y443" s="11"/>
    </row>
    <row r="444" spans="1:25" ht="11.2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  <c r="T444" s="11"/>
      <c r="U444" s="11"/>
      <c r="V444" s="11"/>
      <c r="W444" s="11"/>
      <c r="X444" s="11"/>
      <c r="Y444" s="11"/>
    </row>
    <row r="445" spans="1:25" ht="11.2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  <c r="T445" s="11"/>
      <c r="U445" s="11"/>
      <c r="V445" s="11"/>
      <c r="W445" s="11"/>
      <c r="X445" s="11"/>
      <c r="Y445" s="11"/>
    </row>
    <row r="446" spans="1:25" ht="11.2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  <c r="T446" s="11"/>
      <c r="U446" s="11"/>
      <c r="V446" s="11"/>
      <c r="W446" s="11"/>
      <c r="X446" s="11"/>
      <c r="Y446" s="11"/>
    </row>
    <row r="447" spans="1:25" ht="11.2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  <c r="T447" s="11"/>
      <c r="U447" s="11"/>
      <c r="V447" s="11"/>
      <c r="W447" s="11"/>
      <c r="X447" s="11"/>
      <c r="Y447" s="11"/>
    </row>
    <row r="448" spans="1:25" ht="11.2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  <c r="T448" s="11"/>
      <c r="U448" s="11"/>
      <c r="V448" s="11"/>
      <c r="W448" s="11"/>
      <c r="X448" s="11"/>
      <c r="Y448" s="11"/>
    </row>
    <row r="449" spans="1:25" ht="11.2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  <c r="T449" s="11"/>
      <c r="U449" s="11"/>
      <c r="V449" s="11"/>
      <c r="W449" s="11"/>
      <c r="X449" s="11"/>
      <c r="Y449" s="11"/>
    </row>
    <row r="450" spans="1:25" ht="11.2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  <c r="T450" s="11"/>
      <c r="U450" s="11"/>
      <c r="V450" s="11"/>
      <c r="W450" s="11"/>
      <c r="X450" s="11"/>
      <c r="Y450" s="11"/>
    </row>
    <row r="451" spans="1:25" ht="11.2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  <c r="T451" s="11"/>
      <c r="U451" s="11"/>
      <c r="V451" s="11"/>
      <c r="W451" s="11"/>
      <c r="X451" s="11"/>
      <c r="Y451" s="11"/>
    </row>
    <row r="452" spans="1:25" ht="11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  <c r="T452" s="11"/>
      <c r="U452" s="11"/>
      <c r="V452" s="11"/>
      <c r="W452" s="11"/>
      <c r="X452" s="11"/>
      <c r="Y452" s="11"/>
    </row>
    <row r="453" spans="1:25" ht="11.2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  <c r="T453" s="11"/>
      <c r="U453" s="11"/>
      <c r="V453" s="11"/>
      <c r="W453" s="11"/>
      <c r="X453" s="11"/>
      <c r="Y453" s="11"/>
    </row>
    <row r="454" spans="1:25" ht="11.2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  <c r="T454" s="11"/>
      <c r="U454" s="11"/>
      <c r="V454" s="11"/>
      <c r="W454" s="11"/>
      <c r="X454" s="11"/>
      <c r="Y454" s="11"/>
    </row>
    <row r="455" spans="1:25" ht="11.2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  <c r="T455" s="11"/>
      <c r="U455" s="11"/>
      <c r="V455" s="11"/>
      <c r="W455" s="11"/>
      <c r="X455" s="11"/>
      <c r="Y455" s="11"/>
    </row>
    <row r="456" spans="1:25" ht="11.2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  <c r="T456" s="11"/>
      <c r="U456" s="11"/>
      <c r="V456" s="11"/>
      <c r="W456" s="11"/>
      <c r="X456" s="11"/>
      <c r="Y456" s="11"/>
    </row>
    <row r="457" spans="1:25" ht="11.2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  <c r="T457" s="11"/>
      <c r="U457" s="11"/>
      <c r="V457" s="11"/>
      <c r="W457" s="11"/>
      <c r="X457" s="11"/>
      <c r="Y457" s="11"/>
    </row>
    <row r="458" spans="1:25" ht="11.2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  <c r="T458" s="11"/>
      <c r="U458" s="11"/>
      <c r="V458" s="11"/>
      <c r="W458" s="11"/>
      <c r="X458" s="11"/>
      <c r="Y458" s="11"/>
    </row>
    <row r="459" spans="1:25" ht="11.2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  <c r="T459" s="11"/>
      <c r="U459" s="11"/>
      <c r="V459" s="11"/>
      <c r="W459" s="11"/>
      <c r="X459" s="11"/>
      <c r="Y459" s="11"/>
    </row>
    <row r="460" spans="1:25" ht="11.2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  <c r="T460" s="11"/>
      <c r="U460" s="11"/>
      <c r="V460" s="11"/>
      <c r="W460" s="11"/>
      <c r="X460" s="11"/>
      <c r="Y460" s="11"/>
    </row>
    <row r="461" spans="1:25" ht="11.2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  <c r="T461" s="11"/>
      <c r="U461" s="11"/>
      <c r="V461" s="11"/>
      <c r="W461" s="11"/>
      <c r="X461" s="11"/>
      <c r="Y461" s="11"/>
    </row>
    <row r="462" spans="1:25" ht="11.2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  <c r="T462" s="11"/>
      <c r="U462" s="11"/>
      <c r="V462" s="11"/>
      <c r="W462" s="11"/>
      <c r="X462" s="11"/>
      <c r="Y462" s="11"/>
    </row>
    <row r="463" spans="1:25" ht="11.2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  <c r="T463" s="11"/>
      <c r="U463" s="11"/>
      <c r="V463" s="11"/>
      <c r="W463" s="11"/>
      <c r="X463" s="11"/>
      <c r="Y463" s="11"/>
    </row>
    <row r="464" spans="1:25" ht="11.2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  <c r="T464" s="11"/>
      <c r="U464" s="11"/>
      <c r="V464" s="11"/>
      <c r="W464" s="11"/>
      <c r="X464" s="11"/>
      <c r="Y464" s="11"/>
    </row>
    <row r="465" spans="1:25" ht="11.2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  <c r="T465" s="11"/>
      <c r="U465" s="11"/>
      <c r="V465" s="11"/>
      <c r="W465" s="11"/>
      <c r="X465" s="11"/>
      <c r="Y465" s="11"/>
    </row>
    <row r="466" spans="1:25" ht="11.2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  <c r="T466" s="11"/>
      <c r="U466" s="11"/>
      <c r="V466" s="11"/>
      <c r="W466" s="11"/>
      <c r="X466" s="11"/>
      <c r="Y466" s="11"/>
    </row>
    <row r="467" spans="1:25" ht="11.2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  <c r="T467" s="11"/>
      <c r="U467" s="11"/>
      <c r="V467" s="11"/>
      <c r="W467" s="11"/>
      <c r="X467" s="11"/>
      <c r="Y467" s="11"/>
    </row>
    <row r="468" spans="1:25" ht="11.2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  <c r="T468" s="11"/>
      <c r="U468" s="11"/>
      <c r="V468" s="11"/>
      <c r="W468" s="11"/>
      <c r="X468" s="11"/>
      <c r="Y468" s="11"/>
    </row>
    <row r="469" spans="1:25" ht="11.2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  <c r="T469" s="11"/>
      <c r="U469" s="11"/>
      <c r="V469" s="11"/>
      <c r="W469" s="11"/>
      <c r="X469" s="11"/>
      <c r="Y469" s="11"/>
    </row>
    <row r="470" spans="1:25" ht="11.2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  <c r="T470" s="11"/>
      <c r="U470" s="11"/>
      <c r="V470" s="11"/>
      <c r="W470" s="11"/>
      <c r="X470" s="11"/>
      <c r="Y470" s="11"/>
    </row>
    <row r="471" spans="1:25" ht="11.2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  <c r="T471" s="11"/>
      <c r="U471" s="11"/>
      <c r="V471" s="11"/>
      <c r="W471" s="11"/>
      <c r="X471" s="11"/>
      <c r="Y471" s="11"/>
    </row>
    <row r="472" spans="1:25" ht="11.2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  <c r="T472" s="11"/>
      <c r="U472" s="11"/>
      <c r="V472" s="11"/>
      <c r="W472" s="11"/>
      <c r="X472" s="11"/>
      <c r="Y472" s="11"/>
    </row>
    <row r="473" spans="1:25" ht="11.2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  <c r="T473" s="11"/>
      <c r="U473" s="11"/>
      <c r="V473" s="11"/>
      <c r="W473" s="11"/>
      <c r="X473" s="11"/>
      <c r="Y473" s="11"/>
    </row>
    <row r="474" spans="1:25" ht="11.2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  <c r="T474" s="11"/>
      <c r="U474" s="11"/>
      <c r="V474" s="11"/>
      <c r="W474" s="11"/>
      <c r="X474" s="11"/>
      <c r="Y474" s="11"/>
    </row>
    <row r="475" spans="1:25" ht="11.2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  <c r="T475" s="11"/>
      <c r="U475" s="11"/>
      <c r="V475" s="11"/>
      <c r="W475" s="11"/>
      <c r="X475" s="11"/>
      <c r="Y475" s="11"/>
    </row>
    <row r="476" spans="1:25" ht="11.2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  <c r="T476" s="11"/>
      <c r="U476" s="11"/>
      <c r="V476" s="11"/>
      <c r="W476" s="11"/>
      <c r="X476" s="11"/>
      <c r="Y476" s="11"/>
    </row>
    <row r="477" spans="1:25" ht="11.2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  <c r="T477" s="11"/>
      <c r="U477" s="11"/>
      <c r="V477" s="11"/>
      <c r="W477" s="11"/>
      <c r="X477" s="11"/>
      <c r="Y477" s="11"/>
    </row>
    <row r="478" spans="1:25" ht="11.2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  <c r="T478" s="11"/>
      <c r="U478" s="11"/>
      <c r="V478" s="11"/>
      <c r="W478" s="11"/>
      <c r="X478" s="11"/>
      <c r="Y478" s="11"/>
    </row>
    <row r="479" spans="1:25" ht="11.2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  <c r="T479" s="11"/>
      <c r="U479" s="11"/>
      <c r="V479" s="11"/>
      <c r="W479" s="11"/>
      <c r="X479" s="11"/>
      <c r="Y479" s="11"/>
    </row>
    <row r="480" spans="1:25" ht="11.2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  <c r="T480" s="11"/>
      <c r="U480" s="11"/>
      <c r="V480" s="11"/>
      <c r="W480" s="11"/>
      <c r="X480" s="11"/>
      <c r="Y480" s="11"/>
    </row>
    <row r="481" spans="1:25" ht="11.2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  <c r="T481" s="11"/>
      <c r="U481" s="11"/>
      <c r="V481" s="11"/>
      <c r="W481" s="11"/>
      <c r="X481" s="11"/>
      <c r="Y481" s="11"/>
    </row>
    <row r="482" spans="1:25" ht="11.2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  <c r="T482" s="11"/>
      <c r="U482" s="11"/>
      <c r="V482" s="11"/>
      <c r="W482" s="11"/>
      <c r="X482" s="11"/>
      <c r="Y482" s="11"/>
    </row>
    <row r="483" spans="1:25" ht="11.2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  <c r="T483" s="11"/>
      <c r="U483" s="11"/>
      <c r="V483" s="11"/>
      <c r="W483" s="11"/>
      <c r="X483" s="11"/>
      <c r="Y483" s="11"/>
    </row>
    <row r="484" spans="1:25" ht="11.2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  <c r="T484" s="11"/>
      <c r="U484" s="11"/>
      <c r="V484" s="11"/>
      <c r="W484" s="11"/>
      <c r="X484" s="11"/>
      <c r="Y484" s="11"/>
    </row>
    <row r="485" spans="1:25" ht="11.2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  <c r="T485" s="11"/>
      <c r="U485" s="11"/>
      <c r="V485" s="11"/>
      <c r="W485" s="11"/>
      <c r="X485" s="11"/>
      <c r="Y485" s="11"/>
    </row>
    <row r="486" spans="1:25" ht="11.2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  <c r="T486" s="11"/>
      <c r="U486" s="11"/>
      <c r="V486" s="11"/>
      <c r="W486" s="11"/>
      <c r="X486" s="11"/>
      <c r="Y486" s="11"/>
    </row>
    <row r="487" spans="1:25" ht="11.2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  <c r="T487" s="11"/>
      <c r="U487" s="11"/>
      <c r="V487" s="11"/>
      <c r="W487" s="11"/>
      <c r="X487" s="11"/>
      <c r="Y487" s="11"/>
    </row>
    <row r="488" spans="1:25" ht="11.2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  <c r="T488" s="11"/>
      <c r="U488" s="11"/>
      <c r="V488" s="11"/>
      <c r="W488" s="11"/>
      <c r="X488" s="11"/>
      <c r="Y488" s="11"/>
    </row>
    <row r="489" spans="1:25" ht="11.2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  <c r="T489" s="11"/>
      <c r="U489" s="11"/>
      <c r="V489" s="11"/>
      <c r="W489" s="11"/>
      <c r="X489" s="11"/>
      <c r="Y489" s="11"/>
    </row>
    <row r="490" spans="1:25" ht="11.2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  <c r="T490" s="11"/>
      <c r="U490" s="11"/>
      <c r="V490" s="11"/>
      <c r="W490" s="11"/>
      <c r="X490" s="11"/>
      <c r="Y490" s="11"/>
    </row>
    <row r="491" spans="1:25" ht="11.2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  <c r="T491" s="11"/>
      <c r="U491" s="11"/>
      <c r="V491" s="11"/>
      <c r="W491" s="11"/>
      <c r="X491" s="11"/>
      <c r="Y491" s="11"/>
    </row>
    <row r="492" spans="1:25" ht="11.2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  <c r="T492" s="11"/>
      <c r="U492" s="11"/>
      <c r="V492" s="11"/>
      <c r="W492" s="11"/>
      <c r="X492" s="11"/>
      <c r="Y492" s="11"/>
    </row>
    <row r="493" spans="1:25" ht="11.2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  <c r="T493" s="11"/>
      <c r="U493" s="11"/>
      <c r="V493" s="11"/>
      <c r="W493" s="11"/>
      <c r="X493" s="11"/>
      <c r="Y493" s="11"/>
    </row>
    <row r="494" spans="1:25" ht="11.2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  <c r="T494" s="11"/>
      <c r="U494" s="11"/>
      <c r="V494" s="11"/>
      <c r="W494" s="11"/>
      <c r="X494" s="11"/>
      <c r="Y494" s="11"/>
    </row>
    <row r="495" spans="1:25" ht="11.2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  <c r="T495" s="11"/>
      <c r="U495" s="11"/>
      <c r="V495" s="11"/>
      <c r="W495" s="11"/>
      <c r="X495" s="11"/>
      <c r="Y495" s="11"/>
    </row>
    <row r="496" spans="1:25" ht="11.2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  <c r="T496" s="11"/>
      <c r="U496" s="11"/>
      <c r="V496" s="11"/>
      <c r="W496" s="11"/>
      <c r="X496" s="11"/>
      <c r="Y496" s="11"/>
    </row>
    <row r="497" spans="1:25" ht="11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  <c r="T497" s="11"/>
      <c r="U497" s="11"/>
      <c r="V497" s="11"/>
      <c r="W497" s="11"/>
      <c r="X497" s="11"/>
      <c r="Y497" s="11"/>
    </row>
    <row r="498" spans="1:25" ht="11.2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  <c r="T498" s="11"/>
      <c r="U498" s="11"/>
      <c r="V498" s="11"/>
      <c r="W498" s="11"/>
      <c r="X498" s="11"/>
      <c r="Y498" s="11"/>
    </row>
    <row r="499" spans="1:25" ht="11.2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  <c r="T499" s="11"/>
      <c r="U499" s="11"/>
      <c r="V499" s="11"/>
      <c r="W499" s="11"/>
      <c r="X499" s="11"/>
      <c r="Y499" s="11"/>
    </row>
    <row r="500" spans="1:25" ht="11.2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  <c r="T500" s="11"/>
      <c r="U500" s="11"/>
      <c r="V500" s="11"/>
      <c r="W500" s="11"/>
      <c r="X500" s="11"/>
      <c r="Y500" s="11"/>
    </row>
    <row r="501" spans="1:25" ht="11.2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  <c r="T501" s="11"/>
      <c r="U501" s="11"/>
      <c r="V501" s="11"/>
      <c r="W501" s="11"/>
      <c r="X501" s="11"/>
      <c r="Y501" s="11"/>
    </row>
    <row r="502" spans="1:25" ht="11.2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  <c r="T502" s="11"/>
      <c r="U502" s="11"/>
      <c r="V502" s="11"/>
      <c r="W502" s="11"/>
      <c r="X502" s="11"/>
      <c r="Y502" s="11"/>
    </row>
    <row r="503" spans="1:25" ht="11.2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  <c r="T503" s="11"/>
      <c r="U503" s="11"/>
      <c r="V503" s="11"/>
      <c r="W503" s="11"/>
      <c r="X503" s="11"/>
      <c r="Y503" s="11"/>
    </row>
    <row r="504" spans="1:25" ht="11.2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  <c r="T504" s="11"/>
      <c r="U504" s="11"/>
      <c r="V504" s="11"/>
      <c r="W504" s="11"/>
      <c r="X504" s="11"/>
      <c r="Y504" s="11"/>
    </row>
    <row r="505" spans="1:25" ht="11.2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  <c r="T505" s="11"/>
      <c r="U505" s="11"/>
      <c r="V505" s="11"/>
      <c r="W505" s="11"/>
      <c r="X505" s="11"/>
      <c r="Y505" s="11"/>
    </row>
    <row r="506" spans="1:25" ht="11.2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  <c r="T506" s="11"/>
      <c r="U506" s="11"/>
      <c r="V506" s="11"/>
      <c r="W506" s="11"/>
      <c r="X506" s="11"/>
      <c r="Y506" s="11"/>
    </row>
    <row r="507" spans="1:25" ht="11.2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  <c r="T507" s="11"/>
      <c r="U507" s="11"/>
      <c r="V507" s="11"/>
      <c r="W507" s="11"/>
      <c r="X507" s="11"/>
      <c r="Y507" s="11"/>
    </row>
    <row r="508" spans="1:25" ht="11.2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  <c r="T508" s="11"/>
      <c r="U508" s="11"/>
      <c r="V508" s="11"/>
      <c r="W508" s="11"/>
      <c r="X508" s="11"/>
      <c r="Y508" s="11"/>
    </row>
    <row r="509" spans="1:25" ht="11.2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  <c r="T509" s="11"/>
      <c r="U509" s="11"/>
      <c r="V509" s="11"/>
      <c r="W509" s="11"/>
      <c r="X509" s="11"/>
      <c r="Y509" s="11"/>
    </row>
    <row r="510" spans="1:25" ht="11.2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  <c r="T510" s="11"/>
      <c r="U510" s="11"/>
      <c r="V510" s="11"/>
      <c r="W510" s="11"/>
      <c r="X510" s="11"/>
      <c r="Y510" s="11"/>
    </row>
    <row r="511" spans="1:25" ht="11.2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  <c r="T511" s="11"/>
      <c r="U511" s="11"/>
      <c r="V511" s="11"/>
      <c r="W511" s="11"/>
      <c r="X511" s="11"/>
      <c r="Y511" s="11"/>
    </row>
    <row r="512" spans="1:25" ht="11.2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  <c r="T512" s="11"/>
      <c r="U512" s="11"/>
      <c r="V512" s="11"/>
      <c r="W512" s="11"/>
      <c r="X512" s="11"/>
      <c r="Y512" s="11"/>
    </row>
    <row r="513" spans="1:25" ht="11.2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  <c r="T513" s="11"/>
      <c r="U513" s="11"/>
      <c r="V513" s="11"/>
      <c r="W513" s="11"/>
      <c r="X513" s="11"/>
      <c r="Y513" s="11"/>
    </row>
    <row r="514" spans="1:25" ht="11.2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  <c r="T514" s="11"/>
      <c r="U514" s="11"/>
      <c r="V514" s="11"/>
      <c r="W514" s="11"/>
      <c r="X514" s="11"/>
      <c r="Y514" s="11"/>
    </row>
    <row r="515" spans="1:25" ht="11.2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  <c r="T515" s="11"/>
      <c r="U515" s="11"/>
      <c r="V515" s="11"/>
      <c r="W515" s="11"/>
      <c r="X515" s="11"/>
      <c r="Y515" s="11"/>
    </row>
    <row r="516" spans="1:25" ht="11.2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  <c r="T516" s="11"/>
      <c r="U516" s="11"/>
      <c r="V516" s="11"/>
      <c r="W516" s="11"/>
      <c r="X516" s="11"/>
      <c r="Y516" s="11"/>
    </row>
    <row r="517" spans="1:25" ht="11.2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  <c r="T517" s="11"/>
      <c r="U517" s="11"/>
      <c r="V517" s="11"/>
      <c r="W517" s="11"/>
      <c r="X517" s="11"/>
      <c r="Y517" s="11"/>
    </row>
    <row r="518" spans="1:25" ht="11.2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  <c r="T518" s="11"/>
      <c r="U518" s="11"/>
      <c r="V518" s="11"/>
      <c r="W518" s="11"/>
      <c r="X518" s="11"/>
      <c r="Y518" s="11"/>
    </row>
    <row r="519" spans="1:25" ht="11.2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  <c r="T519" s="11"/>
      <c r="U519" s="11"/>
      <c r="V519" s="11"/>
      <c r="W519" s="11"/>
      <c r="X519" s="11"/>
      <c r="Y519" s="11"/>
    </row>
    <row r="520" spans="1:25" ht="11.2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  <c r="T520" s="11"/>
      <c r="U520" s="11"/>
      <c r="V520" s="11"/>
      <c r="W520" s="11"/>
      <c r="X520" s="11"/>
      <c r="Y520" s="11"/>
    </row>
    <row r="521" spans="1:25" ht="11.2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  <c r="T521" s="11"/>
      <c r="U521" s="11"/>
      <c r="V521" s="11"/>
      <c r="W521" s="11"/>
      <c r="X521" s="11"/>
      <c r="Y521" s="11"/>
    </row>
    <row r="522" spans="1:25" ht="11.2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  <c r="T522" s="11"/>
      <c r="U522" s="11"/>
      <c r="V522" s="11"/>
      <c r="W522" s="11"/>
      <c r="X522" s="11"/>
      <c r="Y522" s="11"/>
    </row>
    <row r="523" spans="1:25" ht="11.2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  <c r="T523" s="11"/>
      <c r="U523" s="11"/>
      <c r="V523" s="11"/>
      <c r="W523" s="11"/>
      <c r="X523" s="11"/>
      <c r="Y523" s="11"/>
    </row>
    <row r="524" spans="1:25" ht="11.2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  <c r="T524" s="11"/>
      <c r="U524" s="11"/>
      <c r="V524" s="11"/>
      <c r="W524" s="11"/>
      <c r="X524" s="11"/>
      <c r="Y524" s="11"/>
    </row>
    <row r="525" spans="1:25" ht="11.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  <c r="T525" s="11"/>
      <c r="U525" s="11"/>
      <c r="V525" s="11"/>
      <c r="W525" s="11"/>
      <c r="X525" s="11"/>
      <c r="Y525" s="11"/>
    </row>
    <row r="526" spans="1:25" ht="11.2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  <c r="T526" s="11"/>
      <c r="U526" s="11"/>
      <c r="V526" s="11"/>
      <c r="W526" s="11"/>
      <c r="X526" s="11"/>
      <c r="Y526" s="11"/>
    </row>
    <row r="527" spans="1:25" ht="11.2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  <c r="T527" s="11"/>
      <c r="U527" s="11"/>
      <c r="V527" s="11"/>
      <c r="W527" s="11"/>
      <c r="X527" s="11"/>
      <c r="Y527" s="11"/>
    </row>
    <row r="528" spans="1:25" ht="11.2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  <c r="T528" s="11"/>
      <c r="U528" s="11"/>
      <c r="V528" s="11"/>
      <c r="W528" s="11"/>
      <c r="X528" s="11"/>
      <c r="Y528" s="11"/>
    </row>
    <row r="529" spans="1:25" ht="11.2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  <c r="T529" s="11"/>
      <c r="U529" s="11"/>
      <c r="V529" s="11"/>
      <c r="W529" s="11"/>
      <c r="X529" s="11"/>
      <c r="Y529" s="11"/>
    </row>
    <row r="530" spans="1:25" ht="11.2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  <c r="T530" s="11"/>
      <c r="U530" s="11"/>
      <c r="V530" s="11"/>
      <c r="W530" s="11"/>
      <c r="X530" s="11"/>
      <c r="Y530" s="11"/>
    </row>
    <row r="531" spans="1:25" ht="11.2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  <c r="T531" s="11"/>
      <c r="U531" s="11"/>
      <c r="V531" s="11"/>
      <c r="W531" s="11"/>
      <c r="X531" s="11"/>
      <c r="Y531" s="11"/>
    </row>
    <row r="532" spans="1:25" ht="11.2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  <c r="T532" s="11"/>
      <c r="U532" s="11"/>
      <c r="V532" s="11"/>
      <c r="W532" s="11"/>
      <c r="X532" s="11"/>
      <c r="Y532" s="11"/>
    </row>
    <row r="533" spans="1:25" ht="11.2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  <c r="T533" s="11"/>
      <c r="U533" s="11"/>
      <c r="V533" s="11"/>
      <c r="W533" s="11"/>
      <c r="X533" s="11"/>
      <c r="Y533" s="11"/>
    </row>
    <row r="534" spans="1:25" ht="11.2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  <c r="T534" s="11"/>
      <c r="U534" s="11"/>
      <c r="V534" s="11"/>
      <c r="W534" s="11"/>
      <c r="X534" s="11"/>
      <c r="Y534" s="11"/>
    </row>
    <row r="535" spans="1:25" ht="11.2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  <c r="T535" s="11"/>
      <c r="U535" s="11"/>
      <c r="V535" s="11"/>
      <c r="W535" s="11"/>
      <c r="X535" s="11"/>
      <c r="Y535" s="11"/>
    </row>
    <row r="536" spans="1:25" ht="11.2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  <c r="T536" s="11"/>
      <c r="U536" s="11"/>
      <c r="V536" s="11"/>
      <c r="W536" s="11"/>
      <c r="X536" s="11"/>
      <c r="Y536" s="11"/>
    </row>
    <row r="537" spans="1:25" ht="11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  <c r="T537" s="11"/>
      <c r="U537" s="11"/>
      <c r="V537" s="11"/>
      <c r="W537" s="11"/>
      <c r="X537" s="11"/>
      <c r="Y537" s="11"/>
    </row>
    <row r="538" spans="1:25" ht="11.2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  <c r="T538" s="11"/>
      <c r="U538" s="11"/>
      <c r="V538" s="11"/>
      <c r="W538" s="11"/>
      <c r="X538" s="11"/>
      <c r="Y538" s="11"/>
    </row>
    <row r="539" spans="1:25" ht="11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  <c r="T539" s="11"/>
      <c r="U539" s="11"/>
      <c r="V539" s="11"/>
      <c r="W539" s="11"/>
      <c r="X539" s="11"/>
      <c r="Y539" s="11"/>
    </row>
    <row r="540" spans="1:25" ht="11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  <c r="T540" s="11"/>
      <c r="U540" s="11"/>
      <c r="V540" s="11"/>
      <c r="W540" s="11"/>
      <c r="X540" s="11"/>
      <c r="Y540" s="11"/>
    </row>
    <row r="541" spans="1:25" ht="11.2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  <c r="T541" s="11"/>
      <c r="U541" s="11"/>
      <c r="V541" s="11"/>
      <c r="W541" s="11"/>
      <c r="X541" s="11"/>
      <c r="Y541" s="11"/>
    </row>
    <row r="542" spans="1:25" ht="11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  <c r="T542" s="11"/>
      <c r="U542" s="11"/>
      <c r="V542" s="11"/>
      <c r="W542" s="11"/>
      <c r="X542" s="11"/>
      <c r="Y542" s="11"/>
    </row>
    <row r="543" spans="1:25" ht="11.2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  <c r="T543" s="11"/>
      <c r="U543" s="11"/>
      <c r="V543" s="11"/>
      <c r="W543" s="11"/>
      <c r="X543" s="11"/>
      <c r="Y543" s="11"/>
    </row>
    <row r="544" spans="1:25" ht="11.2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  <c r="T544" s="11"/>
      <c r="U544" s="11"/>
      <c r="V544" s="11"/>
      <c r="W544" s="11"/>
      <c r="X544" s="11"/>
      <c r="Y544" s="11"/>
    </row>
    <row r="545" spans="1:25" ht="11.2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  <c r="T545" s="11"/>
      <c r="U545" s="11"/>
      <c r="V545" s="11"/>
      <c r="W545" s="11"/>
      <c r="X545" s="11"/>
      <c r="Y545" s="11"/>
    </row>
    <row r="546" spans="1:25" ht="11.2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  <c r="T546" s="11"/>
      <c r="U546" s="11"/>
      <c r="V546" s="11"/>
      <c r="W546" s="11"/>
      <c r="X546" s="11"/>
      <c r="Y546" s="11"/>
    </row>
    <row r="547" spans="1:25" ht="11.2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  <c r="T547" s="11"/>
      <c r="U547" s="11"/>
      <c r="V547" s="11"/>
      <c r="W547" s="11"/>
      <c r="X547" s="11"/>
      <c r="Y547" s="11"/>
    </row>
    <row r="548" spans="1:25" ht="11.2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  <c r="T548" s="11"/>
      <c r="U548" s="11"/>
      <c r="V548" s="11"/>
      <c r="W548" s="11"/>
      <c r="X548" s="11"/>
      <c r="Y548" s="11"/>
    </row>
    <row r="549" spans="1:25" ht="11.2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  <c r="T549" s="11"/>
      <c r="U549" s="11"/>
      <c r="V549" s="11"/>
      <c r="W549" s="11"/>
      <c r="X549" s="11"/>
      <c r="Y549" s="11"/>
    </row>
    <row r="550" spans="1:25" ht="11.2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  <c r="T550" s="11"/>
      <c r="U550" s="11"/>
      <c r="V550" s="11"/>
      <c r="W550" s="11"/>
      <c r="X550" s="11"/>
      <c r="Y550" s="11"/>
    </row>
    <row r="551" spans="1:25" ht="11.2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  <c r="T551" s="11"/>
      <c r="U551" s="11"/>
      <c r="V551" s="11"/>
      <c r="W551" s="11"/>
      <c r="X551" s="11"/>
      <c r="Y551" s="11"/>
    </row>
    <row r="552" spans="1:25" ht="11.2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  <c r="T552" s="11"/>
      <c r="U552" s="11"/>
      <c r="V552" s="11"/>
      <c r="W552" s="11"/>
      <c r="X552" s="11"/>
      <c r="Y552" s="11"/>
    </row>
    <row r="553" spans="1:25" ht="11.2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  <c r="T553" s="11"/>
      <c r="U553" s="11"/>
      <c r="V553" s="11"/>
      <c r="W553" s="11"/>
      <c r="X553" s="11"/>
      <c r="Y553" s="11"/>
    </row>
    <row r="554" spans="1:25" ht="11.2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  <c r="T554" s="11"/>
      <c r="U554" s="11"/>
      <c r="V554" s="11"/>
      <c r="W554" s="11"/>
      <c r="X554" s="11"/>
      <c r="Y554" s="11"/>
    </row>
    <row r="555" spans="1:25" ht="11.2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  <c r="T555" s="11"/>
      <c r="U555" s="11"/>
      <c r="V555" s="11"/>
      <c r="W555" s="11"/>
      <c r="X555" s="11"/>
      <c r="Y555" s="11"/>
    </row>
    <row r="556" spans="1:25" ht="11.2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  <c r="T556" s="11"/>
      <c r="U556" s="11"/>
      <c r="V556" s="11"/>
      <c r="W556" s="11"/>
      <c r="X556" s="11"/>
      <c r="Y556" s="11"/>
    </row>
    <row r="557" spans="1:25" ht="11.2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  <c r="T557" s="11"/>
      <c r="U557" s="11"/>
      <c r="V557" s="11"/>
      <c r="W557" s="11"/>
      <c r="X557" s="11"/>
      <c r="Y557" s="11"/>
    </row>
    <row r="558" spans="1:25" ht="11.2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  <c r="T558" s="11"/>
      <c r="U558" s="11"/>
      <c r="V558" s="11"/>
      <c r="W558" s="11"/>
      <c r="X558" s="11"/>
      <c r="Y558" s="11"/>
    </row>
    <row r="559" spans="1:25" ht="11.2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  <c r="T559" s="11"/>
      <c r="U559" s="11"/>
      <c r="V559" s="11"/>
      <c r="W559" s="11"/>
      <c r="X559" s="11"/>
      <c r="Y559" s="11"/>
    </row>
    <row r="560" spans="1:25" ht="11.2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  <c r="T560" s="11"/>
      <c r="U560" s="11"/>
      <c r="V560" s="11"/>
      <c r="W560" s="11"/>
      <c r="X560" s="11"/>
      <c r="Y560" s="11"/>
    </row>
    <row r="561" spans="1:25" ht="11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  <c r="T561" s="11"/>
      <c r="U561" s="11"/>
      <c r="V561" s="11"/>
      <c r="W561" s="11"/>
      <c r="X561" s="11"/>
      <c r="Y561" s="11"/>
    </row>
    <row r="562" spans="1:25" ht="11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  <c r="T562" s="11"/>
      <c r="U562" s="11"/>
      <c r="V562" s="11"/>
      <c r="W562" s="11"/>
      <c r="X562" s="11"/>
      <c r="Y562" s="11"/>
    </row>
    <row r="563" spans="1:25" ht="11.2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  <c r="T563" s="11"/>
      <c r="U563" s="11"/>
      <c r="V563" s="11"/>
      <c r="W563" s="11"/>
      <c r="X563" s="11"/>
      <c r="Y563" s="11"/>
    </row>
    <row r="564" spans="1:25" ht="11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  <c r="T564" s="11"/>
      <c r="U564" s="11"/>
      <c r="V564" s="11"/>
      <c r="W564" s="11"/>
      <c r="X564" s="11"/>
      <c r="Y564" s="11"/>
    </row>
    <row r="565" spans="1:25" ht="11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  <c r="T565" s="11"/>
      <c r="U565" s="11"/>
      <c r="V565" s="11"/>
      <c r="W565" s="11"/>
      <c r="X565" s="11"/>
      <c r="Y565" s="11"/>
    </row>
    <row r="566" spans="1:25" ht="11.2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  <c r="T566" s="11"/>
      <c r="U566" s="11"/>
      <c r="V566" s="11"/>
      <c r="W566" s="11"/>
      <c r="X566" s="11"/>
      <c r="Y566" s="11"/>
    </row>
    <row r="567" spans="1:25" ht="11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  <c r="T567" s="11"/>
      <c r="U567" s="11"/>
      <c r="V567" s="11"/>
      <c r="W567" s="11"/>
      <c r="X567" s="11"/>
      <c r="Y567" s="11"/>
    </row>
    <row r="568" spans="1:25" ht="11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  <c r="T568" s="11"/>
      <c r="U568" s="11"/>
      <c r="V568" s="11"/>
      <c r="W568" s="11"/>
      <c r="X568" s="11"/>
      <c r="Y568" s="11"/>
    </row>
    <row r="569" spans="1:25" ht="11.2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  <c r="T569" s="11"/>
      <c r="U569" s="11"/>
      <c r="V569" s="11"/>
      <c r="W569" s="11"/>
      <c r="X569" s="11"/>
      <c r="Y569" s="11"/>
    </row>
    <row r="570" spans="1:25" ht="11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  <c r="T570" s="11"/>
      <c r="U570" s="11"/>
      <c r="V570" s="11"/>
      <c r="W570" s="11"/>
      <c r="X570" s="11"/>
      <c r="Y570" s="11"/>
    </row>
    <row r="571" spans="1:25" ht="11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  <c r="T571" s="11"/>
      <c r="U571" s="11"/>
      <c r="V571" s="11"/>
      <c r="W571" s="11"/>
      <c r="X571" s="11"/>
      <c r="Y571" s="11"/>
    </row>
    <row r="572" spans="1:25" ht="11.2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  <c r="T572" s="11"/>
      <c r="U572" s="11"/>
      <c r="V572" s="11"/>
      <c r="W572" s="11"/>
      <c r="X572" s="11"/>
      <c r="Y572" s="11"/>
    </row>
    <row r="573" spans="1:25" ht="11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  <c r="T573" s="11"/>
      <c r="U573" s="11"/>
      <c r="V573" s="11"/>
      <c r="W573" s="11"/>
      <c r="X573" s="11"/>
      <c r="Y573" s="11"/>
    </row>
    <row r="574" spans="1:25" ht="11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  <c r="T574" s="11"/>
      <c r="U574" s="11"/>
      <c r="V574" s="11"/>
      <c r="W574" s="11"/>
      <c r="X574" s="11"/>
      <c r="Y574" s="11"/>
    </row>
    <row r="575" spans="1:25" ht="11.2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  <c r="T575" s="11"/>
      <c r="U575" s="11"/>
      <c r="V575" s="11"/>
      <c r="W575" s="11"/>
      <c r="X575" s="11"/>
      <c r="Y575" s="11"/>
    </row>
    <row r="576" spans="1:25" ht="11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  <c r="T576" s="11"/>
      <c r="U576" s="11"/>
      <c r="V576" s="11"/>
      <c r="W576" s="11"/>
      <c r="X576" s="11"/>
      <c r="Y576" s="11"/>
    </row>
    <row r="577" spans="1:25" ht="11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  <c r="T577" s="11"/>
      <c r="U577" s="11"/>
      <c r="V577" s="11"/>
      <c r="W577" s="11"/>
      <c r="X577" s="11"/>
      <c r="Y577" s="11"/>
    </row>
    <row r="578" spans="1:25" ht="11.2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  <c r="T578" s="11"/>
      <c r="U578" s="11"/>
      <c r="V578" s="11"/>
      <c r="W578" s="11"/>
      <c r="X578" s="11"/>
      <c r="Y578" s="11"/>
    </row>
    <row r="579" spans="1:25" ht="11.2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  <c r="T579" s="11"/>
      <c r="U579" s="11"/>
      <c r="V579" s="11"/>
      <c r="W579" s="11"/>
      <c r="X579" s="11"/>
      <c r="Y579" s="11"/>
    </row>
    <row r="580" spans="1:25" ht="11.2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  <c r="T580" s="11"/>
      <c r="U580" s="11"/>
      <c r="V580" s="11"/>
      <c r="W580" s="11"/>
      <c r="X580" s="11"/>
      <c r="Y580" s="11"/>
    </row>
    <row r="581" spans="1:25" ht="11.2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  <c r="T581" s="11"/>
      <c r="U581" s="11"/>
      <c r="V581" s="11"/>
      <c r="W581" s="11"/>
      <c r="X581" s="11"/>
      <c r="Y581" s="11"/>
    </row>
    <row r="582" spans="1:25" ht="11.2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  <c r="T582" s="11"/>
      <c r="U582" s="11"/>
      <c r="V582" s="11"/>
      <c r="W582" s="11"/>
      <c r="X582" s="11"/>
      <c r="Y582" s="11"/>
    </row>
    <row r="583" spans="1:25" ht="11.2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  <c r="T583" s="11"/>
      <c r="U583" s="11"/>
      <c r="V583" s="11"/>
      <c r="W583" s="11"/>
      <c r="X583" s="11"/>
      <c r="Y583" s="11"/>
    </row>
    <row r="584" spans="1:25" ht="11.2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  <c r="T584" s="11"/>
      <c r="U584" s="11"/>
      <c r="V584" s="11"/>
      <c r="W584" s="11"/>
      <c r="X584" s="11"/>
      <c r="Y584" s="11"/>
    </row>
    <row r="585" spans="1:25" ht="11.2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  <c r="T585" s="11"/>
      <c r="U585" s="11"/>
      <c r="V585" s="11"/>
      <c r="W585" s="11"/>
      <c r="X585" s="11"/>
      <c r="Y585" s="11"/>
    </row>
    <row r="586" spans="1:25" ht="11.2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  <c r="T586" s="11"/>
      <c r="U586" s="11"/>
      <c r="V586" s="11"/>
      <c r="W586" s="11"/>
      <c r="X586" s="11"/>
      <c r="Y586" s="11"/>
    </row>
    <row r="587" spans="1:25" ht="11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  <c r="T587" s="11"/>
      <c r="U587" s="11"/>
      <c r="V587" s="11"/>
      <c r="W587" s="11"/>
      <c r="X587" s="11"/>
      <c r="Y587" s="11"/>
    </row>
    <row r="588" spans="1:25" ht="11.2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  <c r="T588" s="11"/>
      <c r="U588" s="11"/>
      <c r="V588" s="11"/>
      <c r="W588" s="11"/>
      <c r="X588" s="11"/>
      <c r="Y588" s="11"/>
    </row>
    <row r="589" spans="1:25" ht="11.2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  <c r="T589" s="11"/>
      <c r="U589" s="11"/>
      <c r="V589" s="11"/>
      <c r="W589" s="11"/>
      <c r="X589" s="11"/>
      <c r="Y589" s="11"/>
    </row>
    <row r="590" spans="1:25" ht="11.2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  <c r="T590" s="11"/>
      <c r="U590" s="11"/>
      <c r="V590" s="11"/>
      <c r="W590" s="11"/>
      <c r="X590" s="11"/>
      <c r="Y590" s="11"/>
    </row>
    <row r="591" spans="1:25" ht="11.2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  <c r="T591" s="11"/>
      <c r="U591" s="11"/>
      <c r="V591" s="11"/>
      <c r="W591" s="11"/>
      <c r="X591" s="11"/>
      <c r="Y591" s="11"/>
    </row>
    <row r="592" spans="1:25" ht="11.2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  <c r="T592" s="11"/>
      <c r="U592" s="11"/>
      <c r="V592" s="11"/>
      <c r="W592" s="11"/>
      <c r="X592" s="11"/>
      <c r="Y592" s="11"/>
    </row>
    <row r="593" spans="1:25" ht="11.2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  <c r="T593" s="11"/>
      <c r="U593" s="11"/>
      <c r="V593" s="11"/>
      <c r="W593" s="11"/>
      <c r="X593" s="11"/>
      <c r="Y593" s="11"/>
    </row>
    <row r="594" spans="1:25" ht="11.2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  <c r="T594" s="11"/>
      <c r="U594" s="11"/>
      <c r="V594" s="11"/>
      <c r="W594" s="11"/>
      <c r="X594" s="11"/>
      <c r="Y594" s="11"/>
    </row>
    <row r="595" spans="1:25" ht="11.2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  <c r="T595" s="11"/>
      <c r="U595" s="11"/>
      <c r="V595" s="11"/>
      <c r="W595" s="11"/>
      <c r="X595" s="11"/>
      <c r="Y595" s="11"/>
    </row>
    <row r="596" spans="1:25" ht="11.2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  <c r="T596" s="11"/>
      <c r="U596" s="11"/>
      <c r="V596" s="11"/>
      <c r="W596" s="11"/>
      <c r="X596" s="11"/>
      <c r="Y596" s="11"/>
    </row>
    <row r="597" spans="1:25" ht="11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  <c r="T597" s="11"/>
      <c r="U597" s="11"/>
      <c r="V597" s="11"/>
      <c r="W597" s="11"/>
      <c r="X597" s="11"/>
      <c r="Y597" s="11"/>
    </row>
    <row r="598" spans="1:25" ht="11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  <c r="T598" s="11"/>
      <c r="U598" s="11"/>
      <c r="V598" s="11"/>
      <c r="W598" s="11"/>
      <c r="X598" s="11"/>
      <c r="Y598" s="11"/>
    </row>
    <row r="599" spans="1:25" ht="11.2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  <c r="T599" s="11"/>
      <c r="U599" s="11"/>
      <c r="V599" s="11"/>
      <c r="W599" s="11"/>
      <c r="X599" s="11"/>
      <c r="Y599" s="11"/>
    </row>
    <row r="600" spans="1:25" ht="11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  <c r="T600" s="11"/>
      <c r="U600" s="11"/>
      <c r="V600" s="11"/>
      <c r="W600" s="11"/>
      <c r="X600" s="11"/>
      <c r="Y600" s="11"/>
    </row>
    <row r="601" spans="1:25" ht="11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  <c r="T601" s="11"/>
      <c r="U601" s="11"/>
      <c r="V601" s="11"/>
      <c r="W601" s="11"/>
      <c r="X601" s="11"/>
      <c r="Y601" s="11"/>
    </row>
    <row r="602" spans="1:25" ht="11.2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  <c r="T602" s="11"/>
      <c r="U602" s="11"/>
      <c r="V602" s="11"/>
      <c r="W602" s="11"/>
      <c r="X602" s="11"/>
      <c r="Y602" s="11"/>
    </row>
    <row r="603" spans="1:25" ht="11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  <c r="T603" s="11"/>
      <c r="U603" s="11"/>
      <c r="V603" s="11"/>
      <c r="W603" s="11"/>
      <c r="X603" s="11"/>
      <c r="Y603" s="11"/>
    </row>
    <row r="604" spans="1:25" ht="11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  <c r="T604" s="11"/>
      <c r="U604" s="11"/>
      <c r="V604" s="11"/>
      <c r="W604" s="11"/>
      <c r="X604" s="11"/>
      <c r="Y604" s="11"/>
    </row>
    <row r="605" spans="1:25" ht="11.2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  <c r="T605" s="11"/>
      <c r="U605" s="11"/>
      <c r="V605" s="11"/>
      <c r="W605" s="11"/>
      <c r="X605" s="11"/>
      <c r="Y605" s="11"/>
    </row>
    <row r="606" spans="1:25" ht="11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  <c r="T606" s="11"/>
      <c r="U606" s="11"/>
      <c r="V606" s="11"/>
      <c r="W606" s="11"/>
      <c r="X606" s="11"/>
      <c r="Y606" s="11"/>
    </row>
    <row r="607" spans="1:25" ht="11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  <c r="T607" s="11"/>
      <c r="U607" s="11"/>
      <c r="V607" s="11"/>
      <c r="W607" s="11"/>
      <c r="X607" s="11"/>
      <c r="Y607" s="11"/>
    </row>
    <row r="608" spans="1:25" ht="11.2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  <c r="T608" s="11"/>
      <c r="U608" s="11"/>
      <c r="V608" s="11"/>
      <c r="W608" s="11"/>
      <c r="X608" s="11"/>
      <c r="Y608" s="11"/>
    </row>
    <row r="609" spans="1:25" ht="11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  <c r="T609" s="11"/>
      <c r="U609" s="11"/>
      <c r="V609" s="11"/>
      <c r="W609" s="11"/>
      <c r="X609" s="11"/>
      <c r="Y609" s="11"/>
    </row>
    <row r="610" spans="1:25" ht="11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  <c r="T610" s="11"/>
      <c r="U610" s="11"/>
      <c r="V610" s="11"/>
      <c r="W610" s="11"/>
      <c r="X610" s="11"/>
      <c r="Y610" s="11"/>
    </row>
    <row r="611" spans="1:25" ht="11.2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  <c r="T611" s="11"/>
      <c r="U611" s="11"/>
      <c r="V611" s="11"/>
      <c r="W611" s="11"/>
      <c r="X611" s="11"/>
      <c r="Y611" s="11"/>
    </row>
    <row r="612" spans="1:25" ht="11.2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  <c r="T612" s="11"/>
      <c r="U612" s="11"/>
      <c r="V612" s="11"/>
      <c r="W612" s="11"/>
      <c r="X612" s="11"/>
      <c r="Y612" s="11"/>
    </row>
    <row r="613" spans="1:25" ht="11.2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  <c r="T613" s="11"/>
      <c r="U613" s="11"/>
      <c r="V613" s="11"/>
      <c r="W613" s="11"/>
      <c r="X613" s="11"/>
      <c r="Y613" s="11"/>
    </row>
    <row r="614" spans="1:25" ht="11.2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  <c r="T614" s="11"/>
      <c r="U614" s="11"/>
      <c r="V614" s="11"/>
      <c r="W614" s="11"/>
      <c r="X614" s="11"/>
      <c r="Y614" s="11"/>
    </row>
    <row r="615" spans="1:25" ht="11.2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  <c r="T615" s="11"/>
      <c r="U615" s="11"/>
      <c r="V615" s="11"/>
      <c r="W615" s="11"/>
      <c r="X615" s="11"/>
      <c r="Y615" s="11"/>
    </row>
    <row r="616" spans="1:25" ht="11.2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  <c r="T616" s="11"/>
      <c r="U616" s="11"/>
      <c r="V616" s="11"/>
      <c r="W616" s="11"/>
      <c r="X616" s="11"/>
      <c r="Y616" s="11"/>
    </row>
    <row r="617" spans="1:25" ht="11.2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  <c r="T617" s="11"/>
      <c r="U617" s="11"/>
      <c r="V617" s="11"/>
      <c r="W617" s="11"/>
      <c r="X617" s="11"/>
      <c r="Y617" s="11"/>
    </row>
    <row r="618" spans="1:25" ht="11.2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  <c r="T618" s="11"/>
      <c r="U618" s="11"/>
      <c r="V618" s="11"/>
      <c r="W618" s="11"/>
      <c r="X618" s="11"/>
      <c r="Y618" s="11"/>
    </row>
    <row r="619" spans="1:25" ht="11.2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  <c r="T619" s="11"/>
      <c r="U619" s="11"/>
      <c r="V619" s="11"/>
      <c r="W619" s="11"/>
      <c r="X619" s="11"/>
      <c r="Y619" s="11"/>
    </row>
    <row r="620" spans="1:25" ht="11.2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  <c r="T620" s="11"/>
      <c r="U620" s="11"/>
      <c r="V620" s="11"/>
      <c r="W620" s="11"/>
      <c r="X620" s="11"/>
      <c r="Y620" s="11"/>
    </row>
    <row r="621" spans="1:25" ht="11.2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  <c r="T621" s="11"/>
      <c r="U621" s="11"/>
      <c r="V621" s="11"/>
      <c r="W621" s="11"/>
      <c r="X621" s="11"/>
      <c r="Y621" s="11"/>
    </row>
    <row r="622" spans="1:25" ht="11.2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  <c r="T622" s="11"/>
      <c r="U622" s="11"/>
      <c r="V622" s="11"/>
      <c r="W622" s="11"/>
      <c r="X622" s="11"/>
      <c r="Y622" s="11"/>
    </row>
    <row r="623" spans="1:25" ht="11.2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  <c r="T623" s="11"/>
      <c r="U623" s="11"/>
      <c r="V623" s="11"/>
      <c r="W623" s="11"/>
      <c r="X623" s="11"/>
      <c r="Y623" s="11"/>
    </row>
    <row r="624" spans="1:25" ht="11.2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  <c r="T624" s="11"/>
      <c r="U624" s="11"/>
      <c r="V624" s="11"/>
      <c r="W624" s="11"/>
      <c r="X624" s="11"/>
      <c r="Y624" s="11"/>
    </row>
    <row r="625" spans="1:25" ht="11.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  <c r="T625" s="11"/>
      <c r="U625" s="11"/>
      <c r="V625" s="11"/>
      <c r="W625" s="11"/>
      <c r="X625" s="11"/>
      <c r="Y625" s="11"/>
    </row>
    <row r="626" spans="1:25" ht="11.2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  <c r="T626" s="11"/>
      <c r="U626" s="11"/>
      <c r="V626" s="11"/>
      <c r="W626" s="11"/>
      <c r="X626" s="11"/>
      <c r="Y626" s="11"/>
    </row>
    <row r="627" spans="1:25" ht="11.2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  <c r="T627" s="11"/>
      <c r="U627" s="11"/>
      <c r="V627" s="11"/>
      <c r="W627" s="11"/>
      <c r="X627" s="11"/>
      <c r="Y627" s="11"/>
    </row>
    <row r="628" spans="1:25" ht="11.2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  <c r="T628" s="11"/>
      <c r="U628" s="11"/>
      <c r="V628" s="11"/>
      <c r="W628" s="11"/>
      <c r="X628" s="11"/>
      <c r="Y628" s="11"/>
    </row>
    <row r="629" spans="1:25" ht="11.2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  <c r="T629" s="11"/>
      <c r="U629" s="11"/>
      <c r="V629" s="11"/>
      <c r="W629" s="11"/>
      <c r="X629" s="11"/>
      <c r="Y629" s="11"/>
    </row>
    <row r="630" spans="1:25" ht="11.2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  <c r="T630" s="11"/>
      <c r="U630" s="11"/>
      <c r="V630" s="11"/>
      <c r="W630" s="11"/>
      <c r="X630" s="11"/>
      <c r="Y630" s="11"/>
    </row>
    <row r="631" spans="1:25" ht="11.2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  <c r="T631" s="11"/>
      <c r="U631" s="11"/>
      <c r="V631" s="11"/>
      <c r="W631" s="11"/>
      <c r="X631" s="11"/>
      <c r="Y631" s="11"/>
    </row>
    <row r="632" spans="1:25" ht="11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  <c r="T632" s="11"/>
      <c r="U632" s="11"/>
      <c r="V632" s="11"/>
      <c r="W632" s="11"/>
      <c r="X632" s="11"/>
      <c r="Y632" s="11"/>
    </row>
    <row r="633" spans="1:25" ht="11.2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  <c r="T633" s="11"/>
      <c r="U633" s="11"/>
      <c r="V633" s="11"/>
      <c r="W633" s="11"/>
      <c r="X633" s="11"/>
      <c r="Y633" s="11"/>
    </row>
    <row r="634" spans="1:25" ht="11.2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  <c r="T634" s="11"/>
      <c r="U634" s="11"/>
      <c r="V634" s="11"/>
      <c r="W634" s="11"/>
      <c r="X634" s="11"/>
      <c r="Y634" s="11"/>
    </row>
    <row r="635" spans="1:25" ht="11.2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  <c r="T635" s="11"/>
      <c r="U635" s="11"/>
      <c r="V635" s="11"/>
      <c r="W635" s="11"/>
      <c r="X635" s="11"/>
      <c r="Y635" s="11"/>
    </row>
    <row r="636" spans="1:25" ht="11.2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  <c r="T636" s="11"/>
      <c r="U636" s="11"/>
      <c r="V636" s="11"/>
      <c r="W636" s="11"/>
      <c r="X636" s="11"/>
      <c r="Y636" s="11"/>
    </row>
    <row r="637" spans="1:25" ht="11.2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  <c r="T637" s="11"/>
      <c r="U637" s="11"/>
      <c r="V637" s="11"/>
      <c r="W637" s="11"/>
      <c r="X637" s="11"/>
      <c r="Y637" s="11"/>
    </row>
    <row r="638" spans="1:25" ht="11.2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  <c r="T638" s="11"/>
      <c r="U638" s="11"/>
      <c r="V638" s="11"/>
      <c r="W638" s="11"/>
      <c r="X638" s="11"/>
      <c r="Y638" s="11"/>
    </row>
    <row r="639" spans="1:25" ht="11.2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  <c r="T639" s="11"/>
      <c r="U639" s="11"/>
      <c r="V639" s="11"/>
      <c r="W639" s="11"/>
      <c r="X639" s="11"/>
      <c r="Y639" s="11"/>
    </row>
    <row r="640" spans="1:25" ht="11.2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  <c r="T640" s="11"/>
      <c r="U640" s="11"/>
      <c r="V640" s="11"/>
      <c r="W640" s="11"/>
      <c r="X640" s="11"/>
      <c r="Y640" s="11"/>
    </row>
    <row r="641" spans="1:25" ht="11.2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  <c r="T641" s="11"/>
      <c r="U641" s="11"/>
      <c r="V641" s="11"/>
      <c r="W641" s="11"/>
      <c r="X641" s="11"/>
      <c r="Y641" s="11"/>
    </row>
    <row r="642" spans="1:25" ht="11.2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  <c r="T642" s="11"/>
      <c r="U642" s="11"/>
      <c r="V642" s="11"/>
      <c r="W642" s="11"/>
      <c r="X642" s="11"/>
      <c r="Y642" s="11"/>
    </row>
    <row r="643" spans="1:25" ht="11.2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  <c r="T643" s="11"/>
      <c r="U643" s="11"/>
      <c r="V643" s="11"/>
      <c r="W643" s="11"/>
      <c r="X643" s="11"/>
      <c r="Y643" s="11"/>
    </row>
    <row r="644" spans="1:25" ht="11.2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  <c r="T644" s="11"/>
      <c r="U644" s="11"/>
      <c r="V644" s="11"/>
      <c r="W644" s="11"/>
      <c r="X644" s="11"/>
      <c r="Y644" s="11"/>
    </row>
    <row r="645" spans="1:25" ht="11.2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  <c r="T645" s="11"/>
      <c r="U645" s="11"/>
      <c r="V645" s="11"/>
      <c r="W645" s="11"/>
      <c r="X645" s="11"/>
      <c r="Y645" s="11"/>
    </row>
    <row r="646" spans="1:25" ht="11.2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  <c r="T646" s="11"/>
      <c r="U646" s="11"/>
      <c r="V646" s="11"/>
      <c r="W646" s="11"/>
      <c r="X646" s="11"/>
      <c r="Y646" s="11"/>
    </row>
    <row r="647" spans="1:25" ht="11.2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  <c r="T647" s="11"/>
      <c r="U647" s="11"/>
      <c r="V647" s="11"/>
      <c r="W647" s="11"/>
      <c r="X647" s="11"/>
      <c r="Y647" s="11"/>
    </row>
    <row r="648" spans="1:25" ht="11.2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  <c r="T648" s="11"/>
      <c r="U648" s="11"/>
      <c r="V648" s="11"/>
      <c r="W648" s="11"/>
      <c r="X648" s="11"/>
      <c r="Y648" s="11"/>
    </row>
    <row r="649" spans="1:25" ht="11.2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  <c r="T649" s="11"/>
      <c r="U649" s="11"/>
      <c r="V649" s="11"/>
      <c r="W649" s="11"/>
      <c r="X649" s="11"/>
      <c r="Y649" s="11"/>
    </row>
    <row r="650" spans="1:25" ht="11.2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  <c r="T650" s="11"/>
      <c r="U650" s="11"/>
      <c r="V650" s="11"/>
      <c r="W650" s="11"/>
      <c r="X650" s="11"/>
      <c r="Y650" s="11"/>
    </row>
    <row r="651" spans="1:25" ht="11.2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  <c r="T651" s="11"/>
      <c r="U651" s="11"/>
      <c r="V651" s="11"/>
      <c r="W651" s="11"/>
      <c r="X651" s="11"/>
      <c r="Y651" s="11"/>
    </row>
    <row r="652" spans="1:25" ht="11.2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  <c r="T652" s="11"/>
      <c r="U652" s="11"/>
      <c r="V652" s="11"/>
      <c r="W652" s="11"/>
      <c r="X652" s="11"/>
      <c r="Y652" s="11"/>
    </row>
    <row r="653" spans="1:25" ht="11.2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  <c r="T653" s="11"/>
      <c r="U653" s="11"/>
      <c r="V653" s="11"/>
      <c r="W653" s="11"/>
      <c r="X653" s="11"/>
      <c r="Y653" s="11"/>
    </row>
    <row r="654" spans="1:25" ht="11.2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  <c r="T654" s="11"/>
      <c r="U654" s="11"/>
      <c r="V654" s="11"/>
      <c r="W654" s="11"/>
      <c r="X654" s="11"/>
      <c r="Y654" s="11"/>
    </row>
    <row r="655" spans="1:25" ht="11.2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  <c r="T655" s="11"/>
      <c r="U655" s="11"/>
      <c r="V655" s="11"/>
      <c r="W655" s="11"/>
      <c r="X655" s="11"/>
      <c r="Y655" s="11"/>
    </row>
    <row r="656" spans="1:25" ht="11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  <c r="T656" s="11"/>
      <c r="U656" s="11"/>
      <c r="V656" s="11"/>
      <c r="W656" s="11"/>
      <c r="X656" s="11"/>
      <c r="Y656" s="11"/>
    </row>
    <row r="657" spans="1:25" ht="11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  <c r="T657" s="11"/>
      <c r="U657" s="11"/>
      <c r="V657" s="11"/>
      <c r="W657" s="11"/>
      <c r="X657" s="11"/>
      <c r="Y657" s="11"/>
    </row>
    <row r="658" spans="1:25" ht="11.2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  <c r="T658" s="11"/>
      <c r="U658" s="11"/>
      <c r="V658" s="11"/>
      <c r="W658" s="11"/>
      <c r="X658" s="11"/>
      <c r="Y658" s="11"/>
    </row>
    <row r="659" spans="1:25" ht="11.2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  <c r="T659" s="11"/>
      <c r="U659" s="11"/>
      <c r="V659" s="11"/>
      <c r="W659" s="11"/>
      <c r="X659" s="11"/>
      <c r="Y659" s="11"/>
    </row>
    <row r="660" spans="1:25" ht="11.2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  <c r="T660" s="11"/>
      <c r="U660" s="11"/>
      <c r="V660" s="11"/>
      <c r="W660" s="11"/>
      <c r="X660" s="11"/>
      <c r="Y660" s="11"/>
    </row>
    <row r="661" spans="1:25" ht="11.2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  <c r="T661" s="11"/>
      <c r="U661" s="11"/>
      <c r="V661" s="11"/>
      <c r="W661" s="11"/>
      <c r="X661" s="11"/>
      <c r="Y661" s="11"/>
    </row>
    <row r="662" spans="1:25" ht="11.2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  <c r="T662" s="11"/>
      <c r="U662" s="11"/>
      <c r="V662" s="11"/>
      <c r="W662" s="11"/>
      <c r="X662" s="11"/>
      <c r="Y662" s="11"/>
    </row>
    <row r="663" spans="1:25" ht="11.2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  <c r="T663" s="11"/>
      <c r="U663" s="11"/>
      <c r="V663" s="11"/>
      <c r="W663" s="11"/>
      <c r="X663" s="11"/>
      <c r="Y663" s="11"/>
    </row>
    <row r="664" spans="1:25" ht="11.2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  <c r="T664" s="11"/>
      <c r="U664" s="11"/>
      <c r="V664" s="11"/>
      <c r="W664" s="11"/>
      <c r="X664" s="11"/>
      <c r="Y664" s="11"/>
    </row>
    <row r="665" spans="1:25" ht="11.2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  <c r="T665" s="11"/>
      <c r="U665" s="11"/>
      <c r="V665" s="11"/>
      <c r="W665" s="11"/>
      <c r="X665" s="11"/>
      <c r="Y665" s="11"/>
    </row>
    <row r="666" spans="1:25" ht="11.2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  <c r="T666" s="11"/>
      <c r="U666" s="11"/>
      <c r="V666" s="11"/>
      <c r="W666" s="11"/>
      <c r="X666" s="11"/>
      <c r="Y666" s="11"/>
    </row>
    <row r="667" spans="1:25" ht="11.2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  <c r="T667" s="11"/>
      <c r="U667" s="11"/>
      <c r="V667" s="11"/>
      <c r="W667" s="11"/>
      <c r="X667" s="11"/>
      <c r="Y667" s="11"/>
    </row>
    <row r="668" spans="1:25" ht="11.2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  <c r="T668" s="11"/>
      <c r="U668" s="11"/>
      <c r="V668" s="11"/>
      <c r="W668" s="11"/>
      <c r="X668" s="11"/>
      <c r="Y668" s="11"/>
    </row>
    <row r="669" spans="1:25" ht="11.2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  <c r="T669" s="11"/>
      <c r="U669" s="11"/>
      <c r="V669" s="11"/>
      <c r="W669" s="11"/>
      <c r="X669" s="11"/>
      <c r="Y669" s="11"/>
    </row>
    <row r="670" spans="1:25" ht="11.2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  <c r="T670" s="11"/>
      <c r="U670" s="11"/>
      <c r="V670" s="11"/>
      <c r="W670" s="11"/>
      <c r="X670" s="11"/>
      <c r="Y670" s="11"/>
    </row>
    <row r="671" spans="1:25" ht="11.2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  <c r="T671" s="11"/>
      <c r="U671" s="11"/>
      <c r="V671" s="11"/>
      <c r="W671" s="11"/>
      <c r="X671" s="11"/>
      <c r="Y671" s="11"/>
    </row>
    <row r="672" spans="1:25" ht="11.2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  <c r="T672" s="11"/>
      <c r="U672" s="11"/>
      <c r="V672" s="11"/>
      <c r="W672" s="11"/>
      <c r="X672" s="11"/>
      <c r="Y672" s="11"/>
    </row>
    <row r="673" spans="1:25" ht="11.2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  <c r="T673" s="11"/>
      <c r="U673" s="11"/>
      <c r="V673" s="11"/>
      <c r="W673" s="11"/>
      <c r="X673" s="11"/>
      <c r="Y673" s="11"/>
    </row>
    <row r="674" spans="1:25" ht="11.2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  <c r="T674" s="11"/>
      <c r="U674" s="11"/>
      <c r="V674" s="11"/>
      <c r="W674" s="11"/>
      <c r="X674" s="11"/>
      <c r="Y674" s="11"/>
    </row>
    <row r="675" spans="1:25" ht="11.2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  <c r="T675" s="11"/>
      <c r="U675" s="11"/>
      <c r="V675" s="11"/>
      <c r="W675" s="11"/>
      <c r="X675" s="11"/>
      <c r="Y675" s="11"/>
    </row>
    <row r="676" spans="1:25" ht="11.2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  <c r="T676" s="11"/>
      <c r="U676" s="11"/>
      <c r="V676" s="11"/>
      <c r="W676" s="11"/>
      <c r="X676" s="11"/>
      <c r="Y676" s="11"/>
    </row>
    <row r="677" spans="1:25" ht="11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  <c r="T677" s="11"/>
      <c r="U677" s="11"/>
      <c r="V677" s="11"/>
      <c r="W677" s="11"/>
      <c r="X677" s="11"/>
      <c r="Y677" s="11"/>
    </row>
    <row r="678" spans="1:25" ht="11.2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  <c r="T678" s="11"/>
      <c r="U678" s="11"/>
      <c r="V678" s="11"/>
      <c r="W678" s="11"/>
      <c r="X678" s="11"/>
      <c r="Y678" s="11"/>
    </row>
    <row r="679" spans="1:25" ht="11.2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  <c r="T679" s="11"/>
      <c r="U679" s="11"/>
      <c r="V679" s="11"/>
      <c r="W679" s="11"/>
      <c r="X679" s="11"/>
      <c r="Y679" s="11"/>
    </row>
    <row r="680" spans="1:25" ht="11.2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  <c r="T680" s="11"/>
      <c r="U680" s="11"/>
      <c r="V680" s="11"/>
      <c r="W680" s="11"/>
      <c r="X680" s="11"/>
      <c r="Y680" s="11"/>
    </row>
    <row r="681" spans="1:25" ht="11.2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  <c r="T681" s="11"/>
      <c r="U681" s="11"/>
      <c r="V681" s="11"/>
      <c r="W681" s="11"/>
      <c r="X681" s="11"/>
      <c r="Y681" s="11"/>
    </row>
    <row r="682" spans="1:25" ht="11.2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  <c r="T682" s="11"/>
      <c r="U682" s="11"/>
      <c r="V682" s="11"/>
      <c r="W682" s="11"/>
      <c r="X682" s="11"/>
      <c r="Y682" s="11"/>
    </row>
    <row r="683" spans="1:25" ht="11.2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  <c r="T683" s="11"/>
      <c r="U683" s="11"/>
      <c r="V683" s="11"/>
      <c r="W683" s="11"/>
      <c r="X683" s="11"/>
      <c r="Y683" s="11"/>
    </row>
    <row r="684" spans="1:25" ht="11.2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  <c r="T684" s="11"/>
      <c r="U684" s="11"/>
      <c r="V684" s="11"/>
      <c r="W684" s="11"/>
      <c r="X684" s="11"/>
      <c r="Y684" s="11"/>
    </row>
    <row r="685" spans="1:25" ht="11.2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  <c r="T685" s="11"/>
      <c r="U685" s="11"/>
      <c r="V685" s="11"/>
      <c r="W685" s="11"/>
      <c r="X685" s="11"/>
      <c r="Y685" s="11"/>
    </row>
    <row r="686" spans="1:25" ht="11.2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  <c r="T686" s="11"/>
      <c r="U686" s="11"/>
      <c r="V686" s="11"/>
      <c r="W686" s="11"/>
      <c r="X686" s="11"/>
      <c r="Y686" s="11"/>
    </row>
    <row r="687" spans="1:25" ht="11.2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  <c r="T687" s="11"/>
      <c r="U687" s="11"/>
      <c r="V687" s="11"/>
      <c r="W687" s="11"/>
      <c r="X687" s="11"/>
      <c r="Y687" s="11"/>
    </row>
    <row r="688" spans="1:25" ht="11.2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  <c r="T688" s="11"/>
      <c r="U688" s="11"/>
      <c r="V688" s="11"/>
      <c r="W688" s="11"/>
      <c r="X688" s="11"/>
      <c r="Y688" s="11"/>
    </row>
    <row r="689" spans="1:25" ht="11.2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  <c r="T689" s="11"/>
      <c r="U689" s="11"/>
      <c r="V689" s="11"/>
      <c r="W689" s="11"/>
      <c r="X689" s="11"/>
      <c r="Y689" s="11"/>
    </row>
    <row r="690" spans="1:25" ht="11.2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  <c r="T690" s="11"/>
      <c r="U690" s="11"/>
      <c r="V690" s="11"/>
      <c r="W690" s="11"/>
      <c r="X690" s="11"/>
      <c r="Y690" s="11"/>
    </row>
    <row r="691" spans="1:25" ht="11.2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  <c r="T691" s="11"/>
      <c r="U691" s="11"/>
      <c r="V691" s="11"/>
      <c r="W691" s="11"/>
      <c r="X691" s="11"/>
      <c r="Y691" s="11"/>
    </row>
    <row r="692" spans="1:25" ht="11.2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  <c r="T692" s="11"/>
      <c r="U692" s="11"/>
      <c r="V692" s="11"/>
      <c r="W692" s="11"/>
      <c r="X692" s="11"/>
      <c r="Y692" s="11"/>
    </row>
    <row r="693" spans="1:25" ht="11.2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  <c r="T693" s="11"/>
      <c r="U693" s="11"/>
      <c r="V693" s="11"/>
      <c r="W693" s="11"/>
      <c r="X693" s="11"/>
      <c r="Y693" s="11"/>
    </row>
    <row r="694" spans="1:25" ht="11.2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  <c r="T694" s="11"/>
      <c r="U694" s="11"/>
      <c r="V694" s="11"/>
      <c r="W694" s="11"/>
      <c r="X694" s="11"/>
      <c r="Y694" s="11"/>
    </row>
    <row r="695" spans="1:25" ht="11.2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  <c r="T695" s="11"/>
      <c r="U695" s="11"/>
      <c r="V695" s="11"/>
      <c r="W695" s="11"/>
      <c r="X695" s="11"/>
      <c r="Y695" s="11"/>
    </row>
    <row r="696" spans="1:25" ht="11.2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  <c r="T696" s="11"/>
      <c r="U696" s="11"/>
      <c r="V696" s="11"/>
      <c r="W696" s="11"/>
      <c r="X696" s="11"/>
      <c r="Y696" s="11"/>
    </row>
    <row r="697" spans="1:25" ht="11.2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  <c r="T697" s="11"/>
      <c r="U697" s="11"/>
      <c r="V697" s="11"/>
      <c r="W697" s="11"/>
      <c r="X697" s="11"/>
      <c r="Y697" s="11"/>
    </row>
    <row r="698" spans="1:25" ht="11.2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  <c r="T698" s="11"/>
      <c r="U698" s="11"/>
      <c r="V698" s="11"/>
      <c r="W698" s="11"/>
      <c r="X698" s="11"/>
      <c r="Y698" s="11"/>
    </row>
    <row r="699" spans="1:25" ht="11.2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  <c r="T699" s="11"/>
      <c r="U699" s="11"/>
      <c r="V699" s="11"/>
      <c r="W699" s="11"/>
      <c r="X699" s="11"/>
      <c r="Y699" s="11"/>
    </row>
    <row r="700" spans="1:25" ht="11.2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  <c r="T700" s="11"/>
      <c r="U700" s="11"/>
      <c r="V700" s="11"/>
      <c r="W700" s="11"/>
      <c r="X700" s="11"/>
      <c r="Y700" s="11"/>
    </row>
    <row r="701" spans="1:25" ht="11.2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  <c r="T701" s="11"/>
      <c r="U701" s="11"/>
      <c r="V701" s="11"/>
      <c r="W701" s="11"/>
      <c r="X701" s="11"/>
      <c r="Y701" s="11"/>
    </row>
    <row r="702" spans="1:25" ht="11.2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  <c r="T702" s="11"/>
      <c r="U702" s="11"/>
      <c r="V702" s="11"/>
      <c r="W702" s="11"/>
      <c r="X702" s="11"/>
      <c r="Y702" s="11"/>
    </row>
    <row r="703" spans="1:25" ht="11.2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  <c r="T703" s="11"/>
      <c r="U703" s="11"/>
      <c r="V703" s="11"/>
      <c r="W703" s="11"/>
      <c r="X703" s="11"/>
      <c r="Y703" s="11"/>
    </row>
    <row r="704" spans="1:25" ht="11.2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  <c r="T704" s="11"/>
      <c r="U704" s="11"/>
      <c r="V704" s="11"/>
      <c r="W704" s="11"/>
      <c r="X704" s="11"/>
      <c r="Y704" s="11"/>
    </row>
    <row r="705" spans="1:25" ht="11.2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  <c r="T705" s="11"/>
      <c r="U705" s="11"/>
      <c r="V705" s="11"/>
      <c r="W705" s="11"/>
      <c r="X705" s="11"/>
      <c r="Y705" s="11"/>
    </row>
    <row r="706" spans="1:25" ht="11.2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  <c r="T706" s="11"/>
      <c r="U706" s="11"/>
      <c r="V706" s="11"/>
      <c r="W706" s="11"/>
      <c r="X706" s="11"/>
      <c r="Y706" s="11"/>
    </row>
    <row r="707" spans="1:25" ht="11.2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  <c r="T707" s="11"/>
      <c r="U707" s="11"/>
      <c r="V707" s="11"/>
      <c r="W707" s="11"/>
      <c r="X707" s="11"/>
      <c r="Y707" s="11"/>
    </row>
    <row r="708" spans="1:25" ht="11.2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  <c r="T708" s="11"/>
      <c r="U708" s="11"/>
      <c r="V708" s="11"/>
      <c r="W708" s="11"/>
      <c r="X708" s="11"/>
      <c r="Y708" s="11"/>
    </row>
    <row r="709" spans="1:25" ht="11.2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  <c r="T709" s="11"/>
      <c r="U709" s="11"/>
      <c r="V709" s="11"/>
      <c r="W709" s="11"/>
      <c r="X709" s="11"/>
      <c r="Y709" s="11"/>
    </row>
    <row r="710" spans="1:25" ht="11.2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  <c r="T710" s="11"/>
      <c r="U710" s="11"/>
      <c r="V710" s="11"/>
      <c r="W710" s="11"/>
      <c r="X710" s="11"/>
      <c r="Y710" s="11"/>
    </row>
    <row r="711" spans="1:25" ht="11.2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  <c r="T711" s="11"/>
      <c r="U711" s="11"/>
      <c r="V711" s="11"/>
      <c r="W711" s="11"/>
      <c r="X711" s="11"/>
      <c r="Y711" s="11"/>
    </row>
    <row r="712" spans="1:25" ht="11.2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  <c r="T712" s="11"/>
      <c r="U712" s="11"/>
      <c r="V712" s="11"/>
      <c r="W712" s="11"/>
      <c r="X712" s="11"/>
      <c r="Y712" s="11"/>
    </row>
    <row r="713" spans="1:25" ht="11.2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  <c r="T713" s="11"/>
      <c r="U713" s="11"/>
      <c r="V713" s="11"/>
      <c r="W713" s="11"/>
      <c r="X713" s="11"/>
      <c r="Y713" s="11"/>
    </row>
    <row r="714" spans="1:25" ht="11.2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  <c r="T714" s="11"/>
      <c r="U714" s="11"/>
      <c r="V714" s="11"/>
      <c r="W714" s="11"/>
      <c r="X714" s="11"/>
      <c r="Y714" s="11"/>
    </row>
    <row r="715" spans="1:25" ht="11.2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  <c r="T715" s="11"/>
      <c r="U715" s="11"/>
      <c r="V715" s="11"/>
      <c r="W715" s="11"/>
      <c r="X715" s="11"/>
      <c r="Y715" s="11"/>
    </row>
    <row r="716" spans="1:25" ht="11.2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  <c r="T716" s="11"/>
      <c r="U716" s="11"/>
      <c r="V716" s="11"/>
      <c r="W716" s="11"/>
      <c r="X716" s="11"/>
      <c r="Y716" s="11"/>
    </row>
    <row r="717" spans="1:25" ht="11.2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  <c r="T717" s="11"/>
      <c r="U717" s="11"/>
      <c r="V717" s="11"/>
      <c r="W717" s="11"/>
      <c r="X717" s="11"/>
      <c r="Y717" s="11"/>
    </row>
    <row r="718" spans="1:25" ht="11.2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  <c r="T718" s="11"/>
      <c r="U718" s="11"/>
      <c r="V718" s="11"/>
      <c r="W718" s="11"/>
      <c r="X718" s="11"/>
      <c r="Y718" s="11"/>
    </row>
    <row r="719" spans="1:25" ht="11.2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  <c r="T719" s="11"/>
      <c r="U719" s="11"/>
      <c r="V719" s="11"/>
      <c r="W719" s="11"/>
      <c r="X719" s="11"/>
      <c r="Y719" s="11"/>
    </row>
    <row r="720" spans="1:25" ht="11.2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  <c r="T720" s="11"/>
      <c r="U720" s="11"/>
      <c r="V720" s="11"/>
      <c r="W720" s="11"/>
      <c r="X720" s="11"/>
      <c r="Y720" s="11"/>
    </row>
    <row r="721" spans="1:25" ht="11.2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  <c r="T721" s="11"/>
      <c r="U721" s="11"/>
      <c r="V721" s="11"/>
      <c r="W721" s="11"/>
      <c r="X721" s="11"/>
      <c r="Y721" s="11"/>
    </row>
    <row r="722" spans="1:25" ht="11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  <c r="T722" s="11"/>
      <c r="U722" s="11"/>
      <c r="V722" s="11"/>
      <c r="W722" s="11"/>
      <c r="X722" s="11"/>
      <c r="Y722" s="11"/>
    </row>
    <row r="723" spans="1:25" ht="11.2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  <c r="T723" s="11"/>
      <c r="U723" s="11"/>
      <c r="V723" s="11"/>
      <c r="W723" s="11"/>
      <c r="X723" s="11"/>
      <c r="Y723" s="11"/>
    </row>
    <row r="724" spans="1:25" ht="11.2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  <c r="T724" s="11"/>
      <c r="U724" s="11"/>
      <c r="V724" s="11"/>
      <c r="W724" s="11"/>
      <c r="X724" s="11"/>
      <c r="Y724" s="11"/>
    </row>
    <row r="725" spans="1:25" ht="11.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  <c r="T725" s="11"/>
      <c r="U725" s="11"/>
      <c r="V725" s="11"/>
      <c r="W725" s="11"/>
      <c r="X725" s="11"/>
      <c r="Y725" s="11"/>
    </row>
    <row r="726" spans="1:25" ht="11.2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  <c r="T726" s="11"/>
      <c r="U726" s="11"/>
      <c r="V726" s="11"/>
      <c r="W726" s="11"/>
      <c r="X726" s="11"/>
      <c r="Y726" s="11"/>
    </row>
    <row r="727" spans="1:25" ht="11.2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  <c r="T727" s="11"/>
      <c r="U727" s="11"/>
      <c r="V727" s="11"/>
      <c r="W727" s="11"/>
      <c r="X727" s="11"/>
      <c r="Y727" s="11"/>
    </row>
    <row r="728" spans="1:25" ht="11.2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  <c r="T728" s="11"/>
      <c r="U728" s="11"/>
      <c r="V728" s="11"/>
      <c r="W728" s="11"/>
      <c r="X728" s="11"/>
      <c r="Y728" s="11"/>
    </row>
    <row r="729" spans="1:25" ht="11.2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  <c r="T729" s="11"/>
      <c r="U729" s="11"/>
      <c r="V729" s="11"/>
      <c r="W729" s="11"/>
      <c r="X729" s="11"/>
      <c r="Y729" s="11"/>
    </row>
    <row r="730" spans="1:25" ht="11.2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  <c r="T730" s="11"/>
      <c r="U730" s="11"/>
      <c r="V730" s="11"/>
      <c r="W730" s="11"/>
      <c r="X730" s="11"/>
      <c r="Y730" s="11"/>
    </row>
    <row r="731" spans="1:25" ht="11.2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  <c r="T731" s="11"/>
      <c r="U731" s="11"/>
      <c r="V731" s="11"/>
      <c r="W731" s="11"/>
      <c r="X731" s="11"/>
      <c r="Y731" s="11"/>
    </row>
    <row r="732" spans="1:25" ht="11.2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  <c r="T732" s="11"/>
      <c r="U732" s="11"/>
      <c r="V732" s="11"/>
      <c r="W732" s="11"/>
      <c r="X732" s="11"/>
      <c r="Y732" s="11"/>
    </row>
    <row r="733" spans="1:25" ht="11.2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  <c r="T733" s="11"/>
      <c r="U733" s="11"/>
      <c r="V733" s="11"/>
      <c r="W733" s="11"/>
      <c r="X733" s="11"/>
      <c r="Y733" s="11"/>
    </row>
    <row r="734" spans="1:25" ht="11.2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  <c r="T734" s="11"/>
      <c r="U734" s="11"/>
      <c r="V734" s="11"/>
      <c r="W734" s="11"/>
      <c r="X734" s="11"/>
      <c r="Y734" s="11"/>
    </row>
    <row r="735" spans="1:25" ht="11.2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  <c r="T735" s="11"/>
      <c r="U735" s="11"/>
      <c r="V735" s="11"/>
      <c r="W735" s="11"/>
      <c r="X735" s="11"/>
      <c r="Y735" s="11"/>
    </row>
    <row r="736" spans="1:25" ht="11.2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  <c r="T736" s="11"/>
      <c r="U736" s="11"/>
      <c r="V736" s="11"/>
      <c r="W736" s="11"/>
      <c r="X736" s="11"/>
      <c r="Y736" s="11"/>
    </row>
    <row r="737" spans="1:25" ht="11.2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  <c r="T737" s="11"/>
      <c r="U737" s="11"/>
      <c r="V737" s="11"/>
      <c r="W737" s="11"/>
      <c r="X737" s="11"/>
      <c r="Y737" s="11"/>
    </row>
    <row r="738" spans="1:25" ht="11.2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  <c r="T738" s="11"/>
      <c r="U738" s="11"/>
      <c r="V738" s="11"/>
      <c r="W738" s="11"/>
      <c r="X738" s="11"/>
      <c r="Y738" s="11"/>
    </row>
    <row r="739" spans="1:25" ht="11.2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  <c r="T739" s="11"/>
      <c r="U739" s="11"/>
      <c r="V739" s="11"/>
      <c r="W739" s="11"/>
      <c r="X739" s="11"/>
      <c r="Y739" s="11"/>
    </row>
    <row r="740" spans="1:25" ht="11.2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  <c r="T740" s="11"/>
      <c r="U740" s="11"/>
      <c r="V740" s="11"/>
      <c r="W740" s="11"/>
      <c r="X740" s="11"/>
      <c r="Y740" s="11"/>
    </row>
    <row r="741" spans="1:25" ht="11.2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  <c r="T741" s="11"/>
      <c r="U741" s="11"/>
      <c r="V741" s="11"/>
      <c r="W741" s="11"/>
      <c r="X741" s="11"/>
      <c r="Y741" s="11"/>
    </row>
    <row r="742" spans="1:25" ht="11.2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  <c r="T742" s="11"/>
      <c r="U742" s="11"/>
      <c r="V742" s="11"/>
      <c r="W742" s="11"/>
      <c r="X742" s="11"/>
      <c r="Y742" s="11"/>
    </row>
    <row r="743" spans="1:25" ht="11.2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  <c r="T743" s="11"/>
      <c r="U743" s="11"/>
      <c r="V743" s="11"/>
      <c r="W743" s="11"/>
      <c r="X743" s="11"/>
      <c r="Y743" s="11"/>
    </row>
    <row r="744" spans="1:25" ht="11.2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  <c r="T744" s="11"/>
      <c r="U744" s="11"/>
      <c r="V744" s="11"/>
      <c r="W744" s="11"/>
      <c r="X744" s="11"/>
      <c r="Y744" s="11"/>
    </row>
    <row r="745" spans="1:25" ht="11.2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  <c r="T745" s="11"/>
      <c r="U745" s="11"/>
      <c r="V745" s="11"/>
      <c r="W745" s="11"/>
      <c r="X745" s="11"/>
      <c r="Y745" s="11"/>
    </row>
    <row r="746" spans="1:25" ht="11.2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  <c r="T746" s="11"/>
      <c r="U746" s="11"/>
      <c r="V746" s="11"/>
      <c r="W746" s="11"/>
      <c r="X746" s="11"/>
      <c r="Y746" s="11"/>
    </row>
    <row r="747" spans="1:25" ht="11.2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  <c r="T747" s="11"/>
      <c r="U747" s="11"/>
      <c r="V747" s="11"/>
      <c r="W747" s="11"/>
      <c r="X747" s="11"/>
      <c r="Y747" s="11"/>
    </row>
    <row r="748" spans="1:25" ht="11.2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  <c r="T748" s="11"/>
      <c r="U748" s="11"/>
      <c r="V748" s="11"/>
      <c r="W748" s="11"/>
      <c r="X748" s="11"/>
      <c r="Y748" s="11"/>
    </row>
    <row r="749" spans="1:25" ht="11.2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  <c r="T749" s="11"/>
      <c r="U749" s="11"/>
      <c r="V749" s="11"/>
      <c r="W749" s="11"/>
      <c r="X749" s="11"/>
      <c r="Y749" s="11"/>
    </row>
    <row r="750" spans="1:25" ht="11.2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  <c r="T750" s="11"/>
      <c r="U750" s="11"/>
      <c r="V750" s="11"/>
      <c r="W750" s="11"/>
      <c r="X750" s="11"/>
      <c r="Y750" s="11"/>
    </row>
    <row r="751" spans="1:25" ht="11.2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  <c r="T751" s="11"/>
      <c r="U751" s="11"/>
      <c r="V751" s="11"/>
      <c r="W751" s="11"/>
      <c r="X751" s="11"/>
      <c r="Y751" s="11"/>
    </row>
    <row r="752" spans="1:25" ht="11.2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  <c r="T752" s="11"/>
      <c r="U752" s="11"/>
      <c r="V752" s="11"/>
      <c r="W752" s="11"/>
      <c r="X752" s="11"/>
      <c r="Y752" s="11"/>
    </row>
    <row r="753" spans="1:25" ht="11.2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  <c r="T753" s="11"/>
      <c r="U753" s="11"/>
      <c r="V753" s="11"/>
      <c r="W753" s="11"/>
      <c r="X753" s="11"/>
      <c r="Y753" s="11"/>
    </row>
    <row r="754" spans="1:25" ht="11.2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  <c r="T754" s="11"/>
      <c r="U754" s="11"/>
      <c r="V754" s="11"/>
      <c r="W754" s="11"/>
      <c r="X754" s="11"/>
      <c r="Y754" s="11"/>
    </row>
    <row r="755" spans="1:25" ht="11.2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  <c r="T755" s="11"/>
      <c r="U755" s="11"/>
      <c r="V755" s="11"/>
      <c r="W755" s="11"/>
      <c r="X755" s="11"/>
      <c r="Y755" s="11"/>
    </row>
    <row r="756" spans="1:25" ht="11.2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  <c r="T756" s="11"/>
      <c r="U756" s="11"/>
      <c r="V756" s="11"/>
      <c r="W756" s="11"/>
      <c r="X756" s="11"/>
      <c r="Y756" s="11"/>
    </row>
    <row r="757" spans="1:25" ht="11.2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  <c r="T757" s="11"/>
      <c r="U757" s="11"/>
      <c r="V757" s="11"/>
      <c r="W757" s="11"/>
      <c r="X757" s="11"/>
      <c r="Y757" s="11"/>
    </row>
    <row r="758" spans="1:25" ht="11.2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  <c r="T758" s="11"/>
      <c r="U758" s="11"/>
      <c r="V758" s="11"/>
      <c r="W758" s="11"/>
      <c r="X758" s="11"/>
      <c r="Y758" s="11"/>
    </row>
    <row r="759" spans="1:25" ht="11.2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  <c r="T759" s="11"/>
      <c r="U759" s="11"/>
      <c r="V759" s="11"/>
      <c r="W759" s="11"/>
      <c r="X759" s="11"/>
      <c r="Y759" s="11"/>
    </row>
    <row r="760" spans="1:25" ht="11.2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  <c r="T760" s="11"/>
      <c r="U760" s="11"/>
      <c r="V760" s="11"/>
      <c r="W760" s="11"/>
      <c r="X760" s="11"/>
      <c r="Y760" s="11"/>
    </row>
    <row r="761" spans="1:25" ht="11.2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  <c r="T761" s="11"/>
      <c r="U761" s="11"/>
      <c r="V761" s="11"/>
      <c r="W761" s="11"/>
      <c r="X761" s="11"/>
      <c r="Y761" s="11"/>
    </row>
    <row r="762" spans="1:25" ht="11.2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  <c r="T762" s="11"/>
      <c r="U762" s="11"/>
      <c r="V762" s="11"/>
      <c r="W762" s="11"/>
      <c r="X762" s="11"/>
      <c r="Y762" s="11"/>
    </row>
    <row r="763" spans="1:25" ht="11.2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  <c r="T763" s="11"/>
      <c r="U763" s="11"/>
      <c r="V763" s="11"/>
      <c r="W763" s="11"/>
      <c r="X763" s="11"/>
      <c r="Y763" s="11"/>
    </row>
    <row r="764" spans="1:25" ht="11.2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  <c r="T764" s="11"/>
      <c r="U764" s="11"/>
      <c r="V764" s="11"/>
      <c r="W764" s="11"/>
      <c r="X764" s="11"/>
      <c r="Y764" s="11"/>
    </row>
    <row r="765" spans="1:25" ht="11.2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  <c r="T765" s="11"/>
      <c r="U765" s="11"/>
      <c r="V765" s="11"/>
      <c r="W765" s="11"/>
      <c r="X765" s="11"/>
      <c r="Y765" s="11"/>
    </row>
    <row r="766" spans="1:25" ht="11.2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  <c r="T766" s="11"/>
      <c r="U766" s="11"/>
      <c r="V766" s="11"/>
      <c r="W766" s="11"/>
      <c r="X766" s="11"/>
      <c r="Y766" s="11"/>
    </row>
    <row r="767" spans="1:25" ht="11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  <c r="T767" s="11"/>
      <c r="U767" s="11"/>
      <c r="V767" s="11"/>
      <c r="W767" s="11"/>
      <c r="X767" s="11"/>
      <c r="Y767" s="11"/>
    </row>
    <row r="768" spans="1:25" ht="11.2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  <c r="T768" s="11"/>
      <c r="U768" s="11"/>
      <c r="V768" s="11"/>
      <c r="W768" s="11"/>
      <c r="X768" s="11"/>
      <c r="Y768" s="11"/>
    </row>
    <row r="769" spans="1:25" ht="11.2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  <c r="T769" s="11"/>
      <c r="U769" s="11"/>
      <c r="V769" s="11"/>
      <c r="W769" s="11"/>
      <c r="X769" s="11"/>
      <c r="Y769" s="11"/>
    </row>
    <row r="770" spans="1:25" ht="11.2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  <c r="T770" s="11"/>
      <c r="U770" s="11"/>
      <c r="V770" s="11"/>
      <c r="W770" s="11"/>
      <c r="X770" s="11"/>
      <c r="Y770" s="11"/>
    </row>
    <row r="771" spans="1:25" ht="11.2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  <c r="T771" s="11"/>
      <c r="U771" s="11"/>
      <c r="V771" s="11"/>
      <c r="W771" s="11"/>
      <c r="X771" s="11"/>
      <c r="Y771" s="11"/>
    </row>
    <row r="772" spans="1:25" ht="11.2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  <c r="T772" s="11"/>
      <c r="U772" s="11"/>
      <c r="V772" s="11"/>
      <c r="W772" s="11"/>
      <c r="X772" s="11"/>
      <c r="Y772" s="11"/>
    </row>
    <row r="773" spans="1:25" ht="11.2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  <c r="T773" s="11"/>
      <c r="U773" s="11"/>
      <c r="V773" s="11"/>
      <c r="W773" s="11"/>
      <c r="X773" s="11"/>
      <c r="Y773" s="11"/>
    </row>
    <row r="774" spans="1:25" ht="11.2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  <c r="T774" s="11"/>
      <c r="U774" s="11"/>
      <c r="V774" s="11"/>
      <c r="W774" s="11"/>
      <c r="X774" s="11"/>
      <c r="Y774" s="11"/>
    </row>
    <row r="775" spans="1:25" ht="11.2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  <c r="T775" s="11"/>
      <c r="U775" s="11"/>
      <c r="V775" s="11"/>
      <c r="W775" s="11"/>
      <c r="X775" s="11"/>
      <c r="Y775" s="11"/>
    </row>
    <row r="776" spans="1:25" ht="11.2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  <c r="T776" s="11"/>
      <c r="U776" s="11"/>
      <c r="V776" s="11"/>
      <c r="W776" s="11"/>
      <c r="X776" s="11"/>
      <c r="Y776" s="11"/>
    </row>
    <row r="777" spans="1:25" ht="11.2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  <c r="T777" s="11"/>
      <c r="U777" s="11"/>
      <c r="V777" s="11"/>
      <c r="W777" s="11"/>
      <c r="X777" s="11"/>
      <c r="Y777" s="11"/>
    </row>
    <row r="778" spans="1:25" ht="11.2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  <c r="T778" s="11"/>
      <c r="U778" s="11"/>
      <c r="V778" s="11"/>
      <c r="W778" s="11"/>
      <c r="X778" s="11"/>
      <c r="Y778" s="11"/>
    </row>
    <row r="779" spans="1:25" ht="11.2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  <c r="T779" s="11"/>
      <c r="U779" s="11"/>
      <c r="V779" s="11"/>
      <c r="W779" s="11"/>
      <c r="X779" s="11"/>
      <c r="Y779" s="11"/>
    </row>
    <row r="780" spans="1:25" ht="11.2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  <c r="T780" s="11"/>
      <c r="U780" s="11"/>
      <c r="V780" s="11"/>
      <c r="W780" s="11"/>
      <c r="X780" s="11"/>
      <c r="Y780" s="11"/>
    </row>
    <row r="781" spans="1:25" ht="11.2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  <c r="T781" s="11"/>
      <c r="U781" s="11"/>
      <c r="V781" s="11"/>
      <c r="W781" s="11"/>
      <c r="X781" s="11"/>
      <c r="Y781" s="11"/>
    </row>
    <row r="782" spans="1:25" ht="11.2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  <c r="T782" s="11"/>
      <c r="U782" s="11"/>
      <c r="V782" s="11"/>
      <c r="W782" s="11"/>
      <c r="X782" s="11"/>
      <c r="Y782" s="11"/>
    </row>
    <row r="783" spans="1:25" ht="11.2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  <c r="T783" s="11"/>
      <c r="U783" s="11"/>
      <c r="V783" s="11"/>
      <c r="W783" s="11"/>
      <c r="X783" s="11"/>
      <c r="Y783" s="11"/>
    </row>
    <row r="784" spans="1:25" ht="11.2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  <c r="T784" s="11"/>
      <c r="U784" s="11"/>
      <c r="V784" s="11"/>
      <c r="W784" s="11"/>
      <c r="X784" s="11"/>
      <c r="Y784" s="11"/>
    </row>
    <row r="785" spans="1:25" ht="11.2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  <c r="T785" s="11"/>
      <c r="U785" s="11"/>
      <c r="V785" s="11"/>
      <c r="W785" s="11"/>
      <c r="X785" s="11"/>
      <c r="Y785" s="11"/>
    </row>
    <row r="786" spans="1:25" ht="11.2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  <c r="T786" s="11"/>
      <c r="U786" s="11"/>
      <c r="V786" s="11"/>
      <c r="W786" s="11"/>
      <c r="X786" s="11"/>
      <c r="Y786" s="11"/>
    </row>
    <row r="787" spans="1:25" ht="11.2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  <c r="T787" s="11"/>
      <c r="U787" s="11"/>
      <c r="V787" s="11"/>
      <c r="W787" s="11"/>
      <c r="X787" s="11"/>
      <c r="Y787" s="11"/>
    </row>
    <row r="788" spans="1:25" ht="11.2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  <c r="T788" s="11"/>
      <c r="U788" s="11"/>
      <c r="V788" s="11"/>
      <c r="W788" s="11"/>
      <c r="X788" s="11"/>
      <c r="Y788" s="11"/>
    </row>
    <row r="789" spans="1:25" ht="11.2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  <c r="T789" s="11"/>
      <c r="U789" s="11"/>
      <c r="V789" s="11"/>
      <c r="W789" s="11"/>
      <c r="X789" s="11"/>
      <c r="Y789" s="11"/>
    </row>
    <row r="790" spans="1:25" ht="11.2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  <c r="T790" s="11"/>
      <c r="U790" s="11"/>
      <c r="V790" s="11"/>
      <c r="W790" s="11"/>
      <c r="X790" s="11"/>
      <c r="Y790" s="11"/>
    </row>
    <row r="791" spans="1:25" ht="11.2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  <c r="T791" s="11"/>
      <c r="U791" s="11"/>
      <c r="V791" s="11"/>
      <c r="W791" s="11"/>
      <c r="X791" s="11"/>
      <c r="Y791" s="11"/>
    </row>
    <row r="792" spans="1:25" ht="11.2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  <c r="T792" s="11"/>
      <c r="U792" s="11"/>
      <c r="V792" s="11"/>
      <c r="W792" s="11"/>
      <c r="X792" s="11"/>
      <c r="Y792" s="11"/>
    </row>
    <row r="793" spans="1:25" ht="11.2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  <c r="T793" s="11"/>
      <c r="U793" s="11"/>
      <c r="V793" s="11"/>
      <c r="W793" s="11"/>
      <c r="X793" s="11"/>
      <c r="Y793" s="11"/>
    </row>
    <row r="794" spans="1:25" ht="11.2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  <c r="T794" s="11"/>
      <c r="U794" s="11"/>
      <c r="V794" s="11"/>
      <c r="W794" s="11"/>
      <c r="X794" s="11"/>
      <c r="Y794" s="11"/>
    </row>
    <row r="795" spans="1:25" ht="11.2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  <c r="T795" s="11"/>
      <c r="U795" s="11"/>
      <c r="V795" s="11"/>
      <c r="W795" s="11"/>
      <c r="X795" s="11"/>
      <c r="Y795" s="11"/>
    </row>
    <row r="796" spans="1:25" ht="11.2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  <c r="T796" s="11"/>
      <c r="U796" s="11"/>
      <c r="V796" s="11"/>
      <c r="W796" s="11"/>
      <c r="X796" s="11"/>
      <c r="Y796" s="11"/>
    </row>
    <row r="797" spans="1:25" ht="11.2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  <c r="T797" s="11"/>
      <c r="U797" s="11"/>
      <c r="V797" s="11"/>
      <c r="W797" s="11"/>
      <c r="X797" s="11"/>
      <c r="Y797" s="11"/>
    </row>
    <row r="798" spans="1:25" ht="11.2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  <c r="T798" s="11"/>
      <c r="U798" s="11"/>
      <c r="V798" s="11"/>
      <c r="W798" s="11"/>
      <c r="X798" s="11"/>
      <c r="Y798" s="11"/>
    </row>
    <row r="799" spans="1:25" ht="11.2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  <c r="T799" s="11"/>
      <c r="U799" s="11"/>
      <c r="V799" s="11"/>
      <c r="W799" s="11"/>
      <c r="X799" s="11"/>
      <c r="Y799" s="11"/>
    </row>
    <row r="800" spans="1:25" ht="11.2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  <c r="T800" s="11"/>
      <c r="U800" s="11"/>
      <c r="V800" s="11"/>
      <c r="W800" s="11"/>
      <c r="X800" s="11"/>
      <c r="Y800" s="11"/>
    </row>
    <row r="801" spans="1:25" ht="11.2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  <c r="T801" s="11"/>
      <c r="U801" s="11"/>
      <c r="V801" s="11"/>
      <c r="W801" s="11"/>
      <c r="X801" s="11"/>
      <c r="Y801" s="11"/>
    </row>
    <row r="802" spans="1:25" ht="11.2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  <c r="T802" s="11"/>
      <c r="U802" s="11"/>
      <c r="V802" s="11"/>
      <c r="W802" s="11"/>
      <c r="X802" s="11"/>
      <c r="Y802" s="11"/>
    </row>
    <row r="803" spans="1:25" ht="11.2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  <c r="T803" s="11"/>
      <c r="U803" s="11"/>
      <c r="V803" s="11"/>
      <c r="W803" s="11"/>
      <c r="X803" s="11"/>
      <c r="Y803" s="11"/>
    </row>
    <row r="804" spans="1:25" ht="11.2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  <c r="T804" s="11"/>
      <c r="U804" s="11"/>
      <c r="V804" s="11"/>
      <c r="W804" s="11"/>
      <c r="X804" s="11"/>
      <c r="Y804" s="11"/>
    </row>
    <row r="805" spans="1:25" ht="11.2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  <c r="T805" s="11"/>
      <c r="U805" s="11"/>
      <c r="V805" s="11"/>
      <c r="W805" s="11"/>
      <c r="X805" s="11"/>
      <c r="Y805" s="11"/>
    </row>
    <row r="806" spans="1:25" ht="11.2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  <c r="T806" s="11"/>
      <c r="U806" s="11"/>
      <c r="V806" s="11"/>
      <c r="W806" s="11"/>
      <c r="X806" s="11"/>
      <c r="Y806" s="11"/>
    </row>
    <row r="807" spans="1:25" ht="11.2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  <c r="T807" s="11"/>
      <c r="U807" s="11"/>
      <c r="V807" s="11"/>
      <c r="W807" s="11"/>
      <c r="X807" s="11"/>
      <c r="Y807" s="11"/>
    </row>
    <row r="808" spans="1:25" ht="11.2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  <c r="T808" s="11"/>
      <c r="U808" s="11"/>
      <c r="V808" s="11"/>
      <c r="W808" s="11"/>
      <c r="X808" s="11"/>
      <c r="Y808" s="11"/>
    </row>
    <row r="809" spans="1:25" ht="11.2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  <c r="T809" s="11"/>
      <c r="U809" s="11"/>
      <c r="V809" s="11"/>
      <c r="W809" s="11"/>
      <c r="X809" s="11"/>
      <c r="Y809" s="11"/>
    </row>
    <row r="810" spans="1:25" ht="11.2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  <c r="T810" s="11"/>
      <c r="U810" s="11"/>
      <c r="V810" s="11"/>
      <c r="W810" s="11"/>
      <c r="X810" s="11"/>
      <c r="Y810" s="11"/>
    </row>
    <row r="811" spans="1:25" ht="11.2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  <c r="T811" s="11"/>
      <c r="U811" s="11"/>
      <c r="V811" s="11"/>
      <c r="W811" s="11"/>
      <c r="X811" s="11"/>
      <c r="Y811" s="11"/>
    </row>
    <row r="812" spans="1:25" ht="11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  <c r="T812" s="11"/>
      <c r="U812" s="11"/>
      <c r="V812" s="11"/>
      <c r="W812" s="11"/>
      <c r="X812" s="11"/>
      <c r="Y812" s="11"/>
    </row>
    <row r="813" spans="1:25" ht="11.2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  <c r="T813" s="11"/>
      <c r="U813" s="11"/>
      <c r="V813" s="11"/>
      <c r="W813" s="11"/>
      <c r="X813" s="11"/>
      <c r="Y813" s="11"/>
    </row>
    <row r="814" spans="1:25" ht="11.2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  <c r="T814" s="11"/>
      <c r="U814" s="11"/>
      <c r="V814" s="11"/>
      <c r="W814" s="11"/>
      <c r="X814" s="11"/>
      <c r="Y814" s="11"/>
    </row>
    <row r="815" spans="1:25" ht="11.2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  <c r="T815" s="11"/>
      <c r="U815" s="11"/>
      <c r="V815" s="11"/>
      <c r="W815" s="11"/>
      <c r="X815" s="11"/>
      <c r="Y815" s="11"/>
    </row>
    <row r="816" spans="1:25" ht="11.2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  <c r="T816" s="11"/>
      <c r="U816" s="11"/>
      <c r="V816" s="11"/>
      <c r="W816" s="11"/>
      <c r="X816" s="11"/>
      <c r="Y816" s="11"/>
    </row>
    <row r="817" spans="1:25" ht="11.2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  <c r="T817" s="11"/>
      <c r="U817" s="11"/>
      <c r="V817" s="11"/>
      <c r="W817" s="11"/>
      <c r="X817" s="11"/>
      <c r="Y817" s="11"/>
    </row>
    <row r="818" spans="1:25" ht="11.2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  <c r="T818" s="11"/>
      <c r="U818" s="11"/>
      <c r="V818" s="11"/>
      <c r="W818" s="11"/>
      <c r="X818" s="11"/>
      <c r="Y818" s="11"/>
    </row>
    <row r="819" spans="1:25" ht="11.2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  <c r="T819" s="11"/>
      <c r="U819" s="11"/>
      <c r="V819" s="11"/>
      <c r="W819" s="11"/>
      <c r="X819" s="11"/>
      <c r="Y819" s="11"/>
    </row>
    <row r="820" spans="1:25" ht="11.2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  <c r="T820" s="11"/>
      <c r="U820" s="11"/>
      <c r="V820" s="11"/>
      <c r="W820" s="11"/>
      <c r="X820" s="11"/>
      <c r="Y820" s="11"/>
    </row>
    <row r="821" spans="1:25" ht="11.2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  <c r="T821" s="11"/>
      <c r="U821" s="11"/>
      <c r="V821" s="11"/>
      <c r="W821" s="11"/>
      <c r="X821" s="11"/>
      <c r="Y821" s="11"/>
    </row>
    <row r="822" spans="1:25" ht="11.2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  <c r="T822" s="11"/>
      <c r="U822" s="11"/>
      <c r="V822" s="11"/>
      <c r="W822" s="11"/>
      <c r="X822" s="11"/>
      <c r="Y822" s="11"/>
    </row>
    <row r="823" spans="1:25" ht="11.2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  <c r="T823" s="11"/>
      <c r="U823" s="11"/>
      <c r="V823" s="11"/>
      <c r="W823" s="11"/>
      <c r="X823" s="11"/>
      <c r="Y823" s="11"/>
    </row>
    <row r="824" spans="1:25" ht="11.2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  <c r="T824" s="11"/>
      <c r="U824" s="11"/>
      <c r="V824" s="11"/>
      <c r="W824" s="11"/>
      <c r="X824" s="11"/>
      <c r="Y824" s="11"/>
    </row>
    <row r="825" spans="1:25" ht="11.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  <c r="T825" s="11"/>
      <c r="U825" s="11"/>
      <c r="V825" s="11"/>
      <c r="W825" s="11"/>
      <c r="X825" s="11"/>
      <c r="Y825" s="11"/>
    </row>
    <row r="826" spans="1:25" ht="11.2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  <c r="T826" s="11"/>
      <c r="U826" s="11"/>
      <c r="V826" s="11"/>
      <c r="W826" s="11"/>
      <c r="X826" s="11"/>
      <c r="Y826" s="11"/>
    </row>
    <row r="827" spans="1:25" ht="11.2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  <c r="T827" s="11"/>
      <c r="U827" s="11"/>
      <c r="V827" s="11"/>
      <c r="W827" s="11"/>
      <c r="X827" s="11"/>
      <c r="Y827" s="11"/>
    </row>
    <row r="828" spans="1:25" ht="11.2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  <c r="T828" s="11"/>
      <c r="U828" s="11"/>
      <c r="V828" s="11"/>
      <c r="W828" s="11"/>
      <c r="X828" s="11"/>
      <c r="Y828" s="11"/>
    </row>
    <row r="829" spans="1:25" ht="11.2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  <c r="T829" s="11"/>
      <c r="U829" s="11"/>
      <c r="V829" s="11"/>
      <c r="W829" s="11"/>
      <c r="X829" s="11"/>
      <c r="Y829" s="11"/>
    </row>
    <row r="830" spans="1:25" ht="11.2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  <c r="T830" s="11"/>
      <c r="U830" s="11"/>
      <c r="V830" s="11"/>
      <c r="W830" s="11"/>
      <c r="X830" s="11"/>
      <c r="Y830" s="11"/>
    </row>
    <row r="831" spans="1:25" ht="11.2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  <c r="T831" s="11"/>
      <c r="U831" s="11"/>
      <c r="V831" s="11"/>
      <c r="W831" s="11"/>
      <c r="X831" s="11"/>
      <c r="Y831" s="11"/>
    </row>
    <row r="832" spans="1:25" ht="11.2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  <c r="T832" s="11"/>
      <c r="U832" s="11"/>
      <c r="V832" s="11"/>
      <c r="W832" s="11"/>
      <c r="X832" s="11"/>
      <c r="Y832" s="11"/>
    </row>
    <row r="833" spans="1:25" ht="11.2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  <c r="T833" s="11"/>
      <c r="U833" s="11"/>
      <c r="V833" s="11"/>
      <c r="W833" s="11"/>
      <c r="X833" s="11"/>
      <c r="Y833" s="11"/>
    </row>
    <row r="834" spans="1:25" ht="11.2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  <c r="T834" s="11"/>
      <c r="U834" s="11"/>
      <c r="V834" s="11"/>
      <c r="W834" s="11"/>
      <c r="X834" s="11"/>
      <c r="Y834" s="11"/>
    </row>
    <row r="835" spans="1:25" ht="11.2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  <c r="T835" s="11"/>
      <c r="U835" s="11"/>
      <c r="V835" s="11"/>
      <c r="W835" s="11"/>
      <c r="X835" s="11"/>
      <c r="Y835" s="11"/>
    </row>
    <row r="836" spans="1:25" ht="11.2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  <c r="T836" s="11"/>
      <c r="U836" s="11"/>
      <c r="V836" s="11"/>
      <c r="W836" s="11"/>
      <c r="X836" s="11"/>
      <c r="Y836" s="11"/>
    </row>
    <row r="837" spans="1:25" ht="11.2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  <c r="T837" s="11"/>
      <c r="U837" s="11"/>
      <c r="V837" s="11"/>
      <c r="W837" s="11"/>
      <c r="X837" s="11"/>
      <c r="Y837" s="11"/>
    </row>
    <row r="838" spans="1:25" ht="11.2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  <c r="T838" s="11"/>
      <c r="U838" s="11"/>
      <c r="V838" s="11"/>
      <c r="W838" s="11"/>
      <c r="X838" s="11"/>
      <c r="Y838" s="11"/>
    </row>
    <row r="839" spans="1:25" ht="11.2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  <c r="T839" s="11"/>
      <c r="U839" s="11"/>
      <c r="V839" s="11"/>
      <c r="W839" s="11"/>
      <c r="X839" s="11"/>
      <c r="Y839" s="11"/>
    </row>
    <row r="840" spans="1:25" ht="11.2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  <c r="T840" s="11"/>
      <c r="U840" s="11"/>
      <c r="V840" s="11"/>
      <c r="W840" s="11"/>
      <c r="X840" s="11"/>
      <c r="Y840" s="11"/>
    </row>
    <row r="841" spans="1:25" ht="11.2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  <c r="T841" s="11"/>
      <c r="U841" s="11"/>
      <c r="V841" s="11"/>
      <c r="W841" s="11"/>
      <c r="X841" s="11"/>
      <c r="Y841" s="11"/>
    </row>
    <row r="842" spans="1:25" ht="11.2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  <c r="T842" s="11"/>
      <c r="U842" s="11"/>
      <c r="V842" s="11"/>
      <c r="W842" s="11"/>
      <c r="X842" s="11"/>
      <c r="Y842" s="11"/>
    </row>
    <row r="843" spans="1:25" ht="11.2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  <c r="T843" s="11"/>
      <c r="U843" s="11"/>
      <c r="V843" s="11"/>
      <c r="W843" s="11"/>
      <c r="X843" s="11"/>
      <c r="Y843" s="11"/>
    </row>
    <row r="844" spans="1:25" ht="11.2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  <c r="T844" s="11"/>
      <c r="U844" s="11"/>
      <c r="V844" s="11"/>
      <c r="W844" s="11"/>
      <c r="X844" s="11"/>
      <c r="Y844" s="11"/>
    </row>
    <row r="845" spans="1:25" ht="11.2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  <c r="T845" s="11"/>
      <c r="U845" s="11"/>
      <c r="V845" s="11"/>
      <c r="W845" s="11"/>
      <c r="X845" s="11"/>
      <c r="Y845" s="11"/>
    </row>
    <row r="846" spans="1:25" ht="11.2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  <c r="T846" s="11"/>
      <c r="U846" s="11"/>
      <c r="V846" s="11"/>
      <c r="W846" s="11"/>
      <c r="X846" s="11"/>
      <c r="Y846" s="11"/>
    </row>
    <row r="847" spans="1:25" ht="11.2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  <c r="T847" s="11"/>
      <c r="U847" s="11"/>
      <c r="V847" s="11"/>
      <c r="W847" s="11"/>
      <c r="X847" s="11"/>
      <c r="Y847" s="11"/>
    </row>
    <row r="848" spans="1:25" ht="11.2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  <c r="T848" s="11"/>
      <c r="U848" s="11"/>
      <c r="V848" s="11"/>
      <c r="W848" s="11"/>
      <c r="X848" s="11"/>
      <c r="Y848" s="11"/>
    </row>
    <row r="849" spans="1:25" ht="11.2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  <c r="T849" s="11"/>
      <c r="U849" s="11"/>
      <c r="V849" s="11"/>
      <c r="W849" s="11"/>
      <c r="X849" s="11"/>
      <c r="Y849" s="11"/>
    </row>
    <row r="850" spans="1:25" ht="11.2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  <c r="T850" s="11"/>
      <c r="U850" s="11"/>
      <c r="V850" s="11"/>
      <c r="W850" s="11"/>
      <c r="X850" s="11"/>
      <c r="Y850" s="11"/>
    </row>
    <row r="851" spans="1:25" ht="11.2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  <c r="T851" s="11"/>
      <c r="U851" s="11"/>
      <c r="V851" s="11"/>
      <c r="W851" s="11"/>
      <c r="X851" s="11"/>
      <c r="Y851" s="11"/>
    </row>
    <row r="852" spans="1:25" ht="11.2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  <c r="T852" s="11"/>
      <c r="U852" s="11"/>
      <c r="V852" s="11"/>
      <c r="W852" s="11"/>
      <c r="X852" s="11"/>
      <c r="Y852" s="11"/>
    </row>
    <row r="853" spans="1:25" ht="11.2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  <c r="T853" s="11"/>
      <c r="U853" s="11"/>
      <c r="V853" s="11"/>
      <c r="W853" s="11"/>
      <c r="X853" s="11"/>
      <c r="Y853" s="11"/>
    </row>
    <row r="854" spans="1:25" ht="11.2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  <c r="T854" s="11"/>
      <c r="U854" s="11"/>
      <c r="V854" s="11"/>
      <c r="W854" s="11"/>
      <c r="X854" s="11"/>
      <c r="Y854" s="11"/>
    </row>
    <row r="855" spans="1:25" ht="11.2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  <c r="T855" s="11"/>
      <c r="U855" s="11"/>
      <c r="V855" s="11"/>
      <c r="W855" s="11"/>
      <c r="X855" s="11"/>
      <c r="Y855" s="11"/>
    </row>
    <row r="856" spans="1:25" ht="11.2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  <c r="T856" s="11"/>
      <c r="U856" s="11"/>
      <c r="V856" s="11"/>
      <c r="W856" s="11"/>
      <c r="X856" s="11"/>
      <c r="Y856" s="11"/>
    </row>
    <row r="857" spans="1:25" ht="11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  <c r="T857" s="11"/>
      <c r="U857" s="11"/>
      <c r="V857" s="11"/>
      <c r="W857" s="11"/>
      <c r="X857" s="11"/>
      <c r="Y857" s="11"/>
    </row>
    <row r="858" spans="1:25" ht="11.2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  <c r="T858" s="11"/>
      <c r="U858" s="11"/>
      <c r="V858" s="11"/>
      <c r="W858" s="11"/>
      <c r="X858" s="11"/>
      <c r="Y858" s="11"/>
    </row>
    <row r="859" spans="1:25" ht="11.2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  <c r="T859" s="11"/>
      <c r="U859" s="11"/>
      <c r="V859" s="11"/>
      <c r="W859" s="11"/>
      <c r="X859" s="11"/>
      <c r="Y859" s="11"/>
    </row>
    <row r="860" spans="1:25" ht="11.2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  <c r="T860" s="11"/>
      <c r="U860" s="11"/>
      <c r="V860" s="11"/>
      <c r="W860" s="11"/>
      <c r="X860" s="11"/>
      <c r="Y860" s="11"/>
    </row>
    <row r="861" spans="1:25" ht="11.2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  <c r="T861" s="11"/>
      <c r="U861" s="11"/>
      <c r="V861" s="11"/>
      <c r="W861" s="11"/>
      <c r="X861" s="11"/>
      <c r="Y861" s="11"/>
    </row>
    <row r="862" spans="1:25" ht="11.2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  <c r="T862" s="11"/>
      <c r="U862" s="11"/>
      <c r="V862" s="11"/>
      <c r="W862" s="11"/>
      <c r="X862" s="11"/>
      <c r="Y862" s="11"/>
    </row>
    <row r="863" spans="1:25" ht="11.2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  <c r="T863" s="11"/>
      <c r="U863" s="11"/>
      <c r="V863" s="11"/>
      <c r="W863" s="11"/>
      <c r="X863" s="11"/>
      <c r="Y863" s="11"/>
    </row>
    <row r="864" spans="1:25" ht="11.2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  <c r="T864" s="11"/>
      <c r="U864" s="11"/>
      <c r="V864" s="11"/>
      <c r="W864" s="11"/>
      <c r="X864" s="11"/>
      <c r="Y864" s="11"/>
    </row>
    <row r="865" spans="1:25" ht="11.2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  <c r="T865" s="11"/>
      <c r="U865" s="11"/>
      <c r="V865" s="11"/>
      <c r="W865" s="11"/>
      <c r="X865" s="11"/>
      <c r="Y865" s="11"/>
    </row>
    <row r="866" spans="1:25" ht="11.2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  <c r="T866" s="11"/>
      <c r="U866" s="11"/>
      <c r="V866" s="11"/>
      <c r="W866" s="11"/>
      <c r="X866" s="11"/>
      <c r="Y866" s="11"/>
    </row>
    <row r="867" spans="1:25" ht="11.2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  <c r="T867" s="11"/>
      <c r="U867" s="11"/>
      <c r="V867" s="11"/>
      <c r="W867" s="11"/>
      <c r="X867" s="11"/>
      <c r="Y867" s="11"/>
    </row>
    <row r="868" spans="1:25" ht="11.2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  <c r="T868" s="11"/>
      <c r="U868" s="11"/>
      <c r="V868" s="11"/>
      <c r="W868" s="11"/>
      <c r="X868" s="11"/>
      <c r="Y868" s="11"/>
    </row>
    <row r="869" spans="1:25" ht="11.2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  <c r="T869" s="11"/>
      <c r="U869" s="11"/>
      <c r="V869" s="11"/>
      <c r="W869" s="11"/>
      <c r="X869" s="11"/>
      <c r="Y869" s="11"/>
    </row>
    <row r="870" spans="1:25" ht="11.2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  <c r="T870" s="11"/>
      <c r="U870" s="11"/>
      <c r="V870" s="11"/>
      <c r="W870" s="11"/>
      <c r="X870" s="11"/>
      <c r="Y870" s="11"/>
    </row>
    <row r="871" spans="1:25" ht="11.2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  <c r="T871" s="11"/>
      <c r="U871" s="11"/>
      <c r="V871" s="11"/>
      <c r="W871" s="11"/>
      <c r="X871" s="11"/>
      <c r="Y871" s="11"/>
    </row>
    <row r="872" spans="1:25" ht="11.2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  <c r="T872" s="11"/>
      <c r="U872" s="11"/>
      <c r="V872" s="11"/>
      <c r="W872" s="11"/>
      <c r="X872" s="11"/>
      <c r="Y872" s="11"/>
    </row>
    <row r="873" spans="1:25" ht="11.2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  <c r="T873" s="11"/>
      <c r="U873" s="11"/>
      <c r="V873" s="11"/>
      <c r="W873" s="11"/>
      <c r="X873" s="11"/>
      <c r="Y873" s="11"/>
    </row>
    <row r="874" spans="1:25" ht="11.2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  <c r="T874" s="11"/>
      <c r="U874" s="11"/>
      <c r="V874" s="11"/>
      <c r="W874" s="11"/>
      <c r="X874" s="11"/>
      <c r="Y874" s="11"/>
    </row>
    <row r="875" spans="1:25" ht="11.2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  <c r="T875" s="11"/>
      <c r="U875" s="11"/>
      <c r="V875" s="11"/>
      <c r="W875" s="11"/>
      <c r="X875" s="11"/>
      <c r="Y875" s="11"/>
    </row>
    <row r="876" spans="1:25" ht="11.2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  <c r="T876" s="11"/>
      <c r="U876" s="11"/>
      <c r="V876" s="11"/>
      <c r="W876" s="11"/>
      <c r="X876" s="11"/>
      <c r="Y876" s="11"/>
    </row>
    <row r="877" spans="1:25" ht="11.2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  <c r="T877" s="11"/>
      <c r="U877" s="11"/>
      <c r="V877" s="11"/>
      <c r="W877" s="11"/>
      <c r="X877" s="11"/>
      <c r="Y877" s="11"/>
    </row>
    <row r="878" spans="1:25" ht="11.2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  <c r="T878" s="11"/>
      <c r="U878" s="11"/>
      <c r="V878" s="11"/>
      <c r="W878" s="11"/>
      <c r="X878" s="11"/>
      <c r="Y878" s="11"/>
    </row>
    <row r="879" spans="1:25" ht="11.2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  <c r="T879" s="11"/>
      <c r="U879" s="11"/>
      <c r="V879" s="11"/>
      <c r="W879" s="11"/>
      <c r="X879" s="11"/>
      <c r="Y879" s="11"/>
    </row>
    <row r="880" spans="1:25" ht="11.2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  <c r="T880" s="11"/>
      <c r="U880" s="11"/>
      <c r="V880" s="11"/>
      <c r="W880" s="11"/>
      <c r="X880" s="11"/>
      <c r="Y880" s="11"/>
    </row>
    <row r="881" spans="1:25" ht="11.2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  <c r="T881" s="11"/>
      <c r="U881" s="11"/>
      <c r="V881" s="11"/>
      <c r="W881" s="11"/>
      <c r="X881" s="11"/>
      <c r="Y881" s="11"/>
    </row>
    <row r="882" spans="1:25" ht="11.2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  <c r="T882" s="11"/>
      <c r="U882" s="11"/>
      <c r="V882" s="11"/>
      <c r="W882" s="11"/>
      <c r="X882" s="11"/>
      <c r="Y882" s="11"/>
    </row>
    <row r="883" spans="1:25" ht="11.2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  <c r="T883" s="11"/>
      <c r="U883" s="11"/>
      <c r="V883" s="11"/>
      <c r="W883" s="11"/>
      <c r="X883" s="11"/>
      <c r="Y883" s="11"/>
    </row>
    <row r="884" spans="1:25" ht="11.2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  <c r="T884" s="11"/>
      <c r="U884" s="11"/>
      <c r="V884" s="11"/>
      <c r="W884" s="11"/>
      <c r="X884" s="11"/>
      <c r="Y884" s="11"/>
    </row>
    <row r="885" spans="1:25" ht="11.2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  <c r="T885" s="11"/>
      <c r="U885" s="11"/>
      <c r="V885" s="11"/>
      <c r="W885" s="11"/>
      <c r="X885" s="11"/>
      <c r="Y885" s="11"/>
    </row>
    <row r="886" spans="1:25" ht="11.2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  <c r="T886" s="11"/>
      <c r="U886" s="11"/>
      <c r="V886" s="11"/>
      <c r="W886" s="11"/>
      <c r="X886" s="11"/>
      <c r="Y886" s="11"/>
    </row>
    <row r="887" spans="1:25" ht="11.2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  <c r="T887" s="11"/>
      <c r="U887" s="11"/>
      <c r="V887" s="11"/>
      <c r="W887" s="11"/>
      <c r="X887" s="11"/>
      <c r="Y887" s="11"/>
    </row>
    <row r="888" spans="1:25" ht="11.2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  <c r="T888" s="11"/>
      <c r="U888" s="11"/>
      <c r="V888" s="11"/>
      <c r="W888" s="11"/>
      <c r="X888" s="11"/>
      <c r="Y888" s="11"/>
    </row>
    <row r="889" spans="1:25" ht="11.2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  <c r="T889" s="11"/>
      <c r="U889" s="11"/>
      <c r="V889" s="11"/>
      <c r="W889" s="11"/>
      <c r="X889" s="11"/>
      <c r="Y889" s="11"/>
    </row>
    <row r="890" spans="1:25" ht="11.2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  <c r="T890" s="11"/>
      <c r="U890" s="11"/>
      <c r="V890" s="11"/>
      <c r="W890" s="11"/>
      <c r="X890" s="11"/>
      <c r="Y890" s="11"/>
    </row>
    <row r="891" spans="1:25" ht="11.2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  <c r="T891" s="11"/>
      <c r="U891" s="11"/>
      <c r="V891" s="11"/>
      <c r="W891" s="11"/>
      <c r="X891" s="11"/>
      <c r="Y891" s="11"/>
    </row>
    <row r="892" spans="1:25" ht="11.2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  <c r="T892" s="11"/>
      <c r="U892" s="11"/>
      <c r="V892" s="11"/>
      <c r="W892" s="11"/>
      <c r="X892" s="11"/>
      <c r="Y892" s="11"/>
    </row>
    <row r="893" spans="1:25" ht="11.2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  <c r="T893" s="11"/>
      <c r="U893" s="11"/>
      <c r="V893" s="11"/>
      <c r="W893" s="11"/>
      <c r="X893" s="11"/>
      <c r="Y893" s="11"/>
    </row>
    <row r="894" spans="1:25" ht="11.2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  <c r="T894" s="11"/>
      <c r="U894" s="11"/>
      <c r="V894" s="11"/>
      <c r="W894" s="11"/>
      <c r="X894" s="11"/>
      <c r="Y894" s="11"/>
    </row>
    <row r="895" spans="1:25" ht="11.2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  <c r="T895" s="11"/>
      <c r="U895" s="11"/>
      <c r="V895" s="11"/>
      <c r="W895" s="11"/>
      <c r="X895" s="11"/>
      <c r="Y895" s="11"/>
    </row>
    <row r="896" spans="1:25" ht="11.2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  <c r="T896" s="11"/>
      <c r="U896" s="11"/>
      <c r="V896" s="11"/>
      <c r="W896" s="11"/>
      <c r="X896" s="11"/>
      <c r="Y896" s="11"/>
    </row>
    <row r="897" spans="1:25" ht="11.2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  <c r="T897" s="11"/>
      <c r="U897" s="11"/>
      <c r="V897" s="11"/>
      <c r="W897" s="11"/>
      <c r="X897" s="11"/>
      <c r="Y897" s="11"/>
    </row>
    <row r="898" spans="1:25" ht="11.2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  <c r="T898" s="11"/>
      <c r="U898" s="11"/>
      <c r="V898" s="11"/>
      <c r="W898" s="11"/>
      <c r="X898" s="11"/>
      <c r="Y898" s="11"/>
    </row>
    <row r="899" spans="1:25" ht="11.2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  <c r="T899" s="11"/>
      <c r="U899" s="11"/>
      <c r="V899" s="11"/>
      <c r="W899" s="11"/>
      <c r="X899" s="11"/>
      <c r="Y899" s="11"/>
    </row>
    <row r="900" spans="1:25" ht="11.2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  <c r="T900" s="11"/>
      <c r="U900" s="11"/>
      <c r="V900" s="11"/>
      <c r="W900" s="11"/>
      <c r="X900" s="11"/>
      <c r="Y900" s="11"/>
    </row>
    <row r="901" spans="1:25" ht="11.2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  <c r="T901" s="11"/>
      <c r="U901" s="11"/>
      <c r="V901" s="11"/>
      <c r="W901" s="11"/>
      <c r="X901" s="11"/>
      <c r="Y901" s="11"/>
    </row>
    <row r="902" spans="1:25" ht="11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  <c r="T902" s="11"/>
      <c r="U902" s="11"/>
      <c r="V902" s="11"/>
      <c r="W902" s="11"/>
      <c r="X902" s="11"/>
      <c r="Y902" s="11"/>
    </row>
    <row r="903" spans="1:25" ht="11.2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  <c r="T903" s="11"/>
      <c r="U903" s="11"/>
      <c r="V903" s="11"/>
      <c r="W903" s="11"/>
      <c r="X903" s="11"/>
      <c r="Y903" s="11"/>
    </row>
    <row r="904" spans="1:25" ht="11.2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  <c r="T904" s="11"/>
      <c r="U904" s="11"/>
      <c r="V904" s="11"/>
      <c r="W904" s="11"/>
      <c r="X904" s="11"/>
      <c r="Y904" s="11"/>
    </row>
    <row r="905" spans="1:25" ht="11.2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  <c r="T905" s="11"/>
      <c r="U905" s="11"/>
      <c r="V905" s="11"/>
      <c r="W905" s="11"/>
      <c r="X905" s="11"/>
      <c r="Y905" s="11"/>
    </row>
    <row r="906" spans="1:25" ht="11.2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  <c r="T906" s="11"/>
      <c r="U906" s="11"/>
      <c r="V906" s="11"/>
      <c r="W906" s="11"/>
      <c r="X906" s="11"/>
      <c r="Y906" s="11"/>
    </row>
    <row r="907" spans="1:25" ht="11.2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  <c r="T907" s="11"/>
      <c r="U907" s="11"/>
      <c r="V907" s="11"/>
      <c r="W907" s="11"/>
      <c r="X907" s="11"/>
      <c r="Y907" s="11"/>
    </row>
    <row r="908" spans="1:25" ht="11.2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  <c r="T908" s="11"/>
      <c r="U908" s="11"/>
      <c r="V908" s="11"/>
      <c r="W908" s="11"/>
      <c r="X908" s="11"/>
      <c r="Y908" s="11"/>
    </row>
    <row r="909" spans="1:25" ht="11.2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  <c r="T909" s="11"/>
      <c r="U909" s="11"/>
      <c r="V909" s="11"/>
      <c r="W909" s="11"/>
      <c r="X909" s="11"/>
      <c r="Y909" s="11"/>
    </row>
    <row r="910" spans="1:25" ht="11.2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  <c r="T910" s="11"/>
      <c r="U910" s="11"/>
      <c r="V910" s="11"/>
      <c r="W910" s="11"/>
      <c r="X910" s="11"/>
      <c r="Y910" s="11"/>
    </row>
    <row r="911" spans="1:25" ht="11.2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  <c r="T911" s="11"/>
      <c r="U911" s="11"/>
      <c r="V911" s="11"/>
      <c r="W911" s="11"/>
      <c r="X911" s="11"/>
      <c r="Y911" s="11"/>
    </row>
    <row r="912" spans="1:25" ht="11.2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  <c r="T912" s="11"/>
      <c r="U912" s="11"/>
      <c r="V912" s="11"/>
      <c r="W912" s="11"/>
      <c r="X912" s="11"/>
      <c r="Y912" s="11"/>
    </row>
    <row r="913" spans="1:25" ht="11.2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  <c r="T913" s="11"/>
      <c r="U913" s="11"/>
      <c r="V913" s="11"/>
      <c r="W913" s="11"/>
      <c r="X913" s="11"/>
      <c r="Y913" s="11"/>
    </row>
    <row r="914" spans="1:25" ht="11.2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  <c r="T914" s="11"/>
      <c r="U914" s="11"/>
      <c r="V914" s="11"/>
      <c r="W914" s="11"/>
      <c r="X914" s="11"/>
      <c r="Y914" s="11"/>
    </row>
    <row r="915" spans="1:25" ht="11.2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  <c r="T915" s="11"/>
      <c r="U915" s="11"/>
      <c r="V915" s="11"/>
      <c r="W915" s="11"/>
      <c r="X915" s="11"/>
      <c r="Y915" s="11"/>
    </row>
    <row r="916" spans="1:25" ht="11.2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  <c r="T916" s="11"/>
      <c r="U916" s="11"/>
      <c r="V916" s="11"/>
      <c r="W916" s="11"/>
      <c r="X916" s="11"/>
      <c r="Y916" s="11"/>
    </row>
    <row r="917" spans="1:25" ht="11.2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  <c r="T917" s="11"/>
      <c r="U917" s="11"/>
      <c r="V917" s="11"/>
      <c r="W917" s="11"/>
      <c r="X917" s="11"/>
      <c r="Y917" s="11"/>
    </row>
    <row r="918" spans="1:25" ht="11.2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  <c r="T918" s="11"/>
      <c r="U918" s="11"/>
      <c r="V918" s="11"/>
      <c r="W918" s="11"/>
      <c r="X918" s="11"/>
      <c r="Y918" s="11"/>
    </row>
    <row r="919" spans="1:25" ht="11.2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  <c r="T919" s="11"/>
      <c r="U919" s="11"/>
      <c r="V919" s="11"/>
      <c r="W919" s="11"/>
      <c r="X919" s="11"/>
      <c r="Y919" s="11"/>
    </row>
    <row r="920" spans="1:25" ht="11.2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  <c r="T920" s="11"/>
      <c r="U920" s="11"/>
      <c r="V920" s="11"/>
      <c r="W920" s="11"/>
      <c r="X920" s="11"/>
      <c r="Y920" s="11"/>
    </row>
    <row r="921" spans="1:25" ht="11.2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  <c r="T921" s="11"/>
      <c r="U921" s="11"/>
      <c r="V921" s="11"/>
      <c r="W921" s="11"/>
      <c r="X921" s="11"/>
      <c r="Y921" s="11"/>
    </row>
    <row r="922" spans="1:25" ht="11.2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  <c r="T922" s="11"/>
      <c r="U922" s="11"/>
      <c r="V922" s="11"/>
      <c r="W922" s="11"/>
      <c r="X922" s="11"/>
      <c r="Y922" s="11"/>
    </row>
    <row r="923" spans="1:25" ht="11.2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  <c r="T923" s="11"/>
      <c r="U923" s="11"/>
      <c r="V923" s="11"/>
      <c r="W923" s="11"/>
      <c r="X923" s="11"/>
      <c r="Y923" s="11"/>
    </row>
    <row r="924" spans="1:25" ht="11.2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  <c r="T924" s="11"/>
      <c r="U924" s="11"/>
      <c r="V924" s="11"/>
      <c r="W924" s="11"/>
      <c r="X924" s="11"/>
      <c r="Y924" s="11"/>
    </row>
    <row r="925" spans="1:25" ht="11.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  <c r="T925" s="11"/>
      <c r="U925" s="11"/>
      <c r="V925" s="11"/>
      <c r="W925" s="11"/>
      <c r="X925" s="11"/>
      <c r="Y925" s="11"/>
    </row>
    <row r="926" spans="1:25" ht="11.2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  <c r="T926" s="11"/>
      <c r="U926" s="11"/>
      <c r="V926" s="11"/>
      <c r="W926" s="11"/>
      <c r="X926" s="11"/>
      <c r="Y926" s="11"/>
    </row>
    <row r="927" spans="1:25" ht="11.2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  <c r="T927" s="11"/>
      <c r="U927" s="11"/>
      <c r="V927" s="11"/>
      <c r="W927" s="11"/>
      <c r="X927" s="11"/>
      <c r="Y927" s="11"/>
    </row>
    <row r="928" spans="1:25" ht="11.2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  <c r="T928" s="11"/>
      <c r="U928" s="11"/>
      <c r="V928" s="11"/>
      <c r="W928" s="11"/>
      <c r="X928" s="11"/>
      <c r="Y928" s="11"/>
    </row>
    <row r="929" spans="1:25" ht="11.2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  <c r="T929" s="11"/>
      <c r="U929" s="11"/>
      <c r="V929" s="11"/>
      <c r="W929" s="11"/>
      <c r="X929" s="11"/>
      <c r="Y929" s="11"/>
    </row>
    <row r="930" spans="1:25" ht="11.2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  <c r="T930" s="11"/>
      <c r="U930" s="11"/>
      <c r="V930" s="11"/>
      <c r="W930" s="11"/>
      <c r="X930" s="11"/>
      <c r="Y930" s="11"/>
    </row>
    <row r="931" spans="1:25" ht="11.2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  <c r="T931" s="11"/>
      <c r="U931" s="11"/>
      <c r="V931" s="11"/>
      <c r="W931" s="11"/>
      <c r="X931" s="11"/>
      <c r="Y931" s="11"/>
    </row>
    <row r="932" spans="1:25" ht="11.2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  <c r="T932" s="11"/>
      <c r="U932" s="11"/>
      <c r="V932" s="11"/>
      <c r="W932" s="11"/>
      <c r="X932" s="11"/>
      <c r="Y932" s="11"/>
    </row>
    <row r="933" spans="1:25" ht="11.2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  <c r="T933" s="11"/>
      <c r="U933" s="11"/>
      <c r="V933" s="11"/>
      <c r="W933" s="11"/>
      <c r="X933" s="11"/>
      <c r="Y933" s="11"/>
    </row>
    <row r="934" spans="1:25" ht="11.2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  <c r="T934" s="11"/>
      <c r="U934" s="11"/>
      <c r="V934" s="11"/>
      <c r="W934" s="11"/>
      <c r="X934" s="11"/>
      <c r="Y934" s="11"/>
    </row>
    <row r="935" spans="1:25" ht="11.2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  <c r="T935" s="11"/>
      <c r="U935" s="11"/>
      <c r="V935" s="11"/>
      <c r="W935" s="11"/>
      <c r="X935" s="11"/>
      <c r="Y935" s="11"/>
    </row>
    <row r="936" spans="1:25" ht="11.2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  <c r="T936" s="11"/>
      <c r="U936" s="11"/>
      <c r="V936" s="11"/>
      <c r="W936" s="11"/>
      <c r="X936" s="11"/>
      <c r="Y936" s="11"/>
    </row>
    <row r="937" spans="1:25" ht="11.2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  <c r="T937" s="11"/>
      <c r="U937" s="11"/>
      <c r="V937" s="11"/>
      <c r="W937" s="11"/>
      <c r="X937" s="11"/>
      <c r="Y937" s="11"/>
    </row>
    <row r="938" spans="1:25" ht="11.2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  <c r="T938" s="11"/>
      <c r="U938" s="11"/>
      <c r="V938" s="11"/>
      <c r="W938" s="11"/>
      <c r="X938" s="11"/>
      <c r="Y938" s="11"/>
    </row>
    <row r="939" spans="1:25" ht="11.2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  <c r="T939" s="11"/>
      <c r="U939" s="11"/>
      <c r="V939" s="11"/>
      <c r="W939" s="11"/>
      <c r="X939" s="11"/>
      <c r="Y939" s="11"/>
    </row>
    <row r="940" spans="1:25" ht="11.2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  <c r="T940" s="11"/>
      <c r="U940" s="11"/>
      <c r="V940" s="11"/>
      <c r="W940" s="11"/>
      <c r="X940" s="11"/>
      <c r="Y940" s="11"/>
    </row>
    <row r="941" spans="1:25" ht="11.2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  <c r="T941" s="11"/>
      <c r="U941" s="11"/>
      <c r="V941" s="11"/>
      <c r="W941" s="11"/>
      <c r="X941" s="11"/>
      <c r="Y941" s="11"/>
    </row>
    <row r="942" spans="1:25" ht="11.2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  <c r="T942" s="11"/>
      <c r="U942" s="11"/>
      <c r="V942" s="11"/>
      <c r="W942" s="11"/>
      <c r="X942" s="11"/>
      <c r="Y942" s="11"/>
    </row>
    <row r="943" spans="1:25" ht="11.2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  <c r="T943" s="11"/>
      <c r="U943" s="11"/>
      <c r="V943" s="11"/>
      <c r="W943" s="11"/>
      <c r="X943" s="11"/>
      <c r="Y943" s="11"/>
    </row>
    <row r="944" spans="1:25" ht="11.2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  <c r="T944" s="11"/>
      <c r="U944" s="11"/>
      <c r="V944" s="11"/>
      <c r="W944" s="11"/>
      <c r="X944" s="11"/>
      <c r="Y944" s="11"/>
    </row>
    <row r="945" spans="1:25" ht="11.2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  <c r="T945" s="11"/>
      <c r="U945" s="11"/>
      <c r="V945" s="11"/>
      <c r="W945" s="11"/>
      <c r="X945" s="11"/>
      <c r="Y945" s="11"/>
    </row>
    <row r="946" spans="1:25" ht="11.2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  <c r="T946" s="11"/>
      <c r="U946" s="11"/>
      <c r="V946" s="11"/>
      <c r="W946" s="11"/>
      <c r="X946" s="11"/>
      <c r="Y946" s="11"/>
    </row>
    <row r="947" spans="1:25" ht="11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  <c r="T947" s="11"/>
      <c r="U947" s="11"/>
      <c r="V947" s="11"/>
      <c r="W947" s="11"/>
      <c r="X947" s="11"/>
      <c r="Y947" s="11"/>
    </row>
    <row r="948" spans="1:25" ht="11.2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  <c r="T948" s="11"/>
      <c r="U948" s="11"/>
      <c r="V948" s="11"/>
      <c r="W948" s="11"/>
      <c r="X948" s="11"/>
      <c r="Y948" s="11"/>
    </row>
    <row r="949" spans="1:25" ht="11.2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  <c r="T949" s="11"/>
      <c r="U949" s="11"/>
      <c r="V949" s="11"/>
      <c r="W949" s="11"/>
      <c r="X949" s="11"/>
      <c r="Y949" s="11"/>
    </row>
    <row r="950" spans="1:25" ht="11.2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  <c r="T950" s="11"/>
      <c r="U950" s="11"/>
      <c r="V950" s="11"/>
      <c r="W950" s="11"/>
      <c r="X950" s="11"/>
      <c r="Y950" s="11"/>
    </row>
    <row r="951" spans="1:25" ht="11.2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  <c r="T951" s="11"/>
      <c r="U951" s="11"/>
      <c r="V951" s="11"/>
      <c r="W951" s="11"/>
      <c r="X951" s="11"/>
      <c r="Y951" s="11"/>
    </row>
    <row r="952" spans="1:25" ht="11.2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  <c r="T952" s="11"/>
      <c r="U952" s="11"/>
      <c r="V952" s="11"/>
      <c r="W952" s="11"/>
      <c r="X952" s="11"/>
      <c r="Y952" s="11"/>
    </row>
    <row r="953" spans="1:25" ht="11.2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  <c r="T953" s="11"/>
      <c r="U953" s="11"/>
      <c r="V953" s="11"/>
      <c r="W953" s="11"/>
      <c r="X953" s="11"/>
      <c r="Y953" s="11"/>
    </row>
    <row r="954" spans="1:25" ht="11.2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  <c r="T954" s="11"/>
      <c r="U954" s="11"/>
      <c r="V954" s="11"/>
      <c r="W954" s="11"/>
      <c r="X954" s="11"/>
      <c r="Y954" s="11"/>
    </row>
    <row r="955" spans="1:25" ht="11.2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  <c r="T955" s="11"/>
      <c r="U955" s="11"/>
      <c r="V955" s="11"/>
      <c r="W955" s="11"/>
      <c r="X955" s="11"/>
      <c r="Y955" s="11"/>
    </row>
    <row r="956" spans="1:25" ht="11.2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  <c r="T956" s="11"/>
      <c r="U956" s="11"/>
      <c r="V956" s="11"/>
      <c r="W956" s="11"/>
      <c r="X956" s="11"/>
      <c r="Y956" s="11"/>
    </row>
    <row r="957" spans="1:25" ht="11.2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  <c r="T957" s="11"/>
      <c r="U957" s="11"/>
      <c r="V957" s="11"/>
      <c r="W957" s="11"/>
      <c r="X957" s="11"/>
      <c r="Y957" s="11"/>
    </row>
    <row r="958" spans="1:25" ht="11.2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  <c r="T958" s="11"/>
      <c r="U958" s="11"/>
      <c r="V958" s="11"/>
      <c r="W958" s="11"/>
      <c r="X958" s="11"/>
      <c r="Y958" s="11"/>
    </row>
    <row r="959" spans="1:25" ht="11.2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  <c r="T959" s="11"/>
      <c r="U959" s="11"/>
      <c r="V959" s="11"/>
      <c r="W959" s="11"/>
      <c r="X959" s="11"/>
      <c r="Y959" s="11"/>
    </row>
    <row r="960" spans="1:25" ht="11.2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  <c r="T960" s="11"/>
      <c r="U960" s="11"/>
      <c r="V960" s="11"/>
      <c r="W960" s="11"/>
      <c r="X960" s="11"/>
      <c r="Y960" s="11"/>
    </row>
    <row r="961" spans="1:25" ht="11.2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  <c r="T961" s="11"/>
      <c r="U961" s="11"/>
      <c r="V961" s="11"/>
      <c r="W961" s="11"/>
      <c r="X961" s="11"/>
      <c r="Y961" s="11"/>
    </row>
    <row r="962" spans="1:25" ht="11.2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  <c r="T962" s="11"/>
      <c r="U962" s="11"/>
      <c r="V962" s="11"/>
      <c r="W962" s="11"/>
      <c r="X962" s="11"/>
      <c r="Y962" s="11"/>
    </row>
    <row r="963" spans="1:25" ht="11.2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  <c r="T963" s="11"/>
      <c r="U963" s="11"/>
      <c r="V963" s="11"/>
      <c r="W963" s="11"/>
      <c r="X963" s="11"/>
      <c r="Y963" s="11"/>
    </row>
    <row r="964" spans="1:25" ht="11.2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  <c r="T964" s="11"/>
      <c r="U964" s="11"/>
      <c r="V964" s="11"/>
      <c r="W964" s="11"/>
      <c r="X964" s="11"/>
      <c r="Y964" s="11"/>
    </row>
    <row r="965" spans="1:25" ht="11.2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  <c r="T965" s="11"/>
      <c r="U965" s="11"/>
      <c r="V965" s="11"/>
      <c r="W965" s="11"/>
      <c r="X965" s="11"/>
      <c r="Y965" s="11"/>
    </row>
    <row r="966" spans="1:25" ht="11.2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  <c r="T966" s="11"/>
      <c r="U966" s="11"/>
      <c r="V966" s="11"/>
      <c r="W966" s="11"/>
      <c r="X966" s="11"/>
      <c r="Y966" s="11"/>
    </row>
    <row r="967" spans="1:25" ht="11.2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  <c r="T967" s="11"/>
      <c r="U967" s="11"/>
      <c r="V967" s="11"/>
      <c r="W967" s="11"/>
      <c r="X967" s="11"/>
      <c r="Y967" s="11"/>
    </row>
    <row r="968" spans="1:25" ht="11.2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  <c r="T968" s="11"/>
      <c r="U968" s="11"/>
      <c r="V968" s="11"/>
      <c r="W968" s="11"/>
      <c r="X968" s="11"/>
      <c r="Y968" s="11"/>
    </row>
    <row r="969" spans="1:25" ht="11.2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  <c r="T969" s="11"/>
      <c r="U969" s="11"/>
      <c r="V969" s="11"/>
      <c r="W969" s="11"/>
      <c r="X969" s="11"/>
      <c r="Y969" s="11"/>
    </row>
    <row r="970" spans="1:25" ht="11.2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  <c r="T970" s="11"/>
      <c r="U970" s="11"/>
      <c r="V970" s="11"/>
      <c r="W970" s="11"/>
      <c r="X970" s="11"/>
      <c r="Y970" s="11"/>
    </row>
    <row r="971" spans="1:25" ht="11.2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  <c r="T971" s="11"/>
      <c r="U971" s="11"/>
      <c r="V971" s="11"/>
      <c r="W971" s="11"/>
      <c r="X971" s="11"/>
      <c r="Y971" s="11"/>
    </row>
    <row r="972" spans="1:25" ht="11.2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  <c r="T972" s="11"/>
      <c r="U972" s="11"/>
      <c r="V972" s="11"/>
      <c r="W972" s="11"/>
      <c r="X972" s="11"/>
      <c r="Y972" s="11"/>
    </row>
    <row r="973" spans="1:25" ht="11.2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  <c r="T973" s="11"/>
      <c r="U973" s="11"/>
      <c r="V973" s="11"/>
      <c r="W973" s="11"/>
      <c r="X973" s="11"/>
      <c r="Y973" s="11"/>
    </row>
    <row r="974" spans="1:25" ht="11.2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  <c r="T974" s="11"/>
      <c r="U974" s="11"/>
      <c r="V974" s="11"/>
      <c r="W974" s="11"/>
      <c r="X974" s="11"/>
      <c r="Y974" s="11"/>
    </row>
    <row r="975" spans="1:25" ht="11.2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  <c r="T975" s="11"/>
      <c r="U975" s="11"/>
      <c r="V975" s="11"/>
      <c r="W975" s="11"/>
      <c r="X975" s="11"/>
      <c r="Y975" s="11"/>
    </row>
    <row r="976" spans="1:25" ht="11.2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  <c r="T976" s="11"/>
      <c r="U976" s="11"/>
      <c r="V976" s="11"/>
      <c r="W976" s="11"/>
      <c r="X976" s="11"/>
      <c r="Y976" s="11"/>
    </row>
    <row r="977" spans="1:25" ht="11.2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  <c r="T977" s="11"/>
      <c r="U977" s="11"/>
      <c r="V977" s="11"/>
      <c r="W977" s="11"/>
      <c r="X977" s="11"/>
      <c r="Y977" s="11"/>
    </row>
    <row r="978" spans="1:25" ht="11.2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  <c r="T978" s="11"/>
      <c r="U978" s="11"/>
      <c r="V978" s="11"/>
      <c r="W978" s="11"/>
      <c r="X978" s="11"/>
      <c r="Y978" s="11"/>
    </row>
    <row r="979" spans="1:25" ht="11.2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  <c r="T979" s="11"/>
      <c r="U979" s="11"/>
      <c r="V979" s="11"/>
      <c r="W979" s="11"/>
      <c r="X979" s="11"/>
      <c r="Y979" s="11"/>
    </row>
    <row r="980" spans="1:25" ht="11.2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  <c r="T980" s="11"/>
      <c r="U980" s="11"/>
      <c r="V980" s="11"/>
      <c r="W980" s="11"/>
      <c r="X980" s="11"/>
      <c r="Y980" s="11"/>
    </row>
    <row r="981" spans="1:25" ht="11.2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  <c r="T981" s="11"/>
      <c r="U981" s="11"/>
      <c r="V981" s="11"/>
      <c r="W981" s="11"/>
      <c r="X981" s="11"/>
      <c r="Y981" s="11"/>
    </row>
    <row r="982" spans="1:25" ht="11.2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  <c r="T982" s="11"/>
      <c r="U982" s="11"/>
      <c r="V982" s="11"/>
      <c r="W982" s="11"/>
      <c r="X982" s="11"/>
      <c r="Y982" s="11"/>
    </row>
    <row r="983" spans="1:25" ht="11.2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  <c r="T983" s="11"/>
      <c r="U983" s="11"/>
      <c r="V983" s="11"/>
      <c r="W983" s="11"/>
      <c r="X983" s="11"/>
      <c r="Y983" s="11"/>
    </row>
    <row r="984" spans="1:25" ht="11.2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  <c r="T984" s="11"/>
      <c r="U984" s="11"/>
      <c r="V984" s="11"/>
      <c r="W984" s="11"/>
      <c r="X984" s="11"/>
      <c r="Y984" s="11"/>
    </row>
    <row r="985" spans="1:25" ht="11.2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  <c r="T985" s="11"/>
      <c r="U985" s="11"/>
      <c r="V985" s="11"/>
      <c r="W985" s="11"/>
      <c r="X985" s="11"/>
      <c r="Y985" s="11"/>
    </row>
    <row r="986" spans="1:25" ht="11.2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  <c r="T986" s="11"/>
      <c r="U986" s="11"/>
      <c r="V986" s="11"/>
      <c r="W986" s="11"/>
      <c r="X986" s="11"/>
      <c r="Y986" s="11"/>
    </row>
    <row r="987" spans="1:25" ht="11.2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  <c r="T987" s="11"/>
      <c r="U987" s="11"/>
      <c r="V987" s="11"/>
      <c r="W987" s="11"/>
      <c r="X987" s="11"/>
      <c r="Y987" s="11"/>
    </row>
    <row r="988" spans="1:25" ht="11.2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  <c r="T988" s="11"/>
      <c r="U988" s="11"/>
      <c r="V988" s="11"/>
      <c r="W988" s="11"/>
      <c r="X988" s="11"/>
      <c r="Y988" s="11"/>
    </row>
    <row r="989" spans="1:25" ht="11.2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  <c r="T989" s="11"/>
      <c r="U989" s="11"/>
      <c r="V989" s="11"/>
      <c r="W989" s="11"/>
      <c r="X989" s="11"/>
      <c r="Y989" s="11"/>
    </row>
    <row r="990" spans="1:25" ht="11.2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  <c r="T990" s="11"/>
      <c r="U990" s="11"/>
      <c r="V990" s="11"/>
      <c r="W990" s="11"/>
      <c r="X990" s="11"/>
      <c r="Y990" s="11"/>
    </row>
    <row r="991" spans="1:25" ht="11.2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  <c r="T991" s="11"/>
      <c r="U991" s="11"/>
      <c r="V991" s="11"/>
      <c r="W991" s="11"/>
      <c r="X991" s="11"/>
      <c r="Y991" s="11"/>
    </row>
    <row r="992" spans="1:25" ht="11.2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  <c r="T992" s="11"/>
      <c r="U992" s="11"/>
      <c r="V992" s="11"/>
      <c r="W992" s="11"/>
      <c r="X992" s="11"/>
      <c r="Y992" s="11"/>
    </row>
    <row r="993" spans="1:25" ht="11.2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  <c r="T993" s="11"/>
      <c r="U993" s="11"/>
      <c r="V993" s="11"/>
      <c r="W993" s="11"/>
      <c r="X993" s="11"/>
      <c r="Y993" s="11"/>
    </row>
    <row r="994" spans="1:25" ht="11.2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  <c r="T994" s="11"/>
      <c r="U994" s="11"/>
      <c r="V994" s="11"/>
      <c r="W994" s="11"/>
      <c r="X994" s="11"/>
      <c r="Y994" s="11"/>
    </row>
    <row r="995" spans="1:25" ht="11.2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  <c r="T995" s="11"/>
      <c r="U995" s="11"/>
      <c r="V995" s="11"/>
      <c r="W995" s="11"/>
      <c r="X995" s="11"/>
      <c r="Y995" s="11"/>
    </row>
    <row r="996" spans="1:25" ht="11.2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  <c r="T996" s="11"/>
      <c r="U996" s="11"/>
      <c r="V996" s="11"/>
      <c r="W996" s="11"/>
      <c r="X996" s="11"/>
      <c r="Y996" s="11"/>
    </row>
    <row r="997" spans="1:25" ht="11.2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  <c r="T997" s="11"/>
      <c r="U997" s="11"/>
      <c r="V997" s="11"/>
      <c r="W997" s="11"/>
      <c r="X997" s="11"/>
      <c r="Y997" s="11"/>
    </row>
    <row r="998" spans="1:25" ht="11.2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  <c r="T998" s="11"/>
      <c r="U998" s="11"/>
      <c r="V998" s="11"/>
      <c r="W998" s="11"/>
      <c r="X998" s="11"/>
      <c r="Y998" s="11"/>
    </row>
    <row r="999" spans="1:25" ht="11.25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  <c r="T999" s="11"/>
      <c r="U999" s="11"/>
      <c r="V999" s="11"/>
      <c r="W999" s="11"/>
      <c r="X999" s="11"/>
      <c r="Y999" s="11"/>
    </row>
    <row r="1000" spans="1:25" ht="11.25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  <c r="T1000" s="11"/>
      <c r="U1000" s="11"/>
      <c r="V1000" s="11"/>
      <c r="W1000" s="11"/>
      <c r="X1000" s="11"/>
      <c r="Y1000" s="11"/>
    </row>
    <row r="1001" spans="1:25" ht="11.25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  <c r="T1001" s="11"/>
      <c r="U1001" s="11"/>
      <c r="V1001" s="11"/>
      <c r="W1001" s="11"/>
      <c r="X1001" s="11"/>
      <c r="Y1001" s="11"/>
    </row>
    <row r="1002" spans="1:25" ht="11.25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  <c r="T1002" s="11"/>
      <c r="U1002" s="11"/>
      <c r="V1002" s="11"/>
      <c r="W1002" s="11"/>
      <c r="X1002" s="11"/>
      <c r="Y1002" s="11"/>
    </row>
    <row r="1003" spans="1:25" ht="11.25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  <c r="T1003" s="11"/>
      <c r="U1003" s="11"/>
      <c r="V1003" s="11"/>
      <c r="W1003" s="11"/>
      <c r="X1003" s="11"/>
      <c r="Y1003" s="11"/>
    </row>
    <row r="1004" spans="1:25" ht="11.25">
      <c r="A1004" s="11"/>
      <c r="B1004" s="11"/>
      <c r="C1004" s="11"/>
      <c r="D1004" s="11"/>
      <c r="E1004" s="11"/>
      <c r="F1004" s="11"/>
      <c r="G1004" s="11"/>
      <c r="H1004" s="11"/>
      <c r="I1004" s="11"/>
      <c r="J1004" s="11"/>
      <c r="K1004" s="11"/>
      <c r="L1004" s="11"/>
      <c r="M1004" s="11"/>
      <c r="N1004" s="11"/>
      <c r="O1004" s="11"/>
      <c r="P1004" s="11"/>
      <c r="Q1004" s="11"/>
      <c r="R1004" s="11"/>
      <c r="S1004" s="11"/>
      <c r="T1004" s="11"/>
      <c r="U1004" s="11"/>
      <c r="V1004" s="11"/>
      <c r="W1004" s="11"/>
      <c r="X1004" s="11"/>
      <c r="Y1004" s="11"/>
    </row>
    <row r="1005" spans="1:25" ht="11.25">
      <c r="A1005" s="11"/>
      <c r="B1005" s="11"/>
      <c r="C1005" s="11"/>
      <c r="D1005" s="11"/>
      <c r="E1005" s="11"/>
      <c r="F1005" s="11"/>
      <c r="G1005" s="11"/>
      <c r="H1005" s="11"/>
      <c r="I1005" s="11"/>
      <c r="J1005" s="11"/>
      <c r="K1005" s="11"/>
      <c r="L1005" s="11"/>
      <c r="M1005" s="11"/>
      <c r="N1005" s="11"/>
      <c r="O1005" s="11"/>
      <c r="P1005" s="11"/>
      <c r="Q1005" s="11"/>
      <c r="R1005" s="11"/>
      <c r="S1005" s="11"/>
      <c r="T1005" s="11"/>
      <c r="U1005" s="11"/>
      <c r="V1005" s="11"/>
      <c r="W1005" s="11"/>
      <c r="X1005" s="11"/>
      <c r="Y1005" s="11"/>
    </row>
  </sheetData>
  <dataValidations count="2">
    <dataValidation type="list" allowBlank="1" sqref="F4:F54">
      <formula1>"เงินงบประมาณ,เงินนอกงบประมาณ"</formula1>
    </dataValidation>
    <dataValidation type="list" allowBlank="1" sqref="G4:G61">
      <formula1>"ของหน่วยงาน,ของหน่วยงานอื่น,หลายหน่วยงาน"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S1003"/>
  <sheetViews>
    <sheetView tabSelected="1" topLeftCell="A37" zoomScale="144" workbookViewId="0">
      <selection activeCell="F2" sqref="F2"/>
    </sheetView>
  </sheetViews>
  <sheetFormatPr defaultColWidth="14.28515625" defaultRowHeight="15.75" customHeight="1"/>
  <cols>
    <col min="1" max="1" width="11.7109375" style="12" customWidth="1"/>
    <col min="2" max="2" width="42.28515625" style="12" customWidth="1"/>
    <col min="3" max="3" width="14.28515625" style="12"/>
    <col min="4" max="4" width="16.28515625" style="12" bestFit="1" customWidth="1"/>
    <col min="5" max="5" width="14.28515625" style="12"/>
    <col min="6" max="6" width="17.140625" style="12" customWidth="1"/>
    <col min="7" max="16384" width="14.28515625" style="12"/>
  </cols>
  <sheetData>
    <row r="1" spans="1:19" ht="15.75" customHeight="1">
      <c r="A1" s="10" t="s">
        <v>284</v>
      </c>
      <c r="B1" s="10" t="s">
        <v>320</v>
      </c>
      <c r="C1" s="10" t="s">
        <v>322</v>
      </c>
      <c r="D1" s="10" t="s">
        <v>323</v>
      </c>
      <c r="E1" s="10" t="s">
        <v>326</v>
      </c>
      <c r="F1" s="10" t="s">
        <v>329</v>
      </c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</row>
    <row r="2" spans="1:19" ht="11.25">
      <c r="A2" s="11" t="s">
        <v>132</v>
      </c>
      <c r="B2" s="12" t="str">
        <f>VLOOKUP(A2,'1_คตง_ภาพรวม'!$L$6:$Q$56,6,FALSE)</f>
        <v>ผลิตวิดีโอเกี่ยวกับครู เด็ก และการระดมทุน พร้อมเผยแพร่ผ่านช่องทาง Social media</v>
      </c>
      <c r="C2" s="9" t="str">
        <f>VLOOKUP(A2,'1_คตง_ภาพรวม'!$A$6:$M$59,9,FALSE)</f>
        <v>สื่อดิจิทัล</v>
      </c>
      <c r="D2" s="9" t="str">
        <f>VLOOKUP(A2,'1_คตง_ภาพรวม'!$A$6:$M$59,13,FALSE)</f>
        <v>บริษัท โมเดิร์นดั๊ก กรุ๊ป จำกัด</v>
      </c>
      <c r="E2" s="89">
        <v>303585.07</v>
      </c>
      <c r="F2" s="90">
        <v>43945</v>
      </c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</row>
    <row r="3" spans="1:19" ht="11.25">
      <c r="A3" s="11" t="s">
        <v>112</v>
      </c>
      <c r="B3" s="12" t="str">
        <f>VLOOKUP(A3,'1_คตง_ภาพรวม'!$L$6:$Q$56,6,FALSE)</f>
        <v xml:space="preserve">เผยแพร่ข่าวสารของ กสศ. ผ่านทาง Social media </v>
      </c>
      <c r="C3" s="9" t="str">
        <f>VLOOKUP(A3,'1_คตง_ภาพรวม'!$A$6:$M$59,9,FALSE)</f>
        <v>สื่อดิจิทัล</v>
      </c>
      <c r="D3" s="9" t="str">
        <f>VLOOKUP(A3,'1_คตง_ภาพรวม'!$A$6:$M$59,13,FALSE)</f>
        <v>นางสาวภาวิณี รักษาสิทธิ์</v>
      </c>
      <c r="E3" s="89">
        <v>300000</v>
      </c>
      <c r="F3" s="90">
        <v>43959</v>
      </c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</row>
    <row r="4" spans="1:19" ht="11.25">
      <c r="A4" s="11" t="s">
        <v>141</v>
      </c>
      <c r="B4" s="12" t="str">
        <f>VLOOKUP(A4,'1_คตง_ภาพรวม'!$L$6:$Q$56,6,FALSE)</f>
        <v>ออกแบบเนื้อหาและสื่อสารเรื่องราวของ กสศ. ผ่านสื่อออนไลน์ The reporter</v>
      </c>
      <c r="C4" s="9" t="str">
        <f>VLOOKUP(A4,'1_คตง_ภาพรวม'!$A$6:$M$59,9,FALSE)</f>
        <v>สื่อดิจิทัล</v>
      </c>
      <c r="D4" s="9" t="str">
        <f>VLOOKUP(A4,'1_คตง_ภาพรวม'!$A$6:$M$59,13,FALSE)</f>
        <v>บริษัท รีพอร์ตเตอร์ โปรดักชั่น จำกัด</v>
      </c>
      <c r="E4" s="89">
        <v>256800</v>
      </c>
      <c r="F4" s="90">
        <v>43959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</row>
    <row r="5" spans="1:19" ht="11.25">
      <c r="A5" s="11" t="s">
        <v>145</v>
      </c>
      <c r="B5" s="12" t="str">
        <f>VLOOKUP(A5,'1_คตง_ภาพรวม'!$L$6:$Q$56,6,FALSE)</f>
        <v>ออกแบบและสื่อสารเรื่องราว กสศ. ผ่าน The reporter</v>
      </c>
      <c r="C5" s="9" t="str">
        <f>VLOOKUP(A5,'1_คตง_ภาพรวม'!$A$6:$M$59,9,FALSE)</f>
        <v>สื่อดิจิทัล</v>
      </c>
      <c r="D5" s="9" t="str">
        <f>VLOOKUP(A5,'1_คตง_ภาพรวม'!$A$6:$M$59,13,FALSE)</f>
        <v>บริษัท รีพอร์ตเตอร์ โปรดักชั่น จำกัด</v>
      </c>
      <c r="E5" s="89">
        <v>128400</v>
      </c>
      <c r="F5" s="90">
        <v>43994</v>
      </c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</row>
    <row r="6" spans="1:19" ht="11.25">
      <c r="A6" s="101" t="s">
        <v>154</v>
      </c>
      <c r="B6" s="100" t="str">
        <f>VLOOKUP(A6,'1_คตง_ภาพรวม'!$L$6:$Q$56,6,FALSE)</f>
        <v xml:space="preserve">ผลิตเนื้อหาเกี่ยวกับ กสศ.  พร้อมเผยแพร่ผ่านช่องทาง Website และ Social media </v>
      </c>
      <c r="C6" s="102" t="str">
        <f>VLOOKUP(A6,'1_คตง_ภาพรวม'!$A$6:$M$59,9,FALSE)</f>
        <v>สื่อดิจิทัล</v>
      </c>
      <c r="D6" s="102" t="str">
        <f>VLOOKUP(A6,'1_คตง_ภาพรวม'!$A$6:$M$59,13,FALSE)</f>
        <v>บริษัท โมเดิร์นดั๊ก กรุ๊ป จำกัด</v>
      </c>
      <c r="E6" s="111">
        <v>161998</v>
      </c>
      <c r="F6" s="112">
        <v>43994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</row>
    <row r="7" spans="1:19" ht="11.25">
      <c r="A7" s="101" t="s">
        <v>118</v>
      </c>
      <c r="B7" s="100" t="str">
        <f>VLOOKUP(A7,'1_คตง_ภาพรวม'!$L$6:$Q$56,6,FALSE)</f>
        <v>ผลิตบทความและinfo graphic เกี่ยวกับระบบ iSEE และเด็กด้อยโอกาสทางการศึกษา เพื่อสื่อสารผ่านช่องทาง Social media ของ The Standard</v>
      </c>
      <c r="C7" s="102" t="str">
        <f>VLOOKUP(A7,'1_คตง_ภาพรวม'!$A$6:$M$59,9,FALSE)</f>
        <v>สื่อดิจิทัล</v>
      </c>
      <c r="D7" s="102" t="str">
        <f>VLOOKUP(A7,'1_คตง_ภาพรวม'!$A$6:$M$59,13,FALSE)</f>
        <v>บริษัท เดอะสแตนดาร์ด จำกัด</v>
      </c>
      <c r="E7" s="111">
        <v>303880</v>
      </c>
      <c r="F7" s="112">
        <v>44008</v>
      </c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</row>
    <row r="8" spans="1:19" ht="11.25">
      <c r="A8" s="101" t="s">
        <v>149</v>
      </c>
      <c r="B8" s="100" t="str">
        <f>VLOOKUP(A8,'1_คตง_ภาพรวม'!$L$6:$Q$56,6,FALSE)</f>
        <v>เผยแพร่ข่าวสารและประชาสัมพันธ์องค์กร</v>
      </c>
      <c r="C8" s="102" t="str">
        <f>VLOOKUP(A8,'1_คตง_ภาพรวม'!$A$6:$M$59,9,FALSE)</f>
        <v>สื่อดิจิทัล</v>
      </c>
      <c r="D8" s="102" t="str">
        <f>VLOOKUP(A8,'1_คตง_ภาพรวม'!$A$6:$M$59,13,FALSE)</f>
        <v>นางสาวอริศรา วงชารี</v>
      </c>
      <c r="E8" s="111">
        <v>192000</v>
      </c>
      <c r="F8" s="112">
        <v>44008</v>
      </c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</row>
    <row r="9" spans="1:19" ht="11.25">
      <c r="A9" s="101" t="s">
        <v>32</v>
      </c>
      <c r="B9" s="100" t="str">
        <f>VLOOKUP(A9,'1_คตง_ภาพรวม'!$L$6:$Q$56,6,FALSE)</f>
        <v>วิจัยพัฒนาผู้ประกอบการเพื่อสังคมเพื่อสร้างเสริมความเสมอภาคทางการศึกษา</v>
      </c>
      <c r="C9" s="102" t="str">
        <f>VLOOKUP(A9,'1_คตง_ภาพรวม'!$A$6:$M$59,9,FALSE)</f>
        <v>สื่อดิจิทัล</v>
      </c>
      <c r="D9" s="102" t="str">
        <f>VLOOKUP(A9,'1_คตง_ภาพรวม'!$A$6:$M$59,13,FALSE)</f>
        <v>บริษัท ดิสรัปท์ เทคโนโลยี เวนเจอร์ จำกัด</v>
      </c>
      <c r="E9" s="111">
        <v>450000</v>
      </c>
      <c r="F9" s="112">
        <v>44008</v>
      </c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</row>
    <row r="10" spans="1:19" ht="11.25">
      <c r="A10" s="101" t="s">
        <v>158</v>
      </c>
      <c r="B10" s="100" t="str">
        <f>VLOOKUP(A10,'1_คตง_ภาพรวม'!$L$6:$Q$56,6,FALSE)</f>
        <v>สื่อสารเพื่อสร้างความตระหนักและการมีส่วนร่วมในประเด็นการลดความเหลื่อมล้ำทางการศึกษา</v>
      </c>
      <c r="C10" s="102" t="str">
        <f>VLOOKUP(A10,'1_คตง_ภาพรวม'!$A$6:$M$59,9,FALSE)</f>
        <v>สื่อดิจิทัล</v>
      </c>
      <c r="D10" s="102" t="str">
        <f>VLOOKUP(A10,'1_คตง_ภาพรวม'!$A$6:$M$59,13,FALSE)</f>
        <v>บริษัท รีพอร์ตเตอร์ โปรดักชั่น จำกัด</v>
      </c>
      <c r="E10" s="113">
        <v>149971.20000000001</v>
      </c>
      <c r="F10" s="112">
        <v>44008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  <c r="Q10" s="11"/>
      <c r="R10" s="11"/>
      <c r="S10" s="11"/>
    </row>
    <row r="11" spans="1:19" ht="11.25">
      <c r="A11" s="101" t="s">
        <v>167</v>
      </c>
      <c r="B11" s="100" t="str">
        <f>VLOOKUP(A11,'1_คตง_ภาพรวม'!$L$6:$Q$56,6,FALSE)</f>
        <v>บริหารจัดการงานรณรงค์สื่อสารและการเผยแพร่ประชาสัมพันธ์</v>
      </c>
      <c r="C11" s="102" t="str">
        <f>VLOOKUP(A11,'1_คตง_ภาพรวม'!$A$6:$M$59,9,FALSE)</f>
        <v>สื่อดิจิทัล</v>
      </c>
      <c r="D11" s="102" t="str">
        <f>VLOOKUP(A11,'1_คตง_ภาพรวม'!$A$6:$M$59,13,FALSE)</f>
        <v>นางสาวสาวิตรี รักษาสิทธิ์</v>
      </c>
      <c r="E11" s="111">
        <v>480000</v>
      </c>
      <c r="F11" s="112">
        <v>44008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  <c r="Q11" s="11"/>
      <c r="R11" s="11"/>
      <c r="S11" s="11"/>
    </row>
    <row r="12" spans="1:19" ht="11.25">
      <c r="A12" s="101" t="s">
        <v>122</v>
      </c>
      <c r="B12" s="100" t="str">
        <f>VLOOKUP(A12,'1_คตง_ภาพรวม'!$L$6:$Q$56,6,FALSE)</f>
        <v>ผลิตข่าวและวิดีโอสัมภาษณ์ผู้บริหาร กสศ.เพื่อสื่อสารผ่านช่องทาง Social media ของ The Standard</v>
      </c>
      <c r="C12" s="102" t="str">
        <f>VLOOKUP(A12,'1_คตง_ภาพรวม'!$A$6:$M$59,9,FALSE)</f>
        <v>สื่อดิจิทัล</v>
      </c>
      <c r="D12" s="102" t="str">
        <f>VLOOKUP(A12,'1_คตง_ภาพรวม'!$A$6:$M$59,13,FALSE)</f>
        <v>บริษัท เดอะสแตนดาร์ด จำกัด</v>
      </c>
      <c r="E12" s="111">
        <v>436560</v>
      </c>
      <c r="F12" s="112">
        <v>44022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</row>
    <row r="13" spans="1:19" ht="11.25">
      <c r="A13" s="101" t="s">
        <v>163</v>
      </c>
      <c r="B13" s="100" t="str">
        <f>VLOOKUP(A13,'1_คตง_ภาพรวม'!$L$6:$Q$56,6,FALSE)</f>
        <v>ผลิตเนื้อหาและเผยเเพร่ข่าวสาร ของ กสศ.</v>
      </c>
      <c r="C13" s="102" t="str">
        <f>VLOOKUP(A13,'1_คตง_ภาพรวม'!$A$6:$M$59,9,FALSE)</f>
        <v>สื่อดิจิทัล</v>
      </c>
      <c r="D13" s="102" t="str">
        <f>VLOOKUP(A13,'1_คตง_ภาพรวม'!$A$6:$M$59,13,FALSE)</f>
        <v>นายพิษณุ เกษมจิตร</v>
      </c>
      <c r="E13" s="111">
        <v>370000</v>
      </c>
      <c r="F13" s="112">
        <v>44022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</row>
    <row r="14" spans="1:19" ht="11.25">
      <c r="A14" s="101" t="s">
        <v>193</v>
      </c>
      <c r="B14" s="100" t="str">
        <f>VLOOKUP(A14,'1_คตง_ภาพรวม'!$L$6:$Q$56,6,FALSE)</f>
        <v>ผลิตบทความ/ข่าวเกี่ยวกับการระดมทุนและการสื่อสารผ่านเว็บไซต์และสื่อโซเชียลมีเดีย</v>
      </c>
      <c r="C14" s="102" t="str">
        <f>VLOOKUP(A14,'1_คตง_ภาพรวม'!$A$6:$M$59,9,FALSE)</f>
        <v>สื่อดิจิทัล</v>
      </c>
      <c r="D14" s="102" t="str">
        <f>VLOOKUP(A14,'1_คตง_ภาพรวม'!$A$6:$M$59,13,FALSE)</f>
        <v>บริษัท มูนช็อท ดิจิตอล จำกัด</v>
      </c>
      <c r="E14" s="114">
        <v>331000</v>
      </c>
      <c r="F14" s="112">
        <v>44022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</row>
    <row r="15" spans="1:19" ht="11.25">
      <c r="A15" s="101" t="s">
        <v>172</v>
      </c>
      <c r="B15" s="100" t="str">
        <f>VLOOKUP(A15,'1_คตง_ภาพรวม'!$L$6:$Q$56,6,FALSE)</f>
        <v>สื่อสารเผยแพร่โครงการระดมทุนผ่านสื่อโทรทัศน์และเว็บไซต์</v>
      </c>
      <c r="C15" s="102" t="str">
        <f>VLOOKUP(A15,'1_คตง_ภาพรวม'!$A$6:$M$59,9,FALSE)</f>
        <v>สื่อดิจิทัล</v>
      </c>
      <c r="D15" s="102" t="str">
        <f>VLOOKUP(A15,'1_คตง_ภาพรวม'!$A$6:$M$59,13,FALSE)</f>
        <v>บริษัท แรบบิท ดิจิทัล กรุ๊ป จำกัด</v>
      </c>
      <c r="E15" s="114">
        <v>463000</v>
      </c>
      <c r="F15" s="112">
        <v>44036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</row>
    <row r="16" spans="1:19" ht="11.25">
      <c r="A16" s="101" t="s">
        <v>178</v>
      </c>
      <c r="B16" s="100" t="str">
        <f>VLOOKUP(A16,'1_คตง_ภาพรวม'!$L$6:$Q$56,6,FALSE)</f>
        <v>สื่อสารเพื่อการระดมทุนผ่านสื่อสังคมโซเชียลมีเดียโดยผ่านศิลปิน นักแสดง กลุ่มผู้มีอิทธิพลกับกลุ่มเป้าหมาย</v>
      </c>
      <c r="C16" s="102" t="str">
        <f>VLOOKUP(A16,'1_คตง_ภาพรวม'!$A$6:$M$59,9,FALSE)</f>
        <v>สื่อดิจิทัล</v>
      </c>
      <c r="D16" s="102" t="str">
        <f>VLOOKUP(A16,'1_คตง_ภาพรวม'!$A$6:$M$59,13,FALSE)</f>
        <v>บริษัท แรบบิท ดิจิทัล กรุ๊ป จำกัด</v>
      </c>
      <c r="E16" s="114">
        <v>490000</v>
      </c>
      <c r="F16" s="112">
        <v>44036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</row>
    <row r="17" spans="1:19" ht="11.25">
      <c r="A17" s="101" t="s">
        <v>15</v>
      </c>
      <c r="B17" s="100" t="str">
        <f>VLOOKUP(A17,'1_คตง_ภาพรวม'!$L$6:$Q$56,6,FALSE)</f>
        <v>สื่อการเรียนรู้และกระบวนการให้ความรู้ นักศึกษา ครู ในการรับมือปัญหาสภาพจิตใจของเด็กที่ถูกรังแก</v>
      </c>
      <c r="C17" s="102" t="str">
        <f>VLOOKUP(A17,'1_คตง_ภาพรวม'!$A$6:$M$59,9,FALSE)</f>
        <v>สื่อดิจิทัล</v>
      </c>
      <c r="D17" s="102" t="str">
        <f>VLOOKUP(A17,'1_คตง_ภาพรวม'!$A$6:$M$59,13,FALSE)</f>
        <v>บริษัท มายด์เซ็ทเมคเกอร์ จำกัด</v>
      </c>
      <c r="E17" s="113">
        <v>297000</v>
      </c>
      <c r="F17" s="112">
        <v>44036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</row>
    <row r="18" spans="1:19" ht="11.25">
      <c r="A18" s="101" t="s">
        <v>21</v>
      </c>
      <c r="B18" s="100" t="str">
        <f>VLOOKUP(A18,'1_คตง_ภาพรวม'!$L$6:$Q$56,6,FALSE)</f>
        <v>สร้างพื้นที่ให้เยาวชนด้อยโอกาสได้แบ่งปันเรื่องราวดี ๆ</v>
      </c>
      <c r="C18" s="102" t="str">
        <f>VLOOKUP(A18,'1_คตง_ภาพรวม'!$A$6:$M$59,9,FALSE)</f>
        <v>สื่อดิจิทัล</v>
      </c>
      <c r="D18" s="102" t="str">
        <f>VLOOKUP(A18,'1_คตง_ภาพรวม'!$A$6:$M$59,13,FALSE)</f>
        <v>บริษัท นอกเส้น จำกัด</v>
      </c>
      <c r="E18" s="113">
        <v>175000</v>
      </c>
      <c r="F18" s="112">
        <v>44036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</row>
    <row r="19" spans="1:19" ht="11.25">
      <c r="A19" s="101" t="s">
        <v>182</v>
      </c>
      <c r="B19" s="100" t="str">
        <f>VLOOKUP(A19,'1_คตง_ภาพรวม'!$L$6:$Q$56,6,FALSE)</f>
        <v>เผยแพร่เนื้อหาข่าวสารเพื่อสร้างความเสมอภาคทางการศึกษา</v>
      </c>
      <c r="C19" s="102" t="str">
        <f>VLOOKUP(A19,'1_คตง_ภาพรวม'!$A$6:$M$59,9,FALSE)</f>
        <v>สื่อดิจิทัล</v>
      </c>
      <c r="D19" s="102" t="str">
        <f>VLOOKUP(A19,'1_คตง_ภาพรวม'!$A$6:$M$59,13,FALSE)</f>
        <v>นางสาวสุชาดา สุนทรเวช</v>
      </c>
      <c r="E19" s="114">
        <v>470000</v>
      </c>
      <c r="F19" s="112">
        <v>44057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</row>
    <row r="20" spans="1:19" ht="11.25">
      <c r="A20" s="101" t="s">
        <v>212</v>
      </c>
      <c r="B20" s="100" t="str">
        <f>VLOOKUP(A20,'1_คตง_ภาพรวม'!$L$6:$Q$56,6,FALSE)</f>
        <v>แถลงข่าวกิจกรรมส่งน้องกลับโรงเรียน</v>
      </c>
      <c r="C20" s="102" t="str">
        <f>VLOOKUP(A20,'1_คตง_ภาพรวม'!$A$6:$M$59,9,FALSE)</f>
        <v>สื่อดิจิทัล</v>
      </c>
      <c r="D20" s="102" t="str">
        <f>VLOOKUP(A20,'1_คตง_ภาพรวม'!$A$6:$M$59,13,FALSE)</f>
        <v>บริษัท กู๊ด อินโฟ แอนด์ แมเนจเมนท์ จำกัด</v>
      </c>
      <c r="E20" s="114">
        <v>498352.5</v>
      </c>
      <c r="F20" s="115">
        <v>44057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</row>
    <row r="21" spans="1:19" ht="11.25">
      <c r="A21" s="101" t="s">
        <v>32</v>
      </c>
      <c r="B21" s="100" t="str">
        <f>VLOOKUP(A21,'1_คตง_ภาพรวม'!$L$6:$Q$56,6,FALSE)</f>
        <v>วิจัยพัฒนาผู้ประกอบการเพื่อสังคมเพื่อสร้างเสริมความเสมอภาคทางการศึกษา</v>
      </c>
      <c r="C21" s="102" t="str">
        <f>VLOOKUP(A21,'1_คตง_ภาพรวม'!$A$6:$M$59,9,FALSE)</f>
        <v>สื่อดิจิทัล</v>
      </c>
      <c r="D21" s="102" t="str">
        <f>VLOOKUP(A21,'1_คตง_ภาพรวม'!$A$6:$M$59,13,FALSE)</f>
        <v>บริษัท ดิสรัปท์ เทคโนโลยี เวนเจอร์ จำกัด</v>
      </c>
      <c r="E21" s="113">
        <v>500000</v>
      </c>
      <c r="F21" s="112">
        <v>44071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</row>
    <row r="22" spans="1:19" ht="11.25">
      <c r="A22" s="101" t="s">
        <v>199</v>
      </c>
      <c r="B22" s="100" t="str">
        <f>VLOOKUP(A22,'1_คตง_ภาพรวม'!$L$6:$Q$56,6,FALSE)</f>
        <v>เผยแพร่และสื่อสารระดมความร่วมมือเพื่อสร้างความเสมอภาคทางการศึกษาผ่านสื่อออนไลน์ Workpoint</v>
      </c>
      <c r="C22" s="102" t="str">
        <f>VLOOKUP(A22,'1_คตง_ภาพรวม'!$A$6:$M$59,9,FALSE)</f>
        <v>สื่อดิจิทัล</v>
      </c>
      <c r="D22" s="102" t="str">
        <f>VLOOKUP(A22,'1_คตง_ภาพรวม'!$A$6:$M$59,13,FALSE)</f>
        <v>บริษัท ไทย บรอดคาสติ้ง จำกัด</v>
      </c>
      <c r="E22" s="113">
        <v>149400</v>
      </c>
      <c r="F22" s="112">
        <v>44071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</row>
    <row r="23" spans="1:19" ht="11.25">
      <c r="A23" s="101" t="s">
        <v>199</v>
      </c>
      <c r="B23" s="100" t="str">
        <f>VLOOKUP(A23,'1_คตง_ภาพรวม'!$L$6:$Q$56,6,FALSE)</f>
        <v>เผยแพร่และสื่อสารระดมความร่วมมือเพื่อสร้างความเสมอภาคทางการศึกษาผ่านสื่อออนไลน์ Workpoint</v>
      </c>
      <c r="C23" s="102" t="str">
        <f>VLOOKUP(A23,'1_คตง_ภาพรวม'!$A$6:$M$59,9,FALSE)</f>
        <v>สื่อดิจิทัล</v>
      </c>
      <c r="D23" s="102" t="str">
        <f>VLOOKUP(A23,'1_คตง_ภาพรวม'!$A$6:$M$59,13,FALSE)</f>
        <v>บริษัท ไทย บรอดคาสติ้ง จำกัด</v>
      </c>
      <c r="E23" s="114">
        <v>199200</v>
      </c>
      <c r="F23" s="112">
        <v>44071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</row>
    <row r="24" spans="1:19" ht="11.25">
      <c r="A24" s="101" t="s">
        <v>158</v>
      </c>
      <c r="B24" s="100" t="str">
        <f>VLOOKUP(A24,'1_คตง_ภาพรวม'!$L$6:$Q$56,6,FALSE)</f>
        <v>สื่อสารเพื่อสร้างความตระหนักและการมีส่วนร่วมในประเด็นการลดความเหลื่อมล้ำทางการศึกษา</v>
      </c>
      <c r="C24" s="102" t="str">
        <f>VLOOKUP(A24,'1_คตง_ภาพรวม'!$A$6:$M$59,9,FALSE)</f>
        <v>สื่อดิจิทัล</v>
      </c>
      <c r="D24" s="102" t="str">
        <f>VLOOKUP(A24,'1_คตง_ภาพรวม'!$A$6:$M$59,13,FALSE)</f>
        <v>บริษัท รีพอร์ตเตอร์ โปรดักชั่น จำกัด</v>
      </c>
      <c r="E24" s="114">
        <v>299942.40000000002</v>
      </c>
      <c r="F24" s="112">
        <v>44103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</row>
    <row r="25" spans="1:19" ht="11.25">
      <c r="A25" s="101" t="s">
        <v>32</v>
      </c>
      <c r="B25" s="100" t="str">
        <f>VLOOKUP(A25,'1_คตง_ภาพรวม'!$L$6:$Q$56,6,FALSE)</f>
        <v>วิจัยพัฒนาผู้ประกอบการเพื่อสังคมเพื่อสร้างเสริมความเสมอภาคทางการศึกษา</v>
      </c>
      <c r="C25" s="102" t="str">
        <f>VLOOKUP(A25,'1_คตง_ภาพรวม'!$A$6:$M$59,9,FALSE)</f>
        <v>สื่อดิจิทัล</v>
      </c>
      <c r="D25" s="102" t="str">
        <f>VLOOKUP(A25,'1_คตง_ภาพรวม'!$A$6:$M$59,13,FALSE)</f>
        <v>บริษัท ดิสรัปท์ เทคโนโลยี เวนเจอร์ จำกัด</v>
      </c>
      <c r="E25" s="114">
        <v>1000000</v>
      </c>
      <c r="F25" s="112">
        <v>44130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</row>
    <row r="26" spans="1:19" ht="11.25">
      <c r="A26" s="101" t="s">
        <v>158</v>
      </c>
      <c r="B26" s="100" t="str">
        <f>VLOOKUP(A26,'1_คตง_ภาพรวม'!$L$6:$Q$56,6,FALSE)</f>
        <v>สื่อสารเพื่อสร้างความตระหนักและการมีส่วนร่วมในประเด็นการลดความเหลื่อมล้ำทางการศึกษา</v>
      </c>
      <c r="C26" s="102" t="str">
        <f>VLOOKUP(A26,'1_คตง_ภาพรวม'!$A$6:$M$59,9,FALSE)</f>
        <v>สื่อดิจิทัล</v>
      </c>
      <c r="D26" s="102" t="str">
        <f>VLOOKUP(A26,'1_คตง_ภาพรวม'!$A$6:$M$59,13,FALSE)</f>
        <v>บริษัท รีพอร์ตเตอร์ โปรดักชั่น จำกัด</v>
      </c>
      <c r="E26" s="114">
        <v>49990.400000000001</v>
      </c>
      <c r="F26" s="112">
        <v>44130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  <c r="Q26" s="11"/>
      <c r="R26" s="11"/>
      <c r="S26" s="11"/>
    </row>
    <row r="27" spans="1:19" ht="11.25">
      <c r="A27" s="101" t="s">
        <v>199</v>
      </c>
      <c r="B27" s="100" t="str">
        <f>VLOOKUP(A27,'1_คตง_ภาพรวม'!$L$6:$Q$56,6,FALSE)</f>
        <v>เผยแพร่และสื่อสารระดมความร่วมมือเพื่อสร้างความเสมอภาคทางการศึกษาผ่านสื่อออนไลน์ Workpoint</v>
      </c>
      <c r="C27" s="102" t="str">
        <f>VLOOKUP(A27,'1_คตง_ภาพรวม'!$A$6:$M$59,9,FALSE)</f>
        <v>สื่อดิจิทัล</v>
      </c>
      <c r="D27" s="102" t="str">
        <f>VLOOKUP(A27,'1_คตง_ภาพรวม'!$A$6:$M$59,13,FALSE)</f>
        <v>บริษัท ไทย บรอดคาสติ้ง จำกัด</v>
      </c>
      <c r="E27" s="114">
        <v>149400</v>
      </c>
      <c r="F27" s="112">
        <v>44130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  <c r="Q27" s="11"/>
      <c r="R27" s="11"/>
      <c r="S27" s="11"/>
    </row>
    <row r="28" spans="1:19" ht="11.25">
      <c r="A28" s="101" t="s">
        <v>208</v>
      </c>
      <c r="B28" s="100" t="str">
        <f>VLOOKUP(A28,'1_คตง_ภาพรวม'!$L$6:$Q$56,6,FALSE)</f>
        <v>บริหารจัดการงานแถลงข่าว</v>
      </c>
      <c r="C28" s="102" t="str">
        <f>VLOOKUP(A28,'1_คตง_ภาพรวม'!$A$6:$M$59,9,FALSE)</f>
        <v>สื่อดิจิทัล</v>
      </c>
      <c r="D28" s="102" t="str">
        <f>VLOOKUP(A28,'1_คตง_ภาพรวม'!$A$6:$M$59,13,FALSE)</f>
        <v>บริษัท เติมสุข คอร์เพอเรชั่น จำกัด</v>
      </c>
      <c r="E28" s="114">
        <v>442980</v>
      </c>
      <c r="F28" s="112">
        <v>44130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</row>
    <row r="29" spans="1:19" ht="11.25">
      <c r="A29" s="101" t="s">
        <v>215</v>
      </c>
      <c r="B29" s="100" t="str">
        <f>VLOOKUP(A29,'1_คตง_ภาพรวม'!$L$6:$Q$56,6,FALSE)</f>
        <v>บริหารจัดการงานแถลงข่าวและเผยแพร่ผ่านสื่อ</v>
      </c>
      <c r="C29" s="102" t="str">
        <f>VLOOKUP(A29,'1_คตง_ภาพรวม'!$A$6:$M$59,9,FALSE)</f>
        <v>สื่อดิจิทัล</v>
      </c>
      <c r="D29" s="102" t="str">
        <f>VLOOKUP(A29,'1_คตง_ภาพรวม'!$A$6:$M$59,13,FALSE)</f>
        <v>บริษัท เติมสุข คอร์เพอเรชั่น จำกัด</v>
      </c>
      <c r="E29" s="114">
        <v>442980</v>
      </c>
      <c r="F29" s="112">
        <v>44130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</row>
    <row r="30" spans="1:19" ht="11.25">
      <c r="A30" s="101" t="s">
        <v>1097</v>
      </c>
      <c r="B30" s="100" t="str">
        <f>VLOOKUP(A30,'1_คตง_ภาพรวม'!$L$6:$Q$56,6,FALSE)</f>
        <v>ผลิตบทความภาษาอังกฤษที่เกี่ยวข้องกับความเสมอภาคทางการศึกษา</v>
      </c>
      <c r="C30" s="102" t="str">
        <f>VLOOKUP(A30,'1_คตง_ภาพรวม'!$A$6:$M$59,9,FALSE)</f>
        <v>สื่อสิ่งพิมพ์</v>
      </c>
      <c r="D30" s="102" t="str">
        <f>VLOOKUP(A30,'1_คตง_ภาพรวม'!$A$6:$M$59,13,FALSE)</f>
        <v>บริษัท บางกอก โพสต์ จำกัด (มหาชน)</v>
      </c>
      <c r="E30" s="113">
        <v>175000</v>
      </c>
      <c r="F30" s="112">
        <v>44130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  <c r="Q30" s="11"/>
      <c r="R30" s="11"/>
      <c r="S30" s="11"/>
    </row>
    <row r="31" spans="1:19" ht="11.25">
      <c r="A31" s="101" t="s">
        <v>49</v>
      </c>
      <c r="B31" s="100" t="str">
        <f>VLOOKUP(A31,'1_คตง_ภาพรวม'!$L$6:$Q$56,6,FALSE)</f>
        <v>ผลิตบทความเพื่อเผยแพร่บนเว็บไซต์ Thaipublica.org</v>
      </c>
      <c r="C31" s="102" t="str">
        <f>VLOOKUP(A31,'1_คตง_ภาพรวม'!$A$6:$M$59,9,FALSE)</f>
        <v>สื่อดิจิทัล</v>
      </c>
      <c r="D31" s="102" t="str">
        <f>VLOOKUP(A31,'1_คตง_ภาพรวม'!$A$6:$M$59,13,FALSE)</f>
        <v>บริษัท ไทยพับลิก้า จำกัด</v>
      </c>
      <c r="E31" s="111">
        <v>200000</v>
      </c>
      <c r="F31" s="112">
        <v>44130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  <c r="R31" s="11"/>
      <c r="S31" s="11"/>
    </row>
    <row r="32" spans="1:19" ht="11.25">
      <c r="A32" s="101" t="s">
        <v>38</v>
      </c>
      <c r="B32" s="100" t="str">
        <f>VLOOKUP(A32,'1_คตง_ภาพรวม'!$L$6:$Q$56,6,FALSE)</f>
        <v>ผลิตและเผยแพร่ข้อมูลในสถานีวิทยุ</v>
      </c>
      <c r="C32" s="102" t="str">
        <f>VLOOKUP(A32,'1_คตง_ภาพรวม'!$A$6:$M$59,9,FALSE)</f>
        <v>วิทยุโทรทัศน์</v>
      </c>
      <c r="D32" s="102" t="str">
        <f>VLOOKUP(A32,'1_คตง_ภาพรวม'!$A$6:$M$59,13,FALSE)</f>
        <v>บริษัท อสมท จำกัด (มหาชน)</v>
      </c>
      <c r="E32" s="111">
        <v>100000</v>
      </c>
      <c r="F32" s="112">
        <v>44148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  <c r="Q32" s="11"/>
      <c r="R32" s="11"/>
      <c r="S32" s="11"/>
    </row>
    <row r="33" spans="1:19" ht="11.25">
      <c r="A33" s="101" t="s">
        <v>1408</v>
      </c>
      <c r="B33" s="100" t="str">
        <f>VLOOKUP(A33,'1_คตง_ภาพรวม'!$L$6:$Q$56,6,FALSE)</f>
        <v>ผลิตสื่อองค์ความรู้ต่างประเทศ</v>
      </c>
      <c r="C33" s="102" t="str">
        <f>VLOOKUP(A33,'1_คตง_ภาพรวม'!$A$6:$M$59,9,FALSE)</f>
        <v>วิทยุโทรทัศน์</v>
      </c>
      <c r="D33" s="102" t="str">
        <f>VLOOKUP(A33,'1_คตง_ภาพรวม'!$A$6:$M$59,13,FALSE)</f>
        <v>นางสาวสุบงกช สุขแก้ว</v>
      </c>
      <c r="E33" s="111">
        <v>500000</v>
      </c>
      <c r="F33" s="112">
        <v>44148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  <c r="Q33" s="11"/>
      <c r="R33" s="11"/>
      <c r="S33" s="11"/>
    </row>
    <row r="34" spans="1:19" ht="11.25">
      <c r="A34" s="101" t="s">
        <v>27</v>
      </c>
      <c r="B34" s="100" t="str">
        <f>VLOOKUP(A34,'1_คตง_ภาพรวม'!$L$6:$Q$56,6,FALSE)</f>
        <v>ขยายผลเครือข่ายและพัฒนานวัตกรรมความร่วมมือ เพื่อความเสมอภาคทางการศึกษา</v>
      </c>
      <c r="C34" s="102" t="str">
        <f>VLOOKUP(A34,'1_คตง_ภาพรวม'!$A$6:$M$59,9,FALSE)</f>
        <v>สื่อดิจิทัล</v>
      </c>
      <c r="D34" s="102" t="str">
        <f>VLOOKUP(A34,'1_คตง_ภาพรวม'!$A$6:$M$59,13,FALSE)</f>
        <v>บริษัท โอไอซี ครีเอชั่น จำกัด</v>
      </c>
      <c r="E34" s="113">
        <v>1990628</v>
      </c>
      <c r="F34" s="112">
        <v>44162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  <c r="Q34" s="11"/>
      <c r="R34" s="11"/>
      <c r="S34" s="11"/>
    </row>
    <row r="35" spans="1:19" ht="11.25">
      <c r="A35" s="101" t="s">
        <v>83</v>
      </c>
      <c r="B35" s="100" t="str">
        <f>VLOOKUP(A35,'1_คตง_ภาพรวม'!$L$6:$Q$56,6,FALSE)</f>
        <v>การขับเคลื่อนความรู้เพื่อลดความเหลื่อมล้ำทางการศึกษา</v>
      </c>
      <c r="C35" s="102" t="str">
        <f>VLOOKUP(A35,'1_คตง_ภาพรวม'!$A$6:$M$59,9,FALSE)</f>
        <v>สื่อดิจิทัล</v>
      </c>
      <c r="D35" s="102" t="str">
        <f>VLOOKUP(A35,'1_คตง_ภาพรวม'!$A$6:$M$59,13,FALSE)</f>
        <v>บริษัท บุ๊คสเคป พลัส จำกัด</v>
      </c>
      <c r="E35" s="113">
        <v>1798884</v>
      </c>
      <c r="F35" s="112">
        <v>44162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</row>
    <row r="36" spans="1:19" ht="11.25">
      <c r="A36" s="101" t="s">
        <v>219</v>
      </c>
      <c r="B36" s="100" t="str">
        <f>VLOOKUP(A36,'1_คตง_ภาพรวม'!$L$6:$Q$56,6,FALSE)</f>
        <v>ผลิตข่าวและเผยแพร่ประชาสัมพันธ์</v>
      </c>
      <c r="C36" s="102" t="str">
        <f>VLOOKUP(A36,'1_คตง_ภาพรวม'!$A$6:$M$59,9,FALSE)</f>
        <v>สื่อดิจิทัล</v>
      </c>
      <c r="D36" s="102" t="str">
        <f>VLOOKUP(A36,'1_คตง_ภาพรวม'!$A$6:$M$59,13,FALSE)</f>
        <v>บริษัท เดอะสแตนดาร์ด จำกัด</v>
      </c>
      <c r="E36" s="111">
        <v>237540</v>
      </c>
      <c r="F36" s="112">
        <v>44190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  <c r="Q36" s="11"/>
      <c r="R36" s="11"/>
      <c r="S36" s="11"/>
    </row>
    <row r="37" spans="1:19" ht="11.25">
      <c r="A37" s="101" t="s">
        <v>204</v>
      </c>
      <c r="B37" s="100" t="str">
        <f>VLOOKUP(A37,'1_คตง_ภาพรวม'!$L$6:$Q$56,6,FALSE)</f>
        <v>ผลิตคลิปการสัมภาษณ์ผู้บริหาร กสศ.</v>
      </c>
      <c r="C37" s="102" t="str">
        <f>VLOOKUP(A37,'1_คตง_ภาพรวม'!$A$6:$M$59,9,FALSE)</f>
        <v>สื่อดิจิทัล</v>
      </c>
      <c r="D37" s="102" t="str">
        <f>VLOOKUP(A37,'1_คตง_ภาพรวม'!$A$6:$M$59,13,FALSE)</f>
        <v>บริษัท เดอะสแตนดาร์ด จำกัด</v>
      </c>
      <c r="E37" s="111">
        <v>374500</v>
      </c>
      <c r="F37" s="112">
        <v>44204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  <c r="Q37" s="11"/>
      <c r="R37" s="11"/>
      <c r="S37" s="11"/>
    </row>
    <row r="38" spans="1:19" ht="11.25">
      <c r="A38" s="101" t="s">
        <v>15</v>
      </c>
      <c r="B38" s="100" t="str">
        <f>VLOOKUP(A38,'1_คตง_ภาพรวม'!$L$6:$Q$56,6,FALSE)</f>
        <v>สื่อการเรียนรู้และกระบวนการให้ความรู้ นักศึกษา ครู ในการรับมือปัญหาสภาพจิตใจของเด็กที่ถูกรังแก</v>
      </c>
      <c r="C38" s="102" t="str">
        <f>VLOOKUP(A38,'1_คตง_ภาพรวม'!$A$6:$M$59,9,FALSE)</f>
        <v>สื่อดิจิทัล</v>
      </c>
      <c r="D38" s="102" t="str">
        <f>VLOOKUP(A38,'1_คตง_ภาพรวม'!$A$6:$M$59,13,FALSE)</f>
        <v>บริษัท มายด์เซ็ทเมคเกอร์ จำกัด</v>
      </c>
      <c r="E38" s="113">
        <v>198000</v>
      </c>
      <c r="F38" s="112">
        <v>44218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</row>
    <row r="39" spans="1:19" ht="11.25">
      <c r="A39" s="101" t="s">
        <v>21</v>
      </c>
      <c r="B39" s="100" t="str">
        <f>VLOOKUP(A39,'1_คตง_ภาพรวม'!$L$6:$Q$56,6,FALSE)</f>
        <v>สร้างพื้นที่ให้เยาวชนด้อยโอกาสได้แบ่งปันเรื่องราวดี ๆ</v>
      </c>
      <c r="C39" s="102" t="str">
        <f>VLOOKUP(A39,'1_คตง_ภาพรวม'!$A$6:$M$59,9,FALSE)</f>
        <v>สื่อดิจิทัล</v>
      </c>
      <c r="D39" s="102" t="str">
        <f>VLOOKUP(A39,'1_คตง_ภาพรวม'!$A$6:$M$59,13,FALSE)</f>
        <v>บริษัท นอกเส้น จำกัด</v>
      </c>
      <c r="E39" s="113">
        <v>75000</v>
      </c>
      <c r="F39" s="112">
        <v>44218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  <c r="Q39" s="11"/>
      <c r="R39" s="11"/>
      <c r="S39" s="11"/>
    </row>
    <row r="40" spans="1:19" ht="11.25">
      <c r="A40" s="101" t="s">
        <v>242</v>
      </c>
      <c r="B40" s="100" t="str">
        <f>VLOOKUP(A40,'1_คตง_ภาพรวม'!$L$6:$Q$56,6,FALSE)</f>
        <v>บริการจัดการเผยแพร่ข่าวสารภารกิจของกองทุนเพื่อความเสมอภาคทางการศึกษา</v>
      </c>
      <c r="C40" s="102" t="str">
        <f>VLOOKUP(A40,'1_คตง_ภาพรวม'!$A$6:$M$59,9,FALSE)</f>
        <v>สื่อดิจิทัล</v>
      </c>
      <c r="D40" s="102" t="str">
        <f>VLOOKUP(A40,'1_คตง_ภาพรวม'!$A$6:$M$59,13,FALSE)</f>
        <v>บริษัท เติมสุข คอร์เพอเรชั่น จำกัด</v>
      </c>
      <c r="E40" s="111">
        <v>98440</v>
      </c>
      <c r="F40" s="112">
        <v>44267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</row>
    <row r="41" spans="1:19" ht="11.25">
      <c r="A41" s="101" t="s">
        <v>32</v>
      </c>
      <c r="B41" s="100" t="str">
        <f>VLOOKUP(A41,'1_คตง_ภาพรวม'!$L$6:$Q$56,6,FALSE)</f>
        <v>วิจัยพัฒนาผู้ประกอบการเพื่อสังคมเพื่อสร้างเสริมความเสมอภาคทางการศึกษา</v>
      </c>
      <c r="C41" s="102" t="str">
        <f>VLOOKUP(A41,'1_คตง_ภาพรวม'!$A$6:$M$59,9,FALSE)</f>
        <v>สื่อดิจิทัล</v>
      </c>
      <c r="D41" s="102" t="str">
        <f>VLOOKUP(A41,'1_คตง_ภาพรวม'!$A$6:$M$59,13,FALSE)</f>
        <v>บริษัท ดิสรัปท์ เทคโนโลยี เวนเจอร์ จำกัด</v>
      </c>
      <c r="E41" s="114">
        <v>500000</v>
      </c>
      <c r="F41" s="112">
        <v>44281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  <c r="Q41" s="11"/>
      <c r="R41" s="11"/>
      <c r="S41" s="11"/>
    </row>
    <row r="42" spans="1:19" ht="11.25">
      <c r="A42" s="101" t="s">
        <v>83</v>
      </c>
      <c r="B42" s="100" t="str">
        <f>VLOOKUP(A42,'1_คตง_ภาพรวม'!$L$6:$Q$56,6,FALSE)</f>
        <v>การขับเคลื่อนความรู้เพื่อลดความเหลื่อมล้ำทางการศึกษา</v>
      </c>
      <c r="C42" s="102" t="str">
        <f>VLOOKUP(A42,'1_คตง_ภาพรวม'!$A$6:$M$59,9,FALSE)</f>
        <v>สื่อดิจิทัล</v>
      </c>
      <c r="D42" s="102" t="str">
        <f>VLOOKUP(A42,'1_คตง_ภาพรวม'!$A$6:$M$59,13,FALSE)</f>
        <v>บริษัท บุ๊คสเคป พลัส จำกัด</v>
      </c>
      <c r="E42" s="114">
        <v>1798884</v>
      </c>
      <c r="F42" s="112">
        <v>44281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  <c r="Q42" s="11"/>
      <c r="R42" s="11"/>
      <c r="S42" s="11"/>
    </row>
    <row r="43" spans="1:19" ht="11.25">
      <c r="A43" s="101" t="s">
        <v>62</v>
      </c>
      <c r="B43" s="100" t="str">
        <f>VLOOKUP(A43,'1_คตง_ภาพรวม'!$L$6:$Q$56,6,FALSE)</f>
        <v>พัฒนาเนื้อหาและบริหารจัดการแพลทฟอร์มชุมชนแลกเปลี่ยนเรียนรู้ของกลุ่มเป้าหมายครูผู้สร้างการเปลี่ยนแปลง</v>
      </c>
      <c r="C43" s="102" t="str">
        <f>VLOOKUP(A43,'1_คตง_ภาพรวม'!$A$6:$M$59,9,FALSE)</f>
        <v>สื่อดิจิทัล</v>
      </c>
      <c r="D43" s="102" t="str">
        <f>VLOOKUP(A43,'1_คตง_ภาพรวม'!$A$6:$M$59,13,FALSE)</f>
        <v>บริษัท ซีเจ เวิร์ค จำกัด</v>
      </c>
      <c r="E43" s="114">
        <v>499155</v>
      </c>
      <c r="F43" s="112">
        <v>44295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</row>
    <row r="44" spans="1:19" ht="11.25">
      <c r="A44" s="101" t="s">
        <v>55</v>
      </c>
      <c r="B44" s="100" t="str">
        <f>VLOOKUP(A44,'1_คตง_ภาพรวม'!$L$6:$Q$56,6,FALSE)</f>
        <v>การสื่อสารและบริหารจัดการ Line official account ของโครงการจัดสรรเงินอุดหนุนนักเรียนยากจนพิเศษแบบมีเงื่อนไข</v>
      </c>
      <c r="C44" s="102" t="str">
        <f>VLOOKUP(A44,'1_คตง_ภาพรวม'!$A$6:$M$59,9,FALSE)</f>
        <v>วิทยุกระจายเสียง</v>
      </c>
      <c r="D44" s="102" t="str">
        <f>VLOOKUP(A44,'1_คตง_ภาพรวม'!$A$6:$M$59,13,FALSE)</f>
        <v>บริษัท มหาชุมชน จำกัด</v>
      </c>
      <c r="E44" s="114">
        <v>152965.49</v>
      </c>
      <c r="F44" s="112">
        <v>44295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</row>
    <row r="45" spans="1:19" ht="11.25">
      <c r="A45" s="101" t="s">
        <v>225</v>
      </c>
      <c r="B45" s="100" t="str">
        <f>VLOOKUP(A45,'1_คตง_ภาพรวม'!$L$6:$Q$56,6,FALSE)</f>
        <v>จ้างบริหารการสื่อสารเพื่อช่วยเหลือเด็กและกลุ่มเป้าหมาย</v>
      </c>
      <c r="C45" s="102" t="str">
        <f>VLOOKUP(A45,'1_คตง_ภาพรวม'!$A$6:$M$59,9,FALSE)</f>
        <v>สื่อดิจิทัล</v>
      </c>
      <c r="D45" s="102" t="str">
        <f>VLOOKUP(A45,'1_คตง_ภาพรวม'!$A$6:$M$59,13,FALSE)</f>
        <v>บริษัท เติมสุข คอร์เพอเรชั่น จำกัด</v>
      </c>
      <c r="E45" s="113">
        <v>479895</v>
      </c>
      <c r="F45" s="112">
        <v>44314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/>
      <c r="R45" s="11"/>
      <c r="S45" s="11"/>
    </row>
    <row r="46" spans="1:19" ht="11.25">
      <c r="A46" s="101" t="s">
        <v>250</v>
      </c>
      <c r="B46" s="100" t="str">
        <f>VLOOKUP(A46,'1_คตง_ภาพรวม'!$L$6:$Q$56,6,FALSE)</f>
        <v>บริหารจัดการและเผยแพร่ข่าวสารเพื่อสร้างความเสมอภาคทางการศึกษา</v>
      </c>
      <c r="C46" s="102" t="str">
        <f>VLOOKUP(A46,'1_คตง_ภาพรวม'!$A$6:$M$59,9,FALSE)</f>
        <v>สื่อดิจิทัล</v>
      </c>
      <c r="D46" s="102" t="str">
        <f>VLOOKUP(A46,'1_คตง_ภาพรวม'!$A$6:$M$59,13,FALSE)</f>
        <v>บริษัท เติมสุข คอร์เพอเรชั่น จำกัด</v>
      </c>
      <c r="E46" s="111">
        <v>98440</v>
      </c>
      <c r="F46" s="112">
        <v>44314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/>
      <c r="R46" s="11"/>
      <c r="S46" s="11"/>
    </row>
    <row r="47" spans="1:19" ht="11.25">
      <c r="A47" s="101" t="s">
        <v>255</v>
      </c>
      <c r="B47" s="100" t="str">
        <f>VLOOKUP(A47,'1_คตง_ภาพรวม'!$L$6:$Q$56,6,FALSE)</f>
        <v>สื่อสารแคมเปญ ชวนกันมาช้อป น้องๆ สุขใจ</v>
      </c>
      <c r="C47" s="102" t="str">
        <f>VLOOKUP(A47,'1_คตง_ภาพรวม'!$A$6:$M$59,9,FALSE)</f>
        <v>สื่อดิจิทัล</v>
      </c>
      <c r="D47" s="102" t="str">
        <f>VLOOKUP(A47,'1_คตง_ภาพรวม'!$A$6:$M$59,13,FALSE)</f>
        <v>บริษัท คลาวด์แอนด์กราวนด์ จำกัด</v>
      </c>
      <c r="E47" s="111">
        <v>131000</v>
      </c>
      <c r="F47" s="112">
        <v>44314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</row>
    <row r="48" spans="1:19" ht="11.25">
      <c r="A48" s="101" t="s">
        <v>222</v>
      </c>
      <c r="B48" s="100" t="str">
        <f>VLOOKUP(A48,'1_คตง_ภาพรวม'!$L$6:$Q$56,6,FALSE)</f>
        <v>บริหารจัดการงานแถลงข่าวและเผยแพร่ผ่านสื่อต่าง ๆ</v>
      </c>
      <c r="C48" s="102" t="str">
        <f>VLOOKUP(A48,'1_คตง_ภาพรวม'!$A$6:$M$59,9,FALSE)</f>
        <v>สื่อดิจิทัล</v>
      </c>
      <c r="D48" s="102" t="str">
        <f>VLOOKUP(A48,'1_คตง_ภาพรวม'!$A$6:$M$59,13,FALSE)</f>
        <v>บริษัท เติมสุข คอร์เพอเรชั่น จำกัด</v>
      </c>
      <c r="E48" s="111">
        <v>398682</v>
      </c>
      <c r="F48" s="112">
        <v>44330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</row>
    <row r="49" spans="1:19" ht="11.25">
      <c r="A49" s="101" t="s">
        <v>69</v>
      </c>
      <c r="B49" s="100" t="str">
        <f>VLOOKUP(A49,'1_คตง_ภาพรวม'!$L$6:$Q$56,6,FALSE)</f>
        <v>จัดการความรู้และสื่อสารสาธารณะเพื่อความเสมอภาคทางการศึกษา ปีที่ 2</v>
      </c>
      <c r="C49" s="102" t="str">
        <f>VLOOKUP(A49,'1_คตง_ภาพรวม'!$A$6:$M$59,9,FALSE)</f>
        <v>สื่อดิจิทัล</v>
      </c>
      <c r="D49" s="102" t="str">
        <f>VLOOKUP(A49,'1_คตง_ภาพรวม'!$A$6:$M$59,13,FALSE)</f>
        <v>บริษัท ดิ วันโอวัน เปอร์เซนต์ จำกัด</v>
      </c>
      <c r="E49" s="111">
        <v>4499970.5999999996</v>
      </c>
      <c r="F49" s="112">
        <v>44330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  <c r="Q49" s="11"/>
      <c r="R49" s="11"/>
      <c r="S49" s="11"/>
    </row>
    <row r="50" spans="1:19" ht="11.25">
      <c r="A50" s="99" t="s">
        <v>32693</v>
      </c>
      <c r="B50" s="100" t="str">
        <f>VLOOKUP(A50,'1_คตง_ภาพรวม'!$L$6:$Q$56,6,FALSE)</f>
        <v>โครงการบริหารการประชาสัมพันธ์เชิงรุกทุนพระกนิษฐาสัมมาชีพ ปี 2564</v>
      </c>
      <c r="C50" s="102" t="str">
        <f>VLOOKUP(A50,'1_คตง_ภาพรวม'!$A$6:$M$59,9,FALSE)</f>
        <v>สื่อดิจิทัล</v>
      </c>
      <c r="D50" s="102" t="str">
        <f>VLOOKUP(A50,'1_คตง_ภาพรวม'!$A$6:$M$59,13,FALSE)</f>
        <v>บริษัท จี พีอาร์1982 จำกัด</v>
      </c>
      <c r="E50" s="104">
        <v>480000</v>
      </c>
      <c r="F50" s="112">
        <v>44330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/>
      <c r="R50" s="11"/>
      <c r="S50" s="11"/>
    </row>
    <row r="51" spans="1:19" ht="11.25">
      <c r="A51" s="101" t="s">
        <v>27</v>
      </c>
      <c r="B51" s="100" t="str">
        <f>VLOOKUP(A51,'1_คตง_ภาพรวม'!$L$6:$Q$56,6,FALSE)</f>
        <v>ขยายผลเครือข่ายและพัฒนานวัตกรรมความร่วมมือ เพื่อความเสมอภาคทางการศึกษา</v>
      </c>
      <c r="C51" s="102" t="str">
        <f>VLOOKUP(A51,'1_คตง_ภาพรวม'!$A$6:$M$59,9,FALSE)</f>
        <v>สื่อดิจิทัล</v>
      </c>
      <c r="D51" s="102" t="str">
        <f>VLOOKUP(A51,'1_คตง_ภาพรวม'!$A$6:$M$59,13,FALSE)</f>
        <v>บริษัท โอไอซี ครีเอชั่น จำกัด</v>
      </c>
      <c r="E51" s="113">
        <v>746485.5</v>
      </c>
      <c r="F51" s="112">
        <v>44344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/>
      <c r="R51" s="11"/>
      <c r="S51" s="11"/>
    </row>
    <row r="52" spans="1:19" ht="11.25">
      <c r="A52" s="101" t="s">
        <v>264</v>
      </c>
      <c r="B52" s="100" t="str">
        <f>VLOOKUP(A52,'1_คตง_ภาพรวม'!$L$6:$Q$56,6,FALSE)</f>
        <v>เผยแพร่ประชาสัมพันธ์โครงการขยายผลเครือข่ายสถานศึกษาเพื่อความเสมอภาคทางการศึกษา</v>
      </c>
      <c r="C52" s="102" t="str">
        <f>VLOOKUP(A52,'1_คตง_ภาพรวม'!$A$6:$M$59,9,FALSE)</f>
        <v>สื่อดิจิทัล</v>
      </c>
      <c r="D52" s="102" t="str">
        <f>VLOOKUP(A52,'1_คตง_ภาพรวม'!$A$6:$M$59,13,FALSE)</f>
        <v>นายจีรศักดิ์ หลักเมือง</v>
      </c>
      <c r="E52" s="111">
        <v>96300</v>
      </c>
      <c r="F52" s="112">
        <v>44344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</row>
    <row r="53" spans="1:19" ht="11.25">
      <c r="A53" s="9"/>
      <c r="B53" s="11"/>
      <c r="C53" s="11"/>
      <c r="D53" s="11"/>
      <c r="E53" s="119"/>
      <c r="F53" s="11"/>
      <c r="G53" s="11"/>
      <c r="H53" s="11"/>
      <c r="I53" s="11"/>
      <c r="J53" s="11"/>
      <c r="K53" s="11"/>
      <c r="L53" s="11"/>
      <c r="M53" s="11"/>
      <c r="N53" s="11"/>
      <c r="O53" s="11"/>
      <c r="P53" s="11"/>
      <c r="Q53" s="11"/>
      <c r="R53" s="11"/>
      <c r="S53" s="11"/>
    </row>
    <row r="54" spans="1:19" ht="11.25">
      <c r="A54" s="9"/>
      <c r="B54" s="11"/>
      <c r="C54" s="11"/>
      <c r="D54" s="11"/>
      <c r="E54" s="11"/>
      <c r="F54" s="11"/>
      <c r="G54" s="11"/>
      <c r="H54" s="11"/>
      <c r="I54" s="11"/>
      <c r="J54" s="11"/>
      <c r="K54" s="11"/>
      <c r="L54" s="11"/>
      <c r="M54" s="11"/>
      <c r="N54" s="11"/>
      <c r="O54" s="11"/>
      <c r="P54" s="11"/>
      <c r="Q54" s="11"/>
      <c r="R54" s="11"/>
      <c r="S54" s="11"/>
    </row>
    <row r="55" spans="1:19" ht="11.25">
      <c r="A55" s="9"/>
      <c r="B55" s="11"/>
      <c r="C55" s="11"/>
      <c r="D55" s="11"/>
      <c r="E55" s="11"/>
      <c r="F55" s="11"/>
      <c r="G55" s="11"/>
      <c r="H55" s="11"/>
      <c r="I55" s="11"/>
      <c r="J55" s="11"/>
      <c r="K55" s="11"/>
      <c r="L55" s="11"/>
      <c r="M55" s="11"/>
      <c r="N55" s="11"/>
      <c r="O55" s="11"/>
      <c r="P55" s="11"/>
      <c r="Q55" s="11"/>
      <c r="R55" s="11"/>
      <c r="S55" s="11"/>
    </row>
    <row r="56" spans="1:19" ht="11.25">
      <c r="A56" s="9"/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</row>
    <row r="57" spans="1:19" ht="11.25">
      <c r="A57" s="9"/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</row>
    <row r="58" spans="1:19" ht="11.25">
      <c r="A58" s="9"/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</row>
    <row r="59" spans="1:19" ht="11.25">
      <c r="A59" s="11"/>
      <c r="B59" s="11"/>
      <c r="C59" s="11"/>
      <c r="D59" s="11"/>
      <c r="E59" s="11"/>
      <c r="F59" s="11"/>
      <c r="G59" s="11"/>
      <c r="H59" s="11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</row>
    <row r="60" spans="1:19" ht="11.25">
      <c r="A60" s="11"/>
      <c r="B60" s="11"/>
      <c r="C60" s="11"/>
      <c r="D60" s="11"/>
      <c r="E60" s="11"/>
      <c r="F60" s="11"/>
      <c r="G60" s="11"/>
      <c r="H60" s="11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</row>
    <row r="61" spans="1:19" ht="11.25">
      <c r="A61" s="11"/>
      <c r="B61" s="11"/>
      <c r="C61" s="11"/>
      <c r="D61" s="11"/>
      <c r="E61" s="11"/>
      <c r="F61" s="11"/>
      <c r="G61" s="11"/>
      <c r="H61" s="11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</row>
    <row r="62" spans="1:19" ht="11.25">
      <c r="A62" s="11"/>
      <c r="B62" s="11"/>
      <c r="C62" s="11"/>
      <c r="D62" s="11"/>
      <c r="E62" s="11"/>
      <c r="F62" s="11"/>
      <c r="G62" s="11"/>
      <c r="H62" s="11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</row>
    <row r="63" spans="1:19" ht="11.25">
      <c r="A63" s="11"/>
      <c r="B63" s="11"/>
      <c r="C63" s="11"/>
      <c r="D63" s="11"/>
      <c r="E63" s="11"/>
      <c r="F63" s="11"/>
      <c r="G63" s="11"/>
      <c r="H63" s="11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</row>
    <row r="64" spans="1:19" ht="11.25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</row>
    <row r="65" spans="1:19" ht="11.25">
      <c r="A65" s="11"/>
      <c r="B65" s="11"/>
      <c r="C65" s="11"/>
      <c r="D65" s="11"/>
      <c r="E65" s="11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</row>
    <row r="66" spans="1:19" ht="11.25">
      <c r="A66" s="11"/>
      <c r="B66" s="11"/>
      <c r="C66" s="11"/>
      <c r="D66" s="11"/>
      <c r="E66" s="11"/>
      <c r="F66" s="11"/>
      <c r="G66" s="11"/>
      <c r="H66" s="11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</row>
    <row r="67" spans="1:19" ht="11.25">
      <c r="A67" s="11"/>
      <c r="B67" s="11"/>
      <c r="C67" s="11"/>
      <c r="D67" s="11"/>
      <c r="E67" s="11"/>
      <c r="F67" s="11"/>
      <c r="G67" s="11"/>
      <c r="H67" s="11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</row>
    <row r="68" spans="1:19" ht="11.25">
      <c r="A68" s="11"/>
      <c r="B68" s="11"/>
      <c r="C68" s="11"/>
      <c r="D68" s="11"/>
      <c r="E68" s="11"/>
      <c r="F68" s="11"/>
      <c r="G68" s="11"/>
      <c r="H68" s="11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</row>
    <row r="69" spans="1:19" ht="11.25">
      <c r="A69" s="11"/>
      <c r="B69" s="11"/>
      <c r="C69" s="11"/>
      <c r="D69" s="11"/>
      <c r="E69" s="11"/>
      <c r="F69" s="11"/>
      <c r="G69" s="11"/>
      <c r="H69" s="11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</row>
    <row r="70" spans="1:19" ht="11.25">
      <c r="A70" s="11"/>
      <c r="B70" s="11"/>
      <c r="C70" s="11"/>
      <c r="D70" s="11"/>
      <c r="E70" s="11"/>
      <c r="F70" s="11"/>
      <c r="G70" s="11"/>
      <c r="H70" s="11"/>
      <c r="I70" s="11"/>
      <c r="J70" s="11"/>
      <c r="K70" s="11"/>
      <c r="L70" s="11"/>
      <c r="M70" s="11"/>
      <c r="N70" s="11"/>
      <c r="O70" s="11"/>
      <c r="P70" s="11"/>
      <c r="Q70" s="11"/>
      <c r="R70" s="11"/>
      <c r="S70" s="11"/>
    </row>
    <row r="71" spans="1:19" ht="11.25">
      <c r="A71" s="11"/>
      <c r="B71" s="11"/>
      <c r="C71" s="11"/>
      <c r="D71" s="11"/>
      <c r="E71" s="11"/>
      <c r="F71" s="11"/>
      <c r="G71" s="11"/>
      <c r="H71" s="11"/>
      <c r="I71" s="11"/>
      <c r="J71" s="11"/>
      <c r="K71" s="11"/>
      <c r="L71" s="11"/>
      <c r="M71" s="11"/>
      <c r="N71" s="11"/>
      <c r="O71" s="11"/>
      <c r="P71" s="11"/>
      <c r="Q71" s="11"/>
      <c r="R71" s="11"/>
      <c r="S71" s="11"/>
    </row>
    <row r="72" spans="1:19" ht="11.25">
      <c r="A72" s="11"/>
      <c r="B72" s="11"/>
      <c r="C72" s="11"/>
      <c r="D72" s="11"/>
      <c r="E72" s="11"/>
      <c r="F72" s="11"/>
      <c r="G72" s="11"/>
      <c r="H72" s="11"/>
      <c r="I72" s="11"/>
      <c r="J72" s="11"/>
      <c r="K72" s="11"/>
      <c r="L72" s="11"/>
      <c r="M72" s="11"/>
      <c r="N72" s="11"/>
      <c r="O72" s="11"/>
      <c r="P72" s="11"/>
      <c r="Q72" s="11"/>
      <c r="R72" s="11"/>
      <c r="S72" s="11"/>
    </row>
    <row r="73" spans="1:19" ht="11.25">
      <c r="A73" s="11"/>
      <c r="B73" s="11"/>
      <c r="C73" s="11"/>
      <c r="D73" s="11"/>
      <c r="E73" s="11"/>
      <c r="F73" s="11"/>
      <c r="G73" s="11"/>
      <c r="H73" s="11"/>
      <c r="I73" s="11"/>
      <c r="J73" s="11"/>
      <c r="K73" s="11"/>
      <c r="L73" s="11"/>
      <c r="M73" s="11"/>
      <c r="N73" s="11"/>
      <c r="O73" s="11"/>
      <c r="P73" s="11"/>
      <c r="Q73" s="11"/>
      <c r="R73" s="11"/>
      <c r="S73" s="11"/>
    </row>
    <row r="74" spans="1:19" ht="11.25">
      <c r="A74" s="11"/>
      <c r="B74" s="11"/>
      <c r="C74" s="11"/>
      <c r="D74" s="11"/>
      <c r="E74" s="11"/>
      <c r="F74" s="11"/>
      <c r="G74" s="11"/>
      <c r="H74" s="11"/>
      <c r="I74" s="11"/>
      <c r="J74" s="11"/>
      <c r="K74" s="11"/>
      <c r="L74" s="11"/>
      <c r="M74" s="11"/>
      <c r="N74" s="11"/>
      <c r="O74" s="11"/>
      <c r="P74" s="11"/>
      <c r="Q74" s="11"/>
      <c r="R74" s="11"/>
      <c r="S74" s="11"/>
    </row>
    <row r="75" spans="1:19" ht="11.25">
      <c r="A75" s="11"/>
      <c r="B75" s="11"/>
      <c r="C75" s="11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</row>
    <row r="76" spans="1:19" ht="11.25">
      <c r="A76" s="11"/>
      <c r="B76" s="11"/>
      <c r="C76" s="11"/>
      <c r="D76" s="11"/>
      <c r="E76" s="11"/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/>
      <c r="R76" s="11"/>
      <c r="S76" s="11"/>
    </row>
    <row r="77" spans="1:19" ht="11.25">
      <c r="A77" s="11"/>
      <c r="B77" s="11"/>
      <c r="C77" s="11"/>
      <c r="D77" s="11"/>
      <c r="E77" s="11"/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/>
      <c r="R77" s="11"/>
      <c r="S77" s="11"/>
    </row>
    <row r="78" spans="1:19" ht="11.25">
      <c r="A78" s="11"/>
      <c r="B78" s="11"/>
      <c r="C78" s="11"/>
      <c r="D78" s="11"/>
      <c r="E78" s="11"/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/>
      <c r="R78" s="11"/>
      <c r="S78" s="11"/>
    </row>
    <row r="79" spans="1:19" ht="11.25">
      <c r="A79" s="11"/>
      <c r="B79" s="11"/>
      <c r="C79" s="11"/>
      <c r="D79" s="11"/>
      <c r="E79" s="11"/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/>
      <c r="R79" s="11"/>
      <c r="S79" s="11"/>
    </row>
    <row r="80" spans="1:19" ht="11.25">
      <c r="A80" s="11"/>
      <c r="B80" s="11"/>
      <c r="C80" s="11"/>
      <c r="D80" s="11"/>
      <c r="E80" s="11"/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/>
      <c r="R80" s="11"/>
      <c r="S80" s="11"/>
    </row>
    <row r="81" spans="1:19" ht="11.25">
      <c r="A81" s="11"/>
      <c r="B81" s="11"/>
      <c r="C81" s="11"/>
      <c r="D81" s="11"/>
      <c r="E81" s="11"/>
      <c r="F81" s="11"/>
      <c r="G81" s="11"/>
      <c r="H81" s="11"/>
      <c r="I81" s="11"/>
      <c r="J81" s="11"/>
      <c r="K81" s="11"/>
      <c r="L81" s="11"/>
      <c r="M81" s="11"/>
      <c r="N81" s="11"/>
      <c r="O81" s="11"/>
      <c r="P81" s="11"/>
      <c r="Q81" s="11"/>
      <c r="R81" s="11"/>
      <c r="S81" s="11"/>
    </row>
    <row r="82" spans="1:19" ht="11.25">
      <c r="A82" s="11"/>
      <c r="B82" s="11"/>
      <c r="C82" s="11"/>
      <c r="D82" s="11"/>
      <c r="E82" s="11"/>
      <c r="F82" s="11"/>
      <c r="G82" s="11"/>
      <c r="H82" s="11"/>
      <c r="I82" s="11"/>
      <c r="J82" s="11"/>
      <c r="K82" s="11"/>
      <c r="L82" s="11"/>
      <c r="M82" s="11"/>
      <c r="N82" s="11"/>
      <c r="O82" s="11"/>
      <c r="P82" s="11"/>
      <c r="Q82" s="11"/>
      <c r="R82" s="11"/>
      <c r="S82" s="11"/>
    </row>
    <row r="83" spans="1:19" ht="11.25">
      <c r="A83" s="11"/>
      <c r="B83" s="11"/>
      <c r="C83" s="11"/>
      <c r="D83" s="11"/>
      <c r="E83" s="11"/>
      <c r="F83" s="11"/>
      <c r="G83" s="11"/>
      <c r="H83" s="11"/>
      <c r="I83" s="11"/>
      <c r="J83" s="11"/>
      <c r="K83" s="11"/>
      <c r="L83" s="11"/>
      <c r="M83" s="11"/>
      <c r="N83" s="11"/>
      <c r="O83" s="11"/>
      <c r="P83" s="11"/>
      <c r="Q83" s="11"/>
      <c r="R83" s="11"/>
      <c r="S83" s="11"/>
    </row>
    <row r="84" spans="1:19" ht="11.25">
      <c r="A84" s="11"/>
      <c r="B84" s="11"/>
      <c r="C84" s="11"/>
      <c r="D84" s="11"/>
      <c r="E84" s="11"/>
      <c r="F84" s="11"/>
      <c r="G84" s="11"/>
      <c r="H84" s="11"/>
      <c r="I84" s="11"/>
      <c r="J84" s="11"/>
      <c r="K84" s="11"/>
      <c r="L84" s="11"/>
      <c r="M84" s="11"/>
      <c r="N84" s="11"/>
      <c r="O84" s="11"/>
      <c r="P84" s="11"/>
      <c r="Q84" s="11"/>
      <c r="R84" s="11"/>
      <c r="S84" s="11"/>
    </row>
    <row r="85" spans="1:19" ht="11.25">
      <c r="A85" s="11"/>
      <c r="B85" s="11"/>
      <c r="C85" s="11"/>
      <c r="D85" s="11"/>
      <c r="E85" s="11"/>
      <c r="F85" s="11"/>
      <c r="G85" s="11"/>
      <c r="H85" s="11"/>
      <c r="I85" s="11"/>
      <c r="J85" s="11"/>
      <c r="K85" s="11"/>
      <c r="L85" s="11"/>
      <c r="M85" s="11"/>
      <c r="N85" s="11"/>
      <c r="O85" s="11"/>
      <c r="P85" s="11"/>
      <c r="Q85" s="11"/>
      <c r="R85" s="11"/>
      <c r="S85" s="11"/>
    </row>
    <row r="86" spans="1:19" ht="11.25">
      <c r="A86" s="11"/>
      <c r="B86" s="11"/>
      <c r="C86" s="11"/>
      <c r="D86" s="11"/>
      <c r="E86" s="11"/>
      <c r="F86" s="11"/>
      <c r="G86" s="11"/>
      <c r="H86" s="11"/>
      <c r="I86" s="11"/>
      <c r="J86" s="11"/>
      <c r="K86" s="11"/>
      <c r="L86" s="11"/>
      <c r="M86" s="11"/>
      <c r="N86" s="11"/>
      <c r="O86" s="11"/>
      <c r="P86" s="11"/>
      <c r="Q86" s="11"/>
      <c r="R86" s="11"/>
      <c r="S86" s="11"/>
    </row>
    <row r="87" spans="1:19" ht="11.25">
      <c r="A87" s="11"/>
      <c r="B87" s="11"/>
      <c r="C87" s="11"/>
      <c r="D87" s="11"/>
      <c r="E87" s="11"/>
      <c r="F87" s="11"/>
      <c r="G87" s="11"/>
      <c r="H87" s="11"/>
      <c r="I87" s="11"/>
      <c r="J87" s="11"/>
      <c r="K87" s="11"/>
      <c r="L87" s="11"/>
      <c r="M87" s="11"/>
      <c r="N87" s="11"/>
      <c r="O87" s="11"/>
      <c r="P87" s="11"/>
      <c r="Q87" s="11"/>
      <c r="R87" s="11"/>
      <c r="S87" s="11"/>
    </row>
    <row r="88" spans="1:19" ht="11.25">
      <c r="A88" s="11"/>
      <c r="B88" s="11"/>
      <c r="C88" s="11"/>
      <c r="D88" s="11"/>
      <c r="E88" s="11"/>
      <c r="F88" s="11"/>
      <c r="G88" s="11"/>
      <c r="H88" s="11"/>
      <c r="I88" s="11"/>
      <c r="J88" s="11"/>
      <c r="K88" s="11"/>
      <c r="L88" s="11"/>
      <c r="M88" s="11"/>
      <c r="N88" s="11"/>
      <c r="O88" s="11"/>
      <c r="P88" s="11"/>
      <c r="Q88" s="11"/>
      <c r="R88" s="11"/>
      <c r="S88" s="11"/>
    </row>
    <row r="89" spans="1:19" ht="11.25">
      <c r="A89" s="11"/>
      <c r="B89" s="11"/>
      <c r="C89" s="11"/>
      <c r="D89" s="11"/>
      <c r="E89" s="11"/>
      <c r="F89" s="11"/>
      <c r="G89" s="11"/>
      <c r="H89" s="11"/>
      <c r="I89" s="11"/>
      <c r="J89" s="11"/>
      <c r="K89" s="11"/>
      <c r="L89" s="11"/>
      <c r="M89" s="11"/>
      <c r="N89" s="11"/>
      <c r="O89" s="11"/>
      <c r="P89" s="11"/>
      <c r="Q89" s="11"/>
      <c r="R89" s="11"/>
      <c r="S89" s="11"/>
    </row>
    <row r="90" spans="1:19" ht="11.25">
      <c r="A90" s="11"/>
      <c r="B90" s="11"/>
      <c r="C90" s="11"/>
      <c r="D90" s="11"/>
      <c r="E90" s="11"/>
      <c r="F90" s="11"/>
      <c r="G90" s="11"/>
      <c r="H90" s="11"/>
      <c r="I90" s="11"/>
      <c r="J90" s="11"/>
      <c r="K90" s="11"/>
      <c r="L90" s="11"/>
      <c r="M90" s="11"/>
      <c r="N90" s="11"/>
      <c r="O90" s="11"/>
      <c r="P90" s="11"/>
      <c r="Q90" s="11"/>
      <c r="R90" s="11"/>
      <c r="S90" s="11"/>
    </row>
    <row r="91" spans="1:19" ht="11.25">
      <c r="A91" s="11"/>
      <c r="B91" s="11"/>
      <c r="C91" s="11"/>
      <c r="D91" s="11"/>
      <c r="E91" s="11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</row>
    <row r="92" spans="1:19" ht="11.25">
      <c r="A92" s="11"/>
      <c r="B92" s="11"/>
      <c r="C92" s="11"/>
      <c r="D92" s="11"/>
      <c r="E92" s="11"/>
      <c r="F92" s="11"/>
      <c r="G92" s="11"/>
      <c r="H92" s="11"/>
      <c r="I92" s="11"/>
      <c r="J92" s="11"/>
      <c r="K92" s="11"/>
      <c r="L92" s="11"/>
      <c r="M92" s="11"/>
      <c r="N92" s="11"/>
      <c r="O92" s="11"/>
      <c r="P92" s="11"/>
      <c r="Q92" s="11"/>
      <c r="R92" s="11"/>
      <c r="S92" s="11"/>
    </row>
    <row r="93" spans="1:19" ht="11.25">
      <c r="A93" s="11"/>
      <c r="B93" s="11"/>
      <c r="C93" s="11"/>
      <c r="D93" s="11"/>
      <c r="E93" s="11"/>
      <c r="F93" s="11"/>
      <c r="G93" s="11"/>
      <c r="H93" s="11"/>
      <c r="I93" s="11"/>
      <c r="J93" s="11"/>
      <c r="K93" s="11"/>
      <c r="L93" s="11"/>
      <c r="M93" s="11"/>
      <c r="N93" s="11"/>
      <c r="O93" s="11"/>
      <c r="P93" s="11"/>
      <c r="Q93" s="11"/>
      <c r="R93" s="11"/>
      <c r="S93" s="11"/>
    </row>
    <row r="94" spans="1:19" ht="11.25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11"/>
      <c r="L94" s="11"/>
      <c r="M94" s="11"/>
      <c r="N94" s="11"/>
      <c r="O94" s="11"/>
      <c r="P94" s="11"/>
      <c r="Q94" s="11"/>
      <c r="R94" s="11"/>
      <c r="S94" s="11"/>
    </row>
    <row r="95" spans="1:19" ht="11.25">
      <c r="A95" s="11"/>
      <c r="B95" s="11"/>
      <c r="C95" s="11"/>
      <c r="D95" s="11"/>
      <c r="E95" s="11"/>
      <c r="F95" s="11"/>
      <c r="G95" s="11"/>
      <c r="H95" s="11"/>
      <c r="I95" s="11"/>
      <c r="J95" s="11"/>
      <c r="K95" s="11"/>
      <c r="L95" s="11"/>
      <c r="M95" s="11"/>
      <c r="N95" s="11"/>
      <c r="O95" s="11"/>
      <c r="P95" s="11"/>
      <c r="Q95" s="11"/>
      <c r="R95" s="11"/>
      <c r="S95" s="11"/>
    </row>
    <row r="96" spans="1:19" ht="11.25">
      <c r="A96" s="11"/>
      <c r="B96" s="11"/>
      <c r="C96" s="11"/>
      <c r="D96" s="11"/>
      <c r="E96" s="11"/>
      <c r="F96" s="11"/>
      <c r="G96" s="11"/>
      <c r="H96" s="11"/>
      <c r="I96" s="11"/>
      <c r="J96" s="11"/>
      <c r="K96" s="11"/>
      <c r="L96" s="11"/>
      <c r="M96" s="11"/>
      <c r="N96" s="11"/>
      <c r="O96" s="11"/>
      <c r="P96" s="11"/>
      <c r="Q96" s="11"/>
      <c r="R96" s="11"/>
      <c r="S96" s="11"/>
    </row>
    <row r="97" spans="1:19" ht="11.25">
      <c r="A97" s="11"/>
      <c r="B97" s="11"/>
      <c r="C97" s="11"/>
      <c r="D97" s="11"/>
      <c r="E97" s="11"/>
      <c r="F97" s="11"/>
      <c r="G97" s="11"/>
      <c r="H97" s="11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</row>
    <row r="98" spans="1:19" ht="11.25">
      <c r="A98" s="11"/>
      <c r="B98" s="11"/>
      <c r="C98" s="11"/>
      <c r="D98" s="11"/>
      <c r="E98" s="11"/>
      <c r="F98" s="11"/>
      <c r="G98" s="11"/>
      <c r="H98" s="11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</row>
    <row r="99" spans="1:19" ht="11.25">
      <c r="A99" s="11"/>
      <c r="B99" s="11"/>
      <c r="C99" s="11"/>
      <c r="D99" s="11"/>
      <c r="E99" s="11"/>
      <c r="F99" s="11"/>
      <c r="G99" s="11"/>
      <c r="H99" s="11"/>
      <c r="I99" s="11"/>
      <c r="J99" s="11"/>
      <c r="K99" s="11"/>
      <c r="L99" s="11"/>
      <c r="M99" s="11"/>
      <c r="N99" s="11"/>
      <c r="O99" s="11"/>
      <c r="P99" s="11"/>
      <c r="Q99" s="11"/>
      <c r="R99" s="11"/>
      <c r="S99" s="11"/>
    </row>
    <row r="100" spans="1:19" ht="11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</row>
    <row r="101" spans="1:19" ht="11.25">
      <c r="A101" s="11"/>
      <c r="B101" s="11"/>
      <c r="C101" s="11"/>
      <c r="D101" s="11"/>
      <c r="E101" s="11"/>
      <c r="F101" s="11"/>
      <c r="G101" s="11"/>
      <c r="H101" s="11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</row>
    <row r="102" spans="1:19" ht="11.25">
      <c r="A102" s="11"/>
      <c r="B102" s="11"/>
      <c r="C102" s="11"/>
      <c r="D102" s="11"/>
      <c r="E102" s="11"/>
      <c r="F102" s="11"/>
      <c r="G102" s="11"/>
      <c r="H102" s="11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</row>
    <row r="103" spans="1:19" ht="11.25">
      <c r="A103" s="11"/>
      <c r="B103" s="11"/>
      <c r="C103" s="11"/>
      <c r="D103" s="11"/>
      <c r="E103" s="11"/>
      <c r="F103" s="11"/>
      <c r="G103" s="11"/>
      <c r="H103" s="11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</row>
    <row r="104" spans="1:19" ht="11.25">
      <c r="A104" s="11"/>
      <c r="B104" s="11"/>
      <c r="C104" s="11"/>
      <c r="D104" s="11"/>
      <c r="E104" s="11"/>
      <c r="F104" s="11"/>
      <c r="G104" s="11"/>
      <c r="H104" s="11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</row>
    <row r="105" spans="1:19" ht="11.25">
      <c r="A105" s="11"/>
      <c r="B105" s="11"/>
      <c r="C105" s="11"/>
      <c r="D105" s="11"/>
      <c r="E105" s="11"/>
      <c r="F105" s="11"/>
      <c r="G105" s="11"/>
      <c r="H105" s="11"/>
      <c r="I105" s="11"/>
      <c r="J105" s="11"/>
      <c r="K105" s="11"/>
      <c r="L105" s="11"/>
      <c r="M105" s="11"/>
      <c r="N105" s="11"/>
      <c r="O105" s="11"/>
      <c r="P105" s="11"/>
      <c r="Q105" s="11"/>
      <c r="R105" s="11"/>
      <c r="S105" s="11"/>
    </row>
    <row r="106" spans="1:19" ht="11.25">
      <c r="A106" s="11"/>
      <c r="B106" s="11"/>
      <c r="C106" s="11"/>
      <c r="D106" s="11"/>
      <c r="E106" s="11"/>
      <c r="F106" s="11"/>
      <c r="G106" s="11"/>
      <c r="H106" s="11"/>
      <c r="I106" s="11"/>
      <c r="J106" s="11"/>
      <c r="K106" s="11"/>
      <c r="L106" s="11"/>
      <c r="M106" s="11"/>
      <c r="N106" s="11"/>
      <c r="O106" s="11"/>
      <c r="P106" s="11"/>
      <c r="Q106" s="11"/>
      <c r="R106" s="11"/>
      <c r="S106" s="11"/>
    </row>
    <row r="107" spans="1:19" ht="11.25">
      <c r="A107" s="11"/>
      <c r="B107" s="11"/>
      <c r="C107" s="11"/>
      <c r="D107" s="11"/>
      <c r="E107" s="11"/>
      <c r="F107" s="11"/>
      <c r="G107" s="11"/>
      <c r="H107" s="11"/>
      <c r="I107" s="11"/>
      <c r="J107" s="11"/>
      <c r="K107" s="11"/>
      <c r="L107" s="11"/>
      <c r="M107" s="11"/>
      <c r="N107" s="11"/>
      <c r="O107" s="11"/>
      <c r="P107" s="11"/>
      <c r="Q107" s="11"/>
      <c r="R107" s="11"/>
      <c r="S107" s="11"/>
    </row>
    <row r="108" spans="1:19" ht="11.25">
      <c r="A108" s="11"/>
      <c r="B108" s="11"/>
      <c r="C108" s="11"/>
      <c r="D108" s="11"/>
      <c r="E108" s="11"/>
      <c r="F108" s="11"/>
      <c r="G108" s="11"/>
      <c r="H108" s="11"/>
      <c r="I108" s="11"/>
      <c r="J108" s="11"/>
      <c r="K108" s="11"/>
      <c r="L108" s="11"/>
      <c r="M108" s="11"/>
      <c r="N108" s="11"/>
      <c r="O108" s="11"/>
      <c r="P108" s="11"/>
      <c r="Q108" s="11"/>
      <c r="R108" s="11"/>
      <c r="S108" s="11"/>
    </row>
    <row r="109" spans="1:19" ht="11.25">
      <c r="A109" s="11"/>
      <c r="B109" s="11"/>
      <c r="C109" s="11"/>
      <c r="D109" s="11"/>
      <c r="E109" s="11"/>
      <c r="F109" s="11"/>
      <c r="G109" s="11"/>
      <c r="H109" s="11"/>
      <c r="I109" s="11"/>
      <c r="J109" s="11"/>
      <c r="K109" s="11"/>
      <c r="L109" s="11"/>
      <c r="M109" s="11"/>
      <c r="N109" s="11"/>
      <c r="O109" s="11"/>
      <c r="P109" s="11"/>
      <c r="Q109" s="11"/>
      <c r="R109" s="11"/>
      <c r="S109" s="11"/>
    </row>
    <row r="110" spans="1:19" ht="11.25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11"/>
    </row>
    <row r="111" spans="1:19" ht="11.25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11"/>
    </row>
    <row r="112" spans="1:19" ht="11.25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11"/>
    </row>
    <row r="113" spans="1:19" ht="11.25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11"/>
    </row>
    <row r="114" spans="1:19" ht="11.25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</row>
    <row r="115" spans="1:19" ht="11.25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</row>
    <row r="116" spans="1:19" ht="11.25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11"/>
    </row>
    <row r="117" spans="1:19" ht="11.25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</row>
    <row r="118" spans="1:19" ht="11.25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11"/>
    </row>
    <row r="119" spans="1:19" ht="11.25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11"/>
    </row>
    <row r="120" spans="1:19" ht="11.25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11"/>
    </row>
    <row r="121" spans="1:19" ht="11.25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11"/>
    </row>
    <row r="122" spans="1:19" ht="11.25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11"/>
    </row>
    <row r="123" spans="1:19" ht="11.25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11"/>
    </row>
    <row r="124" spans="1:19" ht="11.25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11"/>
    </row>
    <row r="125" spans="1:19" ht="11.25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11"/>
    </row>
    <row r="126" spans="1:19" ht="11.25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11"/>
    </row>
    <row r="127" spans="1:19" ht="11.25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11"/>
    </row>
    <row r="128" spans="1:19" ht="11.25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11"/>
    </row>
    <row r="129" spans="1:19" ht="11.25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11"/>
    </row>
    <row r="130" spans="1:19" ht="11.25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11"/>
    </row>
    <row r="131" spans="1:19" ht="11.25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11"/>
    </row>
    <row r="132" spans="1:19" ht="11.25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11"/>
    </row>
    <row r="133" spans="1:19" ht="11.25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11"/>
    </row>
    <row r="134" spans="1:19" ht="11.25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11"/>
    </row>
    <row r="135" spans="1:19" ht="11.25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11"/>
    </row>
    <row r="136" spans="1:19" ht="11.25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11"/>
    </row>
    <row r="137" spans="1:19" ht="11.25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11"/>
    </row>
    <row r="138" spans="1:19" ht="11.25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11"/>
    </row>
    <row r="139" spans="1:19" ht="11.25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11"/>
    </row>
    <row r="140" spans="1:19" ht="11.25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11"/>
    </row>
    <row r="141" spans="1:19" ht="11.25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11"/>
    </row>
    <row r="142" spans="1:19" ht="11.25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11"/>
    </row>
    <row r="143" spans="1:19" ht="11.25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</row>
    <row r="144" spans="1:19" ht="11.25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11"/>
    </row>
    <row r="145" spans="1:19" ht="11.25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11"/>
    </row>
    <row r="146" spans="1:19" ht="11.25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11"/>
    </row>
    <row r="147" spans="1:19" ht="11.25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11"/>
    </row>
    <row r="148" spans="1:19" ht="11.25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11"/>
    </row>
    <row r="149" spans="1:19" ht="11.25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11"/>
    </row>
    <row r="150" spans="1:19" ht="11.25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11"/>
    </row>
    <row r="151" spans="1:19" ht="11.25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11"/>
    </row>
    <row r="152" spans="1:19" ht="11.25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11"/>
    </row>
    <row r="153" spans="1:19" ht="11.25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11"/>
    </row>
    <row r="154" spans="1:19" ht="11.25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11"/>
    </row>
    <row r="155" spans="1:19" ht="11.25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</row>
    <row r="156" spans="1:19" ht="11.25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11"/>
    </row>
    <row r="157" spans="1:19" ht="11.25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11"/>
    </row>
    <row r="158" spans="1:19" ht="11.25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11"/>
    </row>
    <row r="159" spans="1:19" ht="11.25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11"/>
    </row>
    <row r="160" spans="1:19" ht="11.25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11"/>
    </row>
    <row r="161" spans="1:19" ht="11.25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11"/>
    </row>
    <row r="162" spans="1:19" ht="11.25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11"/>
    </row>
    <row r="163" spans="1:19" ht="11.25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11"/>
    </row>
    <row r="164" spans="1:19" ht="11.25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11"/>
    </row>
    <row r="165" spans="1:19" ht="11.25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11"/>
    </row>
    <row r="166" spans="1:19" ht="11.25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11"/>
    </row>
    <row r="167" spans="1:19" ht="11.25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11"/>
    </row>
    <row r="168" spans="1:19" ht="11.25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11"/>
    </row>
    <row r="169" spans="1:19" ht="11.25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</row>
    <row r="170" spans="1:19" ht="11.25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11"/>
    </row>
    <row r="171" spans="1:19" ht="11.25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11"/>
    </row>
    <row r="172" spans="1:19" ht="11.25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11"/>
    </row>
    <row r="173" spans="1:19" ht="11.25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11"/>
    </row>
    <row r="174" spans="1:19" ht="11.25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11"/>
    </row>
    <row r="175" spans="1:19" ht="11.25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11"/>
    </row>
    <row r="176" spans="1:19" ht="11.25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11"/>
    </row>
    <row r="177" spans="1:19" ht="11.25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11"/>
    </row>
    <row r="178" spans="1:19" ht="11.25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11"/>
    </row>
    <row r="179" spans="1:19" ht="11.25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11"/>
    </row>
    <row r="180" spans="1:19" ht="11.25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11"/>
    </row>
    <row r="181" spans="1:19" ht="11.25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11"/>
    </row>
    <row r="182" spans="1:19" ht="11.25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11"/>
    </row>
    <row r="183" spans="1:19" ht="11.25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11"/>
    </row>
    <row r="184" spans="1:19" ht="11.25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11"/>
    </row>
    <row r="185" spans="1:19" ht="11.25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11"/>
    </row>
    <row r="186" spans="1:19" ht="11.25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11"/>
    </row>
    <row r="187" spans="1:19" ht="11.25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11"/>
    </row>
    <row r="188" spans="1:19" ht="11.25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11"/>
    </row>
    <row r="189" spans="1:19" ht="11.25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11"/>
    </row>
    <row r="190" spans="1:19" ht="11.25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11"/>
    </row>
    <row r="191" spans="1:19" ht="11.25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11"/>
    </row>
    <row r="192" spans="1:19" ht="11.25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11"/>
    </row>
    <row r="193" spans="1:19" ht="11.25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11"/>
    </row>
    <row r="194" spans="1:19" ht="11.25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11"/>
    </row>
    <row r="195" spans="1:19" ht="11.25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</row>
    <row r="196" spans="1:19" ht="11.25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11"/>
    </row>
    <row r="197" spans="1:19" ht="11.25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11"/>
    </row>
    <row r="198" spans="1:19" ht="11.25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11"/>
    </row>
    <row r="199" spans="1:19" ht="11.25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11"/>
    </row>
    <row r="200" spans="1:19" ht="11.25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11"/>
    </row>
    <row r="201" spans="1:19" ht="11.25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11"/>
    </row>
    <row r="202" spans="1:19" ht="11.25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11"/>
    </row>
    <row r="203" spans="1:19" ht="11.25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11"/>
    </row>
    <row r="204" spans="1:19" ht="11.25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11"/>
    </row>
    <row r="205" spans="1:19" ht="11.25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11"/>
    </row>
    <row r="206" spans="1:19" ht="11.25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11"/>
    </row>
    <row r="207" spans="1:19" ht="11.25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11"/>
    </row>
    <row r="208" spans="1:19" ht="11.25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11"/>
    </row>
    <row r="209" spans="1:19" ht="11.25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11"/>
    </row>
    <row r="210" spans="1:19" ht="11.25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11"/>
    </row>
    <row r="211" spans="1:19" ht="11.25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11"/>
    </row>
    <row r="212" spans="1:19" ht="11.25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11"/>
    </row>
    <row r="213" spans="1:19" ht="11.25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11"/>
    </row>
    <row r="214" spans="1:19" ht="11.25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11"/>
    </row>
    <row r="215" spans="1:19" ht="11.25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11"/>
    </row>
    <row r="216" spans="1:19" ht="11.25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11"/>
    </row>
    <row r="217" spans="1:19" ht="11.25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11"/>
    </row>
    <row r="218" spans="1:19" ht="11.25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11"/>
    </row>
    <row r="219" spans="1:19" ht="11.25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11"/>
    </row>
    <row r="220" spans="1:19" ht="11.25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11"/>
    </row>
    <row r="221" spans="1:19" ht="11.25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</row>
    <row r="222" spans="1:19" ht="11.25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11"/>
    </row>
    <row r="223" spans="1:19" ht="11.25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11"/>
    </row>
    <row r="224" spans="1:19" ht="11.25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11"/>
    </row>
    <row r="225" spans="1:19" ht="11.25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11"/>
    </row>
    <row r="226" spans="1:19" ht="11.25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11"/>
    </row>
    <row r="227" spans="1:19" ht="11.25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11"/>
    </row>
    <row r="228" spans="1:19" ht="11.25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11"/>
    </row>
    <row r="229" spans="1:19" ht="11.25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11"/>
    </row>
    <row r="230" spans="1:19" ht="11.25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11"/>
    </row>
    <row r="231" spans="1:19" ht="11.25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11"/>
    </row>
    <row r="232" spans="1:19" ht="11.25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11"/>
    </row>
    <row r="233" spans="1:19" ht="11.25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11"/>
    </row>
    <row r="234" spans="1:19" ht="11.25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11"/>
    </row>
    <row r="235" spans="1:19" ht="11.25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</row>
    <row r="236" spans="1:19" ht="11.25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11"/>
    </row>
    <row r="237" spans="1:19" ht="11.25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11"/>
    </row>
    <row r="238" spans="1:19" ht="11.25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11"/>
    </row>
    <row r="239" spans="1:19" ht="11.25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11"/>
    </row>
    <row r="240" spans="1:19" ht="11.25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11"/>
    </row>
    <row r="241" spans="1:19" ht="11.25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11"/>
    </row>
    <row r="242" spans="1:19" ht="11.25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11"/>
    </row>
    <row r="243" spans="1:19" ht="11.25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11"/>
    </row>
    <row r="244" spans="1:19" ht="11.25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11"/>
    </row>
    <row r="245" spans="1:19" ht="11.25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11"/>
    </row>
    <row r="246" spans="1:19" ht="11.25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11"/>
    </row>
    <row r="247" spans="1:19" ht="11.25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11"/>
    </row>
    <row r="248" spans="1:19" ht="11.25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11"/>
    </row>
    <row r="249" spans="1:19" ht="11.25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11"/>
    </row>
    <row r="250" spans="1:19" ht="11.25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11"/>
    </row>
    <row r="251" spans="1:19" ht="11.25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11"/>
    </row>
    <row r="252" spans="1:19" ht="11.25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11"/>
    </row>
    <row r="253" spans="1:19" ht="11.25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11"/>
    </row>
    <row r="254" spans="1:19" ht="11.25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11"/>
    </row>
    <row r="255" spans="1:19" ht="11.25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11"/>
    </row>
    <row r="256" spans="1:19" ht="11.25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11"/>
    </row>
    <row r="257" spans="1:19" ht="11.25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11"/>
    </row>
    <row r="258" spans="1:19" ht="11.25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11"/>
    </row>
    <row r="259" spans="1:19" ht="11.25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11"/>
    </row>
    <row r="260" spans="1:19" ht="11.25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11"/>
    </row>
    <row r="261" spans="1:19" ht="11.25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11"/>
    </row>
    <row r="262" spans="1:19" ht="11.25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11"/>
    </row>
    <row r="263" spans="1:19" ht="11.25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11"/>
    </row>
    <row r="264" spans="1:19" ht="11.25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11"/>
    </row>
    <row r="265" spans="1:19" ht="11.25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11"/>
    </row>
    <row r="266" spans="1:19" ht="11.25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11"/>
    </row>
    <row r="267" spans="1:19" ht="11.25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11"/>
    </row>
    <row r="268" spans="1:19" ht="11.25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11"/>
    </row>
    <row r="269" spans="1:19" ht="11.25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11"/>
    </row>
    <row r="270" spans="1:19" ht="11.25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11"/>
    </row>
    <row r="271" spans="1:19" ht="11.25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11"/>
    </row>
    <row r="272" spans="1:19" ht="11.25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11"/>
    </row>
    <row r="273" spans="1:19" ht="11.25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11"/>
    </row>
    <row r="274" spans="1:19" ht="11.25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11"/>
    </row>
    <row r="275" spans="1:19" ht="11.25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</row>
    <row r="276" spans="1:19" ht="11.25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11"/>
    </row>
    <row r="277" spans="1:19" ht="11.25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11"/>
    </row>
    <row r="278" spans="1:19" ht="11.25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11"/>
    </row>
    <row r="279" spans="1:19" ht="11.25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11"/>
    </row>
    <row r="280" spans="1:19" ht="11.25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11"/>
    </row>
    <row r="281" spans="1:19" ht="11.25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11"/>
    </row>
    <row r="282" spans="1:19" ht="11.25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11"/>
    </row>
    <row r="283" spans="1:19" ht="11.25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11"/>
    </row>
    <row r="284" spans="1:19" ht="11.25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11"/>
    </row>
    <row r="285" spans="1:19" ht="11.25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11"/>
    </row>
    <row r="286" spans="1:19" ht="11.25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11"/>
    </row>
    <row r="287" spans="1:19" ht="11.25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11"/>
    </row>
    <row r="288" spans="1:19" ht="11.25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11"/>
    </row>
    <row r="289" spans="1:19" ht="11.25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11"/>
    </row>
    <row r="290" spans="1:19" ht="11.25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11"/>
    </row>
    <row r="291" spans="1:19" ht="11.25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11"/>
    </row>
    <row r="292" spans="1:19" ht="11.25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11"/>
    </row>
    <row r="293" spans="1:19" ht="11.25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11"/>
    </row>
    <row r="294" spans="1:19" ht="11.25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11"/>
    </row>
    <row r="295" spans="1:19" ht="11.25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11"/>
    </row>
    <row r="296" spans="1:19" ht="11.25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11"/>
    </row>
    <row r="297" spans="1:19" ht="11.25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11"/>
    </row>
    <row r="298" spans="1:19" ht="11.25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11"/>
    </row>
    <row r="299" spans="1:19" ht="11.25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11"/>
    </row>
    <row r="300" spans="1:19" ht="11.25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11"/>
    </row>
    <row r="301" spans="1:19" ht="11.25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11"/>
    </row>
    <row r="302" spans="1:19" ht="11.25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11"/>
    </row>
    <row r="303" spans="1:19" ht="11.25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11"/>
    </row>
    <row r="304" spans="1:19" ht="11.25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11"/>
    </row>
    <row r="305" spans="1:19" ht="11.25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11"/>
    </row>
    <row r="306" spans="1:19" ht="11.25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11"/>
    </row>
    <row r="307" spans="1:19" ht="11.25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11"/>
    </row>
    <row r="308" spans="1:19" ht="11.25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11"/>
    </row>
    <row r="309" spans="1:19" ht="11.25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11"/>
    </row>
    <row r="310" spans="1:19" ht="11.25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11"/>
    </row>
    <row r="311" spans="1:19" ht="11.25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11"/>
    </row>
    <row r="312" spans="1:19" ht="11.25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11"/>
    </row>
    <row r="313" spans="1:19" ht="11.25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11"/>
    </row>
    <row r="314" spans="1:19" ht="11.25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11"/>
    </row>
    <row r="315" spans="1:19" ht="11.25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</row>
    <row r="316" spans="1:19" ht="11.25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11"/>
    </row>
    <row r="317" spans="1:19" ht="11.25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11"/>
    </row>
    <row r="318" spans="1:19" ht="11.25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11"/>
    </row>
    <row r="319" spans="1:19" ht="11.25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11"/>
    </row>
    <row r="320" spans="1:19" ht="11.25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11"/>
    </row>
    <row r="321" spans="1:19" ht="11.25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11"/>
    </row>
    <row r="322" spans="1:19" ht="11.25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11"/>
    </row>
    <row r="323" spans="1:19" ht="11.25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11"/>
    </row>
    <row r="324" spans="1:19" ht="11.25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11"/>
    </row>
    <row r="325" spans="1:19" ht="11.25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11"/>
    </row>
    <row r="326" spans="1:19" ht="11.25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11"/>
    </row>
    <row r="327" spans="1:19" ht="11.25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11"/>
    </row>
    <row r="328" spans="1:19" ht="11.25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11"/>
    </row>
    <row r="329" spans="1:19" ht="11.25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11"/>
    </row>
    <row r="330" spans="1:19" ht="11.25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11"/>
    </row>
    <row r="331" spans="1:19" ht="11.25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11"/>
    </row>
    <row r="332" spans="1:19" ht="11.25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11"/>
    </row>
    <row r="333" spans="1:19" ht="11.25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11"/>
    </row>
    <row r="334" spans="1:19" ht="11.25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11"/>
    </row>
    <row r="335" spans="1:19" ht="11.25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11"/>
    </row>
    <row r="336" spans="1:19" ht="11.25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11"/>
    </row>
    <row r="337" spans="1:19" ht="11.25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11"/>
    </row>
    <row r="338" spans="1:19" ht="11.25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11"/>
    </row>
    <row r="339" spans="1:19" ht="11.25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11"/>
    </row>
    <row r="340" spans="1:19" ht="11.25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11"/>
    </row>
    <row r="341" spans="1:19" ht="11.25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11"/>
    </row>
    <row r="342" spans="1:19" ht="11.25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11"/>
    </row>
    <row r="343" spans="1:19" ht="11.25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11"/>
    </row>
    <row r="344" spans="1:19" ht="11.25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11"/>
    </row>
    <row r="345" spans="1:19" ht="11.25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11"/>
    </row>
    <row r="346" spans="1:19" ht="11.25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11"/>
    </row>
    <row r="347" spans="1:19" ht="11.25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11"/>
    </row>
    <row r="348" spans="1:19" ht="11.25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11"/>
    </row>
    <row r="349" spans="1:19" ht="11.25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11"/>
    </row>
    <row r="350" spans="1:19" ht="11.25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11"/>
    </row>
    <row r="351" spans="1:19" ht="11.25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11"/>
    </row>
    <row r="352" spans="1:19" ht="11.25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11"/>
    </row>
    <row r="353" spans="1:19" ht="11.25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11"/>
    </row>
    <row r="354" spans="1:19" ht="11.25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11"/>
    </row>
    <row r="355" spans="1:19" ht="11.25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</row>
    <row r="356" spans="1:19" ht="11.25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11"/>
    </row>
    <row r="357" spans="1:19" ht="11.25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11"/>
    </row>
    <row r="358" spans="1:19" ht="11.25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11"/>
    </row>
    <row r="359" spans="1:19" ht="11.25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11"/>
    </row>
    <row r="360" spans="1:19" ht="11.25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11"/>
    </row>
    <row r="361" spans="1:19" ht="11.25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11"/>
    </row>
    <row r="362" spans="1:19" ht="11.25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11"/>
    </row>
    <row r="363" spans="1:19" ht="11.25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11"/>
    </row>
    <row r="364" spans="1:19" ht="11.25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11"/>
    </row>
    <row r="365" spans="1:19" ht="11.25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11"/>
    </row>
    <row r="366" spans="1:19" ht="11.25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11"/>
    </row>
    <row r="367" spans="1:19" ht="11.25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11"/>
    </row>
    <row r="368" spans="1:19" ht="11.25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11"/>
    </row>
    <row r="369" spans="1:19" ht="11.25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11"/>
    </row>
    <row r="370" spans="1:19" ht="11.25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11"/>
    </row>
    <row r="371" spans="1:19" ht="11.25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11"/>
    </row>
    <row r="372" spans="1:19" ht="11.25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11"/>
    </row>
    <row r="373" spans="1:19" ht="11.25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11"/>
    </row>
    <row r="374" spans="1:19" ht="11.25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11"/>
    </row>
    <row r="375" spans="1:19" ht="11.25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11"/>
    </row>
    <row r="376" spans="1:19" ht="11.25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11"/>
    </row>
    <row r="377" spans="1:19" ht="11.25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11"/>
    </row>
    <row r="378" spans="1:19" ht="11.25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11"/>
    </row>
    <row r="379" spans="1:19" ht="11.25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11"/>
    </row>
    <row r="380" spans="1:19" ht="11.25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11"/>
    </row>
    <row r="381" spans="1:19" ht="11.25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11"/>
    </row>
    <row r="382" spans="1:19" ht="11.25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11"/>
    </row>
    <row r="383" spans="1:19" ht="11.25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11"/>
    </row>
    <row r="384" spans="1:19" ht="11.25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11"/>
    </row>
    <row r="385" spans="1:19" ht="11.25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11"/>
    </row>
    <row r="386" spans="1:19" ht="11.25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11"/>
    </row>
    <row r="387" spans="1:19" ht="11.25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</row>
    <row r="388" spans="1:19" ht="11.25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</row>
    <row r="389" spans="1:19" ht="11.25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</row>
    <row r="390" spans="1:19" ht="11.25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</row>
    <row r="391" spans="1:19" ht="11.25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</row>
    <row r="392" spans="1:19" ht="11.25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</row>
    <row r="393" spans="1:19" ht="11.25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</row>
    <row r="394" spans="1:19" ht="11.25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11"/>
    </row>
    <row r="395" spans="1:19" ht="11.25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</row>
    <row r="396" spans="1:19" ht="11.25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11"/>
    </row>
    <row r="397" spans="1:19" ht="11.25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11"/>
    </row>
    <row r="398" spans="1:19" ht="11.25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11"/>
    </row>
    <row r="399" spans="1:19" ht="11.25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11"/>
    </row>
    <row r="400" spans="1:19" ht="11.25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11"/>
    </row>
    <row r="401" spans="1:19" ht="11.25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11"/>
    </row>
    <row r="402" spans="1:19" ht="11.25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11"/>
    </row>
    <row r="403" spans="1:19" ht="11.25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11"/>
    </row>
    <row r="404" spans="1:19" ht="11.25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11"/>
    </row>
    <row r="405" spans="1:19" ht="11.25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11"/>
    </row>
    <row r="406" spans="1:19" ht="11.25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11"/>
    </row>
    <row r="407" spans="1:19" ht="11.25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11"/>
    </row>
    <row r="408" spans="1:19" ht="11.25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11"/>
    </row>
    <row r="409" spans="1:19" ht="11.25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11"/>
    </row>
    <row r="410" spans="1:19" ht="11.25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11"/>
    </row>
    <row r="411" spans="1:19" ht="11.25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11"/>
    </row>
    <row r="412" spans="1:19" ht="11.25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11"/>
    </row>
    <row r="413" spans="1:19" ht="11.25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11"/>
    </row>
    <row r="414" spans="1:19" ht="11.25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11"/>
    </row>
    <row r="415" spans="1:19" ht="11.25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11"/>
    </row>
    <row r="416" spans="1:19" ht="11.25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11"/>
    </row>
    <row r="417" spans="1:19" ht="11.25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11"/>
    </row>
    <row r="418" spans="1:19" ht="11.25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11"/>
    </row>
    <row r="419" spans="1:19" ht="11.25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11"/>
    </row>
    <row r="420" spans="1:19" ht="11.25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11"/>
    </row>
    <row r="421" spans="1:19" ht="11.25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11"/>
    </row>
    <row r="422" spans="1:19" ht="11.25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11"/>
    </row>
    <row r="423" spans="1:19" ht="11.25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11"/>
    </row>
    <row r="424" spans="1:19" ht="11.25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11"/>
    </row>
    <row r="425" spans="1:19" ht="11.25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11"/>
    </row>
    <row r="426" spans="1:19" ht="11.25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11"/>
    </row>
    <row r="427" spans="1:19" ht="11.25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11"/>
    </row>
    <row r="428" spans="1:19" ht="11.25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11"/>
    </row>
    <row r="429" spans="1:19" ht="11.25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11"/>
    </row>
    <row r="430" spans="1:19" ht="11.25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11"/>
    </row>
    <row r="431" spans="1:19" ht="11.25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11"/>
    </row>
    <row r="432" spans="1:19" ht="11.25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11"/>
    </row>
    <row r="433" spans="1:19" ht="11.25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11"/>
    </row>
    <row r="434" spans="1:19" ht="11.25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11"/>
    </row>
    <row r="435" spans="1:19" ht="11.25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11"/>
    </row>
    <row r="436" spans="1:19" ht="11.25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11"/>
    </row>
    <row r="437" spans="1:19" ht="11.25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11"/>
    </row>
    <row r="438" spans="1:19" ht="11.25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11"/>
    </row>
    <row r="439" spans="1:19" ht="11.25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11"/>
    </row>
    <row r="440" spans="1:19" ht="11.25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11"/>
    </row>
    <row r="441" spans="1:19" ht="11.25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11"/>
    </row>
    <row r="442" spans="1:19" ht="11.25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11"/>
    </row>
    <row r="443" spans="1:19" ht="11.25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11"/>
    </row>
    <row r="444" spans="1:19" ht="11.25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11"/>
    </row>
    <row r="445" spans="1:19" ht="11.25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11"/>
    </row>
    <row r="446" spans="1:19" ht="11.25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11"/>
    </row>
    <row r="447" spans="1:19" ht="11.25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11"/>
    </row>
    <row r="448" spans="1:19" ht="11.25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11"/>
    </row>
    <row r="449" spans="1:19" ht="11.25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11"/>
    </row>
    <row r="450" spans="1:19" ht="11.25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11"/>
    </row>
    <row r="451" spans="1:19" ht="11.25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11"/>
    </row>
    <row r="452" spans="1:19" ht="11.25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11"/>
    </row>
    <row r="453" spans="1:19" ht="11.25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11"/>
    </row>
    <row r="454" spans="1:19" ht="11.25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11"/>
    </row>
    <row r="455" spans="1:19" ht="11.25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11"/>
    </row>
    <row r="456" spans="1:19" ht="11.25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11"/>
    </row>
    <row r="457" spans="1:19" ht="11.25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11"/>
    </row>
    <row r="458" spans="1:19" ht="11.25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11"/>
    </row>
    <row r="459" spans="1:19" ht="11.25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11"/>
    </row>
    <row r="460" spans="1:19" ht="11.25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11"/>
    </row>
    <row r="461" spans="1:19" ht="11.25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11"/>
    </row>
    <row r="462" spans="1:19" ht="11.25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11"/>
    </row>
    <row r="463" spans="1:19" ht="11.25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11"/>
    </row>
    <row r="464" spans="1:19" ht="11.25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11"/>
    </row>
    <row r="465" spans="1:19" ht="11.25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11"/>
    </row>
    <row r="466" spans="1:19" ht="11.25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11"/>
    </row>
    <row r="467" spans="1:19" ht="11.25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11"/>
    </row>
    <row r="468" spans="1:19" ht="11.25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11"/>
    </row>
    <row r="469" spans="1:19" ht="11.25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11"/>
    </row>
    <row r="470" spans="1:19" ht="11.25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11"/>
    </row>
    <row r="471" spans="1:19" ht="11.25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11"/>
    </row>
    <row r="472" spans="1:19" ht="11.25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11"/>
    </row>
    <row r="473" spans="1:19" ht="11.25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11"/>
    </row>
    <row r="474" spans="1:19" ht="11.25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11"/>
    </row>
    <row r="475" spans="1:19" ht="11.25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11"/>
    </row>
    <row r="476" spans="1:19" ht="11.25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11"/>
    </row>
    <row r="477" spans="1:19" ht="11.25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11"/>
    </row>
    <row r="478" spans="1:19" ht="11.25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11"/>
    </row>
    <row r="479" spans="1:19" ht="11.25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11"/>
    </row>
    <row r="480" spans="1:19" ht="11.25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11"/>
    </row>
    <row r="481" spans="1:19" ht="11.25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11"/>
    </row>
    <row r="482" spans="1:19" ht="11.25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11"/>
    </row>
    <row r="483" spans="1:19" ht="11.25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11"/>
    </row>
    <row r="484" spans="1:19" ht="11.25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11"/>
    </row>
    <row r="485" spans="1:19" ht="11.25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11"/>
    </row>
    <row r="486" spans="1:19" ht="11.25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11"/>
    </row>
    <row r="487" spans="1:19" ht="11.25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11"/>
    </row>
    <row r="488" spans="1:19" ht="11.25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11"/>
    </row>
    <row r="489" spans="1:19" ht="11.25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11"/>
    </row>
    <row r="490" spans="1:19" ht="11.25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11"/>
    </row>
    <row r="491" spans="1:19" ht="11.25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11"/>
    </row>
    <row r="492" spans="1:19" ht="11.25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11"/>
    </row>
    <row r="493" spans="1:19" ht="11.25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11"/>
    </row>
    <row r="494" spans="1:19" ht="11.25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11"/>
    </row>
    <row r="495" spans="1:19" ht="11.25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11"/>
    </row>
    <row r="496" spans="1:19" ht="11.25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11"/>
    </row>
    <row r="497" spans="1:19" ht="11.25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11"/>
    </row>
    <row r="498" spans="1:19" ht="11.25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11"/>
    </row>
    <row r="499" spans="1:19" ht="11.25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11"/>
    </row>
    <row r="500" spans="1:19" ht="11.25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11"/>
    </row>
    <row r="501" spans="1:19" ht="11.25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11"/>
    </row>
    <row r="502" spans="1:19" ht="11.25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11"/>
    </row>
    <row r="503" spans="1:19" ht="11.25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11"/>
    </row>
    <row r="504" spans="1:19" ht="11.25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11"/>
    </row>
    <row r="505" spans="1:19" ht="11.25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11"/>
    </row>
    <row r="506" spans="1:19" ht="11.25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11"/>
    </row>
    <row r="507" spans="1:19" ht="11.25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11"/>
    </row>
    <row r="508" spans="1:19" ht="11.25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11"/>
    </row>
    <row r="509" spans="1:19" ht="11.25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11"/>
    </row>
    <row r="510" spans="1:19" ht="11.25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11"/>
    </row>
    <row r="511" spans="1:19" ht="11.25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11"/>
    </row>
    <row r="512" spans="1:19" ht="11.25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11"/>
    </row>
    <row r="513" spans="1:19" ht="11.25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11"/>
    </row>
    <row r="514" spans="1:19" ht="11.25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11"/>
    </row>
    <row r="515" spans="1:19" ht="11.25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11"/>
    </row>
    <row r="516" spans="1:19" ht="11.25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11"/>
    </row>
    <row r="517" spans="1:19" ht="11.25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11"/>
    </row>
    <row r="518" spans="1:19" ht="11.25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11"/>
    </row>
    <row r="519" spans="1:19" ht="11.25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11"/>
    </row>
    <row r="520" spans="1:19" ht="11.25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11"/>
    </row>
    <row r="521" spans="1:19" ht="11.25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11"/>
    </row>
    <row r="522" spans="1:19" ht="11.25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11"/>
    </row>
    <row r="523" spans="1:19" ht="11.25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11"/>
    </row>
    <row r="524" spans="1:19" ht="11.25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11"/>
    </row>
    <row r="525" spans="1:19" ht="11.25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11"/>
    </row>
    <row r="526" spans="1:19" ht="11.25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11"/>
    </row>
    <row r="527" spans="1:19" ht="11.25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11"/>
    </row>
    <row r="528" spans="1:19" ht="11.25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11"/>
    </row>
    <row r="529" spans="1:19" ht="11.25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11"/>
    </row>
    <row r="530" spans="1:19" ht="11.25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11"/>
    </row>
    <row r="531" spans="1:19" ht="11.25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11"/>
    </row>
    <row r="532" spans="1:19" ht="11.25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11"/>
    </row>
    <row r="533" spans="1:19" ht="11.25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11"/>
    </row>
    <row r="534" spans="1:19" ht="11.25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11"/>
    </row>
    <row r="535" spans="1:19" ht="11.25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11"/>
    </row>
    <row r="536" spans="1:19" ht="11.25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11"/>
    </row>
    <row r="537" spans="1:19" ht="11.25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11"/>
    </row>
    <row r="538" spans="1:19" ht="11.25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11"/>
    </row>
    <row r="539" spans="1:19" ht="11.25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11"/>
    </row>
    <row r="540" spans="1:19" ht="11.25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11"/>
    </row>
    <row r="541" spans="1:19" ht="11.25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11"/>
    </row>
    <row r="542" spans="1:19" ht="11.25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11"/>
    </row>
    <row r="543" spans="1:19" ht="11.25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11"/>
    </row>
    <row r="544" spans="1:19" ht="11.25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11"/>
    </row>
    <row r="545" spans="1:19" ht="11.25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11"/>
    </row>
    <row r="546" spans="1:19" ht="11.25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11"/>
    </row>
    <row r="547" spans="1:19" ht="11.25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11"/>
    </row>
    <row r="548" spans="1:19" ht="11.25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11"/>
    </row>
    <row r="549" spans="1:19" ht="11.25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11"/>
    </row>
    <row r="550" spans="1:19" ht="11.25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11"/>
    </row>
    <row r="551" spans="1:19" ht="11.25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11"/>
    </row>
    <row r="552" spans="1:19" ht="11.25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11"/>
    </row>
    <row r="553" spans="1:19" ht="11.25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11"/>
    </row>
    <row r="554" spans="1:19" ht="11.25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11"/>
    </row>
    <row r="555" spans="1:19" ht="11.25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11"/>
    </row>
    <row r="556" spans="1:19" ht="11.25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11"/>
    </row>
    <row r="557" spans="1:19" ht="11.25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11"/>
    </row>
    <row r="558" spans="1:19" ht="11.25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11"/>
    </row>
    <row r="559" spans="1:19" ht="11.25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11"/>
    </row>
    <row r="560" spans="1:19" ht="11.25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11"/>
    </row>
    <row r="561" spans="1:19" ht="11.25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11"/>
    </row>
    <row r="562" spans="1:19" ht="11.25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11"/>
    </row>
    <row r="563" spans="1:19" ht="11.25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11"/>
    </row>
    <row r="564" spans="1:19" ht="11.25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11"/>
    </row>
    <row r="565" spans="1:19" ht="11.25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11"/>
    </row>
    <row r="566" spans="1:19" ht="11.25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11"/>
    </row>
    <row r="567" spans="1:19" ht="11.25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11"/>
    </row>
    <row r="568" spans="1:19" ht="11.25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11"/>
    </row>
    <row r="569" spans="1:19" ht="11.25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11"/>
    </row>
    <row r="570" spans="1:19" ht="11.25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11"/>
    </row>
    <row r="571" spans="1:19" ht="11.25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11"/>
    </row>
    <row r="572" spans="1:19" ht="11.25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11"/>
    </row>
    <row r="573" spans="1:19" ht="11.25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11"/>
    </row>
    <row r="574" spans="1:19" ht="11.25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11"/>
    </row>
    <row r="575" spans="1:19" ht="11.25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11"/>
    </row>
    <row r="576" spans="1:19" ht="11.25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11"/>
    </row>
    <row r="577" spans="1:19" ht="11.25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11"/>
    </row>
    <row r="578" spans="1:19" ht="11.25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11"/>
    </row>
    <row r="579" spans="1:19" ht="11.25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11"/>
    </row>
    <row r="580" spans="1:19" ht="11.25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11"/>
    </row>
    <row r="581" spans="1:19" ht="11.25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11"/>
    </row>
    <row r="582" spans="1:19" ht="11.25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11"/>
    </row>
    <row r="583" spans="1:19" ht="11.25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11"/>
    </row>
    <row r="584" spans="1:19" ht="11.25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11"/>
    </row>
    <row r="585" spans="1:19" ht="11.25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11"/>
    </row>
    <row r="586" spans="1:19" ht="11.25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11"/>
    </row>
    <row r="587" spans="1:19" ht="11.25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11"/>
    </row>
    <row r="588" spans="1:19" ht="11.25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11"/>
    </row>
    <row r="589" spans="1:19" ht="11.25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11"/>
    </row>
    <row r="590" spans="1:19" ht="11.25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11"/>
    </row>
    <row r="591" spans="1:19" ht="11.25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11"/>
    </row>
    <row r="592" spans="1:19" ht="11.25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11"/>
    </row>
    <row r="593" spans="1:19" ht="11.25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11"/>
    </row>
    <row r="594" spans="1:19" ht="11.25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11"/>
    </row>
    <row r="595" spans="1:19" ht="11.25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11"/>
    </row>
    <row r="596" spans="1:19" ht="11.25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11"/>
    </row>
    <row r="597" spans="1:19" ht="11.25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11"/>
    </row>
    <row r="598" spans="1:19" ht="11.25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11"/>
    </row>
    <row r="599" spans="1:19" ht="11.25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11"/>
    </row>
    <row r="600" spans="1:19" ht="11.25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11"/>
    </row>
    <row r="601" spans="1:19" ht="11.25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11"/>
    </row>
    <row r="602" spans="1:19" ht="11.25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11"/>
    </row>
    <row r="603" spans="1:19" ht="11.25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11"/>
    </row>
    <row r="604" spans="1:19" ht="11.25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11"/>
    </row>
    <row r="605" spans="1:19" ht="11.25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11"/>
    </row>
    <row r="606" spans="1:19" ht="11.25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11"/>
    </row>
    <row r="607" spans="1:19" ht="11.25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11"/>
    </row>
    <row r="608" spans="1:19" ht="11.25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11"/>
    </row>
    <row r="609" spans="1:19" ht="11.25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11"/>
    </row>
    <row r="610" spans="1:19" ht="11.25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11"/>
    </row>
    <row r="611" spans="1:19" ht="11.25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11"/>
    </row>
    <row r="612" spans="1:19" ht="11.25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11"/>
    </row>
    <row r="613" spans="1:19" ht="11.25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11"/>
    </row>
    <row r="614" spans="1:19" ht="11.25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11"/>
    </row>
    <row r="615" spans="1:19" ht="11.25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11"/>
    </row>
    <row r="616" spans="1:19" ht="11.25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11"/>
    </row>
    <row r="617" spans="1:19" ht="11.25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11"/>
    </row>
    <row r="618" spans="1:19" ht="11.25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11"/>
    </row>
    <row r="619" spans="1:19" ht="11.25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11"/>
    </row>
    <row r="620" spans="1:19" ht="11.25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11"/>
    </row>
    <row r="621" spans="1:19" ht="11.25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11"/>
    </row>
    <row r="622" spans="1:19" ht="11.25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11"/>
    </row>
    <row r="623" spans="1:19" ht="11.25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11"/>
    </row>
    <row r="624" spans="1:19" ht="11.25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11"/>
    </row>
    <row r="625" spans="1:19" ht="11.25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11"/>
    </row>
    <row r="626" spans="1:19" ht="11.25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11"/>
    </row>
    <row r="627" spans="1:19" ht="11.25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11"/>
    </row>
    <row r="628" spans="1:19" ht="11.25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11"/>
    </row>
    <row r="629" spans="1:19" ht="11.25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11"/>
    </row>
    <row r="630" spans="1:19" ht="11.25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11"/>
    </row>
    <row r="631" spans="1:19" ht="11.25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11"/>
    </row>
    <row r="632" spans="1:19" ht="11.25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11"/>
    </row>
    <row r="633" spans="1:19" ht="11.25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11"/>
    </row>
    <row r="634" spans="1:19" ht="11.25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11"/>
    </row>
    <row r="635" spans="1:19" ht="11.25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11"/>
    </row>
    <row r="636" spans="1:19" ht="11.25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11"/>
    </row>
    <row r="637" spans="1:19" ht="11.25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11"/>
    </row>
    <row r="638" spans="1:19" ht="11.25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11"/>
    </row>
    <row r="639" spans="1:19" ht="11.25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11"/>
    </row>
    <row r="640" spans="1:19" ht="11.25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11"/>
    </row>
    <row r="641" spans="1:19" ht="11.25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11"/>
    </row>
    <row r="642" spans="1:19" ht="11.25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11"/>
    </row>
    <row r="643" spans="1:19" ht="11.25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11"/>
    </row>
    <row r="644" spans="1:19" ht="11.25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11"/>
    </row>
    <row r="645" spans="1:19" ht="11.25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11"/>
    </row>
    <row r="646" spans="1:19" ht="11.25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11"/>
    </row>
    <row r="647" spans="1:19" ht="11.25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11"/>
    </row>
    <row r="648" spans="1:19" ht="11.25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11"/>
    </row>
    <row r="649" spans="1:19" ht="11.25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11"/>
    </row>
    <row r="650" spans="1:19" ht="11.25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11"/>
    </row>
    <row r="651" spans="1:19" ht="11.25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11"/>
    </row>
    <row r="652" spans="1:19" ht="11.25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11"/>
    </row>
    <row r="653" spans="1:19" ht="11.25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11"/>
    </row>
    <row r="654" spans="1:19" ht="11.25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11"/>
    </row>
    <row r="655" spans="1:19" ht="11.25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11"/>
    </row>
    <row r="656" spans="1:19" ht="11.25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11"/>
    </row>
    <row r="657" spans="1:19" ht="11.25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11"/>
    </row>
    <row r="658" spans="1:19" ht="11.25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11"/>
    </row>
    <row r="659" spans="1:19" ht="11.25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11"/>
    </row>
    <row r="660" spans="1:19" ht="11.25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11"/>
    </row>
    <row r="661" spans="1:19" ht="11.25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11"/>
    </row>
    <row r="662" spans="1:19" ht="11.25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11"/>
    </row>
    <row r="663" spans="1:19" ht="11.25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11"/>
    </row>
    <row r="664" spans="1:19" ht="11.25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11"/>
    </row>
    <row r="665" spans="1:19" ht="11.25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11"/>
    </row>
    <row r="666" spans="1:19" ht="11.25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11"/>
    </row>
    <row r="667" spans="1:19" ht="11.25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11"/>
    </row>
    <row r="668" spans="1:19" ht="11.25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11"/>
    </row>
    <row r="669" spans="1:19" ht="11.25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11"/>
    </row>
    <row r="670" spans="1:19" ht="11.25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11"/>
    </row>
    <row r="671" spans="1:19" ht="11.25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11"/>
    </row>
    <row r="672" spans="1:19" ht="11.25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11"/>
    </row>
    <row r="673" spans="1:19" ht="11.25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11"/>
    </row>
    <row r="674" spans="1:19" ht="11.25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11"/>
    </row>
    <row r="675" spans="1:19" ht="11.25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11"/>
    </row>
    <row r="676" spans="1:19" ht="11.25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11"/>
    </row>
    <row r="677" spans="1:19" ht="11.25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11"/>
    </row>
    <row r="678" spans="1:19" ht="11.25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11"/>
    </row>
    <row r="679" spans="1:19" ht="11.25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11"/>
    </row>
    <row r="680" spans="1:19" ht="11.25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11"/>
    </row>
    <row r="681" spans="1:19" ht="11.25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11"/>
    </row>
    <row r="682" spans="1:19" ht="11.25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11"/>
    </row>
    <row r="683" spans="1:19" ht="11.25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11"/>
    </row>
    <row r="684" spans="1:19" ht="11.25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11"/>
    </row>
    <row r="685" spans="1:19" ht="11.25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11"/>
    </row>
    <row r="686" spans="1:19" ht="11.25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11"/>
    </row>
    <row r="687" spans="1:19" ht="11.25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11"/>
    </row>
    <row r="688" spans="1:19" ht="11.25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11"/>
    </row>
    <row r="689" spans="1:19" ht="11.25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11"/>
    </row>
    <row r="690" spans="1:19" ht="11.25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11"/>
    </row>
    <row r="691" spans="1:19" ht="11.25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11"/>
    </row>
    <row r="692" spans="1:19" ht="11.25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11"/>
    </row>
    <row r="693" spans="1:19" ht="11.25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11"/>
    </row>
    <row r="694" spans="1:19" ht="11.25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11"/>
    </row>
    <row r="695" spans="1:19" ht="11.25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11"/>
    </row>
    <row r="696" spans="1:19" ht="11.25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11"/>
    </row>
    <row r="697" spans="1:19" ht="11.25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11"/>
    </row>
    <row r="698" spans="1:19" ht="11.25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11"/>
    </row>
    <row r="699" spans="1:19" ht="11.25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11"/>
    </row>
    <row r="700" spans="1:19" ht="11.25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11"/>
    </row>
    <row r="701" spans="1:19" ht="11.25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11"/>
    </row>
    <row r="702" spans="1:19" ht="11.25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11"/>
    </row>
    <row r="703" spans="1:19" ht="11.25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11"/>
    </row>
    <row r="704" spans="1:19" ht="11.25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11"/>
    </row>
    <row r="705" spans="1:19" ht="11.25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11"/>
    </row>
    <row r="706" spans="1:19" ht="11.25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11"/>
    </row>
    <row r="707" spans="1:19" ht="11.25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11"/>
    </row>
    <row r="708" spans="1:19" ht="11.25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11"/>
    </row>
    <row r="709" spans="1:19" ht="11.25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11"/>
    </row>
    <row r="710" spans="1:19" ht="11.25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11"/>
    </row>
    <row r="711" spans="1:19" ht="11.25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11"/>
    </row>
    <row r="712" spans="1:19" ht="11.25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11"/>
    </row>
    <row r="713" spans="1:19" ht="11.25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11"/>
    </row>
    <row r="714" spans="1:19" ht="11.25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11"/>
    </row>
    <row r="715" spans="1:19" ht="11.25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11"/>
    </row>
    <row r="716" spans="1:19" ht="11.25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11"/>
    </row>
    <row r="717" spans="1:19" ht="11.25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11"/>
    </row>
    <row r="718" spans="1:19" ht="11.25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11"/>
    </row>
    <row r="719" spans="1:19" ht="11.25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11"/>
    </row>
    <row r="720" spans="1:19" ht="11.25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11"/>
    </row>
    <row r="721" spans="1:19" ht="11.25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11"/>
    </row>
    <row r="722" spans="1:19" ht="11.25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11"/>
    </row>
    <row r="723" spans="1:19" ht="11.25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11"/>
    </row>
    <row r="724" spans="1:19" ht="11.25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11"/>
    </row>
    <row r="725" spans="1:19" ht="11.25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11"/>
    </row>
    <row r="726" spans="1:19" ht="11.25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11"/>
    </row>
    <row r="727" spans="1:19" ht="11.25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11"/>
    </row>
    <row r="728" spans="1:19" ht="11.25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11"/>
    </row>
    <row r="729" spans="1:19" ht="11.25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11"/>
    </row>
    <row r="730" spans="1:19" ht="11.25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11"/>
    </row>
    <row r="731" spans="1:19" ht="11.25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11"/>
    </row>
    <row r="732" spans="1:19" ht="11.25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11"/>
    </row>
    <row r="733" spans="1:19" ht="11.25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11"/>
    </row>
    <row r="734" spans="1:19" ht="11.25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11"/>
    </row>
    <row r="735" spans="1:19" ht="11.25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11"/>
    </row>
    <row r="736" spans="1:19" ht="11.25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11"/>
    </row>
    <row r="737" spans="1:19" ht="11.25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11"/>
    </row>
    <row r="738" spans="1:19" ht="11.25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11"/>
    </row>
    <row r="739" spans="1:19" ht="11.25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11"/>
    </row>
    <row r="740" spans="1:19" ht="11.25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11"/>
    </row>
    <row r="741" spans="1:19" ht="11.25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11"/>
    </row>
    <row r="742" spans="1:19" ht="11.25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11"/>
    </row>
    <row r="743" spans="1:19" ht="11.25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11"/>
    </row>
    <row r="744" spans="1:19" ht="11.25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11"/>
    </row>
    <row r="745" spans="1:19" ht="11.25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11"/>
    </row>
    <row r="746" spans="1:19" ht="11.25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11"/>
    </row>
    <row r="747" spans="1:19" ht="11.25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11"/>
    </row>
    <row r="748" spans="1:19" ht="11.25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11"/>
    </row>
    <row r="749" spans="1:19" ht="11.25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11"/>
    </row>
    <row r="750" spans="1:19" ht="11.25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11"/>
    </row>
    <row r="751" spans="1:19" ht="11.25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11"/>
    </row>
    <row r="752" spans="1:19" ht="11.25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11"/>
    </row>
    <row r="753" spans="1:19" ht="11.25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11"/>
    </row>
    <row r="754" spans="1:19" ht="11.25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11"/>
    </row>
    <row r="755" spans="1:19" ht="11.25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11"/>
    </row>
    <row r="756" spans="1:19" ht="11.25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11"/>
    </row>
    <row r="757" spans="1:19" ht="11.25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11"/>
    </row>
    <row r="758" spans="1:19" ht="11.25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11"/>
    </row>
    <row r="759" spans="1:19" ht="11.25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11"/>
    </row>
    <row r="760" spans="1:19" ht="11.25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11"/>
    </row>
    <row r="761" spans="1:19" ht="11.25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11"/>
    </row>
    <row r="762" spans="1:19" ht="11.25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11"/>
    </row>
    <row r="763" spans="1:19" ht="11.25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11"/>
    </row>
    <row r="764" spans="1:19" ht="11.25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11"/>
    </row>
    <row r="765" spans="1:19" ht="11.25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11"/>
    </row>
    <row r="766" spans="1:19" ht="11.25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11"/>
    </row>
    <row r="767" spans="1:19" ht="11.25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11"/>
    </row>
    <row r="768" spans="1:19" ht="11.25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11"/>
    </row>
    <row r="769" spans="1:19" ht="11.25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11"/>
    </row>
    <row r="770" spans="1:19" ht="11.25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11"/>
    </row>
    <row r="771" spans="1:19" ht="11.25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11"/>
    </row>
    <row r="772" spans="1:19" ht="11.25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11"/>
    </row>
    <row r="773" spans="1:19" ht="11.25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11"/>
    </row>
    <row r="774" spans="1:19" ht="11.25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11"/>
    </row>
    <row r="775" spans="1:19" ht="11.25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11"/>
    </row>
    <row r="776" spans="1:19" ht="11.25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11"/>
    </row>
    <row r="777" spans="1:19" ht="11.25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11"/>
    </row>
    <row r="778" spans="1:19" ht="11.25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11"/>
    </row>
    <row r="779" spans="1:19" ht="11.25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11"/>
    </row>
    <row r="780" spans="1:19" ht="11.25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11"/>
    </row>
    <row r="781" spans="1:19" ht="11.25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11"/>
    </row>
    <row r="782" spans="1:19" ht="11.25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11"/>
    </row>
    <row r="783" spans="1:19" ht="11.25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11"/>
    </row>
    <row r="784" spans="1:19" ht="11.25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11"/>
    </row>
    <row r="785" spans="1:19" ht="11.25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11"/>
    </row>
    <row r="786" spans="1:19" ht="11.25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11"/>
    </row>
    <row r="787" spans="1:19" ht="11.25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11"/>
    </row>
    <row r="788" spans="1:19" ht="11.25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11"/>
    </row>
    <row r="789" spans="1:19" ht="11.25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11"/>
    </row>
    <row r="790" spans="1:19" ht="11.25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11"/>
    </row>
    <row r="791" spans="1:19" ht="11.25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11"/>
    </row>
    <row r="792" spans="1:19" ht="11.25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11"/>
    </row>
    <row r="793" spans="1:19" ht="11.25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11"/>
    </row>
    <row r="794" spans="1:19" ht="11.25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11"/>
    </row>
    <row r="795" spans="1:19" ht="11.25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11"/>
    </row>
    <row r="796" spans="1:19" ht="11.25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11"/>
    </row>
    <row r="797" spans="1:19" ht="11.25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11"/>
    </row>
    <row r="798" spans="1:19" ht="11.25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11"/>
    </row>
    <row r="799" spans="1:19" ht="11.25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11"/>
    </row>
    <row r="800" spans="1:19" ht="11.25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11"/>
    </row>
    <row r="801" spans="1:19" ht="11.25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11"/>
    </row>
    <row r="802" spans="1:19" ht="11.25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11"/>
    </row>
    <row r="803" spans="1:19" ht="11.25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11"/>
    </row>
    <row r="804" spans="1:19" ht="11.25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11"/>
    </row>
    <row r="805" spans="1:19" ht="11.25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11"/>
    </row>
    <row r="806" spans="1:19" ht="11.25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11"/>
    </row>
    <row r="807" spans="1:19" ht="11.25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11"/>
    </row>
    <row r="808" spans="1:19" ht="11.25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11"/>
    </row>
    <row r="809" spans="1:19" ht="11.25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11"/>
    </row>
    <row r="810" spans="1:19" ht="11.25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11"/>
    </row>
    <row r="811" spans="1:19" ht="11.25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11"/>
    </row>
    <row r="812" spans="1:19" ht="11.25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11"/>
    </row>
    <row r="813" spans="1:19" ht="11.25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11"/>
    </row>
    <row r="814" spans="1:19" ht="11.25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11"/>
    </row>
    <row r="815" spans="1:19" ht="11.25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11"/>
    </row>
    <row r="816" spans="1:19" ht="11.25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11"/>
    </row>
    <row r="817" spans="1:19" ht="11.25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11"/>
    </row>
    <row r="818" spans="1:19" ht="11.25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11"/>
    </row>
    <row r="819" spans="1:19" ht="11.25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11"/>
    </row>
    <row r="820" spans="1:19" ht="11.25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11"/>
    </row>
    <row r="821" spans="1:19" ht="11.25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11"/>
    </row>
    <row r="822" spans="1:19" ht="11.25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11"/>
    </row>
    <row r="823" spans="1:19" ht="11.25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11"/>
    </row>
    <row r="824" spans="1:19" ht="11.25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11"/>
    </row>
    <row r="825" spans="1:19" ht="11.25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11"/>
    </row>
    <row r="826" spans="1:19" ht="11.25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11"/>
    </row>
    <row r="827" spans="1:19" ht="11.25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11"/>
    </row>
    <row r="828" spans="1:19" ht="11.25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11"/>
    </row>
    <row r="829" spans="1:19" ht="11.25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11"/>
    </row>
    <row r="830" spans="1:19" ht="11.25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11"/>
    </row>
    <row r="831" spans="1:19" ht="11.25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11"/>
    </row>
    <row r="832" spans="1:19" ht="11.25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11"/>
    </row>
    <row r="833" spans="1:19" ht="11.25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11"/>
    </row>
    <row r="834" spans="1:19" ht="11.25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11"/>
    </row>
    <row r="835" spans="1:19" ht="11.25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11"/>
    </row>
    <row r="836" spans="1:19" ht="11.25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11"/>
    </row>
    <row r="837" spans="1:19" ht="11.25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11"/>
    </row>
    <row r="838" spans="1:19" ht="11.25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11"/>
    </row>
    <row r="839" spans="1:19" ht="11.25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11"/>
    </row>
    <row r="840" spans="1:19" ht="11.25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11"/>
    </row>
    <row r="841" spans="1:19" ht="11.25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11"/>
    </row>
    <row r="842" spans="1:19" ht="11.25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11"/>
    </row>
    <row r="843" spans="1:19" ht="11.25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11"/>
    </row>
    <row r="844" spans="1:19" ht="11.25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11"/>
    </row>
    <row r="845" spans="1:19" ht="11.25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11"/>
    </row>
    <row r="846" spans="1:19" ht="11.25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11"/>
    </row>
    <row r="847" spans="1:19" ht="11.25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11"/>
    </row>
    <row r="848" spans="1:19" ht="11.25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11"/>
    </row>
    <row r="849" spans="1:19" ht="11.25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11"/>
    </row>
    <row r="850" spans="1:19" ht="11.25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11"/>
    </row>
    <row r="851" spans="1:19" ht="11.25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11"/>
    </row>
    <row r="852" spans="1:19" ht="11.25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11"/>
    </row>
    <row r="853" spans="1:19" ht="11.25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11"/>
    </row>
    <row r="854" spans="1:19" ht="11.25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11"/>
    </row>
    <row r="855" spans="1:19" ht="11.25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11"/>
    </row>
    <row r="856" spans="1:19" ht="11.25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11"/>
    </row>
    <row r="857" spans="1:19" ht="11.25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11"/>
    </row>
    <row r="858" spans="1:19" ht="11.25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11"/>
    </row>
    <row r="859" spans="1:19" ht="11.25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11"/>
    </row>
    <row r="860" spans="1:19" ht="11.25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11"/>
    </row>
    <row r="861" spans="1:19" ht="11.25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11"/>
    </row>
    <row r="862" spans="1:19" ht="11.25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11"/>
    </row>
    <row r="863" spans="1:19" ht="11.25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11"/>
    </row>
    <row r="864" spans="1:19" ht="11.25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11"/>
    </row>
    <row r="865" spans="1:19" ht="11.25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11"/>
    </row>
    <row r="866" spans="1:19" ht="11.25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11"/>
    </row>
    <row r="867" spans="1:19" ht="11.25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11"/>
    </row>
    <row r="868" spans="1:19" ht="11.25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11"/>
    </row>
    <row r="869" spans="1:19" ht="11.25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11"/>
    </row>
    <row r="870" spans="1:19" ht="11.25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11"/>
    </row>
    <row r="871" spans="1:19" ht="11.25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11"/>
    </row>
    <row r="872" spans="1:19" ht="11.25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11"/>
    </row>
    <row r="873" spans="1:19" ht="11.25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11"/>
    </row>
    <row r="874" spans="1:19" ht="11.25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11"/>
    </row>
    <row r="875" spans="1:19" ht="11.25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11"/>
    </row>
    <row r="876" spans="1:19" ht="11.25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11"/>
    </row>
    <row r="877" spans="1:19" ht="11.25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11"/>
    </row>
    <row r="878" spans="1:19" ht="11.25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11"/>
    </row>
    <row r="879" spans="1:19" ht="11.25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11"/>
    </row>
    <row r="880" spans="1:19" ht="11.25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11"/>
    </row>
    <row r="881" spans="1:19" ht="11.25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11"/>
    </row>
    <row r="882" spans="1:19" ht="11.25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11"/>
    </row>
    <row r="883" spans="1:19" ht="11.25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11"/>
    </row>
    <row r="884" spans="1:19" ht="11.25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11"/>
    </row>
    <row r="885" spans="1:19" ht="11.25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11"/>
    </row>
    <row r="886" spans="1:19" ht="11.25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11"/>
    </row>
    <row r="887" spans="1:19" ht="11.25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11"/>
    </row>
    <row r="888" spans="1:19" ht="11.25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11"/>
    </row>
    <row r="889" spans="1:19" ht="11.25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11"/>
    </row>
    <row r="890" spans="1:19" ht="11.25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11"/>
    </row>
    <row r="891" spans="1:19" ht="11.25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11"/>
    </row>
    <row r="892" spans="1:19" ht="11.25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11"/>
    </row>
    <row r="893" spans="1:19" ht="11.25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11"/>
    </row>
    <row r="894" spans="1:19" ht="11.25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11"/>
    </row>
    <row r="895" spans="1:19" ht="11.25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11"/>
    </row>
    <row r="896" spans="1:19" ht="11.25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11"/>
    </row>
    <row r="897" spans="1:19" ht="11.25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11"/>
    </row>
    <row r="898" spans="1:19" ht="11.25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11"/>
    </row>
    <row r="899" spans="1:19" ht="11.25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11"/>
    </row>
    <row r="900" spans="1:19" ht="11.25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11"/>
    </row>
    <row r="901" spans="1:19" ht="11.25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11"/>
    </row>
    <row r="902" spans="1:19" ht="11.25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11"/>
    </row>
    <row r="903" spans="1:19" ht="11.25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11"/>
    </row>
    <row r="904" spans="1:19" ht="11.25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11"/>
    </row>
    <row r="905" spans="1:19" ht="11.25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11"/>
    </row>
    <row r="906" spans="1:19" ht="11.25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11"/>
    </row>
    <row r="907" spans="1:19" ht="11.25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11"/>
    </row>
    <row r="908" spans="1:19" ht="11.25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11"/>
    </row>
    <row r="909" spans="1:19" ht="11.25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11"/>
    </row>
    <row r="910" spans="1:19" ht="11.25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11"/>
    </row>
    <row r="911" spans="1:19" ht="11.25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11"/>
    </row>
    <row r="912" spans="1:19" ht="11.25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11"/>
    </row>
    <row r="913" spans="1:19" ht="11.25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11"/>
    </row>
    <row r="914" spans="1:19" ht="11.25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11"/>
    </row>
    <row r="915" spans="1:19" ht="11.25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11"/>
    </row>
    <row r="916" spans="1:19" ht="11.25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11"/>
    </row>
    <row r="917" spans="1:19" ht="11.25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11"/>
    </row>
    <row r="918" spans="1:19" ht="11.25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11"/>
    </row>
    <row r="919" spans="1:19" ht="11.25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11"/>
    </row>
    <row r="920" spans="1:19" ht="11.25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11"/>
    </row>
    <row r="921" spans="1:19" ht="11.25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11"/>
    </row>
    <row r="922" spans="1:19" ht="11.25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11"/>
    </row>
    <row r="923" spans="1:19" ht="11.25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11"/>
    </row>
    <row r="924" spans="1:19" ht="11.25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11"/>
    </row>
    <row r="925" spans="1:19" ht="11.25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11"/>
    </row>
    <row r="926" spans="1:19" ht="11.25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11"/>
    </row>
    <row r="927" spans="1:19" ht="11.25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11"/>
    </row>
    <row r="928" spans="1:19" ht="11.25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11"/>
    </row>
    <row r="929" spans="1:19" ht="11.25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11"/>
    </row>
    <row r="930" spans="1:19" ht="11.25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11"/>
    </row>
    <row r="931" spans="1:19" ht="11.25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11"/>
    </row>
    <row r="932" spans="1:19" ht="11.25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11"/>
    </row>
    <row r="933" spans="1:19" ht="11.25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11"/>
    </row>
    <row r="934" spans="1:19" ht="11.25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11"/>
    </row>
    <row r="935" spans="1:19" ht="11.25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11"/>
    </row>
    <row r="936" spans="1:19" ht="11.25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11"/>
    </row>
    <row r="937" spans="1:19" ht="11.25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11"/>
    </row>
    <row r="938" spans="1:19" ht="11.25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11"/>
    </row>
    <row r="939" spans="1:19" ht="11.25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11"/>
    </row>
    <row r="940" spans="1:19" ht="11.25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11"/>
    </row>
    <row r="941" spans="1:19" ht="11.25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11"/>
    </row>
    <row r="942" spans="1:19" ht="11.25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11"/>
    </row>
    <row r="943" spans="1:19" ht="11.25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11"/>
    </row>
    <row r="944" spans="1:19" ht="11.25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11"/>
    </row>
    <row r="945" spans="1:19" ht="11.25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11"/>
    </row>
    <row r="946" spans="1:19" ht="11.25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11"/>
    </row>
    <row r="947" spans="1:19" ht="11.25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11"/>
    </row>
    <row r="948" spans="1:19" ht="11.25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11"/>
    </row>
    <row r="949" spans="1:19" ht="11.25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11"/>
    </row>
    <row r="950" spans="1:19" ht="11.25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11"/>
    </row>
    <row r="951" spans="1:19" ht="11.25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11"/>
    </row>
    <row r="952" spans="1:19" ht="11.25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11"/>
    </row>
    <row r="953" spans="1:19" ht="11.25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11"/>
    </row>
    <row r="954" spans="1:19" ht="11.25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11"/>
    </row>
    <row r="955" spans="1:19" ht="11.25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11"/>
    </row>
    <row r="956" spans="1:19" ht="11.25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11"/>
    </row>
    <row r="957" spans="1:19" ht="11.25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11"/>
    </row>
    <row r="958" spans="1:19" ht="11.25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11"/>
    </row>
    <row r="959" spans="1:19" ht="11.25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11"/>
    </row>
    <row r="960" spans="1:19" ht="11.25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11"/>
    </row>
    <row r="961" spans="1:19" ht="11.25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11"/>
    </row>
    <row r="962" spans="1:19" ht="11.25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11"/>
    </row>
    <row r="963" spans="1:19" ht="11.25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11"/>
    </row>
    <row r="964" spans="1:19" ht="11.25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11"/>
    </row>
    <row r="965" spans="1:19" ht="11.25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11"/>
    </row>
    <row r="966" spans="1:19" ht="11.25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11"/>
    </row>
    <row r="967" spans="1:19" ht="11.25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11"/>
    </row>
    <row r="968" spans="1:19" ht="11.25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11"/>
    </row>
    <row r="969" spans="1:19" ht="11.25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11"/>
    </row>
    <row r="970" spans="1:19" ht="11.25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11"/>
    </row>
    <row r="971" spans="1:19" ht="11.25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11"/>
    </row>
    <row r="972" spans="1:19" ht="11.25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11"/>
    </row>
    <row r="973" spans="1:19" ht="11.25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11"/>
    </row>
    <row r="974" spans="1:19" ht="11.25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11"/>
    </row>
    <row r="975" spans="1:19" ht="11.25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11"/>
    </row>
    <row r="976" spans="1:19" ht="11.25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11"/>
    </row>
    <row r="977" spans="1:19" ht="11.25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11"/>
    </row>
    <row r="978" spans="1:19" ht="11.25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11"/>
    </row>
    <row r="979" spans="1:19" ht="11.25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11"/>
    </row>
    <row r="980" spans="1:19" ht="11.25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11"/>
    </row>
    <row r="981" spans="1:19" ht="11.25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11"/>
    </row>
    <row r="982" spans="1:19" ht="11.25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11"/>
    </row>
    <row r="983" spans="1:19" ht="11.25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11"/>
    </row>
    <row r="984" spans="1:19" ht="11.25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11"/>
    </row>
    <row r="985" spans="1:19" ht="11.25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11"/>
    </row>
    <row r="986" spans="1:19" ht="11.25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11"/>
    </row>
    <row r="987" spans="1:19" ht="11.25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11"/>
    </row>
    <row r="988" spans="1:19" ht="11.25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11"/>
    </row>
    <row r="989" spans="1:19" ht="11.25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11"/>
    </row>
    <row r="990" spans="1:19" ht="11.25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11"/>
    </row>
    <row r="991" spans="1:19" ht="11.25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11"/>
    </row>
    <row r="992" spans="1:19" ht="11.25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11"/>
    </row>
    <row r="993" spans="1:19" ht="11.25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11"/>
    </row>
    <row r="994" spans="1:19" ht="11.25">
      <c r="A994" s="11"/>
      <c r="B994" s="11"/>
      <c r="C994" s="11"/>
      <c r="D994" s="11"/>
      <c r="E994" s="11"/>
      <c r="F994" s="11"/>
      <c r="G994" s="11"/>
      <c r="H994" s="11"/>
      <c r="I994" s="11"/>
      <c r="J994" s="11"/>
      <c r="K994" s="11"/>
      <c r="L994" s="11"/>
      <c r="M994" s="11"/>
      <c r="N994" s="11"/>
      <c r="O994" s="11"/>
      <c r="P994" s="11"/>
      <c r="Q994" s="11"/>
      <c r="R994" s="11"/>
      <c r="S994" s="11"/>
    </row>
    <row r="995" spans="1:19" ht="11.25">
      <c r="A995" s="11"/>
      <c r="B995" s="11"/>
      <c r="C995" s="11"/>
      <c r="D995" s="11"/>
      <c r="E995" s="11"/>
      <c r="F995" s="11"/>
      <c r="G995" s="11"/>
      <c r="H995" s="11"/>
      <c r="I995" s="11"/>
      <c r="J995" s="11"/>
      <c r="K995" s="11"/>
      <c r="L995" s="11"/>
      <c r="M995" s="11"/>
      <c r="N995" s="11"/>
      <c r="O995" s="11"/>
      <c r="P995" s="11"/>
      <c r="Q995" s="11"/>
      <c r="R995" s="11"/>
      <c r="S995" s="11"/>
    </row>
    <row r="996" spans="1:19" ht="11.25">
      <c r="A996" s="11"/>
      <c r="B996" s="11"/>
      <c r="C996" s="11"/>
      <c r="D996" s="11"/>
      <c r="E996" s="11"/>
      <c r="F996" s="11"/>
      <c r="G996" s="11"/>
      <c r="H996" s="11"/>
      <c r="I996" s="11"/>
      <c r="J996" s="11"/>
      <c r="K996" s="11"/>
      <c r="L996" s="11"/>
      <c r="M996" s="11"/>
      <c r="N996" s="11"/>
      <c r="O996" s="11"/>
      <c r="P996" s="11"/>
      <c r="Q996" s="11"/>
      <c r="R996" s="11"/>
      <c r="S996" s="11"/>
    </row>
    <row r="997" spans="1:19" ht="11.25">
      <c r="A997" s="11"/>
      <c r="B997" s="11"/>
      <c r="C997" s="11"/>
      <c r="D997" s="11"/>
      <c r="E997" s="11"/>
      <c r="F997" s="11"/>
      <c r="G997" s="11"/>
      <c r="H997" s="11"/>
      <c r="I997" s="11"/>
      <c r="J997" s="11"/>
      <c r="K997" s="11"/>
      <c r="L997" s="11"/>
      <c r="M997" s="11"/>
      <c r="N997" s="11"/>
      <c r="O997" s="11"/>
      <c r="P997" s="11"/>
      <c r="Q997" s="11"/>
      <c r="R997" s="11"/>
      <c r="S997" s="11"/>
    </row>
    <row r="998" spans="1:19" ht="11.25">
      <c r="A998" s="11"/>
      <c r="B998" s="11"/>
      <c r="C998" s="11"/>
      <c r="D998" s="11"/>
      <c r="E998" s="11"/>
      <c r="F998" s="11"/>
      <c r="G998" s="11"/>
      <c r="H998" s="11"/>
      <c r="I998" s="11"/>
      <c r="J998" s="11"/>
      <c r="K998" s="11"/>
      <c r="L998" s="11"/>
      <c r="M998" s="11"/>
      <c r="N998" s="11"/>
      <c r="O998" s="11"/>
      <c r="P998" s="11"/>
      <c r="Q998" s="11"/>
      <c r="R998" s="11"/>
      <c r="S998" s="11"/>
    </row>
    <row r="999" spans="1:19" ht="11.25">
      <c r="A999" s="11"/>
      <c r="B999" s="11"/>
      <c r="C999" s="11"/>
      <c r="D999" s="11"/>
      <c r="E999" s="11"/>
      <c r="F999" s="11"/>
      <c r="G999" s="11"/>
      <c r="H999" s="11"/>
      <c r="I999" s="11"/>
      <c r="J999" s="11"/>
      <c r="K999" s="11"/>
      <c r="L999" s="11"/>
      <c r="M999" s="11"/>
      <c r="N999" s="11"/>
      <c r="O999" s="11"/>
      <c r="P999" s="11"/>
      <c r="Q999" s="11"/>
      <c r="R999" s="11"/>
      <c r="S999" s="11"/>
    </row>
    <row r="1000" spans="1:19" ht="11.25">
      <c r="A1000" s="11"/>
      <c r="B1000" s="11"/>
      <c r="C1000" s="11"/>
      <c r="D1000" s="11"/>
      <c r="E1000" s="11"/>
      <c r="F1000" s="11"/>
      <c r="G1000" s="11"/>
      <c r="H1000" s="11"/>
      <c r="I1000" s="11"/>
      <c r="J1000" s="11"/>
      <c r="K1000" s="11"/>
      <c r="L1000" s="11"/>
      <c r="M1000" s="11"/>
      <c r="N1000" s="11"/>
      <c r="O1000" s="11"/>
      <c r="P1000" s="11"/>
      <c r="Q1000" s="11"/>
      <c r="R1000" s="11"/>
      <c r="S1000" s="11"/>
    </row>
    <row r="1001" spans="1:19" ht="11.25">
      <c r="A1001" s="11"/>
      <c r="B1001" s="11"/>
      <c r="C1001" s="11"/>
      <c r="D1001" s="11"/>
      <c r="E1001" s="11"/>
      <c r="F1001" s="11"/>
      <c r="G1001" s="11"/>
      <c r="H1001" s="11"/>
      <c r="I1001" s="11"/>
      <c r="J1001" s="11"/>
      <c r="K1001" s="11"/>
      <c r="L1001" s="11"/>
      <c r="M1001" s="11"/>
      <c r="N1001" s="11"/>
      <c r="O1001" s="11"/>
      <c r="P1001" s="11"/>
      <c r="Q1001" s="11"/>
      <c r="R1001" s="11"/>
      <c r="S1001" s="11"/>
    </row>
    <row r="1002" spans="1:19" ht="11.25">
      <c r="A1002" s="11"/>
      <c r="B1002" s="11"/>
      <c r="C1002" s="11"/>
      <c r="D1002" s="11"/>
      <c r="E1002" s="11"/>
      <c r="F1002" s="11"/>
      <c r="G1002" s="11"/>
      <c r="H1002" s="11"/>
      <c r="I1002" s="11"/>
      <c r="J1002" s="11"/>
      <c r="K1002" s="11"/>
      <c r="L1002" s="11"/>
      <c r="M1002" s="11"/>
      <c r="N1002" s="11"/>
      <c r="O1002" s="11"/>
      <c r="P1002" s="11"/>
      <c r="Q1002" s="11"/>
      <c r="R1002" s="11"/>
      <c r="S1002" s="11"/>
    </row>
    <row r="1003" spans="1:19" ht="11.25">
      <c r="A1003" s="11"/>
      <c r="B1003" s="11"/>
      <c r="C1003" s="11"/>
      <c r="D1003" s="11"/>
      <c r="E1003" s="11"/>
      <c r="F1003" s="11"/>
      <c r="G1003" s="11"/>
      <c r="H1003" s="11"/>
      <c r="I1003" s="11"/>
      <c r="J1003" s="11"/>
      <c r="K1003" s="11"/>
      <c r="L1003" s="11"/>
      <c r="M1003" s="11"/>
      <c r="N1003" s="11"/>
      <c r="O1003" s="11"/>
      <c r="P1003" s="11"/>
      <c r="Q1003" s="11"/>
      <c r="R1003" s="11"/>
      <c r="S1003" s="11"/>
    </row>
  </sheetData>
  <sortState ref="A2:F52">
    <sortCondition ref="F2:F52"/>
  </sortState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outlinePr summaryBelow="0" summaryRight="0"/>
  </sheetPr>
  <dimension ref="A1:U1001"/>
  <sheetViews>
    <sheetView workbookViewId="0">
      <selection activeCell="F104" sqref="F104"/>
    </sheetView>
  </sheetViews>
  <sheetFormatPr defaultColWidth="14.28515625" defaultRowHeight="15.75" customHeight="1"/>
  <cols>
    <col min="1" max="9" width="14.28515625" style="6"/>
    <col min="10" max="10" width="6" style="6" customWidth="1"/>
    <col min="11" max="16384" width="14.28515625" style="6"/>
  </cols>
  <sheetData>
    <row r="1" spans="1:21" ht="15.75" customHeight="1">
      <c r="A1" s="18"/>
      <c r="B1" s="18" t="s">
        <v>88</v>
      </c>
      <c r="C1" s="18"/>
      <c r="D1" s="18"/>
      <c r="E1" s="18" t="s">
        <v>346</v>
      </c>
      <c r="F1" s="18"/>
      <c r="G1" s="18"/>
      <c r="H1" s="18"/>
      <c r="I1" s="18" t="s">
        <v>9751</v>
      </c>
      <c r="J1" s="18" t="s">
        <v>32697</v>
      </c>
      <c r="K1" s="18"/>
      <c r="L1" s="18"/>
      <c r="M1" s="18"/>
      <c r="N1" s="18"/>
      <c r="O1" s="18"/>
      <c r="P1" s="18"/>
      <c r="Q1" s="18"/>
      <c r="R1" s="18"/>
      <c r="S1" s="18"/>
      <c r="T1" s="18"/>
      <c r="U1" s="18"/>
    </row>
    <row r="2" spans="1:21" ht="12.75" hidden="1">
      <c r="A2" s="30" t="s">
        <v>95</v>
      </c>
      <c r="I2" s="19" t="s">
        <v>32706</v>
      </c>
      <c r="J2" s="19"/>
      <c r="K2" s="19"/>
      <c r="L2" s="19"/>
      <c r="M2" s="19"/>
      <c r="N2" s="19"/>
      <c r="O2" s="19"/>
      <c r="P2" s="19"/>
      <c r="Q2" s="19"/>
      <c r="R2" s="19"/>
      <c r="S2" s="19"/>
      <c r="T2" s="19"/>
      <c r="U2" s="19"/>
    </row>
    <row r="3" spans="1:21" ht="12.75" hidden="1">
      <c r="A3" s="30" t="s">
        <v>100</v>
      </c>
      <c r="I3" s="19" t="s">
        <v>32706</v>
      </c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</row>
    <row r="4" spans="1:21" ht="12.75" hidden="1">
      <c r="A4" s="30" t="s">
        <v>106</v>
      </c>
      <c r="H4" s="66"/>
      <c r="I4" s="19" t="s">
        <v>32706</v>
      </c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</row>
    <row r="5" spans="1:21" ht="12.75">
      <c r="A5" s="30" t="s">
        <v>112</v>
      </c>
      <c r="B5" s="19" t="s">
        <v>112</v>
      </c>
      <c r="C5" s="19" t="s">
        <v>10305</v>
      </c>
      <c r="D5" s="19" t="s">
        <v>10306</v>
      </c>
      <c r="E5" s="64">
        <v>43959</v>
      </c>
      <c r="F5" s="19" t="s">
        <v>10307</v>
      </c>
      <c r="G5" s="19" t="s">
        <v>9875</v>
      </c>
      <c r="H5" s="65">
        <v>297000</v>
      </c>
      <c r="I5" s="65">
        <v>300000</v>
      </c>
      <c r="J5" s="19">
        <v>1</v>
      </c>
      <c r="K5" s="19"/>
      <c r="L5" s="19"/>
      <c r="M5" s="19"/>
      <c r="N5" s="19"/>
      <c r="O5" s="19"/>
      <c r="P5" s="19"/>
      <c r="Q5" s="19"/>
      <c r="R5" s="19"/>
      <c r="S5" s="19"/>
      <c r="T5" s="19"/>
      <c r="U5" s="19"/>
    </row>
    <row r="6" spans="1:21" ht="12.75">
      <c r="A6" s="30" t="s">
        <v>118</v>
      </c>
      <c r="B6" s="19" t="s">
        <v>118</v>
      </c>
      <c r="C6" s="19" t="s">
        <v>11650</v>
      </c>
      <c r="D6" s="19" t="s">
        <v>11651</v>
      </c>
      <c r="E6" s="64">
        <v>44008</v>
      </c>
      <c r="F6" s="19" t="s">
        <v>11652</v>
      </c>
      <c r="G6" s="19" t="s">
        <v>9875</v>
      </c>
      <c r="H6" s="65">
        <v>301040</v>
      </c>
      <c r="I6" s="65">
        <f>VLOOKUP(A6,InvoicePO!$A$2:$I$2610,9,FALSE)</f>
        <v>303880</v>
      </c>
      <c r="J6" s="19">
        <v>1</v>
      </c>
      <c r="K6" s="19"/>
      <c r="L6" s="19"/>
      <c r="M6" s="19"/>
      <c r="N6" s="19"/>
      <c r="O6" s="19"/>
      <c r="P6" s="19"/>
      <c r="Q6" s="19"/>
      <c r="R6" s="19"/>
      <c r="S6" s="19"/>
      <c r="T6" s="19"/>
      <c r="U6" s="19"/>
    </row>
    <row r="7" spans="1:21" ht="12.75">
      <c r="A7" s="30" t="s">
        <v>122</v>
      </c>
      <c r="B7" s="19" t="s">
        <v>122</v>
      </c>
      <c r="C7" s="19" t="s">
        <v>12365</v>
      </c>
      <c r="D7" s="19" t="s">
        <v>12366</v>
      </c>
      <c r="E7" s="64">
        <v>44022</v>
      </c>
      <c r="F7" s="19" t="s">
        <v>12367</v>
      </c>
      <c r="G7" s="19" t="s">
        <v>9875</v>
      </c>
      <c r="H7" s="65">
        <v>432480</v>
      </c>
      <c r="I7" s="65">
        <f>VLOOKUP(A7,InvoicePO!$A$2:$I$2610,9,FALSE)</f>
        <v>436560</v>
      </c>
      <c r="J7" s="19">
        <v>1</v>
      </c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</row>
    <row r="8" spans="1:21" ht="12.75" hidden="1">
      <c r="A8" s="30" t="s">
        <v>126</v>
      </c>
      <c r="H8" s="66"/>
      <c r="I8" s="19" t="s">
        <v>32706</v>
      </c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</row>
    <row r="9" spans="1:21" ht="12.75">
      <c r="A9" s="30" t="s">
        <v>132</v>
      </c>
      <c r="B9" s="19" t="s">
        <v>132</v>
      </c>
      <c r="C9" s="19" t="s">
        <v>9923</v>
      </c>
      <c r="D9" s="19" t="s">
        <v>9924</v>
      </c>
      <c r="E9" s="64">
        <v>43945</v>
      </c>
      <c r="F9" s="19" t="s">
        <v>9925</v>
      </c>
      <c r="G9" s="19" t="s">
        <v>9875</v>
      </c>
      <c r="H9" s="65">
        <v>300747.83</v>
      </c>
      <c r="I9" s="65">
        <f>VLOOKUP(A9,InvoicePO!$A$2:$I$2610,9,FALSE)</f>
        <v>303585.07</v>
      </c>
      <c r="J9" s="19">
        <v>1</v>
      </c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</row>
    <row r="10" spans="1:21" ht="12.75" hidden="1">
      <c r="A10" s="30" t="s">
        <v>136</v>
      </c>
      <c r="I10" s="19" t="s">
        <v>32706</v>
      </c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</row>
    <row r="11" spans="1:21" ht="12.75">
      <c r="A11" s="30" t="s">
        <v>141</v>
      </c>
      <c r="B11" s="19" t="s">
        <v>141</v>
      </c>
      <c r="C11" s="19" t="s">
        <v>10311</v>
      </c>
      <c r="D11" s="19" t="s">
        <v>10312</v>
      </c>
      <c r="E11" s="64">
        <v>43959</v>
      </c>
      <c r="F11" s="19" t="s">
        <v>10313</v>
      </c>
      <c r="G11" s="19" t="s">
        <v>9875</v>
      </c>
      <c r="H11" s="65">
        <v>254400</v>
      </c>
      <c r="I11" s="65">
        <f>VLOOKUP(A11,InvoicePO!$A$2:$I$2610,9,FALSE)</f>
        <v>256800</v>
      </c>
      <c r="J11" s="19">
        <v>1</v>
      </c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</row>
    <row r="12" spans="1:21" ht="12.75">
      <c r="A12" s="30" t="s">
        <v>145</v>
      </c>
      <c r="B12" s="19" t="s">
        <v>145</v>
      </c>
      <c r="C12" s="19" t="s">
        <v>11352</v>
      </c>
      <c r="D12" s="19" t="s">
        <v>11353</v>
      </c>
      <c r="E12" s="64">
        <v>43994</v>
      </c>
      <c r="F12" s="19" t="s">
        <v>11354</v>
      </c>
      <c r="G12" s="19" t="s">
        <v>9875</v>
      </c>
      <c r="H12" s="65">
        <v>127200</v>
      </c>
      <c r="I12" s="65">
        <f>VLOOKUP(A12,InvoicePO!$A$2:$I$2610,9,FALSE)</f>
        <v>128400</v>
      </c>
      <c r="J12" s="19">
        <v>1</v>
      </c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</row>
    <row r="13" spans="1:21" ht="12.75">
      <c r="A13" s="30" t="s">
        <v>149</v>
      </c>
      <c r="B13" s="19" t="s">
        <v>149</v>
      </c>
      <c r="C13" s="19" t="s">
        <v>11729</v>
      </c>
      <c r="D13" s="19" t="s">
        <v>11730</v>
      </c>
      <c r="E13" s="64">
        <v>44008</v>
      </c>
      <c r="F13" s="19" t="s">
        <v>11731</v>
      </c>
      <c r="G13" s="19" t="s">
        <v>9875</v>
      </c>
      <c r="H13" s="65">
        <v>475200</v>
      </c>
      <c r="I13" s="65">
        <f>VLOOKUP(A13,InvoicePO!$A$2:$I$2610,9,FALSE)</f>
        <v>192000</v>
      </c>
      <c r="J13" s="19">
        <v>1</v>
      </c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</row>
    <row r="14" spans="1:21" ht="12.75">
      <c r="A14" s="72" t="s">
        <v>32</v>
      </c>
      <c r="B14" s="73" t="s">
        <v>32</v>
      </c>
      <c r="C14" s="73" t="s">
        <v>11692</v>
      </c>
      <c r="D14" s="73" t="s">
        <v>11693</v>
      </c>
      <c r="E14" s="74">
        <v>44008</v>
      </c>
      <c r="F14" s="73" t="s">
        <v>11694</v>
      </c>
      <c r="G14" s="73" t="s">
        <v>9875</v>
      </c>
      <c r="H14" s="75">
        <v>445794.39</v>
      </c>
      <c r="I14" s="65">
        <v>450000</v>
      </c>
      <c r="J14" s="19">
        <v>1</v>
      </c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</row>
    <row r="15" spans="1:21" ht="12.75">
      <c r="A15" s="72" t="s">
        <v>32</v>
      </c>
      <c r="B15" s="73" t="s">
        <v>32</v>
      </c>
      <c r="C15" s="73" t="s">
        <v>13973</v>
      </c>
      <c r="D15" s="73" t="s">
        <v>13974</v>
      </c>
      <c r="E15" s="74">
        <v>44071</v>
      </c>
      <c r="F15" s="73" t="s">
        <v>13975</v>
      </c>
      <c r="G15" s="73" t="s">
        <v>9875</v>
      </c>
      <c r="H15" s="75">
        <v>495327.1</v>
      </c>
      <c r="I15" s="75">
        <v>500000</v>
      </c>
      <c r="J15" s="19">
        <v>2</v>
      </c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</row>
    <row r="16" spans="1:21" ht="12.75">
      <c r="A16" s="72" t="s">
        <v>32</v>
      </c>
      <c r="B16" s="73" t="s">
        <v>32</v>
      </c>
      <c r="C16" s="73" t="s">
        <v>17443</v>
      </c>
      <c r="D16" s="73" t="s">
        <v>17444</v>
      </c>
      <c r="E16" s="74">
        <v>44130</v>
      </c>
      <c r="F16" s="73" t="s">
        <v>17445</v>
      </c>
      <c r="G16" s="73" t="s">
        <v>9875</v>
      </c>
      <c r="H16" s="75">
        <v>990654.21</v>
      </c>
      <c r="I16" s="75">
        <v>1000000</v>
      </c>
      <c r="J16" s="19">
        <v>3</v>
      </c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</row>
    <row r="17" spans="1:21" ht="12.75">
      <c r="A17" s="72" t="s">
        <v>32</v>
      </c>
      <c r="B17" s="73" t="s">
        <v>32</v>
      </c>
      <c r="C17" s="73" t="s">
        <v>23595</v>
      </c>
      <c r="D17" s="73" t="s">
        <v>23596</v>
      </c>
      <c r="E17" s="74">
        <v>44281</v>
      </c>
      <c r="F17" s="73" t="s">
        <v>23597</v>
      </c>
      <c r="G17" s="73" t="s">
        <v>9875</v>
      </c>
      <c r="H17" s="75">
        <v>495327.1</v>
      </c>
      <c r="I17" s="75">
        <v>500000</v>
      </c>
      <c r="J17" s="19">
        <v>4</v>
      </c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</row>
    <row r="18" spans="1:21" ht="12.75">
      <c r="A18" s="30" t="s">
        <v>154</v>
      </c>
      <c r="B18" s="19" t="s">
        <v>154</v>
      </c>
      <c r="C18" s="19" t="s">
        <v>11505</v>
      </c>
      <c r="D18" s="19" t="s">
        <v>11506</v>
      </c>
      <c r="E18" s="64">
        <v>43994</v>
      </c>
      <c r="F18" s="19" t="s">
        <v>11507</v>
      </c>
      <c r="G18" s="19" t="s">
        <v>9875</v>
      </c>
      <c r="H18" s="65">
        <v>160484</v>
      </c>
      <c r="I18" s="65">
        <f>VLOOKUP(A18,InvoicePO!$A$2:$I$2610,9,FALSE)</f>
        <v>161998</v>
      </c>
      <c r="J18" s="19">
        <v>1</v>
      </c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</row>
    <row r="19" spans="1:21" ht="14.25">
      <c r="A19" s="72" t="s">
        <v>158</v>
      </c>
      <c r="B19" s="73" t="s">
        <v>158</v>
      </c>
      <c r="C19" s="73" t="s">
        <v>11680</v>
      </c>
      <c r="D19" s="73" t="s">
        <v>11681</v>
      </c>
      <c r="E19" s="74">
        <v>44008</v>
      </c>
      <c r="F19" s="73" t="s">
        <v>11682</v>
      </c>
      <c r="G19" s="73" t="s">
        <v>9875</v>
      </c>
      <c r="H19" s="75">
        <v>148569.60000000001</v>
      </c>
      <c r="I19" s="77">
        <v>149971.20000000001</v>
      </c>
      <c r="J19" s="19">
        <v>1</v>
      </c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</row>
    <row r="20" spans="1:21" ht="14.25">
      <c r="A20" s="72" t="s">
        <v>158</v>
      </c>
      <c r="B20" s="73" t="s">
        <v>158</v>
      </c>
      <c r="C20" s="73" t="s">
        <v>15582</v>
      </c>
      <c r="D20" s="73" t="s">
        <v>15583</v>
      </c>
      <c r="E20" s="74">
        <v>44103</v>
      </c>
      <c r="F20" s="73" t="s">
        <v>15584</v>
      </c>
      <c r="G20" s="73" t="s">
        <v>9875</v>
      </c>
      <c r="H20" s="75">
        <v>297139.20000000001</v>
      </c>
      <c r="I20" s="77">
        <v>299942.40000000002</v>
      </c>
      <c r="J20" s="19">
        <v>2</v>
      </c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</row>
    <row r="21" spans="1:21" ht="14.25">
      <c r="A21" s="72" t="s">
        <v>158</v>
      </c>
      <c r="B21" s="73" t="s">
        <v>158</v>
      </c>
      <c r="C21" s="73" t="s">
        <v>17303</v>
      </c>
      <c r="D21" s="73" t="s">
        <v>17304</v>
      </c>
      <c r="E21" s="74">
        <v>44130</v>
      </c>
      <c r="F21" s="73" t="s">
        <v>17305</v>
      </c>
      <c r="G21" s="73" t="s">
        <v>9875</v>
      </c>
      <c r="H21" s="75">
        <v>49523.199999999997</v>
      </c>
      <c r="I21" s="77">
        <v>49990.400000000001</v>
      </c>
      <c r="J21" s="19">
        <v>3</v>
      </c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</row>
    <row r="22" spans="1:21" ht="12.75">
      <c r="A22" s="30" t="s">
        <v>163</v>
      </c>
      <c r="B22" s="19" t="s">
        <v>163</v>
      </c>
      <c r="C22" s="19" t="s">
        <v>12377</v>
      </c>
      <c r="D22" s="19" t="s">
        <v>12378</v>
      </c>
      <c r="E22" s="64">
        <v>44022</v>
      </c>
      <c r="F22" s="19" t="s">
        <v>12379</v>
      </c>
      <c r="G22" s="19" t="s">
        <v>9875</v>
      </c>
      <c r="H22" s="65">
        <v>366300</v>
      </c>
      <c r="I22" s="65">
        <f>VLOOKUP(A22,InvoicePO!$A$2:$I$2610,9,FALSE)</f>
        <v>370000</v>
      </c>
      <c r="J22" s="19">
        <v>1</v>
      </c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</row>
    <row r="23" spans="1:21" ht="12.75">
      <c r="A23" s="30" t="s">
        <v>167</v>
      </c>
      <c r="B23" s="19" t="s">
        <v>167</v>
      </c>
      <c r="C23" s="19" t="s">
        <v>11801</v>
      </c>
      <c r="D23" s="19" t="s">
        <v>11802</v>
      </c>
      <c r="E23" s="64">
        <v>44008</v>
      </c>
      <c r="F23" s="19" t="s">
        <v>11803</v>
      </c>
      <c r="G23" s="19" t="s">
        <v>9875</v>
      </c>
      <c r="H23" s="65">
        <v>475200</v>
      </c>
      <c r="I23" s="65">
        <f>VLOOKUP(A23,InvoicePO!$A$2:$I$2610,9,FALSE)</f>
        <v>480000</v>
      </c>
      <c r="J23" s="19">
        <v>1</v>
      </c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</row>
    <row r="24" spans="1:21" ht="14.25">
      <c r="A24" s="30" t="s">
        <v>172</v>
      </c>
      <c r="B24" s="19" t="s">
        <v>172</v>
      </c>
      <c r="C24" s="19" t="s">
        <v>12747</v>
      </c>
      <c r="D24" s="19" t="s">
        <v>12748</v>
      </c>
      <c r="E24" s="64">
        <v>44036</v>
      </c>
      <c r="F24" s="19" t="s">
        <v>12749</v>
      </c>
      <c r="G24" s="19" t="s">
        <v>9875</v>
      </c>
      <c r="I24" s="17">
        <v>463000</v>
      </c>
      <c r="J24" s="19">
        <v>1</v>
      </c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</row>
    <row r="25" spans="1:21" ht="14.25">
      <c r="A25" s="30" t="s">
        <v>178</v>
      </c>
      <c r="B25" s="19" t="s">
        <v>178</v>
      </c>
      <c r="C25" s="19" t="s">
        <v>12747</v>
      </c>
      <c r="D25" s="19" t="s">
        <v>12748</v>
      </c>
      <c r="E25" s="64">
        <v>44036</v>
      </c>
      <c r="F25" s="19" t="s">
        <v>12749</v>
      </c>
      <c r="G25" s="19" t="s">
        <v>9875</v>
      </c>
      <c r="I25" s="17">
        <v>490000</v>
      </c>
      <c r="J25" s="19">
        <v>1</v>
      </c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</row>
    <row r="26" spans="1:21" ht="12.75">
      <c r="A26" s="30" t="s">
        <v>182</v>
      </c>
      <c r="B26" s="19" t="s">
        <v>182</v>
      </c>
      <c r="C26" s="19" t="s">
        <v>13369</v>
      </c>
      <c r="D26" s="19" t="s">
        <v>13370</v>
      </c>
      <c r="E26" s="64">
        <v>44057</v>
      </c>
      <c r="F26" s="19" t="s">
        <v>13371</v>
      </c>
      <c r="G26" s="19" t="s">
        <v>9875</v>
      </c>
      <c r="H26" s="65">
        <v>465300</v>
      </c>
      <c r="I26" s="65">
        <f>VLOOKUP(A26,InvoicePO!$A$2:$I$2610,9,FALSE)</f>
        <v>470000</v>
      </c>
      <c r="J26" s="19">
        <v>1</v>
      </c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</row>
    <row r="27" spans="1:21" ht="12.75">
      <c r="A27" s="30" t="s">
        <v>193</v>
      </c>
      <c r="B27" s="19" t="s">
        <v>193</v>
      </c>
      <c r="C27" s="19" t="s">
        <v>12392</v>
      </c>
      <c r="D27" s="19" t="s">
        <v>12393</v>
      </c>
      <c r="E27" s="64">
        <v>44022</v>
      </c>
      <c r="F27" s="19" t="s">
        <v>12394</v>
      </c>
      <c r="G27" s="19" t="s">
        <v>9875</v>
      </c>
      <c r="H27" s="65">
        <v>327906.55</v>
      </c>
      <c r="I27" s="65">
        <f>VLOOKUP(A27,InvoicePO!$A$2:$I$2610,9,FALSE)</f>
        <v>331000</v>
      </c>
      <c r="J27" s="19">
        <v>1</v>
      </c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</row>
    <row r="28" spans="1:21" ht="14.25">
      <c r="A28" s="72" t="s">
        <v>15</v>
      </c>
      <c r="B28" s="73" t="s">
        <v>15</v>
      </c>
      <c r="C28" s="73" t="s">
        <v>12711</v>
      </c>
      <c r="D28" s="73" t="s">
        <v>12712</v>
      </c>
      <c r="E28" s="74">
        <v>44036</v>
      </c>
      <c r="F28" s="73" t="s">
        <v>12713</v>
      </c>
      <c r="G28" s="73" t="s">
        <v>9875</v>
      </c>
      <c r="H28" s="75">
        <v>294030</v>
      </c>
      <c r="I28" s="17">
        <v>297000</v>
      </c>
      <c r="J28" s="19">
        <v>1</v>
      </c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</row>
    <row r="29" spans="1:21" ht="14.25">
      <c r="A29" s="76"/>
      <c r="B29" s="73" t="s">
        <v>15</v>
      </c>
      <c r="C29" s="73" t="s">
        <v>20820</v>
      </c>
      <c r="D29" s="73" t="s">
        <v>20821</v>
      </c>
      <c r="E29" s="74">
        <v>44218</v>
      </c>
      <c r="F29" s="73" t="s">
        <v>20822</v>
      </c>
      <c r="G29" s="73" t="s">
        <v>9875</v>
      </c>
      <c r="H29" s="75">
        <v>196020</v>
      </c>
      <c r="I29" s="17">
        <v>198000</v>
      </c>
      <c r="J29" s="19">
        <v>2</v>
      </c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</row>
    <row r="30" spans="1:21" ht="14.25">
      <c r="A30" s="72" t="s">
        <v>21</v>
      </c>
      <c r="B30" s="73" t="s">
        <v>21</v>
      </c>
      <c r="C30" s="73" t="s">
        <v>12720</v>
      </c>
      <c r="D30" s="73" t="s">
        <v>12721</v>
      </c>
      <c r="E30" s="74">
        <v>44036</v>
      </c>
      <c r="F30" s="73" t="s">
        <v>12722</v>
      </c>
      <c r="G30" s="73" t="s">
        <v>9875</v>
      </c>
      <c r="H30" s="75">
        <v>173250</v>
      </c>
      <c r="I30" s="17">
        <v>175000</v>
      </c>
      <c r="J30" s="19">
        <v>1</v>
      </c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</row>
    <row r="31" spans="1:21" ht="14.25">
      <c r="A31" s="76"/>
      <c r="B31" s="73" t="s">
        <v>21</v>
      </c>
      <c r="C31" s="73" t="s">
        <v>20892</v>
      </c>
      <c r="D31" s="73" t="s">
        <v>20893</v>
      </c>
      <c r="E31" s="74">
        <v>44218</v>
      </c>
      <c r="F31" s="73" t="s">
        <v>20894</v>
      </c>
      <c r="G31" s="73" t="s">
        <v>9875</v>
      </c>
      <c r="H31" s="75">
        <v>74250</v>
      </c>
      <c r="I31" s="17">
        <v>75000</v>
      </c>
      <c r="J31" s="19">
        <v>3</v>
      </c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</row>
    <row r="32" spans="1:21" ht="14.25">
      <c r="A32" s="72" t="s">
        <v>199</v>
      </c>
      <c r="B32" s="73" t="s">
        <v>199</v>
      </c>
      <c r="C32" s="73" t="s">
        <v>13835</v>
      </c>
      <c r="D32" s="73" t="s">
        <v>13836</v>
      </c>
      <c r="E32" s="74">
        <v>44071</v>
      </c>
      <c r="F32" s="73" t="s">
        <v>13837</v>
      </c>
      <c r="G32" s="73" t="s">
        <v>9875</v>
      </c>
      <c r="H32" s="75">
        <v>345342.06</v>
      </c>
      <c r="I32" s="17">
        <v>149400</v>
      </c>
      <c r="J32" s="19">
        <v>1</v>
      </c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</row>
    <row r="33" spans="1:21" ht="14.25">
      <c r="A33" s="72"/>
      <c r="B33" s="73" t="s">
        <v>199</v>
      </c>
      <c r="C33" s="73" t="s">
        <v>13835</v>
      </c>
      <c r="D33" s="73" t="s">
        <v>13836</v>
      </c>
      <c r="E33" s="74">
        <v>44071</v>
      </c>
      <c r="F33" s="73" t="s">
        <v>13837</v>
      </c>
      <c r="G33" s="73" t="s">
        <v>9875</v>
      </c>
      <c r="H33" s="75"/>
      <c r="I33" s="17">
        <v>199200</v>
      </c>
      <c r="J33" s="19">
        <v>2</v>
      </c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</row>
    <row r="34" spans="1:21" ht="14.25">
      <c r="A34" s="76"/>
      <c r="B34" s="73" t="s">
        <v>199</v>
      </c>
      <c r="C34" s="73" t="s">
        <v>17467</v>
      </c>
      <c r="D34" s="73" t="s">
        <v>17468</v>
      </c>
      <c r="E34" s="74">
        <v>44130</v>
      </c>
      <c r="F34" s="73" t="s">
        <v>17469</v>
      </c>
      <c r="G34" s="73" t="s">
        <v>9875</v>
      </c>
      <c r="H34" s="75">
        <v>275203.74</v>
      </c>
      <c r="I34" s="17">
        <v>149400</v>
      </c>
      <c r="J34" s="19">
        <v>3</v>
      </c>
      <c r="K34" s="19"/>
      <c r="L34" s="19"/>
      <c r="M34" s="19"/>
      <c r="N34" s="19"/>
      <c r="O34" s="19"/>
      <c r="P34" s="19"/>
      <c r="Q34" s="19"/>
      <c r="R34" s="19"/>
      <c r="S34" s="19"/>
      <c r="T34" s="19"/>
      <c r="U34" s="19"/>
    </row>
    <row r="35" spans="1:21" ht="12.75">
      <c r="A35" s="30" t="s">
        <v>204</v>
      </c>
      <c r="B35" s="19" t="s">
        <v>204</v>
      </c>
      <c r="C35" s="19" t="s">
        <v>20375</v>
      </c>
      <c r="D35" s="19" t="s">
        <v>20376</v>
      </c>
      <c r="E35" s="64">
        <v>44204</v>
      </c>
      <c r="F35" s="19" t="s">
        <v>20377</v>
      </c>
      <c r="G35" s="19" t="s">
        <v>9875</v>
      </c>
      <c r="H35" s="65">
        <v>371000</v>
      </c>
      <c r="I35" s="65">
        <f>VLOOKUP(A35,InvoicePO!$A$2:$I$2610,9,FALSE)</f>
        <v>374500</v>
      </c>
      <c r="J35" s="19">
        <v>1</v>
      </c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</row>
    <row r="36" spans="1:21" ht="12.75">
      <c r="A36" s="30" t="s">
        <v>208</v>
      </c>
      <c r="B36" s="19" t="s">
        <v>208</v>
      </c>
      <c r="C36" s="19" t="s">
        <v>16944</v>
      </c>
      <c r="D36" s="19" t="s">
        <v>16945</v>
      </c>
      <c r="E36" s="64">
        <v>44130</v>
      </c>
      <c r="F36" s="19" t="s">
        <v>16946</v>
      </c>
      <c r="G36" s="19" t="s">
        <v>9875</v>
      </c>
      <c r="H36" s="65">
        <v>438840</v>
      </c>
      <c r="I36" s="65">
        <f>VLOOKUP(A36,InvoicePO!$A$2:$I$2610,9,FALSE)</f>
        <v>442980</v>
      </c>
      <c r="J36" s="19">
        <v>1</v>
      </c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</row>
    <row r="37" spans="1:21" ht="12.75">
      <c r="A37" s="78" t="s">
        <v>212</v>
      </c>
      <c r="B37" s="78" t="s">
        <v>212</v>
      </c>
      <c r="C37" s="79"/>
      <c r="D37" s="79"/>
      <c r="E37" s="79"/>
      <c r="F37" s="79"/>
      <c r="G37" s="79"/>
      <c r="H37" s="80"/>
      <c r="I37" s="81">
        <f>VLOOKUP(A37,InvoicePO!$A$2:$I$2610,9,FALSE)</f>
        <v>498352.5</v>
      </c>
      <c r="J37" s="82">
        <v>1</v>
      </c>
      <c r="K37" s="19"/>
      <c r="L37" s="19"/>
      <c r="M37" s="19"/>
      <c r="N37" s="19"/>
      <c r="O37" s="19"/>
      <c r="P37" s="19"/>
      <c r="Q37" s="19"/>
      <c r="R37" s="19"/>
      <c r="S37" s="19"/>
      <c r="T37" s="19"/>
      <c r="U37" s="19"/>
    </row>
    <row r="38" spans="1:21" ht="12.75">
      <c r="A38" s="30" t="s">
        <v>215</v>
      </c>
      <c r="B38" s="19" t="s">
        <v>215</v>
      </c>
      <c r="C38" s="19" t="s">
        <v>17509</v>
      </c>
      <c r="D38" s="19" t="s">
        <v>17510</v>
      </c>
      <c r="E38" s="64">
        <v>44130</v>
      </c>
      <c r="F38" s="19" t="s">
        <v>17511</v>
      </c>
      <c r="G38" s="19" t="s">
        <v>9875</v>
      </c>
      <c r="H38" s="65">
        <v>438840</v>
      </c>
      <c r="I38" s="65">
        <f>VLOOKUP(A38,InvoicePO!$A$2:$I$2610,9,FALSE)</f>
        <v>442980</v>
      </c>
      <c r="J38" s="19">
        <v>1</v>
      </c>
      <c r="K38" s="19"/>
      <c r="L38" s="19"/>
      <c r="M38" s="19"/>
      <c r="N38" s="19"/>
      <c r="O38" s="19"/>
      <c r="P38" s="19"/>
      <c r="Q38" s="19"/>
      <c r="R38" s="19"/>
      <c r="S38" s="19"/>
      <c r="T38" s="19"/>
      <c r="U38" s="19"/>
    </row>
    <row r="39" spans="1:21" ht="12.75">
      <c r="A39" s="30" t="s">
        <v>219</v>
      </c>
      <c r="B39" s="19" t="s">
        <v>219</v>
      </c>
      <c r="C39" s="19" t="s">
        <v>19758</v>
      </c>
      <c r="D39" s="19" t="s">
        <v>19759</v>
      </c>
      <c r="E39" s="64">
        <v>44190</v>
      </c>
      <c r="F39" s="19" t="s">
        <v>19760</v>
      </c>
      <c r="G39" s="19" t="s">
        <v>9875</v>
      </c>
      <c r="H39" s="65">
        <v>235320</v>
      </c>
      <c r="I39" s="65">
        <f>VLOOKUP(A39,InvoicePO!$A$2:$I$2610,9,FALSE)</f>
        <v>237540</v>
      </c>
      <c r="J39" s="19">
        <v>1</v>
      </c>
      <c r="K39" s="19"/>
      <c r="L39" s="19"/>
      <c r="M39" s="19"/>
      <c r="N39" s="19"/>
      <c r="O39" s="19"/>
      <c r="P39" s="19"/>
      <c r="Q39" s="19"/>
      <c r="R39" s="19"/>
      <c r="S39" s="19"/>
      <c r="T39" s="19"/>
      <c r="U39" s="19"/>
    </row>
    <row r="40" spans="1:21" ht="12.75">
      <c r="A40" s="30" t="s">
        <v>38</v>
      </c>
      <c r="B40" s="19" t="s">
        <v>38</v>
      </c>
      <c r="C40" s="19" t="s">
        <v>18092</v>
      </c>
      <c r="D40" s="19" t="s">
        <v>18093</v>
      </c>
      <c r="E40" s="64">
        <v>44148</v>
      </c>
      <c r="F40" s="19" t="s">
        <v>18094</v>
      </c>
      <c r="G40" s="19" t="s">
        <v>9875</v>
      </c>
      <c r="H40" s="65">
        <v>99065.42</v>
      </c>
      <c r="I40" s="65">
        <f>VLOOKUP(A40,InvoicePO!$A$2:$I$2610,9,FALSE)</f>
        <v>100000</v>
      </c>
      <c r="J40" s="19">
        <v>1</v>
      </c>
      <c r="K40" s="19"/>
      <c r="L40" s="19"/>
      <c r="M40" s="19"/>
      <c r="N40" s="19"/>
      <c r="O40" s="19"/>
      <c r="P40" s="19"/>
      <c r="Q40" s="19"/>
      <c r="R40" s="19"/>
      <c r="S40" s="19"/>
      <c r="T40" s="19"/>
      <c r="U40" s="19"/>
    </row>
    <row r="41" spans="1:21" ht="12.75">
      <c r="A41" s="30" t="s">
        <v>1097</v>
      </c>
      <c r="B41" s="19" t="s">
        <v>1097</v>
      </c>
      <c r="C41" s="19" t="s">
        <v>16908</v>
      </c>
      <c r="D41" s="19" t="s">
        <v>16909</v>
      </c>
      <c r="E41" s="64">
        <v>44130</v>
      </c>
      <c r="F41" s="19" t="s">
        <v>16910</v>
      </c>
      <c r="G41" s="19" t="s">
        <v>9875</v>
      </c>
      <c r="H41" s="65">
        <v>173364.49</v>
      </c>
      <c r="I41" s="65">
        <f>VLOOKUP(A41,InvoicePO!$A$2:$I$2610,9,FALSE)</f>
        <v>175000</v>
      </c>
      <c r="J41" s="19">
        <v>1</v>
      </c>
      <c r="K41" s="19"/>
      <c r="L41" s="19"/>
      <c r="M41" s="19"/>
      <c r="N41" s="19"/>
      <c r="O41" s="19"/>
      <c r="P41" s="19"/>
      <c r="Q41" s="19"/>
      <c r="R41" s="19"/>
      <c r="S41" s="19"/>
      <c r="T41" s="19"/>
      <c r="U41" s="19"/>
    </row>
    <row r="42" spans="1:21" ht="12.75">
      <c r="A42" s="30" t="s">
        <v>49</v>
      </c>
      <c r="B42" s="19" t="s">
        <v>49</v>
      </c>
      <c r="C42" s="19" t="s">
        <v>17518</v>
      </c>
      <c r="D42" s="19" t="s">
        <v>17519</v>
      </c>
      <c r="E42" s="64">
        <v>44130</v>
      </c>
      <c r="F42" s="19" t="s">
        <v>17520</v>
      </c>
      <c r="G42" s="19" t="s">
        <v>9875</v>
      </c>
      <c r="H42" s="65">
        <v>198130.84</v>
      </c>
      <c r="I42" s="65">
        <f>VLOOKUP(A42,InvoicePO!$A$2:$I$2610,9,FALSE)</f>
        <v>200000</v>
      </c>
      <c r="J42" s="19">
        <v>1</v>
      </c>
      <c r="K42" s="19"/>
      <c r="L42" s="19"/>
      <c r="M42" s="19"/>
      <c r="N42" s="19"/>
      <c r="O42" s="19"/>
      <c r="P42" s="19"/>
      <c r="Q42" s="19"/>
      <c r="R42" s="19"/>
      <c r="S42" s="19"/>
      <c r="T42" s="19"/>
      <c r="U42" s="19"/>
    </row>
    <row r="43" spans="1:21" ht="12.75">
      <c r="A43" s="30" t="s">
        <v>222</v>
      </c>
      <c r="B43" s="19" t="s">
        <v>222</v>
      </c>
      <c r="C43" s="19" t="s">
        <v>25111</v>
      </c>
      <c r="D43" s="19" t="s">
        <v>25112</v>
      </c>
      <c r="E43" s="64">
        <v>44330</v>
      </c>
      <c r="F43" s="19" t="s">
        <v>25113</v>
      </c>
      <c r="G43" s="19" t="s">
        <v>9875</v>
      </c>
      <c r="H43" s="65">
        <v>394956</v>
      </c>
      <c r="I43" s="65">
        <f>VLOOKUP(A43,InvoicePO!$A$2:$I$2610,9,FALSE)</f>
        <v>398682</v>
      </c>
      <c r="J43" s="19">
        <v>1</v>
      </c>
      <c r="K43" s="19"/>
      <c r="L43" s="19"/>
      <c r="M43" s="19"/>
      <c r="N43" s="19"/>
      <c r="O43" s="19"/>
      <c r="P43" s="19"/>
      <c r="Q43" s="19"/>
      <c r="R43" s="19"/>
      <c r="S43" s="19"/>
      <c r="T43" s="19"/>
      <c r="U43" s="19"/>
    </row>
    <row r="44" spans="1:21" ht="12.75">
      <c r="A44" s="30" t="s">
        <v>225</v>
      </c>
      <c r="B44" s="19" t="s">
        <v>225</v>
      </c>
      <c r="C44" s="19" t="s">
        <v>24533</v>
      </c>
      <c r="D44" s="19" t="s">
        <v>24534</v>
      </c>
      <c r="E44" s="64">
        <v>44314</v>
      </c>
      <c r="F44" s="19" t="s">
        <v>24535</v>
      </c>
      <c r="G44" s="19" t="s">
        <v>9875</v>
      </c>
      <c r="H44" s="65">
        <v>475410</v>
      </c>
      <c r="I44" s="65">
        <f>VLOOKUP(A44,InvoicePO!$A$2:$I$2610,9,FALSE)</f>
        <v>479895</v>
      </c>
      <c r="J44" s="19">
        <v>1</v>
      </c>
      <c r="K44" s="19"/>
      <c r="L44" s="19"/>
      <c r="M44" s="19"/>
      <c r="N44" s="19"/>
      <c r="O44" s="19"/>
      <c r="P44" s="19"/>
      <c r="Q44" s="19"/>
      <c r="R44" s="19"/>
      <c r="S44" s="19"/>
      <c r="T44" s="19"/>
      <c r="U44" s="19"/>
    </row>
    <row r="45" spans="1:21" ht="12.75">
      <c r="A45" s="30" t="s">
        <v>1408</v>
      </c>
      <c r="B45" s="19" t="s">
        <v>1408</v>
      </c>
      <c r="C45" s="19" t="s">
        <v>18155</v>
      </c>
      <c r="D45" s="19" t="s">
        <v>18156</v>
      </c>
      <c r="E45" s="64">
        <v>44148</v>
      </c>
      <c r="F45" s="19" t="s">
        <v>18157</v>
      </c>
      <c r="G45" s="19" t="s">
        <v>9875</v>
      </c>
      <c r="H45" s="65">
        <v>495000</v>
      </c>
      <c r="I45" s="65">
        <f>VLOOKUP(A45,InvoicePO!$A$2:$I$2610,9,FALSE)</f>
        <v>500000</v>
      </c>
      <c r="J45" s="19">
        <v>1</v>
      </c>
      <c r="K45" s="19"/>
      <c r="L45" s="19"/>
      <c r="M45" s="19"/>
      <c r="N45" s="19"/>
      <c r="O45" s="19"/>
      <c r="P45" s="19"/>
      <c r="Q45" s="19"/>
      <c r="R45" s="19"/>
      <c r="S45" s="19"/>
      <c r="T45" s="19"/>
      <c r="U45" s="19"/>
    </row>
    <row r="46" spans="1:21" ht="14.25">
      <c r="A46" s="72" t="s">
        <v>27</v>
      </c>
      <c r="B46" s="73" t="s">
        <v>27</v>
      </c>
      <c r="C46" s="73" t="s">
        <v>18802</v>
      </c>
      <c r="D46" s="73" t="s">
        <v>18803</v>
      </c>
      <c r="E46" s="74">
        <v>44162</v>
      </c>
      <c r="F46" s="73" t="s">
        <v>18804</v>
      </c>
      <c r="G46" s="73" t="s">
        <v>9875</v>
      </c>
      <c r="H46" s="75">
        <v>1972024</v>
      </c>
      <c r="I46" s="17">
        <v>1990628</v>
      </c>
      <c r="J46" s="19">
        <v>1</v>
      </c>
      <c r="K46" s="19"/>
      <c r="L46" s="19"/>
      <c r="M46" s="19"/>
      <c r="N46" s="19"/>
      <c r="O46" s="19"/>
      <c r="P46" s="19"/>
      <c r="Q46" s="19"/>
      <c r="R46" s="19"/>
      <c r="S46" s="19"/>
      <c r="T46" s="19"/>
      <c r="U46" s="19"/>
    </row>
    <row r="47" spans="1:21" ht="14.25">
      <c r="A47" s="76"/>
      <c r="B47" s="73" t="s">
        <v>27</v>
      </c>
      <c r="C47" s="73" t="s">
        <v>25690</v>
      </c>
      <c r="D47" s="73" t="s">
        <v>25691</v>
      </c>
      <c r="E47" s="74">
        <v>44344</v>
      </c>
      <c r="F47" s="73" t="s">
        <v>25692</v>
      </c>
      <c r="G47" s="73" t="s">
        <v>9875</v>
      </c>
      <c r="H47" s="75">
        <v>739509</v>
      </c>
      <c r="I47" s="17">
        <v>746485.5</v>
      </c>
      <c r="J47" s="19">
        <v>3</v>
      </c>
      <c r="K47" s="19" t="s">
        <v>32708</v>
      </c>
      <c r="L47" s="19"/>
      <c r="M47" s="19"/>
      <c r="N47" s="19"/>
      <c r="O47" s="19"/>
      <c r="P47" s="19"/>
      <c r="Q47" s="19"/>
      <c r="R47" s="19"/>
      <c r="S47" s="19"/>
      <c r="T47" s="19"/>
      <c r="U47" s="19"/>
    </row>
    <row r="48" spans="1:21" ht="14.25">
      <c r="A48" s="72" t="s">
        <v>83</v>
      </c>
      <c r="B48" s="73" t="s">
        <v>83</v>
      </c>
      <c r="C48" s="73" t="s">
        <v>18838</v>
      </c>
      <c r="D48" s="73" t="s">
        <v>18839</v>
      </c>
      <c r="E48" s="74">
        <v>44162</v>
      </c>
      <c r="F48" s="73" t="s">
        <v>18840</v>
      </c>
      <c r="G48" s="73" t="s">
        <v>9875</v>
      </c>
      <c r="H48" s="75">
        <v>1782072</v>
      </c>
      <c r="I48" s="17">
        <v>1798884</v>
      </c>
      <c r="J48" s="19">
        <v>1</v>
      </c>
      <c r="K48" s="19"/>
      <c r="L48" s="19"/>
      <c r="M48" s="19"/>
      <c r="N48" s="19"/>
      <c r="O48" s="19"/>
      <c r="P48" s="19"/>
      <c r="Q48" s="19"/>
      <c r="R48" s="19"/>
      <c r="S48" s="19"/>
      <c r="T48" s="19"/>
      <c r="U48" s="19"/>
    </row>
    <row r="49" spans="1:21" ht="14.25">
      <c r="A49" s="76"/>
      <c r="B49" s="73" t="s">
        <v>83</v>
      </c>
      <c r="C49" s="73" t="s">
        <v>23511</v>
      </c>
      <c r="D49" s="73" t="s">
        <v>23512</v>
      </c>
      <c r="E49" s="74">
        <v>44281</v>
      </c>
      <c r="F49" s="73" t="s">
        <v>23513</v>
      </c>
      <c r="G49" s="73" t="s">
        <v>9875</v>
      </c>
      <c r="H49" s="75">
        <v>1782072</v>
      </c>
      <c r="I49" s="17">
        <v>1798884</v>
      </c>
      <c r="J49" s="19">
        <v>2</v>
      </c>
      <c r="K49" s="19"/>
      <c r="L49" s="19"/>
      <c r="M49" s="19"/>
      <c r="N49" s="19"/>
      <c r="O49" s="19"/>
      <c r="P49" s="19"/>
      <c r="Q49" s="19"/>
      <c r="R49" s="19"/>
      <c r="S49" s="19"/>
      <c r="T49" s="19"/>
      <c r="U49" s="19"/>
    </row>
    <row r="50" spans="1:21" ht="12.75">
      <c r="A50" s="30" t="s">
        <v>242</v>
      </c>
      <c r="B50" s="19" t="s">
        <v>242</v>
      </c>
      <c r="C50" s="19" t="s">
        <v>23033</v>
      </c>
      <c r="D50" s="19" t="s">
        <v>23034</v>
      </c>
      <c r="E50" s="64">
        <v>44267</v>
      </c>
      <c r="F50" s="19" t="s">
        <v>23035</v>
      </c>
      <c r="G50" s="19" t="s">
        <v>9875</v>
      </c>
      <c r="H50" s="65">
        <v>97520</v>
      </c>
      <c r="I50" s="65">
        <f>VLOOKUP(A50,InvoicePO!$A$2:$I$2610,9,FALSE)</f>
        <v>98440</v>
      </c>
      <c r="J50" s="19">
        <v>1</v>
      </c>
      <c r="K50" s="19"/>
      <c r="L50" s="19"/>
      <c r="M50" s="19"/>
      <c r="N50" s="19"/>
      <c r="O50" s="19"/>
      <c r="P50" s="19"/>
      <c r="Q50" s="19"/>
      <c r="R50" s="19"/>
      <c r="S50" s="19"/>
      <c r="T50" s="19"/>
      <c r="U50" s="19"/>
    </row>
    <row r="51" spans="1:21" ht="12.75">
      <c r="A51" s="30" t="s">
        <v>62</v>
      </c>
      <c r="B51" s="19" t="s">
        <v>62</v>
      </c>
      <c r="C51" s="19" t="s">
        <v>24018</v>
      </c>
      <c r="D51" s="19" t="s">
        <v>24019</v>
      </c>
      <c r="E51" s="64">
        <v>44295</v>
      </c>
      <c r="F51" s="19" t="s">
        <v>24020</v>
      </c>
      <c r="G51" s="19" t="s">
        <v>9875</v>
      </c>
      <c r="H51" s="65">
        <v>494490</v>
      </c>
      <c r="I51" s="65">
        <f>VLOOKUP(A51,InvoicePO!$A$2:$I$2610,9,FALSE)</f>
        <v>499155</v>
      </c>
      <c r="J51" s="19">
        <v>1</v>
      </c>
      <c r="K51" s="19"/>
      <c r="L51" s="19"/>
      <c r="M51" s="19"/>
      <c r="N51" s="19"/>
      <c r="O51" s="19"/>
      <c r="P51" s="19"/>
      <c r="Q51" s="19"/>
      <c r="R51" s="19"/>
      <c r="S51" s="19"/>
      <c r="T51" s="19"/>
      <c r="U51" s="19"/>
    </row>
    <row r="52" spans="1:21" ht="12.75">
      <c r="A52" s="30" t="s">
        <v>250</v>
      </c>
      <c r="B52" s="19" t="s">
        <v>250</v>
      </c>
      <c r="C52" s="19" t="s">
        <v>24452</v>
      </c>
      <c r="D52" s="19" t="s">
        <v>24453</v>
      </c>
      <c r="E52" s="64">
        <v>44314</v>
      </c>
      <c r="F52" s="19" t="s">
        <v>24454</v>
      </c>
      <c r="G52" s="19" t="s">
        <v>9875</v>
      </c>
      <c r="H52" s="65">
        <v>97520</v>
      </c>
      <c r="I52" s="65">
        <f>VLOOKUP(A52,InvoicePO!$A$2:$I$2610,9,FALSE)</f>
        <v>98440</v>
      </c>
      <c r="J52" s="19">
        <v>1</v>
      </c>
      <c r="K52" s="19"/>
      <c r="L52" s="19"/>
      <c r="M52" s="19"/>
      <c r="N52" s="19"/>
      <c r="O52" s="19"/>
      <c r="P52" s="19"/>
      <c r="Q52" s="19"/>
      <c r="R52" s="19"/>
      <c r="S52" s="19"/>
      <c r="T52" s="19"/>
      <c r="U52" s="19"/>
    </row>
    <row r="53" spans="1:21" ht="12.75">
      <c r="A53" s="30" t="s">
        <v>255</v>
      </c>
      <c r="B53" s="19" t="s">
        <v>255</v>
      </c>
      <c r="C53" s="19" t="s">
        <v>24470</v>
      </c>
      <c r="D53" s="19" t="s">
        <v>24471</v>
      </c>
      <c r="E53" s="64">
        <v>44314</v>
      </c>
      <c r="F53" s="19" t="s">
        <v>24472</v>
      </c>
      <c r="G53" s="19" t="s">
        <v>9875</v>
      </c>
      <c r="H53" s="65">
        <v>129775.7</v>
      </c>
      <c r="I53" s="65">
        <f>VLOOKUP(A53,InvoicePO!$A$2:$I$2610,9,FALSE)</f>
        <v>131000</v>
      </c>
      <c r="J53" s="19">
        <v>1</v>
      </c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</row>
    <row r="54" spans="1:21" ht="12.75">
      <c r="A54" s="30" t="s">
        <v>69</v>
      </c>
      <c r="B54" s="19" t="s">
        <v>69</v>
      </c>
      <c r="C54" s="19" t="s">
        <v>25279</v>
      </c>
      <c r="D54" s="19" t="s">
        <v>25280</v>
      </c>
      <c r="E54" s="64">
        <v>44330</v>
      </c>
      <c r="F54" s="19" t="s">
        <v>25281</v>
      </c>
      <c r="G54" s="19" t="s">
        <v>9875</v>
      </c>
      <c r="H54" s="65">
        <v>4457914.8</v>
      </c>
      <c r="I54" s="65">
        <f>VLOOKUP(A54,InvoicePO!$A$2:$I$2610,9,FALSE)</f>
        <v>4499970.5999999996</v>
      </c>
      <c r="J54" s="19">
        <v>1</v>
      </c>
      <c r="K54" s="19"/>
      <c r="L54" s="19"/>
      <c r="M54" s="19"/>
      <c r="N54" s="19"/>
      <c r="O54" s="19"/>
      <c r="P54" s="19"/>
      <c r="Q54" s="19"/>
      <c r="R54" s="19"/>
      <c r="S54" s="19"/>
      <c r="T54" s="19"/>
      <c r="U54" s="19"/>
    </row>
    <row r="55" spans="1:21" ht="12.75">
      <c r="A55" s="30" t="s">
        <v>55</v>
      </c>
      <c r="B55" s="19" t="s">
        <v>55</v>
      </c>
      <c r="C55" s="19" t="s">
        <v>24162</v>
      </c>
      <c r="D55" s="19" t="s">
        <v>24163</v>
      </c>
      <c r="E55" s="64">
        <v>44295</v>
      </c>
      <c r="F55" s="19" t="s">
        <v>24164</v>
      </c>
      <c r="G55" s="19" t="s">
        <v>9875</v>
      </c>
      <c r="H55" s="65">
        <v>151535.91</v>
      </c>
      <c r="I55" s="65">
        <f>VLOOKUP(A55,InvoicePO!$A$2:$I$2610,9,FALSE)</f>
        <v>152965.49</v>
      </c>
      <c r="J55" s="19">
        <v>1</v>
      </c>
      <c r="K55" s="19"/>
      <c r="L55" s="19"/>
      <c r="M55" s="19"/>
      <c r="N55" s="19"/>
      <c r="O55" s="19"/>
      <c r="P55" s="19"/>
      <c r="Q55" s="19"/>
      <c r="R55" s="19"/>
      <c r="S55" s="19"/>
      <c r="T55" s="19"/>
      <c r="U55" s="19"/>
    </row>
    <row r="56" spans="1:21" ht="12.75">
      <c r="A56" s="30" t="s">
        <v>264</v>
      </c>
      <c r="B56" s="19" t="s">
        <v>264</v>
      </c>
      <c r="C56" s="19" t="s">
        <v>25906</v>
      </c>
      <c r="D56" s="19" t="s">
        <v>25907</v>
      </c>
      <c r="E56" s="64">
        <v>44344</v>
      </c>
      <c r="F56" s="19" t="s">
        <v>25908</v>
      </c>
      <c r="G56" s="19" t="s">
        <v>9875</v>
      </c>
      <c r="H56" s="65">
        <v>95337</v>
      </c>
      <c r="I56" s="65">
        <f>VLOOKUP(A56,InvoicePO!$A$2:$I$2610,9,FALSE)</f>
        <v>96300</v>
      </c>
      <c r="J56" s="19">
        <v>1</v>
      </c>
      <c r="K56" s="19"/>
      <c r="L56" s="19"/>
      <c r="M56" s="19"/>
      <c r="N56" s="19"/>
      <c r="O56" s="19"/>
      <c r="P56" s="19"/>
      <c r="Q56" s="19"/>
      <c r="R56" s="19"/>
      <c r="S56" s="19"/>
      <c r="T56" s="19"/>
      <c r="U56" s="19"/>
    </row>
    <row r="57" spans="1:21" ht="12.75">
      <c r="A57" s="48" t="s">
        <v>32693</v>
      </c>
      <c r="B57" s="48" t="s">
        <v>32693</v>
      </c>
      <c r="C57" s="71" t="s">
        <v>25186</v>
      </c>
      <c r="D57" s="71" t="s">
        <v>25187</v>
      </c>
      <c r="E57" s="64">
        <v>44330</v>
      </c>
      <c r="F57" s="19" t="s">
        <v>25188</v>
      </c>
      <c r="G57" s="19"/>
      <c r="H57" s="33">
        <v>381600</v>
      </c>
      <c r="I57" s="49">
        <v>480000</v>
      </c>
      <c r="J57" s="19"/>
      <c r="K57" s="19"/>
      <c r="L57" s="19"/>
      <c r="M57" s="19"/>
      <c r="N57" s="19"/>
      <c r="O57" s="19"/>
      <c r="P57" s="19"/>
      <c r="Q57" s="19"/>
      <c r="R57" s="19"/>
      <c r="S57" s="19"/>
      <c r="T57" s="19"/>
      <c r="U57" s="19"/>
    </row>
    <row r="58" spans="1:21" ht="12.75">
      <c r="A58" s="19"/>
      <c r="B58" s="19"/>
      <c r="C58" s="19"/>
      <c r="D58" s="19"/>
      <c r="E58" s="19"/>
      <c r="F58" s="19"/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19"/>
      <c r="T58" s="19"/>
      <c r="U58" s="19"/>
    </row>
    <row r="59" spans="1:21" ht="12.75">
      <c r="A59" s="19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N59" s="19"/>
      <c r="O59" s="19"/>
      <c r="P59" s="19"/>
      <c r="Q59" s="19"/>
      <c r="R59" s="19"/>
      <c r="S59" s="19"/>
      <c r="T59" s="19"/>
      <c r="U59" s="19"/>
    </row>
    <row r="60" spans="1:21" ht="12.75">
      <c r="A60" s="19"/>
      <c r="B60" s="19"/>
      <c r="C60" s="19"/>
      <c r="D60" s="19"/>
      <c r="E60" s="19"/>
      <c r="F60" s="19"/>
      <c r="G60" s="19"/>
      <c r="H60" s="19"/>
      <c r="I60" s="19"/>
      <c r="J60" s="19"/>
      <c r="K60" s="19"/>
      <c r="L60" s="19"/>
      <c r="M60" s="19"/>
      <c r="N60" s="19"/>
      <c r="O60" s="19"/>
      <c r="P60" s="19"/>
      <c r="Q60" s="19"/>
      <c r="R60" s="19"/>
      <c r="S60" s="19"/>
      <c r="T60" s="19"/>
      <c r="U60" s="19"/>
    </row>
    <row r="61" spans="1:21" ht="12.75">
      <c r="A61" s="19"/>
      <c r="B61" s="19"/>
      <c r="C61" s="19"/>
      <c r="D61" s="19"/>
      <c r="E61" s="19"/>
      <c r="F61" s="19"/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9"/>
      <c r="T61" s="19"/>
      <c r="U61" s="19"/>
    </row>
    <row r="62" spans="1:21" ht="12.75">
      <c r="A62" s="19"/>
      <c r="B62" s="19"/>
      <c r="C62" s="19"/>
      <c r="D62" s="19"/>
      <c r="E62" s="19"/>
      <c r="F62" s="19"/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19"/>
      <c r="T62" s="19"/>
      <c r="U62" s="19"/>
    </row>
    <row r="63" spans="1:21" ht="12.75">
      <c r="A63" s="19"/>
      <c r="B63" s="19"/>
      <c r="C63" s="19"/>
      <c r="D63" s="19"/>
      <c r="E63" s="19"/>
      <c r="F63" s="19"/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19"/>
      <c r="T63" s="19"/>
      <c r="U63" s="19"/>
    </row>
    <row r="64" spans="1:21" ht="12.75">
      <c r="A64" s="19"/>
      <c r="B64" s="19"/>
      <c r="C64" s="19"/>
      <c r="D64" s="19"/>
      <c r="E64" s="19"/>
      <c r="F64" s="19"/>
      <c r="G64" s="19"/>
      <c r="H64" s="19"/>
      <c r="I64" s="19"/>
      <c r="J64" s="19"/>
      <c r="K64" s="19"/>
      <c r="L64" s="19"/>
      <c r="M64" s="19"/>
      <c r="N64" s="19"/>
      <c r="O64" s="19"/>
      <c r="P64" s="19"/>
      <c r="Q64" s="19"/>
      <c r="R64" s="19"/>
      <c r="S64" s="19"/>
      <c r="T64" s="19"/>
      <c r="U64" s="19"/>
    </row>
    <row r="65" spans="1:21" ht="12.75">
      <c r="A65" s="19"/>
      <c r="B65" s="19"/>
      <c r="C65" s="19"/>
      <c r="D65" s="19"/>
      <c r="E65" s="19"/>
      <c r="F65" s="19"/>
      <c r="G65" s="19"/>
      <c r="H65" s="19"/>
      <c r="I65" s="19"/>
      <c r="J65" s="19"/>
      <c r="K65" s="19"/>
      <c r="L65" s="19"/>
      <c r="M65" s="19"/>
      <c r="N65" s="19"/>
      <c r="O65" s="19"/>
      <c r="P65" s="19"/>
      <c r="Q65" s="19"/>
      <c r="R65" s="19"/>
      <c r="S65" s="19"/>
      <c r="T65" s="19"/>
      <c r="U65" s="19"/>
    </row>
    <row r="66" spans="1:21" ht="12.75">
      <c r="A66" s="19"/>
      <c r="B66" s="19"/>
      <c r="C66" s="19"/>
      <c r="D66" s="19"/>
      <c r="E66" s="19"/>
      <c r="F66" s="19"/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19"/>
      <c r="T66" s="19"/>
      <c r="U66" s="19"/>
    </row>
    <row r="67" spans="1:21" ht="12.75">
      <c r="A67" s="19"/>
      <c r="B67" s="19"/>
      <c r="C67" s="19"/>
      <c r="D67" s="19"/>
      <c r="E67" s="19"/>
      <c r="F67" s="19"/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19"/>
      <c r="T67" s="19"/>
      <c r="U67" s="19"/>
    </row>
    <row r="68" spans="1:21" ht="12.75">
      <c r="A68" s="19"/>
      <c r="B68" s="19"/>
      <c r="C68" s="19"/>
      <c r="D68" s="19"/>
      <c r="E68" s="19"/>
      <c r="F68" s="19"/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19"/>
      <c r="T68" s="19"/>
      <c r="U68" s="19"/>
    </row>
    <row r="69" spans="1:21" ht="12.75">
      <c r="A69" s="19"/>
      <c r="B69" s="19"/>
      <c r="C69" s="19"/>
      <c r="D69" s="19"/>
      <c r="E69" s="19"/>
      <c r="F69" s="19"/>
      <c r="G69" s="19"/>
      <c r="H69" s="19"/>
      <c r="I69" s="19"/>
      <c r="J69" s="19"/>
      <c r="K69" s="19"/>
      <c r="L69" s="19"/>
      <c r="M69" s="19"/>
      <c r="N69" s="19"/>
      <c r="O69" s="19"/>
      <c r="P69" s="19"/>
      <c r="Q69" s="19"/>
      <c r="R69" s="19"/>
      <c r="S69" s="19"/>
      <c r="T69" s="19"/>
      <c r="U69" s="19"/>
    </row>
    <row r="70" spans="1:21" ht="12.75">
      <c r="A70" s="19"/>
      <c r="B70" s="19"/>
      <c r="C70" s="19"/>
      <c r="D70" s="19"/>
      <c r="E70" s="19"/>
      <c r="F70" s="19"/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19"/>
      <c r="T70" s="19"/>
      <c r="U70" s="19"/>
    </row>
    <row r="71" spans="1:21" ht="12.75">
      <c r="A71" s="19"/>
      <c r="B71" s="19"/>
      <c r="C71" s="19"/>
      <c r="D71" s="19"/>
      <c r="E71" s="19"/>
      <c r="F71" s="19"/>
      <c r="G71" s="19"/>
      <c r="H71" s="19"/>
      <c r="I71" s="19"/>
      <c r="J71" s="19"/>
      <c r="K71" s="19"/>
      <c r="L71" s="19"/>
      <c r="M71" s="19"/>
      <c r="N71" s="19"/>
      <c r="O71" s="19"/>
      <c r="P71" s="19"/>
      <c r="Q71" s="19"/>
      <c r="R71" s="19"/>
      <c r="S71" s="19"/>
      <c r="T71" s="19"/>
      <c r="U71" s="19"/>
    </row>
    <row r="72" spans="1:21" ht="12.75">
      <c r="A72" s="19"/>
      <c r="B72" s="19"/>
      <c r="C72" s="19"/>
      <c r="D72" s="19"/>
      <c r="E72" s="19"/>
      <c r="F72" s="19"/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19"/>
      <c r="T72" s="19"/>
      <c r="U72" s="19"/>
    </row>
    <row r="73" spans="1:21" ht="12.75">
      <c r="A73" s="19"/>
      <c r="B73" s="19"/>
      <c r="C73" s="19"/>
      <c r="D73" s="19"/>
      <c r="E73" s="19"/>
      <c r="F73" s="19"/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19"/>
      <c r="T73" s="19"/>
      <c r="U73" s="19"/>
    </row>
    <row r="74" spans="1:21" ht="12.75">
      <c r="A74" s="19"/>
      <c r="B74" s="19"/>
      <c r="C74" s="19"/>
      <c r="D74" s="19"/>
      <c r="E74" s="19"/>
      <c r="F74" s="19"/>
      <c r="G74" s="19"/>
      <c r="H74" s="19"/>
      <c r="I74" s="19"/>
      <c r="J74" s="19"/>
      <c r="K74" s="19"/>
      <c r="L74" s="19"/>
      <c r="M74" s="19"/>
      <c r="N74" s="19"/>
      <c r="O74" s="19"/>
      <c r="P74" s="19"/>
      <c r="Q74" s="19"/>
      <c r="R74" s="19"/>
      <c r="S74" s="19"/>
      <c r="T74" s="19"/>
      <c r="U74" s="19"/>
    </row>
    <row r="75" spans="1:21" ht="12.75">
      <c r="A75" s="19"/>
      <c r="B75" s="19"/>
      <c r="C75" s="19"/>
      <c r="D75" s="19"/>
      <c r="E75" s="19"/>
      <c r="F75" s="19"/>
      <c r="G75" s="19"/>
      <c r="H75" s="19"/>
      <c r="I75" s="19"/>
      <c r="J75" s="19"/>
      <c r="K75" s="19"/>
      <c r="L75" s="19"/>
      <c r="M75" s="19"/>
      <c r="N75" s="19"/>
      <c r="O75" s="19"/>
      <c r="P75" s="19"/>
      <c r="Q75" s="19"/>
      <c r="R75" s="19"/>
      <c r="S75" s="19"/>
      <c r="T75" s="19"/>
      <c r="U75" s="19"/>
    </row>
    <row r="76" spans="1:21" ht="12.75">
      <c r="A76" s="19"/>
      <c r="B76" s="19"/>
      <c r="C76" s="19"/>
      <c r="D76" s="19"/>
      <c r="E76" s="19"/>
      <c r="F76" s="19"/>
      <c r="G76" s="19"/>
      <c r="H76" s="19"/>
      <c r="I76" s="19"/>
      <c r="J76" s="19"/>
      <c r="K76" s="19"/>
      <c r="L76" s="19"/>
      <c r="M76" s="19"/>
      <c r="N76" s="19"/>
      <c r="O76" s="19"/>
      <c r="P76" s="19"/>
      <c r="Q76" s="19"/>
      <c r="R76" s="19"/>
      <c r="S76" s="19"/>
      <c r="T76" s="19"/>
      <c r="U76" s="19"/>
    </row>
    <row r="77" spans="1:21" ht="12.75">
      <c r="A77" s="19"/>
      <c r="B77" s="19"/>
      <c r="C77" s="19"/>
      <c r="D77" s="19"/>
      <c r="E77" s="19"/>
      <c r="F77" s="19"/>
      <c r="G77" s="19"/>
      <c r="H77" s="19"/>
      <c r="I77" s="19"/>
      <c r="J77" s="19"/>
      <c r="K77" s="19"/>
      <c r="L77" s="19"/>
      <c r="M77" s="19"/>
      <c r="N77" s="19"/>
      <c r="O77" s="19"/>
      <c r="P77" s="19"/>
      <c r="Q77" s="19"/>
      <c r="R77" s="19"/>
      <c r="S77" s="19"/>
      <c r="T77" s="19"/>
      <c r="U77" s="19"/>
    </row>
    <row r="78" spans="1:21" ht="12.75">
      <c r="A78" s="19"/>
      <c r="B78" s="19"/>
      <c r="C78" s="19"/>
      <c r="D78" s="19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9"/>
      <c r="T78" s="19"/>
      <c r="U78" s="19"/>
    </row>
    <row r="79" spans="1:21" ht="12.75">
      <c r="A79" s="19"/>
      <c r="B79" s="19"/>
      <c r="C79" s="19"/>
      <c r="D79" s="19"/>
      <c r="E79" s="19"/>
      <c r="F79" s="19"/>
      <c r="G79" s="19"/>
      <c r="H79" s="19"/>
      <c r="I79" s="19"/>
      <c r="J79" s="19"/>
      <c r="K79" s="19"/>
      <c r="L79" s="19"/>
      <c r="M79" s="19"/>
      <c r="N79" s="19"/>
      <c r="O79" s="19"/>
      <c r="P79" s="19"/>
      <c r="Q79" s="19"/>
      <c r="R79" s="19"/>
      <c r="S79" s="19"/>
      <c r="T79" s="19"/>
      <c r="U79" s="19"/>
    </row>
    <row r="80" spans="1:21" ht="12.75">
      <c r="A80" s="19"/>
      <c r="B80" s="19"/>
      <c r="C80" s="19"/>
      <c r="D80" s="19"/>
      <c r="E80" s="19"/>
      <c r="F80" s="19"/>
      <c r="G80" s="19"/>
      <c r="H80" s="19"/>
      <c r="I80" s="19"/>
      <c r="J80" s="19"/>
      <c r="K80" s="19"/>
      <c r="L80" s="19"/>
      <c r="M80" s="19"/>
      <c r="N80" s="19"/>
      <c r="O80" s="19"/>
      <c r="P80" s="19"/>
      <c r="Q80" s="19"/>
      <c r="R80" s="19"/>
      <c r="S80" s="19"/>
      <c r="T80" s="19"/>
      <c r="U80" s="19"/>
    </row>
    <row r="81" spans="1:21" ht="12.75">
      <c r="A81" s="19"/>
      <c r="B81" s="19"/>
      <c r="C81" s="19"/>
      <c r="D81" s="19"/>
      <c r="E81" s="19"/>
      <c r="F81" s="19"/>
      <c r="G81" s="19"/>
      <c r="H81" s="19"/>
      <c r="I81" s="19"/>
      <c r="J81" s="19"/>
      <c r="K81" s="19"/>
      <c r="L81" s="19"/>
      <c r="M81" s="19"/>
      <c r="N81" s="19"/>
      <c r="O81" s="19"/>
      <c r="P81" s="19"/>
      <c r="Q81" s="19"/>
      <c r="R81" s="19"/>
      <c r="S81" s="19"/>
      <c r="T81" s="19"/>
      <c r="U81" s="19"/>
    </row>
    <row r="82" spans="1:21" ht="12.75">
      <c r="A82" s="19"/>
      <c r="B82" s="19"/>
      <c r="C82" s="19"/>
      <c r="D82" s="19"/>
      <c r="E82" s="19"/>
      <c r="F82" s="19"/>
      <c r="G82" s="19"/>
      <c r="H82" s="19"/>
      <c r="I82" s="19"/>
      <c r="J82" s="19"/>
      <c r="K82" s="19"/>
      <c r="L82" s="19"/>
      <c r="M82" s="19"/>
      <c r="N82" s="19"/>
      <c r="O82" s="19"/>
      <c r="P82" s="19"/>
      <c r="Q82" s="19"/>
      <c r="R82" s="19"/>
      <c r="S82" s="19"/>
      <c r="T82" s="19"/>
      <c r="U82" s="19"/>
    </row>
    <row r="83" spans="1:21" ht="12.75">
      <c r="A83" s="19"/>
      <c r="B83" s="19"/>
      <c r="C83" s="19"/>
      <c r="D83" s="19"/>
      <c r="E83" s="19"/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</row>
    <row r="84" spans="1:21" ht="12.75">
      <c r="A84" s="19"/>
      <c r="B84" s="19"/>
      <c r="C84" s="19"/>
      <c r="D84" s="19"/>
      <c r="E84" s="19"/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</row>
    <row r="85" spans="1:21" ht="12.75">
      <c r="A85" s="19"/>
      <c r="B85" s="19"/>
      <c r="C85" s="19"/>
      <c r="D85" s="19"/>
      <c r="E85" s="19"/>
      <c r="F85" s="19"/>
      <c r="G85" s="19"/>
      <c r="H85" s="19"/>
      <c r="I85" s="19"/>
      <c r="J85" s="19"/>
      <c r="K85" s="19"/>
      <c r="L85" s="19"/>
      <c r="M85" s="19"/>
      <c r="N85" s="19"/>
      <c r="O85" s="19"/>
      <c r="P85" s="19"/>
      <c r="Q85" s="19"/>
      <c r="R85" s="19"/>
      <c r="S85" s="19"/>
      <c r="T85" s="19"/>
      <c r="U85" s="19"/>
    </row>
    <row r="86" spans="1:21" ht="12.75">
      <c r="A86" s="19"/>
      <c r="B86" s="19"/>
      <c r="C86" s="19"/>
      <c r="D86" s="19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19"/>
      <c r="R86" s="19"/>
      <c r="S86" s="19"/>
      <c r="T86" s="19"/>
      <c r="U86" s="19"/>
    </row>
    <row r="87" spans="1:21" ht="12.75">
      <c r="A87" s="19"/>
      <c r="B87" s="19"/>
      <c r="C87" s="19"/>
      <c r="D87" s="19"/>
      <c r="E87" s="19"/>
      <c r="F87" s="19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</row>
    <row r="88" spans="1:21" ht="12.75">
      <c r="A88" s="19"/>
      <c r="B88" s="19"/>
      <c r="C88" s="19"/>
      <c r="D88" s="19"/>
      <c r="E88" s="19"/>
      <c r="F88" s="19"/>
      <c r="G88" s="19"/>
      <c r="H88" s="19"/>
      <c r="I88" s="19"/>
      <c r="J88" s="19"/>
      <c r="K88" s="19"/>
      <c r="L88" s="19"/>
      <c r="M88" s="19"/>
      <c r="N88" s="19"/>
      <c r="O88" s="19"/>
      <c r="P88" s="19"/>
      <c r="Q88" s="19"/>
      <c r="R88" s="19"/>
      <c r="S88" s="19"/>
      <c r="T88" s="19"/>
      <c r="U88" s="19"/>
    </row>
    <row r="89" spans="1:21" ht="12.75">
      <c r="A89" s="19"/>
      <c r="B89" s="19"/>
      <c r="C89" s="19"/>
      <c r="D89" s="19"/>
      <c r="E89" s="19"/>
      <c r="F89" s="19"/>
      <c r="G89" s="19"/>
      <c r="H89" s="19"/>
      <c r="I89" s="19"/>
      <c r="J89" s="19"/>
      <c r="K89" s="19"/>
      <c r="L89" s="19"/>
      <c r="M89" s="19"/>
      <c r="N89" s="19"/>
      <c r="O89" s="19"/>
      <c r="P89" s="19"/>
      <c r="Q89" s="19"/>
      <c r="R89" s="19"/>
      <c r="S89" s="19"/>
      <c r="T89" s="19"/>
      <c r="U89" s="19"/>
    </row>
    <row r="90" spans="1:21" ht="12.75">
      <c r="A90" s="19"/>
      <c r="B90" s="19"/>
      <c r="C90" s="19"/>
      <c r="D90" s="19"/>
      <c r="E90" s="19"/>
      <c r="F90" s="19"/>
      <c r="G90" s="19"/>
      <c r="H90" s="19"/>
      <c r="I90" s="19"/>
      <c r="J90" s="19"/>
      <c r="K90" s="19"/>
      <c r="L90" s="19"/>
      <c r="M90" s="19"/>
      <c r="N90" s="19"/>
      <c r="O90" s="19"/>
      <c r="P90" s="19"/>
      <c r="Q90" s="19"/>
      <c r="R90" s="19"/>
      <c r="S90" s="19"/>
      <c r="T90" s="19"/>
      <c r="U90" s="19"/>
    </row>
    <row r="91" spans="1:21" ht="12.75">
      <c r="A91" s="19"/>
      <c r="B91" s="19"/>
      <c r="C91" s="19"/>
      <c r="D91" s="19"/>
      <c r="E91" s="1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  <c r="R91" s="19"/>
      <c r="S91" s="19"/>
      <c r="T91" s="19"/>
      <c r="U91" s="19"/>
    </row>
    <row r="92" spans="1:21" ht="12.75">
      <c r="A92" s="19"/>
      <c r="B92" s="19"/>
      <c r="C92" s="19"/>
      <c r="D92" s="19"/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19"/>
      <c r="R92" s="19"/>
      <c r="S92" s="19"/>
      <c r="T92" s="19"/>
      <c r="U92" s="19"/>
    </row>
    <row r="93" spans="1:21" ht="12.75">
      <c r="A93" s="19"/>
      <c r="B93" s="19"/>
      <c r="C93" s="19"/>
      <c r="D93" s="19"/>
      <c r="E93" s="19"/>
      <c r="F93" s="19"/>
      <c r="G93" s="19"/>
      <c r="H93" s="19"/>
      <c r="I93" s="19"/>
      <c r="J93" s="19"/>
      <c r="K93" s="19"/>
      <c r="L93" s="19"/>
      <c r="M93" s="19"/>
      <c r="N93" s="19"/>
      <c r="O93" s="19"/>
      <c r="P93" s="19"/>
      <c r="Q93" s="19"/>
      <c r="R93" s="19"/>
      <c r="S93" s="19"/>
      <c r="T93" s="19"/>
      <c r="U93" s="19"/>
    </row>
    <row r="94" spans="1:21" ht="12.75">
      <c r="A94" s="19"/>
      <c r="B94" s="19"/>
      <c r="C94" s="19"/>
      <c r="D94" s="19"/>
      <c r="E94" s="19"/>
      <c r="F94" s="19"/>
      <c r="G94" s="19"/>
      <c r="H94" s="19"/>
      <c r="I94" s="19"/>
      <c r="J94" s="19"/>
      <c r="K94" s="19"/>
      <c r="L94" s="19"/>
      <c r="M94" s="19"/>
      <c r="N94" s="19"/>
      <c r="O94" s="19"/>
      <c r="P94" s="19"/>
      <c r="Q94" s="19"/>
      <c r="R94" s="19"/>
      <c r="S94" s="19"/>
      <c r="T94" s="19"/>
      <c r="U94" s="19"/>
    </row>
    <row r="95" spans="1:21" ht="12.75">
      <c r="A95" s="19"/>
      <c r="B95" s="19"/>
      <c r="C95" s="19"/>
      <c r="D95" s="19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19"/>
      <c r="R95" s="19"/>
      <c r="S95" s="19"/>
      <c r="T95" s="19"/>
      <c r="U95" s="19"/>
    </row>
    <row r="96" spans="1:21" ht="12.75">
      <c r="A96" s="19"/>
      <c r="B96" s="19"/>
      <c r="C96" s="19"/>
      <c r="D96" s="19"/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19"/>
      <c r="R96" s="19"/>
      <c r="S96" s="19"/>
      <c r="T96" s="19"/>
      <c r="U96" s="19"/>
    </row>
    <row r="97" spans="1:21" ht="12.75">
      <c r="A97" s="19"/>
      <c r="B97" s="19"/>
      <c r="C97" s="19"/>
      <c r="D97" s="19"/>
      <c r="E97" s="19"/>
      <c r="F97" s="19"/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9"/>
      <c r="T97" s="19"/>
      <c r="U97" s="19"/>
    </row>
    <row r="98" spans="1:21" ht="12.75">
      <c r="A98" s="19"/>
      <c r="B98" s="19"/>
      <c r="C98" s="19"/>
      <c r="D98" s="19"/>
      <c r="E98" s="19"/>
      <c r="F98" s="19"/>
      <c r="G98" s="19"/>
      <c r="H98" s="19"/>
      <c r="I98" s="19"/>
      <c r="J98" s="19"/>
      <c r="K98" s="19"/>
      <c r="L98" s="19"/>
      <c r="M98" s="19"/>
      <c r="N98" s="19"/>
      <c r="O98" s="19"/>
      <c r="P98" s="19"/>
      <c r="Q98" s="19"/>
      <c r="R98" s="19"/>
      <c r="S98" s="19"/>
      <c r="T98" s="19"/>
      <c r="U98" s="19"/>
    </row>
    <row r="99" spans="1:21" ht="12.75">
      <c r="A99" s="19"/>
      <c r="B99" s="19"/>
      <c r="C99" s="19"/>
      <c r="D99" s="19"/>
      <c r="E99" s="19"/>
      <c r="F99" s="19"/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9"/>
      <c r="T99" s="19"/>
      <c r="U99" s="19"/>
    </row>
    <row r="100" spans="1:21" ht="12.75">
      <c r="A100" s="19"/>
      <c r="B100" s="19"/>
      <c r="C100" s="19"/>
      <c r="D100" s="19"/>
      <c r="E100" s="19"/>
      <c r="F100" s="19"/>
      <c r="G100" s="19"/>
      <c r="H100" s="19"/>
      <c r="I100" s="19"/>
      <c r="J100" s="19"/>
      <c r="K100" s="19"/>
      <c r="L100" s="19"/>
      <c r="M100" s="19"/>
      <c r="N100" s="19"/>
      <c r="O100" s="19"/>
      <c r="P100" s="19"/>
      <c r="Q100" s="19"/>
      <c r="R100" s="19"/>
      <c r="S100" s="19"/>
      <c r="T100" s="19"/>
      <c r="U100" s="19"/>
    </row>
    <row r="101" spans="1:21" ht="12.75">
      <c r="A101" s="19"/>
      <c r="B101" s="19"/>
      <c r="C101" s="19"/>
      <c r="D101" s="19"/>
      <c r="E101" s="19"/>
      <c r="F101" s="19"/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9"/>
      <c r="T101" s="19"/>
      <c r="U101" s="19"/>
    </row>
    <row r="102" spans="1:21" ht="12.75">
      <c r="A102" s="19"/>
      <c r="B102" s="19"/>
      <c r="C102" s="19"/>
      <c r="D102" s="19"/>
      <c r="E102" s="19"/>
      <c r="F102" s="19"/>
      <c r="G102" s="19"/>
      <c r="H102" s="19"/>
      <c r="I102" s="19"/>
      <c r="J102" s="19"/>
      <c r="K102" s="19"/>
      <c r="L102" s="19"/>
      <c r="M102" s="19"/>
      <c r="N102" s="19"/>
      <c r="O102" s="19"/>
      <c r="P102" s="19"/>
      <c r="Q102" s="19"/>
      <c r="R102" s="19"/>
      <c r="S102" s="19"/>
      <c r="T102" s="19"/>
      <c r="U102" s="19"/>
    </row>
    <row r="103" spans="1:21" ht="12.75">
      <c r="A103" s="19"/>
      <c r="B103" s="19"/>
      <c r="C103" s="19"/>
      <c r="D103" s="19"/>
      <c r="E103" s="19"/>
      <c r="F103" s="19"/>
      <c r="G103" s="19"/>
      <c r="H103" s="19"/>
      <c r="I103" s="19"/>
      <c r="J103" s="19"/>
      <c r="K103" s="19"/>
      <c r="L103" s="19"/>
      <c r="M103" s="19"/>
      <c r="N103" s="19"/>
      <c r="O103" s="19"/>
      <c r="P103" s="19"/>
      <c r="Q103" s="19"/>
      <c r="R103" s="19"/>
      <c r="S103" s="19"/>
      <c r="T103" s="19"/>
      <c r="U103" s="19"/>
    </row>
    <row r="104" spans="1:21" ht="12.75">
      <c r="A104" s="19"/>
      <c r="B104" s="19"/>
      <c r="C104" s="19"/>
      <c r="D104" s="19"/>
      <c r="E104" s="19"/>
      <c r="F104" s="19"/>
      <c r="G104" s="19"/>
      <c r="H104" s="19"/>
      <c r="I104" s="19"/>
      <c r="J104" s="19"/>
      <c r="K104" s="19"/>
      <c r="L104" s="19"/>
      <c r="M104" s="19"/>
      <c r="N104" s="19"/>
      <c r="O104" s="19"/>
      <c r="P104" s="19"/>
      <c r="Q104" s="19"/>
      <c r="R104" s="19"/>
      <c r="S104" s="19"/>
      <c r="T104" s="19"/>
      <c r="U104" s="19"/>
    </row>
    <row r="105" spans="1:21" ht="12.75">
      <c r="A105" s="19"/>
      <c r="B105" s="19"/>
      <c r="C105" s="19"/>
      <c r="D105" s="19"/>
      <c r="E105" s="19"/>
      <c r="F105" s="19"/>
      <c r="G105" s="19"/>
      <c r="H105" s="19"/>
      <c r="I105" s="19"/>
      <c r="J105" s="19"/>
      <c r="K105" s="19"/>
      <c r="L105" s="19"/>
      <c r="M105" s="19"/>
      <c r="N105" s="19"/>
      <c r="O105" s="19"/>
      <c r="P105" s="19"/>
      <c r="Q105" s="19"/>
      <c r="R105" s="19"/>
      <c r="S105" s="19"/>
      <c r="T105" s="19"/>
      <c r="U105" s="19"/>
    </row>
    <row r="106" spans="1:21" ht="12.75">
      <c r="A106" s="19"/>
      <c r="B106" s="19"/>
      <c r="C106" s="19"/>
      <c r="D106" s="19"/>
      <c r="E106" s="19"/>
      <c r="F106" s="19"/>
      <c r="G106" s="19"/>
      <c r="H106" s="19"/>
      <c r="I106" s="19"/>
      <c r="J106" s="19"/>
      <c r="K106" s="19"/>
      <c r="L106" s="19"/>
      <c r="M106" s="19"/>
      <c r="N106" s="19"/>
      <c r="O106" s="19"/>
      <c r="P106" s="19"/>
      <c r="Q106" s="19"/>
      <c r="R106" s="19"/>
      <c r="S106" s="19"/>
      <c r="T106" s="19"/>
      <c r="U106" s="19"/>
    </row>
    <row r="107" spans="1:21" ht="12.75">
      <c r="A107" s="19"/>
      <c r="B107" s="19"/>
      <c r="C107" s="19"/>
      <c r="D107" s="19"/>
      <c r="E107" s="19"/>
      <c r="F107" s="19"/>
      <c r="G107" s="19"/>
      <c r="H107" s="19"/>
      <c r="I107" s="19"/>
      <c r="J107" s="19"/>
      <c r="K107" s="19"/>
      <c r="L107" s="19"/>
      <c r="M107" s="19"/>
      <c r="N107" s="19"/>
      <c r="O107" s="19"/>
      <c r="P107" s="19"/>
      <c r="Q107" s="19"/>
      <c r="R107" s="19"/>
      <c r="S107" s="19"/>
      <c r="T107" s="19"/>
      <c r="U107" s="19"/>
    </row>
    <row r="108" spans="1:21" ht="12.75">
      <c r="A108" s="19"/>
      <c r="B108" s="19"/>
      <c r="C108" s="19"/>
      <c r="D108" s="19"/>
      <c r="E108" s="19"/>
      <c r="F108" s="19"/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9"/>
      <c r="T108" s="19"/>
      <c r="U108" s="19"/>
    </row>
    <row r="109" spans="1:21" ht="12.75">
      <c r="A109" s="19"/>
      <c r="B109" s="19"/>
      <c r="C109" s="19"/>
      <c r="D109" s="19"/>
      <c r="E109" s="19"/>
      <c r="F109" s="19"/>
      <c r="G109" s="19"/>
      <c r="H109" s="19"/>
      <c r="I109" s="19"/>
      <c r="J109" s="19"/>
      <c r="K109" s="19"/>
      <c r="L109" s="19"/>
      <c r="M109" s="19"/>
      <c r="N109" s="19"/>
      <c r="O109" s="19"/>
      <c r="P109" s="19"/>
      <c r="Q109" s="19"/>
      <c r="R109" s="19"/>
      <c r="S109" s="19"/>
      <c r="T109" s="19"/>
      <c r="U109" s="19"/>
    </row>
    <row r="110" spans="1:21" ht="12.75">
      <c r="A110" s="19"/>
      <c r="B110" s="19"/>
      <c r="C110" s="19"/>
      <c r="D110" s="19"/>
      <c r="E110" s="19"/>
      <c r="F110" s="19"/>
      <c r="G110" s="19"/>
      <c r="H110" s="19"/>
      <c r="I110" s="19"/>
      <c r="J110" s="19"/>
      <c r="K110" s="19"/>
      <c r="L110" s="19"/>
      <c r="M110" s="19"/>
      <c r="N110" s="19"/>
      <c r="O110" s="19"/>
      <c r="P110" s="19"/>
      <c r="Q110" s="19"/>
      <c r="R110" s="19"/>
      <c r="S110" s="19"/>
      <c r="T110" s="19"/>
      <c r="U110" s="19"/>
    </row>
    <row r="111" spans="1:21" ht="12.75">
      <c r="A111" s="19"/>
      <c r="B111" s="19"/>
      <c r="C111" s="19"/>
      <c r="D111" s="19"/>
      <c r="E111" s="19"/>
      <c r="F111" s="19"/>
      <c r="G111" s="19"/>
      <c r="H111" s="19"/>
      <c r="I111" s="19"/>
      <c r="J111" s="19"/>
      <c r="K111" s="19"/>
      <c r="L111" s="19"/>
      <c r="M111" s="19"/>
      <c r="N111" s="19"/>
      <c r="O111" s="19"/>
      <c r="P111" s="19"/>
      <c r="Q111" s="19"/>
      <c r="R111" s="19"/>
      <c r="S111" s="19"/>
      <c r="T111" s="19"/>
      <c r="U111" s="19"/>
    </row>
    <row r="112" spans="1:21" ht="12.75">
      <c r="A112" s="19"/>
      <c r="B112" s="19"/>
      <c r="C112" s="19"/>
      <c r="D112" s="19"/>
      <c r="E112" s="19"/>
      <c r="F112" s="19"/>
      <c r="G112" s="19"/>
      <c r="H112" s="19"/>
      <c r="I112" s="19"/>
      <c r="J112" s="19"/>
      <c r="K112" s="19"/>
      <c r="L112" s="19"/>
      <c r="M112" s="19"/>
      <c r="N112" s="19"/>
      <c r="O112" s="19"/>
      <c r="P112" s="19"/>
      <c r="Q112" s="19"/>
      <c r="R112" s="19"/>
      <c r="S112" s="19"/>
      <c r="T112" s="19"/>
      <c r="U112" s="19"/>
    </row>
    <row r="113" spans="1:21" ht="12.75">
      <c r="A113" s="19"/>
      <c r="B113" s="19"/>
      <c r="C113" s="19"/>
      <c r="D113" s="19"/>
      <c r="E113" s="19"/>
      <c r="F113" s="19"/>
      <c r="G113" s="19"/>
      <c r="H113" s="19"/>
      <c r="I113" s="19"/>
      <c r="J113" s="19"/>
      <c r="K113" s="19"/>
      <c r="L113" s="19"/>
      <c r="M113" s="19"/>
      <c r="N113" s="19"/>
      <c r="O113" s="19"/>
      <c r="P113" s="19"/>
      <c r="Q113" s="19"/>
      <c r="R113" s="19"/>
      <c r="S113" s="19"/>
      <c r="T113" s="19"/>
      <c r="U113" s="19"/>
    </row>
    <row r="114" spans="1:21" ht="12.75">
      <c r="A114" s="19"/>
      <c r="B114" s="19"/>
      <c r="C114" s="19"/>
      <c r="D114" s="19"/>
      <c r="E114" s="19"/>
      <c r="F114" s="19"/>
      <c r="G114" s="19"/>
      <c r="H114" s="19"/>
      <c r="I114" s="19"/>
      <c r="J114" s="19"/>
      <c r="K114" s="19"/>
      <c r="L114" s="19"/>
      <c r="M114" s="19"/>
      <c r="N114" s="19"/>
      <c r="O114" s="19"/>
      <c r="P114" s="19"/>
      <c r="Q114" s="19"/>
      <c r="R114" s="19"/>
      <c r="S114" s="19"/>
      <c r="T114" s="19"/>
      <c r="U114" s="19"/>
    </row>
    <row r="115" spans="1:21" ht="12.75">
      <c r="A115" s="19"/>
      <c r="B115" s="19"/>
      <c r="C115" s="19"/>
      <c r="D115" s="19"/>
      <c r="E115" s="19"/>
      <c r="F115" s="19"/>
      <c r="G115" s="19"/>
      <c r="H115" s="19"/>
      <c r="I115" s="19"/>
      <c r="J115" s="19"/>
      <c r="K115" s="19"/>
      <c r="L115" s="19"/>
      <c r="M115" s="19"/>
      <c r="N115" s="19"/>
      <c r="O115" s="19"/>
      <c r="P115" s="19"/>
      <c r="Q115" s="19"/>
      <c r="R115" s="19"/>
      <c r="S115" s="19"/>
      <c r="T115" s="19"/>
      <c r="U115" s="19"/>
    </row>
    <row r="116" spans="1:21" ht="12.75">
      <c r="A116" s="19"/>
      <c r="B116" s="19"/>
      <c r="C116" s="19"/>
      <c r="D116" s="19"/>
      <c r="E116" s="19"/>
      <c r="F116" s="19"/>
      <c r="G116" s="19"/>
      <c r="H116" s="19"/>
      <c r="I116" s="19"/>
      <c r="J116" s="19"/>
      <c r="K116" s="19"/>
      <c r="L116" s="19"/>
      <c r="M116" s="19"/>
      <c r="N116" s="19"/>
      <c r="O116" s="19"/>
      <c r="P116" s="19"/>
      <c r="Q116" s="19"/>
      <c r="R116" s="19"/>
      <c r="S116" s="19"/>
      <c r="T116" s="19"/>
      <c r="U116" s="19"/>
    </row>
    <row r="117" spans="1:21" ht="12.75">
      <c r="A117" s="19"/>
      <c r="B117" s="19"/>
      <c r="C117" s="19"/>
      <c r="D117" s="19"/>
      <c r="E117" s="19"/>
      <c r="F117" s="19"/>
      <c r="G117" s="19"/>
      <c r="H117" s="19"/>
      <c r="I117" s="19"/>
      <c r="J117" s="19"/>
      <c r="K117" s="19"/>
      <c r="L117" s="19"/>
      <c r="M117" s="19"/>
      <c r="N117" s="19"/>
      <c r="O117" s="19"/>
      <c r="P117" s="19"/>
      <c r="Q117" s="19"/>
      <c r="R117" s="19"/>
      <c r="S117" s="19"/>
      <c r="T117" s="19"/>
      <c r="U117" s="19"/>
    </row>
    <row r="118" spans="1:21" ht="12.75">
      <c r="A118" s="19"/>
      <c r="B118" s="19"/>
      <c r="C118" s="19"/>
      <c r="D118" s="19"/>
      <c r="E118" s="19"/>
      <c r="F118" s="19"/>
      <c r="G118" s="19"/>
      <c r="H118" s="19"/>
      <c r="I118" s="19"/>
      <c r="J118" s="19"/>
      <c r="K118" s="19"/>
      <c r="L118" s="19"/>
      <c r="M118" s="19"/>
      <c r="N118" s="19"/>
      <c r="O118" s="19"/>
      <c r="P118" s="19"/>
      <c r="Q118" s="19"/>
      <c r="R118" s="19"/>
      <c r="S118" s="19"/>
      <c r="T118" s="19"/>
      <c r="U118" s="19"/>
    </row>
    <row r="119" spans="1:21" ht="12.75">
      <c r="A119" s="19"/>
      <c r="B119" s="19"/>
      <c r="C119" s="19"/>
      <c r="D119" s="19"/>
      <c r="E119" s="19"/>
      <c r="F119" s="19"/>
      <c r="G119" s="19"/>
      <c r="H119" s="19"/>
      <c r="I119" s="19"/>
      <c r="J119" s="19"/>
      <c r="K119" s="19"/>
      <c r="L119" s="19"/>
      <c r="M119" s="19"/>
      <c r="N119" s="19"/>
      <c r="O119" s="19"/>
      <c r="P119" s="19"/>
      <c r="Q119" s="19"/>
      <c r="R119" s="19"/>
      <c r="S119" s="19"/>
      <c r="T119" s="19"/>
      <c r="U119" s="19"/>
    </row>
    <row r="120" spans="1:21" ht="12.75">
      <c r="A120" s="19"/>
      <c r="B120" s="19"/>
      <c r="C120" s="19"/>
      <c r="D120" s="19"/>
      <c r="E120" s="19"/>
      <c r="F120" s="19"/>
      <c r="G120" s="19"/>
      <c r="H120" s="19"/>
      <c r="I120" s="19"/>
      <c r="J120" s="19"/>
      <c r="K120" s="19"/>
      <c r="L120" s="19"/>
      <c r="M120" s="19"/>
      <c r="N120" s="19"/>
      <c r="O120" s="19"/>
      <c r="P120" s="19"/>
      <c r="Q120" s="19"/>
      <c r="R120" s="19"/>
      <c r="S120" s="19"/>
      <c r="T120" s="19"/>
      <c r="U120" s="19"/>
    </row>
    <row r="121" spans="1:21" ht="12.75">
      <c r="A121" s="19"/>
      <c r="B121" s="19"/>
      <c r="C121" s="19"/>
      <c r="D121" s="19"/>
      <c r="E121" s="19"/>
      <c r="F121" s="19"/>
      <c r="G121" s="19"/>
      <c r="H121" s="19"/>
      <c r="I121" s="19"/>
      <c r="J121" s="19"/>
      <c r="K121" s="19"/>
      <c r="L121" s="19"/>
      <c r="M121" s="19"/>
      <c r="N121" s="19"/>
      <c r="O121" s="19"/>
      <c r="P121" s="19"/>
      <c r="Q121" s="19"/>
      <c r="R121" s="19"/>
      <c r="S121" s="19"/>
      <c r="T121" s="19"/>
      <c r="U121" s="19"/>
    </row>
    <row r="122" spans="1:21" ht="12.75">
      <c r="A122" s="19"/>
      <c r="B122" s="19"/>
      <c r="C122" s="19"/>
      <c r="D122" s="19"/>
      <c r="E122" s="19"/>
      <c r="F122" s="19"/>
      <c r="G122" s="19"/>
      <c r="H122" s="19"/>
      <c r="I122" s="19"/>
      <c r="J122" s="19"/>
      <c r="K122" s="19"/>
      <c r="L122" s="19"/>
      <c r="M122" s="19"/>
      <c r="N122" s="19"/>
      <c r="O122" s="19"/>
      <c r="P122" s="19"/>
      <c r="Q122" s="19"/>
      <c r="R122" s="19"/>
      <c r="S122" s="19"/>
      <c r="T122" s="19"/>
      <c r="U122" s="19"/>
    </row>
    <row r="123" spans="1:21" ht="12.75">
      <c r="A123" s="19"/>
      <c r="B123" s="19"/>
      <c r="C123" s="19"/>
      <c r="D123" s="19"/>
      <c r="E123" s="19"/>
      <c r="F123" s="19"/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9"/>
      <c r="T123" s="19"/>
      <c r="U123" s="19"/>
    </row>
    <row r="124" spans="1:21" ht="12.75">
      <c r="A124" s="19"/>
      <c r="B124" s="19"/>
      <c r="C124" s="19"/>
      <c r="D124" s="19"/>
      <c r="E124" s="19"/>
      <c r="F124" s="19"/>
      <c r="G124" s="19"/>
      <c r="H124" s="19"/>
      <c r="I124" s="19"/>
      <c r="J124" s="19"/>
      <c r="K124" s="19"/>
      <c r="L124" s="19"/>
      <c r="M124" s="19"/>
      <c r="N124" s="19"/>
      <c r="O124" s="19"/>
      <c r="P124" s="19"/>
      <c r="Q124" s="19"/>
      <c r="R124" s="19"/>
      <c r="S124" s="19"/>
      <c r="T124" s="19"/>
      <c r="U124" s="19"/>
    </row>
    <row r="125" spans="1:21" ht="12.75">
      <c r="A125" s="19"/>
      <c r="B125" s="19"/>
      <c r="C125" s="19"/>
      <c r="D125" s="19"/>
      <c r="E125" s="19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</row>
    <row r="126" spans="1:21" ht="12.75">
      <c r="A126" s="19"/>
      <c r="B126" s="19"/>
      <c r="C126" s="19"/>
      <c r="D126" s="19"/>
      <c r="E126" s="19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</row>
    <row r="127" spans="1:21" ht="12.75">
      <c r="A127" s="19"/>
      <c r="B127" s="19"/>
      <c r="C127" s="19"/>
      <c r="D127" s="19"/>
      <c r="E127" s="19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</row>
    <row r="128" spans="1:21" ht="12.75">
      <c r="A128" s="19"/>
      <c r="B128" s="19"/>
      <c r="C128" s="19"/>
      <c r="D128" s="19"/>
      <c r="E128" s="19"/>
      <c r="F128" s="19"/>
      <c r="G128" s="19"/>
      <c r="H128" s="19"/>
      <c r="I128" s="19"/>
      <c r="J128" s="19"/>
      <c r="K128" s="19"/>
      <c r="L128" s="19"/>
      <c r="M128" s="19"/>
      <c r="N128" s="19"/>
      <c r="O128" s="19"/>
      <c r="P128" s="19"/>
      <c r="Q128" s="19"/>
      <c r="R128" s="19"/>
      <c r="S128" s="19"/>
      <c r="T128" s="19"/>
      <c r="U128" s="19"/>
    </row>
    <row r="129" spans="1:21" ht="12.75">
      <c r="A129" s="19"/>
      <c r="B129" s="19"/>
      <c r="C129" s="19"/>
      <c r="D129" s="19"/>
      <c r="E129" s="19"/>
      <c r="F129" s="19"/>
      <c r="G129" s="19"/>
      <c r="H129" s="19"/>
      <c r="I129" s="19"/>
      <c r="J129" s="19"/>
      <c r="K129" s="19"/>
      <c r="L129" s="19"/>
      <c r="M129" s="19"/>
      <c r="N129" s="19"/>
      <c r="O129" s="19"/>
      <c r="P129" s="19"/>
      <c r="Q129" s="19"/>
      <c r="R129" s="19"/>
      <c r="S129" s="19"/>
      <c r="T129" s="19"/>
      <c r="U129" s="19"/>
    </row>
    <row r="130" spans="1:21" ht="12.75">
      <c r="A130" s="19"/>
      <c r="B130" s="19"/>
      <c r="C130" s="19"/>
      <c r="D130" s="19"/>
      <c r="E130" s="19"/>
      <c r="F130" s="19"/>
      <c r="G130" s="19"/>
      <c r="H130" s="19"/>
      <c r="I130" s="19"/>
      <c r="J130" s="19"/>
      <c r="K130" s="19"/>
      <c r="L130" s="19"/>
      <c r="M130" s="19"/>
      <c r="N130" s="19"/>
      <c r="O130" s="19"/>
      <c r="P130" s="19"/>
      <c r="Q130" s="19"/>
      <c r="R130" s="19"/>
      <c r="S130" s="19"/>
      <c r="T130" s="19"/>
      <c r="U130" s="19"/>
    </row>
    <row r="131" spans="1:21" ht="12.75">
      <c r="A131" s="19"/>
      <c r="B131" s="19"/>
      <c r="C131" s="19"/>
      <c r="D131" s="19"/>
      <c r="E131" s="19"/>
      <c r="F131" s="19"/>
      <c r="G131" s="19"/>
      <c r="H131" s="19"/>
      <c r="I131" s="19"/>
      <c r="J131" s="19"/>
      <c r="K131" s="19"/>
      <c r="L131" s="19"/>
      <c r="M131" s="19"/>
      <c r="N131" s="19"/>
      <c r="O131" s="19"/>
      <c r="P131" s="19"/>
      <c r="Q131" s="19"/>
      <c r="R131" s="19"/>
      <c r="S131" s="19"/>
      <c r="T131" s="19"/>
      <c r="U131" s="19"/>
    </row>
    <row r="132" spans="1:21" ht="12.75">
      <c r="A132" s="19"/>
      <c r="B132" s="19"/>
      <c r="C132" s="19"/>
      <c r="D132" s="19"/>
      <c r="E132" s="19"/>
      <c r="F132" s="19"/>
      <c r="G132" s="19"/>
      <c r="H132" s="19"/>
      <c r="I132" s="19"/>
      <c r="J132" s="19"/>
      <c r="K132" s="19"/>
      <c r="L132" s="19"/>
      <c r="M132" s="19"/>
      <c r="N132" s="19"/>
      <c r="O132" s="19"/>
      <c r="P132" s="19"/>
      <c r="Q132" s="19"/>
      <c r="R132" s="19"/>
      <c r="S132" s="19"/>
      <c r="T132" s="19"/>
      <c r="U132" s="19"/>
    </row>
    <row r="133" spans="1:21" ht="12.75">
      <c r="A133" s="19"/>
      <c r="B133" s="19"/>
      <c r="C133" s="19"/>
      <c r="D133" s="19"/>
      <c r="E133" s="19"/>
      <c r="F133" s="19"/>
      <c r="G133" s="19"/>
      <c r="H133" s="19"/>
      <c r="I133" s="19"/>
      <c r="J133" s="19"/>
      <c r="K133" s="19"/>
      <c r="L133" s="19"/>
      <c r="M133" s="19"/>
      <c r="N133" s="19"/>
      <c r="O133" s="19"/>
      <c r="P133" s="19"/>
      <c r="Q133" s="19"/>
      <c r="R133" s="19"/>
      <c r="S133" s="19"/>
      <c r="T133" s="19"/>
      <c r="U133" s="19"/>
    </row>
    <row r="134" spans="1:21" ht="12.75">
      <c r="A134" s="19"/>
      <c r="B134" s="19"/>
      <c r="C134" s="19"/>
      <c r="D134" s="19"/>
      <c r="E134" s="19"/>
      <c r="F134" s="19"/>
      <c r="G134" s="19"/>
      <c r="H134" s="19"/>
      <c r="I134" s="19"/>
      <c r="J134" s="19"/>
      <c r="K134" s="19"/>
      <c r="L134" s="19"/>
      <c r="M134" s="19"/>
      <c r="N134" s="19"/>
      <c r="O134" s="19"/>
      <c r="P134" s="19"/>
      <c r="Q134" s="19"/>
      <c r="R134" s="19"/>
      <c r="S134" s="19"/>
      <c r="T134" s="19"/>
      <c r="U134" s="19"/>
    </row>
    <row r="135" spans="1:21" ht="12.75">
      <c r="A135" s="19"/>
      <c r="B135" s="19"/>
      <c r="C135" s="19"/>
      <c r="D135" s="19"/>
      <c r="E135" s="19"/>
      <c r="F135" s="19"/>
      <c r="G135" s="19"/>
      <c r="H135" s="19"/>
      <c r="I135" s="19"/>
      <c r="J135" s="19"/>
      <c r="K135" s="19"/>
      <c r="L135" s="19"/>
      <c r="M135" s="19"/>
      <c r="N135" s="19"/>
      <c r="O135" s="19"/>
      <c r="P135" s="19"/>
      <c r="Q135" s="19"/>
      <c r="R135" s="19"/>
      <c r="S135" s="19"/>
      <c r="T135" s="19"/>
      <c r="U135" s="19"/>
    </row>
    <row r="136" spans="1:21" ht="12.75">
      <c r="A136" s="19"/>
      <c r="B136" s="19"/>
      <c r="C136" s="19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  <c r="P136" s="19"/>
      <c r="Q136" s="19"/>
      <c r="R136" s="19"/>
      <c r="S136" s="19"/>
      <c r="T136" s="19"/>
      <c r="U136" s="19"/>
    </row>
    <row r="137" spans="1:21" ht="12.75">
      <c r="A137" s="19"/>
      <c r="B137" s="19"/>
      <c r="C137" s="19"/>
      <c r="D137" s="19"/>
      <c r="E137" s="19"/>
      <c r="F137" s="19"/>
      <c r="G137" s="19"/>
      <c r="H137" s="19"/>
      <c r="I137" s="19"/>
      <c r="J137" s="19"/>
      <c r="K137" s="19"/>
      <c r="L137" s="19"/>
      <c r="M137" s="19"/>
      <c r="N137" s="19"/>
      <c r="O137" s="19"/>
      <c r="P137" s="19"/>
      <c r="Q137" s="19"/>
      <c r="R137" s="19"/>
      <c r="S137" s="19"/>
      <c r="T137" s="19"/>
      <c r="U137" s="19"/>
    </row>
    <row r="138" spans="1:21" ht="12.75">
      <c r="A138" s="19"/>
      <c r="B138" s="19"/>
      <c r="C138" s="19"/>
      <c r="D138" s="19"/>
      <c r="E138" s="19"/>
      <c r="F138" s="19"/>
      <c r="G138" s="19"/>
      <c r="H138" s="19"/>
      <c r="I138" s="19"/>
      <c r="J138" s="19"/>
      <c r="K138" s="19"/>
      <c r="L138" s="19"/>
      <c r="M138" s="19"/>
      <c r="N138" s="19"/>
      <c r="O138" s="19"/>
      <c r="P138" s="19"/>
      <c r="Q138" s="19"/>
      <c r="R138" s="19"/>
      <c r="S138" s="19"/>
      <c r="T138" s="19"/>
      <c r="U138" s="19"/>
    </row>
    <row r="139" spans="1:21" ht="12.75">
      <c r="A139" s="19"/>
      <c r="B139" s="19"/>
      <c r="C139" s="19"/>
      <c r="D139" s="19"/>
      <c r="E139" s="19"/>
      <c r="F139" s="19"/>
      <c r="G139" s="19"/>
      <c r="H139" s="19"/>
      <c r="I139" s="19"/>
      <c r="J139" s="19"/>
      <c r="K139" s="19"/>
      <c r="L139" s="19"/>
      <c r="M139" s="19"/>
      <c r="N139" s="19"/>
      <c r="O139" s="19"/>
      <c r="P139" s="19"/>
      <c r="Q139" s="19"/>
      <c r="R139" s="19"/>
      <c r="S139" s="19"/>
      <c r="T139" s="19"/>
      <c r="U139" s="19"/>
    </row>
    <row r="140" spans="1:21" ht="12.75">
      <c r="A140" s="19"/>
      <c r="B140" s="19"/>
      <c r="C140" s="19"/>
      <c r="D140" s="19"/>
      <c r="E140" s="19"/>
      <c r="F140" s="19"/>
      <c r="G140" s="19"/>
      <c r="H140" s="19"/>
      <c r="I140" s="19"/>
      <c r="J140" s="19"/>
      <c r="K140" s="19"/>
      <c r="L140" s="19"/>
      <c r="M140" s="19"/>
      <c r="N140" s="19"/>
      <c r="O140" s="19"/>
      <c r="P140" s="19"/>
      <c r="Q140" s="19"/>
      <c r="R140" s="19"/>
      <c r="S140" s="19"/>
      <c r="T140" s="19"/>
      <c r="U140" s="19"/>
    </row>
    <row r="141" spans="1:21" ht="12.75">
      <c r="A141" s="19"/>
      <c r="B141" s="19"/>
      <c r="C141" s="19"/>
      <c r="D141" s="19"/>
      <c r="E141" s="19"/>
      <c r="F141" s="19"/>
      <c r="G141" s="19"/>
      <c r="H141" s="19"/>
      <c r="I141" s="19"/>
      <c r="J141" s="19"/>
      <c r="K141" s="19"/>
      <c r="L141" s="19"/>
      <c r="M141" s="19"/>
      <c r="N141" s="19"/>
      <c r="O141" s="19"/>
      <c r="P141" s="19"/>
      <c r="Q141" s="19"/>
      <c r="R141" s="19"/>
      <c r="S141" s="19"/>
      <c r="T141" s="19"/>
      <c r="U141" s="19"/>
    </row>
    <row r="142" spans="1:21" ht="12.75">
      <c r="A142" s="19"/>
      <c r="B142" s="19"/>
      <c r="C142" s="19"/>
      <c r="D142" s="19"/>
      <c r="E142" s="19"/>
      <c r="F142" s="19"/>
      <c r="G142" s="19"/>
      <c r="H142" s="19"/>
      <c r="I142" s="19"/>
      <c r="J142" s="19"/>
      <c r="K142" s="19"/>
      <c r="L142" s="19"/>
      <c r="M142" s="19"/>
      <c r="N142" s="19"/>
      <c r="O142" s="19"/>
      <c r="P142" s="19"/>
      <c r="Q142" s="19"/>
      <c r="R142" s="19"/>
      <c r="S142" s="19"/>
      <c r="T142" s="19"/>
      <c r="U142" s="19"/>
    </row>
    <row r="143" spans="1:21" ht="12.75">
      <c r="A143" s="19"/>
      <c r="B143" s="19"/>
      <c r="C143" s="19"/>
      <c r="D143" s="19"/>
      <c r="E143" s="19"/>
      <c r="F143" s="19"/>
      <c r="G143" s="19"/>
      <c r="H143" s="19"/>
      <c r="I143" s="19"/>
      <c r="J143" s="19"/>
      <c r="K143" s="19"/>
      <c r="L143" s="19"/>
      <c r="M143" s="19"/>
      <c r="N143" s="19"/>
      <c r="O143" s="19"/>
      <c r="P143" s="19"/>
      <c r="Q143" s="19"/>
      <c r="R143" s="19"/>
      <c r="S143" s="19"/>
      <c r="T143" s="19"/>
      <c r="U143" s="19"/>
    </row>
    <row r="144" spans="1:21" ht="12.75">
      <c r="A144" s="19"/>
      <c r="B144" s="19"/>
      <c r="C144" s="19"/>
      <c r="D144" s="19"/>
      <c r="E144" s="19"/>
      <c r="F144" s="19"/>
      <c r="G144" s="19"/>
      <c r="H144" s="19"/>
      <c r="I144" s="19"/>
      <c r="J144" s="19"/>
      <c r="K144" s="19"/>
      <c r="L144" s="19"/>
      <c r="M144" s="19"/>
      <c r="N144" s="19"/>
      <c r="O144" s="19"/>
      <c r="P144" s="19"/>
      <c r="Q144" s="19"/>
      <c r="R144" s="19"/>
      <c r="S144" s="19"/>
      <c r="T144" s="19"/>
      <c r="U144" s="19"/>
    </row>
    <row r="145" spans="1:21" ht="12.75">
      <c r="A145" s="19"/>
      <c r="B145" s="19"/>
      <c r="C145" s="19"/>
      <c r="D145" s="19"/>
      <c r="E145" s="19"/>
      <c r="F145" s="19"/>
      <c r="G145" s="19"/>
      <c r="H145" s="19"/>
      <c r="I145" s="19"/>
      <c r="J145" s="19"/>
      <c r="K145" s="19"/>
      <c r="L145" s="19"/>
      <c r="M145" s="19"/>
      <c r="N145" s="19"/>
      <c r="O145" s="19"/>
      <c r="P145" s="19"/>
      <c r="Q145" s="19"/>
      <c r="R145" s="19"/>
      <c r="S145" s="19"/>
      <c r="T145" s="19"/>
      <c r="U145" s="19"/>
    </row>
    <row r="146" spans="1:21" ht="12.75">
      <c r="A146" s="19"/>
      <c r="B146" s="19"/>
      <c r="C146" s="19"/>
      <c r="D146" s="19"/>
      <c r="E146" s="19"/>
      <c r="F146" s="19"/>
      <c r="G146" s="19"/>
      <c r="H146" s="19"/>
      <c r="I146" s="19"/>
      <c r="J146" s="19"/>
      <c r="K146" s="19"/>
      <c r="L146" s="19"/>
      <c r="M146" s="19"/>
      <c r="N146" s="19"/>
      <c r="O146" s="19"/>
      <c r="P146" s="19"/>
      <c r="Q146" s="19"/>
      <c r="R146" s="19"/>
      <c r="S146" s="19"/>
      <c r="T146" s="19"/>
      <c r="U146" s="19"/>
    </row>
    <row r="147" spans="1:21" ht="12.75">
      <c r="A147" s="19"/>
      <c r="B147" s="19"/>
      <c r="C147" s="19"/>
      <c r="D147" s="19"/>
      <c r="E147" s="19"/>
      <c r="F147" s="19"/>
      <c r="G147" s="19"/>
      <c r="H147" s="19"/>
      <c r="I147" s="19"/>
      <c r="J147" s="19"/>
      <c r="K147" s="19"/>
      <c r="L147" s="19"/>
      <c r="M147" s="19"/>
      <c r="N147" s="19"/>
      <c r="O147" s="19"/>
      <c r="P147" s="19"/>
      <c r="Q147" s="19"/>
      <c r="R147" s="19"/>
      <c r="S147" s="19"/>
      <c r="T147" s="19"/>
      <c r="U147" s="19"/>
    </row>
    <row r="148" spans="1:21" ht="12.75">
      <c r="A148" s="19"/>
      <c r="B148" s="19"/>
      <c r="C148" s="19"/>
      <c r="D148" s="19"/>
      <c r="E148" s="19"/>
      <c r="F148" s="19"/>
      <c r="G148" s="19"/>
      <c r="H148" s="19"/>
      <c r="I148" s="19"/>
      <c r="J148" s="19"/>
      <c r="K148" s="19"/>
      <c r="L148" s="19"/>
      <c r="M148" s="19"/>
      <c r="N148" s="19"/>
      <c r="O148" s="19"/>
      <c r="P148" s="19"/>
      <c r="Q148" s="19"/>
      <c r="R148" s="19"/>
      <c r="S148" s="19"/>
      <c r="T148" s="19"/>
      <c r="U148" s="19"/>
    </row>
    <row r="149" spans="1:21" ht="12.75">
      <c r="A149" s="19"/>
      <c r="B149" s="19"/>
      <c r="C149" s="19"/>
      <c r="D149" s="19"/>
      <c r="E149" s="19"/>
      <c r="F149" s="19"/>
      <c r="G149" s="19"/>
      <c r="H149" s="19"/>
      <c r="I149" s="19"/>
      <c r="J149" s="19"/>
      <c r="K149" s="19"/>
      <c r="L149" s="19"/>
      <c r="M149" s="19"/>
      <c r="N149" s="19"/>
      <c r="O149" s="19"/>
      <c r="P149" s="19"/>
      <c r="Q149" s="19"/>
      <c r="R149" s="19"/>
      <c r="S149" s="19"/>
      <c r="T149" s="19"/>
      <c r="U149" s="19"/>
    </row>
    <row r="150" spans="1:21" ht="12.75">
      <c r="A150" s="19"/>
      <c r="B150" s="19"/>
      <c r="C150" s="19"/>
      <c r="D150" s="19"/>
      <c r="E150" s="19"/>
      <c r="F150" s="19"/>
      <c r="G150" s="19"/>
      <c r="H150" s="19"/>
      <c r="I150" s="19"/>
      <c r="J150" s="19"/>
      <c r="K150" s="19"/>
      <c r="L150" s="19"/>
      <c r="M150" s="19"/>
      <c r="N150" s="19"/>
      <c r="O150" s="19"/>
      <c r="P150" s="19"/>
      <c r="Q150" s="19"/>
      <c r="R150" s="19"/>
      <c r="S150" s="19"/>
      <c r="T150" s="19"/>
      <c r="U150" s="19"/>
    </row>
    <row r="151" spans="1:21" ht="12.75">
      <c r="A151" s="19"/>
      <c r="B151" s="19"/>
      <c r="C151" s="19"/>
      <c r="D151" s="19"/>
      <c r="E151" s="19"/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</row>
    <row r="152" spans="1:21" ht="12.75">
      <c r="A152" s="19"/>
      <c r="B152" s="19"/>
      <c r="C152" s="19"/>
      <c r="D152" s="19"/>
      <c r="E152" s="19"/>
      <c r="F152" s="19"/>
      <c r="G152" s="19"/>
      <c r="H152" s="19"/>
      <c r="I152" s="19"/>
      <c r="J152" s="19"/>
      <c r="K152" s="19"/>
      <c r="L152" s="19"/>
      <c r="M152" s="19"/>
      <c r="N152" s="19"/>
      <c r="O152" s="19"/>
      <c r="P152" s="19"/>
      <c r="Q152" s="19"/>
      <c r="R152" s="19"/>
      <c r="S152" s="19"/>
      <c r="T152" s="19"/>
      <c r="U152" s="19"/>
    </row>
    <row r="153" spans="1:21" ht="12.75">
      <c r="A153" s="19"/>
      <c r="B153" s="19"/>
      <c r="C153" s="19"/>
      <c r="D153" s="19"/>
      <c r="E153" s="19"/>
      <c r="F153" s="19"/>
      <c r="G153" s="19"/>
      <c r="H153" s="19"/>
      <c r="I153" s="19"/>
      <c r="J153" s="19"/>
      <c r="K153" s="19"/>
      <c r="L153" s="19"/>
      <c r="M153" s="19"/>
      <c r="N153" s="19"/>
      <c r="O153" s="19"/>
      <c r="P153" s="19"/>
      <c r="Q153" s="19"/>
      <c r="R153" s="19"/>
      <c r="S153" s="19"/>
      <c r="T153" s="19"/>
      <c r="U153" s="19"/>
    </row>
    <row r="154" spans="1:21" ht="12.75">
      <c r="A154" s="19"/>
      <c r="B154" s="19"/>
      <c r="C154" s="19"/>
      <c r="D154" s="19"/>
      <c r="E154" s="19"/>
      <c r="F154" s="19"/>
      <c r="G154" s="19"/>
      <c r="H154" s="19"/>
      <c r="I154" s="19"/>
      <c r="J154" s="19"/>
      <c r="K154" s="19"/>
      <c r="L154" s="19"/>
      <c r="M154" s="19"/>
      <c r="N154" s="19"/>
      <c r="O154" s="19"/>
      <c r="P154" s="19"/>
      <c r="Q154" s="19"/>
      <c r="R154" s="19"/>
      <c r="S154" s="19"/>
      <c r="T154" s="19"/>
      <c r="U154" s="19"/>
    </row>
    <row r="155" spans="1:21" ht="12.75">
      <c r="A155" s="19"/>
      <c r="B155" s="19"/>
      <c r="C155" s="19"/>
      <c r="D155" s="19"/>
      <c r="E155" s="19"/>
      <c r="F155" s="19"/>
      <c r="G155" s="19"/>
      <c r="H155" s="19"/>
      <c r="I155" s="19"/>
      <c r="J155" s="19"/>
      <c r="K155" s="19"/>
      <c r="L155" s="19"/>
      <c r="M155" s="19"/>
      <c r="N155" s="19"/>
      <c r="O155" s="19"/>
      <c r="P155" s="19"/>
      <c r="Q155" s="19"/>
      <c r="R155" s="19"/>
      <c r="S155" s="19"/>
      <c r="T155" s="19"/>
      <c r="U155" s="19"/>
    </row>
    <row r="156" spans="1:21" ht="12.75">
      <c r="A156" s="19"/>
      <c r="B156" s="19"/>
      <c r="C156" s="19"/>
      <c r="D156" s="19"/>
      <c r="E156" s="19"/>
      <c r="F156" s="19"/>
      <c r="G156" s="19"/>
      <c r="H156" s="19"/>
      <c r="I156" s="19"/>
      <c r="J156" s="19"/>
      <c r="K156" s="19"/>
      <c r="L156" s="19"/>
      <c r="M156" s="19"/>
      <c r="N156" s="19"/>
      <c r="O156" s="19"/>
      <c r="P156" s="19"/>
      <c r="Q156" s="19"/>
      <c r="R156" s="19"/>
      <c r="S156" s="19"/>
      <c r="T156" s="19"/>
      <c r="U156" s="19"/>
    </row>
    <row r="157" spans="1:21" ht="12.75">
      <c r="A157" s="19"/>
      <c r="B157" s="19"/>
      <c r="C157" s="19"/>
      <c r="D157" s="19"/>
      <c r="E157" s="19"/>
      <c r="F157" s="19"/>
      <c r="G157" s="19"/>
      <c r="H157" s="19"/>
      <c r="I157" s="19"/>
      <c r="J157" s="19"/>
      <c r="K157" s="19"/>
      <c r="L157" s="19"/>
      <c r="M157" s="19"/>
      <c r="N157" s="19"/>
      <c r="O157" s="19"/>
      <c r="P157" s="19"/>
      <c r="Q157" s="19"/>
      <c r="R157" s="19"/>
      <c r="S157" s="19"/>
      <c r="T157" s="19"/>
      <c r="U157" s="19"/>
    </row>
    <row r="158" spans="1:21" ht="12.75">
      <c r="A158" s="19"/>
      <c r="B158" s="19"/>
      <c r="C158" s="19"/>
      <c r="D158" s="19"/>
      <c r="E158" s="19"/>
      <c r="F158" s="19"/>
      <c r="G158" s="19"/>
      <c r="H158" s="19"/>
      <c r="I158" s="19"/>
      <c r="J158" s="19"/>
      <c r="K158" s="19"/>
      <c r="L158" s="19"/>
      <c r="M158" s="19"/>
      <c r="N158" s="19"/>
      <c r="O158" s="19"/>
      <c r="P158" s="19"/>
      <c r="Q158" s="19"/>
      <c r="R158" s="19"/>
      <c r="S158" s="19"/>
      <c r="T158" s="19"/>
      <c r="U158" s="19"/>
    </row>
    <row r="159" spans="1:21" ht="12.75">
      <c r="A159" s="19"/>
      <c r="B159" s="19"/>
      <c r="C159" s="19"/>
      <c r="D159" s="19"/>
      <c r="E159" s="19"/>
      <c r="F159" s="19"/>
      <c r="G159" s="19"/>
      <c r="H159" s="19"/>
      <c r="I159" s="19"/>
      <c r="J159" s="19"/>
      <c r="K159" s="19"/>
      <c r="L159" s="19"/>
      <c r="M159" s="19"/>
      <c r="N159" s="19"/>
      <c r="O159" s="19"/>
      <c r="P159" s="19"/>
      <c r="Q159" s="19"/>
      <c r="R159" s="19"/>
      <c r="S159" s="19"/>
      <c r="T159" s="19"/>
      <c r="U159" s="19"/>
    </row>
    <row r="160" spans="1:21" ht="12.75">
      <c r="A160" s="19"/>
      <c r="B160" s="19"/>
      <c r="C160" s="19"/>
      <c r="D160" s="19"/>
      <c r="E160" s="19"/>
      <c r="F160" s="19"/>
      <c r="G160" s="19"/>
      <c r="H160" s="19"/>
      <c r="I160" s="19"/>
      <c r="J160" s="19"/>
      <c r="K160" s="19"/>
      <c r="L160" s="19"/>
      <c r="M160" s="19"/>
      <c r="N160" s="19"/>
      <c r="O160" s="19"/>
      <c r="P160" s="19"/>
      <c r="Q160" s="19"/>
      <c r="R160" s="19"/>
      <c r="S160" s="19"/>
      <c r="T160" s="19"/>
      <c r="U160" s="19"/>
    </row>
    <row r="161" spans="1:21" ht="12.75">
      <c r="A161" s="19"/>
      <c r="B161" s="19"/>
      <c r="C161" s="19"/>
      <c r="D161" s="19"/>
      <c r="E161" s="19"/>
      <c r="F161" s="19"/>
      <c r="G161" s="19"/>
      <c r="H161" s="19"/>
      <c r="I161" s="19"/>
      <c r="J161" s="19"/>
      <c r="K161" s="19"/>
      <c r="L161" s="19"/>
      <c r="M161" s="19"/>
      <c r="N161" s="19"/>
      <c r="O161" s="19"/>
      <c r="P161" s="19"/>
      <c r="Q161" s="19"/>
      <c r="R161" s="19"/>
      <c r="S161" s="19"/>
      <c r="T161" s="19"/>
      <c r="U161" s="19"/>
    </row>
    <row r="162" spans="1:21" ht="12.75">
      <c r="A162" s="19"/>
      <c r="B162" s="19"/>
      <c r="C162" s="19"/>
      <c r="D162" s="19"/>
      <c r="E162" s="19"/>
      <c r="F162" s="19"/>
      <c r="G162" s="19"/>
      <c r="H162" s="19"/>
      <c r="I162" s="19"/>
      <c r="J162" s="19"/>
      <c r="K162" s="19"/>
      <c r="L162" s="19"/>
      <c r="M162" s="19"/>
      <c r="N162" s="19"/>
      <c r="O162" s="19"/>
      <c r="P162" s="19"/>
      <c r="Q162" s="19"/>
      <c r="R162" s="19"/>
      <c r="S162" s="19"/>
      <c r="T162" s="19"/>
      <c r="U162" s="19"/>
    </row>
    <row r="163" spans="1:21" ht="12.75">
      <c r="A163" s="19"/>
      <c r="B163" s="19"/>
      <c r="C163" s="19"/>
      <c r="D163" s="19"/>
      <c r="E163" s="19"/>
      <c r="F163" s="19"/>
      <c r="G163" s="19"/>
      <c r="H163" s="19"/>
      <c r="I163" s="19"/>
      <c r="J163" s="19"/>
      <c r="K163" s="19"/>
      <c r="L163" s="19"/>
      <c r="M163" s="19"/>
      <c r="N163" s="19"/>
      <c r="O163" s="19"/>
      <c r="P163" s="19"/>
      <c r="Q163" s="19"/>
      <c r="R163" s="19"/>
      <c r="S163" s="19"/>
      <c r="T163" s="19"/>
      <c r="U163" s="19"/>
    </row>
    <row r="164" spans="1:21" ht="12.75">
      <c r="A164" s="19"/>
      <c r="B164" s="19"/>
      <c r="C164" s="19"/>
      <c r="D164" s="19"/>
      <c r="E164" s="19"/>
      <c r="F164" s="19"/>
      <c r="G164" s="19"/>
      <c r="H164" s="19"/>
      <c r="I164" s="19"/>
      <c r="J164" s="19"/>
      <c r="K164" s="19"/>
      <c r="L164" s="19"/>
      <c r="M164" s="19"/>
      <c r="N164" s="19"/>
      <c r="O164" s="19"/>
      <c r="P164" s="19"/>
      <c r="Q164" s="19"/>
      <c r="R164" s="19"/>
      <c r="S164" s="19"/>
      <c r="T164" s="19"/>
      <c r="U164" s="19"/>
    </row>
    <row r="165" spans="1:21" ht="12.75">
      <c r="A165" s="19"/>
      <c r="B165" s="19"/>
      <c r="C165" s="19"/>
      <c r="D165" s="19"/>
      <c r="E165" s="19"/>
      <c r="F165" s="19"/>
      <c r="G165" s="19"/>
      <c r="H165" s="19"/>
      <c r="I165" s="19"/>
      <c r="J165" s="19"/>
      <c r="K165" s="19"/>
      <c r="L165" s="19"/>
      <c r="M165" s="19"/>
      <c r="N165" s="19"/>
      <c r="O165" s="19"/>
      <c r="P165" s="19"/>
      <c r="Q165" s="19"/>
      <c r="R165" s="19"/>
      <c r="S165" s="19"/>
      <c r="T165" s="19"/>
      <c r="U165" s="19"/>
    </row>
    <row r="166" spans="1:21" ht="12.75">
      <c r="A166" s="19"/>
      <c r="B166" s="19"/>
      <c r="C166" s="19"/>
      <c r="D166" s="19"/>
      <c r="E166" s="19"/>
      <c r="F166" s="19"/>
      <c r="G166" s="19"/>
      <c r="H166" s="19"/>
      <c r="I166" s="19"/>
      <c r="J166" s="19"/>
      <c r="K166" s="19"/>
      <c r="L166" s="19"/>
      <c r="M166" s="19"/>
      <c r="N166" s="19"/>
      <c r="O166" s="19"/>
      <c r="P166" s="19"/>
      <c r="Q166" s="19"/>
      <c r="R166" s="19"/>
      <c r="S166" s="19"/>
      <c r="T166" s="19"/>
      <c r="U166" s="19"/>
    </row>
    <row r="167" spans="1:21" ht="12.75">
      <c r="A167" s="19"/>
      <c r="B167" s="19"/>
      <c r="C167" s="19"/>
      <c r="D167" s="19"/>
      <c r="E167" s="19"/>
      <c r="F167" s="19"/>
      <c r="G167" s="19"/>
      <c r="H167" s="19"/>
      <c r="I167" s="19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/>
      <c r="U167" s="19"/>
    </row>
    <row r="168" spans="1:21" ht="12.75">
      <c r="A168" s="19"/>
      <c r="B168" s="19"/>
      <c r="C168" s="19"/>
      <c r="D168" s="19"/>
      <c r="E168" s="19"/>
      <c r="F168" s="19"/>
      <c r="G168" s="19"/>
      <c r="H168" s="19"/>
      <c r="I168" s="19"/>
      <c r="J168" s="19"/>
      <c r="K168" s="19"/>
      <c r="L168" s="19"/>
      <c r="M168" s="19"/>
      <c r="N168" s="19"/>
      <c r="O168" s="19"/>
      <c r="P168" s="19"/>
      <c r="Q168" s="19"/>
      <c r="R168" s="19"/>
      <c r="S168" s="19"/>
      <c r="T168" s="19"/>
      <c r="U168" s="19"/>
    </row>
    <row r="169" spans="1:21" ht="12.75">
      <c r="A169" s="19"/>
      <c r="B169" s="19"/>
      <c r="C169" s="19"/>
      <c r="D169" s="19"/>
      <c r="E169" s="19"/>
      <c r="F169" s="19"/>
      <c r="G169" s="19"/>
      <c r="H169" s="19"/>
      <c r="I169" s="19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/>
    </row>
    <row r="170" spans="1:21" ht="12.75">
      <c r="A170" s="19"/>
      <c r="B170" s="19"/>
      <c r="C170" s="19"/>
      <c r="D170" s="19"/>
      <c r="E170" s="19"/>
      <c r="F170" s="19"/>
      <c r="G170" s="19"/>
      <c r="H170" s="19"/>
      <c r="I170" s="19"/>
      <c r="J170" s="19"/>
      <c r="K170" s="19"/>
      <c r="L170" s="19"/>
      <c r="M170" s="19"/>
      <c r="N170" s="19"/>
      <c r="O170" s="19"/>
      <c r="P170" s="19"/>
      <c r="Q170" s="19"/>
      <c r="R170" s="19"/>
      <c r="S170" s="19"/>
      <c r="T170" s="19"/>
      <c r="U170" s="19"/>
    </row>
    <row r="171" spans="1:21" ht="12.75">
      <c r="A171" s="19"/>
      <c r="B171" s="19"/>
      <c r="C171" s="19"/>
      <c r="D171" s="19"/>
      <c r="E171" s="19"/>
      <c r="F171" s="19"/>
      <c r="G171" s="19"/>
      <c r="H171" s="19"/>
      <c r="I171" s="19"/>
      <c r="J171" s="19"/>
      <c r="K171" s="19"/>
      <c r="L171" s="19"/>
      <c r="M171" s="19"/>
      <c r="N171" s="19"/>
      <c r="O171" s="19"/>
      <c r="P171" s="19"/>
      <c r="Q171" s="19"/>
      <c r="R171" s="19"/>
      <c r="S171" s="19"/>
      <c r="T171" s="19"/>
      <c r="U171" s="19"/>
    </row>
    <row r="172" spans="1:21" ht="12.75">
      <c r="A172" s="19"/>
      <c r="B172" s="19"/>
      <c r="C172" s="19"/>
      <c r="D172" s="19"/>
      <c r="E172" s="19"/>
      <c r="F172" s="19"/>
      <c r="G172" s="19"/>
      <c r="H172" s="19"/>
      <c r="I172" s="19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/>
      <c r="U172" s="19"/>
    </row>
    <row r="173" spans="1:21" ht="12.75">
      <c r="A173" s="19"/>
      <c r="B173" s="19"/>
      <c r="C173" s="19"/>
      <c r="D173" s="19"/>
      <c r="E173" s="19"/>
      <c r="F173" s="19"/>
      <c r="G173" s="19"/>
      <c r="H173" s="19"/>
      <c r="I173" s="19"/>
      <c r="J173" s="19"/>
      <c r="K173" s="19"/>
      <c r="L173" s="19"/>
      <c r="M173" s="19"/>
      <c r="N173" s="19"/>
      <c r="O173" s="19"/>
      <c r="P173" s="19"/>
      <c r="Q173" s="19"/>
      <c r="R173" s="19"/>
      <c r="S173" s="19"/>
      <c r="T173" s="19"/>
      <c r="U173" s="19"/>
    </row>
    <row r="174" spans="1:21" ht="12.75">
      <c r="A174" s="19"/>
      <c r="B174" s="19"/>
      <c r="C174" s="19"/>
      <c r="D174" s="19"/>
      <c r="E174" s="19"/>
      <c r="F174" s="19"/>
      <c r="G174" s="19"/>
      <c r="H174" s="19"/>
      <c r="I174" s="19"/>
      <c r="J174" s="19"/>
      <c r="K174" s="19"/>
      <c r="L174" s="19"/>
      <c r="M174" s="19"/>
      <c r="N174" s="19"/>
      <c r="O174" s="19"/>
      <c r="P174" s="19"/>
      <c r="Q174" s="19"/>
      <c r="R174" s="19"/>
      <c r="S174" s="19"/>
      <c r="T174" s="19"/>
      <c r="U174" s="19"/>
    </row>
    <row r="175" spans="1:21" ht="12.75">
      <c r="A175" s="19"/>
      <c r="B175" s="19"/>
      <c r="C175" s="19"/>
      <c r="D175" s="19"/>
      <c r="E175" s="19"/>
      <c r="F175" s="19"/>
      <c r="G175" s="19"/>
      <c r="H175" s="19"/>
      <c r="I175" s="19"/>
      <c r="J175" s="19"/>
      <c r="K175" s="19"/>
      <c r="L175" s="19"/>
      <c r="M175" s="19"/>
      <c r="N175" s="19"/>
      <c r="O175" s="19"/>
      <c r="P175" s="19"/>
      <c r="Q175" s="19"/>
      <c r="R175" s="19"/>
      <c r="S175" s="19"/>
      <c r="T175" s="19"/>
      <c r="U175" s="19"/>
    </row>
    <row r="176" spans="1:21" ht="12.75">
      <c r="A176" s="19"/>
      <c r="B176" s="19"/>
      <c r="C176" s="19"/>
      <c r="D176" s="19"/>
      <c r="E176" s="19"/>
      <c r="F176" s="19"/>
      <c r="G176" s="19"/>
      <c r="H176" s="19"/>
      <c r="I176" s="19"/>
      <c r="J176" s="19"/>
      <c r="K176" s="19"/>
      <c r="L176" s="19"/>
      <c r="M176" s="19"/>
      <c r="N176" s="19"/>
      <c r="O176" s="19"/>
      <c r="P176" s="19"/>
      <c r="Q176" s="19"/>
      <c r="R176" s="19"/>
      <c r="S176" s="19"/>
      <c r="T176" s="19"/>
      <c r="U176" s="19"/>
    </row>
    <row r="177" spans="1:21" ht="12.75">
      <c r="A177" s="19"/>
      <c r="B177" s="19"/>
      <c r="C177" s="19"/>
      <c r="D177" s="19"/>
      <c r="E177" s="19"/>
      <c r="F177" s="19"/>
      <c r="G177" s="19"/>
      <c r="H177" s="19"/>
      <c r="I177" s="19"/>
      <c r="J177" s="19"/>
      <c r="K177" s="19"/>
      <c r="L177" s="19"/>
      <c r="M177" s="19"/>
      <c r="N177" s="19"/>
      <c r="O177" s="19"/>
      <c r="P177" s="19"/>
      <c r="Q177" s="19"/>
      <c r="R177" s="19"/>
      <c r="S177" s="19"/>
      <c r="T177" s="19"/>
      <c r="U177" s="19"/>
    </row>
    <row r="178" spans="1:21" ht="12.75">
      <c r="A178" s="19"/>
      <c r="B178" s="19"/>
      <c r="C178" s="19"/>
      <c r="D178" s="19"/>
      <c r="E178" s="19"/>
      <c r="F178" s="19"/>
      <c r="G178" s="19"/>
      <c r="H178" s="19"/>
      <c r="I178" s="19"/>
      <c r="J178" s="19"/>
      <c r="K178" s="19"/>
      <c r="L178" s="19"/>
      <c r="M178" s="19"/>
      <c r="N178" s="19"/>
      <c r="O178" s="19"/>
      <c r="P178" s="19"/>
      <c r="Q178" s="19"/>
      <c r="R178" s="19"/>
      <c r="S178" s="19"/>
      <c r="T178" s="19"/>
      <c r="U178" s="19"/>
    </row>
    <row r="179" spans="1:21" ht="12.75">
      <c r="A179" s="19"/>
      <c r="B179" s="19"/>
      <c r="C179" s="19"/>
      <c r="D179" s="19"/>
      <c r="E179" s="19"/>
      <c r="F179" s="19"/>
      <c r="G179" s="19"/>
      <c r="H179" s="19"/>
      <c r="I179" s="19"/>
      <c r="J179" s="19"/>
      <c r="K179" s="19"/>
      <c r="L179" s="19"/>
      <c r="M179" s="19"/>
      <c r="N179" s="19"/>
      <c r="O179" s="19"/>
      <c r="P179" s="19"/>
      <c r="Q179" s="19"/>
      <c r="R179" s="19"/>
      <c r="S179" s="19"/>
      <c r="T179" s="19"/>
      <c r="U179" s="19"/>
    </row>
    <row r="180" spans="1:21" ht="12.75">
      <c r="A180" s="19"/>
      <c r="B180" s="19"/>
      <c r="C180" s="19"/>
      <c r="D180" s="19"/>
      <c r="E180" s="19"/>
      <c r="F180" s="19"/>
      <c r="G180" s="19"/>
      <c r="H180" s="19"/>
      <c r="I180" s="19"/>
      <c r="J180" s="19"/>
      <c r="K180" s="19"/>
      <c r="L180" s="19"/>
      <c r="M180" s="19"/>
      <c r="N180" s="19"/>
      <c r="O180" s="19"/>
      <c r="P180" s="19"/>
      <c r="Q180" s="19"/>
      <c r="R180" s="19"/>
      <c r="S180" s="19"/>
      <c r="T180" s="19"/>
      <c r="U180" s="19"/>
    </row>
    <row r="181" spans="1:21" ht="12.75">
      <c r="A181" s="19"/>
      <c r="B181" s="19"/>
      <c r="C181" s="19"/>
      <c r="D181" s="19"/>
      <c r="E181" s="19"/>
      <c r="F181" s="19"/>
      <c r="G181" s="19"/>
      <c r="H181" s="19"/>
      <c r="I181" s="19"/>
      <c r="J181" s="19"/>
      <c r="K181" s="19"/>
      <c r="L181" s="19"/>
      <c r="M181" s="19"/>
      <c r="N181" s="19"/>
      <c r="O181" s="19"/>
      <c r="P181" s="19"/>
      <c r="Q181" s="19"/>
      <c r="R181" s="19"/>
      <c r="S181" s="19"/>
      <c r="T181" s="19"/>
      <c r="U181" s="19"/>
    </row>
    <row r="182" spans="1:21" ht="12.75">
      <c r="A182" s="19"/>
      <c r="B182" s="19"/>
      <c r="C182" s="19"/>
      <c r="D182" s="19"/>
      <c r="E182" s="19"/>
      <c r="F182" s="19"/>
      <c r="G182" s="19"/>
      <c r="H182" s="19"/>
      <c r="I182" s="19"/>
      <c r="J182" s="19"/>
      <c r="K182" s="19"/>
      <c r="L182" s="19"/>
      <c r="M182" s="19"/>
      <c r="N182" s="19"/>
      <c r="O182" s="19"/>
      <c r="P182" s="19"/>
      <c r="Q182" s="19"/>
      <c r="R182" s="19"/>
      <c r="S182" s="19"/>
      <c r="T182" s="19"/>
      <c r="U182" s="19"/>
    </row>
    <row r="183" spans="1:21" ht="12.75">
      <c r="A183" s="19"/>
      <c r="B183" s="19"/>
      <c r="C183" s="19"/>
      <c r="D183" s="19"/>
      <c r="E183" s="19"/>
      <c r="F183" s="19"/>
      <c r="G183" s="19"/>
      <c r="H183" s="19"/>
      <c r="I183" s="19"/>
      <c r="J183" s="19"/>
      <c r="K183" s="19"/>
      <c r="L183" s="19"/>
      <c r="M183" s="19"/>
      <c r="N183" s="19"/>
      <c r="O183" s="19"/>
      <c r="P183" s="19"/>
      <c r="Q183" s="19"/>
      <c r="R183" s="19"/>
      <c r="S183" s="19"/>
      <c r="T183" s="19"/>
      <c r="U183" s="19"/>
    </row>
    <row r="184" spans="1:21" ht="12.75">
      <c r="A184" s="19"/>
      <c r="B184" s="19"/>
      <c r="C184" s="19"/>
      <c r="D184" s="19"/>
      <c r="E184" s="19"/>
      <c r="F184" s="19"/>
      <c r="G184" s="19"/>
      <c r="H184" s="19"/>
      <c r="I184" s="19"/>
      <c r="J184" s="19"/>
      <c r="K184" s="19"/>
      <c r="L184" s="19"/>
      <c r="M184" s="19"/>
      <c r="N184" s="19"/>
      <c r="O184" s="19"/>
      <c r="P184" s="19"/>
      <c r="Q184" s="19"/>
      <c r="R184" s="19"/>
      <c r="S184" s="19"/>
      <c r="T184" s="19"/>
      <c r="U184" s="19"/>
    </row>
    <row r="185" spans="1:21" ht="12.75">
      <c r="A185" s="19"/>
      <c r="B185" s="19"/>
      <c r="C185" s="19"/>
      <c r="D185" s="19"/>
      <c r="E185" s="19"/>
      <c r="F185" s="19"/>
      <c r="G185" s="19"/>
      <c r="H185" s="19"/>
      <c r="I185" s="19"/>
      <c r="J185" s="19"/>
      <c r="K185" s="19"/>
      <c r="L185" s="19"/>
      <c r="M185" s="19"/>
      <c r="N185" s="19"/>
      <c r="O185" s="19"/>
      <c r="P185" s="19"/>
      <c r="Q185" s="19"/>
      <c r="R185" s="19"/>
      <c r="S185" s="19"/>
      <c r="T185" s="19"/>
      <c r="U185" s="19"/>
    </row>
    <row r="186" spans="1:21" ht="12.75">
      <c r="A186" s="19"/>
      <c r="B186" s="19"/>
      <c r="C186" s="19"/>
      <c r="D186" s="19"/>
      <c r="E186" s="19"/>
      <c r="F186" s="19"/>
      <c r="G186" s="19"/>
      <c r="H186" s="19"/>
      <c r="I186" s="19"/>
      <c r="J186" s="19"/>
      <c r="K186" s="19"/>
      <c r="L186" s="19"/>
      <c r="M186" s="19"/>
      <c r="N186" s="19"/>
      <c r="O186" s="19"/>
      <c r="P186" s="19"/>
      <c r="Q186" s="19"/>
      <c r="R186" s="19"/>
      <c r="S186" s="19"/>
      <c r="T186" s="19"/>
      <c r="U186" s="19"/>
    </row>
    <row r="187" spans="1:21" ht="12.75">
      <c r="A187" s="19"/>
      <c r="B187" s="19"/>
      <c r="C187" s="19"/>
      <c r="D187" s="19"/>
      <c r="E187" s="19"/>
      <c r="F187" s="19"/>
      <c r="G187" s="19"/>
      <c r="H187" s="19"/>
      <c r="I187" s="19"/>
      <c r="J187" s="19"/>
      <c r="K187" s="19"/>
      <c r="L187" s="19"/>
      <c r="M187" s="19"/>
      <c r="N187" s="19"/>
      <c r="O187" s="19"/>
      <c r="P187" s="19"/>
      <c r="Q187" s="19"/>
      <c r="R187" s="19"/>
      <c r="S187" s="19"/>
      <c r="T187" s="19"/>
      <c r="U187" s="19"/>
    </row>
    <row r="188" spans="1:21" ht="12.75">
      <c r="A188" s="19"/>
      <c r="B188" s="19"/>
      <c r="C188" s="19"/>
      <c r="D188" s="19"/>
      <c r="E188" s="19"/>
      <c r="F188" s="19"/>
      <c r="G188" s="19"/>
      <c r="H188" s="19"/>
      <c r="I188" s="19"/>
      <c r="J188" s="19"/>
      <c r="K188" s="19"/>
      <c r="L188" s="19"/>
      <c r="M188" s="19"/>
      <c r="N188" s="19"/>
      <c r="O188" s="19"/>
      <c r="P188" s="19"/>
      <c r="Q188" s="19"/>
      <c r="R188" s="19"/>
      <c r="S188" s="19"/>
      <c r="T188" s="19"/>
      <c r="U188" s="19"/>
    </row>
    <row r="189" spans="1:21" ht="12.75">
      <c r="A189" s="19"/>
      <c r="B189" s="19"/>
      <c r="C189" s="19"/>
      <c r="D189" s="19"/>
      <c r="E189" s="19"/>
      <c r="F189" s="19"/>
      <c r="G189" s="19"/>
      <c r="H189" s="19"/>
      <c r="I189" s="19"/>
      <c r="J189" s="19"/>
      <c r="K189" s="19"/>
      <c r="L189" s="19"/>
      <c r="M189" s="19"/>
      <c r="N189" s="19"/>
      <c r="O189" s="19"/>
      <c r="P189" s="19"/>
      <c r="Q189" s="19"/>
      <c r="R189" s="19"/>
      <c r="S189" s="19"/>
      <c r="T189" s="19"/>
      <c r="U189" s="19"/>
    </row>
    <row r="190" spans="1:21" ht="12.75">
      <c r="A190" s="19"/>
      <c r="B190" s="19"/>
      <c r="C190" s="19"/>
      <c r="D190" s="19"/>
      <c r="E190" s="19"/>
      <c r="F190" s="19"/>
      <c r="G190" s="19"/>
      <c r="H190" s="19"/>
      <c r="I190" s="19"/>
      <c r="J190" s="19"/>
      <c r="K190" s="19"/>
      <c r="L190" s="19"/>
      <c r="M190" s="19"/>
      <c r="N190" s="19"/>
      <c r="O190" s="19"/>
      <c r="P190" s="19"/>
      <c r="Q190" s="19"/>
      <c r="R190" s="19"/>
      <c r="S190" s="19"/>
      <c r="T190" s="19"/>
      <c r="U190" s="19"/>
    </row>
    <row r="191" spans="1:21" ht="12.75">
      <c r="A191" s="19"/>
      <c r="B191" s="19"/>
      <c r="C191" s="19"/>
      <c r="D191" s="19"/>
      <c r="E191" s="19"/>
      <c r="F191" s="19"/>
      <c r="G191" s="19"/>
      <c r="H191" s="19"/>
      <c r="I191" s="19"/>
      <c r="J191" s="19"/>
      <c r="K191" s="19"/>
      <c r="L191" s="19"/>
      <c r="M191" s="19"/>
      <c r="N191" s="19"/>
      <c r="O191" s="19"/>
      <c r="P191" s="19"/>
      <c r="Q191" s="19"/>
      <c r="R191" s="19"/>
      <c r="S191" s="19"/>
      <c r="T191" s="19"/>
      <c r="U191" s="19"/>
    </row>
    <row r="192" spans="1:21" ht="12.75">
      <c r="A192" s="19"/>
      <c r="B192" s="19"/>
      <c r="C192" s="19"/>
      <c r="D192" s="19"/>
      <c r="E192" s="19"/>
      <c r="F192" s="19"/>
      <c r="G192" s="19"/>
      <c r="H192" s="19"/>
      <c r="I192" s="19"/>
      <c r="J192" s="19"/>
      <c r="K192" s="19"/>
      <c r="L192" s="19"/>
      <c r="M192" s="19"/>
      <c r="N192" s="19"/>
      <c r="O192" s="19"/>
      <c r="P192" s="19"/>
      <c r="Q192" s="19"/>
      <c r="R192" s="19"/>
      <c r="S192" s="19"/>
      <c r="T192" s="19"/>
      <c r="U192" s="19"/>
    </row>
    <row r="193" spans="1:21" ht="12.75">
      <c r="A193" s="19"/>
      <c r="B193" s="19"/>
      <c r="C193" s="19"/>
      <c r="D193" s="19"/>
      <c r="E193" s="19"/>
      <c r="F193" s="19"/>
      <c r="G193" s="19"/>
      <c r="H193" s="19"/>
      <c r="I193" s="19"/>
      <c r="J193" s="19"/>
      <c r="K193" s="19"/>
      <c r="L193" s="19"/>
      <c r="M193" s="19"/>
      <c r="N193" s="19"/>
      <c r="O193" s="19"/>
      <c r="P193" s="19"/>
      <c r="Q193" s="19"/>
      <c r="R193" s="19"/>
      <c r="S193" s="19"/>
      <c r="T193" s="19"/>
      <c r="U193" s="19"/>
    </row>
    <row r="194" spans="1:21" ht="12.75">
      <c r="A194" s="19"/>
      <c r="B194" s="19"/>
      <c r="C194" s="19"/>
      <c r="D194" s="19"/>
      <c r="E194" s="19"/>
      <c r="F194" s="19"/>
      <c r="G194" s="19"/>
      <c r="H194" s="19"/>
      <c r="I194" s="19"/>
      <c r="J194" s="19"/>
      <c r="K194" s="19"/>
      <c r="L194" s="19"/>
      <c r="M194" s="19"/>
      <c r="N194" s="19"/>
      <c r="O194" s="19"/>
      <c r="P194" s="19"/>
      <c r="Q194" s="19"/>
      <c r="R194" s="19"/>
      <c r="S194" s="19"/>
      <c r="T194" s="19"/>
      <c r="U194" s="19"/>
    </row>
    <row r="195" spans="1:21" ht="12.75">
      <c r="A195" s="19"/>
      <c r="B195" s="19"/>
      <c r="C195" s="19"/>
      <c r="D195" s="19"/>
      <c r="E195" s="19"/>
      <c r="F195" s="19"/>
      <c r="G195" s="19"/>
      <c r="H195" s="19"/>
      <c r="I195" s="19"/>
      <c r="J195" s="19"/>
      <c r="K195" s="19"/>
      <c r="L195" s="19"/>
      <c r="M195" s="19"/>
      <c r="N195" s="19"/>
      <c r="O195" s="19"/>
      <c r="P195" s="19"/>
      <c r="Q195" s="19"/>
      <c r="R195" s="19"/>
      <c r="S195" s="19"/>
      <c r="T195" s="19"/>
      <c r="U195" s="19"/>
    </row>
    <row r="196" spans="1:21" ht="12.75">
      <c r="A196" s="19"/>
      <c r="B196" s="19"/>
      <c r="C196" s="19"/>
      <c r="D196" s="19"/>
      <c r="E196" s="19"/>
      <c r="F196" s="19"/>
      <c r="G196" s="19"/>
      <c r="H196" s="19"/>
      <c r="I196" s="19"/>
      <c r="J196" s="19"/>
      <c r="K196" s="19"/>
      <c r="L196" s="19"/>
      <c r="M196" s="19"/>
      <c r="N196" s="19"/>
      <c r="O196" s="19"/>
      <c r="P196" s="19"/>
      <c r="Q196" s="19"/>
      <c r="R196" s="19"/>
      <c r="S196" s="19"/>
      <c r="T196" s="19"/>
      <c r="U196" s="19"/>
    </row>
    <row r="197" spans="1:21" ht="12.75">
      <c r="A197" s="19"/>
      <c r="B197" s="19"/>
      <c r="C197" s="19"/>
      <c r="D197" s="19"/>
      <c r="E197" s="19"/>
      <c r="F197" s="19"/>
      <c r="G197" s="19"/>
      <c r="H197" s="19"/>
      <c r="I197" s="19"/>
      <c r="J197" s="19"/>
      <c r="K197" s="19"/>
      <c r="L197" s="19"/>
      <c r="M197" s="19"/>
      <c r="N197" s="19"/>
      <c r="O197" s="19"/>
      <c r="P197" s="19"/>
      <c r="Q197" s="19"/>
      <c r="R197" s="19"/>
      <c r="S197" s="19"/>
      <c r="T197" s="19"/>
      <c r="U197" s="19"/>
    </row>
    <row r="198" spans="1:21" ht="12.75">
      <c r="A198" s="19"/>
      <c r="B198" s="19"/>
      <c r="C198" s="19"/>
      <c r="D198" s="19"/>
      <c r="E198" s="19"/>
      <c r="F198" s="19"/>
      <c r="G198" s="19"/>
      <c r="H198" s="19"/>
      <c r="I198" s="19"/>
      <c r="J198" s="19"/>
      <c r="K198" s="19"/>
      <c r="L198" s="19"/>
      <c r="M198" s="19"/>
      <c r="N198" s="19"/>
      <c r="O198" s="19"/>
      <c r="P198" s="19"/>
      <c r="Q198" s="19"/>
      <c r="R198" s="19"/>
      <c r="S198" s="19"/>
      <c r="T198" s="19"/>
      <c r="U198" s="19"/>
    </row>
    <row r="199" spans="1:21" ht="12.75">
      <c r="A199" s="19"/>
      <c r="B199" s="19"/>
      <c r="C199" s="19"/>
      <c r="D199" s="19"/>
      <c r="E199" s="19"/>
      <c r="F199" s="19"/>
      <c r="G199" s="19"/>
      <c r="H199" s="19"/>
      <c r="I199" s="19"/>
      <c r="J199" s="19"/>
      <c r="K199" s="19"/>
      <c r="L199" s="19"/>
      <c r="M199" s="19"/>
      <c r="N199" s="19"/>
      <c r="O199" s="19"/>
      <c r="P199" s="19"/>
      <c r="Q199" s="19"/>
      <c r="R199" s="19"/>
      <c r="S199" s="19"/>
      <c r="T199" s="19"/>
      <c r="U199" s="19"/>
    </row>
    <row r="200" spans="1:21" ht="12.75">
      <c r="A200" s="19"/>
      <c r="B200" s="19"/>
      <c r="C200" s="19"/>
      <c r="D200" s="19"/>
      <c r="E200" s="19"/>
      <c r="F200" s="19"/>
      <c r="G200" s="19"/>
      <c r="H200" s="19"/>
      <c r="I200" s="19"/>
      <c r="J200" s="19"/>
      <c r="K200" s="19"/>
      <c r="L200" s="19"/>
      <c r="M200" s="19"/>
      <c r="N200" s="19"/>
      <c r="O200" s="19"/>
      <c r="P200" s="19"/>
      <c r="Q200" s="19"/>
      <c r="R200" s="19"/>
      <c r="S200" s="19"/>
      <c r="T200" s="19"/>
      <c r="U200" s="19"/>
    </row>
    <row r="201" spans="1:21" ht="12.75">
      <c r="A201" s="19"/>
      <c r="B201" s="19"/>
      <c r="C201" s="19"/>
      <c r="D201" s="19"/>
      <c r="E201" s="19"/>
      <c r="F201" s="19"/>
      <c r="G201" s="19"/>
      <c r="H201" s="19"/>
      <c r="I201" s="19"/>
      <c r="J201" s="19"/>
      <c r="K201" s="19"/>
      <c r="L201" s="19"/>
      <c r="M201" s="19"/>
      <c r="N201" s="19"/>
      <c r="O201" s="19"/>
      <c r="P201" s="19"/>
      <c r="Q201" s="19"/>
      <c r="R201" s="19"/>
      <c r="S201" s="19"/>
      <c r="T201" s="19"/>
      <c r="U201" s="19"/>
    </row>
    <row r="202" spans="1:21" ht="12.75">
      <c r="A202" s="19"/>
      <c r="B202" s="19"/>
      <c r="C202" s="19"/>
      <c r="D202" s="19"/>
      <c r="E202" s="19"/>
      <c r="F202" s="19"/>
      <c r="G202" s="19"/>
      <c r="H202" s="19"/>
      <c r="I202" s="19"/>
      <c r="J202" s="19"/>
      <c r="K202" s="19"/>
      <c r="L202" s="19"/>
      <c r="M202" s="19"/>
      <c r="N202" s="19"/>
      <c r="O202" s="19"/>
      <c r="P202" s="19"/>
      <c r="Q202" s="19"/>
      <c r="R202" s="19"/>
      <c r="S202" s="19"/>
      <c r="T202" s="19"/>
      <c r="U202" s="19"/>
    </row>
    <row r="203" spans="1:21" ht="12.75">
      <c r="A203" s="19"/>
      <c r="B203" s="19"/>
      <c r="C203" s="19"/>
      <c r="D203" s="19"/>
      <c r="E203" s="19"/>
      <c r="F203" s="19"/>
      <c r="G203" s="19"/>
      <c r="H203" s="19"/>
      <c r="I203" s="19"/>
      <c r="J203" s="19"/>
      <c r="K203" s="19"/>
      <c r="L203" s="19"/>
      <c r="M203" s="19"/>
      <c r="N203" s="19"/>
      <c r="O203" s="19"/>
      <c r="P203" s="19"/>
      <c r="Q203" s="19"/>
      <c r="R203" s="19"/>
      <c r="S203" s="19"/>
      <c r="T203" s="19"/>
      <c r="U203" s="19"/>
    </row>
    <row r="204" spans="1:21" ht="12.75">
      <c r="A204" s="19"/>
      <c r="B204" s="19"/>
      <c r="C204" s="19"/>
      <c r="D204" s="19"/>
      <c r="E204" s="19"/>
      <c r="F204" s="19"/>
      <c r="G204" s="19"/>
      <c r="H204" s="19"/>
      <c r="I204" s="19"/>
      <c r="J204" s="19"/>
      <c r="K204" s="19"/>
      <c r="L204" s="19"/>
      <c r="M204" s="19"/>
      <c r="N204" s="19"/>
      <c r="O204" s="19"/>
      <c r="P204" s="19"/>
      <c r="Q204" s="19"/>
      <c r="R204" s="19"/>
      <c r="S204" s="19"/>
      <c r="T204" s="19"/>
      <c r="U204" s="19"/>
    </row>
    <row r="205" spans="1:21" ht="12.75">
      <c r="A205" s="19"/>
      <c r="B205" s="19"/>
      <c r="C205" s="19"/>
      <c r="D205" s="19"/>
      <c r="E205" s="19"/>
      <c r="F205" s="19"/>
      <c r="G205" s="19"/>
      <c r="H205" s="19"/>
      <c r="I205" s="19"/>
      <c r="J205" s="19"/>
      <c r="K205" s="19"/>
      <c r="L205" s="19"/>
      <c r="M205" s="19"/>
      <c r="N205" s="19"/>
      <c r="O205" s="19"/>
      <c r="P205" s="19"/>
      <c r="Q205" s="19"/>
      <c r="R205" s="19"/>
      <c r="S205" s="19"/>
      <c r="T205" s="19"/>
      <c r="U205" s="19"/>
    </row>
    <row r="206" spans="1:21" ht="12.75">
      <c r="A206" s="19"/>
      <c r="B206" s="19"/>
      <c r="C206" s="19"/>
      <c r="D206" s="19"/>
      <c r="E206" s="19"/>
      <c r="F206" s="19"/>
      <c r="G206" s="19"/>
      <c r="H206" s="19"/>
      <c r="I206" s="19"/>
      <c r="J206" s="19"/>
      <c r="K206" s="19"/>
      <c r="L206" s="19"/>
      <c r="M206" s="19"/>
      <c r="N206" s="19"/>
      <c r="O206" s="19"/>
      <c r="P206" s="19"/>
      <c r="Q206" s="19"/>
      <c r="R206" s="19"/>
      <c r="S206" s="19"/>
      <c r="T206" s="19"/>
      <c r="U206" s="19"/>
    </row>
    <row r="207" spans="1:21" ht="12.75">
      <c r="A207" s="19"/>
      <c r="B207" s="19"/>
      <c r="C207" s="19"/>
      <c r="D207" s="19"/>
      <c r="E207" s="19"/>
      <c r="F207" s="19"/>
      <c r="G207" s="19"/>
      <c r="H207" s="19"/>
      <c r="I207" s="19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/>
      <c r="U207" s="19"/>
    </row>
    <row r="208" spans="1:21" ht="12.75">
      <c r="A208" s="19"/>
      <c r="B208" s="19"/>
      <c r="C208" s="19"/>
      <c r="D208" s="19"/>
      <c r="E208" s="19"/>
      <c r="F208" s="19"/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9"/>
      <c r="T208" s="19"/>
      <c r="U208" s="19"/>
    </row>
    <row r="209" spans="1:21" ht="12.75">
      <c r="A209" s="19"/>
      <c r="B209" s="19"/>
      <c r="C209" s="19"/>
      <c r="D209" s="19"/>
      <c r="E209" s="19"/>
      <c r="F209" s="19"/>
      <c r="G209" s="19"/>
      <c r="H209" s="19"/>
      <c r="I209" s="19"/>
      <c r="J209" s="19"/>
      <c r="K209" s="19"/>
      <c r="L209" s="19"/>
      <c r="M209" s="19"/>
      <c r="N209" s="19"/>
      <c r="O209" s="19"/>
      <c r="P209" s="19"/>
      <c r="Q209" s="19"/>
      <c r="R209" s="19"/>
      <c r="S209" s="19"/>
      <c r="T209" s="19"/>
      <c r="U209" s="19"/>
    </row>
    <row r="210" spans="1:21" ht="12.75">
      <c r="A210" s="19"/>
      <c r="B210" s="19"/>
      <c r="C210" s="19"/>
      <c r="D210" s="19"/>
      <c r="E210" s="19"/>
      <c r="F210" s="19"/>
      <c r="G210" s="19"/>
      <c r="H210" s="19"/>
      <c r="I210" s="19"/>
      <c r="J210" s="19"/>
      <c r="K210" s="19"/>
      <c r="L210" s="19"/>
      <c r="M210" s="19"/>
      <c r="N210" s="19"/>
      <c r="O210" s="19"/>
      <c r="P210" s="19"/>
      <c r="Q210" s="19"/>
      <c r="R210" s="19"/>
      <c r="S210" s="19"/>
      <c r="T210" s="19"/>
      <c r="U210" s="19"/>
    </row>
    <row r="211" spans="1:21" ht="12.75">
      <c r="A211" s="19"/>
      <c r="B211" s="19"/>
      <c r="C211" s="19"/>
      <c r="D211" s="19"/>
      <c r="E211" s="19"/>
      <c r="F211" s="19"/>
      <c r="G211" s="19"/>
      <c r="H211" s="19"/>
      <c r="I211" s="19"/>
      <c r="J211" s="19"/>
      <c r="K211" s="19"/>
      <c r="L211" s="19"/>
      <c r="M211" s="19"/>
      <c r="N211" s="19"/>
      <c r="O211" s="19"/>
      <c r="P211" s="19"/>
      <c r="Q211" s="19"/>
      <c r="R211" s="19"/>
      <c r="S211" s="19"/>
      <c r="T211" s="19"/>
      <c r="U211" s="19"/>
    </row>
    <row r="212" spans="1:21" ht="12.75">
      <c r="A212" s="19"/>
      <c r="B212" s="19"/>
      <c r="C212" s="19"/>
      <c r="D212" s="19"/>
      <c r="E212" s="19"/>
      <c r="F212" s="19"/>
      <c r="G212" s="19"/>
      <c r="H212" s="19"/>
      <c r="I212" s="19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/>
      <c r="U212" s="19"/>
    </row>
    <row r="213" spans="1:21" ht="12.75">
      <c r="A213" s="19"/>
      <c r="B213" s="19"/>
      <c r="C213" s="19"/>
      <c r="D213" s="19"/>
      <c r="E213" s="19"/>
      <c r="F213" s="19"/>
      <c r="G213" s="19"/>
      <c r="H213" s="19"/>
      <c r="I213" s="19"/>
      <c r="J213" s="19"/>
      <c r="K213" s="19"/>
      <c r="L213" s="19"/>
      <c r="M213" s="19"/>
      <c r="N213" s="19"/>
      <c r="O213" s="19"/>
      <c r="P213" s="19"/>
      <c r="Q213" s="19"/>
      <c r="R213" s="19"/>
      <c r="S213" s="19"/>
      <c r="T213" s="19"/>
      <c r="U213" s="19"/>
    </row>
    <row r="214" spans="1:21" ht="12.75">
      <c r="A214" s="19"/>
      <c r="B214" s="19"/>
      <c r="C214" s="19"/>
      <c r="D214" s="19"/>
      <c r="E214" s="19"/>
      <c r="F214" s="19"/>
      <c r="G214" s="19"/>
      <c r="H214" s="19"/>
      <c r="I214" s="19"/>
      <c r="J214" s="19"/>
      <c r="K214" s="19"/>
      <c r="L214" s="19"/>
      <c r="M214" s="19"/>
      <c r="N214" s="19"/>
      <c r="O214" s="19"/>
      <c r="P214" s="19"/>
      <c r="Q214" s="19"/>
      <c r="R214" s="19"/>
      <c r="S214" s="19"/>
      <c r="T214" s="19"/>
      <c r="U214" s="19"/>
    </row>
    <row r="215" spans="1:21" ht="12.75">
      <c r="A215" s="19"/>
      <c r="B215" s="19"/>
      <c r="C215" s="19"/>
      <c r="D215" s="19"/>
      <c r="E215" s="19"/>
      <c r="F215" s="19"/>
      <c r="G215" s="19"/>
      <c r="H215" s="19"/>
      <c r="I215" s="19"/>
      <c r="J215" s="19"/>
      <c r="K215" s="19"/>
      <c r="L215" s="19"/>
      <c r="M215" s="19"/>
      <c r="N215" s="19"/>
      <c r="O215" s="19"/>
      <c r="P215" s="19"/>
      <c r="Q215" s="19"/>
      <c r="R215" s="19"/>
      <c r="S215" s="19"/>
      <c r="T215" s="19"/>
      <c r="U215" s="19"/>
    </row>
    <row r="216" spans="1:21" ht="12.75">
      <c r="A216" s="19"/>
      <c r="B216" s="19"/>
      <c r="C216" s="19"/>
      <c r="D216" s="19"/>
      <c r="E216" s="19"/>
      <c r="F216" s="19"/>
      <c r="G216" s="19"/>
      <c r="H216" s="19"/>
      <c r="I216" s="19"/>
      <c r="J216" s="19"/>
      <c r="K216" s="19"/>
      <c r="L216" s="19"/>
      <c r="M216" s="19"/>
      <c r="N216" s="19"/>
      <c r="O216" s="19"/>
      <c r="P216" s="19"/>
      <c r="Q216" s="19"/>
      <c r="R216" s="19"/>
      <c r="S216" s="19"/>
      <c r="T216" s="19"/>
      <c r="U216" s="19"/>
    </row>
    <row r="217" spans="1:21" ht="12.75">
      <c r="A217" s="19"/>
      <c r="B217" s="19"/>
      <c r="C217" s="19"/>
      <c r="D217" s="19"/>
      <c r="E217" s="19"/>
      <c r="F217" s="19"/>
      <c r="G217" s="19"/>
      <c r="H217" s="19"/>
      <c r="I217" s="19"/>
      <c r="J217" s="19"/>
      <c r="K217" s="19"/>
      <c r="L217" s="19"/>
      <c r="M217" s="19"/>
      <c r="N217" s="19"/>
      <c r="O217" s="19"/>
      <c r="P217" s="19"/>
      <c r="Q217" s="19"/>
      <c r="R217" s="19"/>
      <c r="S217" s="19"/>
      <c r="T217" s="19"/>
      <c r="U217" s="19"/>
    </row>
    <row r="218" spans="1:21" ht="12.75">
      <c r="A218" s="19"/>
      <c r="B218" s="19"/>
      <c r="C218" s="19"/>
      <c r="D218" s="19"/>
      <c r="E218" s="19"/>
      <c r="F218" s="19"/>
      <c r="G218" s="19"/>
      <c r="H218" s="19"/>
      <c r="I218" s="19"/>
      <c r="J218" s="19"/>
      <c r="K218" s="19"/>
      <c r="L218" s="19"/>
      <c r="M218" s="19"/>
      <c r="N218" s="19"/>
      <c r="O218" s="19"/>
      <c r="P218" s="19"/>
      <c r="Q218" s="19"/>
      <c r="R218" s="19"/>
      <c r="S218" s="19"/>
      <c r="T218" s="19"/>
      <c r="U218" s="19"/>
    </row>
    <row r="219" spans="1:21" ht="12.75">
      <c r="A219" s="19"/>
      <c r="B219" s="19"/>
      <c r="C219" s="19"/>
      <c r="D219" s="19"/>
      <c r="E219" s="19"/>
      <c r="F219" s="19"/>
      <c r="G219" s="19"/>
      <c r="H219" s="19"/>
      <c r="I219" s="19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/>
      <c r="U219" s="19"/>
    </row>
    <row r="220" spans="1:21" ht="12.75">
      <c r="A220" s="19"/>
      <c r="B220" s="19"/>
      <c r="C220" s="19"/>
      <c r="D220" s="19"/>
      <c r="E220" s="19"/>
      <c r="F220" s="19"/>
      <c r="G220" s="19"/>
      <c r="H220" s="19"/>
      <c r="I220" s="19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/>
      <c r="U220" s="19"/>
    </row>
    <row r="221" spans="1:21" ht="12.75">
      <c r="A221" s="19"/>
      <c r="B221" s="19"/>
      <c r="C221" s="19"/>
      <c r="D221" s="19"/>
      <c r="E221" s="19"/>
      <c r="F221" s="19"/>
      <c r="G221" s="19"/>
      <c r="H221" s="19"/>
      <c r="I221" s="19"/>
      <c r="J221" s="19"/>
      <c r="K221" s="19"/>
      <c r="L221" s="19"/>
      <c r="M221" s="19"/>
      <c r="N221" s="19"/>
      <c r="O221" s="19"/>
      <c r="P221" s="19"/>
      <c r="Q221" s="19"/>
      <c r="R221" s="19"/>
      <c r="S221" s="19"/>
      <c r="T221" s="19"/>
      <c r="U221" s="19"/>
    </row>
    <row r="222" spans="1:21" ht="12.75">
      <c r="A222" s="19"/>
      <c r="B222" s="19"/>
      <c r="C222" s="19"/>
      <c r="D222" s="19"/>
      <c r="E222" s="19"/>
      <c r="F222" s="19"/>
      <c r="G222" s="19"/>
      <c r="H222" s="19"/>
      <c r="I222" s="19"/>
      <c r="J222" s="19"/>
      <c r="K222" s="19"/>
      <c r="L222" s="19"/>
      <c r="M222" s="19"/>
      <c r="N222" s="19"/>
      <c r="O222" s="19"/>
      <c r="P222" s="19"/>
      <c r="Q222" s="19"/>
      <c r="R222" s="19"/>
      <c r="S222" s="19"/>
      <c r="T222" s="19"/>
      <c r="U222" s="19"/>
    </row>
    <row r="223" spans="1:21" ht="12.75">
      <c r="A223" s="19"/>
      <c r="B223" s="19"/>
      <c r="C223" s="19"/>
      <c r="D223" s="19"/>
      <c r="E223" s="19"/>
      <c r="F223" s="19"/>
      <c r="G223" s="19"/>
      <c r="H223" s="19"/>
      <c r="I223" s="19"/>
      <c r="J223" s="19"/>
      <c r="K223" s="19"/>
      <c r="L223" s="19"/>
      <c r="M223" s="19"/>
      <c r="N223" s="19"/>
      <c r="O223" s="19"/>
      <c r="P223" s="19"/>
      <c r="Q223" s="19"/>
      <c r="R223" s="19"/>
      <c r="S223" s="19"/>
      <c r="T223" s="19"/>
      <c r="U223" s="19"/>
    </row>
    <row r="224" spans="1:21" ht="12.75">
      <c r="A224" s="19"/>
      <c r="B224" s="19"/>
      <c r="C224" s="19"/>
      <c r="D224" s="19"/>
      <c r="E224" s="19"/>
      <c r="F224" s="19"/>
      <c r="G224" s="19"/>
      <c r="H224" s="19"/>
      <c r="I224" s="19"/>
      <c r="J224" s="19"/>
      <c r="K224" s="19"/>
      <c r="L224" s="19"/>
      <c r="M224" s="19"/>
      <c r="N224" s="19"/>
      <c r="O224" s="19"/>
      <c r="P224" s="19"/>
      <c r="Q224" s="19"/>
      <c r="R224" s="19"/>
      <c r="S224" s="19"/>
      <c r="T224" s="19"/>
      <c r="U224" s="19"/>
    </row>
    <row r="225" spans="1:21" ht="12.75">
      <c r="A225" s="19"/>
      <c r="B225" s="19"/>
      <c r="C225" s="19"/>
      <c r="D225" s="19"/>
      <c r="E225" s="19"/>
      <c r="F225" s="19"/>
      <c r="G225" s="19"/>
      <c r="H225" s="19"/>
      <c r="I225" s="19"/>
      <c r="J225" s="19"/>
      <c r="K225" s="19"/>
      <c r="L225" s="19"/>
      <c r="M225" s="19"/>
      <c r="N225" s="19"/>
      <c r="O225" s="19"/>
      <c r="P225" s="19"/>
      <c r="Q225" s="19"/>
      <c r="R225" s="19"/>
      <c r="S225" s="19"/>
      <c r="T225" s="19"/>
      <c r="U225" s="19"/>
    </row>
    <row r="226" spans="1:21" ht="12.75">
      <c r="A226" s="19"/>
      <c r="B226" s="19"/>
      <c r="C226" s="19"/>
      <c r="D226" s="19"/>
      <c r="E226" s="19"/>
      <c r="F226" s="19"/>
      <c r="G226" s="19"/>
      <c r="H226" s="19"/>
      <c r="I226" s="19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/>
      <c r="U226" s="19"/>
    </row>
    <row r="227" spans="1:21" ht="12.75">
      <c r="A227" s="19"/>
      <c r="B227" s="19"/>
      <c r="C227" s="19"/>
      <c r="D227" s="19"/>
      <c r="E227" s="19"/>
      <c r="F227" s="19"/>
      <c r="G227" s="19"/>
      <c r="H227" s="19"/>
      <c r="I227" s="19"/>
      <c r="J227" s="19"/>
      <c r="K227" s="19"/>
      <c r="L227" s="19"/>
      <c r="M227" s="19"/>
      <c r="N227" s="19"/>
      <c r="O227" s="19"/>
      <c r="P227" s="19"/>
      <c r="Q227" s="19"/>
      <c r="R227" s="19"/>
      <c r="S227" s="19"/>
      <c r="T227" s="19"/>
      <c r="U227" s="19"/>
    </row>
    <row r="228" spans="1:21" ht="12.75">
      <c r="A228" s="19"/>
      <c r="B228" s="19"/>
      <c r="C228" s="19"/>
      <c r="D228" s="19"/>
      <c r="E228" s="19"/>
      <c r="F228" s="19"/>
      <c r="G228" s="19"/>
      <c r="H228" s="19"/>
      <c r="I228" s="19"/>
      <c r="J228" s="19"/>
      <c r="K228" s="19"/>
      <c r="L228" s="19"/>
      <c r="M228" s="19"/>
      <c r="N228" s="19"/>
      <c r="O228" s="19"/>
      <c r="P228" s="19"/>
      <c r="Q228" s="19"/>
      <c r="R228" s="19"/>
      <c r="S228" s="19"/>
      <c r="T228" s="19"/>
      <c r="U228" s="19"/>
    </row>
    <row r="229" spans="1:21" ht="12.75">
      <c r="A229" s="19"/>
      <c r="B229" s="19"/>
      <c r="C229" s="19"/>
      <c r="D229" s="19"/>
      <c r="E229" s="19"/>
      <c r="F229" s="19"/>
      <c r="G229" s="19"/>
      <c r="H229" s="19"/>
      <c r="I229" s="19"/>
      <c r="J229" s="19"/>
      <c r="K229" s="19"/>
      <c r="L229" s="19"/>
      <c r="M229" s="19"/>
      <c r="N229" s="19"/>
      <c r="O229" s="19"/>
      <c r="P229" s="19"/>
      <c r="Q229" s="19"/>
      <c r="R229" s="19"/>
      <c r="S229" s="19"/>
      <c r="T229" s="19"/>
      <c r="U229" s="19"/>
    </row>
    <row r="230" spans="1:21" ht="12.75">
      <c r="A230" s="19"/>
      <c r="B230" s="19"/>
      <c r="C230" s="19"/>
      <c r="D230" s="19"/>
      <c r="E230" s="19"/>
      <c r="F230" s="19"/>
      <c r="G230" s="19"/>
      <c r="H230" s="19"/>
      <c r="I230" s="19"/>
      <c r="J230" s="19"/>
      <c r="K230" s="19"/>
      <c r="L230" s="19"/>
      <c r="M230" s="19"/>
      <c r="N230" s="19"/>
      <c r="O230" s="19"/>
      <c r="P230" s="19"/>
      <c r="Q230" s="19"/>
      <c r="R230" s="19"/>
      <c r="S230" s="19"/>
      <c r="T230" s="19"/>
      <c r="U230" s="19"/>
    </row>
    <row r="231" spans="1:21" ht="12.75">
      <c r="A231" s="19"/>
      <c r="B231" s="19"/>
      <c r="C231" s="19"/>
      <c r="D231" s="19"/>
      <c r="E231" s="19"/>
      <c r="F231" s="19"/>
      <c r="G231" s="19"/>
      <c r="H231" s="19"/>
      <c r="I231" s="19"/>
      <c r="J231" s="19"/>
      <c r="K231" s="19"/>
      <c r="L231" s="19"/>
      <c r="M231" s="19"/>
      <c r="N231" s="19"/>
      <c r="O231" s="19"/>
      <c r="P231" s="19"/>
      <c r="Q231" s="19"/>
      <c r="R231" s="19"/>
      <c r="S231" s="19"/>
      <c r="T231" s="19"/>
      <c r="U231" s="19"/>
    </row>
    <row r="232" spans="1:21" ht="12.75">
      <c r="A232" s="19"/>
      <c r="B232" s="19"/>
      <c r="C232" s="19"/>
      <c r="D232" s="19"/>
      <c r="E232" s="19"/>
      <c r="F232" s="19"/>
      <c r="G232" s="19"/>
      <c r="H232" s="19"/>
      <c r="I232" s="19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/>
      <c r="U232" s="19"/>
    </row>
    <row r="233" spans="1:21" ht="12.75">
      <c r="A233" s="19"/>
      <c r="B233" s="19"/>
      <c r="C233" s="19"/>
      <c r="D233" s="19"/>
      <c r="E233" s="19"/>
      <c r="F233" s="19"/>
      <c r="G233" s="19"/>
      <c r="H233" s="19"/>
      <c r="I233" s="19"/>
      <c r="J233" s="19"/>
      <c r="K233" s="19"/>
      <c r="L233" s="19"/>
      <c r="M233" s="19"/>
      <c r="N233" s="19"/>
      <c r="O233" s="19"/>
      <c r="P233" s="19"/>
      <c r="Q233" s="19"/>
      <c r="R233" s="19"/>
      <c r="S233" s="19"/>
      <c r="T233" s="19"/>
      <c r="U233" s="19"/>
    </row>
    <row r="234" spans="1:21" ht="12.75">
      <c r="A234" s="19"/>
      <c r="B234" s="19"/>
      <c r="C234" s="19"/>
      <c r="D234" s="19"/>
      <c r="E234" s="19"/>
      <c r="F234" s="19"/>
      <c r="G234" s="19"/>
      <c r="H234" s="19"/>
      <c r="I234" s="19"/>
      <c r="J234" s="19"/>
      <c r="K234" s="19"/>
      <c r="L234" s="19"/>
      <c r="M234" s="19"/>
      <c r="N234" s="19"/>
      <c r="O234" s="19"/>
      <c r="P234" s="19"/>
      <c r="Q234" s="19"/>
      <c r="R234" s="19"/>
      <c r="S234" s="19"/>
      <c r="T234" s="19"/>
      <c r="U234" s="19"/>
    </row>
    <row r="235" spans="1:21" ht="12.75">
      <c r="A235" s="19"/>
      <c r="B235" s="19"/>
      <c r="C235" s="19"/>
      <c r="D235" s="19"/>
      <c r="E235" s="19"/>
      <c r="F235" s="19"/>
      <c r="G235" s="19"/>
      <c r="H235" s="19"/>
      <c r="I235" s="19"/>
      <c r="J235" s="19"/>
      <c r="K235" s="19"/>
      <c r="L235" s="19"/>
      <c r="M235" s="19"/>
      <c r="N235" s="19"/>
      <c r="O235" s="19"/>
      <c r="P235" s="19"/>
      <c r="Q235" s="19"/>
      <c r="R235" s="19"/>
      <c r="S235" s="19"/>
      <c r="T235" s="19"/>
      <c r="U235" s="19"/>
    </row>
    <row r="236" spans="1:21" ht="12.75">
      <c r="A236" s="19"/>
      <c r="B236" s="19"/>
      <c r="C236" s="19"/>
      <c r="D236" s="19"/>
      <c r="E236" s="19"/>
      <c r="F236" s="19"/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9"/>
      <c r="T236" s="19"/>
      <c r="U236" s="19"/>
    </row>
    <row r="237" spans="1:21" ht="12.75">
      <c r="A237" s="19"/>
      <c r="B237" s="19"/>
      <c r="C237" s="19"/>
      <c r="D237" s="19"/>
      <c r="E237" s="19"/>
      <c r="F237" s="19"/>
      <c r="G237" s="19"/>
      <c r="H237" s="19"/>
      <c r="I237" s="19"/>
      <c r="J237" s="19"/>
      <c r="K237" s="19"/>
      <c r="L237" s="19"/>
      <c r="M237" s="19"/>
      <c r="N237" s="19"/>
      <c r="O237" s="19"/>
      <c r="P237" s="19"/>
      <c r="Q237" s="19"/>
      <c r="R237" s="19"/>
      <c r="S237" s="19"/>
      <c r="T237" s="19"/>
      <c r="U237" s="19"/>
    </row>
    <row r="238" spans="1:21" ht="12.75">
      <c r="A238" s="19"/>
      <c r="B238" s="19"/>
      <c r="C238" s="19"/>
      <c r="D238" s="19"/>
      <c r="E238" s="19"/>
      <c r="F238" s="19"/>
      <c r="G238" s="19"/>
      <c r="H238" s="19"/>
      <c r="I238" s="19"/>
      <c r="J238" s="19"/>
      <c r="K238" s="19"/>
      <c r="L238" s="19"/>
      <c r="M238" s="19"/>
      <c r="N238" s="19"/>
      <c r="O238" s="19"/>
      <c r="P238" s="19"/>
      <c r="Q238" s="19"/>
      <c r="R238" s="19"/>
      <c r="S238" s="19"/>
      <c r="T238" s="19"/>
      <c r="U238" s="19"/>
    </row>
    <row r="239" spans="1:21" ht="12.75">
      <c r="A239" s="19"/>
      <c r="B239" s="19"/>
      <c r="C239" s="19"/>
      <c r="D239" s="19"/>
      <c r="E239" s="19"/>
      <c r="F239" s="19"/>
      <c r="G239" s="19"/>
      <c r="H239" s="19"/>
      <c r="I239" s="19"/>
      <c r="J239" s="19"/>
      <c r="K239" s="19"/>
      <c r="L239" s="19"/>
      <c r="M239" s="19"/>
      <c r="N239" s="19"/>
      <c r="O239" s="19"/>
      <c r="P239" s="19"/>
      <c r="Q239" s="19"/>
      <c r="R239" s="19"/>
      <c r="S239" s="19"/>
      <c r="T239" s="19"/>
      <c r="U239" s="19"/>
    </row>
    <row r="240" spans="1:21" ht="12.75">
      <c r="A240" s="19"/>
      <c r="B240" s="19"/>
      <c r="C240" s="19"/>
      <c r="D240" s="19"/>
      <c r="E240" s="19"/>
      <c r="F240" s="19"/>
      <c r="G240" s="19"/>
      <c r="H240" s="19"/>
      <c r="I240" s="19"/>
      <c r="J240" s="19"/>
      <c r="K240" s="19"/>
      <c r="L240" s="19"/>
      <c r="M240" s="19"/>
      <c r="N240" s="19"/>
      <c r="O240" s="19"/>
      <c r="P240" s="19"/>
      <c r="Q240" s="19"/>
      <c r="R240" s="19"/>
      <c r="S240" s="19"/>
      <c r="T240" s="19"/>
      <c r="U240" s="19"/>
    </row>
    <row r="241" spans="1:21" ht="12.75">
      <c r="A241" s="19"/>
      <c r="B241" s="19"/>
      <c r="C241" s="19"/>
      <c r="D241" s="19"/>
      <c r="E241" s="19"/>
      <c r="F241" s="19"/>
      <c r="G241" s="19"/>
      <c r="H241" s="19"/>
      <c r="I241" s="19"/>
      <c r="J241" s="19"/>
      <c r="K241" s="19"/>
      <c r="L241" s="19"/>
      <c r="M241" s="19"/>
      <c r="N241" s="19"/>
      <c r="O241" s="19"/>
      <c r="P241" s="19"/>
      <c r="Q241" s="19"/>
      <c r="R241" s="19"/>
      <c r="S241" s="19"/>
      <c r="T241" s="19"/>
      <c r="U241" s="19"/>
    </row>
    <row r="242" spans="1:21" ht="12.75">
      <c r="A242" s="19"/>
      <c r="B242" s="19"/>
      <c r="C242" s="19"/>
      <c r="D242" s="19"/>
      <c r="E242" s="19"/>
      <c r="F242" s="19"/>
      <c r="G242" s="19"/>
      <c r="H242" s="19"/>
      <c r="I242" s="19"/>
      <c r="J242" s="19"/>
      <c r="K242" s="19"/>
      <c r="L242" s="19"/>
      <c r="M242" s="19"/>
      <c r="N242" s="19"/>
      <c r="O242" s="19"/>
      <c r="P242" s="19"/>
      <c r="Q242" s="19"/>
      <c r="R242" s="19"/>
      <c r="S242" s="19"/>
      <c r="T242" s="19"/>
      <c r="U242" s="19"/>
    </row>
    <row r="243" spans="1:21" ht="12.75">
      <c r="A243" s="19"/>
      <c r="B243" s="19"/>
      <c r="C243" s="19"/>
      <c r="D243" s="19"/>
      <c r="E243" s="19"/>
      <c r="F243" s="19"/>
      <c r="G243" s="19"/>
      <c r="H243" s="19"/>
      <c r="I243" s="19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/>
    </row>
    <row r="244" spans="1:21" ht="12.75">
      <c r="A244" s="19"/>
      <c r="B244" s="19"/>
      <c r="C244" s="19"/>
      <c r="D244" s="19"/>
      <c r="E244" s="19"/>
      <c r="F244" s="19"/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/>
    </row>
    <row r="245" spans="1:21" ht="12.75">
      <c r="A245" s="19"/>
      <c r="B245" s="19"/>
      <c r="C245" s="19"/>
      <c r="D245" s="19"/>
      <c r="E245" s="19"/>
      <c r="F245" s="19"/>
      <c r="G245" s="19"/>
      <c r="H245" s="19"/>
      <c r="I245" s="19"/>
      <c r="J245" s="19"/>
      <c r="K245" s="19"/>
      <c r="L245" s="19"/>
      <c r="M245" s="19"/>
      <c r="N245" s="19"/>
      <c r="O245" s="19"/>
      <c r="P245" s="19"/>
      <c r="Q245" s="19"/>
      <c r="R245" s="19"/>
      <c r="S245" s="19"/>
      <c r="T245" s="19"/>
      <c r="U245" s="19"/>
    </row>
    <row r="246" spans="1:21" ht="12.75">
      <c r="A246" s="19"/>
      <c r="B246" s="19"/>
      <c r="C246" s="19"/>
      <c r="D246" s="19"/>
      <c r="E246" s="19"/>
      <c r="F246" s="19"/>
      <c r="G246" s="19"/>
      <c r="H246" s="19"/>
      <c r="I246" s="19"/>
      <c r="J246" s="19"/>
      <c r="K246" s="19"/>
      <c r="L246" s="19"/>
      <c r="M246" s="19"/>
      <c r="N246" s="19"/>
      <c r="O246" s="19"/>
      <c r="P246" s="19"/>
      <c r="Q246" s="19"/>
      <c r="R246" s="19"/>
      <c r="S246" s="19"/>
      <c r="T246" s="19"/>
      <c r="U246" s="19"/>
    </row>
    <row r="247" spans="1:21" ht="12.75">
      <c r="A247" s="19"/>
      <c r="B247" s="19"/>
      <c r="C247" s="19"/>
      <c r="D247" s="19"/>
      <c r="E247" s="19"/>
      <c r="F247" s="19"/>
      <c r="G247" s="19"/>
      <c r="H247" s="19"/>
      <c r="I247" s="19"/>
      <c r="J247" s="19"/>
      <c r="K247" s="19"/>
      <c r="L247" s="19"/>
      <c r="M247" s="19"/>
      <c r="N247" s="19"/>
      <c r="O247" s="19"/>
      <c r="P247" s="19"/>
      <c r="Q247" s="19"/>
      <c r="R247" s="19"/>
      <c r="S247" s="19"/>
      <c r="T247" s="19"/>
      <c r="U247" s="19"/>
    </row>
    <row r="248" spans="1:21" ht="12.75">
      <c r="A248" s="19"/>
      <c r="B248" s="19"/>
      <c r="C248" s="19"/>
      <c r="D248" s="19"/>
      <c r="E248" s="19"/>
      <c r="F248" s="19"/>
      <c r="G248" s="19"/>
      <c r="H248" s="19"/>
      <c r="I248" s="19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/>
      <c r="U248" s="19"/>
    </row>
    <row r="249" spans="1:21" ht="12.75">
      <c r="A249" s="19"/>
      <c r="B249" s="19"/>
      <c r="C249" s="19"/>
      <c r="D249" s="19"/>
      <c r="E249" s="19"/>
      <c r="F249" s="19"/>
      <c r="G249" s="19"/>
      <c r="H249" s="19"/>
      <c r="I249" s="19"/>
      <c r="J249" s="19"/>
      <c r="K249" s="19"/>
      <c r="L249" s="19"/>
      <c r="M249" s="19"/>
      <c r="N249" s="19"/>
      <c r="O249" s="19"/>
      <c r="P249" s="19"/>
      <c r="Q249" s="19"/>
      <c r="R249" s="19"/>
      <c r="S249" s="19"/>
      <c r="T249" s="19"/>
      <c r="U249" s="19"/>
    </row>
    <row r="250" spans="1:21" ht="12.75">
      <c r="A250" s="19"/>
      <c r="B250" s="19"/>
      <c r="C250" s="19"/>
      <c r="D250" s="19"/>
      <c r="E250" s="19"/>
      <c r="F250" s="19"/>
      <c r="G250" s="19"/>
      <c r="H250" s="19"/>
      <c r="I250" s="19"/>
      <c r="J250" s="19"/>
      <c r="K250" s="19"/>
      <c r="L250" s="19"/>
      <c r="M250" s="19"/>
      <c r="N250" s="19"/>
      <c r="O250" s="19"/>
      <c r="P250" s="19"/>
      <c r="Q250" s="19"/>
      <c r="R250" s="19"/>
      <c r="S250" s="19"/>
      <c r="T250" s="19"/>
      <c r="U250" s="19"/>
    </row>
    <row r="251" spans="1:21" ht="12.75">
      <c r="A251" s="19"/>
      <c r="B251" s="19"/>
      <c r="C251" s="19"/>
      <c r="D251" s="19"/>
      <c r="E251" s="19"/>
      <c r="F251" s="19"/>
      <c r="G251" s="19"/>
      <c r="H251" s="19"/>
      <c r="I251" s="19"/>
      <c r="J251" s="19"/>
      <c r="K251" s="19"/>
      <c r="L251" s="19"/>
      <c r="M251" s="19"/>
      <c r="N251" s="19"/>
      <c r="O251" s="19"/>
      <c r="P251" s="19"/>
      <c r="Q251" s="19"/>
      <c r="R251" s="19"/>
      <c r="S251" s="19"/>
      <c r="T251" s="19"/>
      <c r="U251" s="19"/>
    </row>
    <row r="252" spans="1:21" ht="12.75">
      <c r="A252" s="19"/>
      <c r="B252" s="19"/>
      <c r="C252" s="19"/>
      <c r="D252" s="19"/>
      <c r="E252" s="19"/>
      <c r="F252" s="19"/>
      <c r="G252" s="19"/>
      <c r="H252" s="19"/>
      <c r="I252" s="19"/>
      <c r="J252" s="19"/>
      <c r="K252" s="19"/>
      <c r="L252" s="19"/>
      <c r="M252" s="19"/>
      <c r="N252" s="19"/>
      <c r="O252" s="19"/>
      <c r="P252" s="19"/>
      <c r="Q252" s="19"/>
      <c r="R252" s="19"/>
      <c r="S252" s="19"/>
      <c r="T252" s="19"/>
      <c r="U252" s="19"/>
    </row>
    <row r="253" spans="1:21" ht="12.75">
      <c r="A253" s="19"/>
      <c r="B253" s="19"/>
      <c r="C253" s="19"/>
      <c r="D253" s="19"/>
      <c r="E253" s="19"/>
      <c r="F253" s="19"/>
      <c r="G253" s="19"/>
      <c r="H253" s="19"/>
      <c r="I253" s="19"/>
      <c r="J253" s="19"/>
      <c r="K253" s="19"/>
      <c r="L253" s="19"/>
      <c r="M253" s="19"/>
      <c r="N253" s="19"/>
      <c r="O253" s="19"/>
      <c r="P253" s="19"/>
      <c r="Q253" s="19"/>
      <c r="R253" s="19"/>
      <c r="S253" s="19"/>
      <c r="T253" s="19"/>
      <c r="U253" s="19"/>
    </row>
    <row r="254" spans="1:21" ht="12.75">
      <c r="A254" s="19"/>
      <c r="B254" s="19"/>
      <c r="C254" s="19"/>
      <c r="D254" s="19"/>
      <c r="E254" s="19"/>
      <c r="F254" s="19"/>
      <c r="G254" s="19"/>
      <c r="H254" s="19"/>
      <c r="I254" s="19"/>
      <c r="J254" s="19"/>
      <c r="K254" s="19"/>
      <c r="L254" s="19"/>
      <c r="M254" s="19"/>
      <c r="N254" s="19"/>
      <c r="O254" s="19"/>
      <c r="P254" s="19"/>
      <c r="Q254" s="19"/>
      <c r="R254" s="19"/>
      <c r="S254" s="19"/>
      <c r="T254" s="19"/>
      <c r="U254" s="19"/>
    </row>
    <row r="255" spans="1:21" ht="12.75">
      <c r="A255" s="19"/>
      <c r="B255" s="19"/>
      <c r="C255" s="19"/>
      <c r="D255" s="19"/>
      <c r="E255" s="19"/>
      <c r="F255" s="19"/>
      <c r="G255" s="19"/>
      <c r="H255" s="19"/>
      <c r="I255" s="19"/>
      <c r="J255" s="19"/>
      <c r="K255" s="19"/>
      <c r="L255" s="19"/>
      <c r="M255" s="19"/>
      <c r="N255" s="19"/>
      <c r="O255" s="19"/>
      <c r="P255" s="19"/>
      <c r="Q255" s="19"/>
      <c r="R255" s="19"/>
      <c r="S255" s="19"/>
      <c r="T255" s="19"/>
      <c r="U255" s="19"/>
    </row>
    <row r="256" spans="1:21" ht="12.75">
      <c r="A256" s="19"/>
      <c r="B256" s="19"/>
      <c r="C256" s="19"/>
      <c r="D256" s="19"/>
      <c r="E256" s="19"/>
      <c r="F256" s="19"/>
      <c r="G256" s="19"/>
      <c r="H256" s="19"/>
      <c r="I256" s="19"/>
      <c r="J256" s="19"/>
      <c r="K256" s="19"/>
      <c r="L256" s="19"/>
      <c r="M256" s="19"/>
      <c r="N256" s="19"/>
      <c r="O256" s="19"/>
      <c r="P256" s="19"/>
      <c r="Q256" s="19"/>
      <c r="R256" s="19"/>
      <c r="S256" s="19"/>
      <c r="T256" s="19"/>
      <c r="U256" s="19"/>
    </row>
    <row r="257" spans="1:21" ht="12.75">
      <c r="A257" s="19"/>
      <c r="B257" s="19"/>
      <c r="C257" s="19"/>
      <c r="D257" s="19"/>
      <c r="E257" s="19"/>
      <c r="F257" s="19"/>
      <c r="G257" s="19"/>
      <c r="H257" s="19"/>
      <c r="I257" s="19"/>
      <c r="J257" s="19"/>
      <c r="K257" s="19"/>
      <c r="L257" s="19"/>
      <c r="M257" s="19"/>
      <c r="N257" s="19"/>
      <c r="O257" s="19"/>
      <c r="P257" s="19"/>
      <c r="Q257" s="19"/>
      <c r="R257" s="19"/>
      <c r="S257" s="19"/>
      <c r="T257" s="19"/>
      <c r="U257" s="19"/>
    </row>
    <row r="258" spans="1:21" ht="12.75">
      <c r="A258" s="19"/>
      <c r="B258" s="19"/>
      <c r="C258" s="19"/>
      <c r="D258" s="19"/>
      <c r="E258" s="19"/>
      <c r="F258" s="19"/>
      <c r="G258" s="19"/>
      <c r="H258" s="19"/>
      <c r="I258" s="19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/>
      <c r="U258" s="19"/>
    </row>
    <row r="259" spans="1:21" ht="12.75">
      <c r="A259" s="19"/>
      <c r="B259" s="19"/>
      <c r="C259" s="19"/>
      <c r="D259" s="19"/>
      <c r="E259" s="19"/>
      <c r="F259" s="19"/>
      <c r="G259" s="19"/>
      <c r="H259" s="19"/>
      <c r="I259" s="19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/>
      <c r="U259" s="19"/>
    </row>
    <row r="260" spans="1:21" ht="12.75">
      <c r="A260" s="19"/>
      <c r="B260" s="19"/>
      <c r="C260" s="19"/>
      <c r="D260" s="19"/>
      <c r="E260" s="19"/>
      <c r="F260" s="19"/>
      <c r="G260" s="19"/>
      <c r="H260" s="19"/>
      <c r="I260" s="19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/>
      <c r="U260" s="19"/>
    </row>
    <row r="261" spans="1:21" ht="12.75">
      <c r="A261" s="19"/>
      <c r="B261" s="19"/>
      <c r="C261" s="19"/>
      <c r="D261" s="19"/>
      <c r="E261" s="19"/>
      <c r="F261" s="19"/>
      <c r="G261" s="19"/>
      <c r="H261" s="19"/>
      <c r="I261" s="19"/>
      <c r="J261" s="19"/>
      <c r="K261" s="19"/>
      <c r="L261" s="19"/>
      <c r="M261" s="19"/>
      <c r="N261" s="19"/>
      <c r="O261" s="19"/>
      <c r="P261" s="19"/>
      <c r="Q261" s="19"/>
      <c r="R261" s="19"/>
      <c r="S261" s="19"/>
      <c r="T261" s="19"/>
      <c r="U261" s="19"/>
    </row>
    <row r="262" spans="1:21" ht="12.75">
      <c r="A262" s="19"/>
      <c r="B262" s="19"/>
      <c r="C262" s="19"/>
      <c r="D262" s="19"/>
      <c r="E262" s="19"/>
      <c r="F262" s="19"/>
      <c r="G262" s="19"/>
      <c r="H262" s="19"/>
      <c r="I262" s="19"/>
      <c r="J262" s="19"/>
      <c r="K262" s="19"/>
      <c r="L262" s="19"/>
      <c r="M262" s="19"/>
      <c r="N262" s="19"/>
      <c r="O262" s="19"/>
      <c r="P262" s="19"/>
      <c r="Q262" s="19"/>
      <c r="R262" s="19"/>
      <c r="S262" s="19"/>
      <c r="T262" s="19"/>
      <c r="U262" s="19"/>
    </row>
    <row r="263" spans="1:21" ht="12.75">
      <c r="A263" s="19"/>
      <c r="B263" s="19"/>
      <c r="C263" s="19"/>
      <c r="D263" s="19"/>
      <c r="E263" s="19"/>
      <c r="F263" s="19"/>
      <c r="G263" s="19"/>
      <c r="H263" s="19"/>
      <c r="I263" s="19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/>
      <c r="U263" s="19"/>
    </row>
    <row r="264" spans="1:21" ht="12.75">
      <c r="A264" s="19"/>
      <c r="B264" s="19"/>
      <c r="C264" s="19"/>
      <c r="D264" s="19"/>
      <c r="E264" s="19"/>
      <c r="F264" s="19"/>
      <c r="G264" s="19"/>
      <c r="H264" s="19"/>
      <c r="I264" s="19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/>
      <c r="U264" s="19"/>
    </row>
    <row r="265" spans="1:21" ht="12.75">
      <c r="A265" s="19"/>
      <c r="B265" s="19"/>
      <c r="C265" s="19"/>
      <c r="D265" s="19"/>
      <c r="E265" s="19"/>
      <c r="F265" s="19"/>
      <c r="G265" s="19"/>
      <c r="H265" s="19"/>
      <c r="I265" s="19"/>
      <c r="J265" s="19"/>
      <c r="K265" s="19"/>
      <c r="L265" s="19"/>
      <c r="M265" s="19"/>
      <c r="N265" s="19"/>
      <c r="O265" s="19"/>
      <c r="P265" s="19"/>
      <c r="Q265" s="19"/>
      <c r="R265" s="19"/>
      <c r="S265" s="19"/>
      <c r="T265" s="19"/>
      <c r="U265" s="19"/>
    </row>
    <row r="266" spans="1:21" ht="12.75">
      <c r="A266" s="19"/>
      <c r="B266" s="19"/>
      <c r="C266" s="19"/>
      <c r="D266" s="19"/>
      <c r="E266" s="19"/>
      <c r="F266" s="19"/>
      <c r="G266" s="19"/>
      <c r="H266" s="19"/>
      <c r="I266" s="19"/>
      <c r="J266" s="19"/>
      <c r="K266" s="19"/>
      <c r="L266" s="19"/>
      <c r="M266" s="19"/>
      <c r="N266" s="19"/>
      <c r="O266" s="19"/>
      <c r="P266" s="19"/>
      <c r="Q266" s="19"/>
      <c r="R266" s="19"/>
      <c r="S266" s="19"/>
      <c r="T266" s="19"/>
      <c r="U266" s="19"/>
    </row>
    <row r="267" spans="1:21" ht="12.75">
      <c r="A267" s="19"/>
      <c r="B267" s="19"/>
      <c r="C267" s="19"/>
      <c r="D267" s="19"/>
      <c r="E267" s="19"/>
      <c r="F267" s="19"/>
      <c r="G267" s="19"/>
      <c r="H267" s="19"/>
      <c r="I267" s="19"/>
      <c r="J267" s="19"/>
      <c r="K267" s="19"/>
      <c r="L267" s="19"/>
      <c r="M267" s="19"/>
      <c r="N267" s="19"/>
      <c r="O267" s="19"/>
      <c r="P267" s="19"/>
      <c r="Q267" s="19"/>
      <c r="R267" s="19"/>
      <c r="S267" s="19"/>
      <c r="T267" s="19"/>
      <c r="U267" s="19"/>
    </row>
    <row r="268" spans="1:21" ht="12.75">
      <c r="A268" s="19"/>
      <c r="B268" s="19"/>
      <c r="C268" s="19"/>
      <c r="D268" s="19"/>
      <c r="E268" s="19"/>
      <c r="F268" s="19"/>
      <c r="G268" s="19"/>
      <c r="H268" s="19"/>
      <c r="I268" s="19"/>
      <c r="J268" s="19"/>
      <c r="K268" s="19"/>
      <c r="L268" s="19"/>
      <c r="M268" s="19"/>
      <c r="N268" s="19"/>
      <c r="O268" s="19"/>
      <c r="P268" s="19"/>
      <c r="Q268" s="19"/>
      <c r="R268" s="19"/>
      <c r="S268" s="19"/>
      <c r="T268" s="19"/>
      <c r="U268" s="19"/>
    </row>
    <row r="269" spans="1:21" ht="12.75">
      <c r="A269" s="19"/>
      <c r="B269" s="19"/>
      <c r="C269" s="19"/>
      <c r="D269" s="19"/>
      <c r="E269" s="19"/>
      <c r="F269" s="19"/>
      <c r="G269" s="19"/>
      <c r="H269" s="19"/>
      <c r="I269" s="19"/>
      <c r="J269" s="19"/>
      <c r="K269" s="19"/>
      <c r="L269" s="19"/>
      <c r="M269" s="19"/>
      <c r="N269" s="19"/>
      <c r="O269" s="19"/>
      <c r="P269" s="19"/>
      <c r="Q269" s="19"/>
      <c r="R269" s="19"/>
      <c r="S269" s="19"/>
      <c r="T269" s="19"/>
      <c r="U269" s="19"/>
    </row>
    <row r="270" spans="1:21" ht="12.75">
      <c r="A270" s="19"/>
      <c r="B270" s="19"/>
      <c r="C270" s="19"/>
      <c r="D270" s="19"/>
      <c r="E270" s="19"/>
      <c r="F270" s="19"/>
      <c r="G270" s="19"/>
      <c r="H270" s="19"/>
      <c r="I270" s="19"/>
      <c r="J270" s="19"/>
      <c r="K270" s="19"/>
      <c r="L270" s="19"/>
      <c r="M270" s="19"/>
      <c r="N270" s="19"/>
      <c r="O270" s="19"/>
      <c r="P270" s="19"/>
      <c r="Q270" s="19"/>
      <c r="R270" s="19"/>
      <c r="S270" s="19"/>
      <c r="T270" s="19"/>
      <c r="U270" s="19"/>
    </row>
    <row r="271" spans="1:21" ht="12.75">
      <c r="A271" s="19"/>
      <c r="B271" s="19"/>
      <c r="C271" s="19"/>
      <c r="D271" s="19"/>
      <c r="E271" s="19"/>
      <c r="F271" s="19"/>
      <c r="G271" s="19"/>
      <c r="H271" s="19"/>
      <c r="I271" s="19"/>
      <c r="J271" s="19"/>
      <c r="K271" s="19"/>
      <c r="L271" s="19"/>
      <c r="M271" s="19"/>
      <c r="N271" s="19"/>
      <c r="O271" s="19"/>
      <c r="P271" s="19"/>
      <c r="Q271" s="19"/>
      <c r="R271" s="19"/>
      <c r="S271" s="19"/>
      <c r="T271" s="19"/>
      <c r="U271" s="19"/>
    </row>
    <row r="272" spans="1:21" ht="12.75">
      <c r="A272" s="19"/>
      <c r="B272" s="19"/>
      <c r="C272" s="19"/>
      <c r="D272" s="19"/>
      <c r="E272" s="19"/>
      <c r="F272" s="19"/>
      <c r="G272" s="19"/>
      <c r="H272" s="19"/>
      <c r="I272" s="19"/>
      <c r="J272" s="19"/>
      <c r="K272" s="19"/>
      <c r="L272" s="19"/>
      <c r="M272" s="19"/>
      <c r="N272" s="19"/>
      <c r="O272" s="19"/>
      <c r="P272" s="19"/>
      <c r="Q272" s="19"/>
      <c r="R272" s="19"/>
      <c r="S272" s="19"/>
      <c r="T272" s="19"/>
      <c r="U272" s="19"/>
    </row>
    <row r="273" spans="1:21" ht="12.75">
      <c r="A273" s="19"/>
      <c r="B273" s="19"/>
      <c r="C273" s="19"/>
      <c r="D273" s="19"/>
      <c r="E273" s="19"/>
      <c r="F273" s="19"/>
      <c r="G273" s="19"/>
      <c r="H273" s="19"/>
      <c r="I273" s="19"/>
      <c r="J273" s="19"/>
      <c r="K273" s="19"/>
      <c r="L273" s="19"/>
      <c r="M273" s="19"/>
      <c r="N273" s="19"/>
      <c r="O273" s="19"/>
      <c r="P273" s="19"/>
      <c r="Q273" s="19"/>
      <c r="R273" s="19"/>
      <c r="S273" s="19"/>
      <c r="T273" s="19"/>
      <c r="U273" s="19"/>
    </row>
    <row r="274" spans="1:21" ht="12.75">
      <c r="A274" s="19"/>
      <c r="B274" s="19"/>
      <c r="C274" s="19"/>
      <c r="D274" s="19"/>
      <c r="E274" s="19"/>
      <c r="F274" s="19"/>
      <c r="G274" s="19"/>
      <c r="H274" s="19"/>
      <c r="I274" s="19"/>
      <c r="J274" s="19"/>
      <c r="K274" s="19"/>
      <c r="L274" s="19"/>
      <c r="M274" s="19"/>
      <c r="N274" s="19"/>
      <c r="O274" s="19"/>
      <c r="P274" s="19"/>
      <c r="Q274" s="19"/>
      <c r="R274" s="19"/>
      <c r="S274" s="19"/>
      <c r="T274" s="19"/>
      <c r="U274" s="19"/>
    </row>
    <row r="275" spans="1:21" ht="12.75">
      <c r="A275" s="19"/>
      <c r="B275" s="19"/>
      <c r="C275" s="19"/>
      <c r="D275" s="19"/>
      <c r="E275" s="19"/>
      <c r="F275" s="19"/>
      <c r="G275" s="19"/>
      <c r="H275" s="19"/>
      <c r="I275" s="19"/>
      <c r="J275" s="19"/>
      <c r="K275" s="19"/>
      <c r="L275" s="19"/>
      <c r="M275" s="19"/>
      <c r="N275" s="19"/>
      <c r="O275" s="19"/>
      <c r="P275" s="19"/>
      <c r="Q275" s="19"/>
      <c r="R275" s="19"/>
      <c r="S275" s="19"/>
      <c r="T275" s="19"/>
      <c r="U275" s="19"/>
    </row>
    <row r="276" spans="1:21" ht="12.75">
      <c r="A276" s="19"/>
      <c r="B276" s="19"/>
      <c r="C276" s="19"/>
      <c r="D276" s="19"/>
      <c r="E276" s="19"/>
      <c r="F276" s="19"/>
      <c r="G276" s="19"/>
      <c r="H276" s="19"/>
      <c r="I276" s="19"/>
      <c r="J276" s="19"/>
      <c r="K276" s="19"/>
      <c r="L276" s="19"/>
      <c r="M276" s="19"/>
      <c r="N276" s="19"/>
      <c r="O276" s="19"/>
      <c r="P276" s="19"/>
      <c r="Q276" s="19"/>
      <c r="R276" s="19"/>
      <c r="S276" s="19"/>
      <c r="T276" s="19"/>
      <c r="U276" s="19"/>
    </row>
    <row r="277" spans="1:21" ht="12.75">
      <c r="A277" s="19"/>
      <c r="B277" s="19"/>
      <c r="C277" s="19"/>
      <c r="D277" s="19"/>
      <c r="E277" s="19"/>
      <c r="F277" s="19"/>
      <c r="G277" s="19"/>
      <c r="H277" s="19"/>
      <c r="I277" s="19"/>
      <c r="J277" s="19"/>
      <c r="K277" s="19"/>
      <c r="L277" s="19"/>
      <c r="M277" s="19"/>
      <c r="N277" s="19"/>
      <c r="O277" s="19"/>
      <c r="P277" s="19"/>
      <c r="Q277" s="19"/>
      <c r="R277" s="19"/>
      <c r="S277" s="19"/>
      <c r="T277" s="19"/>
      <c r="U277" s="19"/>
    </row>
    <row r="278" spans="1:21" ht="12.75">
      <c r="A278" s="19"/>
      <c r="B278" s="19"/>
      <c r="C278" s="19"/>
      <c r="D278" s="19"/>
      <c r="E278" s="19"/>
      <c r="F278" s="19"/>
      <c r="G278" s="19"/>
      <c r="H278" s="19"/>
      <c r="I278" s="19"/>
      <c r="J278" s="19"/>
      <c r="K278" s="19"/>
      <c r="L278" s="19"/>
      <c r="M278" s="19"/>
      <c r="N278" s="19"/>
      <c r="O278" s="19"/>
      <c r="P278" s="19"/>
      <c r="Q278" s="19"/>
      <c r="R278" s="19"/>
      <c r="S278" s="19"/>
      <c r="T278" s="19"/>
      <c r="U278" s="19"/>
    </row>
    <row r="279" spans="1:21" ht="12.75">
      <c r="A279" s="19"/>
      <c r="B279" s="19"/>
      <c r="C279" s="19"/>
      <c r="D279" s="19"/>
      <c r="E279" s="19"/>
      <c r="F279" s="19"/>
      <c r="G279" s="19"/>
      <c r="H279" s="19"/>
      <c r="I279" s="19"/>
      <c r="J279" s="19"/>
      <c r="K279" s="19"/>
      <c r="L279" s="19"/>
      <c r="M279" s="19"/>
      <c r="N279" s="19"/>
      <c r="O279" s="19"/>
      <c r="P279" s="19"/>
      <c r="Q279" s="19"/>
      <c r="R279" s="19"/>
      <c r="S279" s="19"/>
      <c r="T279" s="19"/>
      <c r="U279" s="19"/>
    </row>
    <row r="280" spans="1:21" ht="12.75">
      <c r="A280" s="19"/>
      <c r="B280" s="19"/>
      <c r="C280" s="19"/>
      <c r="D280" s="19"/>
      <c r="E280" s="19"/>
      <c r="F280" s="19"/>
      <c r="G280" s="19"/>
      <c r="H280" s="19"/>
      <c r="I280" s="19"/>
      <c r="J280" s="19"/>
      <c r="K280" s="19"/>
      <c r="L280" s="19"/>
      <c r="M280" s="19"/>
      <c r="N280" s="19"/>
      <c r="O280" s="19"/>
      <c r="P280" s="19"/>
      <c r="Q280" s="19"/>
      <c r="R280" s="19"/>
      <c r="S280" s="19"/>
      <c r="T280" s="19"/>
      <c r="U280" s="19"/>
    </row>
    <row r="281" spans="1:21" ht="12.75">
      <c r="A281" s="19"/>
      <c r="B281" s="19"/>
      <c r="C281" s="19"/>
      <c r="D281" s="19"/>
      <c r="E281" s="19"/>
      <c r="F281" s="19"/>
      <c r="G281" s="19"/>
      <c r="H281" s="19"/>
      <c r="I281" s="19"/>
      <c r="J281" s="19"/>
      <c r="K281" s="19"/>
      <c r="L281" s="19"/>
      <c r="M281" s="19"/>
      <c r="N281" s="19"/>
      <c r="O281" s="19"/>
      <c r="P281" s="19"/>
      <c r="Q281" s="19"/>
      <c r="R281" s="19"/>
      <c r="S281" s="19"/>
      <c r="T281" s="19"/>
      <c r="U281" s="19"/>
    </row>
    <row r="282" spans="1:21" ht="12.75">
      <c r="A282" s="19"/>
      <c r="B282" s="19"/>
      <c r="C282" s="19"/>
      <c r="D282" s="19"/>
      <c r="E282" s="19"/>
      <c r="F282" s="19"/>
      <c r="G282" s="19"/>
      <c r="H282" s="19"/>
      <c r="I282" s="19"/>
      <c r="J282" s="19"/>
      <c r="K282" s="19"/>
      <c r="L282" s="19"/>
      <c r="M282" s="19"/>
      <c r="N282" s="19"/>
      <c r="O282" s="19"/>
      <c r="P282" s="19"/>
      <c r="Q282" s="19"/>
      <c r="R282" s="19"/>
      <c r="S282" s="19"/>
      <c r="T282" s="19"/>
      <c r="U282" s="19"/>
    </row>
    <row r="283" spans="1:21" ht="12.75">
      <c r="A283" s="19"/>
      <c r="B283" s="19"/>
      <c r="C283" s="19"/>
      <c r="D283" s="19"/>
      <c r="E283" s="19"/>
      <c r="F283" s="19"/>
      <c r="G283" s="19"/>
      <c r="H283" s="19"/>
      <c r="I283" s="19"/>
      <c r="J283" s="19"/>
      <c r="K283" s="19"/>
      <c r="L283" s="19"/>
      <c r="M283" s="19"/>
      <c r="N283" s="19"/>
      <c r="O283" s="19"/>
      <c r="P283" s="19"/>
      <c r="Q283" s="19"/>
      <c r="R283" s="19"/>
      <c r="S283" s="19"/>
      <c r="T283" s="19"/>
      <c r="U283" s="19"/>
    </row>
    <row r="284" spans="1:21" ht="12.75">
      <c r="A284" s="19"/>
      <c r="B284" s="19"/>
      <c r="C284" s="19"/>
      <c r="D284" s="19"/>
      <c r="E284" s="19"/>
      <c r="F284" s="19"/>
      <c r="G284" s="19"/>
      <c r="H284" s="19"/>
      <c r="I284" s="19"/>
      <c r="J284" s="19"/>
      <c r="K284" s="19"/>
      <c r="L284" s="19"/>
      <c r="M284" s="19"/>
      <c r="N284" s="19"/>
      <c r="O284" s="19"/>
      <c r="P284" s="19"/>
      <c r="Q284" s="19"/>
      <c r="R284" s="19"/>
      <c r="S284" s="19"/>
      <c r="T284" s="19"/>
      <c r="U284" s="19"/>
    </row>
    <row r="285" spans="1:21" ht="12.75">
      <c r="A285" s="19"/>
      <c r="B285" s="19"/>
      <c r="C285" s="19"/>
      <c r="D285" s="19"/>
      <c r="E285" s="19"/>
      <c r="F285" s="19"/>
      <c r="G285" s="19"/>
      <c r="H285" s="19"/>
      <c r="I285" s="19"/>
      <c r="J285" s="19"/>
      <c r="K285" s="19"/>
      <c r="L285" s="19"/>
      <c r="M285" s="19"/>
      <c r="N285" s="19"/>
      <c r="O285" s="19"/>
      <c r="P285" s="19"/>
      <c r="Q285" s="19"/>
      <c r="R285" s="19"/>
      <c r="S285" s="19"/>
      <c r="T285" s="19"/>
      <c r="U285" s="19"/>
    </row>
    <row r="286" spans="1:21" ht="12.75">
      <c r="A286" s="19"/>
      <c r="B286" s="19"/>
      <c r="C286" s="19"/>
      <c r="D286" s="19"/>
      <c r="E286" s="19"/>
      <c r="F286" s="19"/>
      <c r="G286" s="19"/>
      <c r="H286" s="19"/>
      <c r="I286" s="19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/>
      <c r="U286" s="19"/>
    </row>
    <row r="287" spans="1:21" ht="12.75">
      <c r="A287" s="19"/>
      <c r="B287" s="19"/>
      <c r="C287" s="19"/>
      <c r="D287" s="19"/>
      <c r="E287" s="19"/>
      <c r="F287" s="19"/>
      <c r="G287" s="19"/>
      <c r="H287" s="19"/>
      <c r="I287" s="19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/>
      <c r="U287" s="19"/>
    </row>
    <row r="288" spans="1:21" ht="12.75">
      <c r="A288" s="19"/>
      <c r="B288" s="19"/>
      <c r="C288" s="19"/>
      <c r="D288" s="19"/>
      <c r="E288" s="19"/>
      <c r="F288" s="19"/>
      <c r="G288" s="19"/>
      <c r="H288" s="19"/>
      <c r="I288" s="19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/>
      <c r="U288" s="19"/>
    </row>
    <row r="289" spans="1:21" ht="12.75">
      <c r="A289" s="19"/>
      <c r="B289" s="19"/>
      <c r="C289" s="19"/>
      <c r="D289" s="19"/>
      <c r="E289" s="19"/>
      <c r="F289" s="19"/>
      <c r="G289" s="19"/>
      <c r="H289" s="19"/>
      <c r="I289" s="19"/>
      <c r="J289" s="19"/>
      <c r="K289" s="19"/>
      <c r="L289" s="19"/>
      <c r="M289" s="19"/>
      <c r="N289" s="19"/>
      <c r="O289" s="19"/>
      <c r="P289" s="19"/>
      <c r="Q289" s="19"/>
      <c r="R289" s="19"/>
      <c r="S289" s="19"/>
      <c r="T289" s="19"/>
      <c r="U289" s="19"/>
    </row>
    <row r="290" spans="1:21" ht="12.75">
      <c r="A290" s="19"/>
      <c r="B290" s="19"/>
      <c r="C290" s="19"/>
      <c r="D290" s="19"/>
      <c r="E290" s="19"/>
      <c r="F290" s="19"/>
      <c r="G290" s="19"/>
      <c r="H290" s="19"/>
      <c r="I290" s="19"/>
      <c r="J290" s="19"/>
      <c r="K290" s="19"/>
      <c r="L290" s="19"/>
      <c r="M290" s="19"/>
      <c r="N290" s="19"/>
      <c r="O290" s="19"/>
      <c r="P290" s="19"/>
      <c r="Q290" s="19"/>
      <c r="R290" s="19"/>
      <c r="S290" s="19"/>
      <c r="T290" s="19"/>
      <c r="U290" s="19"/>
    </row>
    <row r="291" spans="1:21" ht="12.75">
      <c r="A291" s="19"/>
      <c r="B291" s="19"/>
      <c r="C291" s="19"/>
      <c r="D291" s="19"/>
      <c r="E291" s="19"/>
      <c r="F291" s="19"/>
      <c r="G291" s="19"/>
      <c r="H291" s="19"/>
      <c r="I291" s="19"/>
      <c r="J291" s="19"/>
      <c r="K291" s="19"/>
      <c r="L291" s="19"/>
      <c r="M291" s="19"/>
      <c r="N291" s="19"/>
      <c r="O291" s="19"/>
      <c r="P291" s="19"/>
      <c r="Q291" s="19"/>
      <c r="R291" s="19"/>
      <c r="S291" s="19"/>
      <c r="T291" s="19"/>
      <c r="U291" s="19"/>
    </row>
    <row r="292" spans="1:21" ht="12.75">
      <c r="A292" s="19"/>
      <c r="B292" s="19"/>
      <c r="C292" s="19"/>
      <c r="D292" s="19"/>
      <c r="E292" s="19"/>
      <c r="F292" s="19"/>
      <c r="G292" s="19"/>
      <c r="H292" s="19"/>
      <c r="I292" s="19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/>
      <c r="U292" s="19"/>
    </row>
    <row r="293" spans="1:21" ht="12.75">
      <c r="A293" s="19"/>
      <c r="B293" s="19"/>
      <c r="C293" s="19"/>
      <c r="D293" s="19"/>
      <c r="E293" s="19"/>
      <c r="F293" s="19"/>
      <c r="G293" s="19"/>
      <c r="H293" s="19"/>
      <c r="I293" s="19"/>
      <c r="J293" s="19"/>
      <c r="K293" s="19"/>
      <c r="L293" s="19"/>
      <c r="M293" s="19"/>
      <c r="N293" s="19"/>
      <c r="O293" s="19"/>
      <c r="P293" s="19"/>
      <c r="Q293" s="19"/>
      <c r="R293" s="19"/>
      <c r="S293" s="19"/>
      <c r="T293" s="19"/>
      <c r="U293" s="19"/>
    </row>
    <row r="294" spans="1:21" ht="12.75">
      <c r="A294" s="19"/>
      <c r="B294" s="19"/>
      <c r="C294" s="19"/>
      <c r="D294" s="19"/>
      <c r="E294" s="19"/>
      <c r="F294" s="19"/>
      <c r="G294" s="19"/>
      <c r="H294" s="19"/>
      <c r="I294" s="19"/>
      <c r="J294" s="19"/>
      <c r="K294" s="19"/>
      <c r="L294" s="19"/>
      <c r="M294" s="19"/>
      <c r="N294" s="19"/>
      <c r="O294" s="19"/>
      <c r="P294" s="19"/>
      <c r="Q294" s="19"/>
      <c r="R294" s="19"/>
      <c r="S294" s="19"/>
      <c r="T294" s="19"/>
      <c r="U294" s="19"/>
    </row>
    <row r="295" spans="1:21" ht="12.75">
      <c r="A295" s="19"/>
      <c r="B295" s="19"/>
      <c r="C295" s="19"/>
      <c r="D295" s="19"/>
      <c r="E295" s="19"/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</row>
    <row r="296" spans="1:21" ht="12.75">
      <c r="A296" s="19"/>
      <c r="B296" s="19"/>
      <c r="C296" s="19"/>
      <c r="D296" s="19"/>
      <c r="E296" s="19"/>
      <c r="F296" s="19"/>
      <c r="G296" s="19"/>
      <c r="H296" s="19"/>
      <c r="I296" s="19"/>
      <c r="J296" s="19"/>
      <c r="K296" s="19"/>
      <c r="L296" s="19"/>
      <c r="M296" s="19"/>
      <c r="N296" s="19"/>
      <c r="O296" s="19"/>
      <c r="P296" s="19"/>
      <c r="Q296" s="19"/>
      <c r="R296" s="19"/>
      <c r="S296" s="19"/>
      <c r="T296" s="19"/>
      <c r="U296" s="19"/>
    </row>
    <row r="297" spans="1:21" ht="12.75">
      <c r="A297" s="19"/>
      <c r="B297" s="19"/>
      <c r="C297" s="19"/>
      <c r="D297" s="19"/>
      <c r="E297" s="19"/>
      <c r="F297" s="19"/>
      <c r="G297" s="19"/>
      <c r="H297" s="19"/>
      <c r="I297" s="19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/>
      <c r="U297" s="19"/>
    </row>
    <row r="298" spans="1:21" ht="12.75">
      <c r="A298" s="19"/>
      <c r="B298" s="19"/>
      <c r="C298" s="19"/>
      <c r="D298" s="19"/>
      <c r="E298" s="19"/>
      <c r="F298" s="19"/>
      <c r="G298" s="19"/>
      <c r="H298" s="19"/>
      <c r="I298" s="19"/>
      <c r="J298" s="19"/>
      <c r="K298" s="19"/>
      <c r="L298" s="19"/>
      <c r="M298" s="19"/>
      <c r="N298" s="19"/>
      <c r="O298" s="19"/>
      <c r="P298" s="19"/>
      <c r="Q298" s="19"/>
      <c r="R298" s="19"/>
      <c r="S298" s="19"/>
      <c r="T298" s="19"/>
      <c r="U298" s="19"/>
    </row>
    <row r="299" spans="1:21" ht="12.75">
      <c r="A299" s="19"/>
      <c r="B299" s="19"/>
      <c r="C299" s="19"/>
      <c r="D299" s="19"/>
      <c r="E299" s="19"/>
      <c r="F299" s="19"/>
      <c r="G299" s="19"/>
      <c r="H299" s="19"/>
      <c r="I299" s="19"/>
      <c r="J299" s="19"/>
      <c r="K299" s="19"/>
      <c r="L299" s="19"/>
      <c r="M299" s="19"/>
      <c r="N299" s="19"/>
      <c r="O299" s="19"/>
      <c r="P299" s="19"/>
      <c r="Q299" s="19"/>
      <c r="R299" s="19"/>
      <c r="S299" s="19"/>
      <c r="T299" s="19"/>
      <c r="U299" s="19"/>
    </row>
    <row r="300" spans="1:21" ht="12.75">
      <c r="A300" s="19"/>
      <c r="B300" s="19"/>
      <c r="C300" s="19"/>
      <c r="D300" s="19"/>
      <c r="E300" s="19"/>
      <c r="F300" s="19"/>
      <c r="G300" s="19"/>
      <c r="H300" s="19"/>
      <c r="I300" s="19"/>
      <c r="J300" s="19"/>
      <c r="K300" s="19"/>
      <c r="L300" s="19"/>
      <c r="M300" s="19"/>
      <c r="N300" s="19"/>
      <c r="O300" s="19"/>
      <c r="P300" s="19"/>
      <c r="Q300" s="19"/>
      <c r="R300" s="19"/>
      <c r="S300" s="19"/>
      <c r="T300" s="19"/>
      <c r="U300" s="19"/>
    </row>
    <row r="301" spans="1:21" ht="12.75">
      <c r="A301" s="19"/>
      <c r="B301" s="19"/>
      <c r="C301" s="19"/>
      <c r="D301" s="19"/>
      <c r="E301" s="19"/>
      <c r="F301" s="19"/>
      <c r="G301" s="19"/>
      <c r="H301" s="19"/>
      <c r="I301" s="19"/>
      <c r="J301" s="19"/>
      <c r="K301" s="19"/>
      <c r="L301" s="19"/>
      <c r="M301" s="19"/>
      <c r="N301" s="19"/>
      <c r="O301" s="19"/>
      <c r="P301" s="19"/>
      <c r="Q301" s="19"/>
      <c r="R301" s="19"/>
      <c r="S301" s="19"/>
      <c r="T301" s="19"/>
      <c r="U301" s="19"/>
    </row>
    <row r="302" spans="1:21" ht="12.75">
      <c r="A302" s="19"/>
      <c r="B302" s="19"/>
      <c r="C302" s="19"/>
      <c r="D302" s="19"/>
      <c r="E302" s="19"/>
      <c r="F302" s="19"/>
      <c r="G302" s="19"/>
      <c r="H302" s="19"/>
      <c r="I302" s="19"/>
      <c r="J302" s="19"/>
      <c r="K302" s="19"/>
      <c r="L302" s="19"/>
      <c r="M302" s="19"/>
      <c r="N302" s="19"/>
      <c r="O302" s="19"/>
      <c r="P302" s="19"/>
      <c r="Q302" s="19"/>
      <c r="R302" s="19"/>
      <c r="S302" s="19"/>
      <c r="T302" s="19"/>
      <c r="U302" s="19"/>
    </row>
    <row r="303" spans="1:21" ht="12.75">
      <c r="A303" s="19"/>
      <c r="B303" s="19"/>
      <c r="C303" s="19"/>
      <c r="D303" s="19"/>
      <c r="E303" s="19"/>
      <c r="F303" s="19"/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9"/>
      <c r="T303" s="19"/>
      <c r="U303" s="19"/>
    </row>
    <row r="304" spans="1:21" ht="12.75">
      <c r="A304" s="19"/>
      <c r="B304" s="19"/>
      <c r="C304" s="19"/>
      <c r="D304" s="19"/>
      <c r="E304" s="19"/>
      <c r="F304" s="19"/>
      <c r="G304" s="19"/>
      <c r="H304" s="19"/>
      <c r="I304" s="19"/>
      <c r="J304" s="19"/>
      <c r="K304" s="19"/>
      <c r="L304" s="19"/>
      <c r="M304" s="19"/>
      <c r="N304" s="19"/>
      <c r="O304" s="19"/>
      <c r="P304" s="19"/>
      <c r="Q304" s="19"/>
      <c r="R304" s="19"/>
      <c r="S304" s="19"/>
      <c r="T304" s="19"/>
      <c r="U304" s="19"/>
    </row>
    <row r="305" spans="1:21" ht="12.75">
      <c r="A305" s="19"/>
      <c r="B305" s="19"/>
      <c r="C305" s="19"/>
      <c r="D305" s="19"/>
      <c r="E305" s="19"/>
      <c r="F305" s="19"/>
      <c r="G305" s="19"/>
      <c r="H305" s="19"/>
      <c r="I305" s="19"/>
      <c r="J305" s="19"/>
      <c r="K305" s="19"/>
      <c r="L305" s="19"/>
      <c r="M305" s="19"/>
      <c r="N305" s="19"/>
      <c r="O305" s="19"/>
      <c r="P305" s="19"/>
      <c r="Q305" s="19"/>
      <c r="R305" s="19"/>
      <c r="S305" s="19"/>
      <c r="T305" s="19"/>
      <c r="U305" s="19"/>
    </row>
    <row r="306" spans="1:21" ht="12.75">
      <c r="A306" s="19"/>
      <c r="B306" s="19"/>
      <c r="C306" s="19"/>
      <c r="D306" s="19"/>
      <c r="E306" s="19"/>
      <c r="F306" s="19"/>
      <c r="G306" s="19"/>
      <c r="H306" s="19"/>
      <c r="I306" s="19"/>
      <c r="J306" s="19"/>
      <c r="K306" s="19"/>
      <c r="L306" s="19"/>
      <c r="M306" s="19"/>
      <c r="N306" s="19"/>
      <c r="O306" s="19"/>
      <c r="P306" s="19"/>
      <c r="Q306" s="19"/>
      <c r="R306" s="19"/>
      <c r="S306" s="19"/>
      <c r="T306" s="19"/>
      <c r="U306" s="19"/>
    </row>
    <row r="307" spans="1:21" ht="12.75">
      <c r="A307" s="19"/>
      <c r="B307" s="19"/>
      <c r="C307" s="19"/>
      <c r="D307" s="19"/>
      <c r="E307" s="19"/>
      <c r="F307" s="19"/>
      <c r="G307" s="19"/>
      <c r="H307" s="19"/>
      <c r="I307" s="19"/>
      <c r="J307" s="19"/>
      <c r="K307" s="19"/>
      <c r="L307" s="19"/>
      <c r="M307" s="19"/>
      <c r="N307" s="19"/>
      <c r="O307" s="19"/>
      <c r="P307" s="19"/>
      <c r="Q307" s="19"/>
      <c r="R307" s="19"/>
      <c r="S307" s="19"/>
      <c r="T307" s="19"/>
      <c r="U307" s="19"/>
    </row>
    <row r="308" spans="1:21" ht="12.75">
      <c r="A308" s="19"/>
      <c r="B308" s="19"/>
      <c r="C308" s="19"/>
      <c r="D308" s="19"/>
      <c r="E308" s="19"/>
      <c r="F308" s="19"/>
      <c r="G308" s="19"/>
      <c r="H308" s="19"/>
      <c r="I308" s="19"/>
      <c r="J308" s="19"/>
      <c r="K308" s="19"/>
      <c r="L308" s="19"/>
      <c r="M308" s="19"/>
      <c r="N308" s="19"/>
      <c r="O308" s="19"/>
      <c r="P308" s="19"/>
      <c r="Q308" s="19"/>
      <c r="R308" s="19"/>
      <c r="S308" s="19"/>
      <c r="T308" s="19"/>
      <c r="U308" s="19"/>
    </row>
    <row r="309" spans="1:21" ht="12.75">
      <c r="A309" s="19"/>
      <c r="B309" s="19"/>
      <c r="C309" s="19"/>
      <c r="D309" s="19"/>
      <c r="E309" s="19"/>
      <c r="F309" s="19"/>
      <c r="G309" s="19"/>
      <c r="H309" s="19"/>
      <c r="I309" s="19"/>
      <c r="J309" s="19"/>
      <c r="K309" s="19"/>
      <c r="L309" s="19"/>
      <c r="M309" s="19"/>
      <c r="N309" s="19"/>
      <c r="O309" s="19"/>
      <c r="P309" s="19"/>
      <c r="Q309" s="19"/>
      <c r="R309" s="19"/>
      <c r="S309" s="19"/>
      <c r="T309" s="19"/>
      <c r="U309" s="19"/>
    </row>
    <row r="310" spans="1:21" ht="12.75">
      <c r="A310" s="19"/>
      <c r="B310" s="19"/>
      <c r="C310" s="19"/>
      <c r="D310" s="19"/>
      <c r="E310" s="19"/>
      <c r="F310" s="19"/>
      <c r="G310" s="19"/>
      <c r="H310" s="19"/>
      <c r="I310" s="19"/>
      <c r="J310" s="19"/>
      <c r="K310" s="19"/>
      <c r="L310" s="19"/>
      <c r="M310" s="19"/>
      <c r="N310" s="19"/>
      <c r="O310" s="19"/>
      <c r="P310" s="19"/>
      <c r="Q310" s="19"/>
      <c r="R310" s="19"/>
      <c r="S310" s="19"/>
      <c r="T310" s="19"/>
      <c r="U310" s="19"/>
    </row>
    <row r="311" spans="1:21" ht="12.75">
      <c r="A311" s="19"/>
      <c r="B311" s="19"/>
      <c r="C311" s="19"/>
      <c r="D311" s="19"/>
      <c r="E311" s="19"/>
      <c r="F311" s="19"/>
      <c r="G311" s="19"/>
      <c r="H311" s="19"/>
      <c r="I311" s="19"/>
      <c r="J311" s="19"/>
      <c r="K311" s="19"/>
      <c r="L311" s="19"/>
      <c r="M311" s="19"/>
      <c r="N311" s="19"/>
      <c r="O311" s="19"/>
      <c r="P311" s="19"/>
      <c r="Q311" s="19"/>
      <c r="R311" s="19"/>
      <c r="S311" s="19"/>
      <c r="T311" s="19"/>
      <c r="U311" s="19"/>
    </row>
    <row r="312" spans="1:21" ht="12.75">
      <c r="A312" s="19"/>
      <c r="B312" s="19"/>
      <c r="C312" s="19"/>
      <c r="D312" s="19"/>
      <c r="E312" s="19"/>
      <c r="F312" s="19"/>
      <c r="G312" s="19"/>
      <c r="H312" s="19"/>
      <c r="I312" s="19"/>
      <c r="J312" s="19"/>
      <c r="K312" s="19"/>
      <c r="L312" s="19"/>
      <c r="M312" s="19"/>
      <c r="N312" s="19"/>
      <c r="O312" s="19"/>
      <c r="P312" s="19"/>
      <c r="Q312" s="19"/>
      <c r="R312" s="19"/>
      <c r="S312" s="19"/>
      <c r="T312" s="19"/>
      <c r="U312" s="19"/>
    </row>
    <row r="313" spans="1:21" ht="12.75">
      <c r="A313" s="19"/>
      <c r="B313" s="19"/>
      <c r="C313" s="19"/>
      <c r="D313" s="19"/>
      <c r="E313" s="19"/>
      <c r="F313" s="19"/>
      <c r="G313" s="19"/>
      <c r="H313" s="19"/>
      <c r="I313" s="19"/>
      <c r="J313" s="19"/>
      <c r="K313" s="19"/>
      <c r="L313" s="19"/>
      <c r="M313" s="19"/>
      <c r="N313" s="19"/>
      <c r="O313" s="19"/>
      <c r="P313" s="19"/>
      <c r="Q313" s="19"/>
      <c r="R313" s="19"/>
      <c r="S313" s="19"/>
      <c r="T313" s="19"/>
      <c r="U313" s="19"/>
    </row>
    <row r="314" spans="1:21" ht="12.75">
      <c r="A314" s="19"/>
      <c r="B314" s="19"/>
      <c r="C314" s="19"/>
      <c r="D314" s="19"/>
      <c r="E314" s="19"/>
      <c r="F314" s="19"/>
      <c r="G314" s="19"/>
      <c r="H314" s="19"/>
      <c r="I314" s="19"/>
      <c r="J314" s="19"/>
      <c r="K314" s="19"/>
      <c r="L314" s="19"/>
      <c r="M314" s="19"/>
      <c r="N314" s="19"/>
      <c r="O314" s="19"/>
      <c r="P314" s="19"/>
      <c r="Q314" s="19"/>
      <c r="R314" s="19"/>
      <c r="S314" s="19"/>
      <c r="T314" s="19"/>
      <c r="U314" s="19"/>
    </row>
    <row r="315" spans="1:21" ht="12.75">
      <c r="A315" s="19"/>
      <c r="B315" s="19"/>
      <c r="C315" s="19"/>
      <c r="D315" s="19"/>
      <c r="E315" s="19"/>
      <c r="F315" s="19"/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9"/>
      <c r="T315" s="19"/>
      <c r="U315" s="19"/>
    </row>
    <row r="316" spans="1:21" ht="12.75">
      <c r="A316" s="19"/>
      <c r="B316" s="19"/>
      <c r="C316" s="19"/>
      <c r="D316" s="19"/>
      <c r="E316" s="19"/>
      <c r="F316" s="19"/>
      <c r="G316" s="19"/>
      <c r="H316" s="19"/>
      <c r="I316" s="19"/>
      <c r="J316" s="19"/>
      <c r="K316" s="19"/>
      <c r="L316" s="19"/>
      <c r="M316" s="19"/>
      <c r="N316" s="19"/>
      <c r="O316" s="19"/>
      <c r="P316" s="19"/>
      <c r="Q316" s="19"/>
      <c r="R316" s="19"/>
      <c r="S316" s="19"/>
      <c r="T316" s="19"/>
      <c r="U316" s="19"/>
    </row>
    <row r="317" spans="1:21" ht="12.75">
      <c r="A317" s="19"/>
      <c r="B317" s="19"/>
      <c r="C317" s="19"/>
      <c r="D317" s="19"/>
      <c r="E317" s="19"/>
      <c r="F317" s="19"/>
      <c r="G317" s="19"/>
      <c r="H317" s="19"/>
      <c r="I317" s="19"/>
      <c r="J317" s="19"/>
      <c r="K317" s="19"/>
      <c r="L317" s="19"/>
      <c r="M317" s="19"/>
      <c r="N317" s="19"/>
      <c r="O317" s="19"/>
      <c r="P317" s="19"/>
      <c r="Q317" s="19"/>
      <c r="R317" s="19"/>
      <c r="S317" s="19"/>
      <c r="T317" s="19"/>
      <c r="U317" s="19"/>
    </row>
    <row r="318" spans="1:21" ht="12.75">
      <c r="A318" s="19"/>
      <c r="B318" s="19"/>
      <c r="C318" s="19"/>
      <c r="D318" s="19"/>
      <c r="E318" s="19"/>
      <c r="F318" s="19"/>
      <c r="G318" s="19"/>
      <c r="H318" s="19"/>
      <c r="I318" s="19"/>
      <c r="J318" s="19"/>
      <c r="K318" s="19"/>
      <c r="L318" s="19"/>
      <c r="M318" s="19"/>
      <c r="N318" s="19"/>
      <c r="O318" s="19"/>
      <c r="P318" s="19"/>
      <c r="Q318" s="19"/>
      <c r="R318" s="19"/>
      <c r="S318" s="19"/>
      <c r="T318" s="19"/>
      <c r="U318" s="19"/>
    </row>
    <row r="319" spans="1:21" ht="12.75">
      <c r="A319" s="19"/>
      <c r="B319" s="19"/>
      <c r="C319" s="19"/>
      <c r="D319" s="19"/>
      <c r="E319" s="19"/>
      <c r="F319" s="19"/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9"/>
      <c r="T319" s="19"/>
      <c r="U319" s="19"/>
    </row>
    <row r="320" spans="1:21" ht="12.75">
      <c r="A320" s="19"/>
      <c r="B320" s="19"/>
      <c r="C320" s="19"/>
      <c r="D320" s="19"/>
      <c r="E320" s="19"/>
      <c r="F320" s="19"/>
      <c r="G320" s="19"/>
      <c r="H320" s="19"/>
      <c r="I320" s="19"/>
      <c r="J320" s="19"/>
      <c r="K320" s="19"/>
      <c r="L320" s="19"/>
      <c r="M320" s="19"/>
      <c r="N320" s="19"/>
      <c r="O320" s="19"/>
      <c r="P320" s="19"/>
      <c r="Q320" s="19"/>
      <c r="R320" s="19"/>
      <c r="S320" s="19"/>
      <c r="T320" s="19"/>
      <c r="U320" s="19"/>
    </row>
    <row r="321" spans="1:21" ht="12.75">
      <c r="A321" s="19"/>
      <c r="B321" s="19"/>
      <c r="C321" s="19"/>
      <c r="D321" s="19"/>
      <c r="E321" s="19"/>
      <c r="F321" s="19"/>
      <c r="G321" s="19"/>
      <c r="H321" s="19"/>
      <c r="I321" s="19"/>
      <c r="J321" s="19"/>
      <c r="K321" s="19"/>
      <c r="L321" s="19"/>
      <c r="M321" s="19"/>
      <c r="N321" s="19"/>
      <c r="O321" s="19"/>
      <c r="P321" s="19"/>
      <c r="Q321" s="19"/>
      <c r="R321" s="19"/>
      <c r="S321" s="19"/>
      <c r="T321" s="19"/>
      <c r="U321" s="19"/>
    </row>
    <row r="322" spans="1:21" ht="12.75">
      <c r="A322" s="19"/>
      <c r="B322" s="19"/>
      <c r="C322" s="19"/>
      <c r="D322" s="19"/>
      <c r="E322" s="19"/>
      <c r="F322" s="19"/>
      <c r="G322" s="19"/>
      <c r="H322" s="19"/>
      <c r="I322" s="19"/>
      <c r="J322" s="19"/>
      <c r="K322" s="19"/>
      <c r="L322" s="19"/>
      <c r="M322" s="19"/>
      <c r="N322" s="19"/>
      <c r="O322" s="19"/>
      <c r="P322" s="19"/>
      <c r="Q322" s="19"/>
      <c r="R322" s="19"/>
      <c r="S322" s="19"/>
      <c r="T322" s="19"/>
      <c r="U322" s="19"/>
    </row>
    <row r="323" spans="1:21" ht="12.75">
      <c r="A323" s="19"/>
      <c r="B323" s="19"/>
      <c r="C323" s="19"/>
      <c r="D323" s="19"/>
      <c r="E323" s="19"/>
      <c r="F323" s="19"/>
      <c r="G323" s="19"/>
      <c r="H323" s="19"/>
      <c r="I323" s="19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/>
      <c r="U323" s="19"/>
    </row>
    <row r="324" spans="1:21" ht="12.75">
      <c r="A324" s="19"/>
      <c r="B324" s="19"/>
      <c r="C324" s="19"/>
      <c r="D324" s="19"/>
      <c r="E324" s="19"/>
      <c r="F324" s="19"/>
      <c r="G324" s="19"/>
      <c r="H324" s="19"/>
      <c r="I324" s="19"/>
      <c r="J324" s="19"/>
      <c r="K324" s="19"/>
      <c r="L324" s="19"/>
      <c r="M324" s="19"/>
      <c r="N324" s="19"/>
      <c r="O324" s="19"/>
      <c r="P324" s="19"/>
      <c r="Q324" s="19"/>
      <c r="R324" s="19"/>
      <c r="S324" s="19"/>
      <c r="T324" s="19"/>
      <c r="U324" s="19"/>
    </row>
    <row r="325" spans="1:21" ht="12.75">
      <c r="A325" s="19"/>
      <c r="B325" s="19"/>
      <c r="C325" s="19"/>
      <c r="D325" s="19"/>
      <c r="E325" s="19"/>
      <c r="F325" s="19"/>
      <c r="G325" s="19"/>
      <c r="H325" s="19"/>
      <c r="I325" s="19"/>
      <c r="J325" s="19"/>
      <c r="K325" s="19"/>
      <c r="L325" s="19"/>
      <c r="M325" s="19"/>
      <c r="N325" s="19"/>
      <c r="O325" s="19"/>
      <c r="P325" s="19"/>
      <c r="Q325" s="19"/>
      <c r="R325" s="19"/>
      <c r="S325" s="19"/>
      <c r="T325" s="19"/>
      <c r="U325" s="19"/>
    </row>
    <row r="326" spans="1:21" ht="12.75">
      <c r="A326" s="19"/>
      <c r="B326" s="19"/>
      <c r="C326" s="19"/>
      <c r="D326" s="19"/>
      <c r="E326" s="19"/>
      <c r="F326" s="19"/>
      <c r="G326" s="19"/>
      <c r="H326" s="19"/>
      <c r="I326" s="19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/>
    </row>
    <row r="327" spans="1:21" ht="12.75">
      <c r="A327" s="19"/>
      <c r="B327" s="19"/>
      <c r="C327" s="19"/>
      <c r="D327" s="19"/>
      <c r="E327" s="19"/>
      <c r="F327" s="19"/>
      <c r="G327" s="19"/>
      <c r="H327" s="19"/>
      <c r="I327" s="19"/>
      <c r="J327" s="19"/>
      <c r="K327" s="19"/>
      <c r="L327" s="19"/>
      <c r="M327" s="19"/>
      <c r="N327" s="19"/>
      <c r="O327" s="19"/>
      <c r="P327" s="19"/>
      <c r="Q327" s="19"/>
      <c r="R327" s="19"/>
      <c r="S327" s="19"/>
      <c r="T327" s="19"/>
      <c r="U327" s="19"/>
    </row>
    <row r="328" spans="1:21" ht="12.75">
      <c r="A328" s="19"/>
      <c r="B328" s="19"/>
      <c r="C328" s="19"/>
      <c r="D328" s="19"/>
      <c r="E328" s="19"/>
      <c r="F328" s="19"/>
      <c r="G328" s="19"/>
      <c r="H328" s="19"/>
      <c r="I328" s="19"/>
      <c r="J328" s="19"/>
      <c r="K328" s="19"/>
      <c r="L328" s="19"/>
      <c r="M328" s="19"/>
      <c r="N328" s="19"/>
      <c r="O328" s="19"/>
      <c r="P328" s="19"/>
      <c r="Q328" s="19"/>
      <c r="R328" s="19"/>
      <c r="S328" s="19"/>
      <c r="T328" s="19"/>
      <c r="U328" s="19"/>
    </row>
    <row r="329" spans="1:21" ht="12.75">
      <c r="A329" s="19"/>
      <c r="B329" s="19"/>
      <c r="C329" s="19"/>
      <c r="D329" s="19"/>
      <c r="E329" s="19"/>
      <c r="F329" s="19"/>
      <c r="G329" s="19"/>
      <c r="H329" s="19"/>
      <c r="I329" s="19"/>
      <c r="J329" s="19"/>
      <c r="K329" s="19"/>
      <c r="L329" s="19"/>
      <c r="M329" s="19"/>
      <c r="N329" s="19"/>
      <c r="O329" s="19"/>
      <c r="P329" s="19"/>
      <c r="Q329" s="19"/>
      <c r="R329" s="19"/>
      <c r="S329" s="19"/>
      <c r="T329" s="19"/>
      <c r="U329" s="19"/>
    </row>
    <row r="330" spans="1:21" ht="12.75">
      <c r="A330" s="19"/>
      <c r="B330" s="19"/>
      <c r="C330" s="19"/>
      <c r="D330" s="19"/>
      <c r="E330" s="19"/>
      <c r="F330" s="19"/>
      <c r="G330" s="19"/>
      <c r="H330" s="19"/>
      <c r="I330" s="19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/>
    </row>
    <row r="331" spans="1:21" ht="12.75">
      <c r="A331" s="19"/>
      <c r="B331" s="19"/>
      <c r="C331" s="19"/>
      <c r="D331" s="19"/>
      <c r="E331" s="19"/>
      <c r="F331" s="19"/>
      <c r="G331" s="19"/>
      <c r="H331" s="19"/>
      <c r="I331" s="19"/>
      <c r="J331" s="19"/>
      <c r="K331" s="19"/>
      <c r="L331" s="19"/>
      <c r="M331" s="19"/>
      <c r="N331" s="19"/>
      <c r="O331" s="19"/>
      <c r="P331" s="19"/>
      <c r="Q331" s="19"/>
      <c r="R331" s="19"/>
      <c r="S331" s="19"/>
      <c r="T331" s="19"/>
      <c r="U331" s="19"/>
    </row>
    <row r="332" spans="1:21" ht="12.75">
      <c r="A332" s="19"/>
      <c r="B332" s="19"/>
      <c r="C332" s="19"/>
      <c r="D332" s="19"/>
      <c r="E332" s="19"/>
      <c r="F332" s="19"/>
      <c r="G332" s="19"/>
      <c r="H332" s="19"/>
      <c r="I332" s="19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/>
      <c r="U332" s="19"/>
    </row>
    <row r="333" spans="1:21" ht="12.75">
      <c r="A333" s="19"/>
      <c r="B333" s="19"/>
      <c r="C333" s="19"/>
      <c r="D333" s="19"/>
      <c r="E333" s="19"/>
      <c r="F333" s="19"/>
      <c r="G333" s="19"/>
      <c r="H333" s="19"/>
      <c r="I333" s="19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/>
      <c r="U333" s="19"/>
    </row>
    <row r="334" spans="1:21" ht="12.75">
      <c r="A334" s="19"/>
      <c r="B334" s="19"/>
      <c r="C334" s="19"/>
      <c r="D334" s="19"/>
      <c r="E334" s="19"/>
      <c r="F334" s="19"/>
      <c r="G334" s="19"/>
      <c r="H334" s="19"/>
      <c r="I334" s="19"/>
      <c r="J334" s="19"/>
      <c r="K334" s="19"/>
      <c r="L334" s="19"/>
      <c r="M334" s="19"/>
      <c r="N334" s="19"/>
      <c r="O334" s="19"/>
      <c r="P334" s="19"/>
      <c r="Q334" s="19"/>
      <c r="R334" s="19"/>
      <c r="S334" s="19"/>
      <c r="T334" s="19"/>
      <c r="U334" s="19"/>
    </row>
    <row r="335" spans="1:21" ht="12.75">
      <c r="A335" s="19"/>
      <c r="B335" s="19"/>
      <c r="C335" s="19"/>
      <c r="D335" s="19"/>
      <c r="E335" s="19"/>
      <c r="F335" s="19"/>
      <c r="G335" s="19"/>
      <c r="H335" s="19"/>
      <c r="I335" s="19"/>
      <c r="J335" s="19"/>
      <c r="K335" s="19"/>
      <c r="L335" s="19"/>
      <c r="M335" s="19"/>
      <c r="N335" s="19"/>
      <c r="O335" s="19"/>
      <c r="P335" s="19"/>
      <c r="Q335" s="19"/>
      <c r="R335" s="19"/>
      <c r="S335" s="19"/>
      <c r="T335" s="19"/>
      <c r="U335" s="19"/>
    </row>
    <row r="336" spans="1:21" ht="12.75">
      <c r="A336" s="19"/>
      <c r="B336" s="19"/>
      <c r="C336" s="19"/>
      <c r="D336" s="19"/>
      <c r="E336" s="19"/>
      <c r="F336" s="19"/>
      <c r="G336" s="19"/>
      <c r="H336" s="19"/>
      <c r="I336" s="19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/>
      <c r="U336" s="19"/>
    </row>
    <row r="337" spans="1:21" ht="12.75">
      <c r="A337" s="19"/>
      <c r="B337" s="19"/>
      <c r="C337" s="19"/>
      <c r="D337" s="19"/>
      <c r="E337" s="19"/>
      <c r="F337" s="19"/>
      <c r="G337" s="19"/>
      <c r="H337" s="19"/>
      <c r="I337" s="19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/>
      <c r="U337" s="19"/>
    </row>
    <row r="338" spans="1:21" ht="12.75">
      <c r="A338" s="19"/>
      <c r="B338" s="19"/>
      <c r="C338" s="19"/>
      <c r="D338" s="19"/>
      <c r="E338" s="19"/>
      <c r="F338" s="19"/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9"/>
      <c r="T338" s="19"/>
      <c r="U338" s="19"/>
    </row>
    <row r="339" spans="1:21" ht="12.75">
      <c r="A339" s="19"/>
      <c r="B339" s="19"/>
      <c r="C339" s="19"/>
      <c r="D339" s="19"/>
      <c r="E339" s="19"/>
      <c r="F339" s="19"/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/>
      <c r="U339" s="19"/>
    </row>
    <row r="340" spans="1:21" ht="12.75">
      <c r="A340" s="19"/>
      <c r="B340" s="19"/>
      <c r="C340" s="19"/>
      <c r="D340" s="19"/>
      <c r="E340" s="19"/>
      <c r="F340" s="19"/>
      <c r="G340" s="19"/>
      <c r="H340" s="19"/>
      <c r="I340" s="19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/>
      <c r="U340" s="19"/>
    </row>
    <row r="341" spans="1:21" ht="12.75">
      <c r="A341" s="19"/>
      <c r="B341" s="19"/>
      <c r="C341" s="19"/>
      <c r="D341" s="19"/>
      <c r="E341" s="19"/>
      <c r="F341" s="19"/>
      <c r="G341" s="19"/>
      <c r="H341" s="19"/>
      <c r="I341" s="19"/>
      <c r="J341" s="19"/>
      <c r="K341" s="19"/>
      <c r="L341" s="19"/>
      <c r="M341" s="19"/>
      <c r="N341" s="19"/>
      <c r="O341" s="19"/>
      <c r="P341" s="19"/>
      <c r="Q341" s="19"/>
      <c r="R341" s="19"/>
      <c r="S341" s="19"/>
      <c r="T341" s="19"/>
      <c r="U341" s="19"/>
    </row>
    <row r="342" spans="1:21" ht="12.75">
      <c r="A342" s="19"/>
      <c r="B342" s="19"/>
      <c r="C342" s="19"/>
      <c r="D342" s="19"/>
      <c r="E342" s="19"/>
      <c r="F342" s="19"/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9"/>
      <c r="T342" s="19"/>
      <c r="U342" s="19"/>
    </row>
    <row r="343" spans="1:21" ht="12.75">
      <c r="A343" s="19"/>
      <c r="B343" s="19"/>
      <c r="C343" s="19"/>
      <c r="D343" s="19"/>
      <c r="E343" s="19"/>
      <c r="F343" s="19"/>
      <c r="G343" s="19"/>
      <c r="H343" s="19"/>
      <c r="I343" s="19"/>
      <c r="J343" s="19"/>
      <c r="K343" s="19"/>
      <c r="L343" s="19"/>
      <c r="M343" s="19"/>
      <c r="N343" s="19"/>
      <c r="O343" s="19"/>
      <c r="P343" s="19"/>
      <c r="Q343" s="19"/>
      <c r="R343" s="19"/>
      <c r="S343" s="19"/>
      <c r="T343" s="19"/>
      <c r="U343" s="19"/>
    </row>
    <row r="344" spans="1:21" ht="12.75">
      <c r="A344" s="19"/>
      <c r="B344" s="19"/>
      <c r="C344" s="19"/>
      <c r="D344" s="19"/>
      <c r="E344" s="19"/>
      <c r="F344" s="19"/>
      <c r="G344" s="19"/>
      <c r="H344" s="19"/>
      <c r="I344" s="19"/>
      <c r="J344" s="19"/>
      <c r="K344" s="19"/>
      <c r="L344" s="19"/>
      <c r="M344" s="19"/>
      <c r="N344" s="19"/>
      <c r="O344" s="19"/>
      <c r="P344" s="19"/>
      <c r="Q344" s="19"/>
      <c r="R344" s="19"/>
      <c r="S344" s="19"/>
      <c r="T344" s="19"/>
      <c r="U344" s="19"/>
    </row>
    <row r="345" spans="1:21" ht="12.75">
      <c r="A345" s="19"/>
      <c r="B345" s="19"/>
      <c r="C345" s="19"/>
      <c r="D345" s="19"/>
      <c r="E345" s="19"/>
      <c r="F345" s="19"/>
      <c r="G345" s="19"/>
      <c r="H345" s="19"/>
      <c r="I345" s="19"/>
      <c r="J345" s="19"/>
      <c r="K345" s="19"/>
      <c r="L345" s="19"/>
      <c r="M345" s="19"/>
      <c r="N345" s="19"/>
      <c r="O345" s="19"/>
      <c r="P345" s="19"/>
      <c r="Q345" s="19"/>
      <c r="R345" s="19"/>
      <c r="S345" s="19"/>
      <c r="T345" s="19"/>
      <c r="U345" s="19"/>
    </row>
    <row r="346" spans="1:21" ht="12.75">
      <c r="A346" s="19"/>
      <c r="B346" s="19"/>
      <c r="C346" s="19"/>
      <c r="D346" s="19"/>
      <c r="E346" s="19"/>
      <c r="F346" s="19"/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9"/>
      <c r="T346" s="19"/>
      <c r="U346" s="19"/>
    </row>
    <row r="347" spans="1:21" ht="12.75">
      <c r="A347" s="19"/>
      <c r="B347" s="19"/>
      <c r="C347" s="19"/>
      <c r="D347" s="19"/>
      <c r="E347" s="19"/>
      <c r="F347" s="19"/>
      <c r="G347" s="19"/>
      <c r="H347" s="19"/>
      <c r="I347" s="19"/>
      <c r="J347" s="19"/>
      <c r="K347" s="19"/>
      <c r="L347" s="19"/>
      <c r="M347" s="19"/>
      <c r="N347" s="19"/>
      <c r="O347" s="19"/>
      <c r="P347" s="19"/>
      <c r="Q347" s="19"/>
      <c r="R347" s="19"/>
      <c r="S347" s="19"/>
      <c r="T347" s="19"/>
      <c r="U347" s="19"/>
    </row>
    <row r="348" spans="1:21" ht="12.75">
      <c r="A348" s="19"/>
      <c r="B348" s="19"/>
      <c r="C348" s="19"/>
      <c r="D348" s="19"/>
      <c r="E348" s="19"/>
      <c r="F348" s="19"/>
      <c r="G348" s="19"/>
      <c r="H348" s="19"/>
      <c r="I348" s="19"/>
      <c r="J348" s="19"/>
      <c r="K348" s="19"/>
      <c r="L348" s="19"/>
      <c r="M348" s="19"/>
      <c r="N348" s="19"/>
      <c r="O348" s="19"/>
      <c r="P348" s="19"/>
      <c r="Q348" s="19"/>
      <c r="R348" s="19"/>
      <c r="S348" s="19"/>
      <c r="T348" s="19"/>
      <c r="U348" s="19"/>
    </row>
    <row r="349" spans="1:21" ht="12.75">
      <c r="A349" s="19"/>
      <c r="B349" s="19"/>
      <c r="C349" s="19"/>
      <c r="D349" s="19"/>
      <c r="E349" s="19"/>
      <c r="F349" s="19"/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9"/>
      <c r="T349" s="19"/>
      <c r="U349" s="19"/>
    </row>
    <row r="350" spans="1:21" ht="12.75">
      <c r="A350" s="19"/>
      <c r="B350" s="19"/>
      <c r="C350" s="19"/>
      <c r="D350" s="19"/>
      <c r="E350" s="19"/>
      <c r="F350" s="19"/>
      <c r="G350" s="19"/>
      <c r="H350" s="19"/>
      <c r="I350" s="19"/>
      <c r="J350" s="19"/>
      <c r="K350" s="19"/>
      <c r="L350" s="19"/>
      <c r="M350" s="19"/>
      <c r="N350" s="19"/>
      <c r="O350" s="19"/>
      <c r="P350" s="19"/>
      <c r="Q350" s="19"/>
      <c r="R350" s="19"/>
      <c r="S350" s="19"/>
      <c r="T350" s="19"/>
      <c r="U350" s="19"/>
    </row>
    <row r="351" spans="1:21" ht="12.75">
      <c r="A351" s="19"/>
      <c r="B351" s="19"/>
      <c r="C351" s="19"/>
      <c r="D351" s="19"/>
      <c r="E351" s="19"/>
      <c r="F351" s="19"/>
      <c r="G351" s="19"/>
      <c r="H351" s="19"/>
      <c r="I351" s="19"/>
      <c r="J351" s="19"/>
      <c r="K351" s="19"/>
      <c r="L351" s="19"/>
      <c r="M351" s="19"/>
      <c r="N351" s="19"/>
      <c r="O351" s="19"/>
      <c r="P351" s="19"/>
      <c r="Q351" s="19"/>
      <c r="R351" s="19"/>
      <c r="S351" s="19"/>
      <c r="T351" s="19"/>
      <c r="U351" s="19"/>
    </row>
    <row r="352" spans="1:21" ht="12.75">
      <c r="A352" s="19"/>
      <c r="B352" s="19"/>
      <c r="C352" s="19"/>
      <c r="D352" s="19"/>
      <c r="E352" s="19"/>
      <c r="F352" s="19"/>
      <c r="G352" s="19"/>
      <c r="H352" s="19"/>
      <c r="I352" s="19"/>
      <c r="J352" s="19"/>
      <c r="K352" s="19"/>
      <c r="L352" s="19"/>
      <c r="M352" s="19"/>
      <c r="N352" s="19"/>
      <c r="O352" s="19"/>
      <c r="P352" s="19"/>
      <c r="Q352" s="19"/>
      <c r="R352" s="19"/>
      <c r="S352" s="19"/>
      <c r="T352" s="19"/>
      <c r="U352" s="19"/>
    </row>
    <row r="353" spans="1:21" ht="12.75">
      <c r="A353" s="19"/>
      <c r="B353" s="19"/>
      <c r="C353" s="19"/>
      <c r="D353" s="19"/>
      <c r="E353" s="19"/>
      <c r="F353" s="19"/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9"/>
      <c r="T353" s="19"/>
      <c r="U353" s="19"/>
    </row>
    <row r="354" spans="1:21" ht="12.75">
      <c r="A354" s="19"/>
      <c r="B354" s="19"/>
      <c r="C354" s="19"/>
      <c r="D354" s="19"/>
      <c r="E354" s="19"/>
      <c r="F354" s="19"/>
      <c r="G354" s="19"/>
      <c r="H354" s="19"/>
      <c r="I354" s="19"/>
      <c r="J354" s="19"/>
      <c r="K354" s="19"/>
      <c r="L354" s="19"/>
      <c r="M354" s="19"/>
      <c r="N354" s="19"/>
      <c r="O354" s="19"/>
      <c r="P354" s="19"/>
      <c r="Q354" s="19"/>
      <c r="R354" s="19"/>
      <c r="S354" s="19"/>
      <c r="T354" s="19"/>
      <c r="U354" s="19"/>
    </row>
    <row r="355" spans="1:21" ht="12.75">
      <c r="A355" s="19"/>
      <c r="B355" s="19"/>
      <c r="C355" s="19"/>
      <c r="D355" s="19"/>
      <c r="E355" s="19"/>
      <c r="F355" s="19"/>
      <c r="G355" s="19"/>
      <c r="H355" s="19"/>
      <c r="I355" s="19"/>
      <c r="J355" s="19"/>
      <c r="K355" s="19"/>
      <c r="L355" s="19"/>
      <c r="M355" s="19"/>
      <c r="N355" s="19"/>
      <c r="O355" s="19"/>
      <c r="P355" s="19"/>
      <c r="Q355" s="19"/>
      <c r="R355" s="19"/>
      <c r="S355" s="19"/>
      <c r="T355" s="19"/>
      <c r="U355" s="19"/>
    </row>
    <row r="356" spans="1:21" ht="12.75">
      <c r="A356" s="19"/>
      <c r="B356" s="19"/>
      <c r="C356" s="19"/>
      <c r="D356" s="19"/>
      <c r="E356" s="19"/>
      <c r="F356" s="19"/>
      <c r="G356" s="19"/>
      <c r="H356" s="19"/>
      <c r="I356" s="19"/>
      <c r="J356" s="19"/>
      <c r="K356" s="19"/>
      <c r="L356" s="19"/>
      <c r="M356" s="19"/>
      <c r="N356" s="19"/>
      <c r="O356" s="19"/>
      <c r="P356" s="19"/>
      <c r="Q356" s="19"/>
      <c r="R356" s="19"/>
      <c r="S356" s="19"/>
      <c r="T356" s="19"/>
      <c r="U356" s="19"/>
    </row>
    <row r="357" spans="1:21" ht="12.75">
      <c r="A357" s="19"/>
      <c r="B357" s="19"/>
      <c r="C357" s="19"/>
      <c r="D357" s="19"/>
      <c r="E357" s="19"/>
      <c r="F357" s="19"/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9"/>
      <c r="T357" s="19"/>
      <c r="U357" s="19"/>
    </row>
    <row r="358" spans="1:21" ht="12.75">
      <c r="A358" s="19"/>
      <c r="B358" s="19"/>
      <c r="C358" s="19"/>
      <c r="D358" s="19"/>
      <c r="E358" s="19"/>
      <c r="F358" s="19"/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9"/>
      <c r="T358" s="19"/>
      <c r="U358" s="19"/>
    </row>
    <row r="359" spans="1:21" ht="12.75">
      <c r="A359" s="19"/>
      <c r="B359" s="19"/>
      <c r="C359" s="19"/>
      <c r="D359" s="19"/>
      <c r="E359" s="19"/>
      <c r="F359" s="19"/>
      <c r="G359" s="19"/>
      <c r="H359" s="19"/>
      <c r="I359" s="19"/>
      <c r="J359" s="19"/>
      <c r="K359" s="19"/>
      <c r="L359" s="19"/>
      <c r="M359" s="19"/>
      <c r="N359" s="19"/>
      <c r="O359" s="19"/>
      <c r="P359" s="19"/>
      <c r="Q359" s="19"/>
      <c r="R359" s="19"/>
      <c r="S359" s="19"/>
      <c r="T359" s="19"/>
      <c r="U359" s="19"/>
    </row>
    <row r="360" spans="1:21" ht="12.75">
      <c r="A360" s="19"/>
      <c r="B360" s="19"/>
      <c r="C360" s="19"/>
      <c r="D360" s="19"/>
      <c r="E360" s="19"/>
      <c r="F360" s="19"/>
      <c r="G360" s="19"/>
      <c r="H360" s="19"/>
      <c r="I360" s="19"/>
      <c r="J360" s="19"/>
      <c r="K360" s="19"/>
      <c r="L360" s="19"/>
      <c r="M360" s="19"/>
      <c r="N360" s="19"/>
      <c r="O360" s="19"/>
      <c r="P360" s="19"/>
      <c r="Q360" s="19"/>
      <c r="R360" s="19"/>
      <c r="S360" s="19"/>
      <c r="T360" s="19"/>
      <c r="U360" s="19"/>
    </row>
    <row r="361" spans="1:21" ht="12.75">
      <c r="A361" s="19"/>
      <c r="B361" s="19"/>
      <c r="C361" s="19"/>
      <c r="D361" s="19"/>
      <c r="E361" s="19"/>
      <c r="F361" s="19"/>
      <c r="G361" s="19"/>
      <c r="H361" s="19"/>
      <c r="I361" s="19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/>
      <c r="U361" s="19"/>
    </row>
    <row r="362" spans="1:21" ht="12.75">
      <c r="A362" s="19"/>
      <c r="B362" s="19"/>
      <c r="C362" s="19"/>
      <c r="D362" s="19"/>
      <c r="E362" s="19"/>
      <c r="F362" s="19"/>
      <c r="G362" s="19"/>
      <c r="H362" s="19"/>
      <c r="I362" s="19"/>
      <c r="J362" s="19"/>
      <c r="K362" s="19"/>
      <c r="L362" s="19"/>
      <c r="M362" s="19"/>
      <c r="N362" s="19"/>
      <c r="O362" s="19"/>
      <c r="P362" s="19"/>
      <c r="Q362" s="19"/>
      <c r="R362" s="19"/>
      <c r="S362" s="19"/>
      <c r="T362" s="19"/>
      <c r="U362" s="19"/>
    </row>
    <row r="363" spans="1:21" ht="12.75">
      <c r="A363" s="19"/>
      <c r="B363" s="19"/>
      <c r="C363" s="19"/>
      <c r="D363" s="19"/>
      <c r="E363" s="19"/>
      <c r="F363" s="19"/>
      <c r="G363" s="19"/>
      <c r="H363" s="19"/>
      <c r="I363" s="19"/>
      <c r="J363" s="19"/>
      <c r="K363" s="19"/>
      <c r="L363" s="19"/>
      <c r="M363" s="19"/>
      <c r="N363" s="19"/>
      <c r="O363" s="19"/>
      <c r="P363" s="19"/>
      <c r="Q363" s="19"/>
      <c r="R363" s="19"/>
      <c r="S363" s="19"/>
      <c r="T363" s="19"/>
      <c r="U363" s="19"/>
    </row>
    <row r="364" spans="1:21" ht="12.75">
      <c r="A364" s="19"/>
      <c r="B364" s="19"/>
      <c r="C364" s="19"/>
      <c r="D364" s="19"/>
      <c r="E364" s="19"/>
      <c r="F364" s="19"/>
      <c r="G364" s="19"/>
      <c r="H364" s="19"/>
      <c r="I364" s="19"/>
      <c r="J364" s="19"/>
      <c r="K364" s="19"/>
      <c r="L364" s="19"/>
      <c r="M364" s="19"/>
      <c r="N364" s="19"/>
      <c r="O364" s="19"/>
      <c r="P364" s="19"/>
      <c r="Q364" s="19"/>
      <c r="R364" s="19"/>
      <c r="S364" s="19"/>
      <c r="T364" s="19"/>
      <c r="U364" s="19"/>
    </row>
    <row r="365" spans="1:21" ht="12.75">
      <c r="A365" s="19"/>
      <c r="B365" s="19"/>
      <c r="C365" s="19"/>
      <c r="D365" s="19"/>
      <c r="E365" s="19"/>
      <c r="F365" s="19"/>
      <c r="G365" s="19"/>
      <c r="H365" s="19"/>
      <c r="I365" s="19"/>
      <c r="J365" s="19"/>
      <c r="K365" s="19"/>
      <c r="L365" s="19"/>
      <c r="M365" s="19"/>
      <c r="N365" s="19"/>
      <c r="O365" s="19"/>
      <c r="P365" s="19"/>
      <c r="Q365" s="19"/>
      <c r="R365" s="19"/>
      <c r="S365" s="19"/>
      <c r="T365" s="19"/>
      <c r="U365" s="19"/>
    </row>
    <row r="366" spans="1:21" ht="12.75">
      <c r="A366" s="19"/>
      <c r="B366" s="19"/>
      <c r="C366" s="19"/>
      <c r="D366" s="19"/>
      <c r="E366" s="19"/>
      <c r="F366" s="19"/>
      <c r="G366" s="19"/>
      <c r="H366" s="19"/>
      <c r="I366" s="19"/>
      <c r="J366" s="19"/>
      <c r="K366" s="19"/>
      <c r="L366" s="19"/>
      <c r="M366" s="19"/>
      <c r="N366" s="19"/>
      <c r="O366" s="19"/>
      <c r="P366" s="19"/>
      <c r="Q366" s="19"/>
      <c r="R366" s="19"/>
      <c r="S366" s="19"/>
      <c r="T366" s="19"/>
      <c r="U366" s="19"/>
    </row>
    <row r="367" spans="1:21" ht="12.75">
      <c r="A367" s="19"/>
      <c r="B367" s="19"/>
      <c r="C367" s="19"/>
      <c r="D367" s="19"/>
      <c r="E367" s="19"/>
      <c r="F367" s="19"/>
      <c r="G367" s="19"/>
      <c r="H367" s="19"/>
      <c r="I367" s="19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/>
      <c r="U367" s="19"/>
    </row>
    <row r="368" spans="1:21" ht="12.75">
      <c r="A368" s="19"/>
      <c r="B368" s="19"/>
      <c r="C368" s="19"/>
      <c r="D368" s="19"/>
      <c r="E368" s="19"/>
      <c r="F368" s="19"/>
      <c r="G368" s="19"/>
      <c r="H368" s="19"/>
      <c r="I368" s="19"/>
      <c r="J368" s="19"/>
      <c r="K368" s="19"/>
      <c r="L368" s="19"/>
      <c r="M368" s="19"/>
      <c r="N368" s="19"/>
      <c r="O368" s="19"/>
      <c r="P368" s="19"/>
      <c r="Q368" s="19"/>
      <c r="R368" s="19"/>
      <c r="S368" s="19"/>
      <c r="T368" s="19"/>
      <c r="U368" s="19"/>
    </row>
    <row r="369" spans="1:21" ht="12.75">
      <c r="A369" s="19"/>
      <c r="B369" s="19"/>
      <c r="C369" s="19"/>
      <c r="D369" s="19"/>
      <c r="E369" s="19"/>
      <c r="F369" s="19"/>
      <c r="G369" s="19"/>
      <c r="H369" s="19"/>
      <c r="I369" s="19"/>
      <c r="J369" s="19"/>
      <c r="K369" s="19"/>
      <c r="L369" s="19"/>
      <c r="M369" s="19"/>
      <c r="N369" s="19"/>
      <c r="O369" s="19"/>
      <c r="P369" s="19"/>
      <c r="Q369" s="19"/>
      <c r="R369" s="19"/>
      <c r="S369" s="19"/>
      <c r="T369" s="19"/>
      <c r="U369" s="19"/>
    </row>
    <row r="370" spans="1:21" ht="12.75">
      <c r="A370" s="19"/>
      <c r="B370" s="19"/>
      <c r="C370" s="19"/>
      <c r="D370" s="19"/>
      <c r="E370" s="19"/>
      <c r="F370" s="19"/>
      <c r="G370" s="19"/>
      <c r="H370" s="19"/>
      <c r="I370" s="19"/>
      <c r="J370" s="19"/>
      <c r="K370" s="19"/>
      <c r="L370" s="19"/>
      <c r="M370" s="19"/>
      <c r="N370" s="19"/>
      <c r="O370" s="19"/>
      <c r="P370" s="19"/>
      <c r="Q370" s="19"/>
      <c r="R370" s="19"/>
      <c r="S370" s="19"/>
      <c r="T370" s="19"/>
      <c r="U370" s="19"/>
    </row>
    <row r="371" spans="1:21" ht="12.75">
      <c r="A371" s="19"/>
      <c r="B371" s="19"/>
      <c r="C371" s="19"/>
      <c r="D371" s="19"/>
      <c r="E371" s="19"/>
      <c r="F371" s="19"/>
      <c r="G371" s="19"/>
      <c r="H371" s="19"/>
      <c r="I371" s="19"/>
      <c r="J371" s="19"/>
      <c r="K371" s="19"/>
      <c r="L371" s="19"/>
      <c r="M371" s="19"/>
      <c r="N371" s="19"/>
      <c r="O371" s="19"/>
      <c r="P371" s="19"/>
      <c r="Q371" s="19"/>
      <c r="R371" s="19"/>
      <c r="S371" s="19"/>
      <c r="T371" s="19"/>
      <c r="U371" s="19"/>
    </row>
    <row r="372" spans="1:21" ht="12.75">
      <c r="A372" s="19"/>
      <c r="B372" s="19"/>
      <c r="C372" s="19"/>
      <c r="D372" s="19"/>
      <c r="E372" s="19"/>
      <c r="F372" s="19"/>
      <c r="G372" s="19"/>
      <c r="H372" s="19"/>
      <c r="I372" s="19"/>
      <c r="J372" s="19"/>
      <c r="K372" s="19"/>
      <c r="L372" s="19"/>
      <c r="M372" s="19"/>
      <c r="N372" s="19"/>
      <c r="O372" s="19"/>
      <c r="P372" s="19"/>
      <c r="Q372" s="19"/>
      <c r="R372" s="19"/>
      <c r="S372" s="19"/>
      <c r="T372" s="19"/>
      <c r="U372" s="19"/>
    </row>
    <row r="373" spans="1:21" ht="12.75">
      <c r="A373" s="19"/>
      <c r="B373" s="19"/>
      <c r="C373" s="19"/>
      <c r="D373" s="19"/>
      <c r="E373" s="19"/>
      <c r="F373" s="19"/>
      <c r="G373" s="19"/>
      <c r="H373" s="19"/>
      <c r="I373" s="19"/>
      <c r="J373" s="19"/>
      <c r="K373" s="19"/>
      <c r="L373" s="19"/>
      <c r="M373" s="19"/>
      <c r="N373" s="19"/>
      <c r="O373" s="19"/>
      <c r="P373" s="19"/>
      <c r="Q373" s="19"/>
      <c r="R373" s="19"/>
      <c r="S373" s="19"/>
      <c r="T373" s="19"/>
      <c r="U373" s="19"/>
    </row>
    <row r="374" spans="1:21" ht="12.75">
      <c r="A374" s="19"/>
      <c r="B374" s="19"/>
      <c r="C374" s="19"/>
      <c r="D374" s="19"/>
      <c r="E374" s="19"/>
      <c r="F374" s="19"/>
      <c r="G374" s="19"/>
      <c r="H374" s="19"/>
      <c r="I374" s="19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/>
      <c r="U374" s="19"/>
    </row>
    <row r="375" spans="1:21" ht="12.75">
      <c r="A375" s="19"/>
      <c r="B375" s="19"/>
      <c r="C375" s="19"/>
      <c r="D375" s="19"/>
      <c r="E375" s="19"/>
      <c r="F375" s="19"/>
      <c r="G375" s="19"/>
      <c r="H375" s="19"/>
      <c r="I375" s="19"/>
      <c r="J375" s="19"/>
      <c r="K375" s="19"/>
      <c r="L375" s="19"/>
      <c r="M375" s="19"/>
      <c r="N375" s="19"/>
      <c r="O375" s="19"/>
      <c r="P375" s="19"/>
      <c r="Q375" s="19"/>
      <c r="R375" s="19"/>
      <c r="S375" s="19"/>
      <c r="T375" s="19"/>
      <c r="U375" s="19"/>
    </row>
    <row r="376" spans="1:21" ht="12.75">
      <c r="A376" s="19"/>
      <c r="B376" s="19"/>
      <c r="C376" s="19"/>
      <c r="D376" s="19"/>
      <c r="E376" s="19"/>
      <c r="F376" s="19"/>
      <c r="G376" s="19"/>
      <c r="H376" s="19"/>
      <c r="I376" s="19"/>
      <c r="J376" s="19"/>
      <c r="K376" s="19"/>
      <c r="L376" s="19"/>
      <c r="M376" s="19"/>
      <c r="N376" s="19"/>
      <c r="O376" s="19"/>
      <c r="P376" s="19"/>
      <c r="Q376" s="19"/>
      <c r="R376" s="19"/>
      <c r="S376" s="19"/>
      <c r="T376" s="19"/>
      <c r="U376" s="19"/>
    </row>
    <row r="377" spans="1:21" ht="12.75">
      <c r="A377" s="19"/>
      <c r="B377" s="19"/>
      <c r="C377" s="19"/>
      <c r="D377" s="19"/>
      <c r="E377" s="19"/>
      <c r="F377" s="19"/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9"/>
      <c r="T377" s="19"/>
      <c r="U377" s="19"/>
    </row>
    <row r="378" spans="1:21" ht="12.75">
      <c r="A378" s="19"/>
      <c r="B378" s="19"/>
      <c r="C378" s="19"/>
      <c r="D378" s="19"/>
      <c r="E378" s="19"/>
      <c r="F378" s="19"/>
      <c r="G378" s="19"/>
      <c r="H378" s="19"/>
      <c r="I378" s="19"/>
      <c r="J378" s="19"/>
      <c r="K378" s="19"/>
      <c r="L378" s="19"/>
      <c r="M378" s="19"/>
      <c r="N378" s="19"/>
      <c r="O378" s="19"/>
      <c r="P378" s="19"/>
      <c r="Q378" s="19"/>
      <c r="R378" s="19"/>
      <c r="S378" s="19"/>
      <c r="T378" s="19"/>
      <c r="U378" s="19"/>
    </row>
    <row r="379" spans="1:21" ht="12.75">
      <c r="A379" s="19"/>
      <c r="B379" s="19"/>
      <c r="C379" s="19"/>
      <c r="D379" s="19"/>
      <c r="E379" s="19"/>
      <c r="F379" s="19"/>
      <c r="G379" s="19"/>
      <c r="H379" s="19"/>
      <c r="I379" s="19"/>
      <c r="J379" s="19"/>
      <c r="K379" s="19"/>
      <c r="L379" s="19"/>
      <c r="M379" s="19"/>
      <c r="N379" s="19"/>
      <c r="O379" s="19"/>
      <c r="P379" s="19"/>
      <c r="Q379" s="19"/>
      <c r="R379" s="19"/>
      <c r="S379" s="19"/>
      <c r="T379" s="19"/>
      <c r="U379" s="19"/>
    </row>
    <row r="380" spans="1:21" ht="12.75">
      <c r="A380" s="19"/>
      <c r="B380" s="19"/>
      <c r="C380" s="19"/>
      <c r="D380" s="19"/>
      <c r="E380" s="19"/>
      <c r="F380" s="19"/>
      <c r="G380" s="19"/>
      <c r="H380" s="19"/>
      <c r="I380" s="19"/>
      <c r="J380" s="19"/>
      <c r="K380" s="19"/>
      <c r="L380" s="19"/>
      <c r="M380" s="19"/>
      <c r="N380" s="19"/>
      <c r="O380" s="19"/>
      <c r="P380" s="19"/>
      <c r="Q380" s="19"/>
      <c r="R380" s="19"/>
      <c r="S380" s="19"/>
      <c r="T380" s="19"/>
      <c r="U380" s="19"/>
    </row>
    <row r="381" spans="1:21" ht="12.75">
      <c r="A381" s="19"/>
      <c r="B381" s="19"/>
      <c r="C381" s="19"/>
      <c r="D381" s="19"/>
      <c r="E381" s="19"/>
      <c r="F381" s="19"/>
      <c r="G381" s="19"/>
      <c r="H381" s="19"/>
      <c r="I381" s="19"/>
      <c r="J381" s="19"/>
      <c r="K381" s="19"/>
      <c r="L381" s="19"/>
      <c r="M381" s="19"/>
      <c r="N381" s="19"/>
      <c r="O381" s="19"/>
      <c r="P381" s="19"/>
      <c r="Q381" s="19"/>
      <c r="R381" s="19"/>
      <c r="S381" s="19"/>
      <c r="T381" s="19"/>
      <c r="U381" s="19"/>
    </row>
    <row r="382" spans="1:21" ht="12.75">
      <c r="A382" s="19"/>
      <c r="B382" s="19"/>
      <c r="C382" s="19"/>
      <c r="D382" s="19"/>
      <c r="E382" s="19"/>
      <c r="F382" s="19"/>
      <c r="G382" s="19"/>
      <c r="H382" s="19"/>
      <c r="I382" s="19"/>
      <c r="J382" s="19"/>
      <c r="K382" s="19"/>
      <c r="L382" s="19"/>
      <c r="M382" s="19"/>
      <c r="N382" s="19"/>
      <c r="O382" s="19"/>
      <c r="P382" s="19"/>
      <c r="Q382" s="19"/>
      <c r="R382" s="19"/>
      <c r="S382" s="19"/>
      <c r="T382" s="19"/>
      <c r="U382" s="19"/>
    </row>
    <row r="383" spans="1:21" ht="12.75">
      <c r="A383" s="19"/>
      <c r="B383" s="19"/>
      <c r="C383" s="19"/>
      <c r="D383" s="19"/>
      <c r="E383" s="19"/>
      <c r="F383" s="19"/>
      <c r="G383" s="19"/>
      <c r="H383" s="19"/>
      <c r="I383" s="19"/>
      <c r="J383" s="19"/>
      <c r="K383" s="19"/>
      <c r="L383" s="19"/>
      <c r="M383" s="19"/>
      <c r="N383" s="19"/>
      <c r="O383" s="19"/>
      <c r="P383" s="19"/>
      <c r="Q383" s="19"/>
      <c r="R383" s="19"/>
      <c r="S383" s="19"/>
      <c r="T383" s="19"/>
      <c r="U383" s="19"/>
    </row>
    <row r="384" spans="1:21" ht="12.75">
      <c r="A384" s="19"/>
      <c r="B384" s="19"/>
      <c r="C384" s="19"/>
      <c r="D384" s="19"/>
      <c r="E384" s="19"/>
      <c r="F384" s="19"/>
      <c r="G384" s="19"/>
      <c r="H384" s="19"/>
      <c r="I384" s="19"/>
      <c r="J384" s="19"/>
      <c r="K384" s="19"/>
      <c r="L384" s="19"/>
      <c r="M384" s="19"/>
      <c r="N384" s="19"/>
      <c r="O384" s="19"/>
      <c r="P384" s="19"/>
      <c r="Q384" s="19"/>
      <c r="R384" s="19"/>
      <c r="S384" s="19"/>
      <c r="T384" s="19"/>
      <c r="U384" s="19"/>
    </row>
    <row r="385" spans="1:21" ht="12.75">
      <c r="A385" s="19"/>
      <c r="B385" s="19"/>
      <c r="C385" s="19"/>
      <c r="D385" s="19"/>
      <c r="E385" s="19"/>
      <c r="F385" s="19"/>
      <c r="G385" s="19"/>
      <c r="H385" s="19"/>
      <c r="I385" s="19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/>
      <c r="U385" s="19"/>
    </row>
    <row r="386" spans="1:21" ht="12.75">
      <c r="A386" s="19"/>
      <c r="B386" s="19"/>
      <c r="C386" s="19"/>
      <c r="D386" s="19"/>
      <c r="E386" s="19"/>
      <c r="F386" s="19"/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9"/>
      <c r="T386" s="19"/>
      <c r="U386" s="19"/>
    </row>
    <row r="387" spans="1:21" ht="12.75">
      <c r="A387" s="19"/>
      <c r="B387" s="19"/>
      <c r="C387" s="19"/>
      <c r="D387" s="19"/>
      <c r="E387" s="19"/>
      <c r="F387" s="19"/>
      <c r="G387" s="19"/>
      <c r="H387" s="19"/>
      <c r="I387" s="19"/>
      <c r="J387" s="19"/>
      <c r="K387" s="19"/>
      <c r="L387" s="19"/>
      <c r="M387" s="19"/>
      <c r="N387" s="19"/>
      <c r="O387" s="19"/>
      <c r="P387" s="19"/>
      <c r="Q387" s="19"/>
      <c r="R387" s="19"/>
      <c r="S387" s="19"/>
      <c r="T387" s="19"/>
      <c r="U387" s="19"/>
    </row>
    <row r="388" spans="1:21" ht="12.75">
      <c r="A388" s="19"/>
      <c r="B388" s="19"/>
      <c r="C388" s="19"/>
      <c r="D388" s="19"/>
      <c r="E388" s="19"/>
      <c r="F388" s="19"/>
      <c r="G388" s="19"/>
      <c r="H388" s="19"/>
      <c r="I388" s="19"/>
      <c r="J388" s="19"/>
      <c r="K388" s="19"/>
      <c r="L388" s="19"/>
      <c r="M388" s="19"/>
      <c r="N388" s="19"/>
      <c r="O388" s="19"/>
      <c r="P388" s="19"/>
      <c r="Q388" s="19"/>
      <c r="R388" s="19"/>
      <c r="S388" s="19"/>
      <c r="T388" s="19"/>
      <c r="U388" s="19"/>
    </row>
    <row r="389" spans="1:21" ht="12.75">
      <c r="A389" s="19"/>
      <c r="B389" s="19"/>
      <c r="C389" s="19"/>
      <c r="D389" s="19"/>
      <c r="E389" s="19"/>
      <c r="F389" s="19"/>
      <c r="G389" s="19"/>
      <c r="H389" s="19"/>
      <c r="I389" s="19"/>
      <c r="J389" s="19"/>
      <c r="K389" s="19"/>
      <c r="L389" s="19"/>
      <c r="M389" s="19"/>
      <c r="N389" s="19"/>
      <c r="O389" s="19"/>
      <c r="P389" s="19"/>
      <c r="Q389" s="19"/>
      <c r="R389" s="19"/>
      <c r="S389" s="19"/>
      <c r="T389" s="19"/>
      <c r="U389" s="19"/>
    </row>
    <row r="390" spans="1:21" ht="12.75">
      <c r="A390" s="19"/>
      <c r="B390" s="19"/>
      <c r="C390" s="19"/>
      <c r="D390" s="19"/>
      <c r="E390" s="19"/>
      <c r="F390" s="19"/>
      <c r="G390" s="19"/>
      <c r="H390" s="19"/>
      <c r="I390" s="19"/>
      <c r="J390" s="19"/>
      <c r="K390" s="19"/>
      <c r="L390" s="19"/>
      <c r="M390" s="19"/>
      <c r="N390" s="19"/>
      <c r="O390" s="19"/>
      <c r="P390" s="19"/>
      <c r="Q390" s="19"/>
      <c r="R390" s="19"/>
      <c r="S390" s="19"/>
      <c r="T390" s="19"/>
      <c r="U390" s="19"/>
    </row>
    <row r="391" spans="1:21" ht="12.75">
      <c r="A391" s="19"/>
      <c r="B391" s="19"/>
      <c r="C391" s="19"/>
      <c r="D391" s="19"/>
      <c r="E391" s="19"/>
      <c r="F391" s="19"/>
      <c r="G391" s="19"/>
      <c r="H391" s="19"/>
      <c r="I391" s="19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/>
    </row>
    <row r="392" spans="1:21" ht="12.75">
      <c r="A392" s="19"/>
      <c r="B392" s="19"/>
      <c r="C392" s="19"/>
      <c r="D392" s="19"/>
      <c r="E392" s="19"/>
      <c r="F392" s="19"/>
      <c r="G392" s="19"/>
      <c r="H392" s="19"/>
      <c r="I392" s="19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/>
    </row>
    <row r="393" spans="1:21" ht="12.75">
      <c r="A393" s="19"/>
      <c r="B393" s="19"/>
      <c r="C393" s="19"/>
      <c r="D393" s="19"/>
      <c r="E393" s="19"/>
      <c r="F393" s="19"/>
      <c r="G393" s="19"/>
      <c r="H393" s="19"/>
      <c r="I393" s="19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/>
    </row>
    <row r="394" spans="1:21" ht="12.75">
      <c r="A394" s="19"/>
      <c r="B394" s="19"/>
      <c r="C394" s="19"/>
      <c r="D394" s="19"/>
      <c r="E394" s="19"/>
      <c r="F394" s="19"/>
      <c r="G394" s="19"/>
      <c r="H394" s="19"/>
      <c r="I394" s="19"/>
      <c r="J394" s="19"/>
      <c r="K394" s="19"/>
      <c r="L394" s="19"/>
      <c r="M394" s="19"/>
      <c r="N394" s="19"/>
      <c r="O394" s="19"/>
      <c r="P394" s="19"/>
      <c r="Q394" s="19"/>
      <c r="R394" s="19"/>
      <c r="S394" s="19"/>
      <c r="T394" s="19"/>
      <c r="U394" s="19"/>
    </row>
    <row r="395" spans="1:21" ht="12.75">
      <c r="A395" s="19"/>
      <c r="B395" s="19"/>
      <c r="C395" s="19"/>
      <c r="D395" s="19"/>
      <c r="E395" s="19"/>
      <c r="F395" s="19"/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9"/>
      <c r="T395" s="19"/>
      <c r="U395" s="19"/>
    </row>
    <row r="396" spans="1:21" ht="12.75">
      <c r="A396" s="19"/>
      <c r="B396" s="19"/>
      <c r="C396" s="19"/>
      <c r="D396" s="19"/>
      <c r="E396" s="19"/>
      <c r="F396" s="19"/>
      <c r="G396" s="19"/>
      <c r="H396" s="19"/>
      <c r="I396" s="19"/>
      <c r="J396" s="19"/>
      <c r="K396" s="19"/>
      <c r="L396" s="19"/>
      <c r="M396" s="19"/>
      <c r="N396" s="19"/>
      <c r="O396" s="19"/>
      <c r="P396" s="19"/>
      <c r="Q396" s="19"/>
      <c r="R396" s="19"/>
      <c r="S396" s="19"/>
      <c r="T396" s="19"/>
      <c r="U396" s="19"/>
    </row>
    <row r="397" spans="1:21" ht="12.75">
      <c r="A397" s="19"/>
      <c r="B397" s="19"/>
      <c r="C397" s="19"/>
      <c r="D397" s="19"/>
      <c r="E397" s="19"/>
      <c r="F397" s="19"/>
      <c r="G397" s="19"/>
      <c r="H397" s="19"/>
      <c r="I397" s="19"/>
      <c r="J397" s="19"/>
      <c r="K397" s="19"/>
      <c r="L397" s="19"/>
      <c r="M397" s="19"/>
      <c r="N397" s="19"/>
      <c r="O397" s="19"/>
      <c r="P397" s="19"/>
      <c r="Q397" s="19"/>
      <c r="R397" s="19"/>
      <c r="S397" s="19"/>
      <c r="T397" s="19"/>
      <c r="U397" s="19"/>
    </row>
    <row r="398" spans="1:21" ht="12.75">
      <c r="A398" s="19"/>
      <c r="B398" s="19"/>
      <c r="C398" s="19"/>
      <c r="D398" s="19"/>
      <c r="E398" s="19"/>
      <c r="F398" s="19"/>
      <c r="G398" s="19"/>
      <c r="H398" s="19"/>
      <c r="I398" s="19"/>
      <c r="J398" s="19"/>
      <c r="K398" s="19"/>
      <c r="L398" s="19"/>
      <c r="M398" s="19"/>
      <c r="N398" s="19"/>
      <c r="O398" s="19"/>
      <c r="P398" s="19"/>
      <c r="Q398" s="19"/>
      <c r="R398" s="19"/>
      <c r="S398" s="19"/>
      <c r="T398" s="19"/>
      <c r="U398" s="19"/>
    </row>
    <row r="399" spans="1:21" ht="12.75">
      <c r="A399" s="19"/>
      <c r="B399" s="19"/>
      <c r="C399" s="19"/>
      <c r="D399" s="19"/>
      <c r="E399" s="19"/>
      <c r="F399" s="19"/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9"/>
      <c r="T399" s="19"/>
      <c r="U399" s="19"/>
    </row>
    <row r="400" spans="1:21" ht="12.75">
      <c r="A400" s="19"/>
      <c r="B400" s="19"/>
      <c r="C400" s="19"/>
      <c r="D400" s="19"/>
      <c r="E400" s="19"/>
      <c r="F400" s="19"/>
      <c r="G400" s="19"/>
      <c r="H400" s="19"/>
      <c r="I400" s="19"/>
      <c r="J400" s="19"/>
      <c r="K400" s="19"/>
      <c r="L400" s="19"/>
      <c r="M400" s="19"/>
      <c r="N400" s="19"/>
      <c r="O400" s="19"/>
      <c r="P400" s="19"/>
      <c r="Q400" s="19"/>
      <c r="R400" s="19"/>
      <c r="S400" s="19"/>
      <c r="T400" s="19"/>
      <c r="U400" s="19"/>
    </row>
    <row r="401" spans="1:21" ht="12.75">
      <c r="A401" s="19"/>
      <c r="B401" s="19"/>
      <c r="C401" s="19"/>
      <c r="D401" s="19"/>
      <c r="E401" s="19"/>
      <c r="F401" s="19"/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9"/>
      <c r="T401" s="19"/>
      <c r="U401" s="19"/>
    </row>
    <row r="402" spans="1:21" ht="12.75">
      <c r="A402" s="19"/>
      <c r="B402" s="19"/>
      <c r="C402" s="19"/>
      <c r="D402" s="19"/>
      <c r="E402" s="19"/>
      <c r="F402" s="19"/>
      <c r="G402" s="19"/>
      <c r="H402" s="19"/>
      <c r="I402" s="19"/>
      <c r="J402" s="19"/>
      <c r="K402" s="19"/>
      <c r="L402" s="19"/>
      <c r="M402" s="19"/>
      <c r="N402" s="19"/>
      <c r="O402" s="19"/>
      <c r="P402" s="19"/>
      <c r="Q402" s="19"/>
      <c r="R402" s="19"/>
      <c r="S402" s="19"/>
      <c r="T402" s="19"/>
      <c r="U402" s="19"/>
    </row>
    <row r="403" spans="1:21" ht="12.75">
      <c r="A403" s="19"/>
      <c r="B403" s="19"/>
      <c r="C403" s="19"/>
      <c r="D403" s="19"/>
      <c r="E403" s="19"/>
      <c r="F403" s="19"/>
      <c r="G403" s="19"/>
      <c r="H403" s="19"/>
      <c r="I403" s="19"/>
      <c r="J403" s="19"/>
      <c r="K403" s="19"/>
      <c r="L403" s="19"/>
      <c r="M403" s="19"/>
      <c r="N403" s="19"/>
      <c r="O403" s="19"/>
      <c r="P403" s="19"/>
      <c r="Q403" s="19"/>
      <c r="R403" s="19"/>
      <c r="S403" s="19"/>
      <c r="T403" s="19"/>
      <c r="U403" s="19"/>
    </row>
    <row r="404" spans="1:21" ht="12.75">
      <c r="A404" s="19"/>
      <c r="B404" s="19"/>
      <c r="C404" s="19"/>
      <c r="D404" s="19"/>
      <c r="E404" s="19"/>
      <c r="F404" s="19"/>
      <c r="G404" s="19"/>
      <c r="H404" s="19"/>
      <c r="I404" s="19"/>
      <c r="J404" s="19"/>
      <c r="K404" s="19"/>
      <c r="L404" s="19"/>
      <c r="M404" s="19"/>
      <c r="N404" s="19"/>
      <c r="O404" s="19"/>
      <c r="P404" s="19"/>
      <c r="Q404" s="19"/>
      <c r="R404" s="19"/>
      <c r="S404" s="19"/>
      <c r="T404" s="19"/>
      <c r="U404" s="19"/>
    </row>
    <row r="405" spans="1:21" ht="12.75">
      <c r="A405" s="19"/>
      <c r="B405" s="19"/>
      <c r="C405" s="19"/>
      <c r="D405" s="19"/>
      <c r="E405" s="19"/>
      <c r="F405" s="19"/>
      <c r="G405" s="19"/>
      <c r="H405" s="19"/>
      <c r="I405" s="19"/>
      <c r="J405" s="19"/>
      <c r="K405" s="19"/>
      <c r="L405" s="19"/>
      <c r="M405" s="19"/>
      <c r="N405" s="19"/>
      <c r="O405" s="19"/>
      <c r="P405" s="19"/>
      <c r="Q405" s="19"/>
      <c r="R405" s="19"/>
      <c r="S405" s="19"/>
      <c r="T405" s="19"/>
      <c r="U405" s="19"/>
    </row>
    <row r="406" spans="1:21" ht="12.75">
      <c r="A406" s="19"/>
      <c r="B406" s="19"/>
      <c r="C406" s="19"/>
      <c r="D406" s="19"/>
      <c r="E406" s="19"/>
      <c r="F406" s="19"/>
      <c r="G406" s="19"/>
      <c r="H406" s="19"/>
      <c r="I406" s="19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/>
      <c r="U406" s="19"/>
    </row>
    <row r="407" spans="1:21" ht="12.75">
      <c r="A407" s="19"/>
      <c r="B407" s="19"/>
      <c r="C407" s="19"/>
      <c r="D407" s="19"/>
      <c r="E407" s="19"/>
      <c r="F407" s="19"/>
      <c r="G407" s="19"/>
      <c r="H407" s="19"/>
      <c r="I407" s="19"/>
      <c r="J407" s="19"/>
      <c r="K407" s="19"/>
      <c r="L407" s="19"/>
      <c r="M407" s="19"/>
      <c r="N407" s="19"/>
      <c r="O407" s="19"/>
      <c r="P407" s="19"/>
      <c r="Q407" s="19"/>
      <c r="R407" s="19"/>
      <c r="S407" s="19"/>
      <c r="T407" s="19"/>
      <c r="U407" s="19"/>
    </row>
    <row r="408" spans="1:21" ht="12.75">
      <c r="A408" s="19"/>
      <c r="B408" s="19"/>
      <c r="C408" s="19"/>
      <c r="D408" s="19"/>
      <c r="E408" s="19"/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</row>
    <row r="409" spans="1:21" ht="12.75">
      <c r="A409" s="19"/>
      <c r="B409" s="19"/>
      <c r="C409" s="19"/>
      <c r="D409" s="19"/>
      <c r="E409" s="19"/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</row>
    <row r="410" spans="1:21" ht="12.75">
      <c r="A410" s="19"/>
      <c r="B410" s="19"/>
      <c r="C410" s="19"/>
      <c r="D410" s="19"/>
      <c r="E410" s="19"/>
      <c r="F410" s="19"/>
      <c r="G410" s="19"/>
      <c r="H410" s="19"/>
      <c r="I410" s="19"/>
      <c r="J410" s="19"/>
      <c r="K410" s="19"/>
      <c r="L410" s="19"/>
      <c r="M410" s="19"/>
      <c r="N410" s="19"/>
      <c r="O410" s="19"/>
      <c r="P410" s="19"/>
      <c r="Q410" s="19"/>
      <c r="R410" s="19"/>
      <c r="S410" s="19"/>
      <c r="T410" s="19"/>
      <c r="U410" s="19"/>
    </row>
    <row r="411" spans="1:21" ht="12.75">
      <c r="A411" s="19"/>
      <c r="B411" s="19"/>
      <c r="C411" s="19"/>
      <c r="D411" s="19"/>
      <c r="E411" s="19"/>
      <c r="F411" s="19"/>
      <c r="G411" s="19"/>
      <c r="H411" s="19"/>
      <c r="I411" s="19"/>
      <c r="J411" s="19"/>
      <c r="K411" s="19"/>
      <c r="L411" s="19"/>
      <c r="M411" s="19"/>
      <c r="N411" s="19"/>
      <c r="O411" s="19"/>
      <c r="P411" s="19"/>
      <c r="Q411" s="19"/>
      <c r="R411" s="19"/>
      <c r="S411" s="19"/>
      <c r="T411" s="19"/>
      <c r="U411" s="19"/>
    </row>
    <row r="412" spans="1:21" ht="12.75">
      <c r="A412" s="19"/>
      <c r="B412" s="19"/>
      <c r="C412" s="19"/>
      <c r="D412" s="19"/>
      <c r="E412" s="19"/>
      <c r="F412" s="19"/>
      <c r="G412" s="19"/>
      <c r="H412" s="19"/>
      <c r="I412" s="19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/>
      <c r="U412" s="19"/>
    </row>
    <row r="413" spans="1:21" ht="12.75">
      <c r="A413" s="19"/>
      <c r="B413" s="19"/>
      <c r="C413" s="19"/>
      <c r="D413" s="19"/>
      <c r="E413" s="19"/>
      <c r="F413" s="19"/>
      <c r="G413" s="19"/>
      <c r="H413" s="19"/>
      <c r="I413" s="19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/>
      <c r="U413" s="19"/>
    </row>
    <row r="414" spans="1:21" ht="12.75">
      <c r="A414" s="19"/>
      <c r="B414" s="19"/>
      <c r="C414" s="19"/>
      <c r="D414" s="19"/>
      <c r="E414" s="19"/>
      <c r="F414" s="19"/>
      <c r="G414" s="19"/>
      <c r="H414" s="19"/>
      <c r="I414" s="19"/>
      <c r="J414" s="19"/>
      <c r="K414" s="19"/>
      <c r="L414" s="19"/>
      <c r="M414" s="19"/>
      <c r="N414" s="19"/>
      <c r="O414" s="19"/>
      <c r="P414" s="19"/>
      <c r="Q414" s="19"/>
      <c r="R414" s="19"/>
      <c r="S414" s="19"/>
      <c r="T414" s="19"/>
      <c r="U414" s="19"/>
    </row>
    <row r="415" spans="1:21" ht="12.75">
      <c r="A415" s="19"/>
      <c r="B415" s="19"/>
      <c r="C415" s="19"/>
      <c r="D415" s="19"/>
      <c r="E415" s="19"/>
      <c r="F415" s="19"/>
      <c r="G415" s="19"/>
      <c r="H415" s="19"/>
      <c r="I415" s="19"/>
      <c r="J415" s="19"/>
      <c r="K415" s="19"/>
      <c r="L415" s="19"/>
      <c r="M415" s="19"/>
      <c r="N415" s="19"/>
      <c r="O415" s="19"/>
      <c r="P415" s="19"/>
      <c r="Q415" s="19"/>
      <c r="R415" s="19"/>
      <c r="S415" s="19"/>
      <c r="T415" s="19"/>
      <c r="U415" s="19"/>
    </row>
    <row r="416" spans="1:21" ht="12.75">
      <c r="A416" s="19"/>
      <c r="B416" s="19"/>
      <c r="C416" s="19"/>
      <c r="D416" s="19"/>
      <c r="E416" s="19"/>
      <c r="F416" s="19"/>
      <c r="G416" s="19"/>
      <c r="H416" s="19"/>
      <c r="I416" s="19"/>
      <c r="J416" s="19"/>
      <c r="K416" s="19"/>
      <c r="L416" s="19"/>
      <c r="M416" s="19"/>
      <c r="N416" s="19"/>
      <c r="O416" s="19"/>
      <c r="P416" s="19"/>
      <c r="Q416" s="19"/>
      <c r="R416" s="19"/>
      <c r="S416" s="19"/>
      <c r="T416" s="19"/>
      <c r="U416" s="19"/>
    </row>
    <row r="417" spans="1:21" ht="12.75">
      <c r="A417" s="19"/>
      <c r="B417" s="19"/>
      <c r="C417" s="19"/>
      <c r="D417" s="19"/>
      <c r="E417" s="19"/>
      <c r="F417" s="19"/>
      <c r="G417" s="19"/>
      <c r="H417" s="19"/>
      <c r="I417" s="19"/>
      <c r="J417" s="19"/>
      <c r="K417" s="19"/>
      <c r="L417" s="19"/>
      <c r="M417" s="19"/>
      <c r="N417" s="19"/>
      <c r="O417" s="19"/>
      <c r="P417" s="19"/>
      <c r="Q417" s="19"/>
      <c r="R417" s="19"/>
      <c r="S417" s="19"/>
      <c r="T417" s="19"/>
      <c r="U417" s="19"/>
    </row>
    <row r="418" spans="1:21" ht="12.75">
      <c r="A418" s="19"/>
      <c r="B418" s="19"/>
      <c r="C418" s="19"/>
      <c r="D418" s="19"/>
      <c r="E418" s="19"/>
      <c r="F418" s="19"/>
      <c r="G418" s="19"/>
      <c r="H418" s="19"/>
      <c r="I418" s="19"/>
      <c r="J418" s="19"/>
      <c r="K418" s="19"/>
      <c r="L418" s="19"/>
      <c r="M418" s="19"/>
      <c r="N418" s="19"/>
      <c r="O418" s="19"/>
      <c r="P418" s="19"/>
      <c r="Q418" s="19"/>
      <c r="R418" s="19"/>
      <c r="S418" s="19"/>
      <c r="T418" s="19"/>
      <c r="U418" s="19"/>
    </row>
    <row r="419" spans="1:21" ht="12.75">
      <c r="A419" s="19"/>
      <c r="B419" s="19"/>
      <c r="C419" s="19"/>
      <c r="D419" s="19"/>
      <c r="E419" s="19"/>
      <c r="F419" s="19"/>
      <c r="G419" s="19"/>
      <c r="H419" s="19"/>
      <c r="I419" s="19"/>
      <c r="J419" s="19"/>
      <c r="K419" s="19"/>
      <c r="L419" s="19"/>
      <c r="M419" s="19"/>
      <c r="N419" s="19"/>
      <c r="O419" s="19"/>
      <c r="P419" s="19"/>
      <c r="Q419" s="19"/>
      <c r="R419" s="19"/>
      <c r="S419" s="19"/>
      <c r="T419" s="19"/>
      <c r="U419" s="19"/>
    </row>
    <row r="420" spans="1:21" ht="12.75">
      <c r="A420" s="19"/>
      <c r="B420" s="19"/>
      <c r="C420" s="19"/>
      <c r="D420" s="19"/>
      <c r="E420" s="19"/>
      <c r="F420" s="19"/>
      <c r="G420" s="19"/>
      <c r="H420" s="19"/>
      <c r="I420" s="19"/>
      <c r="J420" s="19"/>
      <c r="K420" s="19"/>
      <c r="L420" s="19"/>
      <c r="M420" s="19"/>
      <c r="N420" s="19"/>
      <c r="O420" s="19"/>
      <c r="P420" s="19"/>
      <c r="Q420" s="19"/>
      <c r="R420" s="19"/>
      <c r="S420" s="19"/>
      <c r="T420" s="19"/>
      <c r="U420" s="19"/>
    </row>
    <row r="421" spans="1:21" ht="12.75">
      <c r="A421" s="19"/>
      <c r="B421" s="19"/>
      <c r="C421" s="19"/>
      <c r="D421" s="19"/>
      <c r="E421" s="19"/>
      <c r="F421" s="19"/>
      <c r="G421" s="19"/>
      <c r="H421" s="19"/>
      <c r="I421" s="19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/>
      <c r="U421" s="19"/>
    </row>
    <row r="422" spans="1:21" ht="12.75">
      <c r="A422" s="19"/>
      <c r="B422" s="19"/>
      <c r="C422" s="19"/>
      <c r="D422" s="19"/>
      <c r="E422" s="19"/>
      <c r="F422" s="19"/>
      <c r="G422" s="19"/>
      <c r="H422" s="19"/>
      <c r="I422" s="19"/>
      <c r="J422" s="19"/>
      <c r="K422" s="19"/>
      <c r="L422" s="19"/>
      <c r="M422" s="19"/>
      <c r="N422" s="19"/>
      <c r="O422" s="19"/>
      <c r="P422" s="19"/>
      <c r="Q422" s="19"/>
      <c r="R422" s="19"/>
      <c r="S422" s="19"/>
      <c r="T422" s="19"/>
      <c r="U422" s="19"/>
    </row>
    <row r="423" spans="1:21" ht="12.75">
      <c r="A423" s="19"/>
      <c r="B423" s="19"/>
      <c r="C423" s="19"/>
      <c r="D423" s="19"/>
      <c r="E423" s="19"/>
      <c r="F423" s="19"/>
      <c r="G423" s="19"/>
      <c r="H423" s="19"/>
      <c r="I423" s="19"/>
      <c r="J423" s="19"/>
      <c r="K423" s="19"/>
      <c r="L423" s="19"/>
      <c r="M423" s="19"/>
      <c r="N423" s="19"/>
      <c r="O423" s="19"/>
      <c r="P423" s="19"/>
      <c r="Q423" s="19"/>
      <c r="R423" s="19"/>
      <c r="S423" s="19"/>
      <c r="T423" s="19"/>
      <c r="U423" s="19"/>
    </row>
    <row r="424" spans="1:21" ht="12.75">
      <c r="A424" s="19"/>
      <c r="B424" s="19"/>
      <c r="C424" s="19"/>
      <c r="D424" s="19"/>
      <c r="E424" s="19"/>
      <c r="F424" s="19"/>
      <c r="G424" s="19"/>
      <c r="H424" s="19"/>
      <c r="I424" s="19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/>
      <c r="U424" s="19"/>
    </row>
    <row r="425" spans="1:21" ht="12.75">
      <c r="A425" s="19"/>
      <c r="B425" s="19"/>
      <c r="C425" s="19"/>
      <c r="D425" s="19"/>
      <c r="E425" s="19"/>
      <c r="F425" s="19"/>
      <c r="G425" s="19"/>
      <c r="H425" s="19"/>
      <c r="I425" s="19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/>
      <c r="U425" s="19"/>
    </row>
    <row r="426" spans="1:21" ht="12.75">
      <c r="A426" s="19"/>
      <c r="B426" s="19"/>
      <c r="C426" s="19"/>
      <c r="D426" s="19"/>
      <c r="E426" s="19"/>
      <c r="F426" s="19"/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9"/>
      <c r="T426" s="19"/>
      <c r="U426" s="19"/>
    </row>
    <row r="427" spans="1:21" ht="12.75">
      <c r="A427" s="19"/>
      <c r="B427" s="19"/>
      <c r="C427" s="19"/>
      <c r="D427" s="19"/>
      <c r="E427" s="19"/>
      <c r="F427" s="19"/>
      <c r="G427" s="19"/>
      <c r="H427" s="19"/>
      <c r="I427" s="19"/>
      <c r="J427" s="19"/>
      <c r="K427" s="19"/>
      <c r="L427" s="19"/>
      <c r="M427" s="19"/>
      <c r="N427" s="19"/>
      <c r="O427" s="19"/>
      <c r="P427" s="19"/>
      <c r="Q427" s="19"/>
      <c r="R427" s="19"/>
      <c r="S427" s="19"/>
      <c r="T427" s="19"/>
      <c r="U427" s="19"/>
    </row>
    <row r="428" spans="1:21" ht="12.75">
      <c r="A428" s="19"/>
      <c r="B428" s="19"/>
      <c r="C428" s="19"/>
      <c r="D428" s="19"/>
      <c r="E428" s="19"/>
      <c r="F428" s="19"/>
      <c r="G428" s="19"/>
      <c r="H428" s="19"/>
      <c r="I428" s="19"/>
      <c r="J428" s="19"/>
      <c r="K428" s="19"/>
      <c r="L428" s="19"/>
      <c r="M428" s="19"/>
      <c r="N428" s="19"/>
      <c r="O428" s="19"/>
      <c r="P428" s="19"/>
      <c r="Q428" s="19"/>
      <c r="R428" s="19"/>
      <c r="S428" s="19"/>
      <c r="T428" s="19"/>
      <c r="U428" s="19"/>
    </row>
    <row r="429" spans="1:21" ht="12.75">
      <c r="A429" s="19"/>
      <c r="B429" s="19"/>
      <c r="C429" s="19"/>
      <c r="D429" s="19"/>
      <c r="E429" s="19"/>
      <c r="F429" s="19"/>
      <c r="G429" s="19"/>
      <c r="H429" s="19"/>
      <c r="I429" s="19"/>
      <c r="J429" s="19"/>
      <c r="K429" s="19"/>
      <c r="L429" s="19"/>
      <c r="M429" s="19"/>
      <c r="N429" s="19"/>
      <c r="O429" s="19"/>
      <c r="P429" s="19"/>
      <c r="Q429" s="19"/>
      <c r="R429" s="19"/>
      <c r="S429" s="19"/>
      <c r="T429" s="19"/>
      <c r="U429" s="19"/>
    </row>
    <row r="430" spans="1:21" ht="12.75">
      <c r="A430" s="19"/>
      <c r="B430" s="19"/>
      <c r="C430" s="19"/>
      <c r="D430" s="19"/>
      <c r="E430" s="19"/>
      <c r="F430" s="19"/>
      <c r="G430" s="19"/>
      <c r="H430" s="19"/>
      <c r="I430" s="19"/>
      <c r="J430" s="19"/>
      <c r="K430" s="19"/>
      <c r="L430" s="19"/>
      <c r="M430" s="19"/>
      <c r="N430" s="19"/>
      <c r="O430" s="19"/>
      <c r="P430" s="19"/>
      <c r="Q430" s="19"/>
      <c r="R430" s="19"/>
      <c r="S430" s="19"/>
      <c r="T430" s="19"/>
      <c r="U430" s="19"/>
    </row>
    <row r="431" spans="1:21" ht="12.75">
      <c r="A431" s="19"/>
      <c r="B431" s="19"/>
      <c r="C431" s="19"/>
      <c r="D431" s="19"/>
      <c r="E431" s="19"/>
      <c r="F431" s="19"/>
      <c r="G431" s="19"/>
      <c r="H431" s="19"/>
      <c r="I431" s="19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/>
      <c r="U431" s="19"/>
    </row>
    <row r="432" spans="1:21" ht="12.75">
      <c r="A432" s="19"/>
      <c r="B432" s="19"/>
      <c r="C432" s="19"/>
      <c r="D432" s="19"/>
      <c r="E432" s="19"/>
      <c r="F432" s="19"/>
      <c r="G432" s="19"/>
      <c r="H432" s="19"/>
      <c r="I432" s="19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/>
      <c r="U432" s="19"/>
    </row>
    <row r="433" spans="1:21" ht="12.75">
      <c r="A433" s="19"/>
      <c r="B433" s="19"/>
      <c r="C433" s="19"/>
      <c r="D433" s="19"/>
      <c r="E433" s="19"/>
      <c r="F433" s="19"/>
      <c r="G433" s="19"/>
      <c r="H433" s="19"/>
      <c r="I433" s="19"/>
      <c r="J433" s="19"/>
      <c r="K433" s="19"/>
      <c r="L433" s="19"/>
      <c r="M433" s="19"/>
      <c r="N433" s="19"/>
      <c r="O433" s="19"/>
      <c r="P433" s="19"/>
      <c r="Q433" s="19"/>
      <c r="R433" s="19"/>
      <c r="S433" s="19"/>
      <c r="T433" s="19"/>
      <c r="U433" s="19"/>
    </row>
    <row r="434" spans="1:21" ht="12.75">
      <c r="A434" s="19"/>
      <c r="B434" s="19"/>
      <c r="C434" s="19"/>
      <c r="D434" s="19"/>
      <c r="E434" s="19"/>
      <c r="F434" s="19"/>
      <c r="G434" s="19"/>
      <c r="H434" s="19"/>
      <c r="I434" s="19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/>
      <c r="U434" s="19"/>
    </row>
    <row r="435" spans="1:21" ht="12.75">
      <c r="A435" s="19"/>
      <c r="B435" s="19"/>
      <c r="C435" s="19"/>
      <c r="D435" s="19"/>
      <c r="E435" s="19"/>
      <c r="F435" s="19"/>
      <c r="G435" s="19"/>
      <c r="H435" s="19"/>
      <c r="I435" s="19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/>
      <c r="U435" s="19"/>
    </row>
    <row r="436" spans="1:21" ht="12.75">
      <c r="A436" s="19"/>
      <c r="B436" s="19"/>
      <c r="C436" s="19"/>
      <c r="D436" s="19"/>
      <c r="E436" s="19"/>
      <c r="F436" s="19"/>
      <c r="G436" s="19"/>
      <c r="H436" s="19"/>
      <c r="I436" s="19"/>
      <c r="J436" s="19"/>
      <c r="K436" s="19"/>
      <c r="L436" s="19"/>
      <c r="M436" s="19"/>
      <c r="N436" s="19"/>
      <c r="O436" s="19"/>
      <c r="P436" s="19"/>
      <c r="Q436" s="19"/>
      <c r="R436" s="19"/>
      <c r="S436" s="19"/>
      <c r="T436" s="19"/>
      <c r="U436" s="19"/>
    </row>
    <row r="437" spans="1:21" ht="12.75">
      <c r="A437" s="19"/>
      <c r="B437" s="19"/>
      <c r="C437" s="19"/>
      <c r="D437" s="19"/>
      <c r="E437" s="19"/>
      <c r="F437" s="19"/>
      <c r="G437" s="19"/>
      <c r="H437" s="19"/>
      <c r="I437" s="19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/>
    </row>
    <row r="438" spans="1:21" ht="12.75">
      <c r="A438" s="19"/>
      <c r="B438" s="19"/>
      <c r="C438" s="19"/>
      <c r="D438" s="19"/>
      <c r="E438" s="19"/>
      <c r="F438" s="19"/>
      <c r="G438" s="19"/>
      <c r="H438" s="19"/>
      <c r="I438" s="19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/>
      <c r="U438" s="19"/>
    </row>
    <row r="439" spans="1:21" ht="12.75">
      <c r="A439" s="19"/>
      <c r="B439" s="19"/>
      <c r="C439" s="19"/>
      <c r="D439" s="19"/>
      <c r="E439" s="19"/>
      <c r="F439" s="19"/>
      <c r="G439" s="19"/>
      <c r="H439" s="19"/>
      <c r="I439" s="19"/>
      <c r="J439" s="19"/>
      <c r="K439" s="19"/>
      <c r="L439" s="19"/>
      <c r="M439" s="19"/>
      <c r="N439" s="19"/>
      <c r="O439" s="19"/>
      <c r="P439" s="19"/>
      <c r="Q439" s="19"/>
      <c r="R439" s="19"/>
      <c r="S439" s="19"/>
      <c r="T439" s="19"/>
      <c r="U439" s="19"/>
    </row>
    <row r="440" spans="1:21" ht="12.75">
      <c r="A440" s="19"/>
      <c r="B440" s="19"/>
      <c r="C440" s="19"/>
      <c r="D440" s="19"/>
      <c r="E440" s="19"/>
      <c r="F440" s="19"/>
      <c r="G440" s="19"/>
      <c r="H440" s="19"/>
      <c r="I440" s="19"/>
      <c r="J440" s="19"/>
      <c r="K440" s="19"/>
      <c r="L440" s="19"/>
      <c r="M440" s="19"/>
      <c r="N440" s="19"/>
      <c r="O440" s="19"/>
      <c r="P440" s="19"/>
      <c r="Q440" s="19"/>
      <c r="R440" s="19"/>
      <c r="S440" s="19"/>
      <c r="T440" s="19"/>
      <c r="U440" s="19"/>
    </row>
    <row r="441" spans="1:21" ht="12.75">
      <c r="A441" s="19"/>
      <c r="B441" s="19"/>
      <c r="C441" s="19"/>
      <c r="D441" s="19"/>
      <c r="E441" s="19"/>
      <c r="F441" s="19"/>
      <c r="G441" s="19"/>
      <c r="H441" s="19"/>
      <c r="I441" s="19"/>
      <c r="J441" s="19"/>
      <c r="K441" s="19"/>
      <c r="L441" s="19"/>
      <c r="M441" s="19"/>
      <c r="N441" s="19"/>
      <c r="O441" s="19"/>
      <c r="P441" s="19"/>
      <c r="Q441" s="19"/>
      <c r="R441" s="19"/>
      <c r="S441" s="19"/>
      <c r="T441" s="19"/>
      <c r="U441" s="19"/>
    </row>
    <row r="442" spans="1:21" ht="12.75">
      <c r="A442" s="19"/>
      <c r="B442" s="19"/>
      <c r="C442" s="19"/>
      <c r="D442" s="19"/>
      <c r="E442" s="19"/>
      <c r="F442" s="19"/>
      <c r="G442" s="19"/>
      <c r="H442" s="19"/>
      <c r="I442" s="19"/>
      <c r="J442" s="19"/>
      <c r="K442" s="19"/>
      <c r="L442" s="19"/>
      <c r="M442" s="19"/>
      <c r="N442" s="19"/>
      <c r="O442" s="19"/>
      <c r="P442" s="19"/>
      <c r="Q442" s="19"/>
      <c r="R442" s="19"/>
      <c r="S442" s="19"/>
      <c r="T442" s="19"/>
      <c r="U442" s="19"/>
    </row>
    <row r="443" spans="1:21" ht="12.75">
      <c r="A443" s="19"/>
      <c r="B443" s="19"/>
      <c r="C443" s="19"/>
      <c r="D443" s="19"/>
      <c r="E443" s="19"/>
      <c r="F443" s="19"/>
      <c r="G443" s="19"/>
      <c r="H443" s="19"/>
      <c r="I443" s="19"/>
      <c r="J443" s="19"/>
      <c r="K443" s="19"/>
      <c r="L443" s="19"/>
      <c r="M443" s="19"/>
      <c r="N443" s="19"/>
      <c r="O443" s="19"/>
      <c r="P443" s="19"/>
      <c r="Q443" s="19"/>
      <c r="R443" s="19"/>
      <c r="S443" s="19"/>
      <c r="T443" s="19"/>
      <c r="U443" s="19"/>
    </row>
    <row r="444" spans="1:21" ht="12.75">
      <c r="A444" s="19"/>
      <c r="B444" s="19"/>
      <c r="C444" s="19"/>
      <c r="D444" s="19"/>
      <c r="E444" s="19"/>
      <c r="F444" s="19"/>
      <c r="G444" s="19"/>
      <c r="H444" s="19"/>
      <c r="I444" s="19"/>
      <c r="J444" s="19"/>
      <c r="K444" s="19"/>
      <c r="L444" s="19"/>
      <c r="M444" s="19"/>
      <c r="N444" s="19"/>
      <c r="O444" s="19"/>
      <c r="P444" s="19"/>
      <c r="Q444" s="19"/>
      <c r="R444" s="19"/>
      <c r="S444" s="19"/>
      <c r="T444" s="19"/>
      <c r="U444" s="19"/>
    </row>
    <row r="445" spans="1:21" ht="12.75">
      <c r="A445" s="19"/>
      <c r="B445" s="19"/>
      <c r="C445" s="19"/>
      <c r="D445" s="19"/>
      <c r="E445" s="19"/>
      <c r="F445" s="19"/>
      <c r="G445" s="19"/>
      <c r="H445" s="19"/>
      <c r="I445" s="19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/>
      <c r="U445" s="19"/>
    </row>
    <row r="446" spans="1:21" ht="12.75">
      <c r="A446" s="19"/>
      <c r="B446" s="19"/>
      <c r="C446" s="19"/>
      <c r="D446" s="19"/>
      <c r="E446" s="19"/>
      <c r="F446" s="19"/>
      <c r="G446" s="19"/>
      <c r="H446" s="19"/>
      <c r="I446" s="19"/>
      <c r="J446" s="19"/>
      <c r="K446" s="19"/>
      <c r="L446" s="19"/>
      <c r="M446" s="19"/>
      <c r="N446" s="19"/>
      <c r="O446" s="19"/>
      <c r="P446" s="19"/>
      <c r="Q446" s="19"/>
      <c r="R446" s="19"/>
      <c r="S446" s="19"/>
      <c r="T446" s="19"/>
      <c r="U446" s="19"/>
    </row>
    <row r="447" spans="1:21" ht="12.75">
      <c r="A447" s="19"/>
      <c r="B447" s="19"/>
      <c r="C447" s="19"/>
      <c r="D447" s="19"/>
      <c r="E447" s="19"/>
      <c r="F447" s="19"/>
      <c r="G447" s="19"/>
      <c r="H447" s="19"/>
      <c r="I447" s="19"/>
      <c r="J447" s="19"/>
      <c r="K447" s="19"/>
      <c r="L447" s="19"/>
      <c r="M447" s="19"/>
      <c r="N447" s="19"/>
      <c r="O447" s="19"/>
      <c r="P447" s="19"/>
      <c r="Q447" s="19"/>
      <c r="R447" s="19"/>
      <c r="S447" s="19"/>
      <c r="T447" s="19"/>
      <c r="U447" s="19"/>
    </row>
    <row r="448" spans="1:21" ht="12.75">
      <c r="A448" s="19"/>
      <c r="B448" s="19"/>
      <c r="C448" s="19"/>
      <c r="D448" s="19"/>
      <c r="E448" s="19"/>
      <c r="F448" s="19"/>
      <c r="G448" s="19"/>
      <c r="H448" s="19"/>
      <c r="I448" s="19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/>
      <c r="U448" s="19"/>
    </row>
    <row r="449" spans="1:21" ht="12.75">
      <c r="A449" s="19"/>
      <c r="B449" s="19"/>
      <c r="C449" s="19"/>
      <c r="D449" s="19"/>
      <c r="E449" s="19"/>
      <c r="F449" s="19"/>
      <c r="G449" s="19"/>
      <c r="H449" s="19"/>
      <c r="I449" s="19"/>
      <c r="J449" s="19"/>
      <c r="K449" s="19"/>
      <c r="L449" s="19"/>
      <c r="M449" s="19"/>
      <c r="N449" s="19"/>
      <c r="O449" s="19"/>
      <c r="P449" s="19"/>
      <c r="Q449" s="19"/>
      <c r="R449" s="19"/>
      <c r="S449" s="19"/>
      <c r="T449" s="19"/>
      <c r="U449" s="19"/>
    </row>
    <row r="450" spans="1:21" ht="12.75">
      <c r="A450" s="19"/>
      <c r="B450" s="19"/>
      <c r="C450" s="19"/>
      <c r="D450" s="19"/>
      <c r="E450" s="19"/>
      <c r="F450" s="19"/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/>
      <c r="U450" s="19"/>
    </row>
    <row r="451" spans="1:21" ht="12.75">
      <c r="A451" s="19"/>
      <c r="B451" s="19"/>
      <c r="C451" s="19"/>
      <c r="D451" s="19"/>
      <c r="E451" s="19"/>
      <c r="F451" s="19"/>
      <c r="G451" s="19"/>
      <c r="H451" s="19"/>
      <c r="I451" s="19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/>
      <c r="U451" s="19"/>
    </row>
    <row r="452" spans="1:21" ht="12.75">
      <c r="A452" s="19"/>
      <c r="B452" s="19"/>
      <c r="C452" s="19"/>
      <c r="D452" s="19"/>
      <c r="E452" s="19"/>
      <c r="F452" s="19"/>
      <c r="G452" s="19"/>
      <c r="H452" s="19"/>
      <c r="I452" s="19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/>
      <c r="U452" s="19"/>
    </row>
    <row r="453" spans="1:21" ht="12.75">
      <c r="A453" s="19"/>
      <c r="B453" s="19"/>
      <c r="C453" s="19"/>
      <c r="D453" s="19"/>
      <c r="E453" s="19"/>
      <c r="F453" s="19"/>
      <c r="G453" s="19"/>
      <c r="H453" s="19"/>
      <c r="I453" s="19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/>
      <c r="U453" s="19"/>
    </row>
    <row r="454" spans="1:21" ht="12.75">
      <c r="A454" s="19"/>
      <c r="B454" s="19"/>
      <c r="C454" s="19"/>
      <c r="D454" s="19"/>
      <c r="E454" s="19"/>
      <c r="F454" s="19"/>
      <c r="G454" s="19"/>
      <c r="H454" s="19"/>
      <c r="I454" s="19"/>
      <c r="J454" s="19"/>
      <c r="K454" s="19"/>
      <c r="L454" s="19"/>
      <c r="M454" s="19"/>
      <c r="N454" s="19"/>
      <c r="O454" s="19"/>
      <c r="P454" s="19"/>
      <c r="Q454" s="19"/>
      <c r="R454" s="19"/>
      <c r="S454" s="19"/>
      <c r="T454" s="19"/>
      <c r="U454" s="19"/>
    </row>
    <row r="455" spans="1:21" ht="12.75">
      <c r="A455" s="19"/>
      <c r="B455" s="19"/>
      <c r="C455" s="19"/>
      <c r="D455" s="19"/>
      <c r="E455" s="19"/>
      <c r="F455" s="19"/>
      <c r="G455" s="19"/>
      <c r="H455" s="19"/>
      <c r="I455" s="19"/>
      <c r="J455" s="19"/>
      <c r="K455" s="19"/>
      <c r="L455" s="19"/>
      <c r="M455" s="19"/>
      <c r="N455" s="19"/>
      <c r="O455" s="19"/>
      <c r="P455" s="19"/>
      <c r="Q455" s="19"/>
      <c r="R455" s="19"/>
      <c r="S455" s="19"/>
      <c r="T455" s="19"/>
      <c r="U455" s="19"/>
    </row>
    <row r="456" spans="1:21" ht="12.75">
      <c r="A456" s="19"/>
      <c r="B456" s="19"/>
      <c r="C456" s="19"/>
      <c r="D456" s="19"/>
      <c r="E456" s="19"/>
      <c r="F456" s="19"/>
      <c r="G456" s="19"/>
      <c r="H456" s="19"/>
      <c r="I456" s="19"/>
      <c r="J456" s="19"/>
      <c r="K456" s="19"/>
      <c r="L456" s="19"/>
      <c r="M456" s="19"/>
      <c r="N456" s="19"/>
      <c r="O456" s="19"/>
      <c r="P456" s="19"/>
      <c r="Q456" s="19"/>
      <c r="R456" s="19"/>
      <c r="S456" s="19"/>
      <c r="T456" s="19"/>
      <c r="U456" s="19"/>
    </row>
    <row r="457" spans="1:21" ht="12.75">
      <c r="A457" s="19"/>
      <c r="B457" s="19"/>
      <c r="C457" s="19"/>
      <c r="D457" s="19"/>
      <c r="E457" s="19"/>
      <c r="F457" s="19"/>
      <c r="G457" s="19"/>
      <c r="H457" s="19"/>
      <c r="I457" s="19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/>
      <c r="U457" s="19"/>
    </row>
    <row r="458" spans="1:21" ht="12.75">
      <c r="A458" s="19"/>
      <c r="B458" s="19"/>
      <c r="C458" s="19"/>
      <c r="D458" s="19"/>
      <c r="E458" s="19"/>
      <c r="F458" s="19"/>
      <c r="G458" s="19"/>
      <c r="H458" s="19"/>
      <c r="I458" s="19"/>
      <c r="J458" s="19"/>
      <c r="K458" s="19"/>
      <c r="L458" s="19"/>
      <c r="M458" s="19"/>
      <c r="N458" s="19"/>
      <c r="O458" s="19"/>
      <c r="P458" s="19"/>
      <c r="Q458" s="19"/>
      <c r="R458" s="19"/>
      <c r="S458" s="19"/>
      <c r="T458" s="19"/>
      <c r="U458" s="19"/>
    </row>
    <row r="459" spans="1:21" ht="12.75">
      <c r="A459" s="19"/>
      <c r="B459" s="19"/>
      <c r="C459" s="19"/>
      <c r="D459" s="19"/>
      <c r="E459" s="19"/>
      <c r="F459" s="19"/>
      <c r="G459" s="19"/>
      <c r="H459" s="19"/>
      <c r="I459" s="19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/>
      <c r="U459" s="19"/>
    </row>
    <row r="460" spans="1:21" ht="12.75">
      <c r="A460" s="19"/>
      <c r="B460" s="19"/>
      <c r="C460" s="19"/>
      <c r="D460" s="19"/>
      <c r="E460" s="19"/>
      <c r="F460" s="19"/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9"/>
      <c r="T460" s="19"/>
      <c r="U460" s="19"/>
    </row>
    <row r="461" spans="1:21" ht="12.75">
      <c r="A461" s="19"/>
      <c r="B461" s="19"/>
      <c r="C461" s="19"/>
      <c r="D461" s="19"/>
      <c r="E461" s="19"/>
      <c r="F461" s="19"/>
      <c r="G461" s="19"/>
      <c r="H461" s="19"/>
      <c r="I461" s="19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/>
      <c r="U461" s="19"/>
    </row>
    <row r="462" spans="1:21" ht="12.75">
      <c r="A462" s="19"/>
      <c r="B462" s="19"/>
      <c r="C462" s="19"/>
      <c r="D462" s="19"/>
      <c r="E462" s="19"/>
      <c r="F462" s="19"/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9"/>
      <c r="T462" s="19"/>
      <c r="U462" s="19"/>
    </row>
    <row r="463" spans="1:21" ht="12.75">
      <c r="A463" s="19"/>
      <c r="B463" s="19"/>
      <c r="C463" s="19"/>
      <c r="D463" s="19"/>
      <c r="E463" s="19"/>
      <c r="F463" s="19"/>
      <c r="G463" s="19"/>
      <c r="H463" s="19"/>
      <c r="I463" s="19"/>
      <c r="J463" s="19"/>
      <c r="K463" s="19"/>
      <c r="L463" s="19"/>
      <c r="M463" s="19"/>
      <c r="N463" s="19"/>
      <c r="O463" s="19"/>
      <c r="P463" s="19"/>
      <c r="Q463" s="19"/>
      <c r="R463" s="19"/>
      <c r="S463" s="19"/>
      <c r="T463" s="19"/>
      <c r="U463" s="19"/>
    </row>
    <row r="464" spans="1:21" ht="12.75">
      <c r="A464" s="19"/>
      <c r="B464" s="19"/>
      <c r="C464" s="19"/>
      <c r="D464" s="19"/>
      <c r="E464" s="19"/>
      <c r="F464" s="19"/>
      <c r="G464" s="19"/>
      <c r="H464" s="19"/>
      <c r="I464" s="19"/>
      <c r="J464" s="19"/>
      <c r="K464" s="19"/>
      <c r="L464" s="19"/>
      <c r="M464" s="19"/>
      <c r="N464" s="19"/>
      <c r="O464" s="19"/>
      <c r="P464" s="19"/>
      <c r="Q464" s="19"/>
      <c r="R464" s="19"/>
      <c r="S464" s="19"/>
      <c r="T464" s="19"/>
      <c r="U464" s="19"/>
    </row>
    <row r="465" spans="1:21" ht="12.75">
      <c r="A465" s="19"/>
      <c r="B465" s="19"/>
      <c r="C465" s="19"/>
      <c r="D465" s="19"/>
      <c r="E465" s="19"/>
      <c r="F465" s="19"/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/>
      <c r="U465" s="19"/>
    </row>
    <row r="466" spans="1:21" ht="12.75">
      <c r="A466" s="19"/>
      <c r="B466" s="19"/>
      <c r="C466" s="19"/>
      <c r="D466" s="19"/>
      <c r="E466" s="19"/>
      <c r="F466" s="19"/>
      <c r="G466" s="19"/>
      <c r="H466" s="19"/>
      <c r="I466" s="19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/>
      <c r="U466" s="19"/>
    </row>
    <row r="467" spans="1:21" ht="12.75">
      <c r="A467" s="19"/>
      <c r="B467" s="19"/>
      <c r="C467" s="19"/>
      <c r="D467" s="19"/>
      <c r="E467" s="19"/>
      <c r="F467" s="19"/>
      <c r="G467" s="19"/>
      <c r="H467" s="19"/>
      <c r="I467" s="19"/>
      <c r="J467" s="19"/>
      <c r="K467" s="19"/>
      <c r="L467" s="19"/>
      <c r="M467" s="19"/>
      <c r="N467" s="19"/>
      <c r="O467" s="19"/>
      <c r="P467" s="19"/>
      <c r="Q467" s="19"/>
      <c r="R467" s="19"/>
      <c r="S467" s="19"/>
      <c r="T467" s="19"/>
      <c r="U467" s="19"/>
    </row>
    <row r="468" spans="1:21" ht="12.75">
      <c r="A468" s="19"/>
      <c r="B468" s="19"/>
      <c r="C468" s="19"/>
      <c r="D468" s="19"/>
      <c r="E468" s="19"/>
      <c r="F468" s="19"/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9"/>
      <c r="T468" s="19"/>
      <c r="U468" s="19"/>
    </row>
    <row r="469" spans="1:21" ht="12.75">
      <c r="A469" s="19"/>
      <c r="B469" s="19"/>
      <c r="C469" s="19"/>
      <c r="D469" s="19"/>
      <c r="E469" s="19"/>
      <c r="F469" s="19"/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9"/>
      <c r="T469" s="19"/>
      <c r="U469" s="19"/>
    </row>
    <row r="470" spans="1:21" ht="12.75">
      <c r="A470" s="19"/>
      <c r="B470" s="19"/>
      <c r="C470" s="19"/>
      <c r="D470" s="19"/>
      <c r="E470" s="19"/>
      <c r="F470" s="19"/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/>
      <c r="U470" s="19"/>
    </row>
    <row r="471" spans="1:21" ht="12.75">
      <c r="A471" s="19"/>
      <c r="B471" s="19"/>
      <c r="C471" s="19"/>
      <c r="D471" s="19"/>
      <c r="E471" s="19"/>
      <c r="F471" s="19"/>
      <c r="G471" s="19"/>
      <c r="H471" s="19"/>
      <c r="I471" s="19"/>
      <c r="J471" s="19"/>
      <c r="K471" s="19"/>
      <c r="L471" s="19"/>
      <c r="M471" s="19"/>
      <c r="N471" s="19"/>
      <c r="O471" s="19"/>
      <c r="P471" s="19"/>
      <c r="Q471" s="19"/>
      <c r="R471" s="19"/>
      <c r="S471" s="19"/>
      <c r="T471" s="19"/>
      <c r="U471" s="19"/>
    </row>
    <row r="472" spans="1:21" ht="12.75">
      <c r="A472" s="19"/>
      <c r="B472" s="19"/>
      <c r="C472" s="19"/>
      <c r="D472" s="19"/>
      <c r="E472" s="19"/>
      <c r="F472" s="19"/>
      <c r="G472" s="19"/>
      <c r="H472" s="19"/>
      <c r="I472" s="19"/>
      <c r="J472" s="19"/>
      <c r="K472" s="19"/>
      <c r="L472" s="19"/>
      <c r="M472" s="19"/>
      <c r="N472" s="19"/>
      <c r="O472" s="19"/>
      <c r="P472" s="19"/>
      <c r="Q472" s="19"/>
      <c r="R472" s="19"/>
      <c r="S472" s="19"/>
      <c r="T472" s="19"/>
      <c r="U472" s="19"/>
    </row>
    <row r="473" spans="1:21" ht="12.75">
      <c r="A473" s="19"/>
      <c r="B473" s="19"/>
      <c r="C473" s="19"/>
      <c r="D473" s="19"/>
      <c r="E473" s="19"/>
      <c r="F473" s="19"/>
      <c r="G473" s="19"/>
      <c r="H473" s="19"/>
      <c r="I473" s="19"/>
      <c r="J473" s="19"/>
      <c r="K473" s="19"/>
      <c r="L473" s="19"/>
      <c r="M473" s="19"/>
      <c r="N473" s="19"/>
      <c r="O473" s="19"/>
      <c r="P473" s="19"/>
      <c r="Q473" s="19"/>
      <c r="R473" s="19"/>
      <c r="S473" s="19"/>
      <c r="T473" s="19"/>
      <c r="U473" s="19"/>
    </row>
    <row r="474" spans="1:21" ht="12.75">
      <c r="A474" s="19"/>
      <c r="B474" s="19"/>
      <c r="C474" s="19"/>
      <c r="D474" s="19"/>
      <c r="E474" s="19"/>
      <c r="F474" s="19"/>
      <c r="G474" s="19"/>
      <c r="H474" s="19"/>
      <c r="I474" s="19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/>
      <c r="U474" s="19"/>
    </row>
    <row r="475" spans="1:21" ht="12.75">
      <c r="A475" s="19"/>
      <c r="B475" s="19"/>
      <c r="C475" s="19"/>
      <c r="D475" s="19"/>
      <c r="E475" s="19"/>
      <c r="F475" s="19"/>
      <c r="G475" s="19"/>
      <c r="H475" s="19"/>
      <c r="I475" s="19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/>
      <c r="U475" s="19"/>
    </row>
    <row r="476" spans="1:21" ht="12.75">
      <c r="A476" s="19"/>
      <c r="B476" s="19"/>
      <c r="C476" s="19"/>
      <c r="D476" s="19"/>
      <c r="E476" s="19"/>
      <c r="F476" s="19"/>
      <c r="G476" s="19"/>
      <c r="H476" s="19"/>
      <c r="I476" s="19"/>
      <c r="J476" s="19"/>
      <c r="K476" s="19"/>
      <c r="L476" s="19"/>
      <c r="M476" s="19"/>
      <c r="N476" s="19"/>
      <c r="O476" s="19"/>
      <c r="P476" s="19"/>
      <c r="Q476" s="19"/>
      <c r="R476" s="19"/>
      <c r="S476" s="19"/>
      <c r="T476" s="19"/>
      <c r="U476" s="19"/>
    </row>
    <row r="477" spans="1:21" ht="12.75">
      <c r="A477" s="19"/>
      <c r="B477" s="19"/>
      <c r="C477" s="19"/>
      <c r="D477" s="19"/>
      <c r="E477" s="19"/>
      <c r="F477" s="19"/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9"/>
      <c r="T477" s="19"/>
      <c r="U477" s="19"/>
    </row>
    <row r="478" spans="1:21" ht="12.75">
      <c r="A478" s="19"/>
      <c r="B478" s="19"/>
      <c r="C478" s="19"/>
      <c r="D478" s="19"/>
      <c r="E478" s="19"/>
      <c r="F478" s="19"/>
      <c r="G478" s="19"/>
      <c r="H478" s="19"/>
      <c r="I478" s="19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/>
      <c r="U478" s="19"/>
    </row>
    <row r="479" spans="1:21" ht="12.75">
      <c r="A479" s="19"/>
      <c r="B479" s="19"/>
      <c r="C479" s="19"/>
      <c r="D479" s="19"/>
      <c r="E479" s="19"/>
      <c r="F479" s="19"/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/>
      <c r="U479" s="19"/>
    </row>
    <row r="480" spans="1:21" ht="12.75">
      <c r="A480" s="19"/>
      <c r="B480" s="19"/>
      <c r="C480" s="19"/>
      <c r="D480" s="19"/>
      <c r="E480" s="19"/>
      <c r="F480" s="19"/>
      <c r="G480" s="19"/>
      <c r="H480" s="19"/>
      <c r="I480" s="19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/>
      <c r="U480" s="19"/>
    </row>
    <row r="481" spans="1:21" ht="12.75">
      <c r="A481" s="19"/>
      <c r="B481" s="19"/>
      <c r="C481" s="19"/>
      <c r="D481" s="19"/>
      <c r="E481" s="19"/>
      <c r="F481" s="19"/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/>
      <c r="U481" s="19"/>
    </row>
    <row r="482" spans="1:21" ht="12.75">
      <c r="A482" s="19"/>
      <c r="B482" s="19"/>
      <c r="C482" s="19"/>
      <c r="D482" s="19"/>
      <c r="E482" s="19"/>
      <c r="F482" s="19"/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9"/>
      <c r="T482" s="19"/>
      <c r="U482" s="19"/>
    </row>
    <row r="483" spans="1:21" ht="12.75">
      <c r="A483" s="19"/>
      <c r="B483" s="19"/>
      <c r="C483" s="19"/>
      <c r="D483" s="19"/>
      <c r="E483" s="19"/>
      <c r="F483" s="19"/>
      <c r="G483" s="19"/>
      <c r="H483" s="19"/>
      <c r="I483" s="19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/>
      <c r="U483" s="19"/>
    </row>
    <row r="484" spans="1:21" ht="12.75">
      <c r="A484" s="19"/>
      <c r="B484" s="19"/>
      <c r="C484" s="19"/>
      <c r="D484" s="19"/>
      <c r="E484" s="19"/>
      <c r="F484" s="19"/>
      <c r="G484" s="19"/>
      <c r="H484" s="19"/>
      <c r="I484" s="19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/>
      <c r="U484" s="19"/>
    </row>
    <row r="485" spans="1:21" ht="12.75">
      <c r="A485" s="19"/>
      <c r="B485" s="19"/>
      <c r="C485" s="19"/>
      <c r="D485" s="19"/>
      <c r="E485" s="19"/>
      <c r="F485" s="19"/>
      <c r="G485" s="19"/>
      <c r="H485" s="19"/>
      <c r="I485" s="19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/>
      <c r="U485" s="19"/>
    </row>
    <row r="486" spans="1:21" ht="12.75">
      <c r="A486" s="19"/>
      <c r="B486" s="19"/>
      <c r="C486" s="19"/>
      <c r="D486" s="19"/>
      <c r="E486" s="19"/>
      <c r="F486" s="19"/>
      <c r="G486" s="19"/>
      <c r="H486" s="19"/>
      <c r="I486" s="19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/>
      <c r="U486" s="19"/>
    </row>
    <row r="487" spans="1:21" ht="12.75">
      <c r="A487" s="19"/>
      <c r="B487" s="19"/>
      <c r="C487" s="19"/>
      <c r="D487" s="19"/>
      <c r="E487" s="19"/>
      <c r="F487" s="19"/>
      <c r="G487" s="19"/>
      <c r="H487" s="19"/>
      <c r="I487" s="19"/>
      <c r="J487" s="19"/>
      <c r="K487" s="19"/>
      <c r="L487" s="19"/>
      <c r="M487" s="19"/>
      <c r="N487" s="19"/>
      <c r="O487" s="19"/>
      <c r="P487" s="19"/>
      <c r="Q487" s="19"/>
      <c r="R487" s="19"/>
      <c r="S487" s="19"/>
      <c r="T487" s="19"/>
      <c r="U487" s="19"/>
    </row>
    <row r="488" spans="1:21" ht="12.75">
      <c r="A488" s="19"/>
      <c r="B488" s="19"/>
      <c r="C488" s="19"/>
      <c r="D488" s="19"/>
      <c r="E488" s="19"/>
      <c r="F488" s="19"/>
      <c r="G488" s="19"/>
      <c r="H488" s="19"/>
      <c r="I488" s="19"/>
      <c r="J488" s="19"/>
      <c r="K488" s="19"/>
      <c r="L488" s="19"/>
      <c r="M488" s="19"/>
      <c r="N488" s="19"/>
      <c r="O488" s="19"/>
      <c r="P488" s="19"/>
      <c r="Q488" s="19"/>
      <c r="R488" s="19"/>
      <c r="S488" s="19"/>
      <c r="T488" s="19"/>
      <c r="U488" s="19"/>
    </row>
    <row r="489" spans="1:21" ht="12.75">
      <c r="A489" s="19"/>
      <c r="B489" s="19"/>
      <c r="C489" s="19"/>
      <c r="D489" s="19"/>
      <c r="E489" s="19"/>
      <c r="F489" s="19"/>
      <c r="G489" s="19"/>
      <c r="H489" s="19"/>
      <c r="I489" s="19"/>
      <c r="J489" s="19"/>
      <c r="K489" s="19"/>
      <c r="L489" s="19"/>
      <c r="M489" s="19"/>
      <c r="N489" s="19"/>
      <c r="O489" s="19"/>
      <c r="P489" s="19"/>
      <c r="Q489" s="19"/>
      <c r="R489" s="19"/>
      <c r="S489" s="19"/>
      <c r="T489" s="19"/>
      <c r="U489" s="19"/>
    </row>
    <row r="490" spans="1:21" ht="12.75">
      <c r="A490" s="19"/>
      <c r="B490" s="19"/>
      <c r="C490" s="19"/>
      <c r="D490" s="19"/>
      <c r="E490" s="19"/>
      <c r="F490" s="19"/>
      <c r="G490" s="19"/>
      <c r="H490" s="19"/>
      <c r="I490" s="19"/>
      <c r="J490" s="19"/>
      <c r="K490" s="19"/>
      <c r="L490" s="19"/>
      <c r="M490" s="19"/>
      <c r="N490" s="19"/>
      <c r="O490" s="19"/>
      <c r="P490" s="19"/>
      <c r="Q490" s="19"/>
      <c r="R490" s="19"/>
      <c r="S490" s="19"/>
      <c r="T490" s="19"/>
      <c r="U490" s="19"/>
    </row>
    <row r="491" spans="1:21" ht="12.75">
      <c r="A491" s="19"/>
      <c r="B491" s="19"/>
      <c r="C491" s="19"/>
      <c r="D491" s="19"/>
      <c r="E491" s="19"/>
      <c r="F491" s="19"/>
      <c r="G491" s="19"/>
      <c r="H491" s="19"/>
      <c r="I491" s="19"/>
      <c r="J491" s="19"/>
      <c r="K491" s="19"/>
      <c r="L491" s="19"/>
      <c r="M491" s="19"/>
      <c r="N491" s="19"/>
      <c r="O491" s="19"/>
      <c r="P491" s="19"/>
      <c r="Q491" s="19"/>
      <c r="R491" s="19"/>
      <c r="S491" s="19"/>
      <c r="T491" s="19"/>
      <c r="U491" s="19"/>
    </row>
    <row r="492" spans="1:21" ht="12.75">
      <c r="A492" s="19"/>
      <c r="B492" s="19"/>
      <c r="C492" s="19"/>
      <c r="D492" s="19"/>
      <c r="E492" s="19"/>
      <c r="F492" s="19"/>
      <c r="G492" s="19"/>
      <c r="H492" s="19"/>
      <c r="I492" s="19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/>
      <c r="U492" s="19"/>
    </row>
    <row r="493" spans="1:21" ht="12.75">
      <c r="A493" s="19"/>
      <c r="B493" s="19"/>
      <c r="C493" s="19"/>
      <c r="D493" s="19"/>
      <c r="E493" s="19"/>
      <c r="F493" s="19"/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/>
      <c r="U493" s="19"/>
    </row>
    <row r="494" spans="1:21" ht="12.75">
      <c r="A494" s="19"/>
      <c r="B494" s="19"/>
      <c r="C494" s="19"/>
      <c r="D494" s="19"/>
      <c r="E494" s="19"/>
      <c r="F494" s="19"/>
      <c r="G494" s="19"/>
      <c r="H494" s="19"/>
      <c r="I494" s="19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/>
      <c r="U494" s="19"/>
    </row>
    <row r="495" spans="1:21" ht="12.75">
      <c r="A495" s="19"/>
      <c r="B495" s="19"/>
      <c r="C495" s="19"/>
      <c r="D495" s="19"/>
      <c r="E495" s="19"/>
      <c r="F495" s="19"/>
      <c r="G495" s="19"/>
      <c r="H495" s="19"/>
      <c r="I495" s="19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/>
      <c r="U495" s="19"/>
    </row>
    <row r="496" spans="1:21" ht="12.75">
      <c r="A496" s="19"/>
      <c r="B496" s="19"/>
      <c r="C496" s="19"/>
      <c r="D496" s="19"/>
      <c r="E496" s="19"/>
      <c r="F496" s="19"/>
      <c r="G496" s="19"/>
      <c r="H496" s="19"/>
      <c r="I496" s="19"/>
      <c r="J496" s="19"/>
      <c r="K496" s="19"/>
      <c r="L496" s="19"/>
      <c r="M496" s="19"/>
      <c r="N496" s="19"/>
      <c r="O496" s="19"/>
      <c r="P496" s="19"/>
      <c r="Q496" s="19"/>
      <c r="R496" s="19"/>
      <c r="S496" s="19"/>
      <c r="T496" s="19"/>
      <c r="U496" s="19"/>
    </row>
    <row r="497" spans="1:21" ht="12.75">
      <c r="A497" s="19"/>
      <c r="B497" s="19"/>
      <c r="C497" s="19"/>
      <c r="D497" s="19"/>
      <c r="E497" s="19"/>
      <c r="F497" s="19"/>
      <c r="G497" s="19"/>
      <c r="H497" s="19"/>
      <c r="I497" s="19"/>
      <c r="J497" s="19"/>
      <c r="K497" s="19"/>
      <c r="L497" s="19"/>
      <c r="M497" s="19"/>
      <c r="N497" s="19"/>
      <c r="O497" s="19"/>
      <c r="P497" s="19"/>
      <c r="Q497" s="19"/>
      <c r="R497" s="19"/>
      <c r="S497" s="19"/>
      <c r="T497" s="19"/>
      <c r="U497" s="19"/>
    </row>
    <row r="498" spans="1:21" ht="12.75">
      <c r="A498" s="19"/>
      <c r="B498" s="19"/>
      <c r="C498" s="19"/>
      <c r="D498" s="19"/>
      <c r="E498" s="19"/>
      <c r="F498" s="19"/>
      <c r="G498" s="19"/>
      <c r="H498" s="19"/>
      <c r="I498" s="19"/>
      <c r="J498" s="19"/>
      <c r="K498" s="19"/>
      <c r="L498" s="19"/>
      <c r="M498" s="19"/>
      <c r="N498" s="19"/>
      <c r="O498" s="19"/>
      <c r="P498" s="19"/>
      <c r="Q498" s="19"/>
      <c r="R498" s="19"/>
      <c r="S498" s="19"/>
      <c r="T498" s="19"/>
      <c r="U498" s="19"/>
    </row>
    <row r="499" spans="1:21" ht="12.75">
      <c r="A499" s="19"/>
      <c r="B499" s="19"/>
      <c r="C499" s="19"/>
      <c r="D499" s="19"/>
      <c r="E499" s="19"/>
      <c r="F499" s="19"/>
      <c r="G499" s="19"/>
      <c r="H499" s="19"/>
      <c r="I499" s="19"/>
      <c r="J499" s="19"/>
      <c r="K499" s="19"/>
      <c r="L499" s="19"/>
      <c r="M499" s="19"/>
      <c r="N499" s="19"/>
      <c r="O499" s="19"/>
      <c r="P499" s="19"/>
      <c r="Q499" s="19"/>
      <c r="R499" s="19"/>
      <c r="S499" s="19"/>
      <c r="T499" s="19"/>
      <c r="U499" s="19"/>
    </row>
    <row r="500" spans="1:21" ht="12.75">
      <c r="A500" s="19"/>
      <c r="B500" s="19"/>
      <c r="C500" s="19"/>
      <c r="D500" s="19"/>
      <c r="E500" s="19"/>
      <c r="F500" s="19"/>
      <c r="G500" s="19"/>
      <c r="H500" s="19"/>
      <c r="I500" s="19"/>
      <c r="J500" s="19"/>
      <c r="K500" s="19"/>
      <c r="L500" s="19"/>
      <c r="M500" s="19"/>
      <c r="N500" s="19"/>
      <c r="O500" s="19"/>
      <c r="P500" s="19"/>
      <c r="Q500" s="19"/>
      <c r="R500" s="19"/>
      <c r="S500" s="19"/>
      <c r="T500" s="19"/>
      <c r="U500" s="19"/>
    </row>
    <row r="501" spans="1:21" ht="12.75">
      <c r="A501" s="19"/>
      <c r="B501" s="19"/>
      <c r="C501" s="19"/>
      <c r="D501" s="19"/>
      <c r="E501" s="19"/>
      <c r="F501" s="19"/>
      <c r="G501" s="19"/>
      <c r="H501" s="19"/>
      <c r="I501" s="19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/>
      <c r="U501" s="19"/>
    </row>
    <row r="502" spans="1:21" ht="12.75">
      <c r="A502" s="19"/>
      <c r="B502" s="19"/>
      <c r="C502" s="19"/>
      <c r="D502" s="19"/>
      <c r="E502" s="19"/>
      <c r="F502" s="19"/>
      <c r="G502" s="19"/>
      <c r="H502" s="19"/>
      <c r="I502" s="19"/>
      <c r="J502" s="19"/>
      <c r="K502" s="19"/>
      <c r="L502" s="19"/>
      <c r="M502" s="19"/>
      <c r="N502" s="19"/>
      <c r="O502" s="19"/>
      <c r="P502" s="19"/>
      <c r="Q502" s="19"/>
      <c r="R502" s="19"/>
      <c r="S502" s="19"/>
      <c r="T502" s="19"/>
      <c r="U502" s="19"/>
    </row>
    <row r="503" spans="1:21" ht="12.75">
      <c r="A503" s="19"/>
      <c r="B503" s="19"/>
      <c r="C503" s="19"/>
      <c r="D503" s="19"/>
      <c r="E503" s="19"/>
      <c r="F503" s="19"/>
      <c r="G503" s="19"/>
      <c r="H503" s="19"/>
      <c r="I503" s="19"/>
      <c r="J503" s="19"/>
      <c r="K503" s="19"/>
      <c r="L503" s="19"/>
      <c r="M503" s="19"/>
      <c r="N503" s="19"/>
      <c r="O503" s="19"/>
      <c r="P503" s="19"/>
      <c r="Q503" s="19"/>
      <c r="R503" s="19"/>
      <c r="S503" s="19"/>
      <c r="T503" s="19"/>
      <c r="U503" s="19"/>
    </row>
    <row r="504" spans="1:21" ht="12.75">
      <c r="A504" s="19"/>
      <c r="B504" s="19"/>
      <c r="C504" s="19"/>
      <c r="D504" s="19"/>
      <c r="E504" s="19"/>
      <c r="F504" s="19"/>
      <c r="G504" s="19"/>
      <c r="H504" s="19"/>
      <c r="I504" s="19"/>
      <c r="J504" s="19"/>
      <c r="K504" s="19"/>
      <c r="L504" s="19"/>
      <c r="M504" s="19"/>
      <c r="N504" s="19"/>
      <c r="O504" s="19"/>
      <c r="P504" s="19"/>
      <c r="Q504" s="19"/>
      <c r="R504" s="19"/>
      <c r="S504" s="19"/>
      <c r="T504" s="19"/>
      <c r="U504" s="19"/>
    </row>
    <row r="505" spans="1:21" ht="12.75">
      <c r="A505" s="19"/>
      <c r="B505" s="19"/>
      <c r="C505" s="19"/>
      <c r="D505" s="19"/>
      <c r="E505" s="19"/>
      <c r="F505" s="19"/>
      <c r="G505" s="19"/>
      <c r="H505" s="19"/>
      <c r="I505" s="19"/>
      <c r="J505" s="19"/>
      <c r="K505" s="19"/>
      <c r="L505" s="19"/>
      <c r="M505" s="19"/>
      <c r="N505" s="19"/>
      <c r="O505" s="19"/>
      <c r="P505" s="19"/>
      <c r="Q505" s="19"/>
      <c r="R505" s="19"/>
      <c r="S505" s="19"/>
      <c r="T505" s="19"/>
      <c r="U505" s="19"/>
    </row>
    <row r="506" spans="1:21" ht="12.75">
      <c r="A506" s="19"/>
      <c r="B506" s="19"/>
      <c r="C506" s="19"/>
      <c r="D506" s="19"/>
      <c r="E506" s="19"/>
      <c r="F506" s="19"/>
      <c r="G506" s="19"/>
      <c r="H506" s="19"/>
      <c r="I506" s="19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/>
      <c r="U506" s="19"/>
    </row>
    <row r="507" spans="1:21" ht="12.75">
      <c r="A507" s="19"/>
      <c r="B507" s="19"/>
      <c r="C507" s="19"/>
      <c r="D507" s="19"/>
      <c r="E507" s="19"/>
      <c r="F507" s="19"/>
      <c r="G507" s="19"/>
      <c r="H507" s="19"/>
      <c r="I507" s="19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/>
      <c r="U507" s="19"/>
    </row>
    <row r="508" spans="1:21" ht="12.75">
      <c r="A508" s="19"/>
      <c r="B508" s="19"/>
      <c r="C508" s="19"/>
      <c r="D508" s="19"/>
      <c r="E508" s="19"/>
      <c r="F508" s="19"/>
      <c r="G508" s="19"/>
      <c r="H508" s="19"/>
      <c r="I508" s="19"/>
      <c r="J508" s="19"/>
      <c r="K508" s="19"/>
      <c r="L508" s="19"/>
      <c r="M508" s="19"/>
      <c r="N508" s="19"/>
      <c r="O508" s="19"/>
      <c r="P508" s="19"/>
      <c r="Q508" s="19"/>
      <c r="R508" s="19"/>
      <c r="S508" s="19"/>
      <c r="T508" s="19"/>
      <c r="U508" s="19"/>
    </row>
    <row r="509" spans="1:21" ht="12.75">
      <c r="A509" s="19"/>
      <c r="B509" s="19"/>
      <c r="C509" s="19"/>
      <c r="D509" s="19"/>
      <c r="E509" s="19"/>
      <c r="F509" s="19"/>
      <c r="G509" s="19"/>
      <c r="H509" s="19"/>
      <c r="I509" s="19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/>
      <c r="U509" s="19"/>
    </row>
    <row r="510" spans="1:21" ht="12.75">
      <c r="A510" s="19"/>
      <c r="B510" s="19"/>
      <c r="C510" s="19"/>
      <c r="D510" s="19"/>
      <c r="E510" s="19"/>
      <c r="F510" s="19"/>
      <c r="G510" s="19"/>
      <c r="H510" s="19"/>
      <c r="I510" s="19"/>
      <c r="J510" s="19"/>
      <c r="K510" s="19"/>
      <c r="L510" s="19"/>
      <c r="M510" s="19"/>
      <c r="N510" s="19"/>
      <c r="O510" s="19"/>
      <c r="P510" s="19"/>
      <c r="Q510" s="19"/>
      <c r="R510" s="19"/>
      <c r="S510" s="19"/>
      <c r="T510" s="19"/>
      <c r="U510" s="19"/>
    </row>
    <row r="511" spans="1:21" ht="12.75">
      <c r="A511" s="19"/>
      <c r="B511" s="19"/>
      <c r="C511" s="19"/>
      <c r="D511" s="19"/>
      <c r="E511" s="19"/>
      <c r="F511" s="19"/>
      <c r="G511" s="19"/>
      <c r="H511" s="19"/>
      <c r="I511" s="19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/>
      <c r="U511" s="19"/>
    </row>
    <row r="512" spans="1:21" ht="12.75">
      <c r="A512" s="19"/>
      <c r="B512" s="19"/>
      <c r="C512" s="19"/>
      <c r="D512" s="19"/>
      <c r="E512" s="19"/>
      <c r="F512" s="19"/>
      <c r="G512" s="19"/>
      <c r="H512" s="19"/>
      <c r="I512" s="19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/>
      <c r="U512" s="19"/>
    </row>
    <row r="513" spans="1:21" ht="12.75">
      <c r="A513" s="19"/>
      <c r="B513" s="19"/>
      <c r="C513" s="19"/>
      <c r="D513" s="19"/>
      <c r="E513" s="19"/>
      <c r="F513" s="19"/>
      <c r="G513" s="19"/>
      <c r="H513" s="19"/>
      <c r="I513" s="19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/>
      <c r="U513" s="19"/>
    </row>
    <row r="514" spans="1:21" ht="12.75">
      <c r="A514" s="19"/>
      <c r="B514" s="19"/>
      <c r="C514" s="19"/>
      <c r="D514" s="19"/>
      <c r="E514" s="19"/>
      <c r="F514" s="19"/>
      <c r="G514" s="19"/>
      <c r="H514" s="19"/>
      <c r="I514" s="19"/>
      <c r="J514" s="19"/>
      <c r="K514" s="19"/>
      <c r="L514" s="19"/>
      <c r="M514" s="19"/>
      <c r="N514" s="19"/>
      <c r="O514" s="19"/>
      <c r="P514" s="19"/>
      <c r="Q514" s="19"/>
      <c r="R514" s="19"/>
      <c r="S514" s="19"/>
      <c r="T514" s="19"/>
      <c r="U514" s="19"/>
    </row>
    <row r="515" spans="1:21" ht="12.75">
      <c r="A515" s="19"/>
      <c r="B515" s="19"/>
      <c r="C515" s="19"/>
      <c r="D515" s="19"/>
      <c r="E515" s="19"/>
      <c r="F515" s="19"/>
      <c r="G515" s="19"/>
      <c r="H515" s="19"/>
      <c r="I515" s="19"/>
      <c r="J515" s="19"/>
      <c r="K515" s="19"/>
      <c r="L515" s="19"/>
      <c r="M515" s="19"/>
      <c r="N515" s="19"/>
      <c r="O515" s="19"/>
      <c r="P515" s="19"/>
      <c r="Q515" s="19"/>
      <c r="R515" s="19"/>
      <c r="S515" s="19"/>
      <c r="T515" s="19"/>
      <c r="U515" s="19"/>
    </row>
    <row r="516" spans="1:21" ht="12.75">
      <c r="A516" s="19"/>
      <c r="B516" s="19"/>
      <c r="C516" s="19"/>
      <c r="D516" s="19"/>
      <c r="E516" s="19"/>
      <c r="F516" s="19"/>
      <c r="G516" s="19"/>
      <c r="H516" s="19"/>
      <c r="I516" s="19"/>
      <c r="J516" s="19"/>
      <c r="K516" s="19"/>
      <c r="L516" s="19"/>
      <c r="M516" s="19"/>
      <c r="N516" s="19"/>
      <c r="O516" s="19"/>
      <c r="P516" s="19"/>
      <c r="Q516" s="19"/>
      <c r="R516" s="19"/>
      <c r="S516" s="19"/>
      <c r="T516" s="19"/>
      <c r="U516" s="19"/>
    </row>
    <row r="517" spans="1:21" ht="12.75">
      <c r="A517" s="19"/>
      <c r="B517" s="19"/>
      <c r="C517" s="19"/>
      <c r="D517" s="19"/>
      <c r="E517" s="19"/>
      <c r="F517" s="19"/>
      <c r="G517" s="19"/>
      <c r="H517" s="19"/>
      <c r="I517" s="19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/>
      <c r="U517" s="19"/>
    </row>
    <row r="518" spans="1:21" ht="12.75">
      <c r="A518" s="19"/>
      <c r="B518" s="19"/>
      <c r="C518" s="19"/>
      <c r="D518" s="19"/>
      <c r="E518" s="19"/>
      <c r="F518" s="19"/>
      <c r="G518" s="19"/>
      <c r="H518" s="19"/>
      <c r="I518" s="19"/>
      <c r="J518" s="19"/>
      <c r="K518" s="19"/>
      <c r="L518" s="19"/>
      <c r="M518" s="19"/>
      <c r="N518" s="19"/>
      <c r="O518" s="19"/>
      <c r="P518" s="19"/>
      <c r="Q518" s="19"/>
      <c r="R518" s="19"/>
      <c r="S518" s="19"/>
      <c r="T518" s="19"/>
      <c r="U518" s="19"/>
    </row>
    <row r="519" spans="1:21" ht="12.75">
      <c r="A519" s="19"/>
      <c r="B519" s="19"/>
      <c r="C519" s="19"/>
      <c r="D519" s="19"/>
      <c r="E519" s="19"/>
      <c r="F519" s="19"/>
      <c r="G519" s="19"/>
      <c r="H519" s="19"/>
      <c r="I519" s="19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/>
      <c r="U519" s="19"/>
    </row>
    <row r="520" spans="1:21" ht="12.75">
      <c r="A520" s="19"/>
      <c r="B520" s="19"/>
      <c r="C520" s="19"/>
      <c r="D520" s="19"/>
      <c r="E520" s="19"/>
      <c r="F520" s="19"/>
      <c r="G520" s="19"/>
      <c r="H520" s="19"/>
      <c r="I520" s="19"/>
      <c r="J520" s="19"/>
      <c r="K520" s="19"/>
      <c r="L520" s="19"/>
      <c r="M520" s="19"/>
      <c r="N520" s="19"/>
      <c r="O520" s="19"/>
      <c r="P520" s="19"/>
      <c r="Q520" s="19"/>
      <c r="R520" s="19"/>
      <c r="S520" s="19"/>
      <c r="T520" s="19"/>
      <c r="U520" s="19"/>
    </row>
    <row r="521" spans="1:21" ht="12.75">
      <c r="A521" s="19"/>
      <c r="B521" s="19"/>
      <c r="C521" s="19"/>
      <c r="D521" s="19"/>
      <c r="E521" s="19"/>
      <c r="F521" s="19"/>
      <c r="G521" s="19"/>
      <c r="H521" s="19"/>
      <c r="I521" s="19"/>
      <c r="J521" s="19"/>
      <c r="K521" s="19"/>
      <c r="L521" s="19"/>
      <c r="M521" s="19"/>
      <c r="N521" s="19"/>
      <c r="O521" s="19"/>
      <c r="P521" s="19"/>
      <c r="Q521" s="19"/>
      <c r="R521" s="19"/>
      <c r="S521" s="19"/>
      <c r="T521" s="19"/>
      <c r="U521" s="19"/>
    </row>
    <row r="522" spans="1:21" ht="12.75">
      <c r="A522" s="19"/>
      <c r="B522" s="19"/>
      <c r="C522" s="19"/>
      <c r="D522" s="19"/>
      <c r="E522" s="19"/>
      <c r="F522" s="19"/>
      <c r="G522" s="19"/>
      <c r="H522" s="19"/>
      <c r="I522" s="19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/>
      <c r="U522" s="19"/>
    </row>
    <row r="523" spans="1:21" ht="12.75">
      <c r="A523" s="19"/>
      <c r="B523" s="19"/>
      <c r="C523" s="19"/>
      <c r="D523" s="19"/>
      <c r="E523" s="19"/>
      <c r="F523" s="19"/>
      <c r="G523" s="19"/>
      <c r="H523" s="19"/>
      <c r="I523" s="19"/>
      <c r="J523" s="19"/>
      <c r="K523" s="19"/>
      <c r="L523" s="19"/>
      <c r="M523" s="19"/>
      <c r="N523" s="19"/>
      <c r="O523" s="19"/>
      <c r="P523" s="19"/>
      <c r="Q523" s="19"/>
      <c r="R523" s="19"/>
      <c r="S523" s="19"/>
      <c r="T523" s="19"/>
      <c r="U523" s="19"/>
    </row>
    <row r="524" spans="1:21" ht="12.75">
      <c r="A524" s="19"/>
      <c r="B524" s="19"/>
      <c r="C524" s="19"/>
      <c r="D524" s="19"/>
      <c r="E524" s="19"/>
      <c r="F524" s="19"/>
      <c r="G524" s="19"/>
      <c r="H524" s="19"/>
      <c r="I524" s="19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/>
      <c r="U524" s="19"/>
    </row>
    <row r="525" spans="1:21" ht="12.75">
      <c r="A525" s="19"/>
      <c r="B525" s="19"/>
      <c r="C525" s="19"/>
      <c r="D525" s="19"/>
      <c r="E525" s="19"/>
      <c r="F525" s="19"/>
      <c r="G525" s="19"/>
      <c r="H525" s="19"/>
      <c r="I525" s="19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/>
      <c r="U525" s="19"/>
    </row>
    <row r="526" spans="1:21" ht="12.75">
      <c r="A526" s="19"/>
      <c r="B526" s="19"/>
      <c r="C526" s="19"/>
      <c r="D526" s="19"/>
      <c r="E526" s="19"/>
      <c r="F526" s="19"/>
      <c r="G526" s="19"/>
      <c r="H526" s="19"/>
      <c r="I526" s="19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/>
      <c r="U526" s="19"/>
    </row>
    <row r="527" spans="1:21" ht="12.75">
      <c r="A527" s="19"/>
      <c r="B527" s="19"/>
      <c r="C527" s="19"/>
      <c r="D527" s="19"/>
      <c r="E527" s="19"/>
      <c r="F527" s="19"/>
      <c r="G527" s="19"/>
      <c r="H527" s="19"/>
      <c r="I527" s="19"/>
      <c r="J527" s="19"/>
      <c r="K527" s="19"/>
      <c r="L527" s="19"/>
      <c r="M527" s="19"/>
      <c r="N527" s="19"/>
      <c r="O527" s="19"/>
      <c r="P527" s="19"/>
      <c r="Q527" s="19"/>
      <c r="R527" s="19"/>
      <c r="S527" s="19"/>
      <c r="T527" s="19"/>
      <c r="U527" s="19"/>
    </row>
    <row r="528" spans="1:21" ht="12.75">
      <c r="A528" s="19"/>
      <c r="B528" s="19"/>
      <c r="C528" s="19"/>
      <c r="D528" s="19"/>
      <c r="E528" s="19"/>
      <c r="F528" s="19"/>
      <c r="G528" s="19"/>
      <c r="H528" s="19"/>
      <c r="I528" s="19"/>
      <c r="J528" s="19"/>
      <c r="K528" s="19"/>
      <c r="L528" s="19"/>
      <c r="M528" s="19"/>
      <c r="N528" s="19"/>
      <c r="O528" s="19"/>
      <c r="P528" s="19"/>
      <c r="Q528" s="19"/>
      <c r="R528" s="19"/>
      <c r="S528" s="19"/>
      <c r="T528" s="19"/>
      <c r="U528" s="19"/>
    </row>
    <row r="529" spans="1:21" ht="12.75">
      <c r="A529" s="19"/>
      <c r="B529" s="19"/>
      <c r="C529" s="19"/>
      <c r="D529" s="19"/>
      <c r="E529" s="19"/>
      <c r="F529" s="19"/>
      <c r="G529" s="19"/>
      <c r="H529" s="19"/>
      <c r="I529" s="19"/>
      <c r="J529" s="19"/>
      <c r="K529" s="19"/>
      <c r="L529" s="19"/>
      <c r="M529" s="19"/>
      <c r="N529" s="19"/>
      <c r="O529" s="19"/>
      <c r="P529" s="19"/>
      <c r="Q529" s="19"/>
      <c r="R529" s="19"/>
      <c r="S529" s="19"/>
      <c r="T529" s="19"/>
      <c r="U529" s="19"/>
    </row>
    <row r="530" spans="1:21" ht="12.75">
      <c r="A530" s="19"/>
      <c r="B530" s="19"/>
      <c r="C530" s="19"/>
      <c r="D530" s="19"/>
      <c r="E530" s="19"/>
      <c r="F530" s="19"/>
      <c r="G530" s="19"/>
      <c r="H530" s="19"/>
      <c r="I530" s="19"/>
      <c r="J530" s="19"/>
      <c r="K530" s="19"/>
      <c r="L530" s="19"/>
      <c r="M530" s="19"/>
      <c r="N530" s="19"/>
      <c r="O530" s="19"/>
      <c r="P530" s="19"/>
      <c r="Q530" s="19"/>
      <c r="R530" s="19"/>
      <c r="S530" s="19"/>
      <c r="T530" s="19"/>
      <c r="U530" s="19"/>
    </row>
    <row r="531" spans="1:21" ht="12.75">
      <c r="A531" s="19"/>
      <c r="B531" s="19"/>
      <c r="C531" s="19"/>
      <c r="D531" s="19"/>
      <c r="E531" s="19"/>
      <c r="F531" s="19"/>
      <c r="G531" s="19"/>
      <c r="H531" s="19"/>
      <c r="I531" s="19"/>
      <c r="J531" s="19"/>
      <c r="K531" s="19"/>
      <c r="L531" s="19"/>
      <c r="M531" s="19"/>
      <c r="N531" s="19"/>
      <c r="O531" s="19"/>
      <c r="P531" s="19"/>
      <c r="Q531" s="19"/>
      <c r="R531" s="19"/>
      <c r="S531" s="19"/>
      <c r="T531" s="19"/>
      <c r="U531" s="19"/>
    </row>
    <row r="532" spans="1:21" ht="12.75">
      <c r="A532" s="19"/>
      <c r="B532" s="19"/>
      <c r="C532" s="19"/>
      <c r="D532" s="19"/>
      <c r="E532" s="19"/>
      <c r="F532" s="19"/>
      <c r="G532" s="19"/>
      <c r="H532" s="19"/>
      <c r="I532" s="19"/>
      <c r="J532" s="19"/>
      <c r="K532" s="19"/>
      <c r="L532" s="19"/>
      <c r="M532" s="19"/>
      <c r="N532" s="19"/>
      <c r="O532" s="19"/>
      <c r="P532" s="19"/>
      <c r="Q532" s="19"/>
      <c r="R532" s="19"/>
      <c r="S532" s="19"/>
      <c r="T532" s="19"/>
      <c r="U532" s="19"/>
    </row>
    <row r="533" spans="1:21" ht="12.75">
      <c r="A533" s="19"/>
      <c r="B533" s="19"/>
      <c r="C533" s="19"/>
      <c r="D533" s="19"/>
      <c r="E533" s="19"/>
      <c r="F533" s="19"/>
      <c r="G533" s="19"/>
      <c r="H533" s="19"/>
      <c r="I533" s="19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/>
      <c r="U533" s="19"/>
    </row>
    <row r="534" spans="1:21" ht="12.75">
      <c r="A534" s="19"/>
      <c r="B534" s="19"/>
      <c r="C534" s="19"/>
      <c r="D534" s="19"/>
      <c r="E534" s="19"/>
      <c r="F534" s="19"/>
      <c r="G534" s="19"/>
      <c r="H534" s="19"/>
      <c r="I534" s="19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/>
      <c r="U534" s="19"/>
    </row>
    <row r="535" spans="1:21" ht="12.75">
      <c r="A535" s="19"/>
      <c r="B535" s="19"/>
      <c r="C535" s="19"/>
      <c r="D535" s="19"/>
      <c r="E535" s="19"/>
      <c r="F535" s="19"/>
      <c r="G535" s="19"/>
      <c r="H535" s="19"/>
      <c r="I535" s="19"/>
      <c r="J535" s="19"/>
      <c r="K535" s="19"/>
      <c r="L535" s="19"/>
      <c r="M535" s="19"/>
      <c r="N535" s="19"/>
      <c r="O535" s="19"/>
      <c r="P535" s="19"/>
      <c r="Q535" s="19"/>
      <c r="R535" s="19"/>
      <c r="S535" s="19"/>
      <c r="T535" s="19"/>
      <c r="U535" s="19"/>
    </row>
    <row r="536" spans="1:21" ht="12.75">
      <c r="A536" s="19"/>
      <c r="B536" s="19"/>
      <c r="C536" s="19"/>
      <c r="D536" s="19"/>
      <c r="E536" s="19"/>
      <c r="F536" s="19"/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9"/>
      <c r="T536" s="19"/>
      <c r="U536" s="19"/>
    </row>
    <row r="537" spans="1:21" ht="12.75">
      <c r="A537" s="19"/>
      <c r="B537" s="19"/>
      <c r="C537" s="19"/>
      <c r="D537" s="19"/>
      <c r="E537" s="19"/>
      <c r="F537" s="19"/>
      <c r="G537" s="19"/>
      <c r="H537" s="19"/>
      <c r="I537" s="19"/>
      <c r="J537" s="19"/>
      <c r="K537" s="19"/>
      <c r="L537" s="19"/>
      <c r="M537" s="19"/>
      <c r="N537" s="19"/>
      <c r="O537" s="19"/>
      <c r="P537" s="19"/>
      <c r="Q537" s="19"/>
      <c r="R537" s="19"/>
      <c r="S537" s="19"/>
      <c r="T537" s="19"/>
      <c r="U537" s="19"/>
    </row>
    <row r="538" spans="1:21" ht="12.75">
      <c r="A538" s="19"/>
      <c r="B538" s="19"/>
      <c r="C538" s="19"/>
      <c r="D538" s="19"/>
      <c r="E538" s="19"/>
      <c r="F538" s="19"/>
      <c r="G538" s="19"/>
      <c r="H538" s="19"/>
      <c r="I538" s="19"/>
      <c r="J538" s="19"/>
      <c r="K538" s="19"/>
      <c r="L538" s="19"/>
      <c r="M538" s="19"/>
      <c r="N538" s="19"/>
      <c r="O538" s="19"/>
      <c r="P538" s="19"/>
      <c r="Q538" s="19"/>
      <c r="R538" s="19"/>
      <c r="S538" s="19"/>
      <c r="T538" s="19"/>
      <c r="U538" s="19"/>
    </row>
    <row r="539" spans="1:21" ht="12.75">
      <c r="A539" s="19"/>
      <c r="B539" s="19"/>
      <c r="C539" s="19"/>
      <c r="D539" s="19"/>
      <c r="E539" s="19"/>
      <c r="F539" s="19"/>
      <c r="G539" s="19"/>
      <c r="H539" s="19"/>
      <c r="I539" s="19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/>
      <c r="U539" s="19"/>
    </row>
    <row r="540" spans="1:21" ht="12.75">
      <c r="A540" s="19"/>
      <c r="B540" s="19"/>
      <c r="C540" s="19"/>
      <c r="D540" s="19"/>
      <c r="E540" s="19"/>
      <c r="F540" s="19"/>
      <c r="G540" s="19"/>
      <c r="H540" s="19"/>
      <c r="I540" s="19"/>
      <c r="J540" s="19"/>
      <c r="K540" s="19"/>
      <c r="L540" s="19"/>
      <c r="M540" s="19"/>
      <c r="N540" s="19"/>
      <c r="O540" s="19"/>
      <c r="P540" s="19"/>
      <c r="Q540" s="19"/>
      <c r="R540" s="19"/>
      <c r="S540" s="19"/>
      <c r="T540" s="19"/>
      <c r="U540" s="19"/>
    </row>
    <row r="541" spans="1:21" ht="12.75">
      <c r="A541" s="19"/>
      <c r="B541" s="19"/>
      <c r="C541" s="19"/>
      <c r="D541" s="19"/>
      <c r="E541" s="19"/>
      <c r="F541" s="19"/>
      <c r="G541" s="19"/>
      <c r="H541" s="19"/>
      <c r="I541" s="19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/>
      <c r="U541" s="19"/>
    </row>
    <row r="542" spans="1:21" ht="12.75">
      <c r="A542" s="19"/>
      <c r="B542" s="19"/>
      <c r="C542" s="19"/>
      <c r="D542" s="19"/>
      <c r="E542" s="19"/>
      <c r="F542" s="19"/>
      <c r="G542" s="19"/>
      <c r="H542" s="19"/>
      <c r="I542" s="19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/>
      <c r="U542" s="19"/>
    </row>
    <row r="543" spans="1:21" ht="12.75">
      <c r="A543" s="19"/>
      <c r="B543" s="19"/>
      <c r="C543" s="19"/>
      <c r="D543" s="19"/>
      <c r="E543" s="19"/>
      <c r="F543" s="19"/>
      <c r="G543" s="19"/>
      <c r="H543" s="19"/>
      <c r="I543" s="19"/>
      <c r="J543" s="19"/>
      <c r="K543" s="19"/>
      <c r="L543" s="19"/>
      <c r="M543" s="19"/>
      <c r="N543" s="19"/>
      <c r="O543" s="19"/>
      <c r="P543" s="19"/>
      <c r="Q543" s="19"/>
      <c r="R543" s="19"/>
      <c r="S543" s="19"/>
      <c r="T543" s="19"/>
      <c r="U543" s="19"/>
    </row>
    <row r="544" spans="1:21" ht="12.75">
      <c r="A544" s="19"/>
      <c r="B544" s="19"/>
      <c r="C544" s="19"/>
      <c r="D544" s="19"/>
      <c r="E544" s="19"/>
      <c r="F544" s="19"/>
      <c r="G544" s="19"/>
      <c r="H544" s="19"/>
      <c r="I544" s="19"/>
      <c r="J544" s="19"/>
      <c r="K544" s="19"/>
      <c r="L544" s="19"/>
      <c r="M544" s="19"/>
      <c r="N544" s="19"/>
      <c r="O544" s="19"/>
      <c r="P544" s="19"/>
      <c r="Q544" s="19"/>
      <c r="R544" s="19"/>
      <c r="S544" s="19"/>
      <c r="T544" s="19"/>
      <c r="U544" s="19"/>
    </row>
    <row r="545" spans="1:21" ht="12.75">
      <c r="A545" s="19"/>
      <c r="B545" s="19"/>
      <c r="C545" s="19"/>
      <c r="D545" s="19"/>
      <c r="E545" s="19"/>
      <c r="F545" s="19"/>
      <c r="G545" s="19"/>
      <c r="H545" s="19"/>
      <c r="I545" s="19"/>
      <c r="J545" s="19"/>
      <c r="K545" s="19"/>
      <c r="L545" s="19"/>
      <c r="M545" s="19"/>
      <c r="N545" s="19"/>
      <c r="O545" s="19"/>
      <c r="P545" s="19"/>
      <c r="Q545" s="19"/>
      <c r="R545" s="19"/>
      <c r="S545" s="19"/>
      <c r="T545" s="19"/>
      <c r="U545" s="19"/>
    </row>
    <row r="546" spans="1:21" ht="12.75">
      <c r="A546" s="19"/>
      <c r="B546" s="19"/>
      <c r="C546" s="19"/>
      <c r="D546" s="19"/>
      <c r="E546" s="19"/>
      <c r="F546" s="19"/>
      <c r="G546" s="19"/>
      <c r="H546" s="19"/>
      <c r="I546" s="19"/>
      <c r="J546" s="19"/>
      <c r="K546" s="19"/>
      <c r="L546" s="19"/>
      <c r="M546" s="19"/>
      <c r="N546" s="19"/>
      <c r="O546" s="19"/>
      <c r="P546" s="19"/>
      <c r="Q546" s="19"/>
      <c r="R546" s="19"/>
      <c r="S546" s="19"/>
      <c r="T546" s="19"/>
      <c r="U546" s="19"/>
    </row>
    <row r="547" spans="1:21" ht="12.75">
      <c r="A547" s="19"/>
      <c r="B547" s="19"/>
      <c r="C547" s="19"/>
      <c r="D547" s="19"/>
      <c r="E547" s="19"/>
      <c r="F547" s="19"/>
      <c r="G547" s="19"/>
      <c r="H547" s="19"/>
      <c r="I547" s="19"/>
      <c r="J547" s="19"/>
      <c r="K547" s="19"/>
      <c r="L547" s="19"/>
      <c r="M547" s="19"/>
      <c r="N547" s="19"/>
      <c r="O547" s="19"/>
      <c r="P547" s="19"/>
      <c r="Q547" s="19"/>
      <c r="R547" s="19"/>
      <c r="S547" s="19"/>
      <c r="T547" s="19"/>
      <c r="U547" s="19"/>
    </row>
    <row r="548" spans="1:21" ht="12.75">
      <c r="A548" s="19"/>
      <c r="B548" s="19"/>
      <c r="C548" s="19"/>
      <c r="D548" s="19"/>
      <c r="E548" s="19"/>
      <c r="F548" s="19"/>
      <c r="G548" s="19"/>
      <c r="H548" s="19"/>
      <c r="I548" s="19"/>
      <c r="J548" s="19"/>
      <c r="K548" s="19"/>
      <c r="L548" s="19"/>
      <c r="M548" s="19"/>
      <c r="N548" s="19"/>
      <c r="O548" s="19"/>
      <c r="P548" s="19"/>
      <c r="Q548" s="19"/>
      <c r="R548" s="19"/>
      <c r="S548" s="19"/>
      <c r="T548" s="19"/>
      <c r="U548" s="19"/>
    </row>
    <row r="549" spans="1:21" ht="12.75">
      <c r="A549" s="19"/>
      <c r="B549" s="19"/>
      <c r="C549" s="19"/>
      <c r="D549" s="19"/>
      <c r="E549" s="19"/>
      <c r="F549" s="19"/>
      <c r="G549" s="19"/>
      <c r="H549" s="19"/>
      <c r="I549" s="19"/>
      <c r="J549" s="19"/>
      <c r="K549" s="19"/>
      <c r="L549" s="19"/>
      <c r="M549" s="19"/>
      <c r="N549" s="19"/>
      <c r="O549" s="19"/>
      <c r="P549" s="19"/>
      <c r="Q549" s="19"/>
      <c r="R549" s="19"/>
      <c r="S549" s="19"/>
      <c r="T549" s="19"/>
      <c r="U549" s="19"/>
    </row>
    <row r="550" spans="1:21" ht="12.75">
      <c r="A550" s="19"/>
      <c r="B550" s="19"/>
      <c r="C550" s="19"/>
      <c r="D550" s="19"/>
      <c r="E550" s="19"/>
      <c r="F550" s="19"/>
      <c r="G550" s="19"/>
      <c r="H550" s="19"/>
      <c r="I550" s="19"/>
      <c r="J550" s="19"/>
      <c r="K550" s="19"/>
      <c r="L550" s="19"/>
      <c r="M550" s="19"/>
      <c r="N550" s="19"/>
      <c r="O550" s="19"/>
      <c r="P550" s="19"/>
      <c r="Q550" s="19"/>
      <c r="R550" s="19"/>
      <c r="S550" s="19"/>
      <c r="T550" s="19"/>
      <c r="U550" s="19"/>
    </row>
    <row r="551" spans="1:21" ht="12.75">
      <c r="A551" s="19"/>
      <c r="B551" s="19"/>
      <c r="C551" s="19"/>
      <c r="D551" s="19"/>
      <c r="E551" s="19"/>
      <c r="F551" s="19"/>
      <c r="G551" s="19"/>
      <c r="H551" s="19"/>
      <c r="I551" s="19"/>
      <c r="J551" s="19"/>
      <c r="K551" s="19"/>
      <c r="L551" s="19"/>
      <c r="M551" s="19"/>
      <c r="N551" s="19"/>
      <c r="O551" s="19"/>
      <c r="P551" s="19"/>
      <c r="Q551" s="19"/>
      <c r="R551" s="19"/>
      <c r="S551" s="19"/>
      <c r="T551" s="19"/>
      <c r="U551" s="19"/>
    </row>
    <row r="552" spans="1:21" ht="12.75">
      <c r="A552" s="19"/>
      <c r="B552" s="19"/>
      <c r="C552" s="19"/>
      <c r="D552" s="19"/>
      <c r="E552" s="19"/>
      <c r="F552" s="19"/>
      <c r="G552" s="19"/>
      <c r="H552" s="19"/>
      <c r="I552" s="19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/>
      <c r="U552" s="19"/>
    </row>
    <row r="553" spans="1:21" ht="12.75">
      <c r="A553" s="19"/>
      <c r="B553" s="19"/>
      <c r="C553" s="19"/>
      <c r="D553" s="19"/>
      <c r="E553" s="19"/>
      <c r="F553" s="19"/>
      <c r="G553" s="19"/>
      <c r="H553" s="19"/>
      <c r="I553" s="19"/>
      <c r="J553" s="19"/>
      <c r="K553" s="19"/>
      <c r="L553" s="19"/>
      <c r="M553" s="19"/>
      <c r="N553" s="19"/>
      <c r="O553" s="19"/>
      <c r="P553" s="19"/>
      <c r="Q553" s="19"/>
      <c r="R553" s="19"/>
      <c r="S553" s="19"/>
      <c r="T553" s="19"/>
      <c r="U553" s="19"/>
    </row>
    <row r="554" spans="1:21" ht="12.75">
      <c r="A554" s="19"/>
      <c r="B554" s="19"/>
      <c r="C554" s="19"/>
      <c r="D554" s="19"/>
      <c r="E554" s="19"/>
      <c r="F554" s="19"/>
      <c r="G554" s="19"/>
      <c r="H554" s="19"/>
      <c r="I554" s="19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/>
      <c r="U554" s="19"/>
    </row>
    <row r="555" spans="1:21" ht="12.75">
      <c r="A555" s="19"/>
      <c r="B555" s="19"/>
      <c r="C555" s="19"/>
      <c r="D555" s="19"/>
      <c r="E555" s="19"/>
      <c r="F555" s="19"/>
      <c r="G555" s="19"/>
      <c r="H555" s="19"/>
      <c r="I555" s="19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/>
    </row>
    <row r="556" spans="1:21" ht="12.75">
      <c r="A556" s="19"/>
      <c r="B556" s="19"/>
      <c r="C556" s="19"/>
      <c r="D556" s="19"/>
      <c r="E556" s="19"/>
      <c r="F556" s="19"/>
      <c r="G556" s="19"/>
      <c r="H556" s="19"/>
      <c r="I556" s="19"/>
      <c r="J556" s="19"/>
      <c r="K556" s="19"/>
      <c r="L556" s="19"/>
      <c r="M556" s="19"/>
      <c r="N556" s="19"/>
      <c r="O556" s="19"/>
      <c r="P556" s="19"/>
      <c r="Q556" s="19"/>
      <c r="R556" s="19"/>
      <c r="S556" s="19"/>
      <c r="T556" s="19"/>
      <c r="U556" s="19"/>
    </row>
    <row r="557" spans="1:21" ht="12.75">
      <c r="A557" s="19"/>
      <c r="B557" s="19"/>
      <c r="C557" s="19"/>
      <c r="D557" s="19"/>
      <c r="E557" s="19"/>
      <c r="F557" s="19"/>
      <c r="G557" s="19"/>
      <c r="H557" s="19"/>
      <c r="I557" s="19"/>
      <c r="J557" s="19"/>
      <c r="K557" s="19"/>
      <c r="L557" s="19"/>
      <c r="M557" s="19"/>
      <c r="N557" s="19"/>
      <c r="O557" s="19"/>
      <c r="P557" s="19"/>
      <c r="Q557" s="19"/>
      <c r="R557" s="19"/>
      <c r="S557" s="19"/>
      <c r="T557" s="19"/>
      <c r="U557" s="19"/>
    </row>
    <row r="558" spans="1:21" ht="12.75">
      <c r="A558" s="19"/>
      <c r="B558" s="19"/>
      <c r="C558" s="19"/>
      <c r="D558" s="19"/>
      <c r="E558" s="19"/>
      <c r="F558" s="19"/>
      <c r="G558" s="19"/>
      <c r="H558" s="19"/>
      <c r="I558" s="19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/>
      <c r="U558" s="19"/>
    </row>
    <row r="559" spans="1:21" ht="12.75">
      <c r="A559" s="19"/>
      <c r="B559" s="19"/>
      <c r="C559" s="19"/>
      <c r="D559" s="19"/>
      <c r="E559" s="19"/>
      <c r="F559" s="19"/>
      <c r="G559" s="19"/>
      <c r="H559" s="19"/>
      <c r="I559" s="19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/>
      <c r="U559" s="19"/>
    </row>
    <row r="560" spans="1:21" ht="12.75">
      <c r="A560" s="19"/>
      <c r="B560" s="19"/>
      <c r="C560" s="19"/>
      <c r="D560" s="19"/>
      <c r="E560" s="19"/>
      <c r="F560" s="19"/>
      <c r="G560" s="19"/>
      <c r="H560" s="19"/>
      <c r="I560" s="19"/>
      <c r="J560" s="19"/>
      <c r="K560" s="19"/>
      <c r="L560" s="19"/>
      <c r="M560" s="19"/>
      <c r="N560" s="19"/>
      <c r="O560" s="19"/>
      <c r="P560" s="19"/>
      <c r="Q560" s="19"/>
      <c r="R560" s="19"/>
      <c r="S560" s="19"/>
      <c r="T560" s="19"/>
      <c r="U560" s="19"/>
    </row>
    <row r="561" spans="1:21" ht="12.75">
      <c r="A561" s="19"/>
      <c r="B561" s="19"/>
      <c r="C561" s="19"/>
      <c r="D561" s="19"/>
      <c r="E561" s="19"/>
      <c r="F561" s="19"/>
      <c r="G561" s="19"/>
      <c r="H561" s="19"/>
      <c r="I561" s="19"/>
      <c r="J561" s="19"/>
      <c r="K561" s="19"/>
      <c r="L561" s="19"/>
      <c r="M561" s="19"/>
      <c r="N561" s="19"/>
      <c r="O561" s="19"/>
      <c r="P561" s="19"/>
      <c r="Q561" s="19"/>
      <c r="R561" s="19"/>
      <c r="S561" s="19"/>
      <c r="T561" s="19"/>
      <c r="U561" s="19"/>
    </row>
    <row r="562" spans="1:21" ht="12.75">
      <c r="A562" s="19"/>
      <c r="B562" s="19"/>
      <c r="C562" s="19"/>
      <c r="D562" s="19"/>
      <c r="E562" s="19"/>
      <c r="F562" s="19"/>
      <c r="G562" s="19"/>
      <c r="H562" s="19"/>
      <c r="I562" s="19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/>
      <c r="U562" s="19"/>
    </row>
    <row r="563" spans="1:21" ht="12.75">
      <c r="A563" s="19"/>
      <c r="B563" s="19"/>
      <c r="C563" s="19"/>
      <c r="D563" s="19"/>
      <c r="E563" s="19"/>
      <c r="F563" s="19"/>
      <c r="G563" s="19"/>
      <c r="H563" s="19"/>
      <c r="I563" s="19"/>
      <c r="J563" s="19"/>
      <c r="K563" s="19"/>
      <c r="L563" s="19"/>
      <c r="M563" s="19"/>
      <c r="N563" s="19"/>
      <c r="O563" s="19"/>
      <c r="P563" s="19"/>
      <c r="Q563" s="19"/>
      <c r="R563" s="19"/>
      <c r="S563" s="19"/>
      <c r="T563" s="19"/>
      <c r="U563" s="19"/>
    </row>
    <row r="564" spans="1:21" ht="12.75">
      <c r="A564" s="19"/>
      <c r="B564" s="19"/>
      <c r="C564" s="19"/>
      <c r="D564" s="19"/>
      <c r="E564" s="19"/>
      <c r="F564" s="19"/>
      <c r="G564" s="19"/>
      <c r="H564" s="19"/>
      <c r="I564" s="19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/>
      <c r="U564" s="19"/>
    </row>
    <row r="565" spans="1:21" ht="12.75">
      <c r="A565" s="19"/>
      <c r="B565" s="19"/>
      <c r="C565" s="19"/>
      <c r="D565" s="19"/>
      <c r="E565" s="19"/>
      <c r="F565" s="19"/>
      <c r="G565" s="19"/>
      <c r="H565" s="19"/>
      <c r="I565" s="19"/>
      <c r="J565" s="19"/>
      <c r="K565" s="19"/>
      <c r="L565" s="19"/>
      <c r="M565" s="19"/>
      <c r="N565" s="19"/>
      <c r="O565" s="19"/>
      <c r="P565" s="19"/>
      <c r="Q565" s="19"/>
      <c r="R565" s="19"/>
      <c r="S565" s="19"/>
      <c r="T565" s="19"/>
      <c r="U565" s="19"/>
    </row>
    <row r="566" spans="1:21" ht="12.75">
      <c r="A566" s="19"/>
      <c r="B566" s="19"/>
      <c r="C566" s="19"/>
      <c r="D566" s="19"/>
      <c r="E566" s="19"/>
      <c r="F566" s="19"/>
      <c r="G566" s="19"/>
      <c r="H566" s="19"/>
      <c r="I566" s="19"/>
      <c r="J566" s="19"/>
      <c r="K566" s="19"/>
      <c r="L566" s="19"/>
      <c r="M566" s="19"/>
      <c r="N566" s="19"/>
      <c r="O566" s="19"/>
      <c r="P566" s="19"/>
      <c r="Q566" s="19"/>
      <c r="R566" s="19"/>
      <c r="S566" s="19"/>
      <c r="T566" s="19"/>
      <c r="U566" s="19"/>
    </row>
    <row r="567" spans="1:21" ht="12.75">
      <c r="A567" s="19"/>
      <c r="B567" s="19"/>
      <c r="C567" s="19"/>
      <c r="D567" s="19"/>
      <c r="E567" s="19"/>
      <c r="F567" s="19"/>
      <c r="G567" s="19"/>
      <c r="H567" s="19"/>
      <c r="I567" s="19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/>
      <c r="U567" s="19"/>
    </row>
    <row r="568" spans="1:21" ht="12.75">
      <c r="A568" s="19"/>
      <c r="B568" s="19"/>
      <c r="C568" s="19"/>
      <c r="D568" s="19"/>
      <c r="E568" s="19"/>
      <c r="F568" s="19"/>
      <c r="G568" s="19"/>
      <c r="H568" s="19"/>
      <c r="I568" s="19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/>
      <c r="U568" s="19"/>
    </row>
    <row r="569" spans="1:21" ht="12.75">
      <c r="A569" s="19"/>
      <c r="B569" s="19"/>
      <c r="C569" s="19"/>
      <c r="D569" s="19"/>
      <c r="E569" s="19"/>
      <c r="F569" s="19"/>
      <c r="G569" s="19"/>
      <c r="H569" s="19"/>
      <c r="I569" s="19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/>
      <c r="U569" s="19"/>
    </row>
    <row r="570" spans="1:21" ht="12.75">
      <c r="A570" s="19"/>
      <c r="B570" s="19"/>
      <c r="C570" s="19"/>
      <c r="D570" s="19"/>
      <c r="E570" s="19"/>
      <c r="F570" s="19"/>
      <c r="G570" s="19"/>
      <c r="H570" s="19"/>
      <c r="I570" s="19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/>
      <c r="U570" s="19"/>
    </row>
    <row r="571" spans="1:21" ht="12.75">
      <c r="A571" s="19"/>
      <c r="B571" s="19"/>
      <c r="C571" s="19"/>
      <c r="D571" s="19"/>
      <c r="E571" s="19"/>
      <c r="F571" s="19"/>
      <c r="G571" s="19"/>
      <c r="H571" s="19"/>
      <c r="I571" s="19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/>
      <c r="U571" s="19"/>
    </row>
    <row r="572" spans="1:21" ht="12.75">
      <c r="A572" s="19"/>
      <c r="B572" s="19"/>
      <c r="C572" s="19"/>
      <c r="D572" s="19"/>
      <c r="E572" s="19"/>
      <c r="F572" s="19"/>
      <c r="G572" s="19"/>
      <c r="H572" s="19"/>
      <c r="I572" s="19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/>
      <c r="U572" s="19"/>
    </row>
    <row r="573" spans="1:21" ht="12.75">
      <c r="A573" s="19"/>
      <c r="B573" s="19"/>
      <c r="C573" s="19"/>
      <c r="D573" s="19"/>
      <c r="E573" s="19"/>
      <c r="F573" s="19"/>
      <c r="G573" s="19"/>
      <c r="H573" s="19"/>
      <c r="I573" s="19"/>
      <c r="J573" s="19"/>
      <c r="K573" s="19"/>
      <c r="L573" s="19"/>
      <c r="M573" s="19"/>
      <c r="N573" s="19"/>
      <c r="O573" s="19"/>
      <c r="P573" s="19"/>
      <c r="Q573" s="19"/>
      <c r="R573" s="19"/>
      <c r="S573" s="19"/>
      <c r="T573" s="19"/>
      <c r="U573" s="19"/>
    </row>
    <row r="574" spans="1:21" ht="12.75">
      <c r="A574" s="19"/>
      <c r="B574" s="19"/>
      <c r="C574" s="19"/>
      <c r="D574" s="19"/>
      <c r="E574" s="19"/>
      <c r="F574" s="19"/>
      <c r="G574" s="19"/>
      <c r="H574" s="19"/>
      <c r="I574" s="19"/>
      <c r="J574" s="19"/>
      <c r="K574" s="19"/>
      <c r="L574" s="19"/>
      <c r="M574" s="19"/>
      <c r="N574" s="19"/>
      <c r="O574" s="19"/>
      <c r="P574" s="19"/>
      <c r="Q574" s="19"/>
      <c r="R574" s="19"/>
      <c r="S574" s="19"/>
      <c r="T574" s="19"/>
      <c r="U574" s="19"/>
    </row>
    <row r="575" spans="1:21" ht="12.75">
      <c r="A575" s="19"/>
      <c r="B575" s="19"/>
      <c r="C575" s="19"/>
      <c r="D575" s="19"/>
      <c r="E575" s="19"/>
      <c r="F575" s="19"/>
      <c r="G575" s="19"/>
      <c r="H575" s="19"/>
      <c r="I575" s="19"/>
      <c r="J575" s="19"/>
      <c r="K575" s="19"/>
      <c r="L575" s="19"/>
      <c r="M575" s="19"/>
      <c r="N575" s="19"/>
      <c r="O575" s="19"/>
      <c r="P575" s="19"/>
      <c r="Q575" s="19"/>
      <c r="R575" s="19"/>
      <c r="S575" s="19"/>
      <c r="T575" s="19"/>
      <c r="U575" s="19"/>
    </row>
    <row r="576" spans="1:21" ht="12.75">
      <c r="A576" s="19"/>
      <c r="B576" s="19"/>
      <c r="C576" s="19"/>
      <c r="D576" s="19"/>
      <c r="E576" s="19"/>
      <c r="F576" s="19"/>
      <c r="G576" s="19"/>
      <c r="H576" s="19"/>
      <c r="I576" s="19"/>
      <c r="J576" s="19"/>
      <c r="K576" s="19"/>
      <c r="L576" s="19"/>
      <c r="M576" s="19"/>
      <c r="N576" s="19"/>
      <c r="O576" s="19"/>
      <c r="P576" s="19"/>
      <c r="Q576" s="19"/>
      <c r="R576" s="19"/>
      <c r="S576" s="19"/>
      <c r="T576" s="19"/>
      <c r="U576" s="19"/>
    </row>
    <row r="577" spans="1:21" ht="12.75">
      <c r="A577" s="19"/>
      <c r="B577" s="19"/>
      <c r="C577" s="19"/>
      <c r="D577" s="19"/>
      <c r="E577" s="19"/>
      <c r="F577" s="19"/>
      <c r="G577" s="19"/>
      <c r="H577" s="19"/>
      <c r="I577" s="19"/>
      <c r="J577" s="19"/>
      <c r="K577" s="19"/>
      <c r="L577" s="19"/>
      <c r="M577" s="19"/>
      <c r="N577" s="19"/>
      <c r="O577" s="19"/>
      <c r="P577" s="19"/>
      <c r="Q577" s="19"/>
      <c r="R577" s="19"/>
      <c r="S577" s="19"/>
      <c r="T577" s="19"/>
      <c r="U577" s="19"/>
    </row>
    <row r="578" spans="1:21" ht="12.75">
      <c r="A578" s="19"/>
      <c r="B578" s="19"/>
      <c r="C578" s="19"/>
      <c r="D578" s="19"/>
      <c r="E578" s="19"/>
      <c r="F578" s="19"/>
      <c r="G578" s="19"/>
      <c r="H578" s="19"/>
      <c r="I578" s="19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/>
      <c r="U578" s="19"/>
    </row>
    <row r="579" spans="1:21" ht="12.75">
      <c r="A579" s="19"/>
      <c r="B579" s="19"/>
      <c r="C579" s="19"/>
      <c r="D579" s="19"/>
      <c r="E579" s="19"/>
      <c r="F579" s="19"/>
      <c r="G579" s="19"/>
      <c r="H579" s="19"/>
      <c r="I579" s="19"/>
      <c r="J579" s="19"/>
      <c r="K579" s="19"/>
      <c r="L579" s="19"/>
      <c r="M579" s="19"/>
      <c r="N579" s="19"/>
      <c r="O579" s="19"/>
      <c r="P579" s="19"/>
      <c r="Q579" s="19"/>
      <c r="R579" s="19"/>
      <c r="S579" s="19"/>
      <c r="T579" s="19"/>
      <c r="U579" s="19"/>
    </row>
    <row r="580" spans="1:21" ht="12.75">
      <c r="A580" s="19"/>
      <c r="B580" s="19"/>
      <c r="C580" s="19"/>
      <c r="D580" s="19"/>
      <c r="E580" s="19"/>
      <c r="F580" s="19"/>
      <c r="G580" s="19"/>
      <c r="H580" s="19"/>
      <c r="I580" s="19"/>
      <c r="J580" s="19"/>
      <c r="K580" s="19"/>
      <c r="L580" s="19"/>
      <c r="M580" s="19"/>
      <c r="N580" s="19"/>
      <c r="O580" s="19"/>
      <c r="P580" s="19"/>
      <c r="Q580" s="19"/>
      <c r="R580" s="19"/>
      <c r="S580" s="19"/>
      <c r="T580" s="19"/>
      <c r="U580" s="19"/>
    </row>
    <row r="581" spans="1:21" ht="12.75">
      <c r="A581" s="19"/>
      <c r="B581" s="19"/>
      <c r="C581" s="19"/>
      <c r="D581" s="19"/>
      <c r="E581" s="19"/>
      <c r="F581" s="19"/>
      <c r="G581" s="19"/>
      <c r="H581" s="19"/>
      <c r="I581" s="19"/>
      <c r="J581" s="19"/>
      <c r="K581" s="19"/>
      <c r="L581" s="19"/>
      <c r="M581" s="19"/>
      <c r="N581" s="19"/>
      <c r="O581" s="19"/>
      <c r="P581" s="19"/>
      <c r="Q581" s="19"/>
      <c r="R581" s="19"/>
      <c r="S581" s="19"/>
      <c r="T581" s="19"/>
      <c r="U581" s="19"/>
    </row>
    <row r="582" spans="1:21" ht="12.75">
      <c r="A582" s="19"/>
      <c r="B582" s="19"/>
      <c r="C582" s="19"/>
      <c r="D582" s="19"/>
      <c r="E582" s="19"/>
      <c r="F582" s="19"/>
      <c r="G582" s="19"/>
      <c r="H582" s="19"/>
      <c r="I582" s="19"/>
      <c r="J582" s="19"/>
      <c r="K582" s="19"/>
      <c r="L582" s="19"/>
      <c r="M582" s="19"/>
      <c r="N582" s="19"/>
      <c r="O582" s="19"/>
      <c r="P582" s="19"/>
      <c r="Q582" s="19"/>
      <c r="R582" s="19"/>
      <c r="S582" s="19"/>
      <c r="T582" s="19"/>
      <c r="U582" s="19"/>
    </row>
    <row r="583" spans="1:21" ht="12.75">
      <c r="A583" s="19"/>
      <c r="B583" s="19"/>
      <c r="C583" s="19"/>
      <c r="D583" s="19"/>
      <c r="E583" s="19"/>
      <c r="F583" s="19"/>
      <c r="G583" s="19"/>
      <c r="H583" s="19"/>
      <c r="I583" s="19"/>
      <c r="J583" s="19"/>
      <c r="K583" s="19"/>
      <c r="L583" s="19"/>
      <c r="M583" s="19"/>
      <c r="N583" s="19"/>
      <c r="O583" s="19"/>
      <c r="P583" s="19"/>
      <c r="Q583" s="19"/>
      <c r="R583" s="19"/>
      <c r="S583" s="19"/>
      <c r="T583" s="19"/>
      <c r="U583" s="19"/>
    </row>
    <row r="584" spans="1:21" ht="12.75">
      <c r="A584" s="19"/>
      <c r="B584" s="19"/>
      <c r="C584" s="19"/>
      <c r="D584" s="19"/>
      <c r="E584" s="19"/>
      <c r="F584" s="19"/>
      <c r="G584" s="19"/>
      <c r="H584" s="19"/>
      <c r="I584" s="19"/>
      <c r="J584" s="19"/>
      <c r="K584" s="19"/>
      <c r="L584" s="19"/>
      <c r="M584" s="19"/>
      <c r="N584" s="19"/>
      <c r="O584" s="19"/>
      <c r="P584" s="19"/>
      <c r="Q584" s="19"/>
      <c r="R584" s="19"/>
      <c r="S584" s="19"/>
      <c r="T584" s="19"/>
      <c r="U584" s="19"/>
    </row>
    <row r="585" spans="1:21" ht="12.75">
      <c r="A585" s="19"/>
      <c r="B585" s="19"/>
      <c r="C585" s="19"/>
      <c r="D585" s="19"/>
      <c r="E585" s="19"/>
      <c r="F585" s="19"/>
      <c r="G585" s="19"/>
      <c r="H585" s="19"/>
      <c r="I585" s="19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/>
      <c r="U585" s="19"/>
    </row>
    <row r="586" spans="1:21" ht="12.75">
      <c r="A586" s="19"/>
      <c r="B586" s="19"/>
      <c r="C586" s="19"/>
      <c r="D586" s="19"/>
      <c r="E586" s="19"/>
      <c r="F586" s="19"/>
      <c r="G586" s="19"/>
      <c r="H586" s="19"/>
      <c r="I586" s="19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/>
      <c r="U586" s="19"/>
    </row>
    <row r="587" spans="1:21" ht="12.75">
      <c r="A587" s="19"/>
      <c r="B587" s="19"/>
      <c r="C587" s="19"/>
      <c r="D587" s="19"/>
      <c r="E587" s="19"/>
      <c r="F587" s="19"/>
      <c r="G587" s="19"/>
      <c r="H587" s="19"/>
      <c r="I587" s="19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/>
      <c r="U587" s="19"/>
    </row>
    <row r="588" spans="1:21" ht="12.75">
      <c r="A588" s="19"/>
      <c r="B588" s="19"/>
      <c r="C588" s="19"/>
      <c r="D588" s="19"/>
      <c r="E588" s="19"/>
      <c r="F588" s="19"/>
      <c r="G588" s="19"/>
      <c r="H588" s="19"/>
      <c r="I588" s="19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/>
      <c r="U588" s="19"/>
    </row>
    <row r="589" spans="1:21" ht="12.75">
      <c r="A589" s="19"/>
      <c r="B589" s="19"/>
      <c r="C589" s="19"/>
      <c r="D589" s="19"/>
      <c r="E589" s="19"/>
      <c r="F589" s="19"/>
      <c r="G589" s="19"/>
      <c r="H589" s="19"/>
      <c r="I589" s="19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/>
      <c r="U589" s="19"/>
    </row>
    <row r="590" spans="1:21" ht="12.75">
      <c r="A590" s="19"/>
      <c r="B590" s="19"/>
      <c r="C590" s="19"/>
      <c r="D590" s="19"/>
      <c r="E590" s="19"/>
      <c r="F590" s="19"/>
      <c r="G590" s="19"/>
      <c r="H590" s="19"/>
      <c r="I590" s="19"/>
      <c r="J590" s="19"/>
      <c r="K590" s="19"/>
      <c r="L590" s="19"/>
      <c r="M590" s="19"/>
      <c r="N590" s="19"/>
      <c r="O590" s="19"/>
      <c r="P590" s="19"/>
      <c r="Q590" s="19"/>
      <c r="R590" s="19"/>
      <c r="S590" s="19"/>
      <c r="T590" s="19"/>
      <c r="U590" s="19"/>
    </row>
    <row r="591" spans="1:21" ht="12.75">
      <c r="A591" s="19"/>
      <c r="B591" s="19"/>
      <c r="C591" s="19"/>
      <c r="D591" s="19"/>
      <c r="E591" s="19"/>
      <c r="F591" s="19"/>
      <c r="G591" s="19"/>
      <c r="H591" s="19"/>
      <c r="I591" s="19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/>
      <c r="U591" s="19"/>
    </row>
    <row r="592" spans="1:21" ht="12.75">
      <c r="A592" s="19"/>
      <c r="B592" s="19"/>
      <c r="C592" s="19"/>
      <c r="D592" s="19"/>
      <c r="E592" s="19"/>
      <c r="F592" s="19"/>
      <c r="G592" s="19"/>
      <c r="H592" s="19"/>
      <c r="I592" s="19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/>
      <c r="U592" s="19"/>
    </row>
    <row r="593" spans="1:21" ht="12.75">
      <c r="A593" s="19"/>
      <c r="B593" s="19"/>
      <c r="C593" s="19"/>
      <c r="D593" s="19"/>
      <c r="E593" s="19"/>
      <c r="F593" s="19"/>
      <c r="G593" s="19"/>
      <c r="H593" s="19"/>
      <c r="I593" s="19"/>
      <c r="J593" s="19"/>
      <c r="K593" s="19"/>
      <c r="L593" s="19"/>
      <c r="M593" s="19"/>
      <c r="N593" s="19"/>
      <c r="O593" s="19"/>
      <c r="P593" s="19"/>
      <c r="Q593" s="19"/>
      <c r="R593" s="19"/>
      <c r="S593" s="19"/>
      <c r="T593" s="19"/>
      <c r="U593" s="19"/>
    </row>
    <row r="594" spans="1:21" ht="12.75">
      <c r="A594" s="19"/>
      <c r="B594" s="19"/>
      <c r="C594" s="19"/>
      <c r="D594" s="19"/>
      <c r="E594" s="19"/>
      <c r="F594" s="19"/>
      <c r="G594" s="19"/>
      <c r="H594" s="19"/>
      <c r="I594" s="19"/>
      <c r="J594" s="19"/>
      <c r="K594" s="19"/>
      <c r="L594" s="19"/>
      <c r="M594" s="19"/>
      <c r="N594" s="19"/>
      <c r="O594" s="19"/>
      <c r="P594" s="19"/>
      <c r="Q594" s="19"/>
      <c r="R594" s="19"/>
      <c r="S594" s="19"/>
      <c r="T594" s="19"/>
      <c r="U594" s="19"/>
    </row>
    <row r="595" spans="1:21" ht="12.75">
      <c r="A595" s="19"/>
      <c r="B595" s="19"/>
      <c r="C595" s="19"/>
      <c r="D595" s="19"/>
      <c r="E595" s="19"/>
      <c r="F595" s="19"/>
      <c r="G595" s="19"/>
      <c r="H595" s="19"/>
      <c r="I595" s="19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/>
      <c r="U595" s="19"/>
    </row>
    <row r="596" spans="1:21" ht="12.75">
      <c r="A596" s="19"/>
      <c r="B596" s="19"/>
      <c r="C596" s="19"/>
      <c r="D596" s="19"/>
      <c r="E596" s="19"/>
      <c r="F596" s="19"/>
      <c r="G596" s="19"/>
      <c r="H596" s="19"/>
      <c r="I596" s="19"/>
      <c r="J596" s="19"/>
      <c r="K596" s="19"/>
      <c r="L596" s="19"/>
      <c r="M596" s="19"/>
      <c r="N596" s="19"/>
      <c r="O596" s="19"/>
      <c r="P596" s="19"/>
      <c r="Q596" s="19"/>
      <c r="R596" s="19"/>
      <c r="S596" s="19"/>
      <c r="T596" s="19"/>
      <c r="U596" s="19"/>
    </row>
    <row r="597" spans="1:21" ht="12.75">
      <c r="A597" s="19"/>
      <c r="B597" s="19"/>
      <c r="C597" s="19"/>
      <c r="D597" s="19"/>
      <c r="E597" s="19"/>
      <c r="F597" s="19"/>
      <c r="G597" s="19"/>
      <c r="H597" s="19"/>
      <c r="I597" s="19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/>
      <c r="U597" s="19"/>
    </row>
    <row r="598" spans="1:21" ht="12.75">
      <c r="A598" s="19"/>
      <c r="B598" s="19"/>
      <c r="C598" s="19"/>
      <c r="D598" s="19"/>
      <c r="E598" s="19"/>
      <c r="F598" s="19"/>
      <c r="G598" s="19"/>
      <c r="H598" s="19"/>
      <c r="I598" s="19"/>
      <c r="J598" s="19"/>
      <c r="K598" s="19"/>
      <c r="L598" s="19"/>
      <c r="M598" s="19"/>
      <c r="N598" s="19"/>
      <c r="O598" s="19"/>
      <c r="P598" s="19"/>
      <c r="Q598" s="19"/>
      <c r="R598" s="19"/>
      <c r="S598" s="19"/>
      <c r="T598" s="19"/>
      <c r="U598" s="19"/>
    </row>
    <row r="599" spans="1:21" ht="12.75">
      <c r="A599" s="19"/>
      <c r="B599" s="19"/>
      <c r="C599" s="19"/>
      <c r="D599" s="19"/>
      <c r="E599" s="19"/>
      <c r="F599" s="19"/>
      <c r="G599" s="19"/>
      <c r="H599" s="19"/>
      <c r="I599" s="19"/>
      <c r="J599" s="19"/>
      <c r="K599" s="19"/>
      <c r="L599" s="19"/>
      <c r="M599" s="19"/>
      <c r="N599" s="19"/>
      <c r="O599" s="19"/>
      <c r="P599" s="19"/>
      <c r="Q599" s="19"/>
      <c r="R599" s="19"/>
      <c r="S599" s="19"/>
      <c r="T599" s="19"/>
      <c r="U599" s="19"/>
    </row>
    <row r="600" spans="1:21" ht="12.75">
      <c r="A600" s="19"/>
      <c r="B600" s="19"/>
      <c r="C600" s="19"/>
      <c r="D600" s="19"/>
      <c r="E600" s="19"/>
      <c r="F600" s="19"/>
      <c r="G600" s="19"/>
      <c r="H600" s="19"/>
      <c r="I600" s="19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/>
      <c r="U600" s="19"/>
    </row>
    <row r="601" spans="1:21" ht="12.75">
      <c r="A601" s="19"/>
      <c r="B601" s="19"/>
      <c r="C601" s="19"/>
      <c r="D601" s="19"/>
      <c r="E601" s="19"/>
      <c r="F601" s="19"/>
      <c r="G601" s="19"/>
      <c r="H601" s="19"/>
      <c r="I601" s="19"/>
      <c r="J601" s="19"/>
      <c r="K601" s="19"/>
      <c r="L601" s="19"/>
      <c r="M601" s="19"/>
      <c r="N601" s="19"/>
      <c r="O601" s="19"/>
      <c r="P601" s="19"/>
      <c r="Q601" s="19"/>
      <c r="R601" s="19"/>
      <c r="S601" s="19"/>
      <c r="T601" s="19"/>
      <c r="U601" s="19"/>
    </row>
    <row r="602" spans="1:21" ht="12.75">
      <c r="A602" s="19"/>
      <c r="B602" s="19"/>
      <c r="C602" s="19"/>
      <c r="D602" s="19"/>
      <c r="E602" s="19"/>
      <c r="F602" s="19"/>
      <c r="G602" s="19"/>
      <c r="H602" s="19"/>
      <c r="I602" s="19"/>
      <c r="J602" s="19"/>
      <c r="K602" s="19"/>
      <c r="L602" s="19"/>
      <c r="M602" s="19"/>
      <c r="N602" s="19"/>
      <c r="O602" s="19"/>
      <c r="P602" s="19"/>
      <c r="Q602" s="19"/>
      <c r="R602" s="19"/>
      <c r="S602" s="19"/>
      <c r="T602" s="19"/>
      <c r="U602" s="19"/>
    </row>
    <row r="603" spans="1:21" ht="12.75">
      <c r="A603" s="19"/>
      <c r="B603" s="19"/>
      <c r="C603" s="19"/>
      <c r="D603" s="19"/>
      <c r="E603" s="19"/>
      <c r="F603" s="19"/>
      <c r="G603" s="19"/>
      <c r="H603" s="19"/>
      <c r="I603" s="19"/>
      <c r="J603" s="19"/>
      <c r="K603" s="19"/>
      <c r="L603" s="19"/>
      <c r="M603" s="19"/>
      <c r="N603" s="19"/>
      <c r="O603" s="19"/>
      <c r="P603" s="19"/>
      <c r="Q603" s="19"/>
      <c r="R603" s="19"/>
      <c r="S603" s="19"/>
      <c r="T603" s="19"/>
      <c r="U603" s="19"/>
    </row>
    <row r="604" spans="1:21" ht="12.75">
      <c r="A604" s="19"/>
      <c r="B604" s="19"/>
      <c r="C604" s="19"/>
      <c r="D604" s="19"/>
      <c r="E604" s="19"/>
      <c r="F604" s="19"/>
      <c r="G604" s="19"/>
      <c r="H604" s="19"/>
      <c r="I604" s="19"/>
      <c r="J604" s="19"/>
      <c r="K604" s="19"/>
      <c r="L604" s="19"/>
      <c r="M604" s="19"/>
      <c r="N604" s="19"/>
      <c r="O604" s="19"/>
      <c r="P604" s="19"/>
      <c r="Q604" s="19"/>
      <c r="R604" s="19"/>
      <c r="S604" s="19"/>
      <c r="T604" s="19"/>
      <c r="U604" s="19"/>
    </row>
    <row r="605" spans="1:21" ht="12.75">
      <c r="A605" s="19"/>
      <c r="B605" s="19"/>
      <c r="C605" s="19"/>
      <c r="D605" s="19"/>
      <c r="E605" s="19"/>
      <c r="F605" s="19"/>
      <c r="G605" s="19"/>
      <c r="H605" s="19"/>
      <c r="I605" s="19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/>
      <c r="U605" s="19"/>
    </row>
    <row r="606" spans="1:21" ht="12.75">
      <c r="A606" s="19"/>
      <c r="B606" s="19"/>
      <c r="C606" s="19"/>
      <c r="D606" s="19"/>
      <c r="E606" s="19"/>
      <c r="F606" s="19"/>
      <c r="G606" s="19"/>
      <c r="H606" s="19"/>
      <c r="I606" s="19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/>
      <c r="U606" s="19"/>
    </row>
    <row r="607" spans="1:21" ht="12.75">
      <c r="A607" s="19"/>
      <c r="B607" s="19"/>
      <c r="C607" s="19"/>
      <c r="D607" s="19"/>
      <c r="E607" s="19"/>
      <c r="F607" s="19"/>
      <c r="G607" s="19"/>
      <c r="H607" s="19"/>
      <c r="I607" s="19"/>
      <c r="J607" s="19"/>
      <c r="K607" s="19"/>
      <c r="L607" s="19"/>
      <c r="M607" s="19"/>
      <c r="N607" s="19"/>
      <c r="O607" s="19"/>
      <c r="P607" s="19"/>
      <c r="Q607" s="19"/>
      <c r="R607" s="19"/>
      <c r="S607" s="19"/>
      <c r="T607" s="19"/>
      <c r="U607" s="19"/>
    </row>
    <row r="608" spans="1:21" ht="12.75">
      <c r="A608" s="19"/>
      <c r="B608" s="19"/>
      <c r="C608" s="19"/>
      <c r="D608" s="19"/>
      <c r="E608" s="19"/>
      <c r="F608" s="19"/>
      <c r="G608" s="19"/>
      <c r="H608" s="19"/>
      <c r="I608" s="19"/>
      <c r="J608" s="19"/>
      <c r="K608" s="19"/>
      <c r="L608" s="19"/>
      <c r="M608" s="19"/>
      <c r="N608" s="19"/>
      <c r="O608" s="19"/>
      <c r="P608" s="19"/>
      <c r="Q608" s="19"/>
      <c r="R608" s="19"/>
      <c r="S608" s="19"/>
      <c r="T608" s="19"/>
      <c r="U608" s="19"/>
    </row>
    <row r="609" spans="1:21" ht="12.75">
      <c r="A609" s="19"/>
      <c r="B609" s="19"/>
      <c r="C609" s="19"/>
      <c r="D609" s="19"/>
      <c r="E609" s="19"/>
      <c r="F609" s="19"/>
      <c r="G609" s="19"/>
      <c r="H609" s="19"/>
      <c r="I609" s="19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/>
      <c r="U609" s="19"/>
    </row>
    <row r="610" spans="1:21" ht="12.75">
      <c r="A610" s="19"/>
      <c r="B610" s="19"/>
      <c r="C610" s="19"/>
      <c r="D610" s="19"/>
      <c r="E610" s="19"/>
      <c r="F610" s="19"/>
      <c r="G610" s="19"/>
      <c r="H610" s="19"/>
      <c r="I610" s="19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/>
      <c r="U610" s="19"/>
    </row>
    <row r="611" spans="1:21" ht="12.75">
      <c r="A611" s="19"/>
      <c r="B611" s="19"/>
      <c r="C611" s="19"/>
      <c r="D611" s="19"/>
      <c r="E611" s="19"/>
      <c r="F611" s="19"/>
      <c r="G611" s="19"/>
      <c r="H611" s="19"/>
      <c r="I611" s="19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/>
      <c r="U611" s="19"/>
    </row>
    <row r="612" spans="1:21" ht="12.75">
      <c r="A612" s="19"/>
      <c r="B612" s="19"/>
      <c r="C612" s="19"/>
      <c r="D612" s="19"/>
      <c r="E612" s="19"/>
      <c r="F612" s="19"/>
      <c r="G612" s="19"/>
      <c r="H612" s="19"/>
      <c r="I612" s="19"/>
      <c r="J612" s="19"/>
      <c r="K612" s="19"/>
      <c r="L612" s="19"/>
      <c r="M612" s="19"/>
      <c r="N612" s="19"/>
      <c r="O612" s="19"/>
      <c r="P612" s="19"/>
      <c r="Q612" s="19"/>
      <c r="R612" s="19"/>
      <c r="S612" s="19"/>
      <c r="T612" s="19"/>
      <c r="U612" s="19"/>
    </row>
    <row r="613" spans="1:21" ht="12.75">
      <c r="A613" s="19"/>
      <c r="B613" s="19"/>
      <c r="C613" s="19"/>
      <c r="D613" s="19"/>
      <c r="E613" s="19"/>
      <c r="F613" s="19"/>
      <c r="G613" s="19"/>
      <c r="H613" s="19"/>
      <c r="I613" s="19"/>
      <c r="J613" s="19"/>
      <c r="K613" s="19"/>
      <c r="L613" s="19"/>
      <c r="M613" s="19"/>
      <c r="N613" s="19"/>
      <c r="O613" s="19"/>
      <c r="P613" s="19"/>
      <c r="Q613" s="19"/>
      <c r="R613" s="19"/>
      <c r="S613" s="19"/>
      <c r="T613" s="19"/>
      <c r="U613" s="19"/>
    </row>
    <row r="614" spans="1:21" ht="12.75">
      <c r="A614" s="19"/>
      <c r="B614" s="19"/>
      <c r="C614" s="19"/>
      <c r="D614" s="19"/>
      <c r="E614" s="19"/>
      <c r="F614" s="19"/>
      <c r="G614" s="19"/>
      <c r="H614" s="19"/>
      <c r="I614" s="19"/>
      <c r="J614" s="19"/>
      <c r="K614" s="19"/>
      <c r="L614" s="19"/>
      <c r="M614" s="19"/>
      <c r="N614" s="19"/>
      <c r="O614" s="19"/>
      <c r="P614" s="19"/>
      <c r="Q614" s="19"/>
      <c r="R614" s="19"/>
      <c r="S614" s="19"/>
      <c r="T614" s="19"/>
      <c r="U614" s="19"/>
    </row>
    <row r="615" spans="1:21" ht="12.75">
      <c r="A615" s="19"/>
      <c r="B615" s="19"/>
      <c r="C615" s="19"/>
      <c r="D615" s="19"/>
      <c r="E615" s="19"/>
      <c r="F615" s="19"/>
      <c r="G615" s="19"/>
      <c r="H615" s="19"/>
      <c r="I615" s="19"/>
      <c r="J615" s="19"/>
      <c r="K615" s="19"/>
      <c r="L615" s="19"/>
      <c r="M615" s="19"/>
      <c r="N615" s="19"/>
      <c r="O615" s="19"/>
      <c r="P615" s="19"/>
      <c r="Q615" s="19"/>
      <c r="R615" s="19"/>
      <c r="S615" s="19"/>
      <c r="T615" s="19"/>
      <c r="U615" s="19"/>
    </row>
    <row r="616" spans="1:21" ht="12.75">
      <c r="A616" s="19"/>
      <c r="B616" s="19"/>
      <c r="C616" s="19"/>
      <c r="D616" s="19"/>
      <c r="E616" s="19"/>
      <c r="F616" s="19"/>
      <c r="G616" s="19"/>
      <c r="H616" s="19"/>
      <c r="I616" s="19"/>
      <c r="J616" s="19"/>
      <c r="K616" s="19"/>
      <c r="L616" s="19"/>
      <c r="M616" s="19"/>
      <c r="N616" s="19"/>
      <c r="O616" s="19"/>
      <c r="P616" s="19"/>
      <c r="Q616" s="19"/>
      <c r="R616" s="19"/>
      <c r="S616" s="19"/>
      <c r="T616" s="19"/>
      <c r="U616" s="19"/>
    </row>
    <row r="617" spans="1:21" ht="12.75">
      <c r="A617" s="19"/>
      <c r="B617" s="19"/>
      <c r="C617" s="19"/>
      <c r="D617" s="19"/>
      <c r="E617" s="19"/>
      <c r="F617" s="19"/>
      <c r="G617" s="19"/>
      <c r="H617" s="19"/>
      <c r="I617" s="19"/>
      <c r="J617" s="19"/>
      <c r="K617" s="19"/>
      <c r="L617" s="19"/>
      <c r="M617" s="19"/>
      <c r="N617" s="19"/>
      <c r="O617" s="19"/>
      <c r="P617" s="19"/>
      <c r="Q617" s="19"/>
      <c r="R617" s="19"/>
      <c r="S617" s="19"/>
      <c r="T617" s="19"/>
      <c r="U617" s="19"/>
    </row>
    <row r="618" spans="1:21" ht="12.75">
      <c r="A618" s="19"/>
      <c r="B618" s="19"/>
      <c r="C618" s="19"/>
      <c r="D618" s="19"/>
      <c r="E618" s="19"/>
      <c r="F618" s="19"/>
      <c r="G618" s="19"/>
      <c r="H618" s="19"/>
      <c r="I618" s="19"/>
      <c r="J618" s="19"/>
      <c r="K618" s="19"/>
      <c r="L618" s="19"/>
      <c r="M618" s="19"/>
      <c r="N618" s="19"/>
      <c r="O618" s="19"/>
      <c r="P618" s="19"/>
      <c r="Q618" s="19"/>
      <c r="R618" s="19"/>
      <c r="S618" s="19"/>
      <c r="T618" s="19"/>
      <c r="U618" s="19"/>
    </row>
    <row r="619" spans="1:21" ht="12.75">
      <c r="A619" s="19"/>
      <c r="B619" s="19"/>
      <c r="C619" s="19"/>
      <c r="D619" s="19"/>
      <c r="E619" s="19"/>
      <c r="F619" s="19"/>
      <c r="G619" s="19"/>
      <c r="H619" s="19"/>
      <c r="I619" s="19"/>
      <c r="J619" s="19"/>
      <c r="K619" s="19"/>
      <c r="L619" s="19"/>
      <c r="M619" s="19"/>
      <c r="N619" s="19"/>
      <c r="O619" s="19"/>
      <c r="P619" s="19"/>
      <c r="Q619" s="19"/>
      <c r="R619" s="19"/>
      <c r="S619" s="19"/>
      <c r="T619" s="19"/>
      <c r="U619" s="19"/>
    </row>
    <row r="620" spans="1:21" ht="12.75">
      <c r="A620" s="19"/>
      <c r="B620" s="19"/>
      <c r="C620" s="19"/>
      <c r="D620" s="19"/>
      <c r="E620" s="19"/>
      <c r="F620" s="19"/>
      <c r="G620" s="19"/>
      <c r="H620" s="19"/>
      <c r="I620" s="19"/>
      <c r="J620" s="19"/>
      <c r="K620" s="19"/>
      <c r="L620" s="19"/>
      <c r="M620" s="19"/>
      <c r="N620" s="19"/>
      <c r="O620" s="19"/>
      <c r="P620" s="19"/>
      <c r="Q620" s="19"/>
      <c r="R620" s="19"/>
      <c r="S620" s="19"/>
      <c r="T620" s="19"/>
      <c r="U620" s="19"/>
    </row>
    <row r="621" spans="1:21" ht="12.75">
      <c r="A621" s="19"/>
      <c r="B621" s="19"/>
      <c r="C621" s="19"/>
      <c r="D621" s="19"/>
      <c r="E621" s="19"/>
      <c r="F621" s="19"/>
      <c r="G621" s="19"/>
      <c r="H621" s="19"/>
      <c r="I621" s="19"/>
      <c r="J621" s="19"/>
      <c r="K621" s="19"/>
      <c r="L621" s="19"/>
      <c r="M621" s="19"/>
      <c r="N621" s="19"/>
      <c r="O621" s="19"/>
      <c r="P621" s="19"/>
      <c r="Q621" s="19"/>
      <c r="R621" s="19"/>
      <c r="S621" s="19"/>
      <c r="T621" s="19"/>
      <c r="U621" s="19"/>
    </row>
    <row r="622" spans="1:21" ht="12.75">
      <c r="A622" s="19"/>
      <c r="B622" s="19"/>
      <c r="C622" s="19"/>
      <c r="D622" s="19"/>
      <c r="E622" s="19"/>
      <c r="F622" s="19"/>
      <c r="G622" s="19"/>
      <c r="H622" s="19"/>
      <c r="I622" s="19"/>
      <c r="J622" s="19"/>
      <c r="K622" s="19"/>
      <c r="L622" s="19"/>
      <c r="M622" s="19"/>
      <c r="N622" s="19"/>
      <c r="O622" s="19"/>
      <c r="P622" s="19"/>
      <c r="Q622" s="19"/>
      <c r="R622" s="19"/>
      <c r="S622" s="19"/>
      <c r="T622" s="19"/>
      <c r="U622" s="19"/>
    </row>
    <row r="623" spans="1:21" ht="12.75">
      <c r="A623" s="19"/>
      <c r="B623" s="19"/>
      <c r="C623" s="19"/>
      <c r="D623" s="19"/>
      <c r="E623" s="19"/>
      <c r="F623" s="19"/>
      <c r="G623" s="19"/>
      <c r="H623" s="19"/>
      <c r="I623" s="19"/>
      <c r="J623" s="19"/>
      <c r="K623" s="19"/>
      <c r="L623" s="19"/>
      <c r="M623" s="19"/>
      <c r="N623" s="19"/>
      <c r="O623" s="19"/>
      <c r="P623" s="19"/>
      <c r="Q623" s="19"/>
      <c r="R623" s="19"/>
      <c r="S623" s="19"/>
      <c r="T623" s="19"/>
      <c r="U623" s="19"/>
    </row>
    <row r="624" spans="1:21" ht="12.75">
      <c r="A624" s="19"/>
      <c r="B624" s="19"/>
      <c r="C624" s="19"/>
      <c r="D624" s="19"/>
      <c r="E624" s="19"/>
      <c r="F624" s="19"/>
      <c r="G624" s="19"/>
      <c r="H624" s="19"/>
      <c r="I624" s="19"/>
      <c r="J624" s="19"/>
      <c r="K624" s="19"/>
      <c r="L624" s="19"/>
      <c r="M624" s="19"/>
      <c r="N624" s="19"/>
      <c r="O624" s="19"/>
      <c r="P624" s="19"/>
      <c r="Q624" s="19"/>
      <c r="R624" s="19"/>
      <c r="S624" s="19"/>
      <c r="T624" s="19"/>
      <c r="U624" s="19"/>
    </row>
    <row r="625" spans="1:21" ht="12.75">
      <c r="A625" s="19"/>
      <c r="B625" s="19"/>
      <c r="C625" s="19"/>
      <c r="D625" s="19"/>
      <c r="E625" s="19"/>
      <c r="F625" s="19"/>
      <c r="G625" s="19"/>
      <c r="H625" s="19"/>
      <c r="I625" s="19"/>
      <c r="J625" s="19"/>
      <c r="K625" s="19"/>
      <c r="L625" s="19"/>
      <c r="M625" s="19"/>
      <c r="N625" s="19"/>
      <c r="O625" s="19"/>
      <c r="P625" s="19"/>
      <c r="Q625" s="19"/>
      <c r="R625" s="19"/>
      <c r="S625" s="19"/>
      <c r="T625" s="19"/>
      <c r="U625" s="19"/>
    </row>
    <row r="626" spans="1:21" ht="12.75">
      <c r="A626" s="19"/>
      <c r="B626" s="19"/>
      <c r="C626" s="19"/>
      <c r="D626" s="19"/>
      <c r="E626" s="19"/>
      <c r="F626" s="19"/>
      <c r="G626" s="19"/>
      <c r="H626" s="19"/>
      <c r="I626" s="19"/>
      <c r="J626" s="19"/>
      <c r="K626" s="19"/>
      <c r="L626" s="19"/>
      <c r="M626" s="19"/>
      <c r="N626" s="19"/>
      <c r="O626" s="19"/>
      <c r="P626" s="19"/>
      <c r="Q626" s="19"/>
      <c r="R626" s="19"/>
      <c r="S626" s="19"/>
      <c r="T626" s="19"/>
      <c r="U626" s="19"/>
    </row>
    <row r="627" spans="1:21" ht="12.75">
      <c r="A627" s="19"/>
      <c r="B627" s="19"/>
      <c r="C627" s="19"/>
      <c r="D627" s="19"/>
      <c r="E627" s="19"/>
      <c r="F627" s="19"/>
      <c r="G627" s="19"/>
      <c r="H627" s="19"/>
      <c r="I627" s="19"/>
      <c r="J627" s="19"/>
      <c r="K627" s="19"/>
      <c r="L627" s="19"/>
      <c r="M627" s="19"/>
      <c r="N627" s="19"/>
      <c r="O627" s="19"/>
      <c r="P627" s="19"/>
      <c r="Q627" s="19"/>
      <c r="R627" s="19"/>
      <c r="S627" s="19"/>
      <c r="T627" s="19"/>
      <c r="U627" s="19"/>
    </row>
    <row r="628" spans="1:21" ht="12.75">
      <c r="A628" s="19"/>
      <c r="B628" s="19"/>
      <c r="C628" s="19"/>
      <c r="D628" s="19"/>
      <c r="E628" s="19"/>
      <c r="F628" s="19"/>
      <c r="G628" s="19"/>
      <c r="H628" s="19"/>
      <c r="I628" s="19"/>
      <c r="J628" s="19"/>
      <c r="K628" s="19"/>
      <c r="L628" s="19"/>
      <c r="M628" s="19"/>
      <c r="N628" s="19"/>
      <c r="O628" s="19"/>
      <c r="P628" s="19"/>
      <c r="Q628" s="19"/>
      <c r="R628" s="19"/>
      <c r="S628" s="19"/>
      <c r="T628" s="19"/>
      <c r="U628" s="19"/>
    </row>
    <row r="629" spans="1:21" ht="12.75">
      <c r="A629" s="19"/>
      <c r="B629" s="19"/>
      <c r="C629" s="19"/>
      <c r="D629" s="19"/>
      <c r="E629" s="19"/>
      <c r="F629" s="19"/>
      <c r="G629" s="19"/>
      <c r="H629" s="19"/>
      <c r="I629" s="19"/>
      <c r="J629" s="19"/>
      <c r="K629" s="19"/>
      <c r="L629" s="19"/>
      <c r="M629" s="19"/>
      <c r="N629" s="19"/>
      <c r="O629" s="19"/>
      <c r="P629" s="19"/>
      <c r="Q629" s="19"/>
      <c r="R629" s="19"/>
      <c r="S629" s="19"/>
      <c r="T629" s="19"/>
      <c r="U629" s="19"/>
    </row>
    <row r="630" spans="1:21" ht="12.75">
      <c r="A630" s="19"/>
      <c r="B630" s="19"/>
      <c r="C630" s="19"/>
      <c r="D630" s="19"/>
      <c r="E630" s="19"/>
      <c r="F630" s="19"/>
      <c r="G630" s="19"/>
      <c r="H630" s="19"/>
      <c r="I630" s="19"/>
      <c r="J630" s="19"/>
      <c r="K630" s="19"/>
      <c r="L630" s="19"/>
      <c r="M630" s="19"/>
      <c r="N630" s="19"/>
      <c r="O630" s="19"/>
      <c r="P630" s="19"/>
      <c r="Q630" s="19"/>
      <c r="R630" s="19"/>
      <c r="S630" s="19"/>
      <c r="T630" s="19"/>
      <c r="U630" s="19"/>
    </row>
    <row r="631" spans="1:21" ht="12.75">
      <c r="A631" s="19"/>
      <c r="B631" s="19"/>
      <c r="C631" s="19"/>
      <c r="D631" s="19"/>
      <c r="E631" s="19"/>
      <c r="F631" s="19"/>
      <c r="G631" s="19"/>
      <c r="H631" s="19"/>
      <c r="I631" s="19"/>
      <c r="J631" s="19"/>
      <c r="K631" s="19"/>
      <c r="L631" s="19"/>
      <c r="M631" s="19"/>
      <c r="N631" s="19"/>
      <c r="O631" s="19"/>
      <c r="P631" s="19"/>
      <c r="Q631" s="19"/>
      <c r="R631" s="19"/>
      <c r="S631" s="19"/>
      <c r="T631" s="19"/>
      <c r="U631" s="19"/>
    </row>
    <row r="632" spans="1:21" ht="12.75">
      <c r="A632" s="19"/>
      <c r="B632" s="19"/>
      <c r="C632" s="19"/>
      <c r="D632" s="19"/>
      <c r="E632" s="19"/>
      <c r="F632" s="19"/>
      <c r="G632" s="19"/>
      <c r="H632" s="19"/>
      <c r="I632" s="19"/>
      <c r="J632" s="19"/>
      <c r="K632" s="19"/>
      <c r="L632" s="19"/>
      <c r="M632" s="19"/>
      <c r="N632" s="19"/>
      <c r="O632" s="19"/>
      <c r="P632" s="19"/>
      <c r="Q632" s="19"/>
      <c r="R632" s="19"/>
      <c r="S632" s="19"/>
      <c r="T632" s="19"/>
      <c r="U632" s="19"/>
    </row>
    <row r="633" spans="1:21" ht="12.75">
      <c r="A633" s="19"/>
      <c r="B633" s="19"/>
      <c r="C633" s="19"/>
      <c r="D633" s="19"/>
      <c r="E633" s="19"/>
      <c r="F633" s="19"/>
      <c r="G633" s="19"/>
      <c r="H633" s="19"/>
      <c r="I633" s="19"/>
      <c r="J633" s="19"/>
      <c r="K633" s="19"/>
      <c r="L633" s="19"/>
      <c r="M633" s="19"/>
      <c r="N633" s="19"/>
      <c r="O633" s="19"/>
      <c r="P633" s="19"/>
      <c r="Q633" s="19"/>
      <c r="R633" s="19"/>
      <c r="S633" s="19"/>
      <c r="T633" s="19"/>
      <c r="U633" s="19"/>
    </row>
    <row r="634" spans="1:21" ht="12.75">
      <c r="A634" s="19"/>
      <c r="B634" s="19"/>
      <c r="C634" s="19"/>
      <c r="D634" s="19"/>
      <c r="E634" s="19"/>
      <c r="F634" s="19"/>
      <c r="G634" s="19"/>
      <c r="H634" s="19"/>
      <c r="I634" s="19"/>
      <c r="J634" s="19"/>
      <c r="K634" s="19"/>
      <c r="L634" s="19"/>
      <c r="M634" s="19"/>
      <c r="N634" s="19"/>
      <c r="O634" s="19"/>
      <c r="P634" s="19"/>
      <c r="Q634" s="19"/>
      <c r="R634" s="19"/>
      <c r="S634" s="19"/>
      <c r="T634" s="19"/>
      <c r="U634" s="19"/>
    </row>
    <row r="635" spans="1:21" ht="12.75">
      <c r="A635" s="19"/>
      <c r="B635" s="19"/>
      <c r="C635" s="19"/>
      <c r="D635" s="19"/>
      <c r="E635" s="19"/>
      <c r="F635" s="19"/>
      <c r="G635" s="19"/>
      <c r="H635" s="19"/>
      <c r="I635" s="19"/>
      <c r="J635" s="19"/>
      <c r="K635" s="19"/>
      <c r="L635" s="19"/>
      <c r="M635" s="19"/>
      <c r="N635" s="19"/>
      <c r="O635" s="19"/>
      <c r="P635" s="19"/>
      <c r="Q635" s="19"/>
      <c r="R635" s="19"/>
      <c r="S635" s="19"/>
      <c r="T635" s="19"/>
      <c r="U635" s="19"/>
    </row>
    <row r="636" spans="1:21" ht="12.75">
      <c r="A636" s="19"/>
      <c r="B636" s="19"/>
      <c r="C636" s="19"/>
      <c r="D636" s="19"/>
      <c r="E636" s="19"/>
      <c r="F636" s="19"/>
      <c r="G636" s="19"/>
      <c r="H636" s="19"/>
      <c r="I636" s="19"/>
      <c r="J636" s="19"/>
      <c r="K636" s="19"/>
      <c r="L636" s="19"/>
      <c r="M636" s="19"/>
      <c r="N636" s="19"/>
      <c r="O636" s="19"/>
      <c r="P636" s="19"/>
      <c r="Q636" s="19"/>
      <c r="R636" s="19"/>
      <c r="S636" s="19"/>
      <c r="T636" s="19"/>
      <c r="U636" s="19"/>
    </row>
    <row r="637" spans="1:21" ht="12.75">
      <c r="A637" s="19"/>
      <c r="B637" s="19"/>
      <c r="C637" s="19"/>
      <c r="D637" s="19"/>
      <c r="E637" s="19"/>
      <c r="F637" s="19"/>
      <c r="G637" s="19"/>
      <c r="H637" s="19"/>
      <c r="I637" s="19"/>
      <c r="J637" s="19"/>
      <c r="K637" s="19"/>
      <c r="L637" s="19"/>
      <c r="M637" s="19"/>
      <c r="N637" s="19"/>
      <c r="O637" s="19"/>
      <c r="P637" s="19"/>
      <c r="Q637" s="19"/>
      <c r="R637" s="19"/>
      <c r="S637" s="19"/>
      <c r="T637" s="19"/>
      <c r="U637" s="19"/>
    </row>
    <row r="638" spans="1:21" ht="12.75">
      <c r="A638" s="19"/>
      <c r="B638" s="19"/>
      <c r="C638" s="19"/>
      <c r="D638" s="19"/>
      <c r="E638" s="19"/>
      <c r="F638" s="19"/>
      <c r="G638" s="19"/>
      <c r="H638" s="19"/>
      <c r="I638" s="19"/>
      <c r="J638" s="19"/>
      <c r="K638" s="19"/>
      <c r="L638" s="19"/>
      <c r="M638" s="19"/>
      <c r="N638" s="19"/>
      <c r="O638" s="19"/>
      <c r="P638" s="19"/>
      <c r="Q638" s="19"/>
      <c r="R638" s="19"/>
      <c r="S638" s="19"/>
      <c r="T638" s="19"/>
      <c r="U638" s="19"/>
    </row>
    <row r="639" spans="1:21" ht="12.75">
      <c r="A639" s="19"/>
      <c r="B639" s="19"/>
      <c r="C639" s="19"/>
      <c r="D639" s="19"/>
      <c r="E639" s="19"/>
      <c r="F639" s="19"/>
      <c r="G639" s="19"/>
      <c r="H639" s="19"/>
      <c r="I639" s="19"/>
      <c r="J639" s="19"/>
      <c r="K639" s="19"/>
      <c r="L639" s="19"/>
      <c r="M639" s="19"/>
      <c r="N639" s="19"/>
      <c r="O639" s="19"/>
      <c r="P639" s="19"/>
      <c r="Q639" s="19"/>
      <c r="R639" s="19"/>
      <c r="S639" s="19"/>
      <c r="T639" s="19"/>
      <c r="U639" s="19"/>
    </row>
    <row r="640" spans="1:21" ht="12.75">
      <c r="A640" s="19"/>
      <c r="B640" s="19"/>
      <c r="C640" s="19"/>
      <c r="D640" s="19"/>
      <c r="E640" s="19"/>
      <c r="F640" s="19"/>
      <c r="G640" s="19"/>
      <c r="H640" s="19"/>
      <c r="I640" s="19"/>
      <c r="J640" s="19"/>
      <c r="K640" s="19"/>
      <c r="L640" s="19"/>
      <c r="M640" s="19"/>
      <c r="N640" s="19"/>
      <c r="O640" s="19"/>
      <c r="P640" s="19"/>
      <c r="Q640" s="19"/>
      <c r="R640" s="19"/>
      <c r="S640" s="19"/>
      <c r="T640" s="19"/>
      <c r="U640" s="19"/>
    </row>
    <row r="641" spans="1:21" ht="12.75">
      <c r="A641" s="19"/>
      <c r="B641" s="19"/>
      <c r="C641" s="19"/>
      <c r="D641" s="19"/>
      <c r="E641" s="19"/>
      <c r="F641" s="19"/>
      <c r="G641" s="19"/>
      <c r="H641" s="19"/>
      <c r="I641" s="19"/>
      <c r="J641" s="19"/>
      <c r="K641" s="19"/>
      <c r="L641" s="19"/>
      <c r="M641" s="19"/>
      <c r="N641" s="19"/>
      <c r="O641" s="19"/>
      <c r="P641" s="19"/>
      <c r="Q641" s="19"/>
      <c r="R641" s="19"/>
      <c r="S641" s="19"/>
      <c r="T641" s="19"/>
      <c r="U641" s="19"/>
    </row>
    <row r="642" spans="1:21" ht="12.75">
      <c r="A642" s="19"/>
      <c r="B642" s="19"/>
      <c r="C642" s="19"/>
      <c r="D642" s="19"/>
      <c r="E642" s="19"/>
      <c r="F642" s="19"/>
      <c r="G642" s="19"/>
      <c r="H642" s="19"/>
      <c r="I642" s="19"/>
      <c r="J642" s="19"/>
      <c r="K642" s="19"/>
      <c r="L642" s="19"/>
      <c r="M642" s="19"/>
      <c r="N642" s="19"/>
      <c r="O642" s="19"/>
      <c r="P642" s="19"/>
      <c r="Q642" s="19"/>
      <c r="R642" s="19"/>
      <c r="S642" s="19"/>
      <c r="T642" s="19"/>
      <c r="U642" s="19"/>
    </row>
    <row r="643" spans="1:21" ht="12.75">
      <c r="A643" s="19"/>
      <c r="B643" s="19"/>
      <c r="C643" s="19"/>
      <c r="D643" s="19"/>
      <c r="E643" s="19"/>
      <c r="F643" s="19"/>
      <c r="G643" s="19"/>
      <c r="H643" s="19"/>
      <c r="I643" s="19"/>
      <c r="J643" s="19"/>
      <c r="K643" s="19"/>
      <c r="L643" s="19"/>
      <c r="M643" s="19"/>
      <c r="N643" s="19"/>
      <c r="O643" s="19"/>
      <c r="P643" s="19"/>
      <c r="Q643" s="19"/>
      <c r="R643" s="19"/>
      <c r="S643" s="19"/>
      <c r="T643" s="19"/>
      <c r="U643" s="19"/>
    </row>
    <row r="644" spans="1:21" ht="12.75">
      <c r="A644" s="19"/>
      <c r="B644" s="19"/>
      <c r="C644" s="19"/>
      <c r="D644" s="19"/>
      <c r="E644" s="19"/>
      <c r="F644" s="19"/>
      <c r="G644" s="19"/>
      <c r="H644" s="19"/>
      <c r="I644" s="19"/>
      <c r="J644" s="19"/>
      <c r="K644" s="19"/>
      <c r="L644" s="19"/>
      <c r="M644" s="19"/>
      <c r="N644" s="19"/>
      <c r="O644" s="19"/>
      <c r="P644" s="19"/>
      <c r="Q644" s="19"/>
      <c r="R644" s="19"/>
      <c r="S644" s="19"/>
      <c r="T644" s="19"/>
      <c r="U644" s="19"/>
    </row>
    <row r="645" spans="1:21" ht="12.75">
      <c r="A645" s="19"/>
      <c r="B645" s="19"/>
      <c r="C645" s="19"/>
      <c r="D645" s="19"/>
      <c r="E645" s="19"/>
      <c r="F645" s="19"/>
      <c r="G645" s="19"/>
      <c r="H645" s="19"/>
      <c r="I645" s="19"/>
      <c r="J645" s="19"/>
      <c r="K645" s="19"/>
      <c r="L645" s="19"/>
      <c r="M645" s="19"/>
      <c r="N645" s="19"/>
      <c r="O645" s="19"/>
      <c r="P645" s="19"/>
      <c r="Q645" s="19"/>
      <c r="R645" s="19"/>
      <c r="S645" s="19"/>
      <c r="T645" s="19"/>
      <c r="U645" s="19"/>
    </row>
    <row r="646" spans="1:21" ht="12.75">
      <c r="A646" s="19"/>
      <c r="B646" s="19"/>
      <c r="C646" s="19"/>
      <c r="D646" s="19"/>
      <c r="E646" s="19"/>
      <c r="F646" s="19"/>
      <c r="G646" s="19"/>
      <c r="H646" s="19"/>
      <c r="I646" s="19"/>
      <c r="J646" s="19"/>
      <c r="K646" s="19"/>
      <c r="L646" s="19"/>
      <c r="M646" s="19"/>
      <c r="N646" s="19"/>
      <c r="O646" s="19"/>
      <c r="P646" s="19"/>
      <c r="Q646" s="19"/>
      <c r="R646" s="19"/>
      <c r="S646" s="19"/>
      <c r="T646" s="19"/>
      <c r="U646" s="19"/>
    </row>
    <row r="647" spans="1:21" ht="12.75">
      <c r="A647" s="19"/>
      <c r="B647" s="19"/>
      <c r="C647" s="19"/>
      <c r="D647" s="19"/>
      <c r="E647" s="19"/>
      <c r="F647" s="19"/>
      <c r="G647" s="19"/>
      <c r="H647" s="19"/>
      <c r="I647" s="19"/>
      <c r="J647" s="19"/>
      <c r="K647" s="19"/>
      <c r="L647" s="19"/>
      <c r="M647" s="19"/>
      <c r="N647" s="19"/>
      <c r="O647" s="19"/>
      <c r="P647" s="19"/>
      <c r="Q647" s="19"/>
      <c r="R647" s="19"/>
      <c r="S647" s="19"/>
      <c r="T647" s="19"/>
      <c r="U647" s="19"/>
    </row>
    <row r="648" spans="1:21" ht="12.75">
      <c r="A648" s="19"/>
      <c r="B648" s="19"/>
      <c r="C648" s="19"/>
      <c r="D648" s="19"/>
      <c r="E648" s="19"/>
      <c r="F648" s="19"/>
      <c r="G648" s="19"/>
      <c r="H648" s="19"/>
      <c r="I648" s="19"/>
      <c r="J648" s="19"/>
      <c r="K648" s="19"/>
      <c r="L648" s="19"/>
      <c r="M648" s="19"/>
      <c r="N648" s="19"/>
      <c r="O648" s="19"/>
      <c r="P648" s="19"/>
      <c r="Q648" s="19"/>
      <c r="R648" s="19"/>
      <c r="S648" s="19"/>
      <c r="T648" s="19"/>
      <c r="U648" s="19"/>
    </row>
    <row r="649" spans="1:21" ht="12.75">
      <c r="A649" s="19"/>
      <c r="B649" s="19"/>
      <c r="C649" s="19"/>
      <c r="D649" s="19"/>
      <c r="E649" s="19"/>
      <c r="F649" s="19"/>
      <c r="G649" s="19"/>
      <c r="H649" s="19"/>
      <c r="I649" s="19"/>
      <c r="J649" s="19"/>
      <c r="K649" s="19"/>
      <c r="L649" s="19"/>
      <c r="M649" s="19"/>
      <c r="N649" s="19"/>
      <c r="O649" s="19"/>
      <c r="P649" s="19"/>
      <c r="Q649" s="19"/>
      <c r="R649" s="19"/>
      <c r="S649" s="19"/>
      <c r="T649" s="19"/>
      <c r="U649" s="19"/>
    </row>
    <row r="650" spans="1:21" ht="12.75">
      <c r="A650" s="19"/>
      <c r="B650" s="19"/>
      <c r="C650" s="19"/>
      <c r="D650" s="19"/>
      <c r="E650" s="19"/>
      <c r="F650" s="19"/>
      <c r="G650" s="19"/>
      <c r="H650" s="19"/>
      <c r="I650" s="19"/>
      <c r="J650" s="19"/>
      <c r="K650" s="19"/>
      <c r="L650" s="19"/>
      <c r="M650" s="19"/>
      <c r="N650" s="19"/>
      <c r="O650" s="19"/>
      <c r="P650" s="19"/>
      <c r="Q650" s="19"/>
      <c r="R650" s="19"/>
      <c r="S650" s="19"/>
      <c r="T650" s="19"/>
      <c r="U650" s="19"/>
    </row>
    <row r="651" spans="1:21" ht="12.75">
      <c r="A651" s="19"/>
      <c r="B651" s="19"/>
      <c r="C651" s="19"/>
      <c r="D651" s="19"/>
      <c r="E651" s="19"/>
      <c r="F651" s="19"/>
      <c r="G651" s="19"/>
      <c r="H651" s="19"/>
      <c r="I651" s="19"/>
      <c r="J651" s="19"/>
      <c r="K651" s="19"/>
      <c r="L651" s="19"/>
      <c r="M651" s="19"/>
      <c r="N651" s="19"/>
      <c r="O651" s="19"/>
      <c r="P651" s="19"/>
      <c r="Q651" s="19"/>
      <c r="R651" s="19"/>
      <c r="S651" s="19"/>
      <c r="T651" s="19"/>
      <c r="U651" s="19"/>
    </row>
    <row r="652" spans="1:21" ht="12.75">
      <c r="A652" s="19"/>
      <c r="B652" s="19"/>
      <c r="C652" s="19"/>
      <c r="D652" s="19"/>
      <c r="E652" s="19"/>
      <c r="F652" s="19"/>
      <c r="G652" s="19"/>
      <c r="H652" s="19"/>
      <c r="I652" s="19"/>
      <c r="J652" s="19"/>
      <c r="K652" s="19"/>
      <c r="L652" s="19"/>
      <c r="M652" s="19"/>
      <c r="N652" s="19"/>
      <c r="O652" s="19"/>
      <c r="P652" s="19"/>
      <c r="Q652" s="19"/>
      <c r="R652" s="19"/>
      <c r="S652" s="19"/>
      <c r="T652" s="19"/>
      <c r="U652" s="19"/>
    </row>
    <row r="653" spans="1:21" ht="12.75">
      <c r="A653" s="19"/>
      <c r="B653" s="19"/>
      <c r="C653" s="19"/>
      <c r="D653" s="19"/>
      <c r="E653" s="19"/>
      <c r="F653" s="19"/>
      <c r="G653" s="19"/>
      <c r="H653" s="19"/>
      <c r="I653" s="19"/>
      <c r="J653" s="19"/>
      <c r="K653" s="19"/>
      <c r="L653" s="19"/>
      <c r="M653" s="19"/>
      <c r="N653" s="19"/>
      <c r="O653" s="19"/>
      <c r="P653" s="19"/>
      <c r="Q653" s="19"/>
      <c r="R653" s="19"/>
      <c r="S653" s="19"/>
      <c r="T653" s="19"/>
      <c r="U653" s="19"/>
    </row>
    <row r="654" spans="1:21" ht="12.75">
      <c r="A654" s="19"/>
      <c r="B654" s="19"/>
      <c r="C654" s="19"/>
      <c r="D654" s="19"/>
      <c r="E654" s="19"/>
      <c r="F654" s="19"/>
      <c r="G654" s="19"/>
      <c r="H654" s="19"/>
      <c r="I654" s="19"/>
      <c r="J654" s="19"/>
      <c r="K654" s="19"/>
      <c r="L654" s="19"/>
      <c r="M654" s="19"/>
      <c r="N654" s="19"/>
      <c r="O654" s="19"/>
      <c r="P654" s="19"/>
      <c r="Q654" s="19"/>
      <c r="R654" s="19"/>
      <c r="S654" s="19"/>
      <c r="T654" s="19"/>
      <c r="U654" s="19"/>
    </row>
    <row r="655" spans="1:21" ht="12.75">
      <c r="A655" s="19"/>
      <c r="B655" s="19"/>
      <c r="C655" s="19"/>
      <c r="D655" s="19"/>
      <c r="E655" s="19"/>
      <c r="F655" s="19"/>
      <c r="G655" s="19"/>
      <c r="H655" s="19"/>
      <c r="I655" s="19"/>
      <c r="J655" s="19"/>
      <c r="K655" s="19"/>
      <c r="L655" s="19"/>
      <c r="M655" s="19"/>
      <c r="N655" s="19"/>
      <c r="O655" s="19"/>
      <c r="P655" s="19"/>
      <c r="Q655" s="19"/>
      <c r="R655" s="19"/>
      <c r="S655" s="19"/>
      <c r="T655" s="19"/>
      <c r="U655" s="19"/>
    </row>
    <row r="656" spans="1:21" ht="12.75">
      <c r="A656" s="19"/>
      <c r="B656" s="19"/>
      <c r="C656" s="19"/>
      <c r="D656" s="19"/>
      <c r="E656" s="19"/>
      <c r="F656" s="19"/>
      <c r="G656" s="19"/>
      <c r="H656" s="19"/>
      <c r="I656" s="19"/>
      <c r="J656" s="19"/>
      <c r="K656" s="19"/>
      <c r="L656" s="19"/>
      <c r="M656" s="19"/>
      <c r="N656" s="19"/>
      <c r="O656" s="19"/>
      <c r="P656" s="19"/>
      <c r="Q656" s="19"/>
      <c r="R656" s="19"/>
      <c r="S656" s="19"/>
      <c r="T656" s="19"/>
      <c r="U656" s="19"/>
    </row>
    <row r="657" spans="1:21" ht="12.75">
      <c r="A657" s="19"/>
      <c r="B657" s="19"/>
      <c r="C657" s="19"/>
      <c r="D657" s="19"/>
      <c r="E657" s="19"/>
      <c r="F657" s="19"/>
      <c r="G657" s="19"/>
      <c r="H657" s="19"/>
      <c r="I657" s="19"/>
      <c r="J657" s="19"/>
      <c r="K657" s="19"/>
      <c r="L657" s="19"/>
      <c r="M657" s="19"/>
      <c r="N657" s="19"/>
      <c r="O657" s="19"/>
      <c r="P657" s="19"/>
      <c r="Q657" s="19"/>
      <c r="R657" s="19"/>
      <c r="S657" s="19"/>
      <c r="T657" s="19"/>
      <c r="U657" s="19"/>
    </row>
    <row r="658" spans="1:21" ht="12.75">
      <c r="A658" s="19"/>
      <c r="B658" s="19"/>
      <c r="C658" s="19"/>
      <c r="D658" s="19"/>
      <c r="E658" s="19"/>
      <c r="F658" s="19"/>
      <c r="G658" s="19"/>
      <c r="H658" s="19"/>
      <c r="I658" s="19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/>
      <c r="U658" s="19"/>
    </row>
    <row r="659" spans="1:21" ht="12.75">
      <c r="A659" s="19"/>
      <c r="B659" s="19"/>
      <c r="C659" s="19"/>
      <c r="D659" s="19"/>
      <c r="E659" s="19"/>
      <c r="F659" s="19"/>
      <c r="G659" s="19"/>
      <c r="H659" s="19"/>
      <c r="I659" s="19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/>
      <c r="U659" s="19"/>
    </row>
    <row r="660" spans="1:21" ht="12.75">
      <c r="A660" s="19"/>
      <c r="B660" s="19"/>
      <c r="C660" s="19"/>
      <c r="D660" s="19"/>
      <c r="E660" s="19"/>
      <c r="F660" s="19"/>
      <c r="G660" s="19"/>
      <c r="H660" s="19"/>
      <c r="I660" s="19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/>
      <c r="U660" s="19"/>
    </row>
    <row r="661" spans="1:21" ht="12.75">
      <c r="A661" s="19"/>
      <c r="B661" s="19"/>
      <c r="C661" s="19"/>
      <c r="D661" s="19"/>
      <c r="E661" s="19"/>
      <c r="F661" s="19"/>
      <c r="G661" s="19"/>
      <c r="H661" s="19"/>
      <c r="I661" s="19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/>
      <c r="U661" s="19"/>
    </row>
    <row r="662" spans="1:21" ht="12.75">
      <c r="A662" s="19"/>
      <c r="B662" s="19"/>
      <c r="C662" s="19"/>
      <c r="D662" s="19"/>
      <c r="E662" s="19"/>
      <c r="F662" s="19"/>
      <c r="G662" s="19"/>
      <c r="H662" s="19"/>
      <c r="I662" s="19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/>
      <c r="U662" s="19"/>
    </row>
    <row r="663" spans="1:21" ht="12.75">
      <c r="A663" s="19"/>
      <c r="B663" s="19"/>
      <c r="C663" s="19"/>
      <c r="D663" s="19"/>
      <c r="E663" s="19"/>
      <c r="F663" s="19"/>
      <c r="G663" s="19"/>
      <c r="H663" s="19"/>
      <c r="I663" s="19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/>
      <c r="U663" s="19"/>
    </row>
    <row r="664" spans="1:21" ht="12.75">
      <c r="A664" s="19"/>
      <c r="B664" s="19"/>
      <c r="C664" s="19"/>
      <c r="D664" s="19"/>
      <c r="E664" s="19"/>
      <c r="F664" s="19"/>
      <c r="G664" s="19"/>
      <c r="H664" s="19"/>
      <c r="I664" s="19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/>
      <c r="U664" s="19"/>
    </row>
    <row r="665" spans="1:21" ht="12.75">
      <c r="A665" s="19"/>
      <c r="B665" s="19"/>
      <c r="C665" s="19"/>
      <c r="D665" s="19"/>
      <c r="E665" s="19"/>
      <c r="F665" s="19"/>
      <c r="G665" s="19"/>
      <c r="H665" s="19"/>
      <c r="I665" s="19"/>
      <c r="J665" s="19"/>
      <c r="K665" s="19"/>
      <c r="L665" s="19"/>
      <c r="M665" s="19"/>
      <c r="N665" s="19"/>
      <c r="O665" s="19"/>
      <c r="P665" s="19"/>
      <c r="Q665" s="19"/>
      <c r="R665" s="19"/>
      <c r="S665" s="19"/>
      <c r="T665" s="19"/>
      <c r="U665" s="19"/>
    </row>
    <row r="666" spans="1:21" ht="12.75">
      <c r="A666" s="19"/>
      <c r="B666" s="19"/>
      <c r="C666" s="19"/>
      <c r="D666" s="19"/>
      <c r="E666" s="19"/>
      <c r="F666" s="19"/>
      <c r="G666" s="19"/>
      <c r="H666" s="19"/>
      <c r="I666" s="19"/>
      <c r="J666" s="19"/>
      <c r="K666" s="19"/>
      <c r="L666" s="19"/>
      <c r="M666" s="19"/>
      <c r="N666" s="19"/>
      <c r="O666" s="19"/>
      <c r="P666" s="19"/>
      <c r="Q666" s="19"/>
      <c r="R666" s="19"/>
      <c r="S666" s="19"/>
      <c r="T666" s="19"/>
      <c r="U666" s="19"/>
    </row>
    <row r="667" spans="1:21" ht="12.75">
      <c r="A667" s="19"/>
      <c r="B667" s="19"/>
      <c r="C667" s="19"/>
      <c r="D667" s="19"/>
      <c r="E667" s="19"/>
      <c r="F667" s="19"/>
      <c r="G667" s="19"/>
      <c r="H667" s="19"/>
      <c r="I667" s="19"/>
      <c r="J667" s="19"/>
      <c r="K667" s="19"/>
      <c r="L667" s="19"/>
      <c r="M667" s="19"/>
      <c r="N667" s="19"/>
      <c r="O667" s="19"/>
      <c r="P667" s="19"/>
      <c r="Q667" s="19"/>
      <c r="R667" s="19"/>
      <c r="S667" s="19"/>
      <c r="T667" s="19"/>
      <c r="U667" s="19"/>
    </row>
    <row r="668" spans="1:21" ht="12.75">
      <c r="A668" s="19"/>
      <c r="B668" s="19"/>
      <c r="C668" s="19"/>
      <c r="D668" s="19"/>
      <c r="E668" s="19"/>
      <c r="F668" s="19"/>
      <c r="G668" s="19"/>
      <c r="H668" s="19"/>
      <c r="I668" s="19"/>
      <c r="J668" s="19"/>
      <c r="K668" s="19"/>
      <c r="L668" s="19"/>
      <c r="M668" s="19"/>
      <c r="N668" s="19"/>
      <c r="O668" s="19"/>
      <c r="P668" s="19"/>
      <c r="Q668" s="19"/>
      <c r="R668" s="19"/>
      <c r="S668" s="19"/>
      <c r="T668" s="19"/>
      <c r="U668" s="19"/>
    </row>
    <row r="669" spans="1:21" ht="12.75">
      <c r="A669" s="19"/>
      <c r="B669" s="19"/>
      <c r="C669" s="19"/>
      <c r="D669" s="19"/>
      <c r="E669" s="19"/>
      <c r="F669" s="19"/>
      <c r="G669" s="19"/>
      <c r="H669" s="19"/>
      <c r="I669" s="19"/>
      <c r="J669" s="19"/>
      <c r="K669" s="19"/>
      <c r="L669" s="19"/>
      <c r="M669" s="19"/>
      <c r="N669" s="19"/>
      <c r="O669" s="19"/>
      <c r="P669" s="19"/>
      <c r="Q669" s="19"/>
      <c r="R669" s="19"/>
      <c r="S669" s="19"/>
      <c r="T669" s="19"/>
      <c r="U669" s="19"/>
    </row>
    <row r="670" spans="1:21" ht="12.75">
      <c r="A670" s="19"/>
      <c r="B670" s="19"/>
      <c r="C670" s="19"/>
      <c r="D670" s="19"/>
      <c r="E670" s="19"/>
      <c r="F670" s="19"/>
      <c r="G670" s="19"/>
      <c r="H670" s="19"/>
      <c r="I670" s="19"/>
      <c r="J670" s="19"/>
      <c r="K670" s="19"/>
      <c r="L670" s="19"/>
      <c r="M670" s="19"/>
      <c r="N670" s="19"/>
      <c r="O670" s="19"/>
      <c r="P670" s="19"/>
      <c r="Q670" s="19"/>
      <c r="R670" s="19"/>
      <c r="S670" s="19"/>
      <c r="T670" s="19"/>
      <c r="U670" s="19"/>
    </row>
    <row r="671" spans="1:21" ht="12.75">
      <c r="A671" s="19"/>
      <c r="B671" s="19"/>
      <c r="C671" s="19"/>
      <c r="D671" s="19"/>
      <c r="E671" s="19"/>
      <c r="F671" s="19"/>
      <c r="G671" s="19"/>
      <c r="H671" s="19"/>
      <c r="I671" s="19"/>
      <c r="J671" s="19"/>
      <c r="K671" s="19"/>
      <c r="L671" s="19"/>
      <c r="M671" s="19"/>
      <c r="N671" s="19"/>
      <c r="O671" s="19"/>
      <c r="P671" s="19"/>
      <c r="Q671" s="19"/>
      <c r="R671" s="19"/>
      <c r="S671" s="19"/>
      <c r="T671" s="19"/>
      <c r="U671" s="19"/>
    </row>
    <row r="672" spans="1:21" ht="12.75">
      <c r="A672" s="19"/>
      <c r="B672" s="19"/>
      <c r="C672" s="19"/>
      <c r="D672" s="19"/>
      <c r="E672" s="19"/>
      <c r="F672" s="19"/>
      <c r="G672" s="19"/>
      <c r="H672" s="19"/>
      <c r="I672" s="19"/>
      <c r="J672" s="19"/>
      <c r="K672" s="19"/>
      <c r="L672" s="19"/>
      <c r="M672" s="19"/>
      <c r="N672" s="19"/>
      <c r="O672" s="19"/>
      <c r="P672" s="19"/>
      <c r="Q672" s="19"/>
      <c r="R672" s="19"/>
      <c r="S672" s="19"/>
      <c r="T672" s="19"/>
      <c r="U672" s="19"/>
    </row>
    <row r="673" spans="1:21" ht="12.75">
      <c r="A673" s="19"/>
      <c r="B673" s="19"/>
      <c r="C673" s="19"/>
      <c r="D673" s="19"/>
      <c r="E673" s="19"/>
      <c r="F673" s="19"/>
      <c r="G673" s="19"/>
      <c r="H673" s="19"/>
      <c r="I673" s="19"/>
      <c r="J673" s="19"/>
      <c r="K673" s="19"/>
      <c r="L673" s="19"/>
      <c r="M673" s="19"/>
      <c r="N673" s="19"/>
      <c r="O673" s="19"/>
      <c r="P673" s="19"/>
      <c r="Q673" s="19"/>
      <c r="R673" s="19"/>
      <c r="S673" s="19"/>
      <c r="T673" s="19"/>
      <c r="U673" s="19"/>
    </row>
    <row r="674" spans="1:21" ht="12.75">
      <c r="A674" s="19"/>
      <c r="B674" s="19"/>
      <c r="C674" s="19"/>
      <c r="D674" s="19"/>
      <c r="E674" s="19"/>
      <c r="F674" s="19"/>
      <c r="G674" s="19"/>
      <c r="H674" s="19"/>
      <c r="I674" s="19"/>
      <c r="J674" s="19"/>
      <c r="K674" s="19"/>
      <c r="L674" s="19"/>
      <c r="M674" s="19"/>
      <c r="N674" s="19"/>
      <c r="O674" s="19"/>
      <c r="P674" s="19"/>
      <c r="Q674" s="19"/>
      <c r="R674" s="19"/>
      <c r="S674" s="19"/>
      <c r="T674" s="19"/>
      <c r="U674" s="19"/>
    </row>
    <row r="675" spans="1:21" ht="12.75">
      <c r="A675" s="19"/>
      <c r="B675" s="19"/>
      <c r="C675" s="19"/>
      <c r="D675" s="19"/>
      <c r="E675" s="19"/>
      <c r="F675" s="19"/>
      <c r="G675" s="19"/>
      <c r="H675" s="19"/>
      <c r="I675" s="19"/>
      <c r="J675" s="19"/>
      <c r="K675" s="19"/>
      <c r="L675" s="19"/>
      <c r="M675" s="19"/>
      <c r="N675" s="19"/>
      <c r="O675" s="19"/>
      <c r="P675" s="19"/>
      <c r="Q675" s="19"/>
      <c r="R675" s="19"/>
      <c r="S675" s="19"/>
      <c r="T675" s="19"/>
      <c r="U675" s="19"/>
    </row>
    <row r="676" spans="1:21" ht="12.75">
      <c r="A676" s="19"/>
      <c r="B676" s="19"/>
      <c r="C676" s="19"/>
      <c r="D676" s="19"/>
      <c r="E676" s="19"/>
      <c r="F676" s="19"/>
      <c r="G676" s="19"/>
      <c r="H676" s="19"/>
      <c r="I676" s="19"/>
      <c r="J676" s="19"/>
      <c r="K676" s="19"/>
      <c r="L676" s="19"/>
      <c r="M676" s="19"/>
      <c r="N676" s="19"/>
      <c r="O676" s="19"/>
      <c r="P676" s="19"/>
      <c r="Q676" s="19"/>
      <c r="R676" s="19"/>
      <c r="S676" s="19"/>
      <c r="T676" s="19"/>
      <c r="U676" s="19"/>
    </row>
    <row r="677" spans="1:21" ht="12.75">
      <c r="A677" s="19"/>
      <c r="B677" s="19"/>
      <c r="C677" s="19"/>
      <c r="D677" s="19"/>
      <c r="E677" s="19"/>
      <c r="F677" s="19"/>
      <c r="G677" s="19"/>
      <c r="H677" s="19"/>
      <c r="I677" s="19"/>
      <c r="J677" s="19"/>
      <c r="K677" s="19"/>
      <c r="L677" s="19"/>
      <c r="M677" s="19"/>
      <c r="N677" s="19"/>
      <c r="O677" s="19"/>
      <c r="P677" s="19"/>
      <c r="Q677" s="19"/>
      <c r="R677" s="19"/>
      <c r="S677" s="19"/>
      <c r="T677" s="19"/>
      <c r="U677" s="19"/>
    </row>
    <row r="678" spans="1:21" ht="12.75">
      <c r="A678" s="19"/>
      <c r="B678" s="19"/>
      <c r="C678" s="19"/>
      <c r="D678" s="19"/>
      <c r="E678" s="19"/>
      <c r="F678" s="19"/>
      <c r="G678" s="19"/>
      <c r="H678" s="19"/>
      <c r="I678" s="19"/>
      <c r="J678" s="19"/>
      <c r="K678" s="19"/>
      <c r="L678" s="19"/>
      <c r="M678" s="19"/>
      <c r="N678" s="19"/>
      <c r="O678" s="19"/>
      <c r="P678" s="19"/>
      <c r="Q678" s="19"/>
      <c r="R678" s="19"/>
      <c r="S678" s="19"/>
      <c r="T678" s="19"/>
      <c r="U678" s="19"/>
    </row>
    <row r="679" spans="1:21" ht="12.75">
      <c r="A679" s="19"/>
      <c r="B679" s="19"/>
      <c r="C679" s="19"/>
      <c r="D679" s="19"/>
      <c r="E679" s="19"/>
      <c r="F679" s="19"/>
      <c r="G679" s="19"/>
      <c r="H679" s="19"/>
      <c r="I679" s="19"/>
      <c r="J679" s="19"/>
      <c r="K679" s="19"/>
      <c r="L679" s="19"/>
      <c r="M679" s="19"/>
      <c r="N679" s="19"/>
      <c r="O679" s="19"/>
      <c r="P679" s="19"/>
      <c r="Q679" s="19"/>
      <c r="R679" s="19"/>
      <c r="S679" s="19"/>
      <c r="T679" s="19"/>
      <c r="U679" s="19"/>
    </row>
    <row r="680" spans="1:21" ht="12.75">
      <c r="A680" s="19"/>
      <c r="B680" s="19"/>
      <c r="C680" s="19"/>
      <c r="D680" s="19"/>
      <c r="E680" s="19"/>
      <c r="F680" s="19"/>
      <c r="G680" s="19"/>
      <c r="H680" s="19"/>
      <c r="I680" s="19"/>
      <c r="J680" s="19"/>
      <c r="K680" s="19"/>
      <c r="L680" s="19"/>
      <c r="M680" s="19"/>
      <c r="N680" s="19"/>
      <c r="O680" s="19"/>
      <c r="P680" s="19"/>
      <c r="Q680" s="19"/>
      <c r="R680" s="19"/>
      <c r="S680" s="19"/>
      <c r="T680" s="19"/>
      <c r="U680" s="19"/>
    </row>
    <row r="681" spans="1:21" ht="12.75">
      <c r="A681" s="19"/>
      <c r="B681" s="19"/>
      <c r="C681" s="19"/>
      <c r="D681" s="19"/>
      <c r="E681" s="19"/>
      <c r="F681" s="19"/>
      <c r="G681" s="19"/>
      <c r="H681" s="19"/>
      <c r="I681" s="19"/>
      <c r="J681" s="19"/>
      <c r="K681" s="19"/>
      <c r="L681" s="19"/>
      <c r="M681" s="19"/>
      <c r="N681" s="19"/>
      <c r="O681" s="19"/>
      <c r="P681" s="19"/>
      <c r="Q681" s="19"/>
      <c r="R681" s="19"/>
      <c r="S681" s="19"/>
      <c r="T681" s="19"/>
      <c r="U681" s="19"/>
    </row>
    <row r="682" spans="1:21" ht="12.75">
      <c r="A682" s="19"/>
      <c r="B682" s="19"/>
      <c r="C682" s="19"/>
      <c r="D682" s="19"/>
      <c r="E682" s="19"/>
      <c r="F682" s="19"/>
      <c r="G682" s="19"/>
      <c r="H682" s="19"/>
      <c r="I682" s="19"/>
      <c r="J682" s="19"/>
      <c r="K682" s="19"/>
      <c r="L682" s="19"/>
      <c r="M682" s="19"/>
      <c r="N682" s="19"/>
      <c r="O682" s="19"/>
      <c r="P682" s="19"/>
      <c r="Q682" s="19"/>
      <c r="R682" s="19"/>
      <c r="S682" s="19"/>
      <c r="T682" s="19"/>
      <c r="U682" s="19"/>
    </row>
    <row r="683" spans="1:21" ht="12.75">
      <c r="A683" s="19"/>
      <c r="B683" s="19"/>
      <c r="C683" s="19"/>
      <c r="D683" s="19"/>
      <c r="E683" s="19"/>
      <c r="F683" s="19"/>
      <c r="G683" s="19"/>
      <c r="H683" s="19"/>
      <c r="I683" s="19"/>
      <c r="J683" s="19"/>
      <c r="K683" s="19"/>
      <c r="L683" s="19"/>
      <c r="M683" s="19"/>
      <c r="N683" s="19"/>
      <c r="O683" s="19"/>
      <c r="P683" s="19"/>
      <c r="Q683" s="19"/>
      <c r="R683" s="19"/>
      <c r="S683" s="19"/>
      <c r="T683" s="19"/>
      <c r="U683" s="19"/>
    </row>
    <row r="684" spans="1:21" ht="12.75">
      <c r="A684" s="19"/>
      <c r="B684" s="19"/>
      <c r="C684" s="19"/>
      <c r="D684" s="19"/>
      <c r="E684" s="19"/>
      <c r="F684" s="19"/>
      <c r="G684" s="19"/>
      <c r="H684" s="19"/>
      <c r="I684" s="19"/>
      <c r="J684" s="19"/>
      <c r="K684" s="19"/>
      <c r="L684" s="19"/>
      <c r="M684" s="19"/>
      <c r="N684" s="19"/>
      <c r="O684" s="19"/>
      <c r="P684" s="19"/>
      <c r="Q684" s="19"/>
      <c r="R684" s="19"/>
      <c r="S684" s="19"/>
      <c r="T684" s="19"/>
      <c r="U684" s="19"/>
    </row>
    <row r="685" spans="1:21" ht="12.75">
      <c r="A685" s="19"/>
      <c r="B685" s="19"/>
      <c r="C685" s="19"/>
      <c r="D685" s="19"/>
      <c r="E685" s="19"/>
      <c r="F685" s="19"/>
      <c r="G685" s="19"/>
      <c r="H685" s="19"/>
      <c r="I685" s="19"/>
      <c r="J685" s="19"/>
      <c r="K685" s="19"/>
      <c r="L685" s="19"/>
      <c r="M685" s="19"/>
      <c r="N685" s="19"/>
      <c r="O685" s="19"/>
      <c r="P685" s="19"/>
      <c r="Q685" s="19"/>
      <c r="R685" s="19"/>
      <c r="S685" s="19"/>
      <c r="T685" s="19"/>
      <c r="U685" s="19"/>
    </row>
    <row r="686" spans="1:21" ht="12.75">
      <c r="A686" s="19"/>
      <c r="B686" s="19"/>
      <c r="C686" s="19"/>
      <c r="D686" s="19"/>
      <c r="E686" s="19"/>
      <c r="F686" s="19"/>
      <c r="G686" s="19"/>
      <c r="H686" s="19"/>
      <c r="I686" s="19"/>
      <c r="J686" s="19"/>
      <c r="K686" s="19"/>
      <c r="L686" s="19"/>
      <c r="M686" s="19"/>
      <c r="N686" s="19"/>
      <c r="O686" s="19"/>
      <c r="P686" s="19"/>
      <c r="Q686" s="19"/>
      <c r="R686" s="19"/>
      <c r="S686" s="19"/>
      <c r="T686" s="19"/>
      <c r="U686" s="19"/>
    </row>
    <row r="687" spans="1:21" ht="12.75">
      <c r="A687" s="19"/>
      <c r="B687" s="19"/>
      <c r="C687" s="19"/>
      <c r="D687" s="19"/>
      <c r="E687" s="19"/>
      <c r="F687" s="19"/>
      <c r="G687" s="19"/>
      <c r="H687" s="19"/>
      <c r="I687" s="19"/>
      <c r="J687" s="19"/>
      <c r="K687" s="19"/>
      <c r="L687" s="19"/>
      <c r="M687" s="19"/>
      <c r="N687" s="19"/>
      <c r="O687" s="19"/>
      <c r="P687" s="19"/>
      <c r="Q687" s="19"/>
      <c r="R687" s="19"/>
      <c r="S687" s="19"/>
      <c r="T687" s="19"/>
      <c r="U687" s="19"/>
    </row>
    <row r="688" spans="1:21" ht="12.75">
      <c r="A688" s="19"/>
      <c r="B688" s="19"/>
      <c r="C688" s="19"/>
      <c r="D688" s="19"/>
      <c r="E688" s="19"/>
      <c r="F688" s="19"/>
      <c r="G688" s="19"/>
      <c r="H688" s="19"/>
      <c r="I688" s="19"/>
      <c r="J688" s="19"/>
      <c r="K688" s="19"/>
      <c r="L688" s="19"/>
      <c r="M688" s="19"/>
      <c r="N688" s="19"/>
      <c r="O688" s="19"/>
      <c r="P688" s="19"/>
      <c r="Q688" s="19"/>
      <c r="R688" s="19"/>
      <c r="S688" s="19"/>
      <c r="T688" s="19"/>
      <c r="U688" s="19"/>
    </row>
    <row r="689" spans="1:21" ht="12.75">
      <c r="A689" s="19"/>
      <c r="B689" s="19"/>
      <c r="C689" s="19"/>
      <c r="D689" s="19"/>
      <c r="E689" s="19"/>
      <c r="F689" s="19"/>
      <c r="G689" s="19"/>
      <c r="H689" s="19"/>
      <c r="I689" s="19"/>
      <c r="J689" s="19"/>
      <c r="K689" s="19"/>
      <c r="L689" s="19"/>
      <c r="M689" s="19"/>
      <c r="N689" s="19"/>
      <c r="O689" s="19"/>
      <c r="P689" s="19"/>
      <c r="Q689" s="19"/>
      <c r="R689" s="19"/>
      <c r="S689" s="19"/>
      <c r="T689" s="19"/>
      <c r="U689" s="19"/>
    </row>
    <row r="690" spans="1:21" ht="12.75">
      <c r="A690" s="19"/>
      <c r="B690" s="19"/>
      <c r="C690" s="19"/>
      <c r="D690" s="19"/>
      <c r="E690" s="19"/>
      <c r="F690" s="19"/>
      <c r="G690" s="19"/>
      <c r="H690" s="19"/>
      <c r="I690" s="19"/>
      <c r="J690" s="19"/>
      <c r="K690" s="19"/>
      <c r="L690" s="19"/>
      <c r="M690" s="19"/>
      <c r="N690" s="19"/>
      <c r="O690" s="19"/>
      <c r="P690" s="19"/>
      <c r="Q690" s="19"/>
      <c r="R690" s="19"/>
      <c r="S690" s="19"/>
      <c r="T690" s="19"/>
      <c r="U690" s="19"/>
    </row>
    <row r="691" spans="1:21" ht="12.75">
      <c r="A691" s="19"/>
      <c r="B691" s="19"/>
      <c r="C691" s="19"/>
      <c r="D691" s="19"/>
      <c r="E691" s="19"/>
      <c r="F691" s="19"/>
      <c r="G691" s="19"/>
      <c r="H691" s="19"/>
      <c r="I691" s="19"/>
      <c r="J691" s="19"/>
      <c r="K691" s="19"/>
      <c r="L691" s="19"/>
      <c r="M691" s="19"/>
      <c r="N691" s="19"/>
      <c r="O691" s="19"/>
      <c r="P691" s="19"/>
      <c r="Q691" s="19"/>
      <c r="R691" s="19"/>
      <c r="S691" s="19"/>
      <c r="T691" s="19"/>
      <c r="U691" s="19"/>
    </row>
    <row r="692" spans="1:21" ht="12.75">
      <c r="A692" s="19"/>
      <c r="B692" s="19"/>
      <c r="C692" s="19"/>
      <c r="D692" s="19"/>
      <c r="E692" s="19"/>
      <c r="F692" s="19"/>
      <c r="G692" s="19"/>
      <c r="H692" s="19"/>
      <c r="I692" s="19"/>
      <c r="J692" s="19"/>
      <c r="K692" s="19"/>
      <c r="L692" s="19"/>
      <c r="M692" s="19"/>
      <c r="N692" s="19"/>
      <c r="O692" s="19"/>
      <c r="P692" s="19"/>
      <c r="Q692" s="19"/>
      <c r="R692" s="19"/>
      <c r="S692" s="19"/>
      <c r="T692" s="19"/>
      <c r="U692" s="19"/>
    </row>
    <row r="693" spans="1:21" ht="12.75">
      <c r="A693" s="19"/>
      <c r="B693" s="19"/>
      <c r="C693" s="19"/>
      <c r="D693" s="19"/>
      <c r="E693" s="19"/>
      <c r="F693" s="19"/>
      <c r="G693" s="19"/>
      <c r="H693" s="19"/>
      <c r="I693" s="19"/>
      <c r="J693" s="19"/>
      <c r="K693" s="19"/>
      <c r="L693" s="19"/>
      <c r="M693" s="19"/>
      <c r="N693" s="19"/>
      <c r="O693" s="19"/>
      <c r="P693" s="19"/>
      <c r="Q693" s="19"/>
      <c r="R693" s="19"/>
      <c r="S693" s="19"/>
      <c r="T693" s="19"/>
      <c r="U693" s="19"/>
    </row>
    <row r="694" spans="1:21" ht="12.75">
      <c r="A694" s="19"/>
      <c r="B694" s="19"/>
      <c r="C694" s="19"/>
      <c r="D694" s="19"/>
      <c r="E694" s="19"/>
      <c r="F694" s="19"/>
      <c r="G694" s="19"/>
      <c r="H694" s="19"/>
      <c r="I694" s="19"/>
      <c r="J694" s="19"/>
      <c r="K694" s="19"/>
      <c r="L694" s="19"/>
      <c r="M694" s="19"/>
      <c r="N694" s="19"/>
      <c r="O694" s="19"/>
      <c r="P694" s="19"/>
      <c r="Q694" s="19"/>
      <c r="R694" s="19"/>
      <c r="S694" s="19"/>
      <c r="T694" s="19"/>
      <c r="U694" s="19"/>
    </row>
    <row r="695" spans="1:21" ht="12.75">
      <c r="A695" s="19"/>
      <c r="B695" s="19"/>
      <c r="C695" s="19"/>
      <c r="D695" s="19"/>
      <c r="E695" s="19"/>
      <c r="F695" s="19"/>
      <c r="G695" s="19"/>
      <c r="H695" s="19"/>
      <c r="I695" s="19"/>
      <c r="J695" s="19"/>
      <c r="K695" s="19"/>
      <c r="L695" s="19"/>
      <c r="M695" s="19"/>
      <c r="N695" s="19"/>
      <c r="O695" s="19"/>
      <c r="P695" s="19"/>
      <c r="Q695" s="19"/>
      <c r="R695" s="19"/>
      <c r="S695" s="19"/>
      <c r="T695" s="19"/>
      <c r="U695" s="19"/>
    </row>
    <row r="696" spans="1:21" ht="12.75">
      <c r="A696" s="19"/>
      <c r="B696" s="19"/>
      <c r="C696" s="19"/>
      <c r="D696" s="19"/>
      <c r="E696" s="19"/>
      <c r="F696" s="19"/>
      <c r="G696" s="19"/>
      <c r="H696" s="19"/>
      <c r="I696" s="19"/>
      <c r="J696" s="19"/>
      <c r="K696" s="19"/>
      <c r="L696" s="19"/>
      <c r="M696" s="19"/>
      <c r="N696" s="19"/>
      <c r="O696" s="19"/>
      <c r="P696" s="19"/>
      <c r="Q696" s="19"/>
      <c r="R696" s="19"/>
      <c r="S696" s="19"/>
      <c r="T696" s="19"/>
      <c r="U696" s="19"/>
    </row>
    <row r="697" spans="1:21" ht="12.75">
      <c r="A697" s="19"/>
      <c r="B697" s="19"/>
      <c r="C697" s="19"/>
      <c r="D697" s="19"/>
      <c r="E697" s="19"/>
      <c r="F697" s="19"/>
      <c r="G697" s="19"/>
      <c r="H697" s="19"/>
      <c r="I697" s="19"/>
      <c r="J697" s="19"/>
      <c r="K697" s="19"/>
      <c r="L697" s="19"/>
      <c r="M697" s="19"/>
      <c r="N697" s="19"/>
      <c r="O697" s="19"/>
      <c r="P697" s="19"/>
      <c r="Q697" s="19"/>
      <c r="R697" s="19"/>
      <c r="S697" s="19"/>
      <c r="T697" s="19"/>
      <c r="U697" s="19"/>
    </row>
    <row r="698" spans="1:21" ht="12.75">
      <c r="A698" s="19"/>
      <c r="B698" s="19"/>
      <c r="C698" s="19"/>
      <c r="D698" s="19"/>
      <c r="E698" s="19"/>
      <c r="F698" s="19"/>
      <c r="G698" s="19"/>
      <c r="H698" s="19"/>
      <c r="I698" s="19"/>
      <c r="J698" s="19"/>
      <c r="K698" s="19"/>
      <c r="L698" s="19"/>
      <c r="M698" s="19"/>
      <c r="N698" s="19"/>
      <c r="O698" s="19"/>
      <c r="P698" s="19"/>
      <c r="Q698" s="19"/>
      <c r="R698" s="19"/>
      <c r="S698" s="19"/>
      <c r="T698" s="19"/>
      <c r="U698" s="19"/>
    </row>
    <row r="699" spans="1:21" ht="12.75">
      <c r="A699" s="19"/>
      <c r="B699" s="19"/>
      <c r="C699" s="19"/>
      <c r="D699" s="19"/>
      <c r="E699" s="19"/>
      <c r="F699" s="19"/>
      <c r="G699" s="19"/>
      <c r="H699" s="19"/>
      <c r="I699" s="19"/>
      <c r="J699" s="19"/>
      <c r="K699" s="19"/>
      <c r="L699" s="19"/>
      <c r="M699" s="19"/>
      <c r="N699" s="19"/>
      <c r="O699" s="19"/>
      <c r="P699" s="19"/>
      <c r="Q699" s="19"/>
      <c r="R699" s="19"/>
      <c r="S699" s="19"/>
      <c r="T699" s="19"/>
      <c r="U699" s="19"/>
    </row>
    <row r="700" spans="1:21" ht="12.75">
      <c r="A700" s="19"/>
      <c r="B700" s="19"/>
      <c r="C700" s="19"/>
      <c r="D700" s="19"/>
      <c r="E700" s="19"/>
      <c r="F700" s="19"/>
      <c r="G700" s="19"/>
      <c r="H700" s="19"/>
      <c r="I700" s="19"/>
      <c r="J700" s="19"/>
      <c r="K700" s="19"/>
      <c r="L700" s="19"/>
      <c r="M700" s="19"/>
      <c r="N700" s="19"/>
      <c r="O700" s="19"/>
      <c r="P700" s="19"/>
      <c r="Q700" s="19"/>
      <c r="R700" s="19"/>
      <c r="S700" s="19"/>
      <c r="T700" s="19"/>
      <c r="U700" s="19"/>
    </row>
    <row r="701" spans="1:21" ht="12.75">
      <c r="A701" s="19"/>
      <c r="B701" s="19"/>
      <c r="C701" s="19"/>
      <c r="D701" s="19"/>
      <c r="E701" s="19"/>
      <c r="F701" s="19"/>
      <c r="G701" s="19"/>
      <c r="H701" s="19"/>
      <c r="I701" s="19"/>
      <c r="J701" s="19"/>
      <c r="K701" s="19"/>
      <c r="L701" s="19"/>
      <c r="M701" s="19"/>
      <c r="N701" s="19"/>
      <c r="O701" s="19"/>
      <c r="P701" s="19"/>
      <c r="Q701" s="19"/>
      <c r="R701" s="19"/>
      <c r="S701" s="19"/>
      <c r="T701" s="19"/>
      <c r="U701" s="19"/>
    </row>
    <row r="702" spans="1:21" ht="12.75">
      <c r="A702" s="19"/>
      <c r="B702" s="19"/>
      <c r="C702" s="19"/>
      <c r="D702" s="19"/>
      <c r="E702" s="19"/>
      <c r="F702" s="19"/>
      <c r="G702" s="19"/>
      <c r="H702" s="19"/>
      <c r="I702" s="19"/>
      <c r="J702" s="19"/>
      <c r="K702" s="19"/>
      <c r="L702" s="19"/>
      <c r="M702" s="19"/>
      <c r="N702" s="19"/>
      <c r="O702" s="19"/>
      <c r="P702" s="19"/>
      <c r="Q702" s="19"/>
      <c r="R702" s="19"/>
      <c r="S702" s="19"/>
      <c r="T702" s="19"/>
      <c r="U702" s="19"/>
    </row>
    <row r="703" spans="1:21" ht="12.75">
      <c r="A703" s="19"/>
      <c r="B703" s="19"/>
      <c r="C703" s="19"/>
      <c r="D703" s="19"/>
      <c r="E703" s="19"/>
      <c r="F703" s="19"/>
      <c r="G703" s="19"/>
      <c r="H703" s="19"/>
      <c r="I703" s="19"/>
      <c r="J703" s="19"/>
      <c r="K703" s="19"/>
      <c r="L703" s="19"/>
      <c r="M703" s="19"/>
      <c r="N703" s="19"/>
      <c r="O703" s="19"/>
      <c r="P703" s="19"/>
      <c r="Q703" s="19"/>
      <c r="R703" s="19"/>
      <c r="S703" s="19"/>
      <c r="T703" s="19"/>
      <c r="U703" s="19"/>
    </row>
    <row r="704" spans="1:21" ht="12.75">
      <c r="A704" s="19"/>
      <c r="B704" s="19"/>
      <c r="C704" s="19"/>
      <c r="D704" s="19"/>
      <c r="E704" s="19"/>
      <c r="F704" s="19"/>
      <c r="G704" s="19"/>
      <c r="H704" s="19"/>
      <c r="I704" s="19"/>
      <c r="J704" s="19"/>
      <c r="K704" s="19"/>
      <c r="L704" s="19"/>
      <c r="M704" s="19"/>
      <c r="N704" s="19"/>
      <c r="O704" s="19"/>
      <c r="P704" s="19"/>
      <c r="Q704" s="19"/>
      <c r="R704" s="19"/>
      <c r="S704" s="19"/>
      <c r="T704" s="19"/>
      <c r="U704" s="19"/>
    </row>
    <row r="705" spans="1:21" ht="12.75">
      <c r="A705" s="19"/>
      <c r="B705" s="19"/>
      <c r="C705" s="19"/>
      <c r="D705" s="19"/>
      <c r="E705" s="19"/>
      <c r="F705" s="19"/>
      <c r="G705" s="19"/>
      <c r="H705" s="19"/>
      <c r="I705" s="19"/>
      <c r="J705" s="19"/>
      <c r="K705" s="19"/>
      <c r="L705" s="19"/>
      <c r="M705" s="19"/>
      <c r="N705" s="19"/>
      <c r="O705" s="19"/>
      <c r="P705" s="19"/>
      <c r="Q705" s="19"/>
      <c r="R705" s="19"/>
      <c r="S705" s="19"/>
      <c r="T705" s="19"/>
      <c r="U705" s="19"/>
    </row>
    <row r="706" spans="1:21" ht="12.75">
      <c r="A706" s="19"/>
      <c r="B706" s="19"/>
      <c r="C706" s="19"/>
      <c r="D706" s="19"/>
      <c r="E706" s="19"/>
      <c r="F706" s="19"/>
      <c r="G706" s="19"/>
      <c r="H706" s="19"/>
      <c r="I706" s="19"/>
      <c r="J706" s="19"/>
      <c r="K706" s="19"/>
      <c r="L706" s="19"/>
      <c r="M706" s="19"/>
      <c r="N706" s="19"/>
      <c r="O706" s="19"/>
      <c r="P706" s="19"/>
      <c r="Q706" s="19"/>
      <c r="R706" s="19"/>
      <c r="S706" s="19"/>
      <c r="T706" s="19"/>
      <c r="U706" s="19"/>
    </row>
    <row r="707" spans="1:21" ht="12.75">
      <c r="A707" s="19"/>
      <c r="B707" s="19"/>
      <c r="C707" s="19"/>
      <c r="D707" s="19"/>
      <c r="E707" s="19"/>
      <c r="F707" s="19"/>
      <c r="G707" s="19"/>
      <c r="H707" s="19"/>
      <c r="I707" s="19"/>
      <c r="J707" s="19"/>
      <c r="K707" s="19"/>
      <c r="L707" s="19"/>
      <c r="M707" s="19"/>
      <c r="N707" s="19"/>
      <c r="O707" s="19"/>
      <c r="P707" s="19"/>
      <c r="Q707" s="19"/>
      <c r="R707" s="19"/>
      <c r="S707" s="19"/>
      <c r="T707" s="19"/>
      <c r="U707" s="19"/>
    </row>
    <row r="708" spans="1:21" ht="12.75">
      <c r="A708" s="19"/>
      <c r="B708" s="19"/>
      <c r="C708" s="19"/>
      <c r="D708" s="19"/>
      <c r="E708" s="19"/>
      <c r="F708" s="19"/>
      <c r="G708" s="19"/>
      <c r="H708" s="19"/>
      <c r="I708" s="19"/>
      <c r="J708" s="19"/>
      <c r="K708" s="19"/>
      <c r="L708" s="19"/>
      <c r="M708" s="19"/>
      <c r="N708" s="19"/>
      <c r="O708" s="19"/>
      <c r="P708" s="19"/>
      <c r="Q708" s="19"/>
      <c r="R708" s="19"/>
      <c r="S708" s="19"/>
      <c r="T708" s="19"/>
      <c r="U708" s="19"/>
    </row>
    <row r="709" spans="1:21" ht="12.75">
      <c r="A709" s="19"/>
      <c r="B709" s="19"/>
      <c r="C709" s="19"/>
      <c r="D709" s="19"/>
      <c r="E709" s="19"/>
      <c r="F709" s="19"/>
      <c r="G709" s="19"/>
      <c r="H709" s="19"/>
      <c r="I709" s="19"/>
      <c r="J709" s="19"/>
      <c r="K709" s="19"/>
      <c r="L709" s="19"/>
      <c r="M709" s="19"/>
      <c r="N709" s="19"/>
      <c r="O709" s="19"/>
      <c r="P709" s="19"/>
      <c r="Q709" s="19"/>
      <c r="R709" s="19"/>
      <c r="S709" s="19"/>
      <c r="T709" s="19"/>
      <c r="U709" s="19"/>
    </row>
    <row r="710" spans="1:21" ht="12.75">
      <c r="A710" s="19"/>
      <c r="B710" s="19"/>
      <c r="C710" s="19"/>
      <c r="D710" s="19"/>
      <c r="E710" s="19"/>
      <c r="F710" s="19"/>
      <c r="G710" s="19"/>
      <c r="H710" s="19"/>
      <c r="I710" s="19"/>
      <c r="J710" s="19"/>
      <c r="K710" s="19"/>
      <c r="L710" s="19"/>
      <c r="M710" s="19"/>
      <c r="N710" s="19"/>
      <c r="O710" s="19"/>
      <c r="P710" s="19"/>
      <c r="Q710" s="19"/>
      <c r="R710" s="19"/>
      <c r="S710" s="19"/>
      <c r="T710" s="19"/>
      <c r="U710" s="19"/>
    </row>
    <row r="711" spans="1:21" ht="12.75">
      <c r="A711" s="19"/>
      <c r="B711" s="19"/>
      <c r="C711" s="19"/>
      <c r="D711" s="19"/>
      <c r="E711" s="19"/>
      <c r="F711" s="19"/>
      <c r="G711" s="19"/>
      <c r="H711" s="19"/>
      <c r="I711" s="19"/>
      <c r="J711" s="19"/>
      <c r="K711" s="19"/>
      <c r="L711" s="19"/>
      <c r="M711" s="19"/>
      <c r="N711" s="19"/>
      <c r="O711" s="19"/>
      <c r="P711" s="19"/>
      <c r="Q711" s="19"/>
      <c r="R711" s="19"/>
      <c r="S711" s="19"/>
      <c r="T711" s="19"/>
      <c r="U711" s="19"/>
    </row>
    <row r="712" spans="1:21" ht="12.75">
      <c r="A712" s="19"/>
      <c r="B712" s="19"/>
      <c r="C712" s="19"/>
      <c r="D712" s="19"/>
      <c r="E712" s="19"/>
      <c r="F712" s="19"/>
      <c r="G712" s="19"/>
      <c r="H712" s="19"/>
      <c r="I712" s="19"/>
      <c r="J712" s="19"/>
      <c r="K712" s="19"/>
      <c r="L712" s="19"/>
      <c r="M712" s="19"/>
      <c r="N712" s="19"/>
      <c r="O712" s="19"/>
      <c r="P712" s="19"/>
      <c r="Q712" s="19"/>
      <c r="R712" s="19"/>
      <c r="S712" s="19"/>
      <c r="T712" s="19"/>
      <c r="U712" s="19"/>
    </row>
    <row r="713" spans="1:21" ht="12.75">
      <c r="A713" s="19"/>
      <c r="B713" s="19"/>
      <c r="C713" s="19"/>
      <c r="D713" s="19"/>
      <c r="E713" s="19"/>
      <c r="F713" s="19"/>
      <c r="G713" s="19"/>
      <c r="H713" s="19"/>
      <c r="I713" s="19"/>
      <c r="J713" s="19"/>
      <c r="K713" s="19"/>
      <c r="L713" s="19"/>
      <c r="M713" s="19"/>
      <c r="N713" s="19"/>
      <c r="O713" s="19"/>
      <c r="P713" s="19"/>
      <c r="Q713" s="19"/>
      <c r="R713" s="19"/>
      <c r="S713" s="19"/>
      <c r="T713" s="19"/>
      <c r="U713" s="19"/>
    </row>
    <row r="714" spans="1:21" ht="12.75">
      <c r="A714" s="19"/>
      <c r="B714" s="19"/>
      <c r="C714" s="19"/>
      <c r="D714" s="19"/>
      <c r="E714" s="19"/>
      <c r="F714" s="19"/>
      <c r="G714" s="19"/>
      <c r="H714" s="19"/>
      <c r="I714" s="19"/>
      <c r="J714" s="19"/>
      <c r="K714" s="19"/>
      <c r="L714" s="19"/>
      <c r="M714" s="19"/>
      <c r="N714" s="19"/>
      <c r="O714" s="19"/>
      <c r="P714" s="19"/>
      <c r="Q714" s="19"/>
      <c r="R714" s="19"/>
      <c r="S714" s="19"/>
      <c r="T714" s="19"/>
      <c r="U714" s="19"/>
    </row>
    <row r="715" spans="1:21" ht="12.75">
      <c r="A715" s="19"/>
      <c r="B715" s="19"/>
      <c r="C715" s="19"/>
      <c r="D715" s="19"/>
      <c r="E715" s="19"/>
      <c r="F715" s="19"/>
      <c r="G715" s="19"/>
      <c r="H715" s="19"/>
      <c r="I715" s="19"/>
      <c r="J715" s="19"/>
      <c r="K715" s="19"/>
      <c r="L715" s="19"/>
      <c r="M715" s="19"/>
      <c r="N715" s="19"/>
      <c r="O715" s="19"/>
      <c r="P715" s="19"/>
      <c r="Q715" s="19"/>
      <c r="R715" s="19"/>
      <c r="S715" s="19"/>
      <c r="T715" s="19"/>
      <c r="U715" s="19"/>
    </row>
    <row r="716" spans="1:21" ht="12.75">
      <c r="A716" s="19"/>
      <c r="B716" s="19"/>
      <c r="C716" s="19"/>
      <c r="D716" s="19"/>
      <c r="E716" s="19"/>
      <c r="F716" s="19"/>
      <c r="G716" s="19"/>
      <c r="H716" s="19"/>
      <c r="I716" s="19"/>
      <c r="J716" s="19"/>
      <c r="K716" s="19"/>
      <c r="L716" s="19"/>
      <c r="M716" s="19"/>
      <c r="N716" s="19"/>
      <c r="O716" s="19"/>
      <c r="P716" s="19"/>
      <c r="Q716" s="19"/>
      <c r="R716" s="19"/>
      <c r="S716" s="19"/>
      <c r="T716" s="19"/>
      <c r="U716" s="19"/>
    </row>
    <row r="717" spans="1:21" ht="12.75">
      <c r="A717" s="19"/>
      <c r="B717" s="19"/>
      <c r="C717" s="19"/>
      <c r="D717" s="19"/>
      <c r="E717" s="19"/>
      <c r="F717" s="19"/>
      <c r="G717" s="19"/>
      <c r="H717" s="19"/>
      <c r="I717" s="19"/>
      <c r="J717" s="19"/>
      <c r="K717" s="19"/>
      <c r="L717" s="19"/>
      <c r="M717" s="19"/>
      <c r="N717" s="19"/>
      <c r="O717" s="19"/>
      <c r="P717" s="19"/>
      <c r="Q717" s="19"/>
      <c r="R717" s="19"/>
      <c r="S717" s="19"/>
      <c r="T717" s="19"/>
      <c r="U717" s="19"/>
    </row>
    <row r="718" spans="1:21" ht="12.75">
      <c r="A718" s="19"/>
      <c r="B718" s="19"/>
      <c r="C718" s="19"/>
      <c r="D718" s="19"/>
      <c r="E718" s="19"/>
      <c r="F718" s="19"/>
      <c r="G718" s="19"/>
      <c r="H718" s="19"/>
      <c r="I718" s="19"/>
      <c r="J718" s="19"/>
      <c r="K718" s="19"/>
      <c r="L718" s="19"/>
      <c r="M718" s="19"/>
      <c r="N718" s="19"/>
      <c r="O718" s="19"/>
      <c r="P718" s="19"/>
      <c r="Q718" s="19"/>
      <c r="R718" s="19"/>
      <c r="S718" s="19"/>
      <c r="T718" s="19"/>
      <c r="U718" s="19"/>
    </row>
    <row r="719" spans="1:21" ht="12.75">
      <c r="A719" s="19"/>
      <c r="B719" s="19"/>
      <c r="C719" s="19"/>
      <c r="D719" s="19"/>
      <c r="E719" s="19"/>
      <c r="F719" s="19"/>
      <c r="G719" s="19"/>
      <c r="H719" s="19"/>
      <c r="I719" s="19"/>
      <c r="J719" s="19"/>
      <c r="K719" s="19"/>
      <c r="L719" s="19"/>
      <c r="M719" s="19"/>
      <c r="N719" s="19"/>
      <c r="O719" s="19"/>
      <c r="P719" s="19"/>
      <c r="Q719" s="19"/>
      <c r="R719" s="19"/>
      <c r="S719" s="19"/>
      <c r="T719" s="19"/>
      <c r="U719" s="19"/>
    </row>
    <row r="720" spans="1:21" ht="12.75">
      <c r="A720" s="19"/>
      <c r="B720" s="19"/>
      <c r="C720" s="19"/>
      <c r="D720" s="19"/>
      <c r="E720" s="19"/>
      <c r="F720" s="19"/>
      <c r="G720" s="19"/>
      <c r="H720" s="19"/>
      <c r="I720" s="19"/>
      <c r="J720" s="19"/>
      <c r="K720" s="19"/>
      <c r="L720" s="19"/>
      <c r="M720" s="19"/>
      <c r="N720" s="19"/>
      <c r="O720" s="19"/>
      <c r="P720" s="19"/>
      <c r="Q720" s="19"/>
      <c r="R720" s="19"/>
      <c r="S720" s="19"/>
      <c r="T720" s="19"/>
      <c r="U720" s="19"/>
    </row>
    <row r="721" spans="1:21" ht="12.75">
      <c r="A721" s="19"/>
      <c r="B721" s="19"/>
      <c r="C721" s="19"/>
      <c r="D721" s="19"/>
      <c r="E721" s="19"/>
      <c r="F721" s="19"/>
      <c r="G721" s="19"/>
      <c r="H721" s="19"/>
      <c r="I721" s="19"/>
      <c r="J721" s="19"/>
      <c r="K721" s="19"/>
      <c r="L721" s="19"/>
      <c r="M721" s="19"/>
      <c r="N721" s="19"/>
      <c r="O721" s="19"/>
      <c r="P721" s="19"/>
      <c r="Q721" s="19"/>
      <c r="R721" s="19"/>
      <c r="S721" s="19"/>
      <c r="T721" s="19"/>
      <c r="U721" s="19"/>
    </row>
    <row r="722" spans="1:21" ht="12.75">
      <c r="A722" s="19"/>
      <c r="B722" s="19"/>
      <c r="C722" s="19"/>
      <c r="D722" s="19"/>
      <c r="E722" s="19"/>
      <c r="F722" s="19"/>
      <c r="G722" s="19"/>
      <c r="H722" s="19"/>
      <c r="I722" s="19"/>
      <c r="J722" s="19"/>
      <c r="K722" s="19"/>
      <c r="L722" s="19"/>
      <c r="M722" s="19"/>
      <c r="N722" s="19"/>
      <c r="O722" s="19"/>
      <c r="P722" s="19"/>
      <c r="Q722" s="19"/>
      <c r="R722" s="19"/>
      <c r="S722" s="19"/>
      <c r="T722" s="19"/>
      <c r="U722" s="19"/>
    </row>
    <row r="723" spans="1:21" ht="12.75">
      <c r="A723" s="19"/>
      <c r="B723" s="19"/>
      <c r="C723" s="19"/>
      <c r="D723" s="19"/>
      <c r="E723" s="19"/>
      <c r="F723" s="19"/>
      <c r="G723" s="19"/>
      <c r="H723" s="19"/>
      <c r="I723" s="19"/>
      <c r="J723" s="19"/>
      <c r="K723" s="19"/>
      <c r="L723" s="19"/>
      <c r="M723" s="19"/>
      <c r="N723" s="19"/>
      <c r="O723" s="19"/>
      <c r="P723" s="19"/>
      <c r="Q723" s="19"/>
      <c r="R723" s="19"/>
      <c r="S723" s="19"/>
      <c r="T723" s="19"/>
      <c r="U723" s="19"/>
    </row>
    <row r="724" spans="1:21" ht="12.75">
      <c r="A724" s="19"/>
      <c r="B724" s="19"/>
      <c r="C724" s="19"/>
      <c r="D724" s="19"/>
      <c r="E724" s="19"/>
      <c r="F724" s="19"/>
      <c r="G724" s="19"/>
      <c r="H724" s="19"/>
      <c r="I724" s="19"/>
      <c r="J724" s="19"/>
      <c r="K724" s="19"/>
      <c r="L724" s="19"/>
      <c r="M724" s="19"/>
      <c r="N724" s="19"/>
      <c r="O724" s="19"/>
      <c r="P724" s="19"/>
      <c r="Q724" s="19"/>
      <c r="R724" s="19"/>
      <c r="S724" s="19"/>
      <c r="T724" s="19"/>
      <c r="U724" s="19"/>
    </row>
    <row r="725" spans="1:21" ht="12.75">
      <c r="A725" s="19"/>
      <c r="B725" s="19"/>
      <c r="C725" s="19"/>
      <c r="D725" s="19"/>
      <c r="E725" s="19"/>
      <c r="F725" s="19"/>
      <c r="G725" s="19"/>
      <c r="H725" s="19"/>
      <c r="I725" s="19"/>
      <c r="J725" s="19"/>
      <c r="K725" s="19"/>
      <c r="L725" s="19"/>
      <c r="M725" s="19"/>
      <c r="N725" s="19"/>
      <c r="O725" s="19"/>
      <c r="P725" s="19"/>
      <c r="Q725" s="19"/>
      <c r="R725" s="19"/>
      <c r="S725" s="19"/>
      <c r="T725" s="19"/>
      <c r="U725" s="19"/>
    </row>
    <row r="726" spans="1:21" ht="12.75">
      <c r="A726" s="19"/>
      <c r="B726" s="19"/>
      <c r="C726" s="19"/>
      <c r="D726" s="19"/>
      <c r="E726" s="19"/>
      <c r="F726" s="19"/>
      <c r="G726" s="19"/>
      <c r="H726" s="19"/>
      <c r="I726" s="19"/>
      <c r="J726" s="19"/>
      <c r="K726" s="19"/>
      <c r="L726" s="19"/>
      <c r="M726" s="19"/>
      <c r="N726" s="19"/>
      <c r="O726" s="19"/>
      <c r="P726" s="19"/>
      <c r="Q726" s="19"/>
      <c r="R726" s="19"/>
      <c r="S726" s="19"/>
      <c r="T726" s="19"/>
      <c r="U726" s="19"/>
    </row>
    <row r="727" spans="1:21" ht="12.75">
      <c r="A727" s="19"/>
      <c r="B727" s="19"/>
      <c r="C727" s="19"/>
      <c r="D727" s="19"/>
      <c r="E727" s="19"/>
      <c r="F727" s="19"/>
      <c r="G727" s="19"/>
      <c r="H727" s="19"/>
      <c r="I727" s="19"/>
      <c r="J727" s="19"/>
      <c r="K727" s="19"/>
      <c r="L727" s="19"/>
      <c r="M727" s="19"/>
      <c r="N727" s="19"/>
      <c r="O727" s="19"/>
      <c r="P727" s="19"/>
      <c r="Q727" s="19"/>
      <c r="R727" s="19"/>
      <c r="S727" s="19"/>
      <c r="T727" s="19"/>
      <c r="U727" s="19"/>
    </row>
    <row r="728" spans="1:21" ht="12.75">
      <c r="A728" s="19"/>
      <c r="B728" s="19"/>
      <c r="C728" s="19"/>
      <c r="D728" s="19"/>
      <c r="E728" s="19"/>
      <c r="F728" s="19"/>
      <c r="G728" s="19"/>
      <c r="H728" s="19"/>
      <c r="I728" s="19"/>
      <c r="J728" s="19"/>
      <c r="K728" s="19"/>
      <c r="L728" s="19"/>
      <c r="M728" s="19"/>
      <c r="N728" s="19"/>
      <c r="O728" s="19"/>
      <c r="P728" s="19"/>
      <c r="Q728" s="19"/>
      <c r="R728" s="19"/>
      <c r="S728" s="19"/>
      <c r="T728" s="19"/>
      <c r="U728" s="19"/>
    </row>
    <row r="729" spans="1:21" ht="12.75">
      <c r="A729" s="19"/>
      <c r="B729" s="19"/>
      <c r="C729" s="19"/>
      <c r="D729" s="19"/>
      <c r="E729" s="19"/>
      <c r="F729" s="19"/>
      <c r="G729" s="19"/>
      <c r="H729" s="19"/>
      <c r="I729" s="19"/>
      <c r="J729" s="19"/>
      <c r="K729" s="19"/>
      <c r="L729" s="19"/>
      <c r="M729" s="19"/>
      <c r="N729" s="19"/>
      <c r="O729" s="19"/>
      <c r="P729" s="19"/>
      <c r="Q729" s="19"/>
      <c r="R729" s="19"/>
      <c r="S729" s="19"/>
      <c r="T729" s="19"/>
      <c r="U729" s="19"/>
    </row>
    <row r="730" spans="1:21" ht="12.75">
      <c r="A730" s="19"/>
      <c r="B730" s="19"/>
      <c r="C730" s="19"/>
      <c r="D730" s="19"/>
      <c r="E730" s="19"/>
      <c r="F730" s="19"/>
      <c r="G730" s="19"/>
      <c r="H730" s="19"/>
      <c r="I730" s="19"/>
      <c r="J730" s="19"/>
      <c r="K730" s="19"/>
      <c r="L730" s="19"/>
      <c r="M730" s="19"/>
      <c r="N730" s="19"/>
      <c r="O730" s="19"/>
      <c r="P730" s="19"/>
      <c r="Q730" s="19"/>
      <c r="R730" s="19"/>
      <c r="S730" s="19"/>
      <c r="T730" s="19"/>
      <c r="U730" s="19"/>
    </row>
    <row r="731" spans="1:21" ht="12.75">
      <c r="A731" s="19"/>
      <c r="B731" s="19"/>
      <c r="C731" s="19"/>
      <c r="D731" s="19"/>
      <c r="E731" s="19"/>
      <c r="F731" s="19"/>
      <c r="G731" s="19"/>
      <c r="H731" s="19"/>
      <c r="I731" s="19"/>
      <c r="J731" s="19"/>
      <c r="K731" s="19"/>
      <c r="L731" s="19"/>
      <c r="M731" s="19"/>
      <c r="N731" s="19"/>
      <c r="O731" s="19"/>
      <c r="P731" s="19"/>
      <c r="Q731" s="19"/>
      <c r="R731" s="19"/>
      <c r="S731" s="19"/>
      <c r="T731" s="19"/>
      <c r="U731" s="19"/>
    </row>
    <row r="732" spans="1:21" ht="12.75">
      <c r="A732" s="19"/>
      <c r="B732" s="19"/>
      <c r="C732" s="19"/>
      <c r="D732" s="19"/>
      <c r="E732" s="19"/>
      <c r="F732" s="19"/>
      <c r="G732" s="19"/>
      <c r="H732" s="19"/>
      <c r="I732" s="19"/>
      <c r="J732" s="19"/>
      <c r="K732" s="19"/>
      <c r="L732" s="19"/>
      <c r="M732" s="19"/>
      <c r="N732" s="19"/>
      <c r="O732" s="19"/>
      <c r="P732" s="19"/>
      <c r="Q732" s="19"/>
      <c r="R732" s="19"/>
      <c r="S732" s="19"/>
      <c r="T732" s="19"/>
      <c r="U732" s="19"/>
    </row>
    <row r="733" spans="1:21" ht="12.75">
      <c r="A733" s="19"/>
      <c r="B733" s="19"/>
      <c r="C733" s="19"/>
      <c r="D733" s="19"/>
      <c r="E733" s="19"/>
      <c r="F733" s="19"/>
      <c r="G733" s="19"/>
      <c r="H733" s="19"/>
      <c r="I733" s="19"/>
      <c r="J733" s="19"/>
      <c r="K733" s="19"/>
      <c r="L733" s="19"/>
      <c r="M733" s="19"/>
      <c r="N733" s="19"/>
      <c r="O733" s="19"/>
      <c r="P733" s="19"/>
      <c r="Q733" s="19"/>
      <c r="R733" s="19"/>
      <c r="S733" s="19"/>
      <c r="T733" s="19"/>
      <c r="U733" s="19"/>
    </row>
    <row r="734" spans="1:21" ht="12.75">
      <c r="A734" s="19"/>
      <c r="B734" s="19"/>
      <c r="C734" s="19"/>
      <c r="D734" s="19"/>
      <c r="E734" s="19"/>
      <c r="F734" s="19"/>
      <c r="G734" s="19"/>
      <c r="H734" s="19"/>
      <c r="I734" s="19"/>
      <c r="J734" s="19"/>
      <c r="K734" s="19"/>
      <c r="L734" s="19"/>
      <c r="M734" s="19"/>
      <c r="N734" s="19"/>
      <c r="O734" s="19"/>
      <c r="P734" s="19"/>
      <c r="Q734" s="19"/>
      <c r="R734" s="19"/>
      <c r="S734" s="19"/>
      <c r="T734" s="19"/>
      <c r="U734" s="19"/>
    </row>
    <row r="735" spans="1:21" ht="12.75">
      <c r="A735" s="19"/>
      <c r="B735" s="19"/>
      <c r="C735" s="19"/>
      <c r="D735" s="19"/>
      <c r="E735" s="19"/>
      <c r="F735" s="19"/>
      <c r="G735" s="19"/>
      <c r="H735" s="19"/>
      <c r="I735" s="19"/>
      <c r="J735" s="19"/>
      <c r="K735" s="19"/>
      <c r="L735" s="19"/>
      <c r="M735" s="19"/>
      <c r="N735" s="19"/>
      <c r="O735" s="19"/>
      <c r="P735" s="19"/>
      <c r="Q735" s="19"/>
      <c r="R735" s="19"/>
      <c r="S735" s="19"/>
      <c r="T735" s="19"/>
      <c r="U735" s="19"/>
    </row>
    <row r="736" spans="1:21" ht="12.75">
      <c r="A736" s="19"/>
      <c r="B736" s="19"/>
      <c r="C736" s="19"/>
      <c r="D736" s="19"/>
      <c r="E736" s="19"/>
      <c r="F736" s="19"/>
      <c r="G736" s="19"/>
      <c r="H736" s="19"/>
      <c r="I736" s="19"/>
      <c r="J736" s="19"/>
      <c r="K736" s="19"/>
      <c r="L736" s="19"/>
      <c r="M736" s="19"/>
      <c r="N736" s="19"/>
      <c r="O736" s="19"/>
      <c r="P736" s="19"/>
      <c r="Q736" s="19"/>
      <c r="R736" s="19"/>
      <c r="S736" s="19"/>
      <c r="T736" s="19"/>
      <c r="U736" s="19"/>
    </row>
    <row r="737" spans="1:21" ht="12.75">
      <c r="A737" s="19"/>
      <c r="B737" s="19"/>
      <c r="C737" s="19"/>
      <c r="D737" s="19"/>
      <c r="E737" s="19"/>
      <c r="F737" s="19"/>
      <c r="G737" s="19"/>
      <c r="H737" s="19"/>
      <c r="I737" s="19"/>
      <c r="J737" s="19"/>
      <c r="K737" s="19"/>
      <c r="L737" s="19"/>
      <c r="M737" s="19"/>
      <c r="N737" s="19"/>
      <c r="O737" s="19"/>
      <c r="P737" s="19"/>
      <c r="Q737" s="19"/>
      <c r="R737" s="19"/>
      <c r="S737" s="19"/>
      <c r="T737" s="19"/>
      <c r="U737" s="19"/>
    </row>
    <row r="738" spans="1:21" ht="12.75">
      <c r="A738" s="19"/>
      <c r="B738" s="19"/>
      <c r="C738" s="19"/>
      <c r="D738" s="19"/>
      <c r="E738" s="19"/>
      <c r="F738" s="19"/>
      <c r="G738" s="19"/>
      <c r="H738" s="19"/>
      <c r="I738" s="19"/>
      <c r="J738" s="19"/>
      <c r="K738" s="19"/>
      <c r="L738" s="19"/>
      <c r="M738" s="19"/>
      <c r="N738" s="19"/>
      <c r="O738" s="19"/>
      <c r="P738" s="19"/>
      <c r="Q738" s="19"/>
      <c r="R738" s="19"/>
      <c r="S738" s="19"/>
      <c r="T738" s="19"/>
      <c r="U738" s="19"/>
    </row>
    <row r="739" spans="1:21" ht="12.75">
      <c r="A739" s="19"/>
      <c r="B739" s="19"/>
      <c r="C739" s="19"/>
      <c r="D739" s="19"/>
      <c r="E739" s="19"/>
      <c r="F739" s="19"/>
      <c r="G739" s="19"/>
      <c r="H739" s="19"/>
      <c r="I739" s="19"/>
      <c r="J739" s="19"/>
      <c r="K739" s="19"/>
      <c r="L739" s="19"/>
      <c r="M739" s="19"/>
      <c r="N739" s="19"/>
      <c r="O739" s="19"/>
      <c r="P739" s="19"/>
      <c r="Q739" s="19"/>
      <c r="R739" s="19"/>
      <c r="S739" s="19"/>
      <c r="T739" s="19"/>
      <c r="U739" s="19"/>
    </row>
    <row r="740" spans="1:21" ht="12.75">
      <c r="A740" s="19"/>
      <c r="B740" s="19"/>
      <c r="C740" s="19"/>
      <c r="D740" s="19"/>
      <c r="E740" s="19"/>
      <c r="F740" s="19"/>
      <c r="G740" s="19"/>
      <c r="H740" s="19"/>
      <c r="I740" s="19"/>
      <c r="J740" s="19"/>
      <c r="K740" s="19"/>
      <c r="L740" s="19"/>
      <c r="M740" s="19"/>
      <c r="N740" s="19"/>
      <c r="O740" s="19"/>
      <c r="P740" s="19"/>
      <c r="Q740" s="19"/>
      <c r="R740" s="19"/>
      <c r="S740" s="19"/>
      <c r="T740" s="19"/>
      <c r="U740" s="19"/>
    </row>
    <row r="741" spans="1:21" ht="12.75">
      <c r="A741" s="19"/>
      <c r="B741" s="19"/>
      <c r="C741" s="19"/>
      <c r="D741" s="19"/>
      <c r="E741" s="19"/>
      <c r="F741" s="19"/>
      <c r="G741" s="19"/>
      <c r="H741" s="19"/>
      <c r="I741" s="19"/>
      <c r="J741" s="19"/>
      <c r="K741" s="19"/>
      <c r="L741" s="19"/>
      <c r="M741" s="19"/>
      <c r="N741" s="19"/>
      <c r="O741" s="19"/>
      <c r="P741" s="19"/>
      <c r="Q741" s="19"/>
      <c r="R741" s="19"/>
      <c r="S741" s="19"/>
      <c r="T741" s="19"/>
      <c r="U741" s="19"/>
    </row>
    <row r="742" spans="1:21" ht="12.75">
      <c r="A742" s="19"/>
      <c r="B742" s="19"/>
      <c r="C742" s="19"/>
      <c r="D742" s="19"/>
      <c r="E742" s="19"/>
      <c r="F742" s="19"/>
      <c r="G742" s="19"/>
      <c r="H742" s="19"/>
      <c r="I742" s="19"/>
      <c r="J742" s="19"/>
      <c r="K742" s="19"/>
      <c r="L742" s="19"/>
      <c r="M742" s="19"/>
      <c r="N742" s="19"/>
      <c r="O742" s="19"/>
      <c r="P742" s="19"/>
      <c r="Q742" s="19"/>
      <c r="R742" s="19"/>
      <c r="S742" s="19"/>
      <c r="T742" s="19"/>
      <c r="U742" s="19"/>
    </row>
    <row r="743" spans="1:21" ht="12.75">
      <c r="A743" s="19"/>
      <c r="B743" s="19"/>
      <c r="C743" s="19"/>
      <c r="D743" s="19"/>
      <c r="E743" s="19"/>
      <c r="F743" s="19"/>
      <c r="G743" s="19"/>
      <c r="H743" s="19"/>
      <c r="I743" s="19"/>
      <c r="J743" s="19"/>
      <c r="K743" s="19"/>
      <c r="L743" s="19"/>
      <c r="M743" s="19"/>
      <c r="N743" s="19"/>
      <c r="O743" s="19"/>
      <c r="P743" s="19"/>
      <c r="Q743" s="19"/>
      <c r="R743" s="19"/>
      <c r="S743" s="19"/>
      <c r="T743" s="19"/>
      <c r="U743" s="19"/>
    </row>
    <row r="744" spans="1:21" ht="12.75">
      <c r="A744" s="19"/>
      <c r="B744" s="19"/>
      <c r="C744" s="19"/>
      <c r="D744" s="19"/>
      <c r="E744" s="19"/>
      <c r="F744" s="19"/>
      <c r="G744" s="19"/>
      <c r="H744" s="19"/>
      <c r="I744" s="19"/>
      <c r="J744" s="19"/>
      <c r="K744" s="19"/>
      <c r="L744" s="19"/>
      <c r="M744" s="19"/>
      <c r="N744" s="19"/>
      <c r="O744" s="19"/>
      <c r="P744" s="19"/>
      <c r="Q744" s="19"/>
      <c r="R744" s="19"/>
      <c r="S744" s="19"/>
      <c r="T744" s="19"/>
      <c r="U744" s="19"/>
    </row>
    <row r="745" spans="1:21" ht="12.75">
      <c r="A745" s="19"/>
      <c r="B745" s="19"/>
      <c r="C745" s="19"/>
      <c r="D745" s="19"/>
      <c r="E745" s="19"/>
      <c r="F745" s="19"/>
      <c r="G745" s="19"/>
      <c r="H745" s="19"/>
      <c r="I745" s="19"/>
      <c r="J745" s="19"/>
      <c r="K745" s="19"/>
      <c r="L745" s="19"/>
      <c r="M745" s="19"/>
      <c r="N745" s="19"/>
      <c r="O745" s="19"/>
      <c r="P745" s="19"/>
      <c r="Q745" s="19"/>
      <c r="R745" s="19"/>
      <c r="S745" s="19"/>
      <c r="T745" s="19"/>
      <c r="U745" s="19"/>
    </row>
    <row r="746" spans="1:21" ht="12.75">
      <c r="A746" s="19"/>
      <c r="B746" s="19"/>
      <c r="C746" s="19"/>
      <c r="D746" s="19"/>
      <c r="E746" s="19"/>
      <c r="F746" s="19"/>
      <c r="G746" s="19"/>
      <c r="H746" s="19"/>
      <c r="I746" s="19"/>
      <c r="J746" s="19"/>
      <c r="K746" s="19"/>
      <c r="L746" s="19"/>
      <c r="M746" s="19"/>
      <c r="N746" s="19"/>
      <c r="O746" s="19"/>
      <c r="P746" s="19"/>
      <c r="Q746" s="19"/>
      <c r="R746" s="19"/>
      <c r="S746" s="19"/>
      <c r="T746" s="19"/>
      <c r="U746" s="19"/>
    </row>
    <row r="747" spans="1:21" ht="12.75">
      <c r="A747" s="19"/>
      <c r="B747" s="19"/>
      <c r="C747" s="19"/>
      <c r="D747" s="19"/>
      <c r="E747" s="19"/>
      <c r="F747" s="19"/>
      <c r="G747" s="19"/>
      <c r="H747" s="19"/>
      <c r="I747" s="19"/>
      <c r="J747" s="19"/>
      <c r="K747" s="19"/>
      <c r="L747" s="19"/>
      <c r="M747" s="19"/>
      <c r="N747" s="19"/>
      <c r="O747" s="19"/>
      <c r="P747" s="19"/>
      <c r="Q747" s="19"/>
      <c r="R747" s="19"/>
      <c r="S747" s="19"/>
      <c r="T747" s="19"/>
      <c r="U747" s="19"/>
    </row>
    <row r="748" spans="1:21" ht="12.75">
      <c r="A748" s="19"/>
      <c r="B748" s="19"/>
      <c r="C748" s="19"/>
      <c r="D748" s="19"/>
      <c r="E748" s="19"/>
      <c r="F748" s="19"/>
      <c r="G748" s="19"/>
      <c r="H748" s="19"/>
      <c r="I748" s="19"/>
      <c r="J748" s="19"/>
      <c r="K748" s="19"/>
      <c r="L748" s="19"/>
      <c r="M748" s="19"/>
      <c r="N748" s="19"/>
      <c r="O748" s="19"/>
      <c r="P748" s="19"/>
      <c r="Q748" s="19"/>
      <c r="R748" s="19"/>
      <c r="S748" s="19"/>
      <c r="T748" s="19"/>
      <c r="U748" s="19"/>
    </row>
    <row r="749" spans="1:21" ht="12.75">
      <c r="A749" s="19"/>
      <c r="B749" s="19"/>
      <c r="C749" s="19"/>
      <c r="D749" s="19"/>
      <c r="E749" s="19"/>
      <c r="F749" s="19"/>
      <c r="G749" s="19"/>
      <c r="H749" s="19"/>
      <c r="I749" s="19"/>
      <c r="J749" s="19"/>
      <c r="K749" s="19"/>
      <c r="L749" s="19"/>
      <c r="M749" s="19"/>
      <c r="N749" s="19"/>
      <c r="O749" s="19"/>
      <c r="P749" s="19"/>
      <c r="Q749" s="19"/>
      <c r="R749" s="19"/>
      <c r="S749" s="19"/>
      <c r="T749" s="19"/>
      <c r="U749" s="19"/>
    </row>
    <row r="750" spans="1:21" ht="12.75">
      <c r="A750" s="19"/>
      <c r="B750" s="19"/>
      <c r="C750" s="19"/>
      <c r="D750" s="19"/>
      <c r="E750" s="19"/>
      <c r="F750" s="19"/>
      <c r="G750" s="19"/>
      <c r="H750" s="19"/>
      <c r="I750" s="19"/>
      <c r="J750" s="19"/>
      <c r="K750" s="19"/>
      <c r="L750" s="19"/>
      <c r="M750" s="19"/>
      <c r="N750" s="19"/>
      <c r="O750" s="19"/>
      <c r="P750" s="19"/>
      <c r="Q750" s="19"/>
      <c r="R750" s="19"/>
      <c r="S750" s="19"/>
      <c r="T750" s="19"/>
      <c r="U750" s="19"/>
    </row>
    <row r="751" spans="1:21" ht="12.75">
      <c r="A751" s="19"/>
      <c r="B751" s="19"/>
      <c r="C751" s="19"/>
      <c r="D751" s="19"/>
      <c r="E751" s="19"/>
      <c r="F751" s="19"/>
      <c r="G751" s="19"/>
      <c r="H751" s="19"/>
      <c r="I751" s="19"/>
      <c r="J751" s="19"/>
      <c r="K751" s="19"/>
      <c r="L751" s="19"/>
      <c r="M751" s="19"/>
      <c r="N751" s="19"/>
      <c r="O751" s="19"/>
      <c r="P751" s="19"/>
      <c r="Q751" s="19"/>
      <c r="R751" s="19"/>
      <c r="S751" s="19"/>
      <c r="T751" s="19"/>
      <c r="U751" s="19"/>
    </row>
    <row r="752" spans="1:21" ht="12.75">
      <c r="A752" s="19"/>
      <c r="B752" s="19"/>
      <c r="C752" s="19"/>
      <c r="D752" s="19"/>
      <c r="E752" s="19"/>
      <c r="F752" s="19"/>
      <c r="G752" s="19"/>
      <c r="H752" s="19"/>
      <c r="I752" s="19"/>
      <c r="J752" s="19"/>
      <c r="K752" s="19"/>
      <c r="L752" s="19"/>
      <c r="M752" s="19"/>
      <c r="N752" s="19"/>
      <c r="O752" s="19"/>
      <c r="P752" s="19"/>
      <c r="Q752" s="19"/>
      <c r="R752" s="19"/>
      <c r="S752" s="19"/>
      <c r="T752" s="19"/>
      <c r="U752" s="19"/>
    </row>
    <row r="753" spans="1:21" ht="12.75">
      <c r="A753" s="19"/>
      <c r="B753" s="19"/>
      <c r="C753" s="19"/>
      <c r="D753" s="19"/>
      <c r="E753" s="19"/>
      <c r="F753" s="19"/>
      <c r="G753" s="19"/>
      <c r="H753" s="19"/>
      <c r="I753" s="19"/>
      <c r="J753" s="19"/>
      <c r="K753" s="19"/>
      <c r="L753" s="19"/>
      <c r="M753" s="19"/>
      <c r="N753" s="19"/>
      <c r="O753" s="19"/>
      <c r="P753" s="19"/>
      <c r="Q753" s="19"/>
      <c r="R753" s="19"/>
      <c r="S753" s="19"/>
      <c r="T753" s="19"/>
      <c r="U753" s="19"/>
    </row>
    <row r="754" spans="1:21" ht="12.75">
      <c r="A754" s="19"/>
      <c r="B754" s="19"/>
      <c r="C754" s="19"/>
      <c r="D754" s="19"/>
      <c r="E754" s="19"/>
      <c r="F754" s="19"/>
      <c r="G754" s="19"/>
      <c r="H754" s="19"/>
      <c r="I754" s="19"/>
      <c r="J754" s="19"/>
      <c r="K754" s="19"/>
      <c r="L754" s="19"/>
      <c r="M754" s="19"/>
      <c r="N754" s="19"/>
      <c r="O754" s="19"/>
      <c r="P754" s="19"/>
      <c r="Q754" s="19"/>
      <c r="R754" s="19"/>
      <c r="S754" s="19"/>
      <c r="T754" s="19"/>
      <c r="U754" s="19"/>
    </row>
    <row r="755" spans="1:21" ht="12.75">
      <c r="A755" s="19"/>
      <c r="B755" s="19"/>
      <c r="C755" s="19"/>
      <c r="D755" s="19"/>
      <c r="E755" s="19"/>
      <c r="F755" s="19"/>
      <c r="G755" s="19"/>
      <c r="H755" s="19"/>
      <c r="I755" s="19"/>
      <c r="J755" s="19"/>
      <c r="K755" s="19"/>
      <c r="L755" s="19"/>
      <c r="M755" s="19"/>
      <c r="N755" s="19"/>
      <c r="O755" s="19"/>
      <c r="P755" s="19"/>
      <c r="Q755" s="19"/>
      <c r="R755" s="19"/>
      <c r="S755" s="19"/>
      <c r="T755" s="19"/>
      <c r="U755" s="19"/>
    </row>
    <row r="756" spans="1:21" ht="12.75">
      <c r="A756" s="19"/>
      <c r="B756" s="19"/>
      <c r="C756" s="19"/>
      <c r="D756" s="19"/>
      <c r="E756" s="19"/>
      <c r="F756" s="19"/>
      <c r="G756" s="19"/>
      <c r="H756" s="19"/>
      <c r="I756" s="19"/>
      <c r="J756" s="19"/>
      <c r="K756" s="19"/>
      <c r="L756" s="19"/>
      <c r="M756" s="19"/>
      <c r="N756" s="19"/>
      <c r="O756" s="19"/>
      <c r="P756" s="19"/>
      <c r="Q756" s="19"/>
      <c r="R756" s="19"/>
      <c r="S756" s="19"/>
      <c r="T756" s="19"/>
      <c r="U756" s="19"/>
    </row>
    <row r="757" spans="1:21" ht="12.75">
      <c r="A757" s="19"/>
      <c r="B757" s="19"/>
      <c r="C757" s="19"/>
      <c r="D757" s="19"/>
      <c r="E757" s="19"/>
      <c r="F757" s="19"/>
      <c r="G757" s="19"/>
      <c r="H757" s="19"/>
      <c r="I757" s="19"/>
      <c r="J757" s="19"/>
      <c r="K757" s="19"/>
      <c r="L757" s="19"/>
      <c r="M757" s="19"/>
      <c r="N757" s="19"/>
      <c r="O757" s="19"/>
      <c r="P757" s="19"/>
      <c r="Q757" s="19"/>
      <c r="R757" s="19"/>
      <c r="S757" s="19"/>
      <c r="T757" s="19"/>
      <c r="U757" s="19"/>
    </row>
    <row r="758" spans="1:21" ht="12.75">
      <c r="A758" s="19"/>
      <c r="B758" s="19"/>
      <c r="C758" s="19"/>
      <c r="D758" s="19"/>
      <c r="E758" s="19"/>
      <c r="F758" s="19"/>
      <c r="G758" s="19"/>
      <c r="H758" s="19"/>
      <c r="I758" s="19"/>
      <c r="J758" s="19"/>
      <c r="K758" s="19"/>
      <c r="L758" s="19"/>
      <c r="M758" s="19"/>
      <c r="N758" s="19"/>
      <c r="O758" s="19"/>
      <c r="P758" s="19"/>
      <c r="Q758" s="19"/>
      <c r="R758" s="19"/>
      <c r="S758" s="19"/>
      <c r="T758" s="19"/>
      <c r="U758" s="19"/>
    </row>
    <row r="759" spans="1:21" ht="12.75">
      <c r="A759" s="19"/>
      <c r="B759" s="19"/>
      <c r="C759" s="19"/>
      <c r="D759" s="19"/>
      <c r="E759" s="19"/>
      <c r="F759" s="19"/>
      <c r="G759" s="19"/>
      <c r="H759" s="19"/>
      <c r="I759" s="19"/>
      <c r="J759" s="19"/>
      <c r="K759" s="19"/>
      <c r="L759" s="19"/>
      <c r="M759" s="19"/>
      <c r="N759" s="19"/>
      <c r="O759" s="19"/>
      <c r="P759" s="19"/>
      <c r="Q759" s="19"/>
      <c r="R759" s="19"/>
      <c r="S759" s="19"/>
      <c r="T759" s="19"/>
      <c r="U759" s="19"/>
    </row>
    <row r="760" spans="1:21" ht="12.75">
      <c r="A760" s="19"/>
      <c r="B760" s="19"/>
      <c r="C760" s="19"/>
      <c r="D760" s="19"/>
      <c r="E760" s="19"/>
      <c r="F760" s="19"/>
      <c r="G760" s="19"/>
      <c r="H760" s="19"/>
      <c r="I760" s="19"/>
      <c r="J760" s="19"/>
      <c r="K760" s="19"/>
      <c r="L760" s="19"/>
      <c r="M760" s="19"/>
      <c r="N760" s="19"/>
      <c r="O760" s="19"/>
      <c r="P760" s="19"/>
      <c r="Q760" s="19"/>
      <c r="R760" s="19"/>
      <c r="S760" s="19"/>
      <c r="T760" s="19"/>
      <c r="U760" s="19"/>
    </row>
    <row r="761" spans="1:21" ht="12.75">
      <c r="A761" s="19"/>
      <c r="B761" s="19"/>
      <c r="C761" s="19"/>
      <c r="D761" s="19"/>
      <c r="E761" s="19"/>
      <c r="F761" s="19"/>
      <c r="G761" s="19"/>
      <c r="H761" s="19"/>
      <c r="I761" s="19"/>
      <c r="J761" s="19"/>
      <c r="K761" s="19"/>
      <c r="L761" s="19"/>
      <c r="M761" s="19"/>
      <c r="N761" s="19"/>
      <c r="O761" s="19"/>
      <c r="P761" s="19"/>
      <c r="Q761" s="19"/>
      <c r="R761" s="19"/>
      <c r="S761" s="19"/>
      <c r="T761" s="19"/>
      <c r="U761" s="19"/>
    </row>
    <row r="762" spans="1:21" ht="12.75">
      <c r="A762" s="19"/>
      <c r="B762" s="19"/>
      <c r="C762" s="19"/>
      <c r="D762" s="19"/>
      <c r="E762" s="19"/>
      <c r="F762" s="19"/>
      <c r="G762" s="19"/>
      <c r="H762" s="19"/>
      <c r="I762" s="19"/>
      <c r="J762" s="19"/>
      <c r="K762" s="19"/>
      <c r="L762" s="19"/>
      <c r="M762" s="19"/>
      <c r="N762" s="19"/>
      <c r="O762" s="19"/>
      <c r="P762" s="19"/>
      <c r="Q762" s="19"/>
      <c r="R762" s="19"/>
      <c r="S762" s="19"/>
      <c r="T762" s="19"/>
      <c r="U762" s="19"/>
    </row>
    <row r="763" spans="1:21" ht="12.75">
      <c r="A763" s="19"/>
      <c r="B763" s="19"/>
      <c r="C763" s="19"/>
      <c r="D763" s="19"/>
      <c r="E763" s="19"/>
      <c r="F763" s="19"/>
      <c r="G763" s="19"/>
      <c r="H763" s="19"/>
      <c r="I763" s="19"/>
      <c r="J763" s="19"/>
      <c r="K763" s="19"/>
      <c r="L763" s="19"/>
      <c r="M763" s="19"/>
      <c r="N763" s="19"/>
      <c r="O763" s="19"/>
      <c r="P763" s="19"/>
      <c r="Q763" s="19"/>
      <c r="R763" s="19"/>
      <c r="S763" s="19"/>
      <c r="T763" s="19"/>
      <c r="U763" s="19"/>
    </row>
    <row r="764" spans="1:21" ht="12.75">
      <c r="A764" s="19"/>
      <c r="B764" s="19"/>
      <c r="C764" s="19"/>
      <c r="D764" s="19"/>
      <c r="E764" s="19"/>
      <c r="F764" s="19"/>
      <c r="G764" s="19"/>
      <c r="H764" s="19"/>
      <c r="I764" s="19"/>
      <c r="J764" s="19"/>
      <c r="K764" s="19"/>
      <c r="L764" s="19"/>
      <c r="M764" s="19"/>
      <c r="N764" s="19"/>
      <c r="O764" s="19"/>
      <c r="P764" s="19"/>
      <c r="Q764" s="19"/>
      <c r="R764" s="19"/>
      <c r="S764" s="19"/>
      <c r="T764" s="19"/>
      <c r="U764" s="19"/>
    </row>
    <row r="765" spans="1:21" ht="12.75">
      <c r="A765" s="19"/>
      <c r="B765" s="19"/>
      <c r="C765" s="19"/>
      <c r="D765" s="19"/>
      <c r="E765" s="19"/>
      <c r="F765" s="19"/>
      <c r="G765" s="19"/>
      <c r="H765" s="19"/>
      <c r="I765" s="19"/>
      <c r="J765" s="19"/>
      <c r="K765" s="19"/>
      <c r="L765" s="19"/>
      <c r="M765" s="19"/>
      <c r="N765" s="19"/>
      <c r="O765" s="19"/>
      <c r="P765" s="19"/>
      <c r="Q765" s="19"/>
      <c r="R765" s="19"/>
      <c r="S765" s="19"/>
      <c r="T765" s="19"/>
      <c r="U765" s="19"/>
    </row>
    <row r="766" spans="1:21" ht="12.75">
      <c r="A766" s="19"/>
      <c r="B766" s="19"/>
      <c r="C766" s="19"/>
      <c r="D766" s="19"/>
      <c r="E766" s="19"/>
      <c r="F766" s="19"/>
      <c r="G766" s="19"/>
      <c r="H766" s="19"/>
      <c r="I766" s="19"/>
      <c r="J766" s="19"/>
      <c r="K766" s="19"/>
      <c r="L766" s="19"/>
      <c r="M766" s="19"/>
      <c r="N766" s="19"/>
      <c r="O766" s="19"/>
      <c r="P766" s="19"/>
      <c r="Q766" s="19"/>
      <c r="R766" s="19"/>
      <c r="S766" s="19"/>
      <c r="T766" s="19"/>
      <c r="U766" s="19"/>
    </row>
    <row r="767" spans="1:21" ht="12.75">
      <c r="A767" s="19"/>
      <c r="B767" s="19"/>
      <c r="C767" s="19"/>
      <c r="D767" s="19"/>
      <c r="E767" s="19"/>
      <c r="F767" s="19"/>
      <c r="G767" s="19"/>
      <c r="H767" s="19"/>
      <c r="I767" s="19"/>
      <c r="J767" s="19"/>
      <c r="K767" s="19"/>
      <c r="L767" s="19"/>
      <c r="M767" s="19"/>
      <c r="N767" s="19"/>
      <c r="O767" s="19"/>
      <c r="P767" s="19"/>
      <c r="Q767" s="19"/>
      <c r="R767" s="19"/>
      <c r="S767" s="19"/>
      <c r="T767" s="19"/>
      <c r="U767" s="19"/>
    </row>
    <row r="768" spans="1:21" ht="12.75">
      <c r="A768" s="19"/>
      <c r="B768" s="19"/>
      <c r="C768" s="19"/>
      <c r="D768" s="19"/>
      <c r="E768" s="19"/>
      <c r="F768" s="19"/>
      <c r="G768" s="19"/>
      <c r="H768" s="19"/>
      <c r="I768" s="19"/>
      <c r="J768" s="19"/>
      <c r="K768" s="19"/>
      <c r="L768" s="19"/>
      <c r="M768" s="19"/>
      <c r="N768" s="19"/>
      <c r="O768" s="19"/>
      <c r="P768" s="19"/>
      <c r="Q768" s="19"/>
      <c r="R768" s="19"/>
      <c r="S768" s="19"/>
      <c r="T768" s="19"/>
      <c r="U768" s="19"/>
    </row>
    <row r="769" spans="1:21" ht="12.75">
      <c r="A769" s="19"/>
      <c r="B769" s="19"/>
      <c r="C769" s="19"/>
      <c r="D769" s="19"/>
      <c r="E769" s="19"/>
      <c r="F769" s="19"/>
      <c r="G769" s="19"/>
      <c r="H769" s="19"/>
      <c r="I769" s="19"/>
      <c r="J769" s="19"/>
      <c r="K769" s="19"/>
      <c r="L769" s="19"/>
      <c r="M769" s="19"/>
      <c r="N769" s="19"/>
      <c r="O769" s="19"/>
      <c r="P769" s="19"/>
      <c r="Q769" s="19"/>
      <c r="R769" s="19"/>
      <c r="S769" s="19"/>
      <c r="T769" s="19"/>
      <c r="U769" s="19"/>
    </row>
    <row r="770" spans="1:21" ht="12.75">
      <c r="A770" s="19"/>
      <c r="B770" s="19"/>
      <c r="C770" s="19"/>
      <c r="D770" s="19"/>
      <c r="E770" s="19"/>
      <c r="F770" s="19"/>
      <c r="G770" s="19"/>
      <c r="H770" s="19"/>
      <c r="I770" s="19"/>
      <c r="J770" s="19"/>
      <c r="K770" s="19"/>
      <c r="L770" s="19"/>
      <c r="M770" s="19"/>
      <c r="N770" s="19"/>
      <c r="O770" s="19"/>
      <c r="P770" s="19"/>
      <c r="Q770" s="19"/>
      <c r="R770" s="19"/>
      <c r="S770" s="19"/>
      <c r="T770" s="19"/>
      <c r="U770" s="19"/>
    </row>
    <row r="771" spans="1:21" ht="12.75">
      <c r="A771" s="19"/>
      <c r="B771" s="19"/>
      <c r="C771" s="19"/>
      <c r="D771" s="19"/>
      <c r="E771" s="19"/>
      <c r="F771" s="19"/>
      <c r="G771" s="19"/>
      <c r="H771" s="19"/>
      <c r="I771" s="19"/>
      <c r="J771" s="19"/>
      <c r="K771" s="19"/>
      <c r="L771" s="19"/>
      <c r="M771" s="19"/>
      <c r="N771" s="19"/>
      <c r="O771" s="19"/>
      <c r="P771" s="19"/>
      <c r="Q771" s="19"/>
      <c r="R771" s="19"/>
      <c r="S771" s="19"/>
      <c r="T771" s="19"/>
      <c r="U771" s="19"/>
    </row>
    <row r="772" spans="1:21" ht="12.75">
      <c r="A772" s="19"/>
      <c r="B772" s="19"/>
      <c r="C772" s="19"/>
      <c r="D772" s="19"/>
      <c r="E772" s="19"/>
      <c r="F772" s="19"/>
      <c r="G772" s="19"/>
      <c r="H772" s="19"/>
      <c r="I772" s="19"/>
      <c r="J772" s="19"/>
      <c r="K772" s="19"/>
      <c r="L772" s="19"/>
      <c r="M772" s="19"/>
      <c r="N772" s="19"/>
      <c r="O772" s="19"/>
      <c r="P772" s="19"/>
      <c r="Q772" s="19"/>
      <c r="R772" s="19"/>
      <c r="S772" s="19"/>
      <c r="T772" s="19"/>
      <c r="U772" s="19"/>
    </row>
    <row r="773" spans="1:21" ht="12.75">
      <c r="A773" s="19"/>
      <c r="B773" s="19"/>
      <c r="C773" s="19"/>
      <c r="D773" s="19"/>
      <c r="E773" s="19"/>
      <c r="F773" s="19"/>
      <c r="G773" s="19"/>
      <c r="H773" s="19"/>
      <c r="I773" s="19"/>
      <c r="J773" s="19"/>
      <c r="K773" s="19"/>
      <c r="L773" s="19"/>
      <c r="M773" s="19"/>
      <c r="N773" s="19"/>
      <c r="O773" s="19"/>
      <c r="P773" s="19"/>
      <c r="Q773" s="19"/>
      <c r="R773" s="19"/>
      <c r="S773" s="19"/>
      <c r="T773" s="19"/>
      <c r="U773" s="19"/>
    </row>
    <row r="774" spans="1:21" ht="12.75">
      <c r="A774" s="19"/>
      <c r="B774" s="19"/>
      <c r="C774" s="19"/>
      <c r="D774" s="19"/>
      <c r="E774" s="19"/>
      <c r="F774" s="19"/>
      <c r="G774" s="19"/>
      <c r="H774" s="19"/>
      <c r="I774" s="19"/>
      <c r="J774" s="19"/>
      <c r="K774" s="19"/>
      <c r="L774" s="19"/>
      <c r="M774" s="19"/>
      <c r="N774" s="19"/>
      <c r="O774" s="19"/>
      <c r="P774" s="19"/>
      <c r="Q774" s="19"/>
      <c r="R774" s="19"/>
      <c r="S774" s="19"/>
      <c r="T774" s="19"/>
      <c r="U774" s="19"/>
    </row>
    <row r="775" spans="1:21" ht="12.75">
      <c r="A775" s="19"/>
      <c r="B775" s="19"/>
      <c r="C775" s="19"/>
      <c r="D775" s="19"/>
      <c r="E775" s="19"/>
      <c r="F775" s="19"/>
      <c r="G775" s="19"/>
      <c r="H775" s="19"/>
      <c r="I775" s="19"/>
      <c r="J775" s="19"/>
      <c r="K775" s="19"/>
      <c r="L775" s="19"/>
      <c r="M775" s="19"/>
      <c r="N775" s="19"/>
      <c r="O775" s="19"/>
      <c r="P775" s="19"/>
      <c r="Q775" s="19"/>
      <c r="R775" s="19"/>
      <c r="S775" s="19"/>
      <c r="T775" s="19"/>
      <c r="U775" s="19"/>
    </row>
    <row r="776" spans="1:21" ht="12.75">
      <c r="A776" s="19"/>
      <c r="B776" s="19"/>
      <c r="C776" s="19"/>
      <c r="D776" s="19"/>
      <c r="E776" s="19"/>
      <c r="F776" s="19"/>
      <c r="G776" s="19"/>
      <c r="H776" s="19"/>
      <c r="I776" s="19"/>
      <c r="J776" s="19"/>
      <c r="K776" s="19"/>
      <c r="L776" s="19"/>
      <c r="M776" s="19"/>
      <c r="N776" s="19"/>
      <c r="O776" s="19"/>
      <c r="P776" s="19"/>
      <c r="Q776" s="19"/>
      <c r="R776" s="19"/>
      <c r="S776" s="19"/>
      <c r="T776" s="19"/>
      <c r="U776" s="19"/>
    </row>
    <row r="777" spans="1:21" ht="12.75">
      <c r="A777" s="19"/>
      <c r="B777" s="19"/>
      <c r="C777" s="19"/>
      <c r="D777" s="19"/>
      <c r="E777" s="19"/>
      <c r="F777" s="19"/>
      <c r="G777" s="19"/>
      <c r="H777" s="19"/>
      <c r="I777" s="19"/>
      <c r="J777" s="19"/>
      <c r="K777" s="19"/>
      <c r="L777" s="19"/>
      <c r="M777" s="19"/>
      <c r="N777" s="19"/>
      <c r="O777" s="19"/>
      <c r="P777" s="19"/>
      <c r="Q777" s="19"/>
      <c r="R777" s="19"/>
      <c r="S777" s="19"/>
      <c r="T777" s="19"/>
      <c r="U777" s="19"/>
    </row>
    <row r="778" spans="1:21" ht="12.75">
      <c r="A778" s="19"/>
      <c r="B778" s="19"/>
      <c r="C778" s="19"/>
      <c r="D778" s="19"/>
      <c r="E778" s="19"/>
      <c r="F778" s="19"/>
      <c r="G778" s="19"/>
      <c r="H778" s="19"/>
      <c r="I778" s="19"/>
      <c r="J778" s="19"/>
      <c r="K778" s="19"/>
      <c r="L778" s="19"/>
      <c r="M778" s="19"/>
      <c r="N778" s="19"/>
      <c r="O778" s="19"/>
      <c r="P778" s="19"/>
      <c r="Q778" s="19"/>
      <c r="R778" s="19"/>
      <c r="S778" s="19"/>
      <c r="T778" s="19"/>
      <c r="U778" s="19"/>
    </row>
    <row r="779" spans="1:21" ht="12.75">
      <c r="A779" s="19"/>
      <c r="B779" s="19"/>
      <c r="C779" s="19"/>
      <c r="D779" s="19"/>
      <c r="E779" s="19"/>
      <c r="F779" s="19"/>
      <c r="G779" s="19"/>
      <c r="H779" s="19"/>
      <c r="I779" s="19"/>
      <c r="J779" s="19"/>
      <c r="K779" s="19"/>
      <c r="L779" s="19"/>
      <c r="M779" s="19"/>
      <c r="N779" s="19"/>
      <c r="O779" s="19"/>
      <c r="P779" s="19"/>
      <c r="Q779" s="19"/>
      <c r="R779" s="19"/>
      <c r="S779" s="19"/>
      <c r="T779" s="19"/>
      <c r="U779" s="19"/>
    </row>
    <row r="780" spans="1:21" ht="12.75">
      <c r="A780" s="19"/>
      <c r="B780" s="19"/>
      <c r="C780" s="19"/>
      <c r="D780" s="19"/>
      <c r="E780" s="19"/>
      <c r="F780" s="19"/>
      <c r="G780" s="19"/>
      <c r="H780" s="19"/>
      <c r="I780" s="19"/>
      <c r="J780" s="19"/>
      <c r="K780" s="19"/>
      <c r="L780" s="19"/>
      <c r="M780" s="19"/>
      <c r="N780" s="19"/>
      <c r="O780" s="19"/>
      <c r="P780" s="19"/>
      <c r="Q780" s="19"/>
      <c r="R780" s="19"/>
      <c r="S780" s="19"/>
      <c r="T780" s="19"/>
      <c r="U780" s="19"/>
    </row>
    <row r="781" spans="1:21" ht="12.75">
      <c r="A781" s="19"/>
      <c r="B781" s="19"/>
      <c r="C781" s="19"/>
      <c r="D781" s="19"/>
      <c r="E781" s="19"/>
      <c r="F781" s="19"/>
      <c r="G781" s="19"/>
      <c r="H781" s="19"/>
      <c r="I781" s="19"/>
      <c r="J781" s="19"/>
      <c r="K781" s="19"/>
      <c r="L781" s="19"/>
      <c r="M781" s="19"/>
      <c r="N781" s="19"/>
      <c r="O781" s="19"/>
      <c r="P781" s="19"/>
      <c r="Q781" s="19"/>
      <c r="R781" s="19"/>
      <c r="S781" s="19"/>
      <c r="T781" s="19"/>
      <c r="U781" s="19"/>
    </row>
    <row r="782" spans="1:21" ht="12.75">
      <c r="A782" s="19"/>
      <c r="B782" s="19"/>
      <c r="C782" s="19"/>
      <c r="D782" s="19"/>
      <c r="E782" s="19"/>
      <c r="F782" s="19"/>
      <c r="G782" s="19"/>
      <c r="H782" s="19"/>
      <c r="I782" s="19"/>
      <c r="J782" s="19"/>
      <c r="K782" s="19"/>
      <c r="L782" s="19"/>
      <c r="M782" s="19"/>
      <c r="N782" s="19"/>
      <c r="O782" s="19"/>
      <c r="P782" s="19"/>
      <c r="Q782" s="19"/>
      <c r="R782" s="19"/>
      <c r="S782" s="19"/>
      <c r="T782" s="19"/>
      <c r="U782" s="19"/>
    </row>
    <row r="783" spans="1:21" ht="12.75">
      <c r="A783" s="19"/>
      <c r="B783" s="19"/>
      <c r="C783" s="19"/>
      <c r="D783" s="19"/>
      <c r="E783" s="19"/>
      <c r="F783" s="19"/>
      <c r="G783" s="19"/>
      <c r="H783" s="19"/>
      <c r="I783" s="19"/>
      <c r="J783" s="19"/>
      <c r="K783" s="19"/>
      <c r="L783" s="19"/>
      <c r="M783" s="19"/>
      <c r="N783" s="19"/>
      <c r="O783" s="19"/>
      <c r="P783" s="19"/>
      <c r="Q783" s="19"/>
      <c r="R783" s="19"/>
      <c r="S783" s="19"/>
      <c r="T783" s="19"/>
      <c r="U783" s="19"/>
    </row>
    <row r="784" spans="1:21" ht="12.75">
      <c r="A784" s="19"/>
      <c r="B784" s="19"/>
      <c r="C784" s="19"/>
      <c r="D784" s="19"/>
      <c r="E784" s="19"/>
      <c r="F784" s="19"/>
      <c r="G784" s="19"/>
      <c r="H784" s="19"/>
      <c r="I784" s="19"/>
      <c r="J784" s="19"/>
      <c r="K784" s="19"/>
      <c r="L784" s="19"/>
      <c r="M784" s="19"/>
      <c r="N784" s="19"/>
      <c r="O784" s="19"/>
      <c r="P784" s="19"/>
      <c r="Q784" s="19"/>
      <c r="R784" s="19"/>
      <c r="S784" s="19"/>
      <c r="T784" s="19"/>
      <c r="U784" s="19"/>
    </row>
    <row r="785" spans="1:21" ht="12.75">
      <c r="A785" s="19"/>
      <c r="B785" s="19"/>
      <c r="C785" s="19"/>
      <c r="D785" s="19"/>
      <c r="E785" s="19"/>
      <c r="F785" s="19"/>
      <c r="G785" s="19"/>
      <c r="H785" s="19"/>
      <c r="I785" s="19"/>
      <c r="J785" s="19"/>
      <c r="K785" s="19"/>
      <c r="L785" s="19"/>
      <c r="M785" s="19"/>
      <c r="N785" s="19"/>
      <c r="O785" s="19"/>
      <c r="P785" s="19"/>
      <c r="Q785" s="19"/>
      <c r="R785" s="19"/>
      <c r="S785" s="19"/>
      <c r="T785" s="19"/>
      <c r="U785" s="19"/>
    </row>
    <row r="786" spans="1:21" ht="12.75">
      <c r="A786" s="19"/>
      <c r="B786" s="19"/>
      <c r="C786" s="19"/>
      <c r="D786" s="19"/>
      <c r="E786" s="19"/>
      <c r="F786" s="19"/>
      <c r="G786" s="19"/>
      <c r="H786" s="19"/>
      <c r="I786" s="19"/>
      <c r="J786" s="19"/>
      <c r="K786" s="19"/>
      <c r="L786" s="19"/>
      <c r="M786" s="19"/>
      <c r="N786" s="19"/>
      <c r="O786" s="19"/>
      <c r="P786" s="19"/>
      <c r="Q786" s="19"/>
      <c r="R786" s="19"/>
      <c r="S786" s="19"/>
      <c r="T786" s="19"/>
      <c r="U786" s="19"/>
    </row>
    <row r="787" spans="1:21" ht="12.75">
      <c r="A787" s="19"/>
      <c r="B787" s="19"/>
      <c r="C787" s="19"/>
      <c r="D787" s="19"/>
      <c r="E787" s="19"/>
      <c r="F787" s="19"/>
      <c r="G787" s="19"/>
      <c r="H787" s="19"/>
      <c r="I787" s="19"/>
      <c r="J787" s="19"/>
      <c r="K787" s="19"/>
      <c r="L787" s="19"/>
      <c r="M787" s="19"/>
      <c r="N787" s="19"/>
      <c r="O787" s="19"/>
      <c r="P787" s="19"/>
      <c r="Q787" s="19"/>
      <c r="R787" s="19"/>
      <c r="S787" s="19"/>
      <c r="T787" s="19"/>
      <c r="U787" s="19"/>
    </row>
    <row r="788" spans="1:21" ht="12.75">
      <c r="A788" s="19"/>
      <c r="B788" s="19"/>
      <c r="C788" s="19"/>
      <c r="D788" s="19"/>
      <c r="E788" s="19"/>
      <c r="F788" s="19"/>
      <c r="G788" s="19"/>
      <c r="H788" s="19"/>
      <c r="I788" s="19"/>
      <c r="J788" s="19"/>
      <c r="K788" s="19"/>
      <c r="L788" s="19"/>
      <c r="M788" s="19"/>
      <c r="N788" s="19"/>
      <c r="O788" s="19"/>
      <c r="P788" s="19"/>
      <c r="Q788" s="19"/>
      <c r="R788" s="19"/>
      <c r="S788" s="19"/>
      <c r="T788" s="19"/>
      <c r="U788" s="19"/>
    </row>
    <row r="789" spans="1:21" ht="12.75">
      <c r="A789" s="19"/>
      <c r="B789" s="19"/>
      <c r="C789" s="19"/>
      <c r="D789" s="19"/>
      <c r="E789" s="19"/>
      <c r="F789" s="19"/>
      <c r="G789" s="19"/>
      <c r="H789" s="19"/>
      <c r="I789" s="19"/>
      <c r="J789" s="19"/>
      <c r="K789" s="19"/>
      <c r="L789" s="19"/>
      <c r="M789" s="19"/>
      <c r="N789" s="19"/>
      <c r="O789" s="19"/>
      <c r="P789" s="19"/>
      <c r="Q789" s="19"/>
      <c r="R789" s="19"/>
      <c r="S789" s="19"/>
      <c r="T789" s="19"/>
      <c r="U789" s="19"/>
    </row>
    <row r="790" spans="1:21" ht="12.75">
      <c r="A790" s="19"/>
      <c r="B790" s="19"/>
      <c r="C790" s="19"/>
      <c r="D790" s="19"/>
      <c r="E790" s="19"/>
      <c r="F790" s="19"/>
      <c r="G790" s="19"/>
      <c r="H790" s="19"/>
      <c r="I790" s="19"/>
      <c r="J790" s="19"/>
      <c r="K790" s="19"/>
      <c r="L790" s="19"/>
      <c r="M790" s="19"/>
      <c r="N790" s="19"/>
      <c r="O790" s="19"/>
      <c r="P790" s="19"/>
      <c r="Q790" s="19"/>
      <c r="R790" s="19"/>
      <c r="S790" s="19"/>
      <c r="T790" s="19"/>
      <c r="U790" s="19"/>
    </row>
    <row r="791" spans="1:21" ht="12.75">
      <c r="A791" s="19"/>
      <c r="B791" s="19"/>
      <c r="C791" s="19"/>
      <c r="D791" s="19"/>
      <c r="E791" s="19"/>
      <c r="F791" s="19"/>
      <c r="G791" s="19"/>
      <c r="H791" s="19"/>
      <c r="I791" s="19"/>
      <c r="J791" s="19"/>
      <c r="K791" s="19"/>
      <c r="L791" s="19"/>
      <c r="M791" s="19"/>
      <c r="N791" s="19"/>
      <c r="O791" s="19"/>
      <c r="P791" s="19"/>
      <c r="Q791" s="19"/>
      <c r="R791" s="19"/>
      <c r="S791" s="19"/>
      <c r="T791" s="19"/>
      <c r="U791" s="19"/>
    </row>
    <row r="792" spans="1:21" ht="12.75">
      <c r="A792" s="19"/>
      <c r="B792" s="19"/>
      <c r="C792" s="19"/>
      <c r="D792" s="19"/>
      <c r="E792" s="19"/>
      <c r="F792" s="19"/>
      <c r="G792" s="19"/>
      <c r="H792" s="19"/>
      <c r="I792" s="19"/>
      <c r="J792" s="19"/>
      <c r="K792" s="19"/>
      <c r="L792" s="19"/>
      <c r="M792" s="19"/>
      <c r="N792" s="19"/>
      <c r="O792" s="19"/>
      <c r="P792" s="19"/>
      <c r="Q792" s="19"/>
      <c r="R792" s="19"/>
      <c r="S792" s="19"/>
      <c r="T792" s="19"/>
      <c r="U792" s="19"/>
    </row>
    <row r="793" spans="1:21" ht="12.75">
      <c r="A793" s="19"/>
      <c r="B793" s="19"/>
      <c r="C793" s="19"/>
      <c r="D793" s="19"/>
      <c r="E793" s="19"/>
      <c r="F793" s="19"/>
      <c r="G793" s="19"/>
      <c r="H793" s="19"/>
      <c r="I793" s="19"/>
      <c r="J793" s="19"/>
      <c r="K793" s="19"/>
      <c r="L793" s="19"/>
      <c r="M793" s="19"/>
      <c r="N793" s="19"/>
      <c r="O793" s="19"/>
      <c r="P793" s="19"/>
      <c r="Q793" s="19"/>
      <c r="R793" s="19"/>
      <c r="S793" s="19"/>
      <c r="T793" s="19"/>
      <c r="U793" s="19"/>
    </row>
    <row r="794" spans="1:21" ht="12.75">
      <c r="A794" s="19"/>
      <c r="B794" s="19"/>
      <c r="C794" s="19"/>
      <c r="D794" s="19"/>
      <c r="E794" s="19"/>
      <c r="F794" s="19"/>
      <c r="G794" s="19"/>
      <c r="H794" s="19"/>
      <c r="I794" s="19"/>
      <c r="J794" s="19"/>
      <c r="K794" s="19"/>
      <c r="L794" s="19"/>
      <c r="M794" s="19"/>
      <c r="N794" s="19"/>
      <c r="O794" s="19"/>
      <c r="P794" s="19"/>
      <c r="Q794" s="19"/>
      <c r="R794" s="19"/>
      <c r="S794" s="19"/>
      <c r="T794" s="19"/>
      <c r="U794" s="19"/>
    </row>
    <row r="795" spans="1:21" ht="12.75">
      <c r="A795" s="19"/>
      <c r="B795" s="19"/>
      <c r="C795" s="19"/>
      <c r="D795" s="19"/>
      <c r="E795" s="19"/>
      <c r="F795" s="19"/>
      <c r="G795" s="19"/>
      <c r="H795" s="19"/>
      <c r="I795" s="19"/>
      <c r="J795" s="19"/>
      <c r="K795" s="19"/>
      <c r="L795" s="19"/>
      <c r="M795" s="19"/>
      <c r="N795" s="19"/>
      <c r="O795" s="19"/>
      <c r="P795" s="19"/>
      <c r="Q795" s="19"/>
      <c r="R795" s="19"/>
      <c r="S795" s="19"/>
      <c r="T795" s="19"/>
      <c r="U795" s="19"/>
    </row>
    <row r="796" spans="1:21" ht="12.75">
      <c r="A796" s="19"/>
      <c r="B796" s="19"/>
      <c r="C796" s="19"/>
      <c r="D796" s="19"/>
      <c r="E796" s="19"/>
      <c r="F796" s="19"/>
      <c r="G796" s="19"/>
      <c r="H796" s="19"/>
      <c r="I796" s="19"/>
      <c r="J796" s="19"/>
      <c r="K796" s="19"/>
      <c r="L796" s="19"/>
      <c r="M796" s="19"/>
      <c r="N796" s="19"/>
      <c r="O796" s="19"/>
      <c r="P796" s="19"/>
      <c r="Q796" s="19"/>
      <c r="R796" s="19"/>
      <c r="S796" s="19"/>
      <c r="T796" s="19"/>
      <c r="U796" s="19"/>
    </row>
    <row r="797" spans="1:21" ht="12.75">
      <c r="A797" s="19"/>
      <c r="B797" s="19"/>
      <c r="C797" s="19"/>
      <c r="D797" s="19"/>
      <c r="E797" s="19"/>
      <c r="F797" s="19"/>
      <c r="G797" s="19"/>
      <c r="H797" s="19"/>
      <c r="I797" s="19"/>
      <c r="J797" s="19"/>
      <c r="K797" s="19"/>
      <c r="L797" s="19"/>
      <c r="M797" s="19"/>
      <c r="N797" s="19"/>
      <c r="O797" s="19"/>
      <c r="P797" s="19"/>
      <c r="Q797" s="19"/>
      <c r="R797" s="19"/>
      <c r="S797" s="19"/>
      <c r="T797" s="19"/>
      <c r="U797" s="19"/>
    </row>
    <row r="798" spans="1:21" ht="12.75">
      <c r="A798" s="19"/>
      <c r="B798" s="19"/>
      <c r="C798" s="19"/>
      <c r="D798" s="19"/>
      <c r="E798" s="19"/>
      <c r="F798" s="19"/>
      <c r="G798" s="19"/>
      <c r="H798" s="19"/>
      <c r="I798" s="19"/>
      <c r="J798" s="19"/>
      <c r="K798" s="19"/>
      <c r="L798" s="19"/>
      <c r="M798" s="19"/>
      <c r="N798" s="19"/>
      <c r="O798" s="19"/>
      <c r="P798" s="19"/>
      <c r="Q798" s="19"/>
      <c r="R798" s="19"/>
      <c r="S798" s="19"/>
      <c r="T798" s="19"/>
      <c r="U798" s="19"/>
    </row>
    <row r="799" spans="1:21" ht="12.75">
      <c r="A799" s="19"/>
      <c r="B799" s="19"/>
      <c r="C799" s="19"/>
      <c r="D799" s="19"/>
      <c r="E799" s="19"/>
      <c r="F799" s="19"/>
      <c r="G799" s="19"/>
      <c r="H799" s="19"/>
      <c r="I799" s="19"/>
      <c r="J799" s="19"/>
      <c r="K799" s="19"/>
      <c r="L799" s="19"/>
      <c r="M799" s="19"/>
      <c r="N799" s="19"/>
      <c r="O799" s="19"/>
      <c r="P799" s="19"/>
      <c r="Q799" s="19"/>
      <c r="R799" s="19"/>
      <c r="S799" s="19"/>
      <c r="T799" s="19"/>
      <c r="U799" s="19"/>
    </row>
    <row r="800" spans="1:21" ht="12.75">
      <c r="A800" s="19"/>
      <c r="B800" s="19"/>
      <c r="C800" s="19"/>
      <c r="D800" s="19"/>
      <c r="E800" s="19"/>
      <c r="F800" s="19"/>
      <c r="G800" s="19"/>
      <c r="H800" s="19"/>
      <c r="I800" s="19"/>
      <c r="J800" s="19"/>
      <c r="K800" s="19"/>
      <c r="L800" s="19"/>
      <c r="M800" s="19"/>
      <c r="N800" s="19"/>
      <c r="O800" s="19"/>
      <c r="P800" s="19"/>
      <c r="Q800" s="19"/>
      <c r="R800" s="19"/>
      <c r="S800" s="19"/>
      <c r="T800" s="19"/>
      <c r="U800" s="19"/>
    </row>
    <row r="801" spans="1:21" ht="12.75">
      <c r="A801" s="19"/>
      <c r="B801" s="19"/>
      <c r="C801" s="19"/>
      <c r="D801" s="19"/>
      <c r="E801" s="19"/>
      <c r="F801" s="19"/>
      <c r="G801" s="19"/>
      <c r="H801" s="19"/>
      <c r="I801" s="19"/>
      <c r="J801" s="19"/>
      <c r="K801" s="19"/>
      <c r="L801" s="19"/>
      <c r="M801" s="19"/>
      <c r="N801" s="19"/>
      <c r="O801" s="19"/>
      <c r="P801" s="19"/>
      <c r="Q801" s="19"/>
      <c r="R801" s="19"/>
      <c r="S801" s="19"/>
      <c r="T801" s="19"/>
      <c r="U801" s="19"/>
    </row>
    <row r="802" spans="1:21" ht="12.75">
      <c r="A802" s="19"/>
      <c r="B802" s="19"/>
      <c r="C802" s="19"/>
      <c r="D802" s="19"/>
      <c r="E802" s="19"/>
      <c r="F802" s="19"/>
      <c r="G802" s="19"/>
      <c r="H802" s="19"/>
      <c r="I802" s="19"/>
      <c r="J802" s="19"/>
      <c r="K802" s="19"/>
      <c r="L802" s="19"/>
      <c r="M802" s="19"/>
      <c r="N802" s="19"/>
      <c r="O802" s="19"/>
      <c r="P802" s="19"/>
      <c r="Q802" s="19"/>
      <c r="R802" s="19"/>
      <c r="S802" s="19"/>
      <c r="T802" s="19"/>
      <c r="U802" s="19"/>
    </row>
    <row r="803" spans="1:21" ht="12.75">
      <c r="A803" s="19"/>
      <c r="B803" s="19"/>
      <c r="C803" s="19"/>
      <c r="D803" s="19"/>
      <c r="E803" s="19"/>
      <c r="F803" s="19"/>
      <c r="G803" s="19"/>
      <c r="H803" s="19"/>
      <c r="I803" s="19"/>
      <c r="J803" s="19"/>
      <c r="K803" s="19"/>
      <c r="L803" s="19"/>
      <c r="M803" s="19"/>
      <c r="N803" s="19"/>
      <c r="O803" s="19"/>
      <c r="P803" s="19"/>
      <c r="Q803" s="19"/>
      <c r="R803" s="19"/>
      <c r="S803" s="19"/>
      <c r="T803" s="19"/>
      <c r="U803" s="19"/>
    </row>
    <row r="804" spans="1:21" ht="12.75">
      <c r="A804" s="19"/>
      <c r="B804" s="19"/>
      <c r="C804" s="19"/>
      <c r="D804" s="19"/>
      <c r="E804" s="19"/>
      <c r="F804" s="19"/>
      <c r="G804" s="19"/>
      <c r="H804" s="19"/>
      <c r="I804" s="19"/>
      <c r="J804" s="19"/>
      <c r="K804" s="19"/>
      <c r="L804" s="19"/>
      <c r="M804" s="19"/>
      <c r="N804" s="19"/>
      <c r="O804" s="19"/>
      <c r="P804" s="19"/>
      <c r="Q804" s="19"/>
      <c r="R804" s="19"/>
      <c r="S804" s="19"/>
      <c r="T804" s="19"/>
      <c r="U804" s="19"/>
    </row>
    <row r="805" spans="1:21" ht="12.75">
      <c r="A805" s="19"/>
      <c r="B805" s="19"/>
      <c r="C805" s="19"/>
      <c r="D805" s="19"/>
      <c r="E805" s="19"/>
      <c r="F805" s="19"/>
      <c r="G805" s="19"/>
      <c r="H805" s="19"/>
      <c r="I805" s="19"/>
      <c r="J805" s="19"/>
      <c r="K805" s="19"/>
      <c r="L805" s="19"/>
      <c r="M805" s="19"/>
      <c r="N805" s="19"/>
      <c r="O805" s="19"/>
      <c r="P805" s="19"/>
      <c r="Q805" s="19"/>
      <c r="R805" s="19"/>
      <c r="S805" s="19"/>
      <c r="T805" s="19"/>
      <c r="U805" s="19"/>
    </row>
    <row r="806" spans="1:21" ht="12.75">
      <c r="A806" s="19"/>
      <c r="B806" s="19"/>
      <c r="C806" s="19"/>
      <c r="D806" s="19"/>
      <c r="E806" s="19"/>
      <c r="F806" s="19"/>
      <c r="G806" s="19"/>
      <c r="H806" s="19"/>
      <c r="I806" s="19"/>
      <c r="J806" s="19"/>
      <c r="K806" s="19"/>
      <c r="L806" s="19"/>
      <c r="M806" s="19"/>
      <c r="N806" s="19"/>
      <c r="O806" s="19"/>
      <c r="P806" s="19"/>
      <c r="Q806" s="19"/>
      <c r="R806" s="19"/>
      <c r="S806" s="19"/>
      <c r="T806" s="19"/>
      <c r="U806" s="19"/>
    </row>
    <row r="807" spans="1:21" ht="12.75">
      <c r="A807" s="19"/>
      <c r="B807" s="19"/>
      <c r="C807" s="19"/>
      <c r="D807" s="19"/>
      <c r="E807" s="19"/>
      <c r="F807" s="19"/>
      <c r="G807" s="19"/>
      <c r="H807" s="19"/>
      <c r="I807" s="19"/>
      <c r="J807" s="19"/>
      <c r="K807" s="19"/>
      <c r="L807" s="19"/>
      <c r="M807" s="19"/>
      <c r="N807" s="19"/>
      <c r="O807" s="19"/>
      <c r="P807" s="19"/>
      <c r="Q807" s="19"/>
      <c r="R807" s="19"/>
      <c r="S807" s="19"/>
      <c r="T807" s="19"/>
      <c r="U807" s="19"/>
    </row>
    <row r="808" spans="1:21" ht="12.75">
      <c r="A808" s="19"/>
      <c r="B808" s="19"/>
      <c r="C808" s="19"/>
      <c r="D808" s="19"/>
      <c r="E808" s="19"/>
      <c r="F808" s="19"/>
      <c r="G808" s="19"/>
      <c r="H808" s="19"/>
      <c r="I808" s="19"/>
      <c r="J808" s="19"/>
      <c r="K808" s="19"/>
      <c r="L808" s="19"/>
      <c r="M808" s="19"/>
      <c r="N808" s="19"/>
      <c r="O808" s="19"/>
      <c r="P808" s="19"/>
      <c r="Q808" s="19"/>
      <c r="R808" s="19"/>
      <c r="S808" s="19"/>
      <c r="T808" s="19"/>
      <c r="U808" s="19"/>
    </row>
    <row r="809" spans="1:21" ht="12.75">
      <c r="A809" s="19"/>
      <c r="B809" s="19"/>
      <c r="C809" s="19"/>
      <c r="D809" s="19"/>
      <c r="E809" s="19"/>
      <c r="F809" s="19"/>
      <c r="G809" s="19"/>
      <c r="H809" s="19"/>
      <c r="I809" s="19"/>
      <c r="J809" s="19"/>
      <c r="K809" s="19"/>
      <c r="L809" s="19"/>
      <c r="M809" s="19"/>
      <c r="N809" s="19"/>
      <c r="O809" s="19"/>
      <c r="P809" s="19"/>
      <c r="Q809" s="19"/>
      <c r="R809" s="19"/>
      <c r="S809" s="19"/>
      <c r="T809" s="19"/>
      <c r="U809" s="19"/>
    </row>
    <row r="810" spans="1:21" ht="12.75">
      <c r="A810" s="19"/>
      <c r="B810" s="19"/>
      <c r="C810" s="19"/>
      <c r="D810" s="19"/>
      <c r="E810" s="19"/>
      <c r="F810" s="19"/>
      <c r="G810" s="19"/>
      <c r="H810" s="19"/>
      <c r="I810" s="19"/>
      <c r="J810" s="19"/>
      <c r="K810" s="19"/>
      <c r="L810" s="19"/>
      <c r="M810" s="19"/>
      <c r="N810" s="19"/>
      <c r="O810" s="19"/>
      <c r="P810" s="19"/>
      <c r="Q810" s="19"/>
      <c r="R810" s="19"/>
      <c r="S810" s="19"/>
      <c r="T810" s="19"/>
      <c r="U810" s="19"/>
    </row>
    <row r="811" spans="1:21" ht="12.75">
      <c r="A811" s="19"/>
      <c r="B811" s="19"/>
      <c r="C811" s="19"/>
      <c r="D811" s="19"/>
      <c r="E811" s="19"/>
      <c r="F811" s="19"/>
      <c r="G811" s="19"/>
      <c r="H811" s="19"/>
      <c r="I811" s="19"/>
      <c r="J811" s="19"/>
      <c r="K811" s="19"/>
      <c r="L811" s="19"/>
      <c r="M811" s="19"/>
      <c r="N811" s="19"/>
      <c r="O811" s="19"/>
      <c r="P811" s="19"/>
      <c r="Q811" s="19"/>
      <c r="R811" s="19"/>
      <c r="S811" s="19"/>
      <c r="T811" s="19"/>
      <c r="U811" s="19"/>
    </row>
    <row r="812" spans="1:21" ht="12.75">
      <c r="A812" s="19"/>
      <c r="B812" s="19"/>
      <c r="C812" s="19"/>
      <c r="D812" s="19"/>
      <c r="E812" s="19"/>
      <c r="F812" s="19"/>
      <c r="G812" s="19"/>
      <c r="H812" s="19"/>
      <c r="I812" s="19"/>
      <c r="J812" s="19"/>
      <c r="K812" s="19"/>
      <c r="L812" s="19"/>
      <c r="M812" s="19"/>
      <c r="N812" s="19"/>
      <c r="O812" s="19"/>
      <c r="P812" s="19"/>
      <c r="Q812" s="19"/>
      <c r="R812" s="19"/>
      <c r="S812" s="19"/>
      <c r="T812" s="19"/>
      <c r="U812" s="19"/>
    </row>
    <row r="813" spans="1:21" ht="12.75">
      <c r="A813" s="19"/>
      <c r="B813" s="19"/>
      <c r="C813" s="19"/>
      <c r="D813" s="19"/>
      <c r="E813" s="19"/>
      <c r="F813" s="19"/>
      <c r="G813" s="19"/>
      <c r="H813" s="19"/>
      <c r="I813" s="19"/>
      <c r="J813" s="19"/>
      <c r="K813" s="19"/>
      <c r="L813" s="19"/>
      <c r="M813" s="19"/>
      <c r="N813" s="19"/>
      <c r="O813" s="19"/>
      <c r="P813" s="19"/>
      <c r="Q813" s="19"/>
      <c r="R813" s="19"/>
      <c r="S813" s="19"/>
      <c r="T813" s="19"/>
      <c r="U813" s="19"/>
    </row>
    <row r="814" spans="1:21" ht="12.75">
      <c r="A814" s="19"/>
      <c r="B814" s="19"/>
      <c r="C814" s="19"/>
      <c r="D814" s="19"/>
      <c r="E814" s="19"/>
      <c r="F814" s="19"/>
      <c r="G814" s="19"/>
      <c r="H814" s="19"/>
      <c r="I814" s="19"/>
      <c r="J814" s="19"/>
      <c r="K814" s="19"/>
      <c r="L814" s="19"/>
      <c r="M814" s="19"/>
      <c r="N814" s="19"/>
      <c r="O814" s="19"/>
      <c r="P814" s="19"/>
      <c r="Q814" s="19"/>
      <c r="R814" s="19"/>
      <c r="S814" s="19"/>
      <c r="T814" s="19"/>
      <c r="U814" s="19"/>
    </row>
    <row r="815" spans="1:21" ht="12.75">
      <c r="A815" s="19"/>
      <c r="B815" s="19"/>
      <c r="C815" s="19"/>
      <c r="D815" s="19"/>
      <c r="E815" s="19"/>
      <c r="F815" s="19"/>
      <c r="G815" s="19"/>
      <c r="H815" s="19"/>
      <c r="I815" s="19"/>
      <c r="J815" s="19"/>
      <c r="K815" s="19"/>
      <c r="L815" s="19"/>
      <c r="M815" s="19"/>
      <c r="N815" s="19"/>
      <c r="O815" s="19"/>
      <c r="P815" s="19"/>
      <c r="Q815" s="19"/>
      <c r="R815" s="19"/>
      <c r="S815" s="19"/>
      <c r="T815" s="19"/>
      <c r="U815" s="19"/>
    </row>
    <row r="816" spans="1:21" ht="12.75">
      <c r="A816" s="19"/>
      <c r="B816" s="19"/>
      <c r="C816" s="19"/>
      <c r="D816" s="19"/>
      <c r="E816" s="19"/>
      <c r="F816" s="19"/>
      <c r="G816" s="19"/>
      <c r="H816" s="19"/>
      <c r="I816" s="19"/>
      <c r="J816" s="19"/>
      <c r="K816" s="19"/>
      <c r="L816" s="19"/>
      <c r="M816" s="19"/>
      <c r="N816" s="19"/>
      <c r="O816" s="19"/>
      <c r="P816" s="19"/>
      <c r="Q816" s="19"/>
      <c r="R816" s="19"/>
      <c r="S816" s="19"/>
      <c r="T816" s="19"/>
      <c r="U816" s="19"/>
    </row>
    <row r="817" spans="1:21" ht="12.75">
      <c r="A817" s="19"/>
      <c r="B817" s="19"/>
      <c r="C817" s="19"/>
      <c r="D817" s="19"/>
      <c r="E817" s="19"/>
      <c r="F817" s="19"/>
      <c r="G817" s="19"/>
      <c r="H817" s="19"/>
      <c r="I817" s="19"/>
      <c r="J817" s="19"/>
      <c r="K817" s="19"/>
      <c r="L817" s="19"/>
      <c r="M817" s="19"/>
      <c r="N817" s="19"/>
      <c r="O817" s="19"/>
      <c r="P817" s="19"/>
      <c r="Q817" s="19"/>
      <c r="R817" s="19"/>
      <c r="S817" s="19"/>
      <c r="T817" s="19"/>
      <c r="U817" s="19"/>
    </row>
    <row r="818" spans="1:21" ht="12.75">
      <c r="A818" s="19"/>
      <c r="B818" s="19"/>
      <c r="C818" s="19"/>
      <c r="D818" s="19"/>
      <c r="E818" s="19"/>
      <c r="F818" s="19"/>
      <c r="G818" s="19"/>
      <c r="H818" s="19"/>
      <c r="I818" s="19"/>
      <c r="J818" s="19"/>
      <c r="K818" s="19"/>
      <c r="L818" s="19"/>
      <c r="M818" s="19"/>
      <c r="N818" s="19"/>
      <c r="O818" s="19"/>
      <c r="P818" s="19"/>
      <c r="Q818" s="19"/>
      <c r="R818" s="19"/>
      <c r="S818" s="19"/>
      <c r="T818" s="19"/>
      <c r="U818" s="19"/>
    </row>
    <row r="819" spans="1:21" ht="12.75">
      <c r="A819" s="19"/>
      <c r="B819" s="19"/>
      <c r="C819" s="19"/>
      <c r="D819" s="19"/>
      <c r="E819" s="19"/>
      <c r="F819" s="19"/>
      <c r="G819" s="19"/>
      <c r="H819" s="19"/>
      <c r="I819" s="19"/>
      <c r="J819" s="19"/>
      <c r="K819" s="19"/>
      <c r="L819" s="19"/>
      <c r="M819" s="19"/>
      <c r="N819" s="19"/>
      <c r="O819" s="19"/>
      <c r="P819" s="19"/>
      <c r="Q819" s="19"/>
      <c r="R819" s="19"/>
      <c r="S819" s="19"/>
      <c r="T819" s="19"/>
      <c r="U819" s="19"/>
    </row>
    <row r="820" spans="1:21" ht="12.75">
      <c r="A820" s="19"/>
      <c r="B820" s="19"/>
      <c r="C820" s="19"/>
      <c r="D820" s="19"/>
      <c r="E820" s="19"/>
      <c r="F820" s="19"/>
      <c r="G820" s="19"/>
      <c r="H820" s="19"/>
      <c r="I820" s="19"/>
      <c r="J820" s="19"/>
      <c r="K820" s="19"/>
      <c r="L820" s="19"/>
      <c r="M820" s="19"/>
      <c r="N820" s="19"/>
      <c r="O820" s="19"/>
      <c r="P820" s="19"/>
      <c r="Q820" s="19"/>
      <c r="R820" s="19"/>
      <c r="S820" s="19"/>
      <c r="T820" s="19"/>
      <c r="U820" s="19"/>
    </row>
    <row r="821" spans="1:21" ht="12.75">
      <c r="A821" s="19"/>
      <c r="B821" s="19"/>
      <c r="C821" s="19"/>
      <c r="D821" s="19"/>
      <c r="E821" s="19"/>
      <c r="F821" s="19"/>
      <c r="G821" s="19"/>
      <c r="H821" s="19"/>
      <c r="I821" s="19"/>
      <c r="J821" s="19"/>
      <c r="K821" s="19"/>
      <c r="L821" s="19"/>
      <c r="M821" s="19"/>
      <c r="N821" s="19"/>
      <c r="O821" s="19"/>
      <c r="P821" s="19"/>
      <c r="Q821" s="19"/>
      <c r="R821" s="19"/>
      <c r="S821" s="19"/>
      <c r="T821" s="19"/>
      <c r="U821" s="19"/>
    </row>
    <row r="822" spans="1:21" ht="12.75">
      <c r="A822" s="19"/>
      <c r="B822" s="19"/>
      <c r="C822" s="19"/>
      <c r="D822" s="19"/>
      <c r="E822" s="19"/>
      <c r="F822" s="19"/>
      <c r="G822" s="19"/>
      <c r="H822" s="19"/>
      <c r="I822" s="19"/>
      <c r="J822" s="19"/>
      <c r="K822" s="19"/>
      <c r="L822" s="19"/>
      <c r="M822" s="19"/>
      <c r="N822" s="19"/>
      <c r="O822" s="19"/>
      <c r="P822" s="19"/>
      <c r="Q822" s="19"/>
      <c r="R822" s="19"/>
      <c r="S822" s="19"/>
      <c r="T822" s="19"/>
      <c r="U822" s="19"/>
    </row>
    <row r="823" spans="1:21" ht="12.75">
      <c r="A823" s="19"/>
      <c r="B823" s="19"/>
      <c r="C823" s="19"/>
      <c r="D823" s="19"/>
      <c r="E823" s="19"/>
      <c r="F823" s="19"/>
      <c r="G823" s="19"/>
      <c r="H823" s="19"/>
      <c r="I823" s="19"/>
      <c r="J823" s="19"/>
      <c r="K823" s="19"/>
      <c r="L823" s="19"/>
      <c r="M823" s="19"/>
      <c r="N823" s="19"/>
      <c r="O823" s="19"/>
      <c r="P823" s="19"/>
      <c r="Q823" s="19"/>
      <c r="R823" s="19"/>
      <c r="S823" s="19"/>
      <c r="T823" s="19"/>
      <c r="U823" s="19"/>
    </row>
    <row r="824" spans="1:21" ht="12.75">
      <c r="A824" s="19"/>
      <c r="B824" s="19"/>
      <c r="C824" s="19"/>
      <c r="D824" s="19"/>
      <c r="E824" s="19"/>
      <c r="F824" s="19"/>
      <c r="G824" s="19"/>
      <c r="H824" s="19"/>
      <c r="I824" s="19"/>
      <c r="J824" s="19"/>
      <c r="K824" s="19"/>
      <c r="L824" s="19"/>
      <c r="M824" s="19"/>
      <c r="N824" s="19"/>
      <c r="O824" s="19"/>
      <c r="P824" s="19"/>
      <c r="Q824" s="19"/>
      <c r="R824" s="19"/>
      <c r="S824" s="19"/>
      <c r="T824" s="19"/>
      <c r="U824" s="19"/>
    </row>
    <row r="825" spans="1:21" ht="12.75">
      <c r="A825" s="19"/>
      <c r="B825" s="19"/>
      <c r="C825" s="19"/>
      <c r="D825" s="19"/>
      <c r="E825" s="19"/>
      <c r="F825" s="19"/>
      <c r="G825" s="19"/>
      <c r="H825" s="19"/>
      <c r="I825" s="19"/>
      <c r="J825" s="19"/>
      <c r="K825" s="19"/>
      <c r="L825" s="19"/>
      <c r="M825" s="19"/>
      <c r="N825" s="19"/>
      <c r="O825" s="19"/>
      <c r="P825" s="19"/>
      <c r="Q825" s="19"/>
      <c r="R825" s="19"/>
      <c r="S825" s="19"/>
      <c r="T825" s="19"/>
      <c r="U825" s="19"/>
    </row>
    <row r="826" spans="1:21" ht="12.75">
      <c r="A826" s="19"/>
      <c r="B826" s="19"/>
      <c r="C826" s="19"/>
      <c r="D826" s="19"/>
      <c r="E826" s="19"/>
      <c r="F826" s="19"/>
      <c r="G826" s="19"/>
      <c r="H826" s="19"/>
      <c r="I826" s="19"/>
      <c r="J826" s="19"/>
      <c r="K826" s="19"/>
      <c r="L826" s="19"/>
      <c r="M826" s="19"/>
      <c r="N826" s="19"/>
      <c r="O826" s="19"/>
      <c r="P826" s="19"/>
      <c r="Q826" s="19"/>
      <c r="R826" s="19"/>
      <c r="S826" s="19"/>
      <c r="T826" s="19"/>
      <c r="U826" s="19"/>
    </row>
    <row r="827" spans="1:21" ht="12.75">
      <c r="A827" s="19"/>
      <c r="B827" s="19"/>
      <c r="C827" s="19"/>
      <c r="D827" s="19"/>
      <c r="E827" s="19"/>
      <c r="F827" s="19"/>
      <c r="G827" s="19"/>
      <c r="H827" s="19"/>
      <c r="I827" s="19"/>
      <c r="J827" s="19"/>
      <c r="K827" s="19"/>
      <c r="L827" s="19"/>
      <c r="M827" s="19"/>
      <c r="N827" s="19"/>
      <c r="O827" s="19"/>
      <c r="P827" s="19"/>
      <c r="Q827" s="19"/>
      <c r="R827" s="19"/>
      <c r="S827" s="19"/>
      <c r="T827" s="19"/>
      <c r="U827" s="19"/>
    </row>
    <row r="828" spans="1:21" ht="12.75">
      <c r="A828" s="19"/>
      <c r="B828" s="19"/>
      <c r="C828" s="19"/>
      <c r="D828" s="19"/>
      <c r="E828" s="19"/>
      <c r="F828" s="19"/>
      <c r="G828" s="19"/>
      <c r="H828" s="19"/>
      <c r="I828" s="19"/>
      <c r="J828" s="19"/>
      <c r="K828" s="19"/>
      <c r="L828" s="19"/>
      <c r="M828" s="19"/>
      <c r="N828" s="19"/>
      <c r="O828" s="19"/>
      <c r="P828" s="19"/>
      <c r="Q828" s="19"/>
      <c r="R828" s="19"/>
      <c r="S828" s="19"/>
      <c r="T828" s="19"/>
      <c r="U828" s="19"/>
    </row>
    <row r="829" spans="1:21" ht="12.75">
      <c r="A829" s="19"/>
      <c r="B829" s="19"/>
      <c r="C829" s="19"/>
      <c r="D829" s="19"/>
      <c r="E829" s="19"/>
      <c r="F829" s="19"/>
      <c r="G829" s="19"/>
      <c r="H829" s="19"/>
      <c r="I829" s="19"/>
      <c r="J829" s="19"/>
      <c r="K829" s="19"/>
      <c r="L829" s="19"/>
      <c r="M829" s="19"/>
      <c r="N829" s="19"/>
      <c r="O829" s="19"/>
      <c r="P829" s="19"/>
      <c r="Q829" s="19"/>
      <c r="R829" s="19"/>
      <c r="S829" s="19"/>
      <c r="T829" s="19"/>
      <c r="U829" s="19"/>
    </row>
    <row r="830" spans="1:21" ht="12.75">
      <c r="A830" s="19"/>
      <c r="B830" s="19"/>
      <c r="C830" s="19"/>
      <c r="D830" s="19"/>
      <c r="E830" s="19"/>
      <c r="F830" s="19"/>
      <c r="G830" s="19"/>
      <c r="H830" s="19"/>
      <c r="I830" s="19"/>
      <c r="J830" s="19"/>
      <c r="K830" s="19"/>
      <c r="L830" s="19"/>
      <c r="M830" s="19"/>
      <c r="N830" s="19"/>
      <c r="O830" s="19"/>
      <c r="P830" s="19"/>
      <c r="Q830" s="19"/>
      <c r="R830" s="19"/>
      <c r="S830" s="19"/>
      <c r="T830" s="19"/>
      <c r="U830" s="19"/>
    </row>
    <row r="831" spans="1:21" ht="12.75">
      <c r="A831" s="19"/>
      <c r="B831" s="19"/>
      <c r="C831" s="19"/>
      <c r="D831" s="19"/>
      <c r="E831" s="19"/>
      <c r="F831" s="19"/>
      <c r="G831" s="19"/>
      <c r="H831" s="19"/>
      <c r="I831" s="19"/>
      <c r="J831" s="19"/>
      <c r="K831" s="19"/>
      <c r="L831" s="19"/>
      <c r="M831" s="19"/>
      <c r="N831" s="19"/>
      <c r="O831" s="19"/>
      <c r="P831" s="19"/>
      <c r="Q831" s="19"/>
      <c r="R831" s="19"/>
      <c r="S831" s="19"/>
      <c r="T831" s="19"/>
      <c r="U831" s="19"/>
    </row>
    <row r="832" spans="1:21" ht="12.75">
      <c r="A832" s="19"/>
      <c r="B832" s="19"/>
      <c r="C832" s="19"/>
      <c r="D832" s="19"/>
      <c r="E832" s="19"/>
      <c r="F832" s="19"/>
      <c r="G832" s="19"/>
      <c r="H832" s="19"/>
      <c r="I832" s="19"/>
      <c r="J832" s="19"/>
      <c r="K832" s="19"/>
      <c r="L832" s="19"/>
      <c r="M832" s="19"/>
      <c r="N832" s="19"/>
      <c r="O832" s="19"/>
      <c r="P832" s="19"/>
      <c r="Q832" s="19"/>
      <c r="R832" s="19"/>
      <c r="S832" s="19"/>
      <c r="T832" s="19"/>
      <c r="U832" s="19"/>
    </row>
    <row r="833" spans="1:21" ht="12.75">
      <c r="A833" s="19"/>
      <c r="B833" s="19"/>
      <c r="C833" s="19"/>
      <c r="D833" s="19"/>
      <c r="E833" s="19"/>
      <c r="F833" s="19"/>
      <c r="G833" s="19"/>
      <c r="H833" s="19"/>
      <c r="I833" s="19"/>
      <c r="J833" s="19"/>
      <c r="K833" s="19"/>
      <c r="L833" s="19"/>
      <c r="M833" s="19"/>
      <c r="N833" s="19"/>
      <c r="O833" s="19"/>
      <c r="P833" s="19"/>
      <c r="Q833" s="19"/>
      <c r="R833" s="19"/>
      <c r="S833" s="19"/>
      <c r="T833" s="19"/>
      <c r="U833" s="19"/>
    </row>
    <row r="834" spans="1:21" ht="12.75">
      <c r="A834" s="19"/>
      <c r="B834" s="19"/>
      <c r="C834" s="19"/>
      <c r="D834" s="19"/>
      <c r="E834" s="19"/>
      <c r="F834" s="19"/>
      <c r="G834" s="19"/>
      <c r="H834" s="19"/>
      <c r="I834" s="19"/>
      <c r="J834" s="19"/>
      <c r="K834" s="19"/>
      <c r="L834" s="19"/>
      <c r="M834" s="19"/>
      <c r="N834" s="19"/>
      <c r="O834" s="19"/>
      <c r="P834" s="19"/>
      <c r="Q834" s="19"/>
      <c r="R834" s="19"/>
      <c r="S834" s="19"/>
      <c r="T834" s="19"/>
      <c r="U834" s="19"/>
    </row>
    <row r="835" spans="1:21" ht="12.75">
      <c r="A835" s="19"/>
      <c r="B835" s="19"/>
      <c r="C835" s="19"/>
      <c r="D835" s="19"/>
      <c r="E835" s="19"/>
      <c r="F835" s="19"/>
      <c r="G835" s="19"/>
      <c r="H835" s="19"/>
      <c r="I835" s="19"/>
      <c r="J835" s="19"/>
      <c r="K835" s="19"/>
      <c r="L835" s="19"/>
      <c r="M835" s="19"/>
      <c r="N835" s="19"/>
      <c r="O835" s="19"/>
      <c r="P835" s="19"/>
      <c r="Q835" s="19"/>
      <c r="R835" s="19"/>
      <c r="S835" s="19"/>
      <c r="T835" s="19"/>
      <c r="U835" s="19"/>
    </row>
    <row r="836" spans="1:21" ht="12.75">
      <c r="A836" s="19"/>
      <c r="B836" s="19"/>
      <c r="C836" s="19"/>
      <c r="D836" s="19"/>
      <c r="E836" s="19"/>
      <c r="F836" s="19"/>
      <c r="G836" s="19"/>
      <c r="H836" s="19"/>
      <c r="I836" s="19"/>
      <c r="J836" s="19"/>
      <c r="K836" s="19"/>
      <c r="L836" s="19"/>
      <c r="M836" s="19"/>
      <c r="N836" s="19"/>
      <c r="O836" s="19"/>
      <c r="P836" s="19"/>
      <c r="Q836" s="19"/>
      <c r="R836" s="19"/>
      <c r="S836" s="19"/>
      <c r="T836" s="19"/>
      <c r="U836" s="19"/>
    </row>
    <row r="837" spans="1:21" ht="12.75">
      <c r="A837" s="19"/>
      <c r="B837" s="19"/>
      <c r="C837" s="19"/>
      <c r="D837" s="19"/>
      <c r="E837" s="19"/>
      <c r="F837" s="19"/>
      <c r="G837" s="19"/>
      <c r="H837" s="19"/>
      <c r="I837" s="19"/>
      <c r="J837" s="19"/>
      <c r="K837" s="19"/>
      <c r="L837" s="19"/>
      <c r="M837" s="19"/>
      <c r="N837" s="19"/>
      <c r="O837" s="19"/>
      <c r="P837" s="19"/>
      <c r="Q837" s="19"/>
      <c r="R837" s="19"/>
      <c r="S837" s="19"/>
      <c r="T837" s="19"/>
      <c r="U837" s="19"/>
    </row>
    <row r="838" spans="1:21" ht="12.75">
      <c r="A838" s="19"/>
      <c r="B838" s="19"/>
      <c r="C838" s="19"/>
      <c r="D838" s="19"/>
      <c r="E838" s="19"/>
      <c r="F838" s="19"/>
      <c r="G838" s="19"/>
      <c r="H838" s="19"/>
      <c r="I838" s="19"/>
      <c r="J838" s="19"/>
      <c r="K838" s="19"/>
      <c r="L838" s="19"/>
      <c r="M838" s="19"/>
      <c r="N838" s="19"/>
      <c r="O838" s="19"/>
      <c r="P838" s="19"/>
      <c r="Q838" s="19"/>
      <c r="R838" s="19"/>
      <c r="S838" s="19"/>
      <c r="T838" s="19"/>
      <c r="U838" s="19"/>
    </row>
    <row r="839" spans="1:21" ht="12.75">
      <c r="A839" s="19"/>
      <c r="B839" s="19"/>
      <c r="C839" s="19"/>
      <c r="D839" s="19"/>
      <c r="E839" s="19"/>
      <c r="F839" s="19"/>
      <c r="G839" s="19"/>
      <c r="H839" s="19"/>
      <c r="I839" s="19"/>
      <c r="J839" s="19"/>
      <c r="K839" s="19"/>
      <c r="L839" s="19"/>
      <c r="M839" s="19"/>
      <c r="N839" s="19"/>
      <c r="O839" s="19"/>
      <c r="P839" s="19"/>
      <c r="Q839" s="19"/>
      <c r="R839" s="19"/>
      <c r="S839" s="19"/>
      <c r="T839" s="19"/>
      <c r="U839" s="19"/>
    </row>
    <row r="840" spans="1:21" ht="12.75">
      <c r="A840" s="19"/>
      <c r="B840" s="19"/>
      <c r="C840" s="19"/>
      <c r="D840" s="19"/>
      <c r="E840" s="19"/>
      <c r="F840" s="19"/>
      <c r="G840" s="19"/>
      <c r="H840" s="19"/>
      <c r="I840" s="19"/>
      <c r="J840" s="19"/>
      <c r="K840" s="19"/>
      <c r="L840" s="19"/>
      <c r="M840" s="19"/>
      <c r="N840" s="19"/>
      <c r="O840" s="19"/>
      <c r="P840" s="19"/>
      <c r="Q840" s="19"/>
      <c r="R840" s="19"/>
      <c r="S840" s="19"/>
      <c r="T840" s="19"/>
      <c r="U840" s="19"/>
    </row>
    <row r="841" spans="1:21" ht="12.75">
      <c r="A841" s="19"/>
      <c r="B841" s="19"/>
      <c r="C841" s="19"/>
      <c r="D841" s="19"/>
      <c r="E841" s="19"/>
      <c r="F841" s="19"/>
      <c r="G841" s="19"/>
      <c r="H841" s="19"/>
      <c r="I841" s="19"/>
      <c r="J841" s="19"/>
      <c r="K841" s="19"/>
      <c r="L841" s="19"/>
      <c r="M841" s="19"/>
      <c r="N841" s="19"/>
      <c r="O841" s="19"/>
      <c r="P841" s="19"/>
      <c r="Q841" s="19"/>
      <c r="R841" s="19"/>
      <c r="S841" s="19"/>
      <c r="T841" s="19"/>
      <c r="U841" s="19"/>
    </row>
    <row r="842" spans="1:21" ht="12.75">
      <c r="A842" s="19"/>
      <c r="B842" s="19"/>
      <c r="C842" s="19"/>
      <c r="D842" s="19"/>
      <c r="E842" s="19"/>
      <c r="F842" s="19"/>
      <c r="G842" s="19"/>
      <c r="H842" s="19"/>
      <c r="I842" s="19"/>
      <c r="J842" s="19"/>
      <c r="K842" s="19"/>
      <c r="L842" s="19"/>
      <c r="M842" s="19"/>
      <c r="N842" s="19"/>
      <c r="O842" s="19"/>
      <c r="P842" s="19"/>
      <c r="Q842" s="19"/>
      <c r="R842" s="19"/>
      <c r="S842" s="19"/>
      <c r="T842" s="19"/>
      <c r="U842" s="19"/>
    </row>
    <row r="843" spans="1:21" ht="12.75">
      <c r="A843" s="19"/>
      <c r="B843" s="19"/>
      <c r="C843" s="19"/>
      <c r="D843" s="19"/>
      <c r="E843" s="19"/>
      <c r="F843" s="19"/>
      <c r="G843" s="19"/>
      <c r="H843" s="19"/>
      <c r="I843" s="19"/>
      <c r="J843" s="19"/>
      <c r="K843" s="19"/>
      <c r="L843" s="19"/>
      <c r="M843" s="19"/>
      <c r="N843" s="19"/>
      <c r="O843" s="19"/>
      <c r="P843" s="19"/>
      <c r="Q843" s="19"/>
      <c r="R843" s="19"/>
      <c r="S843" s="19"/>
      <c r="T843" s="19"/>
      <c r="U843" s="19"/>
    </row>
    <row r="844" spans="1:21" ht="12.75">
      <c r="A844" s="19"/>
      <c r="B844" s="19"/>
      <c r="C844" s="19"/>
      <c r="D844" s="19"/>
      <c r="E844" s="19"/>
      <c r="F844" s="19"/>
      <c r="G844" s="19"/>
      <c r="H844" s="19"/>
      <c r="I844" s="19"/>
      <c r="J844" s="19"/>
      <c r="K844" s="19"/>
      <c r="L844" s="19"/>
      <c r="M844" s="19"/>
      <c r="N844" s="19"/>
      <c r="O844" s="19"/>
      <c r="P844" s="19"/>
      <c r="Q844" s="19"/>
      <c r="R844" s="19"/>
      <c r="S844" s="19"/>
      <c r="T844" s="19"/>
      <c r="U844" s="19"/>
    </row>
    <row r="845" spans="1:21" ht="12.75">
      <c r="A845" s="19"/>
      <c r="B845" s="19"/>
      <c r="C845" s="19"/>
      <c r="D845" s="19"/>
      <c r="E845" s="19"/>
      <c r="F845" s="19"/>
      <c r="G845" s="19"/>
      <c r="H845" s="19"/>
      <c r="I845" s="19"/>
      <c r="J845" s="19"/>
      <c r="K845" s="19"/>
      <c r="L845" s="19"/>
      <c r="M845" s="19"/>
      <c r="N845" s="19"/>
      <c r="O845" s="19"/>
      <c r="P845" s="19"/>
      <c r="Q845" s="19"/>
      <c r="R845" s="19"/>
      <c r="S845" s="19"/>
      <c r="T845" s="19"/>
      <c r="U845" s="19"/>
    </row>
    <row r="846" spans="1:21" ht="12.75">
      <c r="A846" s="19"/>
      <c r="B846" s="19"/>
      <c r="C846" s="19"/>
      <c r="D846" s="19"/>
      <c r="E846" s="19"/>
      <c r="F846" s="19"/>
      <c r="G846" s="19"/>
      <c r="H846" s="19"/>
      <c r="I846" s="19"/>
      <c r="J846" s="19"/>
      <c r="K846" s="19"/>
      <c r="L846" s="19"/>
      <c r="M846" s="19"/>
      <c r="N846" s="19"/>
      <c r="O846" s="19"/>
      <c r="P846" s="19"/>
      <c r="Q846" s="19"/>
      <c r="R846" s="19"/>
      <c r="S846" s="19"/>
      <c r="T846" s="19"/>
      <c r="U846" s="19"/>
    </row>
    <row r="847" spans="1:21" ht="12.75">
      <c r="A847" s="19"/>
      <c r="B847" s="19"/>
      <c r="C847" s="19"/>
      <c r="D847" s="19"/>
      <c r="E847" s="19"/>
      <c r="F847" s="19"/>
      <c r="G847" s="19"/>
      <c r="H847" s="19"/>
      <c r="I847" s="19"/>
      <c r="J847" s="19"/>
      <c r="K847" s="19"/>
      <c r="L847" s="19"/>
      <c r="M847" s="19"/>
      <c r="N847" s="19"/>
      <c r="O847" s="19"/>
      <c r="P847" s="19"/>
      <c r="Q847" s="19"/>
      <c r="R847" s="19"/>
      <c r="S847" s="19"/>
      <c r="T847" s="19"/>
      <c r="U847" s="19"/>
    </row>
    <row r="848" spans="1:21" ht="12.75">
      <c r="A848" s="19"/>
      <c r="B848" s="19"/>
      <c r="C848" s="19"/>
      <c r="D848" s="19"/>
      <c r="E848" s="19"/>
      <c r="F848" s="19"/>
      <c r="G848" s="19"/>
      <c r="H848" s="19"/>
      <c r="I848" s="19"/>
      <c r="J848" s="19"/>
      <c r="K848" s="19"/>
      <c r="L848" s="19"/>
      <c r="M848" s="19"/>
      <c r="N848" s="19"/>
      <c r="O848" s="19"/>
      <c r="P848" s="19"/>
      <c r="Q848" s="19"/>
      <c r="R848" s="19"/>
      <c r="S848" s="19"/>
      <c r="T848" s="19"/>
      <c r="U848" s="19"/>
    </row>
    <row r="849" spans="1:21" ht="12.75">
      <c r="A849" s="19"/>
      <c r="B849" s="19"/>
      <c r="C849" s="19"/>
      <c r="D849" s="19"/>
      <c r="E849" s="19"/>
      <c r="F849" s="19"/>
      <c r="G849" s="19"/>
      <c r="H849" s="19"/>
      <c r="I849" s="19"/>
      <c r="J849" s="19"/>
      <c r="K849" s="19"/>
      <c r="L849" s="19"/>
      <c r="M849" s="19"/>
      <c r="N849" s="19"/>
      <c r="O849" s="19"/>
      <c r="P849" s="19"/>
      <c r="Q849" s="19"/>
      <c r="R849" s="19"/>
      <c r="S849" s="19"/>
      <c r="T849" s="19"/>
      <c r="U849" s="19"/>
    </row>
    <row r="850" spans="1:21" ht="12.75">
      <c r="A850" s="19"/>
      <c r="B850" s="19"/>
      <c r="C850" s="19"/>
      <c r="D850" s="19"/>
      <c r="E850" s="19"/>
      <c r="F850" s="19"/>
      <c r="G850" s="19"/>
      <c r="H850" s="19"/>
      <c r="I850" s="19"/>
      <c r="J850" s="19"/>
      <c r="K850" s="19"/>
      <c r="L850" s="19"/>
      <c r="M850" s="19"/>
      <c r="N850" s="19"/>
      <c r="O850" s="19"/>
      <c r="P850" s="19"/>
      <c r="Q850" s="19"/>
      <c r="R850" s="19"/>
      <c r="S850" s="19"/>
      <c r="T850" s="19"/>
      <c r="U850" s="19"/>
    </row>
    <row r="851" spans="1:21" ht="12.75">
      <c r="A851" s="19"/>
      <c r="B851" s="19"/>
      <c r="C851" s="19"/>
      <c r="D851" s="19"/>
      <c r="E851" s="19"/>
      <c r="F851" s="19"/>
      <c r="G851" s="19"/>
      <c r="H851" s="19"/>
      <c r="I851" s="19"/>
      <c r="J851" s="19"/>
      <c r="K851" s="19"/>
      <c r="L851" s="19"/>
      <c r="M851" s="19"/>
      <c r="N851" s="19"/>
      <c r="O851" s="19"/>
      <c r="P851" s="19"/>
      <c r="Q851" s="19"/>
      <c r="R851" s="19"/>
      <c r="S851" s="19"/>
      <c r="T851" s="19"/>
      <c r="U851" s="19"/>
    </row>
    <row r="852" spans="1:21" ht="12.75">
      <c r="A852" s="19"/>
      <c r="B852" s="19"/>
      <c r="C852" s="19"/>
      <c r="D852" s="19"/>
      <c r="E852" s="19"/>
      <c r="F852" s="19"/>
      <c r="G852" s="19"/>
      <c r="H852" s="19"/>
      <c r="I852" s="19"/>
      <c r="J852" s="19"/>
      <c r="K852" s="19"/>
      <c r="L852" s="19"/>
      <c r="M852" s="19"/>
      <c r="N852" s="19"/>
      <c r="O852" s="19"/>
      <c r="P852" s="19"/>
      <c r="Q852" s="19"/>
      <c r="R852" s="19"/>
      <c r="S852" s="19"/>
      <c r="T852" s="19"/>
      <c r="U852" s="19"/>
    </row>
    <row r="853" spans="1:21" ht="12.75">
      <c r="A853" s="19"/>
      <c r="B853" s="19"/>
      <c r="C853" s="19"/>
      <c r="D853" s="19"/>
      <c r="E853" s="19"/>
      <c r="F853" s="19"/>
      <c r="G853" s="19"/>
      <c r="H853" s="19"/>
      <c r="I853" s="19"/>
      <c r="J853" s="19"/>
      <c r="K853" s="19"/>
      <c r="L853" s="19"/>
      <c r="M853" s="19"/>
      <c r="N853" s="19"/>
      <c r="O853" s="19"/>
      <c r="P853" s="19"/>
      <c r="Q853" s="19"/>
      <c r="R853" s="19"/>
      <c r="S853" s="19"/>
      <c r="T853" s="19"/>
      <c r="U853" s="19"/>
    </row>
    <row r="854" spans="1:21" ht="12.75">
      <c r="A854" s="19"/>
      <c r="B854" s="19"/>
      <c r="C854" s="19"/>
      <c r="D854" s="19"/>
      <c r="E854" s="19"/>
      <c r="F854" s="19"/>
      <c r="G854" s="19"/>
      <c r="H854" s="19"/>
      <c r="I854" s="19"/>
      <c r="J854" s="19"/>
      <c r="K854" s="19"/>
      <c r="L854" s="19"/>
      <c r="M854" s="19"/>
      <c r="N854" s="19"/>
      <c r="O854" s="19"/>
      <c r="P854" s="19"/>
      <c r="Q854" s="19"/>
      <c r="R854" s="19"/>
      <c r="S854" s="19"/>
      <c r="T854" s="19"/>
      <c r="U854" s="19"/>
    </row>
    <row r="855" spans="1:21" ht="12.75">
      <c r="A855" s="19"/>
      <c r="B855" s="19"/>
      <c r="C855" s="19"/>
      <c r="D855" s="19"/>
      <c r="E855" s="19"/>
      <c r="F855" s="19"/>
      <c r="G855" s="19"/>
      <c r="H855" s="19"/>
      <c r="I855" s="19"/>
      <c r="J855" s="19"/>
      <c r="K855" s="19"/>
      <c r="L855" s="19"/>
      <c r="M855" s="19"/>
      <c r="N855" s="19"/>
      <c r="O855" s="19"/>
      <c r="P855" s="19"/>
      <c r="Q855" s="19"/>
      <c r="R855" s="19"/>
      <c r="S855" s="19"/>
      <c r="T855" s="19"/>
      <c r="U855" s="19"/>
    </row>
    <row r="856" spans="1:21" ht="12.75">
      <c r="A856" s="19"/>
      <c r="B856" s="19"/>
      <c r="C856" s="19"/>
      <c r="D856" s="19"/>
      <c r="E856" s="19"/>
      <c r="F856" s="19"/>
      <c r="G856" s="19"/>
      <c r="H856" s="19"/>
      <c r="I856" s="19"/>
      <c r="J856" s="19"/>
      <c r="K856" s="19"/>
      <c r="L856" s="19"/>
      <c r="M856" s="19"/>
      <c r="N856" s="19"/>
      <c r="O856" s="19"/>
      <c r="P856" s="19"/>
      <c r="Q856" s="19"/>
      <c r="R856" s="19"/>
      <c r="S856" s="19"/>
      <c r="T856" s="19"/>
      <c r="U856" s="19"/>
    </row>
    <row r="857" spans="1:21" ht="12.75">
      <c r="A857" s="19"/>
      <c r="B857" s="19"/>
      <c r="C857" s="19"/>
      <c r="D857" s="19"/>
      <c r="E857" s="19"/>
      <c r="F857" s="19"/>
      <c r="G857" s="19"/>
      <c r="H857" s="19"/>
      <c r="I857" s="19"/>
      <c r="J857" s="19"/>
      <c r="K857" s="19"/>
      <c r="L857" s="19"/>
      <c r="M857" s="19"/>
      <c r="N857" s="19"/>
      <c r="O857" s="19"/>
      <c r="P857" s="19"/>
      <c r="Q857" s="19"/>
      <c r="R857" s="19"/>
      <c r="S857" s="19"/>
      <c r="T857" s="19"/>
      <c r="U857" s="19"/>
    </row>
    <row r="858" spans="1:21" ht="12.75">
      <c r="A858" s="19"/>
      <c r="B858" s="19"/>
      <c r="C858" s="19"/>
      <c r="D858" s="19"/>
      <c r="E858" s="19"/>
      <c r="F858" s="19"/>
      <c r="G858" s="19"/>
      <c r="H858" s="19"/>
      <c r="I858" s="19"/>
      <c r="J858" s="19"/>
      <c r="K858" s="19"/>
      <c r="L858" s="19"/>
      <c r="M858" s="19"/>
      <c r="N858" s="19"/>
      <c r="O858" s="19"/>
      <c r="P858" s="19"/>
      <c r="Q858" s="19"/>
      <c r="R858" s="19"/>
      <c r="S858" s="19"/>
      <c r="T858" s="19"/>
      <c r="U858" s="19"/>
    </row>
    <row r="859" spans="1:21" ht="12.75">
      <c r="A859" s="19"/>
      <c r="B859" s="19"/>
      <c r="C859" s="19"/>
      <c r="D859" s="19"/>
      <c r="E859" s="19"/>
      <c r="F859" s="19"/>
      <c r="G859" s="19"/>
      <c r="H859" s="19"/>
      <c r="I859" s="19"/>
      <c r="J859" s="19"/>
      <c r="K859" s="19"/>
      <c r="L859" s="19"/>
      <c r="M859" s="19"/>
      <c r="N859" s="19"/>
      <c r="O859" s="19"/>
      <c r="P859" s="19"/>
      <c r="Q859" s="19"/>
      <c r="R859" s="19"/>
      <c r="S859" s="19"/>
      <c r="T859" s="19"/>
      <c r="U859" s="19"/>
    </row>
    <row r="860" spans="1:21" ht="12.75">
      <c r="A860" s="19"/>
      <c r="B860" s="19"/>
      <c r="C860" s="19"/>
      <c r="D860" s="19"/>
      <c r="E860" s="19"/>
      <c r="F860" s="19"/>
      <c r="G860" s="19"/>
      <c r="H860" s="19"/>
      <c r="I860" s="19"/>
      <c r="J860" s="19"/>
      <c r="K860" s="19"/>
      <c r="L860" s="19"/>
      <c r="M860" s="19"/>
      <c r="N860" s="19"/>
      <c r="O860" s="19"/>
      <c r="P860" s="19"/>
      <c r="Q860" s="19"/>
      <c r="R860" s="19"/>
      <c r="S860" s="19"/>
      <c r="T860" s="19"/>
      <c r="U860" s="19"/>
    </row>
    <row r="861" spans="1:21" ht="12.75">
      <c r="A861" s="19"/>
      <c r="B861" s="19"/>
      <c r="C861" s="19"/>
      <c r="D861" s="19"/>
      <c r="E861" s="19"/>
      <c r="F861" s="19"/>
      <c r="G861" s="19"/>
      <c r="H861" s="19"/>
      <c r="I861" s="19"/>
      <c r="J861" s="19"/>
      <c r="K861" s="19"/>
      <c r="L861" s="19"/>
      <c r="M861" s="19"/>
      <c r="N861" s="19"/>
      <c r="O861" s="19"/>
      <c r="P861" s="19"/>
      <c r="Q861" s="19"/>
      <c r="R861" s="19"/>
      <c r="S861" s="19"/>
      <c r="T861" s="19"/>
      <c r="U861" s="19"/>
    </row>
    <row r="862" spans="1:21" ht="12.75">
      <c r="A862" s="19"/>
      <c r="B862" s="19"/>
      <c r="C862" s="19"/>
      <c r="D862" s="19"/>
      <c r="E862" s="19"/>
      <c r="F862" s="19"/>
      <c r="G862" s="19"/>
      <c r="H862" s="19"/>
      <c r="I862" s="19"/>
      <c r="J862" s="19"/>
      <c r="K862" s="19"/>
      <c r="L862" s="19"/>
      <c r="M862" s="19"/>
      <c r="N862" s="19"/>
      <c r="O862" s="19"/>
      <c r="P862" s="19"/>
      <c r="Q862" s="19"/>
      <c r="R862" s="19"/>
      <c r="S862" s="19"/>
      <c r="T862" s="19"/>
      <c r="U862" s="19"/>
    </row>
    <row r="863" spans="1:21" ht="12.75">
      <c r="A863" s="19"/>
      <c r="B863" s="19"/>
      <c r="C863" s="19"/>
      <c r="D863" s="19"/>
      <c r="E863" s="19"/>
      <c r="F863" s="19"/>
      <c r="G863" s="19"/>
      <c r="H863" s="19"/>
      <c r="I863" s="19"/>
      <c r="J863" s="19"/>
      <c r="K863" s="19"/>
      <c r="L863" s="19"/>
      <c r="M863" s="19"/>
      <c r="N863" s="19"/>
      <c r="O863" s="19"/>
      <c r="P863" s="19"/>
      <c r="Q863" s="19"/>
      <c r="R863" s="19"/>
      <c r="S863" s="19"/>
      <c r="T863" s="19"/>
      <c r="U863" s="19"/>
    </row>
    <row r="864" spans="1:21" ht="12.75">
      <c r="A864" s="19"/>
      <c r="B864" s="19"/>
      <c r="C864" s="19"/>
      <c r="D864" s="19"/>
      <c r="E864" s="19"/>
      <c r="F864" s="19"/>
      <c r="G864" s="19"/>
      <c r="H864" s="19"/>
      <c r="I864" s="19"/>
      <c r="J864" s="19"/>
      <c r="K864" s="19"/>
      <c r="L864" s="19"/>
      <c r="M864" s="19"/>
      <c r="N864" s="19"/>
      <c r="O864" s="19"/>
      <c r="P864" s="19"/>
      <c r="Q864" s="19"/>
      <c r="R864" s="19"/>
      <c r="S864" s="19"/>
      <c r="T864" s="19"/>
      <c r="U864" s="19"/>
    </row>
    <row r="865" spans="1:21" ht="12.75">
      <c r="A865" s="19"/>
      <c r="B865" s="19"/>
      <c r="C865" s="19"/>
      <c r="D865" s="19"/>
      <c r="E865" s="19"/>
      <c r="F865" s="19"/>
      <c r="G865" s="19"/>
      <c r="H865" s="19"/>
      <c r="I865" s="19"/>
      <c r="J865" s="19"/>
      <c r="K865" s="19"/>
      <c r="L865" s="19"/>
      <c r="M865" s="19"/>
      <c r="N865" s="19"/>
      <c r="O865" s="19"/>
      <c r="P865" s="19"/>
      <c r="Q865" s="19"/>
      <c r="R865" s="19"/>
      <c r="S865" s="19"/>
      <c r="T865" s="19"/>
      <c r="U865" s="19"/>
    </row>
    <row r="866" spans="1:21" ht="12.75">
      <c r="A866" s="19"/>
      <c r="B866" s="19"/>
      <c r="C866" s="19"/>
      <c r="D866" s="19"/>
      <c r="E866" s="19"/>
      <c r="F866" s="19"/>
      <c r="G866" s="19"/>
      <c r="H866" s="19"/>
      <c r="I866" s="19"/>
      <c r="J866" s="19"/>
      <c r="K866" s="19"/>
      <c r="L866" s="19"/>
      <c r="M866" s="19"/>
      <c r="N866" s="19"/>
      <c r="O866" s="19"/>
      <c r="P866" s="19"/>
      <c r="Q866" s="19"/>
      <c r="R866" s="19"/>
      <c r="S866" s="19"/>
      <c r="T866" s="19"/>
      <c r="U866" s="19"/>
    </row>
    <row r="867" spans="1:21" ht="12.75">
      <c r="A867" s="19"/>
      <c r="B867" s="19"/>
      <c r="C867" s="19"/>
      <c r="D867" s="19"/>
      <c r="E867" s="19"/>
      <c r="F867" s="19"/>
      <c r="G867" s="19"/>
      <c r="H867" s="19"/>
      <c r="I867" s="19"/>
      <c r="J867" s="19"/>
      <c r="K867" s="19"/>
      <c r="L867" s="19"/>
      <c r="M867" s="19"/>
      <c r="N867" s="19"/>
      <c r="O867" s="19"/>
      <c r="P867" s="19"/>
      <c r="Q867" s="19"/>
      <c r="R867" s="19"/>
      <c r="S867" s="19"/>
      <c r="T867" s="19"/>
      <c r="U867" s="19"/>
    </row>
    <row r="868" spans="1:21" ht="12.75">
      <c r="A868" s="19"/>
      <c r="B868" s="19"/>
      <c r="C868" s="19"/>
      <c r="D868" s="19"/>
      <c r="E868" s="19"/>
      <c r="F868" s="19"/>
      <c r="G868" s="19"/>
      <c r="H868" s="19"/>
      <c r="I868" s="19"/>
      <c r="J868" s="19"/>
      <c r="K868" s="19"/>
      <c r="L868" s="19"/>
      <c r="M868" s="19"/>
      <c r="N868" s="19"/>
      <c r="O868" s="19"/>
      <c r="P868" s="19"/>
      <c r="Q868" s="19"/>
      <c r="R868" s="19"/>
      <c r="S868" s="19"/>
      <c r="T868" s="19"/>
      <c r="U868" s="19"/>
    </row>
    <row r="869" spans="1:21" ht="12.75">
      <c r="A869" s="19"/>
      <c r="B869" s="19"/>
      <c r="C869" s="19"/>
      <c r="D869" s="19"/>
      <c r="E869" s="19"/>
      <c r="F869" s="19"/>
      <c r="G869" s="19"/>
      <c r="H869" s="19"/>
      <c r="I869" s="19"/>
      <c r="J869" s="19"/>
      <c r="K869" s="19"/>
      <c r="L869" s="19"/>
      <c r="M869" s="19"/>
      <c r="N869" s="19"/>
      <c r="O869" s="19"/>
      <c r="P869" s="19"/>
      <c r="Q869" s="19"/>
      <c r="R869" s="19"/>
      <c r="S869" s="19"/>
      <c r="T869" s="19"/>
      <c r="U869" s="19"/>
    </row>
    <row r="870" spans="1:21" ht="12.75">
      <c r="A870" s="19"/>
      <c r="B870" s="19"/>
      <c r="C870" s="19"/>
      <c r="D870" s="19"/>
      <c r="E870" s="19"/>
      <c r="F870" s="19"/>
      <c r="G870" s="19"/>
      <c r="H870" s="19"/>
      <c r="I870" s="19"/>
      <c r="J870" s="19"/>
      <c r="K870" s="19"/>
      <c r="L870" s="19"/>
      <c r="M870" s="19"/>
      <c r="N870" s="19"/>
      <c r="O870" s="19"/>
      <c r="P870" s="19"/>
      <c r="Q870" s="19"/>
      <c r="R870" s="19"/>
      <c r="S870" s="19"/>
      <c r="T870" s="19"/>
      <c r="U870" s="19"/>
    </row>
    <row r="871" spans="1:21" ht="12.75">
      <c r="A871" s="19"/>
      <c r="B871" s="19"/>
      <c r="C871" s="19"/>
      <c r="D871" s="19"/>
      <c r="E871" s="19"/>
      <c r="F871" s="19"/>
      <c r="G871" s="19"/>
      <c r="H871" s="19"/>
      <c r="I871" s="19"/>
      <c r="J871" s="19"/>
      <c r="K871" s="19"/>
      <c r="L871" s="19"/>
      <c r="M871" s="19"/>
      <c r="N871" s="19"/>
      <c r="O871" s="19"/>
      <c r="P871" s="19"/>
      <c r="Q871" s="19"/>
      <c r="R871" s="19"/>
      <c r="S871" s="19"/>
      <c r="T871" s="19"/>
      <c r="U871" s="19"/>
    </row>
    <row r="872" spans="1:21" ht="12.75">
      <c r="A872" s="19"/>
      <c r="B872" s="19"/>
      <c r="C872" s="19"/>
      <c r="D872" s="19"/>
      <c r="E872" s="19"/>
      <c r="F872" s="19"/>
      <c r="G872" s="19"/>
      <c r="H872" s="19"/>
      <c r="I872" s="19"/>
      <c r="J872" s="19"/>
      <c r="K872" s="19"/>
      <c r="L872" s="19"/>
      <c r="M872" s="19"/>
      <c r="N872" s="19"/>
      <c r="O872" s="19"/>
      <c r="P872" s="19"/>
      <c r="Q872" s="19"/>
      <c r="R872" s="19"/>
      <c r="S872" s="19"/>
      <c r="T872" s="19"/>
      <c r="U872" s="19"/>
    </row>
    <row r="873" spans="1:21" ht="12.75">
      <c r="A873" s="19"/>
      <c r="B873" s="19"/>
      <c r="C873" s="19"/>
      <c r="D873" s="19"/>
      <c r="E873" s="19"/>
      <c r="F873" s="19"/>
      <c r="G873" s="19"/>
      <c r="H873" s="19"/>
      <c r="I873" s="19"/>
      <c r="J873" s="19"/>
      <c r="K873" s="19"/>
      <c r="L873" s="19"/>
      <c r="M873" s="19"/>
      <c r="N873" s="19"/>
      <c r="O873" s="19"/>
      <c r="P873" s="19"/>
      <c r="Q873" s="19"/>
      <c r="R873" s="19"/>
      <c r="S873" s="19"/>
      <c r="T873" s="19"/>
      <c r="U873" s="19"/>
    </row>
    <row r="874" spans="1:21" ht="12.75">
      <c r="A874" s="19"/>
      <c r="B874" s="19"/>
      <c r="C874" s="19"/>
      <c r="D874" s="19"/>
      <c r="E874" s="19"/>
      <c r="F874" s="19"/>
      <c r="G874" s="19"/>
      <c r="H874" s="19"/>
      <c r="I874" s="19"/>
      <c r="J874" s="19"/>
      <c r="K874" s="19"/>
      <c r="L874" s="19"/>
      <c r="M874" s="19"/>
      <c r="N874" s="19"/>
      <c r="O874" s="19"/>
      <c r="P874" s="19"/>
      <c r="Q874" s="19"/>
      <c r="R874" s="19"/>
      <c r="S874" s="19"/>
      <c r="T874" s="19"/>
      <c r="U874" s="19"/>
    </row>
    <row r="875" spans="1:21" ht="12.75">
      <c r="A875" s="19"/>
      <c r="B875" s="19"/>
      <c r="C875" s="19"/>
      <c r="D875" s="19"/>
      <c r="E875" s="19"/>
      <c r="F875" s="19"/>
      <c r="G875" s="19"/>
      <c r="H875" s="19"/>
      <c r="I875" s="19"/>
      <c r="J875" s="19"/>
      <c r="K875" s="19"/>
      <c r="L875" s="19"/>
      <c r="M875" s="19"/>
      <c r="N875" s="19"/>
      <c r="O875" s="19"/>
      <c r="P875" s="19"/>
      <c r="Q875" s="19"/>
      <c r="R875" s="19"/>
      <c r="S875" s="19"/>
      <c r="T875" s="19"/>
      <c r="U875" s="19"/>
    </row>
    <row r="876" spans="1:21" ht="12.75">
      <c r="A876" s="19"/>
      <c r="B876" s="19"/>
      <c r="C876" s="19"/>
      <c r="D876" s="19"/>
      <c r="E876" s="19"/>
      <c r="F876" s="19"/>
      <c r="G876" s="19"/>
      <c r="H876" s="19"/>
      <c r="I876" s="19"/>
      <c r="J876" s="19"/>
      <c r="K876" s="19"/>
      <c r="L876" s="19"/>
      <c r="M876" s="19"/>
      <c r="N876" s="19"/>
      <c r="O876" s="19"/>
      <c r="P876" s="19"/>
      <c r="Q876" s="19"/>
      <c r="R876" s="19"/>
      <c r="S876" s="19"/>
      <c r="T876" s="19"/>
      <c r="U876" s="19"/>
    </row>
    <row r="877" spans="1:21" ht="12.75">
      <c r="A877" s="19"/>
      <c r="B877" s="19"/>
      <c r="C877" s="19"/>
      <c r="D877" s="19"/>
      <c r="E877" s="19"/>
      <c r="F877" s="19"/>
      <c r="G877" s="19"/>
      <c r="H877" s="19"/>
      <c r="I877" s="19"/>
      <c r="J877" s="19"/>
      <c r="K877" s="19"/>
      <c r="L877" s="19"/>
      <c r="M877" s="19"/>
      <c r="N877" s="19"/>
      <c r="O877" s="19"/>
      <c r="P877" s="19"/>
      <c r="Q877" s="19"/>
      <c r="R877" s="19"/>
      <c r="S877" s="19"/>
      <c r="T877" s="19"/>
      <c r="U877" s="19"/>
    </row>
    <row r="878" spans="1:21" ht="12.75">
      <c r="A878" s="19"/>
      <c r="B878" s="19"/>
      <c r="C878" s="19"/>
      <c r="D878" s="19"/>
      <c r="E878" s="19"/>
      <c r="F878" s="19"/>
      <c r="G878" s="19"/>
      <c r="H878" s="19"/>
      <c r="I878" s="19"/>
      <c r="J878" s="19"/>
      <c r="K878" s="19"/>
      <c r="L878" s="19"/>
      <c r="M878" s="19"/>
      <c r="N878" s="19"/>
      <c r="O878" s="19"/>
      <c r="P878" s="19"/>
      <c r="Q878" s="19"/>
      <c r="R878" s="19"/>
      <c r="S878" s="19"/>
      <c r="T878" s="19"/>
      <c r="U878" s="19"/>
    </row>
    <row r="879" spans="1:21" ht="12.75">
      <c r="A879" s="19"/>
      <c r="B879" s="19"/>
      <c r="C879" s="19"/>
      <c r="D879" s="19"/>
      <c r="E879" s="19"/>
      <c r="F879" s="19"/>
      <c r="G879" s="19"/>
      <c r="H879" s="19"/>
      <c r="I879" s="19"/>
      <c r="J879" s="19"/>
      <c r="K879" s="19"/>
      <c r="L879" s="19"/>
      <c r="M879" s="19"/>
      <c r="N879" s="19"/>
      <c r="O879" s="19"/>
      <c r="P879" s="19"/>
      <c r="Q879" s="19"/>
      <c r="R879" s="19"/>
      <c r="S879" s="19"/>
      <c r="T879" s="19"/>
      <c r="U879" s="19"/>
    </row>
    <row r="880" spans="1:21" ht="12.75">
      <c r="A880" s="19"/>
      <c r="B880" s="19"/>
      <c r="C880" s="19"/>
      <c r="D880" s="19"/>
      <c r="E880" s="19"/>
      <c r="F880" s="19"/>
      <c r="G880" s="19"/>
      <c r="H880" s="19"/>
      <c r="I880" s="19"/>
      <c r="J880" s="19"/>
      <c r="K880" s="19"/>
      <c r="L880" s="19"/>
      <c r="M880" s="19"/>
      <c r="N880" s="19"/>
      <c r="O880" s="19"/>
      <c r="P880" s="19"/>
      <c r="Q880" s="19"/>
      <c r="R880" s="19"/>
      <c r="S880" s="19"/>
      <c r="T880" s="19"/>
      <c r="U880" s="19"/>
    </row>
    <row r="881" spans="1:21" ht="12.75">
      <c r="A881" s="19"/>
      <c r="B881" s="19"/>
      <c r="C881" s="19"/>
      <c r="D881" s="19"/>
      <c r="E881" s="19"/>
      <c r="F881" s="19"/>
      <c r="G881" s="19"/>
      <c r="H881" s="19"/>
      <c r="I881" s="19"/>
      <c r="J881" s="19"/>
      <c r="K881" s="19"/>
      <c r="L881" s="19"/>
      <c r="M881" s="19"/>
      <c r="N881" s="19"/>
      <c r="O881" s="19"/>
      <c r="P881" s="19"/>
      <c r="Q881" s="19"/>
      <c r="R881" s="19"/>
      <c r="S881" s="19"/>
      <c r="T881" s="19"/>
      <c r="U881" s="19"/>
    </row>
    <row r="882" spans="1:21" ht="12.75">
      <c r="A882" s="19"/>
      <c r="B882" s="19"/>
      <c r="C882" s="19"/>
      <c r="D882" s="19"/>
      <c r="E882" s="19"/>
      <c r="F882" s="19"/>
      <c r="G882" s="19"/>
      <c r="H882" s="19"/>
      <c r="I882" s="19"/>
      <c r="J882" s="19"/>
      <c r="K882" s="19"/>
      <c r="L882" s="19"/>
      <c r="M882" s="19"/>
      <c r="N882" s="19"/>
      <c r="O882" s="19"/>
      <c r="P882" s="19"/>
      <c r="Q882" s="19"/>
      <c r="R882" s="19"/>
      <c r="S882" s="19"/>
      <c r="T882" s="19"/>
      <c r="U882" s="19"/>
    </row>
    <row r="883" spans="1:21" ht="12.75">
      <c r="A883" s="19"/>
      <c r="B883" s="19"/>
      <c r="C883" s="19"/>
      <c r="D883" s="19"/>
      <c r="E883" s="19"/>
      <c r="F883" s="19"/>
      <c r="G883" s="19"/>
      <c r="H883" s="19"/>
      <c r="I883" s="19"/>
      <c r="J883" s="19"/>
      <c r="K883" s="19"/>
      <c r="L883" s="19"/>
      <c r="M883" s="19"/>
      <c r="N883" s="19"/>
      <c r="O883" s="19"/>
      <c r="P883" s="19"/>
      <c r="Q883" s="19"/>
      <c r="R883" s="19"/>
      <c r="S883" s="19"/>
      <c r="T883" s="19"/>
      <c r="U883" s="19"/>
    </row>
    <row r="884" spans="1:21" ht="12.75">
      <c r="A884" s="19"/>
      <c r="B884" s="19"/>
      <c r="C884" s="19"/>
      <c r="D884" s="19"/>
      <c r="E884" s="19"/>
      <c r="F884" s="19"/>
      <c r="G884" s="19"/>
      <c r="H884" s="19"/>
      <c r="I884" s="19"/>
      <c r="J884" s="19"/>
      <c r="K884" s="19"/>
      <c r="L884" s="19"/>
      <c r="M884" s="19"/>
      <c r="N884" s="19"/>
      <c r="O884" s="19"/>
      <c r="P884" s="19"/>
      <c r="Q884" s="19"/>
      <c r="R884" s="19"/>
      <c r="S884" s="19"/>
      <c r="T884" s="19"/>
      <c r="U884" s="19"/>
    </row>
    <row r="885" spans="1:21" ht="12.75">
      <c r="A885" s="19"/>
      <c r="B885" s="19"/>
      <c r="C885" s="19"/>
      <c r="D885" s="19"/>
      <c r="E885" s="19"/>
      <c r="F885" s="19"/>
      <c r="G885" s="19"/>
      <c r="H885" s="19"/>
      <c r="I885" s="19"/>
      <c r="J885" s="19"/>
      <c r="K885" s="19"/>
      <c r="L885" s="19"/>
      <c r="M885" s="19"/>
      <c r="N885" s="19"/>
      <c r="O885" s="19"/>
      <c r="P885" s="19"/>
      <c r="Q885" s="19"/>
      <c r="R885" s="19"/>
      <c r="S885" s="19"/>
      <c r="T885" s="19"/>
      <c r="U885" s="19"/>
    </row>
    <row r="886" spans="1:21" ht="12.75">
      <c r="A886" s="19"/>
      <c r="B886" s="19"/>
      <c r="C886" s="19"/>
      <c r="D886" s="19"/>
      <c r="E886" s="19"/>
      <c r="F886" s="19"/>
      <c r="G886" s="19"/>
      <c r="H886" s="19"/>
      <c r="I886" s="19"/>
      <c r="J886" s="19"/>
      <c r="K886" s="19"/>
      <c r="L886" s="19"/>
      <c r="M886" s="19"/>
      <c r="N886" s="19"/>
      <c r="O886" s="19"/>
      <c r="P886" s="19"/>
      <c r="Q886" s="19"/>
      <c r="R886" s="19"/>
      <c r="S886" s="19"/>
      <c r="T886" s="19"/>
      <c r="U886" s="19"/>
    </row>
    <row r="887" spans="1:21" ht="12.75">
      <c r="A887" s="19"/>
      <c r="B887" s="19"/>
      <c r="C887" s="19"/>
      <c r="D887" s="19"/>
      <c r="E887" s="19"/>
      <c r="F887" s="19"/>
      <c r="G887" s="19"/>
      <c r="H887" s="19"/>
      <c r="I887" s="19"/>
      <c r="J887" s="19"/>
      <c r="K887" s="19"/>
      <c r="L887" s="19"/>
      <c r="M887" s="19"/>
      <c r="N887" s="19"/>
      <c r="O887" s="19"/>
      <c r="P887" s="19"/>
      <c r="Q887" s="19"/>
      <c r="R887" s="19"/>
      <c r="S887" s="19"/>
      <c r="T887" s="19"/>
      <c r="U887" s="19"/>
    </row>
    <row r="888" spans="1:21" ht="12.75">
      <c r="A888" s="19"/>
      <c r="B888" s="19"/>
      <c r="C888" s="19"/>
      <c r="D888" s="19"/>
      <c r="E888" s="19"/>
      <c r="F888" s="19"/>
      <c r="G888" s="19"/>
      <c r="H888" s="19"/>
      <c r="I888" s="19"/>
      <c r="J888" s="19"/>
      <c r="K888" s="19"/>
      <c r="L888" s="19"/>
      <c r="M888" s="19"/>
      <c r="N888" s="19"/>
      <c r="O888" s="19"/>
      <c r="P888" s="19"/>
      <c r="Q888" s="19"/>
      <c r="R888" s="19"/>
      <c r="S888" s="19"/>
      <c r="T888" s="19"/>
      <c r="U888" s="19"/>
    </row>
    <row r="889" spans="1:21" ht="12.75">
      <c r="A889" s="19"/>
      <c r="B889" s="19"/>
      <c r="C889" s="19"/>
      <c r="D889" s="19"/>
      <c r="E889" s="19"/>
      <c r="F889" s="19"/>
      <c r="G889" s="19"/>
      <c r="H889" s="19"/>
      <c r="I889" s="19"/>
      <c r="J889" s="19"/>
      <c r="K889" s="19"/>
      <c r="L889" s="19"/>
      <c r="M889" s="19"/>
      <c r="N889" s="19"/>
      <c r="O889" s="19"/>
      <c r="P889" s="19"/>
      <c r="Q889" s="19"/>
      <c r="R889" s="19"/>
      <c r="S889" s="19"/>
      <c r="T889" s="19"/>
      <c r="U889" s="19"/>
    </row>
    <row r="890" spans="1:21" ht="12.75">
      <c r="A890" s="19"/>
      <c r="B890" s="19"/>
      <c r="C890" s="19"/>
      <c r="D890" s="19"/>
      <c r="E890" s="19"/>
      <c r="F890" s="19"/>
      <c r="G890" s="19"/>
      <c r="H890" s="19"/>
      <c r="I890" s="19"/>
      <c r="J890" s="19"/>
      <c r="K890" s="19"/>
      <c r="L890" s="19"/>
      <c r="M890" s="19"/>
      <c r="N890" s="19"/>
      <c r="O890" s="19"/>
      <c r="P890" s="19"/>
      <c r="Q890" s="19"/>
      <c r="R890" s="19"/>
      <c r="S890" s="19"/>
      <c r="T890" s="19"/>
      <c r="U890" s="19"/>
    </row>
    <row r="891" spans="1:21" ht="12.75">
      <c r="A891" s="19"/>
      <c r="B891" s="19"/>
      <c r="C891" s="19"/>
      <c r="D891" s="19"/>
      <c r="E891" s="19"/>
      <c r="F891" s="19"/>
      <c r="G891" s="19"/>
      <c r="H891" s="19"/>
      <c r="I891" s="19"/>
      <c r="J891" s="19"/>
      <c r="K891" s="19"/>
      <c r="L891" s="19"/>
      <c r="M891" s="19"/>
      <c r="N891" s="19"/>
      <c r="O891" s="19"/>
      <c r="P891" s="19"/>
      <c r="Q891" s="19"/>
      <c r="R891" s="19"/>
      <c r="S891" s="19"/>
      <c r="T891" s="19"/>
      <c r="U891" s="19"/>
    </row>
    <row r="892" spans="1:21" ht="12.75">
      <c r="A892" s="19"/>
      <c r="B892" s="19"/>
      <c r="C892" s="19"/>
      <c r="D892" s="19"/>
      <c r="E892" s="19"/>
      <c r="F892" s="19"/>
      <c r="G892" s="19"/>
      <c r="H892" s="19"/>
      <c r="I892" s="19"/>
      <c r="J892" s="19"/>
      <c r="K892" s="19"/>
      <c r="L892" s="19"/>
      <c r="M892" s="19"/>
      <c r="N892" s="19"/>
      <c r="O892" s="19"/>
      <c r="P892" s="19"/>
      <c r="Q892" s="19"/>
      <c r="R892" s="19"/>
      <c r="S892" s="19"/>
      <c r="T892" s="19"/>
      <c r="U892" s="19"/>
    </row>
    <row r="893" spans="1:21" ht="12.75">
      <c r="A893" s="19"/>
      <c r="B893" s="19"/>
      <c r="C893" s="19"/>
      <c r="D893" s="19"/>
      <c r="E893" s="19"/>
      <c r="F893" s="19"/>
      <c r="G893" s="19"/>
      <c r="H893" s="19"/>
      <c r="I893" s="19"/>
      <c r="J893" s="19"/>
      <c r="K893" s="19"/>
      <c r="L893" s="19"/>
      <c r="M893" s="19"/>
      <c r="N893" s="19"/>
      <c r="O893" s="19"/>
      <c r="P893" s="19"/>
      <c r="Q893" s="19"/>
      <c r="R893" s="19"/>
      <c r="S893" s="19"/>
      <c r="T893" s="19"/>
      <c r="U893" s="19"/>
    </row>
    <row r="894" spans="1:21" ht="12.75">
      <c r="A894" s="19"/>
      <c r="B894" s="19"/>
      <c r="C894" s="19"/>
      <c r="D894" s="19"/>
      <c r="E894" s="19"/>
      <c r="F894" s="19"/>
      <c r="G894" s="19"/>
      <c r="H894" s="19"/>
      <c r="I894" s="19"/>
      <c r="J894" s="19"/>
      <c r="K894" s="19"/>
      <c r="L894" s="19"/>
      <c r="M894" s="19"/>
      <c r="N894" s="19"/>
      <c r="O894" s="19"/>
      <c r="P894" s="19"/>
      <c r="Q894" s="19"/>
      <c r="R894" s="19"/>
      <c r="S894" s="19"/>
      <c r="T894" s="19"/>
      <c r="U894" s="19"/>
    </row>
    <row r="895" spans="1:21" ht="12.75">
      <c r="A895" s="19"/>
      <c r="B895" s="19"/>
      <c r="C895" s="19"/>
      <c r="D895" s="19"/>
      <c r="E895" s="19"/>
      <c r="F895" s="19"/>
      <c r="G895" s="19"/>
      <c r="H895" s="19"/>
      <c r="I895" s="19"/>
      <c r="J895" s="19"/>
      <c r="K895" s="19"/>
      <c r="L895" s="19"/>
      <c r="M895" s="19"/>
      <c r="N895" s="19"/>
      <c r="O895" s="19"/>
      <c r="P895" s="19"/>
      <c r="Q895" s="19"/>
      <c r="R895" s="19"/>
      <c r="S895" s="19"/>
      <c r="T895" s="19"/>
      <c r="U895" s="19"/>
    </row>
    <row r="896" spans="1:21" ht="12.75">
      <c r="A896" s="19"/>
      <c r="B896" s="19"/>
      <c r="C896" s="19"/>
      <c r="D896" s="19"/>
      <c r="E896" s="19"/>
      <c r="F896" s="19"/>
      <c r="G896" s="19"/>
      <c r="H896" s="19"/>
      <c r="I896" s="19"/>
      <c r="J896" s="19"/>
      <c r="K896" s="19"/>
      <c r="L896" s="19"/>
      <c r="M896" s="19"/>
      <c r="N896" s="19"/>
      <c r="O896" s="19"/>
      <c r="P896" s="19"/>
      <c r="Q896" s="19"/>
      <c r="R896" s="19"/>
      <c r="S896" s="19"/>
      <c r="T896" s="19"/>
      <c r="U896" s="19"/>
    </row>
    <row r="897" spans="1:21" ht="12.75">
      <c r="A897" s="19"/>
      <c r="B897" s="19"/>
      <c r="C897" s="19"/>
      <c r="D897" s="19"/>
      <c r="E897" s="19"/>
      <c r="F897" s="19"/>
      <c r="G897" s="19"/>
      <c r="H897" s="19"/>
      <c r="I897" s="19"/>
      <c r="J897" s="19"/>
      <c r="K897" s="19"/>
      <c r="L897" s="19"/>
      <c r="M897" s="19"/>
      <c r="N897" s="19"/>
      <c r="O897" s="19"/>
      <c r="P897" s="19"/>
      <c r="Q897" s="19"/>
      <c r="R897" s="19"/>
      <c r="S897" s="19"/>
      <c r="T897" s="19"/>
      <c r="U897" s="19"/>
    </row>
    <row r="898" spans="1:21" ht="12.75">
      <c r="A898" s="19"/>
      <c r="B898" s="19"/>
      <c r="C898" s="19"/>
      <c r="D898" s="19"/>
      <c r="E898" s="19"/>
      <c r="F898" s="19"/>
      <c r="G898" s="19"/>
      <c r="H898" s="19"/>
      <c r="I898" s="19"/>
      <c r="J898" s="19"/>
      <c r="K898" s="19"/>
      <c r="L898" s="19"/>
      <c r="M898" s="19"/>
      <c r="N898" s="19"/>
      <c r="O898" s="19"/>
      <c r="P898" s="19"/>
      <c r="Q898" s="19"/>
      <c r="R898" s="19"/>
      <c r="S898" s="19"/>
      <c r="T898" s="19"/>
      <c r="U898" s="19"/>
    </row>
    <row r="899" spans="1:21" ht="12.75">
      <c r="A899" s="19"/>
      <c r="B899" s="19"/>
      <c r="C899" s="19"/>
      <c r="D899" s="19"/>
      <c r="E899" s="19"/>
      <c r="F899" s="19"/>
      <c r="G899" s="19"/>
      <c r="H899" s="19"/>
      <c r="I899" s="19"/>
      <c r="J899" s="19"/>
      <c r="K899" s="19"/>
      <c r="L899" s="19"/>
      <c r="M899" s="19"/>
      <c r="N899" s="19"/>
      <c r="O899" s="19"/>
      <c r="P899" s="19"/>
      <c r="Q899" s="19"/>
      <c r="R899" s="19"/>
      <c r="S899" s="19"/>
      <c r="T899" s="19"/>
      <c r="U899" s="19"/>
    </row>
    <row r="900" spans="1:21" ht="12.75">
      <c r="A900" s="19"/>
      <c r="B900" s="19"/>
      <c r="C900" s="19"/>
      <c r="D900" s="19"/>
      <c r="E900" s="19"/>
      <c r="F900" s="19"/>
      <c r="G900" s="19"/>
      <c r="H900" s="19"/>
      <c r="I900" s="19"/>
      <c r="J900" s="19"/>
      <c r="K900" s="19"/>
      <c r="L900" s="19"/>
      <c r="M900" s="19"/>
      <c r="N900" s="19"/>
      <c r="O900" s="19"/>
      <c r="P900" s="19"/>
      <c r="Q900" s="19"/>
      <c r="R900" s="19"/>
      <c r="S900" s="19"/>
      <c r="T900" s="19"/>
      <c r="U900" s="19"/>
    </row>
    <row r="901" spans="1:21" ht="12.75">
      <c r="A901" s="19"/>
      <c r="B901" s="19"/>
      <c r="C901" s="19"/>
      <c r="D901" s="19"/>
      <c r="E901" s="19"/>
      <c r="F901" s="19"/>
      <c r="G901" s="19"/>
      <c r="H901" s="19"/>
      <c r="I901" s="19"/>
      <c r="J901" s="19"/>
      <c r="K901" s="19"/>
      <c r="L901" s="19"/>
      <c r="M901" s="19"/>
      <c r="N901" s="19"/>
      <c r="O901" s="19"/>
      <c r="P901" s="19"/>
      <c r="Q901" s="19"/>
      <c r="R901" s="19"/>
      <c r="S901" s="19"/>
      <c r="T901" s="19"/>
      <c r="U901" s="19"/>
    </row>
    <row r="902" spans="1:21" ht="12.75">
      <c r="A902" s="19"/>
      <c r="B902" s="19"/>
      <c r="C902" s="19"/>
      <c r="D902" s="19"/>
      <c r="E902" s="19"/>
      <c r="F902" s="19"/>
      <c r="G902" s="19"/>
      <c r="H902" s="19"/>
      <c r="I902" s="19"/>
      <c r="J902" s="19"/>
      <c r="K902" s="19"/>
      <c r="L902" s="19"/>
      <c r="M902" s="19"/>
      <c r="N902" s="19"/>
      <c r="O902" s="19"/>
      <c r="P902" s="19"/>
      <c r="Q902" s="19"/>
      <c r="R902" s="19"/>
      <c r="S902" s="19"/>
      <c r="T902" s="19"/>
      <c r="U902" s="19"/>
    </row>
    <row r="903" spans="1:21" ht="12.75">
      <c r="A903" s="19"/>
      <c r="B903" s="19"/>
      <c r="C903" s="19"/>
      <c r="D903" s="19"/>
      <c r="E903" s="19"/>
      <c r="F903" s="19"/>
      <c r="G903" s="19"/>
      <c r="H903" s="19"/>
      <c r="I903" s="19"/>
      <c r="J903" s="19"/>
      <c r="K903" s="19"/>
      <c r="L903" s="19"/>
      <c r="M903" s="19"/>
      <c r="N903" s="19"/>
      <c r="O903" s="19"/>
      <c r="P903" s="19"/>
      <c r="Q903" s="19"/>
      <c r="R903" s="19"/>
      <c r="S903" s="19"/>
      <c r="T903" s="19"/>
      <c r="U903" s="19"/>
    </row>
    <row r="904" spans="1:21" ht="12.75">
      <c r="A904" s="19"/>
      <c r="B904" s="19"/>
      <c r="C904" s="19"/>
      <c r="D904" s="19"/>
      <c r="E904" s="19"/>
      <c r="F904" s="19"/>
      <c r="G904" s="19"/>
      <c r="H904" s="19"/>
      <c r="I904" s="19"/>
      <c r="J904" s="19"/>
      <c r="K904" s="19"/>
      <c r="L904" s="19"/>
      <c r="M904" s="19"/>
      <c r="N904" s="19"/>
      <c r="O904" s="19"/>
      <c r="P904" s="19"/>
      <c r="Q904" s="19"/>
      <c r="R904" s="19"/>
      <c r="S904" s="19"/>
      <c r="T904" s="19"/>
      <c r="U904" s="19"/>
    </row>
    <row r="905" spans="1:21" ht="12.75">
      <c r="A905" s="19"/>
      <c r="B905" s="19"/>
      <c r="C905" s="19"/>
      <c r="D905" s="19"/>
      <c r="E905" s="19"/>
      <c r="F905" s="19"/>
      <c r="G905" s="19"/>
      <c r="H905" s="19"/>
      <c r="I905" s="19"/>
      <c r="J905" s="19"/>
      <c r="K905" s="19"/>
      <c r="L905" s="19"/>
      <c r="M905" s="19"/>
      <c r="N905" s="19"/>
      <c r="O905" s="19"/>
      <c r="P905" s="19"/>
      <c r="Q905" s="19"/>
      <c r="R905" s="19"/>
      <c r="S905" s="19"/>
      <c r="T905" s="19"/>
      <c r="U905" s="19"/>
    </row>
    <row r="906" spans="1:21" ht="12.75">
      <c r="A906" s="19"/>
      <c r="B906" s="19"/>
      <c r="C906" s="19"/>
      <c r="D906" s="19"/>
      <c r="E906" s="19"/>
      <c r="F906" s="19"/>
      <c r="G906" s="19"/>
      <c r="H906" s="19"/>
      <c r="I906" s="19"/>
      <c r="J906" s="19"/>
      <c r="K906" s="19"/>
      <c r="L906" s="19"/>
      <c r="M906" s="19"/>
      <c r="N906" s="19"/>
      <c r="O906" s="19"/>
      <c r="P906" s="19"/>
      <c r="Q906" s="19"/>
      <c r="R906" s="19"/>
      <c r="S906" s="19"/>
      <c r="T906" s="19"/>
      <c r="U906" s="19"/>
    </row>
    <row r="907" spans="1:21" ht="12.75">
      <c r="A907" s="19"/>
      <c r="B907" s="19"/>
      <c r="C907" s="19"/>
      <c r="D907" s="19"/>
      <c r="E907" s="19"/>
      <c r="F907" s="19"/>
      <c r="G907" s="19"/>
      <c r="H907" s="19"/>
      <c r="I907" s="19"/>
      <c r="J907" s="19"/>
      <c r="K907" s="19"/>
      <c r="L907" s="19"/>
      <c r="M907" s="19"/>
      <c r="N907" s="19"/>
      <c r="O907" s="19"/>
      <c r="P907" s="19"/>
      <c r="Q907" s="19"/>
      <c r="R907" s="19"/>
      <c r="S907" s="19"/>
      <c r="T907" s="19"/>
      <c r="U907" s="19"/>
    </row>
    <row r="908" spans="1:21" ht="12.75">
      <c r="A908" s="19"/>
      <c r="B908" s="19"/>
      <c r="C908" s="19"/>
      <c r="D908" s="19"/>
      <c r="E908" s="19"/>
      <c r="F908" s="19"/>
      <c r="G908" s="19"/>
      <c r="H908" s="19"/>
      <c r="I908" s="19"/>
      <c r="J908" s="19"/>
      <c r="K908" s="19"/>
      <c r="L908" s="19"/>
      <c r="M908" s="19"/>
      <c r="N908" s="19"/>
      <c r="O908" s="19"/>
      <c r="P908" s="19"/>
      <c r="Q908" s="19"/>
      <c r="R908" s="19"/>
      <c r="S908" s="19"/>
      <c r="T908" s="19"/>
      <c r="U908" s="19"/>
    </row>
    <row r="909" spans="1:21" ht="12.75">
      <c r="A909" s="19"/>
      <c r="B909" s="19"/>
      <c r="C909" s="19"/>
      <c r="D909" s="19"/>
      <c r="E909" s="19"/>
      <c r="F909" s="19"/>
      <c r="G909" s="19"/>
      <c r="H909" s="19"/>
      <c r="I909" s="19"/>
      <c r="J909" s="19"/>
      <c r="K909" s="19"/>
      <c r="L909" s="19"/>
      <c r="M909" s="19"/>
      <c r="N909" s="19"/>
      <c r="O909" s="19"/>
      <c r="P909" s="19"/>
      <c r="Q909" s="19"/>
      <c r="R909" s="19"/>
      <c r="S909" s="19"/>
      <c r="T909" s="19"/>
      <c r="U909" s="19"/>
    </row>
    <row r="910" spans="1:21" ht="12.75">
      <c r="A910" s="19"/>
      <c r="B910" s="19"/>
      <c r="C910" s="19"/>
      <c r="D910" s="19"/>
      <c r="E910" s="19"/>
      <c r="F910" s="19"/>
      <c r="G910" s="19"/>
      <c r="H910" s="19"/>
      <c r="I910" s="19"/>
      <c r="J910" s="19"/>
      <c r="K910" s="19"/>
      <c r="L910" s="19"/>
      <c r="M910" s="19"/>
      <c r="N910" s="19"/>
      <c r="O910" s="19"/>
      <c r="P910" s="19"/>
      <c r="Q910" s="19"/>
      <c r="R910" s="19"/>
      <c r="S910" s="19"/>
      <c r="T910" s="19"/>
      <c r="U910" s="19"/>
    </row>
    <row r="911" spans="1:21" ht="12.75">
      <c r="A911" s="19"/>
      <c r="B911" s="19"/>
      <c r="C911" s="19"/>
      <c r="D911" s="19"/>
      <c r="E911" s="19"/>
      <c r="F911" s="19"/>
      <c r="G911" s="19"/>
      <c r="H911" s="19"/>
      <c r="I911" s="19"/>
      <c r="J911" s="19"/>
      <c r="K911" s="19"/>
      <c r="L911" s="19"/>
      <c r="M911" s="19"/>
      <c r="N911" s="19"/>
      <c r="O911" s="19"/>
      <c r="P911" s="19"/>
      <c r="Q911" s="19"/>
      <c r="R911" s="19"/>
      <c r="S911" s="19"/>
      <c r="T911" s="19"/>
      <c r="U911" s="19"/>
    </row>
    <row r="912" spans="1:21" ht="12.75">
      <c r="A912" s="19"/>
      <c r="B912" s="19"/>
      <c r="C912" s="19"/>
      <c r="D912" s="19"/>
      <c r="E912" s="19"/>
      <c r="F912" s="19"/>
      <c r="G912" s="19"/>
      <c r="H912" s="19"/>
      <c r="I912" s="19"/>
      <c r="J912" s="19"/>
      <c r="K912" s="19"/>
      <c r="L912" s="19"/>
      <c r="M912" s="19"/>
      <c r="N912" s="19"/>
      <c r="O912" s="19"/>
      <c r="P912" s="19"/>
      <c r="Q912" s="19"/>
      <c r="R912" s="19"/>
      <c r="S912" s="19"/>
      <c r="T912" s="19"/>
      <c r="U912" s="19"/>
    </row>
    <row r="913" spans="1:21" ht="12.75">
      <c r="A913" s="19"/>
      <c r="B913" s="19"/>
      <c r="C913" s="19"/>
      <c r="D913" s="19"/>
      <c r="E913" s="19"/>
      <c r="F913" s="19"/>
      <c r="G913" s="19"/>
      <c r="H913" s="19"/>
      <c r="I913" s="19"/>
      <c r="J913" s="19"/>
      <c r="K913" s="19"/>
      <c r="L913" s="19"/>
      <c r="M913" s="19"/>
      <c r="N913" s="19"/>
      <c r="O913" s="19"/>
      <c r="P913" s="19"/>
      <c r="Q913" s="19"/>
      <c r="R913" s="19"/>
      <c r="S913" s="19"/>
      <c r="T913" s="19"/>
      <c r="U913" s="19"/>
    </row>
    <row r="914" spans="1:21" ht="12.75">
      <c r="A914" s="19"/>
      <c r="B914" s="19"/>
      <c r="C914" s="19"/>
      <c r="D914" s="19"/>
      <c r="E914" s="19"/>
      <c r="F914" s="19"/>
      <c r="G914" s="19"/>
      <c r="H914" s="19"/>
      <c r="I914" s="19"/>
      <c r="J914" s="19"/>
      <c r="K914" s="19"/>
      <c r="L914" s="19"/>
      <c r="M914" s="19"/>
      <c r="N914" s="19"/>
      <c r="O914" s="19"/>
      <c r="P914" s="19"/>
      <c r="Q914" s="19"/>
      <c r="R914" s="19"/>
      <c r="S914" s="19"/>
      <c r="T914" s="19"/>
      <c r="U914" s="19"/>
    </row>
    <row r="915" spans="1:21" ht="12.75">
      <c r="A915" s="19"/>
      <c r="B915" s="19"/>
      <c r="C915" s="19"/>
      <c r="D915" s="19"/>
      <c r="E915" s="19"/>
      <c r="F915" s="19"/>
      <c r="G915" s="19"/>
      <c r="H915" s="19"/>
      <c r="I915" s="19"/>
      <c r="J915" s="19"/>
      <c r="K915" s="19"/>
      <c r="L915" s="19"/>
      <c r="M915" s="19"/>
      <c r="N915" s="19"/>
      <c r="O915" s="19"/>
      <c r="P915" s="19"/>
      <c r="Q915" s="19"/>
      <c r="R915" s="19"/>
      <c r="S915" s="19"/>
      <c r="T915" s="19"/>
      <c r="U915" s="19"/>
    </row>
    <row r="916" spans="1:21" ht="12.75">
      <c r="A916" s="19"/>
      <c r="B916" s="19"/>
      <c r="C916" s="19"/>
      <c r="D916" s="19"/>
      <c r="E916" s="19"/>
      <c r="F916" s="19"/>
      <c r="G916" s="19"/>
      <c r="H916" s="19"/>
      <c r="I916" s="19"/>
      <c r="J916" s="19"/>
      <c r="K916" s="19"/>
      <c r="L916" s="19"/>
      <c r="M916" s="19"/>
      <c r="N916" s="19"/>
      <c r="O916" s="19"/>
      <c r="P916" s="19"/>
      <c r="Q916" s="19"/>
      <c r="R916" s="19"/>
      <c r="S916" s="19"/>
      <c r="T916" s="19"/>
      <c r="U916" s="19"/>
    </row>
    <row r="917" spans="1:21" ht="12.75">
      <c r="A917" s="19"/>
      <c r="B917" s="19"/>
      <c r="C917" s="19"/>
      <c r="D917" s="19"/>
      <c r="E917" s="19"/>
      <c r="F917" s="19"/>
      <c r="G917" s="19"/>
      <c r="H917" s="19"/>
      <c r="I917" s="19"/>
      <c r="J917" s="19"/>
      <c r="K917" s="19"/>
      <c r="L917" s="19"/>
      <c r="M917" s="19"/>
      <c r="N917" s="19"/>
      <c r="O917" s="19"/>
      <c r="P917" s="19"/>
      <c r="Q917" s="19"/>
      <c r="R917" s="19"/>
      <c r="S917" s="19"/>
      <c r="T917" s="19"/>
      <c r="U917" s="19"/>
    </row>
    <row r="918" spans="1:21" ht="12.75">
      <c r="A918" s="19"/>
      <c r="B918" s="19"/>
      <c r="C918" s="19"/>
      <c r="D918" s="19"/>
      <c r="E918" s="19"/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</row>
    <row r="919" spans="1:21" ht="12.75">
      <c r="A919" s="19"/>
      <c r="B919" s="19"/>
      <c r="C919" s="19"/>
      <c r="D919" s="19"/>
      <c r="E919" s="19"/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</row>
    <row r="920" spans="1:21" ht="12.75">
      <c r="A920" s="19"/>
      <c r="B920" s="19"/>
      <c r="C920" s="19"/>
      <c r="D920" s="19"/>
      <c r="E920" s="19"/>
      <c r="F920" s="19"/>
      <c r="G920" s="19"/>
      <c r="H920" s="19"/>
      <c r="I920" s="19"/>
      <c r="J920" s="19"/>
      <c r="K920" s="19"/>
      <c r="L920" s="19"/>
      <c r="M920" s="19"/>
      <c r="N920" s="19"/>
      <c r="O920" s="19"/>
      <c r="P920" s="19"/>
      <c r="Q920" s="19"/>
      <c r="R920" s="19"/>
      <c r="S920" s="19"/>
      <c r="T920" s="19"/>
      <c r="U920" s="19"/>
    </row>
    <row r="921" spans="1:21" ht="12.75">
      <c r="A921" s="19"/>
      <c r="B921" s="19"/>
      <c r="C921" s="19"/>
      <c r="D921" s="19"/>
      <c r="E921" s="19"/>
      <c r="F921" s="19"/>
      <c r="G921" s="19"/>
      <c r="H921" s="19"/>
      <c r="I921" s="19"/>
      <c r="J921" s="19"/>
      <c r="K921" s="19"/>
      <c r="L921" s="19"/>
      <c r="M921" s="19"/>
      <c r="N921" s="19"/>
      <c r="O921" s="19"/>
      <c r="P921" s="19"/>
      <c r="Q921" s="19"/>
      <c r="R921" s="19"/>
      <c r="S921" s="19"/>
      <c r="T921" s="19"/>
      <c r="U921" s="19"/>
    </row>
    <row r="922" spans="1:21" ht="12.75">
      <c r="A922" s="19"/>
      <c r="B922" s="19"/>
      <c r="C922" s="19"/>
      <c r="D922" s="19"/>
      <c r="E922" s="19"/>
      <c r="F922" s="19"/>
      <c r="G922" s="19"/>
      <c r="H922" s="19"/>
      <c r="I922" s="19"/>
      <c r="J922" s="19"/>
      <c r="K922" s="19"/>
      <c r="L922" s="19"/>
      <c r="M922" s="19"/>
      <c r="N922" s="19"/>
      <c r="O922" s="19"/>
      <c r="P922" s="19"/>
      <c r="Q922" s="19"/>
      <c r="R922" s="19"/>
      <c r="S922" s="19"/>
      <c r="T922" s="19"/>
      <c r="U922" s="19"/>
    </row>
    <row r="923" spans="1:21" ht="12.75">
      <c r="A923" s="19"/>
      <c r="B923" s="19"/>
      <c r="C923" s="19"/>
      <c r="D923" s="19"/>
      <c r="E923" s="19"/>
      <c r="F923" s="19"/>
      <c r="G923" s="19"/>
      <c r="H923" s="19"/>
      <c r="I923" s="19"/>
      <c r="J923" s="19"/>
      <c r="K923" s="19"/>
      <c r="L923" s="19"/>
      <c r="M923" s="19"/>
      <c r="N923" s="19"/>
      <c r="O923" s="19"/>
      <c r="P923" s="19"/>
      <c r="Q923" s="19"/>
      <c r="R923" s="19"/>
      <c r="S923" s="19"/>
      <c r="T923" s="19"/>
      <c r="U923" s="19"/>
    </row>
    <row r="924" spans="1:21" ht="12.75">
      <c r="A924" s="19"/>
      <c r="B924" s="19"/>
      <c r="C924" s="19"/>
      <c r="D924" s="19"/>
      <c r="E924" s="19"/>
      <c r="F924" s="19"/>
      <c r="G924" s="19"/>
      <c r="H924" s="19"/>
      <c r="I924" s="19"/>
      <c r="J924" s="19"/>
      <c r="K924" s="19"/>
      <c r="L924" s="19"/>
      <c r="M924" s="19"/>
      <c r="N924" s="19"/>
      <c r="O924" s="19"/>
      <c r="P924" s="19"/>
      <c r="Q924" s="19"/>
      <c r="R924" s="19"/>
      <c r="S924" s="19"/>
      <c r="T924" s="19"/>
      <c r="U924" s="19"/>
    </row>
    <row r="925" spans="1:21" ht="12.75">
      <c r="A925" s="19"/>
      <c r="B925" s="19"/>
      <c r="C925" s="19"/>
      <c r="D925" s="19"/>
      <c r="E925" s="19"/>
      <c r="F925" s="19"/>
      <c r="G925" s="19"/>
      <c r="H925" s="19"/>
      <c r="I925" s="19"/>
      <c r="J925" s="19"/>
      <c r="K925" s="19"/>
      <c r="L925" s="19"/>
      <c r="M925" s="19"/>
      <c r="N925" s="19"/>
      <c r="O925" s="19"/>
      <c r="P925" s="19"/>
      <c r="Q925" s="19"/>
      <c r="R925" s="19"/>
      <c r="S925" s="19"/>
      <c r="T925" s="19"/>
      <c r="U925" s="19"/>
    </row>
    <row r="926" spans="1:21" ht="12.75">
      <c r="A926" s="19"/>
      <c r="B926" s="19"/>
      <c r="C926" s="19"/>
      <c r="D926" s="19"/>
      <c r="E926" s="19"/>
      <c r="F926" s="19"/>
      <c r="G926" s="19"/>
      <c r="H926" s="19"/>
      <c r="I926" s="19"/>
      <c r="J926" s="19"/>
      <c r="K926" s="19"/>
      <c r="L926" s="19"/>
      <c r="M926" s="19"/>
      <c r="N926" s="19"/>
      <c r="O926" s="19"/>
      <c r="P926" s="19"/>
      <c r="Q926" s="19"/>
      <c r="R926" s="19"/>
      <c r="S926" s="19"/>
      <c r="T926" s="19"/>
      <c r="U926" s="19"/>
    </row>
    <row r="927" spans="1:21" ht="12.75">
      <c r="A927" s="19"/>
      <c r="B927" s="19"/>
      <c r="C927" s="19"/>
      <c r="D927" s="19"/>
      <c r="E927" s="19"/>
      <c r="F927" s="19"/>
      <c r="G927" s="19"/>
      <c r="H927" s="19"/>
      <c r="I927" s="19"/>
      <c r="J927" s="19"/>
      <c r="K927" s="19"/>
      <c r="L927" s="19"/>
      <c r="M927" s="19"/>
      <c r="N927" s="19"/>
      <c r="O927" s="19"/>
      <c r="P927" s="19"/>
      <c r="Q927" s="19"/>
      <c r="R927" s="19"/>
      <c r="S927" s="19"/>
      <c r="T927" s="19"/>
      <c r="U927" s="19"/>
    </row>
    <row r="928" spans="1:21" ht="12.75">
      <c r="A928" s="19"/>
      <c r="B928" s="19"/>
      <c r="C928" s="19"/>
      <c r="D928" s="19"/>
      <c r="E928" s="19"/>
      <c r="F928" s="19"/>
      <c r="G928" s="19"/>
      <c r="H928" s="19"/>
      <c r="I928" s="19"/>
      <c r="J928" s="19"/>
      <c r="K928" s="19"/>
      <c r="L928" s="19"/>
      <c r="M928" s="19"/>
      <c r="N928" s="19"/>
      <c r="O928" s="19"/>
      <c r="P928" s="19"/>
      <c r="Q928" s="19"/>
      <c r="R928" s="19"/>
      <c r="S928" s="19"/>
      <c r="T928" s="19"/>
      <c r="U928" s="19"/>
    </row>
    <row r="929" spans="1:21" ht="12.75">
      <c r="A929" s="19"/>
      <c r="B929" s="19"/>
      <c r="C929" s="19"/>
      <c r="D929" s="19"/>
      <c r="E929" s="19"/>
      <c r="F929" s="19"/>
      <c r="G929" s="19"/>
      <c r="H929" s="19"/>
      <c r="I929" s="19"/>
      <c r="J929" s="19"/>
      <c r="K929" s="19"/>
      <c r="L929" s="19"/>
      <c r="M929" s="19"/>
      <c r="N929" s="19"/>
      <c r="O929" s="19"/>
      <c r="P929" s="19"/>
      <c r="Q929" s="19"/>
      <c r="R929" s="19"/>
      <c r="S929" s="19"/>
      <c r="T929" s="19"/>
      <c r="U929" s="19"/>
    </row>
    <row r="930" spans="1:21" ht="12.75">
      <c r="A930" s="19"/>
      <c r="B930" s="19"/>
      <c r="C930" s="19"/>
      <c r="D930" s="19"/>
      <c r="E930" s="19"/>
      <c r="F930" s="19"/>
      <c r="G930" s="19"/>
      <c r="H930" s="19"/>
      <c r="I930" s="19"/>
      <c r="J930" s="19"/>
      <c r="K930" s="19"/>
      <c r="L930" s="19"/>
      <c r="M930" s="19"/>
      <c r="N930" s="19"/>
      <c r="O930" s="19"/>
      <c r="P930" s="19"/>
      <c r="Q930" s="19"/>
      <c r="R930" s="19"/>
      <c r="S930" s="19"/>
      <c r="T930" s="19"/>
      <c r="U930" s="19"/>
    </row>
    <row r="931" spans="1:21" ht="12.75">
      <c r="A931" s="19"/>
      <c r="B931" s="19"/>
      <c r="C931" s="19"/>
      <c r="D931" s="19"/>
      <c r="E931" s="19"/>
      <c r="F931" s="19"/>
      <c r="G931" s="19"/>
      <c r="H931" s="19"/>
      <c r="I931" s="19"/>
      <c r="J931" s="19"/>
      <c r="K931" s="19"/>
      <c r="L931" s="19"/>
      <c r="M931" s="19"/>
      <c r="N931" s="19"/>
      <c r="O931" s="19"/>
      <c r="P931" s="19"/>
      <c r="Q931" s="19"/>
      <c r="R931" s="19"/>
      <c r="S931" s="19"/>
      <c r="T931" s="19"/>
      <c r="U931" s="19"/>
    </row>
    <row r="932" spans="1:21" ht="12.75">
      <c r="A932" s="19"/>
      <c r="B932" s="19"/>
      <c r="C932" s="19"/>
      <c r="D932" s="19"/>
      <c r="E932" s="19"/>
      <c r="F932" s="19"/>
      <c r="G932" s="19"/>
      <c r="H932" s="19"/>
      <c r="I932" s="19"/>
      <c r="J932" s="19"/>
      <c r="K932" s="19"/>
      <c r="L932" s="19"/>
      <c r="M932" s="19"/>
      <c r="N932" s="19"/>
      <c r="O932" s="19"/>
      <c r="P932" s="19"/>
      <c r="Q932" s="19"/>
      <c r="R932" s="19"/>
      <c r="S932" s="19"/>
      <c r="T932" s="19"/>
      <c r="U932" s="19"/>
    </row>
    <row r="933" spans="1:21" ht="12.75">
      <c r="A933" s="19"/>
      <c r="B933" s="19"/>
      <c r="C933" s="19"/>
      <c r="D933" s="19"/>
      <c r="E933" s="19"/>
      <c r="F933" s="19"/>
      <c r="G933" s="19"/>
      <c r="H933" s="19"/>
      <c r="I933" s="19"/>
      <c r="J933" s="19"/>
      <c r="K933" s="19"/>
      <c r="L933" s="19"/>
      <c r="M933" s="19"/>
      <c r="N933" s="19"/>
      <c r="O933" s="19"/>
      <c r="P933" s="19"/>
      <c r="Q933" s="19"/>
      <c r="R933" s="19"/>
      <c r="S933" s="19"/>
      <c r="T933" s="19"/>
      <c r="U933" s="19"/>
    </row>
    <row r="934" spans="1:21" ht="12.75">
      <c r="A934" s="19"/>
      <c r="B934" s="19"/>
      <c r="C934" s="19"/>
      <c r="D934" s="19"/>
      <c r="E934" s="19"/>
      <c r="F934" s="19"/>
      <c r="G934" s="19"/>
      <c r="H934" s="19"/>
      <c r="I934" s="19"/>
      <c r="J934" s="19"/>
      <c r="K934" s="19"/>
      <c r="L934" s="19"/>
      <c r="M934" s="19"/>
      <c r="N934" s="19"/>
      <c r="O934" s="19"/>
      <c r="P934" s="19"/>
      <c r="Q934" s="19"/>
      <c r="R934" s="19"/>
      <c r="S934" s="19"/>
      <c r="T934" s="19"/>
      <c r="U934" s="19"/>
    </row>
    <row r="935" spans="1:21" ht="12.75">
      <c r="A935" s="19"/>
      <c r="B935" s="19"/>
      <c r="C935" s="19"/>
      <c r="D935" s="19"/>
      <c r="E935" s="19"/>
      <c r="F935" s="19"/>
      <c r="G935" s="19"/>
      <c r="H935" s="19"/>
      <c r="I935" s="19"/>
      <c r="J935" s="19"/>
      <c r="K935" s="19"/>
      <c r="L935" s="19"/>
      <c r="M935" s="19"/>
      <c r="N935" s="19"/>
      <c r="O935" s="19"/>
      <c r="P935" s="19"/>
      <c r="Q935" s="19"/>
      <c r="R935" s="19"/>
      <c r="S935" s="19"/>
      <c r="T935" s="19"/>
      <c r="U935" s="19"/>
    </row>
    <row r="936" spans="1:21" ht="12.75">
      <c r="A936" s="19"/>
      <c r="B936" s="19"/>
      <c r="C936" s="19"/>
      <c r="D936" s="19"/>
      <c r="E936" s="19"/>
      <c r="F936" s="19"/>
      <c r="G936" s="19"/>
      <c r="H936" s="19"/>
      <c r="I936" s="19"/>
      <c r="J936" s="19"/>
      <c r="K936" s="19"/>
      <c r="L936" s="19"/>
      <c r="M936" s="19"/>
      <c r="N936" s="19"/>
      <c r="O936" s="19"/>
      <c r="P936" s="19"/>
      <c r="Q936" s="19"/>
      <c r="R936" s="19"/>
      <c r="S936" s="19"/>
      <c r="T936" s="19"/>
      <c r="U936" s="19"/>
    </row>
    <row r="937" spans="1:21" ht="12.75">
      <c r="A937" s="19"/>
      <c r="B937" s="19"/>
      <c r="C937" s="19"/>
      <c r="D937" s="19"/>
      <c r="E937" s="19"/>
      <c r="F937" s="19"/>
      <c r="G937" s="19"/>
      <c r="H937" s="19"/>
      <c r="I937" s="19"/>
      <c r="J937" s="19"/>
      <c r="K937" s="19"/>
      <c r="L937" s="19"/>
      <c r="M937" s="19"/>
      <c r="N937" s="19"/>
      <c r="O937" s="19"/>
      <c r="P937" s="19"/>
      <c r="Q937" s="19"/>
      <c r="R937" s="19"/>
      <c r="S937" s="19"/>
      <c r="T937" s="19"/>
      <c r="U937" s="19"/>
    </row>
    <row r="938" spans="1:21" ht="12.75">
      <c r="A938" s="19"/>
      <c r="B938" s="19"/>
      <c r="C938" s="19"/>
      <c r="D938" s="19"/>
      <c r="E938" s="19"/>
      <c r="F938" s="19"/>
      <c r="G938" s="19"/>
      <c r="H938" s="19"/>
      <c r="I938" s="19"/>
      <c r="J938" s="19"/>
      <c r="K938" s="19"/>
      <c r="L938" s="19"/>
      <c r="M938" s="19"/>
      <c r="N938" s="19"/>
      <c r="O938" s="19"/>
      <c r="P938" s="19"/>
      <c r="Q938" s="19"/>
      <c r="R938" s="19"/>
      <c r="S938" s="19"/>
      <c r="T938" s="19"/>
      <c r="U938" s="19"/>
    </row>
    <row r="939" spans="1:21" ht="12.75">
      <c r="A939" s="19"/>
      <c r="B939" s="19"/>
      <c r="C939" s="19"/>
      <c r="D939" s="19"/>
      <c r="E939" s="19"/>
      <c r="F939" s="19"/>
      <c r="G939" s="19"/>
      <c r="H939" s="19"/>
      <c r="I939" s="19"/>
      <c r="J939" s="19"/>
      <c r="K939" s="19"/>
      <c r="L939" s="19"/>
      <c r="M939" s="19"/>
      <c r="N939" s="19"/>
      <c r="O939" s="19"/>
      <c r="P939" s="19"/>
      <c r="Q939" s="19"/>
      <c r="R939" s="19"/>
      <c r="S939" s="19"/>
      <c r="T939" s="19"/>
      <c r="U939" s="19"/>
    </row>
    <row r="940" spans="1:21" ht="12.75">
      <c r="A940" s="19"/>
      <c r="B940" s="19"/>
      <c r="C940" s="19"/>
      <c r="D940" s="19"/>
      <c r="E940" s="19"/>
      <c r="F940" s="19"/>
      <c r="G940" s="19"/>
      <c r="H940" s="19"/>
      <c r="I940" s="19"/>
      <c r="J940" s="19"/>
      <c r="K940" s="19"/>
      <c r="L940" s="19"/>
      <c r="M940" s="19"/>
      <c r="N940" s="19"/>
      <c r="O940" s="19"/>
      <c r="P940" s="19"/>
      <c r="Q940" s="19"/>
      <c r="R940" s="19"/>
      <c r="S940" s="19"/>
      <c r="T940" s="19"/>
      <c r="U940" s="19"/>
    </row>
    <row r="941" spans="1:21" ht="12.75">
      <c r="A941" s="19"/>
      <c r="B941" s="19"/>
      <c r="C941" s="19"/>
      <c r="D941" s="19"/>
      <c r="E941" s="19"/>
      <c r="F941" s="19"/>
      <c r="G941" s="19"/>
      <c r="H941" s="19"/>
      <c r="I941" s="19"/>
      <c r="J941" s="19"/>
      <c r="K941" s="19"/>
      <c r="L941" s="19"/>
      <c r="M941" s="19"/>
      <c r="N941" s="19"/>
      <c r="O941" s="19"/>
      <c r="P941" s="19"/>
      <c r="Q941" s="19"/>
      <c r="R941" s="19"/>
      <c r="S941" s="19"/>
      <c r="T941" s="19"/>
      <c r="U941" s="19"/>
    </row>
    <row r="942" spans="1:21" ht="12.75">
      <c r="A942" s="19"/>
      <c r="B942" s="19"/>
      <c r="C942" s="19"/>
      <c r="D942" s="19"/>
      <c r="E942" s="19"/>
      <c r="F942" s="19"/>
      <c r="G942" s="19"/>
      <c r="H942" s="19"/>
      <c r="I942" s="19"/>
      <c r="J942" s="19"/>
      <c r="K942" s="19"/>
      <c r="L942" s="19"/>
      <c r="M942" s="19"/>
      <c r="N942" s="19"/>
      <c r="O942" s="19"/>
      <c r="P942" s="19"/>
      <c r="Q942" s="19"/>
      <c r="R942" s="19"/>
      <c r="S942" s="19"/>
      <c r="T942" s="19"/>
      <c r="U942" s="19"/>
    </row>
    <row r="943" spans="1:21" ht="12.75">
      <c r="A943" s="19"/>
      <c r="B943" s="19"/>
      <c r="C943" s="19"/>
      <c r="D943" s="19"/>
      <c r="E943" s="19"/>
      <c r="F943" s="19"/>
      <c r="G943" s="19"/>
      <c r="H943" s="19"/>
      <c r="I943" s="19"/>
      <c r="J943" s="19"/>
      <c r="K943" s="19"/>
      <c r="L943" s="19"/>
      <c r="M943" s="19"/>
      <c r="N943" s="19"/>
      <c r="O943" s="19"/>
      <c r="P943" s="19"/>
      <c r="Q943" s="19"/>
      <c r="R943" s="19"/>
      <c r="S943" s="19"/>
      <c r="T943" s="19"/>
      <c r="U943" s="19"/>
    </row>
    <row r="944" spans="1:21" ht="12.75">
      <c r="A944" s="19"/>
      <c r="B944" s="19"/>
      <c r="C944" s="19"/>
      <c r="D944" s="19"/>
      <c r="E944" s="19"/>
      <c r="F944" s="19"/>
      <c r="G944" s="19"/>
      <c r="H944" s="19"/>
      <c r="I944" s="19"/>
      <c r="J944" s="19"/>
      <c r="K944" s="19"/>
      <c r="L944" s="19"/>
      <c r="M944" s="19"/>
      <c r="N944" s="19"/>
      <c r="O944" s="19"/>
      <c r="P944" s="19"/>
      <c r="Q944" s="19"/>
      <c r="R944" s="19"/>
      <c r="S944" s="19"/>
      <c r="T944" s="19"/>
      <c r="U944" s="19"/>
    </row>
    <row r="945" spans="1:21" ht="12.75">
      <c r="A945" s="19"/>
      <c r="B945" s="19"/>
      <c r="C945" s="19"/>
      <c r="D945" s="19"/>
      <c r="E945" s="19"/>
      <c r="F945" s="19"/>
      <c r="G945" s="19"/>
      <c r="H945" s="19"/>
      <c r="I945" s="19"/>
      <c r="J945" s="19"/>
      <c r="K945" s="19"/>
      <c r="L945" s="19"/>
      <c r="M945" s="19"/>
      <c r="N945" s="19"/>
      <c r="O945" s="19"/>
      <c r="P945" s="19"/>
      <c r="Q945" s="19"/>
      <c r="R945" s="19"/>
      <c r="S945" s="19"/>
      <c r="T945" s="19"/>
      <c r="U945" s="19"/>
    </row>
    <row r="946" spans="1:21" ht="12.75">
      <c r="A946" s="19"/>
      <c r="B946" s="19"/>
      <c r="C946" s="19"/>
      <c r="D946" s="19"/>
      <c r="E946" s="19"/>
      <c r="F946" s="19"/>
      <c r="G946" s="19"/>
      <c r="H946" s="19"/>
      <c r="I946" s="19"/>
      <c r="J946" s="19"/>
      <c r="K946" s="19"/>
      <c r="L946" s="19"/>
      <c r="M946" s="19"/>
      <c r="N946" s="19"/>
      <c r="O946" s="19"/>
      <c r="P946" s="19"/>
      <c r="Q946" s="19"/>
      <c r="R946" s="19"/>
      <c r="S946" s="19"/>
      <c r="T946" s="19"/>
      <c r="U946" s="19"/>
    </row>
    <row r="947" spans="1:21" ht="12.75">
      <c r="A947" s="19"/>
      <c r="B947" s="19"/>
      <c r="C947" s="19"/>
      <c r="D947" s="19"/>
      <c r="E947" s="19"/>
      <c r="F947" s="19"/>
      <c r="G947" s="19"/>
      <c r="H947" s="19"/>
      <c r="I947" s="19"/>
      <c r="J947" s="19"/>
      <c r="K947" s="19"/>
      <c r="L947" s="19"/>
      <c r="M947" s="19"/>
      <c r="N947" s="19"/>
      <c r="O947" s="19"/>
      <c r="P947" s="19"/>
      <c r="Q947" s="19"/>
      <c r="R947" s="19"/>
      <c r="S947" s="19"/>
      <c r="T947" s="19"/>
      <c r="U947" s="19"/>
    </row>
    <row r="948" spans="1:21" ht="12.75">
      <c r="A948" s="19"/>
      <c r="B948" s="19"/>
      <c r="C948" s="19"/>
      <c r="D948" s="19"/>
      <c r="E948" s="19"/>
      <c r="F948" s="19"/>
      <c r="G948" s="19"/>
      <c r="H948" s="19"/>
      <c r="I948" s="19"/>
      <c r="J948" s="19"/>
      <c r="K948" s="19"/>
      <c r="L948" s="19"/>
      <c r="M948" s="19"/>
      <c r="N948" s="19"/>
      <c r="O948" s="19"/>
      <c r="P948" s="19"/>
      <c r="Q948" s="19"/>
      <c r="R948" s="19"/>
      <c r="S948" s="19"/>
      <c r="T948" s="19"/>
      <c r="U948" s="19"/>
    </row>
    <row r="949" spans="1:21" ht="12.75">
      <c r="A949" s="19"/>
      <c r="B949" s="19"/>
      <c r="C949" s="19"/>
      <c r="D949" s="19"/>
      <c r="E949" s="19"/>
      <c r="F949" s="19"/>
      <c r="G949" s="19"/>
      <c r="H949" s="19"/>
      <c r="I949" s="19"/>
      <c r="J949" s="19"/>
      <c r="K949" s="19"/>
      <c r="L949" s="19"/>
      <c r="M949" s="19"/>
      <c r="N949" s="19"/>
      <c r="O949" s="19"/>
      <c r="P949" s="19"/>
      <c r="Q949" s="19"/>
      <c r="R949" s="19"/>
      <c r="S949" s="19"/>
      <c r="T949" s="19"/>
      <c r="U949" s="19"/>
    </row>
    <row r="950" spans="1:21" ht="12.75">
      <c r="A950" s="19"/>
      <c r="B950" s="19"/>
      <c r="C950" s="19"/>
      <c r="D950" s="19"/>
      <c r="E950" s="19"/>
      <c r="F950" s="19"/>
      <c r="G950" s="19"/>
      <c r="H950" s="19"/>
      <c r="I950" s="19"/>
      <c r="J950" s="19"/>
      <c r="K950" s="19"/>
      <c r="L950" s="19"/>
      <c r="M950" s="19"/>
      <c r="N950" s="19"/>
      <c r="O950" s="19"/>
      <c r="P950" s="19"/>
      <c r="Q950" s="19"/>
      <c r="R950" s="19"/>
      <c r="S950" s="19"/>
      <c r="T950" s="19"/>
      <c r="U950" s="19"/>
    </row>
    <row r="951" spans="1:21" ht="12.75">
      <c r="A951" s="19"/>
      <c r="B951" s="19"/>
      <c r="C951" s="19"/>
      <c r="D951" s="19"/>
      <c r="E951" s="19"/>
      <c r="F951" s="19"/>
      <c r="G951" s="19"/>
      <c r="H951" s="19"/>
      <c r="I951" s="19"/>
      <c r="J951" s="19"/>
      <c r="K951" s="19"/>
      <c r="L951" s="19"/>
      <c r="M951" s="19"/>
      <c r="N951" s="19"/>
      <c r="O951" s="19"/>
      <c r="P951" s="19"/>
      <c r="Q951" s="19"/>
      <c r="R951" s="19"/>
      <c r="S951" s="19"/>
      <c r="T951" s="19"/>
      <c r="U951" s="19"/>
    </row>
    <row r="952" spans="1:21" ht="12.75">
      <c r="A952" s="19"/>
      <c r="B952" s="19"/>
      <c r="C952" s="19"/>
      <c r="D952" s="19"/>
      <c r="E952" s="19"/>
      <c r="F952" s="19"/>
      <c r="G952" s="19"/>
      <c r="H952" s="19"/>
      <c r="I952" s="19"/>
      <c r="J952" s="19"/>
      <c r="K952" s="19"/>
      <c r="L952" s="19"/>
      <c r="M952" s="19"/>
      <c r="N952" s="19"/>
      <c r="O952" s="19"/>
      <c r="P952" s="19"/>
      <c r="Q952" s="19"/>
      <c r="R952" s="19"/>
      <c r="S952" s="19"/>
      <c r="T952" s="19"/>
      <c r="U952" s="19"/>
    </row>
    <row r="953" spans="1:21" ht="12.75">
      <c r="A953" s="19"/>
      <c r="B953" s="19"/>
      <c r="C953" s="19"/>
      <c r="D953" s="19"/>
      <c r="E953" s="19"/>
      <c r="F953" s="19"/>
      <c r="G953" s="19"/>
      <c r="H953" s="19"/>
      <c r="I953" s="19"/>
      <c r="J953" s="19"/>
      <c r="K953" s="19"/>
      <c r="L953" s="19"/>
      <c r="M953" s="19"/>
      <c r="N953" s="19"/>
      <c r="O953" s="19"/>
      <c r="P953" s="19"/>
      <c r="Q953" s="19"/>
      <c r="R953" s="19"/>
      <c r="S953" s="19"/>
      <c r="T953" s="19"/>
      <c r="U953" s="19"/>
    </row>
    <row r="954" spans="1:21" ht="12.75">
      <c r="A954" s="19"/>
      <c r="B954" s="19"/>
      <c r="C954" s="19"/>
      <c r="D954" s="19"/>
      <c r="E954" s="19"/>
      <c r="F954" s="19"/>
      <c r="G954" s="19"/>
      <c r="H954" s="19"/>
      <c r="I954" s="19"/>
      <c r="J954" s="19"/>
      <c r="K954" s="19"/>
      <c r="L954" s="19"/>
      <c r="M954" s="19"/>
      <c r="N954" s="19"/>
      <c r="O954" s="19"/>
      <c r="P954" s="19"/>
      <c r="Q954" s="19"/>
      <c r="R954" s="19"/>
      <c r="S954" s="19"/>
      <c r="T954" s="19"/>
      <c r="U954" s="19"/>
    </row>
    <row r="955" spans="1:21" ht="12.75">
      <c r="A955" s="19"/>
      <c r="B955" s="19"/>
      <c r="C955" s="19"/>
      <c r="D955" s="19"/>
      <c r="E955" s="19"/>
      <c r="F955" s="19"/>
      <c r="G955" s="19"/>
      <c r="H955" s="19"/>
      <c r="I955" s="19"/>
      <c r="J955" s="19"/>
      <c r="K955" s="19"/>
      <c r="L955" s="19"/>
      <c r="M955" s="19"/>
      <c r="N955" s="19"/>
      <c r="O955" s="19"/>
      <c r="P955" s="19"/>
      <c r="Q955" s="19"/>
      <c r="R955" s="19"/>
      <c r="S955" s="19"/>
      <c r="T955" s="19"/>
      <c r="U955" s="19"/>
    </row>
    <row r="956" spans="1:21" ht="12.75">
      <c r="A956" s="19"/>
      <c r="B956" s="19"/>
      <c r="C956" s="19"/>
      <c r="D956" s="19"/>
      <c r="E956" s="19"/>
      <c r="F956" s="19"/>
      <c r="G956" s="19"/>
      <c r="H956" s="19"/>
      <c r="I956" s="19"/>
      <c r="J956" s="19"/>
      <c r="K956" s="19"/>
      <c r="L956" s="19"/>
      <c r="M956" s="19"/>
      <c r="N956" s="19"/>
      <c r="O956" s="19"/>
      <c r="P956" s="19"/>
      <c r="Q956" s="19"/>
      <c r="R956" s="19"/>
      <c r="S956" s="19"/>
      <c r="T956" s="19"/>
      <c r="U956" s="19"/>
    </row>
    <row r="957" spans="1:21" ht="12.75">
      <c r="A957" s="19"/>
      <c r="B957" s="19"/>
      <c r="C957" s="19"/>
      <c r="D957" s="19"/>
      <c r="E957" s="19"/>
      <c r="F957" s="19"/>
      <c r="G957" s="19"/>
      <c r="H957" s="19"/>
      <c r="I957" s="19"/>
      <c r="J957" s="19"/>
      <c r="K957" s="19"/>
      <c r="L957" s="19"/>
      <c r="M957" s="19"/>
      <c r="N957" s="19"/>
      <c r="O957" s="19"/>
      <c r="P957" s="19"/>
      <c r="Q957" s="19"/>
      <c r="R957" s="19"/>
      <c r="S957" s="19"/>
      <c r="T957" s="19"/>
      <c r="U957" s="19"/>
    </row>
    <row r="958" spans="1:21" ht="12.75">
      <c r="A958" s="19"/>
      <c r="B958" s="19"/>
      <c r="C958" s="19"/>
      <c r="D958" s="19"/>
      <c r="E958" s="19"/>
      <c r="F958" s="19"/>
      <c r="G958" s="19"/>
      <c r="H958" s="19"/>
      <c r="I958" s="19"/>
      <c r="J958" s="19"/>
      <c r="K958" s="19"/>
      <c r="L958" s="19"/>
      <c r="M958" s="19"/>
      <c r="N958" s="19"/>
      <c r="O958" s="19"/>
      <c r="P958" s="19"/>
      <c r="Q958" s="19"/>
      <c r="R958" s="19"/>
      <c r="S958" s="19"/>
      <c r="T958" s="19"/>
      <c r="U958" s="19"/>
    </row>
    <row r="959" spans="1:21" ht="12.75">
      <c r="A959" s="19"/>
      <c r="B959" s="19"/>
      <c r="C959" s="19"/>
      <c r="D959" s="19"/>
      <c r="E959" s="19"/>
      <c r="F959" s="19"/>
      <c r="G959" s="19"/>
      <c r="H959" s="19"/>
      <c r="I959" s="19"/>
      <c r="J959" s="19"/>
      <c r="K959" s="19"/>
      <c r="L959" s="19"/>
      <c r="M959" s="19"/>
      <c r="N959" s="19"/>
      <c r="O959" s="19"/>
      <c r="P959" s="19"/>
      <c r="Q959" s="19"/>
      <c r="R959" s="19"/>
      <c r="S959" s="19"/>
      <c r="T959" s="19"/>
      <c r="U959" s="19"/>
    </row>
    <row r="960" spans="1:21" ht="12.75">
      <c r="A960" s="19"/>
      <c r="B960" s="19"/>
      <c r="C960" s="19"/>
      <c r="D960" s="19"/>
      <c r="E960" s="19"/>
      <c r="F960" s="19"/>
      <c r="G960" s="19"/>
      <c r="H960" s="19"/>
      <c r="I960" s="19"/>
      <c r="J960" s="19"/>
      <c r="K960" s="19"/>
      <c r="L960" s="19"/>
      <c r="M960" s="19"/>
      <c r="N960" s="19"/>
      <c r="O960" s="19"/>
      <c r="P960" s="19"/>
      <c r="Q960" s="19"/>
      <c r="R960" s="19"/>
      <c r="S960" s="19"/>
      <c r="T960" s="19"/>
      <c r="U960" s="19"/>
    </row>
    <row r="961" spans="1:21" ht="12.75">
      <c r="A961" s="19"/>
      <c r="B961" s="19"/>
      <c r="C961" s="19"/>
      <c r="D961" s="19"/>
      <c r="E961" s="19"/>
      <c r="F961" s="19"/>
      <c r="G961" s="19"/>
      <c r="H961" s="19"/>
      <c r="I961" s="19"/>
      <c r="J961" s="19"/>
      <c r="K961" s="19"/>
      <c r="L961" s="19"/>
      <c r="M961" s="19"/>
      <c r="N961" s="19"/>
      <c r="O961" s="19"/>
      <c r="P961" s="19"/>
      <c r="Q961" s="19"/>
      <c r="R961" s="19"/>
      <c r="S961" s="19"/>
      <c r="T961" s="19"/>
      <c r="U961" s="19"/>
    </row>
    <row r="962" spans="1:21" ht="12.75">
      <c r="A962" s="19"/>
      <c r="B962" s="19"/>
      <c r="C962" s="19"/>
      <c r="D962" s="19"/>
      <c r="E962" s="19"/>
      <c r="F962" s="19"/>
      <c r="G962" s="19"/>
      <c r="H962" s="19"/>
      <c r="I962" s="19"/>
      <c r="J962" s="19"/>
      <c r="K962" s="19"/>
      <c r="L962" s="19"/>
      <c r="M962" s="19"/>
      <c r="N962" s="19"/>
      <c r="O962" s="19"/>
      <c r="P962" s="19"/>
      <c r="Q962" s="19"/>
      <c r="R962" s="19"/>
      <c r="S962" s="19"/>
      <c r="T962" s="19"/>
      <c r="U962" s="19"/>
    </row>
    <row r="963" spans="1:21" ht="12.75">
      <c r="A963" s="19"/>
      <c r="B963" s="19"/>
      <c r="C963" s="19"/>
      <c r="D963" s="19"/>
      <c r="E963" s="19"/>
      <c r="F963" s="19"/>
      <c r="G963" s="19"/>
      <c r="H963" s="19"/>
      <c r="I963" s="19"/>
      <c r="J963" s="19"/>
      <c r="K963" s="19"/>
      <c r="L963" s="19"/>
      <c r="M963" s="19"/>
      <c r="N963" s="19"/>
      <c r="O963" s="19"/>
      <c r="P963" s="19"/>
      <c r="Q963" s="19"/>
      <c r="R963" s="19"/>
      <c r="S963" s="19"/>
      <c r="T963" s="19"/>
      <c r="U963" s="19"/>
    </row>
    <row r="964" spans="1:21" ht="12.75">
      <c r="A964" s="19"/>
      <c r="B964" s="19"/>
      <c r="C964" s="19"/>
      <c r="D964" s="19"/>
      <c r="E964" s="19"/>
      <c r="F964" s="19"/>
      <c r="G964" s="19"/>
      <c r="H964" s="19"/>
      <c r="I964" s="19"/>
      <c r="J964" s="19"/>
      <c r="K964" s="19"/>
      <c r="L964" s="19"/>
      <c r="M964" s="19"/>
      <c r="N964" s="19"/>
      <c r="O964" s="19"/>
      <c r="P964" s="19"/>
      <c r="Q964" s="19"/>
      <c r="R964" s="19"/>
      <c r="S964" s="19"/>
      <c r="T964" s="19"/>
      <c r="U964" s="19"/>
    </row>
    <row r="965" spans="1:21" ht="12.75">
      <c r="A965" s="19"/>
      <c r="B965" s="19"/>
      <c r="C965" s="19"/>
      <c r="D965" s="19"/>
      <c r="E965" s="19"/>
      <c r="F965" s="19"/>
      <c r="G965" s="19"/>
      <c r="H965" s="19"/>
      <c r="I965" s="19"/>
      <c r="J965" s="19"/>
      <c r="K965" s="19"/>
      <c r="L965" s="19"/>
      <c r="M965" s="19"/>
      <c r="N965" s="19"/>
      <c r="O965" s="19"/>
      <c r="P965" s="19"/>
      <c r="Q965" s="19"/>
      <c r="R965" s="19"/>
      <c r="S965" s="19"/>
      <c r="T965" s="19"/>
      <c r="U965" s="19"/>
    </row>
    <row r="966" spans="1:21" ht="12.75">
      <c r="A966" s="19"/>
      <c r="B966" s="19"/>
      <c r="C966" s="19"/>
      <c r="D966" s="19"/>
      <c r="E966" s="19"/>
      <c r="F966" s="19"/>
      <c r="G966" s="19"/>
      <c r="H966" s="19"/>
      <c r="I966" s="19"/>
      <c r="J966" s="19"/>
      <c r="K966" s="19"/>
      <c r="L966" s="19"/>
      <c r="M966" s="19"/>
      <c r="N966" s="19"/>
      <c r="O966" s="19"/>
      <c r="P966" s="19"/>
      <c r="Q966" s="19"/>
      <c r="R966" s="19"/>
      <c r="S966" s="19"/>
      <c r="T966" s="19"/>
      <c r="U966" s="19"/>
    </row>
    <row r="967" spans="1:21" ht="12.75">
      <c r="A967" s="19"/>
      <c r="B967" s="19"/>
      <c r="C967" s="19"/>
      <c r="D967" s="19"/>
      <c r="E967" s="19"/>
      <c r="F967" s="19"/>
      <c r="G967" s="19"/>
      <c r="H967" s="19"/>
      <c r="I967" s="19"/>
      <c r="J967" s="19"/>
      <c r="K967" s="19"/>
      <c r="L967" s="19"/>
      <c r="M967" s="19"/>
      <c r="N967" s="19"/>
      <c r="O967" s="19"/>
      <c r="P967" s="19"/>
      <c r="Q967" s="19"/>
      <c r="R967" s="19"/>
      <c r="S967" s="19"/>
      <c r="T967" s="19"/>
      <c r="U967" s="19"/>
    </row>
    <row r="968" spans="1:21" ht="12.75">
      <c r="A968" s="19"/>
      <c r="B968" s="19"/>
      <c r="C968" s="19"/>
      <c r="D968" s="19"/>
      <c r="E968" s="19"/>
      <c r="F968" s="19"/>
      <c r="G968" s="19"/>
      <c r="H968" s="19"/>
      <c r="I968" s="19"/>
      <c r="J968" s="19"/>
      <c r="K968" s="19"/>
      <c r="L968" s="19"/>
      <c r="M968" s="19"/>
      <c r="N968" s="19"/>
      <c r="O968" s="19"/>
      <c r="P968" s="19"/>
      <c r="Q968" s="19"/>
      <c r="R968" s="19"/>
      <c r="S968" s="19"/>
      <c r="T968" s="19"/>
      <c r="U968" s="19"/>
    </row>
    <row r="969" spans="1:21" ht="12.75">
      <c r="A969" s="19"/>
      <c r="B969" s="19"/>
      <c r="C969" s="19"/>
      <c r="D969" s="19"/>
      <c r="E969" s="19"/>
      <c r="F969" s="19"/>
      <c r="G969" s="19"/>
      <c r="H969" s="19"/>
      <c r="I969" s="19"/>
      <c r="J969" s="19"/>
      <c r="K969" s="19"/>
      <c r="L969" s="19"/>
      <c r="M969" s="19"/>
      <c r="N969" s="19"/>
      <c r="O969" s="19"/>
      <c r="P969" s="19"/>
      <c r="Q969" s="19"/>
      <c r="R969" s="19"/>
      <c r="S969" s="19"/>
      <c r="T969" s="19"/>
      <c r="U969" s="19"/>
    </row>
    <row r="970" spans="1:21" ht="12.75">
      <c r="A970" s="19"/>
      <c r="B970" s="19"/>
      <c r="C970" s="19"/>
      <c r="D970" s="19"/>
      <c r="E970" s="19"/>
      <c r="F970" s="19"/>
      <c r="G970" s="19"/>
      <c r="H970" s="19"/>
      <c r="I970" s="19"/>
      <c r="J970" s="19"/>
      <c r="K970" s="19"/>
      <c r="L970" s="19"/>
      <c r="M970" s="19"/>
      <c r="N970" s="19"/>
      <c r="O970" s="19"/>
      <c r="P970" s="19"/>
      <c r="Q970" s="19"/>
      <c r="R970" s="19"/>
      <c r="S970" s="19"/>
      <c r="T970" s="19"/>
      <c r="U970" s="19"/>
    </row>
    <row r="971" spans="1:21" ht="12.75">
      <c r="A971" s="19"/>
      <c r="B971" s="19"/>
      <c r="C971" s="19"/>
      <c r="D971" s="19"/>
      <c r="E971" s="19"/>
      <c r="F971" s="19"/>
      <c r="G971" s="19"/>
      <c r="H971" s="19"/>
      <c r="I971" s="19"/>
      <c r="J971" s="19"/>
      <c r="K971" s="19"/>
      <c r="L971" s="19"/>
      <c r="M971" s="19"/>
      <c r="N971" s="19"/>
      <c r="O971" s="19"/>
      <c r="P971" s="19"/>
      <c r="Q971" s="19"/>
      <c r="R971" s="19"/>
      <c r="S971" s="19"/>
      <c r="T971" s="19"/>
      <c r="U971" s="19"/>
    </row>
    <row r="972" spans="1:21" ht="12.75">
      <c r="A972" s="19"/>
      <c r="B972" s="19"/>
      <c r="C972" s="19"/>
      <c r="D972" s="19"/>
      <c r="E972" s="19"/>
      <c r="F972" s="19"/>
      <c r="G972" s="19"/>
      <c r="H972" s="19"/>
      <c r="I972" s="19"/>
      <c r="J972" s="19"/>
      <c r="K972" s="19"/>
      <c r="L972" s="19"/>
      <c r="M972" s="19"/>
      <c r="N972" s="19"/>
      <c r="O972" s="19"/>
      <c r="P972" s="19"/>
      <c r="Q972" s="19"/>
      <c r="R972" s="19"/>
      <c r="S972" s="19"/>
      <c r="T972" s="19"/>
      <c r="U972" s="19"/>
    </row>
    <row r="973" spans="1:21" ht="12.75">
      <c r="A973" s="19"/>
      <c r="B973" s="19"/>
      <c r="C973" s="19"/>
      <c r="D973" s="19"/>
      <c r="E973" s="19"/>
      <c r="F973" s="19"/>
      <c r="G973" s="19"/>
      <c r="H973" s="19"/>
      <c r="I973" s="19"/>
      <c r="J973" s="19"/>
      <c r="K973" s="19"/>
      <c r="L973" s="19"/>
      <c r="M973" s="19"/>
      <c r="N973" s="19"/>
      <c r="O973" s="19"/>
      <c r="P973" s="19"/>
      <c r="Q973" s="19"/>
      <c r="R973" s="19"/>
      <c r="S973" s="19"/>
      <c r="T973" s="19"/>
      <c r="U973" s="19"/>
    </row>
    <row r="974" spans="1:21" ht="12.75">
      <c r="A974" s="19"/>
      <c r="B974" s="19"/>
      <c r="C974" s="19"/>
      <c r="D974" s="19"/>
      <c r="E974" s="19"/>
      <c r="F974" s="19"/>
      <c r="G974" s="19"/>
      <c r="H974" s="19"/>
      <c r="I974" s="19"/>
      <c r="J974" s="19"/>
      <c r="K974" s="19"/>
      <c r="L974" s="19"/>
      <c r="M974" s="19"/>
      <c r="N974" s="19"/>
      <c r="O974" s="19"/>
      <c r="P974" s="19"/>
      <c r="Q974" s="19"/>
      <c r="R974" s="19"/>
      <c r="S974" s="19"/>
      <c r="T974" s="19"/>
      <c r="U974" s="19"/>
    </row>
    <row r="975" spans="1:21" ht="12.75">
      <c r="A975" s="19"/>
      <c r="B975" s="19"/>
      <c r="C975" s="19"/>
      <c r="D975" s="19"/>
      <c r="E975" s="19"/>
      <c r="F975" s="19"/>
      <c r="G975" s="19"/>
      <c r="H975" s="19"/>
      <c r="I975" s="19"/>
      <c r="J975" s="19"/>
      <c r="K975" s="19"/>
      <c r="L975" s="19"/>
      <c r="M975" s="19"/>
      <c r="N975" s="19"/>
      <c r="O975" s="19"/>
      <c r="P975" s="19"/>
      <c r="Q975" s="19"/>
      <c r="R975" s="19"/>
      <c r="S975" s="19"/>
      <c r="T975" s="19"/>
      <c r="U975" s="19"/>
    </row>
    <row r="976" spans="1:21" ht="12.75">
      <c r="A976" s="19"/>
      <c r="B976" s="19"/>
      <c r="C976" s="19"/>
      <c r="D976" s="19"/>
      <c r="E976" s="19"/>
      <c r="F976" s="19"/>
      <c r="G976" s="19"/>
      <c r="H976" s="19"/>
      <c r="I976" s="19"/>
      <c r="J976" s="19"/>
      <c r="K976" s="19"/>
      <c r="L976" s="19"/>
      <c r="M976" s="19"/>
      <c r="N976" s="19"/>
      <c r="O976" s="19"/>
      <c r="P976" s="19"/>
      <c r="Q976" s="19"/>
      <c r="R976" s="19"/>
      <c r="S976" s="19"/>
      <c r="T976" s="19"/>
      <c r="U976" s="19"/>
    </row>
    <row r="977" spans="1:21" ht="12.75">
      <c r="A977" s="19"/>
      <c r="B977" s="19"/>
      <c r="C977" s="19"/>
      <c r="D977" s="19"/>
      <c r="E977" s="19"/>
      <c r="F977" s="19"/>
      <c r="G977" s="19"/>
      <c r="H977" s="19"/>
      <c r="I977" s="19"/>
      <c r="J977" s="19"/>
      <c r="K977" s="19"/>
      <c r="L977" s="19"/>
      <c r="M977" s="19"/>
      <c r="N977" s="19"/>
      <c r="O977" s="19"/>
      <c r="P977" s="19"/>
      <c r="Q977" s="19"/>
      <c r="R977" s="19"/>
      <c r="S977" s="19"/>
      <c r="T977" s="19"/>
      <c r="U977" s="19"/>
    </row>
    <row r="978" spans="1:21" ht="12.75">
      <c r="A978" s="19"/>
      <c r="B978" s="19"/>
      <c r="C978" s="19"/>
      <c r="D978" s="19"/>
      <c r="E978" s="19"/>
      <c r="F978" s="19"/>
      <c r="G978" s="19"/>
      <c r="H978" s="19"/>
      <c r="I978" s="19"/>
      <c r="J978" s="19"/>
      <c r="K978" s="19"/>
      <c r="L978" s="19"/>
      <c r="M978" s="19"/>
      <c r="N978" s="19"/>
      <c r="O978" s="19"/>
      <c r="P978" s="19"/>
      <c r="Q978" s="19"/>
      <c r="R978" s="19"/>
      <c r="S978" s="19"/>
      <c r="T978" s="19"/>
      <c r="U978" s="19"/>
    </row>
    <row r="979" spans="1:21" ht="12.75">
      <c r="A979" s="19"/>
      <c r="B979" s="19"/>
      <c r="C979" s="19"/>
      <c r="D979" s="19"/>
      <c r="E979" s="19"/>
      <c r="F979" s="19"/>
      <c r="G979" s="19"/>
      <c r="H979" s="19"/>
      <c r="I979" s="19"/>
      <c r="J979" s="19"/>
      <c r="K979" s="19"/>
      <c r="L979" s="19"/>
      <c r="M979" s="19"/>
      <c r="N979" s="19"/>
      <c r="O979" s="19"/>
      <c r="P979" s="19"/>
      <c r="Q979" s="19"/>
      <c r="R979" s="19"/>
      <c r="S979" s="19"/>
      <c r="T979" s="19"/>
      <c r="U979" s="19"/>
    </row>
    <row r="980" spans="1:21" ht="12.75">
      <c r="A980" s="19"/>
      <c r="B980" s="19"/>
      <c r="C980" s="19"/>
      <c r="D980" s="19"/>
      <c r="E980" s="19"/>
      <c r="F980" s="19"/>
      <c r="G980" s="19"/>
      <c r="H980" s="19"/>
      <c r="I980" s="19"/>
      <c r="J980" s="19"/>
      <c r="K980" s="19"/>
      <c r="L980" s="19"/>
      <c r="M980" s="19"/>
      <c r="N980" s="19"/>
      <c r="O980" s="19"/>
      <c r="P980" s="19"/>
      <c r="Q980" s="19"/>
      <c r="R980" s="19"/>
      <c r="S980" s="19"/>
      <c r="T980" s="19"/>
      <c r="U980" s="19"/>
    </row>
    <row r="981" spans="1:21" ht="12.75">
      <c r="A981" s="19"/>
      <c r="B981" s="19"/>
      <c r="C981" s="19"/>
      <c r="D981" s="19"/>
      <c r="E981" s="19"/>
      <c r="F981" s="19"/>
      <c r="G981" s="19"/>
      <c r="H981" s="19"/>
      <c r="I981" s="19"/>
      <c r="J981" s="19"/>
      <c r="K981" s="19"/>
      <c r="L981" s="19"/>
      <c r="M981" s="19"/>
      <c r="N981" s="19"/>
      <c r="O981" s="19"/>
      <c r="P981" s="19"/>
      <c r="Q981" s="19"/>
      <c r="R981" s="19"/>
      <c r="S981" s="19"/>
      <c r="T981" s="19"/>
      <c r="U981" s="19"/>
    </row>
    <row r="982" spans="1:21" ht="12.75">
      <c r="A982" s="19"/>
      <c r="B982" s="19"/>
      <c r="C982" s="19"/>
      <c r="D982" s="19"/>
      <c r="E982" s="19"/>
      <c r="F982" s="19"/>
      <c r="G982" s="19"/>
      <c r="H982" s="19"/>
      <c r="I982" s="19"/>
      <c r="J982" s="19"/>
      <c r="K982" s="19"/>
      <c r="L982" s="19"/>
      <c r="M982" s="19"/>
      <c r="N982" s="19"/>
      <c r="O982" s="19"/>
      <c r="P982" s="19"/>
      <c r="Q982" s="19"/>
      <c r="R982" s="19"/>
      <c r="S982" s="19"/>
      <c r="T982" s="19"/>
      <c r="U982" s="19"/>
    </row>
    <row r="983" spans="1:21" ht="12.75">
      <c r="A983" s="19"/>
      <c r="B983" s="19"/>
      <c r="C983" s="19"/>
      <c r="D983" s="19"/>
      <c r="E983" s="19"/>
      <c r="F983" s="19"/>
      <c r="G983" s="19"/>
      <c r="H983" s="19"/>
      <c r="I983" s="19"/>
      <c r="J983" s="19"/>
      <c r="K983" s="19"/>
      <c r="L983" s="19"/>
      <c r="M983" s="19"/>
      <c r="N983" s="19"/>
      <c r="O983" s="19"/>
      <c r="P983" s="19"/>
      <c r="Q983" s="19"/>
      <c r="R983" s="19"/>
      <c r="S983" s="19"/>
      <c r="T983" s="19"/>
      <c r="U983" s="19"/>
    </row>
    <row r="984" spans="1:21" ht="12.75">
      <c r="A984" s="19"/>
      <c r="B984" s="19"/>
      <c r="C984" s="19"/>
      <c r="D984" s="19"/>
      <c r="E984" s="19"/>
      <c r="F984" s="19"/>
      <c r="G984" s="19"/>
      <c r="H984" s="19"/>
      <c r="I984" s="19"/>
      <c r="J984" s="19"/>
      <c r="K984" s="19"/>
      <c r="L984" s="19"/>
      <c r="M984" s="19"/>
      <c r="N984" s="19"/>
      <c r="O984" s="19"/>
      <c r="P984" s="19"/>
      <c r="Q984" s="19"/>
      <c r="R984" s="19"/>
      <c r="S984" s="19"/>
      <c r="T984" s="19"/>
      <c r="U984" s="19"/>
    </row>
    <row r="985" spans="1:21" ht="12.75">
      <c r="A985" s="19"/>
      <c r="B985" s="19"/>
      <c r="C985" s="19"/>
      <c r="D985" s="19"/>
      <c r="E985" s="19"/>
      <c r="F985" s="19"/>
      <c r="G985" s="19"/>
      <c r="H985" s="19"/>
      <c r="I985" s="19"/>
      <c r="J985" s="19"/>
      <c r="K985" s="19"/>
      <c r="L985" s="19"/>
      <c r="M985" s="19"/>
      <c r="N985" s="19"/>
      <c r="O985" s="19"/>
      <c r="P985" s="19"/>
      <c r="Q985" s="19"/>
      <c r="R985" s="19"/>
      <c r="S985" s="19"/>
      <c r="T985" s="19"/>
      <c r="U985" s="19"/>
    </row>
    <row r="986" spans="1:21" ht="12.75">
      <c r="A986" s="19"/>
      <c r="B986" s="19"/>
      <c r="C986" s="19"/>
      <c r="D986" s="19"/>
      <c r="E986" s="19"/>
      <c r="F986" s="19"/>
      <c r="G986" s="19"/>
      <c r="H986" s="19"/>
      <c r="I986" s="19"/>
      <c r="J986" s="19"/>
      <c r="K986" s="19"/>
      <c r="L986" s="19"/>
      <c r="M986" s="19"/>
      <c r="N986" s="19"/>
      <c r="O986" s="19"/>
      <c r="P986" s="19"/>
      <c r="Q986" s="19"/>
      <c r="R986" s="19"/>
      <c r="S986" s="19"/>
      <c r="T986" s="19"/>
      <c r="U986" s="19"/>
    </row>
    <row r="987" spans="1:21" ht="12.75">
      <c r="A987" s="19"/>
      <c r="B987" s="19"/>
      <c r="C987" s="19"/>
      <c r="D987" s="19"/>
      <c r="E987" s="19"/>
      <c r="F987" s="19"/>
      <c r="G987" s="19"/>
      <c r="H987" s="19"/>
      <c r="I987" s="19"/>
      <c r="J987" s="19"/>
      <c r="K987" s="19"/>
      <c r="L987" s="19"/>
      <c r="M987" s="19"/>
      <c r="N987" s="19"/>
      <c r="O987" s="19"/>
      <c r="P987" s="19"/>
      <c r="Q987" s="19"/>
      <c r="R987" s="19"/>
      <c r="S987" s="19"/>
      <c r="T987" s="19"/>
      <c r="U987" s="19"/>
    </row>
    <row r="988" spans="1:21" ht="12.75">
      <c r="A988" s="19"/>
      <c r="B988" s="19"/>
      <c r="C988" s="19"/>
      <c r="D988" s="19"/>
      <c r="E988" s="19"/>
      <c r="F988" s="19"/>
      <c r="G988" s="19"/>
      <c r="H988" s="19"/>
      <c r="I988" s="19"/>
      <c r="J988" s="19"/>
      <c r="K988" s="19"/>
      <c r="L988" s="19"/>
      <c r="M988" s="19"/>
      <c r="N988" s="19"/>
      <c r="O988" s="19"/>
      <c r="P988" s="19"/>
      <c r="Q988" s="19"/>
      <c r="R988" s="19"/>
      <c r="S988" s="19"/>
      <c r="T988" s="19"/>
      <c r="U988" s="19"/>
    </row>
    <row r="989" spans="1:21" ht="12.75">
      <c r="A989" s="19"/>
      <c r="B989" s="19"/>
      <c r="C989" s="19"/>
      <c r="D989" s="19"/>
      <c r="E989" s="19"/>
      <c r="F989" s="19"/>
      <c r="G989" s="19"/>
      <c r="H989" s="19"/>
      <c r="I989" s="19"/>
      <c r="J989" s="19"/>
      <c r="K989" s="19"/>
      <c r="L989" s="19"/>
      <c r="M989" s="19"/>
      <c r="N989" s="19"/>
      <c r="O989" s="19"/>
      <c r="P989" s="19"/>
      <c r="Q989" s="19"/>
      <c r="R989" s="19"/>
      <c r="S989" s="19"/>
      <c r="T989" s="19"/>
      <c r="U989" s="19"/>
    </row>
    <row r="990" spans="1:21" ht="12.75">
      <c r="A990" s="19"/>
      <c r="B990" s="19"/>
      <c r="C990" s="19"/>
      <c r="D990" s="19"/>
      <c r="E990" s="19"/>
      <c r="F990" s="19"/>
      <c r="G990" s="19"/>
      <c r="H990" s="19"/>
      <c r="I990" s="19"/>
      <c r="J990" s="19"/>
      <c r="K990" s="19"/>
      <c r="L990" s="19"/>
      <c r="M990" s="19"/>
      <c r="N990" s="19"/>
      <c r="O990" s="19"/>
      <c r="P990" s="19"/>
      <c r="Q990" s="19"/>
      <c r="R990" s="19"/>
      <c r="S990" s="19"/>
      <c r="T990" s="19"/>
      <c r="U990" s="19"/>
    </row>
    <row r="991" spans="1:21" ht="12.75">
      <c r="A991" s="19"/>
      <c r="B991" s="19"/>
      <c r="C991" s="19"/>
      <c r="D991" s="19"/>
      <c r="E991" s="19"/>
      <c r="F991" s="19"/>
      <c r="G991" s="19"/>
      <c r="H991" s="19"/>
      <c r="I991" s="19"/>
      <c r="J991" s="19"/>
      <c r="K991" s="19"/>
      <c r="L991" s="19"/>
      <c r="M991" s="19"/>
      <c r="N991" s="19"/>
      <c r="O991" s="19"/>
      <c r="P991" s="19"/>
      <c r="Q991" s="19"/>
      <c r="R991" s="19"/>
      <c r="S991" s="19"/>
      <c r="T991" s="19"/>
      <c r="U991" s="19"/>
    </row>
    <row r="992" spans="1:21" ht="12.75">
      <c r="A992" s="19"/>
      <c r="B992" s="19"/>
      <c r="C992" s="19"/>
      <c r="D992" s="19"/>
      <c r="E992" s="19"/>
      <c r="F992" s="19"/>
      <c r="G992" s="19"/>
      <c r="H992" s="19"/>
      <c r="I992" s="19"/>
      <c r="J992" s="19"/>
      <c r="K992" s="19"/>
      <c r="L992" s="19"/>
      <c r="M992" s="19"/>
      <c r="N992" s="19"/>
      <c r="O992" s="19"/>
      <c r="P992" s="19"/>
      <c r="Q992" s="19"/>
      <c r="R992" s="19"/>
      <c r="S992" s="19"/>
      <c r="T992" s="19"/>
      <c r="U992" s="19"/>
    </row>
    <row r="993" spans="1:21" ht="12.75">
      <c r="A993" s="19"/>
      <c r="B993" s="19"/>
      <c r="C993" s="19"/>
      <c r="D993" s="19"/>
      <c r="E993" s="19"/>
      <c r="F993" s="19"/>
      <c r="G993" s="19"/>
      <c r="H993" s="19"/>
      <c r="I993" s="19"/>
      <c r="J993" s="19"/>
      <c r="K993" s="19"/>
      <c r="L993" s="19"/>
      <c r="M993" s="19"/>
      <c r="N993" s="19"/>
      <c r="O993" s="19"/>
      <c r="P993" s="19"/>
      <c r="Q993" s="19"/>
      <c r="R993" s="19"/>
      <c r="S993" s="19"/>
      <c r="T993" s="19"/>
      <c r="U993" s="19"/>
    </row>
    <row r="994" spans="1:21" ht="12.75">
      <c r="A994" s="19"/>
      <c r="B994" s="19"/>
      <c r="C994" s="19"/>
      <c r="D994" s="19"/>
      <c r="E994" s="19"/>
      <c r="F994" s="19"/>
      <c r="G994" s="19"/>
      <c r="H994" s="19"/>
      <c r="I994" s="19"/>
      <c r="J994" s="19"/>
      <c r="K994" s="19"/>
      <c r="L994" s="19"/>
      <c r="M994" s="19"/>
      <c r="N994" s="19"/>
      <c r="O994" s="19"/>
      <c r="P994" s="19"/>
      <c r="Q994" s="19"/>
      <c r="R994" s="19"/>
      <c r="S994" s="19"/>
      <c r="T994" s="19"/>
      <c r="U994" s="19"/>
    </row>
    <row r="995" spans="1:21" ht="12.75">
      <c r="A995" s="19"/>
      <c r="B995" s="19"/>
      <c r="C995" s="19"/>
      <c r="D995" s="19"/>
      <c r="E995" s="19"/>
      <c r="F995" s="19"/>
      <c r="G995" s="19"/>
      <c r="H995" s="19"/>
      <c r="I995" s="19"/>
      <c r="J995" s="19"/>
      <c r="K995" s="19"/>
      <c r="L995" s="19"/>
      <c r="M995" s="19"/>
      <c r="N995" s="19"/>
      <c r="O995" s="19"/>
      <c r="P995" s="19"/>
      <c r="Q995" s="19"/>
      <c r="R995" s="19"/>
      <c r="S995" s="19"/>
      <c r="T995" s="19"/>
      <c r="U995" s="19"/>
    </row>
    <row r="996" spans="1:21" ht="12.75">
      <c r="A996" s="19"/>
      <c r="B996" s="19"/>
      <c r="C996" s="19"/>
      <c r="D996" s="19"/>
      <c r="E996" s="19"/>
      <c r="F996" s="19"/>
      <c r="G996" s="19"/>
      <c r="H996" s="19"/>
      <c r="I996" s="19"/>
      <c r="J996" s="19"/>
      <c r="K996" s="19"/>
      <c r="L996" s="19"/>
      <c r="M996" s="19"/>
      <c r="N996" s="19"/>
      <c r="O996" s="19"/>
      <c r="P996" s="19"/>
      <c r="Q996" s="19"/>
      <c r="R996" s="19"/>
      <c r="S996" s="19"/>
      <c r="T996" s="19"/>
      <c r="U996" s="19"/>
    </row>
    <row r="997" spans="1:21" ht="12.75">
      <c r="A997" s="19"/>
      <c r="B997" s="19"/>
      <c r="C997" s="19"/>
      <c r="D997" s="19"/>
      <c r="E997" s="19"/>
      <c r="F997" s="19"/>
      <c r="G997" s="19"/>
      <c r="H997" s="19"/>
      <c r="I997" s="19"/>
      <c r="J997" s="19"/>
      <c r="K997" s="19"/>
      <c r="L997" s="19"/>
      <c r="M997" s="19"/>
      <c r="N997" s="19"/>
      <c r="O997" s="19"/>
      <c r="P997" s="19"/>
      <c r="Q997" s="19"/>
      <c r="R997" s="19"/>
      <c r="S997" s="19"/>
      <c r="T997" s="19"/>
      <c r="U997" s="19"/>
    </row>
    <row r="998" spans="1:21" ht="12.75">
      <c r="A998" s="19"/>
      <c r="B998" s="19"/>
      <c r="C998" s="19"/>
      <c r="D998" s="19"/>
      <c r="E998" s="19"/>
      <c r="F998" s="19"/>
      <c r="G998" s="19"/>
      <c r="H998" s="19"/>
      <c r="I998" s="19"/>
      <c r="J998" s="19"/>
      <c r="K998" s="19"/>
      <c r="L998" s="19"/>
      <c r="M998" s="19"/>
      <c r="N998" s="19"/>
      <c r="O998" s="19"/>
      <c r="P998" s="19"/>
      <c r="Q998" s="19"/>
      <c r="R998" s="19"/>
      <c r="S998" s="19"/>
      <c r="T998" s="19"/>
      <c r="U998" s="19"/>
    </row>
    <row r="999" spans="1:21" ht="12.75">
      <c r="A999" s="19"/>
      <c r="B999" s="19"/>
      <c r="C999" s="19"/>
      <c r="D999" s="19"/>
      <c r="E999" s="19"/>
      <c r="F999" s="19"/>
      <c r="G999" s="19"/>
      <c r="H999" s="19"/>
      <c r="I999" s="19"/>
      <c r="J999" s="19"/>
      <c r="K999" s="19"/>
      <c r="L999" s="19"/>
      <c r="M999" s="19"/>
      <c r="N999" s="19"/>
      <c r="O999" s="19"/>
      <c r="P999" s="19"/>
      <c r="Q999" s="19"/>
      <c r="R999" s="19"/>
      <c r="S999" s="19"/>
      <c r="T999" s="19"/>
      <c r="U999" s="19"/>
    </row>
    <row r="1000" spans="1:21" ht="12.75">
      <c r="A1000" s="19"/>
      <c r="B1000" s="19"/>
      <c r="C1000" s="19"/>
      <c r="D1000" s="19"/>
      <c r="E1000" s="19"/>
      <c r="F1000" s="19"/>
      <c r="G1000" s="19"/>
      <c r="H1000" s="19"/>
      <c r="I1000" s="19"/>
      <c r="J1000" s="19"/>
      <c r="K1000" s="19"/>
      <c r="L1000" s="19"/>
      <c r="M1000" s="19"/>
      <c r="N1000" s="19"/>
      <c r="O1000" s="19"/>
      <c r="P1000" s="19"/>
      <c r="Q1000" s="19"/>
      <c r="R1000" s="19"/>
      <c r="S1000" s="19"/>
      <c r="T1000" s="19"/>
      <c r="U1000" s="19"/>
    </row>
    <row r="1001" spans="1:21" ht="12.75">
      <c r="A1001" s="19"/>
      <c r="B1001" s="19"/>
      <c r="C1001" s="19"/>
      <c r="D1001" s="19"/>
      <c r="E1001" s="19"/>
      <c r="F1001" s="19"/>
      <c r="G1001" s="19"/>
      <c r="H1001" s="19"/>
      <c r="I1001" s="19"/>
      <c r="J1001" s="19"/>
      <c r="K1001" s="19"/>
      <c r="L1001" s="19"/>
      <c r="M1001" s="19"/>
      <c r="N1001" s="19"/>
      <c r="O1001" s="19"/>
      <c r="P1001" s="19"/>
      <c r="Q1001" s="19"/>
      <c r="R1001" s="19"/>
      <c r="S1001" s="19"/>
      <c r="T1001" s="19"/>
      <c r="U1001" s="19"/>
    </row>
  </sheetData>
  <autoFilter ref="A1:J57">
    <filterColumn colId="1">
      <customFilters>
        <customFilter operator="notEqual" val=" "/>
      </customFilters>
    </filterColumn>
  </autoFilter>
  <sortState ref="A2:Z1000">
    <sortCondition ref="B2:B1000"/>
    <sortCondition ref="E2:E1000"/>
  </sortState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37"/>
  <sheetViews>
    <sheetView topLeftCell="A28" workbookViewId="0">
      <selection activeCell="F104" sqref="F104"/>
    </sheetView>
  </sheetViews>
  <sheetFormatPr defaultColWidth="8.85546875" defaultRowHeight="12.75"/>
  <sheetData>
    <row r="1" spans="1:4">
      <c r="A1" s="38" t="s">
        <v>88</v>
      </c>
      <c r="B1" s="38" t="s">
        <v>32702</v>
      </c>
    </row>
    <row r="2" spans="1:4">
      <c r="A2" t="s">
        <v>9731</v>
      </c>
      <c r="B2">
        <v>1</v>
      </c>
      <c r="C2" s="38" t="s">
        <v>32704</v>
      </c>
      <c r="D2" s="30" t="s">
        <v>95</v>
      </c>
    </row>
    <row r="3" spans="1:4">
      <c r="A3" t="s">
        <v>9727</v>
      </c>
      <c r="B3">
        <v>1</v>
      </c>
      <c r="C3" s="38" t="s">
        <v>32704</v>
      </c>
      <c r="D3" s="30" t="s">
        <v>100</v>
      </c>
    </row>
    <row r="4" spans="1:4">
      <c r="A4" t="s">
        <v>9723</v>
      </c>
      <c r="B4">
        <v>1</v>
      </c>
      <c r="C4" s="38" t="s">
        <v>32704</v>
      </c>
      <c r="D4" s="30" t="s">
        <v>106</v>
      </c>
    </row>
    <row r="5" spans="1:4">
      <c r="A5" t="s">
        <v>9719</v>
      </c>
      <c r="B5">
        <v>1</v>
      </c>
      <c r="C5" s="38" t="s">
        <v>32704</v>
      </c>
      <c r="D5" s="30" t="s">
        <v>112</v>
      </c>
    </row>
    <row r="6" spans="1:4">
      <c r="A6" t="s">
        <v>9715</v>
      </c>
      <c r="B6">
        <v>1</v>
      </c>
      <c r="C6" s="38" t="s">
        <v>32704</v>
      </c>
      <c r="D6" s="30" t="s">
        <v>118</v>
      </c>
    </row>
    <row r="7" spans="1:4">
      <c r="A7" t="s">
        <v>9711</v>
      </c>
      <c r="B7">
        <v>1</v>
      </c>
      <c r="C7" s="38" t="s">
        <v>32704</v>
      </c>
      <c r="D7" s="30" t="s">
        <v>122</v>
      </c>
    </row>
    <row r="8" spans="1:4">
      <c r="A8" t="s">
        <v>9707</v>
      </c>
      <c r="B8">
        <v>1</v>
      </c>
      <c r="C8" s="38" t="s">
        <v>32704</v>
      </c>
      <c r="D8" s="30" t="s">
        <v>126</v>
      </c>
    </row>
    <row r="9" spans="1:4">
      <c r="A9" t="s">
        <v>9703</v>
      </c>
      <c r="B9">
        <v>2</v>
      </c>
      <c r="C9" s="38" t="s">
        <v>32704</v>
      </c>
      <c r="D9" s="30" t="s">
        <v>132</v>
      </c>
    </row>
    <row r="10" spans="1:4">
      <c r="A10" t="s">
        <v>9697</v>
      </c>
      <c r="B10">
        <v>3</v>
      </c>
      <c r="C10" s="38" t="s">
        <v>32704</v>
      </c>
      <c r="D10" s="30" t="s">
        <v>136</v>
      </c>
    </row>
    <row r="11" spans="1:4">
      <c r="A11" t="s">
        <v>9691</v>
      </c>
      <c r="B11">
        <v>2</v>
      </c>
      <c r="C11" s="38" t="s">
        <v>32704</v>
      </c>
      <c r="D11" s="30" t="s">
        <v>141</v>
      </c>
    </row>
    <row r="12" spans="1:4">
      <c r="A12" t="s">
        <v>9688</v>
      </c>
      <c r="B12">
        <v>1</v>
      </c>
      <c r="C12" s="38" t="s">
        <v>32704</v>
      </c>
      <c r="D12" s="30" t="s">
        <v>145</v>
      </c>
    </row>
    <row r="13" spans="1:4">
      <c r="A13" t="s">
        <v>9684</v>
      </c>
      <c r="B13">
        <v>1</v>
      </c>
      <c r="C13" s="38" t="s">
        <v>32704</v>
      </c>
      <c r="D13" s="30" t="s">
        <v>149</v>
      </c>
    </row>
    <row r="14" spans="1:4">
      <c r="A14" t="s">
        <v>9678</v>
      </c>
      <c r="B14">
        <v>1</v>
      </c>
      <c r="C14" s="38" t="s">
        <v>32704</v>
      </c>
      <c r="D14" s="30" t="s">
        <v>32</v>
      </c>
    </row>
    <row r="15" spans="1:4">
      <c r="A15" t="s">
        <v>9664</v>
      </c>
      <c r="B15">
        <v>5</v>
      </c>
      <c r="C15" s="38" t="s">
        <v>32704</v>
      </c>
      <c r="D15" s="30" t="s">
        <v>154</v>
      </c>
    </row>
    <row r="16" spans="1:4">
      <c r="A16" t="s">
        <v>9660</v>
      </c>
      <c r="B16">
        <v>1</v>
      </c>
      <c r="C16" s="38" t="s">
        <v>32704</v>
      </c>
      <c r="D16" s="30" t="s">
        <v>158</v>
      </c>
    </row>
    <row r="17" spans="1:4">
      <c r="A17" t="s">
        <v>9656</v>
      </c>
      <c r="B17">
        <v>1</v>
      </c>
      <c r="C17" s="38" t="s">
        <v>32704</v>
      </c>
      <c r="D17" s="30" t="s">
        <v>163</v>
      </c>
    </row>
    <row r="18" spans="1:4">
      <c r="A18" t="s">
        <v>9650</v>
      </c>
      <c r="B18">
        <v>1</v>
      </c>
      <c r="C18" s="38" t="s">
        <v>32704</v>
      </c>
      <c r="D18" s="30" t="s">
        <v>167</v>
      </c>
    </row>
    <row r="19" spans="1:4">
      <c r="A19" t="s">
        <v>9646</v>
      </c>
      <c r="B19">
        <v>1</v>
      </c>
      <c r="C19" s="38" t="s">
        <v>32704</v>
      </c>
      <c r="D19" s="30" t="s">
        <v>172</v>
      </c>
    </row>
    <row r="20" spans="1:4">
      <c r="A20" t="s">
        <v>9642</v>
      </c>
      <c r="B20">
        <v>1</v>
      </c>
      <c r="C20" s="38" t="s">
        <v>32704</v>
      </c>
      <c r="D20" s="30" t="s">
        <v>178</v>
      </c>
    </row>
    <row r="21" spans="1:4">
      <c r="A21" t="s">
        <v>9634</v>
      </c>
      <c r="B21">
        <v>2</v>
      </c>
      <c r="C21" s="38" t="s">
        <v>32704</v>
      </c>
      <c r="D21" s="30" t="s">
        <v>182</v>
      </c>
    </row>
    <row r="22" spans="1:4">
      <c r="A22" t="s">
        <v>9628</v>
      </c>
      <c r="B22">
        <v>2</v>
      </c>
      <c r="C22" s="38" t="s">
        <v>32704</v>
      </c>
      <c r="D22" s="30" t="s">
        <v>193</v>
      </c>
    </row>
    <row r="23" spans="1:4">
      <c r="A23" t="s">
        <v>9604</v>
      </c>
      <c r="B23">
        <v>10</v>
      </c>
      <c r="C23" s="38" t="s">
        <v>32704</v>
      </c>
      <c r="D23" s="30" t="s">
        <v>15</v>
      </c>
    </row>
    <row r="24" spans="1:4">
      <c r="A24" t="s">
        <v>9598</v>
      </c>
      <c r="B24">
        <v>3</v>
      </c>
      <c r="C24" s="38" t="s">
        <v>32704</v>
      </c>
      <c r="D24" s="30" t="s">
        <v>21</v>
      </c>
    </row>
    <row r="25" spans="1:4">
      <c r="A25" t="s">
        <v>9589</v>
      </c>
      <c r="B25">
        <v>4</v>
      </c>
      <c r="C25" s="38" t="s">
        <v>32704</v>
      </c>
      <c r="D25" s="30" t="s">
        <v>199</v>
      </c>
    </row>
    <row r="26" spans="1:4">
      <c r="A26" t="s">
        <v>9585</v>
      </c>
      <c r="B26">
        <v>1</v>
      </c>
      <c r="C26" s="38" t="s">
        <v>32704</v>
      </c>
      <c r="D26" s="30" t="s">
        <v>204</v>
      </c>
    </row>
    <row r="27" spans="1:4">
      <c r="A27" t="s">
        <v>9575</v>
      </c>
      <c r="B27">
        <v>3</v>
      </c>
      <c r="C27" s="38" t="s">
        <v>32704</v>
      </c>
      <c r="D27" s="30" t="s">
        <v>208</v>
      </c>
    </row>
    <row r="28" spans="1:4">
      <c r="A28" t="s">
        <v>9569</v>
      </c>
      <c r="B28">
        <v>1</v>
      </c>
      <c r="C28" s="38" t="s">
        <v>32704</v>
      </c>
      <c r="D28" s="30" t="s">
        <v>212</v>
      </c>
    </row>
    <row r="29" spans="1:4">
      <c r="A29" t="s">
        <v>9565</v>
      </c>
      <c r="B29">
        <v>1</v>
      </c>
      <c r="C29" s="38" t="s">
        <v>32704</v>
      </c>
      <c r="D29" s="30" t="s">
        <v>215</v>
      </c>
    </row>
    <row r="30" spans="1:4">
      <c r="A30" t="s">
        <v>9561</v>
      </c>
      <c r="B30">
        <v>1</v>
      </c>
      <c r="C30" s="38" t="s">
        <v>32704</v>
      </c>
      <c r="D30" s="30" t="s">
        <v>219</v>
      </c>
    </row>
    <row r="31" spans="1:4">
      <c r="A31" t="s">
        <v>9557</v>
      </c>
      <c r="B31">
        <v>1</v>
      </c>
      <c r="C31" s="38" t="s">
        <v>32704</v>
      </c>
      <c r="D31" s="30" t="s">
        <v>38</v>
      </c>
    </row>
    <row r="32" spans="1:4">
      <c r="A32" t="s">
        <v>9541</v>
      </c>
      <c r="B32">
        <v>6</v>
      </c>
      <c r="C32" s="38" t="s">
        <v>32704</v>
      </c>
      <c r="D32" s="30" t="s">
        <v>1097</v>
      </c>
    </row>
    <row r="33" spans="1:4">
      <c r="A33" t="s">
        <v>9525</v>
      </c>
      <c r="B33">
        <v>6</v>
      </c>
      <c r="C33" s="38" t="s">
        <v>32704</v>
      </c>
      <c r="D33" s="30" t="s">
        <v>49</v>
      </c>
    </row>
    <row r="34" spans="1:4">
      <c r="A34" t="s">
        <v>9521</v>
      </c>
      <c r="B34">
        <v>1</v>
      </c>
      <c r="C34" s="38" t="s">
        <v>32704</v>
      </c>
      <c r="D34" s="30" t="s">
        <v>222</v>
      </c>
    </row>
    <row r="35" spans="1:4">
      <c r="A35" t="s">
        <v>9517</v>
      </c>
      <c r="B35">
        <v>1</v>
      </c>
      <c r="C35" s="38" t="s">
        <v>32704</v>
      </c>
      <c r="D35" s="30" t="s">
        <v>225</v>
      </c>
    </row>
    <row r="36" spans="1:4">
      <c r="A36" t="s">
        <v>9513</v>
      </c>
      <c r="B36">
        <v>1</v>
      </c>
      <c r="C36" s="38" t="s">
        <v>32704</v>
      </c>
      <c r="D36" s="30" t="s">
        <v>1408</v>
      </c>
    </row>
    <row r="37" spans="1:4">
      <c r="A37" t="s">
        <v>9509</v>
      </c>
      <c r="B37">
        <v>1</v>
      </c>
      <c r="C37" s="38" t="s">
        <v>32704</v>
      </c>
      <c r="D37" s="30" t="s">
        <v>27</v>
      </c>
    </row>
    <row r="38" spans="1:4">
      <c r="A38" t="s">
        <v>9503</v>
      </c>
      <c r="B38">
        <v>1</v>
      </c>
      <c r="C38" s="38" t="s">
        <v>32704</v>
      </c>
      <c r="D38" s="30" t="s">
        <v>83</v>
      </c>
    </row>
    <row r="39" spans="1:4">
      <c r="A39" t="s">
        <v>9499</v>
      </c>
      <c r="B39">
        <v>1</v>
      </c>
      <c r="C39" s="38" t="s">
        <v>32704</v>
      </c>
      <c r="D39" s="30" t="s">
        <v>242</v>
      </c>
    </row>
    <row r="40" spans="1:4">
      <c r="A40" t="s">
        <v>9493</v>
      </c>
      <c r="B40">
        <v>1</v>
      </c>
      <c r="C40" s="38" t="s">
        <v>32704</v>
      </c>
      <c r="D40" s="30" t="s">
        <v>62</v>
      </c>
    </row>
    <row r="41" spans="1:4">
      <c r="A41" t="s">
        <v>9488</v>
      </c>
      <c r="B41">
        <v>1</v>
      </c>
      <c r="C41" s="38" t="s">
        <v>32704</v>
      </c>
      <c r="D41" s="30" t="s">
        <v>250</v>
      </c>
    </row>
    <row r="42" spans="1:4">
      <c r="A42" t="s">
        <v>95</v>
      </c>
      <c r="B42">
        <v>1</v>
      </c>
      <c r="C42" s="38" t="s">
        <v>32704</v>
      </c>
      <c r="D42" s="30" t="s">
        <v>255</v>
      </c>
    </row>
    <row r="43" spans="1:4">
      <c r="A43" t="s">
        <v>9483</v>
      </c>
      <c r="B43">
        <v>1</v>
      </c>
      <c r="C43" s="38" t="s">
        <v>32704</v>
      </c>
      <c r="D43" s="30" t="s">
        <v>69</v>
      </c>
    </row>
    <row r="44" spans="1:4">
      <c r="A44" t="s">
        <v>9479</v>
      </c>
      <c r="B44">
        <v>2</v>
      </c>
      <c r="C44" s="38" t="s">
        <v>32704</v>
      </c>
      <c r="D44" s="30" t="s">
        <v>55</v>
      </c>
    </row>
    <row r="45" spans="1:4">
      <c r="A45" t="s">
        <v>9473</v>
      </c>
      <c r="B45">
        <v>1</v>
      </c>
      <c r="C45" s="38" t="s">
        <v>32704</v>
      </c>
      <c r="D45" s="30" t="s">
        <v>264</v>
      </c>
    </row>
    <row r="46" spans="1:4">
      <c r="A46" t="s">
        <v>9469</v>
      </c>
      <c r="B46">
        <v>1</v>
      </c>
      <c r="C46" s="38" t="s">
        <v>32704</v>
      </c>
      <c r="D46" s="48" t="s">
        <v>32693</v>
      </c>
    </row>
    <row r="47" spans="1:4">
      <c r="A47" t="s">
        <v>9461</v>
      </c>
      <c r="B47">
        <v>3</v>
      </c>
      <c r="C47" s="38" t="s">
        <v>32704</v>
      </c>
    </row>
    <row r="48" spans="1:4">
      <c r="A48" t="s">
        <v>9457</v>
      </c>
      <c r="B48">
        <v>1</v>
      </c>
      <c r="C48" s="38" t="s">
        <v>32704</v>
      </c>
    </row>
    <row r="49" spans="1:3">
      <c r="A49" t="s">
        <v>9453</v>
      </c>
      <c r="B49">
        <v>1</v>
      </c>
      <c r="C49" s="38" t="s">
        <v>32704</v>
      </c>
    </row>
    <row r="50" spans="1:3">
      <c r="A50" t="s">
        <v>9447</v>
      </c>
      <c r="B50">
        <v>1</v>
      </c>
      <c r="C50" s="38" t="s">
        <v>32704</v>
      </c>
    </row>
    <row r="51" spans="1:3">
      <c r="A51" t="s">
        <v>9443</v>
      </c>
      <c r="B51">
        <v>1</v>
      </c>
      <c r="C51" s="38" t="s">
        <v>32704</v>
      </c>
    </row>
    <row r="52" spans="1:3">
      <c r="A52" t="s">
        <v>9439</v>
      </c>
      <c r="B52">
        <v>1</v>
      </c>
      <c r="C52" s="38" t="s">
        <v>32704</v>
      </c>
    </row>
    <row r="53" spans="1:3">
      <c r="A53" t="s">
        <v>9433</v>
      </c>
      <c r="B53">
        <v>2</v>
      </c>
      <c r="C53" s="38" t="s">
        <v>32704</v>
      </c>
    </row>
    <row r="54" spans="1:3">
      <c r="A54" t="s">
        <v>9429</v>
      </c>
      <c r="B54">
        <v>1</v>
      </c>
      <c r="C54" s="38" t="s">
        <v>32704</v>
      </c>
    </row>
    <row r="55" spans="1:3">
      <c r="A55" t="s">
        <v>9416</v>
      </c>
      <c r="B55">
        <v>5</v>
      </c>
      <c r="C55" s="38" t="s">
        <v>32704</v>
      </c>
    </row>
    <row r="56" spans="1:3">
      <c r="A56" t="s">
        <v>9412</v>
      </c>
      <c r="B56">
        <v>1</v>
      </c>
      <c r="C56" s="38" t="s">
        <v>32704</v>
      </c>
    </row>
    <row r="57" spans="1:3">
      <c r="A57" t="s">
        <v>9398</v>
      </c>
      <c r="B57">
        <v>6</v>
      </c>
      <c r="C57" s="38" t="s">
        <v>32704</v>
      </c>
    </row>
    <row r="58" spans="1:3">
      <c r="A58" t="s">
        <v>9392</v>
      </c>
      <c r="B58">
        <v>2</v>
      </c>
      <c r="C58" s="38" t="s">
        <v>32704</v>
      </c>
    </row>
    <row r="59" spans="1:3">
      <c r="A59" t="s">
        <v>9386</v>
      </c>
      <c r="B59">
        <v>1</v>
      </c>
      <c r="C59" s="38" t="s">
        <v>32704</v>
      </c>
    </row>
    <row r="60" spans="1:3">
      <c r="A60" t="s">
        <v>9382</v>
      </c>
      <c r="B60">
        <v>1</v>
      </c>
      <c r="C60" s="38" t="s">
        <v>32704</v>
      </c>
    </row>
    <row r="61" spans="1:3">
      <c r="A61" t="s">
        <v>9378</v>
      </c>
      <c r="B61">
        <v>1</v>
      </c>
      <c r="C61" s="38" t="s">
        <v>32704</v>
      </c>
    </row>
    <row r="62" spans="1:3">
      <c r="A62" t="s">
        <v>9374</v>
      </c>
      <c r="B62">
        <v>1</v>
      </c>
      <c r="C62" s="38" t="s">
        <v>32704</v>
      </c>
    </row>
    <row r="63" spans="1:3">
      <c r="A63" t="s">
        <v>9370</v>
      </c>
      <c r="B63">
        <v>1</v>
      </c>
      <c r="C63" s="38" t="s">
        <v>32704</v>
      </c>
    </row>
    <row r="64" spans="1:3">
      <c r="A64" t="s">
        <v>9366</v>
      </c>
      <c r="B64">
        <v>1</v>
      </c>
      <c r="C64" s="38" t="s">
        <v>32704</v>
      </c>
    </row>
    <row r="65" spans="1:3">
      <c r="A65" t="s">
        <v>9362</v>
      </c>
      <c r="B65">
        <v>1</v>
      </c>
      <c r="C65" s="38" t="s">
        <v>32704</v>
      </c>
    </row>
    <row r="66" spans="1:3">
      <c r="A66" t="s">
        <v>9358</v>
      </c>
      <c r="B66">
        <v>1</v>
      </c>
      <c r="C66" s="38" t="s">
        <v>32704</v>
      </c>
    </row>
    <row r="67" spans="1:3">
      <c r="A67" t="s">
        <v>9354</v>
      </c>
      <c r="B67">
        <v>1</v>
      </c>
      <c r="C67" s="38" t="s">
        <v>32704</v>
      </c>
    </row>
    <row r="68" spans="1:3">
      <c r="A68" t="s">
        <v>9350</v>
      </c>
      <c r="B68">
        <v>1</v>
      </c>
      <c r="C68" s="38" t="s">
        <v>32704</v>
      </c>
    </row>
    <row r="69" spans="1:3">
      <c r="A69" t="s">
        <v>9346</v>
      </c>
      <c r="B69">
        <v>1</v>
      </c>
      <c r="C69" s="38" t="s">
        <v>32704</v>
      </c>
    </row>
    <row r="70" spans="1:3">
      <c r="A70" t="s">
        <v>9342</v>
      </c>
      <c r="B70">
        <v>1</v>
      </c>
      <c r="C70" s="38" t="s">
        <v>32704</v>
      </c>
    </row>
    <row r="71" spans="1:3">
      <c r="A71" t="s">
        <v>9338</v>
      </c>
      <c r="B71">
        <v>1</v>
      </c>
      <c r="C71" s="38" t="s">
        <v>32704</v>
      </c>
    </row>
    <row r="72" spans="1:3">
      <c r="A72" t="s">
        <v>9334</v>
      </c>
      <c r="B72">
        <v>1</v>
      </c>
      <c r="C72" s="38" t="s">
        <v>32704</v>
      </c>
    </row>
    <row r="73" spans="1:3">
      <c r="A73" t="s">
        <v>9330</v>
      </c>
      <c r="B73">
        <v>1</v>
      </c>
      <c r="C73" s="38" t="s">
        <v>32704</v>
      </c>
    </row>
    <row r="74" spans="1:3">
      <c r="A74" t="s">
        <v>9324</v>
      </c>
      <c r="B74">
        <v>2</v>
      </c>
      <c r="C74" s="38" t="s">
        <v>32704</v>
      </c>
    </row>
    <row r="75" spans="1:3">
      <c r="A75" t="s">
        <v>9320</v>
      </c>
      <c r="B75">
        <v>1</v>
      </c>
      <c r="C75" s="38" t="s">
        <v>32704</v>
      </c>
    </row>
    <row r="76" spans="1:3">
      <c r="A76" t="s">
        <v>9316</v>
      </c>
      <c r="B76">
        <v>1</v>
      </c>
      <c r="C76" s="38" t="s">
        <v>32704</v>
      </c>
    </row>
    <row r="77" spans="1:3">
      <c r="A77" t="s">
        <v>9312</v>
      </c>
      <c r="B77">
        <v>1</v>
      </c>
      <c r="C77" s="38" t="s">
        <v>32704</v>
      </c>
    </row>
    <row r="78" spans="1:3">
      <c r="A78" t="s">
        <v>9308</v>
      </c>
      <c r="B78">
        <v>1</v>
      </c>
      <c r="C78" s="38" t="s">
        <v>32704</v>
      </c>
    </row>
    <row r="79" spans="1:3">
      <c r="A79" t="s">
        <v>9304</v>
      </c>
      <c r="B79">
        <v>1</v>
      </c>
      <c r="C79" s="38" t="s">
        <v>32704</v>
      </c>
    </row>
    <row r="80" spans="1:3">
      <c r="A80" t="s">
        <v>9300</v>
      </c>
      <c r="B80">
        <v>1</v>
      </c>
      <c r="C80" s="38" t="s">
        <v>32704</v>
      </c>
    </row>
    <row r="81" spans="1:3">
      <c r="A81" t="s">
        <v>9296</v>
      </c>
      <c r="B81">
        <v>1</v>
      </c>
      <c r="C81" s="38" t="s">
        <v>32704</v>
      </c>
    </row>
    <row r="82" spans="1:3">
      <c r="A82" t="s">
        <v>9292</v>
      </c>
      <c r="B82">
        <v>1</v>
      </c>
      <c r="C82" s="38" t="s">
        <v>32704</v>
      </c>
    </row>
    <row r="83" spans="1:3">
      <c r="A83" t="s">
        <v>9288</v>
      </c>
      <c r="B83">
        <v>1</v>
      </c>
      <c r="C83" s="38" t="s">
        <v>32704</v>
      </c>
    </row>
    <row r="84" spans="1:3">
      <c r="A84" t="s">
        <v>9283</v>
      </c>
      <c r="B84">
        <v>1</v>
      </c>
      <c r="C84" s="38" t="s">
        <v>32704</v>
      </c>
    </row>
    <row r="85" spans="1:3">
      <c r="A85" t="s">
        <v>9279</v>
      </c>
      <c r="B85">
        <v>1</v>
      </c>
      <c r="C85" s="38" t="s">
        <v>32704</v>
      </c>
    </row>
    <row r="86" spans="1:3">
      <c r="A86" t="s">
        <v>9275</v>
      </c>
      <c r="B86">
        <v>1</v>
      </c>
      <c r="C86" s="38" t="s">
        <v>32704</v>
      </c>
    </row>
    <row r="87" spans="1:3">
      <c r="A87" t="s">
        <v>9268</v>
      </c>
      <c r="B87">
        <v>2</v>
      </c>
      <c r="C87" s="38" t="s">
        <v>32704</v>
      </c>
    </row>
    <row r="88" spans="1:3">
      <c r="A88" t="s">
        <v>9264</v>
      </c>
      <c r="B88">
        <v>1</v>
      </c>
      <c r="C88" s="38" t="s">
        <v>32704</v>
      </c>
    </row>
    <row r="89" spans="1:3">
      <c r="A89" t="s">
        <v>9254</v>
      </c>
      <c r="B89">
        <v>3</v>
      </c>
      <c r="C89" s="38" t="s">
        <v>32704</v>
      </c>
    </row>
    <row r="90" spans="1:3">
      <c r="A90" t="s">
        <v>9250</v>
      </c>
      <c r="B90">
        <v>1</v>
      </c>
      <c r="C90" s="38" t="s">
        <v>32704</v>
      </c>
    </row>
    <row r="91" spans="1:3">
      <c r="A91" t="s">
        <v>9244</v>
      </c>
      <c r="B91">
        <v>1</v>
      </c>
      <c r="C91" s="38" t="s">
        <v>32704</v>
      </c>
    </row>
    <row r="92" spans="1:3">
      <c r="A92" t="s">
        <v>9240</v>
      </c>
      <c r="B92">
        <v>1</v>
      </c>
      <c r="C92" s="38" t="s">
        <v>32704</v>
      </c>
    </row>
    <row r="93" spans="1:3">
      <c r="A93" t="s">
        <v>9236</v>
      </c>
      <c r="B93">
        <v>1</v>
      </c>
      <c r="C93" s="38" t="s">
        <v>32704</v>
      </c>
    </row>
    <row r="94" spans="1:3">
      <c r="A94" t="s">
        <v>9232</v>
      </c>
      <c r="B94">
        <v>1</v>
      </c>
      <c r="C94" s="38" t="s">
        <v>32704</v>
      </c>
    </row>
    <row r="95" spans="1:3">
      <c r="A95" t="s">
        <v>9228</v>
      </c>
      <c r="B95">
        <v>1</v>
      </c>
      <c r="C95" s="38" t="s">
        <v>32704</v>
      </c>
    </row>
    <row r="96" spans="1:3">
      <c r="A96" t="s">
        <v>9224</v>
      </c>
      <c r="B96">
        <v>1</v>
      </c>
      <c r="C96" s="38" t="s">
        <v>32704</v>
      </c>
    </row>
    <row r="97" spans="1:3">
      <c r="A97" t="s">
        <v>9220</v>
      </c>
      <c r="B97">
        <v>1</v>
      </c>
      <c r="C97" s="38" t="s">
        <v>32704</v>
      </c>
    </row>
    <row r="98" spans="1:3">
      <c r="A98" t="s">
        <v>100</v>
      </c>
      <c r="B98">
        <v>2</v>
      </c>
      <c r="C98" s="38" t="s">
        <v>32704</v>
      </c>
    </row>
    <row r="99" spans="1:3">
      <c r="A99" t="s">
        <v>9213</v>
      </c>
      <c r="B99">
        <v>2</v>
      </c>
      <c r="C99" s="38" t="s">
        <v>32704</v>
      </c>
    </row>
    <row r="100" spans="1:3">
      <c r="A100" t="s">
        <v>9209</v>
      </c>
      <c r="B100">
        <v>1</v>
      </c>
      <c r="C100" s="38" t="s">
        <v>32704</v>
      </c>
    </row>
    <row r="101" spans="1:3">
      <c r="A101" t="s">
        <v>9201</v>
      </c>
      <c r="B101">
        <v>4</v>
      </c>
      <c r="C101" s="38" t="s">
        <v>32704</v>
      </c>
    </row>
    <row r="102" spans="1:3">
      <c r="A102" t="s">
        <v>413</v>
      </c>
      <c r="B102">
        <v>1</v>
      </c>
      <c r="C102" s="38" t="s">
        <v>32704</v>
      </c>
    </row>
    <row r="103" spans="1:3">
      <c r="A103" t="s">
        <v>9196</v>
      </c>
      <c r="B103">
        <v>1</v>
      </c>
      <c r="C103" s="38" t="s">
        <v>32704</v>
      </c>
    </row>
    <row r="104" spans="1:3">
      <c r="A104" t="s">
        <v>9182</v>
      </c>
      <c r="B104">
        <v>6</v>
      </c>
      <c r="C104" s="38" t="s">
        <v>32704</v>
      </c>
    </row>
    <row r="105" spans="1:3">
      <c r="A105" t="s">
        <v>9178</v>
      </c>
      <c r="B105">
        <v>1</v>
      </c>
      <c r="C105" s="38" t="s">
        <v>32704</v>
      </c>
    </row>
    <row r="106" spans="1:3">
      <c r="A106" t="s">
        <v>9174</v>
      </c>
      <c r="B106">
        <v>1</v>
      </c>
      <c r="C106" s="38" t="s">
        <v>32704</v>
      </c>
    </row>
    <row r="107" spans="1:3">
      <c r="A107" t="s">
        <v>9170</v>
      </c>
      <c r="B107">
        <v>1</v>
      </c>
      <c r="C107" s="38" t="s">
        <v>32704</v>
      </c>
    </row>
    <row r="108" spans="1:3">
      <c r="A108" t="s">
        <v>9166</v>
      </c>
      <c r="B108">
        <v>1</v>
      </c>
      <c r="C108" s="38" t="s">
        <v>32704</v>
      </c>
    </row>
    <row r="109" spans="1:3">
      <c r="A109" t="s">
        <v>9162</v>
      </c>
      <c r="B109">
        <v>1</v>
      </c>
      <c r="C109" s="38" t="s">
        <v>32704</v>
      </c>
    </row>
    <row r="110" spans="1:3">
      <c r="A110" t="s">
        <v>9158</v>
      </c>
      <c r="B110">
        <v>1</v>
      </c>
      <c r="C110" s="38" t="s">
        <v>32704</v>
      </c>
    </row>
    <row r="111" spans="1:3">
      <c r="A111" t="s">
        <v>9154</v>
      </c>
      <c r="B111">
        <v>1</v>
      </c>
      <c r="C111" s="38" t="s">
        <v>32704</v>
      </c>
    </row>
    <row r="112" spans="1:3">
      <c r="A112" t="s">
        <v>9150</v>
      </c>
      <c r="B112">
        <v>1</v>
      </c>
      <c r="C112" s="38" t="s">
        <v>32704</v>
      </c>
    </row>
    <row r="113" spans="1:3">
      <c r="A113" t="s">
        <v>9146</v>
      </c>
      <c r="B113">
        <v>1</v>
      </c>
      <c r="C113" s="38" t="s">
        <v>32704</v>
      </c>
    </row>
    <row r="114" spans="1:3">
      <c r="A114" t="s">
        <v>9139</v>
      </c>
      <c r="B114">
        <v>2</v>
      </c>
      <c r="C114" s="38" t="s">
        <v>32704</v>
      </c>
    </row>
    <row r="115" spans="1:3">
      <c r="A115" t="s">
        <v>9134</v>
      </c>
      <c r="B115">
        <v>2</v>
      </c>
      <c r="C115" s="38" t="s">
        <v>32704</v>
      </c>
    </row>
    <row r="116" spans="1:3">
      <c r="A116" t="s">
        <v>9128</v>
      </c>
      <c r="B116">
        <v>3</v>
      </c>
      <c r="C116" s="38" t="s">
        <v>32704</v>
      </c>
    </row>
    <row r="117" spans="1:3">
      <c r="A117" t="s">
        <v>9124</v>
      </c>
      <c r="B117">
        <v>1</v>
      </c>
      <c r="C117" s="38" t="s">
        <v>32704</v>
      </c>
    </row>
    <row r="118" spans="1:3">
      <c r="A118" t="s">
        <v>9120</v>
      </c>
      <c r="B118">
        <v>1</v>
      </c>
      <c r="C118" s="38" t="s">
        <v>32704</v>
      </c>
    </row>
    <row r="119" spans="1:3">
      <c r="A119" t="s">
        <v>9116</v>
      </c>
      <c r="B119">
        <v>1</v>
      </c>
      <c r="C119" s="38" t="s">
        <v>32704</v>
      </c>
    </row>
    <row r="120" spans="1:3">
      <c r="A120" t="s">
        <v>9108</v>
      </c>
      <c r="B120">
        <v>3</v>
      </c>
      <c r="C120" s="38" t="s">
        <v>32704</v>
      </c>
    </row>
    <row r="121" spans="1:3">
      <c r="A121" t="s">
        <v>9100</v>
      </c>
      <c r="B121">
        <v>2</v>
      </c>
      <c r="C121" s="38" t="s">
        <v>32704</v>
      </c>
    </row>
    <row r="122" spans="1:3">
      <c r="A122" t="s">
        <v>9095</v>
      </c>
      <c r="B122">
        <v>1</v>
      </c>
      <c r="C122" s="38" t="s">
        <v>32704</v>
      </c>
    </row>
    <row r="123" spans="1:3">
      <c r="A123" t="s">
        <v>9091</v>
      </c>
      <c r="B123">
        <v>1</v>
      </c>
      <c r="C123" s="38" t="s">
        <v>32704</v>
      </c>
    </row>
    <row r="124" spans="1:3">
      <c r="A124" t="s">
        <v>9085</v>
      </c>
      <c r="B124">
        <v>2</v>
      </c>
      <c r="C124" s="38" t="s">
        <v>32704</v>
      </c>
    </row>
    <row r="125" spans="1:3">
      <c r="A125" t="s">
        <v>9081</v>
      </c>
      <c r="B125">
        <v>1</v>
      </c>
      <c r="C125" s="38" t="s">
        <v>32704</v>
      </c>
    </row>
    <row r="126" spans="1:3">
      <c r="A126" t="s">
        <v>9067</v>
      </c>
      <c r="B126">
        <v>6</v>
      </c>
      <c r="C126" s="38" t="s">
        <v>32704</v>
      </c>
    </row>
    <row r="127" spans="1:3">
      <c r="A127" t="s">
        <v>9063</v>
      </c>
      <c r="B127">
        <v>1</v>
      </c>
      <c r="C127" s="38" t="s">
        <v>32704</v>
      </c>
    </row>
    <row r="128" spans="1:3">
      <c r="A128" t="s">
        <v>9049</v>
      </c>
      <c r="B128">
        <v>6</v>
      </c>
      <c r="C128" s="38" t="s">
        <v>32704</v>
      </c>
    </row>
    <row r="129" spans="1:3">
      <c r="A129" t="s">
        <v>9045</v>
      </c>
      <c r="B129">
        <v>1</v>
      </c>
      <c r="C129" s="38" t="s">
        <v>32704</v>
      </c>
    </row>
    <row r="130" spans="1:3">
      <c r="A130" t="s">
        <v>9038</v>
      </c>
      <c r="B130">
        <v>6</v>
      </c>
      <c r="C130" s="38" t="s">
        <v>32704</v>
      </c>
    </row>
    <row r="131" spans="1:3">
      <c r="A131" t="s">
        <v>9035</v>
      </c>
      <c r="B131">
        <v>1</v>
      </c>
      <c r="C131" s="38" t="s">
        <v>32704</v>
      </c>
    </row>
    <row r="132" spans="1:3">
      <c r="A132" t="s">
        <v>9031</v>
      </c>
      <c r="B132">
        <v>1</v>
      </c>
      <c r="C132" s="38" t="s">
        <v>32704</v>
      </c>
    </row>
    <row r="133" spans="1:3">
      <c r="A133" t="s">
        <v>9027</v>
      </c>
      <c r="B133">
        <v>1</v>
      </c>
      <c r="C133" s="38" t="s">
        <v>32704</v>
      </c>
    </row>
    <row r="134" spans="1:3">
      <c r="A134" t="s">
        <v>9023</v>
      </c>
      <c r="B134">
        <v>1</v>
      </c>
      <c r="C134" s="38" t="s">
        <v>32704</v>
      </c>
    </row>
    <row r="135" spans="1:3">
      <c r="A135" t="s">
        <v>9015</v>
      </c>
      <c r="B135">
        <v>3</v>
      </c>
      <c r="C135" s="38" t="s">
        <v>32704</v>
      </c>
    </row>
    <row r="136" spans="1:3">
      <c r="A136" t="s">
        <v>9011</v>
      </c>
      <c r="B136">
        <v>1</v>
      </c>
      <c r="C136" s="38" t="s">
        <v>32704</v>
      </c>
    </row>
    <row r="137" spans="1:3">
      <c r="A137" t="s">
        <v>9006</v>
      </c>
      <c r="B137">
        <v>1</v>
      </c>
      <c r="C137" s="38" t="s">
        <v>32704</v>
      </c>
    </row>
    <row r="138" spans="1:3">
      <c r="A138" t="s">
        <v>9001</v>
      </c>
      <c r="B138">
        <v>2</v>
      </c>
      <c r="C138" s="38" t="s">
        <v>32704</v>
      </c>
    </row>
    <row r="139" spans="1:3">
      <c r="A139" t="s">
        <v>8997</v>
      </c>
      <c r="B139">
        <v>1</v>
      </c>
      <c r="C139" s="38" t="s">
        <v>32704</v>
      </c>
    </row>
    <row r="140" spans="1:3">
      <c r="A140" t="s">
        <v>8993</v>
      </c>
      <c r="B140">
        <v>1</v>
      </c>
      <c r="C140" s="38" t="s">
        <v>32704</v>
      </c>
    </row>
    <row r="141" spans="1:3">
      <c r="A141" t="s">
        <v>8989</v>
      </c>
      <c r="B141">
        <v>1</v>
      </c>
      <c r="C141" s="38" t="s">
        <v>32704</v>
      </c>
    </row>
    <row r="142" spans="1:3">
      <c r="A142" t="s">
        <v>8985</v>
      </c>
      <c r="B142">
        <v>1</v>
      </c>
      <c r="C142" s="38" t="s">
        <v>32704</v>
      </c>
    </row>
    <row r="143" spans="1:3">
      <c r="A143" t="s">
        <v>8977</v>
      </c>
      <c r="B143">
        <v>3</v>
      </c>
      <c r="C143" s="38" t="s">
        <v>32704</v>
      </c>
    </row>
    <row r="144" spans="1:3">
      <c r="A144" t="s">
        <v>8969</v>
      </c>
      <c r="B144">
        <v>3</v>
      </c>
      <c r="C144" s="38" t="s">
        <v>32704</v>
      </c>
    </row>
    <row r="145" spans="1:3">
      <c r="A145" t="s">
        <v>8961</v>
      </c>
      <c r="B145">
        <v>3</v>
      </c>
      <c r="C145" s="38" t="s">
        <v>32704</v>
      </c>
    </row>
    <row r="146" spans="1:3">
      <c r="A146" t="s">
        <v>8957</v>
      </c>
      <c r="B146">
        <v>1</v>
      </c>
      <c r="C146" s="38" t="s">
        <v>32704</v>
      </c>
    </row>
    <row r="147" spans="1:3">
      <c r="A147" t="s">
        <v>8953</v>
      </c>
      <c r="B147">
        <v>1</v>
      </c>
      <c r="C147" s="38" t="s">
        <v>32704</v>
      </c>
    </row>
    <row r="148" spans="1:3">
      <c r="A148" t="s">
        <v>8945</v>
      </c>
      <c r="B148">
        <v>3</v>
      </c>
      <c r="C148" s="38" t="s">
        <v>32704</v>
      </c>
    </row>
    <row r="149" spans="1:3">
      <c r="A149" t="s">
        <v>8939</v>
      </c>
      <c r="B149">
        <v>2</v>
      </c>
      <c r="C149" s="38" t="s">
        <v>32704</v>
      </c>
    </row>
    <row r="150" spans="1:3">
      <c r="A150" t="s">
        <v>8935</v>
      </c>
      <c r="B150">
        <v>1</v>
      </c>
      <c r="C150" s="38" t="s">
        <v>32704</v>
      </c>
    </row>
    <row r="151" spans="1:3">
      <c r="A151" t="s">
        <v>8929</v>
      </c>
      <c r="B151">
        <v>1</v>
      </c>
      <c r="C151" s="38" t="s">
        <v>32704</v>
      </c>
    </row>
    <row r="152" spans="1:3">
      <c r="A152" t="s">
        <v>8920</v>
      </c>
      <c r="B152">
        <v>3</v>
      </c>
      <c r="C152" s="38" t="s">
        <v>32704</v>
      </c>
    </row>
    <row r="153" spans="1:3">
      <c r="A153" t="s">
        <v>8916</v>
      </c>
      <c r="B153">
        <v>1</v>
      </c>
      <c r="C153" s="38" t="s">
        <v>32704</v>
      </c>
    </row>
    <row r="154" spans="1:3">
      <c r="A154" t="s">
        <v>8911</v>
      </c>
      <c r="B154">
        <v>2</v>
      </c>
      <c r="C154" s="38" t="s">
        <v>32704</v>
      </c>
    </row>
    <row r="155" spans="1:3">
      <c r="A155" t="s">
        <v>8907</v>
      </c>
      <c r="B155">
        <v>1</v>
      </c>
      <c r="C155" s="38" t="s">
        <v>32704</v>
      </c>
    </row>
    <row r="156" spans="1:3">
      <c r="A156" t="s">
        <v>8903</v>
      </c>
      <c r="B156">
        <v>1</v>
      </c>
      <c r="C156" s="38" t="s">
        <v>32704</v>
      </c>
    </row>
    <row r="157" spans="1:3">
      <c r="A157" t="s">
        <v>8895</v>
      </c>
      <c r="B157">
        <v>2</v>
      </c>
      <c r="C157" s="38" t="s">
        <v>32704</v>
      </c>
    </row>
    <row r="158" spans="1:3">
      <c r="A158" t="s">
        <v>8888</v>
      </c>
      <c r="B158">
        <v>3</v>
      </c>
      <c r="C158" s="38" t="s">
        <v>32704</v>
      </c>
    </row>
    <row r="159" spans="1:3">
      <c r="A159" t="s">
        <v>8882</v>
      </c>
      <c r="B159">
        <v>3</v>
      </c>
      <c r="C159" s="38" t="s">
        <v>32704</v>
      </c>
    </row>
    <row r="160" spans="1:3">
      <c r="A160" t="s">
        <v>8872</v>
      </c>
      <c r="B160">
        <v>4</v>
      </c>
      <c r="C160" s="38" t="s">
        <v>32704</v>
      </c>
    </row>
    <row r="161" spans="1:3">
      <c r="A161" t="s">
        <v>8868</v>
      </c>
      <c r="B161">
        <v>1</v>
      </c>
      <c r="C161" s="38" t="s">
        <v>32704</v>
      </c>
    </row>
    <row r="162" spans="1:3">
      <c r="A162" t="s">
        <v>8862</v>
      </c>
      <c r="B162">
        <v>1</v>
      </c>
      <c r="C162" s="38" t="s">
        <v>32704</v>
      </c>
    </row>
    <row r="163" spans="1:3">
      <c r="A163" t="s">
        <v>8856</v>
      </c>
      <c r="B163">
        <v>1</v>
      </c>
      <c r="C163" s="38" t="s">
        <v>32704</v>
      </c>
    </row>
    <row r="164" spans="1:3">
      <c r="A164" t="s">
        <v>8852</v>
      </c>
      <c r="B164">
        <v>1</v>
      </c>
      <c r="C164" s="38" t="s">
        <v>32704</v>
      </c>
    </row>
    <row r="165" spans="1:3">
      <c r="A165" t="s">
        <v>8848</v>
      </c>
      <c r="B165">
        <v>1</v>
      </c>
      <c r="C165" s="38" t="s">
        <v>32704</v>
      </c>
    </row>
    <row r="166" spans="1:3">
      <c r="A166" t="s">
        <v>8842</v>
      </c>
      <c r="B166">
        <v>3</v>
      </c>
      <c r="C166" s="38" t="s">
        <v>32704</v>
      </c>
    </row>
    <row r="167" spans="1:3">
      <c r="A167" t="s">
        <v>8838</v>
      </c>
      <c r="B167">
        <v>1</v>
      </c>
      <c r="C167" s="38" t="s">
        <v>32704</v>
      </c>
    </row>
    <row r="168" spans="1:3">
      <c r="A168" t="s">
        <v>8834</v>
      </c>
      <c r="B168">
        <v>1</v>
      </c>
      <c r="C168" s="38" t="s">
        <v>32704</v>
      </c>
    </row>
    <row r="169" spans="1:3">
      <c r="A169" t="s">
        <v>8830</v>
      </c>
      <c r="B169">
        <v>1</v>
      </c>
      <c r="C169" s="38" t="s">
        <v>32704</v>
      </c>
    </row>
    <row r="170" spans="1:3">
      <c r="A170" t="s">
        <v>8826</v>
      </c>
      <c r="B170">
        <v>1</v>
      </c>
      <c r="C170" s="38" t="s">
        <v>32704</v>
      </c>
    </row>
    <row r="171" spans="1:3">
      <c r="A171" t="s">
        <v>8822</v>
      </c>
      <c r="B171">
        <v>1</v>
      </c>
      <c r="C171" s="38" t="s">
        <v>32704</v>
      </c>
    </row>
    <row r="172" spans="1:3">
      <c r="A172" t="s">
        <v>8818</v>
      </c>
      <c r="B172">
        <v>1</v>
      </c>
      <c r="C172" s="38" t="s">
        <v>32704</v>
      </c>
    </row>
    <row r="173" spans="1:3">
      <c r="A173" t="s">
        <v>8814</v>
      </c>
      <c r="B173">
        <v>1</v>
      </c>
      <c r="C173" s="38" t="s">
        <v>32704</v>
      </c>
    </row>
    <row r="174" spans="1:3">
      <c r="A174" t="s">
        <v>8810</v>
      </c>
      <c r="B174">
        <v>1</v>
      </c>
      <c r="C174" s="38" t="s">
        <v>32704</v>
      </c>
    </row>
    <row r="175" spans="1:3">
      <c r="A175" t="s">
        <v>8806</v>
      </c>
      <c r="B175">
        <v>1</v>
      </c>
      <c r="C175" s="38" t="s">
        <v>32704</v>
      </c>
    </row>
    <row r="176" spans="1:3">
      <c r="A176" t="s">
        <v>8792</v>
      </c>
      <c r="B176">
        <v>6</v>
      </c>
      <c r="C176" s="38" t="s">
        <v>32704</v>
      </c>
    </row>
    <row r="177" spans="1:3">
      <c r="A177" t="s">
        <v>8788</v>
      </c>
      <c r="B177">
        <v>1</v>
      </c>
      <c r="C177" s="38" t="s">
        <v>32704</v>
      </c>
    </row>
    <row r="178" spans="1:3">
      <c r="A178" t="s">
        <v>8784</v>
      </c>
      <c r="B178">
        <v>1</v>
      </c>
      <c r="C178" s="38" t="s">
        <v>32704</v>
      </c>
    </row>
    <row r="179" spans="1:3">
      <c r="A179" t="s">
        <v>8780</v>
      </c>
      <c r="B179">
        <v>1</v>
      </c>
      <c r="C179" s="38" t="s">
        <v>32704</v>
      </c>
    </row>
    <row r="180" spans="1:3">
      <c r="A180" t="s">
        <v>8774</v>
      </c>
      <c r="B180">
        <v>2</v>
      </c>
      <c r="C180" s="38" t="s">
        <v>32704</v>
      </c>
    </row>
    <row r="181" spans="1:3">
      <c r="A181" t="s">
        <v>8770</v>
      </c>
      <c r="B181">
        <v>1</v>
      </c>
      <c r="C181" s="38" t="s">
        <v>32704</v>
      </c>
    </row>
    <row r="182" spans="1:3">
      <c r="A182" t="s">
        <v>8766</v>
      </c>
      <c r="B182">
        <v>1</v>
      </c>
      <c r="C182" s="38" t="s">
        <v>32704</v>
      </c>
    </row>
    <row r="183" spans="1:3">
      <c r="A183" t="s">
        <v>8762</v>
      </c>
      <c r="B183">
        <v>1</v>
      </c>
      <c r="C183" s="38" t="s">
        <v>32704</v>
      </c>
    </row>
    <row r="184" spans="1:3">
      <c r="A184" t="s">
        <v>8754</v>
      </c>
      <c r="B184">
        <v>8</v>
      </c>
      <c r="C184" s="38" t="s">
        <v>32704</v>
      </c>
    </row>
    <row r="185" spans="1:3">
      <c r="A185" t="s">
        <v>8744</v>
      </c>
      <c r="B185">
        <v>3</v>
      </c>
      <c r="C185" s="38" t="s">
        <v>32704</v>
      </c>
    </row>
    <row r="186" spans="1:3">
      <c r="A186" t="s">
        <v>8736</v>
      </c>
      <c r="B186">
        <v>3</v>
      </c>
      <c r="C186" s="38" t="s">
        <v>32704</v>
      </c>
    </row>
    <row r="187" spans="1:3">
      <c r="A187" t="s">
        <v>106</v>
      </c>
      <c r="B187">
        <v>1</v>
      </c>
      <c r="C187" s="38" t="s">
        <v>32704</v>
      </c>
    </row>
    <row r="188" spans="1:3">
      <c r="A188" t="s">
        <v>8726</v>
      </c>
      <c r="B188">
        <v>3</v>
      </c>
      <c r="C188" s="38" t="s">
        <v>32704</v>
      </c>
    </row>
    <row r="189" spans="1:3">
      <c r="A189" t="s">
        <v>8718</v>
      </c>
      <c r="B189">
        <v>5</v>
      </c>
      <c r="C189" s="38" t="s">
        <v>32704</v>
      </c>
    </row>
    <row r="190" spans="1:3">
      <c r="A190" t="s">
        <v>8714</v>
      </c>
      <c r="B190">
        <v>1</v>
      </c>
      <c r="C190" s="38" t="s">
        <v>32704</v>
      </c>
    </row>
    <row r="191" spans="1:3">
      <c r="A191" t="s">
        <v>112</v>
      </c>
      <c r="B191">
        <v>2</v>
      </c>
      <c r="C191" s="38" t="s">
        <v>32704</v>
      </c>
    </row>
    <row r="192" spans="1:3">
      <c r="A192" t="s">
        <v>8705</v>
      </c>
      <c r="B192">
        <v>1</v>
      </c>
      <c r="C192" s="38" t="s">
        <v>32704</v>
      </c>
    </row>
    <row r="193" spans="1:3">
      <c r="A193" t="s">
        <v>8701</v>
      </c>
      <c r="B193">
        <v>1</v>
      </c>
      <c r="C193" s="38" t="s">
        <v>32704</v>
      </c>
    </row>
    <row r="194" spans="1:3">
      <c r="A194" t="s">
        <v>8665</v>
      </c>
      <c r="B194">
        <v>17</v>
      </c>
      <c r="C194" s="38" t="s">
        <v>32704</v>
      </c>
    </row>
    <row r="195" spans="1:3">
      <c r="A195" t="s">
        <v>8661</v>
      </c>
      <c r="B195">
        <v>1</v>
      </c>
      <c r="C195" s="38" t="s">
        <v>32704</v>
      </c>
    </row>
    <row r="196" spans="1:3">
      <c r="A196" t="s">
        <v>8655</v>
      </c>
      <c r="B196">
        <v>2</v>
      </c>
      <c r="C196" s="38" t="s">
        <v>32704</v>
      </c>
    </row>
    <row r="197" spans="1:3">
      <c r="A197" t="s">
        <v>118</v>
      </c>
      <c r="B197">
        <v>1</v>
      </c>
      <c r="C197" s="38" t="s">
        <v>32704</v>
      </c>
    </row>
    <row r="198" spans="1:3">
      <c r="A198" t="s">
        <v>376</v>
      </c>
      <c r="B198">
        <v>1</v>
      </c>
      <c r="C198" s="38" t="s">
        <v>32704</v>
      </c>
    </row>
    <row r="199" spans="1:3">
      <c r="A199" t="s">
        <v>8650</v>
      </c>
      <c r="B199">
        <v>1</v>
      </c>
      <c r="C199" s="38" t="s">
        <v>32704</v>
      </c>
    </row>
    <row r="200" spans="1:3">
      <c r="A200" t="s">
        <v>8644</v>
      </c>
      <c r="B200">
        <v>2</v>
      </c>
      <c r="C200" s="38" t="s">
        <v>32704</v>
      </c>
    </row>
    <row r="201" spans="1:3">
      <c r="A201" t="s">
        <v>8640</v>
      </c>
      <c r="B201">
        <v>1</v>
      </c>
      <c r="C201" s="38" t="s">
        <v>32704</v>
      </c>
    </row>
    <row r="202" spans="1:3">
      <c r="A202" t="s">
        <v>8632</v>
      </c>
      <c r="B202">
        <v>2</v>
      </c>
      <c r="C202" s="38" t="s">
        <v>32704</v>
      </c>
    </row>
    <row r="203" spans="1:3">
      <c r="A203" t="s">
        <v>8627</v>
      </c>
      <c r="B203">
        <v>3</v>
      </c>
      <c r="C203" s="38" t="s">
        <v>32704</v>
      </c>
    </row>
    <row r="204" spans="1:3">
      <c r="A204" t="s">
        <v>8623</v>
      </c>
      <c r="B204">
        <v>1</v>
      </c>
      <c r="C204" s="38" t="s">
        <v>32704</v>
      </c>
    </row>
    <row r="205" spans="1:3">
      <c r="A205" t="s">
        <v>8619</v>
      </c>
      <c r="B205">
        <v>1</v>
      </c>
      <c r="C205" s="38" t="s">
        <v>32704</v>
      </c>
    </row>
    <row r="206" spans="1:3">
      <c r="A206" t="s">
        <v>8611</v>
      </c>
      <c r="B206">
        <v>3</v>
      </c>
      <c r="C206" s="38" t="s">
        <v>32704</v>
      </c>
    </row>
    <row r="207" spans="1:3">
      <c r="A207" t="s">
        <v>122</v>
      </c>
      <c r="B207">
        <v>1</v>
      </c>
      <c r="C207" s="38" t="s">
        <v>32704</v>
      </c>
    </row>
    <row r="208" spans="1:3">
      <c r="A208" t="s">
        <v>8605</v>
      </c>
      <c r="B208">
        <v>1</v>
      </c>
      <c r="C208" s="38" t="s">
        <v>32704</v>
      </c>
    </row>
    <row r="209" spans="1:3">
      <c r="A209" t="s">
        <v>8599</v>
      </c>
      <c r="B209">
        <v>1</v>
      </c>
      <c r="C209" s="38" t="s">
        <v>32704</v>
      </c>
    </row>
    <row r="210" spans="1:3">
      <c r="A210" t="s">
        <v>8595</v>
      </c>
      <c r="B210">
        <v>1</v>
      </c>
      <c r="C210" s="38" t="s">
        <v>32704</v>
      </c>
    </row>
    <row r="211" spans="1:3">
      <c r="A211" t="s">
        <v>8589</v>
      </c>
      <c r="B211">
        <v>1</v>
      </c>
      <c r="C211" s="38" t="s">
        <v>32704</v>
      </c>
    </row>
    <row r="212" spans="1:3">
      <c r="A212" t="s">
        <v>8583</v>
      </c>
      <c r="B212">
        <v>1</v>
      </c>
      <c r="C212" s="38" t="s">
        <v>32704</v>
      </c>
    </row>
    <row r="213" spans="1:3">
      <c r="A213" t="s">
        <v>8577</v>
      </c>
      <c r="B213">
        <v>2</v>
      </c>
      <c r="C213" s="38" t="s">
        <v>32704</v>
      </c>
    </row>
    <row r="214" spans="1:3">
      <c r="A214" t="s">
        <v>8551</v>
      </c>
      <c r="B214">
        <v>12</v>
      </c>
      <c r="C214" s="38" t="s">
        <v>32704</v>
      </c>
    </row>
    <row r="215" spans="1:3">
      <c r="A215" t="s">
        <v>8547</v>
      </c>
      <c r="B215">
        <v>1</v>
      </c>
      <c r="C215" s="38" t="s">
        <v>32704</v>
      </c>
    </row>
    <row r="216" spans="1:3">
      <c r="A216" t="s">
        <v>8537</v>
      </c>
      <c r="B216">
        <v>3</v>
      </c>
      <c r="C216" s="38" t="s">
        <v>32704</v>
      </c>
    </row>
    <row r="217" spans="1:3">
      <c r="A217" t="s">
        <v>8533</v>
      </c>
      <c r="B217">
        <v>1</v>
      </c>
      <c r="C217" s="38" t="s">
        <v>32704</v>
      </c>
    </row>
    <row r="218" spans="1:3">
      <c r="A218" t="s">
        <v>8527</v>
      </c>
      <c r="B218">
        <v>1</v>
      </c>
      <c r="C218" s="38" t="s">
        <v>32704</v>
      </c>
    </row>
    <row r="219" spans="1:3">
      <c r="A219" t="s">
        <v>8523</v>
      </c>
      <c r="B219">
        <v>1</v>
      </c>
      <c r="C219" s="38" t="s">
        <v>32704</v>
      </c>
    </row>
    <row r="220" spans="1:3">
      <c r="A220" t="s">
        <v>8517</v>
      </c>
      <c r="B220">
        <v>2</v>
      </c>
      <c r="C220" s="38" t="s">
        <v>32704</v>
      </c>
    </row>
    <row r="221" spans="1:3">
      <c r="A221" t="s">
        <v>8508</v>
      </c>
      <c r="B221">
        <v>3</v>
      </c>
      <c r="C221" s="38" t="s">
        <v>32704</v>
      </c>
    </row>
    <row r="222" spans="1:3">
      <c r="A222" t="s">
        <v>8504</v>
      </c>
      <c r="B222">
        <v>1</v>
      </c>
      <c r="C222" s="38" t="s">
        <v>32704</v>
      </c>
    </row>
    <row r="223" spans="1:3">
      <c r="A223" t="s">
        <v>8500</v>
      </c>
      <c r="B223">
        <v>1</v>
      </c>
      <c r="C223" s="38" t="s">
        <v>32704</v>
      </c>
    </row>
    <row r="224" spans="1:3">
      <c r="A224" t="s">
        <v>381</v>
      </c>
      <c r="B224">
        <v>1</v>
      </c>
      <c r="C224" s="38" t="s">
        <v>32704</v>
      </c>
    </row>
    <row r="225" spans="1:3">
      <c r="A225" t="s">
        <v>8491</v>
      </c>
      <c r="B225">
        <v>2</v>
      </c>
      <c r="C225" s="38" t="s">
        <v>32704</v>
      </c>
    </row>
    <row r="226" spans="1:3">
      <c r="A226" t="s">
        <v>8486</v>
      </c>
      <c r="B226">
        <v>2</v>
      </c>
      <c r="C226" s="38" t="s">
        <v>32704</v>
      </c>
    </row>
    <row r="227" spans="1:3">
      <c r="A227" t="s">
        <v>8482</v>
      </c>
      <c r="B227">
        <v>1</v>
      </c>
      <c r="C227" s="38" t="s">
        <v>32704</v>
      </c>
    </row>
    <row r="228" spans="1:3">
      <c r="A228" t="s">
        <v>8477</v>
      </c>
      <c r="B228">
        <v>2</v>
      </c>
      <c r="C228" s="38" t="s">
        <v>32704</v>
      </c>
    </row>
    <row r="229" spans="1:3">
      <c r="A229" t="s">
        <v>8473</v>
      </c>
      <c r="B229">
        <v>1</v>
      </c>
      <c r="C229" s="38" t="s">
        <v>32704</v>
      </c>
    </row>
    <row r="230" spans="1:3">
      <c r="A230" t="s">
        <v>8469</v>
      </c>
      <c r="B230">
        <v>1</v>
      </c>
      <c r="C230" s="38" t="s">
        <v>32704</v>
      </c>
    </row>
    <row r="231" spans="1:3">
      <c r="A231" t="s">
        <v>8449</v>
      </c>
      <c r="B231">
        <v>9</v>
      </c>
      <c r="C231" s="38" t="s">
        <v>32704</v>
      </c>
    </row>
    <row r="232" spans="1:3">
      <c r="A232" t="s">
        <v>8429</v>
      </c>
      <c r="B232">
        <v>9</v>
      </c>
      <c r="C232" s="38" t="s">
        <v>32704</v>
      </c>
    </row>
    <row r="233" spans="1:3">
      <c r="A233" t="s">
        <v>8423</v>
      </c>
      <c r="B233">
        <v>2</v>
      </c>
      <c r="C233" s="38" t="s">
        <v>32704</v>
      </c>
    </row>
    <row r="234" spans="1:3">
      <c r="A234" t="s">
        <v>8417</v>
      </c>
      <c r="B234">
        <v>2</v>
      </c>
      <c r="C234" s="38" t="s">
        <v>32704</v>
      </c>
    </row>
    <row r="235" spans="1:3">
      <c r="A235" t="s">
        <v>8411</v>
      </c>
      <c r="B235">
        <v>2</v>
      </c>
      <c r="C235" s="38" t="s">
        <v>32704</v>
      </c>
    </row>
    <row r="236" spans="1:3">
      <c r="A236" t="s">
        <v>8403</v>
      </c>
      <c r="B236">
        <v>3</v>
      </c>
      <c r="C236" s="38" t="s">
        <v>32704</v>
      </c>
    </row>
    <row r="237" spans="1:3">
      <c r="A237" t="s">
        <v>8398</v>
      </c>
      <c r="B237">
        <v>3</v>
      </c>
      <c r="C237" s="38" t="s">
        <v>32704</v>
      </c>
    </row>
    <row r="238" spans="1:3">
      <c r="A238" t="s">
        <v>8392</v>
      </c>
      <c r="B238">
        <v>2</v>
      </c>
      <c r="C238" s="38" t="s">
        <v>32704</v>
      </c>
    </row>
    <row r="239" spans="1:3">
      <c r="A239" t="s">
        <v>8388</v>
      </c>
      <c r="B239">
        <v>1</v>
      </c>
      <c r="C239" s="38" t="s">
        <v>32704</v>
      </c>
    </row>
    <row r="240" spans="1:3">
      <c r="A240" t="s">
        <v>8384</v>
      </c>
      <c r="B240">
        <v>1</v>
      </c>
      <c r="C240" s="38" t="s">
        <v>32704</v>
      </c>
    </row>
    <row r="241" spans="1:3">
      <c r="A241" t="s">
        <v>8380</v>
      </c>
      <c r="B241">
        <v>1</v>
      </c>
      <c r="C241" s="38" t="s">
        <v>32704</v>
      </c>
    </row>
    <row r="242" spans="1:3">
      <c r="A242" t="s">
        <v>8376</v>
      </c>
      <c r="B242">
        <v>1</v>
      </c>
      <c r="C242" s="38" t="s">
        <v>32704</v>
      </c>
    </row>
    <row r="243" spans="1:3">
      <c r="A243" t="s">
        <v>8370</v>
      </c>
      <c r="B243">
        <v>3</v>
      </c>
      <c r="C243" s="38" t="s">
        <v>32704</v>
      </c>
    </row>
    <row r="244" spans="1:3">
      <c r="A244" t="s">
        <v>8362</v>
      </c>
      <c r="B244">
        <v>3</v>
      </c>
      <c r="C244" s="38" t="s">
        <v>32704</v>
      </c>
    </row>
    <row r="245" spans="1:3">
      <c r="A245" t="s">
        <v>8358</v>
      </c>
      <c r="B245">
        <v>1</v>
      </c>
      <c r="C245" s="38" t="s">
        <v>32704</v>
      </c>
    </row>
    <row r="246" spans="1:3">
      <c r="A246" t="s">
        <v>8354</v>
      </c>
      <c r="B246">
        <v>1</v>
      </c>
      <c r="C246" s="38" t="s">
        <v>32704</v>
      </c>
    </row>
    <row r="247" spans="1:3">
      <c r="A247" t="s">
        <v>8346</v>
      </c>
      <c r="B247">
        <v>4</v>
      </c>
      <c r="C247" s="38" t="s">
        <v>32704</v>
      </c>
    </row>
    <row r="248" spans="1:3">
      <c r="A248" t="s">
        <v>8342</v>
      </c>
      <c r="B248">
        <v>1</v>
      </c>
      <c r="C248" s="38" t="s">
        <v>32704</v>
      </c>
    </row>
    <row r="249" spans="1:3">
      <c r="A249" t="s">
        <v>8332</v>
      </c>
      <c r="B249">
        <v>4</v>
      </c>
      <c r="C249" s="38" t="s">
        <v>32704</v>
      </c>
    </row>
    <row r="250" spans="1:3">
      <c r="A250" t="s">
        <v>8326</v>
      </c>
      <c r="B250">
        <v>1</v>
      </c>
      <c r="C250" s="38" t="s">
        <v>32704</v>
      </c>
    </row>
    <row r="251" spans="1:3">
      <c r="A251" t="s">
        <v>8322</v>
      </c>
      <c r="B251">
        <v>1</v>
      </c>
      <c r="C251" s="38" t="s">
        <v>32704</v>
      </c>
    </row>
    <row r="252" spans="1:3">
      <c r="A252" t="s">
        <v>8318</v>
      </c>
      <c r="B252">
        <v>1</v>
      </c>
      <c r="C252" s="38" t="s">
        <v>32704</v>
      </c>
    </row>
    <row r="253" spans="1:3">
      <c r="A253" t="s">
        <v>126</v>
      </c>
      <c r="B253">
        <v>1</v>
      </c>
      <c r="C253" s="38" t="s">
        <v>32704</v>
      </c>
    </row>
    <row r="254" spans="1:3">
      <c r="A254" t="s">
        <v>8311</v>
      </c>
      <c r="B254">
        <v>1</v>
      </c>
      <c r="C254" s="38" t="s">
        <v>32704</v>
      </c>
    </row>
    <row r="255" spans="1:3">
      <c r="A255" t="s">
        <v>8307</v>
      </c>
      <c r="B255">
        <v>1</v>
      </c>
      <c r="C255" s="38" t="s">
        <v>32704</v>
      </c>
    </row>
    <row r="256" spans="1:3">
      <c r="A256" t="s">
        <v>8301</v>
      </c>
      <c r="B256">
        <v>1</v>
      </c>
      <c r="C256" s="38" t="s">
        <v>32704</v>
      </c>
    </row>
    <row r="257" spans="1:3">
      <c r="A257" t="s">
        <v>8297</v>
      </c>
      <c r="B257">
        <v>1</v>
      </c>
      <c r="C257" s="38" t="s">
        <v>32704</v>
      </c>
    </row>
    <row r="258" spans="1:3">
      <c r="A258" t="s">
        <v>8293</v>
      </c>
      <c r="B258">
        <v>1</v>
      </c>
      <c r="C258" s="38" t="s">
        <v>32704</v>
      </c>
    </row>
    <row r="259" spans="1:3">
      <c r="A259" t="s">
        <v>8288</v>
      </c>
      <c r="B259">
        <v>2</v>
      </c>
      <c r="C259" s="38" t="s">
        <v>32704</v>
      </c>
    </row>
    <row r="260" spans="1:3">
      <c r="A260" t="s">
        <v>8284</v>
      </c>
      <c r="B260">
        <v>1</v>
      </c>
      <c r="C260" s="38" t="s">
        <v>32704</v>
      </c>
    </row>
    <row r="261" spans="1:3">
      <c r="A261" t="s">
        <v>386</v>
      </c>
      <c r="B261">
        <v>1</v>
      </c>
      <c r="C261" s="38" t="s">
        <v>32704</v>
      </c>
    </row>
    <row r="262" spans="1:3">
      <c r="A262" t="s">
        <v>8272</v>
      </c>
      <c r="B262">
        <v>3</v>
      </c>
      <c r="C262" s="38" t="s">
        <v>32704</v>
      </c>
    </row>
    <row r="263" spans="1:3">
      <c r="A263" t="s">
        <v>8268</v>
      </c>
      <c r="B263">
        <v>1</v>
      </c>
      <c r="C263" s="38" t="s">
        <v>32704</v>
      </c>
    </row>
    <row r="264" spans="1:3">
      <c r="A264" t="s">
        <v>8258</v>
      </c>
      <c r="B264">
        <v>5</v>
      </c>
      <c r="C264" s="38" t="s">
        <v>32704</v>
      </c>
    </row>
    <row r="265" spans="1:3">
      <c r="A265" t="s">
        <v>8254</v>
      </c>
      <c r="B265">
        <v>1</v>
      </c>
      <c r="C265" s="38" t="s">
        <v>32704</v>
      </c>
    </row>
    <row r="266" spans="1:3">
      <c r="A266" t="s">
        <v>8250</v>
      </c>
      <c r="B266">
        <v>1</v>
      </c>
      <c r="C266" s="38" t="s">
        <v>32704</v>
      </c>
    </row>
    <row r="267" spans="1:3">
      <c r="A267" t="s">
        <v>8242</v>
      </c>
      <c r="B267">
        <v>2</v>
      </c>
      <c r="C267" s="38" t="s">
        <v>32704</v>
      </c>
    </row>
    <row r="268" spans="1:3">
      <c r="A268" t="s">
        <v>8238</v>
      </c>
      <c r="B268">
        <v>1</v>
      </c>
      <c r="C268" s="38" t="s">
        <v>32704</v>
      </c>
    </row>
    <row r="269" spans="1:3">
      <c r="A269" t="s">
        <v>132</v>
      </c>
      <c r="B269">
        <v>1</v>
      </c>
      <c r="C269" s="38" t="s">
        <v>32704</v>
      </c>
    </row>
    <row r="270" spans="1:3">
      <c r="A270" t="s">
        <v>136</v>
      </c>
      <c r="B270">
        <v>1</v>
      </c>
      <c r="C270" s="38" t="s">
        <v>32704</v>
      </c>
    </row>
    <row r="271" spans="1:3">
      <c r="A271" t="s">
        <v>8230</v>
      </c>
      <c r="B271">
        <v>1</v>
      </c>
      <c r="C271" s="38" t="s">
        <v>32704</v>
      </c>
    </row>
    <row r="272" spans="1:3">
      <c r="A272" t="s">
        <v>8226</v>
      </c>
      <c r="B272">
        <v>1</v>
      </c>
      <c r="C272" s="38" t="s">
        <v>32704</v>
      </c>
    </row>
    <row r="273" spans="1:3">
      <c r="A273" t="s">
        <v>8221</v>
      </c>
      <c r="B273">
        <v>1</v>
      </c>
      <c r="C273" s="38" t="s">
        <v>32704</v>
      </c>
    </row>
    <row r="274" spans="1:3">
      <c r="A274" t="s">
        <v>8215</v>
      </c>
      <c r="B274">
        <v>2</v>
      </c>
      <c r="C274" s="38" t="s">
        <v>32704</v>
      </c>
    </row>
    <row r="275" spans="1:3">
      <c r="A275" t="s">
        <v>8209</v>
      </c>
      <c r="B275">
        <v>1</v>
      </c>
      <c r="C275" s="38" t="s">
        <v>32704</v>
      </c>
    </row>
    <row r="276" spans="1:3">
      <c r="A276" t="s">
        <v>8201</v>
      </c>
      <c r="B276">
        <v>3</v>
      </c>
      <c r="C276" s="38" t="s">
        <v>32704</v>
      </c>
    </row>
    <row r="277" spans="1:3">
      <c r="A277" t="s">
        <v>8199</v>
      </c>
      <c r="B277">
        <v>1</v>
      </c>
      <c r="C277" s="38" t="s">
        <v>32704</v>
      </c>
    </row>
    <row r="278" spans="1:3">
      <c r="A278" t="s">
        <v>8193</v>
      </c>
      <c r="B278">
        <v>1</v>
      </c>
      <c r="C278" s="38" t="s">
        <v>32704</v>
      </c>
    </row>
    <row r="279" spans="1:3">
      <c r="A279" t="s">
        <v>8189</v>
      </c>
      <c r="B279">
        <v>1</v>
      </c>
      <c r="C279" s="38" t="s">
        <v>32704</v>
      </c>
    </row>
    <row r="280" spans="1:3">
      <c r="A280" t="s">
        <v>8185</v>
      </c>
      <c r="B280">
        <v>1</v>
      </c>
      <c r="C280" s="38" t="s">
        <v>32704</v>
      </c>
    </row>
    <row r="281" spans="1:3">
      <c r="A281" t="s">
        <v>8179</v>
      </c>
      <c r="B281">
        <v>2</v>
      </c>
      <c r="C281" s="38" t="s">
        <v>32704</v>
      </c>
    </row>
    <row r="282" spans="1:3">
      <c r="A282" t="s">
        <v>8173</v>
      </c>
      <c r="B282">
        <v>1</v>
      </c>
      <c r="C282" s="38" t="s">
        <v>32704</v>
      </c>
    </row>
    <row r="283" spans="1:3">
      <c r="A283" t="s">
        <v>8167</v>
      </c>
      <c r="B283">
        <v>2</v>
      </c>
      <c r="C283" s="38" t="s">
        <v>32704</v>
      </c>
    </row>
    <row r="284" spans="1:3">
      <c r="A284" t="s">
        <v>8163</v>
      </c>
      <c r="B284">
        <v>1</v>
      </c>
      <c r="C284" s="38" t="s">
        <v>32704</v>
      </c>
    </row>
    <row r="285" spans="1:3">
      <c r="A285" t="s">
        <v>8159</v>
      </c>
      <c r="B285">
        <v>1</v>
      </c>
      <c r="C285" s="38" t="s">
        <v>32704</v>
      </c>
    </row>
    <row r="286" spans="1:3">
      <c r="A286" t="s">
        <v>8153</v>
      </c>
      <c r="B286">
        <v>3</v>
      </c>
      <c r="C286" s="38" t="s">
        <v>32704</v>
      </c>
    </row>
    <row r="287" spans="1:3">
      <c r="A287" t="s">
        <v>8149</v>
      </c>
      <c r="B287">
        <v>1</v>
      </c>
      <c r="C287" s="38" t="s">
        <v>32704</v>
      </c>
    </row>
    <row r="288" spans="1:3">
      <c r="A288" t="s">
        <v>8138</v>
      </c>
      <c r="B288">
        <v>5</v>
      </c>
      <c r="C288" s="38" t="s">
        <v>32704</v>
      </c>
    </row>
    <row r="289" spans="1:3">
      <c r="A289" t="s">
        <v>8114</v>
      </c>
      <c r="B289">
        <v>11</v>
      </c>
      <c r="C289" s="38" t="s">
        <v>32704</v>
      </c>
    </row>
    <row r="290" spans="1:3">
      <c r="A290" t="s">
        <v>8108</v>
      </c>
      <c r="B290">
        <v>1</v>
      </c>
      <c r="C290" s="38" t="s">
        <v>32704</v>
      </c>
    </row>
    <row r="291" spans="1:3">
      <c r="A291" t="s">
        <v>351</v>
      </c>
      <c r="B291">
        <v>1</v>
      </c>
      <c r="C291" s="38" t="s">
        <v>32704</v>
      </c>
    </row>
    <row r="292" spans="1:3">
      <c r="A292" t="s">
        <v>8100</v>
      </c>
      <c r="B292">
        <v>5</v>
      </c>
      <c r="C292" s="38" t="s">
        <v>32704</v>
      </c>
    </row>
    <row r="293" spans="1:3">
      <c r="A293" t="s">
        <v>8096</v>
      </c>
      <c r="B293">
        <v>1</v>
      </c>
      <c r="C293" s="38" t="s">
        <v>32704</v>
      </c>
    </row>
    <row r="294" spans="1:3">
      <c r="A294" t="s">
        <v>8090</v>
      </c>
      <c r="B294">
        <v>1</v>
      </c>
      <c r="C294" s="38" t="s">
        <v>32704</v>
      </c>
    </row>
    <row r="295" spans="1:3">
      <c r="A295" t="s">
        <v>8086</v>
      </c>
      <c r="B295">
        <v>1</v>
      </c>
      <c r="C295" s="38" t="s">
        <v>32704</v>
      </c>
    </row>
    <row r="296" spans="1:3">
      <c r="A296" t="s">
        <v>8060</v>
      </c>
      <c r="B296">
        <v>12</v>
      </c>
      <c r="C296" s="38" t="s">
        <v>32704</v>
      </c>
    </row>
    <row r="297" spans="1:3">
      <c r="A297" t="s">
        <v>8053</v>
      </c>
      <c r="B297">
        <v>2</v>
      </c>
      <c r="C297" s="38" t="s">
        <v>32704</v>
      </c>
    </row>
    <row r="298" spans="1:3">
      <c r="A298" t="s">
        <v>8045</v>
      </c>
      <c r="B298">
        <v>2</v>
      </c>
      <c r="C298" s="38" t="s">
        <v>32704</v>
      </c>
    </row>
    <row r="299" spans="1:3">
      <c r="A299" t="s">
        <v>8037</v>
      </c>
      <c r="B299">
        <v>2</v>
      </c>
      <c r="C299" s="38" t="s">
        <v>32704</v>
      </c>
    </row>
    <row r="300" spans="1:3">
      <c r="A300" t="s">
        <v>8031</v>
      </c>
      <c r="B300">
        <v>1</v>
      </c>
      <c r="C300" s="38" t="s">
        <v>32704</v>
      </c>
    </row>
    <row r="301" spans="1:3">
      <c r="A301" t="s">
        <v>8023</v>
      </c>
      <c r="B301">
        <v>3</v>
      </c>
      <c r="C301" s="38" t="s">
        <v>32704</v>
      </c>
    </row>
    <row r="302" spans="1:3">
      <c r="A302" t="s">
        <v>8019</v>
      </c>
      <c r="B302">
        <v>2</v>
      </c>
      <c r="C302" s="38" t="s">
        <v>32704</v>
      </c>
    </row>
    <row r="303" spans="1:3">
      <c r="A303" t="s">
        <v>8015</v>
      </c>
      <c r="B303">
        <v>1</v>
      </c>
      <c r="C303" s="38" t="s">
        <v>32704</v>
      </c>
    </row>
    <row r="304" spans="1:3">
      <c r="A304" t="s">
        <v>8009</v>
      </c>
      <c r="B304">
        <v>2</v>
      </c>
      <c r="C304" s="38" t="s">
        <v>32704</v>
      </c>
    </row>
    <row r="305" spans="1:3">
      <c r="A305" t="s">
        <v>8005</v>
      </c>
      <c r="B305">
        <v>1</v>
      </c>
      <c r="C305" s="38" t="s">
        <v>32704</v>
      </c>
    </row>
    <row r="306" spans="1:3">
      <c r="A306" t="s">
        <v>7999</v>
      </c>
      <c r="B306">
        <v>2</v>
      </c>
      <c r="C306" s="38" t="s">
        <v>32704</v>
      </c>
    </row>
    <row r="307" spans="1:3">
      <c r="A307" t="s">
        <v>7989</v>
      </c>
      <c r="B307">
        <v>4</v>
      </c>
      <c r="C307" s="38" t="s">
        <v>32704</v>
      </c>
    </row>
    <row r="308" spans="1:3">
      <c r="A308" t="s">
        <v>7984</v>
      </c>
      <c r="B308">
        <v>1</v>
      </c>
      <c r="C308" s="38" t="s">
        <v>32704</v>
      </c>
    </row>
    <row r="309" spans="1:3">
      <c r="A309" t="s">
        <v>7980</v>
      </c>
      <c r="B309">
        <v>1</v>
      </c>
      <c r="C309" s="38" t="s">
        <v>32704</v>
      </c>
    </row>
    <row r="310" spans="1:3">
      <c r="A310" t="s">
        <v>7974</v>
      </c>
      <c r="B310">
        <v>1</v>
      </c>
      <c r="C310" s="38" t="s">
        <v>32704</v>
      </c>
    </row>
    <row r="311" spans="1:3">
      <c r="A311" t="s">
        <v>7968</v>
      </c>
      <c r="B311">
        <v>1</v>
      </c>
      <c r="C311" s="38" t="s">
        <v>32704</v>
      </c>
    </row>
    <row r="312" spans="1:3">
      <c r="A312" t="s">
        <v>7942</v>
      </c>
      <c r="B312">
        <v>12</v>
      </c>
      <c r="C312" s="38" t="s">
        <v>32704</v>
      </c>
    </row>
    <row r="313" spans="1:3">
      <c r="A313" t="s">
        <v>7932</v>
      </c>
      <c r="B313">
        <v>4</v>
      </c>
      <c r="C313" s="38" t="s">
        <v>32704</v>
      </c>
    </row>
    <row r="314" spans="1:3">
      <c r="A314" t="s">
        <v>7921</v>
      </c>
      <c r="B314">
        <v>8</v>
      </c>
      <c r="C314" s="38" t="s">
        <v>32704</v>
      </c>
    </row>
    <row r="315" spans="1:3">
      <c r="A315" t="s">
        <v>141</v>
      </c>
      <c r="B315">
        <v>1</v>
      </c>
      <c r="C315" s="38" t="s">
        <v>32704</v>
      </c>
    </row>
    <row r="316" spans="1:3">
      <c r="A316" t="s">
        <v>7917</v>
      </c>
      <c r="B316">
        <v>1</v>
      </c>
      <c r="C316" s="38" t="s">
        <v>32704</v>
      </c>
    </row>
    <row r="317" spans="1:3">
      <c r="A317" t="s">
        <v>7909</v>
      </c>
      <c r="B317">
        <v>3</v>
      </c>
      <c r="C317" s="38" t="s">
        <v>32704</v>
      </c>
    </row>
    <row r="318" spans="1:3">
      <c r="A318" t="s">
        <v>7903</v>
      </c>
      <c r="B318">
        <v>1</v>
      </c>
      <c r="C318" s="38" t="s">
        <v>32704</v>
      </c>
    </row>
    <row r="319" spans="1:3">
      <c r="A319" t="s">
        <v>7897</v>
      </c>
      <c r="B319">
        <v>2</v>
      </c>
      <c r="C319" s="38" t="s">
        <v>32704</v>
      </c>
    </row>
    <row r="320" spans="1:3">
      <c r="A320" t="s">
        <v>7893</v>
      </c>
      <c r="B320">
        <v>1</v>
      </c>
      <c r="C320" s="38" t="s">
        <v>32704</v>
      </c>
    </row>
    <row r="321" spans="1:3">
      <c r="A321" t="s">
        <v>7889</v>
      </c>
      <c r="B321">
        <v>1</v>
      </c>
      <c r="C321" s="38" t="s">
        <v>32704</v>
      </c>
    </row>
    <row r="322" spans="1:3">
      <c r="A322" t="s">
        <v>7879</v>
      </c>
      <c r="B322">
        <v>3</v>
      </c>
      <c r="C322" s="38" t="s">
        <v>32704</v>
      </c>
    </row>
    <row r="323" spans="1:3">
      <c r="A323" t="s">
        <v>7869</v>
      </c>
      <c r="B323">
        <v>6</v>
      </c>
      <c r="C323" s="38" t="s">
        <v>32704</v>
      </c>
    </row>
    <row r="324" spans="1:3">
      <c r="A324" t="s">
        <v>7865</v>
      </c>
      <c r="B324">
        <v>1</v>
      </c>
      <c r="C324" s="38" t="s">
        <v>32704</v>
      </c>
    </row>
    <row r="325" spans="1:3">
      <c r="A325" t="s">
        <v>7861</v>
      </c>
      <c r="B325">
        <v>1</v>
      </c>
      <c r="C325" s="38" t="s">
        <v>32704</v>
      </c>
    </row>
    <row r="326" spans="1:3">
      <c r="A326" t="s">
        <v>7857</v>
      </c>
      <c r="B326">
        <v>1</v>
      </c>
      <c r="C326" s="38" t="s">
        <v>32704</v>
      </c>
    </row>
    <row r="327" spans="1:3">
      <c r="A327" t="s">
        <v>896</v>
      </c>
      <c r="B327">
        <v>1</v>
      </c>
      <c r="C327" s="38" t="s">
        <v>32704</v>
      </c>
    </row>
    <row r="328" spans="1:3">
      <c r="A328" t="s">
        <v>7850</v>
      </c>
      <c r="B328">
        <v>1</v>
      </c>
      <c r="C328" s="38" t="s">
        <v>32704</v>
      </c>
    </row>
    <row r="329" spans="1:3">
      <c r="A329" t="s">
        <v>7846</v>
      </c>
      <c r="B329">
        <v>1</v>
      </c>
      <c r="C329" s="38" t="s">
        <v>32704</v>
      </c>
    </row>
    <row r="330" spans="1:3">
      <c r="A330" t="s">
        <v>7842</v>
      </c>
      <c r="B330">
        <v>1</v>
      </c>
      <c r="C330" s="38" t="s">
        <v>32704</v>
      </c>
    </row>
    <row r="331" spans="1:3">
      <c r="A331" t="s">
        <v>7838</v>
      </c>
      <c r="B331">
        <v>1</v>
      </c>
      <c r="C331" s="38" t="s">
        <v>32704</v>
      </c>
    </row>
    <row r="332" spans="1:3">
      <c r="A332" t="s">
        <v>7820</v>
      </c>
      <c r="B332">
        <v>7</v>
      </c>
      <c r="C332" s="38" t="s">
        <v>32704</v>
      </c>
    </row>
    <row r="333" spans="1:3">
      <c r="A333" t="s">
        <v>7811</v>
      </c>
      <c r="B333">
        <v>6</v>
      </c>
      <c r="C333" s="38" t="s">
        <v>32704</v>
      </c>
    </row>
    <row r="334" spans="1:3">
      <c r="A334" t="s">
        <v>7807</v>
      </c>
      <c r="B334">
        <v>1</v>
      </c>
      <c r="C334" s="38" t="s">
        <v>32704</v>
      </c>
    </row>
    <row r="335" spans="1:3">
      <c r="A335" t="s">
        <v>7803</v>
      </c>
      <c r="B335">
        <v>1</v>
      </c>
      <c r="C335" s="38" t="s">
        <v>32704</v>
      </c>
    </row>
    <row r="336" spans="1:3">
      <c r="A336" t="s">
        <v>7799</v>
      </c>
      <c r="B336">
        <v>1</v>
      </c>
      <c r="C336" s="38" t="s">
        <v>32704</v>
      </c>
    </row>
    <row r="337" spans="1:3">
      <c r="A337" t="s">
        <v>7773</v>
      </c>
      <c r="B337">
        <v>12</v>
      </c>
      <c r="C337" s="38" t="s">
        <v>32704</v>
      </c>
    </row>
    <row r="338" spans="1:3">
      <c r="A338" t="s">
        <v>7747</v>
      </c>
      <c r="B338">
        <v>12</v>
      </c>
      <c r="C338" s="38" t="s">
        <v>32704</v>
      </c>
    </row>
    <row r="339" spans="1:3">
      <c r="A339" t="s">
        <v>7741</v>
      </c>
      <c r="B339">
        <v>2</v>
      </c>
      <c r="C339" s="38" t="s">
        <v>32704</v>
      </c>
    </row>
    <row r="340" spans="1:3">
      <c r="A340" t="s">
        <v>7739</v>
      </c>
      <c r="B340">
        <v>1</v>
      </c>
      <c r="C340" s="38" t="s">
        <v>32704</v>
      </c>
    </row>
    <row r="341" spans="1:3">
      <c r="A341" t="s">
        <v>390</v>
      </c>
      <c r="B341">
        <v>1</v>
      </c>
      <c r="C341" s="38" t="s">
        <v>32704</v>
      </c>
    </row>
    <row r="342" spans="1:3">
      <c r="A342" t="s">
        <v>7728</v>
      </c>
      <c r="B342">
        <v>3</v>
      </c>
      <c r="C342" s="38" t="s">
        <v>32704</v>
      </c>
    </row>
    <row r="343" spans="1:3">
      <c r="A343" t="s">
        <v>7724</v>
      </c>
      <c r="B343">
        <v>1</v>
      </c>
      <c r="C343" s="38" t="s">
        <v>32704</v>
      </c>
    </row>
    <row r="344" spans="1:3">
      <c r="A344" t="s">
        <v>145</v>
      </c>
      <c r="B344">
        <v>1</v>
      </c>
      <c r="C344" s="38" t="s">
        <v>32704</v>
      </c>
    </row>
    <row r="345" spans="1:3">
      <c r="A345" t="s">
        <v>7718</v>
      </c>
      <c r="B345">
        <v>2</v>
      </c>
      <c r="C345" s="38" t="s">
        <v>32704</v>
      </c>
    </row>
    <row r="346" spans="1:3">
      <c r="A346" t="s">
        <v>7712</v>
      </c>
      <c r="B346">
        <v>3</v>
      </c>
      <c r="C346" s="38" t="s">
        <v>32704</v>
      </c>
    </row>
    <row r="347" spans="1:3">
      <c r="A347" t="s">
        <v>7704</v>
      </c>
      <c r="B347">
        <v>3</v>
      </c>
      <c r="C347" s="38" t="s">
        <v>32704</v>
      </c>
    </row>
    <row r="348" spans="1:3">
      <c r="A348" t="s">
        <v>7700</v>
      </c>
      <c r="B348">
        <v>1</v>
      </c>
      <c r="C348" s="38" t="s">
        <v>32704</v>
      </c>
    </row>
    <row r="349" spans="1:3">
      <c r="A349" t="s">
        <v>7696</v>
      </c>
      <c r="B349">
        <v>1</v>
      </c>
      <c r="C349" s="38" t="s">
        <v>32704</v>
      </c>
    </row>
    <row r="350" spans="1:3">
      <c r="A350" t="s">
        <v>7692</v>
      </c>
      <c r="B350">
        <v>1</v>
      </c>
      <c r="C350" s="38" t="s">
        <v>32704</v>
      </c>
    </row>
    <row r="351" spans="1:3">
      <c r="A351" t="s">
        <v>360</v>
      </c>
      <c r="B351">
        <v>1</v>
      </c>
      <c r="C351" s="38" t="s">
        <v>32704</v>
      </c>
    </row>
    <row r="352" spans="1:3">
      <c r="A352" t="s">
        <v>7687</v>
      </c>
      <c r="B352">
        <v>1</v>
      </c>
      <c r="C352" s="38" t="s">
        <v>32704</v>
      </c>
    </row>
    <row r="353" spans="1:3">
      <c r="A353" t="s">
        <v>575</v>
      </c>
      <c r="B353">
        <v>2</v>
      </c>
      <c r="C353" s="38" t="s">
        <v>32704</v>
      </c>
    </row>
    <row r="354" spans="1:3">
      <c r="A354" t="s">
        <v>7668</v>
      </c>
      <c r="B354">
        <v>6</v>
      </c>
      <c r="C354" s="38" t="s">
        <v>32704</v>
      </c>
    </row>
    <row r="355" spans="1:3">
      <c r="A355" t="s">
        <v>7654</v>
      </c>
      <c r="B355">
        <v>6</v>
      </c>
      <c r="C355" s="38" t="s">
        <v>32704</v>
      </c>
    </row>
    <row r="356" spans="1:3">
      <c r="A356" t="s">
        <v>7647</v>
      </c>
      <c r="B356">
        <v>2</v>
      </c>
      <c r="C356" s="38" t="s">
        <v>32704</v>
      </c>
    </row>
    <row r="357" spans="1:3">
      <c r="A357" t="s">
        <v>7639</v>
      </c>
      <c r="B357">
        <v>3</v>
      </c>
      <c r="C357" s="38" t="s">
        <v>32704</v>
      </c>
    </row>
    <row r="358" spans="1:3">
      <c r="A358" t="s">
        <v>7625</v>
      </c>
      <c r="B358">
        <v>6</v>
      </c>
      <c r="C358" s="38" t="s">
        <v>32704</v>
      </c>
    </row>
    <row r="359" spans="1:3">
      <c r="A359" t="s">
        <v>7619</v>
      </c>
      <c r="B359">
        <v>2</v>
      </c>
      <c r="C359" s="38" t="s">
        <v>32704</v>
      </c>
    </row>
    <row r="360" spans="1:3">
      <c r="A360" t="s">
        <v>366</v>
      </c>
      <c r="B360">
        <v>1</v>
      </c>
      <c r="C360" s="38" t="s">
        <v>32704</v>
      </c>
    </row>
    <row r="361" spans="1:3">
      <c r="A361" t="s">
        <v>7612</v>
      </c>
      <c r="B361">
        <v>2</v>
      </c>
      <c r="C361" s="38" t="s">
        <v>32704</v>
      </c>
    </row>
    <row r="362" spans="1:3">
      <c r="A362" t="s">
        <v>7602</v>
      </c>
      <c r="B362">
        <v>4</v>
      </c>
      <c r="C362" s="38" t="s">
        <v>32704</v>
      </c>
    </row>
    <row r="363" spans="1:3">
      <c r="A363" t="s">
        <v>398</v>
      </c>
      <c r="B363">
        <v>2</v>
      </c>
      <c r="C363" s="38" t="s">
        <v>32704</v>
      </c>
    </row>
    <row r="364" spans="1:3">
      <c r="A364" t="s">
        <v>7596</v>
      </c>
      <c r="B364">
        <v>1</v>
      </c>
      <c r="C364" s="38" t="s">
        <v>32704</v>
      </c>
    </row>
    <row r="365" spans="1:3">
      <c r="A365" t="s">
        <v>7590</v>
      </c>
      <c r="B365">
        <v>2</v>
      </c>
      <c r="C365" s="38" t="s">
        <v>32704</v>
      </c>
    </row>
    <row r="366" spans="1:3">
      <c r="A366" t="s">
        <v>7562</v>
      </c>
      <c r="B366">
        <v>12</v>
      </c>
      <c r="C366" s="38" t="s">
        <v>32704</v>
      </c>
    </row>
    <row r="367" spans="1:3">
      <c r="A367" t="s">
        <v>7558</v>
      </c>
      <c r="B367">
        <v>1</v>
      </c>
      <c r="C367" s="38" t="s">
        <v>32704</v>
      </c>
    </row>
    <row r="368" spans="1:3">
      <c r="A368" t="s">
        <v>7554</v>
      </c>
      <c r="B368">
        <v>1</v>
      </c>
      <c r="C368" s="38" t="s">
        <v>32704</v>
      </c>
    </row>
    <row r="369" spans="1:3">
      <c r="A369" t="s">
        <v>7548</v>
      </c>
      <c r="B369">
        <v>1</v>
      </c>
      <c r="C369" s="38" t="s">
        <v>32704</v>
      </c>
    </row>
    <row r="370" spans="1:3">
      <c r="A370" t="s">
        <v>149</v>
      </c>
      <c r="B370">
        <v>2</v>
      </c>
      <c r="C370" s="38" t="s">
        <v>32704</v>
      </c>
    </row>
    <row r="371" spans="1:3">
      <c r="A371" t="s">
        <v>7542</v>
      </c>
      <c r="B371">
        <v>1</v>
      </c>
      <c r="C371" s="38" t="s">
        <v>32704</v>
      </c>
    </row>
    <row r="372" spans="1:3">
      <c r="A372" t="s">
        <v>371</v>
      </c>
      <c r="B372">
        <v>1</v>
      </c>
      <c r="C372" s="38" t="s">
        <v>32704</v>
      </c>
    </row>
    <row r="373" spans="1:3">
      <c r="A373" t="s">
        <v>403</v>
      </c>
      <c r="B373">
        <v>1</v>
      </c>
      <c r="C373" s="38" t="s">
        <v>32704</v>
      </c>
    </row>
    <row r="374" spans="1:3">
      <c r="A374" t="s">
        <v>7532</v>
      </c>
      <c r="B374">
        <v>3</v>
      </c>
      <c r="C374" s="38" t="s">
        <v>32704</v>
      </c>
    </row>
    <row r="375" spans="1:3">
      <c r="A375" t="s">
        <v>7524</v>
      </c>
      <c r="B375">
        <v>3</v>
      </c>
      <c r="C375" s="38" t="s">
        <v>32704</v>
      </c>
    </row>
    <row r="376" spans="1:3">
      <c r="A376" t="s">
        <v>7520</v>
      </c>
      <c r="B376">
        <v>2</v>
      </c>
      <c r="C376" s="38" t="s">
        <v>32704</v>
      </c>
    </row>
    <row r="377" spans="1:3">
      <c r="A377" t="s">
        <v>7516</v>
      </c>
      <c r="B377">
        <v>2</v>
      </c>
      <c r="C377" s="38" t="s">
        <v>32704</v>
      </c>
    </row>
    <row r="378" spans="1:3">
      <c r="A378" t="s">
        <v>32</v>
      </c>
      <c r="B378">
        <v>4</v>
      </c>
      <c r="C378" s="38" t="s">
        <v>32704</v>
      </c>
    </row>
    <row r="379" spans="1:3">
      <c r="A379" t="s">
        <v>7504</v>
      </c>
      <c r="B379">
        <v>1</v>
      </c>
      <c r="C379" s="38" t="s">
        <v>32704</v>
      </c>
    </row>
    <row r="380" spans="1:3">
      <c r="A380" t="s">
        <v>580</v>
      </c>
      <c r="B380">
        <v>2</v>
      </c>
      <c r="C380" s="38" t="s">
        <v>32704</v>
      </c>
    </row>
    <row r="381" spans="1:3">
      <c r="A381" t="s">
        <v>154</v>
      </c>
      <c r="B381">
        <v>1</v>
      </c>
      <c r="C381" s="38" t="s">
        <v>32704</v>
      </c>
    </row>
    <row r="382" spans="1:3">
      <c r="A382" t="s">
        <v>7493</v>
      </c>
      <c r="B382">
        <v>1</v>
      </c>
      <c r="C382" s="38" t="s">
        <v>32704</v>
      </c>
    </row>
    <row r="383" spans="1:3">
      <c r="A383" t="s">
        <v>7489</v>
      </c>
      <c r="B383">
        <v>1</v>
      </c>
      <c r="C383" s="38" t="s">
        <v>32704</v>
      </c>
    </row>
    <row r="384" spans="1:3">
      <c r="A384" t="s">
        <v>1469</v>
      </c>
      <c r="B384">
        <v>1</v>
      </c>
      <c r="C384" s="38" t="s">
        <v>32704</v>
      </c>
    </row>
    <row r="385" spans="1:3">
      <c r="A385" t="s">
        <v>7477</v>
      </c>
      <c r="B385">
        <v>3</v>
      </c>
      <c r="C385" s="38" t="s">
        <v>32704</v>
      </c>
    </row>
    <row r="386" spans="1:3">
      <c r="A386" t="s">
        <v>7473</v>
      </c>
      <c r="B386">
        <v>2</v>
      </c>
      <c r="C386" s="38" t="s">
        <v>32704</v>
      </c>
    </row>
    <row r="387" spans="1:3">
      <c r="A387" t="s">
        <v>7469</v>
      </c>
      <c r="B387">
        <v>3</v>
      </c>
      <c r="C387" s="38" t="s">
        <v>32704</v>
      </c>
    </row>
    <row r="388" spans="1:3">
      <c r="A388" t="s">
        <v>7466</v>
      </c>
      <c r="B388">
        <v>1</v>
      </c>
      <c r="C388" s="38" t="s">
        <v>32704</v>
      </c>
    </row>
    <row r="389" spans="1:3">
      <c r="A389" t="s">
        <v>7462</v>
      </c>
      <c r="B389">
        <v>1</v>
      </c>
      <c r="C389" s="38" t="s">
        <v>32704</v>
      </c>
    </row>
    <row r="390" spans="1:3">
      <c r="A390" t="s">
        <v>7454</v>
      </c>
      <c r="B390">
        <v>2</v>
      </c>
      <c r="C390" s="38" t="s">
        <v>32704</v>
      </c>
    </row>
    <row r="391" spans="1:3">
      <c r="A391" t="s">
        <v>7446</v>
      </c>
      <c r="B391">
        <v>2</v>
      </c>
      <c r="C391" s="38" t="s">
        <v>32704</v>
      </c>
    </row>
    <row r="392" spans="1:3">
      <c r="A392" t="s">
        <v>7440</v>
      </c>
      <c r="B392">
        <v>2</v>
      </c>
      <c r="C392" s="38" t="s">
        <v>32704</v>
      </c>
    </row>
    <row r="393" spans="1:3">
      <c r="A393" t="s">
        <v>7435</v>
      </c>
      <c r="B393">
        <v>2</v>
      </c>
      <c r="C393" s="38" t="s">
        <v>32704</v>
      </c>
    </row>
    <row r="394" spans="1:3">
      <c r="A394" t="s">
        <v>7429</v>
      </c>
      <c r="B394">
        <v>2</v>
      </c>
      <c r="C394" s="38" t="s">
        <v>32704</v>
      </c>
    </row>
    <row r="395" spans="1:3">
      <c r="A395" t="s">
        <v>7423</v>
      </c>
      <c r="B395">
        <v>2</v>
      </c>
      <c r="C395" s="38" t="s">
        <v>32704</v>
      </c>
    </row>
    <row r="396" spans="1:3">
      <c r="A396" t="s">
        <v>158</v>
      </c>
      <c r="B396">
        <v>3</v>
      </c>
      <c r="C396" s="38" t="s">
        <v>32704</v>
      </c>
    </row>
    <row r="397" spans="1:3">
      <c r="A397" t="s">
        <v>464</v>
      </c>
      <c r="B397">
        <v>1</v>
      </c>
      <c r="C397" s="38" t="s">
        <v>32704</v>
      </c>
    </row>
    <row r="398" spans="1:3">
      <c r="A398" t="s">
        <v>7419</v>
      </c>
      <c r="B398">
        <v>1</v>
      </c>
      <c r="C398" s="38" t="s">
        <v>32704</v>
      </c>
    </row>
    <row r="399" spans="1:3">
      <c r="A399" t="s">
        <v>7397</v>
      </c>
      <c r="B399">
        <v>9</v>
      </c>
      <c r="C399" s="38" t="s">
        <v>32704</v>
      </c>
    </row>
    <row r="400" spans="1:3">
      <c r="A400" t="s">
        <v>7391</v>
      </c>
      <c r="B400">
        <v>1</v>
      </c>
      <c r="C400" s="38" t="s">
        <v>32704</v>
      </c>
    </row>
    <row r="401" spans="1:3">
      <c r="A401" t="s">
        <v>7386</v>
      </c>
      <c r="B401">
        <v>2</v>
      </c>
      <c r="C401" s="38" t="s">
        <v>32704</v>
      </c>
    </row>
    <row r="402" spans="1:3">
      <c r="A402" t="s">
        <v>7382</v>
      </c>
      <c r="B402">
        <v>1</v>
      </c>
      <c r="C402" s="38" t="s">
        <v>32704</v>
      </c>
    </row>
    <row r="403" spans="1:3">
      <c r="A403" t="s">
        <v>7378</v>
      </c>
      <c r="B403">
        <v>1</v>
      </c>
      <c r="C403" s="38" t="s">
        <v>32704</v>
      </c>
    </row>
    <row r="404" spans="1:3">
      <c r="A404" t="s">
        <v>469</v>
      </c>
      <c r="B404">
        <v>1</v>
      </c>
      <c r="C404" s="38" t="s">
        <v>32704</v>
      </c>
    </row>
    <row r="405" spans="1:3">
      <c r="A405" t="s">
        <v>7370</v>
      </c>
      <c r="B405">
        <v>2</v>
      </c>
      <c r="C405" s="38" t="s">
        <v>32704</v>
      </c>
    </row>
    <row r="406" spans="1:3">
      <c r="A406" t="s">
        <v>7344</v>
      </c>
      <c r="B406">
        <v>12</v>
      </c>
      <c r="C406" s="38" t="s">
        <v>32704</v>
      </c>
    </row>
    <row r="407" spans="1:3">
      <c r="A407" t="s">
        <v>7336</v>
      </c>
      <c r="B407">
        <v>2</v>
      </c>
      <c r="C407" s="38" t="s">
        <v>32704</v>
      </c>
    </row>
    <row r="408" spans="1:3">
      <c r="A408" t="s">
        <v>7330</v>
      </c>
      <c r="B408">
        <v>1</v>
      </c>
      <c r="C408" s="38" t="s">
        <v>32704</v>
      </c>
    </row>
    <row r="409" spans="1:3">
      <c r="A409" t="s">
        <v>7326</v>
      </c>
      <c r="B409">
        <v>1</v>
      </c>
      <c r="C409" s="38" t="s">
        <v>32704</v>
      </c>
    </row>
    <row r="410" spans="1:3">
      <c r="A410" t="s">
        <v>7322</v>
      </c>
      <c r="B410">
        <v>1</v>
      </c>
      <c r="C410" s="38" t="s">
        <v>32704</v>
      </c>
    </row>
    <row r="411" spans="1:3">
      <c r="A411" t="s">
        <v>408</v>
      </c>
      <c r="B411">
        <v>1</v>
      </c>
      <c r="C411" s="38" t="s">
        <v>32704</v>
      </c>
    </row>
    <row r="412" spans="1:3">
      <c r="A412" t="s">
        <v>7296</v>
      </c>
      <c r="B412">
        <v>12</v>
      </c>
      <c r="C412" s="38" t="s">
        <v>32704</v>
      </c>
    </row>
    <row r="413" spans="1:3">
      <c r="A413" t="s">
        <v>479</v>
      </c>
      <c r="B413">
        <v>1</v>
      </c>
      <c r="C413" s="38" t="s">
        <v>32704</v>
      </c>
    </row>
    <row r="414" spans="1:3">
      <c r="A414" t="s">
        <v>7288</v>
      </c>
      <c r="B414">
        <v>1</v>
      </c>
      <c r="C414" s="38" t="s">
        <v>32704</v>
      </c>
    </row>
    <row r="415" spans="1:3">
      <c r="A415" t="s">
        <v>484</v>
      </c>
      <c r="B415">
        <v>2</v>
      </c>
      <c r="C415" s="38" t="s">
        <v>32704</v>
      </c>
    </row>
    <row r="416" spans="1:3">
      <c r="A416" t="s">
        <v>585</v>
      </c>
      <c r="B416">
        <v>1</v>
      </c>
      <c r="C416" s="38" t="s">
        <v>32704</v>
      </c>
    </row>
    <row r="417" spans="1:3">
      <c r="A417" t="s">
        <v>7278</v>
      </c>
      <c r="B417">
        <v>3</v>
      </c>
      <c r="C417" s="38" t="s">
        <v>32704</v>
      </c>
    </row>
    <row r="418" spans="1:3">
      <c r="A418" t="s">
        <v>7274</v>
      </c>
      <c r="B418">
        <v>1</v>
      </c>
      <c r="C418" s="38" t="s">
        <v>32704</v>
      </c>
    </row>
    <row r="419" spans="1:3">
      <c r="A419" t="s">
        <v>7266</v>
      </c>
      <c r="B419">
        <v>3</v>
      </c>
      <c r="C419" s="38" t="s">
        <v>32704</v>
      </c>
    </row>
    <row r="420" spans="1:3">
      <c r="A420" t="s">
        <v>7246</v>
      </c>
      <c r="B420">
        <v>9</v>
      </c>
      <c r="C420" s="38" t="s">
        <v>32704</v>
      </c>
    </row>
    <row r="421" spans="1:3">
      <c r="A421" t="s">
        <v>7241</v>
      </c>
      <c r="B421">
        <v>2</v>
      </c>
      <c r="C421" s="38" t="s">
        <v>32704</v>
      </c>
    </row>
    <row r="422" spans="1:3">
      <c r="A422" t="s">
        <v>7235</v>
      </c>
      <c r="B422">
        <v>2</v>
      </c>
      <c r="C422" s="38" t="s">
        <v>32704</v>
      </c>
    </row>
    <row r="423" spans="1:3">
      <c r="A423" t="s">
        <v>7229</v>
      </c>
      <c r="B423">
        <v>2</v>
      </c>
      <c r="C423" s="38" t="s">
        <v>32704</v>
      </c>
    </row>
    <row r="424" spans="1:3">
      <c r="A424" t="s">
        <v>7221</v>
      </c>
      <c r="B424">
        <v>3</v>
      </c>
      <c r="C424" s="38" t="s">
        <v>32704</v>
      </c>
    </row>
    <row r="425" spans="1:3">
      <c r="A425" t="s">
        <v>7215</v>
      </c>
      <c r="B425">
        <v>1</v>
      </c>
      <c r="C425" s="38" t="s">
        <v>32704</v>
      </c>
    </row>
    <row r="426" spans="1:3">
      <c r="A426" t="s">
        <v>7209</v>
      </c>
      <c r="B426">
        <v>1</v>
      </c>
      <c r="C426" s="38" t="s">
        <v>32704</v>
      </c>
    </row>
    <row r="427" spans="1:3">
      <c r="A427" t="s">
        <v>163</v>
      </c>
      <c r="B427">
        <v>1</v>
      </c>
      <c r="C427" s="38" t="s">
        <v>32704</v>
      </c>
    </row>
    <row r="428" spans="1:3">
      <c r="A428" t="s">
        <v>167</v>
      </c>
      <c r="B428">
        <v>1</v>
      </c>
      <c r="C428" s="38" t="s">
        <v>32704</v>
      </c>
    </row>
    <row r="429" spans="1:3">
      <c r="A429" t="s">
        <v>7195</v>
      </c>
      <c r="B429">
        <v>3</v>
      </c>
      <c r="C429" s="38" t="s">
        <v>32704</v>
      </c>
    </row>
    <row r="430" spans="1:3">
      <c r="A430" t="s">
        <v>7191</v>
      </c>
      <c r="B430">
        <v>1</v>
      </c>
      <c r="C430" s="38" t="s">
        <v>32704</v>
      </c>
    </row>
    <row r="431" spans="1:3">
      <c r="A431" t="s">
        <v>7182</v>
      </c>
      <c r="B431">
        <v>4</v>
      </c>
      <c r="C431" s="38" t="s">
        <v>32704</v>
      </c>
    </row>
    <row r="432" spans="1:3">
      <c r="A432" t="s">
        <v>7176</v>
      </c>
      <c r="B432">
        <v>2</v>
      </c>
      <c r="C432" s="38" t="s">
        <v>32704</v>
      </c>
    </row>
    <row r="433" spans="1:3">
      <c r="A433" t="s">
        <v>7168</v>
      </c>
      <c r="B433">
        <v>2</v>
      </c>
      <c r="C433" s="38" t="s">
        <v>32704</v>
      </c>
    </row>
    <row r="434" spans="1:3">
      <c r="A434" t="s">
        <v>7164</v>
      </c>
      <c r="B434">
        <v>1</v>
      </c>
      <c r="C434" s="38" t="s">
        <v>32704</v>
      </c>
    </row>
    <row r="435" spans="1:3">
      <c r="A435" t="s">
        <v>7160</v>
      </c>
      <c r="B435">
        <v>3</v>
      </c>
      <c r="C435" s="38" t="s">
        <v>32704</v>
      </c>
    </row>
    <row r="436" spans="1:3">
      <c r="A436" t="s">
        <v>7156</v>
      </c>
      <c r="B436">
        <v>1</v>
      </c>
      <c r="C436" s="38" t="s">
        <v>32704</v>
      </c>
    </row>
    <row r="437" spans="1:3">
      <c r="A437" t="s">
        <v>7152</v>
      </c>
      <c r="B437">
        <v>2</v>
      </c>
      <c r="C437" s="38" t="s">
        <v>32704</v>
      </c>
    </row>
    <row r="438" spans="1:3">
      <c r="A438" t="s">
        <v>7144</v>
      </c>
      <c r="B438">
        <v>3</v>
      </c>
      <c r="C438" s="38" t="s">
        <v>32704</v>
      </c>
    </row>
    <row r="439" spans="1:3">
      <c r="A439" t="s">
        <v>7139</v>
      </c>
      <c r="B439">
        <v>3</v>
      </c>
      <c r="C439" s="38" t="s">
        <v>32704</v>
      </c>
    </row>
    <row r="440" spans="1:3">
      <c r="A440" t="s">
        <v>7136</v>
      </c>
      <c r="B440">
        <v>2</v>
      </c>
      <c r="C440" s="38" t="s">
        <v>32704</v>
      </c>
    </row>
    <row r="441" spans="1:3">
      <c r="A441" t="s">
        <v>7133</v>
      </c>
      <c r="B441">
        <v>1</v>
      </c>
      <c r="C441" s="38" t="s">
        <v>32704</v>
      </c>
    </row>
    <row r="442" spans="1:3">
      <c r="A442" t="s">
        <v>7129</v>
      </c>
      <c r="B442">
        <v>1</v>
      </c>
      <c r="C442" s="38" t="s">
        <v>32704</v>
      </c>
    </row>
    <row r="443" spans="1:3">
      <c r="A443" t="s">
        <v>7123</v>
      </c>
      <c r="B443">
        <v>2</v>
      </c>
      <c r="C443" s="38" t="s">
        <v>32704</v>
      </c>
    </row>
    <row r="444" spans="1:3">
      <c r="A444" t="s">
        <v>7119</v>
      </c>
      <c r="B444">
        <v>2</v>
      </c>
      <c r="C444" s="38" t="s">
        <v>32704</v>
      </c>
    </row>
    <row r="445" spans="1:3">
      <c r="A445" t="s">
        <v>7114</v>
      </c>
      <c r="B445">
        <v>4</v>
      </c>
      <c r="C445" s="38" t="s">
        <v>32704</v>
      </c>
    </row>
    <row r="446" spans="1:3">
      <c r="A446" t="s">
        <v>7109</v>
      </c>
      <c r="B446">
        <v>3</v>
      </c>
      <c r="C446" s="38" t="s">
        <v>32704</v>
      </c>
    </row>
    <row r="447" spans="1:3">
      <c r="A447" t="s">
        <v>7107</v>
      </c>
      <c r="B447">
        <v>1</v>
      </c>
      <c r="C447" s="38" t="s">
        <v>32704</v>
      </c>
    </row>
    <row r="448" spans="1:3">
      <c r="A448" t="s">
        <v>7103</v>
      </c>
      <c r="B448">
        <v>5</v>
      </c>
      <c r="C448" s="38" t="s">
        <v>32704</v>
      </c>
    </row>
    <row r="449" spans="1:3">
      <c r="A449" t="s">
        <v>543</v>
      </c>
      <c r="B449">
        <v>1</v>
      </c>
      <c r="C449" s="38" t="s">
        <v>32704</v>
      </c>
    </row>
    <row r="450" spans="1:3">
      <c r="A450" t="s">
        <v>7092</v>
      </c>
      <c r="B450">
        <v>5</v>
      </c>
      <c r="C450" s="38" t="s">
        <v>32704</v>
      </c>
    </row>
    <row r="451" spans="1:3">
      <c r="A451" t="s">
        <v>520</v>
      </c>
      <c r="B451">
        <v>1</v>
      </c>
      <c r="C451" s="38" t="s">
        <v>32704</v>
      </c>
    </row>
    <row r="452" spans="1:3">
      <c r="A452" t="s">
        <v>7084</v>
      </c>
      <c r="B452">
        <v>2</v>
      </c>
      <c r="C452" s="38" t="s">
        <v>32704</v>
      </c>
    </row>
    <row r="453" spans="1:3">
      <c r="A453" t="s">
        <v>172</v>
      </c>
      <c r="B453">
        <v>1</v>
      </c>
      <c r="C453" s="38" t="s">
        <v>32704</v>
      </c>
    </row>
    <row r="454" spans="1:3">
      <c r="A454" t="s">
        <v>525</v>
      </c>
      <c r="B454">
        <v>1</v>
      </c>
      <c r="C454" s="38" t="s">
        <v>32704</v>
      </c>
    </row>
    <row r="455" spans="1:3">
      <c r="A455" t="s">
        <v>7074</v>
      </c>
      <c r="B455">
        <v>2</v>
      </c>
      <c r="C455" s="38" t="s">
        <v>32704</v>
      </c>
    </row>
    <row r="456" spans="1:3">
      <c r="A456" t="s">
        <v>610</v>
      </c>
      <c r="B456">
        <v>1</v>
      </c>
      <c r="C456" s="38" t="s">
        <v>32704</v>
      </c>
    </row>
    <row r="457" spans="1:3">
      <c r="A457" t="s">
        <v>614</v>
      </c>
      <c r="B457">
        <v>1</v>
      </c>
      <c r="C457" s="38" t="s">
        <v>32704</v>
      </c>
    </row>
    <row r="458" spans="1:3">
      <c r="A458" t="s">
        <v>7066</v>
      </c>
      <c r="B458">
        <v>2</v>
      </c>
      <c r="C458" s="38" t="s">
        <v>32704</v>
      </c>
    </row>
    <row r="459" spans="1:3">
      <c r="A459" t="s">
        <v>548</v>
      </c>
      <c r="B459">
        <v>1</v>
      </c>
      <c r="C459" s="38" t="s">
        <v>32704</v>
      </c>
    </row>
    <row r="460" spans="1:3">
      <c r="A460" t="s">
        <v>7058</v>
      </c>
      <c r="B460">
        <v>1</v>
      </c>
      <c r="C460" s="38" t="s">
        <v>32704</v>
      </c>
    </row>
    <row r="461" spans="1:3">
      <c r="A461" t="s">
        <v>7030</v>
      </c>
      <c r="B461">
        <v>13</v>
      </c>
      <c r="C461" s="38" t="s">
        <v>32704</v>
      </c>
    </row>
    <row r="462" spans="1:3">
      <c r="A462" t="s">
        <v>7024</v>
      </c>
      <c r="B462">
        <v>1</v>
      </c>
      <c r="C462" s="38" t="s">
        <v>32704</v>
      </c>
    </row>
    <row r="463" spans="1:3">
      <c r="A463" t="s">
        <v>7018</v>
      </c>
      <c r="B463">
        <v>2</v>
      </c>
      <c r="C463" s="38" t="s">
        <v>32704</v>
      </c>
    </row>
    <row r="464" spans="1:3">
      <c r="A464" t="s">
        <v>530</v>
      </c>
      <c r="B464">
        <v>1</v>
      </c>
      <c r="C464" s="38" t="s">
        <v>32704</v>
      </c>
    </row>
    <row r="465" spans="1:3">
      <c r="A465" t="s">
        <v>7000</v>
      </c>
      <c r="B465">
        <v>6</v>
      </c>
      <c r="C465" s="38" t="s">
        <v>32704</v>
      </c>
    </row>
    <row r="466" spans="1:3">
      <c r="A466" t="s">
        <v>6986</v>
      </c>
      <c r="B466">
        <v>6</v>
      </c>
      <c r="C466" s="38" t="s">
        <v>32704</v>
      </c>
    </row>
    <row r="467" spans="1:3">
      <c r="A467" t="s">
        <v>6960</v>
      </c>
      <c r="B467">
        <v>12</v>
      </c>
      <c r="C467" s="38" t="s">
        <v>32704</v>
      </c>
    </row>
    <row r="468" spans="1:3">
      <c r="A468" t="s">
        <v>914</v>
      </c>
      <c r="B468">
        <v>1</v>
      </c>
      <c r="C468" s="38" t="s">
        <v>32704</v>
      </c>
    </row>
    <row r="469" spans="1:3">
      <c r="A469" t="s">
        <v>6945</v>
      </c>
      <c r="B469">
        <v>5</v>
      </c>
      <c r="C469" s="38" t="s">
        <v>32704</v>
      </c>
    </row>
    <row r="470" spans="1:3">
      <c r="A470" t="s">
        <v>6939</v>
      </c>
      <c r="B470">
        <v>1</v>
      </c>
      <c r="C470" s="38" t="s">
        <v>32704</v>
      </c>
    </row>
    <row r="471" spans="1:3">
      <c r="A471" t="s">
        <v>619</v>
      </c>
      <c r="B471">
        <v>1</v>
      </c>
      <c r="C471" s="38" t="s">
        <v>32704</v>
      </c>
    </row>
    <row r="472" spans="1:3">
      <c r="A472" t="s">
        <v>6931</v>
      </c>
      <c r="B472">
        <v>3</v>
      </c>
      <c r="C472" s="38" t="s">
        <v>32704</v>
      </c>
    </row>
    <row r="473" spans="1:3">
      <c r="A473" t="s">
        <v>6923</v>
      </c>
      <c r="B473">
        <v>3</v>
      </c>
      <c r="C473" s="38" t="s">
        <v>32704</v>
      </c>
    </row>
    <row r="474" spans="1:3">
      <c r="A474" t="s">
        <v>624</v>
      </c>
      <c r="B474">
        <v>1</v>
      </c>
      <c r="C474" s="38" t="s">
        <v>32704</v>
      </c>
    </row>
    <row r="475" spans="1:3">
      <c r="A475" t="s">
        <v>6915</v>
      </c>
      <c r="B475">
        <v>2</v>
      </c>
      <c r="C475" s="38" t="s">
        <v>32704</v>
      </c>
    </row>
    <row r="476" spans="1:3">
      <c r="A476" t="s">
        <v>6909</v>
      </c>
      <c r="B476">
        <v>6</v>
      </c>
      <c r="C476" s="38" t="s">
        <v>32704</v>
      </c>
    </row>
    <row r="477" spans="1:3">
      <c r="A477" t="s">
        <v>6907</v>
      </c>
      <c r="B477">
        <v>1</v>
      </c>
      <c r="C477" s="38" t="s">
        <v>32704</v>
      </c>
    </row>
    <row r="478" spans="1:3">
      <c r="A478" t="s">
        <v>6901</v>
      </c>
      <c r="B478">
        <v>2</v>
      </c>
      <c r="C478" s="38" t="s">
        <v>32704</v>
      </c>
    </row>
    <row r="479" spans="1:3">
      <c r="A479" t="s">
        <v>6891</v>
      </c>
      <c r="B479">
        <v>3</v>
      </c>
      <c r="C479" s="38" t="s">
        <v>32704</v>
      </c>
    </row>
    <row r="480" spans="1:3">
      <c r="A480" t="s">
        <v>6887</v>
      </c>
      <c r="B480">
        <v>2</v>
      </c>
      <c r="C480" s="38" t="s">
        <v>32704</v>
      </c>
    </row>
    <row r="481" spans="1:3">
      <c r="A481" t="s">
        <v>6883</v>
      </c>
      <c r="B481">
        <v>3</v>
      </c>
      <c r="C481" s="38" t="s">
        <v>32704</v>
      </c>
    </row>
    <row r="482" spans="1:3">
      <c r="A482" t="s">
        <v>6873</v>
      </c>
      <c r="B482">
        <v>4</v>
      </c>
      <c r="C482" s="38" t="s">
        <v>32704</v>
      </c>
    </row>
    <row r="483" spans="1:3">
      <c r="A483" t="s">
        <v>1295</v>
      </c>
      <c r="B483">
        <v>1</v>
      </c>
      <c r="C483" s="38" t="s">
        <v>32704</v>
      </c>
    </row>
    <row r="484" spans="1:3">
      <c r="A484" t="s">
        <v>6864</v>
      </c>
      <c r="B484">
        <v>2</v>
      </c>
      <c r="C484" s="38" t="s">
        <v>32704</v>
      </c>
    </row>
    <row r="485" spans="1:3">
      <c r="A485" t="s">
        <v>178</v>
      </c>
      <c r="B485">
        <v>1</v>
      </c>
      <c r="C485" s="38" t="s">
        <v>32704</v>
      </c>
    </row>
    <row r="486" spans="1:3">
      <c r="A486" t="s">
        <v>182</v>
      </c>
      <c r="B486">
        <v>1</v>
      </c>
      <c r="C486" s="38" t="s">
        <v>32704</v>
      </c>
    </row>
    <row r="487" spans="1:3">
      <c r="A487" t="s">
        <v>6853</v>
      </c>
      <c r="B487">
        <v>2</v>
      </c>
      <c r="C487" s="38" t="s">
        <v>32704</v>
      </c>
    </row>
    <row r="488" spans="1:3">
      <c r="A488" t="s">
        <v>6847</v>
      </c>
      <c r="B488">
        <v>1</v>
      </c>
      <c r="C488" s="38" t="s">
        <v>32704</v>
      </c>
    </row>
    <row r="489" spans="1:3">
      <c r="A489" t="s">
        <v>6829</v>
      </c>
      <c r="B489">
        <v>8</v>
      </c>
      <c r="C489" s="38" t="s">
        <v>32704</v>
      </c>
    </row>
    <row r="490" spans="1:3">
      <c r="A490" t="s">
        <v>6821</v>
      </c>
      <c r="B490">
        <v>5</v>
      </c>
      <c r="C490" s="38" t="s">
        <v>32704</v>
      </c>
    </row>
    <row r="491" spans="1:3">
      <c r="A491" t="s">
        <v>768</v>
      </c>
      <c r="B491">
        <v>7</v>
      </c>
      <c r="C491" s="38" t="s">
        <v>32704</v>
      </c>
    </row>
    <row r="492" spans="1:3">
      <c r="A492" t="s">
        <v>632</v>
      </c>
      <c r="B492">
        <v>1</v>
      </c>
      <c r="C492" s="38" t="s">
        <v>32704</v>
      </c>
    </row>
    <row r="493" spans="1:3">
      <c r="A493" t="s">
        <v>6801</v>
      </c>
      <c r="B493">
        <v>5</v>
      </c>
      <c r="C493" s="38" t="s">
        <v>32704</v>
      </c>
    </row>
    <row r="494" spans="1:3">
      <c r="A494" t="s">
        <v>6795</v>
      </c>
      <c r="B494">
        <v>1</v>
      </c>
      <c r="C494" s="38" t="s">
        <v>32704</v>
      </c>
    </row>
    <row r="495" spans="1:3">
      <c r="A495" t="s">
        <v>6771</v>
      </c>
      <c r="B495">
        <v>11</v>
      </c>
      <c r="C495" s="38" t="s">
        <v>32704</v>
      </c>
    </row>
    <row r="496" spans="1:3">
      <c r="A496" t="s">
        <v>6765</v>
      </c>
      <c r="B496">
        <v>1</v>
      </c>
      <c r="C496" s="38" t="s">
        <v>32704</v>
      </c>
    </row>
    <row r="497" spans="1:3">
      <c r="A497" t="s">
        <v>6761</v>
      </c>
      <c r="B497">
        <v>1</v>
      </c>
      <c r="C497" s="38" t="s">
        <v>32704</v>
      </c>
    </row>
    <row r="498" spans="1:3">
      <c r="A498" t="s">
        <v>6755</v>
      </c>
      <c r="B498">
        <v>2</v>
      </c>
      <c r="C498" s="38" t="s">
        <v>32704</v>
      </c>
    </row>
    <row r="499" spans="1:3">
      <c r="A499" t="s">
        <v>6747</v>
      </c>
      <c r="B499">
        <v>3</v>
      </c>
      <c r="C499" s="38" t="s">
        <v>32704</v>
      </c>
    </row>
    <row r="500" spans="1:3">
      <c r="A500" t="s">
        <v>6743</v>
      </c>
      <c r="B500">
        <v>1</v>
      </c>
      <c r="C500" s="38" t="s">
        <v>32704</v>
      </c>
    </row>
    <row r="501" spans="1:3">
      <c r="A501" t="s">
        <v>6733</v>
      </c>
      <c r="B501">
        <v>4</v>
      </c>
      <c r="C501" s="38" t="s">
        <v>32704</v>
      </c>
    </row>
    <row r="502" spans="1:3">
      <c r="A502" t="s">
        <v>6727</v>
      </c>
      <c r="B502">
        <v>2</v>
      </c>
      <c r="C502" s="38" t="s">
        <v>32704</v>
      </c>
    </row>
    <row r="503" spans="1:3">
      <c r="A503" t="s">
        <v>6721</v>
      </c>
      <c r="B503">
        <v>3</v>
      </c>
      <c r="C503" s="38" t="s">
        <v>32704</v>
      </c>
    </row>
    <row r="504" spans="1:3">
      <c r="A504" t="s">
        <v>6719</v>
      </c>
      <c r="B504">
        <v>1</v>
      </c>
      <c r="C504" s="38" t="s">
        <v>32704</v>
      </c>
    </row>
    <row r="505" spans="1:3">
      <c r="A505" t="s">
        <v>6713</v>
      </c>
      <c r="B505">
        <v>1</v>
      </c>
      <c r="C505" s="38" t="s">
        <v>32704</v>
      </c>
    </row>
    <row r="506" spans="1:3">
      <c r="A506" t="s">
        <v>6709</v>
      </c>
      <c r="B506">
        <v>1</v>
      </c>
      <c r="C506" s="38" t="s">
        <v>32704</v>
      </c>
    </row>
    <row r="507" spans="1:3">
      <c r="A507" t="s">
        <v>6704</v>
      </c>
      <c r="B507">
        <v>2</v>
      </c>
      <c r="C507" s="38" t="s">
        <v>32704</v>
      </c>
    </row>
    <row r="508" spans="1:3">
      <c r="A508" t="s">
        <v>6700</v>
      </c>
      <c r="B508">
        <v>1</v>
      </c>
      <c r="C508" s="38" t="s">
        <v>32704</v>
      </c>
    </row>
    <row r="509" spans="1:3">
      <c r="A509" t="s">
        <v>193</v>
      </c>
      <c r="B509">
        <v>1</v>
      </c>
      <c r="C509" s="38" t="s">
        <v>32704</v>
      </c>
    </row>
    <row r="510" spans="1:3">
      <c r="A510" t="s">
        <v>6689</v>
      </c>
      <c r="B510">
        <v>3</v>
      </c>
      <c r="C510" s="38" t="s">
        <v>32704</v>
      </c>
    </row>
    <row r="511" spans="1:3">
      <c r="A511" t="s">
        <v>6685</v>
      </c>
      <c r="B511">
        <v>1</v>
      </c>
      <c r="C511" s="38" t="s">
        <v>32704</v>
      </c>
    </row>
    <row r="512" spans="1:3">
      <c r="A512" t="s">
        <v>646</v>
      </c>
      <c r="B512">
        <v>1</v>
      </c>
      <c r="C512" s="38" t="s">
        <v>32704</v>
      </c>
    </row>
    <row r="513" spans="1:3">
      <c r="A513" t="s">
        <v>6676</v>
      </c>
      <c r="B513">
        <v>2</v>
      </c>
      <c r="C513" s="38" t="s">
        <v>32704</v>
      </c>
    </row>
    <row r="514" spans="1:3">
      <c r="A514" t="s">
        <v>6660</v>
      </c>
      <c r="B514">
        <v>6</v>
      </c>
      <c r="C514" s="38" t="s">
        <v>32704</v>
      </c>
    </row>
    <row r="515" spans="1:3">
      <c r="A515" t="s">
        <v>6654</v>
      </c>
      <c r="B515">
        <v>2</v>
      </c>
      <c r="C515" s="38" t="s">
        <v>32704</v>
      </c>
    </row>
    <row r="516" spans="1:3">
      <c r="A516" t="s">
        <v>6646</v>
      </c>
      <c r="B516">
        <v>3</v>
      </c>
      <c r="C516" s="38" t="s">
        <v>32704</v>
      </c>
    </row>
    <row r="517" spans="1:3">
      <c r="A517" t="s">
        <v>6642</v>
      </c>
      <c r="B517">
        <v>1</v>
      </c>
      <c r="C517" s="38" t="s">
        <v>32704</v>
      </c>
    </row>
    <row r="518" spans="1:3">
      <c r="A518" t="s">
        <v>6634</v>
      </c>
      <c r="B518">
        <v>3</v>
      </c>
      <c r="C518" s="38" t="s">
        <v>32704</v>
      </c>
    </row>
    <row r="519" spans="1:3">
      <c r="A519" t="s">
        <v>6630</v>
      </c>
      <c r="B519">
        <v>1</v>
      </c>
      <c r="C519" s="38" t="s">
        <v>32704</v>
      </c>
    </row>
    <row r="520" spans="1:3">
      <c r="A520" t="s">
        <v>6626</v>
      </c>
      <c r="B520">
        <v>1</v>
      </c>
      <c r="C520" s="38" t="s">
        <v>32704</v>
      </c>
    </row>
    <row r="521" spans="1:3">
      <c r="A521" t="s">
        <v>6619</v>
      </c>
      <c r="B521">
        <v>2</v>
      </c>
      <c r="C521" s="38" t="s">
        <v>32704</v>
      </c>
    </row>
    <row r="522" spans="1:3">
      <c r="A522" t="s">
        <v>6614</v>
      </c>
      <c r="B522">
        <v>3</v>
      </c>
      <c r="C522" s="38" t="s">
        <v>32704</v>
      </c>
    </row>
    <row r="523" spans="1:3">
      <c r="A523" t="s">
        <v>6610</v>
      </c>
      <c r="B523">
        <v>1</v>
      </c>
      <c r="C523" s="38" t="s">
        <v>32704</v>
      </c>
    </row>
    <row r="524" spans="1:3">
      <c r="A524" t="s">
        <v>6604</v>
      </c>
      <c r="B524">
        <v>2</v>
      </c>
      <c r="C524" s="38" t="s">
        <v>32704</v>
      </c>
    </row>
    <row r="525" spans="1:3">
      <c r="A525" t="s">
        <v>651</v>
      </c>
      <c r="B525">
        <v>1</v>
      </c>
      <c r="C525" s="38" t="s">
        <v>32704</v>
      </c>
    </row>
    <row r="526" spans="1:3">
      <c r="A526" t="s">
        <v>6598</v>
      </c>
      <c r="B526">
        <v>2</v>
      </c>
      <c r="C526" s="38" t="s">
        <v>32704</v>
      </c>
    </row>
    <row r="527" spans="1:3">
      <c r="A527" t="s">
        <v>6595</v>
      </c>
      <c r="B527">
        <v>1</v>
      </c>
      <c r="C527" s="38" t="s">
        <v>32704</v>
      </c>
    </row>
    <row r="528" spans="1:3">
      <c r="A528" t="s">
        <v>6591</v>
      </c>
      <c r="B528">
        <v>1</v>
      </c>
      <c r="C528" s="38" t="s">
        <v>32704</v>
      </c>
    </row>
    <row r="529" spans="1:3">
      <c r="A529" t="s">
        <v>781</v>
      </c>
      <c r="B529">
        <v>1</v>
      </c>
      <c r="C529" s="38" t="s">
        <v>32704</v>
      </c>
    </row>
    <row r="530" spans="1:3">
      <c r="A530" t="s">
        <v>6581</v>
      </c>
      <c r="B530">
        <v>4</v>
      </c>
      <c r="C530" s="38" t="s">
        <v>32704</v>
      </c>
    </row>
    <row r="531" spans="1:3">
      <c r="A531" t="s">
        <v>6577</v>
      </c>
      <c r="B531">
        <v>2</v>
      </c>
      <c r="C531" s="38" t="s">
        <v>32704</v>
      </c>
    </row>
    <row r="532" spans="1:3">
      <c r="A532" t="s">
        <v>6565</v>
      </c>
      <c r="B532">
        <v>6</v>
      </c>
      <c r="C532" s="38" t="s">
        <v>32704</v>
      </c>
    </row>
    <row r="533" spans="1:3">
      <c r="A533" t="s">
        <v>15</v>
      </c>
      <c r="B533">
        <v>2</v>
      </c>
      <c r="C533" s="38" t="s">
        <v>32704</v>
      </c>
    </row>
    <row r="534" spans="1:3">
      <c r="A534" t="s">
        <v>6553</v>
      </c>
      <c r="B534">
        <v>2</v>
      </c>
      <c r="C534" s="38" t="s">
        <v>32704</v>
      </c>
    </row>
    <row r="535" spans="1:3">
      <c r="A535" t="s">
        <v>6545</v>
      </c>
      <c r="B535">
        <v>2</v>
      </c>
      <c r="C535" s="38" t="s">
        <v>32704</v>
      </c>
    </row>
    <row r="536" spans="1:3">
      <c r="A536" t="s">
        <v>6537</v>
      </c>
      <c r="B536">
        <v>2</v>
      </c>
      <c r="C536" s="38" t="s">
        <v>32704</v>
      </c>
    </row>
    <row r="537" spans="1:3">
      <c r="A537" t="s">
        <v>6529</v>
      </c>
      <c r="B537">
        <v>2</v>
      </c>
      <c r="C537" s="38" t="s">
        <v>32704</v>
      </c>
    </row>
    <row r="538" spans="1:3">
      <c r="A538" t="s">
        <v>6521</v>
      </c>
      <c r="B538">
        <v>2</v>
      </c>
      <c r="C538" s="38" t="s">
        <v>32704</v>
      </c>
    </row>
    <row r="539" spans="1:3">
      <c r="A539" t="s">
        <v>21</v>
      </c>
      <c r="B539">
        <v>2</v>
      </c>
      <c r="C539" s="38" t="s">
        <v>32704</v>
      </c>
    </row>
    <row r="540" spans="1:3">
      <c r="A540" t="s">
        <v>6513</v>
      </c>
      <c r="B540">
        <v>2</v>
      </c>
      <c r="C540" s="38" t="s">
        <v>32704</v>
      </c>
    </row>
    <row r="541" spans="1:3">
      <c r="A541" t="s">
        <v>199</v>
      </c>
      <c r="B541">
        <v>3</v>
      </c>
      <c r="C541" s="38" t="s">
        <v>32704</v>
      </c>
    </row>
    <row r="542" spans="1:3">
      <c r="A542" t="s">
        <v>6498</v>
      </c>
      <c r="B542">
        <v>5</v>
      </c>
      <c r="C542" s="38" t="s">
        <v>32704</v>
      </c>
    </row>
    <row r="543" spans="1:3">
      <c r="A543" t="s">
        <v>6494</v>
      </c>
      <c r="B543">
        <v>1</v>
      </c>
      <c r="C543" s="38" t="s">
        <v>32704</v>
      </c>
    </row>
    <row r="544" spans="1:3">
      <c r="A544" t="s">
        <v>6490</v>
      </c>
      <c r="B544">
        <v>1</v>
      </c>
      <c r="C544" s="38" t="s">
        <v>32704</v>
      </c>
    </row>
    <row r="545" spans="1:3">
      <c r="A545" t="s">
        <v>6486</v>
      </c>
      <c r="B545">
        <v>1</v>
      </c>
      <c r="C545" s="38" t="s">
        <v>32704</v>
      </c>
    </row>
    <row r="546" spans="1:3">
      <c r="A546" t="s">
        <v>673</v>
      </c>
      <c r="B546">
        <v>1</v>
      </c>
      <c r="C546" s="38" t="s">
        <v>32704</v>
      </c>
    </row>
    <row r="547" spans="1:3">
      <c r="A547" t="s">
        <v>6480</v>
      </c>
      <c r="B547">
        <v>1</v>
      </c>
      <c r="C547" s="38" t="s">
        <v>32704</v>
      </c>
    </row>
    <row r="548" spans="1:3">
      <c r="A548" t="s">
        <v>6474</v>
      </c>
      <c r="B548">
        <v>3</v>
      </c>
      <c r="C548" s="38" t="s">
        <v>32704</v>
      </c>
    </row>
    <row r="549" spans="1:3">
      <c r="A549" t="s">
        <v>204</v>
      </c>
      <c r="B549">
        <v>1</v>
      </c>
      <c r="C549" s="38" t="s">
        <v>32704</v>
      </c>
    </row>
    <row r="550" spans="1:3">
      <c r="A550" t="s">
        <v>208</v>
      </c>
      <c r="B550">
        <v>1</v>
      </c>
      <c r="C550" s="38" t="s">
        <v>32704</v>
      </c>
    </row>
    <row r="551" spans="1:3">
      <c r="A551" t="s">
        <v>688</v>
      </c>
      <c r="B551">
        <v>1</v>
      </c>
      <c r="C551" s="38" t="s">
        <v>32704</v>
      </c>
    </row>
    <row r="552" spans="1:3">
      <c r="A552" t="s">
        <v>6467</v>
      </c>
      <c r="B552">
        <v>3</v>
      </c>
      <c r="C552" s="38" t="s">
        <v>32704</v>
      </c>
    </row>
    <row r="553" spans="1:3">
      <c r="A553" t="s">
        <v>6463</v>
      </c>
      <c r="B553">
        <v>2</v>
      </c>
      <c r="C553" s="38" t="s">
        <v>32704</v>
      </c>
    </row>
    <row r="554" spans="1:3">
      <c r="A554" t="s">
        <v>6455</v>
      </c>
      <c r="B554">
        <v>2</v>
      </c>
      <c r="C554" s="38" t="s">
        <v>32704</v>
      </c>
    </row>
    <row r="555" spans="1:3">
      <c r="A555" t="s">
        <v>6453</v>
      </c>
      <c r="B555">
        <v>1</v>
      </c>
      <c r="C555" s="38" t="s">
        <v>32704</v>
      </c>
    </row>
    <row r="556" spans="1:3">
      <c r="A556" t="s">
        <v>6449</v>
      </c>
      <c r="B556">
        <v>1</v>
      </c>
      <c r="C556" s="38" t="s">
        <v>32704</v>
      </c>
    </row>
    <row r="557" spans="1:3">
      <c r="A557" t="s">
        <v>212</v>
      </c>
      <c r="B557">
        <v>1</v>
      </c>
      <c r="C557" s="38" t="s">
        <v>32704</v>
      </c>
    </row>
    <row r="558" spans="1:3">
      <c r="A558" t="s">
        <v>6434</v>
      </c>
      <c r="B558">
        <v>6</v>
      </c>
      <c r="C558" s="38" t="s">
        <v>32704</v>
      </c>
    </row>
    <row r="559" spans="1:3">
      <c r="A559" t="s">
        <v>798</v>
      </c>
      <c r="B559">
        <v>1</v>
      </c>
      <c r="C559" s="38" t="s">
        <v>32704</v>
      </c>
    </row>
    <row r="560" spans="1:3">
      <c r="A560" t="s">
        <v>803</v>
      </c>
      <c r="B560">
        <v>1</v>
      </c>
      <c r="C560" s="38" t="s">
        <v>32704</v>
      </c>
    </row>
    <row r="561" spans="1:3">
      <c r="A561" t="s">
        <v>6422</v>
      </c>
      <c r="B561">
        <v>2</v>
      </c>
      <c r="C561" s="38" t="s">
        <v>32704</v>
      </c>
    </row>
    <row r="562" spans="1:3">
      <c r="A562" t="s">
        <v>6418</v>
      </c>
      <c r="B562">
        <v>1</v>
      </c>
      <c r="C562" s="38" t="s">
        <v>32704</v>
      </c>
    </row>
    <row r="563" spans="1:3">
      <c r="A563" t="s">
        <v>807</v>
      </c>
      <c r="B563">
        <v>1</v>
      </c>
      <c r="C563" s="38" t="s">
        <v>32704</v>
      </c>
    </row>
    <row r="564" spans="1:3">
      <c r="A564" t="s">
        <v>934</v>
      </c>
      <c r="B564">
        <v>1</v>
      </c>
      <c r="C564" s="38" t="s">
        <v>32704</v>
      </c>
    </row>
    <row r="565" spans="1:3">
      <c r="A565" t="s">
        <v>6410</v>
      </c>
      <c r="B565">
        <v>1</v>
      </c>
      <c r="C565" s="38" t="s">
        <v>32704</v>
      </c>
    </row>
    <row r="566" spans="1:3">
      <c r="A566" t="s">
        <v>6404</v>
      </c>
      <c r="B566">
        <v>1</v>
      </c>
      <c r="C566" s="38" t="s">
        <v>32704</v>
      </c>
    </row>
    <row r="567" spans="1:3">
      <c r="A567" t="s">
        <v>6398</v>
      </c>
      <c r="B567">
        <v>2</v>
      </c>
      <c r="C567" s="38" t="s">
        <v>32704</v>
      </c>
    </row>
    <row r="568" spans="1:3">
      <c r="A568" t="s">
        <v>6392</v>
      </c>
      <c r="B568">
        <v>2</v>
      </c>
      <c r="C568" s="38" t="s">
        <v>32704</v>
      </c>
    </row>
    <row r="569" spans="1:3">
      <c r="A569" t="s">
        <v>6388</v>
      </c>
      <c r="B569">
        <v>1</v>
      </c>
      <c r="C569" s="38" t="s">
        <v>32704</v>
      </c>
    </row>
    <row r="570" spans="1:3">
      <c r="A570" t="s">
        <v>6376</v>
      </c>
      <c r="B570">
        <v>5</v>
      </c>
      <c r="C570" s="38" t="s">
        <v>32704</v>
      </c>
    </row>
    <row r="571" spans="1:3">
      <c r="A571" t="s">
        <v>882</v>
      </c>
      <c r="B571">
        <v>1</v>
      </c>
      <c r="C571" s="38" t="s">
        <v>32704</v>
      </c>
    </row>
    <row r="572" spans="1:3">
      <c r="A572" t="s">
        <v>693</v>
      </c>
      <c r="B572">
        <v>1</v>
      </c>
      <c r="C572" s="38" t="s">
        <v>32704</v>
      </c>
    </row>
    <row r="573" spans="1:3">
      <c r="A573" t="s">
        <v>6365</v>
      </c>
      <c r="B573">
        <v>3</v>
      </c>
      <c r="C573" s="38" t="s">
        <v>32704</v>
      </c>
    </row>
    <row r="574" spans="1:3">
      <c r="A574" t="s">
        <v>818</v>
      </c>
      <c r="B574">
        <v>1</v>
      </c>
      <c r="C574" s="38" t="s">
        <v>32704</v>
      </c>
    </row>
    <row r="575" spans="1:3">
      <c r="A575" t="s">
        <v>6358</v>
      </c>
      <c r="B575">
        <v>1</v>
      </c>
      <c r="C575" s="38" t="s">
        <v>32704</v>
      </c>
    </row>
    <row r="576" spans="1:3">
      <c r="A576" t="s">
        <v>823</v>
      </c>
      <c r="B576">
        <v>1</v>
      </c>
      <c r="C576" s="38" t="s">
        <v>32704</v>
      </c>
    </row>
    <row r="577" spans="1:3">
      <c r="A577" t="s">
        <v>6349</v>
      </c>
      <c r="B577">
        <v>2</v>
      </c>
      <c r="C577" s="38" t="s">
        <v>32704</v>
      </c>
    </row>
    <row r="578" spans="1:3">
      <c r="A578" t="s">
        <v>6347</v>
      </c>
      <c r="B578">
        <v>2</v>
      </c>
      <c r="C578" s="38" t="s">
        <v>32704</v>
      </c>
    </row>
    <row r="579" spans="1:3">
      <c r="A579" t="s">
        <v>6345</v>
      </c>
      <c r="B579">
        <v>1</v>
      </c>
      <c r="C579" s="38" t="s">
        <v>32704</v>
      </c>
    </row>
    <row r="580" spans="1:3">
      <c r="A580" t="s">
        <v>6323</v>
      </c>
      <c r="B580">
        <v>10</v>
      </c>
      <c r="C580" s="38" t="s">
        <v>32704</v>
      </c>
    </row>
    <row r="581" spans="1:3">
      <c r="A581" t="s">
        <v>698</v>
      </c>
      <c r="B581">
        <v>1</v>
      </c>
      <c r="C581" s="38" t="s">
        <v>32704</v>
      </c>
    </row>
    <row r="582" spans="1:3">
      <c r="A582" t="s">
        <v>6316</v>
      </c>
      <c r="B582">
        <v>1</v>
      </c>
      <c r="C582" s="38" t="s">
        <v>32704</v>
      </c>
    </row>
    <row r="583" spans="1:3">
      <c r="A583" t="s">
        <v>6311</v>
      </c>
      <c r="B583">
        <v>2</v>
      </c>
      <c r="C583" s="38" t="s">
        <v>32704</v>
      </c>
    </row>
    <row r="584" spans="1:3">
      <c r="A584" t="s">
        <v>6304</v>
      </c>
      <c r="B584">
        <v>3</v>
      </c>
      <c r="C584" s="38" t="s">
        <v>32704</v>
      </c>
    </row>
    <row r="585" spans="1:3">
      <c r="A585" t="s">
        <v>6297</v>
      </c>
      <c r="B585">
        <v>1</v>
      </c>
      <c r="C585" s="38" t="s">
        <v>32704</v>
      </c>
    </row>
    <row r="586" spans="1:3">
      <c r="A586" t="s">
        <v>6291</v>
      </c>
      <c r="B586">
        <v>2</v>
      </c>
      <c r="C586" s="38" t="s">
        <v>32704</v>
      </c>
    </row>
    <row r="587" spans="1:3">
      <c r="A587" t="s">
        <v>6285</v>
      </c>
      <c r="B587">
        <v>2</v>
      </c>
      <c r="C587" s="38" t="s">
        <v>32704</v>
      </c>
    </row>
    <row r="588" spans="1:3">
      <c r="A588" t="s">
        <v>6279</v>
      </c>
      <c r="B588">
        <v>1</v>
      </c>
      <c r="C588" s="38" t="s">
        <v>32704</v>
      </c>
    </row>
    <row r="589" spans="1:3">
      <c r="A589" t="s">
        <v>6274</v>
      </c>
      <c r="B589">
        <v>2</v>
      </c>
      <c r="C589" s="38" t="s">
        <v>32704</v>
      </c>
    </row>
    <row r="590" spans="1:3">
      <c r="A590" t="s">
        <v>6270</v>
      </c>
      <c r="B590">
        <v>1</v>
      </c>
      <c r="C590" s="38" t="s">
        <v>32704</v>
      </c>
    </row>
    <row r="591" spans="1:3">
      <c r="A591" t="s">
        <v>6264</v>
      </c>
      <c r="B591">
        <v>1</v>
      </c>
      <c r="C591" s="38" t="s">
        <v>32704</v>
      </c>
    </row>
    <row r="592" spans="1:3">
      <c r="A592" t="s">
        <v>6260</v>
      </c>
      <c r="B592">
        <v>1</v>
      </c>
      <c r="C592" s="38" t="s">
        <v>32704</v>
      </c>
    </row>
    <row r="593" spans="1:3">
      <c r="A593" t="s">
        <v>6254</v>
      </c>
      <c r="B593">
        <v>1</v>
      </c>
      <c r="C593" s="38" t="s">
        <v>32704</v>
      </c>
    </row>
    <row r="594" spans="1:3">
      <c r="A594" t="s">
        <v>1312</v>
      </c>
      <c r="B594">
        <v>1</v>
      </c>
      <c r="C594" s="38" t="s">
        <v>32704</v>
      </c>
    </row>
    <row r="595" spans="1:3">
      <c r="A595" t="s">
        <v>6246</v>
      </c>
      <c r="B595">
        <v>2</v>
      </c>
      <c r="C595" s="38" t="s">
        <v>32704</v>
      </c>
    </row>
    <row r="596" spans="1:3">
      <c r="A596" t="s">
        <v>6240</v>
      </c>
      <c r="B596">
        <v>1</v>
      </c>
      <c r="C596" s="38" t="s">
        <v>32704</v>
      </c>
    </row>
    <row r="597" spans="1:3">
      <c r="A597" t="s">
        <v>6234</v>
      </c>
      <c r="B597">
        <v>2</v>
      </c>
      <c r="C597" s="38" t="s">
        <v>32704</v>
      </c>
    </row>
    <row r="598" spans="1:3">
      <c r="A598" t="s">
        <v>6230</v>
      </c>
      <c r="B598">
        <v>1</v>
      </c>
      <c r="C598" s="38" t="s">
        <v>32704</v>
      </c>
    </row>
    <row r="599" spans="1:3">
      <c r="A599" t="s">
        <v>6225</v>
      </c>
      <c r="B599">
        <v>2</v>
      </c>
      <c r="C599" s="38" t="s">
        <v>32704</v>
      </c>
    </row>
    <row r="600" spans="1:3">
      <c r="A600" t="s">
        <v>6221</v>
      </c>
      <c r="B600">
        <v>1</v>
      </c>
      <c r="C600" s="38" t="s">
        <v>32704</v>
      </c>
    </row>
    <row r="601" spans="1:3">
      <c r="A601" t="s">
        <v>6213</v>
      </c>
      <c r="B601">
        <v>3</v>
      </c>
      <c r="C601" s="38" t="s">
        <v>32704</v>
      </c>
    </row>
    <row r="602" spans="1:3">
      <c r="A602" t="s">
        <v>6209</v>
      </c>
      <c r="B602">
        <v>2</v>
      </c>
      <c r="C602" s="38" t="s">
        <v>32704</v>
      </c>
    </row>
    <row r="603" spans="1:3">
      <c r="A603" t="s">
        <v>6207</v>
      </c>
      <c r="B603">
        <v>1</v>
      </c>
      <c r="C603" s="38" t="s">
        <v>32704</v>
      </c>
    </row>
    <row r="604" spans="1:3">
      <c r="A604" t="s">
        <v>6193</v>
      </c>
      <c r="B604">
        <v>6</v>
      </c>
      <c r="C604" s="38" t="s">
        <v>32704</v>
      </c>
    </row>
    <row r="605" spans="1:3">
      <c r="A605" t="s">
        <v>6189</v>
      </c>
      <c r="B605">
        <v>1</v>
      </c>
      <c r="C605" s="38" t="s">
        <v>32704</v>
      </c>
    </row>
    <row r="606" spans="1:3">
      <c r="A606" t="s">
        <v>6183</v>
      </c>
      <c r="B606">
        <v>2</v>
      </c>
      <c r="C606" s="38" t="s">
        <v>32704</v>
      </c>
    </row>
    <row r="607" spans="1:3">
      <c r="A607" t="s">
        <v>6177</v>
      </c>
      <c r="B607">
        <v>2</v>
      </c>
      <c r="C607" s="38" t="s">
        <v>32704</v>
      </c>
    </row>
    <row r="608" spans="1:3">
      <c r="A608" t="s">
        <v>6171</v>
      </c>
      <c r="B608">
        <v>2</v>
      </c>
      <c r="C608" s="38" t="s">
        <v>32704</v>
      </c>
    </row>
    <row r="609" spans="1:3">
      <c r="A609" t="s">
        <v>842</v>
      </c>
      <c r="B609">
        <v>1</v>
      </c>
      <c r="C609" s="38" t="s">
        <v>32704</v>
      </c>
    </row>
    <row r="610" spans="1:3">
      <c r="A610" t="s">
        <v>847</v>
      </c>
      <c r="B610">
        <v>1</v>
      </c>
      <c r="C610" s="38" t="s">
        <v>32704</v>
      </c>
    </row>
    <row r="611" spans="1:3">
      <c r="A611" t="s">
        <v>6161</v>
      </c>
      <c r="B611">
        <v>3</v>
      </c>
      <c r="C611" s="38" t="s">
        <v>32704</v>
      </c>
    </row>
    <row r="612" spans="1:3">
      <c r="A612" t="s">
        <v>215</v>
      </c>
      <c r="B612">
        <v>1</v>
      </c>
      <c r="C612" s="38" t="s">
        <v>32704</v>
      </c>
    </row>
    <row r="613" spans="1:3">
      <c r="A613" t="s">
        <v>6157</v>
      </c>
      <c r="B613">
        <v>2</v>
      </c>
      <c r="C613" s="38" t="s">
        <v>32704</v>
      </c>
    </row>
    <row r="614" spans="1:3">
      <c r="A614" t="s">
        <v>6155</v>
      </c>
      <c r="B614">
        <v>1</v>
      </c>
      <c r="C614" s="38" t="s">
        <v>32704</v>
      </c>
    </row>
    <row r="615" spans="1:3">
      <c r="A615" t="s">
        <v>6149</v>
      </c>
      <c r="B615">
        <v>2</v>
      </c>
      <c r="C615" s="38" t="s">
        <v>32704</v>
      </c>
    </row>
    <row r="616" spans="1:3">
      <c r="A616" t="s">
        <v>6144</v>
      </c>
      <c r="B616">
        <v>2</v>
      </c>
      <c r="C616" s="38" t="s">
        <v>32704</v>
      </c>
    </row>
    <row r="617" spans="1:3">
      <c r="A617" t="s">
        <v>6141</v>
      </c>
      <c r="B617">
        <v>1</v>
      </c>
      <c r="C617" s="38" t="s">
        <v>32704</v>
      </c>
    </row>
    <row r="618" spans="1:3">
      <c r="A618" t="s">
        <v>6135</v>
      </c>
      <c r="B618">
        <v>3</v>
      </c>
      <c r="C618" s="38" t="s">
        <v>32704</v>
      </c>
    </row>
    <row r="619" spans="1:3">
      <c r="A619" t="s">
        <v>6121</v>
      </c>
      <c r="B619">
        <v>6</v>
      </c>
      <c r="C619" s="38" t="s">
        <v>32704</v>
      </c>
    </row>
    <row r="620" spans="1:3">
      <c r="A620" t="s">
        <v>964</v>
      </c>
      <c r="B620">
        <v>1</v>
      </c>
      <c r="C620" s="38" t="s">
        <v>32704</v>
      </c>
    </row>
    <row r="621" spans="1:3">
      <c r="A621" t="s">
        <v>6116</v>
      </c>
      <c r="B621">
        <v>1</v>
      </c>
      <c r="C621" s="38" t="s">
        <v>32704</v>
      </c>
    </row>
    <row r="622" spans="1:3">
      <c r="A622" t="s">
        <v>6106</v>
      </c>
      <c r="B622">
        <v>4</v>
      </c>
      <c r="C622" s="38" t="s">
        <v>32704</v>
      </c>
    </row>
    <row r="623" spans="1:3">
      <c r="A623" t="s">
        <v>6098</v>
      </c>
      <c r="B623">
        <v>3</v>
      </c>
      <c r="C623" s="38" t="s">
        <v>32704</v>
      </c>
    </row>
    <row r="624" spans="1:3">
      <c r="A624" t="s">
        <v>6094</v>
      </c>
      <c r="B624">
        <v>1</v>
      </c>
      <c r="C624" s="38" t="s">
        <v>32704</v>
      </c>
    </row>
    <row r="625" spans="1:3">
      <c r="A625" t="s">
        <v>6087</v>
      </c>
      <c r="B625">
        <v>1</v>
      </c>
      <c r="C625" s="38" t="s">
        <v>32704</v>
      </c>
    </row>
    <row r="626" spans="1:3">
      <c r="A626" t="s">
        <v>6083</v>
      </c>
      <c r="B626">
        <v>3</v>
      </c>
      <c r="C626" s="38" t="s">
        <v>32704</v>
      </c>
    </row>
    <row r="627" spans="1:3">
      <c r="A627" t="s">
        <v>6077</v>
      </c>
      <c r="B627">
        <v>3</v>
      </c>
      <c r="C627" s="38" t="s">
        <v>32704</v>
      </c>
    </row>
    <row r="628" spans="1:3">
      <c r="A628" t="s">
        <v>6073</v>
      </c>
      <c r="B628">
        <v>1</v>
      </c>
      <c r="C628" s="38" t="s">
        <v>32704</v>
      </c>
    </row>
    <row r="629" spans="1:3">
      <c r="A629" t="s">
        <v>6064</v>
      </c>
      <c r="B629">
        <v>4</v>
      </c>
      <c r="C629" s="38" t="s">
        <v>32704</v>
      </c>
    </row>
    <row r="630" spans="1:3">
      <c r="A630" t="s">
        <v>6052</v>
      </c>
      <c r="B630">
        <v>5</v>
      </c>
      <c r="C630" s="38" t="s">
        <v>32704</v>
      </c>
    </row>
    <row r="631" spans="1:3">
      <c r="A631" t="s">
        <v>6048</v>
      </c>
      <c r="B631">
        <v>1</v>
      </c>
      <c r="C631" s="38" t="s">
        <v>32704</v>
      </c>
    </row>
    <row r="632" spans="1:3">
      <c r="A632" t="s">
        <v>6044</v>
      </c>
      <c r="B632">
        <v>2</v>
      </c>
      <c r="C632" s="38" t="s">
        <v>32704</v>
      </c>
    </row>
    <row r="633" spans="1:3">
      <c r="A633" t="s">
        <v>6042</v>
      </c>
      <c r="B633">
        <v>1</v>
      </c>
      <c r="C633" s="38" t="s">
        <v>32704</v>
      </c>
    </row>
    <row r="634" spans="1:3">
      <c r="A634" t="s">
        <v>6038</v>
      </c>
      <c r="B634">
        <v>1</v>
      </c>
      <c r="C634" s="38" t="s">
        <v>32704</v>
      </c>
    </row>
    <row r="635" spans="1:3">
      <c r="A635" t="s">
        <v>6032</v>
      </c>
      <c r="B635">
        <v>1</v>
      </c>
      <c r="C635" s="38" t="s">
        <v>32704</v>
      </c>
    </row>
    <row r="636" spans="1:3">
      <c r="A636" t="s">
        <v>6026</v>
      </c>
      <c r="B636">
        <v>1</v>
      </c>
      <c r="C636" s="38" t="s">
        <v>32704</v>
      </c>
    </row>
    <row r="637" spans="1:3">
      <c r="A637" t="s">
        <v>6022</v>
      </c>
      <c r="B637">
        <v>1</v>
      </c>
      <c r="C637" s="38" t="s">
        <v>32704</v>
      </c>
    </row>
    <row r="638" spans="1:3">
      <c r="A638" t="s">
        <v>6016</v>
      </c>
      <c r="B638">
        <v>2</v>
      </c>
      <c r="C638" s="38" t="s">
        <v>32704</v>
      </c>
    </row>
    <row r="639" spans="1:3">
      <c r="A639" t="s">
        <v>6004</v>
      </c>
      <c r="B639">
        <v>6</v>
      </c>
      <c r="C639" s="38" t="s">
        <v>32704</v>
      </c>
    </row>
    <row r="640" spans="1:3">
      <c r="A640" t="s">
        <v>6000</v>
      </c>
      <c r="B640">
        <v>1</v>
      </c>
      <c r="C640" s="38" t="s">
        <v>32704</v>
      </c>
    </row>
    <row r="641" spans="1:3">
      <c r="A641" t="s">
        <v>1322</v>
      </c>
      <c r="B641">
        <v>1</v>
      </c>
      <c r="C641" s="38" t="s">
        <v>32704</v>
      </c>
    </row>
    <row r="642" spans="1:3">
      <c r="A642" t="s">
        <v>219</v>
      </c>
      <c r="B642">
        <v>1</v>
      </c>
      <c r="C642" s="38" t="s">
        <v>32704</v>
      </c>
    </row>
    <row r="643" spans="1:3">
      <c r="A643" t="s">
        <v>5990</v>
      </c>
      <c r="B643">
        <v>1</v>
      </c>
      <c r="C643" s="38" t="s">
        <v>32704</v>
      </c>
    </row>
    <row r="644" spans="1:3">
      <c r="A644" t="s">
        <v>5984</v>
      </c>
      <c r="B644">
        <v>2</v>
      </c>
      <c r="C644" s="38" t="s">
        <v>32704</v>
      </c>
    </row>
    <row r="645" spans="1:3">
      <c r="A645" t="s">
        <v>5980</v>
      </c>
      <c r="B645">
        <v>1</v>
      </c>
      <c r="C645" s="38" t="s">
        <v>32704</v>
      </c>
    </row>
    <row r="646" spans="1:3">
      <c r="A646" t="s">
        <v>5970</v>
      </c>
      <c r="B646">
        <v>3</v>
      </c>
      <c r="C646" s="38" t="s">
        <v>32704</v>
      </c>
    </row>
    <row r="647" spans="1:3">
      <c r="A647" t="s">
        <v>5966</v>
      </c>
      <c r="B647">
        <v>1</v>
      </c>
      <c r="C647" s="38" t="s">
        <v>32704</v>
      </c>
    </row>
    <row r="648" spans="1:3">
      <c r="A648" t="s">
        <v>5958</v>
      </c>
      <c r="B648">
        <v>3</v>
      </c>
      <c r="C648" s="38" t="s">
        <v>32704</v>
      </c>
    </row>
    <row r="649" spans="1:3">
      <c r="A649" t="s">
        <v>5952</v>
      </c>
      <c r="B649">
        <v>1</v>
      </c>
      <c r="C649" s="38" t="s">
        <v>32704</v>
      </c>
    </row>
    <row r="650" spans="1:3">
      <c r="A650" t="s">
        <v>5945</v>
      </c>
      <c r="B650">
        <v>1</v>
      </c>
      <c r="C650" s="38" t="s">
        <v>32704</v>
      </c>
    </row>
    <row r="651" spans="1:3">
      <c r="A651" t="s">
        <v>5941</v>
      </c>
      <c r="B651">
        <v>1</v>
      </c>
      <c r="C651" s="38" t="s">
        <v>32704</v>
      </c>
    </row>
    <row r="652" spans="1:3">
      <c r="A652" t="s">
        <v>865</v>
      </c>
      <c r="B652">
        <v>1</v>
      </c>
      <c r="C652" s="38" t="s">
        <v>32704</v>
      </c>
    </row>
    <row r="653" spans="1:3">
      <c r="A653" t="s">
        <v>5931</v>
      </c>
      <c r="B653">
        <v>1</v>
      </c>
      <c r="C653" s="38" t="s">
        <v>32704</v>
      </c>
    </row>
    <row r="654" spans="1:3">
      <c r="A654" t="s">
        <v>5923</v>
      </c>
      <c r="B654">
        <v>3</v>
      </c>
      <c r="C654" s="38" t="s">
        <v>32704</v>
      </c>
    </row>
    <row r="655" spans="1:3">
      <c r="A655" t="s">
        <v>968</v>
      </c>
      <c r="B655">
        <v>1</v>
      </c>
      <c r="C655" s="38" t="s">
        <v>32704</v>
      </c>
    </row>
    <row r="656" spans="1:3">
      <c r="A656" t="s">
        <v>5918</v>
      </c>
      <c r="B656">
        <v>1</v>
      </c>
      <c r="C656" s="38" t="s">
        <v>32704</v>
      </c>
    </row>
    <row r="657" spans="1:3">
      <c r="A657" t="s">
        <v>5914</v>
      </c>
      <c r="B657">
        <v>1</v>
      </c>
      <c r="C657" s="38" t="s">
        <v>32704</v>
      </c>
    </row>
    <row r="658" spans="1:3">
      <c r="A658" t="s">
        <v>973</v>
      </c>
      <c r="B658">
        <v>1</v>
      </c>
      <c r="C658" s="38" t="s">
        <v>32704</v>
      </c>
    </row>
    <row r="659" spans="1:3">
      <c r="A659" t="s">
        <v>5892</v>
      </c>
      <c r="B659">
        <v>8</v>
      </c>
      <c r="C659" s="38" t="s">
        <v>32704</v>
      </c>
    </row>
    <row r="660" spans="1:3">
      <c r="A660" t="s">
        <v>5874</v>
      </c>
      <c r="B660">
        <v>8</v>
      </c>
      <c r="C660" s="38" t="s">
        <v>32704</v>
      </c>
    </row>
    <row r="661" spans="1:3">
      <c r="A661" t="s">
        <v>1327</v>
      </c>
      <c r="B661">
        <v>1</v>
      </c>
      <c r="C661" s="38" t="s">
        <v>32704</v>
      </c>
    </row>
    <row r="662" spans="1:3">
      <c r="A662" t="s">
        <v>5855</v>
      </c>
      <c r="B662">
        <v>6</v>
      </c>
      <c r="C662" s="38" t="s">
        <v>32704</v>
      </c>
    </row>
    <row r="663" spans="1:3">
      <c r="A663" t="s">
        <v>5841</v>
      </c>
      <c r="B663">
        <v>6</v>
      </c>
      <c r="C663" s="38" t="s">
        <v>32704</v>
      </c>
    </row>
    <row r="664" spans="1:3">
      <c r="A664" t="s">
        <v>5827</v>
      </c>
      <c r="B664">
        <v>6</v>
      </c>
      <c r="C664" s="38" t="s">
        <v>32704</v>
      </c>
    </row>
    <row r="665" spans="1:3">
      <c r="A665" t="s">
        <v>5823</v>
      </c>
      <c r="B665">
        <v>1</v>
      </c>
      <c r="C665" s="38" t="s">
        <v>32704</v>
      </c>
    </row>
    <row r="666" spans="1:3">
      <c r="A666" t="s">
        <v>977</v>
      </c>
      <c r="B666">
        <v>1</v>
      </c>
      <c r="C666" s="38" t="s">
        <v>32704</v>
      </c>
    </row>
    <row r="667" spans="1:3">
      <c r="A667" t="s">
        <v>5815</v>
      </c>
      <c r="B667">
        <v>2</v>
      </c>
      <c r="C667" s="38" t="s">
        <v>32704</v>
      </c>
    </row>
    <row r="668" spans="1:3">
      <c r="A668" t="s">
        <v>5807</v>
      </c>
      <c r="B668">
        <v>3</v>
      </c>
      <c r="C668" s="38" t="s">
        <v>32704</v>
      </c>
    </row>
    <row r="669" spans="1:3">
      <c r="A669" t="s">
        <v>5803</v>
      </c>
      <c r="B669">
        <v>1</v>
      </c>
      <c r="C669" s="38" t="s">
        <v>32704</v>
      </c>
    </row>
    <row r="670" spans="1:3">
      <c r="A670" t="s">
        <v>5797</v>
      </c>
      <c r="B670">
        <v>2</v>
      </c>
      <c r="C670" s="38" t="s">
        <v>32704</v>
      </c>
    </row>
    <row r="671" spans="1:3">
      <c r="A671" t="s">
        <v>5791</v>
      </c>
      <c r="B671">
        <v>1</v>
      </c>
      <c r="C671" s="38" t="s">
        <v>32704</v>
      </c>
    </row>
    <row r="672" spans="1:3">
      <c r="A672" t="s">
        <v>982</v>
      </c>
      <c r="B672">
        <v>1</v>
      </c>
      <c r="C672" s="38" t="s">
        <v>32704</v>
      </c>
    </row>
    <row r="673" spans="1:3">
      <c r="A673" t="s">
        <v>5784</v>
      </c>
      <c r="B673">
        <v>1</v>
      </c>
      <c r="C673" s="38" t="s">
        <v>32704</v>
      </c>
    </row>
    <row r="674" spans="1:3">
      <c r="A674" t="s">
        <v>5780</v>
      </c>
      <c r="B674">
        <v>1</v>
      </c>
      <c r="C674" s="38" t="s">
        <v>32704</v>
      </c>
    </row>
    <row r="675" spans="1:3">
      <c r="A675" t="s">
        <v>5776</v>
      </c>
      <c r="B675">
        <v>1</v>
      </c>
      <c r="C675" s="38" t="s">
        <v>32704</v>
      </c>
    </row>
    <row r="676" spans="1:3">
      <c r="A676" t="s">
        <v>987</v>
      </c>
      <c r="B676">
        <v>1</v>
      </c>
      <c r="C676" s="38" t="s">
        <v>32704</v>
      </c>
    </row>
    <row r="677" spans="1:3">
      <c r="A677" t="s">
        <v>5770</v>
      </c>
      <c r="B677">
        <v>1</v>
      </c>
      <c r="C677" s="38" t="s">
        <v>32704</v>
      </c>
    </row>
    <row r="678" spans="1:3">
      <c r="A678" t="s">
        <v>5766</v>
      </c>
      <c r="B678">
        <v>3</v>
      </c>
      <c r="C678" s="38" t="s">
        <v>32704</v>
      </c>
    </row>
    <row r="679" spans="1:3">
      <c r="A679" t="s">
        <v>996</v>
      </c>
      <c r="B679">
        <v>1</v>
      </c>
      <c r="C679" s="38" t="s">
        <v>32704</v>
      </c>
    </row>
    <row r="680" spans="1:3">
      <c r="A680" t="s">
        <v>5762</v>
      </c>
      <c r="B680">
        <v>1</v>
      </c>
      <c r="C680" s="38" t="s">
        <v>32704</v>
      </c>
    </row>
    <row r="681" spans="1:3">
      <c r="A681" t="s">
        <v>5756</v>
      </c>
      <c r="B681">
        <v>4</v>
      </c>
      <c r="C681" s="38" t="s">
        <v>32704</v>
      </c>
    </row>
    <row r="682" spans="1:3">
      <c r="A682" t="s">
        <v>5754</v>
      </c>
      <c r="B682">
        <v>1</v>
      </c>
      <c r="C682" s="38" t="s">
        <v>32704</v>
      </c>
    </row>
    <row r="683" spans="1:3">
      <c r="A683" t="s">
        <v>1006</v>
      </c>
      <c r="B683">
        <v>1</v>
      </c>
      <c r="C683" s="38" t="s">
        <v>32704</v>
      </c>
    </row>
    <row r="684" spans="1:3">
      <c r="A684" t="s">
        <v>5748</v>
      </c>
      <c r="B684">
        <v>1</v>
      </c>
      <c r="C684" s="38" t="s">
        <v>32704</v>
      </c>
    </row>
    <row r="685" spans="1:3">
      <c r="A685" t="s">
        <v>5744</v>
      </c>
      <c r="B685">
        <v>1</v>
      </c>
      <c r="C685" s="38" t="s">
        <v>32704</v>
      </c>
    </row>
    <row r="686" spans="1:3">
      <c r="A686" t="s">
        <v>5739</v>
      </c>
      <c r="B686">
        <v>2</v>
      </c>
      <c r="C686" s="38" t="s">
        <v>32704</v>
      </c>
    </row>
    <row r="687" spans="1:3">
      <c r="A687" t="s">
        <v>5733</v>
      </c>
      <c r="B687">
        <v>3</v>
      </c>
      <c r="C687" s="38" t="s">
        <v>32704</v>
      </c>
    </row>
    <row r="688" spans="1:3">
      <c r="A688" t="s">
        <v>5729</v>
      </c>
      <c r="B688">
        <v>1</v>
      </c>
      <c r="C688" s="38" t="s">
        <v>32704</v>
      </c>
    </row>
    <row r="689" spans="1:3">
      <c r="A689" t="s">
        <v>5713</v>
      </c>
      <c r="B689">
        <v>6</v>
      </c>
      <c r="C689" s="38" t="s">
        <v>32704</v>
      </c>
    </row>
    <row r="690" spans="1:3">
      <c r="A690" t="s">
        <v>5698</v>
      </c>
      <c r="B690">
        <v>6</v>
      </c>
      <c r="C690" s="38" t="s">
        <v>32704</v>
      </c>
    </row>
    <row r="691" spans="1:3">
      <c r="A691" t="s">
        <v>5686</v>
      </c>
      <c r="B691">
        <v>5</v>
      </c>
      <c r="C691" s="38" t="s">
        <v>32704</v>
      </c>
    </row>
    <row r="692" spans="1:3">
      <c r="A692" t="s">
        <v>5682</v>
      </c>
      <c r="B692">
        <v>1</v>
      </c>
      <c r="C692" s="38" t="s">
        <v>32704</v>
      </c>
    </row>
    <row r="693" spans="1:3">
      <c r="A693" t="s">
        <v>5678</v>
      </c>
      <c r="B693">
        <v>1</v>
      </c>
      <c r="C693" s="38" t="s">
        <v>32704</v>
      </c>
    </row>
    <row r="694" spans="1:3">
      <c r="A694" t="s">
        <v>5674</v>
      </c>
      <c r="B694">
        <v>1</v>
      </c>
      <c r="C694" s="38" t="s">
        <v>32704</v>
      </c>
    </row>
    <row r="695" spans="1:3">
      <c r="A695" t="s">
        <v>5668</v>
      </c>
      <c r="B695">
        <v>1</v>
      </c>
      <c r="C695" s="38" t="s">
        <v>32704</v>
      </c>
    </row>
    <row r="696" spans="1:3">
      <c r="A696" t="s">
        <v>5664</v>
      </c>
      <c r="B696">
        <v>1</v>
      </c>
      <c r="C696" s="38" t="s">
        <v>32704</v>
      </c>
    </row>
    <row r="697" spans="1:3">
      <c r="A697" t="s">
        <v>5660</v>
      </c>
      <c r="B697">
        <v>1</v>
      </c>
      <c r="C697" s="38" t="s">
        <v>32704</v>
      </c>
    </row>
    <row r="698" spans="1:3">
      <c r="A698" t="s">
        <v>5656</v>
      </c>
      <c r="B698">
        <v>1</v>
      </c>
      <c r="C698" s="38" t="s">
        <v>32704</v>
      </c>
    </row>
    <row r="699" spans="1:3">
      <c r="A699" t="s">
        <v>5650</v>
      </c>
      <c r="B699">
        <v>1</v>
      </c>
      <c r="C699" s="38" t="s">
        <v>32704</v>
      </c>
    </row>
    <row r="700" spans="1:3">
      <c r="A700" t="s">
        <v>5644</v>
      </c>
      <c r="B700">
        <v>1</v>
      </c>
      <c r="C700" s="38" t="s">
        <v>32704</v>
      </c>
    </row>
    <row r="701" spans="1:3">
      <c r="A701" t="s">
        <v>5636</v>
      </c>
      <c r="B701">
        <v>2</v>
      </c>
      <c r="C701" s="38" t="s">
        <v>32704</v>
      </c>
    </row>
    <row r="702" spans="1:3">
      <c r="A702" t="s">
        <v>5632</v>
      </c>
      <c r="B702">
        <v>1</v>
      </c>
      <c r="C702" s="38" t="s">
        <v>32704</v>
      </c>
    </row>
    <row r="703" spans="1:3">
      <c r="A703" t="s">
        <v>5626</v>
      </c>
      <c r="B703">
        <v>2</v>
      </c>
      <c r="C703" s="38" t="s">
        <v>32704</v>
      </c>
    </row>
    <row r="704" spans="1:3">
      <c r="A704" t="s">
        <v>1331</v>
      </c>
      <c r="B704">
        <v>1</v>
      </c>
      <c r="C704" s="38" t="s">
        <v>32704</v>
      </c>
    </row>
    <row r="705" spans="1:3">
      <c r="A705" t="s">
        <v>5620</v>
      </c>
      <c r="B705">
        <v>1</v>
      </c>
      <c r="C705" s="38" t="s">
        <v>32704</v>
      </c>
    </row>
    <row r="706" spans="1:3">
      <c r="A706" t="s">
        <v>5616</v>
      </c>
      <c r="B706">
        <v>1</v>
      </c>
      <c r="C706" s="38" t="s">
        <v>32704</v>
      </c>
    </row>
    <row r="707" spans="1:3">
      <c r="A707" t="s">
        <v>1011</v>
      </c>
      <c r="B707">
        <v>1</v>
      </c>
      <c r="C707" s="38" t="s">
        <v>32704</v>
      </c>
    </row>
    <row r="708" spans="1:3">
      <c r="A708" t="s">
        <v>5609</v>
      </c>
      <c r="B708">
        <v>2</v>
      </c>
      <c r="C708" s="38" t="s">
        <v>32704</v>
      </c>
    </row>
    <row r="709" spans="1:3">
      <c r="A709" t="s">
        <v>5589</v>
      </c>
      <c r="B709">
        <v>10</v>
      </c>
      <c r="C709" s="38" t="s">
        <v>32704</v>
      </c>
    </row>
    <row r="710" spans="1:3">
      <c r="A710" t="s">
        <v>1021</v>
      </c>
      <c r="B710">
        <v>1</v>
      </c>
      <c r="C710" s="38" t="s">
        <v>32704</v>
      </c>
    </row>
    <row r="711" spans="1:3">
      <c r="A711" t="s">
        <v>5581</v>
      </c>
      <c r="B711">
        <v>1</v>
      </c>
      <c r="C711" s="38" t="s">
        <v>32704</v>
      </c>
    </row>
    <row r="712" spans="1:3">
      <c r="A712" t="s">
        <v>1026</v>
      </c>
      <c r="B712">
        <v>1</v>
      </c>
      <c r="C712" s="38" t="s">
        <v>32704</v>
      </c>
    </row>
    <row r="713" spans="1:3">
      <c r="A713" t="s">
        <v>1030</v>
      </c>
      <c r="B713">
        <v>1</v>
      </c>
      <c r="C713" s="38" t="s">
        <v>32704</v>
      </c>
    </row>
    <row r="714" spans="1:3">
      <c r="A714" t="s">
        <v>5575</v>
      </c>
      <c r="B714">
        <v>1</v>
      </c>
      <c r="C714" s="38" t="s">
        <v>32704</v>
      </c>
    </row>
    <row r="715" spans="1:3">
      <c r="A715" t="s">
        <v>1510</v>
      </c>
      <c r="B715">
        <v>1</v>
      </c>
      <c r="C715" s="38" t="s">
        <v>32704</v>
      </c>
    </row>
    <row r="716" spans="1:3">
      <c r="A716" t="s">
        <v>5567</v>
      </c>
      <c r="B716">
        <v>1</v>
      </c>
      <c r="C716" s="38" t="s">
        <v>32704</v>
      </c>
    </row>
    <row r="717" spans="1:3">
      <c r="A717" t="s">
        <v>1035</v>
      </c>
      <c r="B717">
        <v>2</v>
      </c>
      <c r="C717" s="38" t="s">
        <v>32704</v>
      </c>
    </row>
    <row r="718" spans="1:3">
      <c r="A718" t="s">
        <v>5562</v>
      </c>
      <c r="B718">
        <v>3</v>
      </c>
      <c r="C718" s="38" t="s">
        <v>32704</v>
      </c>
    </row>
    <row r="719" spans="1:3">
      <c r="A719" t="s">
        <v>1049</v>
      </c>
      <c r="B719">
        <v>1</v>
      </c>
      <c r="C719" s="38" t="s">
        <v>32704</v>
      </c>
    </row>
    <row r="720" spans="1:3">
      <c r="A720" t="s">
        <v>5557</v>
      </c>
      <c r="B720">
        <v>1</v>
      </c>
      <c r="C720" s="38" t="s">
        <v>32704</v>
      </c>
    </row>
    <row r="721" spans="1:3">
      <c r="A721" t="s">
        <v>5548</v>
      </c>
      <c r="B721">
        <v>3</v>
      </c>
      <c r="C721" s="38" t="s">
        <v>32704</v>
      </c>
    </row>
    <row r="722" spans="1:3">
      <c r="A722" t="s">
        <v>5542</v>
      </c>
      <c r="B722">
        <v>2</v>
      </c>
      <c r="C722" s="38" t="s">
        <v>32704</v>
      </c>
    </row>
    <row r="723" spans="1:3">
      <c r="A723" t="s">
        <v>5535</v>
      </c>
      <c r="B723">
        <v>4</v>
      </c>
      <c r="C723" s="38" t="s">
        <v>32704</v>
      </c>
    </row>
    <row r="724" spans="1:3">
      <c r="A724" t="s">
        <v>5531</v>
      </c>
      <c r="B724">
        <v>1</v>
      </c>
      <c r="C724" s="38" t="s">
        <v>32704</v>
      </c>
    </row>
    <row r="725" spans="1:3">
      <c r="A725" t="s">
        <v>5527</v>
      </c>
      <c r="B725">
        <v>2</v>
      </c>
      <c r="C725" s="38" t="s">
        <v>32704</v>
      </c>
    </row>
    <row r="726" spans="1:3">
      <c r="A726" t="s">
        <v>1053</v>
      </c>
      <c r="B726">
        <v>1</v>
      </c>
      <c r="C726" s="38" t="s">
        <v>32704</v>
      </c>
    </row>
    <row r="727" spans="1:3">
      <c r="A727" t="s">
        <v>5524</v>
      </c>
      <c r="B727">
        <v>1</v>
      </c>
      <c r="C727" s="38" t="s">
        <v>32704</v>
      </c>
    </row>
    <row r="728" spans="1:3">
      <c r="A728" t="s">
        <v>1058</v>
      </c>
      <c r="B728">
        <v>1</v>
      </c>
      <c r="C728" s="38" t="s">
        <v>32704</v>
      </c>
    </row>
    <row r="729" spans="1:3">
      <c r="A729" t="s">
        <v>5515</v>
      </c>
      <c r="B729">
        <v>1</v>
      </c>
      <c r="C729" s="38" t="s">
        <v>32704</v>
      </c>
    </row>
    <row r="730" spans="1:3">
      <c r="A730" t="s">
        <v>5511</v>
      </c>
      <c r="B730">
        <v>1</v>
      </c>
      <c r="C730" s="38" t="s">
        <v>32704</v>
      </c>
    </row>
    <row r="731" spans="1:3">
      <c r="A731" t="s">
        <v>1063</v>
      </c>
      <c r="B731">
        <v>1</v>
      </c>
      <c r="C731" s="38" t="s">
        <v>32704</v>
      </c>
    </row>
    <row r="732" spans="1:3">
      <c r="A732" t="s">
        <v>1068</v>
      </c>
      <c r="B732">
        <v>1</v>
      </c>
      <c r="C732" s="38" t="s">
        <v>32704</v>
      </c>
    </row>
    <row r="733" spans="1:3">
      <c r="A733" t="s">
        <v>5497</v>
      </c>
      <c r="B733">
        <v>3</v>
      </c>
      <c r="C733" s="38" t="s">
        <v>32704</v>
      </c>
    </row>
    <row r="734" spans="1:3">
      <c r="A734" t="s">
        <v>5492</v>
      </c>
      <c r="B734">
        <v>2</v>
      </c>
      <c r="C734" s="38" t="s">
        <v>32704</v>
      </c>
    </row>
    <row r="735" spans="1:3">
      <c r="A735" t="s">
        <v>5486</v>
      </c>
      <c r="B735">
        <v>2</v>
      </c>
      <c r="C735" s="38" t="s">
        <v>32704</v>
      </c>
    </row>
    <row r="736" spans="1:3">
      <c r="A736" t="s">
        <v>5482</v>
      </c>
      <c r="B736">
        <v>1</v>
      </c>
      <c r="C736" s="38" t="s">
        <v>32704</v>
      </c>
    </row>
    <row r="737" spans="1:3">
      <c r="A737" t="s">
        <v>5478</v>
      </c>
      <c r="B737">
        <v>1</v>
      </c>
      <c r="C737" s="38" t="s">
        <v>32704</v>
      </c>
    </row>
    <row r="738" spans="1:3">
      <c r="A738" t="s">
        <v>5472</v>
      </c>
      <c r="B738">
        <v>2</v>
      </c>
      <c r="C738" s="38" t="s">
        <v>32704</v>
      </c>
    </row>
    <row r="739" spans="1:3">
      <c r="A739" t="s">
        <v>5466</v>
      </c>
      <c r="B739">
        <v>1</v>
      </c>
      <c r="C739" s="38" t="s">
        <v>32704</v>
      </c>
    </row>
    <row r="740" spans="1:3">
      <c r="A740" t="s">
        <v>5460</v>
      </c>
      <c r="B740">
        <v>1</v>
      </c>
      <c r="C740" s="38" t="s">
        <v>32704</v>
      </c>
    </row>
    <row r="741" spans="1:3">
      <c r="A741" t="s">
        <v>5454</v>
      </c>
      <c r="B741">
        <v>1</v>
      </c>
      <c r="C741" s="38" t="s">
        <v>32704</v>
      </c>
    </row>
    <row r="742" spans="1:3">
      <c r="A742" t="s">
        <v>1073</v>
      </c>
      <c r="B742">
        <v>1</v>
      </c>
      <c r="C742" s="38" t="s">
        <v>32704</v>
      </c>
    </row>
    <row r="743" spans="1:3">
      <c r="A743" t="s">
        <v>1340</v>
      </c>
      <c r="B743">
        <v>1</v>
      </c>
      <c r="C743" s="38" t="s">
        <v>32704</v>
      </c>
    </row>
    <row r="744" spans="1:3">
      <c r="A744" t="s">
        <v>5446</v>
      </c>
      <c r="B744">
        <v>2</v>
      </c>
      <c r="C744" s="38" t="s">
        <v>32704</v>
      </c>
    </row>
    <row r="745" spans="1:3">
      <c r="A745" t="s">
        <v>5440</v>
      </c>
      <c r="B745">
        <v>2</v>
      </c>
      <c r="C745" s="38" t="s">
        <v>32704</v>
      </c>
    </row>
    <row r="746" spans="1:3">
      <c r="A746" t="s">
        <v>5436</v>
      </c>
      <c r="B746">
        <v>1</v>
      </c>
      <c r="C746" s="38" t="s">
        <v>32704</v>
      </c>
    </row>
    <row r="747" spans="1:3">
      <c r="A747" t="s">
        <v>5432</v>
      </c>
      <c r="B747">
        <v>1</v>
      </c>
      <c r="C747" s="38" t="s">
        <v>32704</v>
      </c>
    </row>
    <row r="748" spans="1:3">
      <c r="A748" t="s">
        <v>5428</v>
      </c>
      <c r="B748">
        <v>1</v>
      </c>
      <c r="C748" s="38" t="s">
        <v>32704</v>
      </c>
    </row>
    <row r="749" spans="1:3">
      <c r="A749" t="s">
        <v>5416</v>
      </c>
      <c r="B749">
        <v>6</v>
      </c>
      <c r="C749" s="38" t="s">
        <v>32704</v>
      </c>
    </row>
    <row r="750" spans="1:3">
      <c r="A750" t="s">
        <v>5411</v>
      </c>
      <c r="B750">
        <v>4</v>
      </c>
      <c r="C750" s="38" t="s">
        <v>32704</v>
      </c>
    </row>
    <row r="751" spans="1:3">
      <c r="A751" t="s">
        <v>5406</v>
      </c>
      <c r="B751">
        <v>3</v>
      </c>
      <c r="C751" s="38" t="s">
        <v>32704</v>
      </c>
    </row>
    <row r="752" spans="1:3">
      <c r="A752" t="s">
        <v>5402</v>
      </c>
      <c r="B752">
        <v>1</v>
      </c>
      <c r="C752" s="38" t="s">
        <v>32704</v>
      </c>
    </row>
    <row r="753" spans="1:3">
      <c r="A753" t="s">
        <v>5390</v>
      </c>
      <c r="B753">
        <v>5</v>
      </c>
      <c r="C753" s="38" t="s">
        <v>32704</v>
      </c>
    </row>
    <row r="754" spans="1:3">
      <c r="A754" t="s">
        <v>1077</v>
      </c>
      <c r="B754">
        <v>1</v>
      </c>
      <c r="C754" s="38" t="s">
        <v>32704</v>
      </c>
    </row>
    <row r="755" spans="1:3">
      <c r="A755" t="s">
        <v>5384</v>
      </c>
      <c r="B755">
        <v>1</v>
      </c>
      <c r="C755" s="38" t="s">
        <v>32704</v>
      </c>
    </row>
    <row r="756" spans="1:3">
      <c r="A756" t="s">
        <v>5380</v>
      </c>
      <c r="B756">
        <v>1</v>
      </c>
      <c r="C756" s="38" t="s">
        <v>32704</v>
      </c>
    </row>
    <row r="757" spans="1:3">
      <c r="A757" t="s">
        <v>5376</v>
      </c>
      <c r="B757">
        <v>1</v>
      </c>
      <c r="C757" s="38" t="s">
        <v>32704</v>
      </c>
    </row>
    <row r="758" spans="1:3">
      <c r="A758" t="s">
        <v>1082</v>
      </c>
      <c r="B758">
        <v>1</v>
      </c>
      <c r="C758" s="38" t="s">
        <v>32704</v>
      </c>
    </row>
    <row r="759" spans="1:3">
      <c r="A759" t="s">
        <v>5371</v>
      </c>
      <c r="B759">
        <v>1</v>
      </c>
      <c r="C759" s="38" t="s">
        <v>32704</v>
      </c>
    </row>
    <row r="760" spans="1:3">
      <c r="A760" t="s">
        <v>5365</v>
      </c>
      <c r="B760">
        <v>1</v>
      </c>
      <c r="C760" s="38" t="s">
        <v>32704</v>
      </c>
    </row>
    <row r="761" spans="1:3">
      <c r="A761" t="s">
        <v>38</v>
      </c>
      <c r="B761">
        <v>1</v>
      </c>
      <c r="C761" s="38" t="s">
        <v>32704</v>
      </c>
    </row>
    <row r="762" spans="1:3">
      <c r="A762" t="s">
        <v>5359</v>
      </c>
      <c r="B762">
        <v>2</v>
      </c>
      <c r="C762" s="38" t="s">
        <v>32704</v>
      </c>
    </row>
    <row r="763" spans="1:3">
      <c r="A763" t="s">
        <v>5355</v>
      </c>
      <c r="B763">
        <v>2</v>
      </c>
      <c r="C763" s="38" t="s">
        <v>32704</v>
      </c>
    </row>
    <row r="764" spans="1:3">
      <c r="A764" t="s">
        <v>5351</v>
      </c>
      <c r="B764">
        <v>1</v>
      </c>
      <c r="C764" s="38" t="s">
        <v>32704</v>
      </c>
    </row>
    <row r="765" spans="1:3">
      <c r="A765" t="s">
        <v>5345</v>
      </c>
      <c r="B765">
        <v>2</v>
      </c>
      <c r="C765" s="38" t="s">
        <v>32704</v>
      </c>
    </row>
    <row r="766" spans="1:3">
      <c r="A766" t="s">
        <v>5335</v>
      </c>
      <c r="B766">
        <v>3</v>
      </c>
      <c r="C766" s="38" t="s">
        <v>32704</v>
      </c>
    </row>
    <row r="767" spans="1:3">
      <c r="A767" t="s">
        <v>5319</v>
      </c>
      <c r="B767">
        <v>7</v>
      </c>
      <c r="C767" s="38" t="s">
        <v>32704</v>
      </c>
    </row>
    <row r="768" spans="1:3">
      <c r="A768" t="s">
        <v>1087</v>
      </c>
      <c r="B768">
        <v>1</v>
      </c>
      <c r="C768" s="38" t="s">
        <v>32704</v>
      </c>
    </row>
    <row r="769" spans="1:3">
      <c r="A769" t="s">
        <v>5307</v>
      </c>
      <c r="B769">
        <v>5</v>
      </c>
      <c r="C769" s="38" t="s">
        <v>32704</v>
      </c>
    </row>
    <row r="770" spans="1:3">
      <c r="A770" t="s">
        <v>5303</v>
      </c>
      <c r="B770">
        <v>1</v>
      </c>
      <c r="C770" s="38" t="s">
        <v>32704</v>
      </c>
    </row>
    <row r="771" spans="1:3">
      <c r="A771" t="s">
        <v>5297</v>
      </c>
      <c r="B771">
        <v>1</v>
      </c>
      <c r="C771" s="38" t="s">
        <v>32704</v>
      </c>
    </row>
    <row r="772" spans="1:3">
      <c r="A772" t="s">
        <v>5287</v>
      </c>
      <c r="B772">
        <v>3</v>
      </c>
      <c r="C772" s="38" t="s">
        <v>32704</v>
      </c>
    </row>
    <row r="773" spans="1:3">
      <c r="A773" t="s">
        <v>1201</v>
      </c>
      <c r="B773">
        <v>1</v>
      </c>
      <c r="C773" s="38" t="s">
        <v>32704</v>
      </c>
    </row>
    <row r="774" spans="1:3">
      <c r="A774" t="s">
        <v>5277</v>
      </c>
      <c r="B774">
        <v>2</v>
      </c>
      <c r="C774" s="38" t="s">
        <v>32704</v>
      </c>
    </row>
    <row r="775" spans="1:3">
      <c r="A775" t="s">
        <v>5273</v>
      </c>
      <c r="B775">
        <v>1</v>
      </c>
      <c r="C775" s="38" t="s">
        <v>32704</v>
      </c>
    </row>
    <row r="776" spans="1:3">
      <c r="A776" t="s">
        <v>1092</v>
      </c>
      <c r="B776">
        <v>1</v>
      </c>
      <c r="C776" s="38" t="s">
        <v>32704</v>
      </c>
    </row>
    <row r="777" spans="1:3">
      <c r="A777" t="s">
        <v>1097</v>
      </c>
      <c r="B777">
        <v>1</v>
      </c>
      <c r="C777" s="38" t="s">
        <v>32704</v>
      </c>
    </row>
    <row r="778" spans="1:3">
      <c r="A778" t="s">
        <v>49</v>
      </c>
      <c r="B778">
        <v>1</v>
      </c>
      <c r="C778" s="38" t="s">
        <v>32704</v>
      </c>
    </row>
    <row r="779" spans="1:3">
      <c r="A779" t="s">
        <v>5260</v>
      </c>
      <c r="B779">
        <v>1</v>
      </c>
      <c r="C779" s="38" t="s">
        <v>32704</v>
      </c>
    </row>
    <row r="780" spans="1:3">
      <c r="A780" t="s">
        <v>5256</v>
      </c>
      <c r="B780">
        <v>2</v>
      </c>
      <c r="C780" s="38" t="s">
        <v>32704</v>
      </c>
    </row>
    <row r="781" spans="1:3">
      <c r="A781" t="s">
        <v>5250</v>
      </c>
      <c r="B781">
        <v>1</v>
      </c>
      <c r="C781" s="38" t="s">
        <v>32704</v>
      </c>
    </row>
    <row r="782" spans="1:3">
      <c r="A782" t="s">
        <v>5244</v>
      </c>
      <c r="B782">
        <v>1</v>
      </c>
      <c r="C782" s="38" t="s">
        <v>32704</v>
      </c>
    </row>
    <row r="783" spans="1:3">
      <c r="A783" t="s">
        <v>5238</v>
      </c>
      <c r="B783">
        <v>1</v>
      </c>
      <c r="C783" s="38" t="s">
        <v>32704</v>
      </c>
    </row>
    <row r="784" spans="1:3">
      <c r="A784" t="s">
        <v>5234</v>
      </c>
      <c r="B784">
        <v>1</v>
      </c>
      <c r="C784" s="38" t="s">
        <v>32704</v>
      </c>
    </row>
    <row r="785" spans="1:3">
      <c r="A785" t="s">
        <v>5230</v>
      </c>
      <c r="B785">
        <v>2</v>
      </c>
      <c r="C785" s="38" t="s">
        <v>32704</v>
      </c>
    </row>
    <row r="786" spans="1:3">
      <c r="A786" t="s">
        <v>5222</v>
      </c>
      <c r="B786">
        <v>3</v>
      </c>
      <c r="C786" s="38" t="s">
        <v>32704</v>
      </c>
    </row>
    <row r="787" spans="1:3">
      <c r="A787" t="s">
        <v>5208</v>
      </c>
      <c r="B787">
        <v>6</v>
      </c>
      <c r="C787" s="38" t="s">
        <v>32704</v>
      </c>
    </row>
    <row r="788" spans="1:3">
      <c r="A788" t="s">
        <v>1102</v>
      </c>
      <c r="B788">
        <v>1</v>
      </c>
      <c r="C788" s="38" t="s">
        <v>32704</v>
      </c>
    </row>
    <row r="789" spans="1:3">
      <c r="A789" t="s">
        <v>5198</v>
      </c>
      <c r="B789">
        <v>2</v>
      </c>
      <c r="C789" s="38" t="s">
        <v>32704</v>
      </c>
    </row>
    <row r="790" spans="1:3">
      <c r="A790" t="s">
        <v>5194</v>
      </c>
      <c r="B790">
        <v>1</v>
      </c>
      <c r="C790" s="38" t="s">
        <v>32704</v>
      </c>
    </row>
    <row r="791" spans="1:3">
      <c r="A791" t="s">
        <v>1107</v>
      </c>
      <c r="B791">
        <v>1</v>
      </c>
      <c r="C791" s="38" t="s">
        <v>32704</v>
      </c>
    </row>
    <row r="792" spans="1:3">
      <c r="A792" t="s">
        <v>5189</v>
      </c>
      <c r="B792">
        <v>1</v>
      </c>
      <c r="C792" s="38" t="s">
        <v>32704</v>
      </c>
    </row>
    <row r="793" spans="1:3">
      <c r="A793" t="s">
        <v>5185</v>
      </c>
      <c r="B793">
        <v>1</v>
      </c>
      <c r="C793" s="38" t="s">
        <v>32704</v>
      </c>
    </row>
    <row r="794" spans="1:3">
      <c r="A794" t="s">
        <v>5179</v>
      </c>
      <c r="B794">
        <v>1</v>
      </c>
      <c r="C794" s="38" t="s">
        <v>32704</v>
      </c>
    </row>
    <row r="795" spans="1:3">
      <c r="A795" t="s">
        <v>5175</v>
      </c>
      <c r="B795">
        <v>1</v>
      </c>
      <c r="C795" s="38" t="s">
        <v>32704</v>
      </c>
    </row>
    <row r="796" spans="1:3">
      <c r="A796" t="s">
        <v>1128</v>
      </c>
      <c r="B796">
        <v>1</v>
      </c>
      <c r="C796" s="38" t="s">
        <v>32704</v>
      </c>
    </row>
    <row r="797" spans="1:3">
      <c r="A797" t="s">
        <v>1132</v>
      </c>
      <c r="B797">
        <v>1</v>
      </c>
      <c r="C797" s="38" t="s">
        <v>32704</v>
      </c>
    </row>
    <row r="798" spans="1:3">
      <c r="A798" t="s">
        <v>1136</v>
      </c>
      <c r="B798">
        <v>1</v>
      </c>
      <c r="C798" s="38" t="s">
        <v>32704</v>
      </c>
    </row>
    <row r="799" spans="1:3">
      <c r="A799" t="s">
        <v>5168</v>
      </c>
      <c r="B799">
        <v>1</v>
      </c>
      <c r="C799" s="38" t="s">
        <v>32704</v>
      </c>
    </row>
    <row r="800" spans="1:3">
      <c r="A800" t="s">
        <v>5162</v>
      </c>
      <c r="B800">
        <v>1</v>
      </c>
      <c r="C800" s="38" t="s">
        <v>32704</v>
      </c>
    </row>
    <row r="801" spans="1:3">
      <c r="A801" t="s">
        <v>5156</v>
      </c>
      <c r="B801">
        <v>2</v>
      </c>
      <c r="C801" s="38" t="s">
        <v>32704</v>
      </c>
    </row>
    <row r="802" spans="1:3">
      <c r="A802" t="s">
        <v>5151</v>
      </c>
      <c r="B802">
        <v>1</v>
      </c>
      <c r="C802" s="38" t="s">
        <v>32704</v>
      </c>
    </row>
    <row r="803" spans="1:3">
      <c r="A803" t="s">
        <v>1349</v>
      </c>
      <c r="B803">
        <v>1</v>
      </c>
      <c r="C803" s="38" t="s">
        <v>32704</v>
      </c>
    </row>
    <row r="804" spans="1:3">
      <c r="A804" t="s">
        <v>5145</v>
      </c>
      <c r="B804">
        <v>1</v>
      </c>
      <c r="C804" s="38" t="s">
        <v>32704</v>
      </c>
    </row>
    <row r="805" spans="1:3">
      <c r="A805" t="s">
        <v>222</v>
      </c>
      <c r="B805">
        <v>1</v>
      </c>
      <c r="C805" s="38" t="s">
        <v>32704</v>
      </c>
    </row>
    <row r="806" spans="1:3">
      <c r="A806" t="s">
        <v>5135</v>
      </c>
      <c r="B806">
        <v>3</v>
      </c>
      <c r="C806" s="38" t="s">
        <v>32704</v>
      </c>
    </row>
    <row r="807" spans="1:3">
      <c r="A807" t="s">
        <v>5127</v>
      </c>
      <c r="B807">
        <v>2</v>
      </c>
      <c r="C807" s="38" t="s">
        <v>32704</v>
      </c>
    </row>
    <row r="808" spans="1:3">
      <c r="A808" t="s">
        <v>5117</v>
      </c>
      <c r="B808">
        <v>3</v>
      </c>
      <c r="C808" s="38" t="s">
        <v>32704</v>
      </c>
    </row>
    <row r="809" spans="1:3">
      <c r="A809" t="s">
        <v>5113</v>
      </c>
      <c r="B809">
        <v>1</v>
      </c>
      <c r="C809" s="38" t="s">
        <v>32704</v>
      </c>
    </row>
    <row r="810" spans="1:3">
      <c r="A810" t="s">
        <v>5108</v>
      </c>
      <c r="B810">
        <v>2</v>
      </c>
      <c r="C810" s="38" t="s">
        <v>32704</v>
      </c>
    </row>
    <row r="811" spans="1:3">
      <c r="A811" t="s">
        <v>5103</v>
      </c>
      <c r="B811">
        <v>2</v>
      </c>
      <c r="C811" s="38" t="s">
        <v>32704</v>
      </c>
    </row>
    <row r="812" spans="1:3">
      <c r="A812" t="s">
        <v>5100</v>
      </c>
      <c r="B812">
        <v>2</v>
      </c>
      <c r="C812" s="38" t="s">
        <v>32704</v>
      </c>
    </row>
    <row r="813" spans="1:3">
      <c r="A813" t="s">
        <v>5094</v>
      </c>
      <c r="B813">
        <v>2</v>
      </c>
      <c r="C813" s="38" t="s">
        <v>32704</v>
      </c>
    </row>
    <row r="814" spans="1:3">
      <c r="A814" t="s">
        <v>5090</v>
      </c>
      <c r="B814">
        <v>1</v>
      </c>
      <c r="C814" s="38" t="s">
        <v>32704</v>
      </c>
    </row>
    <row r="815" spans="1:3">
      <c r="A815" t="s">
        <v>5084</v>
      </c>
      <c r="B815">
        <v>1</v>
      </c>
      <c r="C815" s="38" t="s">
        <v>32704</v>
      </c>
    </row>
    <row r="816" spans="1:3">
      <c r="A816" t="s">
        <v>5078</v>
      </c>
      <c r="B816">
        <v>2</v>
      </c>
      <c r="C816" s="38" t="s">
        <v>32704</v>
      </c>
    </row>
    <row r="817" spans="1:3">
      <c r="A817" t="s">
        <v>5074</v>
      </c>
      <c r="B817">
        <v>1</v>
      </c>
      <c r="C817" s="38" t="s">
        <v>32704</v>
      </c>
    </row>
    <row r="818" spans="1:3">
      <c r="A818" t="s">
        <v>5069</v>
      </c>
      <c r="B818">
        <v>1</v>
      </c>
      <c r="C818" s="38" t="s">
        <v>32704</v>
      </c>
    </row>
    <row r="819" spans="1:3">
      <c r="A819" t="s">
        <v>5063</v>
      </c>
      <c r="B819">
        <v>2</v>
      </c>
      <c r="C819" s="38" t="s">
        <v>32704</v>
      </c>
    </row>
    <row r="820" spans="1:3">
      <c r="A820" t="s">
        <v>5057</v>
      </c>
      <c r="B820">
        <v>2</v>
      </c>
      <c r="C820" s="38" t="s">
        <v>32704</v>
      </c>
    </row>
    <row r="821" spans="1:3">
      <c r="A821" t="s">
        <v>5049</v>
      </c>
      <c r="B821">
        <v>3</v>
      </c>
      <c r="C821" s="38" t="s">
        <v>32704</v>
      </c>
    </row>
    <row r="822" spans="1:3">
      <c r="A822" t="s">
        <v>5044</v>
      </c>
      <c r="B822">
        <v>1</v>
      </c>
      <c r="C822" s="38" t="s">
        <v>32704</v>
      </c>
    </row>
    <row r="823" spans="1:3">
      <c r="A823" t="s">
        <v>5039</v>
      </c>
      <c r="B823">
        <v>1</v>
      </c>
      <c r="C823" s="38" t="s">
        <v>32704</v>
      </c>
    </row>
    <row r="824" spans="1:3">
      <c r="A824" t="s">
        <v>1210</v>
      </c>
      <c r="B824">
        <v>1</v>
      </c>
      <c r="C824" s="38" t="s">
        <v>32704</v>
      </c>
    </row>
    <row r="825" spans="1:3">
      <c r="A825" t="s">
        <v>5017</v>
      </c>
      <c r="B825">
        <v>7</v>
      </c>
      <c r="C825" s="38" t="s">
        <v>32704</v>
      </c>
    </row>
    <row r="826" spans="1:3">
      <c r="A826" t="s">
        <v>5013</v>
      </c>
      <c r="B826">
        <v>1</v>
      </c>
      <c r="C826" s="38" t="s">
        <v>32704</v>
      </c>
    </row>
    <row r="827" spans="1:3">
      <c r="A827" t="s">
        <v>5009</v>
      </c>
      <c r="B827">
        <v>1</v>
      </c>
      <c r="C827" s="38" t="s">
        <v>32704</v>
      </c>
    </row>
    <row r="828" spans="1:3">
      <c r="A828" t="s">
        <v>5005</v>
      </c>
      <c r="B828">
        <v>1</v>
      </c>
      <c r="C828" s="38" t="s">
        <v>32704</v>
      </c>
    </row>
    <row r="829" spans="1:3">
      <c r="A829" t="s">
        <v>5000</v>
      </c>
      <c r="B829">
        <v>2</v>
      </c>
      <c r="C829" s="38" t="s">
        <v>32704</v>
      </c>
    </row>
    <row r="830" spans="1:3">
      <c r="A830" t="s">
        <v>4996</v>
      </c>
      <c r="B830">
        <v>1</v>
      </c>
      <c r="C830" s="38" t="s">
        <v>32704</v>
      </c>
    </row>
    <row r="831" spans="1:3">
      <c r="A831" t="s">
        <v>4992</v>
      </c>
      <c r="B831">
        <v>1</v>
      </c>
      <c r="C831" s="38" t="s">
        <v>32704</v>
      </c>
    </row>
    <row r="832" spans="1:3">
      <c r="A832" t="s">
        <v>1158</v>
      </c>
      <c r="B832">
        <v>1</v>
      </c>
      <c r="C832" s="38" t="s">
        <v>32704</v>
      </c>
    </row>
    <row r="833" spans="1:3">
      <c r="A833" t="s">
        <v>4984</v>
      </c>
      <c r="B833">
        <v>1</v>
      </c>
      <c r="C833" s="38" t="s">
        <v>32704</v>
      </c>
    </row>
    <row r="834" spans="1:3">
      <c r="A834" t="s">
        <v>4980</v>
      </c>
      <c r="B834">
        <v>1</v>
      </c>
      <c r="C834" s="38" t="s">
        <v>32704</v>
      </c>
    </row>
    <row r="835" spans="1:3">
      <c r="A835" t="s">
        <v>4972</v>
      </c>
      <c r="B835">
        <v>3</v>
      </c>
      <c r="C835" s="38" t="s">
        <v>32704</v>
      </c>
    </row>
    <row r="836" spans="1:3">
      <c r="A836" t="s">
        <v>4968</v>
      </c>
      <c r="B836">
        <v>1</v>
      </c>
      <c r="C836" s="38" t="s">
        <v>32704</v>
      </c>
    </row>
    <row r="837" spans="1:3">
      <c r="A837" t="s">
        <v>1214</v>
      </c>
      <c r="B837">
        <v>1</v>
      </c>
      <c r="C837" s="38" t="s">
        <v>32704</v>
      </c>
    </row>
    <row r="838" spans="1:3">
      <c r="A838" t="s">
        <v>4956</v>
      </c>
      <c r="B838">
        <v>3</v>
      </c>
      <c r="C838" s="38" t="s">
        <v>32704</v>
      </c>
    </row>
    <row r="839" spans="1:3">
      <c r="A839" t="s">
        <v>4952</v>
      </c>
      <c r="B839">
        <v>1</v>
      </c>
      <c r="C839" s="38" t="s">
        <v>32704</v>
      </c>
    </row>
    <row r="840" spans="1:3">
      <c r="A840" t="s">
        <v>4944</v>
      </c>
      <c r="B840">
        <v>3</v>
      </c>
      <c r="C840" s="38" t="s">
        <v>32704</v>
      </c>
    </row>
    <row r="841" spans="1:3">
      <c r="A841" t="s">
        <v>4939</v>
      </c>
      <c r="B841">
        <v>1</v>
      </c>
      <c r="C841" s="38" t="s">
        <v>32704</v>
      </c>
    </row>
    <row r="842" spans="1:3">
      <c r="A842" t="s">
        <v>4933</v>
      </c>
      <c r="B842">
        <v>4</v>
      </c>
      <c r="C842" s="38" t="s">
        <v>32704</v>
      </c>
    </row>
    <row r="843" spans="1:3">
      <c r="A843" t="s">
        <v>4927</v>
      </c>
      <c r="B843">
        <v>2</v>
      </c>
      <c r="C843" s="38" t="s">
        <v>32704</v>
      </c>
    </row>
    <row r="844" spans="1:3">
      <c r="A844" t="s">
        <v>4909</v>
      </c>
      <c r="B844">
        <v>8</v>
      </c>
      <c r="C844" s="38" t="s">
        <v>32704</v>
      </c>
    </row>
    <row r="845" spans="1:3">
      <c r="A845" t="s">
        <v>225</v>
      </c>
      <c r="B845">
        <v>1</v>
      </c>
      <c r="C845" s="38" t="s">
        <v>32704</v>
      </c>
    </row>
    <row r="846" spans="1:3">
      <c r="A846" t="s">
        <v>1219</v>
      </c>
      <c r="B846">
        <v>1</v>
      </c>
      <c r="C846" s="38" t="s">
        <v>32704</v>
      </c>
    </row>
    <row r="847" spans="1:3">
      <c r="A847" t="s">
        <v>1224</v>
      </c>
      <c r="B847">
        <v>1</v>
      </c>
      <c r="C847" s="38" t="s">
        <v>32704</v>
      </c>
    </row>
    <row r="848" spans="1:3">
      <c r="A848" t="s">
        <v>1367</v>
      </c>
      <c r="B848">
        <v>1</v>
      </c>
      <c r="C848" s="38" t="s">
        <v>32704</v>
      </c>
    </row>
    <row r="849" spans="1:3">
      <c r="A849" t="s">
        <v>4893</v>
      </c>
      <c r="B849">
        <v>5</v>
      </c>
      <c r="C849" s="38" t="s">
        <v>32704</v>
      </c>
    </row>
    <row r="850" spans="1:3">
      <c r="A850" t="s">
        <v>4889</v>
      </c>
      <c r="B850">
        <v>1</v>
      </c>
      <c r="C850" s="38" t="s">
        <v>32704</v>
      </c>
    </row>
    <row r="851" spans="1:3">
      <c r="A851" t="s">
        <v>4881</v>
      </c>
      <c r="B851">
        <v>3</v>
      </c>
      <c r="C851" s="38" t="s">
        <v>32704</v>
      </c>
    </row>
    <row r="852" spans="1:3">
      <c r="A852" t="s">
        <v>4873</v>
      </c>
      <c r="B852">
        <v>2</v>
      </c>
      <c r="C852" s="38" t="s">
        <v>32704</v>
      </c>
    </row>
    <row r="853" spans="1:3">
      <c r="A853" t="s">
        <v>4869</v>
      </c>
      <c r="B853">
        <v>1</v>
      </c>
      <c r="C853" s="38" t="s">
        <v>32704</v>
      </c>
    </row>
    <row r="854" spans="1:3">
      <c r="A854" t="s">
        <v>4863</v>
      </c>
      <c r="B854">
        <v>1</v>
      </c>
      <c r="C854" s="38" t="s">
        <v>32704</v>
      </c>
    </row>
    <row r="855" spans="1:3">
      <c r="A855" t="s">
        <v>4857</v>
      </c>
      <c r="B855">
        <v>1</v>
      </c>
      <c r="C855" s="38" t="s">
        <v>32704</v>
      </c>
    </row>
    <row r="856" spans="1:3">
      <c r="A856" t="s">
        <v>4849</v>
      </c>
      <c r="B856">
        <v>2</v>
      </c>
      <c r="C856" s="38" t="s">
        <v>32704</v>
      </c>
    </row>
    <row r="857" spans="1:3">
      <c r="A857" t="s">
        <v>4845</v>
      </c>
      <c r="B857">
        <v>1</v>
      </c>
      <c r="C857" s="38" t="s">
        <v>32704</v>
      </c>
    </row>
    <row r="858" spans="1:3">
      <c r="A858" t="s">
        <v>4838</v>
      </c>
      <c r="B858">
        <v>4</v>
      </c>
      <c r="C858" s="38" t="s">
        <v>32704</v>
      </c>
    </row>
    <row r="859" spans="1:3">
      <c r="A859" t="s">
        <v>4834</v>
      </c>
      <c r="B859">
        <v>1</v>
      </c>
      <c r="C859" s="38" t="s">
        <v>32704</v>
      </c>
    </row>
    <row r="860" spans="1:3">
      <c r="A860" t="s">
        <v>4829</v>
      </c>
      <c r="B860">
        <v>2</v>
      </c>
      <c r="C860" s="38" t="s">
        <v>32704</v>
      </c>
    </row>
    <row r="861" spans="1:3">
      <c r="A861" t="s">
        <v>4827</v>
      </c>
      <c r="B861">
        <v>3</v>
      </c>
      <c r="C861" s="38" t="s">
        <v>32704</v>
      </c>
    </row>
    <row r="862" spans="1:3">
      <c r="A862" t="s">
        <v>4819</v>
      </c>
      <c r="B862">
        <v>4</v>
      </c>
      <c r="C862" s="38" t="s">
        <v>32704</v>
      </c>
    </row>
    <row r="863" spans="1:3">
      <c r="A863" t="s">
        <v>4812</v>
      </c>
      <c r="B863">
        <v>1</v>
      </c>
      <c r="C863" s="38" t="s">
        <v>32704</v>
      </c>
    </row>
    <row r="864" spans="1:3">
      <c r="A864" t="s">
        <v>4808</v>
      </c>
      <c r="B864">
        <v>1</v>
      </c>
      <c r="C864" s="38" t="s">
        <v>32704</v>
      </c>
    </row>
    <row r="865" spans="1:3">
      <c r="A865" t="s">
        <v>4804</v>
      </c>
      <c r="B865">
        <v>1</v>
      </c>
      <c r="C865" s="38" t="s">
        <v>32704</v>
      </c>
    </row>
    <row r="866" spans="1:3">
      <c r="A866" t="s">
        <v>4799</v>
      </c>
      <c r="B866">
        <v>2</v>
      </c>
      <c r="C866" s="38" t="s">
        <v>32704</v>
      </c>
    </row>
    <row r="867" spans="1:3">
      <c r="A867" t="s">
        <v>4794</v>
      </c>
      <c r="B867">
        <v>1</v>
      </c>
      <c r="C867" s="38" t="s">
        <v>32704</v>
      </c>
    </row>
    <row r="868" spans="1:3">
      <c r="A868" t="s">
        <v>4788</v>
      </c>
      <c r="B868">
        <v>2</v>
      </c>
      <c r="C868" s="38" t="s">
        <v>32704</v>
      </c>
    </row>
    <row r="869" spans="1:3">
      <c r="A869" t="s">
        <v>4783</v>
      </c>
      <c r="B869">
        <v>2</v>
      </c>
      <c r="C869" s="38" t="s">
        <v>32704</v>
      </c>
    </row>
    <row r="870" spans="1:3">
      <c r="A870" t="s">
        <v>4779</v>
      </c>
      <c r="B870">
        <v>1</v>
      </c>
      <c r="C870" s="38" t="s">
        <v>32704</v>
      </c>
    </row>
    <row r="871" spans="1:3">
      <c r="A871" t="s">
        <v>1376</v>
      </c>
      <c r="B871">
        <v>1</v>
      </c>
      <c r="C871" s="38" t="s">
        <v>32704</v>
      </c>
    </row>
    <row r="872" spans="1:3">
      <c r="A872" t="s">
        <v>4771</v>
      </c>
      <c r="B872">
        <v>1</v>
      </c>
      <c r="C872" s="38" t="s">
        <v>32704</v>
      </c>
    </row>
    <row r="873" spans="1:3">
      <c r="A873" t="s">
        <v>4764</v>
      </c>
      <c r="B873">
        <v>2</v>
      </c>
      <c r="C873" s="38" t="s">
        <v>32704</v>
      </c>
    </row>
    <row r="874" spans="1:3">
      <c r="A874" t="s">
        <v>4758</v>
      </c>
      <c r="B874">
        <v>1</v>
      </c>
      <c r="C874" s="38" t="s">
        <v>32704</v>
      </c>
    </row>
    <row r="875" spans="1:3">
      <c r="A875" t="s">
        <v>4754</v>
      </c>
      <c r="B875">
        <v>1</v>
      </c>
      <c r="C875" s="38" t="s">
        <v>32704</v>
      </c>
    </row>
    <row r="876" spans="1:3">
      <c r="A876" t="s">
        <v>1234</v>
      </c>
      <c r="B876">
        <v>1</v>
      </c>
      <c r="C876" s="38" t="s">
        <v>32704</v>
      </c>
    </row>
    <row r="877" spans="1:3">
      <c r="A877" t="s">
        <v>4747</v>
      </c>
      <c r="B877">
        <v>2</v>
      </c>
      <c r="C877" s="38" t="s">
        <v>32704</v>
      </c>
    </row>
    <row r="878" spans="1:3">
      <c r="A878" t="s">
        <v>1532</v>
      </c>
      <c r="B878">
        <v>1</v>
      </c>
      <c r="C878" s="38" t="s">
        <v>32704</v>
      </c>
    </row>
    <row r="879" spans="1:3">
      <c r="A879" t="s">
        <v>1536</v>
      </c>
      <c r="B879">
        <v>1</v>
      </c>
      <c r="C879" s="38" t="s">
        <v>32704</v>
      </c>
    </row>
    <row r="880" spans="1:3">
      <c r="A880" t="s">
        <v>4739</v>
      </c>
      <c r="B880">
        <v>1</v>
      </c>
      <c r="C880" s="38" t="s">
        <v>32704</v>
      </c>
    </row>
    <row r="881" spans="1:3">
      <c r="A881" t="s">
        <v>4731</v>
      </c>
      <c r="B881">
        <v>3</v>
      </c>
      <c r="C881" s="38" t="s">
        <v>32704</v>
      </c>
    </row>
    <row r="882" spans="1:3">
      <c r="A882" t="s">
        <v>4727</v>
      </c>
      <c r="B882">
        <v>1</v>
      </c>
      <c r="C882" s="38" t="s">
        <v>32704</v>
      </c>
    </row>
    <row r="883" spans="1:3">
      <c r="A883" t="s">
        <v>1149</v>
      </c>
      <c r="B883">
        <v>1</v>
      </c>
      <c r="C883" s="38" t="s">
        <v>32704</v>
      </c>
    </row>
    <row r="884" spans="1:3">
      <c r="A884" t="s">
        <v>4720</v>
      </c>
      <c r="B884">
        <v>1</v>
      </c>
      <c r="C884" s="38" t="s">
        <v>32704</v>
      </c>
    </row>
    <row r="885" spans="1:3">
      <c r="A885" t="s">
        <v>4710</v>
      </c>
      <c r="B885">
        <v>3</v>
      </c>
      <c r="C885" s="38" t="s">
        <v>32704</v>
      </c>
    </row>
    <row r="886" spans="1:3">
      <c r="A886" t="s">
        <v>4705</v>
      </c>
      <c r="B886">
        <v>1</v>
      </c>
      <c r="C886" s="38" t="s">
        <v>32704</v>
      </c>
    </row>
    <row r="887" spans="1:3">
      <c r="A887" t="s">
        <v>4699</v>
      </c>
      <c r="B887">
        <v>1</v>
      </c>
      <c r="C887" s="38" t="s">
        <v>32704</v>
      </c>
    </row>
    <row r="888" spans="1:3">
      <c r="A888" t="s">
        <v>4693</v>
      </c>
      <c r="B888">
        <v>1</v>
      </c>
      <c r="C888" s="38" t="s">
        <v>32704</v>
      </c>
    </row>
    <row r="889" spans="1:3">
      <c r="A889" t="s">
        <v>4688</v>
      </c>
      <c r="B889">
        <v>1</v>
      </c>
      <c r="C889" s="38" t="s">
        <v>32704</v>
      </c>
    </row>
    <row r="890" spans="1:3">
      <c r="A890" t="s">
        <v>1239</v>
      </c>
      <c r="B890">
        <v>1</v>
      </c>
      <c r="C890" s="38" t="s">
        <v>32704</v>
      </c>
    </row>
    <row r="891" spans="1:3">
      <c r="A891" t="s">
        <v>1244</v>
      </c>
      <c r="B891">
        <v>1</v>
      </c>
      <c r="C891" s="38" t="s">
        <v>32704</v>
      </c>
    </row>
    <row r="892" spans="1:3">
      <c r="A892" t="s">
        <v>4679</v>
      </c>
      <c r="B892">
        <v>1</v>
      </c>
      <c r="C892" s="38" t="s">
        <v>32704</v>
      </c>
    </row>
    <row r="893" spans="1:3">
      <c r="A893" t="s">
        <v>4675</v>
      </c>
      <c r="B893">
        <v>1</v>
      </c>
      <c r="C893" s="38" t="s">
        <v>32704</v>
      </c>
    </row>
    <row r="894" spans="1:3">
      <c r="A894" t="s">
        <v>4671</v>
      </c>
      <c r="B894">
        <v>2</v>
      </c>
      <c r="C894" s="38" t="s">
        <v>32704</v>
      </c>
    </row>
    <row r="895" spans="1:3">
      <c r="A895" t="s">
        <v>4663</v>
      </c>
      <c r="B895">
        <v>3</v>
      </c>
      <c r="C895" s="38" t="s">
        <v>32704</v>
      </c>
    </row>
    <row r="896" spans="1:3">
      <c r="A896" t="s">
        <v>4659</v>
      </c>
      <c r="B896">
        <v>1</v>
      </c>
      <c r="C896" s="38" t="s">
        <v>32704</v>
      </c>
    </row>
    <row r="897" spans="1:3">
      <c r="A897" t="s">
        <v>4651</v>
      </c>
      <c r="B897">
        <v>2</v>
      </c>
      <c r="C897" s="38" t="s">
        <v>32704</v>
      </c>
    </row>
    <row r="898" spans="1:3">
      <c r="A898" t="s">
        <v>4641</v>
      </c>
      <c r="B898">
        <v>3</v>
      </c>
      <c r="C898" s="38" t="s">
        <v>32704</v>
      </c>
    </row>
    <row r="899" spans="1:3">
      <c r="A899" t="s">
        <v>1249</v>
      </c>
      <c r="B899">
        <v>2</v>
      </c>
      <c r="C899" s="38" t="s">
        <v>32704</v>
      </c>
    </row>
    <row r="900" spans="1:3">
      <c r="A900" t="s">
        <v>4631</v>
      </c>
      <c r="B900">
        <v>1</v>
      </c>
      <c r="C900" s="38" t="s">
        <v>32704</v>
      </c>
    </row>
    <row r="901" spans="1:3">
      <c r="A901" t="s">
        <v>4627</v>
      </c>
      <c r="B901">
        <v>1</v>
      </c>
      <c r="C901" s="38" t="s">
        <v>32704</v>
      </c>
    </row>
    <row r="902" spans="1:3">
      <c r="A902" t="s">
        <v>4623</v>
      </c>
      <c r="B902">
        <v>1</v>
      </c>
      <c r="C902" s="38" t="s">
        <v>32704</v>
      </c>
    </row>
    <row r="903" spans="1:3">
      <c r="A903" t="s">
        <v>4617</v>
      </c>
      <c r="B903">
        <v>2</v>
      </c>
      <c r="C903" s="38" t="s">
        <v>32704</v>
      </c>
    </row>
    <row r="904" spans="1:3">
      <c r="A904" t="s">
        <v>4610</v>
      </c>
      <c r="B904">
        <v>3</v>
      </c>
      <c r="C904" s="38" t="s">
        <v>32704</v>
      </c>
    </row>
    <row r="905" spans="1:3">
      <c r="A905" t="s">
        <v>4606</v>
      </c>
      <c r="B905">
        <v>2</v>
      </c>
      <c r="C905" s="38" t="s">
        <v>32704</v>
      </c>
    </row>
    <row r="906" spans="1:3">
      <c r="A906" t="s">
        <v>4601</v>
      </c>
      <c r="B906">
        <v>2</v>
      </c>
      <c r="C906" s="38" t="s">
        <v>32704</v>
      </c>
    </row>
    <row r="907" spans="1:3">
      <c r="A907" t="s">
        <v>4597</v>
      </c>
      <c r="B907">
        <v>1</v>
      </c>
      <c r="C907" s="38" t="s">
        <v>32704</v>
      </c>
    </row>
    <row r="908" spans="1:3">
      <c r="A908" t="s">
        <v>4589</v>
      </c>
      <c r="B908">
        <v>5</v>
      </c>
      <c r="C908" s="38" t="s">
        <v>32704</v>
      </c>
    </row>
    <row r="909" spans="1:3">
      <c r="A909" t="s">
        <v>4583</v>
      </c>
      <c r="B909">
        <v>1</v>
      </c>
      <c r="C909" s="38" t="s">
        <v>32704</v>
      </c>
    </row>
    <row r="910" spans="1:3">
      <c r="A910" t="s">
        <v>1399</v>
      </c>
      <c r="B910">
        <v>1</v>
      </c>
      <c r="C910" s="38" t="s">
        <v>32704</v>
      </c>
    </row>
    <row r="911" spans="1:3">
      <c r="A911" t="s">
        <v>1639</v>
      </c>
      <c r="B911">
        <v>1</v>
      </c>
      <c r="C911" s="38" t="s">
        <v>32704</v>
      </c>
    </row>
    <row r="912" spans="1:3">
      <c r="A912" t="s">
        <v>4573</v>
      </c>
      <c r="B912">
        <v>1</v>
      </c>
      <c r="C912" s="38" t="s">
        <v>32704</v>
      </c>
    </row>
    <row r="913" spans="1:3">
      <c r="A913" t="s">
        <v>1822</v>
      </c>
      <c r="B913">
        <v>1</v>
      </c>
      <c r="C913" s="38" t="s">
        <v>32704</v>
      </c>
    </row>
    <row r="914" spans="1:3">
      <c r="A914" t="s">
        <v>4568</v>
      </c>
      <c r="B914">
        <v>1</v>
      </c>
      <c r="C914" s="38" t="s">
        <v>32704</v>
      </c>
    </row>
    <row r="915" spans="1:3">
      <c r="A915" t="s">
        <v>1545</v>
      </c>
      <c r="B915">
        <v>1</v>
      </c>
      <c r="C915" s="38" t="s">
        <v>32704</v>
      </c>
    </row>
    <row r="916" spans="1:3">
      <c r="A916" t="s">
        <v>4558</v>
      </c>
      <c r="B916">
        <v>1</v>
      </c>
      <c r="C916" s="38" t="s">
        <v>32704</v>
      </c>
    </row>
    <row r="917" spans="1:3">
      <c r="A917" t="s">
        <v>1550</v>
      </c>
      <c r="B917">
        <v>1</v>
      </c>
      <c r="C917" s="38" t="s">
        <v>32704</v>
      </c>
    </row>
    <row r="918" spans="1:3">
      <c r="A918" t="s">
        <v>4551</v>
      </c>
      <c r="B918">
        <v>2</v>
      </c>
      <c r="C918" s="38" t="s">
        <v>32704</v>
      </c>
    </row>
    <row r="919" spans="1:3">
      <c r="A919" t="s">
        <v>4547</v>
      </c>
      <c r="B919">
        <v>1</v>
      </c>
      <c r="C919" s="38" t="s">
        <v>32704</v>
      </c>
    </row>
    <row r="920" spans="1:3">
      <c r="A920" t="s">
        <v>4541</v>
      </c>
      <c r="B920">
        <v>1</v>
      </c>
      <c r="C920" s="38" t="s">
        <v>32704</v>
      </c>
    </row>
    <row r="921" spans="1:3">
      <c r="A921" t="s">
        <v>4536</v>
      </c>
      <c r="B921">
        <v>2</v>
      </c>
      <c r="C921" s="38" t="s">
        <v>32704</v>
      </c>
    </row>
    <row r="922" spans="1:3">
      <c r="A922" t="s">
        <v>4528</v>
      </c>
      <c r="B922">
        <v>4</v>
      </c>
      <c r="C922" s="38" t="s">
        <v>32704</v>
      </c>
    </row>
    <row r="923" spans="1:3">
      <c r="A923" t="s">
        <v>4520</v>
      </c>
      <c r="B923">
        <v>3</v>
      </c>
      <c r="C923" s="38" t="s">
        <v>32704</v>
      </c>
    </row>
    <row r="924" spans="1:3">
      <c r="A924" t="s">
        <v>1267</v>
      </c>
      <c r="B924">
        <v>1</v>
      </c>
      <c r="C924" s="38" t="s">
        <v>32704</v>
      </c>
    </row>
    <row r="925" spans="1:3">
      <c r="A925" t="s">
        <v>4512</v>
      </c>
      <c r="B925">
        <v>1</v>
      </c>
      <c r="C925" s="38" t="s">
        <v>32704</v>
      </c>
    </row>
    <row r="926" spans="1:3">
      <c r="A926" t="s">
        <v>4506</v>
      </c>
      <c r="B926">
        <v>1</v>
      </c>
      <c r="C926" s="38" t="s">
        <v>32704</v>
      </c>
    </row>
    <row r="927" spans="1:3">
      <c r="A927" t="s">
        <v>4502</v>
      </c>
      <c r="B927">
        <v>1</v>
      </c>
      <c r="C927" s="38" t="s">
        <v>32704</v>
      </c>
    </row>
    <row r="928" spans="1:3">
      <c r="A928" t="s">
        <v>4494</v>
      </c>
      <c r="B928">
        <v>2</v>
      </c>
      <c r="C928" s="38" t="s">
        <v>32704</v>
      </c>
    </row>
    <row r="929" spans="1:3">
      <c r="A929" t="s">
        <v>1272</v>
      </c>
      <c r="B929">
        <v>2</v>
      </c>
      <c r="C929" s="38" t="s">
        <v>32704</v>
      </c>
    </row>
    <row r="930" spans="1:3">
      <c r="A930" t="s">
        <v>4484</v>
      </c>
      <c r="B930">
        <v>2</v>
      </c>
      <c r="C930" s="38" t="s">
        <v>32704</v>
      </c>
    </row>
    <row r="931" spans="1:3">
      <c r="A931" t="s">
        <v>1800</v>
      </c>
      <c r="B931">
        <v>1</v>
      </c>
      <c r="C931" s="38" t="s">
        <v>32704</v>
      </c>
    </row>
    <row r="932" spans="1:3">
      <c r="A932" t="s">
        <v>4478</v>
      </c>
      <c r="B932">
        <v>1</v>
      </c>
      <c r="C932" s="38" t="s">
        <v>32704</v>
      </c>
    </row>
    <row r="933" spans="1:3">
      <c r="A933" t="s">
        <v>4474</v>
      </c>
      <c r="B933">
        <v>1</v>
      </c>
      <c r="C933" s="38" t="s">
        <v>32704</v>
      </c>
    </row>
    <row r="934" spans="1:3">
      <c r="A934" t="s">
        <v>4468</v>
      </c>
      <c r="B934">
        <v>2</v>
      </c>
      <c r="C934" s="38" t="s">
        <v>32704</v>
      </c>
    </row>
    <row r="935" spans="1:3">
      <c r="A935" t="s">
        <v>4455</v>
      </c>
      <c r="B935">
        <v>9</v>
      </c>
      <c r="C935" s="38" t="s">
        <v>32704</v>
      </c>
    </row>
    <row r="936" spans="1:3">
      <c r="A936" t="s">
        <v>4450</v>
      </c>
      <c r="B936">
        <v>1</v>
      </c>
      <c r="C936" s="38" t="s">
        <v>32704</v>
      </c>
    </row>
    <row r="937" spans="1:3">
      <c r="A937" t="s">
        <v>1408</v>
      </c>
      <c r="B937">
        <v>1</v>
      </c>
      <c r="C937" s="38" t="s">
        <v>32704</v>
      </c>
    </row>
    <row r="938" spans="1:3">
      <c r="A938" t="s">
        <v>4441</v>
      </c>
      <c r="B938">
        <v>3</v>
      </c>
      <c r="C938" s="38" t="s">
        <v>32704</v>
      </c>
    </row>
    <row r="939" spans="1:3">
      <c r="A939" t="s">
        <v>1559</v>
      </c>
      <c r="B939">
        <v>1</v>
      </c>
      <c r="C939" s="38" t="s">
        <v>32704</v>
      </c>
    </row>
    <row r="940" spans="1:3">
      <c r="A940" t="s">
        <v>4436</v>
      </c>
      <c r="B940">
        <v>1</v>
      </c>
      <c r="C940" s="38" t="s">
        <v>32704</v>
      </c>
    </row>
    <row r="941" spans="1:3">
      <c r="A941" t="s">
        <v>4432</v>
      </c>
      <c r="B941">
        <v>1</v>
      </c>
      <c r="C941" s="38" t="s">
        <v>32704</v>
      </c>
    </row>
    <row r="942" spans="1:3">
      <c r="A942" t="s">
        <v>4424</v>
      </c>
      <c r="B942">
        <v>2</v>
      </c>
      <c r="C942" s="38" t="s">
        <v>32704</v>
      </c>
    </row>
    <row r="943" spans="1:3">
      <c r="A943" t="s">
        <v>27</v>
      </c>
      <c r="B943">
        <v>5</v>
      </c>
      <c r="C943" s="38" t="s">
        <v>32704</v>
      </c>
    </row>
    <row r="944" spans="1:3">
      <c r="A944" t="s">
        <v>4408</v>
      </c>
      <c r="B944">
        <v>2</v>
      </c>
      <c r="C944" s="38" t="s">
        <v>32704</v>
      </c>
    </row>
    <row r="945" spans="1:3">
      <c r="A945" t="s">
        <v>4402</v>
      </c>
      <c r="B945">
        <v>2</v>
      </c>
      <c r="C945" s="38" t="s">
        <v>32704</v>
      </c>
    </row>
    <row r="946" spans="1:3">
      <c r="A946" t="s">
        <v>4396</v>
      </c>
      <c r="B946">
        <v>2</v>
      </c>
      <c r="C946" s="38" t="s">
        <v>32704</v>
      </c>
    </row>
    <row r="947" spans="1:3">
      <c r="A947" t="s">
        <v>4391</v>
      </c>
      <c r="B947">
        <v>2</v>
      </c>
      <c r="C947" s="38" t="s">
        <v>32704</v>
      </c>
    </row>
    <row r="948" spans="1:3">
      <c r="A948" t="s">
        <v>4384</v>
      </c>
      <c r="B948">
        <v>1</v>
      </c>
      <c r="C948" s="38" t="s">
        <v>32704</v>
      </c>
    </row>
    <row r="949" spans="1:3">
      <c r="A949" t="s">
        <v>4380</v>
      </c>
      <c r="B949">
        <v>1</v>
      </c>
      <c r="C949" s="38" t="s">
        <v>32704</v>
      </c>
    </row>
    <row r="950" spans="1:3">
      <c r="A950" t="s">
        <v>4374</v>
      </c>
      <c r="B950">
        <v>2</v>
      </c>
      <c r="C950" s="38" t="s">
        <v>32704</v>
      </c>
    </row>
    <row r="951" spans="1:3">
      <c r="A951" t="s">
        <v>4370</v>
      </c>
      <c r="B951">
        <v>1</v>
      </c>
      <c r="C951" s="38" t="s">
        <v>32704</v>
      </c>
    </row>
    <row r="952" spans="1:3">
      <c r="A952" t="s">
        <v>4366</v>
      </c>
      <c r="B952">
        <v>1</v>
      </c>
      <c r="C952" s="38" t="s">
        <v>32704</v>
      </c>
    </row>
    <row r="953" spans="1:3">
      <c r="A953" t="s">
        <v>4359</v>
      </c>
      <c r="B953">
        <v>1</v>
      </c>
      <c r="C953" s="38" t="s">
        <v>32704</v>
      </c>
    </row>
    <row r="954" spans="1:3">
      <c r="A954" t="s">
        <v>4354</v>
      </c>
      <c r="B954">
        <v>1</v>
      </c>
      <c r="C954" s="38" t="s">
        <v>32704</v>
      </c>
    </row>
    <row r="955" spans="1:3">
      <c r="A955" t="s">
        <v>4349</v>
      </c>
      <c r="B955">
        <v>1</v>
      </c>
      <c r="C955" s="38" t="s">
        <v>32704</v>
      </c>
    </row>
    <row r="956" spans="1:3">
      <c r="A956" t="s">
        <v>1569</v>
      </c>
      <c r="B956">
        <v>1</v>
      </c>
      <c r="C956" s="38" t="s">
        <v>32704</v>
      </c>
    </row>
    <row r="957" spans="1:3">
      <c r="A957" t="s">
        <v>4342</v>
      </c>
      <c r="B957">
        <v>1</v>
      </c>
      <c r="C957" s="38" t="s">
        <v>32704</v>
      </c>
    </row>
    <row r="958" spans="1:3">
      <c r="A958" t="s">
        <v>4335</v>
      </c>
      <c r="B958">
        <v>2</v>
      </c>
      <c r="C958" s="38" t="s">
        <v>32704</v>
      </c>
    </row>
    <row r="959" spans="1:3">
      <c r="A959" t="s">
        <v>4325</v>
      </c>
      <c r="B959">
        <v>3</v>
      </c>
      <c r="C959" s="38" t="s">
        <v>32704</v>
      </c>
    </row>
    <row r="960" spans="1:3">
      <c r="A960" t="s">
        <v>1277</v>
      </c>
      <c r="B960">
        <v>1</v>
      </c>
      <c r="C960" s="38" t="s">
        <v>32704</v>
      </c>
    </row>
    <row r="961" spans="1:3">
      <c r="A961" t="s">
        <v>4315</v>
      </c>
      <c r="B961">
        <v>2</v>
      </c>
      <c r="C961" s="38" t="s">
        <v>32704</v>
      </c>
    </row>
    <row r="962" spans="1:3">
      <c r="A962" t="s">
        <v>4310</v>
      </c>
      <c r="B962">
        <v>2</v>
      </c>
      <c r="C962" s="38" t="s">
        <v>32704</v>
      </c>
    </row>
    <row r="963" spans="1:3">
      <c r="A963" t="s">
        <v>83</v>
      </c>
      <c r="B963">
        <v>2</v>
      </c>
      <c r="C963" s="38" t="s">
        <v>32704</v>
      </c>
    </row>
    <row r="964" spans="1:3">
      <c r="A964" t="s">
        <v>4297</v>
      </c>
      <c r="B964">
        <v>1</v>
      </c>
      <c r="C964" s="38" t="s">
        <v>32704</v>
      </c>
    </row>
    <row r="965" spans="1:3">
      <c r="A965" t="s">
        <v>4288</v>
      </c>
      <c r="B965">
        <v>2</v>
      </c>
      <c r="C965" s="38" t="s">
        <v>32704</v>
      </c>
    </row>
    <row r="966" spans="1:3">
      <c r="A966" t="s">
        <v>4277</v>
      </c>
      <c r="B966">
        <v>3</v>
      </c>
      <c r="C966" s="38" t="s">
        <v>32704</v>
      </c>
    </row>
    <row r="967" spans="1:3">
      <c r="A967" t="s">
        <v>4269</v>
      </c>
      <c r="B967">
        <v>2</v>
      </c>
      <c r="C967" s="38" t="s">
        <v>32704</v>
      </c>
    </row>
    <row r="968" spans="1:3">
      <c r="A968" t="s">
        <v>4259</v>
      </c>
      <c r="B968">
        <v>3</v>
      </c>
      <c r="C968" s="38" t="s">
        <v>32704</v>
      </c>
    </row>
    <row r="969" spans="1:3">
      <c r="A969" t="s">
        <v>4253</v>
      </c>
      <c r="B969">
        <v>2</v>
      </c>
      <c r="C969" s="38" t="s">
        <v>32704</v>
      </c>
    </row>
    <row r="970" spans="1:3">
      <c r="A970" t="s">
        <v>4246</v>
      </c>
      <c r="B970">
        <v>1</v>
      </c>
      <c r="C970" s="38" t="s">
        <v>32704</v>
      </c>
    </row>
    <row r="971" spans="1:3">
      <c r="A971" t="s">
        <v>4239</v>
      </c>
      <c r="B971">
        <v>1</v>
      </c>
      <c r="C971" s="38" t="s">
        <v>32704</v>
      </c>
    </row>
    <row r="972" spans="1:3">
      <c r="A972" t="s">
        <v>4232</v>
      </c>
      <c r="B972">
        <v>1</v>
      </c>
      <c r="C972" s="38" t="s">
        <v>32704</v>
      </c>
    </row>
    <row r="973" spans="1:3">
      <c r="A973" t="s">
        <v>4224</v>
      </c>
      <c r="B973">
        <v>2</v>
      </c>
      <c r="C973" s="38" t="s">
        <v>32704</v>
      </c>
    </row>
    <row r="974" spans="1:3">
      <c r="A974" t="s">
        <v>4214</v>
      </c>
      <c r="B974">
        <v>4</v>
      </c>
      <c r="C974" s="38" t="s">
        <v>32704</v>
      </c>
    </row>
    <row r="975" spans="1:3">
      <c r="A975" t="s">
        <v>4208</v>
      </c>
      <c r="B975">
        <v>2</v>
      </c>
      <c r="C975" s="38" t="s">
        <v>32704</v>
      </c>
    </row>
    <row r="976" spans="1:3">
      <c r="A976" t="s">
        <v>4192</v>
      </c>
      <c r="B976">
        <v>7</v>
      </c>
      <c r="C976" s="38" t="s">
        <v>32704</v>
      </c>
    </row>
    <row r="977" spans="1:3">
      <c r="A977" t="s">
        <v>4176</v>
      </c>
      <c r="B977">
        <v>6</v>
      </c>
      <c r="C977" s="38" t="s">
        <v>32704</v>
      </c>
    </row>
    <row r="978" spans="1:3">
      <c r="A978" t="s">
        <v>4170</v>
      </c>
      <c r="B978">
        <v>2</v>
      </c>
      <c r="C978" s="38" t="s">
        <v>32704</v>
      </c>
    </row>
    <row r="979" spans="1:3">
      <c r="A979" t="s">
        <v>4164</v>
      </c>
      <c r="B979">
        <v>2</v>
      </c>
      <c r="C979" s="38" t="s">
        <v>32704</v>
      </c>
    </row>
    <row r="980" spans="1:3">
      <c r="A980" t="s">
        <v>4158</v>
      </c>
      <c r="B980">
        <v>2</v>
      </c>
      <c r="C980" s="38" t="s">
        <v>32704</v>
      </c>
    </row>
    <row r="981" spans="1:3">
      <c r="A981" t="s">
        <v>4150</v>
      </c>
      <c r="B981">
        <v>3</v>
      </c>
      <c r="C981" s="38" t="s">
        <v>32704</v>
      </c>
    </row>
    <row r="982" spans="1:3">
      <c r="A982" t="s">
        <v>4136</v>
      </c>
      <c r="B982">
        <v>6</v>
      </c>
      <c r="C982" s="38" t="s">
        <v>32704</v>
      </c>
    </row>
    <row r="983" spans="1:3">
      <c r="A983" t="s">
        <v>4126</v>
      </c>
      <c r="B983">
        <v>3</v>
      </c>
      <c r="C983" s="38" t="s">
        <v>32704</v>
      </c>
    </row>
    <row r="984" spans="1:3">
      <c r="A984" t="s">
        <v>4108</v>
      </c>
      <c r="B984">
        <v>7</v>
      </c>
      <c r="C984" s="38" t="s">
        <v>32704</v>
      </c>
    </row>
    <row r="985" spans="1:3">
      <c r="A985" t="s">
        <v>4102</v>
      </c>
      <c r="B985">
        <v>1</v>
      </c>
      <c r="C985" s="38" t="s">
        <v>32704</v>
      </c>
    </row>
    <row r="986" spans="1:3">
      <c r="A986" t="s">
        <v>4098</v>
      </c>
      <c r="B986">
        <v>1</v>
      </c>
      <c r="C986" s="38" t="s">
        <v>32704</v>
      </c>
    </row>
    <row r="987" spans="1:3">
      <c r="A987" t="s">
        <v>4092</v>
      </c>
      <c r="B987">
        <v>2</v>
      </c>
      <c r="C987" s="38" t="s">
        <v>32704</v>
      </c>
    </row>
    <row r="988" spans="1:3">
      <c r="A988" t="s">
        <v>1423</v>
      </c>
      <c r="B988">
        <v>1</v>
      </c>
      <c r="C988" s="38" t="s">
        <v>32704</v>
      </c>
    </row>
    <row r="989" spans="1:3">
      <c r="A989" t="s">
        <v>4084</v>
      </c>
      <c r="B989">
        <v>1</v>
      </c>
      <c r="C989" s="38" t="s">
        <v>32704</v>
      </c>
    </row>
    <row r="990" spans="1:3">
      <c r="A990" t="s">
        <v>4080</v>
      </c>
      <c r="B990">
        <v>1</v>
      </c>
      <c r="C990" s="38" t="s">
        <v>32704</v>
      </c>
    </row>
    <row r="991" spans="1:3">
      <c r="A991" t="s">
        <v>4076</v>
      </c>
      <c r="B991">
        <v>1</v>
      </c>
      <c r="C991" s="38" t="s">
        <v>32704</v>
      </c>
    </row>
    <row r="992" spans="1:3">
      <c r="A992" t="s">
        <v>4072</v>
      </c>
      <c r="B992">
        <v>1</v>
      </c>
      <c r="C992" s="38" t="s">
        <v>32704</v>
      </c>
    </row>
    <row r="993" spans="1:3">
      <c r="A993" t="s">
        <v>4068</v>
      </c>
      <c r="B993">
        <v>1</v>
      </c>
      <c r="C993" s="38" t="s">
        <v>32704</v>
      </c>
    </row>
    <row r="994" spans="1:3">
      <c r="A994" t="s">
        <v>4060</v>
      </c>
      <c r="B994">
        <v>2</v>
      </c>
      <c r="C994" s="38" t="s">
        <v>32704</v>
      </c>
    </row>
    <row r="995" spans="1:3">
      <c r="A995" t="s">
        <v>4056</v>
      </c>
      <c r="B995">
        <v>1</v>
      </c>
      <c r="C995" s="38" t="s">
        <v>32704</v>
      </c>
    </row>
    <row r="996" spans="1:3">
      <c r="A996" t="s">
        <v>4046</v>
      </c>
      <c r="B996">
        <v>3</v>
      </c>
      <c r="C996" s="38" t="s">
        <v>32704</v>
      </c>
    </row>
    <row r="997" spans="1:3">
      <c r="A997" t="s">
        <v>4038</v>
      </c>
      <c r="B997">
        <v>3</v>
      </c>
      <c r="C997" s="38" t="s">
        <v>32704</v>
      </c>
    </row>
    <row r="998" spans="1:3">
      <c r="A998" t="s">
        <v>4030</v>
      </c>
      <c r="B998">
        <v>3</v>
      </c>
      <c r="C998" s="38" t="s">
        <v>32704</v>
      </c>
    </row>
    <row r="999" spans="1:3">
      <c r="A999" t="s">
        <v>4026</v>
      </c>
      <c r="B999">
        <v>2</v>
      </c>
      <c r="C999" s="38" t="s">
        <v>32704</v>
      </c>
    </row>
    <row r="1000" spans="1:3">
      <c r="A1000" t="s">
        <v>4019</v>
      </c>
      <c r="B1000">
        <v>3</v>
      </c>
      <c r="C1000" s="38" t="s">
        <v>32704</v>
      </c>
    </row>
    <row r="1001" spans="1:3">
      <c r="A1001" t="s">
        <v>242</v>
      </c>
      <c r="B1001">
        <v>1</v>
      </c>
      <c r="C1001" s="38" t="s">
        <v>32704</v>
      </c>
    </row>
    <row r="1002" spans="1:3">
      <c r="A1002" t="s">
        <v>4012</v>
      </c>
      <c r="B1002">
        <v>1</v>
      </c>
      <c r="C1002" s="38" t="s">
        <v>32704</v>
      </c>
    </row>
    <row r="1003" spans="1:3">
      <c r="A1003" t="s">
        <v>4006</v>
      </c>
      <c r="B1003">
        <v>2</v>
      </c>
      <c r="C1003" s="38" t="s">
        <v>32704</v>
      </c>
    </row>
    <row r="1004" spans="1:3">
      <c r="A1004" t="s">
        <v>3999</v>
      </c>
      <c r="B1004">
        <v>4</v>
      </c>
      <c r="C1004" s="38" t="s">
        <v>32704</v>
      </c>
    </row>
    <row r="1005" spans="1:3">
      <c r="A1005" t="s">
        <v>3995</v>
      </c>
      <c r="B1005">
        <v>1</v>
      </c>
      <c r="C1005" s="38" t="s">
        <v>32704</v>
      </c>
    </row>
    <row r="1006" spans="1:3">
      <c r="A1006" t="s">
        <v>3991</v>
      </c>
      <c r="B1006">
        <v>1</v>
      </c>
      <c r="C1006" s="38" t="s">
        <v>32704</v>
      </c>
    </row>
    <row r="1007" spans="1:3">
      <c r="A1007" t="s">
        <v>3985</v>
      </c>
      <c r="B1007">
        <v>1</v>
      </c>
      <c r="C1007" s="38" t="s">
        <v>32704</v>
      </c>
    </row>
    <row r="1008" spans="1:3">
      <c r="A1008" t="s">
        <v>3980</v>
      </c>
      <c r="B1008">
        <v>2</v>
      </c>
      <c r="C1008" s="38" t="s">
        <v>32704</v>
      </c>
    </row>
    <row r="1009" spans="1:3">
      <c r="A1009" t="s">
        <v>1432</v>
      </c>
      <c r="B1009">
        <v>1</v>
      </c>
      <c r="C1009" s="38" t="s">
        <v>32704</v>
      </c>
    </row>
    <row r="1010" spans="1:3">
      <c r="A1010" t="s">
        <v>1437</v>
      </c>
      <c r="B1010">
        <v>1</v>
      </c>
      <c r="C1010" s="38" t="s">
        <v>32704</v>
      </c>
    </row>
    <row r="1011" spans="1:3">
      <c r="A1011" t="s">
        <v>3974</v>
      </c>
      <c r="B1011">
        <v>1</v>
      </c>
      <c r="C1011" s="38" t="s">
        <v>32704</v>
      </c>
    </row>
    <row r="1012" spans="1:3">
      <c r="A1012" t="s">
        <v>1451</v>
      </c>
      <c r="B1012">
        <v>1</v>
      </c>
      <c r="C1012" s="38" t="s">
        <v>32704</v>
      </c>
    </row>
    <row r="1013" spans="1:3">
      <c r="A1013" t="s">
        <v>3966</v>
      </c>
      <c r="B1013">
        <v>3</v>
      </c>
      <c r="C1013" s="38" t="s">
        <v>32704</v>
      </c>
    </row>
    <row r="1014" spans="1:3">
      <c r="A1014" t="s">
        <v>3962</v>
      </c>
      <c r="B1014">
        <v>3</v>
      </c>
      <c r="C1014" s="38" t="s">
        <v>32704</v>
      </c>
    </row>
    <row r="1015" spans="1:3">
      <c r="A1015" t="s">
        <v>1595</v>
      </c>
      <c r="B1015">
        <v>1</v>
      </c>
      <c r="C1015" s="38" t="s">
        <v>32704</v>
      </c>
    </row>
    <row r="1016" spans="1:3">
      <c r="A1016" t="s">
        <v>3958</v>
      </c>
      <c r="B1016">
        <v>1</v>
      </c>
      <c r="C1016" s="38" t="s">
        <v>32704</v>
      </c>
    </row>
    <row r="1017" spans="1:3">
      <c r="A1017" t="s">
        <v>1599</v>
      </c>
      <c r="B1017">
        <v>1</v>
      </c>
      <c r="C1017" s="38" t="s">
        <v>32704</v>
      </c>
    </row>
    <row r="1018" spans="1:3">
      <c r="A1018" t="s">
        <v>3953</v>
      </c>
      <c r="B1018">
        <v>1</v>
      </c>
      <c r="C1018" s="38" t="s">
        <v>32704</v>
      </c>
    </row>
    <row r="1019" spans="1:3">
      <c r="A1019" t="s">
        <v>3947</v>
      </c>
      <c r="B1019">
        <v>1</v>
      </c>
      <c r="C1019" s="38" t="s">
        <v>32704</v>
      </c>
    </row>
    <row r="1020" spans="1:3">
      <c r="A1020" t="s">
        <v>3942</v>
      </c>
      <c r="B1020">
        <v>2</v>
      </c>
      <c r="C1020" s="38" t="s">
        <v>32704</v>
      </c>
    </row>
    <row r="1021" spans="1:3">
      <c r="A1021" t="s">
        <v>3940</v>
      </c>
      <c r="B1021">
        <v>2</v>
      </c>
      <c r="C1021" s="38" t="s">
        <v>32704</v>
      </c>
    </row>
    <row r="1022" spans="1:3">
      <c r="A1022" t="s">
        <v>3936</v>
      </c>
      <c r="B1022">
        <v>1</v>
      </c>
      <c r="C1022" s="38" t="s">
        <v>32704</v>
      </c>
    </row>
    <row r="1023" spans="1:3">
      <c r="A1023" t="s">
        <v>3930</v>
      </c>
      <c r="B1023">
        <v>2</v>
      </c>
      <c r="C1023" s="38" t="s">
        <v>32704</v>
      </c>
    </row>
    <row r="1024" spans="1:3">
      <c r="A1024" t="s">
        <v>3926</v>
      </c>
      <c r="B1024">
        <v>1</v>
      </c>
      <c r="C1024" s="38" t="s">
        <v>32704</v>
      </c>
    </row>
    <row r="1025" spans="1:3">
      <c r="A1025" t="s">
        <v>3922</v>
      </c>
      <c r="B1025">
        <v>1</v>
      </c>
      <c r="C1025" s="38" t="s">
        <v>32704</v>
      </c>
    </row>
    <row r="1026" spans="1:3">
      <c r="A1026" t="s">
        <v>3918</v>
      </c>
      <c r="B1026">
        <v>1</v>
      </c>
      <c r="C1026" s="38" t="s">
        <v>32704</v>
      </c>
    </row>
    <row r="1027" spans="1:3">
      <c r="A1027" t="s">
        <v>1604</v>
      </c>
      <c r="B1027">
        <v>1</v>
      </c>
      <c r="C1027" s="38" t="s">
        <v>32704</v>
      </c>
    </row>
    <row r="1028" spans="1:3">
      <c r="A1028" t="s">
        <v>3901</v>
      </c>
      <c r="B1028">
        <v>6</v>
      </c>
      <c r="C1028" s="38" t="s">
        <v>32704</v>
      </c>
    </row>
    <row r="1029" spans="1:3">
      <c r="A1029" t="s">
        <v>3897</v>
      </c>
      <c r="B1029">
        <v>1</v>
      </c>
      <c r="C1029" s="38" t="s">
        <v>32704</v>
      </c>
    </row>
    <row r="1030" spans="1:3">
      <c r="A1030" t="s">
        <v>3893</v>
      </c>
      <c r="B1030">
        <v>1</v>
      </c>
      <c r="C1030" s="38" t="s">
        <v>32704</v>
      </c>
    </row>
    <row r="1031" spans="1:3">
      <c r="A1031" t="s">
        <v>1460</v>
      </c>
      <c r="B1031">
        <v>1</v>
      </c>
      <c r="C1031" s="38" t="s">
        <v>32704</v>
      </c>
    </row>
    <row r="1032" spans="1:3">
      <c r="A1032" t="s">
        <v>3888</v>
      </c>
      <c r="B1032">
        <v>1</v>
      </c>
      <c r="C1032" s="38" t="s">
        <v>32704</v>
      </c>
    </row>
    <row r="1033" spans="1:3">
      <c r="A1033" t="s">
        <v>3882</v>
      </c>
      <c r="B1033">
        <v>1</v>
      </c>
      <c r="C1033" s="38" t="s">
        <v>32704</v>
      </c>
    </row>
    <row r="1034" spans="1:3">
      <c r="A1034" t="s">
        <v>3868</v>
      </c>
      <c r="B1034">
        <v>6</v>
      </c>
      <c r="C1034" s="38" t="s">
        <v>32704</v>
      </c>
    </row>
    <row r="1035" spans="1:3">
      <c r="A1035" t="s">
        <v>3862</v>
      </c>
      <c r="B1035">
        <v>1</v>
      </c>
      <c r="C1035" s="38" t="s">
        <v>32704</v>
      </c>
    </row>
    <row r="1036" spans="1:3">
      <c r="A1036" t="s">
        <v>3852</v>
      </c>
      <c r="B1036">
        <v>3</v>
      </c>
      <c r="C1036" s="38" t="s">
        <v>32704</v>
      </c>
    </row>
    <row r="1037" spans="1:3">
      <c r="A1037" t="s">
        <v>3846</v>
      </c>
      <c r="B1037">
        <v>1</v>
      </c>
      <c r="C1037" s="38" t="s">
        <v>32704</v>
      </c>
    </row>
    <row r="1038" spans="1:3">
      <c r="A1038" t="s">
        <v>3836</v>
      </c>
      <c r="B1038">
        <v>5</v>
      </c>
      <c r="C1038" s="38" t="s">
        <v>32704</v>
      </c>
    </row>
    <row r="1039" spans="1:3">
      <c r="A1039" t="s">
        <v>3828</v>
      </c>
      <c r="B1039">
        <v>3</v>
      </c>
      <c r="C1039" s="38" t="s">
        <v>32704</v>
      </c>
    </row>
    <row r="1040" spans="1:3">
      <c r="A1040" t="s">
        <v>1624</v>
      </c>
      <c r="B1040">
        <v>1</v>
      </c>
      <c r="C1040" s="38" t="s">
        <v>32704</v>
      </c>
    </row>
    <row r="1041" spans="1:3">
      <c r="A1041" t="s">
        <v>3821</v>
      </c>
      <c r="B1041">
        <v>1</v>
      </c>
      <c r="C1041" s="38" t="s">
        <v>32704</v>
      </c>
    </row>
    <row r="1042" spans="1:3">
      <c r="A1042" t="s">
        <v>3815</v>
      </c>
      <c r="B1042">
        <v>2</v>
      </c>
      <c r="C1042" s="38" t="s">
        <v>32704</v>
      </c>
    </row>
    <row r="1043" spans="1:3">
      <c r="A1043" t="s">
        <v>3805</v>
      </c>
      <c r="B1043">
        <v>3</v>
      </c>
      <c r="C1043" s="38" t="s">
        <v>32704</v>
      </c>
    </row>
    <row r="1044" spans="1:3">
      <c r="A1044" t="s">
        <v>3793</v>
      </c>
      <c r="B1044">
        <v>5</v>
      </c>
      <c r="C1044" s="38" t="s">
        <v>32704</v>
      </c>
    </row>
    <row r="1045" spans="1:3">
      <c r="A1045" t="s">
        <v>3788</v>
      </c>
      <c r="B1045">
        <v>2</v>
      </c>
      <c r="C1045" s="38" t="s">
        <v>32704</v>
      </c>
    </row>
    <row r="1046" spans="1:3">
      <c r="A1046" t="s">
        <v>3783</v>
      </c>
      <c r="B1046">
        <v>5</v>
      </c>
      <c r="C1046" s="38" t="s">
        <v>32704</v>
      </c>
    </row>
    <row r="1047" spans="1:3">
      <c r="A1047" t="s">
        <v>3781</v>
      </c>
      <c r="B1047">
        <v>1</v>
      </c>
      <c r="C1047" s="38" t="s">
        <v>32704</v>
      </c>
    </row>
    <row r="1048" spans="1:3">
      <c r="A1048" t="s">
        <v>3773</v>
      </c>
      <c r="B1048">
        <v>3</v>
      </c>
      <c r="C1048" s="38" t="s">
        <v>32704</v>
      </c>
    </row>
    <row r="1049" spans="1:3">
      <c r="A1049" t="s">
        <v>3768</v>
      </c>
      <c r="B1049">
        <v>1</v>
      </c>
      <c r="C1049" s="38" t="s">
        <v>32704</v>
      </c>
    </row>
    <row r="1050" spans="1:3">
      <c r="A1050" t="s">
        <v>3752</v>
      </c>
      <c r="B1050">
        <v>6</v>
      </c>
      <c r="C1050" s="38" t="s">
        <v>32704</v>
      </c>
    </row>
    <row r="1051" spans="1:3">
      <c r="A1051" t="s">
        <v>3748</v>
      </c>
      <c r="B1051">
        <v>1</v>
      </c>
      <c r="C1051" s="38" t="s">
        <v>32704</v>
      </c>
    </row>
    <row r="1052" spans="1:3">
      <c r="A1052" t="s">
        <v>3744</v>
      </c>
      <c r="B1052">
        <v>1</v>
      </c>
      <c r="C1052" s="38" t="s">
        <v>32704</v>
      </c>
    </row>
    <row r="1053" spans="1:3">
      <c r="A1053" t="s">
        <v>3740</v>
      </c>
      <c r="B1053">
        <v>1</v>
      </c>
      <c r="C1053" s="38" t="s">
        <v>32704</v>
      </c>
    </row>
    <row r="1054" spans="1:3">
      <c r="A1054" t="s">
        <v>1923</v>
      </c>
      <c r="B1054">
        <v>1</v>
      </c>
      <c r="C1054" s="38" t="s">
        <v>32704</v>
      </c>
    </row>
    <row r="1055" spans="1:3">
      <c r="A1055" t="s">
        <v>3721</v>
      </c>
      <c r="B1055">
        <v>7</v>
      </c>
      <c r="C1055" s="38" t="s">
        <v>32704</v>
      </c>
    </row>
    <row r="1056" spans="1:3">
      <c r="A1056" t="s">
        <v>3715</v>
      </c>
      <c r="B1056">
        <v>1</v>
      </c>
      <c r="C1056" s="38" t="s">
        <v>32704</v>
      </c>
    </row>
    <row r="1057" spans="1:3">
      <c r="A1057" t="s">
        <v>3711</v>
      </c>
      <c r="B1057">
        <v>1</v>
      </c>
      <c r="C1057" s="38" t="s">
        <v>32704</v>
      </c>
    </row>
    <row r="1058" spans="1:3">
      <c r="A1058" t="s">
        <v>3705</v>
      </c>
      <c r="B1058">
        <v>1</v>
      </c>
      <c r="C1058" s="38" t="s">
        <v>32704</v>
      </c>
    </row>
    <row r="1059" spans="1:3">
      <c r="A1059" t="s">
        <v>1619</v>
      </c>
      <c r="B1059">
        <v>1</v>
      </c>
      <c r="C1059" s="38" t="s">
        <v>32704</v>
      </c>
    </row>
    <row r="1060" spans="1:3">
      <c r="A1060" t="s">
        <v>3699</v>
      </c>
      <c r="B1060">
        <v>1</v>
      </c>
      <c r="C1060" s="38" t="s">
        <v>32704</v>
      </c>
    </row>
    <row r="1061" spans="1:3">
      <c r="A1061" t="s">
        <v>3693</v>
      </c>
      <c r="B1061">
        <v>1</v>
      </c>
      <c r="C1061" s="38" t="s">
        <v>32704</v>
      </c>
    </row>
    <row r="1062" spans="1:3">
      <c r="A1062" t="s">
        <v>3685</v>
      </c>
      <c r="B1062">
        <v>2</v>
      </c>
      <c r="C1062" s="38" t="s">
        <v>32704</v>
      </c>
    </row>
    <row r="1063" spans="1:3">
      <c r="A1063" t="s">
        <v>3677</v>
      </c>
      <c r="B1063">
        <v>2</v>
      </c>
      <c r="C1063" s="38" t="s">
        <v>32704</v>
      </c>
    </row>
    <row r="1064" spans="1:3">
      <c r="A1064" t="s">
        <v>3673</v>
      </c>
      <c r="B1064">
        <v>1</v>
      </c>
      <c r="C1064" s="38" t="s">
        <v>32704</v>
      </c>
    </row>
    <row r="1065" spans="1:3">
      <c r="A1065" t="s">
        <v>3669</v>
      </c>
      <c r="B1065">
        <v>1</v>
      </c>
      <c r="C1065" s="38" t="s">
        <v>32704</v>
      </c>
    </row>
    <row r="1066" spans="1:3">
      <c r="A1066" t="s">
        <v>3663</v>
      </c>
      <c r="B1066">
        <v>3</v>
      </c>
      <c r="C1066" s="38" t="s">
        <v>32704</v>
      </c>
    </row>
    <row r="1067" spans="1:3">
      <c r="A1067" t="s">
        <v>1891</v>
      </c>
      <c r="B1067">
        <v>1</v>
      </c>
      <c r="C1067" s="38" t="s">
        <v>32704</v>
      </c>
    </row>
    <row r="1068" spans="1:3">
      <c r="A1068" t="s">
        <v>3655</v>
      </c>
      <c r="B1068">
        <v>1</v>
      </c>
      <c r="C1068" s="38" t="s">
        <v>32704</v>
      </c>
    </row>
    <row r="1069" spans="1:3">
      <c r="A1069" t="s">
        <v>1629</v>
      </c>
      <c r="B1069">
        <v>1</v>
      </c>
      <c r="C1069" s="38" t="s">
        <v>32704</v>
      </c>
    </row>
    <row r="1070" spans="1:3">
      <c r="A1070" t="s">
        <v>3639</v>
      </c>
      <c r="B1070">
        <v>6</v>
      </c>
      <c r="C1070" s="38" t="s">
        <v>32704</v>
      </c>
    </row>
    <row r="1071" spans="1:3">
      <c r="A1071" t="s">
        <v>3633</v>
      </c>
      <c r="B1071">
        <v>2</v>
      </c>
      <c r="C1071" s="38" t="s">
        <v>32704</v>
      </c>
    </row>
    <row r="1072" spans="1:3">
      <c r="A1072" t="s">
        <v>3623</v>
      </c>
      <c r="B1072">
        <v>3</v>
      </c>
      <c r="C1072" s="38" t="s">
        <v>32704</v>
      </c>
    </row>
    <row r="1073" spans="1:3">
      <c r="A1073" t="s">
        <v>1736</v>
      </c>
      <c r="B1073">
        <v>1</v>
      </c>
      <c r="C1073" s="38" t="s">
        <v>32704</v>
      </c>
    </row>
    <row r="1074" spans="1:3">
      <c r="A1074" t="s">
        <v>3613</v>
      </c>
      <c r="B1074">
        <v>1</v>
      </c>
      <c r="C1074" s="38" t="s">
        <v>32704</v>
      </c>
    </row>
    <row r="1075" spans="1:3">
      <c r="A1075" t="s">
        <v>62</v>
      </c>
      <c r="B1075">
        <v>1</v>
      </c>
      <c r="C1075" s="38" t="s">
        <v>32704</v>
      </c>
    </row>
    <row r="1076" spans="1:3">
      <c r="A1076" t="s">
        <v>1634</v>
      </c>
      <c r="B1076">
        <v>1</v>
      </c>
      <c r="C1076" s="38" t="s">
        <v>32704</v>
      </c>
    </row>
    <row r="1077" spans="1:3">
      <c r="A1077" t="s">
        <v>3608</v>
      </c>
      <c r="B1077">
        <v>1</v>
      </c>
      <c r="C1077" s="38" t="s">
        <v>32704</v>
      </c>
    </row>
    <row r="1078" spans="1:3">
      <c r="A1078" t="s">
        <v>3602</v>
      </c>
      <c r="B1078">
        <v>1</v>
      </c>
      <c r="C1078" s="38" t="s">
        <v>32704</v>
      </c>
    </row>
    <row r="1079" spans="1:3">
      <c r="A1079" t="s">
        <v>3590</v>
      </c>
      <c r="B1079">
        <v>5</v>
      </c>
      <c r="C1079" s="38" t="s">
        <v>32704</v>
      </c>
    </row>
    <row r="1080" spans="1:3">
      <c r="A1080" t="s">
        <v>3584</v>
      </c>
      <c r="B1080">
        <v>1</v>
      </c>
      <c r="C1080" s="38" t="s">
        <v>32704</v>
      </c>
    </row>
    <row r="1081" spans="1:3">
      <c r="A1081" t="s">
        <v>3574</v>
      </c>
      <c r="B1081">
        <v>4</v>
      </c>
      <c r="C1081" s="38" t="s">
        <v>32704</v>
      </c>
    </row>
    <row r="1082" spans="1:3">
      <c r="A1082" t="s">
        <v>250</v>
      </c>
      <c r="B1082">
        <v>1</v>
      </c>
      <c r="C1082" s="38" t="s">
        <v>32704</v>
      </c>
    </row>
    <row r="1083" spans="1:3">
      <c r="A1083" t="s">
        <v>3563</v>
      </c>
      <c r="B1083">
        <v>3</v>
      </c>
      <c r="C1083" s="38" t="s">
        <v>32704</v>
      </c>
    </row>
    <row r="1084" spans="1:3">
      <c r="A1084" t="s">
        <v>1685</v>
      </c>
      <c r="B1084">
        <v>1</v>
      </c>
      <c r="C1084" s="38" t="s">
        <v>32704</v>
      </c>
    </row>
    <row r="1085" spans="1:3">
      <c r="A1085" t="s">
        <v>3556</v>
      </c>
      <c r="B1085">
        <v>5</v>
      </c>
      <c r="C1085" s="38" t="s">
        <v>32704</v>
      </c>
    </row>
    <row r="1086" spans="1:3">
      <c r="A1086" t="s">
        <v>3550</v>
      </c>
      <c r="B1086">
        <v>1</v>
      </c>
      <c r="C1086" s="38" t="s">
        <v>32704</v>
      </c>
    </row>
    <row r="1087" spans="1:3">
      <c r="A1087" t="s">
        <v>3544</v>
      </c>
      <c r="B1087">
        <v>1</v>
      </c>
      <c r="C1087" s="38" t="s">
        <v>32704</v>
      </c>
    </row>
    <row r="1088" spans="1:3">
      <c r="A1088" t="s">
        <v>3536</v>
      </c>
      <c r="B1088">
        <v>3</v>
      </c>
      <c r="C1088" s="38" t="s">
        <v>32704</v>
      </c>
    </row>
    <row r="1089" spans="1:3">
      <c r="A1089" t="s">
        <v>3532</v>
      </c>
      <c r="B1089">
        <v>2</v>
      </c>
      <c r="C1089" s="38" t="s">
        <v>32704</v>
      </c>
    </row>
    <row r="1090" spans="1:3">
      <c r="A1090" t="s">
        <v>3520</v>
      </c>
      <c r="B1090">
        <v>5</v>
      </c>
      <c r="C1090" s="38" t="s">
        <v>32704</v>
      </c>
    </row>
    <row r="1091" spans="1:3">
      <c r="A1091" t="s">
        <v>3515</v>
      </c>
      <c r="B1091">
        <v>2</v>
      </c>
      <c r="C1091" s="38" t="s">
        <v>32704</v>
      </c>
    </row>
    <row r="1092" spans="1:3">
      <c r="A1092" t="s">
        <v>3511</v>
      </c>
      <c r="B1092">
        <v>2</v>
      </c>
      <c r="C1092" s="38" t="s">
        <v>32704</v>
      </c>
    </row>
    <row r="1093" spans="1:3">
      <c r="A1093" t="s">
        <v>1760</v>
      </c>
      <c r="B1093">
        <v>1</v>
      </c>
      <c r="C1093" s="38" t="s">
        <v>32704</v>
      </c>
    </row>
    <row r="1094" spans="1:3">
      <c r="A1094" t="s">
        <v>1690</v>
      </c>
      <c r="B1094">
        <v>1</v>
      </c>
      <c r="C1094" s="38" t="s">
        <v>32704</v>
      </c>
    </row>
    <row r="1095" spans="1:3">
      <c r="A1095" t="s">
        <v>3503</v>
      </c>
      <c r="B1095">
        <v>1</v>
      </c>
      <c r="C1095" s="38" t="s">
        <v>32704</v>
      </c>
    </row>
    <row r="1096" spans="1:3">
      <c r="A1096" t="s">
        <v>1770</v>
      </c>
      <c r="B1096">
        <v>1</v>
      </c>
      <c r="C1096" s="38" t="s">
        <v>32704</v>
      </c>
    </row>
    <row r="1097" spans="1:3">
      <c r="A1097" t="s">
        <v>1723</v>
      </c>
      <c r="B1097">
        <v>1</v>
      </c>
      <c r="C1097" s="38" t="s">
        <v>32704</v>
      </c>
    </row>
    <row r="1098" spans="1:3">
      <c r="A1098" t="s">
        <v>3495</v>
      </c>
      <c r="B1098">
        <v>2</v>
      </c>
      <c r="C1098" s="38" t="s">
        <v>32704</v>
      </c>
    </row>
    <row r="1099" spans="1:3">
      <c r="A1099" t="s">
        <v>3487</v>
      </c>
      <c r="B1099">
        <v>3</v>
      </c>
      <c r="C1099" s="38" t="s">
        <v>32704</v>
      </c>
    </row>
    <row r="1100" spans="1:3">
      <c r="A1100" t="s">
        <v>3483</v>
      </c>
      <c r="B1100">
        <v>1</v>
      </c>
      <c r="C1100" s="38" t="s">
        <v>32704</v>
      </c>
    </row>
    <row r="1101" spans="1:3">
      <c r="A1101" t="s">
        <v>3471</v>
      </c>
      <c r="B1101">
        <v>5</v>
      </c>
      <c r="C1101" s="38" t="s">
        <v>32704</v>
      </c>
    </row>
    <row r="1102" spans="1:3">
      <c r="A1102" t="s">
        <v>3463</v>
      </c>
      <c r="B1102">
        <v>2</v>
      </c>
      <c r="C1102" s="38" t="s">
        <v>32704</v>
      </c>
    </row>
    <row r="1103" spans="1:3">
      <c r="A1103" t="s">
        <v>3451</v>
      </c>
      <c r="B1103">
        <v>4</v>
      </c>
      <c r="C1103" s="38" t="s">
        <v>32704</v>
      </c>
    </row>
    <row r="1104" spans="1:3">
      <c r="A1104" t="s">
        <v>3447</v>
      </c>
      <c r="B1104">
        <v>1</v>
      </c>
      <c r="C1104" s="38" t="s">
        <v>32704</v>
      </c>
    </row>
    <row r="1105" spans="1:3">
      <c r="A1105" t="s">
        <v>3443</v>
      </c>
      <c r="B1105">
        <v>1</v>
      </c>
      <c r="C1105" s="38" t="s">
        <v>32704</v>
      </c>
    </row>
    <row r="1106" spans="1:3">
      <c r="A1106" t="s">
        <v>3435</v>
      </c>
      <c r="B1106">
        <v>6</v>
      </c>
      <c r="C1106" s="38" t="s">
        <v>32704</v>
      </c>
    </row>
    <row r="1107" spans="1:3">
      <c r="A1107" t="s">
        <v>3427</v>
      </c>
      <c r="B1107">
        <v>3</v>
      </c>
      <c r="C1107" s="38" t="s">
        <v>32704</v>
      </c>
    </row>
    <row r="1108" spans="1:3">
      <c r="A1108" t="s">
        <v>3421</v>
      </c>
      <c r="B1108">
        <v>1</v>
      </c>
      <c r="C1108" s="38" t="s">
        <v>32704</v>
      </c>
    </row>
    <row r="1109" spans="1:3">
      <c r="A1109" t="s">
        <v>3415</v>
      </c>
      <c r="B1109">
        <v>1</v>
      </c>
      <c r="C1109" s="38" t="s">
        <v>32704</v>
      </c>
    </row>
    <row r="1110" spans="1:3">
      <c r="A1110" t="s">
        <v>3407</v>
      </c>
      <c r="B1110">
        <v>3</v>
      </c>
      <c r="C1110" s="38" t="s">
        <v>32704</v>
      </c>
    </row>
    <row r="1111" spans="1:3">
      <c r="A1111" t="s">
        <v>1910</v>
      </c>
      <c r="B1111">
        <v>1</v>
      </c>
      <c r="C1111" s="38" t="s">
        <v>32704</v>
      </c>
    </row>
    <row r="1112" spans="1:3">
      <c r="A1112" t="s">
        <v>1795</v>
      </c>
      <c r="B1112">
        <v>1</v>
      </c>
      <c r="C1112" s="38" t="s">
        <v>32704</v>
      </c>
    </row>
    <row r="1113" spans="1:3">
      <c r="A1113" t="s">
        <v>3397</v>
      </c>
      <c r="B1113">
        <v>1</v>
      </c>
      <c r="C1113" s="38" t="s">
        <v>32704</v>
      </c>
    </row>
    <row r="1114" spans="1:3">
      <c r="A1114" t="s">
        <v>1905</v>
      </c>
      <c r="B1114">
        <v>1</v>
      </c>
      <c r="C1114" s="38" t="s">
        <v>32704</v>
      </c>
    </row>
    <row r="1115" spans="1:3">
      <c r="A1115" t="s">
        <v>3389</v>
      </c>
      <c r="B1115">
        <v>1</v>
      </c>
      <c r="C1115" s="38" t="s">
        <v>32704</v>
      </c>
    </row>
    <row r="1116" spans="1:3">
      <c r="A1116" t="s">
        <v>3383</v>
      </c>
      <c r="B1116">
        <v>1</v>
      </c>
      <c r="C1116" s="38" t="s">
        <v>32704</v>
      </c>
    </row>
    <row r="1117" spans="1:3">
      <c r="A1117" t="s">
        <v>1765</v>
      </c>
      <c r="B1117">
        <v>1</v>
      </c>
      <c r="C1117" s="38" t="s">
        <v>32704</v>
      </c>
    </row>
    <row r="1118" spans="1:3">
      <c r="A1118" t="s">
        <v>3376</v>
      </c>
      <c r="B1118">
        <v>1</v>
      </c>
      <c r="C1118" s="38" t="s">
        <v>32704</v>
      </c>
    </row>
    <row r="1119" spans="1:3">
      <c r="A1119" t="s">
        <v>3370</v>
      </c>
      <c r="B1119">
        <v>1</v>
      </c>
      <c r="C1119" s="38" t="s">
        <v>32704</v>
      </c>
    </row>
    <row r="1120" spans="1:3">
      <c r="A1120" t="s">
        <v>3360</v>
      </c>
      <c r="B1120">
        <v>4</v>
      </c>
      <c r="C1120" s="38" t="s">
        <v>32704</v>
      </c>
    </row>
    <row r="1121" spans="1:3">
      <c r="A1121" t="s">
        <v>3350</v>
      </c>
      <c r="B1121">
        <v>4</v>
      </c>
      <c r="C1121" s="38" t="s">
        <v>32704</v>
      </c>
    </row>
    <row r="1122" spans="1:3">
      <c r="A1122" t="s">
        <v>3338</v>
      </c>
      <c r="B1122">
        <v>4</v>
      </c>
      <c r="C1122" s="38" t="s">
        <v>32704</v>
      </c>
    </row>
    <row r="1123" spans="1:3">
      <c r="A1123" t="s">
        <v>3332</v>
      </c>
      <c r="B1123">
        <v>1</v>
      </c>
      <c r="C1123" s="38" t="s">
        <v>32704</v>
      </c>
    </row>
    <row r="1124" spans="1:3">
      <c r="A1124" t="s">
        <v>3328</v>
      </c>
      <c r="B1124">
        <v>1</v>
      </c>
      <c r="C1124" s="38" t="s">
        <v>32704</v>
      </c>
    </row>
    <row r="1125" spans="1:3">
      <c r="A1125" t="s">
        <v>3313</v>
      </c>
      <c r="B1125">
        <v>5</v>
      </c>
      <c r="C1125" s="38" t="s">
        <v>32704</v>
      </c>
    </row>
    <row r="1126" spans="1:3">
      <c r="A1126" t="s">
        <v>3302</v>
      </c>
      <c r="B1126">
        <v>6</v>
      </c>
      <c r="C1126" s="38" t="s">
        <v>32704</v>
      </c>
    </row>
    <row r="1127" spans="1:3">
      <c r="A1127" t="s">
        <v>1741</v>
      </c>
      <c r="B1127">
        <v>1</v>
      </c>
      <c r="C1127" s="38" t="s">
        <v>32704</v>
      </c>
    </row>
    <row r="1128" spans="1:3">
      <c r="A1128" t="s">
        <v>1699</v>
      </c>
      <c r="B1128">
        <v>1</v>
      </c>
      <c r="C1128" s="38" t="s">
        <v>32704</v>
      </c>
    </row>
    <row r="1129" spans="1:3">
      <c r="A1129" t="s">
        <v>1746</v>
      </c>
      <c r="B1129">
        <v>1</v>
      </c>
      <c r="C1129" s="38" t="s">
        <v>32704</v>
      </c>
    </row>
    <row r="1130" spans="1:3">
      <c r="A1130" t="s">
        <v>1751</v>
      </c>
      <c r="B1130">
        <v>1</v>
      </c>
      <c r="C1130" s="38" t="s">
        <v>32704</v>
      </c>
    </row>
    <row r="1131" spans="1:3">
      <c r="A1131" t="s">
        <v>3280</v>
      </c>
      <c r="B1131">
        <v>5</v>
      </c>
      <c r="C1131" s="38" t="s">
        <v>32704</v>
      </c>
    </row>
    <row r="1132" spans="1:3">
      <c r="A1132" t="s">
        <v>3266</v>
      </c>
      <c r="B1132">
        <v>5</v>
      </c>
      <c r="C1132" s="38" t="s">
        <v>32704</v>
      </c>
    </row>
    <row r="1133" spans="1:3">
      <c r="A1133" t="s">
        <v>3252</v>
      </c>
      <c r="B1133">
        <v>5</v>
      </c>
      <c r="C1133" s="38" t="s">
        <v>32704</v>
      </c>
    </row>
    <row r="1134" spans="1:3">
      <c r="A1134" t="s">
        <v>3248</v>
      </c>
      <c r="B1134">
        <v>1</v>
      </c>
      <c r="C1134" s="38" t="s">
        <v>32704</v>
      </c>
    </row>
    <row r="1135" spans="1:3">
      <c r="A1135" t="s">
        <v>3243</v>
      </c>
      <c r="B1135">
        <v>2</v>
      </c>
      <c r="C1135" s="38" t="s">
        <v>32704</v>
      </c>
    </row>
    <row r="1136" spans="1:3">
      <c r="A1136" t="s">
        <v>3239</v>
      </c>
      <c r="B1136">
        <v>1</v>
      </c>
      <c r="C1136" s="38" t="s">
        <v>32704</v>
      </c>
    </row>
    <row r="1137" spans="1:3">
      <c r="A1137" t="s">
        <v>3231</v>
      </c>
      <c r="B1137">
        <v>3</v>
      </c>
      <c r="C1137" s="38" t="s">
        <v>32704</v>
      </c>
    </row>
    <row r="1138" spans="1:3">
      <c r="A1138" t="s">
        <v>3221</v>
      </c>
      <c r="B1138">
        <v>4</v>
      </c>
      <c r="C1138" s="38" t="s">
        <v>32704</v>
      </c>
    </row>
    <row r="1139" spans="1:3">
      <c r="A1139" t="s">
        <v>3213</v>
      </c>
      <c r="B1139">
        <v>3</v>
      </c>
      <c r="C1139" s="38" t="s">
        <v>32704</v>
      </c>
    </row>
    <row r="1140" spans="1:3">
      <c r="A1140" t="s">
        <v>3197</v>
      </c>
      <c r="B1140">
        <v>8</v>
      </c>
      <c r="C1140" s="38" t="s">
        <v>32704</v>
      </c>
    </row>
    <row r="1141" spans="1:3">
      <c r="A1141" t="s">
        <v>3191</v>
      </c>
      <c r="B1141">
        <v>1</v>
      </c>
      <c r="C1141" s="38" t="s">
        <v>32704</v>
      </c>
    </row>
    <row r="1142" spans="1:3">
      <c r="A1142" t="s">
        <v>3185</v>
      </c>
      <c r="B1142">
        <v>1</v>
      </c>
      <c r="C1142" s="38" t="s">
        <v>32704</v>
      </c>
    </row>
    <row r="1143" spans="1:3">
      <c r="A1143" t="s">
        <v>3179</v>
      </c>
      <c r="B1143">
        <v>1</v>
      </c>
      <c r="C1143" s="38" t="s">
        <v>32704</v>
      </c>
    </row>
    <row r="1144" spans="1:3">
      <c r="A1144" t="s">
        <v>3175</v>
      </c>
      <c r="B1144">
        <v>1</v>
      </c>
      <c r="C1144" s="38" t="s">
        <v>32704</v>
      </c>
    </row>
    <row r="1145" spans="1:3">
      <c r="A1145" t="s">
        <v>3171</v>
      </c>
      <c r="B1145">
        <v>1</v>
      </c>
      <c r="C1145" s="38" t="s">
        <v>32704</v>
      </c>
    </row>
    <row r="1146" spans="1:3">
      <c r="A1146" t="s">
        <v>3167</v>
      </c>
      <c r="B1146">
        <v>1</v>
      </c>
      <c r="C1146" s="38" t="s">
        <v>32704</v>
      </c>
    </row>
    <row r="1147" spans="1:3">
      <c r="A1147" t="s">
        <v>3159</v>
      </c>
      <c r="B1147">
        <v>3</v>
      </c>
      <c r="C1147" s="38" t="s">
        <v>32704</v>
      </c>
    </row>
    <row r="1148" spans="1:3">
      <c r="A1148" t="s">
        <v>3153</v>
      </c>
      <c r="B1148">
        <v>1</v>
      </c>
      <c r="C1148" s="38" t="s">
        <v>32704</v>
      </c>
    </row>
    <row r="1149" spans="1:3">
      <c r="A1149" t="s">
        <v>3147</v>
      </c>
      <c r="B1149">
        <v>1</v>
      </c>
      <c r="C1149" s="38" t="s">
        <v>32704</v>
      </c>
    </row>
    <row r="1150" spans="1:3">
      <c r="A1150" t="s">
        <v>3141</v>
      </c>
      <c r="B1150">
        <v>1</v>
      </c>
      <c r="C1150" s="38" t="s">
        <v>32704</v>
      </c>
    </row>
    <row r="1151" spans="1:3">
      <c r="A1151" t="s">
        <v>3131</v>
      </c>
      <c r="B1151">
        <v>3</v>
      </c>
      <c r="C1151" s="38" t="s">
        <v>32704</v>
      </c>
    </row>
    <row r="1152" spans="1:3">
      <c r="A1152" t="s">
        <v>3123</v>
      </c>
      <c r="B1152">
        <v>3</v>
      </c>
      <c r="C1152" s="38" t="s">
        <v>32704</v>
      </c>
    </row>
    <row r="1153" spans="1:3">
      <c r="A1153" t="s">
        <v>3119</v>
      </c>
      <c r="B1153">
        <v>1</v>
      </c>
      <c r="C1153" s="38" t="s">
        <v>32704</v>
      </c>
    </row>
    <row r="1154" spans="1:3">
      <c r="A1154" t="s">
        <v>3115</v>
      </c>
      <c r="B1154">
        <v>1</v>
      </c>
      <c r="C1154" s="38" t="s">
        <v>32704</v>
      </c>
    </row>
    <row r="1155" spans="1:3">
      <c r="A1155" t="s">
        <v>3111</v>
      </c>
      <c r="B1155">
        <v>1</v>
      </c>
      <c r="C1155" s="38" t="s">
        <v>32704</v>
      </c>
    </row>
    <row r="1156" spans="1:3">
      <c r="A1156" t="s">
        <v>255</v>
      </c>
      <c r="B1156">
        <v>1</v>
      </c>
      <c r="C1156" s="38" t="s">
        <v>32704</v>
      </c>
    </row>
    <row r="1157" spans="1:3">
      <c r="A1157" t="s">
        <v>1809</v>
      </c>
      <c r="B1157">
        <v>1</v>
      </c>
      <c r="C1157" s="38" t="s">
        <v>32704</v>
      </c>
    </row>
    <row r="1158" spans="1:3">
      <c r="A1158" t="s">
        <v>3101</v>
      </c>
      <c r="B1158">
        <v>1</v>
      </c>
      <c r="C1158" s="38" t="s">
        <v>32704</v>
      </c>
    </row>
    <row r="1159" spans="1:3">
      <c r="A1159" t="s">
        <v>3097</v>
      </c>
      <c r="B1159">
        <v>1</v>
      </c>
      <c r="C1159" s="38" t="s">
        <v>32704</v>
      </c>
    </row>
    <row r="1160" spans="1:3">
      <c r="A1160" t="s">
        <v>3091</v>
      </c>
      <c r="B1160">
        <v>1</v>
      </c>
      <c r="C1160" s="38" t="s">
        <v>32704</v>
      </c>
    </row>
    <row r="1161" spans="1:3">
      <c r="A1161" t="s">
        <v>3084</v>
      </c>
      <c r="B1161">
        <v>1</v>
      </c>
      <c r="C1161" s="38" t="s">
        <v>32704</v>
      </c>
    </row>
    <row r="1162" spans="1:3">
      <c r="A1162" t="s">
        <v>3078</v>
      </c>
      <c r="B1162">
        <v>1</v>
      </c>
      <c r="C1162" s="38" t="s">
        <v>32704</v>
      </c>
    </row>
    <row r="1163" spans="1:3">
      <c r="A1163" t="s">
        <v>1836</v>
      </c>
      <c r="B1163">
        <v>1</v>
      </c>
      <c r="C1163" s="38" t="s">
        <v>32704</v>
      </c>
    </row>
    <row r="1164" spans="1:3">
      <c r="A1164" t="s">
        <v>3064</v>
      </c>
      <c r="B1164">
        <v>5</v>
      </c>
      <c r="C1164" s="38" t="s">
        <v>32704</v>
      </c>
    </row>
    <row r="1165" spans="1:3">
      <c r="A1165" t="s">
        <v>3058</v>
      </c>
      <c r="B1165">
        <v>1</v>
      </c>
      <c r="C1165" s="38" t="s">
        <v>32704</v>
      </c>
    </row>
    <row r="1166" spans="1:3">
      <c r="A1166" t="s">
        <v>3052</v>
      </c>
      <c r="B1166">
        <v>1</v>
      </c>
      <c r="C1166" s="38" t="s">
        <v>32704</v>
      </c>
    </row>
    <row r="1167" spans="1:3">
      <c r="A1167" t="s">
        <v>3046</v>
      </c>
      <c r="B1167">
        <v>1</v>
      </c>
      <c r="C1167" s="38" t="s">
        <v>32704</v>
      </c>
    </row>
    <row r="1168" spans="1:3">
      <c r="A1168" t="s">
        <v>3040</v>
      </c>
      <c r="B1168">
        <v>1</v>
      </c>
      <c r="C1168" s="38" t="s">
        <v>32704</v>
      </c>
    </row>
    <row r="1169" spans="1:3">
      <c r="A1169" t="s">
        <v>3036</v>
      </c>
      <c r="B1169">
        <v>1</v>
      </c>
      <c r="C1169" s="38" t="s">
        <v>32704</v>
      </c>
    </row>
    <row r="1170" spans="1:3">
      <c r="A1170" t="s">
        <v>3028</v>
      </c>
      <c r="B1170">
        <v>3</v>
      </c>
      <c r="C1170" s="38" t="s">
        <v>32704</v>
      </c>
    </row>
    <row r="1171" spans="1:3">
      <c r="A1171" t="s">
        <v>3022</v>
      </c>
      <c r="B1171">
        <v>1</v>
      </c>
      <c r="C1171" s="38" t="s">
        <v>32704</v>
      </c>
    </row>
    <row r="1172" spans="1:3">
      <c r="A1172" t="s">
        <v>3016</v>
      </c>
      <c r="B1172">
        <v>3</v>
      </c>
      <c r="C1172" s="38" t="s">
        <v>32704</v>
      </c>
    </row>
    <row r="1173" spans="1:3">
      <c r="A1173" t="s">
        <v>3007</v>
      </c>
      <c r="B1173">
        <v>4</v>
      </c>
      <c r="C1173" s="38" t="s">
        <v>32704</v>
      </c>
    </row>
    <row r="1174" spans="1:3">
      <c r="A1174" t="s">
        <v>1941</v>
      </c>
      <c r="B1174">
        <v>1</v>
      </c>
      <c r="C1174" s="38" t="s">
        <v>32704</v>
      </c>
    </row>
    <row r="1175" spans="1:3">
      <c r="A1175" t="s">
        <v>3002</v>
      </c>
      <c r="B1175">
        <v>1</v>
      </c>
      <c r="C1175" s="38" t="s">
        <v>32704</v>
      </c>
    </row>
    <row r="1176" spans="1:3">
      <c r="A1176" t="s">
        <v>2995</v>
      </c>
      <c r="B1176">
        <v>1</v>
      </c>
      <c r="C1176" s="38" t="s">
        <v>32704</v>
      </c>
    </row>
    <row r="1177" spans="1:3">
      <c r="A1177" t="s">
        <v>2991</v>
      </c>
      <c r="B1177">
        <v>1</v>
      </c>
      <c r="C1177" s="38" t="s">
        <v>32704</v>
      </c>
    </row>
    <row r="1178" spans="1:3">
      <c r="A1178" t="s">
        <v>2984</v>
      </c>
      <c r="B1178">
        <v>1</v>
      </c>
      <c r="C1178" s="38" t="s">
        <v>32704</v>
      </c>
    </row>
    <row r="1179" spans="1:3">
      <c r="A1179" t="s">
        <v>2978</v>
      </c>
      <c r="B1179">
        <v>1</v>
      </c>
      <c r="C1179" s="38" t="s">
        <v>32704</v>
      </c>
    </row>
    <row r="1180" spans="1:3">
      <c r="A1180" t="s">
        <v>2974</v>
      </c>
      <c r="B1180">
        <v>1</v>
      </c>
      <c r="C1180" s="38" t="s">
        <v>32704</v>
      </c>
    </row>
    <row r="1181" spans="1:3">
      <c r="A1181" t="s">
        <v>2968</v>
      </c>
      <c r="B1181">
        <v>1</v>
      </c>
      <c r="C1181" s="38" t="s">
        <v>32704</v>
      </c>
    </row>
    <row r="1182" spans="1:3">
      <c r="A1182" t="s">
        <v>2964</v>
      </c>
      <c r="B1182">
        <v>1</v>
      </c>
      <c r="C1182" s="38" t="s">
        <v>32704</v>
      </c>
    </row>
    <row r="1183" spans="1:3">
      <c r="A1183" t="s">
        <v>2960</v>
      </c>
      <c r="B1183">
        <v>2</v>
      </c>
      <c r="C1183" s="38" t="s">
        <v>32704</v>
      </c>
    </row>
    <row r="1184" spans="1:3">
      <c r="A1184" t="s">
        <v>2948</v>
      </c>
      <c r="B1184">
        <v>4</v>
      </c>
      <c r="C1184" s="38" t="s">
        <v>32704</v>
      </c>
    </row>
    <row r="1185" spans="1:3">
      <c r="A1185" t="s">
        <v>2936</v>
      </c>
      <c r="B1185">
        <v>4</v>
      </c>
      <c r="C1185" s="38" t="s">
        <v>32704</v>
      </c>
    </row>
    <row r="1186" spans="1:3">
      <c r="A1186" t="s">
        <v>2932</v>
      </c>
      <c r="B1186">
        <v>1</v>
      </c>
      <c r="C1186" s="38" t="s">
        <v>32704</v>
      </c>
    </row>
    <row r="1187" spans="1:3">
      <c r="A1187" t="s">
        <v>2926</v>
      </c>
      <c r="B1187">
        <v>1</v>
      </c>
      <c r="C1187" s="38" t="s">
        <v>32704</v>
      </c>
    </row>
    <row r="1188" spans="1:3">
      <c r="A1188" t="s">
        <v>2915</v>
      </c>
      <c r="B1188">
        <v>3</v>
      </c>
      <c r="C1188" s="38" t="s">
        <v>32704</v>
      </c>
    </row>
    <row r="1189" spans="1:3">
      <c r="A1189" t="s">
        <v>2911</v>
      </c>
      <c r="B1189">
        <v>1</v>
      </c>
      <c r="C1189" s="38" t="s">
        <v>32704</v>
      </c>
    </row>
    <row r="1190" spans="1:3">
      <c r="A1190" t="s">
        <v>1818</v>
      </c>
      <c r="B1190">
        <v>1</v>
      </c>
      <c r="C1190" s="38" t="s">
        <v>32704</v>
      </c>
    </row>
    <row r="1191" spans="1:3">
      <c r="A1191" t="s">
        <v>1855</v>
      </c>
      <c r="B1191">
        <v>1</v>
      </c>
      <c r="C1191" s="38" t="s">
        <v>32704</v>
      </c>
    </row>
    <row r="1192" spans="1:3">
      <c r="A1192" t="s">
        <v>2899</v>
      </c>
      <c r="B1192">
        <v>2</v>
      </c>
      <c r="C1192" s="38" t="s">
        <v>32704</v>
      </c>
    </row>
    <row r="1193" spans="1:3">
      <c r="A1193" t="s">
        <v>2893</v>
      </c>
      <c r="B1193">
        <v>1</v>
      </c>
      <c r="C1193" s="38" t="s">
        <v>32704</v>
      </c>
    </row>
    <row r="1194" spans="1:3">
      <c r="A1194" t="s">
        <v>1896</v>
      </c>
      <c r="B1194">
        <v>1</v>
      </c>
      <c r="C1194" s="38" t="s">
        <v>32704</v>
      </c>
    </row>
    <row r="1195" spans="1:3">
      <c r="A1195" t="s">
        <v>2879</v>
      </c>
      <c r="B1195">
        <v>3</v>
      </c>
      <c r="C1195" s="38" t="s">
        <v>32704</v>
      </c>
    </row>
    <row r="1196" spans="1:3">
      <c r="A1196" t="s">
        <v>2874</v>
      </c>
      <c r="B1196">
        <v>1</v>
      </c>
      <c r="C1196" s="38" t="s">
        <v>32704</v>
      </c>
    </row>
    <row r="1197" spans="1:3">
      <c r="A1197" t="s">
        <v>2868</v>
      </c>
      <c r="B1197">
        <v>1</v>
      </c>
      <c r="C1197" s="38" t="s">
        <v>32704</v>
      </c>
    </row>
    <row r="1198" spans="1:3">
      <c r="A1198" t="s">
        <v>2864</v>
      </c>
      <c r="B1198">
        <v>1</v>
      </c>
      <c r="C1198" s="38" t="s">
        <v>32704</v>
      </c>
    </row>
    <row r="1199" spans="1:3">
      <c r="A1199" t="s">
        <v>2852</v>
      </c>
      <c r="B1199">
        <v>4</v>
      </c>
      <c r="C1199" s="38" t="s">
        <v>32704</v>
      </c>
    </row>
    <row r="1200" spans="1:3">
      <c r="A1200" t="s">
        <v>2846</v>
      </c>
      <c r="B1200">
        <v>1</v>
      </c>
      <c r="C1200" s="38" t="s">
        <v>32704</v>
      </c>
    </row>
    <row r="1201" spans="1:3">
      <c r="A1201" t="s">
        <v>1831</v>
      </c>
      <c r="B1201">
        <v>1</v>
      </c>
      <c r="C1201" s="38" t="s">
        <v>32704</v>
      </c>
    </row>
    <row r="1202" spans="1:3">
      <c r="A1202" t="s">
        <v>2828</v>
      </c>
      <c r="B1202">
        <v>6</v>
      </c>
      <c r="C1202" s="38" t="s">
        <v>32704</v>
      </c>
    </row>
    <row r="1203" spans="1:3">
      <c r="A1203" t="s">
        <v>2816</v>
      </c>
      <c r="B1203">
        <v>4</v>
      </c>
      <c r="C1203" s="38" t="s">
        <v>32704</v>
      </c>
    </row>
    <row r="1204" spans="1:3">
      <c r="A1204" t="s">
        <v>2806</v>
      </c>
      <c r="B1204">
        <v>3</v>
      </c>
      <c r="C1204" s="38" t="s">
        <v>32704</v>
      </c>
    </row>
    <row r="1205" spans="1:3">
      <c r="A1205" t="s">
        <v>2794</v>
      </c>
      <c r="B1205">
        <v>4</v>
      </c>
      <c r="C1205" s="38" t="s">
        <v>32704</v>
      </c>
    </row>
    <row r="1206" spans="1:3">
      <c r="A1206" t="s">
        <v>2784</v>
      </c>
      <c r="B1206">
        <v>3</v>
      </c>
      <c r="C1206" s="38" t="s">
        <v>32704</v>
      </c>
    </row>
    <row r="1207" spans="1:3">
      <c r="A1207" t="s">
        <v>2777</v>
      </c>
      <c r="B1207">
        <v>1</v>
      </c>
      <c r="C1207" s="38" t="s">
        <v>32704</v>
      </c>
    </row>
    <row r="1208" spans="1:3">
      <c r="A1208" t="s">
        <v>2773</v>
      </c>
      <c r="B1208">
        <v>1</v>
      </c>
      <c r="C1208" s="38" t="s">
        <v>32704</v>
      </c>
    </row>
    <row r="1209" spans="1:3">
      <c r="A1209" t="s">
        <v>1841</v>
      </c>
      <c r="B1209">
        <v>1</v>
      </c>
      <c r="C1209" s="38" t="s">
        <v>32704</v>
      </c>
    </row>
    <row r="1210" spans="1:3">
      <c r="A1210" t="s">
        <v>2767</v>
      </c>
      <c r="B1210">
        <v>1</v>
      </c>
      <c r="C1210" s="38" t="s">
        <v>32704</v>
      </c>
    </row>
    <row r="1211" spans="1:3">
      <c r="A1211" t="s">
        <v>1850</v>
      </c>
      <c r="B1211">
        <v>1</v>
      </c>
      <c r="C1211" s="38" t="s">
        <v>32704</v>
      </c>
    </row>
    <row r="1212" spans="1:3">
      <c r="A1212" t="s">
        <v>2754</v>
      </c>
      <c r="B1212">
        <v>3</v>
      </c>
      <c r="C1212" s="38" t="s">
        <v>32704</v>
      </c>
    </row>
    <row r="1213" spans="1:3">
      <c r="A1213" t="s">
        <v>2748</v>
      </c>
      <c r="B1213">
        <v>3</v>
      </c>
      <c r="C1213" s="38" t="s">
        <v>32704</v>
      </c>
    </row>
    <row r="1214" spans="1:3">
      <c r="A1214" t="s">
        <v>2744</v>
      </c>
      <c r="B1214">
        <v>1</v>
      </c>
      <c r="C1214" s="38" t="s">
        <v>32704</v>
      </c>
    </row>
    <row r="1215" spans="1:3">
      <c r="A1215" t="s">
        <v>2740</v>
      </c>
      <c r="B1215">
        <v>1</v>
      </c>
      <c r="C1215" s="38" t="s">
        <v>32704</v>
      </c>
    </row>
    <row r="1216" spans="1:3">
      <c r="A1216" t="s">
        <v>2735</v>
      </c>
      <c r="B1216">
        <v>2</v>
      </c>
      <c r="C1216" s="38" t="s">
        <v>32704</v>
      </c>
    </row>
    <row r="1217" spans="1:3">
      <c r="A1217" t="s">
        <v>2729</v>
      </c>
      <c r="B1217">
        <v>2</v>
      </c>
      <c r="C1217" s="38" t="s">
        <v>32704</v>
      </c>
    </row>
    <row r="1218" spans="1:3">
      <c r="A1218" t="s">
        <v>2725</v>
      </c>
      <c r="B1218">
        <v>1</v>
      </c>
      <c r="C1218" s="38" t="s">
        <v>32704</v>
      </c>
    </row>
    <row r="1219" spans="1:3">
      <c r="A1219" t="s">
        <v>1870</v>
      </c>
      <c r="B1219">
        <v>1</v>
      </c>
      <c r="C1219" s="38" t="s">
        <v>32704</v>
      </c>
    </row>
    <row r="1220" spans="1:3">
      <c r="A1220" t="s">
        <v>2716</v>
      </c>
      <c r="B1220">
        <v>1</v>
      </c>
      <c r="C1220" s="38" t="s">
        <v>32704</v>
      </c>
    </row>
    <row r="1221" spans="1:3">
      <c r="A1221" t="s">
        <v>2710</v>
      </c>
      <c r="B1221">
        <v>1</v>
      </c>
      <c r="C1221" s="38" t="s">
        <v>32704</v>
      </c>
    </row>
    <row r="1222" spans="1:3">
      <c r="A1222" t="s">
        <v>2704</v>
      </c>
      <c r="B1222">
        <v>1</v>
      </c>
      <c r="C1222" s="38" t="s">
        <v>32704</v>
      </c>
    </row>
    <row r="1223" spans="1:3">
      <c r="A1223" t="s">
        <v>2698</v>
      </c>
      <c r="B1223">
        <v>1</v>
      </c>
      <c r="C1223" s="38" t="s">
        <v>32704</v>
      </c>
    </row>
    <row r="1224" spans="1:3">
      <c r="A1224" t="s">
        <v>2694</v>
      </c>
      <c r="B1224">
        <v>1</v>
      </c>
      <c r="C1224" s="38" t="s">
        <v>32704</v>
      </c>
    </row>
    <row r="1225" spans="1:3">
      <c r="A1225" t="s">
        <v>2691</v>
      </c>
      <c r="B1225">
        <v>1</v>
      </c>
      <c r="C1225" s="38" t="s">
        <v>32704</v>
      </c>
    </row>
    <row r="1226" spans="1:3">
      <c r="A1226" t="s">
        <v>2687</v>
      </c>
      <c r="B1226">
        <v>1</v>
      </c>
      <c r="C1226" s="38" t="s">
        <v>32704</v>
      </c>
    </row>
    <row r="1227" spans="1:3">
      <c r="A1227" t="s">
        <v>2681</v>
      </c>
      <c r="B1227">
        <v>1</v>
      </c>
      <c r="C1227" s="38" t="s">
        <v>32704</v>
      </c>
    </row>
    <row r="1228" spans="1:3">
      <c r="A1228" t="s">
        <v>2675</v>
      </c>
      <c r="B1228">
        <v>2</v>
      </c>
      <c r="C1228" s="38" t="s">
        <v>32704</v>
      </c>
    </row>
    <row r="1229" spans="1:3">
      <c r="A1229" t="s">
        <v>2665</v>
      </c>
      <c r="B1229">
        <v>4</v>
      </c>
      <c r="C1229" s="38" t="s">
        <v>32704</v>
      </c>
    </row>
    <row r="1230" spans="1:3">
      <c r="A1230" t="s">
        <v>2659</v>
      </c>
      <c r="B1230">
        <v>1</v>
      </c>
      <c r="C1230" s="38" t="s">
        <v>32704</v>
      </c>
    </row>
    <row r="1231" spans="1:3">
      <c r="A1231" t="s">
        <v>2651</v>
      </c>
      <c r="B1231">
        <v>3</v>
      </c>
      <c r="C1231" s="38" t="s">
        <v>32704</v>
      </c>
    </row>
    <row r="1232" spans="1:3">
      <c r="A1232" t="s">
        <v>2646</v>
      </c>
      <c r="B1232">
        <v>1</v>
      </c>
      <c r="C1232" s="38" t="s">
        <v>32704</v>
      </c>
    </row>
    <row r="1233" spans="1:3">
      <c r="A1233" t="s">
        <v>2641</v>
      </c>
      <c r="B1233">
        <v>1</v>
      </c>
      <c r="C1233" s="38" t="s">
        <v>32704</v>
      </c>
    </row>
    <row r="1234" spans="1:3">
      <c r="A1234" t="s">
        <v>2633</v>
      </c>
      <c r="B1234">
        <v>3</v>
      </c>
      <c r="C1234" s="38" t="s">
        <v>32704</v>
      </c>
    </row>
    <row r="1235" spans="1:3">
      <c r="A1235" t="s">
        <v>2627</v>
      </c>
      <c r="B1235">
        <v>1</v>
      </c>
      <c r="C1235" s="38" t="s">
        <v>32704</v>
      </c>
    </row>
    <row r="1236" spans="1:3">
      <c r="A1236" t="s">
        <v>2620</v>
      </c>
      <c r="B1236">
        <v>1</v>
      </c>
      <c r="C1236" s="38" t="s">
        <v>32704</v>
      </c>
    </row>
    <row r="1237" spans="1:3">
      <c r="A1237" t="s">
        <v>2612</v>
      </c>
      <c r="B1237">
        <v>3</v>
      </c>
      <c r="C1237" s="38" t="s">
        <v>32704</v>
      </c>
    </row>
    <row r="1238" spans="1:3">
      <c r="A1238" t="s">
        <v>2602</v>
      </c>
      <c r="B1238">
        <v>3</v>
      </c>
      <c r="C1238" s="38" t="s">
        <v>32704</v>
      </c>
    </row>
    <row r="1239" spans="1:3">
      <c r="A1239" t="s">
        <v>2596</v>
      </c>
      <c r="B1239">
        <v>1</v>
      </c>
      <c r="C1239" s="38" t="s">
        <v>32704</v>
      </c>
    </row>
    <row r="1240" spans="1:3">
      <c r="A1240" t="s">
        <v>2590</v>
      </c>
      <c r="B1240">
        <v>1</v>
      </c>
      <c r="C1240" s="38" t="s">
        <v>32704</v>
      </c>
    </row>
    <row r="1241" spans="1:3">
      <c r="A1241" t="s">
        <v>2583</v>
      </c>
      <c r="B1241">
        <v>1</v>
      </c>
      <c r="C1241" s="38" t="s">
        <v>32704</v>
      </c>
    </row>
    <row r="1242" spans="1:3">
      <c r="A1242" t="s">
        <v>2579</v>
      </c>
      <c r="B1242">
        <v>1</v>
      </c>
      <c r="C1242" s="38" t="s">
        <v>32704</v>
      </c>
    </row>
    <row r="1243" spans="1:3">
      <c r="A1243" t="s">
        <v>2573</v>
      </c>
      <c r="B1243">
        <v>1</v>
      </c>
      <c r="C1243" s="38" t="s">
        <v>32704</v>
      </c>
    </row>
    <row r="1244" spans="1:3">
      <c r="A1244" t="s">
        <v>2566</v>
      </c>
      <c r="B1244">
        <v>1</v>
      </c>
      <c r="C1244" s="38" t="s">
        <v>32704</v>
      </c>
    </row>
    <row r="1245" spans="1:3">
      <c r="A1245" t="s">
        <v>2559</v>
      </c>
      <c r="B1245">
        <v>1</v>
      </c>
      <c r="C1245" s="38" t="s">
        <v>32704</v>
      </c>
    </row>
    <row r="1246" spans="1:3">
      <c r="A1246" t="s">
        <v>69</v>
      </c>
      <c r="B1246">
        <v>1</v>
      </c>
      <c r="C1246" s="38" t="s">
        <v>32704</v>
      </c>
    </row>
    <row r="1247" spans="1:3">
      <c r="A1247" t="s">
        <v>2543</v>
      </c>
      <c r="B1247">
        <v>4</v>
      </c>
      <c r="C1247" s="38" t="s">
        <v>32704</v>
      </c>
    </row>
    <row r="1248" spans="1:3">
      <c r="A1248" t="s">
        <v>2537</v>
      </c>
      <c r="B1248">
        <v>1</v>
      </c>
      <c r="C1248" s="38" t="s">
        <v>32704</v>
      </c>
    </row>
    <row r="1249" spans="1:3">
      <c r="A1249" t="s">
        <v>2531</v>
      </c>
      <c r="B1249">
        <v>1</v>
      </c>
      <c r="C1249" s="38" t="s">
        <v>32704</v>
      </c>
    </row>
    <row r="1250" spans="1:3">
      <c r="A1250" t="s">
        <v>2523</v>
      </c>
      <c r="B1250">
        <v>2</v>
      </c>
      <c r="C1250" s="38" t="s">
        <v>32704</v>
      </c>
    </row>
    <row r="1251" spans="1:3">
      <c r="A1251" t="s">
        <v>2516</v>
      </c>
      <c r="B1251">
        <v>2</v>
      </c>
      <c r="C1251" s="38" t="s">
        <v>32704</v>
      </c>
    </row>
    <row r="1252" spans="1:3">
      <c r="A1252" t="s">
        <v>2508</v>
      </c>
      <c r="B1252">
        <v>2</v>
      </c>
      <c r="C1252" s="38" t="s">
        <v>32704</v>
      </c>
    </row>
    <row r="1253" spans="1:3">
      <c r="A1253" t="s">
        <v>2502</v>
      </c>
      <c r="B1253">
        <v>1</v>
      </c>
      <c r="C1253" s="38" t="s">
        <v>32704</v>
      </c>
    </row>
    <row r="1254" spans="1:3">
      <c r="A1254" t="s">
        <v>2496</v>
      </c>
      <c r="B1254">
        <v>1</v>
      </c>
      <c r="C1254" s="38" t="s">
        <v>32704</v>
      </c>
    </row>
    <row r="1255" spans="1:3">
      <c r="A1255" t="s">
        <v>2490</v>
      </c>
      <c r="B1255">
        <v>1</v>
      </c>
      <c r="C1255" s="38" t="s">
        <v>32704</v>
      </c>
    </row>
    <row r="1256" spans="1:3">
      <c r="A1256" t="s">
        <v>2484</v>
      </c>
      <c r="B1256">
        <v>1</v>
      </c>
      <c r="C1256" s="38" t="s">
        <v>32704</v>
      </c>
    </row>
    <row r="1257" spans="1:3">
      <c r="A1257" t="s">
        <v>2478</v>
      </c>
      <c r="B1257">
        <v>1</v>
      </c>
      <c r="C1257" s="38" t="s">
        <v>32704</v>
      </c>
    </row>
    <row r="1258" spans="1:3">
      <c r="A1258" t="s">
        <v>2471</v>
      </c>
      <c r="B1258">
        <v>1</v>
      </c>
      <c r="C1258" s="38" t="s">
        <v>32704</v>
      </c>
    </row>
    <row r="1259" spans="1:3">
      <c r="A1259" t="s">
        <v>2464</v>
      </c>
      <c r="B1259">
        <v>2</v>
      </c>
      <c r="C1259" s="38" t="s">
        <v>32704</v>
      </c>
    </row>
    <row r="1260" spans="1:3">
      <c r="A1260" t="s">
        <v>2460</v>
      </c>
      <c r="B1260">
        <v>1</v>
      </c>
      <c r="C1260" s="38" t="s">
        <v>32704</v>
      </c>
    </row>
    <row r="1261" spans="1:3">
      <c r="A1261" t="s">
        <v>2453</v>
      </c>
      <c r="B1261">
        <v>1</v>
      </c>
      <c r="C1261" s="38" t="s">
        <v>32704</v>
      </c>
    </row>
    <row r="1262" spans="1:3">
      <c r="A1262" t="s">
        <v>55</v>
      </c>
      <c r="B1262">
        <v>1</v>
      </c>
      <c r="C1262" s="38" t="s">
        <v>32704</v>
      </c>
    </row>
    <row r="1263" spans="1:3">
      <c r="A1263" t="s">
        <v>2445</v>
      </c>
      <c r="B1263">
        <v>1</v>
      </c>
      <c r="C1263" s="38" t="s">
        <v>32704</v>
      </c>
    </row>
    <row r="1264" spans="1:3">
      <c r="A1264" t="s">
        <v>2439</v>
      </c>
      <c r="B1264">
        <v>1</v>
      </c>
      <c r="C1264" s="38" t="s">
        <v>32704</v>
      </c>
    </row>
    <row r="1265" spans="1:3">
      <c r="A1265" t="s">
        <v>2433</v>
      </c>
      <c r="B1265">
        <v>2</v>
      </c>
      <c r="C1265" s="38" t="s">
        <v>32704</v>
      </c>
    </row>
    <row r="1266" spans="1:3">
      <c r="A1266" t="s">
        <v>2425</v>
      </c>
      <c r="B1266">
        <v>2</v>
      </c>
      <c r="C1266" s="38" t="s">
        <v>32704</v>
      </c>
    </row>
    <row r="1267" spans="1:3">
      <c r="A1267" t="s">
        <v>2417</v>
      </c>
      <c r="B1267">
        <v>2</v>
      </c>
      <c r="C1267" s="38" t="s">
        <v>32704</v>
      </c>
    </row>
    <row r="1268" spans="1:3">
      <c r="A1268" t="s">
        <v>2409</v>
      </c>
      <c r="B1268">
        <v>2</v>
      </c>
      <c r="C1268" s="38" t="s">
        <v>32704</v>
      </c>
    </row>
    <row r="1269" spans="1:3">
      <c r="A1269" t="s">
        <v>2398</v>
      </c>
      <c r="B1269">
        <v>3</v>
      </c>
      <c r="C1269" s="38" t="s">
        <v>32704</v>
      </c>
    </row>
    <row r="1270" spans="1:3">
      <c r="A1270" t="s">
        <v>2392</v>
      </c>
      <c r="B1270">
        <v>1</v>
      </c>
      <c r="C1270" s="38" t="s">
        <v>32704</v>
      </c>
    </row>
    <row r="1271" spans="1:3">
      <c r="A1271" t="s">
        <v>2386</v>
      </c>
      <c r="B1271">
        <v>1</v>
      </c>
      <c r="C1271" s="38" t="s">
        <v>32704</v>
      </c>
    </row>
    <row r="1272" spans="1:3">
      <c r="A1272" t="s">
        <v>2382</v>
      </c>
      <c r="B1272">
        <v>1</v>
      </c>
      <c r="C1272" s="38" t="s">
        <v>32704</v>
      </c>
    </row>
    <row r="1273" spans="1:3">
      <c r="A1273" t="s">
        <v>2378</v>
      </c>
      <c r="B1273">
        <v>1</v>
      </c>
      <c r="C1273" s="38" t="s">
        <v>32704</v>
      </c>
    </row>
    <row r="1274" spans="1:3">
      <c r="A1274" t="s">
        <v>2372</v>
      </c>
      <c r="B1274">
        <v>1</v>
      </c>
      <c r="C1274" s="38" t="s">
        <v>32704</v>
      </c>
    </row>
    <row r="1275" spans="1:3">
      <c r="A1275" t="s">
        <v>2368</v>
      </c>
      <c r="B1275">
        <v>1</v>
      </c>
      <c r="C1275" s="38" t="s">
        <v>32704</v>
      </c>
    </row>
    <row r="1276" spans="1:3">
      <c r="A1276" t="s">
        <v>2364</v>
      </c>
      <c r="B1276">
        <v>1</v>
      </c>
      <c r="C1276" s="38" t="s">
        <v>32704</v>
      </c>
    </row>
    <row r="1277" spans="1:3">
      <c r="A1277" t="s">
        <v>2360</v>
      </c>
      <c r="B1277">
        <v>1</v>
      </c>
      <c r="C1277" s="38" t="s">
        <v>32704</v>
      </c>
    </row>
    <row r="1278" spans="1:3">
      <c r="A1278" t="s">
        <v>2348</v>
      </c>
      <c r="B1278">
        <v>5</v>
      </c>
      <c r="C1278" s="38" t="s">
        <v>32704</v>
      </c>
    </row>
    <row r="1279" spans="1:3">
      <c r="A1279" t="s">
        <v>2344</v>
      </c>
      <c r="B1279">
        <v>1</v>
      </c>
      <c r="C1279" s="38" t="s">
        <v>32704</v>
      </c>
    </row>
    <row r="1280" spans="1:3">
      <c r="A1280" t="s">
        <v>2337</v>
      </c>
      <c r="B1280">
        <v>1</v>
      </c>
      <c r="C1280" s="38" t="s">
        <v>32704</v>
      </c>
    </row>
    <row r="1281" spans="1:3">
      <c r="A1281" t="s">
        <v>2331</v>
      </c>
      <c r="B1281">
        <v>1</v>
      </c>
      <c r="C1281" s="38" t="s">
        <v>32704</v>
      </c>
    </row>
    <row r="1282" spans="1:3">
      <c r="A1282" t="s">
        <v>2327</v>
      </c>
      <c r="B1282">
        <v>1</v>
      </c>
      <c r="C1282" s="38" t="s">
        <v>32704</v>
      </c>
    </row>
    <row r="1283" spans="1:3">
      <c r="A1283" t="s">
        <v>2323</v>
      </c>
      <c r="B1283">
        <v>1</v>
      </c>
      <c r="C1283" s="38" t="s">
        <v>32704</v>
      </c>
    </row>
    <row r="1284" spans="1:3">
      <c r="A1284" t="s">
        <v>2319</v>
      </c>
      <c r="B1284">
        <v>1</v>
      </c>
      <c r="C1284" s="38" t="s">
        <v>32704</v>
      </c>
    </row>
    <row r="1285" spans="1:3">
      <c r="A1285" t="s">
        <v>2315</v>
      </c>
      <c r="B1285">
        <v>1</v>
      </c>
      <c r="C1285" s="38" t="s">
        <v>32704</v>
      </c>
    </row>
    <row r="1286" spans="1:3">
      <c r="A1286" t="s">
        <v>264</v>
      </c>
      <c r="B1286">
        <v>1</v>
      </c>
      <c r="C1286" s="38" t="s">
        <v>32704</v>
      </c>
    </row>
    <row r="1287" spans="1:3">
      <c r="A1287" t="s">
        <v>2305</v>
      </c>
      <c r="B1287">
        <v>1</v>
      </c>
      <c r="C1287" s="38" t="s">
        <v>32704</v>
      </c>
    </row>
    <row r="1288" spans="1:3">
      <c r="A1288" t="s">
        <v>2301</v>
      </c>
      <c r="B1288">
        <v>1</v>
      </c>
      <c r="C1288" s="38" t="s">
        <v>32704</v>
      </c>
    </row>
    <row r="1289" spans="1:3">
      <c r="A1289" t="s">
        <v>2295</v>
      </c>
      <c r="B1289">
        <v>1</v>
      </c>
      <c r="C1289" s="38" t="s">
        <v>32704</v>
      </c>
    </row>
    <row r="1290" spans="1:3">
      <c r="A1290" t="s">
        <v>2289</v>
      </c>
      <c r="B1290">
        <v>1</v>
      </c>
      <c r="C1290" s="38" t="s">
        <v>32704</v>
      </c>
    </row>
    <row r="1291" spans="1:3">
      <c r="A1291" t="s">
        <v>2285</v>
      </c>
      <c r="B1291">
        <v>2</v>
      </c>
      <c r="C1291" s="38" t="s">
        <v>32704</v>
      </c>
    </row>
    <row r="1292" spans="1:3">
      <c r="A1292" t="s">
        <v>2281</v>
      </c>
      <c r="B1292">
        <v>1</v>
      </c>
      <c r="C1292" s="38" t="s">
        <v>32704</v>
      </c>
    </row>
    <row r="1293" spans="1:3">
      <c r="A1293" t="s">
        <v>2274</v>
      </c>
      <c r="B1293">
        <v>1</v>
      </c>
      <c r="C1293" s="38" t="s">
        <v>32704</v>
      </c>
    </row>
    <row r="1294" spans="1:3">
      <c r="A1294" t="s">
        <v>2267</v>
      </c>
      <c r="B1294">
        <v>1</v>
      </c>
      <c r="C1294" s="38" t="s">
        <v>32704</v>
      </c>
    </row>
    <row r="1295" spans="1:3">
      <c r="A1295" t="s">
        <v>2261</v>
      </c>
      <c r="B1295">
        <v>1</v>
      </c>
      <c r="C1295" s="38" t="s">
        <v>32704</v>
      </c>
    </row>
    <row r="1296" spans="1:3">
      <c r="A1296" t="s">
        <v>2255</v>
      </c>
      <c r="B1296">
        <v>1</v>
      </c>
      <c r="C1296" s="38" t="s">
        <v>32704</v>
      </c>
    </row>
    <row r="1297" spans="1:3">
      <c r="A1297" t="s">
        <v>2249</v>
      </c>
      <c r="B1297">
        <v>1</v>
      </c>
      <c r="C1297" s="38" t="s">
        <v>32704</v>
      </c>
    </row>
    <row r="1298" spans="1:3">
      <c r="A1298" t="s">
        <v>2243</v>
      </c>
      <c r="B1298">
        <v>1</v>
      </c>
      <c r="C1298" s="38" t="s">
        <v>32704</v>
      </c>
    </row>
    <row r="1299" spans="1:3">
      <c r="A1299" t="s">
        <v>2236</v>
      </c>
      <c r="B1299">
        <v>1</v>
      </c>
      <c r="C1299" s="38" t="s">
        <v>32704</v>
      </c>
    </row>
    <row r="1300" spans="1:3">
      <c r="A1300" t="s">
        <v>2230</v>
      </c>
      <c r="B1300">
        <v>1</v>
      </c>
      <c r="C1300" s="38" t="s">
        <v>32704</v>
      </c>
    </row>
    <row r="1301" spans="1:3">
      <c r="A1301" t="s">
        <v>2224</v>
      </c>
      <c r="B1301">
        <v>1</v>
      </c>
      <c r="C1301" s="38" t="s">
        <v>32704</v>
      </c>
    </row>
    <row r="1302" spans="1:3">
      <c r="A1302" t="s">
        <v>2218</v>
      </c>
      <c r="B1302">
        <v>1</v>
      </c>
      <c r="C1302" s="38" t="s">
        <v>32704</v>
      </c>
    </row>
    <row r="1303" spans="1:3">
      <c r="A1303" t="s">
        <v>2207</v>
      </c>
      <c r="B1303">
        <v>3</v>
      </c>
      <c r="C1303" s="38" t="s">
        <v>32704</v>
      </c>
    </row>
    <row r="1304" spans="1:3">
      <c r="A1304" t="s">
        <v>2200</v>
      </c>
      <c r="B1304">
        <v>1</v>
      </c>
      <c r="C1304" s="38" t="s">
        <v>32704</v>
      </c>
    </row>
    <row r="1305" spans="1:3">
      <c r="A1305" t="s">
        <v>2194</v>
      </c>
      <c r="B1305">
        <v>1</v>
      </c>
      <c r="C1305" s="38" t="s">
        <v>32704</v>
      </c>
    </row>
    <row r="1306" spans="1:3">
      <c r="A1306" t="s">
        <v>2188</v>
      </c>
      <c r="B1306">
        <v>1</v>
      </c>
      <c r="C1306" s="38" t="s">
        <v>32704</v>
      </c>
    </row>
    <row r="1307" spans="1:3">
      <c r="A1307" t="s">
        <v>2183</v>
      </c>
      <c r="B1307">
        <v>1</v>
      </c>
      <c r="C1307" s="38" t="s">
        <v>32704</v>
      </c>
    </row>
    <row r="1308" spans="1:3">
      <c r="A1308" t="s">
        <v>2177</v>
      </c>
      <c r="B1308">
        <v>1</v>
      </c>
      <c r="C1308" s="38" t="s">
        <v>32704</v>
      </c>
    </row>
    <row r="1309" spans="1:3">
      <c r="A1309" t="s">
        <v>2170</v>
      </c>
      <c r="B1309">
        <v>1</v>
      </c>
      <c r="C1309" s="38" t="s">
        <v>32704</v>
      </c>
    </row>
    <row r="1310" spans="1:3">
      <c r="A1310" t="s">
        <v>2164</v>
      </c>
      <c r="B1310">
        <v>1</v>
      </c>
      <c r="C1310" s="38" t="s">
        <v>32704</v>
      </c>
    </row>
    <row r="1311" spans="1:3">
      <c r="A1311" t="s">
        <v>2158</v>
      </c>
      <c r="B1311">
        <v>1</v>
      </c>
      <c r="C1311" s="38" t="s">
        <v>32704</v>
      </c>
    </row>
    <row r="1312" spans="1:3">
      <c r="A1312" t="s">
        <v>2152</v>
      </c>
      <c r="B1312">
        <v>1</v>
      </c>
      <c r="C1312" s="38" t="s">
        <v>32704</v>
      </c>
    </row>
    <row r="1313" spans="1:3">
      <c r="A1313" t="s">
        <v>2145</v>
      </c>
      <c r="B1313">
        <v>1</v>
      </c>
      <c r="C1313" s="38" t="s">
        <v>32704</v>
      </c>
    </row>
    <row r="1314" spans="1:3">
      <c r="A1314" t="s">
        <v>2139</v>
      </c>
      <c r="B1314">
        <v>1</v>
      </c>
      <c r="C1314" s="38" t="s">
        <v>32704</v>
      </c>
    </row>
    <row r="1315" spans="1:3">
      <c r="A1315" t="s">
        <v>2133</v>
      </c>
      <c r="B1315">
        <v>1</v>
      </c>
      <c r="C1315" s="38" t="s">
        <v>32704</v>
      </c>
    </row>
    <row r="1316" spans="1:3">
      <c r="A1316" t="s">
        <v>2126</v>
      </c>
      <c r="B1316">
        <v>1</v>
      </c>
      <c r="C1316" s="38" t="s">
        <v>32704</v>
      </c>
    </row>
    <row r="1317" spans="1:3">
      <c r="A1317" t="s">
        <v>2117</v>
      </c>
      <c r="B1317">
        <v>3</v>
      </c>
      <c r="C1317" s="38" t="s">
        <v>32704</v>
      </c>
    </row>
    <row r="1318" spans="1:3">
      <c r="A1318" t="s">
        <v>2111</v>
      </c>
      <c r="B1318">
        <v>1</v>
      </c>
      <c r="C1318" s="38" t="s">
        <v>32704</v>
      </c>
    </row>
    <row r="1319" spans="1:3">
      <c r="A1319" t="s">
        <v>2105</v>
      </c>
      <c r="B1319">
        <v>1</v>
      </c>
      <c r="C1319" s="38" t="s">
        <v>32704</v>
      </c>
    </row>
    <row r="1320" spans="1:3">
      <c r="A1320" t="s">
        <v>2098</v>
      </c>
      <c r="B1320">
        <v>1</v>
      </c>
      <c r="C1320" s="38" t="s">
        <v>32704</v>
      </c>
    </row>
    <row r="1321" spans="1:3">
      <c r="A1321" t="s">
        <v>2091</v>
      </c>
      <c r="B1321">
        <v>1</v>
      </c>
      <c r="C1321" s="38" t="s">
        <v>32704</v>
      </c>
    </row>
    <row r="1322" spans="1:3">
      <c r="A1322" t="s">
        <v>2085</v>
      </c>
      <c r="B1322">
        <v>1</v>
      </c>
      <c r="C1322" s="38" t="s">
        <v>32704</v>
      </c>
    </row>
    <row r="1323" spans="1:3">
      <c r="A1323" t="s">
        <v>2078</v>
      </c>
      <c r="B1323">
        <v>2</v>
      </c>
      <c r="C1323" s="38" t="s">
        <v>32704</v>
      </c>
    </row>
    <row r="1324" spans="1:3">
      <c r="A1324" t="s">
        <v>2062</v>
      </c>
      <c r="B1324">
        <v>6</v>
      </c>
      <c r="C1324" s="38" t="s">
        <v>32704</v>
      </c>
    </row>
    <row r="1325" spans="1:3">
      <c r="A1325" t="s">
        <v>2057</v>
      </c>
      <c r="B1325">
        <v>1</v>
      </c>
      <c r="C1325" s="38" t="s">
        <v>32704</v>
      </c>
    </row>
    <row r="1326" spans="1:3">
      <c r="A1326" t="s">
        <v>2050</v>
      </c>
      <c r="B1326">
        <v>1</v>
      </c>
      <c r="C1326" s="38" t="s">
        <v>32704</v>
      </c>
    </row>
    <row r="1327" spans="1:3">
      <c r="A1327" t="s">
        <v>2044</v>
      </c>
      <c r="B1327">
        <v>1</v>
      </c>
      <c r="C1327" s="38" t="s">
        <v>32704</v>
      </c>
    </row>
    <row r="1328" spans="1:3">
      <c r="A1328" t="s">
        <v>2037</v>
      </c>
      <c r="B1328">
        <v>1</v>
      </c>
      <c r="C1328" s="38" t="s">
        <v>32704</v>
      </c>
    </row>
    <row r="1329" spans="1:3">
      <c r="A1329" t="s">
        <v>2031</v>
      </c>
      <c r="B1329">
        <v>1</v>
      </c>
      <c r="C1329" s="38" t="s">
        <v>32704</v>
      </c>
    </row>
    <row r="1330" spans="1:3">
      <c r="A1330" t="s">
        <v>2024</v>
      </c>
      <c r="B1330">
        <v>1</v>
      </c>
      <c r="C1330" s="38" t="s">
        <v>32704</v>
      </c>
    </row>
    <row r="1331" spans="1:3">
      <c r="A1331" t="s">
        <v>2017</v>
      </c>
      <c r="B1331">
        <v>1</v>
      </c>
      <c r="C1331" s="38" t="s">
        <v>32704</v>
      </c>
    </row>
    <row r="1332" spans="1:3">
      <c r="A1332" t="s">
        <v>2010</v>
      </c>
      <c r="B1332">
        <v>1</v>
      </c>
      <c r="C1332" s="38" t="s">
        <v>32704</v>
      </c>
    </row>
    <row r="1333" spans="1:3">
      <c r="A1333" t="s">
        <v>1994</v>
      </c>
      <c r="B1333">
        <v>6</v>
      </c>
      <c r="C1333" s="38" t="s">
        <v>32704</v>
      </c>
    </row>
    <row r="1334" spans="1:3">
      <c r="A1334" t="s">
        <v>1988</v>
      </c>
      <c r="B1334">
        <v>1</v>
      </c>
      <c r="C1334" s="38" t="s">
        <v>32704</v>
      </c>
    </row>
    <row r="1335" spans="1:3">
      <c r="A1335" t="s">
        <v>1981</v>
      </c>
      <c r="B1335">
        <v>1</v>
      </c>
      <c r="C1335" s="38" t="s">
        <v>32704</v>
      </c>
    </row>
    <row r="1336" spans="1:3">
      <c r="A1336" t="s">
        <v>1968</v>
      </c>
      <c r="B1336">
        <v>7</v>
      </c>
      <c r="C1336" s="38" t="s">
        <v>32704</v>
      </c>
    </row>
    <row r="1337" spans="1:3">
      <c r="A1337" t="s">
        <v>1962</v>
      </c>
      <c r="B1337">
        <v>1</v>
      </c>
      <c r="C1337" s="38" t="s">
        <v>32704</v>
      </c>
    </row>
  </sheetData>
  <sortState ref="D2:D46">
    <sortCondition ref="D2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340"/>
  <sheetViews>
    <sheetView workbookViewId="0">
      <selection activeCell="F104" sqref="F104"/>
    </sheetView>
  </sheetViews>
  <sheetFormatPr defaultColWidth="8.85546875" defaultRowHeight="12.75"/>
  <cols>
    <col min="1" max="1" width="13.140625" customWidth="1"/>
    <col min="2" max="2" width="15.28515625" customWidth="1"/>
  </cols>
  <sheetData>
    <row r="3" spans="1:2">
      <c r="A3" s="61" t="s">
        <v>32699</v>
      </c>
      <c r="B3" t="s">
        <v>32701</v>
      </c>
    </row>
    <row r="4" spans="1:2">
      <c r="A4" s="62" t="s">
        <v>9731</v>
      </c>
      <c r="B4" s="63">
        <v>1</v>
      </c>
    </row>
    <row r="5" spans="1:2">
      <c r="A5" s="62" t="s">
        <v>9727</v>
      </c>
      <c r="B5" s="63">
        <v>1</v>
      </c>
    </row>
    <row r="6" spans="1:2">
      <c r="A6" s="62" t="s">
        <v>9723</v>
      </c>
      <c r="B6" s="63">
        <v>1</v>
      </c>
    </row>
    <row r="7" spans="1:2">
      <c r="A7" s="62" t="s">
        <v>9719</v>
      </c>
      <c r="B7" s="63">
        <v>1</v>
      </c>
    </row>
    <row r="8" spans="1:2">
      <c r="A8" s="62" t="s">
        <v>9715</v>
      </c>
      <c r="B8" s="63">
        <v>1</v>
      </c>
    </row>
    <row r="9" spans="1:2">
      <c r="A9" s="62" t="s">
        <v>9711</v>
      </c>
      <c r="B9" s="63">
        <v>1</v>
      </c>
    </row>
    <row r="10" spans="1:2">
      <c r="A10" s="62" t="s">
        <v>9707</v>
      </c>
      <c r="B10" s="63">
        <v>1</v>
      </c>
    </row>
    <row r="11" spans="1:2">
      <c r="A11" s="62" t="s">
        <v>9703</v>
      </c>
      <c r="B11" s="63">
        <v>2</v>
      </c>
    </row>
    <row r="12" spans="1:2">
      <c r="A12" s="62" t="s">
        <v>9697</v>
      </c>
      <c r="B12" s="63">
        <v>3</v>
      </c>
    </row>
    <row r="13" spans="1:2">
      <c r="A13" s="62" t="s">
        <v>9691</v>
      </c>
      <c r="B13" s="63">
        <v>2</v>
      </c>
    </row>
    <row r="14" spans="1:2">
      <c r="A14" s="62" t="s">
        <v>9688</v>
      </c>
      <c r="B14" s="63">
        <v>1</v>
      </c>
    </row>
    <row r="15" spans="1:2">
      <c r="A15" s="62" t="s">
        <v>9684</v>
      </c>
      <c r="B15" s="63">
        <v>1</v>
      </c>
    </row>
    <row r="16" spans="1:2">
      <c r="A16" s="62" t="s">
        <v>9678</v>
      </c>
      <c r="B16" s="63">
        <v>1</v>
      </c>
    </row>
    <row r="17" spans="1:2">
      <c r="A17" s="62" t="s">
        <v>9664</v>
      </c>
      <c r="B17" s="63">
        <v>5</v>
      </c>
    </row>
    <row r="18" spans="1:2">
      <c r="A18" s="62" t="s">
        <v>9660</v>
      </c>
      <c r="B18" s="63">
        <v>1</v>
      </c>
    </row>
    <row r="19" spans="1:2">
      <c r="A19" s="62" t="s">
        <v>9656</v>
      </c>
      <c r="B19" s="63">
        <v>1</v>
      </c>
    </row>
    <row r="20" spans="1:2">
      <c r="A20" s="62" t="s">
        <v>9650</v>
      </c>
      <c r="B20" s="63">
        <v>1</v>
      </c>
    </row>
    <row r="21" spans="1:2">
      <c r="A21" s="62" t="s">
        <v>9646</v>
      </c>
      <c r="B21" s="63">
        <v>1</v>
      </c>
    </row>
    <row r="22" spans="1:2">
      <c r="A22" s="62" t="s">
        <v>9642</v>
      </c>
      <c r="B22" s="63">
        <v>1</v>
      </c>
    </row>
    <row r="23" spans="1:2">
      <c r="A23" s="62" t="s">
        <v>9634</v>
      </c>
      <c r="B23" s="63">
        <v>2</v>
      </c>
    </row>
    <row r="24" spans="1:2">
      <c r="A24" s="62" t="s">
        <v>9628</v>
      </c>
      <c r="B24" s="63">
        <v>2</v>
      </c>
    </row>
    <row r="25" spans="1:2">
      <c r="A25" s="62" t="s">
        <v>9604</v>
      </c>
      <c r="B25" s="63">
        <v>10</v>
      </c>
    </row>
    <row r="26" spans="1:2">
      <c r="A26" s="62" t="s">
        <v>9598</v>
      </c>
      <c r="B26" s="63">
        <v>3</v>
      </c>
    </row>
    <row r="27" spans="1:2">
      <c r="A27" s="62" t="s">
        <v>9589</v>
      </c>
      <c r="B27" s="63">
        <v>4</v>
      </c>
    </row>
    <row r="28" spans="1:2">
      <c r="A28" s="62" t="s">
        <v>9585</v>
      </c>
      <c r="B28" s="63">
        <v>1</v>
      </c>
    </row>
    <row r="29" spans="1:2">
      <c r="A29" s="62" t="s">
        <v>9575</v>
      </c>
      <c r="B29" s="63">
        <v>3</v>
      </c>
    </row>
    <row r="30" spans="1:2">
      <c r="A30" s="62" t="s">
        <v>9569</v>
      </c>
      <c r="B30" s="63">
        <v>1</v>
      </c>
    </row>
    <row r="31" spans="1:2">
      <c r="A31" s="62" t="s">
        <v>9565</v>
      </c>
      <c r="B31" s="63">
        <v>1</v>
      </c>
    </row>
    <row r="32" spans="1:2">
      <c r="A32" s="62" t="s">
        <v>9561</v>
      </c>
      <c r="B32" s="63">
        <v>1</v>
      </c>
    </row>
    <row r="33" spans="1:2">
      <c r="A33" s="62" t="s">
        <v>9557</v>
      </c>
      <c r="B33" s="63">
        <v>1</v>
      </c>
    </row>
    <row r="34" spans="1:2">
      <c r="A34" s="62" t="s">
        <v>9541</v>
      </c>
      <c r="B34" s="63">
        <v>6</v>
      </c>
    </row>
    <row r="35" spans="1:2">
      <c r="A35" s="62" t="s">
        <v>9525</v>
      </c>
      <c r="B35" s="63">
        <v>6</v>
      </c>
    </row>
    <row r="36" spans="1:2">
      <c r="A36" s="62" t="s">
        <v>9521</v>
      </c>
      <c r="B36" s="63">
        <v>1</v>
      </c>
    </row>
    <row r="37" spans="1:2">
      <c r="A37" s="62" t="s">
        <v>9517</v>
      </c>
      <c r="B37" s="63">
        <v>1</v>
      </c>
    </row>
    <row r="38" spans="1:2">
      <c r="A38" s="62" t="s">
        <v>9513</v>
      </c>
      <c r="B38" s="63">
        <v>1</v>
      </c>
    </row>
    <row r="39" spans="1:2">
      <c r="A39" s="62" t="s">
        <v>9509</v>
      </c>
      <c r="B39" s="63">
        <v>1</v>
      </c>
    </row>
    <row r="40" spans="1:2">
      <c r="A40" s="62" t="s">
        <v>9503</v>
      </c>
      <c r="B40" s="63">
        <v>1</v>
      </c>
    </row>
    <row r="41" spans="1:2">
      <c r="A41" s="62" t="s">
        <v>9499</v>
      </c>
      <c r="B41" s="63">
        <v>1</v>
      </c>
    </row>
    <row r="42" spans="1:2">
      <c r="A42" s="62" t="s">
        <v>9493</v>
      </c>
      <c r="B42" s="63">
        <v>1</v>
      </c>
    </row>
    <row r="43" spans="1:2">
      <c r="A43" s="62" t="s">
        <v>9488</v>
      </c>
      <c r="B43" s="63">
        <v>1</v>
      </c>
    </row>
    <row r="44" spans="1:2">
      <c r="A44" s="62" t="s">
        <v>95</v>
      </c>
      <c r="B44" s="63">
        <v>1</v>
      </c>
    </row>
    <row r="45" spans="1:2">
      <c r="A45" s="62" t="s">
        <v>9483</v>
      </c>
      <c r="B45" s="63">
        <v>1</v>
      </c>
    </row>
    <row r="46" spans="1:2">
      <c r="A46" s="62" t="s">
        <v>9479</v>
      </c>
      <c r="B46" s="63">
        <v>2</v>
      </c>
    </row>
    <row r="47" spans="1:2">
      <c r="A47" s="62" t="s">
        <v>9473</v>
      </c>
      <c r="B47" s="63">
        <v>1</v>
      </c>
    </row>
    <row r="48" spans="1:2">
      <c r="A48" s="62" t="s">
        <v>9469</v>
      </c>
      <c r="B48" s="63">
        <v>1</v>
      </c>
    </row>
    <row r="49" spans="1:2">
      <c r="A49" s="62" t="s">
        <v>9461</v>
      </c>
      <c r="B49" s="63">
        <v>3</v>
      </c>
    </row>
    <row r="50" spans="1:2">
      <c r="A50" s="62" t="s">
        <v>9457</v>
      </c>
      <c r="B50" s="63">
        <v>1</v>
      </c>
    </row>
    <row r="51" spans="1:2">
      <c r="A51" s="62" t="s">
        <v>9453</v>
      </c>
      <c r="B51" s="63">
        <v>1</v>
      </c>
    </row>
    <row r="52" spans="1:2">
      <c r="A52" s="62" t="s">
        <v>9447</v>
      </c>
      <c r="B52" s="63">
        <v>1</v>
      </c>
    </row>
    <row r="53" spans="1:2">
      <c r="A53" s="62" t="s">
        <v>9443</v>
      </c>
      <c r="B53" s="63">
        <v>1</v>
      </c>
    </row>
    <row r="54" spans="1:2">
      <c r="A54" s="62" t="s">
        <v>9439</v>
      </c>
      <c r="B54" s="63">
        <v>1</v>
      </c>
    </row>
    <row r="55" spans="1:2">
      <c r="A55" s="62" t="s">
        <v>9433</v>
      </c>
      <c r="B55" s="63">
        <v>2</v>
      </c>
    </row>
    <row r="56" spans="1:2">
      <c r="A56" s="62" t="s">
        <v>9429</v>
      </c>
      <c r="B56" s="63">
        <v>1</v>
      </c>
    </row>
    <row r="57" spans="1:2">
      <c r="A57" s="62" t="s">
        <v>9416</v>
      </c>
      <c r="B57" s="63">
        <v>5</v>
      </c>
    </row>
    <row r="58" spans="1:2">
      <c r="A58" s="62" t="s">
        <v>9412</v>
      </c>
      <c r="B58" s="63">
        <v>1</v>
      </c>
    </row>
    <row r="59" spans="1:2">
      <c r="A59" s="62" t="s">
        <v>9398</v>
      </c>
      <c r="B59" s="63">
        <v>6</v>
      </c>
    </row>
    <row r="60" spans="1:2">
      <c r="A60" s="62" t="s">
        <v>9392</v>
      </c>
      <c r="B60" s="63">
        <v>2</v>
      </c>
    </row>
    <row r="61" spans="1:2">
      <c r="A61" s="62" t="s">
        <v>9386</v>
      </c>
      <c r="B61" s="63">
        <v>1</v>
      </c>
    </row>
    <row r="62" spans="1:2">
      <c r="A62" s="62" t="s">
        <v>9382</v>
      </c>
      <c r="B62" s="63">
        <v>1</v>
      </c>
    </row>
    <row r="63" spans="1:2">
      <c r="A63" s="62" t="s">
        <v>9378</v>
      </c>
      <c r="B63" s="63">
        <v>1</v>
      </c>
    </row>
    <row r="64" spans="1:2">
      <c r="A64" s="62" t="s">
        <v>9374</v>
      </c>
      <c r="B64" s="63">
        <v>1</v>
      </c>
    </row>
    <row r="65" spans="1:2">
      <c r="A65" s="62" t="s">
        <v>9370</v>
      </c>
      <c r="B65" s="63">
        <v>1</v>
      </c>
    </row>
    <row r="66" spans="1:2">
      <c r="A66" s="62" t="s">
        <v>9366</v>
      </c>
      <c r="B66" s="63">
        <v>1</v>
      </c>
    </row>
    <row r="67" spans="1:2">
      <c r="A67" s="62" t="s">
        <v>9362</v>
      </c>
      <c r="B67" s="63">
        <v>1</v>
      </c>
    </row>
    <row r="68" spans="1:2">
      <c r="A68" s="62" t="s">
        <v>9358</v>
      </c>
      <c r="B68" s="63">
        <v>1</v>
      </c>
    </row>
    <row r="69" spans="1:2">
      <c r="A69" s="62" t="s">
        <v>9354</v>
      </c>
      <c r="B69" s="63">
        <v>1</v>
      </c>
    </row>
    <row r="70" spans="1:2">
      <c r="A70" s="62" t="s">
        <v>9350</v>
      </c>
      <c r="B70" s="63">
        <v>1</v>
      </c>
    </row>
    <row r="71" spans="1:2">
      <c r="A71" s="62" t="s">
        <v>9346</v>
      </c>
      <c r="B71" s="63">
        <v>1</v>
      </c>
    </row>
    <row r="72" spans="1:2">
      <c r="A72" s="62" t="s">
        <v>9342</v>
      </c>
      <c r="B72" s="63">
        <v>1</v>
      </c>
    </row>
    <row r="73" spans="1:2">
      <c r="A73" s="62" t="s">
        <v>9338</v>
      </c>
      <c r="B73" s="63">
        <v>1</v>
      </c>
    </row>
    <row r="74" spans="1:2">
      <c r="A74" s="62" t="s">
        <v>9334</v>
      </c>
      <c r="B74" s="63">
        <v>1</v>
      </c>
    </row>
    <row r="75" spans="1:2">
      <c r="A75" s="62" t="s">
        <v>9330</v>
      </c>
      <c r="B75" s="63">
        <v>1</v>
      </c>
    </row>
    <row r="76" spans="1:2">
      <c r="A76" s="62" t="s">
        <v>9324</v>
      </c>
      <c r="B76" s="63">
        <v>2</v>
      </c>
    </row>
    <row r="77" spans="1:2">
      <c r="A77" s="62" t="s">
        <v>9320</v>
      </c>
      <c r="B77" s="63">
        <v>1</v>
      </c>
    </row>
    <row r="78" spans="1:2">
      <c r="A78" s="62" t="s">
        <v>9316</v>
      </c>
      <c r="B78" s="63">
        <v>1</v>
      </c>
    </row>
    <row r="79" spans="1:2">
      <c r="A79" s="62" t="s">
        <v>9312</v>
      </c>
      <c r="B79" s="63">
        <v>1</v>
      </c>
    </row>
    <row r="80" spans="1:2">
      <c r="A80" s="62" t="s">
        <v>9308</v>
      </c>
      <c r="B80" s="63">
        <v>1</v>
      </c>
    </row>
    <row r="81" spans="1:2">
      <c r="A81" s="62" t="s">
        <v>9304</v>
      </c>
      <c r="B81" s="63">
        <v>1</v>
      </c>
    </row>
    <row r="82" spans="1:2">
      <c r="A82" s="62" t="s">
        <v>9300</v>
      </c>
      <c r="B82" s="63">
        <v>1</v>
      </c>
    </row>
    <row r="83" spans="1:2">
      <c r="A83" s="62" t="s">
        <v>9296</v>
      </c>
      <c r="B83" s="63">
        <v>1</v>
      </c>
    </row>
    <row r="84" spans="1:2">
      <c r="A84" s="62" t="s">
        <v>9292</v>
      </c>
      <c r="B84" s="63">
        <v>1</v>
      </c>
    </row>
    <row r="85" spans="1:2">
      <c r="A85" s="62" t="s">
        <v>9288</v>
      </c>
      <c r="B85" s="63">
        <v>1</v>
      </c>
    </row>
    <row r="86" spans="1:2">
      <c r="A86" s="62" t="s">
        <v>9283</v>
      </c>
      <c r="B86" s="63">
        <v>1</v>
      </c>
    </row>
    <row r="87" spans="1:2">
      <c r="A87" s="62" t="s">
        <v>9279</v>
      </c>
      <c r="B87" s="63">
        <v>1</v>
      </c>
    </row>
    <row r="88" spans="1:2">
      <c r="A88" s="62" t="s">
        <v>9275</v>
      </c>
      <c r="B88" s="63">
        <v>1</v>
      </c>
    </row>
    <row r="89" spans="1:2">
      <c r="A89" s="62" t="s">
        <v>9268</v>
      </c>
      <c r="B89" s="63">
        <v>2</v>
      </c>
    </row>
    <row r="90" spans="1:2">
      <c r="A90" s="62" t="s">
        <v>9264</v>
      </c>
      <c r="B90" s="63">
        <v>1</v>
      </c>
    </row>
    <row r="91" spans="1:2">
      <c r="A91" s="62" t="s">
        <v>9254</v>
      </c>
      <c r="B91" s="63">
        <v>3</v>
      </c>
    </row>
    <row r="92" spans="1:2">
      <c r="A92" s="62" t="s">
        <v>9250</v>
      </c>
      <c r="B92" s="63">
        <v>1</v>
      </c>
    </row>
    <row r="93" spans="1:2">
      <c r="A93" s="62" t="s">
        <v>9244</v>
      </c>
      <c r="B93" s="63">
        <v>1</v>
      </c>
    </row>
    <row r="94" spans="1:2">
      <c r="A94" s="62" t="s">
        <v>9240</v>
      </c>
      <c r="B94" s="63">
        <v>1</v>
      </c>
    </row>
    <row r="95" spans="1:2">
      <c r="A95" s="62" t="s">
        <v>9236</v>
      </c>
      <c r="B95" s="63">
        <v>1</v>
      </c>
    </row>
    <row r="96" spans="1:2">
      <c r="A96" s="62" t="s">
        <v>9232</v>
      </c>
      <c r="B96" s="63">
        <v>1</v>
      </c>
    </row>
    <row r="97" spans="1:2">
      <c r="A97" s="62" t="s">
        <v>9228</v>
      </c>
      <c r="B97" s="63">
        <v>1</v>
      </c>
    </row>
    <row r="98" spans="1:2">
      <c r="A98" s="62" t="s">
        <v>9224</v>
      </c>
      <c r="B98" s="63">
        <v>1</v>
      </c>
    </row>
    <row r="99" spans="1:2">
      <c r="A99" s="62" t="s">
        <v>9220</v>
      </c>
      <c r="B99" s="63">
        <v>1</v>
      </c>
    </row>
    <row r="100" spans="1:2">
      <c r="A100" s="62" t="s">
        <v>100</v>
      </c>
      <c r="B100" s="63">
        <v>2</v>
      </c>
    </row>
    <row r="101" spans="1:2">
      <c r="A101" s="62" t="s">
        <v>9213</v>
      </c>
      <c r="B101" s="63">
        <v>2</v>
      </c>
    </row>
    <row r="102" spans="1:2">
      <c r="A102" s="62" t="s">
        <v>9209</v>
      </c>
      <c r="B102" s="63">
        <v>1</v>
      </c>
    </row>
    <row r="103" spans="1:2">
      <c r="A103" s="62" t="s">
        <v>9201</v>
      </c>
      <c r="B103" s="63">
        <v>4</v>
      </c>
    </row>
    <row r="104" spans="1:2">
      <c r="A104" s="62" t="s">
        <v>413</v>
      </c>
      <c r="B104" s="63">
        <v>1</v>
      </c>
    </row>
    <row r="105" spans="1:2">
      <c r="A105" s="62" t="s">
        <v>9196</v>
      </c>
      <c r="B105" s="63">
        <v>1</v>
      </c>
    </row>
    <row r="106" spans="1:2">
      <c r="A106" s="62" t="s">
        <v>9182</v>
      </c>
      <c r="B106" s="63">
        <v>6</v>
      </c>
    </row>
    <row r="107" spans="1:2">
      <c r="A107" s="62" t="s">
        <v>9178</v>
      </c>
      <c r="B107" s="63">
        <v>1</v>
      </c>
    </row>
    <row r="108" spans="1:2">
      <c r="A108" s="62" t="s">
        <v>9174</v>
      </c>
      <c r="B108" s="63">
        <v>1</v>
      </c>
    </row>
    <row r="109" spans="1:2">
      <c r="A109" s="62" t="s">
        <v>9170</v>
      </c>
      <c r="B109" s="63">
        <v>1</v>
      </c>
    </row>
    <row r="110" spans="1:2">
      <c r="A110" s="62" t="s">
        <v>9166</v>
      </c>
      <c r="B110" s="63">
        <v>1</v>
      </c>
    </row>
    <row r="111" spans="1:2">
      <c r="A111" s="62" t="s">
        <v>9162</v>
      </c>
      <c r="B111" s="63">
        <v>1</v>
      </c>
    </row>
    <row r="112" spans="1:2">
      <c r="A112" s="62" t="s">
        <v>9158</v>
      </c>
      <c r="B112" s="63">
        <v>1</v>
      </c>
    </row>
    <row r="113" spans="1:2">
      <c r="A113" s="62" t="s">
        <v>9154</v>
      </c>
      <c r="B113" s="63">
        <v>1</v>
      </c>
    </row>
    <row r="114" spans="1:2">
      <c r="A114" s="62" t="s">
        <v>9150</v>
      </c>
      <c r="B114" s="63">
        <v>1</v>
      </c>
    </row>
    <row r="115" spans="1:2">
      <c r="A115" s="62" t="s">
        <v>9146</v>
      </c>
      <c r="B115" s="63">
        <v>1</v>
      </c>
    </row>
    <row r="116" spans="1:2">
      <c r="A116" s="62" t="s">
        <v>9139</v>
      </c>
      <c r="B116" s="63">
        <v>2</v>
      </c>
    </row>
    <row r="117" spans="1:2">
      <c r="A117" s="62" t="s">
        <v>9134</v>
      </c>
      <c r="B117" s="63">
        <v>2</v>
      </c>
    </row>
    <row r="118" spans="1:2">
      <c r="A118" s="62" t="s">
        <v>9128</v>
      </c>
      <c r="B118" s="63">
        <v>3</v>
      </c>
    </row>
    <row r="119" spans="1:2">
      <c r="A119" s="62" t="s">
        <v>9124</v>
      </c>
      <c r="B119" s="63">
        <v>1</v>
      </c>
    </row>
    <row r="120" spans="1:2">
      <c r="A120" s="62" t="s">
        <v>9120</v>
      </c>
      <c r="B120" s="63">
        <v>1</v>
      </c>
    </row>
    <row r="121" spans="1:2">
      <c r="A121" s="62" t="s">
        <v>9116</v>
      </c>
      <c r="B121" s="63">
        <v>1</v>
      </c>
    </row>
    <row r="122" spans="1:2">
      <c r="A122" s="62" t="s">
        <v>9108</v>
      </c>
      <c r="B122" s="63">
        <v>3</v>
      </c>
    </row>
    <row r="123" spans="1:2">
      <c r="A123" s="62" t="s">
        <v>9100</v>
      </c>
      <c r="B123" s="63">
        <v>2</v>
      </c>
    </row>
    <row r="124" spans="1:2">
      <c r="A124" s="62" t="s">
        <v>9095</v>
      </c>
      <c r="B124" s="63">
        <v>1</v>
      </c>
    </row>
    <row r="125" spans="1:2">
      <c r="A125" s="62" t="s">
        <v>9091</v>
      </c>
      <c r="B125" s="63">
        <v>1</v>
      </c>
    </row>
    <row r="126" spans="1:2">
      <c r="A126" s="62" t="s">
        <v>9085</v>
      </c>
      <c r="B126" s="63">
        <v>2</v>
      </c>
    </row>
    <row r="127" spans="1:2">
      <c r="A127" s="62" t="s">
        <v>9081</v>
      </c>
      <c r="B127" s="63">
        <v>1</v>
      </c>
    </row>
    <row r="128" spans="1:2">
      <c r="A128" s="62" t="s">
        <v>9067</v>
      </c>
      <c r="B128" s="63">
        <v>6</v>
      </c>
    </row>
    <row r="129" spans="1:2">
      <c r="A129" s="62" t="s">
        <v>9063</v>
      </c>
      <c r="B129" s="63">
        <v>1</v>
      </c>
    </row>
    <row r="130" spans="1:2">
      <c r="A130" s="62" t="s">
        <v>9049</v>
      </c>
      <c r="B130" s="63">
        <v>6</v>
      </c>
    </row>
    <row r="131" spans="1:2">
      <c r="A131" s="62" t="s">
        <v>9045</v>
      </c>
      <c r="B131" s="63">
        <v>1</v>
      </c>
    </row>
    <row r="132" spans="1:2">
      <c r="A132" s="62" t="s">
        <v>9038</v>
      </c>
      <c r="B132" s="63">
        <v>6</v>
      </c>
    </row>
    <row r="133" spans="1:2">
      <c r="A133" s="62" t="s">
        <v>9035</v>
      </c>
      <c r="B133" s="63">
        <v>1</v>
      </c>
    </row>
    <row r="134" spans="1:2">
      <c r="A134" s="62" t="s">
        <v>9031</v>
      </c>
      <c r="B134" s="63">
        <v>1</v>
      </c>
    </row>
    <row r="135" spans="1:2">
      <c r="A135" s="62" t="s">
        <v>9027</v>
      </c>
      <c r="B135" s="63">
        <v>1</v>
      </c>
    </row>
    <row r="136" spans="1:2">
      <c r="A136" s="62" t="s">
        <v>9023</v>
      </c>
      <c r="B136" s="63">
        <v>1</v>
      </c>
    </row>
    <row r="137" spans="1:2">
      <c r="A137" s="62" t="s">
        <v>9015</v>
      </c>
      <c r="B137" s="63">
        <v>3</v>
      </c>
    </row>
    <row r="138" spans="1:2">
      <c r="A138" s="62" t="s">
        <v>9011</v>
      </c>
      <c r="B138" s="63">
        <v>1</v>
      </c>
    </row>
    <row r="139" spans="1:2">
      <c r="A139" s="62" t="s">
        <v>9006</v>
      </c>
      <c r="B139" s="63">
        <v>1</v>
      </c>
    </row>
    <row r="140" spans="1:2">
      <c r="A140" s="62" t="s">
        <v>9001</v>
      </c>
      <c r="B140" s="63">
        <v>2</v>
      </c>
    </row>
    <row r="141" spans="1:2">
      <c r="A141" s="62" t="s">
        <v>8997</v>
      </c>
      <c r="B141" s="63">
        <v>1</v>
      </c>
    </row>
    <row r="142" spans="1:2">
      <c r="A142" s="62" t="s">
        <v>8993</v>
      </c>
      <c r="B142" s="63">
        <v>1</v>
      </c>
    </row>
    <row r="143" spans="1:2">
      <c r="A143" s="62" t="s">
        <v>8989</v>
      </c>
      <c r="B143" s="63">
        <v>1</v>
      </c>
    </row>
    <row r="144" spans="1:2">
      <c r="A144" s="62" t="s">
        <v>8985</v>
      </c>
      <c r="B144" s="63">
        <v>1</v>
      </c>
    </row>
    <row r="145" spans="1:2">
      <c r="A145" s="62" t="s">
        <v>8977</v>
      </c>
      <c r="B145" s="63">
        <v>3</v>
      </c>
    </row>
    <row r="146" spans="1:2">
      <c r="A146" s="62" t="s">
        <v>8969</v>
      </c>
      <c r="B146" s="63">
        <v>3</v>
      </c>
    </row>
    <row r="147" spans="1:2">
      <c r="A147" s="62" t="s">
        <v>8961</v>
      </c>
      <c r="B147" s="63">
        <v>3</v>
      </c>
    </row>
    <row r="148" spans="1:2">
      <c r="A148" s="62" t="s">
        <v>8957</v>
      </c>
      <c r="B148" s="63">
        <v>1</v>
      </c>
    </row>
    <row r="149" spans="1:2">
      <c r="A149" s="62" t="s">
        <v>8953</v>
      </c>
      <c r="B149" s="63">
        <v>1</v>
      </c>
    </row>
    <row r="150" spans="1:2">
      <c r="A150" s="62" t="s">
        <v>8945</v>
      </c>
      <c r="B150" s="63">
        <v>3</v>
      </c>
    </row>
    <row r="151" spans="1:2">
      <c r="A151" s="62" t="s">
        <v>8939</v>
      </c>
      <c r="B151" s="63">
        <v>2</v>
      </c>
    </row>
    <row r="152" spans="1:2">
      <c r="A152" s="62" t="s">
        <v>8935</v>
      </c>
      <c r="B152" s="63">
        <v>1</v>
      </c>
    </row>
    <row r="153" spans="1:2">
      <c r="A153" s="62" t="s">
        <v>8929</v>
      </c>
      <c r="B153" s="63">
        <v>1</v>
      </c>
    </row>
    <row r="154" spans="1:2">
      <c r="A154" s="62" t="s">
        <v>8920</v>
      </c>
      <c r="B154" s="63">
        <v>3</v>
      </c>
    </row>
    <row r="155" spans="1:2">
      <c r="A155" s="62" t="s">
        <v>8916</v>
      </c>
      <c r="B155" s="63">
        <v>1</v>
      </c>
    </row>
    <row r="156" spans="1:2">
      <c r="A156" s="62" t="s">
        <v>8911</v>
      </c>
      <c r="B156" s="63">
        <v>2</v>
      </c>
    </row>
    <row r="157" spans="1:2">
      <c r="A157" s="62" t="s">
        <v>8907</v>
      </c>
      <c r="B157" s="63">
        <v>1</v>
      </c>
    </row>
    <row r="158" spans="1:2">
      <c r="A158" s="62" t="s">
        <v>8903</v>
      </c>
      <c r="B158" s="63">
        <v>1</v>
      </c>
    </row>
    <row r="159" spans="1:2">
      <c r="A159" s="62" t="s">
        <v>8895</v>
      </c>
      <c r="B159" s="63">
        <v>2</v>
      </c>
    </row>
    <row r="160" spans="1:2">
      <c r="A160" s="62" t="s">
        <v>8888</v>
      </c>
      <c r="B160" s="63">
        <v>3</v>
      </c>
    </row>
    <row r="161" spans="1:2">
      <c r="A161" s="62" t="s">
        <v>8882</v>
      </c>
      <c r="B161" s="63">
        <v>3</v>
      </c>
    </row>
    <row r="162" spans="1:2">
      <c r="A162" s="62" t="s">
        <v>8872</v>
      </c>
      <c r="B162" s="63">
        <v>4</v>
      </c>
    </row>
    <row r="163" spans="1:2">
      <c r="A163" s="62" t="s">
        <v>8868</v>
      </c>
      <c r="B163" s="63">
        <v>1</v>
      </c>
    </row>
    <row r="164" spans="1:2">
      <c r="A164" s="62" t="s">
        <v>8862</v>
      </c>
      <c r="B164" s="63">
        <v>1</v>
      </c>
    </row>
    <row r="165" spans="1:2">
      <c r="A165" s="62" t="s">
        <v>8856</v>
      </c>
      <c r="B165" s="63">
        <v>1</v>
      </c>
    </row>
    <row r="166" spans="1:2">
      <c r="A166" s="62" t="s">
        <v>8852</v>
      </c>
      <c r="B166" s="63">
        <v>1</v>
      </c>
    </row>
    <row r="167" spans="1:2">
      <c r="A167" s="62" t="s">
        <v>8848</v>
      </c>
      <c r="B167" s="63">
        <v>1</v>
      </c>
    </row>
    <row r="168" spans="1:2">
      <c r="A168" s="62" t="s">
        <v>8842</v>
      </c>
      <c r="B168" s="63">
        <v>3</v>
      </c>
    </row>
    <row r="169" spans="1:2">
      <c r="A169" s="62" t="s">
        <v>8838</v>
      </c>
      <c r="B169" s="63">
        <v>1</v>
      </c>
    </row>
    <row r="170" spans="1:2">
      <c r="A170" s="62" t="s">
        <v>8834</v>
      </c>
      <c r="B170" s="63">
        <v>1</v>
      </c>
    </row>
    <row r="171" spans="1:2">
      <c r="A171" s="62" t="s">
        <v>8830</v>
      </c>
      <c r="B171" s="63">
        <v>1</v>
      </c>
    </row>
    <row r="172" spans="1:2">
      <c r="A172" s="62" t="s">
        <v>8826</v>
      </c>
      <c r="B172" s="63">
        <v>1</v>
      </c>
    </row>
    <row r="173" spans="1:2">
      <c r="A173" s="62" t="s">
        <v>8822</v>
      </c>
      <c r="B173" s="63">
        <v>1</v>
      </c>
    </row>
    <row r="174" spans="1:2">
      <c r="A174" s="62" t="s">
        <v>8818</v>
      </c>
      <c r="B174" s="63">
        <v>1</v>
      </c>
    </row>
    <row r="175" spans="1:2">
      <c r="A175" s="62" t="s">
        <v>8814</v>
      </c>
      <c r="B175" s="63">
        <v>1</v>
      </c>
    </row>
    <row r="176" spans="1:2">
      <c r="A176" s="62" t="s">
        <v>8810</v>
      </c>
      <c r="B176" s="63">
        <v>1</v>
      </c>
    </row>
    <row r="177" spans="1:2">
      <c r="A177" s="62" t="s">
        <v>8806</v>
      </c>
      <c r="B177" s="63">
        <v>1</v>
      </c>
    </row>
    <row r="178" spans="1:2">
      <c r="A178" s="62" t="s">
        <v>8792</v>
      </c>
      <c r="B178" s="63">
        <v>6</v>
      </c>
    </row>
    <row r="179" spans="1:2">
      <c r="A179" s="62" t="s">
        <v>8788</v>
      </c>
      <c r="B179" s="63">
        <v>1</v>
      </c>
    </row>
    <row r="180" spans="1:2">
      <c r="A180" s="62" t="s">
        <v>8784</v>
      </c>
      <c r="B180" s="63">
        <v>1</v>
      </c>
    </row>
    <row r="181" spans="1:2">
      <c r="A181" s="62" t="s">
        <v>8780</v>
      </c>
      <c r="B181" s="63">
        <v>1</v>
      </c>
    </row>
    <row r="182" spans="1:2">
      <c r="A182" s="62" t="s">
        <v>8774</v>
      </c>
      <c r="B182" s="63">
        <v>2</v>
      </c>
    </row>
    <row r="183" spans="1:2">
      <c r="A183" s="62" t="s">
        <v>8770</v>
      </c>
      <c r="B183" s="63">
        <v>1</v>
      </c>
    </row>
    <row r="184" spans="1:2">
      <c r="A184" s="62" t="s">
        <v>8766</v>
      </c>
      <c r="B184" s="63">
        <v>1</v>
      </c>
    </row>
    <row r="185" spans="1:2">
      <c r="A185" s="62" t="s">
        <v>8762</v>
      </c>
      <c r="B185" s="63">
        <v>1</v>
      </c>
    </row>
    <row r="186" spans="1:2">
      <c r="A186" s="62" t="s">
        <v>8754</v>
      </c>
      <c r="B186" s="63">
        <v>8</v>
      </c>
    </row>
    <row r="187" spans="1:2">
      <c r="A187" s="62" t="s">
        <v>8744</v>
      </c>
      <c r="B187" s="63">
        <v>3</v>
      </c>
    </row>
    <row r="188" spans="1:2">
      <c r="A188" s="62" t="s">
        <v>8736</v>
      </c>
      <c r="B188" s="63">
        <v>3</v>
      </c>
    </row>
    <row r="189" spans="1:2">
      <c r="A189" s="62" t="s">
        <v>106</v>
      </c>
      <c r="B189" s="63">
        <v>1</v>
      </c>
    </row>
    <row r="190" spans="1:2">
      <c r="A190" s="62" t="s">
        <v>8726</v>
      </c>
      <c r="B190" s="63">
        <v>3</v>
      </c>
    </row>
    <row r="191" spans="1:2">
      <c r="A191" s="62" t="s">
        <v>8718</v>
      </c>
      <c r="B191" s="63">
        <v>5</v>
      </c>
    </row>
    <row r="192" spans="1:2">
      <c r="A192" s="62" t="s">
        <v>8714</v>
      </c>
      <c r="B192" s="63">
        <v>1</v>
      </c>
    </row>
    <row r="193" spans="1:2">
      <c r="A193" s="62" t="s">
        <v>112</v>
      </c>
      <c r="B193" s="63">
        <v>2</v>
      </c>
    </row>
    <row r="194" spans="1:2">
      <c r="A194" s="62" t="s">
        <v>8705</v>
      </c>
      <c r="B194" s="63">
        <v>1</v>
      </c>
    </row>
    <row r="195" spans="1:2">
      <c r="A195" s="62" t="s">
        <v>8701</v>
      </c>
      <c r="B195" s="63">
        <v>1</v>
      </c>
    </row>
    <row r="196" spans="1:2">
      <c r="A196" s="62" t="s">
        <v>8665</v>
      </c>
      <c r="B196" s="63">
        <v>17</v>
      </c>
    </row>
    <row r="197" spans="1:2">
      <c r="A197" s="62" t="s">
        <v>8661</v>
      </c>
      <c r="B197" s="63">
        <v>1</v>
      </c>
    </row>
    <row r="198" spans="1:2">
      <c r="A198" s="62" t="s">
        <v>8655</v>
      </c>
      <c r="B198" s="63">
        <v>2</v>
      </c>
    </row>
    <row r="199" spans="1:2">
      <c r="A199" s="62" t="s">
        <v>118</v>
      </c>
      <c r="B199" s="63">
        <v>1</v>
      </c>
    </row>
    <row r="200" spans="1:2">
      <c r="A200" s="62" t="s">
        <v>376</v>
      </c>
      <c r="B200" s="63">
        <v>1</v>
      </c>
    </row>
    <row r="201" spans="1:2">
      <c r="A201" s="62" t="s">
        <v>8650</v>
      </c>
      <c r="B201" s="63">
        <v>1</v>
      </c>
    </row>
    <row r="202" spans="1:2">
      <c r="A202" s="62" t="s">
        <v>8644</v>
      </c>
      <c r="B202" s="63">
        <v>2</v>
      </c>
    </row>
    <row r="203" spans="1:2">
      <c r="A203" s="62" t="s">
        <v>8640</v>
      </c>
      <c r="B203" s="63">
        <v>1</v>
      </c>
    </row>
    <row r="204" spans="1:2">
      <c r="A204" s="62" t="s">
        <v>8632</v>
      </c>
      <c r="B204" s="63">
        <v>2</v>
      </c>
    </row>
    <row r="205" spans="1:2">
      <c r="A205" s="62" t="s">
        <v>8627</v>
      </c>
      <c r="B205" s="63">
        <v>3</v>
      </c>
    </row>
    <row r="206" spans="1:2">
      <c r="A206" s="62" t="s">
        <v>8623</v>
      </c>
      <c r="B206" s="63">
        <v>1</v>
      </c>
    </row>
    <row r="207" spans="1:2">
      <c r="A207" s="62" t="s">
        <v>8619</v>
      </c>
      <c r="B207" s="63">
        <v>1</v>
      </c>
    </row>
    <row r="208" spans="1:2">
      <c r="A208" s="62" t="s">
        <v>8611</v>
      </c>
      <c r="B208" s="63">
        <v>3</v>
      </c>
    </row>
    <row r="209" spans="1:2">
      <c r="A209" s="62" t="s">
        <v>122</v>
      </c>
      <c r="B209" s="63">
        <v>1</v>
      </c>
    </row>
    <row r="210" spans="1:2">
      <c r="A210" s="62" t="s">
        <v>8605</v>
      </c>
      <c r="B210" s="63">
        <v>1</v>
      </c>
    </row>
    <row r="211" spans="1:2">
      <c r="A211" s="62" t="s">
        <v>8599</v>
      </c>
      <c r="B211" s="63">
        <v>1</v>
      </c>
    </row>
    <row r="212" spans="1:2">
      <c r="A212" s="62" t="s">
        <v>8595</v>
      </c>
      <c r="B212" s="63">
        <v>1</v>
      </c>
    </row>
    <row r="213" spans="1:2">
      <c r="A213" s="62" t="s">
        <v>8589</v>
      </c>
      <c r="B213" s="63">
        <v>1</v>
      </c>
    </row>
    <row r="214" spans="1:2">
      <c r="A214" s="62" t="s">
        <v>8583</v>
      </c>
      <c r="B214" s="63">
        <v>1</v>
      </c>
    </row>
    <row r="215" spans="1:2">
      <c r="A215" s="62" t="s">
        <v>8577</v>
      </c>
      <c r="B215" s="63">
        <v>2</v>
      </c>
    </row>
    <row r="216" spans="1:2">
      <c r="A216" s="62" t="s">
        <v>8551</v>
      </c>
      <c r="B216" s="63">
        <v>12</v>
      </c>
    </row>
    <row r="217" spans="1:2">
      <c r="A217" s="62" t="s">
        <v>8547</v>
      </c>
      <c r="B217" s="63">
        <v>1</v>
      </c>
    </row>
    <row r="218" spans="1:2">
      <c r="A218" s="62" t="s">
        <v>8537</v>
      </c>
      <c r="B218" s="63">
        <v>3</v>
      </c>
    </row>
    <row r="219" spans="1:2">
      <c r="A219" s="62" t="s">
        <v>8533</v>
      </c>
      <c r="B219" s="63">
        <v>1</v>
      </c>
    </row>
    <row r="220" spans="1:2">
      <c r="A220" s="62" t="s">
        <v>8527</v>
      </c>
      <c r="B220" s="63">
        <v>1</v>
      </c>
    </row>
    <row r="221" spans="1:2">
      <c r="A221" s="62" t="s">
        <v>8523</v>
      </c>
      <c r="B221" s="63">
        <v>1</v>
      </c>
    </row>
    <row r="222" spans="1:2">
      <c r="A222" s="62" t="s">
        <v>8517</v>
      </c>
      <c r="B222" s="63">
        <v>2</v>
      </c>
    </row>
    <row r="223" spans="1:2">
      <c r="A223" s="62" t="s">
        <v>8508</v>
      </c>
      <c r="B223" s="63">
        <v>3</v>
      </c>
    </row>
    <row r="224" spans="1:2">
      <c r="A224" s="62" t="s">
        <v>8504</v>
      </c>
      <c r="B224" s="63">
        <v>1</v>
      </c>
    </row>
    <row r="225" spans="1:2">
      <c r="A225" s="62" t="s">
        <v>8500</v>
      </c>
      <c r="B225" s="63">
        <v>1</v>
      </c>
    </row>
    <row r="226" spans="1:2">
      <c r="A226" s="62" t="s">
        <v>381</v>
      </c>
      <c r="B226" s="63">
        <v>1</v>
      </c>
    </row>
    <row r="227" spans="1:2">
      <c r="A227" s="62" t="s">
        <v>8491</v>
      </c>
      <c r="B227" s="63">
        <v>2</v>
      </c>
    </row>
    <row r="228" spans="1:2">
      <c r="A228" s="62" t="s">
        <v>8486</v>
      </c>
      <c r="B228" s="63">
        <v>2</v>
      </c>
    </row>
    <row r="229" spans="1:2">
      <c r="A229" s="62" t="s">
        <v>8482</v>
      </c>
      <c r="B229" s="63">
        <v>1</v>
      </c>
    </row>
    <row r="230" spans="1:2">
      <c r="A230" s="62" t="s">
        <v>8477</v>
      </c>
      <c r="B230" s="63">
        <v>2</v>
      </c>
    </row>
    <row r="231" spans="1:2">
      <c r="A231" s="62" t="s">
        <v>8473</v>
      </c>
      <c r="B231" s="63">
        <v>1</v>
      </c>
    </row>
    <row r="232" spans="1:2">
      <c r="A232" s="62" t="s">
        <v>8469</v>
      </c>
      <c r="B232" s="63">
        <v>1</v>
      </c>
    </row>
    <row r="233" spans="1:2">
      <c r="A233" s="62" t="s">
        <v>8449</v>
      </c>
      <c r="B233" s="63">
        <v>9</v>
      </c>
    </row>
    <row r="234" spans="1:2">
      <c r="A234" s="62" t="s">
        <v>8429</v>
      </c>
      <c r="B234" s="63">
        <v>9</v>
      </c>
    </row>
    <row r="235" spans="1:2">
      <c r="A235" s="62" t="s">
        <v>8423</v>
      </c>
      <c r="B235" s="63">
        <v>2</v>
      </c>
    </row>
    <row r="236" spans="1:2">
      <c r="A236" s="62" t="s">
        <v>8417</v>
      </c>
      <c r="B236" s="63">
        <v>2</v>
      </c>
    </row>
    <row r="237" spans="1:2">
      <c r="A237" s="62" t="s">
        <v>8411</v>
      </c>
      <c r="B237" s="63">
        <v>2</v>
      </c>
    </row>
    <row r="238" spans="1:2">
      <c r="A238" s="62" t="s">
        <v>8403</v>
      </c>
      <c r="B238" s="63">
        <v>3</v>
      </c>
    </row>
    <row r="239" spans="1:2">
      <c r="A239" s="62" t="s">
        <v>8398</v>
      </c>
      <c r="B239" s="63">
        <v>3</v>
      </c>
    </row>
    <row r="240" spans="1:2">
      <c r="A240" s="62" t="s">
        <v>8392</v>
      </c>
      <c r="B240" s="63">
        <v>2</v>
      </c>
    </row>
    <row r="241" spans="1:2">
      <c r="A241" s="62" t="s">
        <v>8388</v>
      </c>
      <c r="B241" s="63">
        <v>1</v>
      </c>
    </row>
    <row r="242" spans="1:2">
      <c r="A242" s="62" t="s">
        <v>8384</v>
      </c>
      <c r="B242" s="63">
        <v>1</v>
      </c>
    </row>
    <row r="243" spans="1:2">
      <c r="A243" s="62" t="s">
        <v>8380</v>
      </c>
      <c r="B243" s="63">
        <v>1</v>
      </c>
    </row>
    <row r="244" spans="1:2">
      <c r="A244" s="62" t="s">
        <v>8376</v>
      </c>
      <c r="B244" s="63">
        <v>1</v>
      </c>
    </row>
    <row r="245" spans="1:2">
      <c r="A245" s="62" t="s">
        <v>8370</v>
      </c>
      <c r="B245" s="63">
        <v>3</v>
      </c>
    </row>
    <row r="246" spans="1:2">
      <c r="A246" s="62" t="s">
        <v>8362</v>
      </c>
      <c r="B246" s="63">
        <v>3</v>
      </c>
    </row>
    <row r="247" spans="1:2">
      <c r="A247" s="62" t="s">
        <v>8358</v>
      </c>
      <c r="B247" s="63">
        <v>1</v>
      </c>
    </row>
    <row r="248" spans="1:2">
      <c r="A248" s="62" t="s">
        <v>8354</v>
      </c>
      <c r="B248" s="63">
        <v>1</v>
      </c>
    </row>
    <row r="249" spans="1:2">
      <c r="A249" s="62" t="s">
        <v>8346</v>
      </c>
      <c r="B249" s="63">
        <v>4</v>
      </c>
    </row>
    <row r="250" spans="1:2">
      <c r="A250" s="62" t="s">
        <v>8342</v>
      </c>
      <c r="B250" s="63">
        <v>1</v>
      </c>
    </row>
    <row r="251" spans="1:2">
      <c r="A251" s="62" t="s">
        <v>8332</v>
      </c>
      <c r="B251" s="63">
        <v>4</v>
      </c>
    </row>
    <row r="252" spans="1:2">
      <c r="A252" s="62" t="s">
        <v>8326</v>
      </c>
      <c r="B252" s="63">
        <v>1</v>
      </c>
    </row>
    <row r="253" spans="1:2">
      <c r="A253" s="62" t="s">
        <v>8322</v>
      </c>
      <c r="B253" s="63">
        <v>1</v>
      </c>
    </row>
    <row r="254" spans="1:2">
      <c r="A254" s="62" t="s">
        <v>8318</v>
      </c>
      <c r="B254" s="63">
        <v>1</v>
      </c>
    </row>
    <row r="255" spans="1:2">
      <c r="A255" s="62" t="s">
        <v>126</v>
      </c>
      <c r="B255" s="63">
        <v>1</v>
      </c>
    </row>
    <row r="256" spans="1:2">
      <c r="A256" s="62" t="s">
        <v>8311</v>
      </c>
      <c r="B256" s="63">
        <v>1</v>
      </c>
    </row>
    <row r="257" spans="1:2">
      <c r="A257" s="62" t="s">
        <v>8307</v>
      </c>
      <c r="B257" s="63">
        <v>1</v>
      </c>
    </row>
    <row r="258" spans="1:2">
      <c r="A258" s="62" t="s">
        <v>8301</v>
      </c>
      <c r="B258" s="63">
        <v>1</v>
      </c>
    </row>
    <row r="259" spans="1:2">
      <c r="A259" s="62" t="s">
        <v>8297</v>
      </c>
      <c r="B259" s="63">
        <v>1</v>
      </c>
    </row>
    <row r="260" spans="1:2">
      <c r="A260" s="62" t="s">
        <v>8293</v>
      </c>
      <c r="B260" s="63">
        <v>1</v>
      </c>
    </row>
    <row r="261" spans="1:2">
      <c r="A261" s="62" t="s">
        <v>8288</v>
      </c>
      <c r="B261" s="63">
        <v>2</v>
      </c>
    </row>
    <row r="262" spans="1:2">
      <c r="A262" s="62" t="s">
        <v>8284</v>
      </c>
      <c r="B262" s="63">
        <v>1</v>
      </c>
    </row>
    <row r="263" spans="1:2">
      <c r="A263" s="62" t="s">
        <v>386</v>
      </c>
      <c r="B263" s="63">
        <v>1</v>
      </c>
    </row>
    <row r="264" spans="1:2">
      <c r="A264" s="62" t="s">
        <v>8272</v>
      </c>
      <c r="B264" s="63">
        <v>3</v>
      </c>
    </row>
    <row r="265" spans="1:2">
      <c r="A265" s="62" t="s">
        <v>8268</v>
      </c>
      <c r="B265" s="63">
        <v>1</v>
      </c>
    </row>
    <row r="266" spans="1:2">
      <c r="A266" s="62" t="s">
        <v>8258</v>
      </c>
      <c r="B266" s="63">
        <v>5</v>
      </c>
    </row>
    <row r="267" spans="1:2">
      <c r="A267" s="62" t="s">
        <v>8254</v>
      </c>
      <c r="B267" s="63">
        <v>1</v>
      </c>
    </row>
    <row r="268" spans="1:2">
      <c r="A268" s="62" t="s">
        <v>8250</v>
      </c>
      <c r="B268" s="63">
        <v>1</v>
      </c>
    </row>
    <row r="269" spans="1:2">
      <c r="A269" s="62" t="s">
        <v>8242</v>
      </c>
      <c r="B269" s="63">
        <v>2</v>
      </c>
    </row>
    <row r="270" spans="1:2">
      <c r="A270" s="62" t="s">
        <v>8238</v>
      </c>
      <c r="B270" s="63">
        <v>1</v>
      </c>
    </row>
    <row r="271" spans="1:2">
      <c r="A271" s="62" t="s">
        <v>132</v>
      </c>
      <c r="B271" s="63">
        <v>1</v>
      </c>
    </row>
    <row r="272" spans="1:2">
      <c r="A272" s="62" t="s">
        <v>136</v>
      </c>
      <c r="B272" s="63">
        <v>1</v>
      </c>
    </row>
    <row r="273" spans="1:2">
      <c r="A273" s="62" t="s">
        <v>8230</v>
      </c>
      <c r="B273" s="63">
        <v>1</v>
      </c>
    </row>
    <row r="274" spans="1:2">
      <c r="A274" s="62" t="s">
        <v>8226</v>
      </c>
      <c r="B274" s="63">
        <v>1</v>
      </c>
    </row>
    <row r="275" spans="1:2">
      <c r="A275" s="62" t="s">
        <v>8221</v>
      </c>
      <c r="B275" s="63">
        <v>1</v>
      </c>
    </row>
    <row r="276" spans="1:2">
      <c r="A276" s="62" t="s">
        <v>8215</v>
      </c>
      <c r="B276" s="63">
        <v>2</v>
      </c>
    </row>
    <row r="277" spans="1:2">
      <c r="A277" s="62" t="s">
        <v>8209</v>
      </c>
      <c r="B277" s="63">
        <v>1</v>
      </c>
    </row>
    <row r="278" spans="1:2">
      <c r="A278" s="62" t="s">
        <v>8201</v>
      </c>
      <c r="B278" s="63">
        <v>3</v>
      </c>
    </row>
    <row r="279" spans="1:2">
      <c r="A279" s="62" t="s">
        <v>8199</v>
      </c>
      <c r="B279" s="63">
        <v>1</v>
      </c>
    </row>
    <row r="280" spans="1:2">
      <c r="A280" s="62" t="s">
        <v>8193</v>
      </c>
      <c r="B280" s="63">
        <v>1</v>
      </c>
    </row>
    <row r="281" spans="1:2">
      <c r="A281" s="62" t="s">
        <v>8189</v>
      </c>
      <c r="B281" s="63">
        <v>1</v>
      </c>
    </row>
    <row r="282" spans="1:2">
      <c r="A282" s="62" t="s">
        <v>8185</v>
      </c>
      <c r="B282" s="63">
        <v>1</v>
      </c>
    </row>
    <row r="283" spans="1:2">
      <c r="A283" s="62" t="s">
        <v>8179</v>
      </c>
      <c r="B283" s="63">
        <v>2</v>
      </c>
    </row>
    <row r="284" spans="1:2">
      <c r="A284" s="62" t="s">
        <v>8173</v>
      </c>
      <c r="B284" s="63">
        <v>1</v>
      </c>
    </row>
    <row r="285" spans="1:2">
      <c r="A285" s="62" t="s">
        <v>8167</v>
      </c>
      <c r="B285" s="63">
        <v>2</v>
      </c>
    </row>
    <row r="286" spans="1:2">
      <c r="A286" s="62" t="s">
        <v>8163</v>
      </c>
      <c r="B286" s="63">
        <v>1</v>
      </c>
    </row>
    <row r="287" spans="1:2">
      <c r="A287" s="62" t="s">
        <v>8159</v>
      </c>
      <c r="B287" s="63">
        <v>1</v>
      </c>
    </row>
    <row r="288" spans="1:2">
      <c r="A288" s="62" t="s">
        <v>8153</v>
      </c>
      <c r="B288" s="63">
        <v>3</v>
      </c>
    </row>
    <row r="289" spans="1:2">
      <c r="A289" s="62" t="s">
        <v>8149</v>
      </c>
      <c r="B289" s="63">
        <v>1</v>
      </c>
    </row>
    <row r="290" spans="1:2">
      <c r="A290" s="62" t="s">
        <v>8138</v>
      </c>
      <c r="B290" s="63">
        <v>5</v>
      </c>
    </row>
    <row r="291" spans="1:2">
      <c r="A291" s="62" t="s">
        <v>8114</v>
      </c>
      <c r="B291" s="63">
        <v>11</v>
      </c>
    </row>
    <row r="292" spans="1:2">
      <c r="A292" s="62" t="s">
        <v>8108</v>
      </c>
      <c r="B292" s="63">
        <v>1</v>
      </c>
    </row>
    <row r="293" spans="1:2">
      <c r="A293" s="62" t="s">
        <v>351</v>
      </c>
      <c r="B293" s="63">
        <v>1</v>
      </c>
    </row>
    <row r="294" spans="1:2">
      <c r="A294" s="62" t="s">
        <v>8100</v>
      </c>
      <c r="B294" s="63">
        <v>5</v>
      </c>
    </row>
    <row r="295" spans="1:2">
      <c r="A295" s="62" t="s">
        <v>8096</v>
      </c>
      <c r="B295" s="63">
        <v>1</v>
      </c>
    </row>
    <row r="296" spans="1:2">
      <c r="A296" s="62" t="s">
        <v>8090</v>
      </c>
      <c r="B296" s="63">
        <v>1</v>
      </c>
    </row>
    <row r="297" spans="1:2">
      <c r="A297" s="62" t="s">
        <v>8086</v>
      </c>
      <c r="B297" s="63">
        <v>1</v>
      </c>
    </row>
    <row r="298" spans="1:2">
      <c r="A298" s="62" t="s">
        <v>8060</v>
      </c>
      <c r="B298" s="63">
        <v>12</v>
      </c>
    </row>
    <row r="299" spans="1:2">
      <c r="A299" s="62" t="s">
        <v>8053</v>
      </c>
      <c r="B299" s="63">
        <v>2</v>
      </c>
    </row>
    <row r="300" spans="1:2">
      <c r="A300" s="62" t="s">
        <v>8045</v>
      </c>
      <c r="B300" s="63">
        <v>2</v>
      </c>
    </row>
    <row r="301" spans="1:2">
      <c r="A301" s="62" t="s">
        <v>8037</v>
      </c>
      <c r="B301" s="63">
        <v>2</v>
      </c>
    </row>
    <row r="302" spans="1:2">
      <c r="A302" s="62" t="s">
        <v>8031</v>
      </c>
      <c r="B302" s="63">
        <v>1</v>
      </c>
    </row>
    <row r="303" spans="1:2">
      <c r="A303" s="62" t="s">
        <v>8023</v>
      </c>
      <c r="B303" s="63">
        <v>3</v>
      </c>
    </row>
    <row r="304" spans="1:2">
      <c r="A304" s="62" t="s">
        <v>8019</v>
      </c>
      <c r="B304" s="63">
        <v>2</v>
      </c>
    </row>
    <row r="305" spans="1:2">
      <c r="A305" s="62" t="s">
        <v>8015</v>
      </c>
      <c r="B305" s="63">
        <v>1</v>
      </c>
    </row>
    <row r="306" spans="1:2">
      <c r="A306" s="62" t="s">
        <v>8009</v>
      </c>
      <c r="B306" s="63">
        <v>2</v>
      </c>
    </row>
    <row r="307" spans="1:2">
      <c r="A307" s="62" t="s">
        <v>8005</v>
      </c>
      <c r="B307" s="63">
        <v>1</v>
      </c>
    </row>
    <row r="308" spans="1:2">
      <c r="A308" s="62" t="s">
        <v>7999</v>
      </c>
      <c r="B308" s="63">
        <v>2</v>
      </c>
    </row>
    <row r="309" spans="1:2">
      <c r="A309" s="62" t="s">
        <v>7989</v>
      </c>
      <c r="B309" s="63">
        <v>4</v>
      </c>
    </row>
    <row r="310" spans="1:2">
      <c r="A310" s="62" t="s">
        <v>7984</v>
      </c>
      <c r="B310" s="63">
        <v>1</v>
      </c>
    </row>
    <row r="311" spans="1:2">
      <c r="A311" s="62" t="s">
        <v>7980</v>
      </c>
      <c r="B311" s="63">
        <v>1</v>
      </c>
    </row>
    <row r="312" spans="1:2">
      <c r="A312" s="62" t="s">
        <v>7974</v>
      </c>
      <c r="B312" s="63">
        <v>1</v>
      </c>
    </row>
    <row r="313" spans="1:2">
      <c r="A313" s="62" t="s">
        <v>7968</v>
      </c>
      <c r="B313" s="63">
        <v>1</v>
      </c>
    </row>
    <row r="314" spans="1:2">
      <c r="A314" s="62" t="s">
        <v>7942</v>
      </c>
      <c r="B314" s="63">
        <v>12</v>
      </c>
    </row>
    <row r="315" spans="1:2">
      <c r="A315" s="62" t="s">
        <v>7932</v>
      </c>
      <c r="B315" s="63">
        <v>4</v>
      </c>
    </row>
    <row r="316" spans="1:2">
      <c r="A316" s="62" t="s">
        <v>7921</v>
      </c>
      <c r="B316" s="63">
        <v>8</v>
      </c>
    </row>
    <row r="317" spans="1:2">
      <c r="A317" s="62" t="s">
        <v>141</v>
      </c>
      <c r="B317" s="63">
        <v>1</v>
      </c>
    </row>
    <row r="318" spans="1:2">
      <c r="A318" s="62" t="s">
        <v>7917</v>
      </c>
      <c r="B318" s="63">
        <v>1</v>
      </c>
    </row>
    <row r="319" spans="1:2">
      <c r="A319" s="62" t="s">
        <v>7909</v>
      </c>
      <c r="B319" s="63">
        <v>3</v>
      </c>
    </row>
    <row r="320" spans="1:2">
      <c r="A320" s="62" t="s">
        <v>7903</v>
      </c>
      <c r="B320" s="63">
        <v>1</v>
      </c>
    </row>
    <row r="321" spans="1:2">
      <c r="A321" s="62" t="s">
        <v>7897</v>
      </c>
      <c r="B321" s="63">
        <v>2</v>
      </c>
    </row>
    <row r="322" spans="1:2">
      <c r="A322" s="62" t="s">
        <v>7893</v>
      </c>
      <c r="B322" s="63">
        <v>1</v>
      </c>
    </row>
    <row r="323" spans="1:2">
      <c r="A323" s="62" t="s">
        <v>7889</v>
      </c>
      <c r="B323" s="63">
        <v>1</v>
      </c>
    </row>
    <row r="324" spans="1:2">
      <c r="A324" s="62" t="s">
        <v>7879</v>
      </c>
      <c r="B324" s="63">
        <v>3</v>
      </c>
    </row>
    <row r="325" spans="1:2">
      <c r="A325" s="62" t="s">
        <v>7869</v>
      </c>
      <c r="B325" s="63">
        <v>6</v>
      </c>
    </row>
    <row r="326" spans="1:2">
      <c r="A326" s="62" t="s">
        <v>7865</v>
      </c>
      <c r="B326" s="63">
        <v>1</v>
      </c>
    </row>
    <row r="327" spans="1:2">
      <c r="A327" s="62" t="s">
        <v>7861</v>
      </c>
      <c r="B327" s="63">
        <v>1</v>
      </c>
    </row>
    <row r="328" spans="1:2">
      <c r="A328" s="62" t="s">
        <v>7857</v>
      </c>
      <c r="B328" s="63">
        <v>1</v>
      </c>
    </row>
    <row r="329" spans="1:2">
      <c r="A329" s="62" t="s">
        <v>896</v>
      </c>
      <c r="B329" s="63">
        <v>1</v>
      </c>
    </row>
    <row r="330" spans="1:2">
      <c r="A330" s="62" t="s">
        <v>7850</v>
      </c>
      <c r="B330" s="63">
        <v>1</v>
      </c>
    </row>
    <row r="331" spans="1:2">
      <c r="A331" s="62" t="s">
        <v>7846</v>
      </c>
      <c r="B331" s="63">
        <v>1</v>
      </c>
    </row>
    <row r="332" spans="1:2">
      <c r="A332" s="62" t="s">
        <v>7842</v>
      </c>
      <c r="B332" s="63">
        <v>1</v>
      </c>
    </row>
    <row r="333" spans="1:2">
      <c r="A333" s="62" t="s">
        <v>7838</v>
      </c>
      <c r="B333" s="63">
        <v>1</v>
      </c>
    </row>
    <row r="334" spans="1:2">
      <c r="A334" s="62" t="s">
        <v>7820</v>
      </c>
      <c r="B334" s="63">
        <v>7</v>
      </c>
    </row>
    <row r="335" spans="1:2">
      <c r="A335" s="62" t="s">
        <v>7811</v>
      </c>
      <c r="B335" s="63">
        <v>6</v>
      </c>
    </row>
    <row r="336" spans="1:2">
      <c r="A336" s="62" t="s">
        <v>7807</v>
      </c>
      <c r="B336" s="63">
        <v>1</v>
      </c>
    </row>
    <row r="337" spans="1:2">
      <c r="A337" s="62" t="s">
        <v>7803</v>
      </c>
      <c r="B337" s="63">
        <v>1</v>
      </c>
    </row>
    <row r="338" spans="1:2">
      <c r="A338" s="62" t="s">
        <v>7799</v>
      </c>
      <c r="B338" s="63">
        <v>1</v>
      </c>
    </row>
    <row r="339" spans="1:2">
      <c r="A339" s="62" t="s">
        <v>7773</v>
      </c>
      <c r="B339" s="63">
        <v>12</v>
      </c>
    </row>
    <row r="340" spans="1:2">
      <c r="A340" s="62" t="s">
        <v>7747</v>
      </c>
      <c r="B340" s="63">
        <v>12</v>
      </c>
    </row>
    <row r="341" spans="1:2">
      <c r="A341" s="62" t="s">
        <v>7741</v>
      </c>
      <c r="B341" s="63">
        <v>2</v>
      </c>
    </row>
    <row r="342" spans="1:2">
      <c r="A342" s="62" t="s">
        <v>7739</v>
      </c>
      <c r="B342" s="63">
        <v>1</v>
      </c>
    </row>
    <row r="343" spans="1:2">
      <c r="A343" s="62" t="s">
        <v>390</v>
      </c>
      <c r="B343" s="63">
        <v>1</v>
      </c>
    </row>
    <row r="344" spans="1:2">
      <c r="A344" s="62" t="s">
        <v>7728</v>
      </c>
      <c r="B344" s="63">
        <v>3</v>
      </c>
    </row>
    <row r="345" spans="1:2">
      <c r="A345" s="62" t="s">
        <v>7724</v>
      </c>
      <c r="B345" s="63">
        <v>1</v>
      </c>
    </row>
    <row r="346" spans="1:2">
      <c r="A346" s="62" t="s">
        <v>145</v>
      </c>
      <c r="B346" s="63">
        <v>1</v>
      </c>
    </row>
    <row r="347" spans="1:2">
      <c r="A347" s="62" t="s">
        <v>7718</v>
      </c>
      <c r="B347" s="63">
        <v>2</v>
      </c>
    </row>
    <row r="348" spans="1:2">
      <c r="A348" s="62" t="s">
        <v>7712</v>
      </c>
      <c r="B348" s="63">
        <v>3</v>
      </c>
    </row>
    <row r="349" spans="1:2">
      <c r="A349" s="62" t="s">
        <v>7704</v>
      </c>
      <c r="B349" s="63">
        <v>3</v>
      </c>
    </row>
    <row r="350" spans="1:2">
      <c r="A350" s="62" t="s">
        <v>7700</v>
      </c>
      <c r="B350" s="63">
        <v>1</v>
      </c>
    </row>
    <row r="351" spans="1:2">
      <c r="A351" s="62" t="s">
        <v>7696</v>
      </c>
      <c r="B351" s="63">
        <v>1</v>
      </c>
    </row>
    <row r="352" spans="1:2">
      <c r="A352" s="62" t="s">
        <v>7692</v>
      </c>
      <c r="B352" s="63">
        <v>1</v>
      </c>
    </row>
    <row r="353" spans="1:2">
      <c r="A353" s="62" t="s">
        <v>360</v>
      </c>
      <c r="B353" s="63">
        <v>1</v>
      </c>
    </row>
    <row r="354" spans="1:2">
      <c r="A354" s="62" t="s">
        <v>7687</v>
      </c>
      <c r="B354" s="63">
        <v>1</v>
      </c>
    </row>
    <row r="355" spans="1:2">
      <c r="A355" s="62" t="s">
        <v>575</v>
      </c>
      <c r="B355" s="63">
        <v>2</v>
      </c>
    </row>
    <row r="356" spans="1:2">
      <c r="A356" s="62" t="s">
        <v>7668</v>
      </c>
      <c r="B356" s="63">
        <v>6</v>
      </c>
    </row>
    <row r="357" spans="1:2">
      <c r="A357" s="62" t="s">
        <v>7654</v>
      </c>
      <c r="B357" s="63">
        <v>6</v>
      </c>
    </row>
    <row r="358" spans="1:2">
      <c r="A358" s="62" t="s">
        <v>7647</v>
      </c>
      <c r="B358" s="63">
        <v>2</v>
      </c>
    </row>
    <row r="359" spans="1:2">
      <c r="A359" s="62" t="s">
        <v>7639</v>
      </c>
      <c r="B359" s="63">
        <v>3</v>
      </c>
    </row>
    <row r="360" spans="1:2">
      <c r="A360" s="62" t="s">
        <v>7625</v>
      </c>
      <c r="B360" s="63">
        <v>6</v>
      </c>
    </row>
    <row r="361" spans="1:2">
      <c r="A361" s="62" t="s">
        <v>7619</v>
      </c>
      <c r="B361" s="63">
        <v>2</v>
      </c>
    </row>
    <row r="362" spans="1:2">
      <c r="A362" s="62" t="s">
        <v>366</v>
      </c>
      <c r="B362" s="63">
        <v>1</v>
      </c>
    </row>
    <row r="363" spans="1:2">
      <c r="A363" s="62" t="s">
        <v>7612</v>
      </c>
      <c r="B363" s="63">
        <v>2</v>
      </c>
    </row>
    <row r="364" spans="1:2">
      <c r="A364" s="62" t="s">
        <v>7602</v>
      </c>
      <c r="B364" s="63">
        <v>4</v>
      </c>
    </row>
    <row r="365" spans="1:2">
      <c r="A365" s="62" t="s">
        <v>398</v>
      </c>
      <c r="B365" s="63">
        <v>2</v>
      </c>
    </row>
    <row r="366" spans="1:2">
      <c r="A366" s="62" t="s">
        <v>7596</v>
      </c>
      <c r="B366" s="63">
        <v>1</v>
      </c>
    </row>
    <row r="367" spans="1:2">
      <c r="A367" s="62" t="s">
        <v>7590</v>
      </c>
      <c r="B367" s="63">
        <v>2</v>
      </c>
    </row>
    <row r="368" spans="1:2">
      <c r="A368" s="62" t="s">
        <v>7562</v>
      </c>
      <c r="B368" s="63">
        <v>12</v>
      </c>
    </row>
    <row r="369" spans="1:2">
      <c r="A369" s="62" t="s">
        <v>7558</v>
      </c>
      <c r="B369" s="63">
        <v>1</v>
      </c>
    </row>
    <row r="370" spans="1:2">
      <c r="A370" s="62" t="s">
        <v>7554</v>
      </c>
      <c r="B370" s="63">
        <v>1</v>
      </c>
    </row>
    <row r="371" spans="1:2">
      <c r="A371" s="62" t="s">
        <v>7548</v>
      </c>
      <c r="B371" s="63">
        <v>1</v>
      </c>
    </row>
    <row r="372" spans="1:2">
      <c r="A372" s="62" t="s">
        <v>149</v>
      </c>
      <c r="B372" s="63">
        <v>2</v>
      </c>
    </row>
    <row r="373" spans="1:2">
      <c r="A373" s="62" t="s">
        <v>7542</v>
      </c>
      <c r="B373" s="63">
        <v>1</v>
      </c>
    </row>
    <row r="374" spans="1:2">
      <c r="A374" s="62" t="s">
        <v>371</v>
      </c>
      <c r="B374" s="63">
        <v>1</v>
      </c>
    </row>
    <row r="375" spans="1:2">
      <c r="A375" s="62" t="s">
        <v>403</v>
      </c>
      <c r="B375" s="63">
        <v>1</v>
      </c>
    </row>
    <row r="376" spans="1:2">
      <c r="A376" s="62" t="s">
        <v>7532</v>
      </c>
      <c r="B376" s="63">
        <v>3</v>
      </c>
    </row>
    <row r="377" spans="1:2">
      <c r="A377" s="62" t="s">
        <v>7524</v>
      </c>
      <c r="B377" s="63">
        <v>3</v>
      </c>
    </row>
    <row r="378" spans="1:2">
      <c r="A378" s="62" t="s">
        <v>7520</v>
      </c>
      <c r="B378" s="63">
        <v>2</v>
      </c>
    </row>
    <row r="379" spans="1:2">
      <c r="A379" s="62" t="s">
        <v>7516</v>
      </c>
      <c r="B379" s="63">
        <v>2</v>
      </c>
    </row>
    <row r="380" spans="1:2">
      <c r="A380" s="62" t="s">
        <v>32</v>
      </c>
      <c r="B380" s="63">
        <v>4</v>
      </c>
    </row>
    <row r="381" spans="1:2">
      <c r="A381" s="62" t="s">
        <v>7504</v>
      </c>
      <c r="B381" s="63">
        <v>1</v>
      </c>
    </row>
    <row r="382" spans="1:2">
      <c r="A382" s="62" t="s">
        <v>580</v>
      </c>
      <c r="B382" s="63">
        <v>2</v>
      </c>
    </row>
    <row r="383" spans="1:2">
      <c r="A383" s="62" t="s">
        <v>154</v>
      </c>
      <c r="B383" s="63">
        <v>1</v>
      </c>
    </row>
    <row r="384" spans="1:2">
      <c r="A384" s="62" t="s">
        <v>7493</v>
      </c>
      <c r="B384" s="63">
        <v>1</v>
      </c>
    </row>
    <row r="385" spans="1:2">
      <c r="A385" s="62" t="s">
        <v>7489</v>
      </c>
      <c r="B385" s="63">
        <v>1</v>
      </c>
    </row>
    <row r="386" spans="1:2">
      <c r="A386" s="62" t="s">
        <v>1469</v>
      </c>
      <c r="B386" s="63">
        <v>1</v>
      </c>
    </row>
    <row r="387" spans="1:2">
      <c r="A387" s="62" t="s">
        <v>7477</v>
      </c>
      <c r="B387" s="63">
        <v>3</v>
      </c>
    </row>
    <row r="388" spans="1:2">
      <c r="A388" s="62" t="s">
        <v>7473</v>
      </c>
      <c r="B388" s="63">
        <v>2</v>
      </c>
    </row>
    <row r="389" spans="1:2">
      <c r="A389" s="62" t="s">
        <v>7469</v>
      </c>
      <c r="B389" s="63">
        <v>3</v>
      </c>
    </row>
    <row r="390" spans="1:2">
      <c r="A390" s="62" t="s">
        <v>7466</v>
      </c>
      <c r="B390" s="63">
        <v>1</v>
      </c>
    </row>
    <row r="391" spans="1:2">
      <c r="A391" s="62" t="s">
        <v>7462</v>
      </c>
      <c r="B391" s="63">
        <v>1</v>
      </c>
    </row>
    <row r="392" spans="1:2">
      <c r="A392" s="62" t="s">
        <v>7454</v>
      </c>
      <c r="B392" s="63">
        <v>2</v>
      </c>
    </row>
    <row r="393" spans="1:2">
      <c r="A393" s="62" t="s">
        <v>7446</v>
      </c>
      <c r="B393" s="63">
        <v>2</v>
      </c>
    </row>
    <row r="394" spans="1:2">
      <c r="A394" s="62" t="s">
        <v>7440</v>
      </c>
      <c r="B394" s="63">
        <v>2</v>
      </c>
    </row>
    <row r="395" spans="1:2">
      <c r="A395" s="62" t="s">
        <v>7435</v>
      </c>
      <c r="B395" s="63">
        <v>2</v>
      </c>
    </row>
    <row r="396" spans="1:2">
      <c r="A396" s="62" t="s">
        <v>7429</v>
      </c>
      <c r="B396" s="63">
        <v>2</v>
      </c>
    </row>
    <row r="397" spans="1:2">
      <c r="A397" s="62" t="s">
        <v>7423</v>
      </c>
      <c r="B397" s="63">
        <v>2</v>
      </c>
    </row>
    <row r="398" spans="1:2">
      <c r="A398" s="62" t="s">
        <v>158</v>
      </c>
      <c r="B398" s="63">
        <v>3</v>
      </c>
    </row>
    <row r="399" spans="1:2">
      <c r="A399" s="62" t="s">
        <v>464</v>
      </c>
      <c r="B399" s="63">
        <v>1</v>
      </c>
    </row>
    <row r="400" spans="1:2">
      <c r="A400" s="62" t="s">
        <v>7419</v>
      </c>
      <c r="B400" s="63">
        <v>1</v>
      </c>
    </row>
    <row r="401" spans="1:2">
      <c r="A401" s="62" t="s">
        <v>7397</v>
      </c>
      <c r="B401" s="63">
        <v>9</v>
      </c>
    </row>
    <row r="402" spans="1:2">
      <c r="A402" s="62" t="s">
        <v>7391</v>
      </c>
      <c r="B402" s="63">
        <v>1</v>
      </c>
    </row>
    <row r="403" spans="1:2">
      <c r="A403" s="62" t="s">
        <v>7386</v>
      </c>
      <c r="B403" s="63">
        <v>2</v>
      </c>
    </row>
    <row r="404" spans="1:2">
      <c r="A404" s="62" t="s">
        <v>7382</v>
      </c>
      <c r="B404" s="63">
        <v>1</v>
      </c>
    </row>
    <row r="405" spans="1:2">
      <c r="A405" s="62" t="s">
        <v>7378</v>
      </c>
      <c r="B405" s="63">
        <v>1</v>
      </c>
    </row>
    <row r="406" spans="1:2">
      <c r="A406" s="62" t="s">
        <v>469</v>
      </c>
      <c r="B406" s="63">
        <v>1</v>
      </c>
    </row>
    <row r="407" spans="1:2">
      <c r="A407" s="62" t="s">
        <v>7370</v>
      </c>
      <c r="B407" s="63">
        <v>2</v>
      </c>
    </row>
    <row r="408" spans="1:2">
      <c r="A408" s="62" t="s">
        <v>7344</v>
      </c>
      <c r="B408" s="63">
        <v>12</v>
      </c>
    </row>
    <row r="409" spans="1:2">
      <c r="A409" s="62" t="s">
        <v>7336</v>
      </c>
      <c r="B409" s="63">
        <v>2</v>
      </c>
    </row>
    <row r="410" spans="1:2">
      <c r="A410" s="62" t="s">
        <v>7330</v>
      </c>
      <c r="B410" s="63">
        <v>1</v>
      </c>
    </row>
    <row r="411" spans="1:2">
      <c r="A411" s="62" t="s">
        <v>7326</v>
      </c>
      <c r="B411" s="63">
        <v>1</v>
      </c>
    </row>
    <row r="412" spans="1:2">
      <c r="A412" s="62" t="s">
        <v>7322</v>
      </c>
      <c r="B412" s="63">
        <v>1</v>
      </c>
    </row>
    <row r="413" spans="1:2">
      <c r="A413" s="62" t="s">
        <v>408</v>
      </c>
      <c r="B413" s="63">
        <v>1</v>
      </c>
    </row>
    <row r="414" spans="1:2">
      <c r="A414" s="62" t="s">
        <v>7296</v>
      </c>
      <c r="B414" s="63">
        <v>12</v>
      </c>
    </row>
    <row r="415" spans="1:2">
      <c r="A415" s="62" t="s">
        <v>479</v>
      </c>
      <c r="B415" s="63">
        <v>1</v>
      </c>
    </row>
    <row r="416" spans="1:2">
      <c r="A416" s="62" t="s">
        <v>7288</v>
      </c>
      <c r="B416" s="63">
        <v>1</v>
      </c>
    </row>
    <row r="417" spans="1:2">
      <c r="A417" s="62" t="s">
        <v>484</v>
      </c>
      <c r="B417" s="63">
        <v>2</v>
      </c>
    </row>
    <row r="418" spans="1:2">
      <c r="A418" s="62" t="s">
        <v>585</v>
      </c>
      <c r="B418" s="63">
        <v>1</v>
      </c>
    </row>
    <row r="419" spans="1:2">
      <c r="A419" s="62" t="s">
        <v>7278</v>
      </c>
      <c r="B419" s="63">
        <v>3</v>
      </c>
    </row>
    <row r="420" spans="1:2">
      <c r="A420" s="62" t="s">
        <v>7274</v>
      </c>
      <c r="B420" s="63">
        <v>1</v>
      </c>
    </row>
    <row r="421" spans="1:2">
      <c r="A421" s="62" t="s">
        <v>7266</v>
      </c>
      <c r="B421" s="63">
        <v>3</v>
      </c>
    </row>
    <row r="422" spans="1:2">
      <c r="A422" s="62" t="s">
        <v>7246</v>
      </c>
      <c r="B422" s="63">
        <v>9</v>
      </c>
    </row>
    <row r="423" spans="1:2">
      <c r="A423" s="62" t="s">
        <v>7241</v>
      </c>
      <c r="B423" s="63">
        <v>2</v>
      </c>
    </row>
    <row r="424" spans="1:2">
      <c r="A424" s="62" t="s">
        <v>7235</v>
      </c>
      <c r="B424" s="63">
        <v>2</v>
      </c>
    </row>
    <row r="425" spans="1:2">
      <c r="A425" s="62" t="s">
        <v>7229</v>
      </c>
      <c r="B425" s="63">
        <v>2</v>
      </c>
    </row>
    <row r="426" spans="1:2">
      <c r="A426" s="62" t="s">
        <v>7221</v>
      </c>
      <c r="B426" s="63">
        <v>3</v>
      </c>
    </row>
    <row r="427" spans="1:2">
      <c r="A427" s="62" t="s">
        <v>7215</v>
      </c>
      <c r="B427" s="63">
        <v>1</v>
      </c>
    </row>
    <row r="428" spans="1:2">
      <c r="A428" s="62" t="s">
        <v>7209</v>
      </c>
      <c r="B428" s="63">
        <v>1</v>
      </c>
    </row>
    <row r="429" spans="1:2">
      <c r="A429" s="62" t="s">
        <v>163</v>
      </c>
      <c r="B429" s="63">
        <v>1</v>
      </c>
    </row>
    <row r="430" spans="1:2">
      <c r="A430" s="62" t="s">
        <v>167</v>
      </c>
      <c r="B430" s="63">
        <v>1</v>
      </c>
    </row>
    <row r="431" spans="1:2">
      <c r="A431" s="62" t="s">
        <v>7195</v>
      </c>
      <c r="B431" s="63">
        <v>3</v>
      </c>
    </row>
    <row r="432" spans="1:2">
      <c r="A432" s="62" t="s">
        <v>7191</v>
      </c>
      <c r="B432" s="63">
        <v>1</v>
      </c>
    </row>
    <row r="433" spans="1:2">
      <c r="A433" s="62" t="s">
        <v>7182</v>
      </c>
      <c r="B433" s="63">
        <v>4</v>
      </c>
    </row>
    <row r="434" spans="1:2">
      <c r="A434" s="62" t="s">
        <v>7176</v>
      </c>
      <c r="B434" s="63">
        <v>2</v>
      </c>
    </row>
    <row r="435" spans="1:2">
      <c r="A435" s="62" t="s">
        <v>7168</v>
      </c>
      <c r="B435" s="63">
        <v>2</v>
      </c>
    </row>
    <row r="436" spans="1:2">
      <c r="A436" s="62" t="s">
        <v>7164</v>
      </c>
      <c r="B436" s="63">
        <v>1</v>
      </c>
    </row>
    <row r="437" spans="1:2">
      <c r="A437" s="62" t="s">
        <v>7160</v>
      </c>
      <c r="B437" s="63">
        <v>3</v>
      </c>
    </row>
    <row r="438" spans="1:2">
      <c r="A438" s="62" t="s">
        <v>7156</v>
      </c>
      <c r="B438" s="63">
        <v>1</v>
      </c>
    </row>
    <row r="439" spans="1:2">
      <c r="A439" s="62" t="s">
        <v>7152</v>
      </c>
      <c r="B439" s="63">
        <v>2</v>
      </c>
    </row>
    <row r="440" spans="1:2">
      <c r="A440" s="62" t="s">
        <v>7144</v>
      </c>
      <c r="B440" s="63">
        <v>3</v>
      </c>
    </row>
    <row r="441" spans="1:2">
      <c r="A441" s="62" t="s">
        <v>7139</v>
      </c>
      <c r="B441" s="63">
        <v>3</v>
      </c>
    </row>
    <row r="442" spans="1:2">
      <c r="A442" s="62" t="s">
        <v>7136</v>
      </c>
      <c r="B442" s="63">
        <v>2</v>
      </c>
    </row>
    <row r="443" spans="1:2">
      <c r="A443" s="62" t="s">
        <v>7133</v>
      </c>
      <c r="B443" s="63">
        <v>1</v>
      </c>
    </row>
    <row r="444" spans="1:2">
      <c r="A444" s="62" t="s">
        <v>7129</v>
      </c>
      <c r="B444" s="63">
        <v>1</v>
      </c>
    </row>
    <row r="445" spans="1:2">
      <c r="A445" s="62" t="s">
        <v>7123</v>
      </c>
      <c r="B445" s="63">
        <v>2</v>
      </c>
    </row>
    <row r="446" spans="1:2">
      <c r="A446" s="62" t="s">
        <v>7119</v>
      </c>
      <c r="B446" s="63">
        <v>2</v>
      </c>
    </row>
    <row r="447" spans="1:2">
      <c r="A447" s="62" t="s">
        <v>7114</v>
      </c>
      <c r="B447" s="63">
        <v>4</v>
      </c>
    </row>
    <row r="448" spans="1:2">
      <c r="A448" s="62" t="s">
        <v>7109</v>
      </c>
      <c r="B448" s="63">
        <v>3</v>
      </c>
    </row>
    <row r="449" spans="1:2">
      <c r="A449" s="62" t="s">
        <v>7107</v>
      </c>
      <c r="B449" s="63">
        <v>1</v>
      </c>
    </row>
    <row r="450" spans="1:2">
      <c r="A450" s="62" t="s">
        <v>7103</v>
      </c>
      <c r="B450" s="63">
        <v>5</v>
      </c>
    </row>
    <row r="451" spans="1:2">
      <c r="A451" s="62" t="s">
        <v>543</v>
      </c>
      <c r="B451" s="63">
        <v>1</v>
      </c>
    </row>
    <row r="452" spans="1:2">
      <c r="A452" s="62" t="s">
        <v>7092</v>
      </c>
      <c r="B452" s="63">
        <v>5</v>
      </c>
    </row>
    <row r="453" spans="1:2">
      <c r="A453" s="62" t="s">
        <v>520</v>
      </c>
      <c r="B453" s="63">
        <v>1</v>
      </c>
    </row>
    <row r="454" spans="1:2">
      <c r="A454" s="62" t="s">
        <v>7084</v>
      </c>
      <c r="B454" s="63">
        <v>2</v>
      </c>
    </row>
    <row r="455" spans="1:2">
      <c r="A455" s="62" t="s">
        <v>172</v>
      </c>
      <c r="B455" s="63">
        <v>1</v>
      </c>
    </row>
    <row r="456" spans="1:2">
      <c r="A456" s="62" t="s">
        <v>525</v>
      </c>
      <c r="B456" s="63">
        <v>1</v>
      </c>
    </row>
    <row r="457" spans="1:2">
      <c r="A457" s="62" t="s">
        <v>7074</v>
      </c>
      <c r="B457" s="63">
        <v>2</v>
      </c>
    </row>
    <row r="458" spans="1:2">
      <c r="A458" s="62" t="s">
        <v>610</v>
      </c>
      <c r="B458" s="63">
        <v>1</v>
      </c>
    </row>
    <row r="459" spans="1:2">
      <c r="A459" s="62" t="s">
        <v>614</v>
      </c>
      <c r="B459" s="63">
        <v>1</v>
      </c>
    </row>
    <row r="460" spans="1:2">
      <c r="A460" s="62" t="s">
        <v>7066</v>
      </c>
      <c r="B460" s="63">
        <v>2</v>
      </c>
    </row>
    <row r="461" spans="1:2">
      <c r="A461" s="62" t="s">
        <v>548</v>
      </c>
      <c r="B461" s="63">
        <v>1</v>
      </c>
    </row>
    <row r="462" spans="1:2">
      <c r="A462" s="62" t="s">
        <v>7058</v>
      </c>
      <c r="B462" s="63">
        <v>1</v>
      </c>
    </row>
    <row r="463" spans="1:2">
      <c r="A463" s="62" t="s">
        <v>7030</v>
      </c>
      <c r="B463" s="63">
        <v>13</v>
      </c>
    </row>
    <row r="464" spans="1:2">
      <c r="A464" s="62" t="s">
        <v>7024</v>
      </c>
      <c r="B464" s="63">
        <v>1</v>
      </c>
    </row>
    <row r="465" spans="1:2">
      <c r="A465" s="62" t="s">
        <v>7018</v>
      </c>
      <c r="B465" s="63">
        <v>2</v>
      </c>
    </row>
    <row r="466" spans="1:2">
      <c r="A466" s="62" t="s">
        <v>530</v>
      </c>
      <c r="B466" s="63">
        <v>1</v>
      </c>
    </row>
    <row r="467" spans="1:2">
      <c r="A467" s="62" t="s">
        <v>7000</v>
      </c>
      <c r="B467" s="63">
        <v>6</v>
      </c>
    </row>
    <row r="468" spans="1:2">
      <c r="A468" s="62" t="s">
        <v>6986</v>
      </c>
      <c r="B468" s="63">
        <v>6</v>
      </c>
    </row>
    <row r="469" spans="1:2">
      <c r="A469" s="62" t="s">
        <v>6960</v>
      </c>
      <c r="B469" s="63">
        <v>12</v>
      </c>
    </row>
    <row r="470" spans="1:2">
      <c r="A470" s="62" t="s">
        <v>914</v>
      </c>
      <c r="B470" s="63">
        <v>1</v>
      </c>
    </row>
    <row r="471" spans="1:2">
      <c r="A471" s="62" t="s">
        <v>6945</v>
      </c>
      <c r="B471" s="63">
        <v>5</v>
      </c>
    </row>
    <row r="472" spans="1:2">
      <c r="A472" s="62" t="s">
        <v>6939</v>
      </c>
      <c r="B472" s="63">
        <v>1</v>
      </c>
    </row>
    <row r="473" spans="1:2">
      <c r="A473" s="62" t="s">
        <v>619</v>
      </c>
      <c r="B473" s="63">
        <v>1</v>
      </c>
    </row>
    <row r="474" spans="1:2">
      <c r="A474" s="62" t="s">
        <v>6931</v>
      </c>
      <c r="B474" s="63">
        <v>3</v>
      </c>
    </row>
    <row r="475" spans="1:2">
      <c r="A475" s="62" t="s">
        <v>6923</v>
      </c>
      <c r="B475" s="63">
        <v>3</v>
      </c>
    </row>
    <row r="476" spans="1:2">
      <c r="A476" s="62" t="s">
        <v>624</v>
      </c>
      <c r="B476" s="63">
        <v>1</v>
      </c>
    </row>
    <row r="477" spans="1:2">
      <c r="A477" s="62" t="s">
        <v>6915</v>
      </c>
      <c r="B477" s="63">
        <v>2</v>
      </c>
    </row>
    <row r="478" spans="1:2">
      <c r="A478" s="62" t="s">
        <v>6909</v>
      </c>
      <c r="B478" s="63">
        <v>6</v>
      </c>
    </row>
    <row r="479" spans="1:2">
      <c r="A479" s="62" t="s">
        <v>6907</v>
      </c>
      <c r="B479" s="63">
        <v>1</v>
      </c>
    </row>
    <row r="480" spans="1:2">
      <c r="A480" s="62" t="s">
        <v>6901</v>
      </c>
      <c r="B480" s="63">
        <v>2</v>
      </c>
    </row>
    <row r="481" spans="1:2">
      <c r="A481" s="62" t="s">
        <v>6891</v>
      </c>
      <c r="B481" s="63">
        <v>3</v>
      </c>
    </row>
    <row r="482" spans="1:2">
      <c r="A482" s="62" t="s">
        <v>6887</v>
      </c>
      <c r="B482" s="63">
        <v>2</v>
      </c>
    </row>
    <row r="483" spans="1:2">
      <c r="A483" s="62" t="s">
        <v>6883</v>
      </c>
      <c r="B483" s="63">
        <v>3</v>
      </c>
    </row>
    <row r="484" spans="1:2">
      <c r="A484" s="62" t="s">
        <v>6873</v>
      </c>
      <c r="B484" s="63">
        <v>4</v>
      </c>
    </row>
    <row r="485" spans="1:2">
      <c r="A485" s="62" t="s">
        <v>1295</v>
      </c>
      <c r="B485" s="63">
        <v>1</v>
      </c>
    </row>
    <row r="486" spans="1:2">
      <c r="A486" s="62" t="s">
        <v>6864</v>
      </c>
      <c r="B486" s="63">
        <v>2</v>
      </c>
    </row>
    <row r="487" spans="1:2">
      <c r="A487" s="62" t="s">
        <v>178</v>
      </c>
      <c r="B487" s="63">
        <v>1</v>
      </c>
    </row>
    <row r="488" spans="1:2">
      <c r="A488" s="62" t="s">
        <v>182</v>
      </c>
      <c r="B488" s="63">
        <v>1</v>
      </c>
    </row>
    <row r="489" spans="1:2">
      <c r="A489" s="62" t="s">
        <v>6853</v>
      </c>
      <c r="B489" s="63">
        <v>2</v>
      </c>
    </row>
    <row r="490" spans="1:2">
      <c r="A490" s="62" t="s">
        <v>6847</v>
      </c>
      <c r="B490" s="63">
        <v>1</v>
      </c>
    </row>
    <row r="491" spans="1:2">
      <c r="A491" s="62" t="s">
        <v>6829</v>
      </c>
      <c r="B491" s="63">
        <v>8</v>
      </c>
    </row>
    <row r="492" spans="1:2">
      <c r="A492" s="62" t="s">
        <v>6821</v>
      </c>
      <c r="B492" s="63">
        <v>5</v>
      </c>
    </row>
    <row r="493" spans="1:2">
      <c r="A493" s="62" t="s">
        <v>768</v>
      </c>
      <c r="B493" s="63">
        <v>7</v>
      </c>
    </row>
    <row r="494" spans="1:2">
      <c r="A494" s="62" t="s">
        <v>632</v>
      </c>
      <c r="B494" s="63">
        <v>1</v>
      </c>
    </row>
    <row r="495" spans="1:2">
      <c r="A495" s="62" t="s">
        <v>6801</v>
      </c>
      <c r="B495" s="63">
        <v>5</v>
      </c>
    </row>
    <row r="496" spans="1:2">
      <c r="A496" s="62" t="s">
        <v>6795</v>
      </c>
      <c r="B496" s="63">
        <v>1</v>
      </c>
    </row>
    <row r="497" spans="1:2">
      <c r="A497" s="62" t="s">
        <v>6771</v>
      </c>
      <c r="B497" s="63">
        <v>11</v>
      </c>
    </row>
    <row r="498" spans="1:2">
      <c r="A498" s="62" t="s">
        <v>6765</v>
      </c>
      <c r="B498" s="63">
        <v>1</v>
      </c>
    </row>
    <row r="499" spans="1:2">
      <c r="A499" s="62" t="s">
        <v>6761</v>
      </c>
      <c r="B499" s="63">
        <v>1</v>
      </c>
    </row>
    <row r="500" spans="1:2">
      <c r="A500" s="62" t="s">
        <v>6755</v>
      </c>
      <c r="B500" s="63">
        <v>2</v>
      </c>
    </row>
    <row r="501" spans="1:2">
      <c r="A501" s="62" t="s">
        <v>6747</v>
      </c>
      <c r="B501" s="63">
        <v>3</v>
      </c>
    </row>
    <row r="502" spans="1:2">
      <c r="A502" s="62" t="s">
        <v>6743</v>
      </c>
      <c r="B502" s="63">
        <v>1</v>
      </c>
    </row>
    <row r="503" spans="1:2">
      <c r="A503" s="62" t="s">
        <v>6733</v>
      </c>
      <c r="B503" s="63">
        <v>4</v>
      </c>
    </row>
    <row r="504" spans="1:2">
      <c r="A504" s="62" t="s">
        <v>6727</v>
      </c>
      <c r="B504" s="63">
        <v>2</v>
      </c>
    </row>
    <row r="505" spans="1:2">
      <c r="A505" s="62" t="s">
        <v>6721</v>
      </c>
      <c r="B505" s="63">
        <v>3</v>
      </c>
    </row>
    <row r="506" spans="1:2">
      <c r="A506" s="62" t="s">
        <v>6719</v>
      </c>
      <c r="B506" s="63">
        <v>1</v>
      </c>
    </row>
    <row r="507" spans="1:2">
      <c r="A507" s="62" t="s">
        <v>6713</v>
      </c>
      <c r="B507" s="63">
        <v>1</v>
      </c>
    </row>
    <row r="508" spans="1:2">
      <c r="A508" s="62" t="s">
        <v>6709</v>
      </c>
      <c r="B508" s="63">
        <v>1</v>
      </c>
    </row>
    <row r="509" spans="1:2">
      <c r="A509" s="62" t="s">
        <v>6704</v>
      </c>
      <c r="B509" s="63">
        <v>2</v>
      </c>
    </row>
    <row r="510" spans="1:2">
      <c r="A510" s="62" t="s">
        <v>6700</v>
      </c>
      <c r="B510" s="63">
        <v>1</v>
      </c>
    </row>
    <row r="511" spans="1:2">
      <c r="A511" s="62" t="s">
        <v>193</v>
      </c>
      <c r="B511" s="63">
        <v>1</v>
      </c>
    </row>
    <row r="512" spans="1:2">
      <c r="A512" s="62" t="s">
        <v>6689</v>
      </c>
      <c r="B512" s="63">
        <v>3</v>
      </c>
    </row>
    <row r="513" spans="1:2">
      <c r="A513" s="62" t="s">
        <v>6685</v>
      </c>
      <c r="B513" s="63">
        <v>1</v>
      </c>
    </row>
    <row r="514" spans="1:2">
      <c r="A514" s="62" t="s">
        <v>646</v>
      </c>
      <c r="B514" s="63">
        <v>1</v>
      </c>
    </row>
    <row r="515" spans="1:2">
      <c r="A515" s="62" t="s">
        <v>6676</v>
      </c>
      <c r="B515" s="63">
        <v>2</v>
      </c>
    </row>
    <row r="516" spans="1:2">
      <c r="A516" s="62" t="s">
        <v>6660</v>
      </c>
      <c r="B516" s="63">
        <v>6</v>
      </c>
    </row>
    <row r="517" spans="1:2">
      <c r="A517" s="62" t="s">
        <v>6654</v>
      </c>
      <c r="B517" s="63">
        <v>2</v>
      </c>
    </row>
    <row r="518" spans="1:2">
      <c r="A518" s="62" t="s">
        <v>6646</v>
      </c>
      <c r="B518" s="63">
        <v>3</v>
      </c>
    </row>
    <row r="519" spans="1:2">
      <c r="A519" s="62" t="s">
        <v>6642</v>
      </c>
      <c r="B519" s="63">
        <v>1</v>
      </c>
    </row>
    <row r="520" spans="1:2">
      <c r="A520" s="62" t="s">
        <v>6634</v>
      </c>
      <c r="B520" s="63">
        <v>3</v>
      </c>
    </row>
    <row r="521" spans="1:2">
      <c r="A521" s="62" t="s">
        <v>6630</v>
      </c>
      <c r="B521" s="63">
        <v>1</v>
      </c>
    </row>
    <row r="522" spans="1:2">
      <c r="A522" s="62" t="s">
        <v>6626</v>
      </c>
      <c r="B522" s="63">
        <v>1</v>
      </c>
    </row>
    <row r="523" spans="1:2">
      <c r="A523" s="62" t="s">
        <v>6619</v>
      </c>
      <c r="B523" s="63">
        <v>2</v>
      </c>
    </row>
    <row r="524" spans="1:2">
      <c r="A524" s="62" t="s">
        <v>6614</v>
      </c>
      <c r="B524" s="63">
        <v>3</v>
      </c>
    </row>
    <row r="525" spans="1:2">
      <c r="A525" s="62" t="s">
        <v>6610</v>
      </c>
      <c r="B525" s="63">
        <v>1</v>
      </c>
    </row>
    <row r="526" spans="1:2">
      <c r="A526" s="62" t="s">
        <v>6604</v>
      </c>
      <c r="B526" s="63">
        <v>2</v>
      </c>
    </row>
    <row r="527" spans="1:2">
      <c r="A527" s="62" t="s">
        <v>651</v>
      </c>
      <c r="B527" s="63">
        <v>1</v>
      </c>
    </row>
    <row r="528" spans="1:2">
      <c r="A528" s="62" t="s">
        <v>6598</v>
      </c>
      <c r="B528" s="63">
        <v>2</v>
      </c>
    </row>
    <row r="529" spans="1:2">
      <c r="A529" s="62" t="s">
        <v>6595</v>
      </c>
      <c r="B529" s="63">
        <v>1</v>
      </c>
    </row>
    <row r="530" spans="1:2">
      <c r="A530" s="62" t="s">
        <v>6591</v>
      </c>
      <c r="B530" s="63">
        <v>1</v>
      </c>
    </row>
    <row r="531" spans="1:2">
      <c r="A531" s="62" t="s">
        <v>781</v>
      </c>
      <c r="B531" s="63">
        <v>1</v>
      </c>
    </row>
    <row r="532" spans="1:2">
      <c r="A532" s="62" t="s">
        <v>6581</v>
      </c>
      <c r="B532" s="63">
        <v>4</v>
      </c>
    </row>
    <row r="533" spans="1:2">
      <c r="A533" s="62" t="s">
        <v>6577</v>
      </c>
      <c r="B533" s="63">
        <v>2</v>
      </c>
    </row>
    <row r="534" spans="1:2">
      <c r="A534" s="62" t="s">
        <v>6565</v>
      </c>
      <c r="B534" s="63">
        <v>6</v>
      </c>
    </row>
    <row r="535" spans="1:2">
      <c r="A535" s="62" t="s">
        <v>15</v>
      </c>
      <c r="B535" s="63">
        <v>2</v>
      </c>
    </row>
    <row r="536" spans="1:2">
      <c r="A536" s="62" t="s">
        <v>6553</v>
      </c>
      <c r="B536" s="63">
        <v>2</v>
      </c>
    </row>
    <row r="537" spans="1:2">
      <c r="A537" s="62" t="s">
        <v>6545</v>
      </c>
      <c r="B537" s="63">
        <v>2</v>
      </c>
    </row>
    <row r="538" spans="1:2">
      <c r="A538" s="62" t="s">
        <v>6537</v>
      </c>
      <c r="B538" s="63">
        <v>2</v>
      </c>
    </row>
    <row r="539" spans="1:2">
      <c r="A539" s="62" t="s">
        <v>6529</v>
      </c>
      <c r="B539" s="63">
        <v>2</v>
      </c>
    </row>
    <row r="540" spans="1:2">
      <c r="A540" s="62" t="s">
        <v>6521</v>
      </c>
      <c r="B540" s="63">
        <v>2</v>
      </c>
    </row>
    <row r="541" spans="1:2">
      <c r="A541" s="62" t="s">
        <v>21</v>
      </c>
      <c r="B541" s="63">
        <v>2</v>
      </c>
    </row>
    <row r="542" spans="1:2">
      <c r="A542" s="62" t="s">
        <v>6513</v>
      </c>
      <c r="B542" s="63">
        <v>2</v>
      </c>
    </row>
    <row r="543" spans="1:2">
      <c r="A543" s="62" t="s">
        <v>199</v>
      </c>
      <c r="B543" s="63">
        <v>3</v>
      </c>
    </row>
    <row r="544" spans="1:2">
      <c r="A544" s="62" t="s">
        <v>6498</v>
      </c>
      <c r="B544" s="63">
        <v>5</v>
      </c>
    </row>
    <row r="545" spans="1:2">
      <c r="A545" s="62" t="s">
        <v>6494</v>
      </c>
      <c r="B545" s="63">
        <v>1</v>
      </c>
    </row>
    <row r="546" spans="1:2">
      <c r="A546" s="62" t="s">
        <v>6490</v>
      </c>
      <c r="B546" s="63">
        <v>1</v>
      </c>
    </row>
    <row r="547" spans="1:2">
      <c r="A547" s="62" t="s">
        <v>6486</v>
      </c>
      <c r="B547" s="63">
        <v>1</v>
      </c>
    </row>
    <row r="548" spans="1:2">
      <c r="A548" s="62" t="s">
        <v>673</v>
      </c>
      <c r="B548" s="63">
        <v>1</v>
      </c>
    </row>
    <row r="549" spans="1:2">
      <c r="A549" s="62" t="s">
        <v>6480</v>
      </c>
      <c r="B549" s="63">
        <v>1</v>
      </c>
    </row>
    <row r="550" spans="1:2">
      <c r="A550" s="62" t="s">
        <v>6474</v>
      </c>
      <c r="B550" s="63">
        <v>3</v>
      </c>
    </row>
    <row r="551" spans="1:2">
      <c r="A551" s="62" t="s">
        <v>204</v>
      </c>
      <c r="B551" s="63">
        <v>1</v>
      </c>
    </row>
    <row r="552" spans="1:2">
      <c r="A552" s="62" t="s">
        <v>208</v>
      </c>
      <c r="B552" s="63">
        <v>1</v>
      </c>
    </row>
    <row r="553" spans="1:2">
      <c r="A553" s="62" t="s">
        <v>688</v>
      </c>
      <c r="B553" s="63">
        <v>1</v>
      </c>
    </row>
    <row r="554" spans="1:2">
      <c r="A554" s="62" t="s">
        <v>6467</v>
      </c>
      <c r="B554" s="63">
        <v>3</v>
      </c>
    </row>
    <row r="555" spans="1:2">
      <c r="A555" s="62" t="s">
        <v>6463</v>
      </c>
      <c r="B555" s="63">
        <v>2</v>
      </c>
    </row>
    <row r="556" spans="1:2">
      <c r="A556" s="62" t="s">
        <v>6455</v>
      </c>
      <c r="B556" s="63">
        <v>2</v>
      </c>
    </row>
    <row r="557" spans="1:2">
      <c r="A557" s="62" t="s">
        <v>6453</v>
      </c>
      <c r="B557" s="63">
        <v>1</v>
      </c>
    </row>
    <row r="558" spans="1:2">
      <c r="A558" s="62" t="s">
        <v>6449</v>
      </c>
      <c r="B558" s="63">
        <v>1</v>
      </c>
    </row>
    <row r="559" spans="1:2">
      <c r="A559" s="62" t="s">
        <v>212</v>
      </c>
      <c r="B559" s="63">
        <v>1</v>
      </c>
    </row>
    <row r="560" spans="1:2">
      <c r="A560" s="62" t="s">
        <v>6434</v>
      </c>
      <c r="B560" s="63">
        <v>6</v>
      </c>
    </row>
    <row r="561" spans="1:2">
      <c r="A561" s="62" t="s">
        <v>798</v>
      </c>
      <c r="B561" s="63">
        <v>1</v>
      </c>
    </row>
    <row r="562" spans="1:2">
      <c r="A562" s="62" t="s">
        <v>803</v>
      </c>
      <c r="B562" s="63">
        <v>1</v>
      </c>
    </row>
    <row r="563" spans="1:2">
      <c r="A563" s="62" t="s">
        <v>6422</v>
      </c>
      <c r="B563" s="63">
        <v>2</v>
      </c>
    </row>
    <row r="564" spans="1:2">
      <c r="A564" s="62" t="s">
        <v>6418</v>
      </c>
      <c r="B564" s="63">
        <v>1</v>
      </c>
    </row>
    <row r="565" spans="1:2">
      <c r="A565" s="62" t="s">
        <v>807</v>
      </c>
      <c r="B565" s="63">
        <v>1</v>
      </c>
    </row>
    <row r="566" spans="1:2">
      <c r="A566" s="62" t="s">
        <v>934</v>
      </c>
      <c r="B566" s="63">
        <v>1</v>
      </c>
    </row>
    <row r="567" spans="1:2">
      <c r="A567" s="62" t="s">
        <v>6410</v>
      </c>
      <c r="B567" s="63">
        <v>1</v>
      </c>
    </row>
    <row r="568" spans="1:2">
      <c r="A568" s="62" t="s">
        <v>6404</v>
      </c>
      <c r="B568" s="63">
        <v>1</v>
      </c>
    </row>
    <row r="569" spans="1:2">
      <c r="A569" s="62" t="s">
        <v>6398</v>
      </c>
      <c r="B569" s="63">
        <v>2</v>
      </c>
    </row>
    <row r="570" spans="1:2">
      <c r="A570" s="62" t="s">
        <v>6392</v>
      </c>
      <c r="B570" s="63">
        <v>2</v>
      </c>
    </row>
    <row r="571" spans="1:2">
      <c r="A571" s="62" t="s">
        <v>6388</v>
      </c>
      <c r="B571" s="63">
        <v>1</v>
      </c>
    </row>
    <row r="572" spans="1:2">
      <c r="A572" s="62" t="s">
        <v>6376</v>
      </c>
      <c r="B572" s="63">
        <v>5</v>
      </c>
    </row>
    <row r="573" spans="1:2">
      <c r="A573" s="62" t="s">
        <v>882</v>
      </c>
      <c r="B573" s="63">
        <v>1</v>
      </c>
    </row>
    <row r="574" spans="1:2">
      <c r="A574" s="62" t="s">
        <v>693</v>
      </c>
      <c r="B574" s="63">
        <v>1</v>
      </c>
    </row>
    <row r="575" spans="1:2">
      <c r="A575" s="62" t="s">
        <v>6365</v>
      </c>
      <c r="B575" s="63">
        <v>3</v>
      </c>
    </row>
    <row r="576" spans="1:2">
      <c r="A576" s="62" t="s">
        <v>818</v>
      </c>
      <c r="B576" s="63">
        <v>1</v>
      </c>
    </row>
    <row r="577" spans="1:2">
      <c r="A577" s="62" t="s">
        <v>6358</v>
      </c>
      <c r="B577" s="63">
        <v>1</v>
      </c>
    </row>
    <row r="578" spans="1:2">
      <c r="A578" s="62" t="s">
        <v>823</v>
      </c>
      <c r="B578" s="63">
        <v>1</v>
      </c>
    </row>
    <row r="579" spans="1:2">
      <c r="A579" s="62" t="s">
        <v>6349</v>
      </c>
      <c r="B579" s="63">
        <v>2</v>
      </c>
    </row>
    <row r="580" spans="1:2">
      <c r="A580" s="62" t="s">
        <v>6347</v>
      </c>
      <c r="B580" s="63">
        <v>2</v>
      </c>
    </row>
    <row r="581" spans="1:2">
      <c r="A581" s="62" t="s">
        <v>6345</v>
      </c>
      <c r="B581" s="63">
        <v>1</v>
      </c>
    </row>
    <row r="582" spans="1:2">
      <c r="A582" s="62" t="s">
        <v>6323</v>
      </c>
      <c r="B582" s="63">
        <v>10</v>
      </c>
    </row>
    <row r="583" spans="1:2">
      <c r="A583" s="62" t="s">
        <v>698</v>
      </c>
      <c r="B583" s="63">
        <v>1</v>
      </c>
    </row>
    <row r="584" spans="1:2">
      <c r="A584" s="62" t="s">
        <v>6316</v>
      </c>
      <c r="B584" s="63">
        <v>1</v>
      </c>
    </row>
    <row r="585" spans="1:2">
      <c r="A585" s="62" t="s">
        <v>6311</v>
      </c>
      <c r="B585" s="63">
        <v>2</v>
      </c>
    </row>
    <row r="586" spans="1:2">
      <c r="A586" s="62" t="s">
        <v>6304</v>
      </c>
      <c r="B586" s="63">
        <v>3</v>
      </c>
    </row>
    <row r="587" spans="1:2">
      <c r="A587" s="62" t="s">
        <v>6297</v>
      </c>
      <c r="B587" s="63">
        <v>1</v>
      </c>
    </row>
    <row r="588" spans="1:2">
      <c r="A588" s="62" t="s">
        <v>6291</v>
      </c>
      <c r="B588" s="63">
        <v>2</v>
      </c>
    </row>
    <row r="589" spans="1:2">
      <c r="A589" s="62" t="s">
        <v>6285</v>
      </c>
      <c r="B589" s="63">
        <v>2</v>
      </c>
    </row>
    <row r="590" spans="1:2">
      <c r="A590" s="62" t="s">
        <v>6279</v>
      </c>
      <c r="B590" s="63">
        <v>1</v>
      </c>
    </row>
    <row r="591" spans="1:2">
      <c r="A591" s="62" t="s">
        <v>6274</v>
      </c>
      <c r="B591" s="63">
        <v>2</v>
      </c>
    </row>
    <row r="592" spans="1:2">
      <c r="A592" s="62" t="s">
        <v>6270</v>
      </c>
      <c r="B592" s="63">
        <v>1</v>
      </c>
    </row>
    <row r="593" spans="1:2">
      <c r="A593" s="62" t="s">
        <v>6264</v>
      </c>
      <c r="B593" s="63">
        <v>1</v>
      </c>
    </row>
    <row r="594" spans="1:2">
      <c r="A594" s="62" t="s">
        <v>6260</v>
      </c>
      <c r="B594" s="63">
        <v>1</v>
      </c>
    </row>
    <row r="595" spans="1:2">
      <c r="A595" s="62" t="s">
        <v>6254</v>
      </c>
      <c r="B595" s="63">
        <v>1</v>
      </c>
    </row>
    <row r="596" spans="1:2">
      <c r="A596" s="62" t="s">
        <v>1312</v>
      </c>
      <c r="B596" s="63">
        <v>1</v>
      </c>
    </row>
    <row r="597" spans="1:2">
      <c r="A597" s="62" t="s">
        <v>6246</v>
      </c>
      <c r="B597" s="63">
        <v>2</v>
      </c>
    </row>
    <row r="598" spans="1:2">
      <c r="A598" s="62" t="s">
        <v>6240</v>
      </c>
      <c r="B598" s="63">
        <v>1</v>
      </c>
    </row>
    <row r="599" spans="1:2">
      <c r="A599" s="62" t="s">
        <v>6234</v>
      </c>
      <c r="B599" s="63">
        <v>2</v>
      </c>
    </row>
    <row r="600" spans="1:2">
      <c r="A600" s="62" t="s">
        <v>6230</v>
      </c>
      <c r="B600" s="63">
        <v>1</v>
      </c>
    </row>
    <row r="601" spans="1:2">
      <c r="A601" s="62" t="s">
        <v>6225</v>
      </c>
      <c r="B601" s="63">
        <v>2</v>
      </c>
    </row>
    <row r="602" spans="1:2">
      <c r="A602" s="62" t="s">
        <v>6221</v>
      </c>
      <c r="B602" s="63">
        <v>1</v>
      </c>
    </row>
    <row r="603" spans="1:2">
      <c r="A603" s="62" t="s">
        <v>6213</v>
      </c>
      <c r="B603" s="63">
        <v>3</v>
      </c>
    </row>
    <row r="604" spans="1:2">
      <c r="A604" s="62" t="s">
        <v>6209</v>
      </c>
      <c r="B604" s="63">
        <v>2</v>
      </c>
    </row>
    <row r="605" spans="1:2">
      <c r="A605" s="62" t="s">
        <v>6207</v>
      </c>
      <c r="B605" s="63">
        <v>1</v>
      </c>
    </row>
    <row r="606" spans="1:2">
      <c r="A606" s="62" t="s">
        <v>6193</v>
      </c>
      <c r="B606" s="63">
        <v>6</v>
      </c>
    </row>
    <row r="607" spans="1:2">
      <c r="A607" s="62" t="s">
        <v>6189</v>
      </c>
      <c r="B607" s="63">
        <v>1</v>
      </c>
    </row>
    <row r="608" spans="1:2">
      <c r="A608" s="62" t="s">
        <v>6183</v>
      </c>
      <c r="B608" s="63">
        <v>2</v>
      </c>
    </row>
    <row r="609" spans="1:2">
      <c r="A609" s="62" t="s">
        <v>6177</v>
      </c>
      <c r="B609" s="63">
        <v>2</v>
      </c>
    </row>
    <row r="610" spans="1:2">
      <c r="A610" s="62" t="s">
        <v>6171</v>
      </c>
      <c r="B610" s="63">
        <v>2</v>
      </c>
    </row>
    <row r="611" spans="1:2">
      <c r="A611" s="62" t="s">
        <v>842</v>
      </c>
      <c r="B611" s="63">
        <v>1</v>
      </c>
    </row>
    <row r="612" spans="1:2">
      <c r="A612" s="62" t="s">
        <v>847</v>
      </c>
      <c r="B612" s="63">
        <v>1</v>
      </c>
    </row>
    <row r="613" spans="1:2">
      <c r="A613" s="62" t="s">
        <v>6161</v>
      </c>
      <c r="B613" s="63">
        <v>3</v>
      </c>
    </row>
    <row r="614" spans="1:2">
      <c r="A614" s="62" t="s">
        <v>215</v>
      </c>
      <c r="B614" s="63">
        <v>1</v>
      </c>
    </row>
    <row r="615" spans="1:2">
      <c r="A615" s="62" t="s">
        <v>6157</v>
      </c>
      <c r="B615" s="63">
        <v>2</v>
      </c>
    </row>
    <row r="616" spans="1:2">
      <c r="A616" s="62" t="s">
        <v>6155</v>
      </c>
      <c r="B616" s="63">
        <v>1</v>
      </c>
    </row>
    <row r="617" spans="1:2">
      <c r="A617" s="62" t="s">
        <v>6149</v>
      </c>
      <c r="B617" s="63">
        <v>2</v>
      </c>
    </row>
    <row r="618" spans="1:2">
      <c r="A618" s="62" t="s">
        <v>6144</v>
      </c>
      <c r="B618" s="63">
        <v>2</v>
      </c>
    </row>
    <row r="619" spans="1:2">
      <c r="A619" s="62" t="s">
        <v>6141</v>
      </c>
      <c r="B619" s="63">
        <v>1</v>
      </c>
    </row>
    <row r="620" spans="1:2">
      <c r="A620" s="62" t="s">
        <v>6135</v>
      </c>
      <c r="B620" s="63">
        <v>3</v>
      </c>
    </row>
    <row r="621" spans="1:2">
      <c r="A621" s="62" t="s">
        <v>6121</v>
      </c>
      <c r="B621" s="63">
        <v>6</v>
      </c>
    </row>
    <row r="622" spans="1:2">
      <c r="A622" s="62" t="s">
        <v>964</v>
      </c>
      <c r="B622" s="63">
        <v>1</v>
      </c>
    </row>
    <row r="623" spans="1:2">
      <c r="A623" s="62" t="s">
        <v>6116</v>
      </c>
      <c r="B623" s="63">
        <v>1</v>
      </c>
    </row>
    <row r="624" spans="1:2">
      <c r="A624" s="62" t="s">
        <v>6106</v>
      </c>
      <c r="B624" s="63">
        <v>4</v>
      </c>
    </row>
    <row r="625" spans="1:2">
      <c r="A625" s="62" t="s">
        <v>6098</v>
      </c>
      <c r="B625" s="63">
        <v>3</v>
      </c>
    </row>
    <row r="626" spans="1:2">
      <c r="A626" s="62" t="s">
        <v>6094</v>
      </c>
      <c r="B626" s="63">
        <v>1</v>
      </c>
    </row>
    <row r="627" spans="1:2">
      <c r="A627" s="62" t="s">
        <v>6087</v>
      </c>
      <c r="B627" s="63">
        <v>1</v>
      </c>
    </row>
    <row r="628" spans="1:2">
      <c r="A628" s="62" t="s">
        <v>6083</v>
      </c>
      <c r="B628" s="63">
        <v>3</v>
      </c>
    </row>
    <row r="629" spans="1:2">
      <c r="A629" s="62" t="s">
        <v>6077</v>
      </c>
      <c r="B629" s="63">
        <v>3</v>
      </c>
    </row>
    <row r="630" spans="1:2">
      <c r="A630" s="62" t="s">
        <v>6073</v>
      </c>
      <c r="B630" s="63">
        <v>1</v>
      </c>
    </row>
    <row r="631" spans="1:2">
      <c r="A631" s="62" t="s">
        <v>6064</v>
      </c>
      <c r="B631" s="63">
        <v>4</v>
      </c>
    </row>
    <row r="632" spans="1:2">
      <c r="A632" s="62" t="s">
        <v>6052</v>
      </c>
      <c r="B632" s="63">
        <v>5</v>
      </c>
    </row>
    <row r="633" spans="1:2">
      <c r="A633" s="62" t="s">
        <v>6048</v>
      </c>
      <c r="B633" s="63">
        <v>1</v>
      </c>
    </row>
    <row r="634" spans="1:2">
      <c r="A634" s="62" t="s">
        <v>6044</v>
      </c>
      <c r="B634" s="63">
        <v>2</v>
      </c>
    </row>
    <row r="635" spans="1:2">
      <c r="A635" s="62" t="s">
        <v>6042</v>
      </c>
      <c r="B635" s="63">
        <v>1</v>
      </c>
    </row>
    <row r="636" spans="1:2">
      <c r="A636" s="62" t="s">
        <v>6038</v>
      </c>
      <c r="B636" s="63">
        <v>1</v>
      </c>
    </row>
    <row r="637" spans="1:2">
      <c r="A637" s="62" t="s">
        <v>6032</v>
      </c>
      <c r="B637" s="63">
        <v>1</v>
      </c>
    </row>
    <row r="638" spans="1:2">
      <c r="A638" s="62" t="s">
        <v>6026</v>
      </c>
      <c r="B638" s="63">
        <v>1</v>
      </c>
    </row>
    <row r="639" spans="1:2">
      <c r="A639" s="62" t="s">
        <v>6022</v>
      </c>
      <c r="B639" s="63">
        <v>1</v>
      </c>
    </row>
    <row r="640" spans="1:2">
      <c r="A640" s="62" t="s">
        <v>6016</v>
      </c>
      <c r="B640" s="63">
        <v>2</v>
      </c>
    </row>
    <row r="641" spans="1:2">
      <c r="A641" s="62" t="s">
        <v>6004</v>
      </c>
      <c r="B641" s="63">
        <v>6</v>
      </c>
    </row>
    <row r="642" spans="1:2">
      <c r="A642" s="62" t="s">
        <v>6000</v>
      </c>
      <c r="B642" s="63">
        <v>1</v>
      </c>
    </row>
    <row r="643" spans="1:2">
      <c r="A643" s="62" t="s">
        <v>1322</v>
      </c>
      <c r="B643" s="63">
        <v>1</v>
      </c>
    </row>
    <row r="644" spans="1:2">
      <c r="A644" s="62" t="s">
        <v>219</v>
      </c>
      <c r="B644" s="63">
        <v>1</v>
      </c>
    </row>
    <row r="645" spans="1:2">
      <c r="A645" s="62" t="s">
        <v>5990</v>
      </c>
      <c r="B645" s="63">
        <v>1</v>
      </c>
    </row>
    <row r="646" spans="1:2">
      <c r="A646" s="62" t="s">
        <v>5984</v>
      </c>
      <c r="B646" s="63">
        <v>2</v>
      </c>
    </row>
    <row r="647" spans="1:2">
      <c r="A647" s="62" t="s">
        <v>5980</v>
      </c>
      <c r="B647" s="63">
        <v>1</v>
      </c>
    </row>
    <row r="648" spans="1:2">
      <c r="A648" s="62" t="s">
        <v>5970</v>
      </c>
      <c r="B648" s="63">
        <v>3</v>
      </c>
    </row>
    <row r="649" spans="1:2">
      <c r="A649" s="62" t="s">
        <v>5966</v>
      </c>
      <c r="B649" s="63">
        <v>1</v>
      </c>
    </row>
    <row r="650" spans="1:2">
      <c r="A650" s="62" t="s">
        <v>5958</v>
      </c>
      <c r="B650" s="63">
        <v>3</v>
      </c>
    </row>
    <row r="651" spans="1:2">
      <c r="A651" s="62" t="s">
        <v>5952</v>
      </c>
      <c r="B651" s="63">
        <v>1</v>
      </c>
    </row>
    <row r="652" spans="1:2">
      <c r="A652" s="62" t="s">
        <v>5945</v>
      </c>
      <c r="B652" s="63">
        <v>1</v>
      </c>
    </row>
    <row r="653" spans="1:2">
      <c r="A653" s="62" t="s">
        <v>5941</v>
      </c>
      <c r="B653" s="63">
        <v>1</v>
      </c>
    </row>
    <row r="654" spans="1:2">
      <c r="A654" s="62" t="s">
        <v>865</v>
      </c>
      <c r="B654" s="63">
        <v>1</v>
      </c>
    </row>
    <row r="655" spans="1:2">
      <c r="A655" s="62" t="s">
        <v>5931</v>
      </c>
      <c r="B655" s="63">
        <v>1</v>
      </c>
    </row>
    <row r="656" spans="1:2">
      <c r="A656" s="62" t="s">
        <v>5923</v>
      </c>
      <c r="B656" s="63">
        <v>3</v>
      </c>
    </row>
    <row r="657" spans="1:2">
      <c r="A657" s="62" t="s">
        <v>968</v>
      </c>
      <c r="B657" s="63">
        <v>1</v>
      </c>
    </row>
    <row r="658" spans="1:2">
      <c r="A658" s="62" t="s">
        <v>5918</v>
      </c>
      <c r="B658" s="63">
        <v>1</v>
      </c>
    </row>
    <row r="659" spans="1:2">
      <c r="A659" s="62" t="s">
        <v>5914</v>
      </c>
      <c r="B659" s="63">
        <v>1</v>
      </c>
    </row>
    <row r="660" spans="1:2">
      <c r="A660" s="62" t="s">
        <v>973</v>
      </c>
      <c r="B660" s="63">
        <v>1</v>
      </c>
    </row>
    <row r="661" spans="1:2">
      <c r="A661" s="62" t="s">
        <v>5892</v>
      </c>
      <c r="B661" s="63">
        <v>8</v>
      </c>
    </row>
    <row r="662" spans="1:2">
      <c r="A662" s="62" t="s">
        <v>5874</v>
      </c>
      <c r="B662" s="63">
        <v>8</v>
      </c>
    </row>
    <row r="663" spans="1:2">
      <c r="A663" s="62" t="s">
        <v>1327</v>
      </c>
      <c r="B663" s="63">
        <v>1</v>
      </c>
    </row>
    <row r="664" spans="1:2">
      <c r="A664" s="62" t="s">
        <v>5855</v>
      </c>
      <c r="B664" s="63">
        <v>6</v>
      </c>
    </row>
    <row r="665" spans="1:2">
      <c r="A665" s="62" t="s">
        <v>5841</v>
      </c>
      <c r="B665" s="63">
        <v>6</v>
      </c>
    </row>
    <row r="666" spans="1:2">
      <c r="A666" s="62" t="s">
        <v>5827</v>
      </c>
      <c r="B666" s="63">
        <v>6</v>
      </c>
    </row>
    <row r="667" spans="1:2">
      <c r="A667" s="62" t="s">
        <v>5823</v>
      </c>
      <c r="B667" s="63">
        <v>1</v>
      </c>
    </row>
    <row r="668" spans="1:2">
      <c r="A668" s="62" t="s">
        <v>977</v>
      </c>
      <c r="B668" s="63">
        <v>1</v>
      </c>
    </row>
    <row r="669" spans="1:2">
      <c r="A669" s="62" t="s">
        <v>5815</v>
      </c>
      <c r="B669" s="63">
        <v>2</v>
      </c>
    </row>
    <row r="670" spans="1:2">
      <c r="A670" s="62" t="s">
        <v>5807</v>
      </c>
      <c r="B670" s="63">
        <v>3</v>
      </c>
    </row>
    <row r="671" spans="1:2">
      <c r="A671" s="62" t="s">
        <v>5803</v>
      </c>
      <c r="B671" s="63">
        <v>1</v>
      </c>
    </row>
    <row r="672" spans="1:2">
      <c r="A672" s="62" t="s">
        <v>5797</v>
      </c>
      <c r="B672" s="63">
        <v>2</v>
      </c>
    </row>
    <row r="673" spans="1:2">
      <c r="A673" s="62" t="s">
        <v>5791</v>
      </c>
      <c r="B673" s="63">
        <v>1</v>
      </c>
    </row>
    <row r="674" spans="1:2">
      <c r="A674" s="62" t="s">
        <v>982</v>
      </c>
      <c r="B674" s="63">
        <v>1</v>
      </c>
    </row>
    <row r="675" spans="1:2">
      <c r="A675" s="62" t="s">
        <v>5784</v>
      </c>
      <c r="B675" s="63">
        <v>1</v>
      </c>
    </row>
    <row r="676" spans="1:2">
      <c r="A676" s="62" t="s">
        <v>5780</v>
      </c>
      <c r="B676" s="63">
        <v>1</v>
      </c>
    </row>
    <row r="677" spans="1:2">
      <c r="A677" s="62" t="s">
        <v>5776</v>
      </c>
      <c r="B677" s="63">
        <v>1</v>
      </c>
    </row>
    <row r="678" spans="1:2">
      <c r="A678" s="62" t="s">
        <v>987</v>
      </c>
      <c r="B678" s="63">
        <v>1</v>
      </c>
    </row>
    <row r="679" spans="1:2">
      <c r="A679" s="62" t="s">
        <v>5770</v>
      </c>
      <c r="B679" s="63">
        <v>1</v>
      </c>
    </row>
    <row r="680" spans="1:2">
      <c r="A680" s="62" t="s">
        <v>5766</v>
      </c>
      <c r="B680" s="63">
        <v>3</v>
      </c>
    </row>
    <row r="681" spans="1:2">
      <c r="A681" s="62" t="s">
        <v>996</v>
      </c>
      <c r="B681" s="63">
        <v>1</v>
      </c>
    </row>
    <row r="682" spans="1:2">
      <c r="A682" s="62" t="s">
        <v>5762</v>
      </c>
      <c r="B682" s="63">
        <v>1</v>
      </c>
    </row>
    <row r="683" spans="1:2">
      <c r="A683" s="62" t="s">
        <v>5756</v>
      </c>
      <c r="B683" s="63">
        <v>4</v>
      </c>
    </row>
    <row r="684" spans="1:2">
      <c r="A684" s="62" t="s">
        <v>5754</v>
      </c>
      <c r="B684" s="63">
        <v>1</v>
      </c>
    </row>
    <row r="685" spans="1:2">
      <c r="A685" s="62" t="s">
        <v>1006</v>
      </c>
      <c r="B685" s="63">
        <v>1</v>
      </c>
    </row>
    <row r="686" spans="1:2">
      <c r="A686" s="62" t="s">
        <v>5748</v>
      </c>
      <c r="B686" s="63">
        <v>1</v>
      </c>
    </row>
    <row r="687" spans="1:2">
      <c r="A687" s="62" t="s">
        <v>5744</v>
      </c>
      <c r="B687" s="63">
        <v>1</v>
      </c>
    </row>
    <row r="688" spans="1:2">
      <c r="A688" s="62" t="s">
        <v>5739</v>
      </c>
      <c r="B688" s="63">
        <v>2</v>
      </c>
    </row>
    <row r="689" spans="1:2">
      <c r="A689" s="62" t="s">
        <v>5733</v>
      </c>
      <c r="B689" s="63">
        <v>3</v>
      </c>
    </row>
    <row r="690" spans="1:2">
      <c r="A690" s="62" t="s">
        <v>5729</v>
      </c>
      <c r="B690" s="63">
        <v>1</v>
      </c>
    </row>
    <row r="691" spans="1:2">
      <c r="A691" s="62" t="s">
        <v>5713</v>
      </c>
      <c r="B691" s="63">
        <v>6</v>
      </c>
    </row>
    <row r="692" spans="1:2">
      <c r="A692" s="62" t="s">
        <v>5698</v>
      </c>
      <c r="B692" s="63">
        <v>6</v>
      </c>
    </row>
    <row r="693" spans="1:2">
      <c r="A693" s="62" t="s">
        <v>5686</v>
      </c>
      <c r="B693" s="63">
        <v>5</v>
      </c>
    </row>
    <row r="694" spans="1:2">
      <c r="A694" s="62" t="s">
        <v>5682</v>
      </c>
      <c r="B694" s="63">
        <v>1</v>
      </c>
    </row>
    <row r="695" spans="1:2">
      <c r="A695" s="62" t="s">
        <v>5678</v>
      </c>
      <c r="B695" s="63">
        <v>1</v>
      </c>
    </row>
    <row r="696" spans="1:2">
      <c r="A696" s="62" t="s">
        <v>5674</v>
      </c>
      <c r="B696" s="63">
        <v>1</v>
      </c>
    </row>
    <row r="697" spans="1:2">
      <c r="A697" s="62" t="s">
        <v>5668</v>
      </c>
      <c r="B697" s="63">
        <v>1</v>
      </c>
    </row>
    <row r="698" spans="1:2">
      <c r="A698" s="62" t="s">
        <v>5664</v>
      </c>
      <c r="B698" s="63">
        <v>1</v>
      </c>
    </row>
    <row r="699" spans="1:2">
      <c r="A699" s="62" t="s">
        <v>5660</v>
      </c>
      <c r="B699" s="63">
        <v>1</v>
      </c>
    </row>
    <row r="700" spans="1:2">
      <c r="A700" s="62" t="s">
        <v>5656</v>
      </c>
      <c r="B700" s="63">
        <v>1</v>
      </c>
    </row>
    <row r="701" spans="1:2">
      <c r="A701" s="62" t="s">
        <v>5650</v>
      </c>
      <c r="B701" s="63">
        <v>1</v>
      </c>
    </row>
    <row r="702" spans="1:2">
      <c r="A702" s="62" t="s">
        <v>5644</v>
      </c>
      <c r="B702" s="63">
        <v>1</v>
      </c>
    </row>
    <row r="703" spans="1:2">
      <c r="A703" s="62" t="s">
        <v>5636</v>
      </c>
      <c r="B703" s="63">
        <v>2</v>
      </c>
    </row>
    <row r="704" spans="1:2">
      <c r="A704" s="62" t="s">
        <v>5632</v>
      </c>
      <c r="B704" s="63">
        <v>1</v>
      </c>
    </row>
    <row r="705" spans="1:2">
      <c r="A705" s="62" t="s">
        <v>5626</v>
      </c>
      <c r="B705" s="63">
        <v>2</v>
      </c>
    </row>
    <row r="706" spans="1:2">
      <c r="A706" s="62" t="s">
        <v>1331</v>
      </c>
      <c r="B706" s="63">
        <v>1</v>
      </c>
    </row>
    <row r="707" spans="1:2">
      <c r="A707" s="62" t="s">
        <v>5620</v>
      </c>
      <c r="B707" s="63">
        <v>1</v>
      </c>
    </row>
    <row r="708" spans="1:2">
      <c r="A708" s="62" t="s">
        <v>5616</v>
      </c>
      <c r="B708" s="63">
        <v>1</v>
      </c>
    </row>
    <row r="709" spans="1:2">
      <c r="A709" s="62" t="s">
        <v>1011</v>
      </c>
      <c r="B709" s="63">
        <v>1</v>
      </c>
    </row>
    <row r="710" spans="1:2">
      <c r="A710" s="62" t="s">
        <v>5609</v>
      </c>
      <c r="B710" s="63">
        <v>2</v>
      </c>
    </row>
    <row r="711" spans="1:2">
      <c r="A711" s="62" t="s">
        <v>5589</v>
      </c>
      <c r="B711" s="63">
        <v>10</v>
      </c>
    </row>
    <row r="712" spans="1:2">
      <c r="A712" s="62" t="s">
        <v>1021</v>
      </c>
      <c r="B712" s="63">
        <v>1</v>
      </c>
    </row>
    <row r="713" spans="1:2">
      <c r="A713" s="62" t="s">
        <v>5581</v>
      </c>
      <c r="B713" s="63">
        <v>1</v>
      </c>
    </row>
    <row r="714" spans="1:2">
      <c r="A714" s="62" t="s">
        <v>1026</v>
      </c>
      <c r="B714" s="63">
        <v>1</v>
      </c>
    </row>
    <row r="715" spans="1:2">
      <c r="A715" s="62" t="s">
        <v>1030</v>
      </c>
      <c r="B715" s="63">
        <v>1</v>
      </c>
    </row>
    <row r="716" spans="1:2">
      <c r="A716" s="62" t="s">
        <v>5575</v>
      </c>
      <c r="B716" s="63">
        <v>1</v>
      </c>
    </row>
    <row r="717" spans="1:2">
      <c r="A717" s="62" t="s">
        <v>1510</v>
      </c>
      <c r="B717" s="63">
        <v>1</v>
      </c>
    </row>
    <row r="718" spans="1:2">
      <c r="A718" s="62" t="s">
        <v>5567</v>
      </c>
      <c r="B718" s="63">
        <v>1</v>
      </c>
    </row>
    <row r="719" spans="1:2">
      <c r="A719" s="62" t="s">
        <v>1035</v>
      </c>
      <c r="B719" s="63">
        <v>2</v>
      </c>
    </row>
    <row r="720" spans="1:2">
      <c r="A720" s="62" t="s">
        <v>5562</v>
      </c>
      <c r="B720" s="63">
        <v>3</v>
      </c>
    </row>
    <row r="721" spans="1:2">
      <c r="A721" s="62" t="s">
        <v>1049</v>
      </c>
      <c r="B721" s="63">
        <v>1</v>
      </c>
    </row>
    <row r="722" spans="1:2">
      <c r="A722" s="62" t="s">
        <v>5557</v>
      </c>
      <c r="B722" s="63">
        <v>1</v>
      </c>
    </row>
    <row r="723" spans="1:2">
      <c r="A723" s="62" t="s">
        <v>5548</v>
      </c>
      <c r="B723" s="63">
        <v>3</v>
      </c>
    </row>
    <row r="724" spans="1:2">
      <c r="A724" s="62" t="s">
        <v>5542</v>
      </c>
      <c r="B724" s="63">
        <v>2</v>
      </c>
    </row>
    <row r="725" spans="1:2">
      <c r="A725" s="62" t="s">
        <v>5535</v>
      </c>
      <c r="B725" s="63">
        <v>4</v>
      </c>
    </row>
    <row r="726" spans="1:2">
      <c r="A726" s="62" t="s">
        <v>5531</v>
      </c>
      <c r="B726" s="63">
        <v>1</v>
      </c>
    </row>
    <row r="727" spans="1:2">
      <c r="A727" s="62" t="s">
        <v>5527</v>
      </c>
      <c r="B727" s="63">
        <v>2</v>
      </c>
    </row>
    <row r="728" spans="1:2">
      <c r="A728" s="62" t="s">
        <v>1053</v>
      </c>
      <c r="B728" s="63">
        <v>1</v>
      </c>
    </row>
    <row r="729" spans="1:2">
      <c r="A729" s="62" t="s">
        <v>5524</v>
      </c>
      <c r="B729" s="63">
        <v>1</v>
      </c>
    </row>
    <row r="730" spans="1:2">
      <c r="A730" s="62" t="s">
        <v>1058</v>
      </c>
      <c r="B730" s="63">
        <v>1</v>
      </c>
    </row>
    <row r="731" spans="1:2">
      <c r="A731" s="62" t="s">
        <v>5515</v>
      </c>
      <c r="B731" s="63">
        <v>1</v>
      </c>
    </row>
    <row r="732" spans="1:2">
      <c r="A732" s="62" t="s">
        <v>5511</v>
      </c>
      <c r="B732" s="63">
        <v>1</v>
      </c>
    </row>
    <row r="733" spans="1:2">
      <c r="A733" s="62" t="s">
        <v>1063</v>
      </c>
      <c r="B733" s="63">
        <v>1</v>
      </c>
    </row>
    <row r="734" spans="1:2">
      <c r="A734" s="62" t="s">
        <v>1068</v>
      </c>
      <c r="B734" s="63">
        <v>1</v>
      </c>
    </row>
    <row r="735" spans="1:2">
      <c r="A735" s="62" t="s">
        <v>5497</v>
      </c>
      <c r="B735" s="63">
        <v>3</v>
      </c>
    </row>
    <row r="736" spans="1:2">
      <c r="A736" s="62" t="s">
        <v>5492</v>
      </c>
      <c r="B736" s="63">
        <v>2</v>
      </c>
    </row>
    <row r="737" spans="1:2">
      <c r="A737" s="62" t="s">
        <v>5486</v>
      </c>
      <c r="B737" s="63">
        <v>2</v>
      </c>
    </row>
    <row r="738" spans="1:2">
      <c r="A738" s="62" t="s">
        <v>5482</v>
      </c>
      <c r="B738" s="63">
        <v>1</v>
      </c>
    </row>
    <row r="739" spans="1:2">
      <c r="A739" s="62" t="s">
        <v>5478</v>
      </c>
      <c r="B739" s="63">
        <v>1</v>
      </c>
    </row>
    <row r="740" spans="1:2">
      <c r="A740" s="62" t="s">
        <v>5472</v>
      </c>
      <c r="B740" s="63">
        <v>2</v>
      </c>
    </row>
    <row r="741" spans="1:2">
      <c r="A741" s="62" t="s">
        <v>5466</v>
      </c>
      <c r="B741" s="63">
        <v>1</v>
      </c>
    </row>
    <row r="742" spans="1:2">
      <c r="A742" s="62" t="s">
        <v>5460</v>
      </c>
      <c r="B742" s="63">
        <v>1</v>
      </c>
    </row>
    <row r="743" spans="1:2">
      <c r="A743" s="62" t="s">
        <v>5454</v>
      </c>
      <c r="B743" s="63">
        <v>1</v>
      </c>
    </row>
    <row r="744" spans="1:2">
      <c r="A744" s="62" t="s">
        <v>1073</v>
      </c>
      <c r="B744" s="63">
        <v>1</v>
      </c>
    </row>
    <row r="745" spans="1:2">
      <c r="A745" s="62" t="s">
        <v>1340</v>
      </c>
      <c r="B745" s="63">
        <v>1</v>
      </c>
    </row>
    <row r="746" spans="1:2">
      <c r="A746" s="62" t="s">
        <v>5446</v>
      </c>
      <c r="B746" s="63">
        <v>2</v>
      </c>
    </row>
    <row r="747" spans="1:2">
      <c r="A747" s="62" t="s">
        <v>5440</v>
      </c>
      <c r="B747" s="63">
        <v>2</v>
      </c>
    </row>
    <row r="748" spans="1:2">
      <c r="A748" s="62" t="s">
        <v>5436</v>
      </c>
      <c r="B748" s="63">
        <v>1</v>
      </c>
    </row>
    <row r="749" spans="1:2">
      <c r="A749" s="62" t="s">
        <v>5432</v>
      </c>
      <c r="B749" s="63">
        <v>1</v>
      </c>
    </row>
    <row r="750" spans="1:2">
      <c r="A750" s="62" t="s">
        <v>5428</v>
      </c>
      <c r="B750" s="63">
        <v>1</v>
      </c>
    </row>
    <row r="751" spans="1:2">
      <c r="A751" s="62" t="s">
        <v>5416</v>
      </c>
      <c r="B751" s="63">
        <v>6</v>
      </c>
    </row>
    <row r="752" spans="1:2">
      <c r="A752" s="62" t="s">
        <v>5411</v>
      </c>
      <c r="B752" s="63">
        <v>4</v>
      </c>
    </row>
    <row r="753" spans="1:2">
      <c r="A753" s="62" t="s">
        <v>5406</v>
      </c>
      <c r="B753" s="63">
        <v>3</v>
      </c>
    </row>
    <row r="754" spans="1:2">
      <c r="A754" s="62" t="s">
        <v>5402</v>
      </c>
      <c r="B754" s="63">
        <v>1</v>
      </c>
    </row>
    <row r="755" spans="1:2">
      <c r="A755" s="62" t="s">
        <v>5390</v>
      </c>
      <c r="B755" s="63">
        <v>5</v>
      </c>
    </row>
    <row r="756" spans="1:2">
      <c r="A756" s="62" t="s">
        <v>1077</v>
      </c>
      <c r="B756" s="63">
        <v>1</v>
      </c>
    </row>
    <row r="757" spans="1:2">
      <c r="A757" s="62" t="s">
        <v>5384</v>
      </c>
      <c r="B757" s="63">
        <v>1</v>
      </c>
    </row>
    <row r="758" spans="1:2">
      <c r="A758" s="62" t="s">
        <v>5380</v>
      </c>
      <c r="B758" s="63">
        <v>1</v>
      </c>
    </row>
    <row r="759" spans="1:2">
      <c r="A759" s="62" t="s">
        <v>5376</v>
      </c>
      <c r="B759" s="63">
        <v>1</v>
      </c>
    </row>
    <row r="760" spans="1:2">
      <c r="A760" s="62" t="s">
        <v>1082</v>
      </c>
      <c r="B760" s="63">
        <v>1</v>
      </c>
    </row>
    <row r="761" spans="1:2">
      <c r="A761" s="62" t="s">
        <v>5371</v>
      </c>
      <c r="B761" s="63">
        <v>1</v>
      </c>
    </row>
    <row r="762" spans="1:2">
      <c r="A762" s="62" t="s">
        <v>5365</v>
      </c>
      <c r="B762" s="63">
        <v>1</v>
      </c>
    </row>
    <row r="763" spans="1:2">
      <c r="A763" s="62" t="s">
        <v>38</v>
      </c>
      <c r="B763" s="63">
        <v>1</v>
      </c>
    </row>
    <row r="764" spans="1:2">
      <c r="A764" s="62" t="s">
        <v>5359</v>
      </c>
      <c r="B764" s="63">
        <v>2</v>
      </c>
    </row>
    <row r="765" spans="1:2">
      <c r="A765" s="62" t="s">
        <v>5355</v>
      </c>
      <c r="B765" s="63">
        <v>2</v>
      </c>
    </row>
    <row r="766" spans="1:2">
      <c r="A766" s="62" t="s">
        <v>5351</v>
      </c>
      <c r="B766" s="63">
        <v>1</v>
      </c>
    </row>
    <row r="767" spans="1:2">
      <c r="A767" s="62" t="s">
        <v>5345</v>
      </c>
      <c r="B767" s="63">
        <v>2</v>
      </c>
    </row>
    <row r="768" spans="1:2">
      <c r="A768" s="62" t="s">
        <v>5335</v>
      </c>
      <c r="B768" s="63">
        <v>3</v>
      </c>
    </row>
    <row r="769" spans="1:2">
      <c r="A769" s="62" t="s">
        <v>5319</v>
      </c>
      <c r="B769" s="63">
        <v>7</v>
      </c>
    </row>
    <row r="770" spans="1:2">
      <c r="A770" s="62" t="s">
        <v>1087</v>
      </c>
      <c r="B770" s="63">
        <v>1</v>
      </c>
    </row>
    <row r="771" spans="1:2">
      <c r="A771" s="62" t="s">
        <v>5307</v>
      </c>
      <c r="B771" s="63">
        <v>5</v>
      </c>
    </row>
    <row r="772" spans="1:2">
      <c r="A772" s="62" t="s">
        <v>5303</v>
      </c>
      <c r="B772" s="63">
        <v>1</v>
      </c>
    </row>
    <row r="773" spans="1:2">
      <c r="A773" s="62" t="s">
        <v>5297</v>
      </c>
      <c r="B773" s="63">
        <v>1</v>
      </c>
    </row>
    <row r="774" spans="1:2">
      <c r="A774" s="62" t="s">
        <v>5287</v>
      </c>
      <c r="B774" s="63">
        <v>3</v>
      </c>
    </row>
    <row r="775" spans="1:2">
      <c r="A775" s="62" t="s">
        <v>1201</v>
      </c>
      <c r="B775" s="63">
        <v>1</v>
      </c>
    </row>
    <row r="776" spans="1:2">
      <c r="A776" s="62" t="s">
        <v>5277</v>
      </c>
      <c r="B776" s="63">
        <v>2</v>
      </c>
    </row>
    <row r="777" spans="1:2">
      <c r="A777" s="62" t="s">
        <v>5273</v>
      </c>
      <c r="B777" s="63">
        <v>1</v>
      </c>
    </row>
    <row r="778" spans="1:2">
      <c r="A778" s="62" t="s">
        <v>1092</v>
      </c>
      <c r="B778" s="63">
        <v>1</v>
      </c>
    </row>
    <row r="779" spans="1:2">
      <c r="A779" s="62" t="s">
        <v>1097</v>
      </c>
      <c r="B779" s="63">
        <v>1</v>
      </c>
    </row>
    <row r="780" spans="1:2">
      <c r="A780" s="62" t="s">
        <v>49</v>
      </c>
      <c r="B780" s="63">
        <v>1</v>
      </c>
    </row>
    <row r="781" spans="1:2">
      <c r="A781" s="62" t="s">
        <v>5260</v>
      </c>
      <c r="B781" s="63">
        <v>1</v>
      </c>
    </row>
    <row r="782" spans="1:2">
      <c r="A782" s="62" t="s">
        <v>5256</v>
      </c>
      <c r="B782" s="63">
        <v>2</v>
      </c>
    </row>
    <row r="783" spans="1:2">
      <c r="A783" s="62" t="s">
        <v>5250</v>
      </c>
      <c r="B783" s="63">
        <v>1</v>
      </c>
    </row>
    <row r="784" spans="1:2">
      <c r="A784" s="62" t="s">
        <v>5244</v>
      </c>
      <c r="B784" s="63">
        <v>1</v>
      </c>
    </row>
    <row r="785" spans="1:2">
      <c r="A785" s="62" t="s">
        <v>5238</v>
      </c>
      <c r="B785" s="63">
        <v>1</v>
      </c>
    </row>
    <row r="786" spans="1:2">
      <c r="A786" s="62" t="s">
        <v>5234</v>
      </c>
      <c r="B786" s="63">
        <v>1</v>
      </c>
    </row>
    <row r="787" spans="1:2">
      <c r="A787" s="62" t="s">
        <v>5230</v>
      </c>
      <c r="B787" s="63">
        <v>2</v>
      </c>
    </row>
    <row r="788" spans="1:2">
      <c r="A788" s="62" t="s">
        <v>5222</v>
      </c>
      <c r="B788" s="63">
        <v>3</v>
      </c>
    </row>
    <row r="789" spans="1:2">
      <c r="A789" s="62" t="s">
        <v>5208</v>
      </c>
      <c r="B789" s="63">
        <v>6</v>
      </c>
    </row>
    <row r="790" spans="1:2">
      <c r="A790" s="62" t="s">
        <v>1102</v>
      </c>
      <c r="B790" s="63">
        <v>1</v>
      </c>
    </row>
    <row r="791" spans="1:2">
      <c r="A791" s="62" t="s">
        <v>5198</v>
      </c>
      <c r="B791" s="63">
        <v>2</v>
      </c>
    </row>
    <row r="792" spans="1:2">
      <c r="A792" s="62" t="s">
        <v>5194</v>
      </c>
      <c r="B792" s="63">
        <v>1</v>
      </c>
    </row>
    <row r="793" spans="1:2">
      <c r="A793" s="62" t="s">
        <v>1107</v>
      </c>
      <c r="B793" s="63">
        <v>1</v>
      </c>
    </row>
    <row r="794" spans="1:2">
      <c r="A794" s="62" t="s">
        <v>5189</v>
      </c>
      <c r="B794" s="63">
        <v>1</v>
      </c>
    </row>
    <row r="795" spans="1:2">
      <c r="A795" s="62" t="s">
        <v>5185</v>
      </c>
      <c r="B795" s="63">
        <v>1</v>
      </c>
    </row>
    <row r="796" spans="1:2">
      <c r="A796" s="62" t="s">
        <v>5179</v>
      </c>
      <c r="B796" s="63">
        <v>1</v>
      </c>
    </row>
    <row r="797" spans="1:2">
      <c r="A797" s="62" t="s">
        <v>5175</v>
      </c>
      <c r="B797" s="63">
        <v>1</v>
      </c>
    </row>
    <row r="798" spans="1:2">
      <c r="A798" s="62" t="s">
        <v>1128</v>
      </c>
      <c r="B798" s="63">
        <v>1</v>
      </c>
    </row>
    <row r="799" spans="1:2">
      <c r="A799" s="62" t="s">
        <v>1132</v>
      </c>
      <c r="B799" s="63">
        <v>1</v>
      </c>
    </row>
    <row r="800" spans="1:2">
      <c r="A800" s="62" t="s">
        <v>1136</v>
      </c>
      <c r="B800" s="63">
        <v>1</v>
      </c>
    </row>
    <row r="801" spans="1:2">
      <c r="A801" s="62" t="s">
        <v>5168</v>
      </c>
      <c r="B801" s="63">
        <v>1</v>
      </c>
    </row>
    <row r="802" spans="1:2">
      <c r="A802" s="62" t="s">
        <v>5162</v>
      </c>
      <c r="B802" s="63">
        <v>1</v>
      </c>
    </row>
    <row r="803" spans="1:2">
      <c r="A803" s="62" t="s">
        <v>5156</v>
      </c>
      <c r="B803" s="63">
        <v>2</v>
      </c>
    </row>
    <row r="804" spans="1:2">
      <c r="A804" s="62" t="s">
        <v>5151</v>
      </c>
      <c r="B804" s="63">
        <v>1</v>
      </c>
    </row>
    <row r="805" spans="1:2">
      <c r="A805" s="62" t="s">
        <v>1349</v>
      </c>
      <c r="B805" s="63">
        <v>1</v>
      </c>
    </row>
    <row r="806" spans="1:2">
      <c r="A806" s="62" t="s">
        <v>5145</v>
      </c>
      <c r="B806" s="63">
        <v>1</v>
      </c>
    </row>
    <row r="807" spans="1:2">
      <c r="A807" s="62" t="s">
        <v>222</v>
      </c>
      <c r="B807" s="63">
        <v>1</v>
      </c>
    </row>
    <row r="808" spans="1:2">
      <c r="A808" s="62" t="s">
        <v>5135</v>
      </c>
      <c r="B808" s="63">
        <v>3</v>
      </c>
    </row>
    <row r="809" spans="1:2">
      <c r="A809" s="62" t="s">
        <v>5127</v>
      </c>
      <c r="B809" s="63">
        <v>2</v>
      </c>
    </row>
    <row r="810" spans="1:2">
      <c r="A810" s="62" t="s">
        <v>5117</v>
      </c>
      <c r="B810" s="63">
        <v>3</v>
      </c>
    </row>
    <row r="811" spans="1:2">
      <c r="A811" s="62" t="s">
        <v>5113</v>
      </c>
      <c r="B811" s="63">
        <v>1</v>
      </c>
    </row>
    <row r="812" spans="1:2">
      <c r="A812" s="62" t="s">
        <v>5108</v>
      </c>
      <c r="B812" s="63">
        <v>2</v>
      </c>
    </row>
    <row r="813" spans="1:2">
      <c r="A813" s="62" t="s">
        <v>5103</v>
      </c>
      <c r="B813" s="63">
        <v>2</v>
      </c>
    </row>
    <row r="814" spans="1:2">
      <c r="A814" s="62" t="s">
        <v>5100</v>
      </c>
      <c r="B814" s="63">
        <v>2</v>
      </c>
    </row>
    <row r="815" spans="1:2">
      <c r="A815" s="62" t="s">
        <v>5094</v>
      </c>
      <c r="B815" s="63">
        <v>2</v>
      </c>
    </row>
    <row r="816" spans="1:2">
      <c r="A816" s="62" t="s">
        <v>5090</v>
      </c>
      <c r="B816" s="63">
        <v>1</v>
      </c>
    </row>
    <row r="817" spans="1:2">
      <c r="A817" s="62" t="s">
        <v>5084</v>
      </c>
      <c r="B817" s="63">
        <v>1</v>
      </c>
    </row>
    <row r="818" spans="1:2">
      <c r="A818" s="62" t="s">
        <v>5078</v>
      </c>
      <c r="B818" s="63">
        <v>2</v>
      </c>
    </row>
    <row r="819" spans="1:2">
      <c r="A819" s="62" t="s">
        <v>5074</v>
      </c>
      <c r="B819" s="63">
        <v>1</v>
      </c>
    </row>
    <row r="820" spans="1:2">
      <c r="A820" s="62" t="s">
        <v>5069</v>
      </c>
      <c r="B820" s="63">
        <v>1</v>
      </c>
    </row>
    <row r="821" spans="1:2">
      <c r="A821" s="62" t="s">
        <v>5063</v>
      </c>
      <c r="B821" s="63">
        <v>2</v>
      </c>
    </row>
    <row r="822" spans="1:2">
      <c r="A822" s="62" t="s">
        <v>5057</v>
      </c>
      <c r="B822" s="63">
        <v>2</v>
      </c>
    </row>
    <row r="823" spans="1:2">
      <c r="A823" s="62" t="s">
        <v>5049</v>
      </c>
      <c r="B823" s="63">
        <v>3</v>
      </c>
    </row>
    <row r="824" spans="1:2">
      <c r="A824" s="62" t="s">
        <v>5044</v>
      </c>
      <c r="B824" s="63">
        <v>1</v>
      </c>
    </row>
    <row r="825" spans="1:2">
      <c r="A825" s="62" t="s">
        <v>5039</v>
      </c>
      <c r="B825" s="63">
        <v>1</v>
      </c>
    </row>
    <row r="826" spans="1:2">
      <c r="A826" s="62" t="s">
        <v>1210</v>
      </c>
      <c r="B826" s="63">
        <v>1</v>
      </c>
    </row>
    <row r="827" spans="1:2">
      <c r="A827" s="62" t="s">
        <v>5017</v>
      </c>
      <c r="B827" s="63">
        <v>7</v>
      </c>
    </row>
    <row r="828" spans="1:2">
      <c r="A828" s="62" t="s">
        <v>5013</v>
      </c>
      <c r="B828" s="63">
        <v>1</v>
      </c>
    </row>
    <row r="829" spans="1:2">
      <c r="A829" s="62" t="s">
        <v>5009</v>
      </c>
      <c r="B829" s="63">
        <v>1</v>
      </c>
    </row>
    <row r="830" spans="1:2">
      <c r="A830" s="62" t="s">
        <v>5005</v>
      </c>
      <c r="B830" s="63">
        <v>1</v>
      </c>
    </row>
    <row r="831" spans="1:2">
      <c r="A831" s="62" t="s">
        <v>5000</v>
      </c>
      <c r="B831" s="63">
        <v>2</v>
      </c>
    </row>
    <row r="832" spans="1:2">
      <c r="A832" s="62" t="s">
        <v>4996</v>
      </c>
      <c r="B832" s="63">
        <v>1</v>
      </c>
    </row>
    <row r="833" spans="1:2">
      <c r="A833" s="62" t="s">
        <v>4992</v>
      </c>
      <c r="B833" s="63">
        <v>1</v>
      </c>
    </row>
    <row r="834" spans="1:2">
      <c r="A834" s="62" t="s">
        <v>1158</v>
      </c>
      <c r="B834" s="63">
        <v>1</v>
      </c>
    </row>
    <row r="835" spans="1:2">
      <c r="A835" s="62" t="s">
        <v>4984</v>
      </c>
      <c r="B835" s="63">
        <v>1</v>
      </c>
    </row>
    <row r="836" spans="1:2">
      <c r="A836" s="62" t="s">
        <v>4980</v>
      </c>
      <c r="B836" s="63">
        <v>1</v>
      </c>
    </row>
    <row r="837" spans="1:2">
      <c r="A837" s="62" t="s">
        <v>4972</v>
      </c>
      <c r="B837" s="63">
        <v>3</v>
      </c>
    </row>
    <row r="838" spans="1:2">
      <c r="A838" s="62" t="s">
        <v>4968</v>
      </c>
      <c r="B838" s="63">
        <v>1</v>
      </c>
    </row>
    <row r="839" spans="1:2">
      <c r="A839" s="62" t="s">
        <v>1214</v>
      </c>
      <c r="B839" s="63">
        <v>1</v>
      </c>
    </row>
    <row r="840" spans="1:2">
      <c r="A840" s="62" t="s">
        <v>4956</v>
      </c>
      <c r="B840" s="63">
        <v>3</v>
      </c>
    </row>
    <row r="841" spans="1:2">
      <c r="A841" s="62" t="s">
        <v>4952</v>
      </c>
      <c r="B841" s="63">
        <v>1</v>
      </c>
    </row>
    <row r="842" spans="1:2">
      <c r="A842" s="62" t="s">
        <v>4944</v>
      </c>
      <c r="B842" s="63">
        <v>3</v>
      </c>
    </row>
    <row r="843" spans="1:2">
      <c r="A843" s="62" t="s">
        <v>4939</v>
      </c>
      <c r="B843" s="63">
        <v>1</v>
      </c>
    </row>
    <row r="844" spans="1:2">
      <c r="A844" s="62" t="s">
        <v>4933</v>
      </c>
      <c r="B844" s="63">
        <v>4</v>
      </c>
    </row>
    <row r="845" spans="1:2">
      <c r="A845" s="62" t="s">
        <v>4927</v>
      </c>
      <c r="B845" s="63">
        <v>2</v>
      </c>
    </row>
    <row r="846" spans="1:2">
      <c r="A846" s="62" t="s">
        <v>4909</v>
      </c>
      <c r="B846" s="63">
        <v>8</v>
      </c>
    </row>
    <row r="847" spans="1:2">
      <c r="A847" s="62" t="s">
        <v>225</v>
      </c>
      <c r="B847" s="63">
        <v>1</v>
      </c>
    </row>
    <row r="848" spans="1:2">
      <c r="A848" s="62" t="s">
        <v>1219</v>
      </c>
      <c r="B848" s="63">
        <v>1</v>
      </c>
    </row>
    <row r="849" spans="1:2">
      <c r="A849" s="62" t="s">
        <v>1224</v>
      </c>
      <c r="B849" s="63">
        <v>1</v>
      </c>
    </row>
    <row r="850" spans="1:2">
      <c r="A850" s="62" t="s">
        <v>1367</v>
      </c>
      <c r="B850" s="63">
        <v>1</v>
      </c>
    </row>
    <row r="851" spans="1:2">
      <c r="A851" s="62" t="s">
        <v>4893</v>
      </c>
      <c r="B851" s="63">
        <v>5</v>
      </c>
    </row>
    <row r="852" spans="1:2">
      <c r="A852" s="62" t="s">
        <v>4889</v>
      </c>
      <c r="B852" s="63">
        <v>1</v>
      </c>
    </row>
    <row r="853" spans="1:2">
      <c r="A853" s="62" t="s">
        <v>4881</v>
      </c>
      <c r="B853" s="63">
        <v>3</v>
      </c>
    </row>
    <row r="854" spans="1:2">
      <c r="A854" s="62" t="s">
        <v>4873</v>
      </c>
      <c r="B854" s="63">
        <v>2</v>
      </c>
    </row>
    <row r="855" spans="1:2">
      <c r="A855" s="62" t="s">
        <v>4869</v>
      </c>
      <c r="B855" s="63">
        <v>1</v>
      </c>
    </row>
    <row r="856" spans="1:2">
      <c r="A856" s="62" t="s">
        <v>4863</v>
      </c>
      <c r="B856" s="63">
        <v>1</v>
      </c>
    </row>
    <row r="857" spans="1:2">
      <c r="A857" s="62" t="s">
        <v>4857</v>
      </c>
      <c r="B857" s="63">
        <v>1</v>
      </c>
    </row>
    <row r="858" spans="1:2">
      <c r="A858" s="62" t="s">
        <v>4849</v>
      </c>
      <c r="B858" s="63">
        <v>2</v>
      </c>
    </row>
    <row r="859" spans="1:2">
      <c r="A859" s="62" t="s">
        <v>4845</v>
      </c>
      <c r="B859" s="63">
        <v>1</v>
      </c>
    </row>
    <row r="860" spans="1:2">
      <c r="A860" s="62" t="s">
        <v>4838</v>
      </c>
      <c r="B860" s="63">
        <v>4</v>
      </c>
    </row>
    <row r="861" spans="1:2">
      <c r="A861" s="62" t="s">
        <v>4834</v>
      </c>
      <c r="B861" s="63">
        <v>1</v>
      </c>
    </row>
    <row r="862" spans="1:2">
      <c r="A862" s="62" t="s">
        <v>4829</v>
      </c>
      <c r="B862" s="63">
        <v>2</v>
      </c>
    </row>
    <row r="863" spans="1:2">
      <c r="A863" s="62" t="s">
        <v>4827</v>
      </c>
      <c r="B863" s="63">
        <v>3</v>
      </c>
    </row>
    <row r="864" spans="1:2">
      <c r="A864" s="62" t="s">
        <v>4819</v>
      </c>
      <c r="B864" s="63">
        <v>4</v>
      </c>
    </row>
    <row r="865" spans="1:2">
      <c r="A865" s="62" t="s">
        <v>4812</v>
      </c>
      <c r="B865" s="63">
        <v>1</v>
      </c>
    </row>
    <row r="866" spans="1:2">
      <c r="A866" s="62" t="s">
        <v>4808</v>
      </c>
      <c r="B866" s="63">
        <v>1</v>
      </c>
    </row>
    <row r="867" spans="1:2">
      <c r="A867" s="62" t="s">
        <v>4804</v>
      </c>
      <c r="B867" s="63">
        <v>1</v>
      </c>
    </row>
    <row r="868" spans="1:2">
      <c r="A868" s="62" t="s">
        <v>4799</v>
      </c>
      <c r="B868" s="63">
        <v>2</v>
      </c>
    </row>
    <row r="869" spans="1:2">
      <c r="A869" s="62" t="s">
        <v>4794</v>
      </c>
      <c r="B869" s="63">
        <v>1</v>
      </c>
    </row>
    <row r="870" spans="1:2">
      <c r="A870" s="62" t="s">
        <v>4788</v>
      </c>
      <c r="B870" s="63">
        <v>2</v>
      </c>
    </row>
    <row r="871" spans="1:2">
      <c r="A871" s="62" t="s">
        <v>4783</v>
      </c>
      <c r="B871" s="63">
        <v>2</v>
      </c>
    </row>
    <row r="872" spans="1:2">
      <c r="A872" s="62" t="s">
        <v>4779</v>
      </c>
      <c r="B872" s="63">
        <v>1</v>
      </c>
    </row>
    <row r="873" spans="1:2">
      <c r="A873" s="62" t="s">
        <v>1376</v>
      </c>
      <c r="B873" s="63">
        <v>1</v>
      </c>
    </row>
    <row r="874" spans="1:2">
      <c r="A874" s="62" t="s">
        <v>4771</v>
      </c>
      <c r="B874" s="63">
        <v>1</v>
      </c>
    </row>
    <row r="875" spans="1:2">
      <c r="A875" s="62" t="s">
        <v>4764</v>
      </c>
      <c r="B875" s="63">
        <v>2</v>
      </c>
    </row>
    <row r="876" spans="1:2">
      <c r="A876" s="62" t="s">
        <v>4758</v>
      </c>
      <c r="B876" s="63">
        <v>1</v>
      </c>
    </row>
    <row r="877" spans="1:2">
      <c r="A877" s="62" t="s">
        <v>4754</v>
      </c>
      <c r="B877" s="63">
        <v>1</v>
      </c>
    </row>
    <row r="878" spans="1:2">
      <c r="A878" s="62" t="s">
        <v>1234</v>
      </c>
      <c r="B878" s="63">
        <v>1</v>
      </c>
    </row>
    <row r="879" spans="1:2">
      <c r="A879" s="62" t="s">
        <v>4747</v>
      </c>
      <c r="B879" s="63">
        <v>2</v>
      </c>
    </row>
    <row r="880" spans="1:2">
      <c r="A880" s="62" t="s">
        <v>1532</v>
      </c>
      <c r="B880" s="63">
        <v>1</v>
      </c>
    </row>
    <row r="881" spans="1:2">
      <c r="A881" s="62" t="s">
        <v>1536</v>
      </c>
      <c r="B881" s="63">
        <v>1</v>
      </c>
    </row>
    <row r="882" spans="1:2">
      <c r="A882" s="62" t="s">
        <v>4739</v>
      </c>
      <c r="B882" s="63">
        <v>1</v>
      </c>
    </row>
    <row r="883" spans="1:2">
      <c r="A883" s="62" t="s">
        <v>4731</v>
      </c>
      <c r="B883" s="63">
        <v>3</v>
      </c>
    </row>
    <row r="884" spans="1:2">
      <c r="A884" s="62" t="s">
        <v>4727</v>
      </c>
      <c r="B884" s="63">
        <v>1</v>
      </c>
    </row>
    <row r="885" spans="1:2">
      <c r="A885" s="62" t="s">
        <v>1149</v>
      </c>
      <c r="B885" s="63">
        <v>1</v>
      </c>
    </row>
    <row r="886" spans="1:2">
      <c r="A886" s="62" t="s">
        <v>4720</v>
      </c>
      <c r="B886" s="63">
        <v>1</v>
      </c>
    </row>
    <row r="887" spans="1:2">
      <c r="A887" s="62" t="s">
        <v>4710</v>
      </c>
      <c r="B887" s="63">
        <v>3</v>
      </c>
    </row>
    <row r="888" spans="1:2">
      <c r="A888" s="62" t="s">
        <v>4705</v>
      </c>
      <c r="B888" s="63">
        <v>1</v>
      </c>
    </row>
    <row r="889" spans="1:2">
      <c r="A889" s="62" t="s">
        <v>4699</v>
      </c>
      <c r="B889" s="63">
        <v>1</v>
      </c>
    </row>
    <row r="890" spans="1:2">
      <c r="A890" s="62" t="s">
        <v>4693</v>
      </c>
      <c r="B890" s="63">
        <v>1</v>
      </c>
    </row>
    <row r="891" spans="1:2">
      <c r="A891" s="62" t="s">
        <v>4688</v>
      </c>
      <c r="B891" s="63">
        <v>1</v>
      </c>
    </row>
    <row r="892" spans="1:2">
      <c r="A892" s="62" t="s">
        <v>1239</v>
      </c>
      <c r="B892" s="63">
        <v>1</v>
      </c>
    </row>
    <row r="893" spans="1:2">
      <c r="A893" s="62" t="s">
        <v>1244</v>
      </c>
      <c r="B893" s="63">
        <v>1</v>
      </c>
    </row>
    <row r="894" spans="1:2">
      <c r="A894" s="62" t="s">
        <v>4679</v>
      </c>
      <c r="B894" s="63">
        <v>1</v>
      </c>
    </row>
    <row r="895" spans="1:2">
      <c r="A895" s="62" t="s">
        <v>4675</v>
      </c>
      <c r="B895" s="63">
        <v>1</v>
      </c>
    </row>
    <row r="896" spans="1:2">
      <c r="A896" s="62" t="s">
        <v>4671</v>
      </c>
      <c r="B896" s="63">
        <v>2</v>
      </c>
    </row>
    <row r="897" spans="1:2">
      <c r="A897" s="62" t="s">
        <v>4663</v>
      </c>
      <c r="B897" s="63">
        <v>3</v>
      </c>
    </row>
    <row r="898" spans="1:2">
      <c r="A898" s="62" t="s">
        <v>4659</v>
      </c>
      <c r="B898" s="63">
        <v>1</v>
      </c>
    </row>
    <row r="899" spans="1:2">
      <c r="A899" s="62" t="s">
        <v>4651</v>
      </c>
      <c r="B899" s="63">
        <v>2</v>
      </c>
    </row>
    <row r="900" spans="1:2">
      <c r="A900" s="62" t="s">
        <v>4641</v>
      </c>
      <c r="B900" s="63">
        <v>3</v>
      </c>
    </row>
    <row r="901" spans="1:2">
      <c r="A901" s="62" t="s">
        <v>1249</v>
      </c>
      <c r="B901" s="63">
        <v>2</v>
      </c>
    </row>
    <row r="902" spans="1:2">
      <c r="A902" s="62" t="s">
        <v>4631</v>
      </c>
      <c r="B902" s="63">
        <v>1</v>
      </c>
    </row>
    <row r="903" spans="1:2">
      <c r="A903" s="62" t="s">
        <v>4627</v>
      </c>
      <c r="B903" s="63">
        <v>1</v>
      </c>
    </row>
    <row r="904" spans="1:2">
      <c r="A904" s="62" t="s">
        <v>4623</v>
      </c>
      <c r="B904" s="63">
        <v>1</v>
      </c>
    </row>
    <row r="905" spans="1:2">
      <c r="A905" s="62" t="s">
        <v>4617</v>
      </c>
      <c r="B905" s="63">
        <v>2</v>
      </c>
    </row>
    <row r="906" spans="1:2">
      <c r="A906" s="62" t="s">
        <v>4610</v>
      </c>
      <c r="B906" s="63">
        <v>3</v>
      </c>
    </row>
    <row r="907" spans="1:2">
      <c r="A907" s="62" t="s">
        <v>4606</v>
      </c>
      <c r="B907" s="63">
        <v>2</v>
      </c>
    </row>
    <row r="908" spans="1:2">
      <c r="A908" s="62" t="s">
        <v>4601</v>
      </c>
      <c r="B908" s="63">
        <v>2</v>
      </c>
    </row>
    <row r="909" spans="1:2">
      <c r="A909" s="62" t="s">
        <v>4597</v>
      </c>
      <c r="B909" s="63">
        <v>1</v>
      </c>
    </row>
    <row r="910" spans="1:2">
      <c r="A910" s="62" t="s">
        <v>4589</v>
      </c>
      <c r="B910" s="63">
        <v>5</v>
      </c>
    </row>
    <row r="911" spans="1:2">
      <c r="A911" s="62" t="s">
        <v>4583</v>
      </c>
      <c r="B911" s="63">
        <v>1</v>
      </c>
    </row>
    <row r="912" spans="1:2">
      <c r="A912" s="62" t="s">
        <v>1399</v>
      </c>
      <c r="B912" s="63">
        <v>1</v>
      </c>
    </row>
    <row r="913" spans="1:2">
      <c r="A913" s="62" t="s">
        <v>1639</v>
      </c>
      <c r="B913" s="63">
        <v>1</v>
      </c>
    </row>
    <row r="914" spans="1:2">
      <c r="A914" s="62" t="s">
        <v>4573</v>
      </c>
      <c r="B914" s="63">
        <v>1</v>
      </c>
    </row>
    <row r="915" spans="1:2">
      <c r="A915" s="62" t="s">
        <v>1822</v>
      </c>
      <c r="B915" s="63">
        <v>1</v>
      </c>
    </row>
    <row r="916" spans="1:2">
      <c r="A916" s="62" t="s">
        <v>4568</v>
      </c>
      <c r="B916" s="63">
        <v>1</v>
      </c>
    </row>
    <row r="917" spans="1:2">
      <c r="A917" s="62" t="s">
        <v>1545</v>
      </c>
      <c r="B917" s="63">
        <v>1</v>
      </c>
    </row>
    <row r="918" spans="1:2">
      <c r="A918" s="62" t="s">
        <v>4558</v>
      </c>
      <c r="B918" s="63">
        <v>1</v>
      </c>
    </row>
    <row r="919" spans="1:2">
      <c r="A919" s="62" t="s">
        <v>1550</v>
      </c>
      <c r="B919" s="63">
        <v>1</v>
      </c>
    </row>
    <row r="920" spans="1:2">
      <c r="A920" s="62" t="s">
        <v>4551</v>
      </c>
      <c r="B920" s="63">
        <v>2</v>
      </c>
    </row>
    <row r="921" spans="1:2">
      <c r="A921" s="62" t="s">
        <v>4547</v>
      </c>
      <c r="B921" s="63">
        <v>1</v>
      </c>
    </row>
    <row r="922" spans="1:2">
      <c r="A922" s="62" t="s">
        <v>4541</v>
      </c>
      <c r="B922" s="63">
        <v>1</v>
      </c>
    </row>
    <row r="923" spans="1:2">
      <c r="A923" s="62" t="s">
        <v>4536</v>
      </c>
      <c r="B923" s="63">
        <v>2</v>
      </c>
    </row>
    <row r="924" spans="1:2">
      <c r="A924" s="62" t="s">
        <v>4528</v>
      </c>
      <c r="B924" s="63">
        <v>4</v>
      </c>
    </row>
    <row r="925" spans="1:2">
      <c r="A925" s="62" t="s">
        <v>4520</v>
      </c>
      <c r="B925" s="63">
        <v>3</v>
      </c>
    </row>
    <row r="926" spans="1:2">
      <c r="A926" s="62" t="s">
        <v>1267</v>
      </c>
      <c r="B926" s="63">
        <v>1</v>
      </c>
    </row>
    <row r="927" spans="1:2">
      <c r="A927" s="62" t="s">
        <v>4512</v>
      </c>
      <c r="B927" s="63">
        <v>1</v>
      </c>
    </row>
    <row r="928" spans="1:2">
      <c r="A928" s="62" t="s">
        <v>4506</v>
      </c>
      <c r="B928" s="63">
        <v>1</v>
      </c>
    </row>
    <row r="929" spans="1:2">
      <c r="A929" s="62" t="s">
        <v>4502</v>
      </c>
      <c r="B929" s="63">
        <v>1</v>
      </c>
    </row>
    <row r="930" spans="1:2">
      <c r="A930" s="62" t="s">
        <v>4494</v>
      </c>
      <c r="B930" s="63">
        <v>2</v>
      </c>
    </row>
    <row r="931" spans="1:2">
      <c r="A931" s="62" t="s">
        <v>1272</v>
      </c>
      <c r="B931" s="63">
        <v>2</v>
      </c>
    </row>
    <row r="932" spans="1:2">
      <c r="A932" s="62" t="s">
        <v>4484</v>
      </c>
      <c r="B932" s="63">
        <v>2</v>
      </c>
    </row>
    <row r="933" spans="1:2">
      <c r="A933" s="62" t="s">
        <v>1800</v>
      </c>
      <c r="B933" s="63">
        <v>1</v>
      </c>
    </row>
    <row r="934" spans="1:2">
      <c r="A934" s="62" t="s">
        <v>4478</v>
      </c>
      <c r="B934" s="63">
        <v>1</v>
      </c>
    </row>
    <row r="935" spans="1:2">
      <c r="A935" s="62" t="s">
        <v>4474</v>
      </c>
      <c r="B935" s="63">
        <v>1</v>
      </c>
    </row>
    <row r="936" spans="1:2">
      <c r="A936" s="62" t="s">
        <v>4468</v>
      </c>
      <c r="B936" s="63">
        <v>2</v>
      </c>
    </row>
    <row r="937" spans="1:2">
      <c r="A937" s="62" t="s">
        <v>4455</v>
      </c>
      <c r="B937" s="63">
        <v>9</v>
      </c>
    </row>
    <row r="938" spans="1:2">
      <c r="A938" s="62" t="s">
        <v>4450</v>
      </c>
      <c r="B938" s="63">
        <v>1</v>
      </c>
    </row>
    <row r="939" spans="1:2">
      <c r="A939" s="62" t="s">
        <v>1408</v>
      </c>
      <c r="B939" s="63">
        <v>1</v>
      </c>
    </row>
    <row r="940" spans="1:2">
      <c r="A940" s="62" t="s">
        <v>4441</v>
      </c>
      <c r="B940" s="63">
        <v>3</v>
      </c>
    </row>
    <row r="941" spans="1:2">
      <c r="A941" s="62" t="s">
        <v>1559</v>
      </c>
      <c r="B941" s="63">
        <v>1</v>
      </c>
    </row>
    <row r="942" spans="1:2">
      <c r="A942" s="62" t="s">
        <v>4436</v>
      </c>
      <c r="B942" s="63">
        <v>1</v>
      </c>
    </row>
    <row r="943" spans="1:2">
      <c r="A943" s="62" t="s">
        <v>4432</v>
      </c>
      <c r="B943" s="63">
        <v>1</v>
      </c>
    </row>
    <row r="944" spans="1:2">
      <c r="A944" s="62" t="s">
        <v>4424</v>
      </c>
      <c r="B944" s="63">
        <v>2</v>
      </c>
    </row>
    <row r="945" spans="1:2">
      <c r="A945" s="62" t="s">
        <v>27</v>
      </c>
      <c r="B945" s="63">
        <v>5</v>
      </c>
    </row>
    <row r="946" spans="1:2">
      <c r="A946" s="62" t="s">
        <v>4408</v>
      </c>
      <c r="B946" s="63">
        <v>2</v>
      </c>
    </row>
    <row r="947" spans="1:2">
      <c r="A947" s="62" t="s">
        <v>4402</v>
      </c>
      <c r="B947" s="63">
        <v>2</v>
      </c>
    </row>
    <row r="948" spans="1:2">
      <c r="A948" s="62" t="s">
        <v>4396</v>
      </c>
      <c r="B948" s="63">
        <v>2</v>
      </c>
    </row>
    <row r="949" spans="1:2">
      <c r="A949" s="62" t="s">
        <v>4391</v>
      </c>
      <c r="B949" s="63">
        <v>2</v>
      </c>
    </row>
    <row r="950" spans="1:2">
      <c r="A950" s="62" t="s">
        <v>4384</v>
      </c>
      <c r="B950" s="63">
        <v>1</v>
      </c>
    </row>
    <row r="951" spans="1:2">
      <c r="A951" s="62" t="s">
        <v>4380</v>
      </c>
      <c r="B951" s="63">
        <v>1</v>
      </c>
    </row>
    <row r="952" spans="1:2">
      <c r="A952" s="62" t="s">
        <v>4374</v>
      </c>
      <c r="B952" s="63">
        <v>2</v>
      </c>
    </row>
    <row r="953" spans="1:2">
      <c r="A953" s="62" t="s">
        <v>4370</v>
      </c>
      <c r="B953" s="63">
        <v>1</v>
      </c>
    </row>
    <row r="954" spans="1:2">
      <c r="A954" s="62" t="s">
        <v>4366</v>
      </c>
      <c r="B954" s="63">
        <v>1</v>
      </c>
    </row>
    <row r="955" spans="1:2">
      <c r="A955" s="62" t="s">
        <v>4359</v>
      </c>
      <c r="B955" s="63">
        <v>1</v>
      </c>
    </row>
    <row r="956" spans="1:2">
      <c r="A956" s="62" t="s">
        <v>4354</v>
      </c>
      <c r="B956" s="63">
        <v>1</v>
      </c>
    </row>
    <row r="957" spans="1:2">
      <c r="A957" s="62" t="s">
        <v>4349</v>
      </c>
      <c r="B957" s="63">
        <v>1</v>
      </c>
    </row>
    <row r="958" spans="1:2">
      <c r="A958" s="62" t="s">
        <v>1569</v>
      </c>
      <c r="B958" s="63">
        <v>1</v>
      </c>
    </row>
    <row r="959" spans="1:2">
      <c r="A959" s="62" t="s">
        <v>4342</v>
      </c>
      <c r="B959" s="63">
        <v>1</v>
      </c>
    </row>
    <row r="960" spans="1:2">
      <c r="A960" s="62" t="s">
        <v>4335</v>
      </c>
      <c r="B960" s="63">
        <v>2</v>
      </c>
    </row>
    <row r="961" spans="1:2">
      <c r="A961" s="62" t="s">
        <v>4325</v>
      </c>
      <c r="B961" s="63">
        <v>3</v>
      </c>
    </row>
    <row r="962" spans="1:2">
      <c r="A962" s="62" t="s">
        <v>1277</v>
      </c>
      <c r="B962" s="63">
        <v>1</v>
      </c>
    </row>
    <row r="963" spans="1:2">
      <c r="A963" s="62" t="s">
        <v>4315</v>
      </c>
      <c r="B963" s="63">
        <v>2</v>
      </c>
    </row>
    <row r="964" spans="1:2">
      <c r="A964" s="62" t="s">
        <v>4310</v>
      </c>
      <c r="B964" s="63">
        <v>2</v>
      </c>
    </row>
    <row r="965" spans="1:2">
      <c r="A965" s="62" t="s">
        <v>83</v>
      </c>
      <c r="B965" s="63">
        <v>2</v>
      </c>
    </row>
    <row r="966" spans="1:2">
      <c r="A966" s="62" t="s">
        <v>4297</v>
      </c>
      <c r="B966" s="63">
        <v>1</v>
      </c>
    </row>
    <row r="967" spans="1:2">
      <c r="A967" s="62" t="s">
        <v>4288</v>
      </c>
      <c r="B967" s="63">
        <v>2</v>
      </c>
    </row>
    <row r="968" spans="1:2">
      <c r="A968" s="62" t="s">
        <v>4277</v>
      </c>
      <c r="B968" s="63">
        <v>3</v>
      </c>
    </row>
    <row r="969" spans="1:2">
      <c r="A969" s="62" t="s">
        <v>4269</v>
      </c>
      <c r="B969" s="63">
        <v>2</v>
      </c>
    </row>
    <row r="970" spans="1:2">
      <c r="A970" s="62" t="s">
        <v>4259</v>
      </c>
      <c r="B970" s="63">
        <v>3</v>
      </c>
    </row>
    <row r="971" spans="1:2">
      <c r="A971" s="62" t="s">
        <v>4253</v>
      </c>
      <c r="B971" s="63">
        <v>2</v>
      </c>
    </row>
    <row r="972" spans="1:2">
      <c r="A972" s="62" t="s">
        <v>4246</v>
      </c>
      <c r="B972" s="63">
        <v>1</v>
      </c>
    </row>
    <row r="973" spans="1:2">
      <c r="A973" s="62" t="s">
        <v>4239</v>
      </c>
      <c r="B973" s="63">
        <v>1</v>
      </c>
    </row>
    <row r="974" spans="1:2">
      <c r="A974" s="62" t="s">
        <v>4232</v>
      </c>
      <c r="B974" s="63">
        <v>1</v>
      </c>
    </row>
    <row r="975" spans="1:2">
      <c r="A975" s="62" t="s">
        <v>4224</v>
      </c>
      <c r="B975" s="63">
        <v>2</v>
      </c>
    </row>
    <row r="976" spans="1:2">
      <c r="A976" s="62" t="s">
        <v>4214</v>
      </c>
      <c r="B976" s="63">
        <v>4</v>
      </c>
    </row>
    <row r="977" spans="1:2">
      <c r="A977" s="62" t="s">
        <v>4208</v>
      </c>
      <c r="B977" s="63">
        <v>2</v>
      </c>
    </row>
    <row r="978" spans="1:2">
      <c r="A978" s="62" t="s">
        <v>4192</v>
      </c>
      <c r="B978" s="63">
        <v>7</v>
      </c>
    </row>
    <row r="979" spans="1:2">
      <c r="A979" s="62" t="s">
        <v>4176</v>
      </c>
      <c r="B979" s="63">
        <v>6</v>
      </c>
    </row>
    <row r="980" spans="1:2">
      <c r="A980" s="62" t="s">
        <v>4170</v>
      </c>
      <c r="B980" s="63">
        <v>2</v>
      </c>
    </row>
    <row r="981" spans="1:2">
      <c r="A981" s="62" t="s">
        <v>4164</v>
      </c>
      <c r="B981" s="63">
        <v>2</v>
      </c>
    </row>
    <row r="982" spans="1:2">
      <c r="A982" s="62" t="s">
        <v>4158</v>
      </c>
      <c r="B982" s="63">
        <v>2</v>
      </c>
    </row>
    <row r="983" spans="1:2">
      <c r="A983" s="62" t="s">
        <v>4150</v>
      </c>
      <c r="B983" s="63">
        <v>3</v>
      </c>
    </row>
    <row r="984" spans="1:2">
      <c r="A984" s="62" t="s">
        <v>4136</v>
      </c>
      <c r="B984" s="63">
        <v>6</v>
      </c>
    </row>
    <row r="985" spans="1:2">
      <c r="A985" s="62" t="s">
        <v>4126</v>
      </c>
      <c r="B985" s="63">
        <v>3</v>
      </c>
    </row>
    <row r="986" spans="1:2">
      <c r="A986" s="62" t="s">
        <v>4108</v>
      </c>
      <c r="B986" s="63">
        <v>7</v>
      </c>
    </row>
    <row r="987" spans="1:2">
      <c r="A987" s="62" t="s">
        <v>4102</v>
      </c>
      <c r="B987" s="63">
        <v>1</v>
      </c>
    </row>
    <row r="988" spans="1:2">
      <c r="A988" s="62" t="s">
        <v>4098</v>
      </c>
      <c r="B988" s="63">
        <v>1</v>
      </c>
    </row>
    <row r="989" spans="1:2">
      <c r="A989" s="62" t="s">
        <v>4092</v>
      </c>
      <c r="B989" s="63">
        <v>2</v>
      </c>
    </row>
    <row r="990" spans="1:2">
      <c r="A990" s="62" t="s">
        <v>1423</v>
      </c>
      <c r="B990" s="63">
        <v>1</v>
      </c>
    </row>
    <row r="991" spans="1:2">
      <c r="A991" s="62" t="s">
        <v>4084</v>
      </c>
      <c r="B991" s="63">
        <v>1</v>
      </c>
    </row>
    <row r="992" spans="1:2">
      <c r="A992" s="62" t="s">
        <v>4080</v>
      </c>
      <c r="B992" s="63">
        <v>1</v>
      </c>
    </row>
    <row r="993" spans="1:2">
      <c r="A993" s="62" t="s">
        <v>4076</v>
      </c>
      <c r="B993" s="63">
        <v>1</v>
      </c>
    </row>
    <row r="994" spans="1:2">
      <c r="A994" s="62" t="s">
        <v>4072</v>
      </c>
      <c r="B994" s="63">
        <v>1</v>
      </c>
    </row>
    <row r="995" spans="1:2">
      <c r="A995" s="62" t="s">
        <v>4068</v>
      </c>
      <c r="B995" s="63">
        <v>1</v>
      </c>
    </row>
    <row r="996" spans="1:2">
      <c r="A996" s="62" t="s">
        <v>4060</v>
      </c>
      <c r="B996" s="63">
        <v>2</v>
      </c>
    </row>
    <row r="997" spans="1:2">
      <c r="A997" s="62" t="s">
        <v>4056</v>
      </c>
      <c r="B997" s="63">
        <v>1</v>
      </c>
    </row>
    <row r="998" spans="1:2">
      <c r="A998" s="62" t="s">
        <v>4046</v>
      </c>
      <c r="B998" s="63">
        <v>3</v>
      </c>
    </row>
    <row r="999" spans="1:2">
      <c r="A999" s="62" t="s">
        <v>4038</v>
      </c>
      <c r="B999" s="63">
        <v>3</v>
      </c>
    </row>
    <row r="1000" spans="1:2">
      <c r="A1000" s="62" t="s">
        <v>4030</v>
      </c>
      <c r="B1000" s="63">
        <v>3</v>
      </c>
    </row>
    <row r="1001" spans="1:2">
      <c r="A1001" s="62" t="s">
        <v>4026</v>
      </c>
      <c r="B1001" s="63">
        <v>2</v>
      </c>
    </row>
    <row r="1002" spans="1:2">
      <c r="A1002" s="62" t="s">
        <v>4019</v>
      </c>
      <c r="B1002" s="63">
        <v>3</v>
      </c>
    </row>
    <row r="1003" spans="1:2">
      <c r="A1003" s="62" t="s">
        <v>242</v>
      </c>
      <c r="B1003" s="63">
        <v>1</v>
      </c>
    </row>
    <row r="1004" spans="1:2">
      <c r="A1004" s="62" t="s">
        <v>4012</v>
      </c>
      <c r="B1004" s="63">
        <v>1</v>
      </c>
    </row>
    <row r="1005" spans="1:2">
      <c r="A1005" s="62" t="s">
        <v>4006</v>
      </c>
      <c r="B1005" s="63">
        <v>2</v>
      </c>
    </row>
    <row r="1006" spans="1:2">
      <c r="A1006" s="62" t="s">
        <v>3999</v>
      </c>
      <c r="B1006" s="63">
        <v>4</v>
      </c>
    </row>
    <row r="1007" spans="1:2">
      <c r="A1007" s="62" t="s">
        <v>3995</v>
      </c>
      <c r="B1007" s="63">
        <v>1</v>
      </c>
    </row>
    <row r="1008" spans="1:2">
      <c r="A1008" s="62" t="s">
        <v>3991</v>
      </c>
      <c r="B1008" s="63">
        <v>1</v>
      </c>
    </row>
    <row r="1009" spans="1:2">
      <c r="A1009" s="62" t="s">
        <v>3985</v>
      </c>
      <c r="B1009" s="63">
        <v>1</v>
      </c>
    </row>
    <row r="1010" spans="1:2">
      <c r="A1010" s="62" t="s">
        <v>3980</v>
      </c>
      <c r="B1010" s="63">
        <v>2</v>
      </c>
    </row>
    <row r="1011" spans="1:2">
      <c r="A1011" s="62" t="s">
        <v>1432</v>
      </c>
      <c r="B1011" s="63">
        <v>1</v>
      </c>
    </row>
    <row r="1012" spans="1:2">
      <c r="A1012" s="62" t="s">
        <v>1437</v>
      </c>
      <c r="B1012" s="63">
        <v>1</v>
      </c>
    </row>
    <row r="1013" spans="1:2">
      <c r="A1013" s="62" t="s">
        <v>3974</v>
      </c>
      <c r="B1013" s="63">
        <v>1</v>
      </c>
    </row>
    <row r="1014" spans="1:2">
      <c r="A1014" s="62" t="s">
        <v>1451</v>
      </c>
      <c r="B1014" s="63">
        <v>1</v>
      </c>
    </row>
    <row r="1015" spans="1:2">
      <c r="A1015" s="62" t="s">
        <v>3966</v>
      </c>
      <c r="B1015" s="63">
        <v>3</v>
      </c>
    </row>
    <row r="1016" spans="1:2">
      <c r="A1016" s="62" t="s">
        <v>3962</v>
      </c>
      <c r="B1016" s="63">
        <v>3</v>
      </c>
    </row>
    <row r="1017" spans="1:2">
      <c r="A1017" s="62" t="s">
        <v>1595</v>
      </c>
      <c r="B1017" s="63">
        <v>1</v>
      </c>
    </row>
    <row r="1018" spans="1:2">
      <c r="A1018" s="62" t="s">
        <v>3958</v>
      </c>
      <c r="B1018" s="63">
        <v>1</v>
      </c>
    </row>
    <row r="1019" spans="1:2">
      <c r="A1019" s="62" t="s">
        <v>1599</v>
      </c>
      <c r="B1019" s="63">
        <v>1</v>
      </c>
    </row>
    <row r="1020" spans="1:2">
      <c r="A1020" s="62" t="s">
        <v>3953</v>
      </c>
      <c r="B1020" s="63">
        <v>1</v>
      </c>
    </row>
    <row r="1021" spans="1:2">
      <c r="A1021" s="62" t="s">
        <v>3947</v>
      </c>
      <c r="B1021" s="63">
        <v>1</v>
      </c>
    </row>
    <row r="1022" spans="1:2">
      <c r="A1022" s="62" t="s">
        <v>3942</v>
      </c>
      <c r="B1022" s="63">
        <v>2</v>
      </c>
    </row>
    <row r="1023" spans="1:2">
      <c r="A1023" s="62" t="s">
        <v>3940</v>
      </c>
      <c r="B1023" s="63">
        <v>2</v>
      </c>
    </row>
    <row r="1024" spans="1:2">
      <c r="A1024" s="62" t="s">
        <v>3936</v>
      </c>
      <c r="B1024" s="63">
        <v>1</v>
      </c>
    </row>
    <row r="1025" spans="1:2">
      <c r="A1025" s="62" t="s">
        <v>3930</v>
      </c>
      <c r="B1025" s="63">
        <v>2</v>
      </c>
    </row>
    <row r="1026" spans="1:2">
      <c r="A1026" s="62" t="s">
        <v>3926</v>
      </c>
      <c r="B1026" s="63">
        <v>1</v>
      </c>
    </row>
    <row r="1027" spans="1:2">
      <c r="A1027" s="62" t="s">
        <v>3922</v>
      </c>
      <c r="B1027" s="63">
        <v>1</v>
      </c>
    </row>
    <row r="1028" spans="1:2">
      <c r="A1028" s="62" t="s">
        <v>3918</v>
      </c>
      <c r="B1028" s="63">
        <v>1</v>
      </c>
    </row>
    <row r="1029" spans="1:2">
      <c r="A1029" s="62" t="s">
        <v>1604</v>
      </c>
      <c r="B1029" s="63">
        <v>1</v>
      </c>
    </row>
    <row r="1030" spans="1:2">
      <c r="A1030" s="62" t="s">
        <v>3901</v>
      </c>
      <c r="B1030" s="63">
        <v>6</v>
      </c>
    </row>
    <row r="1031" spans="1:2">
      <c r="A1031" s="62" t="s">
        <v>3897</v>
      </c>
      <c r="B1031" s="63">
        <v>1</v>
      </c>
    </row>
    <row r="1032" spans="1:2">
      <c r="A1032" s="62" t="s">
        <v>3893</v>
      </c>
      <c r="B1032" s="63">
        <v>1</v>
      </c>
    </row>
    <row r="1033" spans="1:2">
      <c r="A1033" s="62" t="s">
        <v>1460</v>
      </c>
      <c r="B1033" s="63">
        <v>1</v>
      </c>
    </row>
    <row r="1034" spans="1:2">
      <c r="A1034" s="62" t="s">
        <v>3888</v>
      </c>
      <c r="B1034" s="63">
        <v>1</v>
      </c>
    </row>
    <row r="1035" spans="1:2">
      <c r="A1035" s="62" t="s">
        <v>3882</v>
      </c>
      <c r="B1035" s="63">
        <v>1</v>
      </c>
    </row>
    <row r="1036" spans="1:2">
      <c r="A1036" s="62" t="s">
        <v>3868</v>
      </c>
      <c r="B1036" s="63">
        <v>6</v>
      </c>
    </row>
    <row r="1037" spans="1:2">
      <c r="A1037" s="62" t="s">
        <v>3862</v>
      </c>
      <c r="B1037" s="63">
        <v>1</v>
      </c>
    </row>
    <row r="1038" spans="1:2">
      <c r="A1038" s="62" t="s">
        <v>3852</v>
      </c>
      <c r="B1038" s="63">
        <v>3</v>
      </c>
    </row>
    <row r="1039" spans="1:2">
      <c r="A1039" s="62" t="s">
        <v>3846</v>
      </c>
      <c r="B1039" s="63">
        <v>1</v>
      </c>
    </row>
    <row r="1040" spans="1:2">
      <c r="A1040" s="62" t="s">
        <v>3836</v>
      </c>
      <c r="B1040" s="63">
        <v>5</v>
      </c>
    </row>
    <row r="1041" spans="1:2">
      <c r="A1041" s="62" t="s">
        <v>3828</v>
      </c>
      <c r="B1041" s="63">
        <v>3</v>
      </c>
    </row>
    <row r="1042" spans="1:2">
      <c r="A1042" s="62" t="s">
        <v>1624</v>
      </c>
      <c r="B1042" s="63">
        <v>1</v>
      </c>
    </row>
    <row r="1043" spans="1:2">
      <c r="A1043" s="62" t="s">
        <v>3821</v>
      </c>
      <c r="B1043" s="63">
        <v>1</v>
      </c>
    </row>
    <row r="1044" spans="1:2">
      <c r="A1044" s="62" t="s">
        <v>3815</v>
      </c>
      <c r="B1044" s="63">
        <v>2</v>
      </c>
    </row>
    <row r="1045" spans="1:2">
      <c r="A1045" s="62" t="s">
        <v>3805</v>
      </c>
      <c r="B1045" s="63">
        <v>3</v>
      </c>
    </row>
    <row r="1046" spans="1:2">
      <c r="A1046" s="62" t="s">
        <v>3793</v>
      </c>
      <c r="B1046" s="63">
        <v>5</v>
      </c>
    </row>
    <row r="1047" spans="1:2">
      <c r="A1047" s="62" t="s">
        <v>3788</v>
      </c>
      <c r="B1047" s="63">
        <v>2</v>
      </c>
    </row>
    <row r="1048" spans="1:2">
      <c r="A1048" s="62" t="s">
        <v>3783</v>
      </c>
      <c r="B1048" s="63">
        <v>5</v>
      </c>
    </row>
    <row r="1049" spans="1:2">
      <c r="A1049" s="62" t="s">
        <v>3781</v>
      </c>
      <c r="B1049" s="63">
        <v>1</v>
      </c>
    </row>
    <row r="1050" spans="1:2">
      <c r="A1050" s="62" t="s">
        <v>3773</v>
      </c>
      <c r="B1050" s="63">
        <v>3</v>
      </c>
    </row>
    <row r="1051" spans="1:2">
      <c r="A1051" s="62" t="s">
        <v>3768</v>
      </c>
      <c r="B1051" s="63">
        <v>1</v>
      </c>
    </row>
    <row r="1052" spans="1:2">
      <c r="A1052" s="62" t="s">
        <v>3752</v>
      </c>
      <c r="B1052" s="63">
        <v>6</v>
      </c>
    </row>
    <row r="1053" spans="1:2">
      <c r="A1053" s="62" t="s">
        <v>3748</v>
      </c>
      <c r="B1053" s="63">
        <v>1</v>
      </c>
    </row>
    <row r="1054" spans="1:2">
      <c r="A1054" s="62" t="s">
        <v>3744</v>
      </c>
      <c r="B1054" s="63">
        <v>1</v>
      </c>
    </row>
    <row r="1055" spans="1:2">
      <c r="A1055" s="62" t="s">
        <v>3740</v>
      </c>
      <c r="B1055" s="63">
        <v>1</v>
      </c>
    </row>
    <row r="1056" spans="1:2">
      <c r="A1056" s="62" t="s">
        <v>1923</v>
      </c>
      <c r="B1056" s="63">
        <v>1</v>
      </c>
    </row>
    <row r="1057" spans="1:2">
      <c r="A1057" s="62" t="s">
        <v>3721</v>
      </c>
      <c r="B1057" s="63">
        <v>7</v>
      </c>
    </row>
    <row r="1058" spans="1:2">
      <c r="A1058" s="62" t="s">
        <v>3715</v>
      </c>
      <c r="B1058" s="63">
        <v>1</v>
      </c>
    </row>
    <row r="1059" spans="1:2">
      <c r="A1059" s="62" t="s">
        <v>3711</v>
      </c>
      <c r="B1059" s="63">
        <v>1</v>
      </c>
    </row>
    <row r="1060" spans="1:2">
      <c r="A1060" s="62" t="s">
        <v>3705</v>
      </c>
      <c r="B1060" s="63">
        <v>1</v>
      </c>
    </row>
    <row r="1061" spans="1:2">
      <c r="A1061" s="62" t="s">
        <v>1619</v>
      </c>
      <c r="B1061" s="63">
        <v>1</v>
      </c>
    </row>
    <row r="1062" spans="1:2">
      <c r="A1062" s="62" t="s">
        <v>3699</v>
      </c>
      <c r="B1062" s="63">
        <v>1</v>
      </c>
    </row>
    <row r="1063" spans="1:2">
      <c r="A1063" s="62" t="s">
        <v>3693</v>
      </c>
      <c r="B1063" s="63">
        <v>1</v>
      </c>
    </row>
    <row r="1064" spans="1:2">
      <c r="A1064" s="62" t="s">
        <v>3685</v>
      </c>
      <c r="B1064" s="63">
        <v>2</v>
      </c>
    </row>
    <row r="1065" spans="1:2">
      <c r="A1065" s="62" t="s">
        <v>3677</v>
      </c>
      <c r="B1065" s="63">
        <v>2</v>
      </c>
    </row>
    <row r="1066" spans="1:2">
      <c r="A1066" s="62" t="s">
        <v>3673</v>
      </c>
      <c r="B1066" s="63">
        <v>1</v>
      </c>
    </row>
    <row r="1067" spans="1:2">
      <c r="A1067" s="62" t="s">
        <v>3669</v>
      </c>
      <c r="B1067" s="63">
        <v>1</v>
      </c>
    </row>
    <row r="1068" spans="1:2">
      <c r="A1068" s="62" t="s">
        <v>3663</v>
      </c>
      <c r="B1068" s="63">
        <v>3</v>
      </c>
    </row>
    <row r="1069" spans="1:2">
      <c r="A1069" s="62" t="s">
        <v>1891</v>
      </c>
      <c r="B1069" s="63">
        <v>1</v>
      </c>
    </row>
    <row r="1070" spans="1:2">
      <c r="A1070" s="62" t="s">
        <v>3655</v>
      </c>
      <c r="B1070" s="63">
        <v>1</v>
      </c>
    </row>
    <row r="1071" spans="1:2">
      <c r="A1071" s="62" t="s">
        <v>1629</v>
      </c>
      <c r="B1071" s="63">
        <v>1</v>
      </c>
    </row>
    <row r="1072" spans="1:2">
      <c r="A1072" s="62" t="s">
        <v>3639</v>
      </c>
      <c r="B1072" s="63">
        <v>6</v>
      </c>
    </row>
    <row r="1073" spans="1:2">
      <c r="A1073" s="62" t="s">
        <v>3633</v>
      </c>
      <c r="B1073" s="63">
        <v>2</v>
      </c>
    </row>
    <row r="1074" spans="1:2">
      <c r="A1074" s="62" t="s">
        <v>3623</v>
      </c>
      <c r="B1074" s="63">
        <v>3</v>
      </c>
    </row>
    <row r="1075" spans="1:2">
      <c r="A1075" s="62" t="s">
        <v>1736</v>
      </c>
      <c r="B1075" s="63">
        <v>1</v>
      </c>
    </row>
    <row r="1076" spans="1:2">
      <c r="A1076" s="62" t="s">
        <v>3613</v>
      </c>
      <c r="B1076" s="63">
        <v>1</v>
      </c>
    </row>
    <row r="1077" spans="1:2">
      <c r="A1077" s="62" t="s">
        <v>62</v>
      </c>
      <c r="B1077" s="63">
        <v>1</v>
      </c>
    </row>
    <row r="1078" spans="1:2">
      <c r="A1078" s="62" t="s">
        <v>1634</v>
      </c>
      <c r="B1078" s="63">
        <v>1</v>
      </c>
    </row>
    <row r="1079" spans="1:2">
      <c r="A1079" s="62" t="s">
        <v>3608</v>
      </c>
      <c r="B1079" s="63">
        <v>1</v>
      </c>
    </row>
    <row r="1080" spans="1:2">
      <c r="A1080" s="62" t="s">
        <v>3602</v>
      </c>
      <c r="B1080" s="63">
        <v>1</v>
      </c>
    </row>
    <row r="1081" spans="1:2">
      <c r="A1081" s="62" t="s">
        <v>3590</v>
      </c>
      <c r="B1081" s="63">
        <v>5</v>
      </c>
    </row>
    <row r="1082" spans="1:2">
      <c r="A1082" s="62" t="s">
        <v>3584</v>
      </c>
      <c r="B1082" s="63">
        <v>1</v>
      </c>
    </row>
    <row r="1083" spans="1:2">
      <c r="A1083" s="62" t="s">
        <v>3574</v>
      </c>
      <c r="B1083" s="63">
        <v>4</v>
      </c>
    </row>
    <row r="1084" spans="1:2">
      <c r="A1084" s="62" t="s">
        <v>250</v>
      </c>
      <c r="B1084" s="63">
        <v>1</v>
      </c>
    </row>
    <row r="1085" spans="1:2">
      <c r="A1085" s="62" t="s">
        <v>3563</v>
      </c>
      <c r="B1085" s="63">
        <v>3</v>
      </c>
    </row>
    <row r="1086" spans="1:2">
      <c r="A1086" s="62" t="s">
        <v>1685</v>
      </c>
      <c r="B1086" s="63">
        <v>1</v>
      </c>
    </row>
    <row r="1087" spans="1:2">
      <c r="A1087" s="62" t="s">
        <v>3556</v>
      </c>
      <c r="B1087" s="63">
        <v>5</v>
      </c>
    </row>
    <row r="1088" spans="1:2">
      <c r="A1088" s="62" t="s">
        <v>3550</v>
      </c>
      <c r="B1088" s="63">
        <v>1</v>
      </c>
    </row>
    <row r="1089" spans="1:2">
      <c r="A1089" s="62" t="s">
        <v>3544</v>
      </c>
      <c r="B1089" s="63">
        <v>1</v>
      </c>
    </row>
    <row r="1090" spans="1:2">
      <c r="A1090" s="62" t="s">
        <v>3536</v>
      </c>
      <c r="B1090" s="63">
        <v>3</v>
      </c>
    </row>
    <row r="1091" spans="1:2">
      <c r="A1091" s="62" t="s">
        <v>3532</v>
      </c>
      <c r="B1091" s="63">
        <v>2</v>
      </c>
    </row>
    <row r="1092" spans="1:2">
      <c r="A1092" s="62" t="s">
        <v>3520</v>
      </c>
      <c r="B1092" s="63">
        <v>5</v>
      </c>
    </row>
    <row r="1093" spans="1:2">
      <c r="A1093" s="62" t="s">
        <v>3515</v>
      </c>
      <c r="B1093" s="63">
        <v>2</v>
      </c>
    </row>
    <row r="1094" spans="1:2">
      <c r="A1094" s="62" t="s">
        <v>3511</v>
      </c>
      <c r="B1094" s="63">
        <v>2</v>
      </c>
    </row>
    <row r="1095" spans="1:2">
      <c r="A1095" s="62" t="s">
        <v>1760</v>
      </c>
      <c r="B1095" s="63">
        <v>1</v>
      </c>
    </row>
    <row r="1096" spans="1:2">
      <c r="A1096" s="62" t="s">
        <v>1690</v>
      </c>
      <c r="B1096" s="63">
        <v>1</v>
      </c>
    </row>
    <row r="1097" spans="1:2">
      <c r="A1097" s="62" t="s">
        <v>3503</v>
      </c>
      <c r="B1097" s="63">
        <v>1</v>
      </c>
    </row>
    <row r="1098" spans="1:2">
      <c r="A1098" s="62" t="s">
        <v>1770</v>
      </c>
      <c r="B1098" s="63">
        <v>1</v>
      </c>
    </row>
    <row r="1099" spans="1:2">
      <c r="A1099" s="62" t="s">
        <v>1723</v>
      </c>
      <c r="B1099" s="63">
        <v>1</v>
      </c>
    </row>
    <row r="1100" spans="1:2">
      <c r="A1100" s="62" t="s">
        <v>3495</v>
      </c>
      <c r="B1100" s="63">
        <v>2</v>
      </c>
    </row>
    <row r="1101" spans="1:2">
      <c r="A1101" s="62" t="s">
        <v>3487</v>
      </c>
      <c r="B1101" s="63">
        <v>3</v>
      </c>
    </row>
    <row r="1102" spans="1:2">
      <c r="A1102" s="62" t="s">
        <v>3483</v>
      </c>
      <c r="B1102" s="63">
        <v>1</v>
      </c>
    </row>
    <row r="1103" spans="1:2">
      <c r="A1103" s="62" t="s">
        <v>3471</v>
      </c>
      <c r="B1103" s="63">
        <v>5</v>
      </c>
    </row>
    <row r="1104" spans="1:2">
      <c r="A1104" s="62" t="s">
        <v>3463</v>
      </c>
      <c r="B1104" s="63">
        <v>2</v>
      </c>
    </row>
    <row r="1105" spans="1:2">
      <c r="A1105" s="62" t="s">
        <v>3451</v>
      </c>
      <c r="B1105" s="63">
        <v>4</v>
      </c>
    </row>
    <row r="1106" spans="1:2">
      <c r="A1106" s="62" t="s">
        <v>3447</v>
      </c>
      <c r="B1106" s="63">
        <v>1</v>
      </c>
    </row>
    <row r="1107" spans="1:2">
      <c r="A1107" s="62" t="s">
        <v>3443</v>
      </c>
      <c r="B1107" s="63">
        <v>1</v>
      </c>
    </row>
    <row r="1108" spans="1:2">
      <c r="A1108" s="62" t="s">
        <v>3435</v>
      </c>
      <c r="B1108" s="63">
        <v>6</v>
      </c>
    </row>
    <row r="1109" spans="1:2">
      <c r="A1109" s="62" t="s">
        <v>3427</v>
      </c>
      <c r="B1109" s="63">
        <v>3</v>
      </c>
    </row>
    <row r="1110" spans="1:2">
      <c r="A1110" s="62" t="s">
        <v>3421</v>
      </c>
      <c r="B1110" s="63">
        <v>1</v>
      </c>
    </row>
    <row r="1111" spans="1:2">
      <c r="A1111" s="62" t="s">
        <v>3415</v>
      </c>
      <c r="B1111" s="63">
        <v>1</v>
      </c>
    </row>
    <row r="1112" spans="1:2">
      <c r="A1112" s="62" t="s">
        <v>3407</v>
      </c>
      <c r="B1112" s="63">
        <v>3</v>
      </c>
    </row>
    <row r="1113" spans="1:2">
      <c r="A1113" s="62" t="s">
        <v>1910</v>
      </c>
      <c r="B1113" s="63">
        <v>1</v>
      </c>
    </row>
    <row r="1114" spans="1:2">
      <c r="A1114" s="62" t="s">
        <v>1795</v>
      </c>
      <c r="B1114" s="63">
        <v>1</v>
      </c>
    </row>
    <row r="1115" spans="1:2">
      <c r="A1115" s="62" t="s">
        <v>3397</v>
      </c>
      <c r="B1115" s="63">
        <v>1</v>
      </c>
    </row>
    <row r="1116" spans="1:2">
      <c r="A1116" s="62" t="s">
        <v>1905</v>
      </c>
      <c r="B1116" s="63">
        <v>1</v>
      </c>
    </row>
    <row r="1117" spans="1:2">
      <c r="A1117" s="62" t="s">
        <v>3389</v>
      </c>
      <c r="B1117" s="63">
        <v>1</v>
      </c>
    </row>
    <row r="1118" spans="1:2">
      <c r="A1118" s="62" t="s">
        <v>3383</v>
      </c>
      <c r="B1118" s="63">
        <v>1</v>
      </c>
    </row>
    <row r="1119" spans="1:2">
      <c r="A1119" s="62" t="s">
        <v>1765</v>
      </c>
      <c r="B1119" s="63">
        <v>1</v>
      </c>
    </row>
    <row r="1120" spans="1:2">
      <c r="A1120" s="62" t="s">
        <v>3376</v>
      </c>
      <c r="B1120" s="63">
        <v>1</v>
      </c>
    </row>
    <row r="1121" spans="1:2">
      <c r="A1121" s="62" t="s">
        <v>3370</v>
      </c>
      <c r="B1121" s="63">
        <v>1</v>
      </c>
    </row>
    <row r="1122" spans="1:2">
      <c r="A1122" s="62" t="s">
        <v>3360</v>
      </c>
      <c r="B1122" s="63">
        <v>4</v>
      </c>
    </row>
    <row r="1123" spans="1:2">
      <c r="A1123" s="62" t="s">
        <v>3350</v>
      </c>
      <c r="B1123" s="63">
        <v>4</v>
      </c>
    </row>
    <row r="1124" spans="1:2">
      <c r="A1124" s="62" t="s">
        <v>3338</v>
      </c>
      <c r="B1124" s="63">
        <v>4</v>
      </c>
    </row>
    <row r="1125" spans="1:2">
      <c r="A1125" s="62" t="s">
        <v>3332</v>
      </c>
      <c r="B1125" s="63">
        <v>1</v>
      </c>
    </row>
    <row r="1126" spans="1:2">
      <c r="A1126" s="62" t="s">
        <v>3328</v>
      </c>
      <c r="B1126" s="63">
        <v>1</v>
      </c>
    </row>
    <row r="1127" spans="1:2">
      <c r="A1127" s="62" t="s">
        <v>3313</v>
      </c>
      <c r="B1127" s="63">
        <v>5</v>
      </c>
    </row>
    <row r="1128" spans="1:2">
      <c r="A1128" s="62" t="s">
        <v>3302</v>
      </c>
      <c r="B1128" s="63">
        <v>6</v>
      </c>
    </row>
    <row r="1129" spans="1:2">
      <c r="A1129" s="62" t="s">
        <v>1741</v>
      </c>
      <c r="B1129" s="63">
        <v>1</v>
      </c>
    </row>
    <row r="1130" spans="1:2">
      <c r="A1130" s="62" t="s">
        <v>1699</v>
      </c>
      <c r="B1130" s="63">
        <v>1</v>
      </c>
    </row>
    <row r="1131" spans="1:2">
      <c r="A1131" s="62" t="s">
        <v>1746</v>
      </c>
      <c r="B1131" s="63">
        <v>1</v>
      </c>
    </row>
    <row r="1132" spans="1:2">
      <c r="A1132" s="62" t="s">
        <v>1751</v>
      </c>
      <c r="B1132" s="63">
        <v>1</v>
      </c>
    </row>
    <row r="1133" spans="1:2">
      <c r="A1133" s="62" t="s">
        <v>3280</v>
      </c>
      <c r="B1133" s="63">
        <v>5</v>
      </c>
    </row>
    <row r="1134" spans="1:2">
      <c r="A1134" s="62" t="s">
        <v>3266</v>
      </c>
      <c r="B1134" s="63">
        <v>5</v>
      </c>
    </row>
    <row r="1135" spans="1:2">
      <c r="A1135" s="62" t="s">
        <v>3252</v>
      </c>
      <c r="B1135" s="63">
        <v>5</v>
      </c>
    </row>
    <row r="1136" spans="1:2">
      <c r="A1136" s="62" t="s">
        <v>3248</v>
      </c>
      <c r="B1136" s="63">
        <v>1</v>
      </c>
    </row>
    <row r="1137" spans="1:2">
      <c r="A1137" s="62" t="s">
        <v>3243</v>
      </c>
      <c r="B1137" s="63">
        <v>2</v>
      </c>
    </row>
    <row r="1138" spans="1:2">
      <c r="A1138" s="62" t="s">
        <v>3239</v>
      </c>
      <c r="B1138" s="63">
        <v>1</v>
      </c>
    </row>
    <row r="1139" spans="1:2">
      <c r="A1139" s="62" t="s">
        <v>3231</v>
      </c>
      <c r="B1139" s="63">
        <v>3</v>
      </c>
    </row>
    <row r="1140" spans="1:2">
      <c r="A1140" s="62" t="s">
        <v>3221</v>
      </c>
      <c r="B1140" s="63">
        <v>4</v>
      </c>
    </row>
    <row r="1141" spans="1:2">
      <c r="A1141" s="62" t="s">
        <v>3213</v>
      </c>
      <c r="B1141" s="63">
        <v>3</v>
      </c>
    </row>
    <row r="1142" spans="1:2">
      <c r="A1142" s="62" t="s">
        <v>3197</v>
      </c>
      <c r="B1142" s="63">
        <v>8</v>
      </c>
    </row>
    <row r="1143" spans="1:2">
      <c r="A1143" s="62" t="s">
        <v>3191</v>
      </c>
      <c r="B1143" s="63">
        <v>1</v>
      </c>
    </row>
    <row r="1144" spans="1:2">
      <c r="A1144" s="62" t="s">
        <v>3185</v>
      </c>
      <c r="B1144" s="63">
        <v>1</v>
      </c>
    </row>
    <row r="1145" spans="1:2">
      <c r="A1145" s="62" t="s">
        <v>3179</v>
      </c>
      <c r="B1145" s="63">
        <v>1</v>
      </c>
    </row>
    <row r="1146" spans="1:2">
      <c r="A1146" s="62" t="s">
        <v>3175</v>
      </c>
      <c r="B1146" s="63">
        <v>1</v>
      </c>
    </row>
    <row r="1147" spans="1:2">
      <c r="A1147" s="62" t="s">
        <v>3171</v>
      </c>
      <c r="B1147" s="63">
        <v>1</v>
      </c>
    </row>
    <row r="1148" spans="1:2">
      <c r="A1148" s="62" t="s">
        <v>3167</v>
      </c>
      <c r="B1148" s="63">
        <v>1</v>
      </c>
    </row>
    <row r="1149" spans="1:2">
      <c r="A1149" s="62" t="s">
        <v>3159</v>
      </c>
      <c r="B1149" s="63">
        <v>3</v>
      </c>
    </row>
    <row r="1150" spans="1:2">
      <c r="A1150" s="62" t="s">
        <v>3153</v>
      </c>
      <c r="B1150" s="63">
        <v>1</v>
      </c>
    </row>
    <row r="1151" spans="1:2">
      <c r="A1151" s="62" t="s">
        <v>3147</v>
      </c>
      <c r="B1151" s="63">
        <v>1</v>
      </c>
    </row>
    <row r="1152" spans="1:2">
      <c r="A1152" s="62" t="s">
        <v>3141</v>
      </c>
      <c r="B1152" s="63">
        <v>1</v>
      </c>
    </row>
    <row r="1153" spans="1:2">
      <c r="A1153" s="62" t="s">
        <v>3131</v>
      </c>
      <c r="B1153" s="63">
        <v>3</v>
      </c>
    </row>
    <row r="1154" spans="1:2">
      <c r="A1154" s="62" t="s">
        <v>3123</v>
      </c>
      <c r="B1154" s="63">
        <v>3</v>
      </c>
    </row>
    <row r="1155" spans="1:2">
      <c r="A1155" s="62" t="s">
        <v>3119</v>
      </c>
      <c r="B1155" s="63">
        <v>1</v>
      </c>
    </row>
    <row r="1156" spans="1:2">
      <c r="A1156" s="62" t="s">
        <v>3115</v>
      </c>
      <c r="B1156" s="63">
        <v>1</v>
      </c>
    </row>
    <row r="1157" spans="1:2">
      <c r="A1157" s="62" t="s">
        <v>3111</v>
      </c>
      <c r="B1157" s="63">
        <v>1</v>
      </c>
    </row>
    <row r="1158" spans="1:2">
      <c r="A1158" s="62" t="s">
        <v>255</v>
      </c>
      <c r="B1158" s="63">
        <v>1</v>
      </c>
    </row>
    <row r="1159" spans="1:2">
      <c r="A1159" s="62" t="s">
        <v>1809</v>
      </c>
      <c r="B1159" s="63">
        <v>1</v>
      </c>
    </row>
    <row r="1160" spans="1:2">
      <c r="A1160" s="62" t="s">
        <v>3101</v>
      </c>
      <c r="B1160" s="63">
        <v>1</v>
      </c>
    </row>
    <row r="1161" spans="1:2">
      <c r="A1161" s="62" t="s">
        <v>3097</v>
      </c>
      <c r="B1161" s="63">
        <v>1</v>
      </c>
    </row>
    <row r="1162" spans="1:2">
      <c r="A1162" s="62" t="s">
        <v>3091</v>
      </c>
      <c r="B1162" s="63">
        <v>1</v>
      </c>
    </row>
    <row r="1163" spans="1:2">
      <c r="A1163" s="62" t="s">
        <v>3084</v>
      </c>
      <c r="B1163" s="63">
        <v>1</v>
      </c>
    </row>
    <row r="1164" spans="1:2">
      <c r="A1164" s="62" t="s">
        <v>3078</v>
      </c>
      <c r="B1164" s="63">
        <v>1</v>
      </c>
    </row>
    <row r="1165" spans="1:2">
      <c r="A1165" s="62" t="s">
        <v>1836</v>
      </c>
      <c r="B1165" s="63">
        <v>1</v>
      </c>
    </row>
    <row r="1166" spans="1:2">
      <c r="A1166" s="62" t="s">
        <v>3064</v>
      </c>
      <c r="B1166" s="63">
        <v>5</v>
      </c>
    </row>
    <row r="1167" spans="1:2">
      <c r="A1167" s="62" t="s">
        <v>3058</v>
      </c>
      <c r="B1167" s="63">
        <v>1</v>
      </c>
    </row>
    <row r="1168" spans="1:2">
      <c r="A1168" s="62" t="s">
        <v>3052</v>
      </c>
      <c r="B1168" s="63">
        <v>1</v>
      </c>
    </row>
    <row r="1169" spans="1:2">
      <c r="A1169" s="62" t="s">
        <v>3046</v>
      </c>
      <c r="B1169" s="63">
        <v>1</v>
      </c>
    </row>
    <row r="1170" spans="1:2">
      <c r="A1170" s="62" t="s">
        <v>3040</v>
      </c>
      <c r="B1170" s="63">
        <v>1</v>
      </c>
    </row>
    <row r="1171" spans="1:2">
      <c r="A1171" s="62" t="s">
        <v>3036</v>
      </c>
      <c r="B1171" s="63">
        <v>1</v>
      </c>
    </row>
    <row r="1172" spans="1:2">
      <c r="A1172" s="62" t="s">
        <v>3028</v>
      </c>
      <c r="B1172" s="63">
        <v>3</v>
      </c>
    </row>
    <row r="1173" spans="1:2">
      <c r="A1173" s="62" t="s">
        <v>3022</v>
      </c>
      <c r="B1173" s="63">
        <v>1</v>
      </c>
    </row>
    <row r="1174" spans="1:2">
      <c r="A1174" s="62" t="s">
        <v>3016</v>
      </c>
      <c r="B1174" s="63">
        <v>3</v>
      </c>
    </row>
    <row r="1175" spans="1:2">
      <c r="A1175" s="62" t="s">
        <v>3007</v>
      </c>
      <c r="B1175" s="63">
        <v>4</v>
      </c>
    </row>
    <row r="1176" spans="1:2">
      <c r="A1176" s="62" t="s">
        <v>1941</v>
      </c>
      <c r="B1176" s="63">
        <v>1</v>
      </c>
    </row>
    <row r="1177" spans="1:2">
      <c r="A1177" s="62" t="s">
        <v>3002</v>
      </c>
      <c r="B1177" s="63">
        <v>1</v>
      </c>
    </row>
    <row r="1178" spans="1:2">
      <c r="A1178" s="62" t="s">
        <v>2995</v>
      </c>
      <c r="B1178" s="63">
        <v>1</v>
      </c>
    </row>
    <row r="1179" spans="1:2">
      <c r="A1179" s="62" t="s">
        <v>2991</v>
      </c>
      <c r="B1179" s="63">
        <v>1</v>
      </c>
    </row>
    <row r="1180" spans="1:2">
      <c r="A1180" s="62" t="s">
        <v>2984</v>
      </c>
      <c r="B1180" s="63">
        <v>1</v>
      </c>
    </row>
    <row r="1181" spans="1:2">
      <c r="A1181" s="62" t="s">
        <v>2978</v>
      </c>
      <c r="B1181" s="63">
        <v>1</v>
      </c>
    </row>
    <row r="1182" spans="1:2">
      <c r="A1182" s="62" t="s">
        <v>2974</v>
      </c>
      <c r="B1182" s="63">
        <v>1</v>
      </c>
    </row>
    <row r="1183" spans="1:2">
      <c r="A1183" s="62" t="s">
        <v>2968</v>
      </c>
      <c r="B1183" s="63">
        <v>1</v>
      </c>
    </row>
    <row r="1184" spans="1:2">
      <c r="A1184" s="62" t="s">
        <v>2964</v>
      </c>
      <c r="B1184" s="63">
        <v>1</v>
      </c>
    </row>
    <row r="1185" spans="1:2">
      <c r="A1185" s="62" t="s">
        <v>2960</v>
      </c>
      <c r="B1185" s="63">
        <v>2</v>
      </c>
    </row>
    <row r="1186" spans="1:2">
      <c r="A1186" s="62" t="s">
        <v>2948</v>
      </c>
      <c r="B1186" s="63">
        <v>4</v>
      </c>
    </row>
    <row r="1187" spans="1:2">
      <c r="A1187" s="62" t="s">
        <v>2936</v>
      </c>
      <c r="B1187" s="63">
        <v>4</v>
      </c>
    </row>
    <row r="1188" spans="1:2">
      <c r="A1188" s="62" t="s">
        <v>2932</v>
      </c>
      <c r="B1188" s="63">
        <v>1</v>
      </c>
    </row>
    <row r="1189" spans="1:2">
      <c r="A1189" s="62" t="s">
        <v>2926</v>
      </c>
      <c r="B1189" s="63">
        <v>1</v>
      </c>
    </row>
    <row r="1190" spans="1:2">
      <c r="A1190" s="62" t="s">
        <v>2915</v>
      </c>
      <c r="B1190" s="63">
        <v>3</v>
      </c>
    </row>
    <row r="1191" spans="1:2">
      <c r="A1191" s="62" t="s">
        <v>2911</v>
      </c>
      <c r="B1191" s="63">
        <v>1</v>
      </c>
    </row>
    <row r="1192" spans="1:2">
      <c r="A1192" s="62" t="s">
        <v>1818</v>
      </c>
      <c r="B1192" s="63">
        <v>1</v>
      </c>
    </row>
    <row r="1193" spans="1:2">
      <c r="A1193" s="62" t="s">
        <v>1855</v>
      </c>
      <c r="B1193" s="63">
        <v>1</v>
      </c>
    </row>
    <row r="1194" spans="1:2">
      <c r="A1194" s="62" t="s">
        <v>2899</v>
      </c>
      <c r="B1194" s="63">
        <v>2</v>
      </c>
    </row>
    <row r="1195" spans="1:2">
      <c r="A1195" s="62" t="s">
        <v>2893</v>
      </c>
      <c r="B1195" s="63">
        <v>1</v>
      </c>
    </row>
    <row r="1196" spans="1:2">
      <c r="A1196" s="62" t="s">
        <v>1896</v>
      </c>
      <c r="B1196" s="63">
        <v>1</v>
      </c>
    </row>
    <row r="1197" spans="1:2">
      <c r="A1197" s="62" t="s">
        <v>2879</v>
      </c>
      <c r="B1197" s="63">
        <v>3</v>
      </c>
    </row>
    <row r="1198" spans="1:2">
      <c r="A1198" s="62" t="s">
        <v>2874</v>
      </c>
      <c r="B1198" s="63">
        <v>1</v>
      </c>
    </row>
    <row r="1199" spans="1:2">
      <c r="A1199" s="62" t="s">
        <v>2868</v>
      </c>
      <c r="B1199" s="63">
        <v>1</v>
      </c>
    </row>
    <row r="1200" spans="1:2">
      <c r="A1200" s="62" t="s">
        <v>2864</v>
      </c>
      <c r="B1200" s="63">
        <v>1</v>
      </c>
    </row>
    <row r="1201" spans="1:2">
      <c r="A1201" s="62" t="s">
        <v>2852</v>
      </c>
      <c r="B1201" s="63">
        <v>4</v>
      </c>
    </row>
    <row r="1202" spans="1:2">
      <c r="A1202" s="62" t="s">
        <v>2846</v>
      </c>
      <c r="B1202" s="63">
        <v>1</v>
      </c>
    </row>
    <row r="1203" spans="1:2">
      <c r="A1203" s="62" t="s">
        <v>1831</v>
      </c>
      <c r="B1203" s="63">
        <v>1</v>
      </c>
    </row>
    <row r="1204" spans="1:2">
      <c r="A1204" s="62" t="s">
        <v>2828</v>
      </c>
      <c r="B1204" s="63">
        <v>6</v>
      </c>
    </row>
    <row r="1205" spans="1:2">
      <c r="A1205" s="62" t="s">
        <v>2816</v>
      </c>
      <c r="B1205" s="63">
        <v>4</v>
      </c>
    </row>
    <row r="1206" spans="1:2">
      <c r="A1206" s="62" t="s">
        <v>2806</v>
      </c>
      <c r="B1206" s="63">
        <v>3</v>
      </c>
    </row>
    <row r="1207" spans="1:2">
      <c r="A1207" s="62" t="s">
        <v>2794</v>
      </c>
      <c r="B1207" s="63">
        <v>4</v>
      </c>
    </row>
    <row r="1208" spans="1:2">
      <c r="A1208" s="62" t="s">
        <v>2784</v>
      </c>
      <c r="B1208" s="63">
        <v>3</v>
      </c>
    </row>
    <row r="1209" spans="1:2">
      <c r="A1209" s="62" t="s">
        <v>2777</v>
      </c>
      <c r="B1209" s="63">
        <v>1</v>
      </c>
    </row>
    <row r="1210" spans="1:2">
      <c r="A1210" s="62" t="s">
        <v>2773</v>
      </c>
      <c r="B1210" s="63">
        <v>1</v>
      </c>
    </row>
    <row r="1211" spans="1:2">
      <c r="A1211" s="62" t="s">
        <v>1841</v>
      </c>
      <c r="B1211" s="63">
        <v>1</v>
      </c>
    </row>
    <row r="1212" spans="1:2">
      <c r="A1212" s="62" t="s">
        <v>2767</v>
      </c>
      <c r="B1212" s="63">
        <v>1</v>
      </c>
    </row>
    <row r="1213" spans="1:2">
      <c r="A1213" s="62" t="s">
        <v>1850</v>
      </c>
      <c r="B1213" s="63">
        <v>1</v>
      </c>
    </row>
    <row r="1214" spans="1:2">
      <c r="A1214" s="62" t="s">
        <v>2754</v>
      </c>
      <c r="B1214" s="63">
        <v>3</v>
      </c>
    </row>
    <row r="1215" spans="1:2">
      <c r="A1215" s="62" t="s">
        <v>2748</v>
      </c>
      <c r="B1215" s="63">
        <v>3</v>
      </c>
    </row>
    <row r="1216" spans="1:2">
      <c r="A1216" s="62" t="s">
        <v>2744</v>
      </c>
      <c r="B1216" s="63">
        <v>1</v>
      </c>
    </row>
    <row r="1217" spans="1:2">
      <c r="A1217" s="62" t="s">
        <v>2740</v>
      </c>
      <c r="B1217" s="63">
        <v>1</v>
      </c>
    </row>
    <row r="1218" spans="1:2">
      <c r="A1218" s="62" t="s">
        <v>2735</v>
      </c>
      <c r="B1218" s="63">
        <v>2</v>
      </c>
    </row>
    <row r="1219" spans="1:2">
      <c r="A1219" s="62" t="s">
        <v>2729</v>
      </c>
      <c r="B1219" s="63">
        <v>2</v>
      </c>
    </row>
    <row r="1220" spans="1:2">
      <c r="A1220" s="62" t="s">
        <v>2725</v>
      </c>
      <c r="B1220" s="63">
        <v>1</v>
      </c>
    </row>
    <row r="1221" spans="1:2">
      <c r="A1221" s="62" t="s">
        <v>1870</v>
      </c>
      <c r="B1221" s="63">
        <v>1</v>
      </c>
    </row>
    <row r="1222" spans="1:2">
      <c r="A1222" s="62" t="s">
        <v>2716</v>
      </c>
      <c r="B1222" s="63">
        <v>1</v>
      </c>
    </row>
    <row r="1223" spans="1:2">
      <c r="A1223" s="62" t="s">
        <v>2710</v>
      </c>
      <c r="B1223" s="63">
        <v>1</v>
      </c>
    </row>
    <row r="1224" spans="1:2">
      <c r="A1224" s="62" t="s">
        <v>2704</v>
      </c>
      <c r="B1224" s="63">
        <v>1</v>
      </c>
    </row>
    <row r="1225" spans="1:2">
      <c r="A1225" s="62" t="s">
        <v>2698</v>
      </c>
      <c r="B1225" s="63">
        <v>1</v>
      </c>
    </row>
    <row r="1226" spans="1:2">
      <c r="A1226" s="62" t="s">
        <v>2694</v>
      </c>
      <c r="B1226" s="63">
        <v>1</v>
      </c>
    </row>
    <row r="1227" spans="1:2">
      <c r="A1227" s="62" t="s">
        <v>2691</v>
      </c>
      <c r="B1227" s="63">
        <v>1</v>
      </c>
    </row>
    <row r="1228" spans="1:2">
      <c r="A1228" s="62" t="s">
        <v>2687</v>
      </c>
      <c r="B1228" s="63">
        <v>1</v>
      </c>
    </row>
    <row r="1229" spans="1:2">
      <c r="A1229" s="62" t="s">
        <v>2681</v>
      </c>
      <c r="B1229" s="63">
        <v>1</v>
      </c>
    </row>
    <row r="1230" spans="1:2">
      <c r="A1230" s="62" t="s">
        <v>2675</v>
      </c>
      <c r="B1230" s="63">
        <v>2</v>
      </c>
    </row>
    <row r="1231" spans="1:2">
      <c r="A1231" s="62" t="s">
        <v>2665</v>
      </c>
      <c r="B1231" s="63">
        <v>4</v>
      </c>
    </row>
    <row r="1232" spans="1:2">
      <c r="A1232" s="62" t="s">
        <v>2659</v>
      </c>
      <c r="B1232" s="63">
        <v>1</v>
      </c>
    </row>
    <row r="1233" spans="1:2">
      <c r="A1233" s="62" t="s">
        <v>2651</v>
      </c>
      <c r="B1233" s="63">
        <v>3</v>
      </c>
    </row>
    <row r="1234" spans="1:2">
      <c r="A1234" s="62" t="s">
        <v>2646</v>
      </c>
      <c r="B1234" s="63">
        <v>1</v>
      </c>
    </row>
    <row r="1235" spans="1:2">
      <c r="A1235" s="62" t="s">
        <v>2641</v>
      </c>
      <c r="B1235" s="63">
        <v>1</v>
      </c>
    </row>
    <row r="1236" spans="1:2">
      <c r="A1236" s="62" t="s">
        <v>2633</v>
      </c>
      <c r="B1236" s="63">
        <v>3</v>
      </c>
    </row>
    <row r="1237" spans="1:2">
      <c r="A1237" s="62" t="s">
        <v>2627</v>
      </c>
      <c r="B1237" s="63">
        <v>1</v>
      </c>
    </row>
    <row r="1238" spans="1:2">
      <c r="A1238" s="62" t="s">
        <v>2620</v>
      </c>
      <c r="B1238" s="63">
        <v>1</v>
      </c>
    </row>
    <row r="1239" spans="1:2">
      <c r="A1239" s="62" t="s">
        <v>2612</v>
      </c>
      <c r="B1239" s="63">
        <v>3</v>
      </c>
    </row>
    <row r="1240" spans="1:2">
      <c r="A1240" s="62" t="s">
        <v>2602</v>
      </c>
      <c r="B1240" s="63">
        <v>3</v>
      </c>
    </row>
    <row r="1241" spans="1:2">
      <c r="A1241" s="62" t="s">
        <v>2596</v>
      </c>
      <c r="B1241" s="63">
        <v>1</v>
      </c>
    </row>
    <row r="1242" spans="1:2">
      <c r="A1242" s="62" t="s">
        <v>2590</v>
      </c>
      <c r="B1242" s="63">
        <v>1</v>
      </c>
    </row>
    <row r="1243" spans="1:2">
      <c r="A1243" s="62" t="s">
        <v>2583</v>
      </c>
      <c r="B1243" s="63">
        <v>1</v>
      </c>
    </row>
    <row r="1244" spans="1:2">
      <c r="A1244" s="62" t="s">
        <v>2579</v>
      </c>
      <c r="B1244" s="63">
        <v>1</v>
      </c>
    </row>
    <row r="1245" spans="1:2">
      <c r="A1245" s="62" t="s">
        <v>2573</v>
      </c>
      <c r="B1245" s="63">
        <v>1</v>
      </c>
    </row>
    <row r="1246" spans="1:2">
      <c r="A1246" s="62" t="s">
        <v>2566</v>
      </c>
      <c r="B1246" s="63">
        <v>1</v>
      </c>
    </row>
    <row r="1247" spans="1:2">
      <c r="A1247" s="62" t="s">
        <v>2559</v>
      </c>
      <c r="B1247" s="63">
        <v>1</v>
      </c>
    </row>
    <row r="1248" spans="1:2">
      <c r="A1248" s="62" t="s">
        <v>69</v>
      </c>
      <c r="B1248" s="63">
        <v>1</v>
      </c>
    </row>
    <row r="1249" spans="1:2">
      <c r="A1249" s="62" t="s">
        <v>2543</v>
      </c>
      <c r="B1249" s="63">
        <v>4</v>
      </c>
    </row>
    <row r="1250" spans="1:2">
      <c r="A1250" s="62" t="s">
        <v>2537</v>
      </c>
      <c r="B1250" s="63">
        <v>1</v>
      </c>
    </row>
    <row r="1251" spans="1:2">
      <c r="A1251" s="62" t="s">
        <v>2531</v>
      </c>
      <c r="B1251" s="63">
        <v>1</v>
      </c>
    </row>
    <row r="1252" spans="1:2">
      <c r="A1252" s="62" t="s">
        <v>2523</v>
      </c>
      <c r="B1252" s="63">
        <v>2</v>
      </c>
    </row>
    <row r="1253" spans="1:2">
      <c r="A1253" s="62" t="s">
        <v>2516</v>
      </c>
      <c r="B1253" s="63">
        <v>2</v>
      </c>
    </row>
    <row r="1254" spans="1:2">
      <c r="A1254" s="62" t="s">
        <v>2508</v>
      </c>
      <c r="B1254" s="63">
        <v>2</v>
      </c>
    </row>
    <row r="1255" spans="1:2">
      <c r="A1255" s="62" t="s">
        <v>2502</v>
      </c>
      <c r="B1255" s="63">
        <v>1</v>
      </c>
    </row>
    <row r="1256" spans="1:2">
      <c r="A1256" s="62" t="s">
        <v>2496</v>
      </c>
      <c r="B1256" s="63">
        <v>1</v>
      </c>
    </row>
    <row r="1257" spans="1:2">
      <c r="A1257" s="62" t="s">
        <v>2490</v>
      </c>
      <c r="B1257" s="63">
        <v>1</v>
      </c>
    </row>
    <row r="1258" spans="1:2">
      <c r="A1258" s="62" t="s">
        <v>2484</v>
      </c>
      <c r="B1258" s="63">
        <v>1</v>
      </c>
    </row>
    <row r="1259" spans="1:2">
      <c r="A1259" s="62" t="s">
        <v>2478</v>
      </c>
      <c r="B1259" s="63">
        <v>1</v>
      </c>
    </row>
    <row r="1260" spans="1:2">
      <c r="A1260" s="62" t="s">
        <v>2471</v>
      </c>
      <c r="B1260" s="63">
        <v>1</v>
      </c>
    </row>
    <row r="1261" spans="1:2">
      <c r="A1261" s="62" t="s">
        <v>2464</v>
      </c>
      <c r="B1261" s="63">
        <v>2</v>
      </c>
    </row>
    <row r="1262" spans="1:2">
      <c r="A1262" s="62" t="s">
        <v>2460</v>
      </c>
      <c r="B1262" s="63">
        <v>1</v>
      </c>
    </row>
    <row r="1263" spans="1:2">
      <c r="A1263" s="62" t="s">
        <v>2453</v>
      </c>
      <c r="B1263" s="63">
        <v>1</v>
      </c>
    </row>
    <row r="1264" spans="1:2">
      <c r="A1264" s="62" t="s">
        <v>55</v>
      </c>
      <c r="B1264" s="63">
        <v>1</v>
      </c>
    </row>
    <row r="1265" spans="1:2">
      <c r="A1265" s="62" t="s">
        <v>2445</v>
      </c>
      <c r="B1265" s="63">
        <v>1</v>
      </c>
    </row>
    <row r="1266" spans="1:2">
      <c r="A1266" s="62" t="s">
        <v>2439</v>
      </c>
      <c r="B1266" s="63">
        <v>1</v>
      </c>
    </row>
    <row r="1267" spans="1:2">
      <c r="A1267" s="62" t="s">
        <v>2433</v>
      </c>
      <c r="B1267" s="63">
        <v>2</v>
      </c>
    </row>
    <row r="1268" spans="1:2">
      <c r="A1268" s="62" t="s">
        <v>2425</v>
      </c>
      <c r="B1268" s="63">
        <v>2</v>
      </c>
    </row>
    <row r="1269" spans="1:2">
      <c r="A1269" s="62" t="s">
        <v>2417</v>
      </c>
      <c r="B1269" s="63">
        <v>2</v>
      </c>
    </row>
    <row r="1270" spans="1:2">
      <c r="A1270" s="62" t="s">
        <v>2409</v>
      </c>
      <c r="B1270" s="63">
        <v>2</v>
      </c>
    </row>
    <row r="1271" spans="1:2">
      <c r="A1271" s="62" t="s">
        <v>2398</v>
      </c>
      <c r="B1271" s="63">
        <v>3</v>
      </c>
    </row>
    <row r="1272" spans="1:2">
      <c r="A1272" s="62" t="s">
        <v>2392</v>
      </c>
      <c r="B1272" s="63">
        <v>1</v>
      </c>
    </row>
    <row r="1273" spans="1:2">
      <c r="A1273" s="62" t="s">
        <v>2386</v>
      </c>
      <c r="B1273" s="63">
        <v>1</v>
      </c>
    </row>
    <row r="1274" spans="1:2">
      <c r="A1274" s="62" t="s">
        <v>2382</v>
      </c>
      <c r="B1274" s="63">
        <v>1</v>
      </c>
    </row>
    <row r="1275" spans="1:2">
      <c r="A1275" s="62" t="s">
        <v>2378</v>
      </c>
      <c r="B1275" s="63">
        <v>1</v>
      </c>
    </row>
    <row r="1276" spans="1:2">
      <c r="A1276" s="62" t="s">
        <v>2372</v>
      </c>
      <c r="B1276" s="63">
        <v>1</v>
      </c>
    </row>
    <row r="1277" spans="1:2">
      <c r="A1277" s="62" t="s">
        <v>2368</v>
      </c>
      <c r="B1277" s="63">
        <v>1</v>
      </c>
    </row>
    <row r="1278" spans="1:2">
      <c r="A1278" s="62" t="s">
        <v>2364</v>
      </c>
      <c r="B1278" s="63">
        <v>1</v>
      </c>
    </row>
    <row r="1279" spans="1:2">
      <c r="A1279" s="62" t="s">
        <v>2360</v>
      </c>
      <c r="B1279" s="63">
        <v>1</v>
      </c>
    </row>
    <row r="1280" spans="1:2">
      <c r="A1280" s="62" t="s">
        <v>2348</v>
      </c>
      <c r="B1280" s="63">
        <v>5</v>
      </c>
    </row>
    <row r="1281" spans="1:2">
      <c r="A1281" s="62" t="s">
        <v>2344</v>
      </c>
      <c r="B1281" s="63">
        <v>1</v>
      </c>
    </row>
    <row r="1282" spans="1:2">
      <c r="A1282" s="62" t="s">
        <v>2337</v>
      </c>
      <c r="B1282" s="63">
        <v>1</v>
      </c>
    </row>
    <row r="1283" spans="1:2">
      <c r="A1283" s="62" t="s">
        <v>2331</v>
      </c>
      <c r="B1283" s="63">
        <v>1</v>
      </c>
    </row>
    <row r="1284" spans="1:2">
      <c r="A1284" s="62" t="s">
        <v>2327</v>
      </c>
      <c r="B1284" s="63">
        <v>1</v>
      </c>
    </row>
    <row r="1285" spans="1:2">
      <c r="A1285" s="62" t="s">
        <v>2323</v>
      </c>
      <c r="B1285" s="63">
        <v>1</v>
      </c>
    </row>
    <row r="1286" spans="1:2">
      <c r="A1286" s="62" t="s">
        <v>2319</v>
      </c>
      <c r="B1286" s="63">
        <v>1</v>
      </c>
    </row>
    <row r="1287" spans="1:2">
      <c r="A1287" s="62" t="s">
        <v>2315</v>
      </c>
      <c r="B1287" s="63">
        <v>1</v>
      </c>
    </row>
    <row r="1288" spans="1:2">
      <c r="A1288" s="62" t="s">
        <v>264</v>
      </c>
      <c r="B1288" s="63">
        <v>1</v>
      </c>
    </row>
    <row r="1289" spans="1:2">
      <c r="A1289" s="62" t="s">
        <v>2305</v>
      </c>
      <c r="B1289" s="63">
        <v>1</v>
      </c>
    </row>
    <row r="1290" spans="1:2">
      <c r="A1290" s="62" t="s">
        <v>2301</v>
      </c>
      <c r="B1290" s="63">
        <v>1</v>
      </c>
    </row>
    <row r="1291" spans="1:2">
      <c r="A1291" s="62" t="s">
        <v>2295</v>
      </c>
      <c r="B1291" s="63">
        <v>1</v>
      </c>
    </row>
    <row r="1292" spans="1:2">
      <c r="A1292" s="62" t="s">
        <v>2289</v>
      </c>
      <c r="B1292" s="63">
        <v>1</v>
      </c>
    </row>
    <row r="1293" spans="1:2">
      <c r="A1293" s="62" t="s">
        <v>2285</v>
      </c>
      <c r="B1293" s="63">
        <v>2</v>
      </c>
    </row>
    <row r="1294" spans="1:2">
      <c r="A1294" s="62" t="s">
        <v>2281</v>
      </c>
      <c r="B1294" s="63">
        <v>1</v>
      </c>
    </row>
    <row r="1295" spans="1:2">
      <c r="A1295" s="62" t="s">
        <v>2274</v>
      </c>
      <c r="B1295" s="63">
        <v>1</v>
      </c>
    </row>
    <row r="1296" spans="1:2">
      <c r="A1296" s="62" t="s">
        <v>2267</v>
      </c>
      <c r="B1296" s="63">
        <v>1</v>
      </c>
    </row>
    <row r="1297" spans="1:2">
      <c r="A1297" s="62" t="s">
        <v>2261</v>
      </c>
      <c r="B1297" s="63">
        <v>1</v>
      </c>
    </row>
    <row r="1298" spans="1:2">
      <c r="A1298" s="62" t="s">
        <v>2255</v>
      </c>
      <c r="B1298" s="63">
        <v>1</v>
      </c>
    </row>
    <row r="1299" spans="1:2">
      <c r="A1299" s="62" t="s">
        <v>2249</v>
      </c>
      <c r="B1299" s="63">
        <v>1</v>
      </c>
    </row>
    <row r="1300" spans="1:2">
      <c r="A1300" s="62" t="s">
        <v>2243</v>
      </c>
      <c r="B1300" s="63">
        <v>1</v>
      </c>
    </row>
    <row r="1301" spans="1:2">
      <c r="A1301" s="62" t="s">
        <v>2236</v>
      </c>
      <c r="B1301" s="63">
        <v>1</v>
      </c>
    </row>
    <row r="1302" spans="1:2">
      <c r="A1302" s="62" t="s">
        <v>2230</v>
      </c>
      <c r="B1302" s="63">
        <v>1</v>
      </c>
    </row>
    <row r="1303" spans="1:2">
      <c r="A1303" s="62" t="s">
        <v>2224</v>
      </c>
      <c r="B1303" s="63">
        <v>1</v>
      </c>
    </row>
    <row r="1304" spans="1:2">
      <c r="A1304" s="62" t="s">
        <v>2218</v>
      </c>
      <c r="B1304" s="63">
        <v>1</v>
      </c>
    </row>
    <row r="1305" spans="1:2">
      <c r="A1305" s="62" t="s">
        <v>2207</v>
      </c>
      <c r="B1305" s="63">
        <v>3</v>
      </c>
    </row>
    <row r="1306" spans="1:2">
      <c r="A1306" s="62" t="s">
        <v>2200</v>
      </c>
      <c r="B1306" s="63">
        <v>1</v>
      </c>
    </row>
    <row r="1307" spans="1:2">
      <c r="A1307" s="62" t="s">
        <v>2194</v>
      </c>
      <c r="B1307" s="63">
        <v>1</v>
      </c>
    </row>
    <row r="1308" spans="1:2">
      <c r="A1308" s="62" t="s">
        <v>2188</v>
      </c>
      <c r="B1308" s="63">
        <v>1</v>
      </c>
    </row>
    <row r="1309" spans="1:2">
      <c r="A1309" s="62" t="s">
        <v>2183</v>
      </c>
      <c r="B1309" s="63">
        <v>1</v>
      </c>
    </row>
    <row r="1310" spans="1:2">
      <c r="A1310" s="62" t="s">
        <v>2177</v>
      </c>
      <c r="B1310" s="63">
        <v>1</v>
      </c>
    </row>
    <row r="1311" spans="1:2">
      <c r="A1311" s="62" t="s">
        <v>2170</v>
      </c>
      <c r="B1311" s="63">
        <v>1</v>
      </c>
    </row>
    <row r="1312" spans="1:2">
      <c r="A1312" s="62" t="s">
        <v>2164</v>
      </c>
      <c r="B1312" s="63">
        <v>1</v>
      </c>
    </row>
    <row r="1313" spans="1:2">
      <c r="A1313" s="62" t="s">
        <v>2158</v>
      </c>
      <c r="B1313" s="63">
        <v>1</v>
      </c>
    </row>
    <row r="1314" spans="1:2">
      <c r="A1314" s="62" t="s">
        <v>2152</v>
      </c>
      <c r="B1314" s="63">
        <v>1</v>
      </c>
    </row>
    <row r="1315" spans="1:2">
      <c r="A1315" s="62" t="s">
        <v>2145</v>
      </c>
      <c r="B1315" s="63">
        <v>1</v>
      </c>
    </row>
    <row r="1316" spans="1:2">
      <c r="A1316" s="62" t="s">
        <v>2139</v>
      </c>
      <c r="B1316" s="63">
        <v>1</v>
      </c>
    </row>
    <row r="1317" spans="1:2">
      <c r="A1317" s="62" t="s">
        <v>2133</v>
      </c>
      <c r="B1317" s="63">
        <v>1</v>
      </c>
    </row>
    <row r="1318" spans="1:2">
      <c r="A1318" s="62" t="s">
        <v>2126</v>
      </c>
      <c r="B1318" s="63">
        <v>1</v>
      </c>
    </row>
    <row r="1319" spans="1:2">
      <c r="A1319" s="62" t="s">
        <v>2117</v>
      </c>
      <c r="B1319" s="63">
        <v>3</v>
      </c>
    </row>
    <row r="1320" spans="1:2">
      <c r="A1320" s="62" t="s">
        <v>2111</v>
      </c>
      <c r="B1320" s="63">
        <v>1</v>
      </c>
    </row>
    <row r="1321" spans="1:2">
      <c r="A1321" s="62" t="s">
        <v>2105</v>
      </c>
      <c r="B1321" s="63">
        <v>1</v>
      </c>
    </row>
    <row r="1322" spans="1:2">
      <c r="A1322" s="62" t="s">
        <v>2098</v>
      </c>
      <c r="B1322" s="63">
        <v>1</v>
      </c>
    </row>
    <row r="1323" spans="1:2">
      <c r="A1323" s="62" t="s">
        <v>2091</v>
      </c>
      <c r="B1323" s="63">
        <v>1</v>
      </c>
    </row>
    <row r="1324" spans="1:2">
      <c r="A1324" s="62" t="s">
        <v>2085</v>
      </c>
      <c r="B1324" s="63">
        <v>1</v>
      </c>
    </row>
    <row r="1325" spans="1:2">
      <c r="A1325" s="62" t="s">
        <v>2078</v>
      </c>
      <c r="B1325" s="63">
        <v>2</v>
      </c>
    </row>
    <row r="1326" spans="1:2">
      <c r="A1326" s="62" t="s">
        <v>2062</v>
      </c>
      <c r="B1326" s="63">
        <v>6</v>
      </c>
    </row>
    <row r="1327" spans="1:2">
      <c r="A1327" s="62" t="s">
        <v>2057</v>
      </c>
      <c r="B1327" s="63">
        <v>1</v>
      </c>
    </row>
    <row r="1328" spans="1:2">
      <c r="A1328" s="62" t="s">
        <v>2050</v>
      </c>
      <c r="B1328" s="63">
        <v>1</v>
      </c>
    </row>
    <row r="1329" spans="1:2">
      <c r="A1329" s="62" t="s">
        <v>2044</v>
      </c>
      <c r="B1329" s="63">
        <v>1</v>
      </c>
    </row>
    <row r="1330" spans="1:2">
      <c r="A1330" s="62" t="s">
        <v>2037</v>
      </c>
      <c r="B1330" s="63">
        <v>1</v>
      </c>
    </row>
    <row r="1331" spans="1:2">
      <c r="A1331" s="62" t="s">
        <v>2031</v>
      </c>
      <c r="B1331" s="63">
        <v>1</v>
      </c>
    </row>
    <row r="1332" spans="1:2">
      <c r="A1332" s="62" t="s">
        <v>2024</v>
      </c>
      <c r="B1332" s="63">
        <v>1</v>
      </c>
    </row>
    <row r="1333" spans="1:2">
      <c r="A1333" s="62" t="s">
        <v>2017</v>
      </c>
      <c r="B1333" s="63">
        <v>1</v>
      </c>
    </row>
    <row r="1334" spans="1:2">
      <c r="A1334" s="62" t="s">
        <v>2010</v>
      </c>
      <c r="B1334" s="63">
        <v>1</v>
      </c>
    </row>
    <row r="1335" spans="1:2">
      <c r="A1335" s="62" t="s">
        <v>1994</v>
      </c>
      <c r="B1335" s="63">
        <v>6</v>
      </c>
    </row>
    <row r="1336" spans="1:2">
      <c r="A1336" s="62" t="s">
        <v>1988</v>
      </c>
      <c r="B1336" s="63">
        <v>1</v>
      </c>
    </row>
    <row r="1337" spans="1:2">
      <c r="A1337" s="62" t="s">
        <v>1981</v>
      </c>
      <c r="B1337" s="63">
        <v>1</v>
      </c>
    </row>
    <row r="1338" spans="1:2">
      <c r="A1338" s="62" t="s">
        <v>1968</v>
      </c>
      <c r="B1338" s="63">
        <v>7</v>
      </c>
    </row>
    <row r="1339" spans="1:2">
      <c r="A1339" s="62" t="s">
        <v>1962</v>
      </c>
      <c r="B1339" s="63">
        <v>1</v>
      </c>
    </row>
    <row r="1340" spans="1:2">
      <c r="A1340" s="62" t="s">
        <v>32700</v>
      </c>
      <c r="B1340" s="63">
        <v>2609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2610"/>
  <sheetViews>
    <sheetView topLeftCell="E1" zoomScaleNormal="100" workbookViewId="0">
      <selection activeCell="F104" sqref="F104"/>
    </sheetView>
  </sheetViews>
  <sheetFormatPr defaultColWidth="9" defaultRowHeight="14.25"/>
  <cols>
    <col min="1" max="6" width="9" style="16"/>
    <col min="7" max="7" width="61.28515625" style="16" customWidth="1"/>
    <col min="8" max="13" width="9" style="16"/>
    <col min="14" max="14" width="13.28515625" style="16" bestFit="1" customWidth="1"/>
    <col min="15" max="15" width="10.28515625" style="2" bestFit="1" customWidth="1"/>
    <col min="16" max="16384" width="9" style="16"/>
  </cols>
  <sheetData>
    <row r="1" spans="1:15">
      <c r="A1" s="2" t="s">
        <v>9745</v>
      </c>
      <c r="B1" s="2" t="s">
        <v>9744</v>
      </c>
      <c r="C1" s="2" t="s">
        <v>9743</v>
      </c>
      <c r="D1" s="2" t="s">
        <v>9742</v>
      </c>
      <c r="E1" s="2" t="s">
        <v>9741</v>
      </c>
      <c r="F1" s="2" t="s">
        <v>9740</v>
      </c>
      <c r="G1" s="2" t="s">
        <v>9739</v>
      </c>
      <c r="H1" s="2" t="s">
        <v>9738</v>
      </c>
      <c r="I1" s="2" t="s">
        <v>9737</v>
      </c>
      <c r="J1" s="2" t="s">
        <v>9736</v>
      </c>
      <c r="K1" s="2" t="s">
        <v>9735</v>
      </c>
      <c r="L1" s="2" t="s">
        <v>9734</v>
      </c>
      <c r="M1" s="2" t="s">
        <v>9733</v>
      </c>
      <c r="N1" s="2" t="s">
        <v>9732</v>
      </c>
    </row>
    <row r="2" spans="1:15" hidden="1">
      <c r="A2" s="2" t="s">
        <v>9731</v>
      </c>
      <c r="B2" s="2" t="s">
        <v>9730</v>
      </c>
      <c r="C2" s="2" t="s">
        <v>2390</v>
      </c>
      <c r="D2" s="2" t="s">
        <v>2389</v>
      </c>
      <c r="E2" s="4">
        <v>43754</v>
      </c>
      <c r="F2" s="4">
        <v>43754</v>
      </c>
      <c r="G2" s="2" t="s">
        <v>9729</v>
      </c>
      <c r="H2" s="2" t="s">
        <v>4386</v>
      </c>
      <c r="I2" s="17">
        <v>482570</v>
      </c>
      <c r="J2" s="2" t="s">
        <v>9728</v>
      </c>
      <c r="K2" s="4">
        <v>43834</v>
      </c>
      <c r="L2" s="17">
        <v>482570</v>
      </c>
      <c r="M2" s="2" t="s">
        <v>1955</v>
      </c>
      <c r="N2" s="17">
        <f>VLOOKUP(A2,[1]Sheet2!$B$1:$C$1336,2,FALSE)</f>
        <v>482570</v>
      </c>
      <c r="O2" s="37" t="e">
        <f>VLOOKUP(A2,PV_CF!$A$2:$K$1853,4,FALSE)</f>
        <v>#N/A</v>
      </c>
    </row>
    <row r="3" spans="1:15" hidden="1">
      <c r="A3" s="2" t="s">
        <v>9727</v>
      </c>
      <c r="B3" s="2" t="s">
        <v>9726</v>
      </c>
      <c r="C3" s="2" t="s">
        <v>7395</v>
      </c>
      <c r="D3" s="2" t="s">
        <v>7394</v>
      </c>
      <c r="E3" s="4">
        <v>43754</v>
      </c>
      <c r="F3" s="4">
        <v>43754</v>
      </c>
      <c r="G3" s="2" t="s">
        <v>9725</v>
      </c>
      <c r="H3" s="2" t="s">
        <v>4386</v>
      </c>
      <c r="I3" s="17">
        <v>496754.4</v>
      </c>
      <c r="J3" s="2" t="s">
        <v>9724</v>
      </c>
      <c r="K3" s="4">
        <v>43952</v>
      </c>
      <c r="L3" s="17">
        <v>496754.4</v>
      </c>
      <c r="M3" s="2" t="s">
        <v>1955</v>
      </c>
      <c r="N3" s="17">
        <f>VLOOKUP(A3,[1]Sheet2!$B$1:$C$1336,2,FALSE)</f>
        <v>496754.4</v>
      </c>
      <c r="O3" s="37" t="e">
        <f>VLOOKUP(A3,PV_CF!$A$2:$K$1853,4,FALSE)</f>
        <v>#N/A</v>
      </c>
    </row>
    <row r="4" spans="1:15" hidden="1">
      <c r="A4" s="2" t="s">
        <v>9723</v>
      </c>
      <c r="B4" s="2" t="s">
        <v>9722</v>
      </c>
      <c r="C4" s="2" t="s">
        <v>7395</v>
      </c>
      <c r="D4" s="2" t="s">
        <v>7394</v>
      </c>
      <c r="E4" s="4">
        <v>43754</v>
      </c>
      <c r="F4" s="4">
        <v>43754</v>
      </c>
      <c r="G4" s="2" t="s">
        <v>9721</v>
      </c>
      <c r="H4" s="2" t="s">
        <v>4386</v>
      </c>
      <c r="I4" s="17">
        <v>490153.14</v>
      </c>
      <c r="J4" s="2" t="s">
        <v>9720</v>
      </c>
      <c r="K4" s="4">
        <v>43952</v>
      </c>
      <c r="L4" s="17">
        <v>490153.14</v>
      </c>
      <c r="M4" s="2" t="s">
        <v>1955</v>
      </c>
      <c r="N4" s="17">
        <f>VLOOKUP(A4,[1]Sheet2!$B$1:$C$1336,2,FALSE)</f>
        <v>490153.14</v>
      </c>
      <c r="O4" s="37" t="e">
        <f>VLOOKUP(A4,PV_CF!$A$2:$K$1853,4,FALSE)</f>
        <v>#N/A</v>
      </c>
    </row>
    <row r="5" spans="1:15" hidden="1">
      <c r="A5" s="2" t="s">
        <v>9719</v>
      </c>
      <c r="B5" s="2" t="s">
        <v>9718</v>
      </c>
      <c r="C5" s="2" t="s">
        <v>2390</v>
      </c>
      <c r="D5" s="2" t="s">
        <v>2389</v>
      </c>
      <c r="E5" s="4">
        <v>43754</v>
      </c>
      <c r="F5" s="4">
        <v>43754</v>
      </c>
      <c r="G5" s="2" t="s">
        <v>9717</v>
      </c>
      <c r="H5" s="2" t="s">
        <v>4386</v>
      </c>
      <c r="I5" s="17">
        <v>499155</v>
      </c>
      <c r="J5" s="2" t="s">
        <v>9716</v>
      </c>
      <c r="K5" s="4">
        <v>43834</v>
      </c>
      <c r="L5" s="17">
        <v>499155</v>
      </c>
      <c r="M5" s="2" t="s">
        <v>1955</v>
      </c>
      <c r="N5" s="17">
        <f>VLOOKUP(A5,[1]Sheet2!$B$1:$C$1336,2,FALSE)</f>
        <v>499155</v>
      </c>
      <c r="O5" s="37" t="e">
        <f>VLOOKUP(A5,PV_CF!$A$2:$K$1853,4,FALSE)</f>
        <v>#N/A</v>
      </c>
    </row>
    <row r="6" spans="1:15" hidden="1">
      <c r="A6" s="2" t="s">
        <v>9715</v>
      </c>
      <c r="B6" s="2" t="s">
        <v>9714</v>
      </c>
      <c r="C6" s="2" t="s">
        <v>2390</v>
      </c>
      <c r="D6" s="2" t="s">
        <v>2389</v>
      </c>
      <c r="E6" s="4">
        <v>43754</v>
      </c>
      <c r="F6" s="4">
        <v>43754</v>
      </c>
      <c r="G6" s="2" t="s">
        <v>9713</v>
      </c>
      <c r="H6" s="2" t="s">
        <v>4386</v>
      </c>
      <c r="I6" s="17">
        <v>499690</v>
      </c>
      <c r="J6" s="2" t="s">
        <v>9712</v>
      </c>
      <c r="K6" s="4">
        <v>43834</v>
      </c>
      <c r="L6" s="17">
        <v>499690</v>
      </c>
      <c r="M6" s="2" t="s">
        <v>1955</v>
      </c>
      <c r="N6" s="17">
        <f>VLOOKUP(A6,[1]Sheet2!$B$1:$C$1336,2,FALSE)</f>
        <v>499690</v>
      </c>
      <c r="O6" s="37" t="e">
        <f>VLOOKUP(A6,PV_CF!$A$2:$K$1853,4,FALSE)</f>
        <v>#N/A</v>
      </c>
    </row>
    <row r="7" spans="1:15" hidden="1">
      <c r="A7" s="2" t="s">
        <v>9711</v>
      </c>
      <c r="B7" s="2" t="s">
        <v>9710</v>
      </c>
      <c r="C7" s="2" t="s">
        <v>2390</v>
      </c>
      <c r="D7" s="2" t="s">
        <v>2389</v>
      </c>
      <c r="E7" s="4">
        <v>43754</v>
      </c>
      <c r="F7" s="4">
        <v>43754</v>
      </c>
      <c r="G7" s="2" t="s">
        <v>9709</v>
      </c>
      <c r="H7" s="2" t="s">
        <v>4386</v>
      </c>
      <c r="I7" s="17">
        <v>458816</v>
      </c>
      <c r="J7" s="2" t="s">
        <v>9708</v>
      </c>
      <c r="K7" s="4">
        <v>43834</v>
      </c>
      <c r="L7" s="17">
        <v>458816</v>
      </c>
      <c r="M7" s="2" t="s">
        <v>1955</v>
      </c>
      <c r="N7" s="17">
        <f>VLOOKUP(A7,[1]Sheet2!$B$1:$C$1336,2,FALSE)</f>
        <v>458816</v>
      </c>
      <c r="O7" s="37" t="e">
        <f>VLOOKUP(A7,PV_CF!$A$2:$K$1853,4,FALSE)</f>
        <v>#N/A</v>
      </c>
    </row>
    <row r="8" spans="1:15" hidden="1">
      <c r="A8" s="2" t="s">
        <v>9707</v>
      </c>
      <c r="B8" s="2" t="s">
        <v>9706</v>
      </c>
      <c r="C8" s="2" t="s">
        <v>2390</v>
      </c>
      <c r="D8" s="2" t="s">
        <v>2389</v>
      </c>
      <c r="E8" s="4">
        <v>43754</v>
      </c>
      <c r="F8" s="4">
        <v>43754</v>
      </c>
      <c r="G8" s="2" t="s">
        <v>9705</v>
      </c>
      <c r="H8" s="2" t="s">
        <v>4386</v>
      </c>
      <c r="I8" s="17">
        <v>464380</v>
      </c>
      <c r="J8" s="2" t="s">
        <v>9704</v>
      </c>
      <c r="K8" s="4">
        <v>43834</v>
      </c>
      <c r="L8" s="17">
        <v>464380</v>
      </c>
      <c r="M8" s="2" t="s">
        <v>1955</v>
      </c>
      <c r="N8" s="17">
        <f>VLOOKUP(A8,[1]Sheet2!$B$1:$C$1336,2,FALSE)</f>
        <v>464380</v>
      </c>
      <c r="O8" s="37" t="e">
        <f>VLOOKUP(A8,PV_CF!$A$2:$K$1853,4,FALSE)</f>
        <v>#N/A</v>
      </c>
    </row>
    <row r="9" spans="1:15" hidden="1">
      <c r="A9" s="2" t="s">
        <v>9703</v>
      </c>
      <c r="B9" s="2" t="s">
        <v>9702</v>
      </c>
      <c r="C9" s="2" t="s">
        <v>1986</v>
      </c>
      <c r="D9" s="2" t="s">
        <v>1985</v>
      </c>
      <c r="E9" s="4">
        <v>43754</v>
      </c>
      <c r="F9" s="4">
        <v>43784</v>
      </c>
      <c r="G9" s="2" t="s">
        <v>9701</v>
      </c>
      <c r="H9" s="2" t="s">
        <v>4322</v>
      </c>
      <c r="I9" s="17">
        <v>5029</v>
      </c>
      <c r="J9" s="2" t="s">
        <v>9700</v>
      </c>
      <c r="K9" s="4">
        <v>43770</v>
      </c>
      <c r="L9" s="17">
        <v>5029</v>
      </c>
      <c r="M9" s="2" t="s">
        <v>1955</v>
      </c>
      <c r="N9" s="17">
        <f>VLOOKUP(A9,[1]Sheet2!$B$1:$C$1336,2,FALSE)</f>
        <v>66932.78</v>
      </c>
      <c r="O9" s="37" t="e">
        <f>VLOOKUP(A9,PV_CF!$A$2:$K$1853,4,FALSE)</f>
        <v>#N/A</v>
      </c>
    </row>
    <row r="10" spans="1:15" hidden="1">
      <c r="A10" s="2" t="s">
        <v>9703</v>
      </c>
      <c r="B10" s="2" t="s">
        <v>9702</v>
      </c>
      <c r="C10" s="2" t="s">
        <v>1986</v>
      </c>
      <c r="D10" s="2" t="s">
        <v>1985</v>
      </c>
      <c r="E10" s="4">
        <v>43754</v>
      </c>
      <c r="F10" s="4">
        <v>43754</v>
      </c>
      <c r="G10" s="2" t="s">
        <v>9701</v>
      </c>
      <c r="H10" s="2" t="s">
        <v>4322</v>
      </c>
      <c r="I10" s="17">
        <v>61903.78</v>
      </c>
      <c r="J10" s="2" t="s">
        <v>9700</v>
      </c>
      <c r="K10" s="4">
        <v>43770</v>
      </c>
      <c r="L10" s="17">
        <v>61903.78</v>
      </c>
      <c r="M10" s="2" t="s">
        <v>1955</v>
      </c>
      <c r="N10" s="17">
        <f>VLOOKUP(A10,[1]Sheet2!$B$1:$C$1336,2,FALSE)</f>
        <v>66932.78</v>
      </c>
      <c r="O10" s="37" t="e">
        <f>VLOOKUP(A10,PV_CF!$A$2:$K$1853,4,FALSE)</f>
        <v>#N/A</v>
      </c>
    </row>
    <row r="11" spans="1:15" hidden="1">
      <c r="A11" s="2" t="s">
        <v>9697</v>
      </c>
      <c r="B11" s="2" t="s">
        <v>9696</v>
      </c>
      <c r="C11" s="2" t="s">
        <v>9695</v>
      </c>
      <c r="D11" s="2" t="s">
        <v>9694</v>
      </c>
      <c r="E11" s="4">
        <v>43755</v>
      </c>
      <c r="F11" s="4">
        <v>43755</v>
      </c>
      <c r="G11" s="2" t="s">
        <v>9699</v>
      </c>
      <c r="H11" s="2" t="s">
        <v>4322</v>
      </c>
      <c r="I11" s="17">
        <v>29317.96</v>
      </c>
      <c r="J11" s="2" t="s">
        <v>9692</v>
      </c>
      <c r="K11" s="4">
        <v>43892</v>
      </c>
      <c r="L11" s="17">
        <v>31235.96</v>
      </c>
      <c r="M11" s="2" t="s">
        <v>1955</v>
      </c>
      <c r="N11" s="17">
        <f>VLOOKUP(A11,[1]Sheet2!$B$1:$C$1336,2,FALSE)</f>
        <v>78388.2</v>
      </c>
      <c r="O11" s="37" t="e">
        <f>VLOOKUP(A11,PV_CF!$A$2:$K$1853,4,FALSE)</f>
        <v>#N/A</v>
      </c>
    </row>
    <row r="12" spans="1:15" hidden="1">
      <c r="A12" s="2" t="s">
        <v>9697</v>
      </c>
      <c r="B12" s="2" t="s">
        <v>9696</v>
      </c>
      <c r="C12" s="2" t="s">
        <v>9695</v>
      </c>
      <c r="D12" s="2" t="s">
        <v>9694</v>
      </c>
      <c r="E12" s="4">
        <v>43755</v>
      </c>
      <c r="F12" s="4">
        <v>43755</v>
      </c>
      <c r="G12" s="2" t="s">
        <v>9698</v>
      </c>
      <c r="H12" s="2" t="s">
        <v>4322</v>
      </c>
      <c r="I12" s="17">
        <v>37394.959999999999</v>
      </c>
      <c r="J12" s="2" t="s">
        <v>9692</v>
      </c>
      <c r="K12" s="4">
        <v>43892</v>
      </c>
      <c r="L12" s="17">
        <v>39841.360000000001</v>
      </c>
      <c r="M12" s="2" t="s">
        <v>1955</v>
      </c>
      <c r="N12" s="17">
        <f>VLOOKUP(A12,[1]Sheet2!$B$1:$C$1336,2,FALSE)</f>
        <v>78388.2</v>
      </c>
      <c r="O12" s="37" t="e">
        <f>VLOOKUP(A12,PV_CF!$A$2:$K$1853,4,FALSE)</f>
        <v>#N/A</v>
      </c>
    </row>
    <row r="13" spans="1:15" hidden="1">
      <c r="A13" s="2" t="s">
        <v>9697</v>
      </c>
      <c r="B13" s="2" t="s">
        <v>9696</v>
      </c>
      <c r="C13" s="2" t="s">
        <v>9695</v>
      </c>
      <c r="D13" s="2" t="s">
        <v>9694</v>
      </c>
      <c r="E13" s="4">
        <v>43755</v>
      </c>
      <c r="F13" s="4">
        <v>43755</v>
      </c>
      <c r="G13" s="2" t="s">
        <v>9693</v>
      </c>
      <c r="H13" s="2" t="s">
        <v>4322</v>
      </c>
      <c r="I13" s="17">
        <v>11675.28</v>
      </c>
      <c r="J13" s="2" t="s">
        <v>9692</v>
      </c>
      <c r="K13" s="4">
        <v>43892</v>
      </c>
      <c r="L13" s="17">
        <v>12439.08</v>
      </c>
      <c r="M13" s="2" t="s">
        <v>1955</v>
      </c>
      <c r="N13" s="17">
        <f>VLOOKUP(A13,[1]Sheet2!$B$1:$C$1336,2,FALSE)</f>
        <v>78388.2</v>
      </c>
      <c r="O13" s="37" t="e">
        <f>VLOOKUP(A13,PV_CF!$A$2:$K$1853,4,FALSE)</f>
        <v>#N/A</v>
      </c>
    </row>
    <row r="14" spans="1:15" hidden="1">
      <c r="A14" s="2" t="s">
        <v>9691</v>
      </c>
      <c r="B14" s="2" t="s">
        <v>9690</v>
      </c>
      <c r="C14" s="2" t="s">
        <v>2396</v>
      </c>
      <c r="D14" s="2" t="s">
        <v>2395</v>
      </c>
      <c r="E14" s="4">
        <v>43755</v>
      </c>
      <c r="F14" s="4">
        <v>43777</v>
      </c>
      <c r="G14" s="2" t="s">
        <v>8261</v>
      </c>
      <c r="H14" s="2" t="s">
        <v>4322</v>
      </c>
      <c r="I14" s="17">
        <v>2525.1999999999998</v>
      </c>
      <c r="J14" s="2" t="s">
        <v>9689</v>
      </c>
      <c r="K14" s="4">
        <v>43770</v>
      </c>
      <c r="L14" s="17">
        <v>2525.1999999999998</v>
      </c>
      <c r="M14" s="2" t="s">
        <v>1955</v>
      </c>
      <c r="N14" s="17">
        <f>VLOOKUP(A14,[1]Sheet2!$B$1:$C$1336,2,FALSE)</f>
        <v>4451.2</v>
      </c>
      <c r="O14" s="37" t="e">
        <f>VLOOKUP(A14,PV_CF!$A$2:$K$1853,4,FALSE)</f>
        <v>#N/A</v>
      </c>
    </row>
    <row r="15" spans="1:15" hidden="1">
      <c r="A15" s="2" t="s">
        <v>9691</v>
      </c>
      <c r="B15" s="2" t="s">
        <v>9690</v>
      </c>
      <c r="C15" s="2" t="s">
        <v>2396</v>
      </c>
      <c r="D15" s="2" t="s">
        <v>2395</v>
      </c>
      <c r="E15" s="4">
        <v>43755</v>
      </c>
      <c r="F15" s="4">
        <v>43777</v>
      </c>
      <c r="G15" s="2" t="s">
        <v>8628</v>
      </c>
      <c r="H15" s="2" t="s">
        <v>4322</v>
      </c>
      <c r="I15" s="17">
        <v>1926</v>
      </c>
      <c r="J15" s="2" t="s">
        <v>9689</v>
      </c>
      <c r="K15" s="4">
        <v>43770</v>
      </c>
      <c r="L15" s="17">
        <v>1926</v>
      </c>
      <c r="M15" s="2" t="s">
        <v>1955</v>
      </c>
      <c r="N15" s="17">
        <f>VLOOKUP(A15,[1]Sheet2!$B$1:$C$1336,2,FALSE)</f>
        <v>4451.2</v>
      </c>
      <c r="O15" s="37" t="e">
        <f>VLOOKUP(A15,PV_CF!$A$2:$K$1853,4,FALSE)</f>
        <v>#N/A</v>
      </c>
    </row>
    <row r="16" spans="1:15" hidden="1">
      <c r="A16" s="2" t="s">
        <v>9688</v>
      </c>
      <c r="B16" s="2" t="s">
        <v>9687</v>
      </c>
      <c r="C16" s="2" t="s">
        <v>2989</v>
      </c>
      <c r="D16" s="2" t="s">
        <v>2988</v>
      </c>
      <c r="E16" s="4">
        <v>43755</v>
      </c>
      <c r="F16" s="4">
        <v>43755</v>
      </c>
      <c r="G16" s="2" t="s">
        <v>9686</v>
      </c>
      <c r="H16" s="2" t="s">
        <v>4386</v>
      </c>
      <c r="I16" s="17">
        <v>24770.5</v>
      </c>
      <c r="J16" s="2" t="s">
        <v>9685</v>
      </c>
      <c r="K16" s="4">
        <v>43819</v>
      </c>
      <c r="L16" s="17">
        <v>26391</v>
      </c>
      <c r="M16" s="2" t="s">
        <v>1955</v>
      </c>
      <c r="N16" s="17">
        <f>VLOOKUP(A16,[1]Sheet2!$B$1:$C$1336,2,FALSE)</f>
        <v>24770.5</v>
      </c>
      <c r="O16" s="37" t="e">
        <f>VLOOKUP(A16,PV_CF!$A$2:$K$1853,4,FALSE)</f>
        <v>#N/A</v>
      </c>
    </row>
    <row r="17" spans="1:15" hidden="1">
      <c r="A17" s="2" t="s">
        <v>9684</v>
      </c>
      <c r="B17" s="2" t="s">
        <v>9683</v>
      </c>
      <c r="C17" s="2" t="s">
        <v>9682</v>
      </c>
      <c r="D17" s="2" t="s">
        <v>9681</v>
      </c>
      <c r="E17" s="4">
        <v>43755</v>
      </c>
      <c r="F17" s="4">
        <v>43755</v>
      </c>
      <c r="G17" s="2" t="s">
        <v>9680</v>
      </c>
      <c r="H17" s="2" t="s">
        <v>4322</v>
      </c>
      <c r="I17" s="17">
        <v>75649</v>
      </c>
      <c r="J17" s="2" t="s">
        <v>9679</v>
      </c>
      <c r="K17" s="4">
        <v>43824</v>
      </c>
      <c r="L17" s="17">
        <v>80598</v>
      </c>
      <c r="M17" s="2" t="s">
        <v>1955</v>
      </c>
      <c r="N17" s="17">
        <f>VLOOKUP(A17,[1]Sheet2!$B$1:$C$1336,2,FALSE)</f>
        <v>75649</v>
      </c>
      <c r="O17" s="37" t="e">
        <f>VLOOKUP(A17,PV_CF!$A$2:$K$1853,4,FALSE)</f>
        <v>#N/A</v>
      </c>
    </row>
    <row r="18" spans="1:15" hidden="1">
      <c r="A18" s="2" t="s">
        <v>9678</v>
      </c>
      <c r="B18" s="2" t="s">
        <v>9677</v>
      </c>
      <c r="C18" s="2" t="s">
        <v>9676</v>
      </c>
      <c r="D18" s="2" t="s">
        <v>9675</v>
      </c>
      <c r="E18" s="4">
        <v>43756</v>
      </c>
      <c r="F18" s="4">
        <v>43766</v>
      </c>
      <c r="G18" s="2" t="s">
        <v>9674</v>
      </c>
      <c r="H18" s="2" t="s">
        <v>4241</v>
      </c>
      <c r="I18" s="17">
        <v>4400</v>
      </c>
      <c r="J18" s="2" t="s">
        <v>9673</v>
      </c>
      <c r="K18" s="4">
        <v>43770</v>
      </c>
      <c r="L18" s="17">
        <v>4400</v>
      </c>
      <c r="M18" s="2" t="s">
        <v>1955</v>
      </c>
      <c r="N18" s="17">
        <f>VLOOKUP(A18,[1]Sheet2!$B$1:$C$1336,2,FALSE)</f>
        <v>4400</v>
      </c>
      <c r="O18" s="37" t="e">
        <f>VLOOKUP(A18,PV_CF!$A$2:$K$1853,4,FALSE)</f>
        <v>#N/A</v>
      </c>
    </row>
    <row r="19" spans="1:15" hidden="1">
      <c r="A19" s="2" t="s">
        <v>9664</v>
      </c>
      <c r="B19" s="2" t="s">
        <v>9663</v>
      </c>
      <c r="C19" s="2" t="s">
        <v>2181</v>
      </c>
      <c r="D19" s="2" t="s">
        <v>2180</v>
      </c>
      <c r="E19" s="4">
        <v>43756</v>
      </c>
      <c r="F19" s="4">
        <v>43756</v>
      </c>
      <c r="G19" s="2" t="s">
        <v>9672</v>
      </c>
      <c r="H19" s="2" t="s">
        <v>8514</v>
      </c>
      <c r="I19" s="17">
        <v>20000</v>
      </c>
      <c r="J19" s="2" t="s">
        <v>9671</v>
      </c>
      <c r="K19" s="4">
        <v>43798</v>
      </c>
      <c r="L19" s="17">
        <v>20000</v>
      </c>
      <c r="M19" s="2" t="s">
        <v>1955</v>
      </c>
      <c r="N19" s="17">
        <f>VLOOKUP(A19,[1]Sheet2!$B$1:$C$1336,2,FALSE)</f>
        <v>100000</v>
      </c>
      <c r="O19" s="37" t="e">
        <f>VLOOKUP(A19,PV_CF!$A$2:$K$1853,4,FALSE)</f>
        <v>#N/A</v>
      </c>
    </row>
    <row r="20" spans="1:15" hidden="1">
      <c r="A20" s="2" t="s">
        <v>9664</v>
      </c>
      <c r="B20" s="2" t="s">
        <v>9663</v>
      </c>
      <c r="C20" s="2" t="s">
        <v>2181</v>
      </c>
      <c r="D20" s="2" t="s">
        <v>2180</v>
      </c>
      <c r="E20" s="4">
        <v>43756</v>
      </c>
      <c r="F20" s="4">
        <v>43756</v>
      </c>
      <c r="G20" s="2" t="s">
        <v>9670</v>
      </c>
      <c r="H20" s="2" t="s">
        <v>8514</v>
      </c>
      <c r="I20" s="17">
        <v>20000</v>
      </c>
      <c r="J20" s="2" t="s">
        <v>9669</v>
      </c>
      <c r="K20" s="4">
        <v>43824</v>
      </c>
      <c r="L20" s="17">
        <v>20000</v>
      </c>
      <c r="M20" s="2" t="s">
        <v>1955</v>
      </c>
      <c r="N20" s="17">
        <f>VLOOKUP(A20,[1]Sheet2!$B$1:$C$1336,2,FALSE)</f>
        <v>100000</v>
      </c>
      <c r="O20" s="37" t="e">
        <f>VLOOKUP(A20,PV_CF!$A$2:$K$1853,4,FALSE)</f>
        <v>#N/A</v>
      </c>
    </row>
    <row r="21" spans="1:15" hidden="1">
      <c r="A21" s="2" t="s">
        <v>9664</v>
      </c>
      <c r="B21" s="2" t="s">
        <v>9663</v>
      </c>
      <c r="C21" s="2" t="s">
        <v>2181</v>
      </c>
      <c r="D21" s="2" t="s">
        <v>2180</v>
      </c>
      <c r="E21" s="4">
        <v>43756</v>
      </c>
      <c r="F21" s="4">
        <v>43756</v>
      </c>
      <c r="G21" s="2" t="s">
        <v>9668</v>
      </c>
      <c r="H21" s="2" t="s">
        <v>8514</v>
      </c>
      <c r="I21" s="17">
        <v>20000</v>
      </c>
      <c r="J21" s="2" t="s">
        <v>9667</v>
      </c>
      <c r="K21" s="4">
        <v>43860</v>
      </c>
      <c r="L21" s="17">
        <v>20000</v>
      </c>
      <c r="M21" s="2" t="s">
        <v>1955</v>
      </c>
      <c r="N21" s="17">
        <f>VLOOKUP(A21,[1]Sheet2!$B$1:$C$1336,2,FALSE)</f>
        <v>100000</v>
      </c>
      <c r="O21" s="37" t="e">
        <f>VLOOKUP(A21,PV_CF!$A$2:$K$1853,4,FALSE)</f>
        <v>#N/A</v>
      </c>
    </row>
    <row r="22" spans="1:15" hidden="1">
      <c r="A22" s="2" t="s">
        <v>9664</v>
      </c>
      <c r="B22" s="2" t="s">
        <v>9663</v>
      </c>
      <c r="C22" s="2" t="s">
        <v>2181</v>
      </c>
      <c r="D22" s="2" t="s">
        <v>2180</v>
      </c>
      <c r="E22" s="4">
        <v>43756</v>
      </c>
      <c r="F22" s="4">
        <v>43756</v>
      </c>
      <c r="G22" s="2" t="s">
        <v>9666</v>
      </c>
      <c r="H22" s="2" t="s">
        <v>8514</v>
      </c>
      <c r="I22" s="17">
        <v>20000</v>
      </c>
      <c r="J22" s="2" t="s">
        <v>9665</v>
      </c>
      <c r="K22" s="4">
        <v>43888</v>
      </c>
      <c r="L22" s="17">
        <v>20000</v>
      </c>
      <c r="M22" s="2" t="s">
        <v>1955</v>
      </c>
      <c r="N22" s="17">
        <f>VLOOKUP(A22,[1]Sheet2!$B$1:$C$1336,2,FALSE)</f>
        <v>100000</v>
      </c>
      <c r="O22" s="37" t="e">
        <f>VLOOKUP(A22,PV_CF!$A$2:$K$1853,4,FALSE)</f>
        <v>#N/A</v>
      </c>
    </row>
    <row r="23" spans="1:15" hidden="1">
      <c r="A23" s="2" t="s">
        <v>9664</v>
      </c>
      <c r="B23" s="2" t="s">
        <v>9663</v>
      </c>
      <c r="C23" s="2" t="s">
        <v>2181</v>
      </c>
      <c r="D23" s="2" t="s">
        <v>2180</v>
      </c>
      <c r="E23" s="4">
        <v>43756</v>
      </c>
      <c r="F23" s="4">
        <v>43756</v>
      </c>
      <c r="G23" s="2" t="s">
        <v>9662</v>
      </c>
      <c r="H23" s="2" t="s">
        <v>8514</v>
      </c>
      <c r="I23" s="17">
        <v>20000</v>
      </c>
      <c r="J23" s="2" t="s">
        <v>9661</v>
      </c>
      <c r="K23" s="4">
        <v>43913</v>
      </c>
      <c r="L23" s="17">
        <v>20000</v>
      </c>
      <c r="M23" s="2" t="s">
        <v>1955</v>
      </c>
      <c r="N23" s="17">
        <f>VLOOKUP(A23,[1]Sheet2!$B$1:$C$1336,2,FALSE)</f>
        <v>100000</v>
      </c>
      <c r="O23" s="37" t="e">
        <f>VLOOKUP(A23,PV_CF!$A$2:$K$1853,4,FALSE)</f>
        <v>#N/A</v>
      </c>
    </row>
    <row r="24" spans="1:15" hidden="1">
      <c r="A24" s="2" t="s">
        <v>9660</v>
      </c>
      <c r="B24" s="2" t="s">
        <v>9659</v>
      </c>
      <c r="C24" s="2" t="s">
        <v>2035</v>
      </c>
      <c r="D24" s="2" t="s">
        <v>2034</v>
      </c>
      <c r="E24" s="4">
        <v>43756</v>
      </c>
      <c r="F24" s="4">
        <v>43756</v>
      </c>
      <c r="G24" s="2" t="s">
        <v>9658</v>
      </c>
      <c r="H24" s="2" t="s">
        <v>5046</v>
      </c>
      <c r="I24" s="17">
        <v>50600</v>
      </c>
      <c r="J24" s="2" t="s">
        <v>9657</v>
      </c>
      <c r="K24" s="4">
        <v>43802</v>
      </c>
      <c r="L24" s="17">
        <v>50600</v>
      </c>
      <c r="M24" s="2" t="s">
        <v>1955</v>
      </c>
      <c r="N24" s="17">
        <f>VLOOKUP(A24,[1]Sheet2!$B$1:$C$1336,2,FALSE)</f>
        <v>50600</v>
      </c>
      <c r="O24" s="37" t="e">
        <f>VLOOKUP(A24,PV_CF!$A$2:$K$1853,4,FALSE)</f>
        <v>#N/A</v>
      </c>
    </row>
    <row r="25" spans="1:15" hidden="1">
      <c r="A25" s="2" t="s">
        <v>9656</v>
      </c>
      <c r="B25" s="2" t="s">
        <v>9655</v>
      </c>
      <c r="C25" s="2" t="s">
        <v>9654</v>
      </c>
      <c r="D25" s="2" t="s">
        <v>9653</v>
      </c>
      <c r="E25" s="4">
        <v>43756</v>
      </c>
      <c r="F25" s="4">
        <v>43756</v>
      </c>
      <c r="G25" s="2" t="s">
        <v>9652</v>
      </c>
      <c r="H25" s="2" t="s">
        <v>4707</v>
      </c>
      <c r="I25" s="17">
        <v>497550</v>
      </c>
      <c r="J25" s="2" t="s">
        <v>9651</v>
      </c>
      <c r="K25" s="4">
        <v>43864</v>
      </c>
      <c r="L25" s="17">
        <v>530100</v>
      </c>
      <c r="M25" s="2" t="s">
        <v>1955</v>
      </c>
      <c r="N25" s="17">
        <f>VLOOKUP(A25,[1]Sheet2!$B$1:$C$1336,2,FALSE)</f>
        <v>497550</v>
      </c>
      <c r="O25" s="37" t="e">
        <f>VLOOKUP(A25,PV_CF!$A$2:$K$1853,4,FALSE)</f>
        <v>#N/A</v>
      </c>
    </row>
    <row r="26" spans="1:15" hidden="1">
      <c r="A26" s="2" t="s">
        <v>9650</v>
      </c>
      <c r="B26" s="2" t="s">
        <v>9649</v>
      </c>
      <c r="C26" s="2" t="s">
        <v>3183</v>
      </c>
      <c r="D26" s="2" t="s">
        <v>3182</v>
      </c>
      <c r="E26" s="4">
        <v>43756</v>
      </c>
      <c r="F26" s="4">
        <v>43756</v>
      </c>
      <c r="G26" s="2" t="s">
        <v>9648</v>
      </c>
      <c r="H26" s="2" t="s">
        <v>4386</v>
      </c>
      <c r="I26" s="17">
        <v>499690</v>
      </c>
      <c r="J26" s="2" t="s">
        <v>9647</v>
      </c>
      <c r="K26" s="4">
        <v>43922</v>
      </c>
      <c r="L26" s="17">
        <v>499690</v>
      </c>
      <c r="M26" s="2" t="s">
        <v>1955</v>
      </c>
      <c r="N26" s="17">
        <f>VLOOKUP(A26,[1]Sheet2!$B$1:$C$1336,2,FALSE)</f>
        <v>499690</v>
      </c>
      <c r="O26" s="37">
        <f>VLOOKUP(A26,PV_CF!$A$2:$K$1853,4,FALSE)</f>
        <v>43945</v>
      </c>
    </row>
    <row r="27" spans="1:15" hidden="1">
      <c r="A27" s="2" t="s">
        <v>9646</v>
      </c>
      <c r="B27" s="2" t="s">
        <v>9645</v>
      </c>
      <c r="C27" s="2" t="s">
        <v>2390</v>
      </c>
      <c r="D27" s="2" t="s">
        <v>2389</v>
      </c>
      <c r="E27" s="4">
        <v>43756</v>
      </c>
      <c r="F27" s="4">
        <v>43756</v>
      </c>
      <c r="G27" s="2" t="s">
        <v>9644</v>
      </c>
      <c r="H27" s="2" t="s">
        <v>4386</v>
      </c>
      <c r="I27" s="17">
        <v>299867.5</v>
      </c>
      <c r="J27" s="2" t="s">
        <v>9643</v>
      </c>
      <c r="K27" s="4">
        <v>43834</v>
      </c>
      <c r="L27" s="17">
        <v>299867.5</v>
      </c>
      <c r="M27" s="2" t="s">
        <v>1955</v>
      </c>
      <c r="N27" s="17">
        <f>VLOOKUP(A27,[1]Sheet2!$B$1:$C$1336,2,FALSE)</f>
        <v>299867.5</v>
      </c>
      <c r="O27" s="37" t="e">
        <f>VLOOKUP(A27,PV_CF!$A$2:$K$1853,4,FALSE)</f>
        <v>#N/A</v>
      </c>
    </row>
    <row r="28" spans="1:15" hidden="1">
      <c r="A28" s="2" t="s">
        <v>9642</v>
      </c>
      <c r="B28" s="2" t="s">
        <v>9641</v>
      </c>
      <c r="C28" s="2" t="s">
        <v>9640</v>
      </c>
      <c r="D28" s="2" t="s">
        <v>9639</v>
      </c>
      <c r="E28" s="4">
        <v>43789</v>
      </c>
      <c r="F28" s="4">
        <v>43756</v>
      </c>
      <c r="G28" s="2" t="s">
        <v>9638</v>
      </c>
      <c r="H28" s="2" t="s">
        <v>4322</v>
      </c>
      <c r="I28" s="17">
        <v>226904.2</v>
      </c>
      <c r="J28" s="2" t="s">
        <v>9637</v>
      </c>
      <c r="K28" s="4">
        <v>43836</v>
      </c>
      <c r="L28" s="17">
        <v>226904.2</v>
      </c>
      <c r="M28" s="2" t="s">
        <v>1955</v>
      </c>
      <c r="N28" s="17">
        <f>VLOOKUP(A28,[1]Sheet2!$B$1:$C$1336,2,FALSE)</f>
        <v>226904.2</v>
      </c>
      <c r="O28" s="37" t="e">
        <f>VLOOKUP(A28,PV_CF!$A$2:$K$1853,4,FALSE)</f>
        <v>#N/A</v>
      </c>
    </row>
    <row r="29" spans="1:15" hidden="1">
      <c r="A29" s="2" t="s">
        <v>9634</v>
      </c>
      <c r="B29" s="2" t="s">
        <v>9633</v>
      </c>
      <c r="C29" s="2" t="s">
        <v>2035</v>
      </c>
      <c r="D29" s="2" t="s">
        <v>2034</v>
      </c>
      <c r="E29" s="4">
        <v>43756</v>
      </c>
      <c r="F29" s="4">
        <v>43762</v>
      </c>
      <c r="G29" s="2" t="s">
        <v>9636</v>
      </c>
      <c r="H29" s="2" t="s">
        <v>4796</v>
      </c>
      <c r="I29" s="17">
        <v>150000</v>
      </c>
      <c r="J29" s="2" t="s">
        <v>9635</v>
      </c>
      <c r="K29" s="4">
        <v>43770</v>
      </c>
      <c r="L29" s="17">
        <v>150000</v>
      </c>
      <c r="M29" s="2" t="s">
        <v>1955</v>
      </c>
      <c r="N29" s="17">
        <f>VLOOKUP(A29,[1]Sheet2!$B$1:$C$1336,2,FALSE)</f>
        <v>190000</v>
      </c>
      <c r="O29" s="37" t="e">
        <f>VLOOKUP(A29,PV_CF!$A$2:$K$1853,4,FALSE)</f>
        <v>#N/A</v>
      </c>
    </row>
    <row r="30" spans="1:15" hidden="1">
      <c r="A30" s="2" t="s">
        <v>9634</v>
      </c>
      <c r="B30" s="2" t="s">
        <v>9633</v>
      </c>
      <c r="C30" s="2" t="s">
        <v>2035</v>
      </c>
      <c r="D30" s="2" t="s">
        <v>2034</v>
      </c>
      <c r="E30" s="4">
        <v>43756</v>
      </c>
      <c r="F30" s="4">
        <v>43756</v>
      </c>
      <c r="G30" s="2" t="s">
        <v>9632</v>
      </c>
      <c r="H30" s="2" t="s">
        <v>4796</v>
      </c>
      <c r="I30" s="17">
        <v>40000</v>
      </c>
      <c r="J30" s="2" t="s">
        <v>9631</v>
      </c>
      <c r="K30" s="4">
        <v>43802</v>
      </c>
      <c r="L30" s="17">
        <v>40000</v>
      </c>
      <c r="M30" s="2" t="s">
        <v>1955</v>
      </c>
      <c r="N30" s="17">
        <f>VLOOKUP(A30,[1]Sheet2!$B$1:$C$1336,2,FALSE)</f>
        <v>190000</v>
      </c>
      <c r="O30" s="37" t="e">
        <f>VLOOKUP(A30,PV_CF!$A$2:$K$1853,4,FALSE)</f>
        <v>#N/A</v>
      </c>
    </row>
    <row r="31" spans="1:15" hidden="1">
      <c r="A31" s="2" t="s">
        <v>9628</v>
      </c>
      <c r="B31" s="2" t="s">
        <v>9627</v>
      </c>
      <c r="C31" s="2" t="s">
        <v>9626</v>
      </c>
      <c r="D31" s="2" t="s">
        <v>9625</v>
      </c>
      <c r="E31" s="4">
        <v>43756</v>
      </c>
      <c r="F31" s="4">
        <v>43794</v>
      </c>
      <c r="G31" s="2" t="s">
        <v>9630</v>
      </c>
      <c r="H31" s="2" t="s">
        <v>5710</v>
      </c>
      <c r="I31" s="17">
        <v>32000</v>
      </c>
      <c r="J31" s="2" t="s">
        <v>9629</v>
      </c>
      <c r="K31" s="4">
        <v>43787</v>
      </c>
      <c r="L31" s="17">
        <v>32000</v>
      </c>
      <c r="M31" s="2" t="s">
        <v>1955</v>
      </c>
      <c r="N31" s="17">
        <f>VLOOKUP(A31,[1]Sheet2!$B$1:$C$1336,2,FALSE)</f>
        <v>64000</v>
      </c>
      <c r="O31" s="37" t="e">
        <f>VLOOKUP(A31,PV_CF!$A$2:$K$1853,4,FALSE)</f>
        <v>#N/A</v>
      </c>
    </row>
    <row r="32" spans="1:15" hidden="1">
      <c r="A32" s="2" t="s">
        <v>9628</v>
      </c>
      <c r="B32" s="2" t="s">
        <v>9627</v>
      </c>
      <c r="C32" s="2" t="s">
        <v>9626</v>
      </c>
      <c r="D32" s="2" t="s">
        <v>9625</v>
      </c>
      <c r="E32" s="4">
        <v>43756</v>
      </c>
      <c r="F32" s="4">
        <v>43756</v>
      </c>
      <c r="G32" s="2" t="s">
        <v>9624</v>
      </c>
      <c r="H32" s="2" t="s">
        <v>5710</v>
      </c>
      <c r="I32" s="17">
        <v>32000</v>
      </c>
      <c r="J32" s="2" t="s">
        <v>9623</v>
      </c>
      <c r="K32" s="4">
        <v>43824</v>
      </c>
      <c r="L32" s="17">
        <v>32000</v>
      </c>
      <c r="M32" s="2" t="s">
        <v>1955</v>
      </c>
      <c r="N32" s="17">
        <f>VLOOKUP(A32,[1]Sheet2!$B$1:$C$1336,2,FALSE)</f>
        <v>64000</v>
      </c>
      <c r="O32" s="37" t="e">
        <f>VLOOKUP(A32,PV_CF!$A$2:$K$1853,4,FALSE)</f>
        <v>#N/A</v>
      </c>
    </row>
    <row r="33" spans="1:15" hidden="1">
      <c r="A33" s="2" t="s">
        <v>9604</v>
      </c>
      <c r="B33" s="2" t="s">
        <v>9603</v>
      </c>
      <c r="C33" s="2" t="s">
        <v>2577</v>
      </c>
      <c r="D33" s="2" t="s">
        <v>2576</v>
      </c>
      <c r="E33" s="4">
        <v>44105</v>
      </c>
      <c r="F33" s="4">
        <v>43756</v>
      </c>
      <c r="G33" s="2" t="s">
        <v>9622</v>
      </c>
      <c r="H33" s="2" t="s">
        <v>5936</v>
      </c>
      <c r="I33" s="17">
        <v>20993.4</v>
      </c>
      <c r="J33" s="2" t="s">
        <v>9621</v>
      </c>
      <c r="K33" s="4">
        <v>43834</v>
      </c>
      <c r="L33" s="17">
        <v>22366.799999999999</v>
      </c>
      <c r="M33" s="2" t="s">
        <v>1955</v>
      </c>
      <c r="N33" s="17">
        <f>VLOOKUP(A33,[1]Sheet2!$B$1:$C$1336,2,FALSE)</f>
        <v>226163.76</v>
      </c>
      <c r="O33" s="37">
        <f>VLOOKUP(A33,PV_CF!$A$2:$K$1853,4,FALSE)</f>
        <v>43945</v>
      </c>
    </row>
    <row r="34" spans="1:15" hidden="1">
      <c r="A34" s="2" t="s">
        <v>9604</v>
      </c>
      <c r="B34" s="2" t="s">
        <v>9603</v>
      </c>
      <c r="C34" s="2" t="s">
        <v>2577</v>
      </c>
      <c r="D34" s="2" t="s">
        <v>2576</v>
      </c>
      <c r="E34" s="4">
        <v>44105</v>
      </c>
      <c r="F34" s="4">
        <v>43756</v>
      </c>
      <c r="G34" s="2" t="s">
        <v>9620</v>
      </c>
      <c r="H34" s="2" t="s">
        <v>5936</v>
      </c>
      <c r="I34" s="17">
        <v>20993.4</v>
      </c>
      <c r="J34" s="2" t="s">
        <v>9619</v>
      </c>
      <c r="K34" s="4">
        <v>43837</v>
      </c>
      <c r="L34" s="17">
        <v>22366.799999999999</v>
      </c>
      <c r="M34" s="2" t="s">
        <v>1955</v>
      </c>
      <c r="N34" s="17">
        <f>VLOOKUP(A34,[1]Sheet2!$B$1:$C$1336,2,FALSE)</f>
        <v>226163.76</v>
      </c>
      <c r="O34" s="37">
        <f>VLOOKUP(A34,PV_CF!$A$2:$K$1853,4,FALSE)</f>
        <v>43945</v>
      </c>
    </row>
    <row r="35" spans="1:15" hidden="1">
      <c r="A35" s="2" t="s">
        <v>9604</v>
      </c>
      <c r="B35" s="2" t="s">
        <v>9603</v>
      </c>
      <c r="C35" s="2" t="s">
        <v>2577</v>
      </c>
      <c r="D35" s="2" t="s">
        <v>2576</v>
      </c>
      <c r="E35" s="4">
        <v>44105</v>
      </c>
      <c r="F35" s="4">
        <v>43756</v>
      </c>
      <c r="G35" s="2" t="s">
        <v>9618</v>
      </c>
      <c r="H35" s="2" t="s">
        <v>5936</v>
      </c>
      <c r="I35" s="17">
        <v>20993.4</v>
      </c>
      <c r="J35" s="2" t="s">
        <v>9617</v>
      </c>
      <c r="K35" s="4">
        <v>43872</v>
      </c>
      <c r="L35" s="17">
        <v>22366.799999999999</v>
      </c>
      <c r="M35" s="2" t="s">
        <v>1955</v>
      </c>
      <c r="N35" s="17">
        <f>VLOOKUP(A35,[1]Sheet2!$B$1:$C$1336,2,FALSE)</f>
        <v>226163.76</v>
      </c>
      <c r="O35" s="37">
        <f>VLOOKUP(A35,PV_CF!$A$2:$K$1853,4,FALSE)</f>
        <v>43945</v>
      </c>
    </row>
    <row r="36" spans="1:15" hidden="1">
      <c r="A36" s="2" t="s">
        <v>9604</v>
      </c>
      <c r="B36" s="2" t="s">
        <v>9603</v>
      </c>
      <c r="C36" s="2" t="s">
        <v>2577</v>
      </c>
      <c r="D36" s="2" t="s">
        <v>2576</v>
      </c>
      <c r="E36" s="4">
        <v>44105</v>
      </c>
      <c r="F36" s="4">
        <v>43756</v>
      </c>
      <c r="G36" s="2" t="s">
        <v>9616</v>
      </c>
      <c r="H36" s="2" t="s">
        <v>5936</v>
      </c>
      <c r="I36" s="17">
        <v>20993.4</v>
      </c>
      <c r="J36" s="2" t="s">
        <v>9615</v>
      </c>
      <c r="K36" s="4">
        <v>43892</v>
      </c>
      <c r="L36" s="17">
        <v>22366.799999999999</v>
      </c>
      <c r="M36" s="2" t="s">
        <v>1955</v>
      </c>
      <c r="N36" s="17">
        <f>VLOOKUP(A36,[1]Sheet2!$B$1:$C$1336,2,FALSE)</f>
        <v>226163.76</v>
      </c>
      <c r="O36" s="37">
        <f>VLOOKUP(A36,PV_CF!$A$2:$K$1853,4,FALSE)</f>
        <v>43945</v>
      </c>
    </row>
    <row r="37" spans="1:15" hidden="1">
      <c r="A37" s="2" t="s">
        <v>9604</v>
      </c>
      <c r="B37" s="2" t="s">
        <v>9603</v>
      </c>
      <c r="C37" s="2" t="s">
        <v>2577</v>
      </c>
      <c r="D37" s="2" t="s">
        <v>2576</v>
      </c>
      <c r="E37" s="4">
        <v>44105</v>
      </c>
      <c r="F37" s="4">
        <v>43756</v>
      </c>
      <c r="G37" s="2" t="s">
        <v>9614</v>
      </c>
      <c r="H37" s="2">
        <v>99</v>
      </c>
      <c r="I37" s="17">
        <v>22187.52</v>
      </c>
      <c r="J37" s="2" t="s">
        <v>9613</v>
      </c>
      <c r="K37" s="4">
        <v>43922</v>
      </c>
      <c r="L37" s="17">
        <v>23639.040000000001</v>
      </c>
      <c r="M37" s="2" t="s">
        <v>1955</v>
      </c>
      <c r="N37" s="17">
        <f>VLOOKUP(A37,[1]Sheet2!$B$1:$C$1336,2,FALSE)</f>
        <v>226163.76</v>
      </c>
      <c r="O37" s="37">
        <f>VLOOKUP(A37,PV_CF!$A$2:$K$1853,4,FALSE)</f>
        <v>43945</v>
      </c>
    </row>
    <row r="38" spans="1:15" hidden="1">
      <c r="A38" s="2" t="s">
        <v>9604</v>
      </c>
      <c r="B38" s="2" t="s">
        <v>9603</v>
      </c>
      <c r="C38" s="2" t="s">
        <v>2577</v>
      </c>
      <c r="D38" s="2" t="s">
        <v>2576</v>
      </c>
      <c r="E38" s="4">
        <v>44105</v>
      </c>
      <c r="F38" s="4">
        <v>43756</v>
      </c>
      <c r="G38" s="2" t="s">
        <v>9612</v>
      </c>
      <c r="H38" s="2" t="s">
        <v>5936</v>
      </c>
      <c r="I38" s="17">
        <v>22187.52</v>
      </c>
      <c r="J38" s="2" t="s">
        <v>9611</v>
      </c>
      <c r="K38" s="4">
        <v>43952</v>
      </c>
      <c r="L38" s="17">
        <v>23639.040000000001</v>
      </c>
      <c r="M38" s="2" t="s">
        <v>1955</v>
      </c>
      <c r="N38" s="17">
        <f>VLOOKUP(A38,[1]Sheet2!$B$1:$C$1336,2,FALSE)</f>
        <v>226163.76</v>
      </c>
      <c r="O38" s="37">
        <f>VLOOKUP(A38,PV_CF!$A$2:$K$1853,4,FALSE)</f>
        <v>43945</v>
      </c>
    </row>
    <row r="39" spans="1:15" hidden="1">
      <c r="A39" s="2" t="s">
        <v>9604</v>
      </c>
      <c r="B39" s="2" t="s">
        <v>9603</v>
      </c>
      <c r="C39" s="2" t="s">
        <v>2577</v>
      </c>
      <c r="D39" s="2" t="s">
        <v>2576</v>
      </c>
      <c r="E39" s="4">
        <v>44105</v>
      </c>
      <c r="F39" s="4">
        <v>43756</v>
      </c>
      <c r="G39" s="2" t="s">
        <v>9610</v>
      </c>
      <c r="H39" s="2" t="s">
        <v>5936</v>
      </c>
      <c r="I39" s="17">
        <v>30212.52</v>
      </c>
      <c r="J39" s="2" t="s">
        <v>9609</v>
      </c>
      <c r="K39" s="4">
        <v>43983</v>
      </c>
      <c r="L39" s="17">
        <v>32189.040000000001</v>
      </c>
      <c r="M39" s="2" t="s">
        <v>1955</v>
      </c>
      <c r="N39" s="17">
        <f>VLOOKUP(A39,[1]Sheet2!$B$1:$C$1336,2,FALSE)</f>
        <v>226163.76</v>
      </c>
      <c r="O39" s="37">
        <f>VLOOKUP(A39,PV_CF!$A$2:$K$1853,4,FALSE)</f>
        <v>43945</v>
      </c>
    </row>
    <row r="40" spans="1:15" hidden="1">
      <c r="A40" s="2" t="s">
        <v>9604</v>
      </c>
      <c r="B40" s="2" t="s">
        <v>9603</v>
      </c>
      <c r="C40" s="2" t="s">
        <v>2577</v>
      </c>
      <c r="D40" s="2" t="s">
        <v>2576</v>
      </c>
      <c r="E40" s="4">
        <v>44105</v>
      </c>
      <c r="F40" s="4">
        <v>43756</v>
      </c>
      <c r="G40" s="2" t="s">
        <v>9608</v>
      </c>
      <c r="H40" s="2" t="s">
        <v>5936</v>
      </c>
      <c r="I40" s="17">
        <v>21840.84</v>
      </c>
      <c r="J40" s="2" t="s">
        <v>9607</v>
      </c>
      <c r="K40" s="4">
        <v>44013</v>
      </c>
      <c r="L40" s="17">
        <v>23269.68</v>
      </c>
      <c r="M40" s="2" t="s">
        <v>1955</v>
      </c>
      <c r="N40" s="17">
        <f>VLOOKUP(A40,[1]Sheet2!$B$1:$C$1336,2,FALSE)</f>
        <v>226163.76</v>
      </c>
      <c r="O40" s="37">
        <f>VLOOKUP(A40,PV_CF!$A$2:$K$1853,4,FALSE)</f>
        <v>43945</v>
      </c>
    </row>
    <row r="41" spans="1:15" hidden="1">
      <c r="A41" s="2" t="s">
        <v>9604</v>
      </c>
      <c r="B41" s="2" t="s">
        <v>9603</v>
      </c>
      <c r="C41" s="2" t="s">
        <v>2577</v>
      </c>
      <c r="D41" s="2" t="s">
        <v>2576</v>
      </c>
      <c r="E41" s="4">
        <v>44105</v>
      </c>
      <c r="F41" s="4">
        <v>43756</v>
      </c>
      <c r="G41" s="2" t="s">
        <v>9606</v>
      </c>
      <c r="H41" s="2" t="s">
        <v>5936</v>
      </c>
      <c r="I41" s="17">
        <v>22880.880000000001</v>
      </c>
      <c r="J41" s="2" t="s">
        <v>9605</v>
      </c>
      <c r="K41" s="4">
        <v>44046</v>
      </c>
      <c r="L41" s="17">
        <v>24377.759999999998</v>
      </c>
      <c r="M41" s="2" t="s">
        <v>1955</v>
      </c>
      <c r="N41" s="17">
        <f>VLOOKUP(A41,[1]Sheet2!$B$1:$C$1336,2,FALSE)</f>
        <v>226163.76</v>
      </c>
      <c r="O41" s="37">
        <f>VLOOKUP(A41,PV_CF!$A$2:$K$1853,4,FALSE)</f>
        <v>43945</v>
      </c>
    </row>
    <row r="42" spans="1:15" hidden="1">
      <c r="A42" s="2" t="s">
        <v>9604</v>
      </c>
      <c r="B42" s="2" t="s">
        <v>9603</v>
      </c>
      <c r="C42" s="2" t="s">
        <v>2577</v>
      </c>
      <c r="D42" s="2" t="s">
        <v>2576</v>
      </c>
      <c r="E42" s="4">
        <v>44105</v>
      </c>
      <c r="F42" s="4">
        <v>43756</v>
      </c>
      <c r="G42" s="2" t="s">
        <v>9602</v>
      </c>
      <c r="H42" s="2" t="s">
        <v>5936</v>
      </c>
      <c r="I42" s="17">
        <v>22880.880000000001</v>
      </c>
      <c r="J42" s="2" t="s">
        <v>9601</v>
      </c>
      <c r="K42" s="4">
        <v>44075</v>
      </c>
      <c r="L42" s="17">
        <v>24377.759999999998</v>
      </c>
      <c r="M42" s="2" t="s">
        <v>1955</v>
      </c>
      <c r="N42" s="17">
        <f>VLOOKUP(A42,[1]Sheet2!$B$1:$C$1336,2,FALSE)</f>
        <v>226163.76</v>
      </c>
      <c r="O42" s="37">
        <f>VLOOKUP(A42,PV_CF!$A$2:$K$1853,4,FALSE)</f>
        <v>43945</v>
      </c>
    </row>
    <row r="43" spans="1:15" hidden="1">
      <c r="A43" s="2" t="s">
        <v>9598</v>
      </c>
      <c r="B43" s="2" t="s">
        <v>9597</v>
      </c>
      <c r="C43" s="2" t="s">
        <v>9596</v>
      </c>
      <c r="D43" s="2" t="s">
        <v>9595</v>
      </c>
      <c r="E43" s="4">
        <v>43756</v>
      </c>
      <c r="F43" s="4">
        <v>43766</v>
      </c>
      <c r="G43" s="2" t="s">
        <v>9600</v>
      </c>
      <c r="H43" s="2" t="s">
        <v>4241</v>
      </c>
      <c r="I43" s="17">
        <v>10700</v>
      </c>
      <c r="J43" s="2" t="s">
        <v>9593</v>
      </c>
      <c r="K43" s="4">
        <v>43770</v>
      </c>
      <c r="L43" s="17">
        <v>10700</v>
      </c>
      <c r="M43" s="2" t="s">
        <v>1955</v>
      </c>
      <c r="N43" s="17">
        <f>VLOOKUP(A43,[1]Sheet2!$B$1:$C$1336,2,FALSE)</f>
        <v>56710</v>
      </c>
      <c r="O43" s="37" t="e">
        <f>VLOOKUP(A43,PV_CF!$A$2:$K$1853,4,FALSE)</f>
        <v>#N/A</v>
      </c>
    </row>
    <row r="44" spans="1:15" hidden="1">
      <c r="A44" s="2" t="s">
        <v>9598</v>
      </c>
      <c r="B44" s="2" t="s">
        <v>9597</v>
      </c>
      <c r="C44" s="2" t="s">
        <v>9596</v>
      </c>
      <c r="D44" s="2" t="s">
        <v>9595</v>
      </c>
      <c r="E44" s="4">
        <v>43756</v>
      </c>
      <c r="F44" s="4">
        <v>43766</v>
      </c>
      <c r="G44" s="2" t="s">
        <v>9599</v>
      </c>
      <c r="H44" s="2" t="s">
        <v>4241</v>
      </c>
      <c r="I44" s="17">
        <v>11770</v>
      </c>
      <c r="J44" s="2" t="s">
        <v>9593</v>
      </c>
      <c r="K44" s="4">
        <v>43770</v>
      </c>
      <c r="L44" s="17">
        <v>11770</v>
      </c>
      <c r="M44" s="2" t="s">
        <v>1955</v>
      </c>
      <c r="N44" s="17">
        <f>VLOOKUP(A44,[1]Sheet2!$B$1:$C$1336,2,FALSE)</f>
        <v>56710</v>
      </c>
      <c r="O44" s="37" t="e">
        <f>VLOOKUP(A44,PV_CF!$A$2:$K$1853,4,FALSE)</f>
        <v>#N/A</v>
      </c>
    </row>
    <row r="45" spans="1:15" hidden="1">
      <c r="A45" s="2" t="s">
        <v>9598</v>
      </c>
      <c r="B45" s="2" t="s">
        <v>9597</v>
      </c>
      <c r="C45" s="2" t="s">
        <v>9596</v>
      </c>
      <c r="D45" s="2" t="s">
        <v>9595</v>
      </c>
      <c r="E45" s="4">
        <v>43756</v>
      </c>
      <c r="F45" s="4">
        <v>43766</v>
      </c>
      <c r="G45" s="2" t="s">
        <v>9594</v>
      </c>
      <c r="H45" s="2" t="s">
        <v>4241</v>
      </c>
      <c r="I45" s="17">
        <v>34240</v>
      </c>
      <c r="J45" s="2" t="s">
        <v>9593</v>
      </c>
      <c r="K45" s="4">
        <v>43770</v>
      </c>
      <c r="L45" s="17">
        <v>34240</v>
      </c>
      <c r="M45" s="2" t="s">
        <v>1955</v>
      </c>
      <c r="N45" s="17">
        <f>VLOOKUP(A45,[1]Sheet2!$B$1:$C$1336,2,FALSE)</f>
        <v>56710</v>
      </c>
      <c r="O45" s="37" t="e">
        <f>VLOOKUP(A45,PV_CF!$A$2:$K$1853,4,FALSE)</f>
        <v>#N/A</v>
      </c>
    </row>
    <row r="46" spans="1:15" hidden="1">
      <c r="A46" s="2" t="s">
        <v>9589</v>
      </c>
      <c r="B46" s="2" t="s">
        <v>9588</v>
      </c>
      <c r="C46" s="2" t="s">
        <v>4106</v>
      </c>
      <c r="D46" s="2" t="s">
        <v>4105</v>
      </c>
      <c r="E46" s="4">
        <v>43762</v>
      </c>
      <c r="F46" s="4">
        <v>43769</v>
      </c>
      <c r="G46" s="2" t="s">
        <v>9587</v>
      </c>
      <c r="H46" s="2" t="s">
        <v>8926</v>
      </c>
      <c r="I46" s="17">
        <v>12500</v>
      </c>
      <c r="J46" s="2" t="s">
        <v>9592</v>
      </c>
      <c r="K46" s="4">
        <v>43770</v>
      </c>
      <c r="L46" s="17">
        <v>12500</v>
      </c>
      <c r="M46" s="2" t="s">
        <v>1955</v>
      </c>
      <c r="N46" s="17">
        <f>VLOOKUP(A46,[1]Sheet2!$B$1:$C$1336,2,FALSE)</f>
        <v>87500</v>
      </c>
      <c r="O46" s="37" t="e">
        <f>VLOOKUP(A46,PV_CF!$A$2:$K$1853,4,FALSE)</f>
        <v>#N/A</v>
      </c>
    </row>
    <row r="47" spans="1:15" hidden="1">
      <c r="A47" s="2" t="s">
        <v>9589</v>
      </c>
      <c r="B47" s="2" t="s">
        <v>9588</v>
      </c>
      <c r="C47" s="2" t="s">
        <v>4106</v>
      </c>
      <c r="D47" s="2" t="s">
        <v>4105</v>
      </c>
      <c r="E47" s="4">
        <v>43762</v>
      </c>
      <c r="F47" s="4">
        <v>43762</v>
      </c>
      <c r="G47" s="2" t="s">
        <v>9587</v>
      </c>
      <c r="H47" s="2" t="s">
        <v>8926</v>
      </c>
      <c r="I47" s="17">
        <v>25000</v>
      </c>
      <c r="J47" s="2" t="s">
        <v>9591</v>
      </c>
      <c r="K47" s="4">
        <v>43801</v>
      </c>
      <c r="L47" s="17">
        <v>25000</v>
      </c>
      <c r="M47" s="2" t="s">
        <v>1955</v>
      </c>
      <c r="N47" s="17">
        <f>VLOOKUP(A47,[1]Sheet2!$B$1:$C$1336,2,FALSE)</f>
        <v>87500</v>
      </c>
      <c r="O47" s="37" t="e">
        <f>VLOOKUP(A47,PV_CF!$A$2:$K$1853,4,FALSE)</f>
        <v>#N/A</v>
      </c>
    </row>
    <row r="48" spans="1:15" hidden="1">
      <c r="A48" s="2" t="s">
        <v>9589</v>
      </c>
      <c r="B48" s="2" t="s">
        <v>9588</v>
      </c>
      <c r="C48" s="2" t="s">
        <v>4106</v>
      </c>
      <c r="D48" s="2" t="s">
        <v>4105</v>
      </c>
      <c r="E48" s="4">
        <v>43762</v>
      </c>
      <c r="F48" s="4">
        <v>43762</v>
      </c>
      <c r="G48" s="2" t="s">
        <v>9587</v>
      </c>
      <c r="H48" s="2" t="s">
        <v>8926</v>
      </c>
      <c r="I48" s="17">
        <v>25000</v>
      </c>
      <c r="J48" s="2" t="s">
        <v>9590</v>
      </c>
      <c r="K48" s="4">
        <v>43850</v>
      </c>
      <c r="L48" s="17">
        <v>25000</v>
      </c>
      <c r="M48" s="2" t="s">
        <v>1955</v>
      </c>
      <c r="N48" s="17">
        <f>VLOOKUP(A48,[1]Sheet2!$B$1:$C$1336,2,FALSE)</f>
        <v>87500</v>
      </c>
      <c r="O48" s="37" t="e">
        <f>VLOOKUP(A48,PV_CF!$A$2:$K$1853,4,FALSE)</f>
        <v>#N/A</v>
      </c>
    </row>
    <row r="49" spans="1:15" hidden="1">
      <c r="A49" s="2" t="s">
        <v>9589</v>
      </c>
      <c r="B49" s="2" t="s">
        <v>9588</v>
      </c>
      <c r="C49" s="2" t="s">
        <v>4106</v>
      </c>
      <c r="D49" s="2" t="s">
        <v>4105</v>
      </c>
      <c r="E49" s="4">
        <v>43762</v>
      </c>
      <c r="F49" s="4">
        <v>43762</v>
      </c>
      <c r="G49" s="2" t="s">
        <v>9587</v>
      </c>
      <c r="H49" s="2" t="s">
        <v>8926</v>
      </c>
      <c r="I49" s="17">
        <v>25000</v>
      </c>
      <c r="J49" s="2" t="s">
        <v>9586</v>
      </c>
      <c r="K49" s="4">
        <v>43860</v>
      </c>
      <c r="L49" s="17">
        <v>25000</v>
      </c>
      <c r="M49" s="2" t="s">
        <v>1955</v>
      </c>
      <c r="N49" s="17">
        <f>VLOOKUP(A49,[1]Sheet2!$B$1:$C$1336,2,FALSE)</f>
        <v>87500</v>
      </c>
      <c r="O49" s="37" t="e">
        <f>VLOOKUP(A49,PV_CF!$A$2:$K$1853,4,FALSE)</f>
        <v>#N/A</v>
      </c>
    </row>
    <row r="50" spans="1:15" hidden="1">
      <c r="A50" s="2" t="s">
        <v>9585</v>
      </c>
      <c r="B50" s="2" t="s">
        <v>9584</v>
      </c>
      <c r="C50" s="2" t="s">
        <v>9583</v>
      </c>
      <c r="D50" s="2" t="s">
        <v>9582</v>
      </c>
      <c r="E50" s="4">
        <v>43762</v>
      </c>
      <c r="F50" s="4">
        <v>43762</v>
      </c>
      <c r="G50" s="2" t="s">
        <v>9581</v>
      </c>
      <c r="H50" s="2" t="s">
        <v>9490</v>
      </c>
      <c r="I50" s="17">
        <v>38094</v>
      </c>
      <c r="J50" s="2" t="s">
        <v>9580</v>
      </c>
      <c r="K50" s="4">
        <v>43802</v>
      </c>
      <c r="L50" s="17">
        <v>38094</v>
      </c>
      <c r="M50" s="2" t="s">
        <v>1955</v>
      </c>
      <c r="N50" s="17">
        <f>VLOOKUP(A50,[1]Sheet2!$B$1:$C$1336,2,FALSE)</f>
        <v>38094</v>
      </c>
      <c r="O50" s="37" t="e">
        <f>VLOOKUP(A50,PV_CF!$A$2:$K$1853,4,FALSE)</f>
        <v>#N/A</v>
      </c>
    </row>
    <row r="51" spans="1:15" hidden="1">
      <c r="A51" s="2" t="s">
        <v>9575</v>
      </c>
      <c r="B51" s="2" t="s">
        <v>9574</v>
      </c>
      <c r="C51" s="2" t="s">
        <v>9573</v>
      </c>
      <c r="D51" s="2" t="s">
        <v>9572</v>
      </c>
      <c r="E51" s="4">
        <v>43762</v>
      </c>
      <c r="F51" s="4">
        <v>43799</v>
      </c>
      <c r="G51" s="2" t="s">
        <v>9579</v>
      </c>
      <c r="H51" s="2" t="s">
        <v>6429</v>
      </c>
      <c r="I51" s="17">
        <v>15000</v>
      </c>
      <c r="J51" s="2" t="s">
        <v>9578</v>
      </c>
      <c r="K51" s="4">
        <v>43790</v>
      </c>
      <c r="L51" s="17">
        <v>15000</v>
      </c>
      <c r="M51" s="2" t="s">
        <v>1955</v>
      </c>
      <c r="N51" s="17">
        <f>VLOOKUP(A51,[1]Sheet2!$B$1:$C$1336,2,FALSE)</f>
        <v>45000</v>
      </c>
      <c r="O51" s="37" t="e">
        <f>VLOOKUP(A51,PV_CF!$A$2:$K$1853,4,FALSE)</f>
        <v>#N/A</v>
      </c>
    </row>
    <row r="52" spans="1:15" hidden="1">
      <c r="A52" s="2" t="s">
        <v>9575</v>
      </c>
      <c r="B52" s="2" t="s">
        <v>9574</v>
      </c>
      <c r="C52" s="2" t="s">
        <v>9573</v>
      </c>
      <c r="D52" s="2" t="s">
        <v>9572</v>
      </c>
      <c r="E52" s="4">
        <v>43762</v>
      </c>
      <c r="F52" s="4">
        <v>43762</v>
      </c>
      <c r="G52" s="2" t="s">
        <v>9577</v>
      </c>
      <c r="H52" s="2" t="s">
        <v>6429</v>
      </c>
      <c r="I52" s="17">
        <v>15000</v>
      </c>
      <c r="J52" s="2" t="s">
        <v>9576</v>
      </c>
      <c r="K52" s="4">
        <v>43824</v>
      </c>
      <c r="L52" s="17">
        <v>15000</v>
      </c>
      <c r="M52" s="2" t="s">
        <v>1955</v>
      </c>
      <c r="N52" s="17">
        <f>VLOOKUP(A52,[1]Sheet2!$B$1:$C$1336,2,FALSE)</f>
        <v>45000</v>
      </c>
      <c r="O52" s="37" t="e">
        <f>VLOOKUP(A52,PV_CF!$A$2:$K$1853,4,FALSE)</f>
        <v>#N/A</v>
      </c>
    </row>
    <row r="53" spans="1:15" hidden="1">
      <c r="A53" s="2" t="s">
        <v>9575</v>
      </c>
      <c r="B53" s="2" t="s">
        <v>9574</v>
      </c>
      <c r="C53" s="2" t="s">
        <v>9573</v>
      </c>
      <c r="D53" s="2" t="s">
        <v>9572</v>
      </c>
      <c r="E53" s="4">
        <v>43762</v>
      </c>
      <c r="F53" s="4">
        <v>43762</v>
      </c>
      <c r="G53" s="2" t="s">
        <v>9571</v>
      </c>
      <c r="H53" s="2" t="s">
        <v>6429</v>
      </c>
      <c r="I53" s="17">
        <v>15000</v>
      </c>
      <c r="J53" s="2" t="s">
        <v>9570</v>
      </c>
      <c r="K53" s="4">
        <v>43857</v>
      </c>
      <c r="L53" s="17">
        <v>15000</v>
      </c>
      <c r="M53" s="2" t="s">
        <v>1955</v>
      </c>
      <c r="N53" s="17">
        <f>VLOOKUP(A53,[1]Sheet2!$B$1:$C$1336,2,FALSE)</f>
        <v>45000</v>
      </c>
      <c r="O53" s="37" t="e">
        <f>VLOOKUP(A53,PV_CF!$A$2:$K$1853,4,FALSE)</f>
        <v>#N/A</v>
      </c>
    </row>
    <row r="54" spans="1:15" hidden="1">
      <c r="A54" s="2" t="s">
        <v>9569</v>
      </c>
      <c r="B54" s="2" t="s">
        <v>9568</v>
      </c>
      <c r="C54" s="2" t="s">
        <v>5995</v>
      </c>
      <c r="D54" s="2" t="s">
        <v>5994</v>
      </c>
      <c r="E54" s="4">
        <v>43762</v>
      </c>
      <c r="F54" s="4">
        <v>43763</v>
      </c>
      <c r="G54" s="2" t="s">
        <v>9567</v>
      </c>
      <c r="H54" s="2" t="s">
        <v>4316</v>
      </c>
      <c r="I54" s="17">
        <v>500000</v>
      </c>
      <c r="J54" s="2" t="s">
        <v>9566</v>
      </c>
      <c r="K54" s="4">
        <v>43770</v>
      </c>
      <c r="L54" s="17">
        <v>500000</v>
      </c>
      <c r="M54" s="2" t="s">
        <v>1955</v>
      </c>
      <c r="N54" s="17">
        <f>VLOOKUP(A54,[1]Sheet2!$B$1:$C$1336,2,FALSE)</f>
        <v>500000</v>
      </c>
      <c r="O54" s="37" t="e">
        <f>VLOOKUP(A54,PV_CF!$A$2:$K$1853,4,FALSE)</f>
        <v>#N/A</v>
      </c>
    </row>
    <row r="55" spans="1:15" hidden="1">
      <c r="A55" s="2" t="s">
        <v>9565</v>
      </c>
      <c r="B55" s="2" t="s">
        <v>9564</v>
      </c>
      <c r="C55" s="2" t="s">
        <v>4364</v>
      </c>
      <c r="D55" s="2" t="s">
        <v>4363</v>
      </c>
      <c r="E55" s="4">
        <v>43762</v>
      </c>
      <c r="F55" s="4">
        <v>43762</v>
      </c>
      <c r="G55" s="2" t="s">
        <v>9563</v>
      </c>
      <c r="H55" s="2" t="s">
        <v>4386</v>
      </c>
      <c r="I55" s="17">
        <v>500000</v>
      </c>
      <c r="J55" s="2" t="s">
        <v>9562</v>
      </c>
      <c r="K55" s="4">
        <v>43822</v>
      </c>
      <c r="L55" s="17">
        <v>532710.28</v>
      </c>
      <c r="M55" s="2" t="s">
        <v>1955</v>
      </c>
      <c r="N55" s="17">
        <f>VLOOKUP(A55,[1]Sheet2!$B$1:$C$1336,2,FALSE)</f>
        <v>500000</v>
      </c>
      <c r="O55" s="37" t="e">
        <f>VLOOKUP(A55,PV_CF!$A$2:$K$1853,4,FALSE)</f>
        <v>#N/A</v>
      </c>
    </row>
    <row r="56" spans="1:15" hidden="1">
      <c r="A56" s="2" t="s">
        <v>9561</v>
      </c>
      <c r="B56" s="2" t="s">
        <v>9560</v>
      </c>
      <c r="C56" s="2" t="s">
        <v>5343</v>
      </c>
      <c r="D56" s="2" t="s">
        <v>5342</v>
      </c>
      <c r="E56" s="4">
        <v>43762</v>
      </c>
      <c r="F56" s="4">
        <v>43762</v>
      </c>
      <c r="G56" s="2" t="s">
        <v>9559</v>
      </c>
      <c r="H56" s="2" t="s">
        <v>4941</v>
      </c>
      <c r="I56" s="17">
        <v>499500</v>
      </c>
      <c r="J56" s="2" t="s">
        <v>9558</v>
      </c>
      <c r="K56" s="4">
        <v>43822</v>
      </c>
      <c r="L56" s="17">
        <v>499500</v>
      </c>
      <c r="M56" s="2" t="s">
        <v>1955</v>
      </c>
      <c r="N56" s="17">
        <f>VLOOKUP(A56,[1]Sheet2!$B$1:$C$1336,2,FALSE)</f>
        <v>499500</v>
      </c>
      <c r="O56" s="37" t="e">
        <f>VLOOKUP(A56,PV_CF!$A$2:$K$1853,4,FALSE)</f>
        <v>#N/A</v>
      </c>
    </row>
    <row r="57" spans="1:15" hidden="1">
      <c r="A57" s="2" t="s">
        <v>9557</v>
      </c>
      <c r="B57" s="2" t="s">
        <v>9556</v>
      </c>
      <c r="C57" s="2" t="s">
        <v>9555</v>
      </c>
      <c r="D57" s="2" t="s">
        <v>9554</v>
      </c>
      <c r="E57" s="4">
        <v>43769</v>
      </c>
      <c r="F57" s="4">
        <v>43775</v>
      </c>
      <c r="G57" s="2" t="s">
        <v>9553</v>
      </c>
      <c r="H57" s="2" t="s">
        <v>4234</v>
      </c>
      <c r="I57" s="17">
        <v>357414.19</v>
      </c>
      <c r="J57" s="2" t="s">
        <v>9552</v>
      </c>
      <c r="K57" s="4">
        <v>43864</v>
      </c>
      <c r="L57" s="17">
        <v>380796.43</v>
      </c>
      <c r="M57" s="2" t="s">
        <v>1955</v>
      </c>
      <c r="N57" s="17">
        <f>VLOOKUP(A57,[1]Sheet2!$B$1:$C$1336,2,FALSE)</f>
        <v>357414.19</v>
      </c>
      <c r="O57" s="37" t="e">
        <f>VLOOKUP(A57,PV_CF!$A$2:$K$1853,4,FALSE)</f>
        <v>#N/A</v>
      </c>
    </row>
    <row r="58" spans="1:15" hidden="1">
      <c r="A58" s="2" t="s">
        <v>9541</v>
      </c>
      <c r="B58" s="2" t="s">
        <v>9540</v>
      </c>
      <c r="C58" s="2" t="s">
        <v>9539</v>
      </c>
      <c r="D58" s="2" t="s">
        <v>9538</v>
      </c>
      <c r="E58" s="4">
        <v>43763</v>
      </c>
      <c r="F58" s="4">
        <v>43769</v>
      </c>
      <c r="G58" s="2" t="s">
        <v>9551</v>
      </c>
      <c r="H58" s="2" t="s">
        <v>8926</v>
      </c>
      <c r="I58" s="17">
        <v>62000</v>
      </c>
      <c r="J58" s="2" t="s">
        <v>9550</v>
      </c>
      <c r="K58" s="4">
        <v>43770</v>
      </c>
      <c r="L58" s="17">
        <v>62000</v>
      </c>
      <c r="M58" s="2" t="s">
        <v>1955</v>
      </c>
      <c r="N58" s="17">
        <f>VLOOKUP(A58,[1]Sheet2!$B$1:$C$1336,2,FALSE)</f>
        <v>372000</v>
      </c>
      <c r="O58" s="37" t="e">
        <f>VLOOKUP(A58,PV_CF!$A$2:$K$1853,4,FALSE)</f>
        <v>#N/A</v>
      </c>
    </row>
    <row r="59" spans="1:15" hidden="1">
      <c r="A59" s="2" t="s">
        <v>9541</v>
      </c>
      <c r="B59" s="2" t="s">
        <v>9540</v>
      </c>
      <c r="C59" s="2" t="s">
        <v>9539</v>
      </c>
      <c r="D59" s="2" t="s">
        <v>9538</v>
      </c>
      <c r="E59" s="4">
        <v>43763</v>
      </c>
      <c r="F59" s="4">
        <v>43763</v>
      </c>
      <c r="G59" s="2" t="s">
        <v>9549</v>
      </c>
      <c r="H59" s="2" t="s">
        <v>8926</v>
      </c>
      <c r="I59" s="17">
        <v>62000</v>
      </c>
      <c r="J59" s="2" t="s">
        <v>9548</v>
      </c>
      <c r="K59" s="4">
        <v>43801</v>
      </c>
      <c r="L59" s="17">
        <v>62000</v>
      </c>
      <c r="M59" s="2" t="s">
        <v>1955</v>
      </c>
      <c r="N59" s="17">
        <f>VLOOKUP(A59,[1]Sheet2!$B$1:$C$1336,2,FALSE)</f>
        <v>372000</v>
      </c>
      <c r="O59" s="37" t="e">
        <f>VLOOKUP(A59,PV_CF!$A$2:$K$1853,4,FALSE)</f>
        <v>#N/A</v>
      </c>
    </row>
    <row r="60" spans="1:15" hidden="1">
      <c r="A60" s="2" t="s">
        <v>9541</v>
      </c>
      <c r="B60" s="2" t="s">
        <v>9540</v>
      </c>
      <c r="C60" s="2" t="s">
        <v>9539</v>
      </c>
      <c r="D60" s="2" t="s">
        <v>9538</v>
      </c>
      <c r="E60" s="4">
        <v>43763</v>
      </c>
      <c r="F60" s="4">
        <v>43763</v>
      </c>
      <c r="G60" s="2" t="s">
        <v>9547</v>
      </c>
      <c r="H60" s="2" t="s">
        <v>8926</v>
      </c>
      <c r="I60" s="17">
        <v>62000</v>
      </c>
      <c r="J60" s="2" t="s">
        <v>9546</v>
      </c>
      <c r="K60" s="4">
        <v>43850</v>
      </c>
      <c r="L60" s="17">
        <v>62000</v>
      </c>
      <c r="M60" s="2" t="s">
        <v>1955</v>
      </c>
      <c r="N60" s="17">
        <f>VLOOKUP(A60,[1]Sheet2!$B$1:$C$1336,2,FALSE)</f>
        <v>372000</v>
      </c>
      <c r="O60" s="37" t="e">
        <f>VLOOKUP(A60,PV_CF!$A$2:$K$1853,4,FALSE)</f>
        <v>#N/A</v>
      </c>
    </row>
    <row r="61" spans="1:15" hidden="1">
      <c r="A61" s="2" t="s">
        <v>9541</v>
      </c>
      <c r="B61" s="2" t="s">
        <v>9540</v>
      </c>
      <c r="C61" s="2" t="s">
        <v>9539</v>
      </c>
      <c r="D61" s="2" t="s">
        <v>9538</v>
      </c>
      <c r="E61" s="4">
        <v>43763</v>
      </c>
      <c r="F61" s="4">
        <v>43763</v>
      </c>
      <c r="G61" s="2" t="s">
        <v>9545</v>
      </c>
      <c r="H61" s="2" t="s">
        <v>8926</v>
      </c>
      <c r="I61" s="17">
        <v>62000</v>
      </c>
      <c r="J61" s="2" t="s">
        <v>9544</v>
      </c>
      <c r="K61" s="4">
        <v>43878</v>
      </c>
      <c r="L61" s="17">
        <v>62000</v>
      </c>
      <c r="M61" s="2" t="s">
        <v>1955</v>
      </c>
      <c r="N61" s="17">
        <f>VLOOKUP(A61,[1]Sheet2!$B$1:$C$1336,2,FALSE)</f>
        <v>372000</v>
      </c>
      <c r="O61" s="37" t="e">
        <f>VLOOKUP(A61,PV_CF!$A$2:$K$1853,4,FALSE)</f>
        <v>#N/A</v>
      </c>
    </row>
    <row r="62" spans="1:15" hidden="1">
      <c r="A62" s="2" t="s">
        <v>9541</v>
      </c>
      <c r="B62" s="2" t="s">
        <v>9540</v>
      </c>
      <c r="C62" s="2" t="s">
        <v>9539</v>
      </c>
      <c r="D62" s="2" t="s">
        <v>9538</v>
      </c>
      <c r="E62" s="4">
        <v>43763</v>
      </c>
      <c r="F62" s="4">
        <v>43763</v>
      </c>
      <c r="G62" s="2" t="s">
        <v>9543</v>
      </c>
      <c r="H62" s="2" t="s">
        <v>8926</v>
      </c>
      <c r="I62" s="17">
        <v>62000</v>
      </c>
      <c r="J62" s="2" t="s">
        <v>9542</v>
      </c>
      <c r="K62" s="4">
        <v>43900</v>
      </c>
      <c r="L62" s="17">
        <v>62000</v>
      </c>
      <c r="M62" s="2" t="s">
        <v>1955</v>
      </c>
      <c r="N62" s="17">
        <f>VLOOKUP(A62,[1]Sheet2!$B$1:$C$1336,2,FALSE)</f>
        <v>372000</v>
      </c>
      <c r="O62" s="37" t="e">
        <f>VLOOKUP(A62,PV_CF!$A$2:$K$1853,4,FALSE)</f>
        <v>#N/A</v>
      </c>
    </row>
    <row r="63" spans="1:15" hidden="1">
      <c r="A63" s="2" t="s">
        <v>9541</v>
      </c>
      <c r="B63" s="2" t="s">
        <v>9540</v>
      </c>
      <c r="C63" s="2" t="s">
        <v>9539</v>
      </c>
      <c r="D63" s="2" t="s">
        <v>9538</v>
      </c>
      <c r="E63" s="4">
        <v>43763</v>
      </c>
      <c r="F63" s="4">
        <v>43763</v>
      </c>
      <c r="G63" s="2" t="s">
        <v>9537</v>
      </c>
      <c r="H63" s="2" t="s">
        <v>8926</v>
      </c>
      <c r="I63" s="17">
        <v>62000</v>
      </c>
      <c r="J63" s="2" t="s">
        <v>9536</v>
      </c>
      <c r="K63" s="4">
        <v>43922</v>
      </c>
      <c r="L63" s="17">
        <v>62000</v>
      </c>
      <c r="M63" s="2" t="s">
        <v>1955</v>
      </c>
      <c r="N63" s="17">
        <f>VLOOKUP(A63,[1]Sheet2!$B$1:$C$1336,2,FALSE)</f>
        <v>372000</v>
      </c>
      <c r="O63" s="37" t="e">
        <f>VLOOKUP(A63,PV_CF!$A$2:$K$1853,4,FALSE)</f>
        <v>#N/A</v>
      </c>
    </row>
    <row r="64" spans="1:15" hidden="1">
      <c r="A64" s="2" t="s">
        <v>9525</v>
      </c>
      <c r="B64" s="2" t="s">
        <v>9524</v>
      </c>
      <c r="C64" s="2" t="s">
        <v>4124</v>
      </c>
      <c r="D64" s="2" t="s">
        <v>4123</v>
      </c>
      <c r="E64" s="4">
        <v>43763</v>
      </c>
      <c r="F64" s="4">
        <v>43769</v>
      </c>
      <c r="G64" s="2" t="s">
        <v>9535</v>
      </c>
      <c r="H64" s="2" t="s">
        <v>8926</v>
      </c>
      <c r="I64" s="17">
        <v>77000</v>
      </c>
      <c r="J64" s="2" t="s">
        <v>9534</v>
      </c>
      <c r="K64" s="4">
        <v>43770</v>
      </c>
      <c r="L64" s="17">
        <v>77000</v>
      </c>
      <c r="M64" s="2" t="s">
        <v>1955</v>
      </c>
      <c r="N64" s="17">
        <f>VLOOKUP(A64,[1]Sheet2!$B$1:$C$1336,2,FALSE)</f>
        <v>462000</v>
      </c>
      <c r="O64" s="37" t="e">
        <f>VLOOKUP(A64,PV_CF!$A$2:$K$1853,4,FALSE)</f>
        <v>#N/A</v>
      </c>
    </row>
    <row r="65" spans="1:15" hidden="1">
      <c r="A65" s="2" t="s">
        <v>9525</v>
      </c>
      <c r="B65" s="2" t="s">
        <v>9524</v>
      </c>
      <c r="C65" s="2" t="s">
        <v>4124</v>
      </c>
      <c r="D65" s="2" t="s">
        <v>4123</v>
      </c>
      <c r="E65" s="4">
        <v>43763</v>
      </c>
      <c r="F65" s="4">
        <v>43763</v>
      </c>
      <c r="G65" s="2" t="s">
        <v>9533</v>
      </c>
      <c r="H65" s="2" t="s">
        <v>8926</v>
      </c>
      <c r="I65" s="17">
        <v>77000</v>
      </c>
      <c r="J65" s="2" t="s">
        <v>9532</v>
      </c>
      <c r="K65" s="4">
        <v>43801</v>
      </c>
      <c r="L65" s="17">
        <v>77000</v>
      </c>
      <c r="M65" s="2" t="s">
        <v>1955</v>
      </c>
      <c r="N65" s="17">
        <f>VLOOKUP(A65,[1]Sheet2!$B$1:$C$1336,2,FALSE)</f>
        <v>462000</v>
      </c>
      <c r="O65" s="37" t="e">
        <f>VLOOKUP(A65,PV_CF!$A$2:$K$1853,4,FALSE)</f>
        <v>#N/A</v>
      </c>
    </row>
    <row r="66" spans="1:15" hidden="1">
      <c r="A66" s="2" t="s">
        <v>9525</v>
      </c>
      <c r="B66" s="2" t="s">
        <v>9524</v>
      </c>
      <c r="C66" s="2" t="s">
        <v>4124</v>
      </c>
      <c r="D66" s="2" t="s">
        <v>4123</v>
      </c>
      <c r="E66" s="4">
        <v>43763</v>
      </c>
      <c r="F66" s="4">
        <v>43763</v>
      </c>
      <c r="G66" s="2" t="s">
        <v>9531</v>
      </c>
      <c r="H66" s="2" t="s">
        <v>8926</v>
      </c>
      <c r="I66" s="17">
        <v>77000</v>
      </c>
      <c r="J66" s="2" t="s">
        <v>9530</v>
      </c>
      <c r="K66" s="4">
        <v>43850</v>
      </c>
      <c r="L66" s="17">
        <v>77000</v>
      </c>
      <c r="M66" s="2" t="s">
        <v>1955</v>
      </c>
      <c r="N66" s="17">
        <f>VLOOKUP(A66,[1]Sheet2!$B$1:$C$1336,2,FALSE)</f>
        <v>462000</v>
      </c>
      <c r="O66" s="37" t="e">
        <f>VLOOKUP(A66,PV_CF!$A$2:$K$1853,4,FALSE)</f>
        <v>#N/A</v>
      </c>
    </row>
    <row r="67" spans="1:15" hidden="1">
      <c r="A67" s="2" t="s">
        <v>9525</v>
      </c>
      <c r="B67" s="2" t="s">
        <v>9524</v>
      </c>
      <c r="C67" s="2" t="s">
        <v>4124</v>
      </c>
      <c r="D67" s="2" t="s">
        <v>4123</v>
      </c>
      <c r="E67" s="4">
        <v>43763</v>
      </c>
      <c r="F67" s="4">
        <v>43763</v>
      </c>
      <c r="G67" s="2" t="s">
        <v>9529</v>
      </c>
      <c r="H67" s="2" t="s">
        <v>8926</v>
      </c>
      <c r="I67" s="17">
        <v>77000</v>
      </c>
      <c r="J67" s="2" t="s">
        <v>9528</v>
      </c>
      <c r="K67" s="4">
        <v>43879</v>
      </c>
      <c r="L67" s="17">
        <v>77000</v>
      </c>
      <c r="M67" s="2" t="s">
        <v>1955</v>
      </c>
      <c r="N67" s="17">
        <f>VLOOKUP(A67,[1]Sheet2!$B$1:$C$1336,2,FALSE)</f>
        <v>462000</v>
      </c>
      <c r="O67" s="37" t="e">
        <f>VLOOKUP(A67,PV_CF!$A$2:$K$1853,4,FALSE)</f>
        <v>#N/A</v>
      </c>
    </row>
    <row r="68" spans="1:15" hidden="1">
      <c r="A68" s="2" t="s">
        <v>9525</v>
      </c>
      <c r="B68" s="2" t="s">
        <v>9524</v>
      </c>
      <c r="C68" s="2" t="s">
        <v>4124</v>
      </c>
      <c r="D68" s="2" t="s">
        <v>4123</v>
      </c>
      <c r="E68" s="4">
        <v>43763</v>
      </c>
      <c r="F68" s="4">
        <v>43763</v>
      </c>
      <c r="G68" s="2" t="s">
        <v>9527</v>
      </c>
      <c r="H68" s="2" t="s">
        <v>8926</v>
      </c>
      <c r="I68" s="17">
        <v>77000</v>
      </c>
      <c r="J68" s="2" t="s">
        <v>9526</v>
      </c>
      <c r="K68" s="4">
        <v>43901</v>
      </c>
      <c r="L68" s="17">
        <v>77000</v>
      </c>
      <c r="M68" s="2" t="s">
        <v>1955</v>
      </c>
      <c r="N68" s="17">
        <f>VLOOKUP(A68,[1]Sheet2!$B$1:$C$1336,2,FALSE)</f>
        <v>462000</v>
      </c>
      <c r="O68" s="37" t="e">
        <f>VLOOKUP(A68,PV_CF!$A$2:$K$1853,4,FALSE)</f>
        <v>#N/A</v>
      </c>
    </row>
    <row r="69" spans="1:15" hidden="1">
      <c r="A69" s="2" t="s">
        <v>9525</v>
      </c>
      <c r="B69" s="2" t="s">
        <v>9524</v>
      </c>
      <c r="C69" s="2" t="s">
        <v>4124</v>
      </c>
      <c r="D69" s="2" t="s">
        <v>4123</v>
      </c>
      <c r="E69" s="4">
        <v>43763</v>
      </c>
      <c r="F69" s="4">
        <v>43763</v>
      </c>
      <c r="G69" s="2" t="s">
        <v>9523</v>
      </c>
      <c r="H69" s="2" t="s">
        <v>8926</v>
      </c>
      <c r="I69" s="17">
        <v>77000</v>
      </c>
      <c r="J69" s="2" t="s">
        <v>9522</v>
      </c>
      <c r="K69" s="4">
        <v>43922</v>
      </c>
      <c r="L69" s="17">
        <v>77000</v>
      </c>
      <c r="M69" s="2" t="s">
        <v>1955</v>
      </c>
      <c r="N69" s="17">
        <f>VLOOKUP(A69,[1]Sheet2!$B$1:$C$1336,2,FALSE)</f>
        <v>462000</v>
      </c>
      <c r="O69" s="37" t="e">
        <f>VLOOKUP(A69,PV_CF!$A$2:$K$1853,4,FALSE)</f>
        <v>#N/A</v>
      </c>
    </row>
    <row r="70" spans="1:15" hidden="1">
      <c r="A70" s="2" t="s">
        <v>9521</v>
      </c>
      <c r="B70" s="2" t="s">
        <v>9520</v>
      </c>
      <c r="C70" s="2" t="s">
        <v>3151</v>
      </c>
      <c r="D70" s="2" t="s">
        <v>3150</v>
      </c>
      <c r="E70" s="4">
        <v>44105</v>
      </c>
      <c r="F70" s="4">
        <v>43763</v>
      </c>
      <c r="G70" s="2" t="s">
        <v>9519</v>
      </c>
      <c r="H70" s="2" t="s">
        <v>5788</v>
      </c>
      <c r="I70" s="17">
        <v>160500</v>
      </c>
      <c r="J70" s="2" t="s">
        <v>9518</v>
      </c>
      <c r="K70" s="4">
        <v>43802</v>
      </c>
      <c r="L70" s="17">
        <v>160500</v>
      </c>
      <c r="M70" s="2" t="s">
        <v>1955</v>
      </c>
      <c r="N70" s="17">
        <f>VLOOKUP(A70,[1]Sheet2!$B$1:$C$1336,2,FALSE)</f>
        <v>160500</v>
      </c>
      <c r="O70" s="37" t="e">
        <f>VLOOKUP(A70,PV_CF!$A$2:$K$1853,4,FALSE)</f>
        <v>#N/A</v>
      </c>
    </row>
    <row r="71" spans="1:15" hidden="1">
      <c r="A71" s="2" t="s">
        <v>9517</v>
      </c>
      <c r="B71" s="2" t="s">
        <v>9516</v>
      </c>
      <c r="C71" s="2" t="s">
        <v>1960</v>
      </c>
      <c r="D71" s="2" t="s">
        <v>1959</v>
      </c>
      <c r="E71" s="4">
        <v>44105</v>
      </c>
      <c r="F71" s="4">
        <v>43763</v>
      </c>
      <c r="G71" s="2" t="s">
        <v>9515</v>
      </c>
      <c r="H71" s="2" t="s">
        <v>4386</v>
      </c>
      <c r="I71" s="17">
        <v>305442.2</v>
      </c>
      <c r="J71" s="2" t="s">
        <v>9514</v>
      </c>
      <c r="K71" s="4">
        <v>43801</v>
      </c>
      <c r="L71" s="17">
        <v>305442.2</v>
      </c>
      <c r="M71" s="2" t="s">
        <v>1955</v>
      </c>
      <c r="N71" s="17">
        <f>VLOOKUP(A71,[1]Sheet2!$B$1:$C$1336,2,FALSE)</f>
        <v>305442.2</v>
      </c>
      <c r="O71" s="37" t="e">
        <f>VLOOKUP(A71,PV_CF!$A$2:$K$1853,4,FALSE)</f>
        <v>#N/A</v>
      </c>
    </row>
    <row r="72" spans="1:15" hidden="1">
      <c r="A72" s="2" t="s">
        <v>9513</v>
      </c>
      <c r="B72" s="2" t="s">
        <v>9512</v>
      </c>
      <c r="C72" s="2" t="s">
        <v>9507</v>
      </c>
      <c r="D72" s="2" t="s">
        <v>9506</v>
      </c>
      <c r="E72" s="4">
        <v>43763</v>
      </c>
      <c r="F72" s="4">
        <v>43763</v>
      </c>
      <c r="G72" s="2" t="s">
        <v>9511</v>
      </c>
      <c r="H72" s="2" t="s">
        <v>4316</v>
      </c>
      <c r="I72" s="17">
        <v>483360</v>
      </c>
      <c r="J72" s="2" t="s">
        <v>9510</v>
      </c>
      <c r="K72" s="4">
        <v>43834</v>
      </c>
      <c r="L72" s="17">
        <v>483360</v>
      </c>
      <c r="M72" s="2" t="s">
        <v>1955</v>
      </c>
      <c r="N72" s="17">
        <f>VLOOKUP(A72,[1]Sheet2!$B$1:$C$1336,2,FALSE)</f>
        <v>483360</v>
      </c>
      <c r="O72" s="37" t="e">
        <f>VLOOKUP(A72,PV_CF!$A$2:$K$1853,4,FALSE)</f>
        <v>#N/A</v>
      </c>
    </row>
    <row r="73" spans="1:15" hidden="1">
      <c r="A73" s="2" t="s">
        <v>9509</v>
      </c>
      <c r="B73" s="2" t="s">
        <v>9508</v>
      </c>
      <c r="C73" s="2" t="s">
        <v>9507</v>
      </c>
      <c r="D73" s="2" t="s">
        <v>9506</v>
      </c>
      <c r="E73" s="4">
        <v>43763</v>
      </c>
      <c r="F73" s="4">
        <v>43763</v>
      </c>
      <c r="G73" s="2" t="s">
        <v>9505</v>
      </c>
      <c r="H73" s="2" t="s">
        <v>4316</v>
      </c>
      <c r="I73" s="17">
        <v>495000</v>
      </c>
      <c r="J73" s="2" t="s">
        <v>9504</v>
      </c>
      <c r="K73" s="4">
        <v>43801</v>
      </c>
      <c r="L73" s="17">
        <v>495000</v>
      </c>
      <c r="M73" s="2" t="s">
        <v>1955</v>
      </c>
      <c r="N73" s="17">
        <f>VLOOKUP(A73,[1]Sheet2!$B$1:$C$1336,2,FALSE)</f>
        <v>495000</v>
      </c>
      <c r="O73" s="37" t="e">
        <f>VLOOKUP(A73,PV_CF!$A$2:$K$1853,4,FALSE)</f>
        <v>#N/A</v>
      </c>
    </row>
    <row r="74" spans="1:15" hidden="1">
      <c r="A74" s="2" t="s">
        <v>9503</v>
      </c>
      <c r="B74" s="2" t="s">
        <v>9502</v>
      </c>
      <c r="C74" s="2" t="s">
        <v>4313</v>
      </c>
      <c r="D74" s="2" t="s">
        <v>4312</v>
      </c>
      <c r="E74" s="4">
        <v>43767</v>
      </c>
      <c r="F74" s="4">
        <v>43767</v>
      </c>
      <c r="G74" s="2" t="s">
        <v>9501</v>
      </c>
      <c r="H74" s="2" t="s">
        <v>4316</v>
      </c>
      <c r="I74" s="17">
        <v>74900</v>
      </c>
      <c r="J74" s="2" t="s">
        <v>9500</v>
      </c>
      <c r="K74" s="4">
        <v>43879</v>
      </c>
      <c r="L74" s="17">
        <v>74900</v>
      </c>
      <c r="M74" s="2" t="s">
        <v>1955</v>
      </c>
      <c r="N74" s="17">
        <f>VLOOKUP(A74,[1]Sheet2!$B$1:$C$1336,2,FALSE)</f>
        <v>74900</v>
      </c>
      <c r="O74" s="37" t="e">
        <f>VLOOKUP(A74,PV_CF!$A$2:$K$1853,4,FALSE)</f>
        <v>#N/A</v>
      </c>
    </row>
    <row r="75" spans="1:15" hidden="1">
      <c r="A75" s="2" t="s">
        <v>9499</v>
      </c>
      <c r="B75" s="2" t="s">
        <v>9498</v>
      </c>
      <c r="C75" s="2" t="s">
        <v>9497</v>
      </c>
      <c r="D75" s="2" t="s">
        <v>9496</v>
      </c>
      <c r="E75" s="4">
        <v>43767</v>
      </c>
      <c r="F75" s="4">
        <v>43769</v>
      </c>
      <c r="G75" s="2" t="s">
        <v>9495</v>
      </c>
      <c r="H75" s="2" t="s">
        <v>4316</v>
      </c>
      <c r="I75" s="17">
        <v>110000</v>
      </c>
      <c r="J75" s="2" t="s">
        <v>9494</v>
      </c>
      <c r="K75" s="4">
        <v>43800</v>
      </c>
      <c r="L75" s="17">
        <v>110000</v>
      </c>
      <c r="M75" s="2" t="s">
        <v>1955</v>
      </c>
      <c r="N75" s="17">
        <f>VLOOKUP(A75,[1]Sheet2!$B$1:$C$1336,2,FALSE)</f>
        <v>110000</v>
      </c>
      <c r="O75" s="37" t="e">
        <f>VLOOKUP(A75,PV_CF!$A$2:$K$1853,4,FALSE)</f>
        <v>#N/A</v>
      </c>
    </row>
    <row r="76" spans="1:15" hidden="1">
      <c r="A76" s="2" t="s">
        <v>9493</v>
      </c>
      <c r="B76" s="2" t="s">
        <v>9492</v>
      </c>
      <c r="C76" s="2" t="s">
        <v>2494</v>
      </c>
      <c r="D76" s="2" t="s">
        <v>2493</v>
      </c>
      <c r="E76" s="4">
        <v>43767</v>
      </c>
      <c r="F76" s="4">
        <v>43767</v>
      </c>
      <c r="G76" s="2" t="s">
        <v>9491</v>
      </c>
      <c r="H76" s="2" t="s">
        <v>9490</v>
      </c>
      <c r="I76" s="17">
        <v>355924.8</v>
      </c>
      <c r="J76" s="2" t="s">
        <v>9489</v>
      </c>
      <c r="K76" s="4">
        <v>43819</v>
      </c>
      <c r="L76" s="17">
        <v>379209.6</v>
      </c>
      <c r="M76" s="2" t="s">
        <v>1955</v>
      </c>
      <c r="N76" s="17">
        <f>VLOOKUP(A76,[1]Sheet2!$B$1:$C$1336,2,FALSE)</f>
        <v>355924.8</v>
      </c>
      <c r="O76" s="37" t="e">
        <f>VLOOKUP(A76,PV_CF!$A$2:$K$1853,4,FALSE)</f>
        <v>#N/A</v>
      </c>
    </row>
    <row r="77" spans="1:15" hidden="1">
      <c r="A77" s="2" t="s">
        <v>9488</v>
      </c>
      <c r="B77" s="2" t="s">
        <v>9487</v>
      </c>
      <c r="C77" s="2" t="s">
        <v>4492</v>
      </c>
      <c r="D77" s="2" t="s">
        <v>4491</v>
      </c>
      <c r="E77" s="4">
        <v>43767</v>
      </c>
      <c r="F77" s="4">
        <v>43767</v>
      </c>
      <c r="G77" s="2" t="s">
        <v>9486</v>
      </c>
      <c r="H77" s="2" t="s">
        <v>4316</v>
      </c>
      <c r="I77" s="17">
        <v>180000</v>
      </c>
      <c r="J77" s="2" t="s">
        <v>9485</v>
      </c>
      <c r="K77" s="4">
        <v>43864</v>
      </c>
      <c r="L77" s="17">
        <v>180000</v>
      </c>
      <c r="M77" s="2" t="s">
        <v>1955</v>
      </c>
      <c r="N77" s="17">
        <f>VLOOKUP(A77,[1]Sheet2!$B$1:$C$1336,2,FALSE)</f>
        <v>180000</v>
      </c>
      <c r="O77" s="37" t="e">
        <f>VLOOKUP(A77,PV_CF!$A$2:$K$1853,4,FALSE)</f>
        <v>#N/A</v>
      </c>
    </row>
    <row r="78" spans="1:15" hidden="1">
      <c r="A78" s="2" t="s">
        <v>95</v>
      </c>
      <c r="B78" s="2" t="s">
        <v>89</v>
      </c>
      <c r="C78" s="2" t="s">
        <v>7496</v>
      </c>
      <c r="D78" s="2" t="s">
        <v>7495</v>
      </c>
      <c r="E78" s="4">
        <v>43767</v>
      </c>
      <c r="F78" s="4">
        <v>43769</v>
      </c>
      <c r="G78" s="2" t="s">
        <v>91</v>
      </c>
      <c r="H78" s="2" t="s">
        <v>4316</v>
      </c>
      <c r="I78" s="17">
        <v>498609.3</v>
      </c>
      <c r="J78" s="2" t="s">
        <v>9484</v>
      </c>
      <c r="K78" s="4">
        <v>43770</v>
      </c>
      <c r="L78" s="17">
        <v>498609.3</v>
      </c>
      <c r="M78" s="2" t="s">
        <v>1955</v>
      </c>
      <c r="N78" s="17">
        <f>VLOOKUP(A78,[1]Sheet2!$B$1:$C$1336,2,FALSE)</f>
        <v>498609.3</v>
      </c>
      <c r="O78" s="37" t="e">
        <f>VLOOKUP(A78,PV_CF!$A$2:$K$1853,4,FALSE)</f>
        <v>#N/A</v>
      </c>
    </row>
    <row r="79" spans="1:15" hidden="1">
      <c r="A79" s="2" t="s">
        <v>9483</v>
      </c>
      <c r="B79" s="2" t="s">
        <v>9482</v>
      </c>
      <c r="C79" s="2" t="s">
        <v>2168</v>
      </c>
      <c r="D79" s="2" t="s">
        <v>2167</v>
      </c>
      <c r="E79" s="4">
        <v>43767</v>
      </c>
      <c r="F79" s="4">
        <v>43767</v>
      </c>
      <c r="G79" s="2" t="s">
        <v>9481</v>
      </c>
      <c r="H79" s="2" t="s">
        <v>4316</v>
      </c>
      <c r="I79" s="17">
        <v>120000</v>
      </c>
      <c r="J79" s="2" t="s">
        <v>9480</v>
      </c>
      <c r="K79" s="4">
        <v>43802</v>
      </c>
      <c r="L79" s="17">
        <v>120000</v>
      </c>
      <c r="M79" s="2" t="s">
        <v>1955</v>
      </c>
      <c r="N79" s="17">
        <f>VLOOKUP(A79,[1]Sheet2!$B$1:$C$1336,2,FALSE)</f>
        <v>120000</v>
      </c>
      <c r="O79" s="37" t="e">
        <f>VLOOKUP(A79,PV_CF!$A$2:$K$1853,4,FALSE)</f>
        <v>#N/A</v>
      </c>
    </row>
    <row r="80" spans="1:15" hidden="1">
      <c r="A80" s="2" t="s">
        <v>9479</v>
      </c>
      <c r="B80" s="2" t="s">
        <v>9478</v>
      </c>
      <c r="C80" s="2" t="s">
        <v>9477</v>
      </c>
      <c r="D80" s="2" t="s">
        <v>9476</v>
      </c>
      <c r="E80" s="4">
        <v>43770</v>
      </c>
      <c r="F80" s="4">
        <v>43770</v>
      </c>
      <c r="G80" s="2" t="s">
        <v>9475</v>
      </c>
      <c r="H80" s="2" t="s">
        <v>4690</v>
      </c>
      <c r="I80" s="17">
        <v>2250</v>
      </c>
      <c r="J80" s="2" t="s">
        <v>9474</v>
      </c>
      <c r="K80" s="4">
        <v>43770</v>
      </c>
      <c r="L80" s="17">
        <v>2397.1999999999998</v>
      </c>
      <c r="M80" s="2" t="s">
        <v>1955</v>
      </c>
      <c r="N80" s="17">
        <f>VLOOKUP(A80,[1]Sheet2!$B$1:$C$1336,2,FALSE)</f>
        <v>5250</v>
      </c>
      <c r="O80" s="37" t="e">
        <f>VLOOKUP(A80,PV_CF!$A$2:$K$1853,4,FALSE)</f>
        <v>#N/A</v>
      </c>
    </row>
    <row r="81" spans="1:15" hidden="1">
      <c r="A81" s="2" t="s">
        <v>9479</v>
      </c>
      <c r="B81" s="2" t="s">
        <v>9478</v>
      </c>
      <c r="C81" s="2" t="s">
        <v>9477</v>
      </c>
      <c r="D81" s="2" t="s">
        <v>9476</v>
      </c>
      <c r="E81" s="4">
        <v>43770</v>
      </c>
      <c r="F81" s="4">
        <v>43770</v>
      </c>
      <c r="G81" s="2" t="s">
        <v>9475</v>
      </c>
      <c r="H81" s="2" t="s">
        <v>4690</v>
      </c>
      <c r="I81" s="17">
        <v>3000</v>
      </c>
      <c r="J81" s="2" t="s">
        <v>9474</v>
      </c>
      <c r="K81" s="4">
        <v>43770</v>
      </c>
      <c r="L81" s="17">
        <v>3196.26</v>
      </c>
      <c r="M81" s="2" t="s">
        <v>1955</v>
      </c>
      <c r="N81" s="17">
        <f>VLOOKUP(A81,[1]Sheet2!$B$1:$C$1336,2,FALSE)</f>
        <v>5250</v>
      </c>
      <c r="O81" s="37" t="e">
        <f>VLOOKUP(A81,PV_CF!$A$2:$K$1853,4,FALSE)</f>
        <v>#N/A</v>
      </c>
    </row>
    <row r="82" spans="1:15" hidden="1">
      <c r="A82" s="2" t="s">
        <v>9473</v>
      </c>
      <c r="B82" s="2" t="s">
        <v>9472</v>
      </c>
      <c r="C82" s="2" t="s">
        <v>9273</v>
      </c>
      <c r="D82" s="2" t="s">
        <v>9272</v>
      </c>
      <c r="E82" s="4">
        <v>43767</v>
      </c>
      <c r="F82" s="4">
        <v>43767</v>
      </c>
      <c r="G82" s="2" t="s">
        <v>9471</v>
      </c>
      <c r="H82" s="2" t="s">
        <v>4316</v>
      </c>
      <c r="I82" s="17">
        <v>391620</v>
      </c>
      <c r="J82" s="2" t="s">
        <v>9470</v>
      </c>
      <c r="K82" s="4">
        <v>43836</v>
      </c>
      <c r="L82" s="17">
        <v>417240</v>
      </c>
      <c r="M82" s="2" t="s">
        <v>1955</v>
      </c>
      <c r="N82" s="17">
        <f>VLOOKUP(A82,[1]Sheet2!$B$1:$C$1336,2,FALSE)</f>
        <v>391620</v>
      </c>
      <c r="O82" s="37" t="e">
        <f>VLOOKUP(A82,PV_CF!$A$2:$K$1853,4,FALSE)</f>
        <v>#N/A</v>
      </c>
    </row>
    <row r="83" spans="1:15" hidden="1">
      <c r="A83" s="2" t="s">
        <v>9469</v>
      </c>
      <c r="B83" s="2" t="s">
        <v>9468</v>
      </c>
      <c r="C83" s="2" t="s">
        <v>7496</v>
      </c>
      <c r="D83" s="2" t="s">
        <v>7495</v>
      </c>
      <c r="E83" s="4">
        <v>43767</v>
      </c>
      <c r="F83" s="4">
        <v>43769</v>
      </c>
      <c r="G83" s="2" t="s">
        <v>9467</v>
      </c>
      <c r="H83" s="2" t="s">
        <v>4316</v>
      </c>
      <c r="I83" s="17">
        <v>379927.54</v>
      </c>
      <c r="J83" s="2" t="s">
        <v>9466</v>
      </c>
      <c r="K83" s="4">
        <v>43770</v>
      </c>
      <c r="L83" s="17">
        <v>379927.54</v>
      </c>
      <c r="M83" s="2" t="s">
        <v>1955</v>
      </c>
      <c r="N83" s="17">
        <f>VLOOKUP(A83,[1]Sheet2!$B$1:$C$1336,2,FALSE)</f>
        <v>379927.54</v>
      </c>
      <c r="O83" s="37" t="e">
        <f>VLOOKUP(A83,PV_CF!$A$2:$K$1853,4,FALSE)</f>
        <v>#N/A</v>
      </c>
    </row>
    <row r="84" spans="1:15" hidden="1">
      <c r="A84" s="2" t="s">
        <v>9461</v>
      </c>
      <c r="B84" s="2" t="s">
        <v>9460</v>
      </c>
      <c r="C84" s="2" t="s">
        <v>2631</v>
      </c>
      <c r="D84" s="2" t="s">
        <v>2630</v>
      </c>
      <c r="E84" s="4">
        <v>43767</v>
      </c>
      <c r="F84" s="4">
        <v>43799</v>
      </c>
      <c r="G84" s="2" t="s">
        <v>9465</v>
      </c>
      <c r="H84" s="2" t="s">
        <v>4316</v>
      </c>
      <c r="I84" s="17">
        <v>25000</v>
      </c>
      <c r="J84" s="2" t="s">
        <v>9464</v>
      </c>
      <c r="K84" s="4">
        <v>43789</v>
      </c>
      <c r="L84" s="17">
        <v>25000</v>
      </c>
      <c r="M84" s="2" t="s">
        <v>1955</v>
      </c>
      <c r="N84" s="17">
        <f>VLOOKUP(A84,[1]Sheet2!$B$1:$C$1336,2,FALSE)</f>
        <v>75000</v>
      </c>
      <c r="O84" s="37" t="e">
        <f>VLOOKUP(A84,PV_CF!$A$2:$K$1853,4,FALSE)</f>
        <v>#N/A</v>
      </c>
    </row>
    <row r="85" spans="1:15" hidden="1">
      <c r="A85" s="2" t="s">
        <v>9461</v>
      </c>
      <c r="B85" s="2" t="s">
        <v>9460</v>
      </c>
      <c r="C85" s="2" t="s">
        <v>2631</v>
      </c>
      <c r="D85" s="2" t="s">
        <v>2630</v>
      </c>
      <c r="E85" s="4">
        <v>43767</v>
      </c>
      <c r="F85" s="4">
        <v>43767</v>
      </c>
      <c r="G85" s="2" t="s">
        <v>9463</v>
      </c>
      <c r="H85" s="2" t="s">
        <v>4316</v>
      </c>
      <c r="I85" s="17">
        <v>25000</v>
      </c>
      <c r="J85" s="2" t="s">
        <v>9462</v>
      </c>
      <c r="K85" s="4">
        <v>43822</v>
      </c>
      <c r="L85" s="17">
        <v>25000</v>
      </c>
      <c r="M85" s="2" t="s">
        <v>1955</v>
      </c>
      <c r="N85" s="17">
        <f>VLOOKUP(A85,[1]Sheet2!$B$1:$C$1336,2,FALSE)</f>
        <v>75000</v>
      </c>
      <c r="O85" s="37" t="e">
        <f>VLOOKUP(A85,PV_CF!$A$2:$K$1853,4,FALSE)</f>
        <v>#N/A</v>
      </c>
    </row>
    <row r="86" spans="1:15" hidden="1">
      <c r="A86" s="2" t="s">
        <v>9461</v>
      </c>
      <c r="B86" s="2" t="s">
        <v>9460</v>
      </c>
      <c r="C86" s="2" t="s">
        <v>2631</v>
      </c>
      <c r="D86" s="2" t="s">
        <v>2630</v>
      </c>
      <c r="E86" s="4">
        <v>43767</v>
      </c>
      <c r="F86" s="4">
        <v>43767</v>
      </c>
      <c r="G86" s="2" t="s">
        <v>9459</v>
      </c>
      <c r="H86" s="2" t="s">
        <v>4316</v>
      </c>
      <c r="I86" s="17">
        <v>25000</v>
      </c>
      <c r="J86" s="2" t="s">
        <v>9458</v>
      </c>
      <c r="K86" s="4">
        <v>43858</v>
      </c>
      <c r="L86" s="17">
        <v>25000</v>
      </c>
      <c r="M86" s="2" t="s">
        <v>1955</v>
      </c>
      <c r="N86" s="17">
        <f>VLOOKUP(A86,[1]Sheet2!$B$1:$C$1336,2,FALSE)</f>
        <v>75000</v>
      </c>
      <c r="O86" s="37" t="e">
        <f>VLOOKUP(A86,PV_CF!$A$2:$K$1853,4,FALSE)</f>
        <v>#N/A</v>
      </c>
    </row>
    <row r="87" spans="1:15" hidden="1">
      <c r="A87" s="2" t="s">
        <v>9457</v>
      </c>
      <c r="B87" s="2" t="s">
        <v>9456</v>
      </c>
      <c r="C87" s="2" t="s">
        <v>8593</v>
      </c>
      <c r="D87" s="2" t="s">
        <v>8592</v>
      </c>
      <c r="E87" s="4">
        <v>43767</v>
      </c>
      <c r="F87" s="4">
        <v>43767</v>
      </c>
      <c r="G87" s="2" t="s">
        <v>9455</v>
      </c>
      <c r="H87" s="2" t="s">
        <v>5788</v>
      </c>
      <c r="I87" s="17">
        <v>321000</v>
      </c>
      <c r="J87" s="2" t="s">
        <v>9454</v>
      </c>
      <c r="K87" s="4">
        <v>43864</v>
      </c>
      <c r="L87" s="17">
        <v>321000</v>
      </c>
      <c r="M87" s="2" t="s">
        <v>1955</v>
      </c>
      <c r="N87" s="17">
        <f>VLOOKUP(A87,[1]Sheet2!$B$1:$C$1336,2,FALSE)</f>
        <v>321000</v>
      </c>
      <c r="O87" s="37" t="e">
        <f>VLOOKUP(A87,PV_CF!$A$2:$K$1853,4,FALSE)</f>
        <v>#N/A</v>
      </c>
    </row>
    <row r="88" spans="1:15" hidden="1">
      <c r="A88" s="2" t="s">
        <v>9453</v>
      </c>
      <c r="B88" s="2" t="s">
        <v>9452</v>
      </c>
      <c r="C88" s="2" t="s">
        <v>9451</v>
      </c>
      <c r="D88" s="2" t="s">
        <v>9450</v>
      </c>
      <c r="E88" s="4">
        <v>43768</v>
      </c>
      <c r="F88" s="4">
        <v>43768</v>
      </c>
      <c r="G88" s="2" t="s">
        <v>9449</v>
      </c>
      <c r="H88" s="2" t="s">
        <v>4959</v>
      </c>
      <c r="I88" s="17">
        <v>5000</v>
      </c>
      <c r="J88" s="2" t="s">
        <v>9448</v>
      </c>
      <c r="K88" s="4">
        <v>43802</v>
      </c>
      <c r="L88" s="17">
        <v>5000</v>
      </c>
      <c r="M88" s="2" t="s">
        <v>1955</v>
      </c>
      <c r="N88" s="17">
        <f>VLOOKUP(A88,[1]Sheet2!$B$1:$C$1336,2,FALSE)</f>
        <v>5000</v>
      </c>
      <c r="O88" s="37" t="e">
        <f>VLOOKUP(A88,PV_CF!$A$2:$K$1853,4,FALSE)</f>
        <v>#N/A</v>
      </c>
    </row>
    <row r="89" spans="1:15" hidden="1">
      <c r="A89" s="2" t="s">
        <v>9447</v>
      </c>
      <c r="B89" s="2" t="s">
        <v>9446</v>
      </c>
      <c r="C89" s="2" t="s">
        <v>2272</v>
      </c>
      <c r="D89" s="2" t="s">
        <v>2271</v>
      </c>
      <c r="E89" s="4">
        <v>43769</v>
      </c>
      <c r="F89" s="4">
        <v>43769</v>
      </c>
      <c r="G89" s="2" t="s">
        <v>9445</v>
      </c>
      <c r="H89" s="2" t="s">
        <v>5046</v>
      </c>
      <c r="I89" s="17">
        <v>78110</v>
      </c>
      <c r="J89" s="2" t="s">
        <v>9444</v>
      </c>
      <c r="K89" s="4">
        <v>43802</v>
      </c>
      <c r="L89" s="17">
        <v>83220</v>
      </c>
      <c r="M89" s="2" t="s">
        <v>1955</v>
      </c>
      <c r="N89" s="17">
        <f>VLOOKUP(A89,[1]Sheet2!$B$1:$C$1336,2,FALSE)</f>
        <v>78110</v>
      </c>
      <c r="O89" s="37" t="e">
        <f>VLOOKUP(A89,PV_CF!$A$2:$K$1853,4,FALSE)</f>
        <v>#N/A</v>
      </c>
    </row>
    <row r="90" spans="1:15" hidden="1">
      <c r="A90" s="2" t="s">
        <v>9443</v>
      </c>
      <c r="B90" s="2" t="s">
        <v>9442</v>
      </c>
      <c r="C90" s="2" t="s">
        <v>4237</v>
      </c>
      <c r="D90" s="2" t="s">
        <v>4236</v>
      </c>
      <c r="E90" s="4">
        <v>43770</v>
      </c>
      <c r="F90" s="4">
        <v>43777</v>
      </c>
      <c r="G90" s="2" t="s">
        <v>9441</v>
      </c>
      <c r="H90" s="2" t="s">
        <v>4234</v>
      </c>
      <c r="I90" s="17">
        <v>1332910</v>
      </c>
      <c r="J90" s="2" t="s">
        <v>9440</v>
      </c>
      <c r="K90" s="4">
        <v>43782</v>
      </c>
      <c r="L90" s="17">
        <v>1332910</v>
      </c>
      <c r="M90" s="2" t="s">
        <v>1955</v>
      </c>
      <c r="N90" s="17">
        <f>VLOOKUP(A90,[1]Sheet2!$B$1:$C$1336,2,FALSE)</f>
        <v>1332910</v>
      </c>
      <c r="O90" s="37" t="e">
        <f>VLOOKUP(A90,PV_CF!$A$2:$K$1853,4,FALSE)</f>
        <v>#N/A</v>
      </c>
    </row>
    <row r="91" spans="1:15" hidden="1">
      <c r="A91" s="2" t="s">
        <v>9439</v>
      </c>
      <c r="B91" s="2" t="s">
        <v>9438</v>
      </c>
      <c r="C91" s="2" t="s">
        <v>2448</v>
      </c>
      <c r="D91" s="2" t="s">
        <v>2447</v>
      </c>
      <c r="E91" s="4">
        <v>43770</v>
      </c>
      <c r="F91" s="4">
        <v>43770</v>
      </c>
      <c r="G91" s="2" t="s">
        <v>9437</v>
      </c>
      <c r="H91" s="2" t="s">
        <v>4796</v>
      </c>
      <c r="I91" s="17">
        <v>42800</v>
      </c>
      <c r="J91" s="2" t="s">
        <v>9436</v>
      </c>
      <c r="K91" s="4">
        <v>43850</v>
      </c>
      <c r="L91" s="17">
        <v>42800</v>
      </c>
      <c r="M91" s="2" t="s">
        <v>1955</v>
      </c>
      <c r="N91" s="17">
        <f>VLOOKUP(A91,[1]Sheet2!$B$1:$C$1336,2,FALSE)</f>
        <v>42800</v>
      </c>
      <c r="O91" s="37" t="e">
        <f>VLOOKUP(A91,PV_CF!$A$2:$K$1853,4,FALSE)</f>
        <v>#N/A</v>
      </c>
    </row>
    <row r="92" spans="1:15" hidden="1">
      <c r="A92" s="2" t="s">
        <v>9433</v>
      </c>
      <c r="B92" s="2" t="s">
        <v>9432</v>
      </c>
      <c r="C92" s="2" t="s">
        <v>2143</v>
      </c>
      <c r="D92" s="2" t="s">
        <v>2142</v>
      </c>
      <c r="E92" s="4">
        <v>43770</v>
      </c>
      <c r="F92" s="4">
        <v>43775</v>
      </c>
      <c r="G92" s="2" t="s">
        <v>9435</v>
      </c>
      <c r="H92" s="2" t="s">
        <v>8514</v>
      </c>
      <c r="I92" s="17">
        <v>248775</v>
      </c>
      <c r="J92" s="2" t="s">
        <v>9434</v>
      </c>
      <c r="K92" s="4">
        <v>43892</v>
      </c>
      <c r="L92" s="17">
        <v>248775</v>
      </c>
      <c r="M92" s="2" t="s">
        <v>1955</v>
      </c>
      <c r="N92" s="17">
        <f>VLOOKUP(A92,[1]Sheet2!$B$1:$C$1336,2,FALSE)</f>
        <v>497550</v>
      </c>
      <c r="O92" s="37" t="e">
        <f>VLOOKUP(A92,PV_CF!$A$2:$K$1853,4,FALSE)</f>
        <v>#N/A</v>
      </c>
    </row>
    <row r="93" spans="1:15" hidden="1">
      <c r="A93" s="2" t="s">
        <v>9433</v>
      </c>
      <c r="B93" s="2" t="s">
        <v>9432</v>
      </c>
      <c r="C93" s="2" t="s">
        <v>2143</v>
      </c>
      <c r="D93" s="2" t="s">
        <v>2142</v>
      </c>
      <c r="E93" s="4">
        <v>43770</v>
      </c>
      <c r="F93" s="4">
        <v>43775</v>
      </c>
      <c r="G93" s="2" t="s">
        <v>9431</v>
      </c>
      <c r="H93" s="2" t="s">
        <v>8514</v>
      </c>
      <c r="I93" s="17">
        <v>248775</v>
      </c>
      <c r="J93" s="2" t="s">
        <v>9430</v>
      </c>
      <c r="K93" s="4">
        <v>43892</v>
      </c>
      <c r="L93" s="17">
        <v>248775</v>
      </c>
      <c r="M93" s="2" t="s">
        <v>1955</v>
      </c>
      <c r="N93" s="17">
        <f>VLOOKUP(A93,[1]Sheet2!$B$1:$C$1336,2,FALSE)</f>
        <v>497550</v>
      </c>
      <c r="O93" s="37" t="e">
        <f>VLOOKUP(A93,PV_CF!$A$2:$K$1853,4,FALSE)</f>
        <v>#N/A</v>
      </c>
    </row>
    <row r="94" spans="1:15" hidden="1">
      <c r="A94" s="2" t="s">
        <v>9429</v>
      </c>
      <c r="B94" s="2" t="s">
        <v>9428</v>
      </c>
      <c r="C94" s="2" t="s">
        <v>9427</v>
      </c>
      <c r="D94" s="2" t="s">
        <v>9426</v>
      </c>
      <c r="E94" s="4">
        <v>43775</v>
      </c>
      <c r="F94" s="4">
        <v>43776</v>
      </c>
      <c r="G94" s="2" t="s">
        <v>9425</v>
      </c>
      <c r="H94" s="2" t="s">
        <v>4241</v>
      </c>
      <c r="I94" s="17">
        <v>24000</v>
      </c>
      <c r="J94" s="2" t="s">
        <v>9424</v>
      </c>
      <c r="K94" s="4">
        <v>43802</v>
      </c>
      <c r="L94" s="17">
        <v>24000</v>
      </c>
      <c r="M94" s="2" t="s">
        <v>1955</v>
      </c>
      <c r="N94" s="17">
        <f>VLOOKUP(A94,[1]Sheet2!$B$1:$C$1336,2,FALSE)</f>
        <v>24000</v>
      </c>
      <c r="O94" s="37" t="e">
        <f>VLOOKUP(A94,PV_CF!$A$2:$K$1853,4,FALSE)</f>
        <v>#N/A</v>
      </c>
    </row>
    <row r="95" spans="1:15" hidden="1">
      <c r="A95" s="2" t="s">
        <v>9416</v>
      </c>
      <c r="B95" s="2" t="s">
        <v>9415</v>
      </c>
      <c r="C95" s="2" t="s">
        <v>2048</v>
      </c>
      <c r="D95" s="2" t="s">
        <v>2047</v>
      </c>
      <c r="E95" s="4">
        <v>43776</v>
      </c>
      <c r="F95" s="4">
        <v>43776</v>
      </c>
      <c r="G95" s="2" t="s">
        <v>9422</v>
      </c>
      <c r="H95" s="2" t="s">
        <v>5788</v>
      </c>
      <c r="I95" s="17">
        <v>31137</v>
      </c>
      <c r="J95" s="2" t="s">
        <v>9423</v>
      </c>
      <c r="K95" s="4">
        <v>43834</v>
      </c>
      <c r="L95" s="17">
        <v>33174</v>
      </c>
      <c r="M95" s="2" t="s">
        <v>1955</v>
      </c>
      <c r="N95" s="17">
        <f>VLOOKUP(A95,[1]Sheet2!$B$1:$C$1336,2,FALSE)</f>
        <v>31137</v>
      </c>
      <c r="O95" s="37" t="e">
        <f>VLOOKUP(A95,PV_CF!$A$2:$K$1853,4,FALSE)</f>
        <v>#N/A</v>
      </c>
    </row>
    <row r="96" spans="1:15" hidden="1">
      <c r="A96" s="2" t="s">
        <v>9416</v>
      </c>
      <c r="B96" s="2" t="s">
        <v>9415</v>
      </c>
      <c r="C96" s="2" t="s">
        <v>2048</v>
      </c>
      <c r="D96" s="2" t="s">
        <v>2047</v>
      </c>
      <c r="E96" s="4">
        <v>43776</v>
      </c>
      <c r="F96" s="4">
        <v>43776</v>
      </c>
      <c r="G96" s="2" t="s">
        <v>9422</v>
      </c>
      <c r="H96" s="2" t="s">
        <v>5788</v>
      </c>
      <c r="I96" s="17">
        <v>-31137</v>
      </c>
      <c r="J96" s="2" t="s">
        <v>9421</v>
      </c>
      <c r="K96" s="4">
        <v>43837</v>
      </c>
      <c r="L96" s="17">
        <v>-31137</v>
      </c>
      <c r="M96" s="2" t="s">
        <v>1955</v>
      </c>
      <c r="N96" s="17">
        <f>VLOOKUP(A96,[1]Sheet2!$B$1:$C$1336,2,FALSE)</f>
        <v>31137</v>
      </c>
      <c r="O96" s="37" t="e">
        <f>VLOOKUP(A96,PV_CF!$A$2:$K$1853,4,FALSE)</f>
        <v>#N/A</v>
      </c>
    </row>
    <row r="97" spans="1:15" hidden="1">
      <c r="A97" s="2" t="s">
        <v>9416</v>
      </c>
      <c r="B97" s="2" t="s">
        <v>9415</v>
      </c>
      <c r="C97" s="2" t="s">
        <v>2048</v>
      </c>
      <c r="D97" s="2" t="s">
        <v>2047</v>
      </c>
      <c r="E97" s="4">
        <v>43776</v>
      </c>
      <c r="F97" s="4">
        <v>43776</v>
      </c>
      <c r="G97" s="2" t="s">
        <v>9420</v>
      </c>
      <c r="H97" s="2" t="s">
        <v>5788</v>
      </c>
      <c r="I97" s="17">
        <v>10379</v>
      </c>
      <c r="J97" s="2" t="s">
        <v>9419</v>
      </c>
      <c r="K97" s="4">
        <v>43837</v>
      </c>
      <c r="L97" s="17">
        <v>11058</v>
      </c>
      <c r="M97" s="2" t="s">
        <v>1955</v>
      </c>
      <c r="N97" s="17">
        <f>VLOOKUP(A97,[1]Sheet2!$B$1:$C$1336,2,FALSE)</f>
        <v>31137</v>
      </c>
      <c r="O97" s="37" t="e">
        <f>VLOOKUP(A97,PV_CF!$A$2:$K$1853,4,FALSE)</f>
        <v>#N/A</v>
      </c>
    </row>
    <row r="98" spans="1:15" hidden="1">
      <c r="A98" s="2" t="s">
        <v>9416</v>
      </c>
      <c r="B98" s="2" t="s">
        <v>9415</v>
      </c>
      <c r="C98" s="2" t="s">
        <v>2048</v>
      </c>
      <c r="D98" s="2" t="s">
        <v>2047</v>
      </c>
      <c r="E98" s="4">
        <v>43776</v>
      </c>
      <c r="F98" s="4">
        <v>43776</v>
      </c>
      <c r="G98" s="2" t="s">
        <v>9418</v>
      </c>
      <c r="H98" s="2" t="s">
        <v>5788</v>
      </c>
      <c r="I98" s="17">
        <v>10379</v>
      </c>
      <c r="J98" s="2" t="s">
        <v>9417</v>
      </c>
      <c r="K98" s="4">
        <v>43922</v>
      </c>
      <c r="L98" s="17">
        <v>11058</v>
      </c>
      <c r="M98" s="2" t="s">
        <v>1955</v>
      </c>
      <c r="N98" s="17">
        <f>VLOOKUP(A98,[1]Sheet2!$B$1:$C$1336,2,FALSE)</f>
        <v>31137</v>
      </c>
      <c r="O98" s="37" t="e">
        <f>VLOOKUP(A98,PV_CF!$A$2:$K$1853,4,FALSE)</f>
        <v>#N/A</v>
      </c>
    </row>
    <row r="99" spans="1:15" hidden="1">
      <c r="A99" s="2" t="s">
        <v>9416</v>
      </c>
      <c r="B99" s="2" t="s">
        <v>9415</v>
      </c>
      <c r="C99" s="2" t="s">
        <v>2048</v>
      </c>
      <c r="D99" s="2" t="s">
        <v>2047</v>
      </c>
      <c r="E99" s="4">
        <v>43776</v>
      </c>
      <c r="F99" s="4">
        <v>43776</v>
      </c>
      <c r="G99" s="2" t="s">
        <v>9414</v>
      </c>
      <c r="H99" s="2" t="s">
        <v>5788</v>
      </c>
      <c r="I99" s="17">
        <v>10379</v>
      </c>
      <c r="J99" s="2" t="s">
        <v>9413</v>
      </c>
      <c r="K99" s="4">
        <v>43952</v>
      </c>
      <c r="L99" s="17">
        <v>11058</v>
      </c>
      <c r="M99" s="2" t="s">
        <v>1955</v>
      </c>
      <c r="N99" s="17">
        <f>VLOOKUP(A99,[1]Sheet2!$B$1:$C$1336,2,FALSE)</f>
        <v>31137</v>
      </c>
      <c r="O99" s="37" t="e">
        <f>VLOOKUP(A99,PV_CF!$A$2:$K$1853,4,FALSE)</f>
        <v>#N/A</v>
      </c>
    </row>
    <row r="100" spans="1:15" hidden="1">
      <c r="A100" s="2" t="s">
        <v>9412</v>
      </c>
      <c r="B100" s="2" t="s">
        <v>9411</v>
      </c>
      <c r="C100" s="2" t="s">
        <v>5654</v>
      </c>
      <c r="D100" s="2" t="s">
        <v>5653</v>
      </c>
      <c r="E100" s="4">
        <v>43776</v>
      </c>
      <c r="F100" s="4">
        <v>43776</v>
      </c>
      <c r="G100" s="2" t="s">
        <v>9410</v>
      </c>
      <c r="H100" s="2" t="s">
        <v>5788</v>
      </c>
      <c r="I100" s="17">
        <v>64842</v>
      </c>
      <c r="J100" s="2" t="s">
        <v>9409</v>
      </c>
      <c r="K100" s="4">
        <v>43864</v>
      </c>
      <c r="L100" s="17">
        <v>69084</v>
      </c>
      <c r="M100" s="2" t="s">
        <v>1955</v>
      </c>
      <c r="N100" s="17">
        <f>VLOOKUP(A100,[1]Sheet2!$B$1:$C$1336,2,FALSE)</f>
        <v>64842</v>
      </c>
      <c r="O100" s="37" t="e">
        <f>VLOOKUP(A100,PV_CF!$A$2:$K$1853,4,FALSE)</f>
        <v>#N/A</v>
      </c>
    </row>
    <row r="101" spans="1:15" hidden="1">
      <c r="A101" s="2" t="s">
        <v>9398</v>
      </c>
      <c r="B101" s="2" t="s">
        <v>9397</v>
      </c>
      <c r="C101" s="2" t="s">
        <v>2514</v>
      </c>
      <c r="D101" s="2" t="s">
        <v>2513</v>
      </c>
      <c r="E101" s="4">
        <v>43776</v>
      </c>
      <c r="F101" s="4">
        <v>43776</v>
      </c>
      <c r="G101" s="2" t="s">
        <v>9408</v>
      </c>
      <c r="H101" s="2" t="s">
        <v>5046</v>
      </c>
      <c r="I101" s="17">
        <v>18500</v>
      </c>
      <c r="J101" s="2" t="s">
        <v>9407</v>
      </c>
      <c r="K101" s="4">
        <v>43826</v>
      </c>
      <c r="L101" s="17">
        <v>18500</v>
      </c>
      <c r="M101" s="2" t="s">
        <v>1955</v>
      </c>
      <c r="N101" s="17">
        <f>VLOOKUP(A101,[1]Sheet2!$B$1:$C$1336,2,FALSE)</f>
        <v>111000</v>
      </c>
      <c r="O101" s="37">
        <f>VLOOKUP(A101,PV_CF!$A$2:$K$1853,4,FALSE)</f>
        <v>43951</v>
      </c>
    </row>
    <row r="102" spans="1:15" hidden="1">
      <c r="A102" s="2" t="s">
        <v>9398</v>
      </c>
      <c r="B102" s="2" t="s">
        <v>9397</v>
      </c>
      <c r="C102" s="2" t="s">
        <v>2514</v>
      </c>
      <c r="D102" s="2" t="s">
        <v>2513</v>
      </c>
      <c r="E102" s="4">
        <v>43776</v>
      </c>
      <c r="F102" s="4">
        <v>43776</v>
      </c>
      <c r="G102" s="2" t="s">
        <v>9406</v>
      </c>
      <c r="H102" s="2" t="s">
        <v>5046</v>
      </c>
      <c r="I102" s="17">
        <v>18500</v>
      </c>
      <c r="J102" s="2" t="s">
        <v>9405</v>
      </c>
      <c r="K102" s="4">
        <v>43859</v>
      </c>
      <c r="L102" s="17">
        <v>18500</v>
      </c>
      <c r="M102" s="2" t="s">
        <v>1955</v>
      </c>
      <c r="N102" s="17">
        <f>VLOOKUP(A102,[1]Sheet2!$B$1:$C$1336,2,FALSE)</f>
        <v>111000</v>
      </c>
      <c r="O102" s="37">
        <f>VLOOKUP(A102,PV_CF!$A$2:$K$1853,4,FALSE)</f>
        <v>43951</v>
      </c>
    </row>
    <row r="103" spans="1:15" hidden="1">
      <c r="A103" s="2" t="s">
        <v>9398</v>
      </c>
      <c r="B103" s="2" t="s">
        <v>9397</v>
      </c>
      <c r="C103" s="2" t="s">
        <v>2514</v>
      </c>
      <c r="D103" s="2" t="s">
        <v>2513</v>
      </c>
      <c r="E103" s="4">
        <v>43776</v>
      </c>
      <c r="F103" s="4">
        <v>43776</v>
      </c>
      <c r="G103" s="2" t="s">
        <v>9404</v>
      </c>
      <c r="H103" s="2" t="s">
        <v>5046</v>
      </c>
      <c r="I103" s="17">
        <v>18500</v>
      </c>
      <c r="J103" s="2" t="s">
        <v>9403</v>
      </c>
      <c r="K103" s="4">
        <v>43889</v>
      </c>
      <c r="L103" s="17">
        <v>18500</v>
      </c>
      <c r="M103" s="2" t="s">
        <v>1955</v>
      </c>
      <c r="N103" s="17">
        <f>VLOOKUP(A103,[1]Sheet2!$B$1:$C$1336,2,FALSE)</f>
        <v>111000</v>
      </c>
      <c r="O103" s="37">
        <f>VLOOKUP(A103,PV_CF!$A$2:$K$1853,4,FALSE)</f>
        <v>43951</v>
      </c>
    </row>
    <row r="104" spans="1:15" hidden="1">
      <c r="A104" s="2" t="s">
        <v>9398</v>
      </c>
      <c r="B104" s="2" t="s">
        <v>9397</v>
      </c>
      <c r="C104" s="2" t="s">
        <v>2514</v>
      </c>
      <c r="D104" s="2" t="s">
        <v>2513</v>
      </c>
      <c r="E104" s="4">
        <v>43776</v>
      </c>
      <c r="F104" s="4">
        <v>43776</v>
      </c>
      <c r="G104" s="2" t="s">
        <v>9402</v>
      </c>
      <c r="H104" s="2" t="s">
        <v>5046</v>
      </c>
      <c r="I104" s="17">
        <v>18500</v>
      </c>
      <c r="J104" s="2" t="s">
        <v>9401</v>
      </c>
      <c r="K104" s="4">
        <v>43913</v>
      </c>
      <c r="L104" s="17">
        <v>18500</v>
      </c>
      <c r="M104" s="2" t="s">
        <v>1955</v>
      </c>
      <c r="N104" s="17">
        <f>VLOOKUP(A104,[1]Sheet2!$B$1:$C$1336,2,FALSE)</f>
        <v>111000</v>
      </c>
      <c r="O104" s="37">
        <f>VLOOKUP(A104,PV_CF!$A$2:$K$1853,4,FALSE)</f>
        <v>43951</v>
      </c>
    </row>
    <row r="105" spans="1:15" hidden="1">
      <c r="A105" s="2" t="s">
        <v>9398</v>
      </c>
      <c r="B105" s="2" t="s">
        <v>9397</v>
      </c>
      <c r="C105" s="2" t="s">
        <v>2514</v>
      </c>
      <c r="D105" s="2" t="s">
        <v>2513</v>
      </c>
      <c r="E105" s="4">
        <v>43776</v>
      </c>
      <c r="F105" s="4">
        <v>43776</v>
      </c>
      <c r="G105" s="2" t="s">
        <v>9400</v>
      </c>
      <c r="H105" s="2" t="s">
        <v>5046</v>
      </c>
      <c r="I105" s="17">
        <v>18500</v>
      </c>
      <c r="J105" s="2" t="s">
        <v>9399</v>
      </c>
      <c r="K105" s="4">
        <v>43943</v>
      </c>
      <c r="L105" s="17">
        <v>18500</v>
      </c>
      <c r="M105" s="2" t="s">
        <v>1955</v>
      </c>
      <c r="N105" s="17">
        <f>VLOOKUP(A105,[1]Sheet2!$B$1:$C$1336,2,FALSE)</f>
        <v>111000</v>
      </c>
      <c r="O105" s="37">
        <f>VLOOKUP(A105,PV_CF!$A$2:$K$1853,4,FALSE)</f>
        <v>43951</v>
      </c>
    </row>
    <row r="106" spans="1:15" hidden="1">
      <c r="A106" s="2" t="s">
        <v>9398</v>
      </c>
      <c r="B106" s="2" t="s">
        <v>9397</v>
      </c>
      <c r="C106" s="2" t="s">
        <v>2514</v>
      </c>
      <c r="D106" s="2" t="s">
        <v>2513</v>
      </c>
      <c r="E106" s="4">
        <v>43776</v>
      </c>
      <c r="F106" s="4">
        <v>43776</v>
      </c>
      <c r="G106" s="2" t="s">
        <v>9396</v>
      </c>
      <c r="H106" s="2" t="s">
        <v>5046</v>
      </c>
      <c r="I106" s="17">
        <v>18500</v>
      </c>
      <c r="J106" s="2" t="s">
        <v>9395</v>
      </c>
      <c r="K106" s="4">
        <v>43973</v>
      </c>
      <c r="L106" s="17">
        <v>18500</v>
      </c>
      <c r="M106" s="2" t="s">
        <v>1955</v>
      </c>
      <c r="N106" s="17">
        <f>VLOOKUP(A106,[1]Sheet2!$B$1:$C$1336,2,FALSE)</f>
        <v>111000</v>
      </c>
      <c r="O106" s="37">
        <f>VLOOKUP(A106,PV_CF!$A$2:$K$1853,4,FALSE)</f>
        <v>43951</v>
      </c>
    </row>
    <row r="107" spans="1:15" hidden="1">
      <c r="A107" s="2" t="s">
        <v>9392</v>
      </c>
      <c r="B107" s="2" t="s">
        <v>9391</v>
      </c>
      <c r="C107" s="2" t="s">
        <v>9390</v>
      </c>
      <c r="D107" s="2" t="s">
        <v>9389</v>
      </c>
      <c r="E107" s="4">
        <v>43777</v>
      </c>
      <c r="F107" s="4">
        <v>43810</v>
      </c>
      <c r="G107" s="2" t="s">
        <v>9394</v>
      </c>
      <c r="H107" s="2" t="s">
        <v>5936</v>
      </c>
      <c r="I107" s="17">
        <v>640000</v>
      </c>
      <c r="J107" s="2" t="s">
        <v>9393</v>
      </c>
      <c r="K107" s="4">
        <v>43781</v>
      </c>
      <c r="L107" s="17">
        <v>681869.16</v>
      </c>
      <c r="M107" s="2" t="s">
        <v>1955</v>
      </c>
      <c r="N107" s="17">
        <f>VLOOKUP(A107,[1]Sheet2!$B$1:$C$1336,2,FALSE)</f>
        <v>800000</v>
      </c>
      <c r="O107" s="37" t="e">
        <f>VLOOKUP(A107,PV_CF!$A$2:$K$1853,4,FALSE)</f>
        <v>#N/A</v>
      </c>
    </row>
    <row r="108" spans="1:15" hidden="1">
      <c r="A108" s="2" t="s">
        <v>9392</v>
      </c>
      <c r="B108" s="2" t="s">
        <v>9391</v>
      </c>
      <c r="C108" s="2" t="s">
        <v>9390</v>
      </c>
      <c r="D108" s="2" t="s">
        <v>9389</v>
      </c>
      <c r="E108" s="4">
        <v>43777</v>
      </c>
      <c r="F108" s="4">
        <v>43777</v>
      </c>
      <c r="G108" s="2" t="s">
        <v>9388</v>
      </c>
      <c r="H108" s="2" t="s">
        <v>5936</v>
      </c>
      <c r="I108" s="17">
        <v>160000</v>
      </c>
      <c r="J108" s="2" t="s">
        <v>9387</v>
      </c>
      <c r="K108" s="4">
        <v>43850</v>
      </c>
      <c r="L108" s="17">
        <v>170467.29</v>
      </c>
      <c r="M108" s="2" t="s">
        <v>1955</v>
      </c>
      <c r="N108" s="17">
        <f>VLOOKUP(A108,[1]Sheet2!$B$1:$C$1336,2,FALSE)</f>
        <v>800000</v>
      </c>
      <c r="O108" s="37" t="e">
        <f>VLOOKUP(A108,PV_CF!$A$2:$K$1853,4,FALSE)</f>
        <v>#N/A</v>
      </c>
    </row>
    <row r="109" spans="1:15" hidden="1">
      <c r="A109" s="2" t="s">
        <v>9386</v>
      </c>
      <c r="B109" s="2" t="s">
        <v>9385</v>
      </c>
      <c r="C109" s="2" t="s">
        <v>2035</v>
      </c>
      <c r="D109" s="2" t="s">
        <v>2034</v>
      </c>
      <c r="E109" s="4">
        <v>43780</v>
      </c>
      <c r="F109" s="4">
        <v>43780</v>
      </c>
      <c r="G109" s="2" t="s">
        <v>9384</v>
      </c>
      <c r="H109" s="2" t="s">
        <v>5046</v>
      </c>
      <c r="I109" s="17">
        <v>88000</v>
      </c>
      <c r="J109" s="2" t="s">
        <v>9383</v>
      </c>
      <c r="K109" s="4">
        <v>43864</v>
      </c>
      <c r="L109" s="17">
        <v>93757.01</v>
      </c>
      <c r="M109" s="2" t="s">
        <v>1955</v>
      </c>
      <c r="N109" s="17">
        <f>VLOOKUP(A109,[1]Sheet2!$B$1:$C$1336,2,FALSE)</f>
        <v>88000</v>
      </c>
      <c r="O109" s="37" t="e">
        <f>VLOOKUP(A109,PV_CF!$A$2:$K$1853,4,FALSE)</f>
        <v>#N/A</v>
      </c>
    </row>
    <row r="110" spans="1:15" hidden="1">
      <c r="A110" s="2" t="s">
        <v>9382</v>
      </c>
      <c r="B110" s="2" t="s">
        <v>9381</v>
      </c>
      <c r="C110" s="2" t="s">
        <v>2958</v>
      </c>
      <c r="D110" s="2" t="s">
        <v>2957</v>
      </c>
      <c r="E110" s="4">
        <v>43780</v>
      </c>
      <c r="F110" s="4">
        <v>43780</v>
      </c>
      <c r="G110" s="2" t="s">
        <v>9380</v>
      </c>
      <c r="H110" s="2" t="s">
        <v>5788</v>
      </c>
      <c r="I110" s="17">
        <v>57000</v>
      </c>
      <c r="J110" s="2" t="s">
        <v>9379</v>
      </c>
      <c r="K110" s="4">
        <v>43879</v>
      </c>
      <c r="L110" s="17">
        <v>57000</v>
      </c>
      <c r="M110" s="2" t="s">
        <v>1955</v>
      </c>
      <c r="N110" s="17">
        <f>VLOOKUP(A110,[1]Sheet2!$B$1:$C$1336,2,FALSE)</f>
        <v>57000</v>
      </c>
      <c r="O110" s="37" t="e">
        <f>VLOOKUP(A110,PV_CF!$A$2:$K$1853,4,FALSE)</f>
        <v>#N/A</v>
      </c>
    </row>
    <row r="111" spans="1:15" hidden="1">
      <c r="A111" s="2" t="s">
        <v>9378</v>
      </c>
      <c r="B111" s="2" t="s">
        <v>9377</v>
      </c>
      <c r="C111" s="2" t="s">
        <v>2390</v>
      </c>
      <c r="D111" s="2" t="s">
        <v>2389</v>
      </c>
      <c r="E111" s="4">
        <v>43781</v>
      </c>
      <c r="F111" s="4">
        <v>43781</v>
      </c>
      <c r="G111" s="2" t="s">
        <v>9376</v>
      </c>
      <c r="H111" s="2" t="s">
        <v>5788</v>
      </c>
      <c r="I111" s="17">
        <v>499690</v>
      </c>
      <c r="J111" s="2" t="s">
        <v>9375</v>
      </c>
      <c r="K111" s="4">
        <v>43834</v>
      </c>
      <c r="L111" s="17">
        <v>499690</v>
      </c>
      <c r="M111" s="2" t="s">
        <v>1955</v>
      </c>
      <c r="N111" s="17">
        <f>VLOOKUP(A111,[1]Sheet2!$B$1:$C$1336,2,FALSE)</f>
        <v>499690</v>
      </c>
      <c r="O111" s="37" t="e">
        <f>VLOOKUP(A111,PV_CF!$A$2:$K$1853,4,FALSE)</f>
        <v>#N/A</v>
      </c>
    </row>
    <row r="112" spans="1:15" hidden="1">
      <c r="A112" s="2" t="s">
        <v>9374</v>
      </c>
      <c r="B112" s="2" t="s">
        <v>9373</v>
      </c>
      <c r="C112" s="2" t="s">
        <v>2390</v>
      </c>
      <c r="D112" s="2" t="s">
        <v>2389</v>
      </c>
      <c r="E112" s="4">
        <v>43781</v>
      </c>
      <c r="F112" s="4">
        <v>43781</v>
      </c>
      <c r="G112" s="2" t="s">
        <v>9372</v>
      </c>
      <c r="H112" s="2" t="s">
        <v>5788</v>
      </c>
      <c r="I112" s="17">
        <v>493270</v>
      </c>
      <c r="J112" s="2" t="s">
        <v>9371</v>
      </c>
      <c r="K112" s="4">
        <v>43834</v>
      </c>
      <c r="L112" s="17">
        <v>493270</v>
      </c>
      <c r="M112" s="2" t="s">
        <v>1955</v>
      </c>
      <c r="N112" s="17">
        <f>VLOOKUP(A112,[1]Sheet2!$B$1:$C$1336,2,FALSE)</f>
        <v>493270</v>
      </c>
      <c r="O112" s="37" t="e">
        <f>VLOOKUP(A112,PV_CF!$A$2:$K$1853,4,FALSE)</f>
        <v>#N/A</v>
      </c>
    </row>
    <row r="113" spans="1:15" hidden="1">
      <c r="A113" s="2" t="s">
        <v>9370</v>
      </c>
      <c r="B113" s="2" t="s">
        <v>9369</v>
      </c>
      <c r="C113" s="2" t="s">
        <v>2390</v>
      </c>
      <c r="D113" s="2" t="s">
        <v>2389</v>
      </c>
      <c r="E113" s="4">
        <v>43781</v>
      </c>
      <c r="F113" s="4">
        <v>43781</v>
      </c>
      <c r="G113" s="2" t="s">
        <v>9368</v>
      </c>
      <c r="H113" s="2" t="s">
        <v>5788</v>
      </c>
      <c r="I113" s="17">
        <v>494340</v>
      </c>
      <c r="J113" s="2" t="s">
        <v>9367</v>
      </c>
      <c r="K113" s="4">
        <v>43834</v>
      </c>
      <c r="L113" s="17">
        <v>494340</v>
      </c>
      <c r="M113" s="2" t="s">
        <v>1955</v>
      </c>
      <c r="N113" s="17">
        <f>VLOOKUP(A113,[1]Sheet2!$B$1:$C$1336,2,FALSE)</f>
        <v>494340</v>
      </c>
      <c r="O113" s="37" t="e">
        <f>VLOOKUP(A113,PV_CF!$A$2:$K$1853,4,FALSE)</f>
        <v>#N/A</v>
      </c>
    </row>
    <row r="114" spans="1:15" hidden="1">
      <c r="A114" s="2" t="s">
        <v>9366</v>
      </c>
      <c r="B114" s="2" t="s">
        <v>9365</v>
      </c>
      <c r="C114" s="2" t="s">
        <v>2390</v>
      </c>
      <c r="D114" s="2" t="s">
        <v>2389</v>
      </c>
      <c r="E114" s="4">
        <v>43781</v>
      </c>
      <c r="F114" s="4">
        <v>43781</v>
      </c>
      <c r="G114" s="2" t="s">
        <v>9364</v>
      </c>
      <c r="H114" s="2" t="s">
        <v>5788</v>
      </c>
      <c r="I114" s="17">
        <v>499583</v>
      </c>
      <c r="J114" s="2" t="s">
        <v>9363</v>
      </c>
      <c r="K114" s="4">
        <v>43834</v>
      </c>
      <c r="L114" s="17">
        <v>499583</v>
      </c>
      <c r="M114" s="2" t="s">
        <v>1955</v>
      </c>
      <c r="N114" s="17">
        <f>VLOOKUP(A114,[1]Sheet2!$B$1:$C$1336,2,FALSE)</f>
        <v>499583</v>
      </c>
      <c r="O114" s="37" t="e">
        <f>VLOOKUP(A114,PV_CF!$A$2:$K$1853,4,FALSE)</f>
        <v>#N/A</v>
      </c>
    </row>
    <row r="115" spans="1:15" hidden="1">
      <c r="A115" s="2" t="s">
        <v>9362</v>
      </c>
      <c r="B115" s="2" t="s">
        <v>9361</v>
      </c>
      <c r="C115" s="2" t="s">
        <v>2390</v>
      </c>
      <c r="D115" s="2" t="s">
        <v>2389</v>
      </c>
      <c r="E115" s="4">
        <v>43781</v>
      </c>
      <c r="F115" s="4">
        <v>43781</v>
      </c>
      <c r="G115" s="2" t="s">
        <v>9360</v>
      </c>
      <c r="H115" s="2" t="s">
        <v>5788</v>
      </c>
      <c r="I115" s="17">
        <v>449400</v>
      </c>
      <c r="J115" s="2" t="s">
        <v>9359</v>
      </c>
      <c r="K115" s="4">
        <v>43834</v>
      </c>
      <c r="L115" s="17">
        <v>449400</v>
      </c>
      <c r="M115" s="2" t="s">
        <v>1955</v>
      </c>
      <c r="N115" s="17">
        <f>VLOOKUP(A115,[1]Sheet2!$B$1:$C$1336,2,FALSE)</f>
        <v>449400</v>
      </c>
      <c r="O115" s="37" t="e">
        <f>VLOOKUP(A115,PV_CF!$A$2:$K$1853,4,FALSE)</f>
        <v>#N/A</v>
      </c>
    </row>
    <row r="116" spans="1:15" hidden="1">
      <c r="A116" s="2" t="s">
        <v>9358</v>
      </c>
      <c r="B116" s="2" t="s">
        <v>9357</v>
      </c>
      <c r="C116" s="2" t="s">
        <v>7395</v>
      </c>
      <c r="D116" s="2" t="s">
        <v>7394</v>
      </c>
      <c r="E116" s="4">
        <v>43781</v>
      </c>
      <c r="F116" s="4">
        <v>43781</v>
      </c>
      <c r="G116" s="2" t="s">
        <v>9356</v>
      </c>
      <c r="H116" s="2" t="s">
        <v>5788</v>
      </c>
      <c r="I116" s="17">
        <v>465011.31</v>
      </c>
      <c r="J116" s="2" t="s">
        <v>9355</v>
      </c>
      <c r="K116" s="4">
        <v>43952</v>
      </c>
      <c r="L116" s="17">
        <v>465011.31</v>
      </c>
      <c r="M116" s="2" t="s">
        <v>1955</v>
      </c>
      <c r="N116" s="17">
        <f>VLOOKUP(A116,[1]Sheet2!$B$1:$C$1336,2,FALSE)</f>
        <v>465011.31</v>
      </c>
      <c r="O116" s="37" t="e">
        <f>VLOOKUP(A116,PV_CF!$A$2:$K$1853,4,FALSE)</f>
        <v>#N/A</v>
      </c>
    </row>
    <row r="117" spans="1:15" hidden="1">
      <c r="A117" s="2" t="s">
        <v>9354</v>
      </c>
      <c r="B117" s="2" t="s">
        <v>9353</v>
      </c>
      <c r="C117" s="2" t="s">
        <v>2390</v>
      </c>
      <c r="D117" s="2" t="s">
        <v>2389</v>
      </c>
      <c r="E117" s="4">
        <v>43781</v>
      </c>
      <c r="F117" s="4">
        <v>43781</v>
      </c>
      <c r="G117" s="2" t="s">
        <v>9352</v>
      </c>
      <c r="H117" s="2" t="s">
        <v>5788</v>
      </c>
      <c r="I117" s="17">
        <v>499690</v>
      </c>
      <c r="J117" s="2" t="s">
        <v>9351</v>
      </c>
      <c r="K117" s="4">
        <v>43834</v>
      </c>
      <c r="L117" s="17">
        <v>499690</v>
      </c>
      <c r="M117" s="2" t="s">
        <v>1955</v>
      </c>
      <c r="N117" s="17">
        <f>VLOOKUP(A117,[1]Sheet2!$B$1:$C$1336,2,FALSE)</f>
        <v>499690</v>
      </c>
      <c r="O117" s="37" t="e">
        <f>VLOOKUP(A117,PV_CF!$A$2:$K$1853,4,FALSE)</f>
        <v>#N/A</v>
      </c>
    </row>
    <row r="118" spans="1:15" hidden="1">
      <c r="A118" s="2" t="s">
        <v>9350</v>
      </c>
      <c r="B118" s="2" t="s">
        <v>9349</v>
      </c>
      <c r="C118" s="2" t="s">
        <v>7395</v>
      </c>
      <c r="D118" s="2" t="s">
        <v>7394</v>
      </c>
      <c r="E118" s="4">
        <v>43781</v>
      </c>
      <c r="F118" s="4">
        <v>43781</v>
      </c>
      <c r="G118" s="2" t="s">
        <v>9348</v>
      </c>
      <c r="H118" s="2" t="s">
        <v>5788</v>
      </c>
      <c r="I118" s="17">
        <v>288612.57</v>
      </c>
      <c r="J118" s="2" t="s">
        <v>9347</v>
      </c>
      <c r="K118" s="4">
        <v>43864</v>
      </c>
      <c r="L118" s="17">
        <v>288612.57</v>
      </c>
      <c r="M118" s="2" t="s">
        <v>1955</v>
      </c>
      <c r="N118" s="17">
        <f>VLOOKUP(A118,[1]Sheet2!$B$1:$C$1336,2,FALSE)</f>
        <v>288612.57</v>
      </c>
      <c r="O118" s="37" t="e">
        <f>VLOOKUP(A118,PV_CF!$A$2:$K$1853,4,FALSE)</f>
        <v>#N/A</v>
      </c>
    </row>
    <row r="119" spans="1:15" hidden="1">
      <c r="A119" s="2" t="s">
        <v>9346</v>
      </c>
      <c r="B119" s="2" t="s">
        <v>9345</v>
      </c>
      <c r="C119" s="2" t="s">
        <v>7395</v>
      </c>
      <c r="D119" s="2" t="s">
        <v>7394</v>
      </c>
      <c r="E119" s="4">
        <v>43781</v>
      </c>
      <c r="F119" s="4">
        <v>43781</v>
      </c>
      <c r="G119" s="2" t="s">
        <v>9344</v>
      </c>
      <c r="H119" s="2" t="s">
        <v>5788</v>
      </c>
      <c r="I119" s="17">
        <v>495055.66</v>
      </c>
      <c r="J119" s="2" t="s">
        <v>9343</v>
      </c>
      <c r="K119" s="4">
        <v>43864</v>
      </c>
      <c r="L119" s="17">
        <v>527442.48</v>
      </c>
      <c r="M119" s="2" t="s">
        <v>1955</v>
      </c>
      <c r="N119" s="17">
        <f>VLOOKUP(A119,[1]Sheet2!$B$1:$C$1336,2,FALSE)</f>
        <v>495055.66</v>
      </c>
      <c r="O119" s="37" t="e">
        <f>VLOOKUP(A119,PV_CF!$A$2:$K$1853,4,FALSE)</f>
        <v>#N/A</v>
      </c>
    </row>
    <row r="120" spans="1:15" hidden="1">
      <c r="A120" s="2" t="s">
        <v>9342</v>
      </c>
      <c r="B120" s="2" t="s">
        <v>9341</v>
      </c>
      <c r="C120" s="2" t="s">
        <v>7395</v>
      </c>
      <c r="D120" s="2" t="s">
        <v>7394</v>
      </c>
      <c r="E120" s="4">
        <v>43781</v>
      </c>
      <c r="F120" s="4">
        <v>43781</v>
      </c>
      <c r="G120" s="2" t="s">
        <v>9340</v>
      </c>
      <c r="H120" s="2" t="s">
        <v>5788</v>
      </c>
      <c r="I120" s="17">
        <v>496754.4</v>
      </c>
      <c r="J120" s="2" t="s">
        <v>9339</v>
      </c>
      <c r="K120" s="4">
        <v>43952</v>
      </c>
      <c r="L120" s="17">
        <v>496754.4</v>
      </c>
      <c r="M120" s="2" t="s">
        <v>1955</v>
      </c>
      <c r="N120" s="17">
        <f>VLOOKUP(A120,[1]Sheet2!$B$1:$C$1336,2,FALSE)</f>
        <v>496754.4</v>
      </c>
      <c r="O120" s="37">
        <f>VLOOKUP(A120,PV_CF!$A$2:$K$1853,4,FALSE)</f>
        <v>43994</v>
      </c>
    </row>
    <row r="121" spans="1:15" hidden="1">
      <c r="A121" s="2" t="s">
        <v>9338</v>
      </c>
      <c r="B121" s="2" t="s">
        <v>9337</v>
      </c>
      <c r="C121" s="2" t="s">
        <v>2390</v>
      </c>
      <c r="D121" s="2" t="s">
        <v>2389</v>
      </c>
      <c r="E121" s="4">
        <v>43781</v>
      </c>
      <c r="F121" s="4">
        <v>43781</v>
      </c>
      <c r="G121" s="2" t="s">
        <v>9336</v>
      </c>
      <c r="H121" s="2" t="s">
        <v>5788</v>
      </c>
      <c r="I121" s="17">
        <v>499690</v>
      </c>
      <c r="J121" s="2" t="s">
        <v>9335</v>
      </c>
      <c r="K121" s="4">
        <v>43834</v>
      </c>
      <c r="L121" s="17">
        <v>499690</v>
      </c>
      <c r="M121" s="2" t="s">
        <v>1955</v>
      </c>
      <c r="N121" s="17">
        <f>VLOOKUP(A121,[1]Sheet2!$B$1:$C$1336,2,FALSE)</f>
        <v>499690</v>
      </c>
      <c r="O121" s="37" t="e">
        <f>VLOOKUP(A121,PV_CF!$A$2:$K$1853,4,FALSE)</f>
        <v>#N/A</v>
      </c>
    </row>
    <row r="122" spans="1:15" hidden="1">
      <c r="A122" s="2" t="s">
        <v>9334</v>
      </c>
      <c r="B122" s="2" t="s">
        <v>9333</v>
      </c>
      <c r="C122" s="2" t="s">
        <v>2390</v>
      </c>
      <c r="D122" s="2" t="s">
        <v>2389</v>
      </c>
      <c r="E122" s="4">
        <v>43781</v>
      </c>
      <c r="F122" s="4">
        <v>43781</v>
      </c>
      <c r="G122" s="2" t="s">
        <v>9332</v>
      </c>
      <c r="H122" s="2" t="s">
        <v>5788</v>
      </c>
      <c r="I122" s="17">
        <v>499690</v>
      </c>
      <c r="J122" s="2" t="s">
        <v>9331</v>
      </c>
      <c r="K122" s="4">
        <v>43834</v>
      </c>
      <c r="L122" s="17">
        <v>499690</v>
      </c>
      <c r="M122" s="2" t="s">
        <v>1955</v>
      </c>
      <c r="N122" s="17">
        <f>VLOOKUP(A122,[1]Sheet2!$B$1:$C$1336,2,FALSE)</f>
        <v>499690</v>
      </c>
      <c r="O122" s="37" t="e">
        <f>VLOOKUP(A122,PV_CF!$A$2:$K$1853,4,FALSE)</f>
        <v>#N/A</v>
      </c>
    </row>
    <row r="123" spans="1:15" hidden="1">
      <c r="A123" s="2" t="s">
        <v>9330</v>
      </c>
      <c r="B123" s="2" t="s">
        <v>9329</v>
      </c>
      <c r="C123" s="2" t="s">
        <v>7395</v>
      </c>
      <c r="D123" s="2" t="s">
        <v>7394</v>
      </c>
      <c r="E123" s="4">
        <v>43781</v>
      </c>
      <c r="F123" s="4">
        <v>43781</v>
      </c>
      <c r="G123" s="2" t="s">
        <v>9328</v>
      </c>
      <c r="H123" s="2" t="s">
        <v>5788</v>
      </c>
      <c r="I123" s="17">
        <v>469213.83</v>
      </c>
      <c r="J123" s="2" t="s">
        <v>9327</v>
      </c>
      <c r="K123" s="4">
        <v>43862</v>
      </c>
      <c r="L123" s="17">
        <v>499910.06</v>
      </c>
      <c r="M123" s="2" t="s">
        <v>1955</v>
      </c>
      <c r="N123" s="17">
        <f>VLOOKUP(A123,[1]Sheet2!$B$1:$C$1336,2,FALSE)</f>
        <v>469213.83</v>
      </c>
      <c r="O123" s="37" t="e">
        <f>VLOOKUP(A123,PV_CF!$A$2:$K$1853,4,FALSE)</f>
        <v>#N/A</v>
      </c>
    </row>
    <row r="124" spans="1:15" hidden="1">
      <c r="A124" s="2" t="s">
        <v>9324</v>
      </c>
      <c r="B124" s="2" t="s">
        <v>9323</v>
      </c>
      <c r="C124" s="2" t="s">
        <v>3826</v>
      </c>
      <c r="D124" s="2" t="s">
        <v>3825</v>
      </c>
      <c r="E124" s="4">
        <v>43781</v>
      </c>
      <c r="F124" s="4">
        <v>43781</v>
      </c>
      <c r="G124" s="2" t="s">
        <v>9326</v>
      </c>
      <c r="H124" s="2" t="s">
        <v>5788</v>
      </c>
      <c r="I124" s="17">
        <v>160500</v>
      </c>
      <c r="J124" s="2" t="s">
        <v>9325</v>
      </c>
      <c r="K124" s="4">
        <v>43864</v>
      </c>
      <c r="L124" s="17">
        <v>160500</v>
      </c>
      <c r="M124" s="2" t="s">
        <v>1955</v>
      </c>
      <c r="N124" s="17">
        <f>VLOOKUP(A124,[1]Sheet2!$B$1:$C$1336,2,FALSE)</f>
        <v>321000</v>
      </c>
      <c r="O124" s="37" t="e">
        <f>VLOOKUP(A124,PV_CF!$A$2:$K$1853,4,FALSE)</f>
        <v>#N/A</v>
      </c>
    </row>
    <row r="125" spans="1:15" hidden="1">
      <c r="A125" s="2" t="s">
        <v>9324</v>
      </c>
      <c r="B125" s="2" t="s">
        <v>9323</v>
      </c>
      <c r="C125" s="2" t="s">
        <v>3826</v>
      </c>
      <c r="D125" s="2" t="s">
        <v>3825</v>
      </c>
      <c r="E125" s="4">
        <v>43781</v>
      </c>
      <c r="F125" s="4">
        <v>43781</v>
      </c>
      <c r="G125" s="2" t="s">
        <v>9322</v>
      </c>
      <c r="H125" s="2" t="s">
        <v>5788</v>
      </c>
      <c r="I125" s="17">
        <v>160500</v>
      </c>
      <c r="J125" s="2" t="s">
        <v>9321</v>
      </c>
      <c r="K125" s="4">
        <v>43893</v>
      </c>
      <c r="L125" s="17">
        <v>160500</v>
      </c>
      <c r="M125" s="2" t="s">
        <v>1955</v>
      </c>
      <c r="N125" s="17">
        <f>VLOOKUP(A125,[1]Sheet2!$B$1:$C$1336,2,FALSE)</f>
        <v>321000</v>
      </c>
      <c r="O125" s="37" t="e">
        <f>VLOOKUP(A125,PV_CF!$A$2:$K$1853,4,FALSE)</f>
        <v>#N/A</v>
      </c>
    </row>
    <row r="126" spans="1:15" hidden="1">
      <c r="A126" s="2" t="s">
        <v>9320</v>
      </c>
      <c r="B126" s="2" t="s">
        <v>9319</v>
      </c>
      <c r="C126" s="2" t="s">
        <v>9286</v>
      </c>
      <c r="D126" s="2" t="s">
        <v>2142</v>
      </c>
      <c r="E126" s="4">
        <v>43781</v>
      </c>
      <c r="F126" s="4">
        <v>43781</v>
      </c>
      <c r="G126" s="2" t="s">
        <v>9318</v>
      </c>
      <c r="H126" s="2" t="s">
        <v>4316</v>
      </c>
      <c r="I126" s="17">
        <v>100901</v>
      </c>
      <c r="J126" s="2" t="s">
        <v>9317</v>
      </c>
      <c r="K126" s="4">
        <v>43801</v>
      </c>
      <c r="L126" s="17">
        <v>100901</v>
      </c>
      <c r="M126" s="2" t="s">
        <v>1955</v>
      </c>
      <c r="N126" s="17">
        <f>VLOOKUP(A126,[1]Sheet2!$B$1:$C$1336,2,FALSE)</f>
        <v>100901</v>
      </c>
      <c r="O126" s="37" t="e">
        <f>VLOOKUP(A126,PV_CF!$A$2:$K$1853,4,FALSE)</f>
        <v>#N/A</v>
      </c>
    </row>
    <row r="127" spans="1:15" hidden="1">
      <c r="A127" s="2" t="s">
        <v>9316</v>
      </c>
      <c r="B127" s="2" t="s">
        <v>9315</v>
      </c>
      <c r="C127" s="2" t="s">
        <v>7395</v>
      </c>
      <c r="D127" s="2" t="s">
        <v>7394</v>
      </c>
      <c r="E127" s="4">
        <v>43781</v>
      </c>
      <c r="F127" s="4">
        <v>43781</v>
      </c>
      <c r="G127" s="2" t="s">
        <v>9314</v>
      </c>
      <c r="H127" s="2" t="s">
        <v>5788</v>
      </c>
      <c r="I127" s="17">
        <v>497207.54</v>
      </c>
      <c r="J127" s="2" t="s">
        <v>9313</v>
      </c>
      <c r="K127" s="4">
        <v>43864</v>
      </c>
      <c r="L127" s="17">
        <v>529735.14</v>
      </c>
      <c r="M127" s="2" t="s">
        <v>1955</v>
      </c>
      <c r="N127" s="17">
        <f>VLOOKUP(A127,[1]Sheet2!$B$1:$C$1336,2,FALSE)</f>
        <v>497207.54</v>
      </c>
      <c r="O127" s="37" t="e">
        <f>VLOOKUP(A127,PV_CF!$A$2:$K$1853,4,FALSE)</f>
        <v>#N/A</v>
      </c>
    </row>
    <row r="128" spans="1:15" hidden="1">
      <c r="A128" s="2" t="s">
        <v>9312</v>
      </c>
      <c r="B128" s="2" t="s">
        <v>9311</v>
      </c>
      <c r="C128" s="2" t="s">
        <v>4364</v>
      </c>
      <c r="D128" s="2" t="s">
        <v>4363</v>
      </c>
      <c r="E128" s="4">
        <v>43789</v>
      </c>
      <c r="F128" s="4">
        <v>43783</v>
      </c>
      <c r="G128" s="2" t="s">
        <v>9310</v>
      </c>
      <c r="H128" s="2" t="s">
        <v>8057</v>
      </c>
      <c r="I128" s="17">
        <v>300000</v>
      </c>
      <c r="J128" s="2" t="s">
        <v>9309</v>
      </c>
      <c r="K128" s="4">
        <v>44046</v>
      </c>
      <c r="L128" s="17">
        <v>300000</v>
      </c>
      <c r="M128" s="2" t="s">
        <v>1955</v>
      </c>
      <c r="N128" s="17">
        <f>VLOOKUP(A128,[1]Sheet2!$B$1:$C$1336,2,FALSE)</f>
        <v>300000</v>
      </c>
      <c r="O128" s="37" t="e">
        <f>VLOOKUP(A128,PV_CF!$A$2:$K$1853,4,FALSE)</f>
        <v>#N/A</v>
      </c>
    </row>
    <row r="129" spans="1:15" hidden="1">
      <c r="A129" s="2" t="s">
        <v>9308</v>
      </c>
      <c r="B129" s="2" t="s">
        <v>9307</v>
      </c>
      <c r="C129" s="2" t="s">
        <v>2272</v>
      </c>
      <c r="D129" s="2" t="s">
        <v>2271</v>
      </c>
      <c r="E129" s="4">
        <v>43789</v>
      </c>
      <c r="F129" s="4">
        <v>43783</v>
      </c>
      <c r="G129" s="2" t="s">
        <v>9306</v>
      </c>
      <c r="H129" s="2" t="s">
        <v>8057</v>
      </c>
      <c r="I129" s="17">
        <v>123050</v>
      </c>
      <c r="J129" s="2" t="s">
        <v>9305</v>
      </c>
      <c r="K129" s="4">
        <v>43822</v>
      </c>
      <c r="L129" s="17">
        <v>123050</v>
      </c>
      <c r="M129" s="2" t="s">
        <v>1955</v>
      </c>
      <c r="N129" s="17">
        <f>VLOOKUP(A129,[1]Sheet2!$B$1:$C$1336,2,FALSE)</f>
        <v>123050</v>
      </c>
      <c r="O129" s="37" t="e">
        <f>VLOOKUP(A129,PV_CF!$A$2:$K$1853,4,FALSE)</f>
        <v>#N/A</v>
      </c>
    </row>
    <row r="130" spans="1:15" hidden="1">
      <c r="A130" s="2" t="s">
        <v>9304</v>
      </c>
      <c r="B130" s="2" t="s">
        <v>9303</v>
      </c>
      <c r="C130" s="2" t="s">
        <v>2096</v>
      </c>
      <c r="D130" s="2" t="s">
        <v>2095</v>
      </c>
      <c r="E130" s="4">
        <v>43783</v>
      </c>
      <c r="F130" s="4">
        <v>43783</v>
      </c>
      <c r="G130" s="2" t="s">
        <v>9302</v>
      </c>
      <c r="H130" s="2" t="s">
        <v>8057</v>
      </c>
      <c r="I130" s="17">
        <v>37450</v>
      </c>
      <c r="J130" s="2" t="s">
        <v>9301</v>
      </c>
      <c r="K130" s="4">
        <v>43822</v>
      </c>
      <c r="L130" s="17">
        <v>39900</v>
      </c>
      <c r="M130" s="2" t="s">
        <v>1955</v>
      </c>
      <c r="N130" s="17">
        <f>VLOOKUP(A130,[1]Sheet2!$B$1:$C$1336,2,FALSE)</f>
        <v>37450</v>
      </c>
      <c r="O130" s="37" t="e">
        <f>VLOOKUP(A130,PV_CF!$A$2:$K$1853,4,FALSE)</f>
        <v>#N/A</v>
      </c>
    </row>
    <row r="131" spans="1:15" hidden="1">
      <c r="A131" s="2" t="s">
        <v>9300</v>
      </c>
      <c r="B131" s="2" t="s">
        <v>9299</v>
      </c>
      <c r="C131" s="2" t="s">
        <v>4518</v>
      </c>
      <c r="D131" s="2" t="s">
        <v>4517</v>
      </c>
      <c r="E131" s="4">
        <v>43783</v>
      </c>
      <c r="F131" s="4">
        <v>43783</v>
      </c>
      <c r="G131" s="2" t="s">
        <v>9298</v>
      </c>
      <c r="H131" s="2" t="s">
        <v>8057</v>
      </c>
      <c r="I131" s="17">
        <v>74900</v>
      </c>
      <c r="J131" s="2" t="s">
        <v>9297</v>
      </c>
      <c r="K131" s="4">
        <v>43850</v>
      </c>
      <c r="L131" s="17">
        <v>74900</v>
      </c>
      <c r="M131" s="2" t="s">
        <v>1955</v>
      </c>
      <c r="N131" s="17">
        <f>VLOOKUP(A131,[1]Sheet2!$B$1:$C$1336,2,FALSE)</f>
        <v>74900</v>
      </c>
      <c r="O131" s="37" t="e">
        <f>VLOOKUP(A131,PV_CF!$A$2:$K$1853,4,FALSE)</f>
        <v>#N/A</v>
      </c>
    </row>
    <row r="132" spans="1:15" hidden="1">
      <c r="A132" s="2" t="s">
        <v>9296</v>
      </c>
      <c r="B132" s="2" t="s">
        <v>9295</v>
      </c>
      <c r="C132" s="2" t="s">
        <v>2143</v>
      </c>
      <c r="D132" s="2" t="s">
        <v>2142</v>
      </c>
      <c r="E132" s="4">
        <v>43783</v>
      </c>
      <c r="F132" s="4">
        <v>43783</v>
      </c>
      <c r="G132" s="2" t="s">
        <v>9294</v>
      </c>
      <c r="H132" s="2" t="s">
        <v>8057</v>
      </c>
      <c r="I132" s="17">
        <v>89666</v>
      </c>
      <c r="J132" s="2" t="s">
        <v>9293</v>
      </c>
      <c r="K132" s="4">
        <v>43844</v>
      </c>
      <c r="L132" s="17">
        <v>89666</v>
      </c>
      <c r="M132" s="2" t="s">
        <v>1955</v>
      </c>
      <c r="N132" s="17">
        <f>VLOOKUP(A132,[1]Sheet2!$B$1:$C$1336,2,FALSE)</f>
        <v>89666</v>
      </c>
      <c r="O132" s="37" t="e">
        <f>VLOOKUP(A132,PV_CF!$A$2:$K$1853,4,FALSE)</f>
        <v>#N/A</v>
      </c>
    </row>
    <row r="133" spans="1:15" hidden="1">
      <c r="A133" s="2" t="s">
        <v>9292</v>
      </c>
      <c r="B133" s="2" t="s">
        <v>9291</v>
      </c>
      <c r="C133" s="2" t="s">
        <v>7836</v>
      </c>
      <c r="D133" s="2" t="s">
        <v>7835</v>
      </c>
      <c r="E133" s="4">
        <v>43789</v>
      </c>
      <c r="F133" s="4">
        <v>43789</v>
      </c>
      <c r="G133" s="2" t="s">
        <v>9290</v>
      </c>
      <c r="H133" s="2" t="s">
        <v>4316</v>
      </c>
      <c r="I133" s="17">
        <v>42800</v>
      </c>
      <c r="J133" s="2" t="s">
        <v>9289</v>
      </c>
      <c r="K133" s="4">
        <v>43834</v>
      </c>
      <c r="L133" s="17">
        <v>45600</v>
      </c>
      <c r="M133" s="2" t="s">
        <v>1955</v>
      </c>
      <c r="N133" s="17">
        <f>VLOOKUP(A133,[1]Sheet2!$B$1:$C$1336,2,FALSE)</f>
        <v>42800</v>
      </c>
      <c r="O133" s="37" t="e">
        <f>VLOOKUP(A133,PV_CF!$A$2:$K$1853,4,FALSE)</f>
        <v>#N/A</v>
      </c>
    </row>
    <row r="134" spans="1:15" hidden="1">
      <c r="A134" s="2" t="s">
        <v>9288</v>
      </c>
      <c r="B134" s="2" t="s">
        <v>9287</v>
      </c>
      <c r="C134" s="2" t="s">
        <v>9286</v>
      </c>
      <c r="D134" s="2" t="s">
        <v>2142</v>
      </c>
      <c r="E134" s="4">
        <v>43789</v>
      </c>
      <c r="F134" s="4">
        <v>43789</v>
      </c>
      <c r="G134" s="2" t="s">
        <v>9285</v>
      </c>
      <c r="H134" s="2" t="s">
        <v>4316</v>
      </c>
      <c r="I134" s="17">
        <v>311905</v>
      </c>
      <c r="J134" s="2" t="s">
        <v>9284</v>
      </c>
      <c r="K134" s="4">
        <v>43801</v>
      </c>
      <c r="L134" s="17">
        <v>311905</v>
      </c>
      <c r="M134" s="2" t="s">
        <v>1955</v>
      </c>
      <c r="N134" s="17">
        <f>VLOOKUP(A134,[1]Sheet2!$B$1:$C$1336,2,FALSE)</f>
        <v>311905</v>
      </c>
      <c r="O134" s="37" t="e">
        <f>VLOOKUP(A134,PV_CF!$A$2:$K$1853,4,FALSE)</f>
        <v>#N/A</v>
      </c>
    </row>
    <row r="135" spans="1:15" hidden="1">
      <c r="A135" s="2" t="s">
        <v>9283</v>
      </c>
      <c r="B135" s="2" t="s">
        <v>9282</v>
      </c>
      <c r="C135" s="2" t="s">
        <v>2972</v>
      </c>
      <c r="D135" s="2" t="s">
        <v>2971</v>
      </c>
      <c r="E135" s="4">
        <v>43789</v>
      </c>
      <c r="F135" s="4">
        <v>43789</v>
      </c>
      <c r="G135" s="2" t="s">
        <v>9281</v>
      </c>
      <c r="H135" s="2" t="s">
        <v>4316</v>
      </c>
      <c r="I135" s="17">
        <v>378352</v>
      </c>
      <c r="J135" s="2" t="s">
        <v>9280</v>
      </c>
      <c r="K135" s="4">
        <v>43817</v>
      </c>
      <c r="L135" s="17">
        <v>378352</v>
      </c>
      <c r="M135" s="2" t="s">
        <v>1955</v>
      </c>
      <c r="N135" s="17">
        <f>VLOOKUP(A135,[1]Sheet2!$B$1:$C$1336,2,FALSE)</f>
        <v>378352</v>
      </c>
      <c r="O135" s="37" t="e">
        <f>VLOOKUP(A135,PV_CF!$A$2:$K$1853,4,FALSE)</f>
        <v>#N/A</v>
      </c>
    </row>
    <row r="136" spans="1:15" hidden="1">
      <c r="A136" s="2" t="s">
        <v>9279</v>
      </c>
      <c r="B136" s="2" t="s">
        <v>9278</v>
      </c>
      <c r="C136" s="2" t="s">
        <v>3399</v>
      </c>
      <c r="D136" s="2" t="s">
        <v>3398</v>
      </c>
      <c r="E136" s="4">
        <v>43789</v>
      </c>
      <c r="F136" s="4">
        <v>43789</v>
      </c>
      <c r="G136" s="2" t="s">
        <v>9277</v>
      </c>
      <c r="H136" s="2" t="s">
        <v>4316</v>
      </c>
      <c r="I136" s="17">
        <v>362997.5</v>
      </c>
      <c r="J136" s="2" t="s">
        <v>9276</v>
      </c>
      <c r="K136" s="4">
        <v>43822</v>
      </c>
      <c r="L136" s="17">
        <v>386745</v>
      </c>
      <c r="M136" s="2" t="s">
        <v>1955</v>
      </c>
      <c r="N136" s="17">
        <f>VLOOKUP(A136,[1]Sheet2!$B$1:$C$1336,2,FALSE)</f>
        <v>362997.5</v>
      </c>
      <c r="O136" s="37" t="e">
        <f>VLOOKUP(A136,PV_CF!$A$2:$K$1853,4,FALSE)</f>
        <v>#N/A</v>
      </c>
    </row>
    <row r="137" spans="1:15" hidden="1">
      <c r="A137" s="2" t="s">
        <v>9275</v>
      </c>
      <c r="B137" s="2" t="s">
        <v>9274</v>
      </c>
      <c r="C137" s="2" t="s">
        <v>9273</v>
      </c>
      <c r="D137" s="2" t="s">
        <v>9272</v>
      </c>
      <c r="E137" s="4">
        <v>43789</v>
      </c>
      <c r="F137" s="4">
        <v>43789</v>
      </c>
      <c r="G137" s="2" t="s">
        <v>9271</v>
      </c>
      <c r="H137" s="2" t="s">
        <v>4316</v>
      </c>
      <c r="I137" s="17">
        <v>192600</v>
      </c>
      <c r="J137" s="2" t="s">
        <v>9270</v>
      </c>
      <c r="K137" s="4">
        <v>43864</v>
      </c>
      <c r="L137" s="17">
        <v>205200</v>
      </c>
      <c r="M137" s="2" t="s">
        <v>1955</v>
      </c>
      <c r="N137" s="17">
        <f>VLOOKUP(A137,[1]Sheet2!$B$1:$C$1336,2,FALSE)</f>
        <v>192600</v>
      </c>
      <c r="O137" s="37" t="e">
        <f>VLOOKUP(A137,PV_CF!$A$2:$K$1853,4,FALSE)</f>
        <v>#N/A</v>
      </c>
    </row>
    <row r="138" spans="1:15" hidden="1">
      <c r="A138" s="2" t="s">
        <v>9268</v>
      </c>
      <c r="B138" s="2" t="s">
        <v>9267</v>
      </c>
      <c r="C138" s="2" t="s">
        <v>7219</v>
      </c>
      <c r="D138" s="2" t="s">
        <v>7218</v>
      </c>
      <c r="E138" s="4">
        <v>43789</v>
      </c>
      <c r="F138" s="4">
        <v>43789</v>
      </c>
      <c r="G138" s="2" t="s">
        <v>9266</v>
      </c>
      <c r="H138" s="2" t="s">
        <v>4316</v>
      </c>
      <c r="I138" s="17">
        <v>138888.89000000001</v>
      </c>
      <c r="J138" s="2" t="s">
        <v>9269</v>
      </c>
      <c r="K138" s="4">
        <v>43844</v>
      </c>
      <c r="L138" s="17">
        <v>138888.89000000001</v>
      </c>
      <c r="M138" s="2" t="s">
        <v>1955</v>
      </c>
      <c r="N138" s="17">
        <f>VLOOKUP(A138,[1]Sheet2!$B$1:$C$1336,2,FALSE)</f>
        <v>277777.78000000003</v>
      </c>
      <c r="O138" s="37" t="e">
        <f>VLOOKUP(A138,PV_CF!$A$2:$K$1853,4,FALSE)</f>
        <v>#N/A</v>
      </c>
    </row>
    <row r="139" spans="1:15" hidden="1">
      <c r="A139" s="2" t="s">
        <v>9268</v>
      </c>
      <c r="B139" s="2" t="s">
        <v>9267</v>
      </c>
      <c r="C139" s="2" t="s">
        <v>7219</v>
      </c>
      <c r="D139" s="2" t="s">
        <v>7218</v>
      </c>
      <c r="E139" s="4">
        <v>43789</v>
      </c>
      <c r="F139" s="4">
        <v>43789</v>
      </c>
      <c r="G139" s="2" t="s">
        <v>9266</v>
      </c>
      <c r="H139" s="2" t="s">
        <v>4316</v>
      </c>
      <c r="I139" s="17">
        <v>138888.89000000001</v>
      </c>
      <c r="J139" s="2" t="s">
        <v>9265</v>
      </c>
      <c r="K139" s="4">
        <v>43892</v>
      </c>
      <c r="L139" s="17">
        <v>138888.89000000001</v>
      </c>
      <c r="M139" s="2" t="s">
        <v>1955</v>
      </c>
      <c r="N139" s="17">
        <f>VLOOKUP(A139,[1]Sheet2!$B$1:$C$1336,2,FALSE)</f>
        <v>277777.78000000003</v>
      </c>
      <c r="O139" s="37" t="e">
        <f>VLOOKUP(A139,PV_CF!$A$2:$K$1853,4,FALSE)</f>
        <v>#N/A</v>
      </c>
    </row>
    <row r="140" spans="1:15" hidden="1">
      <c r="A140" s="2" t="s">
        <v>9264</v>
      </c>
      <c r="B140" s="2" t="s">
        <v>9263</v>
      </c>
      <c r="C140" s="2" t="s">
        <v>9262</v>
      </c>
      <c r="D140" s="2" t="s">
        <v>9261</v>
      </c>
      <c r="E140" s="4">
        <v>43790</v>
      </c>
      <c r="F140" s="4">
        <v>43790</v>
      </c>
      <c r="G140" s="2" t="s">
        <v>9260</v>
      </c>
      <c r="H140" s="2" t="s">
        <v>4316</v>
      </c>
      <c r="I140" s="17">
        <v>34500</v>
      </c>
      <c r="J140" s="2" t="s">
        <v>9259</v>
      </c>
      <c r="K140" s="4">
        <v>43922</v>
      </c>
      <c r="L140" s="17">
        <v>34500</v>
      </c>
      <c r="M140" s="2" t="s">
        <v>1955</v>
      </c>
      <c r="N140" s="17">
        <f>VLOOKUP(A140,[1]Sheet2!$B$1:$C$1336,2,FALSE)</f>
        <v>34500</v>
      </c>
      <c r="O140" s="37" t="e">
        <f>VLOOKUP(A140,PV_CF!$A$2:$K$1853,4,FALSE)</f>
        <v>#N/A</v>
      </c>
    </row>
    <row r="141" spans="1:15" hidden="1">
      <c r="A141" s="2" t="s">
        <v>9254</v>
      </c>
      <c r="B141" s="2" t="s">
        <v>9253</v>
      </c>
      <c r="C141" s="2" t="s">
        <v>3402</v>
      </c>
      <c r="D141" s="2" t="s">
        <v>3401</v>
      </c>
      <c r="E141" s="4">
        <v>43790</v>
      </c>
      <c r="F141" s="4">
        <v>43790</v>
      </c>
      <c r="G141" s="2" t="s">
        <v>9258</v>
      </c>
      <c r="H141" s="2" t="s">
        <v>4316</v>
      </c>
      <c r="I141" s="17">
        <v>29000</v>
      </c>
      <c r="J141" s="2" t="s">
        <v>9257</v>
      </c>
      <c r="K141" s="4">
        <v>43850</v>
      </c>
      <c r="L141" s="17">
        <v>29000</v>
      </c>
      <c r="M141" s="2" t="s">
        <v>1955</v>
      </c>
      <c r="N141" s="17">
        <f>VLOOKUP(A141,[1]Sheet2!$B$1:$C$1336,2,FALSE)</f>
        <v>87000</v>
      </c>
      <c r="O141" s="37" t="e">
        <f>VLOOKUP(A141,PV_CF!$A$2:$K$1853,4,FALSE)</f>
        <v>#N/A</v>
      </c>
    </row>
    <row r="142" spans="1:15" hidden="1">
      <c r="A142" s="2" t="s">
        <v>9254</v>
      </c>
      <c r="B142" s="2" t="s">
        <v>9253</v>
      </c>
      <c r="C142" s="2" t="s">
        <v>3402</v>
      </c>
      <c r="D142" s="2" t="s">
        <v>3401</v>
      </c>
      <c r="E142" s="4">
        <v>43790</v>
      </c>
      <c r="F142" s="4">
        <v>43790</v>
      </c>
      <c r="G142" s="2" t="s">
        <v>9256</v>
      </c>
      <c r="H142" s="2" t="s">
        <v>4316</v>
      </c>
      <c r="I142" s="17">
        <v>29000</v>
      </c>
      <c r="J142" s="2" t="s">
        <v>9255</v>
      </c>
      <c r="K142" s="4">
        <v>43864</v>
      </c>
      <c r="L142" s="17">
        <v>29000</v>
      </c>
      <c r="M142" s="2" t="s">
        <v>1955</v>
      </c>
      <c r="N142" s="17">
        <f>VLOOKUP(A142,[1]Sheet2!$B$1:$C$1336,2,FALSE)</f>
        <v>87000</v>
      </c>
      <c r="O142" s="37" t="e">
        <f>VLOOKUP(A142,PV_CF!$A$2:$K$1853,4,FALSE)</f>
        <v>#N/A</v>
      </c>
    </row>
    <row r="143" spans="1:15" hidden="1">
      <c r="A143" s="2" t="s">
        <v>9254</v>
      </c>
      <c r="B143" s="2" t="s">
        <v>9253</v>
      </c>
      <c r="C143" s="2" t="s">
        <v>3402</v>
      </c>
      <c r="D143" s="2" t="s">
        <v>3401</v>
      </c>
      <c r="E143" s="4">
        <v>43790</v>
      </c>
      <c r="F143" s="4">
        <v>43790</v>
      </c>
      <c r="G143" s="2" t="s">
        <v>9252</v>
      </c>
      <c r="H143" s="2" t="s">
        <v>4316</v>
      </c>
      <c r="I143" s="17">
        <v>29000</v>
      </c>
      <c r="J143" s="2" t="s">
        <v>9251</v>
      </c>
      <c r="K143" s="4">
        <v>43892</v>
      </c>
      <c r="L143" s="17">
        <v>29000</v>
      </c>
      <c r="M143" s="2" t="s">
        <v>1955</v>
      </c>
      <c r="N143" s="17">
        <f>VLOOKUP(A143,[1]Sheet2!$B$1:$C$1336,2,FALSE)</f>
        <v>87000</v>
      </c>
      <c r="O143" s="37" t="e">
        <f>VLOOKUP(A143,PV_CF!$A$2:$K$1853,4,FALSE)</f>
        <v>#N/A</v>
      </c>
    </row>
    <row r="144" spans="1:15" hidden="1">
      <c r="A144" s="2" t="s">
        <v>9250</v>
      </c>
      <c r="B144" s="2" t="s">
        <v>9249</v>
      </c>
      <c r="C144" s="2" t="s">
        <v>9248</v>
      </c>
      <c r="D144" s="2" t="s">
        <v>9247</v>
      </c>
      <c r="E144" s="4">
        <v>43790</v>
      </c>
      <c r="F144" s="4">
        <v>43790</v>
      </c>
      <c r="G144" s="2" t="s">
        <v>9246</v>
      </c>
      <c r="H144" s="2" t="s">
        <v>6429</v>
      </c>
      <c r="I144" s="17">
        <v>64200</v>
      </c>
      <c r="J144" s="2" t="s">
        <v>9245</v>
      </c>
      <c r="K144" s="4">
        <v>43837</v>
      </c>
      <c r="L144" s="17">
        <v>64200</v>
      </c>
      <c r="M144" s="2" t="s">
        <v>1955</v>
      </c>
      <c r="N144" s="17">
        <f>VLOOKUP(A144,[1]Sheet2!$B$1:$C$1336,2,FALSE)</f>
        <v>64200</v>
      </c>
      <c r="O144" s="37" t="e">
        <f>VLOOKUP(A144,PV_CF!$A$2:$K$1853,4,FALSE)</f>
        <v>#N/A</v>
      </c>
    </row>
    <row r="145" spans="1:15" hidden="1">
      <c r="A145" s="2" t="s">
        <v>9244</v>
      </c>
      <c r="B145" s="2" t="s">
        <v>9243</v>
      </c>
      <c r="C145" s="2" t="s">
        <v>6811</v>
      </c>
      <c r="D145" s="2" t="s">
        <v>6810</v>
      </c>
      <c r="E145" s="4">
        <v>43790</v>
      </c>
      <c r="F145" s="4">
        <v>43790</v>
      </c>
      <c r="G145" s="2" t="s">
        <v>9242</v>
      </c>
      <c r="H145" s="2" t="s">
        <v>4959</v>
      </c>
      <c r="I145" s="17">
        <v>7500</v>
      </c>
      <c r="J145" s="2" t="s">
        <v>9241</v>
      </c>
      <c r="K145" s="4">
        <v>43817</v>
      </c>
      <c r="L145" s="17">
        <v>7500</v>
      </c>
      <c r="M145" s="2" t="s">
        <v>1955</v>
      </c>
      <c r="N145" s="17">
        <f>VLOOKUP(A145,[1]Sheet2!$B$1:$C$1336,2,FALSE)</f>
        <v>7500</v>
      </c>
      <c r="O145" s="37" t="e">
        <f>VLOOKUP(A145,PV_CF!$A$2:$K$1853,4,FALSE)</f>
        <v>#N/A</v>
      </c>
    </row>
    <row r="146" spans="1:15" hidden="1">
      <c r="A146" s="2" t="s">
        <v>9240</v>
      </c>
      <c r="B146" s="2" t="s">
        <v>9239</v>
      </c>
      <c r="C146" s="2" t="s">
        <v>5206</v>
      </c>
      <c r="D146" s="2" t="s">
        <v>5205</v>
      </c>
      <c r="E146" s="4">
        <v>43790</v>
      </c>
      <c r="F146" s="4">
        <v>43790</v>
      </c>
      <c r="G146" s="2" t="s">
        <v>9238</v>
      </c>
      <c r="H146" s="2" t="s">
        <v>4316</v>
      </c>
      <c r="I146" s="17">
        <v>12000</v>
      </c>
      <c r="J146" s="2" t="s">
        <v>9237</v>
      </c>
      <c r="K146" s="4">
        <v>43819</v>
      </c>
      <c r="L146" s="17">
        <v>12000</v>
      </c>
      <c r="M146" s="2" t="s">
        <v>1955</v>
      </c>
      <c r="N146" s="17">
        <f>VLOOKUP(A146,[1]Sheet2!$B$1:$C$1336,2,FALSE)</f>
        <v>12000</v>
      </c>
      <c r="O146" s="37" t="e">
        <f>VLOOKUP(A146,PV_CF!$A$2:$K$1853,4,FALSE)</f>
        <v>#N/A</v>
      </c>
    </row>
    <row r="147" spans="1:15" hidden="1">
      <c r="A147" s="2" t="s">
        <v>9236</v>
      </c>
      <c r="B147" s="2" t="s">
        <v>9235</v>
      </c>
      <c r="C147" s="2" t="s">
        <v>1986</v>
      </c>
      <c r="D147" s="2" t="s">
        <v>1985</v>
      </c>
      <c r="E147" s="4">
        <v>43790</v>
      </c>
      <c r="F147" s="4">
        <v>43790</v>
      </c>
      <c r="G147" s="2" t="s">
        <v>9234</v>
      </c>
      <c r="H147" s="2" t="s">
        <v>6429</v>
      </c>
      <c r="I147" s="17">
        <v>89052.89</v>
      </c>
      <c r="J147" s="2" t="s">
        <v>9233</v>
      </c>
      <c r="K147" s="4">
        <v>43817</v>
      </c>
      <c r="L147" s="17">
        <v>89052.89</v>
      </c>
      <c r="M147" s="2" t="s">
        <v>1955</v>
      </c>
      <c r="N147" s="17">
        <f>VLOOKUP(A147,[1]Sheet2!$B$1:$C$1336,2,FALSE)</f>
        <v>89052.89</v>
      </c>
      <c r="O147" s="37" t="e">
        <f>VLOOKUP(A147,PV_CF!$A$2:$K$1853,4,FALSE)</f>
        <v>#N/A</v>
      </c>
    </row>
    <row r="148" spans="1:15" hidden="1">
      <c r="A148" s="2" t="s">
        <v>9232</v>
      </c>
      <c r="B148" s="2" t="s">
        <v>9231</v>
      </c>
      <c r="C148" s="2" t="s">
        <v>5301</v>
      </c>
      <c r="D148" s="2" t="s">
        <v>5300</v>
      </c>
      <c r="E148" s="4">
        <v>43790</v>
      </c>
      <c r="F148" s="4">
        <v>43790</v>
      </c>
      <c r="G148" s="2" t="s">
        <v>9230</v>
      </c>
      <c r="H148" s="2" t="s">
        <v>8926</v>
      </c>
      <c r="I148" s="17">
        <v>20000</v>
      </c>
      <c r="J148" s="2" t="s">
        <v>9229</v>
      </c>
      <c r="K148" s="4">
        <v>43922</v>
      </c>
      <c r="L148" s="17">
        <v>20000</v>
      </c>
      <c r="M148" s="2" t="s">
        <v>1955</v>
      </c>
      <c r="N148" s="17">
        <f>VLOOKUP(A148,[1]Sheet2!$B$1:$C$1336,2,FALSE)</f>
        <v>20000</v>
      </c>
      <c r="O148" s="37">
        <f>VLOOKUP(A148,PV_CF!$A$2:$K$1853,4,FALSE)</f>
        <v>43959</v>
      </c>
    </row>
    <row r="149" spans="1:15" hidden="1">
      <c r="A149" s="2" t="s">
        <v>9228</v>
      </c>
      <c r="B149" s="2" t="s">
        <v>9227</v>
      </c>
      <c r="C149" s="2" t="s">
        <v>2096</v>
      </c>
      <c r="D149" s="2" t="s">
        <v>2095</v>
      </c>
      <c r="E149" s="4">
        <v>43791</v>
      </c>
      <c r="F149" s="4">
        <v>43791</v>
      </c>
      <c r="G149" s="2" t="s">
        <v>9226</v>
      </c>
      <c r="H149" s="2" t="s">
        <v>8057</v>
      </c>
      <c r="I149" s="17">
        <v>39590</v>
      </c>
      <c r="J149" s="2" t="s">
        <v>9225</v>
      </c>
      <c r="K149" s="4">
        <v>43822</v>
      </c>
      <c r="L149" s="17">
        <v>42180</v>
      </c>
      <c r="M149" s="2" t="s">
        <v>1955</v>
      </c>
      <c r="N149" s="17">
        <f>VLOOKUP(A149,[1]Sheet2!$B$1:$C$1336,2,FALSE)</f>
        <v>39590</v>
      </c>
      <c r="O149" s="37" t="e">
        <f>VLOOKUP(A149,PV_CF!$A$2:$K$1853,4,FALSE)</f>
        <v>#N/A</v>
      </c>
    </row>
    <row r="150" spans="1:15" hidden="1">
      <c r="A150" s="2" t="s">
        <v>9224</v>
      </c>
      <c r="B150" s="2" t="s">
        <v>9223</v>
      </c>
      <c r="C150" s="2" t="s">
        <v>2702</v>
      </c>
      <c r="D150" s="2" t="s">
        <v>2701</v>
      </c>
      <c r="E150" s="4">
        <v>43791</v>
      </c>
      <c r="F150" s="4">
        <v>43791</v>
      </c>
      <c r="G150" s="2" t="s">
        <v>9222</v>
      </c>
      <c r="H150" s="2" t="s">
        <v>4241</v>
      </c>
      <c r="I150" s="17">
        <v>335980</v>
      </c>
      <c r="J150" s="2" t="s">
        <v>9221</v>
      </c>
      <c r="K150" s="4">
        <v>43850</v>
      </c>
      <c r="L150" s="17">
        <v>335980</v>
      </c>
      <c r="M150" s="2" t="s">
        <v>1955</v>
      </c>
      <c r="N150" s="17">
        <f>VLOOKUP(A150,[1]Sheet2!$B$1:$C$1336,2,FALSE)</f>
        <v>335980</v>
      </c>
      <c r="O150" s="37" t="e">
        <f>VLOOKUP(A150,PV_CF!$A$2:$K$1853,4,FALSE)</f>
        <v>#N/A</v>
      </c>
    </row>
    <row r="151" spans="1:15" hidden="1">
      <c r="A151" s="2" t="s">
        <v>9220</v>
      </c>
      <c r="B151" s="2" t="s">
        <v>9219</v>
      </c>
      <c r="C151" s="2" t="s">
        <v>2035</v>
      </c>
      <c r="D151" s="2" t="s">
        <v>2034</v>
      </c>
      <c r="E151" s="4">
        <v>43791</v>
      </c>
      <c r="F151" s="4">
        <v>43791</v>
      </c>
      <c r="G151" s="2" t="s">
        <v>9218</v>
      </c>
      <c r="H151" s="2" t="s">
        <v>8057</v>
      </c>
      <c r="I151" s="17">
        <v>200000</v>
      </c>
      <c r="J151" s="2" t="s">
        <v>9217</v>
      </c>
      <c r="K151" s="4">
        <v>43819</v>
      </c>
      <c r="L151" s="17">
        <v>200000</v>
      </c>
      <c r="M151" s="2" t="s">
        <v>1955</v>
      </c>
      <c r="N151" s="17">
        <f>VLOOKUP(A151,[1]Sheet2!$B$1:$C$1336,2,FALSE)</f>
        <v>200000</v>
      </c>
      <c r="O151" s="37" t="e">
        <f>VLOOKUP(A151,PV_CF!$A$2:$K$1853,4,FALSE)</f>
        <v>#N/A</v>
      </c>
    </row>
    <row r="152" spans="1:15" hidden="1">
      <c r="A152" s="2" t="s">
        <v>100</v>
      </c>
      <c r="B152" s="2" t="s">
        <v>96</v>
      </c>
      <c r="C152" s="2" t="s">
        <v>6858</v>
      </c>
      <c r="D152" s="2" t="s">
        <v>6857</v>
      </c>
      <c r="E152" s="4">
        <v>43791</v>
      </c>
      <c r="F152" s="4">
        <v>43791</v>
      </c>
      <c r="G152" s="2" t="s">
        <v>97</v>
      </c>
      <c r="H152" s="2" t="s">
        <v>4316</v>
      </c>
      <c r="I152" s="17">
        <v>188000</v>
      </c>
      <c r="J152" s="2" t="s">
        <v>9216</v>
      </c>
      <c r="K152" s="4">
        <v>43819</v>
      </c>
      <c r="L152" s="17">
        <v>188000</v>
      </c>
      <c r="M152" s="2" t="s">
        <v>1955</v>
      </c>
      <c r="N152" s="17">
        <f>VLOOKUP(A152,[1]Sheet2!$B$1:$C$1336,2,FALSE)</f>
        <v>470000</v>
      </c>
      <c r="O152" s="37" t="e">
        <f>VLOOKUP(A152,PV_CF!$A$2:$K$1853,4,FALSE)</f>
        <v>#N/A</v>
      </c>
    </row>
    <row r="153" spans="1:15" hidden="1">
      <c r="A153" s="2" t="s">
        <v>100</v>
      </c>
      <c r="B153" s="2" t="s">
        <v>96</v>
      </c>
      <c r="C153" s="2" t="s">
        <v>6858</v>
      </c>
      <c r="D153" s="2" t="s">
        <v>6857</v>
      </c>
      <c r="E153" s="4">
        <v>43791</v>
      </c>
      <c r="F153" s="4">
        <v>43791</v>
      </c>
      <c r="G153" s="2" t="s">
        <v>97</v>
      </c>
      <c r="H153" s="2" t="s">
        <v>4316</v>
      </c>
      <c r="I153" s="17">
        <v>282000</v>
      </c>
      <c r="J153" s="2" t="s">
        <v>9215</v>
      </c>
      <c r="K153" s="4">
        <v>43850</v>
      </c>
      <c r="L153" s="17">
        <v>282000</v>
      </c>
      <c r="M153" s="2" t="s">
        <v>1955</v>
      </c>
      <c r="N153" s="17">
        <f>VLOOKUP(A153,[1]Sheet2!$B$1:$C$1336,2,FALSE)</f>
        <v>470000</v>
      </c>
      <c r="O153" s="37" t="e">
        <f>VLOOKUP(A153,PV_CF!$A$2:$K$1853,4,FALSE)</f>
        <v>#N/A</v>
      </c>
    </row>
    <row r="154" spans="1:15" hidden="1">
      <c r="A154" s="2" t="s">
        <v>9213</v>
      </c>
      <c r="B154" s="2" t="s">
        <v>9212</v>
      </c>
      <c r="C154" s="2" t="s">
        <v>7588</v>
      </c>
      <c r="D154" s="2" t="s">
        <v>7587</v>
      </c>
      <c r="E154" s="4">
        <v>43791</v>
      </c>
      <c r="F154" s="4">
        <v>43791</v>
      </c>
      <c r="G154" s="2" t="s">
        <v>9214</v>
      </c>
      <c r="H154" s="2" t="s">
        <v>4959</v>
      </c>
      <c r="I154" s="17">
        <v>450000</v>
      </c>
      <c r="J154" s="2" t="s">
        <v>9210</v>
      </c>
      <c r="K154" s="4">
        <v>43819</v>
      </c>
      <c r="L154" s="17">
        <v>450000</v>
      </c>
      <c r="M154" s="2" t="s">
        <v>1955</v>
      </c>
      <c r="N154" s="17">
        <f>VLOOKUP(A154,[1]Sheet2!$B$1:$C$1336,2,FALSE)</f>
        <v>500000</v>
      </c>
      <c r="O154" s="37" t="e">
        <f>VLOOKUP(A154,PV_CF!$A$2:$K$1853,4,FALSE)</f>
        <v>#N/A</v>
      </c>
    </row>
    <row r="155" spans="1:15" hidden="1">
      <c r="A155" s="2" t="s">
        <v>9213</v>
      </c>
      <c r="B155" s="2" t="s">
        <v>9212</v>
      </c>
      <c r="C155" s="2" t="s">
        <v>7588</v>
      </c>
      <c r="D155" s="2" t="s">
        <v>7587</v>
      </c>
      <c r="E155" s="4">
        <v>43791</v>
      </c>
      <c r="F155" s="4">
        <v>43791</v>
      </c>
      <c r="G155" s="2" t="s">
        <v>9211</v>
      </c>
      <c r="H155" s="2" t="s">
        <v>4959</v>
      </c>
      <c r="I155" s="17">
        <v>50000</v>
      </c>
      <c r="J155" s="2" t="s">
        <v>9210</v>
      </c>
      <c r="K155" s="4">
        <v>43819</v>
      </c>
      <c r="L155" s="17">
        <v>50000</v>
      </c>
      <c r="M155" s="2" t="s">
        <v>1955</v>
      </c>
      <c r="N155" s="17">
        <f>VLOOKUP(A155,[1]Sheet2!$B$1:$C$1336,2,FALSE)</f>
        <v>500000</v>
      </c>
      <c r="O155" s="37" t="e">
        <f>VLOOKUP(A155,PV_CF!$A$2:$K$1853,4,FALSE)</f>
        <v>#N/A</v>
      </c>
    </row>
    <row r="156" spans="1:15" hidden="1">
      <c r="A156" s="2" t="s">
        <v>9209</v>
      </c>
      <c r="B156" s="2" t="s">
        <v>9208</v>
      </c>
      <c r="C156" s="2" t="s">
        <v>8279</v>
      </c>
      <c r="D156" s="2" t="s">
        <v>8278</v>
      </c>
      <c r="E156" s="4">
        <v>43791</v>
      </c>
      <c r="F156" s="4">
        <v>43791</v>
      </c>
      <c r="G156" s="2" t="s">
        <v>9207</v>
      </c>
      <c r="H156" s="2" t="s">
        <v>4316</v>
      </c>
      <c r="I156" s="17">
        <v>224700</v>
      </c>
      <c r="J156" s="2" t="s">
        <v>9206</v>
      </c>
      <c r="K156" s="4">
        <v>43864</v>
      </c>
      <c r="L156" s="17">
        <v>239400</v>
      </c>
      <c r="M156" s="2" t="s">
        <v>1955</v>
      </c>
      <c r="N156" s="17">
        <f>VLOOKUP(A156,[1]Sheet2!$B$1:$C$1336,2,FALSE)</f>
        <v>224700</v>
      </c>
      <c r="O156" s="37" t="e">
        <f>VLOOKUP(A156,PV_CF!$A$2:$K$1853,4,FALSE)</f>
        <v>#N/A</v>
      </c>
    </row>
    <row r="157" spans="1:15" hidden="1">
      <c r="A157" s="2" t="s">
        <v>9201</v>
      </c>
      <c r="B157" s="2" t="s">
        <v>9200</v>
      </c>
      <c r="C157" s="2" t="s">
        <v>4364</v>
      </c>
      <c r="D157" s="2" t="s">
        <v>4363</v>
      </c>
      <c r="E157" s="4">
        <v>43791</v>
      </c>
      <c r="F157" s="4">
        <v>43791</v>
      </c>
      <c r="G157" s="2" t="s">
        <v>9199</v>
      </c>
      <c r="H157" s="2" t="s">
        <v>8926</v>
      </c>
      <c r="I157" s="17">
        <v>233644.86</v>
      </c>
      <c r="J157" s="2" t="s">
        <v>9205</v>
      </c>
      <c r="K157" s="4">
        <v>43850</v>
      </c>
      <c r="L157" s="17">
        <v>248930.04</v>
      </c>
      <c r="M157" s="2" t="s">
        <v>1955</v>
      </c>
      <c r="N157" s="17">
        <f>VLOOKUP(A157,[1]Sheet2!$B$1:$C$1336,2,FALSE)</f>
        <v>350000</v>
      </c>
      <c r="O157" s="37" t="e">
        <f>VLOOKUP(A157,PV_CF!$A$2:$K$1853,4,FALSE)</f>
        <v>#N/A</v>
      </c>
    </row>
    <row r="158" spans="1:15" hidden="1">
      <c r="A158" s="2" t="s">
        <v>9201</v>
      </c>
      <c r="B158" s="2" t="s">
        <v>9200</v>
      </c>
      <c r="C158" s="2" t="s">
        <v>4364</v>
      </c>
      <c r="D158" s="2" t="s">
        <v>4363</v>
      </c>
      <c r="E158" s="4">
        <v>43791</v>
      </c>
      <c r="F158" s="4">
        <v>43791</v>
      </c>
      <c r="G158" s="2" t="s">
        <v>9204</v>
      </c>
      <c r="H158" s="2" t="s">
        <v>7651</v>
      </c>
      <c r="I158" s="17">
        <v>100000</v>
      </c>
      <c r="J158" s="2" t="s">
        <v>9203</v>
      </c>
      <c r="K158" s="4">
        <v>43901</v>
      </c>
      <c r="L158" s="17">
        <v>106542.06</v>
      </c>
      <c r="M158" s="2" t="s">
        <v>1955</v>
      </c>
      <c r="N158" s="17">
        <f>VLOOKUP(A158,[1]Sheet2!$B$1:$C$1336,2,FALSE)</f>
        <v>350000</v>
      </c>
      <c r="O158" s="37" t="e">
        <f>VLOOKUP(A158,PV_CF!$A$2:$K$1853,4,FALSE)</f>
        <v>#N/A</v>
      </c>
    </row>
    <row r="159" spans="1:15" hidden="1">
      <c r="A159" s="2" t="s">
        <v>9201</v>
      </c>
      <c r="B159" s="2" t="s">
        <v>9200</v>
      </c>
      <c r="C159" s="2" t="s">
        <v>4364</v>
      </c>
      <c r="D159" s="2" t="s">
        <v>4363</v>
      </c>
      <c r="E159" s="4">
        <v>43791</v>
      </c>
      <c r="F159" s="4">
        <v>43791</v>
      </c>
      <c r="G159" s="2" t="s">
        <v>9199</v>
      </c>
      <c r="H159" s="2" t="s">
        <v>8926</v>
      </c>
      <c r="I159" s="17">
        <v>-233644.86</v>
      </c>
      <c r="J159" s="2" t="s">
        <v>9202</v>
      </c>
      <c r="K159" s="4">
        <v>43850</v>
      </c>
      <c r="L159" s="17">
        <v>-248930.04</v>
      </c>
      <c r="M159" s="2" t="s">
        <v>1955</v>
      </c>
      <c r="N159" s="17">
        <f>VLOOKUP(A159,[1]Sheet2!$B$1:$C$1336,2,FALSE)</f>
        <v>350000</v>
      </c>
      <c r="O159" s="37" t="e">
        <f>VLOOKUP(A159,PV_CF!$A$2:$K$1853,4,FALSE)</f>
        <v>#N/A</v>
      </c>
    </row>
    <row r="160" spans="1:15" hidden="1">
      <c r="A160" s="2" t="s">
        <v>9201</v>
      </c>
      <c r="B160" s="2" t="s">
        <v>9200</v>
      </c>
      <c r="C160" s="2" t="s">
        <v>4364</v>
      </c>
      <c r="D160" s="2" t="s">
        <v>4363</v>
      </c>
      <c r="E160" s="4">
        <v>43791</v>
      </c>
      <c r="F160" s="4">
        <v>43791</v>
      </c>
      <c r="G160" s="2" t="s">
        <v>9199</v>
      </c>
      <c r="H160" s="2" t="s">
        <v>8926</v>
      </c>
      <c r="I160" s="17">
        <v>250000</v>
      </c>
      <c r="J160" s="2" t="s">
        <v>9198</v>
      </c>
      <c r="K160" s="4">
        <v>43872</v>
      </c>
      <c r="L160" s="17">
        <v>266355.14</v>
      </c>
      <c r="M160" s="2" t="s">
        <v>1955</v>
      </c>
      <c r="N160" s="17">
        <f>VLOOKUP(A160,[1]Sheet2!$B$1:$C$1336,2,FALSE)</f>
        <v>350000</v>
      </c>
      <c r="O160" s="37" t="e">
        <f>VLOOKUP(A160,PV_CF!$A$2:$K$1853,4,FALSE)</f>
        <v>#N/A</v>
      </c>
    </row>
    <row r="161" spans="1:15" hidden="1">
      <c r="A161" s="2" t="s">
        <v>413</v>
      </c>
      <c r="B161" s="2" t="s">
        <v>9197</v>
      </c>
      <c r="C161" s="2" t="s">
        <v>3399</v>
      </c>
      <c r="D161" s="2" t="s">
        <v>3398</v>
      </c>
      <c r="E161" s="4">
        <v>43791</v>
      </c>
      <c r="F161" s="4">
        <v>43791</v>
      </c>
      <c r="G161" s="2" t="s">
        <v>414</v>
      </c>
      <c r="H161" s="2" t="s">
        <v>4316</v>
      </c>
      <c r="I161" s="17">
        <v>431370.5</v>
      </c>
      <c r="J161" s="2" t="s">
        <v>412</v>
      </c>
      <c r="K161" s="4">
        <v>43983</v>
      </c>
      <c r="L161" s="17">
        <v>431370.5</v>
      </c>
      <c r="M161" s="2" t="s">
        <v>1955</v>
      </c>
      <c r="N161" s="17">
        <f>VLOOKUP(A161,[1]Sheet2!$B$1:$C$1336,2,FALSE)</f>
        <v>431370.5</v>
      </c>
      <c r="O161" s="37">
        <f>VLOOKUP(A161,PV_CF!$A$2:$K$1853,4,FALSE)</f>
        <v>44008</v>
      </c>
    </row>
    <row r="162" spans="1:15" hidden="1">
      <c r="A162" s="2" t="s">
        <v>9196</v>
      </c>
      <c r="B162" s="2" t="s">
        <v>9195</v>
      </c>
      <c r="C162" s="2" t="s">
        <v>2272</v>
      </c>
      <c r="D162" s="2" t="s">
        <v>2271</v>
      </c>
      <c r="E162" s="4">
        <v>43791</v>
      </c>
      <c r="F162" s="4">
        <v>43791</v>
      </c>
      <c r="G162" s="2" t="s">
        <v>9194</v>
      </c>
      <c r="H162" s="2" t="s">
        <v>8057</v>
      </c>
      <c r="I162" s="17">
        <v>139100</v>
      </c>
      <c r="J162" s="2" t="s">
        <v>9193</v>
      </c>
      <c r="K162" s="4">
        <v>43822</v>
      </c>
      <c r="L162" s="17">
        <v>139100</v>
      </c>
      <c r="M162" s="2" t="s">
        <v>1955</v>
      </c>
      <c r="N162" s="17">
        <f>VLOOKUP(A162,[1]Sheet2!$B$1:$C$1336,2,FALSE)</f>
        <v>139100</v>
      </c>
      <c r="O162" s="37" t="e">
        <f>VLOOKUP(A162,PV_CF!$A$2:$K$1853,4,FALSE)</f>
        <v>#N/A</v>
      </c>
    </row>
    <row r="163" spans="1:15" hidden="1">
      <c r="A163" s="2" t="s">
        <v>9182</v>
      </c>
      <c r="B163" s="2" t="s">
        <v>9181</v>
      </c>
      <c r="C163" s="2" t="s">
        <v>2891</v>
      </c>
      <c r="D163" s="2" t="s">
        <v>2890</v>
      </c>
      <c r="E163" s="4">
        <v>43791</v>
      </c>
      <c r="F163" s="4">
        <v>43791</v>
      </c>
      <c r="G163" s="2" t="s">
        <v>9192</v>
      </c>
      <c r="H163" s="2" t="s">
        <v>4959</v>
      </c>
      <c r="I163" s="17">
        <v>30000</v>
      </c>
      <c r="J163" s="2" t="s">
        <v>9191</v>
      </c>
      <c r="K163" s="4">
        <v>43819</v>
      </c>
      <c r="L163" s="17">
        <v>30000</v>
      </c>
      <c r="M163" s="2" t="s">
        <v>1955</v>
      </c>
      <c r="N163" s="17">
        <f>VLOOKUP(A163,[1]Sheet2!$B$1:$C$1336,2,FALSE)</f>
        <v>180000</v>
      </c>
      <c r="O163" s="37">
        <f>VLOOKUP(A163,PV_CF!$A$2:$K$1853,4,FALSE)</f>
        <v>43959</v>
      </c>
    </row>
    <row r="164" spans="1:15" hidden="1">
      <c r="A164" s="2" t="s">
        <v>9182</v>
      </c>
      <c r="B164" s="2" t="s">
        <v>9181</v>
      </c>
      <c r="C164" s="2" t="s">
        <v>2891</v>
      </c>
      <c r="D164" s="2" t="s">
        <v>2890</v>
      </c>
      <c r="E164" s="4">
        <v>43791</v>
      </c>
      <c r="F164" s="4">
        <v>43791</v>
      </c>
      <c r="G164" s="2" t="s">
        <v>9190</v>
      </c>
      <c r="H164" s="2" t="s">
        <v>4959</v>
      </c>
      <c r="I164" s="17">
        <v>30000</v>
      </c>
      <c r="J164" s="2" t="s">
        <v>9189</v>
      </c>
      <c r="K164" s="4">
        <v>43864</v>
      </c>
      <c r="L164" s="17">
        <v>30000</v>
      </c>
      <c r="M164" s="2" t="s">
        <v>1955</v>
      </c>
      <c r="N164" s="17">
        <f>VLOOKUP(A164,[1]Sheet2!$B$1:$C$1336,2,FALSE)</f>
        <v>180000</v>
      </c>
      <c r="O164" s="37">
        <f>VLOOKUP(A164,PV_CF!$A$2:$K$1853,4,FALSE)</f>
        <v>43959</v>
      </c>
    </row>
    <row r="165" spans="1:15" hidden="1">
      <c r="A165" s="2" t="s">
        <v>9182</v>
      </c>
      <c r="B165" s="2" t="s">
        <v>9181</v>
      </c>
      <c r="C165" s="2" t="s">
        <v>2891</v>
      </c>
      <c r="D165" s="2" t="s">
        <v>2890</v>
      </c>
      <c r="E165" s="4">
        <v>43791</v>
      </c>
      <c r="F165" s="4">
        <v>43791</v>
      </c>
      <c r="G165" s="2" t="s">
        <v>9188</v>
      </c>
      <c r="H165" s="2" t="s">
        <v>4959</v>
      </c>
      <c r="I165" s="17">
        <v>30000</v>
      </c>
      <c r="J165" s="2" t="s">
        <v>9187</v>
      </c>
      <c r="K165" s="4">
        <v>43892</v>
      </c>
      <c r="L165" s="17">
        <v>30000</v>
      </c>
      <c r="M165" s="2" t="s">
        <v>1955</v>
      </c>
      <c r="N165" s="17">
        <f>VLOOKUP(A165,[1]Sheet2!$B$1:$C$1336,2,FALSE)</f>
        <v>180000</v>
      </c>
      <c r="O165" s="37">
        <f>VLOOKUP(A165,PV_CF!$A$2:$K$1853,4,FALSE)</f>
        <v>43959</v>
      </c>
    </row>
    <row r="166" spans="1:15" hidden="1">
      <c r="A166" s="2" t="s">
        <v>9182</v>
      </c>
      <c r="B166" s="2" t="s">
        <v>9181</v>
      </c>
      <c r="C166" s="2" t="s">
        <v>2891</v>
      </c>
      <c r="D166" s="2" t="s">
        <v>2890</v>
      </c>
      <c r="E166" s="4">
        <v>43791</v>
      </c>
      <c r="F166" s="4">
        <v>43791</v>
      </c>
      <c r="G166" s="2" t="s">
        <v>9186</v>
      </c>
      <c r="H166" s="2" t="s">
        <v>4959</v>
      </c>
      <c r="I166" s="17">
        <v>30000</v>
      </c>
      <c r="J166" s="2" t="s">
        <v>9185</v>
      </c>
      <c r="K166" s="4">
        <v>43922</v>
      </c>
      <c r="L166" s="17">
        <v>30000</v>
      </c>
      <c r="M166" s="2" t="s">
        <v>1955</v>
      </c>
      <c r="N166" s="17">
        <f>VLOOKUP(A166,[1]Sheet2!$B$1:$C$1336,2,FALSE)</f>
        <v>180000</v>
      </c>
      <c r="O166" s="37">
        <f>VLOOKUP(A166,PV_CF!$A$2:$K$1853,4,FALSE)</f>
        <v>43959</v>
      </c>
    </row>
    <row r="167" spans="1:15" hidden="1">
      <c r="A167" s="2" t="s">
        <v>9182</v>
      </c>
      <c r="B167" s="2" t="s">
        <v>9181</v>
      </c>
      <c r="C167" s="2" t="s">
        <v>2891</v>
      </c>
      <c r="D167" s="2" t="s">
        <v>2890</v>
      </c>
      <c r="E167" s="4">
        <v>43791</v>
      </c>
      <c r="F167" s="4">
        <v>43791</v>
      </c>
      <c r="G167" s="2" t="s">
        <v>9184</v>
      </c>
      <c r="H167" s="2" t="s">
        <v>4959</v>
      </c>
      <c r="I167" s="17">
        <v>30000</v>
      </c>
      <c r="J167" s="2" t="s">
        <v>9183</v>
      </c>
      <c r="K167" s="4">
        <v>43922</v>
      </c>
      <c r="L167" s="17">
        <v>30000</v>
      </c>
      <c r="M167" s="2" t="s">
        <v>1955</v>
      </c>
      <c r="N167" s="17">
        <f>VLOOKUP(A167,[1]Sheet2!$B$1:$C$1336,2,FALSE)</f>
        <v>180000</v>
      </c>
      <c r="O167" s="37">
        <f>VLOOKUP(A167,PV_CF!$A$2:$K$1853,4,FALSE)</f>
        <v>43959</v>
      </c>
    </row>
    <row r="168" spans="1:15" hidden="1">
      <c r="A168" s="2" t="s">
        <v>9182</v>
      </c>
      <c r="B168" s="2" t="s">
        <v>9181</v>
      </c>
      <c r="C168" s="2" t="s">
        <v>2891</v>
      </c>
      <c r="D168" s="2" t="s">
        <v>2890</v>
      </c>
      <c r="E168" s="4">
        <v>43791</v>
      </c>
      <c r="F168" s="4">
        <v>43791</v>
      </c>
      <c r="G168" s="2" t="s">
        <v>9180</v>
      </c>
      <c r="H168" s="2" t="s">
        <v>4959</v>
      </c>
      <c r="I168" s="17">
        <v>30000</v>
      </c>
      <c r="J168" s="2" t="s">
        <v>9179</v>
      </c>
      <c r="K168" s="4">
        <v>43952</v>
      </c>
      <c r="L168" s="17">
        <v>30000</v>
      </c>
      <c r="M168" s="2" t="s">
        <v>1955</v>
      </c>
      <c r="N168" s="17">
        <f>VLOOKUP(A168,[1]Sheet2!$B$1:$C$1336,2,FALSE)</f>
        <v>180000</v>
      </c>
      <c r="O168" s="37">
        <f>VLOOKUP(A168,PV_CF!$A$2:$K$1853,4,FALSE)</f>
        <v>43959</v>
      </c>
    </row>
    <row r="169" spans="1:15" hidden="1">
      <c r="A169" s="2" t="s">
        <v>9178</v>
      </c>
      <c r="B169" s="2" t="s">
        <v>9177</v>
      </c>
      <c r="C169" s="2" t="s">
        <v>7082</v>
      </c>
      <c r="D169" s="2" t="s">
        <v>7081</v>
      </c>
      <c r="E169" s="4">
        <v>43794</v>
      </c>
      <c r="F169" s="4">
        <v>43794</v>
      </c>
      <c r="G169" s="2" t="s">
        <v>9176</v>
      </c>
      <c r="H169" s="2" t="s">
        <v>7986</v>
      </c>
      <c r="I169" s="17">
        <v>40000</v>
      </c>
      <c r="J169" s="2" t="s">
        <v>9175</v>
      </c>
      <c r="K169" s="4">
        <v>43837</v>
      </c>
      <c r="L169" s="17">
        <v>40000</v>
      </c>
      <c r="M169" s="2" t="s">
        <v>1955</v>
      </c>
      <c r="N169" s="17">
        <f>VLOOKUP(A169,[1]Sheet2!$B$1:$C$1336,2,FALSE)</f>
        <v>40000</v>
      </c>
      <c r="O169" s="37" t="e">
        <f>VLOOKUP(A169,PV_CF!$A$2:$K$1853,4,FALSE)</f>
        <v>#N/A</v>
      </c>
    </row>
    <row r="170" spans="1:15" hidden="1">
      <c r="A170" s="2" t="s">
        <v>9174</v>
      </c>
      <c r="B170" s="2" t="s">
        <v>9173</v>
      </c>
      <c r="C170" s="2" t="s">
        <v>4703</v>
      </c>
      <c r="D170" s="2" t="s">
        <v>4702</v>
      </c>
      <c r="E170" s="4">
        <v>43794</v>
      </c>
      <c r="F170" s="4">
        <v>43794</v>
      </c>
      <c r="G170" s="2" t="s">
        <v>9172</v>
      </c>
      <c r="H170" s="2" t="s">
        <v>8926</v>
      </c>
      <c r="I170" s="17">
        <v>20000</v>
      </c>
      <c r="J170" s="2" t="s">
        <v>9171</v>
      </c>
      <c r="K170" s="4">
        <v>43837</v>
      </c>
      <c r="L170" s="17">
        <v>20000</v>
      </c>
      <c r="M170" s="2" t="s">
        <v>1955</v>
      </c>
      <c r="N170" s="17">
        <f>VLOOKUP(A170,[1]Sheet2!$B$1:$C$1336,2,FALSE)</f>
        <v>20000</v>
      </c>
      <c r="O170" s="37" t="e">
        <f>VLOOKUP(A170,PV_CF!$A$2:$K$1853,4,FALSE)</f>
        <v>#N/A</v>
      </c>
    </row>
    <row r="171" spans="1:15" hidden="1">
      <c r="A171" s="2" t="s">
        <v>9170</v>
      </c>
      <c r="B171" s="2" t="s">
        <v>9169</v>
      </c>
      <c r="C171" s="2" t="s">
        <v>5295</v>
      </c>
      <c r="D171" s="2" t="s">
        <v>5294</v>
      </c>
      <c r="E171" s="4">
        <v>43794</v>
      </c>
      <c r="F171" s="4">
        <v>43794</v>
      </c>
      <c r="G171" s="2" t="s">
        <v>9168</v>
      </c>
      <c r="H171" s="2" t="s">
        <v>8926</v>
      </c>
      <c r="I171" s="17">
        <v>20000</v>
      </c>
      <c r="J171" s="2" t="s">
        <v>9167</v>
      </c>
      <c r="K171" s="4">
        <v>43864</v>
      </c>
      <c r="L171" s="17">
        <v>20000</v>
      </c>
      <c r="M171" s="2" t="s">
        <v>1955</v>
      </c>
      <c r="N171" s="17">
        <f>VLOOKUP(A171,[1]Sheet2!$B$1:$C$1336,2,FALSE)</f>
        <v>20000</v>
      </c>
      <c r="O171" s="37" t="e">
        <f>VLOOKUP(A171,PV_CF!$A$2:$K$1853,4,FALSE)</f>
        <v>#N/A</v>
      </c>
    </row>
    <row r="172" spans="1:15" hidden="1">
      <c r="A172" s="2" t="s">
        <v>9166</v>
      </c>
      <c r="B172" s="2" t="s">
        <v>9165</v>
      </c>
      <c r="C172" s="2" t="s">
        <v>9106</v>
      </c>
      <c r="D172" s="2" t="s">
        <v>9105</v>
      </c>
      <c r="E172" s="4">
        <v>43794</v>
      </c>
      <c r="F172" s="4">
        <v>43794</v>
      </c>
      <c r="G172" s="2" t="s">
        <v>9164</v>
      </c>
      <c r="H172" s="2" t="s">
        <v>5046</v>
      </c>
      <c r="I172" s="17">
        <v>3000</v>
      </c>
      <c r="J172" s="2" t="s">
        <v>9163</v>
      </c>
      <c r="K172" s="4">
        <v>43819</v>
      </c>
      <c r="L172" s="17">
        <v>3000</v>
      </c>
      <c r="M172" s="2" t="s">
        <v>1955</v>
      </c>
      <c r="N172" s="17">
        <f>VLOOKUP(A172,[1]Sheet2!$B$1:$C$1336,2,FALSE)</f>
        <v>3000</v>
      </c>
      <c r="O172" s="37" t="e">
        <f>VLOOKUP(A172,PV_CF!$A$2:$K$1853,4,FALSE)</f>
        <v>#N/A</v>
      </c>
    </row>
    <row r="173" spans="1:15" hidden="1">
      <c r="A173" s="2" t="s">
        <v>9162</v>
      </c>
      <c r="B173" s="2" t="s">
        <v>9161</v>
      </c>
      <c r="C173" s="2" t="s">
        <v>4937</v>
      </c>
      <c r="D173" s="2" t="s">
        <v>4936</v>
      </c>
      <c r="E173" s="4">
        <v>43795</v>
      </c>
      <c r="F173" s="4">
        <v>43795</v>
      </c>
      <c r="G173" s="2" t="s">
        <v>9160</v>
      </c>
      <c r="H173" s="2" t="s">
        <v>8926</v>
      </c>
      <c r="I173" s="17">
        <v>20000</v>
      </c>
      <c r="J173" s="2" t="s">
        <v>9159</v>
      </c>
      <c r="K173" s="4">
        <v>43922</v>
      </c>
      <c r="L173" s="17">
        <v>20000</v>
      </c>
      <c r="M173" s="2" t="s">
        <v>1955</v>
      </c>
      <c r="N173" s="17">
        <f>VLOOKUP(A173,[1]Sheet2!$B$1:$C$1336,2,FALSE)</f>
        <v>20000</v>
      </c>
      <c r="O173" s="37">
        <f>VLOOKUP(A173,PV_CF!$A$2:$K$1853,4,FALSE)</f>
        <v>43945</v>
      </c>
    </row>
    <row r="174" spans="1:15" hidden="1">
      <c r="A174" s="2" t="s">
        <v>9158</v>
      </c>
      <c r="B174" s="2" t="s">
        <v>9157</v>
      </c>
      <c r="C174" s="2" t="s">
        <v>5285</v>
      </c>
      <c r="D174" s="2" t="s">
        <v>5284</v>
      </c>
      <c r="E174" s="4">
        <v>43795</v>
      </c>
      <c r="F174" s="4">
        <v>43795</v>
      </c>
      <c r="G174" s="2" t="s">
        <v>9156</v>
      </c>
      <c r="H174" s="2" t="s">
        <v>8926</v>
      </c>
      <c r="I174" s="17">
        <v>15000</v>
      </c>
      <c r="J174" s="2" t="s">
        <v>9155</v>
      </c>
      <c r="K174" s="4">
        <v>43952</v>
      </c>
      <c r="L174" s="17">
        <v>15000</v>
      </c>
      <c r="M174" s="2" t="s">
        <v>1955</v>
      </c>
      <c r="N174" s="17">
        <f>VLOOKUP(A174,[1]Sheet2!$B$1:$C$1336,2,FALSE)</f>
        <v>15000</v>
      </c>
      <c r="O174" s="37">
        <f>VLOOKUP(A174,PV_CF!$A$2:$K$1853,4,FALSE)</f>
        <v>43973</v>
      </c>
    </row>
    <row r="175" spans="1:15" hidden="1">
      <c r="A175" s="2" t="s">
        <v>9154</v>
      </c>
      <c r="B175" s="2" t="s">
        <v>9153</v>
      </c>
      <c r="C175" s="2" t="s">
        <v>2272</v>
      </c>
      <c r="D175" s="2" t="s">
        <v>2271</v>
      </c>
      <c r="E175" s="4">
        <v>43795</v>
      </c>
      <c r="F175" s="4">
        <v>43795</v>
      </c>
      <c r="G175" s="2" t="s">
        <v>9152</v>
      </c>
      <c r="H175" s="2" t="s">
        <v>4740</v>
      </c>
      <c r="I175" s="17">
        <v>222560</v>
      </c>
      <c r="J175" s="2" t="s">
        <v>9151</v>
      </c>
      <c r="K175" s="4">
        <v>43836</v>
      </c>
      <c r="L175" s="17">
        <v>222560</v>
      </c>
      <c r="M175" s="2" t="s">
        <v>1955</v>
      </c>
      <c r="N175" s="17">
        <f>VLOOKUP(A175,[1]Sheet2!$B$1:$C$1336,2,FALSE)</f>
        <v>222560</v>
      </c>
      <c r="O175" s="37" t="e">
        <f>VLOOKUP(A175,PV_CF!$A$2:$K$1853,4,FALSE)</f>
        <v>#N/A</v>
      </c>
    </row>
    <row r="176" spans="1:15" hidden="1">
      <c r="A176" s="2" t="s">
        <v>9150</v>
      </c>
      <c r="B176" s="2" t="s">
        <v>9149</v>
      </c>
      <c r="C176" s="2" t="s">
        <v>2143</v>
      </c>
      <c r="D176" s="2" t="s">
        <v>2142</v>
      </c>
      <c r="E176" s="4">
        <v>43795</v>
      </c>
      <c r="F176" s="4">
        <v>43795</v>
      </c>
      <c r="G176" s="2" t="s">
        <v>9148</v>
      </c>
      <c r="H176" s="2" t="s">
        <v>4316</v>
      </c>
      <c r="I176" s="17">
        <v>323140</v>
      </c>
      <c r="J176" s="2" t="s">
        <v>9147</v>
      </c>
      <c r="K176" s="4">
        <v>43864</v>
      </c>
      <c r="L176" s="17">
        <v>344280</v>
      </c>
      <c r="M176" s="2" t="s">
        <v>1955</v>
      </c>
      <c r="N176" s="17">
        <f>VLOOKUP(A176,[1]Sheet2!$B$1:$C$1336,2,FALSE)</f>
        <v>323140</v>
      </c>
      <c r="O176" s="37" t="e">
        <f>VLOOKUP(A176,PV_CF!$A$2:$K$1853,4,FALSE)</f>
        <v>#N/A</v>
      </c>
    </row>
    <row r="177" spans="1:15" hidden="1">
      <c r="A177" s="2" t="s">
        <v>9146</v>
      </c>
      <c r="B177" s="2" t="s">
        <v>9145</v>
      </c>
      <c r="C177" s="2" t="s">
        <v>9144</v>
      </c>
      <c r="D177" s="2" t="s">
        <v>9143</v>
      </c>
      <c r="E177" s="4">
        <v>43795</v>
      </c>
      <c r="F177" s="4">
        <v>43795</v>
      </c>
      <c r="G177" s="2" t="s">
        <v>9142</v>
      </c>
      <c r="H177" s="2" t="s">
        <v>8926</v>
      </c>
      <c r="I177" s="17">
        <v>18000</v>
      </c>
      <c r="J177" s="2" t="s">
        <v>9141</v>
      </c>
      <c r="K177" s="4">
        <v>43850</v>
      </c>
      <c r="L177" s="17">
        <v>18000</v>
      </c>
      <c r="M177" s="2" t="s">
        <v>1955</v>
      </c>
      <c r="N177" s="17">
        <f>VLOOKUP(A177,[1]Sheet2!$B$1:$C$1336,2,FALSE)</f>
        <v>18000</v>
      </c>
      <c r="O177" s="37" t="e">
        <f>VLOOKUP(A177,PV_CF!$A$2:$K$1853,4,FALSE)</f>
        <v>#N/A</v>
      </c>
    </row>
    <row r="178" spans="1:15" hidden="1">
      <c r="A178" s="2" t="s">
        <v>9139</v>
      </c>
      <c r="B178" s="2" t="s">
        <v>9138</v>
      </c>
      <c r="C178" s="2" t="s">
        <v>2168</v>
      </c>
      <c r="D178" s="2" t="s">
        <v>2167</v>
      </c>
      <c r="E178" s="4">
        <v>43801</v>
      </c>
      <c r="F178" s="4">
        <v>43826</v>
      </c>
      <c r="G178" s="2" t="s">
        <v>9137</v>
      </c>
      <c r="H178" s="2" t="s">
        <v>4316</v>
      </c>
      <c r="I178" s="17">
        <v>70000</v>
      </c>
      <c r="J178" s="2" t="s">
        <v>9140</v>
      </c>
      <c r="K178" s="4">
        <v>43850</v>
      </c>
      <c r="L178" s="17">
        <v>70000</v>
      </c>
      <c r="M178" s="2" t="s">
        <v>1955</v>
      </c>
      <c r="N178" s="17">
        <f>VLOOKUP(A178,[1]Sheet2!$B$1:$C$1336,2,FALSE)</f>
        <v>140000</v>
      </c>
      <c r="O178" s="37" t="e">
        <f>VLOOKUP(A178,PV_CF!$A$2:$K$1853,4,FALSE)</f>
        <v>#N/A</v>
      </c>
    </row>
    <row r="179" spans="1:15" hidden="1">
      <c r="A179" s="2" t="s">
        <v>9139</v>
      </c>
      <c r="B179" s="2" t="s">
        <v>9138</v>
      </c>
      <c r="C179" s="2" t="s">
        <v>2168</v>
      </c>
      <c r="D179" s="2" t="s">
        <v>2167</v>
      </c>
      <c r="E179" s="4">
        <v>43801</v>
      </c>
      <c r="F179" s="4">
        <v>43861</v>
      </c>
      <c r="G179" s="2" t="s">
        <v>9137</v>
      </c>
      <c r="H179" s="2" t="s">
        <v>4316</v>
      </c>
      <c r="I179" s="17">
        <v>70000</v>
      </c>
      <c r="J179" s="2" t="s">
        <v>9136</v>
      </c>
      <c r="K179" s="4">
        <v>43864</v>
      </c>
      <c r="L179" s="17">
        <v>70000</v>
      </c>
      <c r="M179" s="2" t="s">
        <v>1955</v>
      </c>
      <c r="N179" s="17">
        <f>VLOOKUP(A179,[1]Sheet2!$B$1:$C$1336,2,FALSE)</f>
        <v>140000</v>
      </c>
      <c r="O179" s="37" t="e">
        <f>VLOOKUP(A179,PV_CF!$A$2:$K$1853,4,FALSE)</f>
        <v>#N/A</v>
      </c>
    </row>
    <row r="180" spans="1:15" hidden="1">
      <c r="A180" s="2" t="s">
        <v>9134</v>
      </c>
      <c r="B180" s="2" t="s">
        <v>9133</v>
      </c>
      <c r="C180" s="2" t="s">
        <v>2156</v>
      </c>
      <c r="D180" s="2" t="s">
        <v>2155</v>
      </c>
      <c r="E180" s="4">
        <v>43801</v>
      </c>
      <c r="F180" s="4">
        <v>43826</v>
      </c>
      <c r="G180" s="2" t="s">
        <v>9132</v>
      </c>
      <c r="H180" s="2" t="s">
        <v>4316</v>
      </c>
      <c r="I180" s="17">
        <v>56000</v>
      </c>
      <c r="J180" s="2" t="s">
        <v>9135</v>
      </c>
      <c r="K180" s="4">
        <v>43836</v>
      </c>
      <c r="L180" s="17">
        <v>56000</v>
      </c>
      <c r="M180" s="2" t="s">
        <v>1955</v>
      </c>
      <c r="N180" s="17">
        <f>VLOOKUP(A180,[1]Sheet2!$B$1:$C$1336,2,FALSE)</f>
        <v>112000</v>
      </c>
      <c r="O180" s="37" t="e">
        <f>VLOOKUP(A180,PV_CF!$A$2:$K$1853,4,FALSE)</f>
        <v>#N/A</v>
      </c>
    </row>
    <row r="181" spans="1:15" hidden="1">
      <c r="A181" s="2" t="s">
        <v>9134</v>
      </c>
      <c r="B181" s="2" t="s">
        <v>9133</v>
      </c>
      <c r="C181" s="2" t="s">
        <v>2156</v>
      </c>
      <c r="D181" s="2" t="s">
        <v>2155</v>
      </c>
      <c r="E181" s="4">
        <v>43801</v>
      </c>
      <c r="F181" s="4">
        <v>43861</v>
      </c>
      <c r="G181" s="2" t="s">
        <v>9132</v>
      </c>
      <c r="H181" s="2" t="s">
        <v>4316</v>
      </c>
      <c r="I181" s="17">
        <v>56000</v>
      </c>
      <c r="J181" s="2" t="s">
        <v>9131</v>
      </c>
      <c r="K181" s="4">
        <v>43864</v>
      </c>
      <c r="L181" s="17">
        <v>56000</v>
      </c>
      <c r="M181" s="2" t="s">
        <v>1955</v>
      </c>
      <c r="N181" s="17">
        <f>VLOOKUP(A181,[1]Sheet2!$B$1:$C$1336,2,FALSE)</f>
        <v>112000</v>
      </c>
      <c r="O181" s="37" t="e">
        <f>VLOOKUP(A181,PV_CF!$A$2:$K$1853,4,FALSE)</f>
        <v>#N/A</v>
      </c>
    </row>
    <row r="182" spans="1:15" hidden="1">
      <c r="A182" s="2" t="s">
        <v>9128</v>
      </c>
      <c r="B182" s="2" t="s">
        <v>9127</v>
      </c>
      <c r="C182" s="2" t="s">
        <v>2035</v>
      </c>
      <c r="D182" s="2" t="s">
        <v>2034</v>
      </c>
      <c r="E182" s="4">
        <v>43801</v>
      </c>
      <c r="F182" s="4">
        <v>43816</v>
      </c>
      <c r="G182" s="2" t="s">
        <v>9130</v>
      </c>
      <c r="H182" s="2" t="s">
        <v>8057</v>
      </c>
      <c r="I182" s="17">
        <v>30000</v>
      </c>
      <c r="J182" s="2" t="s">
        <v>9125</v>
      </c>
      <c r="K182" s="4">
        <v>43819</v>
      </c>
      <c r="L182" s="17">
        <v>30000</v>
      </c>
      <c r="M182" s="2" t="s">
        <v>1955</v>
      </c>
      <c r="N182" s="17">
        <f>VLOOKUP(A182,[1]Sheet2!$B$1:$C$1336,2,FALSE)</f>
        <v>150000</v>
      </c>
      <c r="O182" s="37" t="e">
        <f>VLOOKUP(A182,PV_CF!$A$2:$K$1853,4,FALSE)</f>
        <v>#N/A</v>
      </c>
    </row>
    <row r="183" spans="1:15" hidden="1">
      <c r="A183" s="2" t="s">
        <v>9128</v>
      </c>
      <c r="B183" s="2" t="s">
        <v>9127</v>
      </c>
      <c r="C183" s="2" t="s">
        <v>2035</v>
      </c>
      <c r="D183" s="2" t="s">
        <v>2034</v>
      </c>
      <c r="E183" s="4">
        <v>43801</v>
      </c>
      <c r="F183" s="4">
        <v>43816</v>
      </c>
      <c r="G183" s="2" t="s">
        <v>9129</v>
      </c>
      <c r="H183" s="2" t="s">
        <v>8057</v>
      </c>
      <c r="I183" s="17">
        <v>95000</v>
      </c>
      <c r="J183" s="2" t="s">
        <v>9125</v>
      </c>
      <c r="K183" s="4">
        <v>43819</v>
      </c>
      <c r="L183" s="17">
        <v>95000</v>
      </c>
      <c r="M183" s="2" t="s">
        <v>1955</v>
      </c>
      <c r="N183" s="17">
        <f>VLOOKUP(A183,[1]Sheet2!$B$1:$C$1336,2,FALSE)</f>
        <v>150000</v>
      </c>
      <c r="O183" s="37" t="e">
        <f>VLOOKUP(A183,PV_CF!$A$2:$K$1853,4,FALSE)</f>
        <v>#N/A</v>
      </c>
    </row>
    <row r="184" spans="1:15" hidden="1">
      <c r="A184" s="2" t="s">
        <v>9128</v>
      </c>
      <c r="B184" s="2" t="s">
        <v>9127</v>
      </c>
      <c r="C184" s="2" t="s">
        <v>2035</v>
      </c>
      <c r="D184" s="2" t="s">
        <v>2034</v>
      </c>
      <c r="E184" s="4">
        <v>43801</v>
      </c>
      <c r="F184" s="4">
        <v>43816</v>
      </c>
      <c r="G184" s="2" t="s">
        <v>9126</v>
      </c>
      <c r="H184" s="2" t="s">
        <v>8057</v>
      </c>
      <c r="I184" s="17">
        <v>25000</v>
      </c>
      <c r="J184" s="2" t="s">
        <v>9125</v>
      </c>
      <c r="K184" s="4">
        <v>43819</v>
      </c>
      <c r="L184" s="17">
        <v>25000</v>
      </c>
      <c r="M184" s="2" t="s">
        <v>1955</v>
      </c>
      <c r="N184" s="17">
        <f>VLOOKUP(A184,[1]Sheet2!$B$1:$C$1336,2,FALSE)</f>
        <v>150000</v>
      </c>
      <c r="O184" s="37" t="e">
        <f>VLOOKUP(A184,PV_CF!$A$2:$K$1853,4,FALSE)</f>
        <v>#N/A</v>
      </c>
    </row>
    <row r="185" spans="1:15" hidden="1">
      <c r="A185" s="2" t="s">
        <v>9124</v>
      </c>
      <c r="B185" s="2" t="s">
        <v>9123</v>
      </c>
      <c r="C185" s="2" t="s">
        <v>2272</v>
      </c>
      <c r="D185" s="2" t="s">
        <v>2271</v>
      </c>
      <c r="E185" s="4">
        <v>43801</v>
      </c>
      <c r="F185" s="4">
        <v>43826</v>
      </c>
      <c r="G185" s="2" t="s">
        <v>9122</v>
      </c>
      <c r="H185" s="2" t="s">
        <v>4241</v>
      </c>
      <c r="I185" s="17">
        <v>29425</v>
      </c>
      <c r="J185" s="2" t="s">
        <v>9121</v>
      </c>
      <c r="K185" s="4">
        <v>43852</v>
      </c>
      <c r="L185" s="17">
        <v>29425</v>
      </c>
      <c r="M185" s="2" t="s">
        <v>1955</v>
      </c>
      <c r="N185" s="17">
        <f>VLOOKUP(A185,[1]Sheet2!$B$1:$C$1336,2,FALSE)</f>
        <v>29425</v>
      </c>
      <c r="O185" s="37" t="e">
        <f>VLOOKUP(A185,PV_CF!$A$2:$K$1853,4,FALSE)</f>
        <v>#N/A</v>
      </c>
    </row>
    <row r="186" spans="1:15" hidden="1">
      <c r="A186" s="2" t="s">
        <v>9120</v>
      </c>
      <c r="B186" s="2" t="s">
        <v>9119</v>
      </c>
      <c r="C186" s="2" t="s">
        <v>2272</v>
      </c>
      <c r="D186" s="2" t="s">
        <v>2271</v>
      </c>
      <c r="E186" s="4">
        <v>43801</v>
      </c>
      <c r="F186" s="4">
        <v>43819</v>
      </c>
      <c r="G186" s="2" t="s">
        <v>9118</v>
      </c>
      <c r="H186" s="2" t="s">
        <v>8057</v>
      </c>
      <c r="I186" s="17">
        <v>88275</v>
      </c>
      <c r="J186" s="2" t="s">
        <v>9117</v>
      </c>
      <c r="K186" s="4">
        <v>43836</v>
      </c>
      <c r="L186" s="17">
        <v>88275</v>
      </c>
      <c r="M186" s="2" t="s">
        <v>1955</v>
      </c>
      <c r="N186" s="17">
        <f>VLOOKUP(A186,[1]Sheet2!$B$1:$C$1336,2,FALSE)</f>
        <v>88275</v>
      </c>
      <c r="O186" s="37" t="e">
        <f>VLOOKUP(A186,PV_CF!$A$2:$K$1853,4,FALSE)</f>
        <v>#N/A</v>
      </c>
    </row>
    <row r="187" spans="1:15" hidden="1">
      <c r="A187" s="2" t="s">
        <v>9116</v>
      </c>
      <c r="B187" s="2" t="s">
        <v>9115</v>
      </c>
      <c r="C187" s="2" t="s">
        <v>5509</v>
      </c>
      <c r="D187" s="2" t="s">
        <v>5508</v>
      </c>
      <c r="E187" s="4">
        <v>43801</v>
      </c>
      <c r="F187" s="4">
        <v>43815</v>
      </c>
      <c r="G187" s="2" t="s">
        <v>9114</v>
      </c>
      <c r="H187" s="2" t="s">
        <v>8926</v>
      </c>
      <c r="I187" s="17">
        <v>20000</v>
      </c>
      <c r="J187" s="2" t="s">
        <v>9113</v>
      </c>
      <c r="K187" s="4">
        <v>43892</v>
      </c>
      <c r="L187" s="17">
        <v>20000</v>
      </c>
      <c r="M187" s="2" t="s">
        <v>1955</v>
      </c>
      <c r="N187" s="17">
        <f>VLOOKUP(A187,[1]Sheet2!$B$1:$C$1336,2,FALSE)</f>
        <v>20000</v>
      </c>
      <c r="O187" s="37" t="e">
        <f>VLOOKUP(A187,PV_CF!$A$2:$K$1853,4,FALSE)</f>
        <v>#N/A</v>
      </c>
    </row>
    <row r="188" spans="1:15" hidden="1">
      <c r="A188" s="2" t="s">
        <v>9108</v>
      </c>
      <c r="B188" s="2" t="s">
        <v>9107</v>
      </c>
      <c r="C188" s="2" t="s">
        <v>9106</v>
      </c>
      <c r="D188" s="2" t="s">
        <v>9105</v>
      </c>
      <c r="E188" s="4">
        <v>43801</v>
      </c>
      <c r="F188" s="4">
        <v>43824</v>
      </c>
      <c r="G188" s="2" t="s">
        <v>9112</v>
      </c>
      <c r="H188" s="2" t="s">
        <v>5710</v>
      </c>
      <c r="I188" s="17">
        <v>18500</v>
      </c>
      <c r="J188" s="2" t="s">
        <v>9111</v>
      </c>
      <c r="K188" s="4">
        <v>43824</v>
      </c>
      <c r="L188" s="17">
        <v>18500</v>
      </c>
      <c r="M188" s="2" t="s">
        <v>1955</v>
      </c>
      <c r="N188" s="17">
        <f>VLOOKUP(A188,[1]Sheet2!$B$1:$C$1336,2,FALSE)</f>
        <v>55500</v>
      </c>
      <c r="O188" s="37" t="e">
        <f>VLOOKUP(A188,PV_CF!$A$2:$K$1853,4,FALSE)</f>
        <v>#N/A</v>
      </c>
    </row>
    <row r="189" spans="1:15" hidden="1">
      <c r="A189" s="2" t="s">
        <v>9108</v>
      </c>
      <c r="B189" s="2" t="s">
        <v>9107</v>
      </c>
      <c r="C189" s="2" t="s">
        <v>9106</v>
      </c>
      <c r="D189" s="2" t="s">
        <v>9105</v>
      </c>
      <c r="E189" s="4">
        <v>43801</v>
      </c>
      <c r="F189" s="4">
        <v>43854</v>
      </c>
      <c r="G189" s="2" t="s">
        <v>9110</v>
      </c>
      <c r="H189" s="2" t="s">
        <v>5710</v>
      </c>
      <c r="I189" s="17">
        <v>18500</v>
      </c>
      <c r="J189" s="2" t="s">
        <v>9109</v>
      </c>
      <c r="K189" s="4">
        <v>43858</v>
      </c>
      <c r="L189" s="17">
        <v>18500</v>
      </c>
      <c r="M189" s="2" t="s">
        <v>1955</v>
      </c>
      <c r="N189" s="17">
        <f>VLOOKUP(A189,[1]Sheet2!$B$1:$C$1336,2,FALSE)</f>
        <v>55500</v>
      </c>
      <c r="O189" s="37" t="e">
        <f>VLOOKUP(A189,PV_CF!$A$2:$K$1853,4,FALSE)</f>
        <v>#N/A</v>
      </c>
    </row>
    <row r="190" spans="1:15" hidden="1">
      <c r="A190" s="2" t="s">
        <v>9108</v>
      </c>
      <c r="B190" s="2" t="s">
        <v>9107</v>
      </c>
      <c r="C190" s="2" t="s">
        <v>9106</v>
      </c>
      <c r="D190" s="2" t="s">
        <v>9105</v>
      </c>
      <c r="E190" s="4">
        <v>43801</v>
      </c>
      <c r="F190" s="4">
        <v>43886</v>
      </c>
      <c r="G190" s="2" t="s">
        <v>9104</v>
      </c>
      <c r="H190" s="2" t="s">
        <v>5710</v>
      </c>
      <c r="I190" s="17">
        <v>18500</v>
      </c>
      <c r="J190" s="2" t="s">
        <v>9103</v>
      </c>
      <c r="K190" s="4">
        <v>43888</v>
      </c>
      <c r="L190" s="17">
        <v>18500</v>
      </c>
      <c r="M190" s="2" t="s">
        <v>1955</v>
      </c>
      <c r="N190" s="17">
        <f>VLOOKUP(A190,[1]Sheet2!$B$1:$C$1336,2,FALSE)</f>
        <v>55500</v>
      </c>
      <c r="O190" s="37" t="e">
        <f>VLOOKUP(A190,PV_CF!$A$2:$K$1853,4,FALSE)</f>
        <v>#N/A</v>
      </c>
    </row>
    <row r="191" spans="1:15" hidden="1">
      <c r="A191" s="2" t="s">
        <v>9100</v>
      </c>
      <c r="B191" s="2" t="s">
        <v>9099</v>
      </c>
      <c r="C191" s="2" t="s">
        <v>9098</v>
      </c>
      <c r="D191" s="2" t="s">
        <v>3652</v>
      </c>
      <c r="E191" s="4">
        <v>43801</v>
      </c>
      <c r="F191" s="4">
        <v>43815</v>
      </c>
      <c r="G191" s="2" t="s">
        <v>9102</v>
      </c>
      <c r="H191" s="2" t="s">
        <v>4316</v>
      </c>
      <c r="I191" s="17">
        <v>26750</v>
      </c>
      <c r="J191" s="2" t="s">
        <v>9101</v>
      </c>
      <c r="K191" s="4">
        <v>43922</v>
      </c>
      <c r="L191" s="17">
        <v>26750</v>
      </c>
      <c r="M191" s="2" t="s">
        <v>1955</v>
      </c>
      <c r="N191" s="17">
        <f>VLOOKUP(A191,[1]Sheet2!$B$1:$C$1336,2,FALSE)</f>
        <v>0</v>
      </c>
      <c r="O191" s="37" t="e">
        <f>VLOOKUP(A191,PV_CF!$A$2:$K$1853,4,FALSE)</f>
        <v>#N/A</v>
      </c>
    </row>
    <row r="192" spans="1:15" hidden="1">
      <c r="A192" s="2" t="s">
        <v>9100</v>
      </c>
      <c r="B192" s="2" t="s">
        <v>9099</v>
      </c>
      <c r="C192" s="2" t="s">
        <v>9098</v>
      </c>
      <c r="D192" s="2" t="s">
        <v>3652</v>
      </c>
      <c r="E192" s="4">
        <v>43801</v>
      </c>
      <c r="F192" s="4">
        <v>43802</v>
      </c>
      <c r="G192" s="2" t="s">
        <v>9097</v>
      </c>
      <c r="H192" s="2" t="s">
        <v>4316</v>
      </c>
      <c r="I192" s="17">
        <v>-26750</v>
      </c>
      <c r="J192" s="2" t="s">
        <v>9096</v>
      </c>
      <c r="K192" s="4">
        <v>43922</v>
      </c>
      <c r="L192" s="17">
        <v>-26750</v>
      </c>
      <c r="M192" s="2" t="s">
        <v>1955</v>
      </c>
      <c r="N192" s="17">
        <f>VLOOKUP(A192,[1]Sheet2!$B$1:$C$1336,2,FALSE)</f>
        <v>0</v>
      </c>
      <c r="O192" s="37" t="e">
        <f>VLOOKUP(A192,PV_CF!$A$2:$K$1853,4,FALSE)</f>
        <v>#N/A</v>
      </c>
    </row>
    <row r="193" spans="1:15" hidden="1">
      <c r="A193" s="2" t="s">
        <v>9095</v>
      </c>
      <c r="B193" s="2" t="s">
        <v>9094</v>
      </c>
      <c r="C193" s="2" t="s">
        <v>5206</v>
      </c>
      <c r="D193" s="2" t="s">
        <v>5205</v>
      </c>
      <c r="E193" s="4">
        <v>43801</v>
      </c>
      <c r="F193" s="4">
        <v>43808</v>
      </c>
      <c r="G193" s="2" t="s">
        <v>9093</v>
      </c>
      <c r="H193" s="2" t="s">
        <v>4316</v>
      </c>
      <c r="I193" s="17">
        <v>8000</v>
      </c>
      <c r="J193" s="2" t="s">
        <v>9092</v>
      </c>
      <c r="K193" s="4">
        <v>43819</v>
      </c>
      <c r="L193" s="17">
        <v>8000</v>
      </c>
      <c r="M193" s="2" t="s">
        <v>1955</v>
      </c>
      <c r="N193" s="17">
        <f>VLOOKUP(A193,[1]Sheet2!$B$1:$C$1336,2,FALSE)</f>
        <v>8000</v>
      </c>
      <c r="O193" s="37" t="e">
        <f>VLOOKUP(A193,PV_CF!$A$2:$K$1853,4,FALSE)</f>
        <v>#N/A</v>
      </c>
    </row>
    <row r="194" spans="1:15" hidden="1">
      <c r="A194" s="2" t="s">
        <v>9091</v>
      </c>
      <c r="B194" s="2" t="s">
        <v>9090</v>
      </c>
      <c r="C194" s="2" t="s">
        <v>2096</v>
      </c>
      <c r="D194" s="2" t="s">
        <v>2095</v>
      </c>
      <c r="E194" s="4">
        <v>43801</v>
      </c>
      <c r="F194" s="4">
        <v>43808</v>
      </c>
      <c r="G194" s="2" t="s">
        <v>9089</v>
      </c>
      <c r="H194" s="2" t="s">
        <v>4316</v>
      </c>
      <c r="I194" s="17">
        <v>60990</v>
      </c>
      <c r="J194" s="2" t="s">
        <v>9088</v>
      </c>
      <c r="K194" s="4">
        <v>43872</v>
      </c>
      <c r="L194" s="17">
        <v>60990</v>
      </c>
      <c r="M194" s="2" t="s">
        <v>1955</v>
      </c>
      <c r="N194" s="17">
        <f>VLOOKUP(A194,[1]Sheet2!$B$1:$C$1336,2,FALSE)</f>
        <v>60990</v>
      </c>
      <c r="O194" s="37" t="e">
        <f>VLOOKUP(A194,PV_CF!$A$2:$K$1853,4,FALSE)</f>
        <v>#N/A</v>
      </c>
    </row>
    <row r="195" spans="1:15" hidden="1">
      <c r="A195" s="2" t="s">
        <v>9085</v>
      </c>
      <c r="B195" s="2" t="s">
        <v>9084</v>
      </c>
      <c r="C195" s="2" t="s">
        <v>6819</v>
      </c>
      <c r="D195" s="2" t="s">
        <v>6818</v>
      </c>
      <c r="E195" s="4">
        <v>43801</v>
      </c>
      <c r="F195" s="4">
        <v>43826</v>
      </c>
      <c r="G195" s="2" t="s">
        <v>9087</v>
      </c>
      <c r="H195" s="2" t="s">
        <v>4316</v>
      </c>
      <c r="I195" s="17">
        <v>34000</v>
      </c>
      <c r="J195" s="2" t="s">
        <v>9086</v>
      </c>
      <c r="K195" s="4">
        <v>43837</v>
      </c>
      <c r="L195" s="17">
        <v>34000</v>
      </c>
      <c r="M195" s="2" t="s">
        <v>1955</v>
      </c>
      <c r="N195" s="17">
        <f>VLOOKUP(A195,[1]Sheet2!$B$1:$C$1336,2,FALSE)</f>
        <v>68000</v>
      </c>
      <c r="O195" s="37" t="e">
        <f>VLOOKUP(A195,PV_CF!$A$2:$K$1853,4,FALSE)</f>
        <v>#N/A</v>
      </c>
    </row>
    <row r="196" spans="1:15" hidden="1">
      <c r="A196" s="2" t="s">
        <v>9085</v>
      </c>
      <c r="B196" s="2" t="s">
        <v>9084</v>
      </c>
      <c r="C196" s="2" t="s">
        <v>6819</v>
      </c>
      <c r="D196" s="2" t="s">
        <v>6818</v>
      </c>
      <c r="E196" s="4">
        <v>43801</v>
      </c>
      <c r="F196" s="4">
        <v>43861</v>
      </c>
      <c r="G196" s="2" t="s">
        <v>9083</v>
      </c>
      <c r="H196" s="2" t="s">
        <v>4316</v>
      </c>
      <c r="I196" s="17">
        <v>34000</v>
      </c>
      <c r="J196" s="2" t="s">
        <v>9082</v>
      </c>
      <c r="K196" s="4">
        <v>43864</v>
      </c>
      <c r="L196" s="17">
        <v>34000</v>
      </c>
      <c r="M196" s="2" t="s">
        <v>1955</v>
      </c>
      <c r="N196" s="17">
        <f>VLOOKUP(A196,[1]Sheet2!$B$1:$C$1336,2,FALSE)</f>
        <v>68000</v>
      </c>
      <c r="O196" s="37" t="e">
        <f>VLOOKUP(A196,PV_CF!$A$2:$K$1853,4,FALSE)</f>
        <v>#N/A</v>
      </c>
    </row>
    <row r="197" spans="1:15" hidden="1">
      <c r="A197" s="2" t="s">
        <v>9081</v>
      </c>
      <c r="B197" s="2" t="s">
        <v>9080</v>
      </c>
      <c r="C197" s="2" t="s">
        <v>2390</v>
      </c>
      <c r="D197" s="2" t="s">
        <v>2389</v>
      </c>
      <c r="E197" s="4">
        <v>43801</v>
      </c>
      <c r="F197" s="4">
        <v>43819</v>
      </c>
      <c r="G197" s="2" t="s">
        <v>9079</v>
      </c>
      <c r="H197" s="2" t="s">
        <v>9008</v>
      </c>
      <c r="I197" s="17">
        <v>465236</v>
      </c>
      <c r="J197" s="2" t="s">
        <v>9078</v>
      </c>
      <c r="K197" s="4">
        <v>43834</v>
      </c>
      <c r="L197" s="17">
        <v>465236</v>
      </c>
      <c r="M197" s="2" t="s">
        <v>1955</v>
      </c>
      <c r="N197" s="17">
        <f>VLOOKUP(A197,[1]Sheet2!$B$1:$C$1336,2,FALSE)</f>
        <v>465236</v>
      </c>
      <c r="O197" s="37" t="e">
        <f>VLOOKUP(A197,PV_CF!$A$2:$K$1853,4,FALSE)</f>
        <v>#N/A</v>
      </c>
    </row>
    <row r="198" spans="1:15" hidden="1">
      <c r="A198" s="2" t="s">
        <v>9067</v>
      </c>
      <c r="B198" s="2" t="s">
        <v>9066</v>
      </c>
      <c r="C198" s="2" t="s">
        <v>7082</v>
      </c>
      <c r="D198" s="2" t="s">
        <v>7081</v>
      </c>
      <c r="E198" s="4">
        <v>43802</v>
      </c>
      <c r="F198" s="4">
        <v>43826</v>
      </c>
      <c r="G198" s="2" t="s">
        <v>9077</v>
      </c>
      <c r="H198" s="2" t="s">
        <v>5071</v>
      </c>
      <c r="I198" s="17">
        <v>80000</v>
      </c>
      <c r="J198" s="2" t="s">
        <v>9076</v>
      </c>
      <c r="K198" s="4">
        <v>43885</v>
      </c>
      <c r="L198" s="17">
        <v>80000</v>
      </c>
      <c r="M198" s="2" t="s">
        <v>1955</v>
      </c>
      <c r="N198" s="17">
        <f>VLOOKUP(A198,[1]Sheet2!$B$1:$C$1336,2,FALSE)</f>
        <v>480000</v>
      </c>
      <c r="O198" s="37">
        <f>VLOOKUP(A198,PV_CF!$A$2:$K$1853,4,FALSE)</f>
        <v>43945</v>
      </c>
    </row>
    <row r="199" spans="1:15" hidden="1">
      <c r="A199" s="2" t="s">
        <v>9067</v>
      </c>
      <c r="B199" s="2" t="s">
        <v>9066</v>
      </c>
      <c r="C199" s="2" t="s">
        <v>7082</v>
      </c>
      <c r="D199" s="2" t="s">
        <v>7081</v>
      </c>
      <c r="E199" s="4">
        <v>43802</v>
      </c>
      <c r="F199" s="4">
        <v>43861</v>
      </c>
      <c r="G199" s="2" t="s">
        <v>9075</v>
      </c>
      <c r="H199" s="2" t="s">
        <v>5071</v>
      </c>
      <c r="I199" s="17">
        <v>80000</v>
      </c>
      <c r="J199" s="2" t="s">
        <v>9074</v>
      </c>
      <c r="K199" s="4">
        <v>43885</v>
      </c>
      <c r="L199" s="17">
        <v>80000</v>
      </c>
      <c r="M199" s="2" t="s">
        <v>1955</v>
      </c>
      <c r="N199" s="17">
        <f>VLOOKUP(A199,[1]Sheet2!$B$1:$C$1336,2,FALSE)</f>
        <v>480000</v>
      </c>
      <c r="O199" s="37">
        <f>VLOOKUP(A199,PV_CF!$A$2:$K$1853,4,FALSE)</f>
        <v>43945</v>
      </c>
    </row>
    <row r="200" spans="1:15" hidden="1">
      <c r="A200" s="2" t="s">
        <v>9067</v>
      </c>
      <c r="B200" s="2" t="s">
        <v>9066</v>
      </c>
      <c r="C200" s="2" t="s">
        <v>7082</v>
      </c>
      <c r="D200" s="2" t="s">
        <v>7081</v>
      </c>
      <c r="E200" s="4">
        <v>43802</v>
      </c>
      <c r="F200" s="4">
        <v>43889</v>
      </c>
      <c r="G200" s="2" t="s">
        <v>9073</v>
      </c>
      <c r="H200" s="2" t="s">
        <v>5071</v>
      </c>
      <c r="I200" s="17">
        <v>80000</v>
      </c>
      <c r="J200" s="2" t="s">
        <v>9072</v>
      </c>
      <c r="K200" s="4">
        <v>43892</v>
      </c>
      <c r="L200" s="17">
        <v>80000</v>
      </c>
      <c r="M200" s="2" t="s">
        <v>1955</v>
      </c>
      <c r="N200" s="17">
        <f>VLOOKUP(A200,[1]Sheet2!$B$1:$C$1336,2,FALSE)</f>
        <v>480000</v>
      </c>
      <c r="O200" s="37">
        <f>VLOOKUP(A200,PV_CF!$A$2:$K$1853,4,FALSE)</f>
        <v>43945</v>
      </c>
    </row>
    <row r="201" spans="1:15" hidden="1">
      <c r="A201" s="2" t="s">
        <v>9067</v>
      </c>
      <c r="B201" s="2" t="s">
        <v>9066</v>
      </c>
      <c r="C201" s="2" t="s">
        <v>7082</v>
      </c>
      <c r="D201" s="2" t="s">
        <v>7081</v>
      </c>
      <c r="E201" s="4">
        <v>43802</v>
      </c>
      <c r="F201" s="4">
        <v>43921</v>
      </c>
      <c r="G201" s="2" t="s">
        <v>9071</v>
      </c>
      <c r="H201" s="2" t="s">
        <v>5071</v>
      </c>
      <c r="I201" s="17">
        <v>80000</v>
      </c>
      <c r="J201" s="2" t="s">
        <v>9070</v>
      </c>
      <c r="K201" s="4">
        <v>43922</v>
      </c>
      <c r="L201" s="17">
        <v>80000</v>
      </c>
      <c r="M201" s="2" t="s">
        <v>1955</v>
      </c>
      <c r="N201" s="17">
        <f>VLOOKUP(A201,[1]Sheet2!$B$1:$C$1336,2,FALSE)</f>
        <v>480000</v>
      </c>
      <c r="O201" s="37">
        <f>VLOOKUP(A201,PV_CF!$A$2:$K$1853,4,FALSE)</f>
        <v>43945</v>
      </c>
    </row>
    <row r="202" spans="1:15" hidden="1">
      <c r="A202" s="2" t="s">
        <v>9067</v>
      </c>
      <c r="B202" s="2" t="s">
        <v>9066</v>
      </c>
      <c r="C202" s="2" t="s">
        <v>7082</v>
      </c>
      <c r="D202" s="2" t="s">
        <v>7081</v>
      </c>
      <c r="E202" s="4">
        <v>43802</v>
      </c>
      <c r="F202" s="4">
        <v>43951</v>
      </c>
      <c r="G202" s="2" t="s">
        <v>9069</v>
      </c>
      <c r="H202" s="2" t="s">
        <v>5071</v>
      </c>
      <c r="I202" s="17">
        <v>80000</v>
      </c>
      <c r="J202" s="2" t="s">
        <v>9068</v>
      </c>
      <c r="K202" s="4">
        <v>43952</v>
      </c>
      <c r="L202" s="17">
        <v>80000</v>
      </c>
      <c r="M202" s="2" t="s">
        <v>1955</v>
      </c>
      <c r="N202" s="17">
        <f>VLOOKUP(A202,[1]Sheet2!$B$1:$C$1336,2,FALSE)</f>
        <v>480000</v>
      </c>
      <c r="O202" s="37">
        <f>VLOOKUP(A202,PV_CF!$A$2:$K$1853,4,FALSE)</f>
        <v>43945</v>
      </c>
    </row>
    <row r="203" spans="1:15" hidden="1">
      <c r="A203" s="2" t="s">
        <v>9067</v>
      </c>
      <c r="B203" s="2" t="s">
        <v>9066</v>
      </c>
      <c r="C203" s="2" t="s">
        <v>7082</v>
      </c>
      <c r="D203" s="2" t="s">
        <v>7081</v>
      </c>
      <c r="E203" s="4">
        <v>43802</v>
      </c>
      <c r="F203" s="4">
        <v>43980</v>
      </c>
      <c r="G203" s="2" t="s">
        <v>9065</v>
      </c>
      <c r="H203" s="2" t="s">
        <v>5071</v>
      </c>
      <c r="I203" s="17">
        <v>80000</v>
      </c>
      <c r="J203" s="2" t="s">
        <v>9064</v>
      </c>
      <c r="K203" s="4">
        <v>43983</v>
      </c>
      <c r="L203" s="17">
        <v>80000</v>
      </c>
      <c r="M203" s="2" t="s">
        <v>1955</v>
      </c>
      <c r="N203" s="17">
        <f>VLOOKUP(A203,[1]Sheet2!$B$1:$C$1336,2,FALSE)</f>
        <v>480000</v>
      </c>
      <c r="O203" s="37">
        <f>VLOOKUP(A203,PV_CF!$A$2:$K$1853,4,FALSE)</f>
        <v>43945</v>
      </c>
    </row>
    <row r="204" spans="1:15" hidden="1">
      <c r="A204" s="2" t="s">
        <v>9063</v>
      </c>
      <c r="B204" s="2" t="s">
        <v>9062</v>
      </c>
      <c r="C204" s="2" t="s">
        <v>2588</v>
      </c>
      <c r="D204" s="2" t="s">
        <v>2587</v>
      </c>
      <c r="E204" s="4">
        <v>43801</v>
      </c>
      <c r="F204" s="4">
        <v>43861</v>
      </c>
      <c r="G204" s="2" t="s">
        <v>9061</v>
      </c>
      <c r="H204" s="2" t="s">
        <v>4316</v>
      </c>
      <c r="I204" s="17">
        <v>495410</v>
      </c>
      <c r="J204" s="2" t="s">
        <v>9060</v>
      </c>
      <c r="K204" s="4">
        <v>43892</v>
      </c>
      <c r="L204" s="17">
        <v>495410</v>
      </c>
      <c r="M204" s="2" t="s">
        <v>1955</v>
      </c>
      <c r="N204" s="17">
        <f>VLOOKUP(A204,[1]Sheet2!$B$1:$C$1336,2,FALSE)</f>
        <v>495410</v>
      </c>
      <c r="O204" s="37" t="e">
        <f>VLOOKUP(A204,PV_CF!$A$2:$K$1853,4,FALSE)</f>
        <v>#N/A</v>
      </c>
    </row>
    <row r="205" spans="1:15" hidden="1">
      <c r="A205" s="2" t="s">
        <v>9049</v>
      </c>
      <c r="B205" s="2" t="s">
        <v>9048</v>
      </c>
      <c r="C205" s="2" t="s">
        <v>2247</v>
      </c>
      <c r="D205" s="2" t="s">
        <v>2246</v>
      </c>
      <c r="E205" s="4">
        <v>43801</v>
      </c>
      <c r="F205" s="4">
        <v>43830</v>
      </c>
      <c r="G205" s="2" t="s">
        <v>9059</v>
      </c>
      <c r="H205" s="2" t="s">
        <v>5710</v>
      </c>
      <c r="I205" s="17">
        <v>81000</v>
      </c>
      <c r="J205" s="2" t="s">
        <v>9058</v>
      </c>
      <c r="K205" s="4">
        <v>43826</v>
      </c>
      <c r="L205" s="17">
        <v>81000</v>
      </c>
      <c r="M205" s="2" t="s">
        <v>1955</v>
      </c>
      <c r="N205" s="17">
        <f>VLOOKUP(A205,[1]Sheet2!$B$1:$C$1336,2,FALSE)</f>
        <v>486000</v>
      </c>
      <c r="O205" s="37">
        <f>VLOOKUP(A205,PV_CF!$A$2:$K$1853,4,FALSE)</f>
        <v>43958</v>
      </c>
    </row>
    <row r="206" spans="1:15" hidden="1">
      <c r="A206" s="2" t="s">
        <v>9049</v>
      </c>
      <c r="B206" s="2" t="s">
        <v>9048</v>
      </c>
      <c r="C206" s="2" t="s">
        <v>2247</v>
      </c>
      <c r="D206" s="2" t="s">
        <v>2246</v>
      </c>
      <c r="E206" s="4">
        <v>43801</v>
      </c>
      <c r="F206" s="4">
        <v>43861</v>
      </c>
      <c r="G206" s="2" t="s">
        <v>9057</v>
      </c>
      <c r="H206" s="2" t="s">
        <v>5710</v>
      </c>
      <c r="I206" s="17">
        <v>81000</v>
      </c>
      <c r="J206" s="2" t="s">
        <v>9056</v>
      </c>
      <c r="K206" s="4">
        <v>43860</v>
      </c>
      <c r="L206" s="17">
        <v>81000</v>
      </c>
      <c r="M206" s="2" t="s">
        <v>1955</v>
      </c>
      <c r="N206" s="17">
        <f>VLOOKUP(A206,[1]Sheet2!$B$1:$C$1336,2,FALSE)</f>
        <v>486000</v>
      </c>
      <c r="O206" s="37">
        <f>VLOOKUP(A206,PV_CF!$A$2:$K$1853,4,FALSE)</f>
        <v>43958</v>
      </c>
    </row>
    <row r="207" spans="1:15" hidden="1">
      <c r="A207" s="2" t="s">
        <v>9049</v>
      </c>
      <c r="B207" s="2" t="s">
        <v>9048</v>
      </c>
      <c r="C207" s="2" t="s">
        <v>2247</v>
      </c>
      <c r="D207" s="2" t="s">
        <v>2246</v>
      </c>
      <c r="E207" s="4">
        <v>43801</v>
      </c>
      <c r="F207" s="4">
        <v>43895</v>
      </c>
      <c r="G207" s="2" t="s">
        <v>9055</v>
      </c>
      <c r="H207" s="2" t="s">
        <v>5710</v>
      </c>
      <c r="I207" s="17">
        <v>81000</v>
      </c>
      <c r="J207" s="2" t="s">
        <v>9054</v>
      </c>
      <c r="K207" s="4">
        <v>43901</v>
      </c>
      <c r="L207" s="17">
        <v>81000</v>
      </c>
      <c r="M207" s="2" t="s">
        <v>1955</v>
      </c>
      <c r="N207" s="17">
        <f>VLOOKUP(A207,[1]Sheet2!$B$1:$C$1336,2,FALSE)</f>
        <v>486000</v>
      </c>
      <c r="O207" s="37">
        <f>VLOOKUP(A207,PV_CF!$A$2:$K$1853,4,FALSE)</f>
        <v>43958</v>
      </c>
    </row>
    <row r="208" spans="1:15" hidden="1">
      <c r="A208" s="2" t="s">
        <v>9049</v>
      </c>
      <c r="B208" s="2" t="s">
        <v>9048</v>
      </c>
      <c r="C208" s="2" t="s">
        <v>2247</v>
      </c>
      <c r="D208" s="2" t="s">
        <v>2246</v>
      </c>
      <c r="E208" s="4">
        <v>43801</v>
      </c>
      <c r="F208" s="4">
        <v>43926</v>
      </c>
      <c r="G208" s="2" t="s">
        <v>9053</v>
      </c>
      <c r="H208" s="2" t="s">
        <v>5710</v>
      </c>
      <c r="I208" s="17">
        <v>81000</v>
      </c>
      <c r="J208" s="2" t="s">
        <v>9052</v>
      </c>
      <c r="K208" s="4">
        <v>43929</v>
      </c>
      <c r="L208" s="17">
        <v>81000</v>
      </c>
      <c r="M208" s="2" t="s">
        <v>1955</v>
      </c>
      <c r="N208" s="17">
        <f>VLOOKUP(A208,[1]Sheet2!$B$1:$C$1336,2,FALSE)</f>
        <v>486000</v>
      </c>
      <c r="O208" s="37">
        <f>VLOOKUP(A208,PV_CF!$A$2:$K$1853,4,FALSE)</f>
        <v>43958</v>
      </c>
    </row>
    <row r="209" spans="1:15" hidden="1">
      <c r="A209" s="2" t="s">
        <v>9049</v>
      </c>
      <c r="B209" s="2" t="s">
        <v>9048</v>
      </c>
      <c r="C209" s="2" t="s">
        <v>2247</v>
      </c>
      <c r="D209" s="2" t="s">
        <v>2246</v>
      </c>
      <c r="E209" s="4">
        <v>43801</v>
      </c>
      <c r="F209" s="4">
        <v>43956</v>
      </c>
      <c r="G209" s="2" t="s">
        <v>9051</v>
      </c>
      <c r="H209" s="2" t="s">
        <v>4322</v>
      </c>
      <c r="I209" s="17">
        <v>81000</v>
      </c>
      <c r="J209" s="2" t="s">
        <v>9050</v>
      </c>
      <c r="K209" s="4">
        <v>43952</v>
      </c>
      <c r="L209" s="17">
        <v>81000</v>
      </c>
      <c r="M209" s="2" t="s">
        <v>1955</v>
      </c>
      <c r="N209" s="17">
        <f>VLOOKUP(A209,[1]Sheet2!$B$1:$C$1336,2,FALSE)</f>
        <v>486000</v>
      </c>
      <c r="O209" s="37">
        <f>VLOOKUP(A209,PV_CF!$A$2:$K$1853,4,FALSE)</f>
        <v>43958</v>
      </c>
    </row>
    <row r="210" spans="1:15" hidden="1">
      <c r="A210" s="2" t="s">
        <v>9049</v>
      </c>
      <c r="B210" s="2" t="s">
        <v>9048</v>
      </c>
      <c r="C210" s="2" t="s">
        <v>2247</v>
      </c>
      <c r="D210" s="2" t="s">
        <v>2246</v>
      </c>
      <c r="E210" s="4">
        <v>43801</v>
      </c>
      <c r="F210" s="4">
        <v>43987</v>
      </c>
      <c r="G210" s="2" t="s">
        <v>9047</v>
      </c>
      <c r="H210" s="2" t="s">
        <v>4322</v>
      </c>
      <c r="I210" s="17">
        <v>81000</v>
      </c>
      <c r="J210" s="2" t="s">
        <v>9046</v>
      </c>
      <c r="K210" s="4">
        <v>43990</v>
      </c>
      <c r="L210" s="17">
        <v>81000</v>
      </c>
      <c r="M210" s="2" t="s">
        <v>1955</v>
      </c>
      <c r="N210" s="17">
        <f>VLOOKUP(A210,[1]Sheet2!$B$1:$C$1336,2,FALSE)</f>
        <v>486000</v>
      </c>
      <c r="O210" s="37">
        <f>VLOOKUP(A210,PV_CF!$A$2:$K$1853,4,FALSE)</f>
        <v>43958</v>
      </c>
    </row>
    <row r="211" spans="1:15" hidden="1">
      <c r="A211" s="2" t="s">
        <v>9045</v>
      </c>
      <c r="B211" s="2" t="s">
        <v>9044</v>
      </c>
      <c r="C211" s="2" t="s">
        <v>4718</v>
      </c>
      <c r="D211" s="2" t="s">
        <v>4717</v>
      </c>
      <c r="E211" s="4">
        <v>43802</v>
      </c>
      <c r="F211" s="4">
        <v>43826</v>
      </c>
      <c r="G211" s="2" t="s">
        <v>9043</v>
      </c>
      <c r="H211" s="2" t="s">
        <v>8057</v>
      </c>
      <c r="I211" s="17">
        <v>14983.75</v>
      </c>
      <c r="J211" s="2" t="s">
        <v>9042</v>
      </c>
      <c r="K211" s="4">
        <v>43837</v>
      </c>
      <c r="L211" s="17">
        <v>14983.75</v>
      </c>
      <c r="M211" s="2" t="s">
        <v>1955</v>
      </c>
      <c r="N211" s="17">
        <f>VLOOKUP(A211,[1]Sheet2!$B$1:$C$1336,2,FALSE)</f>
        <v>14983.75</v>
      </c>
      <c r="O211" s="37" t="e">
        <f>VLOOKUP(A211,PV_CF!$A$2:$K$1853,4,FALSE)</f>
        <v>#N/A</v>
      </c>
    </row>
    <row r="212" spans="1:15" hidden="1">
      <c r="A212" s="2" t="s">
        <v>9038</v>
      </c>
      <c r="B212" s="2" t="s">
        <v>9037</v>
      </c>
      <c r="C212" s="2" t="s">
        <v>2396</v>
      </c>
      <c r="D212" s="2" t="s">
        <v>2395</v>
      </c>
      <c r="E212" s="4">
        <v>43802</v>
      </c>
      <c r="F212" s="4">
        <v>43861</v>
      </c>
      <c r="G212" s="2" t="s">
        <v>8261</v>
      </c>
      <c r="H212" s="2" t="s">
        <v>6429</v>
      </c>
      <c r="I212" s="17">
        <v>6313</v>
      </c>
      <c r="J212" s="2" t="s">
        <v>9036</v>
      </c>
      <c r="K212" s="4">
        <v>43837</v>
      </c>
      <c r="L212" s="17">
        <v>6313</v>
      </c>
      <c r="M212" s="2" t="s">
        <v>1955</v>
      </c>
      <c r="N212" s="17">
        <f>VLOOKUP(A212,[1]Sheet2!$B$1:$C$1336,2,FALSE)</f>
        <v>25631.85</v>
      </c>
      <c r="O212" s="37" t="e">
        <f>VLOOKUP(A212,PV_CF!$A$2:$K$1853,4,FALSE)</f>
        <v>#N/A</v>
      </c>
    </row>
    <row r="213" spans="1:15" hidden="1">
      <c r="A213" s="2" t="s">
        <v>9038</v>
      </c>
      <c r="B213" s="2" t="s">
        <v>9037</v>
      </c>
      <c r="C213" s="2" t="s">
        <v>2396</v>
      </c>
      <c r="D213" s="2" t="s">
        <v>2395</v>
      </c>
      <c r="E213" s="4">
        <v>43802</v>
      </c>
      <c r="F213" s="4">
        <v>43861</v>
      </c>
      <c r="G213" s="2" t="s">
        <v>9041</v>
      </c>
      <c r="H213" s="2" t="s">
        <v>6429</v>
      </c>
      <c r="I213" s="17">
        <v>3745</v>
      </c>
      <c r="J213" s="2" t="s">
        <v>9036</v>
      </c>
      <c r="K213" s="4">
        <v>43837</v>
      </c>
      <c r="L213" s="17">
        <v>3745</v>
      </c>
      <c r="M213" s="2" t="s">
        <v>1955</v>
      </c>
      <c r="N213" s="17">
        <f>VLOOKUP(A213,[1]Sheet2!$B$1:$C$1336,2,FALSE)</f>
        <v>25631.85</v>
      </c>
      <c r="O213" s="37" t="e">
        <f>VLOOKUP(A213,PV_CF!$A$2:$K$1853,4,FALSE)</f>
        <v>#N/A</v>
      </c>
    </row>
    <row r="214" spans="1:15" hidden="1">
      <c r="A214" s="2" t="s">
        <v>9038</v>
      </c>
      <c r="B214" s="2" t="s">
        <v>9037</v>
      </c>
      <c r="C214" s="2" t="s">
        <v>2396</v>
      </c>
      <c r="D214" s="2" t="s">
        <v>2395</v>
      </c>
      <c r="E214" s="4">
        <v>43802</v>
      </c>
      <c r="F214" s="4">
        <v>43861</v>
      </c>
      <c r="G214" s="2" t="s">
        <v>9040</v>
      </c>
      <c r="H214" s="2" t="s">
        <v>6429</v>
      </c>
      <c r="I214" s="17">
        <v>4066</v>
      </c>
      <c r="J214" s="2" t="s">
        <v>9036</v>
      </c>
      <c r="K214" s="4">
        <v>43837</v>
      </c>
      <c r="L214" s="17">
        <v>4066</v>
      </c>
      <c r="M214" s="2" t="s">
        <v>1955</v>
      </c>
      <c r="N214" s="17">
        <f>VLOOKUP(A214,[1]Sheet2!$B$1:$C$1336,2,FALSE)</f>
        <v>25631.85</v>
      </c>
      <c r="O214" s="37" t="e">
        <f>VLOOKUP(A214,PV_CF!$A$2:$K$1853,4,FALSE)</f>
        <v>#N/A</v>
      </c>
    </row>
    <row r="215" spans="1:15" hidden="1">
      <c r="A215" s="2" t="s">
        <v>9038</v>
      </c>
      <c r="B215" s="2" t="s">
        <v>9037</v>
      </c>
      <c r="C215" s="2" t="s">
        <v>2396</v>
      </c>
      <c r="D215" s="2" t="s">
        <v>2395</v>
      </c>
      <c r="E215" s="4">
        <v>43802</v>
      </c>
      <c r="F215" s="4">
        <v>43861</v>
      </c>
      <c r="G215" s="2" t="s">
        <v>8260</v>
      </c>
      <c r="H215" s="2" t="s">
        <v>6429</v>
      </c>
      <c r="I215" s="17">
        <v>1877.85</v>
      </c>
      <c r="J215" s="2" t="s">
        <v>9036</v>
      </c>
      <c r="K215" s="4">
        <v>43837</v>
      </c>
      <c r="L215" s="17">
        <v>1877.85</v>
      </c>
      <c r="M215" s="2" t="s">
        <v>1955</v>
      </c>
      <c r="N215" s="17">
        <f>VLOOKUP(A215,[1]Sheet2!$B$1:$C$1336,2,FALSE)</f>
        <v>25631.85</v>
      </c>
      <c r="O215" s="37" t="e">
        <f>VLOOKUP(A215,PV_CF!$A$2:$K$1853,4,FALSE)</f>
        <v>#N/A</v>
      </c>
    </row>
    <row r="216" spans="1:15" hidden="1">
      <c r="A216" s="2" t="s">
        <v>9038</v>
      </c>
      <c r="B216" s="2" t="s">
        <v>9037</v>
      </c>
      <c r="C216" s="2" t="s">
        <v>2396</v>
      </c>
      <c r="D216" s="2" t="s">
        <v>2395</v>
      </c>
      <c r="E216" s="4">
        <v>43802</v>
      </c>
      <c r="F216" s="4">
        <v>43861</v>
      </c>
      <c r="G216" s="2" t="s">
        <v>9039</v>
      </c>
      <c r="H216" s="2" t="s">
        <v>6429</v>
      </c>
      <c r="I216" s="17">
        <v>4815</v>
      </c>
      <c r="J216" s="2" t="s">
        <v>9036</v>
      </c>
      <c r="K216" s="4">
        <v>43837</v>
      </c>
      <c r="L216" s="17">
        <v>4815</v>
      </c>
      <c r="M216" s="2" t="s">
        <v>1955</v>
      </c>
      <c r="N216" s="17">
        <f>VLOOKUP(A216,[1]Sheet2!$B$1:$C$1336,2,FALSE)</f>
        <v>25631.85</v>
      </c>
      <c r="O216" s="37" t="e">
        <f>VLOOKUP(A216,PV_CF!$A$2:$K$1853,4,FALSE)</f>
        <v>#N/A</v>
      </c>
    </row>
    <row r="217" spans="1:15" hidden="1">
      <c r="A217" s="2" t="s">
        <v>9038</v>
      </c>
      <c r="B217" s="2" t="s">
        <v>9037</v>
      </c>
      <c r="C217" s="2" t="s">
        <v>2396</v>
      </c>
      <c r="D217" s="2" t="s">
        <v>2395</v>
      </c>
      <c r="E217" s="4">
        <v>43802</v>
      </c>
      <c r="F217" s="4">
        <v>43861</v>
      </c>
      <c r="G217" s="2" t="s">
        <v>8628</v>
      </c>
      <c r="H217" s="2" t="s">
        <v>6429</v>
      </c>
      <c r="I217" s="17">
        <v>4815</v>
      </c>
      <c r="J217" s="2" t="s">
        <v>9036</v>
      </c>
      <c r="K217" s="4">
        <v>43837</v>
      </c>
      <c r="L217" s="17">
        <v>4815</v>
      </c>
      <c r="M217" s="2" t="s">
        <v>1955</v>
      </c>
      <c r="N217" s="17">
        <f>VLOOKUP(A217,[1]Sheet2!$B$1:$C$1336,2,FALSE)</f>
        <v>25631.85</v>
      </c>
      <c r="O217" s="37" t="e">
        <f>VLOOKUP(A217,PV_CF!$A$2:$K$1853,4,FALSE)</f>
        <v>#N/A</v>
      </c>
    </row>
    <row r="218" spans="1:15" hidden="1">
      <c r="A218" s="2" t="s">
        <v>9035</v>
      </c>
      <c r="B218" s="2" t="s">
        <v>9034</v>
      </c>
      <c r="C218" s="2" t="s">
        <v>2390</v>
      </c>
      <c r="D218" s="2" t="s">
        <v>2389</v>
      </c>
      <c r="E218" s="4">
        <v>43801</v>
      </c>
      <c r="F218" s="4">
        <v>43819</v>
      </c>
      <c r="G218" s="2" t="s">
        <v>9033</v>
      </c>
      <c r="H218" s="2" t="s">
        <v>9008</v>
      </c>
      <c r="I218" s="17">
        <v>250380</v>
      </c>
      <c r="J218" s="2" t="s">
        <v>9032</v>
      </c>
      <c r="K218" s="4">
        <v>43834</v>
      </c>
      <c r="L218" s="17">
        <v>250380</v>
      </c>
      <c r="M218" s="2" t="s">
        <v>1955</v>
      </c>
      <c r="N218" s="17">
        <f>VLOOKUP(A218,[1]Sheet2!$B$1:$C$1336,2,FALSE)</f>
        <v>250380</v>
      </c>
      <c r="O218" s="37" t="e">
        <f>VLOOKUP(A218,PV_CF!$A$2:$K$1853,4,FALSE)</f>
        <v>#N/A</v>
      </c>
    </row>
    <row r="219" spans="1:15" hidden="1">
      <c r="A219" s="2" t="s">
        <v>9031</v>
      </c>
      <c r="B219" s="2" t="s">
        <v>9030</v>
      </c>
      <c r="C219" s="2" t="s">
        <v>2390</v>
      </c>
      <c r="D219" s="2" t="s">
        <v>2389</v>
      </c>
      <c r="E219" s="4">
        <v>43801</v>
      </c>
      <c r="F219" s="4">
        <v>43819</v>
      </c>
      <c r="G219" s="2" t="s">
        <v>9029</v>
      </c>
      <c r="H219" s="2" t="s">
        <v>9008</v>
      </c>
      <c r="I219" s="17">
        <v>461170</v>
      </c>
      <c r="J219" s="2" t="s">
        <v>9028</v>
      </c>
      <c r="K219" s="4">
        <v>43834</v>
      </c>
      <c r="L219" s="17">
        <v>461170</v>
      </c>
      <c r="M219" s="2" t="s">
        <v>1955</v>
      </c>
      <c r="N219" s="17">
        <f>VLOOKUP(A219,[1]Sheet2!$B$1:$C$1336,2,FALSE)</f>
        <v>461170</v>
      </c>
      <c r="O219" s="37" t="e">
        <f>VLOOKUP(A219,PV_CF!$A$2:$K$1853,4,FALSE)</f>
        <v>#N/A</v>
      </c>
    </row>
    <row r="220" spans="1:15" hidden="1">
      <c r="A220" s="2" t="s">
        <v>9027</v>
      </c>
      <c r="B220" s="2" t="s">
        <v>9026</v>
      </c>
      <c r="C220" s="2" t="s">
        <v>2390</v>
      </c>
      <c r="D220" s="2" t="s">
        <v>2389</v>
      </c>
      <c r="E220" s="4">
        <v>43801</v>
      </c>
      <c r="F220" s="4">
        <v>43803</v>
      </c>
      <c r="G220" s="2" t="s">
        <v>9025</v>
      </c>
      <c r="H220" s="2" t="s">
        <v>9008</v>
      </c>
      <c r="I220" s="17">
        <v>231655</v>
      </c>
      <c r="J220" s="2" t="s">
        <v>9024</v>
      </c>
      <c r="K220" s="4">
        <v>43834</v>
      </c>
      <c r="L220" s="17">
        <v>231655</v>
      </c>
      <c r="M220" s="2" t="s">
        <v>1955</v>
      </c>
      <c r="N220" s="17">
        <f>VLOOKUP(A220,[1]Sheet2!$B$1:$C$1336,2,FALSE)</f>
        <v>231655</v>
      </c>
      <c r="O220" s="37" t="e">
        <f>VLOOKUP(A220,PV_CF!$A$2:$K$1853,4,FALSE)</f>
        <v>#N/A</v>
      </c>
    </row>
    <row r="221" spans="1:15" hidden="1">
      <c r="A221" s="2" t="s">
        <v>9023</v>
      </c>
      <c r="B221" s="2" t="s">
        <v>9022</v>
      </c>
      <c r="C221" s="2" t="s">
        <v>2390</v>
      </c>
      <c r="D221" s="2" t="s">
        <v>2389</v>
      </c>
      <c r="E221" s="4">
        <v>43801</v>
      </c>
      <c r="F221" s="4">
        <v>43819</v>
      </c>
      <c r="G221" s="2" t="s">
        <v>9021</v>
      </c>
      <c r="H221" s="2" t="s">
        <v>9008</v>
      </c>
      <c r="I221" s="17">
        <v>231655</v>
      </c>
      <c r="J221" s="2" t="s">
        <v>9020</v>
      </c>
      <c r="K221" s="4">
        <v>43834</v>
      </c>
      <c r="L221" s="17">
        <v>231655</v>
      </c>
      <c r="M221" s="2" t="s">
        <v>1955</v>
      </c>
      <c r="N221" s="17">
        <f>VLOOKUP(A221,[1]Sheet2!$B$1:$C$1336,2,FALSE)</f>
        <v>231655</v>
      </c>
      <c r="O221" s="37" t="e">
        <f>VLOOKUP(A221,PV_CF!$A$2:$K$1853,4,FALSE)</f>
        <v>#N/A</v>
      </c>
    </row>
    <row r="222" spans="1:15" hidden="1">
      <c r="A222" s="2" t="s">
        <v>9015</v>
      </c>
      <c r="B222" s="2" t="s">
        <v>9014</v>
      </c>
      <c r="C222" s="2" t="s">
        <v>2752</v>
      </c>
      <c r="D222" s="2" t="s">
        <v>2751</v>
      </c>
      <c r="E222" s="4">
        <v>43808</v>
      </c>
      <c r="F222" s="4">
        <v>43830</v>
      </c>
      <c r="G222" s="2" t="s">
        <v>9019</v>
      </c>
      <c r="H222" s="2" t="s">
        <v>5710</v>
      </c>
      <c r="I222" s="17">
        <v>135300</v>
      </c>
      <c r="J222" s="2" t="s">
        <v>9018</v>
      </c>
      <c r="K222" s="4">
        <v>43823</v>
      </c>
      <c r="L222" s="17">
        <v>135300</v>
      </c>
      <c r="M222" s="2" t="s">
        <v>1955</v>
      </c>
      <c r="N222" s="17">
        <f>VLOOKUP(A222,[1]Sheet2!$B$1:$C$1336,2,FALSE)</f>
        <v>405900</v>
      </c>
      <c r="O222" s="37" t="e">
        <f>VLOOKUP(A222,PV_CF!$A$2:$K$1853,4,FALSE)</f>
        <v>#N/A</v>
      </c>
    </row>
    <row r="223" spans="1:15" hidden="1">
      <c r="A223" s="2" t="s">
        <v>9015</v>
      </c>
      <c r="B223" s="2" t="s">
        <v>9014</v>
      </c>
      <c r="C223" s="2" t="s">
        <v>2752</v>
      </c>
      <c r="D223" s="2" t="s">
        <v>2751</v>
      </c>
      <c r="E223" s="4">
        <v>43808</v>
      </c>
      <c r="F223" s="4">
        <v>43861</v>
      </c>
      <c r="G223" s="2" t="s">
        <v>9017</v>
      </c>
      <c r="H223" s="2" t="s">
        <v>5710</v>
      </c>
      <c r="I223" s="17">
        <v>135300</v>
      </c>
      <c r="J223" s="2" t="s">
        <v>9016</v>
      </c>
      <c r="K223" s="4">
        <v>43859</v>
      </c>
      <c r="L223" s="17">
        <v>135300</v>
      </c>
      <c r="M223" s="2" t="s">
        <v>1955</v>
      </c>
      <c r="N223" s="17">
        <f>VLOOKUP(A223,[1]Sheet2!$B$1:$C$1336,2,FALSE)</f>
        <v>405900</v>
      </c>
      <c r="O223" s="37" t="e">
        <f>VLOOKUP(A223,PV_CF!$A$2:$K$1853,4,FALSE)</f>
        <v>#N/A</v>
      </c>
    </row>
    <row r="224" spans="1:15" hidden="1">
      <c r="A224" s="2" t="s">
        <v>9015</v>
      </c>
      <c r="B224" s="2" t="s">
        <v>9014</v>
      </c>
      <c r="C224" s="2" t="s">
        <v>2752</v>
      </c>
      <c r="D224" s="2" t="s">
        <v>2751</v>
      </c>
      <c r="E224" s="4">
        <v>43808</v>
      </c>
      <c r="F224" s="4">
        <v>43890</v>
      </c>
      <c r="G224" s="2" t="s">
        <v>9013</v>
      </c>
      <c r="H224" s="2" t="s">
        <v>5710</v>
      </c>
      <c r="I224" s="17">
        <v>135300</v>
      </c>
      <c r="J224" s="2" t="s">
        <v>9012</v>
      </c>
      <c r="K224" s="4">
        <v>43888</v>
      </c>
      <c r="L224" s="17">
        <v>135300</v>
      </c>
      <c r="M224" s="2" t="s">
        <v>1955</v>
      </c>
      <c r="N224" s="17">
        <f>VLOOKUP(A224,[1]Sheet2!$B$1:$C$1336,2,FALSE)</f>
        <v>405900</v>
      </c>
      <c r="O224" s="37" t="e">
        <f>VLOOKUP(A224,PV_CF!$A$2:$K$1853,4,FALSE)</f>
        <v>#N/A</v>
      </c>
    </row>
    <row r="225" spans="1:15" hidden="1">
      <c r="A225" s="2" t="s">
        <v>9011</v>
      </c>
      <c r="B225" s="2" t="s">
        <v>9010</v>
      </c>
      <c r="C225" s="2" t="s">
        <v>2390</v>
      </c>
      <c r="D225" s="2" t="s">
        <v>2389</v>
      </c>
      <c r="E225" s="4">
        <v>43808</v>
      </c>
      <c r="F225" s="4">
        <v>43824</v>
      </c>
      <c r="G225" s="2" t="s">
        <v>9009</v>
      </c>
      <c r="H225" s="2" t="s">
        <v>9008</v>
      </c>
      <c r="I225" s="17">
        <v>369150</v>
      </c>
      <c r="J225" s="2" t="s">
        <v>9007</v>
      </c>
      <c r="K225" s="4">
        <v>43834</v>
      </c>
      <c r="L225" s="17">
        <v>369150</v>
      </c>
      <c r="M225" s="2" t="s">
        <v>1955</v>
      </c>
      <c r="N225" s="17">
        <f>VLOOKUP(A225,[1]Sheet2!$B$1:$C$1336,2,FALSE)</f>
        <v>369150</v>
      </c>
      <c r="O225" s="37" t="e">
        <f>VLOOKUP(A225,PV_CF!$A$2:$K$1853,4,FALSE)</f>
        <v>#N/A</v>
      </c>
    </row>
    <row r="226" spans="1:15" hidden="1">
      <c r="A226" s="2" t="s">
        <v>9006</v>
      </c>
      <c r="B226" s="2" t="s">
        <v>9005</v>
      </c>
      <c r="C226" s="2" t="s">
        <v>3826</v>
      </c>
      <c r="D226" s="2" t="s">
        <v>3825</v>
      </c>
      <c r="E226" s="4">
        <v>43808</v>
      </c>
      <c r="F226" s="4">
        <v>43830</v>
      </c>
      <c r="G226" s="2" t="s">
        <v>9004</v>
      </c>
      <c r="H226" s="2" t="s">
        <v>4322</v>
      </c>
      <c r="I226" s="17">
        <v>80250</v>
      </c>
      <c r="J226" s="2" t="s">
        <v>9003</v>
      </c>
      <c r="K226" s="4">
        <v>43850</v>
      </c>
      <c r="L226" s="17">
        <v>80250</v>
      </c>
      <c r="M226" s="2" t="s">
        <v>1955</v>
      </c>
      <c r="N226" s="17">
        <f>VLOOKUP(A226,[1]Sheet2!$B$1:$C$1336,2,FALSE)</f>
        <v>80250</v>
      </c>
      <c r="O226" s="37" t="e">
        <f>VLOOKUP(A226,PV_CF!$A$2:$K$1853,4,FALSE)</f>
        <v>#N/A</v>
      </c>
    </row>
    <row r="227" spans="1:15" hidden="1">
      <c r="A227" s="2" t="s">
        <v>9001</v>
      </c>
      <c r="B227" s="2" t="s">
        <v>9000</v>
      </c>
      <c r="C227" s="2" t="s">
        <v>2272</v>
      </c>
      <c r="D227" s="2" t="s">
        <v>2271</v>
      </c>
      <c r="E227" s="4">
        <v>43808</v>
      </c>
      <c r="F227" s="4">
        <v>43830</v>
      </c>
      <c r="G227" s="2" t="s">
        <v>9002</v>
      </c>
      <c r="H227" s="2" t="s">
        <v>8057</v>
      </c>
      <c r="I227" s="17">
        <v>80250</v>
      </c>
      <c r="J227" s="2" t="s">
        <v>8998</v>
      </c>
      <c r="K227" s="4">
        <v>43854</v>
      </c>
      <c r="L227" s="17">
        <v>80250</v>
      </c>
      <c r="M227" s="2" t="s">
        <v>1955</v>
      </c>
      <c r="N227" s="17">
        <f>VLOOKUP(A227,[1]Sheet2!$B$1:$C$1336,2,FALSE)</f>
        <v>98975</v>
      </c>
      <c r="O227" s="37" t="e">
        <f>VLOOKUP(A227,PV_CF!$A$2:$K$1853,4,FALSE)</f>
        <v>#N/A</v>
      </c>
    </row>
    <row r="228" spans="1:15" hidden="1">
      <c r="A228" s="2" t="s">
        <v>9001</v>
      </c>
      <c r="B228" s="2" t="s">
        <v>9000</v>
      </c>
      <c r="C228" s="2" t="s">
        <v>2272</v>
      </c>
      <c r="D228" s="2" t="s">
        <v>2271</v>
      </c>
      <c r="E228" s="4">
        <v>43808</v>
      </c>
      <c r="F228" s="4">
        <v>43830</v>
      </c>
      <c r="G228" s="2" t="s">
        <v>8999</v>
      </c>
      <c r="H228" s="2" t="s">
        <v>8057</v>
      </c>
      <c r="I228" s="17">
        <v>18725</v>
      </c>
      <c r="J228" s="2" t="s">
        <v>8998</v>
      </c>
      <c r="K228" s="4">
        <v>43854</v>
      </c>
      <c r="L228" s="17">
        <v>18725</v>
      </c>
      <c r="M228" s="2" t="s">
        <v>1955</v>
      </c>
      <c r="N228" s="17">
        <f>VLOOKUP(A228,[1]Sheet2!$B$1:$C$1336,2,FALSE)</f>
        <v>98975</v>
      </c>
      <c r="O228" s="37" t="e">
        <f>VLOOKUP(A228,PV_CF!$A$2:$K$1853,4,FALSE)</f>
        <v>#N/A</v>
      </c>
    </row>
    <row r="229" spans="1:15" hidden="1">
      <c r="A229" s="2" t="s">
        <v>8997</v>
      </c>
      <c r="B229" s="2" t="s">
        <v>8996</v>
      </c>
      <c r="C229" s="2" t="s">
        <v>2143</v>
      </c>
      <c r="D229" s="2" t="s">
        <v>2142</v>
      </c>
      <c r="E229" s="4">
        <v>43808</v>
      </c>
      <c r="F229" s="4">
        <v>43861</v>
      </c>
      <c r="G229" s="2" t="s">
        <v>8995</v>
      </c>
      <c r="H229" s="2" t="s">
        <v>6429</v>
      </c>
      <c r="I229" s="17">
        <v>9228.75</v>
      </c>
      <c r="J229" s="2" t="s">
        <v>8994</v>
      </c>
      <c r="K229" s="4">
        <v>43844</v>
      </c>
      <c r="L229" s="17">
        <v>9228.75</v>
      </c>
      <c r="M229" s="2" t="s">
        <v>1955</v>
      </c>
      <c r="N229" s="17">
        <f>VLOOKUP(A229,[1]Sheet2!$B$1:$C$1336,2,FALSE)</f>
        <v>9228.75</v>
      </c>
      <c r="O229" s="37" t="e">
        <f>VLOOKUP(A229,PV_CF!$A$2:$K$1853,4,FALSE)</f>
        <v>#N/A</v>
      </c>
    </row>
    <row r="230" spans="1:15" hidden="1">
      <c r="A230" s="2" t="s">
        <v>8993</v>
      </c>
      <c r="B230" s="2" t="s">
        <v>8992</v>
      </c>
      <c r="C230" s="2" t="s">
        <v>2096</v>
      </c>
      <c r="D230" s="2" t="s">
        <v>2095</v>
      </c>
      <c r="E230" s="4">
        <v>43810</v>
      </c>
      <c r="F230" s="4">
        <v>43815</v>
      </c>
      <c r="G230" s="2" t="s">
        <v>8991</v>
      </c>
      <c r="H230" s="2" t="s">
        <v>4316</v>
      </c>
      <c r="I230" s="17">
        <v>321000</v>
      </c>
      <c r="J230" s="2" t="s">
        <v>8990</v>
      </c>
      <c r="K230" s="4">
        <v>43850</v>
      </c>
      <c r="L230" s="17">
        <v>321000</v>
      </c>
      <c r="M230" s="2" t="s">
        <v>1955</v>
      </c>
      <c r="N230" s="17">
        <f>VLOOKUP(A230,[1]Sheet2!$B$1:$C$1336,2,FALSE)</f>
        <v>321000</v>
      </c>
      <c r="O230" s="37" t="e">
        <f>VLOOKUP(A230,PV_CF!$A$2:$K$1853,4,FALSE)</f>
        <v>#N/A</v>
      </c>
    </row>
    <row r="231" spans="1:15" hidden="1">
      <c r="A231" s="2" t="s">
        <v>8989</v>
      </c>
      <c r="B231" s="2" t="s">
        <v>8988</v>
      </c>
      <c r="C231" s="2" t="s">
        <v>2096</v>
      </c>
      <c r="D231" s="2" t="s">
        <v>2095</v>
      </c>
      <c r="E231" s="4">
        <v>43810</v>
      </c>
      <c r="F231" s="4">
        <v>43826</v>
      </c>
      <c r="G231" s="2" t="s">
        <v>8987</v>
      </c>
      <c r="H231" s="2" t="s">
        <v>4316</v>
      </c>
      <c r="I231" s="17">
        <v>298530</v>
      </c>
      <c r="J231" s="2" t="s">
        <v>8986</v>
      </c>
      <c r="K231" s="4">
        <v>43850</v>
      </c>
      <c r="L231" s="17">
        <v>298530</v>
      </c>
      <c r="M231" s="2" t="s">
        <v>1955</v>
      </c>
      <c r="N231" s="17">
        <f>VLOOKUP(A231,[1]Sheet2!$B$1:$C$1336,2,FALSE)</f>
        <v>298530</v>
      </c>
      <c r="O231" s="37" t="e">
        <f>VLOOKUP(A231,PV_CF!$A$2:$K$1853,4,FALSE)</f>
        <v>#N/A</v>
      </c>
    </row>
    <row r="232" spans="1:15" hidden="1">
      <c r="A232" s="2" t="s">
        <v>8985</v>
      </c>
      <c r="B232" s="2" t="s">
        <v>8984</v>
      </c>
      <c r="C232" s="2" t="s">
        <v>2035</v>
      </c>
      <c r="D232" s="2" t="s">
        <v>2034</v>
      </c>
      <c r="E232" s="4">
        <v>43810</v>
      </c>
      <c r="F232" s="4">
        <v>43830</v>
      </c>
      <c r="G232" s="2" t="s">
        <v>8983</v>
      </c>
      <c r="H232" s="2" t="s">
        <v>5046</v>
      </c>
      <c r="I232" s="17">
        <v>20000</v>
      </c>
      <c r="J232" s="2" t="s">
        <v>8982</v>
      </c>
      <c r="K232" s="4">
        <v>43864</v>
      </c>
      <c r="L232" s="17">
        <v>21308.41</v>
      </c>
      <c r="M232" s="2" t="s">
        <v>1955</v>
      </c>
      <c r="N232" s="17">
        <f>VLOOKUP(A232,[1]Sheet2!$B$1:$C$1336,2,FALSE)</f>
        <v>20000</v>
      </c>
      <c r="O232" s="37" t="e">
        <f>VLOOKUP(A232,PV_CF!$A$2:$K$1853,4,FALSE)</f>
        <v>#N/A</v>
      </c>
    </row>
    <row r="233" spans="1:15" hidden="1">
      <c r="A233" s="2" t="s">
        <v>8977</v>
      </c>
      <c r="B233" s="2" t="s">
        <v>8976</v>
      </c>
      <c r="C233" s="2" t="s">
        <v>6799</v>
      </c>
      <c r="D233" s="2" t="s">
        <v>6798</v>
      </c>
      <c r="E233" s="4">
        <v>43810</v>
      </c>
      <c r="F233" s="4">
        <v>43830</v>
      </c>
      <c r="G233" s="2" t="s">
        <v>8981</v>
      </c>
      <c r="H233" s="2" t="s">
        <v>4316</v>
      </c>
      <c r="I233" s="17">
        <v>30000</v>
      </c>
      <c r="J233" s="2" t="s">
        <v>8980</v>
      </c>
      <c r="K233" s="4">
        <v>43864</v>
      </c>
      <c r="L233" s="17">
        <v>30000</v>
      </c>
      <c r="M233" s="2" t="s">
        <v>1955</v>
      </c>
      <c r="N233" s="17">
        <f>VLOOKUP(A233,[1]Sheet2!$B$1:$C$1336,2,FALSE)</f>
        <v>90000</v>
      </c>
      <c r="O233" s="37" t="e">
        <f>VLOOKUP(A233,PV_CF!$A$2:$K$1853,4,FALSE)</f>
        <v>#N/A</v>
      </c>
    </row>
    <row r="234" spans="1:15" hidden="1">
      <c r="A234" s="2" t="s">
        <v>8977</v>
      </c>
      <c r="B234" s="2" t="s">
        <v>8976</v>
      </c>
      <c r="C234" s="2" t="s">
        <v>6799</v>
      </c>
      <c r="D234" s="2" t="s">
        <v>6798</v>
      </c>
      <c r="E234" s="4">
        <v>43810</v>
      </c>
      <c r="F234" s="4">
        <v>43861</v>
      </c>
      <c r="G234" s="2" t="s">
        <v>8979</v>
      </c>
      <c r="H234" s="2" t="s">
        <v>4316</v>
      </c>
      <c r="I234" s="17">
        <v>30000</v>
      </c>
      <c r="J234" s="2" t="s">
        <v>8978</v>
      </c>
      <c r="K234" s="4">
        <v>43872</v>
      </c>
      <c r="L234" s="17">
        <v>30000</v>
      </c>
      <c r="M234" s="2" t="s">
        <v>1955</v>
      </c>
      <c r="N234" s="17">
        <f>VLOOKUP(A234,[1]Sheet2!$B$1:$C$1336,2,FALSE)</f>
        <v>90000</v>
      </c>
      <c r="O234" s="37" t="e">
        <f>VLOOKUP(A234,PV_CF!$A$2:$K$1853,4,FALSE)</f>
        <v>#N/A</v>
      </c>
    </row>
    <row r="235" spans="1:15" hidden="1">
      <c r="A235" s="2" t="s">
        <v>8977</v>
      </c>
      <c r="B235" s="2" t="s">
        <v>8976</v>
      </c>
      <c r="C235" s="2" t="s">
        <v>6799</v>
      </c>
      <c r="D235" s="2" t="s">
        <v>6798</v>
      </c>
      <c r="E235" s="4">
        <v>43810</v>
      </c>
      <c r="F235" s="4">
        <v>43890</v>
      </c>
      <c r="G235" s="2" t="s">
        <v>8975</v>
      </c>
      <c r="H235" s="2" t="s">
        <v>4316</v>
      </c>
      <c r="I235" s="17">
        <v>30000</v>
      </c>
      <c r="J235" s="2" t="s">
        <v>8974</v>
      </c>
      <c r="K235" s="4">
        <v>43922</v>
      </c>
      <c r="L235" s="17">
        <v>30000</v>
      </c>
      <c r="M235" s="2" t="s">
        <v>1955</v>
      </c>
      <c r="N235" s="17">
        <f>VLOOKUP(A235,[1]Sheet2!$B$1:$C$1336,2,FALSE)</f>
        <v>90000</v>
      </c>
      <c r="O235" s="37" t="e">
        <f>VLOOKUP(A235,PV_CF!$A$2:$K$1853,4,FALSE)</f>
        <v>#N/A</v>
      </c>
    </row>
    <row r="236" spans="1:15" hidden="1">
      <c r="A236" s="2" t="s">
        <v>8969</v>
      </c>
      <c r="B236" s="2" t="s">
        <v>8968</v>
      </c>
      <c r="C236" s="2" t="s">
        <v>5795</v>
      </c>
      <c r="D236" s="2" t="s">
        <v>5794</v>
      </c>
      <c r="E236" s="4">
        <v>43810</v>
      </c>
      <c r="F236" s="4">
        <v>43830</v>
      </c>
      <c r="G236" s="2" t="s">
        <v>8973</v>
      </c>
      <c r="H236" s="2" t="s">
        <v>4316</v>
      </c>
      <c r="I236" s="17">
        <v>25000</v>
      </c>
      <c r="J236" s="2" t="s">
        <v>8972</v>
      </c>
      <c r="K236" s="4">
        <v>43864</v>
      </c>
      <c r="L236" s="17">
        <v>25000</v>
      </c>
      <c r="M236" s="2" t="s">
        <v>1955</v>
      </c>
      <c r="N236" s="17">
        <f>VLOOKUP(A236,[1]Sheet2!$B$1:$C$1336,2,FALSE)</f>
        <v>75000</v>
      </c>
      <c r="O236" s="37">
        <f>VLOOKUP(A236,PV_CF!$A$2:$K$1853,4,FALSE)</f>
        <v>43945</v>
      </c>
    </row>
    <row r="237" spans="1:15" hidden="1">
      <c r="A237" s="2" t="s">
        <v>8969</v>
      </c>
      <c r="B237" s="2" t="s">
        <v>8968</v>
      </c>
      <c r="C237" s="2" t="s">
        <v>5795</v>
      </c>
      <c r="D237" s="2" t="s">
        <v>5794</v>
      </c>
      <c r="E237" s="4">
        <v>43810</v>
      </c>
      <c r="F237" s="4">
        <v>43861</v>
      </c>
      <c r="G237" s="2" t="s">
        <v>8971</v>
      </c>
      <c r="H237" s="2" t="s">
        <v>4316</v>
      </c>
      <c r="I237" s="17">
        <v>25000</v>
      </c>
      <c r="J237" s="2" t="s">
        <v>8970</v>
      </c>
      <c r="K237" s="4">
        <v>43872</v>
      </c>
      <c r="L237" s="17">
        <v>25000</v>
      </c>
      <c r="M237" s="2" t="s">
        <v>1955</v>
      </c>
      <c r="N237" s="17">
        <f>VLOOKUP(A237,[1]Sheet2!$B$1:$C$1336,2,FALSE)</f>
        <v>75000</v>
      </c>
      <c r="O237" s="37">
        <f>VLOOKUP(A237,PV_CF!$A$2:$K$1853,4,FALSE)</f>
        <v>43945</v>
      </c>
    </row>
    <row r="238" spans="1:15" hidden="1">
      <c r="A238" s="2" t="s">
        <v>8969</v>
      </c>
      <c r="B238" s="2" t="s">
        <v>8968</v>
      </c>
      <c r="C238" s="2" t="s">
        <v>5795</v>
      </c>
      <c r="D238" s="2" t="s">
        <v>5794</v>
      </c>
      <c r="E238" s="4">
        <v>43810</v>
      </c>
      <c r="F238" s="4">
        <v>43890</v>
      </c>
      <c r="G238" s="2" t="s">
        <v>8967</v>
      </c>
      <c r="H238" s="2" t="s">
        <v>4316</v>
      </c>
      <c r="I238" s="17">
        <v>25000</v>
      </c>
      <c r="J238" s="2" t="s">
        <v>8966</v>
      </c>
      <c r="K238" s="4">
        <v>43922</v>
      </c>
      <c r="L238" s="17">
        <v>25000</v>
      </c>
      <c r="M238" s="2" t="s">
        <v>1955</v>
      </c>
      <c r="N238" s="17">
        <f>VLOOKUP(A238,[1]Sheet2!$B$1:$C$1336,2,FALSE)</f>
        <v>75000</v>
      </c>
      <c r="O238" s="37">
        <f>VLOOKUP(A238,PV_CF!$A$2:$K$1853,4,FALSE)</f>
        <v>43945</v>
      </c>
    </row>
    <row r="239" spans="1:15" hidden="1">
      <c r="A239" s="2" t="s">
        <v>8961</v>
      </c>
      <c r="B239" s="2" t="s">
        <v>8960</v>
      </c>
      <c r="C239" s="2" t="s">
        <v>2162</v>
      </c>
      <c r="D239" s="2" t="s">
        <v>2161</v>
      </c>
      <c r="E239" s="4">
        <v>43810</v>
      </c>
      <c r="F239" s="4">
        <v>43826</v>
      </c>
      <c r="G239" s="2" t="s">
        <v>8965</v>
      </c>
      <c r="H239" s="2" t="s">
        <v>4796</v>
      </c>
      <c r="I239" s="17">
        <v>10000</v>
      </c>
      <c r="J239" s="2" t="s">
        <v>8964</v>
      </c>
      <c r="K239" s="4">
        <v>43864</v>
      </c>
      <c r="L239" s="17">
        <v>10000</v>
      </c>
      <c r="M239" s="2" t="s">
        <v>1955</v>
      </c>
      <c r="N239" s="17">
        <f>VLOOKUP(A239,[1]Sheet2!$B$1:$C$1336,2,FALSE)</f>
        <v>30000</v>
      </c>
      <c r="O239" s="37" t="e">
        <f>VLOOKUP(A239,PV_CF!$A$2:$K$1853,4,FALSE)</f>
        <v>#N/A</v>
      </c>
    </row>
    <row r="240" spans="1:15" hidden="1">
      <c r="A240" s="2" t="s">
        <v>8961</v>
      </c>
      <c r="B240" s="2" t="s">
        <v>8960</v>
      </c>
      <c r="C240" s="2" t="s">
        <v>2162</v>
      </c>
      <c r="D240" s="2" t="s">
        <v>2161</v>
      </c>
      <c r="E240" s="4">
        <v>43810</v>
      </c>
      <c r="F240" s="4">
        <v>43861</v>
      </c>
      <c r="G240" s="2" t="s">
        <v>8963</v>
      </c>
      <c r="H240" s="2" t="s">
        <v>4796</v>
      </c>
      <c r="I240" s="17">
        <v>10000</v>
      </c>
      <c r="J240" s="2" t="s">
        <v>8962</v>
      </c>
      <c r="K240" s="4">
        <v>43879</v>
      </c>
      <c r="L240" s="17">
        <v>10000</v>
      </c>
      <c r="M240" s="2" t="s">
        <v>1955</v>
      </c>
      <c r="N240" s="17">
        <f>VLOOKUP(A240,[1]Sheet2!$B$1:$C$1336,2,FALSE)</f>
        <v>30000</v>
      </c>
      <c r="O240" s="37" t="e">
        <f>VLOOKUP(A240,PV_CF!$A$2:$K$1853,4,FALSE)</f>
        <v>#N/A</v>
      </c>
    </row>
    <row r="241" spans="1:15" hidden="1">
      <c r="A241" s="2" t="s">
        <v>8961</v>
      </c>
      <c r="B241" s="2" t="s">
        <v>8960</v>
      </c>
      <c r="C241" s="2" t="s">
        <v>2162</v>
      </c>
      <c r="D241" s="2" t="s">
        <v>2161</v>
      </c>
      <c r="E241" s="4">
        <v>43810</v>
      </c>
      <c r="F241" s="4">
        <v>43889</v>
      </c>
      <c r="G241" s="2" t="s">
        <v>8959</v>
      </c>
      <c r="H241" s="2" t="s">
        <v>4796</v>
      </c>
      <c r="I241" s="17">
        <v>10000</v>
      </c>
      <c r="J241" s="2" t="s">
        <v>8958</v>
      </c>
      <c r="K241" s="4">
        <v>43892</v>
      </c>
      <c r="L241" s="17">
        <v>10000</v>
      </c>
      <c r="M241" s="2" t="s">
        <v>1955</v>
      </c>
      <c r="N241" s="17">
        <f>VLOOKUP(A241,[1]Sheet2!$B$1:$C$1336,2,FALSE)</f>
        <v>30000</v>
      </c>
      <c r="O241" s="37" t="e">
        <f>VLOOKUP(A241,PV_CF!$A$2:$K$1853,4,FALSE)</f>
        <v>#N/A</v>
      </c>
    </row>
    <row r="242" spans="1:15" hidden="1">
      <c r="A242" s="2" t="s">
        <v>8957</v>
      </c>
      <c r="B242" s="2" t="s">
        <v>8956</v>
      </c>
      <c r="C242" s="2" t="s">
        <v>3326</v>
      </c>
      <c r="D242" s="2" t="s">
        <v>3325</v>
      </c>
      <c r="E242" s="4">
        <v>43811</v>
      </c>
      <c r="F242" s="4">
        <v>43845</v>
      </c>
      <c r="G242" s="2" t="s">
        <v>8955</v>
      </c>
      <c r="H242" s="2" t="s">
        <v>6089</v>
      </c>
      <c r="I242" s="17">
        <v>6000</v>
      </c>
      <c r="J242" s="2" t="s">
        <v>8954</v>
      </c>
      <c r="K242" s="4">
        <v>43864</v>
      </c>
      <c r="L242" s="17">
        <v>6000</v>
      </c>
      <c r="M242" s="2" t="s">
        <v>1955</v>
      </c>
      <c r="N242" s="17">
        <f>VLOOKUP(A242,[1]Sheet2!$B$1:$C$1336,2,FALSE)</f>
        <v>6000</v>
      </c>
      <c r="O242" s="37" t="e">
        <f>VLOOKUP(A242,PV_CF!$A$2:$K$1853,4,FALSE)</f>
        <v>#N/A</v>
      </c>
    </row>
    <row r="243" spans="1:15" hidden="1">
      <c r="A243" s="2" t="s">
        <v>8953</v>
      </c>
      <c r="B243" s="2" t="s">
        <v>8952</v>
      </c>
      <c r="C243" s="2" t="s">
        <v>2143</v>
      </c>
      <c r="D243" s="2" t="s">
        <v>2142</v>
      </c>
      <c r="E243" s="4">
        <v>43812</v>
      </c>
      <c r="F243" s="4">
        <v>43921</v>
      </c>
      <c r="G243" s="2" t="s">
        <v>8951</v>
      </c>
      <c r="H243" s="2" t="s">
        <v>4322</v>
      </c>
      <c r="I243" s="17">
        <v>57780</v>
      </c>
      <c r="J243" s="2" t="s">
        <v>8950</v>
      </c>
      <c r="K243" s="4">
        <v>43983</v>
      </c>
      <c r="L243" s="17">
        <v>57780</v>
      </c>
      <c r="M243" s="2" t="s">
        <v>1955</v>
      </c>
      <c r="N243" s="17">
        <f>VLOOKUP(A243,[1]Sheet2!$B$1:$C$1336,2,FALSE)</f>
        <v>57780</v>
      </c>
      <c r="O243" s="37">
        <f>VLOOKUP(A243,PV_CF!$A$2:$K$1853,4,FALSE)</f>
        <v>43994</v>
      </c>
    </row>
    <row r="244" spans="1:15" hidden="1">
      <c r="A244" s="2" t="s">
        <v>8945</v>
      </c>
      <c r="B244" s="2" t="s">
        <v>8944</v>
      </c>
      <c r="C244" s="2" t="s">
        <v>2482</v>
      </c>
      <c r="D244" s="2" t="s">
        <v>2481</v>
      </c>
      <c r="E244" s="4">
        <v>43812</v>
      </c>
      <c r="F244" s="4">
        <v>43812</v>
      </c>
      <c r="G244" s="2" t="s">
        <v>8949</v>
      </c>
      <c r="H244" s="2" t="s">
        <v>6089</v>
      </c>
      <c r="I244" s="17">
        <v>150000</v>
      </c>
      <c r="J244" s="2" t="s">
        <v>8948</v>
      </c>
      <c r="K244" s="4">
        <v>43872</v>
      </c>
      <c r="L244" s="17">
        <v>159813.07999999999</v>
      </c>
      <c r="M244" s="2" t="s">
        <v>1955</v>
      </c>
      <c r="N244" s="17">
        <f>VLOOKUP(A244,[1]Sheet2!$B$1:$C$1336,2,FALSE)</f>
        <v>300000</v>
      </c>
      <c r="O244" s="37" t="e">
        <f>VLOOKUP(A244,PV_CF!$A$2:$K$1853,4,FALSE)</f>
        <v>#N/A</v>
      </c>
    </row>
    <row r="245" spans="1:15" hidden="1">
      <c r="A245" s="2" t="s">
        <v>8945</v>
      </c>
      <c r="B245" s="2" t="s">
        <v>8944</v>
      </c>
      <c r="C245" s="2" t="s">
        <v>2482</v>
      </c>
      <c r="D245" s="2" t="s">
        <v>2481</v>
      </c>
      <c r="E245" s="4">
        <v>43812</v>
      </c>
      <c r="F245" s="4">
        <v>43812</v>
      </c>
      <c r="G245" s="2" t="s">
        <v>8947</v>
      </c>
      <c r="H245" s="2" t="s">
        <v>6089</v>
      </c>
      <c r="I245" s="17">
        <v>60000</v>
      </c>
      <c r="J245" s="2" t="s">
        <v>8946</v>
      </c>
      <c r="K245" s="4">
        <v>43892</v>
      </c>
      <c r="L245" s="17">
        <v>63925.23</v>
      </c>
      <c r="M245" s="2" t="s">
        <v>1955</v>
      </c>
      <c r="N245" s="17">
        <f>VLOOKUP(A245,[1]Sheet2!$B$1:$C$1336,2,FALSE)</f>
        <v>300000</v>
      </c>
      <c r="O245" s="37" t="e">
        <f>VLOOKUP(A245,PV_CF!$A$2:$K$1853,4,FALSE)</f>
        <v>#N/A</v>
      </c>
    </row>
    <row r="246" spans="1:15" hidden="1">
      <c r="A246" s="2" t="s">
        <v>8945</v>
      </c>
      <c r="B246" s="2" t="s">
        <v>8944</v>
      </c>
      <c r="C246" s="2" t="s">
        <v>2482</v>
      </c>
      <c r="D246" s="2" t="s">
        <v>2481</v>
      </c>
      <c r="E246" s="4">
        <v>43812</v>
      </c>
      <c r="F246" s="4">
        <v>43812</v>
      </c>
      <c r="G246" s="2" t="s">
        <v>8943</v>
      </c>
      <c r="H246" s="2" t="s">
        <v>6089</v>
      </c>
      <c r="I246" s="17">
        <v>90000</v>
      </c>
      <c r="J246" s="2" t="s">
        <v>8942</v>
      </c>
      <c r="K246" s="4">
        <v>43899</v>
      </c>
      <c r="L246" s="17">
        <v>95887.85</v>
      </c>
      <c r="M246" s="2" t="s">
        <v>1955</v>
      </c>
      <c r="N246" s="17">
        <f>VLOOKUP(A246,[1]Sheet2!$B$1:$C$1336,2,FALSE)</f>
        <v>300000</v>
      </c>
      <c r="O246" s="37" t="e">
        <f>VLOOKUP(A246,PV_CF!$A$2:$K$1853,4,FALSE)</f>
        <v>#N/A</v>
      </c>
    </row>
    <row r="247" spans="1:15" hidden="1">
      <c r="A247" s="2" t="s">
        <v>8939</v>
      </c>
      <c r="B247" s="2" t="s">
        <v>8938</v>
      </c>
      <c r="C247" s="2" t="s">
        <v>2482</v>
      </c>
      <c r="D247" s="2" t="s">
        <v>2481</v>
      </c>
      <c r="E247" s="4">
        <v>44105</v>
      </c>
      <c r="F247" s="4">
        <v>44104</v>
      </c>
      <c r="G247" s="2" t="s">
        <v>8941</v>
      </c>
      <c r="H247" s="2" t="s">
        <v>6089</v>
      </c>
      <c r="I247" s="17">
        <v>350000</v>
      </c>
      <c r="J247" s="2" t="s">
        <v>8940</v>
      </c>
      <c r="K247" s="4">
        <v>43879</v>
      </c>
      <c r="L247" s="17">
        <v>372897.2</v>
      </c>
      <c r="M247" s="2" t="s">
        <v>1955</v>
      </c>
      <c r="N247" s="17">
        <f>VLOOKUP(A247,[1]Sheet2!$B$1:$C$1336,2,FALSE)</f>
        <v>500000</v>
      </c>
      <c r="O247" s="37">
        <f>VLOOKUP(A247,PV_CF!$A$2:$K$1853,4,FALSE)</f>
        <v>44130</v>
      </c>
    </row>
    <row r="248" spans="1:15" hidden="1">
      <c r="A248" s="2" t="s">
        <v>8939</v>
      </c>
      <c r="B248" s="2" t="s">
        <v>8938</v>
      </c>
      <c r="C248" s="2" t="s">
        <v>2482</v>
      </c>
      <c r="D248" s="2" t="s">
        <v>2481</v>
      </c>
      <c r="E248" s="4">
        <v>44105</v>
      </c>
      <c r="F248" s="4">
        <v>43812</v>
      </c>
      <c r="G248" s="2" t="s">
        <v>8937</v>
      </c>
      <c r="H248" s="2" t="s">
        <v>6089</v>
      </c>
      <c r="I248" s="17">
        <v>150000</v>
      </c>
      <c r="J248" s="2" t="s">
        <v>8936</v>
      </c>
      <c r="K248" s="4">
        <v>44106</v>
      </c>
      <c r="L248" s="17">
        <v>150000</v>
      </c>
      <c r="M248" s="2" t="s">
        <v>1955</v>
      </c>
      <c r="N248" s="17">
        <f>VLOOKUP(A248,[1]Sheet2!$B$1:$C$1336,2,FALSE)</f>
        <v>500000</v>
      </c>
      <c r="O248" s="37">
        <f>VLOOKUP(A248,PV_CF!$A$2:$K$1853,4,FALSE)</f>
        <v>44130</v>
      </c>
    </row>
    <row r="249" spans="1:15" hidden="1">
      <c r="A249" s="2" t="s">
        <v>8935</v>
      </c>
      <c r="B249" s="2" t="s">
        <v>8934</v>
      </c>
      <c r="C249" s="2" t="s">
        <v>8933</v>
      </c>
      <c r="D249" s="2" t="s">
        <v>8932</v>
      </c>
      <c r="E249" s="4">
        <v>43815</v>
      </c>
      <c r="F249" s="4">
        <v>43819</v>
      </c>
      <c r="G249" s="2" t="s">
        <v>8931</v>
      </c>
      <c r="H249" s="2" t="s">
        <v>4316</v>
      </c>
      <c r="I249" s="17">
        <v>30000</v>
      </c>
      <c r="J249" s="2" t="s">
        <v>8930</v>
      </c>
      <c r="K249" s="4">
        <v>43837</v>
      </c>
      <c r="L249" s="17">
        <v>30000</v>
      </c>
      <c r="M249" s="2" t="s">
        <v>1955</v>
      </c>
      <c r="N249" s="17">
        <f>VLOOKUP(A249,[1]Sheet2!$B$1:$C$1336,2,FALSE)</f>
        <v>30000</v>
      </c>
      <c r="O249" s="37" t="e">
        <f>VLOOKUP(A249,PV_CF!$A$2:$K$1853,4,FALSE)</f>
        <v>#N/A</v>
      </c>
    </row>
    <row r="250" spans="1:15" hidden="1">
      <c r="A250" s="2" t="s">
        <v>8929</v>
      </c>
      <c r="B250" s="2" t="s">
        <v>8928</v>
      </c>
      <c r="C250" s="2" t="s">
        <v>5642</v>
      </c>
      <c r="D250" s="2" t="s">
        <v>5641</v>
      </c>
      <c r="E250" s="4">
        <v>43815</v>
      </c>
      <c r="F250" s="4">
        <v>43861</v>
      </c>
      <c r="G250" s="2" t="s">
        <v>8927</v>
      </c>
      <c r="H250" s="2" t="s">
        <v>8926</v>
      </c>
      <c r="I250" s="17">
        <v>20000</v>
      </c>
      <c r="J250" s="2" t="s">
        <v>8925</v>
      </c>
      <c r="K250" s="4">
        <v>43922</v>
      </c>
      <c r="L250" s="17">
        <v>20000</v>
      </c>
      <c r="M250" s="2" t="s">
        <v>1955</v>
      </c>
      <c r="N250" s="17">
        <f>VLOOKUP(A250,[1]Sheet2!$B$1:$C$1336,2,FALSE)</f>
        <v>20000</v>
      </c>
      <c r="O250" s="37">
        <f>VLOOKUP(A250,PV_CF!$A$2:$K$1853,4,FALSE)</f>
        <v>43959</v>
      </c>
    </row>
    <row r="251" spans="1:15" hidden="1">
      <c r="A251" s="2" t="s">
        <v>8920</v>
      </c>
      <c r="B251" s="2" t="s">
        <v>8919</v>
      </c>
      <c r="C251" s="2" t="s">
        <v>2500</v>
      </c>
      <c r="D251" s="2" t="s">
        <v>2499</v>
      </c>
      <c r="E251" s="4">
        <v>43815</v>
      </c>
      <c r="F251" s="4">
        <v>43861</v>
      </c>
      <c r="G251" s="2" t="s">
        <v>8924</v>
      </c>
      <c r="H251" s="2" t="s">
        <v>5071</v>
      </c>
      <c r="I251" s="17">
        <v>19000</v>
      </c>
      <c r="J251" s="2" t="s">
        <v>8923</v>
      </c>
      <c r="K251" s="4">
        <v>43859</v>
      </c>
      <c r="L251" s="17">
        <v>19000</v>
      </c>
      <c r="M251" s="2" t="s">
        <v>1955</v>
      </c>
      <c r="N251" s="17">
        <f>VLOOKUP(A251,[1]Sheet2!$B$1:$C$1336,2,FALSE)</f>
        <v>57000</v>
      </c>
      <c r="O251" s="37" t="e">
        <f>VLOOKUP(A251,PV_CF!$A$2:$K$1853,4,FALSE)</f>
        <v>#N/A</v>
      </c>
    </row>
    <row r="252" spans="1:15" hidden="1">
      <c r="A252" s="2" t="s">
        <v>8920</v>
      </c>
      <c r="B252" s="2" t="s">
        <v>8919</v>
      </c>
      <c r="C252" s="2" t="s">
        <v>2500</v>
      </c>
      <c r="D252" s="2" t="s">
        <v>2499</v>
      </c>
      <c r="E252" s="4">
        <v>43815</v>
      </c>
      <c r="F252" s="4">
        <v>43889</v>
      </c>
      <c r="G252" s="2" t="s">
        <v>8922</v>
      </c>
      <c r="H252" s="2" t="s">
        <v>5071</v>
      </c>
      <c r="I252" s="17">
        <v>19000</v>
      </c>
      <c r="J252" s="2" t="s">
        <v>8921</v>
      </c>
      <c r="K252" s="4">
        <v>43889</v>
      </c>
      <c r="L252" s="17">
        <v>19000</v>
      </c>
      <c r="M252" s="2" t="s">
        <v>1955</v>
      </c>
      <c r="N252" s="17">
        <f>VLOOKUP(A252,[1]Sheet2!$B$1:$C$1336,2,FALSE)</f>
        <v>57000</v>
      </c>
      <c r="O252" s="37" t="e">
        <f>VLOOKUP(A252,PV_CF!$A$2:$K$1853,4,FALSE)</f>
        <v>#N/A</v>
      </c>
    </row>
    <row r="253" spans="1:15" hidden="1">
      <c r="A253" s="2" t="s">
        <v>8920</v>
      </c>
      <c r="B253" s="2" t="s">
        <v>8919</v>
      </c>
      <c r="C253" s="2" t="s">
        <v>2500</v>
      </c>
      <c r="D253" s="2" t="s">
        <v>2499</v>
      </c>
      <c r="E253" s="4">
        <v>43815</v>
      </c>
      <c r="F253" s="4">
        <v>43921</v>
      </c>
      <c r="G253" s="2" t="s">
        <v>8918</v>
      </c>
      <c r="H253" s="2" t="s">
        <v>5071</v>
      </c>
      <c r="I253" s="17">
        <v>19000</v>
      </c>
      <c r="J253" s="2" t="s">
        <v>8917</v>
      </c>
      <c r="K253" s="4">
        <v>43913</v>
      </c>
      <c r="L253" s="17">
        <v>19000</v>
      </c>
      <c r="M253" s="2" t="s">
        <v>1955</v>
      </c>
      <c r="N253" s="17">
        <f>VLOOKUP(A253,[1]Sheet2!$B$1:$C$1336,2,FALSE)</f>
        <v>57000</v>
      </c>
      <c r="O253" s="37" t="e">
        <f>VLOOKUP(A253,PV_CF!$A$2:$K$1853,4,FALSE)</f>
        <v>#N/A</v>
      </c>
    </row>
    <row r="254" spans="1:15" hidden="1">
      <c r="A254" s="2" t="s">
        <v>8916</v>
      </c>
      <c r="B254" s="2" t="s">
        <v>8915</v>
      </c>
      <c r="C254" s="2" t="s">
        <v>3189</v>
      </c>
      <c r="D254" s="2" t="s">
        <v>3188</v>
      </c>
      <c r="E254" s="4">
        <v>43816</v>
      </c>
      <c r="F254" s="4">
        <v>43826</v>
      </c>
      <c r="G254" s="2" t="s">
        <v>8914</v>
      </c>
      <c r="H254" s="2" t="s">
        <v>8057</v>
      </c>
      <c r="I254" s="17">
        <v>24235.5</v>
      </c>
      <c r="J254" s="2" t="s">
        <v>8913</v>
      </c>
      <c r="K254" s="4">
        <v>43837</v>
      </c>
      <c r="L254" s="17">
        <v>24235.5</v>
      </c>
      <c r="M254" s="2" t="s">
        <v>1955</v>
      </c>
      <c r="N254" s="17">
        <f>VLOOKUP(A254,[1]Sheet2!$B$1:$C$1336,2,FALSE)</f>
        <v>24235.5</v>
      </c>
      <c r="O254" s="37" t="e">
        <f>VLOOKUP(A254,PV_CF!$A$2:$K$1853,4,FALSE)</f>
        <v>#N/A</v>
      </c>
    </row>
    <row r="255" spans="1:15" hidden="1">
      <c r="A255" s="2" t="s">
        <v>8911</v>
      </c>
      <c r="B255" s="2" t="s">
        <v>8910</v>
      </c>
      <c r="C255" s="2" t="s">
        <v>8094</v>
      </c>
      <c r="D255" s="2" t="s">
        <v>8093</v>
      </c>
      <c r="E255" s="4">
        <v>43816</v>
      </c>
      <c r="F255" s="4">
        <v>43829</v>
      </c>
      <c r="G255" s="2" t="s">
        <v>8912</v>
      </c>
      <c r="H255" s="2" t="s">
        <v>4241</v>
      </c>
      <c r="I255" s="17">
        <v>72000</v>
      </c>
      <c r="J255" s="2" t="s">
        <v>8908</v>
      </c>
      <c r="K255" s="4">
        <v>43850</v>
      </c>
      <c r="L255" s="17">
        <v>72000</v>
      </c>
      <c r="M255" s="2" t="s">
        <v>1955</v>
      </c>
      <c r="N255" s="17">
        <f>VLOOKUP(A255,[1]Sheet2!$B$1:$C$1336,2,FALSE)</f>
        <v>73560</v>
      </c>
      <c r="O255" s="37" t="e">
        <f>VLOOKUP(A255,PV_CF!$A$2:$K$1853,4,FALSE)</f>
        <v>#N/A</v>
      </c>
    </row>
    <row r="256" spans="1:15" hidden="1">
      <c r="A256" s="2" t="s">
        <v>8911</v>
      </c>
      <c r="B256" s="2" t="s">
        <v>8910</v>
      </c>
      <c r="C256" s="2" t="s">
        <v>8094</v>
      </c>
      <c r="D256" s="2" t="s">
        <v>8093</v>
      </c>
      <c r="E256" s="4">
        <v>43816</v>
      </c>
      <c r="F256" s="4">
        <v>43829</v>
      </c>
      <c r="G256" s="2" t="s">
        <v>8909</v>
      </c>
      <c r="H256" s="2" t="s">
        <v>4241</v>
      </c>
      <c r="I256" s="17">
        <v>1560</v>
      </c>
      <c r="J256" s="2" t="s">
        <v>8908</v>
      </c>
      <c r="K256" s="4">
        <v>43850</v>
      </c>
      <c r="L256" s="17">
        <v>1560</v>
      </c>
      <c r="M256" s="2" t="s">
        <v>1955</v>
      </c>
      <c r="N256" s="17">
        <f>VLOOKUP(A256,[1]Sheet2!$B$1:$C$1336,2,FALSE)</f>
        <v>73560</v>
      </c>
      <c r="O256" s="37" t="e">
        <f>VLOOKUP(A256,PV_CF!$A$2:$K$1853,4,FALSE)</f>
        <v>#N/A</v>
      </c>
    </row>
    <row r="257" spans="1:15" hidden="1">
      <c r="A257" s="2" t="s">
        <v>8907</v>
      </c>
      <c r="B257" s="2" t="s">
        <v>8906</v>
      </c>
      <c r="C257" s="2" t="s">
        <v>2506</v>
      </c>
      <c r="D257" s="2" t="s">
        <v>2505</v>
      </c>
      <c r="E257" s="4">
        <v>43816</v>
      </c>
      <c r="F257" s="4">
        <v>43826</v>
      </c>
      <c r="G257" s="2" t="s">
        <v>8905</v>
      </c>
      <c r="H257" s="2" t="s">
        <v>4796</v>
      </c>
      <c r="I257" s="17">
        <v>44940</v>
      </c>
      <c r="J257" s="2" t="s">
        <v>8904</v>
      </c>
      <c r="K257" s="4">
        <v>43850</v>
      </c>
      <c r="L257" s="17">
        <v>44940</v>
      </c>
      <c r="M257" s="2" t="s">
        <v>1955</v>
      </c>
      <c r="N257" s="17">
        <f>VLOOKUP(A257,[1]Sheet2!$B$1:$C$1336,2,FALSE)</f>
        <v>44940</v>
      </c>
      <c r="O257" s="37" t="e">
        <f>VLOOKUP(A257,PV_CF!$A$2:$K$1853,4,FALSE)</f>
        <v>#N/A</v>
      </c>
    </row>
    <row r="258" spans="1:15" hidden="1">
      <c r="A258" s="2" t="s">
        <v>8903</v>
      </c>
      <c r="B258" s="2" t="s">
        <v>8902</v>
      </c>
      <c r="C258" s="2" t="s">
        <v>8901</v>
      </c>
      <c r="D258" s="2" t="s">
        <v>8900</v>
      </c>
      <c r="E258" s="4">
        <v>43816</v>
      </c>
      <c r="F258" s="4">
        <v>43931</v>
      </c>
      <c r="G258" s="2" t="s">
        <v>8899</v>
      </c>
      <c r="H258" s="2" t="s">
        <v>4707</v>
      </c>
      <c r="I258" s="17">
        <v>160500</v>
      </c>
      <c r="J258" s="2" t="s">
        <v>8898</v>
      </c>
      <c r="K258" s="4">
        <v>43922</v>
      </c>
      <c r="L258" s="17">
        <v>160500</v>
      </c>
      <c r="M258" s="2" t="s">
        <v>1955</v>
      </c>
      <c r="N258" s="17">
        <f>VLOOKUP(A258,[1]Sheet2!$B$1:$C$1336,2,FALSE)</f>
        <v>160500</v>
      </c>
      <c r="O258" s="37">
        <f>VLOOKUP(A258,PV_CF!$A$2:$K$1853,4,FALSE)</f>
        <v>43959</v>
      </c>
    </row>
    <row r="259" spans="1:15" hidden="1">
      <c r="A259" s="2" t="s">
        <v>8895</v>
      </c>
      <c r="B259" s="2" t="s">
        <v>8894</v>
      </c>
      <c r="C259" s="2" t="s">
        <v>3387</v>
      </c>
      <c r="D259" s="2" t="s">
        <v>3386</v>
      </c>
      <c r="E259" s="4">
        <v>43816</v>
      </c>
      <c r="F259" s="4">
        <v>43921</v>
      </c>
      <c r="G259" s="2" t="s">
        <v>8897</v>
      </c>
      <c r="H259" s="2" t="s">
        <v>4316</v>
      </c>
      <c r="I259" s="17">
        <v>125190</v>
      </c>
      <c r="J259" s="2" t="s">
        <v>8896</v>
      </c>
      <c r="K259" s="4">
        <v>43922</v>
      </c>
      <c r="L259" s="17">
        <v>125190</v>
      </c>
      <c r="M259" s="2" t="s">
        <v>1955</v>
      </c>
      <c r="N259" s="17">
        <f>VLOOKUP(A259,[1]Sheet2!$B$1:$C$1336,2,FALSE)</f>
        <v>250380</v>
      </c>
      <c r="O259" s="37">
        <f>VLOOKUP(A259,PV_CF!$A$2:$K$1853,4,FALSE)</f>
        <v>43959</v>
      </c>
    </row>
    <row r="260" spans="1:15" hidden="1">
      <c r="A260" s="2" t="s">
        <v>8895</v>
      </c>
      <c r="B260" s="2" t="s">
        <v>8894</v>
      </c>
      <c r="C260" s="2" t="s">
        <v>3387</v>
      </c>
      <c r="D260" s="2" t="s">
        <v>3386</v>
      </c>
      <c r="E260" s="4">
        <v>43816</v>
      </c>
      <c r="F260" s="4">
        <v>44012</v>
      </c>
      <c r="G260" s="2" t="s">
        <v>8893</v>
      </c>
      <c r="H260" s="2" t="s">
        <v>4316</v>
      </c>
      <c r="I260" s="17">
        <v>125190</v>
      </c>
      <c r="J260" s="2" t="s">
        <v>566</v>
      </c>
      <c r="K260" s="4">
        <v>44013</v>
      </c>
      <c r="L260" s="17">
        <v>125190</v>
      </c>
      <c r="M260" s="2" t="s">
        <v>1955</v>
      </c>
      <c r="N260" s="17">
        <f>VLOOKUP(A260,[1]Sheet2!$B$1:$C$1336,2,FALSE)</f>
        <v>250380</v>
      </c>
      <c r="O260" s="37">
        <f>VLOOKUP(A260,PV_CF!$A$2:$K$1853,4,FALSE)</f>
        <v>43959</v>
      </c>
    </row>
    <row r="261" spans="1:15" hidden="1">
      <c r="A261" s="2" t="s">
        <v>8888</v>
      </c>
      <c r="B261" s="2" t="s">
        <v>8887</v>
      </c>
      <c r="C261" s="2" t="s">
        <v>2448</v>
      </c>
      <c r="D261" s="2" t="s">
        <v>2447</v>
      </c>
      <c r="E261" s="4">
        <v>43816</v>
      </c>
      <c r="F261" s="4">
        <v>43838</v>
      </c>
      <c r="G261" s="2" t="s">
        <v>8892</v>
      </c>
      <c r="H261" s="2" t="s">
        <v>8514</v>
      </c>
      <c r="I261" s="17">
        <v>701920</v>
      </c>
      <c r="J261" s="2" t="s">
        <v>8891</v>
      </c>
      <c r="K261" s="4">
        <v>43864</v>
      </c>
      <c r="L261" s="17">
        <v>701920</v>
      </c>
      <c r="M261" s="2" t="s">
        <v>1955</v>
      </c>
      <c r="N261" s="17">
        <f>VLOOKUP(A261,[1]Sheet2!$B$1:$C$1336,2,FALSE)</f>
        <v>1754800</v>
      </c>
      <c r="O261" s="37">
        <f>VLOOKUP(A261,PV_CF!$A$2:$K$1853,4,FALSE)</f>
        <v>44008</v>
      </c>
    </row>
    <row r="262" spans="1:15" hidden="1">
      <c r="A262" s="2" t="s">
        <v>8888</v>
      </c>
      <c r="B262" s="2" t="s">
        <v>8887</v>
      </c>
      <c r="C262" s="2" t="s">
        <v>2448</v>
      </c>
      <c r="D262" s="2" t="s">
        <v>2447</v>
      </c>
      <c r="E262" s="4">
        <v>43816</v>
      </c>
      <c r="F262" s="4">
        <v>43908</v>
      </c>
      <c r="G262" s="2" t="s">
        <v>8890</v>
      </c>
      <c r="H262" s="2" t="s">
        <v>8514</v>
      </c>
      <c r="I262" s="17">
        <v>701920</v>
      </c>
      <c r="J262" s="2" t="s">
        <v>8889</v>
      </c>
      <c r="K262" s="4">
        <v>43901</v>
      </c>
      <c r="L262" s="17">
        <v>701920</v>
      </c>
      <c r="M262" s="2" t="s">
        <v>1955</v>
      </c>
      <c r="N262" s="17">
        <f>VLOOKUP(A262,[1]Sheet2!$B$1:$C$1336,2,FALSE)</f>
        <v>1754800</v>
      </c>
      <c r="O262" s="37">
        <f>VLOOKUP(A262,PV_CF!$A$2:$K$1853,4,FALSE)</f>
        <v>44008</v>
      </c>
    </row>
    <row r="263" spans="1:15" hidden="1">
      <c r="A263" s="2" t="s">
        <v>8888</v>
      </c>
      <c r="B263" s="2" t="s">
        <v>8887</v>
      </c>
      <c r="C263" s="2" t="s">
        <v>2448</v>
      </c>
      <c r="D263" s="2" t="s">
        <v>2447</v>
      </c>
      <c r="E263" s="4">
        <v>43816</v>
      </c>
      <c r="F263" s="4">
        <v>44002</v>
      </c>
      <c r="G263" s="2" t="s">
        <v>419</v>
      </c>
      <c r="H263" s="2" t="s">
        <v>8514</v>
      </c>
      <c r="I263" s="17">
        <v>350960</v>
      </c>
      <c r="J263" s="2" t="s">
        <v>417</v>
      </c>
      <c r="K263" s="4">
        <v>43983</v>
      </c>
      <c r="L263" s="17">
        <v>350960</v>
      </c>
      <c r="M263" s="2" t="s">
        <v>1955</v>
      </c>
      <c r="N263" s="17">
        <f>VLOOKUP(A263,[1]Sheet2!$B$1:$C$1336,2,FALSE)</f>
        <v>1754800</v>
      </c>
      <c r="O263" s="37">
        <f>VLOOKUP(A263,PV_CF!$A$2:$K$1853,4,FALSE)</f>
        <v>44008</v>
      </c>
    </row>
    <row r="264" spans="1:15" hidden="1">
      <c r="A264" s="2" t="s">
        <v>8882</v>
      </c>
      <c r="B264" s="2" t="s">
        <v>8881</v>
      </c>
      <c r="C264" s="2" t="s">
        <v>3719</v>
      </c>
      <c r="D264" s="2" t="s">
        <v>3718</v>
      </c>
      <c r="E264" s="4">
        <v>43817</v>
      </c>
      <c r="F264" s="4">
        <v>43824</v>
      </c>
      <c r="G264" s="2" t="s">
        <v>8886</v>
      </c>
      <c r="H264" s="2" t="s">
        <v>5710</v>
      </c>
      <c r="I264" s="17">
        <v>133225</v>
      </c>
      <c r="J264" s="2" t="s">
        <v>8885</v>
      </c>
      <c r="K264" s="4">
        <v>43824</v>
      </c>
      <c r="L264" s="17">
        <v>133225</v>
      </c>
      <c r="M264" s="2" t="s">
        <v>1955</v>
      </c>
      <c r="N264" s="17">
        <f>VLOOKUP(A264,[1]Sheet2!$B$1:$C$1336,2,FALSE)</f>
        <v>399675</v>
      </c>
      <c r="O264" s="37" t="e">
        <f>VLOOKUP(A264,PV_CF!$A$2:$K$1853,4,FALSE)</f>
        <v>#N/A</v>
      </c>
    </row>
    <row r="265" spans="1:15" hidden="1">
      <c r="A265" s="2" t="s">
        <v>8882</v>
      </c>
      <c r="B265" s="2" t="s">
        <v>8881</v>
      </c>
      <c r="C265" s="2" t="s">
        <v>3719</v>
      </c>
      <c r="D265" s="2" t="s">
        <v>3718</v>
      </c>
      <c r="E265" s="4">
        <v>43817</v>
      </c>
      <c r="F265" s="4">
        <v>43855</v>
      </c>
      <c r="G265" s="2" t="s">
        <v>8884</v>
      </c>
      <c r="H265" s="2" t="s">
        <v>5710</v>
      </c>
      <c r="I265" s="17">
        <v>133225</v>
      </c>
      <c r="J265" s="2" t="s">
        <v>8883</v>
      </c>
      <c r="K265" s="4">
        <v>43859</v>
      </c>
      <c r="L265" s="17">
        <v>133225</v>
      </c>
      <c r="M265" s="2" t="s">
        <v>1955</v>
      </c>
      <c r="N265" s="17">
        <f>VLOOKUP(A265,[1]Sheet2!$B$1:$C$1336,2,FALSE)</f>
        <v>399675</v>
      </c>
      <c r="O265" s="37" t="e">
        <f>VLOOKUP(A265,PV_CF!$A$2:$K$1853,4,FALSE)</f>
        <v>#N/A</v>
      </c>
    </row>
    <row r="266" spans="1:15" hidden="1">
      <c r="A266" s="2" t="s">
        <v>8882</v>
      </c>
      <c r="B266" s="2" t="s">
        <v>8881</v>
      </c>
      <c r="C266" s="2" t="s">
        <v>3719</v>
      </c>
      <c r="D266" s="2" t="s">
        <v>3718</v>
      </c>
      <c r="E266" s="4">
        <v>43817</v>
      </c>
      <c r="F266" s="4">
        <v>43886</v>
      </c>
      <c r="G266" s="2" t="s">
        <v>8880</v>
      </c>
      <c r="H266" s="2" t="s">
        <v>5710</v>
      </c>
      <c r="I266" s="17">
        <v>133225</v>
      </c>
      <c r="J266" s="2" t="s">
        <v>8879</v>
      </c>
      <c r="K266" s="4">
        <v>43888</v>
      </c>
      <c r="L266" s="17">
        <v>133225</v>
      </c>
      <c r="M266" s="2" t="s">
        <v>1955</v>
      </c>
      <c r="N266" s="17">
        <f>VLOOKUP(A266,[1]Sheet2!$B$1:$C$1336,2,FALSE)</f>
        <v>399675</v>
      </c>
      <c r="O266" s="37" t="e">
        <f>VLOOKUP(A266,PV_CF!$A$2:$K$1853,4,FALSE)</f>
        <v>#N/A</v>
      </c>
    </row>
    <row r="267" spans="1:15" hidden="1">
      <c r="A267" s="2" t="s">
        <v>8872</v>
      </c>
      <c r="B267" s="2" t="s">
        <v>8871</v>
      </c>
      <c r="C267" s="2" t="s">
        <v>6461</v>
      </c>
      <c r="D267" s="2" t="s">
        <v>6460</v>
      </c>
      <c r="E267" s="4">
        <v>43818</v>
      </c>
      <c r="F267" s="4">
        <v>43826</v>
      </c>
      <c r="G267" s="2" t="s">
        <v>8878</v>
      </c>
      <c r="H267" s="2" t="s">
        <v>4796</v>
      </c>
      <c r="I267" s="17">
        <v>45000</v>
      </c>
      <c r="J267" s="2" t="s">
        <v>8877</v>
      </c>
      <c r="K267" s="4">
        <v>43836</v>
      </c>
      <c r="L267" s="17">
        <v>45000</v>
      </c>
      <c r="M267" s="2" t="s">
        <v>1955</v>
      </c>
      <c r="N267" s="17">
        <f>VLOOKUP(A267,[1]Sheet2!$B$1:$C$1336,2,FALSE)</f>
        <v>180000</v>
      </c>
      <c r="O267" s="37" t="e">
        <f>VLOOKUP(A267,PV_CF!$A$2:$K$1853,4,FALSE)</f>
        <v>#N/A</v>
      </c>
    </row>
    <row r="268" spans="1:15" hidden="1">
      <c r="A268" s="2" t="s">
        <v>8872</v>
      </c>
      <c r="B268" s="2" t="s">
        <v>8871</v>
      </c>
      <c r="C268" s="2" t="s">
        <v>6461</v>
      </c>
      <c r="D268" s="2" t="s">
        <v>6460</v>
      </c>
      <c r="E268" s="4">
        <v>43818</v>
      </c>
      <c r="F268" s="4">
        <v>43857</v>
      </c>
      <c r="G268" s="2" t="s">
        <v>8876</v>
      </c>
      <c r="H268" s="2" t="s">
        <v>4796</v>
      </c>
      <c r="I268" s="17">
        <v>45000</v>
      </c>
      <c r="J268" s="2" t="s">
        <v>8875</v>
      </c>
      <c r="K268" s="4">
        <v>43864</v>
      </c>
      <c r="L268" s="17">
        <v>45000</v>
      </c>
      <c r="M268" s="2" t="s">
        <v>1955</v>
      </c>
      <c r="N268" s="17">
        <f>VLOOKUP(A268,[1]Sheet2!$B$1:$C$1336,2,FALSE)</f>
        <v>180000</v>
      </c>
      <c r="O268" s="37" t="e">
        <f>VLOOKUP(A268,PV_CF!$A$2:$K$1853,4,FALSE)</f>
        <v>#N/A</v>
      </c>
    </row>
    <row r="269" spans="1:15" hidden="1">
      <c r="A269" s="2" t="s">
        <v>8872</v>
      </c>
      <c r="B269" s="2" t="s">
        <v>8871</v>
      </c>
      <c r="C269" s="2" t="s">
        <v>6461</v>
      </c>
      <c r="D269" s="2" t="s">
        <v>6460</v>
      </c>
      <c r="E269" s="4">
        <v>43818</v>
      </c>
      <c r="F269" s="4">
        <v>43888</v>
      </c>
      <c r="G269" s="2" t="s">
        <v>8874</v>
      </c>
      <c r="H269" s="2" t="s">
        <v>4796</v>
      </c>
      <c r="I269" s="17">
        <v>45000</v>
      </c>
      <c r="J269" s="2" t="s">
        <v>8873</v>
      </c>
      <c r="K269" s="4">
        <v>43894</v>
      </c>
      <c r="L269" s="17">
        <v>45000</v>
      </c>
      <c r="M269" s="2" t="s">
        <v>1955</v>
      </c>
      <c r="N269" s="17">
        <f>VLOOKUP(A269,[1]Sheet2!$B$1:$C$1336,2,FALSE)</f>
        <v>180000</v>
      </c>
      <c r="O269" s="37" t="e">
        <f>VLOOKUP(A269,PV_CF!$A$2:$K$1853,4,FALSE)</f>
        <v>#N/A</v>
      </c>
    </row>
    <row r="270" spans="1:15" hidden="1">
      <c r="A270" s="2" t="s">
        <v>8872</v>
      </c>
      <c r="B270" s="2" t="s">
        <v>8871</v>
      </c>
      <c r="C270" s="2" t="s">
        <v>6461</v>
      </c>
      <c r="D270" s="2" t="s">
        <v>6460</v>
      </c>
      <c r="E270" s="4">
        <v>43818</v>
      </c>
      <c r="F270" s="4">
        <v>43921</v>
      </c>
      <c r="G270" s="2" t="s">
        <v>8870</v>
      </c>
      <c r="H270" s="2" t="s">
        <v>4796</v>
      </c>
      <c r="I270" s="17">
        <v>45000</v>
      </c>
      <c r="J270" s="2" t="s">
        <v>8869</v>
      </c>
      <c r="K270" s="4">
        <v>43895</v>
      </c>
      <c r="L270" s="17">
        <v>45000</v>
      </c>
      <c r="M270" s="2" t="s">
        <v>1955</v>
      </c>
      <c r="N270" s="17">
        <f>VLOOKUP(A270,[1]Sheet2!$B$1:$C$1336,2,FALSE)</f>
        <v>180000</v>
      </c>
      <c r="O270" s="37" t="e">
        <f>VLOOKUP(A270,PV_CF!$A$2:$K$1853,4,FALSE)</f>
        <v>#N/A</v>
      </c>
    </row>
    <row r="271" spans="1:15" hidden="1">
      <c r="A271" s="2" t="s">
        <v>8868</v>
      </c>
      <c r="B271" s="2" t="s">
        <v>8867</v>
      </c>
      <c r="C271" s="2" t="s">
        <v>8866</v>
      </c>
      <c r="D271" s="2" t="s">
        <v>8865</v>
      </c>
      <c r="E271" s="4">
        <v>43844</v>
      </c>
      <c r="F271" s="4">
        <v>43830</v>
      </c>
      <c r="G271" s="2" t="s">
        <v>8864</v>
      </c>
      <c r="H271" s="2" t="s">
        <v>4796</v>
      </c>
      <c r="I271" s="17">
        <v>120000</v>
      </c>
      <c r="J271" s="2" t="s">
        <v>8863</v>
      </c>
      <c r="K271" s="4">
        <v>43862</v>
      </c>
      <c r="L271" s="17">
        <v>120000</v>
      </c>
      <c r="M271" s="2" t="s">
        <v>1955</v>
      </c>
      <c r="N271" s="17">
        <f>VLOOKUP(A271,[1]Sheet2!$B$1:$C$1336,2,FALSE)</f>
        <v>120000</v>
      </c>
      <c r="O271" s="37" t="e">
        <f>VLOOKUP(A271,PV_CF!$A$2:$K$1853,4,FALSE)</f>
        <v>#N/A</v>
      </c>
    </row>
    <row r="272" spans="1:15" hidden="1">
      <c r="A272" s="2" t="s">
        <v>8862</v>
      </c>
      <c r="B272" s="2" t="s">
        <v>8861</v>
      </c>
      <c r="C272" s="2" t="s">
        <v>8860</v>
      </c>
      <c r="D272" s="2" t="s">
        <v>8859</v>
      </c>
      <c r="E272" s="4">
        <v>43818</v>
      </c>
      <c r="F272" s="4">
        <v>43861</v>
      </c>
      <c r="G272" s="2" t="s">
        <v>8858</v>
      </c>
      <c r="H272" s="2" t="s">
        <v>5788</v>
      </c>
      <c r="I272" s="17">
        <v>78110</v>
      </c>
      <c r="J272" s="2" t="s">
        <v>8857</v>
      </c>
      <c r="K272" s="4">
        <v>43864</v>
      </c>
      <c r="L272" s="17">
        <v>78110</v>
      </c>
      <c r="M272" s="2" t="s">
        <v>1955</v>
      </c>
      <c r="N272" s="17">
        <f>VLOOKUP(A272,[1]Sheet2!$B$1:$C$1336,2,FALSE)</f>
        <v>78110</v>
      </c>
      <c r="O272" s="37" t="e">
        <f>VLOOKUP(A272,PV_CF!$A$2:$K$1853,4,FALSE)</f>
        <v>#N/A</v>
      </c>
    </row>
    <row r="273" spans="1:15" hidden="1">
      <c r="A273" s="2" t="s">
        <v>8856</v>
      </c>
      <c r="B273" s="2" t="s">
        <v>8855</v>
      </c>
      <c r="C273" s="2" t="s">
        <v>2376</v>
      </c>
      <c r="D273" s="2" t="s">
        <v>2375</v>
      </c>
      <c r="E273" s="4">
        <v>43819</v>
      </c>
      <c r="F273" s="4">
        <v>43861</v>
      </c>
      <c r="G273" s="2" t="s">
        <v>8854</v>
      </c>
      <c r="H273" s="2" t="s">
        <v>5788</v>
      </c>
      <c r="I273" s="17">
        <v>497550</v>
      </c>
      <c r="J273" s="2" t="s">
        <v>8853</v>
      </c>
      <c r="K273" s="4">
        <v>43875</v>
      </c>
      <c r="L273" s="17">
        <v>497550</v>
      </c>
      <c r="M273" s="2" t="s">
        <v>1955</v>
      </c>
      <c r="N273" s="17">
        <f>VLOOKUP(A273,[1]Sheet2!$B$1:$C$1336,2,FALSE)</f>
        <v>497550</v>
      </c>
      <c r="O273" s="37" t="e">
        <f>VLOOKUP(A273,PV_CF!$A$2:$K$1853,4,FALSE)</f>
        <v>#N/A</v>
      </c>
    </row>
    <row r="274" spans="1:15" hidden="1">
      <c r="A274" s="2" t="s">
        <v>8852</v>
      </c>
      <c r="B274" s="2" t="s">
        <v>8851</v>
      </c>
      <c r="C274" s="2" t="s">
        <v>4295</v>
      </c>
      <c r="D274" s="2" t="s">
        <v>4294</v>
      </c>
      <c r="E274" s="4">
        <v>43819</v>
      </c>
      <c r="F274" s="4">
        <v>43845</v>
      </c>
      <c r="G274" s="2" t="s">
        <v>8850</v>
      </c>
      <c r="H274" s="2" t="s">
        <v>4316</v>
      </c>
      <c r="I274" s="17">
        <v>494875</v>
      </c>
      <c r="J274" s="2" t="s">
        <v>8849</v>
      </c>
      <c r="K274" s="4">
        <v>43864</v>
      </c>
      <c r="L274" s="17">
        <v>494875</v>
      </c>
      <c r="M274" s="2" t="s">
        <v>1955</v>
      </c>
      <c r="N274" s="17">
        <f>VLOOKUP(A274,[1]Sheet2!$B$1:$C$1336,2,FALSE)</f>
        <v>494875</v>
      </c>
      <c r="O274" s="37" t="e">
        <f>VLOOKUP(A274,PV_CF!$A$2:$K$1853,4,FALSE)</f>
        <v>#N/A</v>
      </c>
    </row>
    <row r="275" spans="1:15" hidden="1">
      <c r="A275" s="2" t="s">
        <v>8848</v>
      </c>
      <c r="B275" s="2" t="s">
        <v>8847</v>
      </c>
      <c r="C275" s="2" t="s">
        <v>7588</v>
      </c>
      <c r="D275" s="2" t="s">
        <v>7587</v>
      </c>
      <c r="E275" s="4">
        <v>43824</v>
      </c>
      <c r="F275" s="4">
        <v>43839</v>
      </c>
      <c r="G275" s="2" t="s">
        <v>8846</v>
      </c>
      <c r="H275" s="2" t="s">
        <v>4959</v>
      </c>
      <c r="I275" s="17">
        <v>188000</v>
      </c>
      <c r="J275" s="2" t="s">
        <v>8845</v>
      </c>
      <c r="K275" s="4">
        <v>43893</v>
      </c>
      <c r="L275" s="17">
        <v>188000</v>
      </c>
      <c r="M275" s="2" t="s">
        <v>1955</v>
      </c>
      <c r="N275" s="17">
        <f>VLOOKUP(A275,[1]Sheet2!$B$1:$C$1336,2,FALSE)</f>
        <v>188000</v>
      </c>
      <c r="O275" s="37" t="e">
        <f>VLOOKUP(A275,PV_CF!$A$2:$K$1853,4,FALSE)</f>
        <v>#N/A</v>
      </c>
    </row>
    <row r="276" spans="1:15" hidden="1">
      <c r="A276" s="2" t="s">
        <v>8842</v>
      </c>
      <c r="B276" s="2" t="s">
        <v>8841</v>
      </c>
      <c r="C276" s="2" t="s">
        <v>2035</v>
      </c>
      <c r="D276" s="2" t="s">
        <v>2034</v>
      </c>
      <c r="E276" s="4">
        <v>43824</v>
      </c>
      <c r="F276" s="4">
        <v>43845</v>
      </c>
      <c r="G276" s="2" t="s">
        <v>8844</v>
      </c>
      <c r="H276" s="2" t="s">
        <v>8057</v>
      </c>
      <c r="I276" s="17">
        <v>101650</v>
      </c>
      <c r="J276" s="2" t="s">
        <v>8839</v>
      </c>
      <c r="K276" s="4">
        <v>43864</v>
      </c>
      <c r="L276" s="17">
        <v>101650</v>
      </c>
      <c r="M276" s="2" t="s">
        <v>1955</v>
      </c>
      <c r="N276" s="17">
        <f>VLOOKUP(A276,[1]Sheet2!$B$1:$C$1336,2,FALSE)</f>
        <v>499690</v>
      </c>
      <c r="O276" s="37" t="e">
        <f>VLOOKUP(A276,PV_CF!$A$2:$K$1853,4,FALSE)</f>
        <v>#N/A</v>
      </c>
    </row>
    <row r="277" spans="1:15" hidden="1">
      <c r="A277" s="2" t="s">
        <v>8842</v>
      </c>
      <c r="B277" s="2" t="s">
        <v>8841</v>
      </c>
      <c r="C277" s="2" t="s">
        <v>2035</v>
      </c>
      <c r="D277" s="2" t="s">
        <v>2034</v>
      </c>
      <c r="E277" s="4">
        <v>43824</v>
      </c>
      <c r="F277" s="4">
        <v>43845</v>
      </c>
      <c r="G277" s="2" t="s">
        <v>8843</v>
      </c>
      <c r="H277" s="2" t="s">
        <v>8057</v>
      </c>
      <c r="I277" s="17">
        <v>342400</v>
      </c>
      <c r="J277" s="2" t="s">
        <v>8839</v>
      </c>
      <c r="K277" s="4">
        <v>43864</v>
      </c>
      <c r="L277" s="17">
        <v>342400</v>
      </c>
      <c r="M277" s="2" t="s">
        <v>1955</v>
      </c>
      <c r="N277" s="17">
        <f>VLOOKUP(A277,[1]Sheet2!$B$1:$C$1336,2,FALSE)</f>
        <v>499690</v>
      </c>
      <c r="O277" s="37" t="e">
        <f>VLOOKUP(A277,PV_CF!$A$2:$K$1853,4,FALSE)</f>
        <v>#N/A</v>
      </c>
    </row>
    <row r="278" spans="1:15" hidden="1">
      <c r="A278" s="2" t="s">
        <v>8842</v>
      </c>
      <c r="B278" s="2" t="s">
        <v>8841</v>
      </c>
      <c r="C278" s="2" t="s">
        <v>2035</v>
      </c>
      <c r="D278" s="2" t="s">
        <v>2034</v>
      </c>
      <c r="E278" s="4">
        <v>43824</v>
      </c>
      <c r="F278" s="4">
        <v>43845</v>
      </c>
      <c r="G278" s="2" t="s">
        <v>8840</v>
      </c>
      <c r="H278" s="2" t="s">
        <v>8057</v>
      </c>
      <c r="I278" s="17">
        <v>55640</v>
      </c>
      <c r="J278" s="2" t="s">
        <v>8839</v>
      </c>
      <c r="K278" s="4">
        <v>43864</v>
      </c>
      <c r="L278" s="17">
        <v>55640</v>
      </c>
      <c r="M278" s="2" t="s">
        <v>1955</v>
      </c>
      <c r="N278" s="17">
        <f>VLOOKUP(A278,[1]Sheet2!$B$1:$C$1336,2,FALSE)</f>
        <v>499690</v>
      </c>
      <c r="O278" s="37" t="e">
        <f>VLOOKUP(A278,PV_CF!$A$2:$K$1853,4,FALSE)</f>
        <v>#N/A</v>
      </c>
    </row>
    <row r="279" spans="1:15" hidden="1">
      <c r="A279" s="2" t="s">
        <v>8838</v>
      </c>
      <c r="B279" s="2" t="s">
        <v>8837</v>
      </c>
      <c r="C279" s="2" t="s">
        <v>2390</v>
      </c>
      <c r="D279" s="2" t="s">
        <v>2389</v>
      </c>
      <c r="E279" s="4">
        <v>43824</v>
      </c>
      <c r="F279" s="4">
        <v>43824</v>
      </c>
      <c r="G279" s="2" t="s">
        <v>8836</v>
      </c>
      <c r="H279" s="2" t="s">
        <v>4386</v>
      </c>
      <c r="I279" s="17">
        <v>54570</v>
      </c>
      <c r="J279" s="2" t="s">
        <v>8835</v>
      </c>
      <c r="K279" s="4">
        <v>43864</v>
      </c>
      <c r="L279" s="17">
        <v>58140</v>
      </c>
      <c r="M279" s="2" t="s">
        <v>1955</v>
      </c>
      <c r="N279" s="17">
        <f>VLOOKUP(A279,[1]Sheet2!$B$1:$C$1336,2,FALSE)</f>
        <v>54570</v>
      </c>
      <c r="O279" s="37" t="e">
        <f>VLOOKUP(A279,PV_CF!$A$2:$K$1853,4,FALSE)</f>
        <v>#N/A</v>
      </c>
    </row>
    <row r="280" spans="1:15" hidden="1">
      <c r="A280" s="2" t="s">
        <v>8834</v>
      </c>
      <c r="B280" s="2" t="s">
        <v>8833</v>
      </c>
      <c r="C280" s="2" t="s">
        <v>2958</v>
      </c>
      <c r="D280" s="2" t="s">
        <v>2957</v>
      </c>
      <c r="E280" s="4">
        <v>43825</v>
      </c>
      <c r="F280" s="4">
        <v>43861</v>
      </c>
      <c r="G280" s="2" t="s">
        <v>8832</v>
      </c>
      <c r="H280" s="2" t="s">
        <v>5788</v>
      </c>
      <c r="I280" s="17">
        <v>3744475.7</v>
      </c>
      <c r="J280" s="2" t="s">
        <v>8831</v>
      </c>
      <c r="K280" s="4">
        <v>43875</v>
      </c>
      <c r="L280" s="17">
        <v>3744475.7</v>
      </c>
      <c r="M280" s="2" t="s">
        <v>1955</v>
      </c>
      <c r="N280" s="17">
        <f>VLOOKUP(A280,[1]Sheet2!$B$1:$C$1336,2,FALSE)</f>
        <v>3744475.7</v>
      </c>
      <c r="O280" s="37" t="e">
        <f>VLOOKUP(A280,PV_CF!$A$2:$K$1853,4,FALSE)</f>
        <v>#N/A</v>
      </c>
    </row>
    <row r="281" spans="1:15" hidden="1">
      <c r="A281" s="2" t="s">
        <v>8830</v>
      </c>
      <c r="B281" s="2" t="s">
        <v>8829</v>
      </c>
      <c r="C281" s="2" t="s">
        <v>8094</v>
      </c>
      <c r="D281" s="2" t="s">
        <v>8093</v>
      </c>
      <c r="E281" s="4">
        <v>43826</v>
      </c>
      <c r="F281" s="4">
        <v>43857</v>
      </c>
      <c r="G281" s="2" t="s">
        <v>8828</v>
      </c>
      <c r="H281" s="2" t="s">
        <v>4241</v>
      </c>
      <c r="I281" s="17">
        <v>82905</v>
      </c>
      <c r="J281" s="2" t="s">
        <v>8827</v>
      </c>
      <c r="K281" s="4">
        <v>43864</v>
      </c>
      <c r="L281" s="17">
        <v>82905</v>
      </c>
      <c r="M281" s="2" t="s">
        <v>1955</v>
      </c>
      <c r="N281" s="17">
        <f>VLOOKUP(A281,[1]Sheet2!$B$1:$C$1336,2,FALSE)</f>
        <v>82905</v>
      </c>
      <c r="O281" s="37" t="e">
        <f>VLOOKUP(A281,PV_CF!$A$2:$K$1853,4,FALSE)</f>
        <v>#N/A</v>
      </c>
    </row>
    <row r="282" spans="1:15" hidden="1">
      <c r="A282" s="2" t="s">
        <v>8826</v>
      </c>
      <c r="B282" s="2" t="s">
        <v>8825</v>
      </c>
      <c r="C282" s="2" t="s">
        <v>1986</v>
      </c>
      <c r="D282" s="2" t="s">
        <v>1985</v>
      </c>
      <c r="E282" s="4">
        <v>43826</v>
      </c>
      <c r="F282" s="4">
        <v>43853</v>
      </c>
      <c r="G282" s="2" t="s">
        <v>8824</v>
      </c>
      <c r="H282" s="2" t="s">
        <v>4322</v>
      </c>
      <c r="I282" s="17">
        <v>44943.21</v>
      </c>
      <c r="J282" s="2" t="s">
        <v>8823</v>
      </c>
      <c r="K282" s="4">
        <v>43864</v>
      </c>
      <c r="L282" s="17">
        <v>44943.21</v>
      </c>
      <c r="M282" s="2" t="s">
        <v>1955</v>
      </c>
      <c r="N282" s="17">
        <f>VLOOKUP(A282,[1]Sheet2!$B$1:$C$1336,2,FALSE)</f>
        <v>44943.21</v>
      </c>
      <c r="O282" s="37" t="e">
        <f>VLOOKUP(A282,PV_CF!$A$2:$K$1853,4,FALSE)</f>
        <v>#N/A</v>
      </c>
    </row>
    <row r="283" spans="1:15" hidden="1">
      <c r="A283" s="2" t="s">
        <v>8822</v>
      </c>
      <c r="B283" s="2" t="s">
        <v>8821</v>
      </c>
      <c r="C283" s="2" t="s">
        <v>3650</v>
      </c>
      <c r="D283" s="2" t="s">
        <v>3649</v>
      </c>
      <c r="E283" s="4">
        <v>43826</v>
      </c>
      <c r="F283" s="4">
        <v>43845</v>
      </c>
      <c r="G283" s="2" t="s">
        <v>8820</v>
      </c>
      <c r="H283" s="2" t="s">
        <v>4316</v>
      </c>
      <c r="I283" s="17">
        <v>90950</v>
      </c>
      <c r="J283" s="2" t="s">
        <v>8819</v>
      </c>
      <c r="K283" s="4">
        <v>43889</v>
      </c>
      <c r="L283" s="17">
        <v>90950</v>
      </c>
      <c r="M283" s="2" t="s">
        <v>1955</v>
      </c>
      <c r="N283" s="17">
        <f>VLOOKUP(A283,[1]Sheet2!$B$1:$C$1336,2,FALSE)</f>
        <v>90950</v>
      </c>
      <c r="O283" s="37" t="e">
        <f>VLOOKUP(A283,PV_CF!$A$2:$K$1853,4,FALSE)</f>
        <v>#N/A</v>
      </c>
    </row>
    <row r="284" spans="1:15" hidden="1">
      <c r="A284" s="2" t="s">
        <v>8818</v>
      </c>
      <c r="B284" s="2" t="s">
        <v>8817</v>
      </c>
      <c r="C284" s="2" t="s">
        <v>2143</v>
      </c>
      <c r="D284" s="2" t="s">
        <v>2142</v>
      </c>
      <c r="E284" s="4">
        <v>43826</v>
      </c>
      <c r="F284" s="4">
        <v>43861</v>
      </c>
      <c r="G284" s="2" t="s">
        <v>8816</v>
      </c>
      <c r="H284" s="2" t="s">
        <v>4316</v>
      </c>
      <c r="I284" s="17">
        <v>323140</v>
      </c>
      <c r="J284" s="2" t="s">
        <v>8815</v>
      </c>
      <c r="K284" s="4">
        <v>43893</v>
      </c>
      <c r="L284" s="17">
        <v>323140</v>
      </c>
      <c r="M284" s="2" t="s">
        <v>1955</v>
      </c>
      <c r="N284" s="17">
        <f>VLOOKUP(A284,[1]Sheet2!$B$1:$C$1336,2,FALSE)</f>
        <v>323140</v>
      </c>
      <c r="O284" s="37" t="e">
        <f>VLOOKUP(A284,PV_CF!$A$2:$K$1853,4,FALSE)</f>
        <v>#N/A</v>
      </c>
    </row>
    <row r="285" spans="1:15" hidden="1">
      <c r="A285" s="2" t="s">
        <v>8814</v>
      </c>
      <c r="B285" s="2" t="s">
        <v>8813</v>
      </c>
      <c r="C285" s="2" t="s">
        <v>2096</v>
      </c>
      <c r="D285" s="2" t="s">
        <v>2095</v>
      </c>
      <c r="E285" s="4">
        <v>43826</v>
      </c>
      <c r="F285" s="4">
        <v>43845</v>
      </c>
      <c r="G285" s="2" t="s">
        <v>8812</v>
      </c>
      <c r="H285" s="2" t="s">
        <v>4316</v>
      </c>
      <c r="I285" s="17">
        <v>239359</v>
      </c>
      <c r="J285" s="2" t="s">
        <v>8811</v>
      </c>
      <c r="K285" s="4">
        <v>43864</v>
      </c>
      <c r="L285" s="17">
        <v>239359</v>
      </c>
      <c r="M285" s="2" t="s">
        <v>1955</v>
      </c>
      <c r="N285" s="17">
        <f>VLOOKUP(A285,[1]Sheet2!$B$1:$C$1336,2,FALSE)</f>
        <v>239359</v>
      </c>
      <c r="O285" s="37" t="e">
        <f>VLOOKUP(A285,PV_CF!$A$2:$K$1853,4,FALSE)</f>
        <v>#N/A</v>
      </c>
    </row>
    <row r="286" spans="1:15" hidden="1">
      <c r="A286" s="2" t="s">
        <v>8810</v>
      </c>
      <c r="B286" s="2" t="s">
        <v>8809</v>
      </c>
      <c r="C286" s="2" t="s">
        <v>8266</v>
      </c>
      <c r="D286" s="2" t="s">
        <v>8265</v>
      </c>
      <c r="E286" s="4">
        <v>43837</v>
      </c>
      <c r="F286" s="4">
        <v>43853</v>
      </c>
      <c r="G286" s="2" t="s">
        <v>8808</v>
      </c>
      <c r="H286" s="2" t="s">
        <v>4959</v>
      </c>
      <c r="I286" s="17">
        <v>3000</v>
      </c>
      <c r="J286" s="2" t="s">
        <v>8807</v>
      </c>
      <c r="K286" s="4">
        <v>43872</v>
      </c>
      <c r="L286" s="17">
        <v>3000</v>
      </c>
      <c r="M286" s="2" t="s">
        <v>1955</v>
      </c>
      <c r="N286" s="17">
        <f>VLOOKUP(A286,[1]Sheet2!$B$1:$C$1336,2,FALSE)</f>
        <v>3000</v>
      </c>
      <c r="O286" s="37" t="e">
        <f>VLOOKUP(A286,PV_CF!$A$2:$K$1853,4,FALSE)</f>
        <v>#N/A</v>
      </c>
    </row>
    <row r="287" spans="1:15" hidden="1">
      <c r="A287" s="2" t="s">
        <v>8806</v>
      </c>
      <c r="B287" s="2" t="s">
        <v>8805</v>
      </c>
      <c r="C287" s="2" t="s">
        <v>2826</v>
      </c>
      <c r="D287" s="2" t="s">
        <v>2825</v>
      </c>
      <c r="E287" s="4">
        <v>43837</v>
      </c>
      <c r="F287" s="4">
        <v>43853</v>
      </c>
      <c r="G287" s="2" t="s">
        <v>8804</v>
      </c>
      <c r="H287" s="2" t="s">
        <v>4959</v>
      </c>
      <c r="I287" s="17">
        <v>18000</v>
      </c>
      <c r="J287" s="2" t="s">
        <v>8803</v>
      </c>
      <c r="K287" s="4">
        <v>43858</v>
      </c>
      <c r="L287" s="17">
        <v>18000</v>
      </c>
      <c r="M287" s="2" t="s">
        <v>1955</v>
      </c>
      <c r="N287" s="17">
        <f>VLOOKUP(A287,[1]Sheet2!$B$1:$C$1336,2,FALSE)</f>
        <v>18000</v>
      </c>
      <c r="O287" s="37" t="e">
        <f>VLOOKUP(A287,PV_CF!$A$2:$K$1853,4,FALSE)</f>
        <v>#N/A</v>
      </c>
    </row>
    <row r="288" spans="1:15" hidden="1">
      <c r="A288" s="2" t="s">
        <v>8792</v>
      </c>
      <c r="B288" s="2" t="s">
        <v>8791</v>
      </c>
      <c r="C288" s="2" t="s">
        <v>4817</v>
      </c>
      <c r="D288" s="2" t="s">
        <v>4816</v>
      </c>
      <c r="E288" s="4">
        <v>43837</v>
      </c>
      <c r="F288" s="4">
        <v>43837</v>
      </c>
      <c r="G288" s="2" t="s">
        <v>8802</v>
      </c>
      <c r="H288" s="2" t="s">
        <v>4386</v>
      </c>
      <c r="I288" s="17">
        <v>2347.1</v>
      </c>
      <c r="J288" s="2" t="s">
        <v>8801</v>
      </c>
      <c r="K288" s="4">
        <v>43952</v>
      </c>
      <c r="L288" s="17">
        <v>2347.1</v>
      </c>
      <c r="M288" s="2" t="s">
        <v>1955</v>
      </c>
      <c r="N288" s="17">
        <f>VLOOKUP(A288,[1]Sheet2!$B$1:$C$1336,2,FALSE)</f>
        <v>406794.7</v>
      </c>
      <c r="O288" s="37">
        <f>VLOOKUP(A288,PV_CF!$A$2:$K$1853,4,FALSE)</f>
        <v>43994</v>
      </c>
    </row>
    <row r="289" spans="1:15" hidden="1">
      <c r="A289" s="2" t="s">
        <v>8792</v>
      </c>
      <c r="B289" s="2" t="s">
        <v>8791</v>
      </c>
      <c r="C289" s="2" t="s">
        <v>4817</v>
      </c>
      <c r="D289" s="2" t="s">
        <v>4816</v>
      </c>
      <c r="E289" s="4">
        <v>43837</v>
      </c>
      <c r="F289" s="4">
        <v>43837</v>
      </c>
      <c r="G289" s="2" t="s">
        <v>8800</v>
      </c>
      <c r="H289" s="2" t="s">
        <v>4386</v>
      </c>
      <c r="I289" s="17">
        <v>57662.73</v>
      </c>
      <c r="J289" s="2" t="s">
        <v>8799</v>
      </c>
      <c r="K289" s="4">
        <v>43952</v>
      </c>
      <c r="L289" s="17">
        <v>57662.73</v>
      </c>
      <c r="M289" s="2" t="s">
        <v>1955</v>
      </c>
      <c r="N289" s="17">
        <f>VLOOKUP(A289,[1]Sheet2!$B$1:$C$1336,2,FALSE)</f>
        <v>406794.7</v>
      </c>
      <c r="O289" s="37">
        <f>VLOOKUP(A289,PV_CF!$A$2:$K$1853,4,FALSE)</f>
        <v>43994</v>
      </c>
    </row>
    <row r="290" spans="1:15" hidden="1">
      <c r="A290" s="2" t="s">
        <v>8792</v>
      </c>
      <c r="B290" s="2" t="s">
        <v>8791</v>
      </c>
      <c r="C290" s="2" t="s">
        <v>4817</v>
      </c>
      <c r="D290" s="2" t="s">
        <v>4816</v>
      </c>
      <c r="E290" s="4">
        <v>43837</v>
      </c>
      <c r="F290" s="4">
        <v>43837</v>
      </c>
      <c r="G290" s="2" t="s">
        <v>8798</v>
      </c>
      <c r="H290" s="2" t="s">
        <v>4386</v>
      </c>
      <c r="I290" s="17">
        <v>80992.58</v>
      </c>
      <c r="J290" s="2" t="s">
        <v>8797</v>
      </c>
      <c r="K290" s="4">
        <v>43952</v>
      </c>
      <c r="L290" s="17">
        <v>80992.58</v>
      </c>
      <c r="M290" s="2" t="s">
        <v>1955</v>
      </c>
      <c r="N290" s="17">
        <f>VLOOKUP(A290,[1]Sheet2!$B$1:$C$1336,2,FALSE)</f>
        <v>406794.7</v>
      </c>
      <c r="O290" s="37">
        <f>VLOOKUP(A290,PV_CF!$A$2:$K$1853,4,FALSE)</f>
        <v>43994</v>
      </c>
    </row>
    <row r="291" spans="1:15" hidden="1">
      <c r="A291" s="2" t="s">
        <v>8792</v>
      </c>
      <c r="B291" s="2" t="s">
        <v>8791</v>
      </c>
      <c r="C291" s="2" t="s">
        <v>4817</v>
      </c>
      <c r="D291" s="2" t="s">
        <v>4816</v>
      </c>
      <c r="E291" s="4">
        <v>43837</v>
      </c>
      <c r="F291" s="4">
        <v>43837</v>
      </c>
      <c r="G291" s="2" t="s">
        <v>8796</v>
      </c>
      <c r="H291" s="2" t="s">
        <v>4386</v>
      </c>
      <c r="I291" s="17">
        <v>62768.34</v>
      </c>
      <c r="J291" s="2" t="s">
        <v>8795</v>
      </c>
      <c r="K291" s="4">
        <v>43952</v>
      </c>
      <c r="L291" s="17">
        <v>62768.34</v>
      </c>
      <c r="M291" s="2" t="s">
        <v>1955</v>
      </c>
      <c r="N291" s="17">
        <f>VLOOKUP(A291,[1]Sheet2!$B$1:$C$1336,2,FALSE)</f>
        <v>406794.7</v>
      </c>
      <c r="O291" s="37">
        <f>VLOOKUP(A291,PV_CF!$A$2:$K$1853,4,FALSE)</f>
        <v>43994</v>
      </c>
    </row>
    <row r="292" spans="1:15" hidden="1">
      <c r="A292" s="2" t="s">
        <v>8792</v>
      </c>
      <c r="B292" s="2" t="s">
        <v>8791</v>
      </c>
      <c r="C292" s="2" t="s">
        <v>4817</v>
      </c>
      <c r="D292" s="2" t="s">
        <v>4816</v>
      </c>
      <c r="E292" s="4">
        <v>43837</v>
      </c>
      <c r="F292" s="4">
        <v>43837</v>
      </c>
      <c r="G292" s="2" t="s">
        <v>8794</v>
      </c>
      <c r="H292" s="2" t="s">
        <v>4386</v>
      </c>
      <c r="I292" s="17">
        <v>100664.75</v>
      </c>
      <c r="J292" s="2" t="s">
        <v>8793</v>
      </c>
      <c r="K292" s="4">
        <v>43983</v>
      </c>
      <c r="L292" s="17">
        <v>100664.75</v>
      </c>
      <c r="M292" s="2" t="s">
        <v>1955</v>
      </c>
      <c r="N292" s="17">
        <f>VLOOKUP(A292,[1]Sheet2!$B$1:$C$1336,2,FALSE)</f>
        <v>406794.7</v>
      </c>
      <c r="O292" s="37">
        <f>VLOOKUP(A292,PV_CF!$A$2:$K$1853,4,FALSE)</f>
        <v>43994</v>
      </c>
    </row>
    <row r="293" spans="1:15" hidden="1">
      <c r="A293" s="2" t="s">
        <v>8792</v>
      </c>
      <c r="B293" s="2" t="s">
        <v>8791</v>
      </c>
      <c r="C293" s="2" t="s">
        <v>4817</v>
      </c>
      <c r="D293" s="2" t="s">
        <v>4816</v>
      </c>
      <c r="E293" s="4">
        <v>43837</v>
      </c>
      <c r="F293" s="4">
        <v>43837</v>
      </c>
      <c r="G293" s="2" t="s">
        <v>8790</v>
      </c>
      <c r="H293" s="2" t="s">
        <v>4386</v>
      </c>
      <c r="I293" s="17">
        <v>102359.2</v>
      </c>
      <c r="J293" s="2" t="s">
        <v>8789</v>
      </c>
      <c r="K293" s="4">
        <v>44046</v>
      </c>
      <c r="L293" s="17">
        <v>102359.19</v>
      </c>
      <c r="M293" s="2" t="s">
        <v>1955</v>
      </c>
      <c r="N293" s="17">
        <f>VLOOKUP(A293,[1]Sheet2!$B$1:$C$1336,2,FALSE)</f>
        <v>406794.7</v>
      </c>
      <c r="O293" s="37">
        <f>VLOOKUP(A293,PV_CF!$A$2:$K$1853,4,FALSE)</f>
        <v>43994</v>
      </c>
    </row>
    <row r="294" spans="1:15" hidden="1">
      <c r="A294" s="2" t="s">
        <v>8788</v>
      </c>
      <c r="B294" s="2" t="s">
        <v>8787</v>
      </c>
      <c r="C294" s="2" t="s">
        <v>4344</v>
      </c>
      <c r="D294" s="2" t="s">
        <v>4343</v>
      </c>
      <c r="E294" s="4">
        <v>43838</v>
      </c>
      <c r="F294" s="4">
        <v>43853</v>
      </c>
      <c r="G294" s="2" t="s">
        <v>8786</v>
      </c>
      <c r="H294" s="2" t="s">
        <v>4959</v>
      </c>
      <c r="I294" s="17">
        <v>9000</v>
      </c>
      <c r="J294" s="2" t="s">
        <v>8785</v>
      </c>
      <c r="K294" s="4">
        <v>43879</v>
      </c>
      <c r="L294" s="17">
        <v>9000</v>
      </c>
      <c r="M294" s="2" t="s">
        <v>1955</v>
      </c>
      <c r="N294" s="17">
        <f>VLOOKUP(A294,[1]Sheet2!$B$1:$C$1336,2,FALSE)</f>
        <v>9000</v>
      </c>
      <c r="O294" s="37" t="e">
        <f>VLOOKUP(A294,PV_CF!$A$2:$K$1853,4,FALSE)</f>
        <v>#N/A</v>
      </c>
    </row>
    <row r="295" spans="1:15" hidden="1">
      <c r="A295" s="2" t="s">
        <v>8784</v>
      </c>
      <c r="B295" s="2" t="s">
        <v>8783</v>
      </c>
      <c r="C295" s="2" t="s">
        <v>4017</v>
      </c>
      <c r="D295" s="2" t="s">
        <v>4016</v>
      </c>
      <c r="E295" s="4">
        <v>43838</v>
      </c>
      <c r="F295" s="4">
        <v>43853</v>
      </c>
      <c r="G295" s="2" t="s">
        <v>8782</v>
      </c>
      <c r="H295" s="2" t="s">
        <v>4959</v>
      </c>
      <c r="I295" s="17">
        <v>12000</v>
      </c>
      <c r="J295" s="2" t="s">
        <v>8781</v>
      </c>
      <c r="K295" s="4">
        <v>43872</v>
      </c>
      <c r="L295" s="17">
        <v>12000</v>
      </c>
      <c r="M295" s="2" t="s">
        <v>1955</v>
      </c>
      <c r="N295" s="17">
        <f>VLOOKUP(A295,[1]Sheet2!$B$1:$C$1336,2,FALSE)</f>
        <v>12000</v>
      </c>
      <c r="O295" s="37" t="e">
        <f>VLOOKUP(A295,PV_CF!$A$2:$K$1853,4,FALSE)</f>
        <v>#N/A</v>
      </c>
    </row>
    <row r="296" spans="1:15" hidden="1">
      <c r="A296" s="2" t="s">
        <v>8780</v>
      </c>
      <c r="B296" s="2" t="s">
        <v>8779</v>
      </c>
      <c r="C296" s="2" t="s">
        <v>1986</v>
      </c>
      <c r="D296" s="2" t="s">
        <v>1985</v>
      </c>
      <c r="E296" s="4">
        <v>43839</v>
      </c>
      <c r="F296" s="4">
        <v>43861</v>
      </c>
      <c r="G296" s="2" t="s">
        <v>8778</v>
      </c>
      <c r="H296" s="2" t="s">
        <v>4322</v>
      </c>
      <c r="I296" s="17">
        <v>96042.13</v>
      </c>
      <c r="J296" s="2" t="s">
        <v>8777</v>
      </c>
      <c r="K296" s="4">
        <v>43864</v>
      </c>
      <c r="L296" s="17">
        <v>96042.13</v>
      </c>
      <c r="M296" s="2" t="s">
        <v>1955</v>
      </c>
      <c r="N296" s="17">
        <f>VLOOKUP(A296,[1]Sheet2!$B$1:$C$1336,2,FALSE)</f>
        <v>96042.13</v>
      </c>
      <c r="O296" s="37" t="e">
        <f>VLOOKUP(A296,PV_CF!$A$2:$K$1853,4,FALSE)</f>
        <v>#N/A</v>
      </c>
    </row>
    <row r="297" spans="1:15" hidden="1">
      <c r="A297" s="2" t="s">
        <v>8774</v>
      </c>
      <c r="B297" s="2" t="s">
        <v>8773</v>
      </c>
      <c r="C297" s="2" t="s">
        <v>2035</v>
      </c>
      <c r="D297" s="2" t="s">
        <v>2034</v>
      </c>
      <c r="E297" s="4">
        <v>43839</v>
      </c>
      <c r="F297" s="4">
        <v>43844</v>
      </c>
      <c r="G297" s="2" t="s">
        <v>8776</v>
      </c>
      <c r="H297" s="2" t="s">
        <v>4796</v>
      </c>
      <c r="I297" s="17">
        <v>74900</v>
      </c>
      <c r="J297" s="2" t="s">
        <v>8775</v>
      </c>
      <c r="K297" s="4">
        <v>43864</v>
      </c>
      <c r="L297" s="17">
        <v>74900</v>
      </c>
      <c r="M297" s="2" t="s">
        <v>1955</v>
      </c>
      <c r="N297" s="17">
        <f>VLOOKUP(A297,[1]Sheet2!$B$1:$C$1336,2,FALSE)</f>
        <v>123050</v>
      </c>
      <c r="O297" s="37" t="e">
        <f>VLOOKUP(A297,PV_CF!$A$2:$K$1853,4,FALSE)</f>
        <v>#N/A</v>
      </c>
    </row>
    <row r="298" spans="1:15" hidden="1">
      <c r="A298" s="2" t="s">
        <v>8774</v>
      </c>
      <c r="B298" s="2" t="s">
        <v>8773</v>
      </c>
      <c r="C298" s="2" t="s">
        <v>2035</v>
      </c>
      <c r="D298" s="2" t="s">
        <v>2034</v>
      </c>
      <c r="E298" s="4">
        <v>43839</v>
      </c>
      <c r="F298" s="4">
        <v>43859</v>
      </c>
      <c r="G298" s="2" t="s">
        <v>8772</v>
      </c>
      <c r="H298" s="2" t="s">
        <v>4796</v>
      </c>
      <c r="I298" s="17">
        <v>48150</v>
      </c>
      <c r="J298" s="2" t="s">
        <v>8771</v>
      </c>
      <c r="K298" s="4">
        <v>43864</v>
      </c>
      <c r="L298" s="17">
        <v>48150</v>
      </c>
      <c r="M298" s="2" t="s">
        <v>1955</v>
      </c>
      <c r="N298" s="17">
        <f>VLOOKUP(A298,[1]Sheet2!$B$1:$C$1336,2,FALSE)</f>
        <v>123050</v>
      </c>
      <c r="O298" s="37" t="e">
        <f>VLOOKUP(A298,PV_CF!$A$2:$K$1853,4,FALSE)</f>
        <v>#N/A</v>
      </c>
    </row>
    <row r="299" spans="1:15" hidden="1">
      <c r="A299" s="2" t="s">
        <v>8770</v>
      </c>
      <c r="B299" s="2" t="s">
        <v>8769</v>
      </c>
      <c r="C299" s="2" t="s">
        <v>2448</v>
      </c>
      <c r="D299" s="2" t="s">
        <v>2447</v>
      </c>
      <c r="E299" s="4">
        <v>43839</v>
      </c>
      <c r="F299" s="4">
        <v>43854</v>
      </c>
      <c r="G299" s="2" t="s">
        <v>8768</v>
      </c>
      <c r="H299" s="2" t="s">
        <v>4796</v>
      </c>
      <c r="I299" s="17">
        <v>353528</v>
      </c>
      <c r="J299" s="2" t="s">
        <v>8767</v>
      </c>
      <c r="K299" s="4">
        <v>43864</v>
      </c>
      <c r="L299" s="17">
        <v>353528</v>
      </c>
      <c r="M299" s="2" t="s">
        <v>1955</v>
      </c>
      <c r="N299" s="17">
        <f>VLOOKUP(A299,[1]Sheet2!$B$1:$C$1336,2,FALSE)</f>
        <v>353528</v>
      </c>
      <c r="O299" s="37" t="e">
        <f>VLOOKUP(A299,PV_CF!$A$2:$K$1853,4,FALSE)</f>
        <v>#N/A</v>
      </c>
    </row>
    <row r="300" spans="1:15" hidden="1">
      <c r="A300" s="2" t="s">
        <v>8766</v>
      </c>
      <c r="B300" s="2" t="s">
        <v>8765</v>
      </c>
      <c r="C300" s="2" t="s">
        <v>2506</v>
      </c>
      <c r="D300" s="2" t="s">
        <v>2505</v>
      </c>
      <c r="E300" s="4">
        <v>43839</v>
      </c>
      <c r="F300" s="4">
        <v>43845</v>
      </c>
      <c r="G300" s="2" t="s">
        <v>8764</v>
      </c>
      <c r="H300" s="2" t="s">
        <v>4316</v>
      </c>
      <c r="I300" s="17">
        <v>497871</v>
      </c>
      <c r="J300" s="2" t="s">
        <v>8763</v>
      </c>
      <c r="K300" s="4">
        <v>43864</v>
      </c>
      <c r="L300" s="17">
        <v>497871</v>
      </c>
      <c r="M300" s="2" t="s">
        <v>1955</v>
      </c>
      <c r="N300" s="17">
        <f>VLOOKUP(A300,[1]Sheet2!$B$1:$C$1336,2,FALSE)</f>
        <v>497871</v>
      </c>
      <c r="O300" s="37" t="e">
        <f>VLOOKUP(A300,PV_CF!$A$2:$K$1853,4,FALSE)</f>
        <v>#N/A</v>
      </c>
    </row>
    <row r="301" spans="1:15" hidden="1">
      <c r="A301" s="2" t="s">
        <v>8762</v>
      </c>
      <c r="B301" s="2" t="s">
        <v>8761</v>
      </c>
      <c r="C301" s="2" t="s">
        <v>7395</v>
      </c>
      <c r="D301" s="2" t="s">
        <v>7394</v>
      </c>
      <c r="E301" s="4">
        <v>43840</v>
      </c>
      <c r="F301" s="4">
        <v>43850</v>
      </c>
      <c r="G301" s="2" t="s">
        <v>8760</v>
      </c>
      <c r="H301" s="2" t="s">
        <v>4386</v>
      </c>
      <c r="I301" s="17">
        <v>23362.38</v>
      </c>
      <c r="J301" s="2" t="s">
        <v>8759</v>
      </c>
      <c r="K301" s="4">
        <v>43983</v>
      </c>
      <c r="L301" s="17">
        <v>23362.38</v>
      </c>
      <c r="M301" s="2" t="s">
        <v>1955</v>
      </c>
      <c r="N301" s="17">
        <f>VLOOKUP(A301,[1]Sheet2!$B$1:$C$1336,2,FALSE)</f>
        <v>23362.38</v>
      </c>
      <c r="O301" s="37" t="e">
        <f>VLOOKUP(A301,PV_CF!$A$2:$K$1853,4,FALSE)</f>
        <v>#N/A</v>
      </c>
    </row>
    <row r="302" spans="1:15" hidden="1">
      <c r="A302" s="2" t="s">
        <v>8754</v>
      </c>
      <c r="B302" s="2" t="s">
        <v>8753</v>
      </c>
      <c r="C302" s="2" t="s">
        <v>8752</v>
      </c>
      <c r="D302" s="2" t="s">
        <v>8751</v>
      </c>
      <c r="E302" s="4">
        <v>43840</v>
      </c>
      <c r="F302" s="4">
        <v>43871</v>
      </c>
      <c r="G302" s="2" t="s">
        <v>8750</v>
      </c>
      <c r="H302" s="2" t="s">
        <v>4322</v>
      </c>
      <c r="I302" s="17">
        <v>16371</v>
      </c>
      <c r="J302" s="2" t="s">
        <v>8758</v>
      </c>
      <c r="K302" s="4">
        <v>43900</v>
      </c>
      <c r="L302" s="17">
        <v>16371</v>
      </c>
      <c r="M302" s="2" t="s">
        <v>1955</v>
      </c>
      <c r="N302" s="17">
        <f>VLOOKUP(A302,[1]Sheet2!$B$1:$C$1336,2,FALSE)</f>
        <v>16371</v>
      </c>
      <c r="O302" s="37" t="e">
        <f>VLOOKUP(A302,PV_CF!$A$2:$K$1853,4,FALSE)</f>
        <v>#N/A</v>
      </c>
    </row>
    <row r="303" spans="1:15" hidden="1">
      <c r="A303" s="2" t="s">
        <v>8754</v>
      </c>
      <c r="B303" s="2" t="s">
        <v>8753</v>
      </c>
      <c r="C303" s="2" t="s">
        <v>8752</v>
      </c>
      <c r="D303" s="2" t="s">
        <v>8751</v>
      </c>
      <c r="E303" s="4">
        <v>43840</v>
      </c>
      <c r="F303" s="4">
        <v>43840</v>
      </c>
      <c r="G303" s="2" t="s">
        <v>8750</v>
      </c>
      <c r="H303" s="2" t="s">
        <v>4322</v>
      </c>
      <c r="I303" s="17">
        <v>-16371</v>
      </c>
      <c r="J303" s="2" t="s">
        <v>8757</v>
      </c>
      <c r="K303" s="4">
        <v>43900</v>
      </c>
      <c r="L303" s="17">
        <v>-16371</v>
      </c>
      <c r="M303" s="2" t="s">
        <v>1955</v>
      </c>
      <c r="N303" s="17">
        <f>VLOOKUP(A303,[1]Sheet2!$B$1:$C$1336,2,FALSE)</f>
        <v>16371</v>
      </c>
      <c r="O303" s="37" t="e">
        <f>VLOOKUP(A303,PV_CF!$A$2:$K$1853,4,FALSE)</f>
        <v>#N/A</v>
      </c>
    </row>
    <row r="304" spans="1:15" hidden="1">
      <c r="A304" s="2" t="s">
        <v>8754</v>
      </c>
      <c r="B304" s="2" t="s">
        <v>8753</v>
      </c>
      <c r="C304" s="2" t="s">
        <v>8752</v>
      </c>
      <c r="D304" s="2" t="s">
        <v>8751</v>
      </c>
      <c r="E304" s="4">
        <v>43840</v>
      </c>
      <c r="F304" s="4">
        <v>43840</v>
      </c>
      <c r="G304" s="2" t="s">
        <v>8750</v>
      </c>
      <c r="H304" s="2" t="s">
        <v>4322</v>
      </c>
      <c r="I304" s="17">
        <v>2996</v>
      </c>
      <c r="J304" s="2" t="s">
        <v>8756</v>
      </c>
      <c r="K304" s="4">
        <v>43900</v>
      </c>
      <c r="L304" s="17">
        <v>2996</v>
      </c>
      <c r="M304" s="2" t="s">
        <v>1955</v>
      </c>
      <c r="N304" s="17">
        <f>VLOOKUP(A304,[1]Sheet2!$B$1:$C$1336,2,FALSE)</f>
        <v>16371</v>
      </c>
      <c r="O304" s="37" t="e">
        <f>VLOOKUP(A304,PV_CF!$A$2:$K$1853,4,FALSE)</f>
        <v>#N/A</v>
      </c>
    </row>
    <row r="305" spans="1:15" hidden="1">
      <c r="A305" s="2" t="s">
        <v>8754</v>
      </c>
      <c r="B305" s="2" t="s">
        <v>8753</v>
      </c>
      <c r="C305" s="2" t="s">
        <v>8752</v>
      </c>
      <c r="D305" s="2" t="s">
        <v>8751</v>
      </c>
      <c r="E305" s="4">
        <v>43840</v>
      </c>
      <c r="F305" s="4">
        <v>43840</v>
      </c>
      <c r="G305" s="2" t="s">
        <v>8750</v>
      </c>
      <c r="H305" s="2" t="s">
        <v>4322</v>
      </c>
      <c r="I305" s="17">
        <v>13375</v>
      </c>
      <c r="J305" s="2" t="s">
        <v>8756</v>
      </c>
      <c r="K305" s="4">
        <v>43900</v>
      </c>
      <c r="L305" s="17">
        <v>13375</v>
      </c>
      <c r="M305" s="2" t="s">
        <v>1955</v>
      </c>
      <c r="N305" s="17">
        <f>VLOOKUP(A305,[1]Sheet2!$B$1:$C$1336,2,FALSE)</f>
        <v>16371</v>
      </c>
      <c r="O305" s="37" t="e">
        <f>VLOOKUP(A305,PV_CF!$A$2:$K$1853,4,FALSE)</f>
        <v>#N/A</v>
      </c>
    </row>
    <row r="306" spans="1:15" hidden="1">
      <c r="A306" s="2" t="s">
        <v>8754</v>
      </c>
      <c r="B306" s="2" t="s">
        <v>8753</v>
      </c>
      <c r="C306" s="2" t="s">
        <v>8752</v>
      </c>
      <c r="D306" s="2" t="s">
        <v>8751</v>
      </c>
      <c r="E306" s="4">
        <v>43840</v>
      </c>
      <c r="F306" s="4">
        <v>43840</v>
      </c>
      <c r="G306" s="2" t="s">
        <v>8750</v>
      </c>
      <c r="H306" s="2" t="s">
        <v>4322</v>
      </c>
      <c r="I306" s="17">
        <v>-2996</v>
      </c>
      <c r="J306" s="2" t="s">
        <v>8755</v>
      </c>
      <c r="K306" s="4">
        <v>43900</v>
      </c>
      <c r="L306" s="17">
        <v>-2996</v>
      </c>
      <c r="M306" s="2" t="s">
        <v>1955</v>
      </c>
      <c r="N306" s="17">
        <f>VLOOKUP(A306,[1]Sheet2!$B$1:$C$1336,2,FALSE)</f>
        <v>16371</v>
      </c>
      <c r="O306" s="37" t="e">
        <f>VLOOKUP(A306,PV_CF!$A$2:$K$1853,4,FALSE)</f>
        <v>#N/A</v>
      </c>
    </row>
    <row r="307" spans="1:15" hidden="1">
      <c r="A307" s="2" t="s">
        <v>8754</v>
      </c>
      <c r="B307" s="2" t="s">
        <v>8753</v>
      </c>
      <c r="C307" s="2" t="s">
        <v>8752</v>
      </c>
      <c r="D307" s="2" t="s">
        <v>8751</v>
      </c>
      <c r="E307" s="4">
        <v>43840</v>
      </c>
      <c r="F307" s="4">
        <v>43840</v>
      </c>
      <c r="G307" s="2" t="s">
        <v>8750</v>
      </c>
      <c r="H307" s="2" t="s">
        <v>4322</v>
      </c>
      <c r="I307" s="17">
        <v>-13375</v>
      </c>
      <c r="J307" s="2" t="s">
        <v>8755</v>
      </c>
      <c r="K307" s="4">
        <v>43900</v>
      </c>
      <c r="L307" s="17">
        <v>-13375</v>
      </c>
      <c r="M307" s="2" t="s">
        <v>1955</v>
      </c>
      <c r="N307" s="17">
        <f>VLOOKUP(A307,[1]Sheet2!$B$1:$C$1336,2,FALSE)</f>
        <v>16371</v>
      </c>
      <c r="O307" s="37" t="e">
        <f>VLOOKUP(A307,PV_CF!$A$2:$K$1853,4,FALSE)</f>
        <v>#N/A</v>
      </c>
    </row>
    <row r="308" spans="1:15" hidden="1">
      <c r="A308" s="2" t="s">
        <v>8754</v>
      </c>
      <c r="B308" s="2" t="s">
        <v>8753</v>
      </c>
      <c r="C308" s="2" t="s">
        <v>8752</v>
      </c>
      <c r="D308" s="2" t="s">
        <v>8751</v>
      </c>
      <c r="E308" s="4">
        <v>43840</v>
      </c>
      <c r="F308" s="4">
        <v>43840</v>
      </c>
      <c r="G308" s="2" t="s">
        <v>8750</v>
      </c>
      <c r="H308" s="2" t="s">
        <v>4322</v>
      </c>
      <c r="I308" s="17">
        <v>7072.7</v>
      </c>
      <c r="J308" s="2" t="s">
        <v>8749</v>
      </c>
      <c r="K308" s="4">
        <v>43901</v>
      </c>
      <c r="L308" s="17">
        <v>7072.7</v>
      </c>
      <c r="M308" s="2" t="s">
        <v>1955</v>
      </c>
      <c r="N308" s="17">
        <f>VLOOKUP(A308,[1]Sheet2!$B$1:$C$1336,2,FALSE)</f>
        <v>16371</v>
      </c>
      <c r="O308" s="37" t="e">
        <f>VLOOKUP(A308,PV_CF!$A$2:$K$1853,4,FALSE)</f>
        <v>#N/A</v>
      </c>
    </row>
    <row r="309" spans="1:15" hidden="1">
      <c r="A309" s="2" t="s">
        <v>8754</v>
      </c>
      <c r="B309" s="2" t="s">
        <v>8753</v>
      </c>
      <c r="C309" s="2" t="s">
        <v>8752</v>
      </c>
      <c r="D309" s="2" t="s">
        <v>8751</v>
      </c>
      <c r="E309" s="4">
        <v>43840</v>
      </c>
      <c r="F309" s="4">
        <v>43840</v>
      </c>
      <c r="G309" s="2" t="s">
        <v>8750</v>
      </c>
      <c r="H309" s="2" t="s">
        <v>4322</v>
      </c>
      <c r="I309" s="17">
        <v>9298.2999999999993</v>
      </c>
      <c r="J309" s="2" t="s">
        <v>8749</v>
      </c>
      <c r="K309" s="4">
        <v>43901</v>
      </c>
      <c r="L309" s="17">
        <v>9298.2999999999993</v>
      </c>
      <c r="M309" s="2" t="s">
        <v>1955</v>
      </c>
      <c r="N309" s="17">
        <f>VLOOKUP(A309,[1]Sheet2!$B$1:$C$1336,2,FALSE)</f>
        <v>16371</v>
      </c>
      <c r="O309" s="37" t="e">
        <f>VLOOKUP(A309,PV_CF!$A$2:$K$1853,4,FALSE)</f>
        <v>#N/A</v>
      </c>
    </row>
    <row r="310" spans="1:15" hidden="1">
      <c r="A310" s="2" t="s">
        <v>8744</v>
      </c>
      <c r="B310" s="2" t="s">
        <v>8743</v>
      </c>
      <c r="C310" s="2" t="s">
        <v>7645</v>
      </c>
      <c r="D310" s="2" t="s">
        <v>7644</v>
      </c>
      <c r="E310" s="4">
        <v>43840</v>
      </c>
      <c r="F310" s="4">
        <v>43890</v>
      </c>
      <c r="G310" s="2" t="s">
        <v>8748</v>
      </c>
      <c r="H310" s="2" t="s">
        <v>4322</v>
      </c>
      <c r="I310" s="17">
        <v>16000</v>
      </c>
      <c r="J310" s="2" t="s">
        <v>8747</v>
      </c>
      <c r="K310" s="4">
        <v>43888</v>
      </c>
      <c r="L310" s="17">
        <v>16000</v>
      </c>
      <c r="M310" s="2" t="s">
        <v>1955</v>
      </c>
      <c r="N310" s="17">
        <f>VLOOKUP(A310,[1]Sheet2!$B$1:$C$1336,2,FALSE)</f>
        <v>48000</v>
      </c>
      <c r="O310" s="37">
        <f>VLOOKUP(A310,PV_CF!$A$2:$K$1853,4,FALSE)</f>
        <v>43951</v>
      </c>
    </row>
    <row r="311" spans="1:15" hidden="1">
      <c r="A311" s="2" t="s">
        <v>8744</v>
      </c>
      <c r="B311" s="2" t="s">
        <v>8743</v>
      </c>
      <c r="C311" s="2" t="s">
        <v>7645</v>
      </c>
      <c r="D311" s="2" t="s">
        <v>7644</v>
      </c>
      <c r="E311" s="4">
        <v>43840</v>
      </c>
      <c r="F311" s="4">
        <v>43921</v>
      </c>
      <c r="G311" s="2" t="s">
        <v>8746</v>
      </c>
      <c r="H311" s="2" t="s">
        <v>4322</v>
      </c>
      <c r="I311" s="17">
        <v>16000</v>
      </c>
      <c r="J311" s="2" t="s">
        <v>8745</v>
      </c>
      <c r="K311" s="4">
        <v>43910</v>
      </c>
      <c r="L311" s="17">
        <v>16000</v>
      </c>
      <c r="M311" s="2" t="s">
        <v>1955</v>
      </c>
      <c r="N311" s="17">
        <f>VLOOKUP(A311,[1]Sheet2!$B$1:$C$1336,2,FALSE)</f>
        <v>48000</v>
      </c>
      <c r="O311" s="37">
        <f>VLOOKUP(A311,PV_CF!$A$2:$K$1853,4,FALSE)</f>
        <v>43951</v>
      </c>
    </row>
    <row r="312" spans="1:15" hidden="1">
      <c r="A312" s="2" t="s">
        <v>8744</v>
      </c>
      <c r="B312" s="2" t="s">
        <v>8743</v>
      </c>
      <c r="C312" s="2" t="s">
        <v>7645</v>
      </c>
      <c r="D312" s="2" t="s">
        <v>7644</v>
      </c>
      <c r="E312" s="4">
        <v>43840</v>
      </c>
      <c r="F312" s="4">
        <v>43951</v>
      </c>
      <c r="G312" s="2" t="s">
        <v>8742</v>
      </c>
      <c r="H312" s="2" t="s">
        <v>4322</v>
      </c>
      <c r="I312" s="17">
        <v>16000</v>
      </c>
      <c r="J312" s="2" t="s">
        <v>8741</v>
      </c>
      <c r="K312" s="4">
        <v>43941</v>
      </c>
      <c r="L312" s="17">
        <v>16000</v>
      </c>
      <c r="M312" s="2" t="s">
        <v>1955</v>
      </c>
      <c r="N312" s="17">
        <f>VLOOKUP(A312,[1]Sheet2!$B$1:$C$1336,2,FALSE)</f>
        <v>48000</v>
      </c>
      <c r="O312" s="37">
        <f>VLOOKUP(A312,PV_CF!$A$2:$K$1853,4,FALSE)</f>
        <v>43951</v>
      </c>
    </row>
    <row r="313" spans="1:15" hidden="1">
      <c r="A313" s="2" t="s">
        <v>8736</v>
      </c>
      <c r="B313" s="2" t="s">
        <v>8735</v>
      </c>
      <c r="C313" s="2" t="s">
        <v>7395</v>
      </c>
      <c r="D313" s="2" t="s">
        <v>7394</v>
      </c>
      <c r="E313" s="4">
        <v>44105</v>
      </c>
      <c r="F313" s="4">
        <v>43840</v>
      </c>
      <c r="G313" s="2" t="s">
        <v>8740</v>
      </c>
      <c r="H313" s="2" t="s">
        <v>4386</v>
      </c>
      <c r="I313" s="17">
        <v>63130</v>
      </c>
      <c r="J313" s="2" t="s">
        <v>8739</v>
      </c>
      <c r="K313" s="4">
        <v>43983</v>
      </c>
      <c r="L313" s="17">
        <v>63130</v>
      </c>
      <c r="M313" s="2" t="s">
        <v>1955</v>
      </c>
      <c r="N313" s="17">
        <f>VLOOKUP(A313,[1]Sheet2!$B$1:$C$1336,2,FALSE)</f>
        <v>189390</v>
      </c>
      <c r="O313" s="37" t="e">
        <f>VLOOKUP(A313,PV_CF!$A$2:$K$1853,4,FALSE)</f>
        <v>#N/A</v>
      </c>
    </row>
    <row r="314" spans="1:15" hidden="1">
      <c r="A314" s="2" t="s">
        <v>8736</v>
      </c>
      <c r="B314" s="2" t="s">
        <v>8735</v>
      </c>
      <c r="C314" s="2" t="s">
        <v>7395</v>
      </c>
      <c r="D314" s="2" t="s">
        <v>7394</v>
      </c>
      <c r="E314" s="4">
        <v>44105</v>
      </c>
      <c r="F314" s="4">
        <v>43840</v>
      </c>
      <c r="G314" s="2" t="s">
        <v>8738</v>
      </c>
      <c r="H314" s="2" t="s">
        <v>4386</v>
      </c>
      <c r="I314" s="17">
        <v>63130</v>
      </c>
      <c r="J314" s="2" t="s">
        <v>8737</v>
      </c>
      <c r="K314" s="4">
        <v>44286</v>
      </c>
      <c r="L314" s="17">
        <v>63130</v>
      </c>
      <c r="M314" s="2" t="s">
        <v>1955</v>
      </c>
      <c r="N314" s="17">
        <f>VLOOKUP(A314,[1]Sheet2!$B$1:$C$1336,2,FALSE)</f>
        <v>189390</v>
      </c>
      <c r="O314" s="37" t="e">
        <f>VLOOKUP(A314,PV_CF!$A$2:$K$1853,4,FALSE)</f>
        <v>#N/A</v>
      </c>
    </row>
    <row r="315" spans="1:15" hidden="1">
      <c r="A315" s="2" t="s">
        <v>8736</v>
      </c>
      <c r="B315" s="2" t="s">
        <v>8735</v>
      </c>
      <c r="C315" s="2" t="s">
        <v>7395</v>
      </c>
      <c r="D315" s="2" t="s">
        <v>7394</v>
      </c>
      <c r="E315" s="4">
        <v>44105</v>
      </c>
      <c r="F315" s="4">
        <v>43840</v>
      </c>
      <c r="G315" s="2" t="s">
        <v>8734</v>
      </c>
      <c r="H315" s="2" t="s">
        <v>4386</v>
      </c>
      <c r="I315" s="17">
        <v>63130</v>
      </c>
      <c r="J315" s="2" t="s">
        <v>8733</v>
      </c>
      <c r="K315" s="4">
        <v>44286</v>
      </c>
      <c r="L315" s="17">
        <v>63130</v>
      </c>
      <c r="M315" s="2" t="s">
        <v>1955</v>
      </c>
      <c r="N315" s="17">
        <f>VLOOKUP(A315,[1]Sheet2!$B$1:$C$1336,2,FALSE)</f>
        <v>189390</v>
      </c>
      <c r="O315" s="37" t="e">
        <f>VLOOKUP(A315,PV_CF!$A$2:$K$1853,4,FALSE)</f>
        <v>#N/A</v>
      </c>
    </row>
    <row r="316" spans="1:15" hidden="1">
      <c r="A316" s="2" t="s">
        <v>106</v>
      </c>
      <c r="B316" s="2" t="s">
        <v>101</v>
      </c>
      <c r="C316" s="2" t="s">
        <v>4561</v>
      </c>
      <c r="D316" s="2" t="s">
        <v>4560</v>
      </c>
      <c r="E316" s="4">
        <v>43843</v>
      </c>
      <c r="F316" s="4">
        <v>43861</v>
      </c>
      <c r="G316" s="2" t="s">
        <v>8732</v>
      </c>
      <c r="H316" s="2" t="s">
        <v>4316</v>
      </c>
      <c r="I316" s="17">
        <v>214000</v>
      </c>
      <c r="J316" s="2" t="s">
        <v>8731</v>
      </c>
      <c r="K316" s="4">
        <v>43900</v>
      </c>
      <c r="L316" s="17">
        <v>214000</v>
      </c>
      <c r="M316" s="2" t="s">
        <v>1955</v>
      </c>
      <c r="N316" s="17">
        <f>VLOOKUP(A316,[1]Sheet2!$B$1:$C$1336,2,FALSE)</f>
        <v>214000</v>
      </c>
      <c r="O316" s="37" t="e">
        <f>VLOOKUP(A316,PV_CF!$A$2:$K$1853,4,FALSE)</f>
        <v>#N/A</v>
      </c>
    </row>
    <row r="317" spans="1:15" hidden="1">
      <c r="A317" s="2" t="s">
        <v>8726</v>
      </c>
      <c r="B317" s="2" t="s">
        <v>8725</v>
      </c>
      <c r="C317" s="2" t="s">
        <v>3151</v>
      </c>
      <c r="D317" s="2" t="s">
        <v>3150</v>
      </c>
      <c r="E317" s="4">
        <v>43844</v>
      </c>
      <c r="F317" s="4">
        <v>43890</v>
      </c>
      <c r="G317" s="2" t="s">
        <v>8730</v>
      </c>
      <c r="H317" s="2" t="s">
        <v>4322</v>
      </c>
      <c r="I317" s="17">
        <v>95973.59</v>
      </c>
      <c r="J317" s="2" t="s">
        <v>8729</v>
      </c>
      <c r="K317" s="4">
        <v>43922</v>
      </c>
      <c r="L317" s="17">
        <v>102252.24</v>
      </c>
      <c r="M317" s="2" t="s">
        <v>1955</v>
      </c>
      <c r="N317" s="17">
        <f>VLOOKUP(A317,[1]Sheet2!$B$1:$C$1336,2,FALSE)</f>
        <v>53654.3</v>
      </c>
      <c r="O317" s="37">
        <f>VLOOKUP(A317,PV_CF!$A$2:$K$1853,4,FALSE)</f>
        <v>43945</v>
      </c>
    </row>
    <row r="318" spans="1:15" hidden="1">
      <c r="A318" s="2" t="s">
        <v>8726</v>
      </c>
      <c r="B318" s="2" t="s">
        <v>8725</v>
      </c>
      <c r="C318" s="2" t="s">
        <v>3151</v>
      </c>
      <c r="D318" s="2" t="s">
        <v>3150</v>
      </c>
      <c r="E318" s="4">
        <v>43844</v>
      </c>
      <c r="F318" s="4">
        <v>43844</v>
      </c>
      <c r="G318" s="2" t="s">
        <v>8728</v>
      </c>
      <c r="H318" s="2" t="s">
        <v>4322</v>
      </c>
      <c r="I318" s="17">
        <v>-95973.59</v>
      </c>
      <c r="J318" s="2" t="s">
        <v>8727</v>
      </c>
      <c r="K318" s="4">
        <v>43922</v>
      </c>
      <c r="L318" s="17">
        <v>-102252.24</v>
      </c>
      <c r="M318" s="2" t="s">
        <v>1955</v>
      </c>
      <c r="N318" s="17">
        <f>VLOOKUP(A318,[1]Sheet2!$B$1:$C$1336,2,FALSE)</f>
        <v>53654.3</v>
      </c>
      <c r="O318" s="37">
        <f>VLOOKUP(A318,PV_CF!$A$2:$K$1853,4,FALSE)</f>
        <v>43945</v>
      </c>
    </row>
    <row r="319" spans="1:15" hidden="1">
      <c r="A319" s="2" t="s">
        <v>8726</v>
      </c>
      <c r="B319" s="2" t="s">
        <v>8725</v>
      </c>
      <c r="C319" s="2" t="s">
        <v>3151</v>
      </c>
      <c r="D319" s="2" t="s">
        <v>3150</v>
      </c>
      <c r="E319" s="4">
        <v>43844</v>
      </c>
      <c r="F319" s="4">
        <v>43844</v>
      </c>
      <c r="G319" s="2" t="s">
        <v>8724</v>
      </c>
      <c r="H319" s="2" t="s">
        <v>4322</v>
      </c>
      <c r="I319" s="17">
        <v>53654.3</v>
      </c>
      <c r="J319" s="2" t="s">
        <v>8723</v>
      </c>
      <c r="K319" s="4">
        <v>43983</v>
      </c>
      <c r="L319" s="17">
        <v>57164.39</v>
      </c>
      <c r="M319" s="2" t="s">
        <v>1955</v>
      </c>
      <c r="N319" s="17">
        <f>VLOOKUP(A319,[1]Sheet2!$B$1:$C$1336,2,FALSE)</f>
        <v>53654.3</v>
      </c>
      <c r="O319" s="37">
        <f>VLOOKUP(A319,PV_CF!$A$2:$K$1853,4,FALSE)</f>
        <v>43945</v>
      </c>
    </row>
    <row r="320" spans="1:15" hidden="1">
      <c r="A320" s="2" t="s">
        <v>8718</v>
      </c>
      <c r="B320" s="2" t="s">
        <v>8717</v>
      </c>
      <c r="C320" s="2" t="s">
        <v>3189</v>
      </c>
      <c r="D320" s="2" t="s">
        <v>3188</v>
      </c>
      <c r="E320" s="4">
        <v>43844</v>
      </c>
      <c r="F320" s="4">
        <v>43860</v>
      </c>
      <c r="G320" s="2" t="s">
        <v>8722</v>
      </c>
      <c r="H320" s="2" t="s">
        <v>8057</v>
      </c>
      <c r="I320" s="17">
        <v>19260</v>
      </c>
      <c r="J320" s="2" t="s">
        <v>8715</v>
      </c>
      <c r="K320" s="4">
        <v>43864</v>
      </c>
      <c r="L320" s="17">
        <v>19260</v>
      </c>
      <c r="M320" s="2" t="s">
        <v>1955</v>
      </c>
      <c r="N320" s="17">
        <f>VLOOKUP(A320,[1]Sheet2!$B$1:$C$1336,2,FALSE)</f>
        <v>65815.7</v>
      </c>
      <c r="O320" s="37" t="e">
        <f>VLOOKUP(A320,PV_CF!$A$2:$K$1853,4,FALSE)</f>
        <v>#N/A</v>
      </c>
    </row>
    <row r="321" spans="1:15" hidden="1">
      <c r="A321" s="2" t="s">
        <v>8718</v>
      </c>
      <c r="B321" s="2" t="s">
        <v>8717</v>
      </c>
      <c r="C321" s="2" t="s">
        <v>3189</v>
      </c>
      <c r="D321" s="2" t="s">
        <v>3188</v>
      </c>
      <c r="E321" s="4">
        <v>43844</v>
      </c>
      <c r="F321" s="4">
        <v>43860</v>
      </c>
      <c r="G321" s="2" t="s">
        <v>8721</v>
      </c>
      <c r="H321" s="2" t="s">
        <v>8057</v>
      </c>
      <c r="I321" s="17">
        <v>7490</v>
      </c>
      <c r="J321" s="2" t="s">
        <v>8715</v>
      </c>
      <c r="K321" s="4">
        <v>43864</v>
      </c>
      <c r="L321" s="17">
        <v>7490</v>
      </c>
      <c r="M321" s="2" t="s">
        <v>1955</v>
      </c>
      <c r="N321" s="17">
        <f>VLOOKUP(A321,[1]Sheet2!$B$1:$C$1336,2,FALSE)</f>
        <v>65815.7</v>
      </c>
      <c r="O321" s="37" t="e">
        <f>VLOOKUP(A321,PV_CF!$A$2:$K$1853,4,FALSE)</f>
        <v>#N/A</v>
      </c>
    </row>
    <row r="322" spans="1:15" hidden="1">
      <c r="A322" s="2" t="s">
        <v>8718</v>
      </c>
      <c r="B322" s="2" t="s">
        <v>8717</v>
      </c>
      <c r="C322" s="2" t="s">
        <v>3189</v>
      </c>
      <c r="D322" s="2" t="s">
        <v>3188</v>
      </c>
      <c r="E322" s="4">
        <v>43844</v>
      </c>
      <c r="F322" s="4">
        <v>43860</v>
      </c>
      <c r="G322" s="2" t="s">
        <v>8720</v>
      </c>
      <c r="H322" s="2" t="s">
        <v>8057</v>
      </c>
      <c r="I322" s="17">
        <v>21400</v>
      </c>
      <c r="J322" s="2" t="s">
        <v>8715</v>
      </c>
      <c r="K322" s="4">
        <v>43864</v>
      </c>
      <c r="L322" s="17">
        <v>21400</v>
      </c>
      <c r="M322" s="2" t="s">
        <v>1955</v>
      </c>
      <c r="N322" s="17">
        <f>VLOOKUP(A322,[1]Sheet2!$B$1:$C$1336,2,FALSE)</f>
        <v>65815.7</v>
      </c>
      <c r="O322" s="37" t="e">
        <f>VLOOKUP(A322,PV_CF!$A$2:$K$1853,4,FALSE)</f>
        <v>#N/A</v>
      </c>
    </row>
    <row r="323" spans="1:15" hidden="1">
      <c r="A323" s="2" t="s">
        <v>8718</v>
      </c>
      <c r="B323" s="2" t="s">
        <v>8717</v>
      </c>
      <c r="C323" s="2" t="s">
        <v>3189</v>
      </c>
      <c r="D323" s="2" t="s">
        <v>3188</v>
      </c>
      <c r="E323" s="4">
        <v>43844</v>
      </c>
      <c r="F323" s="4">
        <v>43860</v>
      </c>
      <c r="G323" s="2" t="s">
        <v>8719</v>
      </c>
      <c r="H323" s="2" t="s">
        <v>8057</v>
      </c>
      <c r="I323" s="17">
        <v>17387.5</v>
      </c>
      <c r="J323" s="2" t="s">
        <v>8715</v>
      </c>
      <c r="K323" s="4">
        <v>43864</v>
      </c>
      <c r="L323" s="17">
        <v>17387.5</v>
      </c>
      <c r="M323" s="2" t="s">
        <v>1955</v>
      </c>
      <c r="N323" s="17">
        <f>VLOOKUP(A323,[1]Sheet2!$B$1:$C$1336,2,FALSE)</f>
        <v>65815.7</v>
      </c>
      <c r="O323" s="37" t="e">
        <f>VLOOKUP(A323,PV_CF!$A$2:$K$1853,4,FALSE)</f>
        <v>#N/A</v>
      </c>
    </row>
    <row r="324" spans="1:15" hidden="1">
      <c r="A324" s="2" t="s">
        <v>8718</v>
      </c>
      <c r="B324" s="2" t="s">
        <v>8717</v>
      </c>
      <c r="C324" s="2" t="s">
        <v>3189</v>
      </c>
      <c r="D324" s="2" t="s">
        <v>3188</v>
      </c>
      <c r="E324" s="4">
        <v>43844</v>
      </c>
      <c r="F324" s="4">
        <v>43860</v>
      </c>
      <c r="G324" s="2" t="s">
        <v>8716</v>
      </c>
      <c r="H324" s="2" t="s">
        <v>8057</v>
      </c>
      <c r="I324" s="17">
        <v>278.2</v>
      </c>
      <c r="J324" s="2" t="s">
        <v>8715</v>
      </c>
      <c r="K324" s="4">
        <v>43864</v>
      </c>
      <c r="L324" s="17">
        <v>278.2</v>
      </c>
      <c r="M324" s="2" t="s">
        <v>1955</v>
      </c>
      <c r="N324" s="17">
        <f>VLOOKUP(A324,[1]Sheet2!$B$1:$C$1336,2,FALSE)</f>
        <v>65815.7</v>
      </c>
      <c r="O324" s="37" t="e">
        <f>VLOOKUP(A324,PV_CF!$A$2:$K$1853,4,FALSE)</f>
        <v>#N/A</v>
      </c>
    </row>
    <row r="325" spans="1:15" hidden="1">
      <c r="A325" s="2" t="s">
        <v>8714</v>
      </c>
      <c r="B325" s="2" t="s">
        <v>8713</v>
      </c>
      <c r="C325" s="2" t="s">
        <v>5727</v>
      </c>
      <c r="D325" s="2" t="s">
        <v>5726</v>
      </c>
      <c r="E325" s="4">
        <v>43845</v>
      </c>
      <c r="F325" s="4">
        <v>43854</v>
      </c>
      <c r="G325" s="2" t="s">
        <v>8712</v>
      </c>
      <c r="H325" s="2" t="s">
        <v>4796</v>
      </c>
      <c r="I325" s="17">
        <v>27000</v>
      </c>
      <c r="J325" s="2" t="s">
        <v>8711</v>
      </c>
      <c r="K325" s="4">
        <v>43900</v>
      </c>
      <c r="L325" s="17">
        <v>27000</v>
      </c>
      <c r="M325" s="2" t="s">
        <v>1955</v>
      </c>
      <c r="N325" s="17">
        <f>VLOOKUP(A325,[1]Sheet2!$B$1:$C$1336,2,FALSE)</f>
        <v>27000</v>
      </c>
      <c r="O325" s="37" t="e">
        <f>VLOOKUP(A325,PV_CF!$A$2:$K$1853,4,FALSE)</f>
        <v>#N/A</v>
      </c>
    </row>
    <row r="326" spans="1:15" hidden="1">
      <c r="A326" s="2" t="s">
        <v>112</v>
      </c>
      <c r="B326" s="2" t="s">
        <v>107</v>
      </c>
      <c r="C326" s="2" t="s">
        <v>8709</v>
      </c>
      <c r="D326" s="2" t="s">
        <v>8708</v>
      </c>
      <c r="E326" s="4">
        <v>43845</v>
      </c>
      <c r="F326" s="4">
        <v>43871</v>
      </c>
      <c r="G326" s="2" t="s">
        <v>108</v>
      </c>
      <c r="H326" s="2" t="s">
        <v>4316</v>
      </c>
      <c r="I326" s="17">
        <v>200000</v>
      </c>
      <c r="J326" s="2" t="s">
        <v>8710</v>
      </c>
      <c r="K326" s="4">
        <v>43879</v>
      </c>
      <c r="L326" s="17">
        <v>200000</v>
      </c>
      <c r="M326" s="2" t="s">
        <v>1955</v>
      </c>
      <c r="N326" s="17">
        <f>VLOOKUP(A326,[1]Sheet2!$B$1:$C$1336,2,FALSE)</f>
        <v>500000</v>
      </c>
      <c r="O326" s="37">
        <f>VLOOKUP(A326,PV_CF!$A$2:$K$1853,4,FALSE)</f>
        <v>43959</v>
      </c>
    </row>
    <row r="327" spans="1:15" hidden="1">
      <c r="A327" s="2" t="s">
        <v>112</v>
      </c>
      <c r="B327" s="2" t="s">
        <v>107</v>
      </c>
      <c r="C327" s="2" t="s">
        <v>8709</v>
      </c>
      <c r="D327" s="2" t="s">
        <v>8708</v>
      </c>
      <c r="E327" s="4">
        <v>43845</v>
      </c>
      <c r="F327" s="4">
        <v>43906</v>
      </c>
      <c r="G327" s="2" t="s">
        <v>8707</v>
      </c>
      <c r="H327" s="2" t="s">
        <v>4316</v>
      </c>
      <c r="I327" s="17">
        <v>300000</v>
      </c>
      <c r="J327" s="2" t="s">
        <v>8706</v>
      </c>
      <c r="K327" s="4">
        <v>43922</v>
      </c>
      <c r="L327" s="17">
        <v>300000</v>
      </c>
      <c r="M327" s="2" t="s">
        <v>1955</v>
      </c>
      <c r="N327" s="17">
        <f>VLOOKUP(A327,[1]Sheet2!$B$1:$C$1336,2,FALSE)</f>
        <v>500000</v>
      </c>
      <c r="O327" s="37">
        <f>VLOOKUP(A327,PV_CF!$A$2:$K$1853,4,FALSE)</f>
        <v>43959</v>
      </c>
    </row>
    <row r="328" spans="1:15" hidden="1">
      <c r="A328" s="2" t="s">
        <v>8705</v>
      </c>
      <c r="B328" s="2" t="s">
        <v>8704</v>
      </c>
      <c r="C328" s="2" t="s">
        <v>2718</v>
      </c>
      <c r="D328" s="2" t="s">
        <v>2717</v>
      </c>
      <c r="E328" s="4">
        <v>43847</v>
      </c>
      <c r="F328" s="4">
        <v>43875</v>
      </c>
      <c r="G328" s="2" t="s">
        <v>8703</v>
      </c>
      <c r="H328" s="2" t="s">
        <v>4316</v>
      </c>
      <c r="I328" s="17">
        <v>494340</v>
      </c>
      <c r="J328" s="2" t="s">
        <v>8702</v>
      </c>
      <c r="K328" s="4">
        <v>43892</v>
      </c>
      <c r="L328" s="17">
        <v>494340</v>
      </c>
      <c r="M328" s="2" t="s">
        <v>1955</v>
      </c>
      <c r="N328" s="17">
        <f>VLOOKUP(A328,[1]Sheet2!$B$1:$C$1336,2,FALSE)</f>
        <v>494340</v>
      </c>
      <c r="O328" s="37" t="e">
        <f>VLOOKUP(A328,PV_CF!$A$2:$K$1853,4,FALSE)</f>
        <v>#N/A</v>
      </c>
    </row>
    <row r="329" spans="1:15" hidden="1">
      <c r="A329" s="2" t="s">
        <v>8701</v>
      </c>
      <c r="B329" s="2" t="s">
        <v>8700</v>
      </c>
      <c r="C329" s="2" t="s">
        <v>4295</v>
      </c>
      <c r="D329" s="2" t="s">
        <v>4294</v>
      </c>
      <c r="E329" s="4">
        <v>43847</v>
      </c>
      <c r="F329" s="4">
        <v>43875</v>
      </c>
      <c r="G329" s="2" t="s">
        <v>8699</v>
      </c>
      <c r="H329" s="2" t="s">
        <v>4316</v>
      </c>
      <c r="I329" s="17">
        <v>497764</v>
      </c>
      <c r="J329" s="2" t="s">
        <v>8698</v>
      </c>
      <c r="K329" s="4">
        <v>43892</v>
      </c>
      <c r="L329" s="17">
        <v>497764</v>
      </c>
      <c r="M329" s="2" t="s">
        <v>1955</v>
      </c>
      <c r="N329" s="17">
        <f>VLOOKUP(A329,[1]Sheet2!$B$1:$C$1336,2,FALSE)</f>
        <v>497764</v>
      </c>
      <c r="O329" s="37" t="e">
        <f>VLOOKUP(A329,PV_CF!$A$2:$K$1853,4,FALSE)</f>
        <v>#N/A</v>
      </c>
    </row>
    <row r="330" spans="1:15" hidden="1">
      <c r="A330" s="2" t="s">
        <v>8665</v>
      </c>
      <c r="B330" s="2" t="s">
        <v>8664</v>
      </c>
      <c r="C330" s="2" t="s">
        <v>7395</v>
      </c>
      <c r="D330" s="2" t="s">
        <v>7394</v>
      </c>
      <c r="E330" s="4">
        <v>44105</v>
      </c>
      <c r="F330" s="4">
        <v>43847</v>
      </c>
      <c r="G330" s="2" t="s">
        <v>8697</v>
      </c>
      <c r="H330" s="2" t="s">
        <v>4386</v>
      </c>
      <c r="I330" s="17">
        <v>60500</v>
      </c>
      <c r="J330" s="2" t="s">
        <v>8696</v>
      </c>
      <c r="K330" s="4">
        <v>43847</v>
      </c>
      <c r="L330" s="17">
        <v>60500</v>
      </c>
      <c r="M330" s="2" t="s">
        <v>1955</v>
      </c>
      <c r="N330" s="17">
        <f>VLOOKUP(A330,[1]Sheet2!$B$1:$C$1336,2,FALSE)</f>
        <v>1028500</v>
      </c>
      <c r="O330" s="37">
        <f>VLOOKUP(A330,PV_CF!$A$2:$K$1853,4,FALSE)</f>
        <v>44314</v>
      </c>
    </row>
    <row r="331" spans="1:15" hidden="1">
      <c r="A331" s="2" t="s">
        <v>8665</v>
      </c>
      <c r="B331" s="2" t="s">
        <v>8664</v>
      </c>
      <c r="C331" s="2" t="s">
        <v>7395</v>
      </c>
      <c r="D331" s="2" t="s">
        <v>7394</v>
      </c>
      <c r="E331" s="4">
        <v>44105</v>
      </c>
      <c r="F331" s="4">
        <v>43847</v>
      </c>
      <c r="G331" s="2" t="s">
        <v>8695</v>
      </c>
      <c r="H331" s="2" t="s">
        <v>4386</v>
      </c>
      <c r="I331" s="17">
        <v>60500</v>
      </c>
      <c r="J331" s="2" t="s">
        <v>8694</v>
      </c>
      <c r="K331" s="4">
        <v>43983</v>
      </c>
      <c r="L331" s="17">
        <v>60500</v>
      </c>
      <c r="M331" s="2" t="s">
        <v>1955</v>
      </c>
      <c r="N331" s="17">
        <f>VLOOKUP(A331,[1]Sheet2!$B$1:$C$1336,2,FALSE)</f>
        <v>1028500</v>
      </c>
      <c r="O331" s="37">
        <f>VLOOKUP(A331,PV_CF!$A$2:$K$1853,4,FALSE)</f>
        <v>44314</v>
      </c>
    </row>
    <row r="332" spans="1:15" hidden="1">
      <c r="A332" s="2" t="s">
        <v>8665</v>
      </c>
      <c r="B332" s="2" t="s">
        <v>8664</v>
      </c>
      <c r="C332" s="2" t="s">
        <v>7395</v>
      </c>
      <c r="D332" s="2" t="s">
        <v>7394</v>
      </c>
      <c r="E332" s="4">
        <v>44105</v>
      </c>
      <c r="F332" s="4">
        <v>43847</v>
      </c>
      <c r="G332" s="2" t="s">
        <v>8693</v>
      </c>
      <c r="H332" s="2" t="s">
        <v>4386</v>
      </c>
      <c r="I332" s="17">
        <v>60500</v>
      </c>
      <c r="J332" s="2" t="s">
        <v>8692</v>
      </c>
      <c r="K332" s="4">
        <v>43983</v>
      </c>
      <c r="L332" s="17">
        <v>60500</v>
      </c>
      <c r="M332" s="2" t="s">
        <v>1955</v>
      </c>
      <c r="N332" s="17">
        <f>VLOOKUP(A332,[1]Sheet2!$B$1:$C$1336,2,FALSE)</f>
        <v>1028500</v>
      </c>
      <c r="O332" s="37">
        <f>VLOOKUP(A332,PV_CF!$A$2:$K$1853,4,FALSE)</f>
        <v>44314</v>
      </c>
    </row>
    <row r="333" spans="1:15" hidden="1">
      <c r="A333" s="2" t="s">
        <v>8665</v>
      </c>
      <c r="B333" s="2" t="s">
        <v>8664</v>
      </c>
      <c r="C333" s="2" t="s">
        <v>7395</v>
      </c>
      <c r="D333" s="2" t="s">
        <v>7394</v>
      </c>
      <c r="E333" s="4">
        <v>44105</v>
      </c>
      <c r="F333" s="4">
        <v>43847</v>
      </c>
      <c r="G333" s="2" t="s">
        <v>8691</v>
      </c>
      <c r="H333" s="2" t="s">
        <v>4386</v>
      </c>
      <c r="I333" s="17">
        <v>60500</v>
      </c>
      <c r="J333" s="2" t="s">
        <v>8690</v>
      </c>
      <c r="K333" s="4">
        <v>43983</v>
      </c>
      <c r="L333" s="17">
        <v>60500</v>
      </c>
      <c r="M333" s="2" t="s">
        <v>1955</v>
      </c>
      <c r="N333" s="17">
        <f>VLOOKUP(A333,[1]Sheet2!$B$1:$C$1336,2,FALSE)</f>
        <v>1028500</v>
      </c>
      <c r="O333" s="37">
        <f>VLOOKUP(A333,PV_CF!$A$2:$K$1853,4,FALSE)</f>
        <v>44314</v>
      </c>
    </row>
    <row r="334" spans="1:15" hidden="1">
      <c r="A334" s="2" t="s">
        <v>8665</v>
      </c>
      <c r="B334" s="2" t="s">
        <v>8664</v>
      </c>
      <c r="C334" s="2" t="s">
        <v>7395</v>
      </c>
      <c r="D334" s="2" t="s">
        <v>7394</v>
      </c>
      <c r="E334" s="4">
        <v>44105</v>
      </c>
      <c r="F334" s="4">
        <v>43847</v>
      </c>
      <c r="G334" s="2" t="s">
        <v>8689</v>
      </c>
      <c r="H334" s="2" t="s">
        <v>4386</v>
      </c>
      <c r="I334" s="17">
        <v>60500</v>
      </c>
      <c r="J334" s="2" t="s">
        <v>8688</v>
      </c>
      <c r="K334" s="4">
        <v>43983</v>
      </c>
      <c r="L334" s="17">
        <v>60500</v>
      </c>
      <c r="M334" s="2" t="s">
        <v>1955</v>
      </c>
      <c r="N334" s="17">
        <f>VLOOKUP(A334,[1]Sheet2!$B$1:$C$1336,2,FALSE)</f>
        <v>1028500</v>
      </c>
      <c r="O334" s="37">
        <f>VLOOKUP(A334,PV_CF!$A$2:$K$1853,4,FALSE)</f>
        <v>44314</v>
      </c>
    </row>
    <row r="335" spans="1:15" hidden="1">
      <c r="A335" s="2" t="s">
        <v>8665</v>
      </c>
      <c r="B335" s="2" t="s">
        <v>8664</v>
      </c>
      <c r="C335" s="2" t="s">
        <v>7395</v>
      </c>
      <c r="D335" s="2" t="s">
        <v>7394</v>
      </c>
      <c r="E335" s="4">
        <v>44105</v>
      </c>
      <c r="F335" s="4">
        <v>43847</v>
      </c>
      <c r="G335" s="2" t="s">
        <v>8687</v>
      </c>
      <c r="H335" s="2" t="s">
        <v>4386</v>
      </c>
      <c r="I335" s="17">
        <v>60500</v>
      </c>
      <c r="J335" s="2" t="s">
        <v>8686</v>
      </c>
      <c r="K335" s="4">
        <v>44279</v>
      </c>
      <c r="L335" s="17">
        <v>60500</v>
      </c>
      <c r="M335" s="2" t="s">
        <v>1955</v>
      </c>
      <c r="N335" s="17">
        <f>VLOOKUP(A335,[1]Sheet2!$B$1:$C$1336,2,FALSE)</f>
        <v>1028500</v>
      </c>
      <c r="O335" s="37">
        <f>VLOOKUP(A335,PV_CF!$A$2:$K$1853,4,FALSE)</f>
        <v>44314</v>
      </c>
    </row>
    <row r="336" spans="1:15" hidden="1">
      <c r="A336" s="2" t="s">
        <v>8665</v>
      </c>
      <c r="B336" s="2" t="s">
        <v>8664</v>
      </c>
      <c r="C336" s="2" t="s">
        <v>7395</v>
      </c>
      <c r="D336" s="2" t="s">
        <v>7394</v>
      </c>
      <c r="E336" s="4">
        <v>44105</v>
      </c>
      <c r="F336" s="4">
        <v>43847</v>
      </c>
      <c r="G336" s="2" t="s">
        <v>8685</v>
      </c>
      <c r="H336" s="2" t="s">
        <v>4386</v>
      </c>
      <c r="I336" s="17">
        <v>60500</v>
      </c>
      <c r="J336" s="2" t="s">
        <v>8684</v>
      </c>
      <c r="K336" s="4">
        <v>44279</v>
      </c>
      <c r="L336" s="17">
        <v>60500</v>
      </c>
      <c r="M336" s="2" t="s">
        <v>1955</v>
      </c>
      <c r="N336" s="17">
        <f>VLOOKUP(A336,[1]Sheet2!$B$1:$C$1336,2,FALSE)</f>
        <v>1028500</v>
      </c>
      <c r="O336" s="37">
        <f>VLOOKUP(A336,PV_CF!$A$2:$K$1853,4,FALSE)</f>
        <v>44314</v>
      </c>
    </row>
    <row r="337" spans="1:15" hidden="1">
      <c r="A337" s="2" t="s">
        <v>8665</v>
      </c>
      <c r="B337" s="2" t="s">
        <v>8664</v>
      </c>
      <c r="C337" s="2" t="s">
        <v>7395</v>
      </c>
      <c r="D337" s="2" t="s">
        <v>7394</v>
      </c>
      <c r="E337" s="4">
        <v>44105</v>
      </c>
      <c r="F337" s="4">
        <v>43847</v>
      </c>
      <c r="G337" s="2" t="s">
        <v>8683</v>
      </c>
      <c r="H337" s="2" t="s">
        <v>4386</v>
      </c>
      <c r="I337" s="17">
        <v>60500</v>
      </c>
      <c r="J337" s="2" t="s">
        <v>8682</v>
      </c>
      <c r="K337" s="4">
        <v>44279</v>
      </c>
      <c r="L337" s="17">
        <v>60500</v>
      </c>
      <c r="M337" s="2" t="s">
        <v>1955</v>
      </c>
      <c r="N337" s="17">
        <f>VLOOKUP(A337,[1]Sheet2!$B$1:$C$1336,2,FALSE)</f>
        <v>1028500</v>
      </c>
      <c r="O337" s="37">
        <f>VLOOKUP(A337,PV_CF!$A$2:$K$1853,4,FALSE)</f>
        <v>44314</v>
      </c>
    </row>
    <row r="338" spans="1:15" hidden="1">
      <c r="A338" s="2" t="s">
        <v>8665</v>
      </c>
      <c r="B338" s="2" t="s">
        <v>8664</v>
      </c>
      <c r="C338" s="2" t="s">
        <v>7395</v>
      </c>
      <c r="D338" s="2" t="s">
        <v>7394</v>
      </c>
      <c r="E338" s="4">
        <v>44105</v>
      </c>
      <c r="F338" s="4">
        <v>43847</v>
      </c>
      <c r="G338" s="2" t="s">
        <v>8681</v>
      </c>
      <c r="H338" s="2" t="s">
        <v>4386</v>
      </c>
      <c r="I338" s="17">
        <v>60500</v>
      </c>
      <c r="J338" s="2" t="s">
        <v>8680</v>
      </c>
      <c r="K338" s="4">
        <v>44279</v>
      </c>
      <c r="L338" s="17">
        <v>60500</v>
      </c>
      <c r="M338" s="2" t="s">
        <v>1955</v>
      </c>
      <c r="N338" s="17">
        <f>VLOOKUP(A338,[1]Sheet2!$B$1:$C$1336,2,FALSE)</f>
        <v>1028500</v>
      </c>
      <c r="O338" s="37">
        <f>VLOOKUP(A338,PV_CF!$A$2:$K$1853,4,FALSE)</f>
        <v>44314</v>
      </c>
    </row>
    <row r="339" spans="1:15" hidden="1">
      <c r="A339" s="2" t="s">
        <v>8665</v>
      </c>
      <c r="B339" s="2" t="s">
        <v>8664</v>
      </c>
      <c r="C339" s="2" t="s">
        <v>7395</v>
      </c>
      <c r="D339" s="2" t="s">
        <v>7394</v>
      </c>
      <c r="E339" s="4">
        <v>44105</v>
      </c>
      <c r="F339" s="4">
        <v>43847</v>
      </c>
      <c r="G339" s="2" t="s">
        <v>8679</v>
      </c>
      <c r="H339" s="2" t="s">
        <v>4386</v>
      </c>
      <c r="I339" s="17">
        <v>60500</v>
      </c>
      <c r="J339" s="2" t="s">
        <v>8678</v>
      </c>
      <c r="K339" s="4">
        <v>44279</v>
      </c>
      <c r="L339" s="17">
        <v>60500</v>
      </c>
      <c r="M339" s="2" t="s">
        <v>1955</v>
      </c>
      <c r="N339" s="17">
        <f>VLOOKUP(A339,[1]Sheet2!$B$1:$C$1336,2,FALSE)</f>
        <v>1028500</v>
      </c>
      <c r="O339" s="37">
        <f>VLOOKUP(A339,PV_CF!$A$2:$K$1853,4,FALSE)</f>
        <v>44314</v>
      </c>
    </row>
    <row r="340" spans="1:15" hidden="1">
      <c r="A340" s="2" t="s">
        <v>8665</v>
      </c>
      <c r="B340" s="2" t="s">
        <v>8664</v>
      </c>
      <c r="C340" s="2" t="s">
        <v>7395</v>
      </c>
      <c r="D340" s="2" t="s">
        <v>7394</v>
      </c>
      <c r="E340" s="4">
        <v>44105</v>
      </c>
      <c r="F340" s="4">
        <v>43847</v>
      </c>
      <c r="G340" s="2" t="s">
        <v>8677</v>
      </c>
      <c r="H340" s="2" t="s">
        <v>4386</v>
      </c>
      <c r="I340" s="17">
        <v>60500</v>
      </c>
      <c r="J340" s="2" t="s">
        <v>8676</v>
      </c>
      <c r="K340" s="4">
        <v>44279</v>
      </c>
      <c r="L340" s="17">
        <v>60500</v>
      </c>
      <c r="M340" s="2" t="s">
        <v>1955</v>
      </c>
      <c r="N340" s="17">
        <f>VLOOKUP(A340,[1]Sheet2!$B$1:$C$1336,2,FALSE)</f>
        <v>1028500</v>
      </c>
      <c r="O340" s="37">
        <f>VLOOKUP(A340,PV_CF!$A$2:$K$1853,4,FALSE)</f>
        <v>44314</v>
      </c>
    </row>
    <row r="341" spans="1:15" hidden="1">
      <c r="A341" s="2" t="s">
        <v>8665</v>
      </c>
      <c r="B341" s="2" t="s">
        <v>8664</v>
      </c>
      <c r="C341" s="2" t="s">
        <v>7395</v>
      </c>
      <c r="D341" s="2" t="s">
        <v>7394</v>
      </c>
      <c r="E341" s="4">
        <v>44105</v>
      </c>
      <c r="F341" s="4">
        <v>43847</v>
      </c>
      <c r="G341" s="2" t="s">
        <v>8675</v>
      </c>
      <c r="H341" s="2" t="s">
        <v>4386</v>
      </c>
      <c r="I341" s="17">
        <v>60500</v>
      </c>
      <c r="J341" s="2" t="s">
        <v>8674</v>
      </c>
      <c r="K341" s="4">
        <v>44279</v>
      </c>
      <c r="L341" s="17">
        <v>60500</v>
      </c>
      <c r="M341" s="2" t="s">
        <v>1955</v>
      </c>
      <c r="N341" s="17">
        <f>VLOOKUP(A341,[1]Sheet2!$B$1:$C$1336,2,FALSE)</f>
        <v>1028500</v>
      </c>
      <c r="O341" s="37">
        <f>VLOOKUP(A341,PV_CF!$A$2:$K$1853,4,FALSE)</f>
        <v>44314</v>
      </c>
    </row>
    <row r="342" spans="1:15" hidden="1">
      <c r="A342" s="2" t="s">
        <v>8665</v>
      </c>
      <c r="B342" s="2" t="s">
        <v>8664</v>
      </c>
      <c r="C342" s="2" t="s">
        <v>7395</v>
      </c>
      <c r="D342" s="2" t="s">
        <v>7394</v>
      </c>
      <c r="E342" s="4">
        <v>44105</v>
      </c>
      <c r="F342" s="4">
        <v>43847</v>
      </c>
      <c r="G342" s="2" t="s">
        <v>8673</v>
      </c>
      <c r="H342" s="2" t="s">
        <v>1957</v>
      </c>
      <c r="I342" s="17">
        <v>60500</v>
      </c>
      <c r="J342" s="2" t="s">
        <v>8672</v>
      </c>
      <c r="K342" s="4">
        <v>44287</v>
      </c>
      <c r="L342" s="17">
        <v>60500</v>
      </c>
      <c r="M342" s="2" t="s">
        <v>1955</v>
      </c>
      <c r="N342" s="17">
        <f>VLOOKUP(A342,[1]Sheet2!$B$1:$C$1336,2,FALSE)</f>
        <v>1028500</v>
      </c>
      <c r="O342" s="37">
        <f>VLOOKUP(A342,PV_CF!$A$2:$K$1853,4,FALSE)</f>
        <v>44314</v>
      </c>
    </row>
    <row r="343" spans="1:15" hidden="1">
      <c r="A343" s="2" t="s">
        <v>8665</v>
      </c>
      <c r="B343" s="2" t="s">
        <v>8664</v>
      </c>
      <c r="C343" s="2" t="s">
        <v>7395</v>
      </c>
      <c r="D343" s="2" t="s">
        <v>7394</v>
      </c>
      <c r="E343" s="4">
        <v>44105</v>
      </c>
      <c r="F343" s="4">
        <v>43847</v>
      </c>
      <c r="G343" s="2" t="s">
        <v>8671</v>
      </c>
      <c r="H343" s="2" t="s">
        <v>1957</v>
      </c>
      <c r="I343" s="17">
        <v>60500</v>
      </c>
      <c r="J343" s="2" t="s">
        <v>8670</v>
      </c>
      <c r="K343" s="4">
        <v>44288</v>
      </c>
      <c r="L343" s="17">
        <v>60500</v>
      </c>
      <c r="M343" s="2" t="s">
        <v>1955</v>
      </c>
      <c r="N343" s="17">
        <f>VLOOKUP(A343,[1]Sheet2!$B$1:$C$1336,2,FALSE)</f>
        <v>1028500</v>
      </c>
      <c r="O343" s="37">
        <f>VLOOKUP(A343,PV_CF!$A$2:$K$1853,4,FALSE)</f>
        <v>44314</v>
      </c>
    </row>
    <row r="344" spans="1:15" hidden="1">
      <c r="A344" s="2" t="s">
        <v>8665</v>
      </c>
      <c r="B344" s="2" t="s">
        <v>8664</v>
      </c>
      <c r="C344" s="2" t="s">
        <v>7395</v>
      </c>
      <c r="D344" s="2" t="s">
        <v>7394</v>
      </c>
      <c r="E344" s="4">
        <v>44105</v>
      </c>
      <c r="F344" s="4">
        <v>43847</v>
      </c>
      <c r="G344" s="2" t="s">
        <v>8669</v>
      </c>
      <c r="H344" s="2" t="s">
        <v>1957</v>
      </c>
      <c r="I344" s="17">
        <v>60500</v>
      </c>
      <c r="J344" s="2" t="s">
        <v>8668</v>
      </c>
      <c r="K344" s="4">
        <v>44294</v>
      </c>
      <c r="L344" s="17">
        <v>60500</v>
      </c>
      <c r="M344" s="2" t="s">
        <v>1955</v>
      </c>
      <c r="N344" s="17">
        <f>VLOOKUP(A344,[1]Sheet2!$B$1:$C$1336,2,FALSE)</f>
        <v>1028500</v>
      </c>
      <c r="O344" s="37">
        <f>VLOOKUP(A344,PV_CF!$A$2:$K$1853,4,FALSE)</f>
        <v>44314</v>
      </c>
    </row>
    <row r="345" spans="1:15" hidden="1">
      <c r="A345" s="2" t="s">
        <v>8665</v>
      </c>
      <c r="B345" s="2" t="s">
        <v>8664</v>
      </c>
      <c r="C345" s="2" t="s">
        <v>7395</v>
      </c>
      <c r="D345" s="2" t="s">
        <v>7394</v>
      </c>
      <c r="E345" s="4">
        <v>44105</v>
      </c>
      <c r="F345" s="4">
        <v>43847</v>
      </c>
      <c r="G345" s="2" t="s">
        <v>8667</v>
      </c>
      <c r="H345" s="2" t="s">
        <v>1957</v>
      </c>
      <c r="I345" s="17">
        <v>60500</v>
      </c>
      <c r="J345" s="2" t="s">
        <v>8666</v>
      </c>
      <c r="K345" s="4">
        <v>44286</v>
      </c>
      <c r="L345" s="17">
        <v>60500</v>
      </c>
      <c r="M345" s="2" t="s">
        <v>1955</v>
      </c>
      <c r="N345" s="17">
        <f>VLOOKUP(A345,[1]Sheet2!$B$1:$C$1336,2,FALSE)</f>
        <v>1028500</v>
      </c>
      <c r="O345" s="37">
        <f>VLOOKUP(A345,PV_CF!$A$2:$K$1853,4,FALSE)</f>
        <v>44314</v>
      </c>
    </row>
    <row r="346" spans="1:15" hidden="1">
      <c r="A346" s="2" t="s">
        <v>8665</v>
      </c>
      <c r="B346" s="2" t="s">
        <v>8664</v>
      </c>
      <c r="C346" s="2" t="s">
        <v>7395</v>
      </c>
      <c r="D346" s="2" t="s">
        <v>7394</v>
      </c>
      <c r="E346" s="4">
        <v>44105</v>
      </c>
      <c r="F346" s="4">
        <v>43847</v>
      </c>
      <c r="G346" s="2" t="s">
        <v>8663</v>
      </c>
      <c r="H346" s="2" t="s">
        <v>1957</v>
      </c>
      <c r="I346" s="17">
        <v>60500</v>
      </c>
      <c r="J346" s="2" t="s">
        <v>8662</v>
      </c>
      <c r="K346" s="4">
        <v>44286</v>
      </c>
      <c r="L346" s="17">
        <v>60500</v>
      </c>
      <c r="M346" s="2" t="s">
        <v>1955</v>
      </c>
      <c r="N346" s="17">
        <f>VLOOKUP(A346,[1]Sheet2!$B$1:$C$1336,2,FALSE)</f>
        <v>1028500</v>
      </c>
      <c r="O346" s="37">
        <f>VLOOKUP(A346,PV_CF!$A$2:$K$1853,4,FALSE)</f>
        <v>44314</v>
      </c>
    </row>
    <row r="347" spans="1:15" hidden="1">
      <c r="A347" s="2" t="s">
        <v>8661</v>
      </c>
      <c r="B347" s="2" t="s">
        <v>8660</v>
      </c>
      <c r="C347" s="2" t="s">
        <v>2035</v>
      </c>
      <c r="D347" s="2" t="s">
        <v>2034</v>
      </c>
      <c r="E347" s="4">
        <v>43850</v>
      </c>
      <c r="F347" s="4">
        <v>43889</v>
      </c>
      <c r="G347" s="2" t="s">
        <v>8659</v>
      </c>
      <c r="H347" s="2" t="s">
        <v>5046</v>
      </c>
      <c r="I347" s="17">
        <v>128400</v>
      </c>
      <c r="J347" s="2" t="s">
        <v>8658</v>
      </c>
      <c r="K347" s="4">
        <v>43892</v>
      </c>
      <c r="L347" s="17">
        <v>128400</v>
      </c>
      <c r="M347" s="2" t="s">
        <v>1955</v>
      </c>
      <c r="N347" s="17">
        <f>VLOOKUP(A347,[1]Sheet2!$B$1:$C$1336,2,FALSE)</f>
        <v>128400</v>
      </c>
      <c r="O347" s="37" t="e">
        <f>VLOOKUP(A347,PV_CF!$A$2:$K$1853,4,FALSE)</f>
        <v>#N/A</v>
      </c>
    </row>
    <row r="348" spans="1:15" hidden="1">
      <c r="A348" s="2" t="s">
        <v>8655</v>
      </c>
      <c r="B348" s="2" t="s">
        <v>8654</v>
      </c>
      <c r="C348" s="2" t="s">
        <v>7737</v>
      </c>
      <c r="D348" s="2" t="s">
        <v>7736</v>
      </c>
      <c r="E348" s="4">
        <v>43852</v>
      </c>
      <c r="F348" s="4">
        <v>43857</v>
      </c>
      <c r="G348" s="2" t="s">
        <v>8657</v>
      </c>
      <c r="H348" s="2" t="s">
        <v>4316</v>
      </c>
      <c r="I348" s="17">
        <v>147000</v>
      </c>
      <c r="J348" s="2" t="s">
        <v>8656</v>
      </c>
      <c r="K348" s="4">
        <v>43864</v>
      </c>
      <c r="L348" s="17">
        <v>147000</v>
      </c>
      <c r="M348" s="2" t="s">
        <v>1955</v>
      </c>
      <c r="N348" s="17">
        <f>VLOOKUP(A348,[1]Sheet2!$B$1:$C$1336,2,FALSE)</f>
        <v>367500</v>
      </c>
      <c r="O348" s="37" t="e">
        <f>VLOOKUP(A348,PV_CF!$A$2:$K$1853,4,FALSE)</f>
        <v>#N/A</v>
      </c>
    </row>
    <row r="349" spans="1:15" hidden="1">
      <c r="A349" s="2" t="s">
        <v>8655</v>
      </c>
      <c r="B349" s="2" t="s">
        <v>8654</v>
      </c>
      <c r="C349" s="2" t="s">
        <v>7737</v>
      </c>
      <c r="D349" s="2" t="s">
        <v>7736</v>
      </c>
      <c r="E349" s="4">
        <v>43852</v>
      </c>
      <c r="F349" s="4">
        <v>43889</v>
      </c>
      <c r="G349" s="2" t="s">
        <v>8653</v>
      </c>
      <c r="H349" s="2" t="s">
        <v>4316</v>
      </c>
      <c r="I349" s="17">
        <v>220500</v>
      </c>
      <c r="J349" s="2" t="s">
        <v>8652</v>
      </c>
      <c r="K349" s="4">
        <v>43892</v>
      </c>
      <c r="L349" s="17">
        <v>220500</v>
      </c>
      <c r="M349" s="2" t="s">
        <v>1955</v>
      </c>
      <c r="N349" s="17">
        <f>VLOOKUP(A349,[1]Sheet2!$B$1:$C$1336,2,FALSE)</f>
        <v>367500</v>
      </c>
      <c r="O349" s="37" t="e">
        <f>VLOOKUP(A349,PV_CF!$A$2:$K$1853,4,FALSE)</f>
        <v>#N/A</v>
      </c>
    </row>
    <row r="350" spans="1:15" hidden="1">
      <c r="A350" s="2" t="s">
        <v>118</v>
      </c>
      <c r="B350" s="2" t="s">
        <v>113</v>
      </c>
      <c r="C350" s="2" t="s">
        <v>5993</v>
      </c>
      <c r="D350" s="2" t="s">
        <v>5992</v>
      </c>
      <c r="E350" s="4">
        <v>43852</v>
      </c>
      <c r="F350" s="4">
        <v>43861</v>
      </c>
      <c r="G350" s="2" t="s">
        <v>423</v>
      </c>
      <c r="H350" s="2" t="s">
        <v>4316</v>
      </c>
      <c r="I350" s="17">
        <v>303880</v>
      </c>
      <c r="J350" s="2" t="s">
        <v>422</v>
      </c>
      <c r="K350" s="4">
        <v>43983</v>
      </c>
      <c r="L350" s="17">
        <v>303880</v>
      </c>
      <c r="M350" s="2" t="s">
        <v>1955</v>
      </c>
      <c r="N350" s="17">
        <f>VLOOKUP(A350,[1]Sheet2!$B$1:$C$1336,2,FALSE)</f>
        <v>303880</v>
      </c>
      <c r="O350" s="37">
        <f>VLOOKUP(A350,PV_CF!$A$2:$K$1853,4,FALSE)</f>
        <v>44008</v>
      </c>
    </row>
    <row r="351" spans="1:15" hidden="1">
      <c r="A351" s="2" t="s">
        <v>376</v>
      </c>
      <c r="B351" s="2" t="s">
        <v>8651</v>
      </c>
      <c r="C351" s="2" t="s">
        <v>2469</v>
      </c>
      <c r="D351" s="2" t="s">
        <v>2468</v>
      </c>
      <c r="E351" s="4">
        <v>43853</v>
      </c>
      <c r="F351" s="4">
        <v>43886</v>
      </c>
      <c r="G351" s="2" t="s">
        <v>377</v>
      </c>
      <c r="H351" s="2" t="s">
        <v>4316</v>
      </c>
      <c r="I351" s="17">
        <v>494340</v>
      </c>
      <c r="J351" s="2" t="s">
        <v>375</v>
      </c>
      <c r="K351" s="4">
        <v>43952</v>
      </c>
      <c r="L351" s="17">
        <v>494340</v>
      </c>
      <c r="M351" s="2" t="s">
        <v>1955</v>
      </c>
      <c r="N351" s="17">
        <f>VLOOKUP(A351,[1]Sheet2!$B$1:$C$1336,2,FALSE)</f>
        <v>494340</v>
      </c>
      <c r="O351" s="37">
        <f>VLOOKUP(A351,PV_CF!$A$2:$K$1853,4,FALSE)</f>
        <v>43973</v>
      </c>
    </row>
    <row r="352" spans="1:15" hidden="1">
      <c r="A352" s="2" t="s">
        <v>8650</v>
      </c>
      <c r="B352" s="2" t="s">
        <v>8649</v>
      </c>
      <c r="C352" s="2" t="s">
        <v>2143</v>
      </c>
      <c r="D352" s="2" t="s">
        <v>2142</v>
      </c>
      <c r="E352" s="4">
        <v>43853</v>
      </c>
      <c r="F352" s="4">
        <v>43889</v>
      </c>
      <c r="G352" s="2" t="s">
        <v>8648</v>
      </c>
      <c r="H352" s="2" t="s">
        <v>4316</v>
      </c>
      <c r="I352" s="17">
        <v>323140</v>
      </c>
      <c r="J352" s="2" t="s">
        <v>8647</v>
      </c>
      <c r="K352" s="4">
        <v>43922</v>
      </c>
      <c r="L352" s="17">
        <v>323140</v>
      </c>
      <c r="M352" s="2" t="s">
        <v>1955</v>
      </c>
      <c r="N352" s="17">
        <f>VLOOKUP(A352,[1]Sheet2!$B$1:$C$1336,2,FALSE)</f>
        <v>323140</v>
      </c>
      <c r="O352" s="37" t="e">
        <f>VLOOKUP(A352,PV_CF!$A$2:$K$1853,4,FALSE)</f>
        <v>#N/A</v>
      </c>
    </row>
    <row r="353" spans="1:15" hidden="1">
      <c r="A353" s="2" t="s">
        <v>8644</v>
      </c>
      <c r="B353" s="2" t="s">
        <v>8643</v>
      </c>
      <c r="C353" s="2" t="s">
        <v>7174</v>
      </c>
      <c r="D353" s="2" t="s">
        <v>7173</v>
      </c>
      <c r="E353" s="4">
        <v>44105</v>
      </c>
      <c r="F353" s="4">
        <v>43886</v>
      </c>
      <c r="G353" s="2" t="s">
        <v>8646</v>
      </c>
      <c r="H353" s="2" t="s">
        <v>7651</v>
      </c>
      <c r="I353" s="17">
        <v>24266.7</v>
      </c>
      <c r="J353" s="2" t="s">
        <v>8645</v>
      </c>
      <c r="K353" s="4">
        <v>43893</v>
      </c>
      <c r="L353" s="17">
        <v>24266.7</v>
      </c>
      <c r="M353" s="2" t="s">
        <v>1955</v>
      </c>
      <c r="N353" s="17">
        <f>VLOOKUP(A353,[1]Sheet2!$B$1:$C$1336,2,FALSE)</f>
        <v>48533.4</v>
      </c>
      <c r="O353" s="37" t="e">
        <f>VLOOKUP(A353,PV_CF!$A$2:$K$1853,4,FALSE)</f>
        <v>#N/A</v>
      </c>
    </row>
    <row r="354" spans="1:15" hidden="1">
      <c r="A354" s="2" t="s">
        <v>8644</v>
      </c>
      <c r="B354" s="2" t="s">
        <v>8643</v>
      </c>
      <c r="C354" s="2" t="s">
        <v>7174</v>
      </c>
      <c r="D354" s="2" t="s">
        <v>7173</v>
      </c>
      <c r="E354" s="4">
        <v>44105</v>
      </c>
      <c r="F354" s="4">
        <v>43916</v>
      </c>
      <c r="G354" s="2" t="s">
        <v>8642</v>
      </c>
      <c r="H354" s="2" t="s">
        <v>7651</v>
      </c>
      <c r="I354" s="17">
        <v>24266.7</v>
      </c>
      <c r="J354" s="2" t="s">
        <v>8641</v>
      </c>
      <c r="K354" s="4">
        <v>43893</v>
      </c>
      <c r="L354" s="17">
        <v>24266.7</v>
      </c>
      <c r="M354" s="2" t="s">
        <v>1955</v>
      </c>
      <c r="N354" s="17">
        <f>VLOOKUP(A354,[1]Sheet2!$B$1:$C$1336,2,FALSE)</f>
        <v>48533.4</v>
      </c>
      <c r="O354" s="37" t="e">
        <f>VLOOKUP(A354,PV_CF!$A$2:$K$1853,4,FALSE)</f>
        <v>#N/A</v>
      </c>
    </row>
    <row r="355" spans="1:15" hidden="1">
      <c r="A355" s="2" t="s">
        <v>8640</v>
      </c>
      <c r="B355" s="2" t="s">
        <v>8639</v>
      </c>
      <c r="C355" s="2" t="s">
        <v>8638</v>
      </c>
      <c r="D355" s="2" t="s">
        <v>8637</v>
      </c>
      <c r="E355" s="4">
        <v>43857</v>
      </c>
      <c r="F355" s="4">
        <v>43889</v>
      </c>
      <c r="G355" s="2" t="s">
        <v>8636</v>
      </c>
      <c r="H355" s="2" t="s">
        <v>5788</v>
      </c>
      <c r="I355" s="17">
        <v>53295</v>
      </c>
      <c r="J355" s="2" t="s">
        <v>8635</v>
      </c>
      <c r="K355" s="4">
        <v>43892</v>
      </c>
      <c r="L355" s="17">
        <v>53295</v>
      </c>
      <c r="M355" s="2" t="s">
        <v>1955</v>
      </c>
      <c r="N355" s="17">
        <f>VLOOKUP(A355,[1]Sheet2!$B$1:$C$1336,2,FALSE)</f>
        <v>53295</v>
      </c>
      <c r="O355" s="37" t="e">
        <f>VLOOKUP(A355,PV_CF!$A$2:$K$1853,4,FALSE)</f>
        <v>#N/A</v>
      </c>
    </row>
    <row r="356" spans="1:15" hidden="1">
      <c r="A356" s="2" t="s">
        <v>8632</v>
      </c>
      <c r="B356" s="2" t="s">
        <v>8631</v>
      </c>
      <c r="C356" s="2" t="s">
        <v>2048</v>
      </c>
      <c r="D356" s="2" t="s">
        <v>2047</v>
      </c>
      <c r="E356" s="4">
        <v>44105</v>
      </c>
      <c r="F356" s="4">
        <v>43857</v>
      </c>
      <c r="G356" s="2" t="s">
        <v>8634</v>
      </c>
      <c r="H356" s="2" t="s">
        <v>5788</v>
      </c>
      <c r="I356" s="17">
        <v>10379</v>
      </c>
      <c r="J356" s="2" t="s">
        <v>8633</v>
      </c>
      <c r="K356" s="4">
        <v>43892</v>
      </c>
      <c r="L356" s="17">
        <v>10379</v>
      </c>
      <c r="M356" s="2" t="s">
        <v>1955</v>
      </c>
      <c r="N356" s="17">
        <f>VLOOKUP(A356,[1]Sheet2!$B$1:$C$1336,2,FALSE)</f>
        <v>20463.75</v>
      </c>
      <c r="O356" s="37" t="e">
        <f>VLOOKUP(A356,PV_CF!$A$2:$K$1853,4,FALSE)</f>
        <v>#N/A</v>
      </c>
    </row>
    <row r="357" spans="1:15" hidden="1">
      <c r="A357" s="2" t="s">
        <v>8632</v>
      </c>
      <c r="B357" s="2" t="s">
        <v>8631</v>
      </c>
      <c r="C357" s="2" t="s">
        <v>2048</v>
      </c>
      <c r="D357" s="2" t="s">
        <v>2047</v>
      </c>
      <c r="E357" s="4">
        <v>44105</v>
      </c>
      <c r="F357" s="4">
        <v>43857</v>
      </c>
      <c r="G357" s="2" t="s">
        <v>8630</v>
      </c>
      <c r="H357" s="2" t="s">
        <v>5788</v>
      </c>
      <c r="I357" s="17">
        <v>10084.75</v>
      </c>
      <c r="J357" s="2" t="s">
        <v>8629</v>
      </c>
      <c r="K357" s="4">
        <v>43922</v>
      </c>
      <c r="L357" s="17">
        <v>10084.75</v>
      </c>
      <c r="M357" s="2" t="s">
        <v>1955</v>
      </c>
      <c r="N357" s="17">
        <f>VLOOKUP(A357,[1]Sheet2!$B$1:$C$1336,2,FALSE)</f>
        <v>20463.75</v>
      </c>
      <c r="O357" s="37" t="e">
        <f>VLOOKUP(A357,PV_CF!$A$2:$K$1853,4,FALSE)</f>
        <v>#N/A</v>
      </c>
    </row>
    <row r="358" spans="1:15" hidden="1">
      <c r="A358" s="2" t="s">
        <v>8627</v>
      </c>
      <c r="B358" s="2" t="s">
        <v>8626</v>
      </c>
      <c r="C358" s="2" t="s">
        <v>2396</v>
      </c>
      <c r="D358" s="2" t="s">
        <v>2395</v>
      </c>
      <c r="E358" s="4">
        <v>43858</v>
      </c>
      <c r="F358" s="4">
        <v>43875</v>
      </c>
      <c r="G358" s="2" t="s">
        <v>8628</v>
      </c>
      <c r="H358" s="2" t="s">
        <v>4322</v>
      </c>
      <c r="I358" s="17">
        <v>7704</v>
      </c>
      <c r="J358" s="2" t="s">
        <v>8624</v>
      </c>
      <c r="K358" s="4">
        <v>43889</v>
      </c>
      <c r="L358" s="17">
        <v>7704</v>
      </c>
      <c r="M358" s="2" t="s">
        <v>1955</v>
      </c>
      <c r="N358" s="17">
        <f>VLOOKUP(A358,[1]Sheet2!$B$1:$C$1336,2,FALSE)</f>
        <v>18420.05</v>
      </c>
      <c r="O358" s="37" t="e">
        <f>VLOOKUP(A358,PV_CF!$A$2:$K$1853,4,FALSE)</f>
        <v>#N/A</v>
      </c>
    </row>
    <row r="359" spans="1:15" hidden="1">
      <c r="A359" s="2" t="s">
        <v>8627</v>
      </c>
      <c r="B359" s="2" t="s">
        <v>8626</v>
      </c>
      <c r="C359" s="2" t="s">
        <v>2396</v>
      </c>
      <c r="D359" s="2" t="s">
        <v>2395</v>
      </c>
      <c r="E359" s="4">
        <v>43858</v>
      </c>
      <c r="F359" s="4">
        <v>43875</v>
      </c>
      <c r="G359" s="2" t="s">
        <v>8261</v>
      </c>
      <c r="H359" s="2" t="s">
        <v>4322</v>
      </c>
      <c r="I359" s="17">
        <v>8838.2000000000007</v>
      </c>
      <c r="J359" s="2" t="s">
        <v>8624</v>
      </c>
      <c r="K359" s="4">
        <v>43889</v>
      </c>
      <c r="L359" s="17">
        <v>8838.2000000000007</v>
      </c>
      <c r="M359" s="2" t="s">
        <v>1955</v>
      </c>
      <c r="N359" s="17">
        <f>VLOOKUP(A359,[1]Sheet2!$B$1:$C$1336,2,FALSE)</f>
        <v>18420.05</v>
      </c>
      <c r="O359" s="37" t="e">
        <f>VLOOKUP(A359,PV_CF!$A$2:$K$1853,4,FALSE)</f>
        <v>#N/A</v>
      </c>
    </row>
    <row r="360" spans="1:15" hidden="1">
      <c r="A360" s="2" t="s">
        <v>8627</v>
      </c>
      <c r="B360" s="2" t="s">
        <v>8626</v>
      </c>
      <c r="C360" s="2" t="s">
        <v>2396</v>
      </c>
      <c r="D360" s="2" t="s">
        <v>2395</v>
      </c>
      <c r="E360" s="4">
        <v>43858</v>
      </c>
      <c r="F360" s="4">
        <v>43875</v>
      </c>
      <c r="G360" s="2" t="s">
        <v>8625</v>
      </c>
      <c r="H360" s="2" t="s">
        <v>4322</v>
      </c>
      <c r="I360" s="17">
        <v>1877.85</v>
      </c>
      <c r="J360" s="2" t="s">
        <v>8624</v>
      </c>
      <c r="K360" s="4">
        <v>43889</v>
      </c>
      <c r="L360" s="17">
        <v>1877.85</v>
      </c>
      <c r="M360" s="2" t="s">
        <v>1955</v>
      </c>
      <c r="N360" s="17">
        <f>VLOOKUP(A360,[1]Sheet2!$B$1:$C$1336,2,FALSE)</f>
        <v>18420.05</v>
      </c>
      <c r="O360" s="37" t="e">
        <f>VLOOKUP(A360,PV_CF!$A$2:$K$1853,4,FALSE)</f>
        <v>#N/A</v>
      </c>
    </row>
    <row r="361" spans="1:15" hidden="1">
      <c r="A361" s="2" t="s">
        <v>8623</v>
      </c>
      <c r="B361" s="2" t="s">
        <v>8622</v>
      </c>
      <c r="C361" s="2" t="s">
        <v>2272</v>
      </c>
      <c r="D361" s="2" t="s">
        <v>2271</v>
      </c>
      <c r="E361" s="4">
        <v>43858</v>
      </c>
      <c r="F361" s="4">
        <v>43861</v>
      </c>
      <c r="G361" s="2" t="s">
        <v>8621</v>
      </c>
      <c r="H361" s="2" t="s">
        <v>4316</v>
      </c>
      <c r="I361" s="17">
        <v>16050</v>
      </c>
      <c r="J361" s="2" t="s">
        <v>8620</v>
      </c>
      <c r="K361" s="4">
        <v>43872</v>
      </c>
      <c r="L361" s="17">
        <v>16050</v>
      </c>
      <c r="M361" s="2" t="s">
        <v>1955</v>
      </c>
      <c r="N361" s="17">
        <f>VLOOKUP(A361,[1]Sheet2!$B$1:$C$1336,2,FALSE)</f>
        <v>16050</v>
      </c>
      <c r="O361" s="37" t="e">
        <f>VLOOKUP(A361,PV_CF!$A$2:$K$1853,4,FALSE)</f>
        <v>#N/A</v>
      </c>
    </row>
    <row r="362" spans="1:15" hidden="1">
      <c r="A362" s="2" t="s">
        <v>8619</v>
      </c>
      <c r="B362" s="2" t="s">
        <v>8618</v>
      </c>
      <c r="C362" s="2" t="s">
        <v>2272</v>
      </c>
      <c r="D362" s="2" t="s">
        <v>2271</v>
      </c>
      <c r="E362" s="4">
        <v>43858</v>
      </c>
      <c r="F362" s="4">
        <v>43861</v>
      </c>
      <c r="G362" s="2" t="s">
        <v>8617</v>
      </c>
      <c r="H362" s="2" t="s">
        <v>4316</v>
      </c>
      <c r="I362" s="17">
        <v>16050</v>
      </c>
      <c r="J362" s="2" t="s">
        <v>8616</v>
      </c>
      <c r="K362" s="4">
        <v>43872</v>
      </c>
      <c r="L362" s="17">
        <v>16050</v>
      </c>
      <c r="M362" s="2" t="s">
        <v>1955</v>
      </c>
      <c r="N362" s="17">
        <f>VLOOKUP(A362,[1]Sheet2!$B$1:$C$1336,2,FALSE)</f>
        <v>16050</v>
      </c>
      <c r="O362" s="37" t="e">
        <f>VLOOKUP(A362,PV_CF!$A$2:$K$1853,4,FALSE)</f>
        <v>#N/A</v>
      </c>
    </row>
    <row r="363" spans="1:15" hidden="1">
      <c r="A363" s="2" t="s">
        <v>8611</v>
      </c>
      <c r="B363" s="2" t="s">
        <v>8610</v>
      </c>
      <c r="C363" s="2" t="s">
        <v>8609</v>
      </c>
      <c r="D363" s="2" t="s">
        <v>8608</v>
      </c>
      <c r="E363" s="4">
        <v>43858</v>
      </c>
      <c r="F363" s="4">
        <v>43861</v>
      </c>
      <c r="G363" s="2" t="s">
        <v>8615</v>
      </c>
      <c r="H363" s="2" t="s">
        <v>4316</v>
      </c>
      <c r="I363" s="17">
        <v>30900</v>
      </c>
      <c r="J363" s="2" t="s">
        <v>8614</v>
      </c>
      <c r="K363" s="4">
        <v>43880</v>
      </c>
      <c r="L363" s="17">
        <v>30900</v>
      </c>
      <c r="M363" s="2" t="s">
        <v>1955</v>
      </c>
      <c r="N363" s="17">
        <f>VLOOKUP(A363,[1]Sheet2!$B$1:$C$1336,2,FALSE)</f>
        <v>92700</v>
      </c>
      <c r="O363" s="37">
        <f>VLOOKUP(A363,PV_CF!$A$2:$K$1853,4,FALSE)</f>
        <v>43994</v>
      </c>
    </row>
    <row r="364" spans="1:15" hidden="1">
      <c r="A364" s="2" t="s">
        <v>8611</v>
      </c>
      <c r="B364" s="2" t="s">
        <v>8610</v>
      </c>
      <c r="C364" s="2" t="s">
        <v>8609</v>
      </c>
      <c r="D364" s="2" t="s">
        <v>8608</v>
      </c>
      <c r="E364" s="4">
        <v>43858</v>
      </c>
      <c r="F364" s="4">
        <v>43889</v>
      </c>
      <c r="G364" s="2" t="s">
        <v>8613</v>
      </c>
      <c r="H364" s="2" t="s">
        <v>4316</v>
      </c>
      <c r="I364" s="17">
        <v>30900</v>
      </c>
      <c r="J364" s="2" t="s">
        <v>8612</v>
      </c>
      <c r="K364" s="4">
        <v>43952</v>
      </c>
      <c r="L364" s="17">
        <v>30900</v>
      </c>
      <c r="M364" s="2" t="s">
        <v>1955</v>
      </c>
      <c r="N364" s="17">
        <f>VLOOKUP(A364,[1]Sheet2!$B$1:$C$1336,2,FALSE)</f>
        <v>92700</v>
      </c>
      <c r="O364" s="37">
        <f>VLOOKUP(A364,PV_CF!$A$2:$K$1853,4,FALSE)</f>
        <v>43994</v>
      </c>
    </row>
    <row r="365" spans="1:15" hidden="1">
      <c r="A365" s="2" t="s">
        <v>8611</v>
      </c>
      <c r="B365" s="2" t="s">
        <v>8610</v>
      </c>
      <c r="C365" s="2" t="s">
        <v>8609</v>
      </c>
      <c r="D365" s="2" t="s">
        <v>8608</v>
      </c>
      <c r="E365" s="4">
        <v>43858</v>
      </c>
      <c r="F365" s="4">
        <v>43921</v>
      </c>
      <c r="G365" s="2" t="s">
        <v>8607</v>
      </c>
      <c r="H365" s="2" t="s">
        <v>4316</v>
      </c>
      <c r="I365" s="17">
        <v>30900</v>
      </c>
      <c r="J365" s="2" t="s">
        <v>8606</v>
      </c>
      <c r="K365" s="4">
        <v>43983</v>
      </c>
      <c r="L365" s="17">
        <v>30900</v>
      </c>
      <c r="M365" s="2" t="s">
        <v>1955</v>
      </c>
      <c r="N365" s="17">
        <f>VLOOKUP(A365,[1]Sheet2!$B$1:$C$1336,2,FALSE)</f>
        <v>92700</v>
      </c>
      <c r="O365" s="37">
        <f>VLOOKUP(A365,PV_CF!$A$2:$K$1853,4,FALSE)</f>
        <v>43994</v>
      </c>
    </row>
    <row r="366" spans="1:15" hidden="1">
      <c r="A366" s="2" t="s">
        <v>122</v>
      </c>
      <c r="B366" s="2" t="s">
        <v>119</v>
      </c>
      <c r="C366" s="2" t="s">
        <v>5993</v>
      </c>
      <c r="D366" s="2" t="s">
        <v>5992</v>
      </c>
      <c r="E366" s="4">
        <v>43858</v>
      </c>
      <c r="F366" s="4">
        <v>43875</v>
      </c>
      <c r="G366" s="2" t="s">
        <v>572</v>
      </c>
      <c r="H366" s="2" t="s">
        <v>4316</v>
      </c>
      <c r="I366" s="17">
        <v>436560</v>
      </c>
      <c r="J366" s="2" t="s">
        <v>571</v>
      </c>
      <c r="K366" s="4">
        <v>44013</v>
      </c>
      <c r="L366" s="17">
        <v>436560</v>
      </c>
      <c r="M366" s="2" t="s">
        <v>1955</v>
      </c>
      <c r="N366" s="17">
        <f>VLOOKUP(A366,[1]Sheet2!$B$1:$C$1336,2,FALSE)</f>
        <v>436560</v>
      </c>
      <c r="O366" s="37">
        <f>VLOOKUP(A366,PV_CF!$A$2:$K$1853,4,FALSE)</f>
        <v>44022</v>
      </c>
    </row>
    <row r="367" spans="1:15" hidden="1">
      <c r="A367" s="2" t="s">
        <v>8605</v>
      </c>
      <c r="B367" s="2" t="s">
        <v>8604</v>
      </c>
      <c r="C367" s="2" t="s">
        <v>8603</v>
      </c>
      <c r="D367" s="2" t="s">
        <v>8602</v>
      </c>
      <c r="E367" s="4">
        <v>43858</v>
      </c>
      <c r="F367" s="4">
        <v>43861</v>
      </c>
      <c r="G367" s="2" t="s">
        <v>8601</v>
      </c>
      <c r="H367" s="2" t="s">
        <v>4316</v>
      </c>
      <c r="I367" s="17">
        <v>8000</v>
      </c>
      <c r="J367" s="2" t="s">
        <v>8600</v>
      </c>
      <c r="K367" s="4">
        <v>43878</v>
      </c>
      <c r="L367" s="17">
        <v>8000</v>
      </c>
      <c r="M367" s="2" t="s">
        <v>1955</v>
      </c>
      <c r="N367" s="17">
        <f>VLOOKUP(A367,[1]Sheet2!$B$1:$C$1336,2,FALSE)</f>
        <v>8000</v>
      </c>
      <c r="O367" s="37" t="e">
        <f>VLOOKUP(A367,PV_CF!$A$2:$K$1853,4,FALSE)</f>
        <v>#N/A</v>
      </c>
    </row>
    <row r="368" spans="1:15" hidden="1">
      <c r="A368" s="2" t="s">
        <v>8599</v>
      </c>
      <c r="B368" s="2" t="s">
        <v>8598</v>
      </c>
      <c r="C368" s="2" t="s">
        <v>2673</v>
      </c>
      <c r="D368" s="2" t="s">
        <v>2672</v>
      </c>
      <c r="E368" s="4">
        <v>43858</v>
      </c>
      <c r="F368" s="4">
        <v>43861</v>
      </c>
      <c r="G368" s="2" t="s">
        <v>8597</v>
      </c>
      <c r="H368" s="2" t="s">
        <v>4316</v>
      </c>
      <c r="I368" s="17">
        <v>12500</v>
      </c>
      <c r="J368" s="2" t="s">
        <v>8596</v>
      </c>
      <c r="K368" s="4">
        <v>43922</v>
      </c>
      <c r="L368" s="17">
        <v>12500</v>
      </c>
      <c r="M368" s="2" t="s">
        <v>1955</v>
      </c>
      <c r="N368" s="17">
        <f>VLOOKUP(A368,[1]Sheet2!$B$1:$C$1336,2,FALSE)</f>
        <v>12500</v>
      </c>
      <c r="O368" s="37" t="e">
        <f>VLOOKUP(A368,PV_CF!$A$2:$K$1853,4,FALSE)</f>
        <v>#N/A</v>
      </c>
    </row>
    <row r="369" spans="1:15" hidden="1">
      <c r="A369" s="2" t="s">
        <v>8595</v>
      </c>
      <c r="B369" s="2" t="s">
        <v>8594</v>
      </c>
      <c r="C369" s="2" t="s">
        <v>8593</v>
      </c>
      <c r="D369" s="2" t="s">
        <v>8592</v>
      </c>
      <c r="E369" s="4">
        <v>43858</v>
      </c>
      <c r="F369" s="4">
        <v>43921</v>
      </c>
      <c r="G369" s="2" t="s">
        <v>8591</v>
      </c>
      <c r="H369" s="2" t="s">
        <v>5788</v>
      </c>
      <c r="I369" s="17">
        <v>85535.8</v>
      </c>
      <c r="J369" s="2" t="s">
        <v>8590</v>
      </c>
      <c r="K369" s="4">
        <v>43872</v>
      </c>
      <c r="L369" s="17">
        <v>85535.8</v>
      </c>
      <c r="M369" s="2" t="s">
        <v>1955</v>
      </c>
      <c r="N369" s="17">
        <f>VLOOKUP(A369,[1]Sheet2!$B$1:$C$1336,2,FALSE)</f>
        <v>85535.8</v>
      </c>
      <c r="O369" s="37" t="e">
        <f>VLOOKUP(A369,PV_CF!$A$2:$K$1853,4,FALSE)</f>
        <v>#N/A</v>
      </c>
    </row>
    <row r="370" spans="1:15" hidden="1">
      <c r="A370" s="2" t="s">
        <v>8589</v>
      </c>
      <c r="B370" s="2" t="s">
        <v>8588</v>
      </c>
      <c r="C370" s="2" t="s">
        <v>8587</v>
      </c>
      <c r="D370" s="2" t="s">
        <v>8586</v>
      </c>
      <c r="E370" s="4">
        <v>43858</v>
      </c>
      <c r="F370" s="4">
        <v>43858</v>
      </c>
      <c r="G370" s="2" t="s">
        <v>8585</v>
      </c>
      <c r="H370" s="2" t="s">
        <v>4234</v>
      </c>
      <c r="I370" s="17">
        <v>405080</v>
      </c>
      <c r="J370" s="2" t="s">
        <v>8584</v>
      </c>
      <c r="K370" s="4">
        <v>43900</v>
      </c>
      <c r="L370" s="17">
        <v>405080</v>
      </c>
      <c r="M370" s="2" t="s">
        <v>1955</v>
      </c>
      <c r="N370" s="17">
        <f>VLOOKUP(A370,[1]Sheet2!$B$1:$C$1336,2,FALSE)</f>
        <v>405080</v>
      </c>
      <c r="O370" s="37" t="e">
        <f>VLOOKUP(A370,PV_CF!$A$2:$K$1853,4,FALSE)</f>
        <v>#N/A</v>
      </c>
    </row>
    <row r="371" spans="1:15" hidden="1">
      <c r="A371" s="2" t="s">
        <v>8583</v>
      </c>
      <c r="B371" s="2" t="s">
        <v>8582</v>
      </c>
      <c r="C371" s="2" t="s">
        <v>2272</v>
      </c>
      <c r="D371" s="2" t="s">
        <v>2271</v>
      </c>
      <c r="E371" s="4">
        <v>43858</v>
      </c>
      <c r="F371" s="4">
        <v>43866</v>
      </c>
      <c r="G371" s="2" t="s">
        <v>8581</v>
      </c>
      <c r="H371" s="2" t="s">
        <v>4316</v>
      </c>
      <c r="I371" s="17">
        <v>24075</v>
      </c>
      <c r="J371" s="2" t="s">
        <v>8580</v>
      </c>
      <c r="K371" s="4">
        <v>43893</v>
      </c>
      <c r="L371" s="17">
        <v>24075</v>
      </c>
      <c r="M371" s="2" t="s">
        <v>1955</v>
      </c>
      <c r="N371" s="17">
        <f>VLOOKUP(A371,[1]Sheet2!$B$1:$C$1336,2,FALSE)</f>
        <v>24075</v>
      </c>
      <c r="O371" s="37" t="e">
        <f>VLOOKUP(A371,PV_CF!$A$2:$K$1853,4,FALSE)</f>
        <v>#N/A</v>
      </c>
    </row>
    <row r="372" spans="1:15" hidden="1">
      <c r="A372" s="2" t="s">
        <v>8577</v>
      </c>
      <c r="B372" s="2" t="s">
        <v>8576</v>
      </c>
      <c r="C372" s="2" t="s">
        <v>5206</v>
      </c>
      <c r="D372" s="2" t="s">
        <v>5205</v>
      </c>
      <c r="E372" s="4">
        <v>43858</v>
      </c>
      <c r="F372" s="4">
        <v>43866</v>
      </c>
      <c r="G372" s="2" t="s">
        <v>8579</v>
      </c>
      <c r="H372" s="2" t="s">
        <v>4316</v>
      </c>
      <c r="I372" s="17">
        <v>10000</v>
      </c>
      <c r="J372" s="2" t="s">
        <v>8578</v>
      </c>
      <c r="K372" s="4">
        <v>43878</v>
      </c>
      <c r="L372" s="17">
        <v>10000</v>
      </c>
      <c r="M372" s="2" t="s">
        <v>1955</v>
      </c>
      <c r="N372" s="17">
        <f>VLOOKUP(A372,[1]Sheet2!$B$1:$C$1336,2,FALSE)</f>
        <v>25000</v>
      </c>
      <c r="O372" s="37" t="e">
        <f>VLOOKUP(A372,PV_CF!$A$2:$K$1853,4,FALSE)</f>
        <v>#N/A</v>
      </c>
    </row>
    <row r="373" spans="1:15" hidden="1">
      <c r="A373" s="2" t="s">
        <v>8577</v>
      </c>
      <c r="B373" s="2" t="s">
        <v>8576</v>
      </c>
      <c r="C373" s="2" t="s">
        <v>5206</v>
      </c>
      <c r="D373" s="2" t="s">
        <v>5205</v>
      </c>
      <c r="E373" s="4">
        <v>43858</v>
      </c>
      <c r="F373" s="4">
        <v>43889</v>
      </c>
      <c r="G373" s="2" t="s">
        <v>8575</v>
      </c>
      <c r="H373" s="2" t="s">
        <v>4316</v>
      </c>
      <c r="I373" s="17">
        <v>15000</v>
      </c>
      <c r="J373" s="2" t="s">
        <v>8574</v>
      </c>
      <c r="K373" s="4">
        <v>43900</v>
      </c>
      <c r="L373" s="17">
        <v>15000</v>
      </c>
      <c r="M373" s="2" t="s">
        <v>1955</v>
      </c>
      <c r="N373" s="17">
        <f>VLOOKUP(A373,[1]Sheet2!$B$1:$C$1336,2,FALSE)</f>
        <v>25000</v>
      </c>
      <c r="O373" s="37" t="e">
        <f>VLOOKUP(A373,PV_CF!$A$2:$K$1853,4,FALSE)</f>
        <v>#N/A</v>
      </c>
    </row>
    <row r="374" spans="1:15" hidden="1">
      <c r="A374" s="2" t="s">
        <v>8551</v>
      </c>
      <c r="B374" s="2" t="s">
        <v>8550</v>
      </c>
      <c r="C374" s="2" t="s">
        <v>2989</v>
      </c>
      <c r="D374" s="2" t="s">
        <v>2988</v>
      </c>
      <c r="E374" s="4">
        <v>44105</v>
      </c>
      <c r="F374" s="4">
        <v>43861</v>
      </c>
      <c r="G374" s="2" t="s">
        <v>8573</v>
      </c>
      <c r="H374" s="2" t="s">
        <v>4386</v>
      </c>
      <c r="I374" s="17">
        <v>1610.76</v>
      </c>
      <c r="J374" s="2" t="s">
        <v>8572</v>
      </c>
      <c r="K374" s="4">
        <v>43922</v>
      </c>
      <c r="L374" s="17">
        <v>1610.76</v>
      </c>
      <c r="M374" s="2" t="s">
        <v>1955</v>
      </c>
      <c r="N374" s="17">
        <f>VLOOKUP(A374,[1]Sheet2!$B$1:$C$1336,2,FALSE)</f>
        <v>20333.64</v>
      </c>
      <c r="O374" s="37">
        <f>VLOOKUP(A374,PV_CF!$A$2:$K$1853,4,FALSE)</f>
        <v>43973</v>
      </c>
    </row>
    <row r="375" spans="1:15" hidden="1">
      <c r="A375" s="2" t="s">
        <v>8551</v>
      </c>
      <c r="B375" s="2" t="s">
        <v>8550</v>
      </c>
      <c r="C375" s="2" t="s">
        <v>2989</v>
      </c>
      <c r="D375" s="2" t="s">
        <v>2988</v>
      </c>
      <c r="E375" s="4">
        <v>44105</v>
      </c>
      <c r="F375" s="4">
        <v>43890</v>
      </c>
      <c r="G375" s="2" t="s">
        <v>8571</v>
      </c>
      <c r="H375" s="2" t="s">
        <v>4386</v>
      </c>
      <c r="I375" s="17">
        <v>1745.71</v>
      </c>
      <c r="J375" s="2" t="s">
        <v>8570</v>
      </c>
      <c r="K375" s="4">
        <v>43952</v>
      </c>
      <c r="L375" s="17">
        <v>1745.71</v>
      </c>
      <c r="M375" s="2" t="s">
        <v>1955</v>
      </c>
      <c r="N375" s="17">
        <f>VLOOKUP(A375,[1]Sheet2!$B$1:$C$1336,2,FALSE)</f>
        <v>20333.64</v>
      </c>
      <c r="O375" s="37">
        <f>VLOOKUP(A375,PV_CF!$A$2:$K$1853,4,FALSE)</f>
        <v>43973</v>
      </c>
    </row>
    <row r="376" spans="1:15" hidden="1">
      <c r="A376" s="2" t="s">
        <v>8551</v>
      </c>
      <c r="B376" s="2" t="s">
        <v>8550</v>
      </c>
      <c r="C376" s="2" t="s">
        <v>2989</v>
      </c>
      <c r="D376" s="2" t="s">
        <v>2988</v>
      </c>
      <c r="E376" s="4">
        <v>44105</v>
      </c>
      <c r="F376" s="4">
        <v>43921</v>
      </c>
      <c r="G376" s="2" t="s">
        <v>8569</v>
      </c>
      <c r="H376" s="2" t="s">
        <v>4386</v>
      </c>
      <c r="I376" s="17">
        <v>1739.82</v>
      </c>
      <c r="J376" s="2" t="s">
        <v>8568</v>
      </c>
      <c r="K376" s="4">
        <v>43983</v>
      </c>
      <c r="L376" s="17">
        <v>1739.82</v>
      </c>
      <c r="M376" s="2" t="s">
        <v>1955</v>
      </c>
      <c r="N376" s="17">
        <f>VLOOKUP(A376,[1]Sheet2!$B$1:$C$1336,2,FALSE)</f>
        <v>20333.64</v>
      </c>
      <c r="O376" s="37">
        <f>VLOOKUP(A376,PV_CF!$A$2:$K$1853,4,FALSE)</f>
        <v>43973</v>
      </c>
    </row>
    <row r="377" spans="1:15" hidden="1">
      <c r="A377" s="2" t="s">
        <v>8551</v>
      </c>
      <c r="B377" s="2" t="s">
        <v>8550</v>
      </c>
      <c r="C377" s="2" t="s">
        <v>2989</v>
      </c>
      <c r="D377" s="2" t="s">
        <v>2988</v>
      </c>
      <c r="E377" s="4">
        <v>44105</v>
      </c>
      <c r="F377" s="4">
        <v>43951</v>
      </c>
      <c r="G377" s="2" t="s">
        <v>8567</v>
      </c>
      <c r="H377" s="2" t="s">
        <v>4386</v>
      </c>
      <c r="I377" s="17">
        <v>1712.22</v>
      </c>
      <c r="J377" s="2" t="s">
        <v>8566</v>
      </c>
      <c r="K377" s="4">
        <v>44046</v>
      </c>
      <c r="L377" s="17">
        <v>1712.22</v>
      </c>
      <c r="M377" s="2" t="s">
        <v>1955</v>
      </c>
      <c r="N377" s="17">
        <f>VLOOKUP(A377,[1]Sheet2!$B$1:$C$1336,2,FALSE)</f>
        <v>20333.64</v>
      </c>
      <c r="O377" s="37">
        <f>VLOOKUP(A377,PV_CF!$A$2:$K$1853,4,FALSE)</f>
        <v>43973</v>
      </c>
    </row>
    <row r="378" spans="1:15" hidden="1">
      <c r="A378" s="2" t="s">
        <v>8551</v>
      </c>
      <c r="B378" s="2" t="s">
        <v>8550</v>
      </c>
      <c r="C378" s="2" t="s">
        <v>2989</v>
      </c>
      <c r="D378" s="2" t="s">
        <v>2988</v>
      </c>
      <c r="E378" s="4">
        <v>44105</v>
      </c>
      <c r="F378" s="4">
        <v>43982</v>
      </c>
      <c r="G378" s="2" t="s">
        <v>8565</v>
      </c>
      <c r="H378" s="2" t="s">
        <v>4386</v>
      </c>
      <c r="I378" s="17">
        <v>1710.58</v>
      </c>
      <c r="J378" s="2" t="s">
        <v>8564</v>
      </c>
      <c r="K378" s="4">
        <v>44046</v>
      </c>
      <c r="L378" s="17">
        <v>1710.58</v>
      </c>
      <c r="M378" s="2" t="s">
        <v>1955</v>
      </c>
      <c r="N378" s="17">
        <f>VLOOKUP(A378,[1]Sheet2!$B$1:$C$1336,2,FALSE)</f>
        <v>20333.64</v>
      </c>
      <c r="O378" s="37">
        <f>VLOOKUP(A378,PV_CF!$A$2:$K$1853,4,FALSE)</f>
        <v>43973</v>
      </c>
    </row>
    <row r="379" spans="1:15" hidden="1">
      <c r="A379" s="2" t="s">
        <v>8551</v>
      </c>
      <c r="B379" s="2" t="s">
        <v>8550</v>
      </c>
      <c r="C379" s="2" t="s">
        <v>2989</v>
      </c>
      <c r="D379" s="2" t="s">
        <v>2988</v>
      </c>
      <c r="E379" s="4">
        <v>44105</v>
      </c>
      <c r="F379" s="4">
        <v>44012</v>
      </c>
      <c r="G379" s="2" t="s">
        <v>8563</v>
      </c>
      <c r="H379" s="2" t="s">
        <v>4386</v>
      </c>
      <c r="I379" s="17">
        <v>1609.65</v>
      </c>
      <c r="J379" s="2" t="s">
        <v>8562</v>
      </c>
      <c r="K379" s="4">
        <v>44075</v>
      </c>
      <c r="L379" s="17">
        <v>1609.65</v>
      </c>
      <c r="M379" s="2" t="s">
        <v>1955</v>
      </c>
      <c r="N379" s="17">
        <f>VLOOKUP(A379,[1]Sheet2!$B$1:$C$1336,2,FALSE)</f>
        <v>20333.64</v>
      </c>
      <c r="O379" s="37">
        <f>VLOOKUP(A379,PV_CF!$A$2:$K$1853,4,FALSE)</f>
        <v>43973</v>
      </c>
    </row>
    <row r="380" spans="1:15" hidden="1">
      <c r="A380" s="2" t="s">
        <v>8551</v>
      </c>
      <c r="B380" s="2" t="s">
        <v>8550</v>
      </c>
      <c r="C380" s="2" t="s">
        <v>2989</v>
      </c>
      <c r="D380" s="2" t="s">
        <v>2988</v>
      </c>
      <c r="E380" s="4">
        <v>44105</v>
      </c>
      <c r="F380" s="4">
        <v>44043</v>
      </c>
      <c r="G380" s="2" t="s">
        <v>8561</v>
      </c>
      <c r="H380" s="2" t="s">
        <v>4386</v>
      </c>
      <c r="I380" s="17">
        <v>1718.68</v>
      </c>
      <c r="J380" s="2" t="s">
        <v>8560</v>
      </c>
      <c r="K380" s="4">
        <v>44075</v>
      </c>
      <c r="L380" s="17">
        <v>1718.68</v>
      </c>
      <c r="M380" s="2" t="s">
        <v>1955</v>
      </c>
      <c r="N380" s="17">
        <f>VLOOKUP(A380,[1]Sheet2!$B$1:$C$1336,2,FALSE)</f>
        <v>20333.64</v>
      </c>
      <c r="O380" s="37">
        <f>VLOOKUP(A380,PV_CF!$A$2:$K$1853,4,FALSE)</f>
        <v>43973</v>
      </c>
    </row>
    <row r="381" spans="1:15" hidden="1">
      <c r="A381" s="2" t="s">
        <v>8551</v>
      </c>
      <c r="B381" s="2" t="s">
        <v>8550</v>
      </c>
      <c r="C381" s="2" t="s">
        <v>2989</v>
      </c>
      <c r="D381" s="2" t="s">
        <v>2988</v>
      </c>
      <c r="E381" s="4">
        <v>44105</v>
      </c>
      <c r="F381" s="4">
        <v>44074</v>
      </c>
      <c r="G381" s="2" t="s">
        <v>8559</v>
      </c>
      <c r="H381" s="2" t="s">
        <v>4386</v>
      </c>
      <c r="I381" s="17">
        <v>1788.04</v>
      </c>
      <c r="J381" s="2" t="s">
        <v>8558</v>
      </c>
      <c r="K381" s="4">
        <v>44075</v>
      </c>
      <c r="L381" s="17">
        <v>1788.04</v>
      </c>
      <c r="M381" s="2" t="s">
        <v>1955</v>
      </c>
      <c r="N381" s="17">
        <f>VLOOKUP(A381,[1]Sheet2!$B$1:$C$1336,2,FALSE)</f>
        <v>20333.64</v>
      </c>
      <c r="O381" s="37">
        <f>VLOOKUP(A381,PV_CF!$A$2:$K$1853,4,FALSE)</f>
        <v>43973</v>
      </c>
    </row>
    <row r="382" spans="1:15" hidden="1">
      <c r="A382" s="2" t="s">
        <v>8551</v>
      </c>
      <c r="B382" s="2" t="s">
        <v>8550</v>
      </c>
      <c r="C382" s="2" t="s">
        <v>2989</v>
      </c>
      <c r="D382" s="2" t="s">
        <v>2988</v>
      </c>
      <c r="E382" s="4">
        <v>44105</v>
      </c>
      <c r="F382" s="4">
        <v>44104</v>
      </c>
      <c r="G382" s="2" t="s">
        <v>8557</v>
      </c>
      <c r="H382" s="2" t="s">
        <v>4386</v>
      </c>
      <c r="I382" s="17">
        <v>1638.56</v>
      </c>
      <c r="J382" s="2" t="s">
        <v>8556</v>
      </c>
      <c r="K382" s="4">
        <v>44166</v>
      </c>
      <c r="L382" s="17">
        <v>1638.56</v>
      </c>
      <c r="M382" s="2" t="s">
        <v>1955</v>
      </c>
      <c r="N382" s="17">
        <f>VLOOKUP(A382,[1]Sheet2!$B$1:$C$1336,2,FALSE)</f>
        <v>20333.64</v>
      </c>
      <c r="O382" s="37">
        <f>VLOOKUP(A382,PV_CF!$A$2:$K$1853,4,FALSE)</f>
        <v>43973</v>
      </c>
    </row>
    <row r="383" spans="1:15" hidden="1">
      <c r="A383" s="2" t="s">
        <v>8551</v>
      </c>
      <c r="B383" s="2" t="s">
        <v>8550</v>
      </c>
      <c r="C383" s="2" t="s">
        <v>2989</v>
      </c>
      <c r="D383" s="2" t="s">
        <v>2988</v>
      </c>
      <c r="E383" s="4">
        <v>44105</v>
      </c>
      <c r="F383" s="4">
        <v>44135</v>
      </c>
      <c r="G383" s="2" t="s">
        <v>8555</v>
      </c>
      <c r="H383" s="2" t="s">
        <v>4386</v>
      </c>
      <c r="I383" s="17">
        <v>1721.14</v>
      </c>
      <c r="J383" s="2" t="s">
        <v>8554</v>
      </c>
      <c r="K383" s="4">
        <v>44166</v>
      </c>
      <c r="L383" s="17">
        <v>1721.14</v>
      </c>
      <c r="M383" s="2" t="s">
        <v>1955</v>
      </c>
      <c r="N383" s="17">
        <f>VLOOKUP(A383,[1]Sheet2!$B$1:$C$1336,2,FALSE)</f>
        <v>20333.64</v>
      </c>
      <c r="O383" s="37">
        <f>VLOOKUP(A383,PV_CF!$A$2:$K$1853,4,FALSE)</f>
        <v>43973</v>
      </c>
    </row>
    <row r="384" spans="1:15" hidden="1">
      <c r="A384" s="2" t="s">
        <v>8551</v>
      </c>
      <c r="B384" s="2" t="s">
        <v>8550</v>
      </c>
      <c r="C384" s="2" t="s">
        <v>2989</v>
      </c>
      <c r="D384" s="2" t="s">
        <v>2988</v>
      </c>
      <c r="E384" s="4">
        <v>44105</v>
      </c>
      <c r="F384" s="4">
        <v>44165</v>
      </c>
      <c r="G384" s="2" t="s">
        <v>8553</v>
      </c>
      <c r="H384" s="2" t="s">
        <v>4386</v>
      </c>
      <c r="I384" s="17">
        <v>1623.16</v>
      </c>
      <c r="J384" s="2" t="s">
        <v>8552</v>
      </c>
      <c r="K384" s="4">
        <v>44166</v>
      </c>
      <c r="L384" s="17">
        <v>1623.16</v>
      </c>
      <c r="M384" s="2" t="s">
        <v>1955</v>
      </c>
      <c r="N384" s="17">
        <f>VLOOKUP(A384,[1]Sheet2!$B$1:$C$1336,2,FALSE)</f>
        <v>20333.64</v>
      </c>
      <c r="O384" s="37">
        <f>VLOOKUP(A384,PV_CF!$A$2:$K$1853,4,FALSE)</f>
        <v>43973</v>
      </c>
    </row>
    <row r="385" spans="1:15" hidden="1">
      <c r="A385" s="2" t="s">
        <v>8551</v>
      </c>
      <c r="B385" s="2" t="s">
        <v>8550</v>
      </c>
      <c r="C385" s="2" t="s">
        <v>2989</v>
      </c>
      <c r="D385" s="2" t="s">
        <v>2988</v>
      </c>
      <c r="E385" s="4">
        <v>44105</v>
      </c>
      <c r="F385" s="4">
        <v>44196</v>
      </c>
      <c r="G385" s="2" t="s">
        <v>8549</v>
      </c>
      <c r="H385" s="2" t="s">
        <v>4386</v>
      </c>
      <c r="I385" s="17">
        <v>1715.32</v>
      </c>
      <c r="J385" s="2" t="s">
        <v>8548</v>
      </c>
      <c r="K385" s="4">
        <v>44200</v>
      </c>
      <c r="L385" s="17">
        <v>1715.32</v>
      </c>
      <c r="M385" s="2" t="s">
        <v>1955</v>
      </c>
      <c r="N385" s="17">
        <f>VLOOKUP(A385,[1]Sheet2!$B$1:$C$1336,2,FALSE)</f>
        <v>20333.64</v>
      </c>
      <c r="O385" s="37">
        <f>VLOOKUP(A385,PV_CF!$A$2:$K$1853,4,FALSE)</f>
        <v>43973</v>
      </c>
    </row>
    <row r="386" spans="1:15" hidden="1">
      <c r="A386" s="2" t="s">
        <v>8547</v>
      </c>
      <c r="B386" s="2" t="s">
        <v>8546</v>
      </c>
      <c r="C386" s="2" t="s">
        <v>8545</v>
      </c>
      <c r="D386" s="2" t="s">
        <v>8544</v>
      </c>
      <c r="E386" s="4">
        <v>43859</v>
      </c>
      <c r="F386" s="4">
        <v>43861</v>
      </c>
      <c r="G386" s="2" t="s">
        <v>8543</v>
      </c>
      <c r="H386" s="2" t="s">
        <v>4316</v>
      </c>
      <c r="I386" s="17">
        <v>86670</v>
      </c>
      <c r="J386" s="2" t="s">
        <v>8542</v>
      </c>
      <c r="K386" s="4">
        <v>43893</v>
      </c>
      <c r="L386" s="17">
        <v>86670</v>
      </c>
      <c r="M386" s="2" t="s">
        <v>1955</v>
      </c>
      <c r="N386" s="17">
        <f>VLOOKUP(A386,[1]Sheet2!$B$1:$C$1336,2,FALSE)</f>
        <v>86670</v>
      </c>
      <c r="O386" s="37" t="e">
        <f>VLOOKUP(A386,PV_CF!$A$2:$K$1853,4,FALSE)</f>
        <v>#N/A</v>
      </c>
    </row>
    <row r="387" spans="1:15" hidden="1">
      <c r="A387" s="2" t="s">
        <v>8537</v>
      </c>
      <c r="B387" s="2" t="s">
        <v>8536</v>
      </c>
      <c r="C387" s="2" t="s">
        <v>7294</v>
      </c>
      <c r="D387" s="2" t="s">
        <v>7293</v>
      </c>
      <c r="E387" s="4">
        <v>43859</v>
      </c>
      <c r="F387" s="4">
        <v>43889</v>
      </c>
      <c r="G387" s="2" t="s">
        <v>8541</v>
      </c>
      <c r="H387" s="2" t="s">
        <v>5071</v>
      </c>
      <c r="I387" s="17">
        <v>18500</v>
      </c>
      <c r="J387" s="2" t="s">
        <v>8540</v>
      </c>
      <c r="K387" s="4">
        <v>43889</v>
      </c>
      <c r="L387" s="17">
        <v>18500</v>
      </c>
      <c r="M387" s="2" t="s">
        <v>1955</v>
      </c>
      <c r="N387" s="17">
        <f>VLOOKUP(A387,[1]Sheet2!$B$1:$C$1336,2,FALSE)</f>
        <v>55500</v>
      </c>
      <c r="O387" s="37">
        <f>VLOOKUP(A387,PV_CF!$A$2:$K$1853,4,FALSE)</f>
        <v>43951</v>
      </c>
    </row>
    <row r="388" spans="1:15" hidden="1">
      <c r="A388" s="2" t="s">
        <v>8537</v>
      </c>
      <c r="B388" s="2" t="s">
        <v>8536</v>
      </c>
      <c r="C388" s="2" t="s">
        <v>7294</v>
      </c>
      <c r="D388" s="2" t="s">
        <v>7293</v>
      </c>
      <c r="E388" s="4">
        <v>43859</v>
      </c>
      <c r="F388" s="4">
        <v>43921</v>
      </c>
      <c r="G388" s="2" t="s">
        <v>8539</v>
      </c>
      <c r="H388" s="2" t="s">
        <v>5071</v>
      </c>
      <c r="I388" s="17">
        <v>18500</v>
      </c>
      <c r="J388" s="2" t="s">
        <v>8538</v>
      </c>
      <c r="K388" s="4">
        <v>43913</v>
      </c>
      <c r="L388" s="17">
        <v>18500</v>
      </c>
      <c r="M388" s="2" t="s">
        <v>1955</v>
      </c>
      <c r="N388" s="17">
        <f>VLOOKUP(A388,[1]Sheet2!$B$1:$C$1336,2,FALSE)</f>
        <v>55500</v>
      </c>
      <c r="O388" s="37">
        <f>VLOOKUP(A388,PV_CF!$A$2:$K$1853,4,FALSE)</f>
        <v>43951</v>
      </c>
    </row>
    <row r="389" spans="1:15" hidden="1">
      <c r="A389" s="2" t="s">
        <v>8537</v>
      </c>
      <c r="B389" s="2" t="s">
        <v>8536</v>
      </c>
      <c r="C389" s="2" t="s">
        <v>7294</v>
      </c>
      <c r="D389" s="2" t="s">
        <v>7293</v>
      </c>
      <c r="E389" s="4">
        <v>43859</v>
      </c>
      <c r="F389" s="4">
        <v>43951</v>
      </c>
      <c r="G389" s="2" t="s">
        <v>8535</v>
      </c>
      <c r="H389" s="2" t="s">
        <v>5071</v>
      </c>
      <c r="I389" s="17">
        <v>18500</v>
      </c>
      <c r="J389" s="2" t="s">
        <v>8534</v>
      </c>
      <c r="K389" s="4">
        <v>43942</v>
      </c>
      <c r="L389" s="17">
        <v>18500</v>
      </c>
      <c r="M389" s="2" t="s">
        <v>1955</v>
      </c>
      <c r="N389" s="17">
        <f>VLOOKUP(A389,[1]Sheet2!$B$1:$C$1336,2,FALSE)</f>
        <v>55500</v>
      </c>
      <c r="O389" s="37">
        <f>VLOOKUP(A389,PV_CF!$A$2:$K$1853,4,FALSE)</f>
        <v>43951</v>
      </c>
    </row>
    <row r="390" spans="1:15" hidden="1">
      <c r="A390" s="2" t="s">
        <v>8533</v>
      </c>
      <c r="B390" s="2" t="s">
        <v>8532</v>
      </c>
      <c r="C390" s="2" t="s">
        <v>8531</v>
      </c>
      <c r="D390" s="2" t="s">
        <v>8530</v>
      </c>
      <c r="E390" s="4">
        <v>43859</v>
      </c>
      <c r="F390" s="4">
        <v>43868</v>
      </c>
      <c r="G390" s="2" t="s">
        <v>8529</v>
      </c>
      <c r="H390" s="2" t="s">
        <v>4316</v>
      </c>
      <c r="I390" s="17">
        <v>24000</v>
      </c>
      <c r="J390" s="2" t="s">
        <v>8528</v>
      </c>
      <c r="K390" s="4">
        <v>43900</v>
      </c>
      <c r="L390" s="17">
        <v>24000</v>
      </c>
      <c r="M390" s="2" t="s">
        <v>1955</v>
      </c>
      <c r="N390" s="17">
        <f>VLOOKUP(A390,[1]Sheet2!$B$1:$C$1336,2,FALSE)</f>
        <v>24000</v>
      </c>
      <c r="O390" s="37" t="e">
        <f>VLOOKUP(A390,PV_CF!$A$2:$K$1853,4,FALSE)</f>
        <v>#N/A</v>
      </c>
    </row>
    <row r="391" spans="1:15" hidden="1">
      <c r="A391" s="2" t="s">
        <v>8527</v>
      </c>
      <c r="B391" s="2" t="s">
        <v>8526</v>
      </c>
      <c r="C391" s="2" t="s">
        <v>4861</v>
      </c>
      <c r="D391" s="2" t="s">
        <v>4860</v>
      </c>
      <c r="E391" s="4">
        <v>43859</v>
      </c>
      <c r="F391" s="4">
        <v>43871</v>
      </c>
      <c r="G391" s="2" t="s">
        <v>8525</v>
      </c>
      <c r="H391" s="2" t="s">
        <v>4316</v>
      </c>
      <c r="I391" s="17">
        <v>10000</v>
      </c>
      <c r="J391" s="2" t="s">
        <v>8524</v>
      </c>
      <c r="K391" s="4">
        <v>43901</v>
      </c>
      <c r="L391" s="17">
        <v>10000</v>
      </c>
      <c r="M391" s="2" t="s">
        <v>1955</v>
      </c>
      <c r="N391" s="17">
        <f>VLOOKUP(A391,[1]Sheet2!$B$1:$C$1336,2,FALSE)</f>
        <v>10000</v>
      </c>
      <c r="O391" s="37" t="e">
        <f>VLOOKUP(A391,PV_CF!$A$2:$K$1853,4,FALSE)</f>
        <v>#N/A</v>
      </c>
    </row>
    <row r="392" spans="1:15" hidden="1">
      <c r="A392" s="2" t="s">
        <v>8523</v>
      </c>
      <c r="B392" s="2" t="s">
        <v>8522</v>
      </c>
      <c r="C392" s="2" t="s">
        <v>2143</v>
      </c>
      <c r="D392" s="2" t="s">
        <v>2142</v>
      </c>
      <c r="E392" s="4">
        <v>43859</v>
      </c>
      <c r="F392" s="4">
        <v>43881</v>
      </c>
      <c r="G392" s="2" t="s">
        <v>8521</v>
      </c>
      <c r="H392" s="2" t="s">
        <v>8057</v>
      </c>
      <c r="I392" s="17">
        <v>37878</v>
      </c>
      <c r="J392" s="2" t="s">
        <v>8520</v>
      </c>
      <c r="K392" s="4">
        <v>43875</v>
      </c>
      <c r="L392" s="17">
        <v>37878</v>
      </c>
      <c r="M392" s="2" t="s">
        <v>1955</v>
      </c>
      <c r="N392" s="17">
        <f>VLOOKUP(A392,[1]Sheet2!$B$1:$C$1336,2,FALSE)</f>
        <v>37878</v>
      </c>
      <c r="O392" s="37" t="e">
        <f>VLOOKUP(A392,PV_CF!$A$2:$K$1853,4,FALSE)</f>
        <v>#N/A</v>
      </c>
    </row>
    <row r="393" spans="1:15" hidden="1">
      <c r="A393" s="2" t="s">
        <v>8517</v>
      </c>
      <c r="B393" s="2" t="s">
        <v>8516</v>
      </c>
      <c r="C393" s="2" t="s">
        <v>2175</v>
      </c>
      <c r="D393" s="2" t="s">
        <v>2174</v>
      </c>
      <c r="E393" s="4">
        <v>43859</v>
      </c>
      <c r="F393" s="4">
        <v>43886</v>
      </c>
      <c r="G393" s="2" t="s">
        <v>8519</v>
      </c>
      <c r="H393" s="2" t="s">
        <v>8514</v>
      </c>
      <c r="I393" s="17">
        <v>20000</v>
      </c>
      <c r="J393" s="2" t="s">
        <v>8518</v>
      </c>
      <c r="K393" s="4">
        <v>43888</v>
      </c>
      <c r="L393" s="17">
        <v>20000</v>
      </c>
      <c r="M393" s="2" t="s">
        <v>1955</v>
      </c>
      <c r="N393" s="17">
        <f>VLOOKUP(A393,[1]Sheet2!$B$1:$C$1336,2,FALSE)</f>
        <v>40000</v>
      </c>
      <c r="O393" s="37" t="e">
        <f>VLOOKUP(A393,PV_CF!$A$2:$K$1853,4,FALSE)</f>
        <v>#N/A</v>
      </c>
    </row>
    <row r="394" spans="1:15" hidden="1">
      <c r="A394" s="2" t="s">
        <v>8517</v>
      </c>
      <c r="B394" s="2" t="s">
        <v>8516</v>
      </c>
      <c r="C394" s="2" t="s">
        <v>2175</v>
      </c>
      <c r="D394" s="2" t="s">
        <v>2174</v>
      </c>
      <c r="E394" s="4">
        <v>43859</v>
      </c>
      <c r="F394" s="4">
        <v>43915</v>
      </c>
      <c r="G394" s="2" t="s">
        <v>8515</v>
      </c>
      <c r="H394" s="2" t="s">
        <v>8514</v>
      </c>
      <c r="I394" s="17">
        <v>20000</v>
      </c>
      <c r="J394" s="2" t="s">
        <v>8513</v>
      </c>
      <c r="K394" s="4">
        <v>43913</v>
      </c>
      <c r="L394" s="17">
        <v>20000</v>
      </c>
      <c r="M394" s="2" t="s">
        <v>1955</v>
      </c>
      <c r="N394" s="17">
        <f>VLOOKUP(A394,[1]Sheet2!$B$1:$C$1336,2,FALSE)</f>
        <v>40000</v>
      </c>
      <c r="O394" s="37" t="e">
        <f>VLOOKUP(A394,PV_CF!$A$2:$K$1853,4,FALSE)</f>
        <v>#N/A</v>
      </c>
    </row>
    <row r="395" spans="1:15" hidden="1">
      <c r="A395" s="2" t="s">
        <v>8508</v>
      </c>
      <c r="B395" s="2" t="s">
        <v>8507</v>
      </c>
      <c r="C395" s="2" t="s">
        <v>2631</v>
      </c>
      <c r="D395" s="2" t="s">
        <v>2630</v>
      </c>
      <c r="E395" s="4">
        <v>43860</v>
      </c>
      <c r="F395" s="4">
        <v>43889</v>
      </c>
      <c r="G395" s="2" t="s">
        <v>8512</v>
      </c>
      <c r="H395" s="2" t="s">
        <v>4316</v>
      </c>
      <c r="I395" s="17">
        <v>25000</v>
      </c>
      <c r="J395" s="2" t="s">
        <v>8511</v>
      </c>
      <c r="K395" s="4">
        <v>43888</v>
      </c>
      <c r="L395" s="17">
        <v>25000</v>
      </c>
      <c r="M395" s="2" t="s">
        <v>1955</v>
      </c>
      <c r="N395" s="17">
        <f>VLOOKUP(A395,[1]Sheet2!$B$1:$C$1336,2,FALSE)</f>
        <v>75000</v>
      </c>
      <c r="O395" s="37">
        <f>VLOOKUP(A395,PV_CF!$A$2:$K$1853,4,FALSE)</f>
        <v>43951</v>
      </c>
    </row>
    <row r="396" spans="1:15" hidden="1">
      <c r="A396" s="2" t="s">
        <v>8508</v>
      </c>
      <c r="B396" s="2" t="s">
        <v>8507</v>
      </c>
      <c r="C396" s="2" t="s">
        <v>2631</v>
      </c>
      <c r="D396" s="2" t="s">
        <v>2630</v>
      </c>
      <c r="E396" s="4">
        <v>43860</v>
      </c>
      <c r="F396" s="4">
        <v>43921</v>
      </c>
      <c r="G396" s="2" t="s">
        <v>8510</v>
      </c>
      <c r="H396" s="2" t="s">
        <v>4316</v>
      </c>
      <c r="I396" s="17">
        <v>25000</v>
      </c>
      <c r="J396" s="2" t="s">
        <v>8509</v>
      </c>
      <c r="K396" s="4">
        <v>43913</v>
      </c>
      <c r="L396" s="17">
        <v>25000</v>
      </c>
      <c r="M396" s="2" t="s">
        <v>1955</v>
      </c>
      <c r="N396" s="17">
        <f>VLOOKUP(A396,[1]Sheet2!$B$1:$C$1336,2,FALSE)</f>
        <v>75000</v>
      </c>
      <c r="O396" s="37">
        <f>VLOOKUP(A396,PV_CF!$A$2:$K$1853,4,FALSE)</f>
        <v>43951</v>
      </c>
    </row>
    <row r="397" spans="1:15" hidden="1">
      <c r="A397" s="2" t="s">
        <v>8508</v>
      </c>
      <c r="B397" s="2" t="s">
        <v>8507</v>
      </c>
      <c r="C397" s="2" t="s">
        <v>2631</v>
      </c>
      <c r="D397" s="2" t="s">
        <v>2630</v>
      </c>
      <c r="E397" s="4">
        <v>43860</v>
      </c>
      <c r="F397" s="4">
        <v>43951</v>
      </c>
      <c r="G397" s="2" t="s">
        <v>8506</v>
      </c>
      <c r="H397" s="2" t="s">
        <v>4316</v>
      </c>
      <c r="I397" s="17">
        <v>25000</v>
      </c>
      <c r="J397" s="2" t="s">
        <v>8505</v>
      </c>
      <c r="K397" s="4">
        <v>43941</v>
      </c>
      <c r="L397" s="17">
        <v>25000</v>
      </c>
      <c r="M397" s="2" t="s">
        <v>1955</v>
      </c>
      <c r="N397" s="17">
        <f>VLOOKUP(A397,[1]Sheet2!$B$1:$C$1336,2,FALSE)</f>
        <v>75000</v>
      </c>
      <c r="O397" s="37">
        <f>VLOOKUP(A397,PV_CF!$A$2:$K$1853,4,FALSE)</f>
        <v>43951</v>
      </c>
    </row>
    <row r="398" spans="1:15" hidden="1">
      <c r="A398" s="2" t="s">
        <v>8504</v>
      </c>
      <c r="B398" s="2" t="s">
        <v>8503</v>
      </c>
      <c r="C398" s="2" t="s">
        <v>2143</v>
      </c>
      <c r="D398" s="2" t="s">
        <v>2142</v>
      </c>
      <c r="E398" s="4">
        <v>43860</v>
      </c>
      <c r="F398" s="4">
        <v>43861</v>
      </c>
      <c r="G398" s="2" t="s">
        <v>8502</v>
      </c>
      <c r="H398" s="2" t="s">
        <v>4316</v>
      </c>
      <c r="I398" s="17">
        <v>494340</v>
      </c>
      <c r="J398" s="2" t="s">
        <v>8501</v>
      </c>
      <c r="K398" s="4">
        <v>43893</v>
      </c>
      <c r="L398" s="17">
        <v>494340</v>
      </c>
      <c r="M398" s="2" t="s">
        <v>1955</v>
      </c>
      <c r="N398" s="17">
        <f>VLOOKUP(A398,[1]Sheet2!$B$1:$C$1336,2,FALSE)</f>
        <v>494340</v>
      </c>
      <c r="O398" s="37" t="e">
        <f>VLOOKUP(A398,PV_CF!$A$2:$K$1853,4,FALSE)</f>
        <v>#N/A</v>
      </c>
    </row>
    <row r="399" spans="1:15" hidden="1">
      <c r="A399" s="2" t="s">
        <v>8500</v>
      </c>
      <c r="B399" s="2" t="s">
        <v>8499</v>
      </c>
      <c r="C399" s="2" t="s">
        <v>8279</v>
      </c>
      <c r="D399" s="2" t="s">
        <v>8278</v>
      </c>
      <c r="E399" s="4">
        <v>43860</v>
      </c>
      <c r="F399" s="4">
        <v>43861</v>
      </c>
      <c r="G399" s="2" t="s">
        <v>8498</v>
      </c>
      <c r="H399" s="2" t="s">
        <v>4316</v>
      </c>
      <c r="I399" s="17">
        <v>115424.69</v>
      </c>
      <c r="J399" s="2" t="s">
        <v>8497</v>
      </c>
      <c r="K399" s="4">
        <v>43893</v>
      </c>
      <c r="L399" s="17">
        <v>115424.69</v>
      </c>
      <c r="M399" s="2" t="s">
        <v>1955</v>
      </c>
      <c r="N399" s="17">
        <f>VLOOKUP(A399,[1]Sheet2!$B$1:$C$1336,2,FALSE)</f>
        <v>115424.69</v>
      </c>
      <c r="O399" s="37" t="e">
        <f>VLOOKUP(A399,PV_CF!$A$2:$K$1853,4,FALSE)</f>
        <v>#N/A</v>
      </c>
    </row>
    <row r="400" spans="1:15" hidden="1">
      <c r="A400" s="2" t="s">
        <v>381</v>
      </c>
      <c r="B400" s="2" t="s">
        <v>8496</v>
      </c>
      <c r="C400" s="2" t="s">
        <v>8495</v>
      </c>
      <c r="D400" s="2" t="s">
        <v>8494</v>
      </c>
      <c r="E400" s="4">
        <v>43860</v>
      </c>
      <c r="F400" s="4">
        <v>43886</v>
      </c>
      <c r="G400" s="2" t="s">
        <v>382</v>
      </c>
      <c r="H400" s="2" t="s">
        <v>4316</v>
      </c>
      <c r="I400" s="17">
        <v>497550</v>
      </c>
      <c r="J400" s="2" t="s">
        <v>380</v>
      </c>
      <c r="K400" s="4">
        <v>43952</v>
      </c>
      <c r="L400" s="17">
        <v>497550</v>
      </c>
      <c r="M400" s="2" t="s">
        <v>1955</v>
      </c>
      <c r="N400" s="17">
        <f>VLOOKUP(A400,[1]Sheet2!$B$1:$C$1336,2,FALSE)</f>
        <v>497550</v>
      </c>
      <c r="O400" s="37">
        <f>VLOOKUP(A400,PV_CF!$A$2:$K$1853,4,FALSE)</f>
        <v>43973</v>
      </c>
    </row>
    <row r="401" spans="1:15" hidden="1">
      <c r="A401" s="2" t="s">
        <v>8491</v>
      </c>
      <c r="B401" s="2" t="s">
        <v>8490</v>
      </c>
      <c r="C401" s="2" t="s">
        <v>3826</v>
      </c>
      <c r="D401" s="2" t="s">
        <v>3825</v>
      </c>
      <c r="E401" s="4">
        <v>43860</v>
      </c>
      <c r="F401" s="4">
        <v>43889</v>
      </c>
      <c r="G401" s="2" t="s">
        <v>8493</v>
      </c>
      <c r="H401" s="2" t="s">
        <v>5788</v>
      </c>
      <c r="I401" s="17">
        <v>160500</v>
      </c>
      <c r="J401" s="2" t="s">
        <v>8492</v>
      </c>
      <c r="K401" s="4">
        <v>43892</v>
      </c>
      <c r="L401" s="17">
        <v>160500</v>
      </c>
      <c r="M401" s="2" t="s">
        <v>1955</v>
      </c>
      <c r="N401" s="17">
        <f>VLOOKUP(A401,[1]Sheet2!$B$1:$C$1336,2,FALSE)</f>
        <v>321000</v>
      </c>
      <c r="O401" s="37" t="e">
        <f>VLOOKUP(A401,PV_CF!$A$2:$K$1853,4,FALSE)</f>
        <v>#N/A</v>
      </c>
    </row>
    <row r="402" spans="1:15" hidden="1">
      <c r="A402" s="2" t="s">
        <v>8491</v>
      </c>
      <c r="B402" s="2" t="s">
        <v>8490</v>
      </c>
      <c r="C402" s="2" t="s">
        <v>3826</v>
      </c>
      <c r="D402" s="2" t="s">
        <v>3825</v>
      </c>
      <c r="E402" s="4">
        <v>43860</v>
      </c>
      <c r="F402" s="4">
        <v>43920</v>
      </c>
      <c r="G402" s="2" t="s">
        <v>8489</v>
      </c>
      <c r="H402" s="2" t="s">
        <v>5788</v>
      </c>
      <c r="I402" s="17">
        <v>160500</v>
      </c>
      <c r="J402" s="2" t="s">
        <v>8488</v>
      </c>
      <c r="K402" s="4">
        <v>43922</v>
      </c>
      <c r="L402" s="17">
        <v>160500</v>
      </c>
      <c r="M402" s="2" t="s">
        <v>1955</v>
      </c>
      <c r="N402" s="17">
        <f>VLOOKUP(A402,[1]Sheet2!$B$1:$C$1336,2,FALSE)</f>
        <v>321000</v>
      </c>
      <c r="O402" s="37" t="e">
        <f>VLOOKUP(A402,PV_CF!$A$2:$K$1853,4,FALSE)</f>
        <v>#N/A</v>
      </c>
    </row>
    <row r="403" spans="1:15" hidden="1">
      <c r="A403" s="2" t="s">
        <v>8486</v>
      </c>
      <c r="B403" s="2" t="s">
        <v>8485</v>
      </c>
      <c r="C403" s="2" t="s">
        <v>2958</v>
      </c>
      <c r="D403" s="2" t="s">
        <v>2957</v>
      </c>
      <c r="E403" s="4">
        <v>43860</v>
      </c>
      <c r="F403" s="4">
        <v>43921</v>
      </c>
      <c r="G403" s="2" t="s">
        <v>8487</v>
      </c>
      <c r="H403" s="2" t="s">
        <v>5788</v>
      </c>
      <c r="I403" s="17">
        <v>175843.8</v>
      </c>
      <c r="J403" s="2" t="s">
        <v>8483</v>
      </c>
      <c r="K403" s="4">
        <v>43983</v>
      </c>
      <c r="L403" s="17">
        <v>175843.8</v>
      </c>
      <c r="M403" s="2" t="s">
        <v>1955</v>
      </c>
      <c r="N403" s="17">
        <f>VLOOKUP(A403,[1]Sheet2!$B$1:$C$1336,2,FALSE)</f>
        <v>204733.8</v>
      </c>
      <c r="O403" s="37" t="e">
        <f>VLOOKUP(A403,PV_CF!$A$2:$K$1853,4,FALSE)</f>
        <v>#N/A</v>
      </c>
    </row>
    <row r="404" spans="1:15" hidden="1">
      <c r="A404" s="2" t="s">
        <v>8486</v>
      </c>
      <c r="B404" s="2" t="s">
        <v>8485</v>
      </c>
      <c r="C404" s="2" t="s">
        <v>2958</v>
      </c>
      <c r="D404" s="2" t="s">
        <v>2957</v>
      </c>
      <c r="E404" s="4">
        <v>43860</v>
      </c>
      <c r="F404" s="4">
        <v>43860</v>
      </c>
      <c r="G404" s="2" t="s">
        <v>8484</v>
      </c>
      <c r="H404" s="2" t="s">
        <v>5788</v>
      </c>
      <c r="I404" s="17">
        <v>28890</v>
      </c>
      <c r="J404" s="2" t="s">
        <v>8483</v>
      </c>
      <c r="K404" s="4">
        <v>43983</v>
      </c>
      <c r="L404" s="17">
        <v>28890</v>
      </c>
      <c r="M404" s="2" t="s">
        <v>1955</v>
      </c>
      <c r="N404" s="17">
        <f>VLOOKUP(A404,[1]Sheet2!$B$1:$C$1336,2,FALSE)</f>
        <v>204733.8</v>
      </c>
      <c r="O404" s="37" t="e">
        <f>VLOOKUP(A404,PV_CF!$A$2:$K$1853,4,FALSE)</f>
        <v>#N/A</v>
      </c>
    </row>
    <row r="405" spans="1:15" hidden="1">
      <c r="A405" s="2" t="s">
        <v>8482</v>
      </c>
      <c r="B405" s="2" t="s">
        <v>8481</v>
      </c>
      <c r="C405" s="2" t="s">
        <v>2972</v>
      </c>
      <c r="D405" s="2" t="s">
        <v>2971</v>
      </c>
      <c r="E405" s="4">
        <v>43860</v>
      </c>
      <c r="F405" s="4">
        <v>43885</v>
      </c>
      <c r="G405" s="2" t="s">
        <v>8480</v>
      </c>
      <c r="H405" s="2" t="s">
        <v>8057</v>
      </c>
      <c r="I405" s="17">
        <v>186394</v>
      </c>
      <c r="J405" s="2" t="s">
        <v>8479</v>
      </c>
      <c r="K405" s="4">
        <v>43879</v>
      </c>
      <c r="L405" s="17">
        <v>186394</v>
      </c>
      <c r="M405" s="2" t="s">
        <v>1955</v>
      </c>
      <c r="N405" s="17">
        <f>VLOOKUP(A405,[1]Sheet2!$B$1:$C$1336,2,FALSE)</f>
        <v>186394</v>
      </c>
      <c r="O405" s="37" t="e">
        <f>VLOOKUP(A405,PV_CF!$A$2:$K$1853,4,FALSE)</f>
        <v>#N/A</v>
      </c>
    </row>
    <row r="406" spans="1:15" hidden="1">
      <c r="A406" s="2" t="s">
        <v>8477</v>
      </c>
      <c r="B406" s="2" t="s">
        <v>8476</v>
      </c>
      <c r="C406" s="2" t="s">
        <v>2272</v>
      </c>
      <c r="D406" s="2" t="s">
        <v>2271</v>
      </c>
      <c r="E406" s="4">
        <v>43860</v>
      </c>
      <c r="F406" s="4">
        <v>43890</v>
      </c>
      <c r="G406" s="2" t="s">
        <v>8478</v>
      </c>
      <c r="H406" s="2" t="s">
        <v>8057</v>
      </c>
      <c r="I406" s="17">
        <v>87740</v>
      </c>
      <c r="J406" s="2" t="s">
        <v>8474</v>
      </c>
      <c r="K406" s="4">
        <v>43893</v>
      </c>
      <c r="L406" s="17">
        <v>87740</v>
      </c>
      <c r="M406" s="2" t="s">
        <v>1955</v>
      </c>
      <c r="N406" s="17">
        <f>VLOOKUP(A406,[1]Sheet2!$B$1:$C$1336,2,FALSE)</f>
        <v>98440</v>
      </c>
      <c r="O406" s="37" t="e">
        <f>VLOOKUP(A406,PV_CF!$A$2:$K$1853,4,FALSE)</f>
        <v>#N/A</v>
      </c>
    </row>
    <row r="407" spans="1:15" hidden="1">
      <c r="A407" s="2" t="s">
        <v>8477</v>
      </c>
      <c r="B407" s="2" t="s">
        <v>8476</v>
      </c>
      <c r="C407" s="2" t="s">
        <v>2272</v>
      </c>
      <c r="D407" s="2" t="s">
        <v>2271</v>
      </c>
      <c r="E407" s="4">
        <v>43860</v>
      </c>
      <c r="F407" s="4">
        <v>43890</v>
      </c>
      <c r="G407" s="2" t="s">
        <v>8475</v>
      </c>
      <c r="H407" s="2" t="s">
        <v>8057</v>
      </c>
      <c r="I407" s="17">
        <v>10700</v>
      </c>
      <c r="J407" s="2" t="s">
        <v>8474</v>
      </c>
      <c r="K407" s="4">
        <v>43893</v>
      </c>
      <c r="L407" s="17">
        <v>10700</v>
      </c>
      <c r="M407" s="2" t="s">
        <v>1955</v>
      </c>
      <c r="N407" s="17">
        <f>VLOOKUP(A407,[1]Sheet2!$B$1:$C$1336,2,FALSE)</f>
        <v>98440</v>
      </c>
      <c r="O407" s="37" t="e">
        <f>VLOOKUP(A407,PV_CF!$A$2:$K$1853,4,FALSE)</f>
        <v>#N/A</v>
      </c>
    </row>
    <row r="408" spans="1:15" hidden="1">
      <c r="A408" s="2" t="s">
        <v>8473</v>
      </c>
      <c r="B408" s="2" t="s">
        <v>8472</v>
      </c>
      <c r="C408" s="2" t="s">
        <v>2272</v>
      </c>
      <c r="D408" s="2" t="s">
        <v>2271</v>
      </c>
      <c r="E408" s="4">
        <v>43860</v>
      </c>
      <c r="F408" s="4">
        <v>43890</v>
      </c>
      <c r="G408" s="2" t="s">
        <v>8471</v>
      </c>
      <c r="H408" s="2" t="s">
        <v>8057</v>
      </c>
      <c r="I408" s="17">
        <v>62060</v>
      </c>
      <c r="J408" s="2" t="s">
        <v>8470</v>
      </c>
      <c r="K408" s="4">
        <v>43893</v>
      </c>
      <c r="L408" s="17">
        <v>62060</v>
      </c>
      <c r="M408" s="2" t="s">
        <v>1955</v>
      </c>
      <c r="N408" s="17">
        <f>VLOOKUP(A408,[1]Sheet2!$B$1:$C$1336,2,FALSE)</f>
        <v>62060</v>
      </c>
      <c r="O408" s="37" t="e">
        <f>VLOOKUP(A408,PV_CF!$A$2:$K$1853,4,FALSE)</f>
        <v>#N/A</v>
      </c>
    </row>
    <row r="409" spans="1:15" hidden="1">
      <c r="A409" s="2" t="s">
        <v>8469</v>
      </c>
      <c r="B409" s="2" t="s">
        <v>8468</v>
      </c>
      <c r="C409" s="2" t="s">
        <v>8467</v>
      </c>
      <c r="D409" s="2" t="s">
        <v>8466</v>
      </c>
      <c r="E409" s="4">
        <v>43861</v>
      </c>
      <c r="F409" s="4">
        <v>43881</v>
      </c>
      <c r="G409" s="2" t="s">
        <v>8465</v>
      </c>
      <c r="H409" s="2" t="s">
        <v>4241</v>
      </c>
      <c r="I409" s="17">
        <v>16050</v>
      </c>
      <c r="J409" s="2" t="s">
        <v>8464</v>
      </c>
      <c r="K409" s="4">
        <v>43879</v>
      </c>
      <c r="L409" s="17">
        <v>16050</v>
      </c>
      <c r="M409" s="2" t="s">
        <v>1955</v>
      </c>
      <c r="N409" s="17">
        <f>VLOOKUP(A409,[1]Sheet2!$B$1:$C$1336,2,FALSE)</f>
        <v>16050</v>
      </c>
      <c r="O409" s="37" t="e">
        <f>VLOOKUP(A409,PV_CF!$A$2:$K$1853,4,FALSE)</f>
        <v>#N/A</v>
      </c>
    </row>
    <row r="410" spans="1:15" hidden="1">
      <c r="A410" s="2" t="s">
        <v>8449</v>
      </c>
      <c r="B410" s="2" t="s">
        <v>8448</v>
      </c>
      <c r="C410" s="2" t="s">
        <v>3348</v>
      </c>
      <c r="D410" s="2" t="s">
        <v>3347</v>
      </c>
      <c r="E410" s="4">
        <v>44105</v>
      </c>
      <c r="F410" s="4">
        <v>43866</v>
      </c>
      <c r="G410" s="2" t="s">
        <v>8445</v>
      </c>
      <c r="H410" s="2" t="s">
        <v>4322</v>
      </c>
      <c r="I410" s="17">
        <v>49220</v>
      </c>
      <c r="J410" s="2" t="s">
        <v>8463</v>
      </c>
      <c r="K410" s="4">
        <v>43922</v>
      </c>
      <c r="L410" s="17">
        <v>49220</v>
      </c>
      <c r="M410" s="2" t="s">
        <v>1955</v>
      </c>
      <c r="N410" s="17">
        <f>VLOOKUP(A410,[1]Sheet2!$B$1:$C$1336,2,FALSE)</f>
        <v>442980</v>
      </c>
      <c r="O410" s="37">
        <f>VLOOKUP(A410,PV_CF!$A$2:$K$1853,4,FALSE)</f>
        <v>44057</v>
      </c>
    </row>
    <row r="411" spans="1:15" hidden="1">
      <c r="A411" s="2" t="s">
        <v>8449</v>
      </c>
      <c r="B411" s="2" t="s">
        <v>8448</v>
      </c>
      <c r="C411" s="2" t="s">
        <v>3348</v>
      </c>
      <c r="D411" s="2" t="s">
        <v>3347</v>
      </c>
      <c r="E411" s="4">
        <v>44105</v>
      </c>
      <c r="F411" s="4">
        <v>43895</v>
      </c>
      <c r="G411" s="2" t="s">
        <v>8443</v>
      </c>
      <c r="H411" s="2" t="s">
        <v>4322</v>
      </c>
      <c r="I411" s="17">
        <v>49220</v>
      </c>
      <c r="J411" s="2" t="s">
        <v>8462</v>
      </c>
      <c r="K411" s="4">
        <v>43952</v>
      </c>
      <c r="L411" s="17">
        <v>49220</v>
      </c>
      <c r="M411" s="2" t="s">
        <v>1955</v>
      </c>
      <c r="N411" s="17">
        <f>VLOOKUP(A411,[1]Sheet2!$B$1:$C$1336,2,FALSE)</f>
        <v>442980</v>
      </c>
      <c r="O411" s="37">
        <f>VLOOKUP(A411,PV_CF!$A$2:$K$1853,4,FALSE)</f>
        <v>44057</v>
      </c>
    </row>
    <row r="412" spans="1:15" hidden="1">
      <c r="A412" s="2" t="s">
        <v>8449</v>
      </c>
      <c r="B412" s="2" t="s">
        <v>8448</v>
      </c>
      <c r="C412" s="2" t="s">
        <v>3348</v>
      </c>
      <c r="D412" s="2" t="s">
        <v>3347</v>
      </c>
      <c r="E412" s="4">
        <v>44105</v>
      </c>
      <c r="F412" s="4">
        <v>43926</v>
      </c>
      <c r="G412" s="2" t="s">
        <v>8461</v>
      </c>
      <c r="H412" s="2" t="s">
        <v>4322</v>
      </c>
      <c r="I412" s="17">
        <v>49220</v>
      </c>
      <c r="J412" s="2" t="s">
        <v>8460</v>
      </c>
      <c r="K412" s="4">
        <v>43983</v>
      </c>
      <c r="L412" s="17">
        <v>49220</v>
      </c>
      <c r="M412" s="2" t="s">
        <v>1955</v>
      </c>
      <c r="N412" s="17">
        <f>VLOOKUP(A412,[1]Sheet2!$B$1:$C$1336,2,FALSE)</f>
        <v>442980</v>
      </c>
      <c r="O412" s="37">
        <f>VLOOKUP(A412,PV_CF!$A$2:$K$1853,4,FALSE)</f>
        <v>44057</v>
      </c>
    </row>
    <row r="413" spans="1:15" hidden="1">
      <c r="A413" s="2" t="s">
        <v>8449</v>
      </c>
      <c r="B413" s="2" t="s">
        <v>8448</v>
      </c>
      <c r="C413" s="2" t="s">
        <v>3348</v>
      </c>
      <c r="D413" s="2" t="s">
        <v>3347</v>
      </c>
      <c r="E413" s="4">
        <v>44105</v>
      </c>
      <c r="F413" s="4">
        <v>43956</v>
      </c>
      <c r="G413" s="2" t="s">
        <v>8459</v>
      </c>
      <c r="H413" s="2" t="s">
        <v>4322</v>
      </c>
      <c r="I413" s="17">
        <v>49220</v>
      </c>
      <c r="J413" s="2" t="s">
        <v>8458</v>
      </c>
      <c r="K413" s="4">
        <v>43983</v>
      </c>
      <c r="L413" s="17">
        <v>49220</v>
      </c>
      <c r="M413" s="2" t="s">
        <v>1955</v>
      </c>
      <c r="N413" s="17">
        <f>VLOOKUP(A413,[1]Sheet2!$B$1:$C$1336,2,FALSE)</f>
        <v>442980</v>
      </c>
      <c r="O413" s="37">
        <f>VLOOKUP(A413,PV_CF!$A$2:$K$1853,4,FALSE)</f>
        <v>44057</v>
      </c>
    </row>
    <row r="414" spans="1:15" hidden="1">
      <c r="A414" s="2" t="s">
        <v>8449</v>
      </c>
      <c r="B414" s="2" t="s">
        <v>8448</v>
      </c>
      <c r="C414" s="2" t="s">
        <v>3348</v>
      </c>
      <c r="D414" s="2" t="s">
        <v>3347</v>
      </c>
      <c r="E414" s="4">
        <v>44105</v>
      </c>
      <c r="F414" s="4">
        <v>43987</v>
      </c>
      <c r="G414" s="2" t="s">
        <v>8457</v>
      </c>
      <c r="H414" s="2" t="s">
        <v>4322</v>
      </c>
      <c r="I414" s="17">
        <v>49220</v>
      </c>
      <c r="J414" s="2" t="s">
        <v>8456</v>
      </c>
      <c r="K414" s="4">
        <v>44013</v>
      </c>
      <c r="L414" s="17">
        <v>49220</v>
      </c>
      <c r="M414" s="2" t="s">
        <v>1955</v>
      </c>
      <c r="N414" s="17">
        <f>VLOOKUP(A414,[1]Sheet2!$B$1:$C$1336,2,FALSE)</f>
        <v>442980</v>
      </c>
      <c r="O414" s="37">
        <f>VLOOKUP(A414,PV_CF!$A$2:$K$1853,4,FALSE)</f>
        <v>44057</v>
      </c>
    </row>
    <row r="415" spans="1:15" hidden="1">
      <c r="A415" s="2" t="s">
        <v>8449</v>
      </c>
      <c r="B415" s="2" t="s">
        <v>8448</v>
      </c>
      <c r="C415" s="2" t="s">
        <v>3348</v>
      </c>
      <c r="D415" s="2" t="s">
        <v>3347</v>
      </c>
      <c r="E415" s="4">
        <v>44105</v>
      </c>
      <c r="F415" s="4">
        <v>44017</v>
      </c>
      <c r="G415" s="2" t="s">
        <v>8455</v>
      </c>
      <c r="H415" s="2" t="s">
        <v>4322</v>
      </c>
      <c r="I415" s="17">
        <v>49220</v>
      </c>
      <c r="J415" s="2" t="s">
        <v>8454</v>
      </c>
      <c r="K415" s="4">
        <v>44075</v>
      </c>
      <c r="L415" s="17">
        <v>49220</v>
      </c>
      <c r="M415" s="2" t="s">
        <v>1955</v>
      </c>
      <c r="N415" s="17">
        <f>VLOOKUP(A415,[1]Sheet2!$B$1:$C$1336,2,FALSE)</f>
        <v>442980</v>
      </c>
      <c r="O415" s="37">
        <f>VLOOKUP(A415,PV_CF!$A$2:$K$1853,4,FALSE)</f>
        <v>44057</v>
      </c>
    </row>
    <row r="416" spans="1:15" hidden="1">
      <c r="A416" s="2" t="s">
        <v>8449</v>
      </c>
      <c r="B416" s="2" t="s">
        <v>8448</v>
      </c>
      <c r="C416" s="2" t="s">
        <v>3348</v>
      </c>
      <c r="D416" s="2" t="s">
        <v>3347</v>
      </c>
      <c r="E416" s="4">
        <v>44105</v>
      </c>
      <c r="F416" s="4">
        <v>44048</v>
      </c>
      <c r="G416" s="2" t="s">
        <v>8453</v>
      </c>
      <c r="H416" s="2" t="s">
        <v>4322</v>
      </c>
      <c r="I416" s="17">
        <v>49220</v>
      </c>
      <c r="J416" s="2" t="s">
        <v>8452</v>
      </c>
      <c r="K416" s="4">
        <v>44075</v>
      </c>
      <c r="L416" s="17">
        <v>49220</v>
      </c>
      <c r="M416" s="2" t="s">
        <v>1955</v>
      </c>
      <c r="N416" s="17">
        <f>VLOOKUP(A416,[1]Sheet2!$B$1:$C$1336,2,FALSE)</f>
        <v>442980</v>
      </c>
      <c r="O416" s="37">
        <f>VLOOKUP(A416,PV_CF!$A$2:$K$1853,4,FALSE)</f>
        <v>44057</v>
      </c>
    </row>
    <row r="417" spans="1:15" hidden="1">
      <c r="A417" s="2" t="s">
        <v>8449</v>
      </c>
      <c r="B417" s="2" t="s">
        <v>8448</v>
      </c>
      <c r="C417" s="2" t="s">
        <v>3348</v>
      </c>
      <c r="D417" s="2" t="s">
        <v>3347</v>
      </c>
      <c r="E417" s="4">
        <v>44105</v>
      </c>
      <c r="F417" s="4">
        <v>44079</v>
      </c>
      <c r="G417" s="2" t="s">
        <v>8451</v>
      </c>
      <c r="H417" s="2" t="s">
        <v>4322</v>
      </c>
      <c r="I417" s="17">
        <v>49220</v>
      </c>
      <c r="J417" s="2" t="s">
        <v>8450</v>
      </c>
      <c r="K417" s="4">
        <v>44137</v>
      </c>
      <c r="L417" s="17">
        <v>49220</v>
      </c>
      <c r="M417" s="2" t="s">
        <v>1955</v>
      </c>
      <c r="N417" s="17">
        <f>VLOOKUP(A417,[1]Sheet2!$B$1:$C$1336,2,FALSE)</f>
        <v>442980</v>
      </c>
      <c r="O417" s="37">
        <f>VLOOKUP(A417,PV_CF!$A$2:$K$1853,4,FALSE)</f>
        <v>44057</v>
      </c>
    </row>
    <row r="418" spans="1:15" hidden="1">
      <c r="A418" s="2" t="s">
        <v>8449</v>
      </c>
      <c r="B418" s="2" t="s">
        <v>8448</v>
      </c>
      <c r="C418" s="2" t="s">
        <v>3348</v>
      </c>
      <c r="D418" s="2" t="s">
        <v>3347</v>
      </c>
      <c r="E418" s="4">
        <v>44105</v>
      </c>
      <c r="F418" s="4">
        <v>44109</v>
      </c>
      <c r="G418" s="2" t="s">
        <v>8447</v>
      </c>
      <c r="H418" s="2" t="s">
        <v>4322</v>
      </c>
      <c r="I418" s="17">
        <v>49220</v>
      </c>
      <c r="J418" s="2" t="s">
        <v>8446</v>
      </c>
      <c r="K418" s="4">
        <v>44137</v>
      </c>
      <c r="L418" s="17">
        <v>49220</v>
      </c>
      <c r="M418" s="2" t="s">
        <v>1955</v>
      </c>
      <c r="N418" s="17">
        <f>VLOOKUP(A418,[1]Sheet2!$B$1:$C$1336,2,FALSE)</f>
        <v>442980</v>
      </c>
      <c r="O418" s="37">
        <f>VLOOKUP(A418,PV_CF!$A$2:$K$1853,4,FALSE)</f>
        <v>44057</v>
      </c>
    </row>
    <row r="419" spans="1:15" hidden="1">
      <c r="A419" s="2" t="s">
        <v>8429</v>
      </c>
      <c r="B419" s="2" t="s">
        <v>8428</v>
      </c>
      <c r="C419" s="2" t="s">
        <v>3348</v>
      </c>
      <c r="D419" s="2" t="s">
        <v>3347</v>
      </c>
      <c r="E419" s="4">
        <v>44105</v>
      </c>
      <c r="F419" s="4">
        <v>43866</v>
      </c>
      <c r="G419" s="2" t="s">
        <v>8445</v>
      </c>
      <c r="H419" s="2" t="s">
        <v>4322</v>
      </c>
      <c r="I419" s="17">
        <v>41730</v>
      </c>
      <c r="J419" s="2" t="s">
        <v>8444</v>
      </c>
      <c r="K419" s="4">
        <v>43922</v>
      </c>
      <c r="L419" s="17">
        <v>41730</v>
      </c>
      <c r="M419" s="2" t="s">
        <v>1955</v>
      </c>
      <c r="N419" s="17">
        <f>VLOOKUP(A419,[1]Sheet2!$B$1:$C$1336,2,FALSE)</f>
        <v>375570</v>
      </c>
      <c r="O419" s="37">
        <f>VLOOKUP(A419,PV_CF!$A$2:$K$1853,4,FALSE)</f>
        <v>43945</v>
      </c>
    </row>
    <row r="420" spans="1:15" hidden="1">
      <c r="A420" s="2" t="s">
        <v>8429</v>
      </c>
      <c r="B420" s="2" t="s">
        <v>8428</v>
      </c>
      <c r="C420" s="2" t="s">
        <v>3348</v>
      </c>
      <c r="D420" s="2" t="s">
        <v>3347</v>
      </c>
      <c r="E420" s="4">
        <v>44105</v>
      </c>
      <c r="F420" s="4">
        <v>43895</v>
      </c>
      <c r="G420" s="2" t="s">
        <v>8443</v>
      </c>
      <c r="H420" s="2" t="s">
        <v>4322</v>
      </c>
      <c r="I420" s="17">
        <v>41730</v>
      </c>
      <c r="J420" s="2" t="s">
        <v>8442</v>
      </c>
      <c r="K420" s="4">
        <v>43952</v>
      </c>
      <c r="L420" s="17">
        <v>41730</v>
      </c>
      <c r="M420" s="2" t="s">
        <v>1955</v>
      </c>
      <c r="N420" s="17">
        <f>VLOOKUP(A420,[1]Sheet2!$B$1:$C$1336,2,FALSE)</f>
        <v>375570</v>
      </c>
      <c r="O420" s="37">
        <f>VLOOKUP(A420,PV_CF!$A$2:$K$1853,4,FALSE)</f>
        <v>43945</v>
      </c>
    </row>
    <row r="421" spans="1:15" hidden="1">
      <c r="A421" s="2" t="s">
        <v>8429</v>
      </c>
      <c r="B421" s="2" t="s">
        <v>8428</v>
      </c>
      <c r="C421" s="2" t="s">
        <v>3348</v>
      </c>
      <c r="D421" s="2" t="s">
        <v>3347</v>
      </c>
      <c r="E421" s="4">
        <v>44105</v>
      </c>
      <c r="F421" s="4">
        <v>43926</v>
      </c>
      <c r="G421" s="2" t="s">
        <v>8441</v>
      </c>
      <c r="H421" s="2" t="s">
        <v>4322</v>
      </c>
      <c r="I421" s="17">
        <v>41730</v>
      </c>
      <c r="J421" s="2" t="s">
        <v>8440</v>
      </c>
      <c r="K421" s="4">
        <v>43983</v>
      </c>
      <c r="L421" s="17">
        <v>41730</v>
      </c>
      <c r="M421" s="2" t="s">
        <v>1955</v>
      </c>
      <c r="N421" s="17">
        <f>VLOOKUP(A421,[1]Sheet2!$B$1:$C$1336,2,FALSE)</f>
        <v>375570</v>
      </c>
      <c r="O421" s="37">
        <f>VLOOKUP(A421,PV_CF!$A$2:$K$1853,4,FALSE)</f>
        <v>43945</v>
      </c>
    </row>
    <row r="422" spans="1:15" hidden="1">
      <c r="A422" s="2" t="s">
        <v>8429</v>
      </c>
      <c r="B422" s="2" t="s">
        <v>8428</v>
      </c>
      <c r="C422" s="2" t="s">
        <v>3348</v>
      </c>
      <c r="D422" s="2" t="s">
        <v>3347</v>
      </c>
      <c r="E422" s="4">
        <v>44105</v>
      </c>
      <c r="F422" s="4">
        <v>43956</v>
      </c>
      <c r="G422" s="2" t="s">
        <v>8439</v>
      </c>
      <c r="H422" s="2" t="s">
        <v>4322</v>
      </c>
      <c r="I422" s="17">
        <v>41730</v>
      </c>
      <c r="J422" s="2" t="s">
        <v>8438</v>
      </c>
      <c r="K422" s="4">
        <v>43983</v>
      </c>
      <c r="L422" s="17">
        <v>41730</v>
      </c>
      <c r="M422" s="2" t="s">
        <v>1955</v>
      </c>
      <c r="N422" s="17">
        <f>VLOOKUP(A422,[1]Sheet2!$B$1:$C$1336,2,FALSE)</f>
        <v>375570</v>
      </c>
      <c r="O422" s="37">
        <f>VLOOKUP(A422,PV_CF!$A$2:$K$1853,4,FALSE)</f>
        <v>43945</v>
      </c>
    </row>
    <row r="423" spans="1:15" hidden="1">
      <c r="A423" s="2" t="s">
        <v>8429</v>
      </c>
      <c r="B423" s="2" t="s">
        <v>8428</v>
      </c>
      <c r="C423" s="2" t="s">
        <v>3348</v>
      </c>
      <c r="D423" s="2" t="s">
        <v>3347</v>
      </c>
      <c r="E423" s="4">
        <v>44105</v>
      </c>
      <c r="F423" s="4">
        <v>43987</v>
      </c>
      <c r="G423" s="2" t="s">
        <v>8437</v>
      </c>
      <c r="H423" s="2" t="s">
        <v>4322</v>
      </c>
      <c r="I423" s="17">
        <v>41730</v>
      </c>
      <c r="J423" s="2" t="s">
        <v>8436</v>
      </c>
      <c r="K423" s="4">
        <v>44013</v>
      </c>
      <c r="L423" s="17">
        <v>41730</v>
      </c>
      <c r="M423" s="2" t="s">
        <v>1955</v>
      </c>
      <c r="N423" s="17">
        <f>VLOOKUP(A423,[1]Sheet2!$B$1:$C$1336,2,FALSE)</f>
        <v>375570</v>
      </c>
      <c r="O423" s="37">
        <f>VLOOKUP(A423,PV_CF!$A$2:$K$1853,4,FALSE)</f>
        <v>43945</v>
      </c>
    </row>
    <row r="424" spans="1:15" hidden="1">
      <c r="A424" s="2" t="s">
        <v>8429</v>
      </c>
      <c r="B424" s="2" t="s">
        <v>8428</v>
      </c>
      <c r="C424" s="2" t="s">
        <v>3348</v>
      </c>
      <c r="D424" s="2" t="s">
        <v>3347</v>
      </c>
      <c r="E424" s="4">
        <v>44105</v>
      </c>
      <c r="F424" s="4">
        <v>44017</v>
      </c>
      <c r="G424" s="2" t="s">
        <v>8435</v>
      </c>
      <c r="H424" s="2" t="s">
        <v>4322</v>
      </c>
      <c r="I424" s="17">
        <v>41730</v>
      </c>
      <c r="J424" s="2" t="s">
        <v>8434</v>
      </c>
      <c r="K424" s="4">
        <v>44075</v>
      </c>
      <c r="L424" s="17">
        <v>41730</v>
      </c>
      <c r="M424" s="2" t="s">
        <v>1955</v>
      </c>
      <c r="N424" s="17">
        <f>VLOOKUP(A424,[1]Sheet2!$B$1:$C$1336,2,FALSE)</f>
        <v>375570</v>
      </c>
      <c r="O424" s="37">
        <f>VLOOKUP(A424,PV_CF!$A$2:$K$1853,4,FALSE)</f>
        <v>43945</v>
      </c>
    </row>
    <row r="425" spans="1:15" hidden="1">
      <c r="A425" s="2" t="s">
        <v>8429</v>
      </c>
      <c r="B425" s="2" t="s">
        <v>8428</v>
      </c>
      <c r="C425" s="2" t="s">
        <v>3348</v>
      </c>
      <c r="D425" s="2" t="s">
        <v>3347</v>
      </c>
      <c r="E425" s="4">
        <v>44105</v>
      </c>
      <c r="F425" s="4">
        <v>44048</v>
      </c>
      <c r="G425" s="2" t="s">
        <v>8433</v>
      </c>
      <c r="H425" s="2" t="s">
        <v>4322</v>
      </c>
      <c r="I425" s="17">
        <v>41730</v>
      </c>
      <c r="J425" s="2" t="s">
        <v>8432</v>
      </c>
      <c r="K425" s="4">
        <v>44075</v>
      </c>
      <c r="L425" s="17">
        <v>41730</v>
      </c>
      <c r="M425" s="2" t="s">
        <v>1955</v>
      </c>
      <c r="N425" s="17">
        <f>VLOOKUP(A425,[1]Sheet2!$B$1:$C$1336,2,FALSE)</f>
        <v>375570</v>
      </c>
      <c r="O425" s="37">
        <f>VLOOKUP(A425,PV_CF!$A$2:$K$1853,4,FALSE)</f>
        <v>43945</v>
      </c>
    </row>
    <row r="426" spans="1:15" hidden="1">
      <c r="A426" s="2" t="s">
        <v>8429</v>
      </c>
      <c r="B426" s="2" t="s">
        <v>8428</v>
      </c>
      <c r="C426" s="2" t="s">
        <v>3348</v>
      </c>
      <c r="D426" s="2" t="s">
        <v>3347</v>
      </c>
      <c r="E426" s="4">
        <v>44105</v>
      </c>
      <c r="F426" s="4">
        <v>44079</v>
      </c>
      <c r="G426" s="2" t="s">
        <v>8431</v>
      </c>
      <c r="H426" s="2" t="s">
        <v>4322</v>
      </c>
      <c r="I426" s="17">
        <v>41730</v>
      </c>
      <c r="J426" s="2" t="s">
        <v>8430</v>
      </c>
      <c r="K426" s="4">
        <v>44137</v>
      </c>
      <c r="L426" s="17">
        <v>41730</v>
      </c>
      <c r="M426" s="2" t="s">
        <v>1955</v>
      </c>
      <c r="N426" s="17">
        <f>VLOOKUP(A426,[1]Sheet2!$B$1:$C$1336,2,FALSE)</f>
        <v>375570</v>
      </c>
      <c r="O426" s="37">
        <f>VLOOKUP(A426,PV_CF!$A$2:$K$1853,4,FALSE)</f>
        <v>43945</v>
      </c>
    </row>
    <row r="427" spans="1:15" hidden="1">
      <c r="A427" s="2" t="s">
        <v>8429</v>
      </c>
      <c r="B427" s="2" t="s">
        <v>8428</v>
      </c>
      <c r="C427" s="2" t="s">
        <v>3348</v>
      </c>
      <c r="D427" s="2" t="s">
        <v>3347</v>
      </c>
      <c r="E427" s="4">
        <v>44105</v>
      </c>
      <c r="F427" s="4">
        <v>44109</v>
      </c>
      <c r="G427" s="2" t="s">
        <v>8427</v>
      </c>
      <c r="H427" s="2" t="s">
        <v>4322</v>
      </c>
      <c r="I427" s="17">
        <v>41730</v>
      </c>
      <c r="J427" s="2" t="s">
        <v>8426</v>
      </c>
      <c r="K427" s="4">
        <v>44137</v>
      </c>
      <c r="L427" s="17">
        <v>41730</v>
      </c>
      <c r="M427" s="2" t="s">
        <v>1955</v>
      </c>
      <c r="N427" s="17">
        <f>VLOOKUP(A427,[1]Sheet2!$B$1:$C$1336,2,FALSE)</f>
        <v>375570</v>
      </c>
      <c r="O427" s="37">
        <f>VLOOKUP(A427,PV_CF!$A$2:$K$1853,4,FALSE)</f>
        <v>43945</v>
      </c>
    </row>
    <row r="428" spans="1:15" hidden="1">
      <c r="A428" s="2" t="s">
        <v>8423</v>
      </c>
      <c r="B428" s="2" t="s">
        <v>8422</v>
      </c>
      <c r="C428" s="2" t="s">
        <v>6819</v>
      </c>
      <c r="D428" s="2" t="s">
        <v>6818</v>
      </c>
      <c r="E428" s="4">
        <v>43864</v>
      </c>
      <c r="F428" s="4">
        <v>43889</v>
      </c>
      <c r="G428" s="2" t="s">
        <v>8425</v>
      </c>
      <c r="H428" s="2" t="s">
        <v>4316</v>
      </c>
      <c r="I428" s="17">
        <v>34000</v>
      </c>
      <c r="J428" s="2" t="s">
        <v>8424</v>
      </c>
      <c r="K428" s="4">
        <v>43892</v>
      </c>
      <c r="L428" s="17">
        <v>34000</v>
      </c>
      <c r="M428" s="2" t="s">
        <v>1955</v>
      </c>
      <c r="N428" s="17">
        <f>VLOOKUP(A428,[1]Sheet2!$B$1:$C$1336,2,FALSE)</f>
        <v>68000</v>
      </c>
      <c r="O428" s="37">
        <f>VLOOKUP(A428,PV_CF!$A$2:$K$1853,4,FALSE)</f>
        <v>43945</v>
      </c>
    </row>
    <row r="429" spans="1:15" hidden="1">
      <c r="A429" s="2" t="s">
        <v>8423</v>
      </c>
      <c r="B429" s="2" t="s">
        <v>8422</v>
      </c>
      <c r="C429" s="2" t="s">
        <v>6819</v>
      </c>
      <c r="D429" s="2" t="s">
        <v>6818</v>
      </c>
      <c r="E429" s="4">
        <v>43864</v>
      </c>
      <c r="F429" s="4">
        <v>43921</v>
      </c>
      <c r="G429" s="2" t="s">
        <v>8421</v>
      </c>
      <c r="H429" s="2" t="s">
        <v>4316</v>
      </c>
      <c r="I429" s="17">
        <v>34000</v>
      </c>
      <c r="J429" s="2" t="s">
        <v>8420</v>
      </c>
      <c r="K429" s="4">
        <v>43922</v>
      </c>
      <c r="L429" s="17">
        <v>34000</v>
      </c>
      <c r="M429" s="2" t="s">
        <v>1955</v>
      </c>
      <c r="N429" s="17">
        <f>VLOOKUP(A429,[1]Sheet2!$B$1:$C$1336,2,FALSE)</f>
        <v>68000</v>
      </c>
      <c r="O429" s="37">
        <f>VLOOKUP(A429,PV_CF!$A$2:$K$1853,4,FALSE)</f>
        <v>43945</v>
      </c>
    </row>
    <row r="430" spans="1:15" hidden="1">
      <c r="A430" s="2" t="s">
        <v>8417</v>
      </c>
      <c r="B430" s="2" t="s">
        <v>8416</v>
      </c>
      <c r="C430" s="2" t="s">
        <v>2168</v>
      </c>
      <c r="D430" s="2" t="s">
        <v>2167</v>
      </c>
      <c r="E430" s="4">
        <v>43864</v>
      </c>
      <c r="F430" s="4">
        <v>43889</v>
      </c>
      <c r="G430" s="2" t="s">
        <v>8419</v>
      </c>
      <c r="H430" s="2" t="s">
        <v>4316</v>
      </c>
      <c r="I430" s="17">
        <v>35000</v>
      </c>
      <c r="J430" s="2" t="s">
        <v>8418</v>
      </c>
      <c r="K430" s="4">
        <v>43892</v>
      </c>
      <c r="L430" s="17">
        <v>35000</v>
      </c>
      <c r="M430" s="2" t="s">
        <v>1955</v>
      </c>
      <c r="N430" s="17">
        <f>VLOOKUP(A430,[1]Sheet2!$B$1:$C$1336,2,FALSE)</f>
        <v>70000</v>
      </c>
      <c r="O430" s="37" t="e">
        <f>VLOOKUP(A430,PV_CF!$A$2:$K$1853,4,FALSE)</f>
        <v>#N/A</v>
      </c>
    </row>
    <row r="431" spans="1:15" hidden="1">
      <c r="A431" s="2" t="s">
        <v>8417</v>
      </c>
      <c r="B431" s="2" t="s">
        <v>8416</v>
      </c>
      <c r="C431" s="2" t="s">
        <v>2168</v>
      </c>
      <c r="D431" s="2" t="s">
        <v>2167</v>
      </c>
      <c r="E431" s="4">
        <v>43864</v>
      </c>
      <c r="F431" s="4">
        <v>43921</v>
      </c>
      <c r="G431" s="2" t="s">
        <v>8415</v>
      </c>
      <c r="H431" s="2" t="s">
        <v>4316</v>
      </c>
      <c r="I431" s="17">
        <v>35000</v>
      </c>
      <c r="J431" s="2" t="s">
        <v>8414</v>
      </c>
      <c r="K431" s="4">
        <v>43915</v>
      </c>
      <c r="L431" s="17">
        <v>35000</v>
      </c>
      <c r="M431" s="2" t="s">
        <v>1955</v>
      </c>
      <c r="N431" s="17">
        <f>VLOOKUP(A431,[1]Sheet2!$B$1:$C$1336,2,FALSE)</f>
        <v>70000</v>
      </c>
      <c r="O431" s="37" t="e">
        <f>VLOOKUP(A431,PV_CF!$A$2:$K$1853,4,FALSE)</f>
        <v>#N/A</v>
      </c>
    </row>
    <row r="432" spans="1:15" hidden="1">
      <c r="A432" s="2" t="s">
        <v>8411</v>
      </c>
      <c r="B432" s="2" t="s">
        <v>8410</v>
      </c>
      <c r="C432" s="2" t="s">
        <v>2156</v>
      </c>
      <c r="D432" s="2" t="s">
        <v>2155</v>
      </c>
      <c r="E432" s="4">
        <v>43864</v>
      </c>
      <c r="F432" s="4">
        <v>43889</v>
      </c>
      <c r="G432" s="2" t="s">
        <v>8413</v>
      </c>
      <c r="H432" s="2" t="s">
        <v>4316</v>
      </c>
      <c r="I432" s="17">
        <v>28000</v>
      </c>
      <c r="J432" s="2" t="s">
        <v>8412</v>
      </c>
      <c r="K432" s="4">
        <v>43922</v>
      </c>
      <c r="L432" s="17">
        <v>28000</v>
      </c>
      <c r="M432" s="2" t="s">
        <v>1955</v>
      </c>
      <c r="N432" s="17">
        <f>VLOOKUP(A432,[1]Sheet2!$B$1:$C$1336,2,FALSE)</f>
        <v>56000</v>
      </c>
      <c r="O432" s="37">
        <f>VLOOKUP(A432,PV_CF!$A$2:$K$1853,4,FALSE)</f>
        <v>43945</v>
      </c>
    </row>
    <row r="433" spans="1:15" hidden="1">
      <c r="A433" s="2" t="s">
        <v>8411</v>
      </c>
      <c r="B433" s="2" t="s">
        <v>8410</v>
      </c>
      <c r="C433" s="2" t="s">
        <v>2156</v>
      </c>
      <c r="D433" s="2" t="s">
        <v>2155</v>
      </c>
      <c r="E433" s="4">
        <v>43864</v>
      </c>
      <c r="F433" s="4">
        <v>43921</v>
      </c>
      <c r="G433" s="2" t="s">
        <v>8409</v>
      </c>
      <c r="H433" s="2" t="s">
        <v>4316</v>
      </c>
      <c r="I433" s="17">
        <v>28000</v>
      </c>
      <c r="J433" s="2" t="s">
        <v>8408</v>
      </c>
      <c r="K433" s="4">
        <v>43922</v>
      </c>
      <c r="L433" s="17">
        <v>28000</v>
      </c>
      <c r="M433" s="2" t="s">
        <v>1955</v>
      </c>
      <c r="N433" s="17">
        <f>VLOOKUP(A433,[1]Sheet2!$B$1:$C$1336,2,FALSE)</f>
        <v>56000</v>
      </c>
      <c r="O433" s="37">
        <f>VLOOKUP(A433,PV_CF!$A$2:$K$1853,4,FALSE)</f>
        <v>43945</v>
      </c>
    </row>
    <row r="434" spans="1:15" hidden="1">
      <c r="A434" s="2" t="s">
        <v>8403</v>
      </c>
      <c r="B434" s="2" t="s">
        <v>8402</v>
      </c>
      <c r="C434" s="2" t="s">
        <v>4657</v>
      </c>
      <c r="D434" s="2" t="s">
        <v>4656</v>
      </c>
      <c r="E434" s="4">
        <v>43866</v>
      </c>
      <c r="F434" s="4">
        <v>43889</v>
      </c>
      <c r="G434" s="2" t="s">
        <v>8407</v>
      </c>
      <c r="H434" s="2" t="s">
        <v>4241</v>
      </c>
      <c r="I434" s="17">
        <v>120000</v>
      </c>
      <c r="J434" s="2" t="s">
        <v>8406</v>
      </c>
      <c r="K434" s="4">
        <v>43952</v>
      </c>
      <c r="L434" s="17">
        <v>120000</v>
      </c>
      <c r="M434" s="2" t="s">
        <v>1955</v>
      </c>
      <c r="N434" s="17">
        <f>VLOOKUP(A434,[1]Sheet2!$B$1:$C$1336,2,FALSE)</f>
        <v>400000</v>
      </c>
      <c r="O434" s="37">
        <f>VLOOKUP(A434,PV_CF!$A$2:$K$1853,4,FALSE)</f>
        <v>44085</v>
      </c>
    </row>
    <row r="435" spans="1:15" hidden="1">
      <c r="A435" s="2" t="s">
        <v>8403</v>
      </c>
      <c r="B435" s="2" t="s">
        <v>8402</v>
      </c>
      <c r="C435" s="2" t="s">
        <v>4657</v>
      </c>
      <c r="D435" s="2" t="s">
        <v>4656</v>
      </c>
      <c r="E435" s="4">
        <v>43866</v>
      </c>
      <c r="F435" s="4">
        <v>43951</v>
      </c>
      <c r="G435" s="2" t="s">
        <v>8405</v>
      </c>
      <c r="H435" s="2" t="s">
        <v>4241</v>
      </c>
      <c r="I435" s="17">
        <v>160000</v>
      </c>
      <c r="J435" s="2" t="s">
        <v>8404</v>
      </c>
      <c r="K435" s="4">
        <v>43952</v>
      </c>
      <c r="L435" s="17">
        <v>160000</v>
      </c>
      <c r="M435" s="2" t="s">
        <v>1955</v>
      </c>
      <c r="N435" s="17">
        <f>VLOOKUP(A435,[1]Sheet2!$B$1:$C$1336,2,FALSE)</f>
        <v>400000</v>
      </c>
      <c r="O435" s="37">
        <f>VLOOKUP(A435,PV_CF!$A$2:$K$1853,4,FALSE)</f>
        <v>44085</v>
      </c>
    </row>
    <row r="436" spans="1:15" hidden="1">
      <c r="A436" s="2" t="s">
        <v>8403</v>
      </c>
      <c r="B436" s="2" t="s">
        <v>8402</v>
      </c>
      <c r="C436" s="2" t="s">
        <v>4657</v>
      </c>
      <c r="D436" s="2" t="s">
        <v>4656</v>
      </c>
      <c r="E436" s="4">
        <v>43866</v>
      </c>
      <c r="F436" s="4">
        <v>43997</v>
      </c>
      <c r="G436" s="2" t="s">
        <v>8401</v>
      </c>
      <c r="H436" s="2" t="s">
        <v>4241</v>
      </c>
      <c r="I436" s="17">
        <v>120000</v>
      </c>
      <c r="J436" s="2" t="s">
        <v>8400</v>
      </c>
      <c r="K436" s="4">
        <v>44075</v>
      </c>
      <c r="L436" s="17">
        <v>120000</v>
      </c>
      <c r="M436" s="2" t="s">
        <v>1955</v>
      </c>
      <c r="N436" s="17">
        <f>VLOOKUP(A436,[1]Sheet2!$B$1:$C$1336,2,FALSE)</f>
        <v>400000</v>
      </c>
      <c r="O436" s="37">
        <f>VLOOKUP(A436,PV_CF!$A$2:$K$1853,4,FALSE)</f>
        <v>44085</v>
      </c>
    </row>
    <row r="437" spans="1:15" hidden="1">
      <c r="A437" s="2" t="s">
        <v>8398</v>
      </c>
      <c r="B437" s="2" t="s">
        <v>8397</v>
      </c>
      <c r="C437" s="2" t="s">
        <v>1986</v>
      </c>
      <c r="D437" s="2" t="s">
        <v>1985</v>
      </c>
      <c r="E437" s="4">
        <v>43866</v>
      </c>
      <c r="F437" s="4">
        <v>43866</v>
      </c>
      <c r="G437" s="2" t="s">
        <v>8399</v>
      </c>
      <c r="H437" s="2" t="s">
        <v>4322</v>
      </c>
      <c r="I437" s="17">
        <v>19021.39</v>
      </c>
      <c r="J437" s="2" t="s">
        <v>8395</v>
      </c>
      <c r="K437" s="4">
        <v>43900</v>
      </c>
      <c r="L437" s="17">
        <v>19021.39</v>
      </c>
      <c r="M437" s="2" t="s">
        <v>1955</v>
      </c>
      <c r="N437" s="17">
        <f>VLOOKUP(A437,[1]Sheet2!$B$1:$C$1336,2,FALSE)</f>
        <v>34333.089999999997</v>
      </c>
      <c r="O437" s="37" t="e">
        <f>VLOOKUP(A437,PV_CF!$A$2:$K$1853,4,FALSE)</f>
        <v>#N/A</v>
      </c>
    </row>
    <row r="438" spans="1:15" hidden="1">
      <c r="A438" s="2" t="s">
        <v>8398</v>
      </c>
      <c r="B438" s="2" t="s">
        <v>8397</v>
      </c>
      <c r="C438" s="2" t="s">
        <v>1986</v>
      </c>
      <c r="D438" s="2" t="s">
        <v>1985</v>
      </c>
      <c r="E438" s="4">
        <v>43866</v>
      </c>
      <c r="F438" s="4">
        <v>43866</v>
      </c>
      <c r="G438" s="2" t="s">
        <v>8399</v>
      </c>
      <c r="H438" s="2" t="s">
        <v>4322</v>
      </c>
      <c r="I438" s="17">
        <v>14562.7</v>
      </c>
      <c r="J438" s="2" t="s">
        <v>8395</v>
      </c>
      <c r="K438" s="4">
        <v>43900</v>
      </c>
      <c r="L438" s="17">
        <v>14562.7</v>
      </c>
      <c r="M438" s="2" t="s">
        <v>1955</v>
      </c>
      <c r="N438" s="17">
        <f>VLOOKUP(A438,[1]Sheet2!$B$1:$C$1336,2,FALSE)</f>
        <v>34333.089999999997</v>
      </c>
      <c r="O438" s="37" t="e">
        <f>VLOOKUP(A438,PV_CF!$A$2:$K$1853,4,FALSE)</f>
        <v>#N/A</v>
      </c>
    </row>
    <row r="439" spans="1:15" hidden="1">
      <c r="A439" s="2" t="s">
        <v>8398</v>
      </c>
      <c r="B439" s="2" t="s">
        <v>8397</v>
      </c>
      <c r="C439" s="2" t="s">
        <v>1986</v>
      </c>
      <c r="D439" s="2" t="s">
        <v>1985</v>
      </c>
      <c r="E439" s="4">
        <v>43866</v>
      </c>
      <c r="F439" s="4">
        <v>43866</v>
      </c>
      <c r="G439" s="2" t="s">
        <v>8396</v>
      </c>
      <c r="H439" s="2" t="s">
        <v>4322</v>
      </c>
      <c r="I439" s="17">
        <v>749</v>
      </c>
      <c r="J439" s="2" t="s">
        <v>8395</v>
      </c>
      <c r="K439" s="4">
        <v>43900</v>
      </c>
      <c r="L439" s="17">
        <v>749</v>
      </c>
      <c r="M439" s="2" t="s">
        <v>1955</v>
      </c>
      <c r="N439" s="17">
        <f>VLOOKUP(A439,[1]Sheet2!$B$1:$C$1336,2,FALSE)</f>
        <v>34333.089999999997</v>
      </c>
      <c r="O439" s="37" t="e">
        <f>VLOOKUP(A439,PV_CF!$A$2:$K$1853,4,FALSE)</f>
        <v>#N/A</v>
      </c>
    </row>
    <row r="440" spans="1:15" hidden="1">
      <c r="A440" s="2" t="s">
        <v>8392</v>
      </c>
      <c r="B440" s="2" t="s">
        <v>8391</v>
      </c>
      <c r="C440" s="2" t="s">
        <v>4106</v>
      </c>
      <c r="D440" s="2" t="s">
        <v>4105</v>
      </c>
      <c r="E440" s="4">
        <v>43867</v>
      </c>
      <c r="F440" s="4">
        <v>43889</v>
      </c>
      <c r="G440" s="2" t="s">
        <v>8394</v>
      </c>
      <c r="H440" s="2" t="s">
        <v>7651</v>
      </c>
      <c r="I440" s="17">
        <v>25000</v>
      </c>
      <c r="J440" s="2" t="s">
        <v>8393</v>
      </c>
      <c r="K440" s="4">
        <v>43889</v>
      </c>
      <c r="L440" s="17">
        <v>25000</v>
      </c>
      <c r="M440" s="2" t="s">
        <v>1955</v>
      </c>
      <c r="N440" s="17">
        <f>VLOOKUP(A440,[1]Sheet2!$B$1:$C$1336,2,FALSE)</f>
        <v>50000</v>
      </c>
      <c r="O440" s="37" t="e">
        <f>VLOOKUP(A440,PV_CF!$A$2:$K$1853,4,FALSE)</f>
        <v>#N/A</v>
      </c>
    </row>
    <row r="441" spans="1:15" hidden="1">
      <c r="A441" s="2" t="s">
        <v>8392</v>
      </c>
      <c r="B441" s="2" t="s">
        <v>8391</v>
      </c>
      <c r="C441" s="2" t="s">
        <v>4106</v>
      </c>
      <c r="D441" s="2" t="s">
        <v>4105</v>
      </c>
      <c r="E441" s="4">
        <v>43867</v>
      </c>
      <c r="F441" s="4">
        <v>43921</v>
      </c>
      <c r="G441" s="2" t="s">
        <v>8390</v>
      </c>
      <c r="H441" s="2" t="s">
        <v>7651</v>
      </c>
      <c r="I441" s="17">
        <v>25000</v>
      </c>
      <c r="J441" s="2" t="s">
        <v>8389</v>
      </c>
      <c r="K441" s="4">
        <v>43914</v>
      </c>
      <c r="L441" s="17">
        <v>25000</v>
      </c>
      <c r="M441" s="2" t="s">
        <v>1955</v>
      </c>
      <c r="N441" s="17">
        <f>VLOOKUP(A441,[1]Sheet2!$B$1:$C$1336,2,FALSE)</f>
        <v>50000</v>
      </c>
      <c r="O441" s="37" t="e">
        <f>VLOOKUP(A441,PV_CF!$A$2:$K$1853,4,FALSE)</f>
        <v>#N/A</v>
      </c>
    </row>
    <row r="442" spans="1:15" hidden="1">
      <c r="A442" s="2" t="s">
        <v>8388</v>
      </c>
      <c r="B442" s="2" t="s">
        <v>8387</v>
      </c>
      <c r="C442" s="2" t="s">
        <v>2723</v>
      </c>
      <c r="D442" s="2" t="s">
        <v>2722</v>
      </c>
      <c r="E442" s="4">
        <v>43867</v>
      </c>
      <c r="F442" s="4">
        <v>43872</v>
      </c>
      <c r="G442" s="2" t="s">
        <v>8386</v>
      </c>
      <c r="H442" s="2" t="s">
        <v>5788</v>
      </c>
      <c r="I442" s="17">
        <v>50000</v>
      </c>
      <c r="J442" s="2" t="s">
        <v>8385</v>
      </c>
      <c r="K442" s="4">
        <v>43888</v>
      </c>
      <c r="L442" s="17">
        <v>50000</v>
      </c>
      <c r="M442" s="2" t="s">
        <v>1955</v>
      </c>
      <c r="N442" s="17">
        <f>VLOOKUP(A442,[1]Sheet2!$B$1:$C$1336,2,FALSE)</f>
        <v>50000</v>
      </c>
      <c r="O442" s="37" t="e">
        <f>VLOOKUP(A442,PV_CF!$A$2:$K$1853,4,FALSE)</f>
        <v>#N/A</v>
      </c>
    </row>
    <row r="443" spans="1:15" hidden="1">
      <c r="A443" s="2" t="s">
        <v>8384</v>
      </c>
      <c r="B443" s="2" t="s">
        <v>8383</v>
      </c>
      <c r="C443" s="2" t="s">
        <v>2989</v>
      </c>
      <c r="D443" s="2" t="s">
        <v>2988</v>
      </c>
      <c r="E443" s="4">
        <v>43867</v>
      </c>
      <c r="F443" s="4">
        <v>43871</v>
      </c>
      <c r="G443" s="2" t="s">
        <v>8382</v>
      </c>
      <c r="H443" s="2" t="s">
        <v>4452</v>
      </c>
      <c r="I443" s="17">
        <v>12936.3</v>
      </c>
      <c r="J443" s="2" t="s">
        <v>8381</v>
      </c>
      <c r="K443" s="4">
        <v>43922</v>
      </c>
      <c r="L443" s="17">
        <v>12936.3</v>
      </c>
      <c r="M443" s="2" t="s">
        <v>1955</v>
      </c>
      <c r="N443" s="17">
        <f>VLOOKUP(A443,[1]Sheet2!$B$1:$C$1336,2,FALSE)</f>
        <v>12936.3</v>
      </c>
      <c r="O443" s="37">
        <f>VLOOKUP(A443,PV_CF!$A$2:$K$1853,4,FALSE)</f>
        <v>43959</v>
      </c>
    </row>
    <row r="444" spans="1:15" hidden="1">
      <c r="A444" s="2" t="s">
        <v>8380</v>
      </c>
      <c r="B444" s="2" t="s">
        <v>8379</v>
      </c>
      <c r="C444" s="2" t="s">
        <v>1979</v>
      </c>
      <c r="D444" s="2" t="s">
        <v>1978</v>
      </c>
      <c r="E444" s="4">
        <v>43867</v>
      </c>
      <c r="F444" s="4">
        <v>43873</v>
      </c>
      <c r="G444" s="2" t="s">
        <v>8378</v>
      </c>
      <c r="H444" s="2" t="s">
        <v>4316</v>
      </c>
      <c r="I444" s="17">
        <v>80250</v>
      </c>
      <c r="J444" s="2" t="s">
        <v>8377</v>
      </c>
      <c r="K444" s="4">
        <v>43892</v>
      </c>
      <c r="L444" s="17">
        <v>80250</v>
      </c>
      <c r="M444" s="2" t="s">
        <v>1955</v>
      </c>
      <c r="N444" s="17">
        <f>VLOOKUP(A444,[1]Sheet2!$B$1:$C$1336,2,FALSE)</f>
        <v>80250</v>
      </c>
      <c r="O444" s="37" t="e">
        <f>VLOOKUP(A444,PV_CF!$A$2:$K$1853,4,FALSE)</f>
        <v>#N/A</v>
      </c>
    </row>
    <row r="445" spans="1:15" hidden="1">
      <c r="A445" s="2" t="s">
        <v>8376</v>
      </c>
      <c r="B445" s="2" t="s">
        <v>8375</v>
      </c>
      <c r="C445" s="2" t="s">
        <v>3014</v>
      </c>
      <c r="D445" s="2" t="s">
        <v>3013</v>
      </c>
      <c r="E445" s="4">
        <v>43867</v>
      </c>
      <c r="F445" s="4">
        <v>43875</v>
      </c>
      <c r="G445" s="2" t="s">
        <v>8374</v>
      </c>
      <c r="H445" s="2" t="s">
        <v>4322</v>
      </c>
      <c r="I445" s="17">
        <v>18350.5</v>
      </c>
      <c r="J445" s="2" t="s">
        <v>8373</v>
      </c>
      <c r="K445" s="4">
        <v>43888</v>
      </c>
      <c r="L445" s="17">
        <v>18350.5</v>
      </c>
      <c r="M445" s="2" t="s">
        <v>1955</v>
      </c>
      <c r="N445" s="17">
        <f>VLOOKUP(A445,[1]Sheet2!$B$1:$C$1336,2,FALSE)</f>
        <v>18350.5</v>
      </c>
      <c r="O445" s="37" t="e">
        <f>VLOOKUP(A445,PV_CF!$A$2:$K$1853,4,FALSE)</f>
        <v>#N/A</v>
      </c>
    </row>
    <row r="446" spans="1:15" hidden="1">
      <c r="A446" s="2" t="s">
        <v>8370</v>
      </c>
      <c r="B446" s="2" t="s">
        <v>8369</v>
      </c>
      <c r="C446" s="2" t="s">
        <v>4389</v>
      </c>
      <c r="D446" s="2" t="s">
        <v>4388</v>
      </c>
      <c r="E446" s="4">
        <v>43867</v>
      </c>
      <c r="F446" s="4">
        <v>43867</v>
      </c>
      <c r="G446" s="2" t="s">
        <v>8372</v>
      </c>
      <c r="H446" s="2" t="s">
        <v>4386</v>
      </c>
      <c r="I446" s="17">
        <v>325815</v>
      </c>
      <c r="J446" s="2" t="s">
        <v>8367</v>
      </c>
      <c r="K446" s="4">
        <v>43983</v>
      </c>
      <c r="L446" s="17">
        <v>325815</v>
      </c>
      <c r="M446" s="2" t="s">
        <v>1955</v>
      </c>
      <c r="N446" s="17">
        <f>VLOOKUP(A446,[1]Sheet2!$B$1:$C$1336,2,FALSE)</f>
        <v>333305</v>
      </c>
      <c r="O446" s="37">
        <f>VLOOKUP(A446,PV_CF!$A$2:$K$1853,4,FALSE)</f>
        <v>43994</v>
      </c>
    </row>
    <row r="447" spans="1:15" hidden="1">
      <c r="A447" s="2" t="s">
        <v>8370</v>
      </c>
      <c r="B447" s="2" t="s">
        <v>8369</v>
      </c>
      <c r="C447" s="2" t="s">
        <v>4389</v>
      </c>
      <c r="D447" s="2" t="s">
        <v>4388</v>
      </c>
      <c r="E447" s="4">
        <v>43867</v>
      </c>
      <c r="F447" s="4">
        <v>43867</v>
      </c>
      <c r="G447" s="2" t="s">
        <v>8371</v>
      </c>
      <c r="H447" s="2" t="s">
        <v>4386</v>
      </c>
      <c r="I447" s="17">
        <v>5885</v>
      </c>
      <c r="J447" s="2" t="s">
        <v>8367</v>
      </c>
      <c r="K447" s="4">
        <v>43983</v>
      </c>
      <c r="L447" s="17">
        <v>5885</v>
      </c>
      <c r="M447" s="2" t="s">
        <v>1955</v>
      </c>
      <c r="N447" s="17">
        <f>VLOOKUP(A447,[1]Sheet2!$B$1:$C$1336,2,FALSE)</f>
        <v>333305</v>
      </c>
      <c r="O447" s="37">
        <f>VLOOKUP(A447,PV_CF!$A$2:$K$1853,4,FALSE)</f>
        <v>43994</v>
      </c>
    </row>
    <row r="448" spans="1:15" hidden="1">
      <c r="A448" s="2" t="s">
        <v>8370</v>
      </c>
      <c r="B448" s="2" t="s">
        <v>8369</v>
      </c>
      <c r="C448" s="2" t="s">
        <v>4389</v>
      </c>
      <c r="D448" s="2" t="s">
        <v>4388</v>
      </c>
      <c r="E448" s="4">
        <v>43867</v>
      </c>
      <c r="F448" s="4">
        <v>43867</v>
      </c>
      <c r="G448" s="2" t="s">
        <v>8368</v>
      </c>
      <c r="H448" s="2" t="s">
        <v>4386</v>
      </c>
      <c r="I448" s="17">
        <v>1605</v>
      </c>
      <c r="J448" s="2" t="s">
        <v>8367</v>
      </c>
      <c r="K448" s="4">
        <v>43983</v>
      </c>
      <c r="L448" s="17">
        <v>1605</v>
      </c>
      <c r="M448" s="2" t="s">
        <v>1955</v>
      </c>
      <c r="N448" s="17">
        <f>VLOOKUP(A448,[1]Sheet2!$B$1:$C$1336,2,FALSE)</f>
        <v>333305</v>
      </c>
      <c r="O448" s="37">
        <f>VLOOKUP(A448,PV_CF!$A$2:$K$1853,4,FALSE)</f>
        <v>43994</v>
      </c>
    </row>
    <row r="449" spans="1:15" hidden="1">
      <c r="A449" s="2" t="s">
        <v>8362</v>
      </c>
      <c r="B449" s="2" t="s">
        <v>8361</v>
      </c>
      <c r="C449" s="2" t="s">
        <v>3850</v>
      </c>
      <c r="D449" s="2" t="s">
        <v>3849</v>
      </c>
      <c r="E449" s="4">
        <v>43868</v>
      </c>
      <c r="F449" s="4">
        <v>43889</v>
      </c>
      <c r="G449" s="2" t="s">
        <v>8366</v>
      </c>
      <c r="H449" s="2" t="s">
        <v>4707</v>
      </c>
      <c r="I449" s="17">
        <v>65000</v>
      </c>
      <c r="J449" s="2" t="s">
        <v>8365</v>
      </c>
      <c r="K449" s="4">
        <v>43888</v>
      </c>
      <c r="L449" s="17">
        <v>65000</v>
      </c>
      <c r="M449" s="2" t="s">
        <v>1955</v>
      </c>
      <c r="N449" s="17">
        <f>VLOOKUP(A449,[1]Sheet2!$B$1:$C$1336,2,FALSE)</f>
        <v>195000</v>
      </c>
      <c r="O449" s="37">
        <f>VLOOKUP(A449,PV_CF!$A$2:$K$1853,4,FALSE)</f>
        <v>43951</v>
      </c>
    </row>
    <row r="450" spans="1:15" hidden="1">
      <c r="A450" s="2" t="s">
        <v>8362</v>
      </c>
      <c r="B450" s="2" t="s">
        <v>8361</v>
      </c>
      <c r="C450" s="2" t="s">
        <v>3850</v>
      </c>
      <c r="D450" s="2" t="s">
        <v>3849</v>
      </c>
      <c r="E450" s="4">
        <v>43868</v>
      </c>
      <c r="F450" s="4">
        <v>43921</v>
      </c>
      <c r="G450" s="2" t="s">
        <v>8364</v>
      </c>
      <c r="H450" s="2" t="s">
        <v>4707</v>
      </c>
      <c r="I450" s="17">
        <v>65000</v>
      </c>
      <c r="J450" s="2" t="s">
        <v>8363</v>
      </c>
      <c r="K450" s="4">
        <v>43915</v>
      </c>
      <c r="L450" s="17">
        <v>65000</v>
      </c>
      <c r="M450" s="2" t="s">
        <v>1955</v>
      </c>
      <c r="N450" s="17">
        <f>VLOOKUP(A450,[1]Sheet2!$B$1:$C$1336,2,FALSE)</f>
        <v>195000</v>
      </c>
      <c r="O450" s="37">
        <f>VLOOKUP(A450,PV_CF!$A$2:$K$1853,4,FALSE)</f>
        <v>43951</v>
      </c>
    </row>
    <row r="451" spans="1:15" hidden="1">
      <c r="A451" s="2" t="s">
        <v>8362</v>
      </c>
      <c r="B451" s="2" t="s">
        <v>8361</v>
      </c>
      <c r="C451" s="2" t="s">
        <v>3850</v>
      </c>
      <c r="D451" s="2" t="s">
        <v>3849</v>
      </c>
      <c r="E451" s="4">
        <v>43868</v>
      </c>
      <c r="F451" s="4">
        <v>43951</v>
      </c>
      <c r="G451" s="2" t="s">
        <v>8360</v>
      </c>
      <c r="H451" s="2" t="s">
        <v>4707</v>
      </c>
      <c r="I451" s="17">
        <v>65000</v>
      </c>
      <c r="J451" s="2" t="s">
        <v>8359</v>
      </c>
      <c r="K451" s="4">
        <v>43944</v>
      </c>
      <c r="L451" s="17">
        <v>65000</v>
      </c>
      <c r="M451" s="2" t="s">
        <v>1955</v>
      </c>
      <c r="N451" s="17">
        <f>VLOOKUP(A451,[1]Sheet2!$B$1:$C$1336,2,FALSE)</f>
        <v>195000</v>
      </c>
      <c r="O451" s="37">
        <f>VLOOKUP(A451,PV_CF!$A$2:$K$1853,4,FALSE)</f>
        <v>43951</v>
      </c>
    </row>
    <row r="452" spans="1:15" hidden="1">
      <c r="A452" s="2" t="s">
        <v>8358</v>
      </c>
      <c r="B452" s="2" t="s">
        <v>8357</v>
      </c>
      <c r="C452" s="2" t="s">
        <v>2076</v>
      </c>
      <c r="D452" s="2" t="s">
        <v>2075</v>
      </c>
      <c r="E452" s="4">
        <v>43872</v>
      </c>
      <c r="F452" s="4">
        <v>43889</v>
      </c>
      <c r="G452" s="2" t="s">
        <v>8356</v>
      </c>
      <c r="H452" s="2" t="s">
        <v>8057</v>
      </c>
      <c r="I452" s="17">
        <v>59920</v>
      </c>
      <c r="J452" s="2" t="s">
        <v>8355</v>
      </c>
      <c r="K452" s="4">
        <v>43892</v>
      </c>
      <c r="L452" s="17">
        <v>59920</v>
      </c>
      <c r="M452" s="2" t="s">
        <v>1955</v>
      </c>
      <c r="N452" s="17">
        <f>VLOOKUP(A452,[1]Sheet2!$B$1:$C$1336,2,FALSE)</f>
        <v>59920</v>
      </c>
      <c r="O452" s="37" t="e">
        <f>VLOOKUP(A452,PV_CF!$A$2:$K$1853,4,FALSE)</f>
        <v>#N/A</v>
      </c>
    </row>
    <row r="453" spans="1:15" hidden="1">
      <c r="A453" s="2" t="s">
        <v>8354</v>
      </c>
      <c r="B453" s="2" t="s">
        <v>8353</v>
      </c>
      <c r="C453" s="2" t="s">
        <v>2958</v>
      </c>
      <c r="D453" s="2" t="s">
        <v>2957</v>
      </c>
      <c r="E453" s="4">
        <v>43872</v>
      </c>
      <c r="F453" s="4">
        <v>43905</v>
      </c>
      <c r="G453" s="2" t="s">
        <v>8352</v>
      </c>
      <c r="H453" s="2" t="s">
        <v>5788</v>
      </c>
      <c r="I453" s="17">
        <v>11727.2</v>
      </c>
      <c r="J453" s="2" t="s">
        <v>8351</v>
      </c>
      <c r="K453" s="4">
        <v>44046</v>
      </c>
      <c r="L453" s="17">
        <v>11727.2</v>
      </c>
      <c r="M453" s="2" t="s">
        <v>1955</v>
      </c>
      <c r="N453" s="17">
        <f>VLOOKUP(A453,[1]Sheet2!$B$1:$C$1336,2,FALSE)</f>
        <v>11727.2</v>
      </c>
      <c r="O453" s="37" t="e">
        <f>VLOOKUP(A453,PV_CF!$A$2:$K$1853,4,FALSE)</f>
        <v>#N/A</v>
      </c>
    </row>
    <row r="454" spans="1:15" hidden="1">
      <c r="A454" s="2" t="s">
        <v>8346</v>
      </c>
      <c r="B454" s="2" t="s">
        <v>8345</v>
      </c>
      <c r="C454" s="2" t="s">
        <v>2048</v>
      </c>
      <c r="D454" s="2" t="s">
        <v>2047</v>
      </c>
      <c r="E454" s="4">
        <v>43872</v>
      </c>
      <c r="F454" s="4">
        <v>43905</v>
      </c>
      <c r="G454" s="2" t="s">
        <v>8350</v>
      </c>
      <c r="H454" s="2" t="s">
        <v>5788</v>
      </c>
      <c r="I454" s="17">
        <v>35968.050000000003</v>
      </c>
      <c r="J454" s="2" t="s">
        <v>8349</v>
      </c>
      <c r="K454" s="4">
        <v>43922</v>
      </c>
      <c r="L454" s="17">
        <v>35968.050000000003</v>
      </c>
      <c r="M454" s="2" t="s">
        <v>1955</v>
      </c>
      <c r="N454" s="17">
        <f>VLOOKUP(A454,[1]Sheet2!$B$1:$C$1336,2,FALSE)</f>
        <v>35968.050000000003</v>
      </c>
      <c r="O454" s="37" t="e">
        <f>VLOOKUP(A454,PV_CF!$A$2:$K$1853,4,FALSE)</f>
        <v>#N/A</v>
      </c>
    </row>
    <row r="455" spans="1:15" hidden="1">
      <c r="A455" s="2" t="s">
        <v>8346</v>
      </c>
      <c r="B455" s="2" t="s">
        <v>8345</v>
      </c>
      <c r="C455" s="2" t="s">
        <v>2048</v>
      </c>
      <c r="D455" s="2" t="s">
        <v>2047</v>
      </c>
      <c r="E455" s="4">
        <v>43872</v>
      </c>
      <c r="F455" s="4">
        <v>43872</v>
      </c>
      <c r="G455" s="2" t="s">
        <v>8348</v>
      </c>
      <c r="H455" s="2" t="s">
        <v>5788</v>
      </c>
      <c r="I455" s="17">
        <v>-35968.050000000003</v>
      </c>
      <c r="J455" s="2" t="s">
        <v>8347</v>
      </c>
      <c r="K455" s="4">
        <v>43922</v>
      </c>
      <c r="L455" s="17">
        <v>-35968.050000000003</v>
      </c>
      <c r="M455" s="2" t="s">
        <v>1955</v>
      </c>
      <c r="N455" s="17">
        <f>VLOOKUP(A455,[1]Sheet2!$B$1:$C$1336,2,FALSE)</f>
        <v>35968.050000000003</v>
      </c>
      <c r="O455" s="37" t="e">
        <f>VLOOKUP(A455,PV_CF!$A$2:$K$1853,4,FALSE)</f>
        <v>#N/A</v>
      </c>
    </row>
    <row r="456" spans="1:15" hidden="1">
      <c r="A456" s="2" t="s">
        <v>8346</v>
      </c>
      <c r="B456" s="2" t="s">
        <v>8345</v>
      </c>
      <c r="C456" s="2" t="s">
        <v>2048</v>
      </c>
      <c r="D456" s="2" t="s">
        <v>2047</v>
      </c>
      <c r="E456" s="4">
        <v>43872</v>
      </c>
      <c r="F456" s="4">
        <v>43872</v>
      </c>
      <c r="G456" s="2" t="s">
        <v>8344</v>
      </c>
      <c r="H456" s="2" t="s">
        <v>5788</v>
      </c>
      <c r="I456" s="17">
        <v>7757.5</v>
      </c>
      <c r="J456" s="2" t="s">
        <v>8343</v>
      </c>
      <c r="K456" s="4">
        <v>43922</v>
      </c>
      <c r="L456" s="17">
        <v>7757.5</v>
      </c>
      <c r="M456" s="2" t="s">
        <v>1955</v>
      </c>
      <c r="N456" s="17">
        <f>VLOOKUP(A456,[1]Sheet2!$B$1:$C$1336,2,FALSE)</f>
        <v>35968.050000000003</v>
      </c>
      <c r="O456" s="37" t="e">
        <f>VLOOKUP(A456,PV_CF!$A$2:$K$1853,4,FALSE)</f>
        <v>#N/A</v>
      </c>
    </row>
    <row r="457" spans="1:15" hidden="1">
      <c r="A457" s="2" t="s">
        <v>8346</v>
      </c>
      <c r="B457" s="2" t="s">
        <v>8345</v>
      </c>
      <c r="C457" s="2" t="s">
        <v>2048</v>
      </c>
      <c r="D457" s="2" t="s">
        <v>2047</v>
      </c>
      <c r="E457" s="4">
        <v>43872</v>
      </c>
      <c r="F457" s="4">
        <v>43872</v>
      </c>
      <c r="G457" s="2" t="s">
        <v>8344</v>
      </c>
      <c r="H457" s="2" t="s">
        <v>5788</v>
      </c>
      <c r="I457" s="17">
        <v>28210.55</v>
      </c>
      <c r="J457" s="2" t="s">
        <v>8343</v>
      </c>
      <c r="K457" s="4">
        <v>43922</v>
      </c>
      <c r="L457" s="17">
        <v>28210.55</v>
      </c>
      <c r="M457" s="2" t="s">
        <v>1955</v>
      </c>
      <c r="N457" s="17">
        <f>VLOOKUP(A457,[1]Sheet2!$B$1:$C$1336,2,FALSE)</f>
        <v>35968.050000000003</v>
      </c>
      <c r="O457" s="37" t="e">
        <f>VLOOKUP(A457,PV_CF!$A$2:$K$1853,4,FALSE)</f>
        <v>#N/A</v>
      </c>
    </row>
    <row r="458" spans="1:15" hidden="1">
      <c r="A458" s="2" t="s">
        <v>8342</v>
      </c>
      <c r="B458" s="2" t="s">
        <v>8341</v>
      </c>
      <c r="C458" s="2" t="s">
        <v>7213</v>
      </c>
      <c r="D458" s="2" t="s">
        <v>7212</v>
      </c>
      <c r="E458" s="4">
        <v>43872</v>
      </c>
      <c r="F458" s="4">
        <v>43873</v>
      </c>
      <c r="G458" s="2" t="s">
        <v>8340</v>
      </c>
      <c r="H458" s="2" t="s">
        <v>4959</v>
      </c>
      <c r="I458" s="17">
        <v>6000</v>
      </c>
      <c r="J458" s="2" t="s">
        <v>8339</v>
      </c>
      <c r="K458" s="4">
        <v>43900</v>
      </c>
      <c r="L458" s="17">
        <v>6000</v>
      </c>
      <c r="M458" s="2" t="s">
        <v>1955</v>
      </c>
      <c r="N458" s="17">
        <f>VLOOKUP(A458,[1]Sheet2!$B$1:$C$1336,2,FALSE)</f>
        <v>6000</v>
      </c>
      <c r="O458" s="37" t="e">
        <f>VLOOKUP(A458,PV_CF!$A$2:$K$1853,4,FALSE)</f>
        <v>#N/A</v>
      </c>
    </row>
    <row r="459" spans="1:15" hidden="1">
      <c r="A459" s="2" t="s">
        <v>8332</v>
      </c>
      <c r="B459" s="2" t="s">
        <v>8331</v>
      </c>
      <c r="C459" s="2" t="s">
        <v>8330</v>
      </c>
      <c r="D459" s="2" t="s">
        <v>8329</v>
      </c>
      <c r="E459" s="4">
        <v>43872</v>
      </c>
      <c r="F459" s="4">
        <v>43885</v>
      </c>
      <c r="G459" s="2" t="s">
        <v>8338</v>
      </c>
      <c r="H459" s="2" t="s">
        <v>4796</v>
      </c>
      <c r="I459" s="17">
        <v>11000</v>
      </c>
      <c r="J459" s="2" t="s">
        <v>8337</v>
      </c>
      <c r="K459" s="4">
        <v>43892</v>
      </c>
      <c r="L459" s="17">
        <v>11000</v>
      </c>
      <c r="M459" s="2" t="s">
        <v>1955</v>
      </c>
      <c r="N459" s="17">
        <f>VLOOKUP(A459,[1]Sheet2!$B$1:$C$1336,2,FALSE)</f>
        <v>44000</v>
      </c>
      <c r="O459" s="37">
        <f>VLOOKUP(A459,PV_CF!$A$2:$K$1853,4,FALSE)</f>
        <v>43959</v>
      </c>
    </row>
    <row r="460" spans="1:15" hidden="1">
      <c r="A460" s="2" t="s">
        <v>8332</v>
      </c>
      <c r="B460" s="2" t="s">
        <v>8331</v>
      </c>
      <c r="C460" s="2" t="s">
        <v>8330</v>
      </c>
      <c r="D460" s="2" t="s">
        <v>8329</v>
      </c>
      <c r="E460" s="4">
        <v>43872</v>
      </c>
      <c r="F460" s="4">
        <v>43910</v>
      </c>
      <c r="G460" s="2" t="s">
        <v>8336</v>
      </c>
      <c r="H460" s="2" t="s">
        <v>4796</v>
      </c>
      <c r="I460" s="17">
        <v>11000</v>
      </c>
      <c r="J460" s="2" t="s">
        <v>8335</v>
      </c>
      <c r="K460" s="4">
        <v>43922</v>
      </c>
      <c r="L460" s="17">
        <v>11000</v>
      </c>
      <c r="M460" s="2" t="s">
        <v>1955</v>
      </c>
      <c r="N460" s="17">
        <f>VLOOKUP(A460,[1]Sheet2!$B$1:$C$1336,2,FALSE)</f>
        <v>44000</v>
      </c>
      <c r="O460" s="37">
        <f>VLOOKUP(A460,PV_CF!$A$2:$K$1853,4,FALSE)</f>
        <v>43959</v>
      </c>
    </row>
    <row r="461" spans="1:15" hidden="1">
      <c r="A461" s="2" t="s">
        <v>8332</v>
      </c>
      <c r="B461" s="2" t="s">
        <v>8331</v>
      </c>
      <c r="C461" s="2" t="s">
        <v>8330</v>
      </c>
      <c r="D461" s="2" t="s">
        <v>8329</v>
      </c>
      <c r="E461" s="4">
        <v>43872</v>
      </c>
      <c r="F461" s="4">
        <v>43941</v>
      </c>
      <c r="G461" s="2" t="s">
        <v>8334</v>
      </c>
      <c r="H461" s="2" t="s">
        <v>4796</v>
      </c>
      <c r="I461" s="17">
        <v>11000</v>
      </c>
      <c r="J461" s="2" t="s">
        <v>8333</v>
      </c>
      <c r="K461" s="4">
        <v>43983</v>
      </c>
      <c r="L461" s="17">
        <v>11000</v>
      </c>
      <c r="M461" s="2" t="s">
        <v>1955</v>
      </c>
      <c r="N461" s="17">
        <f>VLOOKUP(A461,[1]Sheet2!$B$1:$C$1336,2,FALSE)</f>
        <v>44000</v>
      </c>
      <c r="O461" s="37">
        <f>VLOOKUP(A461,PV_CF!$A$2:$K$1853,4,FALSE)</f>
        <v>43959</v>
      </c>
    </row>
    <row r="462" spans="1:15" hidden="1">
      <c r="A462" s="2" t="s">
        <v>8332</v>
      </c>
      <c r="B462" s="2" t="s">
        <v>8331</v>
      </c>
      <c r="C462" s="2" t="s">
        <v>8330</v>
      </c>
      <c r="D462" s="2" t="s">
        <v>8329</v>
      </c>
      <c r="E462" s="4">
        <v>43872</v>
      </c>
      <c r="F462" s="4">
        <v>43971</v>
      </c>
      <c r="G462" s="2" t="s">
        <v>8328</v>
      </c>
      <c r="H462" s="2" t="s">
        <v>4796</v>
      </c>
      <c r="I462" s="17">
        <v>11000</v>
      </c>
      <c r="J462" s="2" t="s">
        <v>8327</v>
      </c>
      <c r="K462" s="4">
        <v>43983</v>
      </c>
      <c r="L462" s="17">
        <v>11000</v>
      </c>
      <c r="M462" s="2" t="s">
        <v>1955</v>
      </c>
      <c r="N462" s="17">
        <f>VLOOKUP(A462,[1]Sheet2!$B$1:$C$1336,2,FALSE)</f>
        <v>44000</v>
      </c>
      <c r="O462" s="37">
        <f>VLOOKUP(A462,PV_CF!$A$2:$K$1853,4,FALSE)</f>
        <v>43959</v>
      </c>
    </row>
    <row r="463" spans="1:15" hidden="1">
      <c r="A463" s="2" t="s">
        <v>8326</v>
      </c>
      <c r="B463" s="2" t="s">
        <v>8325</v>
      </c>
      <c r="C463" s="2" t="s">
        <v>5088</v>
      </c>
      <c r="D463" s="2" t="s">
        <v>5087</v>
      </c>
      <c r="E463" s="4">
        <v>43873</v>
      </c>
      <c r="F463" s="4">
        <v>43889</v>
      </c>
      <c r="G463" s="2" t="s">
        <v>8324</v>
      </c>
      <c r="H463" s="2" t="s">
        <v>5788</v>
      </c>
      <c r="I463" s="17">
        <v>256800</v>
      </c>
      <c r="J463" s="2" t="s">
        <v>8323</v>
      </c>
      <c r="K463" s="4">
        <v>43892</v>
      </c>
      <c r="L463" s="17">
        <v>256800</v>
      </c>
      <c r="M463" s="2" t="s">
        <v>1955</v>
      </c>
      <c r="N463" s="17">
        <f>VLOOKUP(A463,[1]Sheet2!$B$1:$C$1336,2,FALSE)</f>
        <v>256800</v>
      </c>
      <c r="O463" s="37" t="e">
        <f>VLOOKUP(A463,PV_CF!$A$2:$K$1853,4,FALSE)</f>
        <v>#N/A</v>
      </c>
    </row>
    <row r="464" spans="1:15" hidden="1">
      <c r="A464" s="2" t="s">
        <v>8322</v>
      </c>
      <c r="B464" s="2" t="s">
        <v>8321</v>
      </c>
      <c r="C464" s="2" t="s">
        <v>3089</v>
      </c>
      <c r="D464" s="2" t="s">
        <v>3088</v>
      </c>
      <c r="E464" s="4">
        <v>43874</v>
      </c>
      <c r="F464" s="4">
        <v>43921</v>
      </c>
      <c r="G464" s="2" t="s">
        <v>8320</v>
      </c>
      <c r="H464" s="2" t="s">
        <v>4796</v>
      </c>
      <c r="I464" s="17">
        <v>90000</v>
      </c>
      <c r="J464" s="2" t="s">
        <v>8319</v>
      </c>
      <c r="K464" s="4">
        <v>43922</v>
      </c>
      <c r="L464" s="17">
        <v>90000</v>
      </c>
      <c r="M464" s="2" t="s">
        <v>1955</v>
      </c>
      <c r="N464" s="17">
        <f>VLOOKUP(A464,[1]Sheet2!$B$1:$C$1336,2,FALSE)</f>
        <v>90000</v>
      </c>
      <c r="O464" s="37">
        <f>VLOOKUP(A464,PV_CF!$A$2:$K$1853,4,FALSE)</f>
        <v>43959</v>
      </c>
    </row>
    <row r="465" spans="1:15" hidden="1">
      <c r="A465" s="2" t="s">
        <v>8318</v>
      </c>
      <c r="B465" s="2" t="s">
        <v>8317</v>
      </c>
      <c r="C465" s="2" t="s">
        <v>8316</v>
      </c>
      <c r="D465" s="2" t="s">
        <v>8315</v>
      </c>
      <c r="E465" s="4">
        <v>43874</v>
      </c>
      <c r="F465" s="4">
        <v>43889</v>
      </c>
      <c r="G465" s="2" t="s">
        <v>8314</v>
      </c>
      <c r="H465" s="2" t="s">
        <v>8057</v>
      </c>
      <c r="I465" s="17">
        <v>11600</v>
      </c>
      <c r="J465" s="2" t="s">
        <v>8313</v>
      </c>
      <c r="K465" s="4">
        <v>43983</v>
      </c>
      <c r="L465" s="17">
        <v>11600</v>
      </c>
      <c r="M465" s="2" t="s">
        <v>1955</v>
      </c>
      <c r="N465" s="17">
        <f>VLOOKUP(A465,[1]Sheet2!$B$1:$C$1336,2,FALSE)</f>
        <v>11600</v>
      </c>
      <c r="O465" s="37">
        <f>VLOOKUP(A465,PV_CF!$A$2:$K$1853,4,FALSE)</f>
        <v>43994</v>
      </c>
    </row>
    <row r="466" spans="1:15" hidden="1">
      <c r="A466" s="2" t="s">
        <v>126</v>
      </c>
      <c r="B466" s="2" t="s">
        <v>123</v>
      </c>
      <c r="C466" s="2" t="s">
        <v>7496</v>
      </c>
      <c r="D466" s="2" t="s">
        <v>7495</v>
      </c>
      <c r="E466" s="4">
        <v>43875</v>
      </c>
      <c r="F466" s="4">
        <v>43882</v>
      </c>
      <c r="G466" s="2" t="s">
        <v>124</v>
      </c>
      <c r="H466" s="2" t="s">
        <v>4316</v>
      </c>
      <c r="I466" s="17">
        <v>353790.74</v>
      </c>
      <c r="J466" s="2" t="s">
        <v>8312</v>
      </c>
      <c r="K466" s="4">
        <v>43892</v>
      </c>
      <c r="L466" s="17">
        <v>353790.74</v>
      </c>
      <c r="M466" s="2" t="s">
        <v>1955</v>
      </c>
      <c r="N466" s="17">
        <f>VLOOKUP(A466,[1]Sheet2!$B$1:$C$1336,2,FALSE)</f>
        <v>353790.74</v>
      </c>
      <c r="O466" s="37" t="e">
        <f>VLOOKUP(A466,PV_CF!$A$2:$K$1853,4,FALSE)</f>
        <v>#N/A</v>
      </c>
    </row>
    <row r="467" spans="1:15" hidden="1">
      <c r="A467" s="2" t="s">
        <v>8311</v>
      </c>
      <c r="B467" s="2" t="s">
        <v>8310</v>
      </c>
      <c r="C467" s="2" t="s">
        <v>2272</v>
      </c>
      <c r="D467" s="2" t="s">
        <v>2271</v>
      </c>
      <c r="E467" s="4">
        <v>43879</v>
      </c>
      <c r="F467" s="4">
        <v>43889</v>
      </c>
      <c r="G467" s="2" t="s">
        <v>8309</v>
      </c>
      <c r="H467" s="2" t="s">
        <v>4316</v>
      </c>
      <c r="I467" s="17">
        <v>48150</v>
      </c>
      <c r="J467" s="2" t="s">
        <v>8308</v>
      </c>
      <c r="K467" s="4">
        <v>43892</v>
      </c>
      <c r="L467" s="17">
        <v>48150</v>
      </c>
      <c r="M467" s="2" t="s">
        <v>1955</v>
      </c>
      <c r="N467" s="17">
        <f>VLOOKUP(A467,[1]Sheet2!$B$1:$C$1336,2,FALSE)</f>
        <v>48150</v>
      </c>
      <c r="O467" s="37" t="e">
        <f>VLOOKUP(A467,PV_CF!$A$2:$K$1853,4,FALSE)</f>
        <v>#N/A</v>
      </c>
    </row>
    <row r="468" spans="1:15" hidden="1">
      <c r="A468" s="2" t="s">
        <v>8307</v>
      </c>
      <c r="B468" s="2" t="s">
        <v>8306</v>
      </c>
      <c r="C468" s="2" t="s">
        <v>8305</v>
      </c>
      <c r="D468" s="2" t="s">
        <v>8304</v>
      </c>
      <c r="E468" s="4">
        <v>43880</v>
      </c>
      <c r="F468" s="4">
        <v>43900</v>
      </c>
      <c r="G468" s="2" t="s">
        <v>8303</v>
      </c>
      <c r="H468" s="2" t="s">
        <v>4316</v>
      </c>
      <c r="I468" s="17">
        <v>20000</v>
      </c>
      <c r="J468" s="2" t="s">
        <v>8302</v>
      </c>
      <c r="K468" s="4">
        <v>43900</v>
      </c>
      <c r="L468" s="17">
        <v>20000</v>
      </c>
      <c r="M468" s="2" t="s">
        <v>1955</v>
      </c>
      <c r="N468" s="17">
        <f>VLOOKUP(A468,[1]Sheet2!$B$1:$C$1336,2,FALSE)</f>
        <v>20000</v>
      </c>
      <c r="O468" s="37" t="e">
        <f>VLOOKUP(A468,PV_CF!$A$2:$K$1853,4,FALSE)</f>
        <v>#N/A</v>
      </c>
    </row>
    <row r="469" spans="1:15" hidden="1">
      <c r="A469" s="2" t="s">
        <v>8301</v>
      </c>
      <c r="B469" s="2" t="s">
        <v>8300</v>
      </c>
      <c r="C469" s="2" t="s">
        <v>4867</v>
      </c>
      <c r="D469" s="2" t="s">
        <v>4866</v>
      </c>
      <c r="E469" s="4">
        <v>43880</v>
      </c>
      <c r="F469" s="4">
        <v>43900</v>
      </c>
      <c r="G469" s="2" t="s">
        <v>8299</v>
      </c>
      <c r="H469" s="2" t="s">
        <v>4604</v>
      </c>
      <c r="I469" s="17">
        <v>95000</v>
      </c>
      <c r="J469" s="2" t="s">
        <v>8298</v>
      </c>
      <c r="K469" s="4">
        <v>43922</v>
      </c>
      <c r="L469" s="17">
        <v>95000</v>
      </c>
      <c r="M469" s="2" t="s">
        <v>1955</v>
      </c>
      <c r="N469" s="17">
        <f>VLOOKUP(A469,[1]Sheet2!$B$1:$C$1336,2,FALSE)</f>
        <v>95000</v>
      </c>
      <c r="O469" s="37" t="e">
        <f>VLOOKUP(A469,PV_CF!$A$2:$K$1853,4,FALSE)</f>
        <v>#N/A</v>
      </c>
    </row>
    <row r="470" spans="1:15" hidden="1">
      <c r="A470" s="2" t="s">
        <v>8297</v>
      </c>
      <c r="B470" s="2" t="s">
        <v>8296</v>
      </c>
      <c r="C470" s="2" t="s">
        <v>4295</v>
      </c>
      <c r="D470" s="2" t="s">
        <v>4294</v>
      </c>
      <c r="E470" s="4">
        <v>43881</v>
      </c>
      <c r="F470" s="4">
        <v>43910</v>
      </c>
      <c r="G470" s="2" t="s">
        <v>8295</v>
      </c>
      <c r="H470" s="2" t="s">
        <v>4604</v>
      </c>
      <c r="I470" s="17">
        <v>499690</v>
      </c>
      <c r="J470" s="2" t="s">
        <v>8294</v>
      </c>
      <c r="K470" s="4">
        <v>43902</v>
      </c>
      <c r="L470" s="17">
        <v>499690</v>
      </c>
      <c r="M470" s="2" t="s">
        <v>1955</v>
      </c>
      <c r="N470" s="17">
        <f>VLOOKUP(A470,[1]Sheet2!$B$1:$C$1336,2,FALSE)</f>
        <v>499690</v>
      </c>
      <c r="O470" s="37" t="e">
        <f>VLOOKUP(A470,PV_CF!$A$2:$K$1853,4,FALSE)</f>
        <v>#N/A</v>
      </c>
    </row>
    <row r="471" spans="1:15" hidden="1">
      <c r="A471" s="2" t="s">
        <v>8293</v>
      </c>
      <c r="B471" s="2" t="s">
        <v>8292</v>
      </c>
      <c r="C471" s="2" t="s">
        <v>2390</v>
      </c>
      <c r="D471" s="2" t="s">
        <v>2389</v>
      </c>
      <c r="E471" s="4">
        <v>43880</v>
      </c>
      <c r="F471" s="4">
        <v>43885</v>
      </c>
      <c r="G471" s="2" t="s">
        <v>8291</v>
      </c>
      <c r="H471" s="2" t="s">
        <v>4452</v>
      </c>
      <c r="I471" s="17">
        <v>128400</v>
      </c>
      <c r="J471" s="2" t="s">
        <v>8290</v>
      </c>
      <c r="K471" s="4">
        <v>43922</v>
      </c>
      <c r="L471" s="17">
        <v>128400</v>
      </c>
      <c r="M471" s="2" t="s">
        <v>1955</v>
      </c>
      <c r="N471" s="17">
        <f>VLOOKUP(A471,[1]Sheet2!$B$1:$C$1336,2,FALSE)</f>
        <v>128400</v>
      </c>
      <c r="O471" s="37" t="e">
        <f>VLOOKUP(A471,PV_CF!$A$2:$K$1853,4,FALSE)</f>
        <v>#N/A</v>
      </c>
    </row>
    <row r="472" spans="1:15" hidden="1">
      <c r="A472" s="2" t="s">
        <v>8288</v>
      </c>
      <c r="B472" s="2" t="s">
        <v>8287</v>
      </c>
      <c r="C472" s="2" t="s">
        <v>3399</v>
      </c>
      <c r="D472" s="2" t="s">
        <v>3398</v>
      </c>
      <c r="E472" s="4">
        <v>43881</v>
      </c>
      <c r="F472" s="4">
        <v>43888</v>
      </c>
      <c r="G472" s="2" t="s">
        <v>8217</v>
      </c>
      <c r="H472" s="2" t="s">
        <v>4604</v>
      </c>
      <c r="I472" s="17">
        <v>123865.88</v>
      </c>
      <c r="J472" s="2" t="s">
        <v>8289</v>
      </c>
      <c r="K472" s="4">
        <v>43892</v>
      </c>
      <c r="L472" s="17">
        <v>123865.87</v>
      </c>
      <c r="M472" s="2" t="s">
        <v>1955</v>
      </c>
      <c r="N472" s="17">
        <f>VLOOKUP(A472,[1]Sheet2!$B$1:$C$1336,2,FALSE)</f>
        <v>247731.76</v>
      </c>
      <c r="O472" s="37">
        <f>VLOOKUP(A472,PV_CF!$A$2:$K$1853,4,FALSE)</f>
        <v>43945</v>
      </c>
    </row>
    <row r="473" spans="1:15" hidden="1">
      <c r="A473" s="2" t="s">
        <v>8288</v>
      </c>
      <c r="B473" s="2" t="s">
        <v>8287</v>
      </c>
      <c r="C473" s="2" t="s">
        <v>3399</v>
      </c>
      <c r="D473" s="2" t="s">
        <v>3398</v>
      </c>
      <c r="E473" s="4">
        <v>43881</v>
      </c>
      <c r="F473" s="4">
        <v>43905</v>
      </c>
      <c r="G473" s="2" t="s">
        <v>8286</v>
      </c>
      <c r="H473" s="2" t="s">
        <v>4604</v>
      </c>
      <c r="I473" s="17">
        <v>123865.88</v>
      </c>
      <c r="J473" s="2" t="s">
        <v>8285</v>
      </c>
      <c r="K473" s="4">
        <v>43922</v>
      </c>
      <c r="L473" s="17">
        <v>123865.88</v>
      </c>
      <c r="M473" s="2" t="s">
        <v>1955</v>
      </c>
      <c r="N473" s="17">
        <f>VLOOKUP(A473,[1]Sheet2!$B$1:$C$1336,2,FALSE)</f>
        <v>247731.76</v>
      </c>
      <c r="O473" s="37">
        <f>VLOOKUP(A473,PV_CF!$A$2:$K$1853,4,FALSE)</f>
        <v>43945</v>
      </c>
    </row>
    <row r="474" spans="1:15" hidden="1">
      <c r="A474" s="2" t="s">
        <v>8284</v>
      </c>
      <c r="B474" s="2" t="s">
        <v>8283</v>
      </c>
      <c r="C474" s="2" t="s">
        <v>2035</v>
      </c>
      <c r="D474" s="2" t="s">
        <v>2034</v>
      </c>
      <c r="E474" s="4">
        <v>43881</v>
      </c>
      <c r="F474" s="4">
        <v>43903</v>
      </c>
      <c r="G474" s="2" t="s">
        <v>8282</v>
      </c>
      <c r="H474" s="2" t="s">
        <v>4796</v>
      </c>
      <c r="I474" s="17">
        <v>16050</v>
      </c>
      <c r="J474" s="2" t="s">
        <v>8281</v>
      </c>
      <c r="K474" s="4">
        <v>43922</v>
      </c>
      <c r="L474" s="17">
        <v>16050</v>
      </c>
      <c r="M474" s="2" t="s">
        <v>1955</v>
      </c>
      <c r="N474" s="17">
        <f>VLOOKUP(A474,[1]Sheet2!$B$1:$C$1336,2,FALSE)</f>
        <v>16050</v>
      </c>
      <c r="O474" s="37" t="e">
        <f>VLOOKUP(A474,PV_CF!$A$2:$K$1853,4,FALSE)</f>
        <v>#N/A</v>
      </c>
    </row>
    <row r="475" spans="1:15" hidden="1">
      <c r="A475" s="2" t="s">
        <v>386</v>
      </c>
      <c r="B475" s="2" t="s">
        <v>8280</v>
      </c>
      <c r="C475" s="2" t="s">
        <v>8279</v>
      </c>
      <c r="D475" s="2" t="s">
        <v>8278</v>
      </c>
      <c r="E475" s="4">
        <v>43881</v>
      </c>
      <c r="F475" s="4">
        <v>43889</v>
      </c>
      <c r="G475" s="2" t="s">
        <v>8277</v>
      </c>
      <c r="H475" s="2" t="s">
        <v>4316</v>
      </c>
      <c r="I475" s="17">
        <v>19260</v>
      </c>
      <c r="J475" s="2" t="s">
        <v>385</v>
      </c>
      <c r="K475" s="4">
        <v>43952</v>
      </c>
      <c r="L475" s="17">
        <v>19260</v>
      </c>
      <c r="M475" s="2" t="s">
        <v>1955</v>
      </c>
      <c r="N475" s="17">
        <f>VLOOKUP(A475,[1]Sheet2!$B$1:$C$1336,2,FALSE)</f>
        <v>19260</v>
      </c>
      <c r="O475" s="37">
        <f>VLOOKUP(A475,PV_CF!$A$2:$K$1853,4,FALSE)</f>
        <v>43973</v>
      </c>
    </row>
    <row r="476" spans="1:15" hidden="1">
      <c r="A476" s="2" t="s">
        <v>8272</v>
      </c>
      <c r="B476" s="2" t="s">
        <v>8271</v>
      </c>
      <c r="C476" s="2" t="s">
        <v>7016</v>
      </c>
      <c r="D476" s="2" t="s">
        <v>7015</v>
      </c>
      <c r="E476" s="4">
        <v>43881</v>
      </c>
      <c r="F476" s="4">
        <v>43921</v>
      </c>
      <c r="G476" s="2" t="s">
        <v>8276</v>
      </c>
      <c r="H476" s="2" t="s">
        <v>4941</v>
      </c>
      <c r="I476" s="17">
        <v>24000</v>
      </c>
      <c r="J476" s="2" t="s">
        <v>8275</v>
      </c>
      <c r="K476" s="4">
        <v>43910</v>
      </c>
      <c r="L476" s="17">
        <v>24000</v>
      </c>
      <c r="M476" s="2" t="s">
        <v>1955</v>
      </c>
      <c r="N476" s="17">
        <f>VLOOKUP(A476,[1]Sheet2!$B$1:$C$1336,2,FALSE)</f>
        <v>72000</v>
      </c>
      <c r="O476" s="37">
        <f>VLOOKUP(A476,PV_CF!$A$2:$K$1853,4,FALSE)</f>
        <v>43951</v>
      </c>
    </row>
    <row r="477" spans="1:15" hidden="1">
      <c r="A477" s="2" t="s">
        <v>8272</v>
      </c>
      <c r="B477" s="2" t="s">
        <v>8271</v>
      </c>
      <c r="C477" s="2" t="s">
        <v>7016</v>
      </c>
      <c r="D477" s="2" t="s">
        <v>7015</v>
      </c>
      <c r="E477" s="4">
        <v>43881</v>
      </c>
      <c r="F477" s="4">
        <v>43951</v>
      </c>
      <c r="G477" s="2" t="s">
        <v>8274</v>
      </c>
      <c r="H477" s="2" t="s">
        <v>4941</v>
      </c>
      <c r="I477" s="17">
        <v>24000</v>
      </c>
      <c r="J477" s="2" t="s">
        <v>8273</v>
      </c>
      <c r="K477" s="4">
        <v>43944</v>
      </c>
      <c r="L477" s="17">
        <v>24000</v>
      </c>
      <c r="M477" s="2" t="s">
        <v>1955</v>
      </c>
      <c r="N477" s="17">
        <f>VLOOKUP(A477,[1]Sheet2!$B$1:$C$1336,2,FALSE)</f>
        <v>72000</v>
      </c>
      <c r="O477" s="37">
        <f>VLOOKUP(A477,PV_CF!$A$2:$K$1853,4,FALSE)</f>
        <v>43951</v>
      </c>
    </row>
    <row r="478" spans="1:15" hidden="1">
      <c r="A478" s="2" t="s">
        <v>8272</v>
      </c>
      <c r="B478" s="2" t="s">
        <v>8271</v>
      </c>
      <c r="C478" s="2" t="s">
        <v>7016</v>
      </c>
      <c r="D478" s="2" t="s">
        <v>7015</v>
      </c>
      <c r="E478" s="4">
        <v>43881</v>
      </c>
      <c r="F478" s="4">
        <v>43982</v>
      </c>
      <c r="G478" s="2" t="s">
        <v>8270</v>
      </c>
      <c r="H478" s="2" t="s">
        <v>4941</v>
      </c>
      <c r="I478" s="17">
        <v>24000</v>
      </c>
      <c r="J478" s="2" t="s">
        <v>8269</v>
      </c>
      <c r="K478" s="4">
        <v>43971</v>
      </c>
      <c r="L478" s="17">
        <v>24000</v>
      </c>
      <c r="M478" s="2" t="s">
        <v>1955</v>
      </c>
      <c r="N478" s="17">
        <f>VLOOKUP(A478,[1]Sheet2!$B$1:$C$1336,2,FALSE)</f>
        <v>72000</v>
      </c>
      <c r="O478" s="37">
        <f>VLOOKUP(A478,PV_CF!$A$2:$K$1853,4,FALSE)</f>
        <v>43951</v>
      </c>
    </row>
    <row r="479" spans="1:15" hidden="1">
      <c r="A479" s="2" t="s">
        <v>8268</v>
      </c>
      <c r="B479" s="2" t="s">
        <v>8267</v>
      </c>
      <c r="C479" s="2" t="s">
        <v>8266</v>
      </c>
      <c r="D479" s="2" t="s">
        <v>8265</v>
      </c>
      <c r="E479" s="4">
        <v>43881</v>
      </c>
      <c r="F479" s="4">
        <v>43887</v>
      </c>
      <c r="G479" s="2" t="s">
        <v>8264</v>
      </c>
      <c r="H479" s="2" t="s">
        <v>4959</v>
      </c>
      <c r="I479" s="17">
        <v>4500</v>
      </c>
      <c r="J479" s="2" t="s">
        <v>8263</v>
      </c>
      <c r="K479" s="4">
        <v>43892</v>
      </c>
      <c r="L479" s="17">
        <v>4500</v>
      </c>
      <c r="M479" s="2" t="s">
        <v>1955</v>
      </c>
      <c r="N479" s="17">
        <f>VLOOKUP(A479,[1]Sheet2!$B$1:$C$1336,2,FALSE)</f>
        <v>4500</v>
      </c>
      <c r="O479" s="37" t="e">
        <f>VLOOKUP(A479,PV_CF!$A$2:$K$1853,4,FALSE)</f>
        <v>#N/A</v>
      </c>
    </row>
    <row r="480" spans="1:15" hidden="1">
      <c r="A480" s="2" t="s">
        <v>8258</v>
      </c>
      <c r="B480" s="2" t="s">
        <v>8257</v>
      </c>
      <c r="C480" s="2" t="s">
        <v>2396</v>
      </c>
      <c r="D480" s="2" t="s">
        <v>2395</v>
      </c>
      <c r="E480" s="4">
        <v>43881</v>
      </c>
      <c r="F480" s="4">
        <v>43903</v>
      </c>
      <c r="G480" s="2" t="s">
        <v>8262</v>
      </c>
      <c r="H480" s="2" t="s">
        <v>4322</v>
      </c>
      <c r="I480" s="17">
        <v>9630</v>
      </c>
      <c r="J480" s="2" t="s">
        <v>8255</v>
      </c>
      <c r="K480" s="4">
        <v>43892</v>
      </c>
      <c r="L480" s="17">
        <v>9630</v>
      </c>
      <c r="M480" s="2" t="s">
        <v>1955</v>
      </c>
      <c r="N480" s="17">
        <f>VLOOKUP(A480,[1]Sheet2!$B$1:$C$1336,2,FALSE)</f>
        <v>26022.400000000001</v>
      </c>
      <c r="O480" s="37" t="e">
        <f>VLOOKUP(A480,PV_CF!$A$2:$K$1853,4,FALSE)</f>
        <v>#N/A</v>
      </c>
    </row>
    <row r="481" spans="1:15" hidden="1">
      <c r="A481" s="2" t="s">
        <v>8258</v>
      </c>
      <c r="B481" s="2" t="s">
        <v>8257</v>
      </c>
      <c r="C481" s="2" t="s">
        <v>2396</v>
      </c>
      <c r="D481" s="2" t="s">
        <v>2395</v>
      </c>
      <c r="E481" s="4">
        <v>43881</v>
      </c>
      <c r="F481" s="4">
        <v>43903</v>
      </c>
      <c r="G481" s="2" t="s">
        <v>8261</v>
      </c>
      <c r="H481" s="2" t="s">
        <v>4322</v>
      </c>
      <c r="I481" s="17">
        <v>12626</v>
      </c>
      <c r="J481" s="2" t="s">
        <v>8255</v>
      </c>
      <c r="K481" s="4">
        <v>43892</v>
      </c>
      <c r="L481" s="17">
        <v>12626</v>
      </c>
      <c r="M481" s="2" t="s">
        <v>1955</v>
      </c>
      <c r="N481" s="17">
        <f>VLOOKUP(A481,[1]Sheet2!$B$1:$C$1336,2,FALSE)</f>
        <v>26022.400000000001</v>
      </c>
      <c r="O481" s="37" t="e">
        <f>VLOOKUP(A481,PV_CF!$A$2:$K$1853,4,FALSE)</f>
        <v>#N/A</v>
      </c>
    </row>
    <row r="482" spans="1:15" hidden="1">
      <c r="A482" s="2" t="s">
        <v>8258</v>
      </c>
      <c r="B482" s="2" t="s">
        <v>8257</v>
      </c>
      <c r="C482" s="2" t="s">
        <v>2396</v>
      </c>
      <c r="D482" s="2" t="s">
        <v>2395</v>
      </c>
      <c r="E482" s="4">
        <v>43881</v>
      </c>
      <c r="F482" s="4">
        <v>43903</v>
      </c>
      <c r="G482" s="2" t="s">
        <v>8260</v>
      </c>
      <c r="H482" s="2" t="s">
        <v>4322</v>
      </c>
      <c r="I482" s="17">
        <v>1251.9000000000001</v>
      </c>
      <c r="J482" s="2" t="s">
        <v>8255</v>
      </c>
      <c r="K482" s="4">
        <v>43892</v>
      </c>
      <c r="L482" s="17">
        <v>1251.9000000000001</v>
      </c>
      <c r="M482" s="2" t="s">
        <v>1955</v>
      </c>
      <c r="N482" s="17">
        <f>VLOOKUP(A482,[1]Sheet2!$B$1:$C$1336,2,FALSE)</f>
        <v>26022.400000000001</v>
      </c>
      <c r="O482" s="37" t="e">
        <f>VLOOKUP(A482,PV_CF!$A$2:$K$1853,4,FALSE)</f>
        <v>#N/A</v>
      </c>
    </row>
    <row r="483" spans="1:15" hidden="1">
      <c r="A483" s="2" t="s">
        <v>8258</v>
      </c>
      <c r="B483" s="2" t="s">
        <v>8257</v>
      </c>
      <c r="C483" s="2" t="s">
        <v>2396</v>
      </c>
      <c r="D483" s="2" t="s">
        <v>2395</v>
      </c>
      <c r="E483" s="4">
        <v>43881</v>
      </c>
      <c r="F483" s="4">
        <v>43903</v>
      </c>
      <c r="G483" s="2" t="s">
        <v>8259</v>
      </c>
      <c r="H483" s="2" t="s">
        <v>4322</v>
      </c>
      <c r="I483" s="17">
        <v>695.5</v>
      </c>
      <c r="J483" s="2" t="s">
        <v>8255</v>
      </c>
      <c r="K483" s="4">
        <v>43892</v>
      </c>
      <c r="L483" s="17">
        <v>695.5</v>
      </c>
      <c r="M483" s="2" t="s">
        <v>1955</v>
      </c>
      <c r="N483" s="17">
        <f>VLOOKUP(A483,[1]Sheet2!$B$1:$C$1336,2,FALSE)</f>
        <v>26022.400000000001</v>
      </c>
      <c r="O483" s="37" t="e">
        <f>VLOOKUP(A483,PV_CF!$A$2:$K$1853,4,FALSE)</f>
        <v>#N/A</v>
      </c>
    </row>
    <row r="484" spans="1:15" hidden="1">
      <c r="A484" s="2" t="s">
        <v>8258</v>
      </c>
      <c r="B484" s="2" t="s">
        <v>8257</v>
      </c>
      <c r="C484" s="2" t="s">
        <v>2396</v>
      </c>
      <c r="D484" s="2" t="s">
        <v>2395</v>
      </c>
      <c r="E484" s="4">
        <v>43881</v>
      </c>
      <c r="F484" s="4">
        <v>43903</v>
      </c>
      <c r="G484" s="2" t="s">
        <v>8256</v>
      </c>
      <c r="H484" s="2" t="s">
        <v>4322</v>
      </c>
      <c r="I484" s="17">
        <v>1819</v>
      </c>
      <c r="J484" s="2" t="s">
        <v>8255</v>
      </c>
      <c r="K484" s="4">
        <v>43892</v>
      </c>
      <c r="L484" s="17">
        <v>1819</v>
      </c>
      <c r="M484" s="2" t="s">
        <v>1955</v>
      </c>
      <c r="N484" s="17">
        <f>VLOOKUP(A484,[1]Sheet2!$B$1:$C$1336,2,FALSE)</f>
        <v>26022.400000000001</v>
      </c>
      <c r="O484" s="37" t="e">
        <f>VLOOKUP(A484,PV_CF!$A$2:$K$1853,4,FALSE)</f>
        <v>#N/A</v>
      </c>
    </row>
    <row r="485" spans="1:15" hidden="1">
      <c r="A485" s="2" t="s">
        <v>8254</v>
      </c>
      <c r="B485" s="2" t="s">
        <v>8253</v>
      </c>
      <c r="C485" s="2" t="s">
        <v>5517</v>
      </c>
      <c r="D485" s="2" t="s">
        <v>5516</v>
      </c>
      <c r="E485" s="4">
        <v>43881</v>
      </c>
      <c r="F485" s="4">
        <v>43887</v>
      </c>
      <c r="G485" s="2" t="s">
        <v>8252</v>
      </c>
      <c r="H485" s="2" t="s">
        <v>4316</v>
      </c>
      <c r="I485" s="17">
        <v>90000</v>
      </c>
      <c r="J485" s="2" t="s">
        <v>8251</v>
      </c>
      <c r="K485" s="4">
        <v>43892</v>
      </c>
      <c r="L485" s="17">
        <v>90000</v>
      </c>
      <c r="M485" s="2" t="s">
        <v>1955</v>
      </c>
      <c r="N485" s="17">
        <f>VLOOKUP(A485,[1]Sheet2!$B$1:$C$1336,2,FALSE)</f>
        <v>90000</v>
      </c>
      <c r="O485" s="37" t="e">
        <f>VLOOKUP(A485,PV_CF!$A$2:$K$1853,4,FALSE)</f>
        <v>#N/A</v>
      </c>
    </row>
    <row r="486" spans="1:15" hidden="1">
      <c r="A486" s="2" t="s">
        <v>8250</v>
      </c>
      <c r="B486" s="2" t="s">
        <v>8249</v>
      </c>
      <c r="C486" s="2" t="s">
        <v>8248</v>
      </c>
      <c r="D486" s="2" t="s">
        <v>8247</v>
      </c>
      <c r="E486" s="4">
        <v>43882</v>
      </c>
      <c r="F486" s="4">
        <v>43889</v>
      </c>
      <c r="G486" s="2" t="s">
        <v>8246</v>
      </c>
      <c r="H486" s="2" t="s">
        <v>4316</v>
      </c>
      <c r="I486" s="17">
        <v>10000</v>
      </c>
      <c r="J486" s="2" t="s">
        <v>8245</v>
      </c>
      <c r="K486" s="4">
        <v>43892</v>
      </c>
      <c r="L486" s="17">
        <v>10000</v>
      </c>
      <c r="M486" s="2" t="s">
        <v>1955</v>
      </c>
      <c r="N486" s="17">
        <f>VLOOKUP(A486,[1]Sheet2!$B$1:$C$1336,2,FALSE)</f>
        <v>10000</v>
      </c>
      <c r="O486" s="37" t="e">
        <f>VLOOKUP(A486,PV_CF!$A$2:$K$1853,4,FALSE)</f>
        <v>#N/A</v>
      </c>
    </row>
    <row r="487" spans="1:15" hidden="1">
      <c r="A487" s="2" t="s">
        <v>8242</v>
      </c>
      <c r="B487" s="2" t="s">
        <v>8241</v>
      </c>
      <c r="C487" s="2" t="s">
        <v>5206</v>
      </c>
      <c r="D487" s="2" t="s">
        <v>5205</v>
      </c>
      <c r="E487" s="4">
        <v>43882</v>
      </c>
      <c r="F487" s="4">
        <v>43893</v>
      </c>
      <c r="G487" s="2" t="s">
        <v>8244</v>
      </c>
      <c r="H487" s="2" t="s">
        <v>4316</v>
      </c>
      <c r="I487" s="17">
        <v>10000</v>
      </c>
      <c r="J487" s="2" t="s">
        <v>8243</v>
      </c>
      <c r="K487" s="4">
        <v>43922</v>
      </c>
      <c r="L487" s="17">
        <v>10000</v>
      </c>
      <c r="M487" s="2" t="s">
        <v>1955</v>
      </c>
      <c r="N487" s="17">
        <f>VLOOKUP(A487,[1]Sheet2!$B$1:$C$1336,2,FALSE)</f>
        <v>25000</v>
      </c>
      <c r="O487" s="37">
        <f>VLOOKUP(A487,PV_CF!$A$2:$K$1853,4,FALSE)</f>
        <v>43945</v>
      </c>
    </row>
    <row r="488" spans="1:15" hidden="1">
      <c r="A488" s="2" t="s">
        <v>8242</v>
      </c>
      <c r="B488" s="2" t="s">
        <v>8241</v>
      </c>
      <c r="C488" s="2" t="s">
        <v>5206</v>
      </c>
      <c r="D488" s="2" t="s">
        <v>5205</v>
      </c>
      <c r="E488" s="4">
        <v>43882</v>
      </c>
      <c r="F488" s="4">
        <v>43921</v>
      </c>
      <c r="G488" s="2" t="s">
        <v>8240</v>
      </c>
      <c r="H488" s="2" t="s">
        <v>4316</v>
      </c>
      <c r="I488" s="17">
        <v>15000</v>
      </c>
      <c r="J488" s="2" t="s">
        <v>8239</v>
      </c>
      <c r="K488" s="4">
        <v>43983</v>
      </c>
      <c r="L488" s="17">
        <v>15000</v>
      </c>
      <c r="M488" s="2" t="s">
        <v>1955</v>
      </c>
      <c r="N488" s="17">
        <f>VLOOKUP(A488,[1]Sheet2!$B$1:$C$1336,2,FALSE)</f>
        <v>25000</v>
      </c>
      <c r="O488" s="37">
        <f>VLOOKUP(A488,PV_CF!$A$2:$K$1853,4,FALSE)</f>
        <v>43945</v>
      </c>
    </row>
    <row r="489" spans="1:15" hidden="1">
      <c r="A489" s="2" t="s">
        <v>8238</v>
      </c>
      <c r="B489" s="2" t="s">
        <v>8237</v>
      </c>
      <c r="C489" s="2" t="s">
        <v>8236</v>
      </c>
      <c r="D489" s="2" t="s">
        <v>8235</v>
      </c>
      <c r="E489" s="4">
        <v>43882</v>
      </c>
      <c r="F489" s="4">
        <v>43887</v>
      </c>
      <c r="G489" s="2" t="s">
        <v>8234</v>
      </c>
      <c r="H489" s="2" t="s">
        <v>4316</v>
      </c>
      <c r="I489" s="17">
        <v>6000</v>
      </c>
      <c r="J489" s="2" t="s">
        <v>8233</v>
      </c>
      <c r="K489" s="4">
        <v>43892</v>
      </c>
      <c r="L489" s="17">
        <v>6000</v>
      </c>
      <c r="M489" s="2" t="s">
        <v>1955</v>
      </c>
      <c r="N489" s="17">
        <f>VLOOKUP(A489,[1]Sheet2!$B$1:$C$1336,2,FALSE)</f>
        <v>6000</v>
      </c>
      <c r="O489" s="37" t="e">
        <f>VLOOKUP(A489,PV_CF!$A$2:$K$1853,4,FALSE)</f>
        <v>#N/A</v>
      </c>
    </row>
    <row r="490" spans="1:15" hidden="1">
      <c r="A490" s="2" t="s">
        <v>132</v>
      </c>
      <c r="B490" s="2" t="s">
        <v>127</v>
      </c>
      <c r="C490" s="2" t="s">
        <v>7496</v>
      </c>
      <c r="D490" s="2" t="s">
        <v>7495</v>
      </c>
      <c r="E490" s="4">
        <v>43887</v>
      </c>
      <c r="F490" s="4">
        <v>43889</v>
      </c>
      <c r="G490" s="2" t="s">
        <v>128</v>
      </c>
      <c r="H490" s="2" t="s">
        <v>4316</v>
      </c>
      <c r="I490" s="17">
        <v>303585.07</v>
      </c>
      <c r="J490" s="2" t="s">
        <v>8232</v>
      </c>
      <c r="K490" s="4">
        <v>43922</v>
      </c>
      <c r="L490" s="17">
        <v>303585.07</v>
      </c>
      <c r="M490" s="2" t="s">
        <v>1955</v>
      </c>
      <c r="N490" s="17">
        <f>VLOOKUP(A490,[1]Sheet2!$B$1:$C$1336,2,FALSE)</f>
        <v>303585.07</v>
      </c>
      <c r="O490" s="37">
        <f>VLOOKUP(A490,PV_CF!$A$2:$K$1853,4,FALSE)</f>
        <v>43945</v>
      </c>
    </row>
    <row r="491" spans="1:15" hidden="1">
      <c r="A491" s="2" t="s">
        <v>136</v>
      </c>
      <c r="B491" s="2" t="s">
        <v>133</v>
      </c>
      <c r="C491" s="2" t="s">
        <v>4561</v>
      </c>
      <c r="D491" s="2" t="s">
        <v>4560</v>
      </c>
      <c r="E491" s="4">
        <v>43887</v>
      </c>
      <c r="F491" s="4">
        <v>43893</v>
      </c>
      <c r="G491" s="2" t="s">
        <v>134</v>
      </c>
      <c r="H491" s="2" t="s">
        <v>4316</v>
      </c>
      <c r="I491" s="17">
        <v>160500</v>
      </c>
      <c r="J491" s="2" t="s">
        <v>8231</v>
      </c>
      <c r="K491" s="4">
        <v>43893</v>
      </c>
      <c r="L491" s="17">
        <v>160500</v>
      </c>
      <c r="M491" s="2" t="s">
        <v>1955</v>
      </c>
      <c r="N491" s="17">
        <f>VLOOKUP(A491,[1]Sheet2!$B$1:$C$1336,2,FALSE)</f>
        <v>160500</v>
      </c>
      <c r="O491" s="37" t="e">
        <f>VLOOKUP(A491,PV_CF!$A$2:$K$1853,4,FALSE)</f>
        <v>#N/A</v>
      </c>
    </row>
    <row r="492" spans="1:15" hidden="1">
      <c r="A492" s="2" t="s">
        <v>8230</v>
      </c>
      <c r="B492" s="2" t="s">
        <v>8229</v>
      </c>
      <c r="C492" s="2" t="s">
        <v>2096</v>
      </c>
      <c r="D492" s="2" t="s">
        <v>2095</v>
      </c>
      <c r="E492" s="4">
        <v>43887</v>
      </c>
      <c r="F492" s="4">
        <v>43889</v>
      </c>
      <c r="G492" s="2" t="s">
        <v>8228</v>
      </c>
      <c r="H492" s="2" t="s">
        <v>4316</v>
      </c>
      <c r="I492" s="17">
        <v>149800</v>
      </c>
      <c r="J492" s="2" t="s">
        <v>8227</v>
      </c>
      <c r="K492" s="4">
        <v>43922</v>
      </c>
      <c r="L492" s="17">
        <v>149800</v>
      </c>
      <c r="M492" s="2" t="s">
        <v>1955</v>
      </c>
      <c r="N492" s="17">
        <f>VLOOKUP(A492,[1]Sheet2!$B$1:$C$1336,2,FALSE)</f>
        <v>149800</v>
      </c>
      <c r="O492" s="37" t="e">
        <f>VLOOKUP(A492,PV_CF!$A$2:$K$1853,4,FALSE)</f>
        <v>#N/A</v>
      </c>
    </row>
    <row r="493" spans="1:15" hidden="1">
      <c r="A493" s="2" t="s">
        <v>8226</v>
      </c>
      <c r="B493" s="2" t="s">
        <v>8225</v>
      </c>
      <c r="C493" s="2" t="s">
        <v>5654</v>
      </c>
      <c r="D493" s="2" t="s">
        <v>5653</v>
      </c>
      <c r="E493" s="4">
        <v>43887</v>
      </c>
      <c r="F493" s="4">
        <v>43910</v>
      </c>
      <c r="G493" s="2" t="s">
        <v>8224</v>
      </c>
      <c r="H493" s="2" t="s">
        <v>8223</v>
      </c>
      <c r="I493" s="17">
        <v>122557.8</v>
      </c>
      <c r="J493" s="2" t="s">
        <v>8222</v>
      </c>
      <c r="K493" s="4">
        <v>43894</v>
      </c>
      <c r="L493" s="17">
        <v>122557.8</v>
      </c>
      <c r="M493" s="2" t="s">
        <v>1955</v>
      </c>
      <c r="N493" s="17">
        <f>VLOOKUP(A493,[1]Sheet2!$B$1:$C$1336,2,FALSE)</f>
        <v>122557.8</v>
      </c>
      <c r="O493" s="37" t="e">
        <f>VLOOKUP(A493,PV_CF!$A$2:$K$1853,4,FALSE)</f>
        <v>#N/A</v>
      </c>
    </row>
    <row r="494" spans="1:15" hidden="1">
      <c r="A494" s="2" t="s">
        <v>8221</v>
      </c>
      <c r="B494" s="2" t="s">
        <v>8220</v>
      </c>
      <c r="C494" s="2" t="s">
        <v>2143</v>
      </c>
      <c r="D494" s="2" t="s">
        <v>2142</v>
      </c>
      <c r="E494" s="4">
        <v>43887</v>
      </c>
      <c r="F494" s="4">
        <v>43921</v>
      </c>
      <c r="G494" s="2" t="s">
        <v>8219</v>
      </c>
      <c r="H494" s="2" t="s">
        <v>4316</v>
      </c>
      <c r="I494" s="17">
        <v>323140</v>
      </c>
      <c r="J494" s="2" t="s">
        <v>8218</v>
      </c>
      <c r="K494" s="4">
        <v>43922</v>
      </c>
      <c r="L494" s="17">
        <v>323140</v>
      </c>
      <c r="M494" s="2" t="s">
        <v>1955</v>
      </c>
      <c r="N494" s="17">
        <f>VLOOKUP(A494,[1]Sheet2!$B$1:$C$1336,2,FALSE)</f>
        <v>323140</v>
      </c>
      <c r="O494" s="37">
        <f>VLOOKUP(A494,PV_CF!$A$2:$K$1853,4,FALSE)</f>
        <v>43959</v>
      </c>
    </row>
    <row r="495" spans="1:15" hidden="1">
      <c r="A495" s="2" t="s">
        <v>8215</v>
      </c>
      <c r="B495" s="2" t="s">
        <v>8214</v>
      </c>
      <c r="C495" s="2" t="s">
        <v>8213</v>
      </c>
      <c r="D495" s="2" t="s">
        <v>8212</v>
      </c>
      <c r="E495" s="4">
        <v>43888</v>
      </c>
      <c r="F495" s="4">
        <v>43892</v>
      </c>
      <c r="G495" s="2" t="s">
        <v>8217</v>
      </c>
      <c r="H495" s="2" t="s">
        <v>8057</v>
      </c>
      <c r="I495" s="17">
        <v>170000</v>
      </c>
      <c r="J495" s="2" t="s">
        <v>8216</v>
      </c>
      <c r="K495" s="4">
        <v>43892</v>
      </c>
      <c r="L495" s="17">
        <v>170000</v>
      </c>
      <c r="M495" s="2" t="s">
        <v>1955</v>
      </c>
      <c r="N495" s="17">
        <f>VLOOKUP(A495,[1]Sheet2!$B$1:$C$1336,2,FALSE)</f>
        <v>340000</v>
      </c>
      <c r="O495" s="37">
        <f>VLOOKUP(A495,PV_CF!$A$2:$K$1853,4,FALSE)</f>
        <v>44022</v>
      </c>
    </row>
    <row r="496" spans="1:15" hidden="1">
      <c r="A496" s="2" t="s">
        <v>8215</v>
      </c>
      <c r="B496" s="2" t="s">
        <v>8214</v>
      </c>
      <c r="C496" s="2" t="s">
        <v>8213</v>
      </c>
      <c r="D496" s="2" t="s">
        <v>8212</v>
      </c>
      <c r="E496" s="4">
        <v>43888</v>
      </c>
      <c r="F496" s="4">
        <v>43955</v>
      </c>
      <c r="G496" s="2" t="s">
        <v>8211</v>
      </c>
      <c r="H496" s="2" t="s">
        <v>8057</v>
      </c>
      <c r="I496" s="17">
        <v>170000</v>
      </c>
      <c r="J496" s="2" t="s">
        <v>8210</v>
      </c>
      <c r="K496" s="4">
        <v>44013</v>
      </c>
      <c r="L496" s="17">
        <v>170000</v>
      </c>
      <c r="M496" s="2" t="s">
        <v>1955</v>
      </c>
      <c r="N496" s="17">
        <f>VLOOKUP(A496,[1]Sheet2!$B$1:$C$1336,2,FALSE)</f>
        <v>340000</v>
      </c>
      <c r="O496" s="37">
        <f>VLOOKUP(A496,PV_CF!$A$2:$K$1853,4,FALSE)</f>
        <v>44022</v>
      </c>
    </row>
    <row r="497" spans="1:15" hidden="1">
      <c r="A497" s="2" t="s">
        <v>8209</v>
      </c>
      <c r="B497" s="2" t="s">
        <v>8208</v>
      </c>
      <c r="C497" s="2" t="s">
        <v>3969</v>
      </c>
      <c r="D497" s="2" t="s">
        <v>3968</v>
      </c>
      <c r="E497" s="4">
        <v>43888</v>
      </c>
      <c r="F497" s="4">
        <v>43902</v>
      </c>
      <c r="G497" s="2" t="s">
        <v>8207</v>
      </c>
      <c r="H497" s="2" t="s">
        <v>8057</v>
      </c>
      <c r="I497" s="17">
        <v>201106.5</v>
      </c>
      <c r="J497" s="2" t="s">
        <v>8206</v>
      </c>
      <c r="K497" s="4">
        <v>43922</v>
      </c>
      <c r="L497" s="17">
        <v>201106.5</v>
      </c>
      <c r="M497" s="2" t="s">
        <v>1955</v>
      </c>
      <c r="N497" s="17">
        <f>VLOOKUP(A497,[1]Sheet2!$B$1:$C$1336,2,FALSE)</f>
        <v>201106.5</v>
      </c>
      <c r="O497" s="37" t="e">
        <f>VLOOKUP(A497,PV_CF!$A$2:$K$1853,4,FALSE)</f>
        <v>#N/A</v>
      </c>
    </row>
    <row r="498" spans="1:15" hidden="1">
      <c r="A498" s="2" t="s">
        <v>8201</v>
      </c>
      <c r="B498" s="2" t="s">
        <v>8200</v>
      </c>
      <c r="C498" s="2" t="s">
        <v>2162</v>
      </c>
      <c r="D498" s="2" t="s">
        <v>2161</v>
      </c>
      <c r="E498" s="4">
        <v>43892</v>
      </c>
      <c r="F498" s="4">
        <v>43921</v>
      </c>
      <c r="G498" s="2" t="s">
        <v>8205</v>
      </c>
      <c r="H498" s="2" t="s">
        <v>4796</v>
      </c>
      <c r="I498" s="17">
        <v>10000</v>
      </c>
      <c r="J498" s="2" t="s">
        <v>8204</v>
      </c>
      <c r="K498" s="4">
        <v>43922</v>
      </c>
      <c r="L498" s="17">
        <v>10000</v>
      </c>
      <c r="M498" s="2" t="s">
        <v>1955</v>
      </c>
      <c r="N498" s="17">
        <f>VLOOKUP(A498,[1]Sheet2!$B$1:$C$1336,2,FALSE)</f>
        <v>30000</v>
      </c>
      <c r="O498" s="37">
        <f>VLOOKUP(A498,PV_CF!$A$2:$K$1853,4,FALSE)</f>
        <v>43959</v>
      </c>
    </row>
    <row r="499" spans="1:15" hidden="1">
      <c r="A499" s="2" t="s">
        <v>8201</v>
      </c>
      <c r="B499" s="2" t="s">
        <v>8200</v>
      </c>
      <c r="C499" s="2" t="s">
        <v>2162</v>
      </c>
      <c r="D499" s="2" t="s">
        <v>2161</v>
      </c>
      <c r="E499" s="4">
        <v>43892</v>
      </c>
      <c r="F499" s="4">
        <v>43951</v>
      </c>
      <c r="G499" s="2" t="s">
        <v>8203</v>
      </c>
      <c r="H499" s="2" t="s">
        <v>4796</v>
      </c>
      <c r="I499" s="17">
        <v>10000</v>
      </c>
      <c r="J499" s="2" t="s">
        <v>8202</v>
      </c>
      <c r="K499" s="4">
        <v>43952</v>
      </c>
      <c r="L499" s="17">
        <v>10000</v>
      </c>
      <c r="M499" s="2" t="s">
        <v>1955</v>
      </c>
      <c r="N499" s="17">
        <f>VLOOKUP(A499,[1]Sheet2!$B$1:$C$1336,2,FALSE)</f>
        <v>30000</v>
      </c>
      <c r="O499" s="37">
        <f>VLOOKUP(A499,PV_CF!$A$2:$K$1853,4,FALSE)</f>
        <v>43959</v>
      </c>
    </row>
    <row r="500" spans="1:15" hidden="1">
      <c r="A500" s="2" t="s">
        <v>8201</v>
      </c>
      <c r="B500" s="2" t="s">
        <v>8200</v>
      </c>
      <c r="C500" s="2" t="s">
        <v>2162</v>
      </c>
      <c r="D500" s="2" t="s">
        <v>2161</v>
      </c>
      <c r="E500" s="4">
        <v>43892</v>
      </c>
      <c r="F500" s="4">
        <v>43980</v>
      </c>
      <c r="G500" s="2" t="s">
        <v>428</v>
      </c>
      <c r="H500" s="2" t="s">
        <v>4796</v>
      </c>
      <c r="I500" s="17">
        <v>10000</v>
      </c>
      <c r="J500" s="2" t="s">
        <v>426</v>
      </c>
      <c r="K500" s="4">
        <v>43983</v>
      </c>
      <c r="L500" s="17">
        <v>10000</v>
      </c>
      <c r="M500" s="2" t="s">
        <v>1955</v>
      </c>
      <c r="N500" s="17">
        <f>VLOOKUP(A500,[1]Sheet2!$B$1:$C$1336,2,FALSE)</f>
        <v>30000</v>
      </c>
      <c r="O500" s="37">
        <f>VLOOKUP(A500,PV_CF!$A$2:$K$1853,4,FALSE)</f>
        <v>43959</v>
      </c>
    </row>
    <row r="501" spans="1:15" hidden="1">
      <c r="A501" s="2" t="s">
        <v>8199</v>
      </c>
      <c r="B501" s="2" t="s">
        <v>8198</v>
      </c>
      <c r="C501" s="2" t="s">
        <v>8197</v>
      </c>
      <c r="D501" s="2" t="s">
        <v>8196</v>
      </c>
      <c r="E501" s="4">
        <v>43889</v>
      </c>
      <c r="F501" s="4">
        <v>43906</v>
      </c>
      <c r="G501" s="2" t="s">
        <v>8195</v>
      </c>
      <c r="H501" s="2" t="s">
        <v>4796</v>
      </c>
      <c r="I501" s="17">
        <v>8000</v>
      </c>
      <c r="J501" s="2" t="s">
        <v>8194</v>
      </c>
      <c r="K501" s="4">
        <v>43895</v>
      </c>
      <c r="L501" s="17">
        <v>8000</v>
      </c>
      <c r="M501" s="2" t="s">
        <v>1955</v>
      </c>
      <c r="N501" s="17">
        <f>VLOOKUP(A501,[1]Sheet2!$B$1:$C$1336,2,FALSE)</f>
        <v>8000</v>
      </c>
      <c r="O501" s="37" t="e">
        <f>VLOOKUP(A501,PV_CF!$A$2:$K$1853,4,FALSE)</f>
        <v>#N/A</v>
      </c>
    </row>
    <row r="502" spans="1:15" hidden="1">
      <c r="A502" s="2" t="s">
        <v>8193</v>
      </c>
      <c r="B502" s="2" t="s">
        <v>8192</v>
      </c>
      <c r="C502" s="2" t="s">
        <v>4344</v>
      </c>
      <c r="D502" s="2" t="s">
        <v>4343</v>
      </c>
      <c r="E502" s="4">
        <v>43889</v>
      </c>
      <c r="F502" s="4">
        <v>43895</v>
      </c>
      <c r="G502" s="2" t="s">
        <v>8191</v>
      </c>
      <c r="H502" s="2" t="s">
        <v>4959</v>
      </c>
      <c r="I502" s="17">
        <v>30000</v>
      </c>
      <c r="J502" s="2" t="s">
        <v>8190</v>
      </c>
      <c r="K502" s="4">
        <v>43895</v>
      </c>
      <c r="L502" s="17">
        <v>30000</v>
      </c>
      <c r="M502" s="2" t="s">
        <v>1955</v>
      </c>
      <c r="N502" s="17">
        <f>VLOOKUP(A502,[1]Sheet2!$B$1:$C$1336,2,FALSE)</f>
        <v>30000</v>
      </c>
      <c r="O502" s="37" t="e">
        <f>VLOOKUP(A502,PV_CF!$A$2:$K$1853,4,FALSE)</f>
        <v>#N/A</v>
      </c>
    </row>
    <row r="503" spans="1:15" hidden="1">
      <c r="A503" s="2" t="s">
        <v>8189</v>
      </c>
      <c r="B503" s="2" t="s">
        <v>8188</v>
      </c>
      <c r="C503" s="2" t="s">
        <v>2048</v>
      </c>
      <c r="D503" s="2" t="s">
        <v>2047</v>
      </c>
      <c r="E503" s="4">
        <v>43889</v>
      </c>
      <c r="F503" s="4">
        <v>43921</v>
      </c>
      <c r="G503" s="2" t="s">
        <v>8187</v>
      </c>
      <c r="H503" s="2" t="s">
        <v>5788</v>
      </c>
      <c r="I503" s="17">
        <v>26322</v>
      </c>
      <c r="J503" s="2" t="s">
        <v>8186</v>
      </c>
      <c r="K503" s="4">
        <v>43922</v>
      </c>
      <c r="L503" s="17">
        <v>26322</v>
      </c>
      <c r="M503" s="2" t="s">
        <v>1955</v>
      </c>
      <c r="N503" s="17">
        <f>VLOOKUP(A503,[1]Sheet2!$B$1:$C$1336,2,FALSE)</f>
        <v>26322</v>
      </c>
      <c r="O503" s="37" t="e">
        <f>VLOOKUP(A503,PV_CF!$A$2:$K$1853,4,FALSE)</f>
        <v>#N/A</v>
      </c>
    </row>
    <row r="504" spans="1:15" hidden="1">
      <c r="A504" s="2" t="s">
        <v>8185</v>
      </c>
      <c r="B504" s="2" t="s">
        <v>8184</v>
      </c>
      <c r="C504" s="2" t="s">
        <v>2272</v>
      </c>
      <c r="D504" s="2" t="s">
        <v>2271</v>
      </c>
      <c r="E504" s="4">
        <v>43889</v>
      </c>
      <c r="F504" s="4">
        <v>43895</v>
      </c>
      <c r="G504" s="2" t="s">
        <v>8183</v>
      </c>
      <c r="H504" s="2" t="s">
        <v>4316</v>
      </c>
      <c r="I504" s="17">
        <v>6741</v>
      </c>
      <c r="J504" s="2" t="s">
        <v>8182</v>
      </c>
      <c r="K504" s="4">
        <v>43893</v>
      </c>
      <c r="L504" s="17">
        <v>6741</v>
      </c>
      <c r="M504" s="2" t="s">
        <v>1955</v>
      </c>
      <c r="N504" s="17">
        <f>VLOOKUP(A504,[1]Sheet2!$B$1:$C$1336,2,FALSE)</f>
        <v>6741</v>
      </c>
      <c r="O504" s="37" t="e">
        <f>VLOOKUP(A504,PV_CF!$A$2:$K$1853,4,FALSE)</f>
        <v>#N/A</v>
      </c>
    </row>
    <row r="505" spans="1:15" hidden="1">
      <c r="A505" s="2" t="s">
        <v>8179</v>
      </c>
      <c r="B505" s="2" t="s">
        <v>8178</v>
      </c>
      <c r="C505" s="2" t="s">
        <v>8177</v>
      </c>
      <c r="D505" s="2" t="s">
        <v>8176</v>
      </c>
      <c r="E505" s="4">
        <v>43901</v>
      </c>
      <c r="F505" s="4">
        <v>43907</v>
      </c>
      <c r="G505" s="2" t="s">
        <v>8181</v>
      </c>
      <c r="H505" s="2" t="s">
        <v>4356</v>
      </c>
      <c r="I505" s="17">
        <v>2496877.1</v>
      </c>
      <c r="J505" s="2" t="s">
        <v>8180</v>
      </c>
      <c r="K505" s="4">
        <v>43922</v>
      </c>
      <c r="L505" s="17">
        <v>2496877.1</v>
      </c>
      <c r="M505" s="2" t="s">
        <v>1955</v>
      </c>
      <c r="N505" s="17">
        <f>VLOOKUP(A505,[1]Sheet2!$B$1:$C$1336,2,FALSE)</f>
        <v>3103100.26</v>
      </c>
      <c r="O505" s="37">
        <f>VLOOKUP(A505,PV_CF!$A$2:$K$1853,4,FALSE)</f>
        <v>43959</v>
      </c>
    </row>
    <row r="506" spans="1:15" hidden="1">
      <c r="A506" s="2" t="s">
        <v>8179</v>
      </c>
      <c r="B506" s="2" t="s">
        <v>8178</v>
      </c>
      <c r="C506" s="2" t="s">
        <v>8177</v>
      </c>
      <c r="D506" s="2" t="s">
        <v>8176</v>
      </c>
      <c r="E506" s="4">
        <v>43901</v>
      </c>
      <c r="F506" s="4">
        <v>43923</v>
      </c>
      <c r="G506" s="2" t="s">
        <v>8175</v>
      </c>
      <c r="H506" s="2" t="s">
        <v>4356</v>
      </c>
      <c r="I506" s="17">
        <v>606223.16</v>
      </c>
      <c r="J506" s="2" t="s">
        <v>8174</v>
      </c>
      <c r="K506" s="4">
        <v>44076</v>
      </c>
      <c r="L506" s="17">
        <v>606223.16</v>
      </c>
      <c r="M506" s="2" t="s">
        <v>1955</v>
      </c>
      <c r="N506" s="17">
        <f>VLOOKUP(A506,[1]Sheet2!$B$1:$C$1336,2,FALSE)</f>
        <v>3103100.26</v>
      </c>
      <c r="O506" s="37">
        <f>VLOOKUP(A506,PV_CF!$A$2:$K$1853,4,FALSE)</f>
        <v>43959</v>
      </c>
    </row>
    <row r="507" spans="1:15" hidden="1">
      <c r="A507" s="2" t="s">
        <v>8173</v>
      </c>
      <c r="B507" s="2" t="s">
        <v>8172</v>
      </c>
      <c r="C507" s="2" t="s">
        <v>2096</v>
      </c>
      <c r="D507" s="2" t="s">
        <v>2095</v>
      </c>
      <c r="E507" s="4">
        <v>43892</v>
      </c>
      <c r="F507" s="4">
        <v>43921</v>
      </c>
      <c r="G507" s="2" t="s">
        <v>8171</v>
      </c>
      <c r="H507" s="2" t="s">
        <v>5788</v>
      </c>
      <c r="I507" s="17">
        <v>321000</v>
      </c>
      <c r="J507" s="2" t="s">
        <v>8170</v>
      </c>
      <c r="K507" s="4">
        <v>43901</v>
      </c>
      <c r="L507" s="17">
        <v>321000</v>
      </c>
      <c r="M507" s="2" t="s">
        <v>1955</v>
      </c>
      <c r="N507" s="17">
        <f>VLOOKUP(A507,[1]Sheet2!$B$1:$C$1336,2,FALSE)</f>
        <v>321000</v>
      </c>
      <c r="O507" s="37" t="e">
        <f>VLOOKUP(A507,PV_CF!$A$2:$K$1853,4,FALSE)</f>
        <v>#N/A</v>
      </c>
    </row>
    <row r="508" spans="1:15" hidden="1">
      <c r="A508" s="2" t="s">
        <v>8167</v>
      </c>
      <c r="B508" s="2" t="s">
        <v>8166</v>
      </c>
      <c r="C508" s="2" t="s">
        <v>2376</v>
      </c>
      <c r="D508" s="2" t="s">
        <v>2375</v>
      </c>
      <c r="E508" s="4">
        <v>43900</v>
      </c>
      <c r="F508" s="4">
        <v>43938</v>
      </c>
      <c r="G508" s="2" t="s">
        <v>8169</v>
      </c>
      <c r="H508" s="2" t="s">
        <v>5788</v>
      </c>
      <c r="I508" s="17">
        <v>738300</v>
      </c>
      <c r="J508" s="2" t="s">
        <v>8168</v>
      </c>
      <c r="K508" s="4">
        <v>43931</v>
      </c>
      <c r="L508" s="17">
        <v>738300</v>
      </c>
      <c r="M508" s="2" t="s">
        <v>1955</v>
      </c>
      <c r="N508" s="17">
        <f>VLOOKUP(A508,[1]Sheet2!$B$1:$C$1336,2,FALSE)</f>
        <v>1476600</v>
      </c>
      <c r="O508" s="37" t="e">
        <f>VLOOKUP(A508,PV_CF!$A$2:$K$1853,4,FALSE)</f>
        <v>#N/A</v>
      </c>
    </row>
    <row r="509" spans="1:15" hidden="1">
      <c r="A509" s="2" t="s">
        <v>8167</v>
      </c>
      <c r="B509" s="2" t="s">
        <v>8166</v>
      </c>
      <c r="C509" s="2" t="s">
        <v>2376</v>
      </c>
      <c r="D509" s="2" t="s">
        <v>2375</v>
      </c>
      <c r="E509" s="4">
        <v>43900</v>
      </c>
      <c r="F509" s="4">
        <v>43966</v>
      </c>
      <c r="G509" s="2" t="s">
        <v>8165</v>
      </c>
      <c r="H509" s="2" t="s">
        <v>5788</v>
      </c>
      <c r="I509" s="17">
        <v>738300</v>
      </c>
      <c r="J509" s="2" t="s">
        <v>8164</v>
      </c>
      <c r="K509" s="4">
        <v>43983</v>
      </c>
      <c r="L509" s="17">
        <v>738300</v>
      </c>
      <c r="M509" s="2" t="s">
        <v>1955</v>
      </c>
      <c r="N509" s="17">
        <f>VLOOKUP(A509,[1]Sheet2!$B$1:$C$1336,2,FALSE)</f>
        <v>1476600</v>
      </c>
      <c r="O509" s="37" t="e">
        <f>VLOOKUP(A509,PV_CF!$A$2:$K$1853,4,FALSE)</f>
        <v>#N/A</v>
      </c>
    </row>
    <row r="510" spans="1:15" hidden="1">
      <c r="A510" s="2" t="s">
        <v>8163</v>
      </c>
      <c r="B510" s="2" t="s">
        <v>8162</v>
      </c>
      <c r="C510" s="2" t="s">
        <v>7552</v>
      </c>
      <c r="D510" s="2" t="s">
        <v>7551</v>
      </c>
      <c r="E510" s="4">
        <v>43893</v>
      </c>
      <c r="F510" s="4">
        <v>43895</v>
      </c>
      <c r="G510" s="2" t="s">
        <v>8161</v>
      </c>
      <c r="H510" s="2" t="s">
        <v>4316</v>
      </c>
      <c r="I510" s="17">
        <v>75000</v>
      </c>
      <c r="J510" s="2" t="s">
        <v>8160</v>
      </c>
      <c r="K510" s="4">
        <v>43922</v>
      </c>
      <c r="L510" s="17">
        <v>75000</v>
      </c>
      <c r="M510" s="2" t="s">
        <v>1955</v>
      </c>
      <c r="N510" s="17">
        <f>VLOOKUP(A510,[1]Sheet2!$B$1:$C$1336,2,FALSE)</f>
        <v>75000</v>
      </c>
      <c r="O510" s="37" t="e">
        <f>VLOOKUP(A510,PV_CF!$A$2:$K$1853,4,FALSE)</f>
        <v>#N/A</v>
      </c>
    </row>
    <row r="511" spans="1:15" hidden="1">
      <c r="A511" s="2" t="s">
        <v>8159</v>
      </c>
      <c r="B511" s="2" t="s">
        <v>8158</v>
      </c>
      <c r="C511" s="2" t="s">
        <v>3157</v>
      </c>
      <c r="D511" s="2" t="s">
        <v>3156</v>
      </c>
      <c r="E511" s="4">
        <v>43893</v>
      </c>
      <c r="F511" s="4">
        <v>43921</v>
      </c>
      <c r="G511" s="2" t="s">
        <v>8157</v>
      </c>
      <c r="H511" s="2" t="s">
        <v>7651</v>
      </c>
      <c r="I511" s="17">
        <v>24000</v>
      </c>
      <c r="J511" s="2" t="s">
        <v>8156</v>
      </c>
      <c r="K511" s="4">
        <v>43914</v>
      </c>
      <c r="L511" s="17">
        <v>24000</v>
      </c>
      <c r="M511" s="2" t="s">
        <v>1955</v>
      </c>
      <c r="N511" s="17">
        <f>VLOOKUP(A511,[1]Sheet2!$B$1:$C$1336,2,FALSE)</f>
        <v>24000</v>
      </c>
      <c r="O511" s="37" t="e">
        <f>VLOOKUP(A511,PV_CF!$A$2:$K$1853,4,FALSE)</f>
        <v>#N/A</v>
      </c>
    </row>
    <row r="512" spans="1:15" hidden="1">
      <c r="A512" s="2" t="s">
        <v>8153</v>
      </c>
      <c r="B512" s="2" t="s">
        <v>8152</v>
      </c>
      <c r="C512" s="2" t="s">
        <v>6268</v>
      </c>
      <c r="D512" s="2" t="s">
        <v>6267</v>
      </c>
      <c r="E512" s="4">
        <v>43894</v>
      </c>
      <c r="F512" s="4">
        <v>43903</v>
      </c>
      <c r="G512" s="2" t="s">
        <v>8155</v>
      </c>
      <c r="H512" s="2" t="s">
        <v>4386</v>
      </c>
      <c r="I512" s="17">
        <v>24500</v>
      </c>
      <c r="J512" s="2" t="s">
        <v>8150</v>
      </c>
      <c r="K512" s="4">
        <v>43952</v>
      </c>
      <c r="L512" s="17">
        <v>24500</v>
      </c>
      <c r="M512" s="2" t="s">
        <v>1955</v>
      </c>
      <c r="N512" s="17">
        <f>VLOOKUP(A512,[1]Sheet2!$B$1:$C$1336,2,FALSE)</f>
        <v>48140</v>
      </c>
      <c r="O512" s="37">
        <f>VLOOKUP(A512,PV_CF!$A$2:$K$1853,4,FALSE)</f>
        <v>43973</v>
      </c>
    </row>
    <row r="513" spans="1:15" hidden="1">
      <c r="A513" s="2" t="s">
        <v>8153</v>
      </c>
      <c r="B513" s="2" t="s">
        <v>8152</v>
      </c>
      <c r="C513" s="2" t="s">
        <v>6268</v>
      </c>
      <c r="D513" s="2" t="s">
        <v>6267</v>
      </c>
      <c r="E513" s="4">
        <v>43894</v>
      </c>
      <c r="F513" s="4">
        <v>43903</v>
      </c>
      <c r="G513" s="2" t="s">
        <v>8154</v>
      </c>
      <c r="H513" s="2" t="s">
        <v>4386</v>
      </c>
      <c r="I513" s="17">
        <v>16450</v>
      </c>
      <c r="J513" s="2" t="s">
        <v>8150</v>
      </c>
      <c r="K513" s="4">
        <v>43952</v>
      </c>
      <c r="L513" s="17">
        <v>16450</v>
      </c>
      <c r="M513" s="2" t="s">
        <v>1955</v>
      </c>
      <c r="N513" s="17">
        <f>VLOOKUP(A513,[1]Sheet2!$B$1:$C$1336,2,FALSE)</f>
        <v>48140</v>
      </c>
      <c r="O513" s="37">
        <f>VLOOKUP(A513,PV_CF!$A$2:$K$1853,4,FALSE)</f>
        <v>43973</v>
      </c>
    </row>
    <row r="514" spans="1:15" hidden="1">
      <c r="A514" s="2" t="s">
        <v>8153</v>
      </c>
      <c r="B514" s="2" t="s">
        <v>8152</v>
      </c>
      <c r="C514" s="2" t="s">
        <v>6268</v>
      </c>
      <c r="D514" s="2" t="s">
        <v>6267</v>
      </c>
      <c r="E514" s="4">
        <v>43894</v>
      </c>
      <c r="F514" s="4">
        <v>43903</v>
      </c>
      <c r="G514" s="2" t="s">
        <v>8151</v>
      </c>
      <c r="H514" s="2" t="s">
        <v>4386</v>
      </c>
      <c r="I514" s="17">
        <v>7190</v>
      </c>
      <c r="J514" s="2" t="s">
        <v>8150</v>
      </c>
      <c r="K514" s="4">
        <v>43952</v>
      </c>
      <c r="L514" s="17">
        <v>7190</v>
      </c>
      <c r="M514" s="2" t="s">
        <v>1955</v>
      </c>
      <c r="N514" s="17">
        <f>VLOOKUP(A514,[1]Sheet2!$B$1:$C$1336,2,FALSE)</f>
        <v>48140</v>
      </c>
      <c r="O514" s="37">
        <f>VLOOKUP(A514,PV_CF!$A$2:$K$1853,4,FALSE)</f>
        <v>43973</v>
      </c>
    </row>
    <row r="515" spans="1:15" hidden="1">
      <c r="A515" s="2" t="s">
        <v>8149</v>
      </c>
      <c r="B515" s="2" t="s">
        <v>8148</v>
      </c>
      <c r="C515" s="2" t="s">
        <v>3296</v>
      </c>
      <c r="D515" s="2" t="s">
        <v>3295</v>
      </c>
      <c r="E515" s="4">
        <v>43894</v>
      </c>
      <c r="F515" s="4">
        <v>43900</v>
      </c>
      <c r="G515" s="2" t="s">
        <v>8147</v>
      </c>
      <c r="H515" s="2" t="s">
        <v>4959</v>
      </c>
      <c r="I515" s="17">
        <v>2000</v>
      </c>
      <c r="J515" s="2" t="s">
        <v>8146</v>
      </c>
      <c r="K515" s="4">
        <v>43900</v>
      </c>
      <c r="L515" s="17">
        <v>2000</v>
      </c>
      <c r="M515" s="2" t="s">
        <v>1955</v>
      </c>
      <c r="N515" s="17">
        <f>VLOOKUP(A515,[1]Sheet2!$B$1:$C$1336,2,FALSE)</f>
        <v>2000</v>
      </c>
      <c r="O515" s="37" t="e">
        <f>VLOOKUP(A515,PV_CF!$A$2:$K$1853,4,FALSE)</f>
        <v>#N/A</v>
      </c>
    </row>
    <row r="516" spans="1:15" hidden="1">
      <c r="A516" s="2" t="s">
        <v>8138</v>
      </c>
      <c r="B516" s="2" t="s">
        <v>8137</v>
      </c>
      <c r="C516" s="2" t="s">
        <v>2826</v>
      </c>
      <c r="D516" s="2" t="s">
        <v>2825</v>
      </c>
      <c r="E516" s="4">
        <v>43894</v>
      </c>
      <c r="F516" s="4">
        <v>43900</v>
      </c>
      <c r="G516" s="2" t="s">
        <v>8145</v>
      </c>
      <c r="H516" s="2" t="s">
        <v>4959</v>
      </c>
      <c r="I516" s="17">
        <v>40000</v>
      </c>
      <c r="J516" s="2" t="s">
        <v>8144</v>
      </c>
      <c r="K516" s="4">
        <v>43900</v>
      </c>
      <c r="L516" s="17">
        <v>40000</v>
      </c>
      <c r="M516" s="2" t="s">
        <v>1955</v>
      </c>
      <c r="N516" s="17">
        <f>VLOOKUP(A516,[1]Sheet2!$B$1:$C$1336,2,FALSE)</f>
        <v>120000</v>
      </c>
      <c r="O516" s="37">
        <f>VLOOKUP(A516,PV_CF!$A$2:$K$1853,4,FALSE)</f>
        <v>43980</v>
      </c>
    </row>
    <row r="517" spans="1:15" hidden="1">
      <c r="A517" s="2" t="s">
        <v>8138</v>
      </c>
      <c r="B517" s="2" t="s">
        <v>8137</v>
      </c>
      <c r="C517" s="2" t="s">
        <v>2826</v>
      </c>
      <c r="D517" s="2" t="s">
        <v>2825</v>
      </c>
      <c r="E517" s="4">
        <v>43894</v>
      </c>
      <c r="F517" s="4">
        <v>43929</v>
      </c>
      <c r="G517" s="2" t="s">
        <v>8142</v>
      </c>
      <c r="H517" s="2" t="s">
        <v>4959</v>
      </c>
      <c r="I517" s="17">
        <v>20000</v>
      </c>
      <c r="J517" s="2" t="s">
        <v>8143</v>
      </c>
      <c r="K517" s="4">
        <v>43952</v>
      </c>
      <c r="L517" s="17">
        <v>20000</v>
      </c>
      <c r="M517" s="2" t="s">
        <v>1955</v>
      </c>
      <c r="N517" s="17">
        <f>VLOOKUP(A517,[1]Sheet2!$B$1:$C$1336,2,FALSE)</f>
        <v>120000</v>
      </c>
      <c r="O517" s="37">
        <f>VLOOKUP(A517,PV_CF!$A$2:$K$1853,4,FALSE)</f>
        <v>43980</v>
      </c>
    </row>
    <row r="518" spans="1:15" hidden="1">
      <c r="A518" s="2" t="s">
        <v>8138</v>
      </c>
      <c r="B518" s="2" t="s">
        <v>8137</v>
      </c>
      <c r="C518" s="2" t="s">
        <v>2826</v>
      </c>
      <c r="D518" s="2" t="s">
        <v>2825</v>
      </c>
      <c r="E518" s="4">
        <v>43894</v>
      </c>
      <c r="F518" s="4">
        <v>43956</v>
      </c>
      <c r="G518" s="2" t="s">
        <v>8142</v>
      </c>
      <c r="H518" s="2" t="s">
        <v>4959</v>
      </c>
      <c r="I518" s="17">
        <v>20000</v>
      </c>
      <c r="J518" s="2" t="s">
        <v>8141</v>
      </c>
      <c r="K518" s="4">
        <v>43956</v>
      </c>
      <c r="L518" s="17">
        <v>20000</v>
      </c>
      <c r="M518" s="2" t="s">
        <v>1955</v>
      </c>
      <c r="N518" s="17">
        <f>VLOOKUP(A518,[1]Sheet2!$B$1:$C$1336,2,FALSE)</f>
        <v>120000</v>
      </c>
      <c r="O518" s="37">
        <f>VLOOKUP(A518,PV_CF!$A$2:$K$1853,4,FALSE)</f>
        <v>43980</v>
      </c>
    </row>
    <row r="519" spans="1:15" hidden="1">
      <c r="A519" s="2" t="s">
        <v>8138</v>
      </c>
      <c r="B519" s="2" t="s">
        <v>8137</v>
      </c>
      <c r="C519" s="2" t="s">
        <v>2826</v>
      </c>
      <c r="D519" s="2" t="s">
        <v>2825</v>
      </c>
      <c r="E519" s="4">
        <v>43894</v>
      </c>
      <c r="F519" s="4">
        <v>43992</v>
      </c>
      <c r="G519" s="2" t="s">
        <v>8140</v>
      </c>
      <c r="H519" s="2" t="s">
        <v>4959</v>
      </c>
      <c r="I519" s="17">
        <v>20000</v>
      </c>
      <c r="J519" s="2" t="s">
        <v>8139</v>
      </c>
      <c r="K519" s="4">
        <v>43992</v>
      </c>
      <c r="L519" s="17">
        <v>20000</v>
      </c>
      <c r="M519" s="2" t="s">
        <v>1955</v>
      </c>
      <c r="N519" s="17">
        <f>VLOOKUP(A519,[1]Sheet2!$B$1:$C$1336,2,FALSE)</f>
        <v>120000</v>
      </c>
      <c r="O519" s="37">
        <f>VLOOKUP(A519,PV_CF!$A$2:$K$1853,4,FALSE)</f>
        <v>43980</v>
      </c>
    </row>
    <row r="520" spans="1:15" hidden="1">
      <c r="A520" s="2" t="s">
        <v>8138</v>
      </c>
      <c r="B520" s="2" t="s">
        <v>8137</v>
      </c>
      <c r="C520" s="2" t="s">
        <v>2826</v>
      </c>
      <c r="D520" s="2" t="s">
        <v>2825</v>
      </c>
      <c r="E520" s="4">
        <v>43894</v>
      </c>
      <c r="F520" s="4">
        <v>44020</v>
      </c>
      <c r="G520" s="2" t="s">
        <v>8136</v>
      </c>
      <c r="H520" s="2" t="s">
        <v>4959</v>
      </c>
      <c r="I520" s="17">
        <v>20000</v>
      </c>
      <c r="J520" s="2" t="s">
        <v>8135</v>
      </c>
      <c r="K520" s="4">
        <v>44046</v>
      </c>
      <c r="L520" s="17">
        <v>20000</v>
      </c>
      <c r="M520" s="2" t="s">
        <v>1955</v>
      </c>
      <c r="N520" s="17">
        <f>VLOOKUP(A520,[1]Sheet2!$B$1:$C$1336,2,FALSE)</f>
        <v>120000</v>
      </c>
      <c r="O520" s="37">
        <f>VLOOKUP(A520,PV_CF!$A$2:$K$1853,4,FALSE)</f>
        <v>43980</v>
      </c>
    </row>
    <row r="521" spans="1:15" hidden="1">
      <c r="A521" s="2" t="s">
        <v>8114</v>
      </c>
      <c r="B521" s="2" t="s">
        <v>8113</v>
      </c>
      <c r="C521" s="2" t="s">
        <v>8112</v>
      </c>
      <c r="D521" s="2" t="s">
        <v>8111</v>
      </c>
      <c r="E521" s="4">
        <v>44105</v>
      </c>
      <c r="F521" s="4">
        <v>43915</v>
      </c>
      <c r="G521" s="2" t="s">
        <v>8134</v>
      </c>
      <c r="H521" s="2" t="s">
        <v>4241</v>
      </c>
      <c r="I521" s="17">
        <v>21000</v>
      </c>
      <c r="J521" s="2" t="s">
        <v>8133</v>
      </c>
      <c r="K521" s="4">
        <v>43908</v>
      </c>
      <c r="L521" s="17">
        <v>21000</v>
      </c>
      <c r="M521" s="2" t="s">
        <v>1955</v>
      </c>
      <c r="N521" s="17">
        <f>VLOOKUP(A521,[1]Sheet2!$B$1:$C$1336,2,FALSE)</f>
        <v>231000</v>
      </c>
      <c r="O521" s="37">
        <f>VLOOKUP(A521,PV_CF!$A$2:$K$1853,4,FALSE)</f>
        <v>43951</v>
      </c>
    </row>
    <row r="522" spans="1:15" hidden="1">
      <c r="A522" s="2" t="s">
        <v>8114</v>
      </c>
      <c r="B522" s="2" t="s">
        <v>8113</v>
      </c>
      <c r="C522" s="2" t="s">
        <v>8112</v>
      </c>
      <c r="D522" s="2" t="s">
        <v>8111</v>
      </c>
      <c r="E522" s="4">
        <v>44105</v>
      </c>
      <c r="F522" s="4">
        <v>43946</v>
      </c>
      <c r="G522" s="2" t="s">
        <v>8132</v>
      </c>
      <c r="H522" s="2" t="s">
        <v>4241</v>
      </c>
      <c r="I522" s="17">
        <v>21000</v>
      </c>
      <c r="J522" s="2" t="s">
        <v>8131</v>
      </c>
      <c r="K522" s="4">
        <v>43937</v>
      </c>
      <c r="L522" s="17">
        <v>21000</v>
      </c>
      <c r="M522" s="2" t="s">
        <v>1955</v>
      </c>
      <c r="N522" s="17">
        <f>VLOOKUP(A522,[1]Sheet2!$B$1:$C$1336,2,FALSE)</f>
        <v>231000</v>
      </c>
      <c r="O522" s="37">
        <f>VLOOKUP(A522,PV_CF!$A$2:$K$1853,4,FALSE)</f>
        <v>43951</v>
      </c>
    </row>
    <row r="523" spans="1:15" hidden="1">
      <c r="A523" s="2" t="s">
        <v>8114</v>
      </c>
      <c r="B523" s="2" t="s">
        <v>8113</v>
      </c>
      <c r="C523" s="2" t="s">
        <v>8112</v>
      </c>
      <c r="D523" s="2" t="s">
        <v>8111</v>
      </c>
      <c r="E523" s="4">
        <v>44105</v>
      </c>
      <c r="F523" s="4">
        <v>43976</v>
      </c>
      <c r="G523" s="2" t="s">
        <v>8130</v>
      </c>
      <c r="H523" s="2" t="s">
        <v>4241</v>
      </c>
      <c r="I523" s="17">
        <v>21000</v>
      </c>
      <c r="J523" s="2" t="s">
        <v>8129</v>
      </c>
      <c r="K523" s="4">
        <v>43969</v>
      </c>
      <c r="L523" s="17">
        <v>21000</v>
      </c>
      <c r="M523" s="2" t="s">
        <v>1955</v>
      </c>
      <c r="N523" s="17">
        <f>VLOOKUP(A523,[1]Sheet2!$B$1:$C$1336,2,FALSE)</f>
        <v>231000</v>
      </c>
      <c r="O523" s="37">
        <f>VLOOKUP(A523,PV_CF!$A$2:$K$1853,4,FALSE)</f>
        <v>43951</v>
      </c>
    </row>
    <row r="524" spans="1:15" hidden="1">
      <c r="A524" s="2" t="s">
        <v>8114</v>
      </c>
      <c r="B524" s="2" t="s">
        <v>8113</v>
      </c>
      <c r="C524" s="2" t="s">
        <v>8112</v>
      </c>
      <c r="D524" s="2" t="s">
        <v>8111</v>
      </c>
      <c r="E524" s="4">
        <v>44105</v>
      </c>
      <c r="F524" s="4">
        <v>44007</v>
      </c>
      <c r="G524" s="2" t="s">
        <v>8128</v>
      </c>
      <c r="H524" s="2" t="s">
        <v>4241</v>
      </c>
      <c r="I524" s="17">
        <v>21000</v>
      </c>
      <c r="J524" s="2" t="s">
        <v>8127</v>
      </c>
      <c r="K524" s="4">
        <v>44000</v>
      </c>
      <c r="L524" s="17">
        <v>21000</v>
      </c>
      <c r="M524" s="2" t="s">
        <v>1955</v>
      </c>
      <c r="N524" s="17">
        <f>VLOOKUP(A524,[1]Sheet2!$B$1:$C$1336,2,FALSE)</f>
        <v>231000</v>
      </c>
      <c r="O524" s="37">
        <f>VLOOKUP(A524,PV_CF!$A$2:$K$1853,4,FALSE)</f>
        <v>43951</v>
      </c>
    </row>
    <row r="525" spans="1:15" hidden="1">
      <c r="A525" s="2" t="s">
        <v>8114</v>
      </c>
      <c r="B525" s="2" t="s">
        <v>8113</v>
      </c>
      <c r="C525" s="2" t="s">
        <v>8112</v>
      </c>
      <c r="D525" s="2" t="s">
        <v>8111</v>
      </c>
      <c r="E525" s="4">
        <v>44105</v>
      </c>
      <c r="F525" s="4">
        <v>44037</v>
      </c>
      <c r="G525" s="2" t="s">
        <v>8126</v>
      </c>
      <c r="H525" s="2" t="s">
        <v>4241</v>
      </c>
      <c r="I525" s="17">
        <v>21000</v>
      </c>
      <c r="J525" s="2" t="s">
        <v>8125</v>
      </c>
      <c r="K525" s="4">
        <v>44032</v>
      </c>
      <c r="L525" s="17">
        <v>21000</v>
      </c>
      <c r="M525" s="2" t="s">
        <v>1955</v>
      </c>
      <c r="N525" s="17">
        <f>VLOOKUP(A525,[1]Sheet2!$B$1:$C$1336,2,FALSE)</f>
        <v>231000</v>
      </c>
      <c r="O525" s="37">
        <f>VLOOKUP(A525,PV_CF!$A$2:$K$1853,4,FALSE)</f>
        <v>43951</v>
      </c>
    </row>
    <row r="526" spans="1:15" hidden="1">
      <c r="A526" s="2" t="s">
        <v>8114</v>
      </c>
      <c r="B526" s="2" t="s">
        <v>8113</v>
      </c>
      <c r="C526" s="2" t="s">
        <v>8112</v>
      </c>
      <c r="D526" s="2" t="s">
        <v>8111</v>
      </c>
      <c r="E526" s="4">
        <v>44105</v>
      </c>
      <c r="F526" s="4">
        <v>43946</v>
      </c>
      <c r="G526" s="2" t="s">
        <v>8124</v>
      </c>
      <c r="H526" s="2" t="s">
        <v>4241</v>
      </c>
      <c r="I526" s="17">
        <v>21000</v>
      </c>
      <c r="J526" s="2" t="s">
        <v>8123</v>
      </c>
      <c r="K526" s="4">
        <v>44062</v>
      </c>
      <c r="L526" s="17">
        <v>21000</v>
      </c>
      <c r="M526" s="2" t="s">
        <v>1955</v>
      </c>
      <c r="N526" s="17">
        <f>VLOOKUP(A526,[1]Sheet2!$B$1:$C$1336,2,FALSE)</f>
        <v>231000</v>
      </c>
      <c r="O526" s="37">
        <f>VLOOKUP(A526,PV_CF!$A$2:$K$1853,4,FALSE)</f>
        <v>43951</v>
      </c>
    </row>
    <row r="527" spans="1:15" hidden="1">
      <c r="A527" s="2" t="s">
        <v>8114</v>
      </c>
      <c r="B527" s="2" t="s">
        <v>8113</v>
      </c>
      <c r="C527" s="2" t="s">
        <v>8112</v>
      </c>
      <c r="D527" s="2" t="s">
        <v>8111</v>
      </c>
      <c r="E527" s="4">
        <v>44105</v>
      </c>
      <c r="F527" s="4">
        <v>44099</v>
      </c>
      <c r="G527" s="2" t="s">
        <v>8122</v>
      </c>
      <c r="H527" s="2" t="s">
        <v>4241</v>
      </c>
      <c r="I527" s="17">
        <v>21000</v>
      </c>
      <c r="J527" s="2" t="s">
        <v>8121</v>
      </c>
      <c r="K527" s="4">
        <v>44099</v>
      </c>
      <c r="L527" s="17">
        <v>21000</v>
      </c>
      <c r="M527" s="2" t="s">
        <v>1955</v>
      </c>
      <c r="N527" s="17">
        <f>VLOOKUP(A527,[1]Sheet2!$B$1:$C$1336,2,FALSE)</f>
        <v>231000</v>
      </c>
      <c r="O527" s="37">
        <f>VLOOKUP(A527,PV_CF!$A$2:$K$1853,4,FALSE)</f>
        <v>43951</v>
      </c>
    </row>
    <row r="528" spans="1:15" hidden="1">
      <c r="A528" s="2" t="s">
        <v>8114</v>
      </c>
      <c r="B528" s="2" t="s">
        <v>8113</v>
      </c>
      <c r="C528" s="2" t="s">
        <v>8112</v>
      </c>
      <c r="D528" s="2" t="s">
        <v>8111</v>
      </c>
      <c r="E528" s="4">
        <v>44105</v>
      </c>
      <c r="F528" s="4">
        <v>44129</v>
      </c>
      <c r="G528" s="2" t="s">
        <v>8120</v>
      </c>
      <c r="H528" s="2" t="s">
        <v>4241</v>
      </c>
      <c r="I528" s="17">
        <v>21000</v>
      </c>
      <c r="J528" s="2" t="s">
        <v>8119</v>
      </c>
      <c r="K528" s="4">
        <v>44126</v>
      </c>
      <c r="L528" s="17">
        <v>21000</v>
      </c>
      <c r="M528" s="2" t="s">
        <v>1955</v>
      </c>
      <c r="N528" s="17">
        <f>VLOOKUP(A528,[1]Sheet2!$B$1:$C$1336,2,FALSE)</f>
        <v>231000</v>
      </c>
      <c r="O528" s="37">
        <f>VLOOKUP(A528,PV_CF!$A$2:$K$1853,4,FALSE)</f>
        <v>43951</v>
      </c>
    </row>
    <row r="529" spans="1:15" hidden="1">
      <c r="A529" s="2" t="s">
        <v>8114</v>
      </c>
      <c r="B529" s="2" t="s">
        <v>8113</v>
      </c>
      <c r="C529" s="2" t="s">
        <v>8112</v>
      </c>
      <c r="D529" s="2" t="s">
        <v>8111</v>
      </c>
      <c r="E529" s="4">
        <v>44105</v>
      </c>
      <c r="F529" s="4">
        <v>44160</v>
      </c>
      <c r="G529" s="2" t="s">
        <v>8118</v>
      </c>
      <c r="H529" s="2" t="s">
        <v>4241</v>
      </c>
      <c r="I529" s="17">
        <v>21000</v>
      </c>
      <c r="J529" s="2" t="s">
        <v>8117</v>
      </c>
      <c r="K529" s="4">
        <v>44160</v>
      </c>
      <c r="L529" s="17">
        <v>21000</v>
      </c>
      <c r="M529" s="2" t="s">
        <v>1955</v>
      </c>
      <c r="N529" s="17">
        <f>VLOOKUP(A529,[1]Sheet2!$B$1:$C$1336,2,FALSE)</f>
        <v>231000</v>
      </c>
      <c r="O529" s="37">
        <f>VLOOKUP(A529,PV_CF!$A$2:$K$1853,4,FALSE)</f>
        <v>43951</v>
      </c>
    </row>
    <row r="530" spans="1:15" hidden="1">
      <c r="A530" s="2" t="s">
        <v>8114</v>
      </c>
      <c r="B530" s="2" t="s">
        <v>8113</v>
      </c>
      <c r="C530" s="2" t="s">
        <v>8112</v>
      </c>
      <c r="D530" s="2" t="s">
        <v>8111</v>
      </c>
      <c r="E530" s="4">
        <v>44105</v>
      </c>
      <c r="F530" s="4">
        <v>44190</v>
      </c>
      <c r="G530" s="2" t="s">
        <v>8116</v>
      </c>
      <c r="H530" s="2" t="s">
        <v>4241</v>
      </c>
      <c r="I530" s="17">
        <v>21000</v>
      </c>
      <c r="J530" s="2" t="s">
        <v>8115</v>
      </c>
      <c r="K530" s="4">
        <v>44190</v>
      </c>
      <c r="L530" s="17">
        <v>21000</v>
      </c>
      <c r="M530" s="2" t="s">
        <v>1955</v>
      </c>
      <c r="N530" s="17">
        <f>VLOOKUP(A530,[1]Sheet2!$B$1:$C$1336,2,FALSE)</f>
        <v>231000</v>
      </c>
      <c r="O530" s="37">
        <f>VLOOKUP(A530,PV_CF!$A$2:$K$1853,4,FALSE)</f>
        <v>43951</v>
      </c>
    </row>
    <row r="531" spans="1:15" hidden="1">
      <c r="A531" s="2" t="s">
        <v>8114</v>
      </c>
      <c r="B531" s="2" t="s">
        <v>8113</v>
      </c>
      <c r="C531" s="2" t="s">
        <v>8112</v>
      </c>
      <c r="D531" s="2" t="s">
        <v>8111</v>
      </c>
      <c r="E531" s="4">
        <v>44105</v>
      </c>
      <c r="F531" s="4">
        <v>44221</v>
      </c>
      <c r="G531" s="2" t="s">
        <v>8110</v>
      </c>
      <c r="H531" s="2" t="s">
        <v>4241</v>
      </c>
      <c r="I531" s="17">
        <v>21000</v>
      </c>
      <c r="J531" s="2" t="s">
        <v>8109</v>
      </c>
      <c r="K531" s="4">
        <v>44221</v>
      </c>
      <c r="L531" s="17">
        <v>21000</v>
      </c>
      <c r="M531" s="2" t="s">
        <v>1955</v>
      </c>
      <c r="N531" s="17">
        <f>VLOOKUP(A531,[1]Sheet2!$B$1:$C$1336,2,FALSE)</f>
        <v>231000</v>
      </c>
      <c r="O531" s="37">
        <f>VLOOKUP(A531,PV_CF!$A$2:$K$1853,4,FALSE)</f>
        <v>43951</v>
      </c>
    </row>
    <row r="532" spans="1:15" hidden="1">
      <c r="A532" s="2" t="s">
        <v>8108</v>
      </c>
      <c r="B532" s="2" t="s">
        <v>8107</v>
      </c>
      <c r="C532" s="2" t="s">
        <v>2989</v>
      </c>
      <c r="D532" s="2" t="s">
        <v>2988</v>
      </c>
      <c r="E532" s="4">
        <v>43895</v>
      </c>
      <c r="F532" s="4">
        <v>43900</v>
      </c>
      <c r="G532" s="2" t="s">
        <v>8106</v>
      </c>
      <c r="H532" s="2" t="s">
        <v>4386</v>
      </c>
      <c r="I532" s="17">
        <v>9512.2999999999993</v>
      </c>
      <c r="J532" s="2" t="s">
        <v>8105</v>
      </c>
      <c r="K532" s="4">
        <v>43922</v>
      </c>
      <c r="L532" s="17">
        <v>9512.2999999999993</v>
      </c>
      <c r="M532" s="2" t="s">
        <v>1955</v>
      </c>
      <c r="N532" s="17">
        <f>VLOOKUP(A532,[1]Sheet2!$B$1:$C$1336,2,FALSE)</f>
        <v>9512.2999999999993</v>
      </c>
      <c r="O532" s="37" t="e">
        <f>VLOOKUP(A532,PV_CF!$A$2:$K$1853,4,FALSE)</f>
        <v>#N/A</v>
      </c>
    </row>
    <row r="533" spans="1:15" hidden="1">
      <c r="A533" s="2" t="s">
        <v>351</v>
      </c>
      <c r="B533" s="2" t="s">
        <v>8104</v>
      </c>
      <c r="C533" s="2" t="s">
        <v>5995</v>
      </c>
      <c r="D533" s="2" t="s">
        <v>5994</v>
      </c>
      <c r="E533" s="4">
        <v>43895</v>
      </c>
      <c r="F533" s="4">
        <v>43903</v>
      </c>
      <c r="G533" s="2" t="s">
        <v>352</v>
      </c>
      <c r="H533" s="2" t="s">
        <v>4316</v>
      </c>
      <c r="I533" s="17">
        <v>500000</v>
      </c>
      <c r="J533" s="2" t="s">
        <v>350</v>
      </c>
      <c r="K533" s="4">
        <v>43922</v>
      </c>
      <c r="L533" s="17">
        <v>500000</v>
      </c>
      <c r="M533" s="2" t="s">
        <v>1955</v>
      </c>
      <c r="N533" s="17">
        <f>VLOOKUP(A533,[1]Sheet2!$B$1:$C$1336,2,FALSE)</f>
        <v>500000</v>
      </c>
      <c r="O533" s="37">
        <f>VLOOKUP(A533,PV_CF!$A$2:$K$1853,4,FALSE)</f>
        <v>43959</v>
      </c>
    </row>
    <row r="534" spans="1:15" hidden="1">
      <c r="A534" s="2" t="s">
        <v>8100</v>
      </c>
      <c r="B534" s="2" t="s">
        <v>8099</v>
      </c>
      <c r="C534" s="2" t="s">
        <v>1986</v>
      </c>
      <c r="D534" s="2" t="s">
        <v>1985</v>
      </c>
      <c r="E534" s="4">
        <v>43896</v>
      </c>
      <c r="F534" s="4">
        <v>43913</v>
      </c>
      <c r="G534" s="2" t="s">
        <v>8098</v>
      </c>
      <c r="H534" s="2" t="s">
        <v>4322</v>
      </c>
      <c r="I534" s="17">
        <v>24367.65</v>
      </c>
      <c r="J534" s="2" t="s">
        <v>8103</v>
      </c>
      <c r="K534" s="4">
        <v>43922</v>
      </c>
      <c r="L534" s="17">
        <v>24367.65</v>
      </c>
      <c r="M534" s="2" t="s">
        <v>1955</v>
      </c>
      <c r="N534" s="17">
        <f>VLOOKUP(A534,[1]Sheet2!$B$1:$C$1336,2,FALSE)</f>
        <v>39727.5</v>
      </c>
      <c r="O534" s="37" t="e">
        <f>VLOOKUP(A534,PV_CF!$A$2:$K$1853,4,FALSE)</f>
        <v>#N/A</v>
      </c>
    </row>
    <row r="535" spans="1:15" hidden="1">
      <c r="A535" s="2" t="s">
        <v>8100</v>
      </c>
      <c r="B535" s="2" t="s">
        <v>8099</v>
      </c>
      <c r="C535" s="2" t="s">
        <v>1986</v>
      </c>
      <c r="D535" s="2" t="s">
        <v>1985</v>
      </c>
      <c r="E535" s="4">
        <v>43896</v>
      </c>
      <c r="F535" s="4">
        <v>43896</v>
      </c>
      <c r="G535" s="2" t="s">
        <v>8098</v>
      </c>
      <c r="H535" s="2" t="s">
        <v>4322</v>
      </c>
      <c r="I535" s="17">
        <v>15359.85</v>
      </c>
      <c r="J535" s="2" t="s">
        <v>8103</v>
      </c>
      <c r="K535" s="4">
        <v>43922</v>
      </c>
      <c r="L535" s="17">
        <v>15359.85</v>
      </c>
      <c r="M535" s="2" t="s">
        <v>1955</v>
      </c>
      <c r="N535" s="17">
        <f>VLOOKUP(A535,[1]Sheet2!$B$1:$C$1336,2,FALSE)</f>
        <v>39727.5</v>
      </c>
      <c r="O535" s="37" t="e">
        <f>VLOOKUP(A535,PV_CF!$A$2:$K$1853,4,FALSE)</f>
        <v>#N/A</v>
      </c>
    </row>
    <row r="536" spans="1:15" hidden="1">
      <c r="A536" s="2" t="s">
        <v>8100</v>
      </c>
      <c r="B536" s="2" t="s">
        <v>8099</v>
      </c>
      <c r="C536" s="2" t="s">
        <v>1986</v>
      </c>
      <c r="D536" s="2" t="s">
        <v>1985</v>
      </c>
      <c r="E536" s="4">
        <v>43896</v>
      </c>
      <c r="F536" s="4">
        <v>43896</v>
      </c>
      <c r="G536" s="2" t="s">
        <v>8102</v>
      </c>
      <c r="H536" s="2" t="s">
        <v>4322</v>
      </c>
      <c r="I536" s="17">
        <v>-24367.65</v>
      </c>
      <c r="J536" s="2" t="s">
        <v>8101</v>
      </c>
      <c r="K536" s="4">
        <v>43922</v>
      </c>
      <c r="L536" s="17">
        <v>-24367.65</v>
      </c>
      <c r="M536" s="2" t="s">
        <v>1955</v>
      </c>
      <c r="N536" s="17">
        <f>VLOOKUP(A536,[1]Sheet2!$B$1:$C$1336,2,FALSE)</f>
        <v>39727.5</v>
      </c>
      <c r="O536" s="37" t="e">
        <f>VLOOKUP(A536,PV_CF!$A$2:$K$1853,4,FALSE)</f>
        <v>#N/A</v>
      </c>
    </row>
    <row r="537" spans="1:15" hidden="1">
      <c r="A537" s="2" t="s">
        <v>8100</v>
      </c>
      <c r="B537" s="2" t="s">
        <v>8099</v>
      </c>
      <c r="C537" s="2" t="s">
        <v>1986</v>
      </c>
      <c r="D537" s="2" t="s">
        <v>1985</v>
      </c>
      <c r="E537" s="4">
        <v>43896</v>
      </c>
      <c r="F537" s="4">
        <v>43896</v>
      </c>
      <c r="G537" s="2" t="s">
        <v>8102</v>
      </c>
      <c r="H537" s="2" t="s">
        <v>4322</v>
      </c>
      <c r="I537" s="17">
        <v>-15359.85</v>
      </c>
      <c r="J537" s="2" t="s">
        <v>8101</v>
      </c>
      <c r="K537" s="4">
        <v>43922</v>
      </c>
      <c r="L537" s="17">
        <v>-15359.85</v>
      </c>
      <c r="M537" s="2" t="s">
        <v>1955</v>
      </c>
      <c r="N537" s="17">
        <f>VLOOKUP(A537,[1]Sheet2!$B$1:$C$1336,2,FALSE)</f>
        <v>39727.5</v>
      </c>
      <c r="O537" s="37" t="e">
        <f>VLOOKUP(A537,PV_CF!$A$2:$K$1853,4,FALSE)</f>
        <v>#N/A</v>
      </c>
    </row>
    <row r="538" spans="1:15" hidden="1">
      <c r="A538" s="2" t="s">
        <v>8100</v>
      </c>
      <c r="B538" s="2" t="s">
        <v>8099</v>
      </c>
      <c r="C538" s="2" t="s">
        <v>1986</v>
      </c>
      <c r="D538" s="2" t="s">
        <v>1985</v>
      </c>
      <c r="E538" s="4">
        <v>43896</v>
      </c>
      <c r="F538" s="4">
        <v>43896</v>
      </c>
      <c r="G538" s="2" t="s">
        <v>8098</v>
      </c>
      <c r="H538" s="2" t="s">
        <v>4322</v>
      </c>
      <c r="I538" s="17">
        <v>39727.5</v>
      </c>
      <c r="J538" s="2" t="s">
        <v>8097</v>
      </c>
      <c r="K538" s="4">
        <v>43922</v>
      </c>
      <c r="L538" s="17">
        <v>39727.5</v>
      </c>
      <c r="M538" s="2" t="s">
        <v>1955</v>
      </c>
      <c r="N538" s="17">
        <f>VLOOKUP(A538,[1]Sheet2!$B$1:$C$1336,2,FALSE)</f>
        <v>39727.5</v>
      </c>
      <c r="O538" s="37" t="e">
        <f>VLOOKUP(A538,PV_CF!$A$2:$K$1853,4,FALSE)</f>
        <v>#N/A</v>
      </c>
    </row>
    <row r="539" spans="1:15" hidden="1">
      <c r="A539" s="2" t="s">
        <v>8096</v>
      </c>
      <c r="B539" s="2" t="s">
        <v>8095</v>
      </c>
      <c r="C539" s="2" t="s">
        <v>8094</v>
      </c>
      <c r="D539" s="2" t="s">
        <v>8093</v>
      </c>
      <c r="E539" s="4">
        <v>43896</v>
      </c>
      <c r="F539" s="4">
        <v>43913</v>
      </c>
      <c r="G539" s="2" t="s">
        <v>8092</v>
      </c>
      <c r="H539" s="2" t="s">
        <v>4241</v>
      </c>
      <c r="I539" s="17">
        <v>7650</v>
      </c>
      <c r="J539" s="2" t="s">
        <v>8091</v>
      </c>
      <c r="K539" s="4">
        <v>43922</v>
      </c>
      <c r="L539" s="17">
        <v>7650</v>
      </c>
      <c r="M539" s="2" t="s">
        <v>1955</v>
      </c>
      <c r="N539" s="17">
        <f>VLOOKUP(A539,[1]Sheet2!$B$1:$C$1336,2,FALSE)</f>
        <v>7650</v>
      </c>
      <c r="O539" s="37" t="e">
        <f>VLOOKUP(A539,PV_CF!$A$2:$K$1853,4,FALSE)</f>
        <v>#N/A</v>
      </c>
    </row>
    <row r="540" spans="1:15" hidden="1">
      <c r="A540" s="2" t="s">
        <v>8090</v>
      </c>
      <c r="B540" s="2" t="s">
        <v>8089</v>
      </c>
      <c r="C540" s="2" t="s">
        <v>2958</v>
      </c>
      <c r="D540" s="2" t="s">
        <v>2957</v>
      </c>
      <c r="E540" s="4">
        <v>43896</v>
      </c>
      <c r="F540" s="4">
        <v>43936</v>
      </c>
      <c r="G540" s="2" t="s">
        <v>8088</v>
      </c>
      <c r="H540" s="2" t="s">
        <v>5788</v>
      </c>
      <c r="I540" s="17">
        <v>151501.29999999999</v>
      </c>
      <c r="J540" s="2" t="s">
        <v>8087</v>
      </c>
      <c r="K540" s="4">
        <v>44013</v>
      </c>
      <c r="L540" s="17">
        <v>151501.29999999999</v>
      </c>
      <c r="M540" s="2" t="s">
        <v>1955</v>
      </c>
      <c r="N540" s="17">
        <f>VLOOKUP(A540,[1]Sheet2!$B$1:$C$1336,2,FALSE)</f>
        <v>151501.29999999999</v>
      </c>
      <c r="O540" s="37" t="e">
        <f>VLOOKUP(A540,PV_CF!$A$2:$K$1853,4,FALSE)</f>
        <v>#N/A</v>
      </c>
    </row>
    <row r="541" spans="1:15" hidden="1">
      <c r="A541" s="2" t="s">
        <v>8086</v>
      </c>
      <c r="B541" s="2" t="s">
        <v>8085</v>
      </c>
      <c r="C541" s="2" t="s">
        <v>2886</v>
      </c>
      <c r="D541" s="2" t="s">
        <v>2885</v>
      </c>
      <c r="E541" s="4">
        <v>43896</v>
      </c>
      <c r="F541" s="4">
        <v>43900</v>
      </c>
      <c r="G541" s="2" t="s">
        <v>8084</v>
      </c>
      <c r="H541" s="2" t="s">
        <v>4959</v>
      </c>
      <c r="I541" s="17">
        <v>167750</v>
      </c>
      <c r="J541" s="2" t="s">
        <v>8083</v>
      </c>
      <c r="K541" s="4">
        <v>43900</v>
      </c>
      <c r="L541" s="17">
        <v>167750</v>
      </c>
      <c r="M541" s="2" t="s">
        <v>1955</v>
      </c>
      <c r="N541" s="17">
        <f>VLOOKUP(A541,[1]Sheet2!$B$1:$C$1336,2,FALSE)</f>
        <v>167750</v>
      </c>
      <c r="O541" s="37" t="e">
        <f>VLOOKUP(A541,PV_CF!$A$2:$K$1853,4,FALSE)</f>
        <v>#N/A</v>
      </c>
    </row>
    <row r="542" spans="1:15" hidden="1">
      <c r="A542" s="2" t="s">
        <v>8060</v>
      </c>
      <c r="B542" s="2" t="s">
        <v>8059</v>
      </c>
      <c r="C542" s="2" t="s">
        <v>2600</v>
      </c>
      <c r="D542" s="2" t="s">
        <v>2599</v>
      </c>
      <c r="E542" s="4">
        <v>44105</v>
      </c>
      <c r="F542" s="4">
        <v>43915</v>
      </c>
      <c r="G542" s="2" t="s">
        <v>8082</v>
      </c>
      <c r="H542" s="2" t="s">
        <v>8057</v>
      </c>
      <c r="I542" s="17">
        <v>18000</v>
      </c>
      <c r="J542" s="2" t="s">
        <v>8081</v>
      </c>
      <c r="K542" s="4">
        <v>43913</v>
      </c>
      <c r="L542" s="17">
        <v>18000</v>
      </c>
      <c r="M542" s="2" t="s">
        <v>1955</v>
      </c>
      <c r="N542" s="17">
        <f>VLOOKUP(A542,[1]Sheet2!$B$1:$C$1336,2,FALSE)</f>
        <v>216000</v>
      </c>
      <c r="O542" s="37">
        <f>VLOOKUP(A542,PV_CF!$A$2:$K$1853,4,FALSE)</f>
        <v>43951</v>
      </c>
    </row>
    <row r="543" spans="1:15" hidden="1">
      <c r="A543" s="2" t="s">
        <v>8060</v>
      </c>
      <c r="B543" s="2" t="s">
        <v>8059</v>
      </c>
      <c r="C543" s="2" t="s">
        <v>2600</v>
      </c>
      <c r="D543" s="2" t="s">
        <v>2599</v>
      </c>
      <c r="E543" s="4">
        <v>44105</v>
      </c>
      <c r="F543" s="4">
        <v>43946</v>
      </c>
      <c r="G543" s="2" t="s">
        <v>8080</v>
      </c>
      <c r="H543" s="2" t="s">
        <v>8057</v>
      </c>
      <c r="I543" s="17">
        <v>18000</v>
      </c>
      <c r="J543" s="2" t="s">
        <v>8079</v>
      </c>
      <c r="K543" s="4">
        <v>43941</v>
      </c>
      <c r="L543" s="17">
        <v>18000</v>
      </c>
      <c r="M543" s="2" t="s">
        <v>1955</v>
      </c>
      <c r="N543" s="17">
        <f>VLOOKUP(A543,[1]Sheet2!$B$1:$C$1336,2,FALSE)</f>
        <v>216000</v>
      </c>
      <c r="O543" s="37">
        <f>VLOOKUP(A543,PV_CF!$A$2:$K$1853,4,FALSE)</f>
        <v>43951</v>
      </c>
    </row>
    <row r="544" spans="1:15" hidden="1">
      <c r="A544" s="2" t="s">
        <v>8060</v>
      </c>
      <c r="B544" s="2" t="s">
        <v>8059</v>
      </c>
      <c r="C544" s="2" t="s">
        <v>2600</v>
      </c>
      <c r="D544" s="2" t="s">
        <v>2599</v>
      </c>
      <c r="E544" s="4">
        <v>44105</v>
      </c>
      <c r="F544" s="4">
        <v>43976</v>
      </c>
      <c r="G544" s="2" t="s">
        <v>8078</v>
      </c>
      <c r="H544" s="2" t="s">
        <v>8057</v>
      </c>
      <c r="I544" s="17">
        <v>18000</v>
      </c>
      <c r="J544" s="2" t="s">
        <v>8077</v>
      </c>
      <c r="K544" s="4">
        <v>43973</v>
      </c>
      <c r="L544" s="17">
        <v>18000</v>
      </c>
      <c r="M544" s="2" t="s">
        <v>1955</v>
      </c>
      <c r="N544" s="17">
        <f>VLOOKUP(A544,[1]Sheet2!$B$1:$C$1336,2,FALSE)</f>
        <v>216000</v>
      </c>
      <c r="O544" s="37">
        <f>VLOOKUP(A544,PV_CF!$A$2:$K$1853,4,FALSE)</f>
        <v>43951</v>
      </c>
    </row>
    <row r="545" spans="1:15" hidden="1">
      <c r="A545" s="2" t="s">
        <v>8060</v>
      </c>
      <c r="B545" s="2" t="s">
        <v>8059</v>
      </c>
      <c r="C545" s="2" t="s">
        <v>2600</v>
      </c>
      <c r="D545" s="2" t="s">
        <v>2599</v>
      </c>
      <c r="E545" s="4">
        <v>44105</v>
      </c>
      <c r="F545" s="4">
        <v>44007</v>
      </c>
      <c r="G545" s="2" t="s">
        <v>8076</v>
      </c>
      <c r="H545" s="2" t="s">
        <v>8057</v>
      </c>
      <c r="I545" s="17">
        <v>18000</v>
      </c>
      <c r="J545" s="2" t="s">
        <v>8075</v>
      </c>
      <c r="K545" s="4">
        <v>44006</v>
      </c>
      <c r="L545" s="17">
        <v>18000</v>
      </c>
      <c r="M545" s="2" t="s">
        <v>1955</v>
      </c>
      <c r="N545" s="17">
        <f>VLOOKUP(A545,[1]Sheet2!$B$1:$C$1336,2,FALSE)</f>
        <v>216000</v>
      </c>
      <c r="O545" s="37">
        <f>VLOOKUP(A545,PV_CF!$A$2:$K$1853,4,FALSE)</f>
        <v>43951</v>
      </c>
    </row>
    <row r="546" spans="1:15" hidden="1">
      <c r="A546" s="2" t="s">
        <v>8060</v>
      </c>
      <c r="B546" s="2" t="s">
        <v>8059</v>
      </c>
      <c r="C546" s="2" t="s">
        <v>2600</v>
      </c>
      <c r="D546" s="2" t="s">
        <v>2599</v>
      </c>
      <c r="E546" s="4">
        <v>44105</v>
      </c>
      <c r="F546" s="4">
        <v>44037</v>
      </c>
      <c r="G546" s="2" t="s">
        <v>8074</v>
      </c>
      <c r="H546" s="2" t="s">
        <v>8057</v>
      </c>
      <c r="I546" s="17">
        <v>18000</v>
      </c>
      <c r="J546" s="2" t="s">
        <v>8073</v>
      </c>
      <c r="K546" s="4">
        <v>44035</v>
      </c>
      <c r="L546" s="17">
        <v>18000</v>
      </c>
      <c r="M546" s="2" t="s">
        <v>1955</v>
      </c>
      <c r="N546" s="17">
        <f>VLOOKUP(A546,[1]Sheet2!$B$1:$C$1336,2,FALSE)</f>
        <v>216000</v>
      </c>
      <c r="O546" s="37">
        <f>VLOOKUP(A546,PV_CF!$A$2:$K$1853,4,FALSE)</f>
        <v>43951</v>
      </c>
    </row>
    <row r="547" spans="1:15" hidden="1">
      <c r="A547" s="2" t="s">
        <v>8060</v>
      </c>
      <c r="B547" s="2" t="s">
        <v>8059</v>
      </c>
      <c r="C547" s="2" t="s">
        <v>2600</v>
      </c>
      <c r="D547" s="2" t="s">
        <v>2599</v>
      </c>
      <c r="E547" s="4">
        <v>44105</v>
      </c>
      <c r="F547" s="4">
        <v>44068</v>
      </c>
      <c r="G547" s="2" t="s">
        <v>8072</v>
      </c>
      <c r="H547" s="2" t="s">
        <v>8057</v>
      </c>
      <c r="I547" s="17">
        <v>18000</v>
      </c>
      <c r="J547" s="2" t="s">
        <v>8071</v>
      </c>
      <c r="K547" s="4">
        <v>44067</v>
      </c>
      <c r="L547" s="17">
        <v>18000</v>
      </c>
      <c r="M547" s="2" t="s">
        <v>1955</v>
      </c>
      <c r="N547" s="17">
        <f>VLOOKUP(A547,[1]Sheet2!$B$1:$C$1336,2,FALSE)</f>
        <v>216000</v>
      </c>
      <c r="O547" s="37">
        <f>VLOOKUP(A547,PV_CF!$A$2:$K$1853,4,FALSE)</f>
        <v>43951</v>
      </c>
    </row>
    <row r="548" spans="1:15" hidden="1">
      <c r="A548" s="2" t="s">
        <v>8060</v>
      </c>
      <c r="B548" s="2" t="s">
        <v>8059</v>
      </c>
      <c r="C548" s="2" t="s">
        <v>2600</v>
      </c>
      <c r="D548" s="2" t="s">
        <v>2599</v>
      </c>
      <c r="E548" s="4">
        <v>44105</v>
      </c>
      <c r="F548" s="4">
        <v>44099</v>
      </c>
      <c r="G548" s="2" t="s">
        <v>8070</v>
      </c>
      <c r="H548" s="2" t="s">
        <v>8057</v>
      </c>
      <c r="I548" s="17">
        <v>18000</v>
      </c>
      <c r="J548" s="2" t="s">
        <v>8069</v>
      </c>
      <c r="K548" s="4">
        <v>44098</v>
      </c>
      <c r="L548" s="17">
        <v>18000</v>
      </c>
      <c r="M548" s="2" t="s">
        <v>1955</v>
      </c>
      <c r="N548" s="17">
        <f>VLOOKUP(A548,[1]Sheet2!$B$1:$C$1336,2,FALSE)</f>
        <v>216000</v>
      </c>
      <c r="O548" s="37">
        <f>VLOOKUP(A548,PV_CF!$A$2:$K$1853,4,FALSE)</f>
        <v>43951</v>
      </c>
    </row>
    <row r="549" spans="1:15" hidden="1">
      <c r="A549" s="2" t="s">
        <v>8060</v>
      </c>
      <c r="B549" s="2" t="s">
        <v>8059</v>
      </c>
      <c r="C549" s="2" t="s">
        <v>2600</v>
      </c>
      <c r="D549" s="2" t="s">
        <v>2599</v>
      </c>
      <c r="E549" s="4">
        <v>44105</v>
      </c>
      <c r="F549" s="4">
        <v>44129</v>
      </c>
      <c r="G549" s="2" t="s">
        <v>8068</v>
      </c>
      <c r="H549" s="2" t="s">
        <v>8057</v>
      </c>
      <c r="I549" s="17">
        <v>18000</v>
      </c>
      <c r="J549" s="2" t="s">
        <v>8067</v>
      </c>
      <c r="K549" s="4">
        <v>44126</v>
      </c>
      <c r="L549" s="17">
        <v>18000</v>
      </c>
      <c r="M549" s="2" t="s">
        <v>1955</v>
      </c>
      <c r="N549" s="17">
        <f>VLOOKUP(A549,[1]Sheet2!$B$1:$C$1336,2,FALSE)</f>
        <v>216000</v>
      </c>
      <c r="O549" s="37">
        <f>VLOOKUP(A549,PV_CF!$A$2:$K$1853,4,FALSE)</f>
        <v>43951</v>
      </c>
    </row>
    <row r="550" spans="1:15" hidden="1">
      <c r="A550" s="2" t="s">
        <v>8060</v>
      </c>
      <c r="B550" s="2" t="s">
        <v>8059</v>
      </c>
      <c r="C550" s="2" t="s">
        <v>2600</v>
      </c>
      <c r="D550" s="2" t="s">
        <v>2599</v>
      </c>
      <c r="E550" s="4">
        <v>44105</v>
      </c>
      <c r="F550" s="4">
        <v>44160</v>
      </c>
      <c r="G550" s="2" t="s">
        <v>8066</v>
      </c>
      <c r="H550" s="2" t="s">
        <v>8057</v>
      </c>
      <c r="I550" s="17">
        <v>18000</v>
      </c>
      <c r="J550" s="2" t="s">
        <v>8065</v>
      </c>
      <c r="K550" s="4">
        <v>44160</v>
      </c>
      <c r="L550" s="17">
        <v>18000</v>
      </c>
      <c r="M550" s="2" t="s">
        <v>1955</v>
      </c>
      <c r="N550" s="17">
        <f>VLOOKUP(A550,[1]Sheet2!$B$1:$C$1336,2,FALSE)</f>
        <v>216000</v>
      </c>
      <c r="O550" s="37">
        <f>VLOOKUP(A550,PV_CF!$A$2:$K$1853,4,FALSE)</f>
        <v>43951</v>
      </c>
    </row>
    <row r="551" spans="1:15" hidden="1">
      <c r="A551" s="2" t="s">
        <v>8060</v>
      </c>
      <c r="B551" s="2" t="s">
        <v>8059</v>
      </c>
      <c r="C551" s="2" t="s">
        <v>2600</v>
      </c>
      <c r="D551" s="2" t="s">
        <v>2599</v>
      </c>
      <c r="E551" s="4">
        <v>44105</v>
      </c>
      <c r="F551" s="4">
        <v>44190</v>
      </c>
      <c r="G551" s="2" t="s">
        <v>8064</v>
      </c>
      <c r="H551" s="2" t="s">
        <v>8057</v>
      </c>
      <c r="I551" s="17">
        <v>18000</v>
      </c>
      <c r="J551" s="2" t="s">
        <v>8063</v>
      </c>
      <c r="K551" s="4">
        <v>44189</v>
      </c>
      <c r="L551" s="17">
        <v>18000</v>
      </c>
      <c r="M551" s="2" t="s">
        <v>1955</v>
      </c>
      <c r="N551" s="17">
        <f>VLOOKUP(A551,[1]Sheet2!$B$1:$C$1336,2,FALSE)</f>
        <v>216000</v>
      </c>
      <c r="O551" s="37">
        <f>VLOOKUP(A551,PV_CF!$A$2:$K$1853,4,FALSE)</f>
        <v>43951</v>
      </c>
    </row>
    <row r="552" spans="1:15" hidden="1">
      <c r="A552" s="2" t="s">
        <v>8060</v>
      </c>
      <c r="B552" s="2" t="s">
        <v>8059</v>
      </c>
      <c r="C552" s="2" t="s">
        <v>2600</v>
      </c>
      <c r="D552" s="2" t="s">
        <v>2599</v>
      </c>
      <c r="E552" s="4">
        <v>44105</v>
      </c>
      <c r="F552" s="4">
        <v>44221</v>
      </c>
      <c r="G552" s="2" t="s">
        <v>8062</v>
      </c>
      <c r="H552" s="2" t="s">
        <v>8057</v>
      </c>
      <c r="I552" s="17">
        <v>18000</v>
      </c>
      <c r="J552" s="2" t="s">
        <v>8061</v>
      </c>
      <c r="K552" s="4">
        <v>44218</v>
      </c>
      <c r="L552" s="17">
        <v>18000</v>
      </c>
      <c r="M552" s="2" t="s">
        <v>1955</v>
      </c>
      <c r="N552" s="17">
        <f>VLOOKUP(A552,[1]Sheet2!$B$1:$C$1336,2,FALSE)</f>
        <v>216000</v>
      </c>
      <c r="O552" s="37">
        <f>VLOOKUP(A552,PV_CF!$A$2:$K$1853,4,FALSE)</f>
        <v>43951</v>
      </c>
    </row>
    <row r="553" spans="1:15" hidden="1">
      <c r="A553" s="2" t="s">
        <v>8060</v>
      </c>
      <c r="B553" s="2" t="s">
        <v>8059</v>
      </c>
      <c r="C553" s="2" t="s">
        <v>2600</v>
      </c>
      <c r="D553" s="2" t="s">
        <v>2599</v>
      </c>
      <c r="E553" s="4">
        <v>44105</v>
      </c>
      <c r="F553" s="4">
        <v>44252</v>
      </c>
      <c r="G553" s="2" t="s">
        <v>8058</v>
      </c>
      <c r="H553" s="2" t="s">
        <v>8057</v>
      </c>
      <c r="I553" s="17">
        <v>18000</v>
      </c>
      <c r="J553" s="2" t="s">
        <v>8056</v>
      </c>
      <c r="K553" s="4">
        <v>44246</v>
      </c>
      <c r="L553" s="17">
        <v>18000</v>
      </c>
      <c r="M553" s="2" t="s">
        <v>1955</v>
      </c>
      <c r="N553" s="17">
        <f>VLOOKUP(A553,[1]Sheet2!$B$1:$C$1336,2,FALSE)</f>
        <v>216000</v>
      </c>
      <c r="O553" s="37">
        <f>VLOOKUP(A553,PV_CF!$A$2:$K$1853,4,FALSE)</f>
        <v>43951</v>
      </c>
    </row>
    <row r="554" spans="1:15" hidden="1">
      <c r="A554" s="2" t="s">
        <v>8053</v>
      </c>
      <c r="B554" s="2" t="s">
        <v>8052</v>
      </c>
      <c r="C554" s="2" t="s">
        <v>8051</v>
      </c>
      <c r="D554" s="2" t="s">
        <v>8050</v>
      </c>
      <c r="E554" s="4">
        <v>43896</v>
      </c>
      <c r="F554" s="4">
        <v>43921</v>
      </c>
      <c r="G554" s="2" t="s">
        <v>8055</v>
      </c>
      <c r="H554" s="2" t="s">
        <v>4316</v>
      </c>
      <c r="I554" s="17">
        <v>35000</v>
      </c>
      <c r="J554" s="2" t="s">
        <v>8054</v>
      </c>
      <c r="K554" s="4">
        <v>43915</v>
      </c>
      <c r="L554" s="17">
        <v>35000</v>
      </c>
      <c r="M554" s="2" t="s">
        <v>1955</v>
      </c>
      <c r="N554" s="17">
        <f>VLOOKUP(A554,[1]Sheet2!$B$1:$C$1336,2,FALSE)</f>
        <v>70000</v>
      </c>
      <c r="O554" s="37">
        <f>VLOOKUP(A554,PV_CF!$A$2:$K$1853,4,FALSE)</f>
        <v>43973</v>
      </c>
    </row>
    <row r="555" spans="1:15" hidden="1">
      <c r="A555" s="2" t="s">
        <v>8053</v>
      </c>
      <c r="B555" s="2" t="s">
        <v>8052</v>
      </c>
      <c r="C555" s="2" t="s">
        <v>8051</v>
      </c>
      <c r="D555" s="2" t="s">
        <v>8050</v>
      </c>
      <c r="E555" s="4">
        <v>43896</v>
      </c>
      <c r="F555" s="4">
        <v>43951</v>
      </c>
      <c r="G555" s="2" t="s">
        <v>8049</v>
      </c>
      <c r="H555" s="2" t="s">
        <v>4316</v>
      </c>
      <c r="I555" s="17">
        <v>35000</v>
      </c>
      <c r="J555" s="2" t="s">
        <v>8048</v>
      </c>
      <c r="K555" s="4">
        <v>43952</v>
      </c>
      <c r="L555" s="17">
        <v>35000</v>
      </c>
      <c r="M555" s="2" t="s">
        <v>1955</v>
      </c>
      <c r="N555" s="17">
        <f>VLOOKUP(A555,[1]Sheet2!$B$1:$C$1336,2,FALSE)</f>
        <v>70000</v>
      </c>
      <c r="O555" s="37">
        <f>VLOOKUP(A555,PV_CF!$A$2:$K$1853,4,FALSE)</f>
        <v>43973</v>
      </c>
    </row>
    <row r="556" spans="1:15" hidden="1">
      <c r="A556" s="2" t="s">
        <v>8045</v>
      </c>
      <c r="B556" s="2" t="s">
        <v>8044</v>
      </c>
      <c r="C556" s="2" t="s">
        <v>8043</v>
      </c>
      <c r="D556" s="2" t="s">
        <v>8042</v>
      </c>
      <c r="E556" s="4">
        <v>43896</v>
      </c>
      <c r="F556" s="4">
        <v>43921</v>
      </c>
      <c r="G556" s="2" t="s">
        <v>8047</v>
      </c>
      <c r="H556" s="2" t="s">
        <v>4316</v>
      </c>
      <c r="I556" s="17">
        <v>35000</v>
      </c>
      <c r="J556" s="2" t="s">
        <v>8046</v>
      </c>
      <c r="K556" s="4">
        <v>43922</v>
      </c>
      <c r="L556" s="17">
        <v>35000</v>
      </c>
      <c r="M556" s="2" t="s">
        <v>1955</v>
      </c>
      <c r="N556" s="17">
        <f>VLOOKUP(A556,[1]Sheet2!$B$1:$C$1336,2,FALSE)</f>
        <v>70000</v>
      </c>
      <c r="O556" s="37">
        <f>VLOOKUP(A556,PV_CF!$A$2:$K$1853,4,FALSE)</f>
        <v>43945</v>
      </c>
    </row>
    <row r="557" spans="1:15" hidden="1">
      <c r="A557" s="2" t="s">
        <v>8045</v>
      </c>
      <c r="B557" s="2" t="s">
        <v>8044</v>
      </c>
      <c r="C557" s="2" t="s">
        <v>8043</v>
      </c>
      <c r="D557" s="2" t="s">
        <v>8042</v>
      </c>
      <c r="E557" s="4">
        <v>43896</v>
      </c>
      <c r="F557" s="4">
        <v>43951</v>
      </c>
      <c r="G557" s="2" t="s">
        <v>8041</v>
      </c>
      <c r="H557" s="2" t="s">
        <v>4316</v>
      </c>
      <c r="I557" s="17">
        <v>35000</v>
      </c>
      <c r="J557" s="2" t="s">
        <v>8040</v>
      </c>
      <c r="K557" s="4">
        <v>43952</v>
      </c>
      <c r="L557" s="17">
        <v>35000</v>
      </c>
      <c r="M557" s="2" t="s">
        <v>1955</v>
      </c>
      <c r="N557" s="17">
        <f>VLOOKUP(A557,[1]Sheet2!$B$1:$C$1336,2,FALSE)</f>
        <v>70000</v>
      </c>
      <c r="O557" s="37">
        <f>VLOOKUP(A557,PV_CF!$A$2:$K$1853,4,FALSE)</f>
        <v>43945</v>
      </c>
    </row>
    <row r="558" spans="1:15" hidden="1">
      <c r="A558" s="2" t="s">
        <v>8037</v>
      </c>
      <c r="B558" s="2" t="s">
        <v>8036</v>
      </c>
      <c r="C558" s="2" t="s">
        <v>8035</v>
      </c>
      <c r="D558" s="2" t="s">
        <v>8034</v>
      </c>
      <c r="E558" s="4">
        <v>43896</v>
      </c>
      <c r="F558" s="4">
        <v>43921</v>
      </c>
      <c r="G558" s="2" t="s">
        <v>8039</v>
      </c>
      <c r="H558" s="2" t="s">
        <v>4316</v>
      </c>
      <c r="I558" s="17">
        <v>35000</v>
      </c>
      <c r="J558" s="2" t="s">
        <v>8038</v>
      </c>
      <c r="K558" s="4">
        <v>43922</v>
      </c>
      <c r="L558" s="17">
        <v>35000</v>
      </c>
      <c r="M558" s="2" t="s">
        <v>1955</v>
      </c>
      <c r="N558" s="17">
        <f>VLOOKUP(A558,[1]Sheet2!$B$1:$C$1336,2,FALSE)</f>
        <v>70000</v>
      </c>
      <c r="O558" s="37">
        <f>VLOOKUP(A558,PV_CF!$A$2:$K$1853,4,FALSE)</f>
        <v>43945</v>
      </c>
    </row>
    <row r="559" spans="1:15" hidden="1">
      <c r="A559" s="2" t="s">
        <v>8037</v>
      </c>
      <c r="B559" s="2" t="s">
        <v>8036</v>
      </c>
      <c r="C559" s="2" t="s">
        <v>8035</v>
      </c>
      <c r="D559" s="2" t="s">
        <v>8034</v>
      </c>
      <c r="E559" s="4">
        <v>43896</v>
      </c>
      <c r="F559" s="4">
        <v>43951</v>
      </c>
      <c r="G559" s="2" t="s">
        <v>8033</v>
      </c>
      <c r="H559" s="2" t="s">
        <v>4316</v>
      </c>
      <c r="I559" s="17">
        <v>35000</v>
      </c>
      <c r="J559" s="2" t="s">
        <v>8032</v>
      </c>
      <c r="K559" s="4">
        <v>43952</v>
      </c>
      <c r="L559" s="17">
        <v>35000</v>
      </c>
      <c r="M559" s="2" t="s">
        <v>1955</v>
      </c>
      <c r="N559" s="17">
        <f>VLOOKUP(A559,[1]Sheet2!$B$1:$C$1336,2,FALSE)</f>
        <v>70000</v>
      </c>
      <c r="O559" s="37">
        <f>VLOOKUP(A559,PV_CF!$A$2:$K$1853,4,FALSE)</f>
        <v>43945</v>
      </c>
    </row>
    <row r="560" spans="1:15" hidden="1">
      <c r="A560" s="2" t="s">
        <v>8031</v>
      </c>
      <c r="B560" s="2" t="s">
        <v>8030</v>
      </c>
      <c r="C560" s="2" t="s">
        <v>7219</v>
      </c>
      <c r="D560" s="2" t="s">
        <v>7218</v>
      </c>
      <c r="E560" s="4">
        <v>43896</v>
      </c>
      <c r="F560" s="4">
        <v>43921</v>
      </c>
      <c r="G560" s="2" t="s">
        <v>8029</v>
      </c>
      <c r="H560" s="2" t="s">
        <v>4316</v>
      </c>
      <c r="I560" s="17">
        <v>55555.56</v>
      </c>
      <c r="J560" s="2" t="s">
        <v>8028</v>
      </c>
      <c r="K560" s="4">
        <v>43922</v>
      </c>
      <c r="L560" s="17">
        <v>55555.56</v>
      </c>
      <c r="M560" s="2" t="s">
        <v>1955</v>
      </c>
      <c r="N560" s="17">
        <f>VLOOKUP(A560,[1]Sheet2!$B$1:$C$1336,2,FALSE)</f>
        <v>55555.56</v>
      </c>
      <c r="O560" s="37">
        <f>VLOOKUP(A560,PV_CF!$A$2:$K$1853,4,FALSE)</f>
        <v>43945</v>
      </c>
    </row>
    <row r="561" spans="1:15" hidden="1">
      <c r="A561" s="2" t="s">
        <v>8023</v>
      </c>
      <c r="B561" s="2" t="s">
        <v>8022</v>
      </c>
      <c r="C561" s="2" t="s">
        <v>3402</v>
      </c>
      <c r="D561" s="2" t="s">
        <v>3401</v>
      </c>
      <c r="E561" s="4">
        <v>43896</v>
      </c>
      <c r="F561" s="4">
        <v>43921</v>
      </c>
      <c r="G561" s="2" t="s">
        <v>8027</v>
      </c>
      <c r="H561" s="2" t="s">
        <v>4316</v>
      </c>
      <c r="I561" s="17">
        <v>29000</v>
      </c>
      <c r="J561" s="2" t="s">
        <v>8026</v>
      </c>
      <c r="K561" s="4">
        <v>43922</v>
      </c>
      <c r="L561" s="17">
        <v>29000</v>
      </c>
      <c r="M561" s="2" t="s">
        <v>1955</v>
      </c>
      <c r="N561" s="17">
        <f>VLOOKUP(A561,[1]Sheet2!$B$1:$C$1336,2,FALSE)</f>
        <v>87000</v>
      </c>
      <c r="O561" s="37">
        <f>VLOOKUP(A561,PV_CF!$A$2:$K$1853,4,FALSE)</f>
        <v>43945</v>
      </c>
    </row>
    <row r="562" spans="1:15" hidden="1">
      <c r="A562" s="2" t="s">
        <v>8023</v>
      </c>
      <c r="B562" s="2" t="s">
        <v>8022</v>
      </c>
      <c r="C562" s="2" t="s">
        <v>3402</v>
      </c>
      <c r="D562" s="2" t="s">
        <v>3401</v>
      </c>
      <c r="E562" s="4">
        <v>43896</v>
      </c>
      <c r="F562" s="4">
        <v>43951</v>
      </c>
      <c r="G562" s="2" t="s">
        <v>8025</v>
      </c>
      <c r="H562" s="2" t="s">
        <v>4316</v>
      </c>
      <c r="I562" s="17">
        <v>29000</v>
      </c>
      <c r="J562" s="2" t="s">
        <v>8024</v>
      </c>
      <c r="K562" s="4">
        <v>43952</v>
      </c>
      <c r="L562" s="17">
        <v>29000</v>
      </c>
      <c r="M562" s="2" t="s">
        <v>1955</v>
      </c>
      <c r="N562" s="17">
        <f>VLOOKUP(A562,[1]Sheet2!$B$1:$C$1336,2,FALSE)</f>
        <v>87000</v>
      </c>
      <c r="O562" s="37">
        <f>VLOOKUP(A562,PV_CF!$A$2:$K$1853,4,FALSE)</f>
        <v>43945</v>
      </c>
    </row>
    <row r="563" spans="1:15" hidden="1">
      <c r="A563" s="2" t="s">
        <v>8023</v>
      </c>
      <c r="B563" s="2" t="s">
        <v>8022</v>
      </c>
      <c r="C563" s="2" t="s">
        <v>3402</v>
      </c>
      <c r="D563" s="2" t="s">
        <v>3401</v>
      </c>
      <c r="E563" s="4">
        <v>43896</v>
      </c>
      <c r="F563" s="4">
        <v>43980</v>
      </c>
      <c r="G563" s="2" t="s">
        <v>432</v>
      </c>
      <c r="H563" s="2" t="s">
        <v>4316</v>
      </c>
      <c r="I563" s="17">
        <v>29000</v>
      </c>
      <c r="J563" s="2" t="s">
        <v>430</v>
      </c>
      <c r="K563" s="4">
        <v>43983</v>
      </c>
      <c r="L563" s="17">
        <v>29000</v>
      </c>
      <c r="M563" s="2" t="s">
        <v>1955</v>
      </c>
      <c r="N563" s="17">
        <f>VLOOKUP(A563,[1]Sheet2!$B$1:$C$1336,2,FALSE)</f>
        <v>87000</v>
      </c>
      <c r="O563" s="37">
        <f>VLOOKUP(A563,PV_CF!$A$2:$K$1853,4,FALSE)</f>
        <v>43945</v>
      </c>
    </row>
    <row r="564" spans="1:15" hidden="1">
      <c r="A564" s="2" t="s">
        <v>8019</v>
      </c>
      <c r="B564" s="2" t="s">
        <v>8018</v>
      </c>
      <c r="C564" s="2" t="s">
        <v>6799</v>
      </c>
      <c r="D564" s="2" t="s">
        <v>6798</v>
      </c>
      <c r="E564" s="4">
        <v>43900</v>
      </c>
      <c r="F564" s="4">
        <v>43921</v>
      </c>
      <c r="G564" s="2" t="s">
        <v>8021</v>
      </c>
      <c r="H564" s="2" t="s">
        <v>4316</v>
      </c>
      <c r="I564" s="17">
        <v>45000</v>
      </c>
      <c r="J564" s="2" t="s">
        <v>8020</v>
      </c>
      <c r="K564" s="4">
        <v>43922</v>
      </c>
      <c r="L564" s="17">
        <v>45000</v>
      </c>
      <c r="M564" s="2" t="s">
        <v>1955</v>
      </c>
      <c r="N564" s="17">
        <f>VLOOKUP(A564,[1]Sheet2!$B$1:$C$1336,2,FALSE)</f>
        <v>90000</v>
      </c>
      <c r="O564" s="37">
        <f>VLOOKUP(A564,PV_CF!$A$2:$K$1853,4,FALSE)</f>
        <v>43945</v>
      </c>
    </row>
    <row r="565" spans="1:15" hidden="1">
      <c r="A565" s="2" t="s">
        <v>8019</v>
      </c>
      <c r="B565" s="2" t="s">
        <v>8018</v>
      </c>
      <c r="C565" s="2" t="s">
        <v>6799</v>
      </c>
      <c r="D565" s="2" t="s">
        <v>6798</v>
      </c>
      <c r="E565" s="4">
        <v>43900</v>
      </c>
      <c r="F565" s="4">
        <v>43951</v>
      </c>
      <c r="G565" s="2" t="s">
        <v>8017</v>
      </c>
      <c r="H565" s="2" t="s">
        <v>4316</v>
      </c>
      <c r="I565" s="17">
        <v>45000</v>
      </c>
      <c r="J565" s="2" t="s">
        <v>8016</v>
      </c>
      <c r="K565" s="4">
        <v>43952</v>
      </c>
      <c r="L565" s="17">
        <v>45000</v>
      </c>
      <c r="M565" s="2" t="s">
        <v>1955</v>
      </c>
      <c r="N565" s="17">
        <f>VLOOKUP(A565,[1]Sheet2!$B$1:$C$1336,2,FALSE)</f>
        <v>90000</v>
      </c>
      <c r="O565" s="37">
        <f>VLOOKUP(A565,PV_CF!$A$2:$K$1853,4,FALSE)</f>
        <v>43945</v>
      </c>
    </row>
    <row r="566" spans="1:15" hidden="1">
      <c r="A566" s="2" t="s">
        <v>8015</v>
      </c>
      <c r="B566" s="2" t="s">
        <v>8014</v>
      </c>
      <c r="C566" s="2" t="s">
        <v>7737</v>
      </c>
      <c r="D566" s="2" t="s">
        <v>7736</v>
      </c>
      <c r="E566" s="4">
        <v>43900</v>
      </c>
      <c r="F566" s="4">
        <v>43921</v>
      </c>
      <c r="G566" s="2" t="s">
        <v>8013</v>
      </c>
      <c r="H566" s="2" t="s">
        <v>4316</v>
      </c>
      <c r="I566" s="17">
        <v>85000</v>
      </c>
      <c r="J566" s="2" t="s">
        <v>8012</v>
      </c>
      <c r="K566" s="4">
        <v>43915</v>
      </c>
      <c r="L566" s="17">
        <v>85000</v>
      </c>
      <c r="M566" s="2" t="s">
        <v>1955</v>
      </c>
      <c r="N566" s="17">
        <f>VLOOKUP(A566,[1]Sheet2!$B$1:$C$1336,2,FALSE)</f>
        <v>85000</v>
      </c>
      <c r="O566" s="37" t="e">
        <f>VLOOKUP(A566,PV_CF!$A$2:$K$1853,4,FALSE)</f>
        <v>#N/A</v>
      </c>
    </row>
    <row r="567" spans="1:15" hidden="1">
      <c r="A567" s="2" t="s">
        <v>8009</v>
      </c>
      <c r="B567" s="2" t="s">
        <v>8008</v>
      </c>
      <c r="C567" s="2" t="s">
        <v>2035</v>
      </c>
      <c r="D567" s="2" t="s">
        <v>2034</v>
      </c>
      <c r="E567" s="4">
        <v>43900</v>
      </c>
      <c r="F567" s="4">
        <v>43921</v>
      </c>
      <c r="G567" s="2" t="s">
        <v>8011</v>
      </c>
      <c r="H567" s="2" t="s">
        <v>5046</v>
      </c>
      <c r="I567" s="17">
        <v>70620</v>
      </c>
      <c r="J567" s="2" t="s">
        <v>8010</v>
      </c>
      <c r="K567" s="4">
        <v>43922</v>
      </c>
      <c r="L567" s="17">
        <v>70620</v>
      </c>
      <c r="M567" s="2" t="s">
        <v>1955</v>
      </c>
      <c r="N567" s="17">
        <f>VLOOKUP(A567,[1]Sheet2!$B$1:$C$1336,2,FALSE)</f>
        <v>141240</v>
      </c>
      <c r="O567" s="37">
        <f>VLOOKUP(A567,PV_CF!$A$2:$K$1853,4,FALSE)</f>
        <v>43959</v>
      </c>
    </row>
    <row r="568" spans="1:15" hidden="1">
      <c r="A568" s="2" t="s">
        <v>8009</v>
      </c>
      <c r="B568" s="2" t="s">
        <v>8008</v>
      </c>
      <c r="C568" s="2" t="s">
        <v>2035</v>
      </c>
      <c r="D568" s="2" t="s">
        <v>2034</v>
      </c>
      <c r="E568" s="4">
        <v>43900</v>
      </c>
      <c r="F568" s="4">
        <v>43951</v>
      </c>
      <c r="G568" s="2" t="s">
        <v>8007</v>
      </c>
      <c r="H568" s="2" t="s">
        <v>5046</v>
      </c>
      <c r="I568" s="17">
        <v>70620</v>
      </c>
      <c r="J568" s="2" t="s">
        <v>8006</v>
      </c>
      <c r="K568" s="4">
        <v>43983</v>
      </c>
      <c r="L568" s="17">
        <v>70620</v>
      </c>
      <c r="M568" s="2" t="s">
        <v>1955</v>
      </c>
      <c r="N568" s="17">
        <f>VLOOKUP(A568,[1]Sheet2!$B$1:$C$1336,2,FALSE)</f>
        <v>141240</v>
      </c>
      <c r="O568" s="37">
        <f>VLOOKUP(A568,PV_CF!$A$2:$K$1853,4,FALSE)</f>
        <v>43959</v>
      </c>
    </row>
    <row r="569" spans="1:15" hidden="1">
      <c r="A569" s="2" t="s">
        <v>8005</v>
      </c>
      <c r="B569" s="2" t="s">
        <v>8004</v>
      </c>
      <c r="C569" s="2" t="s">
        <v>5517</v>
      </c>
      <c r="D569" s="2" t="s">
        <v>5516</v>
      </c>
      <c r="E569" s="4">
        <v>43900</v>
      </c>
      <c r="F569" s="4">
        <v>43921</v>
      </c>
      <c r="G569" s="2" t="s">
        <v>8003</v>
      </c>
      <c r="H569" s="2" t="s">
        <v>4316</v>
      </c>
      <c r="I569" s="17">
        <v>476000</v>
      </c>
      <c r="J569" s="2" t="s">
        <v>8002</v>
      </c>
      <c r="K569" s="4">
        <v>43922</v>
      </c>
      <c r="L569" s="17">
        <v>476000</v>
      </c>
      <c r="M569" s="2" t="s">
        <v>1955</v>
      </c>
      <c r="N569" s="17">
        <f>VLOOKUP(A569,[1]Sheet2!$B$1:$C$1336,2,FALSE)</f>
        <v>476000</v>
      </c>
      <c r="O569" s="37">
        <f>VLOOKUP(A569,PV_CF!$A$2:$K$1853,4,FALSE)</f>
        <v>43945</v>
      </c>
    </row>
    <row r="570" spans="1:15" hidden="1">
      <c r="A570" s="2" t="s">
        <v>7999</v>
      </c>
      <c r="B570" s="2" t="s">
        <v>7998</v>
      </c>
      <c r="C570" s="2" t="s">
        <v>2293</v>
      </c>
      <c r="D570" s="2" t="s">
        <v>2292</v>
      </c>
      <c r="E570" s="4">
        <v>43901</v>
      </c>
      <c r="F570" s="4">
        <v>43921</v>
      </c>
      <c r="G570" s="2" t="s">
        <v>8001</v>
      </c>
      <c r="H570" s="2" t="s">
        <v>4636</v>
      </c>
      <c r="I570" s="17">
        <v>159537</v>
      </c>
      <c r="J570" s="2" t="s">
        <v>8000</v>
      </c>
      <c r="K570" s="4">
        <v>43922</v>
      </c>
      <c r="L570" s="17">
        <v>159537</v>
      </c>
      <c r="M570" s="2" t="s">
        <v>1955</v>
      </c>
      <c r="N570" s="17">
        <f>VLOOKUP(A570,[1]Sheet2!$B$1:$C$1336,2,FALSE)</f>
        <v>265895</v>
      </c>
      <c r="O570" s="37">
        <f>VLOOKUP(A570,PV_CF!$A$2:$K$1853,4,FALSE)</f>
        <v>43959</v>
      </c>
    </row>
    <row r="571" spans="1:15" hidden="1">
      <c r="A571" s="2" t="s">
        <v>7999</v>
      </c>
      <c r="B571" s="2" t="s">
        <v>7998</v>
      </c>
      <c r="C571" s="2" t="s">
        <v>2293</v>
      </c>
      <c r="D571" s="2" t="s">
        <v>2292</v>
      </c>
      <c r="E571" s="4">
        <v>43901</v>
      </c>
      <c r="F571" s="4">
        <v>44012</v>
      </c>
      <c r="G571" s="2" t="s">
        <v>7997</v>
      </c>
      <c r="H571" s="2" t="s">
        <v>4636</v>
      </c>
      <c r="I571" s="17">
        <v>106358</v>
      </c>
      <c r="J571" s="2" t="s">
        <v>7996</v>
      </c>
      <c r="K571" s="4">
        <v>44047</v>
      </c>
      <c r="L571" s="17">
        <v>106358</v>
      </c>
      <c r="M571" s="2" t="s">
        <v>1955</v>
      </c>
      <c r="N571" s="17">
        <f>VLOOKUP(A571,[1]Sheet2!$B$1:$C$1336,2,FALSE)</f>
        <v>265895</v>
      </c>
      <c r="O571" s="37">
        <f>VLOOKUP(A571,PV_CF!$A$2:$K$1853,4,FALSE)</f>
        <v>43959</v>
      </c>
    </row>
    <row r="572" spans="1:15" hidden="1">
      <c r="A572" s="2" t="s">
        <v>7989</v>
      </c>
      <c r="B572" s="2" t="s">
        <v>7988</v>
      </c>
      <c r="C572" s="2" t="s">
        <v>2476</v>
      </c>
      <c r="D572" s="2" t="s">
        <v>2475</v>
      </c>
      <c r="E572" s="4">
        <v>43913</v>
      </c>
      <c r="F572" s="4">
        <v>43936</v>
      </c>
      <c r="G572" s="2" t="s">
        <v>7995</v>
      </c>
      <c r="H572" s="2" t="s">
        <v>7986</v>
      </c>
      <c r="I572" s="17">
        <v>4494000</v>
      </c>
      <c r="J572" s="2" t="s">
        <v>7994</v>
      </c>
      <c r="K572" s="4">
        <v>43983</v>
      </c>
      <c r="L572" s="17">
        <v>4494000</v>
      </c>
      <c r="M572" s="2" t="s">
        <v>1955</v>
      </c>
      <c r="N572" s="17">
        <f>VLOOKUP(A572,[1]Sheet2!$B$1:$C$1336,2,FALSE)</f>
        <v>14980000</v>
      </c>
      <c r="O572" s="37">
        <f>VLOOKUP(A572,PV_CF!$A$2:$K$1853,4,FALSE)</f>
        <v>43994</v>
      </c>
    </row>
    <row r="573" spans="1:15" hidden="1">
      <c r="A573" s="2" t="s">
        <v>7989</v>
      </c>
      <c r="B573" s="2" t="s">
        <v>7988</v>
      </c>
      <c r="C573" s="2" t="s">
        <v>2476</v>
      </c>
      <c r="D573" s="2" t="s">
        <v>2475</v>
      </c>
      <c r="E573" s="4">
        <v>43913</v>
      </c>
      <c r="F573" s="4">
        <v>44012</v>
      </c>
      <c r="G573" s="2" t="s">
        <v>7993</v>
      </c>
      <c r="H573" s="2" t="s">
        <v>7986</v>
      </c>
      <c r="I573" s="17">
        <v>2996000</v>
      </c>
      <c r="J573" s="2" t="s">
        <v>7992</v>
      </c>
      <c r="K573" s="4">
        <v>44013</v>
      </c>
      <c r="L573" s="17">
        <v>2996000</v>
      </c>
      <c r="M573" s="2" t="s">
        <v>1955</v>
      </c>
      <c r="N573" s="17">
        <f>VLOOKUP(A573,[1]Sheet2!$B$1:$C$1336,2,FALSE)</f>
        <v>14980000</v>
      </c>
      <c r="O573" s="37">
        <f>VLOOKUP(A573,PV_CF!$A$2:$K$1853,4,FALSE)</f>
        <v>43994</v>
      </c>
    </row>
    <row r="574" spans="1:15" hidden="1">
      <c r="A574" s="2" t="s">
        <v>7989</v>
      </c>
      <c r="B574" s="2" t="s">
        <v>7988</v>
      </c>
      <c r="C574" s="2" t="s">
        <v>2476</v>
      </c>
      <c r="D574" s="2" t="s">
        <v>2475</v>
      </c>
      <c r="E574" s="4">
        <v>43913</v>
      </c>
      <c r="F574" s="4">
        <v>44043</v>
      </c>
      <c r="G574" s="2" t="s">
        <v>7991</v>
      </c>
      <c r="H574" s="2" t="s">
        <v>7986</v>
      </c>
      <c r="I574" s="17">
        <v>2996000</v>
      </c>
      <c r="J574" s="2" t="s">
        <v>7990</v>
      </c>
      <c r="K574" s="4">
        <v>44061</v>
      </c>
      <c r="L574" s="17">
        <v>2996000</v>
      </c>
      <c r="M574" s="2" t="s">
        <v>1955</v>
      </c>
      <c r="N574" s="17">
        <f>VLOOKUP(A574,[1]Sheet2!$B$1:$C$1336,2,FALSE)</f>
        <v>14980000</v>
      </c>
      <c r="O574" s="37">
        <f>VLOOKUP(A574,PV_CF!$A$2:$K$1853,4,FALSE)</f>
        <v>43994</v>
      </c>
    </row>
    <row r="575" spans="1:15" hidden="1">
      <c r="A575" s="2" t="s">
        <v>7989</v>
      </c>
      <c r="B575" s="2" t="s">
        <v>7988</v>
      </c>
      <c r="C575" s="2" t="s">
        <v>2476</v>
      </c>
      <c r="D575" s="2" t="s">
        <v>2475</v>
      </c>
      <c r="E575" s="4">
        <v>43913</v>
      </c>
      <c r="F575" s="4">
        <v>44104</v>
      </c>
      <c r="G575" s="2" t="s">
        <v>7987</v>
      </c>
      <c r="H575" s="2" t="s">
        <v>7986</v>
      </c>
      <c r="I575" s="17">
        <v>4494000</v>
      </c>
      <c r="J575" s="2" t="s">
        <v>7985</v>
      </c>
      <c r="K575" s="4">
        <v>44075</v>
      </c>
      <c r="L575" s="17">
        <v>4494000</v>
      </c>
      <c r="M575" s="2" t="s">
        <v>1955</v>
      </c>
      <c r="N575" s="17">
        <f>VLOOKUP(A575,[1]Sheet2!$B$1:$C$1336,2,FALSE)</f>
        <v>14980000</v>
      </c>
      <c r="O575" s="37">
        <f>VLOOKUP(A575,PV_CF!$A$2:$K$1853,4,FALSE)</f>
        <v>43994</v>
      </c>
    </row>
    <row r="576" spans="1:15" hidden="1">
      <c r="A576" s="2" t="s">
        <v>7984</v>
      </c>
      <c r="B576" s="2" t="s">
        <v>7983</v>
      </c>
      <c r="C576" s="2" t="s">
        <v>2076</v>
      </c>
      <c r="D576" s="2" t="s">
        <v>2075</v>
      </c>
      <c r="E576" s="4">
        <v>43902</v>
      </c>
      <c r="F576" s="4">
        <v>43913</v>
      </c>
      <c r="G576" s="2" t="s">
        <v>7982</v>
      </c>
      <c r="H576" s="2" t="s">
        <v>4331</v>
      </c>
      <c r="I576" s="17">
        <v>37450</v>
      </c>
      <c r="J576" s="2" t="s">
        <v>7981</v>
      </c>
      <c r="K576" s="4">
        <v>43922</v>
      </c>
      <c r="L576" s="17">
        <v>37450</v>
      </c>
      <c r="M576" s="2" t="s">
        <v>1955</v>
      </c>
      <c r="N576" s="17">
        <f>VLOOKUP(A576,[1]Sheet2!$B$1:$C$1336,2,FALSE)</f>
        <v>37450</v>
      </c>
      <c r="O576" s="37">
        <f>VLOOKUP(A576,PV_CF!$A$2:$K$1853,4,FALSE)</f>
        <v>43959</v>
      </c>
    </row>
    <row r="577" spans="1:15" hidden="1">
      <c r="A577" s="2" t="s">
        <v>7980</v>
      </c>
      <c r="B577" s="2" t="s">
        <v>7979</v>
      </c>
      <c r="C577" s="2" t="s">
        <v>7978</v>
      </c>
      <c r="D577" s="2" t="s">
        <v>7977</v>
      </c>
      <c r="E577" s="4">
        <v>43902</v>
      </c>
      <c r="F577" s="4">
        <v>43913</v>
      </c>
      <c r="G577" s="2" t="s">
        <v>7976</v>
      </c>
      <c r="H577" s="2" t="s">
        <v>4331</v>
      </c>
      <c r="I577" s="17">
        <v>73000</v>
      </c>
      <c r="J577" s="2" t="s">
        <v>7975</v>
      </c>
      <c r="K577" s="4">
        <v>43922</v>
      </c>
      <c r="L577" s="17">
        <v>73000</v>
      </c>
      <c r="M577" s="2" t="s">
        <v>1955</v>
      </c>
      <c r="N577" s="17">
        <f>VLOOKUP(A577,[1]Sheet2!$B$1:$C$1336,2,FALSE)</f>
        <v>73000</v>
      </c>
      <c r="O577" s="37">
        <f>VLOOKUP(A577,PV_CF!$A$2:$K$1853,4,FALSE)</f>
        <v>43945</v>
      </c>
    </row>
    <row r="578" spans="1:15" hidden="1">
      <c r="A578" s="2" t="s">
        <v>7974</v>
      </c>
      <c r="B578" s="2" t="s">
        <v>7973</v>
      </c>
      <c r="C578" s="2" t="s">
        <v>7972</v>
      </c>
      <c r="D578" s="2" t="s">
        <v>7971</v>
      </c>
      <c r="E578" s="4">
        <v>43906</v>
      </c>
      <c r="F578" s="4">
        <v>43921</v>
      </c>
      <c r="G578" s="2" t="s">
        <v>7970</v>
      </c>
      <c r="H578" s="2" t="s">
        <v>4322</v>
      </c>
      <c r="I578" s="17">
        <v>744399</v>
      </c>
      <c r="J578" s="2" t="s">
        <v>7969</v>
      </c>
      <c r="K578" s="4">
        <v>43922</v>
      </c>
      <c r="L578" s="17">
        <v>744399</v>
      </c>
      <c r="M578" s="2" t="s">
        <v>1955</v>
      </c>
      <c r="N578" s="17">
        <f>VLOOKUP(A578,[1]Sheet2!$B$1:$C$1336,2,FALSE)</f>
        <v>744399</v>
      </c>
      <c r="O578" s="37">
        <f>VLOOKUP(A578,PV_CF!$A$2:$K$1853,4,FALSE)</f>
        <v>43959</v>
      </c>
    </row>
    <row r="579" spans="1:15" hidden="1">
      <c r="A579" s="2" t="s">
        <v>7968</v>
      </c>
      <c r="B579" s="2" t="s">
        <v>7967</v>
      </c>
      <c r="C579" s="2" t="s">
        <v>2096</v>
      </c>
      <c r="D579" s="2" t="s">
        <v>2095</v>
      </c>
      <c r="E579" s="4">
        <v>43903</v>
      </c>
      <c r="F579" s="4">
        <v>43915</v>
      </c>
      <c r="G579" s="2" t="s">
        <v>7966</v>
      </c>
      <c r="H579" s="2" t="s">
        <v>4959</v>
      </c>
      <c r="I579" s="17">
        <v>192600</v>
      </c>
      <c r="J579" s="2" t="s">
        <v>7965</v>
      </c>
      <c r="K579" s="4">
        <v>43922</v>
      </c>
      <c r="L579" s="17">
        <v>192600</v>
      </c>
      <c r="M579" s="2" t="s">
        <v>1955</v>
      </c>
      <c r="N579" s="17">
        <f>VLOOKUP(A579,[1]Sheet2!$B$1:$C$1336,2,FALSE)</f>
        <v>192600</v>
      </c>
      <c r="O579" s="37">
        <f>VLOOKUP(A579,PV_CF!$A$2:$K$1853,4,FALSE)</f>
        <v>43945</v>
      </c>
    </row>
    <row r="580" spans="1:15" hidden="1">
      <c r="A580" s="2" t="s">
        <v>7942</v>
      </c>
      <c r="B580" s="2" t="s">
        <v>7941</v>
      </c>
      <c r="C580" s="2" t="s">
        <v>2390</v>
      </c>
      <c r="D580" s="2" t="s">
        <v>2389</v>
      </c>
      <c r="E580" s="4">
        <v>44105</v>
      </c>
      <c r="F580" s="4">
        <v>43946</v>
      </c>
      <c r="G580" s="2" t="s">
        <v>7964</v>
      </c>
      <c r="H580" s="2" t="s">
        <v>4452</v>
      </c>
      <c r="I580" s="17">
        <v>28890</v>
      </c>
      <c r="J580" s="2" t="s">
        <v>7963</v>
      </c>
      <c r="K580" s="4">
        <v>43983</v>
      </c>
      <c r="L580" s="17">
        <v>28890</v>
      </c>
      <c r="M580" s="2" t="s">
        <v>1955</v>
      </c>
      <c r="N580" s="17">
        <f>VLOOKUP(A580,[1]Sheet2!$B$1:$C$1336,2,FALSE)</f>
        <v>346680</v>
      </c>
      <c r="O580" s="37">
        <f>VLOOKUP(A580,PV_CF!$A$2:$K$1853,4,FALSE)</f>
        <v>44008</v>
      </c>
    </row>
    <row r="581" spans="1:15" hidden="1">
      <c r="A581" s="2" t="s">
        <v>7942</v>
      </c>
      <c r="B581" s="2" t="s">
        <v>7941</v>
      </c>
      <c r="C581" s="2" t="s">
        <v>2390</v>
      </c>
      <c r="D581" s="2" t="s">
        <v>2389</v>
      </c>
      <c r="E581" s="4">
        <v>44105</v>
      </c>
      <c r="F581" s="4">
        <v>43976</v>
      </c>
      <c r="G581" s="2" t="s">
        <v>7962</v>
      </c>
      <c r="H581" s="2" t="s">
        <v>4452</v>
      </c>
      <c r="I581" s="17">
        <v>28890</v>
      </c>
      <c r="J581" s="2" t="s">
        <v>7961</v>
      </c>
      <c r="K581" s="4">
        <v>43983</v>
      </c>
      <c r="L581" s="17">
        <v>28890</v>
      </c>
      <c r="M581" s="2" t="s">
        <v>1955</v>
      </c>
      <c r="N581" s="17">
        <f>VLOOKUP(A581,[1]Sheet2!$B$1:$C$1336,2,FALSE)</f>
        <v>346680</v>
      </c>
      <c r="O581" s="37">
        <f>VLOOKUP(A581,PV_CF!$A$2:$K$1853,4,FALSE)</f>
        <v>44008</v>
      </c>
    </row>
    <row r="582" spans="1:15" hidden="1">
      <c r="A582" s="2" t="s">
        <v>7942</v>
      </c>
      <c r="B582" s="2" t="s">
        <v>7941</v>
      </c>
      <c r="C582" s="2" t="s">
        <v>2390</v>
      </c>
      <c r="D582" s="2" t="s">
        <v>2389</v>
      </c>
      <c r="E582" s="4">
        <v>44105</v>
      </c>
      <c r="F582" s="4">
        <v>44007</v>
      </c>
      <c r="G582" s="2" t="s">
        <v>7960</v>
      </c>
      <c r="H582" s="2" t="s">
        <v>4452</v>
      </c>
      <c r="I582" s="17">
        <v>28890</v>
      </c>
      <c r="J582" s="2" t="s">
        <v>7959</v>
      </c>
      <c r="K582" s="4">
        <v>44013</v>
      </c>
      <c r="L582" s="17">
        <v>28890</v>
      </c>
      <c r="M582" s="2" t="s">
        <v>1955</v>
      </c>
      <c r="N582" s="17">
        <f>VLOOKUP(A582,[1]Sheet2!$B$1:$C$1336,2,FALSE)</f>
        <v>346680</v>
      </c>
      <c r="O582" s="37">
        <f>VLOOKUP(A582,PV_CF!$A$2:$K$1853,4,FALSE)</f>
        <v>44008</v>
      </c>
    </row>
    <row r="583" spans="1:15" hidden="1">
      <c r="A583" s="2" t="s">
        <v>7942</v>
      </c>
      <c r="B583" s="2" t="s">
        <v>7941</v>
      </c>
      <c r="C583" s="2" t="s">
        <v>2390</v>
      </c>
      <c r="D583" s="2" t="s">
        <v>2389</v>
      </c>
      <c r="E583" s="4">
        <v>44105</v>
      </c>
      <c r="F583" s="4">
        <v>44037</v>
      </c>
      <c r="G583" s="2" t="s">
        <v>7958</v>
      </c>
      <c r="H583" s="2" t="s">
        <v>4452</v>
      </c>
      <c r="I583" s="17">
        <v>28890</v>
      </c>
      <c r="J583" s="2" t="s">
        <v>7957</v>
      </c>
      <c r="K583" s="4">
        <v>44075</v>
      </c>
      <c r="L583" s="17">
        <v>28890</v>
      </c>
      <c r="M583" s="2" t="s">
        <v>1955</v>
      </c>
      <c r="N583" s="17">
        <f>VLOOKUP(A583,[1]Sheet2!$B$1:$C$1336,2,FALSE)</f>
        <v>346680</v>
      </c>
      <c r="O583" s="37">
        <f>VLOOKUP(A583,PV_CF!$A$2:$K$1853,4,FALSE)</f>
        <v>44008</v>
      </c>
    </row>
    <row r="584" spans="1:15" hidden="1">
      <c r="A584" s="2" t="s">
        <v>7942</v>
      </c>
      <c r="B584" s="2" t="s">
        <v>7941</v>
      </c>
      <c r="C584" s="2" t="s">
        <v>2390</v>
      </c>
      <c r="D584" s="2" t="s">
        <v>2389</v>
      </c>
      <c r="E584" s="4">
        <v>44105</v>
      </c>
      <c r="F584" s="4">
        <v>44068</v>
      </c>
      <c r="G584" s="2" t="s">
        <v>7956</v>
      </c>
      <c r="H584" s="2" t="s">
        <v>4452</v>
      </c>
      <c r="I584" s="17">
        <v>28890</v>
      </c>
      <c r="J584" s="2" t="s">
        <v>7955</v>
      </c>
      <c r="K584" s="4">
        <v>44106</v>
      </c>
      <c r="L584" s="17">
        <v>28890</v>
      </c>
      <c r="M584" s="2" t="s">
        <v>1955</v>
      </c>
      <c r="N584" s="17">
        <f>VLOOKUP(A584,[1]Sheet2!$B$1:$C$1336,2,FALSE)</f>
        <v>346680</v>
      </c>
      <c r="O584" s="37">
        <f>VLOOKUP(A584,PV_CF!$A$2:$K$1853,4,FALSE)</f>
        <v>44008</v>
      </c>
    </row>
    <row r="585" spans="1:15" hidden="1">
      <c r="A585" s="2" t="s">
        <v>7942</v>
      </c>
      <c r="B585" s="2" t="s">
        <v>7941</v>
      </c>
      <c r="C585" s="2" t="s">
        <v>2390</v>
      </c>
      <c r="D585" s="2" t="s">
        <v>2389</v>
      </c>
      <c r="E585" s="4">
        <v>44105</v>
      </c>
      <c r="F585" s="4">
        <v>44099</v>
      </c>
      <c r="G585" s="2" t="s">
        <v>7954</v>
      </c>
      <c r="H585" s="2" t="s">
        <v>4452</v>
      </c>
      <c r="I585" s="17">
        <v>28890</v>
      </c>
      <c r="J585" s="2" t="s">
        <v>7953</v>
      </c>
      <c r="K585" s="4">
        <v>44137</v>
      </c>
      <c r="L585" s="17">
        <v>28890</v>
      </c>
      <c r="M585" s="2" t="s">
        <v>1955</v>
      </c>
      <c r="N585" s="17">
        <f>VLOOKUP(A585,[1]Sheet2!$B$1:$C$1336,2,FALSE)</f>
        <v>346680</v>
      </c>
      <c r="O585" s="37">
        <f>VLOOKUP(A585,PV_CF!$A$2:$K$1853,4,FALSE)</f>
        <v>44008</v>
      </c>
    </row>
    <row r="586" spans="1:15" hidden="1">
      <c r="A586" s="2" t="s">
        <v>7942</v>
      </c>
      <c r="B586" s="2" t="s">
        <v>7941</v>
      </c>
      <c r="C586" s="2" t="s">
        <v>2390</v>
      </c>
      <c r="D586" s="2" t="s">
        <v>2389</v>
      </c>
      <c r="E586" s="4">
        <v>44105</v>
      </c>
      <c r="F586" s="4">
        <v>44129</v>
      </c>
      <c r="G586" s="2" t="s">
        <v>7952</v>
      </c>
      <c r="H586" s="2" t="s">
        <v>4452</v>
      </c>
      <c r="I586" s="17">
        <v>28890</v>
      </c>
      <c r="J586" s="2" t="s">
        <v>7951</v>
      </c>
      <c r="K586" s="4">
        <v>44166</v>
      </c>
      <c r="L586" s="17">
        <v>28890</v>
      </c>
      <c r="M586" s="2" t="s">
        <v>1955</v>
      </c>
      <c r="N586" s="17">
        <f>VLOOKUP(A586,[1]Sheet2!$B$1:$C$1336,2,FALSE)</f>
        <v>346680</v>
      </c>
      <c r="O586" s="37">
        <f>VLOOKUP(A586,PV_CF!$A$2:$K$1853,4,FALSE)</f>
        <v>44008</v>
      </c>
    </row>
    <row r="587" spans="1:15" hidden="1">
      <c r="A587" s="2" t="s">
        <v>7942</v>
      </c>
      <c r="B587" s="2" t="s">
        <v>7941</v>
      </c>
      <c r="C587" s="2" t="s">
        <v>2390</v>
      </c>
      <c r="D587" s="2" t="s">
        <v>2389</v>
      </c>
      <c r="E587" s="4">
        <v>44105</v>
      </c>
      <c r="F587" s="4">
        <v>44160</v>
      </c>
      <c r="G587" s="2" t="s">
        <v>7950</v>
      </c>
      <c r="H587" s="2" t="s">
        <v>4452</v>
      </c>
      <c r="I587" s="17">
        <v>28890</v>
      </c>
      <c r="J587" s="2" t="s">
        <v>7949</v>
      </c>
      <c r="K587" s="4">
        <v>44166</v>
      </c>
      <c r="L587" s="17">
        <v>28890</v>
      </c>
      <c r="M587" s="2" t="s">
        <v>1955</v>
      </c>
      <c r="N587" s="17">
        <f>VLOOKUP(A587,[1]Sheet2!$B$1:$C$1336,2,FALSE)</f>
        <v>346680</v>
      </c>
      <c r="O587" s="37">
        <f>VLOOKUP(A587,PV_CF!$A$2:$K$1853,4,FALSE)</f>
        <v>44008</v>
      </c>
    </row>
    <row r="588" spans="1:15" hidden="1">
      <c r="A588" s="2" t="s">
        <v>7942</v>
      </c>
      <c r="B588" s="2" t="s">
        <v>7941</v>
      </c>
      <c r="C588" s="2" t="s">
        <v>2390</v>
      </c>
      <c r="D588" s="2" t="s">
        <v>2389</v>
      </c>
      <c r="E588" s="4">
        <v>44105</v>
      </c>
      <c r="F588" s="4">
        <v>44190</v>
      </c>
      <c r="G588" s="2" t="s">
        <v>7948</v>
      </c>
      <c r="H588" s="2" t="s">
        <v>4452</v>
      </c>
      <c r="I588" s="17">
        <v>28890</v>
      </c>
      <c r="J588" s="2" t="s">
        <v>7947</v>
      </c>
      <c r="K588" s="4">
        <v>44190</v>
      </c>
      <c r="L588" s="17">
        <v>28890</v>
      </c>
      <c r="M588" s="2" t="s">
        <v>1955</v>
      </c>
      <c r="N588" s="17">
        <f>VLOOKUP(A588,[1]Sheet2!$B$1:$C$1336,2,FALSE)</f>
        <v>346680</v>
      </c>
      <c r="O588" s="37">
        <f>VLOOKUP(A588,PV_CF!$A$2:$K$1853,4,FALSE)</f>
        <v>44008</v>
      </c>
    </row>
    <row r="589" spans="1:15" hidden="1">
      <c r="A589" s="2" t="s">
        <v>7942</v>
      </c>
      <c r="B589" s="2" t="s">
        <v>7941</v>
      </c>
      <c r="C589" s="2" t="s">
        <v>2390</v>
      </c>
      <c r="D589" s="2" t="s">
        <v>2389</v>
      </c>
      <c r="E589" s="4">
        <v>44105</v>
      </c>
      <c r="F589" s="4">
        <v>44221</v>
      </c>
      <c r="G589" s="2" t="s">
        <v>7946</v>
      </c>
      <c r="H589" s="2" t="s">
        <v>4452</v>
      </c>
      <c r="I589" s="17">
        <v>28890</v>
      </c>
      <c r="J589" s="2" t="s">
        <v>7945</v>
      </c>
      <c r="K589" s="4">
        <v>44227</v>
      </c>
      <c r="L589" s="17">
        <v>28890</v>
      </c>
      <c r="M589" s="2" t="s">
        <v>1955</v>
      </c>
      <c r="N589" s="17">
        <f>VLOOKUP(A589,[1]Sheet2!$B$1:$C$1336,2,FALSE)</f>
        <v>346680</v>
      </c>
      <c r="O589" s="37">
        <f>VLOOKUP(A589,PV_CF!$A$2:$K$1853,4,FALSE)</f>
        <v>44008</v>
      </c>
    </row>
    <row r="590" spans="1:15" hidden="1">
      <c r="A590" s="2" t="s">
        <v>7942</v>
      </c>
      <c r="B590" s="2" t="s">
        <v>7941</v>
      </c>
      <c r="C590" s="2" t="s">
        <v>2390</v>
      </c>
      <c r="D590" s="2" t="s">
        <v>2389</v>
      </c>
      <c r="E590" s="4">
        <v>44105</v>
      </c>
      <c r="F590" s="4">
        <v>44252</v>
      </c>
      <c r="G590" s="2" t="s">
        <v>7944</v>
      </c>
      <c r="H590" s="2" t="s">
        <v>4452</v>
      </c>
      <c r="I590" s="17">
        <v>28890</v>
      </c>
      <c r="J590" s="2" t="s">
        <v>7943</v>
      </c>
      <c r="K590" s="4">
        <v>44271</v>
      </c>
      <c r="L590" s="17">
        <v>28890</v>
      </c>
      <c r="M590" s="2" t="s">
        <v>1955</v>
      </c>
      <c r="N590" s="17">
        <f>VLOOKUP(A590,[1]Sheet2!$B$1:$C$1336,2,FALSE)</f>
        <v>346680</v>
      </c>
      <c r="O590" s="37">
        <f>VLOOKUP(A590,PV_CF!$A$2:$K$1853,4,FALSE)</f>
        <v>44008</v>
      </c>
    </row>
    <row r="591" spans="1:15" hidden="1">
      <c r="A591" s="2" t="s">
        <v>7942</v>
      </c>
      <c r="B591" s="2" t="s">
        <v>7941</v>
      </c>
      <c r="C591" s="2" t="s">
        <v>2390</v>
      </c>
      <c r="D591" s="2" t="s">
        <v>2389</v>
      </c>
      <c r="E591" s="4">
        <v>44105</v>
      </c>
      <c r="F591" s="4">
        <v>44280</v>
      </c>
      <c r="G591" s="2" t="s">
        <v>7940</v>
      </c>
      <c r="H591" s="2" t="s">
        <v>4452</v>
      </c>
      <c r="I591" s="17">
        <v>28890</v>
      </c>
      <c r="J591" s="2" t="s">
        <v>7939</v>
      </c>
      <c r="K591" s="4">
        <v>44286</v>
      </c>
      <c r="L591" s="17">
        <v>28890</v>
      </c>
      <c r="M591" s="2" t="s">
        <v>1955</v>
      </c>
      <c r="N591" s="17">
        <f>VLOOKUP(A591,[1]Sheet2!$B$1:$C$1336,2,FALSE)</f>
        <v>346680</v>
      </c>
      <c r="O591" s="37">
        <f>VLOOKUP(A591,PV_CF!$A$2:$K$1853,4,FALSE)</f>
        <v>44008</v>
      </c>
    </row>
    <row r="592" spans="1:15" hidden="1">
      <c r="A592" s="2" t="s">
        <v>7932</v>
      </c>
      <c r="B592" s="2" t="s">
        <v>7931</v>
      </c>
      <c r="C592" s="2" t="s">
        <v>5587</v>
      </c>
      <c r="D592" s="2" t="s">
        <v>5586</v>
      </c>
      <c r="E592" s="4">
        <v>43908</v>
      </c>
      <c r="F592" s="4">
        <v>43946</v>
      </c>
      <c r="G592" s="2" t="s">
        <v>7938</v>
      </c>
      <c r="H592" s="2" t="s">
        <v>4452</v>
      </c>
      <c r="I592" s="17">
        <v>25500</v>
      </c>
      <c r="J592" s="2" t="s">
        <v>7937</v>
      </c>
      <c r="K592" s="4">
        <v>43942</v>
      </c>
      <c r="L592" s="17">
        <v>25500</v>
      </c>
      <c r="M592" s="2" t="s">
        <v>1955</v>
      </c>
      <c r="N592" s="17">
        <f>VLOOKUP(A592,[1]Sheet2!$B$1:$C$1336,2,FALSE)</f>
        <v>102000</v>
      </c>
      <c r="O592" s="37">
        <f>VLOOKUP(A592,PV_CF!$A$2:$K$1853,4,FALSE)</f>
        <v>43951</v>
      </c>
    </row>
    <row r="593" spans="1:15" hidden="1">
      <c r="A593" s="2" t="s">
        <v>7932</v>
      </c>
      <c r="B593" s="2" t="s">
        <v>7931</v>
      </c>
      <c r="C593" s="2" t="s">
        <v>5587</v>
      </c>
      <c r="D593" s="2" t="s">
        <v>5586</v>
      </c>
      <c r="E593" s="4">
        <v>43908</v>
      </c>
      <c r="F593" s="4">
        <v>43976</v>
      </c>
      <c r="G593" s="2" t="s">
        <v>7936</v>
      </c>
      <c r="H593" s="2" t="s">
        <v>4452</v>
      </c>
      <c r="I593" s="17">
        <v>25500</v>
      </c>
      <c r="J593" s="2" t="s">
        <v>7935</v>
      </c>
      <c r="K593" s="4">
        <v>43973</v>
      </c>
      <c r="L593" s="17">
        <v>25500</v>
      </c>
      <c r="M593" s="2" t="s">
        <v>1955</v>
      </c>
      <c r="N593" s="17">
        <f>VLOOKUP(A593,[1]Sheet2!$B$1:$C$1336,2,FALSE)</f>
        <v>102000</v>
      </c>
      <c r="O593" s="37">
        <f>VLOOKUP(A593,PV_CF!$A$2:$K$1853,4,FALSE)</f>
        <v>43951</v>
      </c>
    </row>
    <row r="594" spans="1:15" hidden="1">
      <c r="A594" s="2" t="s">
        <v>7932</v>
      </c>
      <c r="B594" s="2" t="s">
        <v>7931</v>
      </c>
      <c r="C594" s="2" t="s">
        <v>5587</v>
      </c>
      <c r="D594" s="2" t="s">
        <v>5586</v>
      </c>
      <c r="E594" s="4">
        <v>43908</v>
      </c>
      <c r="F594" s="4">
        <v>44007</v>
      </c>
      <c r="G594" s="2" t="s">
        <v>7934</v>
      </c>
      <c r="H594" s="2" t="s">
        <v>4452</v>
      </c>
      <c r="I594" s="17">
        <v>25500</v>
      </c>
      <c r="J594" s="2" t="s">
        <v>7933</v>
      </c>
      <c r="K594" s="4">
        <v>44007</v>
      </c>
      <c r="L594" s="17">
        <v>25500</v>
      </c>
      <c r="M594" s="2" t="s">
        <v>1955</v>
      </c>
      <c r="N594" s="17">
        <f>VLOOKUP(A594,[1]Sheet2!$B$1:$C$1336,2,FALSE)</f>
        <v>102000</v>
      </c>
      <c r="O594" s="37">
        <f>VLOOKUP(A594,PV_CF!$A$2:$K$1853,4,FALSE)</f>
        <v>43951</v>
      </c>
    </row>
    <row r="595" spans="1:15" hidden="1">
      <c r="A595" s="2" t="s">
        <v>7932</v>
      </c>
      <c r="B595" s="2" t="s">
        <v>7931</v>
      </c>
      <c r="C595" s="2" t="s">
        <v>5587</v>
      </c>
      <c r="D595" s="2" t="s">
        <v>5586</v>
      </c>
      <c r="E595" s="4">
        <v>43908</v>
      </c>
      <c r="F595" s="4">
        <v>44037</v>
      </c>
      <c r="G595" s="2" t="s">
        <v>7930</v>
      </c>
      <c r="H595" s="2" t="s">
        <v>4452</v>
      </c>
      <c r="I595" s="17">
        <v>25500</v>
      </c>
      <c r="J595" s="2" t="s">
        <v>7929</v>
      </c>
      <c r="K595" s="4">
        <v>44034</v>
      </c>
      <c r="L595" s="17">
        <v>25500</v>
      </c>
      <c r="M595" s="2" t="s">
        <v>1955</v>
      </c>
      <c r="N595" s="17">
        <f>VLOOKUP(A595,[1]Sheet2!$B$1:$C$1336,2,FALSE)</f>
        <v>102000</v>
      </c>
      <c r="O595" s="37">
        <f>VLOOKUP(A595,PV_CF!$A$2:$K$1853,4,FALSE)</f>
        <v>43951</v>
      </c>
    </row>
    <row r="596" spans="1:15" hidden="1">
      <c r="A596" s="2" t="s">
        <v>7921</v>
      </c>
      <c r="B596" s="2" t="s">
        <v>7920</v>
      </c>
      <c r="C596" s="2" t="s">
        <v>4389</v>
      </c>
      <c r="D596" s="2" t="s">
        <v>4388</v>
      </c>
      <c r="E596" s="4">
        <v>43903</v>
      </c>
      <c r="F596" s="4">
        <v>43909</v>
      </c>
      <c r="G596" s="2" t="s">
        <v>7928</v>
      </c>
      <c r="H596" s="2" t="s">
        <v>4386</v>
      </c>
      <c r="I596" s="17">
        <v>325815</v>
      </c>
      <c r="J596" s="2" t="s">
        <v>7918</v>
      </c>
      <c r="K596" s="4">
        <v>43922</v>
      </c>
      <c r="L596" s="17">
        <v>325815</v>
      </c>
      <c r="M596" s="2" t="s">
        <v>1955</v>
      </c>
      <c r="N596" s="17">
        <f>VLOOKUP(A596,[1]Sheet2!$B$1:$C$1336,2,FALSE)</f>
        <v>477006</v>
      </c>
      <c r="O596" s="37">
        <f>VLOOKUP(A596,PV_CF!$A$2:$K$1853,4,FALSE)</f>
        <v>43959</v>
      </c>
    </row>
    <row r="597" spans="1:15" hidden="1">
      <c r="A597" s="2" t="s">
        <v>7921</v>
      </c>
      <c r="B597" s="2" t="s">
        <v>7920</v>
      </c>
      <c r="C597" s="2" t="s">
        <v>4389</v>
      </c>
      <c r="D597" s="2" t="s">
        <v>4388</v>
      </c>
      <c r="E597" s="4">
        <v>43903</v>
      </c>
      <c r="F597" s="4">
        <v>43909</v>
      </c>
      <c r="G597" s="2" t="s">
        <v>7927</v>
      </c>
      <c r="H597" s="2" t="s">
        <v>4386</v>
      </c>
      <c r="I597" s="17">
        <v>92020</v>
      </c>
      <c r="J597" s="2" t="s">
        <v>7918</v>
      </c>
      <c r="K597" s="4">
        <v>43922</v>
      </c>
      <c r="L597" s="17">
        <v>92020</v>
      </c>
      <c r="M597" s="2" t="s">
        <v>1955</v>
      </c>
      <c r="N597" s="17">
        <f>VLOOKUP(A597,[1]Sheet2!$B$1:$C$1336,2,FALSE)</f>
        <v>477006</v>
      </c>
      <c r="O597" s="37">
        <f>VLOOKUP(A597,PV_CF!$A$2:$K$1853,4,FALSE)</f>
        <v>43959</v>
      </c>
    </row>
    <row r="598" spans="1:15" hidden="1">
      <c r="A598" s="2" t="s">
        <v>7921</v>
      </c>
      <c r="B598" s="2" t="s">
        <v>7920</v>
      </c>
      <c r="C598" s="2" t="s">
        <v>4389</v>
      </c>
      <c r="D598" s="2" t="s">
        <v>4388</v>
      </c>
      <c r="E598" s="4">
        <v>43903</v>
      </c>
      <c r="F598" s="4">
        <v>43909</v>
      </c>
      <c r="G598" s="2" t="s">
        <v>7926</v>
      </c>
      <c r="H598" s="2" t="s">
        <v>4386</v>
      </c>
      <c r="I598" s="17">
        <v>10593</v>
      </c>
      <c r="J598" s="2" t="s">
        <v>7918</v>
      </c>
      <c r="K598" s="4">
        <v>43922</v>
      </c>
      <c r="L598" s="17">
        <v>10593</v>
      </c>
      <c r="M598" s="2" t="s">
        <v>1955</v>
      </c>
      <c r="N598" s="17">
        <f>VLOOKUP(A598,[1]Sheet2!$B$1:$C$1336,2,FALSE)</f>
        <v>477006</v>
      </c>
      <c r="O598" s="37">
        <f>VLOOKUP(A598,PV_CF!$A$2:$K$1853,4,FALSE)</f>
        <v>43959</v>
      </c>
    </row>
    <row r="599" spans="1:15" hidden="1">
      <c r="A599" s="2" t="s">
        <v>7921</v>
      </c>
      <c r="B599" s="2" t="s">
        <v>7920</v>
      </c>
      <c r="C599" s="2" t="s">
        <v>4389</v>
      </c>
      <c r="D599" s="2" t="s">
        <v>4388</v>
      </c>
      <c r="E599" s="4">
        <v>43903</v>
      </c>
      <c r="F599" s="4">
        <v>43909</v>
      </c>
      <c r="G599" s="2" t="s">
        <v>7925</v>
      </c>
      <c r="H599" s="2" t="s">
        <v>4386</v>
      </c>
      <c r="I599" s="17">
        <v>2675</v>
      </c>
      <c r="J599" s="2" t="s">
        <v>7918</v>
      </c>
      <c r="K599" s="4">
        <v>43922</v>
      </c>
      <c r="L599" s="17">
        <v>2675</v>
      </c>
      <c r="M599" s="2" t="s">
        <v>1955</v>
      </c>
      <c r="N599" s="17">
        <f>VLOOKUP(A599,[1]Sheet2!$B$1:$C$1336,2,FALSE)</f>
        <v>477006</v>
      </c>
      <c r="O599" s="37">
        <f>VLOOKUP(A599,PV_CF!$A$2:$K$1853,4,FALSE)</f>
        <v>43959</v>
      </c>
    </row>
    <row r="600" spans="1:15" hidden="1">
      <c r="A600" s="2" t="s">
        <v>7921</v>
      </c>
      <c r="B600" s="2" t="s">
        <v>7920</v>
      </c>
      <c r="C600" s="2" t="s">
        <v>4389</v>
      </c>
      <c r="D600" s="2" t="s">
        <v>4388</v>
      </c>
      <c r="E600" s="4">
        <v>43903</v>
      </c>
      <c r="F600" s="4">
        <v>43909</v>
      </c>
      <c r="G600" s="2" t="s">
        <v>7924</v>
      </c>
      <c r="H600" s="2" t="s">
        <v>4386</v>
      </c>
      <c r="I600" s="17">
        <v>3317</v>
      </c>
      <c r="J600" s="2" t="s">
        <v>7918</v>
      </c>
      <c r="K600" s="4">
        <v>43922</v>
      </c>
      <c r="L600" s="17">
        <v>3317</v>
      </c>
      <c r="M600" s="2" t="s">
        <v>1955</v>
      </c>
      <c r="N600" s="17">
        <f>VLOOKUP(A600,[1]Sheet2!$B$1:$C$1336,2,FALSE)</f>
        <v>477006</v>
      </c>
      <c r="O600" s="37">
        <f>VLOOKUP(A600,PV_CF!$A$2:$K$1853,4,FALSE)</f>
        <v>43959</v>
      </c>
    </row>
    <row r="601" spans="1:15" hidden="1">
      <c r="A601" s="2" t="s">
        <v>7921</v>
      </c>
      <c r="B601" s="2" t="s">
        <v>7920</v>
      </c>
      <c r="C601" s="2" t="s">
        <v>4389</v>
      </c>
      <c r="D601" s="2" t="s">
        <v>4388</v>
      </c>
      <c r="E601" s="4">
        <v>43903</v>
      </c>
      <c r="F601" s="4">
        <v>43909</v>
      </c>
      <c r="G601" s="2" t="s">
        <v>7923</v>
      </c>
      <c r="H601" s="2" t="s">
        <v>4386</v>
      </c>
      <c r="I601" s="17">
        <v>2354</v>
      </c>
      <c r="J601" s="2" t="s">
        <v>7918</v>
      </c>
      <c r="K601" s="4">
        <v>43922</v>
      </c>
      <c r="L601" s="17">
        <v>2354</v>
      </c>
      <c r="M601" s="2" t="s">
        <v>1955</v>
      </c>
      <c r="N601" s="17">
        <f>VLOOKUP(A601,[1]Sheet2!$B$1:$C$1336,2,FALSE)</f>
        <v>477006</v>
      </c>
      <c r="O601" s="37">
        <f>VLOOKUP(A601,PV_CF!$A$2:$K$1853,4,FALSE)</f>
        <v>43959</v>
      </c>
    </row>
    <row r="602" spans="1:15" hidden="1">
      <c r="A602" s="2" t="s">
        <v>7921</v>
      </c>
      <c r="B602" s="2" t="s">
        <v>7920</v>
      </c>
      <c r="C602" s="2" t="s">
        <v>4389</v>
      </c>
      <c r="D602" s="2" t="s">
        <v>4388</v>
      </c>
      <c r="E602" s="4">
        <v>43903</v>
      </c>
      <c r="F602" s="4">
        <v>43909</v>
      </c>
      <c r="G602" s="2" t="s">
        <v>7922</v>
      </c>
      <c r="H602" s="2" t="s">
        <v>4386</v>
      </c>
      <c r="I602" s="17">
        <v>2354</v>
      </c>
      <c r="J602" s="2" t="s">
        <v>7918</v>
      </c>
      <c r="K602" s="4">
        <v>43922</v>
      </c>
      <c r="L602" s="17">
        <v>2354</v>
      </c>
      <c r="M602" s="2" t="s">
        <v>1955</v>
      </c>
      <c r="N602" s="17">
        <f>VLOOKUP(A602,[1]Sheet2!$B$1:$C$1336,2,FALSE)</f>
        <v>477006</v>
      </c>
      <c r="O602" s="37">
        <f>VLOOKUP(A602,PV_CF!$A$2:$K$1853,4,FALSE)</f>
        <v>43959</v>
      </c>
    </row>
    <row r="603" spans="1:15" hidden="1">
      <c r="A603" s="2" t="s">
        <v>7921</v>
      </c>
      <c r="B603" s="2" t="s">
        <v>7920</v>
      </c>
      <c r="C603" s="2" t="s">
        <v>4389</v>
      </c>
      <c r="D603" s="2" t="s">
        <v>4388</v>
      </c>
      <c r="E603" s="4">
        <v>43903</v>
      </c>
      <c r="F603" s="4">
        <v>43909</v>
      </c>
      <c r="G603" s="2" t="s">
        <v>7919</v>
      </c>
      <c r="H603" s="2" t="s">
        <v>4386</v>
      </c>
      <c r="I603" s="17">
        <v>37878</v>
      </c>
      <c r="J603" s="2" t="s">
        <v>7918</v>
      </c>
      <c r="K603" s="4">
        <v>43922</v>
      </c>
      <c r="L603" s="17">
        <v>37878</v>
      </c>
      <c r="M603" s="2" t="s">
        <v>1955</v>
      </c>
      <c r="N603" s="17">
        <f>VLOOKUP(A603,[1]Sheet2!$B$1:$C$1336,2,FALSE)</f>
        <v>477006</v>
      </c>
      <c r="O603" s="37">
        <f>VLOOKUP(A603,PV_CF!$A$2:$K$1853,4,FALSE)</f>
        <v>43959</v>
      </c>
    </row>
    <row r="604" spans="1:15" hidden="1">
      <c r="A604" s="2" t="s">
        <v>141</v>
      </c>
      <c r="B604" s="2" t="s">
        <v>137</v>
      </c>
      <c r="C604" s="2" t="s">
        <v>4561</v>
      </c>
      <c r="D604" s="2" t="s">
        <v>4560</v>
      </c>
      <c r="E604" s="4">
        <v>43903</v>
      </c>
      <c r="F604" s="4">
        <v>43921</v>
      </c>
      <c r="G604" s="2" t="s">
        <v>356</v>
      </c>
      <c r="H604" s="2" t="s">
        <v>4316</v>
      </c>
      <c r="I604" s="17">
        <v>256800</v>
      </c>
      <c r="J604" s="2" t="s">
        <v>355</v>
      </c>
      <c r="K604" s="4">
        <v>43922</v>
      </c>
      <c r="L604" s="17">
        <v>256800</v>
      </c>
      <c r="M604" s="2" t="s">
        <v>1955</v>
      </c>
      <c r="N604" s="17">
        <f>VLOOKUP(A604,[1]Sheet2!$B$1:$C$1336,2,FALSE)</f>
        <v>256800</v>
      </c>
      <c r="O604" s="37">
        <f>VLOOKUP(A604,PV_CF!$A$2:$K$1853,4,FALSE)</f>
        <v>43959</v>
      </c>
    </row>
    <row r="605" spans="1:15" hidden="1">
      <c r="A605" s="2" t="s">
        <v>7917</v>
      </c>
      <c r="B605" s="2" t="s">
        <v>7916</v>
      </c>
      <c r="C605" s="2" t="s">
        <v>2390</v>
      </c>
      <c r="D605" s="2" t="s">
        <v>2389</v>
      </c>
      <c r="E605" s="4">
        <v>43906</v>
      </c>
      <c r="F605" s="4">
        <v>43916</v>
      </c>
      <c r="G605" s="2" t="s">
        <v>7915</v>
      </c>
      <c r="H605" s="2" t="s">
        <v>4386</v>
      </c>
      <c r="I605" s="17">
        <v>54570</v>
      </c>
      <c r="J605" s="2" t="s">
        <v>7914</v>
      </c>
      <c r="K605" s="4">
        <v>43952</v>
      </c>
      <c r="L605" s="17">
        <v>54570</v>
      </c>
      <c r="M605" s="2" t="s">
        <v>1955</v>
      </c>
      <c r="N605" s="17">
        <f>VLOOKUP(A605,[1]Sheet2!$B$1:$C$1336,2,FALSE)</f>
        <v>54570</v>
      </c>
      <c r="O605" s="37">
        <f>VLOOKUP(A605,PV_CF!$A$2:$K$1853,4,FALSE)</f>
        <v>43973</v>
      </c>
    </row>
    <row r="606" spans="1:15" hidden="1">
      <c r="A606" s="2" t="s">
        <v>7909</v>
      </c>
      <c r="B606" s="2" t="s">
        <v>7908</v>
      </c>
      <c r="C606" s="2" t="s">
        <v>7907</v>
      </c>
      <c r="D606" s="2" t="s">
        <v>7906</v>
      </c>
      <c r="E606" s="4">
        <v>44105</v>
      </c>
      <c r="F606" s="4">
        <v>43931</v>
      </c>
      <c r="G606" s="2" t="s">
        <v>7913</v>
      </c>
      <c r="H606" s="2" t="s">
        <v>4322</v>
      </c>
      <c r="I606" s="17">
        <v>20000</v>
      </c>
      <c r="J606" s="2" t="s">
        <v>7912</v>
      </c>
      <c r="K606" s="4">
        <v>43952</v>
      </c>
      <c r="L606" s="17">
        <v>20000</v>
      </c>
      <c r="M606" s="2" t="s">
        <v>1955</v>
      </c>
      <c r="N606" s="17">
        <f>VLOOKUP(A606,[1]Sheet2!$B$1:$C$1336,2,FALSE)</f>
        <v>60000</v>
      </c>
      <c r="O606" s="37">
        <f>VLOOKUP(A606,PV_CF!$A$2:$K$1853,4,FALSE)</f>
        <v>43973</v>
      </c>
    </row>
    <row r="607" spans="1:15" hidden="1">
      <c r="A607" s="2" t="s">
        <v>7909</v>
      </c>
      <c r="B607" s="2" t="s">
        <v>7908</v>
      </c>
      <c r="C607" s="2" t="s">
        <v>7907</v>
      </c>
      <c r="D607" s="2" t="s">
        <v>7906</v>
      </c>
      <c r="E607" s="4">
        <v>44105</v>
      </c>
      <c r="F607" s="4">
        <v>43962</v>
      </c>
      <c r="G607" s="2" t="s">
        <v>7911</v>
      </c>
      <c r="H607" s="2" t="s">
        <v>4322</v>
      </c>
      <c r="I607" s="17">
        <v>20000</v>
      </c>
      <c r="J607" s="2" t="s">
        <v>7910</v>
      </c>
      <c r="K607" s="4">
        <v>43983</v>
      </c>
      <c r="L607" s="17">
        <v>20000</v>
      </c>
      <c r="M607" s="2" t="s">
        <v>1955</v>
      </c>
      <c r="N607" s="17">
        <f>VLOOKUP(A607,[1]Sheet2!$B$1:$C$1336,2,FALSE)</f>
        <v>60000</v>
      </c>
      <c r="O607" s="37">
        <f>VLOOKUP(A607,PV_CF!$A$2:$K$1853,4,FALSE)</f>
        <v>43973</v>
      </c>
    </row>
    <row r="608" spans="1:15" hidden="1">
      <c r="A608" s="2" t="s">
        <v>7909</v>
      </c>
      <c r="B608" s="2" t="s">
        <v>7908</v>
      </c>
      <c r="C608" s="2" t="s">
        <v>7907</v>
      </c>
      <c r="D608" s="2" t="s">
        <v>7906</v>
      </c>
      <c r="E608" s="4">
        <v>44105</v>
      </c>
      <c r="F608" s="4">
        <v>43992</v>
      </c>
      <c r="G608" s="2" t="s">
        <v>7905</v>
      </c>
      <c r="H608" s="2" t="s">
        <v>4322</v>
      </c>
      <c r="I608" s="17">
        <v>20000</v>
      </c>
      <c r="J608" s="2" t="s">
        <v>7904</v>
      </c>
      <c r="K608" s="4">
        <v>44013</v>
      </c>
      <c r="L608" s="17">
        <v>20000</v>
      </c>
      <c r="M608" s="2" t="s">
        <v>1955</v>
      </c>
      <c r="N608" s="17">
        <f>VLOOKUP(A608,[1]Sheet2!$B$1:$C$1336,2,FALSE)</f>
        <v>60000</v>
      </c>
      <c r="O608" s="37">
        <f>VLOOKUP(A608,PV_CF!$A$2:$K$1853,4,FALSE)</f>
        <v>43973</v>
      </c>
    </row>
    <row r="609" spans="1:15" hidden="1">
      <c r="A609" s="2" t="s">
        <v>7903</v>
      </c>
      <c r="B609" s="2" t="s">
        <v>7902</v>
      </c>
      <c r="C609" s="2" t="s">
        <v>3348</v>
      </c>
      <c r="D609" s="2" t="s">
        <v>3347</v>
      </c>
      <c r="E609" s="4">
        <v>43907</v>
      </c>
      <c r="F609" s="4">
        <v>43921</v>
      </c>
      <c r="G609" s="2" t="s">
        <v>7901</v>
      </c>
      <c r="H609" s="2" t="s">
        <v>5788</v>
      </c>
      <c r="I609" s="17">
        <v>31030</v>
      </c>
      <c r="J609" s="2" t="s">
        <v>7900</v>
      </c>
      <c r="K609" s="4">
        <v>43952</v>
      </c>
      <c r="L609" s="17">
        <v>31030</v>
      </c>
      <c r="M609" s="2" t="s">
        <v>1955</v>
      </c>
      <c r="N609" s="17">
        <f>VLOOKUP(A609,[1]Sheet2!$B$1:$C$1336,2,FALSE)</f>
        <v>31030</v>
      </c>
      <c r="O609" s="37">
        <f>VLOOKUP(A609,PV_CF!$A$2:$K$1853,4,FALSE)</f>
        <v>43994</v>
      </c>
    </row>
    <row r="610" spans="1:15" hidden="1">
      <c r="A610" s="2" t="s">
        <v>7897</v>
      </c>
      <c r="B610" s="2" t="s">
        <v>7896</v>
      </c>
      <c r="C610" s="2" t="s">
        <v>2035</v>
      </c>
      <c r="D610" s="2" t="s">
        <v>2034</v>
      </c>
      <c r="E610" s="4">
        <v>43907</v>
      </c>
      <c r="F610" s="4">
        <v>43962</v>
      </c>
      <c r="G610" s="2" t="s">
        <v>7899</v>
      </c>
      <c r="H610" s="2" t="s">
        <v>4322</v>
      </c>
      <c r="I610" s="17">
        <v>42800</v>
      </c>
      <c r="J610" s="2" t="s">
        <v>7898</v>
      </c>
      <c r="K610" s="4">
        <v>43962</v>
      </c>
      <c r="L610" s="17">
        <v>42800</v>
      </c>
      <c r="M610" s="2" t="s">
        <v>1955</v>
      </c>
      <c r="N610" s="17">
        <f>VLOOKUP(A610,[1]Sheet2!$B$1:$C$1336,2,FALSE)</f>
        <v>85600</v>
      </c>
      <c r="O610" s="37">
        <f>VLOOKUP(A610,PV_CF!$A$2:$K$1853,4,FALSE)</f>
        <v>44057</v>
      </c>
    </row>
    <row r="611" spans="1:15" hidden="1">
      <c r="A611" s="2" t="s">
        <v>7897</v>
      </c>
      <c r="B611" s="2" t="s">
        <v>7896</v>
      </c>
      <c r="C611" s="2" t="s">
        <v>2035</v>
      </c>
      <c r="D611" s="2" t="s">
        <v>2034</v>
      </c>
      <c r="E611" s="4">
        <v>43907</v>
      </c>
      <c r="F611" s="4">
        <v>44022</v>
      </c>
      <c r="G611" s="2" t="s">
        <v>7895</v>
      </c>
      <c r="H611" s="2" t="s">
        <v>4322</v>
      </c>
      <c r="I611" s="17">
        <v>42800</v>
      </c>
      <c r="J611" s="2" t="s">
        <v>7894</v>
      </c>
      <c r="K611" s="4">
        <v>44046</v>
      </c>
      <c r="L611" s="17">
        <v>42800</v>
      </c>
      <c r="M611" s="2" t="s">
        <v>1955</v>
      </c>
      <c r="N611" s="17">
        <f>VLOOKUP(A611,[1]Sheet2!$B$1:$C$1336,2,FALSE)</f>
        <v>85600</v>
      </c>
      <c r="O611" s="37">
        <f>VLOOKUP(A611,PV_CF!$A$2:$K$1853,4,FALSE)</f>
        <v>44057</v>
      </c>
    </row>
    <row r="612" spans="1:15" hidden="1">
      <c r="A612" s="2" t="s">
        <v>7893</v>
      </c>
      <c r="B612" s="2" t="s">
        <v>7892</v>
      </c>
      <c r="C612" s="2" t="s">
        <v>4017</v>
      </c>
      <c r="D612" s="2" t="s">
        <v>4016</v>
      </c>
      <c r="E612" s="4">
        <v>43907</v>
      </c>
      <c r="F612" s="4">
        <v>43915</v>
      </c>
      <c r="G612" s="2" t="s">
        <v>7891</v>
      </c>
      <c r="H612" s="2" t="s">
        <v>4959</v>
      </c>
      <c r="I612" s="17">
        <v>10000</v>
      </c>
      <c r="J612" s="2" t="s">
        <v>7890</v>
      </c>
      <c r="K612" s="4">
        <v>43922</v>
      </c>
      <c r="L612" s="17">
        <v>10000</v>
      </c>
      <c r="M612" s="2" t="s">
        <v>1955</v>
      </c>
      <c r="N612" s="17">
        <f>VLOOKUP(A612,[1]Sheet2!$B$1:$C$1336,2,FALSE)</f>
        <v>10000</v>
      </c>
      <c r="O612" s="37">
        <f>VLOOKUP(A612,PV_CF!$A$2:$K$1853,4,FALSE)</f>
        <v>43945</v>
      </c>
    </row>
    <row r="613" spans="1:15" hidden="1">
      <c r="A613" s="2" t="s">
        <v>7889</v>
      </c>
      <c r="B613" s="2" t="s">
        <v>7888</v>
      </c>
      <c r="C613" s="2" t="s">
        <v>7887</v>
      </c>
      <c r="D613" s="2" t="s">
        <v>7886</v>
      </c>
      <c r="E613" s="4">
        <v>43907</v>
      </c>
      <c r="F613" s="4">
        <v>43915</v>
      </c>
      <c r="G613" s="2" t="s">
        <v>7885</v>
      </c>
      <c r="H613" s="2" t="s">
        <v>4959</v>
      </c>
      <c r="I613" s="17">
        <v>25000</v>
      </c>
      <c r="J613" s="2" t="s">
        <v>7884</v>
      </c>
      <c r="K613" s="4">
        <v>43922</v>
      </c>
      <c r="L613" s="17">
        <v>25000</v>
      </c>
      <c r="M613" s="2" t="s">
        <v>1955</v>
      </c>
      <c r="N613" s="17">
        <f>VLOOKUP(A613,[1]Sheet2!$B$1:$C$1336,2,FALSE)</f>
        <v>25000</v>
      </c>
      <c r="O613" s="37">
        <f>VLOOKUP(A613,PV_CF!$A$2:$K$1853,4,FALSE)</f>
        <v>43959</v>
      </c>
    </row>
    <row r="614" spans="1:15" hidden="1">
      <c r="A614" s="2" t="s">
        <v>7879</v>
      </c>
      <c r="B614" s="2" t="s">
        <v>7878</v>
      </c>
      <c r="C614" s="2" t="s">
        <v>4466</v>
      </c>
      <c r="D614" s="2" t="s">
        <v>4465</v>
      </c>
      <c r="E614" s="4">
        <v>43917</v>
      </c>
      <c r="F614" s="4">
        <v>43950</v>
      </c>
      <c r="G614" s="2" t="s">
        <v>7883</v>
      </c>
      <c r="H614" s="2" t="s">
        <v>5936</v>
      </c>
      <c r="I614" s="17">
        <v>443400</v>
      </c>
      <c r="J614" s="2" t="s">
        <v>7882</v>
      </c>
      <c r="K614" s="4">
        <v>43983</v>
      </c>
      <c r="L614" s="17">
        <v>443400</v>
      </c>
      <c r="M614" s="2" t="s">
        <v>1955</v>
      </c>
      <c r="N614" s="17">
        <f>VLOOKUP(A614,[1]Sheet2!$B$1:$C$1336,2,FALSE)</f>
        <v>739000</v>
      </c>
      <c r="O614" s="37">
        <f>VLOOKUP(A614,PV_CF!$A$2:$K$1853,4,FALSE)</f>
        <v>44008</v>
      </c>
    </row>
    <row r="615" spans="1:15" hidden="1">
      <c r="A615" s="2" t="s">
        <v>7879</v>
      </c>
      <c r="B615" s="2" t="s">
        <v>7878</v>
      </c>
      <c r="C615" s="2" t="s">
        <v>4466</v>
      </c>
      <c r="D615" s="2" t="s">
        <v>4465</v>
      </c>
      <c r="E615" s="4">
        <v>43917</v>
      </c>
      <c r="F615" s="4">
        <v>44011</v>
      </c>
      <c r="G615" s="2" t="s">
        <v>7881</v>
      </c>
      <c r="H615" s="2" t="s">
        <v>5936</v>
      </c>
      <c r="I615" s="17">
        <v>147800</v>
      </c>
      <c r="J615" s="2" t="s">
        <v>7880</v>
      </c>
      <c r="K615" s="4">
        <v>44013</v>
      </c>
      <c r="L615" s="17">
        <v>147800</v>
      </c>
      <c r="M615" s="2" t="s">
        <v>1955</v>
      </c>
      <c r="N615" s="17">
        <f>VLOOKUP(A615,[1]Sheet2!$B$1:$C$1336,2,FALSE)</f>
        <v>739000</v>
      </c>
      <c r="O615" s="37">
        <f>VLOOKUP(A615,PV_CF!$A$2:$K$1853,4,FALSE)</f>
        <v>44008</v>
      </c>
    </row>
    <row r="616" spans="1:15" hidden="1">
      <c r="A616" s="2" t="s">
        <v>7879</v>
      </c>
      <c r="B616" s="2" t="s">
        <v>7878</v>
      </c>
      <c r="C616" s="2" t="s">
        <v>4466</v>
      </c>
      <c r="D616" s="2" t="s">
        <v>4465</v>
      </c>
      <c r="E616" s="4">
        <v>43917</v>
      </c>
      <c r="F616" s="4">
        <v>44072</v>
      </c>
      <c r="G616" s="2" t="s">
        <v>7877</v>
      </c>
      <c r="H616" s="2" t="s">
        <v>5936</v>
      </c>
      <c r="I616" s="17">
        <v>147800</v>
      </c>
      <c r="J616" s="2" t="s">
        <v>7876</v>
      </c>
      <c r="K616" s="4">
        <v>44075</v>
      </c>
      <c r="L616" s="17">
        <v>147800</v>
      </c>
      <c r="M616" s="2" t="s">
        <v>1955</v>
      </c>
      <c r="N616" s="17">
        <f>VLOOKUP(A616,[1]Sheet2!$B$1:$C$1336,2,FALSE)</f>
        <v>739000</v>
      </c>
      <c r="O616" s="37">
        <f>VLOOKUP(A616,PV_CF!$A$2:$K$1853,4,FALSE)</f>
        <v>44008</v>
      </c>
    </row>
    <row r="617" spans="1:15" hidden="1">
      <c r="A617" s="2" t="s">
        <v>7869</v>
      </c>
      <c r="B617" s="2" t="s">
        <v>7868</v>
      </c>
      <c r="C617" s="2" t="s">
        <v>7836</v>
      </c>
      <c r="D617" s="2" t="s">
        <v>7835</v>
      </c>
      <c r="E617" s="4">
        <v>44105</v>
      </c>
      <c r="F617" s="4">
        <v>43915</v>
      </c>
      <c r="G617" s="2" t="s">
        <v>7875</v>
      </c>
      <c r="H617" s="2" t="s">
        <v>4316</v>
      </c>
      <c r="I617" s="17">
        <v>49911.13</v>
      </c>
      <c r="J617" s="2" t="s">
        <v>7874</v>
      </c>
      <c r="K617" s="4">
        <v>43952</v>
      </c>
      <c r="L617" s="17">
        <v>49911.13</v>
      </c>
      <c r="M617" s="2" t="s">
        <v>1955</v>
      </c>
      <c r="N617" s="17">
        <f>VLOOKUP(A617,[1]Sheet2!$B$1:$C$1336,2,FALSE)</f>
        <v>499111.13</v>
      </c>
      <c r="O617" s="37">
        <f>VLOOKUP(A617,PV_CF!$A$2:$K$1853,4,FALSE)</f>
        <v>44008</v>
      </c>
    </row>
    <row r="618" spans="1:15" hidden="1">
      <c r="A618" s="2" t="s">
        <v>7869</v>
      </c>
      <c r="B618" s="2" t="s">
        <v>7868</v>
      </c>
      <c r="C618" s="2" t="s">
        <v>7836</v>
      </c>
      <c r="D618" s="2" t="s">
        <v>7835</v>
      </c>
      <c r="E618" s="4">
        <v>44105</v>
      </c>
      <c r="F618" s="4">
        <v>44012</v>
      </c>
      <c r="G618" s="2" t="s">
        <v>893</v>
      </c>
      <c r="H618" s="2" t="s">
        <v>4316</v>
      </c>
      <c r="I618" s="17">
        <v>149733.34</v>
      </c>
      <c r="J618" s="2" t="s">
        <v>891</v>
      </c>
      <c r="K618" s="4">
        <v>44075</v>
      </c>
      <c r="L618" s="17">
        <v>149733.34</v>
      </c>
      <c r="M618" s="2" t="s">
        <v>1955</v>
      </c>
      <c r="N618" s="17">
        <f>VLOOKUP(A618,[1]Sheet2!$B$1:$C$1336,2,FALSE)</f>
        <v>499111.13</v>
      </c>
      <c r="O618" s="37">
        <f>VLOOKUP(A618,PV_CF!$A$2:$K$1853,4,FALSE)</f>
        <v>44008</v>
      </c>
    </row>
    <row r="619" spans="1:15" hidden="1">
      <c r="A619" s="2" t="s">
        <v>7869</v>
      </c>
      <c r="B619" s="2" t="s">
        <v>7868</v>
      </c>
      <c r="C619" s="2" t="s">
        <v>7836</v>
      </c>
      <c r="D619" s="2" t="s">
        <v>7835</v>
      </c>
      <c r="E619" s="4">
        <v>44105</v>
      </c>
      <c r="F619" s="4">
        <v>44104</v>
      </c>
      <c r="G619" s="2" t="s">
        <v>1465</v>
      </c>
      <c r="H619" s="2" t="s">
        <v>4316</v>
      </c>
      <c r="I619" s="17">
        <v>149733.34</v>
      </c>
      <c r="J619" s="2" t="s">
        <v>1463</v>
      </c>
      <c r="K619" s="4">
        <v>44166</v>
      </c>
      <c r="L619" s="17">
        <v>149733.34</v>
      </c>
      <c r="M619" s="2" t="s">
        <v>1955</v>
      </c>
      <c r="N619" s="17">
        <f>VLOOKUP(A619,[1]Sheet2!$B$1:$C$1336,2,FALSE)</f>
        <v>499111.13</v>
      </c>
      <c r="O619" s="37">
        <f>VLOOKUP(A619,PV_CF!$A$2:$K$1853,4,FALSE)</f>
        <v>44008</v>
      </c>
    </row>
    <row r="620" spans="1:15" hidden="1">
      <c r="A620" s="2" t="s">
        <v>7869</v>
      </c>
      <c r="B620" s="2" t="s">
        <v>7868</v>
      </c>
      <c r="C620" s="2" t="s">
        <v>7836</v>
      </c>
      <c r="D620" s="2" t="s">
        <v>7835</v>
      </c>
      <c r="E620" s="4">
        <v>44105</v>
      </c>
      <c r="F620" s="4">
        <v>44227</v>
      </c>
      <c r="G620" s="2" t="s">
        <v>7873</v>
      </c>
      <c r="H620" s="2" t="s">
        <v>4316</v>
      </c>
      <c r="I620" s="17">
        <v>149733.34</v>
      </c>
      <c r="J620" s="2" t="s">
        <v>7872</v>
      </c>
      <c r="K620" s="4">
        <v>44288</v>
      </c>
      <c r="L620" s="17">
        <v>149733.34</v>
      </c>
      <c r="M620" s="2" t="s">
        <v>1955</v>
      </c>
      <c r="N620" s="17">
        <f>VLOOKUP(A620,[1]Sheet2!$B$1:$C$1336,2,FALSE)</f>
        <v>499111.13</v>
      </c>
      <c r="O620" s="37">
        <f>VLOOKUP(A620,PV_CF!$A$2:$K$1853,4,FALSE)</f>
        <v>44008</v>
      </c>
    </row>
    <row r="621" spans="1:15" hidden="1">
      <c r="A621" s="2" t="s">
        <v>7869</v>
      </c>
      <c r="B621" s="2" t="s">
        <v>7868</v>
      </c>
      <c r="C621" s="2" t="s">
        <v>7836</v>
      </c>
      <c r="D621" s="2" t="s">
        <v>7835</v>
      </c>
      <c r="E621" s="4">
        <v>44105</v>
      </c>
      <c r="F621" s="4">
        <v>43908</v>
      </c>
      <c r="G621" s="2" t="s">
        <v>7871</v>
      </c>
      <c r="H621" s="2" t="s">
        <v>4316</v>
      </c>
      <c r="I621" s="17">
        <v>-49911.13</v>
      </c>
      <c r="J621" s="2" t="s">
        <v>7870</v>
      </c>
      <c r="K621" s="4">
        <v>43952</v>
      </c>
      <c r="L621" s="17">
        <v>-49911.13</v>
      </c>
      <c r="M621" s="2" t="s">
        <v>1955</v>
      </c>
      <c r="N621" s="17">
        <f>VLOOKUP(A621,[1]Sheet2!$B$1:$C$1336,2,FALSE)</f>
        <v>499111.13</v>
      </c>
      <c r="O621" s="37">
        <f>VLOOKUP(A621,PV_CF!$A$2:$K$1853,4,FALSE)</f>
        <v>44008</v>
      </c>
    </row>
    <row r="622" spans="1:15" hidden="1">
      <c r="A622" s="2" t="s">
        <v>7869</v>
      </c>
      <c r="B622" s="2" t="s">
        <v>7868</v>
      </c>
      <c r="C622" s="2" t="s">
        <v>7836</v>
      </c>
      <c r="D622" s="2" t="s">
        <v>7835</v>
      </c>
      <c r="E622" s="4">
        <v>44105</v>
      </c>
      <c r="F622" s="4">
        <v>43908</v>
      </c>
      <c r="G622" s="2" t="s">
        <v>7867</v>
      </c>
      <c r="H622" s="2" t="s">
        <v>4316</v>
      </c>
      <c r="I622" s="17">
        <v>49911.11</v>
      </c>
      <c r="J622" s="2" t="s">
        <v>7866</v>
      </c>
      <c r="K622" s="4">
        <v>43952</v>
      </c>
      <c r="L622" s="17">
        <v>49911.11</v>
      </c>
      <c r="M622" s="2" t="s">
        <v>1955</v>
      </c>
      <c r="N622" s="17">
        <f>VLOOKUP(A622,[1]Sheet2!$B$1:$C$1336,2,FALSE)</f>
        <v>499111.13</v>
      </c>
      <c r="O622" s="37">
        <f>VLOOKUP(A622,PV_CF!$A$2:$K$1853,4,FALSE)</f>
        <v>44008</v>
      </c>
    </row>
    <row r="623" spans="1:15" hidden="1">
      <c r="A623" s="2" t="s">
        <v>7865</v>
      </c>
      <c r="B623" s="2" t="s">
        <v>7864</v>
      </c>
      <c r="C623" s="2" t="s">
        <v>4295</v>
      </c>
      <c r="D623" s="2" t="s">
        <v>4294</v>
      </c>
      <c r="E623" s="4">
        <v>43908</v>
      </c>
      <c r="F623" s="4">
        <v>43920</v>
      </c>
      <c r="G623" s="2" t="s">
        <v>7863</v>
      </c>
      <c r="H623" s="2" t="s">
        <v>4331</v>
      </c>
      <c r="I623" s="17">
        <v>151940</v>
      </c>
      <c r="J623" s="2" t="s">
        <v>7862</v>
      </c>
      <c r="K623" s="4">
        <v>43922</v>
      </c>
      <c r="L623" s="17">
        <v>151940</v>
      </c>
      <c r="M623" s="2" t="s">
        <v>1955</v>
      </c>
      <c r="N623" s="17">
        <f>VLOOKUP(A623,[1]Sheet2!$B$1:$C$1336,2,FALSE)</f>
        <v>151940</v>
      </c>
      <c r="O623" s="37">
        <f>VLOOKUP(A623,PV_CF!$A$2:$K$1853,4,FALSE)</f>
        <v>43945</v>
      </c>
    </row>
    <row r="624" spans="1:15" hidden="1">
      <c r="A624" s="2" t="s">
        <v>7861</v>
      </c>
      <c r="B624" s="2" t="s">
        <v>7860</v>
      </c>
      <c r="C624" s="2" t="s">
        <v>4931</v>
      </c>
      <c r="D624" s="2" t="s">
        <v>4930</v>
      </c>
      <c r="E624" s="4">
        <v>43909</v>
      </c>
      <c r="F624" s="4">
        <v>43921</v>
      </c>
      <c r="G624" s="2" t="s">
        <v>7859</v>
      </c>
      <c r="H624" s="2" t="s">
        <v>4316</v>
      </c>
      <c r="I624" s="17">
        <v>10000</v>
      </c>
      <c r="J624" s="2" t="s">
        <v>7858</v>
      </c>
      <c r="K624" s="4">
        <v>43922</v>
      </c>
      <c r="L624" s="17">
        <v>10000</v>
      </c>
      <c r="M624" s="2" t="s">
        <v>1955</v>
      </c>
      <c r="N624" s="17">
        <f>VLOOKUP(A624,[1]Sheet2!$B$1:$C$1336,2,FALSE)</f>
        <v>10000</v>
      </c>
      <c r="O624" s="37">
        <f>VLOOKUP(A624,PV_CF!$A$2:$K$1853,4,FALSE)</f>
        <v>43945</v>
      </c>
    </row>
    <row r="625" spans="1:15" hidden="1">
      <c r="A625" s="2" t="s">
        <v>7857</v>
      </c>
      <c r="B625" s="2" t="s">
        <v>7856</v>
      </c>
      <c r="C625" s="2" t="s">
        <v>7855</v>
      </c>
      <c r="D625" s="2" t="s">
        <v>7854</v>
      </c>
      <c r="E625" s="4">
        <v>43909</v>
      </c>
      <c r="F625" s="4">
        <v>43930</v>
      </c>
      <c r="G625" s="2" t="s">
        <v>7853</v>
      </c>
      <c r="H625" s="2" t="s">
        <v>4604</v>
      </c>
      <c r="I625" s="17">
        <v>55000</v>
      </c>
      <c r="J625" s="2" t="s">
        <v>7852</v>
      </c>
      <c r="K625" s="4">
        <v>43928</v>
      </c>
      <c r="L625" s="17">
        <v>55000</v>
      </c>
      <c r="M625" s="2" t="s">
        <v>1955</v>
      </c>
      <c r="N625" s="17">
        <f>VLOOKUP(A625,[1]Sheet2!$B$1:$C$1336,2,FALSE)</f>
        <v>55000</v>
      </c>
      <c r="O625" s="37">
        <f>VLOOKUP(A625,PV_CF!$A$2:$K$1853,4,FALSE)</f>
        <v>43959</v>
      </c>
    </row>
    <row r="626" spans="1:15" hidden="1">
      <c r="A626" s="2" t="s">
        <v>896</v>
      </c>
      <c r="B626" s="2" t="s">
        <v>7851</v>
      </c>
      <c r="C626" s="2" t="s">
        <v>2506</v>
      </c>
      <c r="D626" s="2" t="s">
        <v>2505</v>
      </c>
      <c r="E626" s="4">
        <v>43909</v>
      </c>
      <c r="F626" s="4">
        <v>43921</v>
      </c>
      <c r="G626" s="2" t="s">
        <v>897</v>
      </c>
      <c r="H626" s="2" t="s">
        <v>4316</v>
      </c>
      <c r="I626" s="17">
        <v>60187.5</v>
      </c>
      <c r="J626" s="2" t="s">
        <v>895</v>
      </c>
      <c r="K626" s="4">
        <v>44075</v>
      </c>
      <c r="L626" s="17">
        <v>60187.5</v>
      </c>
      <c r="M626" s="2" t="s">
        <v>1955</v>
      </c>
      <c r="N626" s="17">
        <f>VLOOKUP(A626,[1]Sheet2!$B$1:$C$1336,2,FALSE)</f>
        <v>60187.5</v>
      </c>
      <c r="O626" s="37" t="e">
        <f>VLOOKUP(A626,PV_CF!$A$2:$K$1853,4,FALSE)</f>
        <v>#N/A</v>
      </c>
    </row>
    <row r="627" spans="1:15" hidden="1">
      <c r="A627" s="2" t="s">
        <v>7850</v>
      </c>
      <c r="B627" s="2" t="s">
        <v>7849</v>
      </c>
      <c r="C627" s="2" t="s">
        <v>4657</v>
      </c>
      <c r="D627" s="2" t="s">
        <v>4656</v>
      </c>
      <c r="E627" s="4">
        <v>43909</v>
      </c>
      <c r="F627" s="4">
        <v>43994</v>
      </c>
      <c r="G627" s="2" t="s">
        <v>7848</v>
      </c>
      <c r="H627" s="2" t="s">
        <v>4356</v>
      </c>
      <c r="I627" s="17">
        <v>70000</v>
      </c>
      <c r="J627" s="2" t="s">
        <v>7847</v>
      </c>
      <c r="K627" s="4">
        <v>44046</v>
      </c>
      <c r="L627" s="17">
        <v>70000</v>
      </c>
      <c r="M627" s="2" t="s">
        <v>1955</v>
      </c>
      <c r="N627" s="17">
        <f>VLOOKUP(A627,[1]Sheet2!$B$1:$C$1336,2,FALSE)</f>
        <v>70000</v>
      </c>
      <c r="O627" s="37">
        <f>VLOOKUP(A627,PV_CF!$A$2:$K$1853,4,FALSE)</f>
        <v>44057</v>
      </c>
    </row>
    <row r="628" spans="1:15" hidden="1">
      <c r="A628" s="2" t="s">
        <v>7846</v>
      </c>
      <c r="B628" s="2" t="s">
        <v>7845</v>
      </c>
      <c r="C628" s="2" t="s">
        <v>3296</v>
      </c>
      <c r="D628" s="2" t="s">
        <v>3295</v>
      </c>
      <c r="E628" s="4">
        <v>43910</v>
      </c>
      <c r="F628" s="4">
        <v>43912</v>
      </c>
      <c r="G628" s="2" t="s">
        <v>7844</v>
      </c>
      <c r="H628" s="2" t="s">
        <v>4959</v>
      </c>
      <c r="I628" s="17">
        <v>7000</v>
      </c>
      <c r="J628" s="2" t="s">
        <v>7843</v>
      </c>
      <c r="K628" s="4">
        <v>43922</v>
      </c>
      <c r="L628" s="17">
        <v>7000</v>
      </c>
      <c r="M628" s="2" t="s">
        <v>1955</v>
      </c>
      <c r="N628" s="17">
        <f>VLOOKUP(A628,[1]Sheet2!$B$1:$C$1336,2,FALSE)</f>
        <v>7000</v>
      </c>
      <c r="O628" s="37">
        <f>VLOOKUP(A628,PV_CF!$A$2:$K$1853,4,FALSE)</f>
        <v>43945</v>
      </c>
    </row>
    <row r="629" spans="1:15" hidden="1">
      <c r="A629" s="2" t="s">
        <v>7842</v>
      </c>
      <c r="B629" s="2" t="s">
        <v>7841</v>
      </c>
      <c r="C629" s="2" t="s">
        <v>2924</v>
      </c>
      <c r="D629" s="2" t="s">
        <v>2923</v>
      </c>
      <c r="E629" s="4">
        <v>43910</v>
      </c>
      <c r="F629" s="4">
        <v>43921</v>
      </c>
      <c r="G629" s="2" t="s">
        <v>7840</v>
      </c>
      <c r="H629" s="2" t="s">
        <v>4768</v>
      </c>
      <c r="I629" s="17">
        <v>246100</v>
      </c>
      <c r="J629" s="2" t="s">
        <v>7839</v>
      </c>
      <c r="K629" s="4">
        <v>43952</v>
      </c>
      <c r="L629" s="17">
        <v>246100</v>
      </c>
      <c r="M629" s="2" t="s">
        <v>1955</v>
      </c>
      <c r="N629" s="17">
        <f>VLOOKUP(A629,[1]Sheet2!$B$1:$C$1336,2,FALSE)</f>
        <v>246100</v>
      </c>
      <c r="O629" s="37">
        <f>VLOOKUP(A629,PV_CF!$A$2:$K$1853,4,FALSE)</f>
        <v>43994</v>
      </c>
    </row>
    <row r="630" spans="1:15" hidden="1">
      <c r="A630" s="2" t="s">
        <v>7838</v>
      </c>
      <c r="B630" s="2" t="s">
        <v>7837</v>
      </c>
      <c r="C630" s="2" t="s">
        <v>7836</v>
      </c>
      <c r="D630" s="2" t="s">
        <v>7835</v>
      </c>
      <c r="E630" s="4">
        <v>43910</v>
      </c>
      <c r="F630" s="4">
        <v>43921</v>
      </c>
      <c r="G630" s="2" t="s">
        <v>7834</v>
      </c>
      <c r="H630" s="2" t="s">
        <v>4316</v>
      </c>
      <c r="I630" s="17">
        <v>171895.5</v>
      </c>
      <c r="J630" s="2" t="s">
        <v>7833</v>
      </c>
      <c r="K630" s="4">
        <v>43922</v>
      </c>
      <c r="L630" s="17">
        <v>171895.5</v>
      </c>
      <c r="M630" s="2" t="s">
        <v>1955</v>
      </c>
      <c r="N630" s="17">
        <f>VLOOKUP(A630,[1]Sheet2!$B$1:$C$1336,2,FALSE)</f>
        <v>171895.5</v>
      </c>
      <c r="O630" s="37">
        <f>VLOOKUP(A630,PV_CF!$A$2:$K$1853,4,FALSE)</f>
        <v>43959</v>
      </c>
    </row>
    <row r="631" spans="1:15" hidden="1">
      <c r="A631" s="2" t="s">
        <v>7820</v>
      </c>
      <c r="B631" s="2" t="s">
        <v>7819</v>
      </c>
      <c r="C631" s="2" t="s">
        <v>3719</v>
      </c>
      <c r="D631" s="2" t="s">
        <v>3718</v>
      </c>
      <c r="E631" s="4">
        <v>44105</v>
      </c>
      <c r="F631" s="4">
        <v>43945</v>
      </c>
      <c r="G631" s="2" t="s">
        <v>7832</v>
      </c>
      <c r="H631" s="2" t="s">
        <v>5710</v>
      </c>
      <c r="I631" s="17">
        <v>133225</v>
      </c>
      <c r="J631" s="2" t="s">
        <v>7831</v>
      </c>
      <c r="K631" s="4">
        <v>43944</v>
      </c>
      <c r="L631" s="17">
        <v>133225</v>
      </c>
      <c r="M631" s="2" t="s">
        <v>1955</v>
      </c>
      <c r="N631" s="17">
        <f>VLOOKUP(A631,[1]Sheet2!$B$1:$C$1336,2,FALSE)</f>
        <v>932575</v>
      </c>
      <c r="O631" s="37">
        <f>VLOOKUP(A631,PV_CF!$A$2:$K$1853,4,FALSE)</f>
        <v>43951</v>
      </c>
    </row>
    <row r="632" spans="1:15" hidden="1">
      <c r="A632" s="2" t="s">
        <v>7820</v>
      </c>
      <c r="B632" s="2" t="s">
        <v>7819</v>
      </c>
      <c r="C632" s="2" t="s">
        <v>3719</v>
      </c>
      <c r="D632" s="2" t="s">
        <v>3718</v>
      </c>
      <c r="E632" s="4">
        <v>44105</v>
      </c>
      <c r="F632" s="4">
        <v>43976</v>
      </c>
      <c r="G632" s="2" t="s">
        <v>7830</v>
      </c>
      <c r="H632" s="2" t="s">
        <v>5710</v>
      </c>
      <c r="I632" s="17">
        <v>133225</v>
      </c>
      <c r="J632" s="2" t="s">
        <v>7829</v>
      </c>
      <c r="K632" s="4">
        <v>43973</v>
      </c>
      <c r="L632" s="17">
        <v>133225</v>
      </c>
      <c r="M632" s="2" t="s">
        <v>1955</v>
      </c>
      <c r="N632" s="17">
        <f>VLOOKUP(A632,[1]Sheet2!$B$1:$C$1336,2,FALSE)</f>
        <v>932575</v>
      </c>
      <c r="O632" s="37">
        <f>VLOOKUP(A632,PV_CF!$A$2:$K$1853,4,FALSE)</f>
        <v>43951</v>
      </c>
    </row>
    <row r="633" spans="1:15" hidden="1">
      <c r="A633" s="2" t="s">
        <v>7820</v>
      </c>
      <c r="B633" s="2" t="s">
        <v>7819</v>
      </c>
      <c r="C633" s="2" t="s">
        <v>3719</v>
      </c>
      <c r="D633" s="2" t="s">
        <v>3718</v>
      </c>
      <c r="E633" s="4">
        <v>44105</v>
      </c>
      <c r="F633" s="4">
        <v>44007</v>
      </c>
      <c r="G633" s="2" t="s">
        <v>7828</v>
      </c>
      <c r="H633" s="2" t="s">
        <v>5710</v>
      </c>
      <c r="I633" s="17">
        <v>133225</v>
      </c>
      <c r="J633" s="2" t="s">
        <v>7827</v>
      </c>
      <c r="K633" s="4">
        <v>44005</v>
      </c>
      <c r="L633" s="17">
        <v>133225</v>
      </c>
      <c r="M633" s="2" t="s">
        <v>1955</v>
      </c>
      <c r="N633" s="17">
        <f>VLOOKUP(A633,[1]Sheet2!$B$1:$C$1336,2,FALSE)</f>
        <v>932575</v>
      </c>
      <c r="O633" s="37">
        <f>VLOOKUP(A633,PV_CF!$A$2:$K$1853,4,FALSE)</f>
        <v>43951</v>
      </c>
    </row>
    <row r="634" spans="1:15" hidden="1">
      <c r="A634" s="2" t="s">
        <v>7820</v>
      </c>
      <c r="B634" s="2" t="s">
        <v>7819</v>
      </c>
      <c r="C634" s="2" t="s">
        <v>3719</v>
      </c>
      <c r="D634" s="2" t="s">
        <v>3718</v>
      </c>
      <c r="E634" s="4">
        <v>44105</v>
      </c>
      <c r="F634" s="4">
        <v>44036</v>
      </c>
      <c r="G634" s="2" t="s">
        <v>7826</v>
      </c>
      <c r="H634" s="2" t="s">
        <v>5710</v>
      </c>
      <c r="I634" s="17">
        <v>133225</v>
      </c>
      <c r="J634" s="2" t="s">
        <v>7825</v>
      </c>
      <c r="K634" s="4">
        <v>44046</v>
      </c>
      <c r="L634" s="17">
        <v>133225</v>
      </c>
      <c r="M634" s="2" t="s">
        <v>1955</v>
      </c>
      <c r="N634" s="17">
        <f>VLOOKUP(A634,[1]Sheet2!$B$1:$C$1336,2,FALSE)</f>
        <v>932575</v>
      </c>
      <c r="O634" s="37">
        <f>VLOOKUP(A634,PV_CF!$A$2:$K$1853,4,FALSE)</f>
        <v>43951</v>
      </c>
    </row>
    <row r="635" spans="1:15" hidden="1">
      <c r="A635" s="2" t="s">
        <v>7820</v>
      </c>
      <c r="B635" s="2" t="s">
        <v>7819</v>
      </c>
      <c r="C635" s="2" t="s">
        <v>3719</v>
      </c>
      <c r="D635" s="2" t="s">
        <v>3718</v>
      </c>
      <c r="E635" s="4">
        <v>44105</v>
      </c>
      <c r="F635" s="4">
        <v>44068</v>
      </c>
      <c r="G635" s="2" t="s">
        <v>7824</v>
      </c>
      <c r="H635" s="2" t="s">
        <v>5710</v>
      </c>
      <c r="I635" s="17">
        <v>133225</v>
      </c>
      <c r="J635" s="2" t="s">
        <v>7823</v>
      </c>
      <c r="K635" s="4">
        <v>44067</v>
      </c>
      <c r="L635" s="17">
        <v>133225</v>
      </c>
      <c r="M635" s="2" t="s">
        <v>1955</v>
      </c>
      <c r="N635" s="17">
        <f>VLOOKUP(A635,[1]Sheet2!$B$1:$C$1336,2,FALSE)</f>
        <v>932575</v>
      </c>
      <c r="O635" s="37">
        <f>VLOOKUP(A635,PV_CF!$A$2:$K$1853,4,FALSE)</f>
        <v>43951</v>
      </c>
    </row>
    <row r="636" spans="1:15" hidden="1">
      <c r="A636" s="2" t="s">
        <v>7820</v>
      </c>
      <c r="B636" s="2" t="s">
        <v>7819</v>
      </c>
      <c r="C636" s="2" t="s">
        <v>3719</v>
      </c>
      <c r="D636" s="2" t="s">
        <v>3718</v>
      </c>
      <c r="E636" s="4">
        <v>44105</v>
      </c>
      <c r="F636" s="4">
        <v>44099</v>
      </c>
      <c r="G636" s="2" t="s">
        <v>7822</v>
      </c>
      <c r="H636" s="2" t="s">
        <v>5710</v>
      </c>
      <c r="I636" s="17">
        <v>133225</v>
      </c>
      <c r="J636" s="2" t="s">
        <v>7821</v>
      </c>
      <c r="K636" s="4">
        <v>44098</v>
      </c>
      <c r="L636" s="17">
        <v>133225</v>
      </c>
      <c r="M636" s="2" t="s">
        <v>1955</v>
      </c>
      <c r="N636" s="17">
        <f>VLOOKUP(A636,[1]Sheet2!$B$1:$C$1336,2,FALSE)</f>
        <v>932575</v>
      </c>
      <c r="O636" s="37">
        <f>VLOOKUP(A636,PV_CF!$A$2:$K$1853,4,FALSE)</f>
        <v>43951</v>
      </c>
    </row>
    <row r="637" spans="1:15" hidden="1">
      <c r="A637" s="2" t="s">
        <v>7820</v>
      </c>
      <c r="B637" s="2" t="s">
        <v>7819</v>
      </c>
      <c r="C637" s="2" t="s">
        <v>3719</v>
      </c>
      <c r="D637" s="2" t="s">
        <v>3718</v>
      </c>
      <c r="E637" s="4">
        <v>44105</v>
      </c>
      <c r="F637" s="4">
        <v>44127</v>
      </c>
      <c r="G637" s="2" t="s">
        <v>7818</v>
      </c>
      <c r="H637" s="2" t="s">
        <v>5710</v>
      </c>
      <c r="I637" s="17">
        <v>133225</v>
      </c>
      <c r="J637" s="2" t="s">
        <v>7817</v>
      </c>
      <c r="K637" s="4">
        <v>44125</v>
      </c>
      <c r="L637" s="17">
        <v>133225</v>
      </c>
      <c r="M637" s="2" t="s">
        <v>1955</v>
      </c>
      <c r="N637" s="17">
        <f>VLOOKUP(A637,[1]Sheet2!$B$1:$C$1336,2,FALSE)</f>
        <v>932575</v>
      </c>
      <c r="O637" s="37">
        <f>VLOOKUP(A637,PV_CF!$A$2:$K$1853,4,FALSE)</f>
        <v>43951</v>
      </c>
    </row>
    <row r="638" spans="1:15" hidden="1">
      <c r="A638" s="2" t="s">
        <v>7811</v>
      </c>
      <c r="B638" s="2" t="s">
        <v>7810</v>
      </c>
      <c r="C638" s="2" t="s">
        <v>4066</v>
      </c>
      <c r="D638" s="2" t="s">
        <v>4065</v>
      </c>
      <c r="E638" s="4">
        <v>43913</v>
      </c>
      <c r="F638" s="4">
        <v>43914</v>
      </c>
      <c r="G638" s="2" t="s">
        <v>7816</v>
      </c>
      <c r="H638" s="2" t="s">
        <v>4241</v>
      </c>
      <c r="I638" s="17">
        <v>11934</v>
      </c>
      <c r="J638" s="2" t="s">
        <v>7808</v>
      </c>
      <c r="K638" s="4">
        <v>43914</v>
      </c>
      <c r="L638" s="17">
        <v>11934</v>
      </c>
      <c r="M638" s="2" t="s">
        <v>1955</v>
      </c>
      <c r="N638" s="17">
        <f>VLOOKUP(A638,[1]Sheet2!$B$1:$C$1336,2,FALSE)</f>
        <v>83555</v>
      </c>
      <c r="O638" s="37" t="e">
        <f>VLOOKUP(A638,PV_CF!$A$2:$K$1853,4,FALSE)</f>
        <v>#N/A</v>
      </c>
    </row>
    <row r="639" spans="1:15" hidden="1">
      <c r="A639" s="2" t="s">
        <v>7811</v>
      </c>
      <c r="B639" s="2" t="s">
        <v>7810</v>
      </c>
      <c r="C639" s="2" t="s">
        <v>4066</v>
      </c>
      <c r="D639" s="2" t="s">
        <v>4065</v>
      </c>
      <c r="E639" s="4">
        <v>43913</v>
      </c>
      <c r="F639" s="4">
        <v>43914</v>
      </c>
      <c r="G639" s="2" t="s">
        <v>7815</v>
      </c>
      <c r="H639" s="2" t="s">
        <v>4241</v>
      </c>
      <c r="I639" s="17">
        <v>6163</v>
      </c>
      <c r="J639" s="2" t="s">
        <v>7808</v>
      </c>
      <c r="K639" s="4">
        <v>43914</v>
      </c>
      <c r="L639" s="17">
        <v>6163</v>
      </c>
      <c r="M639" s="2" t="s">
        <v>1955</v>
      </c>
      <c r="N639" s="17">
        <f>VLOOKUP(A639,[1]Sheet2!$B$1:$C$1336,2,FALSE)</f>
        <v>83555</v>
      </c>
      <c r="O639" s="37" t="e">
        <f>VLOOKUP(A639,PV_CF!$A$2:$K$1853,4,FALSE)</f>
        <v>#N/A</v>
      </c>
    </row>
    <row r="640" spans="1:15" hidden="1">
      <c r="A640" s="2" t="s">
        <v>7811</v>
      </c>
      <c r="B640" s="2" t="s">
        <v>7810</v>
      </c>
      <c r="C640" s="2" t="s">
        <v>4066</v>
      </c>
      <c r="D640" s="2" t="s">
        <v>4065</v>
      </c>
      <c r="E640" s="4">
        <v>43913</v>
      </c>
      <c r="F640" s="4">
        <v>43914</v>
      </c>
      <c r="G640" s="2" t="s">
        <v>7814</v>
      </c>
      <c r="H640" s="2" t="s">
        <v>4241</v>
      </c>
      <c r="I640" s="17">
        <v>8330</v>
      </c>
      <c r="J640" s="2" t="s">
        <v>7808</v>
      </c>
      <c r="K640" s="4">
        <v>43914</v>
      </c>
      <c r="L640" s="17">
        <v>8330</v>
      </c>
      <c r="M640" s="2" t="s">
        <v>1955</v>
      </c>
      <c r="N640" s="17">
        <f>VLOOKUP(A640,[1]Sheet2!$B$1:$C$1336,2,FALSE)</f>
        <v>83555</v>
      </c>
      <c r="O640" s="37" t="e">
        <f>VLOOKUP(A640,PV_CF!$A$2:$K$1853,4,FALSE)</f>
        <v>#N/A</v>
      </c>
    </row>
    <row r="641" spans="1:15" hidden="1">
      <c r="A641" s="2" t="s">
        <v>7811</v>
      </c>
      <c r="B641" s="2" t="s">
        <v>7810</v>
      </c>
      <c r="C641" s="2" t="s">
        <v>4066</v>
      </c>
      <c r="D641" s="2" t="s">
        <v>4065</v>
      </c>
      <c r="E641" s="4">
        <v>43913</v>
      </c>
      <c r="F641" s="4">
        <v>43914</v>
      </c>
      <c r="G641" s="2" t="s">
        <v>7813</v>
      </c>
      <c r="H641" s="2" t="s">
        <v>4241</v>
      </c>
      <c r="I641" s="17">
        <v>30217</v>
      </c>
      <c r="J641" s="2" t="s">
        <v>7808</v>
      </c>
      <c r="K641" s="4">
        <v>43914</v>
      </c>
      <c r="L641" s="17">
        <v>30217</v>
      </c>
      <c r="M641" s="2" t="s">
        <v>1955</v>
      </c>
      <c r="N641" s="17">
        <f>VLOOKUP(A641,[1]Sheet2!$B$1:$C$1336,2,FALSE)</f>
        <v>83555</v>
      </c>
      <c r="O641" s="37" t="e">
        <f>VLOOKUP(A641,PV_CF!$A$2:$K$1853,4,FALSE)</f>
        <v>#N/A</v>
      </c>
    </row>
    <row r="642" spans="1:15" hidden="1">
      <c r="A642" s="2" t="s">
        <v>7811</v>
      </c>
      <c r="B642" s="2" t="s">
        <v>7810</v>
      </c>
      <c r="C642" s="2" t="s">
        <v>4066</v>
      </c>
      <c r="D642" s="2" t="s">
        <v>4065</v>
      </c>
      <c r="E642" s="4">
        <v>43913</v>
      </c>
      <c r="F642" s="4">
        <v>43914</v>
      </c>
      <c r="G642" s="2" t="s">
        <v>7812</v>
      </c>
      <c r="H642" s="2" t="s">
        <v>4241</v>
      </c>
      <c r="I642" s="17">
        <v>25925</v>
      </c>
      <c r="J642" s="2" t="s">
        <v>7808</v>
      </c>
      <c r="K642" s="4">
        <v>43914</v>
      </c>
      <c r="L642" s="17">
        <v>25925</v>
      </c>
      <c r="M642" s="2" t="s">
        <v>1955</v>
      </c>
      <c r="N642" s="17">
        <f>VLOOKUP(A642,[1]Sheet2!$B$1:$C$1336,2,FALSE)</f>
        <v>83555</v>
      </c>
      <c r="O642" s="37" t="e">
        <f>VLOOKUP(A642,PV_CF!$A$2:$K$1853,4,FALSE)</f>
        <v>#N/A</v>
      </c>
    </row>
    <row r="643" spans="1:15" hidden="1">
      <c r="A643" s="2" t="s">
        <v>7811</v>
      </c>
      <c r="B643" s="2" t="s">
        <v>7810</v>
      </c>
      <c r="C643" s="2" t="s">
        <v>4066</v>
      </c>
      <c r="D643" s="2" t="s">
        <v>4065</v>
      </c>
      <c r="E643" s="4">
        <v>43913</v>
      </c>
      <c r="F643" s="4">
        <v>43914</v>
      </c>
      <c r="G643" s="2" t="s">
        <v>7809</v>
      </c>
      <c r="H643" s="2" t="s">
        <v>4241</v>
      </c>
      <c r="I643" s="17">
        <v>986</v>
      </c>
      <c r="J643" s="2" t="s">
        <v>7808</v>
      </c>
      <c r="K643" s="4">
        <v>43914</v>
      </c>
      <c r="L643" s="17">
        <v>986</v>
      </c>
      <c r="M643" s="2" t="s">
        <v>1955</v>
      </c>
      <c r="N643" s="17">
        <f>VLOOKUP(A643,[1]Sheet2!$B$1:$C$1336,2,FALSE)</f>
        <v>83555</v>
      </c>
      <c r="O643" s="37" t="e">
        <f>VLOOKUP(A643,PV_CF!$A$2:$K$1853,4,FALSE)</f>
        <v>#N/A</v>
      </c>
    </row>
    <row r="644" spans="1:15" hidden="1">
      <c r="A644" s="2" t="s">
        <v>7807</v>
      </c>
      <c r="B644" s="2" t="s">
        <v>7806</v>
      </c>
      <c r="C644" s="2" t="s">
        <v>2494</v>
      </c>
      <c r="D644" s="2" t="s">
        <v>2493</v>
      </c>
      <c r="E644" s="4">
        <v>43914</v>
      </c>
      <c r="F644" s="4">
        <v>43951</v>
      </c>
      <c r="G644" s="2" t="s">
        <v>7805</v>
      </c>
      <c r="H644" s="2" t="s">
        <v>4322</v>
      </c>
      <c r="I644" s="17">
        <v>53500</v>
      </c>
      <c r="J644" s="2" t="s">
        <v>7804</v>
      </c>
      <c r="K644" s="4">
        <v>43983</v>
      </c>
      <c r="L644" s="17">
        <v>53500</v>
      </c>
      <c r="M644" s="2" t="s">
        <v>1955</v>
      </c>
      <c r="N644" s="17">
        <f>VLOOKUP(A644,[1]Sheet2!$B$1:$C$1336,2,FALSE)</f>
        <v>53500</v>
      </c>
      <c r="O644" s="37">
        <f>VLOOKUP(A644,PV_CF!$A$2:$K$1853,4,FALSE)</f>
        <v>44008</v>
      </c>
    </row>
    <row r="645" spans="1:15" hidden="1">
      <c r="A645" s="2" t="s">
        <v>7803</v>
      </c>
      <c r="B645" s="2" t="s">
        <v>7802</v>
      </c>
      <c r="C645" s="2" t="s">
        <v>3461</v>
      </c>
      <c r="D645" s="2" t="s">
        <v>3460</v>
      </c>
      <c r="E645" s="4">
        <v>43914</v>
      </c>
      <c r="F645" s="4">
        <v>43922</v>
      </c>
      <c r="G645" s="2" t="s">
        <v>7801</v>
      </c>
      <c r="H645" s="2" t="s">
        <v>4604</v>
      </c>
      <c r="I645" s="17">
        <v>96300</v>
      </c>
      <c r="J645" s="2" t="s">
        <v>7800</v>
      </c>
      <c r="K645" s="4">
        <v>43922</v>
      </c>
      <c r="L645" s="17">
        <v>96300</v>
      </c>
      <c r="M645" s="2" t="s">
        <v>1955</v>
      </c>
      <c r="N645" s="17">
        <f>VLOOKUP(A645,[1]Sheet2!$B$1:$C$1336,2,FALSE)</f>
        <v>96300</v>
      </c>
      <c r="O645" s="37" t="e">
        <f>VLOOKUP(A645,PV_CF!$A$2:$K$1853,4,FALSE)</f>
        <v>#N/A</v>
      </c>
    </row>
    <row r="646" spans="1:15" hidden="1">
      <c r="A646" s="2" t="s">
        <v>7799</v>
      </c>
      <c r="B646" s="2" t="s">
        <v>7798</v>
      </c>
      <c r="C646" s="2" t="s">
        <v>2673</v>
      </c>
      <c r="D646" s="2" t="s">
        <v>2672</v>
      </c>
      <c r="E646" s="4">
        <v>43914</v>
      </c>
      <c r="F646" s="4">
        <v>43924</v>
      </c>
      <c r="G646" s="2" t="s">
        <v>7797</v>
      </c>
      <c r="H646" s="2" t="s">
        <v>4316</v>
      </c>
      <c r="I646" s="17">
        <v>14000</v>
      </c>
      <c r="J646" s="2" t="s">
        <v>7796</v>
      </c>
      <c r="K646" s="4">
        <v>43924</v>
      </c>
      <c r="L646" s="17">
        <v>14000</v>
      </c>
      <c r="M646" s="2" t="s">
        <v>1955</v>
      </c>
      <c r="N646" s="17">
        <f>VLOOKUP(A646,[1]Sheet2!$B$1:$C$1336,2,FALSE)</f>
        <v>14000</v>
      </c>
      <c r="O646" s="37">
        <f>VLOOKUP(A646,PV_CF!$A$2:$K$1853,4,FALSE)</f>
        <v>43959</v>
      </c>
    </row>
    <row r="647" spans="1:15" hidden="1">
      <c r="A647" s="2" t="s">
        <v>7773</v>
      </c>
      <c r="B647" s="2" t="s">
        <v>7772</v>
      </c>
      <c r="C647" s="2" t="s">
        <v>2175</v>
      </c>
      <c r="D647" s="2" t="s">
        <v>2174</v>
      </c>
      <c r="E647" s="4">
        <v>44105</v>
      </c>
      <c r="F647" s="4">
        <v>43945</v>
      </c>
      <c r="G647" s="2" t="s">
        <v>7795</v>
      </c>
      <c r="H647" s="2" t="s">
        <v>5041</v>
      </c>
      <c r="I647" s="17">
        <v>48500</v>
      </c>
      <c r="J647" s="2" t="s">
        <v>7794</v>
      </c>
      <c r="K647" s="4">
        <v>43943</v>
      </c>
      <c r="L647" s="17">
        <v>48500</v>
      </c>
      <c r="M647" s="2" t="s">
        <v>1955</v>
      </c>
      <c r="N647" s="17">
        <f>VLOOKUP(A647,[1]Sheet2!$B$1:$C$1336,2,FALSE)</f>
        <v>285000</v>
      </c>
      <c r="O647" s="37">
        <f>VLOOKUP(A647,PV_CF!$A$2:$K$1853,4,FALSE)</f>
        <v>43951</v>
      </c>
    </row>
    <row r="648" spans="1:15" hidden="1">
      <c r="A648" s="2" t="s">
        <v>7773</v>
      </c>
      <c r="B648" s="2" t="s">
        <v>7772</v>
      </c>
      <c r="C648" s="2" t="s">
        <v>2175</v>
      </c>
      <c r="D648" s="2" t="s">
        <v>2174</v>
      </c>
      <c r="E648" s="4">
        <v>44105</v>
      </c>
      <c r="F648" s="4">
        <v>43976</v>
      </c>
      <c r="G648" s="2" t="s">
        <v>7793</v>
      </c>
      <c r="H648" s="2" t="s">
        <v>5041</v>
      </c>
      <c r="I648" s="17">
        <v>21500</v>
      </c>
      <c r="J648" s="2" t="s">
        <v>7792</v>
      </c>
      <c r="K648" s="4">
        <v>43973</v>
      </c>
      <c r="L648" s="17">
        <v>21500</v>
      </c>
      <c r="M648" s="2" t="s">
        <v>1955</v>
      </c>
      <c r="N648" s="17">
        <f>VLOOKUP(A648,[1]Sheet2!$B$1:$C$1336,2,FALSE)</f>
        <v>285000</v>
      </c>
      <c r="O648" s="37">
        <f>VLOOKUP(A648,PV_CF!$A$2:$K$1853,4,FALSE)</f>
        <v>43951</v>
      </c>
    </row>
    <row r="649" spans="1:15" hidden="1">
      <c r="A649" s="2" t="s">
        <v>7773</v>
      </c>
      <c r="B649" s="2" t="s">
        <v>7772</v>
      </c>
      <c r="C649" s="2" t="s">
        <v>2175</v>
      </c>
      <c r="D649" s="2" t="s">
        <v>2174</v>
      </c>
      <c r="E649" s="4">
        <v>44105</v>
      </c>
      <c r="F649" s="4">
        <v>44007</v>
      </c>
      <c r="G649" s="2" t="s">
        <v>7791</v>
      </c>
      <c r="H649" s="2" t="s">
        <v>5041</v>
      </c>
      <c r="I649" s="17">
        <v>21500</v>
      </c>
      <c r="J649" s="2" t="s">
        <v>7790</v>
      </c>
      <c r="K649" s="4">
        <v>44005</v>
      </c>
      <c r="L649" s="17">
        <v>21500</v>
      </c>
      <c r="M649" s="2" t="s">
        <v>1955</v>
      </c>
      <c r="N649" s="17">
        <f>VLOOKUP(A649,[1]Sheet2!$B$1:$C$1336,2,FALSE)</f>
        <v>285000</v>
      </c>
      <c r="O649" s="37">
        <f>VLOOKUP(A649,PV_CF!$A$2:$K$1853,4,FALSE)</f>
        <v>43951</v>
      </c>
    </row>
    <row r="650" spans="1:15" hidden="1">
      <c r="A650" s="2" t="s">
        <v>7773</v>
      </c>
      <c r="B650" s="2" t="s">
        <v>7772</v>
      </c>
      <c r="C650" s="2" t="s">
        <v>2175</v>
      </c>
      <c r="D650" s="2" t="s">
        <v>2174</v>
      </c>
      <c r="E650" s="4">
        <v>44105</v>
      </c>
      <c r="F650" s="4">
        <v>44036</v>
      </c>
      <c r="G650" s="2" t="s">
        <v>7789</v>
      </c>
      <c r="H650" s="2" t="s">
        <v>5041</v>
      </c>
      <c r="I650" s="17">
        <v>21500</v>
      </c>
      <c r="J650" s="2" t="s">
        <v>7788</v>
      </c>
      <c r="K650" s="4">
        <v>44033</v>
      </c>
      <c r="L650" s="17">
        <v>21500</v>
      </c>
      <c r="M650" s="2" t="s">
        <v>1955</v>
      </c>
      <c r="N650" s="17">
        <f>VLOOKUP(A650,[1]Sheet2!$B$1:$C$1336,2,FALSE)</f>
        <v>285000</v>
      </c>
      <c r="O650" s="37">
        <f>VLOOKUP(A650,PV_CF!$A$2:$K$1853,4,FALSE)</f>
        <v>43951</v>
      </c>
    </row>
    <row r="651" spans="1:15" hidden="1">
      <c r="A651" s="2" t="s">
        <v>7773</v>
      </c>
      <c r="B651" s="2" t="s">
        <v>7772</v>
      </c>
      <c r="C651" s="2" t="s">
        <v>2175</v>
      </c>
      <c r="D651" s="2" t="s">
        <v>2174</v>
      </c>
      <c r="E651" s="4">
        <v>44105</v>
      </c>
      <c r="F651" s="4">
        <v>44068</v>
      </c>
      <c r="G651" s="2" t="s">
        <v>7787</v>
      </c>
      <c r="H651" s="2" t="s">
        <v>5041</v>
      </c>
      <c r="I651" s="17">
        <v>21500</v>
      </c>
      <c r="J651" s="2" t="s">
        <v>7786</v>
      </c>
      <c r="K651" s="4">
        <v>44067</v>
      </c>
      <c r="L651" s="17">
        <v>21500</v>
      </c>
      <c r="M651" s="2" t="s">
        <v>1955</v>
      </c>
      <c r="N651" s="17">
        <f>VLOOKUP(A651,[1]Sheet2!$B$1:$C$1336,2,FALSE)</f>
        <v>285000</v>
      </c>
      <c r="O651" s="37">
        <f>VLOOKUP(A651,PV_CF!$A$2:$K$1853,4,FALSE)</f>
        <v>43951</v>
      </c>
    </row>
    <row r="652" spans="1:15" hidden="1">
      <c r="A652" s="2" t="s">
        <v>7773</v>
      </c>
      <c r="B652" s="2" t="s">
        <v>7772</v>
      </c>
      <c r="C652" s="2" t="s">
        <v>2175</v>
      </c>
      <c r="D652" s="2" t="s">
        <v>2174</v>
      </c>
      <c r="E652" s="4">
        <v>44105</v>
      </c>
      <c r="F652" s="4">
        <v>44099</v>
      </c>
      <c r="G652" s="2" t="s">
        <v>7785</v>
      </c>
      <c r="H652" s="2" t="s">
        <v>5041</v>
      </c>
      <c r="I652" s="17">
        <v>21500</v>
      </c>
      <c r="J652" s="2" t="s">
        <v>7784</v>
      </c>
      <c r="K652" s="4">
        <v>44097</v>
      </c>
      <c r="L652" s="17">
        <v>21500</v>
      </c>
      <c r="M652" s="2" t="s">
        <v>1955</v>
      </c>
      <c r="N652" s="17">
        <f>VLOOKUP(A652,[1]Sheet2!$B$1:$C$1336,2,FALSE)</f>
        <v>285000</v>
      </c>
      <c r="O652" s="37">
        <f>VLOOKUP(A652,PV_CF!$A$2:$K$1853,4,FALSE)</f>
        <v>43951</v>
      </c>
    </row>
    <row r="653" spans="1:15" hidden="1">
      <c r="A653" s="2" t="s">
        <v>7773</v>
      </c>
      <c r="B653" s="2" t="s">
        <v>7772</v>
      </c>
      <c r="C653" s="2" t="s">
        <v>2175</v>
      </c>
      <c r="D653" s="2" t="s">
        <v>2174</v>
      </c>
      <c r="E653" s="4">
        <v>44105</v>
      </c>
      <c r="F653" s="4">
        <v>44126</v>
      </c>
      <c r="G653" s="2" t="s">
        <v>7783</v>
      </c>
      <c r="H653" s="2" t="s">
        <v>5041</v>
      </c>
      <c r="I653" s="17">
        <v>21500</v>
      </c>
      <c r="J653" s="2" t="s">
        <v>7782</v>
      </c>
      <c r="K653" s="4">
        <v>44125</v>
      </c>
      <c r="L653" s="17">
        <v>21500</v>
      </c>
      <c r="M653" s="2" t="s">
        <v>1955</v>
      </c>
      <c r="N653" s="17">
        <f>VLOOKUP(A653,[1]Sheet2!$B$1:$C$1336,2,FALSE)</f>
        <v>285000</v>
      </c>
      <c r="O653" s="37">
        <f>VLOOKUP(A653,PV_CF!$A$2:$K$1853,4,FALSE)</f>
        <v>43951</v>
      </c>
    </row>
    <row r="654" spans="1:15" hidden="1">
      <c r="A654" s="2" t="s">
        <v>7773</v>
      </c>
      <c r="B654" s="2" t="s">
        <v>7772</v>
      </c>
      <c r="C654" s="2" t="s">
        <v>2175</v>
      </c>
      <c r="D654" s="2" t="s">
        <v>2174</v>
      </c>
      <c r="E654" s="4">
        <v>44105</v>
      </c>
      <c r="F654" s="4">
        <v>44160</v>
      </c>
      <c r="G654" s="2" t="s">
        <v>7781</v>
      </c>
      <c r="H654" s="2" t="s">
        <v>5041</v>
      </c>
      <c r="I654" s="17">
        <v>21500</v>
      </c>
      <c r="J654" s="2" t="s">
        <v>7780</v>
      </c>
      <c r="K654" s="4">
        <v>44158</v>
      </c>
      <c r="L654" s="17">
        <v>21500</v>
      </c>
      <c r="M654" s="2" t="s">
        <v>1955</v>
      </c>
      <c r="N654" s="17">
        <f>VLOOKUP(A654,[1]Sheet2!$B$1:$C$1336,2,FALSE)</f>
        <v>285000</v>
      </c>
      <c r="O654" s="37">
        <f>VLOOKUP(A654,PV_CF!$A$2:$K$1853,4,FALSE)</f>
        <v>43951</v>
      </c>
    </row>
    <row r="655" spans="1:15" hidden="1">
      <c r="A655" s="2" t="s">
        <v>7773</v>
      </c>
      <c r="B655" s="2" t="s">
        <v>7772</v>
      </c>
      <c r="C655" s="2" t="s">
        <v>2175</v>
      </c>
      <c r="D655" s="2" t="s">
        <v>2174</v>
      </c>
      <c r="E655" s="4">
        <v>44105</v>
      </c>
      <c r="F655" s="4">
        <v>44190</v>
      </c>
      <c r="G655" s="2" t="s">
        <v>7779</v>
      </c>
      <c r="H655" s="2" t="s">
        <v>5041</v>
      </c>
      <c r="I655" s="17">
        <v>21500</v>
      </c>
      <c r="J655" s="2" t="s">
        <v>7778</v>
      </c>
      <c r="K655" s="4">
        <v>44188</v>
      </c>
      <c r="L655" s="17">
        <v>21500</v>
      </c>
      <c r="M655" s="2" t="s">
        <v>1955</v>
      </c>
      <c r="N655" s="17">
        <f>VLOOKUP(A655,[1]Sheet2!$B$1:$C$1336,2,FALSE)</f>
        <v>285000</v>
      </c>
      <c r="O655" s="37">
        <f>VLOOKUP(A655,PV_CF!$A$2:$K$1853,4,FALSE)</f>
        <v>43951</v>
      </c>
    </row>
    <row r="656" spans="1:15" hidden="1">
      <c r="A656" s="2" t="s">
        <v>7773</v>
      </c>
      <c r="B656" s="2" t="s">
        <v>7772</v>
      </c>
      <c r="C656" s="2" t="s">
        <v>2175</v>
      </c>
      <c r="D656" s="2" t="s">
        <v>2174</v>
      </c>
      <c r="E656" s="4">
        <v>44105</v>
      </c>
      <c r="F656" s="4">
        <v>44221</v>
      </c>
      <c r="G656" s="2" t="s">
        <v>7777</v>
      </c>
      <c r="H656" s="2" t="s">
        <v>5041</v>
      </c>
      <c r="I656" s="17">
        <v>21500</v>
      </c>
      <c r="J656" s="2" t="s">
        <v>7776</v>
      </c>
      <c r="K656" s="4">
        <v>44218</v>
      </c>
      <c r="L656" s="17">
        <v>21500</v>
      </c>
      <c r="M656" s="2" t="s">
        <v>1955</v>
      </c>
      <c r="N656" s="17">
        <f>VLOOKUP(A656,[1]Sheet2!$B$1:$C$1336,2,FALSE)</f>
        <v>285000</v>
      </c>
      <c r="O656" s="37">
        <f>VLOOKUP(A656,PV_CF!$A$2:$K$1853,4,FALSE)</f>
        <v>43951</v>
      </c>
    </row>
    <row r="657" spans="1:15" hidden="1">
      <c r="A657" s="2" t="s">
        <v>7773</v>
      </c>
      <c r="B657" s="2" t="s">
        <v>7772</v>
      </c>
      <c r="C657" s="2" t="s">
        <v>2175</v>
      </c>
      <c r="D657" s="2" t="s">
        <v>2174</v>
      </c>
      <c r="E657" s="4">
        <v>44105</v>
      </c>
      <c r="F657" s="4">
        <v>44252</v>
      </c>
      <c r="G657" s="2" t="s">
        <v>7775</v>
      </c>
      <c r="H657" s="2" t="s">
        <v>5041</v>
      </c>
      <c r="I657" s="17">
        <v>21500</v>
      </c>
      <c r="J657" s="2" t="s">
        <v>7774</v>
      </c>
      <c r="K657" s="4">
        <v>44245</v>
      </c>
      <c r="L657" s="17">
        <v>21500</v>
      </c>
      <c r="M657" s="2" t="s">
        <v>1955</v>
      </c>
      <c r="N657" s="17">
        <f>VLOOKUP(A657,[1]Sheet2!$B$1:$C$1336,2,FALSE)</f>
        <v>285000</v>
      </c>
      <c r="O657" s="37">
        <f>VLOOKUP(A657,PV_CF!$A$2:$K$1853,4,FALSE)</f>
        <v>43951</v>
      </c>
    </row>
    <row r="658" spans="1:15" hidden="1">
      <c r="A658" s="2" t="s">
        <v>7773</v>
      </c>
      <c r="B658" s="2" t="s">
        <v>7772</v>
      </c>
      <c r="C658" s="2" t="s">
        <v>2175</v>
      </c>
      <c r="D658" s="2" t="s">
        <v>2174</v>
      </c>
      <c r="E658" s="4">
        <v>44105</v>
      </c>
      <c r="F658" s="4">
        <v>44280</v>
      </c>
      <c r="G658" s="2" t="s">
        <v>7771</v>
      </c>
      <c r="H658" s="2" t="s">
        <v>5041</v>
      </c>
      <c r="I658" s="17">
        <v>21500</v>
      </c>
      <c r="J658" s="2" t="s">
        <v>7770</v>
      </c>
      <c r="K658" s="4">
        <v>44280</v>
      </c>
      <c r="L658" s="17">
        <v>21500</v>
      </c>
      <c r="M658" s="2" t="s">
        <v>1955</v>
      </c>
      <c r="N658" s="17">
        <f>VLOOKUP(A658,[1]Sheet2!$B$1:$C$1336,2,FALSE)</f>
        <v>285000</v>
      </c>
      <c r="O658" s="37">
        <f>VLOOKUP(A658,PV_CF!$A$2:$K$1853,4,FALSE)</f>
        <v>43951</v>
      </c>
    </row>
    <row r="659" spans="1:15" hidden="1">
      <c r="A659" s="2" t="s">
        <v>7747</v>
      </c>
      <c r="B659" s="2" t="s">
        <v>7746</v>
      </c>
      <c r="C659" s="2" t="s">
        <v>2181</v>
      </c>
      <c r="D659" s="2" t="s">
        <v>2180</v>
      </c>
      <c r="E659" s="4">
        <v>44105</v>
      </c>
      <c r="F659" s="4">
        <v>43945</v>
      </c>
      <c r="G659" s="2" t="s">
        <v>7769</v>
      </c>
      <c r="H659" s="2" t="s">
        <v>5041</v>
      </c>
      <c r="I659" s="17">
        <v>48500</v>
      </c>
      <c r="J659" s="2" t="s">
        <v>7768</v>
      </c>
      <c r="K659" s="4">
        <v>43943</v>
      </c>
      <c r="L659" s="17">
        <v>48500</v>
      </c>
      <c r="M659" s="2" t="s">
        <v>1955</v>
      </c>
      <c r="N659" s="17">
        <f>VLOOKUP(A659,[1]Sheet2!$B$1:$C$1336,2,FALSE)</f>
        <v>285000</v>
      </c>
      <c r="O659" s="37">
        <f>VLOOKUP(A659,PV_CF!$A$2:$K$1853,4,FALSE)</f>
        <v>43951</v>
      </c>
    </row>
    <row r="660" spans="1:15" hidden="1">
      <c r="A660" s="2" t="s">
        <v>7747</v>
      </c>
      <c r="B660" s="2" t="s">
        <v>7746</v>
      </c>
      <c r="C660" s="2" t="s">
        <v>2181</v>
      </c>
      <c r="D660" s="2" t="s">
        <v>2180</v>
      </c>
      <c r="E660" s="4">
        <v>44105</v>
      </c>
      <c r="F660" s="4">
        <v>43976</v>
      </c>
      <c r="G660" s="2" t="s">
        <v>7767</v>
      </c>
      <c r="H660" s="2" t="s">
        <v>5041</v>
      </c>
      <c r="I660" s="17">
        <v>21500</v>
      </c>
      <c r="J660" s="2" t="s">
        <v>7766</v>
      </c>
      <c r="K660" s="4">
        <v>43973</v>
      </c>
      <c r="L660" s="17">
        <v>21500</v>
      </c>
      <c r="M660" s="2" t="s">
        <v>1955</v>
      </c>
      <c r="N660" s="17">
        <f>VLOOKUP(A660,[1]Sheet2!$B$1:$C$1336,2,FALSE)</f>
        <v>285000</v>
      </c>
      <c r="O660" s="37">
        <f>VLOOKUP(A660,PV_CF!$A$2:$K$1853,4,FALSE)</f>
        <v>43951</v>
      </c>
    </row>
    <row r="661" spans="1:15" hidden="1">
      <c r="A661" s="2" t="s">
        <v>7747</v>
      </c>
      <c r="B661" s="2" t="s">
        <v>7746</v>
      </c>
      <c r="C661" s="2" t="s">
        <v>2181</v>
      </c>
      <c r="D661" s="2" t="s">
        <v>2180</v>
      </c>
      <c r="E661" s="4">
        <v>44105</v>
      </c>
      <c r="F661" s="4">
        <v>44007</v>
      </c>
      <c r="G661" s="2" t="s">
        <v>7765</v>
      </c>
      <c r="H661" s="2" t="s">
        <v>5041</v>
      </c>
      <c r="I661" s="17">
        <v>21500</v>
      </c>
      <c r="J661" s="2" t="s">
        <v>7764</v>
      </c>
      <c r="K661" s="4">
        <v>44005</v>
      </c>
      <c r="L661" s="17">
        <v>21500</v>
      </c>
      <c r="M661" s="2" t="s">
        <v>1955</v>
      </c>
      <c r="N661" s="17">
        <f>VLOOKUP(A661,[1]Sheet2!$B$1:$C$1336,2,FALSE)</f>
        <v>285000</v>
      </c>
      <c r="O661" s="37">
        <f>VLOOKUP(A661,PV_CF!$A$2:$K$1853,4,FALSE)</f>
        <v>43951</v>
      </c>
    </row>
    <row r="662" spans="1:15" hidden="1">
      <c r="A662" s="2" t="s">
        <v>7747</v>
      </c>
      <c r="B662" s="2" t="s">
        <v>7746</v>
      </c>
      <c r="C662" s="2" t="s">
        <v>2181</v>
      </c>
      <c r="D662" s="2" t="s">
        <v>2180</v>
      </c>
      <c r="E662" s="4">
        <v>44105</v>
      </c>
      <c r="F662" s="4">
        <v>44036</v>
      </c>
      <c r="G662" s="2" t="s">
        <v>7763</v>
      </c>
      <c r="H662" s="2" t="s">
        <v>5041</v>
      </c>
      <c r="I662" s="17">
        <v>21500</v>
      </c>
      <c r="J662" s="2" t="s">
        <v>7762</v>
      </c>
      <c r="K662" s="4">
        <v>44033</v>
      </c>
      <c r="L662" s="17">
        <v>21500</v>
      </c>
      <c r="M662" s="2" t="s">
        <v>1955</v>
      </c>
      <c r="N662" s="17">
        <f>VLOOKUP(A662,[1]Sheet2!$B$1:$C$1336,2,FALSE)</f>
        <v>285000</v>
      </c>
      <c r="O662" s="37">
        <f>VLOOKUP(A662,PV_CF!$A$2:$K$1853,4,FALSE)</f>
        <v>43951</v>
      </c>
    </row>
    <row r="663" spans="1:15" hidden="1">
      <c r="A663" s="2" t="s">
        <v>7747</v>
      </c>
      <c r="B663" s="2" t="s">
        <v>7746</v>
      </c>
      <c r="C663" s="2" t="s">
        <v>2181</v>
      </c>
      <c r="D663" s="2" t="s">
        <v>2180</v>
      </c>
      <c r="E663" s="4">
        <v>44105</v>
      </c>
      <c r="F663" s="4">
        <v>44068</v>
      </c>
      <c r="G663" s="2" t="s">
        <v>7761</v>
      </c>
      <c r="H663" s="2" t="s">
        <v>5041</v>
      </c>
      <c r="I663" s="17">
        <v>21500</v>
      </c>
      <c r="J663" s="2" t="s">
        <v>7760</v>
      </c>
      <c r="K663" s="4">
        <v>44067</v>
      </c>
      <c r="L663" s="17">
        <v>21500</v>
      </c>
      <c r="M663" s="2" t="s">
        <v>1955</v>
      </c>
      <c r="N663" s="17">
        <f>VLOOKUP(A663,[1]Sheet2!$B$1:$C$1336,2,FALSE)</f>
        <v>285000</v>
      </c>
      <c r="O663" s="37">
        <f>VLOOKUP(A663,PV_CF!$A$2:$K$1853,4,FALSE)</f>
        <v>43951</v>
      </c>
    </row>
    <row r="664" spans="1:15" hidden="1">
      <c r="A664" s="2" t="s">
        <v>7747</v>
      </c>
      <c r="B664" s="2" t="s">
        <v>7746</v>
      </c>
      <c r="C664" s="2" t="s">
        <v>2181</v>
      </c>
      <c r="D664" s="2" t="s">
        <v>2180</v>
      </c>
      <c r="E664" s="4">
        <v>44105</v>
      </c>
      <c r="F664" s="4">
        <v>44099</v>
      </c>
      <c r="G664" s="2" t="s">
        <v>7759</v>
      </c>
      <c r="H664" s="2" t="s">
        <v>5041</v>
      </c>
      <c r="I664" s="17">
        <v>21500</v>
      </c>
      <c r="J664" s="2" t="s">
        <v>7758</v>
      </c>
      <c r="K664" s="4">
        <v>44098</v>
      </c>
      <c r="L664" s="17">
        <v>21500</v>
      </c>
      <c r="M664" s="2" t="s">
        <v>1955</v>
      </c>
      <c r="N664" s="17">
        <f>VLOOKUP(A664,[1]Sheet2!$B$1:$C$1336,2,FALSE)</f>
        <v>285000</v>
      </c>
      <c r="O664" s="37">
        <f>VLOOKUP(A664,PV_CF!$A$2:$K$1853,4,FALSE)</f>
        <v>43951</v>
      </c>
    </row>
    <row r="665" spans="1:15" hidden="1">
      <c r="A665" s="2" t="s">
        <v>7747</v>
      </c>
      <c r="B665" s="2" t="s">
        <v>7746</v>
      </c>
      <c r="C665" s="2" t="s">
        <v>2181</v>
      </c>
      <c r="D665" s="2" t="s">
        <v>2180</v>
      </c>
      <c r="E665" s="4">
        <v>44105</v>
      </c>
      <c r="F665" s="4">
        <v>44126</v>
      </c>
      <c r="G665" s="2" t="s">
        <v>7757</v>
      </c>
      <c r="H665" s="2" t="s">
        <v>5041</v>
      </c>
      <c r="I665" s="17">
        <v>21500</v>
      </c>
      <c r="J665" s="2" t="s">
        <v>7756</v>
      </c>
      <c r="K665" s="4">
        <v>44125</v>
      </c>
      <c r="L665" s="17">
        <v>21500</v>
      </c>
      <c r="M665" s="2" t="s">
        <v>1955</v>
      </c>
      <c r="N665" s="17">
        <f>VLOOKUP(A665,[1]Sheet2!$B$1:$C$1336,2,FALSE)</f>
        <v>285000</v>
      </c>
      <c r="O665" s="37">
        <f>VLOOKUP(A665,PV_CF!$A$2:$K$1853,4,FALSE)</f>
        <v>43951</v>
      </c>
    </row>
    <row r="666" spans="1:15" hidden="1">
      <c r="A666" s="2" t="s">
        <v>7747</v>
      </c>
      <c r="B666" s="2" t="s">
        <v>7746</v>
      </c>
      <c r="C666" s="2" t="s">
        <v>2181</v>
      </c>
      <c r="D666" s="2" t="s">
        <v>2180</v>
      </c>
      <c r="E666" s="4">
        <v>44105</v>
      </c>
      <c r="F666" s="4">
        <v>44160</v>
      </c>
      <c r="G666" s="2" t="s">
        <v>7755</v>
      </c>
      <c r="H666" s="2" t="s">
        <v>5041</v>
      </c>
      <c r="I666" s="17">
        <v>21500</v>
      </c>
      <c r="J666" s="2" t="s">
        <v>7754</v>
      </c>
      <c r="K666" s="4">
        <v>44159</v>
      </c>
      <c r="L666" s="17">
        <v>21500</v>
      </c>
      <c r="M666" s="2" t="s">
        <v>1955</v>
      </c>
      <c r="N666" s="17">
        <f>VLOOKUP(A666,[1]Sheet2!$B$1:$C$1336,2,FALSE)</f>
        <v>285000</v>
      </c>
      <c r="O666" s="37">
        <f>VLOOKUP(A666,PV_CF!$A$2:$K$1853,4,FALSE)</f>
        <v>43951</v>
      </c>
    </row>
    <row r="667" spans="1:15" hidden="1">
      <c r="A667" s="2" t="s">
        <v>7747</v>
      </c>
      <c r="B667" s="2" t="s">
        <v>7746</v>
      </c>
      <c r="C667" s="2" t="s">
        <v>2181</v>
      </c>
      <c r="D667" s="2" t="s">
        <v>2180</v>
      </c>
      <c r="E667" s="4">
        <v>44105</v>
      </c>
      <c r="F667" s="4">
        <v>44190</v>
      </c>
      <c r="G667" s="2" t="s">
        <v>7753</v>
      </c>
      <c r="H667" s="2" t="s">
        <v>5041</v>
      </c>
      <c r="I667" s="17">
        <v>21500</v>
      </c>
      <c r="J667" s="2" t="s">
        <v>7752</v>
      </c>
      <c r="K667" s="4">
        <v>44188</v>
      </c>
      <c r="L667" s="17">
        <v>21500</v>
      </c>
      <c r="M667" s="2" t="s">
        <v>1955</v>
      </c>
      <c r="N667" s="17">
        <f>VLOOKUP(A667,[1]Sheet2!$B$1:$C$1336,2,FALSE)</f>
        <v>285000</v>
      </c>
      <c r="O667" s="37">
        <f>VLOOKUP(A667,PV_CF!$A$2:$K$1853,4,FALSE)</f>
        <v>43951</v>
      </c>
    </row>
    <row r="668" spans="1:15" hidden="1">
      <c r="A668" s="2" t="s">
        <v>7747</v>
      </c>
      <c r="B668" s="2" t="s">
        <v>7746</v>
      </c>
      <c r="C668" s="2" t="s">
        <v>2181</v>
      </c>
      <c r="D668" s="2" t="s">
        <v>2180</v>
      </c>
      <c r="E668" s="4">
        <v>44105</v>
      </c>
      <c r="F668" s="4">
        <v>44586</v>
      </c>
      <c r="G668" s="2" t="s">
        <v>7751</v>
      </c>
      <c r="H668" s="2" t="s">
        <v>5041</v>
      </c>
      <c r="I668" s="17">
        <v>21500</v>
      </c>
      <c r="J668" s="2" t="s">
        <v>7750</v>
      </c>
      <c r="K668" s="4">
        <v>44218</v>
      </c>
      <c r="L668" s="17">
        <v>21500</v>
      </c>
      <c r="M668" s="2" t="s">
        <v>1955</v>
      </c>
      <c r="N668" s="17">
        <f>VLOOKUP(A668,[1]Sheet2!$B$1:$C$1336,2,FALSE)</f>
        <v>285000</v>
      </c>
      <c r="O668" s="37">
        <f>VLOOKUP(A668,PV_CF!$A$2:$K$1853,4,FALSE)</f>
        <v>43951</v>
      </c>
    </row>
    <row r="669" spans="1:15" hidden="1">
      <c r="A669" s="2" t="s">
        <v>7747</v>
      </c>
      <c r="B669" s="2" t="s">
        <v>7746</v>
      </c>
      <c r="C669" s="2" t="s">
        <v>2181</v>
      </c>
      <c r="D669" s="2" t="s">
        <v>2180</v>
      </c>
      <c r="E669" s="4">
        <v>44105</v>
      </c>
      <c r="F669" s="4">
        <v>44252</v>
      </c>
      <c r="G669" s="2" t="s">
        <v>7749</v>
      </c>
      <c r="H669" s="2" t="s">
        <v>5041</v>
      </c>
      <c r="I669" s="17">
        <v>21500</v>
      </c>
      <c r="J669" s="2" t="s">
        <v>7748</v>
      </c>
      <c r="K669" s="4">
        <v>44245</v>
      </c>
      <c r="L669" s="17">
        <v>21500</v>
      </c>
      <c r="M669" s="2" t="s">
        <v>1955</v>
      </c>
      <c r="N669" s="17">
        <f>VLOOKUP(A669,[1]Sheet2!$B$1:$C$1336,2,FALSE)</f>
        <v>285000</v>
      </c>
      <c r="O669" s="37">
        <f>VLOOKUP(A669,PV_CF!$A$2:$K$1853,4,FALSE)</f>
        <v>43951</v>
      </c>
    </row>
    <row r="670" spans="1:15" hidden="1">
      <c r="A670" s="2" t="s">
        <v>7747</v>
      </c>
      <c r="B670" s="2" t="s">
        <v>7746</v>
      </c>
      <c r="C670" s="2" t="s">
        <v>2181</v>
      </c>
      <c r="D670" s="2" t="s">
        <v>2180</v>
      </c>
      <c r="E670" s="4">
        <v>44105</v>
      </c>
      <c r="F670" s="4">
        <v>44645</v>
      </c>
      <c r="G670" s="2" t="s">
        <v>7745</v>
      </c>
      <c r="H670" s="2" t="s">
        <v>5041</v>
      </c>
      <c r="I670" s="17">
        <v>21500</v>
      </c>
      <c r="J670" s="2" t="s">
        <v>7744</v>
      </c>
      <c r="K670" s="4">
        <v>44280</v>
      </c>
      <c r="L670" s="17">
        <v>21500</v>
      </c>
      <c r="M670" s="2" t="s">
        <v>1955</v>
      </c>
      <c r="N670" s="17">
        <f>VLOOKUP(A670,[1]Sheet2!$B$1:$C$1336,2,FALSE)</f>
        <v>285000</v>
      </c>
      <c r="O670" s="37">
        <f>VLOOKUP(A670,PV_CF!$A$2:$K$1853,4,FALSE)</f>
        <v>43951</v>
      </c>
    </row>
    <row r="671" spans="1:15" hidden="1">
      <c r="A671" s="2" t="s">
        <v>7741</v>
      </c>
      <c r="B671" s="2" t="s">
        <v>7740</v>
      </c>
      <c r="C671" s="2" t="s">
        <v>6819</v>
      </c>
      <c r="D671" s="2" t="s">
        <v>6818</v>
      </c>
      <c r="E671" s="4">
        <v>43917</v>
      </c>
      <c r="F671" s="4">
        <v>43951</v>
      </c>
      <c r="G671" s="2" t="s">
        <v>7743</v>
      </c>
      <c r="H671" s="2" t="s">
        <v>4316</v>
      </c>
      <c r="I671" s="17">
        <v>34000</v>
      </c>
      <c r="J671" s="2" t="s">
        <v>7742</v>
      </c>
      <c r="K671" s="4">
        <v>43983</v>
      </c>
      <c r="L671" s="17">
        <v>34000</v>
      </c>
      <c r="M671" s="2" t="s">
        <v>1955</v>
      </c>
      <c r="N671" s="17">
        <f>VLOOKUP(A671,[1]Sheet2!$B$1:$C$1336,2,FALSE)</f>
        <v>68000</v>
      </c>
      <c r="O671" s="37">
        <f>VLOOKUP(A671,PV_CF!$A$2:$K$1853,4,FALSE)</f>
        <v>44008</v>
      </c>
    </row>
    <row r="672" spans="1:15" hidden="1">
      <c r="A672" s="2" t="s">
        <v>7741</v>
      </c>
      <c r="B672" s="2" t="s">
        <v>7740</v>
      </c>
      <c r="C672" s="2" t="s">
        <v>6819</v>
      </c>
      <c r="D672" s="2" t="s">
        <v>6818</v>
      </c>
      <c r="E672" s="4">
        <v>43917</v>
      </c>
      <c r="F672" s="4">
        <v>43980</v>
      </c>
      <c r="G672" s="2" t="s">
        <v>436</v>
      </c>
      <c r="H672" s="2" t="s">
        <v>4316</v>
      </c>
      <c r="I672" s="17">
        <v>34000</v>
      </c>
      <c r="J672" s="2" t="s">
        <v>434</v>
      </c>
      <c r="K672" s="4">
        <v>43983</v>
      </c>
      <c r="L672" s="17">
        <v>34000</v>
      </c>
      <c r="M672" s="2" t="s">
        <v>1955</v>
      </c>
      <c r="N672" s="17">
        <f>VLOOKUP(A672,[1]Sheet2!$B$1:$C$1336,2,FALSE)</f>
        <v>68000</v>
      </c>
      <c r="O672" s="37">
        <f>VLOOKUP(A672,PV_CF!$A$2:$K$1853,4,FALSE)</f>
        <v>44008</v>
      </c>
    </row>
    <row r="673" spans="1:15" hidden="1">
      <c r="A673" s="2" t="s">
        <v>7739</v>
      </c>
      <c r="B673" s="2" t="s">
        <v>7738</v>
      </c>
      <c r="C673" s="2" t="s">
        <v>7737</v>
      </c>
      <c r="D673" s="2" t="s">
        <v>7736</v>
      </c>
      <c r="E673" s="4">
        <v>43917</v>
      </c>
      <c r="F673" s="4">
        <v>43951</v>
      </c>
      <c r="G673" s="2" t="s">
        <v>7735</v>
      </c>
      <c r="H673" s="2" t="s">
        <v>4316</v>
      </c>
      <c r="I673" s="17">
        <v>85000</v>
      </c>
      <c r="J673" s="2" t="s">
        <v>7734</v>
      </c>
      <c r="K673" s="4">
        <v>43983</v>
      </c>
      <c r="L673" s="17">
        <v>85000</v>
      </c>
      <c r="M673" s="2" t="s">
        <v>1955</v>
      </c>
      <c r="N673" s="17">
        <f>VLOOKUP(A673,[1]Sheet2!$B$1:$C$1336,2,FALSE)</f>
        <v>85000</v>
      </c>
      <c r="O673" s="37">
        <f>VLOOKUP(A673,PV_CF!$A$2:$K$1853,4,FALSE)</f>
        <v>43994</v>
      </c>
    </row>
    <row r="674" spans="1:15" hidden="1">
      <c r="A674" s="2" t="s">
        <v>390</v>
      </c>
      <c r="B674" s="2" t="s">
        <v>7733</v>
      </c>
      <c r="C674" s="2" t="s">
        <v>2448</v>
      </c>
      <c r="D674" s="2" t="s">
        <v>2447</v>
      </c>
      <c r="E674" s="4">
        <v>43921</v>
      </c>
      <c r="F674" s="4">
        <v>43936</v>
      </c>
      <c r="G674" s="2" t="s">
        <v>391</v>
      </c>
      <c r="H674" s="2" t="s">
        <v>5153</v>
      </c>
      <c r="I674" s="17">
        <v>23540</v>
      </c>
      <c r="J674" s="2" t="s">
        <v>389</v>
      </c>
      <c r="K674" s="4">
        <v>43952</v>
      </c>
      <c r="L674" s="17">
        <v>23540</v>
      </c>
      <c r="M674" s="2" t="s">
        <v>1955</v>
      </c>
      <c r="N674" s="17">
        <f>VLOOKUP(A674,[1]Sheet2!$B$1:$C$1336,2,FALSE)</f>
        <v>23540</v>
      </c>
      <c r="O674" s="37">
        <f>VLOOKUP(A674,PV_CF!$A$2:$K$1853,4,FALSE)</f>
        <v>43973</v>
      </c>
    </row>
    <row r="675" spans="1:15" hidden="1">
      <c r="A675" s="2" t="s">
        <v>7728</v>
      </c>
      <c r="B675" s="2" t="s">
        <v>7727</v>
      </c>
      <c r="C675" s="2" t="s">
        <v>6321</v>
      </c>
      <c r="D675" s="2" t="s">
        <v>6320</v>
      </c>
      <c r="E675" s="4">
        <v>43921</v>
      </c>
      <c r="F675" s="4">
        <v>43945</v>
      </c>
      <c r="G675" s="2" t="s">
        <v>7732</v>
      </c>
      <c r="H675" s="2" t="s">
        <v>5153</v>
      </c>
      <c r="I675" s="17">
        <v>22000</v>
      </c>
      <c r="J675" s="2" t="s">
        <v>7731</v>
      </c>
      <c r="K675" s="4">
        <v>43943</v>
      </c>
      <c r="L675" s="17">
        <v>22000</v>
      </c>
      <c r="M675" s="2" t="s">
        <v>1955</v>
      </c>
      <c r="N675" s="17">
        <f>VLOOKUP(A675,[1]Sheet2!$B$1:$C$1336,2,FALSE)</f>
        <v>66000</v>
      </c>
      <c r="O675" s="37">
        <f>VLOOKUP(A675,PV_CF!$A$2:$K$1853,4,FALSE)</f>
        <v>43951</v>
      </c>
    </row>
    <row r="676" spans="1:15" hidden="1">
      <c r="A676" s="2" t="s">
        <v>7728</v>
      </c>
      <c r="B676" s="2" t="s">
        <v>7727</v>
      </c>
      <c r="C676" s="2" t="s">
        <v>6321</v>
      </c>
      <c r="D676" s="2" t="s">
        <v>6320</v>
      </c>
      <c r="E676" s="4">
        <v>43921</v>
      </c>
      <c r="F676" s="4">
        <v>43976</v>
      </c>
      <c r="G676" s="2" t="s">
        <v>7730</v>
      </c>
      <c r="H676" s="2" t="s">
        <v>5153</v>
      </c>
      <c r="I676" s="17">
        <v>22000</v>
      </c>
      <c r="J676" s="2" t="s">
        <v>7729</v>
      </c>
      <c r="K676" s="4">
        <v>43973</v>
      </c>
      <c r="L676" s="17">
        <v>22000</v>
      </c>
      <c r="M676" s="2" t="s">
        <v>1955</v>
      </c>
      <c r="N676" s="17">
        <f>VLOOKUP(A676,[1]Sheet2!$B$1:$C$1336,2,FALSE)</f>
        <v>66000</v>
      </c>
      <c r="O676" s="37">
        <f>VLOOKUP(A676,PV_CF!$A$2:$K$1853,4,FALSE)</f>
        <v>43951</v>
      </c>
    </row>
    <row r="677" spans="1:15" hidden="1">
      <c r="A677" s="2" t="s">
        <v>7728</v>
      </c>
      <c r="B677" s="2" t="s">
        <v>7727</v>
      </c>
      <c r="C677" s="2" t="s">
        <v>6321</v>
      </c>
      <c r="D677" s="2" t="s">
        <v>6320</v>
      </c>
      <c r="E677" s="4">
        <v>43921</v>
      </c>
      <c r="F677" s="4">
        <v>44007</v>
      </c>
      <c r="G677" s="2" t="s">
        <v>7726</v>
      </c>
      <c r="H677" s="2" t="s">
        <v>5153</v>
      </c>
      <c r="I677" s="17">
        <v>22000</v>
      </c>
      <c r="J677" s="2" t="s">
        <v>7725</v>
      </c>
      <c r="K677" s="4">
        <v>44006</v>
      </c>
      <c r="L677" s="17">
        <v>22000</v>
      </c>
      <c r="M677" s="2" t="s">
        <v>1955</v>
      </c>
      <c r="N677" s="17">
        <f>VLOOKUP(A677,[1]Sheet2!$B$1:$C$1336,2,FALSE)</f>
        <v>66000</v>
      </c>
      <c r="O677" s="37">
        <f>VLOOKUP(A677,PV_CF!$A$2:$K$1853,4,FALSE)</f>
        <v>43951</v>
      </c>
    </row>
    <row r="678" spans="1:15" hidden="1">
      <c r="A678" s="2" t="s">
        <v>7724</v>
      </c>
      <c r="B678" s="2" t="s">
        <v>7723</v>
      </c>
      <c r="C678" s="2" t="s">
        <v>2143</v>
      </c>
      <c r="D678" s="2" t="s">
        <v>2142</v>
      </c>
      <c r="E678" s="4">
        <v>43921</v>
      </c>
      <c r="F678" s="4">
        <v>43951</v>
      </c>
      <c r="G678" s="2" t="s">
        <v>7722</v>
      </c>
      <c r="H678" s="2" t="s">
        <v>4316</v>
      </c>
      <c r="I678" s="17">
        <v>323140</v>
      </c>
      <c r="J678" s="2" t="s">
        <v>7721</v>
      </c>
      <c r="K678" s="4">
        <v>43983</v>
      </c>
      <c r="L678" s="17">
        <v>323140</v>
      </c>
      <c r="M678" s="2" t="s">
        <v>1955</v>
      </c>
      <c r="N678" s="17">
        <f>VLOOKUP(A678,[1]Sheet2!$B$1:$C$1336,2,FALSE)</f>
        <v>323140</v>
      </c>
      <c r="O678" s="37" t="e">
        <f>VLOOKUP(A678,PV_CF!$A$2:$K$1853,4,FALSE)</f>
        <v>#N/A</v>
      </c>
    </row>
    <row r="679" spans="1:15" hidden="1">
      <c r="A679" s="2" t="s">
        <v>145</v>
      </c>
      <c r="B679" s="2" t="s">
        <v>142</v>
      </c>
      <c r="C679" s="2" t="s">
        <v>4561</v>
      </c>
      <c r="D679" s="2" t="s">
        <v>4560</v>
      </c>
      <c r="E679" s="4">
        <v>43921</v>
      </c>
      <c r="F679" s="4">
        <v>43951</v>
      </c>
      <c r="G679" s="2" t="s">
        <v>394</v>
      </c>
      <c r="H679" s="2" t="s">
        <v>4316</v>
      </c>
      <c r="I679" s="17">
        <v>128400</v>
      </c>
      <c r="J679" s="2" t="s">
        <v>393</v>
      </c>
      <c r="K679" s="4">
        <v>43952</v>
      </c>
      <c r="L679" s="17">
        <v>128400</v>
      </c>
      <c r="M679" s="2" t="s">
        <v>1955</v>
      </c>
      <c r="N679" s="17">
        <f>VLOOKUP(A679,[1]Sheet2!$B$1:$C$1336,2,FALSE)</f>
        <v>128400</v>
      </c>
      <c r="O679" s="37">
        <f>VLOOKUP(A679,PV_CF!$A$2:$K$1853,4,FALSE)</f>
        <v>43994</v>
      </c>
    </row>
    <row r="680" spans="1:15" hidden="1">
      <c r="A680" s="2" t="s">
        <v>7718</v>
      </c>
      <c r="B680" s="2" t="s">
        <v>7717</v>
      </c>
      <c r="C680" s="2" t="s">
        <v>3392</v>
      </c>
      <c r="D680" s="2" t="s">
        <v>3391</v>
      </c>
      <c r="E680" s="4">
        <v>43921</v>
      </c>
      <c r="F680" s="4">
        <v>43966</v>
      </c>
      <c r="G680" s="2" t="s">
        <v>7720</v>
      </c>
      <c r="H680" s="2" t="s">
        <v>4941</v>
      </c>
      <c r="I680" s="17">
        <v>299172</v>
      </c>
      <c r="J680" s="2" t="s">
        <v>7719</v>
      </c>
      <c r="K680" s="4">
        <v>43966</v>
      </c>
      <c r="L680" s="17">
        <v>299172</v>
      </c>
      <c r="M680" s="2" t="s">
        <v>1955</v>
      </c>
      <c r="N680" s="17">
        <f>VLOOKUP(A680,[1]Sheet2!$B$1:$C$1336,2,FALSE)</f>
        <v>498620</v>
      </c>
      <c r="O680" s="37">
        <f>VLOOKUP(A680,PV_CF!$A$2:$K$1853,4,FALSE)</f>
        <v>43994</v>
      </c>
    </row>
    <row r="681" spans="1:15" hidden="1">
      <c r="A681" s="2" t="s">
        <v>7718</v>
      </c>
      <c r="B681" s="2" t="s">
        <v>7717</v>
      </c>
      <c r="C681" s="2" t="s">
        <v>3392</v>
      </c>
      <c r="D681" s="2" t="s">
        <v>3391</v>
      </c>
      <c r="E681" s="4">
        <v>43921</v>
      </c>
      <c r="F681" s="4">
        <v>44043</v>
      </c>
      <c r="G681" s="2" t="s">
        <v>902</v>
      </c>
      <c r="H681" s="2" t="s">
        <v>4941</v>
      </c>
      <c r="I681" s="17">
        <v>199448</v>
      </c>
      <c r="J681" s="2" t="s">
        <v>900</v>
      </c>
      <c r="K681" s="4">
        <v>44075</v>
      </c>
      <c r="L681" s="17">
        <v>199448</v>
      </c>
      <c r="M681" s="2" t="s">
        <v>1955</v>
      </c>
      <c r="N681" s="17">
        <f>VLOOKUP(A681,[1]Sheet2!$B$1:$C$1336,2,FALSE)</f>
        <v>498620</v>
      </c>
      <c r="O681" s="37">
        <f>VLOOKUP(A681,PV_CF!$A$2:$K$1853,4,FALSE)</f>
        <v>43994</v>
      </c>
    </row>
    <row r="682" spans="1:15" hidden="1">
      <c r="A682" s="2" t="s">
        <v>7712</v>
      </c>
      <c r="B682" s="2" t="s">
        <v>7711</v>
      </c>
      <c r="C682" s="2" t="s">
        <v>6899</v>
      </c>
      <c r="D682" s="2" t="s">
        <v>6898</v>
      </c>
      <c r="E682" s="4">
        <v>44105</v>
      </c>
      <c r="F682" s="4">
        <v>43950</v>
      </c>
      <c r="G682" s="2" t="s">
        <v>7716</v>
      </c>
      <c r="H682" s="2" t="s">
        <v>4452</v>
      </c>
      <c r="I682" s="17">
        <v>880000</v>
      </c>
      <c r="J682" s="2" t="s">
        <v>7715</v>
      </c>
      <c r="K682" s="4">
        <v>43983</v>
      </c>
      <c r="L682" s="17">
        <v>880000</v>
      </c>
      <c r="M682" s="2" t="s">
        <v>1955</v>
      </c>
      <c r="N682" s="17">
        <f>VLOOKUP(A682,[1]Sheet2!$B$1:$C$1336,2,FALSE)</f>
        <v>4400000</v>
      </c>
      <c r="O682" s="37">
        <f>VLOOKUP(A682,PV_CF!$A$2:$K$1853,4,FALSE)</f>
        <v>44008</v>
      </c>
    </row>
    <row r="683" spans="1:15" hidden="1">
      <c r="A683" s="2" t="s">
        <v>7712</v>
      </c>
      <c r="B683" s="2" t="s">
        <v>7711</v>
      </c>
      <c r="C683" s="2" t="s">
        <v>6899</v>
      </c>
      <c r="D683" s="2" t="s">
        <v>6898</v>
      </c>
      <c r="E683" s="4">
        <v>44105</v>
      </c>
      <c r="F683" s="4">
        <v>44035</v>
      </c>
      <c r="G683" s="2" t="s">
        <v>7714</v>
      </c>
      <c r="H683" s="2" t="s">
        <v>4452</v>
      </c>
      <c r="I683" s="17">
        <v>2200000</v>
      </c>
      <c r="J683" s="2" t="s">
        <v>7713</v>
      </c>
      <c r="K683" s="4">
        <v>44166</v>
      </c>
      <c r="L683" s="17">
        <v>2200000</v>
      </c>
      <c r="M683" s="2" t="s">
        <v>1955</v>
      </c>
      <c r="N683" s="17">
        <f>VLOOKUP(A683,[1]Sheet2!$B$1:$C$1336,2,FALSE)</f>
        <v>4400000</v>
      </c>
      <c r="O683" s="37">
        <f>VLOOKUP(A683,PV_CF!$A$2:$K$1853,4,FALSE)</f>
        <v>44008</v>
      </c>
    </row>
    <row r="684" spans="1:15" hidden="1">
      <c r="A684" s="2" t="s">
        <v>7712</v>
      </c>
      <c r="B684" s="2" t="s">
        <v>7711</v>
      </c>
      <c r="C684" s="2" t="s">
        <v>6899</v>
      </c>
      <c r="D684" s="2" t="s">
        <v>6898</v>
      </c>
      <c r="E684" s="4">
        <v>44105</v>
      </c>
      <c r="F684" s="4">
        <v>44241</v>
      </c>
      <c r="G684" s="2" t="s">
        <v>7710</v>
      </c>
      <c r="H684" s="2" t="s">
        <v>4452</v>
      </c>
      <c r="I684" s="17">
        <v>1320000</v>
      </c>
      <c r="J684" s="2" t="s">
        <v>7709</v>
      </c>
      <c r="K684" s="4">
        <v>44312</v>
      </c>
      <c r="L684" s="17">
        <v>1320000</v>
      </c>
      <c r="M684" s="2" t="s">
        <v>1955</v>
      </c>
      <c r="N684" s="17">
        <f>VLOOKUP(A684,[1]Sheet2!$B$1:$C$1336,2,FALSE)</f>
        <v>4400000</v>
      </c>
      <c r="O684" s="37">
        <f>VLOOKUP(A684,PV_CF!$A$2:$K$1853,4,FALSE)</f>
        <v>44008</v>
      </c>
    </row>
    <row r="685" spans="1:15" hidden="1">
      <c r="A685" s="2" t="s">
        <v>7704</v>
      </c>
      <c r="B685" s="2" t="s">
        <v>7703</v>
      </c>
      <c r="C685" s="2" t="s">
        <v>5933</v>
      </c>
      <c r="D685" s="2" t="s">
        <v>5932</v>
      </c>
      <c r="E685" s="4">
        <v>43924</v>
      </c>
      <c r="F685" s="4">
        <v>43945</v>
      </c>
      <c r="G685" s="2" t="s">
        <v>7708</v>
      </c>
      <c r="H685" s="2" t="s">
        <v>5153</v>
      </c>
      <c r="I685" s="17">
        <v>22000</v>
      </c>
      <c r="J685" s="2" t="s">
        <v>7707</v>
      </c>
      <c r="K685" s="4">
        <v>43943</v>
      </c>
      <c r="L685" s="17">
        <v>22000</v>
      </c>
      <c r="M685" s="2" t="s">
        <v>1955</v>
      </c>
      <c r="N685" s="17">
        <f>VLOOKUP(A685,[1]Sheet2!$B$1:$C$1336,2,FALSE)</f>
        <v>66000</v>
      </c>
      <c r="O685" s="37">
        <f>VLOOKUP(A685,PV_CF!$A$2:$K$1853,4,FALSE)</f>
        <v>43948</v>
      </c>
    </row>
    <row r="686" spans="1:15" hidden="1">
      <c r="A686" s="2" t="s">
        <v>7704</v>
      </c>
      <c r="B686" s="2" t="s">
        <v>7703</v>
      </c>
      <c r="C686" s="2" t="s">
        <v>5933</v>
      </c>
      <c r="D686" s="2" t="s">
        <v>5932</v>
      </c>
      <c r="E686" s="4">
        <v>43924</v>
      </c>
      <c r="F686" s="4">
        <v>43976</v>
      </c>
      <c r="G686" s="2" t="s">
        <v>7706</v>
      </c>
      <c r="H686" s="2" t="s">
        <v>5153</v>
      </c>
      <c r="I686" s="17">
        <v>22000</v>
      </c>
      <c r="J686" s="2" t="s">
        <v>7705</v>
      </c>
      <c r="K686" s="4">
        <v>43972</v>
      </c>
      <c r="L686" s="17">
        <v>22000</v>
      </c>
      <c r="M686" s="2" t="s">
        <v>1955</v>
      </c>
      <c r="N686" s="17">
        <f>VLOOKUP(A686,[1]Sheet2!$B$1:$C$1336,2,FALSE)</f>
        <v>66000</v>
      </c>
      <c r="O686" s="37">
        <f>VLOOKUP(A686,PV_CF!$A$2:$K$1853,4,FALSE)</f>
        <v>43948</v>
      </c>
    </row>
    <row r="687" spans="1:15" hidden="1">
      <c r="A687" s="2" t="s">
        <v>7704</v>
      </c>
      <c r="B687" s="2" t="s">
        <v>7703</v>
      </c>
      <c r="C687" s="2" t="s">
        <v>5933</v>
      </c>
      <c r="D687" s="2" t="s">
        <v>5932</v>
      </c>
      <c r="E687" s="4">
        <v>43924</v>
      </c>
      <c r="F687" s="4">
        <v>44007</v>
      </c>
      <c r="G687" s="2" t="s">
        <v>7702</v>
      </c>
      <c r="H687" s="2" t="s">
        <v>5153</v>
      </c>
      <c r="I687" s="17">
        <v>22000</v>
      </c>
      <c r="J687" s="2" t="s">
        <v>7701</v>
      </c>
      <c r="K687" s="4">
        <v>44006</v>
      </c>
      <c r="L687" s="17">
        <v>22000</v>
      </c>
      <c r="M687" s="2" t="s">
        <v>1955</v>
      </c>
      <c r="N687" s="17">
        <f>VLOOKUP(A687,[1]Sheet2!$B$1:$C$1336,2,FALSE)</f>
        <v>66000</v>
      </c>
      <c r="O687" s="37">
        <f>VLOOKUP(A687,PV_CF!$A$2:$K$1853,4,FALSE)</f>
        <v>43948</v>
      </c>
    </row>
    <row r="688" spans="1:15" hidden="1">
      <c r="A688" s="2" t="s">
        <v>7700</v>
      </c>
      <c r="B688" s="2" t="s">
        <v>7699</v>
      </c>
      <c r="C688" s="2" t="s">
        <v>6258</v>
      </c>
      <c r="D688" s="2" t="s">
        <v>6257</v>
      </c>
      <c r="E688" s="4">
        <v>43929</v>
      </c>
      <c r="F688" s="4">
        <v>43951</v>
      </c>
      <c r="G688" s="2" t="s">
        <v>7698</v>
      </c>
      <c r="H688" s="2" t="s">
        <v>4452</v>
      </c>
      <c r="I688" s="17">
        <v>38520</v>
      </c>
      <c r="J688" s="2" t="s">
        <v>7697</v>
      </c>
      <c r="K688" s="4">
        <v>43983</v>
      </c>
      <c r="L688" s="17">
        <v>38520</v>
      </c>
      <c r="M688" s="2" t="s">
        <v>1955</v>
      </c>
      <c r="N688" s="17">
        <f>VLOOKUP(A688,[1]Sheet2!$B$1:$C$1336,2,FALSE)</f>
        <v>38520</v>
      </c>
      <c r="O688" s="37">
        <f>VLOOKUP(A688,PV_CF!$A$2:$K$1853,4,FALSE)</f>
        <v>44008</v>
      </c>
    </row>
    <row r="689" spans="1:15" hidden="1">
      <c r="A689" s="2" t="s">
        <v>7696</v>
      </c>
      <c r="B689" s="2" t="s">
        <v>7695</v>
      </c>
      <c r="C689" s="2" t="s">
        <v>2886</v>
      </c>
      <c r="D689" s="2" t="s">
        <v>2885</v>
      </c>
      <c r="E689" s="4">
        <v>43929</v>
      </c>
      <c r="F689" s="4">
        <v>43936</v>
      </c>
      <c r="G689" s="2" t="s">
        <v>7694</v>
      </c>
      <c r="H689" s="2" t="s">
        <v>4959</v>
      </c>
      <c r="I689" s="17">
        <v>26750</v>
      </c>
      <c r="J689" s="2" t="s">
        <v>7693</v>
      </c>
      <c r="K689" s="4">
        <v>43952</v>
      </c>
      <c r="L689" s="17">
        <v>26750</v>
      </c>
      <c r="M689" s="2" t="s">
        <v>1955</v>
      </c>
      <c r="N689" s="17">
        <f>VLOOKUP(A689,[1]Sheet2!$B$1:$C$1336,2,FALSE)</f>
        <v>26750</v>
      </c>
      <c r="O689" s="37" t="e">
        <f>VLOOKUP(A689,PV_CF!$A$2:$K$1853,4,FALSE)</f>
        <v>#N/A</v>
      </c>
    </row>
    <row r="690" spans="1:15" hidden="1">
      <c r="A690" s="2" t="s">
        <v>7692</v>
      </c>
      <c r="B690" s="2" t="s">
        <v>7691</v>
      </c>
      <c r="C690" s="2" t="s">
        <v>3461</v>
      </c>
      <c r="D690" s="2" t="s">
        <v>3460</v>
      </c>
      <c r="E690" s="4">
        <v>43929</v>
      </c>
      <c r="F690" s="4">
        <v>43948</v>
      </c>
      <c r="G690" s="2" t="s">
        <v>7690</v>
      </c>
      <c r="H690" s="2" t="s">
        <v>4361</v>
      </c>
      <c r="I690" s="17">
        <v>214000</v>
      </c>
      <c r="J690" s="2" t="s">
        <v>7689</v>
      </c>
      <c r="K690" s="4">
        <v>43936</v>
      </c>
      <c r="L690" s="17">
        <v>214000</v>
      </c>
      <c r="M690" s="2" t="s">
        <v>1955</v>
      </c>
      <c r="N690" s="17">
        <f>VLOOKUP(A690,[1]Sheet2!$B$1:$C$1336,2,FALSE)</f>
        <v>214000</v>
      </c>
      <c r="O690" s="37" t="e">
        <f>VLOOKUP(A690,PV_CF!$A$2:$K$1853,4,FALSE)</f>
        <v>#N/A</v>
      </c>
    </row>
    <row r="691" spans="1:15" hidden="1">
      <c r="A691" s="2" t="s">
        <v>360</v>
      </c>
      <c r="B691" s="2" t="s">
        <v>7688</v>
      </c>
      <c r="C691" s="2" t="s">
        <v>3650</v>
      </c>
      <c r="D691" s="2" t="s">
        <v>3649</v>
      </c>
      <c r="E691" s="4">
        <v>43929</v>
      </c>
      <c r="F691" s="4">
        <v>43948</v>
      </c>
      <c r="G691" s="2" t="s">
        <v>361</v>
      </c>
      <c r="H691" s="2" t="s">
        <v>4361</v>
      </c>
      <c r="I691" s="17">
        <v>321000</v>
      </c>
      <c r="J691" s="2" t="s">
        <v>359</v>
      </c>
      <c r="K691" s="4">
        <v>43936</v>
      </c>
      <c r="L691" s="17">
        <v>321000</v>
      </c>
      <c r="M691" s="2" t="s">
        <v>1955</v>
      </c>
      <c r="N691" s="17">
        <f>VLOOKUP(A691,[1]Sheet2!$B$1:$C$1336,2,FALSE)</f>
        <v>321000</v>
      </c>
      <c r="O691" s="37">
        <f>VLOOKUP(A691,PV_CF!$A$2:$K$1853,4,FALSE)</f>
        <v>43959</v>
      </c>
    </row>
    <row r="692" spans="1:15" hidden="1">
      <c r="A692" s="2" t="s">
        <v>7687</v>
      </c>
      <c r="B692" s="2" t="s">
        <v>7686</v>
      </c>
      <c r="C692" s="2" t="s">
        <v>4364</v>
      </c>
      <c r="D692" s="2" t="s">
        <v>4363</v>
      </c>
      <c r="E692" s="4">
        <v>43929</v>
      </c>
      <c r="F692" s="4">
        <v>43948</v>
      </c>
      <c r="G692" s="2" t="s">
        <v>7685</v>
      </c>
      <c r="H692" s="2" t="s">
        <v>4361</v>
      </c>
      <c r="I692" s="17">
        <v>500000</v>
      </c>
      <c r="J692" s="2" t="s">
        <v>7684</v>
      </c>
      <c r="K692" s="4">
        <v>43952</v>
      </c>
      <c r="L692" s="17">
        <v>500000</v>
      </c>
      <c r="M692" s="2" t="s">
        <v>1955</v>
      </c>
      <c r="N692" s="17">
        <f>VLOOKUP(A692,[1]Sheet2!$B$1:$C$1336,2,FALSE)</f>
        <v>500000</v>
      </c>
      <c r="O692" s="37">
        <f>VLOOKUP(A692,PV_CF!$A$2:$K$1853,4,FALSE)</f>
        <v>43994</v>
      </c>
    </row>
    <row r="693" spans="1:15" hidden="1">
      <c r="A693" s="2" t="s">
        <v>575</v>
      </c>
      <c r="B693" s="2" t="s">
        <v>7681</v>
      </c>
      <c r="C693" s="2" t="s">
        <v>7680</v>
      </c>
      <c r="D693" s="2" t="s">
        <v>7679</v>
      </c>
      <c r="E693" s="4">
        <v>43929</v>
      </c>
      <c r="F693" s="4">
        <v>43951</v>
      </c>
      <c r="G693" s="2" t="s">
        <v>7683</v>
      </c>
      <c r="H693" s="2" t="s">
        <v>5153</v>
      </c>
      <c r="I693" s="17">
        <v>187250</v>
      </c>
      <c r="J693" s="2" t="s">
        <v>7682</v>
      </c>
      <c r="K693" s="4">
        <v>43952</v>
      </c>
      <c r="L693" s="17">
        <v>187250</v>
      </c>
      <c r="M693" s="2" t="s">
        <v>1955</v>
      </c>
      <c r="N693" s="17">
        <f>VLOOKUP(A693,[1]Sheet2!$B$1:$C$1336,2,FALSE)</f>
        <v>374500</v>
      </c>
      <c r="O693" s="37">
        <f>VLOOKUP(A693,PV_CF!$A$2:$K$1853,4,FALSE)</f>
        <v>43973</v>
      </c>
    </row>
    <row r="694" spans="1:15" hidden="1">
      <c r="A694" s="2" t="s">
        <v>575</v>
      </c>
      <c r="B694" s="2" t="s">
        <v>7681</v>
      </c>
      <c r="C694" s="2" t="s">
        <v>7680</v>
      </c>
      <c r="D694" s="2" t="s">
        <v>7679</v>
      </c>
      <c r="E694" s="4">
        <v>43929</v>
      </c>
      <c r="F694" s="4">
        <v>44012</v>
      </c>
      <c r="G694" s="2" t="s">
        <v>576</v>
      </c>
      <c r="H694" s="2" t="s">
        <v>5153</v>
      </c>
      <c r="I694" s="17">
        <v>187250</v>
      </c>
      <c r="J694" s="2" t="s">
        <v>574</v>
      </c>
      <c r="K694" s="4">
        <v>44013</v>
      </c>
      <c r="L694" s="17">
        <v>187250</v>
      </c>
      <c r="M694" s="2" t="s">
        <v>1955</v>
      </c>
      <c r="N694" s="17">
        <f>VLOOKUP(A694,[1]Sheet2!$B$1:$C$1336,2,FALSE)</f>
        <v>374500</v>
      </c>
      <c r="O694" s="37">
        <f>VLOOKUP(A694,PV_CF!$A$2:$K$1853,4,FALSE)</f>
        <v>43973</v>
      </c>
    </row>
    <row r="695" spans="1:15" hidden="1">
      <c r="A695" s="2" t="s">
        <v>7668</v>
      </c>
      <c r="B695" s="2" t="s">
        <v>7667</v>
      </c>
      <c r="C695" s="2" t="s">
        <v>4124</v>
      </c>
      <c r="D695" s="2" t="s">
        <v>4123</v>
      </c>
      <c r="E695" s="4">
        <v>43929</v>
      </c>
      <c r="F695" s="4">
        <v>43951</v>
      </c>
      <c r="G695" s="2" t="s">
        <v>7678</v>
      </c>
      <c r="H695" s="2" t="s">
        <v>4331</v>
      </c>
      <c r="I695" s="17">
        <v>77000</v>
      </c>
      <c r="J695" s="2" t="s">
        <v>7677</v>
      </c>
      <c r="K695" s="4">
        <v>43944</v>
      </c>
      <c r="L695" s="17">
        <v>77000</v>
      </c>
      <c r="M695" s="2" t="s">
        <v>1955</v>
      </c>
      <c r="N695" s="17">
        <f>VLOOKUP(A695,[1]Sheet2!$B$1:$C$1336,2,FALSE)</f>
        <v>462000</v>
      </c>
      <c r="O695" s="37">
        <f>VLOOKUP(A695,PV_CF!$A$2:$K$1853,4,FALSE)</f>
        <v>43951</v>
      </c>
    </row>
    <row r="696" spans="1:15" hidden="1">
      <c r="A696" s="2" t="s">
        <v>7668</v>
      </c>
      <c r="B696" s="2" t="s">
        <v>7667</v>
      </c>
      <c r="C696" s="2" t="s">
        <v>4124</v>
      </c>
      <c r="D696" s="2" t="s">
        <v>4123</v>
      </c>
      <c r="E696" s="4">
        <v>43929</v>
      </c>
      <c r="F696" s="4">
        <v>43980</v>
      </c>
      <c r="G696" s="2" t="s">
        <v>7676</v>
      </c>
      <c r="H696" s="2" t="s">
        <v>4331</v>
      </c>
      <c r="I696" s="17">
        <v>77000</v>
      </c>
      <c r="J696" s="2" t="s">
        <v>7675</v>
      </c>
      <c r="K696" s="4">
        <v>43976</v>
      </c>
      <c r="L696" s="17">
        <v>77000</v>
      </c>
      <c r="M696" s="2" t="s">
        <v>1955</v>
      </c>
      <c r="N696" s="17">
        <f>VLOOKUP(A696,[1]Sheet2!$B$1:$C$1336,2,FALSE)</f>
        <v>462000</v>
      </c>
      <c r="O696" s="37">
        <f>VLOOKUP(A696,PV_CF!$A$2:$K$1853,4,FALSE)</f>
        <v>43951</v>
      </c>
    </row>
    <row r="697" spans="1:15" hidden="1">
      <c r="A697" s="2" t="s">
        <v>7668</v>
      </c>
      <c r="B697" s="2" t="s">
        <v>7667</v>
      </c>
      <c r="C697" s="2" t="s">
        <v>4124</v>
      </c>
      <c r="D697" s="2" t="s">
        <v>4123</v>
      </c>
      <c r="E697" s="4">
        <v>43929</v>
      </c>
      <c r="F697" s="4">
        <v>44012</v>
      </c>
      <c r="G697" s="2" t="s">
        <v>7674</v>
      </c>
      <c r="H697" s="2" t="s">
        <v>4331</v>
      </c>
      <c r="I697" s="17">
        <v>77000</v>
      </c>
      <c r="J697" s="2" t="s">
        <v>7673</v>
      </c>
      <c r="K697" s="4">
        <v>44013</v>
      </c>
      <c r="L697" s="17">
        <v>77000</v>
      </c>
      <c r="M697" s="2" t="s">
        <v>1955</v>
      </c>
      <c r="N697" s="17">
        <f>VLOOKUP(A697,[1]Sheet2!$B$1:$C$1336,2,FALSE)</f>
        <v>462000</v>
      </c>
      <c r="O697" s="37">
        <f>VLOOKUP(A697,PV_CF!$A$2:$K$1853,4,FALSE)</f>
        <v>43951</v>
      </c>
    </row>
    <row r="698" spans="1:15" hidden="1">
      <c r="A698" s="2" t="s">
        <v>7668</v>
      </c>
      <c r="B698" s="2" t="s">
        <v>7667</v>
      </c>
      <c r="C698" s="2" t="s">
        <v>4124</v>
      </c>
      <c r="D698" s="2" t="s">
        <v>4123</v>
      </c>
      <c r="E698" s="4">
        <v>43929</v>
      </c>
      <c r="F698" s="4">
        <v>44043</v>
      </c>
      <c r="G698" s="2" t="s">
        <v>7672</v>
      </c>
      <c r="H698" s="2" t="s">
        <v>4331</v>
      </c>
      <c r="I698" s="17">
        <v>77000</v>
      </c>
      <c r="J698" s="2" t="s">
        <v>7671</v>
      </c>
      <c r="K698" s="4">
        <v>44034</v>
      </c>
      <c r="L698" s="17">
        <v>77000</v>
      </c>
      <c r="M698" s="2" t="s">
        <v>1955</v>
      </c>
      <c r="N698" s="17">
        <f>VLOOKUP(A698,[1]Sheet2!$B$1:$C$1336,2,FALSE)</f>
        <v>462000</v>
      </c>
      <c r="O698" s="37">
        <f>VLOOKUP(A698,PV_CF!$A$2:$K$1853,4,FALSE)</f>
        <v>43951</v>
      </c>
    </row>
    <row r="699" spans="1:15" hidden="1">
      <c r="A699" s="2" t="s">
        <v>7668</v>
      </c>
      <c r="B699" s="2" t="s">
        <v>7667</v>
      </c>
      <c r="C699" s="2" t="s">
        <v>4124</v>
      </c>
      <c r="D699" s="2" t="s">
        <v>4123</v>
      </c>
      <c r="E699" s="4">
        <v>43929</v>
      </c>
      <c r="F699" s="4">
        <v>44074</v>
      </c>
      <c r="G699" s="2" t="s">
        <v>7670</v>
      </c>
      <c r="H699" s="2" t="s">
        <v>4331</v>
      </c>
      <c r="I699" s="17">
        <v>77000</v>
      </c>
      <c r="J699" s="2" t="s">
        <v>7669</v>
      </c>
      <c r="K699" s="4">
        <v>44063</v>
      </c>
      <c r="L699" s="17">
        <v>77000</v>
      </c>
      <c r="M699" s="2" t="s">
        <v>1955</v>
      </c>
      <c r="N699" s="17">
        <f>VLOOKUP(A699,[1]Sheet2!$B$1:$C$1336,2,FALSE)</f>
        <v>462000</v>
      </c>
      <c r="O699" s="37">
        <f>VLOOKUP(A699,PV_CF!$A$2:$K$1853,4,FALSE)</f>
        <v>43951</v>
      </c>
    </row>
    <row r="700" spans="1:15" hidden="1">
      <c r="A700" s="2" t="s">
        <v>7668</v>
      </c>
      <c r="B700" s="2" t="s">
        <v>7667</v>
      </c>
      <c r="C700" s="2" t="s">
        <v>4124</v>
      </c>
      <c r="D700" s="2" t="s">
        <v>4123</v>
      </c>
      <c r="E700" s="4">
        <v>43929</v>
      </c>
      <c r="F700" s="4">
        <v>44104</v>
      </c>
      <c r="G700" s="2" t="s">
        <v>7666</v>
      </c>
      <c r="H700" s="2" t="s">
        <v>4331</v>
      </c>
      <c r="I700" s="17">
        <v>77000</v>
      </c>
      <c r="J700" s="2" t="s">
        <v>7665</v>
      </c>
      <c r="K700" s="4">
        <v>44104</v>
      </c>
      <c r="L700" s="17">
        <v>77000</v>
      </c>
      <c r="M700" s="2" t="s">
        <v>1955</v>
      </c>
      <c r="N700" s="17">
        <f>VLOOKUP(A700,[1]Sheet2!$B$1:$C$1336,2,FALSE)</f>
        <v>462000</v>
      </c>
      <c r="O700" s="37">
        <f>VLOOKUP(A700,PV_CF!$A$2:$K$1853,4,FALSE)</f>
        <v>43951</v>
      </c>
    </row>
    <row r="701" spans="1:15" hidden="1">
      <c r="A701" s="2" t="s">
        <v>7654</v>
      </c>
      <c r="B701" s="2" t="s">
        <v>7653</v>
      </c>
      <c r="C701" s="2" t="s">
        <v>4106</v>
      </c>
      <c r="D701" s="2" t="s">
        <v>4105</v>
      </c>
      <c r="E701" s="4">
        <v>43929</v>
      </c>
      <c r="F701" s="4">
        <v>43951</v>
      </c>
      <c r="G701" s="2" t="s">
        <v>7664</v>
      </c>
      <c r="H701" s="2" t="s">
        <v>7651</v>
      </c>
      <c r="I701" s="17">
        <v>25000</v>
      </c>
      <c r="J701" s="2" t="s">
        <v>7663</v>
      </c>
      <c r="K701" s="4">
        <v>43944</v>
      </c>
      <c r="L701" s="17">
        <v>25000</v>
      </c>
      <c r="M701" s="2" t="s">
        <v>1955</v>
      </c>
      <c r="N701" s="17">
        <f>VLOOKUP(A701,[1]Sheet2!$B$1:$C$1336,2,FALSE)</f>
        <v>150000</v>
      </c>
      <c r="O701" s="37">
        <f>VLOOKUP(A701,PV_CF!$A$2:$K$1853,4,FALSE)</f>
        <v>43951</v>
      </c>
    </row>
    <row r="702" spans="1:15" hidden="1">
      <c r="A702" s="2" t="s">
        <v>7654</v>
      </c>
      <c r="B702" s="2" t="s">
        <v>7653</v>
      </c>
      <c r="C702" s="2" t="s">
        <v>4106</v>
      </c>
      <c r="D702" s="2" t="s">
        <v>4105</v>
      </c>
      <c r="E702" s="4">
        <v>43929</v>
      </c>
      <c r="F702" s="4">
        <v>43980</v>
      </c>
      <c r="G702" s="2" t="s">
        <v>7662</v>
      </c>
      <c r="H702" s="2" t="s">
        <v>7651</v>
      </c>
      <c r="I702" s="17">
        <v>25000</v>
      </c>
      <c r="J702" s="2" t="s">
        <v>7661</v>
      </c>
      <c r="K702" s="4">
        <v>43976</v>
      </c>
      <c r="L702" s="17">
        <v>25000</v>
      </c>
      <c r="M702" s="2" t="s">
        <v>1955</v>
      </c>
      <c r="N702" s="17">
        <f>VLOOKUP(A702,[1]Sheet2!$B$1:$C$1336,2,FALSE)</f>
        <v>150000</v>
      </c>
      <c r="O702" s="37">
        <f>VLOOKUP(A702,PV_CF!$A$2:$K$1853,4,FALSE)</f>
        <v>43951</v>
      </c>
    </row>
    <row r="703" spans="1:15" hidden="1">
      <c r="A703" s="2" t="s">
        <v>7654</v>
      </c>
      <c r="B703" s="2" t="s">
        <v>7653</v>
      </c>
      <c r="C703" s="2" t="s">
        <v>4106</v>
      </c>
      <c r="D703" s="2" t="s">
        <v>4105</v>
      </c>
      <c r="E703" s="4">
        <v>43929</v>
      </c>
      <c r="F703" s="4">
        <v>44012</v>
      </c>
      <c r="G703" s="2" t="s">
        <v>7660</v>
      </c>
      <c r="H703" s="2" t="s">
        <v>7651</v>
      </c>
      <c r="I703" s="17">
        <v>25000</v>
      </c>
      <c r="J703" s="2" t="s">
        <v>7659</v>
      </c>
      <c r="K703" s="4">
        <v>44005</v>
      </c>
      <c r="L703" s="17">
        <v>25000</v>
      </c>
      <c r="M703" s="2" t="s">
        <v>1955</v>
      </c>
      <c r="N703" s="17">
        <f>VLOOKUP(A703,[1]Sheet2!$B$1:$C$1336,2,FALSE)</f>
        <v>150000</v>
      </c>
      <c r="O703" s="37">
        <f>VLOOKUP(A703,PV_CF!$A$2:$K$1853,4,FALSE)</f>
        <v>43951</v>
      </c>
    </row>
    <row r="704" spans="1:15" hidden="1">
      <c r="A704" s="2" t="s">
        <v>7654</v>
      </c>
      <c r="B704" s="2" t="s">
        <v>7653</v>
      </c>
      <c r="C704" s="2" t="s">
        <v>4106</v>
      </c>
      <c r="D704" s="2" t="s">
        <v>4105</v>
      </c>
      <c r="E704" s="4">
        <v>43929</v>
      </c>
      <c r="F704" s="4">
        <v>44043</v>
      </c>
      <c r="G704" s="2" t="s">
        <v>7658</v>
      </c>
      <c r="H704" s="2" t="s">
        <v>7651</v>
      </c>
      <c r="I704" s="17">
        <v>25000</v>
      </c>
      <c r="J704" s="2" t="s">
        <v>7657</v>
      </c>
      <c r="K704" s="4">
        <v>44034</v>
      </c>
      <c r="L704" s="17">
        <v>25000</v>
      </c>
      <c r="M704" s="2" t="s">
        <v>1955</v>
      </c>
      <c r="N704" s="17">
        <f>VLOOKUP(A704,[1]Sheet2!$B$1:$C$1336,2,FALSE)</f>
        <v>150000</v>
      </c>
      <c r="O704" s="37">
        <f>VLOOKUP(A704,PV_CF!$A$2:$K$1853,4,FALSE)</f>
        <v>43951</v>
      </c>
    </row>
    <row r="705" spans="1:15" hidden="1">
      <c r="A705" s="2" t="s">
        <v>7654</v>
      </c>
      <c r="B705" s="2" t="s">
        <v>7653</v>
      </c>
      <c r="C705" s="2" t="s">
        <v>4106</v>
      </c>
      <c r="D705" s="2" t="s">
        <v>4105</v>
      </c>
      <c r="E705" s="4">
        <v>43929</v>
      </c>
      <c r="F705" s="4">
        <v>44074</v>
      </c>
      <c r="G705" s="2" t="s">
        <v>7656</v>
      </c>
      <c r="H705" s="2" t="s">
        <v>7651</v>
      </c>
      <c r="I705" s="17">
        <v>25000</v>
      </c>
      <c r="J705" s="2" t="s">
        <v>7655</v>
      </c>
      <c r="K705" s="4">
        <v>44063</v>
      </c>
      <c r="L705" s="17">
        <v>25000</v>
      </c>
      <c r="M705" s="2" t="s">
        <v>1955</v>
      </c>
      <c r="N705" s="17">
        <f>VLOOKUP(A705,[1]Sheet2!$B$1:$C$1336,2,FALSE)</f>
        <v>150000</v>
      </c>
      <c r="O705" s="37">
        <f>VLOOKUP(A705,PV_CF!$A$2:$K$1853,4,FALSE)</f>
        <v>43951</v>
      </c>
    </row>
    <row r="706" spans="1:15" hidden="1">
      <c r="A706" s="2" t="s">
        <v>7654</v>
      </c>
      <c r="B706" s="2" t="s">
        <v>7653</v>
      </c>
      <c r="C706" s="2" t="s">
        <v>4106</v>
      </c>
      <c r="D706" s="2" t="s">
        <v>4105</v>
      </c>
      <c r="E706" s="4">
        <v>43929</v>
      </c>
      <c r="F706" s="4">
        <v>44104</v>
      </c>
      <c r="G706" s="2" t="s">
        <v>7652</v>
      </c>
      <c r="H706" s="2" t="s">
        <v>7651</v>
      </c>
      <c r="I706" s="17">
        <v>25000</v>
      </c>
      <c r="J706" s="2" t="s">
        <v>7650</v>
      </c>
      <c r="K706" s="4">
        <v>44104</v>
      </c>
      <c r="L706" s="17">
        <v>25000</v>
      </c>
      <c r="M706" s="2" t="s">
        <v>1955</v>
      </c>
      <c r="N706" s="17">
        <f>VLOOKUP(A706,[1]Sheet2!$B$1:$C$1336,2,FALSE)</f>
        <v>150000</v>
      </c>
      <c r="O706" s="37">
        <f>VLOOKUP(A706,PV_CF!$A$2:$K$1853,4,FALSE)</f>
        <v>43951</v>
      </c>
    </row>
    <row r="707" spans="1:15" hidden="1">
      <c r="A707" s="2" t="s">
        <v>7647</v>
      </c>
      <c r="B707" s="2" t="s">
        <v>7646</v>
      </c>
      <c r="C707" s="2" t="s">
        <v>7645</v>
      </c>
      <c r="D707" s="2" t="s">
        <v>7644</v>
      </c>
      <c r="E707" s="4">
        <v>43930</v>
      </c>
      <c r="F707" s="4">
        <v>43982</v>
      </c>
      <c r="G707" s="2" t="s">
        <v>7649</v>
      </c>
      <c r="H707" s="2" t="s">
        <v>4322</v>
      </c>
      <c r="I707" s="17">
        <v>18000</v>
      </c>
      <c r="J707" s="2" t="s">
        <v>7648</v>
      </c>
      <c r="K707" s="4">
        <v>43973</v>
      </c>
      <c r="L707" s="17">
        <v>18000</v>
      </c>
      <c r="M707" s="2" t="s">
        <v>1955</v>
      </c>
      <c r="N707" s="17">
        <f>VLOOKUP(A707,[1]Sheet2!$B$1:$C$1336,2,FALSE)</f>
        <v>36000</v>
      </c>
      <c r="O707" s="37">
        <f>VLOOKUP(A707,PV_CF!$A$2:$K$1853,4,FALSE)</f>
        <v>43980</v>
      </c>
    </row>
    <row r="708" spans="1:15" hidden="1">
      <c r="A708" s="2" t="s">
        <v>7647</v>
      </c>
      <c r="B708" s="2" t="s">
        <v>7646</v>
      </c>
      <c r="C708" s="2" t="s">
        <v>7645</v>
      </c>
      <c r="D708" s="2" t="s">
        <v>7644</v>
      </c>
      <c r="E708" s="4">
        <v>43930</v>
      </c>
      <c r="F708" s="4">
        <v>44012</v>
      </c>
      <c r="G708" s="2" t="s">
        <v>7643</v>
      </c>
      <c r="H708" s="2" t="s">
        <v>4322</v>
      </c>
      <c r="I708" s="17">
        <v>18000</v>
      </c>
      <c r="J708" s="2" t="s">
        <v>7642</v>
      </c>
      <c r="K708" s="4">
        <v>44005</v>
      </c>
      <c r="L708" s="17">
        <v>18000</v>
      </c>
      <c r="M708" s="2" t="s">
        <v>1955</v>
      </c>
      <c r="N708" s="17">
        <f>VLOOKUP(A708,[1]Sheet2!$B$1:$C$1336,2,FALSE)</f>
        <v>36000</v>
      </c>
      <c r="O708" s="37">
        <f>VLOOKUP(A708,PV_CF!$A$2:$K$1853,4,FALSE)</f>
        <v>43980</v>
      </c>
    </row>
    <row r="709" spans="1:15" hidden="1">
      <c r="A709" s="2" t="s">
        <v>7639</v>
      </c>
      <c r="B709" s="2" t="s">
        <v>7638</v>
      </c>
      <c r="C709" s="2" t="s">
        <v>2396</v>
      </c>
      <c r="D709" s="2" t="s">
        <v>2395</v>
      </c>
      <c r="E709" s="4">
        <v>43931</v>
      </c>
      <c r="F709" s="4">
        <v>43951</v>
      </c>
      <c r="G709" s="2" t="s">
        <v>7641</v>
      </c>
      <c r="H709" s="2" t="s">
        <v>4322</v>
      </c>
      <c r="I709" s="17">
        <v>9630</v>
      </c>
      <c r="J709" s="2" t="s">
        <v>7636</v>
      </c>
      <c r="K709" s="4">
        <v>43935</v>
      </c>
      <c r="L709" s="17">
        <v>9630</v>
      </c>
      <c r="M709" s="2" t="s">
        <v>1955</v>
      </c>
      <c r="N709" s="17">
        <f>VLOOKUP(A709,[1]Sheet2!$B$1:$C$1336,2,FALSE)</f>
        <v>26364.799999999999</v>
      </c>
      <c r="O709" s="37" t="e">
        <f>VLOOKUP(A709,PV_CF!$A$2:$K$1853,4,FALSE)</f>
        <v>#N/A</v>
      </c>
    </row>
    <row r="710" spans="1:15" hidden="1">
      <c r="A710" s="2" t="s">
        <v>7639</v>
      </c>
      <c r="B710" s="2" t="s">
        <v>7638</v>
      </c>
      <c r="C710" s="2" t="s">
        <v>2396</v>
      </c>
      <c r="D710" s="2" t="s">
        <v>2395</v>
      </c>
      <c r="E710" s="4">
        <v>43931</v>
      </c>
      <c r="F710" s="4">
        <v>43951</v>
      </c>
      <c r="G710" s="2" t="s">
        <v>7640</v>
      </c>
      <c r="H710" s="2" t="s">
        <v>4322</v>
      </c>
      <c r="I710" s="17">
        <v>12626</v>
      </c>
      <c r="J710" s="2" t="s">
        <v>7636</v>
      </c>
      <c r="K710" s="4">
        <v>43935</v>
      </c>
      <c r="L710" s="17">
        <v>12626</v>
      </c>
      <c r="M710" s="2" t="s">
        <v>1955</v>
      </c>
      <c r="N710" s="17">
        <f>VLOOKUP(A710,[1]Sheet2!$B$1:$C$1336,2,FALSE)</f>
        <v>26364.799999999999</v>
      </c>
      <c r="O710" s="37" t="e">
        <f>VLOOKUP(A710,PV_CF!$A$2:$K$1853,4,FALSE)</f>
        <v>#N/A</v>
      </c>
    </row>
    <row r="711" spans="1:15" hidden="1">
      <c r="A711" s="2" t="s">
        <v>7639</v>
      </c>
      <c r="B711" s="2" t="s">
        <v>7638</v>
      </c>
      <c r="C711" s="2" t="s">
        <v>2396</v>
      </c>
      <c r="D711" s="2" t="s">
        <v>2395</v>
      </c>
      <c r="E711" s="4">
        <v>43931</v>
      </c>
      <c r="F711" s="4">
        <v>43951</v>
      </c>
      <c r="G711" s="2" t="s">
        <v>7637</v>
      </c>
      <c r="H711" s="2" t="s">
        <v>4322</v>
      </c>
      <c r="I711" s="17">
        <v>4108.8</v>
      </c>
      <c r="J711" s="2" t="s">
        <v>7636</v>
      </c>
      <c r="K711" s="4">
        <v>43935</v>
      </c>
      <c r="L711" s="17">
        <v>4108.8</v>
      </c>
      <c r="M711" s="2" t="s">
        <v>1955</v>
      </c>
      <c r="N711" s="17">
        <f>VLOOKUP(A711,[1]Sheet2!$B$1:$C$1336,2,FALSE)</f>
        <v>26364.799999999999</v>
      </c>
      <c r="O711" s="37" t="e">
        <f>VLOOKUP(A711,PV_CF!$A$2:$K$1853,4,FALSE)</f>
        <v>#N/A</v>
      </c>
    </row>
    <row r="712" spans="1:15" hidden="1">
      <c r="A712" s="2" t="s">
        <v>7625</v>
      </c>
      <c r="B712" s="2" t="s">
        <v>7624</v>
      </c>
      <c r="C712" s="2" t="s">
        <v>3157</v>
      </c>
      <c r="D712" s="2" t="s">
        <v>3156</v>
      </c>
      <c r="E712" s="4">
        <v>43931</v>
      </c>
      <c r="F712" s="4">
        <v>43951</v>
      </c>
      <c r="G712" s="2" t="s">
        <v>7635</v>
      </c>
      <c r="H712" s="2" t="s">
        <v>4331</v>
      </c>
      <c r="I712" s="17">
        <v>22000</v>
      </c>
      <c r="J712" s="2" t="s">
        <v>7634</v>
      </c>
      <c r="K712" s="4">
        <v>43944</v>
      </c>
      <c r="L712" s="17">
        <v>22000</v>
      </c>
      <c r="M712" s="2" t="s">
        <v>1955</v>
      </c>
      <c r="N712" s="17">
        <f>VLOOKUP(A712,[1]Sheet2!$B$1:$C$1336,2,FALSE)</f>
        <v>132000</v>
      </c>
      <c r="O712" s="37">
        <f>VLOOKUP(A712,PV_CF!$A$2:$K$1853,4,FALSE)</f>
        <v>43951</v>
      </c>
    </row>
    <row r="713" spans="1:15" hidden="1">
      <c r="A713" s="2" t="s">
        <v>7625</v>
      </c>
      <c r="B713" s="2" t="s">
        <v>7624</v>
      </c>
      <c r="C713" s="2" t="s">
        <v>3157</v>
      </c>
      <c r="D713" s="2" t="s">
        <v>3156</v>
      </c>
      <c r="E713" s="4">
        <v>43931</v>
      </c>
      <c r="F713" s="4">
        <v>43980</v>
      </c>
      <c r="G713" s="2" t="s">
        <v>7633</v>
      </c>
      <c r="H713" s="2" t="s">
        <v>4331</v>
      </c>
      <c r="I713" s="17">
        <v>22000</v>
      </c>
      <c r="J713" s="2" t="s">
        <v>7632</v>
      </c>
      <c r="K713" s="4">
        <v>43976</v>
      </c>
      <c r="L713" s="17">
        <v>22000</v>
      </c>
      <c r="M713" s="2" t="s">
        <v>1955</v>
      </c>
      <c r="N713" s="17">
        <f>VLOOKUP(A713,[1]Sheet2!$B$1:$C$1336,2,FALSE)</f>
        <v>132000</v>
      </c>
      <c r="O713" s="37">
        <f>VLOOKUP(A713,PV_CF!$A$2:$K$1853,4,FALSE)</f>
        <v>43951</v>
      </c>
    </row>
    <row r="714" spans="1:15" hidden="1">
      <c r="A714" s="2" t="s">
        <v>7625</v>
      </c>
      <c r="B714" s="2" t="s">
        <v>7624</v>
      </c>
      <c r="C714" s="2" t="s">
        <v>3157</v>
      </c>
      <c r="D714" s="2" t="s">
        <v>3156</v>
      </c>
      <c r="E714" s="4">
        <v>43931</v>
      </c>
      <c r="F714" s="4">
        <v>44012</v>
      </c>
      <c r="G714" s="2" t="s">
        <v>7631</v>
      </c>
      <c r="H714" s="2" t="s">
        <v>4331</v>
      </c>
      <c r="I714" s="17">
        <v>22000</v>
      </c>
      <c r="J714" s="2" t="s">
        <v>7630</v>
      </c>
      <c r="K714" s="4">
        <v>44005</v>
      </c>
      <c r="L714" s="17">
        <v>22000</v>
      </c>
      <c r="M714" s="2" t="s">
        <v>1955</v>
      </c>
      <c r="N714" s="17">
        <f>VLOOKUP(A714,[1]Sheet2!$B$1:$C$1336,2,FALSE)</f>
        <v>132000</v>
      </c>
      <c r="O714" s="37">
        <f>VLOOKUP(A714,PV_CF!$A$2:$K$1853,4,FALSE)</f>
        <v>43951</v>
      </c>
    </row>
    <row r="715" spans="1:15" hidden="1">
      <c r="A715" s="2" t="s">
        <v>7625</v>
      </c>
      <c r="B715" s="2" t="s">
        <v>7624</v>
      </c>
      <c r="C715" s="2" t="s">
        <v>3157</v>
      </c>
      <c r="D715" s="2" t="s">
        <v>3156</v>
      </c>
      <c r="E715" s="4">
        <v>43931</v>
      </c>
      <c r="F715" s="4">
        <v>44043</v>
      </c>
      <c r="G715" s="2" t="s">
        <v>7629</v>
      </c>
      <c r="H715" s="2" t="s">
        <v>4331</v>
      </c>
      <c r="I715" s="17">
        <v>22000</v>
      </c>
      <c r="J715" s="2" t="s">
        <v>7628</v>
      </c>
      <c r="K715" s="4">
        <v>44034</v>
      </c>
      <c r="L715" s="17">
        <v>22000</v>
      </c>
      <c r="M715" s="2" t="s">
        <v>1955</v>
      </c>
      <c r="N715" s="17">
        <f>VLOOKUP(A715,[1]Sheet2!$B$1:$C$1336,2,FALSE)</f>
        <v>132000</v>
      </c>
      <c r="O715" s="37">
        <f>VLOOKUP(A715,PV_CF!$A$2:$K$1853,4,FALSE)</f>
        <v>43951</v>
      </c>
    </row>
    <row r="716" spans="1:15" hidden="1">
      <c r="A716" s="2" t="s">
        <v>7625</v>
      </c>
      <c r="B716" s="2" t="s">
        <v>7624</v>
      </c>
      <c r="C716" s="2" t="s">
        <v>3157</v>
      </c>
      <c r="D716" s="2" t="s">
        <v>3156</v>
      </c>
      <c r="E716" s="4">
        <v>43931</v>
      </c>
      <c r="F716" s="4">
        <v>44074</v>
      </c>
      <c r="G716" s="2" t="s">
        <v>7627</v>
      </c>
      <c r="H716" s="2" t="s">
        <v>4331</v>
      </c>
      <c r="I716" s="17">
        <v>22000</v>
      </c>
      <c r="J716" s="2" t="s">
        <v>7626</v>
      </c>
      <c r="K716" s="4">
        <v>44063</v>
      </c>
      <c r="L716" s="17">
        <v>22000</v>
      </c>
      <c r="M716" s="2" t="s">
        <v>1955</v>
      </c>
      <c r="N716" s="17">
        <f>VLOOKUP(A716,[1]Sheet2!$B$1:$C$1336,2,FALSE)</f>
        <v>132000</v>
      </c>
      <c r="O716" s="37">
        <f>VLOOKUP(A716,PV_CF!$A$2:$K$1853,4,FALSE)</f>
        <v>43951</v>
      </c>
    </row>
    <row r="717" spans="1:15" hidden="1">
      <c r="A717" s="2" t="s">
        <v>7625</v>
      </c>
      <c r="B717" s="2" t="s">
        <v>7624</v>
      </c>
      <c r="C717" s="2" t="s">
        <v>3157</v>
      </c>
      <c r="D717" s="2" t="s">
        <v>3156</v>
      </c>
      <c r="E717" s="4">
        <v>43931</v>
      </c>
      <c r="F717" s="4">
        <v>44104</v>
      </c>
      <c r="G717" s="2" t="s">
        <v>7623</v>
      </c>
      <c r="H717" s="2" t="s">
        <v>4331</v>
      </c>
      <c r="I717" s="17">
        <v>22000</v>
      </c>
      <c r="J717" s="2" t="s">
        <v>7622</v>
      </c>
      <c r="K717" s="4">
        <v>44104</v>
      </c>
      <c r="L717" s="17">
        <v>22000</v>
      </c>
      <c r="M717" s="2" t="s">
        <v>1955</v>
      </c>
      <c r="N717" s="17">
        <f>VLOOKUP(A717,[1]Sheet2!$B$1:$C$1336,2,FALSE)</f>
        <v>132000</v>
      </c>
      <c r="O717" s="37">
        <f>VLOOKUP(A717,PV_CF!$A$2:$K$1853,4,FALSE)</f>
        <v>43951</v>
      </c>
    </row>
    <row r="718" spans="1:15" hidden="1">
      <c r="A718" s="2" t="s">
        <v>7619</v>
      </c>
      <c r="B718" s="2" t="s">
        <v>7618</v>
      </c>
      <c r="C718" s="2" t="s">
        <v>2431</v>
      </c>
      <c r="D718" s="2" t="s">
        <v>2430</v>
      </c>
      <c r="E718" s="4">
        <v>43931</v>
      </c>
      <c r="F718" s="4">
        <v>43941</v>
      </c>
      <c r="G718" s="2" t="s">
        <v>7621</v>
      </c>
      <c r="H718" s="2" t="s">
        <v>4305</v>
      </c>
      <c r="I718" s="17">
        <v>50000</v>
      </c>
      <c r="J718" s="2" t="s">
        <v>7620</v>
      </c>
      <c r="K718" s="4">
        <v>43983</v>
      </c>
      <c r="L718" s="17">
        <v>50000</v>
      </c>
      <c r="M718" s="2" t="s">
        <v>1955</v>
      </c>
      <c r="N718" s="17">
        <f>VLOOKUP(A718,[1]Sheet2!$B$1:$C$1336,2,FALSE)</f>
        <v>81000</v>
      </c>
      <c r="O718" s="37">
        <f>VLOOKUP(A718,PV_CF!$A$2:$K$1853,4,FALSE)</f>
        <v>43994</v>
      </c>
    </row>
    <row r="719" spans="1:15" hidden="1">
      <c r="A719" s="2" t="s">
        <v>7619</v>
      </c>
      <c r="B719" s="2" t="s">
        <v>7618</v>
      </c>
      <c r="C719" s="2" t="s">
        <v>2431</v>
      </c>
      <c r="D719" s="2" t="s">
        <v>2430</v>
      </c>
      <c r="E719" s="4">
        <v>43931</v>
      </c>
      <c r="F719" s="4">
        <v>43990</v>
      </c>
      <c r="G719" s="2" t="s">
        <v>7617</v>
      </c>
      <c r="H719" s="2" t="s">
        <v>4305</v>
      </c>
      <c r="I719" s="17">
        <v>31000</v>
      </c>
      <c r="J719" s="2" t="s">
        <v>7616</v>
      </c>
      <c r="K719" s="4">
        <v>44013</v>
      </c>
      <c r="L719" s="17">
        <v>31000</v>
      </c>
      <c r="M719" s="2" t="s">
        <v>1955</v>
      </c>
      <c r="N719" s="17">
        <f>VLOOKUP(A719,[1]Sheet2!$B$1:$C$1336,2,FALSE)</f>
        <v>81000</v>
      </c>
      <c r="O719" s="37">
        <f>VLOOKUP(A719,PV_CF!$A$2:$K$1853,4,FALSE)</f>
        <v>43994</v>
      </c>
    </row>
    <row r="720" spans="1:15" hidden="1">
      <c r="A720" s="2" t="s">
        <v>366</v>
      </c>
      <c r="B720" s="2" t="s">
        <v>7615</v>
      </c>
      <c r="C720" s="2" t="s">
        <v>2702</v>
      </c>
      <c r="D720" s="2" t="s">
        <v>2701</v>
      </c>
      <c r="E720" s="4">
        <v>43931</v>
      </c>
      <c r="F720" s="4">
        <v>43951</v>
      </c>
      <c r="G720" s="2" t="s">
        <v>367</v>
      </c>
      <c r="H720" s="2" t="s">
        <v>5153</v>
      </c>
      <c r="I720" s="17">
        <v>476150</v>
      </c>
      <c r="J720" s="2" t="s">
        <v>365</v>
      </c>
      <c r="K720" s="4">
        <v>43942</v>
      </c>
      <c r="L720" s="17">
        <v>476150</v>
      </c>
      <c r="M720" s="2" t="s">
        <v>1955</v>
      </c>
      <c r="N720" s="17">
        <f>VLOOKUP(A720,[1]Sheet2!$B$1:$C$1336,2,FALSE)</f>
        <v>476150</v>
      </c>
      <c r="O720" s="37">
        <f>VLOOKUP(A720,PV_CF!$A$2:$K$1853,4,FALSE)</f>
        <v>43959</v>
      </c>
    </row>
    <row r="721" spans="1:15" hidden="1">
      <c r="A721" s="2" t="s">
        <v>7612</v>
      </c>
      <c r="B721" s="2" t="s">
        <v>7611</v>
      </c>
      <c r="C721" s="2" t="s">
        <v>3697</v>
      </c>
      <c r="D721" s="2" t="s">
        <v>3696</v>
      </c>
      <c r="E721" s="4">
        <v>43934</v>
      </c>
      <c r="F721" s="4">
        <v>43941</v>
      </c>
      <c r="G721" s="2" t="s">
        <v>7614</v>
      </c>
      <c r="H721" s="2" t="s">
        <v>4305</v>
      </c>
      <c r="I721" s="17">
        <v>291000</v>
      </c>
      <c r="J721" s="2" t="s">
        <v>7613</v>
      </c>
      <c r="K721" s="4">
        <v>43952</v>
      </c>
      <c r="L721" s="17">
        <v>291000</v>
      </c>
      <c r="M721" s="2" t="s">
        <v>1955</v>
      </c>
      <c r="N721" s="17">
        <f>VLOOKUP(A721,[1]Sheet2!$B$1:$C$1336,2,FALSE)</f>
        <v>485000</v>
      </c>
      <c r="O721" s="37">
        <f>VLOOKUP(A721,PV_CF!$A$2:$K$1853,4,FALSE)</f>
        <v>43973</v>
      </c>
    </row>
    <row r="722" spans="1:15" hidden="1">
      <c r="A722" s="2" t="s">
        <v>7612</v>
      </c>
      <c r="B722" s="2" t="s">
        <v>7611</v>
      </c>
      <c r="C722" s="2" t="s">
        <v>3697</v>
      </c>
      <c r="D722" s="2" t="s">
        <v>3696</v>
      </c>
      <c r="E722" s="4">
        <v>43934</v>
      </c>
      <c r="F722" s="4">
        <v>43971</v>
      </c>
      <c r="G722" s="2" t="s">
        <v>7610</v>
      </c>
      <c r="H722" s="2" t="s">
        <v>4305</v>
      </c>
      <c r="I722" s="17">
        <v>194000</v>
      </c>
      <c r="J722" s="2" t="s">
        <v>7609</v>
      </c>
      <c r="K722" s="4">
        <v>43983</v>
      </c>
      <c r="L722" s="17">
        <v>194000</v>
      </c>
      <c r="M722" s="2" t="s">
        <v>1955</v>
      </c>
      <c r="N722" s="17">
        <f>VLOOKUP(A722,[1]Sheet2!$B$1:$C$1336,2,FALSE)</f>
        <v>485000</v>
      </c>
      <c r="O722" s="37">
        <f>VLOOKUP(A722,PV_CF!$A$2:$K$1853,4,FALSE)</f>
        <v>43973</v>
      </c>
    </row>
    <row r="723" spans="1:15" hidden="1">
      <c r="A723" s="2" t="s">
        <v>7602</v>
      </c>
      <c r="B723" s="2" t="s">
        <v>7601</v>
      </c>
      <c r="C723" s="2" t="s">
        <v>3151</v>
      </c>
      <c r="D723" s="2" t="s">
        <v>3150</v>
      </c>
      <c r="E723" s="4">
        <v>44105</v>
      </c>
      <c r="F723" s="4">
        <v>43951</v>
      </c>
      <c r="G723" s="2" t="s">
        <v>7608</v>
      </c>
      <c r="H723" s="2" t="s">
        <v>4322</v>
      </c>
      <c r="I723" s="17">
        <v>28214.46</v>
      </c>
      <c r="J723" s="2" t="s">
        <v>7607</v>
      </c>
      <c r="K723" s="4">
        <v>44046</v>
      </c>
      <c r="L723" s="17">
        <v>28214.46</v>
      </c>
      <c r="M723" s="2" t="s">
        <v>1955</v>
      </c>
      <c r="N723" s="17">
        <f>VLOOKUP(A723,[1]Sheet2!$B$1:$C$1336,2,FALSE)</f>
        <v>152783.63</v>
      </c>
      <c r="O723" s="37">
        <f>VLOOKUP(A723,PV_CF!$A$2:$K$1853,4,FALSE)</f>
        <v>44071</v>
      </c>
    </row>
    <row r="724" spans="1:15" hidden="1">
      <c r="A724" s="2" t="s">
        <v>7602</v>
      </c>
      <c r="B724" s="2" t="s">
        <v>7601</v>
      </c>
      <c r="C724" s="2" t="s">
        <v>3151</v>
      </c>
      <c r="D724" s="2" t="s">
        <v>3150</v>
      </c>
      <c r="E724" s="4">
        <v>44105</v>
      </c>
      <c r="F724" s="4">
        <v>43982</v>
      </c>
      <c r="G724" s="2" t="s">
        <v>7606</v>
      </c>
      <c r="H724" s="2" t="s">
        <v>4322</v>
      </c>
      <c r="I724" s="17">
        <v>42024.4</v>
      </c>
      <c r="J724" s="2" t="s">
        <v>7605</v>
      </c>
      <c r="K724" s="4">
        <v>44046</v>
      </c>
      <c r="L724" s="17">
        <v>42024.4</v>
      </c>
      <c r="M724" s="2" t="s">
        <v>1955</v>
      </c>
      <c r="N724" s="17">
        <f>VLOOKUP(A724,[1]Sheet2!$B$1:$C$1336,2,FALSE)</f>
        <v>152783.63</v>
      </c>
      <c r="O724" s="37">
        <f>VLOOKUP(A724,PV_CF!$A$2:$K$1853,4,FALSE)</f>
        <v>44071</v>
      </c>
    </row>
    <row r="725" spans="1:15" hidden="1">
      <c r="A725" s="2" t="s">
        <v>7602</v>
      </c>
      <c r="B725" s="2" t="s">
        <v>7601</v>
      </c>
      <c r="C725" s="2" t="s">
        <v>3151</v>
      </c>
      <c r="D725" s="2" t="s">
        <v>3150</v>
      </c>
      <c r="E725" s="4">
        <v>44105</v>
      </c>
      <c r="F725" s="4">
        <v>44012</v>
      </c>
      <c r="G725" s="2" t="s">
        <v>7604</v>
      </c>
      <c r="H725" s="2" t="s">
        <v>4322</v>
      </c>
      <c r="I725" s="17">
        <v>40894.870000000003</v>
      </c>
      <c r="J725" s="2" t="s">
        <v>7603</v>
      </c>
      <c r="K725" s="4">
        <v>44046</v>
      </c>
      <c r="L725" s="17">
        <v>40894.870000000003</v>
      </c>
      <c r="M725" s="2" t="s">
        <v>1955</v>
      </c>
      <c r="N725" s="17">
        <f>VLOOKUP(A725,[1]Sheet2!$B$1:$C$1336,2,FALSE)</f>
        <v>152783.63</v>
      </c>
      <c r="O725" s="37">
        <f>VLOOKUP(A725,PV_CF!$A$2:$K$1853,4,FALSE)</f>
        <v>44071</v>
      </c>
    </row>
    <row r="726" spans="1:15" hidden="1">
      <c r="A726" s="2" t="s">
        <v>7602</v>
      </c>
      <c r="B726" s="2" t="s">
        <v>7601</v>
      </c>
      <c r="C726" s="2" t="s">
        <v>3151</v>
      </c>
      <c r="D726" s="2" t="s">
        <v>3150</v>
      </c>
      <c r="E726" s="4">
        <v>44105</v>
      </c>
      <c r="F726" s="4">
        <v>44043</v>
      </c>
      <c r="G726" s="2" t="s">
        <v>7600</v>
      </c>
      <c r="H726" s="2" t="s">
        <v>4322</v>
      </c>
      <c r="I726" s="17">
        <v>41649.9</v>
      </c>
      <c r="J726" s="2" t="s">
        <v>7599</v>
      </c>
      <c r="K726" s="4">
        <v>44075</v>
      </c>
      <c r="L726" s="17">
        <v>41649.9</v>
      </c>
      <c r="M726" s="2" t="s">
        <v>1955</v>
      </c>
      <c r="N726" s="17">
        <f>VLOOKUP(A726,[1]Sheet2!$B$1:$C$1336,2,FALSE)</f>
        <v>152783.63</v>
      </c>
      <c r="O726" s="37">
        <f>VLOOKUP(A726,PV_CF!$A$2:$K$1853,4,FALSE)</f>
        <v>44071</v>
      </c>
    </row>
    <row r="727" spans="1:15" hidden="1">
      <c r="A727" s="2" t="s">
        <v>398</v>
      </c>
      <c r="B727" s="2" t="s">
        <v>7598</v>
      </c>
      <c r="C727" s="2" t="s">
        <v>2886</v>
      </c>
      <c r="D727" s="2" t="s">
        <v>2885</v>
      </c>
      <c r="E727" s="4">
        <v>43931</v>
      </c>
      <c r="F727" s="4">
        <v>43936</v>
      </c>
      <c r="G727" s="2" t="s">
        <v>399</v>
      </c>
      <c r="H727" s="2" t="s">
        <v>4305</v>
      </c>
      <c r="I727" s="17">
        <v>155685</v>
      </c>
      <c r="J727" s="2" t="s">
        <v>397</v>
      </c>
      <c r="K727" s="4">
        <v>43952</v>
      </c>
      <c r="L727" s="17">
        <v>155685</v>
      </c>
      <c r="M727" s="2" t="s">
        <v>1955</v>
      </c>
      <c r="N727" s="17">
        <f>VLOOKUP(A727,[1]Sheet2!$B$1:$C$1336,2,FALSE)</f>
        <v>362195</v>
      </c>
      <c r="O727" s="37">
        <f>VLOOKUP(A727,PV_CF!$A$2:$K$1853,4,FALSE)</f>
        <v>43994</v>
      </c>
    </row>
    <row r="728" spans="1:15" hidden="1">
      <c r="A728" s="2" t="s">
        <v>398</v>
      </c>
      <c r="B728" s="2" t="s">
        <v>7598</v>
      </c>
      <c r="C728" s="2" t="s">
        <v>2886</v>
      </c>
      <c r="D728" s="2" t="s">
        <v>2885</v>
      </c>
      <c r="E728" s="4">
        <v>43931</v>
      </c>
      <c r="F728" s="4">
        <v>43936</v>
      </c>
      <c r="G728" s="2" t="s">
        <v>7597</v>
      </c>
      <c r="H728" s="2" t="s">
        <v>4305</v>
      </c>
      <c r="I728" s="17">
        <v>206510</v>
      </c>
      <c r="J728" s="2" t="s">
        <v>397</v>
      </c>
      <c r="K728" s="4">
        <v>43952</v>
      </c>
      <c r="L728" s="17">
        <v>206510</v>
      </c>
      <c r="M728" s="2" t="s">
        <v>1955</v>
      </c>
      <c r="N728" s="17">
        <f>VLOOKUP(A728,[1]Sheet2!$B$1:$C$1336,2,FALSE)</f>
        <v>362195</v>
      </c>
      <c r="O728" s="37">
        <f>VLOOKUP(A728,PV_CF!$A$2:$K$1853,4,FALSE)</f>
        <v>43994</v>
      </c>
    </row>
    <row r="729" spans="1:15" hidden="1">
      <c r="A729" s="2" t="s">
        <v>7596</v>
      </c>
      <c r="B729" s="2" t="s">
        <v>7595</v>
      </c>
      <c r="C729" s="2" t="s">
        <v>2096</v>
      </c>
      <c r="D729" s="2" t="s">
        <v>2095</v>
      </c>
      <c r="E729" s="4">
        <v>43931</v>
      </c>
      <c r="F729" s="4">
        <v>43936</v>
      </c>
      <c r="G729" s="2" t="s">
        <v>7594</v>
      </c>
      <c r="H729" s="2" t="s">
        <v>4305</v>
      </c>
      <c r="I729" s="17">
        <v>256800</v>
      </c>
      <c r="J729" s="2" t="s">
        <v>7593</v>
      </c>
      <c r="K729" s="4">
        <v>43952</v>
      </c>
      <c r="L729" s="17">
        <v>256800</v>
      </c>
      <c r="M729" s="2" t="s">
        <v>1955</v>
      </c>
      <c r="N729" s="17">
        <f>VLOOKUP(A729,[1]Sheet2!$B$1:$C$1336,2,FALSE)</f>
        <v>256800</v>
      </c>
      <c r="O729" s="37" t="e">
        <f>VLOOKUP(A729,PV_CF!$A$2:$K$1853,4,FALSE)</f>
        <v>#N/A</v>
      </c>
    </row>
    <row r="730" spans="1:15" hidden="1">
      <c r="A730" s="2" t="s">
        <v>7590</v>
      </c>
      <c r="B730" s="2" t="s">
        <v>7589</v>
      </c>
      <c r="C730" s="2" t="s">
        <v>7588</v>
      </c>
      <c r="D730" s="2" t="s">
        <v>7587</v>
      </c>
      <c r="E730" s="4">
        <v>44105</v>
      </c>
      <c r="F730" s="4">
        <v>43941</v>
      </c>
      <c r="G730" s="2" t="s">
        <v>7592</v>
      </c>
      <c r="H730" s="2" t="s">
        <v>4690</v>
      </c>
      <c r="I730" s="17">
        <v>355000</v>
      </c>
      <c r="J730" s="2" t="s">
        <v>7591</v>
      </c>
      <c r="K730" s="4">
        <v>43952</v>
      </c>
      <c r="L730" s="17">
        <v>355000</v>
      </c>
      <c r="M730" s="2" t="s">
        <v>1955</v>
      </c>
      <c r="N730" s="17">
        <f>VLOOKUP(A730,[1]Sheet2!$B$1:$C$1336,2,FALSE)</f>
        <v>497000</v>
      </c>
      <c r="O730" s="37">
        <f>VLOOKUP(A730,PV_CF!$A$2:$K$1853,4,FALSE)</f>
        <v>43973</v>
      </c>
    </row>
    <row r="731" spans="1:15" hidden="1">
      <c r="A731" s="2" t="s">
        <v>7590</v>
      </c>
      <c r="B731" s="2" t="s">
        <v>7589</v>
      </c>
      <c r="C731" s="2" t="s">
        <v>7588</v>
      </c>
      <c r="D731" s="2" t="s">
        <v>7587</v>
      </c>
      <c r="E731" s="4">
        <v>44105</v>
      </c>
      <c r="F731" s="4">
        <v>44165</v>
      </c>
      <c r="G731" s="2" t="s">
        <v>7586</v>
      </c>
      <c r="H731" s="2" t="s">
        <v>4690</v>
      </c>
      <c r="I731" s="17">
        <v>142000</v>
      </c>
      <c r="J731" s="2" t="s">
        <v>7585</v>
      </c>
      <c r="K731" s="4">
        <v>44166</v>
      </c>
      <c r="L731" s="17">
        <v>142000</v>
      </c>
      <c r="M731" s="2" t="s">
        <v>1955</v>
      </c>
      <c r="N731" s="17">
        <f>VLOOKUP(A731,[1]Sheet2!$B$1:$C$1336,2,FALSE)</f>
        <v>497000</v>
      </c>
      <c r="O731" s="37">
        <f>VLOOKUP(A731,PV_CF!$A$2:$K$1853,4,FALSE)</f>
        <v>43973</v>
      </c>
    </row>
    <row r="732" spans="1:15" hidden="1">
      <c r="A732" s="2" t="s">
        <v>7562</v>
      </c>
      <c r="B732" s="2" t="s">
        <v>7561</v>
      </c>
      <c r="C732" s="2" t="s">
        <v>2500</v>
      </c>
      <c r="D732" s="2" t="s">
        <v>2499</v>
      </c>
      <c r="E732" s="4">
        <v>44105</v>
      </c>
      <c r="F732" s="4">
        <v>43951</v>
      </c>
      <c r="G732" s="2" t="s">
        <v>7584</v>
      </c>
      <c r="H732" s="2" t="s">
        <v>5071</v>
      </c>
      <c r="I732" s="17">
        <v>12750</v>
      </c>
      <c r="J732" s="2" t="s">
        <v>7583</v>
      </c>
      <c r="K732" s="4">
        <v>43942</v>
      </c>
      <c r="L732" s="17">
        <v>12750</v>
      </c>
      <c r="M732" s="2" t="s">
        <v>1955</v>
      </c>
      <c r="N732" s="17">
        <f>VLOOKUP(A732,[1]Sheet2!$B$1:$C$1336,2,FALSE)</f>
        <v>293250</v>
      </c>
      <c r="O732" s="37">
        <f>VLOOKUP(A732,PV_CF!$A$2:$K$1853,4,FALSE)</f>
        <v>43951</v>
      </c>
    </row>
    <row r="733" spans="1:15" hidden="1">
      <c r="A733" s="2" t="s">
        <v>7562</v>
      </c>
      <c r="B733" s="2" t="s">
        <v>7561</v>
      </c>
      <c r="C733" s="2" t="s">
        <v>2500</v>
      </c>
      <c r="D733" s="2" t="s">
        <v>2499</v>
      </c>
      <c r="E733" s="4">
        <v>44105</v>
      </c>
      <c r="F733" s="4">
        <v>43980</v>
      </c>
      <c r="G733" s="2" t="s">
        <v>7582</v>
      </c>
      <c r="H733" s="2" t="s">
        <v>5071</v>
      </c>
      <c r="I733" s="17">
        <v>25500</v>
      </c>
      <c r="J733" s="2" t="s">
        <v>7581</v>
      </c>
      <c r="K733" s="4">
        <v>43972</v>
      </c>
      <c r="L733" s="17">
        <v>25500</v>
      </c>
      <c r="M733" s="2" t="s">
        <v>1955</v>
      </c>
      <c r="N733" s="17">
        <f>VLOOKUP(A733,[1]Sheet2!$B$1:$C$1336,2,FALSE)</f>
        <v>293250</v>
      </c>
      <c r="O733" s="37">
        <f>VLOOKUP(A733,PV_CF!$A$2:$K$1853,4,FALSE)</f>
        <v>43951</v>
      </c>
    </row>
    <row r="734" spans="1:15" hidden="1">
      <c r="A734" s="2" t="s">
        <v>7562</v>
      </c>
      <c r="B734" s="2" t="s">
        <v>7561</v>
      </c>
      <c r="C734" s="2" t="s">
        <v>2500</v>
      </c>
      <c r="D734" s="2" t="s">
        <v>2499</v>
      </c>
      <c r="E734" s="4">
        <v>44105</v>
      </c>
      <c r="F734" s="4">
        <v>44012</v>
      </c>
      <c r="G734" s="2" t="s">
        <v>7580</v>
      </c>
      <c r="H734" s="2" t="s">
        <v>5071</v>
      </c>
      <c r="I734" s="17">
        <v>25500</v>
      </c>
      <c r="J734" s="2" t="s">
        <v>7579</v>
      </c>
      <c r="K734" s="4">
        <v>44005</v>
      </c>
      <c r="L734" s="17">
        <v>25500</v>
      </c>
      <c r="M734" s="2" t="s">
        <v>1955</v>
      </c>
      <c r="N734" s="17">
        <f>VLOOKUP(A734,[1]Sheet2!$B$1:$C$1336,2,FALSE)</f>
        <v>293250</v>
      </c>
      <c r="O734" s="37">
        <f>VLOOKUP(A734,PV_CF!$A$2:$K$1853,4,FALSE)</f>
        <v>43951</v>
      </c>
    </row>
    <row r="735" spans="1:15" hidden="1">
      <c r="A735" s="2" t="s">
        <v>7562</v>
      </c>
      <c r="B735" s="2" t="s">
        <v>7561</v>
      </c>
      <c r="C735" s="2" t="s">
        <v>2500</v>
      </c>
      <c r="D735" s="2" t="s">
        <v>2499</v>
      </c>
      <c r="E735" s="4">
        <v>44105</v>
      </c>
      <c r="F735" s="4">
        <v>44043</v>
      </c>
      <c r="G735" s="2" t="s">
        <v>7578</v>
      </c>
      <c r="H735" s="2" t="s">
        <v>5071</v>
      </c>
      <c r="I735" s="17">
        <v>25500</v>
      </c>
      <c r="J735" s="2" t="s">
        <v>7577</v>
      </c>
      <c r="K735" s="4">
        <v>44033</v>
      </c>
      <c r="L735" s="17">
        <v>25500</v>
      </c>
      <c r="M735" s="2" t="s">
        <v>1955</v>
      </c>
      <c r="N735" s="17">
        <f>VLOOKUP(A735,[1]Sheet2!$B$1:$C$1336,2,FALSE)</f>
        <v>293250</v>
      </c>
      <c r="O735" s="37">
        <f>VLOOKUP(A735,PV_CF!$A$2:$K$1853,4,FALSE)</f>
        <v>43951</v>
      </c>
    </row>
    <row r="736" spans="1:15" hidden="1">
      <c r="A736" s="2" t="s">
        <v>7562</v>
      </c>
      <c r="B736" s="2" t="s">
        <v>7561</v>
      </c>
      <c r="C736" s="2" t="s">
        <v>2500</v>
      </c>
      <c r="D736" s="2" t="s">
        <v>2499</v>
      </c>
      <c r="E736" s="4">
        <v>44105</v>
      </c>
      <c r="F736" s="4">
        <v>44071</v>
      </c>
      <c r="G736" s="2" t="s">
        <v>7576</v>
      </c>
      <c r="H736" s="2" t="s">
        <v>5071</v>
      </c>
      <c r="I736" s="17">
        <v>25500</v>
      </c>
      <c r="J736" s="2" t="s">
        <v>7575</v>
      </c>
      <c r="K736" s="4">
        <v>44067</v>
      </c>
      <c r="L736" s="17">
        <v>25500</v>
      </c>
      <c r="M736" s="2" t="s">
        <v>1955</v>
      </c>
      <c r="N736" s="17">
        <f>VLOOKUP(A736,[1]Sheet2!$B$1:$C$1336,2,FALSE)</f>
        <v>293250</v>
      </c>
      <c r="O736" s="37">
        <f>VLOOKUP(A736,PV_CF!$A$2:$K$1853,4,FALSE)</f>
        <v>43951</v>
      </c>
    </row>
    <row r="737" spans="1:15" hidden="1">
      <c r="A737" s="2" t="s">
        <v>7562</v>
      </c>
      <c r="B737" s="2" t="s">
        <v>7561</v>
      </c>
      <c r="C737" s="2" t="s">
        <v>2500</v>
      </c>
      <c r="D737" s="2" t="s">
        <v>2499</v>
      </c>
      <c r="E737" s="4">
        <v>44105</v>
      </c>
      <c r="F737" s="4">
        <v>44104</v>
      </c>
      <c r="G737" s="2" t="s">
        <v>7574</v>
      </c>
      <c r="H737" s="2" t="s">
        <v>5071</v>
      </c>
      <c r="I737" s="17">
        <v>25500</v>
      </c>
      <c r="J737" s="2" t="s">
        <v>7573</v>
      </c>
      <c r="K737" s="4">
        <v>44097</v>
      </c>
      <c r="L737" s="17">
        <v>25500</v>
      </c>
      <c r="M737" s="2" t="s">
        <v>1955</v>
      </c>
      <c r="N737" s="17">
        <f>VLOOKUP(A737,[1]Sheet2!$B$1:$C$1336,2,FALSE)</f>
        <v>293250</v>
      </c>
      <c r="O737" s="37">
        <f>VLOOKUP(A737,PV_CF!$A$2:$K$1853,4,FALSE)</f>
        <v>43951</v>
      </c>
    </row>
    <row r="738" spans="1:15" hidden="1">
      <c r="A738" s="2" t="s">
        <v>7562</v>
      </c>
      <c r="B738" s="2" t="s">
        <v>7561</v>
      </c>
      <c r="C738" s="2" t="s">
        <v>2500</v>
      </c>
      <c r="D738" s="2" t="s">
        <v>2499</v>
      </c>
      <c r="E738" s="4">
        <v>44105</v>
      </c>
      <c r="F738" s="4">
        <v>44134</v>
      </c>
      <c r="G738" s="2" t="s">
        <v>7572</v>
      </c>
      <c r="H738" s="2" t="s">
        <v>5071</v>
      </c>
      <c r="I738" s="17">
        <v>25500</v>
      </c>
      <c r="J738" s="2" t="s">
        <v>7571</v>
      </c>
      <c r="K738" s="4">
        <v>44125</v>
      </c>
      <c r="L738" s="17">
        <v>25500</v>
      </c>
      <c r="M738" s="2" t="s">
        <v>1955</v>
      </c>
      <c r="N738" s="17">
        <f>VLOOKUP(A738,[1]Sheet2!$B$1:$C$1336,2,FALSE)</f>
        <v>293250</v>
      </c>
      <c r="O738" s="37">
        <f>VLOOKUP(A738,PV_CF!$A$2:$K$1853,4,FALSE)</f>
        <v>43951</v>
      </c>
    </row>
    <row r="739" spans="1:15" hidden="1">
      <c r="A739" s="2" t="s">
        <v>7562</v>
      </c>
      <c r="B739" s="2" t="s">
        <v>7561</v>
      </c>
      <c r="C739" s="2" t="s">
        <v>2500</v>
      </c>
      <c r="D739" s="2" t="s">
        <v>2499</v>
      </c>
      <c r="E739" s="4">
        <v>44105</v>
      </c>
      <c r="F739" s="4">
        <v>44165</v>
      </c>
      <c r="G739" s="2" t="s">
        <v>7570</v>
      </c>
      <c r="H739" s="2" t="s">
        <v>5071</v>
      </c>
      <c r="I739" s="17">
        <v>25500</v>
      </c>
      <c r="J739" s="2" t="s">
        <v>7569</v>
      </c>
      <c r="K739" s="4">
        <v>44159</v>
      </c>
      <c r="L739" s="17">
        <v>25500</v>
      </c>
      <c r="M739" s="2" t="s">
        <v>1955</v>
      </c>
      <c r="N739" s="17">
        <f>VLOOKUP(A739,[1]Sheet2!$B$1:$C$1336,2,FALSE)</f>
        <v>293250</v>
      </c>
      <c r="O739" s="37">
        <f>VLOOKUP(A739,PV_CF!$A$2:$K$1853,4,FALSE)</f>
        <v>43951</v>
      </c>
    </row>
    <row r="740" spans="1:15" hidden="1">
      <c r="A740" s="2" t="s">
        <v>7562</v>
      </c>
      <c r="B740" s="2" t="s">
        <v>7561</v>
      </c>
      <c r="C740" s="2" t="s">
        <v>2500</v>
      </c>
      <c r="D740" s="2" t="s">
        <v>2499</v>
      </c>
      <c r="E740" s="4">
        <v>44105</v>
      </c>
      <c r="F740" s="4">
        <v>44195</v>
      </c>
      <c r="G740" s="2" t="s">
        <v>7568</v>
      </c>
      <c r="H740" s="2" t="s">
        <v>5071</v>
      </c>
      <c r="I740" s="17">
        <v>25500</v>
      </c>
      <c r="J740" s="2" t="s">
        <v>7567</v>
      </c>
      <c r="K740" s="4">
        <v>44188</v>
      </c>
      <c r="L740" s="17">
        <v>25500</v>
      </c>
      <c r="M740" s="2" t="s">
        <v>1955</v>
      </c>
      <c r="N740" s="17">
        <f>VLOOKUP(A740,[1]Sheet2!$B$1:$C$1336,2,FALSE)</f>
        <v>293250</v>
      </c>
      <c r="O740" s="37">
        <f>VLOOKUP(A740,PV_CF!$A$2:$K$1853,4,FALSE)</f>
        <v>43951</v>
      </c>
    </row>
    <row r="741" spans="1:15" hidden="1">
      <c r="A741" s="2" t="s">
        <v>7562</v>
      </c>
      <c r="B741" s="2" t="s">
        <v>7561</v>
      </c>
      <c r="C741" s="2" t="s">
        <v>2500</v>
      </c>
      <c r="D741" s="2" t="s">
        <v>2499</v>
      </c>
      <c r="E741" s="4">
        <v>44105</v>
      </c>
      <c r="F741" s="4">
        <v>44225</v>
      </c>
      <c r="G741" s="2" t="s">
        <v>7566</v>
      </c>
      <c r="H741" s="2" t="s">
        <v>5071</v>
      </c>
      <c r="I741" s="17">
        <v>25500</v>
      </c>
      <c r="J741" s="2" t="s">
        <v>7565</v>
      </c>
      <c r="K741" s="4">
        <v>44221</v>
      </c>
      <c r="L741" s="17">
        <v>25500</v>
      </c>
      <c r="M741" s="2" t="s">
        <v>1955</v>
      </c>
      <c r="N741" s="17">
        <f>VLOOKUP(A741,[1]Sheet2!$B$1:$C$1336,2,FALSE)</f>
        <v>293250</v>
      </c>
      <c r="O741" s="37">
        <f>VLOOKUP(A741,PV_CF!$A$2:$K$1853,4,FALSE)</f>
        <v>43951</v>
      </c>
    </row>
    <row r="742" spans="1:15" hidden="1">
      <c r="A742" s="2" t="s">
        <v>7562</v>
      </c>
      <c r="B742" s="2" t="s">
        <v>7561</v>
      </c>
      <c r="C742" s="2" t="s">
        <v>2500</v>
      </c>
      <c r="D742" s="2" t="s">
        <v>2499</v>
      </c>
      <c r="E742" s="4">
        <v>44105</v>
      </c>
      <c r="F742" s="4">
        <v>44253</v>
      </c>
      <c r="G742" s="2" t="s">
        <v>7564</v>
      </c>
      <c r="H742" s="2" t="s">
        <v>5071</v>
      </c>
      <c r="I742" s="17">
        <v>25500</v>
      </c>
      <c r="J742" s="2" t="s">
        <v>7563</v>
      </c>
      <c r="K742" s="4">
        <v>44246</v>
      </c>
      <c r="L742" s="17">
        <v>25500</v>
      </c>
      <c r="M742" s="2" t="s">
        <v>1955</v>
      </c>
      <c r="N742" s="17">
        <f>VLOOKUP(A742,[1]Sheet2!$B$1:$C$1336,2,FALSE)</f>
        <v>293250</v>
      </c>
      <c r="O742" s="37">
        <f>VLOOKUP(A742,PV_CF!$A$2:$K$1853,4,FALSE)</f>
        <v>43951</v>
      </c>
    </row>
    <row r="743" spans="1:15" hidden="1">
      <c r="A743" s="2" t="s">
        <v>7562</v>
      </c>
      <c r="B743" s="2" t="s">
        <v>7561</v>
      </c>
      <c r="C743" s="2" t="s">
        <v>2500</v>
      </c>
      <c r="D743" s="2" t="s">
        <v>2499</v>
      </c>
      <c r="E743" s="4">
        <v>44105</v>
      </c>
      <c r="F743" s="4">
        <v>44286</v>
      </c>
      <c r="G743" s="2" t="s">
        <v>7560</v>
      </c>
      <c r="H743" s="2" t="s">
        <v>5071</v>
      </c>
      <c r="I743" s="17">
        <v>25500</v>
      </c>
      <c r="J743" s="2" t="s">
        <v>7559</v>
      </c>
      <c r="K743" s="4">
        <v>44286</v>
      </c>
      <c r="L743" s="17">
        <v>25500</v>
      </c>
      <c r="M743" s="2" t="s">
        <v>1955</v>
      </c>
      <c r="N743" s="17">
        <f>VLOOKUP(A743,[1]Sheet2!$B$1:$C$1336,2,FALSE)</f>
        <v>293250</v>
      </c>
      <c r="O743" s="37">
        <f>VLOOKUP(A743,PV_CF!$A$2:$K$1853,4,FALSE)</f>
        <v>43951</v>
      </c>
    </row>
    <row r="744" spans="1:15" hidden="1">
      <c r="A744" s="2" t="s">
        <v>7558</v>
      </c>
      <c r="B744" s="2" t="s">
        <v>7557</v>
      </c>
      <c r="C744" s="2" t="s">
        <v>1986</v>
      </c>
      <c r="D744" s="2" t="s">
        <v>1985</v>
      </c>
      <c r="E744" s="4">
        <v>43935</v>
      </c>
      <c r="F744" s="4">
        <v>43948</v>
      </c>
      <c r="G744" s="2" t="s">
        <v>7556</v>
      </c>
      <c r="H744" s="2" t="s">
        <v>4322</v>
      </c>
      <c r="I744" s="17">
        <v>39495.839999999997</v>
      </c>
      <c r="J744" s="2" t="s">
        <v>7555</v>
      </c>
      <c r="K744" s="4">
        <v>43952</v>
      </c>
      <c r="L744" s="17">
        <v>39495.839999999997</v>
      </c>
      <c r="M744" s="2" t="s">
        <v>1955</v>
      </c>
      <c r="N744" s="17">
        <f>VLOOKUP(A744,[1]Sheet2!$B$1:$C$1336,2,FALSE)</f>
        <v>39495.839999999997</v>
      </c>
      <c r="O744" s="37">
        <f>VLOOKUP(A744,PV_CF!$A$2:$K$1853,4,FALSE)</f>
        <v>43973</v>
      </c>
    </row>
    <row r="745" spans="1:15" hidden="1">
      <c r="A745" s="2" t="s">
        <v>7554</v>
      </c>
      <c r="B745" s="2" t="s">
        <v>7553</v>
      </c>
      <c r="C745" s="2" t="s">
        <v>7552</v>
      </c>
      <c r="D745" s="2" t="s">
        <v>7551</v>
      </c>
      <c r="E745" s="4">
        <v>43935</v>
      </c>
      <c r="F745" s="4">
        <v>43942</v>
      </c>
      <c r="G745" s="2" t="s">
        <v>7550</v>
      </c>
      <c r="H745" s="2" t="s">
        <v>4316</v>
      </c>
      <c r="I745" s="17">
        <v>99000</v>
      </c>
      <c r="J745" s="2" t="s">
        <v>7549</v>
      </c>
      <c r="K745" s="4">
        <v>43952</v>
      </c>
      <c r="L745" s="17">
        <v>99000</v>
      </c>
      <c r="M745" s="2" t="s">
        <v>1955</v>
      </c>
      <c r="N745" s="17">
        <f>VLOOKUP(A745,[1]Sheet2!$B$1:$C$1336,2,FALSE)</f>
        <v>99000</v>
      </c>
      <c r="O745" s="37">
        <f>VLOOKUP(A745,PV_CF!$A$2:$K$1853,4,FALSE)</f>
        <v>43973</v>
      </c>
    </row>
    <row r="746" spans="1:15" hidden="1">
      <c r="A746" s="2" t="s">
        <v>7548</v>
      </c>
      <c r="B746" s="2" t="s">
        <v>7547</v>
      </c>
      <c r="C746" s="2" t="s">
        <v>5517</v>
      </c>
      <c r="D746" s="2" t="s">
        <v>5516</v>
      </c>
      <c r="E746" s="4">
        <v>43935</v>
      </c>
      <c r="F746" s="4">
        <v>43945</v>
      </c>
      <c r="G746" s="2" t="s">
        <v>7546</v>
      </c>
      <c r="H746" s="2" t="s">
        <v>4316</v>
      </c>
      <c r="I746" s="17">
        <v>99000</v>
      </c>
      <c r="J746" s="2" t="s">
        <v>7545</v>
      </c>
      <c r="K746" s="4">
        <v>43952</v>
      </c>
      <c r="L746" s="17">
        <v>99000</v>
      </c>
      <c r="M746" s="2" t="s">
        <v>1955</v>
      </c>
      <c r="N746" s="17">
        <f>VLOOKUP(A746,[1]Sheet2!$B$1:$C$1336,2,FALSE)</f>
        <v>99000</v>
      </c>
      <c r="O746" s="37">
        <f>VLOOKUP(A746,PV_CF!$A$2:$K$1853,4,FALSE)</f>
        <v>43973</v>
      </c>
    </row>
    <row r="747" spans="1:15" hidden="1">
      <c r="A747" s="2" t="s">
        <v>149</v>
      </c>
      <c r="B747" s="2" t="s">
        <v>146</v>
      </c>
      <c r="C747" s="2" t="s">
        <v>7544</v>
      </c>
      <c r="D747" s="2" t="s">
        <v>7543</v>
      </c>
      <c r="E747" s="4">
        <v>43936</v>
      </c>
      <c r="F747" s="4">
        <v>43951</v>
      </c>
      <c r="G747" s="2" t="s">
        <v>441</v>
      </c>
      <c r="H747" s="2" t="s">
        <v>4316</v>
      </c>
      <c r="I747" s="17">
        <v>192000</v>
      </c>
      <c r="J747" s="2" t="s">
        <v>439</v>
      </c>
      <c r="K747" s="4">
        <v>43983</v>
      </c>
      <c r="L747" s="17">
        <v>192000</v>
      </c>
      <c r="M747" s="2" t="s">
        <v>1955</v>
      </c>
      <c r="N747" s="17">
        <f>VLOOKUP(A747,[1]Sheet2!$B$1:$C$1336,2,FALSE)</f>
        <v>480000</v>
      </c>
      <c r="O747" s="37">
        <f>VLOOKUP(A747,PV_CF!$A$2:$K$1853,4,FALSE)</f>
        <v>44008</v>
      </c>
    </row>
    <row r="748" spans="1:15" hidden="1">
      <c r="A748" s="2" t="s">
        <v>149</v>
      </c>
      <c r="B748" s="2" t="s">
        <v>146</v>
      </c>
      <c r="C748" s="2" t="s">
        <v>7544</v>
      </c>
      <c r="D748" s="2" t="s">
        <v>7543</v>
      </c>
      <c r="E748" s="4">
        <v>43936</v>
      </c>
      <c r="F748" s="4">
        <v>43966</v>
      </c>
      <c r="G748" s="2" t="s">
        <v>445</v>
      </c>
      <c r="H748" s="2" t="s">
        <v>4316</v>
      </c>
      <c r="I748" s="17">
        <v>288000</v>
      </c>
      <c r="J748" s="2" t="s">
        <v>443</v>
      </c>
      <c r="K748" s="4">
        <v>43983</v>
      </c>
      <c r="L748" s="17">
        <v>288000</v>
      </c>
      <c r="M748" s="2" t="s">
        <v>1955</v>
      </c>
      <c r="N748" s="17">
        <f>VLOOKUP(A748,[1]Sheet2!$B$1:$C$1336,2,FALSE)</f>
        <v>480000</v>
      </c>
      <c r="O748" s="37">
        <f>VLOOKUP(A748,PV_CF!$A$2:$K$1853,4,FALSE)</f>
        <v>44008</v>
      </c>
    </row>
    <row r="749" spans="1:15" hidden="1">
      <c r="A749" s="2" t="s">
        <v>7542</v>
      </c>
      <c r="B749" s="2" t="s">
        <v>7541</v>
      </c>
      <c r="C749" s="2" t="s">
        <v>4364</v>
      </c>
      <c r="D749" s="2" t="s">
        <v>4363</v>
      </c>
      <c r="E749" s="4">
        <v>43936</v>
      </c>
      <c r="F749" s="4">
        <v>43948</v>
      </c>
      <c r="G749" s="2" t="s">
        <v>7540</v>
      </c>
      <c r="H749" s="2" t="s">
        <v>4256</v>
      </c>
      <c r="I749" s="17">
        <v>500000</v>
      </c>
      <c r="J749" s="2" t="s">
        <v>7539</v>
      </c>
      <c r="K749" s="4">
        <v>43952</v>
      </c>
      <c r="L749" s="17">
        <v>500000</v>
      </c>
      <c r="M749" s="2" t="s">
        <v>1955</v>
      </c>
      <c r="N749" s="17">
        <f>VLOOKUP(A749,[1]Sheet2!$B$1:$C$1336,2,FALSE)</f>
        <v>500000</v>
      </c>
      <c r="O749" s="37">
        <f>VLOOKUP(A749,PV_CF!$A$2:$K$1853,4,FALSE)</f>
        <v>43973</v>
      </c>
    </row>
    <row r="750" spans="1:15" hidden="1">
      <c r="A750" s="2" t="s">
        <v>371</v>
      </c>
      <c r="B750" s="2" t="s">
        <v>7538</v>
      </c>
      <c r="C750" s="2" t="s">
        <v>2972</v>
      </c>
      <c r="D750" s="2" t="s">
        <v>2971</v>
      </c>
      <c r="E750" s="4">
        <v>43936</v>
      </c>
      <c r="F750" s="4">
        <v>43948</v>
      </c>
      <c r="G750" s="2" t="s">
        <v>372</v>
      </c>
      <c r="H750" s="2" t="s">
        <v>4256</v>
      </c>
      <c r="I750" s="17">
        <v>324210</v>
      </c>
      <c r="J750" s="2" t="s">
        <v>370</v>
      </c>
      <c r="K750" s="4">
        <v>43942</v>
      </c>
      <c r="L750" s="17">
        <v>324210</v>
      </c>
      <c r="M750" s="2" t="s">
        <v>1955</v>
      </c>
      <c r="N750" s="17">
        <f>VLOOKUP(A750,[1]Sheet2!$B$1:$C$1336,2,FALSE)</f>
        <v>324210</v>
      </c>
      <c r="O750" s="37">
        <f>VLOOKUP(A750,PV_CF!$A$2:$K$1853,4,FALSE)</f>
        <v>43959</v>
      </c>
    </row>
    <row r="751" spans="1:15" hidden="1">
      <c r="A751" s="2" t="s">
        <v>403</v>
      </c>
      <c r="B751" s="2" t="s">
        <v>7537</v>
      </c>
      <c r="C751" s="2" t="s">
        <v>2096</v>
      </c>
      <c r="D751" s="2" t="s">
        <v>2095</v>
      </c>
      <c r="E751" s="4">
        <v>43936</v>
      </c>
      <c r="F751" s="4">
        <v>43945</v>
      </c>
      <c r="G751" s="2" t="s">
        <v>404</v>
      </c>
      <c r="H751" s="2" t="s">
        <v>4316</v>
      </c>
      <c r="I751" s="17">
        <v>37289.5</v>
      </c>
      <c r="J751" s="2" t="s">
        <v>402</v>
      </c>
      <c r="K751" s="4">
        <v>43952</v>
      </c>
      <c r="L751" s="17">
        <v>37289.5</v>
      </c>
      <c r="M751" s="2" t="s">
        <v>1955</v>
      </c>
      <c r="N751" s="17">
        <f>VLOOKUP(A751,[1]Sheet2!$B$1:$C$1336,2,FALSE)</f>
        <v>37289.5</v>
      </c>
      <c r="O751" s="37">
        <f>VLOOKUP(A751,PV_CF!$A$2:$K$1853,4,FALSE)</f>
        <v>43973</v>
      </c>
    </row>
    <row r="752" spans="1:15" hidden="1">
      <c r="A752" s="2" t="s">
        <v>7532</v>
      </c>
      <c r="B752" s="2" t="s">
        <v>7531</v>
      </c>
      <c r="C752" s="2" t="s">
        <v>3461</v>
      </c>
      <c r="D752" s="2" t="s">
        <v>3460</v>
      </c>
      <c r="E752" s="4">
        <v>43937</v>
      </c>
      <c r="F752" s="4">
        <v>43948</v>
      </c>
      <c r="G752" s="2" t="s">
        <v>7536</v>
      </c>
      <c r="H752" s="2" t="s">
        <v>4256</v>
      </c>
      <c r="I752" s="17">
        <v>112350</v>
      </c>
      <c r="J752" s="2" t="s">
        <v>7535</v>
      </c>
      <c r="K752" s="4">
        <v>43944</v>
      </c>
      <c r="L752" s="17">
        <v>112350</v>
      </c>
      <c r="M752" s="2" t="s">
        <v>1955</v>
      </c>
      <c r="N752" s="17">
        <f>VLOOKUP(A752,[1]Sheet2!$B$1:$C$1336,2,FALSE)</f>
        <v>374500</v>
      </c>
      <c r="O752" s="37">
        <f>VLOOKUP(A752,PV_CF!$A$2:$K$1853,4,FALSE)</f>
        <v>43959</v>
      </c>
    </row>
    <row r="753" spans="1:15" hidden="1">
      <c r="A753" s="2" t="s">
        <v>7532</v>
      </c>
      <c r="B753" s="2" t="s">
        <v>7531</v>
      </c>
      <c r="C753" s="2" t="s">
        <v>3461</v>
      </c>
      <c r="D753" s="2" t="s">
        <v>3460</v>
      </c>
      <c r="E753" s="4">
        <v>43937</v>
      </c>
      <c r="F753" s="4">
        <v>43997</v>
      </c>
      <c r="G753" s="2" t="s">
        <v>7534</v>
      </c>
      <c r="H753" s="2" t="s">
        <v>4256</v>
      </c>
      <c r="I753" s="17">
        <v>149800</v>
      </c>
      <c r="J753" s="2" t="s">
        <v>7533</v>
      </c>
      <c r="K753" s="4">
        <v>44013</v>
      </c>
      <c r="L753" s="17">
        <v>149800</v>
      </c>
      <c r="M753" s="2" t="s">
        <v>1955</v>
      </c>
      <c r="N753" s="17">
        <f>VLOOKUP(A753,[1]Sheet2!$B$1:$C$1336,2,FALSE)</f>
        <v>374500</v>
      </c>
      <c r="O753" s="37">
        <f>VLOOKUP(A753,PV_CF!$A$2:$K$1853,4,FALSE)</f>
        <v>43959</v>
      </c>
    </row>
    <row r="754" spans="1:15" hidden="1">
      <c r="A754" s="2" t="s">
        <v>7532</v>
      </c>
      <c r="B754" s="2" t="s">
        <v>7531</v>
      </c>
      <c r="C754" s="2" t="s">
        <v>3461</v>
      </c>
      <c r="D754" s="2" t="s">
        <v>3460</v>
      </c>
      <c r="E754" s="4">
        <v>43937</v>
      </c>
      <c r="F754" s="4">
        <v>44027</v>
      </c>
      <c r="G754" s="2" t="s">
        <v>7530</v>
      </c>
      <c r="H754" s="2" t="s">
        <v>4256</v>
      </c>
      <c r="I754" s="17">
        <v>112350</v>
      </c>
      <c r="J754" s="2" t="s">
        <v>7529</v>
      </c>
      <c r="K754" s="4">
        <v>44046</v>
      </c>
      <c r="L754" s="17">
        <v>112350</v>
      </c>
      <c r="M754" s="2" t="s">
        <v>1955</v>
      </c>
      <c r="N754" s="17">
        <f>VLOOKUP(A754,[1]Sheet2!$B$1:$C$1336,2,FALSE)</f>
        <v>374500</v>
      </c>
      <c r="O754" s="37">
        <f>VLOOKUP(A754,PV_CF!$A$2:$K$1853,4,FALSE)</f>
        <v>43959</v>
      </c>
    </row>
    <row r="755" spans="1:15" hidden="1">
      <c r="A755" s="2" t="s">
        <v>7524</v>
      </c>
      <c r="B755" s="2" t="s">
        <v>7523</v>
      </c>
      <c r="C755" s="2" t="s">
        <v>6461</v>
      </c>
      <c r="D755" s="2" t="s">
        <v>6460</v>
      </c>
      <c r="E755" s="4">
        <v>43937</v>
      </c>
      <c r="F755" s="4">
        <v>43948</v>
      </c>
      <c r="G755" s="2" t="s">
        <v>7528</v>
      </c>
      <c r="H755" s="2" t="s">
        <v>5041</v>
      </c>
      <c r="I755" s="17">
        <v>100000</v>
      </c>
      <c r="J755" s="2" t="s">
        <v>7527</v>
      </c>
      <c r="K755" s="4">
        <v>43943</v>
      </c>
      <c r="L755" s="17">
        <v>100000</v>
      </c>
      <c r="M755" s="2" t="s">
        <v>1955</v>
      </c>
      <c r="N755" s="17">
        <f>VLOOKUP(A755,[1]Sheet2!$B$1:$C$1336,2,FALSE)</f>
        <v>300000</v>
      </c>
      <c r="O755" s="37">
        <f>VLOOKUP(A755,PV_CF!$A$2:$K$1853,4,FALSE)</f>
        <v>43959</v>
      </c>
    </row>
    <row r="756" spans="1:15" hidden="1">
      <c r="A756" s="2" t="s">
        <v>7524</v>
      </c>
      <c r="B756" s="2" t="s">
        <v>7523</v>
      </c>
      <c r="C756" s="2" t="s">
        <v>6461</v>
      </c>
      <c r="D756" s="2" t="s">
        <v>6460</v>
      </c>
      <c r="E756" s="4">
        <v>43937</v>
      </c>
      <c r="F756" s="4">
        <v>43976</v>
      </c>
      <c r="G756" s="2" t="s">
        <v>7526</v>
      </c>
      <c r="H756" s="2" t="s">
        <v>5041</v>
      </c>
      <c r="I756" s="17">
        <v>100000</v>
      </c>
      <c r="J756" s="2" t="s">
        <v>7525</v>
      </c>
      <c r="K756" s="4">
        <v>43983</v>
      </c>
      <c r="L756" s="17">
        <v>100000</v>
      </c>
      <c r="M756" s="2" t="s">
        <v>1955</v>
      </c>
      <c r="N756" s="17">
        <f>VLOOKUP(A756,[1]Sheet2!$B$1:$C$1336,2,FALSE)</f>
        <v>300000</v>
      </c>
      <c r="O756" s="37">
        <f>VLOOKUP(A756,PV_CF!$A$2:$K$1853,4,FALSE)</f>
        <v>43959</v>
      </c>
    </row>
    <row r="757" spans="1:15" hidden="1">
      <c r="A757" s="2" t="s">
        <v>7524</v>
      </c>
      <c r="B757" s="2" t="s">
        <v>7523</v>
      </c>
      <c r="C757" s="2" t="s">
        <v>6461</v>
      </c>
      <c r="D757" s="2" t="s">
        <v>6460</v>
      </c>
      <c r="E757" s="4">
        <v>43937</v>
      </c>
      <c r="F757" s="4">
        <v>44007</v>
      </c>
      <c r="G757" s="2" t="s">
        <v>7522</v>
      </c>
      <c r="H757" s="2" t="s">
        <v>5041</v>
      </c>
      <c r="I757" s="17">
        <v>100000</v>
      </c>
      <c r="J757" s="2" t="s">
        <v>7521</v>
      </c>
      <c r="K757" s="4">
        <v>44013</v>
      </c>
      <c r="L757" s="17">
        <v>100000</v>
      </c>
      <c r="M757" s="2" t="s">
        <v>1955</v>
      </c>
      <c r="N757" s="17">
        <f>VLOOKUP(A757,[1]Sheet2!$B$1:$C$1336,2,FALSE)</f>
        <v>300000</v>
      </c>
      <c r="O757" s="37">
        <f>VLOOKUP(A757,PV_CF!$A$2:$K$1853,4,FALSE)</f>
        <v>43959</v>
      </c>
    </row>
    <row r="758" spans="1:15" hidden="1">
      <c r="A758" s="2" t="s">
        <v>7520</v>
      </c>
      <c r="B758" s="2" t="s">
        <v>7519</v>
      </c>
      <c r="C758" s="2" t="s">
        <v>3387</v>
      </c>
      <c r="D758" s="2" t="s">
        <v>3386</v>
      </c>
      <c r="E758" s="4">
        <v>44105</v>
      </c>
      <c r="F758" s="4">
        <v>44012</v>
      </c>
      <c r="G758" s="2" t="s">
        <v>714</v>
      </c>
      <c r="H758" s="2" t="s">
        <v>4316</v>
      </c>
      <c r="I758" s="17">
        <v>160500</v>
      </c>
      <c r="J758" s="2" t="s">
        <v>712</v>
      </c>
      <c r="K758" s="4">
        <v>44046</v>
      </c>
      <c r="L758" s="17">
        <v>160500</v>
      </c>
      <c r="M758" s="2" t="s">
        <v>1955</v>
      </c>
      <c r="N758" s="17">
        <f>VLOOKUP(A758,[1]Sheet2!$B$1:$C$1336,2,FALSE)</f>
        <v>321000</v>
      </c>
      <c r="O758" s="37">
        <f>VLOOKUP(A758,PV_CF!$A$2:$K$1853,4,FALSE)</f>
        <v>44071</v>
      </c>
    </row>
    <row r="759" spans="1:15" hidden="1">
      <c r="A759" s="2" t="s">
        <v>7520</v>
      </c>
      <c r="B759" s="2" t="s">
        <v>7519</v>
      </c>
      <c r="C759" s="2" t="s">
        <v>3387</v>
      </c>
      <c r="D759" s="2" t="s">
        <v>3386</v>
      </c>
      <c r="E759" s="4">
        <v>44105</v>
      </c>
      <c r="F759" s="4">
        <v>44104</v>
      </c>
      <c r="G759" s="2" t="s">
        <v>1173</v>
      </c>
      <c r="H759" s="2" t="s">
        <v>4316</v>
      </c>
      <c r="I759" s="17">
        <v>160500</v>
      </c>
      <c r="J759" s="2" t="s">
        <v>1171</v>
      </c>
      <c r="K759" s="4">
        <v>44106</v>
      </c>
      <c r="L759" s="17">
        <v>160500</v>
      </c>
      <c r="M759" s="2" t="s">
        <v>1955</v>
      </c>
      <c r="N759" s="17">
        <f>VLOOKUP(A759,[1]Sheet2!$B$1:$C$1336,2,FALSE)</f>
        <v>321000</v>
      </c>
      <c r="O759" s="37">
        <f>VLOOKUP(A759,PV_CF!$A$2:$K$1853,4,FALSE)</f>
        <v>44071</v>
      </c>
    </row>
    <row r="760" spans="1:15" hidden="1">
      <c r="A760" s="2" t="s">
        <v>7516</v>
      </c>
      <c r="B760" s="2" t="s">
        <v>7515</v>
      </c>
      <c r="C760" s="2" t="s">
        <v>2035</v>
      </c>
      <c r="D760" s="2" t="s">
        <v>2034</v>
      </c>
      <c r="E760" s="4">
        <v>43937</v>
      </c>
      <c r="F760" s="4">
        <v>43991</v>
      </c>
      <c r="G760" s="2" t="s">
        <v>7518</v>
      </c>
      <c r="H760" s="2" t="s">
        <v>4322</v>
      </c>
      <c r="I760" s="17">
        <v>42800</v>
      </c>
      <c r="J760" s="2" t="s">
        <v>7517</v>
      </c>
      <c r="K760" s="4">
        <v>44013</v>
      </c>
      <c r="L760" s="17">
        <v>42800</v>
      </c>
      <c r="M760" s="2" t="s">
        <v>1955</v>
      </c>
      <c r="N760" s="17">
        <f>VLOOKUP(A760,[1]Sheet2!$B$1:$C$1336,2,FALSE)</f>
        <v>85600</v>
      </c>
      <c r="O760" s="37">
        <f>VLOOKUP(A760,PV_CF!$A$2:$K$1853,4,FALSE)</f>
        <v>44022</v>
      </c>
    </row>
    <row r="761" spans="1:15" hidden="1">
      <c r="A761" s="2" t="s">
        <v>7516</v>
      </c>
      <c r="B761" s="2" t="s">
        <v>7515</v>
      </c>
      <c r="C761" s="2" t="s">
        <v>2035</v>
      </c>
      <c r="D761" s="2" t="s">
        <v>2034</v>
      </c>
      <c r="E761" s="4">
        <v>43937</v>
      </c>
      <c r="F761" s="4">
        <v>44057</v>
      </c>
      <c r="G761" s="2" t="s">
        <v>7514</v>
      </c>
      <c r="H761" s="2" t="s">
        <v>4322</v>
      </c>
      <c r="I761" s="17">
        <v>42800</v>
      </c>
      <c r="J761" s="2" t="s">
        <v>7513</v>
      </c>
      <c r="K761" s="4">
        <v>44075</v>
      </c>
      <c r="L761" s="17">
        <v>42800</v>
      </c>
      <c r="M761" s="2" t="s">
        <v>1955</v>
      </c>
      <c r="N761" s="17">
        <f>VLOOKUP(A761,[1]Sheet2!$B$1:$C$1336,2,FALSE)</f>
        <v>85600</v>
      </c>
      <c r="O761" s="37">
        <f>VLOOKUP(A761,PV_CF!$A$2:$K$1853,4,FALSE)</f>
        <v>44022</v>
      </c>
    </row>
    <row r="762" spans="1:15" hidden="1">
      <c r="A762" s="2" t="s">
        <v>32</v>
      </c>
      <c r="B762" s="2" t="s">
        <v>28</v>
      </c>
      <c r="C762" s="2" t="s">
        <v>2625</v>
      </c>
      <c r="D762" s="2" t="s">
        <v>2624</v>
      </c>
      <c r="E762" s="4">
        <v>44105</v>
      </c>
      <c r="F762" s="4">
        <v>43951</v>
      </c>
      <c r="G762" s="2" t="s">
        <v>7512</v>
      </c>
      <c r="H762" s="2" t="s">
        <v>4356</v>
      </c>
      <c r="I762" s="17">
        <v>450000</v>
      </c>
      <c r="J762" s="2" t="s">
        <v>7511</v>
      </c>
      <c r="K762" s="4">
        <v>43983</v>
      </c>
      <c r="L762" s="17">
        <v>450000</v>
      </c>
      <c r="M762" s="2" t="s">
        <v>1955</v>
      </c>
      <c r="N762" s="17">
        <f>VLOOKUP(A762,[1]Sheet2!$B$1:$C$1336,2,FALSE)</f>
        <v>2450000</v>
      </c>
      <c r="O762" s="37">
        <f>VLOOKUP(A762,PV_CF!$A$2:$K$1853,4,FALSE)</f>
        <v>44008</v>
      </c>
    </row>
    <row r="763" spans="1:15" hidden="1">
      <c r="A763" s="2" t="s">
        <v>32</v>
      </c>
      <c r="B763" s="2" t="s">
        <v>28</v>
      </c>
      <c r="C763" s="2" t="s">
        <v>2625</v>
      </c>
      <c r="D763" s="2" t="s">
        <v>2624</v>
      </c>
      <c r="E763" s="4">
        <v>44105</v>
      </c>
      <c r="F763" s="4">
        <v>44043</v>
      </c>
      <c r="G763" s="2" t="s">
        <v>7510</v>
      </c>
      <c r="H763" s="2" t="s">
        <v>4356</v>
      </c>
      <c r="I763" s="17">
        <v>500000</v>
      </c>
      <c r="J763" s="2" t="s">
        <v>7509</v>
      </c>
      <c r="K763" s="4">
        <v>44046</v>
      </c>
      <c r="L763" s="17">
        <v>500000</v>
      </c>
      <c r="M763" s="2" t="s">
        <v>1955</v>
      </c>
      <c r="N763" s="17">
        <f>VLOOKUP(A763,[1]Sheet2!$B$1:$C$1336,2,FALSE)</f>
        <v>2450000</v>
      </c>
      <c r="O763" s="37">
        <f>VLOOKUP(A763,PV_CF!$A$2:$K$1853,4,FALSE)</f>
        <v>44008</v>
      </c>
    </row>
    <row r="764" spans="1:15" hidden="1">
      <c r="A764" s="2" t="s">
        <v>32</v>
      </c>
      <c r="B764" s="2" t="s">
        <v>28</v>
      </c>
      <c r="C764" s="2" t="s">
        <v>2625</v>
      </c>
      <c r="D764" s="2" t="s">
        <v>2624</v>
      </c>
      <c r="E764" s="4">
        <v>44105</v>
      </c>
      <c r="F764" s="4">
        <v>44104</v>
      </c>
      <c r="G764" s="2" t="s">
        <v>7508</v>
      </c>
      <c r="H764" s="2" t="s">
        <v>4356</v>
      </c>
      <c r="I764" s="17">
        <v>1000000</v>
      </c>
      <c r="J764" s="2" t="s">
        <v>7507</v>
      </c>
      <c r="K764" s="4">
        <v>44106</v>
      </c>
      <c r="L764" s="17">
        <v>1000000</v>
      </c>
      <c r="M764" s="2" t="s">
        <v>1955</v>
      </c>
      <c r="N764" s="17">
        <f>VLOOKUP(A764,[1]Sheet2!$B$1:$C$1336,2,FALSE)</f>
        <v>2450000</v>
      </c>
      <c r="O764" s="37">
        <f>VLOOKUP(A764,PV_CF!$A$2:$K$1853,4,FALSE)</f>
        <v>44008</v>
      </c>
    </row>
    <row r="765" spans="1:15" hidden="1">
      <c r="A765" s="2" t="s">
        <v>32</v>
      </c>
      <c r="B765" s="2" t="s">
        <v>28</v>
      </c>
      <c r="C765" s="2" t="s">
        <v>2625</v>
      </c>
      <c r="D765" s="2" t="s">
        <v>2624</v>
      </c>
      <c r="E765" s="4">
        <v>44105</v>
      </c>
      <c r="F765" s="4">
        <v>44255</v>
      </c>
      <c r="G765" s="2" t="s">
        <v>7506</v>
      </c>
      <c r="H765" s="2" t="s">
        <v>4356</v>
      </c>
      <c r="I765" s="17">
        <v>500000</v>
      </c>
      <c r="J765" s="2" t="s">
        <v>7505</v>
      </c>
      <c r="K765" s="4">
        <v>44267</v>
      </c>
      <c r="L765" s="17">
        <v>500000</v>
      </c>
      <c r="M765" s="2" t="s">
        <v>1955</v>
      </c>
      <c r="N765" s="17">
        <f>VLOOKUP(A765,[1]Sheet2!$B$1:$C$1336,2,FALSE)</f>
        <v>2450000</v>
      </c>
      <c r="O765" s="37">
        <f>VLOOKUP(A765,PV_CF!$A$2:$K$1853,4,FALSE)</f>
        <v>44008</v>
      </c>
    </row>
    <row r="766" spans="1:15" hidden="1">
      <c r="A766" s="2" t="s">
        <v>7504</v>
      </c>
      <c r="B766" s="2" t="s">
        <v>7503</v>
      </c>
      <c r="C766" s="2" t="s">
        <v>2376</v>
      </c>
      <c r="D766" s="2" t="s">
        <v>2375</v>
      </c>
      <c r="E766" s="4">
        <v>43938</v>
      </c>
      <c r="F766" s="4">
        <v>43982</v>
      </c>
      <c r="G766" s="2" t="s">
        <v>7502</v>
      </c>
      <c r="H766" s="2" t="s">
        <v>4322</v>
      </c>
      <c r="I766" s="17">
        <v>390550</v>
      </c>
      <c r="J766" s="2" t="s">
        <v>7501</v>
      </c>
      <c r="K766" s="4">
        <v>43963</v>
      </c>
      <c r="L766" s="17">
        <v>390550</v>
      </c>
      <c r="M766" s="2" t="s">
        <v>1955</v>
      </c>
      <c r="N766" s="17">
        <f>VLOOKUP(A766,[1]Sheet2!$B$1:$C$1336,2,FALSE)</f>
        <v>390550</v>
      </c>
      <c r="O766" s="37">
        <f>VLOOKUP(A766,PV_CF!$A$2:$K$1853,4,FALSE)</f>
        <v>43994</v>
      </c>
    </row>
    <row r="767" spans="1:15" hidden="1">
      <c r="A767" s="2" t="s">
        <v>580</v>
      </c>
      <c r="B767" s="2" t="s">
        <v>7500</v>
      </c>
      <c r="C767" s="2" t="s">
        <v>7499</v>
      </c>
      <c r="D767" s="2" t="s">
        <v>7498</v>
      </c>
      <c r="E767" s="4">
        <v>43938</v>
      </c>
      <c r="F767" s="4">
        <v>43948</v>
      </c>
      <c r="G767" s="2" t="s">
        <v>581</v>
      </c>
      <c r="H767" s="2" t="s">
        <v>4256</v>
      </c>
      <c r="I767" s="17">
        <v>117700</v>
      </c>
      <c r="J767" s="2" t="s">
        <v>579</v>
      </c>
      <c r="K767" s="4">
        <v>44013</v>
      </c>
      <c r="L767" s="17">
        <v>117700</v>
      </c>
      <c r="M767" s="2" t="s">
        <v>1955</v>
      </c>
      <c r="N767" s="17">
        <f>VLOOKUP(A767,[1]Sheet2!$B$1:$C$1336,2,FALSE)</f>
        <v>235400</v>
      </c>
      <c r="O767" s="37">
        <f>VLOOKUP(A767,PV_CF!$A$2:$K$1853,4,FALSE)</f>
        <v>44022</v>
      </c>
    </row>
    <row r="768" spans="1:15" hidden="1">
      <c r="A768" s="2" t="s">
        <v>580</v>
      </c>
      <c r="B768" s="2" t="s">
        <v>7500</v>
      </c>
      <c r="C768" s="2" t="s">
        <v>7499</v>
      </c>
      <c r="D768" s="2" t="s">
        <v>7498</v>
      </c>
      <c r="E768" s="4">
        <v>43938</v>
      </c>
      <c r="F768" s="4">
        <v>43948</v>
      </c>
      <c r="G768" s="2" t="s">
        <v>7497</v>
      </c>
      <c r="H768" s="2" t="s">
        <v>4256</v>
      </c>
      <c r="I768" s="17">
        <v>117700</v>
      </c>
      <c r="J768" s="2" t="s">
        <v>579</v>
      </c>
      <c r="K768" s="4">
        <v>44013</v>
      </c>
      <c r="L768" s="17">
        <v>117700</v>
      </c>
      <c r="M768" s="2" t="s">
        <v>1955</v>
      </c>
      <c r="N768" s="17">
        <f>VLOOKUP(A768,[1]Sheet2!$B$1:$C$1336,2,FALSE)</f>
        <v>235400</v>
      </c>
      <c r="O768" s="37">
        <f>VLOOKUP(A768,PV_CF!$A$2:$K$1853,4,FALSE)</f>
        <v>44022</v>
      </c>
    </row>
    <row r="769" spans="1:15" hidden="1">
      <c r="A769" s="2" t="s">
        <v>154</v>
      </c>
      <c r="B769" s="2" t="s">
        <v>150</v>
      </c>
      <c r="C769" s="2" t="s">
        <v>7496</v>
      </c>
      <c r="D769" s="2" t="s">
        <v>7495</v>
      </c>
      <c r="E769" s="4">
        <v>43941</v>
      </c>
      <c r="F769" s="4">
        <v>43951</v>
      </c>
      <c r="G769" s="2" t="s">
        <v>7494</v>
      </c>
      <c r="H769" s="2" t="s">
        <v>4316</v>
      </c>
      <c r="I769" s="17">
        <v>161998</v>
      </c>
      <c r="J769" s="2" t="s">
        <v>538</v>
      </c>
      <c r="K769" s="4">
        <v>43983</v>
      </c>
      <c r="L769" s="17">
        <v>161998</v>
      </c>
      <c r="M769" s="2" t="s">
        <v>1955</v>
      </c>
      <c r="N769" s="17">
        <f>VLOOKUP(A769,[1]Sheet2!$B$1:$C$1336,2,FALSE)</f>
        <v>161998</v>
      </c>
      <c r="O769" s="37">
        <f>VLOOKUP(A769,PV_CF!$A$2:$K$1853,4,FALSE)</f>
        <v>43994</v>
      </c>
    </row>
    <row r="770" spans="1:15" hidden="1">
      <c r="A770" s="2" t="s">
        <v>7493</v>
      </c>
      <c r="B770" s="2" t="s">
        <v>7492</v>
      </c>
      <c r="C770" s="2" t="s">
        <v>2862</v>
      </c>
      <c r="D770" s="2" t="s">
        <v>2861</v>
      </c>
      <c r="E770" s="4">
        <v>43941</v>
      </c>
      <c r="F770" s="4">
        <v>43951</v>
      </c>
      <c r="G770" s="2" t="s">
        <v>7491</v>
      </c>
      <c r="H770" s="2" t="s">
        <v>5387</v>
      </c>
      <c r="I770" s="17">
        <v>350000</v>
      </c>
      <c r="J770" s="2" t="s">
        <v>7490</v>
      </c>
      <c r="K770" s="4">
        <v>43952</v>
      </c>
      <c r="L770" s="17">
        <v>350000</v>
      </c>
      <c r="M770" s="2" t="s">
        <v>1955</v>
      </c>
      <c r="N770" s="17">
        <f>VLOOKUP(A770,[1]Sheet2!$B$1:$C$1336,2,FALSE)</f>
        <v>350000</v>
      </c>
      <c r="O770" s="37" t="e">
        <f>VLOOKUP(A770,PV_CF!$A$2:$K$1853,4,FALSE)</f>
        <v>#N/A</v>
      </c>
    </row>
    <row r="771" spans="1:15" hidden="1">
      <c r="A771" s="2" t="s">
        <v>7489</v>
      </c>
      <c r="B771" s="2" t="s">
        <v>7488</v>
      </c>
      <c r="C771" s="2" t="s">
        <v>7487</v>
      </c>
      <c r="D771" s="2" t="s">
        <v>7486</v>
      </c>
      <c r="E771" s="4">
        <v>43941</v>
      </c>
      <c r="F771" s="4">
        <v>43966</v>
      </c>
      <c r="G771" s="2" t="s">
        <v>7485</v>
      </c>
      <c r="H771" s="2" t="s">
        <v>4316</v>
      </c>
      <c r="I771" s="17">
        <v>350000</v>
      </c>
      <c r="J771" s="2" t="s">
        <v>7484</v>
      </c>
      <c r="K771" s="4">
        <v>43983</v>
      </c>
      <c r="L771" s="17">
        <v>350000</v>
      </c>
      <c r="M771" s="2" t="s">
        <v>1955</v>
      </c>
      <c r="N771" s="17">
        <f>VLOOKUP(A771,[1]Sheet2!$B$1:$C$1336,2,FALSE)</f>
        <v>350000</v>
      </c>
      <c r="O771" s="37">
        <f>VLOOKUP(A771,PV_CF!$A$2:$K$1853,4,FALSE)</f>
        <v>44008</v>
      </c>
    </row>
    <row r="772" spans="1:15" hidden="1">
      <c r="A772" s="2" t="s">
        <v>1469</v>
      </c>
      <c r="B772" s="2" t="s">
        <v>7483</v>
      </c>
      <c r="C772" s="2" t="s">
        <v>2096</v>
      </c>
      <c r="D772" s="2" t="s">
        <v>2095</v>
      </c>
      <c r="E772" s="4">
        <v>44105</v>
      </c>
      <c r="F772" s="4">
        <v>43997</v>
      </c>
      <c r="G772" s="2" t="s">
        <v>7482</v>
      </c>
      <c r="H772" s="2" t="s">
        <v>4316</v>
      </c>
      <c r="I772" s="17">
        <v>117700</v>
      </c>
      <c r="J772" s="2" t="s">
        <v>1468</v>
      </c>
      <c r="K772" s="4">
        <v>44166</v>
      </c>
      <c r="L772" s="17">
        <v>117700</v>
      </c>
      <c r="M772" s="2" t="s">
        <v>1955</v>
      </c>
      <c r="N772" s="17">
        <f>VLOOKUP(A772,[1]Sheet2!$B$1:$C$1336,2,FALSE)</f>
        <v>117700</v>
      </c>
      <c r="O772" s="37">
        <f>VLOOKUP(A772,PV_CF!$A$2:$K$1853,4,FALSE)</f>
        <v>44218</v>
      </c>
    </row>
    <row r="773" spans="1:15" hidden="1">
      <c r="A773" s="2" t="s">
        <v>7477</v>
      </c>
      <c r="B773" s="2" t="s">
        <v>7476</v>
      </c>
      <c r="C773" s="2" t="s">
        <v>4364</v>
      </c>
      <c r="D773" s="2" t="s">
        <v>4363</v>
      </c>
      <c r="E773" s="4">
        <v>44105</v>
      </c>
      <c r="F773" s="4">
        <v>43981</v>
      </c>
      <c r="G773" s="2" t="s">
        <v>7481</v>
      </c>
      <c r="H773" s="2" t="s">
        <v>4452</v>
      </c>
      <c r="I773" s="17">
        <v>1020000</v>
      </c>
      <c r="J773" s="2" t="s">
        <v>7480</v>
      </c>
      <c r="K773" s="4">
        <v>44166</v>
      </c>
      <c r="L773" s="17">
        <v>1020000</v>
      </c>
      <c r="M773" s="2" t="s">
        <v>1955</v>
      </c>
      <c r="N773" s="17">
        <f>VLOOKUP(A773,[1]Sheet2!$B$1:$C$1336,2,FALSE)</f>
        <v>1700000</v>
      </c>
      <c r="O773" s="37">
        <f>VLOOKUP(A773,PV_CF!$A$2:$K$1853,4,FALSE)</f>
        <v>44174</v>
      </c>
    </row>
    <row r="774" spans="1:15" hidden="1">
      <c r="A774" s="2" t="s">
        <v>7477</v>
      </c>
      <c r="B774" s="2" t="s">
        <v>7476</v>
      </c>
      <c r="C774" s="2" t="s">
        <v>4364</v>
      </c>
      <c r="D774" s="2" t="s">
        <v>4363</v>
      </c>
      <c r="E774" s="4">
        <v>44105</v>
      </c>
      <c r="F774" s="4">
        <v>44012</v>
      </c>
      <c r="G774" s="2" t="s">
        <v>7479</v>
      </c>
      <c r="H774" s="2" t="s">
        <v>4452</v>
      </c>
      <c r="I774" s="17">
        <v>340000</v>
      </c>
      <c r="J774" s="2" t="s">
        <v>7478</v>
      </c>
      <c r="K774" s="4">
        <v>44166</v>
      </c>
      <c r="L774" s="17">
        <v>340000</v>
      </c>
      <c r="M774" s="2" t="s">
        <v>1955</v>
      </c>
      <c r="N774" s="17">
        <f>VLOOKUP(A774,[1]Sheet2!$B$1:$C$1336,2,FALSE)</f>
        <v>1700000</v>
      </c>
      <c r="O774" s="37">
        <f>VLOOKUP(A774,PV_CF!$A$2:$K$1853,4,FALSE)</f>
        <v>44174</v>
      </c>
    </row>
    <row r="775" spans="1:15" hidden="1">
      <c r="A775" s="2" t="s">
        <v>7477</v>
      </c>
      <c r="B775" s="2" t="s">
        <v>7476</v>
      </c>
      <c r="C775" s="2" t="s">
        <v>4364</v>
      </c>
      <c r="D775" s="2" t="s">
        <v>4363</v>
      </c>
      <c r="E775" s="4">
        <v>44105</v>
      </c>
      <c r="F775" s="4">
        <v>44042</v>
      </c>
      <c r="G775" s="2" t="s">
        <v>7475</v>
      </c>
      <c r="H775" s="2" t="s">
        <v>4452</v>
      </c>
      <c r="I775" s="17">
        <v>340000</v>
      </c>
      <c r="J775" s="2" t="s">
        <v>7474</v>
      </c>
      <c r="K775" s="4">
        <v>44166</v>
      </c>
      <c r="L775" s="17">
        <v>340000</v>
      </c>
      <c r="M775" s="2" t="s">
        <v>1955</v>
      </c>
      <c r="N775" s="17">
        <f>VLOOKUP(A775,[1]Sheet2!$B$1:$C$1336,2,FALSE)</f>
        <v>1700000</v>
      </c>
      <c r="O775" s="37">
        <f>VLOOKUP(A775,PV_CF!$A$2:$K$1853,4,FALSE)</f>
        <v>44174</v>
      </c>
    </row>
    <row r="776" spans="1:15" hidden="1">
      <c r="A776" s="2" t="s">
        <v>7473</v>
      </c>
      <c r="B776" s="2" t="s">
        <v>7472</v>
      </c>
      <c r="C776" s="2" t="s">
        <v>2096</v>
      </c>
      <c r="D776" s="2" t="s">
        <v>2095</v>
      </c>
      <c r="E776" s="4">
        <v>44105</v>
      </c>
      <c r="F776" s="4">
        <v>43966</v>
      </c>
      <c r="G776" s="2" t="s">
        <v>450</v>
      </c>
      <c r="H776" s="2" t="s">
        <v>4421</v>
      </c>
      <c r="I776" s="17">
        <v>192600</v>
      </c>
      <c r="J776" s="2" t="s">
        <v>448</v>
      </c>
      <c r="K776" s="4">
        <v>43983</v>
      </c>
      <c r="L776" s="17">
        <v>192600</v>
      </c>
      <c r="M776" s="2" t="s">
        <v>1955</v>
      </c>
      <c r="N776" s="17">
        <f>VLOOKUP(A776,[1]Sheet2!$B$1:$C$1336,2,FALSE)</f>
        <v>481500</v>
      </c>
      <c r="O776" s="37">
        <f>VLOOKUP(A776,PV_CF!$A$2:$K$1853,4,FALSE)</f>
        <v>44008</v>
      </c>
    </row>
    <row r="777" spans="1:15" hidden="1">
      <c r="A777" s="2" t="s">
        <v>7473</v>
      </c>
      <c r="B777" s="2" t="s">
        <v>7472</v>
      </c>
      <c r="C777" s="2" t="s">
        <v>2096</v>
      </c>
      <c r="D777" s="2" t="s">
        <v>2095</v>
      </c>
      <c r="E777" s="4">
        <v>44105</v>
      </c>
      <c r="F777" s="4">
        <v>43997</v>
      </c>
      <c r="G777" s="2" t="s">
        <v>7471</v>
      </c>
      <c r="H777" s="2" t="s">
        <v>4421</v>
      </c>
      <c r="I777" s="17">
        <v>288900</v>
      </c>
      <c r="J777" s="2" t="s">
        <v>7470</v>
      </c>
      <c r="K777" s="4">
        <v>44288</v>
      </c>
      <c r="L777" s="17">
        <v>288900</v>
      </c>
      <c r="M777" s="2" t="s">
        <v>1955</v>
      </c>
      <c r="N777" s="17">
        <f>VLOOKUP(A777,[1]Sheet2!$B$1:$C$1336,2,FALSE)</f>
        <v>481500</v>
      </c>
      <c r="O777" s="37">
        <f>VLOOKUP(A777,PV_CF!$A$2:$K$1853,4,FALSE)</f>
        <v>44008</v>
      </c>
    </row>
    <row r="778" spans="1:15" hidden="1">
      <c r="A778" s="2" t="s">
        <v>7469</v>
      </c>
      <c r="B778" s="2" t="s">
        <v>7468</v>
      </c>
      <c r="C778" s="2" t="s">
        <v>2241</v>
      </c>
      <c r="D778" s="2" t="s">
        <v>2240</v>
      </c>
      <c r="E778" s="4">
        <v>43942</v>
      </c>
      <c r="F778" s="4">
        <v>43951</v>
      </c>
      <c r="G778" s="2" t="s">
        <v>535</v>
      </c>
      <c r="H778" s="2" t="s">
        <v>4316</v>
      </c>
      <c r="I778" s="17">
        <v>147300</v>
      </c>
      <c r="J778" s="2" t="s">
        <v>533</v>
      </c>
      <c r="K778" s="4">
        <v>43983</v>
      </c>
      <c r="L778" s="17">
        <v>147300</v>
      </c>
      <c r="M778" s="2" t="s">
        <v>1955</v>
      </c>
      <c r="N778" s="17">
        <f>VLOOKUP(A778,[1]Sheet2!$B$1:$C$1336,2,FALSE)</f>
        <v>491000</v>
      </c>
      <c r="O778" s="37">
        <f>VLOOKUP(A778,PV_CF!$A$2:$K$1853,4,FALSE)</f>
        <v>43994</v>
      </c>
    </row>
    <row r="779" spans="1:15" hidden="1">
      <c r="A779" s="2" t="s">
        <v>7469</v>
      </c>
      <c r="B779" s="2" t="s">
        <v>7468</v>
      </c>
      <c r="C779" s="2" t="s">
        <v>2241</v>
      </c>
      <c r="D779" s="2" t="s">
        <v>2240</v>
      </c>
      <c r="E779" s="4">
        <v>43942</v>
      </c>
      <c r="F779" s="4">
        <v>43980</v>
      </c>
      <c r="G779" s="2" t="s">
        <v>455</v>
      </c>
      <c r="H779" s="2" t="s">
        <v>4316</v>
      </c>
      <c r="I779" s="17">
        <v>294600</v>
      </c>
      <c r="J779" s="2" t="s">
        <v>453</v>
      </c>
      <c r="K779" s="4">
        <v>43983</v>
      </c>
      <c r="L779" s="17">
        <v>294600</v>
      </c>
      <c r="M779" s="2" t="s">
        <v>1955</v>
      </c>
      <c r="N779" s="17">
        <f>VLOOKUP(A779,[1]Sheet2!$B$1:$C$1336,2,FALSE)</f>
        <v>491000</v>
      </c>
      <c r="O779" s="37">
        <f>VLOOKUP(A779,PV_CF!$A$2:$K$1853,4,FALSE)</f>
        <v>43994</v>
      </c>
    </row>
    <row r="780" spans="1:15" hidden="1">
      <c r="A780" s="2" t="s">
        <v>7469</v>
      </c>
      <c r="B780" s="2" t="s">
        <v>7468</v>
      </c>
      <c r="C780" s="2" t="s">
        <v>2241</v>
      </c>
      <c r="D780" s="2" t="s">
        <v>2240</v>
      </c>
      <c r="E780" s="4">
        <v>43942</v>
      </c>
      <c r="F780" s="4">
        <v>44012</v>
      </c>
      <c r="G780" s="2" t="s">
        <v>7467</v>
      </c>
      <c r="H780" s="2" t="s">
        <v>4316</v>
      </c>
      <c r="I780" s="17">
        <v>49100</v>
      </c>
      <c r="J780" s="2" t="s">
        <v>716</v>
      </c>
      <c r="K780" s="4">
        <v>44046</v>
      </c>
      <c r="L780" s="17">
        <v>49100</v>
      </c>
      <c r="M780" s="2" t="s">
        <v>1955</v>
      </c>
      <c r="N780" s="17">
        <f>VLOOKUP(A780,[1]Sheet2!$B$1:$C$1336,2,FALSE)</f>
        <v>491000</v>
      </c>
      <c r="O780" s="37">
        <f>VLOOKUP(A780,PV_CF!$A$2:$K$1853,4,FALSE)</f>
        <v>43994</v>
      </c>
    </row>
    <row r="781" spans="1:15" hidden="1">
      <c r="A781" s="2" t="s">
        <v>7466</v>
      </c>
      <c r="B781" s="2" t="s">
        <v>7465</v>
      </c>
      <c r="C781" s="2" t="s">
        <v>1986</v>
      </c>
      <c r="D781" s="2" t="s">
        <v>1985</v>
      </c>
      <c r="E781" s="4">
        <v>43942</v>
      </c>
      <c r="F781" s="4">
        <v>43952</v>
      </c>
      <c r="G781" s="2" t="s">
        <v>7464</v>
      </c>
      <c r="H781" s="2" t="s">
        <v>5936</v>
      </c>
      <c r="I781" s="17">
        <v>6923.44</v>
      </c>
      <c r="J781" s="2" t="s">
        <v>7463</v>
      </c>
      <c r="K781" s="4">
        <v>43952</v>
      </c>
      <c r="L781" s="17">
        <v>6923.44</v>
      </c>
      <c r="M781" s="2" t="s">
        <v>1955</v>
      </c>
      <c r="N781" s="17">
        <f>VLOOKUP(A781,[1]Sheet2!$B$1:$C$1336,2,FALSE)</f>
        <v>6923.44</v>
      </c>
      <c r="O781" s="37">
        <f>VLOOKUP(A781,PV_CF!$A$2:$K$1853,4,FALSE)</f>
        <v>43973</v>
      </c>
    </row>
    <row r="782" spans="1:15" hidden="1">
      <c r="A782" s="2" t="s">
        <v>7462</v>
      </c>
      <c r="B782" s="2" t="s">
        <v>7461</v>
      </c>
      <c r="C782" s="2" t="s">
        <v>7460</v>
      </c>
      <c r="D782" s="2" t="s">
        <v>7459</v>
      </c>
      <c r="E782" s="4">
        <v>43943</v>
      </c>
      <c r="F782" s="4">
        <v>43962</v>
      </c>
      <c r="G782" s="2" t="s">
        <v>7458</v>
      </c>
      <c r="H782" s="2" t="s">
        <v>4292</v>
      </c>
      <c r="I782" s="17">
        <v>10000</v>
      </c>
      <c r="J782" s="2" t="s">
        <v>7457</v>
      </c>
      <c r="K782" s="4">
        <v>43983</v>
      </c>
      <c r="L782" s="17">
        <v>10000</v>
      </c>
      <c r="M782" s="2" t="s">
        <v>1955</v>
      </c>
      <c r="N782" s="17">
        <f>VLOOKUP(A782,[1]Sheet2!$B$1:$C$1336,2,FALSE)</f>
        <v>10000</v>
      </c>
      <c r="O782" s="37">
        <f>VLOOKUP(A782,PV_CF!$A$2:$K$1853,4,FALSE)</f>
        <v>43994</v>
      </c>
    </row>
    <row r="783" spans="1:15" hidden="1">
      <c r="A783" s="2" t="s">
        <v>7454</v>
      </c>
      <c r="B783" s="2" t="s">
        <v>7453</v>
      </c>
      <c r="C783" s="2" t="s">
        <v>7452</v>
      </c>
      <c r="D783" s="2" t="s">
        <v>7451</v>
      </c>
      <c r="E783" s="4">
        <v>43943</v>
      </c>
      <c r="F783" s="4">
        <v>43966</v>
      </c>
      <c r="G783" s="2" t="s">
        <v>7456</v>
      </c>
      <c r="H783" s="2" t="s">
        <v>5936</v>
      </c>
      <c r="I783" s="17">
        <v>56000</v>
      </c>
      <c r="J783" s="2" t="s">
        <v>7455</v>
      </c>
      <c r="K783" s="4">
        <v>43966</v>
      </c>
      <c r="L783" s="17">
        <v>56000</v>
      </c>
      <c r="M783" s="2" t="s">
        <v>1955</v>
      </c>
      <c r="N783" s="17">
        <f>VLOOKUP(A783,[1]Sheet2!$B$1:$C$1336,2,FALSE)</f>
        <v>70000</v>
      </c>
      <c r="O783" s="37">
        <f>VLOOKUP(A783,PV_CF!$A$2:$K$1853,4,FALSE)</f>
        <v>43994</v>
      </c>
    </row>
    <row r="784" spans="1:15" hidden="1">
      <c r="A784" s="2" t="s">
        <v>7454</v>
      </c>
      <c r="B784" s="2" t="s">
        <v>7453</v>
      </c>
      <c r="C784" s="2" t="s">
        <v>7452</v>
      </c>
      <c r="D784" s="2" t="s">
        <v>7451</v>
      </c>
      <c r="E784" s="4">
        <v>43943</v>
      </c>
      <c r="F784" s="4">
        <v>44074</v>
      </c>
      <c r="G784" s="2" t="s">
        <v>7450</v>
      </c>
      <c r="H784" s="2" t="s">
        <v>5936</v>
      </c>
      <c r="I784" s="17">
        <v>14000</v>
      </c>
      <c r="J784" s="2" t="s">
        <v>7449</v>
      </c>
      <c r="K784" s="4">
        <v>44047</v>
      </c>
      <c r="L784" s="17">
        <v>14000</v>
      </c>
      <c r="M784" s="2" t="s">
        <v>1955</v>
      </c>
      <c r="N784" s="17">
        <f>VLOOKUP(A784,[1]Sheet2!$B$1:$C$1336,2,FALSE)</f>
        <v>70000</v>
      </c>
      <c r="O784" s="37">
        <f>VLOOKUP(A784,PV_CF!$A$2:$K$1853,4,FALSE)</f>
        <v>43994</v>
      </c>
    </row>
    <row r="785" spans="1:15" hidden="1">
      <c r="A785" s="2" t="s">
        <v>7446</v>
      </c>
      <c r="B785" s="2" t="s">
        <v>7445</v>
      </c>
      <c r="C785" s="2" t="s">
        <v>2506</v>
      </c>
      <c r="D785" s="2" t="s">
        <v>2505</v>
      </c>
      <c r="E785" s="4">
        <v>44105</v>
      </c>
      <c r="F785" s="4">
        <v>44012</v>
      </c>
      <c r="G785" s="2" t="s">
        <v>7448</v>
      </c>
      <c r="H785" s="2" t="s">
        <v>5041</v>
      </c>
      <c r="I785" s="17">
        <v>246100</v>
      </c>
      <c r="J785" s="2" t="s">
        <v>7447</v>
      </c>
      <c r="K785" s="4">
        <v>44047</v>
      </c>
      <c r="L785" s="17">
        <v>246100</v>
      </c>
      <c r="M785" s="2" t="s">
        <v>1955</v>
      </c>
      <c r="N785" s="17">
        <f>VLOOKUP(A785,[1]Sheet2!$B$1:$C$1336,2,FALSE)</f>
        <v>492200</v>
      </c>
      <c r="O785" s="37">
        <f>VLOOKUP(A785,PV_CF!$A$2:$K$1853,4,FALSE)</f>
        <v>44057</v>
      </c>
    </row>
    <row r="786" spans="1:15" hidden="1">
      <c r="A786" s="2" t="s">
        <v>7446</v>
      </c>
      <c r="B786" s="2" t="s">
        <v>7445</v>
      </c>
      <c r="C786" s="2" t="s">
        <v>2506</v>
      </c>
      <c r="D786" s="2" t="s">
        <v>2505</v>
      </c>
      <c r="E786" s="4">
        <v>44105</v>
      </c>
      <c r="F786" s="4">
        <v>44074</v>
      </c>
      <c r="G786" s="2" t="s">
        <v>7444</v>
      </c>
      <c r="H786" s="2" t="s">
        <v>5041</v>
      </c>
      <c r="I786" s="17">
        <v>246100</v>
      </c>
      <c r="J786" s="2" t="s">
        <v>7443</v>
      </c>
      <c r="K786" s="4">
        <v>44106</v>
      </c>
      <c r="L786" s="17">
        <v>246100</v>
      </c>
      <c r="M786" s="2" t="s">
        <v>1955</v>
      </c>
      <c r="N786" s="17">
        <f>VLOOKUP(A786,[1]Sheet2!$B$1:$C$1336,2,FALSE)</f>
        <v>492200</v>
      </c>
      <c r="O786" s="37">
        <f>VLOOKUP(A786,PV_CF!$A$2:$K$1853,4,FALSE)</f>
        <v>44057</v>
      </c>
    </row>
    <row r="787" spans="1:15" hidden="1">
      <c r="A787" s="2" t="s">
        <v>7440</v>
      </c>
      <c r="B787" s="2" t="s">
        <v>7439</v>
      </c>
      <c r="C787" s="2" t="s">
        <v>3826</v>
      </c>
      <c r="D787" s="2" t="s">
        <v>3825</v>
      </c>
      <c r="E787" s="4">
        <v>43943</v>
      </c>
      <c r="F787" s="4">
        <v>43951</v>
      </c>
      <c r="G787" s="2" t="s">
        <v>7442</v>
      </c>
      <c r="H787" s="2" t="s">
        <v>5788</v>
      </c>
      <c r="I787" s="17">
        <v>160500</v>
      </c>
      <c r="J787" s="2" t="s">
        <v>7441</v>
      </c>
      <c r="K787" s="4">
        <v>43952</v>
      </c>
      <c r="L787" s="17">
        <v>160500</v>
      </c>
      <c r="M787" s="2" t="s">
        <v>1955</v>
      </c>
      <c r="N787" s="17">
        <f>VLOOKUP(A787,[1]Sheet2!$B$1:$C$1336,2,FALSE)</f>
        <v>321000</v>
      </c>
      <c r="O787" s="37">
        <f>VLOOKUP(A787,PV_CF!$A$2:$K$1853,4,FALSE)</f>
        <v>44085</v>
      </c>
    </row>
    <row r="788" spans="1:15" hidden="1">
      <c r="A788" s="2" t="s">
        <v>7440</v>
      </c>
      <c r="B788" s="2" t="s">
        <v>7439</v>
      </c>
      <c r="C788" s="2" t="s">
        <v>3826</v>
      </c>
      <c r="D788" s="2" t="s">
        <v>3825</v>
      </c>
      <c r="E788" s="4">
        <v>43943</v>
      </c>
      <c r="F788" s="4">
        <v>43982</v>
      </c>
      <c r="G788" s="2" t="s">
        <v>7438</v>
      </c>
      <c r="H788" s="2" t="s">
        <v>5788</v>
      </c>
      <c r="I788" s="17">
        <v>160500</v>
      </c>
      <c r="J788" s="2" t="s">
        <v>7437</v>
      </c>
      <c r="K788" s="4">
        <v>43983</v>
      </c>
      <c r="L788" s="17">
        <v>160500</v>
      </c>
      <c r="M788" s="2" t="s">
        <v>1955</v>
      </c>
      <c r="N788" s="17">
        <f>VLOOKUP(A788,[1]Sheet2!$B$1:$C$1336,2,FALSE)</f>
        <v>321000</v>
      </c>
      <c r="O788" s="37">
        <f>VLOOKUP(A788,PV_CF!$A$2:$K$1853,4,FALSE)</f>
        <v>44085</v>
      </c>
    </row>
    <row r="789" spans="1:15" hidden="1">
      <c r="A789" s="2" t="s">
        <v>7435</v>
      </c>
      <c r="B789" s="2" t="s">
        <v>7434</v>
      </c>
      <c r="C789" s="2" t="s">
        <v>4389</v>
      </c>
      <c r="D789" s="2" t="s">
        <v>4388</v>
      </c>
      <c r="E789" s="4">
        <v>43943</v>
      </c>
      <c r="F789" s="4">
        <v>43945</v>
      </c>
      <c r="G789" s="2" t="s">
        <v>7436</v>
      </c>
      <c r="H789" s="2" t="s">
        <v>4452</v>
      </c>
      <c r="I789" s="17">
        <v>415160</v>
      </c>
      <c r="J789" s="2" t="s">
        <v>7432</v>
      </c>
      <c r="K789" s="4">
        <v>43983</v>
      </c>
      <c r="L789" s="17">
        <v>415160</v>
      </c>
      <c r="M789" s="2" t="s">
        <v>1955</v>
      </c>
      <c r="N789" s="17">
        <f>VLOOKUP(A789,[1]Sheet2!$B$1:$C$1336,2,FALSE)</f>
        <v>472565.5</v>
      </c>
      <c r="O789" s="37">
        <f>VLOOKUP(A789,PV_CF!$A$2:$K$1853,4,FALSE)</f>
        <v>44008</v>
      </c>
    </row>
    <row r="790" spans="1:15" hidden="1">
      <c r="A790" s="2" t="s">
        <v>7435</v>
      </c>
      <c r="B790" s="2" t="s">
        <v>7434</v>
      </c>
      <c r="C790" s="2" t="s">
        <v>4389</v>
      </c>
      <c r="D790" s="2" t="s">
        <v>4388</v>
      </c>
      <c r="E790" s="4">
        <v>43943</v>
      </c>
      <c r="F790" s="4">
        <v>43945</v>
      </c>
      <c r="G790" s="2" t="s">
        <v>7433</v>
      </c>
      <c r="H790" s="2" t="s">
        <v>4452</v>
      </c>
      <c r="I790" s="17">
        <v>57405.5</v>
      </c>
      <c r="J790" s="2" t="s">
        <v>7432</v>
      </c>
      <c r="K790" s="4">
        <v>43983</v>
      </c>
      <c r="L790" s="17">
        <v>57405.5</v>
      </c>
      <c r="M790" s="2" t="s">
        <v>1955</v>
      </c>
      <c r="N790" s="17">
        <f>VLOOKUP(A790,[1]Sheet2!$B$1:$C$1336,2,FALSE)</f>
        <v>472565.5</v>
      </c>
      <c r="O790" s="37">
        <f>VLOOKUP(A790,PV_CF!$A$2:$K$1853,4,FALSE)</f>
        <v>44008</v>
      </c>
    </row>
    <row r="791" spans="1:15" hidden="1">
      <c r="A791" s="2" t="s">
        <v>7429</v>
      </c>
      <c r="B791" s="2" t="s">
        <v>7428</v>
      </c>
      <c r="C791" s="2" t="s">
        <v>2293</v>
      </c>
      <c r="D791" s="2" t="s">
        <v>2292</v>
      </c>
      <c r="E791" s="4">
        <v>44105</v>
      </c>
      <c r="F791" s="4">
        <v>44019</v>
      </c>
      <c r="G791" s="2" t="s">
        <v>7431</v>
      </c>
      <c r="H791" s="2" t="s">
        <v>5041</v>
      </c>
      <c r="I791" s="17">
        <v>449400</v>
      </c>
      <c r="J791" s="2" t="s">
        <v>7430</v>
      </c>
      <c r="K791" s="4">
        <v>44046</v>
      </c>
      <c r="L791" s="17">
        <v>449400</v>
      </c>
      <c r="M791" s="2" t="s">
        <v>1955</v>
      </c>
      <c r="N791" s="17">
        <f>VLOOKUP(A791,[1]Sheet2!$B$1:$C$1336,2,FALSE)</f>
        <v>642000</v>
      </c>
      <c r="O791" s="37">
        <f>VLOOKUP(A791,PV_CF!$A$2:$K$1853,4,FALSE)</f>
        <v>44057</v>
      </c>
    </row>
    <row r="792" spans="1:15" hidden="1">
      <c r="A792" s="2" t="s">
        <v>7429</v>
      </c>
      <c r="B792" s="2" t="s">
        <v>7428</v>
      </c>
      <c r="C792" s="2" t="s">
        <v>2293</v>
      </c>
      <c r="D792" s="2" t="s">
        <v>2292</v>
      </c>
      <c r="E792" s="4">
        <v>44105</v>
      </c>
      <c r="F792" s="4">
        <v>44104</v>
      </c>
      <c r="G792" s="2" t="s">
        <v>7427</v>
      </c>
      <c r="H792" s="2" t="s">
        <v>5041</v>
      </c>
      <c r="I792" s="17">
        <v>192600</v>
      </c>
      <c r="J792" s="2" t="s">
        <v>7426</v>
      </c>
      <c r="K792" s="4">
        <v>44106</v>
      </c>
      <c r="L792" s="17">
        <v>192600</v>
      </c>
      <c r="M792" s="2" t="s">
        <v>1955</v>
      </c>
      <c r="N792" s="17">
        <f>VLOOKUP(A792,[1]Sheet2!$B$1:$C$1336,2,FALSE)</f>
        <v>642000</v>
      </c>
      <c r="O792" s="37">
        <f>VLOOKUP(A792,PV_CF!$A$2:$K$1853,4,FALSE)</f>
        <v>44057</v>
      </c>
    </row>
    <row r="793" spans="1:15" hidden="1">
      <c r="A793" s="2" t="s">
        <v>7423</v>
      </c>
      <c r="B793" s="2" t="s">
        <v>7422</v>
      </c>
      <c r="C793" s="2" t="s">
        <v>4492</v>
      </c>
      <c r="D793" s="2" t="s">
        <v>4491</v>
      </c>
      <c r="E793" s="4">
        <v>43944</v>
      </c>
      <c r="F793" s="4">
        <v>43962</v>
      </c>
      <c r="G793" s="2" t="s">
        <v>7425</v>
      </c>
      <c r="H793" s="2" t="s">
        <v>4292</v>
      </c>
      <c r="I793" s="17">
        <v>240750</v>
      </c>
      <c r="J793" s="2" t="s">
        <v>7424</v>
      </c>
      <c r="K793" s="4">
        <v>43983</v>
      </c>
      <c r="L793" s="17">
        <v>240750</v>
      </c>
      <c r="M793" s="2" t="s">
        <v>1955</v>
      </c>
      <c r="N793" s="17">
        <f>VLOOKUP(A793,[1]Sheet2!$B$1:$C$1336,2,FALSE)</f>
        <v>481500</v>
      </c>
      <c r="O793" s="37" t="e">
        <f>VLOOKUP(A793,PV_CF!$A$2:$K$1853,4,FALSE)</f>
        <v>#N/A</v>
      </c>
    </row>
    <row r="794" spans="1:15" hidden="1">
      <c r="A794" s="2" t="s">
        <v>7423</v>
      </c>
      <c r="B794" s="2" t="s">
        <v>7422</v>
      </c>
      <c r="C794" s="2" t="s">
        <v>4492</v>
      </c>
      <c r="D794" s="2" t="s">
        <v>4491</v>
      </c>
      <c r="E794" s="4">
        <v>43944</v>
      </c>
      <c r="F794" s="4">
        <v>44022</v>
      </c>
      <c r="G794" s="2" t="s">
        <v>722</v>
      </c>
      <c r="H794" s="2" t="s">
        <v>4292</v>
      </c>
      <c r="I794" s="17">
        <v>240750</v>
      </c>
      <c r="J794" s="2" t="s">
        <v>720</v>
      </c>
      <c r="K794" s="4">
        <v>44046</v>
      </c>
      <c r="L794" s="17">
        <v>240750</v>
      </c>
      <c r="M794" s="2" t="s">
        <v>1955</v>
      </c>
      <c r="N794" s="17">
        <f>VLOOKUP(A794,[1]Sheet2!$B$1:$C$1336,2,FALSE)</f>
        <v>481500</v>
      </c>
      <c r="O794" s="37" t="e">
        <f>VLOOKUP(A794,PV_CF!$A$2:$K$1853,4,FALSE)</f>
        <v>#N/A</v>
      </c>
    </row>
    <row r="795" spans="1:15" hidden="1">
      <c r="A795" s="2" t="s">
        <v>158</v>
      </c>
      <c r="B795" s="2" t="s">
        <v>155</v>
      </c>
      <c r="C795" s="2" t="s">
        <v>4561</v>
      </c>
      <c r="D795" s="2" t="s">
        <v>4560</v>
      </c>
      <c r="E795" s="4">
        <v>44105</v>
      </c>
      <c r="F795" s="4">
        <v>43980</v>
      </c>
      <c r="G795" s="2" t="s">
        <v>460</v>
      </c>
      <c r="H795" s="2" t="s">
        <v>4316</v>
      </c>
      <c r="I795" s="17">
        <v>149971.20000000001</v>
      </c>
      <c r="J795" s="2" t="s">
        <v>458</v>
      </c>
      <c r="K795" s="4">
        <v>43983</v>
      </c>
      <c r="L795" s="17">
        <v>149971.20000000001</v>
      </c>
      <c r="M795" s="2" t="s">
        <v>1955</v>
      </c>
      <c r="N795" s="17">
        <f>VLOOKUP(A795,[1]Sheet2!$B$1:$C$1336,2,FALSE)</f>
        <v>499904</v>
      </c>
      <c r="O795" s="37">
        <f>VLOOKUP(A795,PV_CF!$A$2:$K$1853,4,FALSE)</f>
        <v>44008</v>
      </c>
    </row>
    <row r="796" spans="1:15" hidden="1">
      <c r="A796" s="2" t="s">
        <v>158</v>
      </c>
      <c r="B796" s="2" t="s">
        <v>155</v>
      </c>
      <c r="C796" s="2" t="s">
        <v>4561</v>
      </c>
      <c r="D796" s="2" t="s">
        <v>4560</v>
      </c>
      <c r="E796" s="4">
        <v>44105</v>
      </c>
      <c r="F796" s="4">
        <v>44074</v>
      </c>
      <c r="G796" s="2" t="s">
        <v>906</v>
      </c>
      <c r="H796" s="2" t="s">
        <v>4316</v>
      </c>
      <c r="I796" s="17">
        <v>299942.40000000002</v>
      </c>
      <c r="J796" s="2" t="s">
        <v>904</v>
      </c>
      <c r="K796" s="4">
        <v>44075</v>
      </c>
      <c r="L796" s="17">
        <v>299942.40000000002</v>
      </c>
      <c r="M796" s="2" t="s">
        <v>1955</v>
      </c>
      <c r="N796" s="17">
        <f>VLOOKUP(A796,[1]Sheet2!$B$1:$C$1336,2,FALSE)</f>
        <v>499904</v>
      </c>
      <c r="O796" s="37">
        <f>VLOOKUP(A796,PV_CF!$A$2:$K$1853,4,FALSE)</f>
        <v>44008</v>
      </c>
    </row>
    <row r="797" spans="1:15" hidden="1">
      <c r="A797" s="2" t="s">
        <v>158</v>
      </c>
      <c r="B797" s="2" t="s">
        <v>155</v>
      </c>
      <c r="C797" s="2" t="s">
        <v>4561</v>
      </c>
      <c r="D797" s="2" t="s">
        <v>4560</v>
      </c>
      <c r="E797" s="4">
        <v>44105</v>
      </c>
      <c r="F797" s="4">
        <v>44104</v>
      </c>
      <c r="G797" s="2" t="s">
        <v>1177</v>
      </c>
      <c r="H797" s="2" t="s">
        <v>4316</v>
      </c>
      <c r="I797" s="17">
        <v>49990.400000000001</v>
      </c>
      <c r="J797" s="2" t="s">
        <v>1175</v>
      </c>
      <c r="K797" s="4">
        <v>44106</v>
      </c>
      <c r="L797" s="17">
        <v>49990.400000000001</v>
      </c>
      <c r="M797" s="2" t="s">
        <v>1955</v>
      </c>
      <c r="N797" s="17">
        <f>VLOOKUP(A797,[1]Sheet2!$B$1:$C$1336,2,FALSE)</f>
        <v>499904</v>
      </c>
      <c r="O797" s="37">
        <f>VLOOKUP(A797,PV_CF!$A$2:$K$1853,4,FALSE)</f>
        <v>44008</v>
      </c>
    </row>
    <row r="798" spans="1:15" hidden="1">
      <c r="A798" s="2" t="s">
        <v>464</v>
      </c>
      <c r="B798" s="2" t="s">
        <v>7421</v>
      </c>
      <c r="C798" s="2" t="s">
        <v>4492</v>
      </c>
      <c r="D798" s="2" t="s">
        <v>4491</v>
      </c>
      <c r="E798" s="4">
        <v>43944</v>
      </c>
      <c r="F798" s="4">
        <v>43962</v>
      </c>
      <c r="G798" s="2" t="s">
        <v>7420</v>
      </c>
      <c r="H798" s="2" t="s">
        <v>4292</v>
      </c>
      <c r="I798" s="17">
        <v>371290</v>
      </c>
      <c r="J798" s="2" t="s">
        <v>463</v>
      </c>
      <c r="K798" s="4">
        <v>43983</v>
      </c>
      <c r="L798" s="17">
        <v>371290</v>
      </c>
      <c r="M798" s="2" t="s">
        <v>1955</v>
      </c>
      <c r="N798" s="17">
        <f>VLOOKUP(A798,[1]Sheet2!$B$1:$C$1336,2,FALSE)</f>
        <v>371290</v>
      </c>
      <c r="O798" s="37" t="e">
        <f>VLOOKUP(A798,PV_CF!$A$2:$K$1853,4,FALSE)</f>
        <v>#N/A</v>
      </c>
    </row>
    <row r="799" spans="1:15" hidden="1">
      <c r="A799" s="2" t="s">
        <v>7419</v>
      </c>
      <c r="B799" s="2" t="s">
        <v>7418</v>
      </c>
      <c r="C799" s="2" t="s">
        <v>7417</v>
      </c>
      <c r="D799" s="2" t="s">
        <v>7416</v>
      </c>
      <c r="E799" s="4">
        <v>43944</v>
      </c>
      <c r="F799" s="4">
        <v>43959</v>
      </c>
      <c r="G799" s="2" t="s">
        <v>7415</v>
      </c>
      <c r="H799" s="2" t="s">
        <v>4241</v>
      </c>
      <c r="I799" s="17">
        <v>6330</v>
      </c>
      <c r="J799" s="2" t="s">
        <v>7414</v>
      </c>
      <c r="K799" s="4">
        <v>43983</v>
      </c>
      <c r="L799" s="17">
        <v>6330</v>
      </c>
      <c r="M799" s="2" t="s">
        <v>1955</v>
      </c>
      <c r="N799" s="17">
        <f>VLOOKUP(A799,[1]Sheet2!$B$1:$C$1336,2,FALSE)</f>
        <v>6330</v>
      </c>
      <c r="O799" s="37">
        <f>VLOOKUP(A799,PV_CF!$A$2:$K$1853,4,FALSE)</f>
        <v>43994</v>
      </c>
    </row>
    <row r="800" spans="1:15" hidden="1">
      <c r="A800" s="2" t="s">
        <v>7397</v>
      </c>
      <c r="B800" s="2" t="s">
        <v>7396</v>
      </c>
      <c r="C800" s="2" t="s">
        <v>7395</v>
      </c>
      <c r="D800" s="2" t="s">
        <v>7394</v>
      </c>
      <c r="E800" s="4">
        <v>44105</v>
      </c>
      <c r="F800" s="4">
        <v>43982</v>
      </c>
      <c r="G800" s="2" t="s">
        <v>7413</v>
      </c>
      <c r="H800" s="2" t="s">
        <v>4452</v>
      </c>
      <c r="I800" s="17">
        <v>63130</v>
      </c>
      <c r="J800" s="2" t="s">
        <v>7412</v>
      </c>
      <c r="K800" s="4">
        <v>44279</v>
      </c>
      <c r="L800" s="17">
        <v>63130</v>
      </c>
      <c r="M800" s="2" t="s">
        <v>1955</v>
      </c>
      <c r="N800" s="17">
        <f>VLOOKUP(A800,[1]Sheet2!$B$1:$C$1336,2,FALSE)</f>
        <v>441910</v>
      </c>
      <c r="O800" s="37" t="e">
        <f>VLOOKUP(A800,PV_CF!$A$2:$K$1853,4,FALSE)</f>
        <v>#N/A</v>
      </c>
    </row>
    <row r="801" spans="1:15" hidden="1">
      <c r="A801" s="2" t="s">
        <v>7397</v>
      </c>
      <c r="B801" s="2" t="s">
        <v>7396</v>
      </c>
      <c r="C801" s="2" t="s">
        <v>7395</v>
      </c>
      <c r="D801" s="2" t="s">
        <v>7394</v>
      </c>
      <c r="E801" s="4">
        <v>44105</v>
      </c>
      <c r="F801" s="4">
        <v>44012</v>
      </c>
      <c r="G801" s="2" t="s">
        <v>7411</v>
      </c>
      <c r="H801" s="2" t="s">
        <v>4452</v>
      </c>
      <c r="I801" s="17">
        <v>63130</v>
      </c>
      <c r="J801" s="2" t="s">
        <v>7410</v>
      </c>
      <c r="K801" s="4">
        <v>44279</v>
      </c>
      <c r="L801" s="17">
        <v>63130</v>
      </c>
      <c r="M801" s="2" t="s">
        <v>1955</v>
      </c>
      <c r="N801" s="17">
        <f>VLOOKUP(A801,[1]Sheet2!$B$1:$C$1336,2,FALSE)</f>
        <v>441910</v>
      </c>
      <c r="O801" s="37" t="e">
        <f>VLOOKUP(A801,PV_CF!$A$2:$K$1853,4,FALSE)</f>
        <v>#N/A</v>
      </c>
    </row>
    <row r="802" spans="1:15" hidden="1">
      <c r="A802" s="2" t="s">
        <v>7397</v>
      </c>
      <c r="B802" s="2" t="s">
        <v>7396</v>
      </c>
      <c r="C802" s="2" t="s">
        <v>7395</v>
      </c>
      <c r="D802" s="2" t="s">
        <v>7394</v>
      </c>
      <c r="E802" s="4">
        <v>44105</v>
      </c>
      <c r="F802" s="4">
        <v>44043</v>
      </c>
      <c r="G802" s="2" t="s">
        <v>7409</v>
      </c>
      <c r="H802" s="2" t="s">
        <v>4452</v>
      </c>
      <c r="I802" s="17">
        <v>63130</v>
      </c>
      <c r="J802" s="2" t="s">
        <v>7408</v>
      </c>
      <c r="K802" s="4">
        <v>44279</v>
      </c>
      <c r="L802" s="17">
        <v>63130</v>
      </c>
      <c r="M802" s="2" t="s">
        <v>1955</v>
      </c>
      <c r="N802" s="17">
        <f>VLOOKUP(A802,[1]Sheet2!$B$1:$C$1336,2,FALSE)</f>
        <v>441910</v>
      </c>
      <c r="O802" s="37" t="e">
        <f>VLOOKUP(A802,PV_CF!$A$2:$K$1853,4,FALSE)</f>
        <v>#N/A</v>
      </c>
    </row>
    <row r="803" spans="1:15" hidden="1">
      <c r="A803" s="2" t="s">
        <v>7397</v>
      </c>
      <c r="B803" s="2" t="s">
        <v>7396</v>
      </c>
      <c r="C803" s="2" t="s">
        <v>7395</v>
      </c>
      <c r="D803" s="2" t="s">
        <v>7394</v>
      </c>
      <c r="E803" s="4">
        <v>44105</v>
      </c>
      <c r="F803" s="4">
        <v>44074</v>
      </c>
      <c r="G803" s="2" t="s">
        <v>7407</v>
      </c>
      <c r="H803" s="2" t="s">
        <v>4452</v>
      </c>
      <c r="I803" s="17">
        <v>63130</v>
      </c>
      <c r="J803" s="2" t="s">
        <v>7406</v>
      </c>
      <c r="K803" s="4">
        <v>44279</v>
      </c>
      <c r="L803" s="17">
        <v>63130</v>
      </c>
      <c r="M803" s="2" t="s">
        <v>1955</v>
      </c>
      <c r="N803" s="17">
        <f>VLOOKUP(A803,[1]Sheet2!$B$1:$C$1336,2,FALSE)</f>
        <v>441910</v>
      </c>
      <c r="O803" s="37" t="e">
        <f>VLOOKUP(A803,PV_CF!$A$2:$K$1853,4,FALSE)</f>
        <v>#N/A</v>
      </c>
    </row>
    <row r="804" spans="1:15" hidden="1">
      <c r="A804" s="2" t="s">
        <v>7397</v>
      </c>
      <c r="B804" s="2" t="s">
        <v>7396</v>
      </c>
      <c r="C804" s="2" t="s">
        <v>7395</v>
      </c>
      <c r="D804" s="2" t="s">
        <v>7394</v>
      </c>
      <c r="E804" s="4">
        <v>44105</v>
      </c>
      <c r="F804" s="4">
        <v>44104</v>
      </c>
      <c r="G804" s="2" t="s">
        <v>7405</v>
      </c>
      <c r="H804" s="2" t="s">
        <v>4452</v>
      </c>
      <c r="I804" s="17">
        <v>63130</v>
      </c>
      <c r="J804" s="2" t="s">
        <v>7404</v>
      </c>
      <c r="K804" s="4">
        <v>44279</v>
      </c>
      <c r="L804" s="17">
        <v>63130</v>
      </c>
      <c r="M804" s="2" t="s">
        <v>1955</v>
      </c>
      <c r="N804" s="17">
        <f>VLOOKUP(A804,[1]Sheet2!$B$1:$C$1336,2,FALSE)</f>
        <v>441910</v>
      </c>
      <c r="O804" s="37" t="e">
        <f>VLOOKUP(A804,PV_CF!$A$2:$K$1853,4,FALSE)</f>
        <v>#N/A</v>
      </c>
    </row>
    <row r="805" spans="1:15" hidden="1">
      <c r="A805" s="2" t="s">
        <v>7397</v>
      </c>
      <c r="B805" s="2" t="s">
        <v>7396</v>
      </c>
      <c r="C805" s="2" t="s">
        <v>7395</v>
      </c>
      <c r="D805" s="2" t="s">
        <v>7394</v>
      </c>
      <c r="E805" s="4">
        <v>44105</v>
      </c>
      <c r="F805" s="4">
        <v>44135</v>
      </c>
      <c r="G805" s="2" t="s">
        <v>7403</v>
      </c>
      <c r="H805" s="2" t="s">
        <v>4452</v>
      </c>
      <c r="I805" s="17">
        <v>63130</v>
      </c>
      <c r="J805" s="2" t="s">
        <v>7402</v>
      </c>
      <c r="K805" s="4">
        <v>44279</v>
      </c>
      <c r="L805" s="17">
        <v>63130</v>
      </c>
      <c r="M805" s="2" t="s">
        <v>1955</v>
      </c>
      <c r="N805" s="17">
        <f>VLOOKUP(A805,[1]Sheet2!$B$1:$C$1336,2,FALSE)</f>
        <v>441910</v>
      </c>
      <c r="O805" s="37" t="e">
        <f>VLOOKUP(A805,PV_CF!$A$2:$K$1853,4,FALSE)</f>
        <v>#N/A</v>
      </c>
    </row>
    <row r="806" spans="1:15" hidden="1">
      <c r="A806" s="2" t="s">
        <v>7397</v>
      </c>
      <c r="B806" s="2" t="s">
        <v>7396</v>
      </c>
      <c r="C806" s="2" t="s">
        <v>7395</v>
      </c>
      <c r="D806" s="2" t="s">
        <v>7394</v>
      </c>
      <c r="E806" s="4">
        <v>44105</v>
      </c>
      <c r="F806" s="4">
        <v>44165</v>
      </c>
      <c r="G806" s="2" t="s">
        <v>7401</v>
      </c>
      <c r="H806" s="2" t="s">
        <v>4452</v>
      </c>
      <c r="I806" s="17">
        <v>63130</v>
      </c>
      <c r="J806" s="2" t="s">
        <v>7400</v>
      </c>
      <c r="K806" s="4">
        <v>44286</v>
      </c>
      <c r="L806" s="17">
        <v>63130</v>
      </c>
      <c r="M806" s="2" t="s">
        <v>1955</v>
      </c>
      <c r="N806" s="17">
        <f>VLOOKUP(A806,[1]Sheet2!$B$1:$C$1336,2,FALSE)</f>
        <v>441910</v>
      </c>
      <c r="O806" s="37" t="e">
        <f>VLOOKUP(A806,PV_CF!$A$2:$K$1853,4,FALSE)</f>
        <v>#N/A</v>
      </c>
    </row>
    <row r="807" spans="1:15" hidden="1">
      <c r="A807" s="2" t="s">
        <v>7397</v>
      </c>
      <c r="B807" s="2" t="s">
        <v>7396</v>
      </c>
      <c r="C807" s="2" t="s">
        <v>7395</v>
      </c>
      <c r="D807" s="2" t="s">
        <v>7394</v>
      </c>
      <c r="E807" s="4">
        <v>44105</v>
      </c>
      <c r="F807" s="4">
        <v>43945</v>
      </c>
      <c r="G807" s="2" t="s">
        <v>7399</v>
      </c>
      <c r="H807" s="2" t="s">
        <v>4452</v>
      </c>
      <c r="I807" s="17">
        <v>-63130</v>
      </c>
      <c r="J807" s="2" t="s">
        <v>7398</v>
      </c>
      <c r="K807" s="4">
        <v>44279</v>
      </c>
      <c r="L807" s="17">
        <v>-63130</v>
      </c>
      <c r="M807" s="2" t="s">
        <v>1955</v>
      </c>
      <c r="N807" s="17">
        <f>VLOOKUP(A807,[1]Sheet2!$B$1:$C$1336,2,FALSE)</f>
        <v>441910</v>
      </c>
      <c r="O807" s="37" t="e">
        <f>VLOOKUP(A807,PV_CF!$A$2:$K$1853,4,FALSE)</f>
        <v>#N/A</v>
      </c>
    </row>
    <row r="808" spans="1:15" hidden="1">
      <c r="A808" s="2" t="s">
        <v>7397</v>
      </c>
      <c r="B808" s="2" t="s">
        <v>7396</v>
      </c>
      <c r="C808" s="2" t="s">
        <v>7395</v>
      </c>
      <c r="D808" s="2" t="s">
        <v>7394</v>
      </c>
      <c r="E808" s="4">
        <v>44105</v>
      </c>
      <c r="F808" s="4">
        <v>43945</v>
      </c>
      <c r="G808" s="2" t="s">
        <v>7393</v>
      </c>
      <c r="H808" s="2" t="s">
        <v>4452</v>
      </c>
      <c r="I808" s="17">
        <v>63130</v>
      </c>
      <c r="J808" s="2" t="s">
        <v>7392</v>
      </c>
      <c r="K808" s="4">
        <v>44279</v>
      </c>
      <c r="L808" s="17">
        <v>63130</v>
      </c>
      <c r="M808" s="2" t="s">
        <v>1955</v>
      </c>
      <c r="N808" s="17">
        <f>VLOOKUP(A808,[1]Sheet2!$B$1:$C$1336,2,FALSE)</f>
        <v>441910</v>
      </c>
      <c r="O808" s="37" t="e">
        <f>VLOOKUP(A808,PV_CF!$A$2:$K$1853,4,FALSE)</f>
        <v>#N/A</v>
      </c>
    </row>
    <row r="809" spans="1:15" hidden="1">
      <c r="A809" s="2" t="s">
        <v>7391</v>
      </c>
      <c r="B809" s="2" t="s">
        <v>7390</v>
      </c>
      <c r="C809" s="2" t="s">
        <v>2035</v>
      </c>
      <c r="D809" s="2" t="s">
        <v>2034</v>
      </c>
      <c r="E809" s="4">
        <v>43945</v>
      </c>
      <c r="F809" s="4">
        <v>43966</v>
      </c>
      <c r="G809" s="2" t="s">
        <v>7389</v>
      </c>
      <c r="H809" s="2" t="s">
        <v>4256</v>
      </c>
      <c r="I809" s="17">
        <v>42800</v>
      </c>
      <c r="J809" s="2" t="s">
        <v>7388</v>
      </c>
      <c r="K809" s="4">
        <v>43983</v>
      </c>
      <c r="L809" s="17">
        <v>42800</v>
      </c>
      <c r="M809" s="2" t="s">
        <v>1955</v>
      </c>
      <c r="N809" s="17">
        <f>VLOOKUP(A809,[1]Sheet2!$B$1:$C$1336,2,FALSE)</f>
        <v>42800</v>
      </c>
      <c r="O809" s="37" t="e">
        <f>VLOOKUP(A809,PV_CF!$A$2:$K$1853,4,FALSE)</f>
        <v>#N/A</v>
      </c>
    </row>
    <row r="810" spans="1:15" hidden="1">
      <c r="A810" s="2" t="s">
        <v>7386</v>
      </c>
      <c r="B810" s="2" t="s">
        <v>7385</v>
      </c>
      <c r="C810" s="2" t="s">
        <v>6268</v>
      </c>
      <c r="D810" s="2" t="s">
        <v>6267</v>
      </c>
      <c r="E810" s="4">
        <v>43945</v>
      </c>
      <c r="F810" s="4">
        <v>43951</v>
      </c>
      <c r="G810" s="2" t="s">
        <v>7387</v>
      </c>
      <c r="H810" s="2" t="s">
        <v>4452</v>
      </c>
      <c r="I810" s="17">
        <v>7200</v>
      </c>
      <c r="J810" s="2" t="s">
        <v>7383</v>
      </c>
      <c r="K810" s="4">
        <v>44013</v>
      </c>
      <c r="L810" s="17">
        <v>7200</v>
      </c>
      <c r="M810" s="2" t="s">
        <v>1955</v>
      </c>
      <c r="N810" s="17">
        <f>VLOOKUP(A810,[1]Sheet2!$B$1:$C$1336,2,FALSE)</f>
        <v>17070</v>
      </c>
      <c r="O810" s="37">
        <f>VLOOKUP(A810,PV_CF!$A$2:$K$1853,4,FALSE)</f>
        <v>44022</v>
      </c>
    </row>
    <row r="811" spans="1:15" hidden="1">
      <c r="A811" s="2" t="s">
        <v>7386</v>
      </c>
      <c r="B811" s="2" t="s">
        <v>7385</v>
      </c>
      <c r="C811" s="2" t="s">
        <v>6268</v>
      </c>
      <c r="D811" s="2" t="s">
        <v>6267</v>
      </c>
      <c r="E811" s="4">
        <v>43945</v>
      </c>
      <c r="F811" s="4">
        <v>43951</v>
      </c>
      <c r="G811" s="2" t="s">
        <v>7384</v>
      </c>
      <c r="H811" s="2" t="s">
        <v>4452</v>
      </c>
      <c r="I811" s="17">
        <v>9870</v>
      </c>
      <c r="J811" s="2" t="s">
        <v>7383</v>
      </c>
      <c r="K811" s="4">
        <v>44013</v>
      </c>
      <c r="L811" s="17">
        <v>9870</v>
      </c>
      <c r="M811" s="2" t="s">
        <v>1955</v>
      </c>
      <c r="N811" s="17">
        <f>VLOOKUP(A811,[1]Sheet2!$B$1:$C$1336,2,FALSE)</f>
        <v>17070</v>
      </c>
      <c r="O811" s="37">
        <f>VLOOKUP(A811,PV_CF!$A$2:$K$1853,4,FALSE)</f>
        <v>44022</v>
      </c>
    </row>
    <row r="812" spans="1:15" hidden="1">
      <c r="A812" s="2" t="s">
        <v>7382</v>
      </c>
      <c r="B812" s="2" t="s">
        <v>7381</v>
      </c>
      <c r="C812" s="2" t="s">
        <v>2272</v>
      </c>
      <c r="D812" s="2" t="s">
        <v>2271</v>
      </c>
      <c r="E812" s="4">
        <v>43949</v>
      </c>
      <c r="F812" s="4">
        <v>43956</v>
      </c>
      <c r="G812" s="2" t="s">
        <v>7380</v>
      </c>
      <c r="H812" s="2" t="s">
        <v>4316</v>
      </c>
      <c r="I812" s="17">
        <v>18404</v>
      </c>
      <c r="J812" s="2" t="s">
        <v>7379</v>
      </c>
      <c r="K812" s="4">
        <v>43956</v>
      </c>
      <c r="L812" s="17">
        <v>18404</v>
      </c>
      <c r="M812" s="2" t="s">
        <v>1955</v>
      </c>
      <c r="N812" s="17">
        <f>VLOOKUP(A812,[1]Sheet2!$B$1:$C$1336,2,FALSE)</f>
        <v>18404</v>
      </c>
      <c r="O812" s="37" t="e">
        <f>VLOOKUP(A812,PV_CF!$A$2:$K$1853,4,FALSE)</f>
        <v>#N/A</v>
      </c>
    </row>
    <row r="813" spans="1:15" hidden="1">
      <c r="A813" s="2" t="s">
        <v>7378</v>
      </c>
      <c r="B813" s="2" t="s">
        <v>7377</v>
      </c>
      <c r="C813" s="2" t="s">
        <v>2673</v>
      </c>
      <c r="D813" s="2" t="s">
        <v>2672</v>
      </c>
      <c r="E813" s="4">
        <v>43949</v>
      </c>
      <c r="F813" s="4">
        <v>43956</v>
      </c>
      <c r="G813" s="2" t="s">
        <v>7376</v>
      </c>
      <c r="H813" s="2" t="s">
        <v>4316</v>
      </c>
      <c r="I813" s="17">
        <v>40000</v>
      </c>
      <c r="J813" s="2" t="s">
        <v>7375</v>
      </c>
      <c r="K813" s="4">
        <v>43983</v>
      </c>
      <c r="L813" s="17">
        <v>40000</v>
      </c>
      <c r="M813" s="2" t="s">
        <v>1955</v>
      </c>
      <c r="N813" s="17">
        <f>VLOOKUP(A813,[1]Sheet2!$B$1:$C$1336,2,FALSE)</f>
        <v>40000</v>
      </c>
      <c r="O813" s="37" t="e">
        <f>VLOOKUP(A813,PV_CF!$A$2:$K$1853,4,FALSE)</f>
        <v>#N/A</v>
      </c>
    </row>
    <row r="814" spans="1:15" hidden="1">
      <c r="A814" s="2" t="s">
        <v>469</v>
      </c>
      <c r="B814" s="2" t="s">
        <v>7374</v>
      </c>
      <c r="C814" s="2" t="s">
        <v>3650</v>
      </c>
      <c r="D814" s="2" t="s">
        <v>3649</v>
      </c>
      <c r="E814" s="4">
        <v>43949</v>
      </c>
      <c r="F814" s="4">
        <v>43956</v>
      </c>
      <c r="G814" s="2" t="s">
        <v>7373</v>
      </c>
      <c r="H814" s="2" t="s">
        <v>4316</v>
      </c>
      <c r="I814" s="17">
        <v>21400</v>
      </c>
      <c r="J814" s="2" t="s">
        <v>468</v>
      </c>
      <c r="K814" s="4">
        <v>43983</v>
      </c>
      <c r="L814" s="17">
        <v>21400</v>
      </c>
      <c r="M814" s="2" t="s">
        <v>1955</v>
      </c>
      <c r="N814" s="17">
        <f>VLOOKUP(A814,[1]Sheet2!$B$1:$C$1336,2,FALSE)</f>
        <v>21400</v>
      </c>
      <c r="O814" s="37">
        <f>VLOOKUP(A814,PV_CF!$A$2:$K$1853,4,FALSE)</f>
        <v>44008</v>
      </c>
    </row>
    <row r="815" spans="1:15" hidden="1">
      <c r="A815" s="2" t="s">
        <v>7370</v>
      </c>
      <c r="B815" s="2" t="s">
        <v>7369</v>
      </c>
      <c r="C815" s="2" t="s">
        <v>6268</v>
      </c>
      <c r="D815" s="2" t="s">
        <v>6267</v>
      </c>
      <c r="E815" s="4">
        <v>43949</v>
      </c>
      <c r="F815" s="4">
        <v>43951</v>
      </c>
      <c r="G815" s="2" t="s">
        <v>7372</v>
      </c>
      <c r="H815" s="2" t="s">
        <v>4316</v>
      </c>
      <c r="I815" s="17">
        <v>32500</v>
      </c>
      <c r="J815" s="2" t="s">
        <v>7371</v>
      </c>
      <c r="K815" s="4">
        <v>43983</v>
      </c>
      <c r="L815" s="17">
        <v>32500</v>
      </c>
      <c r="M815" s="2" t="s">
        <v>1955</v>
      </c>
      <c r="N815" s="17">
        <f>VLOOKUP(A815,[1]Sheet2!$B$1:$C$1336,2,FALSE)</f>
        <v>65000</v>
      </c>
      <c r="O815" s="37">
        <f>VLOOKUP(A815,PV_CF!$A$2:$K$1853,4,FALSE)</f>
        <v>44008</v>
      </c>
    </row>
    <row r="816" spans="1:15" hidden="1">
      <c r="A816" s="2" t="s">
        <v>7370</v>
      </c>
      <c r="B816" s="2" t="s">
        <v>7369</v>
      </c>
      <c r="C816" s="2" t="s">
        <v>6268</v>
      </c>
      <c r="D816" s="2" t="s">
        <v>6267</v>
      </c>
      <c r="E816" s="4">
        <v>43949</v>
      </c>
      <c r="F816" s="4">
        <v>43980</v>
      </c>
      <c r="G816" s="2" t="s">
        <v>7368</v>
      </c>
      <c r="H816" s="2" t="s">
        <v>4316</v>
      </c>
      <c r="I816" s="17">
        <v>32500</v>
      </c>
      <c r="J816" s="2" t="s">
        <v>7367</v>
      </c>
      <c r="K816" s="4">
        <v>43983</v>
      </c>
      <c r="L816" s="17">
        <v>32500</v>
      </c>
      <c r="M816" s="2" t="s">
        <v>1955</v>
      </c>
      <c r="N816" s="17">
        <f>VLOOKUP(A816,[1]Sheet2!$B$1:$C$1336,2,FALSE)</f>
        <v>65000</v>
      </c>
      <c r="O816" s="37">
        <f>VLOOKUP(A816,PV_CF!$A$2:$K$1853,4,FALSE)</f>
        <v>44008</v>
      </c>
    </row>
    <row r="817" spans="1:15" hidden="1">
      <c r="A817" s="2" t="s">
        <v>7344</v>
      </c>
      <c r="B817" s="2" t="s">
        <v>7343</v>
      </c>
      <c r="C817" s="2" t="s">
        <v>7342</v>
      </c>
      <c r="D817" s="2" t="s">
        <v>7341</v>
      </c>
      <c r="E817" s="4">
        <v>44105</v>
      </c>
      <c r="F817" s="4">
        <v>43976</v>
      </c>
      <c r="G817" s="2" t="s">
        <v>7366</v>
      </c>
      <c r="H817" s="2" t="s">
        <v>4452</v>
      </c>
      <c r="I817" s="17">
        <v>38000</v>
      </c>
      <c r="J817" s="2" t="s">
        <v>7365</v>
      </c>
      <c r="K817" s="4">
        <v>43971</v>
      </c>
      <c r="L817" s="17">
        <v>38000</v>
      </c>
      <c r="M817" s="2" t="s">
        <v>1955</v>
      </c>
      <c r="N817" s="17">
        <f>VLOOKUP(A817,[1]Sheet2!$B$1:$C$1336,2,FALSE)</f>
        <v>456000</v>
      </c>
      <c r="O817" s="37">
        <f>VLOOKUP(A817,PV_CF!$A$2:$K$1853,4,FALSE)</f>
        <v>43980</v>
      </c>
    </row>
    <row r="818" spans="1:15" hidden="1">
      <c r="A818" s="2" t="s">
        <v>7344</v>
      </c>
      <c r="B818" s="2" t="s">
        <v>7343</v>
      </c>
      <c r="C818" s="2" t="s">
        <v>7342</v>
      </c>
      <c r="D818" s="2" t="s">
        <v>7341</v>
      </c>
      <c r="E818" s="4">
        <v>44105</v>
      </c>
      <c r="F818" s="4">
        <v>44007</v>
      </c>
      <c r="G818" s="2" t="s">
        <v>7364</v>
      </c>
      <c r="H818" s="2" t="s">
        <v>4452</v>
      </c>
      <c r="I818" s="17">
        <v>38000</v>
      </c>
      <c r="J818" s="2" t="s">
        <v>7363</v>
      </c>
      <c r="K818" s="4">
        <v>44007</v>
      </c>
      <c r="L818" s="17">
        <v>38000</v>
      </c>
      <c r="M818" s="2" t="s">
        <v>1955</v>
      </c>
      <c r="N818" s="17">
        <f>VLOOKUP(A818,[1]Sheet2!$B$1:$C$1336,2,FALSE)</f>
        <v>456000</v>
      </c>
      <c r="O818" s="37">
        <f>VLOOKUP(A818,PV_CF!$A$2:$K$1853,4,FALSE)</f>
        <v>43980</v>
      </c>
    </row>
    <row r="819" spans="1:15" hidden="1">
      <c r="A819" s="2" t="s">
        <v>7344</v>
      </c>
      <c r="B819" s="2" t="s">
        <v>7343</v>
      </c>
      <c r="C819" s="2" t="s">
        <v>7342</v>
      </c>
      <c r="D819" s="2" t="s">
        <v>7341</v>
      </c>
      <c r="E819" s="4">
        <v>44105</v>
      </c>
      <c r="F819" s="4">
        <v>44037</v>
      </c>
      <c r="G819" s="2" t="s">
        <v>7362</v>
      </c>
      <c r="H819" s="2" t="s">
        <v>4452</v>
      </c>
      <c r="I819" s="17">
        <v>38000</v>
      </c>
      <c r="J819" s="2" t="s">
        <v>7361</v>
      </c>
      <c r="K819" s="4">
        <v>44033</v>
      </c>
      <c r="L819" s="17">
        <v>38000</v>
      </c>
      <c r="M819" s="2" t="s">
        <v>1955</v>
      </c>
      <c r="N819" s="17">
        <f>VLOOKUP(A819,[1]Sheet2!$B$1:$C$1336,2,FALSE)</f>
        <v>456000</v>
      </c>
      <c r="O819" s="37">
        <f>VLOOKUP(A819,PV_CF!$A$2:$K$1853,4,FALSE)</f>
        <v>43980</v>
      </c>
    </row>
    <row r="820" spans="1:15" hidden="1">
      <c r="A820" s="2" t="s">
        <v>7344</v>
      </c>
      <c r="B820" s="2" t="s">
        <v>7343</v>
      </c>
      <c r="C820" s="2" t="s">
        <v>7342</v>
      </c>
      <c r="D820" s="2" t="s">
        <v>7341</v>
      </c>
      <c r="E820" s="4">
        <v>44105</v>
      </c>
      <c r="F820" s="4">
        <v>44068</v>
      </c>
      <c r="G820" s="2" t="s">
        <v>7360</v>
      </c>
      <c r="H820" s="2" t="s">
        <v>4452</v>
      </c>
      <c r="I820" s="17">
        <v>38000</v>
      </c>
      <c r="J820" s="2" t="s">
        <v>7359</v>
      </c>
      <c r="K820" s="4">
        <v>44064</v>
      </c>
      <c r="L820" s="17">
        <v>38000</v>
      </c>
      <c r="M820" s="2" t="s">
        <v>1955</v>
      </c>
      <c r="N820" s="17">
        <f>VLOOKUP(A820,[1]Sheet2!$B$1:$C$1336,2,FALSE)</f>
        <v>456000</v>
      </c>
      <c r="O820" s="37">
        <f>VLOOKUP(A820,PV_CF!$A$2:$K$1853,4,FALSE)</f>
        <v>43980</v>
      </c>
    </row>
    <row r="821" spans="1:15" hidden="1">
      <c r="A821" s="2" t="s">
        <v>7344</v>
      </c>
      <c r="B821" s="2" t="s">
        <v>7343</v>
      </c>
      <c r="C821" s="2" t="s">
        <v>7342</v>
      </c>
      <c r="D821" s="2" t="s">
        <v>7341</v>
      </c>
      <c r="E821" s="4">
        <v>44105</v>
      </c>
      <c r="F821" s="4">
        <v>44099</v>
      </c>
      <c r="G821" s="2" t="s">
        <v>7358</v>
      </c>
      <c r="H821" s="2" t="s">
        <v>4452</v>
      </c>
      <c r="I821" s="17">
        <v>38000</v>
      </c>
      <c r="J821" s="2" t="s">
        <v>7357</v>
      </c>
      <c r="K821" s="4">
        <v>44095</v>
      </c>
      <c r="L821" s="17">
        <v>38000</v>
      </c>
      <c r="M821" s="2" t="s">
        <v>1955</v>
      </c>
      <c r="N821" s="17">
        <f>VLOOKUP(A821,[1]Sheet2!$B$1:$C$1336,2,FALSE)</f>
        <v>456000</v>
      </c>
      <c r="O821" s="37">
        <f>VLOOKUP(A821,PV_CF!$A$2:$K$1853,4,FALSE)</f>
        <v>43980</v>
      </c>
    </row>
    <row r="822" spans="1:15" hidden="1">
      <c r="A822" s="2" t="s">
        <v>7344</v>
      </c>
      <c r="B822" s="2" t="s">
        <v>7343</v>
      </c>
      <c r="C822" s="2" t="s">
        <v>7342</v>
      </c>
      <c r="D822" s="2" t="s">
        <v>7341</v>
      </c>
      <c r="E822" s="4">
        <v>44105</v>
      </c>
      <c r="F822" s="4">
        <v>44129</v>
      </c>
      <c r="G822" s="2" t="s">
        <v>7356</v>
      </c>
      <c r="H822" s="2" t="s">
        <v>4452</v>
      </c>
      <c r="I822" s="17">
        <v>38000</v>
      </c>
      <c r="J822" s="2" t="s">
        <v>7355</v>
      </c>
      <c r="K822" s="4">
        <v>44125</v>
      </c>
      <c r="L822" s="17">
        <v>38000</v>
      </c>
      <c r="M822" s="2" t="s">
        <v>1955</v>
      </c>
      <c r="N822" s="17">
        <f>VLOOKUP(A822,[1]Sheet2!$B$1:$C$1336,2,FALSE)</f>
        <v>456000</v>
      </c>
      <c r="O822" s="37">
        <f>VLOOKUP(A822,PV_CF!$A$2:$K$1853,4,FALSE)</f>
        <v>43980</v>
      </c>
    </row>
    <row r="823" spans="1:15" hidden="1">
      <c r="A823" s="2" t="s">
        <v>7344</v>
      </c>
      <c r="B823" s="2" t="s">
        <v>7343</v>
      </c>
      <c r="C823" s="2" t="s">
        <v>7342</v>
      </c>
      <c r="D823" s="2" t="s">
        <v>7341</v>
      </c>
      <c r="E823" s="4">
        <v>44105</v>
      </c>
      <c r="F823" s="4">
        <v>44160</v>
      </c>
      <c r="G823" s="2" t="s">
        <v>7354</v>
      </c>
      <c r="H823" s="2" t="s">
        <v>4452</v>
      </c>
      <c r="I823" s="17">
        <v>38000</v>
      </c>
      <c r="J823" s="2" t="s">
        <v>7353</v>
      </c>
      <c r="K823" s="4">
        <v>44155</v>
      </c>
      <c r="L823" s="17">
        <v>38000</v>
      </c>
      <c r="M823" s="2" t="s">
        <v>1955</v>
      </c>
      <c r="N823" s="17">
        <f>VLOOKUP(A823,[1]Sheet2!$B$1:$C$1336,2,FALSE)</f>
        <v>456000</v>
      </c>
      <c r="O823" s="37">
        <f>VLOOKUP(A823,PV_CF!$A$2:$K$1853,4,FALSE)</f>
        <v>43980</v>
      </c>
    </row>
    <row r="824" spans="1:15" hidden="1">
      <c r="A824" s="2" t="s">
        <v>7344</v>
      </c>
      <c r="B824" s="2" t="s">
        <v>7343</v>
      </c>
      <c r="C824" s="2" t="s">
        <v>7342</v>
      </c>
      <c r="D824" s="2" t="s">
        <v>7341</v>
      </c>
      <c r="E824" s="4">
        <v>44105</v>
      </c>
      <c r="F824" s="4">
        <v>44190</v>
      </c>
      <c r="G824" s="2" t="s">
        <v>7352</v>
      </c>
      <c r="H824" s="2" t="s">
        <v>4452</v>
      </c>
      <c r="I824" s="17">
        <v>38000</v>
      </c>
      <c r="J824" s="2" t="s">
        <v>7351</v>
      </c>
      <c r="K824" s="4">
        <v>44186</v>
      </c>
      <c r="L824" s="17">
        <v>38000</v>
      </c>
      <c r="M824" s="2" t="s">
        <v>1955</v>
      </c>
      <c r="N824" s="17">
        <f>VLOOKUP(A824,[1]Sheet2!$B$1:$C$1336,2,FALSE)</f>
        <v>456000</v>
      </c>
      <c r="O824" s="37">
        <f>VLOOKUP(A824,PV_CF!$A$2:$K$1853,4,FALSE)</f>
        <v>43980</v>
      </c>
    </row>
    <row r="825" spans="1:15" hidden="1">
      <c r="A825" s="2" t="s">
        <v>7344</v>
      </c>
      <c r="B825" s="2" t="s">
        <v>7343</v>
      </c>
      <c r="C825" s="2" t="s">
        <v>7342</v>
      </c>
      <c r="D825" s="2" t="s">
        <v>7341</v>
      </c>
      <c r="E825" s="4">
        <v>44105</v>
      </c>
      <c r="F825" s="4">
        <v>44221</v>
      </c>
      <c r="G825" s="2" t="s">
        <v>7350</v>
      </c>
      <c r="H825" s="2" t="s">
        <v>4452</v>
      </c>
      <c r="I825" s="17">
        <v>38000</v>
      </c>
      <c r="J825" s="2" t="s">
        <v>7349</v>
      </c>
      <c r="K825" s="4">
        <v>44218</v>
      </c>
      <c r="L825" s="17">
        <v>38000</v>
      </c>
      <c r="M825" s="2" t="s">
        <v>1955</v>
      </c>
      <c r="N825" s="17">
        <f>VLOOKUP(A825,[1]Sheet2!$B$1:$C$1336,2,FALSE)</f>
        <v>456000</v>
      </c>
      <c r="O825" s="37">
        <f>VLOOKUP(A825,PV_CF!$A$2:$K$1853,4,FALSE)</f>
        <v>43980</v>
      </c>
    </row>
    <row r="826" spans="1:15" hidden="1">
      <c r="A826" s="2" t="s">
        <v>7344</v>
      </c>
      <c r="B826" s="2" t="s">
        <v>7343</v>
      </c>
      <c r="C826" s="2" t="s">
        <v>7342</v>
      </c>
      <c r="D826" s="2" t="s">
        <v>7341</v>
      </c>
      <c r="E826" s="4">
        <v>44105</v>
      </c>
      <c r="F826" s="4">
        <v>44252</v>
      </c>
      <c r="G826" s="2" t="s">
        <v>7348</v>
      </c>
      <c r="H826" s="2" t="s">
        <v>4452</v>
      </c>
      <c r="I826" s="17">
        <v>38000</v>
      </c>
      <c r="J826" s="2" t="s">
        <v>7347</v>
      </c>
      <c r="K826" s="4">
        <v>44249</v>
      </c>
      <c r="L826" s="17">
        <v>38000</v>
      </c>
      <c r="M826" s="2" t="s">
        <v>1955</v>
      </c>
      <c r="N826" s="17">
        <f>VLOOKUP(A826,[1]Sheet2!$B$1:$C$1336,2,FALSE)</f>
        <v>456000</v>
      </c>
      <c r="O826" s="37">
        <f>VLOOKUP(A826,PV_CF!$A$2:$K$1853,4,FALSE)</f>
        <v>43980</v>
      </c>
    </row>
    <row r="827" spans="1:15" hidden="1">
      <c r="A827" s="2" t="s">
        <v>7344</v>
      </c>
      <c r="B827" s="2" t="s">
        <v>7343</v>
      </c>
      <c r="C827" s="2" t="s">
        <v>7342</v>
      </c>
      <c r="D827" s="2" t="s">
        <v>7341</v>
      </c>
      <c r="E827" s="4">
        <v>44105</v>
      </c>
      <c r="F827" s="4">
        <v>44280</v>
      </c>
      <c r="G827" s="2" t="s">
        <v>7346</v>
      </c>
      <c r="H827" s="2" t="s">
        <v>4452</v>
      </c>
      <c r="I827" s="17">
        <v>38000</v>
      </c>
      <c r="J827" s="2" t="s">
        <v>7345</v>
      </c>
      <c r="K827" s="4">
        <v>44280</v>
      </c>
      <c r="L827" s="17">
        <v>38000</v>
      </c>
      <c r="M827" s="2" t="s">
        <v>1955</v>
      </c>
      <c r="N827" s="17">
        <f>VLOOKUP(A827,[1]Sheet2!$B$1:$C$1336,2,FALSE)</f>
        <v>456000</v>
      </c>
      <c r="O827" s="37">
        <f>VLOOKUP(A827,PV_CF!$A$2:$K$1853,4,FALSE)</f>
        <v>43980</v>
      </c>
    </row>
    <row r="828" spans="1:15" hidden="1">
      <c r="A828" s="2" t="s">
        <v>7344</v>
      </c>
      <c r="B828" s="2" t="s">
        <v>7343</v>
      </c>
      <c r="C828" s="2" t="s">
        <v>7342</v>
      </c>
      <c r="D828" s="2" t="s">
        <v>7341</v>
      </c>
      <c r="E828" s="4">
        <v>44105</v>
      </c>
      <c r="F828" s="4">
        <v>44311</v>
      </c>
      <c r="G828" s="2" t="s">
        <v>7340</v>
      </c>
      <c r="H828" s="2" t="s">
        <v>4452</v>
      </c>
      <c r="I828" s="17">
        <v>38000</v>
      </c>
      <c r="J828" s="2" t="s">
        <v>7339</v>
      </c>
      <c r="K828" s="4">
        <v>44309</v>
      </c>
      <c r="L828" s="17">
        <v>38000</v>
      </c>
      <c r="M828" s="2" t="s">
        <v>1955</v>
      </c>
      <c r="N828" s="17">
        <f>VLOOKUP(A828,[1]Sheet2!$B$1:$C$1336,2,FALSE)</f>
        <v>456000</v>
      </c>
      <c r="O828" s="37">
        <f>VLOOKUP(A828,PV_CF!$A$2:$K$1853,4,FALSE)</f>
        <v>43980</v>
      </c>
    </row>
    <row r="829" spans="1:15" hidden="1">
      <c r="A829" s="2" t="s">
        <v>7336</v>
      </c>
      <c r="B829" s="2" t="s">
        <v>7335</v>
      </c>
      <c r="C829" s="2" t="s">
        <v>7334</v>
      </c>
      <c r="D829" s="2" t="s">
        <v>7333</v>
      </c>
      <c r="E829" s="4">
        <v>44105</v>
      </c>
      <c r="F829" s="4">
        <v>43980</v>
      </c>
      <c r="G829" s="2" t="s">
        <v>7338</v>
      </c>
      <c r="H829" s="2" t="s">
        <v>5153</v>
      </c>
      <c r="I829" s="17">
        <v>175000</v>
      </c>
      <c r="J829" s="2" t="s">
        <v>7337</v>
      </c>
      <c r="K829" s="4">
        <v>43983</v>
      </c>
      <c r="L829" s="17">
        <v>175000</v>
      </c>
      <c r="M829" s="2" t="s">
        <v>1955</v>
      </c>
      <c r="N829" s="17">
        <f>VLOOKUP(A829,[1]Sheet2!$B$1:$C$1336,2,FALSE)</f>
        <v>350000</v>
      </c>
      <c r="O829" s="37">
        <f>VLOOKUP(A829,PV_CF!$A$2:$K$1853,4,FALSE)</f>
        <v>44008</v>
      </c>
    </row>
    <row r="830" spans="1:15" hidden="1">
      <c r="A830" s="2" t="s">
        <v>7336</v>
      </c>
      <c r="B830" s="2" t="s">
        <v>7335</v>
      </c>
      <c r="C830" s="2" t="s">
        <v>7334</v>
      </c>
      <c r="D830" s="2" t="s">
        <v>7333</v>
      </c>
      <c r="E830" s="4">
        <v>44105</v>
      </c>
      <c r="F830" s="4">
        <v>44104</v>
      </c>
      <c r="G830" s="2" t="s">
        <v>7332</v>
      </c>
      <c r="H830" s="2" t="s">
        <v>5153</v>
      </c>
      <c r="I830" s="17">
        <v>175000</v>
      </c>
      <c r="J830" s="2" t="s">
        <v>7331</v>
      </c>
      <c r="K830" s="4">
        <v>44166</v>
      </c>
      <c r="L830" s="17">
        <v>175000</v>
      </c>
      <c r="M830" s="2" t="s">
        <v>1955</v>
      </c>
      <c r="N830" s="17">
        <f>VLOOKUP(A830,[1]Sheet2!$B$1:$C$1336,2,FALSE)</f>
        <v>350000</v>
      </c>
      <c r="O830" s="37">
        <f>VLOOKUP(A830,PV_CF!$A$2:$K$1853,4,FALSE)</f>
        <v>44008</v>
      </c>
    </row>
    <row r="831" spans="1:15" hidden="1">
      <c r="A831" s="2" t="s">
        <v>7330</v>
      </c>
      <c r="B831" s="2" t="s">
        <v>7329</v>
      </c>
      <c r="C831" s="2" t="s">
        <v>2982</v>
      </c>
      <c r="D831" s="2" t="s">
        <v>2981</v>
      </c>
      <c r="E831" s="4">
        <v>43950</v>
      </c>
      <c r="F831" s="4">
        <v>43980</v>
      </c>
      <c r="G831" s="2" t="s">
        <v>7328</v>
      </c>
      <c r="H831" s="2" t="s">
        <v>4636</v>
      </c>
      <c r="I831" s="17">
        <v>50000</v>
      </c>
      <c r="J831" s="2" t="s">
        <v>7327</v>
      </c>
      <c r="K831" s="4">
        <v>44015</v>
      </c>
      <c r="L831" s="17">
        <v>50000</v>
      </c>
      <c r="M831" s="2" t="s">
        <v>1955</v>
      </c>
      <c r="N831" s="17">
        <f>VLOOKUP(A831,[1]Sheet2!$B$1:$C$1336,2,FALSE)</f>
        <v>50000</v>
      </c>
      <c r="O831" s="37">
        <f>VLOOKUP(A831,PV_CF!$A$2:$K$1853,4,FALSE)</f>
        <v>44022</v>
      </c>
    </row>
    <row r="832" spans="1:15" hidden="1">
      <c r="A832" s="2" t="s">
        <v>7326</v>
      </c>
      <c r="B832" s="2" t="s">
        <v>7325</v>
      </c>
      <c r="C832" s="2" t="s">
        <v>2143</v>
      </c>
      <c r="D832" s="2" t="s">
        <v>2142</v>
      </c>
      <c r="E832" s="4">
        <v>43950</v>
      </c>
      <c r="F832" s="4">
        <v>43980</v>
      </c>
      <c r="G832" s="2" t="s">
        <v>7324</v>
      </c>
      <c r="H832" s="2" t="s">
        <v>4316</v>
      </c>
      <c r="I832" s="17">
        <v>323140</v>
      </c>
      <c r="J832" s="2" t="s">
        <v>7323</v>
      </c>
      <c r="K832" s="4">
        <v>44013</v>
      </c>
      <c r="L832" s="17">
        <v>323140</v>
      </c>
      <c r="M832" s="2" t="s">
        <v>1955</v>
      </c>
      <c r="N832" s="17">
        <f>VLOOKUP(A832,[1]Sheet2!$B$1:$C$1336,2,FALSE)</f>
        <v>323140</v>
      </c>
      <c r="O832" s="37">
        <f>VLOOKUP(A832,PV_CF!$A$2:$K$1853,4,FALSE)</f>
        <v>44022</v>
      </c>
    </row>
    <row r="833" spans="1:15" hidden="1">
      <c r="A833" s="2" t="s">
        <v>7322</v>
      </c>
      <c r="B833" s="2" t="s">
        <v>7321</v>
      </c>
      <c r="C833" s="2" t="s">
        <v>3813</v>
      </c>
      <c r="D833" s="2" t="s">
        <v>3812</v>
      </c>
      <c r="E833" s="4">
        <v>44105</v>
      </c>
      <c r="F833" s="4">
        <v>43980</v>
      </c>
      <c r="G833" s="2" t="s">
        <v>475</v>
      </c>
      <c r="H833" s="2" t="s">
        <v>4316</v>
      </c>
      <c r="I833" s="17">
        <v>192600</v>
      </c>
      <c r="J833" s="2" t="s">
        <v>473</v>
      </c>
      <c r="K833" s="4">
        <v>43983</v>
      </c>
      <c r="L833" s="17">
        <v>192600</v>
      </c>
      <c r="M833" s="2" t="s">
        <v>1955</v>
      </c>
      <c r="N833" s="17">
        <f>VLOOKUP(A833,[1]Sheet2!$B$1:$C$1336,2,FALSE)</f>
        <v>192600</v>
      </c>
      <c r="O833" s="37">
        <f>VLOOKUP(A833,PV_CF!$A$2:$K$1853,4,FALSE)</f>
        <v>44008</v>
      </c>
    </row>
    <row r="834" spans="1:15" hidden="1">
      <c r="A834" s="2" t="s">
        <v>408</v>
      </c>
      <c r="B834" s="2" t="s">
        <v>7320</v>
      </c>
      <c r="C834" s="2" t="s">
        <v>6698</v>
      </c>
      <c r="D834" s="2" t="s">
        <v>6697</v>
      </c>
      <c r="E834" s="4">
        <v>43950</v>
      </c>
      <c r="F834" s="4">
        <v>43966</v>
      </c>
      <c r="G834" s="2" t="s">
        <v>7319</v>
      </c>
      <c r="H834" s="2" t="s">
        <v>4316</v>
      </c>
      <c r="I834" s="17">
        <v>498620</v>
      </c>
      <c r="J834" s="2" t="s">
        <v>407</v>
      </c>
      <c r="K834" s="4">
        <v>43966</v>
      </c>
      <c r="L834" s="17">
        <v>498620</v>
      </c>
      <c r="M834" s="2" t="s">
        <v>1955</v>
      </c>
      <c r="N834" s="17">
        <f>VLOOKUP(A834,[1]Sheet2!$B$1:$C$1336,2,FALSE)</f>
        <v>498620</v>
      </c>
      <c r="O834" s="37">
        <f>VLOOKUP(A834,PV_CF!$A$2:$K$1853,4,FALSE)</f>
        <v>43994</v>
      </c>
    </row>
    <row r="835" spans="1:15" hidden="1">
      <c r="A835" s="2" t="s">
        <v>7296</v>
      </c>
      <c r="B835" s="2" t="s">
        <v>7295</v>
      </c>
      <c r="C835" s="2" t="s">
        <v>7294</v>
      </c>
      <c r="D835" s="2" t="s">
        <v>7293</v>
      </c>
      <c r="E835" s="4">
        <v>44105</v>
      </c>
      <c r="F835" s="4">
        <v>43980</v>
      </c>
      <c r="G835" s="2" t="s">
        <v>7318</v>
      </c>
      <c r="H835" s="2" t="s">
        <v>5071</v>
      </c>
      <c r="I835" s="17">
        <v>22500</v>
      </c>
      <c r="J835" s="2" t="s">
        <v>7317</v>
      </c>
      <c r="K835" s="4">
        <v>43972</v>
      </c>
      <c r="L835" s="17">
        <v>22500</v>
      </c>
      <c r="M835" s="2" t="s">
        <v>1955</v>
      </c>
      <c r="N835" s="17">
        <f>VLOOKUP(A835,[1]Sheet2!$B$1:$C$1336,2,FALSE)</f>
        <v>270000</v>
      </c>
      <c r="O835" s="37">
        <f>VLOOKUP(A835,PV_CF!$A$2:$K$1853,4,FALSE)</f>
        <v>43980</v>
      </c>
    </row>
    <row r="836" spans="1:15" hidden="1">
      <c r="A836" s="2" t="s">
        <v>7296</v>
      </c>
      <c r="B836" s="2" t="s">
        <v>7295</v>
      </c>
      <c r="C836" s="2" t="s">
        <v>7294</v>
      </c>
      <c r="D836" s="2" t="s">
        <v>7293</v>
      </c>
      <c r="E836" s="4">
        <v>44105</v>
      </c>
      <c r="F836" s="4">
        <v>44012</v>
      </c>
      <c r="G836" s="2" t="s">
        <v>7316</v>
      </c>
      <c r="H836" s="2" t="s">
        <v>5071</v>
      </c>
      <c r="I836" s="17">
        <v>22500</v>
      </c>
      <c r="J836" s="2" t="s">
        <v>7315</v>
      </c>
      <c r="K836" s="4">
        <v>44005</v>
      </c>
      <c r="L836" s="17">
        <v>22500</v>
      </c>
      <c r="M836" s="2" t="s">
        <v>1955</v>
      </c>
      <c r="N836" s="17">
        <f>VLOOKUP(A836,[1]Sheet2!$B$1:$C$1336,2,FALSE)</f>
        <v>270000</v>
      </c>
      <c r="O836" s="37">
        <f>VLOOKUP(A836,PV_CF!$A$2:$K$1853,4,FALSE)</f>
        <v>43980</v>
      </c>
    </row>
    <row r="837" spans="1:15" hidden="1">
      <c r="A837" s="2" t="s">
        <v>7296</v>
      </c>
      <c r="B837" s="2" t="s">
        <v>7295</v>
      </c>
      <c r="C837" s="2" t="s">
        <v>7294</v>
      </c>
      <c r="D837" s="2" t="s">
        <v>7293</v>
      </c>
      <c r="E837" s="4">
        <v>44105</v>
      </c>
      <c r="F837" s="4">
        <v>44043</v>
      </c>
      <c r="G837" s="2" t="s">
        <v>7314</v>
      </c>
      <c r="H837" s="2" t="s">
        <v>5071</v>
      </c>
      <c r="I837" s="17">
        <v>22500</v>
      </c>
      <c r="J837" s="2" t="s">
        <v>7313</v>
      </c>
      <c r="K837" s="4">
        <v>44033</v>
      </c>
      <c r="L837" s="17">
        <v>22500</v>
      </c>
      <c r="M837" s="2" t="s">
        <v>1955</v>
      </c>
      <c r="N837" s="17">
        <f>VLOOKUP(A837,[1]Sheet2!$B$1:$C$1336,2,FALSE)</f>
        <v>270000</v>
      </c>
      <c r="O837" s="37">
        <f>VLOOKUP(A837,PV_CF!$A$2:$K$1853,4,FALSE)</f>
        <v>43980</v>
      </c>
    </row>
    <row r="838" spans="1:15" hidden="1">
      <c r="A838" s="2" t="s">
        <v>7296</v>
      </c>
      <c r="B838" s="2" t="s">
        <v>7295</v>
      </c>
      <c r="C838" s="2" t="s">
        <v>7294</v>
      </c>
      <c r="D838" s="2" t="s">
        <v>7293</v>
      </c>
      <c r="E838" s="4">
        <v>44105</v>
      </c>
      <c r="F838" s="4">
        <v>44071</v>
      </c>
      <c r="G838" s="2" t="s">
        <v>7312</v>
      </c>
      <c r="H838" s="2" t="s">
        <v>5071</v>
      </c>
      <c r="I838" s="17">
        <v>22500</v>
      </c>
      <c r="J838" s="2" t="s">
        <v>7311</v>
      </c>
      <c r="K838" s="4">
        <v>44067</v>
      </c>
      <c r="L838" s="17">
        <v>22500</v>
      </c>
      <c r="M838" s="2" t="s">
        <v>1955</v>
      </c>
      <c r="N838" s="17">
        <f>VLOOKUP(A838,[1]Sheet2!$B$1:$C$1336,2,FALSE)</f>
        <v>270000</v>
      </c>
      <c r="O838" s="37">
        <f>VLOOKUP(A838,PV_CF!$A$2:$K$1853,4,FALSE)</f>
        <v>43980</v>
      </c>
    </row>
    <row r="839" spans="1:15" hidden="1">
      <c r="A839" s="2" t="s">
        <v>7296</v>
      </c>
      <c r="B839" s="2" t="s">
        <v>7295</v>
      </c>
      <c r="C839" s="2" t="s">
        <v>7294</v>
      </c>
      <c r="D839" s="2" t="s">
        <v>7293</v>
      </c>
      <c r="E839" s="4">
        <v>44105</v>
      </c>
      <c r="F839" s="4">
        <v>44104</v>
      </c>
      <c r="G839" s="2" t="s">
        <v>7310</v>
      </c>
      <c r="H839" s="2" t="s">
        <v>5071</v>
      </c>
      <c r="I839" s="17">
        <v>22500</v>
      </c>
      <c r="J839" s="2" t="s">
        <v>7309</v>
      </c>
      <c r="K839" s="4">
        <v>44096</v>
      </c>
      <c r="L839" s="17">
        <v>22500</v>
      </c>
      <c r="M839" s="2" t="s">
        <v>1955</v>
      </c>
      <c r="N839" s="17">
        <f>VLOOKUP(A839,[1]Sheet2!$B$1:$C$1336,2,FALSE)</f>
        <v>270000</v>
      </c>
      <c r="O839" s="37">
        <f>VLOOKUP(A839,PV_CF!$A$2:$K$1853,4,FALSE)</f>
        <v>43980</v>
      </c>
    </row>
    <row r="840" spans="1:15" hidden="1">
      <c r="A840" s="2" t="s">
        <v>7296</v>
      </c>
      <c r="B840" s="2" t="s">
        <v>7295</v>
      </c>
      <c r="C840" s="2" t="s">
        <v>7294</v>
      </c>
      <c r="D840" s="2" t="s">
        <v>7293</v>
      </c>
      <c r="E840" s="4">
        <v>44105</v>
      </c>
      <c r="F840" s="4">
        <v>44134</v>
      </c>
      <c r="G840" s="2" t="s">
        <v>7308</v>
      </c>
      <c r="H840" s="2" t="s">
        <v>5071</v>
      </c>
      <c r="I840" s="17">
        <v>22500</v>
      </c>
      <c r="J840" s="2" t="s">
        <v>7307</v>
      </c>
      <c r="K840" s="4">
        <v>44125</v>
      </c>
      <c r="L840" s="17">
        <v>22500</v>
      </c>
      <c r="M840" s="2" t="s">
        <v>1955</v>
      </c>
      <c r="N840" s="17">
        <f>VLOOKUP(A840,[1]Sheet2!$B$1:$C$1336,2,FALSE)</f>
        <v>270000</v>
      </c>
      <c r="O840" s="37">
        <f>VLOOKUP(A840,PV_CF!$A$2:$K$1853,4,FALSE)</f>
        <v>43980</v>
      </c>
    </row>
    <row r="841" spans="1:15" hidden="1">
      <c r="A841" s="2" t="s">
        <v>7296</v>
      </c>
      <c r="B841" s="2" t="s">
        <v>7295</v>
      </c>
      <c r="C841" s="2" t="s">
        <v>7294</v>
      </c>
      <c r="D841" s="2" t="s">
        <v>7293</v>
      </c>
      <c r="E841" s="4">
        <v>44105</v>
      </c>
      <c r="F841" s="4">
        <v>44165</v>
      </c>
      <c r="G841" s="2" t="s">
        <v>7306</v>
      </c>
      <c r="H841" s="2" t="s">
        <v>5071</v>
      </c>
      <c r="I841" s="17">
        <v>22500</v>
      </c>
      <c r="J841" s="2" t="s">
        <v>7305</v>
      </c>
      <c r="K841" s="4">
        <v>44159</v>
      </c>
      <c r="L841" s="17">
        <v>22500</v>
      </c>
      <c r="M841" s="2" t="s">
        <v>1955</v>
      </c>
      <c r="N841" s="17">
        <f>VLOOKUP(A841,[1]Sheet2!$B$1:$C$1336,2,FALSE)</f>
        <v>270000</v>
      </c>
      <c r="O841" s="37">
        <f>VLOOKUP(A841,PV_CF!$A$2:$K$1853,4,FALSE)</f>
        <v>43980</v>
      </c>
    </row>
    <row r="842" spans="1:15" hidden="1">
      <c r="A842" s="2" t="s">
        <v>7296</v>
      </c>
      <c r="B842" s="2" t="s">
        <v>7295</v>
      </c>
      <c r="C842" s="2" t="s">
        <v>7294</v>
      </c>
      <c r="D842" s="2" t="s">
        <v>7293</v>
      </c>
      <c r="E842" s="4">
        <v>44105</v>
      </c>
      <c r="F842" s="4">
        <v>44195</v>
      </c>
      <c r="G842" s="2" t="s">
        <v>7304</v>
      </c>
      <c r="H842" s="2" t="s">
        <v>5071</v>
      </c>
      <c r="I842" s="17">
        <v>22500</v>
      </c>
      <c r="J842" s="2" t="s">
        <v>7303</v>
      </c>
      <c r="K842" s="4">
        <v>44188</v>
      </c>
      <c r="L842" s="17">
        <v>22500</v>
      </c>
      <c r="M842" s="2" t="s">
        <v>1955</v>
      </c>
      <c r="N842" s="17">
        <f>VLOOKUP(A842,[1]Sheet2!$B$1:$C$1336,2,FALSE)</f>
        <v>270000</v>
      </c>
      <c r="O842" s="37">
        <f>VLOOKUP(A842,PV_CF!$A$2:$K$1853,4,FALSE)</f>
        <v>43980</v>
      </c>
    </row>
    <row r="843" spans="1:15" hidden="1">
      <c r="A843" s="2" t="s">
        <v>7296</v>
      </c>
      <c r="B843" s="2" t="s">
        <v>7295</v>
      </c>
      <c r="C843" s="2" t="s">
        <v>7294</v>
      </c>
      <c r="D843" s="2" t="s">
        <v>7293</v>
      </c>
      <c r="E843" s="4">
        <v>44105</v>
      </c>
      <c r="F843" s="4">
        <v>44225</v>
      </c>
      <c r="G843" s="2" t="s">
        <v>7302</v>
      </c>
      <c r="H843" s="2" t="s">
        <v>5071</v>
      </c>
      <c r="I843" s="17">
        <v>22500</v>
      </c>
      <c r="J843" s="2" t="s">
        <v>7301</v>
      </c>
      <c r="K843" s="4">
        <v>44221</v>
      </c>
      <c r="L843" s="17">
        <v>22500</v>
      </c>
      <c r="M843" s="2" t="s">
        <v>1955</v>
      </c>
      <c r="N843" s="17">
        <f>VLOOKUP(A843,[1]Sheet2!$B$1:$C$1336,2,FALSE)</f>
        <v>270000</v>
      </c>
      <c r="O843" s="37">
        <f>VLOOKUP(A843,PV_CF!$A$2:$K$1853,4,FALSE)</f>
        <v>43980</v>
      </c>
    </row>
    <row r="844" spans="1:15" hidden="1">
      <c r="A844" s="2" t="s">
        <v>7296</v>
      </c>
      <c r="B844" s="2" t="s">
        <v>7295</v>
      </c>
      <c r="C844" s="2" t="s">
        <v>7294</v>
      </c>
      <c r="D844" s="2" t="s">
        <v>7293</v>
      </c>
      <c r="E844" s="4">
        <v>44105</v>
      </c>
      <c r="F844" s="4">
        <v>44253</v>
      </c>
      <c r="G844" s="2" t="s">
        <v>7300</v>
      </c>
      <c r="H844" s="2" t="s">
        <v>5071</v>
      </c>
      <c r="I844" s="17">
        <v>22500</v>
      </c>
      <c r="J844" s="2" t="s">
        <v>7299</v>
      </c>
      <c r="K844" s="4">
        <v>44246</v>
      </c>
      <c r="L844" s="17">
        <v>22500</v>
      </c>
      <c r="M844" s="2" t="s">
        <v>1955</v>
      </c>
      <c r="N844" s="17">
        <f>VLOOKUP(A844,[1]Sheet2!$B$1:$C$1336,2,FALSE)</f>
        <v>270000</v>
      </c>
      <c r="O844" s="37">
        <f>VLOOKUP(A844,PV_CF!$A$2:$K$1853,4,FALSE)</f>
        <v>43980</v>
      </c>
    </row>
    <row r="845" spans="1:15" hidden="1">
      <c r="A845" s="2" t="s">
        <v>7296</v>
      </c>
      <c r="B845" s="2" t="s">
        <v>7295</v>
      </c>
      <c r="C845" s="2" t="s">
        <v>7294</v>
      </c>
      <c r="D845" s="2" t="s">
        <v>7293</v>
      </c>
      <c r="E845" s="4">
        <v>44105</v>
      </c>
      <c r="F845" s="4">
        <v>44286</v>
      </c>
      <c r="G845" s="2" t="s">
        <v>7298</v>
      </c>
      <c r="H845" s="2" t="s">
        <v>5071</v>
      </c>
      <c r="I845" s="17">
        <v>22500</v>
      </c>
      <c r="J845" s="2" t="s">
        <v>7297</v>
      </c>
      <c r="K845" s="4">
        <v>44286</v>
      </c>
      <c r="L845" s="17">
        <v>22500</v>
      </c>
      <c r="M845" s="2" t="s">
        <v>1955</v>
      </c>
      <c r="N845" s="17">
        <f>VLOOKUP(A845,[1]Sheet2!$B$1:$C$1336,2,FALSE)</f>
        <v>270000</v>
      </c>
      <c r="O845" s="37">
        <f>VLOOKUP(A845,PV_CF!$A$2:$K$1853,4,FALSE)</f>
        <v>43980</v>
      </c>
    </row>
    <row r="846" spans="1:15" hidden="1">
      <c r="A846" s="2" t="s">
        <v>7296</v>
      </c>
      <c r="B846" s="2" t="s">
        <v>7295</v>
      </c>
      <c r="C846" s="2" t="s">
        <v>7294</v>
      </c>
      <c r="D846" s="2" t="s">
        <v>7293</v>
      </c>
      <c r="E846" s="4">
        <v>44105</v>
      </c>
      <c r="F846" s="4">
        <v>44316</v>
      </c>
      <c r="G846" s="2" t="s">
        <v>7292</v>
      </c>
      <c r="H846" s="2" t="s">
        <v>5071</v>
      </c>
      <c r="I846" s="17">
        <v>22500</v>
      </c>
      <c r="J846" s="2" t="s">
        <v>7291</v>
      </c>
      <c r="K846" s="4">
        <v>44319</v>
      </c>
      <c r="L846" s="17">
        <v>22500</v>
      </c>
      <c r="M846" s="2" t="s">
        <v>1955</v>
      </c>
      <c r="N846" s="17">
        <f>VLOOKUP(A846,[1]Sheet2!$B$1:$C$1336,2,FALSE)</f>
        <v>270000</v>
      </c>
      <c r="O846" s="37">
        <f>VLOOKUP(A846,PV_CF!$A$2:$K$1853,4,FALSE)</f>
        <v>43980</v>
      </c>
    </row>
    <row r="847" spans="1:15" hidden="1">
      <c r="A847" s="2" t="s">
        <v>479</v>
      </c>
      <c r="B847" s="2" t="s">
        <v>7290</v>
      </c>
      <c r="C847" s="2" t="s">
        <v>2902</v>
      </c>
      <c r="D847" s="2" t="s">
        <v>2901</v>
      </c>
      <c r="E847" s="4">
        <v>43950</v>
      </c>
      <c r="F847" s="4">
        <v>43980</v>
      </c>
      <c r="G847" s="2" t="s">
        <v>7289</v>
      </c>
      <c r="H847" s="2" t="s">
        <v>4316</v>
      </c>
      <c r="I847" s="17">
        <v>297850</v>
      </c>
      <c r="J847" s="2" t="s">
        <v>478</v>
      </c>
      <c r="K847" s="4">
        <v>43983</v>
      </c>
      <c r="L847" s="17">
        <v>297850</v>
      </c>
      <c r="M847" s="2" t="s">
        <v>1955</v>
      </c>
      <c r="N847" s="17">
        <f>VLOOKUP(A847,[1]Sheet2!$B$1:$C$1336,2,FALSE)</f>
        <v>297850</v>
      </c>
      <c r="O847" s="37">
        <f>VLOOKUP(A847,PV_CF!$A$2:$K$1853,4,FALSE)</f>
        <v>44008</v>
      </c>
    </row>
    <row r="848" spans="1:15" hidden="1">
      <c r="A848" s="2" t="s">
        <v>7288</v>
      </c>
      <c r="B848" s="2" t="s">
        <v>7287</v>
      </c>
      <c r="C848" s="2" t="s">
        <v>4961</v>
      </c>
      <c r="D848" s="2" t="s">
        <v>4960</v>
      </c>
      <c r="E848" s="4">
        <v>43951</v>
      </c>
      <c r="F848" s="4">
        <v>43971</v>
      </c>
      <c r="G848" s="2" t="s">
        <v>7286</v>
      </c>
      <c r="H848" s="2" t="s">
        <v>4959</v>
      </c>
      <c r="I848" s="17">
        <v>10000</v>
      </c>
      <c r="J848" s="2" t="s">
        <v>7285</v>
      </c>
      <c r="K848" s="4">
        <v>43969</v>
      </c>
      <c r="L848" s="17">
        <v>10000</v>
      </c>
      <c r="M848" s="2" t="s">
        <v>1955</v>
      </c>
      <c r="N848" s="17">
        <f>VLOOKUP(A848,[1]Sheet2!$B$1:$C$1336,2,FALSE)</f>
        <v>10000</v>
      </c>
      <c r="O848" s="37">
        <f>VLOOKUP(A848,PV_CF!$A$2:$K$1853,4,FALSE)</f>
        <v>43994</v>
      </c>
    </row>
    <row r="849" spans="1:15" hidden="1">
      <c r="A849" s="2" t="s">
        <v>484</v>
      </c>
      <c r="B849" s="2" t="s">
        <v>7284</v>
      </c>
      <c r="C849" s="2" t="s">
        <v>4492</v>
      </c>
      <c r="D849" s="2" t="s">
        <v>4491</v>
      </c>
      <c r="E849" s="4">
        <v>43951</v>
      </c>
      <c r="F849" s="4">
        <v>43956</v>
      </c>
      <c r="G849" s="2" t="s">
        <v>485</v>
      </c>
      <c r="H849" s="2" t="s">
        <v>4305</v>
      </c>
      <c r="I849" s="17">
        <v>230050</v>
      </c>
      <c r="J849" s="2" t="s">
        <v>483</v>
      </c>
      <c r="K849" s="4">
        <v>43983</v>
      </c>
      <c r="L849" s="17">
        <v>230050</v>
      </c>
      <c r="M849" s="2" t="s">
        <v>1955</v>
      </c>
      <c r="N849" s="17">
        <f>VLOOKUP(A849,[1]Sheet2!$B$1:$C$1336,2,FALSE)</f>
        <v>460100</v>
      </c>
      <c r="O849" s="37">
        <f>VLOOKUP(A849,PV_CF!$A$2:$K$1853,4,FALSE)</f>
        <v>43994</v>
      </c>
    </row>
    <row r="850" spans="1:15" hidden="1">
      <c r="A850" s="2" t="s">
        <v>484</v>
      </c>
      <c r="B850" s="2" t="s">
        <v>7284</v>
      </c>
      <c r="C850" s="2" t="s">
        <v>4492</v>
      </c>
      <c r="D850" s="2" t="s">
        <v>4491</v>
      </c>
      <c r="E850" s="4">
        <v>43951</v>
      </c>
      <c r="F850" s="4">
        <v>44029</v>
      </c>
      <c r="G850" s="2" t="s">
        <v>910</v>
      </c>
      <c r="H850" s="2" t="s">
        <v>4305</v>
      </c>
      <c r="I850" s="17">
        <v>230050</v>
      </c>
      <c r="J850" s="2" t="s">
        <v>908</v>
      </c>
      <c r="K850" s="4">
        <v>44075</v>
      </c>
      <c r="L850" s="17">
        <v>230050</v>
      </c>
      <c r="M850" s="2" t="s">
        <v>1955</v>
      </c>
      <c r="N850" s="17">
        <f>VLOOKUP(A850,[1]Sheet2!$B$1:$C$1336,2,FALSE)</f>
        <v>460100</v>
      </c>
      <c r="O850" s="37">
        <f>VLOOKUP(A850,PV_CF!$A$2:$K$1853,4,FALSE)</f>
        <v>43994</v>
      </c>
    </row>
    <row r="851" spans="1:15" hidden="1">
      <c r="A851" s="2" t="s">
        <v>585</v>
      </c>
      <c r="B851" s="2" t="s">
        <v>7283</v>
      </c>
      <c r="C851" s="2" t="s">
        <v>2886</v>
      </c>
      <c r="D851" s="2" t="s">
        <v>2885</v>
      </c>
      <c r="E851" s="4">
        <v>43951</v>
      </c>
      <c r="F851" s="4">
        <v>44001</v>
      </c>
      <c r="G851" s="2" t="s">
        <v>586</v>
      </c>
      <c r="H851" s="2" t="s">
        <v>4305</v>
      </c>
      <c r="I851" s="17">
        <v>166385</v>
      </c>
      <c r="J851" s="2" t="s">
        <v>584</v>
      </c>
      <c r="K851" s="4">
        <v>44013</v>
      </c>
      <c r="L851" s="17">
        <v>166385</v>
      </c>
      <c r="M851" s="2" t="s">
        <v>1955</v>
      </c>
      <c r="N851" s="17">
        <f>VLOOKUP(A851,[1]Sheet2!$B$1:$C$1336,2,FALSE)</f>
        <v>166385</v>
      </c>
      <c r="O851" s="37">
        <f>VLOOKUP(A851,PV_CF!$A$2:$K$1853,4,FALSE)</f>
        <v>44022</v>
      </c>
    </row>
    <row r="852" spans="1:15" hidden="1">
      <c r="A852" s="2" t="s">
        <v>7278</v>
      </c>
      <c r="B852" s="2" t="s">
        <v>7277</v>
      </c>
      <c r="C852" s="2" t="s">
        <v>2752</v>
      </c>
      <c r="D852" s="2" t="s">
        <v>2751</v>
      </c>
      <c r="E852" s="4">
        <v>43951</v>
      </c>
      <c r="F852" s="4">
        <v>43980</v>
      </c>
      <c r="G852" s="2" t="s">
        <v>7282</v>
      </c>
      <c r="H852" s="2" t="s">
        <v>5710</v>
      </c>
      <c r="I852" s="17">
        <v>133300</v>
      </c>
      <c r="J852" s="2" t="s">
        <v>7281</v>
      </c>
      <c r="K852" s="4">
        <v>43977</v>
      </c>
      <c r="L852" s="17">
        <v>133300</v>
      </c>
      <c r="M852" s="2" t="s">
        <v>1955</v>
      </c>
      <c r="N852" s="17">
        <f>VLOOKUP(A852,[1]Sheet2!$B$1:$C$1336,2,FALSE)</f>
        <v>399900</v>
      </c>
      <c r="O852" s="37">
        <f>VLOOKUP(A852,PV_CF!$A$2:$K$1853,4,FALSE)</f>
        <v>43980</v>
      </c>
    </row>
    <row r="853" spans="1:15" hidden="1">
      <c r="A853" s="2" t="s">
        <v>7278</v>
      </c>
      <c r="B853" s="2" t="s">
        <v>7277</v>
      </c>
      <c r="C853" s="2" t="s">
        <v>2752</v>
      </c>
      <c r="D853" s="2" t="s">
        <v>2751</v>
      </c>
      <c r="E853" s="4">
        <v>43951</v>
      </c>
      <c r="F853" s="4">
        <v>44012</v>
      </c>
      <c r="G853" s="2" t="s">
        <v>7280</v>
      </c>
      <c r="H853" s="2" t="s">
        <v>5710</v>
      </c>
      <c r="I853" s="17">
        <v>133300</v>
      </c>
      <c r="J853" s="2" t="s">
        <v>7279</v>
      </c>
      <c r="K853" s="4">
        <v>44012</v>
      </c>
      <c r="L853" s="17">
        <v>133300</v>
      </c>
      <c r="M853" s="2" t="s">
        <v>1955</v>
      </c>
      <c r="N853" s="17">
        <f>VLOOKUP(A853,[1]Sheet2!$B$1:$C$1336,2,FALSE)</f>
        <v>399900</v>
      </c>
      <c r="O853" s="37">
        <f>VLOOKUP(A853,PV_CF!$A$2:$K$1853,4,FALSE)</f>
        <v>43980</v>
      </c>
    </row>
    <row r="854" spans="1:15" hidden="1">
      <c r="A854" s="2" t="s">
        <v>7278</v>
      </c>
      <c r="B854" s="2" t="s">
        <v>7277</v>
      </c>
      <c r="C854" s="2" t="s">
        <v>2752</v>
      </c>
      <c r="D854" s="2" t="s">
        <v>2751</v>
      </c>
      <c r="E854" s="4">
        <v>43951</v>
      </c>
      <c r="F854" s="4">
        <v>44043</v>
      </c>
      <c r="G854" s="2" t="s">
        <v>7276</v>
      </c>
      <c r="H854" s="2" t="s">
        <v>5710</v>
      </c>
      <c r="I854" s="17">
        <v>133300</v>
      </c>
      <c r="J854" s="2" t="s">
        <v>7275</v>
      </c>
      <c r="K854" s="4">
        <v>44046</v>
      </c>
      <c r="L854" s="17">
        <v>133300</v>
      </c>
      <c r="M854" s="2" t="s">
        <v>1955</v>
      </c>
      <c r="N854" s="17">
        <f>VLOOKUP(A854,[1]Sheet2!$B$1:$C$1336,2,FALSE)</f>
        <v>399900</v>
      </c>
      <c r="O854" s="37">
        <f>VLOOKUP(A854,PV_CF!$A$2:$K$1853,4,FALSE)</f>
        <v>43980</v>
      </c>
    </row>
    <row r="855" spans="1:15" hidden="1">
      <c r="A855" s="2" t="s">
        <v>7274</v>
      </c>
      <c r="B855" s="2" t="s">
        <v>7273</v>
      </c>
      <c r="C855" s="2" t="s">
        <v>2272</v>
      </c>
      <c r="D855" s="2" t="s">
        <v>2271</v>
      </c>
      <c r="E855" s="4">
        <v>43951</v>
      </c>
      <c r="F855" s="4">
        <v>43966</v>
      </c>
      <c r="G855" s="2" t="s">
        <v>7272</v>
      </c>
      <c r="H855" s="2" t="s">
        <v>4256</v>
      </c>
      <c r="I855" s="17">
        <v>123050</v>
      </c>
      <c r="J855" s="2" t="s">
        <v>7271</v>
      </c>
      <c r="K855" s="4">
        <v>43958</v>
      </c>
      <c r="L855" s="17">
        <v>123050</v>
      </c>
      <c r="M855" s="2" t="s">
        <v>1955</v>
      </c>
      <c r="N855" s="17">
        <f>VLOOKUP(A855,[1]Sheet2!$B$1:$C$1336,2,FALSE)</f>
        <v>123050</v>
      </c>
      <c r="O855" s="37" t="e">
        <f>VLOOKUP(A855,PV_CF!$A$2:$K$1853,4,FALSE)</f>
        <v>#N/A</v>
      </c>
    </row>
    <row r="856" spans="1:15" hidden="1">
      <c r="A856" s="2" t="s">
        <v>7266</v>
      </c>
      <c r="B856" s="2" t="s">
        <v>7265</v>
      </c>
      <c r="C856" s="2" t="s">
        <v>2930</v>
      </c>
      <c r="D856" s="2" t="s">
        <v>2929</v>
      </c>
      <c r="E856" s="4">
        <v>43952</v>
      </c>
      <c r="F856" s="4">
        <v>43980</v>
      </c>
      <c r="G856" s="2" t="s">
        <v>7270</v>
      </c>
      <c r="H856" s="2" t="s">
        <v>4316</v>
      </c>
      <c r="I856" s="17">
        <v>35000</v>
      </c>
      <c r="J856" s="2" t="s">
        <v>7269</v>
      </c>
      <c r="K856" s="4">
        <v>43973</v>
      </c>
      <c r="L856" s="17">
        <v>35000</v>
      </c>
      <c r="M856" s="2" t="s">
        <v>1955</v>
      </c>
      <c r="N856" s="17">
        <f>VLOOKUP(A856,[1]Sheet2!$B$1:$C$1336,2,FALSE)</f>
        <v>105000</v>
      </c>
      <c r="O856" s="37">
        <f>VLOOKUP(A856,PV_CF!$A$2:$K$1853,4,FALSE)</f>
        <v>43980</v>
      </c>
    </row>
    <row r="857" spans="1:15" hidden="1">
      <c r="A857" s="2" t="s">
        <v>7266</v>
      </c>
      <c r="B857" s="2" t="s">
        <v>7265</v>
      </c>
      <c r="C857" s="2" t="s">
        <v>2930</v>
      </c>
      <c r="D857" s="2" t="s">
        <v>2929</v>
      </c>
      <c r="E857" s="4">
        <v>43952</v>
      </c>
      <c r="F857" s="4">
        <v>44012</v>
      </c>
      <c r="G857" s="2" t="s">
        <v>7268</v>
      </c>
      <c r="H857" s="2" t="s">
        <v>4316</v>
      </c>
      <c r="I857" s="17">
        <v>35000</v>
      </c>
      <c r="J857" s="2" t="s">
        <v>7267</v>
      </c>
      <c r="K857" s="4">
        <v>44005</v>
      </c>
      <c r="L857" s="17">
        <v>35000</v>
      </c>
      <c r="M857" s="2" t="s">
        <v>1955</v>
      </c>
      <c r="N857" s="17">
        <f>VLOOKUP(A857,[1]Sheet2!$B$1:$C$1336,2,FALSE)</f>
        <v>105000</v>
      </c>
      <c r="O857" s="37">
        <f>VLOOKUP(A857,PV_CF!$A$2:$K$1853,4,FALSE)</f>
        <v>43980</v>
      </c>
    </row>
    <row r="858" spans="1:15" hidden="1">
      <c r="A858" s="2" t="s">
        <v>7266</v>
      </c>
      <c r="B858" s="2" t="s">
        <v>7265</v>
      </c>
      <c r="C858" s="2" t="s">
        <v>2930</v>
      </c>
      <c r="D858" s="2" t="s">
        <v>2929</v>
      </c>
      <c r="E858" s="4">
        <v>43952</v>
      </c>
      <c r="F858" s="4">
        <v>44043</v>
      </c>
      <c r="G858" s="2" t="s">
        <v>7264</v>
      </c>
      <c r="H858" s="2" t="s">
        <v>4316</v>
      </c>
      <c r="I858" s="17">
        <v>35000</v>
      </c>
      <c r="J858" s="2" t="s">
        <v>7263</v>
      </c>
      <c r="K858" s="4">
        <v>44046</v>
      </c>
      <c r="L858" s="17">
        <v>35000</v>
      </c>
      <c r="M858" s="2" t="s">
        <v>1955</v>
      </c>
      <c r="N858" s="17">
        <f>VLOOKUP(A858,[1]Sheet2!$B$1:$C$1336,2,FALSE)</f>
        <v>105000</v>
      </c>
      <c r="O858" s="37">
        <f>VLOOKUP(A858,PV_CF!$A$2:$K$1853,4,FALSE)</f>
        <v>43980</v>
      </c>
    </row>
    <row r="859" spans="1:15" hidden="1">
      <c r="A859" s="2" t="s">
        <v>7246</v>
      </c>
      <c r="B859" s="2" t="s">
        <v>7245</v>
      </c>
      <c r="C859" s="2" t="s">
        <v>2631</v>
      </c>
      <c r="D859" s="2" t="s">
        <v>2630</v>
      </c>
      <c r="E859" s="4">
        <v>44105</v>
      </c>
      <c r="F859" s="4">
        <v>43980</v>
      </c>
      <c r="G859" s="2" t="s">
        <v>7262</v>
      </c>
      <c r="H859" s="2" t="s">
        <v>4316</v>
      </c>
      <c r="I859" s="17">
        <v>30000</v>
      </c>
      <c r="J859" s="2" t="s">
        <v>7261</v>
      </c>
      <c r="K859" s="4">
        <v>43971</v>
      </c>
      <c r="L859" s="17">
        <v>30000</v>
      </c>
      <c r="M859" s="2" t="s">
        <v>1955</v>
      </c>
      <c r="N859" s="17">
        <f>VLOOKUP(A859,[1]Sheet2!$B$1:$C$1336,2,FALSE)</f>
        <v>270000</v>
      </c>
      <c r="O859" s="37">
        <f>VLOOKUP(A859,PV_CF!$A$2:$K$1853,4,FALSE)</f>
        <v>43980</v>
      </c>
    </row>
    <row r="860" spans="1:15" hidden="1">
      <c r="A860" s="2" t="s">
        <v>7246</v>
      </c>
      <c r="B860" s="2" t="s">
        <v>7245</v>
      </c>
      <c r="C860" s="2" t="s">
        <v>2631</v>
      </c>
      <c r="D860" s="2" t="s">
        <v>2630</v>
      </c>
      <c r="E860" s="4">
        <v>44105</v>
      </c>
      <c r="F860" s="4">
        <v>44012</v>
      </c>
      <c r="G860" s="2" t="s">
        <v>7260</v>
      </c>
      <c r="H860" s="2" t="s">
        <v>4316</v>
      </c>
      <c r="I860" s="17">
        <v>30000</v>
      </c>
      <c r="J860" s="2" t="s">
        <v>7259</v>
      </c>
      <c r="K860" s="4">
        <v>44004</v>
      </c>
      <c r="L860" s="17">
        <v>30000</v>
      </c>
      <c r="M860" s="2" t="s">
        <v>1955</v>
      </c>
      <c r="N860" s="17">
        <f>VLOOKUP(A860,[1]Sheet2!$B$1:$C$1336,2,FALSE)</f>
        <v>270000</v>
      </c>
      <c r="O860" s="37">
        <f>VLOOKUP(A860,PV_CF!$A$2:$K$1853,4,FALSE)</f>
        <v>43980</v>
      </c>
    </row>
    <row r="861" spans="1:15" hidden="1">
      <c r="A861" s="2" t="s">
        <v>7246</v>
      </c>
      <c r="B861" s="2" t="s">
        <v>7245</v>
      </c>
      <c r="C861" s="2" t="s">
        <v>2631</v>
      </c>
      <c r="D861" s="2" t="s">
        <v>2630</v>
      </c>
      <c r="E861" s="4">
        <v>44105</v>
      </c>
      <c r="F861" s="4">
        <v>44043</v>
      </c>
      <c r="G861" s="2" t="s">
        <v>7258</v>
      </c>
      <c r="H861" s="2" t="s">
        <v>4316</v>
      </c>
      <c r="I861" s="17">
        <v>30000</v>
      </c>
      <c r="J861" s="2" t="s">
        <v>7257</v>
      </c>
      <c r="K861" s="4">
        <v>44033</v>
      </c>
      <c r="L861" s="17">
        <v>30000</v>
      </c>
      <c r="M861" s="2" t="s">
        <v>1955</v>
      </c>
      <c r="N861" s="17">
        <f>VLOOKUP(A861,[1]Sheet2!$B$1:$C$1336,2,FALSE)</f>
        <v>270000</v>
      </c>
      <c r="O861" s="37">
        <f>VLOOKUP(A861,PV_CF!$A$2:$K$1853,4,FALSE)</f>
        <v>43980</v>
      </c>
    </row>
    <row r="862" spans="1:15" hidden="1">
      <c r="A862" s="2" t="s">
        <v>7246</v>
      </c>
      <c r="B862" s="2" t="s">
        <v>7245</v>
      </c>
      <c r="C862" s="2" t="s">
        <v>2631</v>
      </c>
      <c r="D862" s="2" t="s">
        <v>2630</v>
      </c>
      <c r="E862" s="4">
        <v>44105</v>
      </c>
      <c r="F862" s="4">
        <v>44074</v>
      </c>
      <c r="G862" s="2" t="s">
        <v>7256</v>
      </c>
      <c r="H862" s="2" t="s">
        <v>4316</v>
      </c>
      <c r="I862" s="17">
        <v>30000</v>
      </c>
      <c r="J862" s="2" t="s">
        <v>7255</v>
      </c>
      <c r="K862" s="4">
        <v>44067</v>
      </c>
      <c r="L862" s="17">
        <v>30000</v>
      </c>
      <c r="M862" s="2" t="s">
        <v>1955</v>
      </c>
      <c r="N862" s="17">
        <f>VLOOKUP(A862,[1]Sheet2!$B$1:$C$1336,2,FALSE)</f>
        <v>270000</v>
      </c>
      <c r="O862" s="37">
        <f>VLOOKUP(A862,PV_CF!$A$2:$K$1853,4,FALSE)</f>
        <v>43980</v>
      </c>
    </row>
    <row r="863" spans="1:15" hidden="1">
      <c r="A863" s="2" t="s">
        <v>7246</v>
      </c>
      <c r="B863" s="2" t="s">
        <v>7245</v>
      </c>
      <c r="C863" s="2" t="s">
        <v>2631</v>
      </c>
      <c r="D863" s="2" t="s">
        <v>2630</v>
      </c>
      <c r="E863" s="4">
        <v>44105</v>
      </c>
      <c r="F863" s="4">
        <v>44104</v>
      </c>
      <c r="G863" s="2" t="s">
        <v>7254</v>
      </c>
      <c r="H863" s="2" t="s">
        <v>4316</v>
      </c>
      <c r="I863" s="17">
        <v>30000</v>
      </c>
      <c r="J863" s="2" t="s">
        <v>7253</v>
      </c>
      <c r="K863" s="4">
        <v>44098</v>
      </c>
      <c r="L863" s="17">
        <v>30000</v>
      </c>
      <c r="M863" s="2" t="s">
        <v>1955</v>
      </c>
      <c r="N863" s="17">
        <f>VLOOKUP(A863,[1]Sheet2!$B$1:$C$1336,2,FALSE)</f>
        <v>270000</v>
      </c>
      <c r="O863" s="37">
        <f>VLOOKUP(A863,PV_CF!$A$2:$K$1853,4,FALSE)</f>
        <v>43980</v>
      </c>
    </row>
    <row r="864" spans="1:15" hidden="1">
      <c r="A864" s="2" t="s">
        <v>7246</v>
      </c>
      <c r="B864" s="2" t="s">
        <v>7245</v>
      </c>
      <c r="C864" s="2" t="s">
        <v>2631</v>
      </c>
      <c r="D864" s="2" t="s">
        <v>2630</v>
      </c>
      <c r="E864" s="4">
        <v>44105</v>
      </c>
      <c r="F864" s="4">
        <v>44134</v>
      </c>
      <c r="G864" s="2" t="s">
        <v>7252</v>
      </c>
      <c r="H864" s="2" t="s">
        <v>4316</v>
      </c>
      <c r="I864" s="17">
        <v>30000</v>
      </c>
      <c r="J864" s="2" t="s">
        <v>7251</v>
      </c>
      <c r="K864" s="4">
        <v>44130</v>
      </c>
      <c r="L864" s="17">
        <v>30000</v>
      </c>
      <c r="M864" s="2" t="s">
        <v>1955</v>
      </c>
      <c r="N864" s="17">
        <f>VLOOKUP(A864,[1]Sheet2!$B$1:$C$1336,2,FALSE)</f>
        <v>270000</v>
      </c>
      <c r="O864" s="37">
        <f>VLOOKUP(A864,PV_CF!$A$2:$K$1853,4,FALSE)</f>
        <v>43980</v>
      </c>
    </row>
    <row r="865" spans="1:15" hidden="1">
      <c r="A865" s="2" t="s">
        <v>7246</v>
      </c>
      <c r="B865" s="2" t="s">
        <v>7245</v>
      </c>
      <c r="C865" s="2" t="s">
        <v>2631</v>
      </c>
      <c r="D865" s="2" t="s">
        <v>2630</v>
      </c>
      <c r="E865" s="4">
        <v>44105</v>
      </c>
      <c r="F865" s="4">
        <v>44165</v>
      </c>
      <c r="G865" s="2" t="s">
        <v>7250</v>
      </c>
      <c r="H865" s="2" t="s">
        <v>4316</v>
      </c>
      <c r="I865" s="17">
        <v>30000</v>
      </c>
      <c r="J865" s="2" t="s">
        <v>7249</v>
      </c>
      <c r="K865" s="4">
        <v>44160</v>
      </c>
      <c r="L865" s="17">
        <v>30000</v>
      </c>
      <c r="M865" s="2" t="s">
        <v>1955</v>
      </c>
      <c r="N865" s="17">
        <f>VLOOKUP(A865,[1]Sheet2!$B$1:$C$1336,2,FALSE)</f>
        <v>270000</v>
      </c>
      <c r="O865" s="37">
        <f>VLOOKUP(A865,PV_CF!$A$2:$K$1853,4,FALSE)</f>
        <v>43980</v>
      </c>
    </row>
    <row r="866" spans="1:15" hidden="1">
      <c r="A866" s="2" t="s">
        <v>7246</v>
      </c>
      <c r="B866" s="2" t="s">
        <v>7245</v>
      </c>
      <c r="C866" s="2" t="s">
        <v>2631</v>
      </c>
      <c r="D866" s="2" t="s">
        <v>2630</v>
      </c>
      <c r="E866" s="4">
        <v>44105</v>
      </c>
      <c r="F866" s="4">
        <v>44195</v>
      </c>
      <c r="G866" s="2" t="s">
        <v>7248</v>
      </c>
      <c r="H866" s="2" t="s">
        <v>4316</v>
      </c>
      <c r="I866" s="17">
        <v>30000</v>
      </c>
      <c r="J866" s="2" t="s">
        <v>7247</v>
      </c>
      <c r="K866" s="4">
        <v>44190</v>
      </c>
      <c r="L866" s="17">
        <v>30000</v>
      </c>
      <c r="M866" s="2" t="s">
        <v>1955</v>
      </c>
      <c r="N866" s="17">
        <f>VLOOKUP(A866,[1]Sheet2!$B$1:$C$1336,2,FALSE)</f>
        <v>270000</v>
      </c>
      <c r="O866" s="37">
        <f>VLOOKUP(A866,PV_CF!$A$2:$K$1853,4,FALSE)</f>
        <v>43980</v>
      </c>
    </row>
    <row r="867" spans="1:15" hidden="1">
      <c r="A867" s="2" t="s">
        <v>7246</v>
      </c>
      <c r="B867" s="2" t="s">
        <v>7245</v>
      </c>
      <c r="C867" s="2" t="s">
        <v>2631</v>
      </c>
      <c r="D867" s="2" t="s">
        <v>2630</v>
      </c>
      <c r="E867" s="4">
        <v>44105</v>
      </c>
      <c r="F867" s="4">
        <v>44225</v>
      </c>
      <c r="G867" s="2" t="s">
        <v>7244</v>
      </c>
      <c r="H867" s="2" t="s">
        <v>4316</v>
      </c>
      <c r="I867" s="17">
        <v>30000</v>
      </c>
      <c r="J867" s="2" t="s">
        <v>7243</v>
      </c>
      <c r="K867" s="4">
        <v>44221</v>
      </c>
      <c r="L867" s="17">
        <v>30000</v>
      </c>
      <c r="M867" s="2" t="s">
        <v>1955</v>
      </c>
      <c r="N867" s="17">
        <f>VLOOKUP(A867,[1]Sheet2!$B$1:$C$1336,2,FALSE)</f>
        <v>270000</v>
      </c>
      <c r="O867" s="37">
        <f>VLOOKUP(A867,PV_CF!$A$2:$K$1853,4,FALSE)</f>
        <v>43980</v>
      </c>
    </row>
    <row r="868" spans="1:15" hidden="1">
      <c r="A868" s="2" t="s">
        <v>7241</v>
      </c>
      <c r="B868" s="2" t="s">
        <v>7240</v>
      </c>
      <c r="C868" s="2" t="s">
        <v>4389</v>
      </c>
      <c r="D868" s="2" t="s">
        <v>4388</v>
      </c>
      <c r="E868" s="4">
        <v>43952</v>
      </c>
      <c r="F868" s="4">
        <v>43959</v>
      </c>
      <c r="G868" s="2" t="s">
        <v>7242</v>
      </c>
      <c r="H868" s="2" t="s">
        <v>4452</v>
      </c>
      <c r="I868" s="17">
        <v>117700</v>
      </c>
      <c r="J868" s="2" t="s">
        <v>7238</v>
      </c>
      <c r="K868" s="4">
        <v>43983</v>
      </c>
      <c r="L868" s="17">
        <v>117700</v>
      </c>
      <c r="M868" s="2" t="s">
        <v>1955</v>
      </c>
      <c r="N868" s="17">
        <f>VLOOKUP(A868,[1]Sheet2!$B$1:$C$1336,2,FALSE)</f>
        <v>185110</v>
      </c>
      <c r="O868" s="37" t="e">
        <f>VLOOKUP(A868,PV_CF!$A$2:$K$1853,4,FALSE)</f>
        <v>#N/A</v>
      </c>
    </row>
    <row r="869" spans="1:15" hidden="1">
      <c r="A869" s="2" t="s">
        <v>7241</v>
      </c>
      <c r="B869" s="2" t="s">
        <v>7240</v>
      </c>
      <c r="C869" s="2" t="s">
        <v>4389</v>
      </c>
      <c r="D869" s="2" t="s">
        <v>4388</v>
      </c>
      <c r="E869" s="4">
        <v>43952</v>
      </c>
      <c r="F869" s="4">
        <v>43959</v>
      </c>
      <c r="G869" s="2" t="s">
        <v>7239</v>
      </c>
      <c r="H869" s="2" t="s">
        <v>4452</v>
      </c>
      <c r="I869" s="17">
        <v>67410</v>
      </c>
      <c r="J869" s="2" t="s">
        <v>7238</v>
      </c>
      <c r="K869" s="4">
        <v>43983</v>
      </c>
      <c r="L869" s="17">
        <v>67410</v>
      </c>
      <c r="M869" s="2" t="s">
        <v>1955</v>
      </c>
      <c r="N869" s="17">
        <f>VLOOKUP(A869,[1]Sheet2!$B$1:$C$1336,2,FALSE)</f>
        <v>185110</v>
      </c>
      <c r="O869" s="37" t="e">
        <f>VLOOKUP(A869,PV_CF!$A$2:$K$1853,4,FALSE)</f>
        <v>#N/A</v>
      </c>
    </row>
    <row r="870" spans="1:15" hidden="1">
      <c r="A870" s="2" t="s">
        <v>7235</v>
      </c>
      <c r="B870" s="2" t="s">
        <v>7234</v>
      </c>
      <c r="C870" s="2" t="s">
        <v>2035</v>
      </c>
      <c r="D870" s="2" t="s">
        <v>2034</v>
      </c>
      <c r="E870" s="4">
        <v>43952</v>
      </c>
      <c r="F870" s="4">
        <v>43982</v>
      </c>
      <c r="G870" s="2" t="s">
        <v>7237</v>
      </c>
      <c r="H870" s="2" t="s">
        <v>5046</v>
      </c>
      <c r="I870" s="17">
        <v>65805</v>
      </c>
      <c r="J870" s="2" t="s">
        <v>7236</v>
      </c>
      <c r="K870" s="4">
        <v>43983</v>
      </c>
      <c r="L870" s="17">
        <v>65805</v>
      </c>
      <c r="M870" s="2" t="s">
        <v>1955</v>
      </c>
      <c r="N870" s="17">
        <f>VLOOKUP(A870,[1]Sheet2!$B$1:$C$1336,2,FALSE)</f>
        <v>131610</v>
      </c>
      <c r="O870" s="37">
        <f>VLOOKUP(A870,PV_CF!$A$2:$K$1853,4,FALSE)</f>
        <v>44008</v>
      </c>
    </row>
    <row r="871" spans="1:15" hidden="1">
      <c r="A871" s="2" t="s">
        <v>7235</v>
      </c>
      <c r="B871" s="2" t="s">
        <v>7234</v>
      </c>
      <c r="C871" s="2" t="s">
        <v>2035</v>
      </c>
      <c r="D871" s="2" t="s">
        <v>2034</v>
      </c>
      <c r="E871" s="4">
        <v>43952</v>
      </c>
      <c r="F871" s="4">
        <v>44012</v>
      </c>
      <c r="G871" s="2" t="s">
        <v>7233</v>
      </c>
      <c r="H871" s="2" t="s">
        <v>5046</v>
      </c>
      <c r="I871" s="17">
        <v>65805</v>
      </c>
      <c r="J871" s="2" t="s">
        <v>7232</v>
      </c>
      <c r="K871" s="4">
        <v>44013</v>
      </c>
      <c r="L871" s="17">
        <v>65805</v>
      </c>
      <c r="M871" s="2" t="s">
        <v>1955</v>
      </c>
      <c r="N871" s="17">
        <f>VLOOKUP(A871,[1]Sheet2!$B$1:$C$1336,2,FALSE)</f>
        <v>131610</v>
      </c>
      <c r="O871" s="37">
        <f>VLOOKUP(A871,PV_CF!$A$2:$K$1853,4,FALSE)</f>
        <v>44008</v>
      </c>
    </row>
    <row r="872" spans="1:15" hidden="1">
      <c r="A872" s="2" t="s">
        <v>7229</v>
      </c>
      <c r="B872" s="2" t="s">
        <v>7228</v>
      </c>
      <c r="C872" s="2" t="s">
        <v>2924</v>
      </c>
      <c r="D872" s="2" t="s">
        <v>2923</v>
      </c>
      <c r="E872" s="4">
        <v>43952</v>
      </c>
      <c r="F872" s="4">
        <v>43997</v>
      </c>
      <c r="G872" s="2" t="s">
        <v>7231</v>
      </c>
      <c r="H872" s="2" t="s">
        <v>4768</v>
      </c>
      <c r="I872" s="17">
        <v>210000</v>
      </c>
      <c r="J872" s="2" t="s">
        <v>7230</v>
      </c>
      <c r="K872" s="4">
        <v>43997</v>
      </c>
      <c r="L872" s="17">
        <v>210000</v>
      </c>
      <c r="M872" s="2" t="s">
        <v>1955</v>
      </c>
      <c r="N872" s="17">
        <f>VLOOKUP(A872,[1]Sheet2!$B$1:$C$1336,2,FALSE)</f>
        <v>700000.01</v>
      </c>
      <c r="O872" s="37">
        <f>VLOOKUP(A872,PV_CF!$A$2:$K$1853,4,FALSE)</f>
        <v>44022</v>
      </c>
    </row>
    <row r="873" spans="1:15" hidden="1">
      <c r="A873" s="2" t="s">
        <v>7229</v>
      </c>
      <c r="B873" s="2" t="s">
        <v>7228</v>
      </c>
      <c r="C873" s="2" t="s">
        <v>2924</v>
      </c>
      <c r="D873" s="2" t="s">
        <v>2923</v>
      </c>
      <c r="E873" s="4">
        <v>43952</v>
      </c>
      <c r="F873" s="4">
        <v>44027</v>
      </c>
      <c r="G873" s="2" t="s">
        <v>7227</v>
      </c>
      <c r="H873" s="2" t="s">
        <v>4768</v>
      </c>
      <c r="I873" s="17">
        <v>490000.01</v>
      </c>
      <c r="J873" s="2" t="s">
        <v>7226</v>
      </c>
      <c r="K873" s="4">
        <v>44013</v>
      </c>
      <c r="L873" s="17">
        <v>490000</v>
      </c>
      <c r="M873" s="2" t="s">
        <v>1955</v>
      </c>
      <c r="N873" s="17">
        <f>VLOOKUP(A873,[1]Sheet2!$B$1:$C$1336,2,FALSE)</f>
        <v>700000.01</v>
      </c>
      <c r="O873" s="37">
        <f>VLOOKUP(A873,PV_CF!$A$2:$K$1853,4,FALSE)</f>
        <v>44022</v>
      </c>
    </row>
    <row r="874" spans="1:15" hidden="1">
      <c r="A874" s="2" t="s">
        <v>7221</v>
      </c>
      <c r="B874" s="2" t="s">
        <v>7220</v>
      </c>
      <c r="C874" s="2" t="s">
        <v>7219</v>
      </c>
      <c r="D874" s="2" t="s">
        <v>7218</v>
      </c>
      <c r="E874" s="4">
        <v>43966</v>
      </c>
      <c r="F874" s="4">
        <v>43998</v>
      </c>
      <c r="G874" s="2" t="s">
        <v>7225</v>
      </c>
      <c r="H874" s="2" t="s">
        <v>4256</v>
      </c>
      <c r="I874" s="17">
        <v>420000</v>
      </c>
      <c r="J874" s="2" t="s">
        <v>7224</v>
      </c>
      <c r="K874" s="4">
        <v>44013</v>
      </c>
      <c r="L874" s="17">
        <v>447476.64</v>
      </c>
      <c r="M874" s="2" t="s">
        <v>1955</v>
      </c>
      <c r="N874" s="17">
        <f>VLOOKUP(A874,[1]Sheet2!$B$1:$C$1336,2,FALSE)</f>
        <v>1400000</v>
      </c>
      <c r="O874" s="37">
        <f>VLOOKUP(A874,PV_CF!$A$2:$K$1853,4,FALSE)</f>
        <v>44057</v>
      </c>
    </row>
    <row r="875" spans="1:15" hidden="1">
      <c r="A875" s="2" t="s">
        <v>7221</v>
      </c>
      <c r="B875" s="2" t="s">
        <v>7220</v>
      </c>
      <c r="C875" s="2" t="s">
        <v>7219</v>
      </c>
      <c r="D875" s="2" t="s">
        <v>7218</v>
      </c>
      <c r="E875" s="4">
        <v>43966</v>
      </c>
      <c r="F875" s="4">
        <v>44028</v>
      </c>
      <c r="G875" s="2" t="s">
        <v>7223</v>
      </c>
      <c r="H875" s="2" t="s">
        <v>4256</v>
      </c>
      <c r="I875" s="17">
        <v>560000</v>
      </c>
      <c r="J875" s="2" t="s">
        <v>7222</v>
      </c>
      <c r="K875" s="4">
        <v>44028</v>
      </c>
      <c r="L875" s="17">
        <v>596635.51</v>
      </c>
      <c r="M875" s="2" t="s">
        <v>1955</v>
      </c>
      <c r="N875" s="17">
        <f>VLOOKUP(A875,[1]Sheet2!$B$1:$C$1336,2,FALSE)</f>
        <v>1400000</v>
      </c>
      <c r="O875" s="37">
        <f>VLOOKUP(A875,PV_CF!$A$2:$K$1853,4,FALSE)</f>
        <v>44057</v>
      </c>
    </row>
    <row r="876" spans="1:15" hidden="1">
      <c r="A876" s="2" t="s">
        <v>7221</v>
      </c>
      <c r="B876" s="2" t="s">
        <v>7220</v>
      </c>
      <c r="C876" s="2" t="s">
        <v>7219</v>
      </c>
      <c r="D876" s="2" t="s">
        <v>7218</v>
      </c>
      <c r="E876" s="4">
        <v>43966</v>
      </c>
      <c r="F876" s="4">
        <v>44058</v>
      </c>
      <c r="G876" s="2" t="s">
        <v>7217</v>
      </c>
      <c r="H876" s="2" t="s">
        <v>4256</v>
      </c>
      <c r="I876" s="17">
        <v>420000</v>
      </c>
      <c r="J876" s="2" t="s">
        <v>7216</v>
      </c>
      <c r="K876" s="4">
        <v>44075</v>
      </c>
      <c r="L876" s="17">
        <v>420000</v>
      </c>
      <c r="M876" s="2" t="s">
        <v>1955</v>
      </c>
      <c r="N876" s="17">
        <f>VLOOKUP(A876,[1]Sheet2!$B$1:$C$1336,2,FALSE)</f>
        <v>1400000</v>
      </c>
      <c r="O876" s="37">
        <f>VLOOKUP(A876,PV_CF!$A$2:$K$1853,4,FALSE)</f>
        <v>44057</v>
      </c>
    </row>
    <row r="877" spans="1:15" hidden="1">
      <c r="A877" s="2" t="s">
        <v>7215</v>
      </c>
      <c r="B877" s="2" t="s">
        <v>7214</v>
      </c>
      <c r="C877" s="2" t="s">
        <v>7213</v>
      </c>
      <c r="D877" s="2" t="s">
        <v>7212</v>
      </c>
      <c r="E877" s="4">
        <v>43958</v>
      </c>
      <c r="F877" s="4">
        <v>43966</v>
      </c>
      <c r="G877" s="2" t="s">
        <v>7211</v>
      </c>
      <c r="H877" s="2" t="s">
        <v>4959</v>
      </c>
      <c r="I877" s="17">
        <v>4500</v>
      </c>
      <c r="J877" s="2" t="s">
        <v>7210</v>
      </c>
      <c r="K877" s="4">
        <v>43966</v>
      </c>
      <c r="L877" s="17">
        <v>4500</v>
      </c>
      <c r="M877" s="2" t="s">
        <v>1955</v>
      </c>
      <c r="N877" s="17">
        <f>VLOOKUP(A877,[1]Sheet2!$B$1:$C$1336,2,FALSE)</f>
        <v>4500</v>
      </c>
      <c r="O877" s="37">
        <f>VLOOKUP(A877,PV_CF!$A$2:$K$1853,4,FALSE)</f>
        <v>43994</v>
      </c>
    </row>
    <row r="878" spans="1:15" hidden="1">
      <c r="A878" s="2" t="s">
        <v>7209</v>
      </c>
      <c r="B878" s="2" t="s">
        <v>7208</v>
      </c>
      <c r="C878" s="2" t="s">
        <v>3296</v>
      </c>
      <c r="D878" s="2" t="s">
        <v>3295</v>
      </c>
      <c r="E878" s="4">
        <v>43958</v>
      </c>
      <c r="F878" s="4">
        <v>43965</v>
      </c>
      <c r="G878" s="2" t="s">
        <v>7207</v>
      </c>
      <c r="H878" s="2" t="s">
        <v>4959</v>
      </c>
      <c r="I878" s="17">
        <v>4000</v>
      </c>
      <c r="J878" s="2" t="s">
        <v>7206</v>
      </c>
      <c r="K878" s="4">
        <v>43965</v>
      </c>
      <c r="L878" s="17">
        <v>4000</v>
      </c>
      <c r="M878" s="2" t="s">
        <v>1955</v>
      </c>
      <c r="N878" s="17">
        <f>VLOOKUP(A878,[1]Sheet2!$B$1:$C$1336,2,FALSE)</f>
        <v>4000</v>
      </c>
      <c r="O878" s="37">
        <f>VLOOKUP(A878,PV_CF!$A$2:$K$1853,4,FALSE)</f>
        <v>43994</v>
      </c>
    </row>
    <row r="879" spans="1:15" hidden="1">
      <c r="A879" s="2" t="s">
        <v>163</v>
      </c>
      <c r="B879" s="2" t="s">
        <v>159</v>
      </c>
      <c r="C879" s="2" t="s">
        <v>7205</v>
      </c>
      <c r="D879" s="2" t="s">
        <v>7204</v>
      </c>
      <c r="E879" s="4">
        <v>43959</v>
      </c>
      <c r="F879" s="4">
        <v>43997</v>
      </c>
      <c r="G879" s="2" t="s">
        <v>7203</v>
      </c>
      <c r="H879" s="2" t="s">
        <v>4316</v>
      </c>
      <c r="I879" s="17">
        <v>370000</v>
      </c>
      <c r="J879" s="2" t="s">
        <v>589</v>
      </c>
      <c r="K879" s="4">
        <v>44013</v>
      </c>
      <c r="L879" s="17">
        <v>370000</v>
      </c>
      <c r="M879" s="2" t="s">
        <v>1955</v>
      </c>
      <c r="N879" s="17">
        <f>VLOOKUP(A879,[1]Sheet2!$B$1:$C$1336,2,FALSE)</f>
        <v>370000</v>
      </c>
      <c r="O879" s="37">
        <f>VLOOKUP(A879,PV_CF!$A$2:$K$1853,4,FALSE)</f>
        <v>44022</v>
      </c>
    </row>
    <row r="880" spans="1:15" hidden="1">
      <c r="A880" s="2" t="s">
        <v>167</v>
      </c>
      <c r="B880" s="2" t="s">
        <v>164</v>
      </c>
      <c r="C880" s="2" t="s">
        <v>7202</v>
      </c>
      <c r="D880" s="2" t="s">
        <v>7201</v>
      </c>
      <c r="E880" s="4">
        <v>43959</v>
      </c>
      <c r="F880" s="4">
        <v>43980</v>
      </c>
      <c r="G880" s="2" t="s">
        <v>7200</v>
      </c>
      <c r="H880" s="2" t="s">
        <v>4316</v>
      </c>
      <c r="I880" s="17">
        <v>480000</v>
      </c>
      <c r="J880" s="2" t="s">
        <v>488</v>
      </c>
      <c r="K880" s="4">
        <v>43983</v>
      </c>
      <c r="L880" s="17">
        <v>480000</v>
      </c>
      <c r="M880" s="2" t="s">
        <v>1955</v>
      </c>
      <c r="N880" s="17">
        <f>VLOOKUP(A880,[1]Sheet2!$B$1:$C$1336,2,FALSE)</f>
        <v>480000</v>
      </c>
      <c r="O880" s="37">
        <f>VLOOKUP(A880,PV_CF!$A$2:$K$1853,4,FALSE)</f>
        <v>44008</v>
      </c>
    </row>
    <row r="881" spans="1:15" hidden="1">
      <c r="A881" s="2" t="s">
        <v>7195</v>
      </c>
      <c r="B881" s="2" t="s">
        <v>7194</v>
      </c>
      <c r="C881" s="2" t="s">
        <v>3850</v>
      </c>
      <c r="D881" s="2" t="s">
        <v>3849</v>
      </c>
      <c r="E881" s="4">
        <v>43959</v>
      </c>
      <c r="F881" s="4">
        <v>43980</v>
      </c>
      <c r="G881" s="2" t="s">
        <v>7199</v>
      </c>
      <c r="H881" s="2" t="s">
        <v>4707</v>
      </c>
      <c r="I881" s="17">
        <v>65000</v>
      </c>
      <c r="J881" s="2" t="s">
        <v>7198</v>
      </c>
      <c r="K881" s="4">
        <v>43978</v>
      </c>
      <c r="L881" s="17">
        <v>65000</v>
      </c>
      <c r="M881" s="2" t="s">
        <v>1955</v>
      </c>
      <c r="N881" s="17">
        <f>VLOOKUP(A881,[1]Sheet2!$B$1:$C$1336,2,FALSE)</f>
        <v>195000</v>
      </c>
      <c r="O881" s="37">
        <f>VLOOKUP(A881,PV_CF!$A$2:$K$1853,4,FALSE)</f>
        <v>44012</v>
      </c>
    </row>
    <row r="882" spans="1:15" hidden="1">
      <c r="A882" s="2" t="s">
        <v>7195</v>
      </c>
      <c r="B882" s="2" t="s">
        <v>7194</v>
      </c>
      <c r="C882" s="2" t="s">
        <v>3850</v>
      </c>
      <c r="D882" s="2" t="s">
        <v>3849</v>
      </c>
      <c r="E882" s="4">
        <v>43959</v>
      </c>
      <c r="F882" s="4">
        <v>44012</v>
      </c>
      <c r="G882" s="2" t="s">
        <v>7197</v>
      </c>
      <c r="H882" s="2" t="s">
        <v>4707</v>
      </c>
      <c r="I882" s="17">
        <v>65000</v>
      </c>
      <c r="J882" s="2" t="s">
        <v>7196</v>
      </c>
      <c r="K882" s="4">
        <v>44008</v>
      </c>
      <c r="L882" s="17">
        <v>65000</v>
      </c>
      <c r="M882" s="2" t="s">
        <v>1955</v>
      </c>
      <c r="N882" s="17">
        <f>VLOOKUP(A882,[1]Sheet2!$B$1:$C$1336,2,FALSE)</f>
        <v>195000</v>
      </c>
      <c r="O882" s="37">
        <f>VLOOKUP(A882,PV_CF!$A$2:$K$1853,4,FALSE)</f>
        <v>44012</v>
      </c>
    </row>
    <row r="883" spans="1:15" hidden="1">
      <c r="A883" s="2" t="s">
        <v>7195</v>
      </c>
      <c r="B883" s="2" t="s">
        <v>7194</v>
      </c>
      <c r="C883" s="2" t="s">
        <v>3850</v>
      </c>
      <c r="D883" s="2" t="s">
        <v>3849</v>
      </c>
      <c r="E883" s="4">
        <v>43959</v>
      </c>
      <c r="F883" s="4">
        <v>44043</v>
      </c>
      <c r="G883" s="2" t="s">
        <v>7193</v>
      </c>
      <c r="H883" s="2" t="s">
        <v>4707</v>
      </c>
      <c r="I883" s="17">
        <v>65000</v>
      </c>
      <c r="J883" s="2" t="s">
        <v>7192</v>
      </c>
      <c r="K883" s="4">
        <v>44046</v>
      </c>
      <c r="L883" s="17">
        <v>65000</v>
      </c>
      <c r="M883" s="2" t="s">
        <v>1955</v>
      </c>
      <c r="N883" s="17">
        <f>VLOOKUP(A883,[1]Sheet2!$B$1:$C$1336,2,FALSE)</f>
        <v>195000</v>
      </c>
      <c r="O883" s="37">
        <f>VLOOKUP(A883,PV_CF!$A$2:$K$1853,4,FALSE)</f>
        <v>44012</v>
      </c>
    </row>
    <row r="884" spans="1:15" hidden="1">
      <c r="A884" s="2" t="s">
        <v>7191</v>
      </c>
      <c r="B884" s="2" t="s">
        <v>7190</v>
      </c>
      <c r="C884" s="2" t="s">
        <v>2272</v>
      </c>
      <c r="D884" s="2" t="s">
        <v>2271</v>
      </c>
      <c r="E884" s="4">
        <v>43959</v>
      </c>
      <c r="F884" s="4">
        <v>43973</v>
      </c>
      <c r="G884" s="2" t="s">
        <v>7189</v>
      </c>
      <c r="H884" s="2" t="s">
        <v>4256</v>
      </c>
      <c r="I884" s="17">
        <v>29960</v>
      </c>
      <c r="J884" s="2" t="s">
        <v>7188</v>
      </c>
      <c r="K884" s="4">
        <v>43983</v>
      </c>
      <c r="L884" s="17">
        <v>29960</v>
      </c>
      <c r="M884" s="2" t="s">
        <v>1955</v>
      </c>
      <c r="N884" s="17">
        <f>VLOOKUP(A884,[1]Sheet2!$B$1:$C$1336,2,FALSE)</f>
        <v>29960</v>
      </c>
      <c r="O884" s="37">
        <f>VLOOKUP(A884,PV_CF!$A$2:$K$1853,4,FALSE)</f>
        <v>43994</v>
      </c>
    </row>
    <row r="885" spans="1:15" hidden="1">
      <c r="A885" s="2" t="s">
        <v>7182</v>
      </c>
      <c r="B885" s="2" t="s">
        <v>7181</v>
      </c>
      <c r="C885" s="2" t="s">
        <v>4017</v>
      </c>
      <c r="D885" s="2" t="s">
        <v>4016</v>
      </c>
      <c r="E885" s="4">
        <v>43963</v>
      </c>
      <c r="F885" s="4">
        <v>43965</v>
      </c>
      <c r="G885" s="2" t="s">
        <v>7187</v>
      </c>
      <c r="H885" s="2" t="s">
        <v>4305</v>
      </c>
      <c r="I885" s="17">
        <v>25000</v>
      </c>
      <c r="J885" s="2" t="s">
        <v>7186</v>
      </c>
      <c r="K885" s="4">
        <v>43965</v>
      </c>
      <c r="L885" s="17">
        <v>25000</v>
      </c>
      <c r="M885" s="2" t="s">
        <v>1955</v>
      </c>
      <c r="N885" s="17">
        <f>VLOOKUP(A885,[1]Sheet2!$B$1:$C$1336,2,FALSE)</f>
        <v>45000</v>
      </c>
      <c r="O885" s="37">
        <f>VLOOKUP(A885,PV_CF!$A$2:$K$1853,4,FALSE)</f>
        <v>44036</v>
      </c>
    </row>
    <row r="886" spans="1:15" hidden="1">
      <c r="A886" s="2" t="s">
        <v>7182</v>
      </c>
      <c r="B886" s="2" t="s">
        <v>7181</v>
      </c>
      <c r="C886" s="2" t="s">
        <v>4017</v>
      </c>
      <c r="D886" s="2" t="s">
        <v>4016</v>
      </c>
      <c r="E886" s="4">
        <v>43963</v>
      </c>
      <c r="F886" s="4">
        <v>44012</v>
      </c>
      <c r="G886" s="2" t="s">
        <v>7180</v>
      </c>
      <c r="H886" s="2" t="s">
        <v>4305</v>
      </c>
      <c r="I886" s="17">
        <v>20000</v>
      </c>
      <c r="J886" s="2" t="s">
        <v>7185</v>
      </c>
      <c r="K886" s="4">
        <v>44013</v>
      </c>
      <c r="L886" s="17">
        <v>20000</v>
      </c>
      <c r="M886" s="2" t="s">
        <v>1955</v>
      </c>
      <c r="N886" s="17">
        <f>VLOOKUP(A886,[1]Sheet2!$B$1:$C$1336,2,FALSE)</f>
        <v>45000</v>
      </c>
      <c r="O886" s="37">
        <f>VLOOKUP(A886,PV_CF!$A$2:$K$1853,4,FALSE)</f>
        <v>44036</v>
      </c>
    </row>
    <row r="887" spans="1:15" hidden="1">
      <c r="A887" s="2" t="s">
        <v>7182</v>
      </c>
      <c r="B887" s="2" t="s">
        <v>7181</v>
      </c>
      <c r="C887" s="2" t="s">
        <v>4017</v>
      </c>
      <c r="D887" s="2" t="s">
        <v>4016</v>
      </c>
      <c r="E887" s="4">
        <v>43963</v>
      </c>
      <c r="F887" s="4">
        <v>43963</v>
      </c>
      <c r="G887" s="2" t="s">
        <v>7184</v>
      </c>
      <c r="H887" s="2" t="s">
        <v>4305</v>
      </c>
      <c r="I887" s="17">
        <v>-20000</v>
      </c>
      <c r="J887" s="2" t="s">
        <v>7183</v>
      </c>
      <c r="K887" s="4">
        <v>44013</v>
      </c>
      <c r="L887" s="17">
        <v>-20000</v>
      </c>
      <c r="M887" s="2" t="s">
        <v>1955</v>
      </c>
      <c r="N887" s="17">
        <f>VLOOKUP(A887,[1]Sheet2!$B$1:$C$1336,2,FALSE)</f>
        <v>45000</v>
      </c>
      <c r="O887" s="37">
        <f>VLOOKUP(A887,PV_CF!$A$2:$K$1853,4,FALSE)</f>
        <v>44036</v>
      </c>
    </row>
    <row r="888" spans="1:15" hidden="1">
      <c r="A888" s="2" t="s">
        <v>7182</v>
      </c>
      <c r="B888" s="2" t="s">
        <v>7181</v>
      </c>
      <c r="C888" s="2" t="s">
        <v>4017</v>
      </c>
      <c r="D888" s="2" t="s">
        <v>4016</v>
      </c>
      <c r="E888" s="4">
        <v>43963</v>
      </c>
      <c r="F888" s="4">
        <v>43963</v>
      </c>
      <c r="G888" s="2" t="s">
        <v>7180</v>
      </c>
      <c r="H888" s="2" t="s">
        <v>4305</v>
      </c>
      <c r="I888" s="17">
        <v>20000</v>
      </c>
      <c r="J888" s="2" t="s">
        <v>7179</v>
      </c>
      <c r="K888" s="4">
        <v>44046</v>
      </c>
      <c r="L888" s="17">
        <v>20000</v>
      </c>
      <c r="M888" s="2" t="s">
        <v>1955</v>
      </c>
      <c r="N888" s="17">
        <f>VLOOKUP(A888,[1]Sheet2!$B$1:$C$1336,2,FALSE)</f>
        <v>45000</v>
      </c>
      <c r="O888" s="37">
        <f>VLOOKUP(A888,PV_CF!$A$2:$K$1853,4,FALSE)</f>
        <v>44036</v>
      </c>
    </row>
    <row r="889" spans="1:15" hidden="1">
      <c r="A889" s="2" t="s">
        <v>7176</v>
      </c>
      <c r="B889" s="2" t="s">
        <v>7175</v>
      </c>
      <c r="C889" s="2" t="s">
        <v>7174</v>
      </c>
      <c r="D889" s="2" t="s">
        <v>7173</v>
      </c>
      <c r="E889" s="4">
        <v>44105</v>
      </c>
      <c r="F889" s="4">
        <v>44012</v>
      </c>
      <c r="G889" s="2" t="s">
        <v>7178</v>
      </c>
      <c r="H889" s="2" t="s">
        <v>4941</v>
      </c>
      <c r="I889" s="17">
        <v>249370</v>
      </c>
      <c r="J889" s="2" t="s">
        <v>7177</v>
      </c>
      <c r="K889" s="4">
        <v>44137</v>
      </c>
      <c r="L889" s="17">
        <v>249370</v>
      </c>
      <c r="M889" s="2" t="s">
        <v>1955</v>
      </c>
      <c r="N889" s="17">
        <f>VLOOKUP(A889,[1]Sheet2!$B$1:$C$1336,2,FALSE)</f>
        <v>498740</v>
      </c>
      <c r="O889" s="37">
        <f>VLOOKUP(A889,PV_CF!$A$2:$K$1853,4,FALSE)</f>
        <v>44148</v>
      </c>
    </row>
    <row r="890" spans="1:15" hidden="1">
      <c r="A890" s="2" t="s">
        <v>7176</v>
      </c>
      <c r="B890" s="2" t="s">
        <v>7175</v>
      </c>
      <c r="C890" s="2" t="s">
        <v>7174</v>
      </c>
      <c r="D890" s="2" t="s">
        <v>7173</v>
      </c>
      <c r="E890" s="4">
        <v>44105</v>
      </c>
      <c r="F890" s="4">
        <v>44165</v>
      </c>
      <c r="G890" s="2" t="s">
        <v>7172</v>
      </c>
      <c r="H890" s="2" t="s">
        <v>4941</v>
      </c>
      <c r="I890" s="17">
        <v>249370</v>
      </c>
      <c r="J890" s="2" t="s">
        <v>7171</v>
      </c>
      <c r="K890" s="4">
        <v>44166</v>
      </c>
      <c r="L890" s="17">
        <v>249370</v>
      </c>
      <c r="M890" s="2" t="s">
        <v>1955</v>
      </c>
      <c r="N890" s="17">
        <f>VLOOKUP(A890,[1]Sheet2!$B$1:$C$1336,2,FALSE)</f>
        <v>498740</v>
      </c>
      <c r="O890" s="37">
        <f>VLOOKUP(A890,PV_CF!$A$2:$K$1853,4,FALSE)</f>
        <v>44148</v>
      </c>
    </row>
    <row r="891" spans="1:15" hidden="1">
      <c r="A891" s="2" t="s">
        <v>7168</v>
      </c>
      <c r="B891" s="2" t="s">
        <v>7167</v>
      </c>
      <c r="C891" s="2" t="s">
        <v>2035</v>
      </c>
      <c r="D891" s="2" t="s">
        <v>2034</v>
      </c>
      <c r="E891" s="4">
        <v>43963</v>
      </c>
      <c r="F891" s="4">
        <v>43971</v>
      </c>
      <c r="G891" s="2" t="s">
        <v>7170</v>
      </c>
      <c r="H891" s="2" t="s">
        <v>5153</v>
      </c>
      <c r="I891" s="17">
        <v>105148.9</v>
      </c>
      <c r="J891" s="2" t="s">
        <v>7169</v>
      </c>
      <c r="K891" s="4">
        <v>43966</v>
      </c>
      <c r="L891" s="17">
        <v>105148.9</v>
      </c>
      <c r="M891" s="2" t="s">
        <v>1955</v>
      </c>
      <c r="N891" s="17">
        <f>VLOOKUP(A891,[1]Sheet2!$B$1:$C$1336,2,FALSE)</f>
        <v>124328.65</v>
      </c>
      <c r="O891" s="37" t="e">
        <f>VLOOKUP(A891,PV_CF!$A$2:$K$1853,4,FALSE)</f>
        <v>#N/A</v>
      </c>
    </row>
    <row r="892" spans="1:15" hidden="1">
      <c r="A892" s="2" t="s">
        <v>7168</v>
      </c>
      <c r="B892" s="2" t="s">
        <v>7167</v>
      </c>
      <c r="C892" s="2" t="s">
        <v>2035</v>
      </c>
      <c r="D892" s="2" t="s">
        <v>2034</v>
      </c>
      <c r="E892" s="4">
        <v>43963</v>
      </c>
      <c r="F892" s="4">
        <v>43997</v>
      </c>
      <c r="G892" s="2" t="s">
        <v>7166</v>
      </c>
      <c r="H892" s="2" t="s">
        <v>5153</v>
      </c>
      <c r="I892" s="17">
        <v>19179.75</v>
      </c>
      <c r="J892" s="2" t="s">
        <v>7165</v>
      </c>
      <c r="K892" s="4">
        <v>43966</v>
      </c>
      <c r="L892" s="17">
        <v>19179.75</v>
      </c>
      <c r="M892" s="2" t="s">
        <v>1955</v>
      </c>
      <c r="N892" s="17">
        <f>VLOOKUP(A892,[1]Sheet2!$B$1:$C$1336,2,FALSE)</f>
        <v>124328.65</v>
      </c>
      <c r="O892" s="37" t="e">
        <f>VLOOKUP(A892,PV_CF!$A$2:$K$1853,4,FALSE)</f>
        <v>#N/A</v>
      </c>
    </row>
    <row r="893" spans="1:15" hidden="1">
      <c r="A893" s="2" t="s">
        <v>7164</v>
      </c>
      <c r="B893" s="2" t="s">
        <v>7163</v>
      </c>
      <c r="C893" s="2" t="s">
        <v>2506</v>
      </c>
      <c r="D893" s="2" t="s">
        <v>2505</v>
      </c>
      <c r="E893" s="4">
        <v>43963</v>
      </c>
      <c r="F893" s="4">
        <v>43988</v>
      </c>
      <c r="G893" s="2" t="s">
        <v>7162</v>
      </c>
      <c r="H893" s="2" t="s">
        <v>4316</v>
      </c>
      <c r="I893" s="17">
        <v>194911.2</v>
      </c>
      <c r="J893" s="2" t="s">
        <v>7161</v>
      </c>
      <c r="K893" s="4">
        <v>43987</v>
      </c>
      <c r="L893" s="17">
        <v>194911.2</v>
      </c>
      <c r="M893" s="2" t="s">
        <v>1955</v>
      </c>
      <c r="N893" s="17">
        <f>VLOOKUP(A893,[1]Sheet2!$B$1:$C$1336,2,FALSE)</f>
        <v>194911.2</v>
      </c>
      <c r="O893" s="37" t="e">
        <f>VLOOKUP(A893,PV_CF!$A$2:$K$1853,4,FALSE)</f>
        <v>#N/A</v>
      </c>
    </row>
    <row r="894" spans="1:15" hidden="1">
      <c r="A894" s="2" t="s">
        <v>7160</v>
      </c>
      <c r="B894" s="2" t="s">
        <v>7159</v>
      </c>
      <c r="C894" s="2" t="s">
        <v>7158</v>
      </c>
      <c r="D894" s="2" t="s">
        <v>7157</v>
      </c>
      <c r="E894" s="4">
        <v>44105</v>
      </c>
      <c r="F894" s="4">
        <v>43980</v>
      </c>
      <c r="G894" s="2" t="s">
        <v>494</v>
      </c>
      <c r="H894" s="2" t="s">
        <v>4316</v>
      </c>
      <c r="I894" s="17">
        <v>147000</v>
      </c>
      <c r="J894" s="2" t="s">
        <v>492</v>
      </c>
      <c r="K894" s="4">
        <v>43983</v>
      </c>
      <c r="L894" s="17">
        <v>147000</v>
      </c>
      <c r="M894" s="2" t="s">
        <v>1955</v>
      </c>
      <c r="N894" s="17">
        <f>VLOOKUP(A894,[1]Sheet2!$B$1:$C$1336,2,FALSE)</f>
        <v>490000</v>
      </c>
      <c r="O894" s="37">
        <f>VLOOKUP(A894,PV_CF!$A$2:$K$1853,4,FALSE)</f>
        <v>44008</v>
      </c>
    </row>
    <row r="895" spans="1:15" hidden="1">
      <c r="A895" s="2" t="s">
        <v>7160</v>
      </c>
      <c r="B895" s="2" t="s">
        <v>7159</v>
      </c>
      <c r="C895" s="2" t="s">
        <v>7158</v>
      </c>
      <c r="D895" s="2" t="s">
        <v>7157</v>
      </c>
      <c r="E895" s="4">
        <v>44105</v>
      </c>
      <c r="F895" s="4">
        <v>44043</v>
      </c>
      <c r="G895" s="2" t="s">
        <v>1291</v>
      </c>
      <c r="H895" s="2" t="s">
        <v>4316</v>
      </c>
      <c r="I895" s="17">
        <v>294000</v>
      </c>
      <c r="J895" s="2" t="s">
        <v>1289</v>
      </c>
      <c r="K895" s="4">
        <v>44137</v>
      </c>
      <c r="L895" s="17">
        <v>294000</v>
      </c>
      <c r="M895" s="2" t="s">
        <v>1955</v>
      </c>
      <c r="N895" s="17">
        <f>VLOOKUP(A895,[1]Sheet2!$B$1:$C$1336,2,FALSE)</f>
        <v>490000</v>
      </c>
      <c r="O895" s="37">
        <f>VLOOKUP(A895,PV_CF!$A$2:$K$1853,4,FALSE)</f>
        <v>44008</v>
      </c>
    </row>
    <row r="896" spans="1:15" hidden="1">
      <c r="A896" s="2" t="s">
        <v>7160</v>
      </c>
      <c r="B896" s="2" t="s">
        <v>7159</v>
      </c>
      <c r="C896" s="2" t="s">
        <v>7158</v>
      </c>
      <c r="D896" s="2" t="s">
        <v>7157</v>
      </c>
      <c r="E896" s="4">
        <v>44105</v>
      </c>
      <c r="F896" s="4">
        <v>44104</v>
      </c>
      <c r="G896" s="2" t="s">
        <v>1474</v>
      </c>
      <c r="H896" s="2" t="s">
        <v>4316</v>
      </c>
      <c r="I896" s="17">
        <v>49000</v>
      </c>
      <c r="J896" s="2" t="s">
        <v>1472</v>
      </c>
      <c r="K896" s="4">
        <v>44166</v>
      </c>
      <c r="L896" s="17">
        <v>49000</v>
      </c>
      <c r="M896" s="2" t="s">
        <v>1955</v>
      </c>
      <c r="N896" s="17">
        <f>VLOOKUP(A896,[1]Sheet2!$B$1:$C$1336,2,FALSE)</f>
        <v>490000</v>
      </c>
      <c r="O896" s="37">
        <f>VLOOKUP(A896,PV_CF!$A$2:$K$1853,4,FALSE)</f>
        <v>44008</v>
      </c>
    </row>
    <row r="897" spans="1:15" hidden="1">
      <c r="A897" s="2" t="s">
        <v>7156</v>
      </c>
      <c r="B897" s="2" t="s">
        <v>7155</v>
      </c>
      <c r="C897" s="2" t="s">
        <v>2293</v>
      </c>
      <c r="D897" s="2" t="s">
        <v>2292</v>
      </c>
      <c r="E897" s="4">
        <v>44105</v>
      </c>
      <c r="F897" s="4">
        <v>44316</v>
      </c>
      <c r="G897" s="2" t="s">
        <v>7154</v>
      </c>
      <c r="H897" s="2" t="s">
        <v>5046</v>
      </c>
      <c r="I897" s="17">
        <v>235400</v>
      </c>
      <c r="J897" s="2" t="s">
        <v>7153</v>
      </c>
      <c r="K897" s="4">
        <v>44316</v>
      </c>
      <c r="L897" s="17">
        <v>235400</v>
      </c>
      <c r="M897" s="2" t="s">
        <v>1955</v>
      </c>
      <c r="N897" s="17">
        <f>VLOOKUP(A897,[1]Sheet2!$B$1:$C$1336,2,FALSE)</f>
        <v>235400</v>
      </c>
      <c r="O897" s="37" t="e">
        <f>VLOOKUP(A897,PV_CF!$A$2:$K$1853,4,FALSE)</f>
        <v>#N/A</v>
      </c>
    </row>
    <row r="898" spans="1:15" hidden="1">
      <c r="A898" s="2" t="s">
        <v>7152</v>
      </c>
      <c r="B898" s="2" t="s">
        <v>7151</v>
      </c>
      <c r="C898" s="2" t="s">
        <v>1986</v>
      </c>
      <c r="D898" s="2" t="s">
        <v>1985</v>
      </c>
      <c r="E898" s="4">
        <v>43964</v>
      </c>
      <c r="F898" s="4">
        <v>43978</v>
      </c>
      <c r="G898" s="2" t="s">
        <v>7150</v>
      </c>
      <c r="H898" s="2" t="s">
        <v>4322</v>
      </c>
      <c r="I898" s="17">
        <v>30205.03</v>
      </c>
      <c r="J898" s="2" t="s">
        <v>7149</v>
      </c>
      <c r="K898" s="4">
        <v>43969</v>
      </c>
      <c r="L898" s="17">
        <v>30205.03</v>
      </c>
      <c r="M898" s="2" t="s">
        <v>1955</v>
      </c>
      <c r="N898" s="17">
        <f>VLOOKUP(A898,[1]Sheet2!$B$1:$C$1336,2,FALSE)</f>
        <v>34859.53</v>
      </c>
      <c r="O898" s="37">
        <f>VLOOKUP(A898,PV_CF!$A$2:$K$1853,4,FALSE)</f>
        <v>43994</v>
      </c>
    </row>
    <row r="899" spans="1:15" hidden="1">
      <c r="A899" s="2" t="s">
        <v>7152</v>
      </c>
      <c r="B899" s="2" t="s">
        <v>7151</v>
      </c>
      <c r="C899" s="2" t="s">
        <v>1986</v>
      </c>
      <c r="D899" s="2" t="s">
        <v>1985</v>
      </c>
      <c r="E899" s="4">
        <v>43964</v>
      </c>
      <c r="F899" s="4">
        <v>43964</v>
      </c>
      <c r="G899" s="2" t="s">
        <v>7150</v>
      </c>
      <c r="H899" s="2" t="s">
        <v>4322</v>
      </c>
      <c r="I899" s="17">
        <v>4654.5</v>
      </c>
      <c r="J899" s="2" t="s">
        <v>7149</v>
      </c>
      <c r="K899" s="4">
        <v>43969</v>
      </c>
      <c r="L899" s="17">
        <v>4654.5</v>
      </c>
      <c r="M899" s="2" t="s">
        <v>1955</v>
      </c>
      <c r="N899" s="17">
        <f>VLOOKUP(A899,[1]Sheet2!$B$1:$C$1336,2,FALSE)</f>
        <v>34859.53</v>
      </c>
      <c r="O899" s="37">
        <f>VLOOKUP(A899,PV_CF!$A$2:$K$1853,4,FALSE)</f>
        <v>43994</v>
      </c>
    </row>
    <row r="900" spans="1:15" hidden="1">
      <c r="A900" s="2" t="s">
        <v>7144</v>
      </c>
      <c r="B900" s="2" t="s">
        <v>7143</v>
      </c>
      <c r="C900" s="2" t="s">
        <v>4686</v>
      </c>
      <c r="D900" s="2" t="s">
        <v>4685</v>
      </c>
      <c r="E900" s="4">
        <v>43964</v>
      </c>
      <c r="F900" s="4">
        <v>43973</v>
      </c>
      <c r="G900" s="2" t="s">
        <v>7148</v>
      </c>
      <c r="H900" s="2" t="s">
        <v>4316</v>
      </c>
      <c r="I900" s="17">
        <v>299332.5</v>
      </c>
      <c r="J900" s="2" t="s">
        <v>7147</v>
      </c>
      <c r="K900" s="4">
        <v>43983</v>
      </c>
      <c r="L900" s="17">
        <v>299332.5</v>
      </c>
      <c r="M900" s="2" t="s">
        <v>1955</v>
      </c>
      <c r="N900" s="17">
        <f>VLOOKUP(A900,[1]Sheet2!$B$1:$C$1336,2,FALSE)</f>
        <v>997775</v>
      </c>
      <c r="O900" s="37">
        <f>VLOOKUP(A900,PV_CF!$A$2:$K$1853,4,FALSE)</f>
        <v>44022</v>
      </c>
    </row>
    <row r="901" spans="1:15" hidden="1">
      <c r="A901" s="2" t="s">
        <v>7144</v>
      </c>
      <c r="B901" s="2" t="s">
        <v>7143</v>
      </c>
      <c r="C901" s="2" t="s">
        <v>4686</v>
      </c>
      <c r="D901" s="2" t="s">
        <v>4685</v>
      </c>
      <c r="E901" s="4">
        <v>43964</v>
      </c>
      <c r="F901" s="4">
        <v>43994</v>
      </c>
      <c r="G901" s="2" t="s">
        <v>7146</v>
      </c>
      <c r="H901" s="2" t="s">
        <v>4316</v>
      </c>
      <c r="I901" s="17">
        <v>399110</v>
      </c>
      <c r="J901" s="2" t="s">
        <v>7145</v>
      </c>
      <c r="K901" s="4">
        <v>44075</v>
      </c>
      <c r="L901" s="17">
        <v>399110</v>
      </c>
      <c r="M901" s="2" t="s">
        <v>1955</v>
      </c>
      <c r="N901" s="17">
        <f>VLOOKUP(A901,[1]Sheet2!$B$1:$C$1336,2,FALSE)</f>
        <v>997775</v>
      </c>
      <c r="O901" s="37">
        <f>VLOOKUP(A901,PV_CF!$A$2:$K$1853,4,FALSE)</f>
        <v>44022</v>
      </c>
    </row>
    <row r="902" spans="1:15" hidden="1">
      <c r="A902" s="2" t="s">
        <v>7144</v>
      </c>
      <c r="B902" s="2" t="s">
        <v>7143</v>
      </c>
      <c r="C902" s="2" t="s">
        <v>4686</v>
      </c>
      <c r="D902" s="2" t="s">
        <v>4685</v>
      </c>
      <c r="E902" s="4">
        <v>43964</v>
      </c>
      <c r="F902" s="4">
        <v>44012</v>
      </c>
      <c r="G902" s="2" t="s">
        <v>7142</v>
      </c>
      <c r="H902" s="2" t="s">
        <v>4316</v>
      </c>
      <c r="I902" s="17">
        <v>299332.5</v>
      </c>
      <c r="J902" s="2" t="s">
        <v>7141</v>
      </c>
      <c r="K902" s="4">
        <v>44075</v>
      </c>
      <c r="L902" s="17">
        <v>299332.5</v>
      </c>
      <c r="M902" s="2" t="s">
        <v>1955</v>
      </c>
      <c r="N902" s="17">
        <f>VLOOKUP(A902,[1]Sheet2!$B$1:$C$1336,2,FALSE)</f>
        <v>997775</v>
      </c>
      <c r="O902" s="37">
        <f>VLOOKUP(A902,PV_CF!$A$2:$K$1853,4,FALSE)</f>
        <v>44022</v>
      </c>
    </row>
    <row r="903" spans="1:15" hidden="1">
      <c r="A903" s="2" t="s">
        <v>7139</v>
      </c>
      <c r="B903" s="2" t="s">
        <v>7138</v>
      </c>
      <c r="C903" s="2" t="s">
        <v>4313</v>
      </c>
      <c r="D903" s="2" t="s">
        <v>4312</v>
      </c>
      <c r="E903" s="4">
        <v>43964</v>
      </c>
      <c r="F903" s="4">
        <v>43969</v>
      </c>
      <c r="G903" s="2" t="s">
        <v>499</v>
      </c>
      <c r="H903" s="2" t="s">
        <v>4421</v>
      </c>
      <c r="I903" s="17">
        <v>70299</v>
      </c>
      <c r="J903" s="2" t="s">
        <v>497</v>
      </c>
      <c r="K903" s="4">
        <v>43983</v>
      </c>
      <c r="L903" s="17">
        <v>70299</v>
      </c>
      <c r="M903" s="2" t="s">
        <v>1955</v>
      </c>
      <c r="N903" s="17">
        <f>VLOOKUP(A903,[1]Sheet2!$B$1:$C$1336,2,FALSE)</f>
        <v>234330</v>
      </c>
      <c r="O903" s="37">
        <f>VLOOKUP(A903,PV_CF!$A$2:$K$1853,4,FALSE)</f>
        <v>44008</v>
      </c>
    </row>
    <row r="904" spans="1:15" hidden="1">
      <c r="A904" s="2" t="s">
        <v>7139</v>
      </c>
      <c r="B904" s="2" t="s">
        <v>7138</v>
      </c>
      <c r="C904" s="2" t="s">
        <v>4313</v>
      </c>
      <c r="D904" s="2" t="s">
        <v>4312</v>
      </c>
      <c r="E904" s="4">
        <v>43964</v>
      </c>
      <c r="F904" s="4">
        <v>43983</v>
      </c>
      <c r="G904" s="2" t="s">
        <v>7140</v>
      </c>
      <c r="H904" s="2" t="s">
        <v>4421</v>
      </c>
      <c r="I904" s="17">
        <v>93732</v>
      </c>
      <c r="J904" s="2" t="s">
        <v>501</v>
      </c>
      <c r="K904" s="4">
        <v>43983</v>
      </c>
      <c r="L904" s="17">
        <v>93732</v>
      </c>
      <c r="M904" s="2" t="s">
        <v>1955</v>
      </c>
      <c r="N904" s="17">
        <f>VLOOKUP(A904,[1]Sheet2!$B$1:$C$1336,2,FALSE)</f>
        <v>234330</v>
      </c>
      <c r="O904" s="37">
        <f>VLOOKUP(A904,PV_CF!$A$2:$K$1853,4,FALSE)</f>
        <v>44008</v>
      </c>
    </row>
    <row r="905" spans="1:15" hidden="1">
      <c r="A905" s="2" t="s">
        <v>7139</v>
      </c>
      <c r="B905" s="2" t="s">
        <v>7138</v>
      </c>
      <c r="C905" s="2" t="s">
        <v>4313</v>
      </c>
      <c r="D905" s="2" t="s">
        <v>4312</v>
      </c>
      <c r="E905" s="4">
        <v>43964</v>
      </c>
      <c r="F905" s="4">
        <v>44012</v>
      </c>
      <c r="G905" s="2" t="s">
        <v>870</v>
      </c>
      <c r="H905" s="2" t="s">
        <v>4421</v>
      </c>
      <c r="I905" s="17">
        <v>70299</v>
      </c>
      <c r="J905" s="2" t="s">
        <v>868</v>
      </c>
      <c r="K905" s="4">
        <v>44047</v>
      </c>
      <c r="L905" s="17">
        <v>70299</v>
      </c>
      <c r="M905" s="2" t="s">
        <v>1955</v>
      </c>
      <c r="N905" s="17">
        <f>VLOOKUP(A905,[1]Sheet2!$B$1:$C$1336,2,FALSE)</f>
        <v>234330</v>
      </c>
      <c r="O905" s="37">
        <f>VLOOKUP(A905,PV_CF!$A$2:$K$1853,4,FALSE)</f>
        <v>44008</v>
      </c>
    </row>
    <row r="906" spans="1:15" hidden="1">
      <c r="A906" s="2" t="s">
        <v>7136</v>
      </c>
      <c r="B906" s="2" t="s">
        <v>7135</v>
      </c>
      <c r="C906" s="2" t="s">
        <v>4406</v>
      </c>
      <c r="D906" s="2" t="s">
        <v>4405</v>
      </c>
      <c r="E906" s="4">
        <v>44105</v>
      </c>
      <c r="F906" s="4">
        <v>43983</v>
      </c>
      <c r="G906" s="2" t="s">
        <v>7137</v>
      </c>
      <c r="H906" s="2" t="s">
        <v>5153</v>
      </c>
      <c r="I906" s="17">
        <v>225000</v>
      </c>
      <c r="J906" s="2" t="s">
        <v>505</v>
      </c>
      <c r="K906" s="4">
        <v>43983</v>
      </c>
      <c r="L906" s="17">
        <v>225000</v>
      </c>
      <c r="M906" s="2" t="s">
        <v>1955</v>
      </c>
      <c r="N906" s="17">
        <f>VLOOKUP(A906,[1]Sheet2!$B$1:$C$1336,2,FALSE)</f>
        <v>500000</v>
      </c>
      <c r="O906" s="37">
        <f>VLOOKUP(A906,PV_CF!$A$2:$K$1853,4,FALSE)</f>
        <v>44008</v>
      </c>
    </row>
    <row r="907" spans="1:15" hidden="1">
      <c r="A907" s="2" t="s">
        <v>7136</v>
      </c>
      <c r="B907" s="2" t="s">
        <v>7135</v>
      </c>
      <c r="C907" s="2" t="s">
        <v>4406</v>
      </c>
      <c r="D907" s="2" t="s">
        <v>4405</v>
      </c>
      <c r="E907" s="4">
        <v>44105</v>
      </c>
      <c r="F907" s="4">
        <v>44176</v>
      </c>
      <c r="G907" s="2" t="s">
        <v>7134</v>
      </c>
      <c r="H907" s="2" t="s">
        <v>5153</v>
      </c>
      <c r="I907" s="17">
        <v>275000</v>
      </c>
      <c r="J907" s="2" t="s">
        <v>1803</v>
      </c>
      <c r="K907" s="4">
        <v>44221</v>
      </c>
      <c r="L907" s="17">
        <v>275000</v>
      </c>
      <c r="M907" s="2" t="s">
        <v>1955</v>
      </c>
      <c r="N907" s="17">
        <f>VLOOKUP(A907,[1]Sheet2!$B$1:$C$1336,2,FALSE)</f>
        <v>500000</v>
      </c>
      <c r="O907" s="37">
        <f>VLOOKUP(A907,PV_CF!$A$2:$K$1853,4,FALSE)</f>
        <v>44008</v>
      </c>
    </row>
    <row r="908" spans="1:15" hidden="1">
      <c r="A908" s="2" t="s">
        <v>7133</v>
      </c>
      <c r="B908" s="2" t="s">
        <v>7132</v>
      </c>
      <c r="C908" s="2" t="s">
        <v>4510</v>
      </c>
      <c r="D908" s="2" t="s">
        <v>4509</v>
      </c>
      <c r="E908" s="4">
        <v>43966</v>
      </c>
      <c r="F908" s="4">
        <v>43980</v>
      </c>
      <c r="G908" s="2" t="s">
        <v>7131</v>
      </c>
      <c r="H908" s="2" t="s">
        <v>4361</v>
      </c>
      <c r="I908" s="17">
        <v>250000</v>
      </c>
      <c r="J908" s="2" t="s">
        <v>7130</v>
      </c>
      <c r="K908" s="4">
        <v>43983</v>
      </c>
      <c r="L908" s="17">
        <v>250000</v>
      </c>
      <c r="M908" s="2" t="s">
        <v>1955</v>
      </c>
      <c r="N908" s="17">
        <f>VLOOKUP(A908,[1]Sheet2!$B$1:$C$1336,2,FALSE)</f>
        <v>250000</v>
      </c>
      <c r="O908" s="37">
        <f>VLOOKUP(A908,PV_CF!$A$2:$K$1853,4,FALSE)</f>
        <v>44008</v>
      </c>
    </row>
    <row r="909" spans="1:15" hidden="1">
      <c r="A909" s="2" t="s">
        <v>7129</v>
      </c>
      <c r="B909" s="2" t="s">
        <v>7128</v>
      </c>
      <c r="C909" s="2" t="s">
        <v>7127</v>
      </c>
      <c r="D909" s="2" t="s">
        <v>7126</v>
      </c>
      <c r="E909" s="4">
        <v>43966</v>
      </c>
      <c r="F909" s="4">
        <v>43980</v>
      </c>
      <c r="G909" s="2" t="s">
        <v>7125</v>
      </c>
      <c r="H909" s="2" t="s">
        <v>4241</v>
      </c>
      <c r="I909" s="17">
        <v>28000</v>
      </c>
      <c r="J909" s="2" t="s">
        <v>7124</v>
      </c>
      <c r="K909" s="4">
        <v>44013</v>
      </c>
      <c r="L909" s="17">
        <v>28000</v>
      </c>
      <c r="M909" s="2" t="s">
        <v>1955</v>
      </c>
      <c r="N909" s="17">
        <f>VLOOKUP(A909,[1]Sheet2!$B$1:$C$1336,2,FALSE)</f>
        <v>28000</v>
      </c>
      <c r="O909" s="37" t="e">
        <f>VLOOKUP(A909,PV_CF!$A$2:$K$1853,4,FALSE)</f>
        <v>#N/A</v>
      </c>
    </row>
    <row r="910" spans="1:15" hidden="1">
      <c r="A910" s="2" t="s">
        <v>7123</v>
      </c>
      <c r="B910" s="2" t="s">
        <v>7122</v>
      </c>
      <c r="C910" s="2" t="s">
        <v>3183</v>
      </c>
      <c r="D910" s="2" t="s">
        <v>3182</v>
      </c>
      <c r="E910" s="4">
        <v>43966</v>
      </c>
      <c r="F910" s="4">
        <v>43994</v>
      </c>
      <c r="G910" s="2" t="s">
        <v>7121</v>
      </c>
      <c r="H910" s="2" t="s">
        <v>4452</v>
      </c>
      <c r="I910" s="17">
        <v>30045.599999999999</v>
      </c>
      <c r="J910" s="2" t="s">
        <v>7120</v>
      </c>
      <c r="K910" s="4">
        <v>44013</v>
      </c>
      <c r="L910" s="17">
        <v>30045.599999999999</v>
      </c>
      <c r="M910" s="2" t="s">
        <v>1955</v>
      </c>
      <c r="N910" s="17">
        <f>VLOOKUP(A910,[1]Sheet2!$B$1:$C$1336,2,FALSE)</f>
        <v>36401.4</v>
      </c>
      <c r="O910" s="37">
        <f>VLOOKUP(A910,PV_CF!$A$2:$K$1853,4,FALSE)</f>
        <v>44022</v>
      </c>
    </row>
    <row r="911" spans="1:15" hidden="1">
      <c r="A911" s="2" t="s">
        <v>7123</v>
      </c>
      <c r="B911" s="2" t="s">
        <v>7122</v>
      </c>
      <c r="C911" s="2" t="s">
        <v>3183</v>
      </c>
      <c r="D911" s="2" t="s">
        <v>3182</v>
      </c>
      <c r="E911" s="4">
        <v>43966</v>
      </c>
      <c r="F911" s="4">
        <v>43966</v>
      </c>
      <c r="G911" s="2" t="s">
        <v>7121</v>
      </c>
      <c r="H911" s="2" t="s">
        <v>4452</v>
      </c>
      <c r="I911" s="17">
        <v>6355.8</v>
      </c>
      <c r="J911" s="2" t="s">
        <v>7120</v>
      </c>
      <c r="K911" s="4">
        <v>44013</v>
      </c>
      <c r="L911" s="17">
        <v>6355.8</v>
      </c>
      <c r="M911" s="2" t="s">
        <v>1955</v>
      </c>
      <c r="N911" s="17">
        <f>VLOOKUP(A911,[1]Sheet2!$B$1:$C$1336,2,FALSE)</f>
        <v>36401.4</v>
      </c>
      <c r="O911" s="37">
        <f>VLOOKUP(A911,PV_CF!$A$2:$K$1853,4,FALSE)</f>
        <v>44022</v>
      </c>
    </row>
    <row r="912" spans="1:15" hidden="1">
      <c r="A912" s="2" t="s">
        <v>7119</v>
      </c>
      <c r="B912" s="2" t="s">
        <v>7118</v>
      </c>
      <c r="C912" s="2" t="s">
        <v>6885</v>
      </c>
      <c r="D912" s="2" t="s">
        <v>6884</v>
      </c>
      <c r="E912" s="4">
        <v>43969</v>
      </c>
      <c r="F912" s="4">
        <v>43987</v>
      </c>
      <c r="G912" s="2" t="s">
        <v>558</v>
      </c>
      <c r="H912" s="2" t="s">
        <v>4283</v>
      </c>
      <c r="I912" s="17">
        <v>171000</v>
      </c>
      <c r="J912" s="2" t="s">
        <v>556</v>
      </c>
      <c r="K912" s="4">
        <v>43987</v>
      </c>
      <c r="L912" s="17">
        <v>171000</v>
      </c>
      <c r="M912" s="2" t="s">
        <v>1955</v>
      </c>
      <c r="N912" s="17">
        <f>VLOOKUP(A912,[1]Sheet2!$B$1:$C$1336,2,FALSE)</f>
        <v>380000</v>
      </c>
      <c r="O912" s="37">
        <f>VLOOKUP(A912,PV_CF!$A$2:$K$1853,4,FALSE)</f>
        <v>44071</v>
      </c>
    </row>
    <row r="913" spans="1:15" hidden="1">
      <c r="A913" s="2" t="s">
        <v>7119</v>
      </c>
      <c r="B913" s="2" t="s">
        <v>7118</v>
      </c>
      <c r="C913" s="2" t="s">
        <v>6885</v>
      </c>
      <c r="D913" s="2" t="s">
        <v>6884</v>
      </c>
      <c r="E913" s="4">
        <v>43969</v>
      </c>
      <c r="F913" s="4">
        <v>44001</v>
      </c>
      <c r="G913" s="2" t="s">
        <v>726</v>
      </c>
      <c r="H913" s="2" t="s">
        <v>4283</v>
      </c>
      <c r="I913" s="17">
        <v>209000</v>
      </c>
      <c r="J913" s="2" t="s">
        <v>724</v>
      </c>
      <c r="K913" s="4">
        <v>44046</v>
      </c>
      <c r="L913" s="17">
        <v>209000</v>
      </c>
      <c r="M913" s="2" t="s">
        <v>1955</v>
      </c>
      <c r="N913" s="17">
        <f>VLOOKUP(A913,[1]Sheet2!$B$1:$C$1336,2,FALSE)</f>
        <v>380000</v>
      </c>
      <c r="O913" s="37">
        <f>VLOOKUP(A913,PV_CF!$A$2:$K$1853,4,FALSE)</f>
        <v>44071</v>
      </c>
    </row>
    <row r="914" spans="1:15" hidden="1">
      <c r="A914" s="2" t="s">
        <v>7114</v>
      </c>
      <c r="B914" s="2" t="s">
        <v>7113</v>
      </c>
      <c r="C914" s="2" t="s">
        <v>2723</v>
      </c>
      <c r="D914" s="2" t="s">
        <v>2722</v>
      </c>
      <c r="E914" s="4">
        <v>43970</v>
      </c>
      <c r="F914" s="4">
        <v>43976</v>
      </c>
      <c r="G914" s="2" t="s">
        <v>7117</v>
      </c>
      <c r="H914" s="2" t="s">
        <v>4322</v>
      </c>
      <c r="I914" s="17">
        <v>1528.39</v>
      </c>
      <c r="J914" s="2" t="s">
        <v>7111</v>
      </c>
      <c r="K914" s="4">
        <v>43972</v>
      </c>
      <c r="L914" s="17">
        <v>1528.39</v>
      </c>
      <c r="M914" s="2" t="s">
        <v>1955</v>
      </c>
      <c r="N914" s="17">
        <f>VLOOKUP(A914,[1]Sheet2!$B$1:$C$1336,2,FALSE)</f>
        <v>6310.86</v>
      </c>
      <c r="O914" s="37">
        <f>VLOOKUP(A914,PV_CF!$A$2:$K$1853,4,FALSE)</f>
        <v>43994</v>
      </c>
    </row>
    <row r="915" spans="1:15" hidden="1">
      <c r="A915" s="2" t="s">
        <v>7114</v>
      </c>
      <c r="B915" s="2" t="s">
        <v>7113</v>
      </c>
      <c r="C915" s="2" t="s">
        <v>2723</v>
      </c>
      <c r="D915" s="2" t="s">
        <v>2722</v>
      </c>
      <c r="E915" s="4">
        <v>43970</v>
      </c>
      <c r="F915" s="4">
        <v>43976</v>
      </c>
      <c r="G915" s="2" t="s">
        <v>7116</v>
      </c>
      <c r="H915" s="2" t="s">
        <v>4322</v>
      </c>
      <c r="I915" s="17">
        <v>971.67</v>
      </c>
      <c r="J915" s="2" t="s">
        <v>7111</v>
      </c>
      <c r="K915" s="4">
        <v>43972</v>
      </c>
      <c r="L915" s="17">
        <v>971.67</v>
      </c>
      <c r="M915" s="2" t="s">
        <v>1955</v>
      </c>
      <c r="N915" s="17">
        <f>VLOOKUP(A915,[1]Sheet2!$B$1:$C$1336,2,FALSE)</f>
        <v>6310.86</v>
      </c>
      <c r="O915" s="37">
        <f>VLOOKUP(A915,PV_CF!$A$2:$K$1853,4,FALSE)</f>
        <v>43994</v>
      </c>
    </row>
    <row r="916" spans="1:15" hidden="1">
      <c r="A916" s="2" t="s">
        <v>7114</v>
      </c>
      <c r="B916" s="2" t="s">
        <v>7113</v>
      </c>
      <c r="C916" s="2" t="s">
        <v>2723</v>
      </c>
      <c r="D916" s="2" t="s">
        <v>2722</v>
      </c>
      <c r="E916" s="4">
        <v>43970</v>
      </c>
      <c r="F916" s="4">
        <v>43976</v>
      </c>
      <c r="G916" s="2" t="s">
        <v>7115</v>
      </c>
      <c r="H916" s="2" t="s">
        <v>4322</v>
      </c>
      <c r="I916" s="17">
        <v>1049.99</v>
      </c>
      <c r="J916" s="2" t="s">
        <v>7111</v>
      </c>
      <c r="K916" s="4">
        <v>43972</v>
      </c>
      <c r="L916" s="17">
        <v>1049.99</v>
      </c>
      <c r="M916" s="2" t="s">
        <v>1955</v>
      </c>
      <c r="N916" s="17">
        <f>VLOOKUP(A916,[1]Sheet2!$B$1:$C$1336,2,FALSE)</f>
        <v>6310.86</v>
      </c>
      <c r="O916" s="37">
        <f>VLOOKUP(A916,PV_CF!$A$2:$K$1853,4,FALSE)</f>
        <v>43994</v>
      </c>
    </row>
    <row r="917" spans="1:15" hidden="1">
      <c r="A917" s="2" t="s">
        <v>7114</v>
      </c>
      <c r="B917" s="2" t="s">
        <v>7113</v>
      </c>
      <c r="C917" s="2" t="s">
        <v>2723</v>
      </c>
      <c r="D917" s="2" t="s">
        <v>2722</v>
      </c>
      <c r="E917" s="4">
        <v>43970</v>
      </c>
      <c r="F917" s="4">
        <v>43976</v>
      </c>
      <c r="G917" s="2" t="s">
        <v>7112</v>
      </c>
      <c r="H917" s="2" t="s">
        <v>4322</v>
      </c>
      <c r="I917" s="17">
        <v>2760.81</v>
      </c>
      <c r="J917" s="2" t="s">
        <v>7111</v>
      </c>
      <c r="K917" s="4">
        <v>43972</v>
      </c>
      <c r="L917" s="17">
        <v>2760.81</v>
      </c>
      <c r="M917" s="2" t="s">
        <v>1955</v>
      </c>
      <c r="N917" s="17">
        <f>VLOOKUP(A917,[1]Sheet2!$B$1:$C$1336,2,FALSE)</f>
        <v>6310.86</v>
      </c>
      <c r="O917" s="37">
        <f>VLOOKUP(A917,PV_CF!$A$2:$K$1853,4,FALSE)</f>
        <v>43994</v>
      </c>
    </row>
    <row r="918" spans="1:15" hidden="1">
      <c r="A918" s="2" t="s">
        <v>7109</v>
      </c>
      <c r="B918" s="2" t="s">
        <v>7108</v>
      </c>
      <c r="C918" s="2" t="s">
        <v>2015</v>
      </c>
      <c r="D918" s="2" t="s">
        <v>2014</v>
      </c>
      <c r="E918" s="4">
        <v>43971</v>
      </c>
      <c r="F918" s="4">
        <v>43980</v>
      </c>
      <c r="G918" s="2" t="s">
        <v>7110</v>
      </c>
      <c r="H918" s="2" t="s">
        <v>4292</v>
      </c>
      <c r="I918" s="17">
        <v>39250</v>
      </c>
      <c r="J918" s="2" t="s">
        <v>509</v>
      </c>
      <c r="K918" s="4">
        <v>43983</v>
      </c>
      <c r="L918" s="17">
        <v>39250</v>
      </c>
      <c r="M918" s="2" t="s">
        <v>1955</v>
      </c>
      <c r="N918" s="17">
        <f>VLOOKUP(A918,[1]Sheet2!$B$1:$C$1336,2,FALSE)</f>
        <v>78500</v>
      </c>
      <c r="O918" s="37">
        <f>VLOOKUP(A918,PV_CF!$A$2:$K$1853,4,FALSE)</f>
        <v>44008</v>
      </c>
    </row>
    <row r="919" spans="1:15" hidden="1">
      <c r="A919" s="2" t="s">
        <v>7109</v>
      </c>
      <c r="B919" s="2" t="s">
        <v>7108</v>
      </c>
      <c r="C919" s="2" t="s">
        <v>2015</v>
      </c>
      <c r="D919" s="2" t="s">
        <v>2014</v>
      </c>
      <c r="E919" s="4">
        <v>43971</v>
      </c>
      <c r="F919" s="4">
        <v>43997</v>
      </c>
      <c r="G919" s="2" t="s">
        <v>594</v>
      </c>
      <c r="H919" s="2" t="s">
        <v>4292</v>
      </c>
      <c r="I919" s="17">
        <v>23550</v>
      </c>
      <c r="J919" s="2" t="s">
        <v>592</v>
      </c>
      <c r="K919" s="4">
        <v>44013</v>
      </c>
      <c r="L919" s="17">
        <v>23550</v>
      </c>
      <c r="M919" s="2" t="s">
        <v>1955</v>
      </c>
      <c r="N919" s="17">
        <f>VLOOKUP(A919,[1]Sheet2!$B$1:$C$1336,2,FALSE)</f>
        <v>78500</v>
      </c>
      <c r="O919" s="37">
        <f>VLOOKUP(A919,PV_CF!$A$2:$K$1853,4,FALSE)</f>
        <v>44008</v>
      </c>
    </row>
    <row r="920" spans="1:15" hidden="1">
      <c r="A920" s="2" t="s">
        <v>7109</v>
      </c>
      <c r="B920" s="2" t="s">
        <v>7108</v>
      </c>
      <c r="C920" s="2" t="s">
        <v>2015</v>
      </c>
      <c r="D920" s="2" t="s">
        <v>2014</v>
      </c>
      <c r="E920" s="4">
        <v>43971</v>
      </c>
      <c r="F920" s="4">
        <v>44029</v>
      </c>
      <c r="G920" s="2" t="s">
        <v>730</v>
      </c>
      <c r="H920" s="2" t="s">
        <v>4292</v>
      </c>
      <c r="I920" s="17">
        <v>15700</v>
      </c>
      <c r="J920" s="2" t="s">
        <v>728</v>
      </c>
      <c r="K920" s="4">
        <v>44046</v>
      </c>
      <c r="L920" s="17">
        <v>15700</v>
      </c>
      <c r="M920" s="2" t="s">
        <v>1955</v>
      </c>
      <c r="N920" s="17">
        <f>VLOOKUP(A920,[1]Sheet2!$B$1:$C$1336,2,FALSE)</f>
        <v>78500</v>
      </c>
      <c r="O920" s="37">
        <f>VLOOKUP(A920,PV_CF!$A$2:$K$1853,4,FALSE)</f>
        <v>44008</v>
      </c>
    </row>
    <row r="921" spans="1:15" hidden="1">
      <c r="A921" s="2" t="s">
        <v>7107</v>
      </c>
      <c r="B921" s="2" t="s">
        <v>7106</v>
      </c>
      <c r="C921" s="2" t="s">
        <v>2035</v>
      </c>
      <c r="D921" s="2" t="s">
        <v>2034</v>
      </c>
      <c r="E921" s="4">
        <v>43971</v>
      </c>
      <c r="F921" s="4">
        <v>43987</v>
      </c>
      <c r="G921" s="2" t="s">
        <v>7105</v>
      </c>
      <c r="H921" s="2" t="s">
        <v>4256</v>
      </c>
      <c r="I921" s="17">
        <v>21400</v>
      </c>
      <c r="J921" s="2" t="s">
        <v>7104</v>
      </c>
      <c r="K921" s="4">
        <v>43983</v>
      </c>
      <c r="L921" s="17">
        <v>21400</v>
      </c>
      <c r="M921" s="2" t="s">
        <v>1955</v>
      </c>
      <c r="N921" s="17">
        <f>VLOOKUP(A921,[1]Sheet2!$B$1:$C$1336,2,FALSE)</f>
        <v>21400</v>
      </c>
      <c r="O921" s="37" t="e">
        <f>VLOOKUP(A921,PV_CF!$A$2:$K$1853,4,FALSE)</f>
        <v>#N/A</v>
      </c>
    </row>
    <row r="922" spans="1:15" hidden="1">
      <c r="A922" s="2" t="s">
        <v>7103</v>
      </c>
      <c r="B922" s="2" t="s">
        <v>7102</v>
      </c>
      <c r="C922" s="2" t="s">
        <v>5206</v>
      </c>
      <c r="D922" s="2" t="s">
        <v>5205</v>
      </c>
      <c r="E922" s="4">
        <v>43971</v>
      </c>
      <c r="F922" s="4">
        <v>43980</v>
      </c>
      <c r="G922" s="2" t="s">
        <v>516</v>
      </c>
      <c r="H922" s="2" t="s">
        <v>4316</v>
      </c>
      <c r="I922" s="17">
        <v>10000</v>
      </c>
      <c r="J922" s="2" t="s">
        <v>514</v>
      </c>
      <c r="K922" s="4">
        <v>43983</v>
      </c>
      <c r="L922" s="17">
        <v>10000</v>
      </c>
      <c r="M922" s="2" t="s">
        <v>1955</v>
      </c>
      <c r="N922" s="17">
        <f>VLOOKUP(A922,[1]Sheet2!$B$1:$C$1336,2,FALSE)</f>
        <v>50000</v>
      </c>
      <c r="O922" s="37">
        <f>VLOOKUP(A922,PV_CF!$A$2:$K$1853,4,FALSE)</f>
        <v>44008</v>
      </c>
    </row>
    <row r="923" spans="1:15" hidden="1">
      <c r="A923" s="2" t="s">
        <v>7103</v>
      </c>
      <c r="B923" s="2" t="s">
        <v>7102</v>
      </c>
      <c r="C923" s="2" t="s">
        <v>5206</v>
      </c>
      <c r="D923" s="2" t="s">
        <v>5205</v>
      </c>
      <c r="E923" s="4">
        <v>43971</v>
      </c>
      <c r="F923" s="4">
        <v>43997</v>
      </c>
      <c r="G923" s="2" t="s">
        <v>553</v>
      </c>
      <c r="H923" s="2" t="s">
        <v>4316</v>
      </c>
      <c r="I923" s="17">
        <v>10000</v>
      </c>
      <c r="J923" s="2" t="s">
        <v>551</v>
      </c>
      <c r="K923" s="4">
        <v>43986</v>
      </c>
      <c r="L923" s="17">
        <v>10000</v>
      </c>
      <c r="M923" s="2" t="s">
        <v>1955</v>
      </c>
      <c r="N923" s="17">
        <f>VLOOKUP(A923,[1]Sheet2!$B$1:$C$1336,2,FALSE)</f>
        <v>50000</v>
      </c>
      <c r="O923" s="37">
        <f>VLOOKUP(A923,PV_CF!$A$2:$K$1853,4,FALSE)</f>
        <v>44008</v>
      </c>
    </row>
    <row r="924" spans="1:15" hidden="1">
      <c r="A924" s="2" t="s">
        <v>7103</v>
      </c>
      <c r="B924" s="2" t="s">
        <v>7102</v>
      </c>
      <c r="C924" s="2" t="s">
        <v>5206</v>
      </c>
      <c r="D924" s="2" t="s">
        <v>5205</v>
      </c>
      <c r="E924" s="4">
        <v>43971</v>
      </c>
      <c r="F924" s="4">
        <v>44012</v>
      </c>
      <c r="G924" s="2" t="s">
        <v>598</v>
      </c>
      <c r="H924" s="2" t="s">
        <v>4316</v>
      </c>
      <c r="I924" s="17">
        <v>10000</v>
      </c>
      <c r="J924" s="2" t="s">
        <v>596</v>
      </c>
      <c r="K924" s="4">
        <v>44013</v>
      </c>
      <c r="L924" s="17">
        <v>10000</v>
      </c>
      <c r="M924" s="2" t="s">
        <v>1955</v>
      </c>
      <c r="N924" s="17">
        <f>VLOOKUP(A924,[1]Sheet2!$B$1:$C$1336,2,FALSE)</f>
        <v>50000</v>
      </c>
      <c r="O924" s="37">
        <f>VLOOKUP(A924,PV_CF!$A$2:$K$1853,4,FALSE)</f>
        <v>44008</v>
      </c>
    </row>
    <row r="925" spans="1:15" hidden="1">
      <c r="A925" s="2" t="s">
        <v>7103</v>
      </c>
      <c r="B925" s="2" t="s">
        <v>7102</v>
      </c>
      <c r="C925" s="2" t="s">
        <v>5206</v>
      </c>
      <c r="D925" s="2" t="s">
        <v>5205</v>
      </c>
      <c r="E925" s="4">
        <v>43971</v>
      </c>
      <c r="F925" s="4">
        <v>44027</v>
      </c>
      <c r="G925" s="2" t="s">
        <v>602</v>
      </c>
      <c r="H925" s="2" t="s">
        <v>4316</v>
      </c>
      <c r="I925" s="17">
        <v>10000</v>
      </c>
      <c r="J925" s="2" t="s">
        <v>600</v>
      </c>
      <c r="K925" s="4">
        <v>44013</v>
      </c>
      <c r="L925" s="17">
        <v>10000</v>
      </c>
      <c r="M925" s="2" t="s">
        <v>1955</v>
      </c>
      <c r="N925" s="17">
        <f>VLOOKUP(A925,[1]Sheet2!$B$1:$C$1336,2,FALSE)</f>
        <v>50000</v>
      </c>
      <c r="O925" s="37">
        <f>VLOOKUP(A925,PV_CF!$A$2:$K$1853,4,FALSE)</f>
        <v>44008</v>
      </c>
    </row>
    <row r="926" spans="1:15" hidden="1">
      <c r="A926" s="2" t="s">
        <v>7103</v>
      </c>
      <c r="B926" s="2" t="s">
        <v>7102</v>
      </c>
      <c r="C926" s="2" t="s">
        <v>5206</v>
      </c>
      <c r="D926" s="2" t="s">
        <v>5205</v>
      </c>
      <c r="E926" s="4">
        <v>43971</v>
      </c>
      <c r="F926" s="4">
        <v>44043</v>
      </c>
      <c r="G926" s="2" t="s">
        <v>734</v>
      </c>
      <c r="H926" s="2" t="s">
        <v>4316</v>
      </c>
      <c r="I926" s="17">
        <v>10000</v>
      </c>
      <c r="J926" s="2" t="s">
        <v>732</v>
      </c>
      <c r="K926" s="4">
        <v>44046</v>
      </c>
      <c r="L926" s="17">
        <v>10000</v>
      </c>
      <c r="M926" s="2" t="s">
        <v>1955</v>
      </c>
      <c r="N926" s="17">
        <f>VLOOKUP(A926,[1]Sheet2!$B$1:$C$1336,2,FALSE)</f>
        <v>50000</v>
      </c>
      <c r="O926" s="37">
        <f>VLOOKUP(A926,PV_CF!$A$2:$K$1853,4,FALSE)</f>
        <v>44008</v>
      </c>
    </row>
    <row r="927" spans="1:15" hidden="1">
      <c r="A927" s="2" t="s">
        <v>543</v>
      </c>
      <c r="B927" s="2" t="s">
        <v>7101</v>
      </c>
      <c r="C927" s="2" t="s">
        <v>2506</v>
      </c>
      <c r="D927" s="2" t="s">
        <v>2505</v>
      </c>
      <c r="E927" s="4">
        <v>43971</v>
      </c>
      <c r="F927" s="4">
        <v>44012</v>
      </c>
      <c r="G927" s="2" t="s">
        <v>544</v>
      </c>
      <c r="H927" s="2" t="s">
        <v>4316</v>
      </c>
      <c r="I927" s="17">
        <v>319908.59999999998</v>
      </c>
      <c r="J927" s="2" t="s">
        <v>542</v>
      </c>
      <c r="K927" s="4">
        <v>43984</v>
      </c>
      <c r="L927" s="17">
        <v>319908.59999999998</v>
      </c>
      <c r="M927" s="2" t="s">
        <v>1955</v>
      </c>
      <c r="N927" s="17">
        <f>VLOOKUP(A927,[1]Sheet2!$B$1:$C$1336,2,FALSE)</f>
        <v>319908.59999999998</v>
      </c>
      <c r="O927" s="37" t="e">
        <f>VLOOKUP(A927,PV_CF!$A$2:$K$1853,4,FALSE)</f>
        <v>#N/A</v>
      </c>
    </row>
    <row r="928" spans="1:15" hidden="1">
      <c r="A928" s="2" t="s">
        <v>7092</v>
      </c>
      <c r="B928" s="2" t="s">
        <v>7091</v>
      </c>
      <c r="C928" s="2" t="s">
        <v>2673</v>
      </c>
      <c r="D928" s="2" t="s">
        <v>2672</v>
      </c>
      <c r="E928" s="4">
        <v>44105</v>
      </c>
      <c r="F928" s="4">
        <v>43981</v>
      </c>
      <c r="G928" s="2" t="s">
        <v>7100</v>
      </c>
      <c r="H928" s="2" t="s">
        <v>4316</v>
      </c>
      <c r="I928" s="17">
        <v>30000</v>
      </c>
      <c r="J928" s="2" t="s">
        <v>7099</v>
      </c>
      <c r="K928" s="4">
        <v>43983</v>
      </c>
      <c r="L928" s="17">
        <v>30000</v>
      </c>
      <c r="M928" s="2" t="s">
        <v>1955</v>
      </c>
      <c r="N928" s="17">
        <f>VLOOKUP(A928,[1]Sheet2!$B$1:$C$1336,2,FALSE)</f>
        <v>150000</v>
      </c>
      <c r="O928" s="37">
        <f>VLOOKUP(A928,PV_CF!$A$2:$K$1853,4,FALSE)</f>
        <v>44008</v>
      </c>
    </row>
    <row r="929" spans="1:15" hidden="1">
      <c r="A929" s="2" t="s">
        <v>7092</v>
      </c>
      <c r="B929" s="2" t="s">
        <v>7091</v>
      </c>
      <c r="C929" s="2" t="s">
        <v>2673</v>
      </c>
      <c r="D929" s="2" t="s">
        <v>2672</v>
      </c>
      <c r="E929" s="4">
        <v>44105</v>
      </c>
      <c r="F929" s="4">
        <v>44012</v>
      </c>
      <c r="G929" s="2" t="s">
        <v>7098</v>
      </c>
      <c r="H929" s="2" t="s">
        <v>4316</v>
      </c>
      <c r="I929" s="17">
        <v>30000</v>
      </c>
      <c r="J929" s="2" t="s">
        <v>7097</v>
      </c>
      <c r="K929" s="4">
        <v>44046</v>
      </c>
      <c r="L929" s="17">
        <v>30000</v>
      </c>
      <c r="M929" s="2" t="s">
        <v>1955</v>
      </c>
      <c r="N929" s="17">
        <f>VLOOKUP(A929,[1]Sheet2!$B$1:$C$1336,2,FALSE)</f>
        <v>150000</v>
      </c>
      <c r="O929" s="37">
        <f>VLOOKUP(A929,PV_CF!$A$2:$K$1853,4,FALSE)</f>
        <v>44008</v>
      </c>
    </row>
    <row r="930" spans="1:15" hidden="1">
      <c r="A930" s="2" t="s">
        <v>7092</v>
      </c>
      <c r="B930" s="2" t="s">
        <v>7091</v>
      </c>
      <c r="C930" s="2" t="s">
        <v>2673</v>
      </c>
      <c r="D930" s="2" t="s">
        <v>2672</v>
      </c>
      <c r="E930" s="4">
        <v>44105</v>
      </c>
      <c r="F930" s="4">
        <v>44043</v>
      </c>
      <c r="G930" s="2" t="s">
        <v>7096</v>
      </c>
      <c r="H930" s="2" t="s">
        <v>4316</v>
      </c>
      <c r="I930" s="17">
        <v>30000</v>
      </c>
      <c r="J930" s="2" t="s">
        <v>7095</v>
      </c>
      <c r="K930" s="4">
        <v>44046</v>
      </c>
      <c r="L930" s="17">
        <v>30000</v>
      </c>
      <c r="M930" s="2" t="s">
        <v>1955</v>
      </c>
      <c r="N930" s="17">
        <f>VLOOKUP(A930,[1]Sheet2!$B$1:$C$1336,2,FALSE)</f>
        <v>150000</v>
      </c>
      <c r="O930" s="37">
        <f>VLOOKUP(A930,PV_CF!$A$2:$K$1853,4,FALSE)</f>
        <v>44008</v>
      </c>
    </row>
    <row r="931" spans="1:15" hidden="1">
      <c r="A931" s="2" t="s">
        <v>7092</v>
      </c>
      <c r="B931" s="2" t="s">
        <v>7091</v>
      </c>
      <c r="C931" s="2" t="s">
        <v>2673</v>
      </c>
      <c r="D931" s="2" t="s">
        <v>2672</v>
      </c>
      <c r="E931" s="4">
        <v>44105</v>
      </c>
      <c r="F931" s="4">
        <v>44074</v>
      </c>
      <c r="G931" s="2" t="s">
        <v>7094</v>
      </c>
      <c r="H931" s="2" t="s">
        <v>4316</v>
      </c>
      <c r="I931" s="17">
        <v>30000</v>
      </c>
      <c r="J931" s="2" t="s">
        <v>7093</v>
      </c>
      <c r="K931" s="4">
        <v>44137</v>
      </c>
      <c r="L931" s="17">
        <v>30000</v>
      </c>
      <c r="M931" s="2" t="s">
        <v>1955</v>
      </c>
      <c r="N931" s="17">
        <f>VLOOKUP(A931,[1]Sheet2!$B$1:$C$1336,2,FALSE)</f>
        <v>150000</v>
      </c>
      <c r="O931" s="37">
        <f>VLOOKUP(A931,PV_CF!$A$2:$K$1853,4,FALSE)</f>
        <v>44008</v>
      </c>
    </row>
    <row r="932" spans="1:15" hidden="1">
      <c r="A932" s="2" t="s">
        <v>7092</v>
      </c>
      <c r="B932" s="2" t="s">
        <v>7091</v>
      </c>
      <c r="C932" s="2" t="s">
        <v>2673</v>
      </c>
      <c r="D932" s="2" t="s">
        <v>2672</v>
      </c>
      <c r="E932" s="4">
        <v>44105</v>
      </c>
      <c r="F932" s="4">
        <v>44134</v>
      </c>
      <c r="G932" s="2" t="s">
        <v>7090</v>
      </c>
      <c r="H932" s="2" t="s">
        <v>4316</v>
      </c>
      <c r="I932" s="17">
        <v>30000</v>
      </c>
      <c r="J932" s="2" t="s">
        <v>7089</v>
      </c>
      <c r="K932" s="4">
        <v>44137</v>
      </c>
      <c r="L932" s="17">
        <v>30000</v>
      </c>
      <c r="M932" s="2" t="s">
        <v>1955</v>
      </c>
      <c r="N932" s="17">
        <f>VLOOKUP(A932,[1]Sheet2!$B$1:$C$1336,2,FALSE)</f>
        <v>150000</v>
      </c>
      <c r="O932" s="37">
        <f>VLOOKUP(A932,PV_CF!$A$2:$K$1853,4,FALSE)</f>
        <v>44008</v>
      </c>
    </row>
    <row r="933" spans="1:15" hidden="1">
      <c r="A933" s="2" t="s">
        <v>520</v>
      </c>
      <c r="B933" s="2" t="s">
        <v>7088</v>
      </c>
      <c r="C933" s="2" t="s">
        <v>4681</v>
      </c>
      <c r="D933" s="2" t="s">
        <v>4680</v>
      </c>
      <c r="E933" s="4">
        <v>43972</v>
      </c>
      <c r="F933" s="4">
        <v>43981</v>
      </c>
      <c r="G933" s="2" t="s">
        <v>7087</v>
      </c>
      <c r="H933" s="2" t="s">
        <v>4316</v>
      </c>
      <c r="I933" s="17">
        <v>480000</v>
      </c>
      <c r="J933" s="2" t="s">
        <v>519</v>
      </c>
      <c r="K933" s="4">
        <v>43983</v>
      </c>
      <c r="L933" s="17">
        <v>480000</v>
      </c>
      <c r="M933" s="2" t="s">
        <v>1955</v>
      </c>
      <c r="N933" s="17">
        <f>VLOOKUP(A933,[1]Sheet2!$B$1:$C$1336,2,FALSE)</f>
        <v>480000</v>
      </c>
      <c r="O933" s="37" t="e">
        <f>VLOOKUP(A933,PV_CF!$A$2:$K$1853,4,FALSE)</f>
        <v>#N/A</v>
      </c>
    </row>
    <row r="934" spans="1:15" hidden="1">
      <c r="A934" s="2" t="s">
        <v>7084</v>
      </c>
      <c r="B934" s="2" t="s">
        <v>7083</v>
      </c>
      <c r="C934" s="2" t="s">
        <v>7082</v>
      </c>
      <c r="D934" s="2" t="s">
        <v>7081</v>
      </c>
      <c r="E934" s="4">
        <v>43973</v>
      </c>
      <c r="F934" s="4">
        <v>44012</v>
      </c>
      <c r="G934" s="2" t="s">
        <v>7086</v>
      </c>
      <c r="H934" s="2" t="s">
        <v>5071</v>
      </c>
      <c r="I934" s="17">
        <v>80000</v>
      </c>
      <c r="J934" s="2" t="s">
        <v>7085</v>
      </c>
      <c r="K934" s="4">
        <v>44013</v>
      </c>
      <c r="L934" s="17">
        <v>80000</v>
      </c>
      <c r="M934" s="2" t="s">
        <v>1955</v>
      </c>
      <c r="N934" s="17">
        <f>VLOOKUP(A934,[1]Sheet2!$B$1:$C$1336,2,FALSE)</f>
        <v>160000</v>
      </c>
      <c r="O934" s="37">
        <f>VLOOKUP(A934,PV_CF!$A$2:$K$1853,4,FALSE)</f>
        <v>44036</v>
      </c>
    </row>
    <row r="935" spans="1:15" hidden="1">
      <c r="A935" s="2" t="s">
        <v>7084</v>
      </c>
      <c r="B935" s="2" t="s">
        <v>7083</v>
      </c>
      <c r="C935" s="2" t="s">
        <v>7082</v>
      </c>
      <c r="D935" s="2" t="s">
        <v>7081</v>
      </c>
      <c r="E935" s="4">
        <v>43973</v>
      </c>
      <c r="F935" s="4">
        <v>44043</v>
      </c>
      <c r="G935" s="2" t="s">
        <v>7080</v>
      </c>
      <c r="H935" s="2" t="s">
        <v>5071</v>
      </c>
      <c r="I935" s="17">
        <v>80000</v>
      </c>
      <c r="J935" s="2" t="s">
        <v>7079</v>
      </c>
      <c r="K935" s="4">
        <v>44046</v>
      </c>
      <c r="L935" s="17">
        <v>80000</v>
      </c>
      <c r="M935" s="2" t="s">
        <v>1955</v>
      </c>
      <c r="N935" s="17">
        <f>VLOOKUP(A935,[1]Sheet2!$B$1:$C$1336,2,FALSE)</f>
        <v>160000</v>
      </c>
      <c r="O935" s="37">
        <f>VLOOKUP(A935,PV_CF!$A$2:$K$1853,4,FALSE)</f>
        <v>44036</v>
      </c>
    </row>
    <row r="936" spans="1:15" hidden="1">
      <c r="A936" s="2" t="s">
        <v>172</v>
      </c>
      <c r="B936" s="2" t="s">
        <v>168</v>
      </c>
      <c r="C936" s="2" t="s">
        <v>6860</v>
      </c>
      <c r="D936" s="2" t="s">
        <v>6859</v>
      </c>
      <c r="E936" s="4">
        <v>43972</v>
      </c>
      <c r="F936" s="4">
        <v>43981</v>
      </c>
      <c r="G936" s="2" t="s">
        <v>7078</v>
      </c>
      <c r="H936" s="2" t="s">
        <v>4316</v>
      </c>
      <c r="I936" s="17">
        <v>463000</v>
      </c>
      <c r="J936" s="2" t="s">
        <v>605</v>
      </c>
      <c r="K936" s="4">
        <v>44013</v>
      </c>
      <c r="L936" s="17">
        <v>463000</v>
      </c>
      <c r="M936" s="2" t="s">
        <v>1955</v>
      </c>
      <c r="N936" s="17">
        <f>VLOOKUP(A936,[1]Sheet2!$B$1:$C$1336,2,FALSE)</f>
        <v>463000</v>
      </c>
      <c r="O936" s="37">
        <f>VLOOKUP(A936,PV_CF!$A$2:$K$1853,4,FALSE)</f>
        <v>44036</v>
      </c>
    </row>
    <row r="937" spans="1:15" hidden="1">
      <c r="A937" s="2" t="s">
        <v>525</v>
      </c>
      <c r="B937" s="2" t="s">
        <v>7077</v>
      </c>
      <c r="C937" s="2" t="s">
        <v>4681</v>
      </c>
      <c r="D937" s="2" t="s">
        <v>4680</v>
      </c>
      <c r="E937" s="4">
        <v>43972</v>
      </c>
      <c r="F937" s="4">
        <v>43981</v>
      </c>
      <c r="G937" s="2" t="s">
        <v>7076</v>
      </c>
      <c r="H937" s="2" t="s">
        <v>4316</v>
      </c>
      <c r="I937" s="17">
        <v>376000</v>
      </c>
      <c r="J937" s="2" t="s">
        <v>524</v>
      </c>
      <c r="K937" s="4">
        <v>43983</v>
      </c>
      <c r="L937" s="17">
        <v>376000</v>
      </c>
      <c r="M937" s="2" t="s">
        <v>1955</v>
      </c>
      <c r="N937" s="17">
        <f>VLOOKUP(A937,[1]Sheet2!$B$1:$C$1336,2,FALSE)</f>
        <v>376000</v>
      </c>
      <c r="O937" s="37">
        <f>VLOOKUP(A937,PV_CF!$A$2:$K$1853,4,FALSE)</f>
        <v>44008</v>
      </c>
    </row>
    <row r="938" spans="1:15" hidden="1">
      <c r="A938" s="2" t="s">
        <v>7074</v>
      </c>
      <c r="B938" s="2" t="s">
        <v>7073</v>
      </c>
      <c r="C938" s="2" t="s">
        <v>3813</v>
      </c>
      <c r="D938" s="2" t="s">
        <v>3812</v>
      </c>
      <c r="E938" s="4">
        <v>43972</v>
      </c>
      <c r="F938" s="4">
        <v>43980</v>
      </c>
      <c r="G938" s="2" t="s">
        <v>7075</v>
      </c>
      <c r="H938" s="2" t="s">
        <v>4421</v>
      </c>
      <c r="I938" s="17">
        <v>188320</v>
      </c>
      <c r="J938" s="2" t="s">
        <v>737</v>
      </c>
      <c r="K938" s="4">
        <v>44046</v>
      </c>
      <c r="L938" s="17">
        <v>188320</v>
      </c>
      <c r="M938" s="2" t="s">
        <v>1955</v>
      </c>
      <c r="N938" s="17">
        <f>VLOOKUP(A938,[1]Sheet2!$B$1:$C$1336,2,FALSE)</f>
        <v>470800</v>
      </c>
      <c r="O938" s="37">
        <f>VLOOKUP(A938,PV_CF!$A$2:$K$1853,4,FALSE)</f>
        <v>44071</v>
      </c>
    </row>
    <row r="939" spans="1:15" hidden="1">
      <c r="A939" s="2" t="s">
        <v>7074</v>
      </c>
      <c r="B939" s="2" t="s">
        <v>7073</v>
      </c>
      <c r="C939" s="2" t="s">
        <v>3813</v>
      </c>
      <c r="D939" s="2" t="s">
        <v>3812</v>
      </c>
      <c r="E939" s="4">
        <v>43972</v>
      </c>
      <c r="F939" s="4">
        <v>44043</v>
      </c>
      <c r="G939" s="2" t="s">
        <v>7072</v>
      </c>
      <c r="H939" s="2" t="s">
        <v>4421</v>
      </c>
      <c r="I939" s="17">
        <v>282480</v>
      </c>
      <c r="J939" s="2" t="s">
        <v>741</v>
      </c>
      <c r="K939" s="4">
        <v>44046</v>
      </c>
      <c r="L939" s="17">
        <v>282480</v>
      </c>
      <c r="M939" s="2" t="s">
        <v>1955</v>
      </c>
      <c r="N939" s="17">
        <f>VLOOKUP(A939,[1]Sheet2!$B$1:$C$1336,2,FALSE)</f>
        <v>470800</v>
      </c>
      <c r="O939" s="37">
        <f>VLOOKUP(A939,PV_CF!$A$2:$K$1853,4,FALSE)</f>
        <v>44071</v>
      </c>
    </row>
    <row r="940" spans="1:15" hidden="1">
      <c r="A940" s="2" t="s">
        <v>610</v>
      </c>
      <c r="B940" s="2" t="s">
        <v>7071</v>
      </c>
      <c r="C940" s="2" t="s">
        <v>2096</v>
      </c>
      <c r="D940" s="2" t="s">
        <v>2095</v>
      </c>
      <c r="E940" s="4">
        <v>43973</v>
      </c>
      <c r="F940" s="4">
        <v>43980</v>
      </c>
      <c r="G940" s="2" t="s">
        <v>611</v>
      </c>
      <c r="H940" s="2" t="s">
        <v>4305</v>
      </c>
      <c r="I940" s="17">
        <v>69550</v>
      </c>
      <c r="J940" s="2" t="s">
        <v>609</v>
      </c>
      <c r="K940" s="4">
        <v>44013</v>
      </c>
      <c r="L940" s="17">
        <v>69550</v>
      </c>
      <c r="M940" s="2" t="s">
        <v>1955</v>
      </c>
      <c r="N940" s="17">
        <f>VLOOKUP(A940,[1]Sheet2!$B$1:$C$1336,2,FALSE)</f>
        <v>69550</v>
      </c>
      <c r="O940" s="37">
        <f>VLOOKUP(A940,PV_CF!$A$2:$K$1853,4,FALSE)</f>
        <v>44036</v>
      </c>
    </row>
    <row r="941" spans="1:15" hidden="1">
      <c r="A941" s="2" t="s">
        <v>614</v>
      </c>
      <c r="B941" s="2" t="s">
        <v>7070</v>
      </c>
      <c r="C941" s="2" t="s">
        <v>3296</v>
      </c>
      <c r="D941" s="2" t="s">
        <v>3295</v>
      </c>
      <c r="E941" s="4">
        <v>43973</v>
      </c>
      <c r="F941" s="4">
        <v>43980</v>
      </c>
      <c r="G941" s="2" t="s">
        <v>7069</v>
      </c>
      <c r="H941" s="2" t="s">
        <v>4959</v>
      </c>
      <c r="I941" s="17">
        <v>4000</v>
      </c>
      <c r="J941" s="2" t="s">
        <v>613</v>
      </c>
      <c r="K941" s="4">
        <v>44013</v>
      </c>
      <c r="L941" s="17">
        <v>4000</v>
      </c>
      <c r="M941" s="2" t="s">
        <v>1955</v>
      </c>
      <c r="N941" s="17">
        <f>VLOOKUP(A941,[1]Sheet2!$B$1:$C$1336,2,FALSE)</f>
        <v>4000</v>
      </c>
      <c r="O941" s="37">
        <f>VLOOKUP(A941,PV_CF!$A$2:$K$1853,4,FALSE)</f>
        <v>44036</v>
      </c>
    </row>
    <row r="942" spans="1:15" hidden="1">
      <c r="A942" s="2" t="s">
        <v>7066</v>
      </c>
      <c r="B942" s="2" t="s">
        <v>7065</v>
      </c>
      <c r="C942" s="2" t="s">
        <v>3786</v>
      </c>
      <c r="D942" s="2" t="s">
        <v>3785</v>
      </c>
      <c r="E942" s="4">
        <v>43983</v>
      </c>
      <c r="F942" s="4">
        <v>43991</v>
      </c>
      <c r="G942" s="2" t="s">
        <v>7068</v>
      </c>
      <c r="H942" s="2" t="s">
        <v>4690</v>
      </c>
      <c r="I942" s="17">
        <v>1092000</v>
      </c>
      <c r="J942" s="2" t="s">
        <v>7067</v>
      </c>
      <c r="K942" s="4">
        <v>44013</v>
      </c>
      <c r="L942" s="17">
        <v>1092000</v>
      </c>
      <c r="M942" s="2" t="s">
        <v>1955</v>
      </c>
      <c r="N942" s="17">
        <f>VLOOKUP(A942,[1]Sheet2!$B$1:$C$1336,2,FALSE)</f>
        <v>1820000</v>
      </c>
      <c r="O942" s="37">
        <f>VLOOKUP(A942,PV_CF!$A$2:$K$1853,4,FALSE)</f>
        <v>44022</v>
      </c>
    </row>
    <row r="943" spans="1:15" hidden="1">
      <c r="A943" s="2" t="s">
        <v>7066</v>
      </c>
      <c r="B943" s="2" t="s">
        <v>7065</v>
      </c>
      <c r="C943" s="2" t="s">
        <v>3786</v>
      </c>
      <c r="D943" s="2" t="s">
        <v>3785</v>
      </c>
      <c r="E943" s="4">
        <v>43983</v>
      </c>
      <c r="F943" s="4">
        <v>44069</v>
      </c>
      <c r="G943" s="2" t="s">
        <v>7064</v>
      </c>
      <c r="H943" s="2" t="s">
        <v>4690</v>
      </c>
      <c r="I943" s="17">
        <v>728000</v>
      </c>
      <c r="J943" s="2" t="s">
        <v>7063</v>
      </c>
      <c r="K943" s="4">
        <v>44089</v>
      </c>
      <c r="L943" s="17">
        <v>728000</v>
      </c>
      <c r="M943" s="2" t="s">
        <v>1955</v>
      </c>
      <c r="N943" s="17">
        <f>VLOOKUP(A943,[1]Sheet2!$B$1:$C$1336,2,FALSE)</f>
        <v>1820000</v>
      </c>
      <c r="O943" s="37">
        <f>VLOOKUP(A943,PV_CF!$A$2:$K$1853,4,FALSE)</f>
        <v>44022</v>
      </c>
    </row>
    <row r="944" spans="1:15" hidden="1">
      <c r="A944" s="2" t="s">
        <v>548</v>
      </c>
      <c r="B944" s="2" t="s">
        <v>7062</v>
      </c>
      <c r="C944" s="2" t="s">
        <v>7061</v>
      </c>
      <c r="D944" s="2" t="s">
        <v>7060</v>
      </c>
      <c r="E944" s="4">
        <v>43976</v>
      </c>
      <c r="F944" s="4">
        <v>43984</v>
      </c>
      <c r="G944" s="2" t="s">
        <v>7059</v>
      </c>
      <c r="H944" s="2" t="s">
        <v>4316</v>
      </c>
      <c r="I944" s="17">
        <v>20000</v>
      </c>
      <c r="J944" s="2" t="s">
        <v>547</v>
      </c>
      <c r="K944" s="4">
        <v>43984</v>
      </c>
      <c r="L944" s="17">
        <v>20000</v>
      </c>
      <c r="M944" s="2" t="s">
        <v>1955</v>
      </c>
      <c r="N944" s="17">
        <f>VLOOKUP(A944,[1]Sheet2!$B$1:$C$1336,2,FALSE)</f>
        <v>20000</v>
      </c>
      <c r="O944" s="37">
        <f>VLOOKUP(A944,PV_CF!$A$2:$K$1853,4,FALSE)</f>
        <v>44008</v>
      </c>
    </row>
    <row r="945" spans="1:15" hidden="1">
      <c r="A945" s="2" t="s">
        <v>7058</v>
      </c>
      <c r="B945" s="2" t="s">
        <v>7057</v>
      </c>
      <c r="C945" s="2" t="s">
        <v>6071</v>
      </c>
      <c r="D945" s="2" t="s">
        <v>6070</v>
      </c>
      <c r="E945" s="4">
        <v>43976</v>
      </c>
      <c r="F945" s="4">
        <v>43987</v>
      </c>
      <c r="G945" s="2" t="s">
        <v>7056</v>
      </c>
      <c r="H945" s="2" t="s">
        <v>4356</v>
      </c>
      <c r="I945" s="17">
        <v>88600</v>
      </c>
      <c r="J945" s="2" t="s">
        <v>7055</v>
      </c>
      <c r="K945" s="4">
        <v>44046</v>
      </c>
      <c r="L945" s="17">
        <v>88600</v>
      </c>
      <c r="M945" s="2" t="s">
        <v>1955</v>
      </c>
      <c r="N945" s="17">
        <f>VLOOKUP(A945,[1]Sheet2!$B$1:$C$1336,2,FALSE)</f>
        <v>88600</v>
      </c>
      <c r="O945" s="37">
        <f>VLOOKUP(A945,PV_CF!$A$2:$K$1853,4,FALSE)</f>
        <v>44057</v>
      </c>
    </row>
    <row r="946" spans="1:15" hidden="1">
      <c r="A946" s="2" t="s">
        <v>7030</v>
      </c>
      <c r="B946" s="2" t="s">
        <v>7029</v>
      </c>
      <c r="C946" s="2" t="s">
        <v>7028</v>
      </c>
      <c r="D946" s="2" t="s">
        <v>7027</v>
      </c>
      <c r="E946" s="4">
        <v>44105</v>
      </c>
      <c r="F946" s="4">
        <v>43987</v>
      </c>
      <c r="G946" s="2" t="s">
        <v>7054</v>
      </c>
      <c r="H946" s="2" t="s">
        <v>4322</v>
      </c>
      <c r="I946" s="17">
        <v>3566.31</v>
      </c>
      <c r="J946" s="2" t="s">
        <v>7053</v>
      </c>
      <c r="K946" s="4">
        <v>44046</v>
      </c>
      <c r="L946" s="17">
        <v>3566.31</v>
      </c>
      <c r="M946" s="2" t="s">
        <v>1955</v>
      </c>
      <c r="N946" s="17">
        <f>VLOOKUP(A946,[1]Sheet2!$B$1:$C$1336,2,FALSE)</f>
        <v>39229.410000000003</v>
      </c>
      <c r="O946" s="37">
        <f>VLOOKUP(A946,PV_CF!$A$2:$K$1853,4,FALSE)</f>
        <v>44071</v>
      </c>
    </row>
    <row r="947" spans="1:15" hidden="1">
      <c r="A947" s="2" t="s">
        <v>7030</v>
      </c>
      <c r="B947" s="2" t="s">
        <v>7029</v>
      </c>
      <c r="C947" s="2" t="s">
        <v>7028</v>
      </c>
      <c r="D947" s="2" t="s">
        <v>7027</v>
      </c>
      <c r="E947" s="4">
        <v>44105</v>
      </c>
      <c r="F947" s="4">
        <v>44017</v>
      </c>
      <c r="G947" s="2" t="s">
        <v>7052</v>
      </c>
      <c r="H947" s="2" t="s">
        <v>4322</v>
      </c>
      <c r="I947" s="17">
        <v>3566.31</v>
      </c>
      <c r="J947" s="2" t="s">
        <v>7051</v>
      </c>
      <c r="K947" s="4">
        <v>44046</v>
      </c>
      <c r="L947" s="17">
        <v>3566.31</v>
      </c>
      <c r="M947" s="2" t="s">
        <v>1955</v>
      </c>
      <c r="N947" s="17">
        <f>VLOOKUP(A947,[1]Sheet2!$B$1:$C$1336,2,FALSE)</f>
        <v>39229.410000000003</v>
      </c>
      <c r="O947" s="37">
        <f>VLOOKUP(A947,PV_CF!$A$2:$K$1853,4,FALSE)</f>
        <v>44071</v>
      </c>
    </row>
    <row r="948" spans="1:15" hidden="1">
      <c r="A948" s="2" t="s">
        <v>7030</v>
      </c>
      <c r="B948" s="2" t="s">
        <v>7029</v>
      </c>
      <c r="C948" s="2" t="s">
        <v>7028</v>
      </c>
      <c r="D948" s="2" t="s">
        <v>7027</v>
      </c>
      <c r="E948" s="4">
        <v>44105</v>
      </c>
      <c r="F948" s="4">
        <v>44048</v>
      </c>
      <c r="G948" s="2" t="s">
        <v>7050</v>
      </c>
      <c r="H948" s="2" t="s">
        <v>4322</v>
      </c>
      <c r="I948" s="17">
        <v>3566.31</v>
      </c>
      <c r="J948" s="2" t="s">
        <v>7049</v>
      </c>
      <c r="K948" s="4">
        <v>44075</v>
      </c>
      <c r="L948" s="17">
        <v>3566.31</v>
      </c>
      <c r="M948" s="2" t="s">
        <v>1955</v>
      </c>
      <c r="N948" s="17">
        <f>VLOOKUP(A948,[1]Sheet2!$B$1:$C$1336,2,FALSE)</f>
        <v>39229.410000000003</v>
      </c>
      <c r="O948" s="37">
        <f>VLOOKUP(A948,PV_CF!$A$2:$K$1853,4,FALSE)</f>
        <v>44071</v>
      </c>
    </row>
    <row r="949" spans="1:15" hidden="1">
      <c r="A949" s="2" t="s">
        <v>7030</v>
      </c>
      <c r="B949" s="2" t="s">
        <v>7029</v>
      </c>
      <c r="C949" s="2" t="s">
        <v>7028</v>
      </c>
      <c r="D949" s="2" t="s">
        <v>7027</v>
      </c>
      <c r="E949" s="4">
        <v>44105</v>
      </c>
      <c r="F949" s="4">
        <v>44079</v>
      </c>
      <c r="G949" s="2" t="s">
        <v>7048</v>
      </c>
      <c r="H949" s="2" t="s">
        <v>4322</v>
      </c>
      <c r="I949" s="17">
        <v>3566.31</v>
      </c>
      <c r="J949" s="2" t="s">
        <v>7047</v>
      </c>
      <c r="K949" s="4">
        <v>44079</v>
      </c>
      <c r="L949" s="17">
        <v>3566.31</v>
      </c>
      <c r="M949" s="2" t="s">
        <v>1955</v>
      </c>
      <c r="N949" s="17">
        <f>VLOOKUP(A949,[1]Sheet2!$B$1:$C$1336,2,FALSE)</f>
        <v>39229.410000000003</v>
      </c>
      <c r="O949" s="37">
        <f>VLOOKUP(A949,PV_CF!$A$2:$K$1853,4,FALSE)</f>
        <v>44071</v>
      </c>
    </row>
    <row r="950" spans="1:15" hidden="1">
      <c r="A950" s="2" t="s">
        <v>7030</v>
      </c>
      <c r="B950" s="2" t="s">
        <v>7029</v>
      </c>
      <c r="C950" s="2" t="s">
        <v>7028</v>
      </c>
      <c r="D950" s="2" t="s">
        <v>7027</v>
      </c>
      <c r="E950" s="4">
        <v>44105</v>
      </c>
      <c r="F950" s="4">
        <v>44109</v>
      </c>
      <c r="G950" s="2" t="s">
        <v>7046</v>
      </c>
      <c r="H950" s="2" t="s">
        <v>4322</v>
      </c>
      <c r="I950" s="17">
        <v>3566.31</v>
      </c>
      <c r="J950" s="2" t="s">
        <v>7045</v>
      </c>
      <c r="K950" s="4">
        <v>44106</v>
      </c>
      <c r="L950" s="17">
        <v>3566.31</v>
      </c>
      <c r="M950" s="2" t="s">
        <v>1955</v>
      </c>
      <c r="N950" s="17">
        <f>VLOOKUP(A950,[1]Sheet2!$B$1:$C$1336,2,FALSE)</f>
        <v>39229.410000000003</v>
      </c>
      <c r="O950" s="37">
        <f>VLOOKUP(A950,PV_CF!$A$2:$K$1853,4,FALSE)</f>
        <v>44071</v>
      </c>
    </row>
    <row r="951" spans="1:15" hidden="1">
      <c r="A951" s="2" t="s">
        <v>7030</v>
      </c>
      <c r="B951" s="2" t="s">
        <v>7029</v>
      </c>
      <c r="C951" s="2" t="s">
        <v>7028</v>
      </c>
      <c r="D951" s="2" t="s">
        <v>7027</v>
      </c>
      <c r="E951" s="4">
        <v>44105</v>
      </c>
      <c r="F951" s="4">
        <v>44140</v>
      </c>
      <c r="G951" s="2" t="s">
        <v>7044</v>
      </c>
      <c r="H951" s="2" t="s">
        <v>4322</v>
      </c>
      <c r="I951" s="17">
        <v>3566.31</v>
      </c>
      <c r="J951" s="2" t="s">
        <v>7043</v>
      </c>
      <c r="K951" s="4">
        <v>44140</v>
      </c>
      <c r="L951" s="17">
        <v>3566.31</v>
      </c>
      <c r="M951" s="2" t="s">
        <v>1955</v>
      </c>
      <c r="N951" s="17">
        <f>VLOOKUP(A951,[1]Sheet2!$B$1:$C$1336,2,FALSE)</f>
        <v>39229.410000000003</v>
      </c>
      <c r="O951" s="37">
        <f>VLOOKUP(A951,PV_CF!$A$2:$K$1853,4,FALSE)</f>
        <v>44071</v>
      </c>
    </row>
    <row r="952" spans="1:15" hidden="1">
      <c r="A952" s="2" t="s">
        <v>7030</v>
      </c>
      <c r="B952" s="2" t="s">
        <v>7029</v>
      </c>
      <c r="C952" s="2" t="s">
        <v>7028</v>
      </c>
      <c r="D952" s="2" t="s">
        <v>7027</v>
      </c>
      <c r="E952" s="4">
        <v>44105</v>
      </c>
      <c r="F952" s="4">
        <v>44170</v>
      </c>
      <c r="G952" s="2" t="s">
        <v>7042</v>
      </c>
      <c r="H952" s="2" t="s">
        <v>4322</v>
      </c>
      <c r="I952" s="17">
        <v>3566.31</v>
      </c>
      <c r="J952" s="2" t="s">
        <v>7041</v>
      </c>
      <c r="K952" s="4">
        <v>44170</v>
      </c>
      <c r="L952" s="17">
        <v>3566.31</v>
      </c>
      <c r="M952" s="2" t="s">
        <v>1955</v>
      </c>
      <c r="N952" s="17">
        <f>VLOOKUP(A952,[1]Sheet2!$B$1:$C$1336,2,FALSE)</f>
        <v>39229.410000000003</v>
      </c>
      <c r="O952" s="37">
        <f>VLOOKUP(A952,PV_CF!$A$2:$K$1853,4,FALSE)</f>
        <v>44071</v>
      </c>
    </row>
    <row r="953" spans="1:15" hidden="1">
      <c r="A953" s="2" t="s">
        <v>7030</v>
      </c>
      <c r="B953" s="2" t="s">
        <v>7029</v>
      </c>
      <c r="C953" s="2" t="s">
        <v>7028</v>
      </c>
      <c r="D953" s="2" t="s">
        <v>7027</v>
      </c>
      <c r="E953" s="4">
        <v>44105</v>
      </c>
      <c r="F953" s="4">
        <v>44201</v>
      </c>
      <c r="G953" s="2" t="s">
        <v>7040</v>
      </c>
      <c r="H953" s="2" t="s">
        <v>4322</v>
      </c>
      <c r="I953" s="17">
        <v>3566.31</v>
      </c>
      <c r="J953" s="2" t="s">
        <v>7039</v>
      </c>
      <c r="K953" s="4">
        <v>44201</v>
      </c>
      <c r="L953" s="17">
        <v>3566.31</v>
      </c>
      <c r="M953" s="2" t="s">
        <v>1955</v>
      </c>
      <c r="N953" s="17">
        <f>VLOOKUP(A953,[1]Sheet2!$B$1:$C$1336,2,FALSE)</f>
        <v>39229.410000000003</v>
      </c>
      <c r="O953" s="37">
        <f>VLOOKUP(A953,PV_CF!$A$2:$K$1853,4,FALSE)</f>
        <v>44071</v>
      </c>
    </row>
    <row r="954" spans="1:15" hidden="1">
      <c r="A954" s="2" t="s">
        <v>7030</v>
      </c>
      <c r="B954" s="2" t="s">
        <v>7029</v>
      </c>
      <c r="C954" s="2" t="s">
        <v>7028</v>
      </c>
      <c r="D954" s="2" t="s">
        <v>7027</v>
      </c>
      <c r="E954" s="4">
        <v>44105</v>
      </c>
      <c r="F954" s="4">
        <v>44232</v>
      </c>
      <c r="G954" s="2" t="s">
        <v>7038</v>
      </c>
      <c r="H954" s="2" t="s">
        <v>4322</v>
      </c>
      <c r="I954" s="17">
        <v>3566.31</v>
      </c>
      <c r="J954" s="2" t="s">
        <v>7037</v>
      </c>
      <c r="K954" s="4">
        <v>44232</v>
      </c>
      <c r="L954" s="17">
        <v>3566.31</v>
      </c>
      <c r="M954" s="2" t="s">
        <v>1955</v>
      </c>
      <c r="N954" s="17">
        <f>VLOOKUP(A954,[1]Sheet2!$B$1:$C$1336,2,FALSE)</f>
        <v>39229.410000000003</v>
      </c>
      <c r="O954" s="37">
        <f>VLOOKUP(A954,PV_CF!$A$2:$K$1853,4,FALSE)</f>
        <v>44071</v>
      </c>
    </row>
    <row r="955" spans="1:15" hidden="1">
      <c r="A955" s="2" t="s">
        <v>7030</v>
      </c>
      <c r="B955" s="2" t="s">
        <v>7029</v>
      </c>
      <c r="C955" s="2" t="s">
        <v>7028</v>
      </c>
      <c r="D955" s="2" t="s">
        <v>7027</v>
      </c>
      <c r="E955" s="4">
        <v>44105</v>
      </c>
      <c r="F955" s="4">
        <v>44260</v>
      </c>
      <c r="G955" s="2" t="s">
        <v>7036</v>
      </c>
      <c r="H955" s="2" t="s">
        <v>4322</v>
      </c>
      <c r="I955" s="17">
        <v>3566.31</v>
      </c>
      <c r="J955" s="2" t="s">
        <v>7035</v>
      </c>
      <c r="K955" s="4">
        <v>44260</v>
      </c>
      <c r="L955" s="17">
        <v>3566.31</v>
      </c>
      <c r="M955" s="2" t="s">
        <v>1955</v>
      </c>
      <c r="N955" s="17">
        <f>VLOOKUP(A955,[1]Sheet2!$B$1:$C$1336,2,FALSE)</f>
        <v>39229.410000000003</v>
      </c>
      <c r="O955" s="37">
        <f>VLOOKUP(A955,PV_CF!$A$2:$K$1853,4,FALSE)</f>
        <v>44071</v>
      </c>
    </row>
    <row r="956" spans="1:15" hidden="1">
      <c r="A956" s="2" t="s">
        <v>7030</v>
      </c>
      <c r="B956" s="2" t="s">
        <v>7029</v>
      </c>
      <c r="C956" s="2" t="s">
        <v>7028</v>
      </c>
      <c r="D956" s="2" t="s">
        <v>7027</v>
      </c>
      <c r="E956" s="4">
        <v>44105</v>
      </c>
      <c r="F956" s="4">
        <v>44291</v>
      </c>
      <c r="G956" s="2" t="s">
        <v>7034</v>
      </c>
      <c r="H956" s="2" t="s">
        <v>4322</v>
      </c>
      <c r="I956" s="17">
        <v>3566.31</v>
      </c>
      <c r="J956" s="2" t="s">
        <v>7033</v>
      </c>
      <c r="K956" s="4">
        <v>44315</v>
      </c>
      <c r="L956" s="17">
        <v>3566.31</v>
      </c>
      <c r="M956" s="2" t="s">
        <v>1955</v>
      </c>
      <c r="N956" s="17">
        <f>VLOOKUP(A956,[1]Sheet2!$B$1:$C$1336,2,FALSE)</f>
        <v>39229.410000000003</v>
      </c>
      <c r="O956" s="37">
        <f>VLOOKUP(A956,PV_CF!$A$2:$K$1853,4,FALSE)</f>
        <v>44071</v>
      </c>
    </row>
    <row r="957" spans="1:15" hidden="1">
      <c r="A957" s="2" t="s">
        <v>7030</v>
      </c>
      <c r="B957" s="2" t="s">
        <v>7029</v>
      </c>
      <c r="C957" s="2" t="s">
        <v>7028</v>
      </c>
      <c r="D957" s="2" t="s">
        <v>7027</v>
      </c>
      <c r="E957" s="4">
        <v>44105</v>
      </c>
      <c r="F957" s="4">
        <v>43976</v>
      </c>
      <c r="G957" s="2" t="s">
        <v>7032</v>
      </c>
      <c r="H957" s="2" t="s">
        <v>4322</v>
      </c>
      <c r="I957" s="17">
        <v>-3566.31</v>
      </c>
      <c r="J957" s="2" t="s">
        <v>7031</v>
      </c>
      <c r="K957" s="4">
        <v>44201</v>
      </c>
      <c r="L957" s="17">
        <v>-3566.31</v>
      </c>
      <c r="M957" s="2" t="s">
        <v>1955</v>
      </c>
      <c r="N957" s="17">
        <f>VLOOKUP(A957,[1]Sheet2!$B$1:$C$1336,2,FALSE)</f>
        <v>39229.410000000003</v>
      </c>
      <c r="O957" s="37">
        <f>VLOOKUP(A957,PV_CF!$A$2:$K$1853,4,FALSE)</f>
        <v>44071</v>
      </c>
    </row>
    <row r="958" spans="1:15" hidden="1">
      <c r="A958" s="2" t="s">
        <v>7030</v>
      </c>
      <c r="B958" s="2" t="s">
        <v>7029</v>
      </c>
      <c r="C958" s="2" t="s">
        <v>7028</v>
      </c>
      <c r="D958" s="2" t="s">
        <v>7027</v>
      </c>
      <c r="E958" s="4">
        <v>44105</v>
      </c>
      <c r="F958" s="4">
        <v>43976</v>
      </c>
      <c r="G958" s="2" t="s">
        <v>7026</v>
      </c>
      <c r="H958" s="2" t="s">
        <v>4322</v>
      </c>
      <c r="I958" s="17">
        <v>3566.31</v>
      </c>
      <c r="J958" s="2" t="s">
        <v>7025</v>
      </c>
      <c r="K958" s="4">
        <v>44201</v>
      </c>
      <c r="L958" s="17">
        <v>3566.31</v>
      </c>
      <c r="M958" s="2" t="s">
        <v>1955</v>
      </c>
      <c r="N958" s="17">
        <f>VLOOKUP(A958,[1]Sheet2!$B$1:$C$1336,2,FALSE)</f>
        <v>39229.410000000003</v>
      </c>
      <c r="O958" s="37">
        <f>VLOOKUP(A958,PV_CF!$A$2:$K$1853,4,FALSE)</f>
        <v>44071</v>
      </c>
    </row>
    <row r="959" spans="1:15" hidden="1">
      <c r="A959" s="2" t="s">
        <v>7024</v>
      </c>
      <c r="B959" s="2" t="s">
        <v>7023</v>
      </c>
      <c r="C959" s="2" t="s">
        <v>2529</v>
      </c>
      <c r="D959" s="2" t="s">
        <v>2528</v>
      </c>
      <c r="E959" s="4">
        <v>43976</v>
      </c>
      <c r="F959" s="4">
        <v>43984</v>
      </c>
      <c r="G959" s="2" t="s">
        <v>7022</v>
      </c>
      <c r="H959" s="2" t="s">
        <v>4941</v>
      </c>
      <c r="I959" s="17">
        <v>27000</v>
      </c>
      <c r="J959" s="2" t="s">
        <v>7021</v>
      </c>
      <c r="K959" s="4">
        <v>43984</v>
      </c>
      <c r="L959" s="17">
        <v>27000</v>
      </c>
      <c r="M959" s="2" t="s">
        <v>1955</v>
      </c>
      <c r="N959" s="17">
        <f>VLOOKUP(A959,[1]Sheet2!$B$1:$C$1336,2,FALSE)</f>
        <v>27000</v>
      </c>
      <c r="O959" s="37">
        <f>VLOOKUP(A959,PV_CF!$A$2:$K$1853,4,FALSE)</f>
        <v>44008</v>
      </c>
    </row>
    <row r="960" spans="1:15" hidden="1">
      <c r="A960" s="2" t="s">
        <v>7018</v>
      </c>
      <c r="B960" s="2" t="s">
        <v>7017</v>
      </c>
      <c r="C960" s="2" t="s">
        <v>7016</v>
      </c>
      <c r="D960" s="2" t="s">
        <v>7015</v>
      </c>
      <c r="E960" s="4">
        <v>43976</v>
      </c>
      <c r="F960" s="4">
        <v>44012</v>
      </c>
      <c r="G960" s="2" t="s">
        <v>7020</v>
      </c>
      <c r="H960" s="2" t="s">
        <v>4941</v>
      </c>
      <c r="I960" s="17">
        <v>25200</v>
      </c>
      <c r="J960" s="2" t="s">
        <v>7019</v>
      </c>
      <c r="K960" s="4">
        <v>44004</v>
      </c>
      <c r="L960" s="17">
        <v>25200</v>
      </c>
      <c r="M960" s="2" t="s">
        <v>1955</v>
      </c>
      <c r="N960" s="17">
        <f>VLOOKUP(A960,[1]Sheet2!$B$1:$C$1336,2,FALSE)</f>
        <v>37800</v>
      </c>
      <c r="O960" s="37">
        <f>VLOOKUP(A960,PV_CF!$A$2:$K$1853,4,FALSE)</f>
        <v>44012</v>
      </c>
    </row>
    <row r="961" spans="1:15" hidden="1">
      <c r="A961" s="2" t="s">
        <v>7018</v>
      </c>
      <c r="B961" s="2" t="s">
        <v>7017</v>
      </c>
      <c r="C961" s="2" t="s">
        <v>7016</v>
      </c>
      <c r="D961" s="2" t="s">
        <v>7015</v>
      </c>
      <c r="E961" s="4">
        <v>43976</v>
      </c>
      <c r="F961" s="4">
        <v>44043</v>
      </c>
      <c r="G961" s="2" t="s">
        <v>7014</v>
      </c>
      <c r="H961" s="2" t="s">
        <v>4941</v>
      </c>
      <c r="I961" s="17">
        <v>12600</v>
      </c>
      <c r="J961" s="2" t="s">
        <v>7013</v>
      </c>
      <c r="K961" s="4">
        <v>44041</v>
      </c>
      <c r="L961" s="17">
        <v>12600</v>
      </c>
      <c r="M961" s="2" t="s">
        <v>1955</v>
      </c>
      <c r="N961" s="17">
        <f>VLOOKUP(A961,[1]Sheet2!$B$1:$C$1336,2,FALSE)</f>
        <v>37800</v>
      </c>
      <c r="O961" s="37">
        <f>VLOOKUP(A961,PV_CF!$A$2:$K$1853,4,FALSE)</f>
        <v>44012</v>
      </c>
    </row>
    <row r="962" spans="1:15" hidden="1">
      <c r="A962" s="2" t="s">
        <v>530</v>
      </c>
      <c r="B962" s="2" t="s">
        <v>7012</v>
      </c>
      <c r="C962" s="2" t="s">
        <v>3296</v>
      </c>
      <c r="D962" s="2" t="s">
        <v>3295</v>
      </c>
      <c r="E962" s="4">
        <v>43977</v>
      </c>
      <c r="F962" s="4">
        <v>43980</v>
      </c>
      <c r="G962" s="2" t="s">
        <v>7011</v>
      </c>
      <c r="H962" s="2" t="s">
        <v>4959</v>
      </c>
      <c r="I962" s="17">
        <v>7000</v>
      </c>
      <c r="J962" s="2" t="s">
        <v>529</v>
      </c>
      <c r="K962" s="4">
        <v>43983</v>
      </c>
      <c r="L962" s="17">
        <v>7000</v>
      </c>
      <c r="M962" s="2" t="s">
        <v>1955</v>
      </c>
      <c r="N962" s="17">
        <f>VLOOKUP(A962,[1]Sheet2!$B$1:$C$1336,2,FALSE)</f>
        <v>7000</v>
      </c>
      <c r="O962" s="37">
        <f>VLOOKUP(A962,PV_CF!$A$2:$K$1853,4,FALSE)</f>
        <v>44008</v>
      </c>
    </row>
    <row r="963" spans="1:15" hidden="1">
      <c r="A963" s="2" t="s">
        <v>7000</v>
      </c>
      <c r="B963" s="2" t="s">
        <v>6999</v>
      </c>
      <c r="C963" s="2" t="s">
        <v>2514</v>
      </c>
      <c r="D963" s="2" t="s">
        <v>2513</v>
      </c>
      <c r="E963" s="4">
        <v>44105</v>
      </c>
      <c r="F963" s="4">
        <v>44007</v>
      </c>
      <c r="G963" s="2" t="s">
        <v>7010</v>
      </c>
      <c r="H963" s="2" t="s">
        <v>5046</v>
      </c>
      <c r="I963" s="17">
        <v>25000</v>
      </c>
      <c r="J963" s="2" t="s">
        <v>7009</v>
      </c>
      <c r="K963" s="4">
        <v>44005</v>
      </c>
      <c r="L963" s="17">
        <v>25000</v>
      </c>
      <c r="M963" s="2" t="s">
        <v>1955</v>
      </c>
      <c r="N963" s="17">
        <f>VLOOKUP(A963,[1]Sheet2!$B$1:$C$1336,2,FALSE)</f>
        <v>150000</v>
      </c>
      <c r="O963" s="37">
        <f>VLOOKUP(A963,PV_CF!$A$2:$K$1853,4,FALSE)</f>
        <v>44012</v>
      </c>
    </row>
    <row r="964" spans="1:15" hidden="1">
      <c r="A964" s="2" t="s">
        <v>7000</v>
      </c>
      <c r="B964" s="2" t="s">
        <v>6999</v>
      </c>
      <c r="C964" s="2" t="s">
        <v>2514</v>
      </c>
      <c r="D964" s="2" t="s">
        <v>2513</v>
      </c>
      <c r="E964" s="4">
        <v>44105</v>
      </c>
      <c r="F964" s="4">
        <v>44037</v>
      </c>
      <c r="G964" s="2" t="s">
        <v>7008</v>
      </c>
      <c r="H964" s="2" t="s">
        <v>5046</v>
      </c>
      <c r="I964" s="17">
        <v>25000</v>
      </c>
      <c r="J964" s="2" t="s">
        <v>7007</v>
      </c>
      <c r="K964" s="4">
        <v>44034</v>
      </c>
      <c r="L964" s="17">
        <v>25000</v>
      </c>
      <c r="M964" s="2" t="s">
        <v>1955</v>
      </c>
      <c r="N964" s="17">
        <f>VLOOKUP(A964,[1]Sheet2!$B$1:$C$1336,2,FALSE)</f>
        <v>150000</v>
      </c>
      <c r="O964" s="37">
        <f>VLOOKUP(A964,PV_CF!$A$2:$K$1853,4,FALSE)</f>
        <v>44012</v>
      </c>
    </row>
    <row r="965" spans="1:15" hidden="1">
      <c r="A965" s="2" t="s">
        <v>7000</v>
      </c>
      <c r="B965" s="2" t="s">
        <v>6999</v>
      </c>
      <c r="C965" s="2" t="s">
        <v>2514</v>
      </c>
      <c r="D965" s="2" t="s">
        <v>2513</v>
      </c>
      <c r="E965" s="4">
        <v>44105</v>
      </c>
      <c r="F965" s="4">
        <v>44068</v>
      </c>
      <c r="G965" s="2" t="s">
        <v>7006</v>
      </c>
      <c r="H965" s="2" t="s">
        <v>5046</v>
      </c>
      <c r="I965" s="17">
        <v>25000</v>
      </c>
      <c r="J965" s="2" t="s">
        <v>7005</v>
      </c>
      <c r="K965" s="4">
        <v>44064</v>
      </c>
      <c r="L965" s="17">
        <v>25000</v>
      </c>
      <c r="M965" s="2" t="s">
        <v>1955</v>
      </c>
      <c r="N965" s="17">
        <f>VLOOKUP(A965,[1]Sheet2!$B$1:$C$1336,2,FALSE)</f>
        <v>150000</v>
      </c>
      <c r="O965" s="37">
        <f>VLOOKUP(A965,PV_CF!$A$2:$K$1853,4,FALSE)</f>
        <v>44012</v>
      </c>
    </row>
    <row r="966" spans="1:15" hidden="1">
      <c r="A966" s="2" t="s">
        <v>7000</v>
      </c>
      <c r="B966" s="2" t="s">
        <v>6999</v>
      </c>
      <c r="C966" s="2" t="s">
        <v>2514</v>
      </c>
      <c r="D966" s="2" t="s">
        <v>2513</v>
      </c>
      <c r="E966" s="4">
        <v>44105</v>
      </c>
      <c r="F966" s="4">
        <v>44099</v>
      </c>
      <c r="G966" s="2" t="s">
        <v>7004</v>
      </c>
      <c r="H966" s="2" t="s">
        <v>5046</v>
      </c>
      <c r="I966" s="17">
        <v>25000</v>
      </c>
      <c r="J966" s="2" t="s">
        <v>7003</v>
      </c>
      <c r="K966" s="4">
        <v>44097</v>
      </c>
      <c r="L966" s="17">
        <v>25000</v>
      </c>
      <c r="M966" s="2" t="s">
        <v>1955</v>
      </c>
      <c r="N966" s="17">
        <f>VLOOKUP(A966,[1]Sheet2!$B$1:$C$1336,2,FALSE)</f>
        <v>150000</v>
      </c>
      <c r="O966" s="37">
        <f>VLOOKUP(A966,PV_CF!$A$2:$K$1853,4,FALSE)</f>
        <v>44012</v>
      </c>
    </row>
    <row r="967" spans="1:15" hidden="1">
      <c r="A967" s="2" t="s">
        <v>7000</v>
      </c>
      <c r="B967" s="2" t="s">
        <v>6999</v>
      </c>
      <c r="C967" s="2" t="s">
        <v>2514</v>
      </c>
      <c r="D967" s="2" t="s">
        <v>2513</v>
      </c>
      <c r="E967" s="4">
        <v>44105</v>
      </c>
      <c r="F967" s="4">
        <v>44129</v>
      </c>
      <c r="G967" s="2" t="s">
        <v>7002</v>
      </c>
      <c r="H967" s="2" t="s">
        <v>5046</v>
      </c>
      <c r="I967" s="17">
        <v>25000</v>
      </c>
      <c r="J967" s="2" t="s">
        <v>7001</v>
      </c>
      <c r="K967" s="4">
        <v>44126</v>
      </c>
      <c r="L967" s="17">
        <v>25000</v>
      </c>
      <c r="M967" s="2" t="s">
        <v>1955</v>
      </c>
      <c r="N967" s="17">
        <f>VLOOKUP(A967,[1]Sheet2!$B$1:$C$1336,2,FALSE)</f>
        <v>150000</v>
      </c>
      <c r="O967" s="37">
        <f>VLOOKUP(A967,PV_CF!$A$2:$K$1853,4,FALSE)</f>
        <v>44012</v>
      </c>
    </row>
    <row r="968" spans="1:15" hidden="1">
      <c r="A968" s="2" t="s">
        <v>7000</v>
      </c>
      <c r="B968" s="2" t="s">
        <v>6999</v>
      </c>
      <c r="C968" s="2" t="s">
        <v>2514</v>
      </c>
      <c r="D968" s="2" t="s">
        <v>2513</v>
      </c>
      <c r="E968" s="4">
        <v>44105</v>
      </c>
      <c r="F968" s="4">
        <v>44160</v>
      </c>
      <c r="G968" s="2" t="s">
        <v>6998</v>
      </c>
      <c r="H968" s="2" t="s">
        <v>5046</v>
      </c>
      <c r="I968" s="17">
        <v>25000</v>
      </c>
      <c r="J968" s="2" t="s">
        <v>6997</v>
      </c>
      <c r="K968" s="4">
        <v>44158</v>
      </c>
      <c r="L968" s="17">
        <v>25000</v>
      </c>
      <c r="M968" s="2" t="s">
        <v>1955</v>
      </c>
      <c r="N968" s="17">
        <f>VLOOKUP(A968,[1]Sheet2!$B$1:$C$1336,2,FALSE)</f>
        <v>150000</v>
      </c>
      <c r="O968" s="37">
        <f>VLOOKUP(A968,PV_CF!$A$2:$K$1853,4,FALSE)</f>
        <v>44012</v>
      </c>
    </row>
    <row r="969" spans="1:15" hidden="1">
      <c r="A969" s="2" t="s">
        <v>6986</v>
      </c>
      <c r="B969" s="2" t="s">
        <v>6985</v>
      </c>
      <c r="C969" s="2" t="s">
        <v>3866</v>
      </c>
      <c r="D969" s="2" t="s">
        <v>3865</v>
      </c>
      <c r="E969" s="4">
        <v>44105</v>
      </c>
      <c r="F969" s="4">
        <v>44007</v>
      </c>
      <c r="G969" s="2" t="s">
        <v>6996</v>
      </c>
      <c r="H969" s="2" t="s">
        <v>4452</v>
      </c>
      <c r="I969" s="17">
        <v>65500</v>
      </c>
      <c r="J969" s="2" t="s">
        <v>6995</v>
      </c>
      <c r="K969" s="4">
        <v>44007</v>
      </c>
      <c r="L969" s="17">
        <v>65500</v>
      </c>
      <c r="M969" s="2" t="s">
        <v>1955</v>
      </c>
      <c r="N969" s="17">
        <f>VLOOKUP(A969,[1]Sheet2!$B$1:$C$1336,2,FALSE)</f>
        <v>393000</v>
      </c>
      <c r="O969" s="37">
        <f>VLOOKUP(A969,PV_CF!$A$2:$K$1853,4,FALSE)</f>
        <v>44012</v>
      </c>
    </row>
    <row r="970" spans="1:15" hidden="1">
      <c r="A970" s="2" t="s">
        <v>6986</v>
      </c>
      <c r="B970" s="2" t="s">
        <v>6985</v>
      </c>
      <c r="C970" s="2" t="s">
        <v>3866</v>
      </c>
      <c r="D970" s="2" t="s">
        <v>3865</v>
      </c>
      <c r="E970" s="4">
        <v>44105</v>
      </c>
      <c r="F970" s="4">
        <v>44037</v>
      </c>
      <c r="G970" s="2" t="s">
        <v>6994</v>
      </c>
      <c r="H970" s="2" t="s">
        <v>4452</v>
      </c>
      <c r="I970" s="17">
        <v>65500</v>
      </c>
      <c r="J970" s="2" t="s">
        <v>6993</v>
      </c>
      <c r="K970" s="4">
        <v>44033</v>
      </c>
      <c r="L970" s="17">
        <v>65500</v>
      </c>
      <c r="M970" s="2" t="s">
        <v>1955</v>
      </c>
      <c r="N970" s="17">
        <f>VLOOKUP(A970,[1]Sheet2!$B$1:$C$1336,2,FALSE)</f>
        <v>393000</v>
      </c>
      <c r="O970" s="37">
        <f>VLOOKUP(A970,PV_CF!$A$2:$K$1853,4,FALSE)</f>
        <v>44012</v>
      </c>
    </row>
    <row r="971" spans="1:15" hidden="1">
      <c r="A971" s="2" t="s">
        <v>6986</v>
      </c>
      <c r="B971" s="2" t="s">
        <v>6985</v>
      </c>
      <c r="C971" s="2" t="s">
        <v>3866</v>
      </c>
      <c r="D971" s="2" t="s">
        <v>3865</v>
      </c>
      <c r="E971" s="4">
        <v>44105</v>
      </c>
      <c r="F971" s="4">
        <v>44068</v>
      </c>
      <c r="G971" s="2" t="s">
        <v>6992</v>
      </c>
      <c r="H971" s="2" t="s">
        <v>4452</v>
      </c>
      <c r="I971" s="17">
        <v>65500</v>
      </c>
      <c r="J971" s="2" t="s">
        <v>6991</v>
      </c>
      <c r="K971" s="4">
        <v>44064</v>
      </c>
      <c r="L971" s="17">
        <v>65500</v>
      </c>
      <c r="M971" s="2" t="s">
        <v>1955</v>
      </c>
      <c r="N971" s="17">
        <f>VLOOKUP(A971,[1]Sheet2!$B$1:$C$1336,2,FALSE)</f>
        <v>393000</v>
      </c>
      <c r="O971" s="37">
        <f>VLOOKUP(A971,PV_CF!$A$2:$K$1853,4,FALSE)</f>
        <v>44012</v>
      </c>
    </row>
    <row r="972" spans="1:15" hidden="1">
      <c r="A972" s="2" t="s">
        <v>6986</v>
      </c>
      <c r="B972" s="2" t="s">
        <v>6985</v>
      </c>
      <c r="C972" s="2" t="s">
        <v>3866</v>
      </c>
      <c r="D972" s="2" t="s">
        <v>3865</v>
      </c>
      <c r="E972" s="4">
        <v>44105</v>
      </c>
      <c r="F972" s="4">
        <v>44099</v>
      </c>
      <c r="G972" s="2" t="s">
        <v>6990</v>
      </c>
      <c r="H972" s="2" t="s">
        <v>4452</v>
      </c>
      <c r="I972" s="17">
        <v>65500</v>
      </c>
      <c r="J972" s="2" t="s">
        <v>6989</v>
      </c>
      <c r="K972" s="4">
        <v>44095</v>
      </c>
      <c r="L972" s="17">
        <v>65500</v>
      </c>
      <c r="M972" s="2" t="s">
        <v>1955</v>
      </c>
      <c r="N972" s="17">
        <f>VLOOKUP(A972,[1]Sheet2!$B$1:$C$1336,2,FALSE)</f>
        <v>393000</v>
      </c>
      <c r="O972" s="37">
        <f>VLOOKUP(A972,PV_CF!$A$2:$K$1853,4,FALSE)</f>
        <v>44012</v>
      </c>
    </row>
    <row r="973" spans="1:15" hidden="1">
      <c r="A973" s="2" t="s">
        <v>6986</v>
      </c>
      <c r="B973" s="2" t="s">
        <v>6985</v>
      </c>
      <c r="C973" s="2" t="s">
        <v>3866</v>
      </c>
      <c r="D973" s="2" t="s">
        <v>3865</v>
      </c>
      <c r="E973" s="4">
        <v>44105</v>
      </c>
      <c r="F973" s="4">
        <v>44129</v>
      </c>
      <c r="G973" s="2" t="s">
        <v>6988</v>
      </c>
      <c r="H973" s="2" t="s">
        <v>4452</v>
      </c>
      <c r="I973" s="17">
        <v>65500</v>
      </c>
      <c r="J973" s="2" t="s">
        <v>6987</v>
      </c>
      <c r="K973" s="4">
        <v>44125</v>
      </c>
      <c r="L973" s="17">
        <v>65500</v>
      </c>
      <c r="M973" s="2" t="s">
        <v>1955</v>
      </c>
      <c r="N973" s="17">
        <f>VLOOKUP(A973,[1]Sheet2!$B$1:$C$1336,2,FALSE)</f>
        <v>393000</v>
      </c>
      <c r="O973" s="37">
        <f>VLOOKUP(A973,PV_CF!$A$2:$K$1853,4,FALSE)</f>
        <v>44012</v>
      </c>
    </row>
    <row r="974" spans="1:15" hidden="1">
      <c r="A974" s="2" t="s">
        <v>6986</v>
      </c>
      <c r="B974" s="2" t="s">
        <v>6985</v>
      </c>
      <c r="C974" s="2" t="s">
        <v>3866</v>
      </c>
      <c r="D974" s="2" t="s">
        <v>3865</v>
      </c>
      <c r="E974" s="4">
        <v>44105</v>
      </c>
      <c r="F974" s="4">
        <v>44160</v>
      </c>
      <c r="G974" s="2" t="s">
        <v>6984</v>
      </c>
      <c r="H974" s="2" t="s">
        <v>4452</v>
      </c>
      <c r="I974" s="17">
        <v>65500</v>
      </c>
      <c r="J974" s="2" t="s">
        <v>6983</v>
      </c>
      <c r="K974" s="4">
        <v>44158</v>
      </c>
      <c r="L974" s="17">
        <v>65500</v>
      </c>
      <c r="M974" s="2" t="s">
        <v>1955</v>
      </c>
      <c r="N974" s="17">
        <f>VLOOKUP(A974,[1]Sheet2!$B$1:$C$1336,2,FALSE)</f>
        <v>393000</v>
      </c>
      <c r="O974" s="37">
        <f>VLOOKUP(A974,PV_CF!$A$2:$K$1853,4,FALSE)</f>
        <v>44012</v>
      </c>
    </row>
    <row r="975" spans="1:15" hidden="1">
      <c r="A975" s="2" t="s">
        <v>6960</v>
      </c>
      <c r="B975" s="2" t="s">
        <v>6959</v>
      </c>
      <c r="C975" s="2" t="s">
        <v>6958</v>
      </c>
      <c r="D975" s="2" t="s">
        <v>6957</v>
      </c>
      <c r="E975" s="4">
        <v>44105</v>
      </c>
      <c r="F975" s="4">
        <v>44007</v>
      </c>
      <c r="G975" s="2" t="s">
        <v>6982</v>
      </c>
      <c r="H975" s="2" t="s">
        <v>4452</v>
      </c>
      <c r="I975" s="17">
        <v>34000</v>
      </c>
      <c r="J975" s="2" t="s">
        <v>6981</v>
      </c>
      <c r="K975" s="4">
        <v>44007</v>
      </c>
      <c r="L975" s="17">
        <v>34000</v>
      </c>
      <c r="M975" s="2" t="s">
        <v>1955</v>
      </c>
      <c r="N975" s="17">
        <f>VLOOKUP(A975,[1]Sheet2!$B$1:$C$1336,2,FALSE)</f>
        <v>408000</v>
      </c>
      <c r="O975" s="37">
        <f>VLOOKUP(A975,PV_CF!$A$2:$K$1853,4,FALSE)</f>
        <v>44012</v>
      </c>
    </row>
    <row r="976" spans="1:15" hidden="1">
      <c r="A976" s="2" t="s">
        <v>6960</v>
      </c>
      <c r="B976" s="2" t="s">
        <v>6959</v>
      </c>
      <c r="C976" s="2" t="s">
        <v>6958</v>
      </c>
      <c r="D976" s="2" t="s">
        <v>6957</v>
      </c>
      <c r="E976" s="4">
        <v>44105</v>
      </c>
      <c r="F976" s="4">
        <v>44037</v>
      </c>
      <c r="G976" s="2" t="s">
        <v>6980</v>
      </c>
      <c r="H976" s="2" t="s">
        <v>4452</v>
      </c>
      <c r="I976" s="17">
        <v>34000</v>
      </c>
      <c r="J976" s="2" t="s">
        <v>6979</v>
      </c>
      <c r="K976" s="4">
        <v>44033</v>
      </c>
      <c r="L976" s="17">
        <v>34000</v>
      </c>
      <c r="M976" s="2" t="s">
        <v>1955</v>
      </c>
      <c r="N976" s="17">
        <f>VLOOKUP(A976,[1]Sheet2!$B$1:$C$1336,2,FALSE)</f>
        <v>408000</v>
      </c>
      <c r="O976" s="37">
        <f>VLOOKUP(A976,PV_CF!$A$2:$K$1853,4,FALSE)</f>
        <v>44012</v>
      </c>
    </row>
    <row r="977" spans="1:15" hidden="1">
      <c r="A977" s="2" t="s">
        <v>6960</v>
      </c>
      <c r="B977" s="2" t="s">
        <v>6959</v>
      </c>
      <c r="C977" s="2" t="s">
        <v>6958</v>
      </c>
      <c r="D977" s="2" t="s">
        <v>6957</v>
      </c>
      <c r="E977" s="4">
        <v>44105</v>
      </c>
      <c r="F977" s="4">
        <v>44068</v>
      </c>
      <c r="G977" s="2" t="s">
        <v>6978</v>
      </c>
      <c r="H977" s="2" t="s">
        <v>4452</v>
      </c>
      <c r="I977" s="17">
        <v>34000</v>
      </c>
      <c r="J977" s="2" t="s">
        <v>6977</v>
      </c>
      <c r="K977" s="4">
        <v>44064</v>
      </c>
      <c r="L977" s="17">
        <v>34000</v>
      </c>
      <c r="M977" s="2" t="s">
        <v>1955</v>
      </c>
      <c r="N977" s="17">
        <f>VLOOKUP(A977,[1]Sheet2!$B$1:$C$1336,2,FALSE)</f>
        <v>408000</v>
      </c>
      <c r="O977" s="37">
        <f>VLOOKUP(A977,PV_CF!$A$2:$K$1853,4,FALSE)</f>
        <v>44012</v>
      </c>
    </row>
    <row r="978" spans="1:15" hidden="1">
      <c r="A978" s="2" t="s">
        <v>6960</v>
      </c>
      <c r="B978" s="2" t="s">
        <v>6959</v>
      </c>
      <c r="C978" s="2" t="s">
        <v>6958</v>
      </c>
      <c r="D978" s="2" t="s">
        <v>6957</v>
      </c>
      <c r="E978" s="4">
        <v>44105</v>
      </c>
      <c r="F978" s="4">
        <v>44099</v>
      </c>
      <c r="G978" s="2" t="s">
        <v>6976</v>
      </c>
      <c r="H978" s="2" t="s">
        <v>4452</v>
      </c>
      <c r="I978" s="17">
        <v>34000</v>
      </c>
      <c r="J978" s="2" t="s">
        <v>6975</v>
      </c>
      <c r="K978" s="4">
        <v>44095</v>
      </c>
      <c r="L978" s="17">
        <v>34000</v>
      </c>
      <c r="M978" s="2" t="s">
        <v>1955</v>
      </c>
      <c r="N978" s="17">
        <f>VLOOKUP(A978,[1]Sheet2!$B$1:$C$1336,2,FALSE)</f>
        <v>408000</v>
      </c>
      <c r="O978" s="37">
        <f>VLOOKUP(A978,PV_CF!$A$2:$K$1853,4,FALSE)</f>
        <v>44012</v>
      </c>
    </row>
    <row r="979" spans="1:15" hidden="1">
      <c r="A979" s="2" t="s">
        <v>6960</v>
      </c>
      <c r="B979" s="2" t="s">
        <v>6959</v>
      </c>
      <c r="C979" s="2" t="s">
        <v>6958</v>
      </c>
      <c r="D979" s="2" t="s">
        <v>6957</v>
      </c>
      <c r="E979" s="4">
        <v>44105</v>
      </c>
      <c r="F979" s="4">
        <v>44129</v>
      </c>
      <c r="G979" s="2" t="s">
        <v>6974</v>
      </c>
      <c r="H979" s="2" t="s">
        <v>4452</v>
      </c>
      <c r="I979" s="17">
        <v>34000</v>
      </c>
      <c r="J979" s="2" t="s">
        <v>6973</v>
      </c>
      <c r="K979" s="4">
        <v>44125</v>
      </c>
      <c r="L979" s="17">
        <v>34000</v>
      </c>
      <c r="M979" s="2" t="s">
        <v>1955</v>
      </c>
      <c r="N979" s="17">
        <f>VLOOKUP(A979,[1]Sheet2!$B$1:$C$1336,2,FALSE)</f>
        <v>408000</v>
      </c>
      <c r="O979" s="37">
        <f>VLOOKUP(A979,PV_CF!$A$2:$K$1853,4,FALSE)</f>
        <v>44012</v>
      </c>
    </row>
    <row r="980" spans="1:15" hidden="1">
      <c r="A980" s="2" t="s">
        <v>6960</v>
      </c>
      <c r="B980" s="2" t="s">
        <v>6959</v>
      </c>
      <c r="C980" s="2" t="s">
        <v>6958</v>
      </c>
      <c r="D980" s="2" t="s">
        <v>6957</v>
      </c>
      <c r="E980" s="4">
        <v>44105</v>
      </c>
      <c r="F980" s="4">
        <v>44160</v>
      </c>
      <c r="G980" s="2" t="s">
        <v>6972</v>
      </c>
      <c r="H980" s="2" t="s">
        <v>4452</v>
      </c>
      <c r="I980" s="17">
        <v>34000</v>
      </c>
      <c r="J980" s="2" t="s">
        <v>6971</v>
      </c>
      <c r="K980" s="4">
        <v>44158</v>
      </c>
      <c r="L980" s="17">
        <v>34000</v>
      </c>
      <c r="M980" s="2" t="s">
        <v>1955</v>
      </c>
      <c r="N980" s="17">
        <f>VLOOKUP(A980,[1]Sheet2!$B$1:$C$1336,2,FALSE)</f>
        <v>408000</v>
      </c>
      <c r="O980" s="37">
        <f>VLOOKUP(A980,PV_CF!$A$2:$K$1853,4,FALSE)</f>
        <v>44012</v>
      </c>
    </row>
    <row r="981" spans="1:15" hidden="1">
      <c r="A981" s="2" t="s">
        <v>6960</v>
      </c>
      <c r="B981" s="2" t="s">
        <v>6959</v>
      </c>
      <c r="C981" s="2" t="s">
        <v>6958</v>
      </c>
      <c r="D981" s="2" t="s">
        <v>6957</v>
      </c>
      <c r="E981" s="4">
        <v>44105</v>
      </c>
      <c r="F981" s="4">
        <v>44190</v>
      </c>
      <c r="G981" s="2" t="s">
        <v>6970</v>
      </c>
      <c r="H981" s="2" t="s">
        <v>4452</v>
      </c>
      <c r="I981" s="17">
        <v>34000</v>
      </c>
      <c r="J981" s="2" t="s">
        <v>6969</v>
      </c>
      <c r="K981" s="4">
        <v>44193</v>
      </c>
      <c r="L981" s="17">
        <v>34000</v>
      </c>
      <c r="M981" s="2" t="s">
        <v>1955</v>
      </c>
      <c r="N981" s="17">
        <f>VLOOKUP(A981,[1]Sheet2!$B$1:$C$1336,2,FALSE)</f>
        <v>408000</v>
      </c>
      <c r="O981" s="37">
        <f>VLOOKUP(A981,PV_CF!$A$2:$K$1853,4,FALSE)</f>
        <v>44012</v>
      </c>
    </row>
    <row r="982" spans="1:15" hidden="1">
      <c r="A982" s="2" t="s">
        <v>6960</v>
      </c>
      <c r="B982" s="2" t="s">
        <v>6959</v>
      </c>
      <c r="C982" s="2" t="s">
        <v>6958</v>
      </c>
      <c r="D982" s="2" t="s">
        <v>6957</v>
      </c>
      <c r="E982" s="4">
        <v>44105</v>
      </c>
      <c r="F982" s="4">
        <v>44221</v>
      </c>
      <c r="G982" s="2" t="s">
        <v>6968</v>
      </c>
      <c r="H982" s="2" t="s">
        <v>4452</v>
      </c>
      <c r="I982" s="17">
        <v>34000</v>
      </c>
      <c r="J982" s="2" t="s">
        <v>6967</v>
      </c>
      <c r="K982" s="4">
        <v>44218</v>
      </c>
      <c r="L982" s="17">
        <v>34000</v>
      </c>
      <c r="M982" s="2" t="s">
        <v>1955</v>
      </c>
      <c r="N982" s="17">
        <f>VLOOKUP(A982,[1]Sheet2!$B$1:$C$1336,2,FALSE)</f>
        <v>408000</v>
      </c>
      <c r="O982" s="37">
        <f>VLOOKUP(A982,PV_CF!$A$2:$K$1853,4,FALSE)</f>
        <v>44012</v>
      </c>
    </row>
    <row r="983" spans="1:15" hidden="1">
      <c r="A983" s="2" t="s">
        <v>6960</v>
      </c>
      <c r="B983" s="2" t="s">
        <v>6959</v>
      </c>
      <c r="C983" s="2" t="s">
        <v>6958</v>
      </c>
      <c r="D983" s="2" t="s">
        <v>6957</v>
      </c>
      <c r="E983" s="4">
        <v>44105</v>
      </c>
      <c r="F983" s="4">
        <v>44252</v>
      </c>
      <c r="G983" s="2" t="s">
        <v>6966</v>
      </c>
      <c r="H983" s="2" t="s">
        <v>4452</v>
      </c>
      <c r="I983" s="17">
        <v>34000</v>
      </c>
      <c r="J983" s="2" t="s">
        <v>6965</v>
      </c>
      <c r="K983" s="4">
        <v>44249</v>
      </c>
      <c r="L983" s="17">
        <v>34000</v>
      </c>
      <c r="M983" s="2" t="s">
        <v>1955</v>
      </c>
      <c r="N983" s="17">
        <f>VLOOKUP(A983,[1]Sheet2!$B$1:$C$1336,2,FALSE)</f>
        <v>408000</v>
      </c>
      <c r="O983" s="37">
        <f>VLOOKUP(A983,PV_CF!$A$2:$K$1853,4,FALSE)</f>
        <v>44012</v>
      </c>
    </row>
    <row r="984" spans="1:15" hidden="1">
      <c r="A984" s="2" t="s">
        <v>6960</v>
      </c>
      <c r="B984" s="2" t="s">
        <v>6959</v>
      </c>
      <c r="C984" s="2" t="s">
        <v>6958</v>
      </c>
      <c r="D984" s="2" t="s">
        <v>6957</v>
      </c>
      <c r="E984" s="4">
        <v>44105</v>
      </c>
      <c r="F984" s="4">
        <v>44280</v>
      </c>
      <c r="G984" s="2" t="s">
        <v>6964</v>
      </c>
      <c r="H984" s="2" t="s">
        <v>4452</v>
      </c>
      <c r="I984" s="17">
        <v>34000</v>
      </c>
      <c r="J984" s="2" t="s">
        <v>6963</v>
      </c>
      <c r="K984" s="4">
        <v>44280</v>
      </c>
      <c r="L984" s="17">
        <v>34000</v>
      </c>
      <c r="M984" s="2" t="s">
        <v>1955</v>
      </c>
      <c r="N984" s="17">
        <f>VLOOKUP(A984,[1]Sheet2!$B$1:$C$1336,2,FALSE)</f>
        <v>408000</v>
      </c>
      <c r="O984" s="37">
        <f>VLOOKUP(A984,PV_CF!$A$2:$K$1853,4,FALSE)</f>
        <v>44012</v>
      </c>
    </row>
    <row r="985" spans="1:15" hidden="1">
      <c r="A985" s="2" t="s">
        <v>6960</v>
      </c>
      <c r="B985" s="2" t="s">
        <v>6959</v>
      </c>
      <c r="C985" s="2" t="s">
        <v>6958</v>
      </c>
      <c r="D985" s="2" t="s">
        <v>6957</v>
      </c>
      <c r="E985" s="4">
        <v>44105</v>
      </c>
      <c r="F985" s="4">
        <v>44311</v>
      </c>
      <c r="G985" s="2" t="s">
        <v>6962</v>
      </c>
      <c r="H985" s="2" t="s">
        <v>4452</v>
      </c>
      <c r="I985" s="17">
        <v>34000</v>
      </c>
      <c r="J985" s="2" t="s">
        <v>6961</v>
      </c>
      <c r="K985" s="4">
        <v>44309</v>
      </c>
      <c r="L985" s="17">
        <v>34000</v>
      </c>
      <c r="M985" s="2" t="s">
        <v>1955</v>
      </c>
      <c r="N985" s="17">
        <f>VLOOKUP(A985,[1]Sheet2!$B$1:$C$1336,2,FALSE)</f>
        <v>408000</v>
      </c>
      <c r="O985" s="37">
        <f>VLOOKUP(A985,PV_CF!$A$2:$K$1853,4,FALSE)</f>
        <v>44012</v>
      </c>
    </row>
    <row r="986" spans="1:15" hidden="1">
      <c r="A986" s="2" t="s">
        <v>6960</v>
      </c>
      <c r="B986" s="2" t="s">
        <v>6959</v>
      </c>
      <c r="C986" s="2" t="s">
        <v>6958</v>
      </c>
      <c r="D986" s="2" t="s">
        <v>6957</v>
      </c>
      <c r="E986" s="4">
        <v>44105</v>
      </c>
      <c r="F986" s="4">
        <v>44341</v>
      </c>
      <c r="G986" s="2" t="s">
        <v>6956</v>
      </c>
      <c r="H986" s="2" t="s">
        <v>4452</v>
      </c>
      <c r="I986" s="17">
        <v>34000</v>
      </c>
      <c r="J986" s="2" t="s">
        <v>6955</v>
      </c>
      <c r="K986" s="4">
        <v>44343</v>
      </c>
      <c r="L986" s="17">
        <v>34000</v>
      </c>
      <c r="M986" s="2" t="s">
        <v>1955</v>
      </c>
      <c r="N986" s="17">
        <f>VLOOKUP(A986,[1]Sheet2!$B$1:$C$1336,2,FALSE)</f>
        <v>408000</v>
      </c>
      <c r="O986" s="37">
        <f>VLOOKUP(A986,PV_CF!$A$2:$K$1853,4,FALSE)</f>
        <v>44012</v>
      </c>
    </row>
    <row r="987" spans="1:15" hidden="1">
      <c r="A987" s="2" t="s">
        <v>914</v>
      </c>
      <c r="B987" s="2" t="s">
        <v>6954</v>
      </c>
      <c r="C987" s="2" t="s">
        <v>3650</v>
      </c>
      <c r="D987" s="2" t="s">
        <v>3649</v>
      </c>
      <c r="E987" s="4">
        <v>43976</v>
      </c>
      <c r="F987" s="4">
        <v>43987</v>
      </c>
      <c r="G987" s="2" t="s">
        <v>915</v>
      </c>
      <c r="H987" s="2" t="s">
        <v>4305</v>
      </c>
      <c r="I987" s="17">
        <v>321000</v>
      </c>
      <c r="J987" s="2" t="s">
        <v>913</v>
      </c>
      <c r="K987" s="4">
        <v>44075</v>
      </c>
      <c r="L987" s="17">
        <v>321000</v>
      </c>
      <c r="M987" s="2" t="s">
        <v>1955</v>
      </c>
      <c r="N987" s="17">
        <f>VLOOKUP(A987,[1]Sheet2!$B$1:$C$1336,2,FALSE)</f>
        <v>321000</v>
      </c>
      <c r="O987" s="37">
        <f>VLOOKUP(A987,PV_CF!$A$2:$K$1853,4,FALSE)</f>
        <v>44085</v>
      </c>
    </row>
    <row r="988" spans="1:15" hidden="1">
      <c r="A988" s="2" t="s">
        <v>6945</v>
      </c>
      <c r="B988" s="2" t="s">
        <v>6944</v>
      </c>
      <c r="C988" s="2" t="s">
        <v>6943</v>
      </c>
      <c r="D988" s="2" t="s">
        <v>6942</v>
      </c>
      <c r="E988" s="4">
        <v>43984</v>
      </c>
      <c r="F988" s="4">
        <v>43987</v>
      </c>
      <c r="G988" s="2" t="s">
        <v>6953</v>
      </c>
      <c r="H988" s="2" t="s">
        <v>4356</v>
      </c>
      <c r="I988" s="17">
        <v>1232907.5</v>
      </c>
      <c r="J988" s="2" t="s">
        <v>6952</v>
      </c>
      <c r="K988" s="4">
        <v>44013</v>
      </c>
      <c r="L988" s="17">
        <v>1232907.5</v>
      </c>
      <c r="M988" s="2" t="s">
        <v>1955</v>
      </c>
      <c r="N988" s="17">
        <f>VLOOKUP(A988,[1]Sheet2!$B$1:$C$1336,2,FALSE)</f>
        <v>2465815</v>
      </c>
      <c r="O988" s="37">
        <f>VLOOKUP(A988,PV_CF!$A$2:$K$1853,4,FALSE)</f>
        <v>44022</v>
      </c>
    </row>
    <row r="989" spans="1:15" hidden="1">
      <c r="A989" s="2" t="s">
        <v>6945</v>
      </c>
      <c r="B989" s="2" t="s">
        <v>6944</v>
      </c>
      <c r="C989" s="2" t="s">
        <v>6943</v>
      </c>
      <c r="D989" s="2" t="s">
        <v>6942</v>
      </c>
      <c r="E989" s="4">
        <v>43984</v>
      </c>
      <c r="F989" s="4">
        <v>44001</v>
      </c>
      <c r="G989" s="2" t="s">
        <v>6951</v>
      </c>
      <c r="H989" s="2" t="s">
        <v>4356</v>
      </c>
      <c r="I989" s="17">
        <v>986326</v>
      </c>
      <c r="J989" s="2" t="s">
        <v>6950</v>
      </c>
      <c r="K989" s="4">
        <v>44046</v>
      </c>
      <c r="L989" s="17">
        <v>986326</v>
      </c>
      <c r="M989" s="2" t="s">
        <v>1955</v>
      </c>
      <c r="N989" s="17">
        <f>VLOOKUP(A989,[1]Sheet2!$B$1:$C$1336,2,FALSE)</f>
        <v>2465815</v>
      </c>
      <c r="O989" s="37">
        <f>VLOOKUP(A989,PV_CF!$A$2:$K$1853,4,FALSE)</f>
        <v>44022</v>
      </c>
    </row>
    <row r="990" spans="1:15" hidden="1">
      <c r="A990" s="2" t="s">
        <v>6945</v>
      </c>
      <c r="B990" s="2" t="s">
        <v>6944</v>
      </c>
      <c r="C990" s="2" t="s">
        <v>6943</v>
      </c>
      <c r="D990" s="2" t="s">
        <v>6942</v>
      </c>
      <c r="E990" s="4">
        <v>43984</v>
      </c>
      <c r="F990" s="4">
        <v>44042</v>
      </c>
      <c r="G990" s="2" t="s">
        <v>6949</v>
      </c>
      <c r="H990" s="2" t="s">
        <v>4356</v>
      </c>
      <c r="I990" s="17">
        <v>123290.75</v>
      </c>
      <c r="J990" s="2" t="s">
        <v>6948</v>
      </c>
      <c r="K990" s="4">
        <v>44075</v>
      </c>
      <c r="L990" s="17">
        <v>123290.75</v>
      </c>
      <c r="M990" s="2" t="s">
        <v>1955</v>
      </c>
      <c r="N990" s="17">
        <f>VLOOKUP(A990,[1]Sheet2!$B$1:$C$1336,2,FALSE)</f>
        <v>2465815</v>
      </c>
      <c r="O990" s="37">
        <f>VLOOKUP(A990,PV_CF!$A$2:$K$1853,4,FALSE)</f>
        <v>44022</v>
      </c>
    </row>
    <row r="991" spans="1:15" hidden="1">
      <c r="A991" s="2" t="s">
        <v>6945</v>
      </c>
      <c r="B991" s="2" t="s">
        <v>6944</v>
      </c>
      <c r="C991" s="2" t="s">
        <v>6943</v>
      </c>
      <c r="D991" s="2" t="s">
        <v>6942</v>
      </c>
      <c r="E991" s="4">
        <v>43984</v>
      </c>
      <c r="F991" s="4">
        <v>43977</v>
      </c>
      <c r="G991" s="2" t="s">
        <v>6947</v>
      </c>
      <c r="H991" s="2" t="s">
        <v>4356</v>
      </c>
      <c r="I991" s="17">
        <v>-986326</v>
      </c>
      <c r="J991" s="2" t="s">
        <v>6946</v>
      </c>
      <c r="K991" s="4">
        <v>44046</v>
      </c>
      <c r="L991" s="17">
        <v>-986326</v>
      </c>
      <c r="M991" s="2" t="s">
        <v>1955</v>
      </c>
      <c r="N991" s="17">
        <f>VLOOKUP(A991,[1]Sheet2!$B$1:$C$1336,2,FALSE)</f>
        <v>2465815</v>
      </c>
      <c r="O991" s="37">
        <f>VLOOKUP(A991,PV_CF!$A$2:$K$1853,4,FALSE)</f>
        <v>44022</v>
      </c>
    </row>
    <row r="992" spans="1:15" hidden="1">
      <c r="A992" s="2" t="s">
        <v>6945</v>
      </c>
      <c r="B992" s="2" t="s">
        <v>6944</v>
      </c>
      <c r="C992" s="2" t="s">
        <v>6943</v>
      </c>
      <c r="D992" s="2" t="s">
        <v>6942</v>
      </c>
      <c r="E992" s="4">
        <v>43984</v>
      </c>
      <c r="F992" s="4">
        <v>43977</v>
      </c>
      <c r="G992" s="2" t="s">
        <v>6941</v>
      </c>
      <c r="H992" s="2" t="s">
        <v>4356</v>
      </c>
      <c r="I992" s="17">
        <v>1109616.75</v>
      </c>
      <c r="J992" s="2" t="s">
        <v>6940</v>
      </c>
      <c r="K992" s="4">
        <v>44046</v>
      </c>
      <c r="L992" s="17">
        <v>1109616.75</v>
      </c>
      <c r="M992" s="2" t="s">
        <v>1955</v>
      </c>
      <c r="N992" s="17">
        <f>VLOOKUP(A992,[1]Sheet2!$B$1:$C$1336,2,FALSE)</f>
        <v>2465815</v>
      </c>
      <c r="O992" s="37">
        <f>VLOOKUP(A992,PV_CF!$A$2:$K$1853,4,FALSE)</f>
        <v>44022</v>
      </c>
    </row>
    <row r="993" spans="1:15" hidden="1">
      <c r="A993" s="2" t="s">
        <v>6939</v>
      </c>
      <c r="B993" s="2" t="s">
        <v>6938</v>
      </c>
      <c r="C993" s="2" t="s">
        <v>2506</v>
      </c>
      <c r="D993" s="2" t="s">
        <v>2505</v>
      </c>
      <c r="E993" s="4">
        <v>43977</v>
      </c>
      <c r="F993" s="4">
        <v>43980</v>
      </c>
      <c r="G993" s="2" t="s">
        <v>6937</v>
      </c>
      <c r="H993" s="2" t="s">
        <v>4292</v>
      </c>
      <c r="I993" s="17">
        <v>49113</v>
      </c>
      <c r="J993" s="2" t="s">
        <v>6936</v>
      </c>
      <c r="K993" s="4">
        <v>43983</v>
      </c>
      <c r="L993" s="17">
        <v>49113</v>
      </c>
      <c r="M993" s="2" t="s">
        <v>1955</v>
      </c>
      <c r="N993" s="17">
        <f>VLOOKUP(A993,[1]Sheet2!$B$1:$C$1336,2,FALSE)</f>
        <v>49113</v>
      </c>
      <c r="O993" s="37">
        <f>VLOOKUP(A993,PV_CF!$A$2:$K$1853,4,FALSE)</f>
        <v>44008</v>
      </c>
    </row>
    <row r="994" spans="1:15" hidden="1">
      <c r="A994" s="2" t="s">
        <v>619</v>
      </c>
      <c r="B994" s="2" t="s">
        <v>6935</v>
      </c>
      <c r="C994" s="2" t="s">
        <v>3296</v>
      </c>
      <c r="D994" s="2" t="s">
        <v>3295</v>
      </c>
      <c r="E994" s="4">
        <v>43977</v>
      </c>
      <c r="F994" s="4">
        <v>43980</v>
      </c>
      <c r="G994" s="2" t="s">
        <v>6934</v>
      </c>
      <c r="H994" s="2" t="s">
        <v>4316</v>
      </c>
      <c r="I994" s="17">
        <v>3500</v>
      </c>
      <c r="J994" s="2" t="s">
        <v>618</v>
      </c>
      <c r="K994" s="4">
        <v>44013</v>
      </c>
      <c r="L994" s="17">
        <v>3500</v>
      </c>
      <c r="M994" s="2" t="s">
        <v>1955</v>
      </c>
      <c r="N994" s="17">
        <f>VLOOKUP(A994,[1]Sheet2!$B$1:$C$1336,2,FALSE)</f>
        <v>3500</v>
      </c>
      <c r="O994" s="37">
        <f>VLOOKUP(A994,PV_CF!$A$2:$K$1853,4,FALSE)</f>
        <v>44022</v>
      </c>
    </row>
    <row r="995" spans="1:15" hidden="1">
      <c r="A995" s="2" t="s">
        <v>6931</v>
      </c>
      <c r="B995" s="2" t="s">
        <v>6930</v>
      </c>
      <c r="C995" s="2" t="s">
        <v>2396</v>
      </c>
      <c r="D995" s="2" t="s">
        <v>2395</v>
      </c>
      <c r="E995" s="4">
        <v>43977</v>
      </c>
      <c r="F995" s="4">
        <v>43994</v>
      </c>
      <c r="G995" s="2" t="s">
        <v>6933</v>
      </c>
      <c r="H995" s="2" t="s">
        <v>4322</v>
      </c>
      <c r="I995" s="17">
        <v>7704</v>
      </c>
      <c r="J995" s="2" t="s">
        <v>6928</v>
      </c>
      <c r="K995" s="4">
        <v>43983</v>
      </c>
      <c r="L995" s="17">
        <v>7704</v>
      </c>
      <c r="M995" s="2" t="s">
        <v>1955</v>
      </c>
      <c r="N995" s="17">
        <f>VLOOKUP(A995,[1]Sheet2!$B$1:$C$1336,2,FALSE)</f>
        <v>19056.7</v>
      </c>
      <c r="O995" s="37">
        <f>VLOOKUP(A995,PV_CF!$A$2:$K$1853,4,FALSE)</f>
        <v>44008</v>
      </c>
    </row>
    <row r="996" spans="1:15" hidden="1">
      <c r="A996" s="2" t="s">
        <v>6931</v>
      </c>
      <c r="B996" s="2" t="s">
        <v>6930</v>
      </c>
      <c r="C996" s="2" t="s">
        <v>2396</v>
      </c>
      <c r="D996" s="2" t="s">
        <v>2395</v>
      </c>
      <c r="E996" s="4">
        <v>43977</v>
      </c>
      <c r="F996" s="4">
        <v>43994</v>
      </c>
      <c r="G996" s="2" t="s">
        <v>6932</v>
      </c>
      <c r="H996" s="2" t="s">
        <v>4322</v>
      </c>
      <c r="I996" s="17">
        <v>10100.799999999999</v>
      </c>
      <c r="J996" s="2" t="s">
        <v>6928</v>
      </c>
      <c r="K996" s="4">
        <v>43983</v>
      </c>
      <c r="L996" s="17">
        <v>10100.799999999999</v>
      </c>
      <c r="M996" s="2" t="s">
        <v>1955</v>
      </c>
      <c r="N996" s="17">
        <f>VLOOKUP(A996,[1]Sheet2!$B$1:$C$1336,2,FALSE)</f>
        <v>19056.7</v>
      </c>
      <c r="O996" s="37">
        <f>VLOOKUP(A996,PV_CF!$A$2:$K$1853,4,FALSE)</f>
        <v>44008</v>
      </c>
    </row>
    <row r="997" spans="1:15" hidden="1">
      <c r="A997" s="2" t="s">
        <v>6931</v>
      </c>
      <c r="B997" s="2" t="s">
        <v>6930</v>
      </c>
      <c r="C997" s="2" t="s">
        <v>2396</v>
      </c>
      <c r="D997" s="2" t="s">
        <v>2395</v>
      </c>
      <c r="E997" s="4">
        <v>43977</v>
      </c>
      <c r="F997" s="4">
        <v>43994</v>
      </c>
      <c r="G997" s="2" t="s">
        <v>6929</v>
      </c>
      <c r="H997" s="2" t="s">
        <v>4322</v>
      </c>
      <c r="I997" s="17">
        <v>1251.9000000000001</v>
      </c>
      <c r="J997" s="2" t="s">
        <v>6928</v>
      </c>
      <c r="K997" s="4">
        <v>43983</v>
      </c>
      <c r="L997" s="17">
        <v>1251.9000000000001</v>
      </c>
      <c r="M997" s="2" t="s">
        <v>1955</v>
      </c>
      <c r="N997" s="17">
        <f>VLOOKUP(A997,[1]Sheet2!$B$1:$C$1336,2,FALSE)</f>
        <v>19056.7</v>
      </c>
      <c r="O997" s="37">
        <f>VLOOKUP(A997,PV_CF!$A$2:$K$1853,4,FALSE)</f>
        <v>44008</v>
      </c>
    </row>
    <row r="998" spans="1:15" hidden="1">
      <c r="A998" s="2" t="s">
        <v>6923</v>
      </c>
      <c r="B998" s="2" t="s">
        <v>6922</v>
      </c>
      <c r="C998" s="2" t="s">
        <v>2216</v>
      </c>
      <c r="D998" s="2" t="s">
        <v>2215</v>
      </c>
      <c r="E998" s="4">
        <v>43978</v>
      </c>
      <c r="F998" s="4">
        <v>44012</v>
      </c>
      <c r="G998" s="2" t="s">
        <v>6927</v>
      </c>
      <c r="H998" s="2" t="s">
        <v>4941</v>
      </c>
      <c r="I998" s="17">
        <v>25000</v>
      </c>
      <c r="J998" s="2" t="s">
        <v>6926</v>
      </c>
      <c r="K998" s="4">
        <v>44005</v>
      </c>
      <c r="L998" s="17">
        <v>25000</v>
      </c>
      <c r="M998" s="2" t="s">
        <v>1955</v>
      </c>
      <c r="N998" s="17">
        <f>VLOOKUP(A998,[1]Sheet2!$B$1:$C$1336,2,FALSE)</f>
        <v>75000</v>
      </c>
      <c r="O998" s="37">
        <f>VLOOKUP(A998,PV_CF!$A$2:$K$1853,4,FALSE)</f>
        <v>44012</v>
      </c>
    </row>
    <row r="999" spans="1:15" hidden="1">
      <c r="A999" s="2" t="s">
        <v>6923</v>
      </c>
      <c r="B999" s="2" t="s">
        <v>6922</v>
      </c>
      <c r="C999" s="2" t="s">
        <v>2216</v>
      </c>
      <c r="D999" s="2" t="s">
        <v>2215</v>
      </c>
      <c r="E999" s="4">
        <v>43978</v>
      </c>
      <c r="F999" s="4">
        <v>44043</v>
      </c>
      <c r="G999" s="2" t="s">
        <v>6925</v>
      </c>
      <c r="H999" s="2" t="s">
        <v>4941</v>
      </c>
      <c r="I999" s="17">
        <v>25000</v>
      </c>
      <c r="J999" s="2" t="s">
        <v>6924</v>
      </c>
      <c r="K999" s="4">
        <v>44033</v>
      </c>
      <c r="L999" s="17">
        <v>25000</v>
      </c>
      <c r="M999" s="2" t="s">
        <v>1955</v>
      </c>
      <c r="N999" s="17">
        <f>VLOOKUP(A999,[1]Sheet2!$B$1:$C$1336,2,FALSE)</f>
        <v>75000</v>
      </c>
      <c r="O999" s="37">
        <f>VLOOKUP(A999,PV_CF!$A$2:$K$1853,4,FALSE)</f>
        <v>44012</v>
      </c>
    </row>
    <row r="1000" spans="1:15" hidden="1">
      <c r="A1000" s="2" t="s">
        <v>6923</v>
      </c>
      <c r="B1000" s="2" t="s">
        <v>6922</v>
      </c>
      <c r="C1000" s="2" t="s">
        <v>2216</v>
      </c>
      <c r="D1000" s="2" t="s">
        <v>2215</v>
      </c>
      <c r="E1000" s="4">
        <v>43978</v>
      </c>
      <c r="F1000" s="4">
        <v>44074</v>
      </c>
      <c r="G1000" s="2" t="s">
        <v>6921</v>
      </c>
      <c r="H1000" s="2" t="s">
        <v>4941</v>
      </c>
      <c r="I1000" s="17">
        <v>25000</v>
      </c>
      <c r="J1000" s="2" t="s">
        <v>6920</v>
      </c>
      <c r="K1000" s="4">
        <v>44064</v>
      </c>
      <c r="L1000" s="17">
        <v>25000</v>
      </c>
      <c r="M1000" s="2" t="s">
        <v>1955</v>
      </c>
      <c r="N1000" s="17">
        <f>VLOOKUP(A1000,[1]Sheet2!$B$1:$C$1336,2,FALSE)</f>
        <v>75000</v>
      </c>
      <c r="O1000" s="37">
        <f>VLOOKUP(A1000,PV_CF!$A$2:$K$1853,4,FALSE)</f>
        <v>44012</v>
      </c>
    </row>
    <row r="1001" spans="1:15" hidden="1">
      <c r="A1001" s="2" t="s">
        <v>624</v>
      </c>
      <c r="B1001" s="2" t="s">
        <v>6919</v>
      </c>
      <c r="C1001" s="2" t="s">
        <v>6918</v>
      </c>
      <c r="D1001" s="2" t="s">
        <v>6917</v>
      </c>
      <c r="E1001" s="4">
        <v>43978</v>
      </c>
      <c r="F1001" s="4">
        <v>43984</v>
      </c>
      <c r="G1001" s="2" t="s">
        <v>6916</v>
      </c>
      <c r="H1001" s="2" t="s">
        <v>4316</v>
      </c>
      <c r="I1001" s="17">
        <v>20000</v>
      </c>
      <c r="J1001" s="2" t="s">
        <v>623</v>
      </c>
      <c r="K1001" s="4">
        <v>44013</v>
      </c>
      <c r="L1001" s="17">
        <v>20000</v>
      </c>
      <c r="M1001" s="2" t="s">
        <v>1955</v>
      </c>
      <c r="N1001" s="17">
        <f>VLOOKUP(A1001,[1]Sheet2!$B$1:$C$1336,2,FALSE)</f>
        <v>20000</v>
      </c>
      <c r="O1001" s="37">
        <f>VLOOKUP(A1001,PV_CF!$A$2:$K$1853,4,FALSE)</f>
        <v>44036</v>
      </c>
    </row>
    <row r="1002" spans="1:15" hidden="1">
      <c r="A1002" s="2" t="s">
        <v>6915</v>
      </c>
      <c r="B1002" s="2" t="s">
        <v>6914</v>
      </c>
      <c r="C1002" s="2" t="s">
        <v>2989</v>
      </c>
      <c r="D1002" s="2" t="s">
        <v>2988</v>
      </c>
      <c r="E1002" s="4">
        <v>43978</v>
      </c>
      <c r="F1002" s="4">
        <v>43997</v>
      </c>
      <c r="G1002" s="2" t="s">
        <v>6913</v>
      </c>
      <c r="H1002" s="2" t="s">
        <v>4452</v>
      </c>
      <c r="I1002" s="17">
        <v>33038.86</v>
      </c>
      <c r="J1002" s="2" t="s">
        <v>6912</v>
      </c>
      <c r="K1002" s="4">
        <v>44013</v>
      </c>
      <c r="L1002" s="17">
        <v>33038.86</v>
      </c>
      <c r="M1002" s="2" t="s">
        <v>1955</v>
      </c>
      <c r="N1002" s="17">
        <f>VLOOKUP(A1002,[1]Sheet2!$B$1:$C$1336,2,FALSE)</f>
        <v>203074.7</v>
      </c>
      <c r="O1002" s="37">
        <f>VLOOKUP(A1002,PV_CF!$A$2:$K$1853,4,FALSE)</f>
        <v>44022</v>
      </c>
    </row>
    <row r="1003" spans="1:15" hidden="1">
      <c r="A1003" s="2" t="s">
        <v>6915</v>
      </c>
      <c r="B1003" s="2" t="s">
        <v>6914</v>
      </c>
      <c r="C1003" s="2" t="s">
        <v>2989</v>
      </c>
      <c r="D1003" s="2" t="s">
        <v>2988</v>
      </c>
      <c r="E1003" s="4">
        <v>43978</v>
      </c>
      <c r="F1003" s="4">
        <v>43978</v>
      </c>
      <c r="G1003" s="2" t="s">
        <v>6913</v>
      </c>
      <c r="H1003" s="2" t="s">
        <v>4452</v>
      </c>
      <c r="I1003" s="17">
        <v>170035.84</v>
      </c>
      <c r="J1003" s="2" t="s">
        <v>6912</v>
      </c>
      <c r="K1003" s="4">
        <v>44013</v>
      </c>
      <c r="L1003" s="17">
        <v>170035.84</v>
      </c>
      <c r="M1003" s="2" t="s">
        <v>1955</v>
      </c>
      <c r="N1003" s="17">
        <f>VLOOKUP(A1003,[1]Sheet2!$B$1:$C$1336,2,FALSE)</f>
        <v>203074.7</v>
      </c>
      <c r="O1003" s="37">
        <f>VLOOKUP(A1003,PV_CF!$A$2:$K$1853,4,FALSE)</f>
        <v>44022</v>
      </c>
    </row>
    <row r="1004" spans="1:15" hidden="1">
      <c r="A1004" s="2" t="s">
        <v>6909</v>
      </c>
      <c r="B1004" s="2" t="s">
        <v>6908</v>
      </c>
      <c r="C1004" s="2" t="s">
        <v>2891</v>
      </c>
      <c r="D1004" s="2" t="s">
        <v>2890</v>
      </c>
      <c r="E1004" s="4">
        <v>44105</v>
      </c>
      <c r="F1004" s="4">
        <v>43980</v>
      </c>
      <c r="G1004" s="2" t="s">
        <v>709</v>
      </c>
      <c r="H1004" s="2" t="s">
        <v>4305</v>
      </c>
      <c r="I1004" s="17">
        <v>30000</v>
      </c>
      <c r="J1004" s="2" t="s">
        <v>707</v>
      </c>
      <c r="K1004" s="4">
        <v>44046</v>
      </c>
      <c r="L1004" s="17">
        <v>30000</v>
      </c>
      <c r="M1004" s="2" t="s">
        <v>1955</v>
      </c>
      <c r="N1004" s="17">
        <f>VLOOKUP(A1004,[1]Sheet2!$B$1:$C$1336,2,FALSE)</f>
        <v>180000</v>
      </c>
      <c r="O1004" s="37">
        <f>VLOOKUP(A1004,PV_CF!$A$2:$K$1853,4,FALSE)</f>
        <v>44057</v>
      </c>
    </row>
    <row r="1005" spans="1:15" hidden="1">
      <c r="A1005" s="2" t="s">
        <v>6909</v>
      </c>
      <c r="B1005" s="2" t="s">
        <v>6908</v>
      </c>
      <c r="C1005" s="2" t="s">
        <v>2891</v>
      </c>
      <c r="D1005" s="2" t="s">
        <v>2890</v>
      </c>
      <c r="E1005" s="4">
        <v>44105</v>
      </c>
      <c r="F1005" s="4">
        <v>44004</v>
      </c>
      <c r="G1005" s="2" t="s">
        <v>747</v>
      </c>
      <c r="H1005" s="2" t="s">
        <v>4305</v>
      </c>
      <c r="I1005" s="17">
        <v>30000</v>
      </c>
      <c r="J1005" s="2" t="s">
        <v>745</v>
      </c>
      <c r="K1005" s="4">
        <v>44046</v>
      </c>
      <c r="L1005" s="17">
        <v>30000</v>
      </c>
      <c r="M1005" s="2" t="s">
        <v>1955</v>
      </c>
      <c r="N1005" s="17">
        <f>VLOOKUP(A1005,[1]Sheet2!$B$1:$C$1336,2,FALSE)</f>
        <v>180000</v>
      </c>
      <c r="O1005" s="37">
        <f>VLOOKUP(A1005,PV_CF!$A$2:$K$1853,4,FALSE)</f>
        <v>44057</v>
      </c>
    </row>
    <row r="1006" spans="1:15" hidden="1">
      <c r="A1006" s="2" t="s">
        <v>6909</v>
      </c>
      <c r="B1006" s="2" t="s">
        <v>6908</v>
      </c>
      <c r="C1006" s="2" t="s">
        <v>2891</v>
      </c>
      <c r="D1006" s="2" t="s">
        <v>2890</v>
      </c>
      <c r="E1006" s="4">
        <v>44105</v>
      </c>
      <c r="F1006" s="4">
        <v>44032</v>
      </c>
      <c r="G1006" s="2" t="s">
        <v>751</v>
      </c>
      <c r="H1006" s="2" t="s">
        <v>4305</v>
      </c>
      <c r="I1006" s="17">
        <v>30000</v>
      </c>
      <c r="J1006" s="2" t="s">
        <v>749</v>
      </c>
      <c r="K1006" s="4">
        <v>44046</v>
      </c>
      <c r="L1006" s="17">
        <v>30000</v>
      </c>
      <c r="M1006" s="2" t="s">
        <v>1955</v>
      </c>
      <c r="N1006" s="17">
        <f>VLOOKUP(A1006,[1]Sheet2!$B$1:$C$1336,2,FALSE)</f>
        <v>180000</v>
      </c>
      <c r="O1006" s="37">
        <f>VLOOKUP(A1006,PV_CF!$A$2:$K$1853,4,FALSE)</f>
        <v>44057</v>
      </c>
    </row>
    <row r="1007" spans="1:15" hidden="1">
      <c r="A1007" s="2" t="s">
        <v>6909</v>
      </c>
      <c r="B1007" s="2" t="s">
        <v>6908</v>
      </c>
      <c r="C1007" s="2" t="s">
        <v>2891</v>
      </c>
      <c r="D1007" s="2" t="s">
        <v>2890</v>
      </c>
      <c r="E1007" s="4">
        <v>44105</v>
      </c>
      <c r="F1007" s="4">
        <v>44067</v>
      </c>
      <c r="G1007" s="2" t="s">
        <v>6911</v>
      </c>
      <c r="H1007" s="2" t="s">
        <v>4305</v>
      </c>
      <c r="I1007" s="17">
        <v>30000</v>
      </c>
      <c r="J1007" s="2" t="s">
        <v>6910</v>
      </c>
      <c r="K1007" s="4">
        <v>44062</v>
      </c>
      <c r="L1007" s="17">
        <v>30000</v>
      </c>
      <c r="M1007" s="2" t="s">
        <v>1955</v>
      </c>
      <c r="N1007" s="17">
        <f>VLOOKUP(A1007,[1]Sheet2!$B$1:$C$1336,2,FALSE)</f>
        <v>180000</v>
      </c>
      <c r="O1007" s="37">
        <f>VLOOKUP(A1007,PV_CF!$A$2:$K$1853,4,FALSE)</f>
        <v>44057</v>
      </c>
    </row>
    <row r="1008" spans="1:15" hidden="1">
      <c r="A1008" s="2" t="s">
        <v>6909</v>
      </c>
      <c r="B1008" s="2" t="s">
        <v>6908</v>
      </c>
      <c r="C1008" s="2" t="s">
        <v>2891</v>
      </c>
      <c r="D1008" s="2" t="s">
        <v>2890</v>
      </c>
      <c r="E1008" s="4">
        <v>44105</v>
      </c>
      <c r="F1008" s="4">
        <v>44095</v>
      </c>
      <c r="G1008" s="2" t="s">
        <v>1141</v>
      </c>
      <c r="H1008" s="2" t="s">
        <v>4305</v>
      </c>
      <c r="I1008" s="17">
        <v>30000</v>
      </c>
      <c r="J1008" s="2" t="s">
        <v>1139</v>
      </c>
      <c r="K1008" s="4">
        <v>44088</v>
      </c>
      <c r="L1008" s="17">
        <v>30000</v>
      </c>
      <c r="M1008" s="2" t="s">
        <v>1955</v>
      </c>
      <c r="N1008" s="17">
        <f>VLOOKUP(A1008,[1]Sheet2!$B$1:$C$1336,2,FALSE)</f>
        <v>180000</v>
      </c>
      <c r="O1008" s="37">
        <f>VLOOKUP(A1008,PV_CF!$A$2:$K$1853,4,FALSE)</f>
        <v>44057</v>
      </c>
    </row>
    <row r="1009" spans="1:15" hidden="1">
      <c r="A1009" s="2" t="s">
        <v>6909</v>
      </c>
      <c r="B1009" s="2" t="s">
        <v>6908</v>
      </c>
      <c r="C1009" s="2" t="s">
        <v>2891</v>
      </c>
      <c r="D1009" s="2" t="s">
        <v>2890</v>
      </c>
      <c r="E1009" s="4">
        <v>44105</v>
      </c>
      <c r="F1009" s="4">
        <v>44130</v>
      </c>
      <c r="G1009" s="2" t="s">
        <v>1282</v>
      </c>
      <c r="H1009" s="2" t="s">
        <v>4305</v>
      </c>
      <c r="I1009" s="17">
        <v>30000</v>
      </c>
      <c r="J1009" s="2" t="s">
        <v>1280</v>
      </c>
      <c r="K1009" s="4">
        <v>44130</v>
      </c>
      <c r="L1009" s="17">
        <v>30000</v>
      </c>
      <c r="M1009" s="2" t="s">
        <v>1955</v>
      </c>
      <c r="N1009" s="17">
        <f>VLOOKUP(A1009,[1]Sheet2!$B$1:$C$1336,2,FALSE)</f>
        <v>180000</v>
      </c>
      <c r="O1009" s="37">
        <f>VLOOKUP(A1009,PV_CF!$A$2:$K$1853,4,FALSE)</f>
        <v>44057</v>
      </c>
    </row>
    <row r="1010" spans="1:15" hidden="1">
      <c r="A1010" s="2" t="s">
        <v>6907</v>
      </c>
      <c r="B1010" s="2" t="s">
        <v>6906</v>
      </c>
      <c r="C1010" s="2" t="s">
        <v>6868</v>
      </c>
      <c r="D1010" s="2" t="s">
        <v>6867</v>
      </c>
      <c r="E1010" s="4">
        <v>43978</v>
      </c>
      <c r="F1010" s="4">
        <v>43997</v>
      </c>
      <c r="G1010" s="2" t="s">
        <v>6905</v>
      </c>
      <c r="H1010" s="2" t="s">
        <v>4421</v>
      </c>
      <c r="I1010" s="17">
        <v>387340</v>
      </c>
      <c r="J1010" s="2" t="s">
        <v>6904</v>
      </c>
      <c r="K1010" s="4">
        <v>44046</v>
      </c>
      <c r="L1010" s="17">
        <v>387340</v>
      </c>
      <c r="M1010" s="2" t="s">
        <v>1955</v>
      </c>
      <c r="N1010" s="17">
        <f>VLOOKUP(A1010,[1]Sheet2!$B$1:$C$1336,2,FALSE)</f>
        <v>387340</v>
      </c>
      <c r="O1010" s="37">
        <f>VLOOKUP(A1010,PV_CF!$A$2:$K$1853,4,FALSE)</f>
        <v>44071</v>
      </c>
    </row>
    <row r="1011" spans="1:15" hidden="1">
      <c r="A1011" s="2" t="s">
        <v>6901</v>
      </c>
      <c r="B1011" s="2" t="s">
        <v>6900</v>
      </c>
      <c r="C1011" s="2" t="s">
        <v>6899</v>
      </c>
      <c r="D1011" s="2" t="s">
        <v>6898</v>
      </c>
      <c r="E1011" s="4">
        <v>43978</v>
      </c>
      <c r="F1011" s="4">
        <v>44012</v>
      </c>
      <c r="G1011" s="2" t="s">
        <v>6903</v>
      </c>
      <c r="H1011" s="2" t="s">
        <v>4452</v>
      </c>
      <c r="I1011" s="17">
        <v>102318.75</v>
      </c>
      <c r="J1011" s="2" t="s">
        <v>6902</v>
      </c>
      <c r="K1011" s="4">
        <v>44013</v>
      </c>
      <c r="L1011" s="17">
        <v>102318.75</v>
      </c>
      <c r="M1011" s="2" t="s">
        <v>1955</v>
      </c>
      <c r="N1011" s="17">
        <f>VLOOKUP(A1011,[1]Sheet2!$B$1:$C$1336,2,FALSE)</f>
        <v>136425</v>
      </c>
      <c r="O1011" s="37">
        <f>VLOOKUP(A1011,PV_CF!$A$2:$K$1853,4,FALSE)</f>
        <v>44036</v>
      </c>
    </row>
    <row r="1012" spans="1:15" hidden="1">
      <c r="A1012" s="2" t="s">
        <v>6901</v>
      </c>
      <c r="B1012" s="2" t="s">
        <v>6900</v>
      </c>
      <c r="C1012" s="2" t="s">
        <v>6899</v>
      </c>
      <c r="D1012" s="2" t="s">
        <v>6898</v>
      </c>
      <c r="E1012" s="4">
        <v>43978</v>
      </c>
      <c r="F1012" s="4">
        <v>44027</v>
      </c>
      <c r="G1012" s="2" t="s">
        <v>6897</v>
      </c>
      <c r="H1012" s="2" t="s">
        <v>4452</v>
      </c>
      <c r="I1012" s="17">
        <v>34106.25</v>
      </c>
      <c r="J1012" s="2" t="s">
        <v>6896</v>
      </c>
      <c r="K1012" s="4">
        <v>44046</v>
      </c>
      <c r="L1012" s="17">
        <v>34106.25</v>
      </c>
      <c r="M1012" s="2" t="s">
        <v>1955</v>
      </c>
      <c r="N1012" s="17">
        <f>VLOOKUP(A1012,[1]Sheet2!$B$1:$C$1336,2,FALSE)</f>
        <v>136425</v>
      </c>
      <c r="O1012" s="37">
        <f>VLOOKUP(A1012,PV_CF!$A$2:$K$1853,4,FALSE)</f>
        <v>44036</v>
      </c>
    </row>
    <row r="1013" spans="1:15" hidden="1">
      <c r="A1013" s="2" t="s">
        <v>6891</v>
      </c>
      <c r="B1013" s="2" t="s">
        <v>6890</v>
      </c>
      <c r="C1013" s="2" t="s">
        <v>1979</v>
      </c>
      <c r="D1013" s="2" t="s">
        <v>1978</v>
      </c>
      <c r="E1013" s="4">
        <v>44105</v>
      </c>
      <c r="F1013" s="4">
        <v>43997</v>
      </c>
      <c r="G1013" s="2" t="s">
        <v>6895</v>
      </c>
      <c r="H1013" s="2" t="s">
        <v>4292</v>
      </c>
      <c r="I1013" s="17">
        <v>870000</v>
      </c>
      <c r="J1013" s="2" t="s">
        <v>6894</v>
      </c>
      <c r="K1013" s="4">
        <v>44013</v>
      </c>
      <c r="L1013" s="17">
        <v>870000</v>
      </c>
      <c r="M1013" s="2" t="s">
        <v>1955</v>
      </c>
      <c r="N1013" s="17">
        <f>VLOOKUP(A1013,[1]Sheet2!$B$1:$C$1336,2,FALSE)</f>
        <v>2900000</v>
      </c>
      <c r="O1013" s="37">
        <f>VLOOKUP(A1013,PV_CF!$A$2:$K$1853,4,FALSE)</f>
        <v>44022</v>
      </c>
    </row>
    <row r="1014" spans="1:15" hidden="1">
      <c r="A1014" s="2" t="s">
        <v>6891</v>
      </c>
      <c r="B1014" s="2" t="s">
        <v>6890</v>
      </c>
      <c r="C1014" s="2" t="s">
        <v>1979</v>
      </c>
      <c r="D1014" s="2" t="s">
        <v>1978</v>
      </c>
      <c r="E1014" s="4">
        <v>44105</v>
      </c>
      <c r="F1014" s="4">
        <v>44074</v>
      </c>
      <c r="G1014" s="2" t="s">
        <v>6893</v>
      </c>
      <c r="H1014" s="2" t="s">
        <v>4292</v>
      </c>
      <c r="I1014" s="17">
        <v>1160000</v>
      </c>
      <c r="J1014" s="2" t="s">
        <v>6892</v>
      </c>
      <c r="K1014" s="4">
        <v>44075</v>
      </c>
      <c r="L1014" s="17">
        <v>1160000</v>
      </c>
      <c r="M1014" s="2" t="s">
        <v>1955</v>
      </c>
      <c r="N1014" s="17">
        <f>VLOOKUP(A1014,[1]Sheet2!$B$1:$C$1336,2,FALSE)</f>
        <v>2900000</v>
      </c>
      <c r="O1014" s="37">
        <f>VLOOKUP(A1014,PV_CF!$A$2:$K$1853,4,FALSE)</f>
        <v>44022</v>
      </c>
    </row>
    <row r="1015" spans="1:15" hidden="1">
      <c r="A1015" s="2" t="s">
        <v>6891</v>
      </c>
      <c r="B1015" s="2" t="s">
        <v>6890</v>
      </c>
      <c r="C1015" s="2" t="s">
        <v>1979</v>
      </c>
      <c r="D1015" s="2" t="s">
        <v>1978</v>
      </c>
      <c r="E1015" s="4">
        <v>44105</v>
      </c>
      <c r="F1015" s="4">
        <v>44165</v>
      </c>
      <c r="G1015" s="2" t="s">
        <v>6889</v>
      </c>
      <c r="H1015" s="2" t="s">
        <v>4292</v>
      </c>
      <c r="I1015" s="17">
        <v>870000</v>
      </c>
      <c r="J1015" s="2" t="s">
        <v>6888</v>
      </c>
      <c r="K1015" s="4">
        <v>44166</v>
      </c>
      <c r="L1015" s="17">
        <v>870000</v>
      </c>
      <c r="M1015" s="2" t="s">
        <v>1955</v>
      </c>
      <c r="N1015" s="17">
        <f>VLOOKUP(A1015,[1]Sheet2!$B$1:$C$1336,2,FALSE)</f>
        <v>2900000</v>
      </c>
      <c r="O1015" s="37">
        <f>VLOOKUP(A1015,PV_CF!$A$2:$K$1853,4,FALSE)</f>
        <v>44022</v>
      </c>
    </row>
    <row r="1016" spans="1:15" hidden="1">
      <c r="A1016" s="2" t="s">
        <v>6887</v>
      </c>
      <c r="B1016" s="2" t="s">
        <v>6886</v>
      </c>
      <c r="C1016" s="2" t="s">
        <v>6885</v>
      </c>
      <c r="D1016" s="2" t="s">
        <v>6884</v>
      </c>
      <c r="E1016" s="4">
        <v>44105</v>
      </c>
      <c r="F1016" s="4">
        <v>43997</v>
      </c>
      <c r="G1016" s="2" t="s">
        <v>564</v>
      </c>
      <c r="H1016" s="2" t="s">
        <v>4941</v>
      </c>
      <c r="I1016" s="17">
        <v>250000</v>
      </c>
      <c r="J1016" s="2" t="s">
        <v>562</v>
      </c>
      <c r="K1016" s="4">
        <v>43990</v>
      </c>
      <c r="L1016" s="17">
        <v>250000</v>
      </c>
      <c r="M1016" s="2" t="s">
        <v>1955</v>
      </c>
      <c r="N1016" s="17">
        <f>VLOOKUP(A1016,[1]Sheet2!$B$1:$C$1336,2,FALSE)</f>
        <v>500000</v>
      </c>
      <c r="O1016" s="37">
        <f>VLOOKUP(A1016,PV_CF!$A$2:$K$1853,4,FALSE)</f>
        <v>44008</v>
      </c>
    </row>
    <row r="1017" spans="1:15" hidden="1">
      <c r="A1017" s="2" t="s">
        <v>6887</v>
      </c>
      <c r="B1017" s="2" t="s">
        <v>6886</v>
      </c>
      <c r="C1017" s="2" t="s">
        <v>6885</v>
      </c>
      <c r="D1017" s="2" t="s">
        <v>6884</v>
      </c>
      <c r="E1017" s="4">
        <v>44105</v>
      </c>
      <c r="F1017" s="4">
        <v>44074</v>
      </c>
      <c r="G1017" s="2" t="s">
        <v>1181</v>
      </c>
      <c r="H1017" s="2" t="s">
        <v>4941</v>
      </c>
      <c r="I1017" s="17">
        <v>250000</v>
      </c>
      <c r="J1017" s="2" t="s">
        <v>1179</v>
      </c>
      <c r="K1017" s="4">
        <v>44106</v>
      </c>
      <c r="L1017" s="17">
        <v>250000</v>
      </c>
      <c r="M1017" s="2" t="s">
        <v>1955</v>
      </c>
      <c r="N1017" s="17">
        <f>VLOOKUP(A1017,[1]Sheet2!$B$1:$C$1336,2,FALSE)</f>
        <v>500000</v>
      </c>
      <c r="O1017" s="37">
        <f>VLOOKUP(A1017,PV_CF!$A$2:$K$1853,4,FALSE)</f>
        <v>44008</v>
      </c>
    </row>
    <row r="1018" spans="1:15" hidden="1">
      <c r="A1018" s="2" t="s">
        <v>6883</v>
      </c>
      <c r="B1018" s="2" t="s">
        <v>6882</v>
      </c>
      <c r="C1018" s="2" t="s">
        <v>6881</v>
      </c>
      <c r="D1018" s="2" t="s">
        <v>6880</v>
      </c>
      <c r="E1018" s="4">
        <v>44105</v>
      </c>
      <c r="F1018" s="4">
        <v>44016</v>
      </c>
      <c r="G1018" s="2" t="s">
        <v>756</v>
      </c>
      <c r="H1018" s="2" t="s">
        <v>4256</v>
      </c>
      <c r="I1018" s="17">
        <v>250000</v>
      </c>
      <c r="J1018" s="2" t="s">
        <v>754</v>
      </c>
      <c r="K1018" s="4">
        <v>44046</v>
      </c>
      <c r="L1018" s="17">
        <v>250000</v>
      </c>
      <c r="M1018" s="2" t="s">
        <v>1955</v>
      </c>
      <c r="N1018" s="17">
        <f>VLOOKUP(A1018,[1]Sheet2!$B$1:$C$1336,2,FALSE)</f>
        <v>500000</v>
      </c>
      <c r="O1018" s="37">
        <f>VLOOKUP(A1018,PV_CF!$A$2:$K$1853,4,FALSE)</f>
        <v>44057</v>
      </c>
    </row>
    <row r="1019" spans="1:15" hidden="1">
      <c r="A1019" s="2" t="s">
        <v>6883</v>
      </c>
      <c r="B1019" s="2" t="s">
        <v>6882</v>
      </c>
      <c r="C1019" s="2" t="s">
        <v>6881</v>
      </c>
      <c r="D1019" s="2" t="s">
        <v>6880</v>
      </c>
      <c r="E1019" s="4">
        <v>44105</v>
      </c>
      <c r="F1019" s="4">
        <v>44108</v>
      </c>
      <c r="G1019" s="2" t="s">
        <v>1478</v>
      </c>
      <c r="H1019" s="2" t="s">
        <v>4256</v>
      </c>
      <c r="I1019" s="17">
        <v>200000</v>
      </c>
      <c r="J1019" s="2" t="s">
        <v>1476</v>
      </c>
      <c r="K1019" s="4">
        <v>44166</v>
      </c>
      <c r="L1019" s="17">
        <v>200000</v>
      </c>
      <c r="M1019" s="2" t="s">
        <v>1955</v>
      </c>
      <c r="N1019" s="17">
        <f>VLOOKUP(A1019,[1]Sheet2!$B$1:$C$1336,2,FALSE)</f>
        <v>500000</v>
      </c>
      <c r="O1019" s="37">
        <f>VLOOKUP(A1019,PV_CF!$A$2:$K$1853,4,FALSE)</f>
        <v>44057</v>
      </c>
    </row>
    <row r="1020" spans="1:15" hidden="1">
      <c r="A1020" s="2" t="s">
        <v>6883</v>
      </c>
      <c r="B1020" s="2" t="s">
        <v>6882</v>
      </c>
      <c r="C1020" s="2" t="s">
        <v>6881</v>
      </c>
      <c r="D1020" s="2" t="s">
        <v>6880</v>
      </c>
      <c r="E1020" s="4">
        <v>44105</v>
      </c>
      <c r="F1020" s="4">
        <v>44165</v>
      </c>
      <c r="G1020" s="2" t="s">
        <v>1482</v>
      </c>
      <c r="H1020" s="2" t="s">
        <v>4256</v>
      </c>
      <c r="I1020" s="17">
        <v>50000</v>
      </c>
      <c r="J1020" s="2" t="s">
        <v>1480</v>
      </c>
      <c r="K1020" s="4">
        <v>44166</v>
      </c>
      <c r="L1020" s="17">
        <v>50000</v>
      </c>
      <c r="M1020" s="2" t="s">
        <v>1955</v>
      </c>
      <c r="N1020" s="17">
        <f>VLOOKUP(A1020,[1]Sheet2!$B$1:$C$1336,2,FALSE)</f>
        <v>500000</v>
      </c>
      <c r="O1020" s="37">
        <f>VLOOKUP(A1020,PV_CF!$A$2:$K$1853,4,FALSE)</f>
        <v>44057</v>
      </c>
    </row>
    <row r="1021" spans="1:15" hidden="1">
      <c r="A1021" s="2" t="s">
        <v>6873</v>
      </c>
      <c r="B1021" s="2" t="s">
        <v>6872</v>
      </c>
      <c r="C1021" s="2" t="s">
        <v>4134</v>
      </c>
      <c r="D1021" s="2" t="s">
        <v>4133</v>
      </c>
      <c r="E1021" s="4">
        <v>43979</v>
      </c>
      <c r="F1021" s="4">
        <v>44012</v>
      </c>
      <c r="G1021" s="2" t="s">
        <v>6879</v>
      </c>
      <c r="H1021" s="2" t="s">
        <v>4322</v>
      </c>
      <c r="I1021" s="17">
        <v>45000</v>
      </c>
      <c r="J1021" s="2" t="s">
        <v>6878</v>
      </c>
      <c r="K1021" s="4">
        <v>44007</v>
      </c>
      <c r="L1021" s="17">
        <v>45000</v>
      </c>
      <c r="M1021" s="2" t="s">
        <v>1955</v>
      </c>
      <c r="N1021" s="17">
        <f>VLOOKUP(A1021,[1]Sheet2!$B$1:$C$1336,2,FALSE)</f>
        <v>150000</v>
      </c>
      <c r="O1021" s="37">
        <f>VLOOKUP(A1021,PV_CF!$A$2:$K$1853,4,FALSE)</f>
        <v>44015</v>
      </c>
    </row>
    <row r="1022" spans="1:15" hidden="1">
      <c r="A1022" s="2" t="s">
        <v>6873</v>
      </c>
      <c r="B1022" s="2" t="s">
        <v>6872</v>
      </c>
      <c r="C1022" s="2" t="s">
        <v>4134</v>
      </c>
      <c r="D1022" s="2" t="s">
        <v>4133</v>
      </c>
      <c r="E1022" s="4">
        <v>43979</v>
      </c>
      <c r="F1022" s="4">
        <v>44043</v>
      </c>
      <c r="G1022" s="2" t="s">
        <v>6877</v>
      </c>
      <c r="H1022" s="2" t="s">
        <v>4322</v>
      </c>
      <c r="I1022" s="17">
        <v>35000</v>
      </c>
      <c r="J1022" s="2" t="s">
        <v>6876</v>
      </c>
      <c r="K1022" s="4">
        <v>44046</v>
      </c>
      <c r="L1022" s="17">
        <v>35000</v>
      </c>
      <c r="M1022" s="2" t="s">
        <v>1955</v>
      </c>
      <c r="N1022" s="17">
        <f>VLOOKUP(A1022,[1]Sheet2!$B$1:$C$1336,2,FALSE)</f>
        <v>150000</v>
      </c>
      <c r="O1022" s="37">
        <f>VLOOKUP(A1022,PV_CF!$A$2:$K$1853,4,FALSE)</f>
        <v>44015</v>
      </c>
    </row>
    <row r="1023" spans="1:15" hidden="1">
      <c r="A1023" s="2" t="s">
        <v>6873</v>
      </c>
      <c r="B1023" s="2" t="s">
        <v>6872</v>
      </c>
      <c r="C1023" s="2" t="s">
        <v>4134</v>
      </c>
      <c r="D1023" s="2" t="s">
        <v>4133</v>
      </c>
      <c r="E1023" s="4">
        <v>43979</v>
      </c>
      <c r="F1023" s="4">
        <v>44074</v>
      </c>
      <c r="G1023" s="2" t="s">
        <v>6875</v>
      </c>
      <c r="H1023" s="2" t="s">
        <v>4322</v>
      </c>
      <c r="I1023" s="17">
        <v>35000</v>
      </c>
      <c r="J1023" s="2" t="s">
        <v>6874</v>
      </c>
      <c r="K1023" s="4">
        <v>44068</v>
      </c>
      <c r="L1023" s="17">
        <v>35000</v>
      </c>
      <c r="M1023" s="2" t="s">
        <v>1955</v>
      </c>
      <c r="N1023" s="17">
        <f>VLOOKUP(A1023,[1]Sheet2!$B$1:$C$1336,2,FALSE)</f>
        <v>150000</v>
      </c>
      <c r="O1023" s="37">
        <f>VLOOKUP(A1023,PV_CF!$A$2:$K$1853,4,FALSE)</f>
        <v>44015</v>
      </c>
    </row>
    <row r="1024" spans="1:15" hidden="1">
      <c r="A1024" s="2" t="s">
        <v>6873</v>
      </c>
      <c r="B1024" s="2" t="s">
        <v>6872</v>
      </c>
      <c r="C1024" s="2" t="s">
        <v>4134</v>
      </c>
      <c r="D1024" s="2" t="s">
        <v>4133</v>
      </c>
      <c r="E1024" s="4">
        <v>43979</v>
      </c>
      <c r="F1024" s="4">
        <v>44104</v>
      </c>
      <c r="G1024" s="2" t="s">
        <v>6871</v>
      </c>
      <c r="H1024" s="2" t="s">
        <v>4322</v>
      </c>
      <c r="I1024" s="17">
        <v>35000</v>
      </c>
      <c r="J1024" s="2" t="s">
        <v>6870</v>
      </c>
      <c r="K1024" s="4">
        <v>44103</v>
      </c>
      <c r="L1024" s="17">
        <v>35000</v>
      </c>
      <c r="M1024" s="2" t="s">
        <v>1955</v>
      </c>
      <c r="N1024" s="17">
        <f>VLOOKUP(A1024,[1]Sheet2!$B$1:$C$1336,2,FALSE)</f>
        <v>150000</v>
      </c>
      <c r="O1024" s="37">
        <f>VLOOKUP(A1024,PV_CF!$A$2:$K$1853,4,FALSE)</f>
        <v>44015</v>
      </c>
    </row>
    <row r="1025" spans="1:15" hidden="1">
      <c r="A1025" s="2" t="s">
        <v>1295</v>
      </c>
      <c r="B1025" s="2" t="s">
        <v>6869</v>
      </c>
      <c r="C1025" s="2" t="s">
        <v>6868</v>
      </c>
      <c r="D1025" s="2" t="s">
        <v>6867</v>
      </c>
      <c r="E1025" s="4">
        <v>44105</v>
      </c>
      <c r="F1025" s="4">
        <v>44027</v>
      </c>
      <c r="G1025" s="2" t="s">
        <v>6866</v>
      </c>
      <c r="H1025" s="2" t="s">
        <v>4421</v>
      </c>
      <c r="I1025" s="17">
        <v>299600</v>
      </c>
      <c r="J1025" s="2" t="s">
        <v>1294</v>
      </c>
      <c r="K1025" s="4">
        <v>44137</v>
      </c>
      <c r="L1025" s="17">
        <v>299600</v>
      </c>
      <c r="M1025" s="2" t="s">
        <v>1955</v>
      </c>
      <c r="N1025" s="17">
        <f>VLOOKUP(A1025,[1]Sheet2!$B$1:$C$1336,2,FALSE)</f>
        <v>299600</v>
      </c>
      <c r="O1025" s="37">
        <f>VLOOKUP(A1025,PV_CF!$A$2:$K$1853,4,FALSE)</f>
        <v>44148</v>
      </c>
    </row>
    <row r="1026" spans="1:15" hidden="1">
      <c r="A1026" s="2" t="s">
        <v>6864</v>
      </c>
      <c r="B1026" s="2" t="s">
        <v>6863</v>
      </c>
      <c r="C1026" s="2" t="s">
        <v>4389</v>
      </c>
      <c r="D1026" s="2" t="s">
        <v>4388</v>
      </c>
      <c r="E1026" s="4">
        <v>43979</v>
      </c>
      <c r="F1026" s="4">
        <v>43997</v>
      </c>
      <c r="G1026" s="2" t="s">
        <v>6865</v>
      </c>
      <c r="H1026" s="2" t="s">
        <v>4452</v>
      </c>
      <c r="I1026" s="17">
        <v>460100</v>
      </c>
      <c r="J1026" s="2" t="s">
        <v>6861</v>
      </c>
      <c r="K1026" s="4">
        <v>44013</v>
      </c>
      <c r="L1026" s="17">
        <v>460100</v>
      </c>
      <c r="M1026" s="2" t="s">
        <v>1955</v>
      </c>
      <c r="N1026" s="17">
        <f>VLOOKUP(A1026,[1]Sheet2!$B$1:$C$1336,2,FALSE)</f>
        <v>498620</v>
      </c>
      <c r="O1026" s="37">
        <f>VLOOKUP(A1026,PV_CF!$A$2:$K$1853,4,FALSE)</f>
        <v>44022</v>
      </c>
    </row>
    <row r="1027" spans="1:15" hidden="1">
      <c r="A1027" s="2" t="s">
        <v>6864</v>
      </c>
      <c r="B1027" s="2" t="s">
        <v>6863</v>
      </c>
      <c r="C1027" s="2" t="s">
        <v>4389</v>
      </c>
      <c r="D1027" s="2" t="s">
        <v>4388</v>
      </c>
      <c r="E1027" s="4">
        <v>43979</v>
      </c>
      <c r="F1027" s="4">
        <v>43997</v>
      </c>
      <c r="G1027" s="2" t="s">
        <v>6862</v>
      </c>
      <c r="H1027" s="2" t="s">
        <v>4452</v>
      </c>
      <c r="I1027" s="17">
        <v>38520</v>
      </c>
      <c r="J1027" s="2" t="s">
        <v>6861</v>
      </c>
      <c r="K1027" s="4">
        <v>44013</v>
      </c>
      <c r="L1027" s="17">
        <v>38520</v>
      </c>
      <c r="M1027" s="2" t="s">
        <v>1955</v>
      </c>
      <c r="N1027" s="17">
        <f>VLOOKUP(A1027,[1]Sheet2!$B$1:$C$1336,2,FALSE)</f>
        <v>498620</v>
      </c>
      <c r="O1027" s="37">
        <f>VLOOKUP(A1027,PV_CF!$A$2:$K$1853,4,FALSE)</f>
        <v>44022</v>
      </c>
    </row>
    <row r="1028" spans="1:15" hidden="1">
      <c r="A1028" s="2" t="s">
        <v>178</v>
      </c>
      <c r="B1028" s="2" t="s">
        <v>173</v>
      </c>
      <c r="C1028" s="2" t="s">
        <v>6860</v>
      </c>
      <c r="D1028" s="2" t="s">
        <v>6859</v>
      </c>
      <c r="E1028" s="4">
        <v>43979</v>
      </c>
      <c r="F1028" s="4">
        <v>43987</v>
      </c>
      <c r="G1028" s="2" t="s">
        <v>629</v>
      </c>
      <c r="H1028" s="2" t="s">
        <v>4316</v>
      </c>
      <c r="I1028" s="17">
        <v>490000</v>
      </c>
      <c r="J1028" s="2" t="s">
        <v>628</v>
      </c>
      <c r="K1028" s="4">
        <v>44013</v>
      </c>
      <c r="L1028" s="17">
        <v>490000</v>
      </c>
      <c r="M1028" s="2" t="s">
        <v>1955</v>
      </c>
      <c r="N1028" s="17">
        <f>VLOOKUP(A1028,[1]Sheet2!$B$1:$C$1336,2,FALSE)</f>
        <v>490000</v>
      </c>
      <c r="O1028" s="37" t="e">
        <f>VLOOKUP(A1028,PV_CF!$A$2:$K$1853,4,FALSE)</f>
        <v>#N/A</v>
      </c>
    </row>
    <row r="1029" spans="1:15" hidden="1">
      <c r="A1029" s="2" t="s">
        <v>182</v>
      </c>
      <c r="B1029" s="2" t="s">
        <v>179</v>
      </c>
      <c r="C1029" s="2" t="s">
        <v>6858</v>
      </c>
      <c r="D1029" s="2" t="s">
        <v>6857</v>
      </c>
      <c r="E1029" s="4">
        <v>43983</v>
      </c>
      <c r="F1029" s="4">
        <v>44012</v>
      </c>
      <c r="G1029" s="2" t="s">
        <v>6856</v>
      </c>
      <c r="H1029" s="2" t="s">
        <v>4316</v>
      </c>
      <c r="I1029" s="17">
        <v>470000</v>
      </c>
      <c r="J1029" s="2" t="s">
        <v>873</v>
      </c>
      <c r="K1029" s="4">
        <v>44047</v>
      </c>
      <c r="L1029" s="17">
        <v>470000</v>
      </c>
      <c r="M1029" s="2" t="s">
        <v>1955</v>
      </c>
      <c r="N1029" s="17">
        <f>VLOOKUP(A1029,[1]Sheet2!$B$1:$C$1336,2,FALSE)</f>
        <v>470000</v>
      </c>
      <c r="O1029" s="37">
        <f>VLOOKUP(A1029,PV_CF!$A$2:$K$1853,4,FALSE)</f>
        <v>44057</v>
      </c>
    </row>
    <row r="1030" spans="1:15" hidden="1">
      <c r="A1030" s="2" t="s">
        <v>6853</v>
      </c>
      <c r="B1030" s="2" t="s">
        <v>6852</v>
      </c>
      <c r="C1030" s="2" t="s">
        <v>6851</v>
      </c>
      <c r="D1030" s="2" t="s">
        <v>6850</v>
      </c>
      <c r="E1030" s="4">
        <v>43983</v>
      </c>
      <c r="F1030" s="4">
        <v>44012</v>
      </c>
      <c r="G1030" s="2" t="s">
        <v>6855</v>
      </c>
      <c r="H1030" s="2" t="s">
        <v>4256</v>
      </c>
      <c r="I1030" s="17">
        <v>187000</v>
      </c>
      <c r="J1030" s="2" t="s">
        <v>6854</v>
      </c>
      <c r="K1030" s="4">
        <v>44046</v>
      </c>
      <c r="L1030" s="17">
        <v>187000</v>
      </c>
      <c r="M1030" s="2" t="s">
        <v>1955</v>
      </c>
      <c r="N1030" s="17">
        <f>VLOOKUP(A1030,[1]Sheet2!$B$1:$C$1336,2,FALSE)</f>
        <v>499950</v>
      </c>
      <c r="O1030" s="37">
        <f>VLOOKUP(A1030,PV_CF!$A$2:$K$1853,4,FALSE)</f>
        <v>44085</v>
      </c>
    </row>
    <row r="1031" spans="1:15" hidden="1">
      <c r="A1031" s="2" t="s">
        <v>6853</v>
      </c>
      <c r="B1031" s="2" t="s">
        <v>6852</v>
      </c>
      <c r="C1031" s="2" t="s">
        <v>6851</v>
      </c>
      <c r="D1031" s="2" t="s">
        <v>6850</v>
      </c>
      <c r="E1031" s="4">
        <v>43983</v>
      </c>
      <c r="F1031" s="4">
        <v>44043</v>
      </c>
      <c r="G1031" s="2" t="s">
        <v>6849</v>
      </c>
      <c r="H1031" s="2" t="s">
        <v>4256</v>
      </c>
      <c r="I1031" s="17">
        <v>312950</v>
      </c>
      <c r="J1031" s="2" t="s">
        <v>6848</v>
      </c>
      <c r="K1031" s="4">
        <v>44075</v>
      </c>
      <c r="L1031" s="17">
        <v>312950</v>
      </c>
      <c r="M1031" s="2" t="s">
        <v>1955</v>
      </c>
      <c r="N1031" s="17">
        <f>VLOOKUP(A1031,[1]Sheet2!$B$1:$C$1336,2,FALSE)</f>
        <v>499950</v>
      </c>
      <c r="O1031" s="37">
        <f>VLOOKUP(A1031,PV_CF!$A$2:$K$1853,4,FALSE)</f>
        <v>44085</v>
      </c>
    </row>
    <row r="1032" spans="1:15" hidden="1">
      <c r="A1032" s="2" t="s">
        <v>6847</v>
      </c>
      <c r="B1032" s="2" t="s">
        <v>6846</v>
      </c>
      <c r="C1032" s="2" t="s">
        <v>3461</v>
      </c>
      <c r="D1032" s="2" t="s">
        <v>3460</v>
      </c>
      <c r="E1032" s="4">
        <v>43983</v>
      </c>
      <c r="F1032" s="4">
        <v>44022</v>
      </c>
      <c r="G1032" s="2" t="s">
        <v>6845</v>
      </c>
      <c r="H1032" s="2" t="s">
        <v>4292</v>
      </c>
      <c r="I1032" s="17">
        <v>267500</v>
      </c>
      <c r="J1032" s="2" t="s">
        <v>6844</v>
      </c>
      <c r="K1032" s="4">
        <v>44047</v>
      </c>
      <c r="L1032" s="17">
        <v>267500</v>
      </c>
      <c r="M1032" s="2" t="s">
        <v>1955</v>
      </c>
      <c r="N1032" s="17">
        <f>VLOOKUP(A1032,[1]Sheet2!$B$1:$C$1336,2,FALSE)</f>
        <v>267500</v>
      </c>
      <c r="O1032" s="37" t="e">
        <f>VLOOKUP(A1032,PV_CF!$A$2:$K$1853,4,FALSE)</f>
        <v>#N/A</v>
      </c>
    </row>
    <row r="1033" spans="1:15" hidden="1">
      <c r="A1033" s="2" t="s">
        <v>6829</v>
      </c>
      <c r="B1033" s="2" t="s">
        <v>6828</v>
      </c>
      <c r="C1033" s="2" t="s">
        <v>6827</v>
      </c>
      <c r="D1033" s="2" t="s">
        <v>6826</v>
      </c>
      <c r="E1033" s="4">
        <v>44105</v>
      </c>
      <c r="F1033" s="4">
        <v>44007</v>
      </c>
      <c r="G1033" s="2" t="s">
        <v>6843</v>
      </c>
      <c r="H1033" s="2" t="s">
        <v>4283</v>
      </c>
      <c r="I1033" s="17">
        <v>21000</v>
      </c>
      <c r="J1033" s="2" t="s">
        <v>6842</v>
      </c>
      <c r="K1033" s="4">
        <v>44000</v>
      </c>
      <c r="L1033" s="17">
        <v>21000</v>
      </c>
      <c r="M1033" s="2" t="s">
        <v>1955</v>
      </c>
      <c r="N1033" s="17">
        <f>VLOOKUP(A1033,[1]Sheet2!$B$1:$C$1336,2,FALSE)</f>
        <v>168000</v>
      </c>
      <c r="O1033" s="37">
        <f>VLOOKUP(A1033,PV_CF!$A$2:$K$1853,4,FALSE)</f>
        <v>44012</v>
      </c>
    </row>
    <row r="1034" spans="1:15" hidden="1">
      <c r="A1034" s="2" t="s">
        <v>6829</v>
      </c>
      <c r="B1034" s="2" t="s">
        <v>6828</v>
      </c>
      <c r="C1034" s="2" t="s">
        <v>6827</v>
      </c>
      <c r="D1034" s="2" t="s">
        <v>6826</v>
      </c>
      <c r="E1034" s="4">
        <v>44105</v>
      </c>
      <c r="F1034" s="4">
        <v>44037</v>
      </c>
      <c r="G1034" s="2" t="s">
        <v>6841</v>
      </c>
      <c r="H1034" s="2" t="s">
        <v>4283</v>
      </c>
      <c r="I1034" s="17">
        <v>21000</v>
      </c>
      <c r="J1034" s="2" t="s">
        <v>6840</v>
      </c>
      <c r="K1034" s="4">
        <v>44032</v>
      </c>
      <c r="L1034" s="17">
        <v>21000</v>
      </c>
      <c r="M1034" s="2" t="s">
        <v>1955</v>
      </c>
      <c r="N1034" s="17">
        <f>VLOOKUP(A1034,[1]Sheet2!$B$1:$C$1336,2,FALSE)</f>
        <v>168000</v>
      </c>
      <c r="O1034" s="37">
        <f>VLOOKUP(A1034,PV_CF!$A$2:$K$1853,4,FALSE)</f>
        <v>44012</v>
      </c>
    </row>
    <row r="1035" spans="1:15" hidden="1">
      <c r="A1035" s="2" t="s">
        <v>6829</v>
      </c>
      <c r="B1035" s="2" t="s">
        <v>6828</v>
      </c>
      <c r="C1035" s="2" t="s">
        <v>6827</v>
      </c>
      <c r="D1035" s="2" t="s">
        <v>6826</v>
      </c>
      <c r="E1035" s="4">
        <v>44105</v>
      </c>
      <c r="F1035" s="4">
        <v>44068</v>
      </c>
      <c r="G1035" s="2" t="s">
        <v>6839</v>
      </c>
      <c r="H1035" s="2" t="s">
        <v>4283</v>
      </c>
      <c r="I1035" s="17">
        <v>21000</v>
      </c>
      <c r="J1035" s="2" t="s">
        <v>6838</v>
      </c>
      <c r="K1035" s="4">
        <v>44062</v>
      </c>
      <c r="L1035" s="17">
        <v>21000</v>
      </c>
      <c r="M1035" s="2" t="s">
        <v>1955</v>
      </c>
      <c r="N1035" s="17">
        <f>VLOOKUP(A1035,[1]Sheet2!$B$1:$C$1336,2,FALSE)</f>
        <v>168000</v>
      </c>
      <c r="O1035" s="37">
        <f>VLOOKUP(A1035,PV_CF!$A$2:$K$1853,4,FALSE)</f>
        <v>44012</v>
      </c>
    </row>
    <row r="1036" spans="1:15" hidden="1">
      <c r="A1036" s="2" t="s">
        <v>6829</v>
      </c>
      <c r="B1036" s="2" t="s">
        <v>6828</v>
      </c>
      <c r="C1036" s="2" t="s">
        <v>6827</v>
      </c>
      <c r="D1036" s="2" t="s">
        <v>6826</v>
      </c>
      <c r="E1036" s="4">
        <v>44105</v>
      </c>
      <c r="F1036" s="4">
        <v>44099</v>
      </c>
      <c r="G1036" s="2" t="s">
        <v>6837</v>
      </c>
      <c r="H1036" s="2" t="s">
        <v>4283</v>
      </c>
      <c r="I1036" s="17">
        <v>21000</v>
      </c>
      <c r="J1036" s="2" t="s">
        <v>6836</v>
      </c>
      <c r="K1036" s="4">
        <v>44099</v>
      </c>
      <c r="L1036" s="17">
        <v>21000</v>
      </c>
      <c r="M1036" s="2" t="s">
        <v>1955</v>
      </c>
      <c r="N1036" s="17">
        <f>VLOOKUP(A1036,[1]Sheet2!$B$1:$C$1336,2,FALSE)</f>
        <v>168000</v>
      </c>
      <c r="O1036" s="37">
        <f>VLOOKUP(A1036,PV_CF!$A$2:$K$1853,4,FALSE)</f>
        <v>44012</v>
      </c>
    </row>
    <row r="1037" spans="1:15" hidden="1">
      <c r="A1037" s="2" t="s">
        <v>6829</v>
      </c>
      <c r="B1037" s="2" t="s">
        <v>6828</v>
      </c>
      <c r="C1037" s="2" t="s">
        <v>6827</v>
      </c>
      <c r="D1037" s="2" t="s">
        <v>6826</v>
      </c>
      <c r="E1037" s="4">
        <v>44105</v>
      </c>
      <c r="F1037" s="4">
        <v>44129</v>
      </c>
      <c r="G1037" s="2" t="s">
        <v>6835</v>
      </c>
      <c r="H1037" s="2" t="s">
        <v>4283</v>
      </c>
      <c r="I1037" s="17">
        <v>21000</v>
      </c>
      <c r="J1037" s="2" t="s">
        <v>6834</v>
      </c>
      <c r="K1037" s="4">
        <v>44126</v>
      </c>
      <c r="L1037" s="17">
        <v>21000</v>
      </c>
      <c r="M1037" s="2" t="s">
        <v>1955</v>
      </c>
      <c r="N1037" s="17">
        <f>VLOOKUP(A1037,[1]Sheet2!$B$1:$C$1336,2,FALSE)</f>
        <v>168000</v>
      </c>
      <c r="O1037" s="37">
        <f>VLOOKUP(A1037,PV_CF!$A$2:$K$1853,4,FALSE)</f>
        <v>44012</v>
      </c>
    </row>
    <row r="1038" spans="1:15" hidden="1">
      <c r="A1038" s="2" t="s">
        <v>6829</v>
      </c>
      <c r="B1038" s="2" t="s">
        <v>6828</v>
      </c>
      <c r="C1038" s="2" t="s">
        <v>6827</v>
      </c>
      <c r="D1038" s="2" t="s">
        <v>6826</v>
      </c>
      <c r="E1038" s="4">
        <v>44105</v>
      </c>
      <c r="F1038" s="4">
        <v>44160</v>
      </c>
      <c r="G1038" s="2" t="s">
        <v>6833</v>
      </c>
      <c r="H1038" s="2" t="s">
        <v>4283</v>
      </c>
      <c r="I1038" s="17">
        <v>21000</v>
      </c>
      <c r="J1038" s="2" t="s">
        <v>6832</v>
      </c>
      <c r="K1038" s="4">
        <v>44160</v>
      </c>
      <c r="L1038" s="17">
        <v>21000</v>
      </c>
      <c r="M1038" s="2" t="s">
        <v>1955</v>
      </c>
      <c r="N1038" s="17">
        <f>VLOOKUP(A1038,[1]Sheet2!$B$1:$C$1336,2,FALSE)</f>
        <v>168000</v>
      </c>
      <c r="O1038" s="37">
        <f>VLOOKUP(A1038,PV_CF!$A$2:$K$1853,4,FALSE)</f>
        <v>44012</v>
      </c>
    </row>
    <row r="1039" spans="1:15" hidden="1">
      <c r="A1039" s="2" t="s">
        <v>6829</v>
      </c>
      <c r="B1039" s="2" t="s">
        <v>6828</v>
      </c>
      <c r="C1039" s="2" t="s">
        <v>6827</v>
      </c>
      <c r="D1039" s="2" t="s">
        <v>6826</v>
      </c>
      <c r="E1039" s="4">
        <v>44105</v>
      </c>
      <c r="F1039" s="4">
        <v>44190</v>
      </c>
      <c r="G1039" s="2" t="s">
        <v>6831</v>
      </c>
      <c r="H1039" s="2" t="s">
        <v>4283</v>
      </c>
      <c r="I1039" s="17">
        <v>21000</v>
      </c>
      <c r="J1039" s="2" t="s">
        <v>6830</v>
      </c>
      <c r="K1039" s="4">
        <v>44190</v>
      </c>
      <c r="L1039" s="17">
        <v>21000</v>
      </c>
      <c r="M1039" s="2" t="s">
        <v>1955</v>
      </c>
      <c r="N1039" s="17">
        <f>VLOOKUP(A1039,[1]Sheet2!$B$1:$C$1336,2,FALSE)</f>
        <v>168000</v>
      </c>
      <c r="O1039" s="37">
        <f>VLOOKUP(A1039,PV_CF!$A$2:$K$1853,4,FALSE)</f>
        <v>44012</v>
      </c>
    </row>
    <row r="1040" spans="1:15" hidden="1">
      <c r="A1040" s="2" t="s">
        <v>6829</v>
      </c>
      <c r="B1040" s="2" t="s">
        <v>6828</v>
      </c>
      <c r="C1040" s="2" t="s">
        <v>6827</v>
      </c>
      <c r="D1040" s="2" t="s">
        <v>6826</v>
      </c>
      <c r="E1040" s="4">
        <v>44105</v>
      </c>
      <c r="F1040" s="4">
        <v>44221</v>
      </c>
      <c r="G1040" s="2" t="s">
        <v>6825</v>
      </c>
      <c r="H1040" s="2" t="s">
        <v>4283</v>
      </c>
      <c r="I1040" s="17">
        <v>21000</v>
      </c>
      <c r="J1040" s="2" t="s">
        <v>6824</v>
      </c>
      <c r="K1040" s="4">
        <v>44221</v>
      </c>
      <c r="L1040" s="17">
        <v>21000</v>
      </c>
      <c r="M1040" s="2" t="s">
        <v>1955</v>
      </c>
      <c r="N1040" s="17">
        <f>VLOOKUP(A1040,[1]Sheet2!$B$1:$C$1336,2,FALSE)</f>
        <v>168000</v>
      </c>
      <c r="O1040" s="37">
        <f>VLOOKUP(A1040,PV_CF!$A$2:$K$1853,4,FALSE)</f>
        <v>44012</v>
      </c>
    </row>
    <row r="1041" spans="1:15" hidden="1">
      <c r="A1041" s="2" t="s">
        <v>6821</v>
      </c>
      <c r="B1041" s="2" t="s">
        <v>6820</v>
      </c>
      <c r="C1041" s="2" t="s">
        <v>6819</v>
      </c>
      <c r="D1041" s="2" t="s">
        <v>6818</v>
      </c>
      <c r="E1041" s="4">
        <v>44105</v>
      </c>
      <c r="F1041" s="4">
        <v>44012</v>
      </c>
      <c r="G1041" s="2" t="s">
        <v>761</v>
      </c>
      <c r="H1041" s="2" t="s">
        <v>4316</v>
      </c>
      <c r="I1041" s="17">
        <v>32000</v>
      </c>
      <c r="J1041" s="2" t="s">
        <v>759</v>
      </c>
      <c r="K1041" s="4">
        <v>44046</v>
      </c>
      <c r="L1041" s="17">
        <v>32000</v>
      </c>
      <c r="M1041" s="2" t="s">
        <v>1955</v>
      </c>
      <c r="N1041" s="17">
        <f>VLOOKUP(A1041,[1]Sheet2!$B$1:$C$1336,2,FALSE)</f>
        <v>160000</v>
      </c>
      <c r="O1041" s="37">
        <f>VLOOKUP(A1041,PV_CF!$A$2:$K$1853,4,FALSE)</f>
        <v>44057</v>
      </c>
    </row>
    <row r="1042" spans="1:15" hidden="1">
      <c r="A1042" s="2" t="s">
        <v>6821</v>
      </c>
      <c r="B1042" s="2" t="s">
        <v>6820</v>
      </c>
      <c r="C1042" s="2" t="s">
        <v>6819</v>
      </c>
      <c r="D1042" s="2" t="s">
        <v>6818</v>
      </c>
      <c r="E1042" s="4">
        <v>44105</v>
      </c>
      <c r="F1042" s="4">
        <v>44043</v>
      </c>
      <c r="G1042" s="2" t="s">
        <v>765</v>
      </c>
      <c r="H1042" s="2" t="s">
        <v>4316</v>
      </c>
      <c r="I1042" s="17">
        <v>32000</v>
      </c>
      <c r="J1042" s="2" t="s">
        <v>763</v>
      </c>
      <c r="K1042" s="4">
        <v>44046</v>
      </c>
      <c r="L1042" s="17">
        <v>32000</v>
      </c>
      <c r="M1042" s="2" t="s">
        <v>1955</v>
      </c>
      <c r="N1042" s="17">
        <f>VLOOKUP(A1042,[1]Sheet2!$B$1:$C$1336,2,FALSE)</f>
        <v>160000</v>
      </c>
      <c r="O1042" s="37">
        <f>VLOOKUP(A1042,PV_CF!$A$2:$K$1853,4,FALSE)</f>
        <v>44057</v>
      </c>
    </row>
    <row r="1043" spans="1:15" hidden="1">
      <c r="A1043" s="2" t="s">
        <v>6821</v>
      </c>
      <c r="B1043" s="2" t="s">
        <v>6820</v>
      </c>
      <c r="C1043" s="2" t="s">
        <v>6819</v>
      </c>
      <c r="D1043" s="2" t="s">
        <v>6818</v>
      </c>
      <c r="E1043" s="4">
        <v>44105</v>
      </c>
      <c r="F1043" s="4">
        <v>44074</v>
      </c>
      <c r="G1043" s="2" t="s">
        <v>919</v>
      </c>
      <c r="H1043" s="2" t="s">
        <v>4316</v>
      </c>
      <c r="I1043" s="17">
        <v>32000</v>
      </c>
      <c r="J1043" s="2" t="s">
        <v>917</v>
      </c>
      <c r="K1043" s="4">
        <v>44075</v>
      </c>
      <c r="L1043" s="17">
        <v>32000</v>
      </c>
      <c r="M1043" s="2" t="s">
        <v>1955</v>
      </c>
      <c r="N1043" s="17">
        <f>VLOOKUP(A1043,[1]Sheet2!$B$1:$C$1336,2,FALSE)</f>
        <v>160000</v>
      </c>
      <c r="O1043" s="37">
        <f>VLOOKUP(A1043,PV_CF!$A$2:$K$1853,4,FALSE)</f>
        <v>44057</v>
      </c>
    </row>
    <row r="1044" spans="1:15" hidden="1">
      <c r="A1044" s="2" t="s">
        <v>6821</v>
      </c>
      <c r="B1044" s="2" t="s">
        <v>6820</v>
      </c>
      <c r="C1044" s="2" t="s">
        <v>6819</v>
      </c>
      <c r="D1044" s="2" t="s">
        <v>6818</v>
      </c>
      <c r="E1044" s="4">
        <v>44105</v>
      </c>
      <c r="F1044" s="4">
        <v>44104</v>
      </c>
      <c r="G1044" s="2" t="s">
        <v>6823</v>
      </c>
      <c r="H1044" s="2" t="s">
        <v>4316</v>
      </c>
      <c r="I1044" s="17">
        <v>32000</v>
      </c>
      <c r="J1044" s="2" t="s">
        <v>6822</v>
      </c>
      <c r="K1044" s="4">
        <v>44137</v>
      </c>
      <c r="L1044" s="17">
        <v>32000</v>
      </c>
      <c r="M1044" s="2" t="s">
        <v>1955</v>
      </c>
      <c r="N1044" s="17">
        <f>VLOOKUP(A1044,[1]Sheet2!$B$1:$C$1336,2,FALSE)</f>
        <v>160000</v>
      </c>
      <c r="O1044" s="37">
        <f>VLOOKUP(A1044,PV_CF!$A$2:$K$1853,4,FALSE)</f>
        <v>44057</v>
      </c>
    </row>
    <row r="1045" spans="1:15" hidden="1">
      <c r="A1045" s="2" t="s">
        <v>6821</v>
      </c>
      <c r="B1045" s="2" t="s">
        <v>6820</v>
      </c>
      <c r="C1045" s="2" t="s">
        <v>6819</v>
      </c>
      <c r="D1045" s="2" t="s">
        <v>6818</v>
      </c>
      <c r="E1045" s="4">
        <v>44105</v>
      </c>
      <c r="F1045" s="4">
        <v>44134</v>
      </c>
      <c r="G1045" s="2" t="s">
        <v>6817</v>
      </c>
      <c r="H1045" s="2" t="s">
        <v>4316</v>
      </c>
      <c r="I1045" s="17">
        <v>32000</v>
      </c>
      <c r="J1045" s="2" t="s">
        <v>6816</v>
      </c>
      <c r="K1045" s="4">
        <v>44288</v>
      </c>
      <c r="L1045" s="17">
        <v>32000</v>
      </c>
      <c r="M1045" s="2" t="s">
        <v>1955</v>
      </c>
      <c r="N1045" s="17">
        <f>VLOOKUP(A1045,[1]Sheet2!$B$1:$C$1336,2,FALSE)</f>
        <v>160000</v>
      </c>
      <c r="O1045" s="37">
        <f>VLOOKUP(A1045,PV_CF!$A$2:$K$1853,4,FALSE)</f>
        <v>44057</v>
      </c>
    </row>
    <row r="1046" spans="1:15" hidden="1">
      <c r="A1046" s="2" t="s">
        <v>768</v>
      </c>
      <c r="B1046" s="2" t="s">
        <v>6813</v>
      </c>
      <c r="C1046" s="2" t="s">
        <v>2162</v>
      </c>
      <c r="D1046" s="2" t="s">
        <v>2161</v>
      </c>
      <c r="E1046" s="4">
        <v>44105</v>
      </c>
      <c r="F1046" s="4">
        <v>44012</v>
      </c>
      <c r="G1046" s="2" t="s">
        <v>769</v>
      </c>
      <c r="H1046" s="2" t="s">
        <v>4796</v>
      </c>
      <c r="I1046" s="17">
        <v>10000</v>
      </c>
      <c r="J1046" s="2" t="s">
        <v>767</v>
      </c>
      <c r="K1046" s="4">
        <v>44046</v>
      </c>
      <c r="L1046" s="17">
        <v>10000</v>
      </c>
      <c r="M1046" s="2" t="s">
        <v>1955</v>
      </c>
      <c r="N1046" s="17">
        <f>VLOOKUP(A1046,[1]Sheet2!$B$1:$C$1336,2,FALSE)</f>
        <v>70000</v>
      </c>
      <c r="O1046" s="37">
        <f>VLOOKUP(A1046,PV_CF!$A$2:$K$1853,4,FALSE)</f>
        <v>44057</v>
      </c>
    </row>
    <row r="1047" spans="1:15" hidden="1">
      <c r="A1047" s="2" t="s">
        <v>768</v>
      </c>
      <c r="B1047" s="2" t="s">
        <v>6813</v>
      </c>
      <c r="C1047" s="2" t="s">
        <v>2162</v>
      </c>
      <c r="D1047" s="2" t="s">
        <v>2161</v>
      </c>
      <c r="E1047" s="4">
        <v>44105</v>
      </c>
      <c r="F1047" s="4">
        <v>44043</v>
      </c>
      <c r="G1047" s="2" t="s">
        <v>773</v>
      </c>
      <c r="H1047" s="2" t="s">
        <v>4796</v>
      </c>
      <c r="I1047" s="17">
        <v>10000</v>
      </c>
      <c r="J1047" s="2" t="s">
        <v>771</v>
      </c>
      <c r="K1047" s="4">
        <v>44046</v>
      </c>
      <c r="L1047" s="17">
        <v>10000</v>
      </c>
      <c r="M1047" s="2" t="s">
        <v>1955</v>
      </c>
      <c r="N1047" s="17">
        <f>VLOOKUP(A1047,[1]Sheet2!$B$1:$C$1336,2,FALSE)</f>
        <v>70000</v>
      </c>
      <c r="O1047" s="37">
        <f>VLOOKUP(A1047,PV_CF!$A$2:$K$1853,4,FALSE)</f>
        <v>44057</v>
      </c>
    </row>
    <row r="1048" spans="1:15" hidden="1">
      <c r="A1048" s="2" t="s">
        <v>768</v>
      </c>
      <c r="B1048" s="2" t="s">
        <v>6813</v>
      </c>
      <c r="C1048" s="2" t="s">
        <v>2162</v>
      </c>
      <c r="D1048" s="2" t="s">
        <v>2161</v>
      </c>
      <c r="E1048" s="4">
        <v>44105</v>
      </c>
      <c r="F1048" s="4">
        <v>44074</v>
      </c>
      <c r="G1048" s="2" t="s">
        <v>6815</v>
      </c>
      <c r="H1048" s="2" t="s">
        <v>4796</v>
      </c>
      <c r="I1048" s="17">
        <v>10000</v>
      </c>
      <c r="J1048" s="2" t="s">
        <v>6814</v>
      </c>
      <c r="K1048" s="4">
        <v>44075</v>
      </c>
      <c r="L1048" s="17">
        <v>10000</v>
      </c>
      <c r="M1048" s="2" t="s">
        <v>1955</v>
      </c>
      <c r="N1048" s="17">
        <f>VLOOKUP(A1048,[1]Sheet2!$B$1:$C$1336,2,FALSE)</f>
        <v>70000</v>
      </c>
      <c r="O1048" s="37">
        <f>VLOOKUP(A1048,PV_CF!$A$2:$K$1853,4,FALSE)</f>
        <v>44057</v>
      </c>
    </row>
    <row r="1049" spans="1:15" hidden="1">
      <c r="A1049" s="2" t="s">
        <v>768</v>
      </c>
      <c r="B1049" s="2" t="s">
        <v>6813</v>
      </c>
      <c r="C1049" s="2" t="s">
        <v>2162</v>
      </c>
      <c r="D1049" s="2" t="s">
        <v>2161</v>
      </c>
      <c r="E1049" s="4">
        <v>44105</v>
      </c>
      <c r="F1049" s="4">
        <v>44104</v>
      </c>
      <c r="G1049" s="2" t="s">
        <v>1300</v>
      </c>
      <c r="H1049" s="2" t="s">
        <v>4796</v>
      </c>
      <c r="I1049" s="17">
        <v>10000</v>
      </c>
      <c r="J1049" s="2" t="s">
        <v>1298</v>
      </c>
      <c r="K1049" s="4">
        <v>44137</v>
      </c>
      <c r="L1049" s="17">
        <v>10000</v>
      </c>
      <c r="M1049" s="2" t="s">
        <v>1955</v>
      </c>
      <c r="N1049" s="17">
        <f>VLOOKUP(A1049,[1]Sheet2!$B$1:$C$1336,2,FALSE)</f>
        <v>70000</v>
      </c>
      <c r="O1049" s="37">
        <f>VLOOKUP(A1049,PV_CF!$A$2:$K$1853,4,FALSE)</f>
        <v>44057</v>
      </c>
    </row>
    <row r="1050" spans="1:15" hidden="1">
      <c r="A1050" s="2" t="s">
        <v>768</v>
      </c>
      <c r="B1050" s="2" t="s">
        <v>6813</v>
      </c>
      <c r="C1050" s="2" t="s">
        <v>2162</v>
      </c>
      <c r="D1050" s="2" t="s">
        <v>2161</v>
      </c>
      <c r="E1050" s="4">
        <v>44105</v>
      </c>
      <c r="F1050" s="4">
        <v>44134</v>
      </c>
      <c r="G1050" s="2" t="s">
        <v>1304</v>
      </c>
      <c r="H1050" s="2" t="s">
        <v>4796</v>
      </c>
      <c r="I1050" s="17">
        <v>10000</v>
      </c>
      <c r="J1050" s="2" t="s">
        <v>1302</v>
      </c>
      <c r="K1050" s="4">
        <v>44137</v>
      </c>
      <c r="L1050" s="17">
        <v>10000</v>
      </c>
      <c r="M1050" s="2" t="s">
        <v>1955</v>
      </c>
      <c r="N1050" s="17">
        <f>VLOOKUP(A1050,[1]Sheet2!$B$1:$C$1336,2,FALSE)</f>
        <v>70000</v>
      </c>
      <c r="O1050" s="37">
        <f>VLOOKUP(A1050,PV_CF!$A$2:$K$1853,4,FALSE)</f>
        <v>44057</v>
      </c>
    </row>
    <row r="1051" spans="1:15" hidden="1">
      <c r="A1051" s="2" t="s">
        <v>768</v>
      </c>
      <c r="B1051" s="2" t="s">
        <v>6813</v>
      </c>
      <c r="C1051" s="2" t="s">
        <v>2162</v>
      </c>
      <c r="D1051" s="2" t="s">
        <v>2161</v>
      </c>
      <c r="E1051" s="4">
        <v>44105</v>
      </c>
      <c r="F1051" s="4">
        <v>44165</v>
      </c>
      <c r="G1051" s="2" t="s">
        <v>1486</v>
      </c>
      <c r="H1051" s="2" t="s">
        <v>4796</v>
      </c>
      <c r="I1051" s="17">
        <v>10000</v>
      </c>
      <c r="J1051" s="2" t="s">
        <v>1484</v>
      </c>
      <c r="K1051" s="4">
        <v>44166</v>
      </c>
      <c r="L1051" s="17">
        <v>10000</v>
      </c>
      <c r="M1051" s="2" t="s">
        <v>1955</v>
      </c>
      <c r="N1051" s="17">
        <f>VLOOKUP(A1051,[1]Sheet2!$B$1:$C$1336,2,FALSE)</f>
        <v>70000</v>
      </c>
      <c r="O1051" s="37">
        <f>VLOOKUP(A1051,PV_CF!$A$2:$K$1853,4,FALSE)</f>
        <v>44057</v>
      </c>
    </row>
    <row r="1052" spans="1:15" hidden="1">
      <c r="A1052" s="2" t="s">
        <v>768</v>
      </c>
      <c r="B1052" s="2" t="s">
        <v>6813</v>
      </c>
      <c r="C1052" s="2" t="s">
        <v>2162</v>
      </c>
      <c r="D1052" s="2" t="s">
        <v>2161</v>
      </c>
      <c r="E1052" s="4">
        <v>44105</v>
      </c>
      <c r="F1052" s="4">
        <v>44195</v>
      </c>
      <c r="G1052" s="2" t="s">
        <v>1708</v>
      </c>
      <c r="H1052" s="2" t="s">
        <v>4796</v>
      </c>
      <c r="I1052" s="17">
        <v>10000</v>
      </c>
      <c r="J1052" s="2" t="s">
        <v>1706</v>
      </c>
      <c r="K1052" s="4">
        <v>44195</v>
      </c>
      <c r="L1052" s="17">
        <v>10000</v>
      </c>
      <c r="M1052" s="2" t="s">
        <v>1955</v>
      </c>
      <c r="N1052" s="17">
        <f>VLOOKUP(A1052,[1]Sheet2!$B$1:$C$1336,2,FALSE)</f>
        <v>70000</v>
      </c>
      <c r="O1052" s="37">
        <f>VLOOKUP(A1052,PV_CF!$A$2:$K$1853,4,FALSE)</f>
        <v>44057</v>
      </c>
    </row>
    <row r="1053" spans="1:15" hidden="1">
      <c r="A1053" s="2" t="s">
        <v>632</v>
      </c>
      <c r="B1053" s="2" t="s">
        <v>6812</v>
      </c>
      <c r="C1053" s="2" t="s">
        <v>6811</v>
      </c>
      <c r="D1053" s="2" t="s">
        <v>6810</v>
      </c>
      <c r="E1053" s="4">
        <v>43984</v>
      </c>
      <c r="F1053" s="4">
        <v>43992</v>
      </c>
      <c r="G1053" s="2" t="s">
        <v>633</v>
      </c>
      <c r="H1053" s="2" t="s">
        <v>4959</v>
      </c>
      <c r="I1053" s="17">
        <v>20000</v>
      </c>
      <c r="J1053" s="2" t="s">
        <v>631</v>
      </c>
      <c r="K1053" s="4">
        <v>44013</v>
      </c>
      <c r="L1053" s="17">
        <v>20000</v>
      </c>
      <c r="M1053" s="2" t="s">
        <v>1955</v>
      </c>
      <c r="N1053" s="17">
        <f>VLOOKUP(A1053,[1]Sheet2!$B$1:$C$1336,2,FALSE)</f>
        <v>20000</v>
      </c>
      <c r="O1053" s="37">
        <f>VLOOKUP(A1053,PV_CF!$A$2:$K$1853,4,FALSE)</f>
        <v>44022</v>
      </c>
    </row>
    <row r="1054" spans="1:15" hidden="1">
      <c r="A1054" s="2" t="s">
        <v>6801</v>
      </c>
      <c r="B1054" s="2" t="s">
        <v>6800</v>
      </c>
      <c r="C1054" s="2" t="s">
        <v>6799</v>
      </c>
      <c r="D1054" s="2" t="s">
        <v>6798</v>
      </c>
      <c r="E1054" s="4">
        <v>44105</v>
      </c>
      <c r="F1054" s="4">
        <v>44012</v>
      </c>
      <c r="G1054" s="2" t="s">
        <v>6809</v>
      </c>
      <c r="H1054" s="2" t="s">
        <v>4421</v>
      </c>
      <c r="I1054" s="17">
        <v>45000</v>
      </c>
      <c r="J1054" s="2" t="s">
        <v>6808</v>
      </c>
      <c r="K1054" s="4">
        <v>44316</v>
      </c>
      <c r="L1054" s="17">
        <v>45000</v>
      </c>
      <c r="M1054" s="2" t="s">
        <v>1955</v>
      </c>
      <c r="N1054" s="17">
        <f>VLOOKUP(A1054,[1]Sheet2!$B$1:$C$1336,2,FALSE)</f>
        <v>225000</v>
      </c>
      <c r="O1054" s="37">
        <f>VLOOKUP(A1054,PV_CF!$A$2:$K$1853,4,FALSE)</f>
        <v>44344</v>
      </c>
    </row>
    <row r="1055" spans="1:15" hidden="1">
      <c r="A1055" s="2" t="s">
        <v>6801</v>
      </c>
      <c r="B1055" s="2" t="s">
        <v>6800</v>
      </c>
      <c r="C1055" s="2" t="s">
        <v>6799</v>
      </c>
      <c r="D1055" s="2" t="s">
        <v>6798</v>
      </c>
      <c r="E1055" s="4">
        <v>44105</v>
      </c>
      <c r="F1055" s="4">
        <v>44043</v>
      </c>
      <c r="G1055" s="2" t="s">
        <v>6807</v>
      </c>
      <c r="H1055" s="2" t="s">
        <v>4421</v>
      </c>
      <c r="I1055" s="17">
        <v>45000</v>
      </c>
      <c r="J1055" s="2" t="s">
        <v>6806</v>
      </c>
      <c r="K1055" s="4">
        <v>44316</v>
      </c>
      <c r="L1055" s="17">
        <v>45000</v>
      </c>
      <c r="M1055" s="2" t="s">
        <v>1955</v>
      </c>
      <c r="N1055" s="17">
        <f>VLOOKUP(A1055,[1]Sheet2!$B$1:$C$1336,2,FALSE)</f>
        <v>225000</v>
      </c>
      <c r="O1055" s="37">
        <f>VLOOKUP(A1055,PV_CF!$A$2:$K$1853,4,FALSE)</f>
        <v>44344</v>
      </c>
    </row>
    <row r="1056" spans="1:15" hidden="1">
      <c r="A1056" s="2" t="s">
        <v>6801</v>
      </c>
      <c r="B1056" s="2" t="s">
        <v>6800</v>
      </c>
      <c r="C1056" s="2" t="s">
        <v>6799</v>
      </c>
      <c r="D1056" s="2" t="s">
        <v>6798</v>
      </c>
      <c r="E1056" s="4">
        <v>44105</v>
      </c>
      <c r="F1056" s="4">
        <v>44074</v>
      </c>
      <c r="G1056" s="2" t="s">
        <v>6805</v>
      </c>
      <c r="H1056" s="2" t="s">
        <v>4421</v>
      </c>
      <c r="I1056" s="17">
        <v>45000</v>
      </c>
      <c r="J1056" s="2" t="s">
        <v>6804</v>
      </c>
      <c r="K1056" s="4">
        <v>44316</v>
      </c>
      <c r="L1056" s="17">
        <v>45000</v>
      </c>
      <c r="M1056" s="2" t="s">
        <v>1955</v>
      </c>
      <c r="N1056" s="17">
        <f>VLOOKUP(A1056,[1]Sheet2!$B$1:$C$1336,2,FALSE)</f>
        <v>225000</v>
      </c>
      <c r="O1056" s="37">
        <f>VLOOKUP(A1056,PV_CF!$A$2:$K$1853,4,FALSE)</f>
        <v>44344</v>
      </c>
    </row>
    <row r="1057" spans="1:15" hidden="1">
      <c r="A1057" s="2" t="s">
        <v>6801</v>
      </c>
      <c r="B1057" s="2" t="s">
        <v>6800</v>
      </c>
      <c r="C1057" s="2" t="s">
        <v>6799</v>
      </c>
      <c r="D1057" s="2" t="s">
        <v>6798</v>
      </c>
      <c r="E1057" s="4">
        <v>44105</v>
      </c>
      <c r="F1057" s="4">
        <v>44104</v>
      </c>
      <c r="G1057" s="2" t="s">
        <v>6803</v>
      </c>
      <c r="H1057" s="2" t="s">
        <v>4421</v>
      </c>
      <c r="I1057" s="17">
        <v>45000</v>
      </c>
      <c r="J1057" s="2" t="s">
        <v>6802</v>
      </c>
      <c r="K1057" s="4">
        <v>44316</v>
      </c>
      <c r="L1057" s="17">
        <v>45000</v>
      </c>
      <c r="M1057" s="2" t="s">
        <v>1955</v>
      </c>
      <c r="N1057" s="17">
        <f>VLOOKUP(A1057,[1]Sheet2!$B$1:$C$1336,2,FALSE)</f>
        <v>225000</v>
      </c>
      <c r="O1057" s="37">
        <f>VLOOKUP(A1057,PV_CF!$A$2:$K$1853,4,FALSE)</f>
        <v>44344</v>
      </c>
    </row>
    <row r="1058" spans="1:15" hidden="1">
      <c r="A1058" s="2" t="s">
        <v>6801</v>
      </c>
      <c r="B1058" s="2" t="s">
        <v>6800</v>
      </c>
      <c r="C1058" s="2" t="s">
        <v>6799</v>
      </c>
      <c r="D1058" s="2" t="s">
        <v>6798</v>
      </c>
      <c r="E1058" s="4">
        <v>44105</v>
      </c>
      <c r="F1058" s="4">
        <v>44134</v>
      </c>
      <c r="G1058" s="2" t="s">
        <v>6797</v>
      </c>
      <c r="H1058" s="2" t="s">
        <v>4421</v>
      </c>
      <c r="I1058" s="17">
        <v>45000</v>
      </c>
      <c r="J1058" s="2" t="s">
        <v>6796</v>
      </c>
      <c r="K1058" s="4">
        <v>44316</v>
      </c>
      <c r="L1058" s="17">
        <v>45000</v>
      </c>
      <c r="M1058" s="2" t="s">
        <v>1955</v>
      </c>
      <c r="N1058" s="17">
        <f>VLOOKUP(A1058,[1]Sheet2!$B$1:$C$1336,2,FALSE)</f>
        <v>225000</v>
      </c>
      <c r="O1058" s="37">
        <f>VLOOKUP(A1058,PV_CF!$A$2:$K$1853,4,FALSE)</f>
        <v>44344</v>
      </c>
    </row>
    <row r="1059" spans="1:15" hidden="1">
      <c r="A1059" s="2" t="s">
        <v>6795</v>
      </c>
      <c r="B1059" s="2" t="s">
        <v>6794</v>
      </c>
      <c r="C1059" s="2" t="s">
        <v>2989</v>
      </c>
      <c r="D1059" s="2" t="s">
        <v>2988</v>
      </c>
      <c r="E1059" s="4">
        <v>43984</v>
      </c>
      <c r="F1059" s="4">
        <v>43985</v>
      </c>
      <c r="G1059" s="2" t="s">
        <v>6793</v>
      </c>
      <c r="H1059" s="2" t="s">
        <v>4452</v>
      </c>
      <c r="I1059" s="17">
        <v>495485.42</v>
      </c>
      <c r="J1059" s="2" t="s">
        <v>6792</v>
      </c>
      <c r="K1059" s="4">
        <v>44047</v>
      </c>
      <c r="L1059" s="17">
        <v>495485.42</v>
      </c>
      <c r="M1059" s="2" t="s">
        <v>1955</v>
      </c>
      <c r="N1059" s="17">
        <f>VLOOKUP(A1059,[1]Sheet2!$B$1:$C$1336,2,FALSE)</f>
        <v>495485.42</v>
      </c>
      <c r="O1059" s="37" t="e">
        <f>VLOOKUP(A1059,PV_CF!$A$2:$K$1853,4,FALSE)</f>
        <v>#N/A</v>
      </c>
    </row>
    <row r="1060" spans="1:15" hidden="1">
      <c r="A1060" s="2" t="s">
        <v>6771</v>
      </c>
      <c r="B1060" s="2" t="s">
        <v>6770</v>
      </c>
      <c r="C1060" s="2" t="s">
        <v>6769</v>
      </c>
      <c r="D1060" s="2" t="s">
        <v>6768</v>
      </c>
      <c r="E1060" s="4">
        <v>44105</v>
      </c>
      <c r="F1060" s="4">
        <v>44012</v>
      </c>
      <c r="G1060" s="2" t="s">
        <v>6791</v>
      </c>
      <c r="H1060" s="2" t="s">
        <v>4283</v>
      </c>
      <c r="I1060" s="17">
        <v>26000</v>
      </c>
      <c r="J1060" s="2" t="s">
        <v>6790</v>
      </c>
      <c r="K1060" s="4">
        <v>44013</v>
      </c>
      <c r="L1060" s="17">
        <v>26000</v>
      </c>
      <c r="M1060" s="2" t="s">
        <v>1955</v>
      </c>
      <c r="N1060" s="17">
        <f>VLOOKUP(A1060,[1]Sheet2!$B$1:$C$1336,2,FALSE)</f>
        <v>286000</v>
      </c>
      <c r="O1060" s="37">
        <f>VLOOKUP(A1060,PV_CF!$A$2:$K$1853,4,FALSE)</f>
        <v>44036</v>
      </c>
    </row>
    <row r="1061" spans="1:15" hidden="1">
      <c r="A1061" s="2" t="s">
        <v>6771</v>
      </c>
      <c r="B1061" s="2" t="s">
        <v>6770</v>
      </c>
      <c r="C1061" s="2" t="s">
        <v>6769</v>
      </c>
      <c r="D1061" s="2" t="s">
        <v>6768</v>
      </c>
      <c r="E1061" s="4">
        <v>44105</v>
      </c>
      <c r="F1061" s="4">
        <v>44043</v>
      </c>
      <c r="G1061" s="2" t="s">
        <v>6789</v>
      </c>
      <c r="H1061" s="2" t="s">
        <v>4283</v>
      </c>
      <c r="I1061" s="17">
        <v>26000</v>
      </c>
      <c r="J1061" s="2" t="s">
        <v>6788</v>
      </c>
      <c r="K1061" s="4">
        <v>44046</v>
      </c>
      <c r="L1061" s="17">
        <v>26000</v>
      </c>
      <c r="M1061" s="2" t="s">
        <v>1955</v>
      </c>
      <c r="N1061" s="17">
        <f>VLOOKUP(A1061,[1]Sheet2!$B$1:$C$1336,2,FALSE)</f>
        <v>286000</v>
      </c>
      <c r="O1061" s="37">
        <f>VLOOKUP(A1061,PV_CF!$A$2:$K$1853,4,FALSE)</f>
        <v>44036</v>
      </c>
    </row>
    <row r="1062" spans="1:15" hidden="1">
      <c r="A1062" s="2" t="s">
        <v>6771</v>
      </c>
      <c r="B1062" s="2" t="s">
        <v>6770</v>
      </c>
      <c r="C1062" s="2" t="s">
        <v>6769</v>
      </c>
      <c r="D1062" s="2" t="s">
        <v>6768</v>
      </c>
      <c r="E1062" s="4">
        <v>44105</v>
      </c>
      <c r="F1062" s="4">
        <v>44074</v>
      </c>
      <c r="G1062" s="2" t="s">
        <v>6787</v>
      </c>
      <c r="H1062" s="2" t="s">
        <v>4283</v>
      </c>
      <c r="I1062" s="17">
        <v>26000</v>
      </c>
      <c r="J1062" s="2" t="s">
        <v>6786</v>
      </c>
      <c r="K1062" s="4">
        <v>44075</v>
      </c>
      <c r="L1062" s="17">
        <v>26000</v>
      </c>
      <c r="M1062" s="2" t="s">
        <v>1955</v>
      </c>
      <c r="N1062" s="17">
        <f>VLOOKUP(A1062,[1]Sheet2!$B$1:$C$1336,2,FALSE)</f>
        <v>286000</v>
      </c>
      <c r="O1062" s="37">
        <f>VLOOKUP(A1062,PV_CF!$A$2:$K$1853,4,FALSE)</f>
        <v>44036</v>
      </c>
    </row>
    <row r="1063" spans="1:15" hidden="1">
      <c r="A1063" s="2" t="s">
        <v>6771</v>
      </c>
      <c r="B1063" s="2" t="s">
        <v>6770</v>
      </c>
      <c r="C1063" s="2" t="s">
        <v>6769</v>
      </c>
      <c r="D1063" s="2" t="s">
        <v>6768</v>
      </c>
      <c r="E1063" s="4">
        <v>44105</v>
      </c>
      <c r="F1063" s="4">
        <v>44104</v>
      </c>
      <c r="G1063" s="2" t="s">
        <v>6785</v>
      </c>
      <c r="H1063" s="2" t="s">
        <v>4283</v>
      </c>
      <c r="I1063" s="17">
        <v>26000</v>
      </c>
      <c r="J1063" s="2" t="s">
        <v>6784</v>
      </c>
      <c r="K1063" s="4">
        <v>44137</v>
      </c>
      <c r="L1063" s="17">
        <v>26000</v>
      </c>
      <c r="M1063" s="2" t="s">
        <v>1955</v>
      </c>
      <c r="N1063" s="17">
        <f>VLOOKUP(A1063,[1]Sheet2!$B$1:$C$1336,2,FALSE)</f>
        <v>286000</v>
      </c>
      <c r="O1063" s="37">
        <f>VLOOKUP(A1063,PV_CF!$A$2:$K$1853,4,FALSE)</f>
        <v>44036</v>
      </c>
    </row>
    <row r="1064" spans="1:15" hidden="1">
      <c r="A1064" s="2" t="s">
        <v>6771</v>
      </c>
      <c r="B1064" s="2" t="s">
        <v>6770</v>
      </c>
      <c r="C1064" s="2" t="s">
        <v>6769</v>
      </c>
      <c r="D1064" s="2" t="s">
        <v>6768</v>
      </c>
      <c r="E1064" s="4">
        <v>44105</v>
      </c>
      <c r="F1064" s="4">
        <v>44134</v>
      </c>
      <c r="G1064" s="2" t="s">
        <v>6783</v>
      </c>
      <c r="H1064" s="2" t="s">
        <v>4283</v>
      </c>
      <c r="I1064" s="17">
        <v>26000</v>
      </c>
      <c r="J1064" s="2" t="s">
        <v>6782</v>
      </c>
      <c r="K1064" s="4">
        <v>44137</v>
      </c>
      <c r="L1064" s="17">
        <v>26000</v>
      </c>
      <c r="M1064" s="2" t="s">
        <v>1955</v>
      </c>
      <c r="N1064" s="17">
        <f>VLOOKUP(A1064,[1]Sheet2!$B$1:$C$1336,2,FALSE)</f>
        <v>286000</v>
      </c>
      <c r="O1064" s="37">
        <f>VLOOKUP(A1064,PV_CF!$A$2:$K$1853,4,FALSE)</f>
        <v>44036</v>
      </c>
    </row>
    <row r="1065" spans="1:15" hidden="1">
      <c r="A1065" s="2" t="s">
        <v>6771</v>
      </c>
      <c r="B1065" s="2" t="s">
        <v>6770</v>
      </c>
      <c r="C1065" s="2" t="s">
        <v>6769</v>
      </c>
      <c r="D1065" s="2" t="s">
        <v>6768</v>
      </c>
      <c r="E1065" s="4">
        <v>44105</v>
      </c>
      <c r="F1065" s="4">
        <v>44165</v>
      </c>
      <c r="G1065" s="2" t="s">
        <v>6781</v>
      </c>
      <c r="H1065" s="2" t="s">
        <v>4283</v>
      </c>
      <c r="I1065" s="17">
        <v>26000</v>
      </c>
      <c r="J1065" s="2" t="s">
        <v>6780</v>
      </c>
      <c r="K1065" s="4">
        <v>44166</v>
      </c>
      <c r="L1065" s="17">
        <v>26000</v>
      </c>
      <c r="M1065" s="2" t="s">
        <v>1955</v>
      </c>
      <c r="N1065" s="17">
        <f>VLOOKUP(A1065,[1]Sheet2!$B$1:$C$1336,2,FALSE)</f>
        <v>286000</v>
      </c>
      <c r="O1065" s="37">
        <f>VLOOKUP(A1065,PV_CF!$A$2:$K$1853,4,FALSE)</f>
        <v>44036</v>
      </c>
    </row>
    <row r="1066" spans="1:15" hidden="1">
      <c r="A1066" s="2" t="s">
        <v>6771</v>
      </c>
      <c r="B1066" s="2" t="s">
        <v>6770</v>
      </c>
      <c r="C1066" s="2" t="s">
        <v>6769</v>
      </c>
      <c r="D1066" s="2" t="s">
        <v>6768</v>
      </c>
      <c r="E1066" s="4">
        <v>44105</v>
      </c>
      <c r="F1066" s="4">
        <v>44195</v>
      </c>
      <c r="G1066" s="2" t="s">
        <v>6779</v>
      </c>
      <c r="H1066" s="2" t="s">
        <v>4283</v>
      </c>
      <c r="I1066" s="17">
        <v>26000</v>
      </c>
      <c r="J1066" s="2" t="s">
        <v>6778</v>
      </c>
      <c r="K1066" s="4">
        <v>44195</v>
      </c>
      <c r="L1066" s="17">
        <v>26000</v>
      </c>
      <c r="M1066" s="2" t="s">
        <v>1955</v>
      </c>
      <c r="N1066" s="17">
        <f>VLOOKUP(A1066,[1]Sheet2!$B$1:$C$1336,2,FALSE)</f>
        <v>286000</v>
      </c>
      <c r="O1066" s="37">
        <f>VLOOKUP(A1066,PV_CF!$A$2:$K$1853,4,FALSE)</f>
        <v>44036</v>
      </c>
    </row>
    <row r="1067" spans="1:15" hidden="1">
      <c r="A1067" s="2" t="s">
        <v>6771</v>
      </c>
      <c r="B1067" s="2" t="s">
        <v>6770</v>
      </c>
      <c r="C1067" s="2" t="s">
        <v>6769</v>
      </c>
      <c r="D1067" s="2" t="s">
        <v>6768</v>
      </c>
      <c r="E1067" s="4">
        <v>44105</v>
      </c>
      <c r="F1067" s="4">
        <v>44225</v>
      </c>
      <c r="G1067" s="2" t="s">
        <v>6777</v>
      </c>
      <c r="H1067" s="2" t="s">
        <v>4283</v>
      </c>
      <c r="I1067" s="17">
        <v>26000</v>
      </c>
      <c r="J1067" s="2" t="s">
        <v>6776</v>
      </c>
      <c r="K1067" s="4">
        <v>44225</v>
      </c>
      <c r="L1067" s="17">
        <v>26000</v>
      </c>
      <c r="M1067" s="2" t="s">
        <v>1955</v>
      </c>
      <c r="N1067" s="17">
        <f>VLOOKUP(A1067,[1]Sheet2!$B$1:$C$1336,2,FALSE)</f>
        <v>286000</v>
      </c>
      <c r="O1067" s="37">
        <f>VLOOKUP(A1067,PV_CF!$A$2:$K$1853,4,FALSE)</f>
        <v>44036</v>
      </c>
    </row>
    <row r="1068" spans="1:15" hidden="1">
      <c r="A1068" s="2" t="s">
        <v>6771</v>
      </c>
      <c r="B1068" s="2" t="s">
        <v>6770</v>
      </c>
      <c r="C1068" s="2" t="s">
        <v>6769</v>
      </c>
      <c r="D1068" s="2" t="s">
        <v>6768</v>
      </c>
      <c r="E1068" s="4">
        <v>44105</v>
      </c>
      <c r="F1068" s="4">
        <v>44253</v>
      </c>
      <c r="G1068" s="2" t="s">
        <v>6775</v>
      </c>
      <c r="H1068" s="2" t="s">
        <v>4283</v>
      </c>
      <c r="I1068" s="17">
        <v>26000</v>
      </c>
      <c r="J1068" s="2" t="s">
        <v>6774</v>
      </c>
      <c r="K1068" s="4">
        <v>44280</v>
      </c>
      <c r="L1068" s="17">
        <v>26000</v>
      </c>
      <c r="M1068" s="2" t="s">
        <v>1955</v>
      </c>
      <c r="N1068" s="17">
        <f>VLOOKUP(A1068,[1]Sheet2!$B$1:$C$1336,2,FALSE)</f>
        <v>286000</v>
      </c>
      <c r="O1068" s="37">
        <f>VLOOKUP(A1068,PV_CF!$A$2:$K$1853,4,FALSE)</f>
        <v>44036</v>
      </c>
    </row>
    <row r="1069" spans="1:15" hidden="1">
      <c r="A1069" s="2" t="s">
        <v>6771</v>
      </c>
      <c r="B1069" s="2" t="s">
        <v>6770</v>
      </c>
      <c r="C1069" s="2" t="s">
        <v>6769</v>
      </c>
      <c r="D1069" s="2" t="s">
        <v>6768</v>
      </c>
      <c r="E1069" s="4">
        <v>44105</v>
      </c>
      <c r="F1069" s="4">
        <v>44286</v>
      </c>
      <c r="G1069" s="2" t="s">
        <v>6773</v>
      </c>
      <c r="H1069" s="2" t="s">
        <v>4283</v>
      </c>
      <c r="I1069" s="17">
        <v>26000</v>
      </c>
      <c r="J1069" s="2" t="s">
        <v>6772</v>
      </c>
      <c r="K1069" s="4">
        <v>44312</v>
      </c>
      <c r="L1069" s="17">
        <v>26000</v>
      </c>
      <c r="M1069" s="2" t="s">
        <v>1955</v>
      </c>
      <c r="N1069" s="17">
        <f>VLOOKUP(A1069,[1]Sheet2!$B$1:$C$1336,2,FALSE)</f>
        <v>286000</v>
      </c>
      <c r="O1069" s="37">
        <f>VLOOKUP(A1069,PV_CF!$A$2:$K$1853,4,FALSE)</f>
        <v>44036</v>
      </c>
    </row>
    <row r="1070" spans="1:15" hidden="1">
      <c r="A1070" s="2" t="s">
        <v>6771</v>
      </c>
      <c r="B1070" s="2" t="s">
        <v>6770</v>
      </c>
      <c r="C1070" s="2" t="s">
        <v>6769</v>
      </c>
      <c r="D1070" s="2" t="s">
        <v>6768</v>
      </c>
      <c r="E1070" s="4">
        <v>44105</v>
      </c>
      <c r="F1070" s="4">
        <v>44316</v>
      </c>
      <c r="G1070" s="2" t="s">
        <v>6767</v>
      </c>
      <c r="H1070" s="2" t="s">
        <v>4283</v>
      </c>
      <c r="I1070" s="17">
        <v>26000</v>
      </c>
      <c r="J1070" s="2" t="s">
        <v>6766</v>
      </c>
      <c r="K1070" s="4">
        <v>44316</v>
      </c>
      <c r="L1070" s="17">
        <v>26000</v>
      </c>
      <c r="M1070" s="2" t="s">
        <v>1955</v>
      </c>
      <c r="N1070" s="17">
        <f>VLOOKUP(A1070,[1]Sheet2!$B$1:$C$1336,2,FALSE)</f>
        <v>286000</v>
      </c>
      <c r="O1070" s="37">
        <f>VLOOKUP(A1070,PV_CF!$A$2:$K$1853,4,FALSE)</f>
        <v>44036</v>
      </c>
    </row>
    <row r="1071" spans="1:15" hidden="1">
      <c r="A1071" s="2" t="s">
        <v>6765</v>
      </c>
      <c r="B1071" s="2" t="s">
        <v>6764</v>
      </c>
      <c r="C1071" s="2" t="s">
        <v>5654</v>
      </c>
      <c r="D1071" s="2" t="s">
        <v>5653</v>
      </c>
      <c r="E1071" s="4">
        <v>43986</v>
      </c>
      <c r="F1071" s="4">
        <v>44012</v>
      </c>
      <c r="G1071" s="2" t="s">
        <v>6763</v>
      </c>
      <c r="H1071" s="2" t="s">
        <v>5788</v>
      </c>
      <c r="I1071" s="17">
        <v>78752</v>
      </c>
      <c r="J1071" s="2" t="s">
        <v>6762</v>
      </c>
      <c r="K1071" s="4">
        <v>44013</v>
      </c>
      <c r="L1071" s="17">
        <v>78752</v>
      </c>
      <c r="M1071" s="2" t="s">
        <v>1955</v>
      </c>
      <c r="N1071" s="17">
        <f>VLOOKUP(A1071,[1]Sheet2!$B$1:$C$1336,2,FALSE)</f>
        <v>78752</v>
      </c>
      <c r="O1071" s="37" t="e">
        <f>VLOOKUP(A1071,PV_CF!$A$2:$K$1853,4,FALSE)</f>
        <v>#N/A</v>
      </c>
    </row>
    <row r="1072" spans="1:15" hidden="1">
      <c r="A1072" s="2" t="s">
        <v>6761</v>
      </c>
      <c r="B1072" s="2" t="s">
        <v>6760</v>
      </c>
      <c r="C1072" s="2" t="s">
        <v>2989</v>
      </c>
      <c r="D1072" s="2" t="s">
        <v>2988</v>
      </c>
      <c r="E1072" s="4">
        <v>43986</v>
      </c>
      <c r="F1072" s="4">
        <v>43987</v>
      </c>
      <c r="G1072" s="2" t="s">
        <v>6759</v>
      </c>
      <c r="H1072" s="2" t="s">
        <v>4386</v>
      </c>
      <c r="I1072" s="17">
        <v>40627.9</v>
      </c>
      <c r="J1072" s="2" t="s">
        <v>6758</v>
      </c>
      <c r="K1072" s="4">
        <v>44046</v>
      </c>
      <c r="L1072" s="17">
        <v>40627.9</v>
      </c>
      <c r="M1072" s="2" t="s">
        <v>1955</v>
      </c>
      <c r="N1072" s="17">
        <f>VLOOKUP(A1072,[1]Sheet2!$B$1:$C$1336,2,FALSE)</f>
        <v>40627.9</v>
      </c>
      <c r="O1072" s="37" t="e">
        <f>VLOOKUP(A1072,PV_CF!$A$2:$K$1853,4,FALSE)</f>
        <v>#N/A</v>
      </c>
    </row>
    <row r="1073" spans="1:15" hidden="1">
      <c r="A1073" s="2" t="s">
        <v>6755</v>
      </c>
      <c r="B1073" s="2" t="s">
        <v>6754</v>
      </c>
      <c r="C1073" s="2" t="s">
        <v>2482</v>
      </c>
      <c r="D1073" s="2" t="s">
        <v>2481</v>
      </c>
      <c r="E1073" s="4">
        <v>43986</v>
      </c>
      <c r="F1073" s="4">
        <v>43994</v>
      </c>
      <c r="G1073" s="2" t="s">
        <v>6757</v>
      </c>
      <c r="H1073" s="2" t="s">
        <v>5936</v>
      </c>
      <c r="I1073" s="17">
        <v>175000</v>
      </c>
      <c r="J1073" s="2" t="s">
        <v>6756</v>
      </c>
      <c r="K1073" s="4">
        <v>43991</v>
      </c>
      <c r="L1073" s="17">
        <v>175000</v>
      </c>
      <c r="M1073" s="2" t="s">
        <v>1955</v>
      </c>
      <c r="N1073" s="17">
        <f>VLOOKUP(A1073,[1]Sheet2!$B$1:$C$1336,2,FALSE)</f>
        <v>350000</v>
      </c>
      <c r="O1073" s="37">
        <f>VLOOKUP(A1073,PV_CF!$A$2:$K$1853,4,FALSE)</f>
        <v>44008</v>
      </c>
    </row>
    <row r="1074" spans="1:15" hidden="1">
      <c r="A1074" s="2" t="s">
        <v>6755</v>
      </c>
      <c r="B1074" s="2" t="s">
        <v>6754</v>
      </c>
      <c r="C1074" s="2" t="s">
        <v>2482</v>
      </c>
      <c r="D1074" s="2" t="s">
        <v>2481</v>
      </c>
      <c r="E1074" s="4">
        <v>43986</v>
      </c>
      <c r="F1074" s="4">
        <v>44004</v>
      </c>
      <c r="G1074" s="2" t="s">
        <v>6753</v>
      </c>
      <c r="H1074" s="2" t="s">
        <v>5936</v>
      </c>
      <c r="I1074" s="17">
        <v>175000</v>
      </c>
      <c r="J1074" s="2" t="s">
        <v>6752</v>
      </c>
      <c r="K1074" s="4">
        <v>44004</v>
      </c>
      <c r="L1074" s="17">
        <v>175000</v>
      </c>
      <c r="M1074" s="2" t="s">
        <v>1955</v>
      </c>
      <c r="N1074" s="17">
        <f>VLOOKUP(A1074,[1]Sheet2!$B$1:$C$1336,2,FALSE)</f>
        <v>350000</v>
      </c>
      <c r="O1074" s="37">
        <f>VLOOKUP(A1074,PV_CF!$A$2:$K$1853,4,FALSE)</f>
        <v>44008</v>
      </c>
    </row>
    <row r="1075" spans="1:15" hidden="1">
      <c r="A1075" s="2" t="s">
        <v>6747</v>
      </c>
      <c r="B1075" s="2" t="s">
        <v>6746</v>
      </c>
      <c r="C1075" s="2" t="s">
        <v>5183</v>
      </c>
      <c r="D1075" s="2" t="s">
        <v>5182</v>
      </c>
      <c r="E1075" s="4">
        <v>44105</v>
      </c>
      <c r="F1075" s="4">
        <v>43999</v>
      </c>
      <c r="G1075" s="2" t="s">
        <v>6751</v>
      </c>
      <c r="H1075" s="2" t="s">
        <v>4356</v>
      </c>
      <c r="I1075" s="17">
        <v>2300767.5</v>
      </c>
      <c r="J1075" s="2" t="s">
        <v>6750</v>
      </c>
      <c r="K1075" s="4">
        <v>44013</v>
      </c>
      <c r="L1075" s="17">
        <v>2300767.5</v>
      </c>
      <c r="M1075" s="2" t="s">
        <v>1955</v>
      </c>
      <c r="N1075" s="17">
        <f>VLOOKUP(A1075,[1]Sheet2!$B$1:$C$1336,2,FALSE)</f>
        <v>4601535</v>
      </c>
      <c r="O1075" s="37">
        <f>VLOOKUP(A1075,PV_CF!$A$2:$K$1853,4,FALSE)</f>
        <v>44036</v>
      </c>
    </row>
    <row r="1076" spans="1:15" hidden="1">
      <c r="A1076" s="2" t="s">
        <v>6747</v>
      </c>
      <c r="B1076" s="2" t="s">
        <v>6746</v>
      </c>
      <c r="C1076" s="2" t="s">
        <v>5183</v>
      </c>
      <c r="D1076" s="2" t="s">
        <v>5182</v>
      </c>
      <c r="E1076" s="4">
        <v>44105</v>
      </c>
      <c r="F1076" s="4">
        <v>44046</v>
      </c>
      <c r="G1076" s="2" t="s">
        <v>6749</v>
      </c>
      <c r="H1076" s="2" t="s">
        <v>4356</v>
      </c>
      <c r="I1076" s="17">
        <v>1840614</v>
      </c>
      <c r="J1076" s="2" t="s">
        <v>6748</v>
      </c>
      <c r="K1076" s="4">
        <v>44106</v>
      </c>
      <c r="L1076" s="17">
        <v>1840614</v>
      </c>
      <c r="M1076" s="2" t="s">
        <v>1955</v>
      </c>
      <c r="N1076" s="17">
        <f>VLOOKUP(A1076,[1]Sheet2!$B$1:$C$1336,2,FALSE)</f>
        <v>4601535</v>
      </c>
      <c r="O1076" s="37">
        <f>VLOOKUP(A1076,PV_CF!$A$2:$K$1853,4,FALSE)</f>
        <v>44036</v>
      </c>
    </row>
    <row r="1077" spans="1:15" hidden="1">
      <c r="A1077" s="2" t="s">
        <v>6747</v>
      </c>
      <c r="B1077" s="2" t="s">
        <v>6746</v>
      </c>
      <c r="C1077" s="2" t="s">
        <v>5183</v>
      </c>
      <c r="D1077" s="2" t="s">
        <v>5182</v>
      </c>
      <c r="E1077" s="4">
        <v>44105</v>
      </c>
      <c r="F1077" s="4">
        <v>44124</v>
      </c>
      <c r="G1077" s="2" t="s">
        <v>6745</v>
      </c>
      <c r="H1077" s="2" t="s">
        <v>4356</v>
      </c>
      <c r="I1077" s="17">
        <v>460153.5</v>
      </c>
      <c r="J1077" s="2" t="s">
        <v>6744</v>
      </c>
      <c r="K1077" s="4">
        <v>44166</v>
      </c>
      <c r="L1077" s="17">
        <v>460153.5</v>
      </c>
      <c r="M1077" s="2" t="s">
        <v>1955</v>
      </c>
      <c r="N1077" s="17">
        <f>VLOOKUP(A1077,[1]Sheet2!$B$1:$C$1336,2,FALSE)</f>
        <v>4601535</v>
      </c>
      <c r="O1077" s="37">
        <f>VLOOKUP(A1077,PV_CF!$A$2:$K$1853,4,FALSE)</f>
        <v>44036</v>
      </c>
    </row>
    <row r="1078" spans="1:15" hidden="1">
      <c r="A1078" s="2" t="s">
        <v>6743</v>
      </c>
      <c r="B1078" s="2" t="s">
        <v>6742</v>
      </c>
      <c r="C1078" s="2" t="s">
        <v>2096</v>
      </c>
      <c r="D1078" s="2" t="s">
        <v>2095</v>
      </c>
      <c r="E1078" s="4">
        <v>43986</v>
      </c>
      <c r="F1078" s="4">
        <v>43992</v>
      </c>
      <c r="G1078" s="2" t="s">
        <v>6741</v>
      </c>
      <c r="H1078" s="2" t="s">
        <v>4305</v>
      </c>
      <c r="I1078" s="17">
        <v>107000</v>
      </c>
      <c r="J1078" s="2" t="s">
        <v>6740</v>
      </c>
      <c r="K1078" s="4">
        <v>44013</v>
      </c>
      <c r="L1078" s="17">
        <v>107000</v>
      </c>
      <c r="M1078" s="2" t="s">
        <v>1955</v>
      </c>
      <c r="N1078" s="17">
        <f>VLOOKUP(A1078,[1]Sheet2!$B$1:$C$1336,2,FALSE)</f>
        <v>107000</v>
      </c>
      <c r="O1078" s="37">
        <f>VLOOKUP(A1078,PV_CF!$A$2:$K$1853,4,FALSE)</f>
        <v>44022</v>
      </c>
    </row>
    <row r="1079" spans="1:15" hidden="1">
      <c r="A1079" s="2" t="s">
        <v>6733</v>
      </c>
      <c r="B1079" s="2" t="s">
        <v>6732</v>
      </c>
      <c r="C1079" s="2" t="s">
        <v>2143</v>
      </c>
      <c r="D1079" s="2" t="s">
        <v>2142</v>
      </c>
      <c r="E1079" s="4">
        <v>44105</v>
      </c>
      <c r="F1079" s="4">
        <v>44027</v>
      </c>
      <c r="G1079" s="2" t="s">
        <v>6739</v>
      </c>
      <c r="H1079" s="2" t="s">
        <v>4316</v>
      </c>
      <c r="I1079" s="17">
        <v>546770</v>
      </c>
      <c r="J1079" s="2" t="s">
        <v>6738</v>
      </c>
      <c r="K1079" s="4">
        <v>44075</v>
      </c>
      <c r="L1079" s="17">
        <v>546770</v>
      </c>
      <c r="M1079" s="2" t="s">
        <v>1955</v>
      </c>
      <c r="N1079" s="17">
        <f>VLOOKUP(A1079,[1]Sheet2!$B$1:$C$1336,2,FALSE)</f>
        <v>2187080</v>
      </c>
      <c r="O1079" s="37">
        <f>VLOOKUP(A1079,PV_CF!$A$2:$K$1853,4,FALSE)</f>
        <v>44130</v>
      </c>
    </row>
    <row r="1080" spans="1:15" hidden="1">
      <c r="A1080" s="2" t="s">
        <v>6733</v>
      </c>
      <c r="B1080" s="2" t="s">
        <v>6732</v>
      </c>
      <c r="C1080" s="2" t="s">
        <v>2143</v>
      </c>
      <c r="D1080" s="2" t="s">
        <v>2142</v>
      </c>
      <c r="E1080" s="4">
        <v>44105</v>
      </c>
      <c r="F1080" s="4">
        <v>44058</v>
      </c>
      <c r="G1080" s="2" t="s">
        <v>6737</v>
      </c>
      <c r="H1080" s="2" t="s">
        <v>4316</v>
      </c>
      <c r="I1080" s="17">
        <v>546770</v>
      </c>
      <c r="J1080" s="2" t="s">
        <v>6736</v>
      </c>
      <c r="K1080" s="4">
        <v>44075</v>
      </c>
      <c r="L1080" s="17">
        <v>546770</v>
      </c>
      <c r="M1080" s="2" t="s">
        <v>1955</v>
      </c>
      <c r="N1080" s="17">
        <f>VLOOKUP(A1080,[1]Sheet2!$B$1:$C$1336,2,FALSE)</f>
        <v>2187080</v>
      </c>
      <c r="O1080" s="37">
        <f>VLOOKUP(A1080,PV_CF!$A$2:$K$1853,4,FALSE)</f>
        <v>44130</v>
      </c>
    </row>
    <row r="1081" spans="1:15" hidden="1">
      <c r="A1081" s="2" t="s">
        <v>6733</v>
      </c>
      <c r="B1081" s="2" t="s">
        <v>6732</v>
      </c>
      <c r="C1081" s="2" t="s">
        <v>2143</v>
      </c>
      <c r="D1081" s="2" t="s">
        <v>2142</v>
      </c>
      <c r="E1081" s="4">
        <v>44105</v>
      </c>
      <c r="F1081" s="4">
        <v>44089</v>
      </c>
      <c r="G1081" s="2" t="s">
        <v>6735</v>
      </c>
      <c r="H1081" s="2" t="s">
        <v>4316</v>
      </c>
      <c r="I1081" s="17">
        <v>546770</v>
      </c>
      <c r="J1081" s="2" t="s">
        <v>6734</v>
      </c>
      <c r="K1081" s="4">
        <v>44137</v>
      </c>
      <c r="L1081" s="17">
        <v>546770</v>
      </c>
      <c r="M1081" s="2" t="s">
        <v>1955</v>
      </c>
      <c r="N1081" s="17">
        <f>VLOOKUP(A1081,[1]Sheet2!$B$1:$C$1336,2,FALSE)</f>
        <v>2187080</v>
      </c>
      <c r="O1081" s="37">
        <f>VLOOKUP(A1081,PV_CF!$A$2:$K$1853,4,FALSE)</f>
        <v>44130</v>
      </c>
    </row>
    <row r="1082" spans="1:15" hidden="1">
      <c r="A1082" s="2" t="s">
        <v>6733</v>
      </c>
      <c r="B1082" s="2" t="s">
        <v>6732</v>
      </c>
      <c r="C1082" s="2" t="s">
        <v>2143</v>
      </c>
      <c r="D1082" s="2" t="s">
        <v>2142</v>
      </c>
      <c r="E1082" s="4">
        <v>44105</v>
      </c>
      <c r="F1082" s="4">
        <v>44119</v>
      </c>
      <c r="G1082" s="2" t="s">
        <v>6731</v>
      </c>
      <c r="H1082" s="2" t="s">
        <v>4316</v>
      </c>
      <c r="I1082" s="17">
        <v>546770</v>
      </c>
      <c r="J1082" s="2" t="s">
        <v>6730</v>
      </c>
      <c r="K1082" s="4">
        <v>44147</v>
      </c>
      <c r="L1082" s="17">
        <v>546770</v>
      </c>
      <c r="M1082" s="2" t="s">
        <v>1955</v>
      </c>
      <c r="N1082" s="17">
        <f>VLOOKUP(A1082,[1]Sheet2!$B$1:$C$1336,2,FALSE)</f>
        <v>2187080</v>
      </c>
      <c r="O1082" s="37">
        <f>VLOOKUP(A1082,PV_CF!$A$2:$K$1853,4,FALSE)</f>
        <v>44130</v>
      </c>
    </row>
    <row r="1083" spans="1:15" hidden="1">
      <c r="A1083" s="2" t="s">
        <v>6727</v>
      </c>
      <c r="B1083" s="2" t="s">
        <v>6726</v>
      </c>
      <c r="C1083" s="2" t="s">
        <v>6725</v>
      </c>
      <c r="D1083" s="2" t="s">
        <v>6724</v>
      </c>
      <c r="E1083" s="4">
        <v>44105</v>
      </c>
      <c r="F1083" s="4">
        <v>44032</v>
      </c>
      <c r="G1083" s="2" t="s">
        <v>6729</v>
      </c>
      <c r="H1083" s="2" t="s">
        <v>4690</v>
      </c>
      <c r="I1083" s="17">
        <v>100000</v>
      </c>
      <c r="J1083" s="2" t="s">
        <v>6728</v>
      </c>
      <c r="K1083" s="4">
        <v>44046</v>
      </c>
      <c r="L1083" s="17">
        <v>100000</v>
      </c>
      <c r="M1083" s="2" t="s">
        <v>1955</v>
      </c>
      <c r="N1083" s="17">
        <f>VLOOKUP(A1083,[1]Sheet2!$B$1:$C$1336,2,FALSE)</f>
        <v>170000</v>
      </c>
      <c r="O1083" s="37">
        <f>VLOOKUP(A1083,PV_CF!$A$2:$K$1853,4,FALSE)</f>
        <v>44071</v>
      </c>
    </row>
    <row r="1084" spans="1:15" hidden="1">
      <c r="A1084" s="2" t="s">
        <v>6727</v>
      </c>
      <c r="B1084" s="2" t="s">
        <v>6726</v>
      </c>
      <c r="C1084" s="2" t="s">
        <v>6725</v>
      </c>
      <c r="D1084" s="2" t="s">
        <v>6724</v>
      </c>
      <c r="E1084" s="4">
        <v>44105</v>
      </c>
      <c r="F1084" s="4">
        <v>44094</v>
      </c>
      <c r="G1084" s="2" t="s">
        <v>6723</v>
      </c>
      <c r="H1084" s="2" t="s">
        <v>4690</v>
      </c>
      <c r="I1084" s="17">
        <v>70000</v>
      </c>
      <c r="J1084" s="2" t="s">
        <v>6722</v>
      </c>
      <c r="K1084" s="4">
        <v>44225</v>
      </c>
      <c r="L1084" s="17">
        <v>70000</v>
      </c>
      <c r="M1084" s="2" t="s">
        <v>1955</v>
      </c>
      <c r="N1084" s="17">
        <f>VLOOKUP(A1084,[1]Sheet2!$B$1:$C$1336,2,FALSE)</f>
        <v>170000</v>
      </c>
      <c r="O1084" s="37">
        <f>VLOOKUP(A1084,PV_CF!$A$2:$K$1853,4,FALSE)</f>
        <v>44071</v>
      </c>
    </row>
    <row r="1085" spans="1:15" hidden="1">
      <c r="A1085" s="2" t="s">
        <v>6721</v>
      </c>
      <c r="B1085" s="2" t="s">
        <v>6720</v>
      </c>
      <c r="C1085" s="2" t="s">
        <v>3402</v>
      </c>
      <c r="D1085" s="2" t="s">
        <v>3401</v>
      </c>
      <c r="E1085" s="4">
        <v>43987</v>
      </c>
      <c r="F1085" s="4">
        <v>44012</v>
      </c>
      <c r="G1085" s="2" t="s">
        <v>638</v>
      </c>
      <c r="H1085" s="2" t="s">
        <v>4316</v>
      </c>
      <c r="I1085" s="17">
        <v>32000</v>
      </c>
      <c r="J1085" s="2" t="s">
        <v>636</v>
      </c>
      <c r="K1085" s="4">
        <v>44013</v>
      </c>
      <c r="L1085" s="17">
        <v>32000</v>
      </c>
      <c r="M1085" s="2" t="s">
        <v>1955</v>
      </c>
      <c r="N1085" s="17">
        <f>VLOOKUP(A1085,[1]Sheet2!$B$1:$C$1336,2,FALSE)</f>
        <v>96000</v>
      </c>
      <c r="O1085" s="37">
        <f>VLOOKUP(A1085,PV_CF!$A$2:$K$1853,4,FALSE)</f>
        <v>44036</v>
      </c>
    </row>
    <row r="1086" spans="1:15" hidden="1">
      <c r="A1086" s="2" t="s">
        <v>6721</v>
      </c>
      <c r="B1086" s="2" t="s">
        <v>6720</v>
      </c>
      <c r="C1086" s="2" t="s">
        <v>3402</v>
      </c>
      <c r="D1086" s="2" t="s">
        <v>3401</v>
      </c>
      <c r="E1086" s="4">
        <v>43987</v>
      </c>
      <c r="F1086" s="4">
        <v>44043</v>
      </c>
      <c r="G1086" s="2" t="s">
        <v>777</v>
      </c>
      <c r="H1086" s="2" t="s">
        <v>4316</v>
      </c>
      <c r="I1086" s="17">
        <v>32000</v>
      </c>
      <c r="J1086" s="2" t="s">
        <v>775</v>
      </c>
      <c r="K1086" s="4">
        <v>44046</v>
      </c>
      <c r="L1086" s="17">
        <v>32000</v>
      </c>
      <c r="M1086" s="2" t="s">
        <v>1955</v>
      </c>
      <c r="N1086" s="17">
        <f>VLOOKUP(A1086,[1]Sheet2!$B$1:$C$1336,2,FALSE)</f>
        <v>96000</v>
      </c>
      <c r="O1086" s="37">
        <f>VLOOKUP(A1086,PV_CF!$A$2:$K$1853,4,FALSE)</f>
        <v>44036</v>
      </c>
    </row>
    <row r="1087" spans="1:15" hidden="1">
      <c r="A1087" s="2" t="s">
        <v>6721</v>
      </c>
      <c r="B1087" s="2" t="s">
        <v>6720</v>
      </c>
      <c r="C1087" s="2" t="s">
        <v>3402</v>
      </c>
      <c r="D1087" s="2" t="s">
        <v>3401</v>
      </c>
      <c r="E1087" s="4">
        <v>43987</v>
      </c>
      <c r="F1087" s="4">
        <v>44074</v>
      </c>
      <c r="G1087" s="2" t="s">
        <v>923</v>
      </c>
      <c r="H1087" s="2" t="s">
        <v>4316</v>
      </c>
      <c r="I1087" s="17">
        <v>32000</v>
      </c>
      <c r="J1087" s="2" t="s">
        <v>921</v>
      </c>
      <c r="K1087" s="4">
        <v>44075</v>
      </c>
      <c r="L1087" s="17">
        <v>32000</v>
      </c>
      <c r="M1087" s="2" t="s">
        <v>1955</v>
      </c>
      <c r="N1087" s="17">
        <f>VLOOKUP(A1087,[1]Sheet2!$B$1:$C$1336,2,FALSE)</f>
        <v>96000</v>
      </c>
      <c r="O1087" s="37">
        <f>VLOOKUP(A1087,PV_CF!$A$2:$K$1853,4,FALSE)</f>
        <v>44036</v>
      </c>
    </row>
    <row r="1088" spans="1:15" hidden="1">
      <c r="A1088" s="2" t="s">
        <v>6719</v>
      </c>
      <c r="B1088" s="2" t="s">
        <v>6718</v>
      </c>
      <c r="C1088" s="2" t="s">
        <v>6717</v>
      </c>
      <c r="D1088" s="2" t="s">
        <v>6716</v>
      </c>
      <c r="E1088" s="4">
        <v>43987</v>
      </c>
      <c r="F1088" s="4">
        <v>44008</v>
      </c>
      <c r="G1088" s="2" t="s">
        <v>6715</v>
      </c>
      <c r="H1088" s="2" t="s">
        <v>4322</v>
      </c>
      <c r="I1088" s="17">
        <v>35000</v>
      </c>
      <c r="J1088" s="2" t="s">
        <v>6714</v>
      </c>
      <c r="K1088" s="4">
        <v>43994</v>
      </c>
      <c r="L1088" s="17">
        <v>35000</v>
      </c>
      <c r="M1088" s="2" t="s">
        <v>1955</v>
      </c>
      <c r="N1088" s="17">
        <f>VLOOKUP(A1088,[1]Sheet2!$B$1:$C$1336,2,FALSE)</f>
        <v>35000</v>
      </c>
      <c r="O1088" s="37">
        <f>VLOOKUP(A1088,PV_CF!$A$2:$K$1853,4,FALSE)</f>
        <v>44001</v>
      </c>
    </row>
    <row r="1089" spans="1:15" hidden="1">
      <c r="A1089" s="2" t="s">
        <v>6713</v>
      </c>
      <c r="B1089" s="2" t="s">
        <v>6712</v>
      </c>
      <c r="C1089" s="2" t="s">
        <v>2272</v>
      </c>
      <c r="D1089" s="2" t="s">
        <v>2271</v>
      </c>
      <c r="E1089" s="4">
        <v>43986</v>
      </c>
      <c r="F1089" s="4">
        <v>43993</v>
      </c>
      <c r="G1089" s="2" t="s">
        <v>6711</v>
      </c>
      <c r="H1089" s="2" t="s">
        <v>4740</v>
      </c>
      <c r="I1089" s="17">
        <v>489525</v>
      </c>
      <c r="J1089" s="2" t="s">
        <v>6710</v>
      </c>
      <c r="K1089" s="4">
        <v>44013</v>
      </c>
      <c r="L1089" s="17">
        <v>489525</v>
      </c>
      <c r="M1089" s="2" t="s">
        <v>1955</v>
      </c>
      <c r="N1089" s="17">
        <f>VLOOKUP(A1089,[1]Sheet2!$B$1:$C$1336,2,FALSE)</f>
        <v>489525</v>
      </c>
      <c r="O1089" s="37" t="e">
        <f>VLOOKUP(A1089,PV_CF!$A$2:$K$1853,4,FALSE)</f>
        <v>#N/A</v>
      </c>
    </row>
    <row r="1090" spans="1:15" hidden="1">
      <c r="A1090" s="2" t="s">
        <v>6709</v>
      </c>
      <c r="B1090" s="2" t="s">
        <v>6708</v>
      </c>
      <c r="C1090" s="2" t="s">
        <v>2272</v>
      </c>
      <c r="D1090" s="2" t="s">
        <v>2271</v>
      </c>
      <c r="E1090" s="4">
        <v>43986</v>
      </c>
      <c r="F1090" s="4">
        <v>43993</v>
      </c>
      <c r="G1090" s="2" t="s">
        <v>6707</v>
      </c>
      <c r="H1090" s="2" t="s">
        <v>4740</v>
      </c>
      <c r="I1090" s="17">
        <v>393760</v>
      </c>
      <c r="J1090" s="2" t="s">
        <v>6706</v>
      </c>
      <c r="K1090" s="4">
        <v>44013</v>
      </c>
      <c r="L1090" s="17">
        <v>393760</v>
      </c>
      <c r="M1090" s="2" t="s">
        <v>1955</v>
      </c>
      <c r="N1090" s="17">
        <f>VLOOKUP(A1090,[1]Sheet2!$B$1:$C$1336,2,FALSE)</f>
        <v>393760</v>
      </c>
      <c r="O1090" s="37" t="e">
        <f>VLOOKUP(A1090,PV_CF!$A$2:$K$1853,4,FALSE)</f>
        <v>#N/A</v>
      </c>
    </row>
    <row r="1091" spans="1:15" hidden="1">
      <c r="A1091" s="2" t="s">
        <v>6704</v>
      </c>
      <c r="B1091" s="2" t="s">
        <v>6703</v>
      </c>
      <c r="C1091" s="2" t="s">
        <v>2958</v>
      </c>
      <c r="D1091" s="2" t="s">
        <v>2957</v>
      </c>
      <c r="E1091" s="4">
        <v>43990</v>
      </c>
      <c r="F1091" s="4">
        <v>44043</v>
      </c>
      <c r="G1091" s="2" t="s">
        <v>6705</v>
      </c>
      <c r="H1091" s="2" t="s">
        <v>4322</v>
      </c>
      <c r="I1091" s="17">
        <v>51509.8</v>
      </c>
      <c r="J1091" s="2" t="s">
        <v>6701</v>
      </c>
      <c r="K1091" s="4">
        <v>44046</v>
      </c>
      <c r="L1091" s="17">
        <v>51509.8</v>
      </c>
      <c r="M1091" s="2" t="s">
        <v>1955</v>
      </c>
      <c r="N1091" s="17">
        <f>VLOOKUP(A1091,[1]Sheet2!$B$1:$C$1336,2,FALSE)</f>
        <v>53425.1</v>
      </c>
      <c r="O1091" s="37">
        <f>VLOOKUP(A1091,PV_CF!$A$2:$K$1853,4,FALSE)</f>
        <v>44071</v>
      </c>
    </row>
    <row r="1092" spans="1:15" hidden="1">
      <c r="A1092" s="2" t="s">
        <v>6704</v>
      </c>
      <c r="B1092" s="2" t="s">
        <v>6703</v>
      </c>
      <c r="C1092" s="2" t="s">
        <v>2958</v>
      </c>
      <c r="D1092" s="2" t="s">
        <v>2957</v>
      </c>
      <c r="E1092" s="4">
        <v>43990</v>
      </c>
      <c r="F1092" s="4">
        <v>43990</v>
      </c>
      <c r="G1092" s="2" t="s">
        <v>6702</v>
      </c>
      <c r="H1092" s="2" t="s">
        <v>4322</v>
      </c>
      <c r="I1092" s="17">
        <v>1915.3</v>
      </c>
      <c r="J1092" s="2" t="s">
        <v>6701</v>
      </c>
      <c r="K1092" s="4">
        <v>44046</v>
      </c>
      <c r="L1092" s="17">
        <v>1915.3</v>
      </c>
      <c r="M1092" s="2" t="s">
        <v>1955</v>
      </c>
      <c r="N1092" s="17">
        <f>VLOOKUP(A1092,[1]Sheet2!$B$1:$C$1336,2,FALSE)</f>
        <v>53425.1</v>
      </c>
      <c r="O1092" s="37">
        <f>VLOOKUP(A1092,PV_CF!$A$2:$K$1853,4,FALSE)</f>
        <v>44071</v>
      </c>
    </row>
    <row r="1093" spans="1:15" hidden="1">
      <c r="A1093" s="2" t="s">
        <v>6700</v>
      </c>
      <c r="B1093" s="2" t="s">
        <v>6699</v>
      </c>
      <c r="C1093" s="2" t="s">
        <v>6698</v>
      </c>
      <c r="D1093" s="2" t="s">
        <v>6697</v>
      </c>
      <c r="E1093" s="4">
        <v>43990</v>
      </c>
      <c r="F1093" s="4">
        <v>43997</v>
      </c>
      <c r="G1093" s="2" t="s">
        <v>6696</v>
      </c>
      <c r="H1093" s="2" t="s">
        <v>4316</v>
      </c>
      <c r="I1093" s="17">
        <v>470639.5</v>
      </c>
      <c r="J1093" s="2" t="s">
        <v>6695</v>
      </c>
      <c r="K1093" s="4">
        <v>43997</v>
      </c>
      <c r="L1093" s="17">
        <v>470639.5</v>
      </c>
      <c r="M1093" s="2" t="s">
        <v>1955</v>
      </c>
      <c r="N1093" s="17">
        <f>VLOOKUP(A1093,[1]Sheet2!$B$1:$C$1336,2,FALSE)</f>
        <v>470639.5</v>
      </c>
      <c r="O1093" s="37">
        <f>VLOOKUP(A1093,PV_CF!$A$2:$K$1853,4,FALSE)</f>
        <v>44022</v>
      </c>
    </row>
    <row r="1094" spans="1:15" hidden="1">
      <c r="A1094" s="2" t="s">
        <v>193</v>
      </c>
      <c r="B1094" s="2" t="s">
        <v>189</v>
      </c>
      <c r="C1094" s="2" t="s">
        <v>4681</v>
      </c>
      <c r="D1094" s="2" t="s">
        <v>4680</v>
      </c>
      <c r="E1094" s="4">
        <v>43990</v>
      </c>
      <c r="F1094" s="4">
        <v>44012</v>
      </c>
      <c r="G1094" s="2" t="s">
        <v>6694</v>
      </c>
      <c r="H1094" s="2" t="s">
        <v>4421</v>
      </c>
      <c r="I1094" s="17">
        <v>331000</v>
      </c>
      <c r="J1094" s="2" t="s">
        <v>641</v>
      </c>
      <c r="K1094" s="4">
        <v>44013</v>
      </c>
      <c r="L1094" s="17">
        <v>331000</v>
      </c>
      <c r="M1094" s="2" t="s">
        <v>1955</v>
      </c>
      <c r="N1094" s="17">
        <f>VLOOKUP(A1094,[1]Sheet2!$B$1:$C$1336,2,FALSE)</f>
        <v>331000</v>
      </c>
      <c r="O1094" s="37">
        <f>VLOOKUP(A1094,PV_CF!$A$2:$K$1853,4,FALSE)</f>
        <v>44022</v>
      </c>
    </row>
    <row r="1095" spans="1:15" hidden="1">
      <c r="A1095" s="2" t="s">
        <v>6689</v>
      </c>
      <c r="B1095" s="2" t="s">
        <v>6688</v>
      </c>
      <c r="C1095" s="2" t="s">
        <v>3062</v>
      </c>
      <c r="D1095" s="2" t="s">
        <v>3061</v>
      </c>
      <c r="E1095" s="4">
        <v>43990</v>
      </c>
      <c r="F1095" s="4">
        <v>44012</v>
      </c>
      <c r="G1095" s="2" t="s">
        <v>6693</v>
      </c>
      <c r="H1095" s="2" t="s">
        <v>4316</v>
      </c>
      <c r="I1095" s="17">
        <v>50000</v>
      </c>
      <c r="J1095" s="2" t="s">
        <v>6692</v>
      </c>
      <c r="K1095" s="4">
        <v>44005</v>
      </c>
      <c r="L1095" s="17">
        <v>50000</v>
      </c>
      <c r="M1095" s="2" t="s">
        <v>1955</v>
      </c>
      <c r="N1095" s="17">
        <f>VLOOKUP(A1095,[1]Sheet2!$B$1:$C$1336,2,FALSE)</f>
        <v>150000</v>
      </c>
      <c r="O1095" s="37">
        <f>VLOOKUP(A1095,PV_CF!$A$2:$K$1853,4,FALSE)</f>
        <v>44012</v>
      </c>
    </row>
    <row r="1096" spans="1:15" hidden="1">
      <c r="A1096" s="2" t="s">
        <v>6689</v>
      </c>
      <c r="B1096" s="2" t="s">
        <v>6688</v>
      </c>
      <c r="C1096" s="2" t="s">
        <v>3062</v>
      </c>
      <c r="D1096" s="2" t="s">
        <v>3061</v>
      </c>
      <c r="E1096" s="4">
        <v>43990</v>
      </c>
      <c r="F1096" s="4">
        <v>44043</v>
      </c>
      <c r="G1096" s="2" t="s">
        <v>6691</v>
      </c>
      <c r="H1096" s="2" t="s">
        <v>4316</v>
      </c>
      <c r="I1096" s="17">
        <v>50000</v>
      </c>
      <c r="J1096" s="2" t="s">
        <v>6690</v>
      </c>
      <c r="K1096" s="4">
        <v>44033</v>
      </c>
      <c r="L1096" s="17">
        <v>50000</v>
      </c>
      <c r="M1096" s="2" t="s">
        <v>1955</v>
      </c>
      <c r="N1096" s="17">
        <f>VLOOKUP(A1096,[1]Sheet2!$B$1:$C$1336,2,FALSE)</f>
        <v>150000</v>
      </c>
      <c r="O1096" s="37">
        <f>VLOOKUP(A1096,PV_CF!$A$2:$K$1853,4,FALSE)</f>
        <v>44012</v>
      </c>
    </row>
    <row r="1097" spans="1:15" hidden="1">
      <c r="A1097" s="2" t="s">
        <v>6689</v>
      </c>
      <c r="B1097" s="2" t="s">
        <v>6688</v>
      </c>
      <c r="C1097" s="2" t="s">
        <v>3062</v>
      </c>
      <c r="D1097" s="2" t="s">
        <v>3061</v>
      </c>
      <c r="E1097" s="4">
        <v>43990</v>
      </c>
      <c r="F1097" s="4">
        <v>44074</v>
      </c>
      <c r="G1097" s="2" t="s">
        <v>6687</v>
      </c>
      <c r="H1097" s="2" t="s">
        <v>4316</v>
      </c>
      <c r="I1097" s="17">
        <v>50000</v>
      </c>
      <c r="J1097" s="2" t="s">
        <v>6686</v>
      </c>
      <c r="K1097" s="4">
        <v>44068</v>
      </c>
      <c r="L1097" s="17">
        <v>50000</v>
      </c>
      <c r="M1097" s="2" t="s">
        <v>1955</v>
      </c>
      <c r="N1097" s="17">
        <f>VLOOKUP(A1097,[1]Sheet2!$B$1:$C$1336,2,FALSE)</f>
        <v>150000</v>
      </c>
      <c r="O1097" s="37">
        <f>VLOOKUP(A1097,PV_CF!$A$2:$K$1853,4,FALSE)</f>
        <v>44012</v>
      </c>
    </row>
    <row r="1098" spans="1:15" hidden="1">
      <c r="A1098" s="2" t="s">
        <v>6685</v>
      </c>
      <c r="B1098" s="2" t="s">
        <v>6684</v>
      </c>
      <c r="C1098" s="2" t="s">
        <v>6683</v>
      </c>
      <c r="D1098" s="2" t="s">
        <v>6682</v>
      </c>
      <c r="E1098" s="4">
        <v>43991</v>
      </c>
      <c r="F1098" s="4">
        <v>44012</v>
      </c>
      <c r="G1098" s="2" t="s">
        <v>6681</v>
      </c>
      <c r="H1098" s="2" t="s">
        <v>4322</v>
      </c>
      <c r="I1098" s="17">
        <v>20000</v>
      </c>
      <c r="J1098" s="2" t="s">
        <v>6680</v>
      </c>
      <c r="K1098" s="4">
        <v>44013</v>
      </c>
      <c r="L1098" s="17">
        <v>20000</v>
      </c>
      <c r="M1098" s="2" t="s">
        <v>1955</v>
      </c>
      <c r="N1098" s="17">
        <f>VLOOKUP(A1098,[1]Sheet2!$B$1:$C$1336,2,FALSE)</f>
        <v>20000</v>
      </c>
      <c r="O1098" s="37">
        <f>VLOOKUP(A1098,PV_CF!$A$2:$K$1853,4,FALSE)</f>
        <v>44022</v>
      </c>
    </row>
    <row r="1099" spans="1:15" hidden="1">
      <c r="A1099" s="2" t="s">
        <v>646</v>
      </c>
      <c r="B1099" s="2" t="s">
        <v>6679</v>
      </c>
      <c r="C1099" s="2" t="s">
        <v>2702</v>
      </c>
      <c r="D1099" s="2" t="s">
        <v>2701</v>
      </c>
      <c r="E1099" s="4">
        <v>43991</v>
      </c>
      <c r="F1099" s="4">
        <v>43997</v>
      </c>
      <c r="G1099" s="2" t="s">
        <v>647</v>
      </c>
      <c r="H1099" s="2" t="s">
        <v>4256</v>
      </c>
      <c r="I1099" s="17">
        <v>51360</v>
      </c>
      <c r="J1099" s="2" t="s">
        <v>645</v>
      </c>
      <c r="K1099" s="4">
        <v>44013</v>
      </c>
      <c r="L1099" s="17">
        <v>51360</v>
      </c>
      <c r="M1099" s="2" t="s">
        <v>1955</v>
      </c>
      <c r="N1099" s="17">
        <f>VLOOKUP(A1099,[1]Sheet2!$B$1:$C$1336,2,FALSE)</f>
        <v>51360</v>
      </c>
      <c r="O1099" s="37">
        <f>VLOOKUP(A1099,PV_CF!$A$2:$K$1853,4,FALSE)</f>
        <v>44022</v>
      </c>
    </row>
    <row r="1100" spans="1:15" hidden="1">
      <c r="A1100" s="2" t="s">
        <v>6676</v>
      </c>
      <c r="B1100" s="2" t="s">
        <v>6675</v>
      </c>
      <c r="C1100" s="2" t="s">
        <v>6674</v>
      </c>
      <c r="D1100" s="2" t="s">
        <v>6673</v>
      </c>
      <c r="E1100" s="4">
        <v>44105</v>
      </c>
      <c r="F1100" s="4">
        <v>43997</v>
      </c>
      <c r="G1100" s="2" t="s">
        <v>6678</v>
      </c>
      <c r="H1100" s="2" t="s">
        <v>4796</v>
      </c>
      <c r="I1100" s="17">
        <v>40000</v>
      </c>
      <c r="J1100" s="2" t="s">
        <v>6677</v>
      </c>
      <c r="K1100" s="4">
        <v>44013</v>
      </c>
      <c r="L1100" s="17">
        <v>40000</v>
      </c>
      <c r="M1100" s="2" t="s">
        <v>1955</v>
      </c>
      <c r="N1100" s="17">
        <f>VLOOKUP(A1100,[1]Sheet2!$B$1:$C$1336,2,FALSE)</f>
        <v>80000</v>
      </c>
      <c r="O1100" s="37">
        <f>VLOOKUP(A1100,PV_CF!$A$2:$K$1853,4,FALSE)</f>
        <v>44022</v>
      </c>
    </row>
    <row r="1101" spans="1:15" hidden="1">
      <c r="A1101" s="2" t="s">
        <v>6676</v>
      </c>
      <c r="B1101" s="2" t="s">
        <v>6675</v>
      </c>
      <c r="C1101" s="2" t="s">
        <v>6674</v>
      </c>
      <c r="D1101" s="2" t="s">
        <v>6673</v>
      </c>
      <c r="E1101" s="4">
        <v>44105</v>
      </c>
      <c r="F1101" s="4">
        <v>44022</v>
      </c>
      <c r="G1101" s="2" t="s">
        <v>6672</v>
      </c>
      <c r="H1101" s="2" t="s">
        <v>4796</v>
      </c>
      <c r="I1101" s="17">
        <v>40000</v>
      </c>
      <c r="J1101" s="2" t="s">
        <v>6671</v>
      </c>
      <c r="K1101" s="4">
        <v>44166</v>
      </c>
      <c r="L1101" s="17">
        <v>40000</v>
      </c>
      <c r="M1101" s="2" t="s">
        <v>1955</v>
      </c>
      <c r="N1101" s="17">
        <f>VLOOKUP(A1101,[1]Sheet2!$B$1:$C$1336,2,FALSE)</f>
        <v>80000</v>
      </c>
      <c r="O1101" s="37">
        <f>VLOOKUP(A1101,PV_CF!$A$2:$K$1853,4,FALSE)</f>
        <v>44022</v>
      </c>
    </row>
    <row r="1102" spans="1:15" hidden="1">
      <c r="A1102" s="2" t="s">
        <v>6660</v>
      </c>
      <c r="B1102" s="2" t="s">
        <v>6659</v>
      </c>
      <c r="C1102" s="2" t="s">
        <v>2247</v>
      </c>
      <c r="D1102" s="2" t="s">
        <v>2246</v>
      </c>
      <c r="E1102" s="4">
        <v>44105</v>
      </c>
      <c r="F1102" s="4">
        <v>44012</v>
      </c>
      <c r="G1102" s="2" t="s">
        <v>6670</v>
      </c>
      <c r="H1102" s="2" t="s">
        <v>5710</v>
      </c>
      <c r="I1102" s="17">
        <v>81000</v>
      </c>
      <c r="J1102" s="2" t="s">
        <v>6669</v>
      </c>
      <c r="K1102" s="4">
        <v>44013</v>
      </c>
      <c r="L1102" s="17">
        <v>81000</v>
      </c>
      <c r="M1102" s="2" t="s">
        <v>1955</v>
      </c>
      <c r="N1102" s="17">
        <f>VLOOKUP(A1102,[1]Sheet2!$B$1:$C$1336,2,FALSE)</f>
        <v>486000</v>
      </c>
      <c r="O1102" s="37">
        <f>VLOOKUP(A1102,PV_CF!$A$2:$K$1853,4,FALSE)</f>
        <v>44015</v>
      </c>
    </row>
    <row r="1103" spans="1:15" hidden="1">
      <c r="A1103" s="2" t="s">
        <v>6660</v>
      </c>
      <c r="B1103" s="2" t="s">
        <v>6659</v>
      </c>
      <c r="C1103" s="2" t="s">
        <v>2247</v>
      </c>
      <c r="D1103" s="2" t="s">
        <v>2246</v>
      </c>
      <c r="E1103" s="4">
        <v>44105</v>
      </c>
      <c r="F1103" s="4">
        <v>44043</v>
      </c>
      <c r="G1103" s="2" t="s">
        <v>6668</v>
      </c>
      <c r="H1103" s="2" t="s">
        <v>5710</v>
      </c>
      <c r="I1103" s="17">
        <v>81000</v>
      </c>
      <c r="J1103" s="2" t="s">
        <v>6667</v>
      </c>
      <c r="K1103" s="4">
        <v>44047</v>
      </c>
      <c r="L1103" s="17">
        <v>81000</v>
      </c>
      <c r="M1103" s="2" t="s">
        <v>1955</v>
      </c>
      <c r="N1103" s="17">
        <f>VLOOKUP(A1103,[1]Sheet2!$B$1:$C$1336,2,FALSE)</f>
        <v>486000</v>
      </c>
      <c r="O1103" s="37">
        <f>VLOOKUP(A1103,PV_CF!$A$2:$K$1853,4,FALSE)</f>
        <v>44015</v>
      </c>
    </row>
    <row r="1104" spans="1:15" hidden="1">
      <c r="A1104" s="2" t="s">
        <v>6660</v>
      </c>
      <c r="B1104" s="2" t="s">
        <v>6659</v>
      </c>
      <c r="C1104" s="2" t="s">
        <v>2247</v>
      </c>
      <c r="D1104" s="2" t="s">
        <v>2246</v>
      </c>
      <c r="E1104" s="4">
        <v>44105</v>
      </c>
      <c r="F1104" s="4">
        <v>44074</v>
      </c>
      <c r="G1104" s="2" t="s">
        <v>6666</v>
      </c>
      <c r="H1104" s="2" t="s">
        <v>5710</v>
      </c>
      <c r="I1104" s="17">
        <v>81000</v>
      </c>
      <c r="J1104" s="2" t="s">
        <v>6665</v>
      </c>
      <c r="K1104" s="4">
        <v>44070</v>
      </c>
      <c r="L1104" s="17">
        <v>81000</v>
      </c>
      <c r="M1104" s="2" t="s">
        <v>1955</v>
      </c>
      <c r="N1104" s="17">
        <f>VLOOKUP(A1104,[1]Sheet2!$B$1:$C$1336,2,FALSE)</f>
        <v>486000</v>
      </c>
      <c r="O1104" s="37">
        <f>VLOOKUP(A1104,PV_CF!$A$2:$K$1853,4,FALSE)</f>
        <v>44015</v>
      </c>
    </row>
    <row r="1105" spans="1:15" hidden="1">
      <c r="A1105" s="2" t="s">
        <v>6660</v>
      </c>
      <c r="B1105" s="2" t="s">
        <v>6659</v>
      </c>
      <c r="C1105" s="2" t="s">
        <v>2247</v>
      </c>
      <c r="D1105" s="2" t="s">
        <v>2246</v>
      </c>
      <c r="E1105" s="4">
        <v>44105</v>
      </c>
      <c r="F1105" s="4">
        <v>44104</v>
      </c>
      <c r="G1105" s="2" t="s">
        <v>6664</v>
      </c>
      <c r="H1105" s="2" t="s">
        <v>5710</v>
      </c>
      <c r="I1105" s="17">
        <v>81000</v>
      </c>
      <c r="J1105" s="2" t="s">
        <v>6663</v>
      </c>
      <c r="K1105" s="4">
        <v>44102</v>
      </c>
      <c r="L1105" s="17">
        <v>81000</v>
      </c>
      <c r="M1105" s="2" t="s">
        <v>1955</v>
      </c>
      <c r="N1105" s="17">
        <f>VLOOKUP(A1105,[1]Sheet2!$B$1:$C$1336,2,FALSE)</f>
        <v>486000</v>
      </c>
      <c r="O1105" s="37">
        <f>VLOOKUP(A1105,PV_CF!$A$2:$K$1853,4,FALSE)</f>
        <v>44015</v>
      </c>
    </row>
    <row r="1106" spans="1:15" hidden="1">
      <c r="A1106" s="2" t="s">
        <v>6660</v>
      </c>
      <c r="B1106" s="2" t="s">
        <v>6659</v>
      </c>
      <c r="C1106" s="2" t="s">
        <v>2247</v>
      </c>
      <c r="D1106" s="2" t="s">
        <v>2246</v>
      </c>
      <c r="E1106" s="4">
        <v>44105</v>
      </c>
      <c r="F1106" s="4">
        <v>44134</v>
      </c>
      <c r="G1106" s="2" t="s">
        <v>6662</v>
      </c>
      <c r="H1106" s="2" t="s">
        <v>5710</v>
      </c>
      <c r="I1106" s="17">
        <v>81000</v>
      </c>
      <c r="J1106" s="2" t="s">
        <v>6661</v>
      </c>
      <c r="K1106" s="4">
        <v>44134</v>
      </c>
      <c r="L1106" s="17">
        <v>81000</v>
      </c>
      <c r="M1106" s="2" t="s">
        <v>1955</v>
      </c>
      <c r="N1106" s="17">
        <f>VLOOKUP(A1106,[1]Sheet2!$B$1:$C$1336,2,FALSE)</f>
        <v>486000</v>
      </c>
      <c r="O1106" s="37">
        <f>VLOOKUP(A1106,PV_CF!$A$2:$K$1853,4,FALSE)</f>
        <v>44015</v>
      </c>
    </row>
    <row r="1107" spans="1:15" hidden="1">
      <c r="A1107" s="2" t="s">
        <v>6660</v>
      </c>
      <c r="B1107" s="2" t="s">
        <v>6659</v>
      </c>
      <c r="C1107" s="2" t="s">
        <v>2247</v>
      </c>
      <c r="D1107" s="2" t="s">
        <v>2246</v>
      </c>
      <c r="E1107" s="4">
        <v>44105</v>
      </c>
      <c r="F1107" s="4">
        <v>44165</v>
      </c>
      <c r="G1107" s="2" t="s">
        <v>6658</v>
      </c>
      <c r="H1107" s="2" t="s">
        <v>5710</v>
      </c>
      <c r="I1107" s="17">
        <v>81000</v>
      </c>
      <c r="J1107" s="2" t="s">
        <v>6657</v>
      </c>
      <c r="K1107" s="4">
        <v>44165</v>
      </c>
      <c r="L1107" s="17">
        <v>81000</v>
      </c>
      <c r="M1107" s="2" t="s">
        <v>1955</v>
      </c>
      <c r="N1107" s="17">
        <f>VLOOKUP(A1107,[1]Sheet2!$B$1:$C$1336,2,FALSE)</f>
        <v>486000</v>
      </c>
      <c r="O1107" s="37">
        <f>VLOOKUP(A1107,PV_CF!$A$2:$K$1853,4,FALSE)</f>
        <v>44015</v>
      </c>
    </row>
    <row r="1108" spans="1:15" hidden="1">
      <c r="A1108" s="2" t="s">
        <v>6654</v>
      </c>
      <c r="B1108" s="2" t="s">
        <v>6653</v>
      </c>
      <c r="C1108" s="2" t="s">
        <v>2035</v>
      </c>
      <c r="D1108" s="2" t="s">
        <v>2034</v>
      </c>
      <c r="E1108" s="4">
        <v>44105</v>
      </c>
      <c r="F1108" s="4">
        <v>44104</v>
      </c>
      <c r="G1108" s="2" t="s">
        <v>6656</v>
      </c>
      <c r="H1108" s="2" t="s">
        <v>4322</v>
      </c>
      <c r="I1108" s="17">
        <v>80250</v>
      </c>
      <c r="J1108" s="2" t="s">
        <v>6655</v>
      </c>
      <c r="K1108" s="4">
        <v>44106</v>
      </c>
      <c r="L1108" s="17">
        <v>80250</v>
      </c>
      <c r="M1108" s="2" t="s">
        <v>1955</v>
      </c>
      <c r="N1108" s="17">
        <f>VLOOKUP(A1108,[1]Sheet2!$B$1:$C$1336,2,FALSE)</f>
        <v>160500</v>
      </c>
      <c r="O1108" s="37">
        <f>VLOOKUP(A1108,PV_CF!$A$2:$K$1853,4,FALSE)</f>
        <v>44130</v>
      </c>
    </row>
    <row r="1109" spans="1:15" hidden="1">
      <c r="A1109" s="2" t="s">
        <v>6654</v>
      </c>
      <c r="B1109" s="2" t="s">
        <v>6653</v>
      </c>
      <c r="C1109" s="2" t="s">
        <v>2035</v>
      </c>
      <c r="D1109" s="2" t="s">
        <v>2034</v>
      </c>
      <c r="E1109" s="4">
        <v>44105</v>
      </c>
      <c r="F1109" s="4">
        <v>44196</v>
      </c>
      <c r="G1109" s="2" t="s">
        <v>6652</v>
      </c>
      <c r="H1109" s="2" t="s">
        <v>4322</v>
      </c>
      <c r="I1109" s="17">
        <v>80250</v>
      </c>
      <c r="J1109" s="2" t="s">
        <v>6651</v>
      </c>
      <c r="K1109" s="4">
        <v>44195</v>
      </c>
      <c r="L1109" s="17">
        <v>80250</v>
      </c>
      <c r="M1109" s="2" t="s">
        <v>1955</v>
      </c>
      <c r="N1109" s="17">
        <f>VLOOKUP(A1109,[1]Sheet2!$B$1:$C$1336,2,FALSE)</f>
        <v>160500</v>
      </c>
      <c r="O1109" s="37">
        <f>VLOOKUP(A1109,PV_CF!$A$2:$K$1853,4,FALSE)</f>
        <v>44130</v>
      </c>
    </row>
    <row r="1110" spans="1:15" hidden="1">
      <c r="A1110" s="2" t="s">
        <v>6646</v>
      </c>
      <c r="B1110" s="2" t="s">
        <v>6645</v>
      </c>
      <c r="C1110" s="2" t="s">
        <v>3826</v>
      </c>
      <c r="D1110" s="2" t="s">
        <v>3825</v>
      </c>
      <c r="E1110" s="4">
        <v>43997</v>
      </c>
      <c r="F1110" s="4">
        <v>44012</v>
      </c>
      <c r="G1110" s="2" t="s">
        <v>6650</v>
      </c>
      <c r="H1110" s="2" t="s">
        <v>4322</v>
      </c>
      <c r="I1110" s="17">
        <v>160500</v>
      </c>
      <c r="J1110" s="2" t="s">
        <v>6649</v>
      </c>
      <c r="K1110" s="4">
        <v>44046</v>
      </c>
      <c r="L1110" s="17">
        <v>160500</v>
      </c>
      <c r="M1110" s="2" t="s">
        <v>1955</v>
      </c>
      <c r="N1110" s="17">
        <f>VLOOKUP(A1110,[1]Sheet2!$B$1:$C$1336,2,FALSE)</f>
        <v>481500</v>
      </c>
      <c r="O1110" s="37">
        <f>VLOOKUP(A1110,PV_CF!$A$2:$K$1853,4,FALSE)</f>
        <v>44057</v>
      </c>
    </row>
    <row r="1111" spans="1:15" hidden="1">
      <c r="A1111" s="2" t="s">
        <v>6646</v>
      </c>
      <c r="B1111" s="2" t="s">
        <v>6645</v>
      </c>
      <c r="C1111" s="2" t="s">
        <v>3826</v>
      </c>
      <c r="D1111" s="2" t="s">
        <v>3825</v>
      </c>
      <c r="E1111" s="4">
        <v>43997</v>
      </c>
      <c r="F1111" s="4">
        <v>44043</v>
      </c>
      <c r="G1111" s="2" t="s">
        <v>6648</v>
      </c>
      <c r="H1111" s="2" t="s">
        <v>4322</v>
      </c>
      <c r="I1111" s="17">
        <v>160500</v>
      </c>
      <c r="J1111" s="2" t="s">
        <v>6647</v>
      </c>
      <c r="K1111" s="4">
        <v>44046</v>
      </c>
      <c r="L1111" s="17">
        <v>160500</v>
      </c>
      <c r="M1111" s="2" t="s">
        <v>1955</v>
      </c>
      <c r="N1111" s="17">
        <f>VLOOKUP(A1111,[1]Sheet2!$B$1:$C$1336,2,FALSE)</f>
        <v>481500</v>
      </c>
      <c r="O1111" s="37">
        <f>VLOOKUP(A1111,PV_CF!$A$2:$K$1853,4,FALSE)</f>
        <v>44057</v>
      </c>
    </row>
    <row r="1112" spans="1:15" hidden="1">
      <c r="A1112" s="2" t="s">
        <v>6646</v>
      </c>
      <c r="B1112" s="2" t="s">
        <v>6645</v>
      </c>
      <c r="C1112" s="2" t="s">
        <v>3826</v>
      </c>
      <c r="D1112" s="2" t="s">
        <v>3825</v>
      </c>
      <c r="E1112" s="4">
        <v>43997</v>
      </c>
      <c r="F1112" s="4">
        <v>44074</v>
      </c>
      <c r="G1112" s="2" t="s">
        <v>6644</v>
      </c>
      <c r="H1112" s="2" t="s">
        <v>4322</v>
      </c>
      <c r="I1112" s="17">
        <v>160500</v>
      </c>
      <c r="J1112" s="2" t="s">
        <v>6643</v>
      </c>
      <c r="K1112" s="4">
        <v>44075</v>
      </c>
      <c r="L1112" s="17">
        <v>160500</v>
      </c>
      <c r="M1112" s="2" t="s">
        <v>1955</v>
      </c>
      <c r="N1112" s="17">
        <f>VLOOKUP(A1112,[1]Sheet2!$B$1:$C$1336,2,FALSE)</f>
        <v>481500</v>
      </c>
      <c r="O1112" s="37">
        <f>VLOOKUP(A1112,PV_CF!$A$2:$K$1853,4,FALSE)</f>
        <v>44057</v>
      </c>
    </row>
    <row r="1113" spans="1:15" hidden="1">
      <c r="A1113" s="2" t="s">
        <v>6642</v>
      </c>
      <c r="B1113" s="2" t="s">
        <v>6641</v>
      </c>
      <c r="C1113" s="2" t="s">
        <v>2862</v>
      </c>
      <c r="D1113" s="2" t="s">
        <v>2861</v>
      </c>
      <c r="E1113" s="4">
        <v>43993</v>
      </c>
      <c r="F1113" s="4">
        <v>44012</v>
      </c>
      <c r="G1113" s="2" t="s">
        <v>6640</v>
      </c>
      <c r="H1113" s="2" t="s">
        <v>6458</v>
      </c>
      <c r="I1113" s="17">
        <v>480000</v>
      </c>
      <c r="J1113" s="2" t="s">
        <v>6639</v>
      </c>
      <c r="K1113" s="4">
        <v>44013</v>
      </c>
      <c r="L1113" s="17">
        <v>480000</v>
      </c>
      <c r="M1113" s="2" t="s">
        <v>1955</v>
      </c>
      <c r="N1113" s="17">
        <f>VLOOKUP(A1113,[1]Sheet2!$B$1:$C$1336,2,FALSE)</f>
        <v>480000</v>
      </c>
      <c r="O1113" s="37">
        <f>VLOOKUP(A1113,PV_CF!$A$2:$K$1853,4,FALSE)</f>
        <v>44036</v>
      </c>
    </row>
    <row r="1114" spans="1:15" hidden="1">
      <c r="A1114" s="2" t="s">
        <v>6634</v>
      </c>
      <c r="B1114" s="2" t="s">
        <v>6633</v>
      </c>
      <c r="C1114" s="2" t="s">
        <v>3461</v>
      </c>
      <c r="D1114" s="2" t="s">
        <v>3460</v>
      </c>
      <c r="E1114" s="4">
        <v>43993</v>
      </c>
      <c r="F1114" s="4">
        <v>43999</v>
      </c>
      <c r="G1114" s="2" t="s">
        <v>6638</v>
      </c>
      <c r="H1114" s="2" t="s">
        <v>4256</v>
      </c>
      <c r="I1114" s="17">
        <v>181900</v>
      </c>
      <c r="J1114" s="2" t="s">
        <v>6637</v>
      </c>
      <c r="K1114" s="4">
        <v>44013</v>
      </c>
      <c r="L1114" s="17">
        <v>181900</v>
      </c>
      <c r="M1114" s="2" t="s">
        <v>1955</v>
      </c>
      <c r="N1114" s="17">
        <f>VLOOKUP(A1114,[1]Sheet2!$B$1:$C$1336,2,FALSE)</f>
        <v>449400</v>
      </c>
      <c r="O1114" s="37">
        <f>VLOOKUP(A1114,PV_CF!$A$2:$K$1853,4,FALSE)</f>
        <v>44022</v>
      </c>
    </row>
    <row r="1115" spans="1:15" hidden="1">
      <c r="A1115" s="2" t="s">
        <v>6634</v>
      </c>
      <c r="B1115" s="2" t="s">
        <v>6633</v>
      </c>
      <c r="C1115" s="2" t="s">
        <v>3461</v>
      </c>
      <c r="D1115" s="2" t="s">
        <v>3460</v>
      </c>
      <c r="E1115" s="4">
        <v>43993</v>
      </c>
      <c r="F1115" s="4">
        <v>44006</v>
      </c>
      <c r="G1115" s="2" t="s">
        <v>6636</v>
      </c>
      <c r="H1115" s="2" t="s">
        <v>4256</v>
      </c>
      <c r="I1115" s="17">
        <v>133750</v>
      </c>
      <c r="J1115" s="2" t="s">
        <v>6635</v>
      </c>
      <c r="K1115" s="4">
        <v>44013</v>
      </c>
      <c r="L1115" s="17">
        <v>133750</v>
      </c>
      <c r="M1115" s="2" t="s">
        <v>1955</v>
      </c>
      <c r="N1115" s="17">
        <f>VLOOKUP(A1115,[1]Sheet2!$B$1:$C$1336,2,FALSE)</f>
        <v>449400</v>
      </c>
      <c r="O1115" s="37">
        <f>VLOOKUP(A1115,PV_CF!$A$2:$K$1853,4,FALSE)</f>
        <v>44022</v>
      </c>
    </row>
    <row r="1116" spans="1:15" hidden="1">
      <c r="A1116" s="2" t="s">
        <v>6634</v>
      </c>
      <c r="B1116" s="2" t="s">
        <v>6633</v>
      </c>
      <c r="C1116" s="2" t="s">
        <v>3461</v>
      </c>
      <c r="D1116" s="2" t="s">
        <v>3460</v>
      </c>
      <c r="E1116" s="4">
        <v>43993</v>
      </c>
      <c r="F1116" s="4">
        <v>44018</v>
      </c>
      <c r="G1116" s="2" t="s">
        <v>6632</v>
      </c>
      <c r="H1116" s="2" t="s">
        <v>4256</v>
      </c>
      <c r="I1116" s="17">
        <v>133750</v>
      </c>
      <c r="J1116" s="2" t="s">
        <v>6631</v>
      </c>
      <c r="K1116" s="4">
        <v>44046</v>
      </c>
      <c r="L1116" s="17">
        <v>133750</v>
      </c>
      <c r="M1116" s="2" t="s">
        <v>1955</v>
      </c>
      <c r="N1116" s="17">
        <f>VLOOKUP(A1116,[1]Sheet2!$B$1:$C$1336,2,FALSE)</f>
        <v>449400</v>
      </c>
      <c r="O1116" s="37">
        <f>VLOOKUP(A1116,PV_CF!$A$2:$K$1853,4,FALSE)</f>
        <v>44022</v>
      </c>
    </row>
    <row r="1117" spans="1:15" hidden="1">
      <c r="A1117" s="2" t="s">
        <v>6630</v>
      </c>
      <c r="B1117" s="2" t="s">
        <v>6629</v>
      </c>
      <c r="C1117" s="2" t="s">
        <v>2673</v>
      </c>
      <c r="D1117" s="2" t="s">
        <v>2672</v>
      </c>
      <c r="E1117" s="4">
        <v>43997</v>
      </c>
      <c r="F1117" s="4">
        <v>44012</v>
      </c>
      <c r="G1117" s="2" t="s">
        <v>6628</v>
      </c>
      <c r="H1117" s="2" t="s">
        <v>4316</v>
      </c>
      <c r="I1117" s="17">
        <v>4500</v>
      </c>
      <c r="J1117" s="2" t="s">
        <v>6627</v>
      </c>
      <c r="K1117" s="4">
        <v>44046</v>
      </c>
      <c r="L1117" s="17">
        <v>4500</v>
      </c>
      <c r="M1117" s="2" t="s">
        <v>1955</v>
      </c>
      <c r="N1117" s="17">
        <f>VLOOKUP(A1117,[1]Sheet2!$B$1:$C$1336,2,FALSE)</f>
        <v>4500</v>
      </c>
      <c r="O1117" s="37">
        <f>VLOOKUP(A1117,PV_CF!$A$2:$K$1853,4,FALSE)</f>
        <v>44057</v>
      </c>
    </row>
    <row r="1118" spans="1:15" hidden="1">
      <c r="A1118" s="2" t="s">
        <v>6626</v>
      </c>
      <c r="B1118" s="2" t="s">
        <v>6625</v>
      </c>
      <c r="C1118" s="2" t="s">
        <v>6624</v>
      </c>
      <c r="D1118" s="2" t="s">
        <v>6623</v>
      </c>
      <c r="E1118" s="4">
        <v>43993</v>
      </c>
      <c r="F1118" s="4">
        <v>44001</v>
      </c>
      <c r="G1118" s="2" t="s">
        <v>6622</v>
      </c>
      <c r="H1118" s="2" t="s">
        <v>4241</v>
      </c>
      <c r="I1118" s="17">
        <v>25500</v>
      </c>
      <c r="J1118" s="2" t="s">
        <v>6621</v>
      </c>
      <c r="K1118" s="4">
        <v>44013</v>
      </c>
      <c r="L1118" s="17">
        <v>25500</v>
      </c>
      <c r="M1118" s="2" t="s">
        <v>1955</v>
      </c>
      <c r="N1118" s="17">
        <f>VLOOKUP(A1118,[1]Sheet2!$B$1:$C$1336,2,FALSE)</f>
        <v>25500</v>
      </c>
      <c r="O1118" s="37">
        <f>VLOOKUP(A1118,PV_CF!$A$2:$K$1853,4,FALSE)</f>
        <v>44022</v>
      </c>
    </row>
    <row r="1119" spans="1:15" hidden="1">
      <c r="A1119" s="2" t="s">
        <v>6619</v>
      </c>
      <c r="B1119" s="2" t="s">
        <v>6618</v>
      </c>
      <c r="C1119" s="2" t="s">
        <v>3189</v>
      </c>
      <c r="D1119" s="2" t="s">
        <v>3188</v>
      </c>
      <c r="E1119" s="4">
        <v>43997</v>
      </c>
      <c r="F1119" s="4">
        <v>44004</v>
      </c>
      <c r="G1119" s="2" t="s">
        <v>6620</v>
      </c>
      <c r="H1119" s="2" t="s">
        <v>4256</v>
      </c>
      <c r="I1119" s="17">
        <v>7490</v>
      </c>
      <c r="J1119" s="2" t="s">
        <v>6616</v>
      </c>
      <c r="K1119" s="4">
        <v>44013</v>
      </c>
      <c r="L1119" s="17">
        <v>7490</v>
      </c>
      <c r="M1119" s="2" t="s">
        <v>1955</v>
      </c>
      <c r="N1119" s="17">
        <f>VLOOKUP(A1119,[1]Sheet2!$B$1:$C$1336,2,FALSE)</f>
        <v>9630</v>
      </c>
      <c r="O1119" s="37">
        <f>VLOOKUP(A1119,PV_CF!$A$2:$K$1853,4,FALSE)</f>
        <v>44036</v>
      </c>
    </row>
    <row r="1120" spans="1:15" hidden="1">
      <c r="A1120" s="2" t="s">
        <v>6619</v>
      </c>
      <c r="B1120" s="2" t="s">
        <v>6618</v>
      </c>
      <c r="C1120" s="2" t="s">
        <v>3189</v>
      </c>
      <c r="D1120" s="2" t="s">
        <v>3188</v>
      </c>
      <c r="E1120" s="4">
        <v>43997</v>
      </c>
      <c r="F1120" s="4">
        <v>44004</v>
      </c>
      <c r="G1120" s="2" t="s">
        <v>6617</v>
      </c>
      <c r="H1120" s="2" t="s">
        <v>4256</v>
      </c>
      <c r="I1120" s="17">
        <v>2140</v>
      </c>
      <c r="J1120" s="2" t="s">
        <v>6616</v>
      </c>
      <c r="K1120" s="4">
        <v>44013</v>
      </c>
      <c r="L1120" s="17">
        <v>2140</v>
      </c>
      <c r="M1120" s="2" t="s">
        <v>1955</v>
      </c>
      <c r="N1120" s="17">
        <f>VLOOKUP(A1120,[1]Sheet2!$B$1:$C$1336,2,FALSE)</f>
        <v>9630</v>
      </c>
      <c r="O1120" s="37">
        <f>VLOOKUP(A1120,PV_CF!$A$2:$K$1853,4,FALSE)</f>
        <v>44036</v>
      </c>
    </row>
    <row r="1121" spans="1:15" hidden="1">
      <c r="A1121" s="2" t="s">
        <v>6614</v>
      </c>
      <c r="B1121" s="2" t="s">
        <v>6613</v>
      </c>
      <c r="C1121" s="2" t="s">
        <v>1986</v>
      </c>
      <c r="D1121" s="2" t="s">
        <v>1985</v>
      </c>
      <c r="E1121" s="4">
        <v>43997</v>
      </c>
      <c r="F1121" s="4">
        <v>44008</v>
      </c>
      <c r="G1121" s="2" t="s">
        <v>6615</v>
      </c>
      <c r="H1121" s="2" t="s">
        <v>4322</v>
      </c>
      <c r="I1121" s="17">
        <v>40984.21</v>
      </c>
      <c r="J1121" s="2" t="s">
        <v>6611</v>
      </c>
      <c r="K1121" s="4">
        <v>44013</v>
      </c>
      <c r="L1121" s="17">
        <v>40984.21</v>
      </c>
      <c r="M1121" s="2" t="s">
        <v>1955</v>
      </c>
      <c r="N1121" s="17">
        <f>VLOOKUP(A1121,[1]Sheet2!$B$1:$C$1336,2,FALSE)</f>
        <v>55316.86</v>
      </c>
      <c r="O1121" s="37">
        <f>VLOOKUP(A1121,PV_CF!$A$2:$K$1853,4,FALSE)</f>
        <v>44036</v>
      </c>
    </row>
    <row r="1122" spans="1:15" hidden="1">
      <c r="A1122" s="2" t="s">
        <v>6614</v>
      </c>
      <c r="B1122" s="2" t="s">
        <v>6613</v>
      </c>
      <c r="C1122" s="2" t="s">
        <v>1986</v>
      </c>
      <c r="D1122" s="2" t="s">
        <v>1985</v>
      </c>
      <c r="E1122" s="4">
        <v>43997</v>
      </c>
      <c r="F1122" s="4">
        <v>43997</v>
      </c>
      <c r="G1122" s="2" t="s">
        <v>6612</v>
      </c>
      <c r="H1122" s="2" t="s">
        <v>4322</v>
      </c>
      <c r="I1122" s="17">
        <v>7110.15</v>
      </c>
      <c r="J1122" s="2" t="s">
        <v>6611</v>
      </c>
      <c r="K1122" s="4">
        <v>44013</v>
      </c>
      <c r="L1122" s="17">
        <v>7110.15</v>
      </c>
      <c r="M1122" s="2" t="s">
        <v>1955</v>
      </c>
      <c r="N1122" s="17">
        <f>VLOOKUP(A1122,[1]Sheet2!$B$1:$C$1336,2,FALSE)</f>
        <v>55316.86</v>
      </c>
      <c r="O1122" s="37">
        <f>VLOOKUP(A1122,PV_CF!$A$2:$K$1853,4,FALSE)</f>
        <v>44036</v>
      </c>
    </row>
    <row r="1123" spans="1:15" hidden="1">
      <c r="A1123" s="2" t="s">
        <v>6614</v>
      </c>
      <c r="B1123" s="2" t="s">
        <v>6613</v>
      </c>
      <c r="C1123" s="2" t="s">
        <v>1986</v>
      </c>
      <c r="D1123" s="2" t="s">
        <v>1985</v>
      </c>
      <c r="E1123" s="4">
        <v>43997</v>
      </c>
      <c r="F1123" s="4">
        <v>43997</v>
      </c>
      <c r="G1123" s="2" t="s">
        <v>6612</v>
      </c>
      <c r="H1123" s="2" t="s">
        <v>4322</v>
      </c>
      <c r="I1123" s="17">
        <v>7222.5</v>
      </c>
      <c r="J1123" s="2" t="s">
        <v>6611</v>
      </c>
      <c r="K1123" s="4">
        <v>44013</v>
      </c>
      <c r="L1123" s="17">
        <v>7222.5</v>
      </c>
      <c r="M1123" s="2" t="s">
        <v>1955</v>
      </c>
      <c r="N1123" s="17">
        <f>VLOOKUP(A1123,[1]Sheet2!$B$1:$C$1336,2,FALSE)</f>
        <v>55316.86</v>
      </c>
      <c r="O1123" s="37">
        <f>VLOOKUP(A1123,PV_CF!$A$2:$K$1853,4,FALSE)</f>
        <v>44036</v>
      </c>
    </row>
    <row r="1124" spans="1:15" hidden="1">
      <c r="A1124" s="2" t="s">
        <v>6610</v>
      </c>
      <c r="B1124" s="2" t="s">
        <v>6609</v>
      </c>
      <c r="C1124" s="2" t="s">
        <v>2390</v>
      </c>
      <c r="D1124" s="2" t="s">
        <v>2389</v>
      </c>
      <c r="E1124" s="4">
        <v>43997</v>
      </c>
      <c r="F1124" s="4">
        <v>44006</v>
      </c>
      <c r="G1124" s="2" t="s">
        <v>6608</v>
      </c>
      <c r="H1124" s="2" t="s">
        <v>4452</v>
      </c>
      <c r="I1124" s="17">
        <v>54570</v>
      </c>
      <c r="J1124" s="2" t="s">
        <v>6607</v>
      </c>
      <c r="K1124" s="4">
        <v>44013</v>
      </c>
      <c r="L1124" s="17">
        <v>54570</v>
      </c>
      <c r="M1124" s="2" t="s">
        <v>1955</v>
      </c>
      <c r="N1124" s="17">
        <f>VLOOKUP(A1124,[1]Sheet2!$B$1:$C$1336,2,FALSE)</f>
        <v>54570</v>
      </c>
      <c r="O1124" s="37">
        <f>VLOOKUP(A1124,PV_CF!$A$2:$K$1853,4,FALSE)</f>
        <v>44057</v>
      </c>
    </row>
    <row r="1125" spans="1:15" hidden="1">
      <c r="A1125" s="2" t="s">
        <v>6604</v>
      </c>
      <c r="B1125" s="2" t="s">
        <v>6603</v>
      </c>
      <c r="C1125" s="2" t="s">
        <v>2035</v>
      </c>
      <c r="D1125" s="2" t="s">
        <v>2034</v>
      </c>
      <c r="E1125" s="4">
        <v>43998</v>
      </c>
      <c r="F1125" s="4">
        <v>44043</v>
      </c>
      <c r="G1125" s="2" t="s">
        <v>6606</v>
      </c>
      <c r="H1125" s="2" t="s">
        <v>5046</v>
      </c>
      <c r="I1125" s="17">
        <v>58850</v>
      </c>
      <c r="J1125" s="2" t="s">
        <v>6605</v>
      </c>
      <c r="K1125" s="4">
        <v>44046</v>
      </c>
      <c r="L1125" s="17">
        <v>58850</v>
      </c>
      <c r="M1125" s="2" t="s">
        <v>1955</v>
      </c>
      <c r="N1125" s="17">
        <f>VLOOKUP(A1125,[1]Sheet2!$B$1:$C$1336,2,FALSE)</f>
        <v>117700</v>
      </c>
      <c r="O1125" s="37">
        <f>VLOOKUP(A1125,PV_CF!$A$2:$K$1853,4,FALSE)</f>
        <v>44103</v>
      </c>
    </row>
    <row r="1126" spans="1:15" hidden="1">
      <c r="A1126" s="2" t="s">
        <v>6604</v>
      </c>
      <c r="B1126" s="2" t="s">
        <v>6603</v>
      </c>
      <c r="C1126" s="2" t="s">
        <v>2035</v>
      </c>
      <c r="D1126" s="2" t="s">
        <v>2034</v>
      </c>
      <c r="E1126" s="4">
        <v>43998</v>
      </c>
      <c r="F1126" s="4">
        <v>44074</v>
      </c>
      <c r="G1126" s="2" t="s">
        <v>6602</v>
      </c>
      <c r="H1126" s="2" t="s">
        <v>5046</v>
      </c>
      <c r="I1126" s="17">
        <v>58850</v>
      </c>
      <c r="J1126" s="2" t="s">
        <v>6601</v>
      </c>
      <c r="K1126" s="4">
        <v>44075</v>
      </c>
      <c r="L1126" s="17">
        <v>58850</v>
      </c>
      <c r="M1126" s="2" t="s">
        <v>1955</v>
      </c>
      <c r="N1126" s="17">
        <f>VLOOKUP(A1126,[1]Sheet2!$B$1:$C$1336,2,FALSE)</f>
        <v>117700</v>
      </c>
      <c r="O1126" s="37">
        <f>VLOOKUP(A1126,PV_CF!$A$2:$K$1853,4,FALSE)</f>
        <v>44103</v>
      </c>
    </row>
    <row r="1127" spans="1:15" hidden="1">
      <c r="A1127" s="2" t="s">
        <v>651</v>
      </c>
      <c r="B1127" s="2" t="s">
        <v>6600</v>
      </c>
      <c r="C1127" s="2" t="s">
        <v>2902</v>
      </c>
      <c r="D1127" s="2" t="s">
        <v>2901</v>
      </c>
      <c r="E1127" s="4">
        <v>43998</v>
      </c>
      <c r="F1127" s="4">
        <v>44012</v>
      </c>
      <c r="G1127" s="2" t="s">
        <v>6599</v>
      </c>
      <c r="H1127" s="2" t="s">
        <v>4316</v>
      </c>
      <c r="I1127" s="17">
        <v>297850</v>
      </c>
      <c r="J1127" s="2" t="s">
        <v>650</v>
      </c>
      <c r="K1127" s="4">
        <v>44013</v>
      </c>
      <c r="L1127" s="17">
        <v>297850</v>
      </c>
      <c r="M1127" s="2" t="s">
        <v>1955</v>
      </c>
      <c r="N1127" s="17">
        <f>VLOOKUP(A1127,[1]Sheet2!$B$1:$C$1336,2,FALSE)</f>
        <v>297850</v>
      </c>
      <c r="O1127" s="37" t="e">
        <f>VLOOKUP(A1127,PV_CF!$A$2:$K$1853,4,FALSE)</f>
        <v>#N/A</v>
      </c>
    </row>
    <row r="1128" spans="1:15" hidden="1">
      <c r="A1128" s="2" t="s">
        <v>6598</v>
      </c>
      <c r="B1128" s="2" t="s">
        <v>6597</v>
      </c>
      <c r="C1128" s="2" t="s">
        <v>2076</v>
      </c>
      <c r="D1128" s="2" t="s">
        <v>2075</v>
      </c>
      <c r="E1128" s="4">
        <v>43998</v>
      </c>
      <c r="F1128" s="4">
        <v>44001</v>
      </c>
      <c r="G1128" s="2" t="s">
        <v>656</v>
      </c>
      <c r="H1128" s="2" t="s">
        <v>4292</v>
      </c>
      <c r="I1128" s="17">
        <v>83192.5</v>
      </c>
      <c r="J1128" s="2" t="s">
        <v>654</v>
      </c>
      <c r="K1128" s="4">
        <v>44013</v>
      </c>
      <c r="L1128" s="17">
        <v>83192.5</v>
      </c>
      <c r="M1128" s="2" t="s">
        <v>1955</v>
      </c>
      <c r="N1128" s="17">
        <f>VLOOKUP(A1128,[1]Sheet2!$B$1:$C$1336,2,FALSE)</f>
        <v>166385</v>
      </c>
      <c r="O1128" s="37">
        <f>VLOOKUP(A1128,PV_CF!$A$2:$K$1853,4,FALSE)</f>
        <v>44036</v>
      </c>
    </row>
    <row r="1129" spans="1:15" hidden="1">
      <c r="A1129" s="2" t="s">
        <v>6598</v>
      </c>
      <c r="B1129" s="2" t="s">
        <v>6597</v>
      </c>
      <c r="C1129" s="2" t="s">
        <v>2076</v>
      </c>
      <c r="D1129" s="2" t="s">
        <v>2075</v>
      </c>
      <c r="E1129" s="4">
        <v>43998</v>
      </c>
      <c r="F1129" s="4">
        <v>44015</v>
      </c>
      <c r="G1129" s="2" t="s">
        <v>6596</v>
      </c>
      <c r="H1129" s="2" t="s">
        <v>4292</v>
      </c>
      <c r="I1129" s="17">
        <v>83192.5</v>
      </c>
      <c r="J1129" s="2" t="s">
        <v>658</v>
      </c>
      <c r="K1129" s="4">
        <v>44013</v>
      </c>
      <c r="L1129" s="17">
        <v>83192.5</v>
      </c>
      <c r="M1129" s="2" t="s">
        <v>1955</v>
      </c>
      <c r="N1129" s="17">
        <f>VLOOKUP(A1129,[1]Sheet2!$B$1:$C$1336,2,FALSE)</f>
        <v>166385</v>
      </c>
      <c r="O1129" s="37">
        <f>VLOOKUP(A1129,PV_CF!$A$2:$K$1853,4,FALSE)</f>
        <v>44036</v>
      </c>
    </row>
    <row r="1130" spans="1:15" hidden="1">
      <c r="A1130" s="2" t="s">
        <v>6595</v>
      </c>
      <c r="B1130" s="2" t="s">
        <v>6594</v>
      </c>
      <c r="C1130" s="2" t="s">
        <v>1979</v>
      </c>
      <c r="D1130" s="2" t="s">
        <v>1978</v>
      </c>
      <c r="E1130" s="4">
        <v>43998</v>
      </c>
      <c r="F1130" s="4">
        <v>44008</v>
      </c>
      <c r="G1130" s="2" t="s">
        <v>6593</v>
      </c>
      <c r="H1130" s="2" t="s">
        <v>4316</v>
      </c>
      <c r="I1130" s="17">
        <v>160500</v>
      </c>
      <c r="J1130" s="2" t="s">
        <v>6592</v>
      </c>
      <c r="K1130" s="4">
        <v>44075</v>
      </c>
      <c r="L1130" s="17">
        <v>160500</v>
      </c>
      <c r="M1130" s="2" t="s">
        <v>1955</v>
      </c>
      <c r="N1130" s="17">
        <f>VLOOKUP(A1130,[1]Sheet2!$B$1:$C$1336,2,FALSE)</f>
        <v>160500</v>
      </c>
      <c r="O1130" s="37">
        <f>VLOOKUP(A1130,PV_CF!$A$2:$K$1853,4,FALSE)</f>
        <v>44085</v>
      </c>
    </row>
    <row r="1131" spans="1:15" hidden="1">
      <c r="A1131" s="2" t="s">
        <v>6591</v>
      </c>
      <c r="B1131" s="2" t="s">
        <v>6590</v>
      </c>
      <c r="C1131" s="2" t="s">
        <v>2272</v>
      </c>
      <c r="D1131" s="2" t="s">
        <v>2271</v>
      </c>
      <c r="E1131" s="4">
        <v>43999</v>
      </c>
      <c r="F1131" s="4">
        <v>44012</v>
      </c>
      <c r="G1131" s="2" t="s">
        <v>6589</v>
      </c>
      <c r="H1131" s="2" t="s">
        <v>4768</v>
      </c>
      <c r="I1131" s="17">
        <v>5136</v>
      </c>
      <c r="J1131" s="2" t="s">
        <v>6588</v>
      </c>
      <c r="K1131" s="4">
        <v>44013</v>
      </c>
      <c r="L1131" s="17">
        <v>5136</v>
      </c>
      <c r="M1131" s="2" t="s">
        <v>1955</v>
      </c>
      <c r="N1131" s="17">
        <f>VLOOKUP(A1131,[1]Sheet2!$B$1:$C$1336,2,FALSE)</f>
        <v>5136</v>
      </c>
      <c r="O1131" s="37">
        <f>VLOOKUP(A1131,PV_CF!$A$2:$K$1853,4,FALSE)</f>
        <v>44036</v>
      </c>
    </row>
    <row r="1132" spans="1:15" hidden="1">
      <c r="A1132" s="2" t="s">
        <v>781</v>
      </c>
      <c r="B1132" s="2" t="s">
        <v>6587</v>
      </c>
      <c r="C1132" s="2" t="s">
        <v>6586</v>
      </c>
      <c r="D1132" s="2" t="s">
        <v>6585</v>
      </c>
      <c r="E1132" s="4">
        <v>43999</v>
      </c>
      <c r="F1132" s="4">
        <v>44012</v>
      </c>
      <c r="G1132" s="2" t="s">
        <v>782</v>
      </c>
      <c r="H1132" s="2" t="s">
        <v>4316</v>
      </c>
      <c r="I1132" s="17">
        <v>85600</v>
      </c>
      <c r="J1132" s="2" t="s">
        <v>780</v>
      </c>
      <c r="K1132" s="4">
        <v>44046</v>
      </c>
      <c r="L1132" s="17">
        <v>85600</v>
      </c>
      <c r="M1132" s="2" t="s">
        <v>1955</v>
      </c>
      <c r="N1132" s="17">
        <f>VLOOKUP(A1132,[1]Sheet2!$B$1:$C$1336,2,FALSE)</f>
        <v>85600</v>
      </c>
      <c r="O1132" s="37">
        <f>VLOOKUP(A1132,PV_CF!$A$2:$K$1853,4,FALSE)</f>
        <v>44057</v>
      </c>
    </row>
    <row r="1133" spans="1:15" hidden="1">
      <c r="A1133" s="2" t="s">
        <v>6581</v>
      </c>
      <c r="B1133" s="2" t="s">
        <v>6580</v>
      </c>
      <c r="C1133" s="2" t="s">
        <v>3014</v>
      </c>
      <c r="D1133" s="2" t="s">
        <v>3013</v>
      </c>
      <c r="E1133" s="4">
        <v>43999</v>
      </c>
      <c r="F1133" s="4">
        <v>44011</v>
      </c>
      <c r="G1133" s="2" t="s">
        <v>6584</v>
      </c>
      <c r="H1133" s="2" t="s">
        <v>4322</v>
      </c>
      <c r="I1133" s="17">
        <v>5938.5</v>
      </c>
      <c r="J1133" s="2" t="s">
        <v>6578</v>
      </c>
      <c r="K1133" s="4">
        <v>44013</v>
      </c>
      <c r="L1133" s="17">
        <v>5938.5</v>
      </c>
      <c r="M1133" s="2" t="s">
        <v>1955</v>
      </c>
      <c r="N1133" s="17">
        <f>VLOOKUP(A1133,[1]Sheet2!$B$1:$C$1336,2,FALSE)</f>
        <v>18415.5</v>
      </c>
      <c r="O1133" s="37">
        <f>VLOOKUP(A1133,PV_CF!$A$2:$K$1853,4,FALSE)</f>
        <v>44022</v>
      </c>
    </row>
    <row r="1134" spans="1:15" hidden="1">
      <c r="A1134" s="2" t="s">
        <v>6581</v>
      </c>
      <c r="B1134" s="2" t="s">
        <v>6580</v>
      </c>
      <c r="C1134" s="2" t="s">
        <v>3014</v>
      </c>
      <c r="D1134" s="2" t="s">
        <v>3013</v>
      </c>
      <c r="E1134" s="4">
        <v>43999</v>
      </c>
      <c r="F1134" s="4">
        <v>44011</v>
      </c>
      <c r="G1134" s="2" t="s">
        <v>6583</v>
      </c>
      <c r="H1134" s="2" t="s">
        <v>4322</v>
      </c>
      <c r="I1134" s="17">
        <v>5938.5</v>
      </c>
      <c r="J1134" s="2" t="s">
        <v>6578</v>
      </c>
      <c r="K1134" s="4">
        <v>44013</v>
      </c>
      <c r="L1134" s="17">
        <v>5938.5</v>
      </c>
      <c r="M1134" s="2" t="s">
        <v>1955</v>
      </c>
      <c r="N1134" s="17">
        <f>VLOOKUP(A1134,[1]Sheet2!$B$1:$C$1336,2,FALSE)</f>
        <v>18415.5</v>
      </c>
      <c r="O1134" s="37">
        <f>VLOOKUP(A1134,PV_CF!$A$2:$K$1853,4,FALSE)</f>
        <v>44022</v>
      </c>
    </row>
    <row r="1135" spans="1:15" hidden="1">
      <c r="A1135" s="2" t="s">
        <v>6581</v>
      </c>
      <c r="B1135" s="2" t="s">
        <v>6580</v>
      </c>
      <c r="C1135" s="2" t="s">
        <v>3014</v>
      </c>
      <c r="D1135" s="2" t="s">
        <v>3013</v>
      </c>
      <c r="E1135" s="4">
        <v>43999</v>
      </c>
      <c r="F1135" s="4">
        <v>44011</v>
      </c>
      <c r="G1135" s="2" t="s">
        <v>6582</v>
      </c>
      <c r="H1135" s="2" t="s">
        <v>4322</v>
      </c>
      <c r="I1135" s="17">
        <v>5938.5</v>
      </c>
      <c r="J1135" s="2" t="s">
        <v>6578</v>
      </c>
      <c r="K1135" s="4">
        <v>44013</v>
      </c>
      <c r="L1135" s="17">
        <v>5938.5</v>
      </c>
      <c r="M1135" s="2" t="s">
        <v>1955</v>
      </c>
      <c r="N1135" s="17">
        <f>VLOOKUP(A1135,[1]Sheet2!$B$1:$C$1336,2,FALSE)</f>
        <v>18415.5</v>
      </c>
      <c r="O1135" s="37">
        <f>VLOOKUP(A1135,PV_CF!$A$2:$K$1853,4,FALSE)</f>
        <v>44022</v>
      </c>
    </row>
    <row r="1136" spans="1:15" hidden="1">
      <c r="A1136" s="2" t="s">
        <v>6581</v>
      </c>
      <c r="B1136" s="2" t="s">
        <v>6580</v>
      </c>
      <c r="C1136" s="2" t="s">
        <v>3014</v>
      </c>
      <c r="D1136" s="2" t="s">
        <v>3013</v>
      </c>
      <c r="E1136" s="4">
        <v>43999</v>
      </c>
      <c r="F1136" s="4">
        <v>44011</v>
      </c>
      <c r="G1136" s="2" t="s">
        <v>6579</v>
      </c>
      <c r="H1136" s="2" t="s">
        <v>4322</v>
      </c>
      <c r="I1136" s="17">
        <v>600</v>
      </c>
      <c r="J1136" s="2" t="s">
        <v>6578</v>
      </c>
      <c r="K1136" s="4">
        <v>44013</v>
      </c>
      <c r="L1136" s="17">
        <v>600</v>
      </c>
      <c r="M1136" s="2" t="s">
        <v>1955</v>
      </c>
      <c r="N1136" s="17">
        <f>VLOOKUP(A1136,[1]Sheet2!$B$1:$C$1336,2,FALSE)</f>
        <v>18415.5</v>
      </c>
      <c r="O1136" s="37">
        <f>VLOOKUP(A1136,PV_CF!$A$2:$K$1853,4,FALSE)</f>
        <v>44022</v>
      </c>
    </row>
    <row r="1137" spans="1:15" hidden="1">
      <c r="A1137" s="2" t="s">
        <v>6577</v>
      </c>
      <c r="B1137" s="2" t="s">
        <v>6576</v>
      </c>
      <c r="C1137" s="2" t="s">
        <v>4931</v>
      </c>
      <c r="D1137" s="2" t="s">
        <v>4930</v>
      </c>
      <c r="E1137" s="4">
        <v>44000</v>
      </c>
      <c r="F1137" s="4">
        <v>44012</v>
      </c>
      <c r="G1137" s="2" t="s">
        <v>665</v>
      </c>
      <c r="H1137" s="2" t="s">
        <v>4316</v>
      </c>
      <c r="I1137" s="17">
        <v>10000</v>
      </c>
      <c r="J1137" s="2" t="s">
        <v>663</v>
      </c>
      <c r="K1137" s="4">
        <v>44013</v>
      </c>
      <c r="L1137" s="17">
        <v>10000</v>
      </c>
      <c r="M1137" s="2" t="s">
        <v>1955</v>
      </c>
      <c r="N1137" s="17">
        <f>VLOOKUP(A1137,[1]Sheet2!$B$1:$C$1336,2,FALSE)</f>
        <v>20000</v>
      </c>
      <c r="O1137" s="37">
        <f>VLOOKUP(A1137,PV_CF!$A$2:$K$1853,4,FALSE)</f>
        <v>44036</v>
      </c>
    </row>
    <row r="1138" spans="1:15" hidden="1">
      <c r="A1138" s="2" t="s">
        <v>6577</v>
      </c>
      <c r="B1138" s="2" t="s">
        <v>6576</v>
      </c>
      <c r="C1138" s="2" t="s">
        <v>4931</v>
      </c>
      <c r="D1138" s="2" t="s">
        <v>4930</v>
      </c>
      <c r="E1138" s="4">
        <v>44000</v>
      </c>
      <c r="F1138" s="4">
        <v>44027</v>
      </c>
      <c r="G1138" s="2" t="s">
        <v>669</v>
      </c>
      <c r="H1138" s="2" t="s">
        <v>4316</v>
      </c>
      <c r="I1138" s="17">
        <v>10000</v>
      </c>
      <c r="J1138" s="2" t="s">
        <v>667</v>
      </c>
      <c r="K1138" s="4">
        <v>44013</v>
      </c>
      <c r="L1138" s="17">
        <v>10000</v>
      </c>
      <c r="M1138" s="2" t="s">
        <v>1955</v>
      </c>
      <c r="N1138" s="17">
        <f>VLOOKUP(A1138,[1]Sheet2!$B$1:$C$1336,2,FALSE)</f>
        <v>20000</v>
      </c>
      <c r="O1138" s="37">
        <f>VLOOKUP(A1138,PV_CF!$A$2:$K$1853,4,FALSE)</f>
        <v>44036</v>
      </c>
    </row>
    <row r="1139" spans="1:15" hidden="1">
      <c r="A1139" s="2" t="s">
        <v>6565</v>
      </c>
      <c r="B1139" s="2" t="s">
        <v>6564</v>
      </c>
      <c r="C1139" s="2" t="s">
        <v>3348</v>
      </c>
      <c r="D1139" s="2" t="s">
        <v>3347</v>
      </c>
      <c r="E1139" s="4">
        <v>44105</v>
      </c>
      <c r="F1139" s="4">
        <v>44043</v>
      </c>
      <c r="G1139" s="2" t="s">
        <v>6575</v>
      </c>
      <c r="H1139" s="2" t="s">
        <v>4322</v>
      </c>
      <c r="I1139" s="17">
        <v>62060</v>
      </c>
      <c r="J1139" s="2" t="s">
        <v>6574</v>
      </c>
      <c r="K1139" s="4">
        <v>44075</v>
      </c>
      <c r="L1139" s="17">
        <v>62060</v>
      </c>
      <c r="M1139" s="2" t="s">
        <v>1955</v>
      </c>
      <c r="N1139" s="17">
        <f>VLOOKUP(A1139,[1]Sheet2!$B$1:$C$1336,2,FALSE)</f>
        <v>372360</v>
      </c>
      <c r="O1139" s="37">
        <f>VLOOKUP(A1139,PV_CF!$A$2:$K$1853,4,FALSE)</f>
        <v>44103</v>
      </c>
    </row>
    <row r="1140" spans="1:15" hidden="1">
      <c r="A1140" s="2" t="s">
        <v>6565</v>
      </c>
      <c r="B1140" s="2" t="s">
        <v>6564</v>
      </c>
      <c r="C1140" s="2" t="s">
        <v>3348</v>
      </c>
      <c r="D1140" s="2" t="s">
        <v>3347</v>
      </c>
      <c r="E1140" s="4">
        <v>44105</v>
      </c>
      <c r="F1140" s="4">
        <v>44074</v>
      </c>
      <c r="G1140" s="2" t="s">
        <v>6573</v>
      </c>
      <c r="H1140" s="2" t="s">
        <v>4322</v>
      </c>
      <c r="I1140" s="17">
        <v>62060</v>
      </c>
      <c r="J1140" s="2" t="s">
        <v>6572</v>
      </c>
      <c r="K1140" s="4">
        <v>44075</v>
      </c>
      <c r="L1140" s="17">
        <v>62060</v>
      </c>
      <c r="M1140" s="2" t="s">
        <v>1955</v>
      </c>
      <c r="N1140" s="17">
        <f>VLOOKUP(A1140,[1]Sheet2!$B$1:$C$1336,2,FALSE)</f>
        <v>372360</v>
      </c>
      <c r="O1140" s="37">
        <f>VLOOKUP(A1140,PV_CF!$A$2:$K$1853,4,FALSE)</f>
        <v>44103</v>
      </c>
    </row>
    <row r="1141" spans="1:15" hidden="1">
      <c r="A1141" s="2" t="s">
        <v>6565</v>
      </c>
      <c r="B1141" s="2" t="s">
        <v>6564</v>
      </c>
      <c r="C1141" s="2" t="s">
        <v>3348</v>
      </c>
      <c r="D1141" s="2" t="s">
        <v>3347</v>
      </c>
      <c r="E1141" s="4">
        <v>44105</v>
      </c>
      <c r="F1141" s="4">
        <v>44104</v>
      </c>
      <c r="G1141" s="2" t="s">
        <v>6571</v>
      </c>
      <c r="H1141" s="2" t="s">
        <v>4322</v>
      </c>
      <c r="I1141" s="17">
        <v>62060</v>
      </c>
      <c r="J1141" s="2" t="s">
        <v>6570</v>
      </c>
      <c r="K1141" s="4">
        <v>44137</v>
      </c>
      <c r="L1141" s="17">
        <v>62060</v>
      </c>
      <c r="M1141" s="2" t="s">
        <v>1955</v>
      </c>
      <c r="N1141" s="17">
        <f>VLOOKUP(A1141,[1]Sheet2!$B$1:$C$1336,2,FALSE)</f>
        <v>372360</v>
      </c>
      <c r="O1141" s="37">
        <f>VLOOKUP(A1141,PV_CF!$A$2:$K$1853,4,FALSE)</f>
        <v>44103</v>
      </c>
    </row>
    <row r="1142" spans="1:15" hidden="1">
      <c r="A1142" s="2" t="s">
        <v>6565</v>
      </c>
      <c r="B1142" s="2" t="s">
        <v>6564</v>
      </c>
      <c r="C1142" s="2" t="s">
        <v>3348</v>
      </c>
      <c r="D1142" s="2" t="s">
        <v>3347</v>
      </c>
      <c r="E1142" s="4">
        <v>44105</v>
      </c>
      <c r="F1142" s="4">
        <v>44134</v>
      </c>
      <c r="G1142" s="2" t="s">
        <v>6569</v>
      </c>
      <c r="H1142" s="2" t="s">
        <v>4322</v>
      </c>
      <c r="I1142" s="17">
        <v>62060</v>
      </c>
      <c r="J1142" s="2" t="s">
        <v>6568</v>
      </c>
      <c r="K1142" s="4">
        <v>44137</v>
      </c>
      <c r="L1142" s="17">
        <v>62060</v>
      </c>
      <c r="M1142" s="2" t="s">
        <v>1955</v>
      </c>
      <c r="N1142" s="17">
        <f>VLOOKUP(A1142,[1]Sheet2!$B$1:$C$1336,2,FALSE)</f>
        <v>372360</v>
      </c>
      <c r="O1142" s="37">
        <f>VLOOKUP(A1142,PV_CF!$A$2:$K$1853,4,FALSE)</f>
        <v>44103</v>
      </c>
    </row>
    <row r="1143" spans="1:15" hidden="1">
      <c r="A1143" s="2" t="s">
        <v>6565</v>
      </c>
      <c r="B1143" s="2" t="s">
        <v>6564</v>
      </c>
      <c r="C1143" s="2" t="s">
        <v>3348</v>
      </c>
      <c r="D1143" s="2" t="s">
        <v>3347</v>
      </c>
      <c r="E1143" s="4">
        <v>44105</v>
      </c>
      <c r="F1143" s="4">
        <v>44165</v>
      </c>
      <c r="G1143" s="2" t="s">
        <v>6567</v>
      </c>
      <c r="H1143" s="2" t="s">
        <v>4322</v>
      </c>
      <c r="I1143" s="17">
        <v>62060</v>
      </c>
      <c r="J1143" s="2" t="s">
        <v>6566</v>
      </c>
      <c r="K1143" s="4">
        <v>44166</v>
      </c>
      <c r="L1143" s="17">
        <v>62060</v>
      </c>
      <c r="M1143" s="2" t="s">
        <v>1955</v>
      </c>
      <c r="N1143" s="17">
        <f>VLOOKUP(A1143,[1]Sheet2!$B$1:$C$1336,2,FALSE)</f>
        <v>372360</v>
      </c>
      <c r="O1143" s="37">
        <f>VLOOKUP(A1143,PV_CF!$A$2:$K$1853,4,FALSE)</f>
        <v>44103</v>
      </c>
    </row>
    <row r="1144" spans="1:15" hidden="1">
      <c r="A1144" s="2" t="s">
        <v>6565</v>
      </c>
      <c r="B1144" s="2" t="s">
        <v>6564</v>
      </c>
      <c r="C1144" s="2" t="s">
        <v>3348</v>
      </c>
      <c r="D1144" s="2" t="s">
        <v>3347</v>
      </c>
      <c r="E1144" s="4">
        <v>44105</v>
      </c>
      <c r="F1144" s="4">
        <v>44195</v>
      </c>
      <c r="G1144" s="2" t="s">
        <v>6563</v>
      </c>
      <c r="H1144" s="2" t="s">
        <v>4322</v>
      </c>
      <c r="I1144" s="17">
        <v>62060</v>
      </c>
      <c r="J1144" s="2" t="s">
        <v>6562</v>
      </c>
      <c r="K1144" s="4">
        <v>44200</v>
      </c>
      <c r="L1144" s="17">
        <v>62060</v>
      </c>
      <c r="M1144" s="2" t="s">
        <v>1955</v>
      </c>
      <c r="N1144" s="17">
        <f>VLOOKUP(A1144,[1]Sheet2!$B$1:$C$1336,2,FALSE)</f>
        <v>372360</v>
      </c>
      <c r="O1144" s="37">
        <f>VLOOKUP(A1144,PV_CF!$A$2:$K$1853,4,FALSE)</f>
        <v>44103</v>
      </c>
    </row>
    <row r="1145" spans="1:15" hidden="1">
      <c r="A1145" s="2" t="s">
        <v>15</v>
      </c>
      <c r="B1145" s="2" t="s">
        <v>8</v>
      </c>
      <c r="C1145" s="2" t="s">
        <v>6559</v>
      </c>
      <c r="D1145" s="2" t="s">
        <v>6558</v>
      </c>
      <c r="E1145" s="4">
        <v>44105</v>
      </c>
      <c r="F1145" s="4">
        <v>44015</v>
      </c>
      <c r="G1145" s="2" t="s">
        <v>6561</v>
      </c>
      <c r="H1145" s="2" t="s">
        <v>6508</v>
      </c>
      <c r="I1145" s="17">
        <v>297000</v>
      </c>
      <c r="J1145" s="2" t="s">
        <v>6560</v>
      </c>
      <c r="K1145" s="4">
        <v>44015</v>
      </c>
      <c r="L1145" s="17">
        <v>297000</v>
      </c>
      <c r="M1145" s="2" t="s">
        <v>1955</v>
      </c>
      <c r="N1145" s="17">
        <f>VLOOKUP(A1145,[1]Sheet2!$B$1:$C$1336,2,FALSE)</f>
        <v>495000</v>
      </c>
      <c r="O1145" s="37">
        <f>VLOOKUP(A1145,PV_CF!$A$2:$K$1853,4,FALSE)</f>
        <v>44036</v>
      </c>
    </row>
    <row r="1146" spans="1:15" hidden="1">
      <c r="A1146" s="2" t="s">
        <v>15</v>
      </c>
      <c r="B1146" s="2" t="s">
        <v>8</v>
      </c>
      <c r="C1146" s="2" t="s">
        <v>6559</v>
      </c>
      <c r="D1146" s="2" t="s">
        <v>6558</v>
      </c>
      <c r="E1146" s="4">
        <v>44105</v>
      </c>
      <c r="F1146" s="4">
        <v>44186</v>
      </c>
      <c r="G1146" s="2" t="s">
        <v>6557</v>
      </c>
      <c r="H1146" s="2" t="s">
        <v>6508</v>
      </c>
      <c r="I1146" s="17">
        <v>198000</v>
      </c>
      <c r="J1146" s="2" t="s">
        <v>6556</v>
      </c>
      <c r="K1146" s="4">
        <v>44182</v>
      </c>
      <c r="L1146" s="17">
        <v>198000</v>
      </c>
      <c r="M1146" s="2" t="s">
        <v>1955</v>
      </c>
      <c r="N1146" s="17">
        <f>VLOOKUP(A1146,[1]Sheet2!$B$1:$C$1336,2,FALSE)</f>
        <v>495000</v>
      </c>
      <c r="O1146" s="37">
        <f>VLOOKUP(A1146,PV_CF!$A$2:$K$1853,4,FALSE)</f>
        <v>44036</v>
      </c>
    </row>
    <row r="1147" spans="1:15" hidden="1">
      <c r="A1147" s="2" t="s">
        <v>6553</v>
      </c>
      <c r="B1147" s="2" t="s">
        <v>6552</v>
      </c>
      <c r="C1147" s="2" t="s">
        <v>6551</v>
      </c>
      <c r="D1147" s="2" t="s">
        <v>6550</v>
      </c>
      <c r="E1147" s="4">
        <v>44105</v>
      </c>
      <c r="F1147" s="4">
        <v>44015</v>
      </c>
      <c r="G1147" s="2" t="s">
        <v>6555</v>
      </c>
      <c r="H1147" s="2" t="s">
        <v>6508</v>
      </c>
      <c r="I1147" s="17">
        <v>297000</v>
      </c>
      <c r="J1147" s="2" t="s">
        <v>6554</v>
      </c>
      <c r="K1147" s="4">
        <v>44015</v>
      </c>
      <c r="L1147" s="17">
        <v>297000</v>
      </c>
      <c r="M1147" s="2" t="s">
        <v>1955</v>
      </c>
      <c r="N1147" s="17">
        <f>VLOOKUP(A1147,[1]Sheet2!$B$1:$C$1336,2,FALSE)</f>
        <v>495000</v>
      </c>
      <c r="O1147" s="37">
        <f>VLOOKUP(A1147,PV_CF!$A$2:$K$1853,4,FALSE)</f>
        <v>44036</v>
      </c>
    </row>
    <row r="1148" spans="1:15" hidden="1">
      <c r="A1148" s="2" t="s">
        <v>6553</v>
      </c>
      <c r="B1148" s="2" t="s">
        <v>6552</v>
      </c>
      <c r="C1148" s="2" t="s">
        <v>6551</v>
      </c>
      <c r="D1148" s="2" t="s">
        <v>6550</v>
      </c>
      <c r="E1148" s="4">
        <v>44105</v>
      </c>
      <c r="F1148" s="4">
        <v>44186</v>
      </c>
      <c r="G1148" s="2" t="s">
        <v>6549</v>
      </c>
      <c r="H1148" s="2" t="s">
        <v>6508</v>
      </c>
      <c r="I1148" s="17">
        <v>198000</v>
      </c>
      <c r="J1148" s="2" t="s">
        <v>6548</v>
      </c>
      <c r="K1148" s="4">
        <v>44186</v>
      </c>
      <c r="L1148" s="17">
        <v>198000</v>
      </c>
      <c r="M1148" s="2" t="s">
        <v>1955</v>
      </c>
      <c r="N1148" s="17">
        <f>VLOOKUP(A1148,[1]Sheet2!$B$1:$C$1336,2,FALSE)</f>
        <v>495000</v>
      </c>
      <c r="O1148" s="37">
        <f>VLOOKUP(A1148,PV_CF!$A$2:$K$1853,4,FALSE)</f>
        <v>44036</v>
      </c>
    </row>
    <row r="1149" spans="1:15" hidden="1">
      <c r="A1149" s="2" t="s">
        <v>6545</v>
      </c>
      <c r="B1149" s="2" t="s">
        <v>6544</v>
      </c>
      <c r="C1149" s="2" t="s">
        <v>6543</v>
      </c>
      <c r="D1149" s="2" t="s">
        <v>6542</v>
      </c>
      <c r="E1149" s="4">
        <v>44105</v>
      </c>
      <c r="F1149" s="4">
        <v>44015</v>
      </c>
      <c r="G1149" s="2" t="s">
        <v>6547</v>
      </c>
      <c r="H1149" s="2" t="s">
        <v>6508</v>
      </c>
      <c r="I1149" s="17">
        <v>294000</v>
      </c>
      <c r="J1149" s="2" t="s">
        <v>6546</v>
      </c>
      <c r="K1149" s="4">
        <v>44015</v>
      </c>
      <c r="L1149" s="17">
        <v>294000</v>
      </c>
      <c r="M1149" s="2" t="s">
        <v>1955</v>
      </c>
      <c r="N1149" s="17">
        <f>VLOOKUP(A1149,[1]Sheet2!$B$1:$C$1336,2,FALSE)</f>
        <v>490000</v>
      </c>
      <c r="O1149" s="37">
        <f>VLOOKUP(A1149,PV_CF!$A$2:$K$1853,4,FALSE)</f>
        <v>44036</v>
      </c>
    </row>
    <row r="1150" spans="1:15" hidden="1">
      <c r="A1150" s="2" t="s">
        <v>6545</v>
      </c>
      <c r="B1150" s="2" t="s">
        <v>6544</v>
      </c>
      <c r="C1150" s="2" t="s">
        <v>6543</v>
      </c>
      <c r="D1150" s="2" t="s">
        <v>6542</v>
      </c>
      <c r="E1150" s="4">
        <v>44105</v>
      </c>
      <c r="F1150" s="4">
        <v>44186</v>
      </c>
      <c r="G1150" s="2" t="s">
        <v>6541</v>
      </c>
      <c r="H1150" s="2" t="s">
        <v>6508</v>
      </c>
      <c r="I1150" s="17">
        <v>196000</v>
      </c>
      <c r="J1150" s="2" t="s">
        <v>6540</v>
      </c>
      <c r="K1150" s="4">
        <v>44182</v>
      </c>
      <c r="L1150" s="17">
        <v>196000</v>
      </c>
      <c r="M1150" s="2" t="s">
        <v>1955</v>
      </c>
      <c r="N1150" s="17">
        <f>VLOOKUP(A1150,[1]Sheet2!$B$1:$C$1336,2,FALSE)</f>
        <v>490000</v>
      </c>
      <c r="O1150" s="37">
        <f>VLOOKUP(A1150,PV_CF!$A$2:$K$1853,4,FALSE)</f>
        <v>44036</v>
      </c>
    </row>
    <row r="1151" spans="1:15" hidden="1">
      <c r="A1151" s="2" t="s">
        <v>6537</v>
      </c>
      <c r="B1151" s="2" t="s">
        <v>6536</v>
      </c>
      <c r="C1151" s="2" t="s">
        <v>6535</v>
      </c>
      <c r="D1151" s="2" t="s">
        <v>6534</v>
      </c>
      <c r="E1151" s="4">
        <v>44105</v>
      </c>
      <c r="F1151" s="4">
        <v>44015</v>
      </c>
      <c r="G1151" s="2" t="s">
        <v>6539</v>
      </c>
      <c r="H1151" s="2" t="s">
        <v>6508</v>
      </c>
      <c r="I1151" s="17">
        <v>371250</v>
      </c>
      <c r="J1151" s="2" t="s">
        <v>6538</v>
      </c>
      <c r="K1151" s="4">
        <v>44015</v>
      </c>
      <c r="L1151" s="17">
        <v>371250</v>
      </c>
      <c r="M1151" s="2" t="s">
        <v>1955</v>
      </c>
      <c r="N1151" s="17">
        <f>VLOOKUP(A1151,[1]Sheet2!$B$1:$C$1336,2,FALSE)</f>
        <v>495000</v>
      </c>
      <c r="O1151" s="37">
        <f>VLOOKUP(A1151,PV_CF!$A$2:$K$1853,4,FALSE)</f>
        <v>44036</v>
      </c>
    </row>
    <row r="1152" spans="1:15" hidden="1">
      <c r="A1152" s="2" t="s">
        <v>6537</v>
      </c>
      <c r="B1152" s="2" t="s">
        <v>6536</v>
      </c>
      <c r="C1152" s="2" t="s">
        <v>6535</v>
      </c>
      <c r="D1152" s="2" t="s">
        <v>6534</v>
      </c>
      <c r="E1152" s="4">
        <v>44105</v>
      </c>
      <c r="F1152" s="4">
        <v>44186</v>
      </c>
      <c r="G1152" s="2" t="s">
        <v>6533</v>
      </c>
      <c r="H1152" s="2" t="s">
        <v>6508</v>
      </c>
      <c r="I1152" s="17">
        <v>123750</v>
      </c>
      <c r="J1152" s="2" t="s">
        <v>6532</v>
      </c>
      <c r="K1152" s="4">
        <v>44186</v>
      </c>
      <c r="L1152" s="17">
        <v>123750</v>
      </c>
      <c r="M1152" s="2" t="s">
        <v>1955</v>
      </c>
      <c r="N1152" s="17">
        <f>VLOOKUP(A1152,[1]Sheet2!$B$1:$C$1336,2,FALSE)</f>
        <v>495000</v>
      </c>
      <c r="O1152" s="37">
        <f>VLOOKUP(A1152,PV_CF!$A$2:$K$1853,4,FALSE)</f>
        <v>44036</v>
      </c>
    </row>
    <row r="1153" spans="1:15" hidden="1">
      <c r="A1153" s="2" t="s">
        <v>6529</v>
      </c>
      <c r="B1153" s="2" t="s">
        <v>6528</v>
      </c>
      <c r="C1153" s="2" t="s">
        <v>6527</v>
      </c>
      <c r="D1153" s="2" t="s">
        <v>6526</v>
      </c>
      <c r="E1153" s="4">
        <v>44105</v>
      </c>
      <c r="F1153" s="4">
        <v>44104</v>
      </c>
      <c r="G1153" s="2" t="s">
        <v>6531</v>
      </c>
      <c r="H1153" s="2" t="s">
        <v>6508</v>
      </c>
      <c r="I1153" s="17">
        <v>299814</v>
      </c>
      <c r="J1153" s="2" t="s">
        <v>6530</v>
      </c>
      <c r="K1153" s="4">
        <v>44106</v>
      </c>
      <c r="L1153" s="17">
        <v>299814</v>
      </c>
      <c r="M1153" s="2" t="s">
        <v>1955</v>
      </c>
      <c r="N1153" s="17">
        <f>VLOOKUP(A1153,[1]Sheet2!$B$1:$C$1336,2,FALSE)</f>
        <v>499690</v>
      </c>
      <c r="O1153" s="37">
        <f>VLOOKUP(A1153,PV_CF!$A$2:$K$1853,4,FALSE)</f>
        <v>44130</v>
      </c>
    </row>
    <row r="1154" spans="1:15" hidden="1">
      <c r="A1154" s="2" t="s">
        <v>6529</v>
      </c>
      <c r="B1154" s="2" t="s">
        <v>6528</v>
      </c>
      <c r="C1154" s="2" t="s">
        <v>6527</v>
      </c>
      <c r="D1154" s="2" t="s">
        <v>6526</v>
      </c>
      <c r="E1154" s="4">
        <v>44105</v>
      </c>
      <c r="F1154" s="4">
        <v>44186</v>
      </c>
      <c r="G1154" s="2" t="s">
        <v>6525</v>
      </c>
      <c r="H1154" s="2" t="s">
        <v>6508</v>
      </c>
      <c r="I1154" s="17">
        <v>199876</v>
      </c>
      <c r="J1154" s="2" t="s">
        <v>6524</v>
      </c>
      <c r="K1154" s="4">
        <v>44186</v>
      </c>
      <c r="L1154" s="17">
        <v>199876</v>
      </c>
      <c r="M1154" s="2" t="s">
        <v>1955</v>
      </c>
      <c r="N1154" s="17">
        <f>VLOOKUP(A1154,[1]Sheet2!$B$1:$C$1336,2,FALSE)</f>
        <v>499690</v>
      </c>
      <c r="O1154" s="37">
        <f>VLOOKUP(A1154,PV_CF!$A$2:$K$1853,4,FALSE)</f>
        <v>44130</v>
      </c>
    </row>
    <row r="1155" spans="1:15" hidden="1">
      <c r="A1155" s="2" t="s">
        <v>6521</v>
      </c>
      <c r="B1155" s="2" t="s">
        <v>6520</v>
      </c>
      <c r="C1155" s="2" t="s">
        <v>6519</v>
      </c>
      <c r="D1155" s="2" t="s">
        <v>6518</v>
      </c>
      <c r="E1155" s="4">
        <v>44105</v>
      </c>
      <c r="F1155" s="4">
        <v>44104</v>
      </c>
      <c r="G1155" s="2" t="s">
        <v>6523</v>
      </c>
      <c r="H1155" s="2" t="s">
        <v>6508</v>
      </c>
      <c r="I1155" s="17">
        <v>297000</v>
      </c>
      <c r="J1155" s="2" t="s">
        <v>6522</v>
      </c>
      <c r="K1155" s="4">
        <v>44137</v>
      </c>
      <c r="L1155" s="17">
        <v>297000</v>
      </c>
      <c r="M1155" s="2" t="s">
        <v>1955</v>
      </c>
      <c r="N1155" s="17">
        <f>VLOOKUP(A1155,[1]Sheet2!$B$1:$C$1336,2,FALSE)</f>
        <v>495000</v>
      </c>
      <c r="O1155" s="37">
        <f>VLOOKUP(A1155,PV_CF!$A$2:$K$1853,4,FALSE)</f>
        <v>44148</v>
      </c>
    </row>
    <row r="1156" spans="1:15" hidden="1">
      <c r="A1156" s="2" t="s">
        <v>6521</v>
      </c>
      <c r="B1156" s="2" t="s">
        <v>6520</v>
      </c>
      <c r="C1156" s="2" t="s">
        <v>6519</v>
      </c>
      <c r="D1156" s="2" t="s">
        <v>6518</v>
      </c>
      <c r="E1156" s="4">
        <v>44105</v>
      </c>
      <c r="F1156" s="4">
        <v>44186</v>
      </c>
      <c r="G1156" s="2" t="s">
        <v>6517</v>
      </c>
      <c r="H1156" s="2" t="s">
        <v>6508</v>
      </c>
      <c r="I1156" s="17">
        <v>198000</v>
      </c>
      <c r="J1156" s="2" t="s">
        <v>6516</v>
      </c>
      <c r="K1156" s="4">
        <v>44182</v>
      </c>
      <c r="L1156" s="17">
        <v>198000</v>
      </c>
      <c r="M1156" s="2" t="s">
        <v>1955</v>
      </c>
      <c r="N1156" s="17">
        <f>VLOOKUP(A1156,[1]Sheet2!$B$1:$C$1336,2,FALSE)</f>
        <v>495000</v>
      </c>
      <c r="O1156" s="37">
        <f>VLOOKUP(A1156,PV_CF!$A$2:$K$1853,4,FALSE)</f>
        <v>44148</v>
      </c>
    </row>
    <row r="1157" spans="1:15" hidden="1">
      <c r="A1157" s="2" t="s">
        <v>21</v>
      </c>
      <c r="B1157" s="2" t="s">
        <v>16</v>
      </c>
      <c r="C1157" s="2" t="s">
        <v>6356</v>
      </c>
      <c r="D1157" s="2" t="s">
        <v>6355</v>
      </c>
      <c r="E1157" s="4">
        <v>44105</v>
      </c>
      <c r="F1157" s="4">
        <v>44015</v>
      </c>
      <c r="G1157" s="2" t="s">
        <v>684</v>
      </c>
      <c r="H1157" s="2" t="s">
        <v>6508</v>
      </c>
      <c r="I1157" s="17">
        <v>175000</v>
      </c>
      <c r="J1157" s="2" t="s">
        <v>682</v>
      </c>
      <c r="K1157" s="4">
        <v>44015</v>
      </c>
      <c r="L1157" s="17">
        <v>175000</v>
      </c>
      <c r="M1157" s="2" t="s">
        <v>1955</v>
      </c>
      <c r="N1157" s="17">
        <f>VLOOKUP(A1157,[1]Sheet2!$B$1:$C$1336,2,FALSE)</f>
        <v>250000</v>
      </c>
      <c r="O1157" s="37">
        <f>VLOOKUP(A1157,PV_CF!$A$2:$K$1853,4,FALSE)</f>
        <v>44036</v>
      </c>
    </row>
    <row r="1158" spans="1:15" hidden="1">
      <c r="A1158" s="2" t="s">
        <v>21</v>
      </c>
      <c r="B1158" s="2" t="s">
        <v>16</v>
      </c>
      <c r="C1158" s="2" t="s">
        <v>6356</v>
      </c>
      <c r="D1158" s="2" t="s">
        <v>6355</v>
      </c>
      <c r="E1158" s="4">
        <v>44105</v>
      </c>
      <c r="F1158" s="4">
        <v>44186</v>
      </c>
      <c r="G1158" s="2" t="s">
        <v>1660</v>
      </c>
      <c r="H1158" s="2" t="s">
        <v>6508</v>
      </c>
      <c r="I1158" s="17">
        <v>75000</v>
      </c>
      <c r="J1158" s="2" t="s">
        <v>1658</v>
      </c>
      <c r="K1158" s="4">
        <v>44182</v>
      </c>
      <c r="L1158" s="17">
        <v>75000</v>
      </c>
      <c r="M1158" s="2" t="s">
        <v>1955</v>
      </c>
      <c r="N1158" s="17">
        <f>VLOOKUP(A1158,[1]Sheet2!$B$1:$C$1336,2,FALSE)</f>
        <v>250000</v>
      </c>
      <c r="O1158" s="37">
        <f>VLOOKUP(A1158,PV_CF!$A$2:$K$1853,4,FALSE)</f>
        <v>44036</v>
      </c>
    </row>
    <row r="1159" spans="1:15" hidden="1">
      <c r="A1159" s="2" t="s">
        <v>6513</v>
      </c>
      <c r="B1159" s="2" t="s">
        <v>6512</v>
      </c>
      <c r="C1159" s="2" t="s">
        <v>6511</v>
      </c>
      <c r="D1159" s="2" t="s">
        <v>6510</v>
      </c>
      <c r="E1159" s="4">
        <v>44105</v>
      </c>
      <c r="F1159" s="4">
        <v>44015</v>
      </c>
      <c r="G1159" s="2" t="s">
        <v>6515</v>
      </c>
      <c r="H1159" s="2" t="s">
        <v>6508</v>
      </c>
      <c r="I1159" s="17">
        <v>348670</v>
      </c>
      <c r="J1159" s="2" t="s">
        <v>6514</v>
      </c>
      <c r="K1159" s="4">
        <v>44015</v>
      </c>
      <c r="L1159" s="17">
        <v>348670</v>
      </c>
      <c r="M1159" s="2" t="s">
        <v>1955</v>
      </c>
      <c r="N1159" s="17">
        <f>VLOOKUP(A1159,[1]Sheet2!$B$1:$C$1336,2,FALSE)</f>
        <v>498100</v>
      </c>
      <c r="O1159" s="37">
        <f>VLOOKUP(A1159,PV_CF!$A$2:$K$1853,4,FALSE)</f>
        <v>44036</v>
      </c>
    </row>
    <row r="1160" spans="1:15" hidden="1">
      <c r="A1160" s="2" t="s">
        <v>6513</v>
      </c>
      <c r="B1160" s="2" t="s">
        <v>6512</v>
      </c>
      <c r="C1160" s="2" t="s">
        <v>6511</v>
      </c>
      <c r="D1160" s="2" t="s">
        <v>6510</v>
      </c>
      <c r="E1160" s="4">
        <v>44105</v>
      </c>
      <c r="F1160" s="4">
        <v>44186</v>
      </c>
      <c r="G1160" s="2" t="s">
        <v>6509</v>
      </c>
      <c r="H1160" s="2" t="s">
        <v>6508</v>
      </c>
      <c r="I1160" s="17">
        <v>149430</v>
      </c>
      <c r="J1160" s="2" t="s">
        <v>6507</v>
      </c>
      <c r="K1160" s="4">
        <v>44182</v>
      </c>
      <c r="L1160" s="17">
        <v>149430</v>
      </c>
      <c r="M1160" s="2" t="s">
        <v>1955</v>
      </c>
      <c r="N1160" s="17">
        <f>VLOOKUP(A1160,[1]Sheet2!$B$1:$C$1336,2,FALSE)</f>
        <v>498100</v>
      </c>
      <c r="O1160" s="37">
        <f>VLOOKUP(A1160,PV_CF!$A$2:$K$1853,4,FALSE)</f>
        <v>44036</v>
      </c>
    </row>
    <row r="1161" spans="1:15" hidden="1">
      <c r="A1161" s="2" t="s">
        <v>199</v>
      </c>
      <c r="B1161" s="2" t="s">
        <v>194</v>
      </c>
      <c r="C1161" s="2" t="s">
        <v>5268</v>
      </c>
      <c r="D1161" s="2" t="s">
        <v>5267</v>
      </c>
      <c r="E1161" s="4">
        <v>44001</v>
      </c>
      <c r="F1161" s="4">
        <v>44004</v>
      </c>
      <c r="G1161" s="2" t="s">
        <v>787</v>
      </c>
      <c r="H1161" s="2" t="s">
        <v>4421</v>
      </c>
      <c r="I1161" s="17">
        <v>149400</v>
      </c>
      <c r="J1161" s="2" t="s">
        <v>785</v>
      </c>
      <c r="K1161" s="4">
        <v>44046</v>
      </c>
      <c r="L1161" s="17">
        <v>149400</v>
      </c>
      <c r="M1161" s="2" t="s">
        <v>1955</v>
      </c>
      <c r="N1161" s="17">
        <f>VLOOKUP(A1161,[1]Sheet2!$B$1:$C$1336,2,FALSE)</f>
        <v>498000</v>
      </c>
      <c r="O1161" s="37">
        <f>VLOOKUP(A1161,PV_CF!$A$2:$K$1853,4,FALSE)</f>
        <v>44071</v>
      </c>
    </row>
    <row r="1162" spans="1:15" hidden="1">
      <c r="A1162" s="2" t="s">
        <v>199</v>
      </c>
      <c r="B1162" s="2" t="s">
        <v>194</v>
      </c>
      <c r="C1162" s="2" t="s">
        <v>5268</v>
      </c>
      <c r="D1162" s="2" t="s">
        <v>5267</v>
      </c>
      <c r="E1162" s="4">
        <v>44001</v>
      </c>
      <c r="F1162" s="4">
        <v>44022</v>
      </c>
      <c r="G1162" s="2" t="s">
        <v>791</v>
      </c>
      <c r="H1162" s="2" t="s">
        <v>4421</v>
      </c>
      <c r="I1162" s="17">
        <v>199200</v>
      </c>
      <c r="J1162" s="2" t="s">
        <v>789</v>
      </c>
      <c r="K1162" s="4">
        <v>44046</v>
      </c>
      <c r="L1162" s="17">
        <v>199200</v>
      </c>
      <c r="M1162" s="2" t="s">
        <v>1955</v>
      </c>
      <c r="N1162" s="17">
        <f>VLOOKUP(A1162,[1]Sheet2!$B$1:$C$1336,2,FALSE)</f>
        <v>498000</v>
      </c>
      <c r="O1162" s="37">
        <f>VLOOKUP(A1162,PV_CF!$A$2:$K$1853,4,FALSE)</f>
        <v>44071</v>
      </c>
    </row>
    <row r="1163" spans="1:15" hidden="1">
      <c r="A1163" s="2" t="s">
        <v>199</v>
      </c>
      <c r="B1163" s="2" t="s">
        <v>194</v>
      </c>
      <c r="C1163" s="2" t="s">
        <v>5268</v>
      </c>
      <c r="D1163" s="2" t="s">
        <v>5267</v>
      </c>
      <c r="E1163" s="4">
        <v>44001</v>
      </c>
      <c r="F1163" s="4">
        <v>44043</v>
      </c>
      <c r="G1163" s="2" t="s">
        <v>927</v>
      </c>
      <c r="H1163" s="2" t="s">
        <v>4421</v>
      </c>
      <c r="I1163" s="17">
        <v>149400</v>
      </c>
      <c r="J1163" s="2" t="s">
        <v>925</v>
      </c>
      <c r="K1163" s="4">
        <v>44075</v>
      </c>
      <c r="L1163" s="17">
        <v>149400</v>
      </c>
      <c r="M1163" s="2" t="s">
        <v>1955</v>
      </c>
      <c r="N1163" s="17">
        <f>VLOOKUP(A1163,[1]Sheet2!$B$1:$C$1336,2,FALSE)</f>
        <v>498000</v>
      </c>
      <c r="O1163" s="37">
        <f>VLOOKUP(A1163,PV_CF!$A$2:$K$1853,4,FALSE)</f>
        <v>44071</v>
      </c>
    </row>
    <row r="1164" spans="1:15" hidden="1">
      <c r="A1164" s="2" t="s">
        <v>6498</v>
      </c>
      <c r="B1164" s="2" t="s">
        <v>6497</v>
      </c>
      <c r="C1164" s="2" t="s">
        <v>4817</v>
      </c>
      <c r="D1164" s="2" t="s">
        <v>4816</v>
      </c>
      <c r="E1164" s="4">
        <v>44105</v>
      </c>
      <c r="F1164" s="4">
        <v>44001</v>
      </c>
      <c r="G1164" s="2" t="s">
        <v>6506</v>
      </c>
      <c r="H1164" s="2" t="s">
        <v>4452</v>
      </c>
      <c r="I1164" s="17">
        <v>96703.18</v>
      </c>
      <c r="J1164" s="2" t="s">
        <v>6505</v>
      </c>
      <c r="K1164" s="4">
        <v>44137</v>
      </c>
      <c r="L1164" s="17">
        <v>96703.18</v>
      </c>
      <c r="M1164" s="2" t="s">
        <v>1955</v>
      </c>
      <c r="N1164" s="17">
        <f>VLOOKUP(A1164,[1]Sheet2!$B$1:$C$1336,2,FALSE)</f>
        <v>333387.17</v>
      </c>
      <c r="O1164" s="37">
        <f>VLOOKUP(A1164,PV_CF!$A$2:$K$1853,4,FALSE)</f>
        <v>44148</v>
      </c>
    </row>
    <row r="1165" spans="1:15" hidden="1">
      <c r="A1165" s="2" t="s">
        <v>6498</v>
      </c>
      <c r="B1165" s="2" t="s">
        <v>6497</v>
      </c>
      <c r="C1165" s="2" t="s">
        <v>4817</v>
      </c>
      <c r="D1165" s="2" t="s">
        <v>4816</v>
      </c>
      <c r="E1165" s="4">
        <v>44105</v>
      </c>
      <c r="F1165" s="4">
        <v>44001</v>
      </c>
      <c r="G1165" s="2" t="s">
        <v>6504</v>
      </c>
      <c r="H1165" s="2" t="s">
        <v>4452</v>
      </c>
      <c r="I1165" s="17">
        <v>-96703.18</v>
      </c>
      <c r="J1165" s="2" t="s">
        <v>6503</v>
      </c>
      <c r="K1165" s="4">
        <v>44137</v>
      </c>
      <c r="L1165" s="17">
        <v>-96703.18</v>
      </c>
      <c r="M1165" s="2" t="s">
        <v>1955</v>
      </c>
      <c r="N1165" s="17">
        <f>VLOOKUP(A1165,[1]Sheet2!$B$1:$C$1336,2,FALSE)</f>
        <v>333387.17</v>
      </c>
      <c r="O1165" s="37">
        <f>VLOOKUP(A1165,PV_CF!$A$2:$K$1853,4,FALSE)</f>
        <v>44148</v>
      </c>
    </row>
    <row r="1166" spans="1:15" hidden="1">
      <c r="A1166" s="2" t="s">
        <v>6498</v>
      </c>
      <c r="B1166" s="2" t="s">
        <v>6497</v>
      </c>
      <c r="C1166" s="2" t="s">
        <v>4817</v>
      </c>
      <c r="D1166" s="2" t="s">
        <v>4816</v>
      </c>
      <c r="E1166" s="4">
        <v>44105</v>
      </c>
      <c r="F1166" s="4">
        <v>44001</v>
      </c>
      <c r="G1166" s="2" t="s">
        <v>6502</v>
      </c>
      <c r="H1166" s="2" t="s">
        <v>4452</v>
      </c>
      <c r="I1166" s="17">
        <v>96703.16</v>
      </c>
      <c r="J1166" s="2" t="s">
        <v>6501</v>
      </c>
      <c r="K1166" s="4">
        <v>44137</v>
      </c>
      <c r="L1166" s="17">
        <v>96703.16</v>
      </c>
      <c r="M1166" s="2" t="s">
        <v>1955</v>
      </c>
      <c r="N1166" s="17">
        <f>VLOOKUP(A1166,[1]Sheet2!$B$1:$C$1336,2,FALSE)</f>
        <v>333387.17</v>
      </c>
      <c r="O1166" s="37">
        <f>VLOOKUP(A1166,PV_CF!$A$2:$K$1853,4,FALSE)</f>
        <v>44148</v>
      </c>
    </row>
    <row r="1167" spans="1:15" hidden="1">
      <c r="A1167" s="2" t="s">
        <v>6498</v>
      </c>
      <c r="B1167" s="2" t="s">
        <v>6497</v>
      </c>
      <c r="C1167" s="2" t="s">
        <v>4817</v>
      </c>
      <c r="D1167" s="2" t="s">
        <v>4816</v>
      </c>
      <c r="E1167" s="4">
        <v>44105</v>
      </c>
      <c r="F1167" s="4">
        <v>44001</v>
      </c>
      <c r="G1167" s="2" t="s">
        <v>6500</v>
      </c>
      <c r="H1167" s="2" t="s">
        <v>4452</v>
      </c>
      <c r="I1167" s="17">
        <v>108199.69</v>
      </c>
      <c r="J1167" s="2" t="s">
        <v>6499</v>
      </c>
      <c r="K1167" s="4">
        <v>44137</v>
      </c>
      <c r="L1167" s="17">
        <v>108199.69</v>
      </c>
      <c r="M1167" s="2" t="s">
        <v>1955</v>
      </c>
      <c r="N1167" s="17">
        <f>VLOOKUP(A1167,[1]Sheet2!$B$1:$C$1336,2,FALSE)</f>
        <v>333387.17</v>
      </c>
      <c r="O1167" s="37">
        <f>VLOOKUP(A1167,PV_CF!$A$2:$K$1853,4,FALSE)</f>
        <v>44148</v>
      </c>
    </row>
    <row r="1168" spans="1:15" hidden="1">
      <c r="A1168" s="2" t="s">
        <v>6498</v>
      </c>
      <c r="B1168" s="2" t="s">
        <v>6497</v>
      </c>
      <c r="C1168" s="2" t="s">
        <v>4817</v>
      </c>
      <c r="D1168" s="2" t="s">
        <v>4816</v>
      </c>
      <c r="E1168" s="4">
        <v>44105</v>
      </c>
      <c r="F1168" s="4">
        <v>44001</v>
      </c>
      <c r="G1168" s="2" t="s">
        <v>6496</v>
      </c>
      <c r="H1168" s="2" t="s">
        <v>4452</v>
      </c>
      <c r="I1168" s="17">
        <v>128484.32</v>
      </c>
      <c r="J1168" s="2" t="s">
        <v>6495</v>
      </c>
      <c r="K1168" s="4">
        <v>44137</v>
      </c>
      <c r="L1168" s="17">
        <v>128484.33</v>
      </c>
      <c r="M1168" s="2" t="s">
        <v>1955</v>
      </c>
      <c r="N1168" s="17">
        <f>VLOOKUP(A1168,[1]Sheet2!$B$1:$C$1336,2,FALSE)</f>
        <v>333387.17</v>
      </c>
      <c r="O1168" s="37">
        <f>VLOOKUP(A1168,PV_CF!$A$2:$K$1853,4,FALSE)</f>
        <v>44148</v>
      </c>
    </row>
    <row r="1169" spans="1:15" hidden="1">
      <c r="A1169" s="2" t="s">
        <v>6494</v>
      </c>
      <c r="B1169" s="2" t="s">
        <v>6493</v>
      </c>
      <c r="C1169" s="2" t="s">
        <v>2035</v>
      </c>
      <c r="D1169" s="2" t="s">
        <v>2034</v>
      </c>
      <c r="E1169" s="4">
        <v>44004</v>
      </c>
      <c r="F1169" s="4">
        <v>44043</v>
      </c>
      <c r="G1169" s="2" t="s">
        <v>6492</v>
      </c>
      <c r="H1169" s="2" t="s">
        <v>5046</v>
      </c>
      <c r="I1169" s="17">
        <v>23540</v>
      </c>
      <c r="J1169" s="2" t="s">
        <v>6491</v>
      </c>
      <c r="K1169" s="4">
        <v>44046</v>
      </c>
      <c r="L1169" s="17">
        <v>23540</v>
      </c>
      <c r="M1169" s="2" t="s">
        <v>1955</v>
      </c>
      <c r="N1169" s="17">
        <f>VLOOKUP(A1169,[1]Sheet2!$B$1:$C$1336,2,FALSE)</f>
        <v>23540</v>
      </c>
      <c r="O1169" s="37">
        <f>VLOOKUP(A1169,PV_CF!$A$2:$K$1853,4,FALSE)</f>
        <v>44071</v>
      </c>
    </row>
    <row r="1170" spans="1:15" hidden="1">
      <c r="A1170" s="2" t="s">
        <v>6490</v>
      </c>
      <c r="B1170" s="2" t="s">
        <v>6489</v>
      </c>
      <c r="C1170" s="2" t="s">
        <v>4718</v>
      </c>
      <c r="D1170" s="2" t="s">
        <v>4717</v>
      </c>
      <c r="E1170" s="4">
        <v>44004</v>
      </c>
      <c r="F1170" s="4">
        <v>44007</v>
      </c>
      <c r="G1170" s="2" t="s">
        <v>6488</v>
      </c>
      <c r="H1170" s="2" t="s">
        <v>4361</v>
      </c>
      <c r="I1170" s="17">
        <v>16924.189999999999</v>
      </c>
      <c r="J1170" s="2" t="s">
        <v>6487</v>
      </c>
      <c r="K1170" s="4">
        <v>44013</v>
      </c>
      <c r="L1170" s="17">
        <v>16924.189999999999</v>
      </c>
      <c r="M1170" s="2" t="s">
        <v>1955</v>
      </c>
      <c r="N1170" s="17">
        <f>VLOOKUP(A1170,[1]Sheet2!$B$1:$C$1336,2,FALSE)</f>
        <v>16924.189999999999</v>
      </c>
      <c r="O1170" s="37">
        <f>VLOOKUP(A1170,PV_CF!$A$2:$K$1853,4,FALSE)</f>
        <v>44022</v>
      </c>
    </row>
    <row r="1171" spans="1:15" hidden="1">
      <c r="A1171" s="2" t="s">
        <v>6486</v>
      </c>
      <c r="B1171" s="2" t="s">
        <v>6485</v>
      </c>
      <c r="C1171" s="2" t="s">
        <v>2272</v>
      </c>
      <c r="D1171" s="2" t="s">
        <v>2271</v>
      </c>
      <c r="E1171" s="4">
        <v>44004</v>
      </c>
      <c r="F1171" s="4">
        <v>44012</v>
      </c>
      <c r="G1171" s="2" t="s">
        <v>6484</v>
      </c>
      <c r="H1171" s="2" t="s">
        <v>4421</v>
      </c>
      <c r="I1171" s="17">
        <v>11663</v>
      </c>
      <c r="J1171" s="2" t="s">
        <v>6483</v>
      </c>
      <c r="K1171" s="4">
        <v>44013</v>
      </c>
      <c r="L1171" s="17">
        <v>11663</v>
      </c>
      <c r="M1171" s="2" t="s">
        <v>1955</v>
      </c>
      <c r="N1171" s="17">
        <f>VLOOKUP(A1171,[1]Sheet2!$B$1:$C$1336,2,FALSE)</f>
        <v>11663</v>
      </c>
      <c r="O1171" s="37" t="e">
        <f>VLOOKUP(A1171,PV_CF!$A$2:$K$1853,4,FALSE)</f>
        <v>#N/A</v>
      </c>
    </row>
    <row r="1172" spans="1:15" hidden="1">
      <c r="A1172" s="2" t="s">
        <v>673</v>
      </c>
      <c r="B1172" s="2" t="s">
        <v>6482</v>
      </c>
      <c r="C1172" s="2" t="s">
        <v>2902</v>
      </c>
      <c r="D1172" s="2" t="s">
        <v>2901</v>
      </c>
      <c r="E1172" s="4">
        <v>44004</v>
      </c>
      <c r="F1172" s="4">
        <v>44012</v>
      </c>
      <c r="G1172" s="2" t="s">
        <v>6481</v>
      </c>
      <c r="H1172" s="2" t="s">
        <v>4421</v>
      </c>
      <c r="I1172" s="17">
        <v>30762.5</v>
      </c>
      <c r="J1172" s="2" t="s">
        <v>672</v>
      </c>
      <c r="K1172" s="4">
        <v>44013</v>
      </c>
      <c r="L1172" s="17">
        <v>30762.5</v>
      </c>
      <c r="M1172" s="2" t="s">
        <v>1955</v>
      </c>
      <c r="N1172" s="17">
        <f>VLOOKUP(A1172,[1]Sheet2!$B$1:$C$1336,2,FALSE)</f>
        <v>30762.5</v>
      </c>
      <c r="O1172" s="37">
        <f>VLOOKUP(A1172,PV_CF!$A$2:$K$1853,4,FALSE)</f>
        <v>44036</v>
      </c>
    </row>
    <row r="1173" spans="1:15" hidden="1">
      <c r="A1173" s="2" t="s">
        <v>6480</v>
      </c>
      <c r="B1173" s="2" t="s">
        <v>6479</v>
      </c>
      <c r="C1173" s="2" t="s">
        <v>5654</v>
      </c>
      <c r="D1173" s="2" t="s">
        <v>5653</v>
      </c>
      <c r="E1173" s="4">
        <v>44004</v>
      </c>
      <c r="F1173" s="4">
        <v>44043</v>
      </c>
      <c r="G1173" s="2" t="s">
        <v>6478</v>
      </c>
      <c r="H1173" s="2" t="s">
        <v>4322</v>
      </c>
      <c r="I1173" s="17">
        <v>4708</v>
      </c>
      <c r="J1173" s="2" t="s">
        <v>6477</v>
      </c>
      <c r="K1173" s="4">
        <v>44014</v>
      </c>
      <c r="L1173" s="17">
        <v>4708</v>
      </c>
      <c r="M1173" s="2" t="s">
        <v>1955</v>
      </c>
      <c r="N1173" s="17">
        <f>VLOOKUP(A1173,[1]Sheet2!$B$1:$C$1336,2,FALSE)</f>
        <v>4708</v>
      </c>
      <c r="O1173" s="37">
        <f>VLOOKUP(A1173,PV_CF!$A$2:$K$1853,4,FALSE)</f>
        <v>44036</v>
      </c>
    </row>
    <row r="1174" spans="1:15" hidden="1">
      <c r="A1174" s="2" t="s">
        <v>6474</v>
      </c>
      <c r="B1174" s="2" t="s">
        <v>6473</v>
      </c>
      <c r="C1174" s="2" t="s">
        <v>2723</v>
      </c>
      <c r="D1174" s="2" t="s">
        <v>2722</v>
      </c>
      <c r="E1174" s="4">
        <v>44004</v>
      </c>
      <c r="F1174" s="4">
        <v>44012</v>
      </c>
      <c r="G1174" s="2" t="s">
        <v>6476</v>
      </c>
      <c r="H1174" s="2" t="s">
        <v>4322</v>
      </c>
      <c r="I1174" s="17">
        <v>2760.81</v>
      </c>
      <c r="J1174" s="2" t="s">
        <v>6471</v>
      </c>
      <c r="K1174" s="4">
        <v>44013</v>
      </c>
      <c r="L1174" s="17">
        <v>2760.81</v>
      </c>
      <c r="M1174" s="2" t="s">
        <v>1955</v>
      </c>
      <c r="N1174" s="17">
        <f>VLOOKUP(A1174,[1]Sheet2!$B$1:$C$1336,2,FALSE)</f>
        <v>6232.53</v>
      </c>
      <c r="O1174" s="37" t="e">
        <f>VLOOKUP(A1174,PV_CF!$A$2:$K$1853,4,FALSE)</f>
        <v>#N/A</v>
      </c>
    </row>
    <row r="1175" spans="1:15" hidden="1">
      <c r="A1175" s="2" t="s">
        <v>6474</v>
      </c>
      <c r="B1175" s="2" t="s">
        <v>6473</v>
      </c>
      <c r="C1175" s="2" t="s">
        <v>2723</v>
      </c>
      <c r="D1175" s="2" t="s">
        <v>2722</v>
      </c>
      <c r="E1175" s="4">
        <v>44004</v>
      </c>
      <c r="F1175" s="4">
        <v>44012</v>
      </c>
      <c r="G1175" s="2" t="s">
        <v>6475</v>
      </c>
      <c r="H1175" s="2" t="s">
        <v>4322</v>
      </c>
      <c r="I1175" s="17">
        <v>1528.39</v>
      </c>
      <c r="J1175" s="2" t="s">
        <v>6471</v>
      </c>
      <c r="K1175" s="4">
        <v>44013</v>
      </c>
      <c r="L1175" s="17">
        <v>1528.39</v>
      </c>
      <c r="M1175" s="2" t="s">
        <v>1955</v>
      </c>
      <c r="N1175" s="17">
        <f>VLOOKUP(A1175,[1]Sheet2!$B$1:$C$1336,2,FALSE)</f>
        <v>6232.53</v>
      </c>
      <c r="O1175" s="37" t="e">
        <f>VLOOKUP(A1175,PV_CF!$A$2:$K$1853,4,FALSE)</f>
        <v>#N/A</v>
      </c>
    </row>
    <row r="1176" spans="1:15" hidden="1">
      <c r="A1176" s="2" t="s">
        <v>6474</v>
      </c>
      <c r="B1176" s="2" t="s">
        <v>6473</v>
      </c>
      <c r="C1176" s="2" t="s">
        <v>2723</v>
      </c>
      <c r="D1176" s="2" t="s">
        <v>2722</v>
      </c>
      <c r="E1176" s="4">
        <v>44004</v>
      </c>
      <c r="F1176" s="4">
        <v>44012</v>
      </c>
      <c r="G1176" s="2" t="s">
        <v>6472</v>
      </c>
      <c r="H1176" s="2" t="s">
        <v>4322</v>
      </c>
      <c r="I1176" s="17">
        <v>1943.33</v>
      </c>
      <c r="J1176" s="2" t="s">
        <v>6471</v>
      </c>
      <c r="K1176" s="4">
        <v>44013</v>
      </c>
      <c r="L1176" s="17">
        <v>1943.34</v>
      </c>
      <c r="M1176" s="2" t="s">
        <v>1955</v>
      </c>
      <c r="N1176" s="17">
        <f>VLOOKUP(A1176,[1]Sheet2!$B$1:$C$1336,2,FALSE)</f>
        <v>6232.53</v>
      </c>
      <c r="O1176" s="37" t="e">
        <f>VLOOKUP(A1176,PV_CF!$A$2:$K$1853,4,FALSE)</f>
        <v>#N/A</v>
      </c>
    </row>
    <row r="1177" spans="1:15" hidden="1">
      <c r="A1177" s="2" t="s">
        <v>204</v>
      </c>
      <c r="B1177" s="2" t="s">
        <v>200</v>
      </c>
      <c r="C1177" s="2" t="s">
        <v>5993</v>
      </c>
      <c r="D1177" s="2" t="s">
        <v>5992</v>
      </c>
      <c r="E1177" s="4">
        <v>44105</v>
      </c>
      <c r="F1177" s="4">
        <v>44012</v>
      </c>
      <c r="G1177" s="2" t="s">
        <v>1490</v>
      </c>
      <c r="H1177" s="2" t="s">
        <v>4421</v>
      </c>
      <c r="I1177" s="17">
        <v>374500</v>
      </c>
      <c r="J1177" s="2" t="s">
        <v>1489</v>
      </c>
      <c r="K1177" s="4">
        <v>44166</v>
      </c>
      <c r="L1177" s="17">
        <v>374500</v>
      </c>
      <c r="M1177" s="2" t="s">
        <v>1955</v>
      </c>
      <c r="N1177" s="17">
        <f>VLOOKUP(A1177,[1]Sheet2!$B$1:$C$1336,2,FALSE)</f>
        <v>374500</v>
      </c>
      <c r="O1177" s="37">
        <f>VLOOKUP(A1177,PV_CF!$A$2:$K$1853,4,FALSE)</f>
        <v>44204</v>
      </c>
    </row>
    <row r="1178" spans="1:15" hidden="1">
      <c r="A1178" s="2" t="s">
        <v>208</v>
      </c>
      <c r="B1178" s="2" t="s">
        <v>205</v>
      </c>
      <c r="C1178" s="2" t="s">
        <v>3570</v>
      </c>
      <c r="D1178" s="2" t="s">
        <v>3569</v>
      </c>
      <c r="E1178" s="4">
        <v>44005</v>
      </c>
      <c r="F1178" s="4">
        <v>44043</v>
      </c>
      <c r="G1178" s="2" t="s">
        <v>931</v>
      </c>
      <c r="H1178" s="2" t="s">
        <v>4316</v>
      </c>
      <c r="I1178" s="17">
        <v>442980</v>
      </c>
      <c r="J1178" s="2" t="s">
        <v>930</v>
      </c>
      <c r="K1178" s="4">
        <v>44075</v>
      </c>
      <c r="L1178" s="17">
        <v>442980</v>
      </c>
      <c r="M1178" s="2" t="s">
        <v>1955</v>
      </c>
      <c r="N1178" s="17">
        <f>VLOOKUP(A1178,[1]Sheet2!$B$1:$C$1336,2,FALSE)</f>
        <v>442980</v>
      </c>
      <c r="O1178" s="37">
        <f>VLOOKUP(A1178,PV_CF!$A$2:$K$1853,4,FALSE)</f>
        <v>44130</v>
      </c>
    </row>
    <row r="1179" spans="1:15" hidden="1">
      <c r="A1179" s="2" t="s">
        <v>688</v>
      </c>
      <c r="B1179" s="2" t="s">
        <v>6470</v>
      </c>
      <c r="C1179" s="2" t="s">
        <v>2035</v>
      </c>
      <c r="D1179" s="2" t="s">
        <v>2034</v>
      </c>
      <c r="E1179" s="4">
        <v>44005</v>
      </c>
      <c r="F1179" s="4">
        <v>44022</v>
      </c>
      <c r="G1179" s="2" t="s">
        <v>6469</v>
      </c>
      <c r="H1179" s="2" t="s">
        <v>5153</v>
      </c>
      <c r="I1179" s="17">
        <v>189176</v>
      </c>
      <c r="J1179" s="2" t="s">
        <v>687</v>
      </c>
      <c r="K1179" s="4">
        <v>44015</v>
      </c>
      <c r="L1179" s="17">
        <v>189176</v>
      </c>
      <c r="M1179" s="2" t="s">
        <v>1955</v>
      </c>
      <c r="N1179" s="17">
        <f>VLOOKUP(A1179,[1]Sheet2!$B$1:$C$1336,2,FALSE)</f>
        <v>189176</v>
      </c>
      <c r="O1179" s="37" t="e">
        <f>VLOOKUP(A1179,PV_CF!$A$2:$K$1853,4,FALSE)</f>
        <v>#N/A</v>
      </c>
    </row>
    <row r="1180" spans="1:15" hidden="1">
      <c r="A1180" s="2" t="s">
        <v>6467</v>
      </c>
      <c r="B1180" s="2" t="s">
        <v>6466</v>
      </c>
      <c r="C1180" s="2" t="s">
        <v>4406</v>
      </c>
      <c r="D1180" s="2" t="s">
        <v>4405</v>
      </c>
      <c r="E1180" s="4">
        <v>44105</v>
      </c>
      <c r="F1180" s="4">
        <v>44028</v>
      </c>
      <c r="G1180" s="2" t="s">
        <v>888</v>
      </c>
      <c r="H1180" s="2" t="s">
        <v>4256</v>
      </c>
      <c r="I1180" s="17">
        <v>525000</v>
      </c>
      <c r="J1180" s="2" t="s">
        <v>886</v>
      </c>
      <c r="K1180" s="4">
        <v>44067</v>
      </c>
      <c r="L1180" s="17">
        <v>525000</v>
      </c>
      <c r="M1180" s="2" t="s">
        <v>1955</v>
      </c>
      <c r="N1180" s="17">
        <f>VLOOKUP(A1180,[1]Sheet2!$B$1:$C$1336,2,FALSE)</f>
        <v>1050000</v>
      </c>
      <c r="O1180" s="37">
        <f>VLOOKUP(A1180,PV_CF!$A$2:$K$1853,4,FALSE)</f>
        <v>44071</v>
      </c>
    </row>
    <row r="1181" spans="1:15" hidden="1">
      <c r="A1181" s="2" t="s">
        <v>6467</v>
      </c>
      <c r="B1181" s="2" t="s">
        <v>6466</v>
      </c>
      <c r="C1181" s="2" t="s">
        <v>4406</v>
      </c>
      <c r="D1181" s="2" t="s">
        <v>4405</v>
      </c>
      <c r="E1181" s="4">
        <v>44105</v>
      </c>
      <c r="F1181" s="4">
        <v>44151</v>
      </c>
      <c r="G1181" s="2" t="s">
        <v>6468</v>
      </c>
      <c r="H1181" s="2" t="s">
        <v>4256</v>
      </c>
      <c r="I1181" s="17">
        <v>225000</v>
      </c>
      <c r="J1181" s="2" t="s">
        <v>1492</v>
      </c>
      <c r="K1181" s="4">
        <v>44166</v>
      </c>
      <c r="L1181" s="17">
        <v>225000</v>
      </c>
      <c r="M1181" s="2" t="s">
        <v>1955</v>
      </c>
      <c r="N1181" s="17">
        <f>VLOOKUP(A1181,[1]Sheet2!$B$1:$C$1336,2,FALSE)</f>
        <v>1050000</v>
      </c>
      <c r="O1181" s="37">
        <f>VLOOKUP(A1181,PV_CF!$A$2:$K$1853,4,FALSE)</f>
        <v>44071</v>
      </c>
    </row>
    <row r="1182" spans="1:15" hidden="1">
      <c r="A1182" s="2" t="s">
        <v>6467</v>
      </c>
      <c r="B1182" s="2" t="s">
        <v>6466</v>
      </c>
      <c r="C1182" s="2" t="s">
        <v>4406</v>
      </c>
      <c r="D1182" s="2" t="s">
        <v>4405</v>
      </c>
      <c r="E1182" s="4">
        <v>44105</v>
      </c>
      <c r="F1182" s="4">
        <v>44271</v>
      </c>
      <c r="G1182" s="2" t="s">
        <v>1919</v>
      </c>
      <c r="H1182" s="2" t="s">
        <v>4256</v>
      </c>
      <c r="I1182" s="17">
        <v>300000</v>
      </c>
      <c r="J1182" s="2" t="s">
        <v>1917</v>
      </c>
      <c r="K1182" s="4">
        <v>44271</v>
      </c>
      <c r="L1182" s="17">
        <v>300000</v>
      </c>
      <c r="M1182" s="2" t="s">
        <v>1955</v>
      </c>
      <c r="N1182" s="17">
        <f>VLOOKUP(A1182,[1]Sheet2!$B$1:$C$1336,2,FALSE)</f>
        <v>1050000</v>
      </c>
      <c r="O1182" s="37">
        <f>VLOOKUP(A1182,PV_CF!$A$2:$K$1853,4,FALSE)</f>
        <v>44071</v>
      </c>
    </row>
    <row r="1183" spans="1:15" hidden="1">
      <c r="A1183" s="2" t="s">
        <v>6463</v>
      </c>
      <c r="B1183" s="2" t="s">
        <v>6462</v>
      </c>
      <c r="C1183" s="2" t="s">
        <v>6461</v>
      </c>
      <c r="D1183" s="2" t="s">
        <v>6460</v>
      </c>
      <c r="E1183" s="4">
        <v>44006</v>
      </c>
      <c r="F1183" s="4">
        <v>44012</v>
      </c>
      <c r="G1183" s="2" t="s">
        <v>6465</v>
      </c>
      <c r="H1183" s="2" t="s">
        <v>6458</v>
      </c>
      <c r="I1183" s="17">
        <v>100000</v>
      </c>
      <c r="J1183" s="2" t="s">
        <v>6464</v>
      </c>
      <c r="K1183" s="4">
        <v>44013</v>
      </c>
      <c r="L1183" s="17">
        <v>100000</v>
      </c>
      <c r="M1183" s="2" t="s">
        <v>1955</v>
      </c>
      <c r="N1183" s="17">
        <f>VLOOKUP(A1183,[1]Sheet2!$B$1:$C$1336,2,FALSE)</f>
        <v>200000</v>
      </c>
      <c r="O1183" s="37">
        <f>VLOOKUP(A1183,PV_CF!$A$2:$K$1853,4,FALSE)</f>
        <v>44036</v>
      </c>
    </row>
    <row r="1184" spans="1:15" hidden="1">
      <c r="A1184" s="2" t="s">
        <v>6463</v>
      </c>
      <c r="B1184" s="2" t="s">
        <v>6462</v>
      </c>
      <c r="C1184" s="2" t="s">
        <v>6461</v>
      </c>
      <c r="D1184" s="2" t="s">
        <v>6460</v>
      </c>
      <c r="E1184" s="4">
        <v>44006</v>
      </c>
      <c r="F1184" s="4">
        <v>44043</v>
      </c>
      <c r="G1184" s="2" t="s">
        <v>6459</v>
      </c>
      <c r="H1184" s="2" t="s">
        <v>6458</v>
      </c>
      <c r="I1184" s="17">
        <v>100000</v>
      </c>
      <c r="J1184" s="2" t="s">
        <v>6457</v>
      </c>
      <c r="K1184" s="4">
        <v>44046</v>
      </c>
      <c r="L1184" s="17">
        <v>100000</v>
      </c>
      <c r="M1184" s="2" t="s">
        <v>1955</v>
      </c>
      <c r="N1184" s="17">
        <f>VLOOKUP(A1184,[1]Sheet2!$B$1:$C$1336,2,FALSE)</f>
        <v>200000</v>
      </c>
      <c r="O1184" s="37">
        <f>VLOOKUP(A1184,PV_CF!$A$2:$K$1853,4,FALSE)</f>
        <v>44036</v>
      </c>
    </row>
    <row r="1185" spans="1:15" hidden="1">
      <c r="A1185" s="2" t="s">
        <v>6455</v>
      </c>
      <c r="B1185" s="2" t="s">
        <v>6454</v>
      </c>
      <c r="C1185" s="2" t="s">
        <v>4313</v>
      </c>
      <c r="D1185" s="2" t="s">
        <v>4312</v>
      </c>
      <c r="E1185" s="4">
        <v>44006</v>
      </c>
      <c r="F1185" s="4">
        <v>44012</v>
      </c>
      <c r="G1185" s="2" t="s">
        <v>6456</v>
      </c>
      <c r="H1185" s="2" t="s">
        <v>4356</v>
      </c>
      <c r="I1185" s="17">
        <v>249310</v>
      </c>
      <c r="J1185" s="2" t="s">
        <v>677</v>
      </c>
      <c r="K1185" s="4">
        <v>44013</v>
      </c>
      <c r="L1185" s="17">
        <v>249310</v>
      </c>
      <c r="M1185" s="2" t="s">
        <v>1955</v>
      </c>
      <c r="N1185" s="17">
        <f>VLOOKUP(A1185,[1]Sheet2!$B$1:$C$1336,2,FALSE)</f>
        <v>498620</v>
      </c>
      <c r="O1185" s="37">
        <f>VLOOKUP(A1185,PV_CF!$A$2:$K$1853,4,FALSE)</f>
        <v>44036</v>
      </c>
    </row>
    <row r="1186" spans="1:15" hidden="1">
      <c r="A1186" s="2" t="s">
        <v>6455</v>
      </c>
      <c r="B1186" s="2" t="s">
        <v>6454</v>
      </c>
      <c r="C1186" s="2" t="s">
        <v>4313</v>
      </c>
      <c r="D1186" s="2" t="s">
        <v>4312</v>
      </c>
      <c r="E1186" s="4">
        <v>44006</v>
      </c>
      <c r="F1186" s="4">
        <v>44043</v>
      </c>
      <c r="G1186" s="2" t="s">
        <v>795</v>
      </c>
      <c r="H1186" s="2" t="s">
        <v>4356</v>
      </c>
      <c r="I1186" s="17">
        <v>249310</v>
      </c>
      <c r="J1186" s="2" t="s">
        <v>793</v>
      </c>
      <c r="K1186" s="4">
        <v>44046</v>
      </c>
      <c r="L1186" s="17">
        <v>249310</v>
      </c>
      <c r="M1186" s="2" t="s">
        <v>1955</v>
      </c>
      <c r="N1186" s="17">
        <f>VLOOKUP(A1186,[1]Sheet2!$B$1:$C$1336,2,FALSE)</f>
        <v>498620</v>
      </c>
      <c r="O1186" s="37">
        <f>VLOOKUP(A1186,PV_CF!$A$2:$K$1853,4,FALSE)</f>
        <v>44036</v>
      </c>
    </row>
    <row r="1187" spans="1:15" hidden="1">
      <c r="A1187" s="2" t="s">
        <v>6453</v>
      </c>
      <c r="B1187" s="2" t="s">
        <v>6452</v>
      </c>
      <c r="C1187" s="2" t="s">
        <v>2272</v>
      </c>
      <c r="D1187" s="2" t="s">
        <v>2271</v>
      </c>
      <c r="E1187" s="4">
        <v>44007</v>
      </c>
      <c r="F1187" s="4">
        <v>44022</v>
      </c>
      <c r="G1187" s="2" t="s">
        <v>6451</v>
      </c>
      <c r="H1187" s="2" t="s">
        <v>4256</v>
      </c>
      <c r="I1187" s="17">
        <v>49327</v>
      </c>
      <c r="J1187" s="2" t="s">
        <v>6450</v>
      </c>
      <c r="K1187" s="4">
        <v>44020</v>
      </c>
      <c r="L1187" s="17">
        <v>49327</v>
      </c>
      <c r="M1187" s="2" t="s">
        <v>1955</v>
      </c>
      <c r="N1187" s="17">
        <f>VLOOKUP(A1187,[1]Sheet2!$B$1:$C$1336,2,FALSE)</f>
        <v>49327</v>
      </c>
      <c r="O1187" s="37" t="e">
        <f>VLOOKUP(A1187,PV_CF!$A$2:$K$1853,4,FALSE)</f>
        <v>#N/A</v>
      </c>
    </row>
    <row r="1188" spans="1:15" hidden="1">
      <c r="A1188" s="2" t="s">
        <v>6449</v>
      </c>
      <c r="B1188" s="2" t="s">
        <v>6448</v>
      </c>
      <c r="C1188" s="2" t="s">
        <v>3570</v>
      </c>
      <c r="D1188" s="2" t="s">
        <v>3569</v>
      </c>
      <c r="E1188" s="4">
        <v>44008</v>
      </c>
      <c r="F1188" s="4">
        <v>44027</v>
      </c>
      <c r="G1188" s="2" t="s">
        <v>6447</v>
      </c>
      <c r="H1188" s="2" t="s">
        <v>4421</v>
      </c>
      <c r="I1188" s="17">
        <v>475895.88</v>
      </c>
      <c r="J1188" s="2" t="s">
        <v>6446</v>
      </c>
      <c r="K1188" s="4">
        <v>44021</v>
      </c>
      <c r="L1188" s="17">
        <v>475895.88</v>
      </c>
      <c r="M1188" s="2" t="s">
        <v>1955</v>
      </c>
      <c r="N1188" s="17">
        <f>VLOOKUP(A1188,[1]Sheet2!$B$1:$C$1336,2,FALSE)</f>
        <v>475895.88</v>
      </c>
      <c r="O1188" s="37">
        <f>VLOOKUP(A1188,PV_CF!$A$2:$K$1853,4,FALSE)</f>
        <v>44057</v>
      </c>
    </row>
    <row r="1189" spans="1:15" ht="114">
      <c r="A1189" s="67" t="s">
        <v>212</v>
      </c>
      <c r="B1189" s="67" t="s">
        <v>209</v>
      </c>
      <c r="C1189" s="67" t="s">
        <v>2506</v>
      </c>
      <c r="D1189" s="67" t="s">
        <v>2505</v>
      </c>
      <c r="E1189" s="68">
        <v>44008</v>
      </c>
      <c r="F1189" s="68">
        <v>44027</v>
      </c>
      <c r="G1189" s="69" t="s">
        <v>6445</v>
      </c>
      <c r="H1189" s="67" t="s">
        <v>4421</v>
      </c>
      <c r="I1189" s="70">
        <v>498352.5</v>
      </c>
      <c r="J1189" s="67" t="s">
        <v>877</v>
      </c>
      <c r="K1189" s="68">
        <v>44047</v>
      </c>
      <c r="L1189" s="70">
        <v>498352.5</v>
      </c>
      <c r="M1189" s="67" t="s">
        <v>1955</v>
      </c>
      <c r="N1189" s="17">
        <f>VLOOKUP(A1189,[1]Sheet2!$B$1:$C$1336,2,FALSE)</f>
        <v>498352.5</v>
      </c>
      <c r="O1189" s="37" t="e">
        <f>VLOOKUP(A1189,PV_CF!$A$2:$K$1853,4,FALSE)</f>
        <v>#N/A</v>
      </c>
    </row>
    <row r="1190" spans="1:15" hidden="1">
      <c r="A1190" s="2" t="s">
        <v>6434</v>
      </c>
      <c r="B1190" s="2" t="s">
        <v>6433</v>
      </c>
      <c r="C1190" s="2" t="s">
        <v>6432</v>
      </c>
      <c r="D1190" s="2" t="s">
        <v>6431</v>
      </c>
      <c r="E1190" s="4">
        <v>44105</v>
      </c>
      <c r="F1190" s="4">
        <v>44043</v>
      </c>
      <c r="G1190" s="2" t="s">
        <v>6444</v>
      </c>
      <c r="H1190" s="2" t="s">
        <v>6429</v>
      </c>
      <c r="I1190" s="17">
        <v>51300</v>
      </c>
      <c r="J1190" s="2" t="s">
        <v>6443</v>
      </c>
      <c r="K1190" s="4">
        <v>44046</v>
      </c>
      <c r="L1190" s="17">
        <v>51300</v>
      </c>
      <c r="M1190" s="2" t="s">
        <v>1955</v>
      </c>
      <c r="N1190" s="17">
        <f>VLOOKUP(A1190,[1]Sheet2!$B$1:$C$1336,2,FALSE)</f>
        <v>318600</v>
      </c>
      <c r="O1190" s="37">
        <f>VLOOKUP(A1190,PV_CF!$A$2:$K$1853,4,FALSE)</f>
        <v>44060</v>
      </c>
    </row>
    <row r="1191" spans="1:15" hidden="1">
      <c r="A1191" s="2" t="s">
        <v>6434</v>
      </c>
      <c r="B1191" s="2" t="s">
        <v>6433</v>
      </c>
      <c r="C1191" s="2" t="s">
        <v>6432</v>
      </c>
      <c r="D1191" s="2" t="s">
        <v>6431</v>
      </c>
      <c r="E1191" s="4">
        <v>44105</v>
      </c>
      <c r="F1191" s="4">
        <v>44074</v>
      </c>
      <c r="G1191" s="2" t="s">
        <v>6442</v>
      </c>
      <c r="H1191" s="2" t="s">
        <v>6429</v>
      </c>
      <c r="I1191" s="17">
        <v>54000</v>
      </c>
      <c r="J1191" s="2" t="s">
        <v>6441</v>
      </c>
      <c r="K1191" s="4">
        <v>44075</v>
      </c>
      <c r="L1191" s="17">
        <v>54000</v>
      </c>
      <c r="M1191" s="2" t="s">
        <v>1955</v>
      </c>
      <c r="N1191" s="17">
        <f>VLOOKUP(A1191,[1]Sheet2!$B$1:$C$1336,2,FALSE)</f>
        <v>318600</v>
      </c>
      <c r="O1191" s="37">
        <f>VLOOKUP(A1191,PV_CF!$A$2:$K$1853,4,FALSE)</f>
        <v>44060</v>
      </c>
    </row>
    <row r="1192" spans="1:15" hidden="1">
      <c r="A1192" s="2" t="s">
        <v>6434</v>
      </c>
      <c r="B1192" s="2" t="s">
        <v>6433</v>
      </c>
      <c r="C1192" s="2" t="s">
        <v>6432</v>
      </c>
      <c r="D1192" s="2" t="s">
        <v>6431</v>
      </c>
      <c r="E1192" s="4">
        <v>44105</v>
      </c>
      <c r="F1192" s="4">
        <v>44104</v>
      </c>
      <c r="G1192" s="2" t="s">
        <v>6440</v>
      </c>
      <c r="H1192" s="2" t="s">
        <v>6429</v>
      </c>
      <c r="I1192" s="17">
        <v>54000</v>
      </c>
      <c r="J1192" s="2" t="s">
        <v>6439</v>
      </c>
      <c r="K1192" s="4">
        <v>44106</v>
      </c>
      <c r="L1192" s="17">
        <v>54000</v>
      </c>
      <c r="M1192" s="2" t="s">
        <v>1955</v>
      </c>
      <c r="N1192" s="17">
        <f>VLOOKUP(A1192,[1]Sheet2!$B$1:$C$1336,2,FALSE)</f>
        <v>318600</v>
      </c>
      <c r="O1192" s="37">
        <f>VLOOKUP(A1192,PV_CF!$A$2:$K$1853,4,FALSE)</f>
        <v>44060</v>
      </c>
    </row>
    <row r="1193" spans="1:15" hidden="1">
      <c r="A1193" s="2" t="s">
        <v>6434</v>
      </c>
      <c r="B1193" s="2" t="s">
        <v>6433</v>
      </c>
      <c r="C1193" s="2" t="s">
        <v>6432</v>
      </c>
      <c r="D1193" s="2" t="s">
        <v>6431</v>
      </c>
      <c r="E1193" s="4">
        <v>44105</v>
      </c>
      <c r="F1193" s="4">
        <v>44134</v>
      </c>
      <c r="G1193" s="2" t="s">
        <v>6438</v>
      </c>
      <c r="H1193" s="2" t="s">
        <v>6429</v>
      </c>
      <c r="I1193" s="17">
        <v>54000</v>
      </c>
      <c r="J1193" s="2" t="s">
        <v>6437</v>
      </c>
      <c r="K1193" s="4">
        <v>44137</v>
      </c>
      <c r="L1193" s="17">
        <v>54000</v>
      </c>
      <c r="M1193" s="2" t="s">
        <v>1955</v>
      </c>
      <c r="N1193" s="17">
        <f>VLOOKUP(A1193,[1]Sheet2!$B$1:$C$1336,2,FALSE)</f>
        <v>318600</v>
      </c>
      <c r="O1193" s="37">
        <f>VLOOKUP(A1193,PV_CF!$A$2:$K$1853,4,FALSE)</f>
        <v>44060</v>
      </c>
    </row>
    <row r="1194" spans="1:15" hidden="1">
      <c r="A1194" s="2" t="s">
        <v>6434</v>
      </c>
      <c r="B1194" s="2" t="s">
        <v>6433</v>
      </c>
      <c r="C1194" s="2" t="s">
        <v>6432</v>
      </c>
      <c r="D1194" s="2" t="s">
        <v>6431</v>
      </c>
      <c r="E1194" s="4">
        <v>44105</v>
      </c>
      <c r="F1194" s="4">
        <v>44165</v>
      </c>
      <c r="G1194" s="2" t="s">
        <v>6436</v>
      </c>
      <c r="H1194" s="2" t="s">
        <v>6429</v>
      </c>
      <c r="I1194" s="17">
        <v>51300</v>
      </c>
      <c r="J1194" s="2" t="s">
        <v>6435</v>
      </c>
      <c r="K1194" s="4">
        <v>44166</v>
      </c>
      <c r="L1194" s="17">
        <v>51300</v>
      </c>
      <c r="M1194" s="2" t="s">
        <v>1955</v>
      </c>
      <c r="N1194" s="17">
        <f>VLOOKUP(A1194,[1]Sheet2!$B$1:$C$1336,2,FALSE)</f>
        <v>318600</v>
      </c>
      <c r="O1194" s="37">
        <f>VLOOKUP(A1194,PV_CF!$A$2:$K$1853,4,FALSE)</f>
        <v>44060</v>
      </c>
    </row>
    <row r="1195" spans="1:15" hidden="1">
      <c r="A1195" s="2" t="s">
        <v>6434</v>
      </c>
      <c r="B1195" s="2" t="s">
        <v>6433</v>
      </c>
      <c r="C1195" s="2" t="s">
        <v>6432</v>
      </c>
      <c r="D1195" s="2" t="s">
        <v>6431</v>
      </c>
      <c r="E1195" s="4">
        <v>44105</v>
      </c>
      <c r="F1195" s="4">
        <v>44195</v>
      </c>
      <c r="G1195" s="2" t="s">
        <v>6430</v>
      </c>
      <c r="H1195" s="2" t="s">
        <v>6429</v>
      </c>
      <c r="I1195" s="17">
        <v>54000</v>
      </c>
      <c r="J1195" s="2" t="s">
        <v>6428</v>
      </c>
      <c r="K1195" s="4">
        <v>44195</v>
      </c>
      <c r="L1195" s="17">
        <v>54000</v>
      </c>
      <c r="M1195" s="2" t="s">
        <v>1955</v>
      </c>
      <c r="N1195" s="17">
        <f>VLOOKUP(A1195,[1]Sheet2!$B$1:$C$1336,2,FALSE)</f>
        <v>318600</v>
      </c>
      <c r="O1195" s="37">
        <f>VLOOKUP(A1195,PV_CF!$A$2:$K$1853,4,FALSE)</f>
        <v>44060</v>
      </c>
    </row>
    <row r="1196" spans="1:15" hidden="1">
      <c r="A1196" s="2" t="s">
        <v>798</v>
      </c>
      <c r="B1196" s="2" t="s">
        <v>6427</v>
      </c>
      <c r="C1196" s="2" t="s">
        <v>2008</v>
      </c>
      <c r="D1196" s="2" t="s">
        <v>2007</v>
      </c>
      <c r="E1196" s="4">
        <v>44008</v>
      </c>
      <c r="F1196" s="4">
        <v>44014</v>
      </c>
      <c r="G1196" s="2" t="s">
        <v>799</v>
      </c>
      <c r="H1196" s="2" t="s">
        <v>5153</v>
      </c>
      <c r="I1196" s="17">
        <v>64500</v>
      </c>
      <c r="J1196" s="2" t="s">
        <v>797</v>
      </c>
      <c r="K1196" s="4">
        <v>44046</v>
      </c>
      <c r="L1196" s="17">
        <v>64500</v>
      </c>
      <c r="M1196" s="2" t="s">
        <v>1955</v>
      </c>
      <c r="N1196" s="17">
        <f>VLOOKUP(A1196,[1]Sheet2!$B$1:$C$1336,2,FALSE)</f>
        <v>64500</v>
      </c>
      <c r="O1196" s="37">
        <f>VLOOKUP(A1196,PV_CF!$A$2:$K$1853,4,FALSE)</f>
        <v>44057</v>
      </c>
    </row>
    <row r="1197" spans="1:15" hidden="1">
      <c r="A1197" s="2" t="s">
        <v>803</v>
      </c>
      <c r="B1197" s="2" t="s">
        <v>6426</v>
      </c>
      <c r="C1197" s="2" t="s">
        <v>4295</v>
      </c>
      <c r="D1197" s="2" t="s">
        <v>4294</v>
      </c>
      <c r="E1197" s="4">
        <v>44015</v>
      </c>
      <c r="F1197" s="4">
        <v>44035</v>
      </c>
      <c r="G1197" s="2" t="s">
        <v>6425</v>
      </c>
      <c r="H1197" s="2" t="s">
        <v>4421</v>
      </c>
      <c r="I1197" s="17">
        <v>663400</v>
      </c>
      <c r="J1197" s="2" t="s">
        <v>802</v>
      </c>
      <c r="K1197" s="4">
        <v>44046</v>
      </c>
      <c r="L1197" s="17">
        <v>663400</v>
      </c>
      <c r="M1197" s="2" t="s">
        <v>1955</v>
      </c>
      <c r="N1197" s="17">
        <f>VLOOKUP(A1197,[1]Sheet2!$B$1:$C$1336,2,FALSE)</f>
        <v>663400</v>
      </c>
      <c r="O1197" s="37" t="e">
        <f>VLOOKUP(A1197,PV_CF!$A$2:$K$1853,4,FALSE)</f>
        <v>#N/A</v>
      </c>
    </row>
    <row r="1198" spans="1:15" hidden="1">
      <c r="A1198" s="2" t="s">
        <v>6422</v>
      </c>
      <c r="B1198" s="2" t="s">
        <v>6421</v>
      </c>
      <c r="C1198" s="2" t="s">
        <v>3461</v>
      </c>
      <c r="D1198" s="2" t="s">
        <v>3460</v>
      </c>
      <c r="E1198" s="4">
        <v>44011</v>
      </c>
      <c r="F1198" s="4">
        <v>44020</v>
      </c>
      <c r="G1198" s="2" t="s">
        <v>6424</v>
      </c>
      <c r="H1198" s="2" t="s">
        <v>4256</v>
      </c>
      <c r="I1198" s="17">
        <v>214000</v>
      </c>
      <c r="J1198" s="2" t="s">
        <v>6423</v>
      </c>
      <c r="K1198" s="4">
        <v>44020</v>
      </c>
      <c r="L1198" s="17">
        <v>214000</v>
      </c>
      <c r="M1198" s="2" t="s">
        <v>1955</v>
      </c>
      <c r="N1198" s="17">
        <f>VLOOKUP(A1198,[1]Sheet2!$B$1:$C$1336,2,FALSE)</f>
        <v>428000</v>
      </c>
      <c r="O1198" s="37">
        <f>VLOOKUP(A1198,PV_CF!$A$2:$K$1853,4,FALSE)</f>
        <v>44057</v>
      </c>
    </row>
    <row r="1199" spans="1:15" hidden="1">
      <c r="A1199" s="2" t="s">
        <v>6422</v>
      </c>
      <c r="B1199" s="2" t="s">
        <v>6421</v>
      </c>
      <c r="C1199" s="2" t="s">
        <v>3461</v>
      </c>
      <c r="D1199" s="2" t="s">
        <v>3460</v>
      </c>
      <c r="E1199" s="4">
        <v>44011</v>
      </c>
      <c r="F1199" s="4">
        <v>44032</v>
      </c>
      <c r="G1199" s="2" t="s">
        <v>6420</v>
      </c>
      <c r="H1199" s="2" t="s">
        <v>4256</v>
      </c>
      <c r="I1199" s="17">
        <v>214000</v>
      </c>
      <c r="J1199" s="2" t="s">
        <v>6419</v>
      </c>
      <c r="K1199" s="4">
        <v>44032</v>
      </c>
      <c r="L1199" s="17">
        <v>214000</v>
      </c>
      <c r="M1199" s="2" t="s">
        <v>1955</v>
      </c>
      <c r="N1199" s="17">
        <f>VLOOKUP(A1199,[1]Sheet2!$B$1:$C$1336,2,FALSE)</f>
        <v>428000</v>
      </c>
      <c r="O1199" s="37">
        <f>VLOOKUP(A1199,PV_CF!$A$2:$K$1853,4,FALSE)</f>
        <v>44057</v>
      </c>
    </row>
    <row r="1200" spans="1:15" hidden="1">
      <c r="A1200" s="2" t="s">
        <v>6418</v>
      </c>
      <c r="B1200" s="2" t="s">
        <v>6417</v>
      </c>
      <c r="C1200" s="2" t="s">
        <v>6416</v>
      </c>
      <c r="D1200" s="2" t="s">
        <v>6415</v>
      </c>
      <c r="E1200" s="4">
        <v>44011</v>
      </c>
      <c r="F1200" s="4">
        <v>44046</v>
      </c>
      <c r="G1200" s="2" t="s">
        <v>6414</v>
      </c>
      <c r="H1200" s="2" t="s">
        <v>4305</v>
      </c>
      <c r="I1200" s="17">
        <v>499048</v>
      </c>
      <c r="J1200" s="2" t="s">
        <v>6413</v>
      </c>
      <c r="K1200" s="4">
        <v>44056</v>
      </c>
      <c r="L1200" s="17">
        <v>499048</v>
      </c>
      <c r="M1200" s="2" t="s">
        <v>1955</v>
      </c>
      <c r="N1200" s="17">
        <f>VLOOKUP(A1200,[1]Sheet2!$B$1:$C$1336,2,FALSE)</f>
        <v>499048</v>
      </c>
      <c r="O1200" s="37">
        <f>VLOOKUP(A1200,PV_CF!$A$2:$K$1853,4,FALSE)</f>
        <v>44071</v>
      </c>
    </row>
    <row r="1201" spans="1:15" hidden="1">
      <c r="A1201" s="2" t="s">
        <v>807</v>
      </c>
      <c r="B1201" s="2" t="s">
        <v>6412</v>
      </c>
      <c r="C1201" s="2" t="s">
        <v>2076</v>
      </c>
      <c r="D1201" s="2" t="s">
        <v>2075</v>
      </c>
      <c r="E1201" s="4">
        <v>44011</v>
      </c>
      <c r="F1201" s="4">
        <v>44019</v>
      </c>
      <c r="G1201" s="2" t="s">
        <v>808</v>
      </c>
      <c r="H1201" s="2" t="s">
        <v>4361</v>
      </c>
      <c r="I1201" s="17">
        <v>21400</v>
      </c>
      <c r="J1201" s="2" t="s">
        <v>806</v>
      </c>
      <c r="K1201" s="4">
        <v>44046</v>
      </c>
      <c r="L1201" s="17">
        <v>21400</v>
      </c>
      <c r="M1201" s="2" t="s">
        <v>1955</v>
      </c>
      <c r="N1201" s="17">
        <f>VLOOKUP(A1201,[1]Sheet2!$B$1:$C$1336,2,FALSE)</f>
        <v>21400</v>
      </c>
      <c r="O1201" s="37">
        <f>VLOOKUP(A1201,PV_CF!$A$2:$K$1853,4,FALSE)</f>
        <v>44057</v>
      </c>
    </row>
    <row r="1202" spans="1:15" hidden="1">
      <c r="A1202" s="2" t="s">
        <v>934</v>
      </c>
      <c r="B1202" s="2" t="s">
        <v>6411</v>
      </c>
      <c r="C1202" s="2" t="s">
        <v>5201</v>
      </c>
      <c r="D1202" s="2" t="s">
        <v>5200</v>
      </c>
      <c r="E1202" s="4">
        <v>44011</v>
      </c>
      <c r="F1202" s="4">
        <v>44027</v>
      </c>
      <c r="G1202" s="2" t="s">
        <v>935</v>
      </c>
      <c r="H1202" s="2" t="s">
        <v>4959</v>
      </c>
      <c r="I1202" s="17">
        <v>30000</v>
      </c>
      <c r="J1202" s="2" t="s">
        <v>933</v>
      </c>
      <c r="K1202" s="4">
        <v>44075</v>
      </c>
      <c r="L1202" s="17">
        <v>30000</v>
      </c>
      <c r="M1202" s="2" t="s">
        <v>1955</v>
      </c>
      <c r="N1202" s="17">
        <f>VLOOKUP(A1202,[1]Sheet2!$B$1:$C$1336,2,FALSE)</f>
        <v>30000</v>
      </c>
      <c r="O1202" s="37">
        <f>VLOOKUP(A1202,PV_CF!$A$2:$K$1853,4,FALSE)</f>
        <v>44085</v>
      </c>
    </row>
    <row r="1203" spans="1:15" hidden="1">
      <c r="A1203" s="2" t="s">
        <v>6410</v>
      </c>
      <c r="B1203" s="2" t="s">
        <v>6409</v>
      </c>
      <c r="C1203" s="2" t="s">
        <v>6408</v>
      </c>
      <c r="D1203" s="2" t="s">
        <v>6407</v>
      </c>
      <c r="E1203" s="4">
        <v>44011</v>
      </c>
      <c r="F1203" s="4">
        <v>44022</v>
      </c>
      <c r="G1203" s="2" t="s">
        <v>6406</v>
      </c>
      <c r="H1203" s="2" t="s">
        <v>4959</v>
      </c>
      <c r="I1203" s="17">
        <v>7000</v>
      </c>
      <c r="J1203" s="2" t="s">
        <v>6405</v>
      </c>
      <c r="K1203" s="4">
        <v>44047</v>
      </c>
      <c r="L1203" s="17">
        <v>7000</v>
      </c>
      <c r="M1203" s="2" t="s">
        <v>1955</v>
      </c>
      <c r="N1203" s="17">
        <f>VLOOKUP(A1203,[1]Sheet2!$B$1:$C$1336,2,FALSE)</f>
        <v>7000</v>
      </c>
      <c r="O1203" s="37">
        <f>VLOOKUP(A1203,PV_CF!$A$2:$K$1853,4,FALSE)</f>
        <v>44057</v>
      </c>
    </row>
    <row r="1204" spans="1:15" hidden="1">
      <c r="A1204" s="2" t="s">
        <v>6404</v>
      </c>
      <c r="B1204" s="2" t="s">
        <v>6403</v>
      </c>
      <c r="C1204" s="2" t="s">
        <v>4488</v>
      </c>
      <c r="D1204" s="2" t="s">
        <v>4487</v>
      </c>
      <c r="E1204" s="4">
        <v>44011</v>
      </c>
      <c r="F1204" s="4">
        <v>44027</v>
      </c>
      <c r="G1204" s="2" t="s">
        <v>6402</v>
      </c>
      <c r="H1204" s="2" t="s">
        <v>4690</v>
      </c>
      <c r="I1204" s="17">
        <v>40500</v>
      </c>
      <c r="J1204" s="2" t="s">
        <v>6401</v>
      </c>
      <c r="K1204" s="4">
        <v>44047</v>
      </c>
      <c r="L1204" s="17">
        <v>40500</v>
      </c>
      <c r="M1204" s="2" t="s">
        <v>1955</v>
      </c>
      <c r="N1204" s="17">
        <f>VLOOKUP(A1204,[1]Sheet2!$B$1:$C$1336,2,FALSE)</f>
        <v>40500</v>
      </c>
      <c r="O1204" s="37">
        <f>VLOOKUP(A1204,PV_CF!$A$2:$K$1853,4,FALSE)</f>
        <v>44057</v>
      </c>
    </row>
    <row r="1205" spans="1:15" hidden="1">
      <c r="A1205" s="2" t="s">
        <v>6398</v>
      </c>
      <c r="B1205" s="2" t="s">
        <v>6397</v>
      </c>
      <c r="C1205" s="2" t="s">
        <v>4017</v>
      </c>
      <c r="D1205" s="2" t="s">
        <v>4016</v>
      </c>
      <c r="E1205" s="4">
        <v>44105</v>
      </c>
      <c r="F1205" s="4">
        <v>44022</v>
      </c>
      <c r="G1205" s="2" t="s">
        <v>6400</v>
      </c>
      <c r="H1205" s="2" t="s">
        <v>4305</v>
      </c>
      <c r="I1205" s="17">
        <v>40000</v>
      </c>
      <c r="J1205" s="2" t="s">
        <v>6399</v>
      </c>
      <c r="K1205" s="4">
        <v>44046</v>
      </c>
      <c r="L1205" s="17">
        <v>40000</v>
      </c>
      <c r="M1205" s="2" t="s">
        <v>1955</v>
      </c>
      <c r="N1205" s="17">
        <f>VLOOKUP(A1205,[1]Sheet2!$B$1:$C$1336,2,FALSE)</f>
        <v>51000</v>
      </c>
      <c r="O1205" s="37">
        <f>VLOOKUP(A1205,PV_CF!$A$2:$K$1853,4,FALSE)</f>
        <v>44057</v>
      </c>
    </row>
    <row r="1206" spans="1:15" hidden="1">
      <c r="A1206" s="2" t="s">
        <v>6398</v>
      </c>
      <c r="B1206" s="2" t="s">
        <v>6397</v>
      </c>
      <c r="C1206" s="2" t="s">
        <v>4017</v>
      </c>
      <c r="D1206" s="2" t="s">
        <v>4016</v>
      </c>
      <c r="E1206" s="4">
        <v>44105</v>
      </c>
      <c r="F1206" s="4">
        <v>44104</v>
      </c>
      <c r="G1206" s="2" t="s">
        <v>6396</v>
      </c>
      <c r="H1206" s="2" t="s">
        <v>4305</v>
      </c>
      <c r="I1206" s="17">
        <v>11000</v>
      </c>
      <c r="J1206" s="2" t="s">
        <v>6395</v>
      </c>
      <c r="K1206" s="4">
        <v>44137</v>
      </c>
      <c r="L1206" s="17">
        <v>11000</v>
      </c>
      <c r="M1206" s="2" t="s">
        <v>1955</v>
      </c>
      <c r="N1206" s="17">
        <f>VLOOKUP(A1206,[1]Sheet2!$B$1:$C$1336,2,FALSE)</f>
        <v>51000</v>
      </c>
      <c r="O1206" s="37">
        <f>VLOOKUP(A1206,PV_CF!$A$2:$K$1853,4,FALSE)</f>
        <v>44057</v>
      </c>
    </row>
    <row r="1207" spans="1:15" hidden="1">
      <c r="A1207" s="2" t="s">
        <v>6392</v>
      </c>
      <c r="B1207" s="2" t="s">
        <v>6391</v>
      </c>
      <c r="C1207" s="2" t="s">
        <v>2431</v>
      </c>
      <c r="D1207" s="2" t="s">
        <v>2430</v>
      </c>
      <c r="E1207" s="4">
        <v>44011</v>
      </c>
      <c r="F1207" s="4">
        <v>44018</v>
      </c>
      <c r="G1207" s="2" t="s">
        <v>6394</v>
      </c>
      <c r="H1207" s="2" t="s">
        <v>4305</v>
      </c>
      <c r="I1207" s="17">
        <v>50000</v>
      </c>
      <c r="J1207" s="2" t="s">
        <v>6393</v>
      </c>
      <c r="K1207" s="4">
        <v>44015</v>
      </c>
      <c r="L1207" s="17">
        <v>50000</v>
      </c>
      <c r="M1207" s="2" t="s">
        <v>1955</v>
      </c>
      <c r="N1207" s="17">
        <f>VLOOKUP(A1207,[1]Sheet2!$B$1:$C$1336,2,FALSE)</f>
        <v>81000</v>
      </c>
      <c r="O1207" s="37">
        <f>VLOOKUP(A1207,PV_CF!$A$2:$K$1853,4,FALSE)</f>
        <v>44036</v>
      </c>
    </row>
    <row r="1208" spans="1:15" hidden="1">
      <c r="A1208" s="2" t="s">
        <v>6392</v>
      </c>
      <c r="B1208" s="2" t="s">
        <v>6391</v>
      </c>
      <c r="C1208" s="2" t="s">
        <v>2431</v>
      </c>
      <c r="D1208" s="2" t="s">
        <v>2430</v>
      </c>
      <c r="E1208" s="4">
        <v>44011</v>
      </c>
      <c r="F1208" s="4">
        <v>44095</v>
      </c>
      <c r="G1208" s="2" t="s">
        <v>6390</v>
      </c>
      <c r="H1208" s="2" t="s">
        <v>4305</v>
      </c>
      <c r="I1208" s="17">
        <v>31000</v>
      </c>
      <c r="J1208" s="2" t="s">
        <v>6389</v>
      </c>
      <c r="K1208" s="4">
        <v>44083</v>
      </c>
      <c r="L1208" s="17">
        <v>31000</v>
      </c>
      <c r="M1208" s="2" t="s">
        <v>1955</v>
      </c>
      <c r="N1208" s="17">
        <f>VLOOKUP(A1208,[1]Sheet2!$B$1:$C$1336,2,FALSE)</f>
        <v>81000</v>
      </c>
      <c r="O1208" s="37">
        <f>VLOOKUP(A1208,PV_CF!$A$2:$K$1853,4,FALSE)</f>
        <v>44036</v>
      </c>
    </row>
    <row r="1209" spans="1:15" hidden="1">
      <c r="A1209" s="2" t="s">
        <v>6388</v>
      </c>
      <c r="B1209" s="2" t="s">
        <v>6387</v>
      </c>
      <c r="C1209" s="2" t="s">
        <v>2886</v>
      </c>
      <c r="D1209" s="2" t="s">
        <v>2885</v>
      </c>
      <c r="E1209" s="4">
        <v>44011</v>
      </c>
      <c r="F1209" s="4">
        <v>44027</v>
      </c>
      <c r="G1209" s="2" t="s">
        <v>6386</v>
      </c>
      <c r="H1209" s="2" t="s">
        <v>4959</v>
      </c>
      <c r="I1209" s="17">
        <v>10700</v>
      </c>
      <c r="J1209" s="2" t="s">
        <v>6385</v>
      </c>
      <c r="K1209" s="4">
        <v>44046</v>
      </c>
      <c r="L1209" s="17">
        <v>10700</v>
      </c>
      <c r="M1209" s="2" t="s">
        <v>1955</v>
      </c>
      <c r="N1209" s="17">
        <f>VLOOKUP(A1209,[1]Sheet2!$B$1:$C$1336,2,FALSE)</f>
        <v>10700</v>
      </c>
      <c r="O1209" s="37" t="e">
        <f>VLOOKUP(A1209,PV_CF!$A$2:$K$1853,4,FALSE)</f>
        <v>#N/A</v>
      </c>
    </row>
    <row r="1210" spans="1:15" hidden="1">
      <c r="A1210" s="2" t="s">
        <v>6376</v>
      </c>
      <c r="B1210" s="2" t="s">
        <v>6375</v>
      </c>
      <c r="C1210" s="2" t="s">
        <v>3129</v>
      </c>
      <c r="D1210" s="2" t="s">
        <v>3128</v>
      </c>
      <c r="E1210" s="4">
        <v>44105</v>
      </c>
      <c r="F1210" s="4">
        <v>44043</v>
      </c>
      <c r="G1210" s="2" t="s">
        <v>6384</v>
      </c>
      <c r="H1210" s="2" t="s">
        <v>5071</v>
      </c>
      <c r="I1210" s="17">
        <v>90000</v>
      </c>
      <c r="J1210" s="2" t="s">
        <v>6383</v>
      </c>
      <c r="K1210" s="4">
        <v>44046</v>
      </c>
      <c r="L1210" s="17">
        <v>90000</v>
      </c>
      <c r="M1210" s="2" t="s">
        <v>1955</v>
      </c>
      <c r="N1210" s="17">
        <f>VLOOKUP(A1210,[1]Sheet2!$B$1:$C$1336,2,FALSE)</f>
        <v>450000</v>
      </c>
      <c r="O1210" s="37">
        <f>VLOOKUP(A1210,PV_CF!$A$2:$K$1853,4,FALSE)</f>
        <v>44071</v>
      </c>
    </row>
    <row r="1211" spans="1:15" hidden="1">
      <c r="A1211" s="2" t="s">
        <v>6376</v>
      </c>
      <c r="B1211" s="2" t="s">
        <v>6375</v>
      </c>
      <c r="C1211" s="2" t="s">
        <v>3129</v>
      </c>
      <c r="D1211" s="2" t="s">
        <v>3128</v>
      </c>
      <c r="E1211" s="4">
        <v>44105</v>
      </c>
      <c r="F1211" s="4">
        <v>44074</v>
      </c>
      <c r="G1211" s="2" t="s">
        <v>6382</v>
      </c>
      <c r="H1211" s="2" t="s">
        <v>5071</v>
      </c>
      <c r="I1211" s="17">
        <v>90000</v>
      </c>
      <c r="J1211" s="2" t="s">
        <v>6381</v>
      </c>
      <c r="K1211" s="4">
        <v>44075</v>
      </c>
      <c r="L1211" s="17">
        <v>90000</v>
      </c>
      <c r="M1211" s="2" t="s">
        <v>1955</v>
      </c>
      <c r="N1211" s="17">
        <f>VLOOKUP(A1211,[1]Sheet2!$B$1:$C$1336,2,FALSE)</f>
        <v>450000</v>
      </c>
      <c r="O1211" s="37">
        <f>VLOOKUP(A1211,PV_CF!$A$2:$K$1853,4,FALSE)</f>
        <v>44071</v>
      </c>
    </row>
    <row r="1212" spans="1:15" hidden="1">
      <c r="A1212" s="2" t="s">
        <v>6376</v>
      </c>
      <c r="B1212" s="2" t="s">
        <v>6375</v>
      </c>
      <c r="C1212" s="2" t="s">
        <v>3129</v>
      </c>
      <c r="D1212" s="2" t="s">
        <v>3128</v>
      </c>
      <c r="E1212" s="4">
        <v>44105</v>
      </c>
      <c r="F1212" s="4">
        <v>44104</v>
      </c>
      <c r="G1212" s="2" t="s">
        <v>6380</v>
      </c>
      <c r="H1212" s="2" t="s">
        <v>5071</v>
      </c>
      <c r="I1212" s="17">
        <v>90000</v>
      </c>
      <c r="J1212" s="2" t="s">
        <v>6379</v>
      </c>
      <c r="K1212" s="4">
        <v>44106</v>
      </c>
      <c r="L1212" s="17">
        <v>90000</v>
      </c>
      <c r="M1212" s="2" t="s">
        <v>1955</v>
      </c>
      <c r="N1212" s="17">
        <f>VLOOKUP(A1212,[1]Sheet2!$B$1:$C$1336,2,FALSE)</f>
        <v>450000</v>
      </c>
      <c r="O1212" s="37">
        <f>VLOOKUP(A1212,PV_CF!$A$2:$K$1853,4,FALSE)</f>
        <v>44071</v>
      </c>
    </row>
    <row r="1213" spans="1:15" hidden="1">
      <c r="A1213" s="2" t="s">
        <v>6376</v>
      </c>
      <c r="B1213" s="2" t="s">
        <v>6375</v>
      </c>
      <c r="C1213" s="2" t="s">
        <v>3129</v>
      </c>
      <c r="D1213" s="2" t="s">
        <v>3128</v>
      </c>
      <c r="E1213" s="4">
        <v>44105</v>
      </c>
      <c r="F1213" s="4">
        <v>44134</v>
      </c>
      <c r="G1213" s="2" t="s">
        <v>6378</v>
      </c>
      <c r="H1213" s="2" t="s">
        <v>5071</v>
      </c>
      <c r="I1213" s="17">
        <v>90000</v>
      </c>
      <c r="J1213" s="2" t="s">
        <v>6377</v>
      </c>
      <c r="K1213" s="4">
        <v>44137</v>
      </c>
      <c r="L1213" s="17">
        <v>90000</v>
      </c>
      <c r="M1213" s="2" t="s">
        <v>1955</v>
      </c>
      <c r="N1213" s="17">
        <f>VLOOKUP(A1213,[1]Sheet2!$B$1:$C$1336,2,FALSE)</f>
        <v>450000</v>
      </c>
      <c r="O1213" s="37">
        <f>VLOOKUP(A1213,PV_CF!$A$2:$K$1853,4,FALSE)</f>
        <v>44071</v>
      </c>
    </row>
    <row r="1214" spans="1:15" hidden="1">
      <c r="A1214" s="2" t="s">
        <v>6376</v>
      </c>
      <c r="B1214" s="2" t="s">
        <v>6375</v>
      </c>
      <c r="C1214" s="2" t="s">
        <v>3129</v>
      </c>
      <c r="D1214" s="2" t="s">
        <v>3128</v>
      </c>
      <c r="E1214" s="4">
        <v>44105</v>
      </c>
      <c r="F1214" s="4">
        <v>44165</v>
      </c>
      <c r="G1214" s="2" t="s">
        <v>6374</v>
      </c>
      <c r="H1214" s="2" t="s">
        <v>5071</v>
      </c>
      <c r="I1214" s="17">
        <v>90000</v>
      </c>
      <c r="J1214" s="2" t="s">
        <v>6373</v>
      </c>
      <c r="K1214" s="4">
        <v>44166</v>
      </c>
      <c r="L1214" s="17">
        <v>90000</v>
      </c>
      <c r="M1214" s="2" t="s">
        <v>1955</v>
      </c>
      <c r="N1214" s="17">
        <f>VLOOKUP(A1214,[1]Sheet2!$B$1:$C$1336,2,FALSE)</f>
        <v>450000</v>
      </c>
      <c r="O1214" s="37">
        <f>VLOOKUP(A1214,PV_CF!$A$2:$K$1853,4,FALSE)</f>
        <v>44071</v>
      </c>
    </row>
    <row r="1215" spans="1:15" hidden="1">
      <c r="A1215" s="2" t="s">
        <v>882</v>
      </c>
      <c r="B1215" s="2" t="s">
        <v>6372</v>
      </c>
      <c r="C1215" s="2" t="s">
        <v>3969</v>
      </c>
      <c r="D1215" s="2" t="s">
        <v>3968</v>
      </c>
      <c r="E1215" s="4">
        <v>44012</v>
      </c>
      <c r="F1215" s="4">
        <v>44022</v>
      </c>
      <c r="G1215" s="2" t="s">
        <v>6371</v>
      </c>
      <c r="H1215" s="2" t="s">
        <v>4292</v>
      </c>
      <c r="I1215" s="17">
        <v>391620</v>
      </c>
      <c r="J1215" s="2" t="s">
        <v>881</v>
      </c>
      <c r="K1215" s="4">
        <v>44047</v>
      </c>
      <c r="L1215" s="17">
        <v>391620</v>
      </c>
      <c r="M1215" s="2" t="s">
        <v>1955</v>
      </c>
      <c r="N1215" s="17">
        <f>VLOOKUP(A1215,[1]Sheet2!$B$1:$C$1336,2,FALSE)</f>
        <v>391620</v>
      </c>
      <c r="O1215" s="37">
        <f>VLOOKUP(A1215,PV_CF!$A$2:$K$1853,4,FALSE)</f>
        <v>44057</v>
      </c>
    </row>
    <row r="1216" spans="1:15" hidden="1">
      <c r="A1216" s="2" t="s">
        <v>693</v>
      </c>
      <c r="B1216" s="2" t="s">
        <v>6370</v>
      </c>
      <c r="C1216" s="2" t="s">
        <v>2008</v>
      </c>
      <c r="D1216" s="2" t="s">
        <v>2007</v>
      </c>
      <c r="E1216" s="4">
        <v>44012</v>
      </c>
      <c r="F1216" s="4">
        <v>44015</v>
      </c>
      <c r="G1216" s="2" t="s">
        <v>6369</v>
      </c>
      <c r="H1216" s="2" t="s">
        <v>4356</v>
      </c>
      <c r="I1216" s="17">
        <v>248500</v>
      </c>
      <c r="J1216" s="2" t="s">
        <v>692</v>
      </c>
      <c r="K1216" s="4">
        <v>44015</v>
      </c>
      <c r="L1216" s="17">
        <v>248500</v>
      </c>
      <c r="M1216" s="2" t="s">
        <v>1955</v>
      </c>
      <c r="N1216" s="17">
        <f>VLOOKUP(A1216,[1]Sheet2!$B$1:$C$1336,2,FALSE)</f>
        <v>248500</v>
      </c>
      <c r="O1216" s="37">
        <f>VLOOKUP(A1216,PV_CF!$A$2:$K$1853,4,FALSE)</f>
        <v>44036</v>
      </c>
    </row>
    <row r="1217" spans="1:15" hidden="1">
      <c r="A1217" s="2" t="s">
        <v>6365</v>
      </c>
      <c r="B1217" s="2" t="s">
        <v>6364</v>
      </c>
      <c r="C1217" s="2" t="s">
        <v>2588</v>
      </c>
      <c r="D1217" s="2" t="s">
        <v>2587</v>
      </c>
      <c r="E1217" s="4">
        <v>44105</v>
      </c>
      <c r="F1217" s="4">
        <v>44034</v>
      </c>
      <c r="G1217" s="2" t="s">
        <v>6368</v>
      </c>
      <c r="H1217" s="2" t="s">
        <v>4740</v>
      </c>
      <c r="I1217" s="17">
        <v>1728264</v>
      </c>
      <c r="J1217" s="2" t="s">
        <v>812</v>
      </c>
      <c r="K1217" s="4">
        <v>44046</v>
      </c>
      <c r="L1217" s="17">
        <v>1728264</v>
      </c>
      <c r="M1217" s="2" t="s">
        <v>1955</v>
      </c>
      <c r="N1217" s="17">
        <f>VLOOKUP(A1217,[1]Sheet2!$B$1:$C$1336,2,FALSE)</f>
        <v>5184792</v>
      </c>
      <c r="O1217" s="37">
        <f>VLOOKUP(A1217,PV_CF!$A$2:$K$1853,4,FALSE)</f>
        <v>44218</v>
      </c>
    </row>
    <row r="1218" spans="1:15" hidden="1">
      <c r="A1218" s="2" t="s">
        <v>6365</v>
      </c>
      <c r="B1218" s="2" t="s">
        <v>6364</v>
      </c>
      <c r="C1218" s="2" t="s">
        <v>2588</v>
      </c>
      <c r="D1218" s="2" t="s">
        <v>2587</v>
      </c>
      <c r="E1218" s="4">
        <v>44105</v>
      </c>
      <c r="F1218" s="4">
        <v>44187</v>
      </c>
      <c r="G1218" s="2" t="s">
        <v>6367</v>
      </c>
      <c r="H1218" s="2" t="s">
        <v>4740</v>
      </c>
      <c r="I1218" s="17">
        <v>1728264</v>
      </c>
      <c r="J1218" s="2" t="s">
        <v>6366</v>
      </c>
      <c r="K1218" s="4">
        <v>44187</v>
      </c>
      <c r="L1218" s="17">
        <v>1728264</v>
      </c>
      <c r="M1218" s="2" t="s">
        <v>1955</v>
      </c>
      <c r="N1218" s="17">
        <f>VLOOKUP(A1218,[1]Sheet2!$B$1:$C$1336,2,FALSE)</f>
        <v>5184792</v>
      </c>
      <c r="O1218" s="37">
        <f>VLOOKUP(A1218,PV_CF!$A$2:$K$1853,4,FALSE)</f>
        <v>44218</v>
      </c>
    </row>
    <row r="1219" spans="1:15" hidden="1">
      <c r="A1219" s="2" t="s">
        <v>6365</v>
      </c>
      <c r="B1219" s="2" t="s">
        <v>6364</v>
      </c>
      <c r="C1219" s="2" t="s">
        <v>2588</v>
      </c>
      <c r="D1219" s="2" t="s">
        <v>2587</v>
      </c>
      <c r="E1219" s="4">
        <v>44105</v>
      </c>
      <c r="F1219" s="4">
        <v>44277</v>
      </c>
      <c r="G1219" s="2" t="s">
        <v>6363</v>
      </c>
      <c r="H1219" s="2" t="s">
        <v>4740</v>
      </c>
      <c r="I1219" s="17">
        <v>1728264</v>
      </c>
      <c r="J1219" s="2" t="s">
        <v>6362</v>
      </c>
      <c r="K1219" s="4">
        <v>44277</v>
      </c>
      <c r="L1219" s="17">
        <v>1728264</v>
      </c>
      <c r="M1219" s="2" t="s">
        <v>1955</v>
      </c>
      <c r="N1219" s="17">
        <f>VLOOKUP(A1219,[1]Sheet2!$B$1:$C$1336,2,FALSE)</f>
        <v>5184792</v>
      </c>
      <c r="O1219" s="37">
        <f>VLOOKUP(A1219,PV_CF!$A$2:$K$1853,4,FALSE)</f>
        <v>44218</v>
      </c>
    </row>
    <row r="1220" spans="1:15" hidden="1">
      <c r="A1220" s="2" t="s">
        <v>818</v>
      </c>
      <c r="B1220" s="2" t="s">
        <v>6361</v>
      </c>
      <c r="C1220" s="2" t="s">
        <v>6360</v>
      </c>
      <c r="D1220" s="2" t="s">
        <v>6359</v>
      </c>
      <c r="E1220" s="4">
        <v>44013</v>
      </c>
      <c r="F1220" s="4">
        <v>44046</v>
      </c>
      <c r="G1220" s="2" t="s">
        <v>819</v>
      </c>
      <c r="H1220" s="2" t="s">
        <v>4331</v>
      </c>
      <c r="I1220" s="17">
        <v>64200</v>
      </c>
      <c r="J1220" s="2" t="s">
        <v>817</v>
      </c>
      <c r="K1220" s="4">
        <v>44046</v>
      </c>
      <c r="L1220" s="17">
        <v>64200</v>
      </c>
      <c r="M1220" s="2" t="s">
        <v>1955</v>
      </c>
      <c r="N1220" s="17">
        <f>VLOOKUP(A1220,[1]Sheet2!$B$1:$C$1336,2,FALSE)</f>
        <v>64200</v>
      </c>
      <c r="O1220" s="37">
        <f>VLOOKUP(A1220,PV_CF!$A$2:$K$1853,4,FALSE)</f>
        <v>44071</v>
      </c>
    </row>
    <row r="1221" spans="1:15" hidden="1">
      <c r="A1221" s="2" t="s">
        <v>6358</v>
      </c>
      <c r="B1221" s="2" t="s">
        <v>6357</v>
      </c>
      <c r="C1221" s="2" t="s">
        <v>6356</v>
      </c>
      <c r="D1221" s="2" t="s">
        <v>6355</v>
      </c>
      <c r="E1221" s="4">
        <v>44013</v>
      </c>
      <c r="F1221" s="4">
        <v>44027</v>
      </c>
      <c r="G1221" s="2" t="s">
        <v>6354</v>
      </c>
      <c r="H1221" s="2" t="s">
        <v>4690</v>
      </c>
      <c r="I1221" s="17">
        <v>50505.05</v>
      </c>
      <c r="J1221" s="2" t="s">
        <v>6353</v>
      </c>
      <c r="K1221" s="4">
        <v>44046</v>
      </c>
      <c r="L1221" s="17">
        <v>50505.05</v>
      </c>
      <c r="M1221" s="2" t="s">
        <v>1955</v>
      </c>
      <c r="N1221" s="17">
        <f>VLOOKUP(A1221,[1]Sheet2!$B$1:$C$1336,2,FALSE)</f>
        <v>50505.05</v>
      </c>
      <c r="O1221" s="37">
        <f>VLOOKUP(A1221,PV_CF!$A$2:$K$1853,4,FALSE)</f>
        <v>44071</v>
      </c>
    </row>
    <row r="1222" spans="1:15" hidden="1">
      <c r="A1222" s="2" t="s">
        <v>823</v>
      </c>
      <c r="B1222" s="2" t="s">
        <v>6352</v>
      </c>
      <c r="C1222" s="2" t="s">
        <v>6351</v>
      </c>
      <c r="D1222" s="2" t="s">
        <v>6350</v>
      </c>
      <c r="E1222" s="4">
        <v>44014</v>
      </c>
      <c r="F1222" s="4">
        <v>44042</v>
      </c>
      <c r="G1222" s="2" t="s">
        <v>824</v>
      </c>
      <c r="H1222" s="2" t="s">
        <v>4421</v>
      </c>
      <c r="I1222" s="17">
        <v>195168</v>
      </c>
      <c r="J1222" s="2" t="s">
        <v>822</v>
      </c>
      <c r="K1222" s="4">
        <v>44046</v>
      </c>
      <c r="L1222" s="17">
        <v>195168</v>
      </c>
      <c r="M1222" s="2" t="s">
        <v>1955</v>
      </c>
      <c r="N1222" s="17">
        <f>VLOOKUP(A1222,[1]Sheet2!$B$1:$C$1336,2,FALSE)</f>
        <v>195168</v>
      </c>
      <c r="O1222" s="37">
        <f>VLOOKUP(A1222,PV_CF!$A$2:$K$1853,4,FALSE)</f>
        <v>44071</v>
      </c>
    </row>
    <row r="1223" spans="1:15" hidden="1">
      <c r="A1223" s="2" t="s">
        <v>6349</v>
      </c>
      <c r="B1223" s="2" t="s">
        <v>6348</v>
      </c>
      <c r="C1223" s="2" t="s">
        <v>2076</v>
      </c>
      <c r="D1223" s="2" t="s">
        <v>2075</v>
      </c>
      <c r="E1223" s="4">
        <v>44014</v>
      </c>
      <c r="F1223" s="4">
        <v>44025</v>
      </c>
      <c r="G1223" s="2" t="s">
        <v>829</v>
      </c>
      <c r="H1223" s="2" t="s">
        <v>4331</v>
      </c>
      <c r="I1223" s="17">
        <v>136719.25</v>
      </c>
      <c r="J1223" s="2" t="s">
        <v>827</v>
      </c>
      <c r="K1223" s="4">
        <v>44046</v>
      </c>
      <c r="L1223" s="17">
        <v>136719.25</v>
      </c>
      <c r="M1223" s="2" t="s">
        <v>1955</v>
      </c>
      <c r="N1223" s="17">
        <f>VLOOKUP(A1223,[1]Sheet2!$B$1:$C$1336,2,FALSE)</f>
        <v>440064.25</v>
      </c>
      <c r="O1223" s="37">
        <f>VLOOKUP(A1223,PV_CF!$A$2:$K$1853,4,FALSE)</f>
        <v>44103</v>
      </c>
    </row>
    <row r="1224" spans="1:15" hidden="1">
      <c r="A1224" s="2" t="s">
        <v>6349</v>
      </c>
      <c r="B1224" s="2" t="s">
        <v>6348</v>
      </c>
      <c r="C1224" s="2" t="s">
        <v>2076</v>
      </c>
      <c r="D1224" s="2" t="s">
        <v>2075</v>
      </c>
      <c r="E1224" s="4">
        <v>44014</v>
      </c>
      <c r="F1224" s="4">
        <v>44039</v>
      </c>
      <c r="G1224" s="2" t="s">
        <v>939</v>
      </c>
      <c r="H1224" s="2" t="s">
        <v>4331</v>
      </c>
      <c r="I1224" s="17">
        <v>303345</v>
      </c>
      <c r="J1224" s="2" t="s">
        <v>937</v>
      </c>
      <c r="K1224" s="4">
        <v>44075</v>
      </c>
      <c r="L1224" s="17">
        <v>303345</v>
      </c>
      <c r="M1224" s="2" t="s">
        <v>1955</v>
      </c>
      <c r="N1224" s="17">
        <f>VLOOKUP(A1224,[1]Sheet2!$B$1:$C$1336,2,FALSE)</f>
        <v>440064.25</v>
      </c>
      <c r="O1224" s="37">
        <f>VLOOKUP(A1224,PV_CF!$A$2:$K$1853,4,FALSE)</f>
        <v>44103</v>
      </c>
    </row>
    <row r="1225" spans="1:15" hidden="1">
      <c r="A1225" s="2" t="s">
        <v>6347</v>
      </c>
      <c r="B1225" s="2" t="s">
        <v>6346</v>
      </c>
      <c r="C1225" s="2" t="s">
        <v>2076</v>
      </c>
      <c r="D1225" s="2" t="s">
        <v>2075</v>
      </c>
      <c r="E1225" s="4">
        <v>44014</v>
      </c>
      <c r="F1225" s="4">
        <v>44029</v>
      </c>
      <c r="G1225" s="2" t="s">
        <v>944</v>
      </c>
      <c r="H1225" s="2" t="s">
        <v>4331</v>
      </c>
      <c r="I1225" s="17">
        <v>85600</v>
      </c>
      <c r="J1225" s="2" t="s">
        <v>942</v>
      </c>
      <c r="K1225" s="4">
        <v>44075</v>
      </c>
      <c r="L1225" s="17">
        <v>85600</v>
      </c>
      <c r="M1225" s="2" t="s">
        <v>1955</v>
      </c>
      <c r="N1225" s="17">
        <f>VLOOKUP(A1225,[1]Sheet2!$B$1:$C$1336,2,FALSE)</f>
        <v>297460</v>
      </c>
      <c r="O1225" s="37">
        <f>VLOOKUP(A1225,PV_CF!$A$2:$K$1853,4,FALSE)</f>
        <v>44103</v>
      </c>
    </row>
    <row r="1226" spans="1:15" hidden="1">
      <c r="A1226" s="2" t="s">
        <v>6347</v>
      </c>
      <c r="B1226" s="2" t="s">
        <v>6346</v>
      </c>
      <c r="C1226" s="2" t="s">
        <v>2076</v>
      </c>
      <c r="D1226" s="2" t="s">
        <v>2075</v>
      </c>
      <c r="E1226" s="4">
        <v>44014</v>
      </c>
      <c r="F1226" s="4">
        <v>44050</v>
      </c>
      <c r="G1226" s="2" t="s">
        <v>948</v>
      </c>
      <c r="H1226" s="2" t="s">
        <v>4331</v>
      </c>
      <c r="I1226" s="17">
        <v>211860</v>
      </c>
      <c r="J1226" s="2" t="s">
        <v>946</v>
      </c>
      <c r="K1226" s="4">
        <v>44075</v>
      </c>
      <c r="L1226" s="17">
        <v>211860</v>
      </c>
      <c r="M1226" s="2" t="s">
        <v>1955</v>
      </c>
      <c r="N1226" s="17">
        <f>VLOOKUP(A1226,[1]Sheet2!$B$1:$C$1336,2,FALSE)</f>
        <v>297460</v>
      </c>
      <c r="O1226" s="37">
        <f>VLOOKUP(A1226,PV_CF!$A$2:$K$1853,4,FALSE)</f>
        <v>44103</v>
      </c>
    </row>
    <row r="1227" spans="1:15" hidden="1">
      <c r="A1227" s="2" t="s">
        <v>6345</v>
      </c>
      <c r="B1227" s="2" t="s">
        <v>6344</v>
      </c>
      <c r="C1227" s="2" t="s">
        <v>4364</v>
      </c>
      <c r="D1227" s="2" t="s">
        <v>4363</v>
      </c>
      <c r="E1227" s="4">
        <v>44014</v>
      </c>
      <c r="F1227" s="4">
        <v>44036</v>
      </c>
      <c r="G1227" s="2" t="s">
        <v>6343</v>
      </c>
      <c r="H1227" s="2" t="s">
        <v>4256</v>
      </c>
      <c r="I1227" s="17">
        <v>500000.01</v>
      </c>
      <c r="J1227" s="2" t="s">
        <v>6342</v>
      </c>
      <c r="K1227" s="4">
        <v>44046</v>
      </c>
      <c r="L1227" s="17">
        <v>500000</v>
      </c>
      <c r="M1227" s="2" t="s">
        <v>1955</v>
      </c>
      <c r="N1227" s="17">
        <f>VLOOKUP(A1227,[1]Sheet2!$B$1:$C$1336,2,FALSE)</f>
        <v>500000.01</v>
      </c>
      <c r="O1227" s="37" t="e">
        <f>VLOOKUP(A1227,PV_CF!$A$2:$K$1853,4,FALSE)</f>
        <v>#N/A</v>
      </c>
    </row>
    <row r="1228" spans="1:15" hidden="1">
      <c r="A1228" s="2" t="s">
        <v>6323</v>
      </c>
      <c r="B1228" s="2" t="s">
        <v>6322</v>
      </c>
      <c r="C1228" s="2" t="s">
        <v>6321</v>
      </c>
      <c r="D1228" s="2" t="s">
        <v>6320</v>
      </c>
      <c r="E1228" s="4">
        <v>44105</v>
      </c>
      <c r="F1228" s="4">
        <v>44036</v>
      </c>
      <c r="G1228" s="2" t="s">
        <v>6341</v>
      </c>
      <c r="H1228" s="2" t="s">
        <v>5153</v>
      </c>
      <c r="I1228" s="17">
        <v>42000</v>
      </c>
      <c r="J1228" s="2" t="s">
        <v>6340</v>
      </c>
      <c r="K1228" s="4">
        <v>44033</v>
      </c>
      <c r="L1228" s="17">
        <v>42000</v>
      </c>
      <c r="M1228" s="2" t="s">
        <v>1955</v>
      </c>
      <c r="N1228" s="17">
        <f>VLOOKUP(A1228,[1]Sheet2!$B$1:$C$1336,2,FALSE)</f>
        <v>240000</v>
      </c>
      <c r="O1228" s="37">
        <f>VLOOKUP(A1228,PV_CF!$A$2:$K$1853,4,FALSE)</f>
        <v>44043</v>
      </c>
    </row>
    <row r="1229" spans="1:15" hidden="1">
      <c r="A1229" s="2" t="s">
        <v>6323</v>
      </c>
      <c r="B1229" s="2" t="s">
        <v>6322</v>
      </c>
      <c r="C1229" s="2" t="s">
        <v>6321</v>
      </c>
      <c r="D1229" s="2" t="s">
        <v>6320</v>
      </c>
      <c r="E1229" s="4">
        <v>44105</v>
      </c>
      <c r="F1229" s="4">
        <v>44068</v>
      </c>
      <c r="G1229" s="2" t="s">
        <v>6339</v>
      </c>
      <c r="H1229" s="2" t="s">
        <v>5153</v>
      </c>
      <c r="I1229" s="17">
        <v>22000</v>
      </c>
      <c r="J1229" s="2" t="s">
        <v>6338</v>
      </c>
      <c r="K1229" s="4">
        <v>44067</v>
      </c>
      <c r="L1229" s="17">
        <v>22000</v>
      </c>
      <c r="M1229" s="2" t="s">
        <v>1955</v>
      </c>
      <c r="N1229" s="17">
        <f>VLOOKUP(A1229,[1]Sheet2!$B$1:$C$1336,2,FALSE)</f>
        <v>240000</v>
      </c>
      <c r="O1229" s="37">
        <f>VLOOKUP(A1229,PV_CF!$A$2:$K$1853,4,FALSE)</f>
        <v>44043</v>
      </c>
    </row>
    <row r="1230" spans="1:15" hidden="1">
      <c r="A1230" s="2" t="s">
        <v>6323</v>
      </c>
      <c r="B1230" s="2" t="s">
        <v>6322</v>
      </c>
      <c r="C1230" s="2" t="s">
        <v>6321</v>
      </c>
      <c r="D1230" s="2" t="s">
        <v>6320</v>
      </c>
      <c r="E1230" s="4">
        <v>44105</v>
      </c>
      <c r="F1230" s="4">
        <v>44099</v>
      </c>
      <c r="G1230" s="2" t="s">
        <v>6337</v>
      </c>
      <c r="H1230" s="2" t="s">
        <v>5153</v>
      </c>
      <c r="I1230" s="17">
        <v>22000</v>
      </c>
      <c r="J1230" s="2" t="s">
        <v>6336</v>
      </c>
      <c r="K1230" s="4">
        <v>44097</v>
      </c>
      <c r="L1230" s="17">
        <v>22000</v>
      </c>
      <c r="M1230" s="2" t="s">
        <v>1955</v>
      </c>
      <c r="N1230" s="17">
        <f>VLOOKUP(A1230,[1]Sheet2!$B$1:$C$1336,2,FALSE)</f>
        <v>240000</v>
      </c>
      <c r="O1230" s="37">
        <f>VLOOKUP(A1230,PV_CF!$A$2:$K$1853,4,FALSE)</f>
        <v>44043</v>
      </c>
    </row>
    <row r="1231" spans="1:15" hidden="1">
      <c r="A1231" s="2" t="s">
        <v>6323</v>
      </c>
      <c r="B1231" s="2" t="s">
        <v>6322</v>
      </c>
      <c r="C1231" s="2" t="s">
        <v>6321</v>
      </c>
      <c r="D1231" s="2" t="s">
        <v>6320</v>
      </c>
      <c r="E1231" s="4">
        <v>44105</v>
      </c>
      <c r="F1231" s="4">
        <v>44127</v>
      </c>
      <c r="G1231" s="2" t="s">
        <v>6335</v>
      </c>
      <c r="H1231" s="2" t="s">
        <v>5153</v>
      </c>
      <c r="I1231" s="17">
        <v>22000</v>
      </c>
      <c r="J1231" s="2" t="s">
        <v>6334</v>
      </c>
      <c r="K1231" s="4">
        <v>44125</v>
      </c>
      <c r="L1231" s="17">
        <v>22000</v>
      </c>
      <c r="M1231" s="2" t="s">
        <v>1955</v>
      </c>
      <c r="N1231" s="17">
        <f>VLOOKUP(A1231,[1]Sheet2!$B$1:$C$1336,2,FALSE)</f>
        <v>240000</v>
      </c>
      <c r="O1231" s="37">
        <f>VLOOKUP(A1231,PV_CF!$A$2:$K$1853,4,FALSE)</f>
        <v>44043</v>
      </c>
    </row>
    <row r="1232" spans="1:15" hidden="1">
      <c r="A1232" s="2" t="s">
        <v>6323</v>
      </c>
      <c r="B1232" s="2" t="s">
        <v>6322</v>
      </c>
      <c r="C1232" s="2" t="s">
        <v>6321</v>
      </c>
      <c r="D1232" s="2" t="s">
        <v>6320</v>
      </c>
      <c r="E1232" s="4">
        <v>44105</v>
      </c>
      <c r="F1232" s="4">
        <v>44160</v>
      </c>
      <c r="G1232" s="2" t="s">
        <v>6333</v>
      </c>
      <c r="H1232" s="2" t="s">
        <v>5153</v>
      </c>
      <c r="I1232" s="17">
        <v>22000</v>
      </c>
      <c r="J1232" s="2" t="s">
        <v>6332</v>
      </c>
      <c r="K1232" s="4">
        <v>44158</v>
      </c>
      <c r="L1232" s="17">
        <v>22000</v>
      </c>
      <c r="M1232" s="2" t="s">
        <v>1955</v>
      </c>
      <c r="N1232" s="17">
        <f>VLOOKUP(A1232,[1]Sheet2!$B$1:$C$1336,2,FALSE)</f>
        <v>240000</v>
      </c>
      <c r="O1232" s="37">
        <f>VLOOKUP(A1232,PV_CF!$A$2:$K$1853,4,FALSE)</f>
        <v>44043</v>
      </c>
    </row>
    <row r="1233" spans="1:15" hidden="1">
      <c r="A1233" s="2" t="s">
        <v>6323</v>
      </c>
      <c r="B1233" s="2" t="s">
        <v>6322</v>
      </c>
      <c r="C1233" s="2" t="s">
        <v>6321</v>
      </c>
      <c r="D1233" s="2" t="s">
        <v>6320</v>
      </c>
      <c r="E1233" s="4">
        <v>44105</v>
      </c>
      <c r="F1233" s="4">
        <v>44190</v>
      </c>
      <c r="G1233" s="2" t="s">
        <v>6331</v>
      </c>
      <c r="H1233" s="2" t="s">
        <v>5153</v>
      </c>
      <c r="I1233" s="17">
        <v>22000</v>
      </c>
      <c r="J1233" s="2" t="s">
        <v>6330</v>
      </c>
      <c r="K1233" s="4">
        <v>44188</v>
      </c>
      <c r="L1233" s="17">
        <v>22000</v>
      </c>
      <c r="M1233" s="2" t="s">
        <v>1955</v>
      </c>
      <c r="N1233" s="17">
        <f>VLOOKUP(A1233,[1]Sheet2!$B$1:$C$1336,2,FALSE)</f>
        <v>240000</v>
      </c>
      <c r="O1233" s="37">
        <f>VLOOKUP(A1233,PV_CF!$A$2:$K$1853,4,FALSE)</f>
        <v>44043</v>
      </c>
    </row>
    <row r="1234" spans="1:15" hidden="1">
      <c r="A1234" s="2" t="s">
        <v>6323</v>
      </c>
      <c r="B1234" s="2" t="s">
        <v>6322</v>
      </c>
      <c r="C1234" s="2" t="s">
        <v>6321</v>
      </c>
      <c r="D1234" s="2" t="s">
        <v>6320</v>
      </c>
      <c r="E1234" s="4">
        <v>44105</v>
      </c>
      <c r="F1234" s="4">
        <v>44221</v>
      </c>
      <c r="G1234" s="2" t="s">
        <v>6329</v>
      </c>
      <c r="H1234" s="2" t="s">
        <v>5153</v>
      </c>
      <c r="I1234" s="17">
        <v>22000</v>
      </c>
      <c r="J1234" s="2" t="s">
        <v>6328</v>
      </c>
      <c r="K1234" s="4">
        <v>44218</v>
      </c>
      <c r="L1234" s="17">
        <v>22000</v>
      </c>
      <c r="M1234" s="2" t="s">
        <v>1955</v>
      </c>
      <c r="N1234" s="17">
        <f>VLOOKUP(A1234,[1]Sheet2!$B$1:$C$1336,2,FALSE)</f>
        <v>240000</v>
      </c>
      <c r="O1234" s="37">
        <f>VLOOKUP(A1234,PV_CF!$A$2:$K$1853,4,FALSE)</f>
        <v>44043</v>
      </c>
    </row>
    <row r="1235" spans="1:15" hidden="1">
      <c r="A1235" s="2" t="s">
        <v>6323</v>
      </c>
      <c r="B1235" s="2" t="s">
        <v>6322</v>
      </c>
      <c r="C1235" s="2" t="s">
        <v>6321</v>
      </c>
      <c r="D1235" s="2" t="s">
        <v>6320</v>
      </c>
      <c r="E1235" s="4">
        <v>44105</v>
      </c>
      <c r="F1235" s="4">
        <v>44249</v>
      </c>
      <c r="G1235" s="2" t="s">
        <v>6327</v>
      </c>
      <c r="H1235" s="2" t="s">
        <v>5153</v>
      </c>
      <c r="I1235" s="17">
        <v>22000</v>
      </c>
      <c r="J1235" s="2" t="s">
        <v>6326</v>
      </c>
      <c r="K1235" s="4">
        <v>44245</v>
      </c>
      <c r="L1235" s="17">
        <v>22000</v>
      </c>
      <c r="M1235" s="2" t="s">
        <v>1955</v>
      </c>
      <c r="N1235" s="17">
        <f>VLOOKUP(A1235,[1]Sheet2!$B$1:$C$1336,2,FALSE)</f>
        <v>240000</v>
      </c>
      <c r="O1235" s="37">
        <f>VLOOKUP(A1235,PV_CF!$A$2:$K$1853,4,FALSE)</f>
        <v>44043</v>
      </c>
    </row>
    <row r="1236" spans="1:15" hidden="1">
      <c r="A1236" s="2" t="s">
        <v>6323</v>
      </c>
      <c r="B1236" s="2" t="s">
        <v>6322</v>
      </c>
      <c r="C1236" s="2" t="s">
        <v>6321</v>
      </c>
      <c r="D1236" s="2" t="s">
        <v>6320</v>
      </c>
      <c r="E1236" s="4">
        <v>44105</v>
      </c>
      <c r="F1236" s="4">
        <v>44280</v>
      </c>
      <c r="G1236" s="2" t="s">
        <v>6325</v>
      </c>
      <c r="H1236" s="2" t="s">
        <v>5153</v>
      </c>
      <c r="I1236" s="17">
        <v>22000</v>
      </c>
      <c r="J1236" s="2" t="s">
        <v>6324</v>
      </c>
      <c r="K1236" s="4">
        <v>44280</v>
      </c>
      <c r="L1236" s="17">
        <v>22000</v>
      </c>
      <c r="M1236" s="2" t="s">
        <v>1955</v>
      </c>
      <c r="N1236" s="17">
        <f>VLOOKUP(A1236,[1]Sheet2!$B$1:$C$1336,2,FALSE)</f>
        <v>240000</v>
      </c>
      <c r="O1236" s="37">
        <f>VLOOKUP(A1236,PV_CF!$A$2:$K$1853,4,FALSE)</f>
        <v>44043</v>
      </c>
    </row>
    <row r="1237" spans="1:15" hidden="1">
      <c r="A1237" s="2" t="s">
        <v>6323</v>
      </c>
      <c r="B1237" s="2" t="s">
        <v>6322</v>
      </c>
      <c r="C1237" s="2" t="s">
        <v>6321</v>
      </c>
      <c r="D1237" s="2" t="s">
        <v>6320</v>
      </c>
      <c r="E1237" s="4">
        <v>44105</v>
      </c>
      <c r="F1237" s="4">
        <v>44309</v>
      </c>
      <c r="G1237" s="2" t="s">
        <v>6319</v>
      </c>
      <c r="H1237" s="2" t="s">
        <v>5153</v>
      </c>
      <c r="I1237" s="17">
        <v>22000</v>
      </c>
      <c r="J1237" s="2" t="s">
        <v>6318</v>
      </c>
      <c r="K1237" s="4">
        <v>44309</v>
      </c>
      <c r="L1237" s="17">
        <v>22000</v>
      </c>
      <c r="M1237" s="2" t="s">
        <v>1955</v>
      </c>
      <c r="N1237" s="17">
        <f>VLOOKUP(A1237,[1]Sheet2!$B$1:$C$1336,2,FALSE)</f>
        <v>240000</v>
      </c>
      <c r="O1237" s="37">
        <f>VLOOKUP(A1237,PV_CF!$A$2:$K$1853,4,FALSE)</f>
        <v>44043</v>
      </c>
    </row>
    <row r="1238" spans="1:15" hidden="1">
      <c r="A1238" s="2" t="s">
        <v>698</v>
      </c>
      <c r="B1238" s="2" t="s">
        <v>6317</v>
      </c>
      <c r="C1238" s="2" t="s">
        <v>4492</v>
      </c>
      <c r="D1238" s="2" t="s">
        <v>4491</v>
      </c>
      <c r="E1238" s="4">
        <v>44014</v>
      </c>
      <c r="F1238" s="4">
        <v>44027</v>
      </c>
      <c r="G1238" s="2" t="s">
        <v>699</v>
      </c>
      <c r="H1238" s="2" t="s">
        <v>4690</v>
      </c>
      <c r="I1238" s="17">
        <v>53500</v>
      </c>
      <c r="J1238" s="2" t="s">
        <v>697</v>
      </c>
      <c r="K1238" s="4">
        <v>44021</v>
      </c>
      <c r="L1238" s="17">
        <v>53500</v>
      </c>
      <c r="M1238" s="2" t="s">
        <v>1955</v>
      </c>
      <c r="N1238" s="17">
        <f>VLOOKUP(A1238,[1]Sheet2!$B$1:$C$1336,2,FALSE)</f>
        <v>53500</v>
      </c>
      <c r="O1238" s="37">
        <f>VLOOKUP(A1238,PV_CF!$A$2:$K$1853,4,FALSE)</f>
        <v>44036</v>
      </c>
    </row>
    <row r="1239" spans="1:15" hidden="1">
      <c r="A1239" s="2" t="s">
        <v>6316</v>
      </c>
      <c r="B1239" s="2" t="s">
        <v>6315</v>
      </c>
      <c r="C1239" s="2" t="s">
        <v>2506</v>
      </c>
      <c r="D1239" s="2" t="s">
        <v>2505</v>
      </c>
      <c r="E1239" s="4">
        <v>44015</v>
      </c>
      <c r="F1239" s="4">
        <v>44046</v>
      </c>
      <c r="G1239" s="2" t="s">
        <v>6314</v>
      </c>
      <c r="H1239" s="2" t="s">
        <v>4421</v>
      </c>
      <c r="I1239" s="17">
        <v>414186.3</v>
      </c>
      <c r="J1239" s="2" t="s">
        <v>6313</v>
      </c>
      <c r="K1239" s="4">
        <v>44075</v>
      </c>
      <c r="L1239" s="17">
        <v>414186.3</v>
      </c>
      <c r="M1239" s="2" t="s">
        <v>1955</v>
      </c>
      <c r="N1239" s="17">
        <f>VLOOKUP(A1239,[1]Sheet2!$B$1:$C$1336,2,FALSE)</f>
        <v>414186.3</v>
      </c>
      <c r="O1239" s="37" t="e">
        <f>VLOOKUP(A1239,PV_CF!$A$2:$K$1853,4,FALSE)</f>
        <v>#N/A</v>
      </c>
    </row>
    <row r="1240" spans="1:15" hidden="1">
      <c r="A1240" s="2" t="s">
        <v>6311</v>
      </c>
      <c r="B1240" s="2" t="s">
        <v>6310</v>
      </c>
      <c r="C1240" s="2" t="s">
        <v>2588</v>
      </c>
      <c r="D1240" s="2" t="s">
        <v>2587</v>
      </c>
      <c r="E1240" s="4">
        <v>44105</v>
      </c>
      <c r="F1240" s="4">
        <v>44027</v>
      </c>
      <c r="G1240" s="2" t="s">
        <v>6312</v>
      </c>
      <c r="H1240" s="2" t="s">
        <v>4292</v>
      </c>
      <c r="I1240" s="17">
        <v>240750</v>
      </c>
      <c r="J1240" s="2" t="s">
        <v>832</v>
      </c>
      <c r="K1240" s="4">
        <v>44046</v>
      </c>
      <c r="L1240" s="17">
        <v>240750</v>
      </c>
      <c r="M1240" s="2" t="s">
        <v>1955</v>
      </c>
      <c r="N1240" s="17">
        <f>VLOOKUP(A1240,[1]Sheet2!$B$1:$C$1336,2,FALSE)</f>
        <v>481500</v>
      </c>
      <c r="O1240" s="37">
        <f>VLOOKUP(A1240,PV_CF!$A$2:$K$1853,4,FALSE)</f>
        <v>44071</v>
      </c>
    </row>
    <row r="1241" spans="1:15" hidden="1">
      <c r="A1241" s="2" t="s">
        <v>6311</v>
      </c>
      <c r="B1241" s="2" t="s">
        <v>6310</v>
      </c>
      <c r="C1241" s="2" t="s">
        <v>2588</v>
      </c>
      <c r="D1241" s="2" t="s">
        <v>2587</v>
      </c>
      <c r="E1241" s="4">
        <v>44105</v>
      </c>
      <c r="F1241" s="4">
        <v>44098</v>
      </c>
      <c r="G1241" s="2" t="s">
        <v>6309</v>
      </c>
      <c r="H1241" s="2" t="s">
        <v>4292</v>
      </c>
      <c r="I1241" s="17">
        <v>240750</v>
      </c>
      <c r="J1241" s="2" t="s">
        <v>1306</v>
      </c>
      <c r="K1241" s="4">
        <v>44137</v>
      </c>
      <c r="L1241" s="17">
        <v>240750</v>
      </c>
      <c r="M1241" s="2" t="s">
        <v>1955</v>
      </c>
      <c r="N1241" s="17">
        <f>VLOOKUP(A1241,[1]Sheet2!$B$1:$C$1336,2,FALSE)</f>
        <v>481500</v>
      </c>
      <c r="O1241" s="37">
        <f>VLOOKUP(A1241,PV_CF!$A$2:$K$1853,4,FALSE)</f>
        <v>44071</v>
      </c>
    </row>
    <row r="1242" spans="1:15" hidden="1">
      <c r="A1242" s="2" t="s">
        <v>6304</v>
      </c>
      <c r="B1242" s="2" t="s">
        <v>6303</v>
      </c>
      <c r="C1242" s="2" t="s">
        <v>6302</v>
      </c>
      <c r="D1242" s="2" t="s">
        <v>6301</v>
      </c>
      <c r="E1242" s="4">
        <v>44105</v>
      </c>
      <c r="F1242" s="4">
        <v>44043</v>
      </c>
      <c r="G1242" s="2" t="s">
        <v>6308</v>
      </c>
      <c r="H1242" s="2" t="s">
        <v>6299</v>
      </c>
      <c r="I1242" s="17">
        <v>18000</v>
      </c>
      <c r="J1242" s="2" t="s">
        <v>6307</v>
      </c>
      <c r="K1242" s="4">
        <v>44035</v>
      </c>
      <c r="L1242" s="17">
        <v>18000</v>
      </c>
      <c r="M1242" s="2" t="s">
        <v>1955</v>
      </c>
      <c r="N1242" s="17">
        <f>VLOOKUP(A1242,[1]Sheet2!$B$1:$C$1336,2,FALSE)</f>
        <v>54000</v>
      </c>
      <c r="O1242" s="37">
        <f>VLOOKUP(A1242,PV_CF!$A$2:$K$1853,4,FALSE)</f>
        <v>44043</v>
      </c>
    </row>
    <row r="1243" spans="1:15" hidden="1">
      <c r="A1243" s="2" t="s">
        <v>6304</v>
      </c>
      <c r="B1243" s="2" t="s">
        <v>6303</v>
      </c>
      <c r="C1243" s="2" t="s">
        <v>6302</v>
      </c>
      <c r="D1243" s="2" t="s">
        <v>6301</v>
      </c>
      <c r="E1243" s="4">
        <v>44105</v>
      </c>
      <c r="F1243" s="4">
        <v>44074</v>
      </c>
      <c r="G1243" s="2" t="s">
        <v>6306</v>
      </c>
      <c r="H1243" s="2" t="s">
        <v>6299</v>
      </c>
      <c r="I1243" s="17">
        <v>18000</v>
      </c>
      <c r="J1243" s="2" t="s">
        <v>6305</v>
      </c>
      <c r="K1243" s="4">
        <v>44068</v>
      </c>
      <c r="L1243" s="17">
        <v>18000</v>
      </c>
      <c r="M1243" s="2" t="s">
        <v>1955</v>
      </c>
      <c r="N1243" s="17">
        <f>VLOOKUP(A1243,[1]Sheet2!$B$1:$C$1336,2,FALSE)</f>
        <v>54000</v>
      </c>
      <c r="O1243" s="37">
        <f>VLOOKUP(A1243,PV_CF!$A$2:$K$1853,4,FALSE)</f>
        <v>44043</v>
      </c>
    </row>
    <row r="1244" spans="1:15" hidden="1">
      <c r="A1244" s="2" t="s">
        <v>6304</v>
      </c>
      <c r="B1244" s="2" t="s">
        <v>6303</v>
      </c>
      <c r="C1244" s="2" t="s">
        <v>6302</v>
      </c>
      <c r="D1244" s="2" t="s">
        <v>6301</v>
      </c>
      <c r="E1244" s="4">
        <v>44105</v>
      </c>
      <c r="F1244" s="4">
        <v>44113</v>
      </c>
      <c r="G1244" s="2" t="s">
        <v>6300</v>
      </c>
      <c r="H1244" s="2" t="s">
        <v>6299</v>
      </c>
      <c r="I1244" s="17">
        <v>18000</v>
      </c>
      <c r="J1244" s="2" t="s">
        <v>6298</v>
      </c>
      <c r="K1244" s="4">
        <v>44106</v>
      </c>
      <c r="L1244" s="17">
        <v>18000</v>
      </c>
      <c r="M1244" s="2" t="s">
        <v>1955</v>
      </c>
      <c r="N1244" s="17">
        <f>VLOOKUP(A1244,[1]Sheet2!$B$1:$C$1336,2,FALSE)</f>
        <v>54000</v>
      </c>
      <c r="O1244" s="37">
        <f>VLOOKUP(A1244,PV_CF!$A$2:$K$1853,4,FALSE)</f>
        <v>44043</v>
      </c>
    </row>
    <row r="1245" spans="1:15" hidden="1">
      <c r="A1245" s="2" t="s">
        <v>6297</v>
      </c>
      <c r="B1245" s="2" t="s">
        <v>6296</v>
      </c>
      <c r="C1245" s="2" t="s">
        <v>3554</v>
      </c>
      <c r="D1245" s="2" t="s">
        <v>3553</v>
      </c>
      <c r="E1245" s="4">
        <v>44015</v>
      </c>
      <c r="F1245" s="4">
        <v>44022</v>
      </c>
      <c r="G1245" s="2" t="s">
        <v>6295</v>
      </c>
      <c r="H1245" s="2" t="s">
        <v>4316</v>
      </c>
      <c r="I1245" s="17">
        <v>5000</v>
      </c>
      <c r="J1245" s="2" t="s">
        <v>6294</v>
      </c>
      <c r="K1245" s="4">
        <v>44046</v>
      </c>
      <c r="L1245" s="17">
        <v>5000</v>
      </c>
      <c r="M1245" s="2" t="s">
        <v>1955</v>
      </c>
      <c r="N1245" s="17">
        <f>VLOOKUP(A1245,[1]Sheet2!$B$1:$C$1336,2,FALSE)</f>
        <v>5000</v>
      </c>
      <c r="O1245" s="37">
        <f>VLOOKUP(A1245,PV_CF!$A$2:$K$1853,4,FALSE)</f>
        <v>44057</v>
      </c>
    </row>
    <row r="1246" spans="1:15" hidden="1">
      <c r="A1246" s="2" t="s">
        <v>6291</v>
      </c>
      <c r="B1246" s="2" t="s">
        <v>6290</v>
      </c>
      <c r="C1246" s="2" t="s">
        <v>3461</v>
      </c>
      <c r="D1246" s="2" t="s">
        <v>3460</v>
      </c>
      <c r="E1246" s="4">
        <v>44014</v>
      </c>
      <c r="F1246" s="4">
        <v>44020</v>
      </c>
      <c r="G1246" s="2" t="s">
        <v>6293</v>
      </c>
      <c r="H1246" s="2" t="s">
        <v>4256</v>
      </c>
      <c r="I1246" s="17">
        <v>107000</v>
      </c>
      <c r="J1246" s="2" t="s">
        <v>6292</v>
      </c>
      <c r="K1246" s="4">
        <v>44046</v>
      </c>
      <c r="L1246" s="17">
        <v>107000</v>
      </c>
      <c r="M1246" s="2" t="s">
        <v>1955</v>
      </c>
      <c r="N1246" s="17">
        <f>VLOOKUP(A1246,[1]Sheet2!$B$1:$C$1336,2,FALSE)</f>
        <v>214000</v>
      </c>
      <c r="O1246" s="37" t="e">
        <f>VLOOKUP(A1246,PV_CF!$A$2:$K$1853,4,FALSE)</f>
        <v>#N/A</v>
      </c>
    </row>
    <row r="1247" spans="1:15" hidden="1">
      <c r="A1247" s="2" t="s">
        <v>6291</v>
      </c>
      <c r="B1247" s="2" t="s">
        <v>6290</v>
      </c>
      <c r="C1247" s="2" t="s">
        <v>3461</v>
      </c>
      <c r="D1247" s="2" t="s">
        <v>3460</v>
      </c>
      <c r="E1247" s="4">
        <v>44014</v>
      </c>
      <c r="F1247" s="4">
        <v>44040</v>
      </c>
      <c r="G1247" s="2" t="s">
        <v>6289</v>
      </c>
      <c r="H1247" s="2" t="s">
        <v>4256</v>
      </c>
      <c r="I1247" s="17">
        <v>107000</v>
      </c>
      <c r="J1247" s="2" t="s">
        <v>6288</v>
      </c>
      <c r="K1247" s="4">
        <v>44075</v>
      </c>
      <c r="L1247" s="17">
        <v>107000</v>
      </c>
      <c r="M1247" s="2" t="s">
        <v>1955</v>
      </c>
      <c r="N1247" s="17">
        <f>VLOOKUP(A1247,[1]Sheet2!$B$1:$C$1336,2,FALSE)</f>
        <v>214000</v>
      </c>
      <c r="O1247" s="37" t="e">
        <f>VLOOKUP(A1247,PV_CF!$A$2:$K$1853,4,FALSE)</f>
        <v>#N/A</v>
      </c>
    </row>
    <row r="1248" spans="1:15" hidden="1">
      <c r="A1248" s="2" t="s">
        <v>6285</v>
      </c>
      <c r="B1248" s="2" t="s">
        <v>6284</v>
      </c>
      <c r="C1248" s="2" t="s">
        <v>6283</v>
      </c>
      <c r="D1248" s="2" t="s">
        <v>6282</v>
      </c>
      <c r="E1248" s="4">
        <v>44105</v>
      </c>
      <c r="F1248" s="4">
        <v>44041</v>
      </c>
      <c r="G1248" s="2" t="s">
        <v>6287</v>
      </c>
      <c r="H1248" s="2" t="s">
        <v>5071</v>
      </c>
      <c r="I1248" s="17">
        <v>750000</v>
      </c>
      <c r="J1248" s="2" t="s">
        <v>6286</v>
      </c>
      <c r="K1248" s="4">
        <v>44046</v>
      </c>
      <c r="L1248" s="17">
        <v>750000</v>
      </c>
      <c r="M1248" s="2" t="s">
        <v>1955</v>
      </c>
      <c r="N1248" s="17">
        <f>VLOOKUP(A1248,[1]Sheet2!$B$1:$C$1336,2,FALSE)</f>
        <v>2500000</v>
      </c>
      <c r="O1248" s="37">
        <f>VLOOKUP(A1248,PV_CF!$A$2:$K$1853,4,FALSE)</f>
        <v>44162</v>
      </c>
    </row>
    <row r="1249" spans="1:15" hidden="1">
      <c r="A1249" s="2" t="s">
        <v>6285</v>
      </c>
      <c r="B1249" s="2" t="s">
        <v>6284</v>
      </c>
      <c r="C1249" s="2" t="s">
        <v>6283</v>
      </c>
      <c r="D1249" s="2" t="s">
        <v>6282</v>
      </c>
      <c r="E1249" s="4">
        <v>44105</v>
      </c>
      <c r="F1249" s="4">
        <v>44134</v>
      </c>
      <c r="G1249" s="2" t="s">
        <v>6281</v>
      </c>
      <c r="H1249" s="2" t="s">
        <v>5071</v>
      </c>
      <c r="I1249" s="17">
        <v>1750000</v>
      </c>
      <c r="J1249" s="2" t="s">
        <v>6280</v>
      </c>
      <c r="K1249" s="4">
        <v>44137</v>
      </c>
      <c r="L1249" s="17">
        <v>1750000</v>
      </c>
      <c r="M1249" s="2" t="s">
        <v>1955</v>
      </c>
      <c r="N1249" s="17">
        <f>VLOOKUP(A1249,[1]Sheet2!$B$1:$C$1336,2,FALSE)</f>
        <v>2500000</v>
      </c>
      <c r="O1249" s="37">
        <f>VLOOKUP(A1249,PV_CF!$A$2:$K$1853,4,FALSE)</f>
        <v>44162</v>
      </c>
    </row>
    <row r="1250" spans="1:15" hidden="1">
      <c r="A1250" s="2" t="s">
        <v>6279</v>
      </c>
      <c r="B1250" s="2" t="s">
        <v>6278</v>
      </c>
      <c r="C1250" s="2" t="s">
        <v>3374</v>
      </c>
      <c r="D1250" s="2" t="s">
        <v>3373</v>
      </c>
      <c r="E1250" s="4">
        <v>44015</v>
      </c>
      <c r="F1250" s="4">
        <v>44043</v>
      </c>
      <c r="G1250" s="2" t="s">
        <v>6277</v>
      </c>
      <c r="H1250" s="2" t="s">
        <v>4322</v>
      </c>
      <c r="I1250" s="17">
        <v>26500</v>
      </c>
      <c r="J1250" s="2" t="s">
        <v>6276</v>
      </c>
      <c r="K1250" s="4">
        <v>44075</v>
      </c>
      <c r="L1250" s="17">
        <v>26500</v>
      </c>
      <c r="M1250" s="2" t="s">
        <v>1955</v>
      </c>
      <c r="N1250" s="17">
        <f>VLOOKUP(A1250,[1]Sheet2!$B$1:$C$1336,2,FALSE)</f>
        <v>26500</v>
      </c>
      <c r="O1250" s="37">
        <f>VLOOKUP(A1250,PV_CF!$A$2:$K$1853,4,FALSE)</f>
        <v>44103</v>
      </c>
    </row>
    <row r="1251" spans="1:15" hidden="1">
      <c r="A1251" s="2" t="s">
        <v>6274</v>
      </c>
      <c r="B1251" s="2" t="s">
        <v>6273</v>
      </c>
      <c r="C1251" s="2" t="s">
        <v>1960</v>
      </c>
      <c r="D1251" s="2" t="s">
        <v>1959</v>
      </c>
      <c r="E1251" s="4">
        <v>44105</v>
      </c>
      <c r="F1251" s="4">
        <v>44100</v>
      </c>
      <c r="G1251" s="2" t="s">
        <v>6275</v>
      </c>
      <c r="H1251" s="2" t="s">
        <v>4452</v>
      </c>
      <c r="I1251" s="17">
        <v>37236</v>
      </c>
      <c r="J1251" s="2" t="s">
        <v>6271</v>
      </c>
      <c r="K1251" s="4">
        <v>44137</v>
      </c>
      <c r="L1251" s="17">
        <v>37236</v>
      </c>
      <c r="M1251" s="2" t="s">
        <v>1955</v>
      </c>
      <c r="N1251" s="17">
        <f>VLOOKUP(A1251,[1]Sheet2!$B$1:$C$1336,2,FALSE)</f>
        <v>74472</v>
      </c>
      <c r="O1251" s="37">
        <f>VLOOKUP(A1251,PV_CF!$A$2:$K$1853,4,FALSE)</f>
        <v>44162</v>
      </c>
    </row>
    <row r="1252" spans="1:15" hidden="1">
      <c r="A1252" s="2" t="s">
        <v>6274</v>
      </c>
      <c r="B1252" s="2" t="s">
        <v>6273</v>
      </c>
      <c r="C1252" s="2" t="s">
        <v>1960</v>
      </c>
      <c r="D1252" s="2" t="s">
        <v>1959</v>
      </c>
      <c r="E1252" s="4">
        <v>44105</v>
      </c>
      <c r="F1252" s="4">
        <v>44100</v>
      </c>
      <c r="G1252" s="2" t="s">
        <v>6272</v>
      </c>
      <c r="H1252" s="2" t="s">
        <v>4452</v>
      </c>
      <c r="I1252" s="17">
        <v>37236</v>
      </c>
      <c r="J1252" s="2" t="s">
        <v>6271</v>
      </c>
      <c r="K1252" s="4">
        <v>44137</v>
      </c>
      <c r="L1252" s="17">
        <v>37236</v>
      </c>
      <c r="M1252" s="2" t="s">
        <v>1955</v>
      </c>
      <c r="N1252" s="17">
        <f>VLOOKUP(A1252,[1]Sheet2!$B$1:$C$1336,2,FALSE)</f>
        <v>74472</v>
      </c>
      <c r="O1252" s="37">
        <f>VLOOKUP(A1252,PV_CF!$A$2:$K$1853,4,FALSE)</f>
        <v>44162</v>
      </c>
    </row>
    <row r="1253" spans="1:15" hidden="1">
      <c r="A1253" s="2" t="s">
        <v>6270</v>
      </c>
      <c r="B1253" s="2" t="s">
        <v>6269</v>
      </c>
      <c r="C1253" s="2" t="s">
        <v>6268</v>
      </c>
      <c r="D1253" s="2" t="s">
        <v>6267</v>
      </c>
      <c r="E1253" s="4">
        <v>44021</v>
      </c>
      <c r="F1253" s="4">
        <v>44029</v>
      </c>
      <c r="G1253" s="2" t="s">
        <v>6266</v>
      </c>
      <c r="H1253" s="2" t="s">
        <v>4452</v>
      </c>
      <c r="I1253" s="17">
        <v>11900</v>
      </c>
      <c r="J1253" s="2" t="s">
        <v>6265</v>
      </c>
      <c r="K1253" s="4">
        <v>44046</v>
      </c>
      <c r="L1253" s="17">
        <v>11900</v>
      </c>
      <c r="M1253" s="2" t="s">
        <v>1955</v>
      </c>
      <c r="N1253" s="17">
        <f>VLOOKUP(A1253,[1]Sheet2!$B$1:$C$1336,2,FALSE)</f>
        <v>11900</v>
      </c>
      <c r="O1253" s="37">
        <f>VLOOKUP(A1253,PV_CF!$A$2:$K$1853,4,FALSE)</f>
        <v>44057</v>
      </c>
    </row>
    <row r="1254" spans="1:15" hidden="1">
      <c r="A1254" s="2" t="s">
        <v>6264</v>
      </c>
      <c r="B1254" s="2" t="s">
        <v>6263</v>
      </c>
      <c r="C1254" s="2" t="s">
        <v>4389</v>
      </c>
      <c r="D1254" s="2" t="s">
        <v>4388</v>
      </c>
      <c r="E1254" s="4">
        <v>44021</v>
      </c>
      <c r="F1254" s="4">
        <v>44036</v>
      </c>
      <c r="G1254" s="2" t="s">
        <v>6262</v>
      </c>
      <c r="H1254" s="2" t="s">
        <v>4452</v>
      </c>
      <c r="I1254" s="17">
        <v>31030</v>
      </c>
      <c r="J1254" s="2" t="s">
        <v>6261</v>
      </c>
      <c r="K1254" s="4">
        <v>44047</v>
      </c>
      <c r="L1254" s="17">
        <v>31030</v>
      </c>
      <c r="M1254" s="2" t="s">
        <v>1955</v>
      </c>
      <c r="N1254" s="17">
        <f>VLOOKUP(A1254,[1]Sheet2!$B$1:$C$1336,2,FALSE)</f>
        <v>31030</v>
      </c>
      <c r="O1254" s="37" t="e">
        <f>VLOOKUP(A1254,PV_CF!$A$2:$K$1853,4,FALSE)</f>
        <v>#N/A</v>
      </c>
    </row>
    <row r="1255" spans="1:15" hidden="1">
      <c r="A1255" s="2" t="s">
        <v>6260</v>
      </c>
      <c r="B1255" s="2" t="s">
        <v>6259</v>
      </c>
      <c r="C1255" s="2" t="s">
        <v>6258</v>
      </c>
      <c r="D1255" s="2" t="s">
        <v>6257</v>
      </c>
      <c r="E1255" s="4">
        <v>44021</v>
      </c>
      <c r="F1255" s="4">
        <v>44036</v>
      </c>
      <c r="G1255" s="2" t="s">
        <v>6256</v>
      </c>
      <c r="H1255" s="2" t="s">
        <v>4452</v>
      </c>
      <c r="I1255" s="17">
        <v>102591.6</v>
      </c>
      <c r="J1255" s="2" t="s">
        <v>6255</v>
      </c>
      <c r="K1255" s="4">
        <v>44075</v>
      </c>
      <c r="L1255" s="17">
        <v>102591.6</v>
      </c>
      <c r="M1255" s="2" t="s">
        <v>1955</v>
      </c>
      <c r="N1255" s="17">
        <f>VLOOKUP(A1255,[1]Sheet2!$B$1:$C$1336,2,FALSE)</f>
        <v>102591.6</v>
      </c>
      <c r="O1255" s="37">
        <f>VLOOKUP(A1255,PV_CF!$A$2:$K$1853,4,FALSE)</f>
        <v>44130</v>
      </c>
    </row>
    <row r="1256" spans="1:15" hidden="1">
      <c r="A1256" s="2" t="s">
        <v>6254</v>
      </c>
      <c r="B1256" s="2" t="s">
        <v>6253</v>
      </c>
      <c r="C1256" s="2" t="s">
        <v>3326</v>
      </c>
      <c r="D1256" s="2" t="s">
        <v>3325</v>
      </c>
      <c r="E1256" s="4">
        <v>44021</v>
      </c>
      <c r="F1256" s="4">
        <v>44025</v>
      </c>
      <c r="G1256" s="2" t="s">
        <v>6252</v>
      </c>
      <c r="H1256" s="2" t="s">
        <v>6089</v>
      </c>
      <c r="I1256" s="17">
        <v>7500</v>
      </c>
      <c r="J1256" s="2" t="s">
        <v>6251</v>
      </c>
      <c r="K1256" s="4">
        <v>44046</v>
      </c>
      <c r="L1256" s="17">
        <v>7500</v>
      </c>
      <c r="M1256" s="2" t="s">
        <v>1955</v>
      </c>
      <c r="N1256" s="17">
        <f>VLOOKUP(A1256,[1]Sheet2!$B$1:$C$1336,2,FALSE)</f>
        <v>7500</v>
      </c>
      <c r="O1256" s="37">
        <f>VLOOKUP(A1256,PV_CF!$A$2:$K$1853,4,FALSE)</f>
        <v>44057</v>
      </c>
    </row>
    <row r="1257" spans="1:15" hidden="1">
      <c r="A1257" s="2" t="s">
        <v>1312</v>
      </c>
      <c r="B1257" s="2" t="s">
        <v>6250</v>
      </c>
      <c r="C1257" s="2" t="s">
        <v>3813</v>
      </c>
      <c r="D1257" s="2" t="s">
        <v>3812</v>
      </c>
      <c r="E1257" s="4">
        <v>44105</v>
      </c>
      <c r="F1257" s="4">
        <v>44032</v>
      </c>
      <c r="G1257" s="2" t="s">
        <v>6249</v>
      </c>
      <c r="H1257" s="2" t="s">
        <v>4421</v>
      </c>
      <c r="I1257" s="17">
        <v>417300</v>
      </c>
      <c r="J1257" s="2" t="s">
        <v>1311</v>
      </c>
      <c r="K1257" s="4">
        <v>44137</v>
      </c>
      <c r="L1257" s="17">
        <v>417300</v>
      </c>
      <c r="M1257" s="2" t="s">
        <v>1955</v>
      </c>
      <c r="N1257" s="17">
        <f>VLOOKUP(A1257,[1]Sheet2!$B$1:$C$1336,2,FALSE)</f>
        <v>417300</v>
      </c>
      <c r="O1257" s="37">
        <f>VLOOKUP(A1257,PV_CF!$A$2:$K$1853,4,FALSE)</f>
        <v>44162</v>
      </c>
    </row>
    <row r="1258" spans="1:15" hidden="1">
      <c r="A1258" s="2" t="s">
        <v>6246</v>
      </c>
      <c r="B1258" s="2" t="s">
        <v>6245</v>
      </c>
      <c r="C1258" s="2" t="s">
        <v>6244</v>
      </c>
      <c r="D1258" s="2" t="s">
        <v>6243</v>
      </c>
      <c r="E1258" s="4">
        <v>44105</v>
      </c>
      <c r="F1258" s="4">
        <v>44036</v>
      </c>
      <c r="G1258" s="2" t="s">
        <v>6248</v>
      </c>
      <c r="H1258" s="2" t="s">
        <v>4690</v>
      </c>
      <c r="I1258" s="17">
        <v>299100</v>
      </c>
      <c r="J1258" s="2" t="s">
        <v>6247</v>
      </c>
      <c r="K1258" s="4">
        <v>44046</v>
      </c>
      <c r="L1258" s="17">
        <v>299100</v>
      </c>
      <c r="M1258" s="2" t="s">
        <v>1955</v>
      </c>
      <c r="N1258" s="17">
        <f>VLOOKUP(A1258,[1]Sheet2!$B$1:$C$1336,2,FALSE)</f>
        <v>498500</v>
      </c>
      <c r="O1258" s="37">
        <f>VLOOKUP(A1258,PV_CF!$A$2:$K$1853,4,FALSE)</f>
        <v>44057</v>
      </c>
    </row>
    <row r="1259" spans="1:15" hidden="1">
      <c r="A1259" s="2" t="s">
        <v>6246</v>
      </c>
      <c r="B1259" s="2" t="s">
        <v>6245</v>
      </c>
      <c r="C1259" s="2" t="s">
        <v>6244</v>
      </c>
      <c r="D1259" s="2" t="s">
        <v>6243</v>
      </c>
      <c r="E1259" s="4">
        <v>44105</v>
      </c>
      <c r="F1259" s="4">
        <v>44186</v>
      </c>
      <c r="G1259" s="2" t="s">
        <v>6242</v>
      </c>
      <c r="H1259" s="2" t="s">
        <v>4690</v>
      </c>
      <c r="I1259" s="17">
        <v>199400</v>
      </c>
      <c r="J1259" s="2" t="s">
        <v>6241</v>
      </c>
      <c r="K1259" s="4">
        <v>44182</v>
      </c>
      <c r="L1259" s="17">
        <v>199400</v>
      </c>
      <c r="M1259" s="2" t="s">
        <v>1955</v>
      </c>
      <c r="N1259" s="17">
        <f>VLOOKUP(A1259,[1]Sheet2!$B$1:$C$1336,2,FALSE)</f>
        <v>498500</v>
      </c>
      <c r="O1259" s="37">
        <f>VLOOKUP(A1259,PV_CF!$A$2:$K$1853,4,FALSE)</f>
        <v>44057</v>
      </c>
    </row>
    <row r="1260" spans="1:15" hidden="1">
      <c r="A1260" s="2" t="s">
        <v>6240</v>
      </c>
      <c r="B1260" s="2" t="s">
        <v>6239</v>
      </c>
      <c r="C1260" s="2" t="s">
        <v>2506</v>
      </c>
      <c r="D1260" s="2" t="s">
        <v>2505</v>
      </c>
      <c r="E1260" s="4">
        <v>44022</v>
      </c>
      <c r="F1260" s="4">
        <v>44037</v>
      </c>
      <c r="G1260" s="2" t="s">
        <v>6238</v>
      </c>
      <c r="H1260" s="2" t="s">
        <v>4421</v>
      </c>
      <c r="I1260" s="17">
        <v>169932.05</v>
      </c>
      <c r="J1260" s="2" t="s">
        <v>6237</v>
      </c>
      <c r="K1260" s="4">
        <v>44046</v>
      </c>
      <c r="L1260" s="17">
        <v>169932.05</v>
      </c>
      <c r="M1260" s="2" t="s">
        <v>1955</v>
      </c>
      <c r="N1260" s="17">
        <f>VLOOKUP(A1260,[1]Sheet2!$B$1:$C$1336,2,FALSE)</f>
        <v>169932.05</v>
      </c>
      <c r="O1260" s="37">
        <f>VLOOKUP(A1260,PV_CF!$A$2:$K$1853,4,FALSE)</f>
        <v>44071</v>
      </c>
    </row>
    <row r="1261" spans="1:15" hidden="1">
      <c r="A1261" s="2" t="s">
        <v>6234</v>
      </c>
      <c r="B1261" s="2" t="s">
        <v>6233</v>
      </c>
      <c r="C1261" s="2" t="s">
        <v>2035</v>
      </c>
      <c r="D1261" s="2" t="s">
        <v>2034</v>
      </c>
      <c r="E1261" s="4">
        <v>44022</v>
      </c>
      <c r="F1261" s="4">
        <v>44033</v>
      </c>
      <c r="G1261" s="2" t="s">
        <v>6236</v>
      </c>
      <c r="H1261" s="2" t="s">
        <v>4796</v>
      </c>
      <c r="I1261" s="17">
        <v>48150</v>
      </c>
      <c r="J1261" s="2" t="s">
        <v>6235</v>
      </c>
      <c r="K1261" s="4">
        <v>44046</v>
      </c>
      <c r="L1261" s="17">
        <v>48150</v>
      </c>
      <c r="M1261" s="2" t="s">
        <v>1955</v>
      </c>
      <c r="N1261" s="17">
        <f>VLOOKUP(A1261,[1]Sheet2!$B$1:$C$1336,2,FALSE)</f>
        <v>110745</v>
      </c>
      <c r="O1261" s="37" t="e">
        <f>VLOOKUP(A1261,PV_CF!$A$2:$K$1853,4,FALSE)</f>
        <v>#N/A</v>
      </c>
    </row>
    <row r="1262" spans="1:15" hidden="1">
      <c r="A1262" s="2" t="s">
        <v>6234</v>
      </c>
      <c r="B1262" s="2" t="s">
        <v>6233</v>
      </c>
      <c r="C1262" s="2" t="s">
        <v>2035</v>
      </c>
      <c r="D1262" s="2" t="s">
        <v>2034</v>
      </c>
      <c r="E1262" s="4">
        <v>44022</v>
      </c>
      <c r="F1262" s="4">
        <v>44036</v>
      </c>
      <c r="G1262" s="2" t="s">
        <v>6232</v>
      </c>
      <c r="H1262" s="2" t="s">
        <v>4796</v>
      </c>
      <c r="I1262" s="17">
        <v>62595</v>
      </c>
      <c r="J1262" s="2" t="s">
        <v>6231</v>
      </c>
      <c r="K1262" s="4">
        <v>44046</v>
      </c>
      <c r="L1262" s="17">
        <v>62595</v>
      </c>
      <c r="M1262" s="2" t="s">
        <v>1955</v>
      </c>
      <c r="N1262" s="17">
        <f>VLOOKUP(A1262,[1]Sheet2!$B$1:$C$1336,2,FALSE)</f>
        <v>110745</v>
      </c>
      <c r="O1262" s="37" t="e">
        <f>VLOOKUP(A1262,PV_CF!$A$2:$K$1853,4,FALSE)</f>
        <v>#N/A</v>
      </c>
    </row>
    <row r="1263" spans="1:15" hidden="1">
      <c r="A1263" s="2" t="s">
        <v>6230</v>
      </c>
      <c r="B1263" s="2" t="s">
        <v>6229</v>
      </c>
      <c r="C1263" s="2" t="s">
        <v>4295</v>
      </c>
      <c r="D1263" s="2" t="s">
        <v>4294</v>
      </c>
      <c r="E1263" s="4">
        <v>44025</v>
      </c>
      <c r="F1263" s="4">
        <v>44043</v>
      </c>
      <c r="G1263" s="2" t="s">
        <v>6228</v>
      </c>
      <c r="H1263" s="2" t="s">
        <v>4292</v>
      </c>
      <c r="I1263" s="17">
        <v>498085</v>
      </c>
      <c r="J1263" s="2" t="s">
        <v>6227</v>
      </c>
      <c r="K1263" s="4">
        <v>44046</v>
      </c>
      <c r="L1263" s="17">
        <v>498085</v>
      </c>
      <c r="M1263" s="2" t="s">
        <v>1955</v>
      </c>
      <c r="N1263" s="17">
        <f>VLOOKUP(A1263,[1]Sheet2!$B$1:$C$1336,2,FALSE)</f>
        <v>498085</v>
      </c>
      <c r="O1263" s="37">
        <f>VLOOKUP(A1263,PV_CF!$A$2:$K$1853,4,FALSE)</f>
        <v>44071</v>
      </c>
    </row>
    <row r="1264" spans="1:15" hidden="1">
      <c r="A1264" s="2" t="s">
        <v>6225</v>
      </c>
      <c r="B1264" s="2" t="s">
        <v>6224</v>
      </c>
      <c r="C1264" s="2" t="s">
        <v>4389</v>
      </c>
      <c r="D1264" s="2" t="s">
        <v>4388</v>
      </c>
      <c r="E1264" s="4">
        <v>44025</v>
      </c>
      <c r="F1264" s="4">
        <v>44036</v>
      </c>
      <c r="G1264" s="2" t="s">
        <v>6226</v>
      </c>
      <c r="H1264" s="2" t="s">
        <v>4452</v>
      </c>
      <c r="I1264" s="17">
        <v>8025</v>
      </c>
      <c r="J1264" s="2" t="s">
        <v>6222</v>
      </c>
      <c r="K1264" s="4">
        <v>44047</v>
      </c>
      <c r="L1264" s="17">
        <v>8025</v>
      </c>
      <c r="M1264" s="2" t="s">
        <v>1955</v>
      </c>
      <c r="N1264" s="17">
        <f>VLOOKUP(A1264,[1]Sheet2!$B$1:$C$1336,2,FALSE)</f>
        <v>11235</v>
      </c>
      <c r="O1264" s="37">
        <f>VLOOKUP(A1264,PV_CF!$A$2:$K$1853,4,FALSE)</f>
        <v>44057</v>
      </c>
    </row>
    <row r="1265" spans="1:15" hidden="1">
      <c r="A1265" s="2" t="s">
        <v>6225</v>
      </c>
      <c r="B1265" s="2" t="s">
        <v>6224</v>
      </c>
      <c r="C1265" s="2" t="s">
        <v>4389</v>
      </c>
      <c r="D1265" s="2" t="s">
        <v>4388</v>
      </c>
      <c r="E1265" s="4">
        <v>44025</v>
      </c>
      <c r="F1265" s="4">
        <v>44036</v>
      </c>
      <c r="G1265" s="2" t="s">
        <v>6223</v>
      </c>
      <c r="H1265" s="2" t="s">
        <v>4452</v>
      </c>
      <c r="I1265" s="17">
        <v>3210</v>
      </c>
      <c r="J1265" s="2" t="s">
        <v>6222</v>
      </c>
      <c r="K1265" s="4">
        <v>44047</v>
      </c>
      <c r="L1265" s="17">
        <v>3210</v>
      </c>
      <c r="M1265" s="2" t="s">
        <v>1955</v>
      </c>
      <c r="N1265" s="17">
        <f>VLOOKUP(A1265,[1]Sheet2!$B$1:$C$1336,2,FALSE)</f>
        <v>11235</v>
      </c>
      <c r="O1265" s="37">
        <f>VLOOKUP(A1265,PV_CF!$A$2:$K$1853,4,FALSE)</f>
        <v>44057</v>
      </c>
    </row>
    <row r="1266" spans="1:15" hidden="1">
      <c r="A1266" s="2" t="s">
        <v>6221</v>
      </c>
      <c r="B1266" s="2" t="s">
        <v>6220</v>
      </c>
      <c r="C1266" s="2" t="s">
        <v>2272</v>
      </c>
      <c r="D1266" s="2" t="s">
        <v>2271</v>
      </c>
      <c r="E1266" s="4">
        <v>44025</v>
      </c>
      <c r="F1266" s="4">
        <v>44039</v>
      </c>
      <c r="G1266" s="2" t="s">
        <v>6219</v>
      </c>
      <c r="H1266" s="2" t="s">
        <v>4959</v>
      </c>
      <c r="I1266" s="17">
        <v>5885</v>
      </c>
      <c r="J1266" s="2" t="s">
        <v>6218</v>
      </c>
      <c r="K1266" s="4">
        <v>44047</v>
      </c>
      <c r="L1266" s="17">
        <v>5885</v>
      </c>
      <c r="M1266" s="2" t="s">
        <v>1955</v>
      </c>
      <c r="N1266" s="17">
        <f>VLOOKUP(A1266,[1]Sheet2!$B$1:$C$1336,2,FALSE)</f>
        <v>5885</v>
      </c>
      <c r="O1266" s="37">
        <f>VLOOKUP(A1266,PV_CF!$A$2:$K$1853,4,FALSE)</f>
        <v>44057</v>
      </c>
    </row>
    <row r="1267" spans="1:15" hidden="1">
      <c r="A1267" s="2" t="s">
        <v>6213</v>
      </c>
      <c r="B1267" s="2" t="s">
        <v>6212</v>
      </c>
      <c r="C1267" s="2" t="s">
        <v>2035</v>
      </c>
      <c r="D1267" s="2" t="s">
        <v>2034</v>
      </c>
      <c r="E1267" s="4">
        <v>44105</v>
      </c>
      <c r="F1267" s="4">
        <v>44043</v>
      </c>
      <c r="G1267" s="2" t="s">
        <v>6217</v>
      </c>
      <c r="H1267" s="2" t="s">
        <v>4707</v>
      </c>
      <c r="I1267" s="17">
        <v>23540</v>
      </c>
      <c r="J1267" s="2" t="s">
        <v>6216</v>
      </c>
      <c r="K1267" s="4">
        <v>44046</v>
      </c>
      <c r="L1267" s="17">
        <v>23540</v>
      </c>
      <c r="M1267" s="2" t="s">
        <v>1955</v>
      </c>
      <c r="N1267" s="17">
        <f>VLOOKUP(A1267,[1]Sheet2!$B$1:$C$1336,2,FALSE)</f>
        <v>70620</v>
      </c>
      <c r="O1267" s="37">
        <f>VLOOKUP(A1267,PV_CF!$A$2:$K$1853,4,FALSE)</f>
        <v>44103</v>
      </c>
    </row>
    <row r="1268" spans="1:15" hidden="1">
      <c r="A1268" s="2" t="s">
        <v>6213</v>
      </c>
      <c r="B1268" s="2" t="s">
        <v>6212</v>
      </c>
      <c r="C1268" s="2" t="s">
        <v>2035</v>
      </c>
      <c r="D1268" s="2" t="s">
        <v>2034</v>
      </c>
      <c r="E1268" s="4">
        <v>44105</v>
      </c>
      <c r="F1268" s="4">
        <v>44074</v>
      </c>
      <c r="G1268" s="2" t="s">
        <v>6215</v>
      </c>
      <c r="H1268" s="2" t="s">
        <v>4707</v>
      </c>
      <c r="I1268" s="17">
        <v>23540</v>
      </c>
      <c r="J1268" s="2" t="s">
        <v>6214</v>
      </c>
      <c r="K1268" s="4">
        <v>44075</v>
      </c>
      <c r="L1268" s="17">
        <v>23540</v>
      </c>
      <c r="M1268" s="2" t="s">
        <v>1955</v>
      </c>
      <c r="N1268" s="17">
        <f>VLOOKUP(A1268,[1]Sheet2!$B$1:$C$1336,2,FALSE)</f>
        <v>70620</v>
      </c>
      <c r="O1268" s="37">
        <f>VLOOKUP(A1268,PV_CF!$A$2:$K$1853,4,FALSE)</f>
        <v>44103</v>
      </c>
    </row>
    <row r="1269" spans="1:15" hidden="1">
      <c r="A1269" s="2" t="s">
        <v>6213</v>
      </c>
      <c r="B1269" s="2" t="s">
        <v>6212</v>
      </c>
      <c r="C1269" s="2" t="s">
        <v>2035</v>
      </c>
      <c r="D1269" s="2" t="s">
        <v>2034</v>
      </c>
      <c r="E1269" s="4">
        <v>44105</v>
      </c>
      <c r="F1269" s="4">
        <v>44104</v>
      </c>
      <c r="G1269" s="2" t="s">
        <v>6211</v>
      </c>
      <c r="H1269" s="2" t="s">
        <v>4707</v>
      </c>
      <c r="I1269" s="17">
        <v>23540</v>
      </c>
      <c r="J1269" s="2" t="s">
        <v>6210</v>
      </c>
      <c r="K1269" s="4">
        <v>44106</v>
      </c>
      <c r="L1269" s="17">
        <v>23540</v>
      </c>
      <c r="M1269" s="2" t="s">
        <v>1955</v>
      </c>
      <c r="N1269" s="17">
        <f>VLOOKUP(A1269,[1]Sheet2!$B$1:$C$1336,2,FALSE)</f>
        <v>70620</v>
      </c>
      <c r="O1269" s="37">
        <f>VLOOKUP(A1269,PV_CF!$A$2:$K$1853,4,FALSE)</f>
        <v>44103</v>
      </c>
    </row>
    <row r="1270" spans="1:15" hidden="1">
      <c r="A1270" s="2" t="s">
        <v>6209</v>
      </c>
      <c r="B1270" s="2" t="s">
        <v>6208</v>
      </c>
      <c r="C1270" s="2" t="s">
        <v>2886</v>
      </c>
      <c r="D1270" s="2" t="s">
        <v>2885</v>
      </c>
      <c r="E1270" s="4">
        <v>44026</v>
      </c>
      <c r="F1270" s="4">
        <v>44032</v>
      </c>
      <c r="G1270" s="2" t="s">
        <v>839</v>
      </c>
      <c r="H1270" s="2" t="s">
        <v>4305</v>
      </c>
      <c r="I1270" s="17">
        <v>299600</v>
      </c>
      <c r="J1270" s="2" t="s">
        <v>837</v>
      </c>
      <c r="K1270" s="4">
        <v>44046</v>
      </c>
      <c r="L1270" s="17">
        <v>299600</v>
      </c>
      <c r="M1270" s="2" t="s">
        <v>1955</v>
      </c>
      <c r="N1270" s="17">
        <f>VLOOKUP(A1270,[1]Sheet2!$B$1:$C$1336,2,FALSE)</f>
        <v>342400</v>
      </c>
      <c r="O1270" s="37">
        <f>VLOOKUP(A1270,PV_CF!$A$2:$K$1853,4,FALSE)</f>
        <v>44085</v>
      </c>
    </row>
    <row r="1271" spans="1:15" hidden="1">
      <c r="A1271" s="2" t="s">
        <v>6209</v>
      </c>
      <c r="B1271" s="2" t="s">
        <v>6208</v>
      </c>
      <c r="C1271" s="2" t="s">
        <v>2886</v>
      </c>
      <c r="D1271" s="2" t="s">
        <v>2885</v>
      </c>
      <c r="E1271" s="4">
        <v>44026</v>
      </c>
      <c r="F1271" s="4">
        <v>44039</v>
      </c>
      <c r="G1271" s="2" t="s">
        <v>952</v>
      </c>
      <c r="H1271" s="2" t="s">
        <v>4305</v>
      </c>
      <c r="I1271" s="17">
        <v>42800</v>
      </c>
      <c r="J1271" s="2" t="s">
        <v>950</v>
      </c>
      <c r="K1271" s="4">
        <v>44075</v>
      </c>
      <c r="L1271" s="17">
        <v>42800</v>
      </c>
      <c r="M1271" s="2" t="s">
        <v>1955</v>
      </c>
      <c r="N1271" s="17">
        <f>VLOOKUP(A1271,[1]Sheet2!$B$1:$C$1336,2,FALSE)</f>
        <v>342400</v>
      </c>
      <c r="O1271" s="37">
        <f>VLOOKUP(A1271,PV_CF!$A$2:$K$1853,4,FALSE)</f>
        <v>44085</v>
      </c>
    </row>
    <row r="1272" spans="1:15" hidden="1">
      <c r="A1272" s="2" t="s">
        <v>6207</v>
      </c>
      <c r="B1272" s="2" t="s">
        <v>6206</v>
      </c>
      <c r="C1272" s="2" t="s">
        <v>2886</v>
      </c>
      <c r="D1272" s="2" t="s">
        <v>2885</v>
      </c>
      <c r="E1272" s="4">
        <v>44026</v>
      </c>
      <c r="F1272" s="4">
        <v>44039</v>
      </c>
      <c r="G1272" s="2" t="s">
        <v>6205</v>
      </c>
      <c r="H1272" s="2" t="s">
        <v>4305</v>
      </c>
      <c r="I1272" s="17">
        <v>145787.5</v>
      </c>
      <c r="J1272" s="2" t="s">
        <v>6204</v>
      </c>
      <c r="K1272" s="4">
        <v>44046</v>
      </c>
      <c r="L1272" s="17">
        <v>145787.5</v>
      </c>
      <c r="M1272" s="2" t="s">
        <v>1955</v>
      </c>
      <c r="N1272" s="17">
        <f>VLOOKUP(A1272,[1]Sheet2!$B$1:$C$1336,2,FALSE)</f>
        <v>145787.5</v>
      </c>
      <c r="O1272" s="37">
        <f>VLOOKUP(A1272,PV_CF!$A$2:$K$1853,4,FALSE)</f>
        <v>44071</v>
      </c>
    </row>
    <row r="1273" spans="1:15" hidden="1">
      <c r="A1273" s="2" t="s">
        <v>6193</v>
      </c>
      <c r="B1273" s="2" t="s">
        <v>6192</v>
      </c>
      <c r="C1273" s="2" t="s">
        <v>2826</v>
      </c>
      <c r="D1273" s="2" t="s">
        <v>2825</v>
      </c>
      <c r="E1273" s="4">
        <v>44105</v>
      </c>
      <c r="F1273" s="4">
        <v>44037</v>
      </c>
      <c r="G1273" s="2" t="s">
        <v>6203</v>
      </c>
      <c r="H1273" s="2" t="s">
        <v>4305</v>
      </c>
      <c r="I1273" s="17">
        <v>25000</v>
      </c>
      <c r="J1273" s="2" t="s">
        <v>6202</v>
      </c>
      <c r="K1273" s="4">
        <v>44046</v>
      </c>
      <c r="L1273" s="17">
        <v>25000</v>
      </c>
      <c r="M1273" s="2" t="s">
        <v>1955</v>
      </c>
      <c r="N1273" s="17">
        <f>VLOOKUP(A1273,[1]Sheet2!$B$1:$C$1336,2,FALSE)</f>
        <v>150000</v>
      </c>
      <c r="O1273" s="37">
        <f>VLOOKUP(A1273,PV_CF!$A$2:$K$1853,4,FALSE)</f>
        <v>44071</v>
      </c>
    </row>
    <row r="1274" spans="1:15" hidden="1">
      <c r="A1274" s="2" t="s">
        <v>6193</v>
      </c>
      <c r="B1274" s="2" t="s">
        <v>6192</v>
      </c>
      <c r="C1274" s="2" t="s">
        <v>2826</v>
      </c>
      <c r="D1274" s="2" t="s">
        <v>2825</v>
      </c>
      <c r="E1274" s="4">
        <v>44105</v>
      </c>
      <c r="F1274" s="4">
        <v>44068</v>
      </c>
      <c r="G1274" s="2" t="s">
        <v>6201</v>
      </c>
      <c r="H1274" s="2" t="s">
        <v>4305</v>
      </c>
      <c r="I1274" s="17">
        <v>25000</v>
      </c>
      <c r="J1274" s="2" t="s">
        <v>6200</v>
      </c>
      <c r="K1274" s="4">
        <v>44075</v>
      </c>
      <c r="L1274" s="17">
        <v>25000</v>
      </c>
      <c r="M1274" s="2" t="s">
        <v>1955</v>
      </c>
      <c r="N1274" s="17">
        <f>VLOOKUP(A1274,[1]Sheet2!$B$1:$C$1336,2,FALSE)</f>
        <v>150000</v>
      </c>
      <c r="O1274" s="37">
        <f>VLOOKUP(A1274,PV_CF!$A$2:$K$1853,4,FALSE)</f>
        <v>44071</v>
      </c>
    </row>
    <row r="1275" spans="1:15" hidden="1">
      <c r="A1275" s="2" t="s">
        <v>6193</v>
      </c>
      <c r="B1275" s="2" t="s">
        <v>6192</v>
      </c>
      <c r="C1275" s="2" t="s">
        <v>2826</v>
      </c>
      <c r="D1275" s="2" t="s">
        <v>2825</v>
      </c>
      <c r="E1275" s="4">
        <v>44105</v>
      </c>
      <c r="F1275" s="4">
        <v>44099</v>
      </c>
      <c r="G1275" s="2" t="s">
        <v>6199</v>
      </c>
      <c r="H1275" s="2" t="s">
        <v>4305</v>
      </c>
      <c r="I1275" s="17">
        <v>25000</v>
      </c>
      <c r="J1275" s="2" t="s">
        <v>6198</v>
      </c>
      <c r="K1275" s="4">
        <v>44099</v>
      </c>
      <c r="L1275" s="17">
        <v>25000</v>
      </c>
      <c r="M1275" s="2" t="s">
        <v>1955</v>
      </c>
      <c r="N1275" s="17">
        <f>VLOOKUP(A1275,[1]Sheet2!$B$1:$C$1336,2,FALSE)</f>
        <v>150000</v>
      </c>
      <c r="O1275" s="37">
        <f>VLOOKUP(A1275,PV_CF!$A$2:$K$1853,4,FALSE)</f>
        <v>44071</v>
      </c>
    </row>
    <row r="1276" spans="1:15" hidden="1">
      <c r="A1276" s="2" t="s">
        <v>6193</v>
      </c>
      <c r="B1276" s="2" t="s">
        <v>6192</v>
      </c>
      <c r="C1276" s="2" t="s">
        <v>2826</v>
      </c>
      <c r="D1276" s="2" t="s">
        <v>2825</v>
      </c>
      <c r="E1276" s="4">
        <v>44105</v>
      </c>
      <c r="F1276" s="4">
        <v>44129</v>
      </c>
      <c r="G1276" s="2" t="s">
        <v>6197</v>
      </c>
      <c r="H1276" s="2" t="s">
        <v>4305</v>
      </c>
      <c r="I1276" s="17">
        <v>25000</v>
      </c>
      <c r="J1276" s="2" t="s">
        <v>6196</v>
      </c>
      <c r="K1276" s="4">
        <v>44137</v>
      </c>
      <c r="L1276" s="17">
        <v>25000</v>
      </c>
      <c r="M1276" s="2" t="s">
        <v>1955</v>
      </c>
      <c r="N1276" s="17">
        <f>VLOOKUP(A1276,[1]Sheet2!$B$1:$C$1336,2,FALSE)</f>
        <v>150000</v>
      </c>
      <c r="O1276" s="37">
        <f>VLOOKUP(A1276,PV_CF!$A$2:$K$1853,4,FALSE)</f>
        <v>44071</v>
      </c>
    </row>
    <row r="1277" spans="1:15" hidden="1">
      <c r="A1277" s="2" t="s">
        <v>6193</v>
      </c>
      <c r="B1277" s="2" t="s">
        <v>6192</v>
      </c>
      <c r="C1277" s="2" t="s">
        <v>2826</v>
      </c>
      <c r="D1277" s="2" t="s">
        <v>2825</v>
      </c>
      <c r="E1277" s="4">
        <v>44105</v>
      </c>
      <c r="F1277" s="4">
        <v>44160</v>
      </c>
      <c r="G1277" s="2" t="s">
        <v>6195</v>
      </c>
      <c r="H1277" s="2" t="s">
        <v>4305</v>
      </c>
      <c r="I1277" s="17">
        <v>25000</v>
      </c>
      <c r="J1277" s="2" t="s">
        <v>6194</v>
      </c>
      <c r="K1277" s="4">
        <v>44166</v>
      </c>
      <c r="L1277" s="17">
        <v>25000</v>
      </c>
      <c r="M1277" s="2" t="s">
        <v>1955</v>
      </c>
      <c r="N1277" s="17">
        <f>VLOOKUP(A1277,[1]Sheet2!$B$1:$C$1336,2,FALSE)</f>
        <v>150000</v>
      </c>
      <c r="O1277" s="37">
        <f>VLOOKUP(A1277,PV_CF!$A$2:$K$1853,4,FALSE)</f>
        <v>44071</v>
      </c>
    </row>
    <row r="1278" spans="1:15" hidden="1">
      <c r="A1278" s="2" t="s">
        <v>6193</v>
      </c>
      <c r="B1278" s="2" t="s">
        <v>6192</v>
      </c>
      <c r="C1278" s="2" t="s">
        <v>2826</v>
      </c>
      <c r="D1278" s="2" t="s">
        <v>2825</v>
      </c>
      <c r="E1278" s="4">
        <v>44105</v>
      </c>
      <c r="F1278" s="4">
        <v>44190</v>
      </c>
      <c r="G1278" s="2" t="s">
        <v>6191</v>
      </c>
      <c r="H1278" s="2" t="s">
        <v>4305</v>
      </c>
      <c r="I1278" s="17">
        <v>25000</v>
      </c>
      <c r="J1278" s="2" t="s">
        <v>6190</v>
      </c>
      <c r="K1278" s="4">
        <v>44201</v>
      </c>
      <c r="L1278" s="17">
        <v>25000</v>
      </c>
      <c r="M1278" s="2" t="s">
        <v>1955</v>
      </c>
      <c r="N1278" s="17">
        <f>VLOOKUP(A1278,[1]Sheet2!$B$1:$C$1336,2,FALSE)</f>
        <v>150000</v>
      </c>
      <c r="O1278" s="37">
        <f>VLOOKUP(A1278,PV_CF!$A$2:$K$1853,4,FALSE)</f>
        <v>44071</v>
      </c>
    </row>
    <row r="1279" spans="1:15" hidden="1">
      <c r="A1279" s="2" t="s">
        <v>6189</v>
      </c>
      <c r="B1279" s="2" t="s">
        <v>6188</v>
      </c>
      <c r="C1279" s="2" t="s">
        <v>2886</v>
      </c>
      <c r="D1279" s="2" t="s">
        <v>2885</v>
      </c>
      <c r="E1279" s="4">
        <v>44026</v>
      </c>
      <c r="F1279" s="4">
        <v>44032</v>
      </c>
      <c r="G1279" s="2" t="s">
        <v>6187</v>
      </c>
      <c r="H1279" s="2" t="s">
        <v>4305</v>
      </c>
      <c r="I1279" s="17">
        <v>133750</v>
      </c>
      <c r="J1279" s="2" t="s">
        <v>6186</v>
      </c>
      <c r="K1279" s="4">
        <v>44046</v>
      </c>
      <c r="L1279" s="17">
        <v>133750</v>
      </c>
      <c r="M1279" s="2" t="s">
        <v>1955</v>
      </c>
      <c r="N1279" s="17">
        <f>VLOOKUP(A1279,[1]Sheet2!$B$1:$C$1336,2,FALSE)</f>
        <v>133750</v>
      </c>
      <c r="O1279" s="37" t="e">
        <f>VLOOKUP(A1279,PV_CF!$A$2:$K$1853,4,FALSE)</f>
        <v>#N/A</v>
      </c>
    </row>
    <row r="1280" spans="1:15" hidden="1">
      <c r="A1280" s="2" t="s">
        <v>6183</v>
      </c>
      <c r="B1280" s="2" t="s">
        <v>6182</v>
      </c>
      <c r="C1280" s="2" t="s">
        <v>3735</v>
      </c>
      <c r="D1280" s="2" t="s">
        <v>3734</v>
      </c>
      <c r="E1280" s="4">
        <v>44026</v>
      </c>
      <c r="F1280" s="4">
        <v>44034</v>
      </c>
      <c r="G1280" s="2" t="s">
        <v>6185</v>
      </c>
      <c r="H1280" s="2" t="s">
        <v>4690</v>
      </c>
      <c r="I1280" s="17">
        <v>70000</v>
      </c>
      <c r="J1280" s="2" t="s">
        <v>6184</v>
      </c>
      <c r="K1280" s="4">
        <v>44046</v>
      </c>
      <c r="L1280" s="17">
        <v>70000</v>
      </c>
      <c r="M1280" s="2" t="s">
        <v>1955</v>
      </c>
      <c r="N1280" s="17">
        <f>VLOOKUP(A1280,[1]Sheet2!$B$1:$C$1336,2,FALSE)</f>
        <v>84000</v>
      </c>
      <c r="O1280" s="37">
        <f>VLOOKUP(A1280,PV_CF!$A$2:$K$1853,4,FALSE)</f>
        <v>44057</v>
      </c>
    </row>
    <row r="1281" spans="1:15" hidden="1">
      <c r="A1281" s="2" t="s">
        <v>6183</v>
      </c>
      <c r="B1281" s="2" t="s">
        <v>6182</v>
      </c>
      <c r="C1281" s="2" t="s">
        <v>3735</v>
      </c>
      <c r="D1281" s="2" t="s">
        <v>3734</v>
      </c>
      <c r="E1281" s="4">
        <v>44026</v>
      </c>
      <c r="F1281" s="4">
        <v>44105</v>
      </c>
      <c r="G1281" s="2" t="s">
        <v>6181</v>
      </c>
      <c r="H1281" s="2" t="s">
        <v>4690</v>
      </c>
      <c r="I1281" s="17">
        <v>14000</v>
      </c>
      <c r="J1281" s="2" t="s">
        <v>6180</v>
      </c>
      <c r="K1281" s="4">
        <v>44089</v>
      </c>
      <c r="L1281" s="17">
        <v>14000</v>
      </c>
      <c r="M1281" s="2" t="s">
        <v>1955</v>
      </c>
      <c r="N1281" s="17">
        <f>VLOOKUP(A1281,[1]Sheet2!$B$1:$C$1336,2,FALSE)</f>
        <v>84000</v>
      </c>
      <c r="O1281" s="37">
        <f>VLOOKUP(A1281,PV_CF!$A$2:$K$1853,4,FALSE)</f>
        <v>44057</v>
      </c>
    </row>
    <row r="1282" spans="1:15" hidden="1">
      <c r="A1282" s="2" t="s">
        <v>6177</v>
      </c>
      <c r="B1282" s="2" t="s">
        <v>6176</v>
      </c>
      <c r="C1282" s="2" t="s">
        <v>2423</v>
      </c>
      <c r="D1282" s="2" t="s">
        <v>2422</v>
      </c>
      <c r="E1282" s="4">
        <v>44105</v>
      </c>
      <c r="F1282" s="4">
        <v>44034</v>
      </c>
      <c r="G1282" s="2" t="s">
        <v>6179</v>
      </c>
      <c r="H1282" s="2" t="s">
        <v>4305</v>
      </c>
      <c r="I1282" s="17">
        <v>60000</v>
      </c>
      <c r="J1282" s="2" t="s">
        <v>6178</v>
      </c>
      <c r="K1282" s="4">
        <v>44046</v>
      </c>
      <c r="L1282" s="17">
        <v>60000</v>
      </c>
      <c r="M1282" s="2" t="s">
        <v>1955</v>
      </c>
      <c r="N1282" s="17">
        <f>VLOOKUP(A1282,[1]Sheet2!$B$1:$C$1336,2,FALSE)</f>
        <v>75000</v>
      </c>
      <c r="O1282" s="37">
        <f>VLOOKUP(A1282,PV_CF!$A$2:$K$1853,4,FALSE)</f>
        <v>44057</v>
      </c>
    </row>
    <row r="1283" spans="1:15" hidden="1">
      <c r="A1283" s="2" t="s">
        <v>6177</v>
      </c>
      <c r="B1283" s="2" t="s">
        <v>6176</v>
      </c>
      <c r="C1283" s="2" t="s">
        <v>2423</v>
      </c>
      <c r="D1283" s="2" t="s">
        <v>2422</v>
      </c>
      <c r="E1283" s="4">
        <v>44105</v>
      </c>
      <c r="F1283" s="4">
        <v>44105</v>
      </c>
      <c r="G1283" s="2" t="s">
        <v>6175</v>
      </c>
      <c r="H1283" s="2" t="s">
        <v>4305</v>
      </c>
      <c r="I1283" s="17">
        <v>15000</v>
      </c>
      <c r="J1283" s="2" t="s">
        <v>6174</v>
      </c>
      <c r="K1283" s="4">
        <v>44137</v>
      </c>
      <c r="L1283" s="17">
        <v>15000</v>
      </c>
      <c r="M1283" s="2" t="s">
        <v>1955</v>
      </c>
      <c r="N1283" s="17">
        <f>VLOOKUP(A1283,[1]Sheet2!$B$1:$C$1336,2,FALSE)</f>
        <v>75000</v>
      </c>
      <c r="O1283" s="37">
        <f>VLOOKUP(A1283,PV_CF!$A$2:$K$1853,4,FALSE)</f>
        <v>44057</v>
      </c>
    </row>
    <row r="1284" spans="1:15" hidden="1">
      <c r="A1284" s="2" t="s">
        <v>6171</v>
      </c>
      <c r="B1284" s="2" t="s">
        <v>6170</v>
      </c>
      <c r="C1284" s="2" t="s">
        <v>2415</v>
      </c>
      <c r="D1284" s="2" t="s">
        <v>2414</v>
      </c>
      <c r="E1284" s="4">
        <v>44105</v>
      </c>
      <c r="F1284" s="4">
        <v>44034</v>
      </c>
      <c r="G1284" s="2" t="s">
        <v>6173</v>
      </c>
      <c r="H1284" s="2" t="s">
        <v>4690</v>
      </c>
      <c r="I1284" s="17">
        <v>60000</v>
      </c>
      <c r="J1284" s="2" t="s">
        <v>6172</v>
      </c>
      <c r="K1284" s="4">
        <v>44046</v>
      </c>
      <c r="L1284" s="17">
        <v>60000</v>
      </c>
      <c r="M1284" s="2" t="s">
        <v>1955</v>
      </c>
      <c r="N1284" s="17">
        <f>VLOOKUP(A1284,[1]Sheet2!$B$1:$C$1336,2,FALSE)</f>
        <v>69000</v>
      </c>
      <c r="O1284" s="37">
        <f>VLOOKUP(A1284,PV_CF!$A$2:$K$1853,4,FALSE)</f>
        <v>44057</v>
      </c>
    </row>
    <row r="1285" spans="1:15" hidden="1">
      <c r="A1285" s="2" t="s">
        <v>6171</v>
      </c>
      <c r="B1285" s="2" t="s">
        <v>6170</v>
      </c>
      <c r="C1285" s="2" t="s">
        <v>2415</v>
      </c>
      <c r="D1285" s="2" t="s">
        <v>2414</v>
      </c>
      <c r="E1285" s="4">
        <v>44105</v>
      </c>
      <c r="F1285" s="4">
        <v>44105</v>
      </c>
      <c r="G1285" s="2" t="s">
        <v>6169</v>
      </c>
      <c r="H1285" s="2" t="s">
        <v>4690</v>
      </c>
      <c r="I1285" s="17">
        <v>9000</v>
      </c>
      <c r="J1285" s="2" t="s">
        <v>6168</v>
      </c>
      <c r="K1285" s="4">
        <v>44137</v>
      </c>
      <c r="L1285" s="17">
        <v>9000</v>
      </c>
      <c r="M1285" s="2" t="s">
        <v>1955</v>
      </c>
      <c r="N1285" s="17">
        <f>VLOOKUP(A1285,[1]Sheet2!$B$1:$C$1336,2,FALSE)</f>
        <v>69000</v>
      </c>
      <c r="O1285" s="37">
        <f>VLOOKUP(A1285,PV_CF!$A$2:$K$1853,4,FALSE)</f>
        <v>44057</v>
      </c>
    </row>
    <row r="1286" spans="1:15" hidden="1">
      <c r="A1286" s="2" t="s">
        <v>842</v>
      </c>
      <c r="B1286" s="2" t="s">
        <v>6167</v>
      </c>
      <c r="C1286" s="2" t="s">
        <v>2076</v>
      </c>
      <c r="D1286" s="2" t="s">
        <v>2075</v>
      </c>
      <c r="E1286" s="4">
        <v>44026</v>
      </c>
      <c r="F1286" s="4">
        <v>44043</v>
      </c>
      <c r="G1286" s="2" t="s">
        <v>843</v>
      </c>
      <c r="H1286" s="2" t="s">
        <v>4361</v>
      </c>
      <c r="I1286" s="17">
        <v>32100</v>
      </c>
      <c r="J1286" s="2" t="s">
        <v>841</v>
      </c>
      <c r="K1286" s="4">
        <v>44046</v>
      </c>
      <c r="L1286" s="17">
        <v>32100</v>
      </c>
      <c r="M1286" s="2" t="s">
        <v>1955</v>
      </c>
      <c r="N1286" s="17">
        <f>VLOOKUP(A1286,[1]Sheet2!$B$1:$C$1336,2,FALSE)</f>
        <v>32100</v>
      </c>
      <c r="O1286" s="37">
        <f>VLOOKUP(A1286,PV_CF!$A$2:$K$1853,4,FALSE)</f>
        <v>44071</v>
      </c>
    </row>
    <row r="1287" spans="1:15" hidden="1">
      <c r="A1287" s="2" t="s">
        <v>847</v>
      </c>
      <c r="B1287" s="2" t="s">
        <v>6166</v>
      </c>
      <c r="C1287" s="2" t="s">
        <v>2902</v>
      </c>
      <c r="D1287" s="2" t="s">
        <v>2901</v>
      </c>
      <c r="E1287" s="4">
        <v>44026</v>
      </c>
      <c r="F1287" s="4">
        <v>44043</v>
      </c>
      <c r="G1287" s="2" t="s">
        <v>848</v>
      </c>
      <c r="H1287" s="2" t="s">
        <v>4241</v>
      </c>
      <c r="I1287" s="17">
        <v>10700</v>
      </c>
      <c r="J1287" s="2" t="s">
        <v>846</v>
      </c>
      <c r="K1287" s="4">
        <v>44046</v>
      </c>
      <c r="L1287" s="17">
        <v>10700</v>
      </c>
      <c r="M1287" s="2" t="s">
        <v>1955</v>
      </c>
      <c r="N1287" s="17">
        <f>VLOOKUP(A1287,[1]Sheet2!$B$1:$C$1336,2,FALSE)</f>
        <v>10700</v>
      </c>
      <c r="O1287" s="37">
        <f>VLOOKUP(A1287,PV_CF!$A$2:$K$1853,4,FALSE)</f>
        <v>44057</v>
      </c>
    </row>
    <row r="1288" spans="1:15" hidden="1">
      <c r="A1288" s="2" t="s">
        <v>6161</v>
      </c>
      <c r="B1288" s="2" t="s">
        <v>6160</v>
      </c>
      <c r="C1288" s="2" t="s">
        <v>4190</v>
      </c>
      <c r="D1288" s="2" t="s">
        <v>4189</v>
      </c>
      <c r="E1288" s="4">
        <v>44105</v>
      </c>
      <c r="F1288" s="4">
        <v>44068</v>
      </c>
      <c r="G1288" s="2" t="s">
        <v>6165</v>
      </c>
      <c r="H1288" s="2" t="s">
        <v>4322</v>
      </c>
      <c r="I1288" s="17">
        <v>18000</v>
      </c>
      <c r="J1288" s="2" t="s">
        <v>6164</v>
      </c>
      <c r="K1288" s="4">
        <v>44063</v>
      </c>
      <c r="L1288" s="17">
        <v>18000</v>
      </c>
      <c r="M1288" s="2" t="s">
        <v>1955</v>
      </c>
      <c r="N1288" s="17">
        <f>VLOOKUP(A1288,[1]Sheet2!$B$1:$C$1336,2,FALSE)</f>
        <v>54000</v>
      </c>
      <c r="O1288" s="37">
        <f>VLOOKUP(A1288,PV_CF!$A$2:$K$1853,4,FALSE)</f>
        <v>44074</v>
      </c>
    </row>
    <row r="1289" spans="1:15" hidden="1">
      <c r="A1289" s="2" t="s">
        <v>6161</v>
      </c>
      <c r="B1289" s="2" t="s">
        <v>6160</v>
      </c>
      <c r="C1289" s="2" t="s">
        <v>4190</v>
      </c>
      <c r="D1289" s="2" t="s">
        <v>4189</v>
      </c>
      <c r="E1289" s="4">
        <v>44105</v>
      </c>
      <c r="F1289" s="4">
        <v>44099</v>
      </c>
      <c r="G1289" s="2" t="s">
        <v>6163</v>
      </c>
      <c r="H1289" s="2" t="s">
        <v>4322</v>
      </c>
      <c r="I1289" s="17">
        <v>18000</v>
      </c>
      <c r="J1289" s="2" t="s">
        <v>6162</v>
      </c>
      <c r="K1289" s="4">
        <v>44097</v>
      </c>
      <c r="L1289" s="17">
        <v>18000</v>
      </c>
      <c r="M1289" s="2" t="s">
        <v>1955</v>
      </c>
      <c r="N1289" s="17">
        <f>VLOOKUP(A1289,[1]Sheet2!$B$1:$C$1336,2,FALSE)</f>
        <v>54000</v>
      </c>
      <c r="O1289" s="37">
        <f>VLOOKUP(A1289,PV_CF!$A$2:$K$1853,4,FALSE)</f>
        <v>44074</v>
      </c>
    </row>
    <row r="1290" spans="1:15" hidden="1">
      <c r="A1290" s="2" t="s">
        <v>6161</v>
      </c>
      <c r="B1290" s="2" t="s">
        <v>6160</v>
      </c>
      <c r="C1290" s="2" t="s">
        <v>4190</v>
      </c>
      <c r="D1290" s="2" t="s">
        <v>4189</v>
      </c>
      <c r="E1290" s="4">
        <v>44105</v>
      </c>
      <c r="F1290" s="4">
        <v>44129</v>
      </c>
      <c r="G1290" s="2" t="s">
        <v>6159</v>
      </c>
      <c r="H1290" s="2" t="s">
        <v>4322</v>
      </c>
      <c r="I1290" s="17">
        <v>18000</v>
      </c>
      <c r="J1290" s="2" t="s">
        <v>6158</v>
      </c>
      <c r="K1290" s="4">
        <v>44126</v>
      </c>
      <c r="L1290" s="17">
        <v>18000</v>
      </c>
      <c r="M1290" s="2" t="s">
        <v>1955</v>
      </c>
      <c r="N1290" s="17">
        <f>VLOOKUP(A1290,[1]Sheet2!$B$1:$C$1336,2,FALSE)</f>
        <v>54000</v>
      </c>
      <c r="O1290" s="37">
        <f>VLOOKUP(A1290,PV_CF!$A$2:$K$1853,4,FALSE)</f>
        <v>44074</v>
      </c>
    </row>
    <row r="1291" spans="1:15" hidden="1">
      <c r="A1291" s="2" t="s">
        <v>215</v>
      </c>
      <c r="B1291" s="2" t="s">
        <v>213</v>
      </c>
      <c r="C1291" s="2" t="s">
        <v>3570</v>
      </c>
      <c r="D1291" s="2" t="s">
        <v>3569</v>
      </c>
      <c r="E1291" s="4">
        <v>44105</v>
      </c>
      <c r="F1291" s="4">
        <v>44074</v>
      </c>
      <c r="G1291" s="2" t="s">
        <v>1185</v>
      </c>
      <c r="H1291" s="2" t="s">
        <v>4421</v>
      </c>
      <c r="I1291" s="17">
        <v>442980</v>
      </c>
      <c r="J1291" s="2" t="s">
        <v>1184</v>
      </c>
      <c r="K1291" s="4">
        <v>44106</v>
      </c>
      <c r="L1291" s="17">
        <v>442980</v>
      </c>
      <c r="M1291" s="2" t="s">
        <v>1955</v>
      </c>
      <c r="N1291" s="17">
        <f>VLOOKUP(A1291,[1]Sheet2!$B$1:$C$1336,2,FALSE)</f>
        <v>442980</v>
      </c>
      <c r="O1291" s="37">
        <f>VLOOKUP(A1291,PV_CF!$A$2:$K$1853,4,FALSE)</f>
        <v>44130</v>
      </c>
    </row>
    <row r="1292" spans="1:15" hidden="1">
      <c r="A1292" s="2" t="s">
        <v>6157</v>
      </c>
      <c r="B1292" s="2" t="s">
        <v>6156</v>
      </c>
      <c r="C1292" s="2" t="s">
        <v>4488</v>
      </c>
      <c r="D1292" s="2" t="s">
        <v>4487</v>
      </c>
      <c r="E1292" s="4">
        <v>44027</v>
      </c>
      <c r="F1292" s="4">
        <v>44032</v>
      </c>
      <c r="G1292" s="2" t="s">
        <v>853</v>
      </c>
      <c r="H1292" s="2" t="s">
        <v>4305</v>
      </c>
      <c r="I1292" s="17">
        <v>151500</v>
      </c>
      <c r="J1292" s="2" t="s">
        <v>851</v>
      </c>
      <c r="K1292" s="4">
        <v>44046</v>
      </c>
      <c r="L1292" s="17">
        <v>151500</v>
      </c>
      <c r="M1292" s="2" t="s">
        <v>1955</v>
      </c>
      <c r="N1292" s="17">
        <f>VLOOKUP(A1292,[1]Sheet2!$B$1:$C$1336,2,FALSE)</f>
        <v>303000</v>
      </c>
      <c r="O1292" s="37" t="e">
        <f>VLOOKUP(A1292,PV_CF!$A$2:$K$1853,4,FALSE)</f>
        <v>#N/A</v>
      </c>
    </row>
    <row r="1293" spans="1:15" hidden="1">
      <c r="A1293" s="2" t="s">
        <v>6157</v>
      </c>
      <c r="B1293" s="2" t="s">
        <v>6156</v>
      </c>
      <c r="C1293" s="2" t="s">
        <v>4488</v>
      </c>
      <c r="D1293" s="2" t="s">
        <v>4487</v>
      </c>
      <c r="E1293" s="4">
        <v>44027</v>
      </c>
      <c r="F1293" s="4">
        <v>44039</v>
      </c>
      <c r="G1293" s="2" t="s">
        <v>857</v>
      </c>
      <c r="H1293" s="2" t="s">
        <v>4305</v>
      </c>
      <c r="I1293" s="17">
        <v>151500</v>
      </c>
      <c r="J1293" s="2" t="s">
        <v>855</v>
      </c>
      <c r="K1293" s="4">
        <v>44046</v>
      </c>
      <c r="L1293" s="17">
        <v>151500</v>
      </c>
      <c r="M1293" s="2" t="s">
        <v>1955</v>
      </c>
      <c r="N1293" s="17">
        <f>VLOOKUP(A1293,[1]Sheet2!$B$1:$C$1336,2,FALSE)</f>
        <v>303000</v>
      </c>
      <c r="O1293" s="37" t="e">
        <f>VLOOKUP(A1293,PV_CF!$A$2:$K$1853,4,FALSE)</f>
        <v>#N/A</v>
      </c>
    </row>
    <row r="1294" spans="1:15" hidden="1">
      <c r="A1294" s="2" t="s">
        <v>6155</v>
      </c>
      <c r="B1294" s="2" t="s">
        <v>6154</v>
      </c>
      <c r="C1294" s="2" t="s">
        <v>2272</v>
      </c>
      <c r="D1294" s="2" t="s">
        <v>2271</v>
      </c>
      <c r="E1294" s="4">
        <v>44027</v>
      </c>
      <c r="F1294" s="4">
        <v>44043</v>
      </c>
      <c r="G1294" s="2" t="s">
        <v>6153</v>
      </c>
      <c r="H1294" s="2" t="s">
        <v>4361</v>
      </c>
      <c r="I1294" s="17">
        <v>155685</v>
      </c>
      <c r="J1294" s="2" t="s">
        <v>6152</v>
      </c>
      <c r="K1294" s="4">
        <v>44046</v>
      </c>
      <c r="L1294" s="17">
        <v>155685</v>
      </c>
      <c r="M1294" s="2" t="s">
        <v>1955</v>
      </c>
      <c r="N1294" s="17">
        <f>VLOOKUP(A1294,[1]Sheet2!$B$1:$C$1336,2,FALSE)</f>
        <v>155685</v>
      </c>
      <c r="O1294" s="37" t="e">
        <f>VLOOKUP(A1294,PV_CF!$A$2:$K$1853,4,FALSE)</f>
        <v>#N/A</v>
      </c>
    </row>
    <row r="1295" spans="1:15" hidden="1">
      <c r="A1295" s="2" t="s">
        <v>6149</v>
      </c>
      <c r="B1295" s="2" t="s">
        <v>6148</v>
      </c>
      <c r="C1295" s="2" t="s">
        <v>2035</v>
      </c>
      <c r="D1295" s="2" t="s">
        <v>2034</v>
      </c>
      <c r="E1295" s="4">
        <v>44027</v>
      </c>
      <c r="F1295" s="4">
        <v>44042</v>
      </c>
      <c r="G1295" s="2" t="s">
        <v>6151</v>
      </c>
      <c r="H1295" s="2" t="s">
        <v>4292</v>
      </c>
      <c r="I1295" s="17">
        <v>70620</v>
      </c>
      <c r="J1295" s="2" t="s">
        <v>6150</v>
      </c>
      <c r="K1295" s="4">
        <v>44046</v>
      </c>
      <c r="L1295" s="17">
        <v>70620</v>
      </c>
      <c r="M1295" s="2" t="s">
        <v>1955</v>
      </c>
      <c r="N1295" s="17">
        <f>VLOOKUP(A1295,[1]Sheet2!$B$1:$C$1336,2,FALSE)</f>
        <v>141240</v>
      </c>
      <c r="O1295" s="37">
        <f>VLOOKUP(A1295,PV_CF!$A$2:$K$1853,4,FALSE)</f>
        <v>44085</v>
      </c>
    </row>
    <row r="1296" spans="1:15" hidden="1">
      <c r="A1296" s="2" t="s">
        <v>6149</v>
      </c>
      <c r="B1296" s="2" t="s">
        <v>6148</v>
      </c>
      <c r="C1296" s="2" t="s">
        <v>2035</v>
      </c>
      <c r="D1296" s="2" t="s">
        <v>2034</v>
      </c>
      <c r="E1296" s="4">
        <v>44027</v>
      </c>
      <c r="F1296" s="4">
        <v>44074</v>
      </c>
      <c r="G1296" s="2" t="s">
        <v>6147</v>
      </c>
      <c r="H1296" s="2" t="s">
        <v>4292</v>
      </c>
      <c r="I1296" s="17">
        <v>70620</v>
      </c>
      <c r="J1296" s="2" t="s">
        <v>6146</v>
      </c>
      <c r="K1296" s="4">
        <v>44075</v>
      </c>
      <c r="L1296" s="17">
        <v>70620</v>
      </c>
      <c r="M1296" s="2" t="s">
        <v>1955</v>
      </c>
      <c r="N1296" s="17">
        <f>VLOOKUP(A1296,[1]Sheet2!$B$1:$C$1336,2,FALSE)</f>
        <v>141240</v>
      </c>
      <c r="O1296" s="37">
        <f>VLOOKUP(A1296,PV_CF!$A$2:$K$1853,4,FALSE)</f>
        <v>44085</v>
      </c>
    </row>
    <row r="1297" spans="1:15" hidden="1">
      <c r="A1297" s="2" t="s">
        <v>6144</v>
      </c>
      <c r="B1297" s="2" t="s">
        <v>6143</v>
      </c>
      <c r="C1297" s="2" t="s">
        <v>2902</v>
      </c>
      <c r="D1297" s="2" t="s">
        <v>2901</v>
      </c>
      <c r="E1297" s="4">
        <v>44032</v>
      </c>
      <c r="F1297" s="4">
        <v>44095</v>
      </c>
      <c r="G1297" s="2" t="s">
        <v>6145</v>
      </c>
      <c r="H1297" s="2" t="s">
        <v>4316</v>
      </c>
      <c r="I1297" s="17">
        <v>297850</v>
      </c>
      <c r="J1297" s="2" t="s">
        <v>955</v>
      </c>
      <c r="K1297" s="4">
        <v>44075</v>
      </c>
      <c r="L1297" s="17">
        <v>317335.51</v>
      </c>
      <c r="M1297" s="2" t="s">
        <v>1955</v>
      </c>
      <c r="N1297" s="17">
        <f>VLOOKUP(A1297,[1]Sheet2!$B$1:$C$1336,2,FALSE)</f>
        <v>595700</v>
      </c>
      <c r="O1297" s="37">
        <f>VLOOKUP(A1297,PV_CF!$A$2:$K$1853,4,FALSE)</f>
        <v>44130</v>
      </c>
    </row>
    <row r="1298" spans="1:15" hidden="1">
      <c r="A1298" s="2" t="s">
        <v>6144</v>
      </c>
      <c r="B1298" s="2" t="s">
        <v>6143</v>
      </c>
      <c r="C1298" s="2" t="s">
        <v>2902</v>
      </c>
      <c r="D1298" s="2" t="s">
        <v>2901</v>
      </c>
      <c r="E1298" s="4">
        <v>44032</v>
      </c>
      <c r="F1298" s="4">
        <v>44027</v>
      </c>
      <c r="G1298" s="2" t="s">
        <v>6142</v>
      </c>
      <c r="H1298" s="2" t="s">
        <v>4316</v>
      </c>
      <c r="I1298" s="17">
        <v>297850</v>
      </c>
      <c r="J1298" s="2" t="s">
        <v>959</v>
      </c>
      <c r="K1298" s="4">
        <v>44075</v>
      </c>
      <c r="L1298" s="17">
        <v>317335.51</v>
      </c>
      <c r="M1298" s="2" t="s">
        <v>1955</v>
      </c>
      <c r="N1298" s="17">
        <f>VLOOKUP(A1298,[1]Sheet2!$B$1:$C$1336,2,FALSE)</f>
        <v>595700</v>
      </c>
      <c r="O1298" s="37">
        <f>VLOOKUP(A1298,PV_CF!$A$2:$K$1853,4,FALSE)</f>
        <v>44130</v>
      </c>
    </row>
    <row r="1299" spans="1:15" hidden="1">
      <c r="A1299" s="2" t="s">
        <v>6141</v>
      </c>
      <c r="B1299" s="2" t="s">
        <v>6140</v>
      </c>
      <c r="C1299" s="2" t="s">
        <v>2494</v>
      </c>
      <c r="D1299" s="2" t="s">
        <v>2493</v>
      </c>
      <c r="E1299" s="4">
        <v>44027</v>
      </c>
      <c r="F1299" s="4">
        <v>44071</v>
      </c>
      <c r="G1299" s="2" t="s">
        <v>6139</v>
      </c>
      <c r="H1299" s="2" t="s">
        <v>4452</v>
      </c>
      <c r="I1299" s="17">
        <v>85600</v>
      </c>
      <c r="J1299" s="2" t="s">
        <v>6138</v>
      </c>
      <c r="K1299" s="4">
        <v>44075</v>
      </c>
      <c r="L1299" s="17">
        <v>85600</v>
      </c>
      <c r="M1299" s="2" t="s">
        <v>1955</v>
      </c>
      <c r="N1299" s="17">
        <f>VLOOKUP(A1299,[1]Sheet2!$B$1:$C$1336,2,FALSE)</f>
        <v>85600</v>
      </c>
      <c r="O1299" s="37">
        <f>VLOOKUP(A1299,PV_CF!$A$2:$K$1853,4,FALSE)</f>
        <v>44103</v>
      </c>
    </row>
    <row r="1300" spans="1:15" hidden="1">
      <c r="A1300" s="2" t="s">
        <v>6135</v>
      </c>
      <c r="B1300" s="2" t="s">
        <v>6134</v>
      </c>
      <c r="C1300" s="2" t="s">
        <v>2396</v>
      </c>
      <c r="D1300" s="2" t="s">
        <v>2395</v>
      </c>
      <c r="E1300" s="4">
        <v>44027</v>
      </c>
      <c r="F1300" s="4">
        <v>44057</v>
      </c>
      <c r="G1300" s="2" t="s">
        <v>6137</v>
      </c>
      <c r="H1300" s="2" t="s">
        <v>4322</v>
      </c>
      <c r="I1300" s="17">
        <v>11556</v>
      </c>
      <c r="J1300" s="2" t="s">
        <v>6132</v>
      </c>
      <c r="K1300" s="4">
        <v>44046</v>
      </c>
      <c r="L1300" s="17">
        <v>11556</v>
      </c>
      <c r="M1300" s="2" t="s">
        <v>1955</v>
      </c>
      <c r="N1300" s="17">
        <f>VLOOKUP(A1300,[1]Sheet2!$B$1:$C$1336,2,FALSE)</f>
        <v>25433.9</v>
      </c>
      <c r="O1300" s="37">
        <f>VLOOKUP(A1300,PV_CF!$A$2:$K$1853,4,FALSE)</f>
        <v>44057</v>
      </c>
    </row>
    <row r="1301" spans="1:15" hidden="1">
      <c r="A1301" s="2" t="s">
        <v>6135</v>
      </c>
      <c r="B1301" s="2" t="s">
        <v>6134</v>
      </c>
      <c r="C1301" s="2" t="s">
        <v>2396</v>
      </c>
      <c r="D1301" s="2" t="s">
        <v>2395</v>
      </c>
      <c r="E1301" s="4">
        <v>44027</v>
      </c>
      <c r="F1301" s="4">
        <v>44057</v>
      </c>
      <c r="G1301" s="2" t="s">
        <v>6136</v>
      </c>
      <c r="H1301" s="2" t="s">
        <v>4322</v>
      </c>
      <c r="I1301" s="17">
        <v>12626</v>
      </c>
      <c r="J1301" s="2" t="s">
        <v>6132</v>
      </c>
      <c r="K1301" s="4">
        <v>44046</v>
      </c>
      <c r="L1301" s="17">
        <v>12626</v>
      </c>
      <c r="M1301" s="2" t="s">
        <v>1955</v>
      </c>
      <c r="N1301" s="17">
        <f>VLOOKUP(A1301,[1]Sheet2!$B$1:$C$1336,2,FALSE)</f>
        <v>25433.9</v>
      </c>
      <c r="O1301" s="37">
        <f>VLOOKUP(A1301,PV_CF!$A$2:$K$1853,4,FALSE)</f>
        <v>44057</v>
      </c>
    </row>
    <row r="1302" spans="1:15" hidden="1">
      <c r="A1302" s="2" t="s">
        <v>6135</v>
      </c>
      <c r="B1302" s="2" t="s">
        <v>6134</v>
      </c>
      <c r="C1302" s="2" t="s">
        <v>2396</v>
      </c>
      <c r="D1302" s="2" t="s">
        <v>2395</v>
      </c>
      <c r="E1302" s="4">
        <v>44027</v>
      </c>
      <c r="F1302" s="4">
        <v>44057</v>
      </c>
      <c r="G1302" s="2" t="s">
        <v>6133</v>
      </c>
      <c r="H1302" s="2" t="s">
        <v>4322</v>
      </c>
      <c r="I1302" s="17">
        <v>1251.9000000000001</v>
      </c>
      <c r="J1302" s="2" t="s">
        <v>6132</v>
      </c>
      <c r="K1302" s="4">
        <v>44046</v>
      </c>
      <c r="L1302" s="17">
        <v>1251.9000000000001</v>
      </c>
      <c r="M1302" s="2" t="s">
        <v>1955</v>
      </c>
      <c r="N1302" s="17">
        <f>VLOOKUP(A1302,[1]Sheet2!$B$1:$C$1336,2,FALSE)</f>
        <v>25433.9</v>
      </c>
      <c r="O1302" s="37">
        <f>VLOOKUP(A1302,PV_CF!$A$2:$K$1853,4,FALSE)</f>
        <v>44057</v>
      </c>
    </row>
    <row r="1303" spans="1:15" hidden="1">
      <c r="A1303" s="2" t="s">
        <v>6121</v>
      </c>
      <c r="B1303" s="2" t="s">
        <v>6120</v>
      </c>
      <c r="C1303" s="2" t="s">
        <v>2765</v>
      </c>
      <c r="D1303" s="2" t="s">
        <v>2764</v>
      </c>
      <c r="E1303" s="4">
        <v>44105</v>
      </c>
      <c r="F1303" s="4">
        <v>44068</v>
      </c>
      <c r="G1303" s="2" t="s">
        <v>6131</v>
      </c>
      <c r="H1303" s="2" t="s">
        <v>4305</v>
      </c>
      <c r="I1303" s="17">
        <v>3481.57</v>
      </c>
      <c r="J1303" s="2" t="s">
        <v>6130</v>
      </c>
      <c r="K1303" s="4">
        <v>44075</v>
      </c>
      <c r="L1303" s="17">
        <v>3481.57</v>
      </c>
      <c r="M1303" s="2" t="s">
        <v>1955</v>
      </c>
      <c r="N1303" s="17">
        <f>VLOOKUP(A1303,[1]Sheet2!$B$1:$C$1336,2,FALSE)</f>
        <v>73913.259999999995</v>
      </c>
      <c r="O1303" s="37">
        <f>VLOOKUP(A1303,PV_CF!$A$2:$K$1853,4,FALSE)</f>
        <v>44130</v>
      </c>
    </row>
    <row r="1304" spans="1:15" hidden="1">
      <c r="A1304" s="2" t="s">
        <v>6121</v>
      </c>
      <c r="B1304" s="2" t="s">
        <v>6120</v>
      </c>
      <c r="C1304" s="2" t="s">
        <v>2765</v>
      </c>
      <c r="D1304" s="2" t="s">
        <v>2764</v>
      </c>
      <c r="E1304" s="4">
        <v>44105</v>
      </c>
      <c r="F1304" s="4">
        <v>44099</v>
      </c>
      <c r="G1304" s="2" t="s">
        <v>6129</v>
      </c>
      <c r="H1304" s="2" t="s">
        <v>4305</v>
      </c>
      <c r="I1304" s="17">
        <v>6282.83</v>
      </c>
      <c r="J1304" s="2" t="s">
        <v>6128</v>
      </c>
      <c r="K1304" s="4">
        <v>44137</v>
      </c>
      <c r="L1304" s="17">
        <v>6282.83</v>
      </c>
      <c r="M1304" s="2" t="s">
        <v>1955</v>
      </c>
      <c r="N1304" s="17">
        <f>VLOOKUP(A1304,[1]Sheet2!$B$1:$C$1336,2,FALSE)</f>
        <v>73913.259999999995</v>
      </c>
      <c r="O1304" s="37">
        <f>VLOOKUP(A1304,PV_CF!$A$2:$K$1853,4,FALSE)</f>
        <v>44130</v>
      </c>
    </row>
    <row r="1305" spans="1:15" hidden="1">
      <c r="A1305" s="2" t="s">
        <v>6121</v>
      </c>
      <c r="B1305" s="2" t="s">
        <v>6120</v>
      </c>
      <c r="C1305" s="2" t="s">
        <v>2765</v>
      </c>
      <c r="D1305" s="2" t="s">
        <v>2764</v>
      </c>
      <c r="E1305" s="4">
        <v>44105</v>
      </c>
      <c r="F1305" s="4">
        <v>44129</v>
      </c>
      <c r="G1305" s="2" t="s">
        <v>6127</v>
      </c>
      <c r="H1305" s="2" t="s">
        <v>4305</v>
      </c>
      <c r="I1305" s="17">
        <v>11485.17</v>
      </c>
      <c r="J1305" s="2" t="s">
        <v>6126</v>
      </c>
      <c r="K1305" s="4">
        <v>44137</v>
      </c>
      <c r="L1305" s="17">
        <v>11485.17</v>
      </c>
      <c r="M1305" s="2" t="s">
        <v>1955</v>
      </c>
      <c r="N1305" s="17">
        <f>VLOOKUP(A1305,[1]Sheet2!$B$1:$C$1336,2,FALSE)</f>
        <v>73913.259999999995</v>
      </c>
      <c r="O1305" s="37">
        <f>VLOOKUP(A1305,PV_CF!$A$2:$K$1853,4,FALSE)</f>
        <v>44130</v>
      </c>
    </row>
    <row r="1306" spans="1:15" hidden="1">
      <c r="A1306" s="2" t="s">
        <v>6121</v>
      </c>
      <c r="B1306" s="2" t="s">
        <v>6120</v>
      </c>
      <c r="C1306" s="2" t="s">
        <v>2765</v>
      </c>
      <c r="D1306" s="2" t="s">
        <v>2764</v>
      </c>
      <c r="E1306" s="4">
        <v>44105</v>
      </c>
      <c r="F1306" s="4">
        <v>44160</v>
      </c>
      <c r="G1306" s="2" t="s">
        <v>6125</v>
      </c>
      <c r="H1306" s="2" t="s">
        <v>4305</v>
      </c>
      <c r="I1306" s="17">
        <v>15647.04</v>
      </c>
      <c r="J1306" s="2" t="s">
        <v>6124</v>
      </c>
      <c r="K1306" s="4">
        <v>44166</v>
      </c>
      <c r="L1306" s="17">
        <v>15647.04</v>
      </c>
      <c r="M1306" s="2" t="s">
        <v>1955</v>
      </c>
      <c r="N1306" s="17">
        <f>VLOOKUP(A1306,[1]Sheet2!$B$1:$C$1336,2,FALSE)</f>
        <v>73913.259999999995</v>
      </c>
      <c r="O1306" s="37">
        <f>VLOOKUP(A1306,PV_CF!$A$2:$K$1853,4,FALSE)</f>
        <v>44130</v>
      </c>
    </row>
    <row r="1307" spans="1:15" hidden="1">
      <c r="A1307" s="2" t="s">
        <v>6121</v>
      </c>
      <c r="B1307" s="2" t="s">
        <v>6120</v>
      </c>
      <c r="C1307" s="2" t="s">
        <v>2765</v>
      </c>
      <c r="D1307" s="2" t="s">
        <v>2764</v>
      </c>
      <c r="E1307" s="4">
        <v>44105</v>
      </c>
      <c r="F1307" s="4">
        <v>44027</v>
      </c>
      <c r="G1307" s="2" t="s">
        <v>6123</v>
      </c>
      <c r="H1307" s="2" t="s">
        <v>4305</v>
      </c>
      <c r="I1307" s="17">
        <v>17407.830000000002</v>
      </c>
      <c r="J1307" s="2" t="s">
        <v>6122</v>
      </c>
      <c r="K1307" s="4">
        <v>44190</v>
      </c>
      <c r="L1307" s="17">
        <v>17407.830000000002</v>
      </c>
      <c r="M1307" s="2" t="s">
        <v>1955</v>
      </c>
      <c r="N1307" s="17">
        <f>VLOOKUP(A1307,[1]Sheet2!$B$1:$C$1336,2,FALSE)</f>
        <v>73913.259999999995</v>
      </c>
      <c r="O1307" s="37">
        <f>VLOOKUP(A1307,PV_CF!$A$2:$K$1853,4,FALSE)</f>
        <v>44130</v>
      </c>
    </row>
    <row r="1308" spans="1:15" hidden="1">
      <c r="A1308" s="2" t="s">
        <v>6121</v>
      </c>
      <c r="B1308" s="2" t="s">
        <v>6120</v>
      </c>
      <c r="C1308" s="2" t="s">
        <v>2765</v>
      </c>
      <c r="D1308" s="2" t="s">
        <v>2764</v>
      </c>
      <c r="E1308" s="4">
        <v>44105</v>
      </c>
      <c r="F1308" s="4">
        <v>44027</v>
      </c>
      <c r="G1308" s="2" t="s">
        <v>6119</v>
      </c>
      <c r="H1308" s="2" t="s">
        <v>4814</v>
      </c>
      <c r="I1308" s="17">
        <v>19608.82</v>
      </c>
      <c r="J1308" s="2" t="s">
        <v>6118</v>
      </c>
      <c r="K1308" s="4">
        <v>44221</v>
      </c>
      <c r="L1308" s="17">
        <v>19608.82</v>
      </c>
      <c r="M1308" s="2" t="s">
        <v>1955</v>
      </c>
      <c r="N1308" s="17">
        <f>VLOOKUP(A1308,[1]Sheet2!$B$1:$C$1336,2,FALSE)</f>
        <v>73913.259999999995</v>
      </c>
      <c r="O1308" s="37">
        <f>VLOOKUP(A1308,PV_CF!$A$2:$K$1853,4,FALSE)</f>
        <v>44130</v>
      </c>
    </row>
    <row r="1309" spans="1:15" hidden="1">
      <c r="A1309" s="2" t="s">
        <v>964</v>
      </c>
      <c r="B1309" s="2" t="s">
        <v>6117</v>
      </c>
      <c r="C1309" s="2" t="s">
        <v>2594</v>
      </c>
      <c r="D1309" s="2" t="s">
        <v>2593</v>
      </c>
      <c r="E1309" s="4">
        <v>44027</v>
      </c>
      <c r="F1309" s="4">
        <v>44043</v>
      </c>
      <c r="G1309" s="2" t="s">
        <v>965</v>
      </c>
      <c r="H1309" s="2" t="s">
        <v>4292</v>
      </c>
      <c r="I1309" s="17">
        <v>202872</v>
      </c>
      <c r="J1309" s="2" t="s">
        <v>963</v>
      </c>
      <c r="K1309" s="4">
        <v>44075</v>
      </c>
      <c r="L1309" s="17">
        <v>202872</v>
      </c>
      <c r="M1309" s="2" t="s">
        <v>1955</v>
      </c>
      <c r="N1309" s="17">
        <f>VLOOKUP(A1309,[1]Sheet2!$B$1:$C$1336,2,FALSE)</f>
        <v>202872</v>
      </c>
      <c r="O1309" s="37">
        <f>VLOOKUP(A1309,PV_CF!$A$2:$K$1853,4,FALSE)</f>
        <v>44085</v>
      </c>
    </row>
    <row r="1310" spans="1:15" hidden="1">
      <c r="A1310" s="2" t="s">
        <v>6116</v>
      </c>
      <c r="B1310" s="2" t="s">
        <v>6115</v>
      </c>
      <c r="C1310" s="2" t="s">
        <v>2765</v>
      </c>
      <c r="D1310" s="2" t="s">
        <v>2764</v>
      </c>
      <c r="E1310" s="4">
        <v>44105</v>
      </c>
      <c r="F1310" s="4">
        <v>44064</v>
      </c>
      <c r="G1310" s="2" t="s">
        <v>6114</v>
      </c>
      <c r="H1310" s="2" t="s">
        <v>4305</v>
      </c>
      <c r="I1310" s="17">
        <v>8318.18</v>
      </c>
      <c r="J1310" s="2" t="s">
        <v>6113</v>
      </c>
      <c r="K1310" s="4">
        <v>44075</v>
      </c>
      <c r="L1310" s="17">
        <v>8318.18</v>
      </c>
      <c r="M1310" s="2" t="s">
        <v>1955</v>
      </c>
      <c r="N1310" s="17">
        <f>VLOOKUP(A1310,[1]Sheet2!$B$1:$C$1336,2,FALSE)</f>
        <v>8318.18</v>
      </c>
      <c r="O1310" s="37">
        <f>VLOOKUP(A1310,PV_CF!$A$2:$K$1853,4,FALSE)</f>
        <v>44130</v>
      </c>
    </row>
    <row r="1311" spans="1:15" hidden="1">
      <c r="A1311" s="2" t="s">
        <v>6106</v>
      </c>
      <c r="B1311" s="2" t="s">
        <v>6105</v>
      </c>
      <c r="C1311" s="2" t="s">
        <v>2765</v>
      </c>
      <c r="D1311" s="2" t="s">
        <v>2764</v>
      </c>
      <c r="E1311" s="4">
        <v>44105</v>
      </c>
      <c r="F1311" s="4">
        <v>44125</v>
      </c>
      <c r="G1311" s="2" t="s">
        <v>6112</v>
      </c>
      <c r="H1311" s="2" t="s">
        <v>4305</v>
      </c>
      <c r="I1311" s="17">
        <v>672.3</v>
      </c>
      <c r="J1311" s="2" t="s">
        <v>6111</v>
      </c>
      <c r="K1311" s="4">
        <v>44166</v>
      </c>
      <c r="L1311" s="17">
        <v>672.3</v>
      </c>
      <c r="M1311" s="2" t="s">
        <v>1955</v>
      </c>
      <c r="N1311" s="17">
        <f>VLOOKUP(A1311,[1]Sheet2!$B$1:$C$1336,2,FALSE)</f>
        <v>8235.69</v>
      </c>
      <c r="O1311" s="37">
        <f>VLOOKUP(A1311,PV_CF!$A$2:$K$1853,4,FALSE)</f>
        <v>44218</v>
      </c>
    </row>
    <row r="1312" spans="1:15" hidden="1">
      <c r="A1312" s="2" t="s">
        <v>6106</v>
      </c>
      <c r="B1312" s="2" t="s">
        <v>6105</v>
      </c>
      <c r="C1312" s="2" t="s">
        <v>2765</v>
      </c>
      <c r="D1312" s="2" t="s">
        <v>2764</v>
      </c>
      <c r="E1312" s="4">
        <v>44105</v>
      </c>
      <c r="F1312" s="4">
        <v>44156</v>
      </c>
      <c r="G1312" s="2" t="s">
        <v>6110</v>
      </c>
      <c r="H1312" s="2" t="s">
        <v>4305</v>
      </c>
      <c r="I1312" s="17">
        <v>2521.13</v>
      </c>
      <c r="J1312" s="2" t="s">
        <v>6109</v>
      </c>
      <c r="K1312" s="4">
        <v>44166</v>
      </c>
      <c r="L1312" s="17">
        <v>2521.13</v>
      </c>
      <c r="M1312" s="2" t="s">
        <v>1955</v>
      </c>
      <c r="N1312" s="17">
        <f>VLOOKUP(A1312,[1]Sheet2!$B$1:$C$1336,2,FALSE)</f>
        <v>8235.69</v>
      </c>
      <c r="O1312" s="37">
        <f>VLOOKUP(A1312,PV_CF!$A$2:$K$1853,4,FALSE)</f>
        <v>44218</v>
      </c>
    </row>
    <row r="1313" spans="1:15" hidden="1">
      <c r="A1313" s="2" t="s">
        <v>6106</v>
      </c>
      <c r="B1313" s="2" t="s">
        <v>6105</v>
      </c>
      <c r="C1313" s="2" t="s">
        <v>2765</v>
      </c>
      <c r="D1313" s="2" t="s">
        <v>2764</v>
      </c>
      <c r="E1313" s="4">
        <v>44105</v>
      </c>
      <c r="F1313" s="4">
        <v>44028</v>
      </c>
      <c r="G1313" s="2" t="s">
        <v>6108</v>
      </c>
      <c r="H1313" s="2" t="s">
        <v>4305</v>
      </c>
      <c r="I1313" s="17">
        <v>2521.13</v>
      </c>
      <c r="J1313" s="2" t="s">
        <v>6107</v>
      </c>
      <c r="K1313" s="4">
        <v>44186</v>
      </c>
      <c r="L1313" s="17">
        <v>2521.13</v>
      </c>
      <c r="M1313" s="2" t="s">
        <v>1955</v>
      </c>
      <c r="N1313" s="17">
        <f>VLOOKUP(A1313,[1]Sheet2!$B$1:$C$1336,2,FALSE)</f>
        <v>8235.69</v>
      </c>
      <c r="O1313" s="37">
        <f>VLOOKUP(A1313,PV_CF!$A$2:$K$1853,4,FALSE)</f>
        <v>44218</v>
      </c>
    </row>
    <row r="1314" spans="1:15" hidden="1">
      <c r="A1314" s="2" t="s">
        <v>6106</v>
      </c>
      <c r="B1314" s="2" t="s">
        <v>6105</v>
      </c>
      <c r="C1314" s="2" t="s">
        <v>2765</v>
      </c>
      <c r="D1314" s="2" t="s">
        <v>2764</v>
      </c>
      <c r="E1314" s="4">
        <v>44105</v>
      </c>
      <c r="F1314" s="4">
        <v>44028</v>
      </c>
      <c r="G1314" s="2" t="s">
        <v>6104</v>
      </c>
      <c r="H1314" s="2" t="s">
        <v>4305</v>
      </c>
      <c r="I1314" s="17">
        <v>2521.13</v>
      </c>
      <c r="J1314" s="2" t="s">
        <v>6103</v>
      </c>
      <c r="K1314" s="4">
        <v>44217</v>
      </c>
      <c r="L1314" s="17">
        <v>2521.13</v>
      </c>
      <c r="M1314" s="2" t="s">
        <v>1955</v>
      </c>
      <c r="N1314" s="17">
        <f>VLOOKUP(A1314,[1]Sheet2!$B$1:$C$1336,2,FALSE)</f>
        <v>8235.69</v>
      </c>
      <c r="O1314" s="37">
        <f>VLOOKUP(A1314,PV_CF!$A$2:$K$1853,4,FALSE)</f>
        <v>44218</v>
      </c>
    </row>
    <row r="1315" spans="1:15" hidden="1">
      <c r="A1315" s="2" t="s">
        <v>6098</v>
      </c>
      <c r="B1315" s="2" t="s">
        <v>6097</v>
      </c>
      <c r="C1315" s="2" t="s">
        <v>2765</v>
      </c>
      <c r="D1315" s="2" t="s">
        <v>2764</v>
      </c>
      <c r="E1315" s="4">
        <v>44105</v>
      </c>
      <c r="F1315" s="4">
        <v>44064</v>
      </c>
      <c r="G1315" s="2" t="s">
        <v>6102</v>
      </c>
      <c r="H1315" s="2" t="s">
        <v>4305</v>
      </c>
      <c r="I1315" s="17">
        <v>14958.6</v>
      </c>
      <c r="J1315" s="2" t="s">
        <v>6101</v>
      </c>
      <c r="K1315" s="4">
        <v>44075</v>
      </c>
      <c r="L1315" s="17">
        <v>14958.6</v>
      </c>
      <c r="M1315" s="2" t="s">
        <v>1955</v>
      </c>
      <c r="N1315" s="17">
        <f>VLOOKUP(A1315,[1]Sheet2!$B$1:$C$1336,2,FALSE)</f>
        <v>44875.8</v>
      </c>
      <c r="O1315" s="37">
        <f>VLOOKUP(A1315,PV_CF!$A$2:$K$1853,4,FALSE)</f>
        <v>44130</v>
      </c>
    </row>
    <row r="1316" spans="1:15" hidden="1">
      <c r="A1316" s="2" t="s">
        <v>6098</v>
      </c>
      <c r="B1316" s="2" t="s">
        <v>6097</v>
      </c>
      <c r="C1316" s="2" t="s">
        <v>2765</v>
      </c>
      <c r="D1316" s="2" t="s">
        <v>2764</v>
      </c>
      <c r="E1316" s="4">
        <v>44105</v>
      </c>
      <c r="F1316" s="4">
        <v>44095</v>
      </c>
      <c r="G1316" s="2" t="s">
        <v>6100</v>
      </c>
      <c r="H1316" s="2" t="s">
        <v>4305</v>
      </c>
      <c r="I1316" s="17">
        <v>14958.6</v>
      </c>
      <c r="J1316" s="2" t="s">
        <v>6099</v>
      </c>
      <c r="K1316" s="4">
        <v>44137</v>
      </c>
      <c r="L1316" s="17">
        <v>14958.6</v>
      </c>
      <c r="M1316" s="2" t="s">
        <v>1955</v>
      </c>
      <c r="N1316" s="17">
        <f>VLOOKUP(A1316,[1]Sheet2!$B$1:$C$1336,2,FALSE)</f>
        <v>44875.8</v>
      </c>
      <c r="O1316" s="37">
        <f>VLOOKUP(A1316,PV_CF!$A$2:$K$1853,4,FALSE)</f>
        <v>44130</v>
      </c>
    </row>
    <row r="1317" spans="1:15" hidden="1">
      <c r="A1317" s="2" t="s">
        <v>6098</v>
      </c>
      <c r="B1317" s="2" t="s">
        <v>6097</v>
      </c>
      <c r="C1317" s="2" t="s">
        <v>2765</v>
      </c>
      <c r="D1317" s="2" t="s">
        <v>2764</v>
      </c>
      <c r="E1317" s="4">
        <v>44105</v>
      </c>
      <c r="F1317" s="4">
        <v>44125</v>
      </c>
      <c r="G1317" s="2" t="s">
        <v>6096</v>
      </c>
      <c r="H1317" s="2" t="s">
        <v>4305</v>
      </c>
      <c r="I1317" s="17">
        <v>14958.6</v>
      </c>
      <c r="J1317" s="2" t="s">
        <v>6095</v>
      </c>
      <c r="K1317" s="4">
        <v>44137</v>
      </c>
      <c r="L1317" s="17">
        <v>14958.6</v>
      </c>
      <c r="M1317" s="2" t="s">
        <v>1955</v>
      </c>
      <c r="N1317" s="17">
        <f>VLOOKUP(A1317,[1]Sheet2!$B$1:$C$1336,2,FALSE)</f>
        <v>44875.8</v>
      </c>
      <c r="O1317" s="37">
        <f>VLOOKUP(A1317,PV_CF!$A$2:$K$1853,4,FALSE)</f>
        <v>44130</v>
      </c>
    </row>
    <row r="1318" spans="1:15" hidden="1">
      <c r="A1318" s="2" t="s">
        <v>6094</v>
      </c>
      <c r="B1318" s="2" t="s">
        <v>6093</v>
      </c>
      <c r="C1318" s="2" t="s">
        <v>6092</v>
      </c>
      <c r="D1318" s="2" t="s">
        <v>6091</v>
      </c>
      <c r="E1318" s="4">
        <v>44028</v>
      </c>
      <c r="F1318" s="4">
        <v>44050</v>
      </c>
      <c r="G1318" s="2" t="s">
        <v>6090</v>
      </c>
      <c r="H1318" s="2" t="s">
        <v>6089</v>
      </c>
      <c r="I1318" s="17">
        <v>59385</v>
      </c>
      <c r="J1318" s="2" t="s">
        <v>6088</v>
      </c>
      <c r="K1318" s="4">
        <v>44075</v>
      </c>
      <c r="L1318" s="17">
        <v>59385</v>
      </c>
      <c r="M1318" s="2" t="s">
        <v>1955</v>
      </c>
      <c r="N1318" s="17">
        <f>VLOOKUP(A1318,[1]Sheet2!$B$1:$C$1336,2,FALSE)</f>
        <v>59385</v>
      </c>
      <c r="O1318" s="37">
        <f>VLOOKUP(A1318,PV_CF!$A$2:$K$1853,4,FALSE)</f>
        <v>44103</v>
      </c>
    </row>
    <row r="1319" spans="1:15" hidden="1">
      <c r="A1319" s="2" t="s">
        <v>6087</v>
      </c>
      <c r="B1319" s="2" t="s">
        <v>6086</v>
      </c>
      <c r="C1319" s="2" t="s">
        <v>5978</v>
      </c>
      <c r="D1319" s="2" t="s">
        <v>5977</v>
      </c>
      <c r="E1319" s="4">
        <v>44028</v>
      </c>
      <c r="F1319" s="4">
        <v>44034</v>
      </c>
      <c r="G1319" s="2" t="s">
        <v>6085</v>
      </c>
      <c r="H1319" s="2" t="s">
        <v>4356</v>
      </c>
      <c r="I1319" s="17">
        <v>26171.13</v>
      </c>
      <c r="J1319" s="2" t="s">
        <v>6084</v>
      </c>
      <c r="K1319" s="4">
        <v>44029</v>
      </c>
      <c r="L1319" s="17">
        <v>26171.13</v>
      </c>
      <c r="M1319" s="2" t="s">
        <v>1955</v>
      </c>
      <c r="N1319" s="17">
        <f>VLOOKUP(A1319,[1]Sheet2!$B$1:$C$1336,2,FALSE)</f>
        <v>26171.13</v>
      </c>
      <c r="O1319" s="37">
        <f>VLOOKUP(A1319,PV_CF!$A$2:$K$1853,4,FALSE)</f>
        <v>44057</v>
      </c>
    </row>
    <row r="1320" spans="1:15" hidden="1">
      <c r="A1320" s="2" t="s">
        <v>6083</v>
      </c>
      <c r="B1320" s="2" t="s">
        <v>6082</v>
      </c>
      <c r="C1320" s="2" t="s">
        <v>1986</v>
      </c>
      <c r="D1320" s="2" t="s">
        <v>1985</v>
      </c>
      <c r="E1320" s="4">
        <v>44028</v>
      </c>
      <c r="F1320" s="4">
        <v>44043</v>
      </c>
      <c r="G1320" s="2" t="s">
        <v>6081</v>
      </c>
      <c r="H1320" s="2" t="s">
        <v>4322</v>
      </c>
      <c r="I1320" s="17">
        <v>50623.839999999997</v>
      </c>
      <c r="J1320" s="2" t="s">
        <v>6080</v>
      </c>
      <c r="K1320" s="4">
        <v>44047</v>
      </c>
      <c r="L1320" s="17">
        <v>50623.839999999997</v>
      </c>
      <c r="M1320" s="2" t="s">
        <v>1955</v>
      </c>
      <c r="N1320" s="17">
        <f>VLOOKUP(A1320,[1]Sheet2!$B$1:$C$1336,2,FALSE)</f>
        <v>65710.84</v>
      </c>
      <c r="O1320" s="37">
        <f>VLOOKUP(A1320,PV_CF!$A$2:$K$1853,4,FALSE)</f>
        <v>44057</v>
      </c>
    </row>
    <row r="1321" spans="1:15" hidden="1">
      <c r="A1321" s="2" t="s">
        <v>6083</v>
      </c>
      <c r="B1321" s="2" t="s">
        <v>6082</v>
      </c>
      <c r="C1321" s="2" t="s">
        <v>1986</v>
      </c>
      <c r="D1321" s="2" t="s">
        <v>1985</v>
      </c>
      <c r="E1321" s="4">
        <v>44028</v>
      </c>
      <c r="F1321" s="4">
        <v>44028</v>
      </c>
      <c r="G1321" s="2" t="s">
        <v>6081</v>
      </c>
      <c r="H1321" s="2" t="s">
        <v>4322</v>
      </c>
      <c r="I1321" s="17">
        <v>7864.5</v>
      </c>
      <c r="J1321" s="2" t="s">
        <v>6080</v>
      </c>
      <c r="K1321" s="4">
        <v>44047</v>
      </c>
      <c r="L1321" s="17">
        <v>7864.5</v>
      </c>
      <c r="M1321" s="2" t="s">
        <v>1955</v>
      </c>
      <c r="N1321" s="17">
        <f>VLOOKUP(A1321,[1]Sheet2!$B$1:$C$1336,2,FALSE)</f>
        <v>65710.84</v>
      </c>
      <c r="O1321" s="37">
        <f>VLOOKUP(A1321,PV_CF!$A$2:$K$1853,4,FALSE)</f>
        <v>44057</v>
      </c>
    </row>
    <row r="1322" spans="1:15" hidden="1">
      <c r="A1322" s="2" t="s">
        <v>6083</v>
      </c>
      <c r="B1322" s="2" t="s">
        <v>6082</v>
      </c>
      <c r="C1322" s="2" t="s">
        <v>1986</v>
      </c>
      <c r="D1322" s="2" t="s">
        <v>1985</v>
      </c>
      <c r="E1322" s="4">
        <v>44028</v>
      </c>
      <c r="F1322" s="4">
        <v>44028</v>
      </c>
      <c r="G1322" s="2" t="s">
        <v>6081</v>
      </c>
      <c r="H1322" s="2" t="s">
        <v>4322</v>
      </c>
      <c r="I1322" s="17">
        <v>7222.5</v>
      </c>
      <c r="J1322" s="2" t="s">
        <v>6080</v>
      </c>
      <c r="K1322" s="4">
        <v>44047</v>
      </c>
      <c r="L1322" s="17">
        <v>7222.5</v>
      </c>
      <c r="M1322" s="2" t="s">
        <v>1955</v>
      </c>
      <c r="N1322" s="17">
        <f>VLOOKUP(A1322,[1]Sheet2!$B$1:$C$1336,2,FALSE)</f>
        <v>65710.84</v>
      </c>
      <c r="O1322" s="37">
        <f>VLOOKUP(A1322,PV_CF!$A$2:$K$1853,4,FALSE)</f>
        <v>44057</v>
      </c>
    </row>
    <row r="1323" spans="1:15" hidden="1">
      <c r="A1323" s="2" t="s">
        <v>6077</v>
      </c>
      <c r="B1323" s="2" t="s">
        <v>6076</v>
      </c>
      <c r="C1323" s="2" t="s">
        <v>5206</v>
      </c>
      <c r="D1323" s="2" t="s">
        <v>5205</v>
      </c>
      <c r="E1323" s="4">
        <v>44105</v>
      </c>
      <c r="F1323" s="4">
        <v>44050</v>
      </c>
      <c r="G1323" s="2" t="s">
        <v>862</v>
      </c>
      <c r="H1323" s="2" t="s">
        <v>4421</v>
      </c>
      <c r="I1323" s="17">
        <v>45000</v>
      </c>
      <c r="J1323" s="2" t="s">
        <v>860</v>
      </c>
      <c r="K1323" s="4">
        <v>44046</v>
      </c>
      <c r="L1323" s="17">
        <v>45000</v>
      </c>
      <c r="M1323" s="2" t="s">
        <v>1955</v>
      </c>
      <c r="N1323" s="17">
        <f>VLOOKUP(A1323,[1]Sheet2!$B$1:$C$1336,2,FALSE)</f>
        <v>135000</v>
      </c>
      <c r="O1323" s="37">
        <f>VLOOKUP(A1323,PV_CF!$A$2:$K$1853,4,FALSE)</f>
        <v>44071</v>
      </c>
    </row>
    <row r="1324" spans="1:15" hidden="1">
      <c r="A1324" s="2" t="s">
        <v>6077</v>
      </c>
      <c r="B1324" s="2" t="s">
        <v>6076</v>
      </c>
      <c r="C1324" s="2" t="s">
        <v>5206</v>
      </c>
      <c r="D1324" s="2" t="s">
        <v>5205</v>
      </c>
      <c r="E1324" s="4">
        <v>44105</v>
      </c>
      <c r="F1324" s="4">
        <v>44078</v>
      </c>
      <c r="G1324" s="2" t="s">
        <v>6079</v>
      </c>
      <c r="H1324" s="2" t="s">
        <v>4421</v>
      </c>
      <c r="I1324" s="17">
        <v>45000</v>
      </c>
      <c r="J1324" s="2" t="s">
        <v>6078</v>
      </c>
      <c r="K1324" s="4">
        <v>44076</v>
      </c>
      <c r="L1324" s="17">
        <v>45000</v>
      </c>
      <c r="M1324" s="2" t="s">
        <v>1955</v>
      </c>
      <c r="N1324" s="17">
        <f>VLOOKUP(A1324,[1]Sheet2!$B$1:$C$1336,2,FALSE)</f>
        <v>135000</v>
      </c>
      <c r="O1324" s="37">
        <f>VLOOKUP(A1324,PV_CF!$A$2:$K$1853,4,FALSE)</f>
        <v>44071</v>
      </c>
    </row>
    <row r="1325" spans="1:15" hidden="1">
      <c r="A1325" s="2" t="s">
        <v>6077</v>
      </c>
      <c r="B1325" s="2" t="s">
        <v>6076</v>
      </c>
      <c r="C1325" s="2" t="s">
        <v>5206</v>
      </c>
      <c r="D1325" s="2" t="s">
        <v>5205</v>
      </c>
      <c r="E1325" s="4">
        <v>44105</v>
      </c>
      <c r="F1325" s="4">
        <v>44104</v>
      </c>
      <c r="G1325" s="2" t="s">
        <v>6075</v>
      </c>
      <c r="H1325" s="2" t="s">
        <v>4421</v>
      </c>
      <c r="I1325" s="17">
        <v>45000</v>
      </c>
      <c r="J1325" s="2" t="s">
        <v>6074</v>
      </c>
      <c r="K1325" s="4">
        <v>44106</v>
      </c>
      <c r="L1325" s="17">
        <v>45000</v>
      </c>
      <c r="M1325" s="2" t="s">
        <v>1955</v>
      </c>
      <c r="N1325" s="17">
        <f>VLOOKUP(A1325,[1]Sheet2!$B$1:$C$1336,2,FALSE)</f>
        <v>135000</v>
      </c>
      <c r="O1325" s="37">
        <f>VLOOKUP(A1325,PV_CF!$A$2:$K$1853,4,FALSE)</f>
        <v>44071</v>
      </c>
    </row>
    <row r="1326" spans="1:15" hidden="1">
      <c r="A1326" s="2" t="s">
        <v>6073</v>
      </c>
      <c r="B1326" s="2" t="s">
        <v>6072</v>
      </c>
      <c r="C1326" s="2" t="s">
        <v>6071</v>
      </c>
      <c r="D1326" s="2" t="s">
        <v>6070</v>
      </c>
      <c r="E1326" s="4">
        <v>44029</v>
      </c>
      <c r="F1326" s="4">
        <v>44042</v>
      </c>
      <c r="G1326" s="2" t="s">
        <v>6069</v>
      </c>
      <c r="H1326" s="2" t="s">
        <v>4356</v>
      </c>
      <c r="I1326" s="17">
        <v>20000</v>
      </c>
      <c r="J1326" s="2" t="s">
        <v>6068</v>
      </c>
      <c r="K1326" s="4">
        <v>44046</v>
      </c>
      <c r="L1326" s="17">
        <v>20000</v>
      </c>
      <c r="M1326" s="2" t="s">
        <v>1955</v>
      </c>
      <c r="N1326" s="17">
        <f>VLOOKUP(A1326,[1]Sheet2!$B$1:$C$1336,2,FALSE)</f>
        <v>20000</v>
      </c>
      <c r="O1326" s="37">
        <f>VLOOKUP(A1326,PV_CF!$A$2:$K$1853,4,FALSE)</f>
        <v>44057</v>
      </c>
    </row>
    <row r="1327" spans="1:15" hidden="1">
      <c r="A1327" s="2" t="s">
        <v>6064</v>
      </c>
      <c r="B1327" s="2" t="s">
        <v>6063</v>
      </c>
      <c r="C1327" s="2" t="s">
        <v>2723</v>
      </c>
      <c r="D1327" s="2" t="s">
        <v>2722</v>
      </c>
      <c r="E1327" s="4">
        <v>44029</v>
      </c>
      <c r="F1327" s="4">
        <v>44043</v>
      </c>
      <c r="G1327" s="2" t="s">
        <v>6067</v>
      </c>
      <c r="H1327" s="2" t="s">
        <v>4322</v>
      </c>
      <c r="I1327" s="17">
        <v>2346.69</v>
      </c>
      <c r="J1327" s="2" t="s">
        <v>6061</v>
      </c>
      <c r="K1327" s="4">
        <v>44046</v>
      </c>
      <c r="L1327" s="17">
        <v>2346.69</v>
      </c>
      <c r="M1327" s="2" t="s">
        <v>1955</v>
      </c>
      <c r="N1327" s="17">
        <f>VLOOKUP(A1327,[1]Sheet2!$B$1:$C$1336,2,FALSE)</f>
        <v>7140.57</v>
      </c>
      <c r="O1327" s="37">
        <f>VLOOKUP(A1327,PV_CF!$A$2:$K$1853,4,FALSE)</f>
        <v>44057</v>
      </c>
    </row>
    <row r="1328" spans="1:15" hidden="1">
      <c r="A1328" s="2" t="s">
        <v>6064</v>
      </c>
      <c r="B1328" s="2" t="s">
        <v>6063</v>
      </c>
      <c r="C1328" s="2" t="s">
        <v>2723</v>
      </c>
      <c r="D1328" s="2" t="s">
        <v>2722</v>
      </c>
      <c r="E1328" s="4">
        <v>44029</v>
      </c>
      <c r="F1328" s="4">
        <v>44043</v>
      </c>
      <c r="G1328" s="2" t="s">
        <v>6066</v>
      </c>
      <c r="H1328" s="2" t="s">
        <v>4322</v>
      </c>
      <c r="I1328" s="17">
        <v>1224.99</v>
      </c>
      <c r="J1328" s="2" t="s">
        <v>6061</v>
      </c>
      <c r="K1328" s="4">
        <v>44046</v>
      </c>
      <c r="L1328" s="17">
        <v>1224.99</v>
      </c>
      <c r="M1328" s="2" t="s">
        <v>1955</v>
      </c>
      <c r="N1328" s="17">
        <f>VLOOKUP(A1328,[1]Sheet2!$B$1:$C$1336,2,FALSE)</f>
        <v>7140.57</v>
      </c>
      <c r="O1328" s="37">
        <f>VLOOKUP(A1328,PV_CF!$A$2:$K$1853,4,FALSE)</f>
        <v>44057</v>
      </c>
    </row>
    <row r="1329" spans="1:15" hidden="1">
      <c r="A1329" s="2" t="s">
        <v>6064</v>
      </c>
      <c r="B1329" s="2" t="s">
        <v>6063</v>
      </c>
      <c r="C1329" s="2" t="s">
        <v>2723</v>
      </c>
      <c r="D1329" s="2" t="s">
        <v>2722</v>
      </c>
      <c r="E1329" s="4">
        <v>44029</v>
      </c>
      <c r="F1329" s="4">
        <v>44043</v>
      </c>
      <c r="G1329" s="2" t="s">
        <v>6065</v>
      </c>
      <c r="H1329" s="2" t="s">
        <v>4322</v>
      </c>
      <c r="I1329" s="17">
        <v>1528.39</v>
      </c>
      <c r="J1329" s="2" t="s">
        <v>6061</v>
      </c>
      <c r="K1329" s="4">
        <v>44046</v>
      </c>
      <c r="L1329" s="17">
        <v>1528.39</v>
      </c>
      <c r="M1329" s="2" t="s">
        <v>1955</v>
      </c>
      <c r="N1329" s="17">
        <f>VLOOKUP(A1329,[1]Sheet2!$B$1:$C$1336,2,FALSE)</f>
        <v>7140.57</v>
      </c>
      <c r="O1329" s="37">
        <f>VLOOKUP(A1329,PV_CF!$A$2:$K$1853,4,FALSE)</f>
        <v>44057</v>
      </c>
    </row>
    <row r="1330" spans="1:15" hidden="1">
      <c r="A1330" s="2" t="s">
        <v>6064</v>
      </c>
      <c r="B1330" s="2" t="s">
        <v>6063</v>
      </c>
      <c r="C1330" s="2" t="s">
        <v>2723</v>
      </c>
      <c r="D1330" s="2" t="s">
        <v>2722</v>
      </c>
      <c r="E1330" s="4">
        <v>44029</v>
      </c>
      <c r="F1330" s="4">
        <v>44043</v>
      </c>
      <c r="G1330" s="2" t="s">
        <v>6062</v>
      </c>
      <c r="H1330" s="2" t="s">
        <v>4322</v>
      </c>
      <c r="I1330" s="17">
        <v>2040.5</v>
      </c>
      <c r="J1330" s="2" t="s">
        <v>6061</v>
      </c>
      <c r="K1330" s="4">
        <v>44046</v>
      </c>
      <c r="L1330" s="17">
        <v>2040.5</v>
      </c>
      <c r="M1330" s="2" t="s">
        <v>1955</v>
      </c>
      <c r="N1330" s="17">
        <f>VLOOKUP(A1330,[1]Sheet2!$B$1:$C$1336,2,FALSE)</f>
        <v>7140.57</v>
      </c>
      <c r="O1330" s="37">
        <f>VLOOKUP(A1330,PV_CF!$A$2:$K$1853,4,FALSE)</f>
        <v>44057</v>
      </c>
    </row>
    <row r="1331" spans="1:15" hidden="1">
      <c r="A1331" s="2" t="s">
        <v>6052</v>
      </c>
      <c r="B1331" s="2" t="s">
        <v>6051</v>
      </c>
      <c r="C1331" s="2" t="s">
        <v>3425</v>
      </c>
      <c r="D1331" s="2" t="s">
        <v>3424</v>
      </c>
      <c r="E1331" s="4">
        <v>44105</v>
      </c>
      <c r="F1331" s="4">
        <v>44042</v>
      </c>
      <c r="G1331" s="2" t="s">
        <v>6060</v>
      </c>
      <c r="H1331" s="2" t="s">
        <v>5071</v>
      </c>
      <c r="I1331" s="17">
        <v>109999</v>
      </c>
      <c r="J1331" s="2" t="s">
        <v>6059</v>
      </c>
      <c r="K1331" s="4">
        <v>44075</v>
      </c>
      <c r="L1331" s="17">
        <v>109999</v>
      </c>
      <c r="M1331" s="2" t="s">
        <v>1955</v>
      </c>
      <c r="N1331" s="17">
        <f>VLOOKUP(A1331,[1]Sheet2!$B$1:$C$1336,2,FALSE)</f>
        <v>1099990.01</v>
      </c>
      <c r="O1331" s="37">
        <f>VLOOKUP(A1331,PV_CF!$A$2:$K$1853,4,FALSE)</f>
        <v>44085</v>
      </c>
    </row>
    <row r="1332" spans="1:15" hidden="1">
      <c r="A1332" s="2" t="s">
        <v>6052</v>
      </c>
      <c r="B1332" s="2" t="s">
        <v>6051</v>
      </c>
      <c r="C1332" s="2" t="s">
        <v>3425</v>
      </c>
      <c r="D1332" s="2" t="s">
        <v>3424</v>
      </c>
      <c r="E1332" s="4">
        <v>44105</v>
      </c>
      <c r="F1332" s="4">
        <v>44074</v>
      </c>
      <c r="G1332" s="2" t="s">
        <v>6058</v>
      </c>
      <c r="H1332" s="2" t="s">
        <v>5071</v>
      </c>
      <c r="I1332" s="17">
        <v>439995.99</v>
      </c>
      <c r="J1332" s="2" t="s">
        <v>6057</v>
      </c>
      <c r="K1332" s="4">
        <v>44137</v>
      </c>
      <c r="L1332" s="17">
        <v>439996</v>
      </c>
      <c r="M1332" s="2" t="s">
        <v>1955</v>
      </c>
      <c r="N1332" s="17">
        <f>VLOOKUP(A1332,[1]Sheet2!$B$1:$C$1336,2,FALSE)</f>
        <v>1099990.01</v>
      </c>
      <c r="O1332" s="37">
        <f>VLOOKUP(A1332,PV_CF!$A$2:$K$1853,4,FALSE)</f>
        <v>44085</v>
      </c>
    </row>
    <row r="1333" spans="1:15" hidden="1">
      <c r="A1333" s="2" t="s">
        <v>6052</v>
      </c>
      <c r="B1333" s="2" t="s">
        <v>6051</v>
      </c>
      <c r="C1333" s="2" t="s">
        <v>3425</v>
      </c>
      <c r="D1333" s="2" t="s">
        <v>3424</v>
      </c>
      <c r="E1333" s="4">
        <v>44105</v>
      </c>
      <c r="F1333" s="4">
        <v>44134</v>
      </c>
      <c r="G1333" s="2" t="s">
        <v>6056</v>
      </c>
      <c r="H1333" s="2" t="s">
        <v>5071</v>
      </c>
      <c r="I1333" s="17">
        <v>549995</v>
      </c>
      <c r="J1333" s="2" t="s">
        <v>6055</v>
      </c>
      <c r="K1333" s="4">
        <v>44166</v>
      </c>
      <c r="L1333" s="17">
        <v>549995</v>
      </c>
      <c r="M1333" s="2" t="s">
        <v>1955</v>
      </c>
      <c r="N1333" s="17">
        <f>VLOOKUP(A1333,[1]Sheet2!$B$1:$C$1336,2,FALSE)</f>
        <v>1099990.01</v>
      </c>
      <c r="O1333" s="37">
        <f>VLOOKUP(A1333,PV_CF!$A$2:$K$1853,4,FALSE)</f>
        <v>44085</v>
      </c>
    </row>
    <row r="1334" spans="1:15" hidden="1">
      <c r="A1334" s="2" t="s">
        <v>6052</v>
      </c>
      <c r="B1334" s="2" t="s">
        <v>6051</v>
      </c>
      <c r="C1334" s="2" t="s">
        <v>3425</v>
      </c>
      <c r="D1334" s="2" t="s">
        <v>3424</v>
      </c>
      <c r="E1334" s="4">
        <v>44105</v>
      </c>
      <c r="F1334" s="4">
        <v>44032</v>
      </c>
      <c r="G1334" s="2" t="s">
        <v>6054</v>
      </c>
      <c r="H1334" s="2" t="s">
        <v>5071</v>
      </c>
      <c r="I1334" s="17">
        <v>-439995.99</v>
      </c>
      <c r="J1334" s="2" t="s">
        <v>6053</v>
      </c>
      <c r="K1334" s="4">
        <v>44137</v>
      </c>
      <c r="L1334" s="17">
        <v>-439996</v>
      </c>
      <c r="M1334" s="2" t="s">
        <v>1955</v>
      </c>
      <c r="N1334" s="17">
        <f>VLOOKUP(A1334,[1]Sheet2!$B$1:$C$1336,2,FALSE)</f>
        <v>1099990.01</v>
      </c>
      <c r="O1334" s="37">
        <f>VLOOKUP(A1334,PV_CF!$A$2:$K$1853,4,FALSE)</f>
        <v>44085</v>
      </c>
    </row>
    <row r="1335" spans="1:15" hidden="1">
      <c r="A1335" s="2" t="s">
        <v>6052</v>
      </c>
      <c r="B1335" s="2" t="s">
        <v>6051</v>
      </c>
      <c r="C1335" s="2" t="s">
        <v>3425</v>
      </c>
      <c r="D1335" s="2" t="s">
        <v>3424</v>
      </c>
      <c r="E1335" s="4">
        <v>44105</v>
      </c>
      <c r="F1335" s="4">
        <v>44032</v>
      </c>
      <c r="G1335" s="2" t="s">
        <v>6050</v>
      </c>
      <c r="H1335" s="2" t="s">
        <v>5071</v>
      </c>
      <c r="I1335" s="17">
        <v>439996.01</v>
      </c>
      <c r="J1335" s="2" t="s">
        <v>6049</v>
      </c>
      <c r="K1335" s="4">
        <v>44137</v>
      </c>
      <c r="L1335" s="17">
        <v>439996</v>
      </c>
      <c r="M1335" s="2" t="s">
        <v>1955</v>
      </c>
      <c r="N1335" s="17">
        <f>VLOOKUP(A1335,[1]Sheet2!$B$1:$C$1336,2,FALSE)</f>
        <v>1099990.01</v>
      </c>
      <c r="O1335" s="37">
        <f>VLOOKUP(A1335,PV_CF!$A$2:$K$1853,4,FALSE)</f>
        <v>44085</v>
      </c>
    </row>
    <row r="1336" spans="1:15" hidden="1">
      <c r="A1336" s="2" t="s">
        <v>6048</v>
      </c>
      <c r="B1336" s="2" t="s">
        <v>6047</v>
      </c>
      <c r="C1336" s="2" t="s">
        <v>2506</v>
      </c>
      <c r="D1336" s="2" t="s">
        <v>2505</v>
      </c>
      <c r="E1336" s="4">
        <v>44032</v>
      </c>
      <c r="F1336" s="4">
        <v>44098</v>
      </c>
      <c r="G1336" s="2" t="s">
        <v>6046</v>
      </c>
      <c r="H1336" s="2" t="s">
        <v>4421</v>
      </c>
      <c r="I1336" s="17">
        <v>251268.1</v>
      </c>
      <c r="J1336" s="2" t="s">
        <v>6045</v>
      </c>
      <c r="K1336" s="4">
        <v>44077</v>
      </c>
      <c r="L1336" s="17">
        <v>251268.1</v>
      </c>
      <c r="M1336" s="2" t="s">
        <v>1955</v>
      </c>
      <c r="N1336" s="17">
        <f>VLOOKUP(A1336,[1]Sheet2!$B$1:$C$1336,2,FALSE)</f>
        <v>251268.1</v>
      </c>
      <c r="O1336" s="37">
        <f>VLOOKUP(A1336,PV_CF!$A$2:$K$1853,4,FALSE)</f>
        <v>44130</v>
      </c>
    </row>
    <row r="1337" spans="1:15" hidden="1">
      <c r="A1337" s="2" t="s">
        <v>6044</v>
      </c>
      <c r="B1337" s="2" t="s">
        <v>6043</v>
      </c>
      <c r="C1337" s="2" t="s">
        <v>3387</v>
      </c>
      <c r="D1337" s="2" t="s">
        <v>3386</v>
      </c>
      <c r="E1337" s="4">
        <v>44105</v>
      </c>
      <c r="F1337" s="4">
        <v>44104</v>
      </c>
      <c r="G1337" s="2" t="s">
        <v>1318</v>
      </c>
      <c r="H1337" s="2" t="s">
        <v>4421</v>
      </c>
      <c r="I1337" s="17">
        <v>125190</v>
      </c>
      <c r="J1337" s="2" t="s">
        <v>1316</v>
      </c>
      <c r="K1337" s="4">
        <v>44137</v>
      </c>
      <c r="L1337" s="17">
        <v>125190</v>
      </c>
      <c r="M1337" s="2" t="s">
        <v>1955</v>
      </c>
      <c r="N1337" s="17">
        <f>VLOOKUP(A1337,[1]Sheet2!$B$1:$C$1336,2,FALSE)</f>
        <v>250380</v>
      </c>
      <c r="O1337" s="37">
        <f>VLOOKUP(A1337,PV_CF!$A$2:$K$1853,4,FALSE)</f>
        <v>44162</v>
      </c>
    </row>
    <row r="1338" spans="1:15" hidden="1">
      <c r="A1338" s="2" t="s">
        <v>6044</v>
      </c>
      <c r="B1338" s="2" t="s">
        <v>6043</v>
      </c>
      <c r="C1338" s="2" t="s">
        <v>3387</v>
      </c>
      <c r="D1338" s="2" t="s">
        <v>3386</v>
      </c>
      <c r="E1338" s="4">
        <v>44105</v>
      </c>
      <c r="F1338" s="4">
        <v>44195</v>
      </c>
      <c r="G1338" s="2" t="s">
        <v>1712</v>
      </c>
      <c r="H1338" s="2" t="s">
        <v>4421</v>
      </c>
      <c r="I1338" s="17">
        <v>125190</v>
      </c>
      <c r="J1338" s="2" t="s">
        <v>1710</v>
      </c>
      <c r="K1338" s="4">
        <v>44195</v>
      </c>
      <c r="L1338" s="17">
        <v>125190</v>
      </c>
      <c r="M1338" s="2" t="s">
        <v>1955</v>
      </c>
      <c r="N1338" s="17">
        <f>VLOOKUP(A1338,[1]Sheet2!$B$1:$C$1336,2,FALSE)</f>
        <v>250380</v>
      </c>
      <c r="O1338" s="37">
        <f>VLOOKUP(A1338,PV_CF!$A$2:$K$1853,4,FALSE)</f>
        <v>44162</v>
      </c>
    </row>
    <row r="1339" spans="1:15" hidden="1">
      <c r="A1339" s="2" t="s">
        <v>6042</v>
      </c>
      <c r="B1339" s="2" t="s">
        <v>6041</v>
      </c>
      <c r="C1339" s="2" t="s">
        <v>3683</v>
      </c>
      <c r="D1339" s="2" t="s">
        <v>3682</v>
      </c>
      <c r="E1339" s="4">
        <v>44105</v>
      </c>
      <c r="F1339" s="4">
        <v>44044</v>
      </c>
      <c r="G1339" s="2" t="s">
        <v>6040</v>
      </c>
      <c r="H1339" s="2" t="s">
        <v>4452</v>
      </c>
      <c r="I1339" s="17">
        <v>128400</v>
      </c>
      <c r="J1339" s="2" t="s">
        <v>6039</v>
      </c>
      <c r="K1339" s="4">
        <v>44166</v>
      </c>
      <c r="L1339" s="17">
        <v>128400</v>
      </c>
      <c r="M1339" s="2" t="s">
        <v>1955</v>
      </c>
      <c r="N1339" s="17">
        <f>VLOOKUP(A1339,[1]Sheet2!$B$1:$C$1336,2,FALSE)</f>
        <v>128400</v>
      </c>
      <c r="O1339" s="37">
        <f>VLOOKUP(A1339,PV_CF!$A$2:$K$1853,4,FALSE)</f>
        <v>44190</v>
      </c>
    </row>
    <row r="1340" spans="1:15" hidden="1">
      <c r="A1340" s="2" t="s">
        <v>6038</v>
      </c>
      <c r="B1340" s="2" t="s">
        <v>6037</v>
      </c>
      <c r="C1340" s="2" t="s">
        <v>6036</v>
      </c>
      <c r="D1340" s="2" t="s">
        <v>6035</v>
      </c>
      <c r="E1340" s="4">
        <v>44033</v>
      </c>
      <c r="F1340" s="4">
        <v>44043</v>
      </c>
      <c r="G1340" s="2" t="s">
        <v>6034</v>
      </c>
      <c r="H1340" s="2" t="s">
        <v>4241</v>
      </c>
      <c r="I1340" s="17">
        <v>30000</v>
      </c>
      <c r="J1340" s="2" t="s">
        <v>6033</v>
      </c>
      <c r="K1340" s="4">
        <v>44047</v>
      </c>
      <c r="L1340" s="17">
        <v>30000</v>
      </c>
      <c r="M1340" s="2" t="s">
        <v>1955</v>
      </c>
      <c r="N1340" s="17">
        <f>VLOOKUP(A1340,[1]Sheet2!$B$1:$C$1336,2,FALSE)</f>
        <v>30000</v>
      </c>
      <c r="O1340" s="37">
        <f>VLOOKUP(A1340,PV_CF!$A$2:$K$1853,4,FALSE)</f>
        <v>44057</v>
      </c>
    </row>
    <row r="1341" spans="1:15" hidden="1">
      <c r="A1341" s="2" t="s">
        <v>6032</v>
      </c>
      <c r="B1341" s="2" t="s">
        <v>6031</v>
      </c>
      <c r="C1341" s="2" t="s">
        <v>6030</v>
      </c>
      <c r="D1341" s="2" t="s">
        <v>6029</v>
      </c>
      <c r="E1341" s="4">
        <v>44033</v>
      </c>
      <c r="F1341" s="4">
        <v>44043</v>
      </c>
      <c r="G1341" s="2" t="s">
        <v>6028</v>
      </c>
      <c r="H1341" s="2" t="s">
        <v>4356</v>
      </c>
      <c r="I1341" s="17">
        <v>24000</v>
      </c>
      <c r="J1341" s="2" t="s">
        <v>6027</v>
      </c>
      <c r="K1341" s="4">
        <v>44075</v>
      </c>
      <c r="L1341" s="17">
        <v>24000</v>
      </c>
      <c r="M1341" s="2" t="s">
        <v>1955</v>
      </c>
      <c r="N1341" s="17">
        <f>VLOOKUP(A1341,[1]Sheet2!$B$1:$C$1336,2,FALSE)</f>
        <v>24000</v>
      </c>
      <c r="O1341" s="37">
        <f>VLOOKUP(A1341,PV_CF!$A$2:$K$1853,4,FALSE)</f>
        <v>44085</v>
      </c>
    </row>
    <row r="1342" spans="1:15" hidden="1">
      <c r="A1342" s="2" t="s">
        <v>6026</v>
      </c>
      <c r="B1342" s="2" t="s">
        <v>6025</v>
      </c>
      <c r="C1342" s="2" t="s">
        <v>1979</v>
      </c>
      <c r="D1342" s="2" t="s">
        <v>1978</v>
      </c>
      <c r="E1342" s="4">
        <v>44105</v>
      </c>
      <c r="F1342" s="4">
        <v>44044</v>
      </c>
      <c r="G1342" s="2" t="s">
        <v>6024</v>
      </c>
      <c r="H1342" s="2" t="s">
        <v>4452</v>
      </c>
      <c r="I1342" s="17">
        <v>77040</v>
      </c>
      <c r="J1342" s="2" t="s">
        <v>6023</v>
      </c>
      <c r="K1342" s="4">
        <v>44166</v>
      </c>
      <c r="L1342" s="17">
        <v>77040</v>
      </c>
      <c r="M1342" s="2" t="s">
        <v>1955</v>
      </c>
      <c r="N1342" s="17">
        <f>VLOOKUP(A1342,[1]Sheet2!$B$1:$C$1336,2,FALSE)</f>
        <v>77040</v>
      </c>
      <c r="O1342" s="37">
        <f>VLOOKUP(A1342,PV_CF!$A$2:$K$1853,4,FALSE)</f>
        <v>44190</v>
      </c>
    </row>
    <row r="1343" spans="1:15" hidden="1">
      <c r="A1343" s="2" t="s">
        <v>6022</v>
      </c>
      <c r="B1343" s="2" t="s">
        <v>6021</v>
      </c>
      <c r="C1343" s="2" t="s">
        <v>2293</v>
      </c>
      <c r="D1343" s="2" t="s">
        <v>2292</v>
      </c>
      <c r="E1343" s="4">
        <v>44034</v>
      </c>
      <c r="F1343" s="4">
        <v>44074</v>
      </c>
      <c r="G1343" s="2" t="s">
        <v>6020</v>
      </c>
      <c r="H1343" s="2" t="s">
        <v>4636</v>
      </c>
      <c r="I1343" s="17">
        <v>119305</v>
      </c>
      <c r="J1343" s="2" t="s">
        <v>6019</v>
      </c>
      <c r="K1343" s="4">
        <v>44075</v>
      </c>
      <c r="L1343" s="17">
        <v>119305</v>
      </c>
      <c r="M1343" s="2" t="s">
        <v>1955</v>
      </c>
      <c r="N1343" s="17">
        <f>VLOOKUP(A1343,[1]Sheet2!$B$1:$C$1336,2,FALSE)</f>
        <v>119305</v>
      </c>
      <c r="O1343" s="37">
        <f>VLOOKUP(A1343,PV_CF!$A$2:$K$1853,4,FALSE)</f>
        <v>44103</v>
      </c>
    </row>
    <row r="1344" spans="1:15" hidden="1">
      <c r="A1344" s="2" t="s">
        <v>6016</v>
      </c>
      <c r="B1344" s="2" t="s">
        <v>6015</v>
      </c>
      <c r="C1344" s="2" t="s">
        <v>6014</v>
      </c>
      <c r="D1344" s="2" t="s">
        <v>6013</v>
      </c>
      <c r="E1344" s="4">
        <v>44105</v>
      </c>
      <c r="F1344" s="4">
        <v>44043</v>
      </c>
      <c r="G1344" s="2" t="s">
        <v>6018</v>
      </c>
      <c r="H1344" s="2" t="s">
        <v>6011</v>
      </c>
      <c r="I1344" s="17">
        <v>300000</v>
      </c>
      <c r="J1344" s="2" t="s">
        <v>6017</v>
      </c>
      <c r="K1344" s="4">
        <v>44075</v>
      </c>
      <c r="L1344" s="17">
        <v>300000</v>
      </c>
      <c r="M1344" s="2" t="s">
        <v>1955</v>
      </c>
      <c r="N1344" s="17">
        <f>VLOOKUP(A1344,[1]Sheet2!$B$1:$C$1336,2,FALSE)</f>
        <v>500000</v>
      </c>
      <c r="O1344" s="37">
        <f>VLOOKUP(A1344,PV_CF!$A$2:$K$1853,4,FALSE)</f>
        <v>44103</v>
      </c>
    </row>
    <row r="1345" spans="1:15" hidden="1">
      <c r="A1345" s="2" t="s">
        <v>6016</v>
      </c>
      <c r="B1345" s="2" t="s">
        <v>6015</v>
      </c>
      <c r="C1345" s="2" t="s">
        <v>6014</v>
      </c>
      <c r="D1345" s="2" t="s">
        <v>6013</v>
      </c>
      <c r="E1345" s="4">
        <v>44105</v>
      </c>
      <c r="F1345" s="4">
        <v>44135</v>
      </c>
      <c r="G1345" s="2" t="s">
        <v>6012</v>
      </c>
      <c r="H1345" s="2" t="s">
        <v>6011</v>
      </c>
      <c r="I1345" s="17">
        <v>200000</v>
      </c>
      <c r="J1345" s="2" t="s">
        <v>6010</v>
      </c>
      <c r="K1345" s="4">
        <v>44166</v>
      </c>
      <c r="L1345" s="17">
        <v>200000</v>
      </c>
      <c r="M1345" s="2" t="s">
        <v>1955</v>
      </c>
      <c r="N1345" s="17">
        <f>VLOOKUP(A1345,[1]Sheet2!$B$1:$C$1336,2,FALSE)</f>
        <v>500000</v>
      </c>
      <c r="O1345" s="37">
        <f>VLOOKUP(A1345,PV_CF!$A$2:$K$1853,4,FALSE)</f>
        <v>44103</v>
      </c>
    </row>
    <row r="1346" spans="1:15" hidden="1">
      <c r="A1346" s="2" t="s">
        <v>6004</v>
      </c>
      <c r="B1346" s="2" t="s">
        <v>6003</v>
      </c>
      <c r="C1346" s="2" t="s">
        <v>4389</v>
      </c>
      <c r="D1346" s="2" t="s">
        <v>4388</v>
      </c>
      <c r="E1346" s="4">
        <v>44105</v>
      </c>
      <c r="F1346" s="4">
        <v>44036</v>
      </c>
      <c r="G1346" s="2" t="s">
        <v>6009</v>
      </c>
      <c r="H1346" s="2" t="s">
        <v>4452</v>
      </c>
      <c r="I1346" s="17">
        <v>92020</v>
      </c>
      <c r="J1346" s="2" t="s">
        <v>6001</v>
      </c>
      <c r="K1346" s="4">
        <v>44137</v>
      </c>
      <c r="L1346" s="17">
        <v>92020</v>
      </c>
      <c r="M1346" s="2" t="s">
        <v>1955</v>
      </c>
      <c r="N1346" s="17">
        <f>VLOOKUP(A1346,[1]Sheet2!$B$1:$C$1336,2,FALSE)</f>
        <v>108605</v>
      </c>
      <c r="O1346" s="37">
        <f>VLOOKUP(A1346,PV_CF!$A$2:$K$1853,4,FALSE)</f>
        <v>44162</v>
      </c>
    </row>
    <row r="1347" spans="1:15" hidden="1">
      <c r="A1347" s="2" t="s">
        <v>6004</v>
      </c>
      <c r="B1347" s="2" t="s">
        <v>6003</v>
      </c>
      <c r="C1347" s="2" t="s">
        <v>4389</v>
      </c>
      <c r="D1347" s="2" t="s">
        <v>4388</v>
      </c>
      <c r="E1347" s="4">
        <v>44105</v>
      </c>
      <c r="F1347" s="4">
        <v>44036</v>
      </c>
      <c r="G1347" s="2" t="s">
        <v>6008</v>
      </c>
      <c r="H1347" s="2" t="s">
        <v>4452</v>
      </c>
      <c r="I1347" s="17">
        <v>0</v>
      </c>
      <c r="J1347" s="2" t="s">
        <v>6001</v>
      </c>
      <c r="K1347" s="4">
        <v>44137</v>
      </c>
      <c r="L1347" s="17">
        <v>0</v>
      </c>
      <c r="M1347" s="2" t="s">
        <v>1955</v>
      </c>
      <c r="N1347" s="17">
        <f>VLOOKUP(A1347,[1]Sheet2!$B$1:$C$1336,2,FALSE)</f>
        <v>108605</v>
      </c>
      <c r="O1347" s="37">
        <f>VLOOKUP(A1347,PV_CF!$A$2:$K$1853,4,FALSE)</f>
        <v>44162</v>
      </c>
    </row>
    <row r="1348" spans="1:15" hidden="1">
      <c r="A1348" s="2" t="s">
        <v>6004</v>
      </c>
      <c r="B1348" s="2" t="s">
        <v>6003</v>
      </c>
      <c r="C1348" s="2" t="s">
        <v>4389</v>
      </c>
      <c r="D1348" s="2" t="s">
        <v>4388</v>
      </c>
      <c r="E1348" s="4">
        <v>44105</v>
      </c>
      <c r="F1348" s="4">
        <v>44036</v>
      </c>
      <c r="G1348" s="2" t="s">
        <v>6007</v>
      </c>
      <c r="H1348" s="2" t="s">
        <v>4452</v>
      </c>
      <c r="I1348" s="17">
        <v>2354</v>
      </c>
      <c r="J1348" s="2" t="s">
        <v>6001</v>
      </c>
      <c r="K1348" s="4">
        <v>44137</v>
      </c>
      <c r="L1348" s="17">
        <v>2354</v>
      </c>
      <c r="M1348" s="2" t="s">
        <v>1955</v>
      </c>
      <c r="N1348" s="17">
        <f>VLOOKUP(A1348,[1]Sheet2!$B$1:$C$1336,2,FALSE)</f>
        <v>108605</v>
      </c>
      <c r="O1348" s="37">
        <f>VLOOKUP(A1348,PV_CF!$A$2:$K$1853,4,FALSE)</f>
        <v>44162</v>
      </c>
    </row>
    <row r="1349" spans="1:15" hidden="1">
      <c r="A1349" s="2" t="s">
        <v>6004</v>
      </c>
      <c r="B1349" s="2" t="s">
        <v>6003</v>
      </c>
      <c r="C1349" s="2" t="s">
        <v>4389</v>
      </c>
      <c r="D1349" s="2" t="s">
        <v>4388</v>
      </c>
      <c r="E1349" s="4">
        <v>44105</v>
      </c>
      <c r="F1349" s="4">
        <v>44036</v>
      </c>
      <c r="G1349" s="2" t="s">
        <v>6006</v>
      </c>
      <c r="H1349" s="2" t="s">
        <v>4452</v>
      </c>
      <c r="I1349" s="17">
        <v>2354</v>
      </c>
      <c r="J1349" s="2" t="s">
        <v>6001</v>
      </c>
      <c r="K1349" s="4">
        <v>44137</v>
      </c>
      <c r="L1349" s="17">
        <v>2354</v>
      </c>
      <c r="M1349" s="2" t="s">
        <v>1955</v>
      </c>
      <c r="N1349" s="17">
        <f>VLOOKUP(A1349,[1]Sheet2!$B$1:$C$1336,2,FALSE)</f>
        <v>108605</v>
      </c>
      <c r="O1349" s="37">
        <f>VLOOKUP(A1349,PV_CF!$A$2:$K$1853,4,FALSE)</f>
        <v>44162</v>
      </c>
    </row>
    <row r="1350" spans="1:15" hidden="1">
      <c r="A1350" s="2" t="s">
        <v>6004</v>
      </c>
      <c r="B1350" s="2" t="s">
        <v>6003</v>
      </c>
      <c r="C1350" s="2" t="s">
        <v>4389</v>
      </c>
      <c r="D1350" s="2" t="s">
        <v>4388</v>
      </c>
      <c r="E1350" s="4">
        <v>44105</v>
      </c>
      <c r="F1350" s="4">
        <v>44036</v>
      </c>
      <c r="G1350" s="2" t="s">
        <v>6005</v>
      </c>
      <c r="H1350" s="2" t="s">
        <v>4452</v>
      </c>
      <c r="I1350" s="17">
        <v>2354</v>
      </c>
      <c r="J1350" s="2" t="s">
        <v>6001</v>
      </c>
      <c r="K1350" s="4">
        <v>44137</v>
      </c>
      <c r="L1350" s="17">
        <v>2354</v>
      </c>
      <c r="M1350" s="2" t="s">
        <v>1955</v>
      </c>
      <c r="N1350" s="17">
        <f>VLOOKUP(A1350,[1]Sheet2!$B$1:$C$1336,2,FALSE)</f>
        <v>108605</v>
      </c>
      <c r="O1350" s="37">
        <f>VLOOKUP(A1350,PV_CF!$A$2:$K$1853,4,FALSE)</f>
        <v>44162</v>
      </c>
    </row>
    <row r="1351" spans="1:15" hidden="1">
      <c r="A1351" s="2" t="s">
        <v>6004</v>
      </c>
      <c r="B1351" s="2" t="s">
        <v>6003</v>
      </c>
      <c r="C1351" s="2" t="s">
        <v>4389</v>
      </c>
      <c r="D1351" s="2" t="s">
        <v>4388</v>
      </c>
      <c r="E1351" s="4">
        <v>44105</v>
      </c>
      <c r="F1351" s="4">
        <v>44036</v>
      </c>
      <c r="G1351" s="2" t="s">
        <v>6002</v>
      </c>
      <c r="H1351" s="2" t="s">
        <v>4452</v>
      </c>
      <c r="I1351" s="17">
        <v>9523</v>
      </c>
      <c r="J1351" s="2" t="s">
        <v>6001</v>
      </c>
      <c r="K1351" s="4">
        <v>44137</v>
      </c>
      <c r="L1351" s="17">
        <v>9523</v>
      </c>
      <c r="M1351" s="2" t="s">
        <v>1955</v>
      </c>
      <c r="N1351" s="17">
        <f>VLOOKUP(A1351,[1]Sheet2!$B$1:$C$1336,2,FALSE)</f>
        <v>108605</v>
      </c>
      <c r="O1351" s="37">
        <f>VLOOKUP(A1351,PV_CF!$A$2:$K$1853,4,FALSE)</f>
        <v>44162</v>
      </c>
    </row>
    <row r="1352" spans="1:15" hidden="1">
      <c r="A1352" s="2" t="s">
        <v>6000</v>
      </c>
      <c r="B1352" s="2" t="s">
        <v>5999</v>
      </c>
      <c r="C1352" s="2" t="s">
        <v>5037</v>
      </c>
      <c r="D1352" s="2" t="s">
        <v>5036</v>
      </c>
      <c r="E1352" s="4">
        <v>44035</v>
      </c>
      <c r="F1352" s="4">
        <v>44071</v>
      </c>
      <c r="G1352" s="2" t="s">
        <v>5998</v>
      </c>
      <c r="H1352" s="2" t="s">
        <v>4322</v>
      </c>
      <c r="I1352" s="17">
        <v>18000</v>
      </c>
      <c r="J1352" s="2" t="s">
        <v>5997</v>
      </c>
      <c r="K1352" s="4">
        <v>44075</v>
      </c>
      <c r="L1352" s="17">
        <v>18000</v>
      </c>
      <c r="M1352" s="2" t="s">
        <v>1955</v>
      </c>
      <c r="N1352" s="17">
        <f>VLOOKUP(A1352,[1]Sheet2!$B$1:$C$1336,2,FALSE)</f>
        <v>18000</v>
      </c>
      <c r="O1352" s="37">
        <f>VLOOKUP(A1352,PV_CF!$A$2:$K$1853,4,FALSE)</f>
        <v>44085</v>
      </c>
    </row>
    <row r="1353" spans="1:15" hidden="1">
      <c r="A1353" s="2" t="s">
        <v>1322</v>
      </c>
      <c r="B1353" s="2" t="s">
        <v>5996</v>
      </c>
      <c r="C1353" s="2" t="s">
        <v>5995</v>
      </c>
      <c r="D1353" s="2" t="s">
        <v>5994</v>
      </c>
      <c r="E1353" s="4">
        <v>44105</v>
      </c>
      <c r="F1353" s="4">
        <v>44050</v>
      </c>
      <c r="G1353" s="2" t="s">
        <v>1323</v>
      </c>
      <c r="H1353" s="2" t="s">
        <v>4421</v>
      </c>
      <c r="I1353" s="17">
        <v>350000</v>
      </c>
      <c r="J1353" s="2" t="s">
        <v>1321</v>
      </c>
      <c r="K1353" s="4">
        <v>44137</v>
      </c>
      <c r="L1353" s="17">
        <v>350000</v>
      </c>
      <c r="M1353" s="2" t="s">
        <v>1955</v>
      </c>
      <c r="N1353" s="17">
        <f>VLOOKUP(A1353,[1]Sheet2!$B$1:$C$1336,2,FALSE)</f>
        <v>350000</v>
      </c>
      <c r="O1353" s="37">
        <f>VLOOKUP(A1353,PV_CF!$A$2:$K$1853,4,FALSE)</f>
        <v>44190</v>
      </c>
    </row>
    <row r="1354" spans="1:15" hidden="1">
      <c r="A1354" s="2" t="s">
        <v>219</v>
      </c>
      <c r="B1354" s="2" t="s">
        <v>216</v>
      </c>
      <c r="C1354" s="2" t="s">
        <v>5993</v>
      </c>
      <c r="D1354" s="2" t="s">
        <v>5992</v>
      </c>
      <c r="E1354" s="4">
        <v>44105</v>
      </c>
      <c r="F1354" s="4">
        <v>44073</v>
      </c>
      <c r="G1354" s="2" t="s">
        <v>5991</v>
      </c>
      <c r="H1354" s="2" t="s">
        <v>4421</v>
      </c>
      <c r="I1354" s="17">
        <v>237540</v>
      </c>
      <c r="J1354" s="2" t="s">
        <v>1497</v>
      </c>
      <c r="K1354" s="4">
        <v>44166</v>
      </c>
      <c r="L1354" s="17">
        <v>237540</v>
      </c>
      <c r="M1354" s="2" t="s">
        <v>1955</v>
      </c>
      <c r="N1354" s="17">
        <f>VLOOKUP(A1354,[1]Sheet2!$B$1:$C$1336,2,FALSE)</f>
        <v>237540</v>
      </c>
      <c r="O1354" s="37">
        <f>VLOOKUP(A1354,PV_CF!$A$2:$K$1853,4,FALSE)</f>
        <v>44190</v>
      </c>
    </row>
    <row r="1355" spans="1:15" hidden="1">
      <c r="A1355" s="2" t="s">
        <v>5990</v>
      </c>
      <c r="B1355" s="2" t="s">
        <v>5989</v>
      </c>
      <c r="C1355" s="2" t="s">
        <v>2989</v>
      </c>
      <c r="D1355" s="2" t="s">
        <v>2988</v>
      </c>
      <c r="E1355" s="4">
        <v>44105</v>
      </c>
      <c r="F1355" s="4">
        <v>44039</v>
      </c>
      <c r="G1355" s="2" t="s">
        <v>5988</v>
      </c>
      <c r="H1355" s="2" t="s">
        <v>4452</v>
      </c>
      <c r="I1355" s="17">
        <v>33116.5</v>
      </c>
      <c r="J1355" s="2" t="s">
        <v>5987</v>
      </c>
      <c r="K1355" s="4">
        <v>44106</v>
      </c>
      <c r="L1355" s="17">
        <v>33116.5</v>
      </c>
      <c r="M1355" s="2" t="s">
        <v>1955</v>
      </c>
      <c r="N1355" s="17">
        <f>VLOOKUP(A1355,[1]Sheet2!$B$1:$C$1336,2,FALSE)</f>
        <v>33116.5</v>
      </c>
      <c r="O1355" s="37">
        <f>VLOOKUP(A1355,PV_CF!$A$2:$K$1853,4,FALSE)</f>
        <v>44174</v>
      </c>
    </row>
    <row r="1356" spans="1:15" hidden="1">
      <c r="A1356" s="2" t="s">
        <v>5984</v>
      </c>
      <c r="B1356" s="2" t="s">
        <v>5983</v>
      </c>
      <c r="C1356" s="2" t="s">
        <v>2035</v>
      </c>
      <c r="D1356" s="2" t="s">
        <v>2034</v>
      </c>
      <c r="E1356" s="4">
        <v>44105</v>
      </c>
      <c r="F1356" s="4">
        <v>44135</v>
      </c>
      <c r="G1356" s="2" t="s">
        <v>5986</v>
      </c>
      <c r="H1356" s="2" t="s">
        <v>4322</v>
      </c>
      <c r="I1356" s="17">
        <v>80250</v>
      </c>
      <c r="J1356" s="2" t="s">
        <v>5985</v>
      </c>
      <c r="K1356" s="4">
        <v>44137</v>
      </c>
      <c r="L1356" s="17">
        <v>80250</v>
      </c>
      <c r="M1356" s="2" t="s">
        <v>1955</v>
      </c>
      <c r="N1356" s="17">
        <f>VLOOKUP(A1356,[1]Sheet2!$B$1:$C$1336,2,FALSE)</f>
        <v>160500</v>
      </c>
      <c r="O1356" s="37">
        <f>VLOOKUP(A1356,PV_CF!$A$2:$K$1853,4,FALSE)</f>
        <v>44162</v>
      </c>
    </row>
    <row r="1357" spans="1:15" hidden="1">
      <c r="A1357" s="2" t="s">
        <v>5984</v>
      </c>
      <c r="B1357" s="2" t="s">
        <v>5983</v>
      </c>
      <c r="C1357" s="2" t="s">
        <v>2035</v>
      </c>
      <c r="D1357" s="2" t="s">
        <v>2034</v>
      </c>
      <c r="E1357" s="4">
        <v>44105</v>
      </c>
      <c r="F1357" s="4">
        <v>44227</v>
      </c>
      <c r="G1357" s="2" t="s">
        <v>5982</v>
      </c>
      <c r="H1357" s="2" t="s">
        <v>4322</v>
      </c>
      <c r="I1357" s="17">
        <v>80250</v>
      </c>
      <c r="J1357" s="2" t="s">
        <v>5981</v>
      </c>
      <c r="K1357" s="4">
        <v>44225</v>
      </c>
      <c r="L1357" s="17">
        <v>80250</v>
      </c>
      <c r="M1357" s="2" t="s">
        <v>1955</v>
      </c>
      <c r="N1357" s="17">
        <f>VLOOKUP(A1357,[1]Sheet2!$B$1:$C$1336,2,FALSE)</f>
        <v>160500</v>
      </c>
      <c r="O1357" s="37">
        <f>VLOOKUP(A1357,PV_CF!$A$2:$K$1853,4,FALSE)</f>
        <v>44162</v>
      </c>
    </row>
    <row r="1358" spans="1:15" hidden="1">
      <c r="A1358" s="2" t="s">
        <v>5980</v>
      </c>
      <c r="B1358" s="2" t="s">
        <v>5979</v>
      </c>
      <c r="C1358" s="2" t="s">
        <v>5978</v>
      </c>
      <c r="D1358" s="2" t="s">
        <v>5977</v>
      </c>
      <c r="E1358" s="4">
        <v>44041</v>
      </c>
      <c r="F1358" s="4">
        <v>44043</v>
      </c>
      <c r="G1358" s="2" t="s">
        <v>5976</v>
      </c>
      <c r="H1358" s="2" t="s">
        <v>4356</v>
      </c>
      <c r="I1358" s="17">
        <v>56175</v>
      </c>
      <c r="J1358" s="2" t="s">
        <v>5975</v>
      </c>
      <c r="K1358" s="4">
        <v>44075</v>
      </c>
      <c r="L1358" s="17">
        <v>56175</v>
      </c>
      <c r="M1358" s="2" t="s">
        <v>1955</v>
      </c>
      <c r="N1358" s="17">
        <f>VLOOKUP(A1358,[1]Sheet2!$B$1:$C$1336,2,FALSE)</f>
        <v>56175</v>
      </c>
      <c r="O1358" s="37" t="e">
        <f>VLOOKUP(A1358,PV_CF!$A$2:$K$1853,4,FALSE)</f>
        <v>#N/A</v>
      </c>
    </row>
    <row r="1359" spans="1:15" hidden="1">
      <c r="A1359" s="2" t="s">
        <v>5970</v>
      </c>
      <c r="B1359" s="2" t="s">
        <v>5969</v>
      </c>
      <c r="C1359" s="2" t="s">
        <v>2241</v>
      </c>
      <c r="D1359" s="2" t="s">
        <v>2240</v>
      </c>
      <c r="E1359" s="4">
        <v>44105</v>
      </c>
      <c r="F1359" s="4">
        <v>44043</v>
      </c>
      <c r="G1359" s="2" t="s">
        <v>5974</v>
      </c>
      <c r="H1359" s="2" t="s">
        <v>4316</v>
      </c>
      <c r="I1359" s="17">
        <v>146400</v>
      </c>
      <c r="J1359" s="2" t="s">
        <v>5973</v>
      </c>
      <c r="K1359" s="4">
        <v>44046</v>
      </c>
      <c r="L1359" s="17">
        <v>146400</v>
      </c>
      <c r="M1359" s="2" t="s">
        <v>1955</v>
      </c>
      <c r="N1359" s="17">
        <f>VLOOKUP(A1359,[1]Sheet2!$B$1:$C$1336,2,FALSE)</f>
        <v>488000</v>
      </c>
      <c r="O1359" s="37">
        <f>VLOOKUP(A1359,PV_CF!$A$2:$K$1853,4,FALSE)</f>
        <v>44071</v>
      </c>
    </row>
    <row r="1360" spans="1:15" hidden="1">
      <c r="A1360" s="2" t="s">
        <v>5970</v>
      </c>
      <c r="B1360" s="2" t="s">
        <v>5969</v>
      </c>
      <c r="C1360" s="2" t="s">
        <v>2241</v>
      </c>
      <c r="D1360" s="2" t="s">
        <v>2240</v>
      </c>
      <c r="E1360" s="4">
        <v>44105</v>
      </c>
      <c r="F1360" s="4">
        <v>44074</v>
      </c>
      <c r="G1360" s="2" t="s">
        <v>5972</v>
      </c>
      <c r="H1360" s="2" t="s">
        <v>4316</v>
      </c>
      <c r="I1360" s="17">
        <v>292800</v>
      </c>
      <c r="J1360" s="2" t="s">
        <v>5971</v>
      </c>
      <c r="K1360" s="4">
        <v>44075</v>
      </c>
      <c r="L1360" s="17">
        <v>292800</v>
      </c>
      <c r="M1360" s="2" t="s">
        <v>1955</v>
      </c>
      <c r="N1360" s="17">
        <f>VLOOKUP(A1360,[1]Sheet2!$B$1:$C$1336,2,FALSE)</f>
        <v>488000</v>
      </c>
      <c r="O1360" s="37">
        <f>VLOOKUP(A1360,PV_CF!$A$2:$K$1853,4,FALSE)</f>
        <v>44071</v>
      </c>
    </row>
    <row r="1361" spans="1:15" hidden="1">
      <c r="A1361" s="2" t="s">
        <v>5970</v>
      </c>
      <c r="B1361" s="2" t="s">
        <v>5969</v>
      </c>
      <c r="C1361" s="2" t="s">
        <v>2241</v>
      </c>
      <c r="D1361" s="2" t="s">
        <v>2240</v>
      </c>
      <c r="E1361" s="4">
        <v>44105</v>
      </c>
      <c r="F1361" s="4">
        <v>44104</v>
      </c>
      <c r="G1361" s="2" t="s">
        <v>5968</v>
      </c>
      <c r="H1361" s="2" t="s">
        <v>4316</v>
      </c>
      <c r="I1361" s="17">
        <v>48800</v>
      </c>
      <c r="J1361" s="2" t="s">
        <v>5967</v>
      </c>
      <c r="K1361" s="4">
        <v>44137</v>
      </c>
      <c r="L1361" s="17">
        <v>48800</v>
      </c>
      <c r="M1361" s="2" t="s">
        <v>1955</v>
      </c>
      <c r="N1361" s="17">
        <f>VLOOKUP(A1361,[1]Sheet2!$B$1:$C$1336,2,FALSE)</f>
        <v>488000</v>
      </c>
      <c r="O1361" s="37">
        <f>VLOOKUP(A1361,PV_CF!$A$2:$K$1853,4,FALSE)</f>
        <v>44071</v>
      </c>
    </row>
    <row r="1362" spans="1:15" hidden="1">
      <c r="A1362" s="2" t="s">
        <v>5966</v>
      </c>
      <c r="B1362" s="2" t="s">
        <v>5965</v>
      </c>
      <c r="C1362" s="2" t="s">
        <v>4990</v>
      </c>
      <c r="D1362" s="2" t="s">
        <v>4989</v>
      </c>
      <c r="E1362" s="4">
        <v>44041</v>
      </c>
      <c r="F1362" s="4">
        <v>44074</v>
      </c>
      <c r="G1362" s="2" t="s">
        <v>5964</v>
      </c>
      <c r="H1362" s="2" t="s">
        <v>4283</v>
      </c>
      <c r="I1362" s="17">
        <v>457243.1</v>
      </c>
      <c r="J1362" s="2" t="s">
        <v>5963</v>
      </c>
      <c r="K1362" s="4">
        <v>44075</v>
      </c>
      <c r="L1362" s="17">
        <v>457243.1</v>
      </c>
      <c r="M1362" s="2" t="s">
        <v>1955</v>
      </c>
      <c r="N1362" s="17">
        <f>VLOOKUP(A1362,[1]Sheet2!$B$1:$C$1336,2,FALSE)</f>
        <v>457243.1</v>
      </c>
      <c r="O1362" s="37" t="e">
        <f>VLOOKUP(A1362,PV_CF!$A$2:$K$1853,4,FALSE)</f>
        <v>#N/A</v>
      </c>
    </row>
    <row r="1363" spans="1:15" hidden="1">
      <c r="A1363" s="2" t="s">
        <v>5958</v>
      </c>
      <c r="B1363" s="2" t="s">
        <v>5957</v>
      </c>
      <c r="C1363" s="2" t="s">
        <v>5956</v>
      </c>
      <c r="D1363" s="2" t="s">
        <v>5955</v>
      </c>
      <c r="E1363" s="4">
        <v>44105</v>
      </c>
      <c r="F1363" s="4">
        <v>44060</v>
      </c>
      <c r="G1363" s="2" t="s">
        <v>5962</v>
      </c>
      <c r="H1363" s="2" t="s">
        <v>5387</v>
      </c>
      <c r="I1363" s="17">
        <v>195000</v>
      </c>
      <c r="J1363" s="2" t="s">
        <v>5961</v>
      </c>
      <c r="K1363" s="4">
        <v>44075</v>
      </c>
      <c r="L1363" s="17">
        <v>195000</v>
      </c>
      <c r="M1363" s="2" t="s">
        <v>1955</v>
      </c>
      <c r="N1363" s="17">
        <f>VLOOKUP(A1363,[1]Sheet2!$B$1:$C$1336,2,FALSE)</f>
        <v>650000</v>
      </c>
      <c r="O1363" s="37">
        <f>VLOOKUP(A1363,PV_CF!$A$2:$K$1853,4,FALSE)</f>
        <v>44085</v>
      </c>
    </row>
    <row r="1364" spans="1:15" hidden="1">
      <c r="A1364" s="2" t="s">
        <v>5958</v>
      </c>
      <c r="B1364" s="2" t="s">
        <v>5957</v>
      </c>
      <c r="C1364" s="2" t="s">
        <v>5956</v>
      </c>
      <c r="D1364" s="2" t="s">
        <v>5955</v>
      </c>
      <c r="E1364" s="4">
        <v>44105</v>
      </c>
      <c r="F1364" s="4">
        <v>44104</v>
      </c>
      <c r="G1364" s="2" t="s">
        <v>5960</v>
      </c>
      <c r="H1364" s="2" t="s">
        <v>5387</v>
      </c>
      <c r="I1364" s="17">
        <v>260000</v>
      </c>
      <c r="J1364" s="2" t="s">
        <v>5959</v>
      </c>
      <c r="K1364" s="4">
        <v>44106</v>
      </c>
      <c r="L1364" s="17">
        <v>260000</v>
      </c>
      <c r="M1364" s="2" t="s">
        <v>1955</v>
      </c>
      <c r="N1364" s="17">
        <f>VLOOKUP(A1364,[1]Sheet2!$B$1:$C$1336,2,FALSE)</f>
        <v>650000</v>
      </c>
      <c r="O1364" s="37">
        <f>VLOOKUP(A1364,PV_CF!$A$2:$K$1853,4,FALSE)</f>
        <v>44085</v>
      </c>
    </row>
    <row r="1365" spans="1:15" hidden="1">
      <c r="A1365" s="2" t="s">
        <v>5958</v>
      </c>
      <c r="B1365" s="2" t="s">
        <v>5957</v>
      </c>
      <c r="C1365" s="2" t="s">
        <v>5956</v>
      </c>
      <c r="D1365" s="2" t="s">
        <v>5955</v>
      </c>
      <c r="E1365" s="4">
        <v>44105</v>
      </c>
      <c r="F1365" s="4">
        <v>44134</v>
      </c>
      <c r="G1365" s="2" t="s">
        <v>5954</v>
      </c>
      <c r="H1365" s="2" t="s">
        <v>5387</v>
      </c>
      <c r="I1365" s="17">
        <v>195000</v>
      </c>
      <c r="J1365" s="2" t="s">
        <v>5953</v>
      </c>
      <c r="K1365" s="4">
        <v>44137</v>
      </c>
      <c r="L1365" s="17">
        <v>195000</v>
      </c>
      <c r="M1365" s="2" t="s">
        <v>1955</v>
      </c>
      <c r="N1365" s="17">
        <f>VLOOKUP(A1365,[1]Sheet2!$B$1:$C$1336,2,FALSE)</f>
        <v>650000</v>
      </c>
      <c r="O1365" s="37">
        <f>VLOOKUP(A1365,PV_CF!$A$2:$K$1853,4,FALSE)</f>
        <v>44085</v>
      </c>
    </row>
    <row r="1366" spans="1:15" hidden="1">
      <c r="A1366" s="2" t="s">
        <v>5952</v>
      </c>
      <c r="B1366" s="2" t="s">
        <v>5951</v>
      </c>
      <c r="C1366" s="2" t="s">
        <v>5950</v>
      </c>
      <c r="D1366" s="2" t="s">
        <v>5949</v>
      </c>
      <c r="E1366" s="4">
        <v>44105</v>
      </c>
      <c r="F1366" s="4">
        <v>44058</v>
      </c>
      <c r="G1366" s="2" t="s">
        <v>5948</v>
      </c>
      <c r="H1366" s="2" t="s">
        <v>5947</v>
      </c>
      <c r="I1366" s="17">
        <v>1962200</v>
      </c>
      <c r="J1366" s="2" t="s">
        <v>5946</v>
      </c>
      <c r="K1366" s="4">
        <v>44166</v>
      </c>
      <c r="L1366" s="17">
        <v>1962200</v>
      </c>
      <c r="M1366" s="2" t="s">
        <v>1955</v>
      </c>
      <c r="N1366" s="17">
        <f>VLOOKUP(A1366,[1]Sheet2!$B$1:$C$1336,2,FALSE)</f>
        <v>1962200</v>
      </c>
      <c r="O1366" s="37">
        <f>VLOOKUP(A1366,PV_CF!$A$2:$K$1853,4,FALSE)</f>
        <v>44204</v>
      </c>
    </row>
    <row r="1367" spans="1:15" hidden="1">
      <c r="A1367" s="2" t="s">
        <v>5945</v>
      </c>
      <c r="B1367" s="2" t="s">
        <v>5944</v>
      </c>
      <c r="C1367" s="2" t="s">
        <v>2390</v>
      </c>
      <c r="D1367" s="2" t="s">
        <v>2389</v>
      </c>
      <c r="E1367" s="4">
        <v>44105</v>
      </c>
      <c r="F1367" s="4">
        <v>44042</v>
      </c>
      <c r="G1367" s="2" t="s">
        <v>5943</v>
      </c>
      <c r="H1367" s="2" t="s">
        <v>4452</v>
      </c>
      <c r="I1367" s="17">
        <v>51895</v>
      </c>
      <c r="J1367" s="2" t="s">
        <v>5942</v>
      </c>
      <c r="K1367" s="4">
        <v>44106</v>
      </c>
      <c r="L1367" s="17">
        <v>51895</v>
      </c>
      <c r="M1367" s="2" t="s">
        <v>1955</v>
      </c>
      <c r="N1367" s="17">
        <f>VLOOKUP(A1367,[1]Sheet2!$B$1:$C$1336,2,FALSE)</f>
        <v>51895</v>
      </c>
      <c r="O1367" s="37" t="e">
        <f>VLOOKUP(A1367,PV_CF!$A$2:$K$1853,4,FALSE)</f>
        <v>#N/A</v>
      </c>
    </row>
    <row r="1368" spans="1:15" hidden="1">
      <c r="A1368" s="2" t="s">
        <v>5941</v>
      </c>
      <c r="B1368" s="2" t="s">
        <v>5940</v>
      </c>
      <c r="C1368" s="2" t="s">
        <v>5939</v>
      </c>
      <c r="D1368" s="2" t="s">
        <v>5938</v>
      </c>
      <c r="E1368" s="4">
        <v>44042</v>
      </c>
      <c r="F1368" s="4">
        <v>44085</v>
      </c>
      <c r="G1368" s="2" t="s">
        <v>5937</v>
      </c>
      <c r="H1368" s="2" t="s">
        <v>5936</v>
      </c>
      <c r="I1368" s="17">
        <v>150000</v>
      </c>
      <c r="J1368" s="2" t="s">
        <v>5935</v>
      </c>
      <c r="K1368" s="4">
        <v>44085</v>
      </c>
      <c r="L1368" s="17">
        <v>150000</v>
      </c>
      <c r="M1368" s="2" t="s">
        <v>1955</v>
      </c>
      <c r="N1368" s="17">
        <f>VLOOKUP(A1368,[1]Sheet2!$B$1:$C$1336,2,FALSE)</f>
        <v>150000</v>
      </c>
      <c r="O1368" s="37">
        <f>VLOOKUP(A1368,PV_CF!$A$2:$K$1853,4,FALSE)</f>
        <v>44130</v>
      </c>
    </row>
    <row r="1369" spans="1:15" hidden="1">
      <c r="A1369" s="2" t="s">
        <v>865</v>
      </c>
      <c r="B1369" s="2" t="s">
        <v>5934</v>
      </c>
      <c r="C1369" s="2" t="s">
        <v>5933</v>
      </c>
      <c r="D1369" s="2" t="s">
        <v>5932</v>
      </c>
      <c r="E1369" s="4">
        <v>44042</v>
      </c>
      <c r="F1369" s="4">
        <v>44046</v>
      </c>
      <c r="G1369" s="2" t="s">
        <v>866</v>
      </c>
      <c r="H1369" s="2" t="s">
        <v>5153</v>
      </c>
      <c r="I1369" s="17">
        <v>3000</v>
      </c>
      <c r="J1369" s="2" t="s">
        <v>864</v>
      </c>
      <c r="K1369" s="4">
        <v>44046</v>
      </c>
      <c r="L1369" s="17">
        <v>3000</v>
      </c>
      <c r="M1369" s="2" t="s">
        <v>1955</v>
      </c>
      <c r="N1369" s="17">
        <f>VLOOKUP(A1369,[1]Sheet2!$B$1:$C$1336,2,FALSE)</f>
        <v>3000</v>
      </c>
      <c r="O1369" s="37">
        <f>VLOOKUP(A1369,PV_CF!$A$2:$K$1853,4,FALSE)</f>
        <v>44071</v>
      </c>
    </row>
    <row r="1370" spans="1:15" hidden="1">
      <c r="A1370" s="2" t="s">
        <v>5931</v>
      </c>
      <c r="B1370" s="2" t="s">
        <v>5930</v>
      </c>
      <c r="C1370" s="2" t="s">
        <v>3348</v>
      </c>
      <c r="D1370" s="2" t="s">
        <v>3347</v>
      </c>
      <c r="E1370" s="4">
        <v>44105</v>
      </c>
      <c r="F1370" s="4">
        <v>44043</v>
      </c>
      <c r="G1370" s="2" t="s">
        <v>5929</v>
      </c>
      <c r="H1370" s="2" t="s">
        <v>4322</v>
      </c>
      <c r="I1370" s="17">
        <v>21400</v>
      </c>
      <c r="J1370" s="2" t="s">
        <v>5928</v>
      </c>
      <c r="K1370" s="4">
        <v>44105</v>
      </c>
      <c r="L1370" s="17">
        <v>21400</v>
      </c>
      <c r="M1370" s="2" t="s">
        <v>1955</v>
      </c>
      <c r="N1370" s="17">
        <f>VLOOKUP(A1370,[1]Sheet2!$B$1:$C$1336,2,FALSE)</f>
        <v>21400</v>
      </c>
      <c r="O1370" s="37" t="e">
        <f>VLOOKUP(A1370,PV_CF!$A$2:$K$1853,4,FALSE)</f>
        <v>#N/A</v>
      </c>
    </row>
    <row r="1371" spans="1:15" hidden="1">
      <c r="A1371" s="2" t="s">
        <v>5923</v>
      </c>
      <c r="B1371" s="2" t="s">
        <v>5922</v>
      </c>
      <c r="C1371" s="2" t="s">
        <v>3348</v>
      </c>
      <c r="D1371" s="2" t="s">
        <v>3347</v>
      </c>
      <c r="E1371" s="4">
        <v>44105</v>
      </c>
      <c r="F1371" s="4">
        <v>44043</v>
      </c>
      <c r="G1371" s="2" t="s">
        <v>5927</v>
      </c>
      <c r="H1371" s="2" t="s">
        <v>4322</v>
      </c>
      <c r="I1371" s="17">
        <v>40660</v>
      </c>
      <c r="J1371" s="2" t="s">
        <v>5926</v>
      </c>
      <c r="K1371" s="4">
        <v>44075</v>
      </c>
      <c r="L1371" s="17">
        <v>40660</v>
      </c>
      <c r="M1371" s="2" t="s">
        <v>1955</v>
      </c>
      <c r="N1371" s="17">
        <f>VLOOKUP(A1371,[1]Sheet2!$B$1:$C$1336,2,FALSE)</f>
        <v>40660</v>
      </c>
      <c r="O1371" s="37">
        <f>VLOOKUP(A1371,PV_CF!$A$2:$K$1853,4,FALSE)</f>
        <v>44130</v>
      </c>
    </row>
    <row r="1372" spans="1:15" hidden="1">
      <c r="A1372" s="2" t="s">
        <v>5923</v>
      </c>
      <c r="B1372" s="2" t="s">
        <v>5922</v>
      </c>
      <c r="C1372" s="2" t="s">
        <v>3348</v>
      </c>
      <c r="D1372" s="2" t="s">
        <v>3347</v>
      </c>
      <c r="E1372" s="4">
        <v>44105</v>
      </c>
      <c r="F1372" s="4">
        <v>44042</v>
      </c>
      <c r="G1372" s="2" t="s">
        <v>5925</v>
      </c>
      <c r="H1372" s="2" t="s">
        <v>4322</v>
      </c>
      <c r="I1372" s="17">
        <v>-40660</v>
      </c>
      <c r="J1372" s="2" t="s">
        <v>5924</v>
      </c>
      <c r="K1372" s="4">
        <v>44075</v>
      </c>
      <c r="L1372" s="17">
        <v>-40660</v>
      </c>
      <c r="M1372" s="2" t="s">
        <v>1955</v>
      </c>
      <c r="N1372" s="17">
        <f>VLOOKUP(A1372,[1]Sheet2!$B$1:$C$1336,2,FALSE)</f>
        <v>40660</v>
      </c>
      <c r="O1372" s="37">
        <f>VLOOKUP(A1372,PV_CF!$A$2:$K$1853,4,FALSE)</f>
        <v>44130</v>
      </c>
    </row>
    <row r="1373" spans="1:15" hidden="1">
      <c r="A1373" s="2" t="s">
        <v>5923</v>
      </c>
      <c r="B1373" s="2" t="s">
        <v>5922</v>
      </c>
      <c r="C1373" s="2" t="s">
        <v>3348</v>
      </c>
      <c r="D1373" s="2" t="s">
        <v>3347</v>
      </c>
      <c r="E1373" s="4">
        <v>44105</v>
      </c>
      <c r="F1373" s="4">
        <v>44042</v>
      </c>
      <c r="G1373" s="2" t="s">
        <v>5921</v>
      </c>
      <c r="H1373" s="2" t="s">
        <v>4322</v>
      </c>
      <c r="I1373" s="17">
        <v>40660</v>
      </c>
      <c r="J1373" s="2" t="s">
        <v>5920</v>
      </c>
      <c r="K1373" s="4">
        <v>44106</v>
      </c>
      <c r="L1373" s="17">
        <v>40660</v>
      </c>
      <c r="M1373" s="2" t="s">
        <v>1955</v>
      </c>
      <c r="N1373" s="17">
        <f>VLOOKUP(A1373,[1]Sheet2!$B$1:$C$1336,2,FALSE)</f>
        <v>40660</v>
      </c>
      <c r="O1373" s="37">
        <f>VLOOKUP(A1373,PV_CF!$A$2:$K$1853,4,FALSE)</f>
        <v>44130</v>
      </c>
    </row>
    <row r="1374" spans="1:15" hidden="1">
      <c r="A1374" s="2" t="s">
        <v>968</v>
      </c>
      <c r="B1374" s="2" t="s">
        <v>5919</v>
      </c>
      <c r="C1374" s="2" t="s">
        <v>2096</v>
      </c>
      <c r="D1374" s="2" t="s">
        <v>2095</v>
      </c>
      <c r="E1374" s="4">
        <v>44042</v>
      </c>
      <c r="F1374" s="4">
        <v>44056</v>
      </c>
      <c r="G1374" s="2" t="s">
        <v>969</v>
      </c>
      <c r="H1374" s="2" t="s">
        <v>4690</v>
      </c>
      <c r="I1374" s="17">
        <v>96300</v>
      </c>
      <c r="J1374" s="2" t="s">
        <v>967</v>
      </c>
      <c r="K1374" s="4">
        <v>44075</v>
      </c>
      <c r="L1374" s="17">
        <v>96300</v>
      </c>
      <c r="M1374" s="2" t="s">
        <v>1955</v>
      </c>
      <c r="N1374" s="17">
        <f>VLOOKUP(A1374,[1]Sheet2!$B$1:$C$1336,2,FALSE)</f>
        <v>96300</v>
      </c>
      <c r="O1374" s="37">
        <f>VLOOKUP(A1374,PV_CF!$A$2:$K$1853,4,FALSE)</f>
        <v>44130</v>
      </c>
    </row>
    <row r="1375" spans="1:15" hidden="1">
      <c r="A1375" s="2" t="s">
        <v>5918</v>
      </c>
      <c r="B1375" s="2" t="s">
        <v>5917</v>
      </c>
      <c r="C1375" s="2" t="s">
        <v>2958</v>
      </c>
      <c r="D1375" s="2" t="s">
        <v>2957</v>
      </c>
      <c r="E1375" s="4">
        <v>44105</v>
      </c>
      <c r="F1375" s="4">
        <v>44089</v>
      </c>
      <c r="G1375" s="2" t="s">
        <v>5916</v>
      </c>
      <c r="H1375" s="2" t="s">
        <v>4322</v>
      </c>
      <c r="I1375" s="17">
        <v>81501.899999999994</v>
      </c>
      <c r="J1375" s="2" t="s">
        <v>5915</v>
      </c>
      <c r="K1375" s="4">
        <v>44137</v>
      </c>
      <c r="L1375" s="17">
        <v>81501.899999999994</v>
      </c>
      <c r="M1375" s="2" t="s">
        <v>1955</v>
      </c>
      <c r="N1375" s="17">
        <f>VLOOKUP(A1375,[1]Sheet2!$B$1:$C$1336,2,FALSE)</f>
        <v>81501.899999999994</v>
      </c>
      <c r="O1375" s="37">
        <f>VLOOKUP(A1375,PV_CF!$A$2:$K$1853,4,FALSE)</f>
        <v>44162</v>
      </c>
    </row>
    <row r="1376" spans="1:15" hidden="1">
      <c r="A1376" s="2" t="s">
        <v>5914</v>
      </c>
      <c r="B1376" s="2" t="s">
        <v>5913</v>
      </c>
      <c r="C1376" s="2" t="s">
        <v>3709</v>
      </c>
      <c r="D1376" s="2" t="s">
        <v>3708</v>
      </c>
      <c r="E1376" s="4">
        <v>44042</v>
      </c>
      <c r="F1376" s="4">
        <v>44056</v>
      </c>
      <c r="G1376" s="2" t="s">
        <v>5912</v>
      </c>
      <c r="H1376" s="2" t="s">
        <v>4690</v>
      </c>
      <c r="I1376" s="17">
        <v>49220</v>
      </c>
      <c r="J1376" s="2" t="s">
        <v>5911</v>
      </c>
      <c r="K1376" s="4">
        <v>44075</v>
      </c>
      <c r="L1376" s="17">
        <v>49220</v>
      </c>
      <c r="M1376" s="2" t="s">
        <v>1955</v>
      </c>
      <c r="N1376" s="17">
        <f>VLOOKUP(A1376,[1]Sheet2!$B$1:$C$1336,2,FALSE)</f>
        <v>49220</v>
      </c>
      <c r="O1376" s="37">
        <f>VLOOKUP(A1376,PV_CF!$A$2:$K$1853,4,FALSE)</f>
        <v>44103</v>
      </c>
    </row>
    <row r="1377" spans="1:15" hidden="1">
      <c r="A1377" s="2" t="s">
        <v>973</v>
      </c>
      <c r="B1377" s="2" t="s">
        <v>5910</v>
      </c>
      <c r="C1377" s="2" t="s">
        <v>5909</v>
      </c>
      <c r="D1377" s="2" t="s">
        <v>5908</v>
      </c>
      <c r="E1377" s="4">
        <v>44042</v>
      </c>
      <c r="F1377" s="4">
        <v>44074</v>
      </c>
      <c r="G1377" s="2" t="s">
        <v>5907</v>
      </c>
      <c r="H1377" s="2" t="s">
        <v>4768</v>
      </c>
      <c r="I1377" s="17">
        <v>58850</v>
      </c>
      <c r="J1377" s="2" t="s">
        <v>972</v>
      </c>
      <c r="K1377" s="4">
        <v>44075</v>
      </c>
      <c r="L1377" s="17">
        <v>58850</v>
      </c>
      <c r="M1377" s="2" t="s">
        <v>1955</v>
      </c>
      <c r="N1377" s="17">
        <f>VLOOKUP(A1377,[1]Sheet2!$B$1:$C$1336,2,FALSE)</f>
        <v>58850</v>
      </c>
      <c r="O1377" s="37">
        <f>VLOOKUP(A1377,PV_CF!$A$2:$K$1853,4,FALSE)</f>
        <v>44103</v>
      </c>
    </row>
    <row r="1378" spans="1:15" hidden="1">
      <c r="A1378" s="2" t="s">
        <v>5892</v>
      </c>
      <c r="B1378" s="2" t="s">
        <v>5891</v>
      </c>
      <c r="C1378" s="2" t="s">
        <v>2222</v>
      </c>
      <c r="D1378" s="2" t="s">
        <v>2221</v>
      </c>
      <c r="E1378" s="4">
        <v>44105</v>
      </c>
      <c r="F1378" s="4">
        <v>44074</v>
      </c>
      <c r="G1378" s="2" t="s">
        <v>5906</v>
      </c>
      <c r="H1378" s="2" t="s">
        <v>4941</v>
      </c>
      <c r="I1378" s="17">
        <v>18000</v>
      </c>
      <c r="J1378" s="2" t="s">
        <v>5905</v>
      </c>
      <c r="K1378" s="4">
        <v>44063</v>
      </c>
      <c r="L1378" s="17">
        <v>18000</v>
      </c>
      <c r="M1378" s="2" t="s">
        <v>1955</v>
      </c>
      <c r="N1378" s="17">
        <f>VLOOKUP(A1378,[1]Sheet2!$B$1:$C$1336,2,FALSE)</f>
        <v>144000</v>
      </c>
      <c r="O1378" s="37">
        <f>VLOOKUP(A1378,PV_CF!$A$2:$K$1853,4,FALSE)</f>
        <v>44074</v>
      </c>
    </row>
    <row r="1379" spans="1:15" hidden="1">
      <c r="A1379" s="2" t="s">
        <v>5892</v>
      </c>
      <c r="B1379" s="2" t="s">
        <v>5891</v>
      </c>
      <c r="C1379" s="2" t="s">
        <v>2222</v>
      </c>
      <c r="D1379" s="2" t="s">
        <v>2221</v>
      </c>
      <c r="E1379" s="4">
        <v>44105</v>
      </c>
      <c r="F1379" s="4">
        <v>44104</v>
      </c>
      <c r="G1379" s="2" t="s">
        <v>5904</v>
      </c>
      <c r="H1379" s="2" t="s">
        <v>4941</v>
      </c>
      <c r="I1379" s="17">
        <v>18000</v>
      </c>
      <c r="J1379" s="2" t="s">
        <v>5903</v>
      </c>
      <c r="K1379" s="4">
        <v>44096</v>
      </c>
      <c r="L1379" s="17">
        <v>18000</v>
      </c>
      <c r="M1379" s="2" t="s">
        <v>1955</v>
      </c>
      <c r="N1379" s="17">
        <f>VLOOKUP(A1379,[1]Sheet2!$B$1:$C$1336,2,FALSE)</f>
        <v>144000</v>
      </c>
      <c r="O1379" s="37">
        <f>VLOOKUP(A1379,PV_CF!$A$2:$K$1853,4,FALSE)</f>
        <v>44074</v>
      </c>
    </row>
    <row r="1380" spans="1:15" hidden="1">
      <c r="A1380" s="2" t="s">
        <v>5892</v>
      </c>
      <c r="B1380" s="2" t="s">
        <v>5891</v>
      </c>
      <c r="C1380" s="2" t="s">
        <v>2222</v>
      </c>
      <c r="D1380" s="2" t="s">
        <v>2221</v>
      </c>
      <c r="E1380" s="4">
        <v>44105</v>
      </c>
      <c r="F1380" s="4">
        <v>44135</v>
      </c>
      <c r="G1380" s="2" t="s">
        <v>5902</v>
      </c>
      <c r="H1380" s="2" t="s">
        <v>4941</v>
      </c>
      <c r="I1380" s="17">
        <v>18000</v>
      </c>
      <c r="J1380" s="2" t="s">
        <v>5901</v>
      </c>
      <c r="K1380" s="4">
        <v>44124</v>
      </c>
      <c r="L1380" s="17">
        <v>18000</v>
      </c>
      <c r="M1380" s="2" t="s">
        <v>1955</v>
      </c>
      <c r="N1380" s="17">
        <f>VLOOKUP(A1380,[1]Sheet2!$B$1:$C$1336,2,FALSE)</f>
        <v>144000</v>
      </c>
      <c r="O1380" s="37">
        <f>VLOOKUP(A1380,PV_CF!$A$2:$K$1853,4,FALSE)</f>
        <v>44074</v>
      </c>
    </row>
    <row r="1381" spans="1:15" hidden="1">
      <c r="A1381" s="2" t="s">
        <v>5892</v>
      </c>
      <c r="B1381" s="2" t="s">
        <v>5891</v>
      </c>
      <c r="C1381" s="2" t="s">
        <v>2222</v>
      </c>
      <c r="D1381" s="2" t="s">
        <v>2221</v>
      </c>
      <c r="E1381" s="4">
        <v>44105</v>
      </c>
      <c r="F1381" s="4">
        <v>44165</v>
      </c>
      <c r="G1381" s="2" t="s">
        <v>5900</v>
      </c>
      <c r="H1381" s="2" t="s">
        <v>4941</v>
      </c>
      <c r="I1381" s="17">
        <v>18000</v>
      </c>
      <c r="J1381" s="2" t="s">
        <v>5899</v>
      </c>
      <c r="K1381" s="4">
        <v>44159</v>
      </c>
      <c r="L1381" s="17">
        <v>18000</v>
      </c>
      <c r="M1381" s="2" t="s">
        <v>1955</v>
      </c>
      <c r="N1381" s="17">
        <f>VLOOKUP(A1381,[1]Sheet2!$B$1:$C$1336,2,FALSE)</f>
        <v>144000</v>
      </c>
      <c r="O1381" s="37">
        <f>VLOOKUP(A1381,PV_CF!$A$2:$K$1853,4,FALSE)</f>
        <v>44074</v>
      </c>
    </row>
    <row r="1382" spans="1:15" hidden="1">
      <c r="A1382" s="2" t="s">
        <v>5892</v>
      </c>
      <c r="B1382" s="2" t="s">
        <v>5891</v>
      </c>
      <c r="C1382" s="2" t="s">
        <v>2222</v>
      </c>
      <c r="D1382" s="2" t="s">
        <v>2221</v>
      </c>
      <c r="E1382" s="4">
        <v>44105</v>
      </c>
      <c r="F1382" s="4">
        <v>44196</v>
      </c>
      <c r="G1382" s="2" t="s">
        <v>5898</v>
      </c>
      <c r="H1382" s="2" t="s">
        <v>4941</v>
      </c>
      <c r="I1382" s="17">
        <v>18000</v>
      </c>
      <c r="J1382" s="2" t="s">
        <v>5897</v>
      </c>
      <c r="K1382" s="4">
        <v>44186</v>
      </c>
      <c r="L1382" s="17">
        <v>18000</v>
      </c>
      <c r="M1382" s="2" t="s">
        <v>1955</v>
      </c>
      <c r="N1382" s="17">
        <f>VLOOKUP(A1382,[1]Sheet2!$B$1:$C$1336,2,FALSE)</f>
        <v>144000</v>
      </c>
      <c r="O1382" s="37">
        <f>VLOOKUP(A1382,PV_CF!$A$2:$K$1853,4,FALSE)</f>
        <v>44074</v>
      </c>
    </row>
    <row r="1383" spans="1:15" hidden="1">
      <c r="A1383" s="2" t="s">
        <v>5892</v>
      </c>
      <c r="B1383" s="2" t="s">
        <v>5891</v>
      </c>
      <c r="C1383" s="2" t="s">
        <v>2222</v>
      </c>
      <c r="D1383" s="2" t="s">
        <v>2221</v>
      </c>
      <c r="E1383" s="4">
        <v>44105</v>
      </c>
      <c r="F1383" s="4">
        <v>44227</v>
      </c>
      <c r="G1383" s="2" t="s">
        <v>5896</v>
      </c>
      <c r="H1383" s="2" t="s">
        <v>4941</v>
      </c>
      <c r="I1383" s="17">
        <v>18000</v>
      </c>
      <c r="J1383" s="2" t="s">
        <v>5895</v>
      </c>
      <c r="K1383" s="4">
        <v>44217</v>
      </c>
      <c r="L1383" s="17">
        <v>18000</v>
      </c>
      <c r="M1383" s="2" t="s">
        <v>1955</v>
      </c>
      <c r="N1383" s="17">
        <f>VLOOKUP(A1383,[1]Sheet2!$B$1:$C$1336,2,FALSE)</f>
        <v>144000</v>
      </c>
      <c r="O1383" s="37">
        <f>VLOOKUP(A1383,PV_CF!$A$2:$K$1853,4,FALSE)</f>
        <v>44074</v>
      </c>
    </row>
    <row r="1384" spans="1:15" hidden="1">
      <c r="A1384" s="2" t="s">
        <v>5892</v>
      </c>
      <c r="B1384" s="2" t="s">
        <v>5891</v>
      </c>
      <c r="C1384" s="2" t="s">
        <v>2222</v>
      </c>
      <c r="D1384" s="2" t="s">
        <v>2221</v>
      </c>
      <c r="E1384" s="4">
        <v>44105</v>
      </c>
      <c r="F1384" s="4">
        <v>44255</v>
      </c>
      <c r="G1384" s="2" t="s">
        <v>5894</v>
      </c>
      <c r="H1384" s="2" t="s">
        <v>4941</v>
      </c>
      <c r="I1384" s="17">
        <v>18000</v>
      </c>
      <c r="J1384" s="2" t="s">
        <v>5893</v>
      </c>
      <c r="K1384" s="4">
        <v>44243</v>
      </c>
      <c r="L1384" s="17">
        <v>18000</v>
      </c>
      <c r="M1384" s="2" t="s">
        <v>1955</v>
      </c>
      <c r="N1384" s="17">
        <f>VLOOKUP(A1384,[1]Sheet2!$B$1:$C$1336,2,FALSE)</f>
        <v>144000</v>
      </c>
      <c r="O1384" s="37">
        <f>VLOOKUP(A1384,PV_CF!$A$2:$K$1853,4,FALSE)</f>
        <v>44074</v>
      </c>
    </row>
    <row r="1385" spans="1:15" hidden="1">
      <c r="A1385" s="2" t="s">
        <v>5892</v>
      </c>
      <c r="B1385" s="2" t="s">
        <v>5891</v>
      </c>
      <c r="C1385" s="2" t="s">
        <v>2222</v>
      </c>
      <c r="D1385" s="2" t="s">
        <v>2221</v>
      </c>
      <c r="E1385" s="4">
        <v>44105</v>
      </c>
      <c r="F1385" s="4">
        <v>44286</v>
      </c>
      <c r="G1385" s="2" t="s">
        <v>5890</v>
      </c>
      <c r="H1385" s="2" t="s">
        <v>4941</v>
      </c>
      <c r="I1385" s="17">
        <v>18000</v>
      </c>
      <c r="J1385" s="2" t="s">
        <v>5889</v>
      </c>
      <c r="K1385" s="4">
        <v>44286</v>
      </c>
      <c r="L1385" s="17">
        <v>18000</v>
      </c>
      <c r="M1385" s="2" t="s">
        <v>1955</v>
      </c>
      <c r="N1385" s="17">
        <f>VLOOKUP(A1385,[1]Sheet2!$B$1:$C$1336,2,FALSE)</f>
        <v>144000</v>
      </c>
      <c r="O1385" s="37">
        <f>VLOOKUP(A1385,PV_CF!$A$2:$K$1853,4,FALSE)</f>
        <v>44074</v>
      </c>
    </row>
    <row r="1386" spans="1:15" hidden="1">
      <c r="A1386" s="2" t="s">
        <v>5874</v>
      </c>
      <c r="B1386" s="2" t="s">
        <v>5873</v>
      </c>
      <c r="C1386" s="2" t="s">
        <v>5872</v>
      </c>
      <c r="D1386" s="2" t="s">
        <v>5871</v>
      </c>
      <c r="E1386" s="4">
        <v>44105</v>
      </c>
      <c r="F1386" s="4">
        <v>44074</v>
      </c>
      <c r="G1386" s="2" t="s">
        <v>5888</v>
      </c>
      <c r="H1386" s="2" t="s">
        <v>4941</v>
      </c>
      <c r="I1386" s="17">
        <v>40000</v>
      </c>
      <c r="J1386" s="2" t="s">
        <v>5887</v>
      </c>
      <c r="K1386" s="4">
        <v>44063</v>
      </c>
      <c r="L1386" s="17">
        <v>40000</v>
      </c>
      <c r="M1386" s="2" t="s">
        <v>1955</v>
      </c>
      <c r="N1386" s="17">
        <f>VLOOKUP(A1386,[1]Sheet2!$B$1:$C$1336,2,FALSE)</f>
        <v>320000</v>
      </c>
      <c r="O1386" s="37">
        <f>VLOOKUP(A1386,PV_CF!$A$2:$K$1853,4,FALSE)</f>
        <v>44074</v>
      </c>
    </row>
    <row r="1387" spans="1:15" hidden="1">
      <c r="A1387" s="2" t="s">
        <v>5874</v>
      </c>
      <c r="B1387" s="2" t="s">
        <v>5873</v>
      </c>
      <c r="C1387" s="2" t="s">
        <v>5872</v>
      </c>
      <c r="D1387" s="2" t="s">
        <v>5871</v>
      </c>
      <c r="E1387" s="4">
        <v>44105</v>
      </c>
      <c r="F1387" s="4">
        <v>44104</v>
      </c>
      <c r="G1387" s="2" t="s">
        <v>5886</v>
      </c>
      <c r="H1387" s="2" t="s">
        <v>4941</v>
      </c>
      <c r="I1387" s="17">
        <v>40000</v>
      </c>
      <c r="J1387" s="2" t="s">
        <v>5885</v>
      </c>
      <c r="K1387" s="4">
        <v>44096</v>
      </c>
      <c r="L1387" s="17">
        <v>40000</v>
      </c>
      <c r="M1387" s="2" t="s">
        <v>1955</v>
      </c>
      <c r="N1387" s="17">
        <f>VLOOKUP(A1387,[1]Sheet2!$B$1:$C$1336,2,FALSE)</f>
        <v>320000</v>
      </c>
      <c r="O1387" s="37">
        <f>VLOOKUP(A1387,PV_CF!$A$2:$K$1853,4,FALSE)</f>
        <v>44074</v>
      </c>
    </row>
    <row r="1388" spans="1:15" hidden="1">
      <c r="A1388" s="2" t="s">
        <v>5874</v>
      </c>
      <c r="B1388" s="2" t="s">
        <v>5873</v>
      </c>
      <c r="C1388" s="2" t="s">
        <v>5872</v>
      </c>
      <c r="D1388" s="2" t="s">
        <v>5871</v>
      </c>
      <c r="E1388" s="4">
        <v>44105</v>
      </c>
      <c r="F1388" s="4">
        <v>44135</v>
      </c>
      <c r="G1388" s="2" t="s">
        <v>5884</v>
      </c>
      <c r="H1388" s="2" t="s">
        <v>4941</v>
      </c>
      <c r="I1388" s="17">
        <v>40000</v>
      </c>
      <c r="J1388" s="2" t="s">
        <v>5883</v>
      </c>
      <c r="K1388" s="4">
        <v>44124</v>
      </c>
      <c r="L1388" s="17">
        <v>40000</v>
      </c>
      <c r="M1388" s="2" t="s">
        <v>1955</v>
      </c>
      <c r="N1388" s="17">
        <f>VLOOKUP(A1388,[1]Sheet2!$B$1:$C$1336,2,FALSE)</f>
        <v>320000</v>
      </c>
      <c r="O1388" s="37">
        <f>VLOOKUP(A1388,PV_CF!$A$2:$K$1853,4,FALSE)</f>
        <v>44074</v>
      </c>
    </row>
    <row r="1389" spans="1:15" hidden="1">
      <c r="A1389" s="2" t="s">
        <v>5874</v>
      </c>
      <c r="B1389" s="2" t="s">
        <v>5873</v>
      </c>
      <c r="C1389" s="2" t="s">
        <v>5872</v>
      </c>
      <c r="D1389" s="2" t="s">
        <v>5871</v>
      </c>
      <c r="E1389" s="4">
        <v>44105</v>
      </c>
      <c r="F1389" s="4">
        <v>44165</v>
      </c>
      <c r="G1389" s="2" t="s">
        <v>5882</v>
      </c>
      <c r="H1389" s="2" t="s">
        <v>4941</v>
      </c>
      <c r="I1389" s="17">
        <v>40000</v>
      </c>
      <c r="J1389" s="2" t="s">
        <v>5881</v>
      </c>
      <c r="K1389" s="4">
        <v>44186</v>
      </c>
      <c r="L1389" s="17">
        <v>40000</v>
      </c>
      <c r="M1389" s="2" t="s">
        <v>1955</v>
      </c>
      <c r="N1389" s="17">
        <f>VLOOKUP(A1389,[1]Sheet2!$B$1:$C$1336,2,FALSE)</f>
        <v>320000</v>
      </c>
      <c r="O1389" s="37">
        <f>VLOOKUP(A1389,PV_CF!$A$2:$K$1853,4,FALSE)</f>
        <v>44074</v>
      </c>
    </row>
    <row r="1390" spans="1:15" hidden="1">
      <c r="A1390" s="2" t="s">
        <v>5874</v>
      </c>
      <c r="B1390" s="2" t="s">
        <v>5873</v>
      </c>
      <c r="C1390" s="2" t="s">
        <v>5872</v>
      </c>
      <c r="D1390" s="2" t="s">
        <v>5871</v>
      </c>
      <c r="E1390" s="4">
        <v>44105</v>
      </c>
      <c r="F1390" s="4">
        <v>44196</v>
      </c>
      <c r="G1390" s="2" t="s">
        <v>5880</v>
      </c>
      <c r="H1390" s="2" t="s">
        <v>4941</v>
      </c>
      <c r="I1390" s="17">
        <v>40000</v>
      </c>
      <c r="J1390" s="2" t="s">
        <v>5879</v>
      </c>
      <c r="K1390" s="4">
        <v>44159</v>
      </c>
      <c r="L1390" s="17">
        <v>40000</v>
      </c>
      <c r="M1390" s="2" t="s">
        <v>1955</v>
      </c>
      <c r="N1390" s="17">
        <f>VLOOKUP(A1390,[1]Sheet2!$B$1:$C$1336,2,FALSE)</f>
        <v>320000</v>
      </c>
      <c r="O1390" s="37">
        <f>VLOOKUP(A1390,PV_CF!$A$2:$K$1853,4,FALSE)</f>
        <v>44074</v>
      </c>
    </row>
    <row r="1391" spans="1:15" hidden="1">
      <c r="A1391" s="2" t="s">
        <v>5874</v>
      </c>
      <c r="B1391" s="2" t="s">
        <v>5873</v>
      </c>
      <c r="C1391" s="2" t="s">
        <v>5872</v>
      </c>
      <c r="D1391" s="2" t="s">
        <v>5871</v>
      </c>
      <c r="E1391" s="4">
        <v>44105</v>
      </c>
      <c r="F1391" s="4">
        <v>44227</v>
      </c>
      <c r="G1391" s="2" t="s">
        <v>5878</v>
      </c>
      <c r="H1391" s="2" t="s">
        <v>4941</v>
      </c>
      <c r="I1391" s="17">
        <v>40000</v>
      </c>
      <c r="J1391" s="2" t="s">
        <v>5877</v>
      </c>
      <c r="K1391" s="4">
        <v>44217</v>
      </c>
      <c r="L1391" s="17">
        <v>40000</v>
      </c>
      <c r="M1391" s="2" t="s">
        <v>1955</v>
      </c>
      <c r="N1391" s="17">
        <f>VLOOKUP(A1391,[1]Sheet2!$B$1:$C$1336,2,FALSE)</f>
        <v>320000</v>
      </c>
      <c r="O1391" s="37">
        <f>VLOOKUP(A1391,PV_CF!$A$2:$K$1853,4,FALSE)</f>
        <v>44074</v>
      </c>
    </row>
    <row r="1392" spans="1:15" hidden="1">
      <c r="A1392" s="2" t="s">
        <v>5874</v>
      </c>
      <c r="B1392" s="2" t="s">
        <v>5873</v>
      </c>
      <c r="C1392" s="2" t="s">
        <v>5872</v>
      </c>
      <c r="D1392" s="2" t="s">
        <v>5871</v>
      </c>
      <c r="E1392" s="4">
        <v>44105</v>
      </c>
      <c r="F1392" s="4">
        <v>44255</v>
      </c>
      <c r="G1392" s="2" t="s">
        <v>5876</v>
      </c>
      <c r="H1392" s="2" t="s">
        <v>4941</v>
      </c>
      <c r="I1392" s="17">
        <v>40000</v>
      </c>
      <c r="J1392" s="2" t="s">
        <v>5875</v>
      </c>
      <c r="K1392" s="4">
        <v>44243</v>
      </c>
      <c r="L1392" s="17">
        <v>40000</v>
      </c>
      <c r="M1392" s="2" t="s">
        <v>1955</v>
      </c>
      <c r="N1392" s="17">
        <f>VLOOKUP(A1392,[1]Sheet2!$B$1:$C$1336,2,FALSE)</f>
        <v>320000</v>
      </c>
      <c r="O1392" s="37">
        <f>VLOOKUP(A1392,PV_CF!$A$2:$K$1853,4,FALSE)</f>
        <v>44074</v>
      </c>
    </row>
    <row r="1393" spans="1:15" hidden="1">
      <c r="A1393" s="2" t="s">
        <v>5874</v>
      </c>
      <c r="B1393" s="2" t="s">
        <v>5873</v>
      </c>
      <c r="C1393" s="2" t="s">
        <v>5872</v>
      </c>
      <c r="D1393" s="2" t="s">
        <v>5871</v>
      </c>
      <c r="E1393" s="4">
        <v>44105</v>
      </c>
      <c r="F1393" s="4">
        <v>44286</v>
      </c>
      <c r="G1393" s="2" t="s">
        <v>5870</v>
      </c>
      <c r="H1393" s="2" t="s">
        <v>4941</v>
      </c>
      <c r="I1393" s="17">
        <v>40000</v>
      </c>
      <c r="J1393" s="2" t="s">
        <v>5869</v>
      </c>
      <c r="K1393" s="4">
        <v>44286</v>
      </c>
      <c r="L1393" s="17">
        <v>40000</v>
      </c>
      <c r="M1393" s="2" t="s">
        <v>1955</v>
      </c>
      <c r="N1393" s="17">
        <f>VLOOKUP(A1393,[1]Sheet2!$B$1:$C$1336,2,FALSE)</f>
        <v>320000</v>
      </c>
      <c r="O1393" s="37">
        <f>VLOOKUP(A1393,PV_CF!$A$2:$K$1853,4,FALSE)</f>
        <v>44074</v>
      </c>
    </row>
    <row r="1394" spans="1:15" hidden="1">
      <c r="A1394" s="2" t="s">
        <v>1327</v>
      </c>
      <c r="B1394" s="2" t="s">
        <v>5868</v>
      </c>
      <c r="C1394" s="2" t="s">
        <v>5867</v>
      </c>
      <c r="D1394" s="2" t="s">
        <v>5866</v>
      </c>
      <c r="E1394" s="4">
        <v>44105</v>
      </c>
      <c r="F1394" s="4">
        <v>44074</v>
      </c>
      <c r="G1394" s="2" t="s">
        <v>1328</v>
      </c>
      <c r="H1394" s="2" t="s">
        <v>4421</v>
      </c>
      <c r="I1394" s="17">
        <v>151000.01</v>
      </c>
      <c r="J1394" s="2" t="s">
        <v>1326</v>
      </c>
      <c r="K1394" s="4">
        <v>44137</v>
      </c>
      <c r="L1394" s="17">
        <v>151000.01</v>
      </c>
      <c r="M1394" s="2" t="s">
        <v>1955</v>
      </c>
      <c r="N1394" s="17">
        <f>VLOOKUP(A1394,[1]Sheet2!$B$1:$C$1336,2,FALSE)</f>
        <v>151000.01</v>
      </c>
      <c r="O1394" s="37">
        <f>VLOOKUP(A1394,PV_CF!$A$2:$K$1853,4,FALSE)</f>
        <v>44162</v>
      </c>
    </row>
    <row r="1395" spans="1:15" hidden="1">
      <c r="A1395" s="2" t="s">
        <v>5855</v>
      </c>
      <c r="B1395" s="2" t="s">
        <v>5854</v>
      </c>
      <c r="C1395" s="2" t="s">
        <v>2792</v>
      </c>
      <c r="D1395" s="2" t="s">
        <v>2791</v>
      </c>
      <c r="E1395" s="4">
        <v>44105</v>
      </c>
      <c r="F1395" s="4">
        <v>44068</v>
      </c>
      <c r="G1395" s="2" t="s">
        <v>5865</v>
      </c>
      <c r="H1395" s="2" t="s">
        <v>5153</v>
      </c>
      <c r="I1395" s="17">
        <v>30000</v>
      </c>
      <c r="J1395" s="2" t="s">
        <v>5864</v>
      </c>
      <c r="K1395" s="4">
        <v>44064</v>
      </c>
      <c r="L1395" s="17">
        <v>30000</v>
      </c>
      <c r="M1395" s="2" t="s">
        <v>1955</v>
      </c>
      <c r="N1395" s="17">
        <f>VLOOKUP(A1395,[1]Sheet2!$B$1:$C$1336,2,FALSE)</f>
        <v>120000</v>
      </c>
      <c r="O1395" s="37">
        <f>VLOOKUP(A1395,PV_CF!$A$2:$K$1853,4,FALSE)</f>
        <v>44074</v>
      </c>
    </row>
    <row r="1396" spans="1:15" hidden="1">
      <c r="A1396" s="2" t="s">
        <v>5855</v>
      </c>
      <c r="B1396" s="2" t="s">
        <v>5854</v>
      </c>
      <c r="C1396" s="2" t="s">
        <v>2792</v>
      </c>
      <c r="D1396" s="2" t="s">
        <v>2791</v>
      </c>
      <c r="E1396" s="4">
        <v>44105</v>
      </c>
      <c r="F1396" s="4">
        <v>44099</v>
      </c>
      <c r="G1396" s="2" t="s">
        <v>5863</v>
      </c>
      <c r="H1396" s="2" t="s">
        <v>5153</v>
      </c>
      <c r="I1396" s="17">
        <v>18000</v>
      </c>
      <c r="J1396" s="2" t="s">
        <v>5862</v>
      </c>
      <c r="K1396" s="4">
        <v>44096</v>
      </c>
      <c r="L1396" s="17">
        <v>18000</v>
      </c>
      <c r="M1396" s="2" t="s">
        <v>1955</v>
      </c>
      <c r="N1396" s="17">
        <f>VLOOKUP(A1396,[1]Sheet2!$B$1:$C$1336,2,FALSE)</f>
        <v>120000</v>
      </c>
      <c r="O1396" s="37">
        <f>VLOOKUP(A1396,PV_CF!$A$2:$K$1853,4,FALSE)</f>
        <v>44074</v>
      </c>
    </row>
    <row r="1397" spans="1:15" hidden="1">
      <c r="A1397" s="2" t="s">
        <v>5855</v>
      </c>
      <c r="B1397" s="2" t="s">
        <v>5854</v>
      </c>
      <c r="C1397" s="2" t="s">
        <v>2792</v>
      </c>
      <c r="D1397" s="2" t="s">
        <v>2791</v>
      </c>
      <c r="E1397" s="4">
        <v>44105</v>
      </c>
      <c r="F1397" s="4">
        <v>44126</v>
      </c>
      <c r="G1397" s="2" t="s">
        <v>5861</v>
      </c>
      <c r="H1397" s="2" t="s">
        <v>5153</v>
      </c>
      <c r="I1397" s="17">
        <v>18000</v>
      </c>
      <c r="J1397" s="2" t="s">
        <v>5860</v>
      </c>
      <c r="K1397" s="4">
        <v>44124</v>
      </c>
      <c r="L1397" s="17">
        <v>18000</v>
      </c>
      <c r="M1397" s="2" t="s">
        <v>1955</v>
      </c>
      <c r="N1397" s="17">
        <f>VLOOKUP(A1397,[1]Sheet2!$B$1:$C$1336,2,FALSE)</f>
        <v>120000</v>
      </c>
      <c r="O1397" s="37">
        <f>VLOOKUP(A1397,PV_CF!$A$2:$K$1853,4,FALSE)</f>
        <v>44074</v>
      </c>
    </row>
    <row r="1398" spans="1:15" hidden="1">
      <c r="A1398" s="2" t="s">
        <v>5855</v>
      </c>
      <c r="B1398" s="2" t="s">
        <v>5854</v>
      </c>
      <c r="C1398" s="2" t="s">
        <v>2792</v>
      </c>
      <c r="D1398" s="2" t="s">
        <v>2791</v>
      </c>
      <c r="E1398" s="4">
        <v>44105</v>
      </c>
      <c r="F1398" s="4">
        <v>44160</v>
      </c>
      <c r="G1398" s="2" t="s">
        <v>5859</v>
      </c>
      <c r="H1398" s="2" t="s">
        <v>5153</v>
      </c>
      <c r="I1398" s="17">
        <v>18000</v>
      </c>
      <c r="J1398" s="2" t="s">
        <v>5858</v>
      </c>
      <c r="K1398" s="4">
        <v>44158</v>
      </c>
      <c r="L1398" s="17">
        <v>18000</v>
      </c>
      <c r="M1398" s="2" t="s">
        <v>1955</v>
      </c>
      <c r="N1398" s="17">
        <f>VLOOKUP(A1398,[1]Sheet2!$B$1:$C$1336,2,FALSE)</f>
        <v>120000</v>
      </c>
      <c r="O1398" s="37">
        <f>VLOOKUP(A1398,PV_CF!$A$2:$K$1853,4,FALSE)</f>
        <v>44074</v>
      </c>
    </row>
    <row r="1399" spans="1:15" hidden="1">
      <c r="A1399" s="2" t="s">
        <v>5855</v>
      </c>
      <c r="B1399" s="2" t="s">
        <v>5854</v>
      </c>
      <c r="C1399" s="2" t="s">
        <v>2792</v>
      </c>
      <c r="D1399" s="2" t="s">
        <v>2791</v>
      </c>
      <c r="E1399" s="4">
        <v>44105</v>
      </c>
      <c r="F1399" s="4">
        <v>44190</v>
      </c>
      <c r="G1399" s="2" t="s">
        <v>5857</v>
      </c>
      <c r="H1399" s="2" t="s">
        <v>5153</v>
      </c>
      <c r="I1399" s="17">
        <v>18000</v>
      </c>
      <c r="J1399" s="2" t="s">
        <v>5856</v>
      </c>
      <c r="K1399" s="4">
        <v>44188</v>
      </c>
      <c r="L1399" s="17">
        <v>18000</v>
      </c>
      <c r="M1399" s="2" t="s">
        <v>1955</v>
      </c>
      <c r="N1399" s="17">
        <f>VLOOKUP(A1399,[1]Sheet2!$B$1:$C$1336,2,FALSE)</f>
        <v>120000</v>
      </c>
      <c r="O1399" s="37">
        <f>VLOOKUP(A1399,PV_CF!$A$2:$K$1853,4,FALSE)</f>
        <v>44074</v>
      </c>
    </row>
    <row r="1400" spans="1:15" hidden="1">
      <c r="A1400" s="2" t="s">
        <v>5855</v>
      </c>
      <c r="B1400" s="2" t="s">
        <v>5854</v>
      </c>
      <c r="C1400" s="2" t="s">
        <v>2792</v>
      </c>
      <c r="D1400" s="2" t="s">
        <v>2791</v>
      </c>
      <c r="E1400" s="4">
        <v>44105</v>
      </c>
      <c r="F1400" s="4">
        <v>44221</v>
      </c>
      <c r="G1400" s="2" t="s">
        <v>5853</v>
      </c>
      <c r="H1400" s="2" t="s">
        <v>5153</v>
      </c>
      <c r="I1400" s="17">
        <v>18000</v>
      </c>
      <c r="J1400" s="2" t="s">
        <v>5852</v>
      </c>
      <c r="K1400" s="4">
        <v>44217</v>
      </c>
      <c r="L1400" s="17">
        <v>18000</v>
      </c>
      <c r="M1400" s="2" t="s">
        <v>1955</v>
      </c>
      <c r="N1400" s="17">
        <f>VLOOKUP(A1400,[1]Sheet2!$B$1:$C$1336,2,FALSE)</f>
        <v>120000</v>
      </c>
      <c r="O1400" s="37">
        <f>VLOOKUP(A1400,PV_CF!$A$2:$K$1853,4,FALSE)</f>
        <v>44074</v>
      </c>
    </row>
    <row r="1401" spans="1:15" hidden="1">
      <c r="A1401" s="2" t="s">
        <v>5841</v>
      </c>
      <c r="B1401" s="2" t="s">
        <v>5840</v>
      </c>
      <c r="C1401" s="2" t="s">
        <v>2850</v>
      </c>
      <c r="D1401" s="2" t="s">
        <v>2849</v>
      </c>
      <c r="E1401" s="4">
        <v>44105</v>
      </c>
      <c r="F1401" s="4">
        <v>44068</v>
      </c>
      <c r="G1401" s="2" t="s">
        <v>5851</v>
      </c>
      <c r="H1401" s="2" t="s">
        <v>5153</v>
      </c>
      <c r="I1401" s="17">
        <v>30000</v>
      </c>
      <c r="J1401" s="2" t="s">
        <v>5850</v>
      </c>
      <c r="K1401" s="4">
        <v>44064</v>
      </c>
      <c r="L1401" s="17">
        <v>30000</v>
      </c>
      <c r="M1401" s="2" t="s">
        <v>1955</v>
      </c>
      <c r="N1401" s="17">
        <f>VLOOKUP(A1401,[1]Sheet2!$B$1:$C$1336,2,FALSE)</f>
        <v>120000</v>
      </c>
      <c r="O1401" s="37">
        <f>VLOOKUP(A1401,PV_CF!$A$2:$K$1853,4,FALSE)</f>
        <v>44074</v>
      </c>
    </row>
    <row r="1402" spans="1:15" hidden="1">
      <c r="A1402" s="2" t="s">
        <v>5841</v>
      </c>
      <c r="B1402" s="2" t="s">
        <v>5840</v>
      </c>
      <c r="C1402" s="2" t="s">
        <v>2850</v>
      </c>
      <c r="D1402" s="2" t="s">
        <v>2849</v>
      </c>
      <c r="E1402" s="4">
        <v>44105</v>
      </c>
      <c r="F1402" s="4">
        <v>44099</v>
      </c>
      <c r="G1402" s="2" t="s">
        <v>5849</v>
      </c>
      <c r="H1402" s="2" t="s">
        <v>5153</v>
      </c>
      <c r="I1402" s="17">
        <v>18000</v>
      </c>
      <c r="J1402" s="2" t="s">
        <v>5848</v>
      </c>
      <c r="K1402" s="4">
        <v>44096</v>
      </c>
      <c r="L1402" s="17">
        <v>18000</v>
      </c>
      <c r="M1402" s="2" t="s">
        <v>1955</v>
      </c>
      <c r="N1402" s="17">
        <f>VLOOKUP(A1402,[1]Sheet2!$B$1:$C$1336,2,FALSE)</f>
        <v>120000</v>
      </c>
      <c r="O1402" s="37">
        <f>VLOOKUP(A1402,PV_CF!$A$2:$K$1853,4,FALSE)</f>
        <v>44074</v>
      </c>
    </row>
    <row r="1403" spans="1:15" hidden="1">
      <c r="A1403" s="2" t="s">
        <v>5841</v>
      </c>
      <c r="B1403" s="2" t="s">
        <v>5840</v>
      </c>
      <c r="C1403" s="2" t="s">
        <v>2850</v>
      </c>
      <c r="D1403" s="2" t="s">
        <v>2849</v>
      </c>
      <c r="E1403" s="4">
        <v>44105</v>
      </c>
      <c r="F1403" s="4">
        <v>44126</v>
      </c>
      <c r="G1403" s="2" t="s">
        <v>5847</v>
      </c>
      <c r="H1403" s="2" t="s">
        <v>5153</v>
      </c>
      <c r="I1403" s="17">
        <v>18000</v>
      </c>
      <c r="J1403" s="2" t="s">
        <v>5846</v>
      </c>
      <c r="K1403" s="4">
        <v>44124</v>
      </c>
      <c r="L1403" s="17">
        <v>18000</v>
      </c>
      <c r="M1403" s="2" t="s">
        <v>1955</v>
      </c>
      <c r="N1403" s="17">
        <f>VLOOKUP(A1403,[1]Sheet2!$B$1:$C$1336,2,FALSE)</f>
        <v>120000</v>
      </c>
      <c r="O1403" s="37">
        <f>VLOOKUP(A1403,PV_CF!$A$2:$K$1853,4,FALSE)</f>
        <v>44074</v>
      </c>
    </row>
    <row r="1404" spans="1:15" hidden="1">
      <c r="A1404" s="2" t="s">
        <v>5841</v>
      </c>
      <c r="B1404" s="2" t="s">
        <v>5840</v>
      </c>
      <c r="C1404" s="2" t="s">
        <v>2850</v>
      </c>
      <c r="D1404" s="2" t="s">
        <v>2849</v>
      </c>
      <c r="E1404" s="4">
        <v>44105</v>
      </c>
      <c r="F1404" s="4">
        <v>44160</v>
      </c>
      <c r="G1404" s="2" t="s">
        <v>5845</v>
      </c>
      <c r="H1404" s="2" t="s">
        <v>5153</v>
      </c>
      <c r="I1404" s="17">
        <v>18000</v>
      </c>
      <c r="J1404" s="2" t="s">
        <v>5844</v>
      </c>
      <c r="K1404" s="4">
        <v>44158</v>
      </c>
      <c r="L1404" s="17">
        <v>18000</v>
      </c>
      <c r="M1404" s="2" t="s">
        <v>1955</v>
      </c>
      <c r="N1404" s="17">
        <f>VLOOKUP(A1404,[1]Sheet2!$B$1:$C$1336,2,FALSE)</f>
        <v>120000</v>
      </c>
      <c r="O1404" s="37">
        <f>VLOOKUP(A1404,PV_CF!$A$2:$K$1853,4,FALSE)</f>
        <v>44074</v>
      </c>
    </row>
    <row r="1405" spans="1:15" hidden="1">
      <c r="A1405" s="2" t="s">
        <v>5841</v>
      </c>
      <c r="B1405" s="2" t="s">
        <v>5840</v>
      </c>
      <c r="C1405" s="2" t="s">
        <v>2850</v>
      </c>
      <c r="D1405" s="2" t="s">
        <v>2849</v>
      </c>
      <c r="E1405" s="4">
        <v>44105</v>
      </c>
      <c r="F1405" s="4">
        <v>44190</v>
      </c>
      <c r="G1405" s="2" t="s">
        <v>5843</v>
      </c>
      <c r="H1405" s="2" t="s">
        <v>5153</v>
      </c>
      <c r="I1405" s="17">
        <v>18000</v>
      </c>
      <c r="J1405" s="2" t="s">
        <v>5842</v>
      </c>
      <c r="K1405" s="4">
        <v>44188</v>
      </c>
      <c r="L1405" s="17">
        <v>18000</v>
      </c>
      <c r="M1405" s="2" t="s">
        <v>1955</v>
      </c>
      <c r="N1405" s="17">
        <f>VLOOKUP(A1405,[1]Sheet2!$B$1:$C$1336,2,FALSE)</f>
        <v>120000</v>
      </c>
      <c r="O1405" s="37">
        <f>VLOOKUP(A1405,PV_CF!$A$2:$K$1853,4,FALSE)</f>
        <v>44074</v>
      </c>
    </row>
    <row r="1406" spans="1:15" hidden="1">
      <c r="A1406" s="2" t="s">
        <v>5841</v>
      </c>
      <c r="B1406" s="2" t="s">
        <v>5840</v>
      </c>
      <c r="C1406" s="2" t="s">
        <v>2850</v>
      </c>
      <c r="D1406" s="2" t="s">
        <v>2849</v>
      </c>
      <c r="E1406" s="4">
        <v>44105</v>
      </c>
      <c r="F1406" s="4">
        <v>44221</v>
      </c>
      <c r="G1406" s="2" t="s">
        <v>5839</v>
      </c>
      <c r="H1406" s="2" t="s">
        <v>5153</v>
      </c>
      <c r="I1406" s="17">
        <v>18000</v>
      </c>
      <c r="J1406" s="2" t="s">
        <v>5838</v>
      </c>
      <c r="K1406" s="4">
        <v>44217</v>
      </c>
      <c r="L1406" s="17">
        <v>18000</v>
      </c>
      <c r="M1406" s="2" t="s">
        <v>1955</v>
      </c>
      <c r="N1406" s="17">
        <f>VLOOKUP(A1406,[1]Sheet2!$B$1:$C$1336,2,FALSE)</f>
        <v>120000</v>
      </c>
      <c r="O1406" s="37">
        <f>VLOOKUP(A1406,PV_CF!$A$2:$K$1853,4,FALSE)</f>
        <v>44074</v>
      </c>
    </row>
    <row r="1407" spans="1:15" hidden="1">
      <c r="A1407" s="2" t="s">
        <v>5827</v>
      </c>
      <c r="B1407" s="2" t="s">
        <v>5826</v>
      </c>
      <c r="C1407" s="2" t="s">
        <v>2814</v>
      </c>
      <c r="D1407" s="2" t="s">
        <v>2813</v>
      </c>
      <c r="E1407" s="4">
        <v>44105</v>
      </c>
      <c r="F1407" s="4">
        <v>44068</v>
      </c>
      <c r="G1407" s="2" t="s">
        <v>5837</v>
      </c>
      <c r="H1407" s="2" t="s">
        <v>5153</v>
      </c>
      <c r="I1407" s="17">
        <v>30000</v>
      </c>
      <c r="J1407" s="2" t="s">
        <v>5836</v>
      </c>
      <c r="K1407" s="4">
        <v>44064</v>
      </c>
      <c r="L1407" s="17">
        <v>30000</v>
      </c>
      <c r="M1407" s="2" t="s">
        <v>1955</v>
      </c>
      <c r="N1407" s="17">
        <f>VLOOKUP(A1407,[1]Sheet2!$B$1:$C$1336,2,FALSE)</f>
        <v>120000</v>
      </c>
      <c r="O1407" s="37">
        <f>VLOOKUP(A1407,PV_CF!$A$2:$K$1853,4,FALSE)</f>
        <v>44074</v>
      </c>
    </row>
    <row r="1408" spans="1:15" hidden="1">
      <c r="A1408" s="2" t="s">
        <v>5827</v>
      </c>
      <c r="B1408" s="2" t="s">
        <v>5826</v>
      </c>
      <c r="C1408" s="2" t="s">
        <v>2814</v>
      </c>
      <c r="D1408" s="2" t="s">
        <v>2813</v>
      </c>
      <c r="E1408" s="4">
        <v>44105</v>
      </c>
      <c r="F1408" s="4">
        <v>44099</v>
      </c>
      <c r="G1408" s="2" t="s">
        <v>5835</v>
      </c>
      <c r="H1408" s="2" t="s">
        <v>5153</v>
      </c>
      <c r="I1408" s="17">
        <v>18000</v>
      </c>
      <c r="J1408" s="2" t="s">
        <v>5834</v>
      </c>
      <c r="K1408" s="4">
        <v>44096</v>
      </c>
      <c r="L1408" s="17">
        <v>18000</v>
      </c>
      <c r="M1408" s="2" t="s">
        <v>1955</v>
      </c>
      <c r="N1408" s="17">
        <f>VLOOKUP(A1408,[1]Sheet2!$B$1:$C$1336,2,FALSE)</f>
        <v>120000</v>
      </c>
      <c r="O1408" s="37">
        <f>VLOOKUP(A1408,PV_CF!$A$2:$K$1853,4,FALSE)</f>
        <v>44074</v>
      </c>
    </row>
    <row r="1409" spans="1:15" hidden="1">
      <c r="A1409" s="2" t="s">
        <v>5827</v>
      </c>
      <c r="B1409" s="2" t="s">
        <v>5826</v>
      </c>
      <c r="C1409" s="2" t="s">
        <v>2814</v>
      </c>
      <c r="D1409" s="2" t="s">
        <v>2813</v>
      </c>
      <c r="E1409" s="4">
        <v>44105</v>
      </c>
      <c r="F1409" s="4">
        <v>44126</v>
      </c>
      <c r="G1409" s="2" t="s">
        <v>5833</v>
      </c>
      <c r="H1409" s="2" t="s">
        <v>5153</v>
      </c>
      <c r="I1409" s="17">
        <v>18000</v>
      </c>
      <c r="J1409" s="2" t="s">
        <v>5832</v>
      </c>
      <c r="K1409" s="4">
        <v>44124</v>
      </c>
      <c r="L1409" s="17">
        <v>18000</v>
      </c>
      <c r="M1409" s="2" t="s">
        <v>1955</v>
      </c>
      <c r="N1409" s="17">
        <f>VLOOKUP(A1409,[1]Sheet2!$B$1:$C$1336,2,FALSE)</f>
        <v>120000</v>
      </c>
      <c r="O1409" s="37">
        <f>VLOOKUP(A1409,PV_CF!$A$2:$K$1853,4,FALSE)</f>
        <v>44074</v>
      </c>
    </row>
    <row r="1410" spans="1:15" hidden="1">
      <c r="A1410" s="2" t="s">
        <v>5827</v>
      </c>
      <c r="B1410" s="2" t="s">
        <v>5826</v>
      </c>
      <c r="C1410" s="2" t="s">
        <v>2814</v>
      </c>
      <c r="D1410" s="2" t="s">
        <v>2813</v>
      </c>
      <c r="E1410" s="4">
        <v>44105</v>
      </c>
      <c r="F1410" s="4">
        <v>44160</v>
      </c>
      <c r="G1410" s="2" t="s">
        <v>5831</v>
      </c>
      <c r="H1410" s="2" t="s">
        <v>5153</v>
      </c>
      <c r="I1410" s="17">
        <v>18000</v>
      </c>
      <c r="J1410" s="2" t="s">
        <v>5830</v>
      </c>
      <c r="K1410" s="4">
        <v>44158</v>
      </c>
      <c r="L1410" s="17">
        <v>18000</v>
      </c>
      <c r="M1410" s="2" t="s">
        <v>1955</v>
      </c>
      <c r="N1410" s="17">
        <f>VLOOKUP(A1410,[1]Sheet2!$B$1:$C$1336,2,FALSE)</f>
        <v>120000</v>
      </c>
      <c r="O1410" s="37">
        <f>VLOOKUP(A1410,PV_CF!$A$2:$K$1853,4,FALSE)</f>
        <v>44074</v>
      </c>
    </row>
    <row r="1411" spans="1:15" hidden="1">
      <c r="A1411" s="2" t="s">
        <v>5827</v>
      </c>
      <c r="B1411" s="2" t="s">
        <v>5826</v>
      </c>
      <c r="C1411" s="2" t="s">
        <v>2814</v>
      </c>
      <c r="D1411" s="2" t="s">
        <v>2813</v>
      </c>
      <c r="E1411" s="4">
        <v>44105</v>
      </c>
      <c r="F1411" s="4">
        <v>44190</v>
      </c>
      <c r="G1411" s="2" t="s">
        <v>5829</v>
      </c>
      <c r="H1411" s="2" t="s">
        <v>5153</v>
      </c>
      <c r="I1411" s="17">
        <v>18000</v>
      </c>
      <c r="J1411" s="2" t="s">
        <v>5828</v>
      </c>
      <c r="K1411" s="4">
        <v>44188</v>
      </c>
      <c r="L1411" s="17">
        <v>18000</v>
      </c>
      <c r="M1411" s="2" t="s">
        <v>1955</v>
      </c>
      <c r="N1411" s="17">
        <f>VLOOKUP(A1411,[1]Sheet2!$B$1:$C$1336,2,FALSE)</f>
        <v>120000</v>
      </c>
      <c r="O1411" s="37">
        <f>VLOOKUP(A1411,PV_CF!$A$2:$K$1853,4,FALSE)</f>
        <v>44074</v>
      </c>
    </row>
    <row r="1412" spans="1:15" hidden="1">
      <c r="A1412" s="2" t="s">
        <v>5827</v>
      </c>
      <c r="B1412" s="2" t="s">
        <v>5826</v>
      </c>
      <c r="C1412" s="2" t="s">
        <v>2814</v>
      </c>
      <c r="D1412" s="2" t="s">
        <v>2813</v>
      </c>
      <c r="E1412" s="4">
        <v>44105</v>
      </c>
      <c r="F1412" s="4">
        <v>44221</v>
      </c>
      <c r="G1412" s="2" t="s">
        <v>5825</v>
      </c>
      <c r="H1412" s="2" t="s">
        <v>5153</v>
      </c>
      <c r="I1412" s="17">
        <v>18000</v>
      </c>
      <c r="J1412" s="2" t="s">
        <v>5824</v>
      </c>
      <c r="K1412" s="4">
        <v>44217</v>
      </c>
      <c r="L1412" s="17">
        <v>18000</v>
      </c>
      <c r="M1412" s="2" t="s">
        <v>1955</v>
      </c>
      <c r="N1412" s="17">
        <f>VLOOKUP(A1412,[1]Sheet2!$B$1:$C$1336,2,FALSE)</f>
        <v>120000</v>
      </c>
      <c r="O1412" s="37">
        <f>VLOOKUP(A1412,PV_CF!$A$2:$K$1853,4,FALSE)</f>
        <v>44074</v>
      </c>
    </row>
    <row r="1413" spans="1:15" hidden="1">
      <c r="A1413" s="2" t="s">
        <v>5823</v>
      </c>
      <c r="B1413" s="2" t="s">
        <v>5822</v>
      </c>
      <c r="C1413" s="2" t="s">
        <v>3374</v>
      </c>
      <c r="D1413" s="2" t="s">
        <v>3373</v>
      </c>
      <c r="E1413" s="4">
        <v>44043</v>
      </c>
      <c r="F1413" s="4">
        <v>44074</v>
      </c>
      <c r="G1413" s="2" t="s">
        <v>5821</v>
      </c>
      <c r="H1413" s="2" t="s">
        <v>4322</v>
      </c>
      <c r="I1413" s="17">
        <v>25000</v>
      </c>
      <c r="J1413" s="2" t="s">
        <v>5820</v>
      </c>
      <c r="K1413" s="4">
        <v>44075</v>
      </c>
      <c r="L1413" s="17">
        <v>25000</v>
      </c>
      <c r="M1413" s="2" t="s">
        <v>1955</v>
      </c>
      <c r="N1413" s="17">
        <f>VLOOKUP(A1413,[1]Sheet2!$B$1:$C$1336,2,FALSE)</f>
        <v>25000</v>
      </c>
      <c r="O1413" s="37">
        <f>VLOOKUP(A1413,PV_CF!$A$2:$K$1853,4,FALSE)</f>
        <v>44103</v>
      </c>
    </row>
    <row r="1414" spans="1:15" hidden="1">
      <c r="A1414" s="2" t="s">
        <v>977</v>
      </c>
      <c r="B1414" s="2" t="s">
        <v>5819</v>
      </c>
      <c r="C1414" s="2" t="s">
        <v>2891</v>
      </c>
      <c r="D1414" s="2" t="s">
        <v>2890</v>
      </c>
      <c r="E1414" s="4">
        <v>44046</v>
      </c>
      <c r="F1414" s="4">
        <v>44071</v>
      </c>
      <c r="G1414" s="2" t="s">
        <v>5818</v>
      </c>
      <c r="H1414" s="2" t="s">
        <v>4690</v>
      </c>
      <c r="I1414" s="17">
        <v>100000</v>
      </c>
      <c r="J1414" s="2" t="s">
        <v>976</v>
      </c>
      <c r="K1414" s="4">
        <v>44075</v>
      </c>
      <c r="L1414" s="17">
        <v>100000</v>
      </c>
      <c r="M1414" s="2" t="s">
        <v>1955</v>
      </c>
      <c r="N1414" s="17">
        <f>VLOOKUP(A1414,[1]Sheet2!$B$1:$C$1336,2,FALSE)</f>
        <v>100000</v>
      </c>
      <c r="O1414" s="37">
        <f>VLOOKUP(A1414,PV_CF!$A$2:$K$1853,4,FALSE)</f>
        <v>44103</v>
      </c>
    </row>
    <row r="1415" spans="1:15" hidden="1">
      <c r="A1415" s="2" t="s">
        <v>5815</v>
      </c>
      <c r="B1415" s="2" t="s">
        <v>5814</v>
      </c>
      <c r="C1415" s="2" t="s">
        <v>2930</v>
      </c>
      <c r="D1415" s="2" t="s">
        <v>2929</v>
      </c>
      <c r="E1415" s="4">
        <v>44046</v>
      </c>
      <c r="F1415" s="4">
        <v>44074</v>
      </c>
      <c r="G1415" s="2" t="s">
        <v>5817</v>
      </c>
      <c r="H1415" s="2" t="s">
        <v>4421</v>
      </c>
      <c r="I1415" s="17">
        <v>35000</v>
      </c>
      <c r="J1415" s="2" t="s">
        <v>5816</v>
      </c>
      <c r="K1415" s="4">
        <v>44068</v>
      </c>
      <c r="L1415" s="17">
        <v>35000</v>
      </c>
      <c r="M1415" s="2" t="s">
        <v>1955</v>
      </c>
      <c r="N1415" s="17">
        <f>VLOOKUP(A1415,[1]Sheet2!$B$1:$C$1336,2,FALSE)</f>
        <v>70000</v>
      </c>
      <c r="O1415" s="37">
        <f>VLOOKUP(A1415,PV_CF!$A$2:$K$1853,4,FALSE)</f>
        <v>44074</v>
      </c>
    </row>
    <row r="1416" spans="1:15" hidden="1">
      <c r="A1416" s="2" t="s">
        <v>5815</v>
      </c>
      <c r="B1416" s="2" t="s">
        <v>5814</v>
      </c>
      <c r="C1416" s="2" t="s">
        <v>2930</v>
      </c>
      <c r="D1416" s="2" t="s">
        <v>2929</v>
      </c>
      <c r="E1416" s="4">
        <v>44046</v>
      </c>
      <c r="F1416" s="4">
        <v>44104</v>
      </c>
      <c r="G1416" s="2" t="s">
        <v>5813</v>
      </c>
      <c r="H1416" s="2" t="s">
        <v>4421</v>
      </c>
      <c r="I1416" s="17">
        <v>35000</v>
      </c>
      <c r="J1416" s="2" t="s">
        <v>5812</v>
      </c>
      <c r="K1416" s="4">
        <v>44098</v>
      </c>
      <c r="L1416" s="17">
        <v>35000</v>
      </c>
      <c r="M1416" s="2" t="s">
        <v>1955</v>
      </c>
      <c r="N1416" s="17">
        <f>VLOOKUP(A1416,[1]Sheet2!$B$1:$C$1336,2,FALSE)</f>
        <v>70000</v>
      </c>
      <c r="O1416" s="37">
        <f>VLOOKUP(A1416,PV_CF!$A$2:$K$1853,4,FALSE)</f>
        <v>44074</v>
      </c>
    </row>
    <row r="1417" spans="1:15" hidden="1">
      <c r="A1417" s="2" t="s">
        <v>5807</v>
      </c>
      <c r="B1417" s="2" t="s">
        <v>5806</v>
      </c>
      <c r="C1417" s="2" t="s">
        <v>3886</v>
      </c>
      <c r="D1417" s="2" t="s">
        <v>3885</v>
      </c>
      <c r="E1417" s="4">
        <v>44046</v>
      </c>
      <c r="F1417" s="4">
        <v>44074</v>
      </c>
      <c r="G1417" s="2" t="s">
        <v>5811</v>
      </c>
      <c r="H1417" s="2" t="s">
        <v>5046</v>
      </c>
      <c r="I1417" s="17">
        <v>18500</v>
      </c>
      <c r="J1417" s="2" t="s">
        <v>5810</v>
      </c>
      <c r="K1417" s="4">
        <v>44067</v>
      </c>
      <c r="L1417" s="17">
        <v>18500</v>
      </c>
      <c r="M1417" s="2" t="s">
        <v>1955</v>
      </c>
      <c r="N1417" s="17">
        <f>VLOOKUP(A1417,[1]Sheet2!$B$1:$C$1336,2,FALSE)</f>
        <v>18500</v>
      </c>
      <c r="O1417" s="37">
        <f>VLOOKUP(A1417,PV_CF!$A$2:$K$1853,4,FALSE)</f>
        <v>44074</v>
      </c>
    </row>
    <row r="1418" spans="1:15" hidden="1">
      <c r="A1418" s="2" t="s">
        <v>5807</v>
      </c>
      <c r="B1418" s="2" t="s">
        <v>5806</v>
      </c>
      <c r="C1418" s="2" t="s">
        <v>3886</v>
      </c>
      <c r="D1418" s="2" t="s">
        <v>3885</v>
      </c>
      <c r="E1418" s="4">
        <v>44046</v>
      </c>
      <c r="F1418" s="4">
        <v>44046</v>
      </c>
      <c r="G1418" s="2" t="s">
        <v>5809</v>
      </c>
      <c r="H1418" s="2" t="s">
        <v>5046</v>
      </c>
      <c r="I1418" s="17">
        <v>-18500</v>
      </c>
      <c r="J1418" s="2" t="s">
        <v>5808</v>
      </c>
      <c r="K1418" s="4">
        <v>44067</v>
      </c>
      <c r="L1418" s="17">
        <v>-18500</v>
      </c>
      <c r="M1418" s="2" t="s">
        <v>1955</v>
      </c>
      <c r="N1418" s="17">
        <f>VLOOKUP(A1418,[1]Sheet2!$B$1:$C$1336,2,FALSE)</f>
        <v>18500</v>
      </c>
      <c r="O1418" s="37">
        <f>VLOOKUP(A1418,PV_CF!$A$2:$K$1853,4,FALSE)</f>
        <v>44074</v>
      </c>
    </row>
    <row r="1419" spans="1:15" hidden="1">
      <c r="A1419" s="2" t="s">
        <v>5807</v>
      </c>
      <c r="B1419" s="2" t="s">
        <v>5806</v>
      </c>
      <c r="C1419" s="2" t="s">
        <v>3886</v>
      </c>
      <c r="D1419" s="2" t="s">
        <v>3885</v>
      </c>
      <c r="E1419" s="4">
        <v>44046</v>
      </c>
      <c r="F1419" s="4">
        <v>44046</v>
      </c>
      <c r="G1419" s="2" t="s">
        <v>5805</v>
      </c>
      <c r="H1419" s="2" t="s">
        <v>5046</v>
      </c>
      <c r="I1419" s="17">
        <v>18500</v>
      </c>
      <c r="J1419" s="2" t="s">
        <v>5804</v>
      </c>
      <c r="K1419" s="4">
        <v>44067</v>
      </c>
      <c r="L1419" s="17">
        <v>18500</v>
      </c>
      <c r="M1419" s="2" t="s">
        <v>1955</v>
      </c>
      <c r="N1419" s="17">
        <f>VLOOKUP(A1419,[1]Sheet2!$B$1:$C$1336,2,FALSE)</f>
        <v>18500</v>
      </c>
      <c r="O1419" s="37">
        <f>VLOOKUP(A1419,PV_CF!$A$2:$K$1853,4,FALSE)</f>
        <v>44074</v>
      </c>
    </row>
    <row r="1420" spans="1:15" hidden="1">
      <c r="A1420" s="2" t="s">
        <v>5803</v>
      </c>
      <c r="B1420" s="2" t="s">
        <v>5802</v>
      </c>
      <c r="C1420" s="2" t="s">
        <v>3151</v>
      </c>
      <c r="D1420" s="2" t="s">
        <v>3150</v>
      </c>
      <c r="E1420" s="4">
        <v>44105</v>
      </c>
      <c r="F1420" s="4">
        <v>44057</v>
      </c>
      <c r="G1420" s="2" t="s">
        <v>5801</v>
      </c>
      <c r="H1420" s="2" t="s">
        <v>4322</v>
      </c>
      <c r="I1420" s="17">
        <v>7490</v>
      </c>
      <c r="J1420" s="2" t="s">
        <v>5800</v>
      </c>
      <c r="K1420" s="4">
        <v>44166</v>
      </c>
      <c r="L1420" s="17">
        <v>7490</v>
      </c>
      <c r="M1420" s="2" t="s">
        <v>1955</v>
      </c>
      <c r="N1420" s="17">
        <f>VLOOKUP(A1420,[1]Sheet2!$B$1:$C$1336,2,FALSE)</f>
        <v>7490</v>
      </c>
      <c r="O1420" s="37">
        <f>VLOOKUP(A1420,PV_CF!$A$2:$K$1853,4,FALSE)</f>
        <v>44204</v>
      </c>
    </row>
    <row r="1421" spans="1:15" hidden="1">
      <c r="A1421" s="2" t="s">
        <v>5797</v>
      </c>
      <c r="B1421" s="2" t="s">
        <v>5796</v>
      </c>
      <c r="C1421" s="2" t="s">
        <v>5795</v>
      </c>
      <c r="D1421" s="2" t="s">
        <v>5794</v>
      </c>
      <c r="E1421" s="4">
        <v>44105</v>
      </c>
      <c r="F1421" s="4">
        <v>44074</v>
      </c>
      <c r="G1421" s="2" t="s">
        <v>5799</v>
      </c>
      <c r="H1421" s="2" t="s">
        <v>4421</v>
      </c>
      <c r="I1421" s="17">
        <v>25000</v>
      </c>
      <c r="J1421" s="2" t="s">
        <v>5798</v>
      </c>
      <c r="K1421" s="4">
        <v>44306</v>
      </c>
      <c r="L1421" s="17">
        <v>25000</v>
      </c>
      <c r="M1421" s="2" t="s">
        <v>1955</v>
      </c>
      <c r="N1421" s="17">
        <f>VLOOKUP(A1421,[1]Sheet2!$B$1:$C$1336,2,FALSE)</f>
        <v>50000</v>
      </c>
      <c r="O1421" s="37">
        <f>VLOOKUP(A1421,PV_CF!$A$2:$K$1853,4,FALSE)</f>
        <v>44314</v>
      </c>
    </row>
    <row r="1422" spans="1:15" hidden="1">
      <c r="A1422" s="2" t="s">
        <v>5797</v>
      </c>
      <c r="B1422" s="2" t="s">
        <v>5796</v>
      </c>
      <c r="C1422" s="2" t="s">
        <v>5795</v>
      </c>
      <c r="D1422" s="2" t="s">
        <v>5794</v>
      </c>
      <c r="E1422" s="4">
        <v>44105</v>
      </c>
      <c r="F1422" s="4">
        <v>44104</v>
      </c>
      <c r="G1422" s="2" t="s">
        <v>5793</v>
      </c>
      <c r="H1422" s="2" t="s">
        <v>4421</v>
      </c>
      <c r="I1422" s="17">
        <v>25000</v>
      </c>
      <c r="J1422" s="2" t="s">
        <v>5792</v>
      </c>
      <c r="K1422" s="4">
        <v>44288</v>
      </c>
      <c r="L1422" s="17">
        <v>25000</v>
      </c>
      <c r="M1422" s="2" t="s">
        <v>1955</v>
      </c>
      <c r="N1422" s="17">
        <f>VLOOKUP(A1422,[1]Sheet2!$B$1:$C$1336,2,FALSE)</f>
        <v>50000</v>
      </c>
      <c r="O1422" s="37">
        <f>VLOOKUP(A1422,PV_CF!$A$2:$K$1853,4,FALSE)</f>
        <v>44314</v>
      </c>
    </row>
    <row r="1423" spans="1:15" hidden="1">
      <c r="A1423" s="2" t="s">
        <v>5791</v>
      </c>
      <c r="B1423" s="2" t="s">
        <v>5790</v>
      </c>
      <c r="C1423" s="2" t="s">
        <v>2376</v>
      </c>
      <c r="D1423" s="2" t="s">
        <v>2375</v>
      </c>
      <c r="E1423" s="4">
        <v>44046</v>
      </c>
      <c r="F1423" s="4">
        <v>44074</v>
      </c>
      <c r="G1423" s="2" t="s">
        <v>5789</v>
      </c>
      <c r="H1423" s="2" t="s">
        <v>5788</v>
      </c>
      <c r="I1423" s="17">
        <v>72225</v>
      </c>
      <c r="J1423" s="2" t="s">
        <v>5787</v>
      </c>
      <c r="K1423" s="4">
        <v>44075</v>
      </c>
      <c r="L1423" s="17">
        <v>72225</v>
      </c>
      <c r="M1423" s="2" t="s">
        <v>1955</v>
      </c>
      <c r="N1423" s="17">
        <f>VLOOKUP(A1423,[1]Sheet2!$B$1:$C$1336,2,FALSE)</f>
        <v>72225</v>
      </c>
      <c r="O1423" s="37" t="e">
        <f>VLOOKUP(A1423,PV_CF!$A$2:$K$1853,4,FALSE)</f>
        <v>#N/A</v>
      </c>
    </row>
    <row r="1424" spans="1:15" hidden="1">
      <c r="A1424" s="2" t="s">
        <v>982</v>
      </c>
      <c r="B1424" s="2" t="s">
        <v>5786</v>
      </c>
      <c r="C1424" s="2" t="s">
        <v>3399</v>
      </c>
      <c r="D1424" s="2" t="s">
        <v>3398</v>
      </c>
      <c r="E1424" s="4">
        <v>44047</v>
      </c>
      <c r="F1424" s="4">
        <v>44057</v>
      </c>
      <c r="G1424" s="2" t="s">
        <v>5785</v>
      </c>
      <c r="H1424" s="2" t="s">
        <v>4421</v>
      </c>
      <c r="I1424" s="17">
        <v>342400</v>
      </c>
      <c r="J1424" s="2" t="s">
        <v>981</v>
      </c>
      <c r="K1424" s="4">
        <v>44075</v>
      </c>
      <c r="L1424" s="17">
        <v>342400</v>
      </c>
      <c r="M1424" s="2" t="s">
        <v>1955</v>
      </c>
      <c r="N1424" s="17">
        <f>VLOOKUP(A1424,[1]Sheet2!$B$1:$C$1336,2,FALSE)</f>
        <v>342400</v>
      </c>
      <c r="O1424" s="37">
        <f>VLOOKUP(A1424,PV_CF!$A$2:$K$1853,4,FALSE)</f>
        <v>44085</v>
      </c>
    </row>
    <row r="1425" spans="1:15" hidden="1">
      <c r="A1425" s="2" t="s">
        <v>5784</v>
      </c>
      <c r="B1425" s="2" t="s">
        <v>5783</v>
      </c>
      <c r="C1425" s="2" t="s">
        <v>2143</v>
      </c>
      <c r="D1425" s="2" t="s">
        <v>2142</v>
      </c>
      <c r="E1425" s="4">
        <v>44105</v>
      </c>
      <c r="F1425" s="4">
        <v>44064</v>
      </c>
      <c r="G1425" s="2" t="s">
        <v>5782</v>
      </c>
      <c r="H1425" s="2" t="s">
        <v>4421</v>
      </c>
      <c r="I1425" s="17">
        <v>197361.5</v>
      </c>
      <c r="J1425" s="2" t="s">
        <v>5781</v>
      </c>
      <c r="K1425" s="4">
        <v>44137</v>
      </c>
      <c r="L1425" s="17">
        <v>197361.5</v>
      </c>
      <c r="M1425" s="2" t="s">
        <v>1955</v>
      </c>
      <c r="N1425" s="17">
        <f>VLOOKUP(A1425,[1]Sheet2!$B$1:$C$1336,2,FALSE)</f>
        <v>197361.5</v>
      </c>
      <c r="O1425" s="37">
        <f>VLOOKUP(A1425,PV_CF!$A$2:$K$1853,4,FALSE)</f>
        <v>44162</v>
      </c>
    </row>
    <row r="1426" spans="1:15" hidden="1">
      <c r="A1426" s="2" t="s">
        <v>5780</v>
      </c>
      <c r="B1426" s="2" t="s">
        <v>5779</v>
      </c>
      <c r="C1426" s="2" t="s">
        <v>5570</v>
      </c>
      <c r="D1426" s="2" t="s">
        <v>5569</v>
      </c>
      <c r="E1426" s="4">
        <v>44105</v>
      </c>
      <c r="F1426" s="4">
        <v>44074</v>
      </c>
      <c r="G1426" s="2" t="s">
        <v>5778</v>
      </c>
      <c r="H1426" s="2" t="s">
        <v>4421</v>
      </c>
      <c r="I1426" s="17">
        <v>321000</v>
      </c>
      <c r="J1426" s="2" t="s">
        <v>5777</v>
      </c>
      <c r="K1426" s="4">
        <v>44137</v>
      </c>
      <c r="L1426" s="17">
        <v>321000</v>
      </c>
      <c r="M1426" s="2" t="s">
        <v>1955</v>
      </c>
      <c r="N1426" s="17">
        <f>VLOOKUP(A1426,[1]Sheet2!$B$1:$C$1336,2,FALSE)</f>
        <v>321000</v>
      </c>
      <c r="O1426" s="37">
        <f>VLOOKUP(A1426,PV_CF!$A$2:$K$1853,4,FALSE)</f>
        <v>44162</v>
      </c>
    </row>
    <row r="1427" spans="1:15" hidden="1">
      <c r="A1427" s="2" t="s">
        <v>5776</v>
      </c>
      <c r="B1427" s="2" t="s">
        <v>5775</v>
      </c>
      <c r="C1427" s="2" t="s">
        <v>2506</v>
      </c>
      <c r="D1427" s="2" t="s">
        <v>2505</v>
      </c>
      <c r="E1427" s="4">
        <v>44047</v>
      </c>
      <c r="F1427" s="4">
        <v>44060</v>
      </c>
      <c r="G1427" s="2" t="s">
        <v>5774</v>
      </c>
      <c r="H1427" s="2" t="s">
        <v>4292</v>
      </c>
      <c r="I1427" s="17">
        <v>454145.45</v>
      </c>
      <c r="J1427" s="2" t="s">
        <v>5773</v>
      </c>
      <c r="K1427" s="4">
        <v>44075</v>
      </c>
      <c r="L1427" s="17">
        <v>454145.45</v>
      </c>
      <c r="M1427" s="2" t="s">
        <v>1955</v>
      </c>
      <c r="N1427" s="17">
        <f>VLOOKUP(A1427,[1]Sheet2!$B$1:$C$1336,2,FALSE)</f>
        <v>454145.45</v>
      </c>
      <c r="O1427" s="37">
        <f>VLOOKUP(A1427,PV_CF!$A$2:$K$1853,4,FALSE)</f>
        <v>44085</v>
      </c>
    </row>
    <row r="1428" spans="1:15" hidden="1">
      <c r="A1428" s="2" t="s">
        <v>987</v>
      </c>
      <c r="B1428" s="2" t="s">
        <v>5772</v>
      </c>
      <c r="C1428" s="2" t="s">
        <v>2143</v>
      </c>
      <c r="D1428" s="2" t="s">
        <v>2142</v>
      </c>
      <c r="E1428" s="4">
        <v>44047</v>
      </c>
      <c r="F1428" s="4">
        <v>44056</v>
      </c>
      <c r="G1428" s="2" t="s">
        <v>5771</v>
      </c>
      <c r="H1428" s="2" t="s">
        <v>4292</v>
      </c>
      <c r="I1428" s="17">
        <v>105181</v>
      </c>
      <c r="J1428" s="2" t="s">
        <v>986</v>
      </c>
      <c r="K1428" s="4">
        <v>44075</v>
      </c>
      <c r="L1428" s="17">
        <v>105181</v>
      </c>
      <c r="M1428" s="2" t="s">
        <v>1955</v>
      </c>
      <c r="N1428" s="17">
        <f>VLOOKUP(A1428,[1]Sheet2!$B$1:$C$1336,2,FALSE)</f>
        <v>105181</v>
      </c>
      <c r="O1428" s="37">
        <f>VLOOKUP(A1428,PV_CF!$A$2:$K$1853,4,FALSE)</f>
        <v>44085</v>
      </c>
    </row>
    <row r="1429" spans="1:15" hidden="1">
      <c r="A1429" s="2" t="s">
        <v>5770</v>
      </c>
      <c r="B1429" s="2" t="s">
        <v>5769</v>
      </c>
      <c r="C1429" s="2" t="s">
        <v>3813</v>
      </c>
      <c r="D1429" s="2" t="s">
        <v>3812</v>
      </c>
      <c r="E1429" s="4">
        <v>44105</v>
      </c>
      <c r="F1429" s="4">
        <v>44074</v>
      </c>
      <c r="G1429" s="2" t="s">
        <v>5768</v>
      </c>
      <c r="H1429" s="2" t="s">
        <v>4690</v>
      </c>
      <c r="I1429" s="17">
        <v>493484</v>
      </c>
      <c r="J1429" s="2" t="s">
        <v>5767</v>
      </c>
      <c r="K1429" s="4">
        <v>44137</v>
      </c>
      <c r="L1429" s="17">
        <v>493484</v>
      </c>
      <c r="M1429" s="2" t="s">
        <v>1955</v>
      </c>
      <c r="N1429" s="17">
        <f>VLOOKUP(A1429,[1]Sheet2!$B$1:$C$1336,2,FALSE)</f>
        <v>493484</v>
      </c>
      <c r="O1429" s="37">
        <f>VLOOKUP(A1429,PV_CF!$A$2:$K$1853,4,FALSE)</f>
        <v>44162</v>
      </c>
    </row>
    <row r="1430" spans="1:15" hidden="1">
      <c r="A1430" s="2" t="s">
        <v>5766</v>
      </c>
      <c r="B1430" s="2" t="s">
        <v>5765</v>
      </c>
      <c r="C1430" s="2" t="s">
        <v>2448</v>
      </c>
      <c r="D1430" s="2" t="s">
        <v>2447</v>
      </c>
      <c r="E1430" s="4">
        <v>44105</v>
      </c>
      <c r="F1430" s="4">
        <v>44074</v>
      </c>
      <c r="G1430" s="2" t="s">
        <v>992</v>
      </c>
      <c r="H1430" s="2" t="s">
        <v>5153</v>
      </c>
      <c r="I1430" s="17">
        <v>145520</v>
      </c>
      <c r="J1430" s="2" t="s">
        <v>990</v>
      </c>
      <c r="K1430" s="4">
        <v>44075</v>
      </c>
      <c r="L1430" s="17">
        <v>145520</v>
      </c>
      <c r="M1430" s="2" t="s">
        <v>1955</v>
      </c>
      <c r="N1430" s="17">
        <f>VLOOKUP(A1430,[1]Sheet2!$B$1:$C$1336,2,FALSE)</f>
        <v>363800</v>
      </c>
      <c r="O1430" s="37">
        <f>VLOOKUP(A1430,PV_CF!$A$2:$K$1853,4,FALSE)</f>
        <v>44103</v>
      </c>
    </row>
    <row r="1431" spans="1:15" hidden="1">
      <c r="A1431" s="2" t="s">
        <v>5766</v>
      </c>
      <c r="B1431" s="2" t="s">
        <v>5765</v>
      </c>
      <c r="C1431" s="2" t="s">
        <v>2448</v>
      </c>
      <c r="D1431" s="2" t="s">
        <v>2447</v>
      </c>
      <c r="E1431" s="4">
        <v>44105</v>
      </c>
      <c r="F1431" s="4">
        <v>44134</v>
      </c>
      <c r="G1431" s="2" t="s">
        <v>1502</v>
      </c>
      <c r="H1431" s="2" t="s">
        <v>5153</v>
      </c>
      <c r="I1431" s="17">
        <v>145520</v>
      </c>
      <c r="J1431" s="2" t="s">
        <v>1500</v>
      </c>
      <c r="K1431" s="4">
        <v>44166</v>
      </c>
      <c r="L1431" s="17">
        <v>145520</v>
      </c>
      <c r="M1431" s="2" t="s">
        <v>1955</v>
      </c>
      <c r="N1431" s="17">
        <f>VLOOKUP(A1431,[1]Sheet2!$B$1:$C$1336,2,FALSE)</f>
        <v>363800</v>
      </c>
      <c r="O1431" s="37">
        <f>VLOOKUP(A1431,PV_CF!$A$2:$K$1853,4,FALSE)</f>
        <v>44103</v>
      </c>
    </row>
    <row r="1432" spans="1:15" hidden="1">
      <c r="A1432" s="2" t="s">
        <v>5766</v>
      </c>
      <c r="B1432" s="2" t="s">
        <v>5765</v>
      </c>
      <c r="C1432" s="2" t="s">
        <v>2448</v>
      </c>
      <c r="D1432" s="2" t="s">
        <v>2447</v>
      </c>
      <c r="E1432" s="4">
        <v>44105</v>
      </c>
      <c r="F1432" s="4">
        <v>44237</v>
      </c>
      <c r="G1432" s="2" t="s">
        <v>1846</v>
      </c>
      <c r="H1432" s="2" t="s">
        <v>5153</v>
      </c>
      <c r="I1432" s="17">
        <v>72760</v>
      </c>
      <c r="J1432" s="2" t="s">
        <v>1844</v>
      </c>
      <c r="K1432" s="4">
        <v>44235</v>
      </c>
      <c r="L1432" s="17">
        <v>72760</v>
      </c>
      <c r="M1432" s="2" t="s">
        <v>1955</v>
      </c>
      <c r="N1432" s="17">
        <f>VLOOKUP(A1432,[1]Sheet2!$B$1:$C$1336,2,FALSE)</f>
        <v>363800</v>
      </c>
      <c r="O1432" s="37">
        <f>VLOOKUP(A1432,PV_CF!$A$2:$K$1853,4,FALSE)</f>
        <v>44103</v>
      </c>
    </row>
    <row r="1433" spans="1:15" hidden="1">
      <c r="A1433" s="2" t="s">
        <v>996</v>
      </c>
      <c r="B1433" s="2" t="s">
        <v>5764</v>
      </c>
      <c r="C1433" s="2" t="s">
        <v>2008</v>
      </c>
      <c r="D1433" s="2" t="s">
        <v>2007</v>
      </c>
      <c r="E1433" s="4">
        <v>44048</v>
      </c>
      <c r="F1433" s="4">
        <v>44060</v>
      </c>
      <c r="G1433" s="2" t="s">
        <v>5763</v>
      </c>
      <c r="H1433" s="2" t="s">
        <v>4690</v>
      </c>
      <c r="I1433" s="17">
        <v>134850</v>
      </c>
      <c r="J1433" s="2" t="s">
        <v>995</v>
      </c>
      <c r="K1433" s="4">
        <v>44075</v>
      </c>
      <c r="L1433" s="17">
        <v>134850</v>
      </c>
      <c r="M1433" s="2" t="s">
        <v>1955</v>
      </c>
      <c r="N1433" s="17">
        <f>VLOOKUP(A1433,[1]Sheet2!$B$1:$C$1336,2,FALSE)</f>
        <v>134850</v>
      </c>
      <c r="O1433" s="37">
        <f>VLOOKUP(A1433,PV_CF!$A$2:$K$1853,4,FALSE)</f>
        <v>44085</v>
      </c>
    </row>
    <row r="1434" spans="1:15" hidden="1">
      <c r="A1434" s="2" t="s">
        <v>5762</v>
      </c>
      <c r="B1434" s="2" t="s">
        <v>5761</v>
      </c>
      <c r="C1434" s="2" t="s">
        <v>4966</v>
      </c>
      <c r="D1434" s="2" t="s">
        <v>4965</v>
      </c>
      <c r="E1434" s="4">
        <v>44048</v>
      </c>
      <c r="F1434" s="4">
        <v>44060</v>
      </c>
      <c r="G1434" s="2" t="s">
        <v>5760</v>
      </c>
      <c r="H1434" s="2" t="s">
        <v>4241</v>
      </c>
      <c r="I1434" s="17">
        <v>446250</v>
      </c>
      <c r="J1434" s="2" t="s">
        <v>5759</v>
      </c>
      <c r="K1434" s="4">
        <v>44075</v>
      </c>
      <c r="L1434" s="17">
        <v>446250</v>
      </c>
      <c r="M1434" s="2" t="s">
        <v>1955</v>
      </c>
      <c r="N1434" s="17">
        <f>VLOOKUP(A1434,[1]Sheet2!$B$1:$C$1336,2,FALSE)</f>
        <v>446250</v>
      </c>
      <c r="O1434" s="37">
        <f>VLOOKUP(A1434,PV_CF!$A$2:$K$1853,4,FALSE)</f>
        <v>44085</v>
      </c>
    </row>
    <row r="1435" spans="1:15" hidden="1">
      <c r="A1435" s="2" t="s">
        <v>5756</v>
      </c>
      <c r="B1435" s="2" t="s">
        <v>5755</v>
      </c>
      <c r="C1435" s="2" t="s">
        <v>2008</v>
      </c>
      <c r="D1435" s="2" t="s">
        <v>2007</v>
      </c>
      <c r="E1435" s="4">
        <v>44105</v>
      </c>
      <c r="F1435" s="4">
        <v>44057</v>
      </c>
      <c r="G1435" s="2" t="s">
        <v>1002</v>
      </c>
      <c r="H1435" s="2" t="s">
        <v>4421</v>
      </c>
      <c r="I1435" s="17">
        <v>90000</v>
      </c>
      <c r="J1435" s="2" t="s">
        <v>1000</v>
      </c>
      <c r="K1435" s="4">
        <v>44075</v>
      </c>
      <c r="L1435" s="17">
        <v>90000</v>
      </c>
      <c r="M1435" s="2" t="s">
        <v>1955</v>
      </c>
      <c r="N1435" s="17">
        <f>VLOOKUP(A1435,[1]Sheet2!$B$1:$C$1336,2,FALSE)</f>
        <v>360000</v>
      </c>
      <c r="O1435" s="37">
        <f>VLOOKUP(A1435,PV_CF!$A$2:$K$1853,4,FALSE)</f>
        <v>44130</v>
      </c>
    </row>
    <row r="1436" spans="1:15" hidden="1">
      <c r="A1436" s="2" t="s">
        <v>5756</v>
      </c>
      <c r="B1436" s="2" t="s">
        <v>5755</v>
      </c>
      <c r="C1436" s="2" t="s">
        <v>2008</v>
      </c>
      <c r="D1436" s="2" t="s">
        <v>2007</v>
      </c>
      <c r="E1436" s="4">
        <v>44105</v>
      </c>
      <c r="F1436" s="4">
        <v>44088</v>
      </c>
      <c r="G1436" s="2" t="s">
        <v>5758</v>
      </c>
      <c r="H1436" s="2" t="s">
        <v>4421</v>
      </c>
      <c r="I1436" s="17">
        <v>90000</v>
      </c>
      <c r="J1436" s="2" t="s">
        <v>5757</v>
      </c>
      <c r="K1436" s="4">
        <v>44085</v>
      </c>
      <c r="L1436" s="17">
        <v>90000</v>
      </c>
      <c r="M1436" s="2" t="s">
        <v>1955</v>
      </c>
      <c r="N1436" s="17">
        <f>VLOOKUP(A1436,[1]Sheet2!$B$1:$C$1336,2,FALSE)</f>
        <v>360000</v>
      </c>
      <c r="O1436" s="37">
        <f>VLOOKUP(A1436,PV_CF!$A$2:$K$1853,4,FALSE)</f>
        <v>44130</v>
      </c>
    </row>
    <row r="1437" spans="1:15" hidden="1">
      <c r="A1437" s="2" t="s">
        <v>5756</v>
      </c>
      <c r="B1437" s="2" t="s">
        <v>5755</v>
      </c>
      <c r="C1437" s="2" t="s">
        <v>2008</v>
      </c>
      <c r="D1437" s="2" t="s">
        <v>2007</v>
      </c>
      <c r="E1437" s="4">
        <v>44105</v>
      </c>
      <c r="F1437" s="4">
        <v>44118</v>
      </c>
      <c r="G1437" s="2" t="s">
        <v>1189</v>
      </c>
      <c r="H1437" s="2" t="s">
        <v>4421</v>
      </c>
      <c r="I1437" s="17">
        <v>90000</v>
      </c>
      <c r="J1437" s="2" t="s">
        <v>1187</v>
      </c>
      <c r="K1437" s="4">
        <v>44106</v>
      </c>
      <c r="L1437" s="17">
        <v>90000</v>
      </c>
      <c r="M1437" s="2" t="s">
        <v>1955</v>
      </c>
      <c r="N1437" s="17">
        <f>VLOOKUP(A1437,[1]Sheet2!$B$1:$C$1336,2,FALSE)</f>
        <v>360000</v>
      </c>
      <c r="O1437" s="37">
        <f>VLOOKUP(A1437,PV_CF!$A$2:$K$1853,4,FALSE)</f>
        <v>44130</v>
      </c>
    </row>
    <row r="1438" spans="1:15" hidden="1">
      <c r="A1438" s="2" t="s">
        <v>5756</v>
      </c>
      <c r="B1438" s="2" t="s">
        <v>5755</v>
      </c>
      <c r="C1438" s="2" t="s">
        <v>2008</v>
      </c>
      <c r="D1438" s="2" t="s">
        <v>2007</v>
      </c>
      <c r="E1438" s="4">
        <v>44105</v>
      </c>
      <c r="F1438" s="4">
        <v>44148</v>
      </c>
      <c r="G1438" s="2" t="s">
        <v>1506</v>
      </c>
      <c r="H1438" s="2" t="s">
        <v>4421</v>
      </c>
      <c r="I1438" s="17">
        <v>90000</v>
      </c>
      <c r="J1438" s="2" t="s">
        <v>1504</v>
      </c>
      <c r="K1438" s="4">
        <v>44166</v>
      </c>
      <c r="L1438" s="17">
        <v>90000</v>
      </c>
      <c r="M1438" s="2" t="s">
        <v>1955</v>
      </c>
      <c r="N1438" s="17">
        <f>VLOOKUP(A1438,[1]Sheet2!$B$1:$C$1336,2,FALSE)</f>
        <v>360000</v>
      </c>
      <c r="O1438" s="37">
        <f>VLOOKUP(A1438,PV_CF!$A$2:$K$1853,4,FALSE)</f>
        <v>44130</v>
      </c>
    </row>
    <row r="1439" spans="1:15" hidden="1">
      <c r="A1439" s="2" t="s">
        <v>5754</v>
      </c>
      <c r="B1439" s="2" t="s">
        <v>5753</v>
      </c>
      <c r="C1439" s="2" t="s">
        <v>3461</v>
      </c>
      <c r="D1439" s="2" t="s">
        <v>3460</v>
      </c>
      <c r="E1439" s="4">
        <v>44049</v>
      </c>
      <c r="F1439" s="4">
        <v>44068</v>
      </c>
      <c r="G1439" s="2" t="s">
        <v>5752</v>
      </c>
      <c r="H1439" s="2" t="s">
        <v>4361</v>
      </c>
      <c r="I1439" s="17">
        <v>481500</v>
      </c>
      <c r="J1439" s="2" t="s">
        <v>5751</v>
      </c>
      <c r="K1439" s="4">
        <v>44075</v>
      </c>
      <c r="L1439" s="17">
        <v>481500</v>
      </c>
      <c r="M1439" s="2" t="s">
        <v>1955</v>
      </c>
      <c r="N1439" s="17">
        <f>VLOOKUP(A1439,[1]Sheet2!$B$1:$C$1336,2,FALSE)</f>
        <v>481500</v>
      </c>
      <c r="O1439" s="37">
        <f>VLOOKUP(A1439,PV_CF!$A$2:$K$1853,4,FALSE)</f>
        <v>44085</v>
      </c>
    </row>
    <row r="1440" spans="1:15" hidden="1">
      <c r="A1440" s="2" t="s">
        <v>1006</v>
      </c>
      <c r="B1440" s="2" t="s">
        <v>5750</v>
      </c>
      <c r="C1440" s="2" t="s">
        <v>2902</v>
      </c>
      <c r="D1440" s="2" t="s">
        <v>2901</v>
      </c>
      <c r="E1440" s="4">
        <v>44049</v>
      </c>
      <c r="F1440" s="4">
        <v>44064</v>
      </c>
      <c r="G1440" s="2" t="s">
        <v>5749</v>
      </c>
      <c r="H1440" s="2" t="s">
        <v>4421</v>
      </c>
      <c r="I1440" s="17">
        <v>169809</v>
      </c>
      <c r="J1440" s="2" t="s">
        <v>1005</v>
      </c>
      <c r="K1440" s="4">
        <v>44075</v>
      </c>
      <c r="L1440" s="17">
        <v>169809</v>
      </c>
      <c r="M1440" s="2" t="s">
        <v>1955</v>
      </c>
      <c r="N1440" s="17">
        <f>VLOOKUP(A1440,[1]Sheet2!$B$1:$C$1336,2,FALSE)</f>
        <v>169809</v>
      </c>
      <c r="O1440" s="37" t="e">
        <f>VLOOKUP(A1440,PV_CF!$A$2:$K$1853,4,FALSE)</f>
        <v>#N/A</v>
      </c>
    </row>
    <row r="1441" spans="1:15" hidden="1">
      <c r="A1441" s="2" t="s">
        <v>5748</v>
      </c>
      <c r="B1441" s="2" t="s">
        <v>5747</v>
      </c>
      <c r="C1441" s="2" t="s">
        <v>4510</v>
      </c>
      <c r="D1441" s="2" t="s">
        <v>4509</v>
      </c>
      <c r="E1441" s="4">
        <v>44105</v>
      </c>
      <c r="F1441" s="4">
        <v>44057</v>
      </c>
      <c r="G1441" s="2" t="s">
        <v>5746</v>
      </c>
      <c r="H1441" s="2" t="s">
        <v>4421</v>
      </c>
      <c r="I1441" s="17">
        <v>150000</v>
      </c>
      <c r="J1441" s="2" t="s">
        <v>5745</v>
      </c>
      <c r="K1441" s="4">
        <v>44286</v>
      </c>
      <c r="L1441" s="17">
        <v>150000</v>
      </c>
      <c r="M1441" s="2" t="s">
        <v>1955</v>
      </c>
      <c r="N1441" s="17">
        <f>VLOOKUP(A1441,[1]Sheet2!$B$1:$C$1336,2,FALSE)</f>
        <v>150000</v>
      </c>
      <c r="O1441" s="37">
        <f>VLOOKUP(A1441,PV_CF!$A$2:$K$1853,4,FALSE)</f>
        <v>44330</v>
      </c>
    </row>
    <row r="1442" spans="1:15" hidden="1">
      <c r="A1442" s="2" t="s">
        <v>5744</v>
      </c>
      <c r="B1442" s="2" t="s">
        <v>5743</v>
      </c>
      <c r="C1442" s="2" t="s">
        <v>2096</v>
      </c>
      <c r="D1442" s="2" t="s">
        <v>2095</v>
      </c>
      <c r="E1442" s="4">
        <v>44105</v>
      </c>
      <c r="F1442" s="4">
        <v>44074</v>
      </c>
      <c r="G1442" s="2" t="s">
        <v>5742</v>
      </c>
      <c r="H1442" s="2" t="s">
        <v>5552</v>
      </c>
      <c r="I1442" s="17">
        <v>224700</v>
      </c>
      <c r="J1442" s="2" t="s">
        <v>5741</v>
      </c>
      <c r="K1442" s="4">
        <v>44214</v>
      </c>
      <c r="L1442" s="17">
        <v>224700</v>
      </c>
      <c r="M1442" s="2" t="s">
        <v>1955</v>
      </c>
      <c r="N1442" s="17">
        <f>VLOOKUP(A1442,[1]Sheet2!$B$1:$C$1336,2,FALSE)</f>
        <v>224700</v>
      </c>
      <c r="O1442" s="37">
        <f>VLOOKUP(A1442,PV_CF!$A$2:$K$1853,4,FALSE)</f>
        <v>44252</v>
      </c>
    </row>
    <row r="1443" spans="1:15" hidden="1">
      <c r="A1443" s="2" t="s">
        <v>5739</v>
      </c>
      <c r="B1443" s="2" t="s">
        <v>5738</v>
      </c>
      <c r="C1443" s="2" t="s">
        <v>2989</v>
      </c>
      <c r="D1443" s="2" t="s">
        <v>2988</v>
      </c>
      <c r="E1443" s="4">
        <v>44105</v>
      </c>
      <c r="F1443" s="4">
        <v>44062</v>
      </c>
      <c r="G1443" s="2" t="s">
        <v>5740</v>
      </c>
      <c r="H1443" s="2" t="s">
        <v>4452</v>
      </c>
      <c r="I1443" s="17">
        <v>21400</v>
      </c>
      <c r="J1443" s="2" t="s">
        <v>5736</v>
      </c>
      <c r="K1443" s="4">
        <v>44106</v>
      </c>
      <c r="L1443" s="17">
        <v>21400</v>
      </c>
      <c r="M1443" s="2" t="s">
        <v>1955</v>
      </c>
      <c r="N1443" s="17">
        <f>VLOOKUP(A1443,[1]Sheet2!$B$1:$C$1336,2,FALSE)</f>
        <v>37450</v>
      </c>
      <c r="O1443" s="37">
        <f>VLOOKUP(A1443,PV_CF!$A$2:$K$1853,4,FALSE)</f>
        <v>44130</v>
      </c>
    </row>
    <row r="1444" spans="1:15" hidden="1">
      <c r="A1444" s="2" t="s">
        <v>5739</v>
      </c>
      <c r="B1444" s="2" t="s">
        <v>5738</v>
      </c>
      <c r="C1444" s="2" t="s">
        <v>2989</v>
      </c>
      <c r="D1444" s="2" t="s">
        <v>2988</v>
      </c>
      <c r="E1444" s="4">
        <v>44105</v>
      </c>
      <c r="F1444" s="4">
        <v>44062</v>
      </c>
      <c r="G1444" s="2" t="s">
        <v>5737</v>
      </c>
      <c r="H1444" s="2" t="s">
        <v>4452</v>
      </c>
      <c r="I1444" s="17">
        <v>16050</v>
      </c>
      <c r="J1444" s="2" t="s">
        <v>5736</v>
      </c>
      <c r="K1444" s="4">
        <v>44106</v>
      </c>
      <c r="L1444" s="17">
        <v>16050</v>
      </c>
      <c r="M1444" s="2" t="s">
        <v>1955</v>
      </c>
      <c r="N1444" s="17">
        <f>VLOOKUP(A1444,[1]Sheet2!$B$1:$C$1336,2,FALSE)</f>
        <v>37450</v>
      </c>
      <c r="O1444" s="37">
        <f>VLOOKUP(A1444,PV_CF!$A$2:$K$1853,4,FALSE)</f>
        <v>44130</v>
      </c>
    </row>
    <row r="1445" spans="1:15" hidden="1">
      <c r="A1445" s="2" t="s">
        <v>5733</v>
      </c>
      <c r="B1445" s="2" t="s">
        <v>5732</v>
      </c>
      <c r="C1445" s="2" t="s">
        <v>3014</v>
      </c>
      <c r="D1445" s="2" t="s">
        <v>3013</v>
      </c>
      <c r="E1445" s="4">
        <v>44049</v>
      </c>
      <c r="F1445" s="4">
        <v>44067</v>
      </c>
      <c r="G1445" s="2" t="s">
        <v>5735</v>
      </c>
      <c r="H1445" s="2" t="s">
        <v>4322</v>
      </c>
      <c r="I1445" s="17">
        <v>9897.5</v>
      </c>
      <c r="J1445" s="2" t="s">
        <v>5730</v>
      </c>
      <c r="K1445" s="4">
        <v>44075</v>
      </c>
      <c r="L1445" s="17">
        <v>9897.5</v>
      </c>
      <c r="M1445" s="2" t="s">
        <v>1955</v>
      </c>
      <c r="N1445" s="17">
        <f>VLOOKUP(A1445,[1]Sheet2!$B$1:$C$1336,2,FALSE)</f>
        <v>29692.5</v>
      </c>
      <c r="O1445" s="37">
        <f>VLOOKUP(A1445,PV_CF!$A$2:$K$1853,4,FALSE)</f>
        <v>44085</v>
      </c>
    </row>
    <row r="1446" spans="1:15" hidden="1">
      <c r="A1446" s="2" t="s">
        <v>5733</v>
      </c>
      <c r="B1446" s="2" t="s">
        <v>5732</v>
      </c>
      <c r="C1446" s="2" t="s">
        <v>3014</v>
      </c>
      <c r="D1446" s="2" t="s">
        <v>3013</v>
      </c>
      <c r="E1446" s="4">
        <v>44049</v>
      </c>
      <c r="F1446" s="4">
        <v>44067</v>
      </c>
      <c r="G1446" s="2" t="s">
        <v>5734</v>
      </c>
      <c r="H1446" s="2" t="s">
        <v>4322</v>
      </c>
      <c r="I1446" s="17">
        <v>9897.5</v>
      </c>
      <c r="J1446" s="2" t="s">
        <v>5730</v>
      </c>
      <c r="K1446" s="4">
        <v>44075</v>
      </c>
      <c r="L1446" s="17">
        <v>9897.5</v>
      </c>
      <c r="M1446" s="2" t="s">
        <v>1955</v>
      </c>
      <c r="N1446" s="17">
        <f>VLOOKUP(A1446,[1]Sheet2!$B$1:$C$1336,2,FALSE)</f>
        <v>29692.5</v>
      </c>
      <c r="O1446" s="37">
        <f>VLOOKUP(A1446,PV_CF!$A$2:$K$1853,4,FALSE)</f>
        <v>44085</v>
      </c>
    </row>
    <row r="1447" spans="1:15" hidden="1">
      <c r="A1447" s="2" t="s">
        <v>5733</v>
      </c>
      <c r="B1447" s="2" t="s">
        <v>5732</v>
      </c>
      <c r="C1447" s="2" t="s">
        <v>3014</v>
      </c>
      <c r="D1447" s="2" t="s">
        <v>3013</v>
      </c>
      <c r="E1447" s="4">
        <v>44049</v>
      </c>
      <c r="F1447" s="4">
        <v>44067</v>
      </c>
      <c r="G1447" s="2" t="s">
        <v>5731</v>
      </c>
      <c r="H1447" s="2" t="s">
        <v>4322</v>
      </c>
      <c r="I1447" s="17">
        <v>9897.5</v>
      </c>
      <c r="J1447" s="2" t="s">
        <v>5730</v>
      </c>
      <c r="K1447" s="4">
        <v>44075</v>
      </c>
      <c r="L1447" s="17">
        <v>9897.5</v>
      </c>
      <c r="M1447" s="2" t="s">
        <v>1955</v>
      </c>
      <c r="N1447" s="17">
        <f>VLOOKUP(A1447,[1]Sheet2!$B$1:$C$1336,2,FALSE)</f>
        <v>29692.5</v>
      </c>
      <c r="O1447" s="37">
        <f>VLOOKUP(A1447,PV_CF!$A$2:$K$1853,4,FALSE)</f>
        <v>44085</v>
      </c>
    </row>
    <row r="1448" spans="1:15" hidden="1">
      <c r="A1448" s="2" t="s">
        <v>5729</v>
      </c>
      <c r="B1448" s="2" t="s">
        <v>5728</v>
      </c>
      <c r="C1448" s="2" t="s">
        <v>5727</v>
      </c>
      <c r="D1448" s="2" t="s">
        <v>5726</v>
      </c>
      <c r="E1448" s="4">
        <v>44049</v>
      </c>
      <c r="F1448" s="4">
        <v>44054</v>
      </c>
      <c r="G1448" s="2" t="s">
        <v>5725</v>
      </c>
      <c r="H1448" s="2" t="s">
        <v>5153</v>
      </c>
      <c r="I1448" s="17">
        <v>45000</v>
      </c>
      <c r="J1448" s="2" t="s">
        <v>5724</v>
      </c>
      <c r="K1448" s="4">
        <v>44075</v>
      </c>
      <c r="L1448" s="17">
        <v>45000</v>
      </c>
      <c r="M1448" s="2" t="s">
        <v>1955</v>
      </c>
      <c r="N1448" s="17">
        <f>VLOOKUP(A1448,[1]Sheet2!$B$1:$C$1336,2,FALSE)</f>
        <v>45000</v>
      </c>
      <c r="O1448" s="37">
        <f>VLOOKUP(A1448,PV_CF!$A$2:$K$1853,4,FALSE)</f>
        <v>44103</v>
      </c>
    </row>
    <row r="1449" spans="1:15" hidden="1">
      <c r="A1449" s="2" t="s">
        <v>5713</v>
      </c>
      <c r="B1449" s="2" t="s">
        <v>5712</v>
      </c>
      <c r="C1449" s="2" t="s">
        <v>2752</v>
      </c>
      <c r="D1449" s="2" t="s">
        <v>2751</v>
      </c>
      <c r="E1449" s="4">
        <v>44105</v>
      </c>
      <c r="F1449" s="4">
        <v>44074</v>
      </c>
      <c r="G1449" s="2" t="s">
        <v>5723</v>
      </c>
      <c r="H1449" s="2" t="s">
        <v>5710</v>
      </c>
      <c r="I1449" s="17">
        <v>133300</v>
      </c>
      <c r="J1449" s="2" t="s">
        <v>5722</v>
      </c>
      <c r="K1449" s="4">
        <v>44075</v>
      </c>
      <c r="L1449" s="17">
        <v>133300</v>
      </c>
      <c r="M1449" s="2" t="s">
        <v>1955</v>
      </c>
      <c r="N1449" s="17">
        <f>VLOOKUP(A1449,[1]Sheet2!$B$1:$C$1336,2,FALSE)</f>
        <v>799800</v>
      </c>
      <c r="O1449" s="37">
        <f>VLOOKUP(A1449,PV_CF!$A$2:$K$1853,4,FALSE)</f>
        <v>44077</v>
      </c>
    </row>
    <row r="1450" spans="1:15" hidden="1">
      <c r="A1450" s="2" t="s">
        <v>5713</v>
      </c>
      <c r="B1450" s="2" t="s">
        <v>5712</v>
      </c>
      <c r="C1450" s="2" t="s">
        <v>2752</v>
      </c>
      <c r="D1450" s="2" t="s">
        <v>2751</v>
      </c>
      <c r="E1450" s="4">
        <v>44105</v>
      </c>
      <c r="F1450" s="4">
        <v>44104</v>
      </c>
      <c r="G1450" s="2" t="s">
        <v>5721</v>
      </c>
      <c r="H1450" s="2" t="s">
        <v>5710</v>
      </c>
      <c r="I1450" s="17">
        <v>133300</v>
      </c>
      <c r="J1450" s="2" t="s">
        <v>5720</v>
      </c>
      <c r="K1450" s="4">
        <v>44102</v>
      </c>
      <c r="L1450" s="17">
        <v>133300</v>
      </c>
      <c r="M1450" s="2" t="s">
        <v>1955</v>
      </c>
      <c r="N1450" s="17">
        <f>VLOOKUP(A1450,[1]Sheet2!$B$1:$C$1336,2,FALSE)</f>
        <v>799800</v>
      </c>
      <c r="O1450" s="37">
        <f>VLOOKUP(A1450,PV_CF!$A$2:$K$1853,4,FALSE)</f>
        <v>44077</v>
      </c>
    </row>
    <row r="1451" spans="1:15" hidden="1">
      <c r="A1451" s="2" t="s">
        <v>5713</v>
      </c>
      <c r="B1451" s="2" t="s">
        <v>5712</v>
      </c>
      <c r="C1451" s="2" t="s">
        <v>2752</v>
      </c>
      <c r="D1451" s="2" t="s">
        <v>2751</v>
      </c>
      <c r="E1451" s="4">
        <v>44105</v>
      </c>
      <c r="F1451" s="4">
        <v>44134</v>
      </c>
      <c r="G1451" s="2" t="s">
        <v>5719</v>
      </c>
      <c r="H1451" s="2" t="s">
        <v>5710</v>
      </c>
      <c r="I1451" s="17">
        <v>133300</v>
      </c>
      <c r="J1451" s="2" t="s">
        <v>5718</v>
      </c>
      <c r="K1451" s="4">
        <v>44131</v>
      </c>
      <c r="L1451" s="17">
        <v>133300</v>
      </c>
      <c r="M1451" s="2" t="s">
        <v>1955</v>
      </c>
      <c r="N1451" s="17">
        <f>VLOOKUP(A1451,[1]Sheet2!$B$1:$C$1336,2,FALSE)</f>
        <v>799800</v>
      </c>
      <c r="O1451" s="37">
        <f>VLOOKUP(A1451,PV_CF!$A$2:$K$1853,4,FALSE)</f>
        <v>44077</v>
      </c>
    </row>
    <row r="1452" spans="1:15" hidden="1">
      <c r="A1452" s="2" t="s">
        <v>5713</v>
      </c>
      <c r="B1452" s="2" t="s">
        <v>5712</v>
      </c>
      <c r="C1452" s="2" t="s">
        <v>2752</v>
      </c>
      <c r="D1452" s="2" t="s">
        <v>2751</v>
      </c>
      <c r="E1452" s="4">
        <v>44105</v>
      </c>
      <c r="F1452" s="4">
        <v>44165</v>
      </c>
      <c r="G1452" s="2" t="s">
        <v>5717</v>
      </c>
      <c r="H1452" s="2" t="s">
        <v>5710</v>
      </c>
      <c r="I1452" s="17">
        <v>133300</v>
      </c>
      <c r="J1452" s="2" t="s">
        <v>5716</v>
      </c>
      <c r="K1452" s="4">
        <v>44162</v>
      </c>
      <c r="L1452" s="17">
        <v>133300</v>
      </c>
      <c r="M1452" s="2" t="s">
        <v>1955</v>
      </c>
      <c r="N1452" s="17">
        <f>VLOOKUP(A1452,[1]Sheet2!$B$1:$C$1336,2,FALSE)</f>
        <v>799800</v>
      </c>
      <c r="O1452" s="37">
        <f>VLOOKUP(A1452,PV_CF!$A$2:$K$1853,4,FALSE)</f>
        <v>44077</v>
      </c>
    </row>
    <row r="1453" spans="1:15" hidden="1">
      <c r="A1453" s="2" t="s">
        <v>5713</v>
      </c>
      <c r="B1453" s="2" t="s">
        <v>5712</v>
      </c>
      <c r="C1453" s="2" t="s">
        <v>2752</v>
      </c>
      <c r="D1453" s="2" t="s">
        <v>2751</v>
      </c>
      <c r="E1453" s="4">
        <v>44105</v>
      </c>
      <c r="F1453" s="4">
        <v>44196</v>
      </c>
      <c r="G1453" s="2" t="s">
        <v>5715</v>
      </c>
      <c r="H1453" s="2" t="s">
        <v>5710</v>
      </c>
      <c r="I1453" s="17">
        <v>133300</v>
      </c>
      <c r="J1453" s="2" t="s">
        <v>5714</v>
      </c>
      <c r="K1453" s="4">
        <v>44190</v>
      </c>
      <c r="L1453" s="17">
        <v>133300</v>
      </c>
      <c r="M1453" s="2" t="s">
        <v>1955</v>
      </c>
      <c r="N1453" s="17">
        <f>VLOOKUP(A1453,[1]Sheet2!$B$1:$C$1336,2,FALSE)</f>
        <v>799800</v>
      </c>
      <c r="O1453" s="37">
        <f>VLOOKUP(A1453,PV_CF!$A$2:$K$1853,4,FALSE)</f>
        <v>44077</v>
      </c>
    </row>
    <row r="1454" spans="1:15" hidden="1">
      <c r="A1454" s="2" t="s">
        <v>5713</v>
      </c>
      <c r="B1454" s="2" t="s">
        <v>5712</v>
      </c>
      <c r="C1454" s="2" t="s">
        <v>2752</v>
      </c>
      <c r="D1454" s="2" t="s">
        <v>2751</v>
      </c>
      <c r="E1454" s="4">
        <v>44105</v>
      </c>
      <c r="F1454" s="4">
        <v>44227</v>
      </c>
      <c r="G1454" s="2" t="s">
        <v>5711</v>
      </c>
      <c r="H1454" s="2" t="s">
        <v>5710</v>
      </c>
      <c r="I1454" s="17">
        <v>133300</v>
      </c>
      <c r="J1454" s="2" t="s">
        <v>5709</v>
      </c>
      <c r="K1454" s="4">
        <v>44221</v>
      </c>
      <c r="L1454" s="17">
        <v>133300</v>
      </c>
      <c r="M1454" s="2" t="s">
        <v>1955</v>
      </c>
      <c r="N1454" s="17">
        <f>VLOOKUP(A1454,[1]Sheet2!$B$1:$C$1336,2,FALSE)</f>
        <v>799800</v>
      </c>
      <c r="O1454" s="37">
        <f>VLOOKUP(A1454,PV_CF!$A$2:$K$1853,4,FALSE)</f>
        <v>44077</v>
      </c>
    </row>
    <row r="1455" spans="1:15" hidden="1">
      <c r="A1455" s="2" t="s">
        <v>5698</v>
      </c>
      <c r="B1455" s="2" t="s">
        <v>5697</v>
      </c>
      <c r="C1455" s="2" t="s">
        <v>2946</v>
      </c>
      <c r="D1455" s="2" t="s">
        <v>2945</v>
      </c>
      <c r="E1455" s="4">
        <v>44105</v>
      </c>
      <c r="F1455" s="4">
        <v>44068</v>
      </c>
      <c r="G1455" s="2" t="s">
        <v>5708</v>
      </c>
      <c r="H1455" s="2" t="s">
        <v>5153</v>
      </c>
      <c r="I1455" s="17">
        <v>31600</v>
      </c>
      <c r="J1455" s="2" t="s">
        <v>5707</v>
      </c>
      <c r="K1455" s="4">
        <v>44064</v>
      </c>
      <c r="L1455" s="17">
        <v>31600</v>
      </c>
      <c r="M1455" s="2" t="s">
        <v>1955</v>
      </c>
      <c r="N1455" s="17">
        <f>VLOOKUP(A1455,[1]Sheet2!$B$1:$C$1336,2,FALSE)</f>
        <v>129600</v>
      </c>
      <c r="O1455" s="37">
        <f>VLOOKUP(A1455,PV_CF!$A$2:$K$1853,4,FALSE)</f>
        <v>44074</v>
      </c>
    </row>
    <row r="1456" spans="1:15" hidden="1">
      <c r="A1456" s="2" t="s">
        <v>5698</v>
      </c>
      <c r="B1456" s="2" t="s">
        <v>5697</v>
      </c>
      <c r="C1456" s="2" t="s">
        <v>2946</v>
      </c>
      <c r="D1456" s="2" t="s">
        <v>2945</v>
      </c>
      <c r="E1456" s="4">
        <v>44105</v>
      </c>
      <c r="F1456" s="4">
        <v>44099</v>
      </c>
      <c r="G1456" s="2" t="s">
        <v>5706</v>
      </c>
      <c r="H1456" s="2" t="s">
        <v>5153</v>
      </c>
      <c r="I1456" s="17">
        <v>19600</v>
      </c>
      <c r="J1456" s="2" t="s">
        <v>5705</v>
      </c>
      <c r="K1456" s="4">
        <v>44096</v>
      </c>
      <c r="L1456" s="17">
        <v>19600</v>
      </c>
      <c r="M1456" s="2" t="s">
        <v>1955</v>
      </c>
      <c r="N1456" s="17">
        <f>VLOOKUP(A1456,[1]Sheet2!$B$1:$C$1336,2,FALSE)</f>
        <v>129600</v>
      </c>
      <c r="O1456" s="37">
        <f>VLOOKUP(A1456,PV_CF!$A$2:$K$1853,4,FALSE)</f>
        <v>44074</v>
      </c>
    </row>
    <row r="1457" spans="1:15" hidden="1">
      <c r="A1457" s="2" t="s">
        <v>5698</v>
      </c>
      <c r="B1457" s="2" t="s">
        <v>5697</v>
      </c>
      <c r="C1457" s="2" t="s">
        <v>2946</v>
      </c>
      <c r="D1457" s="2" t="s">
        <v>2945</v>
      </c>
      <c r="E1457" s="4">
        <v>44105</v>
      </c>
      <c r="F1457" s="4">
        <v>44126</v>
      </c>
      <c r="G1457" s="2" t="s">
        <v>5704</v>
      </c>
      <c r="H1457" s="2" t="s">
        <v>5153</v>
      </c>
      <c r="I1457" s="17">
        <v>19600</v>
      </c>
      <c r="J1457" s="2" t="s">
        <v>5703</v>
      </c>
      <c r="K1457" s="4">
        <v>44124</v>
      </c>
      <c r="L1457" s="17">
        <v>19600</v>
      </c>
      <c r="M1457" s="2" t="s">
        <v>1955</v>
      </c>
      <c r="N1457" s="17">
        <f>VLOOKUP(A1457,[1]Sheet2!$B$1:$C$1336,2,FALSE)</f>
        <v>129600</v>
      </c>
      <c r="O1457" s="37">
        <f>VLOOKUP(A1457,PV_CF!$A$2:$K$1853,4,FALSE)</f>
        <v>44074</v>
      </c>
    </row>
    <row r="1458" spans="1:15" hidden="1">
      <c r="A1458" s="2" t="s">
        <v>5698</v>
      </c>
      <c r="B1458" s="2" t="s">
        <v>5697</v>
      </c>
      <c r="C1458" s="2" t="s">
        <v>2946</v>
      </c>
      <c r="D1458" s="2" t="s">
        <v>2945</v>
      </c>
      <c r="E1458" s="4">
        <v>44105</v>
      </c>
      <c r="F1458" s="4">
        <v>44160</v>
      </c>
      <c r="G1458" s="2" t="s">
        <v>5702</v>
      </c>
      <c r="H1458" s="2" t="s">
        <v>5153</v>
      </c>
      <c r="I1458" s="17">
        <v>19600</v>
      </c>
      <c r="J1458" s="2" t="s">
        <v>5701</v>
      </c>
      <c r="K1458" s="4">
        <v>44158</v>
      </c>
      <c r="L1458" s="17">
        <v>19600</v>
      </c>
      <c r="M1458" s="2" t="s">
        <v>1955</v>
      </c>
      <c r="N1458" s="17">
        <f>VLOOKUP(A1458,[1]Sheet2!$B$1:$C$1336,2,FALSE)</f>
        <v>129600</v>
      </c>
      <c r="O1458" s="37">
        <f>VLOOKUP(A1458,PV_CF!$A$2:$K$1853,4,FALSE)</f>
        <v>44074</v>
      </c>
    </row>
    <row r="1459" spans="1:15" hidden="1">
      <c r="A1459" s="2" t="s">
        <v>5698</v>
      </c>
      <c r="B1459" s="2" t="s">
        <v>5697</v>
      </c>
      <c r="C1459" s="2" t="s">
        <v>2946</v>
      </c>
      <c r="D1459" s="2" t="s">
        <v>2945</v>
      </c>
      <c r="E1459" s="4">
        <v>44105</v>
      </c>
      <c r="F1459" s="4">
        <v>44190</v>
      </c>
      <c r="G1459" s="2" t="s">
        <v>5700</v>
      </c>
      <c r="H1459" s="2" t="s">
        <v>5153</v>
      </c>
      <c r="I1459" s="17">
        <v>19600</v>
      </c>
      <c r="J1459" s="2" t="s">
        <v>5699</v>
      </c>
      <c r="K1459" s="4">
        <v>44188</v>
      </c>
      <c r="L1459" s="17">
        <v>19600</v>
      </c>
      <c r="M1459" s="2" t="s">
        <v>1955</v>
      </c>
      <c r="N1459" s="17">
        <f>VLOOKUP(A1459,[1]Sheet2!$B$1:$C$1336,2,FALSE)</f>
        <v>129600</v>
      </c>
      <c r="O1459" s="37">
        <f>VLOOKUP(A1459,PV_CF!$A$2:$K$1853,4,FALSE)</f>
        <v>44074</v>
      </c>
    </row>
    <row r="1460" spans="1:15" hidden="1">
      <c r="A1460" s="2" t="s">
        <v>5698</v>
      </c>
      <c r="B1460" s="2" t="s">
        <v>5697</v>
      </c>
      <c r="C1460" s="2" t="s">
        <v>2946</v>
      </c>
      <c r="D1460" s="2" t="s">
        <v>2945</v>
      </c>
      <c r="E1460" s="4">
        <v>44105</v>
      </c>
      <c r="F1460" s="4">
        <v>44221</v>
      </c>
      <c r="G1460" s="2" t="s">
        <v>5696</v>
      </c>
      <c r="H1460" s="2" t="s">
        <v>5153</v>
      </c>
      <c r="I1460" s="17">
        <v>19600</v>
      </c>
      <c r="J1460" s="2" t="s">
        <v>5695</v>
      </c>
      <c r="K1460" s="4">
        <v>44217</v>
      </c>
      <c r="L1460" s="17">
        <v>19600</v>
      </c>
      <c r="M1460" s="2" t="s">
        <v>1955</v>
      </c>
      <c r="N1460" s="17">
        <f>VLOOKUP(A1460,[1]Sheet2!$B$1:$C$1336,2,FALSE)</f>
        <v>129600</v>
      </c>
      <c r="O1460" s="37">
        <f>VLOOKUP(A1460,PV_CF!$A$2:$K$1853,4,FALSE)</f>
        <v>44074</v>
      </c>
    </row>
    <row r="1461" spans="1:15" hidden="1">
      <c r="A1461" s="2" t="s">
        <v>5686</v>
      </c>
      <c r="B1461" s="2" t="s">
        <v>5685</v>
      </c>
      <c r="C1461" s="2" t="s">
        <v>2035</v>
      </c>
      <c r="D1461" s="2" t="s">
        <v>2034</v>
      </c>
      <c r="E1461" s="4">
        <v>44105</v>
      </c>
      <c r="F1461" s="4">
        <v>44074</v>
      </c>
      <c r="G1461" s="2" t="s">
        <v>5694</v>
      </c>
      <c r="H1461" s="2" t="s">
        <v>5046</v>
      </c>
      <c r="I1461" s="17">
        <v>64633.35</v>
      </c>
      <c r="J1461" s="2" t="s">
        <v>5693</v>
      </c>
      <c r="K1461" s="4">
        <v>44075</v>
      </c>
      <c r="L1461" s="17">
        <v>64633.35</v>
      </c>
      <c r="M1461" s="2" t="s">
        <v>1955</v>
      </c>
      <c r="N1461" s="17">
        <f>VLOOKUP(A1461,[1]Sheet2!$B$1:$C$1336,2,FALSE)</f>
        <v>323166.75</v>
      </c>
      <c r="O1461" s="37">
        <f>VLOOKUP(A1461,PV_CF!$A$2:$K$1853,4,FALSE)</f>
        <v>44103</v>
      </c>
    </row>
    <row r="1462" spans="1:15" hidden="1">
      <c r="A1462" s="2" t="s">
        <v>5686</v>
      </c>
      <c r="B1462" s="2" t="s">
        <v>5685</v>
      </c>
      <c r="C1462" s="2" t="s">
        <v>2035</v>
      </c>
      <c r="D1462" s="2" t="s">
        <v>2034</v>
      </c>
      <c r="E1462" s="4">
        <v>44105</v>
      </c>
      <c r="F1462" s="4">
        <v>44104</v>
      </c>
      <c r="G1462" s="2" t="s">
        <v>5692</v>
      </c>
      <c r="H1462" s="2" t="s">
        <v>5046</v>
      </c>
      <c r="I1462" s="17">
        <v>64633.35</v>
      </c>
      <c r="J1462" s="2" t="s">
        <v>5691</v>
      </c>
      <c r="K1462" s="4">
        <v>44106</v>
      </c>
      <c r="L1462" s="17">
        <v>64633.35</v>
      </c>
      <c r="M1462" s="2" t="s">
        <v>1955</v>
      </c>
      <c r="N1462" s="17">
        <f>VLOOKUP(A1462,[1]Sheet2!$B$1:$C$1336,2,FALSE)</f>
        <v>323166.75</v>
      </c>
      <c r="O1462" s="37">
        <f>VLOOKUP(A1462,PV_CF!$A$2:$K$1853,4,FALSE)</f>
        <v>44103</v>
      </c>
    </row>
    <row r="1463" spans="1:15" hidden="1">
      <c r="A1463" s="2" t="s">
        <v>5686</v>
      </c>
      <c r="B1463" s="2" t="s">
        <v>5685</v>
      </c>
      <c r="C1463" s="2" t="s">
        <v>2035</v>
      </c>
      <c r="D1463" s="2" t="s">
        <v>2034</v>
      </c>
      <c r="E1463" s="4">
        <v>44105</v>
      </c>
      <c r="F1463" s="4">
        <v>44134</v>
      </c>
      <c r="G1463" s="2" t="s">
        <v>5690</v>
      </c>
      <c r="H1463" s="2" t="s">
        <v>5046</v>
      </c>
      <c r="I1463" s="17">
        <v>64633.35</v>
      </c>
      <c r="J1463" s="2" t="s">
        <v>5689</v>
      </c>
      <c r="K1463" s="4">
        <v>44137</v>
      </c>
      <c r="L1463" s="17">
        <v>64633.35</v>
      </c>
      <c r="M1463" s="2" t="s">
        <v>1955</v>
      </c>
      <c r="N1463" s="17">
        <f>VLOOKUP(A1463,[1]Sheet2!$B$1:$C$1336,2,FALSE)</f>
        <v>323166.75</v>
      </c>
      <c r="O1463" s="37">
        <f>VLOOKUP(A1463,PV_CF!$A$2:$K$1853,4,FALSE)</f>
        <v>44103</v>
      </c>
    </row>
    <row r="1464" spans="1:15" hidden="1">
      <c r="A1464" s="2" t="s">
        <v>5686</v>
      </c>
      <c r="B1464" s="2" t="s">
        <v>5685</v>
      </c>
      <c r="C1464" s="2" t="s">
        <v>2035</v>
      </c>
      <c r="D1464" s="2" t="s">
        <v>2034</v>
      </c>
      <c r="E1464" s="4">
        <v>44105</v>
      </c>
      <c r="F1464" s="4">
        <v>44165</v>
      </c>
      <c r="G1464" s="2" t="s">
        <v>5688</v>
      </c>
      <c r="H1464" s="2" t="s">
        <v>5046</v>
      </c>
      <c r="I1464" s="17">
        <v>64633.35</v>
      </c>
      <c r="J1464" s="2" t="s">
        <v>5687</v>
      </c>
      <c r="K1464" s="4">
        <v>44166</v>
      </c>
      <c r="L1464" s="17">
        <v>64633.35</v>
      </c>
      <c r="M1464" s="2" t="s">
        <v>1955</v>
      </c>
      <c r="N1464" s="17">
        <f>VLOOKUP(A1464,[1]Sheet2!$B$1:$C$1336,2,FALSE)</f>
        <v>323166.75</v>
      </c>
      <c r="O1464" s="37">
        <f>VLOOKUP(A1464,PV_CF!$A$2:$K$1853,4,FALSE)</f>
        <v>44103</v>
      </c>
    </row>
    <row r="1465" spans="1:15" hidden="1">
      <c r="A1465" s="2" t="s">
        <v>5686</v>
      </c>
      <c r="B1465" s="2" t="s">
        <v>5685</v>
      </c>
      <c r="C1465" s="2" t="s">
        <v>2035</v>
      </c>
      <c r="D1465" s="2" t="s">
        <v>2034</v>
      </c>
      <c r="E1465" s="4">
        <v>44105</v>
      </c>
      <c r="F1465" s="4">
        <v>44195</v>
      </c>
      <c r="G1465" s="2" t="s">
        <v>5684</v>
      </c>
      <c r="H1465" s="2" t="s">
        <v>5046</v>
      </c>
      <c r="I1465" s="17">
        <v>64633.35</v>
      </c>
      <c r="J1465" s="2" t="s">
        <v>5683</v>
      </c>
      <c r="K1465" s="4">
        <v>44195</v>
      </c>
      <c r="L1465" s="17">
        <v>64633.35</v>
      </c>
      <c r="M1465" s="2" t="s">
        <v>1955</v>
      </c>
      <c r="N1465" s="17">
        <f>VLOOKUP(A1465,[1]Sheet2!$B$1:$C$1336,2,FALSE)</f>
        <v>323166.75</v>
      </c>
      <c r="O1465" s="37">
        <f>VLOOKUP(A1465,PV_CF!$A$2:$K$1853,4,FALSE)</f>
        <v>44103</v>
      </c>
    </row>
    <row r="1466" spans="1:15" hidden="1">
      <c r="A1466" s="2" t="s">
        <v>5682</v>
      </c>
      <c r="B1466" s="2" t="s">
        <v>5681</v>
      </c>
      <c r="C1466" s="2" t="s">
        <v>2272</v>
      </c>
      <c r="D1466" s="2" t="s">
        <v>2271</v>
      </c>
      <c r="E1466" s="4">
        <v>44050</v>
      </c>
      <c r="F1466" s="4">
        <v>44057</v>
      </c>
      <c r="G1466" s="2" t="s">
        <v>5680</v>
      </c>
      <c r="H1466" s="2" t="s">
        <v>5153</v>
      </c>
      <c r="I1466" s="17">
        <v>494340</v>
      </c>
      <c r="J1466" s="2" t="s">
        <v>5679</v>
      </c>
      <c r="K1466" s="4">
        <v>44056</v>
      </c>
      <c r="L1466" s="17">
        <v>494340</v>
      </c>
      <c r="M1466" s="2" t="s">
        <v>1955</v>
      </c>
      <c r="N1466" s="17">
        <f>VLOOKUP(A1466,[1]Sheet2!$B$1:$C$1336,2,FALSE)</f>
        <v>494340</v>
      </c>
      <c r="O1466" s="37">
        <f>VLOOKUP(A1466,PV_CF!$A$2:$K$1853,4,FALSE)</f>
        <v>44071</v>
      </c>
    </row>
    <row r="1467" spans="1:15" hidden="1">
      <c r="A1467" s="2" t="s">
        <v>5678</v>
      </c>
      <c r="B1467" s="2" t="s">
        <v>5677</v>
      </c>
      <c r="C1467" s="2" t="s">
        <v>2272</v>
      </c>
      <c r="D1467" s="2" t="s">
        <v>2271</v>
      </c>
      <c r="E1467" s="4">
        <v>44050</v>
      </c>
      <c r="F1467" s="4">
        <v>44060</v>
      </c>
      <c r="G1467" s="2" t="s">
        <v>5676</v>
      </c>
      <c r="H1467" s="2" t="s">
        <v>5153</v>
      </c>
      <c r="I1467" s="17">
        <v>407135</v>
      </c>
      <c r="J1467" s="2" t="s">
        <v>5675</v>
      </c>
      <c r="K1467" s="4">
        <v>44056</v>
      </c>
      <c r="L1467" s="17">
        <v>407135</v>
      </c>
      <c r="M1467" s="2" t="s">
        <v>1955</v>
      </c>
      <c r="N1467" s="17">
        <f>VLOOKUP(A1467,[1]Sheet2!$B$1:$C$1336,2,FALSE)</f>
        <v>407135</v>
      </c>
      <c r="O1467" s="37" t="e">
        <f>VLOOKUP(A1467,PV_CF!$A$2:$K$1853,4,FALSE)</f>
        <v>#N/A</v>
      </c>
    </row>
    <row r="1468" spans="1:15" hidden="1">
      <c r="A1468" s="2" t="s">
        <v>5674</v>
      </c>
      <c r="B1468" s="2" t="s">
        <v>5673</v>
      </c>
      <c r="C1468" s="2" t="s">
        <v>5672</v>
      </c>
      <c r="D1468" s="2" t="s">
        <v>5671</v>
      </c>
      <c r="E1468" s="4">
        <v>44105</v>
      </c>
      <c r="F1468" s="4">
        <v>44286</v>
      </c>
      <c r="G1468" s="2" t="s">
        <v>5670</v>
      </c>
      <c r="H1468" s="2" t="s">
        <v>4331</v>
      </c>
      <c r="I1468" s="17">
        <v>10000</v>
      </c>
      <c r="J1468" s="2" t="s">
        <v>5669</v>
      </c>
      <c r="K1468" s="4">
        <v>44286</v>
      </c>
      <c r="L1468" s="17">
        <v>10000</v>
      </c>
      <c r="M1468" s="2" t="s">
        <v>1955</v>
      </c>
      <c r="N1468" s="17">
        <f>VLOOKUP(A1468,[1]Sheet2!$B$1:$C$1336,2,FALSE)</f>
        <v>10000</v>
      </c>
      <c r="O1468" s="37">
        <f>VLOOKUP(A1468,PV_CF!$A$2:$K$1853,4,FALSE)</f>
        <v>44330</v>
      </c>
    </row>
    <row r="1469" spans="1:15" hidden="1">
      <c r="A1469" s="2" t="s">
        <v>5668</v>
      </c>
      <c r="B1469" s="2" t="s">
        <v>5667</v>
      </c>
      <c r="C1469" s="2" t="s">
        <v>2162</v>
      </c>
      <c r="D1469" s="2" t="s">
        <v>2161</v>
      </c>
      <c r="E1469" s="4">
        <v>44050</v>
      </c>
      <c r="F1469" s="4">
        <v>44054</v>
      </c>
      <c r="G1469" s="2" t="s">
        <v>5666</v>
      </c>
      <c r="H1469" s="2" t="s">
        <v>5153</v>
      </c>
      <c r="I1469" s="17">
        <v>17000</v>
      </c>
      <c r="J1469" s="2" t="s">
        <v>5665</v>
      </c>
      <c r="K1469" s="4">
        <v>44075</v>
      </c>
      <c r="L1469" s="17">
        <v>17000</v>
      </c>
      <c r="M1469" s="2" t="s">
        <v>1955</v>
      </c>
      <c r="N1469" s="17">
        <f>VLOOKUP(A1469,[1]Sheet2!$B$1:$C$1336,2,FALSE)</f>
        <v>17000</v>
      </c>
      <c r="O1469" s="37">
        <f>VLOOKUP(A1469,PV_CF!$A$2:$K$1853,4,FALSE)</f>
        <v>44085</v>
      </c>
    </row>
    <row r="1470" spans="1:15" hidden="1">
      <c r="A1470" s="2" t="s">
        <v>5664</v>
      </c>
      <c r="B1470" s="2" t="s">
        <v>5663</v>
      </c>
      <c r="C1470" s="2" t="s">
        <v>3989</v>
      </c>
      <c r="D1470" s="2" t="s">
        <v>3988</v>
      </c>
      <c r="E1470" s="4">
        <v>44050</v>
      </c>
      <c r="F1470" s="4">
        <v>44074</v>
      </c>
      <c r="G1470" s="2" t="s">
        <v>5662</v>
      </c>
      <c r="H1470" s="2" t="s">
        <v>4241</v>
      </c>
      <c r="I1470" s="17">
        <v>17240</v>
      </c>
      <c r="J1470" s="2" t="s">
        <v>5661</v>
      </c>
      <c r="K1470" s="4">
        <v>44075</v>
      </c>
      <c r="L1470" s="17">
        <v>17240</v>
      </c>
      <c r="M1470" s="2" t="s">
        <v>1955</v>
      </c>
      <c r="N1470" s="17">
        <f>VLOOKUP(A1470,[1]Sheet2!$B$1:$C$1336,2,FALSE)</f>
        <v>17240</v>
      </c>
      <c r="O1470" s="37">
        <f>VLOOKUP(A1470,PV_CF!$A$2:$K$1853,4,FALSE)</f>
        <v>44085</v>
      </c>
    </row>
    <row r="1471" spans="1:15" hidden="1">
      <c r="A1471" s="2" t="s">
        <v>5660</v>
      </c>
      <c r="B1471" s="2" t="s">
        <v>5659</v>
      </c>
      <c r="C1471" s="2" t="s">
        <v>2048</v>
      </c>
      <c r="D1471" s="2" t="s">
        <v>2047</v>
      </c>
      <c r="E1471" s="4">
        <v>44050</v>
      </c>
      <c r="F1471" s="4">
        <v>44074</v>
      </c>
      <c r="G1471" s="2" t="s">
        <v>5658</v>
      </c>
      <c r="H1471" s="2" t="s">
        <v>4322</v>
      </c>
      <c r="I1471" s="17">
        <v>10453.9</v>
      </c>
      <c r="J1471" s="2" t="s">
        <v>5657</v>
      </c>
      <c r="K1471" s="4">
        <v>44075</v>
      </c>
      <c r="L1471" s="17">
        <v>10453.9</v>
      </c>
      <c r="M1471" s="2" t="s">
        <v>1955</v>
      </c>
      <c r="N1471" s="17">
        <f>VLOOKUP(A1471,[1]Sheet2!$B$1:$C$1336,2,FALSE)</f>
        <v>10453.9</v>
      </c>
      <c r="O1471" s="37">
        <f>VLOOKUP(A1471,PV_CF!$A$2:$K$1853,4,FALSE)</f>
        <v>44103</v>
      </c>
    </row>
    <row r="1472" spans="1:15" hidden="1">
      <c r="A1472" s="2" t="s">
        <v>5656</v>
      </c>
      <c r="B1472" s="2" t="s">
        <v>5655</v>
      </c>
      <c r="C1472" s="2" t="s">
        <v>5654</v>
      </c>
      <c r="D1472" s="2" t="s">
        <v>5653</v>
      </c>
      <c r="E1472" s="4">
        <v>44105</v>
      </c>
      <c r="F1472" s="4">
        <v>44074</v>
      </c>
      <c r="G1472" s="2" t="s">
        <v>5652</v>
      </c>
      <c r="H1472" s="2" t="s">
        <v>4322</v>
      </c>
      <c r="I1472" s="17">
        <v>47508</v>
      </c>
      <c r="J1472" s="2" t="s">
        <v>5651</v>
      </c>
      <c r="K1472" s="4">
        <v>44137</v>
      </c>
      <c r="L1472" s="17">
        <v>47508</v>
      </c>
      <c r="M1472" s="2" t="s">
        <v>1955</v>
      </c>
      <c r="N1472" s="17">
        <f>VLOOKUP(A1472,[1]Sheet2!$B$1:$C$1336,2,FALSE)</f>
        <v>47508</v>
      </c>
      <c r="O1472" s="37">
        <f>VLOOKUP(A1472,PV_CF!$A$2:$K$1853,4,FALSE)</f>
        <v>44174</v>
      </c>
    </row>
    <row r="1473" spans="1:15" hidden="1">
      <c r="A1473" s="2" t="s">
        <v>5650</v>
      </c>
      <c r="B1473" s="2" t="s">
        <v>5649</v>
      </c>
      <c r="C1473" s="2" t="s">
        <v>5648</v>
      </c>
      <c r="D1473" s="2" t="s">
        <v>5647</v>
      </c>
      <c r="E1473" s="4">
        <v>44105</v>
      </c>
      <c r="F1473" s="4">
        <v>44119</v>
      </c>
      <c r="G1473" s="2" t="s">
        <v>5646</v>
      </c>
      <c r="H1473" s="2" t="s">
        <v>4331</v>
      </c>
      <c r="I1473" s="17">
        <v>20000</v>
      </c>
      <c r="J1473" s="2" t="s">
        <v>5645</v>
      </c>
      <c r="K1473" s="4">
        <v>44267</v>
      </c>
      <c r="L1473" s="17">
        <v>20000</v>
      </c>
      <c r="M1473" s="2" t="s">
        <v>1955</v>
      </c>
      <c r="N1473" s="17">
        <f>VLOOKUP(A1473,[1]Sheet2!$B$1:$C$1336,2,FALSE)</f>
        <v>20000</v>
      </c>
      <c r="O1473" s="37">
        <f>VLOOKUP(A1473,PV_CF!$A$2:$K$1853,4,FALSE)</f>
        <v>44281</v>
      </c>
    </row>
    <row r="1474" spans="1:15" hidden="1">
      <c r="A1474" s="2" t="s">
        <v>5644</v>
      </c>
      <c r="B1474" s="2" t="s">
        <v>5643</v>
      </c>
      <c r="C1474" s="2" t="s">
        <v>5642</v>
      </c>
      <c r="D1474" s="2" t="s">
        <v>5641</v>
      </c>
      <c r="E1474" s="4">
        <v>44105</v>
      </c>
      <c r="F1474" s="4">
        <v>44089</v>
      </c>
      <c r="G1474" s="2" t="s">
        <v>5640</v>
      </c>
      <c r="H1474" s="2" t="s">
        <v>4331</v>
      </c>
      <c r="I1474" s="17">
        <v>20000</v>
      </c>
      <c r="J1474" s="2" t="s">
        <v>5639</v>
      </c>
      <c r="K1474" s="4">
        <v>44166</v>
      </c>
      <c r="L1474" s="17">
        <v>20000</v>
      </c>
      <c r="M1474" s="2" t="s">
        <v>1955</v>
      </c>
      <c r="N1474" s="17">
        <f>VLOOKUP(A1474,[1]Sheet2!$B$1:$C$1336,2,FALSE)</f>
        <v>20000</v>
      </c>
      <c r="O1474" s="37">
        <f>VLOOKUP(A1474,PV_CF!$A$2:$K$1853,4,FALSE)</f>
        <v>44238</v>
      </c>
    </row>
    <row r="1475" spans="1:15" hidden="1">
      <c r="A1475" s="2" t="s">
        <v>5636</v>
      </c>
      <c r="B1475" s="2" t="s">
        <v>5635</v>
      </c>
      <c r="C1475" s="2" t="s">
        <v>3631</v>
      </c>
      <c r="D1475" s="2" t="s">
        <v>3630</v>
      </c>
      <c r="E1475" s="4">
        <v>44053</v>
      </c>
      <c r="F1475" s="4">
        <v>44057</v>
      </c>
      <c r="G1475" s="2" t="s">
        <v>5638</v>
      </c>
      <c r="H1475" s="2" t="s">
        <v>5153</v>
      </c>
      <c r="I1475" s="17">
        <v>296000</v>
      </c>
      <c r="J1475" s="2" t="s">
        <v>5637</v>
      </c>
      <c r="K1475" s="4">
        <v>44056</v>
      </c>
      <c r="L1475" s="17">
        <v>296000</v>
      </c>
      <c r="M1475" s="2" t="s">
        <v>1955</v>
      </c>
      <c r="N1475" s="17">
        <f>VLOOKUP(A1475,[1]Sheet2!$B$1:$C$1336,2,FALSE)</f>
        <v>350000</v>
      </c>
      <c r="O1475" s="37">
        <f>VLOOKUP(A1475,PV_CF!$A$2:$K$1853,4,FALSE)</f>
        <v>44071</v>
      </c>
    </row>
    <row r="1476" spans="1:15" hidden="1">
      <c r="A1476" s="2" t="s">
        <v>5636</v>
      </c>
      <c r="B1476" s="2" t="s">
        <v>5635</v>
      </c>
      <c r="C1476" s="2" t="s">
        <v>3631</v>
      </c>
      <c r="D1476" s="2" t="s">
        <v>3630</v>
      </c>
      <c r="E1476" s="4">
        <v>44053</v>
      </c>
      <c r="F1476" s="4">
        <v>44095</v>
      </c>
      <c r="G1476" s="2" t="s">
        <v>5634</v>
      </c>
      <c r="H1476" s="2" t="s">
        <v>5153</v>
      </c>
      <c r="I1476" s="17">
        <v>54000</v>
      </c>
      <c r="J1476" s="2" t="s">
        <v>5633</v>
      </c>
      <c r="K1476" s="4">
        <v>44083</v>
      </c>
      <c r="L1476" s="17">
        <v>54000</v>
      </c>
      <c r="M1476" s="2" t="s">
        <v>1955</v>
      </c>
      <c r="N1476" s="17">
        <f>VLOOKUP(A1476,[1]Sheet2!$B$1:$C$1336,2,FALSE)</f>
        <v>350000</v>
      </c>
      <c r="O1476" s="37">
        <f>VLOOKUP(A1476,PV_CF!$A$2:$K$1853,4,FALSE)</f>
        <v>44071</v>
      </c>
    </row>
    <row r="1477" spans="1:15" hidden="1">
      <c r="A1477" s="2" t="s">
        <v>5632</v>
      </c>
      <c r="B1477" s="2" t="s">
        <v>5631</v>
      </c>
      <c r="C1477" s="2" t="s">
        <v>4990</v>
      </c>
      <c r="D1477" s="2" t="s">
        <v>4989</v>
      </c>
      <c r="E1477" s="4">
        <v>44053</v>
      </c>
      <c r="F1477" s="4">
        <v>44074</v>
      </c>
      <c r="G1477" s="2" t="s">
        <v>5630</v>
      </c>
      <c r="H1477" s="2" t="s">
        <v>4241</v>
      </c>
      <c r="I1477" s="17">
        <v>498816.88</v>
      </c>
      <c r="J1477" s="2" t="s">
        <v>5629</v>
      </c>
      <c r="K1477" s="4">
        <v>44075</v>
      </c>
      <c r="L1477" s="17">
        <v>498816.88</v>
      </c>
      <c r="M1477" s="2" t="s">
        <v>1955</v>
      </c>
      <c r="N1477" s="17">
        <f>VLOOKUP(A1477,[1]Sheet2!$B$1:$C$1336,2,FALSE)</f>
        <v>498816.88</v>
      </c>
      <c r="O1477" s="37">
        <f>VLOOKUP(A1477,PV_CF!$A$2:$K$1853,4,FALSE)</f>
        <v>44103</v>
      </c>
    </row>
    <row r="1478" spans="1:15" hidden="1">
      <c r="A1478" s="2" t="s">
        <v>5626</v>
      </c>
      <c r="B1478" s="2" t="s">
        <v>5625</v>
      </c>
      <c r="C1478" s="2" t="s">
        <v>2259</v>
      </c>
      <c r="D1478" s="2" t="s">
        <v>2258</v>
      </c>
      <c r="E1478" s="4">
        <v>44054</v>
      </c>
      <c r="F1478" s="4">
        <v>44074</v>
      </c>
      <c r="G1478" s="2" t="s">
        <v>5628</v>
      </c>
      <c r="H1478" s="2" t="s">
        <v>4421</v>
      </c>
      <c r="I1478" s="17">
        <v>18000</v>
      </c>
      <c r="J1478" s="2" t="s">
        <v>5627</v>
      </c>
      <c r="K1478" s="4">
        <v>44068</v>
      </c>
      <c r="L1478" s="17">
        <v>18000</v>
      </c>
      <c r="M1478" s="2" t="s">
        <v>1955</v>
      </c>
      <c r="N1478" s="17">
        <f>VLOOKUP(A1478,[1]Sheet2!$B$1:$C$1336,2,FALSE)</f>
        <v>36000</v>
      </c>
      <c r="O1478" s="37">
        <f>VLOOKUP(A1478,PV_CF!$A$2:$K$1853,4,FALSE)</f>
        <v>44074</v>
      </c>
    </row>
    <row r="1479" spans="1:15" hidden="1">
      <c r="A1479" s="2" t="s">
        <v>5626</v>
      </c>
      <c r="B1479" s="2" t="s">
        <v>5625</v>
      </c>
      <c r="C1479" s="2" t="s">
        <v>2259</v>
      </c>
      <c r="D1479" s="2" t="s">
        <v>2258</v>
      </c>
      <c r="E1479" s="4">
        <v>44054</v>
      </c>
      <c r="F1479" s="4">
        <v>44104</v>
      </c>
      <c r="G1479" s="2" t="s">
        <v>5624</v>
      </c>
      <c r="H1479" s="2" t="s">
        <v>4421</v>
      </c>
      <c r="I1479" s="17">
        <v>18000</v>
      </c>
      <c r="J1479" s="2" t="s">
        <v>5623</v>
      </c>
      <c r="K1479" s="4">
        <v>44098</v>
      </c>
      <c r="L1479" s="17">
        <v>18000</v>
      </c>
      <c r="M1479" s="2" t="s">
        <v>1955</v>
      </c>
      <c r="N1479" s="17">
        <f>VLOOKUP(A1479,[1]Sheet2!$B$1:$C$1336,2,FALSE)</f>
        <v>36000</v>
      </c>
      <c r="O1479" s="37">
        <f>VLOOKUP(A1479,PV_CF!$A$2:$K$1853,4,FALSE)</f>
        <v>44074</v>
      </c>
    </row>
    <row r="1480" spans="1:15" hidden="1">
      <c r="A1480" s="2" t="s">
        <v>1331</v>
      </c>
      <c r="B1480" s="2" t="s">
        <v>5622</v>
      </c>
      <c r="C1480" s="2" t="s">
        <v>2096</v>
      </c>
      <c r="D1480" s="2" t="s">
        <v>2095</v>
      </c>
      <c r="E1480" s="4">
        <v>44105</v>
      </c>
      <c r="F1480" s="4">
        <v>44067</v>
      </c>
      <c r="G1480" s="2" t="s">
        <v>5621</v>
      </c>
      <c r="H1480" s="2" t="s">
        <v>4256</v>
      </c>
      <c r="I1480" s="17">
        <v>24075</v>
      </c>
      <c r="J1480" s="2" t="s">
        <v>1330</v>
      </c>
      <c r="K1480" s="4">
        <v>44137</v>
      </c>
      <c r="L1480" s="17">
        <v>24075</v>
      </c>
      <c r="M1480" s="2" t="s">
        <v>1955</v>
      </c>
      <c r="N1480" s="17">
        <f>VLOOKUP(A1480,[1]Sheet2!$B$1:$C$1336,2,FALSE)</f>
        <v>24075</v>
      </c>
      <c r="O1480" s="37">
        <f>VLOOKUP(A1480,PV_CF!$A$2:$K$1853,4,FALSE)</f>
        <v>44148</v>
      </c>
    </row>
    <row r="1481" spans="1:15" hidden="1">
      <c r="A1481" s="2" t="s">
        <v>5620</v>
      </c>
      <c r="B1481" s="2" t="s">
        <v>5619</v>
      </c>
      <c r="C1481" s="2" t="s">
        <v>2035</v>
      </c>
      <c r="D1481" s="2" t="s">
        <v>2034</v>
      </c>
      <c r="E1481" s="4">
        <v>44105</v>
      </c>
      <c r="F1481" s="4">
        <v>44146</v>
      </c>
      <c r="G1481" s="2" t="s">
        <v>5618</v>
      </c>
      <c r="H1481" s="2" t="s">
        <v>4322</v>
      </c>
      <c r="I1481" s="17">
        <v>64200</v>
      </c>
      <c r="J1481" s="2" t="s">
        <v>5617</v>
      </c>
      <c r="K1481" s="4">
        <v>44166</v>
      </c>
      <c r="L1481" s="17">
        <v>64200</v>
      </c>
      <c r="M1481" s="2" t="s">
        <v>1955</v>
      </c>
      <c r="N1481" s="17">
        <f>VLOOKUP(A1481,[1]Sheet2!$B$1:$C$1336,2,FALSE)</f>
        <v>64200</v>
      </c>
      <c r="O1481" s="37">
        <f>VLOOKUP(A1481,PV_CF!$A$2:$K$1853,4,FALSE)</f>
        <v>44174</v>
      </c>
    </row>
    <row r="1482" spans="1:15" hidden="1">
      <c r="A1482" s="2" t="s">
        <v>5616</v>
      </c>
      <c r="B1482" s="2" t="s">
        <v>5615</v>
      </c>
      <c r="C1482" s="2" t="s">
        <v>2272</v>
      </c>
      <c r="D1482" s="2" t="s">
        <v>2271</v>
      </c>
      <c r="E1482" s="4">
        <v>44105</v>
      </c>
      <c r="F1482" s="4">
        <v>44057</v>
      </c>
      <c r="G1482" s="2" t="s">
        <v>5614</v>
      </c>
      <c r="H1482" s="2" t="s">
        <v>4421</v>
      </c>
      <c r="I1482" s="17">
        <v>16050</v>
      </c>
      <c r="J1482" s="2" t="s">
        <v>5613</v>
      </c>
      <c r="K1482" s="4">
        <v>44259</v>
      </c>
      <c r="L1482" s="17">
        <v>16050</v>
      </c>
      <c r="M1482" s="2" t="s">
        <v>1955</v>
      </c>
      <c r="N1482" s="17">
        <f>VLOOKUP(A1482,[1]Sheet2!$B$1:$C$1336,2,FALSE)</f>
        <v>16050</v>
      </c>
      <c r="O1482" s="37">
        <f>VLOOKUP(A1482,PV_CF!$A$2:$K$1853,4,FALSE)</f>
        <v>44295</v>
      </c>
    </row>
    <row r="1483" spans="1:15" hidden="1">
      <c r="A1483" s="2" t="s">
        <v>1011</v>
      </c>
      <c r="B1483" s="2" t="s">
        <v>5612</v>
      </c>
      <c r="C1483" s="2" t="s">
        <v>5611</v>
      </c>
      <c r="D1483" s="2" t="s">
        <v>5610</v>
      </c>
      <c r="E1483" s="4">
        <v>44054</v>
      </c>
      <c r="F1483" s="4">
        <v>44060</v>
      </c>
      <c r="G1483" s="2" t="s">
        <v>1012</v>
      </c>
      <c r="H1483" s="2" t="s">
        <v>4316</v>
      </c>
      <c r="I1483" s="17">
        <v>7000</v>
      </c>
      <c r="J1483" s="2" t="s">
        <v>1010</v>
      </c>
      <c r="K1483" s="4">
        <v>44075</v>
      </c>
      <c r="L1483" s="17">
        <v>7000</v>
      </c>
      <c r="M1483" s="2" t="s">
        <v>1955</v>
      </c>
      <c r="N1483" s="17">
        <f>VLOOKUP(A1483,[1]Sheet2!$B$1:$C$1336,2,FALSE)</f>
        <v>7000</v>
      </c>
      <c r="O1483" s="37">
        <f>VLOOKUP(A1483,PV_CF!$A$2:$K$1853,4,FALSE)</f>
        <v>44085</v>
      </c>
    </row>
    <row r="1484" spans="1:15" hidden="1">
      <c r="A1484" s="2" t="s">
        <v>5609</v>
      </c>
      <c r="B1484" s="2" t="s">
        <v>5608</v>
      </c>
      <c r="C1484" s="2" t="s">
        <v>3554</v>
      </c>
      <c r="D1484" s="2" t="s">
        <v>3553</v>
      </c>
      <c r="E1484" s="4">
        <v>44105</v>
      </c>
      <c r="F1484" s="4">
        <v>44074</v>
      </c>
      <c r="G1484" s="2" t="s">
        <v>1017</v>
      </c>
      <c r="H1484" s="2" t="s">
        <v>4421</v>
      </c>
      <c r="I1484" s="17">
        <v>10000</v>
      </c>
      <c r="J1484" s="2" t="s">
        <v>1015</v>
      </c>
      <c r="K1484" s="4">
        <v>44075</v>
      </c>
      <c r="L1484" s="17">
        <v>10000</v>
      </c>
      <c r="M1484" s="2" t="s">
        <v>1955</v>
      </c>
      <c r="N1484" s="17">
        <f>VLOOKUP(A1484,[1]Sheet2!$B$1:$C$1336,2,FALSE)</f>
        <v>15000</v>
      </c>
      <c r="O1484" s="37">
        <f>VLOOKUP(A1484,PV_CF!$A$2:$K$1853,4,FALSE)</f>
        <v>44130</v>
      </c>
    </row>
    <row r="1485" spans="1:15" hidden="1">
      <c r="A1485" s="2" t="s">
        <v>5609</v>
      </c>
      <c r="B1485" s="2" t="s">
        <v>5608</v>
      </c>
      <c r="C1485" s="2" t="s">
        <v>3554</v>
      </c>
      <c r="D1485" s="2" t="s">
        <v>3553</v>
      </c>
      <c r="E1485" s="4">
        <v>44105</v>
      </c>
      <c r="F1485" s="4">
        <v>44104</v>
      </c>
      <c r="G1485" s="2" t="s">
        <v>1336</v>
      </c>
      <c r="H1485" s="2" t="s">
        <v>4421</v>
      </c>
      <c r="I1485" s="17">
        <v>5000</v>
      </c>
      <c r="J1485" s="2" t="s">
        <v>1334</v>
      </c>
      <c r="K1485" s="4">
        <v>44137</v>
      </c>
      <c r="L1485" s="17">
        <v>5000</v>
      </c>
      <c r="M1485" s="2" t="s">
        <v>1955</v>
      </c>
      <c r="N1485" s="17">
        <f>VLOOKUP(A1485,[1]Sheet2!$B$1:$C$1336,2,FALSE)</f>
        <v>15000</v>
      </c>
      <c r="O1485" s="37">
        <f>VLOOKUP(A1485,PV_CF!$A$2:$K$1853,4,FALSE)</f>
        <v>44130</v>
      </c>
    </row>
    <row r="1486" spans="1:15" hidden="1">
      <c r="A1486" s="2" t="s">
        <v>5589</v>
      </c>
      <c r="B1486" s="2" t="s">
        <v>5588</v>
      </c>
      <c r="C1486" s="2" t="s">
        <v>5587</v>
      </c>
      <c r="D1486" s="2" t="s">
        <v>5586</v>
      </c>
      <c r="E1486" s="4">
        <v>44105</v>
      </c>
      <c r="F1486" s="4">
        <v>44068</v>
      </c>
      <c r="G1486" s="2" t="s">
        <v>5607</v>
      </c>
      <c r="H1486" s="2" t="s">
        <v>4452</v>
      </c>
      <c r="I1486" s="17">
        <v>30500</v>
      </c>
      <c r="J1486" s="2" t="s">
        <v>5606</v>
      </c>
      <c r="K1486" s="4">
        <v>44064</v>
      </c>
      <c r="L1486" s="17">
        <v>30500</v>
      </c>
      <c r="M1486" s="2" t="s">
        <v>1955</v>
      </c>
      <c r="N1486" s="17">
        <f>VLOOKUP(A1486,[1]Sheet2!$B$1:$C$1336,2,FALSE)</f>
        <v>305000</v>
      </c>
      <c r="O1486" s="37">
        <f>VLOOKUP(A1486,PV_CF!$A$2:$K$1853,4,FALSE)</f>
        <v>44074</v>
      </c>
    </row>
    <row r="1487" spans="1:15" hidden="1">
      <c r="A1487" s="2" t="s">
        <v>5589</v>
      </c>
      <c r="B1487" s="2" t="s">
        <v>5588</v>
      </c>
      <c r="C1487" s="2" t="s">
        <v>5587</v>
      </c>
      <c r="D1487" s="2" t="s">
        <v>5586</v>
      </c>
      <c r="E1487" s="4">
        <v>44105</v>
      </c>
      <c r="F1487" s="4">
        <v>44099</v>
      </c>
      <c r="G1487" s="2" t="s">
        <v>5605</v>
      </c>
      <c r="H1487" s="2" t="s">
        <v>4452</v>
      </c>
      <c r="I1487" s="17">
        <v>30500</v>
      </c>
      <c r="J1487" s="2" t="s">
        <v>5604</v>
      </c>
      <c r="K1487" s="4">
        <v>44095</v>
      </c>
      <c r="L1487" s="17">
        <v>30500</v>
      </c>
      <c r="M1487" s="2" t="s">
        <v>1955</v>
      </c>
      <c r="N1487" s="17">
        <f>VLOOKUP(A1487,[1]Sheet2!$B$1:$C$1336,2,FALSE)</f>
        <v>305000</v>
      </c>
      <c r="O1487" s="37">
        <f>VLOOKUP(A1487,PV_CF!$A$2:$K$1853,4,FALSE)</f>
        <v>44074</v>
      </c>
    </row>
    <row r="1488" spans="1:15" hidden="1">
      <c r="A1488" s="2" t="s">
        <v>5589</v>
      </c>
      <c r="B1488" s="2" t="s">
        <v>5588</v>
      </c>
      <c r="C1488" s="2" t="s">
        <v>5587</v>
      </c>
      <c r="D1488" s="2" t="s">
        <v>5586</v>
      </c>
      <c r="E1488" s="4">
        <v>44105</v>
      </c>
      <c r="F1488" s="4">
        <v>44129</v>
      </c>
      <c r="G1488" s="2" t="s">
        <v>5603</v>
      </c>
      <c r="H1488" s="2" t="s">
        <v>4452</v>
      </c>
      <c r="I1488" s="17">
        <v>30500</v>
      </c>
      <c r="J1488" s="2" t="s">
        <v>5602</v>
      </c>
      <c r="K1488" s="4">
        <v>44125</v>
      </c>
      <c r="L1488" s="17">
        <v>30500</v>
      </c>
      <c r="M1488" s="2" t="s">
        <v>1955</v>
      </c>
      <c r="N1488" s="17">
        <f>VLOOKUP(A1488,[1]Sheet2!$B$1:$C$1336,2,FALSE)</f>
        <v>305000</v>
      </c>
      <c r="O1488" s="37">
        <f>VLOOKUP(A1488,PV_CF!$A$2:$K$1853,4,FALSE)</f>
        <v>44074</v>
      </c>
    </row>
    <row r="1489" spans="1:15" hidden="1">
      <c r="A1489" s="2" t="s">
        <v>5589</v>
      </c>
      <c r="B1489" s="2" t="s">
        <v>5588</v>
      </c>
      <c r="C1489" s="2" t="s">
        <v>5587</v>
      </c>
      <c r="D1489" s="2" t="s">
        <v>5586</v>
      </c>
      <c r="E1489" s="4">
        <v>44105</v>
      </c>
      <c r="F1489" s="4">
        <v>44160</v>
      </c>
      <c r="G1489" s="2" t="s">
        <v>5601</v>
      </c>
      <c r="H1489" s="2" t="s">
        <v>4452</v>
      </c>
      <c r="I1489" s="17">
        <v>30500</v>
      </c>
      <c r="J1489" s="2" t="s">
        <v>5600</v>
      </c>
      <c r="K1489" s="4">
        <v>44155</v>
      </c>
      <c r="L1489" s="17">
        <v>30500</v>
      </c>
      <c r="M1489" s="2" t="s">
        <v>1955</v>
      </c>
      <c r="N1489" s="17">
        <f>VLOOKUP(A1489,[1]Sheet2!$B$1:$C$1336,2,FALSE)</f>
        <v>305000</v>
      </c>
      <c r="O1489" s="37">
        <f>VLOOKUP(A1489,PV_CF!$A$2:$K$1853,4,FALSE)</f>
        <v>44074</v>
      </c>
    </row>
    <row r="1490" spans="1:15" hidden="1">
      <c r="A1490" s="2" t="s">
        <v>5589</v>
      </c>
      <c r="B1490" s="2" t="s">
        <v>5588</v>
      </c>
      <c r="C1490" s="2" t="s">
        <v>5587</v>
      </c>
      <c r="D1490" s="2" t="s">
        <v>5586</v>
      </c>
      <c r="E1490" s="4">
        <v>44105</v>
      </c>
      <c r="F1490" s="4">
        <v>44190</v>
      </c>
      <c r="G1490" s="2" t="s">
        <v>5599</v>
      </c>
      <c r="H1490" s="2" t="s">
        <v>4452</v>
      </c>
      <c r="I1490" s="17">
        <v>30500</v>
      </c>
      <c r="J1490" s="2" t="s">
        <v>5598</v>
      </c>
      <c r="K1490" s="4">
        <v>44186</v>
      </c>
      <c r="L1490" s="17">
        <v>30500</v>
      </c>
      <c r="M1490" s="2" t="s">
        <v>1955</v>
      </c>
      <c r="N1490" s="17">
        <f>VLOOKUP(A1490,[1]Sheet2!$B$1:$C$1336,2,FALSE)</f>
        <v>305000</v>
      </c>
      <c r="O1490" s="37">
        <f>VLOOKUP(A1490,PV_CF!$A$2:$K$1853,4,FALSE)</f>
        <v>44074</v>
      </c>
    </row>
    <row r="1491" spans="1:15" hidden="1">
      <c r="A1491" s="2" t="s">
        <v>5589</v>
      </c>
      <c r="B1491" s="2" t="s">
        <v>5588</v>
      </c>
      <c r="C1491" s="2" t="s">
        <v>5587</v>
      </c>
      <c r="D1491" s="2" t="s">
        <v>5586</v>
      </c>
      <c r="E1491" s="4">
        <v>44105</v>
      </c>
      <c r="F1491" s="4">
        <v>44221</v>
      </c>
      <c r="G1491" s="2" t="s">
        <v>5597</v>
      </c>
      <c r="H1491" s="2" t="s">
        <v>4452</v>
      </c>
      <c r="I1491" s="17">
        <v>30500</v>
      </c>
      <c r="J1491" s="2" t="s">
        <v>5596</v>
      </c>
      <c r="K1491" s="4">
        <v>44218</v>
      </c>
      <c r="L1491" s="17">
        <v>30500</v>
      </c>
      <c r="M1491" s="2" t="s">
        <v>1955</v>
      </c>
      <c r="N1491" s="17">
        <f>VLOOKUP(A1491,[1]Sheet2!$B$1:$C$1336,2,FALSE)</f>
        <v>305000</v>
      </c>
      <c r="O1491" s="37">
        <f>VLOOKUP(A1491,PV_CF!$A$2:$K$1853,4,FALSE)</f>
        <v>44074</v>
      </c>
    </row>
    <row r="1492" spans="1:15" hidden="1">
      <c r="A1492" s="2" t="s">
        <v>5589</v>
      </c>
      <c r="B1492" s="2" t="s">
        <v>5588</v>
      </c>
      <c r="C1492" s="2" t="s">
        <v>5587</v>
      </c>
      <c r="D1492" s="2" t="s">
        <v>5586</v>
      </c>
      <c r="E1492" s="4">
        <v>44105</v>
      </c>
      <c r="F1492" s="4">
        <v>44252</v>
      </c>
      <c r="G1492" s="2" t="s">
        <v>5595</v>
      </c>
      <c r="H1492" s="2" t="s">
        <v>4452</v>
      </c>
      <c r="I1492" s="17">
        <v>30500</v>
      </c>
      <c r="J1492" s="2" t="s">
        <v>5594</v>
      </c>
      <c r="K1492" s="4">
        <v>44249</v>
      </c>
      <c r="L1492" s="17">
        <v>30500</v>
      </c>
      <c r="M1492" s="2" t="s">
        <v>1955</v>
      </c>
      <c r="N1492" s="17">
        <f>VLOOKUP(A1492,[1]Sheet2!$B$1:$C$1336,2,FALSE)</f>
        <v>305000</v>
      </c>
      <c r="O1492" s="37">
        <f>VLOOKUP(A1492,PV_CF!$A$2:$K$1853,4,FALSE)</f>
        <v>44074</v>
      </c>
    </row>
    <row r="1493" spans="1:15" hidden="1">
      <c r="A1493" s="2" t="s">
        <v>5589</v>
      </c>
      <c r="B1493" s="2" t="s">
        <v>5588</v>
      </c>
      <c r="C1493" s="2" t="s">
        <v>5587</v>
      </c>
      <c r="D1493" s="2" t="s">
        <v>5586</v>
      </c>
      <c r="E1493" s="4">
        <v>44105</v>
      </c>
      <c r="F1493" s="4">
        <v>44280</v>
      </c>
      <c r="G1493" s="2" t="s">
        <v>5593</v>
      </c>
      <c r="H1493" s="2" t="s">
        <v>4452</v>
      </c>
      <c r="I1493" s="17">
        <v>30500</v>
      </c>
      <c r="J1493" s="2" t="s">
        <v>5592</v>
      </c>
      <c r="K1493" s="4">
        <v>44280</v>
      </c>
      <c r="L1493" s="17">
        <v>30500</v>
      </c>
      <c r="M1493" s="2" t="s">
        <v>1955</v>
      </c>
      <c r="N1493" s="17">
        <f>VLOOKUP(A1493,[1]Sheet2!$B$1:$C$1336,2,FALSE)</f>
        <v>305000</v>
      </c>
      <c r="O1493" s="37">
        <f>VLOOKUP(A1493,PV_CF!$A$2:$K$1853,4,FALSE)</f>
        <v>44074</v>
      </c>
    </row>
    <row r="1494" spans="1:15" hidden="1">
      <c r="A1494" s="2" t="s">
        <v>5589</v>
      </c>
      <c r="B1494" s="2" t="s">
        <v>5588</v>
      </c>
      <c r="C1494" s="2" t="s">
        <v>5587</v>
      </c>
      <c r="D1494" s="2" t="s">
        <v>5586</v>
      </c>
      <c r="E1494" s="4">
        <v>44105</v>
      </c>
      <c r="F1494" s="4">
        <v>44311</v>
      </c>
      <c r="G1494" s="2" t="s">
        <v>5591</v>
      </c>
      <c r="H1494" s="2" t="s">
        <v>4452</v>
      </c>
      <c r="I1494" s="17">
        <v>30500</v>
      </c>
      <c r="J1494" s="2" t="s">
        <v>5590</v>
      </c>
      <c r="K1494" s="4">
        <v>44309</v>
      </c>
      <c r="L1494" s="17">
        <v>30500</v>
      </c>
      <c r="M1494" s="2" t="s">
        <v>1955</v>
      </c>
      <c r="N1494" s="17">
        <f>VLOOKUP(A1494,[1]Sheet2!$B$1:$C$1336,2,FALSE)</f>
        <v>305000</v>
      </c>
      <c r="O1494" s="37">
        <f>VLOOKUP(A1494,PV_CF!$A$2:$K$1853,4,FALSE)</f>
        <v>44074</v>
      </c>
    </row>
    <row r="1495" spans="1:15" hidden="1">
      <c r="A1495" s="2" t="s">
        <v>5589</v>
      </c>
      <c r="B1495" s="2" t="s">
        <v>5588</v>
      </c>
      <c r="C1495" s="2" t="s">
        <v>5587</v>
      </c>
      <c r="D1495" s="2" t="s">
        <v>5586</v>
      </c>
      <c r="E1495" s="4">
        <v>44105</v>
      </c>
      <c r="F1495" s="4">
        <v>44341</v>
      </c>
      <c r="G1495" s="2" t="s">
        <v>5585</v>
      </c>
      <c r="H1495" s="2" t="s">
        <v>4452</v>
      </c>
      <c r="I1495" s="17">
        <v>30500</v>
      </c>
      <c r="J1495" s="2" t="s">
        <v>5584</v>
      </c>
      <c r="K1495" s="4">
        <v>44344</v>
      </c>
      <c r="L1495" s="17">
        <v>30500</v>
      </c>
      <c r="M1495" s="2" t="s">
        <v>1955</v>
      </c>
      <c r="N1495" s="17">
        <f>VLOOKUP(A1495,[1]Sheet2!$B$1:$C$1336,2,FALSE)</f>
        <v>305000</v>
      </c>
      <c r="O1495" s="37">
        <f>VLOOKUP(A1495,PV_CF!$A$2:$K$1853,4,FALSE)</f>
        <v>44074</v>
      </c>
    </row>
    <row r="1496" spans="1:15" hidden="1">
      <c r="A1496" s="2" t="s">
        <v>1021</v>
      </c>
      <c r="B1496" s="2" t="s">
        <v>5583</v>
      </c>
      <c r="C1496" s="2" t="s">
        <v>3616</v>
      </c>
      <c r="D1496" s="2" t="s">
        <v>3615</v>
      </c>
      <c r="E1496" s="4">
        <v>44056</v>
      </c>
      <c r="F1496" s="4">
        <v>44074</v>
      </c>
      <c r="G1496" s="2" t="s">
        <v>5582</v>
      </c>
      <c r="H1496" s="2" t="s">
        <v>4292</v>
      </c>
      <c r="I1496" s="17">
        <v>494340</v>
      </c>
      <c r="J1496" s="2" t="s">
        <v>1020</v>
      </c>
      <c r="K1496" s="4">
        <v>44075</v>
      </c>
      <c r="L1496" s="17">
        <v>494340</v>
      </c>
      <c r="M1496" s="2" t="s">
        <v>1955</v>
      </c>
      <c r="N1496" s="17">
        <f>VLOOKUP(A1496,[1]Sheet2!$B$1:$C$1336,2,FALSE)</f>
        <v>494340</v>
      </c>
      <c r="O1496" s="37">
        <f>VLOOKUP(A1496,PV_CF!$A$2:$K$1853,4,FALSE)</f>
        <v>44130</v>
      </c>
    </row>
    <row r="1497" spans="1:15" hidden="1">
      <c r="A1497" s="2" t="s">
        <v>5581</v>
      </c>
      <c r="B1497" s="2" t="s">
        <v>5580</v>
      </c>
      <c r="C1497" s="2" t="s">
        <v>3616</v>
      </c>
      <c r="D1497" s="2" t="s">
        <v>3615</v>
      </c>
      <c r="E1497" s="4">
        <v>44056</v>
      </c>
      <c r="F1497" s="4">
        <v>44074</v>
      </c>
      <c r="G1497" s="2" t="s">
        <v>5579</v>
      </c>
      <c r="H1497" s="2" t="s">
        <v>4292</v>
      </c>
      <c r="I1497" s="17">
        <v>495410</v>
      </c>
      <c r="J1497" s="2" t="s">
        <v>5578</v>
      </c>
      <c r="K1497" s="4">
        <v>44075</v>
      </c>
      <c r="L1497" s="17">
        <v>495410</v>
      </c>
      <c r="M1497" s="2" t="s">
        <v>1955</v>
      </c>
      <c r="N1497" s="17">
        <f>VLOOKUP(A1497,[1]Sheet2!$B$1:$C$1336,2,FALSE)</f>
        <v>495410</v>
      </c>
      <c r="O1497" s="37" t="e">
        <f>VLOOKUP(A1497,PV_CF!$A$2:$K$1853,4,FALSE)</f>
        <v>#N/A</v>
      </c>
    </row>
    <row r="1498" spans="1:15" hidden="1">
      <c r="A1498" s="2" t="s">
        <v>1026</v>
      </c>
      <c r="B1498" s="2" t="s">
        <v>5577</v>
      </c>
      <c r="C1498" s="2" t="s">
        <v>3399</v>
      </c>
      <c r="D1498" s="2" t="s">
        <v>3398</v>
      </c>
      <c r="E1498" s="4">
        <v>44056</v>
      </c>
      <c r="F1498" s="4">
        <v>44067</v>
      </c>
      <c r="G1498" s="2" t="s">
        <v>1027</v>
      </c>
      <c r="H1498" s="2" t="s">
        <v>4421</v>
      </c>
      <c r="I1498" s="17">
        <v>340260</v>
      </c>
      <c r="J1498" s="2" t="s">
        <v>1025</v>
      </c>
      <c r="K1498" s="4">
        <v>44075</v>
      </c>
      <c r="L1498" s="17">
        <v>340260</v>
      </c>
      <c r="M1498" s="2" t="s">
        <v>1955</v>
      </c>
      <c r="N1498" s="17">
        <f>VLOOKUP(A1498,[1]Sheet2!$B$1:$C$1336,2,FALSE)</f>
        <v>340260</v>
      </c>
      <c r="O1498" s="37" t="e">
        <f>VLOOKUP(A1498,PV_CF!$A$2:$K$1853,4,FALSE)</f>
        <v>#N/A</v>
      </c>
    </row>
    <row r="1499" spans="1:15" hidden="1">
      <c r="A1499" s="2" t="s">
        <v>1030</v>
      </c>
      <c r="B1499" s="2" t="s">
        <v>5576</v>
      </c>
      <c r="C1499" s="2" t="s">
        <v>3969</v>
      </c>
      <c r="D1499" s="2" t="s">
        <v>3968</v>
      </c>
      <c r="E1499" s="4">
        <v>44056</v>
      </c>
      <c r="F1499" s="4">
        <v>44068</v>
      </c>
      <c r="G1499" s="2" t="s">
        <v>1031</v>
      </c>
      <c r="H1499" s="2" t="s">
        <v>4292</v>
      </c>
      <c r="I1499" s="17">
        <v>449678.2</v>
      </c>
      <c r="J1499" s="2" t="s">
        <v>1029</v>
      </c>
      <c r="K1499" s="4">
        <v>44075</v>
      </c>
      <c r="L1499" s="17">
        <v>449678.2</v>
      </c>
      <c r="M1499" s="2" t="s">
        <v>1955</v>
      </c>
      <c r="N1499" s="17">
        <f>VLOOKUP(A1499,[1]Sheet2!$B$1:$C$1336,2,FALSE)</f>
        <v>449678.2</v>
      </c>
      <c r="O1499" s="37">
        <f>VLOOKUP(A1499,PV_CF!$A$2:$K$1853,4,FALSE)</f>
        <v>44085</v>
      </c>
    </row>
    <row r="1500" spans="1:15" hidden="1">
      <c r="A1500" s="2" t="s">
        <v>5575</v>
      </c>
      <c r="B1500" s="2" t="s">
        <v>5574</v>
      </c>
      <c r="C1500" s="2" t="s">
        <v>3969</v>
      </c>
      <c r="D1500" s="2" t="s">
        <v>3968</v>
      </c>
      <c r="E1500" s="4">
        <v>44056</v>
      </c>
      <c r="F1500" s="4">
        <v>44070</v>
      </c>
      <c r="G1500" s="2" t="s">
        <v>5573</v>
      </c>
      <c r="H1500" s="2" t="s">
        <v>4292</v>
      </c>
      <c r="I1500" s="17">
        <v>497659.14</v>
      </c>
      <c r="J1500" s="2" t="s">
        <v>5572</v>
      </c>
      <c r="K1500" s="4">
        <v>44075</v>
      </c>
      <c r="L1500" s="17">
        <v>497659.14</v>
      </c>
      <c r="M1500" s="2" t="s">
        <v>1955</v>
      </c>
      <c r="N1500" s="17">
        <f>VLOOKUP(A1500,[1]Sheet2!$B$1:$C$1336,2,FALSE)</f>
        <v>497659.14</v>
      </c>
      <c r="O1500" s="37" t="e">
        <f>VLOOKUP(A1500,PV_CF!$A$2:$K$1853,4,FALSE)</f>
        <v>#N/A</v>
      </c>
    </row>
    <row r="1501" spans="1:15" hidden="1">
      <c r="A1501" s="2" t="s">
        <v>1510</v>
      </c>
      <c r="B1501" s="2" t="s">
        <v>5571</v>
      </c>
      <c r="C1501" s="2" t="s">
        <v>5570</v>
      </c>
      <c r="D1501" s="2" t="s">
        <v>5569</v>
      </c>
      <c r="E1501" s="4">
        <v>44105</v>
      </c>
      <c r="F1501" s="4">
        <v>44074</v>
      </c>
      <c r="G1501" s="2" t="s">
        <v>5568</v>
      </c>
      <c r="H1501" s="2" t="s">
        <v>4421</v>
      </c>
      <c r="I1501" s="17">
        <v>428000</v>
      </c>
      <c r="J1501" s="2" t="s">
        <v>1509</v>
      </c>
      <c r="K1501" s="4">
        <v>44166</v>
      </c>
      <c r="L1501" s="17">
        <v>428000</v>
      </c>
      <c r="M1501" s="2" t="s">
        <v>1955</v>
      </c>
      <c r="N1501" s="17">
        <f>VLOOKUP(A1501,[1]Sheet2!$B$1:$C$1336,2,FALSE)</f>
        <v>428000</v>
      </c>
      <c r="O1501" s="37">
        <f>VLOOKUP(A1501,PV_CF!$A$2:$K$1853,4,FALSE)</f>
        <v>44204</v>
      </c>
    </row>
    <row r="1502" spans="1:15" hidden="1">
      <c r="A1502" s="2" t="s">
        <v>5567</v>
      </c>
      <c r="B1502" s="2" t="s">
        <v>5566</v>
      </c>
      <c r="C1502" s="2" t="s">
        <v>2143</v>
      </c>
      <c r="D1502" s="2" t="s">
        <v>2142</v>
      </c>
      <c r="E1502" s="4">
        <v>44105</v>
      </c>
      <c r="F1502" s="4">
        <v>44074</v>
      </c>
      <c r="G1502" s="2" t="s">
        <v>5565</v>
      </c>
      <c r="H1502" s="2" t="s">
        <v>4351</v>
      </c>
      <c r="I1502" s="17">
        <v>438755.69</v>
      </c>
      <c r="J1502" s="2" t="s">
        <v>5564</v>
      </c>
      <c r="K1502" s="4">
        <v>44280</v>
      </c>
      <c r="L1502" s="17">
        <v>438755.69</v>
      </c>
      <c r="M1502" s="2" t="s">
        <v>1955</v>
      </c>
      <c r="N1502" s="17">
        <f>VLOOKUP(A1502,[1]Sheet2!$B$1:$C$1336,2,FALSE)</f>
        <v>438755.69</v>
      </c>
      <c r="O1502" s="37">
        <f>VLOOKUP(A1502,PV_CF!$A$2:$K$1853,4,FALSE)</f>
        <v>44295</v>
      </c>
    </row>
    <row r="1503" spans="1:15" hidden="1">
      <c r="A1503" s="2" t="s">
        <v>1035</v>
      </c>
      <c r="B1503" s="2" t="s">
        <v>5563</v>
      </c>
      <c r="C1503" s="2" t="s">
        <v>2886</v>
      </c>
      <c r="D1503" s="2" t="s">
        <v>2885</v>
      </c>
      <c r="E1503" s="4">
        <v>44057</v>
      </c>
      <c r="F1503" s="4">
        <v>44061</v>
      </c>
      <c r="G1503" s="2" t="s">
        <v>1036</v>
      </c>
      <c r="H1503" s="2" t="s">
        <v>4305</v>
      </c>
      <c r="I1503" s="17">
        <v>300000</v>
      </c>
      <c r="J1503" s="2" t="s">
        <v>1034</v>
      </c>
      <c r="K1503" s="4">
        <v>44075</v>
      </c>
      <c r="L1503" s="17">
        <v>300000</v>
      </c>
      <c r="M1503" s="2" t="s">
        <v>1955</v>
      </c>
      <c r="N1503" s="17">
        <f>VLOOKUP(A1503,[1]Sheet2!$B$1:$C$1336,2,FALSE)</f>
        <v>394830</v>
      </c>
      <c r="O1503" s="37">
        <f>VLOOKUP(A1503,PV_CF!$A$2:$K$1853,4,FALSE)</f>
        <v>44130</v>
      </c>
    </row>
    <row r="1504" spans="1:15" hidden="1">
      <c r="A1504" s="2" t="s">
        <v>1035</v>
      </c>
      <c r="B1504" s="2" t="s">
        <v>5563</v>
      </c>
      <c r="C1504" s="2" t="s">
        <v>2886</v>
      </c>
      <c r="D1504" s="2" t="s">
        <v>2885</v>
      </c>
      <c r="E1504" s="4">
        <v>44057</v>
      </c>
      <c r="F1504" s="4">
        <v>44074</v>
      </c>
      <c r="G1504" s="2" t="s">
        <v>1040</v>
      </c>
      <c r="H1504" s="2" t="s">
        <v>4305</v>
      </c>
      <c r="I1504" s="17">
        <v>94830</v>
      </c>
      <c r="J1504" s="2" t="s">
        <v>1038</v>
      </c>
      <c r="K1504" s="4">
        <v>44075</v>
      </c>
      <c r="L1504" s="17">
        <v>94830</v>
      </c>
      <c r="M1504" s="2" t="s">
        <v>1955</v>
      </c>
      <c r="N1504" s="17">
        <f>VLOOKUP(A1504,[1]Sheet2!$B$1:$C$1336,2,FALSE)</f>
        <v>394830</v>
      </c>
      <c r="O1504" s="37">
        <f>VLOOKUP(A1504,PV_CF!$A$2:$K$1853,4,FALSE)</f>
        <v>44130</v>
      </c>
    </row>
    <row r="1505" spans="1:15" hidden="1">
      <c r="A1505" s="2" t="s">
        <v>5562</v>
      </c>
      <c r="B1505" s="2" t="s">
        <v>5561</v>
      </c>
      <c r="C1505" s="2" t="s">
        <v>5560</v>
      </c>
      <c r="D1505" s="2" t="s">
        <v>5559</v>
      </c>
      <c r="E1505" s="4">
        <v>44105</v>
      </c>
      <c r="F1505" s="4">
        <v>44063</v>
      </c>
      <c r="G1505" s="2" t="s">
        <v>1045</v>
      </c>
      <c r="H1505" s="2" t="s">
        <v>5153</v>
      </c>
      <c r="I1505" s="17">
        <v>200000</v>
      </c>
      <c r="J1505" s="2" t="s">
        <v>1043</v>
      </c>
      <c r="K1505" s="4">
        <v>44075</v>
      </c>
      <c r="L1505" s="17">
        <v>200000</v>
      </c>
      <c r="M1505" s="2" t="s">
        <v>1955</v>
      </c>
      <c r="N1505" s="17">
        <f>VLOOKUP(A1505,[1]Sheet2!$B$1:$C$1336,2,FALSE)</f>
        <v>490000</v>
      </c>
      <c r="O1505" s="37">
        <f>VLOOKUP(A1505,PV_CF!$A$2:$K$1853,4,FALSE)</f>
        <v>44085</v>
      </c>
    </row>
    <row r="1506" spans="1:15" hidden="1">
      <c r="A1506" s="2" t="s">
        <v>5562</v>
      </c>
      <c r="B1506" s="2" t="s">
        <v>5561</v>
      </c>
      <c r="C1506" s="2" t="s">
        <v>5560</v>
      </c>
      <c r="D1506" s="2" t="s">
        <v>5559</v>
      </c>
      <c r="E1506" s="4">
        <v>44105</v>
      </c>
      <c r="F1506" s="4">
        <v>44088</v>
      </c>
      <c r="G1506" s="2" t="s">
        <v>1120</v>
      </c>
      <c r="H1506" s="2" t="s">
        <v>5153</v>
      </c>
      <c r="I1506" s="17">
        <v>200000</v>
      </c>
      <c r="J1506" s="2" t="s">
        <v>1118</v>
      </c>
      <c r="K1506" s="4">
        <v>44083</v>
      </c>
      <c r="L1506" s="17">
        <v>200000</v>
      </c>
      <c r="M1506" s="2" t="s">
        <v>1955</v>
      </c>
      <c r="N1506" s="17">
        <f>VLOOKUP(A1506,[1]Sheet2!$B$1:$C$1336,2,FALSE)</f>
        <v>490000</v>
      </c>
      <c r="O1506" s="37">
        <f>VLOOKUP(A1506,PV_CF!$A$2:$K$1853,4,FALSE)</f>
        <v>44085</v>
      </c>
    </row>
    <row r="1507" spans="1:15" hidden="1">
      <c r="A1507" s="2" t="s">
        <v>5562</v>
      </c>
      <c r="B1507" s="2" t="s">
        <v>5561</v>
      </c>
      <c r="C1507" s="2" t="s">
        <v>5560</v>
      </c>
      <c r="D1507" s="2" t="s">
        <v>5559</v>
      </c>
      <c r="E1507" s="4">
        <v>44105</v>
      </c>
      <c r="F1507" s="4">
        <v>44112</v>
      </c>
      <c r="G1507" s="2" t="s">
        <v>1193</v>
      </c>
      <c r="H1507" s="2" t="s">
        <v>5153</v>
      </c>
      <c r="I1507" s="17">
        <v>90000</v>
      </c>
      <c r="J1507" s="2" t="s">
        <v>1191</v>
      </c>
      <c r="K1507" s="4">
        <v>44106</v>
      </c>
      <c r="L1507" s="17">
        <v>90000</v>
      </c>
      <c r="M1507" s="2" t="s">
        <v>1955</v>
      </c>
      <c r="N1507" s="17">
        <f>VLOOKUP(A1507,[1]Sheet2!$B$1:$C$1336,2,FALSE)</f>
        <v>490000</v>
      </c>
      <c r="O1507" s="37">
        <f>VLOOKUP(A1507,PV_CF!$A$2:$K$1853,4,FALSE)</f>
        <v>44085</v>
      </c>
    </row>
    <row r="1508" spans="1:15" hidden="1">
      <c r="A1508" s="2" t="s">
        <v>1049</v>
      </c>
      <c r="B1508" s="2" t="s">
        <v>5558</v>
      </c>
      <c r="C1508" s="2" t="s">
        <v>2096</v>
      </c>
      <c r="D1508" s="2" t="s">
        <v>2095</v>
      </c>
      <c r="E1508" s="4">
        <v>44057</v>
      </c>
      <c r="F1508" s="4">
        <v>44063</v>
      </c>
      <c r="G1508" s="2" t="s">
        <v>1050</v>
      </c>
      <c r="H1508" s="2" t="s">
        <v>4305</v>
      </c>
      <c r="I1508" s="17">
        <v>123050</v>
      </c>
      <c r="J1508" s="2" t="s">
        <v>1048</v>
      </c>
      <c r="K1508" s="4">
        <v>44075</v>
      </c>
      <c r="L1508" s="17">
        <v>123050</v>
      </c>
      <c r="M1508" s="2" t="s">
        <v>1955</v>
      </c>
      <c r="N1508" s="17">
        <f>VLOOKUP(A1508,[1]Sheet2!$B$1:$C$1336,2,FALSE)</f>
        <v>123050</v>
      </c>
      <c r="O1508" s="37">
        <f>VLOOKUP(A1508,PV_CF!$A$2:$K$1853,4,FALSE)</f>
        <v>44103</v>
      </c>
    </row>
    <row r="1509" spans="1:15" hidden="1">
      <c r="A1509" s="2" t="s">
        <v>5557</v>
      </c>
      <c r="B1509" s="2" t="s">
        <v>5556</v>
      </c>
      <c r="C1509" s="2" t="s">
        <v>5555</v>
      </c>
      <c r="D1509" s="2" t="s">
        <v>5554</v>
      </c>
      <c r="E1509" s="4">
        <v>44057</v>
      </c>
      <c r="F1509" s="4">
        <v>44074</v>
      </c>
      <c r="G1509" s="2" t="s">
        <v>5553</v>
      </c>
      <c r="H1509" s="2" t="s">
        <v>5552</v>
      </c>
      <c r="I1509" s="17">
        <v>25500</v>
      </c>
      <c r="J1509" s="2" t="s">
        <v>5551</v>
      </c>
      <c r="K1509" s="4">
        <v>44075</v>
      </c>
      <c r="L1509" s="17">
        <v>25500</v>
      </c>
      <c r="M1509" s="2" t="s">
        <v>1955</v>
      </c>
      <c r="N1509" s="17">
        <f>VLOOKUP(A1509,[1]Sheet2!$B$1:$C$1336,2,FALSE)</f>
        <v>25500</v>
      </c>
      <c r="O1509" s="37">
        <f>VLOOKUP(A1509,PV_CF!$A$2:$K$1853,4,FALSE)</f>
        <v>44085</v>
      </c>
    </row>
    <row r="1510" spans="1:15" hidden="1">
      <c r="A1510" s="2" t="s">
        <v>5548</v>
      </c>
      <c r="B1510" s="2" t="s">
        <v>5547</v>
      </c>
      <c r="C1510" s="2" t="s">
        <v>3189</v>
      </c>
      <c r="D1510" s="2" t="s">
        <v>3188</v>
      </c>
      <c r="E1510" s="4">
        <v>44057</v>
      </c>
      <c r="F1510" s="4">
        <v>44064</v>
      </c>
      <c r="G1510" s="2" t="s">
        <v>5550</v>
      </c>
      <c r="H1510" s="2" t="s">
        <v>4604</v>
      </c>
      <c r="I1510" s="17">
        <v>54570</v>
      </c>
      <c r="J1510" s="2" t="s">
        <v>5545</v>
      </c>
      <c r="K1510" s="4">
        <v>44075</v>
      </c>
      <c r="L1510" s="17">
        <v>54570</v>
      </c>
      <c r="M1510" s="2" t="s">
        <v>1955</v>
      </c>
      <c r="N1510" s="17">
        <f>VLOOKUP(A1510,[1]Sheet2!$B$1:$C$1336,2,FALSE)</f>
        <v>80410.5</v>
      </c>
      <c r="O1510" s="37" t="e">
        <f>VLOOKUP(A1510,PV_CF!$A$2:$K$1853,4,FALSE)</f>
        <v>#N/A</v>
      </c>
    </row>
    <row r="1511" spans="1:15" hidden="1">
      <c r="A1511" s="2" t="s">
        <v>5548</v>
      </c>
      <c r="B1511" s="2" t="s">
        <v>5547</v>
      </c>
      <c r="C1511" s="2" t="s">
        <v>3189</v>
      </c>
      <c r="D1511" s="2" t="s">
        <v>3188</v>
      </c>
      <c r="E1511" s="4">
        <v>44057</v>
      </c>
      <c r="F1511" s="4">
        <v>44064</v>
      </c>
      <c r="G1511" s="2" t="s">
        <v>5549</v>
      </c>
      <c r="H1511" s="2" t="s">
        <v>4604</v>
      </c>
      <c r="I1511" s="17">
        <v>18190</v>
      </c>
      <c r="J1511" s="2" t="s">
        <v>5545</v>
      </c>
      <c r="K1511" s="4">
        <v>44075</v>
      </c>
      <c r="L1511" s="17">
        <v>18190</v>
      </c>
      <c r="M1511" s="2" t="s">
        <v>1955</v>
      </c>
      <c r="N1511" s="17">
        <f>VLOOKUP(A1511,[1]Sheet2!$B$1:$C$1336,2,FALSE)</f>
        <v>80410.5</v>
      </c>
      <c r="O1511" s="37" t="e">
        <f>VLOOKUP(A1511,PV_CF!$A$2:$K$1853,4,FALSE)</f>
        <v>#N/A</v>
      </c>
    </row>
    <row r="1512" spans="1:15" hidden="1">
      <c r="A1512" s="2" t="s">
        <v>5548</v>
      </c>
      <c r="B1512" s="2" t="s">
        <v>5547</v>
      </c>
      <c r="C1512" s="2" t="s">
        <v>3189</v>
      </c>
      <c r="D1512" s="2" t="s">
        <v>3188</v>
      </c>
      <c r="E1512" s="4">
        <v>44057</v>
      </c>
      <c r="F1512" s="4">
        <v>44064</v>
      </c>
      <c r="G1512" s="2" t="s">
        <v>5546</v>
      </c>
      <c r="H1512" s="2" t="s">
        <v>4604</v>
      </c>
      <c r="I1512" s="17">
        <v>7650.5</v>
      </c>
      <c r="J1512" s="2" t="s">
        <v>5545</v>
      </c>
      <c r="K1512" s="4">
        <v>44075</v>
      </c>
      <c r="L1512" s="17">
        <v>7650.5</v>
      </c>
      <c r="M1512" s="2" t="s">
        <v>1955</v>
      </c>
      <c r="N1512" s="17">
        <f>VLOOKUP(A1512,[1]Sheet2!$B$1:$C$1336,2,FALSE)</f>
        <v>80410.5</v>
      </c>
      <c r="O1512" s="37" t="e">
        <f>VLOOKUP(A1512,PV_CF!$A$2:$K$1853,4,FALSE)</f>
        <v>#N/A</v>
      </c>
    </row>
    <row r="1513" spans="1:15" hidden="1">
      <c r="A1513" s="2" t="s">
        <v>5542</v>
      </c>
      <c r="B1513" s="2" t="s">
        <v>5541</v>
      </c>
      <c r="C1513" s="2" t="s">
        <v>2035</v>
      </c>
      <c r="D1513" s="2" t="s">
        <v>2034</v>
      </c>
      <c r="E1513" s="4">
        <v>44105</v>
      </c>
      <c r="F1513" s="4">
        <v>44074</v>
      </c>
      <c r="G1513" s="2" t="s">
        <v>5544</v>
      </c>
      <c r="H1513" s="2" t="s">
        <v>5046</v>
      </c>
      <c r="I1513" s="17">
        <v>44940</v>
      </c>
      <c r="J1513" s="2" t="s">
        <v>5543</v>
      </c>
      <c r="K1513" s="4">
        <v>44075</v>
      </c>
      <c r="L1513" s="17">
        <v>44940</v>
      </c>
      <c r="M1513" s="2" t="s">
        <v>1955</v>
      </c>
      <c r="N1513" s="17">
        <f>VLOOKUP(A1513,[1]Sheet2!$B$1:$C$1336,2,FALSE)</f>
        <v>89880</v>
      </c>
      <c r="O1513" s="37">
        <f>VLOOKUP(A1513,PV_CF!$A$2:$K$1853,4,FALSE)</f>
        <v>44103</v>
      </c>
    </row>
    <row r="1514" spans="1:15" hidden="1">
      <c r="A1514" s="2" t="s">
        <v>5542</v>
      </c>
      <c r="B1514" s="2" t="s">
        <v>5541</v>
      </c>
      <c r="C1514" s="2" t="s">
        <v>2035</v>
      </c>
      <c r="D1514" s="2" t="s">
        <v>2034</v>
      </c>
      <c r="E1514" s="4">
        <v>44105</v>
      </c>
      <c r="F1514" s="4">
        <v>44104</v>
      </c>
      <c r="G1514" s="2" t="s">
        <v>5540</v>
      </c>
      <c r="H1514" s="2" t="s">
        <v>5046</v>
      </c>
      <c r="I1514" s="17">
        <v>44940</v>
      </c>
      <c r="J1514" s="2" t="s">
        <v>5539</v>
      </c>
      <c r="K1514" s="4">
        <v>44106</v>
      </c>
      <c r="L1514" s="17">
        <v>44940</v>
      </c>
      <c r="M1514" s="2" t="s">
        <v>1955</v>
      </c>
      <c r="N1514" s="17">
        <f>VLOOKUP(A1514,[1]Sheet2!$B$1:$C$1336,2,FALSE)</f>
        <v>89880</v>
      </c>
      <c r="O1514" s="37">
        <f>VLOOKUP(A1514,PV_CF!$A$2:$K$1853,4,FALSE)</f>
        <v>44103</v>
      </c>
    </row>
    <row r="1515" spans="1:15" hidden="1">
      <c r="A1515" s="2" t="s">
        <v>5535</v>
      </c>
      <c r="B1515" s="2" t="s">
        <v>5534</v>
      </c>
      <c r="C1515" s="2" t="s">
        <v>3189</v>
      </c>
      <c r="D1515" s="2" t="s">
        <v>3188</v>
      </c>
      <c r="E1515" s="4">
        <v>44057</v>
      </c>
      <c r="F1515" s="4">
        <v>44064</v>
      </c>
      <c r="G1515" s="2" t="s">
        <v>5538</v>
      </c>
      <c r="H1515" s="2" t="s">
        <v>4690</v>
      </c>
      <c r="I1515" s="17">
        <v>10700</v>
      </c>
      <c r="J1515" s="2" t="s">
        <v>5532</v>
      </c>
      <c r="K1515" s="4">
        <v>44075</v>
      </c>
      <c r="L1515" s="17">
        <v>10700</v>
      </c>
      <c r="M1515" s="2" t="s">
        <v>1955</v>
      </c>
      <c r="N1515" s="17">
        <f>VLOOKUP(A1515,[1]Sheet2!$B$1:$C$1336,2,FALSE)</f>
        <v>15204.7</v>
      </c>
      <c r="O1515" s="37">
        <f>VLOOKUP(A1515,PV_CF!$A$2:$K$1853,4,FALSE)</f>
        <v>44085</v>
      </c>
    </row>
    <row r="1516" spans="1:15" hidden="1">
      <c r="A1516" s="2" t="s">
        <v>5535</v>
      </c>
      <c r="B1516" s="2" t="s">
        <v>5534</v>
      </c>
      <c r="C1516" s="2" t="s">
        <v>3189</v>
      </c>
      <c r="D1516" s="2" t="s">
        <v>3188</v>
      </c>
      <c r="E1516" s="4">
        <v>44057</v>
      </c>
      <c r="F1516" s="4">
        <v>44064</v>
      </c>
      <c r="G1516" s="2" t="s">
        <v>5537</v>
      </c>
      <c r="H1516" s="2" t="s">
        <v>4690</v>
      </c>
      <c r="I1516" s="17">
        <v>2140</v>
      </c>
      <c r="J1516" s="2" t="s">
        <v>5532</v>
      </c>
      <c r="K1516" s="4">
        <v>44075</v>
      </c>
      <c r="L1516" s="17">
        <v>2140</v>
      </c>
      <c r="M1516" s="2" t="s">
        <v>1955</v>
      </c>
      <c r="N1516" s="17">
        <f>VLOOKUP(A1516,[1]Sheet2!$B$1:$C$1336,2,FALSE)</f>
        <v>15204.7</v>
      </c>
      <c r="O1516" s="37">
        <f>VLOOKUP(A1516,PV_CF!$A$2:$K$1853,4,FALSE)</f>
        <v>44085</v>
      </c>
    </row>
    <row r="1517" spans="1:15" hidden="1">
      <c r="A1517" s="2" t="s">
        <v>5535</v>
      </c>
      <c r="B1517" s="2" t="s">
        <v>5534</v>
      </c>
      <c r="C1517" s="2" t="s">
        <v>3189</v>
      </c>
      <c r="D1517" s="2" t="s">
        <v>3188</v>
      </c>
      <c r="E1517" s="4">
        <v>44057</v>
      </c>
      <c r="F1517" s="4">
        <v>44064</v>
      </c>
      <c r="G1517" s="2" t="s">
        <v>5536</v>
      </c>
      <c r="H1517" s="2" t="s">
        <v>4690</v>
      </c>
      <c r="I1517" s="17">
        <v>2086.5</v>
      </c>
      <c r="J1517" s="2" t="s">
        <v>5532</v>
      </c>
      <c r="K1517" s="4">
        <v>44075</v>
      </c>
      <c r="L1517" s="17">
        <v>2086.5</v>
      </c>
      <c r="M1517" s="2" t="s">
        <v>1955</v>
      </c>
      <c r="N1517" s="17">
        <f>VLOOKUP(A1517,[1]Sheet2!$B$1:$C$1336,2,FALSE)</f>
        <v>15204.7</v>
      </c>
      <c r="O1517" s="37">
        <f>VLOOKUP(A1517,PV_CF!$A$2:$K$1853,4,FALSE)</f>
        <v>44085</v>
      </c>
    </row>
    <row r="1518" spans="1:15" hidden="1">
      <c r="A1518" s="2" t="s">
        <v>5535</v>
      </c>
      <c r="B1518" s="2" t="s">
        <v>5534</v>
      </c>
      <c r="C1518" s="2" t="s">
        <v>3189</v>
      </c>
      <c r="D1518" s="2" t="s">
        <v>3188</v>
      </c>
      <c r="E1518" s="4">
        <v>44057</v>
      </c>
      <c r="F1518" s="4">
        <v>44064</v>
      </c>
      <c r="G1518" s="2" t="s">
        <v>5533</v>
      </c>
      <c r="H1518" s="2" t="s">
        <v>4690</v>
      </c>
      <c r="I1518" s="17">
        <v>278.2</v>
      </c>
      <c r="J1518" s="2" t="s">
        <v>5532</v>
      </c>
      <c r="K1518" s="4">
        <v>44075</v>
      </c>
      <c r="L1518" s="17">
        <v>278.2</v>
      </c>
      <c r="M1518" s="2" t="s">
        <v>1955</v>
      </c>
      <c r="N1518" s="17">
        <f>VLOOKUP(A1518,[1]Sheet2!$B$1:$C$1336,2,FALSE)</f>
        <v>15204.7</v>
      </c>
      <c r="O1518" s="37">
        <f>VLOOKUP(A1518,PV_CF!$A$2:$K$1853,4,FALSE)</f>
        <v>44085</v>
      </c>
    </row>
    <row r="1519" spans="1:15" hidden="1">
      <c r="A1519" s="2" t="s">
        <v>5531</v>
      </c>
      <c r="B1519" s="2" t="s">
        <v>5530</v>
      </c>
      <c r="C1519" s="2" t="s">
        <v>2293</v>
      </c>
      <c r="D1519" s="2" t="s">
        <v>2292</v>
      </c>
      <c r="E1519" s="4">
        <v>44105</v>
      </c>
      <c r="F1519" s="4">
        <v>44183</v>
      </c>
      <c r="G1519" s="2" t="s">
        <v>5529</v>
      </c>
      <c r="H1519" s="2" t="s">
        <v>4636</v>
      </c>
      <c r="I1519" s="17">
        <v>606000</v>
      </c>
      <c r="J1519" s="2" t="s">
        <v>5528</v>
      </c>
      <c r="K1519" s="4">
        <v>44183</v>
      </c>
      <c r="L1519" s="17">
        <v>606000</v>
      </c>
      <c r="M1519" s="2" t="s">
        <v>1955</v>
      </c>
      <c r="N1519" s="17">
        <f>VLOOKUP(A1519,[1]Sheet2!$B$1:$C$1336,2,FALSE)</f>
        <v>606000</v>
      </c>
      <c r="O1519" s="37">
        <f>VLOOKUP(A1519,PV_CF!$A$2:$K$1853,4,FALSE)</f>
        <v>44218</v>
      </c>
    </row>
    <row r="1520" spans="1:15" hidden="1">
      <c r="A1520" s="2" t="s">
        <v>5527</v>
      </c>
      <c r="B1520" s="2" t="s">
        <v>5526</v>
      </c>
      <c r="C1520" s="2" t="s">
        <v>2103</v>
      </c>
      <c r="D1520" s="2" t="s">
        <v>2102</v>
      </c>
      <c r="E1520" s="4">
        <v>44105</v>
      </c>
      <c r="F1520" s="4">
        <v>44081</v>
      </c>
      <c r="G1520" s="2" t="s">
        <v>1112</v>
      </c>
      <c r="H1520" s="2" t="s">
        <v>5153</v>
      </c>
      <c r="I1520" s="17">
        <v>30000</v>
      </c>
      <c r="J1520" s="2" t="s">
        <v>1110</v>
      </c>
      <c r="K1520" s="4">
        <v>44082</v>
      </c>
      <c r="L1520" s="17">
        <v>30000</v>
      </c>
      <c r="M1520" s="2" t="s">
        <v>1955</v>
      </c>
      <c r="N1520" s="17">
        <f>VLOOKUP(A1520,[1]Sheet2!$B$1:$C$1336,2,FALSE)</f>
        <v>60000</v>
      </c>
      <c r="O1520" s="37">
        <f>VLOOKUP(A1520,PV_CF!$A$2:$K$1853,4,FALSE)</f>
        <v>44103</v>
      </c>
    </row>
    <row r="1521" spans="1:15" hidden="1">
      <c r="A1521" s="2" t="s">
        <v>5527</v>
      </c>
      <c r="B1521" s="2" t="s">
        <v>5526</v>
      </c>
      <c r="C1521" s="2" t="s">
        <v>2103</v>
      </c>
      <c r="D1521" s="2" t="s">
        <v>2102</v>
      </c>
      <c r="E1521" s="4">
        <v>44105</v>
      </c>
      <c r="F1521" s="4">
        <v>44103</v>
      </c>
      <c r="G1521" s="2" t="s">
        <v>1197</v>
      </c>
      <c r="H1521" s="2" t="s">
        <v>5153</v>
      </c>
      <c r="I1521" s="17">
        <v>30000</v>
      </c>
      <c r="J1521" s="2" t="s">
        <v>1195</v>
      </c>
      <c r="K1521" s="4">
        <v>44106</v>
      </c>
      <c r="L1521" s="17">
        <v>30000</v>
      </c>
      <c r="M1521" s="2" t="s">
        <v>1955</v>
      </c>
      <c r="N1521" s="17">
        <f>VLOOKUP(A1521,[1]Sheet2!$B$1:$C$1336,2,FALSE)</f>
        <v>60000</v>
      </c>
      <c r="O1521" s="37">
        <f>VLOOKUP(A1521,PV_CF!$A$2:$K$1853,4,FALSE)</f>
        <v>44103</v>
      </c>
    </row>
    <row r="1522" spans="1:15" hidden="1">
      <c r="A1522" s="2" t="s">
        <v>1053</v>
      </c>
      <c r="B1522" s="2" t="s">
        <v>5525</v>
      </c>
      <c r="C1522" s="2" t="s">
        <v>3650</v>
      </c>
      <c r="D1522" s="2" t="s">
        <v>3649</v>
      </c>
      <c r="E1522" s="4">
        <v>44060</v>
      </c>
      <c r="F1522" s="4">
        <v>44064</v>
      </c>
      <c r="G1522" s="2" t="s">
        <v>1054</v>
      </c>
      <c r="H1522" s="2" t="s">
        <v>5153</v>
      </c>
      <c r="I1522" s="17">
        <v>90950</v>
      </c>
      <c r="J1522" s="2" t="s">
        <v>1052</v>
      </c>
      <c r="K1522" s="4">
        <v>44075</v>
      </c>
      <c r="L1522" s="17">
        <v>90950</v>
      </c>
      <c r="M1522" s="2" t="s">
        <v>1955</v>
      </c>
      <c r="N1522" s="17">
        <f>VLOOKUP(A1522,[1]Sheet2!$B$1:$C$1336,2,FALSE)</f>
        <v>90950</v>
      </c>
      <c r="O1522" s="37" t="e">
        <f>VLOOKUP(A1522,PV_CF!$A$2:$K$1853,4,FALSE)</f>
        <v>#N/A</v>
      </c>
    </row>
    <row r="1523" spans="1:15" hidden="1">
      <c r="A1523" s="2" t="s">
        <v>5524</v>
      </c>
      <c r="B1523" s="2" t="s">
        <v>5523</v>
      </c>
      <c r="C1523" s="2" t="s">
        <v>5522</v>
      </c>
      <c r="D1523" s="2" t="s">
        <v>5521</v>
      </c>
      <c r="E1523" s="4">
        <v>44105</v>
      </c>
      <c r="F1523" s="4">
        <v>44286</v>
      </c>
      <c r="G1523" s="2" t="s">
        <v>5520</v>
      </c>
      <c r="H1523" s="2" t="s">
        <v>4331</v>
      </c>
      <c r="I1523" s="17">
        <v>20000</v>
      </c>
      <c r="J1523" s="2" t="s">
        <v>5519</v>
      </c>
      <c r="K1523" s="4">
        <v>44286</v>
      </c>
      <c r="L1523" s="17">
        <v>20000</v>
      </c>
      <c r="M1523" s="2" t="s">
        <v>1955</v>
      </c>
      <c r="N1523" s="17">
        <f>VLOOKUP(A1523,[1]Sheet2!$B$1:$C$1336,2,FALSE)</f>
        <v>20000</v>
      </c>
      <c r="O1523" s="37">
        <f>VLOOKUP(A1523,PV_CF!$A$2:$K$1853,4,FALSE)</f>
        <v>44330</v>
      </c>
    </row>
    <row r="1524" spans="1:15" hidden="1">
      <c r="A1524" s="2" t="s">
        <v>1058</v>
      </c>
      <c r="B1524" s="2" t="s">
        <v>5518</v>
      </c>
      <c r="C1524" s="2" t="s">
        <v>5517</v>
      </c>
      <c r="D1524" s="2" t="s">
        <v>5516</v>
      </c>
      <c r="E1524" s="4">
        <v>44060</v>
      </c>
      <c r="F1524" s="4">
        <v>44074</v>
      </c>
      <c r="G1524" s="2" t="s">
        <v>1059</v>
      </c>
      <c r="H1524" s="2" t="s">
        <v>4316</v>
      </c>
      <c r="I1524" s="17">
        <v>59000</v>
      </c>
      <c r="J1524" s="2" t="s">
        <v>1057</v>
      </c>
      <c r="K1524" s="4">
        <v>44075</v>
      </c>
      <c r="L1524" s="17">
        <v>59000</v>
      </c>
      <c r="M1524" s="2" t="s">
        <v>1955</v>
      </c>
      <c r="N1524" s="17">
        <f>VLOOKUP(A1524,[1]Sheet2!$B$1:$C$1336,2,FALSE)</f>
        <v>59000</v>
      </c>
      <c r="O1524" s="37">
        <f>VLOOKUP(A1524,PV_CF!$A$2:$K$1853,4,FALSE)</f>
        <v>44130</v>
      </c>
    </row>
    <row r="1525" spans="1:15" hidden="1">
      <c r="A1525" s="2" t="s">
        <v>5515</v>
      </c>
      <c r="B1525" s="2" t="s">
        <v>5514</v>
      </c>
      <c r="C1525" s="2" t="s">
        <v>4703</v>
      </c>
      <c r="D1525" s="2" t="s">
        <v>4702</v>
      </c>
      <c r="E1525" s="4">
        <v>44105</v>
      </c>
      <c r="F1525" s="4">
        <v>44104</v>
      </c>
      <c r="G1525" s="2" t="s">
        <v>5513</v>
      </c>
      <c r="H1525" s="2" t="s">
        <v>4331</v>
      </c>
      <c r="I1525" s="17">
        <v>20000</v>
      </c>
      <c r="J1525" s="2" t="s">
        <v>5512</v>
      </c>
      <c r="K1525" s="4">
        <v>44166</v>
      </c>
      <c r="L1525" s="17">
        <v>20000</v>
      </c>
      <c r="M1525" s="2" t="s">
        <v>1955</v>
      </c>
      <c r="N1525" s="17">
        <f>VLOOKUP(A1525,[1]Sheet2!$B$1:$C$1336,2,FALSE)</f>
        <v>20000</v>
      </c>
      <c r="O1525" s="37">
        <f>VLOOKUP(A1525,PV_CF!$A$2:$K$1853,4,FALSE)</f>
        <v>44238</v>
      </c>
    </row>
    <row r="1526" spans="1:15" hidden="1">
      <c r="A1526" s="2" t="s">
        <v>5511</v>
      </c>
      <c r="B1526" s="2" t="s">
        <v>5510</v>
      </c>
      <c r="C1526" s="2" t="s">
        <v>5509</v>
      </c>
      <c r="D1526" s="2" t="s">
        <v>5508</v>
      </c>
      <c r="E1526" s="4">
        <v>44105</v>
      </c>
      <c r="F1526" s="4">
        <v>44104</v>
      </c>
      <c r="G1526" s="2" t="s">
        <v>5507</v>
      </c>
      <c r="H1526" s="2" t="s">
        <v>4331</v>
      </c>
      <c r="I1526" s="17">
        <v>20000</v>
      </c>
      <c r="J1526" s="2" t="s">
        <v>5506</v>
      </c>
      <c r="K1526" s="4">
        <v>44166</v>
      </c>
      <c r="L1526" s="17">
        <v>20000</v>
      </c>
      <c r="M1526" s="2" t="s">
        <v>1955</v>
      </c>
      <c r="N1526" s="17">
        <f>VLOOKUP(A1526,[1]Sheet2!$B$1:$C$1336,2,FALSE)</f>
        <v>20000</v>
      </c>
      <c r="O1526" s="37">
        <f>VLOOKUP(A1526,PV_CF!$A$2:$K$1853,4,FALSE)</f>
        <v>44238</v>
      </c>
    </row>
    <row r="1527" spans="1:15" hidden="1">
      <c r="A1527" s="2" t="s">
        <v>1063</v>
      </c>
      <c r="B1527" s="2" t="s">
        <v>5505</v>
      </c>
      <c r="C1527" s="2" t="s">
        <v>2886</v>
      </c>
      <c r="D1527" s="2" t="s">
        <v>2885</v>
      </c>
      <c r="E1527" s="4">
        <v>44060</v>
      </c>
      <c r="F1527" s="4">
        <v>44070</v>
      </c>
      <c r="G1527" s="2" t="s">
        <v>5504</v>
      </c>
      <c r="H1527" s="2" t="s">
        <v>4305</v>
      </c>
      <c r="I1527" s="17">
        <v>178155</v>
      </c>
      <c r="J1527" s="2" t="s">
        <v>1062</v>
      </c>
      <c r="K1527" s="4">
        <v>44075</v>
      </c>
      <c r="L1527" s="17">
        <v>178155</v>
      </c>
      <c r="M1527" s="2" t="s">
        <v>1955</v>
      </c>
      <c r="N1527" s="17">
        <f>VLOOKUP(A1527,[1]Sheet2!$B$1:$C$1336,2,FALSE)</f>
        <v>178155</v>
      </c>
      <c r="O1527" s="37">
        <f>VLOOKUP(A1527,PV_CF!$A$2:$K$1853,4,FALSE)</f>
        <v>44130</v>
      </c>
    </row>
    <row r="1528" spans="1:15" hidden="1">
      <c r="A1528" s="2" t="s">
        <v>1068</v>
      </c>
      <c r="B1528" s="2" t="s">
        <v>5503</v>
      </c>
      <c r="C1528" s="2" t="s">
        <v>2886</v>
      </c>
      <c r="D1528" s="2" t="s">
        <v>2885</v>
      </c>
      <c r="E1528" s="4">
        <v>44060</v>
      </c>
      <c r="F1528" s="4">
        <v>44067</v>
      </c>
      <c r="G1528" s="2" t="s">
        <v>5502</v>
      </c>
      <c r="H1528" s="2" t="s">
        <v>4305</v>
      </c>
      <c r="I1528" s="17">
        <v>356310</v>
      </c>
      <c r="J1528" s="2" t="s">
        <v>1067</v>
      </c>
      <c r="K1528" s="4">
        <v>44075</v>
      </c>
      <c r="L1528" s="17">
        <v>356310</v>
      </c>
      <c r="M1528" s="2" t="s">
        <v>1955</v>
      </c>
      <c r="N1528" s="17">
        <f>VLOOKUP(A1528,[1]Sheet2!$B$1:$C$1336,2,FALSE)</f>
        <v>356310</v>
      </c>
      <c r="O1528" s="37">
        <f>VLOOKUP(A1528,PV_CF!$A$2:$K$1853,4,FALSE)</f>
        <v>44130</v>
      </c>
    </row>
    <row r="1529" spans="1:15" hidden="1">
      <c r="A1529" s="2" t="s">
        <v>5497</v>
      </c>
      <c r="B1529" s="2" t="s">
        <v>5496</v>
      </c>
      <c r="C1529" s="2" t="s">
        <v>2313</v>
      </c>
      <c r="D1529" s="2" t="s">
        <v>2312</v>
      </c>
      <c r="E1529" s="4">
        <v>44105</v>
      </c>
      <c r="F1529" s="4">
        <v>44074</v>
      </c>
      <c r="G1529" s="2" t="s">
        <v>5501</v>
      </c>
      <c r="H1529" s="2" t="s">
        <v>5153</v>
      </c>
      <c r="I1529" s="17">
        <v>141974.76999999999</v>
      </c>
      <c r="J1529" s="2" t="s">
        <v>5500</v>
      </c>
      <c r="K1529" s="4">
        <v>44075</v>
      </c>
      <c r="L1529" s="17">
        <v>141974.76999999999</v>
      </c>
      <c r="M1529" s="2" t="s">
        <v>1955</v>
      </c>
      <c r="N1529" s="17">
        <f>VLOOKUP(A1529,[1]Sheet2!$B$1:$C$1336,2,FALSE)</f>
        <v>473249.23</v>
      </c>
      <c r="O1529" s="37">
        <f>VLOOKUP(A1529,PV_CF!$A$2:$K$1853,4,FALSE)</f>
        <v>44103</v>
      </c>
    </row>
    <row r="1530" spans="1:15" hidden="1">
      <c r="A1530" s="2" t="s">
        <v>5497</v>
      </c>
      <c r="B1530" s="2" t="s">
        <v>5496</v>
      </c>
      <c r="C1530" s="2" t="s">
        <v>2313</v>
      </c>
      <c r="D1530" s="2" t="s">
        <v>2312</v>
      </c>
      <c r="E1530" s="4">
        <v>44105</v>
      </c>
      <c r="F1530" s="4">
        <v>44095</v>
      </c>
      <c r="G1530" s="2" t="s">
        <v>5499</v>
      </c>
      <c r="H1530" s="2" t="s">
        <v>5153</v>
      </c>
      <c r="I1530" s="17">
        <v>260287.08</v>
      </c>
      <c r="J1530" s="2" t="s">
        <v>5498</v>
      </c>
      <c r="K1530" s="4">
        <v>44137</v>
      </c>
      <c r="L1530" s="17">
        <v>260287.08</v>
      </c>
      <c r="M1530" s="2" t="s">
        <v>1955</v>
      </c>
      <c r="N1530" s="17">
        <f>VLOOKUP(A1530,[1]Sheet2!$B$1:$C$1336,2,FALSE)</f>
        <v>473249.23</v>
      </c>
      <c r="O1530" s="37">
        <f>VLOOKUP(A1530,PV_CF!$A$2:$K$1853,4,FALSE)</f>
        <v>44103</v>
      </c>
    </row>
    <row r="1531" spans="1:15" hidden="1">
      <c r="A1531" s="2" t="s">
        <v>5497</v>
      </c>
      <c r="B1531" s="2" t="s">
        <v>5496</v>
      </c>
      <c r="C1531" s="2" t="s">
        <v>2313</v>
      </c>
      <c r="D1531" s="2" t="s">
        <v>2312</v>
      </c>
      <c r="E1531" s="4">
        <v>44105</v>
      </c>
      <c r="F1531" s="4">
        <v>44175</v>
      </c>
      <c r="G1531" s="2" t="s">
        <v>5495</v>
      </c>
      <c r="H1531" s="2" t="s">
        <v>5153</v>
      </c>
      <c r="I1531" s="17">
        <v>70987.38</v>
      </c>
      <c r="J1531" s="2" t="s">
        <v>5494</v>
      </c>
      <c r="K1531" s="4">
        <v>44173</v>
      </c>
      <c r="L1531" s="17">
        <v>70987.38</v>
      </c>
      <c r="M1531" s="2" t="s">
        <v>1955</v>
      </c>
      <c r="N1531" s="17">
        <f>VLOOKUP(A1531,[1]Sheet2!$B$1:$C$1336,2,FALSE)</f>
        <v>473249.23</v>
      </c>
      <c r="O1531" s="37">
        <f>VLOOKUP(A1531,PV_CF!$A$2:$K$1853,4,FALSE)</f>
        <v>44103</v>
      </c>
    </row>
    <row r="1532" spans="1:15" hidden="1">
      <c r="A1532" s="2" t="s">
        <v>5492</v>
      </c>
      <c r="B1532" s="2" t="s">
        <v>5491</v>
      </c>
      <c r="C1532" s="2" t="s">
        <v>1960</v>
      </c>
      <c r="D1532" s="2" t="s">
        <v>1959</v>
      </c>
      <c r="E1532" s="4">
        <v>44060</v>
      </c>
      <c r="F1532" s="4">
        <v>44071</v>
      </c>
      <c r="G1532" s="2" t="s">
        <v>5493</v>
      </c>
      <c r="H1532" s="2" t="s">
        <v>4452</v>
      </c>
      <c r="I1532" s="17">
        <v>358450</v>
      </c>
      <c r="J1532" s="2" t="s">
        <v>5489</v>
      </c>
      <c r="K1532" s="4">
        <v>44075</v>
      </c>
      <c r="L1532" s="17">
        <v>358450</v>
      </c>
      <c r="M1532" s="2" t="s">
        <v>1955</v>
      </c>
      <c r="N1532" s="17">
        <f>VLOOKUP(A1532,[1]Sheet2!$B$1:$C$1336,2,FALSE)</f>
        <v>364656</v>
      </c>
      <c r="O1532" s="37">
        <f>VLOOKUP(A1532,PV_CF!$A$2:$K$1853,4,FALSE)</f>
        <v>44130</v>
      </c>
    </row>
    <row r="1533" spans="1:15" hidden="1">
      <c r="A1533" s="2" t="s">
        <v>5492</v>
      </c>
      <c r="B1533" s="2" t="s">
        <v>5491</v>
      </c>
      <c r="C1533" s="2" t="s">
        <v>1960</v>
      </c>
      <c r="D1533" s="2" t="s">
        <v>1959</v>
      </c>
      <c r="E1533" s="4">
        <v>44060</v>
      </c>
      <c r="F1533" s="4">
        <v>44071</v>
      </c>
      <c r="G1533" s="2" t="s">
        <v>5490</v>
      </c>
      <c r="H1533" s="2" t="s">
        <v>4452</v>
      </c>
      <c r="I1533" s="17">
        <v>6206</v>
      </c>
      <c r="J1533" s="2" t="s">
        <v>5489</v>
      </c>
      <c r="K1533" s="4">
        <v>44075</v>
      </c>
      <c r="L1533" s="17">
        <v>6206</v>
      </c>
      <c r="M1533" s="2" t="s">
        <v>1955</v>
      </c>
      <c r="N1533" s="17">
        <f>VLOOKUP(A1533,[1]Sheet2!$B$1:$C$1336,2,FALSE)</f>
        <v>364656</v>
      </c>
      <c r="O1533" s="37">
        <f>VLOOKUP(A1533,PV_CF!$A$2:$K$1853,4,FALSE)</f>
        <v>44130</v>
      </c>
    </row>
    <row r="1534" spans="1:15" hidden="1">
      <c r="A1534" s="2" t="s">
        <v>5486</v>
      </c>
      <c r="B1534" s="2" t="s">
        <v>5485</v>
      </c>
      <c r="C1534" s="2" t="s">
        <v>2376</v>
      </c>
      <c r="D1534" s="2" t="s">
        <v>2375</v>
      </c>
      <c r="E1534" s="4">
        <v>44105</v>
      </c>
      <c r="F1534" s="4">
        <v>44104</v>
      </c>
      <c r="G1534" s="2" t="s">
        <v>5488</v>
      </c>
      <c r="H1534" s="2" t="s">
        <v>4322</v>
      </c>
      <c r="I1534" s="17">
        <v>175000</v>
      </c>
      <c r="J1534" s="2" t="s">
        <v>5487</v>
      </c>
      <c r="K1534" s="4">
        <v>44137</v>
      </c>
      <c r="L1534" s="17">
        <v>175000</v>
      </c>
      <c r="M1534" s="2" t="s">
        <v>1955</v>
      </c>
      <c r="N1534" s="17">
        <f>VLOOKUP(A1534,[1]Sheet2!$B$1:$C$1336,2,FALSE)</f>
        <v>350000</v>
      </c>
      <c r="O1534" s="37">
        <f>VLOOKUP(A1534,PV_CF!$A$2:$K$1853,4,FALSE)</f>
        <v>44148</v>
      </c>
    </row>
    <row r="1535" spans="1:15" hidden="1">
      <c r="A1535" s="2" t="s">
        <v>5486</v>
      </c>
      <c r="B1535" s="2" t="s">
        <v>5485</v>
      </c>
      <c r="C1535" s="2" t="s">
        <v>2376</v>
      </c>
      <c r="D1535" s="2" t="s">
        <v>2375</v>
      </c>
      <c r="E1535" s="4">
        <v>44105</v>
      </c>
      <c r="F1535" s="4">
        <v>44134</v>
      </c>
      <c r="G1535" s="2" t="s">
        <v>5484</v>
      </c>
      <c r="H1535" s="2" t="s">
        <v>4322</v>
      </c>
      <c r="I1535" s="17">
        <v>175000</v>
      </c>
      <c r="J1535" s="2" t="s">
        <v>5483</v>
      </c>
      <c r="K1535" s="4">
        <v>44137</v>
      </c>
      <c r="L1535" s="17">
        <v>175000</v>
      </c>
      <c r="M1535" s="2" t="s">
        <v>1955</v>
      </c>
      <c r="N1535" s="17">
        <f>VLOOKUP(A1535,[1]Sheet2!$B$1:$C$1336,2,FALSE)</f>
        <v>350000</v>
      </c>
      <c r="O1535" s="37">
        <f>VLOOKUP(A1535,PV_CF!$A$2:$K$1853,4,FALSE)</f>
        <v>44148</v>
      </c>
    </row>
    <row r="1536" spans="1:15" hidden="1">
      <c r="A1536" s="2" t="s">
        <v>5482</v>
      </c>
      <c r="B1536" s="2" t="s">
        <v>5481</v>
      </c>
      <c r="C1536" s="2" t="s">
        <v>4990</v>
      </c>
      <c r="D1536" s="2" t="s">
        <v>4989</v>
      </c>
      <c r="E1536" s="4">
        <v>44061</v>
      </c>
      <c r="F1536" s="4">
        <v>44078</v>
      </c>
      <c r="G1536" s="2" t="s">
        <v>5480</v>
      </c>
      <c r="H1536" s="2" t="s">
        <v>4241</v>
      </c>
      <c r="I1536" s="17">
        <v>498816.88</v>
      </c>
      <c r="J1536" s="2" t="s">
        <v>5479</v>
      </c>
      <c r="K1536" s="4">
        <v>44075</v>
      </c>
      <c r="L1536" s="17">
        <v>498816.88</v>
      </c>
      <c r="M1536" s="2" t="s">
        <v>1955</v>
      </c>
      <c r="N1536" s="17">
        <f>VLOOKUP(A1536,[1]Sheet2!$B$1:$C$1336,2,FALSE)</f>
        <v>498816.88</v>
      </c>
      <c r="O1536" s="37" t="e">
        <f>VLOOKUP(A1536,PV_CF!$A$2:$K$1853,4,FALSE)</f>
        <v>#N/A</v>
      </c>
    </row>
    <row r="1537" spans="1:15" hidden="1">
      <c r="A1537" s="2" t="s">
        <v>5478</v>
      </c>
      <c r="B1537" s="2" t="s">
        <v>5477</v>
      </c>
      <c r="C1537" s="2" t="s">
        <v>5464</v>
      </c>
      <c r="D1537" s="2" t="s">
        <v>5463</v>
      </c>
      <c r="E1537" s="4">
        <v>44105</v>
      </c>
      <c r="F1537" s="4">
        <v>44078</v>
      </c>
      <c r="G1537" s="2" t="s">
        <v>5476</v>
      </c>
      <c r="H1537" s="2" t="s">
        <v>4256</v>
      </c>
      <c r="I1537" s="17">
        <v>205440</v>
      </c>
      <c r="J1537" s="2" t="s">
        <v>5475</v>
      </c>
      <c r="K1537" s="4">
        <v>44106</v>
      </c>
      <c r="L1537" s="17">
        <v>205440</v>
      </c>
      <c r="M1537" s="2" t="s">
        <v>1955</v>
      </c>
      <c r="N1537" s="17">
        <f>VLOOKUP(A1537,[1]Sheet2!$B$1:$C$1336,2,FALSE)</f>
        <v>205440</v>
      </c>
      <c r="O1537" s="37">
        <f>VLOOKUP(A1537,PV_CF!$A$2:$K$1853,4,FALSE)</f>
        <v>44130</v>
      </c>
    </row>
    <row r="1538" spans="1:15" hidden="1">
      <c r="A1538" s="2" t="s">
        <v>5472</v>
      </c>
      <c r="B1538" s="2" t="s">
        <v>5471</v>
      </c>
      <c r="C1538" s="2" t="s">
        <v>5470</v>
      </c>
      <c r="D1538" s="2" t="s">
        <v>5469</v>
      </c>
      <c r="E1538" s="4">
        <v>44105</v>
      </c>
      <c r="F1538" s="4">
        <v>44087</v>
      </c>
      <c r="G1538" s="2" t="s">
        <v>5474</v>
      </c>
      <c r="H1538" s="2" t="s">
        <v>4256</v>
      </c>
      <c r="I1538" s="17">
        <v>30000</v>
      </c>
      <c r="J1538" s="2" t="s">
        <v>5473</v>
      </c>
      <c r="K1538" s="4">
        <v>44085</v>
      </c>
      <c r="L1538" s="17">
        <v>30000</v>
      </c>
      <c r="M1538" s="2" t="s">
        <v>1955</v>
      </c>
      <c r="N1538" s="17">
        <f>VLOOKUP(A1538,[1]Sheet2!$B$1:$C$1336,2,FALSE)</f>
        <v>60000</v>
      </c>
      <c r="O1538" s="37">
        <f>VLOOKUP(A1538,PV_CF!$A$2:$K$1853,4,FALSE)</f>
        <v>44104</v>
      </c>
    </row>
    <row r="1539" spans="1:15" hidden="1">
      <c r="A1539" s="2" t="s">
        <v>5472</v>
      </c>
      <c r="B1539" s="2" t="s">
        <v>5471</v>
      </c>
      <c r="C1539" s="2" t="s">
        <v>5470</v>
      </c>
      <c r="D1539" s="2" t="s">
        <v>5469</v>
      </c>
      <c r="E1539" s="4">
        <v>44105</v>
      </c>
      <c r="F1539" s="4">
        <v>44117</v>
      </c>
      <c r="G1539" s="2" t="s">
        <v>5468</v>
      </c>
      <c r="H1539" s="2" t="s">
        <v>4256</v>
      </c>
      <c r="I1539" s="17">
        <v>30000</v>
      </c>
      <c r="J1539" s="2" t="s">
        <v>5467</v>
      </c>
      <c r="K1539" s="4">
        <v>44116</v>
      </c>
      <c r="L1539" s="17">
        <v>30000</v>
      </c>
      <c r="M1539" s="2" t="s">
        <v>1955</v>
      </c>
      <c r="N1539" s="17">
        <f>VLOOKUP(A1539,[1]Sheet2!$B$1:$C$1336,2,FALSE)</f>
        <v>60000</v>
      </c>
      <c r="O1539" s="37">
        <f>VLOOKUP(A1539,PV_CF!$A$2:$K$1853,4,FALSE)</f>
        <v>44104</v>
      </c>
    </row>
    <row r="1540" spans="1:15" hidden="1">
      <c r="A1540" s="2" t="s">
        <v>5466</v>
      </c>
      <c r="B1540" s="2" t="s">
        <v>5465</v>
      </c>
      <c r="C1540" s="2" t="s">
        <v>5464</v>
      </c>
      <c r="D1540" s="2" t="s">
        <v>5463</v>
      </c>
      <c r="E1540" s="4">
        <v>44105</v>
      </c>
      <c r="F1540" s="4">
        <v>44089</v>
      </c>
      <c r="G1540" s="2" t="s">
        <v>5462</v>
      </c>
      <c r="H1540" s="2" t="s">
        <v>4256</v>
      </c>
      <c r="I1540" s="17">
        <v>481500</v>
      </c>
      <c r="J1540" s="2" t="s">
        <v>5461</v>
      </c>
      <c r="K1540" s="4">
        <v>44106</v>
      </c>
      <c r="L1540" s="17">
        <v>481500</v>
      </c>
      <c r="M1540" s="2" t="s">
        <v>1955</v>
      </c>
      <c r="N1540" s="17">
        <f>VLOOKUP(A1540,[1]Sheet2!$B$1:$C$1336,2,FALSE)</f>
        <v>481500</v>
      </c>
      <c r="O1540" s="37">
        <f>VLOOKUP(A1540,PV_CF!$A$2:$K$1853,4,FALSE)</f>
        <v>44130</v>
      </c>
    </row>
    <row r="1541" spans="1:15" hidden="1">
      <c r="A1541" s="2" t="s">
        <v>5460</v>
      </c>
      <c r="B1541" s="2" t="s">
        <v>5459</v>
      </c>
      <c r="C1541" s="2" t="s">
        <v>5458</v>
      </c>
      <c r="D1541" s="2" t="s">
        <v>5457</v>
      </c>
      <c r="E1541" s="4">
        <v>44105</v>
      </c>
      <c r="F1541" s="4">
        <v>44092</v>
      </c>
      <c r="G1541" s="2" t="s">
        <v>5456</v>
      </c>
      <c r="H1541" s="2" t="s">
        <v>4452</v>
      </c>
      <c r="I1541" s="17">
        <v>481500</v>
      </c>
      <c r="J1541" s="2" t="s">
        <v>5455</v>
      </c>
      <c r="K1541" s="4">
        <v>44166</v>
      </c>
      <c r="L1541" s="17">
        <v>481500</v>
      </c>
      <c r="M1541" s="2" t="s">
        <v>1955</v>
      </c>
      <c r="N1541" s="17">
        <f>VLOOKUP(A1541,[1]Sheet2!$B$1:$C$1336,2,FALSE)</f>
        <v>481500</v>
      </c>
      <c r="O1541" s="37">
        <f>VLOOKUP(A1541,PV_CF!$A$2:$K$1853,4,FALSE)</f>
        <v>44190</v>
      </c>
    </row>
    <row r="1542" spans="1:15" hidden="1">
      <c r="A1542" s="2" t="s">
        <v>5454</v>
      </c>
      <c r="B1542" s="2" t="s">
        <v>5453</v>
      </c>
      <c r="C1542" s="2" t="s">
        <v>4389</v>
      </c>
      <c r="D1542" s="2" t="s">
        <v>4388</v>
      </c>
      <c r="E1542" s="4">
        <v>44105</v>
      </c>
      <c r="F1542" s="4">
        <v>44078</v>
      </c>
      <c r="G1542" s="2" t="s">
        <v>5452</v>
      </c>
      <c r="H1542" s="2" t="s">
        <v>4452</v>
      </c>
      <c r="I1542" s="17">
        <v>94160</v>
      </c>
      <c r="J1542" s="2" t="s">
        <v>5451</v>
      </c>
      <c r="K1542" s="4">
        <v>44137</v>
      </c>
      <c r="L1542" s="17">
        <v>94160</v>
      </c>
      <c r="M1542" s="2" t="s">
        <v>1955</v>
      </c>
      <c r="N1542" s="17">
        <f>VLOOKUP(A1542,[1]Sheet2!$B$1:$C$1336,2,FALSE)</f>
        <v>94160</v>
      </c>
      <c r="O1542" s="37">
        <f>VLOOKUP(A1542,PV_CF!$A$2:$K$1853,4,FALSE)</f>
        <v>44148</v>
      </c>
    </row>
    <row r="1543" spans="1:15" hidden="1">
      <c r="A1543" s="2" t="s">
        <v>1073</v>
      </c>
      <c r="B1543" s="2" t="s">
        <v>5450</v>
      </c>
      <c r="C1543" s="2" t="s">
        <v>2902</v>
      </c>
      <c r="D1543" s="2" t="s">
        <v>2901</v>
      </c>
      <c r="E1543" s="4">
        <v>44061</v>
      </c>
      <c r="F1543" s="4">
        <v>44074</v>
      </c>
      <c r="G1543" s="2" t="s">
        <v>1074</v>
      </c>
      <c r="H1543" s="2" t="s">
        <v>4421</v>
      </c>
      <c r="I1543" s="17">
        <v>65216.5</v>
      </c>
      <c r="J1543" s="2" t="s">
        <v>1072</v>
      </c>
      <c r="K1543" s="4">
        <v>44075</v>
      </c>
      <c r="L1543" s="17">
        <v>65216.5</v>
      </c>
      <c r="M1543" s="2" t="s">
        <v>1955</v>
      </c>
      <c r="N1543" s="17">
        <f>VLOOKUP(A1543,[1]Sheet2!$B$1:$C$1336,2,FALSE)</f>
        <v>65216.5</v>
      </c>
      <c r="O1543" s="37">
        <f>VLOOKUP(A1543,PV_CF!$A$2:$K$1853,4,FALSE)</f>
        <v>44085</v>
      </c>
    </row>
    <row r="1544" spans="1:15" hidden="1">
      <c r="A1544" s="2" t="s">
        <v>1340</v>
      </c>
      <c r="B1544" s="2" t="s">
        <v>5449</v>
      </c>
      <c r="C1544" s="2" t="s">
        <v>2143</v>
      </c>
      <c r="D1544" s="2" t="s">
        <v>2142</v>
      </c>
      <c r="E1544" s="4">
        <v>44105</v>
      </c>
      <c r="F1544" s="4">
        <v>44104</v>
      </c>
      <c r="G1544" s="2" t="s">
        <v>1341</v>
      </c>
      <c r="H1544" s="2" t="s">
        <v>4316</v>
      </c>
      <c r="I1544" s="17">
        <v>74900</v>
      </c>
      <c r="J1544" s="2" t="s">
        <v>1339</v>
      </c>
      <c r="K1544" s="4">
        <v>44137</v>
      </c>
      <c r="L1544" s="17">
        <v>74900</v>
      </c>
      <c r="M1544" s="2" t="s">
        <v>1955</v>
      </c>
      <c r="N1544" s="17">
        <f>VLOOKUP(A1544,[1]Sheet2!$B$1:$C$1336,2,FALSE)</f>
        <v>74900</v>
      </c>
      <c r="O1544" s="37">
        <f>VLOOKUP(A1544,PV_CF!$A$2:$K$1853,4,FALSE)</f>
        <v>44162</v>
      </c>
    </row>
    <row r="1545" spans="1:15" hidden="1">
      <c r="A1545" s="2" t="s">
        <v>5446</v>
      </c>
      <c r="B1545" s="2" t="s">
        <v>5445</v>
      </c>
      <c r="C1545" s="2" t="s">
        <v>2293</v>
      </c>
      <c r="D1545" s="2" t="s">
        <v>2292</v>
      </c>
      <c r="E1545" s="4">
        <v>44105</v>
      </c>
      <c r="F1545" s="4">
        <v>44078</v>
      </c>
      <c r="G1545" s="2" t="s">
        <v>5448</v>
      </c>
      <c r="H1545" s="2" t="s">
        <v>5041</v>
      </c>
      <c r="I1545" s="17">
        <v>299814</v>
      </c>
      <c r="J1545" s="2" t="s">
        <v>5447</v>
      </c>
      <c r="K1545" s="4">
        <v>44077</v>
      </c>
      <c r="L1545" s="17">
        <v>299814</v>
      </c>
      <c r="M1545" s="2" t="s">
        <v>1955</v>
      </c>
      <c r="N1545" s="17">
        <f>VLOOKUP(A1545,[1]Sheet2!$B$1:$C$1336,2,FALSE)</f>
        <v>699566</v>
      </c>
      <c r="O1545" s="37">
        <f>VLOOKUP(A1545,PV_CF!$A$2:$K$1853,4,FALSE)</f>
        <v>44130</v>
      </c>
    </row>
    <row r="1546" spans="1:15" hidden="1">
      <c r="A1546" s="2" t="s">
        <v>5446</v>
      </c>
      <c r="B1546" s="2" t="s">
        <v>5445</v>
      </c>
      <c r="C1546" s="2" t="s">
        <v>2293</v>
      </c>
      <c r="D1546" s="2" t="s">
        <v>2292</v>
      </c>
      <c r="E1546" s="4">
        <v>44105</v>
      </c>
      <c r="F1546" s="4">
        <v>44202</v>
      </c>
      <c r="G1546" s="2" t="s">
        <v>5444</v>
      </c>
      <c r="H1546" s="2" t="s">
        <v>5041</v>
      </c>
      <c r="I1546" s="17">
        <v>399752</v>
      </c>
      <c r="J1546" s="2" t="s">
        <v>5443</v>
      </c>
      <c r="K1546" s="4">
        <v>44195</v>
      </c>
      <c r="L1546" s="17">
        <v>399752</v>
      </c>
      <c r="M1546" s="2" t="s">
        <v>1955</v>
      </c>
      <c r="N1546" s="17">
        <f>VLOOKUP(A1546,[1]Sheet2!$B$1:$C$1336,2,FALSE)</f>
        <v>699566</v>
      </c>
      <c r="O1546" s="37">
        <f>VLOOKUP(A1546,PV_CF!$A$2:$K$1853,4,FALSE)</f>
        <v>44130</v>
      </c>
    </row>
    <row r="1547" spans="1:15" hidden="1">
      <c r="A1547" s="2" t="s">
        <v>5440</v>
      </c>
      <c r="B1547" s="2" t="s">
        <v>5439</v>
      </c>
      <c r="C1547" s="2" t="s">
        <v>3631</v>
      </c>
      <c r="D1547" s="2" t="s">
        <v>3630</v>
      </c>
      <c r="E1547" s="4">
        <v>44105</v>
      </c>
      <c r="F1547" s="4">
        <v>44067</v>
      </c>
      <c r="G1547" s="2" t="s">
        <v>5442</v>
      </c>
      <c r="H1547" s="2" t="s">
        <v>5153</v>
      </c>
      <c r="I1547" s="17">
        <v>360000</v>
      </c>
      <c r="J1547" s="2" t="s">
        <v>5441</v>
      </c>
      <c r="K1547" s="4">
        <v>44075</v>
      </c>
      <c r="L1547" s="17">
        <v>360000</v>
      </c>
      <c r="M1547" s="2" t="s">
        <v>1955</v>
      </c>
      <c r="N1547" s="17">
        <f>VLOOKUP(A1547,[1]Sheet2!$B$1:$C$1336,2,FALSE)</f>
        <v>410000</v>
      </c>
      <c r="O1547" s="37">
        <f>VLOOKUP(A1547,PV_CF!$A$2:$K$1853,4,FALSE)</f>
        <v>44085</v>
      </c>
    </row>
    <row r="1548" spans="1:15" hidden="1">
      <c r="A1548" s="2" t="s">
        <v>5440</v>
      </c>
      <c r="B1548" s="2" t="s">
        <v>5439</v>
      </c>
      <c r="C1548" s="2" t="s">
        <v>3631</v>
      </c>
      <c r="D1548" s="2" t="s">
        <v>3630</v>
      </c>
      <c r="E1548" s="4">
        <v>44105</v>
      </c>
      <c r="F1548" s="4">
        <v>44104</v>
      </c>
      <c r="G1548" s="2" t="s">
        <v>5438</v>
      </c>
      <c r="H1548" s="2" t="s">
        <v>5153</v>
      </c>
      <c r="I1548" s="17">
        <v>50000</v>
      </c>
      <c r="J1548" s="2" t="s">
        <v>5437</v>
      </c>
      <c r="K1548" s="4">
        <v>44137</v>
      </c>
      <c r="L1548" s="17">
        <v>50000</v>
      </c>
      <c r="M1548" s="2" t="s">
        <v>1955</v>
      </c>
      <c r="N1548" s="17">
        <f>VLOOKUP(A1548,[1]Sheet2!$B$1:$C$1336,2,FALSE)</f>
        <v>410000</v>
      </c>
      <c r="O1548" s="37">
        <f>VLOOKUP(A1548,PV_CF!$A$2:$K$1853,4,FALSE)</f>
        <v>44085</v>
      </c>
    </row>
    <row r="1549" spans="1:15" hidden="1">
      <c r="A1549" s="2" t="s">
        <v>5436</v>
      </c>
      <c r="B1549" s="2" t="s">
        <v>5435</v>
      </c>
      <c r="C1549" s="2" t="s">
        <v>2272</v>
      </c>
      <c r="D1549" s="2" t="s">
        <v>2271</v>
      </c>
      <c r="E1549" s="4">
        <v>44062</v>
      </c>
      <c r="F1549" s="4">
        <v>44082</v>
      </c>
      <c r="G1549" s="2" t="s">
        <v>5434</v>
      </c>
      <c r="H1549" s="2" t="s">
        <v>5153</v>
      </c>
      <c r="I1549" s="17">
        <v>477755</v>
      </c>
      <c r="J1549" s="2" t="s">
        <v>5433</v>
      </c>
      <c r="K1549" s="4">
        <v>44075</v>
      </c>
      <c r="L1549" s="17">
        <v>477755</v>
      </c>
      <c r="M1549" s="2" t="s">
        <v>1955</v>
      </c>
      <c r="N1549" s="17">
        <f>VLOOKUP(A1549,[1]Sheet2!$B$1:$C$1336,2,FALSE)</f>
        <v>477755</v>
      </c>
      <c r="O1549" s="37" t="e">
        <f>VLOOKUP(A1549,PV_CF!$A$2:$K$1853,4,FALSE)</f>
        <v>#N/A</v>
      </c>
    </row>
    <row r="1550" spans="1:15" hidden="1">
      <c r="A1550" s="2" t="s">
        <v>5432</v>
      </c>
      <c r="B1550" s="2" t="s">
        <v>5431</v>
      </c>
      <c r="C1550" s="2" t="s">
        <v>3813</v>
      </c>
      <c r="D1550" s="2" t="s">
        <v>3812</v>
      </c>
      <c r="E1550" s="4">
        <v>44105</v>
      </c>
      <c r="F1550" s="4">
        <v>44089</v>
      </c>
      <c r="G1550" s="2" t="s">
        <v>5430</v>
      </c>
      <c r="H1550" s="2" t="s">
        <v>4421</v>
      </c>
      <c r="I1550" s="17">
        <v>167562</v>
      </c>
      <c r="J1550" s="2" t="s">
        <v>5429</v>
      </c>
      <c r="K1550" s="4">
        <v>44166</v>
      </c>
      <c r="L1550" s="17">
        <v>167562</v>
      </c>
      <c r="M1550" s="2" t="s">
        <v>1955</v>
      </c>
      <c r="N1550" s="17">
        <f>VLOOKUP(A1550,[1]Sheet2!$B$1:$C$1336,2,FALSE)</f>
        <v>167562</v>
      </c>
      <c r="O1550" s="37">
        <f>VLOOKUP(A1550,PV_CF!$A$2:$K$1853,4,FALSE)</f>
        <v>44204</v>
      </c>
    </row>
    <row r="1551" spans="1:15" hidden="1">
      <c r="A1551" s="2" t="s">
        <v>5428</v>
      </c>
      <c r="B1551" s="2" t="s">
        <v>5427</v>
      </c>
      <c r="C1551" s="2" t="s">
        <v>2924</v>
      </c>
      <c r="D1551" s="2" t="s">
        <v>2923</v>
      </c>
      <c r="E1551" s="4">
        <v>44105</v>
      </c>
      <c r="F1551" s="4">
        <v>44104</v>
      </c>
      <c r="G1551" s="2" t="s">
        <v>5426</v>
      </c>
      <c r="H1551" s="2" t="s">
        <v>4421</v>
      </c>
      <c r="I1551" s="17">
        <v>500000</v>
      </c>
      <c r="J1551" s="2" t="s">
        <v>5425</v>
      </c>
      <c r="K1551" s="4">
        <v>44166</v>
      </c>
      <c r="L1551" s="17">
        <v>500000</v>
      </c>
      <c r="M1551" s="2" t="s">
        <v>1955</v>
      </c>
      <c r="N1551" s="17">
        <f>VLOOKUP(A1551,[1]Sheet2!$B$1:$C$1336,2,FALSE)</f>
        <v>500000</v>
      </c>
      <c r="O1551" s="37">
        <f>VLOOKUP(A1551,PV_CF!$A$2:$K$1853,4,FALSE)</f>
        <v>44174</v>
      </c>
    </row>
    <row r="1552" spans="1:15" hidden="1">
      <c r="A1552" s="2" t="s">
        <v>5416</v>
      </c>
      <c r="B1552" s="2" t="s">
        <v>5415</v>
      </c>
      <c r="C1552" s="2" t="s">
        <v>3387</v>
      </c>
      <c r="D1552" s="2" t="s">
        <v>3386</v>
      </c>
      <c r="E1552" s="4">
        <v>44105</v>
      </c>
      <c r="F1552" s="4">
        <v>44195</v>
      </c>
      <c r="G1552" s="2" t="s">
        <v>5424</v>
      </c>
      <c r="H1552" s="2" t="s">
        <v>4421</v>
      </c>
      <c r="I1552" s="17">
        <v>160500</v>
      </c>
      <c r="J1552" s="2" t="s">
        <v>5423</v>
      </c>
      <c r="K1552" s="4">
        <v>44200</v>
      </c>
      <c r="L1552" s="17">
        <v>160500</v>
      </c>
      <c r="M1552" s="2" t="s">
        <v>1955</v>
      </c>
      <c r="N1552" s="17">
        <f>VLOOKUP(A1552,[1]Sheet2!$B$1:$C$1336,2,FALSE)</f>
        <v>321000</v>
      </c>
      <c r="O1552" s="37">
        <f>VLOOKUP(A1552,PV_CF!$A$2:$K$1853,4,FALSE)</f>
        <v>44252</v>
      </c>
    </row>
    <row r="1553" spans="1:15" hidden="1">
      <c r="A1553" s="2" t="s">
        <v>5416</v>
      </c>
      <c r="B1553" s="2" t="s">
        <v>5415</v>
      </c>
      <c r="C1553" s="2" t="s">
        <v>3387</v>
      </c>
      <c r="D1553" s="2" t="s">
        <v>3386</v>
      </c>
      <c r="E1553" s="4">
        <v>44105</v>
      </c>
      <c r="F1553" s="4">
        <v>44286</v>
      </c>
      <c r="G1553" s="2" t="s">
        <v>5422</v>
      </c>
      <c r="H1553" s="2" t="s">
        <v>4421</v>
      </c>
      <c r="I1553" s="17">
        <v>160500</v>
      </c>
      <c r="J1553" s="2" t="s">
        <v>5421</v>
      </c>
      <c r="K1553" s="4">
        <v>44286</v>
      </c>
      <c r="L1553" s="17">
        <v>160500</v>
      </c>
      <c r="M1553" s="2" t="s">
        <v>1955</v>
      </c>
      <c r="N1553" s="17">
        <f>VLOOKUP(A1553,[1]Sheet2!$B$1:$C$1336,2,FALSE)</f>
        <v>321000</v>
      </c>
      <c r="O1553" s="37">
        <f>VLOOKUP(A1553,PV_CF!$A$2:$K$1853,4,FALSE)</f>
        <v>44252</v>
      </c>
    </row>
    <row r="1554" spans="1:15" hidden="1">
      <c r="A1554" s="2" t="s">
        <v>5416</v>
      </c>
      <c r="B1554" s="2" t="s">
        <v>5415</v>
      </c>
      <c r="C1554" s="2" t="s">
        <v>3387</v>
      </c>
      <c r="D1554" s="2" t="s">
        <v>3386</v>
      </c>
      <c r="E1554" s="4">
        <v>44105</v>
      </c>
      <c r="F1554" s="4">
        <v>44062</v>
      </c>
      <c r="G1554" s="2" t="s">
        <v>1729</v>
      </c>
      <c r="H1554" s="2" t="s">
        <v>4421</v>
      </c>
      <c r="I1554" s="17">
        <v>-160500</v>
      </c>
      <c r="J1554" s="2" t="s">
        <v>1727</v>
      </c>
      <c r="K1554" s="4">
        <v>44200</v>
      </c>
      <c r="L1554" s="17">
        <v>-160500</v>
      </c>
      <c r="M1554" s="2" t="s">
        <v>1955</v>
      </c>
      <c r="N1554" s="17">
        <f>VLOOKUP(A1554,[1]Sheet2!$B$1:$C$1336,2,FALSE)</f>
        <v>321000</v>
      </c>
      <c r="O1554" s="37">
        <f>VLOOKUP(A1554,PV_CF!$A$2:$K$1853,4,FALSE)</f>
        <v>44252</v>
      </c>
    </row>
    <row r="1555" spans="1:15" hidden="1">
      <c r="A1555" s="2" t="s">
        <v>5416</v>
      </c>
      <c r="B1555" s="2" t="s">
        <v>5415</v>
      </c>
      <c r="C1555" s="2" t="s">
        <v>3387</v>
      </c>
      <c r="D1555" s="2" t="s">
        <v>3386</v>
      </c>
      <c r="E1555" s="4">
        <v>44105</v>
      </c>
      <c r="F1555" s="4">
        <v>44062</v>
      </c>
      <c r="G1555" s="2" t="s">
        <v>5420</v>
      </c>
      <c r="H1555" s="2" t="s">
        <v>4421</v>
      </c>
      <c r="I1555" s="17">
        <v>160500</v>
      </c>
      <c r="J1555" s="2" t="s">
        <v>5419</v>
      </c>
      <c r="K1555" s="4">
        <v>44200</v>
      </c>
      <c r="L1555" s="17">
        <v>160500</v>
      </c>
      <c r="M1555" s="2" t="s">
        <v>1955</v>
      </c>
      <c r="N1555" s="17">
        <f>VLOOKUP(A1555,[1]Sheet2!$B$1:$C$1336,2,FALSE)</f>
        <v>321000</v>
      </c>
      <c r="O1555" s="37">
        <f>VLOOKUP(A1555,PV_CF!$A$2:$K$1853,4,FALSE)</f>
        <v>44252</v>
      </c>
    </row>
    <row r="1556" spans="1:15" hidden="1">
      <c r="A1556" s="2" t="s">
        <v>5416</v>
      </c>
      <c r="B1556" s="2" t="s">
        <v>5415</v>
      </c>
      <c r="C1556" s="2" t="s">
        <v>3387</v>
      </c>
      <c r="D1556" s="2" t="s">
        <v>3386</v>
      </c>
      <c r="E1556" s="4">
        <v>44105</v>
      </c>
      <c r="F1556" s="4">
        <v>44062</v>
      </c>
      <c r="G1556" s="2" t="s">
        <v>5418</v>
      </c>
      <c r="H1556" s="2" t="s">
        <v>4421</v>
      </c>
      <c r="I1556" s="17">
        <v>-160500</v>
      </c>
      <c r="J1556" s="2" t="s">
        <v>5417</v>
      </c>
      <c r="K1556" s="4">
        <v>44286</v>
      </c>
      <c r="L1556" s="17">
        <v>-160500</v>
      </c>
      <c r="M1556" s="2" t="s">
        <v>1955</v>
      </c>
      <c r="N1556" s="17">
        <f>VLOOKUP(A1556,[1]Sheet2!$B$1:$C$1336,2,FALSE)</f>
        <v>321000</v>
      </c>
      <c r="O1556" s="37">
        <f>VLOOKUP(A1556,PV_CF!$A$2:$K$1853,4,FALSE)</f>
        <v>44252</v>
      </c>
    </row>
    <row r="1557" spans="1:15" hidden="1">
      <c r="A1557" s="2" t="s">
        <v>5416</v>
      </c>
      <c r="B1557" s="2" t="s">
        <v>5415</v>
      </c>
      <c r="C1557" s="2" t="s">
        <v>3387</v>
      </c>
      <c r="D1557" s="2" t="s">
        <v>3386</v>
      </c>
      <c r="E1557" s="4">
        <v>44105</v>
      </c>
      <c r="F1557" s="4">
        <v>44062</v>
      </c>
      <c r="G1557" s="2" t="s">
        <v>5414</v>
      </c>
      <c r="H1557" s="2" t="s">
        <v>4421</v>
      </c>
      <c r="I1557" s="17">
        <v>160500</v>
      </c>
      <c r="J1557" s="2" t="s">
        <v>5413</v>
      </c>
      <c r="K1557" s="4">
        <v>44286</v>
      </c>
      <c r="L1557" s="17">
        <v>160500</v>
      </c>
      <c r="M1557" s="2" t="s">
        <v>1955</v>
      </c>
      <c r="N1557" s="17">
        <f>VLOOKUP(A1557,[1]Sheet2!$B$1:$C$1336,2,FALSE)</f>
        <v>321000</v>
      </c>
      <c r="O1557" s="37">
        <f>VLOOKUP(A1557,PV_CF!$A$2:$K$1853,4,FALSE)</f>
        <v>44252</v>
      </c>
    </row>
    <row r="1558" spans="1:15" hidden="1">
      <c r="A1558" s="2" t="s">
        <v>5411</v>
      </c>
      <c r="B1558" s="2" t="s">
        <v>5410</v>
      </c>
      <c r="C1558" s="2" t="s">
        <v>1986</v>
      </c>
      <c r="D1558" s="2" t="s">
        <v>1985</v>
      </c>
      <c r="E1558" s="4">
        <v>44063</v>
      </c>
      <c r="F1558" s="4">
        <v>44078</v>
      </c>
      <c r="G1558" s="2" t="s">
        <v>5412</v>
      </c>
      <c r="H1558" s="2" t="s">
        <v>4322</v>
      </c>
      <c r="I1558" s="17">
        <v>40173.69</v>
      </c>
      <c r="J1558" s="2" t="s">
        <v>5408</v>
      </c>
      <c r="K1558" s="4">
        <v>44075</v>
      </c>
      <c r="L1558" s="17">
        <v>40173.69</v>
      </c>
      <c r="M1558" s="2" t="s">
        <v>1955</v>
      </c>
      <c r="N1558" s="17">
        <f>VLOOKUP(A1558,[1]Sheet2!$B$1:$C$1336,2,FALSE)</f>
        <v>65318.69</v>
      </c>
      <c r="O1558" s="37">
        <f>VLOOKUP(A1558,PV_CF!$A$2:$K$1853,4,FALSE)</f>
        <v>44103</v>
      </c>
    </row>
    <row r="1559" spans="1:15" hidden="1">
      <c r="A1559" s="2" t="s">
        <v>5411</v>
      </c>
      <c r="B1559" s="2" t="s">
        <v>5410</v>
      </c>
      <c r="C1559" s="2" t="s">
        <v>1986</v>
      </c>
      <c r="D1559" s="2" t="s">
        <v>1985</v>
      </c>
      <c r="E1559" s="4">
        <v>44063</v>
      </c>
      <c r="F1559" s="4">
        <v>44063</v>
      </c>
      <c r="G1559" s="2" t="s">
        <v>5409</v>
      </c>
      <c r="H1559" s="2" t="s">
        <v>4322</v>
      </c>
      <c r="I1559" s="17">
        <v>7222.5</v>
      </c>
      <c r="J1559" s="2" t="s">
        <v>5408</v>
      </c>
      <c r="K1559" s="4">
        <v>44075</v>
      </c>
      <c r="L1559" s="17">
        <v>7222.5</v>
      </c>
      <c r="M1559" s="2" t="s">
        <v>1955</v>
      </c>
      <c r="N1559" s="17">
        <f>VLOOKUP(A1559,[1]Sheet2!$B$1:$C$1336,2,FALSE)</f>
        <v>65318.69</v>
      </c>
      <c r="O1559" s="37">
        <f>VLOOKUP(A1559,PV_CF!$A$2:$K$1853,4,FALSE)</f>
        <v>44103</v>
      </c>
    </row>
    <row r="1560" spans="1:15" hidden="1">
      <c r="A1560" s="2" t="s">
        <v>5411</v>
      </c>
      <c r="B1560" s="2" t="s">
        <v>5410</v>
      </c>
      <c r="C1560" s="2" t="s">
        <v>1986</v>
      </c>
      <c r="D1560" s="2" t="s">
        <v>1985</v>
      </c>
      <c r="E1560" s="4">
        <v>44063</v>
      </c>
      <c r="F1560" s="4">
        <v>44063</v>
      </c>
      <c r="G1560" s="2" t="s">
        <v>5409</v>
      </c>
      <c r="H1560" s="2" t="s">
        <v>4322</v>
      </c>
      <c r="I1560" s="17">
        <v>4012.5</v>
      </c>
      <c r="J1560" s="2" t="s">
        <v>5408</v>
      </c>
      <c r="K1560" s="4">
        <v>44075</v>
      </c>
      <c r="L1560" s="17">
        <v>4012.5</v>
      </c>
      <c r="M1560" s="2" t="s">
        <v>1955</v>
      </c>
      <c r="N1560" s="17">
        <f>VLOOKUP(A1560,[1]Sheet2!$B$1:$C$1336,2,FALSE)</f>
        <v>65318.69</v>
      </c>
      <c r="O1560" s="37">
        <f>VLOOKUP(A1560,PV_CF!$A$2:$K$1853,4,FALSE)</f>
        <v>44103</v>
      </c>
    </row>
    <row r="1561" spans="1:15" hidden="1">
      <c r="A1561" s="2" t="s">
        <v>5411</v>
      </c>
      <c r="B1561" s="2" t="s">
        <v>5410</v>
      </c>
      <c r="C1561" s="2" t="s">
        <v>1986</v>
      </c>
      <c r="D1561" s="2" t="s">
        <v>1985</v>
      </c>
      <c r="E1561" s="4">
        <v>44063</v>
      </c>
      <c r="F1561" s="4">
        <v>44063</v>
      </c>
      <c r="G1561" s="2" t="s">
        <v>5409</v>
      </c>
      <c r="H1561" s="2" t="s">
        <v>4322</v>
      </c>
      <c r="I1561" s="17">
        <v>13910</v>
      </c>
      <c r="J1561" s="2" t="s">
        <v>5408</v>
      </c>
      <c r="K1561" s="4">
        <v>44075</v>
      </c>
      <c r="L1561" s="17">
        <v>13910</v>
      </c>
      <c r="M1561" s="2" t="s">
        <v>1955</v>
      </c>
      <c r="N1561" s="17">
        <f>VLOOKUP(A1561,[1]Sheet2!$B$1:$C$1336,2,FALSE)</f>
        <v>65318.69</v>
      </c>
      <c r="O1561" s="37">
        <f>VLOOKUP(A1561,PV_CF!$A$2:$K$1853,4,FALSE)</f>
        <v>44103</v>
      </c>
    </row>
    <row r="1562" spans="1:15" hidden="1">
      <c r="A1562" s="2" t="s">
        <v>5406</v>
      </c>
      <c r="B1562" s="2" t="s">
        <v>5405</v>
      </c>
      <c r="C1562" s="2" t="s">
        <v>4389</v>
      </c>
      <c r="D1562" s="2" t="s">
        <v>4388</v>
      </c>
      <c r="E1562" s="4">
        <v>44105</v>
      </c>
      <c r="F1562" s="4">
        <v>44074</v>
      </c>
      <c r="G1562" s="2" t="s">
        <v>5404</v>
      </c>
      <c r="H1562" s="2" t="s">
        <v>4452</v>
      </c>
      <c r="I1562" s="17">
        <v>12910.55</v>
      </c>
      <c r="J1562" s="2" t="s">
        <v>5403</v>
      </c>
      <c r="K1562" s="4">
        <v>44196</v>
      </c>
      <c r="L1562" s="17">
        <v>13755.17</v>
      </c>
      <c r="M1562" s="2" t="s">
        <v>1955</v>
      </c>
      <c r="N1562" s="17">
        <f>VLOOKUP(A1562,[1]Sheet2!$B$1:$C$1336,2,FALSE)</f>
        <v>36701</v>
      </c>
      <c r="O1562" s="37">
        <f>VLOOKUP(A1562,PV_CF!$A$2:$K$1853,4,FALSE)</f>
        <v>44204</v>
      </c>
    </row>
    <row r="1563" spans="1:15" hidden="1">
      <c r="A1563" s="2" t="s">
        <v>5406</v>
      </c>
      <c r="B1563" s="2" t="s">
        <v>5405</v>
      </c>
      <c r="C1563" s="2" t="s">
        <v>4389</v>
      </c>
      <c r="D1563" s="2" t="s">
        <v>4388</v>
      </c>
      <c r="E1563" s="4">
        <v>44105</v>
      </c>
      <c r="F1563" s="4">
        <v>44074</v>
      </c>
      <c r="G1563" s="2" t="s">
        <v>5407</v>
      </c>
      <c r="H1563" s="2" t="s">
        <v>4452</v>
      </c>
      <c r="I1563" s="17">
        <v>7811</v>
      </c>
      <c r="J1563" s="2" t="s">
        <v>5403</v>
      </c>
      <c r="K1563" s="4">
        <v>44196</v>
      </c>
      <c r="L1563" s="17">
        <v>8322</v>
      </c>
      <c r="M1563" s="2" t="s">
        <v>1955</v>
      </c>
      <c r="N1563" s="17">
        <f>VLOOKUP(A1563,[1]Sheet2!$B$1:$C$1336,2,FALSE)</f>
        <v>36701</v>
      </c>
      <c r="O1563" s="37">
        <f>VLOOKUP(A1563,PV_CF!$A$2:$K$1853,4,FALSE)</f>
        <v>44204</v>
      </c>
    </row>
    <row r="1564" spans="1:15" hidden="1">
      <c r="A1564" s="2" t="s">
        <v>5406</v>
      </c>
      <c r="B1564" s="2" t="s">
        <v>5405</v>
      </c>
      <c r="C1564" s="2" t="s">
        <v>4389</v>
      </c>
      <c r="D1564" s="2" t="s">
        <v>4388</v>
      </c>
      <c r="E1564" s="4">
        <v>44105</v>
      </c>
      <c r="F1564" s="4">
        <v>44063</v>
      </c>
      <c r="G1564" s="2" t="s">
        <v>5404</v>
      </c>
      <c r="H1564" s="2" t="s">
        <v>4452</v>
      </c>
      <c r="I1564" s="17">
        <v>15979.45</v>
      </c>
      <c r="J1564" s="2" t="s">
        <v>5403</v>
      </c>
      <c r="K1564" s="4">
        <v>44196</v>
      </c>
      <c r="L1564" s="17">
        <v>17024.830000000002</v>
      </c>
      <c r="M1564" s="2" t="s">
        <v>1955</v>
      </c>
      <c r="N1564" s="17">
        <f>VLOOKUP(A1564,[1]Sheet2!$B$1:$C$1336,2,FALSE)</f>
        <v>36701</v>
      </c>
      <c r="O1564" s="37">
        <f>VLOOKUP(A1564,PV_CF!$A$2:$K$1853,4,FALSE)</f>
        <v>44204</v>
      </c>
    </row>
    <row r="1565" spans="1:15" hidden="1">
      <c r="A1565" s="2" t="s">
        <v>5402</v>
      </c>
      <c r="B1565" s="2" t="s">
        <v>5401</v>
      </c>
      <c r="C1565" s="2" t="s">
        <v>4681</v>
      </c>
      <c r="D1565" s="2" t="s">
        <v>4680</v>
      </c>
      <c r="E1565" s="4">
        <v>44063</v>
      </c>
      <c r="F1565" s="4">
        <v>44075</v>
      </c>
      <c r="G1565" s="2" t="s">
        <v>5400</v>
      </c>
      <c r="H1565" s="2" t="s">
        <v>4356</v>
      </c>
      <c r="I1565" s="17">
        <v>63130</v>
      </c>
      <c r="J1565" s="2" t="s">
        <v>5399</v>
      </c>
      <c r="K1565" s="4">
        <v>44075</v>
      </c>
      <c r="L1565" s="17">
        <v>63130</v>
      </c>
      <c r="M1565" s="2" t="s">
        <v>1955</v>
      </c>
      <c r="N1565" s="17">
        <f>VLOOKUP(A1565,[1]Sheet2!$B$1:$C$1336,2,FALSE)</f>
        <v>63130</v>
      </c>
      <c r="O1565" s="37">
        <f>VLOOKUP(A1565,PV_CF!$A$2:$K$1853,4,FALSE)</f>
        <v>44130</v>
      </c>
    </row>
    <row r="1566" spans="1:15" hidden="1">
      <c r="A1566" s="2" t="s">
        <v>5390</v>
      </c>
      <c r="B1566" s="2" t="s">
        <v>5389</v>
      </c>
      <c r="C1566" s="2" t="s">
        <v>2610</v>
      </c>
      <c r="D1566" s="2" t="s">
        <v>2609</v>
      </c>
      <c r="E1566" s="4">
        <v>44105</v>
      </c>
      <c r="F1566" s="4">
        <v>44071</v>
      </c>
      <c r="G1566" s="2" t="s">
        <v>5398</v>
      </c>
      <c r="H1566" s="2" t="s">
        <v>5387</v>
      </c>
      <c r="I1566" s="17">
        <v>192600</v>
      </c>
      <c r="J1566" s="2" t="s">
        <v>5397</v>
      </c>
      <c r="K1566" s="4">
        <v>44075</v>
      </c>
      <c r="L1566" s="17">
        <v>192600</v>
      </c>
      <c r="M1566" s="2" t="s">
        <v>1955</v>
      </c>
      <c r="N1566" s="17">
        <f>VLOOKUP(A1566,[1]Sheet2!$B$1:$C$1336,2,FALSE)</f>
        <v>642000</v>
      </c>
      <c r="O1566" s="37">
        <f>VLOOKUP(A1566,PV_CF!$A$2:$K$1853,4,FALSE)</f>
        <v>44103</v>
      </c>
    </row>
    <row r="1567" spans="1:15" hidden="1">
      <c r="A1567" s="2" t="s">
        <v>5390</v>
      </c>
      <c r="B1567" s="2" t="s">
        <v>5389</v>
      </c>
      <c r="C1567" s="2" t="s">
        <v>2610</v>
      </c>
      <c r="D1567" s="2" t="s">
        <v>2609</v>
      </c>
      <c r="E1567" s="4">
        <v>44105</v>
      </c>
      <c r="F1567" s="4">
        <v>44085</v>
      </c>
      <c r="G1567" s="2" t="s">
        <v>5396</v>
      </c>
      <c r="H1567" s="2" t="s">
        <v>5387</v>
      </c>
      <c r="I1567" s="17">
        <v>192600</v>
      </c>
      <c r="J1567" s="2" t="s">
        <v>5395</v>
      </c>
      <c r="K1567" s="4">
        <v>44106</v>
      </c>
      <c r="L1567" s="17">
        <v>192600</v>
      </c>
      <c r="M1567" s="2" t="s">
        <v>1955</v>
      </c>
      <c r="N1567" s="17">
        <f>VLOOKUP(A1567,[1]Sheet2!$B$1:$C$1336,2,FALSE)</f>
        <v>642000</v>
      </c>
      <c r="O1567" s="37">
        <f>VLOOKUP(A1567,PV_CF!$A$2:$K$1853,4,FALSE)</f>
        <v>44103</v>
      </c>
    </row>
    <row r="1568" spans="1:15" hidden="1">
      <c r="A1568" s="2" t="s">
        <v>5390</v>
      </c>
      <c r="B1568" s="2" t="s">
        <v>5389</v>
      </c>
      <c r="C1568" s="2" t="s">
        <v>2610</v>
      </c>
      <c r="D1568" s="2" t="s">
        <v>2609</v>
      </c>
      <c r="E1568" s="4">
        <v>44105</v>
      </c>
      <c r="F1568" s="4">
        <v>44116</v>
      </c>
      <c r="G1568" s="2" t="s">
        <v>5394</v>
      </c>
      <c r="H1568" s="2" t="s">
        <v>5387</v>
      </c>
      <c r="I1568" s="17">
        <v>128400</v>
      </c>
      <c r="J1568" s="2" t="s">
        <v>5393</v>
      </c>
      <c r="K1568" s="4">
        <v>44137</v>
      </c>
      <c r="L1568" s="17">
        <v>128400</v>
      </c>
      <c r="M1568" s="2" t="s">
        <v>1955</v>
      </c>
      <c r="N1568" s="17">
        <f>VLOOKUP(A1568,[1]Sheet2!$B$1:$C$1336,2,FALSE)</f>
        <v>642000</v>
      </c>
      <c r="O1568" s="37">
        <f>VLOOKUP(A1568,PV_CF!$A$2:$K$1853,4,FALSE)</f>
        <v>44103</v>
      </c>
    </row>
    <row r="1569" spans="1:15" hidden="1">
      <c r="A1569" s="2" t="s">
        <v>5390</v>
      </c>
      <c r="B1569" s="2" t="s">
        <v>5389</v>
      </c>
      <c r="C1569" s="2" t="s">
        <v>2610</v>
      </c>
      <c r="D1569" s="2" t="s">
        <v>2609</v>
      </c>
      <c r="E1569" s="4">
        <v>44105</v>
      </c>
      <c r="F1569" s="4">
        <v>44147</v>
      </c>
      <c r="G1569" s="2" t="s">
        <v>5392</v>
      </c>
      <c r="H1569" s="2" t="s">
        <v>5387</v>
      </c>
      <c r="I1569" s="17">
        <v>96300</v>
      </c>
      <c r="J1569" s="2" t="s">
        <v>5391</v>
      </c>
      <c r="K1569" s="4">
        <v>44166</v>
      </c>
      <c r="L1569" s="17">
        <v>96300</v>
      </c>
      <c r="M1569" s="2" t="s">
        <v>1955</v>
      </c>
      <c r="N1569" s="17">
        <f>VLOOKUP(A1569,[1]Sheet2!$B$1:$C$1336,2,FALSE)</f>
        <v>642000</v>
      </c>
      <c r="O1569" s="37">
        <f>VLOOKUP(A1569,PV_CF!$A$2:$K$1853,4,FALSE)</f>
        <v>44103</v>
      </c>
    </row>
    <row r="1570" spans="1:15" hidden="1">
      <c r="A1570" s="2" t="s">
        <v>5390</v>
      </c>
      <c r="B1570" s="2" t="s">
        <v>5389</v>
      </c>
      <c r="C1570" s="2" t="s">
        <v>2610</v>
      </c>
      <c r="D1570" s="2" t="s">
        <v>2609</v>
      </c>
      <c r="E1570" s="4">
        <v>44105</v>
      </c>
      <c r="F1570" s="4">
        <v>44217</v>
      </c>
      <c r="G1570" s="2" t="s">
        <v>5388</v>
      </c>
      <c r="H1570" s="2" t="s">
        <v>5387</v>
      </c>
      <c r="I1570" s="17">
        <v>32100</v>
      </c>
      <c r="J1570" s="2" t="s">
        <v>5386</v>
      </c>
      <c r="K1570" s="4">
        <v>44201</v>
      </c>
      <c r="L1570" s="17">
        <v>32100</v>
      </c>
      <c r="M1570" s="2" t="s">
        <v>1955</v>
      </c>
      <c r="N1570" s="17">
        <f>VLOOKUP(A1570,[1]Sheet2!$B$1:$C$1336,2,FALSE)</f>
        <v>642000</v>
      </c>
      <c r="O1570" s="37">
        <f>VLOOKUP(A1570,PV_CF!$A$2:$K$1853,4,FALSE)</f>
        <v>44103</v>
      </c>
    </row>
    <row r="1571" spans="1:15" hidden="1">
      <c r="A1571" s="2" t="s">
        <v>1077</v>
      </c>
      <c r="B1571" s="2" t="s">
        <v>5385</v>
      </c>
      <c r="C1571" s="2" t="s">
        <v>2594</v>
      </c>
      <c r="D1571" s="2" t="s">
        <v>2593</v>
      </c>
      <c r="E1571" s="4">
        <v>44063</v>
      </c>
      <c r="F1571" s="4">
        <v>44071</v>
      </c>
      <c r="G1571" s="2" t="s">
        <v>1078</v>
      </c>
      <c r="H1571" s="2" t="s">
        <v>4292</v>
      </c>
      <c r="I1571" s="17">
        <v>80250</v>
      </c>
      <c r="J1571" s="2" t="s">
        <v>1076</v>
      </c>
      <c r="K1571" s="4">
        <v>44075</v>
      </c>
      <c r="L1571" s="17">
        <v>80250</v>
      </c>
      <c r="M1571" s="2" t="s">
        <v>1955</v>
      </c>
      <c r="N1571" s="17">
        <f>VLOOKUP(A1571,[1]Sheet2!$B$1:$C$1336,2,FALSE)</f>
        <v>80250</v>
      </c>
      <c r="O1571" s="37">
        <f>VLOOKUP(A1571,PV_CF!$A$2:$K$1853,4,FALSE)</f>
        <v>44085</v>
      </c>
    </row>
    <row r="1572" spans="1:15" hidden="1">
      <c r="A1572" s="2" t="s">
        <v>5384</v>
      </c>
      <c r="B1572" s="2" t="s">
        <v>5383</v>
      </c>
      <c r="C1572" s="2" t="s">
        <v>2272</v>
      </c>
      <c r="D1572" s="2" t="s">
        <v>2271</v>
      </c>
      <c r="E1572" s="4">
        <v>44063</v>
      </c>
      <c r="F1572" s="4">
        <v>44074</v>
      </c>
      <c r="G1572" s="2" t="s">
        <v>5382</v>
      </c>
      <c r="H1572" s="2" t="s">
        <v>4256</v>
      </c>
      <c r="I1572" s="17">
        <v>58850</v>
      </c>
      <c r="J1572" s="2" t="s">
        <v>5381</v>
      </c>
      <c r="K1572" s="4">
        <v>44075</v>
      </c>
      <c r="L1572" s="17">
        <v>58850</v>
      </c>
      <c r="M1572" s="2" t="s">
        <v>1955</v>
      </c>
      <c r="N1572" s="17">
        <f>VLOOKUP(A1572,[1]Sheet2!$B$1:$C$1336,2,FALSE)</f>
        <v>58850</v>
      </c>
      <c r="O1572" s="37">
        <f>VLOOKUP(A1572,PV_CF!$A$2:$K$1853,4,FALSE)</f>
        <v>44085</v>
      </c>
    </row>
    <row r="1573" spans="1:15" hidden="1">
      <c r="A1573" s="2" t="s">
        <v>5380</v>
      </c>
      <c r="B1573" s="2" t="s">
        <v>5379</v>
      </c>
      <c r="C1573" s="2" t="s">
        <v>2035</v>
      </c>
      <c r="D1573" s="2" t="s">
        <v>2034</v>
      </c>
      <c r="E1573" s="4">
        <v>44105</v>
      </c>
      <c r="F1573" s="4">
        <v>44074</v>
      </c>
      <c r="G1573" s="2" t="s">
        <v>5378</v>
      </c>
      <c r="H1573" s="2" t="s">
        <v>5046</v>
      </c>
      <c r="I1573" s="17">
        <v>17120</v>
      </c>
      <c r="J1573" s="2" t="s">
        <v>5377</v>
      </c>
      <c r="K1573" s="4">
        <v>44106</v>
      </c>
      <c r="L1573" s="17">
        <v>17120</v>
      </c>
      <c r="M1573" s="2" t="s">
        <v>1955</v>
      </c>
      <c r="N1573" s="17">
        <f>VLOOKUP(A1573,[1]Sheet2!$B$1:$C$1336,2,FALSE)</f>
        <v>17120</v>
      </c>
      <c r="O1573" s="37">
        <f>VLOOKUP(A1573,PV_CF!$A$2:$K$1853,4,FALSE)</f>
        <v>44130</v>
      </c>
    </row>
    <row r="1574" spans="1:15" hidden="1">
      <c r="A1574" s="2" t="s">
        <v>5376</v>
      </c>
      <c r="B1574" s="2" t="s">
        <v>5375</v>
      </c>
      <c r="C1574" s="2" t="s">
        <v>2673</v>
      </c>
      <c r="D1574" s="2" t="s">
        <v>2672</v>
      </c>
      <c r="E1574" s="4">
        <v>44105</v>
      </c>
      <c r="F1574" s="4">
        <v>44074</v>
      </c>
      <c r="G1574" s="2" t="s">
        <v>5374</v>
      </c>
      <c r="H1574" s="2" t="s">
        <v>4356</v>
      </c>
      <c r="I1574" s="17">
        <v>32500</v>
      </c>
      <c r="J1574" s="2" t="s">
        <v>5373</v>
      </c>
      <c r="K1574" s="4">
        <v>44286</v>
      </c>
      <c r="L1574" s="17">
        <v>32500</v>
      </c>
      <c r="M1574" s="2" t="s">
        <v>1955</v>
      </c>
      <c r="N1574" s="17">
        <f>VLOOKUP(A1574,[1]Sheet2!$B$1:$C$1336,2,FALSE)</f>
        <v>32500</v>
      </c>
      <c r="O1574" s="37">
        <f>VLOOKUP(A1574,PV_CF!$A$2:$K$1853,4,FALSE)</f>
        <v>44344</v>
      </c>
    </row>
    <row r="1575" spans="1:15" hidden="1">
      <c r="A1575" s="2" t="s">
        <v>1082</v>
      </c>
      <c r="B1575" s="2" t="s">
        <v>5372</v>
      </c>
      <c r="C1575" s="2" t="s">
        <v>2008</v>
      </c>
      <c r="D1575" s="2" t="s">
        <v>2007</v>
      </c>
      <c r="E1575" s="4">
        <v>44064</v>
      </c>
      <c r="F1575" s="4">
        <v>44071</v>
      </c>
      <c r="G1575" s="2" t="s">
        <v>1083</v>
      </c>
      <c r="H1575" s="2" t="s">
        <v>4356</v>
      </c>
      <c r="I1575" s="17">
        <v>97500</v>
      </c>
      <c r="J1575" s="2" t="s">
        <v>1081</v>
      </c>
      <c r="K1575" s="4">
        <v>44075</v>
      </c>
      <c r="L1575" s="17">
        <v>97500</v>
      </c>
      <c r="M1575" s="2" t="s">
        <v>1955</v>
      </c>
      <c r="N1575" s="17">
        <f>VLOOKUP(A1575,[1]Sheet2!$B$1:$C$1336,2,FALSE)</f>
        <v>97500</v>
      </c>
      <c r="O1575" s="37">
        <f>VLOOKUP(A1575,PV_CF!$A$2:$K$1853,4,FALSE)</f>
        <v>44130</v>
      </c>
    </row>
    <row r="1576" spans="1:15" hidden="1">
      <c r="A1576" s="2" t="s">
        <v>5371</v>
      </c>
      <c r="B1576" s="2" t="s">
        <v>5370</v>
      </c>
      <c r="C1576" s="2" t="s">
        <v>5369</v>
      </c>
      <c r="D1576" s="2" t="s">
        <v>5368</v>
      </c>
      <c r="E1576" s="4">
        <v>44064</v>
      </c>
      <c r="F1576" s="4">
        <v>44084</v>
      </c>
      <c r="G1576" s="2" t="s">
        <v>5367</v>
      </c>
      <c r="H1576" s="2" t="s">
        <v>4256</v>
      </c>
      <c r="I1576" s="17">
        <v>10000</v>
      </c>
      <c r="J1576" s="2" t="s">
        <v>5366</v>
      </c>
      <c r="K1576" s="4">
        <v>44075</v>
      </c>
      <c r="L1576" s="17">
        <v>10000</v>
      </c>
      <c r="M1576" s="2" t="s">
        <v>1955</v>
      </c>
      <c r="N1576" s="17">
        <f>VLOOKUP(A1576,[1]Sheet2!$B$1:$C$1336,2,FALSE)</f>
        <v>10000</v>
      </c>
      <c r="O1576" s="37">
        <f>VLOOKUP(A1576,PV_CF!$A$2:$K$1853,4,FALSE)</f>
        <v>44085</v>
      </c>
    </row>
    <row r="1577" spans="1:15" hidden="1">
      <c r="A1577" s="2" t="s">
        <v>5365</v>
      </c>
      <c r="B1577" s="2" t="s">
        <v>5364</v>
      </c>
      <c r="C1577" s="2" t="s">
        <v>2228</v>
      </c>
      <c r="D1577" s="2" t="s">
        <v>2227</v>
      </c>
      <c r="E1577" s="4">
        <v>44105</v>
      </c>
      <c r="F1577" s="4">
        <v>44316</v>
      </c>
      <c r="G1577" s="2" t="s">
        <v>5363</v>
      </c>
      <c r="H1577" s="2" t="s">
        <v>4421</v>
      </c>
      <c r="I1577" s="17">
        <v>62500</v>
      </c>
      <c r="J1577" s="2" t="s">
        <v>5362</v>
      </c>
      <c r="K1577" s="4">
        <v>44316</v>
      </c>
      <c r="L1577" s="17">
        <v>62500</v>
      </c>
      <c r="M1577" s="2" t="s">
        <v>1955</v>
      </c>
      <c r="N1577" s="17">
        <f>VLOOKUP(A1577,[1]Sheet2!$B$1:$C$1336,2,FALSE)</f>
        <v>62500</v>
      </c>
      <c r="O1577" s="37" t="e">
        <f>VLOOKUP(A1577,PV_CF!$A$2:$K$1853,4,FALSE)</f>
        <v>#N/A</v>
      </c>
    </row>
    <row r="1578" spans="1:15" hidden="1">
      <c r="A1578" s="2" t="s">
        <v>38</v>
      </c>
      <c r="B1578" s="2" t="s">
        <v>33</v>
      </c>
      <c r="C1578" s="2" t="s">
        <v>5361</v>
      </c>
      <c r="D1578" s="2" t="s">
        <v>5360</v>
      </c>
      <c r="E1578" s="4">
        <v>44105</v>
      </c>
      <c r="F1578" s="4">
        <v>44074</v>
      </c>
      <c r="G1578" s="2" t="s">
        <v>1345</v>
      </c>
      <c r="H1578" s="2" t="s">
        <v>4356</v>
      </c>
      <c r="I1578" s="17">
        <v>100000</v>
      </c>
      <c r="J1578" s="2" t="s">
        <v>1344</v>
      </c>
      <c r="K1578" s="4">
        <v>44137</v>
      </c>
      <c r="L1578" s="17">
        <v>100000</v>
      </c>
      <c r="M1578" s="2" t="s">
        <v>1955</v>
      </c>
      <c r="N1578" s="17">
        <f>VLOOKUP(A1578,[1]Sheet2!$B$1:$C$1336,2,FALSE)</f>
        <v>100000</v>
      </c>
      <c r="O1578" s="37">
        <f>VLOOKUP(A1578,PV_CF!$A$2:$K$1853,4,FALSE)</f>
        <v>44148</v>
      </c>
    </row>
    <row r="1579" spans="1:15" hidden="1">
      <c r="A1579" s="2" t="s">
        <v>5359</v>
      </c>
      <c r="B1579" s="2" t="s">
        <v>5358</v>
      </c>
      <c r="C1579" s="2" t="s">
        <v>2143</v>
      </c>
      <c r="D1579" s="2" t="s">
        <v>2142</v>
      </c>
      <c r="E1579" s="4">
        <v>44064</v>
      </c>
      <c r="F1579" s="4">
        <v>44074</v>
      </c>
      <c r="G1579" s="2" t="s">
        <v>5357</v>
      </c>
      <c r="H1579" s="2" t="s">
        <v>4256</v>
      </c>
      <c r="I1579" s="17">
        <v>351484.7</v>
      </c>
      <c r="J1579" s="2" t="s">
        <v>5356</v>
      </c>
      <c r="K1579" s="4">
        <v>44075</v>
      </c>
      <c r="L1579" s="17">
        <v>351484.69</v>
      </c>
      <c r="M1579" s="2" t="s">
        <v>1955</v>
      </c>
      <c r="N1579" s="17">
        <f>VLOOKUP(A1579,[1]Sheet2!$B$1:$C$1336,2,FALSE)</f>
        <v>499835.26</v>
      </c>
      <c r="O1579" s="37">
        <f>VLOOKUP(A1579,PV_CF!$A$2:$K$1853,4,FALSE)</f>
        <v>44103</v>
      </c>
    </row>
    <row r="1580" spans="1:15" hidden="1">
      <c r="A1580" s="2" t="s">
        <v>5359</v>
      </c>
      <c r="B1580" s="2" t="s">
        <v>5358</v>
      </c>
      <c r="C1580" s="2" t="s">
        <v>2143</v>
      </c>
      <c r="D1580" s="2" t="s">
        <v>2142</v>
      </c>
      <c r="E1580" s="4">
        <v>44064</v>
      </c>
      <c r="F1580" s="4">
        <v>44064</v>
      </c>
      <c r="G1580" s="2" t="s">
        <v>5357</v>
      </c>
      <c r="H1580" s="2" t="s">
        <v>4256</v>
      </c>
      <c r="I1580" s="17">
        <v>148350.56</v>
      </c>
      <c r="J1580" s="2" t="s">
        <v>5356</v>
      </c>
      <c r="K1580" s="4">
        <v>44075</v>
      </c>
      <c r="L1580" s="17">
        <v>148350.56</v>
      </c>
      <c r="M1580" s="2" t="s">
        <v>1955</v>
      </c>
      <c r="N1580" s="17">
        <f>VLOOKUP(A1580,[1]Sheet2!$B$1:$C$1336,2,FALSE)</f>
        <v>499835.26</v>
      </c>
      <c r="O1580" s="37">
        <f>VLOOKUP(A1580,PV_CF!$A$2:$K$1853,4,FALSE)</f>
        <v>44103</v>
      </c>
    </row>
    <row r="1581" spans="1:15" hidden="1">
      <c r="A1581" s="2" t="s">
        <v>5355</v>
      </c>
      <c r="B1581" s="2" t="s">
        <v>5354</v>
      </c>
      <c r="C1581" s="2" t="s">
        <v>2143</v>
      </c>
      <c r="D1581" s="2" t="s">
        <v>2142</v>
      </c>
      <c r="E1581" s="4">
        <v>44064</v>
      </c>
      <c r="F1581" s="4">
        <v>44074</v>
      </c>
      <c r="G1581" s="2" t="s">
        <v>5353</v>
      </c>
      <c r="H1581" s="2" t="s">
        <v>4256</v>
      </c>
      <c r="I1581" s="17">
        <v>391476.35</v>
      </c>
      <c r="J1581" s="2" t="s">
        <v>5352</v>
      </c>
      <c r="K1581" s="4">
        <v>44075</v>
      </c>
      <c r="L1581" s="17">
        <v>391476.36</v>
      </c>
      <c r="M1581" s="2" t="s">
        <v>1955</v>
      </c>
      <c r="N1581" s="17">
        <f>VLOOKUP(A1581,[1]Sheet2!$B$1:$C$1336,2,FALSE)</f>
        <v>496396</v>
      </c>
      <c r="O1581" s="37">
        <f>VLOOKUP(A1581,PV_CF!$A$2:$K$1853,4,FALSE)</f>
        <v>44103</v>
      </c>
    </row>
    <row r="1582" spans="1:15" hidden="1">
      <c r="A1582" s="2" t="s">
        <v>5355</v>
      </c>
      <c r="B1582" s="2" t="s">
        <v>5354</v>
      </c>
      <c r="C1582" s="2" t="s">
        <v>2143</v>
      </c>
      <c r="D1582" s="2" t="s">
        <v>2142</v>
      </c>
      <c r="E1582" s="4">
        <v>44064</v>
      </c>
      <c r="F1582" s="4">
        <v>44064</v>
      </c>
      <c r="G1582" s="2" t="s">
        <v>5353</v>
      </c>
      <c r="H1582" s="2" t="s">
        <v>4256</v>
      </c>
      <c r="I1582" s="17">
        <v>104919.65</v>
      </c>
      <c r="J1582" s="2" t="s">
        <v>5352</v>
      </c>
      <c r="K1582" s="4">
        <v>44075</v>
      </c>
      <c r="L1582" s="17">
        <v>104919.65</v>
      </c>
      <c r="M1582" s="2" t="s">
        <v>1955</v>
      </c>
      <c r="N1582" s="17">
        <f>VLOOKUP(A1582,[1]Sheet2!$B$1:$C$1336,2,FALSE)</f>
        <v>496396</v>
      </c>
      <c r="O1582" s="37">
        <f>VLOOKUP(A1582,PV_CF!$A$2:$K$1853,4,FALSE)</f>
        <v>44103</v>
      </c>
    </row>
    <row r="1583" spans="1:15" hidden="1">
      <c r="A1583" s="2" t="s">
        <v>5351</v>
      </c>
      <c r="B1583" s="2" t="s">
        <v>5350</v>
      </c>
      <c r="C1583" s="2" t="s">
        <v>4681</v>
      </c>
      <c r="D1583" s="2" t="s">
        <v>4680</v>
      </c>
      <c r="E1583" s="4">
        <v>44064</v>
      </c>
      <c r="F1583" s="4">
        <v>44074</v>
      </c>
      <c r="G1583" s="2" t="s">
        <v>5349</v>
      </c>
      <c r="H1583" s="2" t="s">
        <v>4356</v>
      </c>
      <c r="I1583" s="17">
        <v>500000</v>
      </c>
      <c r="J1583" s="2" t="s">
        <v>5348</v>
      </c>
      <c r="K1583" s="4">
        <v>44075</v>
      </c>
      <c r="L1583" s="17">
        <v>500000</v>
      </c>
      <c r="M1583" s="2" t="s">
        <v>1955</v>
      </c>
      <c r="N1583" s="17">
        <f>VLOOKUP(A1583,[1]Sheet2!$B$1:$C$1336,2,FALSE)</f>
        <v>500000</v>
      </c>
      <c r="O1583" s="37">
        <f>VLOOKUP(A1583,PV_CF!$A$2:$K$1853,4,FALSE)</f>
        <v>44130</v>
      </c>
    </row>
    <row r="1584" spans="1:15" hidden="1">
      <c r="A1584" s="2" t="s">
        <v>5345</v>
      </c>
      <c r="B1584" s="2" t="s">
        <v>5344</v>
      </c>
      <c r="C1584" s="2" t="s">
        <v>5343</v>
      </c>
      <c r="D1584" s="2" t="s">
        <v>5342</v>
      </c>
      <c r="E1584" s="4">
        <v>44105</v>
      </c>
      <c r="F1584" s="4">
        <v>44122</v>
      </c>
      <c r="G1584" s="2" t="s">
        <v>5347</v>
      </c>
      <c r="H1584" s="2" t="s">
        <v>4941</v>
      </c>
      <c r="I1584" s="17">
        <v>280000</v>
      </c>
      <c r="J1584" s="2" t="s">
        <v>5346</v>
      </c>
      <c r="K1584" s="4">
        <v>44090</v>
      </c>
      <c r="L1584" s="17">
        <v>280000</v>
      </c>
      <c r="M1584" s="2" t="s">
        <v>1955</v>
      </c>
      <c r="N1584" s="17">
        <f>VLOOKUP(A1584,[1]Sheet2!$B$1:$C$1336,2,FALSE)</f>
        <v>400000</v>
      </c>
      <c r="O1584" s="37">
        <f>VLOOKUP(A1584,PV_CF!$A$2:$K$1853,4,FALSE)</f>
        <v>44130</v>
      </c>
    </row>
    <row r="1585" spans="1:15" hidden="1">
      <c r="A1585" s="2" t="s">
        <v>5345</v>
      </c>
      <c r="B1585" s="2" t="s">
        <v>5344</v>
      </c>
      <c r="C1585" s="2" t="s">
        <v>5343</v>
      </c>
      <c r="D1585" s="2" t="s">
        <v>5342</v>
      </c>
      <c r="E1585" s="4">
        <v>44105</v>
      </c>
      <c r="F1585" s="4">
        <v>44165</v>
      </c>
      <c r="G1585" s="2" t="s">
        <v>5341</v>
      </c>
      <c r="H1585" s="2" t="s">
        <v>4941</v>
      </c>
      <c r="I1585" s="17">
        <v>120000</v>
      </c>
      <c r="J1585" s="2" t="s">
        <v>5340</v>
      </c>
      <c r="K1585" s="4">
        <v>44166</v>
      </c>
      <c r="L1585" s="17">
        <v>120000</v>
      </c>
      <c r="M1585" s="2" t="s">
        <v>1955</v>
      </c>
      <c r="N1585" s="17">
        <f>VLOOKUP(A1585,[1]Sheet2!$B$1:$C$1336,2,FALSE)</f>
        <v>400000</v>
      </c>
      <c r="O1585" s="37">
        <f>VLOOKUP(A1585,PV_CF!$A$2:$K$1853,4,FALSE)</f>
        <v>44130</v>
      </c>
    </row>
    <row r="1586" spans="1:15" hidden="1">
      <c r="A1586" s="2" t="s">
        <v>5335</v>
      </c>
      <c r="B1586" s="2" t="s">
        <v>5334</v>
      </c>
      <c r="C1586" s="2" t="s">
        <v>3850</v>
      </c>
      <c r="D1586" s="2" t="s">
        <v>3849</v>
      </c>
      <c r="E1586" s="4">
        <v>44105</v>
      </c>
      <c r="F1586" s="4">
        <v>44074</v>
      </c>
      <c r="G1586" s="2" t="s">
        <v>5339</v>
      </c>
      <c r="H1586" s="2" t="s">
        <v>4707</v>
      </c>
      <c r="I1586" s="17">
        <v>65000</v>
      </c>
      <c r="J1586" s="2" t="s">
        <v>5338</v>
      </c>
      <c r="K1586" s="4">
        <v>44075</v>
      </c>
      <c r="L1586" s="17">
        <v>65000</v>
      </c>
      <c r="M1586" s="2" t="s">
        <v>1955</v>
      </c>
      <c r="N1586" s="17">
        <f>VLOOKUP(A1586,[1]Sheet2!$B$1:$C$1336,2,FALSE)</f>
        <v>195000</v>
      </c>
      <c r="O1586" s="37">
        <f>VLOOKUP(A1586,PV_CF!$A$2:$K$1853,4,FALSE)</f>
        <v>44104</v>
      </c>
    </row>
    <row r="1587" spans="1:15" hidden="1">
      <c r="A1587" s="2" t="s">
        <v>5335</v>
      </c>
      <c r="B1587" s="2" t="s">
        <v>5334</v>
      </c>
      <c r="C1587" s="2" t="s">
        <v>3850</v>
      </c>
      <c r="D1587" s="2" t="s">
        <v>3849</v>
      </c>
      <c r="E1587" s="4">
        <v>44105</v>
      </c>
      <c r="F1587" s="4">
        <v>44104</v>
      </c>
      <c r="G1587" s="2" t="s">
        <v>5337</v>
      </c>
      <c r="H1587" s="2" t="s">
        <v>4707</v>
      </c>
      <c r="I1587" s="17">
        <v>65000</v>
      </c>
      <c r="J1587" s="2" t="s">
        <v>5336</v>
      </c>
      <c r="K1587" s="4">
        <v>44104</v>
      </c>
      <c r="L1587" s="17">
        <v>65000</v>
      </c>
      <c r="M1587" s="2" t="s">
        <v>1955</v>
      </c>
      <c r="N1587" s="17">
        <f>VLOOKUP(A1587,[1]Sheet2!$B$1:$C$1336,2,FALSE)</f>
        <v>195000</v>
      </c>
      <c r="O1587" s="37">
        <f>VLOOKUP(A1587,PV_CF!$A$2:$K$1853,4,FALSE)</f>
        <v>44104</v>
      </c>
    </row>
    <row r="1588" spans="1:15" hidden="1">
      <c r="A1588" s="2" t="s">
        <v>5335</v>
      </c>
      <c r="B1588" s="2" t="s">
        <v>5334</v>
      </c>
      <c r="C1588" s="2" t="s">
        <v>3850</v>
      </c>
      <c r="D1588" s="2" t="s">
        <v>3849</v>
      </c>
      <c r="E1588" s="4">
        <v>44105</v>
      </c>
      <c r="F1588" s="4">
        <v>44134</v>
      </c>
      <c r="G1588" s="2" t="s">
        <v>5333</v>
      </c>
      <c r="H1588" s="2" t="s">
        <v>4707</v>
      </c>
      <c r="I1588" s="17">
        <v>65000</v>
      </c>
      <c r="J1588" s="2" t="s">
        <v>5332</v>
      </c>
      <c r="K1588" s="4">
        <v>44134</v>
      </c>
      <c r="L1588" s="17">
        <v>65000</v>
      </c>
      <c r="M1588" s="2" t="s">
        <v>1955</v>
      </c>
      <c r="N1588" s="17">
        <f>VLOOKUP(A1588,[1]Sheet2!$B$1:$C$1336,2,FALSE)</f>
        <v>195000</v>
      </c>
      <c r="O1588" s="37">
        <f>VLOOKUP(A1588,PV_CF!$A$2:$K$1853,4,FALSE)</f>
        <v>44104</v>
      </c>
    </row>
    <row r="1589" spans="1:15" hidden="1">
      <c r="A1589" s="2" t="s">
        <v>5319</v>
      </c>
      <c r="B1589" s="2" t="s">
        <v>5318</v>
      </c>
      <c r="C1589" s="2" t="s">
        <v>2216</v>
      </c>
      <c r="D1589" s="2" t="s">
        <v>2215</v>
      </c>
      <c r="E1589" s="4">
        <v>44105</v>
      </c>
      <c r="F1589" s="4">
        <v>44104</v>
      </c>
      <c r="G1589" s="2" t="s">
        <v>5331</v>
      </c>
      <c r="H1589" s="2" t="s">
        <v>4941</v>
      </c>
      <c r="I1589" s="17">
        <v>25000</v>
      </c>
      <c r="J1589" s="2" t="s">
        <v>5330</v>
      </c>
      <c r="K1589" s="4">
        <v>44096</v>
      </c>
      <c r="L1589" s="17">
        <v>25000</v>
      </c>
      <c r="M1589" s="2" t="s">
        <v>1955</v>
      </c>
      <c r="N1589" s="17">
        <f>VLOOKUP(A1589,[1]Sheet2!$B$1:$C$1336,2,FALSE)</f>
        <v>175000</v>
      </c>
      <c r="O1589" s="37">
        <f>VLOOKUP(A1589,PV_CF!$A$2:$K$1853,4,FALSE)</f>
        <v>44104</v>
      </c>
    </row>
    <row r="1590" spans="1:15" hidden="1">
      <c r="A1590" s="2" t="s">
        <v>5319</v>
      </c>
      <c r="B1590" s="2" t="s">
        <v>5318</v>
      </c>
      <c r="C1590" s="2" t="s">
        <v>2216</v>
      </c>
      <c r="D1590" s="2" t="s">
        <v>2215</v>
      </c>
      <c r="E1590" s="4">
        <v>44105</v>
      </c>
      <c r="F1590" s="4">
        <v>44135</v>
      </c>
      <c r="G1590" s="2" t="s">
        <v>5329</v>
      </c>
      <c r="H1590" s="2" t="s">
        <v>4941</v>
      </c>
      <c r="I1590" s="17">
        <v>25000</v>
      </c>
      <c r="J1590" s="2" t="s">
        <v>5328</v>
      </c>
      <c r="K1590" s="4">
        <v>44124</v>
      </c>
      <c r="L1590" s="17">
        <v>25000</v>
      </c>
      <c r="M1590" s="2" t="s">
        <v>1955</v>
      </c>
      <c r="N1590" s="17">
        <f>VLOOKUP(A1590,[1]Sheet2!$B$1:$C$1336,2,FALSE)</f>
        <v>175000</v>
      </c>
      <c r="O1590" s="37">
        <f>VLOOKUP(A1590,PV_CF!$A$2:$K$1853,4,FALSE)</f>
        <v>44104</v>
      </c>
    </row>
    <row r="1591" spans="1:15" hidden="1">
      <c r="A1591" s="2" t="s">
        <v>5319</v>
      </c>
      <c r="B1591" s="2" t="s">
        <v>5318</v>
      </c>
      <c r="C1591" s="2" t="s">
        <v>2216</v>
      </c>
      <c r="D1591" s="2" t="s">
        <v>2215</v>
      </c>
      <c r="E1591" s="4">
        <v>44105</v>
      </c>
      <c r="F1591" s="4">
        <v>44165</v>
      </c>
      <c r="G1591" s="2" t="s">
        <v>5327</v>
      </c>
      <c r="H1591" s="2" t="s">
        <v>4941</v>
      </c>
      <c r="I1591" s="17">
        <v>25000</v>
      </c>
      <c r="J1591" s="2" t="s">
        <v>5326</v>
      </c>
      <c r="K1591" s="4">
        <v>44159</v>
      </c>
      <c r="L1591" s="17">
        <v>25000</v>
      </c>
      <c r="M1591" s="2" t="s">
        <v>1955</v>
      </c>
      <c r="N1591" s="17">
        <f>VLOOKUP(A1591,[1]Sheet2!$B$1:$C$1336,2,FALSE)</f>
        <v>175000</v>
      </c>
      <c r="O1591" s="37">
        <f>VLOOKUP(A1591,PV_CF!$A$2:$K$1853,4,FALSE)</f>
        <v>44104</v>
      </c>
    </row>
    <row r="1592" spans="1:15" hidden="1">
      <c r="A1592" s="2" t="s">
        <v>5319</v>
      </c>
      <c r="B1592" s="2" t="s">
        <v>5318</v>
      </c>
      <c r="C1592" s="2" t="s">
        <v>2216</v>
      </c>
      <c r="D1592" s="2" t="s">
        <v>2215</v>
      </c>
      <c r="E1592" s="4">
        <v>44105</v>
      </c>
      <c r="F1592" s="4">
        <v>44196</v>
      </c>
      <c r="G1592" s="2" t="s">
        <v>5325</v>
      </c>
      <c r="H1592" s="2" t="s">
        <v>4941</v>
      </c>
      <c r="I1592" s="17">
        <v>25000</v>
      </c>
      <c r="J1592" s="2" t="s">
        <v>5324</v>
      </c>
      <c r="K1592" s="4">
        <v>44186</v>
      </c>
      <c r="L1592" s="17">
        <v>25000</v>
      </c>
      <c r="M1592" s="2" t="s">
        <v>1955</v>
      </c>
      <c r="N1592" s="17">
        <f>VLOOKUP(A1592,[1]Sheet2!$B$1:$C$1336,2,FALSE)</f>
        <v>175000</v>
      </c>
      <c r="O1592" s="37">
        <f>VLOOKUP(A1592,PV_CF!$A$2:$K$1853,4,FALSE)</f>
        <v>44104</v>
      </c>
    </row>
    <row r="1593" spans="1:15" hidden="1">
      <c r="A1593" s="2" t="s">
        <v>5319</v>
      </c>
      <c r="B1593" s="2" t="s">
        <v>5318</v>
      </c>
      <c r="C1593" s="2" t="s">
        <v>2216</v>
      </c>
      <c r="D1593" s="2" t="s">
        <v>2215</v>
      </c>
      <c r="E1593" s="4">
        <v>44105</v>
      </c>
      <c r="F1593" s="4">
        <v>44227</v>
      </c>
      <c r="G1593" s="2" t="s">
        <v>5323</v>
      </c>
      <c r="H1593" s="2" t="s">
        <v>4941</v>
      </c>
      <c r="I1593" s="17">
        <v>25000</v>
      </c>
      <c r="J1593" s="2" t="s">
        <v>5322</v>
      </c>
      <c r="K1593" s="4">
        <v>44217</v>
      </c>
      <c r="L1593" s="17">
        <v>25000</v>
      </c>
      <c r="M1593" s="2" t="s">
        <v>1955</v>
      </c>
      <c r="N1593" s="17">
        <f>VLOOKUP(A1593,[1]Sheet2!$B$1:$C$1336,2,FALSE)</f>
        <v>175000</v>
      </c>
      <c r="O1593" s="37">
        <f>VLOOKUP(A1593,PV_CF!$A$2:$K$1853,4,FALSE)</f>
        <v>44104</v>
      </c>
    </row>
    <row r="1594" spans="1:15" hidden="1">
      <c r="A1594" s="2" t="s">
        <v>5319</v>
      </c>
      <c r="B1594" s="2" t="s">
        <v>5318</v>
      </c>
      <c r="C1594" s="2" t="s">
        <v>2216</v>
      </c>
      <c r="D1594" s="2" t="s">
        <v>2215</v>
      </c>
      <c r="E1594" s="4">
        <v>44105</v>
      </c>
      <c r="F1594" s="4">
        <v>44255</v>
      </c>
      <c r="G1594" s="2" t="s">
        <v>5321</v>
      </c>
      <c r="H1594" s="2" t="s">
        <v>4941</v>
      </c>
      <c r="I1594" s="17">
        <v>25000</v>
      </c>
      <c r="J1594" s="2" t="s">
        <v>5320</v>
      </c>
      <c r="K1594" s="4">
        <v>44243</v>
      </c>
      <c r="L1594" s="17">
        <v>25000</v>
      </c>
      <c r="M1594" s="2" t="s">
        <v>1955</v>
      </c>
      <c r="N1594" s="17">
        <f>VLOOKUP(A1594,[1]Sheet2!$B$1:$C$1336,2,FALSE)</f>
        <v>175000</v>
      </c>
      <c r="O1594" s="37">
        <f>VLOOKUP(A1594,PV_CF!$A$2:$K$1853,4,FALSE)</f>
        <v>44104</v>
      </c>
    </row>
    <row r="1595" spans="1:15" hidden="1">
      <c r="A1595" s="2" t="s">
        <v>5319</v>
      </c>
      <c r="B1595" s="2" t="s">
        <v>5318</v>
      </c>
      <c r="C1595" s="2" t="s">
        <v>2216</v>
      </c>
      <c r="D1595" s="2" t="s">
        <v>2215</v>
      </c>
      <c r="E1595" s="4">
        <v>44105</v>
      </c>
      <c r="F1595" s="4">
        <v>44286</v>
      </c>
      <c r="G1595" s="2" t="s">
        <v>5317</v>
      </c>
      <c r="H1595" s="2" t="s">
        <v>4941</v>
      </c>
      <c r="I1595" s="17">
        <v>25000</v>
      </c>
      <c r="J1595" s="2" t="s">
        <v>5316</v>
      </c>
      <c r="K1595" s="4">
        <v>44286</v>
      </c>
      <c r="L1595" s="17">
        <v>25000</v>
      </c>
      <c r="M1595" s="2" t="s">
        <v>1955</v>
      </c>
      <c r="N1595" s="17">
        <f>VLOOKUP(A1595,[1]Sheet2!$B$1:$C$1336,2,FALSE)</f>
        <v>175000</v>
      </c>
      <c r="O1595" s="37">
        <f>VLOOKUP(A1595,PV_CF!$A$2:$K$1853,4,FALSE)</f>
        <v>44104</v>
      </c>
    </row>
    <row r="1596" spans="1:15" hidden="1">
      <c r="A1596" s="2" t="s">
        <v>1087</v>
      </c>
      <c r="B1596" s="2" t="s">
        <v>5315</v>
      </c>
      <c r="C1596" s="2" t="s">
        <v>2008</v>
      </c>
      <c r="D1596" s="2" t="s">
        <v>2007</v>
      </c>
      <c r="E1596" s="4">
        <v>44064</v>
      </c>
      <c r="F1596" s="4">
        <v>44076</v>
      </c>
      <c r="G1596" s="2" t="s">
        <v>1088</v>
      </c>
      <c r="H1596" s="2" t="s">
        <v>4256</v>
      </c>
      <c r="I1596" s="17">
        <v>189850</v>
      </c>
      <c r="J1596" s="2" t="s">
        <v>1086</v>
      </c>
      <c r="K1596" s="4">
        <v>44075</v>
      </c>
      <c r="L1596" s="17">
        <v>189850</v>
      </c>
      <c r="M1596" s="2" t="s">
        <v>1955</v>
      </c>
      <c r="N1596" s="17">
        <f>VLOOKUP(A1596,[1]Sheet2!$B$1:$C$1336,2,FALSE)</f>
        <v>189850</v>
      </c>
      <c r="O1596" s="37" t="e">
        <f>VLOOKUP(A1596,PV_CF!$A$2:$K$1853,4,FALSE)</f>
        <v>#N/A</v>
      </c>
    </row>
    <row r="1597" spans="1:15" hidden="1">
      <c r="A1597" s="2" t="s">
        <v>5307</v>
      </c>
      <c r="B1597" s="2" t="s">
        <v>5306</v>
      </c>
      <c r="C1597" s="2" t="s">
        <v>2448</v>
      </c>
      <c r="D1597" s="2" t="s">
        <v>2447</v>
      </c>
      <c r="E1597" s="4">
        <v>44105</v>
      </c>
      <c r="F1597" s="4">
        <v>44084</v>
      </c>
      <c r="G1597" s="2" t="s">
        <v>5314</v>
      </c>
      <c r="H1597" s="2" t="s">
        <v>5153</v>
      </c>
      <c r="I1597" s="17">
        <v>599628</v>
      </c>
      <c r="J1597" s="2" t="s">
        <v>5313</v>
      </c>
      <c r="K1597" s="4">
        <v>44075</v>
      </c>
      <c r="L1597" s="17">
        <v>599628</v>
      </c>
      <c r="M1597" s="2" t="s">
        <v>1955</v>
      </c>
      <c r="N1597" s="17">
        <f>VLOOKUP(A1597,[1]Sheet2!$B$1:$C$1336,2,FALSE)</f>
        <v>1499070</v>
      </c>
      <c r="O1597" s="37">
        <f>VLOOKUP(A1597,PV_CF!$A$2:$K$1853,4,FALSE)</f>
        <v>44103</v>
      </c>
    </row>
    <row r="1598" spans="1:15" hidden="1">
      <c r="A1598" s="2" t="s">
        <v>5307</v>
      </c>
      <c r="B1598" s="2" t="s">
        <v>5306</v>
      </c>
      <c r="C1598" s="2" t="s">
        <v>2448</v>
      </c>
      <c r="D1598" s="2" t="s">
        <v>2447</v>
      </c>
      <c r="E1598" s="4">
        <v>44105</v>
      </c>
      <c r="F1598" s="4">
        <v>44160</v>
      </c>
      <c r="G1598" s="2" t="s">
        <v>5312</v>
      </c>
      <c r="H1598" s="2" t="s">
        <v>5153</v>
      </c>
      <c r="I1598" s="17">
        <v>599628</v>
      </c>
      <c r="J1598" s="2" t="s">
        <v>5311</v>
      </c>
      <c r="K1598" s="4">
        <v>44166</v>
      </c>
      <c r="L1598" s="17">
        <v>599628</v>
      </c>
      <c r="M1598" s="2" t="s">
        <v>1955</v>
      </c>
      <c r="N1598" s="17">
        <f>VLOOKUP(A1598,[1]Sheet2!$B$1:$C$1336,2,FALSE)</f>
        <v>1499070</v>
      </c>
      <c r="O1598" s="37">
        <f>VLOOKUP(A1598,PV_CF!$A$2:$K$1853,4,FALSE)</f>
        <v>44103</v>
      </c>
    </row>
    <row r="1599" spans="1:15" hidden="1">
      <c r="A1599" s="2" t="s">
        <v>5307</v>
      </c>
      <c r="B1599" s="2" t="s">
        <v>5306</v>
      </c>
      <c r="C1599" s="2" t="s">
        <v>2448</v>
      </c>
      <c r="D1599" s="2" t="s">
        <v>2447</v>
      </c>
      <c r="E1599" s="4">
        <v>44105</v>
      </c>
      <c r="F1599" s="4">
        <v>44281</v>
      </c>
      <c r="G1599" s="2" t="s">
        <v>5305</v>
      </c>
      <c r="H1599" s="2" t="s">
        <v>5153</v>
      </c>
      <c r="I1599" s="17">
        <v>299814</v>
      </c>
      <c r="J1599" s="2" t="s">
        <v>5310</v>
      </c>
      <c r="K1599" s="4">
        <v>44291</v>
      </c>
      <c r="L1599" s="17">
        <v>299814</v>
      </c>
      <c r="M1599" s="2" t="s">
        <v>1955</v>
      </c>
      <c r="N1599" s="17">
        <f>VLOOKUP(A1599,[1]Sheet2!$B$1:$C$1336,2,FALSE)</f>
        <v>1499070</v>
      </c>
      <c r="O1599" s="37">
        <f>VLOOKUP(A1599,PV_CF!$A$2:$K$1853,4,FALSE)</f>
        <v>44103</v>
      </c>
    </row>
    <row r="1600" spans="1:15" hidden="1">
      <c r="A1600" s="2" t="s">
        <v>5307</v>
      </c>
      <c r="B1600" s="2" t="s">
        <v>5306</v>
      </c>
      <c r="C1600" s="2" t="s">
        <v>2448</v>
      </c>
      <c r="D1600" s="2" t="s">
        <v>2447</v>
      </c>
      <c r="E1600" s="4">
        <v>44105</v>
      </c>
      <c r="F1600" s="4">
        <v>44067</v>
      </c>
      <c r="G1600" s="2" t="s">
        <v>5309</v>
      </c>
      <c r="H1600" s="2" t="s">
        <v>5153</v>
      </c>
      <c r="I1600" s="17">
        <v>-299814</v>
      </c>
      <c r="J1600" s="2" t="s">
        <v>5308</v>
      </c>
      <c r="K1600" s="4">
        <v>44291</v>
      </c>
      <c r="L1600" s="17">
        <v>-299814</v>
      </c>
      <c r="M1600" s="2" t="s">
        <v>1955</v>
      </c>
      <c r="N1600" s="17">
        <f>VLOOKUP(A1600,[1]Sheet2!$B$1:$C$1336,2,FALSE)</f>
        <v>1499070</v>
      </c>
      <c r="O1600" s="37">
        <f>VLOOKUP(A1600,PV_CF!$A$2:$K$1853,4,FALSE)</f>
        <v>44103</v>
      </c>
    </row>
    <row r="1601" spans="1:15" hidden="1">
      <c r="A1601" s="2" t="s">
        <v>5307</v>
      </c>
      <c r="B1601" s="2" t="s">
        <v>5306</v>
      </c>
      <c r="C1601" s="2" t="s">
        <v>2448</v>
      </c>
      <c r="D1601" s="2" t="s">
        <v>2447</v>
      </c>
      <c r="E1601" s="4">
        <v>44105</v>
      </c>
      <c r="F1601" s="4">
        <v>44067</v>
      </c>
      <c r="G1601" s="2" t="s">
        <v>5305</v>
      </c>
      <c r="H1601" s="2" t="s">
        <v>5153</v>
      </c>
      <c r="I1601" s="17">
        <v>299814</v>
      </c>
      <c r="J1601" s="2" t="s">
        <v>5304</v>
      </c>
      <c r="K1601" s="4">
        <v>44291</v>
      </c>
      <c r="L1601" s="17">
        <v>299814</v>
      </c>
      <c r="M1601" s="2" t="s">
        <v>1955</v>
      </c>
      <c r="N1601" s="17">
        <f>VLOOKUP(A1601,[1]Sheet2!$B$1:$C$1336,2,FALSE)</f>
        <v>1499070</v>
      </c>
      <c r="O1601" s="37">
        <f>VLOOKUP(A1601,PV_CF!$A$2:$K$1853,4,FALSE)</f>
        <v>44103</v>
      </c>
    </row>
    <row r="1602" spans="1:15" hidden="1">
      <c r="A1602" s="2" t="s">
        <v>5303</v>
      </c>
      <c r="B1602" s="2" t="s">
        <v>5302</v>
      </c>
      <c r="C1602" s="2" t="s">
        <v>5301</v>
      </c>
      <c r="D1602" s="2" t="s">
        <v>5300</v>
      </c>
      <c r="E1602" s="4">
        <v>44105</v>
      </c>
      <c r="F1602" s="4">
        <v>44104</v>
      </c>
      <c r="G1602" s="2" t="s">
        <v>5299</v>
      </c>
      <c r="H1602" s="2" t="s">
        <v>4331</v>
      </c>
      <c r="I1602" s="17">
        <v>20000</v>
      </c>
      <c r="J1602" s="2" t="s">
        <v>5298</v>
      </c>
      <c r="K1602" s="4">
        <v>44166</v>
      </c>
      <c r="L1602" s="17">
        <v>20000</v>
      </c>
      <c r="M1602" s="2" t="s">
        <v>1955</v>
      </c>
      <c r="N1602" s="17">
        <f>VLOOKUP(A1602,[1]Sheet2!$B$1:$C$1336,2,FALSE)</f>
        <v>20000</v>
      </c>
      <c r="O1602" s="37">
        <f>VLOOKUP(A1602,PV_CF!$A$2:$K$1853,4,FALSE)</f>
        <v>44238</v>
      </c>
    </row>
    <row r="1603" spans="1:15" hidden="1">
      <c r="A1603" s="2" t="s">
        <v>5297</v>
      </c>
      <c r="B1603" s="2" t="s">
        <v>5296</v>
      </c>
      <c r="C1603" s="2" t="s">
        <v>5295</v>
      </c>
      <c r="D1603" s="2" t="s">
        <v>5294</v>
      </c>
      <c r="E1603" s="4">
        <v>44105</v>
      </c>
      <c r="F1603" s="4">
        <v>44135</v>
      </c>
      <c r="G1603" s="2" t="s">
        <v>5293</v>
      </c>
      <c r="H1603" s="2" t="s">
        <v>4331</v>
      </c>
      <c r="I1603" s="17">
        <v>10000</v>
      </c>
      <c r="J1603" s="2" t="s">
        <v>5292</v>
      </c>
      <c r="K1603" s="4">
        <v>44267</v>
      </c>
      <c r="L1603" s="17">
        <v>10000</v>
      </c>
      <c r="M1603" s="2" t="s">
        <v>1955</v>
      </c>
      <c r="N1603" s="17">
        <f>VLOOKUP(A1603,[1]Sheet2!$B$1:$C$1336,2,FALSE)</f>
        <v>10000</v>
      </c>
      <c r="O1603" s="37">
        <f>VLOOKUP(A1603,PV_CF!$A$2:$K$1853,4,FALSE)</f>
        <v>44281</v>
      </c>
    </row>
    <row r="1604" spans="1:15" hidden="1">
      <c r="A1604" s="2" t="s">
        <v>5287</v>
      </c>
      <c r="B1604" s="2" t="s">
        <v>5286</v>
      </c>
      <c r="C1604" s="2" t="s">
        <v>5285</v>
      </c>
      <c r="D1604" s="2" t="s">
        <v>5284</v>
      </c>
      <c r="E1604" s="4">
        <v>44105</v>
      </c>
      <c r="F1604" s="4">
        <v>44211</v>
      </c>
      <c r="G1604" s="2" t="s">
        <v>5291</v>
      </c>
      <c r="H1604" s="2" t="s">
        <v>4331</v>
      </c>
      <c r="I1604" s="17">
        <v>15000</v>
      </c>
      <c r="J1604" s="2" t="s">
        <v>5290</v>
      </c>
      <c r="K1604" s="4">
        <v>44295</v>
      </c>
      <c r="L1604" s="17">
        <v>15000</v>
      </c>
      <c r="M1604" s="2" t="s">
        <v>1955</v>
      </c>
      <c r="N1604" s="17">
        <f>VLOOKUP(A1604,[1]Sheet2!$B$1:$C$1336,2,FALSE)</f>
        <v>15000</v>
      </c>
      <c r="O1604" s="37">
        <f>VLOOKUP(A1604,PV_CF!$A$2:$K$1853,4,FALSE)</f>
        <v>44314</v>
      </c>
    </row>
    <row r="1605" spans="1:15" hidden="1">
      <c r="A1605" s="2" t="s">
        <v>5287</v>
      </c>
      <c r="B1605" s="2" t="s">
        <v>5286</v>
      </c>
      <c r="C1605" s="2" t="s">
        <v>5285</v>
      </c>
      <c r="D1605" s="2" t="s">
        <v>5284</v>
      </c>
      <c r="E1605" s="4">
        <v>44105</v>
      </c>
      <c r="F1605" s="4">
        <v>44067</v>
      </c>
      <c r="G1605" s="2" t="s">
        <v>5289</v>
      </c>
      <c r="H1605" s="2" t="s">
        <v>4331</v>
      </c>
      <c r="I1605" s="17">
        <v>-15000</v>
      </c>
      <c r="J1605" s="2" t="s">
        <v>5288</v>
      </c>
      <c r="K1605" s="4">
        <v>44295</v>
      </c>
      <c r="L1605" s="17">
        <v>-15000</v>
      </c>
      <c r="M1605" s="2" t="s">
        <v>1955</v>
      </c>
      <c r="N1605" s="17">
        <f>VLOOKUP(A1605,[1]Sheet2!$B$1:$C$1336,2,FALSE)</f>
        <v>15000</v>
      </c>
      <c r="O1605" s="37">
        <f>VLOOKUP(A1605,PV_CF!$A$2:$K$1853,4,FALSE)</f>
        <v>44314</v>
      </c>
    </row>
    <row r="1606" spans="1:15" hidden="1">
      <c r="A1606" s="2" t="s">
        <v>5287</v>
      </c>
      <c r="B1606" s="2" t="s">
        <v>5286</v>
      </c>
      <c r="C1606" s="2" t="s">
        <v>5285</v>
      </c>
      <c r="D1606" s="2" t="s">
        <v>5284</v>
      </c>
      <c r="E1606" s="4">
        <v>44105</v>
      </c>
      <c r="F1606" s="4">
        <v>44067</v>
      </c>
      <c r="G1606" s="2" t="s">
        <v>5283</v>
      </c>
      <c r="H1606" s="2" t="s">
        <v>4331</v>
      </c>
      <c r="I1606" s="17">
        <v>15000</v>
      </c>
      <c r="J1606" s="2" t="s">
        <v>5282</v>
      </c>
      <c r="K1606" s="4">
        <v>44295</v>
      </c>
      <c r="L1606" s="17">
        <v>15000</v>
      </c>
      <c r="M1606" s="2" t="s">
        <v>1955</v>
      </c>
      <c r="N1606" s="17">
        <f>VLOOKUP(A1606,[1]Sheet2!$B$1:$C$1336,2,FALSE)</f>
        <v>15000</v>
      </c>
      <c r="O1606" s="37">
        <f>VLOOKUP(A1606,PV_CF!$A$2:$K$1853,4,FALSE)</f>
        <v>44314</v>
      </c>
    </row>
    <row r="1607" spans="1:15" hidden="1">
      <c r="A1607" s="2" t="s">
        <v>1201</v>
      </c>
      <c r="B1607" s="2" t="s">
        <v>5281</v>
      </c>
      <c r="C1607" s="2" t="s">
        <v>2313</v>
      </c>
      <c r="D1607" s="2" t="s">
        <v>2312</v>
      </c>
      <c r="E1607" s="4">
        <v>44105</v>
      </c>
      <c r="F1607" s="4">
        <v>44089</v>
      </c>
      <c r="G1607" s="2" t="s">
        <v>5280</v>
      </c>
      <c r="H1607" s="2" t="s">
        <v>4941</v>
      </c>
      <c r="I1607" s="17">
        <v>99510</v>
      </c>
      <c r="J1607" s="2" t="s">
        <v>1200</v>
      </c>
      <c r="K1607" s="4">
        <v>44106</v>
      </c>
      <c r="L1607" s="17">
        <v>99510</v>
      </c>
      <c r="M1607" s="2" t="s">
        <v>1955</v>
      </c>
      <c r="N1607" s="17">
        <f>VLOOKUP(A1607,[1]Sheet2!$B$1:$C$1336,2,FALSE)</f>
        <v>99510</v>
      </c>
      <c r="O1607" s="37">
        <f>VLOOKUP(A1607,PV_CF!$A$2:$K$1853,4,FALSE)</f>
        <v>44130</v>
      </c>
    </row>
    <row r="1608" spans="1:15" hidden="1">
      <c r="A1608" s="2" t="s">
        <v>5277</v>
      </c>
      <c r="B1608" s="2" t="s">
        <v>5276</v>
      </c>
      <c r="C1608" s="2" t="s">
        <v>4855</v>
      </c>
      <c r="D1608" s="2" t="s">
        <v>4854</v>
      </c>
      <c r="E1608" s="4">
        <v>44105</v>
      </c>
      <c r="F1608" s="4">
        <v>44180</v>
      </c>
      <c r="G1608" s="2" t="s">
        <v>5279</v>
      </c>
      <c r="H1608" s="2" t="s">
        <v>4941</v>
      </c>
      <c r="I1608" s="17">
        <v>15000</v>
      </c>
      <c r="J1608" s="2" t="s">
        <v>5278</v>
      </c>
      <c r="K1608" s="4">
        <v>44200</v>
      </c>
      <c r="L1608" s="17">
        <v>15000</v>
      </c>
      <c r="M1608" s="2" t="s">
        <v>1955</v>
      </c>
      <c r="N1608" s="17">
        <f>VLOOKUP(A1608,[1]Sheet2!$B$1:$C$1336,2,FALSE)</f>
        <v>50000</v>
      </c>
      <c r="O1608" s="37">
        <f>VLOOKUP(A1608,PV_CF!$A$2:$K$1853,4,FALSE)</f>
        <v>44252</v>
      </c>
    </row>
    <row r="1609" spans="1:15" hidden="1">
      <c r="A1609" s="2" t="s">
        <v>5277</v>
      </c>
      <c r="B1609" s="2" t="s">
        <v>5276</v>
      </c>
      <c r="C1609" s="2" t="s">
        <v>4855</v>
      </c>
      <c r="D1609" s="2" t="s">
        <v>4854</v>
      </c>
      <c r="E1609" s="4">
        <v>44105</v>
      </c>
      <c r="F1609" s="4">
        <v>44270</v>
      </c>
      <c r="G1609" s="2" t="s">
        <v>5275</v>
      </c>
      <c r="H1609" s="2" t="s">
        <v>4941</v>
      </c>
      <c r="I1609" s="17">
        <v>35000</v>
      </c>
      <c r="J1609" s="2" t="s">
        <v>5274</v>
      </c>
      <c r="K1609" s="4">
        <v>44270</v>
      </c>
      <c r="L1609" s="17">
        <v>35000</v>
      </c>
      <c r="M1609" s="2" t="s">
        <v>1955</v>
      </c>
      <c r="N1609" s="17">
        <f>VLOOKUP(A1609,[1]Sheet2!$B$1:$C$1336,2,FALSE)</f>
        <v>50000</v>
      </c>
      <c r="O1609" s="37">
        <f>VLOOKUP(A1609,PV_CF!$A$2:$K$1853,4,FALSE)</f>
        <v>44252</v>
      </c>
    </row>
    <row r="1610" spans="1:15" hidden="1">
      <c r="A1610" s="2" t="s">
        <v>5273</v>
      </c>
      <c r="B1610" s="2" t="s">
        <v>5272</v>
      </c>
      <c r="C1610" s="2" t="s">
        <v>2272</v>
      </c>
      <c r="D1610" s="2" t="s">
        <v>2271</v>
      </c>
      <c r="E1610" s="4">
        <v>44067</v>
      </c>
      <c r="F1610" s="4">
        <v>44075</v>
      </c>
      <c r="G1610" s="2" t="s">
        <v>5271</v>
      </c>
      <c r="H1610" s="2" t="s">
        <v>4740</v>
      </c>
      <c r="I1610" s="17">
        <v>96300</v>
      </c>
      <c r="J1610" s="2" t="s">
        <v>5270</v>
      </c>
      <c r="K1610" s="4">
        <v>44075</v>
      </c>
      <c r="L1610" s="17">
        <v>96300</v>
      </c>
      <c r="M1610" s="2" t="s">
        <v>1955</v>
      </c>
      <c r="N1610" s="17">
        <f>VLOOKUP(A1610,[1]Sheet2!$B$1:$C$1336,2,FALSE)</f>
        <v>96300</v>
      </c>
      <c r="O1610" s="37">
        <f>VLOOKUP(A1610,PV_CF!$A$2:$K$1853,4,FALSE)</f>
        <v>44103</v>
      </c>
    </row>
    <row r="1611" spans="1:15" hidden="1">
      <c r="A1611" s="2" t="s">
        <v>1092</v>
      </c>
      <c r="B1611" s="2" t="s">
        <v>5269</v>
      </c>
      <c r="C1611" s="2" t="s">
        <v>5268</v>
      </c>
      <c r="D1611" s="2" t="s">
        <v>5267</v>
      </c>
      <c r="E1611" s="4">
        <v>44067</v>
      </c>
      <c r="F1611" s="4">
        <v>44074</v>
      </c>
      <c r="G1611" s="2" t="s">
        <v>5266</v>
      </c>
      <c r="H1611" s="2" t="s">
        <v>4356</v>
      </c>
      <c r="I1611" s="17">
        <v>128400</v>
      </c>
      <c r="J1611" s="2" t="s">
        <v>1091</v>
      </c>
      <c r="K1611" s="4">
        <v>44075</v>
      </c>
      <c r="L1611" s="17">
        <v>128400</v>
      </c>
      <c r="M1611" s="2" t="s">
        <v>1955</v>
      </c>
      <c r="N1611" s="17">
        <f>VLOOKUP(A1611,[1]Sheet2!$B$1:$C$1336,2,FALSE)</f>
        <v>128400</v>
      </c>
      <c r="O1611" s="37" t="e">
        <f>VLOOKUP(A1611,PV_CF!$A$2:$K$1853,4,FALSE)</f>
        <v>#N/A</v>
      </c>
    </row>
    <row r="1612" spans="1:15" hidden="1">
      <c r="A1612" s="2" t="s">
        <v>1097</v>
      </c>
      <c r="B1612" s="2" t="s">
        <v>39</v>
      </c>
      <c r="C1612" s="2" t="s">
        <v>5265</v>
      </c>
      <c r="D1612" s="2" t="s">
        <v>5264</v>
      </c>
      <c r="E1612" s="4">
        <v>44067</v>
      </c>
      <c r="F1612" s="4">
        <v>44074</v>
      </c>
      <c r="G1612" s="2" t="s">
        <v>5263</v>
      </c>
      <c r="H1612" s="2" t="s">
        <v>4356</v>
      </c>
      <c r="I1612" s="17">
        <v>175000</v>
      </c>
      <c r="J1612" s="2" t="s">
        <v>1096</v>
      </c>
      <c r="K1612" s="4">
        <v>44075</v>
      </c>
      <c r="L1612" s="17">
        <v>175000</v>
      </c>
      <c r="M1612" s="2" t="s">
        <v>1955</v>
      </c>
      <c r="N1612" s="17">
        <f>VLOOKUP(A1612,[1]Sheet2!$B$1:$C$1336,2,FALSE)</f>
        <v>175000</v>
      </c>
      <c r="O1612" s="37">
        <f>VLOOKUP(A1612,PV_CF!$A$2:$K$1853,4,FALSE)</f>
        <v>44130</v>
      </c>
    </row>
    <row r="1613" spans="1:15" hidden="1">
      <c r="A1613" s="2" t="s">
        <v>49</v>
      </c>
      <c r="B1613" s="2" t="s">
        <v>44</v>
      </c>
      <c r="C1613" s="2" t="s">
        <v>5262</v>
      </c>
      <c r="D1613" s="2" t="s">
        <v>5261</v>
      </c>
      <c r="E1613" s="4">
        <v>44105</v>
      </c>
      <c r="F1613" s="4">
        <v>44074</v>
      </c>
      <c r="G1613" s="2" t="s">
        <v>1206</v>
      </c>
      <c r="H1613" s="2" t="s">
        <v>4356</v>
      </c>
      <c r="I1613" s="17">
        <v>200000</v>
      </c>
      <c r="J1613" s="2" t="s">
        <v>1205</v>
      </c>
      <c r="K1613" s="4">
        <v>44106</v>
      </c>
      <c r="L1613" s="17">
        <v>200000</v>
      </c>
      <c r="M1613" s="2" t="s">
        <v>1955</v>
      </c>
      <c r="N1613" s="17">
        <f>VLOOKUP(A1613,[1]Sheet2!$B$1:$C$1336,2,FALSE)</f>
        <v>200000</v>
      </c>
      <c r="O1613" s="37">
        <f>VLOOKUP(A1613,PV_CF!$A$2:$K$1853,4,FALSE)</f>
        <v>44130</v>
      </c>
    </row>
    <row r="1614" spans="1:15" hidden="1">
      <c r="A1614" s="2" t="s">
        <v>5260</v>
      </c>
      <c r="B1614" s="2" t="s">
        <v>5259</v>
      </c>
      <c r="C1614" s="2" t="s">
        <v>4313</v>
      </c>
      <c r="D1614" s="2" t="s">
        <v>4312</v>
      </c>
      <c r="E1614" s="4">
        <v>44067</v>
      </c>
      <c r="F1614" s="4">
        <v>44081</v>
      </c>
      <c r="G1614" s="2" t="s">
        <v>5258</v>
      </c>
      <c r="H1614" s="2" t="s">
        <v>4356</v>
      </c>
      <c r="I1614" s="17">
        <v>232211.4</v>
      </c>
      <c r="J1614" s="2" t="s">
        <v>5257</v>
      </c>
      <c r="K1614" s="4">
        <v>44081</v>
      </c>
      <c r="L1614" s="17">
        <v>232211.4</v>
      </c>
      <c r="M1614" s="2" t="s">
        <v>1955</v>
      </c>
      <c r="N1614" s="17">
        <f>VLOOKUP(A1614,[1]Sheet2!$B$1:$C$1336,2,FALSE)</f>
        <v>232211.4</v>
      </c>
      <c r="O1614" s="37">
        <f>VLOOKUP(A1614,PV_CF!$A$2:$K$1853,4,FALSE)</f>
        <v>44130</v>
      </c>
    </row>
    <row r="1615" spans="1:15" hidden="1">
      <c r="A1615" s="2" t="s">
        <v>5256</v>
      </c>
      <c r="B1615" s="2" t="s">
        <v>5255</v>
      </c>
      <c r="C1615" s="2" t="s">
        <v>5254</v>
      </c>
      <c r="D1615" s="2" t="s">
        <v>5253</v>
      </c>
      <c r="E1615" s="4">
        <v>44105</v>
      </c>
      <c r="F1615" s="4">
        <v>44084</v>
      </c>
      <c r="G1615" s="2" t="s">
        <v>1125</v>
      </c>
      <c r="H1615" s="2" t="s">
        <v>4941</v>
      </c>
      <c r="I1615" s="17">
        <v>300000</v>
      </c>
      <c r="J1615" s="2" t="s">
        <v>1123</v>
      </c>
      <c r="K1615" s="4">
        <v>44083</v>
      </c>
      <c r="L1615" s="17">
        <v>300000</v>
      </c>
      <c r="M1615" s="2" t="s">
        <v>1955</v>
      </c>
      <c r="N1615" s="17">
        <f>VLOOKUP(A1615,[1]Sheet2!$B$1:$C$1336,2,FALSE)</f>
        <v>450000</v>
      </c>
      <c r="O1615" s="37">
        <f>VLOOKUP(A1615,PV_CF!$A$2:$K$1853,4,FALSE)</f>
        <v>44130</v>
      </c>
    </row>
    <row r="1616" spans="1:15" hidden="1">
      <c r="A1616" s="2" t="s">
        <v>5256</v>
      </c>
      <c r="B1616" s="2" t="s">
        <v>5255</v>
      </c>
      <c r="C1616" s="2" t="s">
        <v>5254</v>
      </c>
      <c r="D1616" s="2" t="s">
        <v>5253</v>
      </c>
      <c r="E1616" s="4">
        <v>44105</v>
      </c>
      <c r="F1616" s="4">
        <v>44316</v>
      </c>
      <c r="G1616" s="2" t="s">
        <v>5252</v>
      </c>
      <c r="H1616" s="2" t="s">
        <v>4941</v>
      </c>
      <c r="I1616" s="17">
        <v>150000</v>
      </c>
      <c r="J1616" s="2" t="s">
        <v>5251</v>
      </c>
      <c r="K1616" s="4">
        <v>44316</v>
      </c>
      <c r="L1616" s="17">
        <v>150000</v>
      </c>
      <c r="M1616" s="2" t="s">
        <v>1955</v>
      </c>
      <c r="N1616" s="17">
        <f>VLOOKUP(A1616,[1]Sheet2!$B$1:$C$1336,2,FALSE)</f>
        <v>450000</v>
      </c>
      <c r="O1616" s="37">
        <f>VLOOKUP(A1616,PV_CF!$A$2:$K$1853,4,FALSE)</f>
        <v>44130</v>
      </c>
    </row>
    <row r="1617" spans="1:15" hidden="1">
      <c r="A1617" s="2" t="s">
        <v>5250</v>
      </c>
      <c r="B1617" s="2" t="s">
        <v>5249</v>
      </c>
      <c r="C1617" s="2" t="s">
        <v>5248</v>
      </c>
      <c r="D1617" s="2" t="s">
        <v>5247</v>
      </c>
      <c r="E1617" s="4">
        <v>44105</v>
      </c>
      <c r="F1617" s="4">
        <v>44271</v>
      </c>
      <c r="G1617" s="2" t="s">
        <v>5246</v>
      </c>
      <c r="H1617" s="2" t="s">
        <v>4452</v>
      </c>
      <c r="I1617" s="17">
        <v>1700000</v>
      </c>
      <c r="J1617" s="2" t="s">
        <v>5245</v>
      </c>
      <c r="K1617" s="4">
        <v>44266</v>
      </c>
      <c r="L1617" s="17">
        <v>1700000</v>
      </c>
      <c r="M1617" s="2" t="s">
        <v>1955</v>
      </c>
      <c r="N1617" s="17">
        <f>VLOOKUP(A1617,[1]Sheet2!$B$1:$C$1336,2,FALSE)</f>
        <v>1700000</v>
      </c>
      <c r="O1617" s="37">
        <f>VLOOKUP(A1617,PV_CF!$A$2:$K$1853,4,FALSE)</f>
        <v>44344</v>
      </c>
    </row>
    <row r="1618" spans="1:15" hidden="1">
      <c r="A1618" s="2" t="s">
        <v>5244</v>
      </c>
      <c r="B1618" s="2" t="s">
        <v>5243</v>
      </c>
      <c r="C1618" s="2" t="s">
        <v>5242</v>
      </c>
      <c r="D1618" s="2" t="s">
        <v>5241</v>
      </c>
      <c r="E1618" s="4">
        <v>44105</v>
      </c>
      <c r="F1618" s="4">
        <v>44104</v>
      </c>
      <c r="G1618" s="2" t="s">
        <v>5240</v>
      </c>
      <c r="H1618" s="2" t="s">
        <v>4421</v>
      </c>
      <c r="I1618" s="17">
        <v>27907.74</v>
      </c>
      <c r="J1618" s="2" t="s">
        <v>5239</v>
      </c>
      <c r="K1618" s="4">
        <v>44288</v>
      </c>
      <c r="L1618" s="17">
        <v>27907.74</v>
      </c>
      <c r="M1618" s="2" t="s">
        <v>1955</v>
      </c>
      <c r="N1618" s="17">
        <f>VLOOKUP(A1618,[1]Sheet2!$B$1:$C$1336,2,FALSE)</f>
        <v>27907.74</v>
      </c>
      <c r="O1618" s="37">
        <f>VLOOKUP(A1618,PV_CF!$A$2:$K$1853,4,FALSE)</f>
        <v>44314</v>
      </c>
    </row>
    <row r="1619" spans="1:15" hidden="1">
      <c r="A1619" s="2" t="s">
        <v>5238</v>
      </c>
      <c r="B1619" s="2" t="s">
        <v>5237</v>
      </c>
      <c r="C1619" s="2" t="s">
        <v>3461</v>
      </c>
      <c r="D1619" s="2" t="s">
        <v>3460</v>
      </c>
      <c r="E1619" s="4">
        <v>44105</v>
      </c>
      <c r="F1619" s="4">
        <v>44088</v>
      </c>
      <c r="G1619" s="2" t="s">
        <v>5236</v>
      </c>
      <c r="H1619" s="2" t="s">
        <v>4256</v>
      </c>
      <c r="I1619" s="17">
        <v>321000</v>
      </c>
      <c r="J1619" s="2" t="s">
        <v>5235</v>
      </c>
      <c r="K1619" s="4">
        <v>44106</v>
      </c>
      <c r="L1619" s="17">
        <v>321000</v>
      </c>
      <c r="M1619" s="2" t="s">
        <v>1955</v>
      </c>
      <c r="N1619" s="17">
        <f>VLOOKUP(A1619,[1]Sheet2!$B$1:$C$1336,2,FALSE)</f>
        <v>321000</v>
      </c>
      <c r="O1619" s="37">
        <f>VLOOKUP(A1619,PV_CF!$A$2:$K$1853,4,FALSE)</f>
        <v>44130</v>
      </c>
    </row>
    <row r="1620" spans="1:15" hidden="1">
      <c r="A1620" s="2" t="s">
        <v>5234</v>
      </c>
      <c r="B1620" s="2" t="s">
        <v>5233</v>
      </c>
      <c r="C1620" s="2" t="s">
        <v>2506</v>
      </c>
      <c r="D1620" s="2" t="s">
        <v>2505</v>
      </c>
      <c r="E1620" s="4">
        <v>44105</v>
      </c>
      <c r="F1620" s="4">
        <v>44089</v>
      </c>
      <c r="G1620" s="2" t="s">
        <v>5232</v>
      </c>
      <c r="H1620" s="2" t="s">
        <v>4331</v>
      </c>
      <c r="I1620" s="17">
        <v>132930.92000000001</v>
      </c>
      <c r="J1620" s="2" t="s">
        <v>5231</v>
      </c>
      <c r="K1620" s="4">
        <v>44137</v>
      </c>
      <c r="L1620" s="17">
        <v>132930.92000000001</v>
      </c>
      <c r="M1620" s="2" t="s">
        <v>1955</v>
      </c>
      <c r="N1620" s="17">
        <f>VLOOKUP(A1620,[1]Sheet2!$B$1:$C$1336,2,FALSE)</f>
        <v>132930.92000000001</v>
      </c>
      <c r="O1620" s="37">
        <f>VLOOKUP(A1620,PV_CF!$A$2:$K$1853,4,FALSE)</f>
        <v>44162</v>
      </c>
    </row>
    <row r="1621" spans="1:15" hidden="1">
      <c r="A1621" s="2" t="s">
        <v>5230</v>
      </c>
      <c r="B1621" s="2" t="s">
        <v>5229</v>
      </c>
      <c r="C1621" s="2" t="s">
        <v>2272</v>
      </c>
      <c r="D1621" s="2" t="s">
        <v>2271</v>
      </c>
      <c r="E1621" s="4">
        <v>44068</v>
      </c>
      <c r="F1621" s="4">
        <v>44089</v>
      </c>
      <c r="G1621" s="2" t="s">
        <v>5228</v>
      </c>
      <c r="H1621" s="2" t="s">
        <v>4941</v>
      </c>
      <c r="I1621" s="17">
        <v>90950</v>
      </c>
      <c r="J1621" s="2" t="s">
        <v>5227</v>
      </c>
      <c r="K1621" s="4">
        <v>44088</v>
      </c>
      <c r="L1621" s="17">
        <v>90950</v>
      </c>
      <c r="M1621" s="2" t="s">
        <v>1955</v>
      </c>
      <c r="N1621" s="17">
        <f>VLOOKUP(A1621,[1]Sheet2!$B$1:$C$1336,2,FALSE)</f>
        <v>209720</v>
      </c>
      <c r="O1621" s="37">
        <f>VLOOKUP(A1621,PV_CF!$A$2:$K$1853,4,FALSE)</f>
        <v>44130</v>
      </c>
    </row>
    <row r="1622" spans="1:15" hidden="1">
      <c r="A1622" s="2" t="s">
        <v>5230</v>
      </c>
      <c r="B1622" s="2" t="s">
        <v>5229</v>
      </c>
      <c r="C1622" s="2" t="s">
        <v>2272</v>
      </c>
      <c r="D1622" s="2" t="s">
        <v>2271</v>
      </c>
      <c r="E1622" s="4">
        <v>44068</v>
      </c>
      <c r="F1622" s="4">
        <v>44068</v>
      </c>
      <c r="G1622" s="2" t="s">
        <v>5228</v>
      </c>
      <c r="H1622" s="2" t="s">
        <v>4941</v>
      </c>
      <c r="I1622" s="17">
        <v>118770</v>
      </c>
      <c r="J1622" s="2" t="s">
        <v>5227</v>
      </c>
      <c r="K1622" s="4">
        <v>44088</v>
      </c>
      <c r="L1622" s="17">
        <v>118770</v>
      </c>
      <c r="M1622" s="2" t="s">
        <v>1955</v>
      </c>
      <c r="N1622" s="17">
        <f>VLOOKUP(A1622,[1]Sheet2!$B$1:$C$1336,2,FALSE)</f>
        <v>209720</v>
      </c>
      <c r="O1622" s="37">
        <f>VLOOKUP(A1622,PV_CF!$A$2:$K$1853,4,FALSE)</f>
        <v>44130</v>
      </c>
    </row>
    <row r="1623" spans="1:15" hidden="1">
      <c r="A1623" s="2" t="s">
        <v>5222</v>
      </c>
      <c r="B1623" s="2" t="s">
        <v>5221</v>
      </c>
      <c r="C1623" s="2" t="s">
        <v>3826</v>
      </c>
      <c r="D1623" s="2" t="s">
        <v>3825</v>
      </c>
      <c r="E1623" s="4">
        <v>44105</v>
      </c>
      <c r="F1623" s="4">
        <v>44104</v>
      </c>
      <c r="G1623" s="2" t="s">
        <v>5226</v>
      </c>
      <c r="H1623" s="2" t="s">
        <v>4322</v>
      </c>
      <c r="I1623" s="17">
        <v>160500</v>
      </c>
      <c r="J1623" s="2" t="s">
        <v>5225</v>
      </c>
      <c r="K1623" s="4">
        <v>44137</v>
      </c>
      <c r="L1623" s="17">
        <v>160500</v>
      </c>
      <c r="M1623" s="2" t="s">
        <v>1955</v>
      </c>
      <c r="N1623" s="17">
        <f>VLOOKUP(A1623,[1]Sheet2!$B$1:$C$1336,2,FALSE)</f>
        <v>481500</v>
      </c>
      <c r="O1623" s="37">
        <f>VLOOKUP(A1623,PV_CF!$A$2:$K$1853,4,FALSE)</f>
        <v>44162</v>
      </c>
    </row>
    <row r="1624" spans="1:15" hidden="1">
      <c r="A1624" s="2" t="s">
        <v>5222</v>
      </c>
      <c r="B1624" s="2" t="s">
        <v>5221</v>
      </c>
      <c r="C1624" s="2" t="s">
        <v>3826</v>
      </c>
      <c r="D1624" s="2" t="s">
        <v>3825</v>
      </c>
      <c r="E1624" s="4">
        <v>44105</v>
      </c>
      <c r="F1624" s="4">
        <v>44134</v>
      </c>
      <c r="G1624" s="2" t="s">
        <v>5224</v>
      </c>
      <c r="H1624" s="2" t="s">
        <v>4322</v>
      </c>
      <c r="I1624" s="17">
        <v>160500</v>
      </c>
      <c r="J1624" s="2" t="s">
        <v>5223</v>
      </c>
      <c r="K1624" s="4">
        <v>44166</v>
      </c>
      <c r="L1624" s="17">
        <v>160500</v>
      </c>
      <c r="M1624" s="2" t="s">
        <v>1955</v>
      </c>
      <c r="N1624" s="17">
        <f>VLOOKUP(A1624,[1]Sheet2!$B$1:$C$1336,2,FALSE)</f>
        <v>481500</v>
      </c>
      <c r="O1624" s="37">
        <f>VLOOKUP(A1624,PV_CF!$A$2:$K$1853,4,FALSE)</f>
        <v>44162</v>
      </c>
    </row>
    <row r="1625" spans="1:15" hidden="1">
      <c r="A1625" s="2" t="s">
        <v>5222</v>
      </c>
      <c r="B1625" s="2" t="s">
        <v>5221</v>
      </c>
      <c r="C1625" s="2" t="s">
        <v>3826</v>
      </c>
      <c r="D1625" s="2" t="s">
        <v>3825</v>
      </c>
      <c r="E1625" s="4">
        <v>44105</v>
      </c>
      <c r="F1625" s="4">
        <v>44165</v>
      </c>
      <c r="G1625" s="2" t="s">
        <v>5220</v>
      </c>
      <c r="H1625" s="2" t="s">
        <v>4322</v>
      </c>
      <c r="I1625" s="17">
        <v>160500</v>
      </c>
      <c r="J1625" s="2" t="s">
        <v>5219</v>
      </c>
      <c r="K1625" s="4">
        <v>44166</v>
      </c>
      <c r="L1625" s="17">
        <v>160500</v>
      </c>
      <c r="M1625" s="2" t="s">
        <v>1955</v>
      </c>
      <c r="N1625" s="17">
        <f>VLOOKUP(A1625,[1]Sheet2!$B$1:$C$1336,2,FALSE)</f>
        <v>481500</v>
      </c>
      <c r="O1625" s="37">
        <f>VLOOKUP(A1625,PV_CF!$A$2:$K$1853,4,FALSE)</f>
        <v>44162</v>
      </c>
    </row>
    <row r="1626" spans="1:15" hidden="1">
      <c r="A1626" s="2" t="s">
        <v>5208</v>
      </c>
      <c r="B1626" s="2" t="s">
        <v>5207</v>
      </c>
      <c r="C1626" s="2" t="s">
        <v>5206</v>
      </c>
      <c r="D1626" s="2" t="s">
        <v>5205</v>
      </c>
      <c r="E1626" s="4">
        <v>44105</v>
      </c>
      <c r="F1626" s="4">
        <v>44134</v>
      </c>
      <c r="G1626" s="2" t="s">
        <v>5218</v>
      </c>
      <c r="H1626" s="2" t="s">
        <v>4421</v>
      </c>
      <c r="I1626" s="17">
        <v>45000</v>
      </c>
      <c r="J1626" s="2" t="s">
        <v>5217</v>
      </c>
      <c r="K1626" s="4">
        <v>44137</v>
      </c>
      <c r="L1626" s="17">
        <v>45000</v>
      </c>
      <c r="M1626" s="2" t="s">
        <v>1955</v>
      </c>
      <c r="N1626" s="17">
        <f>VLOOKUP(A1626,[1]Sheet2!$B$1:$C$1336,2,FALSE)</f>
        <v>270000</v>
      </c>
      <c r="O1626" s="37">
        <f>VLOOKUP(A1626,PV_CF!$A$2:$K$1853,4,FALSE)</f>
        <v>44162</v>
      </c>
    </row>
    <row r="1627" spans="1:15" hidden="1">
      <c r="A1627" s="2" t="s">
        <v>5208</v>
      </c>
      <c r="B1627" s="2" t="s">
        <v>5207</v>
      </c>
      <c r="C1627" s="2" t="s">
        <v>5206</v>
      </c>
      <c r="D1627" s="2" t="s">
        <v>5205</v>
      </c>
      <c r="E1627" s="4">
        <v>44105</v>
      </c>
      <c r="F1627" s="4">
        <v>44165</v>
      </c>
      <c r="G1627" s="2" t="s">
        <v>5216</v>
      </c>
      <c r="H1627" s="2" t="s">
        <v>4421</v>
      </c>
      <c r="I1627" s="17">
        <v>45000</v>
      </c>
      <c r="J1627" s="2" t="s">
        <v>5215</v>
      </c>
      <c r="K1627" s="4">
        <v>44166</v>
      </c>
      <c r="L1627" s="17">
        <v>45000</v>
      </c>
      <c r="M1627" s="2" t="s">
        <v>1955</v>
      </c>
      <c r="N1627" s="17">
        <f>VLOOKUP(A1627,[1]Sheet2!$B$1:$C$1336,2,FALSE)</f>
        <v>270000</v>
      </c>
      <c r="O1627" s="37">
        <f>VLOOKUP(A1627,PV_CF!$A$2:$K$1853,4,FALSE)</f>
        <v>44162</v>
      </c>
    </row>
    <row r="1628" spans="1:15" hidden="1">
      <c r="A1628" s="2" t="s">
        <v>5208</v>
      </c>
      <c r="B1628" s="2" t="s">
        <v>5207</v>
      </c>
      <c r="C1628" s="2" t="s">
        <v>5206</v>
      </c>
      <c r="D1628" s="2" t="s">
        <v>5205</v>
      </c>
      <c r="E1628" s="4">
        <v>44105</v>
      </c>
      <c r="F1628" s="4">
        <v>44195</v>
      </c>
      <c r="G1628" s="2" t="s">
        <v>5214</v>
      </c>
      <c r="H1628" s="2" t="s">
        <v>4421</v>
      </c>
      <c r="I1628" s="17">
        <v>45000</v>
      </c>
      <c r="J1628" s="2" t="s">
        <v>5213</v>
      </c>
      <c r="K1628" s="4">
        <v>44189</v>
      </c>
      <c r="L1628" s="17">
        <v>45000</v>
      </c>
      <c r="M1628" s="2" t="s">
        <v>1955</v>
      </c>
      <c r="N1628" s="17">
        <f>VLOOKUP(A1628,[1]Sheet2!$B$1:$C$1336,2,FALSE)</f>
        <v>270000</v>
      </c>
      <c r="O1628" s="37">
        <f>VLOOKUP(A1628,PV_CF!$A$2:$K$1853,4,FALSE)</f>
        <v>44162</v>
      </c>
    </row>
    <row r="1629" spans="1:15" hidden="1">
      <c r="A1629" s="2" t="s">
        <v>5208</v>
      </c>
      <c r="B1629" s="2" t="s">
        <v>5207</v>
      </c>
      <c r="C1629" s="2" t="s">
        <v>5206</v>
      </c>
      <c r="D1629" s="2" t="s">
        <v>5205</v>
      </c>
      <c r="E1629" s="4">
        <v>44105</v>
      </c>
      <c r="F1629" s="4">
        <v>44225</v>
      </c>
      <c r="G1629" s="2" t="s">
        <v>5212</v>
      </c>
      <c r="H1629" s="2" t="s">
        <v>4421</v>
      </c>
      <c r="I1629" s="17">
        <v>45000</v>
      </c>
      <c r="J1629" s="2" t="s">
        <v>5211</v>
      </c>
      <c r="K1629" s="4">
        <v>44224</v>
      </c>
      <c r="L1629" s="17">
        <v>45000</v>
      </c>
      <c r="M1629" s="2" t="s">
        <v>1955</v>
      </c>
      <c r="N1629" s="17">
        <f>VLOOKUP(A1629,[1]Sheet2!$B$1:$C$1336,2,FALSE)</f>
        <v>270000</v>
      </c>
      <c r="O1629" s="37">
        <f>VLOOKUP(A1629,PV_CF!$A$2:$K$1853,4,FALSE)</f>
        <v>44162</v>
      </c>
    </row>
    <row r="1630" spans="1:15" hidden="1">
      <c r="A1630" s="2" t="s">
        <v>5208</v>
      </c>
      <c r="B1630" s="2" t="s">
        <v>5207</v>
      </c>
      <c r="C1630" s="2" t="s">
        <v>5206</v>
      </c>
      <c r="D1630" s="2" t="s">
        <v>5205</v>
      </c>
      <c r="E1630" s="4">
        <v>44105</v>
      </c>
      <c r="F1630" s="4">
        <v>44253</v>
      </c>
      <c r="G1630" s="2" t="s">
        <v>5210</v>
      </c>
      <c r="H1630" s="2" t="s">
        <v>4421</v>
      </c>
      <c r="I1630" s="17">
        <v>45000</v>
      </c>
      <c r="J1630" s="2" t="s">
        <v>5209</v>
      </c>
      <c r="K1630" s="4">
        <v>44267</v>
      </c>
      <c r="L1630" s="17">
        <v>45000</v>
      </c>
      <c r="M1630" s="2" t="s">
        <v>1955</v>
      </c>
      <c r="N1630" s="17">
        <f>VLOOKUP(A1630,[1]Sheet2!$B$1:$C$1336,2,FALSE)</f>
        <v>270000</v>
      </c>
      <c r="O1630" s="37">
        <f>VLOOKUP(A1630,PV_CF!$A$2:$K$1853,4,FALSE)</f>
        <v>44162</v>
      </c>
    </row>
    <row r="1631" spans="1:15" hidden="1">
      <c r="A1631" s="2" t="s">
        <v>5208</v>
      </c>
      <c r="B1631" s="2" t="s">
        <v>5207</v>
      </c>
      <c r="C1631" s="2" t="s">
        <v>5206</v>
      </c>
      <c r="D1631" s="2" t="s">
        <v>5205</v>
      </c>
      <c r="E1631" s="4">
        <v>44105</v>
      </c>
      <c r="F1631" s="4">
        <v>44286</v>
      </c>
      <c r="G1631" s="2" t="s">
        <v>5204</v>
      </c>
      <c r="H1631" s="2" t="s">
        <v>4421</v>
      </c>
      <c r="I1631" s="17">
        <v>45000</v>
      </c>
      <c r="J1631" s="2" t="s">
        <v>5203</v>
      </c>
      <c r="K1631" s="4">
        <v>44285</v>
      </c>
      <c r="L1631" s="17">
        <v>45000</v>
      </c>
      <c r="M1631" s="2" t="s">
        <v>1955</v>
      </c>
      <c r="N1631" s="17">
        <f>VLOOKUP(A1631,[1]Sheet2!$B$1:$C$1336,2,FALSE)</f>
        <v>270000</v>
      </c>
      <c r="O1631" s="37">
        <f>VLOOKUP(A1631,PV_CF!$A$2:$K$1853,4,FALSE)</f>
        <v>44162</v>
      </c>
    </row>
    <row r="1632" spans="1:15" hidden="1">
      <c r="A1632" s="2" t="s">
        <v>1102</v>
      </c>
      <c r="B1632" s="2" t="s">
        <v>5202</v>
      </c>
      <c r="C1632" s="2" t="s">
        <v>5201</v>
      </c>
      <c r="D1632" s="2" t="s">
        <v>5200</v>
      </c>
      <c r="E1632" s="4">
        <v>44068</v>
      </c>
      <c r="F1632" s="4">
        <v>44071</v>
      </c>
      <c r="G1632" s="2" t="s">
        <v>1103</v>
      </c>
      <c r="H1632" s="2" t="s">
        <v>4305</v>
      </c>
      <c r="I1632" s="17">
        <v>185000</v>
      </c>
      <c r="J1632" s="2" t="s">
        <v>1101</v>
      </c>
      <c r="K1632" s="4">
        <v>44075</v>
      </c>
      <c r="L1632" s="17">
        <v>185000</v>
      </c>
      <c r="M1632" s="2" t="s">
        <v>1955</v>
      </c>
      <c r="N1632" s="17">
        <f>VLOOKUP(A1632,[1]Sheet2!$B$1:$C$1336,2,FALSE)</f>
        <v>185000</v>
      </c>
      <c r="O1632" s="37">
        <f>VLOOKUP(A1632,PV_CF!$A$2:$K$1853,4,FALSE)</f>
        <v>44103</v>
      </c>
    </row>
    <row r="1633" spans="1:15" hidden="1">
      <c r="A1633" s="2" t="s">
        <v>5198</v>
      </c>
      <c r="B1633" s="2" t="s">
        <v>5197</v>
      </c>
      <c r="C1633" s="2" t="s">
        <v>4364</v>
      </c>
      <c r="D1633" s="2" t="s">
        <v>4363</v>
      </c>
      <c r="E1633" s="4">
        <v>44105</v>
      </c>
      <c r="F1633" s="4">
        <v>44255</v>
      </c>
      <c r="G1633" s="2" t="s">
        <v>5199</v>
      </c>
      <c r="H1633" s="2" t="s">
        <v>4331</v>
      </c>
      <c r="I1633" s="17">
        <v>339499.99</v>
      </c>
      <c r="J1633" s="2" t="s">
        <v>5195</v>
      </c>
      <c r="K1633" s="4">
        <v>44291</v>
      </c>
      <c r="L1633" s="17">
        <v>339500</v>
      </c>
      <c r="M1633" s="2" t="s">
        <v>1955</v>
      </c>
      <c r="N1633" s="17">
        <f>VLOOKUP(A1633,[1]Sheet2!$B$1:$C$1336,2,FALSE)</f>
        <v>499999.99</v>
      </c>
      <c r="O1633" s="37">
        <f>VLOOKUP(A1633,PV_CF!$A$2:$K$1853,4,FALSE)</f>
        <v>44314</v>
      </c>
    </row>
    <row r="1634" spans="1:15" hidden="1">
      <c r="A1634" s="2" t="s">
        <v>5198</v>
      </c>
      <c r="B1634" s="2" t="s">
        <v>5197</v>
      </c>
      <c r="C1634" s="2" t="s">
        <v>4364</v>
      </c>
      <c r="D1634" s="2" t="s">
        <v>4363</v>
      </c>
      <c r="E1634" s="4">
        <v>44105</v>
      </c>
      <c r="F1634" s="4">
        <v>44255</v>
      </c>
      <c r="G1634" s="2" t="s">
        <v>5196</v>
      </c>
      <c r="H1634" s="2" t="s">
        <v>4331</v>
      </c>
      <c r="I1634" s="17">
        <v>160500</v>
      </c>
      <c r="J1634" s="2" t="s">
        <v>5195</v>
      </c>
      <c r="K1634" s="4">
        <v>44291</v>
      </c>
      <c r="L1634" s="17">
        <v>160500</v>
      </c>
      <c r="M1634" s="2" t="s">
        <v>1955</v>
      </c>
      <c r="N1634" s="17">
        <f>VLOOKUP(A1634,[1]Sheet2!$B$1:$C$1336,2,FALSE)</f>
        <v>499999.99</v>
      </c>
      <c r="O1634" s="37">
        <f>VLOOKUP(A1634,PV_CF!$A$2:$K$1853,4,FALSE)</f>
        <v>44314</v>
      </c>
    </row>
    <row r="1635" spans="1:15" hidden="1">
      <c r="A1635" s="2" t="s">
        <v>5194</v>
      </c>
      <c r="B1635" s="2" t="s">
        <v>5193</v>
      </c>
      <c r="C1635" s="2" t="s">
        <v>3616</v>
      </c>
      <c r="D1635" s="2" t="s">
        <v>3615</v>
      </c>
      <c r="E1635" s="4">
        <v>44069</v>
      </c>
      <c r="F1635" s="4">
        <v>44074</v>
      </c>
      <c r="G1635" s="2" t="s">
        <v>5192</v>
      </c>
      <c r="H1635" s="2" t="s">
        <v>4292</v>
      </c>
      <c r="I1635" s="17">
        <v>492200</v>
      </c>
      <c r="J1635" s="2" t="s">
        <v>5191</v>
      </c>
      <c r="K1635" s="4">
        <v>44075</v>
      </c>
      <c r="L1635" s="17">
        <v>492200</v>
      </c>
      <c r="M1635" s="2" t="s">
        <v>1955</v>
      </c>
      <c r="N1635" s="17">
        <f>VLOOKUP(A1635,[1]Sheet2!$B$1:$C$1336,2,FALSE)</f>
        <v>492200</v>
      </c>
      <c r="O1635" s="37" t="e">
        <f>VLOOKUP(A1635,PV_CF!$A$2:$K$1853,4,FALSE)</f>
        <v>#N/A</v>
      </c>
    </row>
    <row r="1636" spans="1:15" hidden="1">
      <c r="A1636" s="2" t="s">
        <v>1107</v>
      </c>
      <c r="B1636" s="2" t="s">
        <v>5190</v>
      </c>
      <c r="C1636" s="2" t="s">
        <v>3616</v>
      </c>
      <c r="D1636" s="2" t="s">
        <v>3615</v>
      </c>
      <c r="E1636" s="4">
        <v>44069</v>
      </c>
      <c r="F1636" s="4">
        <v>44074</v>
      </c>
      <c r="G1636" s="2" t="s">
        <v>1108</v>
      </c>
      <c r="H1636" s="2" t="s">
        <v>4292</v>
      </c>
      <c r="I1636" s="17">
        <v>497550</v>
      </c>
      <c r="J1636" s="2" t="s">
        <v>1106</v>
      </c>
      <c r="K1636" s="4">
        <v>44075</v>
      </c>
      <c r="L1636" s="17">
        <v>497550</v>
      </c>
      <c r="M1636" s="2" t="s">
        <v>1955</v>
      </c>
      <c r="N1636" s="17">
        <f>VLOOKUP(A1636,[1]Sheet2!$B$1:$C$1336,2,FALSE)</f>
        <v>497550</v>
      </c>
      <c r="O1636" s="37">
        <f>VLOOKUP(A1636,PV_CF!$A$2:$K$1853,4,FALSE)</f>
        <v>44103</v>
      </c>
    </row>
    <row r="1637" spans="1:15" hidden="1">
      <c r="A1637" s="2" t="s">
        <v>5189</v>
      </c>
      <c r="B1637" s="2" t="s">
        <v>5188</v>
      </c>
      <c r="C1637" s="2" t="s">
        <v>4295</v>
      </c>
      <c r="D1637" s="2" t="s">
        <v>4294</v>
      </c>
      <c r="E1637" s="4">
        <v>44069</v>
      </c>
      <c r="F1637" s="4">
        <v>44089</v>
      </c>
      <c r="G1637" s="2" t="s">
        <v>5187</v>
      </c>
      <c r="H1637" s="2" t="s">
        <v>4331</v>
      </c>
      <c r="I1637" s="17">
        <v>499690</v>
      </c>
      <c r="J1637" s="2" t="s">
        <v>5186</v>
      </c>
      <c r="K1637" s="4">
        <v>44083</v>
      </c>
      <c r="L1637" s="17">
        <v>499690</v>
      </c>
      <c r="M1637" s="2" t="s">
        <v>1955</v>
      </c>
      <c r="N1637" s="17">
        <f>VLOOKUP(A1637,[1]Sheet2!$B$1:$C$1336,2,FALSE)</f>
        <v>499690</v>
      </c>
      <c r="O1637" s="37">
        <f>VLOOKUP(A1637,PV_CF!$A$2:$K$1853,4,FALSE)</f>
        <v>44103</v>
      </c>
    </row>
    <row r="1638" spans="1:15" hidden="1">
      <c r="A1638" s="2" t="s">
        <v>5185</v>
      </c>
      <c r="B1638" s="2" t="s">
        <v>5184</v>
      </c>
      <c r="C1638" s="2" t="s">
        <v>5183</v>
      </c>
      <c r="D1638" s="2" t="s">
        <v>5182</v>
      </c>
      <c r="E1638" s="4">
        <v>44105</v>
      </c>
      <c r="F1638" s="4">
        <v>44225</v>
      </c>
      <c r="G1638" s="2" t="s">
        <v>5181</v>
      </c>
      <c r="H1638" s="2" t="s">
        <v>4356</v>
      </c>
      <c r="I1638" s="17">
        <v>79715</v>
      </c>
      <c r="J1638" s="2" t="s">
        <v>5180</v>
      </c>
      <c r="K1638" s="4">
        <v>44316</v>
      </c>
      <c r="L1638" s="17">
        <v>79715</v>
      </c>
      <c r="M1638" s="2" t="s">
        <v>1955</v>
      </c>
      <c r="N1638" s="17">
        <f>VLOOKUP(A1638,[1]Sheet2!$B$1:$C$1336,2,FALSE)</f>
        <v>79715</v>
      </c>
      <c r="O1638" s="37" t="e">
        <f>VLOOKUP(A1638,PV_CF!$A$2:$K$1853,4,FALSE)</f>
        <v>#N/A</v>
      </c>
    </row>
    <row r="1639" spans="1:15" hidden="1">
      <c r="A1639" s="2" t="s">
        <v>5179</v>
      </c>
      <c r="B1639" s="2" t="s">
        <v>5178</v>
      </c>
      <c r="C1639" s="2" t="s">
        <v>2035</v>
      </c>
      <c r="D1639" s="2" t="s">
        <v>2034</v>
      </c>
      <c r="E1639" s="4">
        <v>44070</v>
      </c>
      <c r="F1639" s="4">
        <v>44084</v>
      </c>
      <c r="G1639" s="2" t="s">
        <v>5177</v>
      </c>
      <c r="H1639" s="2" t="s">
        <v>4796</v>
      </c>
      <c r="I1639" s="17">
        <v>192600</v>
      </c>
      <c r="J1639" s="2" t="s">
        <v>5176</v>
      </c>
      <c r="K1639" s="4">
        <v>44083</v>
      </c>
      <c r="L1639" s="17">
        <v>192600</v>
      </c>
      <c r="M1639" s="2" t="s">
        <v>1955</v>
      </c>
      <c r="N1639" s="17">
        <f>VLOOKUP(A1639,[1]Sheet2!$B$1:$C$1336,2,FALSE)</f>
        <v>192600</v>
      </c>
      <c r="O1639" s="37">
        <f>VLOOKUP(A1639,PV_CF!$A$2:$K$1853,4,FALSE)</f>
        <v>44103</v>
      </c>
    </row>
    <row r="1640" spans="1:15" hidden="1">
      <c r="A1640" s="2" t="s">
        <v>5175</v>
      </c>
      <c r="B1640" s="2" t="s">
        <v>5174</v>
      </c>
      <c r="C1640" s="2" t="s">
        <v>2272</v>
      </c>
      <c r="D1640" s="2" t="s">
        <v>2271</v>
      </c>
      <c r="E1640" s="4">
        <v>44070</v>
      </c>
      <c r="F1640" s="4">
        <v>44084</v>
      </c>
      <c r="G1640" s="2" t="s">
        <v>5173</v>
      </c>
      <c r="H1640" s="2" t="s">
        <v>5153</v>
      </c>
      <c r="I1640" s="17">
        <v>463845</v>
      </c>
      <c r="J1640" s="2" t="s">
        <v>5172</v>
      </c>
      <c r="K1640" s="4">
        <v>44076</v>
      </c>
      <c r="L1640" s="17">
        <v>463845</v>
      </c>
      <c r="M1640" s="2" t="s">
        <v>1955</v>
      </c>
      <c r="N1640" s="17">
        <f>VLOOKUP(A1640,[1]Sheet2!$B$1:$C$1336,2,FALSE)</f>
        <v>463845</v>
      </c>
      <c r="O1640" s="37">
        <f>VLOOKUP(A1640,PV_CF!$A$2:$K$1853,4,FALSE)</f>
        <v>44130</v>
      </c>
    </row>
    <row r="1641" spans="1:15" hidden="1">
      <c r="A1641" s="2" t="s">
        <v>1128</v>
      </c>
      <c r="B1641" s="2" t="s">
        <v>5171</v>
      </c>
      <c r="C1641" s="2" t="s">
        <v>2143</v>
      </c>
      <c r="D1641" s="2" t="s">
        <v>2142</v>
      </c>
      <c r="E1641" s="4">
        <v>44070</v>
      </c>
      <c r="F1641" s="4">
        <v>44084</v>
      </c>
      <c r="G1641" s="2" t="s">
        <v>1129</v>
      </c>
      <c r="H1641" s="2" t="s">
        <v>4256</v>
      </c>
      <c r="I1641" s="17">
        <v>429936.7</v>
      </c>
      <c r="J1641" s="2" t="s">
        <v>1127</v>
      </c>
      <c r="K1641" s="4">
        <v>44084</v>
      </c>
      <c r="L1641" s="17">
        <v>429936.7</v>
      </c>
      <c r="M1641" s="2" t="s">
        <v>1955</v>
      </c>
      <c r="N1641" s="17">
        <f>VLOOKUP(A1641,[1]Sheet2!$B$1:$C$1336,2,FALSE)</f>
        <v>429936.7</v>
      </c>
      <c r="O1641" s="37">
        <f>VLOOKUP(A1641,PV_CF!$A$2:$K$1853,4,FALSE)</f>
        <v>44130</v>
      </c>
    </row>
    <row r="1642" spans="1:15" hidden="1">
      <c r="A1642" s="2" t="s">
        <v>1132</v>
      </c>
      <c r="B1642" s="2" t="s">
        <v>5170</v>
      </c>
      <c r="C1642" s="2" t="s">
        <v>2506</v>
      </c>
      <c r="D1642" s="2" t="s">
        <v>2505</v>
      </c>
      <c r="E1642" s="4">
        <v>44070</v>
      </c>
      <c r="F1642" s="4">
        <v>44084</v>
      </c>
      <c r="G1642" s="2" t="s">
        <v>1133</v>
      </c>
      <c r="H1642" s="2" t="s">
        <v>4256</v>
      </c>
      <c r="I1642" s="17">
        <v>471589.13</v>
      </c>
      <c r="J1642" s="2" t="s">
        <v>1131</v>
      </c>
      <c r="K1642" s="4">
        <v>44084</v>
      </c>
      <c r="L1642" s="17">
        <v>471589.13</v>
      </c>
      <c r="M1642" s="2" t="s">
        <v>1955</v>
      </c>
      <c r="N1642" s="17">
        <f>VLOOKUP(A1642,[1]Sheet2!$B$1:$C$1336,2,FALSE)</f>
        <v>471589.13</v>
      </c>
      <c r="O1642" s="37">
        <f>VLOOKUP(A1642,PV_CF!$A$2:$K$1853,4,FALSE)</f>
        <v>44130</v>
      </c>
    </row>
    <row r="1643" spans="1:15" hidden="1">
      <c r="A1643" s="2" t="s">
        <v>1136</v>
      </c>
      <c r="B1643" s="2" t="s">
        <v>5169</v>
      </c>
      <c r="C1643" s="2" t="s">
        <v>2143</v>
      </c>
      <c r="D1643" s="2" t="s">
        <v>2142</v>
      </c>
      <c r="E1643" s="4">
        <v>44070</v>
      </c>
      <c r="F1643" s="4">
        <v>44085</v>
      </c>
      <c r="G1643" s="2" t="s">
        <v>1137</v>
      </c>
      <c r="H1643" s="2" t="s">
        <v>4256</v>
      </c>
      <c r="I1643" s="17">
        <v>498044.88</v>
      </c>
      <c r="J1643" s="2" t="s">
        <v>1135</v>
      </c>
      <c r="K1643" s="4">
        <v>44085</v>
      </c>
      <c r="L1643" s="17">
        <v>498044.88</v>
      </c>
      <c r="M1643" s="2" t="s">
        <v>1955</v>
      </c>
      <c r="N1643" s="17">
        <f>VLOOKUP(A1643,[1]Sheet2!$B$1:$C$1336,2,FALSE)</f>
        <v>498044.88</v>
      </c>
      <c r="O1643" s="37">
        <f>VLOOKUP(A1643,PV_CF!$A$2:$K$1853,4,FALSE)</f>
        <v>44130</v>
      </c>
    </row>
    <row r="1644" spans="1:15" hidden="1">
      <c r="A1644" s="2" t="s">
        <v>5168</v>
      </c>
      <c r="B1644" s="2" t="s">
        <v>5167</v>
      </c>
      <c r="C1644" s="2" t="s">
        <v>5166</v>
      </c>
      <c r="D1644" s="2" t="s">
        <v>5165</v>
      </c>
      <c r="E1644" s="4">
        <v>44105</v>
      </c>
      <c r="F1644" s="4">
        <v>44255</v>
      </c>
      <c r="G1644" s="2" t="s">
        <v>5164</v>
      </c>
      <c r="H1644" s="2" t="s">
        <v>4941</v>
      </c>
      <c r="I1644" s="17">
        <v>37825.57</v>
      </c>
      <c r="J1644" s="2" t="s">
        <v>5163</v>
      </c>
      <c r="K1644" s="4">
        <v>44328</v>
      </c>
      <c r="L1644" s="17">
        <v>37825.57</v>
      </c>
      <c r="M1644" s="2" t="s">
        <v>1955</v>
      </c>
      <c r="N1644" s="17">
        <f>VLOOKUP(A1644,[1]Sheet2!$B$1:$C$1336,2,FALSE)</f>
        <v>37825.57</v>
      </c>
      <c r="O1644" s="37">
        <f>VLOOKUP(A1644,PV_CF!$A$2:$K$1853,4,FALSE)</f>
        <v>44330</v>
      </c>
    </row>
    <row r="1645" spans="1:15" hidden="1">
      <c r="A1645" s="2" t="s">
        <v>5162</v>
      </c>
      <c r="B1645" s="2" t="s">
        <v>5161</v>
      </c>
      <c r="C1645" s="2" t="s">
        <v>2272</v>
      </c>
      <c r="D1645" s="2" t="s">
        <v>2271</v>
      </c>
      <c r="E1645" s="4">
        <v>44070</v>
      </c>
      <c r="F1645" s="4">
        <v>44089</v>
      </c>
      <c r="G1645" s="2" t="s">
        <v>5160</v>
      </c>
      <c r="H1645" s="2" t="s">
        <v>5046</v>
      </c>
      <c r="I1645" s="17">
        <v>21935</v>
      </c>
      <c r="J1645" s="2" t="s">
        <v>5159</v>
      </c>
      <c r="K1645" s="4">
        <v>44088</v>
      </c>
      <c r="L1645" s="17">
        <v>21935</v>
      </c>
      <c r="M1645" s="2" t="s">
        <v>1955</v>
      </c>
      <c r="N1645" s="17">
        <f>VLOOKUP(A1645,[1]Sheet2!$B$1:$C$1336,2,FALSE)</f>
        <v>21935</v>
      </c>
      <c r="O1645" s="37">
        <f>VLOOKUP(A1645,PV_CF!$A$2:$K$1853,4,FALSE)</f>
        <v>44130</v>
      </c>
    </row>
    <row r="1646" spans="1:15" hidden="1">
      <c r="A1646" s="2" t="s">
        <v>5156</v>
      </c>
      <c r="B1646" s="2" t="s">
        <v>5155</v>
      </c>
      <c r="C1646" s="2" t="s">
        <v>2448</v>
      </c>
      <c r="D1646" s="2" t="s">
        <v>2447</v>
      </c>
      <c r="E1646" s="4">
        <v>44105</v>
      </c>
      <c r="F1646" s="4">
        <v>44089</v>
      </c>
      <c r="G1646" s="2" t="s">
        <v>5158</v>
      </c>
      <c r="H1646" s="2" t="s">
        <v>5153</v>
      </c>
      <c r="I1646" s="17">
        <v>240001</v>
      </c>
      <c r="J1646" s="2" t="s">
        <v>5157</v>
      </c>
      <c r="K1646" s="4">
        <v>44166</v>
      </c>
      <c r="L1646" s="17">
        <v>240001</v>
      </c>
      <c r="M1646" s="2" t="s">
        <v>1955</v>
      </c>
      <c r="N1646" s="17">
        <f>VLOOKUP(A1646,[1]Sheet2!$B$1:$C$1336,2,FALSE)</f>
        <v>479895</v>
      </c>
      <c r="O1646" s="37">
        <f>VLOOKUP(A1646,PV_CF!$A$2:$K$1853,4,FALSE)</f>
        <v>44204</v>
      </c>
    </row>
    <row r="1647" spans="1:15" hidden="1">
      <c r="A1647" s="2" t="s">
        <v>5156</v>
      </c>
      <c r="B1647" s="2" t="s">
        <v>5155</v>
      </c>
      <c r="C1647" s="2" t="s">
        <v>2448</v>
      </c>
      <c r="D1647" s="2" t="s">
        <v>2447</v>
      </c>
      <c r="E1647" s="4">
        <v>44105</v>
      </c>
      <c r="F1647" s="4">
        <v>44180</v>
      </c>
      <c r="G1647" s="2" t="s">
        <v>5154</v>
      </c>
      <c r="H1647" s="2" t="s">
        <v>5153</v>
      </c>
      <c r="I1647" s="17">
        <v>239894</v>
      </c>
      <c r="J1647" s="2" t="s">
        <v>5152</v>
      </c>
      <c r="K1647" s="4">
        <v>44214</v>
      </c>
      <c r="L1647" s="17">
        <v>239894</v>
      </c>
      <c r="M1647" s="2" t="s">
        <v>1955</v>
      </c>
      <c r="N1647" s="17">
        <f>VLOOKUP(A1647,[1]Sheet2!$B$1:$C$1336,2,FALSE)</f>
        <v>479895</v>
      </c>
      <c r="O1647" s="37">
        <f>VLOOKUP(A1647,PV_CF!$A$2:$K$1853,4,FALSE)</f>
        <v>44204</v>
      </c>
    </row>
    <row r="1648" spans="1:15" hidden="1">
      <c r="A1648" s="2" t="s">
        <v>5151</v>
      </c>
      <c r="B1648" s="2" t="s">
        <v>5150</v>
      </c>
      <c r="C1648" s="2" t="s">
        <v>2989</v>
      </c>
      <c r="D1648" s="2" t="s">
        <v>2988</v>
      </c>
      <c r="E1648" s="4">
        <v>44105</v>
      </c>
      <c r="F1648" s="4">
        <v>44075</v>
      </c>
      <c r="G1648" s="2" t="s">
        <v>5149</v>
      </c>
      <c r="H1648" s="2" t="s">
        <v>4452</v>
      </c>
      <c r="I1648" s="17">
        <v>393760.92</v>
      </c>
      <c r="J1648" s="2" t="s">
        <v>5148</v>
      </c>
      <c r="K1648" s="4">
        <v>44137</v>
      </c>
      <c r="L1648" s="17">
        <v>393760.92</v>
      </c>
      <c r="M1648" s="2" t="s">
        <v>1955</v>
      </c>
      <c r="N1648" s="17">
        <f>VLOOKUP(A1648,[1]Sheet2!$B$1:$C$1336,2,FALSE)</f>
        <v>393760.92</v>
      </c>
      <c r="O1648" s="37">
        <f>VLOOKUP(A1648,PV_CF!$A$2:$K$1853,4,FALSE)</f>
        <v>44162</v>
      </c>
    </row>
    <row r="1649" spans="1:15" hidden="1">
      <c r="A1649" s="2" t="s">
        <v>1349</v>
      </c>
      <c r="B1649" s="2" t="s">
        <v>5147</v>
      </c>
      <c r="C1649" s="2" t="s">
        <v>2506</v>
      </c>
      <c r="D1649" s="2" t="s">
        <v>2505</v>
      </c>
      <c r="E1649" s="4">
        <v>44105</v>
      </c>
      <c r="F1649" s="4">
        <v>44095</v>
      </c>
      <c r="G1649" s="2" t="s">
        <v>5146</v>
      </c>
      <c r="H1649" s="2" t="s">
        <v>4421</v>
      </c>
      <c r="I1649" s="17">
        <v>479895</v>
      </c>
      <c r="J1649" s="2" t="s">
        <v>1348</v>
      </c>
      <c r="K1649" s="4">
        <v>44137</v>
      </c>
      <c r="L1649" s="17">
        <v>479895</v>
      </c>
      <c r="M1649" s="2" t="s">
        <v>1955</v>
      </c>
      <c r="N1649" s="17">
        <f>VLOOKUP(A1649,[1]Sheet2!$B$1:$C$1336,2,FALSE)</f>
        <v>479895</v>
      </c>
      <c r="O1649" s="37">
        <f>VLOOKUP(A1649,PV_CF!$A$2:$K$1853,4,FALSE)</f>
        <v>44162</v>
      </c>
    </row>
    <row r="1650" spans="1:15" hidden="1">
      <c r="A1650" s="2" t="s">
        <v>5145</v>
      </c>
      <c r="B1650" s="2" t="s">
        <v>5144</v>
      </c>
      <c r="C1650" s="2" t="s">
        <v>4267</v>
      </c>
      <c r="D1650" s="2" t="s">
        <v>4266</v>
      </c>
      <c r="E1650" s="4">
        <v>44071</v>
      </c>
      <c r="F1650" s="4">
        <v>44085</v>
      </c>
      <c r="G1650" s="2" t="s">
        <v>5143</v>
      </c>
      <c r="H1650" s="2" t="s">
        <v>4256</v>
      </c>
      <c r="I1650" s="17">
        <v>64825</v>
      </c>
      <c r="J1650" s="2" t="s">
        <v>5142</v>
      </c>
      <c r="K1650" s="4">
        <v>44084</v>
      </c>
      <c r="L1650" s="17">
        <v>64825</v>
      </c>
      <c r="M1650" s="2" t="s">
        <v>1955</v>
      </c>
      <c r="N1650" s="17">
        <f>VLOOKUP(A1650,[1]Sheet2!$B$1:$C$1336,2,FALSE)</f>
        <v>64825</v>
      </c>
      <c r="O1650" s="37">
        <f>VLOOKUP(A1650,PV_CF!$A$2:$K$1853,4,FALSE)</f>
        <v>44103</v>
      </c>
    </row>
    <row r="1651" spans="1:15" hidden="1">
      <c r="A1651" s="2" t="s">
        <v>222</v>
      </c>
      <c r="B1651" s="2" t="s">
        <v>220</v>
      </c>
      <c r="C1651" s="2" t="s">
        <v>3570</v>
      </c>
      <c r="D1651" s="2" t="s">
        <v>3569</v>
      </c>
      <c r="E1651" s="4">
        <v>44105</v>
      </c>
      <c r="F1651" s="4">
        <v>44104</v>
      </c>
      <c r="G1651" s="2" t="s">
        <v>5141</v>
      </c>
      <c r="H1651" s="2" t="s">
        <v>4421</v>
      </c>
      <c r="I1651" s="17">
        <v>398682</v>
      </c>
      <c r="J1651" s="2" t="s">
        <v>5140</v>
      </c>
      <c r="K1651" s="4">
        <v>44286</v>
      </c>
      <c r="L1651" s="17">
        <v>398682</v>
      </c>
      <c r="M1651" s="2" t="s">
        <v>1955</v>
      </c>
      <c r="N1651" s="17">
        <f>VLOOKUP(A1651,[1]Sheet2!$B$1:$C$1336,2,FALSE)</f>
        <v>398682</v>
      </c>
      <c r="O1651" s="37">
        <f>VLOOKUP(A1651,PV_CF!$A$2:$K$1853,4,FALSE)</f>
        <v>44330</v>
      </c>
    </row>
    <row r="1652" spans="1:15" hidden="1">
      <c r="A1652" s="2" t="s">
        <v>5135</v>
      </c>
      <c r="B1652" s="2" t="s">
        <v>5134</v>
      </c>
      <c r="C1652" s="2" t="s">
        <v>5133</v>
      </c>
      <c r="D1652" s="2" t="s">
        <v>5132</v>
      </c>
      <c r="E1652" s="4">
        <v>44105</v>
      </c>
      <c r="F1652" s="4">
        <v>44165</v>
      </c>
      <c r="G1652" s="2" t="s">
        <v>5139</v>
      </c>
      <c r="H1652" s="2" t="s">
        <v>4452</v>
      </c>
      <c r="I1652" s="17">
        <v>509100</v>
      </c>
      <c r="J1652" s="2" t="s">
        <v>5138</v>
      </c>
      <c r="K1652" s="4">
        <v>44265</v>
      </c>
      <c r="L1652" s="17">
        <v>509100</v>
      </c>
      <c r="M1652" s="2" t="s">
        <v>1955</v>
      </c>
      <c r="N1652" s="17">
        <f>VLOOKUP(A1652,[1]Sheet2!$B$1:$C$1336,2,FALSE)</f>
        <v>1697000</v>
      </c>
      <c r="O1652" s="37">
        <f>VLOOKUP(A1652,PV_CF!$A$2:$K$1853,4,FALSE)</f>
        <v>44295</v>
      </c>
    </row>
    <row r="1653" spans="1:15" hidden="1">
      <c r="A1653" s="2" t="s">
        <v>5135</v>
      </c>
      <c r="B1653" s="2" t="s">
        <v>5134</v>
      </c>
      <c r="C1653" s="2" t="s">
        <v>5133</v>
      </c>
      <c r="D1653" s="2" t="s">
        <v>5132</v>
      </c>
      <c r="E1653" s="4">
        <v>44105</v>
      </c>
      <c r="F1653" s="4">
        <v>44225</v>
      </c>
      <c r="G1653" s="2" t="s">
        <v>5137</v>
      </c>
      <c r="H1653" s="2" t="s">
        <v>4452</v>
      </c>
      <c r="I1653" s="17">
        <v>848500</v>
      </c>
      <c r="J1653" s="2" t="s">
        <v>5136</v>
      </c>
      <c r="K1653" s="4">
        <v>44295</v>
      </c>
      <c r="L1653" s="17">
        <v>848500</v>
      </c>
      <c r="M1653" s="2" t="s">
        <v>1955</v>
      </c>
      <c r="N1653" s="17">
        <f>VLOOKUP(A1653,[1]Sheet2!$B$1:$C$1336,2,FALSE)</f>
        <v>1697000</v>
      </c>
      <c r="O1653" s="37">
        <f>VLOOKUP(A1653,PV_CF!$A$2:$K$1853,4,FALSE)</f>
        <v>44295</v>
      </c>
    </row>
    <row r="1654" spans="1:15" hidden="1">
      <c r="A1654" s="2" t="s">
        <v>5135</v>
      </c>
      <c r="B1654" s="2" t="s">
        <v>5134</v>
      </c>
      <c r="C1654" s="2" t="s">
        <v>5133</v>
      </c>
      <c r="D1654" s="2" t="s">
        <v>5132</v>
      </c>
      <c r="E1654" s="4">
        <v>44105</v>
      </c>
      <c r="F1654" s="4">
        <v>44264</v>
      </c>
      <c r="G1654" s="2" t="s">
        <v>5131</v>
      </c>
      <c r="H1654" s="2" t="s">
        <v>4452</v>
      </c>
      <c r="I1654" s="17">
        <v>339400</v>
      </c>
      <c r="J1654" s="2" t="s">
        <v>5130</v>
      </c>
      <c r="K1654" s="4">
        <v>44295</v>
      </c>
      <c r="L1654" s="17">
        <v>339400</v>
      </c>
      <c r="M1654" s="2" t="s">
        <v>1955</v>
      </c>
      <c r="N1654" s="17">
        <f>VLOOKUP(A1654,[1]Sheet2!$B$1:$C$1336,2,FALSE)</f>
        <v>1697000</v>
      </c>
      <c r="O1654" s="37">
        <f>VLOOKUP(A1654,PV_CF!$A$2:$K$1853,4,FALSE)</f>
        <v>44295</v>
      </c>
    </row>
    <row r="1655" spans="1:15" hidden="1">
      <c r="A1655" s="2" t="s">
        <v>5127</v>
      </c>
      <c r="B1655" s="2" t="s">
        <v>5126</v>
      </c>
      <c r="C1655" s="2" t="s">
        <v>5125</v>
      </c>
      <c r="D1655" s="2" t="s">
        <v>5124</v>
      </c>
      <c r="E1655" s="4">
        <v>44105</v>
      </c>
      <c r="F1655" s="4">
        <v>44084</v>
      </c>
      <c r="G1655" s="2" t="s">
        <v>5129</v>
      </c>
      <c r="H1655" s="2" t="s">
        <v>4452</v>
      </c>
      <c r="I1655" s="17">
        <v>870000</v>
      </c>
      <c r="J1655" s="2" t="s">
        <v>5128</v>
      </c>
      <c r="K1655" s="4">
        <v>44166</v>
      </c>
      <c r="L1655" s="17">
        <v>870000</v>
      </c>
      <c r="M1655" s="2" t="s">
        <v>1955</v>
      </c>
      <c r="N1655" s="17">
        <f>VLOOKUP(A1655,[1]Sheet2!$B$1:$C$1336,2,FALSE)</f>
        <v>3045000</v>
      </c>
      <c r="O1655" s="37">
        <f>VLOOKUP(A1655,PV_CF!$A$2:$K$1853,4,FALSE)</f>
        <v>44238</v>
      </c>
    </row>
    <row r="1656" spans="1:15" hidden="1">
      <c r="A1656" s="2" t="s">
        <v>5127</v>
      </c>
      <c r="B1656" s="2" t="s">
        <v>5126</v>
      </c>
      <c r="C1656" s="2" t="s">
        <v>5125</v>
      </c>
      <c r="D1656" s="2" t="s">
        <v>5124</v>
      </c>
      <c r="E1656" s="4">
        <v>44105</v>
      </c>
      <c r="F1656" s="4">
        <v>44224</v>
      </c>
      <c r="G1656" s="2" t="s">
        <v>5123</v>
      </c>
      <c r="H1656" s="2" t="s">
        <v>4452</v>
      </c>
      <c r="I1656" s="17">
        <v>2175000</v>
      </c>
      <c r="J1656" s="2" t="s">
        <v>5122</v>
      </c>
      <c r="K1656" s="4">
        <v>44224</v>
      </c>
      <c r="L1656" s="17">
        <v>2175000</v>
      </c>
      <c r="M1656" s="2" t="s">
        <v>1955</v>
      </c>
      <c r="N1656" s="17">
        <f>VLOOKUP(A1656,[1]Sheet2!$B$1:$C$1336,2,FALSE)</f>
        <v>3045000</v>
      </c>
      <c r="O1656" s="37">
        <f>VLOOKUP(A1656,PV_CF!$A$2:$K$1853,4,FALSE)</f>
        <v>44238</v>
      </c>
    </row>
    <row r="1657" spans="1:15" hidden="1">
      <c r="A1657" s="2" t="s">
        <v>5117</v>
      </c>
      <c r="B1657" s="2" t="s">
        <v>5116</v>
      </c>
      <c r="C1657" s="2" t="s">
        <v>4587</v>
      </c>
      <c r="D1657" s="2" t="s">
        <v>4586</v>
      </c>
      <c r="E1657" s="4">
        <v>44105</v>
      </c>
      <c r="F1657" s="4">
        <v>44104</v>
      </c>
      <c r="G1657" s="2" t="s">
        <v>5121</v>
      </c>
      <c r="H1657" s="2" t="s">
        <v>4941</v>
      </c>
      <c r="I1657" s="17">
        <v>12000</v>
      </c>
      <c r="J1657" s="2" t="s">
        <v>5120</v>
      </c>
      <c r="K1657" s="4">
        <v>44106</v>
      </c>
      <c r="L1657" s="17">
        <v>12000</v>
      </c>
      <c r="M1657" s="2" t="s">
        <v>1955</v>
      </c>
      <c r="N1657" s="17">
        <f>VLOOKUP(A1657,[1]Sheet2!$B$1:$C$1336,2,FALSE)</f>
        <v>48000</v>
      </c>
      <c r="O1657" s="37">
        <f>VLOOKUP(A1657,PV_CF!$A$2:$K$1853,4,FALSE)</f>
        <v>44130</v>
      </c>
    </row>
    <row r="1658" spans="1:15" hidden="1">
      <c r="A1658" s="2" t="s">
        <v>5117</v>
      </c>
      <c r="B1658" s="2" t="s">
        <v>5116</v>
      </c>
      <c r="C1658" s="2" t="s">
        <v>4587</v>
      </c>
      <c r="D1658" s="2" t="s">
        <v>4586</v>
      </c>
      <c r="E1658" s="4">
        <v>44105</v>
      </c>
      <c r="F1658" s="4">
        <v>44135</v>
      </c>
      <c r="G1658" s="2" t="s">
        <v>5119</v>
      </c>
      <c r="H1658" s="2" t="s">
        <v>4941</v>
      </c>
      <c r="I1658" s="17">
        <v>24000</v>
      </c>
      <c r="J1658" s="2" t="s">
        <v>5118</v>
      </c>
      <c r="K1658" s="4">
        <v>44137</v>
      </c>
      <c r="L1658" s="17">
        <v>24000</v>
      </c>
      <c r="M1658" s="2" t="s">
        <v>1955</v>
      </c>
      <c r="N1658" s="17">
        <f>VLOOKUP(A1658,[1]Sheet2!$B$1:$C$1336,2,FALSE)</f>
        <v>48000</v>
      </c>
      <c r="O1658" s="37">
        <f>VLOOKUP(A1658,PV_CF!$A$2:$K$1853,4,FALSE)</f>
        <v>44130</v>
      </c>
    </row>
    <row r="1659" spans="1:15" hidden="1">
      <c r="A1659" s="2" t="s">
        <v>5117</v>
      </c>
      <c r="B1659" s="2" t="s">
        <v>5116</v>
      </c>
      <c r="C1659" s="2" t="s">
        <v>4587</v>
      </c>
      <c r="D1659" s="2" t="s">
        <v>4586</v>
      </c>
      <c r="E1659" s="4">
        <v>44105</v>
      </c>
      <c r="F1659" s="4">
        <v>44165</v>
      </c>
      <c r="G1659" s="2" t="s">
        <v>5115</v>
      </c>
      <c r="H1659" s="2" t="s">
        <v>4941</v>
      </c>
      <c r="I1659" s="17">
        <v>12000</v>
      </c>
      <c r="J1659" s="2" t="s">
        <v>5114</v>
      </c>
      <c r="K1659" s="4">
        <v>44166</v>
      </c>
      <c r="L1659" s="17">
        <v>12000</v>
      </c>
      <c r="M1659" s="2" t="s">
        <v>1955</v>
      </c>
      <c r="N1659" s="17">
        <f>VLOOKUP(A1659,[1]Sheet2!$B$1:$C$1336,2,FALSE)</f>
        <v>48000</v>
      </c>
      <c r="O1659" s="37">
        <f>VLOOKUP(A1659,PV_CF!$A$2:$K$1853,4,FALSE)</f>
        <v>44130</v>
      </c>
    </row>
    <row r="1660" spans="1:15" hidden="1">
      <c r="A1660" s="2" t="s">
        <v>5113</v>
      </c>
      <c r="B1660" s="2" t="s">
        <v>5112</v>
      </c>
      <c r="C1660" s="2" t="s">
        <v>2272</v>
      </c>
      <c r="D1660" s="2" t="s">
        <v>2271</v>
      </c>
      <c r="E1660" s="4">
        <v>44105</v>
      </c>
      <c r="F1660" s="4">
        <v>44083</v>
      </c>
      <c r="G1660" s="2" t="s">
        <v>5111</v>
      </c>
      <c r="H1660" s="2" t="s">
        <v>4768</v>
      </c>
      <c r="I1660" s="17">
        <v>8560</v>
      </c>
      <c r="J1660" s="2" t="s">
        <v>5110</v>
      </c>
      <c r="K1660" s="4">
        <v>44291</v>
      </c>
      <c r="L1660" s="17">
        <v>8560</v>
      </c>
      <c r="M1660" s="2" t="s">
        <v>1955</v>
      </c>
      <c r="N1660" s="17">
        <f>VLOOKUP(A1660,[1]Sheet2!$B$1:$C$1336,2,FALSE)</f>
        <v>8560</v>
      </c>
      <c r="O1660" s="37">
        <f>VLOOKUP(A1660,PV_CF!$A$2:$K$1853,4,FALSE)</f>
        <v>44314</v>
      </c>
    </row>
    <row r="1661" spans="1:15" hidden="1">
      <c r="A1661" s="2" t="s">
        <v>5108</v>
      </c>
      <c r="B1661" s="2" t="s">
        <v>5107</v>
      </c>
      <c r="C1661" s="2" t="s">
        <v>4389</v>
      </c>
      <c r="D1661" s="2" t="s">
        <v>4388</v>
      </c>
      <c r="E1661" s="4">
        <v>44105</v>
      </c>
      <c r="F1661" s="4">
        <v>44081</v>
      </c>
      <c r="G1661" s="2" t="s">
        <v>5109</v>
      </c>
      <c r="H1661" s="2" t="s">
        <v>4452</v>
      </c>
      <c r="I1661" s="17">
        <v>70274.929999999993</v>
      </c>
      <c r="J1661" s="2" t="s">
        <v>5105</v>
      </c>
      <c r="K1661" s="4">
        <v>44166</v>
      </c>
      <c r="L1661" s="17">
        <v>70274.929999999993</v>
      </c>
      <c r="M1661" s="2" t="s">
        <v>1955</v>
      </c>
      <c r="N1661" s="17">
        <f>VLOOKUP(A1661,[1]Sheet2!$B$1:$C$1336,2,FALSE)</f>
        <v>299131.88</v>
      </c>
      <c r="O1661" s="37">
        <f>VLOOKUP(A1661,PV_CF!$A$2:$K$1853,4,FALSE)</f>
        <v>44204</v>
      </c>
    </row>
    <row r="1662" spans="1:15" hidden="1">
      <c r="A1662" s="2" t="s">
        <v>5108</v>
      </c>
      <c r="B1662" s="2" t="s">
        <v>5107</v>
      </c>
      <c r="C1662" s="2" t="s">
        <v>4389</v>
      </c>
      <c r="D1662" s="2" t="s">
        <v>4388</v>
      </c>
      <c r="E1662" s="4">
        <v>44105</v>
      </c>
      <c r="F1662" s="4">
        <v>44081</v>
      </c>
      <c r="G1662" s="2" t="s">
        <v>5106</v>
      </c>
      <c r="H1662" s="2" t="s">
        <v>4452</v>
      </c>
      <c r="I1662" s="17">
        <v>228856.95</v>
      </c>
      <c r="J1662" s="2" t="s">
        <v>5105</v>
      </c>
      <c r="K1662" s="4">
        <v>44166</v>
      </c>
      <c r="L1662" s="17">
        <v>228856.95</v>
      </c>
      <c r="M1662" s="2" t="s">
        <v>1955</v>
      </c>
      <c r="N1662" s="17">
        <f>VLOOKUP(A1662,[1]Sheet2!$B$1:$C$1336,2,FALSE)</f>
        <v>299131.88</v>
      </c>
      <c r="O1662" s="37">
        <f>VLOOKUP(A1662,PV_CF!$A$2:$K$1853,4,FALSE)</f>
        <v>44204</v>
      </c>
    </row>
    <row r="1663" spans="1:15" hidden="1">
      <c r="A1663" s="2" t="s">
        <v>5103</v>
      </c>
      <c r="B1663" s="2" t="s">
        <v>5102</v>
      </c>
      <c r="C1663" s="2" t="s">
        <v>3650</v>
      </c>
      <c r="D1663" s="2" t="s">
        <v>3649</v>
      </c>
      <c r="E1663" s="4">
        <v>44105</v>
      </c>
      <c r="F1663" s="4">
        <v>44082</v>
      </c>
      <c r="G1663" s="2" t="s">
        <v>5104</v>
      </c>
      <c r="H1663" s="2" t="s">
        <v>4796</v>
      </c>
      <c r="I1663" s="17">
        <v>21400</v>
      </c>
      <c r="J1663" s="2" t="s">
        <v>1114</v>
      </c>
      <c r="K1663" s="4">
        <v>44082</v>
      </c>
      <c r="L1663" s="17">
        <v>21400</v>
      </c>
      <c r="M1663" s="2" t="s">
        <v>1955</v>
      </c>
      <c r="N1663" s="17">
        <f>VLOOKUP(A1663,[1]Sheet2!$B$1:$C$1336,2,FALSE)</f>
        <v>107000</v>
      </c>
      <c r="O1663" s="37">
        <f>VLOOKUP(A1663,PV_CF!$A$2:$K$1853,4,FALSE)</f>
        <v>44130</v>
      </c>
    </row>
    <row r="1664" spans="1:15" hidden="1">
      <c r="A1664" s="2" t="s">
        <v>5103</v>
      </c>
      <c r="B1664" s="2" t="s">
        <v>5102</v>
      </c>
      <c r="C1664" s="2" t="s">
        <v>3650</v>
      </c>
      <c r="D1664" s="2" t="s">
        <v>3649</v>
      </c>
      <c r="E1664" s="4">
        <v>44105</v>
      </c>
      <c r="F1664" s="4">
        <v>44089</v>
      </c>
      <c r="G1664" s="2" t="s">
        <v>5101</v>
      </c>
      <c r="H1664" s="2" t="s">
        <v>4796</v>
      </c>
      <c r="I1664" s="17">
        <v>85600</v>
      </c>
      <c r="J1664" s="2" t="s">
        <v>1352</v>
      </c>
      <c r="K1664" s="4">
        <v>44137</v>
      </c>
      <c r="L1664" s="17">
        <v>85600</v>
      </c>
      <c r="M1664" s="2" t="s">
        <v>1955</v>
      </c>
      <c r="N1664" s="17">
        <f>VLOOKUP(A1664,[1]Sheet2!$B$1:$C$1336,2,FALSE)</f>
        <v>107000</v>
      </c>
      <c r="O1664" s="37">
        <f>VLOOKUP(A1664,PV_CF!$A$2:$K$1853,4,FALSE)</f>
        <v>44130</v>
      </c>
    </row>
    <row r="1665" spans="1:15" hidden="1">
      <c r="A1665" s="2" t="s">
        <v>5100</v>
      </c>
      <c r="B1665" s="2" t="s">
        <v>5099</v>
      </c>
      <c r="C1665" s="2" t="s">
        <v>3392</v>
      </c>
      <c r="D1665" s="2" t="s">
        <v>3391</v>
      </c>
      <c r="E1665" s="4">
        <v>44105</v>
      </c>
      <c r="F1665" s="4">
        <v>44119</v>
      </c>
      <c r="G1665" s="2" t="s">
        <v>1516</v>
      </c>
      <c r="H1665" s="2" t="s">
        <v>4941</v>
      </c>
      <c r="I1665" s="17">
        <v>249845</v>
      </c>
      <c r="J1665" s="2" t="s">
        <v>1514</v>
      </c>
      <c r="K1665" s="4">
        <v>44166</v>
      </c>
      <c r="L1665" s="17">
        <v>249845</v>
      </c>
      <c r="M1665" s="2" t="s">
        <v>1955</v>
      </c>
      <c r="N1665" s="17">
        <f>VLOOKUP(A1665,[1]Sheet2!$B$1:$C$1336,2,FALSE)</f>
        <v>499690</v>
      </c>
      <c r="O1665" s="37">
        <f>VLOOKUP(A1665,PV_CF!$A$2:$K$1853,4,FALSE)</f>
        <v>44174</v>
      </c>
    </row>
    <row r="1666" spans="1:15" hidden="1">
      <c r="A1666" s="2" t="s">
        <v>5100</v>
      </c>
      <c r="B1666" s="2" t="s">
        <v>5099</v>
      </c>
      <c r="C1666" s="2" t="s">
        <v>3392</v>
      </c>
      <c r="D1666" s="2" t="s">
        <v>3391</v>
      </c>
      <c r="E1666" s="4">
        <v>44105</v>
      </c>
      <c r="F1666" s="4">
        <v>44196</v>
      </c>
      <c r="G1666" s="2" t="s">
        <v>5098</v>
      </c>
      <c r="H1666" s="2" t="s">
        <v>4941</v>
      </c>
      <c r="I1666" s="17">
        <v>249845</v>
      </c>
      <c r="J1666" s="2" t="s">
        <v>5097</v>
      </c>
      <c r="K1666" s="4">
        <v>44194</v>
      </c>
      <c r="L1666" s="17">
        <v>249845</v>
      </c>
      <c r="M1666" s="2" t="s">
        <v>1955</v>
      </c>
      <c r="N1666" s="17">
        <f>VLOOKUP(A1666,[1]Sheet2!$B$1:$C$1336,2,FALSE)</f>
        <v>499690</v>
      </c>
      <c r="O1666" s="37">
        <f>VLOOKUP(A1666,PV_CF!$A$2:$K$1853,4,FALSE)</f>
        <v>44174</v>
      </c>
    </row>
    <row r="1667" spans="1:15" hidden="1">
      <c r="A1667" s="2" t="s">
        <v>5094</v>
      </c>
      <c r="B1667" s="2" t="s">
        <v>5093</v>
      </c>
      <c r="C1667" s="2" t="s">
        <v>4686</v>
      </c>
      <c r="D1667" s="2" t="s">
        <v>4685</v>
      </c>
      <c r="E1667" s="4">
        <v>44105</v>
      </c>
      <c r="F1667" s="4">
        <v>44089</v>
      </c>
      <c r="G1667" s="2" t="s">
        <v>5096</v>
      </c>
      <c r="H1667" s="2" t="s">
        <v>4421</v>
      </c>
      <c r="I1667" s="17">
        <v>227375</v>
      </c>
      <c r="J1667" s="2" t="s">
        <v>5095</v>
      </c>
      <c r="K1667" s="4">
        <v>44137</v>
      </c>
      <c r="L1667" s="17">
        <v>227375</v>
      </c>
      <c r="M1667" s="2" t="s">
        <v>1955</v>
      </c>
      <c r="N1667" s="17">
        <f>VLOOKUP(A1667,[1]Sheet2!$B$1:$C$1336,2,FALSE)</f>
        <v>454750</v>
      </c>
      <c r="O1667" s="37">
        <f>VLOOKUP(A1667,PV_CF!$A$2:$K$1853,4,FALSE)</f>
        <v>44174</v>
      </c>
    </row>
    <row r="1668" spans="1:15" hidden="1">
      <c r="A1668" s="2" t="s">
        <v>5094</v>
      </c>
      <c r="B1668" s="2" t="s">
        <v>5093</v>
      </c>
      <c r="C1668" s="2" t="s">
        <v>4686</v>
      </c>
      <c r="D1668" s="2" t="s">
        <v>4685</v>
      </c>
      <c r="E1668" s="4">
        <v>44105</v>
      </c>
      <c r="F1668" s="4">
        <v>44119</v>
      </c>
      <c r="G1668" s="2" t="s">
        <v>5092</v>
      </c>
      <c r="H1668" s="2" t="s">
        <v>4421</v>
      </c>
      <c r="I1668" s="17">
        <v>227375</v>
      </c>
      <c r="J1668" s="2" t="s">
        <v>5091</v>
      </c>
      <c r="K1668" s="4">
        <v>44137</v>
      </c>
      <c r="L1668" s="17">
        <v>227375</v>
      </c>
      <c r="M1668" s="2" t="s">
        <v>1955</v>
      </c>
      <c r="N1668" s="17">
        <f>VLOOKUP(A1668,[1]Sheet2!$B$1:$C$1336,2,FALSE)</f>
        <v>454750</v>
      </c>
      <c r="O1668" s="37">
        <f>VLOOKUP(A1668,PV_CF!$A$2:$K$1853,4,FALSE)</f>
        <v>44174</v>
      </c>
    </row>
    <row r="1669" spans="1:15" hidden="1">
      <c r="A1669" s="2" t="s">
        <v>5090</v>
      </c>
      <c r="B1669" s="2" t="s">
        <v>5089</v>
      </c>
      <c r="C1669" s="2" t="s">
        <v>5088</v>
      </c>
      <c r="D1669" s="2" t="s">
        <v>5087</v>
      </c>
      <c r="E1669" s="4">
        <v>44074</v>
      </c>
      <c r="F1669" s="4">
        <v>44104</v>
      </c>
      <c r="G1669" s="2" t="s">
        <v>5086</v>
      </c>
      <c r="H1669" s="2" t="s">
        <v>4322</v>
      </c>
      <c r="I1669" s="17">
        <v>107000</v>
      </c>
      <c r="J1669" s="2" t="s">
        <v>5085</v>
      </c>
      <c r="K1669" s="4">
        <v>44092</v>
      </c>
      <c r="L1669" s="17">
        <v>107000</v>
      </c>
      <c r="M1669" s="2" t="s">
        <v>1955</v>
      </c>
      <c r="N1669" s="17">
        <f>VLOOKUP(A1669,[1]Sheet2!$B$1:$C$1336,2,FALSE)</f>
        <v>107000</v>
      </c>
      <c r="O1669" s="37">
        <f>VLOOKUP(A1669,PV_CF!$A$2:$K$1853,4,FALSE)</f>
        <v>44130</v>
      </c>
    </row>
    <row r="1670" spans="1:15" hidden="1">
      <c r="A1670" s="2" t="s">
        <v>5084</v>
      </c>
      <c r="B1670" s="2" t="s">
        <v>5083</v>
      </c>
      <c r="C1670" s="2" t="s">
        <v>2506</v>
      </c>
      <c r="D1670" s="2" t="s">
        <v>2505</v>
      </c>
      <c r="E1670" s="4">
        <v>44105</v>
      </c>
      <c r="F1670" s="4">
        <v>44104</v>
      </c>
      <c r="G1670" s="2" t="s">
        <v>5082</v>
      </c>
      <c r="H1670" s="2" t="s">
        <v>4331</v>
      </c>
      <c r="I1670" s="17">
        <v>207627.51</v>
      </c>
      <c r="J1670" s="2" t="s">
        <v>5081</v>
      </c>
      <c r="K1670" s="4">
        <v>44137</v>
      </c>
      <c r="L1670" s="17">
        <v>207627.51</v>
      </c>
      <c r="M1670" s="2" t="s">
        <v>1955</v>
      </c>
      <c r="N1670" s="17">
        <f>VLOOKUP(A1670,[1]Sheet2!$B$1:$C$1336,2,FALSE)</f>
        <v>207627.51</v>
      </c>
      <c r="O1670" s="37">
        <f>VLOOKUP(A1670,PV_CF!$A$2:$K$1853,4,FALSE)</f>
        <v>44162</v>
      </c>
    </row>
    <row r="1671" spans="1:15" hidden="1">
      <c r="A1671" s="2" t="s">
        <v>5078</v>
      </c>
      <c r="B1671" s="2" t="s">
        <v>5077</v>
      </c>
      <c r="C1671" s="2" t="s">
        <v>3392</v>
      </c>
      <c r="D1671" s="2" t="s">
        <v>3391</v>
      </c>
      <c r="E1671" s="4">
        <v>44105</v>
      </c>
      <c r="F1671" s="4">
        <v>44119</v>
      </c>
      <c r="G1671" s="2" t="s">
        <v>5080</v>
      </c>
      <c r="H1671" s="2" t="s">
        <v>4941</v>
      </c>
      <c r="I1671" s="17">
        <v>199983</v>
      </c>
      <c r="J1671" s="2" t="s">
        <v>5079</v>
      </c>
      <c r="K1671" s="4">
        <v>44137</v>
      </c>
      <c r="L1671" s="17">
        <v>199983</v>
      </c>
      <c r="M1671" s="2" t="s">
        <v>1955</v>
      </c>
      <c r="N1671" s="17">
        <f>VLOOKUP(A1671,[1]Sheet2!$B$1:$C$1336,2,FALSE)</f>
        <v>399966</v>
      </c>
      <c r="O1671" s="37">
        <f>VLOOKUP(A1671,PV_CF!$A$2:$K$1853,4,FALSE)</f>
        <v>44148</v>
      </c>
    </row>
    <row r="1672" spans="1:15" hidden="1">
      <c r="A1672" s="2" t="s">
        <v>5078</v>
      </c>
      <c r="B1672" s="2" t="s">
        <v>5077</v>
      </c>
      <c r="C1672" s="2" t="s">
        <v>3392</v>
      </c>
      <c r="D1672" s="2" t="s">
        <v>3391</v>
      </c>
      <c r="E1672" s="4">
        <v>44105</v>
      </c>
      <c r="F1672" s="4">
        <v>44211</v>
      </c>
      <c r="G1672" s="2" t="s">
        <v>5076</v>
      </c>
      <c r="H1672" s="2" t="s">
        <v>4941</v>
      </c>
      <c r="I1672" s="17">
        <v>199983</v>
      </c>
      <c r="J1672" s="2" t="s">
        <v>5075</v>
      </c>
      <c r="K1672" s="4">
        <v>44210</v>
      </c>
      <c r="L1672" s="17">
        <v>199983</v>
      </c>
      <c r="M1672" s="2" t="s">
        <v>1955</v>
      </c>
      <c r="N1672" s="17">
        <f>VLOOKUP(A1672,[1]Sheet2!$B$1:$C$1336,2,FALSE)</f>
        <v>399966</v>
      </c>
      <c r="O1672" s="37">
        <f>VLOOKUP(A1672,PV_CF!$A$2:$K$1853,4,FALSE)</f>
        <v>44148</v>
      </c>
    </row>
    <row r="1673" spans="1:15" hidden="1">
      <c r="A1673" s="2" t="s">
        <v>5074</v>
      </c>
      <c r="B1673" s="2" t="s">
        <v>5073</v>
      </c>
      <c r="C1673" s="2" t="s">
        <v>2476</v>
      </c>
      <c r="D1673" s="2" t="s">
        <v>2475</v>
      </c>
      <c r="E1673" s="4">
        <v>44105</v>
      </c>
      <c r="F1673" s="4">
        <v>44104</v>
      </c>
      <c r="G1673" s="2" t="s">
        <v>5072</v>
      </c>
      <c r="H1673" s="2" t="s">
        <v>5071</v>
      </c>
      <c r="I1673" s="17">
        <v>500000</v>
      </c>
      <c r="J1673" s="2" t="s">
        <v>5070</v>
      </c>
      <c r="K1673" s="4">
        <v>44137</v>
      </c>
      <c r="L1673" s="17">
        <v>500000</v>
      </c>
      <c r="M1673" s="2" t="s">
        <v>1955</v>
      </c>
      <c r="N1673" s="17">
        <f>VLOOKUP(A1673,[1]Sheet2!$B$1:$C$1336,2,FALSE)</f>
        <v>500000</v>
      </c>
      <c r="O1673" s="37">
        <f>VLOOKUP(A1673,PV_CF!$A$2:$K$1853,4,FALSE)</f>
        <v>44148</v>
      </c>
    </row>
    <row r="1674" spans="1:15" hidden="1">
      <c r="A1674" s="2" t="s">
        <v>5069</v>
      </c>
      <c r="B1674" s="2" t="s">
        <v>5068</v>
      </c>
      <c r="C1674" s="2" t="s">
        <v>2143</v>
      </c>
      <c r="D1674" s="2" t="s">
        <v>2142</v>
      </c>
      <c r="E1674" s="4">
        <v>44105</v>
      </c>
      <c r="F1674" s="4">
        <v>44104</v>
      </c>
      <c r="G1674" s="2" t="s">
        <v>5067</v>
      </c>
      <c r="H1674" s="2" t="s">
        <v>4941</v>
      </c>
      <c r="I1674" s="17">
        <v>170362.73</v>
      </c>
      <c r="J1674" s="2" t="s">
        <v>5066</v>
      </c>
      <c r="K1674" s="4">
        <v>44137</v>
      </c>
      <c r="L1674" s="17">
        <v>170362.73</v>
      </c>
      <c r="M1674" s="2" t="s">
        <v>1955</v>
      </c>
      <c r="N1674" s="17">
        <f>VLOOKUP(A1674,[1]Sheet2!$B$1:$C$1336,2,FALSE)</f>
        <v>170362.73</v>
      </c>
      <c r="O1674" s="37">
        <f>VLOOKUP(A1674,PV_CF!$A$2:$K$1853,4,FALSE)</f>
        <v>44148</v>
      </c>
    </row>
    <row r="1675" spans="1:15" hidden="1">
      <c r="A1675" s="2" t="s">
        <v>5063</v>
      </c>
      <c r="B1675" s="2" t="s">
        <v>5062</v>
      </c>
      <c r="C1675" s="2" t="s">
        <v>3392</v>
      </c>
      <c r="D1675" s="2" t="s">
        <v>3391</v>
      </c>
      <c r="E1675" s="4">
        <v>44105</v>
      </c>
      <c r="F1675" s="4">
        <v>44104</v>
      </c>
      <c r="G1675" s="2" t="s">
        <v>5065</v>
      </c>
      <c r="H1675" s="2" t="s">
        <v>4941</v>
      </c>
      <c r="I1675" s="17">
        <v>249845</v>
      </c>
      <c r="J1675" s="2" t="s">
        <v>5064</v>
      </c>
      <c r="K1675" s="4">
        <v>44106</v>
      </c>
      <c r="L1675" s="17">
        <v>249845</v>
      </c>
      <c r="M1675" s="2" t="s">
        <v>1955</v>
      </c>
      <c r="N1675" s="17">
        <f>VLOOKUP(A1675,[1]Sheet2!$B$1:$C$1336,2,FALSE)</f>
        <v>499690</v>
      </c>
      <c r="O1675" s="37">
        <f>VLOOKUP(A1675,PV_CF!$A$2:$K$1853,4,FALSE)</f>
        <v>44130</v>
      </c>
    </row>
    <row r="1676" spans="1:15" hidden="1">
      <c r="A1676" s="2" t="s">
        <v>5063</v>
      </c>
      <c r="B1676" s="2" t="s">
        <v>5062</v>
      </c>
      <c r="C1676" s="2" t="s">
        <v>3392</v>
      </c>
      <c r="D1676" s="2" t="s">
        <v>3391</v>
      </c>
      <c r="E1676" s="4">
        <v>44105</v>
      </c>
      <c r="F1676" s="4">
        <v>44211</v>
      </c>
      <c r="G1676" s="2" t="s">
        <v>5061</v>
      </c>
      <c r="H1676" s="2" t="s">
        <v>4941</v>
      </c>
      <c r="I1676" s="17">
        <v>249845</v>
      </c>
      <c r="J1676" s="2" t="s">
        <v>5060</v>
      </c>
      <c r="K1676" s="4">
        <v>44238</v>
      </c>
      <c r="L1676" s="17">
        <v>249845</v>
      </c>
      <c r="M1676" s="2" t="s">
        <v>1955</v>
      </c>
      <c r="N1676" s="17">
        <f>VLOOKUP(A1676,[1]Sheet2!$B$1:$C$1336,2,FALSE)</f>
        <v>499690</v>
      </c>
      <c r="O1676" s="37">
        <f>VLOOKUP(A1676,PV_CF!$A$2:$K$1853,4,FALSE)</f>
        <v>44130</v>
      </c>
    </row>
    <row r="1677" spans="1:15" hidden="1">
      <c r="A1677" s="2" t="s">
        <v>5057</v>
      </c>
      <c r="B1677" s="2" t="s">
        <v>5056</v>
      </c>
      <c r="C1677" s="2" t="s">
        <v>2862</v>
      </c>
      <c r="D1677" s="2" t="s">
        <v>2861</v>
      </c>
      <c r="E1677" s="4">
        <v>44105</v>
      </c>
      <c r="F1677" s="4">
        <v>44094</v>
      </c>
      <c r="G1677" s="2" t="s">
        <v>5059</v>
      </c>
      <c r="H1677" s="2" t="s">
        <v>4740</v>
      </c>
      <c r="I1677" s="17">
        <v>200000</v>
      </c>
      <c r="J1677" s="2" t="s">
        <v>5058</v>
      </c>
      <c r="K1677" s="4">
        <v>44137</v>
      </c>
      <c r="L1677" s="17">
        <v>200000</v>
      </c>
      <c r="M1677" s="2" t="s">
        <v>1955</v>
      </c>
      <c r="N1677" s="17">
        <f>VLOOKUP(A1677,[1]Sheet2!$B$1:$C$1336,2,FALSE)</f>
        <v>325000</v>
      </c>
      <c r="O1677" s="37">
        <f>VLOOKUP(A1677,PV_CF!$A$2:$K$1853,4,FALSE)</f>
        <v>44148</v>
      </c>
    </row>
    <row r="1678" spans="1:15" hidden="1">
      <c r="A1678" s="2" t="s">
        <v>5057</v>
      </c>
      <c r="B1678" s="2" t="s">
        <v>5056</v>
      </c>
      <c r="C1678" s="2" t="s">
        <v>2862</v>
      </c>
      <c r="D1678" s="2" t="s">
        <v>2861</v>
      </c>
      <c r="E1678" s="4">
        <v>44105</v>
      </c>
      <c r="F1678" s="4">
        <v>44195</v>
      </c>
      <c r="G1678" s="2" t="s">
        <v>5055</v>
      </c>
      <c r="H1678" s="2" t="s">
        <v>4740</v>
      </c>
      <c r="I1678" s="17">
        <v>125000</v>
      </c>
      <c r="J1678" s="2" t="s">
        <v>5054</v>
      </c>
      <c r="K1678" s="4">
        <v>44200</v>
      </c>
      <c r="L1678" s="17">
        <v>125000</v>
      </c>
      <c r="M1678" s="2" t="s">
        <v>1955</v>
      </c>
      <c r="N1678" s="17">
        <f>VLOOKUP(A1678,[1]Sheet2!$B$1:$C$1336,2,FALSE)</f>
        <v>325000</v>
      </c>
      <c r="O1678" s="37">
        <f>VLOOKUP(A1678,PV_CF!$A$2:$K$1853,4,FALSE)</f>
        <v>44148</v>
      </c>
    </row>
    <row r="1679" spans="1:15" hidden="1">
      <c r="A1679" s="2" t="s">
        <v>5049</v>
      </c>
      <c r="B1679" s="2" t="s">
        <v>5048</v>
      </c>
      <c r="C1679" s="2" t="s">
        <v>3886</v>
      </c>
      <c r="D1679" s="2" t="s">
        <v>3885</v>
      </c>
      <c r="E1679" s="4">
        <v>44105</v>
      </c>
      <c r="F1679" s="4">
        <v>44104</v>
      </c>
      <c r="G1679" s="2" t="s">
        <v>5053</v>
      </c>
      <c r="H1679" s="2" t="s">
        <v>5046</v>
      </c>
      <c r="I1679" s="17">
        <v>18500</v>
      </c>
      <c r="J1679" s="2" t="s">
        <v>5052</v>
      </c>
      <c r="K1679" s="4">
        <v>44099</v>
      </c>
      <c r="L1679" s="17">
        <v>18500</v>
      </c>
      <c r="M1679" s="2" t="s">
        <v>1955</v>
      </c>
      <c r="N1679" s="17">
        <f>VLOOKUP(A1679,[1]Sheet2!$B$1:$C$1336,2,FALSE)</f>
        <v>55500</v>
      </c>
      <c r="O1679" s="37">
        <f>VLOOKUP(A1679,PV_CF!$A$2:$K$1853,4,FALSE)</f>
        <v>44104</v>
      </c>
    </row>
    <row r="1680" spans="1:15" hidden="1">
      <c r="A1680" s="2" t="s">
        <v>5049</v>
      </c>
      <c r="B1680" s="2" t="s">
        <v>5048</v>
      </c>
      <c r="C1680" s="2" t="s">
        <v>3886</v>
      </c>
      <c r="D1680" s="2" t="s">
        <v>3885</v>
      </c>
      <c r="E1680" s="4">
        <v>44105</v>
      </c>
      <c r="F1680" s="4">
        <v>44134</v>
      </c>
      <c r="G1680" s="2" t="s">
        <v>5051</v>
      </c>
      <c r="H1680" s="2" t="s">
        <v>5046</v>
      </c>
      <c r="I1680" s="17">
        <v>18500</v>
      </c>
      <c r="J1680" s="2" t="s">
        <v>5050</v>
      </c>
      <c r="K1680" s="4">
        <v>44126</v>
      </c>
      <c r="L1680" s="17">
        <v>18500</v>
      </c>
      <c r="M1680" s="2" t="s">
        <v>1955</v>
      </c>
      <c r="N1680" s="17">
        <f>VLOOKUP(A1680,[1]Sheet2!$B$1:$C$1336,2,FALSE)</f>
        <v>55500</v>
      </c>
      <c r="O1680" s="37">
        <f>VLOOKUP(A1680,PV_CF!$A$2:$K$1853,4,FALSE)</f>
        <v>44104</v>
      </c>
    </row>
    <row r="1681" spans="1:15" hidden="1">
      <c r="A1681" s="2" t="s">
        <v>5049</v>
      </c>
      <c r="B1681" s="2" t="s">
        <v>5048</v>
      </c>
      <c r="C1681" s="2" t="s">
        <v>3886</v>
      </c>
      <c r="D1681" s="2" t="s">
        <v>3885</v>
      </c>
      <c r="E1681" s="4">
        <v>44105</v>
      </c>
      <c r="F1681" s="4">
        <v>44165</v>
      </c>
      <c r="G1681" s="2" t="s">
        <v>5047</v>
      </c>
      <c r="H1681" s="2" t="s">
        <v>5046</v>
      </c>
      <c r="I1681" s="17">
        <v>18500</v>
      </c>
      <c r="J1681" s="2" t="s">
        <v>5045</v>
      </c>
      <c r="K1681" s="4">
        <v>44158</v>
      </c>
      <c r="L1681" s="17">
        <v>18500</v>
      </c>
      <c r="M1681" s="2" t="s">
        <v>1955</v>
      </c>
      <c r="N1681" s="17">
        <f>VLOOKUP(A1681,[1]Sheet2!$B$1:$C$1336,2,FALSE)</f>
        <v>55500</v>
      </c>
      <c r="O1681" s="37">
        <f>VLOOKUP(A1681,PV_CF!$A$2:$K$1853,4,FALSE)</f>
        <v>44104</v>
      </c>
    </row>
    <row r="1682" spans="1:15" hidden="1">
      <c r="A1682" s="2" t="s">
        <v>5044</v>
      </c>
      <c r="B1682" s="2" t="s">
        <v>5043</v>
      </c>
      <c r="C1682" s="2" t="s">
        <v>2506</v>
      </c>
      <c r="D1682" s="2" t="s">
        <v>2505</v>
      </c>
      <c r="E1682" s="4">
        <v>44105</v>
      </c>
      <c r="F1682" s="4">
        <v>44134</v>
      </c>
      <c r="G1682" s="2" t="s">
        <v>5042</v>
      </c>
      <c r="H1682" s="2" t="s">
        <v>5041</v>
      </c>
      <c r="I1682" s="17">
        <v>48150</v>
      </c>
      <c r="J1682" s="2" t="s">
        <v>5040</v>
      </c>
      <c r="K1682" s="4">
        <v>44166</v>
      </c>
      <c r="L1682" s="17">
        <v>48150</v>
      </c>
      <c r="M1682" s="2" t="s">
        <v>1955</v>
      </c>
      <c r="N1682" s="17">
        <f>VLOOKUP(A1682,[1]Sheet2!$B$1:$C$1336,2,FALSE)</f>
        <v>48150</v>
      </c>
      <c r="O1682" s="37">
        <f>VLOOKUP(A1682,PV_CF!$A$2:$K$1853,4,FALSE)</f>
        <v>44174</v>
      </c>
    </row>
    <row r="1683" spans="1:15" hidden="1">
      <c r="A1683" s="2" t="s">
        <v>5039</v>
      </c>
      <c r="B1683" s="2" t="s">
        <v>5038</v>
      </c>
      <c r="C1683" s="2" t="s">
        <v>5037</v>
      </c>
      <c r="D1683" s="2" t="s">
        <v>5036</v>
      </c>
      <c r="E1683" s="4">
        <v>44075</v>
      </c>
      <c r="F1683" s="4">
        <v>44089</v>
      </c>
      <c r="G1683" s="2" t="s">
        <v>5035</v>
      </c>
      <c r="H1683" s="2" t="s">
        <v>4322</v>
      </c>
      <c r="I1683" s="17">
        <v>6000</v>
      </c>
      <c r="J1683" s="2" t="s">
        <v>5034</v>
      </c>
      <c r="K1683" s="4">
        <v>44077</v>
      </c>
      <c r="L1683" s="17">
        <v>6000</v>
      </c>
      <c r="M1683" s="2" t="s">
        <v>1955</v>
      </c>
      <c r="N1683" s="17">
        <f>VLOOKUP(A1683,[1]Sheet2!$B$1:$C$1336,2,FALSE)</f>
        <v>6000</v>
      </c>
      <c r="O1683" s="37">
        <f>VLOOKUP(A1683,PV_CF!$A$2:$K$1853,4,FALSE)</f>
        <v>44103</v>
      </c>
    </row>
    <row r="1684" spans="1:15" hidden="1">
      <c r="A1684" s="2" t="s">
        <v>1210</v>
      </c>
      <c r="B1684" s="2" t="s">
        <v>5033</v>
      </c>
      <c r="C1684" s="2" t="s">
        <v>5032</v>
      </c>
      <c r="D1684" s="2" t="s">
        <v>5031</v>
      </c>
      <c r="E1684" s="4">
        <v>44105</v>
      </c>
      <c r="F1684" s="4">
        <v>44085</v>
      </c>
      <c r="G1684" s="2" t="s">
        <v>5030</v>
      </c>
      <c r="H1684" s="2" t="s">
        <v>4256</v>
      </c>
      <c r="I1684" s="17">
        <v>500000</v>
      </c>
      <c r="J1684" s="2" t="s">
        <v>1209</v>
      </c>
      <c r="K1684" s="4">
        <v>44106</v>
      </c>
      <c r="L1684" s="17">
        <v>500000</v>
      </c>
      <c r="M1684" s="2" t="s">
        <v>1955</v>
      </c>
      <c r="N1684" s="17">
        <f>VLOOKUP(A1684,[1]Sheet2!$B$1:$C$1336,2,FALSE)</f>
        <v>500000</v>
      </c>
      <c r="O1684" s="37">
        <f>VLOOKUP(A1684,PV_CF!$A$2:$K$1853,4,FALSE)</f>
        <v>44130</v>
      </c>
    </row>
    <row r="1685" spans="1:15" hidden="1">
      <c r="A1685" s="2" t="s">
        <v>5017</v>
      </c>
      <c r="B1685" s="2" t="s">
        <v>5016</v>
      </c>
      <c r="C1685" s="2" t="s">
        <v>2390</v>
      </c>
      <c r="D1685" s="2" t="s">
        <v>2389</v>
      </c>
      <c r="E1685" s="4">
        <v>44105</v>
      </c>
      <c r="F1685" s="4">
        <v>44129</v>
      </c>
      <c r="G1685" s="2" t="s">
        <v>5029</v>
      </c>
      <c r="H1685" s="2" t="s">
        <v>4452</v>
      </c>
      <c r="I1685" s="17">
        <v>29960</v>
      </c>
      <c r="J1685" s="2" t="s">
        <v>5028</v>
      </c>
      <c r="K1685" s="4">
        <v>44166</v>
      </c>
      <c r="L1685" s="17">
        <v>29960</v>
      </c>
      <c r="M1685" s="2" t="s">
        <v>1955</v>
      </c>
      <c r="N1685" s="17">
        <f>VLOOKUP(A1685,[1]Sheet2!$B$1:$C$1336,2,FALSE)</f>
        <v>209720</v>
      </c>
      <c r="O1685" s="37">
        <f>VLOOKUP(A1685,PV_CF!$A$2:$K$1853,4,FALSE)</f>
        <v>44190</v>
      </c>
    </row>
    <row r="1686" spans="1:15" hidden="1">
      <c r="A1686" s="2" t="s">
        <v>5017</v>
      </c>
      <c r="B1686" s="2" t="s">
        <v>5016</v>
      </c>
      <c r="C1686" s="2" t="s">
        <v>2390</v>
      </c>
      <c r="D1686" s="2" t="s">
        <v>2389</v>
      </c>
      <c r="E1686" s="4">
        <v>44105</v>
      </c>
      <c r="F1686" s="4">
        <v>44160</v>
      </c>
      <c r="G1686" s="2" t="s">
        <v>5027</v>
      </c>
      <c r="H1686" s="2" t="s">
        <v>4452</v>
      </c>
      <c r="I1686" s="17">
        <v>29960</v>
      </c>
      <c r="J1686" s="2" t="s">
        <v>5026</v>
      </c>
      <c r="K1686" s="4">
        <v>44166</v>
      </c>
      <c r="L1686" s="17">
        <v>29960</v>
      </c>
      <c r="M1686" s="2" t="s">
        <v>1955</v>
      </c>
      <c r="N1686" s="17">
        <f>VLOOKUP(A1686,[1]Sheet2!$B$1:$C$1336,2,FALSE)</f>
        <v>209720</v>
      </c>
      <c r="O1686" s="37">
        <f>VLOOKUP(A1686,PV_CF!$A$2:$K$1853,4,FALSE)</f>
        <v>44190</v>
      </c>
    </row>
    <row r="1687" spans="1:15" hidden="1">
      <c r="A1687" s="2" t="s">
        <v>5017</v>
      </c>
      <c r="B1687" s="2" t="s">
        <v>5016</v>
      </c>
      <c r="C1687" s="2" t="s">
        <v>2390</v>
      </c>
      <c r="D1687" s="2" t="s">
        <v>2389</v>
      </c>
      <c r="E1687" s="4">
        <v>44105</v>
      </c>
      <c r="F1687" s="4">
        <v>44190</v>
      </c>
      <c r="G1687" s="2" t="s">
        <v>5025</v>
      </c>
      <c r="H1687" s="2" t="s">
        <v>4452</v>
      </c>
      <c r="I1687" s="17">
        <v>29960</v>
      </c>
      <c r="J1687" s="2" t="s">
        <v>5024</v>
      </c>
      <c r="K1687" s="4">
        <v>44190</v>
      </c>
      <c r="L1687" s="17">
        <v>29960</v>
      </c>
      <c r="M1687" s="2" t="s">
        <v>1955</v>
      </c>
      <c r="N1687" s="17">
        <f>VLOOKUP(A1687,[1]Sheet2!$B$1:$C$1336,2,FALSE)</f>
        <v>209720</v>
      </c>
      <c r="O1687" s="37">
        <f>VLOOKUP(A1687,PV_CF!$A$2:$K$1853,4,FALSE)</f>
        <v>44190</v>
      </c>
    </row>
    <row r="1688" spans="1:15" hidden="1">
      <c r="A1688" s="2" t="s">
        <v>5017</v>
      </c>
      <c r="B1688" s="2" t="s">
        <v>5016</v>
      </c>
      <c r="C1688" s="2" t="s">
        <v>2390</v>
      </c>
      <c r="D1688" s="2" t="s">
        <v>2389</v>
      </c>
      <c r="E1688" s="4">
        <v>44105</v>
      </c>
      <c r="F1688" s="4">
        <v>44221</v>
      </c>
      <c r="G1688" s="2" t="s">
        <v>5023</v>
      </c>
      <c r="H1688" s="2" t="s">
        <v>4452</v>
      </c>
      <c r="I1688" s="17">
        <v>29960</v>
      </c>
      <c r="J1688" s="2" t="s">
        <v>5022</v>
      </c>
      <c r="K1688" s="4">
        <v>44227</v>
      </c>
      <c r="L1688" s="17">
        <v>29960</v>
      </c>
      <c r="M1688" s="2" t="s">
        <v>1955</v>
      </c>
      <c r="N1688" s="17">
        <f>VLOOKUP(A1688,[1]Sheet2!$B$1:$C$1336,2,FALSE)</f>
        <v>209720</v>
      </c>
      <c r="O1688" s="37">
        <f>VLOOKUP(A1688,PV_CF!$A$2:$K$1853,4,FALSE)</f>
        <v>44190</v>
      </c>
    </row>
    <row r="1689" spans="1:15" hidden="1">
      <c r="A1689" s="2" t="s">
        <v>5017</v>
      </c>
      <c r="B1689" s="2" t="s">
        <v>5016</v>
      </c>
      <c r="C1689" s="2" t="s">
        <v>2390</v>
      </c>
      <c r="D1689" s="2" t="s">
        <v>2389</v>
      </c>
      <c r="E1689" s="4">
        <v>44105</v>
      </c>
      <c r="F1689" s="4">
        <v>44252</v>
      </c>
      <c r="G1689" s="2" t="s">
        <v>5021</v>
      </c>
      <c r="H1689" s="2" t="s">
        <v>4452</v>
      </c>
      <c r="I1689" s="17">
        <v>29960</v>
      </c>
      <c r="J1689" s="2" t="s">
        <v>5020</v>
      </c>
      <c r="K1689" s="4">
        <v>44271</v>
      </c>
      <c r="L1689" s="17">
        <v>29960</v>
      </c>
      <c r="M1689" s="2" t="s">
        <v>1955</v>
      </c>
      <c r="N1689" s="17">
        <f>VLOOKUP(A1689,[1]Sheet2!$B$1:$C$1336,2,FALSE)</f>
        <v>209720</v>
      </c>
      <c r="O1689" s="37">
        <f>VLOOKUP(A1689,PV_CF!$A$2:$K$1853,4,FALSE)</f>
        <v>44190</v>
      </c>
    </row>
    <row r="1690" spans="1:15" hidden="1">
      <c r="A1690" s="2" t="s">
        <v>5017</v>
      </c>
      <c r="B1690" s="2" t="s">
        <v>5016</v>
      </c>
      <c r="C1690" s="2" t="s">
        <v>2390</v>
      </c>
      <c r="D1690" s="2" t="s">
        <v>2389</v>
      </c>
      <c r="E1690" s="4">
        <v>44105</v>
      </c>
      <c r="F1690" s="4">
        <v>44280</v>
      </c>
      <c r="G1690" s="2" t="s">
        <v>5019</v>
      </c>
      <c r="H1690" s="2" t="s">
        <v>4452</v>
      </c>
      <c r="I1690" s="17">
        <v>29960</v>
      </c>
      <c r="J1690" s="2" t="s">
        <v>5018</v>
      </c>
      <c r="K1690" s="4">
        <v>44286</v>
      </c>
      <c r="L1690" s="17">
        <v>29960</v>
      </c>
      <c r="M1690" s="2" t="s">
        <v>1955</v>
      </c>
      <c r="N1690" s="17">
        <f>VLOOKUP(A1690,[1]Sheet2!$B$1:$C$1336,2,FALSE)</f>
        <v>209720</v>
      </c>
      <c r="O1690" s="37">
        <f>VLOOKUP(A1690,PV_CF!$A$2:$K$1853,4,FALSE)</f>
        <v>44190</v>
      </c>
    </row>
    <row r="1691" spans="1:15" hidden="1">
      <c r="A1691" s="2" t="s">
        <v>5017</v>
      </c>
      <c r="B1691" s="2" t="s">
        <v>5016</v>
      </c>
      <c r="C1691" s="2" t="s">
        <v>2390</v>
      </c>
      <c r="D1691" s="2" t="s">
        <v>2389</v>
      </c>
      <c r="E1691" s="4">
        <v>44105</v>
      </c>
      <c r="F1691" s="4">
        <v>44311</v>
      </c>
      <c r="G1691" s="2" t="s">
        <v>5015</v>
      </c>
      <c r="H1691" s="2" t="s">
        <v>4452</v>
      </c>
      <c r="I1691" s="17">
        <v>29960</v>
      </c>
      <c r="J1691" s="2" t="s">
        <v>5014</v>
      </c>
      <c r="K1691" s="4">
        <v>44316</v>
      </c>
      <c r="L1691" s="17">
        <v>29960</v>
      </c>
      <c r="M1691" s="2" t="s">
        <v>1955</v>
      </c>
      <c r="N1691" s="17">
        <f>VLOOKUP(A1691,[1]Sheet2!$B$1:$C$1336,2,FALSE)</f>
        <v>209720</v>
      </c>
      <c r="O1691" s="37">
        <f>VLOOKUP(A1691,PV_CF!$A$2:$K$1853,4,FALSE)</f>
        <v>44190</v>
      </c>
    </row>
    <row r="1692" spans="1:15" hidden="1">
      <c r="A1692" s="2" t="s">
        <v>5013</v>
      </c>
      <c r="B1692" s="2" t="s">
        <v>5012</v>
      </c>
      <c r="C1692" s="2" t="s">
        <v>2293</v>
      </c>
      <c r="D1692" s="2" t="s">
        <v>2292</v>
      </c>
      <c r="E1692" s="4">
        <v>44105</v>
      </c>
      <c r="F1692" s="4">
        <v>44084</v>
      </c>
      <c r="G1692" s="2" t="s">
        <v>5011</v>
      </c>
      <c r="H1692" s="2" t="s">
        <v>4292</v>
      </c>
      <c r="I1692" s="17">
        <v>57780</v>
      </c>
      <c r="J1692" s="2" t="s">
        <v>5010</v>
      </c>
      <c r="K1692" s="4">
        <v>44106</v>
      </c>
      <c r="L1692" s="17">
        <v>57780</v>
      </c>
      <c r="M1692" s="2" t="s">
        <v>1955</v>
      </c>
      <c r="N1692" s="17">
        <f>VLOOKUP(A1692,[1]Sheet2!$B$1:$C$1336,2,FALSE)</f>
        <v>57780</v>
      </c>
      <c r="O1692" s="37">
        <f>VLOOKUP(A1692,PV_CF!$A$2:$K$1853,4,FALSE)</f>
        <v>44130</v>
      </c>
    </row>
    <row r="1693" spans="1:15" hidden="1">
      <c r="A1693" s="2" t="s">
        <v>5009</v>
      </c>
      <c r="B1693" s="2" t="s">
        <v>5008</v>
      </c>
      <c r="C1693" s="2" t="s">
        <v>3374</v>
      </c>
      <c r="D1693" s="2" t="s">
        <v>3373</v>
      </c>
      <c r="E1693" s="4">
        <v>44105</v>
      </c>
      <c r="F1693" s="4">
        <v>44104</v>
      </c>
      <c r="G1693" s="2" t="s">
        <v>5007</v>
      </c>
      <c r="H1693" s="2" t="s">
        <v>4322</v>
      </c>
      <c r="I1693" s="17">
        <v>28000</v>
      </c>
      <c r="J1693" s="2" t="s">
        <v>5006</v>
      </c>
      <c r="K1693" s="4">
        <v>44106</v>
      </c>
      <c r="L1693" s="17">
        <v>28000</v>
      </c>
      <c r="M1693" s="2" t="s">
        <v>1955</v>
      </c>
      <c r="N1693" s="17">
        <f>VLOOKUP(A1693,[1]Sheet2!$B$1:$C$1336,2,FALSE)</f>
        <v>28000</v>
      </c>
      <c r="O1693" s="37">
        <f>VLOOKUP(A1693,PV_CF!$A$2:$K$1853,4,FALSE)</f>
        <v>44130</v>
      </c>
    </row>
    <row r="1694" spans="1:15" hidden="1">
      <c r="A1694" s="2" t="s">
        <v>5005</v>
      </c>
      <c r="B1694" s="2" t="s">
        <v>5004</v>
      </c>
      <c r="C1694" s="2" t="s">
        <v>4867</v>
      </c>
      <c r="D1694" s="2" t="s">
        <v>4866</v>
      </c>
      <c r="E1694" s="4">
        <v>44076</v>
      </c>
      <c r="F1694" s="4">
        <v>44089</v>
      </c>
      <c r="G1694" s="2" t="s">
        <v>5003</v>
      </c>
      <c r="H1694" s="2" t="s">
        <v>4292</v>
      </c>
      <c r="I1694" s="17">
        <v>85000</v>
      </c>
      <c r="J1694" s="2" t="s">
        <v>5002</v>
      </c>
      <c r="K1694" s="4">
        <v>44084</v>
      </c>
      <c r="L1694" s="17">
        <v>85000</v>
      </c>
      <c r="M1694" s="2" t="s">
        <v>1955</v>
      </c>
      <c r="N1694" s="17">
        <f>VLOOKUP(A1694,[1]Sheet2!$B$1:$C$1336,2,FALSE)</f>
        <v>85000</v>
      </c>
      <c r="O1694" s="37">
        <f>VLOOKUP(A1694,PV_CF!$A$2:$K$1853,4,FALSE)</f>
        <v>44099</v>
      </c>
    </row>
    <row r="1695" spans="1:15" hidden="1">
      <c r="A1695" s="2" t="s">
        <v>5000</v>
      </c>
      <c r="B1695" s="2" t="s">
        <v>4999</v>
      </c>
      <c r="C1695" s="2" t="s">
        <v>3189</v>
      </c>
      <c r="D1695" s="2" t="s">
        <v>3188</v>
      </c>
      <c r="E1695" s="4">
        <v>44076</v>
      </c>
      <c r="F1695" s="4">
        <v>44097</v>
      </c>
      <c r="G1695" s="2" t="s">
        <v>5001</v>
      </c>
      <c r="H1695" s="2" t="s">
        <v>4322</v>
      </c>
      <c r="I1695" s="17">
        <v>6955</v>
      </c>
      <c r="J1695" s="2" t="s">
        <v>4997</v>
      </c>
      <c r="K1695" s="4">
        <v>44082</v>
      </c>
      <c r="L1695" s="17">
        <v>6955</v>
      </c>
      <c r="M1695" s="2" t="s">
        <v>1955</v>
      </c>
      <c r="N1695" s="17">
        <f>VLOOKUP(A1695,[1]Sheet2!$B$1:$C$1336,2,FALSE)</f>
        <v>8560</v>
      </c>
      <c r="O1695" s="37">
        <f>VLOOKUP(A1695,PV_CF!$A$2:$K$1853,4,FALSE)</f>
        <v>44103</v>
      </c>
    </row>
    <row r="1696" spans="1:15" hidden="1">
      <c r="A1696" s="2" t="s">
        <v>5000</v>
      </c>
      <c r="B1696" s="2" t="s">
        <v>4999</v>
      </c>
      <c r="C1696" s="2" t="s">
        <v>3189</v>
      </c>
      <c r="D1696" s="2" t="s">
        <v>3188</v>
      </c>
      <c r="E1696" s="4">
        <v>44076</v>
      </c>
      <c r="F1696" s="4">
        <v>44097</v>
      </c>
      <c r="G1696" s="2" t="s">
        <v>4998</v>
      </c>
      <c r="H1696" s="2" t="s">
        <v>4322</v>
      </c>
      <c r="I1696" s="17">
        <v>1605</v>
      </c>
      <c r="J1696" s="2" t="s">
        <v>4997</v>
      </c>
      <c r="K1696" s="4">
        <v>44082</v>
      </c>
      <c r="L1696" s="17">
        <v>1605</v>
      </c>
      <c r="M1696" s="2" t="s">
        <v>1955</v>
      </c>
      <c r="N1696" s="17">
        <f>VLOOKUP(A1696,[1]Sheet2!$B$1:$C$1336,2,FALSE)</f>
        <v>8560</v>
      </c>
      <c r="O1696" s="37">
        <f>VLOOKUP(A1696,PV_CF!$A$2:$K$1853,4,FALSE)</f>
        <v>44103</v>
      </c>
    </row>
    <row r="1697" spans="1:15" hidden="1">
      <c r="A1697" s="2" t="s">
        <v>4996</v>
      </c>
      <c r="B1697" s="2" t="s">
        <v>4995</v>
      </c>
      <c r="C1697" s="2" t="s">
        <v>4966</v>
      </c>
      <c r="D1697" s="2" t="s">
        <v>4965</v>
      </c>
      <c r="E1697" s="4">
        <v>44105</v>
      </c>
      <c r="F1697" s="4">
        <v>44084</v>
      </c>
      <c r="G1697" s="2" t="s">
        <v>4994</v>
      </c>
      <c r="H1697" s="2" t="s">
        <v>4241</v>
      </c>
      <c r="I1697" s="17">
        <v>148750</v>
      </c>
      <c r="J1697" s="2" t="s">
        <v>4993</v>
      </c>
      <c r="K1697" s="4">
        <v>44106</v>
      </c>
      <c r="L1697" s="17">
        <v>148750</v>
      </c>
      <c r="M1697" s="2" t="s">
        <v>1955</v>
      </c>
      <c r="N1697" s="17">
        <f>VLOOKUP(A1697,[1]Sheet2!$B$1:$C$1336,2,FALSE)</f>
        <v>148750</v>
      </c>
      <c r="O1697" s="37">
        <f>VLOOKUP(A1697,PV_CF!$A$2:$K$1853,4,FALSE)</f>
        <v>44130</v>
      </c>
    </row>
    <row r="1698" spans="1:15" hidden="1">
      <c r="A1698" s="2" t="s">
        <v>4992</v>
      </c>
      <c r="B1698" s="2" t="s">
        <v>4991</v>
      </c>
      <c r="C1698" s="2" t="s">
        <v>4990</v>
      </c>
      <c r="D1698" s="2" t="s">
        <v>4989</v>
      </c>
      <c r="E1698" s="4">
        <v>44105</v>
      </c>
      <c r="F1698" s="4">
        <v>44085</v>
      </c>
      <c r="G1698" s="2" t="s">
        <v>4988</v>
      </c>
      <c r="H1698" s="2" t="s">
        <v>4283</v>
      </c>
      <c r="I1698" s="17">
        <v>249408.44</v>
      </c>
      <c r="J1698" s="2" t="s">
        <v>4987</v>
      </c>
      <c r="K1698" s="4">
        <v>44106</v>
      </c>
      <c r="L1698" s="17">
        <v>249408.44</v>
      </c>
      <c r="M1698" s="2" t="s">
        <v>1955</v>
      </c>
      <c r="N1698" s="17">
        <f>VLOOKUP(A1698,[1]Sheet2!$B$1:$C$1336,2,FALSE)</f>
        <v>249408.44</v>
      </c>
      <c r="O1698" s="37">
        <f>VLOOKUP(A1698,PV_CF!$A$2:$K$1853,4,FALSE)</f>
        <v>44130</v>
      </c>
    </row>
    <row r="1699" spans="1:15" hidden="1">
      <c r="A1699" s="2" t="s">
        <v>1158</v>
      </c>
      <c r="B1699" s="2" t="s">
        <v>4986</v>
      </c>
      <c r="C1699" s="2" t="s">
        <v>3399</v>
      </c>
      <c r="D1699" s="2" t="s">
        <v>3398</v>
      </c>
      <c r="E1699" s="4">
        <v>44077</v>
      </c>
      <c r="F1699" s="4">
        <v>44092</v>
      </c>
      <c r="G1699" s="2" t="s">
        <v>4985</v>
      </c>
      <c r="H1699" s="2" t="s">
        <v>4292</v>
      </c>
      <c r="I1699" s="17">
        <v>242676</v>
      </c>
      <c r="J1699" s="2" t="s">
        <v>1157</v>
      </c>
      <c r="K1699" s="4">
        <v>44092</v>
      </c>
      <c r="L1699" s="17">
        <v>242676</v>
      </c>
      <c r="M1699" s="2" t="s">
        <v>1955</v>
      </c>
      <c r="N1699" s="17">
        <f>VLOOKUP(A1699,[1]Sheet2!$B$1:$C$1336,2,FALSE)</f>
        <v>242676</v>
      </c>
      <c r="O1699" s="37">
        <f>VLOOKUP(A1699,PV_CF!$A$2:$K$1853,4,FALSE)</f>
        <v>44130</v>
      </c>
    </row>
    <row r="1700" spans="1:15" hidden="1">
      <c r="A1700" s="2" t="s">
        <v>4984</v>
      </c>
      <c r="B1700" s="2" t="s">
        <v>4983</v>
      </c>
      <c r="C1700" s="2" t="s">
        <v>4966</v>
      </c>
      <c r="D1700" s="2" t="s">
        <v>4965</v>
      </c>
      <c r="E1700" s="4">
        <v>44105</v>
      </c>
      <c r="F1700" s="4">
        <v>44134</v>
      </c>
      <c r="G1700" s="2" t="s">
        <v>4982</v>
      </c>
      <c r="H1700" s="2" t="s">
        <v>4241</v>
      </c>
      <c r="I1700" s="17">
        <v>262500</v>
      </c>
      <c r="J1700" s="2" t="s">
        <v>4981</v>
      </c>
      <c r="K1700" s="4">
        <v>44166</v>
      </c>
      <c r="L1700" s="17">
        <v>262500</v>
      </c>
      <c r="M1700" s="2" t="s">
        <v>1955</v>
      </c>
      <c r="N1700" s="17">
        <f>VLOOKUP(A1700,[1]Sheet2!$B$1:$C$1336,2,FALSE)</f>
        <v>262500</v>
      </c>
      <c r="O1700" s="37">
        <f>VLOOKUP(A1700,PV_CF!$A$2:$K$1853,4,FALSE)</f>
        <v>44174</v>
      </c>
    </row>
    <row r="1701" spans="1:15" hidden="1">
      <c r="A1701" s="2" t="s">
        <v>4980</v>
      </c>
      <c r="B1701" s="2" t="s">
        <v>4979</v>
      </c>
      <c r="C1701" s="2" t="s">
        <v>4966</v>
      </c>
      <c r="D1701" s="2" t="s">
        <v>4965</v>
      </c>
      <c r="E1701" s="4">
        <v>44105</v>
      </c>
      <c r="F1701" s="4">
        <v>44134</v>
      </c>
      <c r="G1701" s="2" t="s">
        <v>4978</v>
      </c>
      <c r="H1701" s="2" t="s">
        <v>4241</v>
      </c>
      <c r="I1701" s="17">
        <v>446250</v>
      </c>
      <c r="J1701" s="2" t="s">
        <v>4977</v>
      </c>
      <c r="K1701" s="4">
        <v>44167</v>
      </c>
      <c r="L1701" s="17">
        <v>446250</v>
      </c>
      <c r="M1701" s="2" t="s">
        <v>1955</v>
      </c>
      <c r="N1701" s="17">
        <f>VLOOKUP(A1701,[1]Sheet2!$B$1:$C$1336,2,FALSE)</f>
        <v>446250</v>
      </c>
      <c r="O1701" s="37">
        <f>VLOOKUP(A1701,PV_CF!$A$2:$K$1853,4,FALSE)</f>
        <v>44174</v>
      </c>
    </row>
    <row r="1702" spans="1:15" hidden="1">
      <c r="A1702" s="2" t="s">
        <v>4972</v>
      </c>
      <c r="B1702" s="2" t="s">
        <v>4971</v>
      </c>
      <c r="C1702" s="2" t="s">
        <v>4966</v>
      </c>
      <c r="D1702" s="2" t="s">
        <v>4965</v>
      </c>
      <c r="E1702" s="4">
        <v>44105</v>
      </c>
      <c r="F1702" s="4">
        <v>44377</v>
      </c>
      <c r="G1702" s="2" t="s">
        <v>4976</v>
      </c>
      <c r="H1702" s="2" t="s">
        <v>4241</v>
      </c>
      <c r="I1702" s="17">
        <v>472500</v>
      </c>
      <c r="J1702" s="2" t="s">
        <v>4975</v>
      </c>
      <c r="K1702" s="4">
        <v>44335</v>
      </c>
      <c r="L1702" s="17">
        <v>472500</v>
      </c>
      <c r="M1702" s="2" t="s">
        <v>1955</v>
      </c>
      <c r="N1702" s="17">
        <f>VLOOKUP(A1702,[1]Sheet2!$B$1:$C$1336,2,FALSE)</f>
        <v>472500</v>
      </c>
      <c r="O1702" s="37">
        <f>VLOOKUP(A1702,PV_CF!$A$2:$K$1853,4,FALSE)</f>
        <v>44344</v>
      </c>
    </row>
    <row r="1703" spans="1:15" hidden="1">
      <c r="A1703" s="2" t="s">
        <v>4972</v>
      </c>
      <c r="B1703" s="2" t="s">
        <v>4971</v>
      </c>
      <c r="C1703" s="2" t="s">
        <v>4966</v>
      </c>
      <c r="D1703" s="2" t="s">
        <v>4965</v>
      </c>
      <c r="E1703" s="4">
        <v>44105</v>
      </c>
      <c r="F1703" s="4">
        <v>44077</v>
      </c>
      <c r="G1703" s="2" t="s">
        <v>4974</v>
      </c>
      <c r="H1703" s="2" t="s">
        <v>4241</v>
      </c>
      <c r="I1703" s="17">
        <v>-472500</v>
      </c>
      <c r="J1703" s="2" t="s">
        <v>4973</v>
      </c>
      <c r="K1703" s="4">
        <v>44335</v>
      </c>
      <c r="L1703" s="17">
        <v>-472500</v>
      </c>
      <c r="M1703" s="2" t="s">
        <v>1955</v>
      </c>
      <c r="N1703" s="17">
        <f>VLOOKUP(A1703,[1]Sheet2!$B$1:$C$1336,2,FALSE)</f>
        <v>472500</v>
      </c>
      <c r="O1703" s="37">
        <f>VLOOKUP(A1703,PV_CF!$A$2:$K$1853,4,FALSE)</f>
        <v>44344</v>
      </c>
    </row>
    <row r="1704" spans="1:15" hidden="1">
      <c r="A1704" s="2" t="s">
        <v>4972</v>
      </c>
      <c r="B1704" s="2" t="s">
        <v>4971</v>
      </c>
      <c r="C1704" s="2" t="s">
        <v>4966</v>
      </c>
      <c r="D1704" s="2" t="s">
        <v>4965</v>
      </c>
      <c r="E1704" s="4">
        <v>44105</v>
      </c>
      <c r="F1704" s="4">
        <v>44077</v>
      </c>
      <c r="G1704" s="2" t="s">
        <v>4970</v>
      </c>
      <c r="H1704" s="2" t="s">
        <v>4241</v>
      </c>
      <c r="I1704" s="17">
        <v>472500</v>
      </c>
      <c r="J1704" s="2" t="s">
        <v>4969</v>
      </c>
      <c r="K1704" s="4">
        <v>44335</v>
      </c>
      <c r="L1704" s="17">
        <v>472500</v>
      </c>
      <c r="M1704" s="2" t="s">
        <v>1955</v>
      </c>
      <c r="N1704" s="17">
        <f>VLOOKUP(A1704,[1]Sheet2!$B$1:$C$1336,2,FALSE)</f>
        <v>472500</v>
      </c>
      <c r="O1704" s="37">
        <f>VLOOKUP(A1704,PV_CF!$A$2:$K$1853,4,FALSE)</f>
        <v>44344</v>
      </c>
    </row>
    <row r="1705" spans="1:15" hidden="1">
      <c r="A1705" s="2" t="s">
        <v>4968</v>
      </c>
      <c r="B1705" s="2" t="s">
        <v>4967</v>
      </c>
      <c r="C1705" s="2" t="s">
        <v>4966</v>
      </c>
      <c r="D1705" s="2" t="s">
        <v>4965</v>
      </c>
      <c r="E1705" s="4">
        <v>44105</v>
      </c>
      <c r="F1705" s="4">
        <v>44377</v>
      </c>
      <c r="G1705" s="2" t="s">
        <v>4964</v>
      </c>
      <c r="H1705" s="2" t="s">
        <v>4241</v>
      </c>
      <c r="I1705" s="17">
        <v>414750</v>
      </c>
      <c r="J1705" s="2" t="s">
        <v>4963</v>
      </c>
      <c r="K1705" s="4">
        <v>44316</v>
      </c>
      <c r="L1705" s="17">
        <v>414750</v>
      </c>
      <c r="M1705" s="2" t="s">
        <v>1955</v>
      </c>
      <c r="N1705" s="17">
        <f>VLOOKUP(A1705,[1]Sheet2!$B$1:$C$1336,2,FALSE)</f>
        <v>414750</v>
      </c>
      <c r="O1705" s="37">
        <f>VLOOKUP(A1705,PV_CF!$A$2:$K$1853,4,FALSE)</f>
        <v>44344</v>
      </c>
    </row>
    <row r="1706" spans="1:15" hidden="1">
      <c r="A1706" s="2" t="s">
        <v>1214</v>
      </c>
      <c r="B1706" s="2" t="s">
        <v>4962</v>
      </c>
      <c r="C1706" s="2" t="s">
        <v>4961</v>
      </c>
      <c r="D1706" s="2" t="s">
        <v>4960</v>
      </c>
      <c r="E1706" s="4">
        <v>44105</v>
      </c>
      <c r="F1706" s="4">
        <v>44104</v>
      </c>
      <c r="G1706" s="2" t="s">
        <v>1215</v>
      </c>
      <c r="H1706" s="2" t="s">
        <v>4959</v>
      </c>
      <c r="I1706" s="17">
        <v>10000</v>
      </c>
      <c r="J1706" s="2" t="s">
        <v>1213</v>
      </c>
      <c r="K1706" s="4">
        <v>44106</v>
      </c>
      <c r="L1706" s="17">
        <v>10000</v>
      </c>
      <c r="M1706" s="2" t="s">
        <v>1955</v>
      </c>
      <c r="N1706" s="17">
        <f>VLOOKUP(A1706,[1]Sheet2!$B$1:$C$1336,2,FALSE)</f>
        <v>10000</v>
      </c>
      <c r="O1706" s="37">
        <f>VLOOKUP(A1706,PV_CF!$A$2:$K$1853,4,FALSE)</f>
        <v>44130</v>
      </c>
    </row>
    <row r="1707" spans="1:15" hidden="1">
      <c r="A1707" s="2" t="s">
        <v>4956</v>
      </c>
      <c r="B1707" s="2" t="s">
        <v>4955</v>
      </c>
      <c r="C1707" s="2" t="s">
        <v>2396</v>
      </c>
      <c r="D1707" s="2" t="s">
        <v>2395</v>
      </c>
      <c r="E1707" s="4">
        <v>44077</v>
      </c>
      <c r="F1707" s="4">
        <v>44097</v>
      </c>
      <c r="G1707" s="2" t="s">
        <v>4958</v>
      </c>
      <c r="H1707" s="2" t="s">
        <v>4322</v>
      </c>
      <c r="I1707" s="17">
        <v>11556</v>
      </c>
      <c r="J1707" s="2" t="s">
        <v>4953</v>
      </c>
      <c r="K1707" s="4">
        <v>44084</v>
      </c>
      <c r="L1707" s="17">
        <v>11556</v>
      </c>
      <c r="M1707" s="2" t="s">
        <v>1955</v>
      </c>
      <c r="N1707" s="17">
        <f>VLOOKUP(A1707,[1]Sheet2!$B$1:$C$1336,2,FALSE)</f>
        <v>31736.2</v>
      </c>
      <c r="O1707" s="37">
        <f>VLOOKUP(A1707,PV_CF!$A$2:$K$1853,4,FALSE)</f>
        <v>44103</v>
      </c>
    </row>
    <row r="1708" spans="1:15" hidden="1">
      <c r="A1708" s="2" t="s">
        <v>4956</v>
      </c>
      <c r="B1708" s="2" t="s">
        <v>4955</v>
      </c>
      <c r="C1708" s="2" t="s">
        <v>2396</v>
      </c>
      <c r="D1708" s="2" t="s">
        <v>2395</v>
      </c>
      <c r="E1708" s="4">
        <v>44077</v>
      </c>
      <c r="F1708" s="4">
        <v>44097</v>
      </c>
      <c r="G1708" s="2" t="s">
        <v>4957</v>
      </c>
      <c r="H1708" s="2" t="s">
        <v>4322</v>
      </c>
      <c r="I1708" s="17">
        <v>17676.400000000001</v>
      </c>
      <c r="J1708" s="2" t="s">
        <v>4953</v>
      </c>
      <c r="K1708" s="4">
        <v>44084</v>
      </c>
      <c r="L1708" s="17">
        <v>17676.400000000001</v>
      </c>
      <c r="M1708" s="2" t="s">
        <v>1955</v>
      </c>
      <c r="N1708" s="17">
        <f>VLOOKUP(A1708,[1]Sheet2!$B$1:$C$1336,2,FALSE)</f>
        <v>31736.2</v>
      </c>
      <c r="O1708" s="37">
        <f>VLOOKUP(A1708,PV_CF!$A$2:$K$1853,4,FALSE)</f>
        <v>44103</v>
      </c>
    </row>
    <row r="1709" spans="1:15" hidden="1">
      <c r="A1709" s="2" t="s">
        <v>4956</v>
      </c>
      <c r="B1709" s="2" t="s">
        <v>4955</v>
      </c>
      <c r="C1709" s="2" t="s">
        <v>2396</v>
      </c>
      <c r="D1709" s="2" t="s">
        <v>2395</v>
      </c>
      <c r="E1709" s="4">
        <v>44077</v>
      </c>
      <c r="F1709" s="4">
        <v>44097</v>
      </c>
      <c r="G1709" s="2" t="s">
        <v>4954</v>
      </c>
      <c r="H1709" s="2" t="s">
        <v>4322</v>
      </c>
      <c r="I1709" s="17">
        <v>2503.8000000000002</v>
      </c>
      <c r="J1709" s="2" t="s">
        <v>4953</v>
      </c>
      <c r="K1709" s="4">
        <v>44084</v>
      </c>
      <c r="L1709" s="17">
        <v>2503.8000000000002</v>
      </c>
      <c r="M1709" s="2" t="s">
        <v>1955</v>
      </c>
      <c r="N1709" s="17">
        <f>VLOOKUP(A1709,[1]Sheet2!$B$1:$C$1336,2,FALSE)</f>
        <v>31736.2</v>
      </c>
      <c r="O1709" s="37">
        <f>VLOOKUP(A1709,PV_CF!$A$2:$K$1853,4,FALSE)</f>
        <v>44103</v>
      </c>
    </row>
    <row r="1710" spans="1:15" hidden="1">
      <c r="A1710" s="2" t="s">
        <v>4952</v>
      </c>
      <c r="B1710" s="2" t="s">
        <v>4951</v>
      </c>
      <c r="C1710" s="2" t="s">
        <v>2506</v>
      </c>
      <c r="D1710" s="2" t="s">
        <v>2505</v>
      </c>
      <c r="E1710" s="4">
        <v>44105</v>
      </c>
      <c r="F1710" s="4">
        <v>44104</v>
      </c>
      <c r="G1710" s="2" t="s">
        <v>4950</v>
      </c>
      <c r="H1710" s="2" t="s">
        <v>4241</v>
      </c>
      <c r="I1710" s="17">
        <v>86670</v>
      </c>
      <c r="J1710" s="2" t="s">
        <v>4949</v>
      </c>
      <c r="K1710" s="4">
        <v>44137</v>
      </c>
      <c r="L1710" s="17">
        <v>86670</v>
      </c>
      <c r="M1710" s="2" t="s">
        <v>1955</v>
      </c>
      <c r="N1710" s="17">
        <f>VLOOKUP(A1710,[1]Sheet2!$B$1:$C$1336,2,FALSE)</f>
        <v>86670</v>
      </c>
      <c r="O1710" s="37">
        <f>VLOOKUP(A1710,PV_CF!$A$2:$K$1853,4,FALSE)</f>
        <v>44162</v>
      </c>
    </row>
    <row r="1711" spans="1:15" hidden="1">
      <c r="A1711" s="2" t="s">
        <v>4944</v>
      </c>
      <c r="B1711" s="2" t="s">
        <v>4943</v>
      </c>
      <c r="C1711" s="2" t="s">
        <v>3336</v>
      </c>
      <c r="D1711" s="2" t="s">
        <v>3335</v>
      </c>
      <c r="E1711" s="4">
        <v>44105</v>
      </c>
      <c r="F1711" s="4">
        <v>44135</v>
      </c>
      <c r="G1711" s="2" t="s">
        <v>4948</v>
      </c>
      <c r="H1711" s="2" t="s">
        <v>4941</v>
      </c>
      <c r="I1711" s="17">
        <v>18500</v>
      </c>
      <c r="J1711" s="2" t="s">
        <v>4947</v>
      </c>
      <c r="K1711" s="4">
        <v>44124</v>
      </c>
      <c r="L1711" s="17">
        <v>18500</v>
      </c>
      <c r="M1711" s="2" t="s">
        <v>1955</v>
      </c>
      <c r="N1711" s="17">
        <f>VLOOKUP(A1711,[1]Sheet2!$B$1:$C$1336,2,FALSE)</f>
        <v>55500</v>
      </c>
      <c r="O1711" s="37">
        <f>VLOOKUP(A1711,PV_CF!$A$2:$K$1853,4,FALSE)</f>
        <v>44134</v>
      </c>
    </row>
    <row r="1712" spans="1:15" hidden="1">
      <c r="A1712" s="2" t="s">
        <v>4944</v>
      </c>
      <c r="B1712" s="2" t="s">
        <v>4943</v>
      </c>
      <c r="C1712" s="2" t="s">
        <v>3336</v>
      </c>
      <c r="D1712" s="2" t="s">
        <v>3335</v>
      </c>
      <c r="E1712" s="4">
        <v>44105</v>
      </c>
      <c r="F1712" s="4">
        <v>44165</v>
      </c>
      <c r="G1712" s="2" t="s">
        <v>4946</v>
      </c>
      <c r="H1712" s="2" t="s">
        <v>4941</v>
      </c>
      <c r="I1712" s="17">
        <v>18500</v>
      </c>
      <c r="J1712" s="2" t="s">
        <v>4945</v>
      </c>
      <c r="K1712" s="4">
        <v>44158</v>
      </c>
      <c r="L1712" s="17">
        <v>18500</v>
      </c>
      <c r="M1712" s="2" t="s">
        <v>1955</v>
      </c>
      <c r="N1712" s="17">
        <f>VLOOKUP(A1712,[1]Sheet2!$B$1:$C$1336,2,FALSE)</f>
        <v>55500</v>
      </c>
      <c r="O1712" s="37">
        <f>VLOOKUP(A1712,PV_CF!$A$2:$K$1853,4,FALSE)</f>
        <v>44134</v>
      </c>
    </row>
    <row r="1713" spans="1:15" hidden="1">
      <c r="A1713" s="2" t="s">
        <v>4944</v>
      </c>
      <c r="B1713" s="2" t="s">
        <v>4943</v>
      </c>
      <c r="C1713" s="2" t="s">
        <v>3336</v>
      </c>
      <c r="D1713" s="2" t="s">
        <v>3335</v>
      </c>
      <c r="E1713" s="4">
        <v>44105</v>
      </c>
      <c r="F1713" s="4">
        <v>44196</v>
      </c>
      <c r="G1713" s="2" t="s">
        <v>4942</v>
      </c>
      <c r="H1713" s="2" t="s">
        <v>4941</v>
      </c>
      <c r="I1713" s="17">
        <v>18500</v>
      </c>
      <c r="J1713" s="2" t="s">
        <v>4940</v>
      </c>
      <c r="K1713" s="4">
        <v>44186</v>
      </c>
      <c r="L1713" s="17">
        <v>18500</v>
      </c>
      <c r="M1713" s="2" t="s">
        <v>1955</v>
      </c>
      <c r="N1713" s="17">
        <f>VLOOKUP(A1713,[1]Sheet2!$B$1:$C$1336,2,FALSE)</f>
        <v>55500</v>
      </c>
      <c r="O1713" s="37">
        <f>VLOOKUP(A1713,PV_CF!$A$2:$K$1853,4,FALSE)</f>
        <v>44134</v>
      </c>
    </row>
    <row r="1714" spans="1:15" hidden="1">
      <c r="A1714" s="2" t="s">
        <v>4939</v>
      </c>
      <c r="B1714" s="2" t="s">
        <v>4938</v>
      </c>
      <c r="C1714" s="2" t="s">
        <v>4937</v>
      </c>
      <c r="D1714" s="2" t="s">
        <v>4936</v>
      </c>
      <c r="E1714" s="4">
        <v>44105</v>
      </c>
      <c r="F1714" s="4">
        <v>44104</v>
      </c>
      <c r="G1714" s="2" t="s">
        <v>4935</v>
      </c>
      <c r="H1714" s="2" t="s">
        <v>4331</v>
      </c>
      <c r="I1714" s="17">
        <v>20000</v>
      </c>
      <c r="J1714" s="2" t="s">
        <v>4934</v>
      </c>
      <c r="K1714" s="4">
        <v>44166</v>
      </c>
      <c r="L1714" s="17">
        <v>20000</v>
      </c>
      <c r="M1714" s="2" t="s">
        <v>1955</v>
      </c>
      <c r="N1714" s="17">
        <f>VLOOKUP(A1714,[1]Sheet2!$B$1:$C$1336,2,FALSE)</f>
        <v>20000</v>
      </c>
      <c r="O1714" s="37">
        <f>VLOOKUP(A1714,PV_CF!$A$2:$K$1853,4,FALSE)</f>
        <v>44238</v>
      </c>
    </row>
    <row r="1715" spans="1:15" hidden="1">
      <c r="A1715" s="2" t="s">
        <v>4933</v>
      </c>
      <c r="B1715" s="2" t="s">
        <v>4932</v>
      </c>
      <c r="C1715" s="2" t="s">
        <v>4931</v>
      </c>
      <c r="D1715" s="2" t="s">
        <v>4930</v>
      </c>
      <c r="E1715" s="4">
        <v>44105</v>
      </c>
      <c r="F1715" s="4">
        <v>44104</v>
      </c>
      <c r="G1715" s="2" t="s">
        <v>1359</v>
      </c>
      <c r="H1715" s="2" t="s">
        <v>4421</v>
      </c>
      <c r="I1715" s="17">
        <v>20000</v>
      </c>
      <c r="J1715" s="2" t="s">
        <v>1357</v>
      </c>
      <c r="K1715" s="4">
        <v>44137</v>
      </c>
      <c r="L1715" s="17">
        <v>20000</v>
      </c>
      <c r="M1715" s="2" t="s">
        <v>1955</v>
      </c>
      <c r="N1715" s="17">
        <f>VLOOKUP(A1715,[1]Sheet2!$B$1:$C$1336,2,FALSE)</f>
        <v>50000</v>
      </c>
      <c r="O1715" s="37">
        <f>VLOOKUP(A1715,PV_CF!$A$2:$K$1853,4,FALSE)</f>
        <v>44148</v>
      </c>
    </row>
    <row r="1716" spans="1:15" hidden="1">
      <c r="A1716" s="2" t="s">
        <v>4933</v>
      </c>
      <c r="B1716" s="2" t="s">
        <v>4932</v>
      </c>
      <c r="C1716" s="2" t="s">
        <v>4931</v>
      </c>
      <c r="D1716" s="2" t="s">
        <v>4930</v>
      </c>
      <c r="E1716" s="4">
        <v>44105</v>
      </c>
      <c r="F1716" s="4">
        <v>44134</v>
      </c>
      <c r="G1716" s="2" t="s">
        <v>1363</v>
      </c>
      <c r="H1716" s="2" t="s">
        <v>4421</v>
      </c>
      <c r="I1716" s="17">
        <v>10000</v>
      </c>
      <c r="J1716" s="2" t="s">
        <v>1361</v>
      </c>
      <c r="K1716" s="4">
        <v>44137</v>
      </c>
      <c r="L1716" s="17">
        <v>10000</v>
      </c>
      <c r="M1716" s="2" t="s">
        <v>1955</v>
      </c>
      <c r="N1716" s="17">
        <f>VLOOKUP(A1716,[1]Sheet2!$B$1:$C$1336,2,FALSE)</f>
        <v>50000</v>
      </c>
      <c r="O1716" s="37">
        <f>VLOOKUP(A1716,PV_CF!$A$2:$K$1853,4,FALSE)</f>
        <v>44148</v>
      </c>
    </row>
    <row r="1717" spans="1:15" hidden="1">
      <c r="A1717" s="2" t="s">
        <v>4933</v>
      </c>
      <c r="B1717" s="2" t="s">
        <v>4932</v>
      </c>
      <c r="C1717" s="2" t="s">
        <v>4931</v>
      </c>
      <c r="D1717" s="2" t="s">
        <v>4930</v>
      </c>
      <c r="E1717" s="4">
        <v>44105</v>
      </c>
      <c r="F1717" s="4">
        <v>44165</v>
      </c>
      <c r="G1717" s="2" t="s">
        <v>1520</v>
      </c>
      <c r="H1717" s="2" t="s">
        <v>4421</v>
      </c>
      <c r="I1717" s="17">
        <v>10000</v>
      </c>
      <c r="J1717" s="2" t="s">
        <v>1518</v>
      </c>
      <c r="K1717" s="4">
        <v>44166</v>
      </c>
      <c r="L1717" s="17">
        <v>10000</v>
      </c>
      <c r="M1717" s="2" t="s">
        <v>1955</v>
      </c>
      <c r="N1717" s="17">
        <f>VLOOKUP(A1717,[1]Sheet2!$B$1:$C$1336,2,FALSE)</f>
        <v>50000</v>
      </c>
      <c r="O1717" s="37">
        <f>VLOOKUP(A1717,PV_CF!$A$2:$K$1853,4,FALSE)</f>
        <v>44148</v>
      </c>
    </row>
    <row r="1718" spans="1:15" hidden="1">
      <c r="A1718" s="2" t="s">
        <v>4933</v>
      </c>
      <c r="B1718" s="2" t="s">
        <v>4932</v>
      </c>
      <c r="C1718" s="2" t="s">
        <v>4931</v>
      </c>
      <c r="D1718" s="2" t="s">
        <v>4930</v>
      </c>
      <c r="E1718" s="4">
        <v>44105</v>
      </c>
      <c r="F1718" s="4">
        <v>44195</v>
      </c>
      <c r="G1718" s="2" t="s">
        <v>1695</v>
      </c>
      <c r="H1718" s="2" t="s">
        <v>4421</v>
      </c>
      <c r="I1718" s="17">
        <v>10000</v>
      </c>
      <c r="J1718" s="2" t="s">
        <v>1693</v>
      </c>
      <c r="K1718" s="4">
        <v>44193</v>
      </c>
      <c r="L1718" s="17">
        <v>10000</v>
      </c>
      <c r="M1718" s="2" t="s">
        <v>1955</v>
      </c>
      <c r="N1718" s="17">
        <f>VLOOKUP(A1718,[1]Sheet2!$B$1:$C$1336,2,FALSE)</f>
        <v>50000</v>
      </c>
      <c r="O1718" s="37">
        <f>VLOOKUP(A1718,PV_CF!$A$2:$K$1853,4,FALSE)</f>
        <v>44148</v>
      </c>
    </row>
    <row r="1719" spans="1:15" hidden="1">
      <c r="A1719" s="2" t="s">
        <v>4927</v>
      </c>
      <c r="B1719" s="2" t="s">
        <v>4926</v>
      </c>
      <c r="C1719" s="2" t="s">
        <v>3062</v>
      </c>
      <c r="D1719" s="2" t="s">
        <v>3061</v>
      </c>
      <c r="E1719" s="4">
        <v>44105</v>
      </c>
      <c r="F1719" s="4">
        <v>44099</v>
      </c>
      <c r="G1719" s="2" t="s">
        <v>4929</v>
      </c>
      <c r="H1719" s="2" t="s">
        <v>4316</v>
      </c>
      <c r="I1719" s="17">
        <v>25000</v>
      </c>
      <c r="J1719" s="2" t="s">
        <v>4928</v>
      </c>
      <c r="K1719" s="4">
        <v>44099</v>
      </c>
      <c r="L1719" s="17">
        <v>25000</v>
      </c>
      <c r="M1719" s="2" t="s">
        <v>1955</v>
      </c>
      <c r="N1719" s="17">
        <f>VLOOKUP(A1719,[1]Sheet2!$B$1:$C$1336,2,FALSE)</f>
        <v>50000</v>
      </c>
      <c r="O1719" s="37">
        <f>VLOOKUP(A1719,PV_CF!$A$2:$K$1853,4,FALSE)</f>
        <v>44104</v>
      </c>
    </row>
    <row r="1720" spans="1:15" hidden="1">
      <c r="A1720" s="2" t="s">
        <v>4927</v>
      </c>
      <c r="B1720" s="2" t="s">
        <v>4926</v>
      </c>
      <c r="C1720" s="2" t="s">
        <v>3062</v>
      </c>
      <c r="D1720" s="2" t="s">
        <v>3061</v>
      </c>
      <c r="E1720" s="4">
        <v>44105</v>
      </c>
      <c r="F1720" s="4">
        <v>44129</v>
      </c>
      <c r="G1720" s="2" t="s">
        <v>4925</v>
      </c>
      <c r="H1720" s="2" t="s">
        <v>4316</v>
      </c>
      <c r="I1720" s="17">
        <v>25000</v>
      </c>
      <c r="J1720" s="2" t="s">
        <v>4924</v>
      </c>
      <c r="K1720" s="4">
        <v>44126</v>
      </c>
      <c r="L1720" s="17">
        <v>25000</v>
      </c>
      <c r="M1720" s="2" t="s">
        <v>1955</v>
      </c>
      <c r="N1720" s="17">
        <f>VLOOKUP(A1720,[1]Sheet2!$B$1:$C$1336,2,FALSE)</f>
        <v>50000</v>
      </c>
      <c r="O1720" s="37">
        <f>VLOOKUP(A1720,PV_CF!$A$2:$K$1853,4,FALSE)</f>
        <v>44104</v>
      </c>
    </row>
    <row r="1721" spans="1:15" hidden="1">
      <c r="A1721" s="2" t="s">
        <v>4909</v>
      </c>
      <c r="B1721" s="2" t="s">
        <v>4908</v>
      </c>
      <c r="C1721" s="2" t="s">
        <v>3683</v>
      </c>
      <c r="D1721" s="2" t="s">
        <v>3682</v>
      </c>
      <c r="E1721" s="4">
        <v>44105</v>
      </c>
      <c r="F1721" s="4">
        <v>44099</v>
      </c>
      <c r="G1721" s="2" t="s">
        <v>4923</v>
      </c>
      <c r="H1721" s="2" t="s">
        <v>4452</v>
      </c>
      <c r="I1721" s="17">
        <v>62060</v>
      </c>
      <c r="J1721" s="2" t="s">
        <v>4922</v>
      </c>
      <c r="K1721" s="4">
        <v>44166</v>
      </c>
      <c r="L1721" s="17">
        <v>62060</v>
      </c>
      <c r="M1721" s="2" t="s">
        <v>1955</v>
      </c>
      <c r="N1721" s="17">
        <f>VLOOKUP(A1721,[1]Sheet2!$B$1:$C$1336,2,FALSE)</f>
        <v>496480</v>
      </c>
      <c r="O1721" s="37">
        <f>VLOOKUP(A1721,PV_CF!$A$2:$K$1853,4,FALSE)</f>
        <v>44174</v>
      </c>
    </row>
    <row r="1722" spans="1:15" hidden="1">
      <c r="A1722" s="2" t="s">
        <v>4909</v>
      </c>
      <c r="B1722" s="2" t="s">
        <v>4908</v>
      </c>
      <c r="C1722" s="2" t="s">
        <v>3683</v>
      </c>
      <c r="D1722" s="2" t="s">
        <v>3682</v>
      </c>
      <c r="E1722" s="4">
        <v>44105</v>
      </c>
      <c r="F1722" s="4">
        <v>44129</v>
      </c>
      <c r="G1722" s="2" t="s">
        <v>4921</v>
      </c>
      <c r="H1722" s="2" t="s">
        <v>4452</v>
      </c>
      <c r="I1722" s="17">
        <v>62060</v>
      </c>
      <c r="J1722" s="2" t="s">
        <v>4920</v>
      </c>
      <c r="K1722" s="4">
        <v>44166</v>
      </c>
      <c r="L1722" s="17">
        <v>62060</v>
      </c>
      <c r="M1722" s="2" t="s">
        <v>1955</v>
      </c>
      <c r="N1722" s="17">
        <f>VLOOKUP(A1722,[1]Sheet2!$B$1:$C$1336,2,FALSE)</f>
        <v>496480</v>
      </c>
      <c r="O1722" s="37">
        <f>VLOOKUP(A1722,PV_CF!$A$2:$K$1853,4,FALSE)</f>
        <v>44174</v>
      </c>
    </row>
    <row r="1723" spans="1:15" hidden="1">
      <c r="A1723" s="2" t="s">
        <v>4909</v>
      </c>
      <c r="B1723" s="2" t="s">
        <v>4908</v>
      </c>
      <c r="C1723" s="2" t="s">
        <v>3683</v>
      </c>
      <c r="D1723" s="2" t="s">
        <v>3682</v>
      </c>
      <c r="E1723" s="4">
        <v>44105</v>
      </c>
      <c r="F1723" s="4">
        <v>44160</v>
      </c>
      <c r="G1723" s="2" t="s">
        <v>4919</v>
      </c>
      <c r="H1723" s="2" t="s">
        <v>4452</v>
      </c>
      <c r="I1723" s="17">
        <v>62060</v>
      </c>
      <c r="J1723" s="2" t="s">
        <v>4918</v>
      </c>
      <c r="K1723" s="4">
        <v>44256</v>
      </c>
      <c r="L1723" s="17">
        <v>62060</v>
      </c>
      <c r="M1723" s="2" t="s">
        <v>1955</v>
      </c>
      <c r="N1723" s="17">
        <f>VLOOKUP(A1723,[1]Sheet2!$B$1:$C$1336,2,FALSE)</f>
        <v>496480</v>
      </c>
      <c r="O1723" s="37">
        <f>VLOOKUP(A1723,PV_CF!$A$2:$K$1853,4,FALSE)</f>
        <v>44174</v>
      </c>
    </row>
    <row r="1724" spans="1:15" hidden="1">
      <c r="A1724" s="2" t="s">
        <v>4909</v>
      </c>
      <c r="B1724" s="2" t="s">
        <v>4908</v>
      </c>
      <c r="C1724" s="2" t="s">
        <v>3683</v>
      </c>
      <c r="D1724" s="2" t="s">
        <v>3682</v>
      </c>
      <c r="E1724" s="4">
        <v>44105</v>
      </c>
      <c r="F1724" s="4">
        <v>44190</v>
      </c>
      <c r="G1724" s="2" t="s">
        <v>4917</v>
      </c>
      <c r="H1724" s="2" t="s">
        <v>4452</v>
      </c>
      <c r="I1724" s="17">
        <v>62060</v>
      </c>
      <c r="J1724" s="2" t="s">
        <v>4916</v>
      </c>
      <c r="K1724" s="4">
        <v>44271</v>
      </c>
      <c r="L1724" s="17">
        <v>62060</v>
      </c>
      <c r="M1724" s="2" t="s">
        <v>1955</v>
      </c>
      <c r="N1724" s="17">
        <f>VLOOKUP(A1724,[1]Sheet2!$B$1:$C$1336,2,FALSE)</f>
        <v>496480</v>
      </c>
      <c r="O1724" s="37">
        <f>VLOOKUP(A1724,PV_CF!$A$2:$K$1853,4,FALSE)</f>
        <v>44174</v>
      </c>
    </row>
    <row r="1725" spans="1:15" hidden="1">
      <c r="A1725" s="2" t="s">
        <v>4909</v>
      </c>
      <c r="B1725" s="2" t="s">
        <v>4908</v>
      </c>
      <c r="C1725" s="2" t="s">
        <v>3683</v>
      </c>
      <c r="D1725" s="2" t="s">
        <v>3682</v>
      </c>
      <c r="E1725" s="4">
        <v>44105</v>
      </c>
      <c r="F1725" s="4">
        <v>44221</v>
      </c>
      <c r="G1725" s="2" t="s">
        <v>4915</v>
      </c>
      <c r="H1725" s="2" t="s">
        <v>4452</v>
      </c>
      <c r="I1725" s="17">
        <v>62060</v>
      </c>
      <c r="J1725" s="2" t="s">
        <v>4914</v>
      </c>
      <c r="K1725" s="4">
        <v>44271</v>
      </c>
      <c r="L1725" s="17">
        <v>62060</v>
      </c>
      <c r="M1725" s="2" t="s">
        <v>1955</v>
      </c>
      <c r="N1725" s="17">
        <f>VLOOKUP(A1725,[1]Sheet2!$B$1:$C$1336,2,FALSE)</f>
        <v>496480</v>
      </c>
      <c r="O1725" s="37">
        <f>VLOOKUP(A1725,PV_CF!$A$2:$K$1853,4,FALSE)</f>
        <v>44174</v>
      </c>
    </row>
    <row r="1726" spans="1:15" hidden="1">
      <c r="A1726" s="2" t="s">
        <v>4909</v>
      </c>
      <c r="B1726" s="2" t="s">
        <v>4908</v>
      </c>
      <c r="C1726" s="2" t="s">
        <v>3683</v>
      </c>
      <c r="D1726" s="2" t="s">
        <v>3682</v>
      </c>
      <c r="E1726" s="4">
        <v>44105</v>
      </c>
      <c r="F1726" s="4">
        <v>44252</v>
      </c>
      <c r="G1726" s="2" t="s">
        <v>4913</v>
      </c>
      <c r="H1726" s="2" t="s">
        <v>4452</v>
      </c>
      <c r="I1726" s="17">
        <v>62060</v>
      </c>
      <c r="J1726" s="2" t="s">
        <v>4912</v>
      </c>
      <c r="K1726" s="4">
        <v>44287</v>
      </c>
      <c r="L1726" s="17">
        <v>62060</v>
      </c>
      <c r="M1726" s="2" t="s">
        <v>1955</v>
      </c>
      <c r="N1726" s="17">
        <f>VLOOKUP(A1726,[1]Sheet2!$B$1:$C$1336,2,FALSE)</f>
        <v>496480</v>
      </c>
      <c r="O1726" s="37">
        <f>VLOOKUP(A1726,PV_CF!$A$2:$K$1853,4,FALSE)</f>
        <v>44174</v>
      </c>
    </row>
    <row r="1727" spans="1:15" hidden="1">
      <c r="A1727" s="2" t="s">
        <v>4909</v>
      </c>
      <c r="B1727" s="2" t="s">
        <v>4908</v>
      </c>
      <c r="C1727" s="2" t="s">
        <v>3683</v>
      </c>
      <c r="D1727" s="2" t="s">
        <v>3682</v>
      </c>
      <c r="E1727" s="4">
        <v>44105</v>
      </c>
      <c r="F1727" s="4">
        <v>44280</v>
      </c>
      <c r="G1727" s="2" t="s">
        <v>4911</v>
      </c>
      <c r="H1727" s="2" t="s">
        <v>4452</v>
      </c>
      <c r="I1727" s="17">
        <v>62060</v>
      </c>
      <c r="J1727" s="2" t="s">
        <v>4910</v>
      </c>
      <c r="K1727" s="4">
        <v>44286</v>
      </c>
      <c r="L1727" s="17">
        <v>62060</v>
      </c>
      <c r="M1727" s="2" t="s">
        <v>1955</v>
      </c>
      <c r="N1727" s="17">
        <f>VLOOKUP(A1727,[1]Sheet2!$B$1:$C$1336,2,FALSE)</f>
        <v>496480</v>
      </c>
      <c r="O1727" s="37">
        <f>VLOOKUP(A1727,PV_CF!$A$2:$K$1853,4,FALSE)</f>
        <v>44174</v>
      </c>
    </row>
    <row r="1728" spans="1:15" hidden="1">
      <c r="A1728" s="2" t="s">
        <v>4909</v>
      </c>
      <c r="B1728" s="2" t="s">
        <v>4908</v>
      </c>
      <c r="C1728" s="2" t="s">
        <v>3683</v>
      </c>
      <c r="D1728" s="2" t="s">
        <v>3682</v>
      </c>
      <c r="E1728" s="4">
        <v>44105</v>
      </c>
      <c r="F1728" s="4">
        <v>44311</v>
      </c>
      <c r="G1728" s="2" t="s">
        <v>4907</v>
      </c>
      <c r="H1728" s="2" t="s">
        <v>4452</v>
      </c>
      <c r="I1728" s="17">
        <v>62060</v>
      </c>
      <c r="J1728" s="2" t="s">
        <v>4906</v>
      </c>
      <c r="K1728" s="4">
        <v>44335</v>
      </c>
      <c r="L1728" s="17">
        <v>62060</v>
      </c>
      <c r="M1728" s="2" t="s">
        <v>1955</v>
      </c>
      <c r="N1728" s="17">
        <f>VLOOKUP(A1728,[1]Sheet2!$B$1:$C$1336,2,FALSE)</f>
        <v>496480</v>
      </c>
      <c r="O1728" s="37">
        <f>VLOOKUP(A1728,PV_CF!$A$2:$K$1853,4,FALSE)</f>
        <v>44174</v>
      </c>
    </row>
    <row r="1729" spans="1:15" hidden="1">
      <c r="A1729" s="2" t="s">
        <v>225</v>
      </c>
      <c r="B1729" s="2" t="s">
        <v>223</v>
      </c>
      <c r="C1729" s="2" t="s">
        <v>3570</v>
      </c>
      <c r="D1729" s="2" t="s">
        <v>3569</v>
      </c>
      <c r="E1729" s="4">
        <v>44105</v>
      </c>
      <c r="F1729" s="4">
        <v>44134</v>
      </c>
      <c r="G1729" s="2" t="s">
        <v>4905</v>
      </c>
      <c r="H1729" s="2" t="s">
        <v>4351</v>
      </c>
      <c r="I1729" s="17">
        <v>479895</v>
      </c>
      <c r="J1729" s="2" t="s">
        <v>4904</v>
      </c>
      <c r="K1729" s="4">
        <v>44295</v>
      </c>
      <c r="L1729" s="17">
        <v>479895</v>
      </c>
      <c r="M1729" s="2" t="s">
        <v>1955</v>
      </c>
      <c r="N1729" s="17">
        <f>VLOOKUP(A1729,[1]Sheet2!$B$1:$C$1336,2,FALSE)</f>
        <v>479895</v>
      </c>
      <c r="O1729" s="37">
        <f>VLOOKUP(A1729,PV_CF!$A$2:$K$1853,4,FALSE)</f>
        <v>44314</v>
      </c>
    </row>
    <row r="1730" spans="1:15" hidden="1">
      <c r="A1730" s="2" t="s">
        <v>1219</v>
      </c>
      <c r="B1730" s="2" t="s">
        <v>4903</v>
      </c>
      <c r="C1730" s="2" t="s">
        <v>2902</v>
      </c>
      <c r="D1730" s="2" t="s">
        <v>2901</v>
      </c>
      <c r="E1730" s="4">
        <v>44105</v>
      </c>
      <c r="F1730" s="4">
        <v>44104</v>
      </c>
      <c r="G1730" s="2" t="s">
        <v>4902</v>
      </c>
      <c r="H1730" s="2" t="s">
        <v>4351</v>
      </c>
      <c r="I1730" s="17">
        <v>184575</v>
      </c>
      <c r="J1730" s="2" t="s">
        <v>1218</v>
      </c>
      <c r="K1730" s="4">
        <v>44106</v>
      </c>
      <c r="L1730" s="17">
        <v>184575</v>
      </c>
      <c r="M1730" s="2" t="s">
        <v>1955</v>
      </c>
      <c r="N1730" s="17">
        <f>VLOOKUP(A1730,[1]Sheet2!$B$1:$C$1336,2,FALSE)</f>
        <v>184575</v>
      </c>
      <c r="O1730" s="37">
        <f>VLOOKUP(A1730,PV_CF!$A$2:$K$1853,4,FALSE)</f>
        <v>44130</v>
      </c>
    </row>
    <row r="1731" spans="1:15" hidden="1">
      <c r="A1731" s="2" t="s">
        <v>1224</v>
      </c>
      <c r="B1731" s="2" t="s">
        <v>4901</v>
      </c>
      <c r="C1731" s="2" t="s">
        <v>2902</v>
      </c>
      <c r="D1731" s="2" t="s">
        <v>2901</v>
      </c>
      <c r="E1731" s="4">
        <v>44105</v>
      </c>
      <c r="F1731" s="4">
        <v>44104</v>
      </c>
      <c r="G1731" s="2" t="s">
        <v>4900</v>
      </c>
      <c r="H1731" s="2" t="s">
        <v>4316</v>
      </c>
      <c r="I1731" s="17">
        <v>298519.3</v>
      </c>
      <c r="J1731" s="2" t="s">
        <v>1223</v>
      </c>
      <c r="K1731" s="4">
        <v>44106</v>
      </c>
      <c r="L1731" s="17">
        <v>298519.3</v>
      </c>
      <c r="M1731" s="2" t="s">
        <v>1955</v>
      </c>
      <c r="N1731" s="17">
        <f>VLOOKUP(A1731,[1]Sheet2!$B$1:$C$1336,2,FALSE)</f>
        <v>298519.3</v>
      </c>
      <c r="O1731" s="37">
        <f>VLOOKUP(A1731,PV_CF!$A$2:$K$1853,4,FALSE)</f>
        <v>44130</v>
      </c>
    </row>
    <row r="1732" spans="1:15" hidden="1">
      <c r="A1732" s="2" t="s">
        <v>1367</v>
      </c>
      <c r="B1732" s="2" t="s">
        <v>4899</v>
      </c>
      <c r="C1732" s="2" t="s">
        <v>2143</v>
      </c>
      <c r="D1732" s="2" t="s">
        <v>2142</v>
      </c>
      <c r="E1732" s="4">
        <v>44105</v>
      </c>
      <c r="F1732" s="4">
        <v>44113</v>
      </c>
      <c r="G1732" s="2" t="s">
        <v>4898</v>
      </c>
      <c r="H1732" s="2" t="s">
        <v>4690</v>
      </c>
      <c r="I1732" s="17">
        <v>86670</v>
      </c>
      <c r="J1732" s="2" t="s">
        <v>1366</v>
      </c>
      <c r="K1732" s="4">
        <v>44137</v>
      </c>
      <c r="L1732" s="17">
        <v>86670</v>
      </c>
      <c r="M1732" s="2" t="s">
        <v>1955</v>
      </c>
      <c r="N1732" s="17">
        <f>VLOOKUP(A1732,[1]Sheet2!$B$1:$C$1336,2,FALSE)</f>
        <v>86670</v>
      </c>
      <c r="O1732" s="37">
        <f>VLOOKUP(A1732,PV_CF!$A$2:$K$1853,4,FALSE)</f>
        <v>44162</v>
      </c>
    </row>
    <row r="1733" spans="1:15" hidden="1">
      <c r="A1733" s="2" t="s">
        <v>4893</v>
      </c>
      <c r="B1733" s="2" t="s">
        <v>4892</v>
      </c>
      <c r="C1733" s="2" t="s">
        <v>1986</v>
      </c>
      <c r="D1733" s="2" t="s">
        <v>1985</v>
      </c>
      <c r="E1733" s="4">
        <v>44082</v>
      </c>
      <c r="F1733" s="4">
        <v>44099</v>
      </c>
      <c r="G1733" s="2" t="s">
        <v>4897</v>
      </c>
      <c r="H1733" s="2" t="s">
        <v>4322</v>
      </c>
      <c r="I1733" s="17">
        <v>99989.36</v>
      </c>
      <c r="J1733" s="2" t="s">
        <v>4896</v>
      </c>
      <c r="K1733" s="4">
        <v>44091</v>
      </c>
      <c r="L1733" s="17">
        <v>99989.36</v>
      </c>
      <c r="M1733" s="2" t="s">
        <v>1955</v>
      </c>
      <c r="N1733" s="17">
        <f>VLOOKUP(A1733,[1]Sheet2!$B$1:$C$1336,2,FALSE)</f>
        <v>99989.36</v>
      </c>
      <c r="O1733" s="37">
        <f>VLOOKUP(A1733,PV_CF!$A$2:$K$1853,4,FALSE)</f>
        <v>44130</v>
      </c>
    </row>
    <row r="1734" spans="1:15" hidden="1">
      <c r="A1734" s="2" t="s">
        <v>4893</v>
      </c>
      <c r="B1734" s="2" t="s">
        <v>4892</v>
      </c>
      <c r="C1734" s="2" t="s">
        <v>1986</v>
      </c>
      <c r="D1734" s="2" t="s">
        <v>1985</v>
      </c>
      <c r="E1734" s="4">
        <v>44082</v>
      </c>
      <c r="F1734" s="4">
        <v>44082</v>
      </c>
      <c r="G1734" s="2" t="s">
        <v>4895</v>
      </c>
      <c r="H1734" s="2" t="s">
        <v>4322</v>
      </c>
      <c r="I1734" s="17">
        <v>-99989.36</v>
      </c>
      <c r="J1734" s="2" t="s">
        <v>4894</v>
      </c>
      <c r="K1734" s="4">
        <v>44091</v>
      </c>
      <c r="L1734" s="17">
        <v>-99989.36</v>
      </c>
      <c r="M1734" s="2" t="s">
        <v>1955</v>
      </c>
      <c r="N1734" s="17">
        <f>VLOOKUP(A1734,[1]Sheet2!$B$1:$C$1336,2,FALSE)</f>
        <v>99989.36</v>
      </c>
      <c r="O1734" s="37">
        <f>VLOOKUP(A1734,PV_CF!$A$2:$K$1853,4,FALSE)</f>
        <v>44130</v>
      </c>
    </row>
    <row r="1735" spans="1:15" hidden="1">
      <c r="A1735" s="2" t="s">
        <v>4893</v>
      </c>
      <c r="B1735" s="2" t="s">
        <v>4892</v>
      </c>
      <c r="C1735" s="2" t="s">
        <v>1986</v>
      </c>
      <c r="D1735" s="2" t="s">
        <v>1985</v>
      </c>
      <c r="E1735" s="4">
        <v>44082</v>
      </c>
      <c r="F1735" s="4">
        <v>44082</v>
      </c>
      <c r="G1735" s="2" t="s">
        <v>4891</v>
      </c>
      <c r="H1735" s="2" t="s">
        <v>4322</v>
      </c>
      <c r="I1735" s="17">
        <v>21507</v>
      </c>
      <c r="J1735" s="2" t="s">
        <v>4890</v>
      </c>
      <c r="K1735" s="4">
        <v>44091</v>
      </c>
      <c r="L1735" s="17">
        <v>21507</v>
      </c>
      <c r="M1735" s="2" t="s">
        <v>1955</v>
      </c>
      <c r="N1735" s="17">
        <f>VLOOKUP(A1735,[1]Sheet2!$B$1:$C$1336,2,FALSE)</f>
        <v>99989.36</v>
      </c>
      <c r="O1735" s="37">
        <f>VLOOKUP(A1735,PV_CF!$A$2:$K$1853,4,FALSE)</f>
        <v>44130</v>
      </c>
    </row>
    <row r="1736" spans="1:15" hidden="1">
      <c r="A1736" s="2" t="s">
        <v>4893</v>
      </c>
      <c r="B1736" s="2" t="s">
        <v>4892</v>
      </c>
      <c r="C1736" s="2" t="s">
        <v>1986</v>
      </c>
      <c r="D1736" s="2" t="s">
        <v>1985</v>
      </c>
      <c r="E1736" s="4">
        <v>44082</v>
      </c>
      <c r="F1736" s="4">
        <v>44082</v>
      </c>
      <c r="G1736" s="2" t="s">
        <v>4891</v>
      </c>
      <c r="H1736" s="2" t="s">
        <v>4322</v>
      </c>
      <c r="I1736" s="17">
        <v>14493.15</v>
      </c>
      <c r="J1736" s="2" t="s">
        <v>4890</v>
      </c>
      <c r="K1736" s="4">
        <v>44091</v>
      </c>
      <c r="L1736" s="17">
        <v>14493.15</v>
      </c>
      <c r="M1736" s="2" t="s">
        <v>1955</v>
      </c>
      <c r="N1736" s="17">
        <f>VLOOKUP(A1736,[1]Sheet2!$B$1:$C$1336,2,FALSE)</f>
        <v>99989.36</v>
      </c>
      <c r="O1736" s="37">
        <f>VLOOKUP(A1736,PV_CF!$A$2:$K$1853,4,FALSE)</f>
        <v>44130</v>
      </c>
    </row>
    <row r="1737" spans="1:15" hidden="1">
      <c r="A1737" s="2" t="s">
        <v>4893</v>
      </c>
      <c r="B1737" s="2" t="s">
        <v>4892</v>
      </c>
      <c r="C1737" s="2" t="s">
        <v>1986</v>
      </c>
      <c r="D1737" s="2" t="s">
        <v>1985</v>
      </c>
      <c r="E1737" s="4">
        <v>44082</v>
      </c>
      <c r="F1737" s="4">
        <v>44082</v>
      </c>
      <c r="G1737" s="2" t="s">
        <v>4891</v>
      </c>
      <c r="H1737" s="2" t="s">
        <v>4322</v>
      </c>
      <c r="I1737" s="17">
        <v>63989.21</v>
      </c>
      <c r="J1737" s="2" t="s">
        <v>4890</v>
      </c>
      <c r="K1737" s="4">
        <v>44091</v>
      </c>
      <c r="L1737" s="17">
        <v>63989.21</v>
      </c>
      <c r="M1737" s="2" t="s">
        <v>1955</v>
      </c>
      <c r="N1737" s="17">
        <f>VLOOKUP(A1737,[1]Sheet2!$B$1:$C$1336,2,FALSE)</f>
        <v>99989.36</v>
      </c>
      <c r="O1737" s="37">
        <f>VLOOKUP(A1737,PV_CF!$A$2:$K$1853,4,FALSE)</f>
        <v>44130</v>
      </c>
    </row>
    <row r="1738" spans="1:15" hidden="1">
      <c r="A1738" s="2" t="s">
        <v>4889</v>
      </c>
      <c r="B1738" s="2" t="s">
        <v>4888</v>
      </c>
      <c r="C1738" s="2" t="s">
        <v>2272</v>
      </c>
      <c r="D1738" s="2" t="s">
        <v>2271</v>
      </c>
      <c r="E1738" s="4">
        <v>44082</v>
      </c>
      <c r="F1738" s="4">
        <v>44082</v>
      </c>
      <c r="G1738" s="2" t="s">
        <v>4887</v>
      </c>
      <c r="H1738" s="2" t="s">
        <v>4796</v>
      </c>
      <c r="I1738" s="17">
        <v>16050</v>
      </c>
      <c r="J1738" s="2" t="s">
        <v>4886</v>
      </c>
      <c r="K1738" s="4">
        <v>44082</v>
      </c>
      <c r="L1738" s="17">
        <v>16050</v>
      </c>
      <c r="M1738" s="2" t="s">
        <v>1955</v>
      </c>
      <c r="N1738" s="17">
        <f>VLOOKUP(A1738,[1]Sheet2!$B$1:$C$1336,2,FALSE)</f>
        <v>16050</v>
      </c>
      <c r="O1738" s="37">
        <f>VLOOKUP(A1738,PV_CF!$A$2:$K$1853,4,FALSE)</f>
        <v>44130</v>
      </c>
    </row>
    <row r="1739" spans="1:15" hidden="1">
      <c r="A1739" s="2" t="s">
        <v>4881</v>
      </c>
      <c r="B1739" s="2" t="s">
        <v>4880</v>
      </c>
      <c r="C1739" s="2" t="s">
        <v>4879</v>
      </c>
      <c r="D1739" s="2" t="s">
        <v>4878</v>
      </c>
      <c r="E1739" s="4">
        <v>44105</v>
      </c>
      <c r="F1739" s="4">
        <v>44154</v>
      </c>
      <c r="G1739" s="2" t="s">
        <v>4885</v>
      </c>
      <c r="H1739" s="2" t="s">
        <v>4876</v>
      </c>
      <c r="I1739" s="17">
        <v>3999876.57</v>
      </c>
      <c r="J1739" s="2" t="s">
        <v>4884</v>
      </c>
      <c r="K1739" s="4">
        <v>44166</v>
      </c>
      <c r="L1739" s="17">
        <v>3999876.57</v>
      </c>
      <c r="M1739" s="2" t="s">
        <v>1955</v>
      </c>
      <c r="N1739" s="17">
        <f>VLOOKUP(A1739,[1]Sheet2!$B$1:$C$1336,2,FALSE)</f>
        <v>9999691.4199999999</v>
      </c>
      <c r="O1739" s="37">
        <f>VLOOKUP(A1739,PV_CF!$A$2:$K$1853,4,FALSE)</f>
        <v>44204</v>
      </c>
    </row>
    <row r="1740" spans="1:15" hidden="1">
      <c r="A1740" s="2" t="s">
        <v>4881</v>
      </c>
      <c r="B1740" s="2" t="s">
        <v>4880</v>
      </c>
      <c r="C1740" s="2" t="s">
        <v>4879</v>
      </c>
      <c r="D1740" s="2" t="s">
        <v>4878</v>
      </c>
      <c r="E1740" s="4">
        <v>44105</v>
      </c>
      <c r="F1740" s="4">
        <v>44216</v>
      </c>
      <c r="G1740" s="2" t="s">
        <v>4883</v>
      </c>
      <c r="H1740" s="2" t="s">
        <v>4876</v>
      </c>
      <c r="I1740" s="17">
        <v>3999876.57</v>
      </c>
      <c r="J1740" s="2" t="s">
        <v>4882</v>
      </c>
      <c r="K1740" s="4">
        <v>44183</v>
      </c>
      <c r="L1740" s="17">
        <v>3999876.57</v>
      </c>
      <c r="M1740" s="2" t="s">
        <v>1955</v>
      </c>
      <c r="N1740" s="17">
        <f>VLOOKUP(A1740,[1]Sheet2!$B$1:$C$1336,2,FALSE)</f>
        <v>9999691.4199999999</v>
      </c>
      <c r="O1740" s="37">
        <f>VLOOKUP(A1740,PV_CF!$A$2:$K$1853,4,FALSE)</f>
        <v>44204</v>
      </c>
    </row>
    <row r="1741" spans="1:15" hidden="1">
      <c r="A1741" s="2" t="s">
        <v>4881</v>
      </c>
      <c r="B1741" s="2" t="s">
        <v>4880</v>
      </c>
      <c r="C1741" s="2" t="s">
        <v>4879</v>
      </c>
      <c r="D1741" s="2" t="s">
        <v>4878</v>
      </c>
      <c r="E1741" s="4">
        <v>44105</v>
      </c>
      <c r="F1741" s="4">
        <v>44274</v>
      </c>
      <c r="G1741" s="2" t="s">
        <v>4877</v>
      </c>
      <c r="H1741" s="2" t="s">
        <v>4876</v>
      </c>
      <c r="I1741" s="17">
        <v>1999938.28</v>
      </c>
      <c r="J1741" s="2" t="s">
        <v>4875</v>
      </c>
      <c r="K1741" s="4">
        <v>44321</v>
      </c>
      <c r="L1741" s="17">
        <v>1999938.28</v>
      </c>
      <c r="M1741" s="2" t="s">
        <v>1955</v>
      </c>
      <c r="N1741" s="17">
        <f>VLOOKUP(A1741,[1]Sheet2!$B$1:$C$1336,2,FALSE)</f>
        <v>9999691.4199999999</v>
      </c>
      <c r="O1741" s="37">
        <f>VLOOKUP(A1741,PV_CF!$A$2:$K$1853,4,FALSE)</f>
        <v>44204</v>
      </c>
    </row>
    <row r="1742" spans="1:15" hidden="1">
      <c r="A1742" s="2" t="s">
        <v>4873</v>
      </c>
      <c r="B1742" s="2" t="s">
        <v>4872</v>
      </c>
      <c r="C1742" s="2" t="s">
        <v>3189</v>
      </c>
      <c r="D1742" s="2" t="s">
        <v>3188</v>
      </c>
      <c r="E1742" s="4">
        <v>44083</v>
      </c>
      <c r="F1742" s="4">
        <v>44102</v>
      </c>
      <c r="G1742" s="2" t="s">
        <v>4874</v>
      </c>
      <c r="H1742" s="2" t="s">
        <v>4322</v>
      </c>
      <c r="I1742" s="17">
        <v>6955</v>
      </c>
      <c r="J1742" s="2" t="s">
        <v>4870</v>
      </c>
      <c r="K1742" s="4">
        <v>44085</v>
      </c>
      <c r="L1742" s="17">
        <v>6955</v>
      </c>
      <c r="M1742" s="2" t="s">
        <v>1955</v>
      </c>
      <c r="N1742" s="17">
        <f>VLOOKUP(A1742,[1]Sheet2!$B$1:$C$1336,2,FALSE)</f>
        <v>8560</v>
      </c>
      <c r="O1742" s="37">
        <f>VLOOKUP(A1742,PV_CF!$A$2:$K$1853,4,FALSE)</f>
        <v>44130</v>
      </c>
    </row>
    <row r="1743" spans="1:15" hidden="1">
      <c r="A1743" s="2" t="s">
        <v>4873</v>
      </c>
      <c r="B1743" s="2" t="s">
        <v>4872</v>
      </c>
      <c r="C1743" s="2" t="s">
        <v>3189</v>
      </c>
      <c r="D1743" s="2" t="s">
        <v>3188</v>
      </c>
      <c r="E1743" s="4">
        <v>44083</v>
      </c>
      <c r="F1743" s="4">
        <v>44102</v>
      </c>
      <c r="G1743" s="2" t="s">
        <v>4871</v>
      </c>
      <c r="H1743" s="2" t="s">
        <v>4322</v>
      </c>
      <c r="I1743" s="17">
        <v>1605</v>
      </c>
      <c r="J1743" s="2" t="s">
        <v>4870</v>
      </c>
      <c r="K1743" s="4">
        <v>44085</v>
      </c>
      <c r="L1743" s="17">
        <v>1605</v>
      </c>
      <c r="M1743" s="2" t="s">
        <v>1955</v>
      </c>
      <c r="N1743" s="17">
        <f>VLOOKUP(A1743,[1]Sheet2!$B$1:$C$1336,2,FALSE)</f>
        <v>8560</v>
      </c>
      <c r="O1743" s="37">
        <f>VLOOKUP(A1743,PV_CF!$A$2:$K$1853,4,FALSE)</f>
        <v>44130</v>
      </c>
    </row>
    <row r="1744" spans="1:15" hidden="1">
      <c r="A1744" s="2" t="s">
        <v>4869</v>
      </c>
      <c r="B1744" s="2" t="s">
        <v>4868</v>
      </c>
      <c r="C1744" s="2" t="s">
        <v>4867</v>
      </c>
      <c r="D1744" s="2" t="s">
        <v>4866</v>
      </c>
      <c r="E1744" s="4">
        <v>44083</v>
      </c>
      <c r="F1744" s="4">
        <v>44089</v>
      </c>
      <c r="G1744" s="2" t="s">
        <v>4865</v>
      </c>
      <c r="H1744" s="2" t="s">
        <v>4292</v>
      </c>
      <c r="I1744" s="17">
        <v>45000</v>
      </c>
      <c r="J1744" s="2" t="s">
        <v>4864</v>
      </c>
      <c r="K1744" s="4">
        <v>44084</v>
      </c>
      <c r="L1744" s="17">
        <v>45000</v>
      </c>
      <c r="M1744" s="2" t="s">
        <v>1955</v>
      </c>
      <c r="N1744" s="17">
        <f>VLOOKUP(A1744,[1]Sheet2!$B$1:$C$1336,2,FALSE)</f>
        <v>45000</v>
      </c>
      <c r="O1744" s="37">
        <f>VLOOKUP(A1744,PV_CF!$A$2:$K$1853,4,FALSE)</f>
        <v>44099</v>
      </c>
    </row>
    <row r="1745" spans="1:15" hidden="1">
      <c r="A1745" s="2" t="s">
        <v>4863</v>
      </c>
      <c r="B1745" s="2" t="s">
        <v>4862</v>
      </c>
      <c r="C1745" s="2" t="s">
        <v>4861</v>
      </c>
      <c r="D1745" s="2" t="s">
        <v>4860</v>
      </c>
      <c r="E1745" s="4">
        <v>44105</v>
      </c>
      <c r="F1745" s="4">
        <v>44295</v>
      </c>
      <c r="G1745" s="2" t="s">
        <v>4859</v>
      </c>
      <c r="H1745" s="2" t="s">
        <v>4421</v>
      </c>
      <c r="I1745" s="17">
        <v>10000</v>
      </c>
      <c r="J1745" s="2" t="s">
        <v>4858</v>
      </c>
      <c r="K1745" s="4">
        <v>44316</v>
      </c>
      <c r="L1745" s="17">
        <v>10000</v>
      </c>
      <c r="M1745" s="2" t="s">
        <v>1955</v>
      </c>
      <c r="N1745" s="17">
        <f>VLOOKUP(A1745,[1]Sheet2!$B$1:$C$1336,2,FALSE)</f>
        <v>10000</v>
      </c>
      <c r="O1745" s="37" t="e">
        <f>VLOOKUP(A1745,PV_CF!$A$2:$K$1853,4,FALSE)</f>
        <v>#N/A</v>
      </c>
    </row>
    <row r="1746" spans="1:15" hidden="1">
      <c r="A1746" s="2" t="s">
        <v>4857</v>
      </c>
      <c r="B1746" s="2" t="s">
        <v>4856</v>
      </c>
      <c r="C1746" s="2" t="s">
        <v>4855</v>
      </c>
      <c r="D1746" s="2" t="s">
        <v>4854</v>
      </c>
      <c r="E1746" s="4">
        <v>44105</v>
      </c>
      <c r="F1746" s="4">
        <v>44092</v>
      </c>
      <c r="G1746" s="2" t="s">
        <v>4853</v>
      </c>
      <c r="H1746" s="2" t="s">
        <v>4256</v>
      </c>
      <c r="I1746" s="17">
        <v>15000</v>
      </c>
      <c r="J1746" s="2" t="s">
        <v>4852</v>
      </c>
      <c r="K1746" s="4">
        <v>44106</v>
      </c>
      <c r="L1746" s="17">
        <v>15000</v>
      </c>
      <c r="M1746" s="2" t="s">
        <v>1955</v>
      </c>
      <c r="N1746" s="17">
        <f>VLOOKUP(A1746,[1]Sheet2!$B$1:$C$1336,2,FALSE)</f>
        <v>15000</v>
      </c>
      <c r="O1746" s="37">
        <f>VLOOKUP(A1746,PV_CF!$A$2:$K$1853,4,FALSE)</f>
        <v>44130</v>
      </c>
    </row>
    <row r="1747" spans="1:15" hidden="1">
      <c r="A1747" s="2" t="s">
        <v>4849</v>
      </c>
      <c r="B1747" s="2" t="s">
        <v>4848</v>
      </c>
      <c r="C1747" s="2" t="s">
        <v>2259</v>
      </c>
      <c r="D1747" s="2" t="s">
        <v>2258</v>
      </c>
      <c r="E1747" s="4">
        <v>44105</v>
      </c>
      <c r="F1747" s="4">
        <v>44134</v>
      </c>
      <c r="G1747" s="2" t="s">
        <v>4851</v>
      </c>
      <c r="H1747" s="2" t="s">
        <v>4421</v>
      </c>
      <c r="I1747" s="17">
        <v>18000</v>
      </c>
      <c r="J1747" s="2" t="s">
        <v>4850</v>
      </c>
      <c r="K1747" s="4">
        <v>44130</v>
      </c>
      <c r="L1747" s="17">
        <v>18000</v>
      </c>
      <c r="M1747" s="2" t="s">
        <v>1955</v>
      </c>
      <c r="N1747" s="17">
        <f>VLOOKUP(A1747,[1]Sheet2!$B$1:$C$1336,2,FALSE)</f>
        <v>36000</v>
      </c>
      <c r="O1747" s="37">
        <f>VLOOKUP(A1747,PV_CF!$A$2:$K$1853,4,FALSE)</f>
        <v>44134</v>
      </c>
    </row>
    <row r="1748" spans="1:15" hidden="1">
      <c r="A1748" s="2" t="s">
        <v>4849</v>
      </c>
      <c r="B1748" s="2" t="s">
        <v>4848</v>
      </c>
      <c r="C1748" s="2" t="s">
        <v>2259</v>
      </c>
      <c r="D1748" s="2" t="s">
        <v>2258</v>
      </c>
      <c r="E1748" s="4">
        <v>44105</v>
      </c>
      <c r="F1748" s="4">
        <v>44165</v>
      </c>
      <c r="G1748" s="2" t="s">
        <v>4847</v>
      </c>
      <c r="H1748" s="2" t="s">
        <v>4421</v>
      </c>
      <c r="I1748" s="17">
        <v>18000</v>
      </c>
      <c r="J1748" s="2" t="s">
        <v>4846</v>
      </c>
      <c r="K1748" s="4">
        <v>44160</v>
      </c>
      <c r="L1748" s="17">
        <v>18000</v>
      </c>
      <c r="M1748" s="2" t="s">
        <v>1955</v>
      </c>
      <c r="N1748" s="17">
        <f>VLOOKUP(A1748,[1]Sheet2!$B$1:$C$1336,2,FALSE)</f>
        <v>36000</v>
      </c>
      <c r="O1748" s="37">
        <f>VLOOKUP(A1748,PV_CF!$A$2:$K$1853,4,FALSE)</f>
        <v>44134</v>
      </c>
    </row>
    <row r="1749" spans="1:15" hidden="1">
      <c r="A1749" s="2" t="s">
        <v>4845</v>
      </c>
      <c r="B1749" s="2" t="s">
        <v>4844</v>
      </c>
      <c r="C1749" s="2" t="s">
        <v>2272</v>
      </c>
      <c r="D1749" s="2" t="s">
        <v>2271</v>
      </c>
      <c r="E1749" s="4">
        <v>44083</v>
      </c>
      <c r="F1749" s="4">
        <v>44104</v>
      </c>
      <c r="G1749" s="2" t="s">
        <v>4843</v>
      </c>
      <c r="H1749" s="2" t="s">
        <v>4316</v>
      </c>
      <c r="I1749" s="17">
        <v>10700</v>
      </c>
      <c r="J1749" s="2" t="s">
        <v>4842</v>
      </c>
      <c r="K1749" s="4">
        <v>44088</v>
      </c>
      <c r="L1749" s="17">
        <v>10700</v>
      </c>
      <c r="M1749" s="2" t="s">
        <v>1955</v>
      </c>
      <c r="N1749" s="17">
        <f>VLOOKUP(A1749,[1]Sheet2!$B$1:$C$1336,2,FALSE)</f>
        <v>10700</v>
      </c>
      <c r="O1749" s="37">
        <f>VLOOKUP(A1749,PV_CF!$A$2:$K$1853,4,FALSE)</f>
        <v>44130</v>
      </c>
    </row>
    <row r="1750" spans="1:15" hidden="1">
      <c r="A1750" s="2" t="s">
        <v>4838</v>
      </c>
      <c r="B1750" s="2" t="s">
        <v>4837</v>
      </c>
      <c r="C1750" s="2" t="s">
        <v>2723</v>
      </c>
      <c r="D1750" s="2" t="s">
        <v>2722</v>
      </c>
      <c r="E1750" s="4">
        <v>44083</v>
      </c>
      <c r="F1750" s="4">
        <v>44097</v>
      </c>
      <c r="G1750" s="2" t="s">
        <v>4841</v>
      </c>
      <c r="H1750" s="2" t="s">
        <v>4322</v>
      </c>
      <c r="I1750" s="17">
        <v>5521.63</v>
      </c>
      <c r="J1750" s="2" t="s">
        <v>4835</v>
      </c>
      <c r="K1750" s="4">
        <v>44088</v>
      </c>
      <c r="L1750" s="17">
        <v>5521.63</v>
      </c>
      <c r="M1750" s="2" t="s">
        <v>1955</v>
      </c>
      <c r="N1750" s="17">
        <f>VLOOKUP(A1750,[1]Sheet2!$B$1:$C$1336,2,FALSE)</f>
        <v>18831.349999999999</v>
      </c>
      <c r="O1750" s="37">
        <f>VLOOKUP(A1750,PV_CF!$A$2:$K$1853,4,FALSE)</f>
        <v>44130</v>
      </c>
    </row>
    <row r="1751" spans="1:15" hidden="1">
      <c r="A1751" s="2" t="s">
        <v>4838</v>
      </c>
      <c r="B1751" s="2" t="s">
        <v>4837</v>
      </c>
      <c r="C1751" s="2" t="s">
        <v>2723</v>
      </c>
      <c r="D1751" s="2" t="s">
        <v>2722</v>
      </c>
      <c r="E1751" s="4">
        <v>44083</v>
      </c>
      <c r="F1751" s="4">
        <v>44097</v>
      </c>
      <c r="G1751" s="2" t="s">
        <v>4840</v>
      </c>
      <c r="H1751" s="2" t="s">
        <v>4322</v>
      </c>
      <c r="I1751" s="17">
        <v>5252.84</v>
      </c>
      <c r="J1751" s="2" t="s">
        <v>4835</v>
      </c>
      <c r="K1751" s="4">
        <v>44088</v>
      </c>
      <c r="L1751" s="17">
        <v>5252.84</v>
      </c>
      <c r="M1751" s="2" t="s">
        <v>1955</v>
      </c>
      <c r="N1751" s="17">
        <f>VLOOKUP(A1751,[1]Sheet2!$B$1:$C$1336,2,FALSE)</f>
        <v>18831.349999999999</v>
      </c>
      <c r="O1751" s="37">
        <f>VLOOKUP(A1751,PV_CF!$A$2:$K$1853,4,FALSE)</f>
        <v>44130</v>
      </c>
    </row>
    <row r="1752" spans="1:15" hidden="1">
      <c r="A1752" s="2" t="s">
        <v>4838</v>
      </c>
      <c r="B1752" s="2" t="s">
        <v>4837</v>
      </c>
      <c r="C1752" s="2" t="s">
        <v>2723</v>
      </c>
      <c r="D1752" s="2" t="s">
        <v>2722</v>
      </c>
      <c r="E1752" s="4">
        <v>44083</v>
      </c>
      <c r="F1752" s="4">
        <v>44097</v>
      </c>
      <c r="G1752" s="2" t="s">
        <v>4839</v>
      </c>
      <c r="H1752" s="2" t="s">
        <v>4322</v>
      </c>
      <c r="I1752" s="17">
        <v>6113.55</v>
      </c>
      <c r="J1752" s="2" t="s">
        <v>4835</v>
      </c>
      <c r="K1752" s="4">
        <v>44088</v>
      </c>
      <c r="L1752" s="17">
        <v>6113.56</v>
      </c>
      <c r="M1752" s="2" t="s">
        <v>1955</v>
      </c>
      <c r="N1752" s="17">
        <f>VLOOKUP(A1752,[1]Sheet2!$B$1:$C$1336,2,FALSE)</f>
        <v>18831.349999999999</v>
      </c>
      <c r="O1752" s="37">
        <f>VLOOKUP(A1752,PV_CF!$A$2:$K$1853,4,FALSE)</f>
        <v>44130</v>
      </c>
    </row>
    <row r="1753" spans="1:15" hidden="1">
      <c r="A1753" s="2" t="s">
        <v>4838</v>
      </c>
      <c r="B1753" s="2" t="s">
        <v>4837</v>
      </c>
      <c r="C1753" s="2" t="s">
        <v>2723</v>
      </c>
      <c r="D1753" s="2" t="s">
        <v>2722</v>
      </c>
      <c r="E1753" s="4">
        <v>44083</v>
      </c>
      <c r="F1753" s="4">
        <v>44097</v>
      </c>
      <c r="G1753" s="2" t="s">
        <v>4836</v>
      </c>
      <c r="H1753" s="2" t="s">
        <v>4322</v>
      </c>
      <c r="I1753" s="17">
        <v>1943.33</v>
      </c>
      <c r="J1753" s="2" t="s">
        <v>4835</v>
      </c>
      <c r="K1753" s="4">
        <v>44088</v>
      </c>
      <c r="L1753" s="17">
        <v>1943.33</v>
      </c>
      <c r="M1753" s="2" t="s">
        <v>1955</v>
      </c>
      <c r="N1753" s="17">
        <f>VLOOKUP(A1753,[1]Sheet2!$B$1:$C$1336,2,FALSE)</f>
        <v>18831.349999999999</v>
      </c>
      <c r="O1753" s="37">
        <f>VLOOKUP(A1753,PV_CF!$A$2:$K$1853,4,FALSE)</f>
        <v>44130</v>
      </c>
    </row>
    <row r="1754" spans="1:15" hidden="1">
      <c r="A1754" s="2" t="s">
        <v>4834</v>
      </c>
      <c r="B1754" s="2" t="s">
        <v>4833</v>
      </c>
      <c r="C1754" s="2" t="s">
        <v>3151</v>
      </c>
      <c r="D1754" s="2" t="s">
        <v>3150</v>
      </c>
      <c r="E1754" s="4">
        <v>44105</v>
      </c>
      <c r="F1754" s="4">
        <v>44134</v>
      </c>
      <c r="G1754" s="2" t="s">
        <v>4832</v>
      </c>
      <c r="H1754" s="2" t="s">
        <v>4322</v>
      </c>
      <c r="I1754" s="17">
        <v>99510</v>
      </c>
      <c r="J1754" s="2" t="s">
        <v>4831</v>
      </c>
      <c r="K1754" s="4">
        <v>44166</v>
      </c>
      <c r="L1754" s="17">
        <v>99510</v>
      </c>
      <c r="M1754" s="2" t="s">
        <v>1955</v>
      </c>
      <c r="N1754" s="17">
        <f>VLOOKUP(A1754,[1]Sheet2!$B$1:$C$1336,2,FALSE)</f>
        <v>99510</v>
      </c>
      <c r="O1754" s="37">
        <f>VLOOKUP(A1754,PV_CF!$A$2:$K$1853,4,FALSE)</f>
        <v>44190</v>
      </c>
    </row>
    <row r="1755" spans="1:15" hidden="1">
      <c r="A1755" s="2" t="s">
        <v>4829</v>
      </c>
      <c r="B1755" s="2" t="s">
        <v>4828</v>
      </c>
      <c r="C1755" s="2" t="s">
        <v>3195</v>
      </c>
      <c r="D1755" s="2" t="s">
        <v>3194</v>
      </c>
      <c r="E1755" s="4">
        <v>44105</v>
      </c>
      <c r="F1755" s="4">
        <v>44096</v>
      </c>
      <c r="G1755" s="2" t="s">
        <v>4830</v>
      </c>
      <c r="H1755" s="2" t="s">
        <v>4690</v>
      </c>
      <c r="I1755" s="17">
        <v>45000</v>
      </c>
      <c r="J1755" s="2" t="s">
        <v>1143</v>
      </c>
      <c r="K1755" s="4">
        <v>44088</v>
      </c>
      <c r="L1755" s="17">
        <v>45000</v>
      </c>
      <c r="M1755" s="2" t="s">
        <v>1955</v>
      </c>
      <c r="N1755" s="17">
        <f>VLOOKUP(A1755,[1]Sheet2!$B$1:$C$1336,2,FALSE)</f>
        <v>66000</v>
      </c>
      <c r="O1755" s="37">
        <f>VLOOKUP(A1755,PV_CF!$A$2:$K$1853,4,FALSE)</f>
        <v>44130</v>
      </c>
    </row>
    <row r="1756" spans="1:15" hidden="1">
      <c r="A1756" s="2" t="s">
        <v>4829</v>
      </c>
      <c r="B1756" s="2" t="s">
        <v>4828</v>
      </c>
      <c r="C1756" s="2" t="s">
        <v>3195</v>
      </c>
      <c r="D1756" s="2" t="s">
        <v>3194</v>
      </c>
      <c r="E1756" s="4">
        <v>44105</v>
      </c>
      <c r="F1756" s="4">
        <v>44158</v>
      </c>
      <c r="G1756" s="2" t="s">
        <v>1524</v>
      </c>
      <c r="H1756" s="2" t="s">
        <v>4690</v>
      </c>
      <c r="I1756" s="17">
        <v>21000</v>
      </c>
      <c r="J1756" s="2" t="s">
        <v>1522</v>
      </c>
      <c r="K1756" s="4">
        <v>44166</v>
      </c>
      <c r="L1756" s="17">
        <v>21000</v>
      </c>
      <c r="M1756" s="2" t="s">
        <v>1955</v>
      </c>
      <c r="N1756" s="17">
        <f>VLOOKUP(A1756,[1]Sheet2!$B$1:$C$1336,2,FALSE)</f>
        <v>66000</v>
      </c>
      <c r="O1756" s="37">
        <f>VLOOKUP(A1756,PV_CF!$A$2:$K$1853,4,FALSE)</f>
        <v>44130</v>
      </c>
    </row>
    <row r="1757" spans="1:15" hidden="1">
      <c r="A1757" s="2" t="s">
        <v>4827</v>
      </c>
      <c r="B1757" s="2" t="s">
        <v>4826</v>
      </c>
      <c r="C1757" s="2" t="s">
        <v>2241</v>
      </c>
      <c r="D1757" s="2" t="s">
        <v>2240</v>
      </c>
      <c r="E1757" s="4">
        <v>44105</v>
      </c>
      <c r="F1757" s="4">
        <v>44119</v>
      </c>
      <c r="G1757" s="2" t="s">
        <v>1372</v>
      </c>
      <c r="H1757" s="2" t="s">
        <v>4316</v>
      </c>
      <c r="I1757" s="17">
        <v>132000</v>
      </c>
      <c r="J1757" s="2" t="s">
        <v>1370</v>
      </c>
      <c r="K1757" s="4">
        <v>44137</v>
      </c>
      <c r="L1757" s="17">
        <v>132000</v>
      </c>
      <c r="M1757" s="2" t="s">
        <v>1955</v>
      </c>
      <c r="N1757" s="17">
        <f>VLOOKUP(A1757,[1]Sheet2!$B$1:$C$1336,2,FALSE)</f>
        <v>440000</v>
      </c>
      <c r="O1757" s="37">
        <f>VLOOKUP(A1757,PV_CF!$A$2:$K$1853,4,FALSE)</f>
        <v>44162</v>
      </c>
    </row>
    <row r="1758" spans="1:15" hidden="1">
      <c r="A1758" s="2" t="s">
        <v>4827</v>
      </c>
      <c r="B1758" s="2" t="s">
        <v>4826</v>
      </c>
      <c r="C1758" s="2" t="s">
        <v>2241</v>
      </c>
      <c r="D1758" s="2" t="s">
        <v>2240</v>
      </c>
      <c r="E1758" s="4">
        <v>44105</v>
      </c>
      <c r="F1758" s="4">
        <v>44165</v>
      </c>
      <c r="G1758" s="2" t="s">
        <v>1528</v>
      </c>
      <c r="H1758" s="2" t="s">
        <v>4316</v>
      </c>
      <c r="I1758" s="17">
        <v>264000</v>
      </c>
      <c r="J1758" s="2" t="s">
        <v>1526</v>
      </c>
      <c r="K1758" s="4">
        <v>44166</v>
      </c>
      <c r="L1758" s="17">
        <v>264000</v>
      </c>
      <c r="M1758" s="2" t="s">
        <v>1955</v>
      </c>
      <c r="N1758" s="17">
        <f>VLOOKUP(A1758,[1]Sheet2!$B$1:$C$1336,2,FALSE)</f>
        <v>440000</v>
      </c>
      <c r="O1758" s="37">
        <f>VLOOKUP(A1758,PV_CF!$A$2:$K$1853,4,FALSE)</f>
        <v>44162</v>
      </c>
    </row>
    <row r="1759" spans="1:15" hidden="1">
      <c r="A1759" s="2" t="s">
        <v>4827</v>
      </c>
      <c r="B1759" s="2" t="s">
        <v>4826</v>
      </c>
      <c r="C1759" s="2" t="s">
        <v>2241</v>
      </c>
      <c r="D1759" s="2" t="s">
        <v>2240</v>
      </c>
      <c r="E1759" s="4">
        <v>44105</v>
      </c>
      <c r="F1759" s="4">
        <v>44195</v>
      </c>
      <c r="G1759" s="2" t="s">
        <v>1716</v>
      </c>
      <c r="H1759" s="2" t="s">
        <v>4316</v>
      </c>
      <c r="I1759" s="17">
        <v>44000</v>
      </c>
      <c r="J1759" s="2" t="s">
        <v>1714</v>
      </c>
      <c r="K1759" s="4">
        <v>44195</v>
      </c>
      <c r="L1759" s="17">
        <v>44000</v>
      </c>
      <c r="M1759" s="2" t="s">
        <v>1955</v>
      </c>
      <c r="N1759" s="17">
        <f>VLOOKUP(A1759,[1]Sheet2!$B$1:$C$1336,2,FALSE)</f>
        <v>440000</v>
      </c>
      <c r="O1759" s="37">
        <f>VLOOKUP(A1759,PV_CF!$A$2:$K$1853,4,FALSE)</f>
        <v>44162</v>
      </c>
    </row>
    <row r="1760" spans="1:15" hidden="1">
      <c r="A1760" s="2" t="s">
        <v>4819</v>
      </c>
      <c r="B1760" s="2" t="s">
        <v>4818</v>
      </c>
      <c r="C1760" s="2" t="s">
        <v>4817</v>
      </c>
      <c r="D1760" s="2" t="s">
        <v>4816</v>
      </c>
      <c r="E1760" s="4">
        <v>44105</v>
      </c>
      <c r="F1760" s="4">
        <v>44083</v>
      </c>
      <c r="G1760" s="2" t="s">
        <v>4825</v>
      </c>
      <c r="H1760" s="2" t="s">
        <v>4452</v>
      </c>
      <c r="I1760" s="17">
        <v>106111.9</v>
      </c>
      <c r="J1760" s="2" t="s">
        <v>4824</v>
      </c>
      <c r="K1760" s="4">
        <v>44166</v>
      </c>
      <c r="L1760" s="17">
        <v>106111.9</v>
      </c>
      <c r="M1760" s="2" t="s">
        <v>1955</v>
      </c>
      <c r="N1760" s="17">
        <f>VLOOKUP(A1760,[1]Sheet2!$B$1:$C$1336,2,FALSE)</f>
        <v>395224.62</v>
      </c>
      <c r="O1760" s="37">
        <f>VLOOKUP(A1760,PV_CF!$A$2:$K$1853,4,FALSE)</f>
        <v>44238</v>
      </c>
    </row>
    <row r="1761" spans="1:15" hidden="1">
      <c r="A1761" s="2" t="s">
        <v>4819</v>
      </c>
      <c r="B1761" s="2" t="s">
        <v>4818</v>
      </c>
      <c r="C1761" s="2" t="s">
        <v>4817</v>
      </c>
      <c r="D1761" s="2" t="s">
        <v>4816</v>
      </c>
      <c r="E1761" s="4">
        <v>44105</v>
      </c>
      <c r="F1761" s="4">
        <v>44083</v>
      </c>
      <c r="G1761" s="2" t="s">
        <v>4823</v>
      </c>
      <c r="H1761" s="2" t="s">
        <v>4452</v>
      </c>
      <c r="I1761" s="17">
        <v>89442.16</v>
      </c>
      <c r="J1761" s="2" t="s">
        <v>4822</v>
      </c>
      <c r="K1761" s="4">
        <v>44166</v>
      </c>
      <c r="L1761" s="17">
        <v>89442.15</v>
      </c>
      <c r="M1761" s="2" t="s">
        <v>1955</v>
      </c>
      <c r="N1761" s="17">
        <f>VLOOKUP(A1761,[1]Sheet2!$B$1:$C$1336,2,FALSE)</f>
        <v>395224.62</v>
      </c>
      <c r="O1761" s="37">
        <f>VLOOKUP(A1761,PV_CF!$A$2:$K$1853,4,FALSE)</f>
        <v>44238</v>
      </c>
    </row>
    <row r="1762" spans="1:15" hidden="1">
      <c r="A1762" s="2" t="s">
        <v>4819</v>
      </c>
      <c r="B1762" s="2" t="s">
        <v>4818</v>
      </c>
      <c r="C1762" s="2" t="s">
        <v>4817</v>
      </c>
      <c r="D1762" s="2" t="s">
        <v>4816</v>
      </c>
      <c r="E1762" s="4">
        <v>44105</v>
      </c>
      <c r="F1762" s="4">
        <v>44083</v>
      </c>
      <c r="G1762" s="2" t="s">
        <v>4821</v>
      </c>
      <c r="H1762" s="2" t="s">
        <v>4452</v>
      </c>
      <c r="I1762" s="17">
        <v>99049.05</v>
      </c>
      <c r="J1762" s="2" t="s">
        <v>4820</v>
      </c>
      <c r="K1762" s="4">
        <v>44200</v>
      </c>
      <c r="L1762" s="17">
        <v>99049.05</v>
      </c>
      <c r="M1762" s="2" t="s">
        <v>1955</v>
      </c>
      <c r="N1762" s="17">
        <f>VLOOKUP(A1762,[1]Sheet2!$B$1:$C$1336,2,FALSE)</f>
        <v>395224.62</v>
      </c>
      <c r="O1762" s="37">
        <f>VLOOKUP(A1762,PV_CF!$A$2:$K$1853,4,FALSE)</f>
        <v>44238</v>
      </c>
    </row>
    <row r="1763" spans="1:15" hidden="1">
      <c r="A1763" s="2" t="s">
        <v>4819</v>
      </c>
      <c r="B1763" s="2" t="s">
        <v>4818</v>
      </c>
      <c r="C1763" s="2" t="s">
        <v>4817</v>
      </c>
      <c r="D1763" s="2" t="s">
        <v>4816</v>
      </c>
      <c r="E1763" s="4">
        <v>44105</v>
      </c>
      <c r="F1763" s="4">
        <v>44083</v>
      </c>
      <c r="G1763" s="2" t="s">
        <v>4815</v>
      </c>
      <c r="H1763" s="2" t="s">
        <v>4814</v>
      </c>
      <c r="I1763" s="17">
        <v>100621.51</v>
      </c>
      <c r="J1763" s="2" t="s">
        <v>4813</v>
      </c>
      <c r="K1763" s="4">
        <v>44225</v>
      </c>
      <c r="L1763" s="17">
        <v>100621.51</v>
      </c>
      <c r="M1763" s="2" t="s">
        <v>1955</v>
      </c>
      <c r="N1763" s="17">
        <f>VLOOKUP(A1763,[1]Sheet2!$B$1:$C$1336,2,FALSE)</f>
        <v>395224.62</v>
      </c>
      <c r="O1763" s="37">
        <f>VLOOKUP(A1763,PV_CF!$A$2:$K$1853,4,FALSE)</f>
        <v>44238</v>
      </c>
    </row>
    <row r="1764" spans="1:15" hidden="1">
      <c r="A1764" s="2" t="s">
        <v>4812</v>
      </c>
      <c r="B1764" s="2" t="s">
        <v>4811</v>
      </c>
      <c r="C1764" s="2" t="s">
        <v>2143</v>
      </c>
      <c r="D1764" s="2" t="s">
        <v>2142</v>
      </c>
      <c r="E1764" s="4">
        <v>44105</v>
      </c>
      <c r="F1764" s="4">
        <v>44150</v>
      </c>
      <c r="G1764" s="2" t="s">
        <v>4810</v>
      </c>
      <c r="H1764" s="2" t="s">
        <v>4316</v>
      </c>
      <c r="I1764" s="17">
        <v>498620</v>
      </c>
      <c r="J1764" s="2" t="s">
        <v>4809</v>
      </c>
      <c r="K1764" s="4">
        <v>44166</v>
      </c>
      <c r="L1764" s="17">
        <v>498620</v>
      </c>
      <c r="M1764" s="2" t="s">
        <v>1955</v>
      </c>
      <c r="N1764" s="17">
        <f>VLOOKUP(A1764,[1]Sheet2!$B$1:$C$1336,2,FALSE)</f>
        <v>498620</v>
      </c>
      <c r="O1764" s="37">
        <f>VLOOKUP(A1764,PV_CF!$A$2:$K$1853,4,FALSE)</f>
        <v>44190</v>
      </c>
    </row>
    <row r="1765" spans="1:15" hidden="1">
      <c r="A1765" s="2" t="s">
        <v>4808</v>
      </c>
      <c r="B1765" s="2" t="s">
        <v>4807</v>
      </c>
      <c r="C1765" s="2" t="s">
        <v>2494</v>
      </c>
      <c r="D1765" s="2" t="s">
        <v>2493</v>
      </c>
      <c r="E1765" s="4">
        <v>44105</v>
      </c>
      <c r="F1765" s="4">
        <v>44231</v>
      </c>
      <c r="G1765" s="2" t="s">
        <v>4806</v>
      </c>
      <c r="H1765" s="2" t="s">
        <v>4452</v>
      </c>
      <c r="I1765" s="17">
        <v>376751.28</v>
      </c>
      <c r="J1765" s="2" t="s">
        <v>4805</v>
      </c>
      <c r="K1765" s="4">
        <v>44267</v>
      </c>
      <c r="L1765" s="17">
        <v>376751.28</v>
      </c>
      <c r="M1765" s="2" t="s">
        <v>1955</v>
      </c>
      <c r="N1765" s="17">
        <f>VLOOKUP(A1765,[1]Sheet2!$B$1:$C$1336,2,FALSE)</f>
        <v>376751.28</v>
      </c>
      <c r="O1765" s="37">
        <f>VLOOKUP(A1765,PV_CF!$A$2:$K$1853,4,FALSE)</f>
        <v>44281</v>
      </c>
    </row>
    <row r="1766" spans="1:15" hidden="1">
      <c r="A1766" s="2" t="s">
        <v>4804</v>
      </c>
      <c r="B1766" s="2" t="s">
        <v>4803</v>
      </c>
      <c r="C1766" s="2" t="s">
        <v>2494</v>
      </c>
      <c r="D1766" s="2" t="s">
        <v>2493</v>
      </c>
      <c r="E1766" s="4">
        <v>44105</v>
      </c>
      <c r="F1766" s="4">
        <v>44231</v>
      </c>
      <c r="G1766" s="2" t="s">
        <v>4802</v>
      </c>
      <c r="H1766" s="2" t="s">
        <v>4452</v>
      </c>
      <c r="I1766" s="17">
        <v>319870.08000000002</v>
      </c>
      <c r="J1766" s="2" t="s">
        <v>4801</v>
      </c>
      <c r="K1766" s="4">
        <v>44267</v>
      </c>
      <c r="L1766" s="17">
        <v>319870.08000000002</v>
      </c>
      <c r="M1766" s="2" t="s">
        <v>1955</v>
      </c>
      <c r="N1766" s="17">
        <f>VLOOKUP(A1766,[1]Sheet2!$B$1:$C$1336,2,FALSE)</f>
        <v>319870.08000000002</v>
      </c>
      <c r="O1766" s="37">
        <f>VLOOKUP(A1766,PV_CF!$A$2:$K$1853,4,FALSE)</f>
        <v>44281</v>
      </c>
    </row>
    <row r="1767" spans="1:15" hidden="1">
      <c r="A1767" s="2" t="s">
        <v>4799</v>
      </c>
      <c r="B1767" s="2" t="s">
        <v>4798</v>
      </c>
      <c r="C1767" s="2" t="s">
        <v>2506</v>
      </c>
      <c r="D1767" s="2" t="s">
        <v>2505</v>
      </c>
      <c r="E1767" s="4">
        <v>44083</v>
      </c>
      <c r="F1767" s="4">
        <v>44084</v>
      </c>
      <c r="G1767" s="2" t="s">
        <v>4800</v>
      </c>
      <c r="H1767" s="2" t="s">
        <v>4796</v>
      </c>
      <c r="I1767" s="17">
        <v>211522.95</v>
      </c>
      <c r="J1767" s="2" t="s">
        <v>4795</v>
      </c>
      <c r="K1767" s="4">
        <v>44084</v>
      </c>
      <c r="L1767" s="17">
        <v>211522.95</v>
      </c>
      <c r="M1767" s="2" t="s">
        <v>1955</v>
      </c>
      <c r="N1767" s="17">
        <f>VLOOKUP(A1767,[1]Sheet2!$B$1:$C$1336,2,FALSE)</f>
        <v>235025.5</v>
      </c>
      <c r="O1767" s="37">
        <f>VLOOKUP(A1767,PV_CF!$A$2:$K$1853,4,FALSE)</f>
        <v>44130</v>
      </c>
    </row>
    <row r="1768" spans="1:15" hidden="1">
      <c r="A1768" s="2" t="s">
        <v>4799</v>
      </c>
      <c r="B1768" s="2" t="s">
        <v>4798</v>
      </c>
      <c r="C1768" s="2" t="s">
        <v>2506</v>
      </c>
      <c r="D1768" s="2" t="s">
        <v>2505</v>
      </c>
      <c r="E1768" s="4">
        <v>44083</v>
      </c>
      <c r="F1768" s="4">
        <v>44095</v>
      </c>
      <c r="G1768" s="2" t="s">
        <v>4797</v>
      </c>
      <c r="H1768" s="2" t="s">
        <v>4796</v>
      </c>
      <c r="I1768" s="17">
        <v>23502.55</v>
      </c>
      <c r="J1768" s="2" t="s">
        <v>4795</v>
      </c>
      <c r="K1768" s="4">
        <v>44084</v>
      </c>
      <c r="L1768" s="17">
        <v>23502.55</v>
      </c>
      <c r="M1768" s="2" t="s">
        <v>1955</v>
      </c>
      <c r="N1768" s="17">
        <f>VLOOKUP(A1768,[1]Sheet2!$B$1:$C$1336,2,FALSE)</f>
        <v>235025.5</v>
      </c>
      <c r="O1768" s="37">
        <f>VLOOKUP(A1768,PV_CF!$A$2:$K$1853,4,FALSE)</f>
        <v>44130</v>
      </c>
    </row>
    <row r="1769" spans="1:15" hidden="1">
      <c r="A1769" s="2" t="s">
        <v>4794</v>
      </c>
      <c r="B1769" s="2" t="s">
        <v>4793</v>
      </c>
      <c r="C1769" s="2" t="s">
        <v>2506</v>
      </c>
      <c r="D1769" s="2" t="s">
        <v>2505</v>
      </c>
      <c r="E1769" s="4">
        <v>44105</v>
      </c>
      <c r="F1769" s="4">
        <v>44143</v>
      </c>
      <c r="G1769" s="2" t="s">
        <v>4792</v>
      </c>
      <c r="H1769" s="2" t="s">
        <v>4351</v>
      </c>
      <c r="I1769" s="17">
        <v>289167.5</v>
      </c>
      <c r="J1769" s="2" t="s">
        <v>4791</v>
      </c>
      <c r="K1769" s="4">
        <v>44166</v>
      </c>
      <c r="L1769" s="17">
        <v>289167.5</v>
      </c>
      <c r="M1769" s="2" t="s">
        <v>1955</v>
      </c>
      <c r="N1769" s="17">
        <f>VLOOKUP(A1769,[1]Sheet2!$B$1:$C$1336,2,FALSE)</f>
        <v>289167.5</v>
      </c>
      <c r="O1769" s="37">
        <f>VLOOKUP(A1769,PV_CF!$A$2:$K$1853,4,FALSE)</f>
        <v>44174</v>
      </c>
    </row>
    <row r="1770" spans="1:15" hidden="1">
      <c r="A1770" s="2" t="s">
        <v>4788</v>
      </c>
      <c r="B1770" s="2" t="s">
        <v>4787</v>
      </c>
      <c r="C1770" s="2" t="s">
        <v>2506</v>
      </c>
      <c r="D1770" s="2" t="s">
        <v>2505</v>
      </c>
      <c r="E1770" s="4">
        <v>44105</v>
      </c>
      <c r="F1770" s="4">
        <v>44165</v>
      </c>
      <c r="G1770" s="2" t="s">
        <v>4790</v>
      </c>
      <c r="H1770" s="2" t="s">
        <v>4316</v>
      </c>
      <c r="I1770" s="17">
        <v>25680</v>
      </c>
      <c r="J1770" s="2" t="s">
        <v>4789</v>
      </c>
      <c r="K1770" s="4">
        <v>44286</v>
      </c>
      <c r="L1770" s="17">
        <v>25680</v>
      </c>
      <c r="M1770" s="2" t="s">
        <v>1955</v>
      </c>
      <c r="N1770" s="17">
        <f>VLOOKUP(A1770,[1]Sheet2!$B$1:$C$1336,2,FALSE)</f>
        <v>51360</v>
      </c>
      <c r="O1770" s="37">
        <f>VLOOKUP(A1770,PV_CF!$A$2:$K$1853,4,FALSE)</f>
        <v>44330</v>
      </c>
    </row>
    <row r="1771" spans="1:15" hidden="1">
      <c r="A1771" s="2" t="s">
        <v>4788</v>
      </c>
      <c r="B1771" s="2" t="s">
        <v>4787</v>
      </c>
      <c r="C1771" s="2" t="s">
        <v>2506</v>
      </c>
      <c r="D1771" s="2" t="s">
        <v>2505</v>
      </c>
      <c r="E1771" s="4">
        <v>44105</v>
      </c>
      <c r="F1771" s="4">
        <v>44253</v>
      </c>
      <c r="G1771" s="2" t="s">
        <v>4786</v>
      </c>
      <c r="H1771" s="2" t="s">
        <v>4316</v>
      </c>
      <c r="I1771" s="17">
        <v>25680</v>
      </c>
      <c r="J1771" s="2" t="s">
        <v>4785</v>
      </c>
      <c r="K1771" s="4">
        <v>44286</v>
      </c>
      <c r="L1771" s="17">
        <v>25680</v>
      </c>
      <c r="M1771" s="2" t="s">
        <v>1955</v>
      </c>
      <c r="N1771" s="17">
        <f>VLOOKUP(A1771,[1]Sheet2!$B$1:$C$1336,2,FALSE)</f>
        <v>51360</v>
      </c>
      <c r="O1771" s="37">
        <f>VLOOKUP(A1771,PV_CF!$A$2:$K$1853,4,FALSE)</f>
        <v>44330</v>
      </c>
    </row>
    <row r="1772" spans="1:15" hidden="1">
      <c r="A1772" s="2" t="s">
        <v>4783</v>
      </c>
      <c r="B1772" s="2" t="s">
        <v>4782</v>
      </c>
      <c r="C1772" s="2" t="s">
        <v>4781</v>
      </c>
      <c r="D1772" s="2" t="s">
        <v>4780</v>
      </c>
      <c r="E1772" s="4">
        <v>44105</v>
      </c>
      <c r="F1772" s="4">
        <v>44094</v>
      </c>
      <c r="G1772" s="2" t="s">
        <v>4784</v>
      </c>
      <c r="H1772" s="2" t="s">
        <v>4740</v>
      </c>
      <c r="I1772" s="17">
        <v>350000</v>
      </c>
      <c r="J1772" s="2" t="s">
        <v>1228</v>
      </c>
      <c r="K1772" s="4">
        <v>44106</v>
      </c>
      <c r="L1772" s="17">
        <v>350000</v>
      </c>
      <c r="M1772" s="2" t="s">
        <v>1955</v>
      </c>
      <c r="N1772" s="17">
        <f>VLOOKUP(A1772,[1]Sheet2!$B$1:$C$1336,2,FALSE)</f>
        <v>499950</v>
      </c>
      <c r="O1772" s="37">
        <f>VLOOKUP(A1772,PV_CF!$A$2:$K$1853,4,FALSE)</f>
        <v>44130</v>
      </c>
    </row>
    <row r="1773" spans="1:15" hidden="1">
      <c r="A1773" s="2" t="s">
        <v>4783</v>
      </c>
      <c r="B1773" s="2" t="s">
        <v>4782</v>
      </c>
      <c r="C1773" s="2" t="s">
        <v>4781</v>
      </c>
      <c r="D1773" s="2" t="s">
        <v>4780</v>
      </c>
      <c r="E1773" s="4">
        <v>44105</v>
      </c>
      <c r="F1773" s="4">
        <v>44195</v>
      </c>
      <c r="G1773" s="2" t="s">
        <v>1814</v>
      </c>
      <c r="H1773" s="2" t="s">
        <v>4740</v>
      </c>
      <c r="I1773" s="17">
        <v>149950</v>
      </c>
      <c r="J1773" s="2" t="s">
        <v>1812</v>
      </c>
      <c r="K1773" s="4">
        <v>44224</v>
      </c>
      <c r="L1773" s="17">
        <v>149950</v>
      </c>
      <c r="M1773" s="2" t="s">
        <v>1955</v>
      </c>
      <c r="N1773" s="17">
        <f>VLOOKUP(A1773,[1]Sheet2!$B$1:$C$1336,2,FALSE)</f>
        <v>499950</v>
      </c>
      <c r="O1773" s="37">
        <f>VLOOKUP(A1773,PV_CF!$A$2:$K$1853,4,FALSE)</f>
        <v>44130</v>
      </c>
    </row>
    <row r="1774" spans="1:15" hidden="1">
      <c r="A1774" s="2" t="s">
        <v>4779</v>
      </c>
      <c r="B1774" s="2" t="s">
        <v>4778</v>
      </c>
      <c r="C1774" s="2" t="s">
        <v>4777</v>
      </c>
      <c r="D1774" s="2" t="s">
        <v>4776</v>
      </c>
      <c r="E1774" s="4">
        <v>44105</v>
      </c>
      <c r="F1774" s="4">
        <v>44089</v>
      </c>
      <c r="G1774" s="2" t="s">
        <v>4775</v>
      </c>
      <c r="H1774" s="2" t="s">
        <v>4316</v>
      </c>
      <c r="I1774" s="17">
        <v>90000</v>
      </c>
      <c r="J1774" s="2" t="s">
        <v>4774</v>
      </c>
      <c r="K1774" s="4">
        <v>44106</v>
      </c>
      <c r="L1774" s="17">
        <v>90000</v>
      </c>
      <c r="M1774" s="2" t="s">
        <v>1955</v>
      </c>
      <c r="N1774" s="17">
        <f>VLOOKUP(A1774,[1]Sheet2!$B$1:$C$1336,2,FALSE)</f>
        <v>90000</v>
      </c>
      <c r="O1774" s="37">
        <f>VLOOKUP(A1774,PV_CF!$A$2:$K$1853,4,FALSE)</f>
        <v>44130</v>
      </c>
    </row>
    <row r="1775" spans="1:15" hidden="1">
      <c r="A1775" s="2" t="s">
        <v>1376</v>
      </c>
      <c r="B1775" s="2" t="s">
        <v>4773</v>
      </c>
      <c r="C1775" s="2" t="s">
        <v>2143</v>
      </c>
      <c r="D1775" s="2" t="s">
        <v>2142</v>
      </c>
      <c r="E1775" s="4">
        <v>44105</v>
      </c>
      <c r="F1775" s="4">
        <v>44134</v>
      </c>
      <c r="G1775" s="2" t="s">
        <v>4772</v>
      </c>
      <c r="H1775" s="2" t="s">
        <v>4768</v>
      </c>
      <c r="I1775" s="17">
        <v>99670.5</v>
      </c>
      <c r="J1775" s="2" t="s">
        <v>1375</v>
      </c>
      <c r="K1775" s="4">
        <v>44137</v>
      </c>
      <c r="L1775" s="17">
        <v>99670.5</v>
      </c>
      <c r="M1775" s="2" t="s">
        <v>1955</v>
      </c>
      <c r="N1775" s="17">
        <f>VLOOKUP(A1775,[1]Sheet2!$B$1:$C$1336,2,FALSE)</f>
        <v>99670.5</v>
      </c>
      <c r="O1775" s="37">
        <f>VLOOKUP(A1775,PV_CF!$A$2:$K$1853,4,FALSE)</f>
        <v>44162</v>
      </c>
    </row>
    <row r="1776" spans="1:15" hidden="1">
      <c r="A1776" s="2" t="s">
        <v>4771</v>
      </c>
      <c r="B1776" s="2" t="s">
        <v>4770</v>
      </c>
      <c r="C1776" s="2" t="s">
        <v>2506</v>
      </c>
      <c r="D1776" s="2" t="s">
        <v>2505</v>
      </c>
      <c r="E1776" s="4">
        <v>44105</v>
      </c>
      <c r="F1776" s="4">
        <v>44134</v>
      </c>
      <c r="G1776" s="2" t="s">
        <v>4769</v>
      </c>
      <c r="H1776" s="2" t="s">
        <v>4768</v>
      </c>
      <c r="I1776" s="17">
        <v>98868</v>
      </c>
      <c r="J1776" s="2" t="s">
        <v>4767</v>
      </c>
      <c r="K1776" s="4">
        <v>44286</v>
      </c>
      <c r="L1776" s="17">
        <v>98868</v>
      </c>
      <c r="M1776" s="2" t="s">
        <v>1955</v>
      </c>
      <c r="N1776" s="17">
        <f>VLOOKUP(A1776,[1]Sheet2!$B$1:$C$1336,2,FALSE)</f>
        <v>98868</v>
      </c>
      <c r="O1776" s="37">
        <f>VLOOKUP(A1776,PV_CF!$A$2:$K$1853,4,FALSE)</f>
        <v>44330</v>
      </c>
    </row>
    <row r="1777" spans="1:15" hidden="1">
      <c r="A1777" s="2" t="s">
        <v>4764</v>
      </c>
      <c r="B1777" s="2" t="s">
        <v>4763</v>
      </c>
      <c r="C1777" s="2" t="s">
        <v>4762</v>
      </c>
      <c r="D1777" s="2" t="s">
        <v>4761</v>
      </c>
      <c r="E1777" s="4">
        <v>44105</v>
      </c>
      <c r="F1777" s="4">
        <v>44105</v>
      </c>
      <c r="G1777" s="2" t="s">
        <v>4766</v>
      </c>
      <c r="H1777" s="2" t="s">
        <v>4421</v>
      </c>
      <c r="I1777" s="17">
        <v>36000</v>
      </c>
      <c r="J1777" s="2" t="s">
        <v>4765</v>
      </c>
      <c r="K1777" s="4">
        <v>44137</v>
      </c>
      <c r="L1777" s="17">
        <v>36000</v>
      </c>
      <c r="M1777" s="2" t="s">
        <v>1955</v>
      </c>
      <c r="N1777" s="17">
        <f>VLOOKUP(A1777,[1]Sheet2!$B$1:$C$1336,2,FALSE)</f>
        <v>90000</v>
      </c>
      <c r="O1777" s="37">
        <f>VLOOKUP(A1777,PV_CF!$A$2:$K$1853,4,FALSE)</f>
        <v>44162</v>
      </c>
    </row>
    <row r="1778" spans="1:15" hidden="1">
      <c r="A1778" s="2" t="s">
        <v>4764</v>
      </c>
      <c r="B1778" s="2" t="s">
        <v>4763</v>
      </c>
      <c r="C1778" s="2" t="s">
        <v>4762</v>
      </c>
      <c r="D1778" s="2" t="s">
        <v>4761</v>
      </c>
      <c r="E1778" s="4">
        <v>44105</v>
      </c>
      <c r="F1778" s="4">
        <v>44242</v>
      </c>
      <c r="G1778" s="2" t="s">
        <v>4760</v>
      </c>
      <c r="H1778" s="2" t="s">
        <v>4421</v>
      </c>
      <c r="I1778" s="17">
        <v>54000</v>
      </c>
      <c r="J1778" s="2" t="s">
        <v>4759</v>
      </c>
      <c r="K1778" s="4">
        <v>44286</v>
      </c>
      <c r="L1778" s="17">
        <v>54000</v>
      </c>
      <c r="M1778" s="2" t="s">
        <v>1955</v>
      </c>
      <c r="N1778" s="17">
        <f>VLOOKUP(A1778,[1]Sheet2!$B$1:$C$1336,2,FALSE)</f>
        <v>90000</v>
      </c>
      <c r="O1778" s="37">
        <f>VLOOKUP(A1778,PV_CF!$A$2:$K$1853,4,FALSE)</f>
        <v>44162</v>
      </c>
    </row>
    <row r="1779" spans="1:15" hidden="1">
      <c r="A1779" s="2" t="s">
        <v>4758</v>
      </c>
      <c r="B1779" s="2" t="s">
        <v>4757</v>
      </c>
      <c r="C1779" s="2" t="s">
        <v>2390</v>
      </c>
      <c r="D1779" s="2" t="s">
        <v>2389</v>
      </c>
      <c r="E1779" s="4">
        <v>44105</v>
      </c>
      <c r="F1779" s="4">
        <v>44096</v>
      </c>
      <c r="G1779" s="2" t="s">
        <v>4756</v>
      </c>
      <c r="H1779" s="2" t="s">
        <v>4452</v>
      </c>
      <c r="I1779" s="17">
        <v>54570</v>
      </c>
      <c r="J1779" s="2" t="s">
        <v>4755</v>
      </c>
      <c r="K1779" s="4">
        <v>44106</v>
      </c>
      <c r="L1779" s="17">
        <v>54570</v>
      </c>
      <c r="M1779" s="2" t="s">
        <v>1955</v>
      </c>
      <c r="N1779" s="17">
        <f>VLOOKUP(A1779,[1]Sheet2!$B$1:$C$1336,2,FALSE)</f>
        <v>54570</v>
      </c>
      <c r="O1779" s="37" t="e">
        <f>VLOOKUP(A1779,PV_CF!$A$2:$K$1853,4,FALSE)</f>
        <v>#N/A</v>
      </c>
    </row>
    <row r="1780" spans="1:15" hidden="1">
      <c r="A1780" s="2" t="s">
        <v>4754</v>
      </c>
      <c r="B1780" s="2" t="s">
        <v>4753</v>
      </c>
      <c r="C1780" s="2" t="s">
        <v>4510</v>
      </c>
      <c r="D1780" s="2" t="s">
        <v>4509</v>
      </c>
      <c r="E1780" s="4">
        <v>44105</v>
      </c>
      <c r="F1780" s="4">
        <v>44099</v>
      </c>
      <c r="G1780" s="2" t="s">
        <v>4752</v>
      </c>
      <c r="H1780" s="2" t="s">
        <v>4421</v>
      </c>
      <c r="I1780" s="17">
        <v>50000</v>
      </c>
      <c r="J1780" s="2" t="s">
        <v>4751</v>
      </c>
      <c r="K1780" s="4">
        <v>44316</v>
      </c>
      <c r="L1780" s="17">
        <v>50000</v>
      </c>
      <c r="M1780" s="2" t="s">
        <v>1955</v>
      </c>
      <c r="N1780" s="17">
        <f>VLOOKUP(A1780,[1]Sheet2!$B$1:$C$1336,2,FALSE)</f>
        <v>50000</v>
      </c>
      <c r="O1780" s="37" t="e">
        <f>VLOOKUP(A1780,PV_CF!$A$2:$K$1853,4,FALSE)</f>
        <v>#N/A</v>
      </c>
    </row>
    <row r="1781" spans="1:15" hidden="1">
      <c r="A1781" s="2" t="s">
        <v>1234</v>
      </c>
      <c r="B1781" s="2" t="s">
        <v>4750</v>
      </c>
      <c r="C1781" s="2" t="s">
        <v>3402</v>
      </c>
      <c r="D1781" s="2" t="s">
        <v>3401</v>
      </c>
      <c r="E1781" s="4">
        <v>44105</v>
      </c>
      <c r="F1781" s="4">
        <v>44104</v>
      </c>
      <c r="G1781" s="2" t="s">
        <v>1235</v>
      </c>
      <c r="H1781" s="2" t="s">
        <v>4316</v>
      </c>
      <c r="I1781" s="17">
        <v>32000</v>
      </c>
      <c r="J1781" s="2" t="s">
        <v>1233</v>
      </c>
      <c r="K1781" s="4">
        <v>44106</v>
      </c>
      <c r="L1781" s="17">
        <v>32000</v>
      </c>
      <c r="M1781" s="2" t="s">
        <v>1955</v>
      </c>
      <c r="N1781" s="17">
        <f>VLOOKUP(A1781,[1]Sheet2!$B$1:$C$1336,2,FALSE)</f>
        <v>32000</v>
      </c>
      <c r="O1781" s="37">
        <f>VLOOKUP(A1781,PV_CF!$A$2:$K$1853,4,FALSE)</f>
        <v>44130</v>
      </c>
    </row>
    <row r="1782" spans="1:15" hidden="1">
      <c r="A1782" s="2" t="s">
        <v>4747</v>
      </c>
      <c r="B1782" s="2" t="s">
        <v>4746</v>
      </c>
      <c r="C1782" s="2" t="s">
        <v>2407</v>
      </c>
      <c r="D1782" s="2" t="s">
        <v>2406</v>
      </c>
      <c r="E1782" s="4">
        <v>44105</v>
      </c>
      <c r="F1782" s="4">
        <v>44104</v>
      </c>
      <c r="G1782" s="2" t="s">
        <v>4749</v>
      </c>
      <c r="H1782" s="2" t="s">
        <v>4421</v>
      </c>
      <c r="I1782" s="17">
        <v>18000</v>
      </c>
      <c r="J1782" s="2" t="s">
        <v>4748</v>
      </c>
      <c r="K1782" s="4">
        <v>44099</v>
      </c>
      <c r="L1782" s="17">
        <v>18000</v>
      </c>
      <c r="M1782" s="2" t="s">
        <v>1955</v>
      </c>
      <c r="N1782" s="17">
        <f>VLOOKUP(A1782,[1]Sheet2!$B$1:$C$1336,2,FALSE)</f>
        <v>36000</v>
      </c>
      <c r="O1782" s="37">
        <f>VLOOKUP(A1782,PV_CF!$A$2:$K$1853,4,FALSE)</f>
        <v>44104</v>
      </c>
    </row>
    <row r="1783" spans="1:15" hidden="1">
      <c r="A1783" s="2" t="s">
        <v>4747</v>
      </c>
      <c r="B1783" s="2" t="s">
        <v>4746</v>
      </c>
      <c r="C1783" s="2" t="s">
        <v>2407</v>
      </c>
      <c r="D1783" s="2" t="s">
        <v>2406</v>
      </c>
      <c r="E1783" s="4">
        <v>44105</v>
      </c>
      <c r="F1783" s="4">
        <v>44134</v>
      </c>
      <c r="G1783" s="2" t="s">
        <v>4745</v>
      </c>
      <c r="H1783" s="2" t="s">
        <v>4421</v>
      </c>
      <c r="I1783" s="17">
        <v>18000</v>
      </c>
      <c r="J1783" s="2" t="s">
        <v>4744</v>
      </c>
      <c r="K1783" s="4">
        <v>44130</v>
      </c>
      <c r="L1783" s="17">
        <v>18000</v>
      </c>
      <c r="M1783" s="2" t="s">
        <v>1955</v>
      </c>
      <c r="N1783" s="17">
        <f>VLOOKUP(A1783,[1]Sheet2!$B$1:$C$1336,2,FALSE)</f>
        <v>36000</v>
      </c>
      <c r="O1783" s="37">
        <f>VLOOKUP(A1783,PV_CF!$A$2:$K$1853,4,FALSE)</f>
        <v>44104</v>
      </c>
    </row>
    <row r="1784" spans="1:15" hidden="1">
      <c r="A1784" s="2" t="s">
        <v>1532</v>
      </c>
      <c r="B1784" s="2" t="s">
        <v>4743</v>
      </c>
      <c r="C1784" s="2" t="s">
        <v>4578</v>
      </c>
      <c r="D1784" s="2" t="s">
        <v>4577</v>
      </c>
      <c r="E1784" s="4">
        <v>44105</v>
      </c>
      <c r="F1784" s="4">
        <v>44143</v>
      </c>
      <c r="G1784" s="2" t="s">
        <v>1533</v>
      </c>
      <c r="H1784" s="2" t="s">
        <v>4740</v>
      </c>
      <c r="I1784" s="17">
        <v>77040</v>
      </c>
      <c r="J1784" s="2" t="s">
        <v>1531</v>
      </c>
      <c r="K1784" s="4">
        <v>44166</v>
      </c>
      <c r="L1784" s="17">
        <v>77040</v>
      </c>
      <c r="M1784" s="2" t="s">
        <v>1955</v>
      </c>
      <c r="N1784" s="17">
        <f>VLOOKUP(A1784,[1]Sheet2!$B$1:$C$1336,2,FALSE)</f>
        <v>77040</v>
      </c>
      <c r="O1784" s="37">
        <f>VLOOKUP(A1784,PV_CF!$A$2:$K$1853,4,FALSE)</f>
        <v>44204</v>
      </c>
    </row>
    <row r="1785" spans="1:15" hidden="1">
      <c r="A1785" s="2" t="s">
        <v>1536</v>
      </c>
      <c r="B1785" s="2" t="s">
        <v>4742</v>
      </c>
      <c r="C1785" s="2" t="s">
        <v>4578</v>
      </c>
      <c r="D1785" s="2" t="s">
        <v>4577</v>
      </c>
      <c r="E1785" s="4">
        <v>44105</v>
      </c>
      <c r="F1785" s="4">
        <v>44143</v>
      </c>
      <c r="G1785" s="2" t="s">
        <v>4741</v>
      </c>
      <c r="H1785" s="2" t="s">
        <v>4740</v>
      </c>
      <c r="I1785" s="17">
        <v>51360</v>
      </c>
      <c r="J1785" s="2" t="s">
        <v>1535</v>
      </c>
      <c r="K1785" s="4">
        <v>44166</v>
      </c>
      <c r="L1785" s="17">
        <v>51360</v>
      </c>
      <c r="M1785" s="2" t="s">
        <v>1955</v>
      </c>
      <c r="N1785" s="17">
        <f>VLOOKUP(A1785,[1]Sheet2!$B$1:$C$1336,2,FALSE)</f>
        <v>51360</v>
      </c>
      <c r="O1785" s="37">
        <f>VLOOKUP(A1785,PV_CF!$A$2:$K$1853,4,FALSE)</f>
        <v>44204</v>
      </c>
    </row>
    <row r="1786" spans="1:15" hidden="1">
      <c r="A1786" s="2" t="s">
        <v>4739</v>
      </c>
      <c r="B1786" s="2" t="s">
        <v>4738</v>
      </c>
      <c r="C1786" s="2" t="s">
        <v>2989</v>
      </c>
      <c r="D1786" s="2" t="s">
        <v>2988</v>
      </c>
      <c r="E1786" s="4">
        <v>44105</v>
      </c>
      <c r="F1786" s="4">
        <v>44094</v>
      </c>
      <c r="G1786" s="2" t="s">
        <v>4737</v>
      </c>
      <c r="H1786" s="2" t="s">
        <v>4452</v>
      </c>
      <c r="I1786" s="17">
        <v>16909.21</v>
      </c>
      <c r="J1786" s="2" t="s">
        <v>4736</v>
      </c>
      <c r="K1786" s="4">
        <v>44137</v>
      </c>
      <c r="L1786" s="17">
        <v>16909.21</v>
      </c>
      <c r="M1786" s="2" t="s">
        <v>1955</v>
      </c>
      <c r="N1786" s="17">
        <f>VLOOKUP(A1786,[1]Sheet2!$B$1:$C$1336,2,FALSE)</f>
        <v>16909.21</v>
      </c>
      <c r="O1786" s="37">
        <f>VLOOKUP(A1786,PV_CF!$A$2:$K$1853,4,FALSE)</f>
        <v>44162</v>
      </c>
    </row>
    <row r="1787" spans="1:15" hidden="1">
      <c r="A1787" s="2" t="s">
        <v>4731</v>
      </c>
      <c r="B1787" s="2" t="s">
        <v>4730</v>
      </c>
      <c r="C1787" s="2" t="s">
        <v>2035</v>
      </c>
      <c r="D1787" s="2" t="s">
        <v>2034</v>
      </c>
      <c r="E1787" s="4">
        <v>44105</v>
      </c>
      <c r="F1787" s="4">
        <v>44104</v>
      </c>
      <c r="G1787" s="2" t="s">
        <v>4735</v>
      </c>
      <c r="H1787" s="2" t="s">
        <v>4339</v>
      </c>
      <c r="I1787" s="17">
        <v>21400</v>
      </c>
      <c r="J1787" s="2" t="s">
        <v>4734</v>
      </c>
      <c r="K1787" s="4">
        <v>44106</v>
      </c>
      <c r="L1787" s="17">
        <v>21400</v>
      </c>
      <c r="M1787" s="2" t="s">
        <v>1955</v>
      </c>
      <c r="N1787" s="17">
        <f>VLOOKUP(A1787,[1]Sheet2!$B$1:$C$1336,2,FALSE)</f>
        <v>64200</v>
      </c>
      <c r="O1787" s="37">
        <f>VLOOKUP(A1787,PV_CF!$A$2:$K$1853,4,FALSE)</f>
        <v>44130</v>
      </c>
    </row>
    <row r="1788" spans="1:15" hidden="1">
      <c r="A1788" s="2" t="s">
        <v>4731</v>
      </c>
      <c r="B1788" s="2" t="s">
        <v>4730</v>
      </c>
      <c r="C1788" s="2" t="s">
        <v>2035</v>
      </c>
      <c r="D1788" s="2" t="s">
        <v>2034</v>
      </c>
      <c r="E1788" s="4">
        <v>44105</v>
      </c>
      <c r="F1788" s="4">
        <v>44135</v>
      </c>
      <c r="G1788" s="2" t="s">
        <v>4733</v>
      </c>
      <c r="H1788" s="2" t="s">
        <v>4339</v>
      </c>
      <c r="I1788" s="17">
        <v>21400</v>
      </c>
      <c r="J1788" s="2" t="s">
        <v>4732</v>
      </c>
      <c r="K1788" s="4">
        <v>44137</v>
      </c>
      <c r="L1788" s="17">
        <v>21400</v>
      </c>
      <c r="M1788" s="2" t="s">
        <v>1955</v>
      </c>
      <c r="N1788" s="17">
        <f>VLOOKUP(A1788,[1]Sheet2!$B$1:$C$1336,2,FALSE)</f>
        <v>64200</v>
      </c>
      <c r="O1788" s="37">
        <f>VLOOKUP(A1788,PV_CF!$A$2:$K$1853,4,FALSE)</f>
        <v>44130</v>
      </c>
    </row>
    <row r="1789" spans="1:15" hidden="1">
      <c r="A1789" s="2" t="s">
        <v>4731</v>
      </c>
      <c r="B1789" s="2" t="s">
        <v>4730</v>
      </c>
      <c r="C1789" s="2" t="s">
        <v>2035</v>
      </c>
      <c r="D1789" s="2" t="s">
        <v>2034</v>
      </c>
      <c r="E1789" s="4">
        <v>44105</v>
      </c>
      <c r="F1789" s="4">
        <v>44165</v>
      </c>
      <c r="G1789" s="2" t="s">
        <v>4729</v>
      </c>
      <c r="H1789" s="2" t="s">
        <v>4339</v>
      </c>
      <c r="I1789" s="17">
        <v>21400</v>
      </c>
      <c r="J1789" s="2" t="s">
        <v>4728</v>
      </c>
      <c r="K1789" s="4">
        <v>44166</v>
      </c>
      <c r="L1789" s="17">
        <v>21400</v>
      </c>
      <c r="M1789" s="2" t="s">
        <v>1955</v>
      </c>
      <c r="N1789" s="17">
        <f>VLOOKUP(A1789,[1]Sheet2!$B$1:$C$1336,2,FALSE)</f>
        <v>64200</v>
      </c>
      <c r="O1789" s="37">
        <f>VLOOKUP(A1789,PV_CF!$A$2:$K$1853,4,FALSE)</f>
        <v>44130</v>
      </c>
    </row>
    <row r="1790" spans="1:15" hidden="1">
      <c r="A1790" s="2" t="s">
        <v>4727</v>
      </c>
      <c r="B1790" s="2" t="s">
        <v>4726</v>
      </c>
      <c r="C1790" s="2" t="s">
        <v>4725</v>
      </c>
      <c r="D1790" s="2" t="s">
        <v>4724</v>
      </c>
      <c r="E1790" s="4">
        <v>44105</v>
      </c>
      <c r="F1790" s="4">
        <v>44104</v>
      </c>
      <c r="G1790" s="2" t="s">
        <v>4723</v>
      </c>
      <c r="H1790" s="2" t="s">
        <v>4331</v>
      </c>
      <c r="I1790" s="17">
        <v>64628</v>
      </c>
      <c r="J1790" s="2" t="s">
        <v>4722</v>
      </c>
      <c r="K1790" s="4">
        <v>44137</v>
      </c>
      <c r="L1790" s="17">
        <v>64628</v>
      </c>
      <c r="M1790" s="2" t="s">
        <v>1955</v>
      </c>
      <c r="N1790" s="17">
        <f>VLOOKUP(A1790,[1]Sheet2!$B$1:$C$1336,2,FALSE)</f>
        <v>64628</v>
      </c>
      <c r="O1790" s="37">
        <f>VLOOKUP(A1790,PV_CF!$A$2:$K$1853,4,FALSE)</f>
        <v>44162</v>
      </c>
    </row>
    <row r="1791" spans="1:15" hidden="1">
      <c r="A1791" s="2" t="s">
        <v>1149</v>
      </c>
      <c r="B1791" s="2" t="s">
        <v>4721</v>
      </c>
      <c r="C1791" s="2" t="s">
        <v>3697</v>
      </c>
      <c r="D1791" s="2" t="s">
        <v>3696</v>
      </c>
      <c r="E1791" s="4">
        <v>44084</v>
      </c>
      <c r="F1791" s="4">
        <v>44096</v>
      </c>
      <c r="G1791" s="2" t="s">
        <v>1150</v>
      </c>
      <c r="H1791" s="2" t="s">
        <v>4305</v>
      </c>
      <c r="I1791" s="17">
        <v>35000</v>
      </c>
      <c r="J1791" s="2" t="s">
        <v>1148</v>
      </c>
      <c r="K1791" s="4">
        <v>44088</v>
      </c>
      <c r="L1791" s="17">
        <v>35000</v>
      </c>
      <c r="M1791" s="2" t="s">
        <v>1955</v>
      </c>
      <c r="N1791" s="17">
        <f>VLOOKUP(A1791,[1]Sheet2!$B$1:$C$1336,2,FALSE)</f>
        <v>35000</v>
      </c>
      <c r="O1791" s="37">
        <f>VLOOKUP(A1791,PV_CF!$A$2:$K$1853,4,FALSE)</f>
        <v>44130</v>
      </c>
    </row>
    <row r="1792" spans="1:15" hidden="1">
      <c r="A1792" s="2" t="s">
        <v>4720</v>
      </c>
      <c r="B1792" s="2" t="s">
        <v>4719</v>
      </c>
      <c r="C1792" s="2" t="s">
        <v>4718</v>
      </c>
      <c r="D1792" s="2" t="s">
        <v>4717</v>
      </c>
      <c r="E1792" s="4">
        <v>44084</v>
      </c>
      <c r="F1792" s="4">
        <v>44104</v>
      </c>
      <c r="G1792" s="2" t="s">
        <v>4716</v>
      </c>
      <c r="H1792" s="2" t="s">
        <v>4361</v>
      </c>
      <c r="I1792" s="17">
        <v>58982.15</v>
      </c>
      <c r="J1792" s="2" t="s">
        <v>4715</v>
      </c>
      <c r="K1792" s="4">
        <v>44091</v>
      </c>
      <c r="L1792" s="17">
        <v>58982.15</v>
      </c>
      <c r="M1792" s="2" t="s">
        <v>1955</v>
      </c>
      <c r="N1792" s="17">
        <f>VLOOKUP(A1792,[1]Sheet2!$B$1:$C$1336,2,FALSE)</f>
        <v>58982.15</v>
      </c>
      <c r="O1792" s="37">
        <f>VLOOKUP(A1792,PV_CF!$A$2:$K$1853,4,FALSE)</f>
        <v>44130</v>
      </c>
    </row>
    <row r="1793" spans="1:15" hidden="1">
      <c r="A1793" s="2" t="s">
        <v>4710</v>
      </c>
      <c r="B1793" s="2" t="s">
        <v>4709</v>
      </c>
      <c r="C1793" s="2" t="s">
        <v>2192</v>
      </c>
      <c r="D1793" s="2" t="s">
        <v>2191</v>
      </c>
      <c r="E1793" s="4">
        <v>44105</v>
      </c>
      <c r="F1793" s="4">
        <v>44134</v>
      </c>
      <c r="G1793" s="2" t="s">
        <v>4714</v>
      </c>
      <c r="H1793" s="2" t="s">
        <v>4707</v>
      </c>
      <c r="I1793" s="17">
        <v>20000</v>
      </c>
      <c r="J1793" s="2" t="s">
        <v>4713</v>
      </c>
      <c r="K1793" s="4">
        <v>44138</v>
      </c>
      <c r="L1793" s="17">
        <v>20000</v>
      </c>
      <c r="M1793" s="2" t="s">
        <v>1955</v>
      </c>
      <c r="N1793" s="17">
        <f>VLOOKUP(A1793,[1]Sheet2!$B$1:$C$1336,2,FALSE)</f>
        <v>60000</v>
      </c>
      <c r="O1793" s="37">
        <f>VLOOKUP(A1793,PV_CF!$A$2:$K$1853,4,FALSE)</f>
        <v>44165</v>
      </c>
    </row>
    <row r="1794" spans="1:15" hidden="1">
      <c r="A1794" s="2" t="s">
        <v>4710</v>
      </c>
      <c r="B1794" s="2" t="s">
        <v>4709</v>
      </c>
      <c r="C1794" s="2" t="s">
        <v>2192</v>
      </c>
      <c r="D1794" s="2" t="s">
        <v>2191</v>
      </c>
      <c r="E1794" s="4">
        <v>44105</v>
      </c>
      <c r="F1794" s="4">
        <v>44165</v>
      </c>
      <c r="G1794" s="2" t="s">
        <v>4712</v>
      </c>
      <c r="H1794" s="2" t="s">
        <v>4707</v>
      </c>
      <c r="I1794" s="17">
        <v>20000</v>
      </c>
      <c r="J1794" s="2" t="s">
        <v>4711</v>
      </c>
      <c r="K1794" s="4">
        <v>44160</v>
      </c>
      <c r="L1794" s="17">
        <v>20000</v>
      </c>
      <c r="M1794" s="2" t="s">
        <v>1955</v>
      </c>
      <c r="N1794" s="17">
        <f>VLOOKUP(A1794,[1]Sheet2!$B$1:$C$1336,2,FALSE)</f>
        <v>60000</v>
      </c>
      <c r="O1794" s="37">
        <f>VLOOKUP(A1794,PV_CF!$A$2:$K$1853,4,FALSE)</f>
        <v>44165</v>
      </c>
    </row>
    <row r="1795" spans="1:15" hidden="1">
      <c r="A1795" s="2" t="s">
        <v>4710</v>
      </c>
      <c r="B1795" s="2" t="s">
        <v>4709</v>
      </c>
      <c r="C1795" s="2" t="s">
        <v>2192</v>
      </c>
      <c r="D1795" s="2" t="s">
        <v>2191</v>
      </c>
      <c r="E1795" s="4">
        <v>44105</v>
      </c>
      <c r="F1795" s="4">
        <v>44195</v>
      </c>
      <c r="G1795" s="2" t="s">
        <v>4708</v>
      </c>
      <c r="H1795" s="2" t="s">
        <v>4707</v>
      </c>
      <c r="I1795" s="17">
        <v>20000</v>
      </c>
      <c r="J1795" s="2" t="s">
        <v>4706</v>
      </c>
      <c r="K1795" s="4">
        <v>44188</v>
      </c>
      <c r="L1795" s="17">
        <v>20000</v>
      </c>
      <c r="M1795" s="2" t="s">
        <v>1955</v>
      </c>
      <c r="N1795" s="17">
        <f>VLOOKUP(A1795,[1]Sheet2!$B$1:$C$1336,2,FALSE)</f>
        <v>60000</v>
      </c>
      <c r="O1795" s="37">
        <f>VLOOKUP(A1795,PV_CF!$A$2:$K$1853,4,FALSE)</f>
        <v>44165</v>
      </c>
    </row>
    <row r="1796" spans="1:15" hidden="1">
      <c r="A1796" s="2" t="s">
        <v>4705</v>
      </c>
      <c r="B1796" s="2" t="s">
        <v>4704</v>
      </c>
      <c r="C1796" s="2" t="s">
        <v>4703</v>
      </c>
      <c r="D1796" s="2" t="s">
        <v>4702</v>
      </c>
      <c r="E1796" s="4">
        <v>44105</v>
      </c>
      <c r="F1796" s="4">
        <v>44104</v>
      </c>
      <c r="G1796" s="2" t="s">
        <v>4701</v>
      </c>
      <c r="H1796" s="2" t="s">
        <v>4331</v>
      </c>
      <c r="I1796" s="17">
        <v>20000</v>
      </c>
      <c r="J1796" s="2" t="s">
        <v>4700</v>
      </c>
      <c r="K1796" s="4">
        <v>44166</v>
      </c>
      <c r="L1796" s="17">
        <v>20000</v>
      </c>
      <c r="M1796" s="2" t="s">
        <v>1955</v>
      </c>
      <c r="N1796" s="17">
        <f>VLOOKUP(A1796,[1]Sheet2!$B$1:$C$1336,2,FALSE)</f>
        <v>20000</v>
      </c>
      <c r="O1796" s="37">
        <f>VLOOKUP(A1796,PV_CF!$A$2:$K$1853,4,FALSE)</f>
        <v>44238</v>
      </c>
    </row>
    <row r="1797" spans="1:15" hidden="1">
      <c r="A1797" s="2" t="s">
        <v>4699</v>
      </c>
      <c r="B1797" s="2" t="s">
        <v>4698</v>
      </c>
      <c r="C1797" s="2" t="s">
        <v>4697</v>
      </c>
      <c r="D1797" s="2" t="s">
        <v>4696</v>
      </c>
      <c r="E1797" s="4">
        <v>44105</v>
      </c>
      <c r="F1797" s="4">
        <v>44104</v>
      </c>
      <c r="G1797" s="2" t="s">
        <v>4695</v>
      </c>
      <c r="H1797" s="2" t="s">
        <v>4331</v>
      </c>
      <c r="I1797" s="17">
        <v>19000</v>
      </c>
      <c r="J1797" s="2" t="s">
        <v>4694</v>
      </c>
      <c r="K1797" s="4">
        <v>44137</v>
      </c>
      <c r="L1797" s="17">
        <v>19000</v>
      </c>
      <c r="M1797" s="2" t="s">
        <v>1955</v>
      </c>
      <c r="N1797" s="17">
        <f>VLOOKUP(A1797,[1]Sheet2!$B$1:$C$1336,2,FALSE)</f>
        <v>19000</v>
      </c>
      <c r="O1797" s="37">
        <f>VLOOKUP(A1797,PV_CF!$A$2:$K$1853,4,FALSE)</f>
        <v>44148</v>
      </c>
    </row>
    <row r="1798" spans="1:15" hidden="1">
      <c r="A1798" s="2" t="s">
        <v>4693</v>
      </c>
      <c r="B1798" s="2" t="s">
        <v>4692</v>
      </c>
      <c r="C1798" s="2" t="s">
        <v>2458</v>
      </c>
      <c r="D1798" s="2" t="s">
        <v>2457</v>
      </c>
      <c r="E1798" s="4">
        <v>44105</v>
      </c>
      <c r="F1798" s="4">
        <v>44151</v>
      </c>
      <c r="G1798" s="2" t="s">
        <v>4691</v>
      </c>
      <c r="H1798" s="2" t="s">
        <v>4690</v>
      </c>
      <c r="I1798" s="17">
        <v>98440</v>
      </c>
      <c r="J1798" s="2" t="s">
        <v>4689</v>
      </c>
      <c r="K1798" s="4">
        <v>44166</v>
      </c>
      <c r="L1798" s="17">
        <v>98440</v>
      </c>
      <c r="M1798" s="2" t="s">
        <v>1955</v>
      </c>
      <c r="N1798" s="17">
        <f>VLOOKUP(A1798,[1]Sheet2!$B$1:$C$1336,2,FALSE)</f>
        <v>98440</v>
      </c>
      <c r="O1798" s="37">
        <f>VLOOKUP(A1798,PV_CF!$A$2:$K$1853,4,FALSE)</f>
        <v>44238</v>
      </c>
    </row>
    <row r="1799" spans="1:15" hidden="1">
      <c r="A1799" s="2" t="s">
        <v>4688</v>
      </c>
      <c r="B1799" s="2" t="s">
        <v>4687</v>
      </c>
      <c r="C1799" s="2" t="s">
        <v>4686</v>
      </c>
      <c r="D1799" s="2" t="s">
        <v>4685</v>
      </c>
      <c r="E1799" s="4">
        <v>44105</v>
      </c>
      <c r="F1799" s="4">
        <v>44089</v>
      </c>
      <c r="G1799" s="2" t="s">
        <v>4684</v>
      </c>
      <c r="H1799" s="2" t="s">
        <v>4421</v>
      </c>
      <c r="I1799" s="17">
        <v>224700</v>
      </c>
      <c r="J1799" s="2" t="s">
        <v>4683</v>
      </c>
      <c r="K1799" s="4">
        <v>44166</v>
      </c>
      <c r="L1799" s="17">
        <v>224700</v>
      </c>
      <c r="M1799" s="2" t="s">
        <v>1955</v>
      </c>
      <c r="N1799" s="17">
        <f>VLOOKUP(A1799,[1]Sheet2!$B$1:$C$1336,2,FALSE)</f>
        <v>224700</v>
      </c>
      <c r="O1799" s="37">
        <f>VLOOKUP(A1799,PV_CF!$A$2:$K$1853,4,FALSE)</f>
        <v>44190</v>
      </c>
    </row>
    <row r="1800" spans="1:15" hidden="1">
      <c r="A1800" s="2" t="s">
        <v>1239</v>
      </c>
      <c r="B1800" s="2" t="s">
        <v>4682</v>
      </c>
      <c r="C1800" s="2" t="s">
        <v>2143</v>
      </c>
      <c r="D1800" s="2" t="s">
        <v>2142</v>
      </c>
      <c r="E1800" s="4">
        <v>44105</v>
      </c>
      <c r="F1800" s="4">
        <v>44104</v>
      </c>
      <c r="G1800" s="2" t="s">
        <v>1240</v>
      </c>
      <c r="H1800" s="2" t="s">
        <v>4316</v>
      </c>
      <c r="I1800" s="17">
        <v>392160.35</v>
      </c>
      <c r="J1800" s="2" t="s">
        <v>1238</v>
      </c>
      <c r="K1800" s="4">
        <v>44106</v>
      </c>
      <c r="L1800" s="17">
        <v>392160.35</v>
      </c>
      <c r="M1800" s="2" t="s">
        <v>1955</v>
      </c>
      <c r="N1800" s="17">
        <f>VLOOKUP(A1800,[1]Sheet2!$B$1:$C$1336,2,FALSE)</f>
        <v>392160.35</v>
      </c>
      <c r="O1800" s="37">
        <f>VLOOKUP(A1800,PV_CF!$A$2:$K$1853,4,FALSE)</f>
        <v>44130</v>
      </c>
    </row>
    <row r="1801" spans="1:15" hidden="1">
      <c r="A1801" s="2" t="s">
        <v>1244</v>
      </c>
      <c r="B1801" s="2" t="s">
        <v>226</v>
      </c>
      <c r="C1801" s="2" t="s">
        <v>4681</v>
      </c>
      <c r="D1801" s="2" t="s">
        <v>4680</v>
      </c>
      <c r="E1801" s="4">
        <v>44105</v>
      </c>
      <c r="F1801" s="4">
        <v>44104</v>
      </c>
      <c r="G1801" s="2" t="s">
        <v>1245</v>
      </c>
      <c r="H1801" s="2" t="s">
        <v>4316</v>
      </c>
      <c r="I1801" s="17">
        <v>400000</v>
      </c>
      <c r="J1801" s="2" t="s">
        <v>1243</v>
      </c>
      <c r="K1801" s="4">
        <v>44106</v>
      </c>
      <c r="L1801" s="17">
        <v>400000</v>
      </c>
      <c r="M1801" s="2" t="s">
        <v>1955</v>
      </c>
      <c r="N1801" s="17">
        <f>VLOOKUP(A1801,[1]Sheet2!$B$1:$C$1336,2,FALSE)</f>
        <v>400000</v>
      </c>
      <c r="O1801" s="37">
        <f>VLOOKUP(A1801,PV_CF!$A$2:$K$1853,4,FALSE)</f>
        <v>44130</v>
      </c>
    </row>
    <row r="1802" spans="1:15" hidden="1">
      <c r="A1802" s="2" t="s">
        <v>4679</v>
      </c>
      <c r="B1802" s="2" t="s">
        <v>4678</v>
      </c>
      <c r="C1802" s="2" t="s">
        <v>4267</v>
      </c>
      <c r="D1802" s="2" t="s">
        <v>4266</v>
      </c>
      <c r="E1802" s="4">
        <v>44105</v>
      </c>
      <c r="F1802" s="4">
        <v>44085</v>
      </c>
      <c r="G1802" s="2" t="s">
        <v>4677</v>
      </c>
      <c r="H1802" s="2" t="s">
        <v>4256</v>
      </c>
      <c r="I1802" s="17">
        <v>200000</v>
      </c>
      <c r="J1802" s="2" t="s">
        <v>4676</v>
      </c>
      <c r="K1802" s="4">
        <v>44106</v>
      </c>
      <c r="L1802" s="17">
        <v>200000</v>
      </c>
      <c r="M1802" s="2" t="s">
        <v>1955</v>
      </c>
      <c r="N1802" s="17">
        <f>VLOOKUP(A1802,[1]Sheet2!$B$1:$C$1336,2,FALSE)</f>
        <v>200000</v>
      </c>
      <c r="O1802" s="37">
        <f>VLOOKUP(A1802,PV_CF!$A$2:$K$1853,4,FALSE)</f>
        <v>44130</v>
      </c>
    </row>
    <row r="1803" spans="1:15" hidden="1">
      <c r="A1803" s="2" t="s">
        <v>4675</v>
      </c>
      <c r="B1803" s="2" t="s">
        <v>4674</v>
      </c>
      <c r="C1803" s="2" t="s">
        <v>1960</v>
      </c>
      <c r="D1803" s="2" t="s">
        <v>1959</v>
      </c>
      <c r="E1803" s="4">
        <v>44105</v>
      </c>
      <c r="F1803" s="4">
        <v>44089</v>
      </c>
      <c r="G1803" s="2" t="s">
        <v>4673</v>
      </c>
      <c r="H1803" s="2" t="s">
        <v>4452</v>
      </c>
      <c r="I1803" s="17">
        <v>393118</v>
      </c>
      <c r="J1803" s="2" t="s">
        <v>4672</v>
      </c>
      <c r="K1803" s="4">
        <v>44166</v>
      </c>
      <c r="L1803" s="17">
        <v>393118</v>
      </c>
      <c r="M1803" s="2" t="s">
        <v>1955</v>
      </c>
      <c r="N1803" s="17">
        <f>VLOOKUP(A1803,[1]Sheet2!$B$1:$C$1336,2,FALSE)</f>
        <v>393118</v>
      </c>
      <c r="O1803" s="37">
        <f>VLOOKUP(A1803,PV_CF!$A$2:$K$1853,4,FALSE)</f>
        <v>44238</v>
      </c>
    </row>
    <row r="1804" spans="1:15" hidden="1">
      <c r="A1804" s="2" t="s">
        <v>4671</v>
      </c>
      <c r="B1804" s="2" t="s">
        <v>4670</v>
      </c>
      <c r="C1804" s="2" t="s">
        <v>4364</v>
      </c>
      <c r="D1804" s="2" t="s">
        <v>4363</v>
      </c>
      <c r="E1804" s="4">
        <v>44105</v>
      </c>
      <c r="F1804" s="4">
        <v>44089</v>
      </c>
      <c r="G1804" s="2" t="s">
        <v>4669</v>
      </c>
      <c r="H1804" s="2" t="s">
        <v>4452</v>
      </c>
      <c r="I1804" s="17">
        <v>106520.55</v>
      </c>
      <c r="J1804" s="2" t="s">
        <v>4668</v>
      </c>
      <c r="K1804" s="4">
        <v>44196</v>
      </c>
      <c r="L1804" s="17">
        <v>113489.18</v>
      </c>
      <c r="M1804" s="2" t="s">
        <v>1955</v>
      </c>
      <c r="N1804" s="17">
        <f>VLOOKUP(A1804,[1]Sheet2!$B$1:$C$1336,2,FALSE)</f>
        <v>360000</v>
      </c>
      <c r="O1804" s="37">
        <f>VLOOKUP(A1804,PV_CF!$A$2:$K$1853,4,FALSE)</f>
        <v>44204</v>
      </c>
    </row>
    <row r="1805" spans="1:15" hidden="1">
      <c r="A1805" s="2" t="s">
        <v>4671</v>
      </c>
      <c r="B1805" s="2" t="s">
        <v>4670</v>
      </c>
      <c r="C1805" s="2" t="s">
        <v>4364</v>
      </c>
      <c r="D1805" s="2" t="s">
        <v>4363</v>
      </c>
      <c r="E1805" s="4">
        <v>44105</v>
      </c>
      <c r="F1805" s="4">
        <v>44084</v>
      </c>
      <c r="G1805" s="2" t="s">
        <v>4669</v>
      </c>
      <c r="H1805" s="2" t="s">
        <v>4452</v>
      </c>
      <c r="I1805" s="17">
        <v>253479.45</v>
      </c>
      <c r="J1805" s="2" t="s">
        <v>4668</v>
      </c>
      <c r="K1805" s="4">
        <v>44196</v>
      </c>
      <c r="L1805" s="17">
        <v>270062.21999999997</v>
      </c>
      <c r="M1805" s="2" t="s">
        <v>1955</v>
      </c>
      <c r="N1805" s="17">
        <f>VLOOKUP(A1805,[1]Sheet2!$B$1:$C$1336,2,FALSE)</f>
        <v>360000</v>
      </c>
      <c r="O1805" s="37">
        <f>VLOOKUP(A1805,PV_CF!$A$2:$K$1853,4,FALSE)</f>
        <v>44204</v>
      </c>
    </row>
    <row r="1806" spans="1:15" hidden="1">
      <c r="A1806" s="2" t="s">
        <v>4663</v>
      </c>
      <c r="B1806" s="2" t="s">
        <v>4662</v>
      </c>
      <c r="C1806" s="2" t="s">
        <v>2228</v>
      </c>
      <c r="D1806" s="2" t="s">
        <v>2227</v>
      </c>
      <c r="E1806" s="4">
        <v>44105</v>
      </c>
      <c r="F1806" s="4">
        <v>44099</v>
      </c>
      <c r="G1806" s="2" t="s">
        <v>4667</v>
      </c>
      <c r="H1806" s="2" t="s">
        <v>4421</v>
      </c>
      <c r="I1806" s="17">
        <v>62500</v>
      </c>
      <c r="J1806" s="2" t="s">
        <v>4666</v>
      </c>
      <c r="K1806" s="4">
        <v>44099</v>
      </c>
      <c r="L1806" s="17">
        <v>62500</v>
      </c>
      <c r="M1806" s="2" t="s">
        <v>1955</v>
      </c>
      <c r="N1806" s="17">
        <f>VLOOKUP(A1806,[1]Sheet2!$B$1:$C$1336,2,FALSE)</f>
        <v>187500</v>
      </c>
      <c r="O1806" s="37">
        <f>VLOOKUP(A1806,PV_CF!$A$2:$K$1853,4,FALSE)</f>
        <v>44104</v>
      </c>
    </row>
    <row r="1807" spans="1:15" hidden="1">
      <c r="A1807" s="2" t="s">
        <v>4663</v>
      </c>
      <c r="B1807" s="2" t="s">
        <v>4662</v>
      </c>
      <c r="C1807" s="2" t="s">
        <v>2228</v>
      </c>
      <c r="D1807" s="2" t="s">
        <v>2227</v>
      </c>
      <c r="E1807" s="4">
        <v>44105</v>
      </c>
      <c r="F1807" s="4">
        <v>44127</v>
      </c>
      <c r="G1807" s="2" t="s">
        <v>4665</v>
      </c>
      <c r="H1807" s="2" t="s">
        <v>4421</v>
      </c>
      <c r="I1807" s="17">
        <v>62500</v>
      </c>
      <c r="J1807" s="2" t="s">
        <v>4664</v>
      </c>
      <c r="K1807" s="4">
        <v>44127</v>
      </c>
      <c r="L1807" s="17">
        <v>62500</v>
      </c>
      <c r="M1807" s="2" t="s">
        <v>1955</v>
      </c>
      <c r="N1807" s="17">
        <f>VLOOKUP(A1807,[1]Sheet2!$B$1:$C$1336,2,FALSE)</f>
        <v>187500</v>
      </c>
      <c r="O1807" s="37">
        <f>VLOOKUP(A1807,PV_CF!$A$2:$K$1853,4,FALSE)</f>
        <v>44104</v>
      </c>
    </row>
    <row r="1808" spans="1:15" hidden="1">
      <c r="A1808" s="2" t="s">
        <v>4663</v>
      </c>
      <c r="B1808" s="2" t="s">
        <v>4662</v>
      </c>
      <c r="C1808" s="2" t="s">
        <v>2228</v>
      </c>
      <c r="D1808" s="2" t="s">
        <v>2227</v>
      </c>
      <c r="E1808" s="4">
        <v>44105</v>
      </c>
      <c r="F1808" s="4">
        <v>44160</v>
      </c>
      <c r="G1808" s="2" t="s">
        <v>4661</v>
      </c>
      <c r="H1808" s="2" t="s">
        <v>4421</v>
      </c>
      <c r="I1808" s="17">
        <v>62500</v>
      </c>
      <c r="J1808" s="2" t="s">
        <v>4660</v>
      </c>
      <c r="K1808" s="4">
        <v>44160</v>
      </c>
      <c r="L1808" s="17">
        <v>62500</v>
      </c>
      <c r="M1808" s="2" t="s">
        <v>1955</v>
      </c>
      <c r="N1808" s="17">
        <f>VLOOKUP(A1808,[1]Sheet2!$B$1:$C$1336,2,FALSE)</f>
        <v>187500</v>
      </c>
      <c r="O1808" s="37">
        <f>VLOOKUP(A1808,PV_CF!$A$2:$K$1853,4,FALSE)</f>
        <v>44104</v>
      </c>
    </row>
    <row r="1809" spans="1:15" hidden="1">
      <c r="A1809" s="2" t="s">
        <v>4659</v>
      </c>
      <c r="B1809" s="2" t="s">
        <v>4658</v>
      </c>
      <c r="C1809" s="2" t="s">
        <v>4657</v>
      </c>
      <c r="D1809" s="2" t="s">
        <v>4656</v>
      </c>
      <c r="E1809" s="4">
        <v>44105</v>
      </c>
      <c r="F1809" s="4">
        <v>44135</v>
      </c>
      <c r="G1809" s="2" t="s">
        <v>4655</v>
      </c>
      <c r="H1809" s="2" t="s">
        <v>4241</v>
      </c>
      <c r="I1809" s="17">
        <v>150000</v>
      </c>
      <c r="J1809" s="2" t="s">
        <v>4654</v>
      </c>
      <c r="K1809" s="4">
        <v>44287</v>
      </c>
      <c r="L1809" s="17">
        <v>150000</v>
      </c>
      <c r="M1809" s="2" t="s">
        <v>1955</v>
      </c>
      <c r="N1809" s="17">
        <f>VLOOKUP(A1809,[1]Sheet2!$B$1:$C$1336,2,FALSE)</f>
        <v>150000</v>
      </c>
      <c r="O1809" s="37" t="e">
        <f>VLOOKUP(A1809,PV_CF!$A$2:$K$1853,4,FALSE)</f>
        <v>#N/A</v>
      </c>
    </row>
    <row r="1810" spans="1:15" hidden="1">
      <c r="A1810" s="2" t="s">
        <v>4651</v>
      </c>
      <c r="B1810" s="2" t="s">
        <v>4650</v>
      </c>
      <c r="C1810" s="2" t="s">
        <v>4649</v>
      </c>
      <c r="D1810" s="2" t="s">
        <v>4648</v>
      </c>
      <c r="E1810" s="4">
        <v>44105</v>
      </c>
      <c r="F1810" s="4">
        <v>44104</v>
      </c>
      <c r="G1810" s="2" t="s">
        <v>4653</v>
      </c>
      <c r="H1810" s="2" t="s">
        <v>4410</v>
      </c>
      <c r="I1810" s="17">
        <v>350000</v>
      </c>
      <c r="J1810" s="2" t="s">
        <v>4652</v>
      </c>
      <c r="K1810" s="4">
        <v>44137</v>
      </c>
      <c r="L1810" s="17">
        <v>350000</v>
      </c>
      <c r="M1810" s="2" t="s">
        <v>1955</v>
      </c>
      <c r="N1810" s="17">
        <f>VLOOKUP(A1810,[1]Sheet2!$B$1:$C$1336,2,FALSE)</f>
        <v>500000</v>
      </c>
      <c r="O1810" s="37">
        <f>VLOOKUP(A1810,PV_CF!$A$2:$K$1853,4,FALSE)</f>
        <v>44162</v>
      </c>
    </row>
    <row r="1811" spans="1:15" hidden="1">
      <c r="A1811" s="2" t="s">
        <v>4651</v>
      </c>
      <c r="B1811" s="2" t="s">
        <v>4650</v>
      </c>
      <c r="C1811" s="2" t="s">
        <v>4649</v>
      </c>
      <c r="D1811" s="2" t="s">
        <v>4648</v>
      </c>
      <c r="E1811" s="4">
        <v>44105</v>
      </c>
      <c r="F1811" s="4">
        <v>44225</v>
      </c>
      <c r="G1811" s="2" t="s">
        <v>4647</v>
      </c>
      <c r="H1811" s="2" t="s">
        <v>4410</v>
      </c>
      <c r="I1811" s="17">
        <v>150000</v>
      </c>
      <c r="J1811" s="2" t="s">
        <v>4646</v>
      </c>
      <c r="K1811" s="4">
        <v>44267</v>
      </c>
      <c r="L1811" s="17">
        <v>150000</v>
      </c>
      <c r="M1811" s="2" t="s">
        <v>1955</v>
      </c>
      <c r="N1811" s="17">
        <f>VLOOKUP(A1811,[1]Sheet2!$B$1:$C$1336,2,FALSE)</f>
        <v>500000</v>
      </c>
      <c r="O1811" s="37">
        <f>VLOOKUP(A1811,PV_CF!$A$2:$K$1853,4,FALSE)</f>
        <v>44162</v>
      </c>
    </row>
    <row r="1812" spans="1:15" hidden="1">
      <c r="A1812" s="2" t="s">
        <v>4641</v>
      </c>
      <c r="B1812" s="2" t="s">
        <v>4640</v>
      </c>
      <c r="C1812" s="2" t="s">
        <v>4639</v>
      </c>
      <c r="D1812" s="2" t="s">
        <v>4638</v>
      </c>
      <c r="E1812" s="4">
        <v>44105</v>
      </c>
      <c r="F1812" s="4">
        <v>44089</v>
      </c>
      <c r="G1812" s="2" t="s">
        <v>4645</v>
      </c>
      <c r="H1812" s="2" t="s">
        <v>4636</v>
      </c>
      <c r="I1812" s="17">
        <v>147000</v>
      </c>
      <c r="J1812" s="2" t="s">
        <v>4644</v>
      </c>
      <c r="K1812" s="4">
        <v>44106</v>
      </c>
      <c r="L1812" s="17">
        <v>147000</v>
      </c>
      <c r="M1812" s="2" t="s">
        <v>1955</v>
      </c>
      <c r="N1812" s="17">
        <f>VLOOKUP(A1812,[1]Sheet2!$B$1:$C$1336,2,FALSE)</f>
        <v>490000</v>
      </c>
      <c r="O1812" s="37">
        <f>VLOOKUP(A1812,PV_CF!$A$2:$K$1853,4,FALSE)</f>
        <v>44130</v>
      </c>
    </row>
    <row r="1813" spans="1:15" hidden="1">
      <c r="A1813" s="2" t="s">
        <v>4641</v>
      </c>
      <c r="B1813" s="2" t="s">
        <v>4640</v>
      </c>
      <c r="C1813" s="2" t="s">
        <v>4639</v>
      </c>
      <c r="D1813" s="2" t="s">
        <v>4638</v>
      </c>
      <c r="E1813" s="4">
        <v>44105</v>
      </c>
      <c r="F1813" s="4">
        <v>44120</v>
      </c>
      <c r="G1813" s="2" t="s">
        <v>4643</v>
      </c>
      <c r="H1813" s="2" t="s">
        <v>4636</v>
      </c>
      <c r="I1813" s="17">
        <v>196000</v>
      </c>
      <c r="J1813" s="2" t="s">
        <v>4642</v>
      </c>
      <c r="K1813" s="4">
        <v>44137</v>
      </c>
      <c r="L1813" s="17">
        <v>196000</v>
      </c>
      <c r="M1813" s="2" t="s">
        <v>1955</v>
      </c>
      <c r="N1813" s="17">
        <f>VLOOKUP(A1813,[1]Sheet2!$B$1:$C$1336,2,FALSE)</f>
        <v>490000</v>
      </c>
      <c r="O1813" s="37">
        <f>VLOOKUP(A1813,PV_CF!$A$2:$K$1853,4,FALSE)</f>
        <v>44130</v>
      </c>
    </row>
    <row r="1814" spans="1:15" hidden="1">
      <c r="A1814" s="2" t="s">
        <v>4641</v>
      </c>
      <c r="B1814" s="2" t="s">
        <v>4640</v>
      </c>
      <c r="C1814" s="2" t="s">
        <v>4639</v>
      </c>
      <c r="D1814" s="2" t="s">
        <v>4638</v>
      </c>
      <c r="E1814" s="4">
        <v>44105</v>
      </c>
      <c r="F1814" s="4">
        <v>44135</v>
      </c>
      <c r="G1814" s="2" t="s">
        <v>4637</v>
      </c>
      <c r="H1814" s="2" t="s">
        <v>4636</v>
      </c>
      <c r="I1814" s="17">
        <v>147000</v>
      </c>
      <c r="J1814" s="2" t="s">
        <v>4635</v>
      </c>
      <c r="K1814" s="4">
        <v>44137</v>
      </c>
      <c r="L1814" s="17">
        <v>147000</v>
      </c>
      <c r="M1814" s="2" t="s">
        <v>1955</v>
      </c>
      <c r="N1814" s="17">
        <f>VLOOKUP(A1814,[1]Sheet2!$B$1:$C$1336,2,FALSE)</f>
        <v>490000</v>
      </c>
      <c r="O1814" s="37">
        <f>VLOOKUP(A1814,PV_CF!$A$2:$K$1853,4,FALSE)</f>
        <v>44130</v>
      </c>
    </row>
    <row r="1815" spans="1:15" hidden="1">
      <c r="A1815" s="2" t="s">
        <v>1249</v>
      </c>
      <c r="B1815" s="2" t="s">
        <v>4634</v>
      </c>
      <c r="C1815" s="2" t="s">
        <v>4633</v>
      </c>
      <c r="D1815" s="2" t="s">
        <v>4632</v>
      </c>
      <c r="E1815" s="4">
        <v>44105</v>
      </c>
      <c r="F1815" s="4">
        <v>44089</v>
      </c>
      <c r="G1815" s="2" t="s">
        <v>1250</v>
      </c>
      <c r="H1815" s="2" t="s">
        <v>4361</v>
      </c>
      <c r="I1815" s="17">
        <v>199020</v>
      </c>
      <c r="J1815" s="2" t="s">
        <v>1248</v>
      </c>
      <c r="K1815" s="4">
        <v>44106</v>
      </c>
      <c r="L1815" s="17">
        <v>199020</v>
      </c>
      <c r="M1815" s="2" t="s">
        <v>1955</v>
      </c>
      <c r="N1815" s="17">
        <f>VLOOKUP(A1815,[1]Sheet2!$B$1:$C$1336,2,FALSE)</f>
        <v>497550</v>
      </c>
      <c r="O1815" s="37">
        <f>VLOOKUP(A1815,PV_CF!$A$2:$K$1853,4,FALSE)</f>
        <v>44130</v>
      </c>
    </row>
    <row r="1816" spans="1:15" hidden="1">
      <c r="A1816" s="2" t="s">
        <v>1249</v>
      </c>
      <c r="B1816" s="2" t="s">
        <v>4634</v>
      </c>
      <c r="C1816" s="2" t="s">
        <v>4633</v>
      </c>
      <c r="D1816" s="2" t="s">
        <v>4632</v>
      </c>
      <c r="E1816" s="4">
        <v>44105</v>
      </c>
      <c r="F1816" s="4">
        <v>44104</v>
      </c>
      <c r="G1816" s="2" t="s">
        <v>1381</v>
      </c>
      <c r="H1816" s="2" t="s">
        <v>4361</v>
      </c>
      <c r="I1816" s="17">
        <v>298530</v>
      </c>
      <c r="J1816" s="2" t="s">
        <v>1379</v>
      </c>
      <c r="K1816" s="4">
        <v>44137</v>
      </c>
      <c r="L1816" s="17">
        <v>298530</v>
      </c>
      <c r="M1816" s="2" t="s">
        <v>1955</v>
      </c>
      <c r="N1816" s="17">
        <f>VLOOKUP(A1816,[1]Sheet2!$B$1:$C$1336,2,FALSE)</f>
        <v>497550</v>
      </c>
      <c r="O1816" s="37">
        <f>VLOOKUP(A1816,PV_CF!$A$2:$K$1853,4,FALSE)</f>
        <v>44130</v>
      </c>
    </row>
    <row r="1817" spans="1:15" hidden="1">
      <c r="A1817" s="2" t="s">
        <v>4631</v>
      </c>
      <c r="B1817" s="2" t="s">
        <v>4630</v>
      </c>
      <c r="C1817" s="2" t="s">
        <v>2886</v>
      </c>
      <c r="D1817" s="2" t="s">
        <v>2885</v>
      </c>
      <c r="E1817" s="4">
        <v>44105</v>
      </c>
      <c r="F1817" s="4">
        <v>44092</v>
      </c>
      <c r="G1817" s="2" t="s">
        <v>4629</v>
      </c>
      <c r="H1817" s="2" t="s">
        <v>4305</v>
      </c>
      <c r="I1817" s="17">
        <v>126260</v>
      </c>
      <c r="J1817" s="2" t="s">
        <v>4628</v>
      </c>
      <c r="K1817" s="4">
        <v>44106</v>
      </c>
      <c r="L1817" s="17">
        <v>126260</v>
      </c>
      <c r="M1817" s="2" t="s">
        <v>1955</v>
      </c>
      <c r="N1817" s="17">
        <f>VLOOKUP(A1817,[1]Sheet2!$B$1:$C$1336,2,FALSE)</f>
        <v>126260</v>
      </c>
      <c r="O1817" s="37">
        <f>VLOOKUP(A1817,PV_CF!$A$2:$K$1853,4,FALSE)</f>
        <v>44130</v>
      </c>
    </row>
    <row r="1818" spans="1:15" hidden="1">
      <c r="A1818" s="2" t="s">
        <v>4627</v>
      </c>
      <c r="B1818" s="2" t="s">
        <v>4626</v>
      </c>
      <c r="C1818" s="2" t="s">
        <v>2299</v>
      </c>
      <c r="D1818" s="2" t="s">
        <v>2298</v>
      </c>
      <c r="E1818" s="4">
        <v>44105</v>
      </c>
      <c r="F1818" s="4">
        <v>44095</v>
      </c>
      <c r="G1818" s="2" t="s">
        <v>4625</v>
      </c>
      <c r="H1818" s="2" t="s">
        <v>4256</v>
      </c>
      <c r="I1818" s="17">
        <v>498504</v>
      </c>
      <c r="J1818" s="2" t="s">
        <v>4624</v>
      </c>
      <c r="K1818" s="4">
        <v>44106</v>
      </c>
      <c r="L1818" s="17">
        <v>498504</v>
      </c>
      <c r="M1818" s="2" t="s">
        <v>1955</v>
      </c>
      <c r="N1818" s="17">
        <f>VLOOKUP(A1818,[1]Sheet2!$B$1:$C$1336,2,FALSE)</f>
        <v>498504</v>
      </c>
      <c r="O1818" s="37">
        <f>VLOOKUP(A1818,PV_CF!$A$2:$K$1853,4,FALSE)</f>
        <v>44130</v>
      </c>
    </row>
    <row r="1819" spans="1:15" hidden="1">
      <c r="A1819" s="2" t="s">
        <v>4623</v>
      </c>
      <c r="B1819" s="2" t="s">
        <v>4622</v>
      </c>
      <c r="C1819" s="2" t="s">
        <v>2299</v>
      </c>
      <c r="D1819" s="2" t="s">
        <v>2298</v>
      </c>
      <c r="E1819" s="4">
        <v>44105</v>
      </c>
      <c r="F1819" s="4">
        <v>44095</v>
      </c>
      <c r="G1819" s="2" t="s">
        <v>4621</v>
      </c>
      <c r="H1819" s="2" t="s">
        <v>4256</v>
      </c>
      <c r="I1819" s="17">
        <v>499951.08</v>
      </c>
      <c r="J1819" s="2" t="s">
        <v>4620</v>
      </c>
      <c r="K1819" s="4">
        <v>44106</v>
      </c>
      <c r="L1819" s="17">
        <v>499951.08</v>
      </c>
      <c r="M1819" s="2" t="s">
        <v>1955</v>
      </c>
      <c r="N1819" s="17">
        <f>VLOOKUP(A1819,[1]Sheet2!$B$1:$C$1336,2,FALSE)</f>
        <v>499951.08</v>
      </c>
      <c r="O1819" s="37">
        <f>VLOOKUP(A1819,PV_CF!$A$2:$K$1853,4,FALSE)</f>
        <v>44130</v>
      </c>
    </row>
    <row r="1820" spans="1:15" hidden="1">
      <c r="A1820" s="2" t="s">
        <v>4617</v>
      </c>
      <c r="B1820" s="2" t="s">
        <v>4616</v>
      </c>
      <c r="C1820" s="2" t="s">
        <v>4615</v>
      </c>
      <c r="D1820" s="2" t="s">
        <v>4614</v>
      </c>
      <c r="E1820" s="4">
        <v>44105</v>
      </c>
      <c r="F1820" s="4">
        <v>44118</v>
      </c>
      <c r="G1820" s="2" t="s">
        <v>4619</v>
      </c>
      <c r="H1820" s="2" t="s">
        <v>4305</v>
      </c>
      <c r="I1820" s="17">
        <v>75000</v>
      </c>
      <c r="J1820" s="2" t="s">
        <v>4618</v>
      </c>
      <c r="K1820" s="4">
        <v>44137</v>
      </c>
      <c r="L1820" s="17">
        <v>75000</v>
      </c>
      <c r="M1820" s="2" t="s">
        <v>1955</v>
      </c>
      <c r="N1820" s="17">
        <f>VLOOKUP(A1820,[1]Sheet2!$B$1:$C$1336,2,FALSE)</f>
        <v>150000</v>
      </c>
      <c r="O1820" s="37">
        <f>VLOOKUP(A1820,PV_CF!$A$2:$K$1853,4,FALSE)</f>
        <v>44148</v>
      </c>
    </row>
    <row r="1821" spans="1:15" hidden="1">
      <c r="A1821" s="2" t="s">
        <v>4617</v>
      </c>
      <c r="B1821" s="2" t="s">
        <v>4616</v>
      </c>
      <c r="C1821" s="2" t="s">
        <v>4615</v>
      </c>
      <c r="D1821" s="2" t="s">
        <v>4614</v>
      </c>
      <c r="E1821" s="4">
        <v>44105</v>
      </c>
      <c r="F1821" s="4">
        <v>44148</v>
      </c>
      <c r="G1821" s="2" t="s">
        <v>4613</v>
      </c>
      <c r="H1821" s="2" t="s">
        <v>4305</v>
      </c>
      <c r="I1821" s="17">
        <v>75000</v>
      </c>
      <c r="J1821" s="2" t="s">
        <v>4612</v>
      </c>
      <c r="K1821" s="4">
        <v>44166</v>
      </c>
      <c r="L1821" s="17">
        <v>75000</v>
      </c>
      <c r="M1821" s="2" t="s">
        <v>1955</v>
      </c>
      <c r="N1821" s="17">
        <f>VLOOKUP(A1821,[1]Sheet2!$B$1:$C$1336,2,FALSE)</f>
        <v>150000</v>
      </c>
      <c r="O1821" s="37">
        <f>VLOOKUP(A1821,PV_CF!$A$2:$K$1853,4,FALSE)</f>
        <v>44148</v>
      </c>
    </row>
    <row r="1822" spans="1:15" hidden="1">
      <c r="A1822" s="2" t="s">
        <v>4610</v>
      </c>
      <c r="B1822" s="2" t="s">
        <v>4609</v>
      </c>
      <c r="C1822" s="2" t="s">
        <v>2115</v>
      </c>
      <c r="D1822" s="2" t="s">
        <v>2114</v>
      </c>
      <c r="E1822" s="4">
        <v>44105</v>
      </c>
      <c r="F1822" s="4">
        <v>44095</v>
      </c>
      <c r="G1822" s="2" t="s">
        <v>4611</v>
      </c>
      <c r="H1822" s="2" t="s">
        <v>4292</v>
      </c>
      <c r="I1822" s="17">
        <v>247500</v>
      </c>
      <c r="J1822" s="2" t="s">
        <v>1252</v>
      </c>
      <c r="K1822" s="4">
        <v>44106</v>
      </c>
      <c r="L1822" s="17">
        <v>247500</v>
      </c>
      <c r="M1822" s="2" t="s">
        <v>1955</v>
      </c>
      <c r="N1822" s="17">
        <f>VLOOKUP(A1822,[1]Sheet2!$B$1:$C$1336,2,FALSE)</f>
        <v>495000</v>
      </c>
      <c r="O1822" s="37">
        <f>VLOOKUP(A1822,PV_CF!$A$2:$K$1853,4,FALSE)</f>
        <v>44130</v>
      </c>
    </row>
    <row r="1823" spans="1:15" hidden="1">
      <c r="A1823" s="2" t="s">
        <v>4610</v>
      </c>
      <c r="B1823" s="2" t="s">
        <v>4609</v>
      </c>
      <c r="C1823" s="2" t="s">
        <v>2115</v>
      </c>
      <c r="D1823" s="2" t="s">
        <v>2114</v>
      </c>
      <c r="E1823" s="4">
        <v>44105</v>
      </c>
      <c r="F1823" s="4">
        <v>44155</v>
      </c>
      <c r="G1823" s="2" t="s">
        <v>1447</v>
      </c>
      <c r="H1823" s="2" t="s">
        <v>4292</v>
      </c>
      <c r="I1823" s="17">
        <v>198000</v>
      </c>
      <c r="J1823" s="2" t="s">
        <v>1445</v>
      </c>
      <c r="K1823" s="4">
        <v>44151</v>
      </c>
      <c r="L1823" s="17">
        <v>198000</v>
      </c>
      <c r="M1823" s="2" t="s">
        <v>1955</v>
      </c>
      <c r="N1823" s="17">
        <f>VLOOKUP(A1823,[1]Sheet2!$B$1:$C$1336,2,FALSE)</f>
        <v>495000</v>
      </c>
      <c r="O1823" s="37">
        <f>VLOOKUP(A1823,PV_CF!$A$2:$K$1853,4,FALSE)</f>
        <v>44130</v>
      </c>
    </row>
    <row r="1824" spans="1:15" hidden="1">
      <c r="A1824" s="2" t="s">
        <v>4610</v>
      </c>
      <c r="B1824" s="2" t="s">
        <v>4609</v>
      </c>
      <c r="C1824" s="2" t="s">
        <v>2115</v>
      </c>
      <c r="D1824" s="2" t="s">
        <v>2114</v>
      </c>
      <c r="E1824" s="4">
        <v>44105</v>
      </c>
      <c r="F1824" s="4">
        <v>44267</v>
      </c>
      <c r="G1824" s="2" t="s">
        <v>4608</v>
      </c>
      <c r="H1824" s="2" t="s">
        <v>4292</v>
      </c>
      <c r="I1824" s="17">
        <v>49500</v>
      </c>
      <c r="J1824" s="2" t="s">
        <v>4607</v>
      </c>
      <c r="K1824" s="4">
        <v>44267</v>
      </c>
      <c r="L1824" s="17">
        <v>49500</v>
      </c>
      <c r="M1824" s="2" t="s">
        <v>1955</v>
      </c>
      <c r="N1824" s="17">
        <f>VLOOKUP(A1824,[1]Sheet2!$B$1:$C$1336,2,FALSE)</f>
        <v>495000</v>
      </c>
      <c r="O1824" s="37">
        <f>VLOOKUP(A1824,PV_CF!$A$2:$K$1853,4,FALSE)</f>
        <v>44130</v>
      </c>
    </row>
    <row r="1825" spans="1:15" hidden="1">
      <c r="A1825" s="2" t="s">
        <v>4606</v>
      </c>
      <c r="B1825" s="2" t="s">
        <v>4605</v>
      </c>
      <c r="C1825" s="2" t="s">
        <v>2588</v>
      </c>
      <c r="D1825" s="2" t="s">
        <v>2587</v>
      </c>
      <c r="E1825" s="4">
        <v>44105</v>
      </c>
      <c r="F1825" s="4">
        <v>44134</v>
      </c>
      <c r="G1825" s="2" t="s">
        <v>1386</v>
      </c>
      <c r="H1825" s="2" t="s">
        <v>4604</v>
      </c>
      <c r="I1825" s="17">
        <v>5580317.5</v>
      </c>
      <c r="J1825" s="2" t="s">
        <v>1384</v>
      </c>
      <c r="K1825" s="4">
        <v>44137</v>
      </c>
      <c r="L1825" s="17">
        <v>5580317.5</v>
      </c>
      <c r="M1825" s="2" t="s">
        <v>1955</v>
      </c>
      <c r="N1825" s="17">
        <f>VLOOKUP(A1825,[1]Sheet2!$B$1:$C$1336,2,FALSE)</f>
        <v>8928508</v>
      </c>
      <c r="O1825" s="37">
        <f>VLOOKUP(A1825,PV_CF!$A$2:$K$1853,4,FALSE)</f>
        <v>44162</v>
      </c>
    </row>
    <row r="1826" spans="1:15" hidden="1">
      <c r="A1826" s="2" t="s">
        <v>4606</v>
      </c>
      <c r="B1826" s="2" t="s">
        <v>4605</v>
      </c>
      <c r="C1826" s="2" t="s">
        <v>2588</v>
      </c>
      <c r="D1826" s="2" t="s">
        <v>2587</v>
      </c>
      <c r="E1826" s="4">
        <v>44105</v>
      </c>
      <c r="F1826" s="4">
        <v>44253</v>
      </c>
      <c r="G1826" s="2" t="s">
        <v>1880</v>
      </c>
      <c r="H1826" s="2" t="s">
        <v>4604</v>
      </c>
      <c r="I1826" s="17">
        <v>3348190.5</v>
      </c>
      <c r="J1826" s="2" t="s">
        <v>1878</v>
      </c>
      <c r="K1826" s="4">
        <v>44252</v>
      </c>
      <c r="L1826" s="17">
        <v>3348190.5</v>
      </c>
      <c r="M1826" s="2" t="s">
        <v>1955</v>
      </c>
      <c r="N1826" s="17">
        <f>VLOOKUP(A1826,[1]Sheet2!$B$1:$C$1336,2,FALSE)</f>
        <v>8928508</v>
      </c>
      <c r="O1826" s="37">
        <f>VLOOKUP(A1826,PV_CF!$A$2:$K$1853,4,FALSE)</f>
        <v>44162</v>
      </c>
    </row>
    <row r="1827" spans="1:15" hidden="1">
      <c r="A1827" s="2" t="s">
        <v>4601</v>
      </c>
      <c r="B1827" s="2" t="s">
        <v>4600</v>
      </c>
      <c r="C1827" s="2" t="s">
        <v>2035</v>
      </c>
      <c r="D1827" s="2" t="s">
        <v>2034</v>
      </c>
      <c r="E1827" s="4">
        <v>44105</v>
      </c>
      <c r="F1827" s="4">
        <v>44104</v>
      </c>
      <c r="G1827" s="2" t="s">
        <v>4603</v>
      </c>
      <c r="H1827" s="2" t="s">
        <v>4322</v>
      </c>
      <c r="I1827" s="17">
        <v>25145</v>
      </c>
      <c r="J1827" s="2" t="s">
        <v>4602</v>
      </c>
      <c r="K1827" s="4">
        <v>44106</v>
      </c>
      <c r="L1827" s="17">
        <v>25145</v>
      </c>
      <c r="M1827" s="2" t="s">
        <v>1955</v>
      </c>
      <c r="N1827" s="17">
        <f>VLOOKUP(A1827,[1]Sheet2!$B$1:$C$1336,2,FALSE)</f>
        <v>50290</v>
      </c>
      <c r="O1827" s="37">
        <f>VLOOKUP(A1827,PV_CF!$A$2:$K$1853,4,FALSE)</f>
        <v>44130</v>
      </c>
    </row>
    <row r="1828" spans="1:15" hidden="1">
      <c r="A1828" s="2" t="s">
        <v>4601</v>
      </c>
      <c r="B1828" s="2" t="s">
        <v>4600</v>
      </c>
      <c r="C1828" s="2" t="s">
        <v>2035</v>
      </c>
      <c r="D1828" s="2" t="s">
        <v>2034</v>
      </c>
      <c r="E1828" s="4">
        <v>44105</v>
      </c>
      <c r="F1828" s="4">
        <v>44134</v>
      </c>
      <c r="G1828" s="2" t="s">
        <v>4599</v>
      </c>
      <c r="H1828" s="2" t="s">
        <v>4322</v>
      </c>
      <c r="I1828" s="17">
        <v>25145</v>
      </c>
      <c r="J1828" s="2" t="s">
        <v>4598</v>
      </c>
      <c r="K1828" s="4">
        <v>44137</v>
      </c>
      <c r="L1828" s="17">
        <v>25145</v>
      </c>
      <c r="M1828" s="2" t="s">
        <v>1955</v>
      </c>
      <c r="N1828" s="17">
        <f>VLOOKUP(A1828,[1]Sheet2!$B$1:$C$1336,2,FALSE)</f>
        <v>50290</v>
      </c>
      <c r="O1828" s="37">
        <f>VLOOKUP(A1828,PV_CF!$A$2:$K$1853,4,FALSE)</f>
        <v>44130</v>
      </c>
    </row>
    <row r="1829" spans="1:15" hidden="1">
      <c r="A1829" s="2" t="s">
        <v>4597</v>
      </c>
      <c r="B1829" s="2" t="s">
        <v>4596</v>
      </c>
      <c r="C1829" s="2" t="s">
        <v>2035</v>
      </c>
      <c r="D1829" s="2" t="s">
        <v>2034</v>
      </c>
      <c r="E1829" s="4">
        <v>44105</v>
      </c>
      <c r="F1829" s="4">
        <v>44099</v>
      </c>
      <c r="G1829" s="2" t="s">
        <v>4595</v>
      </c>
      <c r="H1829" s="2" t="s">
        <v>4322</v>
      </c>
      <c r="I1829" s="17">
        <v>12840</v>
      </c>
      <c r="J1829" s="2" t="s">
        <v>4594</v>
      </c>
      <c r="K1829" s="4">
        <v>44106</v>
      </c>
      <c r="L1829" s="17">
        <v>12840</v>
      </c>
      <c r="M1829" s="2" t="s">
        <v>1955</v>
      </c>
      <c r="N1829" s="17">
        <f>VLOOKUP(A1829,[1]Sheet2!$B$1:$C$1336,2,FALSE)</f>
        <v>12840</v>
      </c>
      <c r="O1829" s="37">
        <f>VLOOKUP(A1829,PV_CF!$A$2:$K$1853,4,FALSE)</f>
        <v>44130</v>
      </c>
    </row>
    <row r="1830" spans="1:15" hidden="1">
      <c r="A1830" s="2" t="s">
        <v>4589</v>
      </c>
      <c r="B1830" s="2" t="s">
        <v>4588</v>
      </c>
      <c r="C1830" s="2" t="s">
        <v>4587</v>
      </c>
      <c r="D1830" s="2" t="s">
        <v>4586</v>
      </c>
      <c r="E1830" s="4">
        <v>44105</v>
      </c>
      <c r="F1830" s="4">
        <v>44104</v>
      </c>
      <c r="G1830" s="2" t="s">
        <v>4593</v>
      </c>
      <c r="H1830" s="2" t="s">
        <v>4339</v>
      </c>
      <c r="I1830" s="17">
        <v>18000</v>
      </c>
      <c r="J1830" s="2" t="s">
        <v>1389</v>
      </c>
      <c r="K1830" s="4">
        <v>44137</v>
      </c>
      <c r="L1830" s="17">
        <v>18000</v>
      </c>
      <c r="M1830" s="2" t="s">
        <v>1955</v>
      </c>
      <c r="N1830" s="17">
        <f>VLOOKUP(A1830,[1]Sheet2!$B$1:$C$1336,2,FALSE)</f>
        <v>90000</v>
      </c>
      <c r="O1830" s="37">
        <f>VLOOKUP(A1830,PV_CF!$A$2:$K$1853,4,FALSE)</f>
        <v>44148</v>
      </c>
    </row>
    <row r="1831" spans="1:15" hidden="1">
      <c r="A1831" s="2" t="s">
        <v>4589</v>
      </c>
      <c r="B1831" s="2" t="s">
        <v>4588</v>
      </c>
      <c r="C1831" s="2" t="s">
        <v>4587</v>
      </c>
      <c r="D1831" s="2" t="s">
        <v>4586</v>
      </c>
      <c r="E1831" s="4">
        <v>44105</v>
      </c>
      <c r="F1831" s="4">
        <v>44135</v>
      </c>
      <c r="G1831" s="2" t="s">
        <v>4592</v>
      </c>
      <c r="H1831" s="2" t="s">
        <v>4339</v>
      </c>
      <c r="I1831" s="17">
        <v>18000</v>
      </c>
      <c r="J1831" s="2" t="s">
        <v>1393</v>
      </c>
      <c r="K1831" s="4">
        <v>44137</v>
      </c>
      <c r="L1831" s="17">
        <v>18000</v>
      </c>
      <c r="M1831" s="2" t="s">
        <v>1955</v>
      </c>
      <c r="N1831" s="17">
        <f>VLOOKUP(A1831,[1]Sheet2!$B$1:$C$1336,2,FALSE)</f>
        <v>90000</v>
      </c>
      <c r="O1831" s="37">
        <f>VLOOKUP(A1831,PV_CF!$A$2:$K$1853,4,FALSE)</f>
        <v>44148</v>
      </c>
    </row>
    <row r="1832" spans="1:15" hidden="1">
      <c r="A1832" s="2" t="s">
        <v>4589</v>
      </c>
      <c r="B1832" s="2" t="s">
        <v>4588</v>
      </c>
      <c r="C1832" s="2" t="s">
        <v>4587</v>
      </c>
      <c r="D1832" s="2" t="s">
        <v>4586</v>
      </c>
      <c r="E1832" s="4">
        <v>44105</v>
      </c>
      <c r="F1832" s="4">
        <v>44165</v>
      </c>
      <c r="G1832" s="2" t="s">
        <v>4591</v>
      </c>
      <c r="H1832" s="2" t="s">
        <v>4339</v>
      </c>
      <c r="I1832" s="17">
        <v>18000</v>
      </c>
      <c r="J1832" s="2" t="s">
        <v>1539</v>
      </c>
      <c r="K1832" s="4">
        <v>44166</v>
      </c>
      <c r="L1832" s="17">
        <v>18000</v>
      </c>
      <c r="M1832" s="2" t="s">
        <v>1955</v>
      </c>
      <c r="N1832" s="17">
        <f>VLOOKUP(A1832,[1]Sheet2!$B$1:$C$1336,2,FALSE)</f>
        <v>90000</v>
      </c>
      <c r="O1832" s="37">
        <f>VLOOKUP(A1832,PV_CF!$A$2:$K$1853,4,FALSE)</f>
        <v>44148</v>
      </c>
    </row>
    <row r="1833" spans="1:15" hidden="1">
      <c r="A1833" s="2" t="s">
        <v>4589</v>
      </c>
      <c r="B1833" s="2" t="s">
        <v>4588</v>
      </c>
      <c r="C1833" s="2" t="s">
        <v>4587</v>
      </c>
      <c r="D1833" s="2" t="s">
        <v>4586</v>
      </c>
      <c r="E1833" s="4">
        <v>44105</v>
      </c>
      <c r="F1833" s="4">
        <v>44196</v>
      </c>
      <c r="G1833" s="2" t="s">
        <v>4590</v>
      </c>
      <c r="H1833" s="2" t="s">
        <v>4339</v>
      </c>
      <c r="I1833" s="17">
        <v>11000</v>
      </c>
      <c r="J1833" s="2" t="s">
        <v>1662</v>
      </c>
      <c r="K1833" s="4">
        <v>44186</v>
      </c>
      <c r="L1833" s="17">
        <v>11000</v>
      </c>
      <c r="M1833" s="2" t="s">
        <v>1955</v>
      </c>
      <c r="N1833" s="17">
        <f>VLOOKUP(A1833,[1]Sheet2!$B$1:$C$1336,2,FALSE)</f>
        <v>90000</v>
      </c>
      <c r="O1833" s="37">
        <f>VLOOKUP(A1833,PV_CF!$A$2:$K$1853,4,FALSE)</f>
        <v>44148</v>
      </c>
    </row>
    <row r="1834" spans="1:15" hidden="1">
      <c r="A1834" s="2" t="s">
        <v>4589</v>
      </c>
      <c r="B1834" s="2" t="s">
        <v>4588</v>
      </c>
      <c r="C1834" s="2" t="s">
        <v>4587</v>
      </c>
      <c r="D1834" s="2" t="s">
        <v>4586</v>
      </c>
      <c r="E1834" s="4">
        <v>44105</v>
      </c>
      <c r="F1834" s="4">
        <v>44227</v>
      </c>
      <c r="G1834" s="2" t="s">
        <v>4585</v>
      </c>
      <c r="H1834" s="2" t="s">
        <v>4339</v>
      </c>
      <c r="I1834" s="17">
        <v>25000</v>
      </c>
      <c r="J1834" s="2" t="s">
        <v>4584</v>
      </c>
      <c r="K1834" s="4">
        <v>44274</v>
      </c>
      <c r="L1834" s="17">
        <v>25000</v>
      </c>
      <c r="M1834" s="2" t="s">
        <v>1955</v>
      </c>
      <c r="N1834" s="17">
        <f>VLOOKUP(A1834,[1]Sheet2!$B$1:$C$1336,2,FALSE)</f>
        <v>90000</v>
      </c>
      <c r="O1834" s="37">
        <f>VLOOKUP(A1834,PV_CF!$A$2:$K$1853,4,FALSE)</f>
        <v>44148</v>
      </c>
    </row>
    <row r="1835" spans="1:15" hidden="1">
      <c r="A1835" s="2" t="s">
        <v>4583</v>
      </c>
      <c r="B1835" s="2" t="s">
        <v>4582</v>
      </c>
      <c r="C1835" s="2" t="s">
        <v>2096</v>
      </c>
      <c r="D1835" s="2" t="s">
        <v>2095</v>
      </c>
      <c r="E1835" s="4">
        <v>44105</v>
      </c>
      <c r="F1835" s="4">
        <v>44165</v>
      </c>
      <c r="G1835" s="2" t="s">
        <v>4581</v>
      </c>
      <c r="H1835" s="2" t="s">
        <v>4421</v>
      </c>
      <c r="I1835" s="17">
        <v>288900</v>
      </c>
      <c r="J1835" s="2" t="s">
        <v>4580</v>
      </c>
      <c r="K1835" s="4">
        <v>44288</v>
      </c>
      <c r="L1835" s="17">
        <v>288900</v>
      </c>
      <c r="M1835" s="2" t="s">
        <v>1955</v>
      </c>
      <c r="N1835" s="17">
        <f>VLOOKUP(A1835,[1]Sheet2!$B$1:$C$1336,2,FALSE)</f>
        <v>288900</v>
      </c>
      <c r="O1835" s="37">
        <f>VLOOKUP(A1835,PV_CF!$A$2:$K$1853,4,FALSE)</f>
        <v>44314</v>
      </c>
    </row>
    <row r="1836" spans="1:15" hidden="1">
      <c r="A1836" s="2" t="s">
        <v>1399</v>
      </c>
      <c r="B1836" s="2" t="s">
        <v>4579</v>
      </c>
      <c r="C1836" s="2" t="s">
        <v>4578</v>
      </c>
      <c r="D1836" s="2" t="s">
        <v>4577</v>
      </c>
      <c r="E1836" s="4">
        <v>44105</v>
      </c>
      <c r="F1836" s="4">
        <v>44137</v>
      </c>
      <c r="G1836" s="2" t="s">
        <v>4576</v>
      </c>
      <c r="H1836" s="2" t="s">
        <v>4575</v>
      </c>
      <c r="I1836" s="17">
        <v>288900</v>
      </c>
      <c r="J1836" s="2" t="s">
        <v>1398</v>
      </c>
      <c r="K1836" s="4">
        <v>44137</v>
      </c>
      <c r="L1836" s="17">
        <v>288900</v>
      </c>
      <c r="M1836" s="2" t="s">
        <v>1955</v>
      </c>
      <c r="N1836" s="17">
        <f>VLOOKUP(A1836,[1]Sheet2!$B$1:$C$1336,2,FALSE)</f>
        <v>288900</v>
      </c>
      <c r="O1836" s="37">
        <f>VLOOKUP(A1836,PV_CF!$A$2:$K$1853,4,FALSE)</f>
        <v>44162</v>
      </c>
    </row>
    <row r="1837" spans="1:15" hidden="1">
      <c r="A1837" s="2" t="s">
        <v>1639</v>
      </c>
      <c r="B1837" s="2" t="s">
        <v>4574</v>
      </c>
      <c r="C1837" s="2" t="s">
        <v>2718</v>
      </c>
      <c r="D1837" s="2" t="s">
        <v>2717</v>
      </c>
      <c r="E1837" s="4">
        <v>44105</v>
      </c>
      <c r="F1837" s="4">
        <v>44186</v>
      </c>
      <c r="G1837" s="2" t="s">
        <v>1640</v>
      </c>
      <c r="H1837" s="2" t="s">
        <v>4361</v>
      </c>
      <c r="I1837" s="17">
        <v>495410</v>
      </c>
      <c r="J1837" s="2" t="s">
        <v>1638</v>
      </c>
      <c r="K1837" s="4">
        <v>44173</v>
      </c>
      <c r="L1837" s="17">
        <v>495410</v>
      </c>
      <c r="M1837" s="2" t="s">
        <v>1955</v>
      </c>
      <c r="N1837" s="17">
        <f>VLOOKUP(A1837,[1]Sheet2!$B$1:$C$1336,2,FALSE)</f>
        <v>495410</v>
      </c>
      <c r="O1837" s="37">
        <f>VLOOKUP(A1837,PV_CF!$A$2:$K$1853,4,FALSE)</f>
        <v>44204</v>
      </c>
    </row>
    <row r="1838" spans="1:15" hidden="1">
      <c r="A1838" s="2" t="s">
        <v>4573</v>
      </c>
      <c r="B1838" s="2" t="s">
        <v>4572</v>
      </c>
      <c r="C1838" s="2" t="s">
        <v>4295</v>
      </c>
      <c r="D1838" s="2" t="s">
        <v>4294</v>
      </c>
      <c r="E1838" s="4">
        <v>44105</v>
      </c>
      <c r="F1838" s="4">
        <v>44194</v>
      </c>
      <c r="G1838" s="2" t="s">
        <v>4571</v>
      </c>
      <c r="H1838" s="2" t="s">
        <v>4361</v>
      </c>
      <c r="I1838" s="17">
        <v>497550</v>
      </c>
      <c r="J1838" s="2" t="s">
        <v>4570</v>
      </c>
      <c r="K1838" s="4">
        <v>44286</v>
      </c>
      <c r="L1838" s="17">
        <v>497550</v>
      </c>
      <c r="M1838" s="2" t="s">
        <v>1955</v>
      </c>
      <c r="N1838" s="17">
        <f>VLOOKUP(A1838,[1]Sheet2!$B$1:$C$1336,2,FALSE)</f>
        <v>497550</v>
      </c>
      <c r="O1838" s="37">
        <f>VLOOKUP(A1838,PV_CF!$A$2:$K$1853,4,FALSE)</f>
        <v>44330</v>
      </c>
    </row>
    <row r="1839" spans="1:15" hidden="1">
      <c r="A1839" s="2" t="s">
        <v>1822</v>
      </c>
      <c r="B1839" s="2" t="s">
        <v>4569</v>
      </c>
      <c r="C1839" s="2" t="s">
        <v>4406</v>
      </c>
      <c r="D1839" s="2" t="s">
        <v>4405</v>
      </c>
      <c r="E1839" s="4">
        <v>44105</v>
      </c>
      <c r="F1839" s="4">
        <v>44225</v>
      </c>
      <c r="G1839" s="2" t="s">
        <v>1823</v>
      </c>
      <c r="H1839" s="2" t="s">
        <v>4256</v>
      </c>
      <c r="I1839" s="17">
        <v>249000</v>
      </c>
      <c r="J1839" s="2" t="s">
        <v>1821</v>
      </c>
      <c r="K1839" s="4">
        <v>44225</v>
      </c>
      <c r="L1839" s="17">
        <v>249000</v>
      </c>
      <c r="M1839" s="2" t="s">
        <v>1955</v>
      </c>
      <c r="N1839" s="17">
        <f>VLOOKUP(A1839,[1]Sheet2!$B$1:$C$1336,2,FALSE)</f>
        <v>249000</v>
      </c>
      <c r="O1839" s="37">
        <f>VLOOKUP(A1839,PV_CF!$A$2:$K$1853,4,FALSE)</f>
        <v>44267</v>
      </c>
    </row>
    <row r="1840" spans="1:15" hidden="1">
      <c r="A1840" s="2" t="s">
        <v>4568</v>
      </c>
      <c r="B1840" s="2" t="s">
        <v>4567</v>
      </c>
      <c r="C1840" s="2" t="s">
        <v>4566</v>
      </c>
      <c r="D1840" s="2" t="s">
        <v>4565</v>
      </c>
      <c r="E1840" s="4">
        <v>44105</v>
      </c>
      <c r="F1840" s="4">
        <v>44183</v>
      </c>
      <c r="G1840" s="2" t="s">
        <v>4564</v>
      </c>
      <c r="H1840" s="2" t="s">
        <v>4356</v>
      </c>
      <c r="I1840" s="17">
        <v>465000</v>
      </c>
      <c r="J1840" s="2" t="s">
        <v>4563</v>
      </c>
      <c r="K1840" s="4">
        <v>44316</v>
      </c>
      <c r="L1840" s="17">
        <v>465000</v>
      </c>
      <c r="M1840" s="2" t="s">
        <v>1955</v>
      </c>
      <c r="N1840" s="17">
        <f>VLOOKUP(A1840,[1]Sheet2!$B$1:$C$1336,2,FALSE)</f>
        <v>465000</v>
      </c>
      <c r="O1840" s="37" t="e">
        <f>VLOOKUP(A1840,PV_CF!$A$2:$K$1853,4,FALSE)</f>
        <v>#N/A</v>
      </c>
    </row>
    <row r="1841" spans="1:15" hidden="1">
      <c r="A1841" s="2" t="s">
        <v>1545</v>
      </c>
      <c r="B1841" s="2" t="s">
        <v>4562</v>
      </c>
      <c r="C1841" s="2" t="s">
        <v>4561</v>
      </c>
      <c r="D1841" s="2" t="s">
        <v>4560</v>
      </c>
      <c r="E1841" s="4">
        <v>44105</v>
      </c>
      <c r="F1841" s="4">
        <v>44151</v>
      </c>
      <c r="G1841" s="2" t="s">
        <v>4559</v>
      </c>
      <c r="H1841" s="2" t="s">
        <v>4356</v>
      </c>
      <c r="I1841" s="17">
        <v>320000</v>
      </c>
      <c r="J1841" s="2" t="s">
        <v>1544</v>
      </c>
      <c r="K1841" s="4">
        <v>44166</v>
      </c>
      <c r="L1841" s="17">
        <v>320000</v>
      </c>
      <c r="M1841" s="2" t="s">
        <v>1955</v>
      </c>
      <c r="N1841" s="17">
        <f>VLOOKUP(A1841,[1]Sheet2!$B$1:$C$1336,2,FALSE)</f>
        <v>320000</v>
      </c>
      <c r="O1841" s="37">
        <f>VLOOKUP(A1841,PV_CF!$A$2:$K$1853,4,FALSE)</f>
        <v>44190</v>
      </c>
    </row>
    <row r="1842" spans="1:15" hidden="1">
      <c r="A1842" s="2" t="s">
        <v>4558</v>
      </c>
      <c r="B1842" s="2" t="s">
        <v>4557</v>
      </c>
      <c r="C1842" s="2" t="s">
        <v>3570</v>
      </c>
      <c r="D1842" s="2" t="s">
        <v>3569</v>
      </c>
      <c r="E1842" s="4">
        <v>44105</v>
      </c>
      <c r="F1842" s="4">
        <v>44104</v>
      </c>
      <c r="G1842" s="2" t="s">
        <v>4556</v>
      </c>
      <c r="H1842" s="2" t="s">
        <v>4356</v>
      </c>
      <c r="I1842" s="17">
        <v>430675</v>
      </c>
      <c r="J1842" s="2" t="s">
        <v>4555</v>
      </c>
      <c r="K1842" s="4">
        <v>44106</v>
      </c>
      <c r="L1842" s="17">
        <v>430675</v>
      </c>
      <c r="M1842" s="2" t="s">
        <v>1955</v>
      </c>
      <c r="N1842" s="17">
        <f>VLOOKUP(A1842,[1]Sheet2!$B$1:$C$1336,2,FALSE)</f>
        <v>430675</v>
      </c>
      <c r="O1842" s="37">
        <f>VLOOKUP(A1842,PV_CF!$A$2:$K$1853,4,FALSE)</f>
        <v>44130</v>
      </c>
    </row>
    <row r="1843" spans="1:15" hidden="1">
      <c r="A1843" s="2" t="s">
        <v>1550</v>
      </c>
      <c r="B1843" s="2" t="s">
        <v>4554</v>
      </c>
      <c r="C1843" s="2" t="s">
        <v>3650</v>
      </c>
      <c r="D1843" s="2" t="s">
        <v>3649</v>
      </c>
      <c r="E1843" s="4">
        <v>44105</v>
      </c>
      <c r="F1843" s="4">
        <v>44104</v>
      </c>
      <c r="G1843" s="2" t="s">
        <v>1551</v>
      </c>
      <c r="H1843" s="2" t="s">
        <v>4356</v>
      </c>
      <c r="I1843" s="17">
        <v>300000</v>
      </c>
      <c r="J1843" s="2" t="s">
        <v>1549</v>
      </c>
      <c r="K1843" s="4">
        <v>44166</v>
      </c>
      <c r="L1843" s="17">
        <v>300000</v>
      </c>
      <c r="M1843" s="2" t="s">
        <v>1955</v>
      </c>
      <c r="N1843" s="17">
        <f>VLOOKUP(A1843,[1]Sheet2!$B$1:$C$1336,2,FALSE)</f>
        <v>300000</v>
      </c>
      <c r="O1843" s="37">
        <f>VLOOKUP(A1843,PV_CF!$A$2:$K$1853,4,FALSE)</f>
        <v>44190</v>
      </c>
    </row>
    <row r="1844" spans="1:15" hidden="1">
      <c r="A1844" s="2" t="s">
        <v>4551</v>
      </c>
      <c r="B1844" s="2" t="s">
        <v>4550</v>
      </c>
      <c r="C1844" s="2" t="s">
        <v>3709</v>
      </c>
      <c r="D1844" s="2" t="s">
        <v>3708</v>
      </c>
      <c r="E1844" s="4">
        <v>44105</v>
      </c>
      <c r="F1844" s="4">
        <v>44120</v>
      </c>
      <c r="G1844" s="2" t="s">
        <v>4553</v>
      </c>
      <c r="H1844" s="2" t="s">
        <v>4356</v>
      </c>
      <c r="I1844" s="17">
        <v>150000</v>
      </c>
      <c r="J1844" s="2" t="s">
        <v>4552</v>
      </c>
      <c r="K1844" s="4">
        <v>44137</v>
      </c>
      <c r="L1844" s="17">
        <v>150000</v>
      </c>
      <c r="M1844" s="2" t="s">
        <v>1955</v>
      </c>
      <c r="N1844" s="17">
        <f>VLOOKUP(A1844,[1]Sheet2!$B$1:$C$1336,2,FALSE)</f>
        <v>500000</v>
      </c>
      <c r="O1844" s="37">
        <f>VLOOKUP(A1844,PV_CF!$A$2:$K$1853,4,FALSE)</f>
        <v>44162</v>
      </c>
    </row>
    <row r="1845" spans="1:15" hidden="1">
      <c r="A1845" s="2" t="s">
        <v>4551</v>
      </c>
      <c r="B1845" s="2" t="s">
        <v>4550</v>
      </c>
      <c r="C1845" s="2" t="s">
        <v>3709</v>
      </c>
      <c r="D1845" s="2" t="s">
        <v>3708</v>
      </c>
      <c r="E1845" s="4">
        <v>44105</v>
      </c>
      <c r="F1845" s="4">
        <v>44204</v>
      </c>
      <c r="G1845" s="2" t="s">
        <v>4549</v>
      </c>
      <c r="H1845" s="2" t="s">
        <v>4356</v>
      </c>
      <c r="I1845" s="17">
        <v>350000</v>
      </c>
      <c r="J1845" s="2" t="s">
        <v>4548</v>
      </c>
      <c r="K1845" s="4">
        <v>44238</v>
      </c>
      <c r="L1845" s="17">
        <v>350000</v>
      </c>
      <c r="M1845" s="2" t="s">
        <v>1955</v>
      </c>
      <c r="N1845" s="17">
        <f>VLOOKUP(A1845,[1]Sheet2!$B$1:$C$1336,2,FALSE)</f>
        <v>500000</v>
      </c>
      <c r="O1845" s="37">
        <f>VLOOKUP(A1845,PV_CF!$A$2:$K$1853,4,FALSE)</f>
        <v>44162</v>
      </c>
    </row>
    <row r="1846" spans="1:15" hidden="1">
      <c r="A1846" s="2" t="s">
        <v>4547</v>
      </c>
      <c r="B1846" s="2" t="s">
        <v>4546</v>
      </c>
      <c r="C1846" s="2" t="s">
        <v>4545</v>
      </c>
      <c r="D1846" s="2" t="s">
        <v>4544</v>
      </c>
      <c r="E1846" s="4">
        <v>44105</v>
      </c>
      <c r="F1846" s="4">
        <v>44099</v>
      </c>
      <c r="G1846" s="2" t="s">
        <v>4543</v>
      </c>
      <c r="H1846" s="2" t="s">
        <v>4452</v>
      </c>
      <c r="I1846" s="17">
        <v>355240</v>
      </c>
      <c r="J1846" s="2" t="s">
        <v>4542</v>
      </c>
      <c r="K1846" s="4">
        <v>44137</v>
      </c>
      <c r="L1846" s="17">
        <v>355240</v>
      </c>
      <c r="M1846" s="2" t="s">
        <v>1955</v>
      </c>
      <c r="N1846" s="17">
        <f>VLOOKUP(A1846,[1]Sheet2!$B$1:$C$1336,2,FALSE)</f>
        <v>355240</v>
      </c>
      <c r="O1846" s="37">
        <f>VLOOKUP(A1846,PV_CF!$A$2:$K$1853,4,FALSE)</f>
        <v>44174</v>
      </c>
    </row>
    <row r="1847" spans="1:15" hidden="1">
      <c r="A1847" s="2" t="s">
        <v>4541</v>
      </c>
      <c r="B1847" s="2" t="s">
        <v>4540</v>
      </c>
      <c r="C1847" s="2" t="s">
        <v>2390</v>
      </c>
      <c r="D1847" s="2" t="s">
        <v>2389</v>
      </c>
      <c r="E1847" s="4">
        <v>44105</v>
      </c>
      <c r="F1847" s="4">
        <v>44099</v>
      </c>
      <c r="G1847" s="2" t="s">
        <v>4539</v>
      </c>
      <c r="H1847" s="2" t="s">
        <v>4452</v>
      </c>
      <c r="I1847" s="17">
        <v>499304.8</v>
      </c>
      <c r="J1847" s="2" t="s">
        <v>4538</v>
      </c>
      <c r="K1847" s="4">
        <v>44166</v>
      </c>
      <c r="L1847" s="17">
        <v>499304.8</v>
      </c>
      <c r="M1847" s="2" t="s">
        <v>1955</v>
      </c>
      <c r="N1847" s="17">
        <f>VLOOKUP(A1847,[1]Sheet2!$B$1:$C$1336,2,FALSE)</f>
        <v>499304.8</v>
      </c>
      <c r="O1847" s="37" t="e">
        <f>VLOOKUP(A1847,PV_CF!$A$2:$K$1853,4,FALSE)</f>
        <v>#N/A</v>
      </c>
    </row>
    <row r="1848" spans="1:15" hidden="1">
      <c r="A1848" s="2" t="s">
        <v>4536</v>
      </c>
      <c r="B1848" s="2" t="s">
        <v>4535</v>
      </c>
      <c r="C1848" s="2" t="s">
        <v>2886</v>
      </c>
      <c r="D1848" s="2" t="s">
        <v>2885</v>
      </c>
      <c r="E1848" s="4">
        <v>44105</v>
      </c>
      <c r="F1848" s="4">
        <v>44095</v>
      </c>
      <c r="G1848" s="2" t="s">
        <v>4537</v>
      </c>
      <c r="H1848" s="2" t="s">
        <v>4305</v>
      </c>
      <c r="I1848" s="17">
        <v>350000</v>
      </c>
      <c r="J1848" s="2" t="s">
        <v>1257</v>
      </c>
      <c r="K1848" s="4">
        <v>44106</v>
      </c>
      <c r="L1848" s="17">
        <v>350000</v>
      </c>
      <c r="M1848" s="2" t="s">
        <v>1955</v>
      </c>
      <c r="N1848" s="17">
        <f>VLOOKUP(A1848,[1]Sheet2!$B$1:$C$1336,2,FALSE)</f>
        <v>398040</v>
      </c>
      <c r="O1848" s="37">
        <f>VLOOKUP(A1848,PV_CF!$A$2:$K$1853,4,FALSE)</f>
        <v>44130</v>
      </c>
    </row>
    <row r="1849" spans="1:15" hidden="1">
      <c r="A1849" s="2" t="s">
        <v>4536</v>
      </c>
      <c r="B1849" s="2" t="s">
        <v>4535</v>
      </c>
      <c r="C1849" s="2" t="s">
        <v>2886</v>
      </c>
      <c r="D1849" s="2" t="s">
        <v>2885</v>
      </c>
      <c r="E1849" s="4">
        <v>44105</v>
      </c>
      <c r="F1849" s="4">
        <v>44104</v>
      </c>
      <c r="G1849" s="2" t="s">
        <v>1263</v>
      </c>
      <c r="H1849" s="2" t="s">
        <v>4305</v>
      </c>
      <c r="I1849" s="17">
        <v>48040</v>
      </c>
      <c r="J1849" s="2" t="s">
        <v>1261</v>
      </c>
      <c r="K1849" s="4">
        <v>44106</v>
      </c>
      <c r="L1849" s="17">
        <v>48040</v>
      </c>
      <c r="M1849" s="2" t="s">
        <v>1955</v>
      </c>
      <c r="N1849" s="17">
        <f>VLOOKUP(A1849,[1]Sheet2!$B$1:$C$1336,2,FALSE)</f>
        <v>398040</v>
      </c>
      <c r="O1849" s="37">
        <f>VLOOKUP(A1849,PV_CF!$A$2:$K$1853,4,FALSE)</f>
        <v>44130</v>
      </c>
    </row>
    <row r="1850" spans="1:15" hidden="1">
      <c r="A1850" s="2" t="s">
        <v>4528</v>
      </c>
      <c r="B1850" s="2" t="s">
        <v>4527</v>
      </c>
      <c r="C1850" s="2" t="s">
        <v>3786</v>
      </c>
      <c r="D1850" s="2" t="s">
        <v>3785</v>
      </c>
      <c r="E1850" s="4">
        <v>44105</v>
      </c>
      <c r="F1850" s="4">
        <v>44109</v>
      </c>
      <c r="G1850" s="2" t="s">
        <v>4534</v>
      </c>
      <c r="H1850" s="2" t="s">
        <v>4490</v>
      </c>
      <c r="I1850" s="17">
        <v>181557.6</v>
      </c>
      <c r="J1850" s="2" t="s">
        <v>4533</v>
      </c>
      <c r="K1850" s="4">
        <v>44137</v>
      </c>
      <c r="L1850" s="17">
        <v>181557.6</v>
      </c>
      <c r="M1850" s="2" t="s">
        <v>1955</v>
      </c>
      <c r="N1850" s="17">
        <f>VLOOKUP(A1850,[1]Sheet2!$B$1:$C$1336,2,FALSE)</f>
        <v>363115.2</v>
      </c>
      <c r="O1850" s="37">
        <f>VLOOKUP(A1850,PV_CF!$A$2:$K$1853,4,FALSE)</f>
        <v>44148</v>
      </c>
    </row>
    <row r="1851" spans="1:15" hidden="1">
      <c r="A1851" s="2" t="s">
        <v>4528</v>
      </c>
      <c r="B1851" s="2" t="s">
        <v>4527</v>
      </c>
      <c r="C1851" s="2" t="s">
        <v>3786</v>
      </c>
      <c r="D1851" s="2" t="s">
        <v>3785</v>
      </c>
      <c r="E1851" s="4">
        <v>44105</v>
      </c>
      <c r="F1851" s="4">
        <v>44155</v>
      </c>
      <c r="G1851" s="2" t="s">
        <v>4532</v>
      </c>
      <c r="H1851" s="2" t="s">
        <v>4490</v>
      </c>
      <c r="I1851" s="17">
        <v>181557.6</v>
      </c>
      <c r="J1851" s="2" t="s">
        <v>4531</v>
      </c>
      <c r="K1851" s="4">
        <v>44189</v>
      </c>
      <c r="L1851" s="17">
        <v>181557.6</v>
      </c>
      <c r="M1851" s="2" t="s">
        <v>1955</v>
      </c>
      <c r="N1851" s="17">
        <f>VLOOKUP(A1851,[1]Sheet2!$B$1:$C$1336,2,FALSE)</f>
        <v>363115.2</v>
      </c>
      <c r="O1851" s="37">
        <f>VLOOKUP(A1851,PV_CF!$A$2:$K$1853,4,FALSE)</f>
        <v>44148</v>
      </c>
    </row>
    <row r="1852" spans="1:15" hidden="1">
      <c r="A1852" s="2" t="s">
        <v>4528</v>
      </c>
      <c r="B1852" s="2" t="s">
        <v>4527</v>
      </c>
      <c r="C1852" s="2" t="s">
        <v>3786</v>
      </c>
      <c r="D1852" s="2" t="s">
        <v>3785</v>
      </c>
      <c r="E1852" s="4">
        <v>44105</v>
      </c>
      <c r="F1852" s="4">
        <v>44088</v>
      </c>
      <c r="G1852" s="2" t="s">
        <v>4530</v>
      </c>
      <c r="H1852" s="2" t="s">
        <v>4490</v>
      </c>
      <c r="I1852" s="17">
        <v>-181557.6</v>
      </c>
      <c r="J1852" s="2" t="s">
        <v>4529</v>
      </c>
      <c r="K1852" s="4">
        <v>44189</v>
      </c>
      <c r="L1852" s="17">
        <v>-181557.6</v>
      </c>
      <c r="M1852" s="2" t="s">
        <v>1955</v>
      </c>
      <c r="N1852" s="17">
        <f>VLOOKUP(A1852,[1]Sheet2!$B$1:$C$1336,2,FALSE)</f>
        <v>363115.2</v>
      </c>
      <c r="O1852" s="37">
        <f>VLOOKUP(A1852,PV_CF!$A$2:$K$1853,4,FALSE)</f>
        <v>44148</v>
      </c>
    </row>
    <row r="1853" spans="1:15" hidden="1">
      <c r="A1853" s="2" t="s">
        <v>4528</v>
      </c>
      <c r="B1853" s="2" t="s">
        <v>4527</v>
      </c>
      <c r="C1853" s="2" t="s">
        <v>3786</v>
      </c>
      <c r="D1853" s="2" t="s">
        <v>3785</v>
      </c>
      <c r="E1853" s="4">
        <v>44105</v>
      </c>
      <c r="F1853" s="4">
        <v>44088</v>
      </c>
      <c r="G1853" s="2" t="s">
        <v>4526</v>
      </c>
      <c r="H1853" s="2" t="s">
        <v>4490</v>
      </c>
      <c r="I1853" s="17">
        <v>181557.6</v>
      </c>
      <c r="J1853" s="2" t="s">
        <v>4525</v>
      </c>
      <c r="K1853" s="4">
        <v>44190</v>
      </c>
      <c r="L1853" s="17">
        <v>181557.6</v>
      </c>
      <c r="M1853" s="2" t="s">
        <v>1955</v>
      </c>
      <c r="N1853" s="17">
        <f>VLOOKUP(A1853,[1]Sheet2!$B$1:$C$1336,2,FALSE)</f>
        <v>363115.2</v>
      </c>
      <c r="O1853" s="37">
        <f>VLOOKUP(A1853,PV_CF!$A$2:$K$1853,4,FALSE)</f>
        <v>44148</v>
      </c>
    </row>
    <row r="1854" spans="1:15" hidden="1">
      <c r="A1854" s="2" t="s">
        <v>4520</v>
      </c>
      <c r="B1854" s="2" t="s">
        <v>4519</v>
      </c>
      <c r="C1854" s="2" t="s">
        <v>4518</v>
      </c>
      <c r="D1854" s="2" t="s">
        <v>4517</v>
      </c>
      <c r="E1854" s="4">
        <v>44105</v>
      </c>
      <c r="F1854" s="4">
        <v>44095</v>
      </c>
      <c r="G1854" s="2" t="s">
        <v>4524</v>
      </c>
      <c r="H1854" s="2" t="s">
        <v>4361</v>
      </c>
      <c r="I1854" s="17">
        <v>146055</v>
      </c>
      <c r="J1854" s="2" t="s">
        <v>4523</v>
      </c>
      <c r="K1854" s="4">
        <v>44106</v>
      </c>
      <c r="L1854" s="17">
        <v>146055</v>
      </c>
      <c r="M1854" s="2" t="s">
        <v>1955</v>
      </c>
      <c r="N1854" s="17">
        <f>VLOOKUP(A1854,[1]Sheet2!$B$1:$C$1336,2,FALSE)</f>
        <v>486850</v>
      </c>
      <c r="O1854" s="37">
        <f>VLOOKUP(A1854,PV_CF!$A$2:$K$1853,4,FALSE)</f>
        <v>44130</v>
      </c>
    </row>
    <row r="1855" spans="1:15" hidden="1">
      <c r="A1855" s="2" t="s">
        <v>4520</v>
      </c>
      <c r="B1855" s="2" t="s">
        <v>4519</v>
      </c>
      <c r="C1855" s="2" t="s">
        <v>4518</v>
      </c>
      <c r="D1855" s="2" t="s">
        <v>4517</v>
      </c>
      <c r="E1855" s="4">
        <v>44105</v>
      </c>
      <c r="F1855" s="4">
        <v>44186</v>
      </c>
      <c r="G1855" s="2" t="s">
        <v>4522</v>
      </c>
      <c r="H1855" s="2" t="s">
        <v>4361</v>
      </c>
      <c r="I1855" s="17">
        <v>316452.5</v>
      </c>
      <c r="J1855" s="2" t="s">
        <v>4521</v>
      </c>
      <c r="K1855" s="4">
        <v>44186</v>
      </c>
      <c r="L1855" s="17">
        <v>316452.5</v>
      </c>
      <c r="M1855" s="2" t="s">
        <v>1955</v>
      </c>
      <c r="N1855" s="17">
        <f>VLOOKUP(A1855,[1]Sheet2!$B$1:$C$1336,2,FALSE)</f>
        <v>486850</v>
      </c>
      <c r="O1855" s="37">
        <f>VLOOKUP(A1855,PV_CF!$A$2:$K$1853,4,FALSE)</f>
        <v>44130</v>
      </c>
    </row>
    <row r="1856" spans="1:15" hidden="1">
      <c r="A1856" s="2" t="s">
        <v>4520</v>
      </c>
      <c r="B1856" s="2" t="s">
        <v>4519</v>
      </c>
      <c r="C1856" s="2" t="s">
        <v>4518</v>
      </c>
      <c r="D1856" s="2" t="s">
        <v>4517</v>
      </c>
      <c r="E1856" s="4">
        <v>44105</v>
      </c>
      <c r="F1856" s="4">
        <v>44249</v>
      </c>
      <c r="G1856" s="2" t="s">
        <v>4516</v>
      </c>
      <c r="H1856" s="2" t="s">
        <v>4361</v>
      </c>
      <c r="I1856" s="17">
        <v>24342.5</v>
      </c>
      <c r="J1856" s="2" t="s">
        <v>4515</v>
      </c>
      <c r="K1856" s="4">
        <v>44267</v>
      </c>
      <c r="L1856" s="17">
        <v>24342.5</v>
      </c>
      <c r="M1856" s="2" t="s">
        <v>1955</v>
      </c>
      <c r="N1856" s="17">
        <f>VLOOKUP(A1856,[1]Sheet2!$B$1:$C$1336,2,FALSE)</f>
        <v>486850</v>
      </c>
      <c r="O1856" s="37">
        <f>VLOOKUP(A1856,PV_CF!$A$2:$K$1853,4,FALSE)</f>
        <v>44130</v>
      </c>
    </row>
    <row r="1857" spans="1:15" hidden="1">
      <c r="A1857" s="2" t="s">
        <v>1267</v>
      </c>
      <c r="B1857" s="2" t="s">
        <v>4514</v>
      </c>
      <c r="C1857" s="2" t="s">
        <v>2886</v>
      </c>
      <c r="D1857" s="2" t="s">
        <v>2885</v>
      </c>
      <c r="E1857" s="4">
        <v>44105</v>
      </c>
      <c r="F1857" s="4">
        <v>44104</v>
      </c>
      <c r="G1857" s="2" t="s">
        <v>4513</v>
      </c>
      <c r="H1857" s="2" t="s">
        <v>4305</v>
      </c>
      <c r="I1857" s="17">
        <v>358450</v>
      </c>
      <c r="J1857" s="2" t="s">
        <v>1266</v>
      </c>
      <c r="K1857" s="4">
        <v>44106</v>
      </c>
      <c r="L1857" s="17">
        <v>358450</v>
      </c>
      <c r="M1857" s="2" t="s">
        <v>1955</v>
      </c>
      <c r="N1857" s="17">
        <f>VLOOKUP(A1857,[1]Sheet2!$B$1:$C$1336,2,FALSE)</f>
        <v>358450</v>
      </c>
      <c r="O1857" s="37">
        <f>VLOOKUP(A1857,PV_CF!$A$2:$K$1853,4,FALSE)</f>
        <v>44130</v>
      </c>
    </row>
    <row r="1858" spans="1:15" hidden="1">
      <c r="A1858" s="2" t="s">
        <v>4512</v>
      </c>
      <c r="B1858" s="2" t="s">
        <v>4511</v>
      </c>
      <c r="C1858" s="2" t="s">
        <v>4510</v>
      </c>
      <c r="D1858" s="2" t="s">
        <v>4509</v>
      </c>
      <c r="E1858" s="4">
        <v>44105</v>
      </c>
      <c r="F1858" s="4">
        <v>44104</v>
      </c>
      <c r="G1858" s="2" t="s">
        <v>4508</v>
      </c>
      <c r="H1858" s="2" t="s">
        <v>4316</v>
      </c>
      <c r="I1858" s="17">
        <v>180000</v>
      </c>
      <c r="J1858" s="2" t="s">
        <v>4507</v>
      </c>
      <c r="K1858" s="4">
        <v>44316</v>
      </c>
      <c r="L1858" s="17">
        <v>180000</v>
      </c>
      <c r="M1858" s="2" t="s">
        <v>1955</v>
      </c>
      <c r="N1858" s="17">
        <f>VLOOKUP(A1858,[1]Sheet2!$B$1:$C$1336,2,FALSE)</f>
        <v>180000</v>
      </c>
      <c r="O1858" s="37">
        <f>VLOOKUP(A1858,PV_CF!$A$2:$K$1853,4,FALSE)</f>
        <v>44344</v>
      </c>
    </row>
    <row r="1859" spans="1:15" hidden="1">
      <c r="A1859" s="2" t="s">
        <v>4506</v>
      </c>
      <c r="B1859" s="2" t="s">
        <v>4505</v>
      </c>
      <c r="C1859" s="2" t="s">
        <v>3461</v>
      </c>
      <c r="D1859" s="2" t="s">
        <v>3460</v>
      </c>
      <c r="E1859" s="4">
        <v>44105</v>
      </c>
      <c r="F1859" s="4">
        <v>44286</v>
      </c>
      <c r="G1859" s="2" t="s">
        <v>4504</v>
      </c>
      <c r="H1859" s="2" t="s">
        <v>4256</v>
      </c>
      <c r="I1859" s="17">
        <v>481500</v>
      </c>
      <c r="J1859" s="2" t="s">
        <v>4503</v>
      </c>
      <c r="K1859" s="4">
        <v>44286</v>
      </c>
      <c r="L1859" s="17">
        <v>481500</v>
      </c>
      <c r="M1859" s="2" t="s">
        <v>1955</v>
      </c>
      <c r="N1859" s="17">
        <f>VLOOKUP(A1859,[1]Sheet2!$B$1:$C$1336,2,FALSE)</f>
        <v>481500</v>
      </c>
      <c r="O1859" s="37">
        <f>VLOOKUP(A1859,PV_CF!$A$2:$K$1853,4,FALSE)</f>
        <v>44330</v>
      </c>
    </row>
    <row r="1860" spans="1:15" hidden="1">
      <c r="A1860" s="2" t="s">
        <v>4502</v>
      </c>
      <c r="B1860" s="2" t="s">
        <v>4501</v>
      </c>
      <c r="C1860" s="2" t="s">
        <v>4500</v>
      </c>
      <c r="D1860" s="2" t="s">
        <v>4499</v>
      </c>
      <c r="E1860" s="4">
        <v>44105</v>
      </c>
      <c r="F1860" s="4">
        <v>44113</v>
      </c>
      <c r="G1860" s="2" t="s">
        <v>4498</v>
      </c>
      <c r="H1860" s="2" t="s">
        <v>4497</v>
      </c>
      <c r="I1860" s="17">
        <v>833100</v>
      </c>
      <c r="J1860" s="2" t="s">
        <v>4496</v>
      </c>
      <c r="K1860" s="4">
        <v>44166</v>
      </c>
      <c r="L1860" s="17">
        <v>833100</v>
      </c>
      <c r="M1860" s="2" t="s">
        <v>1955</v>
      </c>
      <c r="N1860" s="17">
        <f>VLOOKUP(A1860,[1]Sheet2!$B$1:$C$1336,2,FALSE)</f>
        <v>833100</v>
      </c>
      <c r="O1860" s="37">
        <f>VLOOKUP(A1860,PV_CF!$A$2:$K$1853,4,FALSE)</f>
        <v>44204</v>
      </c>
    </row>
    <row r="1861" spans="1:15" hidden="1">
      <c r="A1861" s="2" t="s">
        <v>4494</v>
      </c>
      <c r="B1861" s="2" t="s">
        <v>4493</v>
      </c>
      <c r="C1861" s="2" t="s">
        <v>4492</v>
      </c>
      <c r="D1861" s="2" t="s">
        <v>4491</v>
      </c>
      <c r="E1861" s="4">
        <v>44105</v>
      </c>
      <c r="F1861" s="4">
        <v>44134</v>
      </c>
      <c r="G1861" s="2" t="s">
        <v>4495</v>
      </c>
      <c r="H1861" s="2" t="s">
        <v>4490</v>
      </c>
      <c r="I1861" s="17">
        <v>1412400</v>
      </c>
      <c r="J1861" s="2" t="s">
        <v>1403</v>
      </c>
      <c r="K1861" s="4">
        <v>44137</v>
      </c>
      <c r="L1861" s="17">
        <v>1412400</v>
      </c>
      <c r="M1861" s="2" t="s">
        <v>1955</v>
      </c>
      <c r="N1861" s="17">
        <f>VLOOKUP(A1861,[1]Sheet2!$B$1:$C$1336,2,FALSE)</f>
        <v>2259840</v>
      </c>
      <c r="O1861" s="37">
        <f>VLOOKUP(A1861,PV_CF!$A$2:$K$1853,4,FALSE)</f>
        <v>44162</v>
      </c>
    </row>
    <row r="1862" spans="1:15" hidden="1">
      <c r="A1862" s="2" t="s">
        <v>4494</v>
      </c>
      <c r="B1862" s="2" t="s">
        <v>4493</v>
      </c>
      <c r="C1862" s="2" t="s">
        <v>4492</v>
      </c>
      <c r="D1862" s="2" t="s">
        <v>4491</v>
      </c>
      <c r="E1862" s="4">
        <v>44105</v>
      </c>
      <c r="F1862" s="4">
        <v>44253</v>
      </c>
      <c r="G1862" s="2" t="s">
        <v>1951</v>
      </c>
      <c r="H1862" s="2" t="s">
        <v>4490</v>
      </c>
      <c r="I1862" s="17">
        <v>847440</v>
      </c>
      <c r="J1862" s="2" t="s">
        <v>1949</v>
      </c>
      <c r="K1862" s="4">
        <v>44280</v>
      </c>
      <c r="L1862" s="17">
        <v>847440</v>
      </c>
      <c r="M1862" s="2" t="s">
        <v>1955</v>
      </c>
      <c r="N1862" s="17">
        <f>VLOOKUP(A1862,[1]Sheet2!$B$1:$C$1336,2,FALSE)</f>
        <v>2259840</v>
      </c>
      <c r="O1862" s="37">
        <f>VLOOKUP(A1862,PV_CF!$A$2:$K$1853,4,FALSE)</f>
        <v>44162</v>
      </c>
    </row>
    <row r="1863" spans="1:15" hidden="1">
      <c r="A1863" s="2" t="s">
        <v>1272</v>
      </c>
      <c r="B1863" s="2" t="s">
        <v>4489</v>
      </c>
      <c r="C1863" s="2" t="s">
        <v>4488</v>
      </c>
      <c r="D1863" s="2" t="s">
        <v>4487</v>
      </c>
      <c r="E1863" s="4">
        <v>44105</v>
      </c>
      <c r="F1863" s="4">
        <v>44098</v>
      </c>
      <c r="G1863" s="2" t="s">
        <v>1273</v>
      </c>
      <c r="H1863" s="2" t="s">
        <v>4305</v>
      </c>
      <c r="I1863" s="17">
        <v>250000</v>
      </c>
      <c r="J1863" s="2" t="s">
        <v>1271</v>
      </c>
      <c r="K1863" s="4">
        <v>44106</v>
      </c>
      <c r="L1863" s="17">
        <v>250000</v>
      </c>
      <c r="M1863" s="2" t="s">
        <v>1955</v>
      </c>
      <c r="N1863" s="17">
        <f>VLOOKUP(A1863,[1]Sheet2!$B$1:$C$1336,2,FALSE)</f>
        <v>355000</v>
      </c>
      <c r="O1863" s="37">
        <f>VLOOKUP(A1863,PV_CF!$A$2:$K$1853,4,FALSE)</f>
        <v>44130</v>
      </c>
    </row>
    <row r="1864" spans="1:15" hidden="1">
      <c r="A1864" s="2" t="s">
        <v>1272</v>
      </c>
      <c r="B1864" s="2" t="s">
        <v>4489</v>
      </c>
      <c r="C1864" s="2" t="s">
        <v>4488</v>
      </c>
      <c r="D1864" s="2" t="s">
        <v>4487</v>
      </c>
      <c r="E1864" s="4">
        <v>44105</v>
      </c>
      <c r="F1864" s="4">
        <v>44120</v>
      </c>
      <c r="G1864" s="2" t="s">
        <v>1555</v>
      </c>
      <c r="H1864" s="2" t="s">
        <v>4305</v>
      </c>
      <c r="I1864" s="17">
        <v>105000</v>
      </c>
      <c r="J1864" s="2" t="s">
        <v>1553</v>
      </c>
      <c r="K1864" s="4">
        <v>44166</v>
      </c>
      <c r="L1864" s="17">
        <v>105000</v>
      </c>
      <c r="M1864" s="2" t="s">
        <v>1955</v>
      </c>
      <c r="N1864" s="17">
        <f>VLOOKUP(A1864,[1]Sheet2!$B$1:$C$1336,2,FALSE)</f>
        <v>355000</v>
      </c>
      <c r="O1864" s="37">
        <f>VLOOKUP(A1864,PV_CF!$A$2:$K$1853,4,FALSE)</f>
        <v>44130</v>
      </c>
    </row>
    <row r="1865" spans="1:15" hidden="1">
      <c r="A1865" s="2" t="s">
        <v>4484</v>
      </c>
      <c r="B1865" s="2" t="s">
        <v>4483</v>
      </c>
      <c r="C1865" s="2" t="s">
        <v>4251</v>
      </c>
      <c r="D1865" s="2" t="s">
        <v>4250</v>
      </c>
      <c r="E1865" s="4">
        <v>44105</v>
      </c>
      <c r="F1865" s="4">
        <v>44100</v>
      </c>
      <c r="G1865" s="2" t="s">
        <v>4486</v>
      </c>
      <c r="H1865" s="2" t="s">
        <v>4452</v>
      </c>
      <c r="I1865" s="17">
        <v>172270</v>
      </c>
      <c r="J1865" s="2" t="s">
        <v>4485</v>
      </c>
      <c r="K1865" s="4">
        <v>44200</v>
      </c>
      <c r="L1865" s="17">
        <v>172270</v>
      </c>
      <c r="M1865" s="2" t="s">
        <v>1955</v>
      </c>
      <c r="N1865" s="17">
        <f>VLOOKUP(A1865,[1]Sheet2!$B$1:$C$1336,2,FALSE)</f>
        <v>214963</v>
      </c>
      <c r="O1865" s="37">
        <f>VLOOKUP(A1865,PV_CF!$A$2:$K$1853,4,FALSE)</f>
        <v>44252</v>
      </c>
    </row>
    <row r="1866" spans="1:15" hidden="1">
      <c r="A1866" s="2" t="s">
        <v>4484</v>
      </c>
      <c r="B1866" s="2" t="s">
        <v>4483</v>
      </c>
      <c r="C1866" s="2" t="s">
        <v>4251</v>
      </c>
      <c r="D1866" s="2" t="s">
        <v>4250</v>
      </c>
      <c r="E1866" s="4">
        <v>44105</v>
      </c>
      <c r="F1866" s="4">
        <v>44274</v>
      </c>
      <c r="G1866" s="2" t="s">
        <v>4482</v>
      </c>
      <c r="H1866" s="2" t="s">
        <v>4452</v>
      </c>
      <c r="I1866" s="17">
        <v>42693</v>
      </c>
      <c r="J1866" s="2" t="s">
        <v>4481</v>
      </c>
      <c r="K1866" s="4">
        <v>44295</v>
      </c>
      <c r="L1866" s="17">
        <v>42693</v>
      </c>
      <c r="M1866" s="2" t="s">
        <v>1955</v>
      </c>
      <c r="N1866" s="17">
        <f>VLOOKUP(A1866,[1]Sheet2!$B$1:$C$1336,2,FALSE)</f>
        <v>214963</v>
      </c>
      <c r="O1866" s="37">
        <f>VLOOKUP(A1866,PV_CF!$A$2:$K$1853,4,FALSE)</f>
        <v>44252</v>
      </c>
    </row>
    <row r="1867" spans="1:15" hidden="1">
      <c r="A1867" s="2" t="s">
        <v>1800</v>
      </c>
      <c r="B1867" s="2" t="s">
        <v>4480</v>
      </c>
      <c r="C1867" s="2" t="s">
        <v>2008</v>
      </c>
      <c r="D1867" s="2" t="s">
        <v>2007</v>
      </c>
      <c r="E1867" s="4">
        <v>44105</v>
      </c>
      <c r="F1867" s="4">
        <v>44134</v>
      </c>
      <c r="G1867" s="2" t="s">
        <v>4479</v>
      </c>
      <c r="H1867" s="2" t="s">
        <v>4356</v>
      </c>
      <c r="I1867" s="17">
        <v>299850</v>
      </c>
      <c r="J1867" s="2" t="s">
        <v>1799</v>
      </c>
      <c r="K1867" s="4">
        <v>44216</v>
      </c>
      <c r="L1867" s="17">
        <v>299850</v>
      </c>
      <c r="M1867" s="2" t="s">
        <v>1955</v>
      </c>
      <c r="N1867" s="17">
        <f>VLOOKUP(A1867,[1]Sheet2!$B$1:$C$1336,2,FALSE)</f>
        <v>299850</v>
      </c>
      <c r="O1867" s="37">
        <f>VLOOKUP(A1867,PV_CF!$A$2:$K$1853,4,FALSE)</f>
        <v>44252</v>
      </c>
    </row>
    <row r="1868" spans="1:15" hidden="1">
      <c r="A1868" s="2" t="s">
        <v>4478</v>
      </c>
      <c r="B1868" s="2" t="s">
        <v>4477</v>
      </c>
      <c r="C1868" s="2" t="s">
        <v>3461</v>
      </c>
      <c r="D1868" s="2" t="s">
        <v>3460</v>
      </c>
      <c r="E1868" s="4">
        <v>44105</v>
      </c>
      <c r="F1868" s="4">
        <v>44099</v>
      </c>
      <c r="G1868" s="2" t="s">
        <v>4476</v>
      </c>
      <c r="H1868" s="2" t="s">
        <v>4256</v>
      </c>
      <c r="I1868" s="17">
        <v>481500</v>
      </c>
      <c r="J1868" s="2" t="s">
        <v>4475</v>
      </c>
      <c r="K1868" s="4">
        <v>44225</v>
      </c>
      <c r="L1868" s="17">
        <v>481500</v>
      </c>
      <c r="M1868" s="2" t="s">
        <v>1955</v>
      </c>
      <c r="N1868" s="17">
        <f>VLOOKUP(A1868,[1]Sheet2!$B$1:$C$1336,2,FALSE)</f>
        <v>481500</v>
      </c>
      <c r="O1868" s="37">
        <f>VLOOKUP(A1868,PV_CF!$A$2:$K$1853,4,FALSE)</f>
        <v>44252</v>
      </c>
    </row>
    <row r="1869" spans="1:15" hidden="1">
      <c r="A1869" s="2" t="s">
        <v>4474</v>
      </c>
      <c r="B1869" s="2" t="s">
        <v>4473</v>
      </c>
      <c r="C1869" s="2" t="s">
        <v>3813</v>
      </c>
      <c r="D1869" s="2" t="s">
        <v>3812</v>
      </c>
      <c r="E1869" s="4">
        <v>44105</v>
      </c>
      <c r="F1869" s="4">
        <v>44134</v>
      </c>
      <c r="G1869" s="2" t="s">
        <v>4472</v>
      </c>
      <c r="H1869" s="2" t="s">
        <v>4421</v>
      </c>
      <c r="I1869" s="17">
        <v>321000</v>
      </c>
      <c r="J1869" s="2" t="s">
        <v>4471</v>
      </c>
      <c r="K1869" s="4">
        <v>44137</v>
      </c>
      <c r="L1869" s="17">
        <v>321000</v>
      </c>
      <c r="M1869" s="2" t="s">
        <v>1955</v>
      </c>
      <c r="N1869" s="17">
        <f>VLOOKUP(A1869,[1]Sheet2!$B$1:$C$1336,2,FALSE)</f>
        <v>321000</v>
      </c>
      <c r="O1869" s="37">
        <f>VLOOKUP(A1869,PV_CF!$A$2:$K$1853,4,FALSE)</f>
        <v>44162</v>
      </c>
    </row>
    <row r="1870" spans="1:15" hidden="1">
      <c r="A1870" s="2" t="s">
        <v>4468</v>
      </c>
      <c r="B1870" s="2" t="s">
        <v>4467</v>
      </c>
      <c r="C1870" s="2" t="s">
        <v>4466</v>
      </c>
      <c r="D1870" s="2" t="s">
        <v>4465</v>
      </c>
      <c r="E1870" s="4">
        <v>44105</v>
      </c>
      <c r="F1870" s="4">
        <v>44134</v>
      </c>
      <c r="G1870" s="2" t="s">
        <v>4470</v>
      </c>
      <c r="H1870" s="2" t="s">
        <v>4356</v>
      </c>
      <c r="I1870" s="17">
        <v>249845</v>
      </c>
      <c r="J1870" s="2" t="s">
        <v>4469</v>
      </c>
      <c r="K1870" s="4">
        <v>44137</v>
      </c>
      <c r="L1870" s="17">
        <v>249845</v>
      </c>
      <c r="M1870" s="2" t="s">
        <v>1955</v>
      </c>
      <c r="N1870" s="17">
        <f>VLOOKUP(A1870,[1]Sheet2!$B$1:$C$1336,2,FALSE)</f>
        <v>499690</v>
      </c>
      <c r="O1870" s="37">
        <f>VLOOKUP(A1870,PV_CF!$A$2:$K$1853,4,FALSE)</f>
        <v>44162</v>
      </c>
    </row>
    <row r="1871" spans="1:15" hidden="1">
      <c r="A1871" s="2" t="s">
        <v>4468</v>
      </c>
      <c r="B1871" s="2" t="s">
        <v>4467</v>
      </c>
      <c r="C1871" s="2" t="s">
        <v>4466</v>
      </c>
      <c r="D1871" s="2" t="s">
        <v>4465</v>
      </c>
      <c r="E1871" s="4">
        <v>44105</v>
      </c>
      <c r="F1871" s="4">
        <v>44196</v>
      </c>
      <c r="G1871" s="2" t="s">
        <v>4464</v>
      </c>
      <c r="H1871" s="2" t="s">
        <v>4356</v>
      </c>
      <c r="I1871" s="17">
        <v>249845</v>
      </c>
      <c r="J1871" s="2" t="s">
        <v>4463</v>
      </c>
      <c r="K1871" s="4">
        <v>44228</v>
      </c>
      <c r="L1871" s="17">
        <v>249845</v>
      </c>
      <c r="M1871" s="2" t="s">
        <v>1955</v>
      </c>
      <c r="N1871" s="17">
        <f>VLOOKUP(A1871,[1]Sheet2!$B$1:$C$1336,2,FALSE)</f>
        <v>499690</v>
      </c>
      <c r="O1871" s="37">
        <f>VLOOKUP(A1871,PV_CF!$A$2:$K$1853,4,FALSE)</f>
        <v>44162</v>
      </c>
    </row>
    <row r="1872" spans="1:15" hidden="1">
      <c r="A1872" s="2" t="s">
        <v>4455</v>
      </c>
      <c r="B1872" s="2" t="s">
        <v>4454</v>
      </c>
      <c r="C1872" s="2" t="s">
        <v>1960</v>
      </c>
      <c r="D1872" s="2" t="s">
        <v>1959</v>
      </c>
      <c r="E1872" s="4">
        <v>44105</v>
      </c>
      <c r="F1872" s="4">
        <v>44105</v>
      </c>
      <c r="G1872" s="2" t="s">
        <v>4462</v>
      </c>
      <c r="H1872" s="2" t="s">
        <v>4452</v>
      </c>
      <c r="I1872" s="17">
        <v>173875</v>
      </c>
      <c r="J1872" s="2" t="s">
        <v>4451</v>
      </c>
      <c r="K1872" s="4">
        <v>44165</v>
      </c>
      <c r="L1872" s="17">
        <v>173875</v>
      </c>
      <c r="M1872" s="2" t="s">
        <v>1955</v>
      </c>
      <c r="N1872" s="17">
        <f>VLOOKUP(A1872,[1]Sheet2!$B$1:$C$1336,2,FALSE)</f>
        <v>498919.6</v>
      </c>
      <c r="O1872" s="37">
        <f>VLOOKUP(A1872,PV_CF!$A$2:$K$1853,4,FALSE)</f>
        <v>44204</v>
      </c>
    </row>
    <row r="1873" spans="1:15" hidden="1">
      <c r="A1873" s="2" t="s">
        <v>4455</v>
      </c>
      <c r="B1873" s="2" t="s">
        <v>4454</v>
      </c>
      <c r="C1873" s="2" t="s">
        <v>1960</v>
      </c>
      <c r="D1873" s="2" t="s">
        <v>1959</v>
      </c>
      <c r="E1873" s="4">
        <v>44105</v>
      </c>
      <c r="F1873" s="4">
        <v>44105</v>
      </c>
      <c r="G1873" s="2" t="s">
        <v>4461</v>
      </c>
      <c r="H1873" s="2" t="s">
        <v>4452</v>
      </c>
      <c r="I1873" s="17">
        <v>31030</v>
      </c>
      <c r="J1873" s="2" t="s">
        <v>4451</v>
      </c>
      <c r="K1873" s="4">
        <v>44165</v>
      </c>
      <c r="L1873" s="17">
        <v>31030</v>
      </c>
      <c r="M1873" s="2" t="s">
        <v>1955</v>
      </c>
      <c r="N1873" s="17">
        <f>VLOOKUP(A1873,[1]Sheet2!$B$1:$C$1336,2,FALSE)</f>
        <v>498919.6</v>
      </c>
      <c r="O1873" s="37">
        <f>VLOOKUP(A1873,PV_CF!$A$2:$K$1853,4,FALSE)</f>
        <v>44204</v>
      </c>
    </row>
    <row r="1874" spans="1:15" hidden="1">
      <c r="A1874" s="2" t="s">
        <v>4455</v>
      </c>
      <c r="B1874" s="2" t="s">
        <v>4454</v>
      </c>
      <c r="C1874" s="2" t="s">
        <v>1960</v>
      </c>
      <c r="D1874" s="2" t="s">
        <v>1959</v>
      </c>
      <c r="E1874" s="4">
        <v>44105</v>
      </c>
      <c r="F1874" s="4">
        <v>44105</v>
      </c>
      <c r="G1874" s="2" t="s">
        <v>4460</v>
      </c>
      <c r="H1874" s="2" t="s">
        <v>4452</v>
      </c>
      <c r="I1874" s="17">
        <v>10486</v>
      </c>
      <c r="J1874" s="2" t="s">
        <v>4451</v>
      </c>
      <c r="K1874" s="4">
        <v>44165</v>
      </c>
      <c r="L1874" s="17">
        <v>10486</v>
      </c>
      <c r="M1874" s="2" t="s">
        <v>1955</v>
      </c>
      <c r="N1874" s="17">
        <f>VLOOKUP(A1874,[1]Sheet2!$B$1:$C$1336,2,FALSE)</f>
        <v>498919.6</v>
      </c>
      <c r="O1874" s="37">
        <f>VLOOKUP(A1874,PV_CF!$A$2:$K$1853,4,FALSE)</f>
        <v>44204</v>
      </c>
    </row>
    <row r="1875" spans="1:15" hidden="1">
      <c r="A1875" s="2" t="s">
        <v>4455</v>
      </c>
      <c r="B1875" s="2" t="s">
        <v>4454</v>
      </c>
      <c r="C1875" s="2" t="s">
        <v>1960</v>
      </c>
      <c r="D1875" s="2" t="s">
        <v>1959</v>
      </c>
      <c r="E1875" s="4">
        <v>44105</v>
      </c>
      <c r="F1875" s="4">
        <v>44105</v>
      </c>
      <c r="G1875" s="2" t="s">
        <v>4459</v>
      </c>
      <c r="H1875" s="2" t="s">
        <v>4452</v>
      </c>
      <c r="I1875" s="17">
        <v>5885</v>
      </c>
      <c r="J1875" s="2" t="s">
        <v>4451</v>
      </c>
      <c r="K1875" s="4">
        <v>44165</v>
      </c>
      <c r="L1875" s="17">
        <v>5885</v>
      </c>
      <c r="M1875" s="2" t="s">
        <v>1955</v>
      </c>
      <c r="N1875" s="17">
        <f>VLOOKUP(A1875,[1]Sheet2!$B$1:$C$1336,2,FALSE)</f>
        <v>498919.6</v>
      </c>
      <c r="O1875" s="37">
        <f>VLOOKUP(A1875,PV_CF!$A$2:$K$1853,4,FALSE)</f>
        <v>44204</v>
      </c>
    </row>
    <row r="1876" spans="1:15" hidden="1">
      <c r="A1876" s="2" t="s">
        <v>4455</v>
      </c>
      <c r="B1876" s="2" t="s">
        <v>4454</v>
      </c>
      <c r="C1876" s="2" t="s">
        <v>1960</v>
      </c>
      <c r="D1876" s="2" t="s">
        <v>1959</v>
      </c>
      <c r="E1876" s="4">
        <v>44105</v>
      </c>
      <c r="F1876" s="4">
        <v>44105</v>
      </c>
      <c r="G1876" s="2" t="s">
        <v>4458</v>
      </c>
      <c r="H1876" s="2" t="s">
        <v>4452</v>
      </c>
      <c r="I1876" s="17">
        <v>5082.5</v>
      </c>
      <c r="J1876" s="2" t="s">
        <v>4451</v>
      </c>
      <c r="K1876" s="4">
        <v>44165</v>
      </c>
      <c r="L1876" s="17">
        <v>5082.5</v>
      </c>
      <c r="M1876" s="2" t="s">
        <v>1955</v>
      </c>
      <c r="N1876" s="17">
        <f>VLOOKUP(A1876,[1]Sheet2!$B$1:$C$1336,2,FALSE)</f>
        <v>498919.6</v>
      </c>
      <c r="O1876" s="37">
        <f>VLOOKUP(A1876,PV_CF!$A$2:$K$1853,4,FALSE)</f>
        <v>44204</v>
      </c>
    </row>
    <row r="1877" spans="1:15" hidden="1">
      <c r="A1877" s="2" t="s">
        <v>4455</v>
      </c>
      <c r="B1877" s="2" t="s">
        <v>4454</v>
      </c>
      <c r="C1877" s="2" t="s">
        <v>1960</v>
      </c>
      <c r="D1877" s="2" t="s">
        <v>1959</v>
      </c>
      <c r="E1877" s="4">
        <v>44105</v>
      </c>
      <c r="F1877" s="4">
        <v>44105</v>
      </c>
      <c r="G1877" s="2" t="s">
        <v>4457</v>
      </c>
      <c r="H1877" s="2" t="s">
        <v>4452</v>
      </c>
      <c r="I1877" s="17">
        <v>21667.5</v>
      </c>
      <c r="J1877" s="2" t="s">
        <v>4451</v>
      </c>
      <c r="K1877" s="4">
        <v>44165</v>
      </c>
      <c r="L1877" s="17">
        <v>21667.5</v>
      </c>
      <c r="M1877" s="2" t="s">
        <v>1955</v>
      </c>
      <c r="N1877" s="17">
        <f>VLOOKUP(A1877,[1]Sheet2!$B$1:$C$1336,2,FALSE)</f>
        <v>498919.6</v>
      </c>
      <c r="O1877" s="37">
        <f>VLOOKUP(A1877,PV_CF!$A$2:$K$1853,4,FALSE)</f>
        <v>44204</v>
      </c>
    </row>
    <row r="1878" spans="1:15" hidden="1">
      <c r="A1878" s="2" t="s">
        <v>4455</v>
      </c>
      <c r="B1878" s="2" t="s">
        <v>4454</v>
      </c>
      <c r="C1878" s="2" t="s">
        <v>1960</v>
      </c>
      <c r="D1878" s="2" t="s">
        <v>1959</v>
      </c>
      <c r="E1878" s="4">
        <v>44105</v>
      </c>
      <c r="F1878" s="4">
        <v>44105</v>
      </c>
      <c r="G1878" s="2" t="s">
        <v>4456</v>
      </c>
      <c r="H1878" s="2" t="s">
        <v>4452</v>
      </c>
      <c r="I1878" s="17">
        <v>122493.6</v>
      </c>
      <c r="J1878" s="2" t="s">
        <v>4451</v>
      </c>
      <c r="K1878" s="4">
        <v>44165</v>
      </c>
      <c r="L1878" s="17">
        <v>122493.6</v>
      </c>
      <c r="M1878" s="2" t="s">
        <v>1955</v>
      </c>
      <c r="N1878" s="17">
        <f>VLOOKUP(A1878,[1]Sheet2!$B$1:$C$1336,2,FALSE)</f>
        <v>498919.6</v>
      </c>
      <c r="O1878" s="37">
        <f>VLOOKUP(A1878,PV_CF!$A$2:$K$1853,4,FALSE)</f>
        <v>44204</v>
      </c>
    </row>
    <row r="1879" spans="1:15" hidden="1">
      <c r="A1879" s="2" t="s">
        <v>4455</v>
      </c>
      <c r="B1879" s="2" t="s">
        <v>4454</v>
      </c>
      <c r="C1879" s="2" t="s">
        <v>1960</v>
      </c>
      <c r="D1879" s="2" t="s">
        <v>1959</v>
      </c>
      <c r="E1879" s="4">
        <v>44105</v>
      </c>
      <c r="F1879" s="4">
        <v>44105</v>
      </c>
      <c r="G1879" s="2" t="s">
        <v>4453</v>
      </c>
      <c r="H1879" s="2" t="s">
        <v>4452</v>
      </c>
      <c r="I1879" s="17">
        <v>21458.63</v>
      </c>
      <c r="J1879" s="2" t="s">
        <v>4451</v>
      </c>
      <c r="K1879" s="4">
        <v>44165</v>
      </c>
      <c r="L1879" s="17">
        <v>21458.63</v>
      </c>
      <c r="M1879" s="2" t="s">
        <v>1955</v>
      </c>
      <c r="N1879" s="17">
        <f>VLOOKUP(A1879,[1]Sheet2!$B$1:$C$1336,2,FALSE)</f>
        <v>498919.6</v>
      </c>
      <c r="O1879" s="37">
        <f>VLOOKUP(A1879,PV_CF!$A$2:$K$1853,4,FALSE)</f>
        <v>44204</v>
      </c>
    </row>
    <row r="1880" spans="1:15" hidden="1">
      <c r="A1880" s="2" t="s">
        <v>4455</v>
      </c>
      <c r="B1880" s="2" t="s">
        <v>4454</v>
      </c>
      <c r="C1880" s="2" t="s">
        <v>1960</v>
      </c>
      <c r="D1880" s="2" t="s">
        <v>1959</v>
      </c>
      <c r="E1880" s="4">
        <v>44105</v>
      </c>
      <c r="F1880" s="4">
        <v>44089</v>
      </c>
      <c r="G1880" s="2" t="s">
        <v>4453</v>
      </c>
      <c r="H1880" s="2" t="s">
        <v>4452</v>
      </c>
      <c r="I1880" s="17">
        <v>106941.37</v>
      </c>
      <c r="J1880" s="2" t="s">
        <v>4451</v>
      </c>
      <c r="K1880" s="4">
        <v>44165</v>
      </c>
      <c r="L1880" s="17">
        <v>106941.37</v>
      </c>
      <c r="M1880" s="2" t="s">
        <v>1955</v>
      </c>
      <c r="N1880" s="17">
        <f>VLOOKUP(A1880,[1]Sheet2!$B$1:$C$1336,2,FALSE)</f>
        <v>498919.6</v>
      </c>
      <c r="O1880" s="37">
        <f>VLOOKUP(A1880,PV_CF!$A$2:$K$1853,4,FALSE)</f>
        <v>44204</v>
      </c>
    </row>
    <row r="1881" spans="1:15" hidden="1">
      <c r="A1881" s="2" t="s">
        <v>4450</v>
      </c>
      <c r="B1881" s="2" t="s">
        <v>4449</v>
      </c>
      <c r="C1881" s="2" t="s">
        <v>3813</v>
      </c>
      <c r="D1881" s="2" t="s">
        <v>3812</v>
      </c>
      <c r="E1881" s="4">
        <v>44105</v>
      </c>
      <c r="F1881" s="4">
        <v>44119</v>
      </c>
      <c r="G1881" s="2" t="s">
        <v>4448</v>
      </c>
      <c r="H1881" s="2" t="s">
        <v>4361</v>
      </c>
      <c r="I1881" s="17">
        <v>855465</v>
      </c>
      <c r="J1881" s="2" t="s">
        <v>4447</v>
      </c>
      <c r="K1881" s="4">
        <v>44279</v>
      </c>
      <c r="L1881" s="17">
        <v>855465</v>
      </c>
      <c r="M1881" s="2" t="s">
        <v>1955</v>
      </c>
      <c r="N1881" s="17">
        <f>VLOOKUP(A1881,[1]Sheet2!$B$1:$C$1336,2,FALSE)</f>
        <v>855465</v>
      </c>
      <c r="O1881" s="37">
        <f>VLOOKUP(A1881,PV_CF!$A$2:$K$1853,4,FALSE)</f>
        <v>44295</v>
      </c>
    </row>
    <row r="1882" spans="1:15" hidden="1">
      <c r="A1882" s="2" t="s">
        <v>1408</v>
      </c>
      <c r="B1882" s="2" t="s">
        <v>70</v>
      </c>
      <c r="C1882" s="2" t="s">
        <v>4446</v>
      </c>
      <c r="D1882" s="2" t="s">
        <v>4445</v>
      </c>
      <c r="E1882" s="4">
        <v>44105</v>
      </c>
      <c r="F1882" s="4">
        <v>44134</v>
      </c>
      <c r="G1882" s="2" t="s">
        <v>1409</v>
      </c>
      <c r="H1882" s="2" t="s">
        <v>4256</v>
      </c>
      <c r="I1882" s="17">
        <v>500000</v>
      </c>
      <c r="J1882" s="2" t="s">
        <v>1407</v>
      </c>
      <c r="K1882" s="4">
        <v>44137</v>
      </c>
      <c r="L1882" s="17">
        <v>500000</v>
      </c>
      <c r="M1882" s="2" t="s">
        <v>1955</v>
      </c>
      <c r="N1882" s="17">
        <f>VLOOKUP(A1882,[1]Sheet2!$B$1:$C$1336,2,FALSE)</f>
        <v>500000</v>
      </c>
      <c r="O1882" s="37">
        <f>VLOOKUP(A1882,PV_CF!$A$2:$K$1853,4,FALSE)</f>
        <v>44148</v>
      </c>
    </row>
    <row r="1883" spans="1:15" hidden="1">
      <c r="A1883" s="2" t="s">
        <v>4441</v>
      </c>
      <c r="B1883" s="2" t="s">
        <v>4440</v>
      </c>
      <c r="C1883" s="2" t="s">
        <v>3616</v>
      </c>
      <c r="D1883" s="2" t="s">
        <v>3615</v>
      </c>
      <c r="E1883" s="4">
        <v>44105</v>
      </c>
      <c r="F1883" s="4">
        <v>44119</v>
      </c>
      <c r="G1883" s="2" t="s">
        <v>4444</v>
      </c>
      <c r="H1883" s="2" t="s">
        <v>4292</v>
      </c>
      <c r="I1883" s="17">
        <v>1399025</v>
      </c>
      <c r="J1883" s="2" t="s">
        <v>1412</v>
      </c>
      <c r="K1883" s="4">
        <v>44137</v>
      </c>
      <c r="L1883" s="17">
        <v>1399025</v>
      </c>
      <c r="M1883" s="2" t="s">
        <v>1955</v>
      </c>
      <c r="N1883" s="17">
        <f>VLOOKUP(A1883,[1]Sheet2!$B$1:$C$1336,2,FALSE)</f>
        <v>2798050</v>
      </c>
      <c r="O1883" s="37">
        <f>VLOOKUP(A1883,PV_CF!$A$2:$K$1853,4,FALSE)</f>
        <v>44148</v>
      </c>
    </row>
    <row r="1884" spans="1:15" hidden="1">
      <c r="A1884" s="2" t="s">
        <v>4441</v>
      </c>
      <c r="B1884" s="2" t="s">
        <v>4440</v>
      </c>
      <c r="C1884" s="2" t="s">
        <v>3616</v>
      </c>
      <c r="D1884" s="2" t="s">
        <v>3615</v>
      </c>
      <c r="E1884" s="4">
        <v>44105</v>
      </c>
      <c r="F1884" s="4">
        <v>44137</v>
      </c>
      <c r="G1884" s="2" t="s">
        <v>4443</v>
      </c>
      <c r="H1884" s="2" t="s">
        <v>4292</v>
      </c>
      <c r="I1884" s="17">
        <v>839415</v>
      </c>
      <c r="J1884" s="2" t="s">
        <v>4442</v>
      </c>
      <c r="K1884" s="4">
        <v>44137</v>
      </c>
      <c r="L1884" s="17">
        <v>839415</v>
      </c>
      <c r="M1884" s="2" t="s">
        <v>1955</v>
      </c>
      <c r="N1884" s="17">
        <f>VLOOKUP(A1884,[1]Sheet2!$B$1:$C$1336,2,FALSE)</f>
        <v>2798050</v>
      </c>
      <c r="O1884" s="37">
        <f>VLOOKUP(A1884,PV_CF!$A$2:$K$1853,4,FALSE)</f>
        <v>44148</v>
      </c>
    </row>
    <row r="1885" spans="1:15" hidden="1">
      <c r="A1885" s="2" t="s">
        <v>4441</v>
      </c>
      <c r="B1885" s="2" t="s">
        <v>4440</v>
      </c>
      <c r="C1885" s="2" t="s">
        <v>3616</v>
      </c>
      <c r="D1885" s="2" t="s">
        <v>3615</v>
      </c>
      <c r="E1885" s="4">
        <v>44105</v>
      </c>
      <c r="F1885" s="4">
        <v>44195</v>
      </c>
      <c r="G1885" s="2" t="s">
        <v>4439</v>
      </c>
      <c r="H1885" s="2" t="s">
        <v>4292</v>
      </c>
      <c r="I1885" s="17">
        <v>559610</v>
      </c>
      <c r="J1885" s="2" t="s">
        <v>4438</v>
      </c>
      <c r="K1885" s="4">
        <v>44195</v>
      </c>
      <c r="L1885" s="17">
        <v>559610</v>
      </c>
      <c r="M1885" s="2" t="s">
        <v>1955</v>
      </c>
      <c r="N1885" s="17">
        <f>VLOOKUP(A1885,[1]Sheet2!$B$1:$C$1336,2,FALSE)</f>
        <v>2798050</v>
      </c>
      <c r="O1885" s="37">
        <f>VLOOKUP(A1885,PV_CF!$A$2:$K$1853,4,FALSE)</f>
        <v>44148</v>
      </c>
    </row>
    <row r="1886" spans="1:15" hidden="1">
      <c r="A1886" s="2" t="s">
        <v>1559</v>
      </c>
      <c r="B1886" s="2" t="s">
        <v>4437</v>
      </c>
      <c r="C1886" s="2" t="s">
        <v>2886</v>
      </c>
      <c r="D1886" s="2" t="s">
        <v>2885</v>
      </c>
      <c r="E1886" s="4">
        <v>44105</v>
      </c>
      <c r="F1886" s="4">
        <v>44134</v>
      </c>
      <c r="G1886" s="2" t="s">
        <v>1560</v>
      </c>
      <c r="H1886" s="2" t="s">
        <v>4305</v>
      </c>
      <c r="I1886" s="17">
        <v>444050</v>
      </c>
      <c r="J1886" s="2" t="s">
        <v>1558</v>
      </c>
      <c r="K1886" s="4">
        <v>44166</v>
      </c>
      <c r="L1886" s="17">
        <v>444050</v>
      </c>
      <c r="M1886" s="2" t="s">
        <v>1955</v>
      </c>
      <c r="N1886" s="17">
        <f>VLOOKUP(A1886,[1]Sheet2!$B$1:$C$1336,2,FALSE)</f>
        <v>444050</v>
      </c>
      <c r="O1886" s="37">
        <f>VLOOKUP(A1886,PV_CF!$A$2:$K$1853,4,FALSE)</f>
        <v>44204</v>
      </c>
    </row>
    <row r="1887" spans="1:15" hidden="1">
      <c r="A1887" s="2" t="s">
        <v>4436</v>
      </c>
      <c r="B1887" s="2" t="s">
        <v>4435</v>
      </c>
      <c r="C1887" s="2" t="s">
        <v>3461</v>
      </c>
      <c r="D1887" s="2" t="s">
        <v>3460</v>
      </c>
      <c r="E1887" s="4">
        <v>44105</v>
      </c>
      <c r="F1887" s="4">
        <v>44120</v>
      </c>
      <c r="G1887" s="2" t="s">
        <v>4434</v>
      </c>
      <c r="H1887" s="2" t="s">
        <v>4256</v>
      </c>
      <c r="I1887" s="17">
        <v>160500</v>
      </c>
      <c r="J1887" s="2" t="s">
        <v>4433</v>
      </c>
      <c r="K1887" s="4">
        <v>44166</v>
      </c>
      <c r="L1887" s="17">
        <v>160500</v>
      </c>
      <c r="M1887" s="2" t="s">
        <v>1955</v>
      </c>
      <c r="N1887" s="17">
        <f>VLOOKUP(A1887,[1]Sheet2!$B$1:$C$1336,2,FALSE)</f>
        <v>160500</v>
      </c>
      <c r="O1887" s="37">
        <f>VLOOKUP(A1887,PV_CF!$A$2:$K$1853,4,FALSE)</f>
        <v>44190</v>
      </c>
    </row>
    <row r="1888" spans="1:15" hidden="1">
      <c r="A1888" s="2" t="s">
        <v>4432</v>
      </c>
      <c r="B1888" s="2" t="s">
        <v>4431</v>
      </c>
      <c r="C1888" s="2" t="s">
        <v>4430</v>
      </c>
      <c r="D1888" s="2" t="s">
        <v>4429</v>
      </c>
      <c r="E1888" s="4">
        <v>44105</v>
      </c>
      <c r="F1888" s="4">
        <v>44124</v>
      </c>
      <c r="G1888" s="2" t="s">
        <v>4428</v>
      </c>
      <c r="H1888" s="2" t="s">
        <v>4356</v>
      </c>
      <c r="I1888" s="17">
        <v>132680</v>
      </c>
      <c r="J1888" s="2" t="s">
        <v>4427</v>
      </c>
      <c r="K1888" s="4">
        <v>44166</v>
      </c>
      <c r="L1888" s="17">
        <v>132680</v>
      </c>
      <c r="M1888" s="2" t="s">
        <v>1955</v>
      </c>
      <c r="N1888" s="17">
        <f>VLOOKUP(A1888,[1]Sheet2!$B$1:$C$1336,2,FALSE)</f>
        <v>132680</v>
      </c>
      <c r="O1888" s="37">
        <f>VLOOKUP(A1888,PV_CF!$A$2:$K$1853,4,FALSE)</f>
        <v>44238</v>
      </c>
    </row>
    <row r="1889" spans="1:15" hidden="1">
      <c r="A1889" s="2" t="s">
        <v>4424</v>
      </c>
      <c r="B1889" s="2" t="s">
        <v>4423</v>
      </c>
      <c r="C1889" s="2" t="s">
        <v>3813</v>
      </c>
      <c r="D1889" s="2" t="s">
        <v>3812</v>
      </c>
      <c r="E1889" s="4">
        <v>44105</v>
      </c>
      <c r="F1889" s="4">
        <v>44134</v>
      </c>
      <c r="G1889" s="2" t="s">
        <v>4426</v>
      </c>
      <c r="H1889" s="2" t="s">
        <v>4421</v>
      </c>
      <c r="I1889" s="17">
        <v>194312</v>
      </c>
      <c r="J1889" s="2" t="s">
        <v>4425</v>
      </c>
      <c r="K1889" s="4">
        <v>44313</v>
      </c>
      <c r="L1889" s="17">
        <v>194312</v>
      </c>
      <c r="M1889" s="2" t="s">
        <v>1955</v>
      </c>
      <c r="N1889" s="17">
        <f>VLOOKUP(A1889,[1]Sheet2!$B$1:$C$1336,2,FALSE)</f>
        <v>485780</v>
      </c>
      <c r="O1889" s="37">
        <f>VLOOKUP(A1889,PV_CF!$A$2:$K$1853,4,FALSE)</f>
        <v>44330</v>
      </c>
    </row>
    <row r="1890" spans="1:15" hidden="1">
      <c r="A1890" s="2" t="s">
        <v>4424</v>
      </c>
      <c r="B1890" s="2" t="s">
        <v>4423</v>
      </c>
      <c r="C1890" s="2" t="s">
        <v>3813</v>
      </c>
      <c r="D1890" s="2" t="s">
        <v>3812</v>
      </c>
      <c r="E1890" s="4">
        <v>44105</v>
      </c>
      <c r="F1890" s="4">
        <v>44225</v>
      </c>
      <c r="G1890" s="2" t="s">
        <v>4422</v>
      </c>
      <c r="H1890" s="2" t="s">
        <v>4421</v>
      </c>
      <c r="I1890" s="17">
        <v>291468</v>
      </c>
      <c r="J1890" s="2" t="s">
        <v>4420</v>
      </c>
      <c r="K1890" s="4">
        <v>44313</v>
      </c>
      <c r="L1890" s="17">
        <v>291468</v>
      </c>
      <c r="M1890" s="2" t="s">
        <v>1955</v>
      </c>
      <c r="N1890" s="17">
        <f>VLOOKUP(A1890,[1]Sheet2!$B$1:$C$1336,2,FALSE)</f>
        <v>485780</v>
      </c>
      <c r="O1890" s="37">
        <f>VLOOKUP(A1890,PV_CF!$A$2:$K$1853,4,FALSE)</f>
        <v>44330</v>
      </c>
    </row>
    <row r="1891" spans="1:15" hidden="1">
      <c r="A1891" s="2" t="s">
        <v>27</v>
      </c>
      <c r="B1891" s="2" t="s">
        <v>22</v>
      </c>
      <c r="C1891" s="2" t="s">
        <v>2143</v>
      </c>
      <c r="D1891" s="2" t="s">
        <v>2142</v>
      </c>
      <c r="E1891" s="4">
        <v>44105</v>
      </c>
      <c r="F1891" s="4">
        <v>44111</v>
      </c>
      <c r="G1891" s="2" t="s">
        <v>4419</v>
      </c>
      <c r="H1891" s="2" t="s">
        <v>4410</v>
      </c>
      <c r="I1891" s="17">
        <v>1990628</v>
      </c>
      <c r="J1891" s="2" t="s">
        <v>4418</v>
      </c>
      <c r="K1891" s="4">
        <v>44137</v>
      </c>
      <c r="L1891" s="17">
        <v>1990628</v>
      </c>
      <c r="M1891" s="2" t="s">
        <v>1955</v>
      </c>
      <c r="N1891" s="17">
        <f>VLOOKUP(A1891,[1]Sheet2!$B$1:$C$1336,2,FALSE)</f>
        <v>4976570</v>
      </c>
      <c r="O1891" s="37">
        <f>VLOOKUP(A1891,PV_CF!$A$2:$K$1853,4,FALSE)</f>
        <v>44162</v>
      </c>
    </row>
    <row r="1892" spans="1:15" hidden="1">
      <c r="A1892" s="2" t="s">
        <v>27</v>
      </c>
      <c r="B1892" s="2" t="s">
        <v>22</v>
      </c>
      <c r="C1892" s="2" t="s">
        <v>2143</v>
      </c>
      <c r="D1892" s="2" t="s">
        <v>2142</v>
      </c>
      <c r="E1892" s="4">
        <v>44105</v>
      </c>
      <c r="F1892" s="4">
        <v>44211</v>
      </c>
      <c r="G1892" s="2" t="s">
        <v>4417</v>
      </c>
      <c r="H1892" s="2" t="s">
        <v>4410</v>
      </c>
      <c r="I1892" s="17">
        <v>2239456.5</v>
      </c>
      <c r="J1892" s="2" t="s">
        <v>4416</v>
      </c>
      <c r="K1892" s="4">
        <v>44221</v>
      </c>
      <c r="L1892" s="17">
        <v>2239456.5</v>
      </c>
      <c r="M1892" s="2" t="s">
        <v>1955</v>
      </c>
      <c r="N1892" s="17">
        <f>VLOOKUP(A1892,[1]Sheet2!$B$1:$C$1336,2,FALSE)</f>
        <v>4976570</v>
      </c>
      <c r="O1892" s="37">
        <f>VLOOKUP(A1892,PV_CF!$A$2:$K$1853,4,FALSE)</f>
        <v>44162</v>
      </c>
    </row>
    <row r="1893" spans="1:15" hidden="1">
      <c r="A1893" s="2" t="s">
        <v>27</v>
      </c>
      <c r="B1893" s="2" t="s">
        <v>22</v>
      </c>
      <c r="C1893" s="2" t="s">
        <v>2143</v>
      </c>
      <c r="D1893" s="2" t="s">
        <v>2142</v>
      </c>
      <c r="E1893" s="4">
        <v>44105</v>
      </c>
      <c r="F1893" s="4">
        <v>44347</v>
      </c>
      <c r="G1893" s="2" t="s">
        <v>4415</v>
      </c>
      <c r="H1893" s="2" t="s">
        <v>4410</v>
      </c>
      <c r="I1893" s="17">
        <v>746485.5</v>
      </c>
      <c r="J1893" s="2" t="s">
        <v>4414</v>
      </c>
      <c r="K1893" s="4">
        <v>44335</v>
      </c>
      <c r="L1893" s="17">
        <v>746485.5</v>
      </c>
      <c r="M1893" s="2" t="s">
        <v>1955</v>
      </c>
      <c r="N1893" s="17">
        <f>VLOOKUP(A1893,[1]Sheet2!$B$1:$C$1336,2,FALSE)</f>
        <v>4976570</v>
      </c>
      <c r="O1893" s="37">
        <f>VLOOKUP(A1893,PV_CF!$A$2:$K$1853,4,FALSE)</f>
        <v>44162</v>
      </c>
    </row>
    <row r="1894" spans="1:15" hidden="1">
      <c r="A1894" s="83" t="s">
        <v>27</v>
      </c>
      <c r="B1894" s="83" t="s">
        <v>22</v>
      </c>
      <c r="C1894" s="83" t="s">
        <v>2143</v>
      </c>
      <c r="D1894" s="83" t="s">
        <v>2142</v>
      </c>
      <c r="E1894" s="84">
        <v>44105</v>
      </c>
      <c r="F1894" s="84">
        <v>44089</v>
      </c>
      <c r="G1894" s="83" t="s">
        <v>4413</v>
      </c>
      <c r="H1894" s="83" t="s">
        <v>4410</v>
      </c>
      <c r="I1894" s="85">
        <v>-2239456.5</v>
      </c>
      <c r="J1894" s="83" t="s">
        <v>4412</v>
      </c>
      <c r="K1894" s="84">
        <v>44221</v>
      </c>
      <c r="L1894" s="85">
        <v>-2239456.5</v>
      </c>
      <c r="M1894" s="83" t="s">
        <v>1955</v>
      </c>
      <c r="N1894" s="85">
        <f>VLOOKUP(A1894,[1]Sheet2!$B$1:$C$1336,2,FALSE)</f>
        <v>4976570</v>
      </c>
      <c r="O1894" s="86">
        <f>VLOOKUP(A1894,PV_CF!$A$2:$K$1853,4,FALSE)</f>
        <v>44162</v>
      </c>
    </row>
    <row r="1895" spans="1:15" hidden="1">
      <c r="A1895" s="83" t="s">
        <v>27</v>
      </c>
      <c r="B1895" s="83" t="s">
        <v>22</v>
      </c>
      <c r="C1895" s="83" t="s">
        <v>2143</v>
      </c>
      <c r="D1895" s="83" t="s">
        <v>2142</v>
      </c>
      <c r="E1895" s="84">
        <v>44105</v>
      </c>
      <c r="F1895" s="84">
        <v>44089</v>
      </c>
      <c r="G1895" s="83" t="s">
        <v>4411</v>
      </c>
      <c r="H1895" s="83" t="s">
        <v>4410</v>
      </c>
      <c r="I1895" s="85">
        <v>2239456.5</v>
      </c>
      <c r="J1895" s="83" t="s">
        <v>4409</v>
      </c>
      <c r="K1895" s="84">
        <v>44221</v>
      </c>
      <c r="L1895" s="85">
        <v>2239456.5</v>
      </c>
      <c r="M1895" s="83" t="s">
        <v>1955</v>
      </c>
      <c r="N1895" s="85">
        <f>VLOOKUP(A1895,[1]Sheet2!$B$1:$C$1336,2,FALSE)</f>
        <v>4976570</v>
      </c>
      <c r="O1895" s="86">
        <f>VLOOKUP(A1895,PV_CF!$A$2:$K$1853,4,FALSE)</f>
        <v>44162</v>
      </c>
    </row>
    <row r="1896" spans="1:15" hidden="1">
      <c r="A1896" s="2" t="s">
        <v>4408</v>
      </c>
      <c r="B1896" s="2" t="s">
        <v>4407</v>
      </c>
      <c r="C1896" s="2" t="s">
        <v>4406</v>
      </c>
      <c r="D1896" s="2" t="s">
        <v>4405</v>
      </c>
      <c r="E1896" s="4">
        <v>44105</v>
      </c>
      <c r="F1896" s="4">
        <v>44134</v>
      </c>
      <c r="G1896" s="2" t="s">
        <v>1565</v>
      </c>
      <c r="H1896" s="2" t="s">
        <v>4256</v>
      </c>
      <c r="I1896" s="17">
        <v>1050000</v>
      </c>
      <c r="J1896" s="2" t="s">
        <v>1563</v>
      </c>
      <c r="K1896" s="4">
        <v>44166</v>
      </c>
      <c r="L1896" s="17">
        <v>1050000</v>
      </c>
      <c r="M1896" s="2" t="s">
        <v>1955</v>
      </c>
      <c r="N1896" s="17">
        <f>VLOOKUP(A1896,[1]Sheet2!$B$1:$C$1336,2,FALSE)</f>
        <v>1575000</v>
      </c>
      <c r="O1896" s="37">
        <f>VLOOKUP(A1896,PV_CF!$A$2:$K$1853,4,FALSE)</f>
        <v>44174</v>
      </c>
    </row>
    <row r="1897" spans="1:15" hidden="1">
      <c r="A1897" s="2" t="s">
        <v>4408</v>
      </c>
      <c r="B1897" s="2" t="s">
        <v>4407</v>
      </c>
      <c r="C1897" s="2" t="s">
        <v>4406</v>
      </c>
      <c r="D1897" s="2" t="s">
        <v>4405</v>
      </c>
      <c r="E1897" s="4">
        <v>44105</v>
      </c>
      <c r="F1897" s="4">
        <v>44225</v>
      </c>
      <c r="G1897" s="2" t="s">
        <v>1928</v>
      </c>
      <c r="H1897" s="2" t="s">
        <v>4256</v>
      </c>
      <c r="I1897" s="17">
        <v>525000</v>
      </c>
      <c r="J1897" s="2" t="s">
        <v>1926</v>
      </c>
      <c r="K1897" s="4">
        <v>44274</v>
      </c>
      <c r="L1897" s="17">
        <v>525000</v>
      </c>
      <c r="M1897" s="2" t="s">
        <v>1955</v>
      </c>
      <c r="N1897" s="17">
        <f>VLOOKUP(A1897,[1]Sheet2!$B$1:$C$1336,2,FALSE)</f>
        <v>1575000</v>
      </c>
      <c r="O1897" s="37">
        <f>VLOOKUP(A1897,PV_CF!$A$2:$K$1853,4,FALSE)</f>
        <v>44174</v>
      </c>
    </row>
    <row r="1898" spans="1:15" hidden="1">
      <c r="A1898" s="2" t="s">
        <v>4402</v>
      </c>
      <c r="B1898" s="2" t="s">
        <v>4401</v>
      </c>
      <c r="C1898" s="2" t="s">
        <v>2685</v>
      </c>
      <c r="D1898" s="2" t="s">
        <v>2684</v>
      </c>
      <c r="E1898" s="4">
        <v>44105</v>
      </c>
      <c r="F1898" s="4">
        <v>44120</v>
      </c>
      <c r="G1898" s="2" t="s">
        <v>4404</v>
      </c>
      <c r="H1898" s="2" t="s">
        <v>4256</v>
      </c>
      <c r="I1898" s="17">
        <v>192600</v>
      </c>
      <c r="J1898" s="2" t="s">
        <v>4403</v>
      </c>
      <c r="K1898" s="4">
        <v>44137</v>
      </c>
      <c r="L1898" s="17">
        <v>192600</v>
      </c>
      <c r="M1898" s="2" t="s">
        <v>1955</v>
      </c>
      <c r="N1898" s="17">
        <f>VLOOKUP(A1898,[1]Sheet2!$B$1:$C$1336,2,FALSE)</f>
        <v>385200</v>
      </c>
      <c r="O1898" s="37">
        <f>VLOOKUP(A1898,PV_CF!$A$2:$K$1853,4,FALSE)</f>
        <v>44148</v>
      </c>
    </row>
    <row r="1899" spans="1:15" hidden="1">
      <c r="A1899" s="2" t="s">
        <v>4402</v>
      </c>
      <c r="B1899" s="2" t="s">
        <v>4401</v>
      </c>
      <c r="C1899" s="2" t="s">
        <v>2685</v>
      </c>
      <c r="D1899" s="2" t="s">
        <v>2684</v>
      </c>
      <c r="E1899" s="4">
        <v>44105</v>
      </c>
      <c r="F1899" s="4">
        <v>44165</v>
      </c>
      <c r="G1899" s="2" t="s">
        <v>4400</v>
      </c>
      <c r="H1899" s="2" t="s">
        <v>4256</v>
      </c>
      <c r="I1899" s="17">
        <v>192600</v>
      </c>
      <c r="J1899" s="2" t="s">
        <v>4399</v>
      </c>
      <c r="K1899" s="4">
        <v>44243</v>
      </c>
      <c r="L1899" s="17">
        <v>192600</v>
      </c>
      <c r="M1899" s="2" t="s">
        <v>1955</v>
      </c>
      <c r="N1899" s="17">
        <f>VLOOKUP(A1899,[1]Sheet2!$B$1:$C$1336,2,FALSE)</f>
        <v>385200</v>
      </c>
      <c r="O1899" s="37">
        <f>VLOOKUP(A1899,PV_CF!$A$2:$K$1853,4,FALSE)</f>
        <v>44148</v>
      </c>
    </row>
    <row r="1900" spans="1:15" hidden="1">
      <c r="A1900" s="2" t="s">
        <v>4396</v>
      </c>
      <c r="B1900" s="2" t="s">
        <v>4395</v>
      </c>
      <c r="C1900" s="2" t="s">
        <v>2685</v>
      </c>
      <c r="D1900" s="2" t="s">
        <v>2684</v>
      </c>
      <c r="E1900" s="4">
        <v>44105</v>
      </c>
      <c r="F1900" s="4">
        <v>44099</v>
      </c>
      <c r="G1900" s="2" t="s">
        <v>4398</v>
      </c>
      <c r="H1900" s="2" t="s">
        <v>4256</v>
      </c>
      <c r="I1900" s="17">
        <v>139100</v>
      </c>
      <c r="J1900" s="2" t="s">
        <v>4397</v>
      </c>
      <c r="K1900" s="4">
        <v>44137</v>
      </c>
      <c r="L1900" s="17">
        <v>139100</v>
      </c>
      <c r="M1900" s="2" t="s">
        <v>1955</v>
      </c>
      <c r="N1900" s="17">
        <f>VLOOKUP(A1900,[1]Sheet2!$B$1:$C$1336,2,FALSE)</f>
        <v>278200</v>
      </c>
      <c r="O1900" s="37">
        <f>VLOOKUP(A1900,PV_CF!$A$2:$K$1853,4,FALSE)</f>
        <v>44148</v>
      </c>
    </row>
    <row r="1901" spans="1:15" hidden="1">
      <c r="A1901" s="2" t="s">
        <v>4396</v>
      </c>
      <c r="B1901" s="2" t="s">
        <v>4395</v>
      </c>
      <c r="C1901" s="2" t="s">
        <v>2685</v>
      </c>
      <c r="D1901" s="2" t="s">
        <v>2684</v>
      </c>
      <c r="E1901" s="4">
        <v>44105</v>
      </c>
      <c r="F1901" s="4">
        <v>44119</v>
      </c>
      <c r="G1901" s="2" t="s">
        <v>4394</v>
      </c>
      <c r="H1901" s="2" t="s">
        <v>4256</v>
      </c>
      <c r="I1901" s="17">
        <v>139100</v>
      </c>
      <c r="J1901" s="2" t="s">
        <v>4393</v>
      </c>
      <c r="K1901" s="4">
        <v>44137</v>
      </c>
      <c r="L1901" s="17">
        <v>139100</v>
      </c>
      <c r="M1901" s="2" t="s">
        <v>1955</v>
      </c>
      <c r="N1901" s="17">
        <f>VLOOKUP(A1901,[1]Sheet2!$B$1:$C$1336,2,FALSE)</f>
        <v>278200</v>
      </c>
      <c r="O1901" s="37">
        <f>VLOOKUP(A1901,PV_CF!$A$2:$K$1853,4,FALSE)</f>
        <v>44148</v>
      </c>
    </row>
    <row r="1902" spans="1:15" hidden="1">
      <c r="A1902" s="2" t="s">
        <v>4391</v>
      </c>
      <c r="B1902" s="2" t="s">
        <v>4390</v>
      </c>
      <c r="C1902" s="2" t="s">
        <v>4389</v>
      </c>
      <c r="D1902" s="2" t="s">
        <v>4388</v>
      </c>
      <c r="E1902" s="4">
        <v>44105</v>
      </c>
      <c r="F1902" s="4">
        <v>44099</v>
      </c>
      <c r="G1902" s="2" t="s">
        <v>4392</v>
      </c>
      <c r="H1902" s="2" t="s">
        <v>4386</v>
      </c>
      <c r="I1902" s="17">
        <v>104325</v>
      </c>
      <c r="J1902" s="2" t="s">
        <v>4385</v>
      </c>
      <c r="K1902" s="4">
        <v>44166</v>
      </c>
      <c r="L1902" s="17">
        <v>104325</v>
      </c>
      <c r="M1902" s="2" t="s">
        <v>1955</v>
      </c>
      <c r="N1902" s="17">
        <f>VLOOKUP(A1902,[1]Sheet2!$B$1:$C$1336,2,FALSE)</f>
        <v>195061</v>
      </c>
      <c r="O1902" s="37">
        <f>VLOOKUP(A1902,PV_CF!$A$2:$K$1853,4,FALSE)</f>
        <v>44238</v>
      </c>
    </row>
    <row r="1903" spans="1:15" hidden="1">
      <c r="A1903" s="2" t="s">
        <v>4391</v>
      </c>
      <c r="B1903" s="2" t="s">
        <v>4390</v>
      </c>
      <c r="C1903" s="2" t="s">
        <v>4389</v>
      </c>
      <c r="D1903" s="2" t="s">
        <v>4388</v>
      </c>
      <c r="E1903" s="4">
        <v>44105</v>
      </c>
      <c r="F1903" s="4">
        <v>44099</v>
      </c>
      <c r="G1903" s="2" t="s">
        <v>4387</v>
      </c>
      <c r="H1903" s="2" t="s">
        <v>4386</v>
      </c>
      <c r="I1903" s="17">
        <v>90736</v>
      </c>
      <c r="J1903" s="2" t="s">
        <v>4385</v>
      </c>
      <c r="K1903" s="4">
        <v>44166</v>
      </c>
      <c r="L1903" s="17">
        <v>90736</v>
      </c>
      <c r="M1903" s="2" t="s">
        <v>1955</v>
      </c>
      <c r="N1903" s="17">
        <f>VLOOKUP(A1903,[1]Sheet2!$B$1:$C$1336,2,FALSE)</f>
        <v>195061</v>
      </c>
      <c r="O1903" s="37">
        <f>VLOOKUP(A1903,PV_CF!$A$2:$K$1853,4,FALSE)</f>
        <v>44238</v>
      </c>
    </row>
    <row r="1904" spans="1:15" hidden="1">
      <c r="A1904" s="2" t="s">
        <v>4384</v>
      </c>
      <c r="B1904" s="2" t="s">
        <v>4383</v>
      </c>
      <c r="C1904" s="2" t="s">
        <v>3786</v>
      </c>
      <c r="D1904" s="2" t="s">
        <v>3785</v>
      </c>
      <c r="E1904" s="4">
        <v>44105</v>
      </c>
      <c r="F1904" s="4">
        <v>44099</v>
      </c>
      <c r="G1904" s="2" t="s">
        <v>4382</v>
      </c>
      <c r="H1904" s="2" t="s">
        <v>4305</v>
      </c>
      <c r="I1904" s="17">
        <v>131824</v>
      </c>
      <c r="J1904" s="2" t="s">
        <v>4381</v>
      </c>
      <c r="K1904" s="4">
        <v>44106</v>
      </c>
      <c r="L1904" s="17">
        <v>131824</v>
      </c>
      <c r="M1904" s="2" t="s">
        <v>1955</v>
      </c>
      <c r="N1904" s="17">
        <f>VLOOKUP(A1904,[1]Sheet2!$B$1:$C$1336,2,FALSE)</f>
        <v>131824</v>
      </c>
      <c r="O1904" s="37">
        <f>VLOOKUP(A1904,PV_CF!$A$2:$K$1853,4,FALSE)</f>
        <v>44148</v>
      </c>
    </row>
    <row r="1905" spans="1:15" hidden="1">
      <c r="A1905" s="2" t="s">
        <v>4380</v>
      </c>
      <c r="B1905" s="2" t="s">
        <v>4379</v>
      </c>
      <c r="C1905" s="2" t="s">
        <v>3969</v>
      </c>
      <c r="D1905" s="2" t="s">
        <v>3968</v>
      </c>
      <c r="E1905" s="4">
        <v>44105</v>
      </c>
      <c r="F1905" s="4">
        <v>44099</v>
      </c>
      <c r="G1905" s="2" t="s">
        <v>4378</v>
      </c>
      <c r="H1905" s="2" t="s">
        <v>4256</v>
      </c>
      <c r="I1905" s="17">
        <v>370361.24</v>
      </c>
      <c r="J1905" s="2" t="s">
        <v>4377</v>
      </c>
      <c r="K1905" s="4">
        <v>44106</v>
      </c>
      <c r="L1905" s="17">
        <v>370361.24</v>
      </c>
      <c r="M1905" s="2" t="s">
        <v>1955</v>
      </c>
      <c r="N1905" s="17">
        <f>VLOOKUP(A1905,[1]Sheet2!$B$1:$C$1336,2,FALSE)</f>
        <v>370361.24</v>
      </c>
      <c r="O1905" s="37">
        <f>VLOOKUP(A1905,PV_CF!$A$2:$K$1853,4,FALSE)</f>
        <v>44130</v>
      </c>
    </row>
    <row r="1906" spans="1:15" hidden="1">
      <c r="A1906" s="2" t="s">
        <v>4374</v>
      </c>
      <c r="B1906" s="2" t="s">
        <v>4373</v>
      </c>
      <c r="C1906" s="2" t="s">
        <v>4313</v>
      </c>
      <c r="D1906" s="2" t="s">
        <v>4312</v>
      </c>
      <c r="E1906" s="4">
        <v>44105</v>
      </c>
      <c r="F1906" s="4">
        <v>44104</v>
      </c>
      <c r="G1906" s="2" t="s">
        <v>4376</v>
      </c>
      <c r="H1906" s="2" t="s">
        <v>4241</v>
      </c>
      <c r="I1906" s="17">
        <v>45475</v>
      </c>
      <c r="J1906" s="2" t="s">
        <v>4375</v>
      </c>
      <c r="K1906" s="4">
        <v>44166</v>
      </c>
      <c r="L1906" s="17">
        <v>45475</v>
      </c>
      <c r="M1906" s="2" t="s">
        <v>1955</v>
      </c>
      <c r="N1906" s="17">
        <f>VLOOKUP(A1906,[1]Sheet2!$B$1:$C$1336,2,FALSE)</f>
        <v>181900</v>
      </c>
      <c r="O1906" s="37">
        <f>VLOOKUP(A1906,PV_CF!$A$2:$K$1853,4,FALSE)</f>
        <v>44174</v>
      </c>
    </row>
    <row r="1907" spans="1:15" hidden="1">
      <c r="A1907" s="2" t="s">
        <v>4374</v>
      </c>
      <c r="B1907" s="2" t="s">
        <v>4373</v>
      </c>
      <c r="C1907" s="2" t="s">
        <v>4313</v>
      </c>
      <c r="D1907" s="2" t="s">
        <v>4312</v>
      </c>
      <c r="E1907" s="4">
        <v>44105</v>
      </c>
      <c r="F1907" s="4">
        <v>44134</v>
      </c>
      <c r="G1907" s="2" t="s">
        <v>4372</v>
      </c>
      <c r="H1907" s="2" t="s">
        <v>4241</v>
      </c>
      <c r="I1907" s="17">
        <v>136425</v>
      </c>
      <c r="J1907" s="2" t="s">
        <v>4371</v>
      </c>
      <c r="K1907" s="4">
        <v>44166</v>
      </c>
      <c r="L1907" s="17">
        <v>136425</v>
      </c>
      <c r="M1907" s="2" t="s">
        <v>1955</v>
      </c>
      <c r="N1907" s="17">
        <f>VLOOKUP(A1907,[1]Sheet2!$B$1:$C$1336,2,FALSE)</f>
        <v>181900</v>
      </c>
      <c r="O1907" s="37">
        <f>VLOOKUP(A1907,PV_CF!$A$2:$K$1853,4,FALSE)</f>
        <v>44174</v>
      </c>
    </row>
    <row r="1908" spans="1:15" hidden="1">
      <c r="A1908" s="2" t="s">
        <v>4370</v>
      </c>
      <c r="B1908" s="2" t="s">
        <v>4369</v>
      </c>
      <c r="C1908" s="2" t="s">
        <v>2143</v>
      </c>
      <c r="D1908" s="2" t="s">
        <v>2142</v>
      </c>
      <c r="E1908" s="4">
        <v>44105</v>
      </c>
      <c r="F1908" s="4">
        <v>44165</v>
      </c>
      <c r="G1908" s="2" t="s">
        <v>4368</v>
      </c>
      <c r="H1908" s="2" t="s">
        <v>4256</v>
      </c>
      <c r="I1908" s="17">
        <v>338387.5</v>
      </c>
      <c r="J1908" s="2" t="s">
        <v>4367</v>
      </c>
      <c r="K1908" s="4">
        <v>44137</v>
      </c>
      <c r="L1908" s="17">
        <v>338387.5</v>
      </c>
      <c r="M1908" s="2" t="s">
        <v>1955</v>
      </c>
      <c r="N1908" s="17">
        <f>VLOOKUP(A1908,[1]Sheet2!$B$1:$C$1336,2,FALSE)</f>
        <v>338387.5</v>
      </c>
      <c r="O1908" s="37">
        <f>VLOOKUP(A1908,PV_CF!$A$2:$K$1853,4,FALSE)</f>
        <v>44162</v>
      </c>
    </row>
    <row r="1909" spans="1:15" hidden="1">
      <c r="A1909" s="2" t="s">
        <v>4366</v>
      </c>
      <c r="B1909" s="2" t="s">
        <v>4365</v>
      </c>
      <c r="C1909" s="2" t="s">
        <v>4364</v>
      </c>
      <c r="D1909" s="2" t="s">
        <v>4363</v>
      </c>
      <c r="E1909" s="4">
        <v>44105</v>
      </c>
      <c r="F1909" s="4">
        <v>44104</v>
      </c>
      <c r="G1909" s="2" t="s">
        <v>4362</v>
      </c>
      <c r="H1909" s="2" t="s">
        <v>4361</v>
      </c>
      <c r="I1909" s="17">
        <v>500000</v>
      </c>
      <c r="J1909" s="2" t="s">
        <v>4360</v>
      </c>
      <c r="K1909" s="4">
        <v>44221</v>
      </c>
      <c r="L1909" s="17">
        <v>500000</v>
      </c>
      <c r="M1909" s="2" t="s">
        <v>1955</v>
      </c>
      <c r="N1909" s="17">
        <f>VLOOKUP(A1909,[1]Sheet2!$B$1:$C$1336,2,FALSE)</f>
        <v>500000</v>
      </c>
      <c r="O1909" s="37">
        <f>VLOOKUP(A1909,PV_CF!$A$2:$K$1853,4,FALSE)</f>
        <v>44267</v>
      </c>
    </row>
    <row r="1910" spans="1:15" hidden="1">
      <c r="A1910" s="2" t="s">
        <v>4359</v>
      </c>
      <c r="B1910" s="2" t="s">
        <v>4358</v>
      </c>
      <c r="C1910" s="2" t="s">
        <v>2272</v>
      </c>
      <c r="D1910" s="2" t="s">
        <v>2271</v>
      </c>
      <c r="E1910" s="4">
        <v>44105</v>
      </c>
      <c r="F1910" s="4">
        <v>44134</v>
      </c>
      <c r="G1910" s="2" t="s">
        <v>4357</v>
      </c>
      <c r="H1910" s="2" t="s">
        <v>4356</v>
      </c>
      <c r="I1910" s="17">
        <v>117700</v>
      </c>
      <c r="J1910" s="2" t="s">
        <v>4355</v>
      </c>
      <c r="K1910" s="4">
        <v>44166</v>
      </c>
      <c r="L1910" s="17">
        <v>117700</v>
      </c>
      <c r="M1910" s="2" t="s">
        <v>1955</v>
      </c>
      <c r="N1910" s="17">
        <f>VLOOKUP(A1910,[1]Sheet2!$B$1:$C$1336,2,FALSE)</f>
        <v>117700</v>
      </c>
      <c r="O1910" s="37">
        <f>VLOOKUP(A1910,PV_CF!$A$2:$K$1853,4,FALSE)</f>
        <v>44218</v>
      </c>
    </row>
    <row r="1911" spans="1:15" hidden="1">
      <c r="A1911" s="2" t="s">
        <v>4354</v>
      </c>
      <c r="B1911" s="2" t="s">
        <v>4353</v>
      </c>
      <c r="C1911" s="2" t="s">
        <v>2506</v>
      </c>
      <c r="D1911" s="2" t="s">
        <v>2505</v>
      </c>
      <c r="E1911" s="4">
        <v>44105</v>
      </c>
      <c r="F1911" s="4">
        <v>44134</v>
      </c>
      <c r="G1911" s="2" t="s">
        <v>4352</v>
      </c>
      <c r="H1911" s="2" t="s">
        <v>4351</v>
      </c>
      <c r="I1911" s="17">
        <v>479895</v>
      </c>
      <c r="J1911" s="2" t="s">
        <v>4350</v>
      </c>
      <c r="K1911" s="4">
        <v>44306</v>
      </c>
      <c r="L1911" s="17">
        <v>479895</v>
      </c>
      <c r="M1911" s="2" t="s">
        <v>1955</v>
      </c>
      <c r="N1911" s="17">
        <f>VLOOKUP(A1911,[1]Sheet2!$B$1:$C$1336,2,FALSE)</f>
        <v>479895</v>
      </c>
      <c r="O1911" s="37">
        <f>VLOOKUP(A1911,PV_CF!$A$2:$K$1853,4,FALSE)</f>
        <v>44314</v>
      </c>
    </row>
    <row r="1912" spans="1:15" hidden="1">
      <c r="A1912" s="2" t="s">
        <v>4349</v>
      </c>
      <c r="B1912" s="2" t="s">
        <v>4348</v>
      </c>
      <c r="C1912" s="2" t="s">
        <v>2299</v>
      </c>
      <c r="D1912" s="2" t="s">
        <v>2298</v>
      </c>
      <c r="E1912" s="4">
        <v>44105</v>
      </c>
      <c r="F1912" s="4">
        <v>44104</v>
      </c>
      <c r="G1912" s="2" t="s">
        <v>4347</v>
      </c>
      <c r="H1912" s="2" t="s">
        <v>4256</v>
      </c>
      <c r="I1912" s="17">
        <v>299871</v>
      </c>
      <c r="J1912" s="2" t="s">
        <v>4346</v>
      </c>
      <c r="K1912" s="4">
        <v>44106</v>
      </c>
      <c r="L1912" s="17">
        <v>299871</v>
      </c>
      <c r="M1912" s="2" t="s">
        <v>1955</v>
      </c>
      <c r="N1912" s="17">
        <f>VLOOKUP(A1912,[1]Sheet2!$B$1:$C$1336,2,FALSE)</f>
        <v>299871</v>
      </c>
      <c r="O1912" s="37">
        <f>VLOOKUP(A1912,PV_CF!$A$2:$K$1853,4,FALSE)</f>
        <v>44130</v>
      </c>
    </row>
    <row r="1913" spans="1:15" hidden="1">
      <c r="A1913" s="2" t="s">
        <v>1569</v>
      </c>
      <c r="B1913" s="2" t="s">
        <v>4345</v>
      </c>
      <c r="C1913" s="2" t="s">
        <v>4344</v>
      </c>
      <c r="D1913" s="2" t="s">
        <v>4343</v>
      </c>
      <c r="E1913" s="4">
        <v>44105</v>
      </c>
      <c r="F1913" s="4">
        <v>44119</v>
      </c>
      <c r="G1913" s="2" t="s">
        <v>1570</v>
      </c>
      <c r="H1913" s="2" t="s">
        <v>4305</v>
      </c>
      <c r="I1913" s="17">
        <v>195000</v>
      </c>
      <c r="J1913" s="2" t="s">
        <v>1568</v>
      </c>
      <c r="K1913" s="4">
        <v>44166</v>
      </c>
      <c r="L1913" s="17">
        <v>195000</v>
      </c>
      <c r="M1913" s="2" t="s">
        <v>1955</v>
      </c>
      <c r="N1913" s="17">
        <f>VLOOKUP(A1913,[1]Sheet2!$B$1:$C$1336,2,FALSE)</f>
        <v>195000</v>
      </c>
      <c r="O1913" s="37">
        <f>VLOOKUP(A1913,PV_CF!$A$2:$K$1853,4,FALSE)</f>
        <v>44174</v>
      </c>
    </row>
    <row r="1914" spans="1:15" hidden="1">
      <c r="A1914" s="2" t="s">
        <v>4342</v>
      </c>
      <c r="B1914" s="2" t="s">
        <v>4341</v>
      </c>
      <c r="C1914" s="2" t="s">
        <v>2685</v>
      </c>
      <c r="D1914" s="2" t="s">
        <v>2684</v>
      </c>
      <c r="E1914" s="4">
        <v>44105</v>
      </c>
      <c r="F1914" s="4">
        <v>44104</v>
      </c>
      <c r="G1914" s="2" t="s">
        <v>4340</v>
      </c>
      <c r="H1914" s="2" t="s">
        <v>4339</v>
      </c>
      <c r="I1914" s="17">
        <v>488990</v>
      </c>
      <c r="J1914" s="2" t="s">
        <v>4338</v>
      </c>
      <c r="K1914" s="4">
        <v>44106</v>
      </c>
      <c r="L1914" s="17">
        <v>488990</v>
      </c>
      <c r="M1914" s="2" t="s">
        <v>1955</v>
      </c>
      <c r="N1914" s="17">
        <f>VLOOKUP(A1914,[1]Sheet2!$B$1:$C$1336,2,FALSE)</f>
        <v>488990</v>
      </c>
      <c r="O1914" s="37">
        <f>VLOOKUP(A1914,PV_CF!$A$2:$K$1853,4,FALSE)</f>
        <v>44130</v>
      </c>
    </row>
    <row r="1915" spans="1:15" hidden="1">
      <c r="A1915" s="2" t="s">
        <v>4335</v>
      </c>
      <c r="B1915" s="2" t="s">
        <v>4334</v>
      </c>
      <c r="C1915" s="2" t="s">
        <v>4333</v>
      </c>
      <c r="D1915" s="2" t="s">
        <v>3088</v>
      </c>
      <c r="E1915" s="4">
        <v>44105</v>
      </c>
      <c r="F1915" s="4">
        <v>44151</v>
      </c>
      <c r="G1915" s="2" t="s">
        <v>4337</v>
      </c>
      <c r="H1915" s="2" t="s">
        <v>4331</v>
      </c>
      <c r="I1915" s="17">
        <v>100000</v>
      </c>
      <c r="J1915" s="2" t="s">
        <v>4336</v>
      </c>
      <c r="K1915" s="4">
        <v>44166</v>
      </c>
      <c r="L1915" s="17">
        <v>100000</v>
      </c>
      <c r="M1915" s="2" t="s">
        <v>1955</v>
      </c>
      <c r="N1915" s="17">
        <f>VLOOKUP(A1915,[1]Sheet2!$B$1:$C$1336,2,FALSE)</f>
        <v>0</v>
      </c>
      <c r="O1915" s="37">
        <f>VLOOKUP(A1915,PV_CF!$A$2:$K$1853,4,FALSE)</f>
        <v>44211</v>
      </c>
    </row>
    <row r="1916" spans="1:15" hidden="1">
      <c r="A1916" s="2" t="s">
        <v>4335</v>
      </c>
      <c r="B1916" s="2" t="s">
        <v>4334</v>
      </c>
      <c r="C1916" s="2" t="s">
        <v>4333</v>
      </c>
      <c r="D1916" s="2" t="s">
        <v>3088</v>
      </c>
      <c r="E1916" s="4">
        <v>44105</v>
      </c>
      <c r="F1916" s="4">
        <v>44090</v>
      </c>
      <c r="G1916" s="2" t="s">
        <v>4332</v>
      </c>
      <c r="H1916" s="2" t="s">
        <v>4331</v>
      </c>
      <c r="I1916" s="17">
        <v>-100000</v>
      </c>
      <c r="J1916" s="2" t="s">
        <v>4330</v>
      </c>
      <c r="K1916" s="4">
        <v>44166</v>
      </c>
      <c r="L1916" s="17">
        <v>-100000</v>
      </c>
      <c r="M1916" s="2" t="s">
        <v>1955</v>
      </c>
      <c r="N1916" s="17">
        <f>VLOOKUP(A1916,[1]Sheet2!$B$1:$C$1336,2,FALSE)</f>
        <v>0</v>
      </c>
      <c r="O1916" s="37">
        <f>VLOOKUP(A1916,PV_CF!$A$2:$K$1853,4,FALSE)</f>
        <v>44211</v>
      </c>
    </row>
    <row r="1917" spans="1:15" hidden="1">
      <c r="A1917" s="2" t="s">
        <v>4325</v>
      </c>
      <c r="B1917" s="2" t="s">
        <v>4324</v>
      </c>
      <c r="C1917" s="2" t="s">
        <v>3151</v>
      </c>
      <c r="D1917" s="2" t="s">
        <v>3150</v>
      </c>
      <c r="E1917" s="4">
        <v>44105</v>
      </c>
      <c r="F1917" s="4">
        <v>44134</v>
      </c>
      <c r="G1917" s="2" t="s">
        <v>4329</v>
      </c>
      <c r="H1917" s="2" t="s">
        <v>4322</v>
      </c>
      <c r="I1917" s="17">
        <v>44372.639999999999</v>
      </c>
      <c r="J1917" s="2" t="s">
        <v>4328</v>
      </c>
      <c r="K1917" s="4">
        <v>44137</v>
      </c>
      <c r="L1917" s="17">
        <v>44372.639999999999</v>
      </c>
      <c r="M1917" s="2" t="s">
        <v>1955</v>
      </c>
      <c r="N1917" s="17">
        <f>VLOOKUP(A1917,[1]Sheet2!$B$1:$C$1336,2,FALSE)</f>
        <v>131967.88</v>
      </c>
      <c r="O1917" s="37">
        <f>VLOOKUP(A1917,PV_CF!$A$2:$K$1853,4,FALSE)</f>
        <v>44162</v>
      </c>
    </row>
    <row r="1918" spans="1:15" hidden="1">
      <c r="A1918" s="2" t="s">
        <v>4325</v>
      </c>
      <c r="B1918" s="2" t="s">
        <v>4324</v>
      </c>
      <c r="C1918" s="2" t="s">
        <v>3151</v>
      </c>
      <c r="D1918" s="2" t="s">
        <v>3150</v>
      </c>
      <c r="E1918" s="4">
        <v>44105</v>
      </c>
      <c r="F1918" s="4">
        <v>44165</v>
      </c>
      <c r="G1918" s="2" t="s">
        <v>4327</v>
      </c>
      <c r="H1918" s="2" t="s">
        <v>4322</v>
      </c>
      <c r="I1918" s="17">
        <v>43263.31</v>
      </c>
      <c r="J1918" s="2" t="s">
        <v>4326</v>
      </c>
      <c r="K1918" s="4">
        <v>44166</v>
      </c>
      <c r="L1918" s="17">
        <v>43263.31</v>
      </c>
      <c r="M1918" s="2" t="s">
        <v>1955</v>
      </c>
      <c r="N1918" s="17">
        <f>VLOOKUP(A1918,[1]Sheet2!$B$1:$C$1336,2,FALSE)</f>
        <v>131967.88</v>
      </c>
      <c r="O1918" s="37">
        <f>VLOOKUP(A1918,PV_CF!$A$2:$K$1853,4,FALSE)</f>
        <v>44162</v>
      </c>
    </row>
    <row r="1919" spans="1:15" hidden="1">
      <c r="A1919" s="2" t="s">
        <v>4325</v>
      </c>
      <c r="B1919" s="2" t="s">
        <v>4324</v>
      </c>
      <c r="C1919" s="2" t="s">
        <v>3151</v>
      </c>
      <c r="D1919" s="2" t="s">
        <v>3150</v>
      </c>
      <c r="E1919" s="4">
        <v>44105</v>
      </c>
      <c r="F1919" s="4">
        <v>44195</v>
      </c>
      <c r="G1919" s="2" t="s">
        <v>4323</v>
      </c>
      <c r="H1919" s="2" t="s">
        <v>4322</v>
      </c>
      <c r="I1919" s="17">
        <v>44331.93</v>
      </c>
      <c r="J1919" s="2" t="s">
        <v>4321</v>
      </c>
      <c r="K1919" s="4">
        <v>44195</v>
      </c>
      <c r="L1919" s="17">
        <v>44331.93</v>
      </c>
      <c r="M1919" s="2" t="s">
        <v>1955</v>
      </c>
      <c r="N1919" s="17">
        <f>VLOOKUP(A1919,[1]Sheet2!$B$1:$C$1336,2,FALSE)</f>
        <v>131967.88</v>
      </c>
      <c r="O1919" s="37">
        <f>VLOOKUP(A1919,PV_CF!$A$2:$K$1853,4,FALSE)</f>
        <v>44162</v>
      </c>
    </row>
    <row r="1920" spans="1:15" hidden="1">
      <c r="A1920" s="2" t="s">
        <v>1277</v>
      </c>
      <c r="B1920" s="2" t="s">
        <v>4320</v>
      </c>
      <c r="C1920" s="2" t="s">
        <v>4319</v>
      </c>
      <c r="D1920" s="2" t="s">
        <v>4318</v>
      </c>
      <c r="E1920" s="4">
        <v>44105</v>
      </c>
      <c r="F1920" s="4">
        <v>44119</v>
      </c>
      <c r="G1920" s="2" t="s">
        <v>4317</v>
      </c>
      <c r="H1920" s="2" t="s">
        <v>4316</v>
      </c>
      <c r="I1920" s="17">
        <v>331700</v>
      </c>
      <c r="J1920" s="2" t="s">
        <v>1276</v>
      </c>
      <c r="K1920" s="4">
        <v>44106</v>
      </c>
      <c r="L1920" s="17">
        <v>331700</v>
      </c>
      <c r="M1920" s="2" t="s">
        <v>1955</v>
      </c>
      <c r="N1920" s="17">
        <f>VLOOKUP(A1920,[1]Sheet2!$B$1:$C$1336,2,FALSE)</f>
        <v>331700</v>
      </c>
      <c r="O1920" s="37">
        <f>VLOOKUP(A1920,PV_CF!$A$2:$K$1853,4,FALSE)</f>
        <v>44130</v>
      </c>
    </row>
    <row r="1921" spans="1:15" hidden="1">
      <c r="A1921" s="2" t="s">
        <v>4315</v>
      </c>
      <c r="B1921" s="2" t="s">
        <v>4314</v>
      </c>
      <c r="C1921" s="2" t="s">
        <v>4313</v>
      </c>
      <c r="D1921" s="2" t="s">
        <v>4312</v>
      </c>
      <c r="E1921" s="4">
        <v>44105</v>
      </c>
      <c r="F1921" s="4">
        <v>44134</v>
      </c>
      <c r="G1921" s="2" t="s">
        <v>1575</v>
      </c>
      <c r="H1921" s="2" t="s">
        <v>4283</v>
      </c>
      <c r="I1921" s="17">
        <v>199405.2</v>
      </c>
      <c r="J1921" s="2" t="s">
        <v>1573</v>
      </c>
      <c r="K1921" s="4">
        <v>44166</v>
      </c>
      <c r="L1921" s="17">
        <v>199405.2</v>
      </c>
      <c r="M1921" s="2" t="s">
        <v>1955</v>
      </c>
      <c r="N1921" s="17">
        <f>VLOOKUP(A1921,[1]Sheet2!$B$1:$C$1336,2,FALSE)</f>
        <v>398810.4</v>
      </c>
      <c r="O1921" s="37">
        <f>VLOOKUP(A1921,PV_CF!$A$2:$K$1853,4,FALSE)</f>
        <v>44174</v>
      </c>
    </row>
    <row r="1922" spans="1:15" hidden="1">
      <c r="A1922" s="2" t="s">
        <v>4315</v>
      </c>
      <c r="B1922" s="2" t="s">
        <v>4314</v>
      </c>
      <c r="C1922" s="2" t="s">
        <v>4313</v>
      </c>
      <c r="D1922" s="2" t="s">
        <v>4312</v>
      </c>
      <c r="E1922" s="4">
        <v>44105</v>
      </c>
      <c r="F1922" s="4">
        <v>44165</v>
      </c>
      <c r="G1922" s="2" t="s">
        <v>1579</v>
      </c>
      <c r="H1922" s="2" t="s">
        <v>4283</v>
      </c>
      <c r="I1922" s="17">
        <v>199405.2</v>
      </c>
      <c r="J1922" s="2" t="s">
        <v>1577</v>
      </c>
      <c r="K1922" s="4">
        <v>44166</v>
      </c>
      <c r="L1922" s="17">
        <v>199405.2</v>
      </c>
      <c r="M1922" s="2" t="s">
        <v>1955</v>
      </c>
      <c r="N1922" s="17">
        <f>VLOOKUP(A1922,[1]Sheet2!$B$1:$C$1336,2,FALSE)</f>
        <v>398810.4</v>
      </c>
      <c r="O1922" s="37">
        <f>VLOOKUP(A1922,PV_CF!$A$2:$K$1853,4,FALSE)</f>
        <v>44174</v>
      </c>
    </row>
    <row r="1923" spans="1:15" hidden="1">
      <c r="A1923" s="2" t="s">
        <v>4310</v>
      </c>
      <c r="B1923" s="2" t="s">
        <v>4309</v>
      </c>
      <c r="C1923" s="2" t="s">
        <v>4308</v>
      </c>
      <c r="D1923" s="2" t="s">
        <v>4307</v>
      </c>
      <c r="E1923" s="4">
        <v>44105</v>
      </c>
      <c r="F1923" s="4">
        <v>44104</v>
      </c>
      <c r="G1923" s="2" t="s">
        <v>4311</v>
      </c>
      <c r="H1923" s="2" t="s">
        <v>4305</v>
      </c>
      <c r="I1923" s="17">
        <v>2998140</v>
      </c>
      <c r="J1923" s="2" t="s">
        <v>1417</v>
      </c>
      <c r="K1923" s="4">
        <v>44137</v>
      </c>
      <c r="L1923" s="17">
        <v>2998140</v>
      </c>
      <c r="M1923" s="2" t="s">
        <v>1955</v>
      </c>
      <c r="N1923" s="17">
        <f>VLOOKUP(A1923,[1]Sheet2!$B$1:$C$1336,2,FALSE)</f>
        <v>4497210</v>
      </c>
      <c r="O1923" s="37">
        <f>VLOOKUP(A1923,PV_CF!$A$2:$K$1853,4,FALSE)</f>
        <v>44148</v>
      </c>
    </row>
    <row r="1924" spans="1:15" hidden="1">
      <c r="A1924" s="2" t="s">
        <v>4310</v>
      </c>
      <c r="B1924" s="2" t="s">
        <v>4309</v>
      </c>
      <c r="C1924" s="2" t="s">
        <v>4308</v>
      </c>
      <c r="D1924" s="2" t="s">
        <v>4307</v>
      </c>
      <c r="E1924" s="4">
        <v>44105</v>
      </c>
      <c r="F1924" s="4">
        <v>44270</v>
      </c>
      <c r="G1924" s="2" t="s">
        <v>4306</v>
      </c>
      <c r="H1924" s="2" t="s">
        <v>4305</v>
      </c>
      <c r="I1924" s="17">
        <v>1499070</v>
      </c>
      <c r="J1924" s="2" t="s">
        <v>4304</v>
      </c>
      <c r="K1924" s="4">
        <v>44295</v>
      </c>
      <c r="L1924" s="17">
        <v>1499070</v>
      </c>
      <c r="M1924" s="2" t="s">
        <v>1955</v>
      </c>
      <c r="N1924" s="17">
        <f>VLOOKUP(A1924,[1]Sheet2!$B$1:$C$1336,2,FALSE)</f>
        <v>4497210</v>
      </c>
      <c r="O1924" s="37">
        <f>VLOOKUP(A1924,PV_CF!$A$2:$K$1853,4,FALSE)</f>
        <v>44148</v>
      </c>
    </row>
    <row r="1925" spans="1:15" hidden="1">
      <c r="A1925" s="2" t="s">
        <v>83</v>
      </c>
      <c r="B1925" s="2" t="s">
        <v>78</v>
      </c>
      <c r="C1925" s="2" t="s">
        <v>4301</v>
      </c>
      <c r="D1925" s="2" t="s">
        <v>4300</v>
      </c>
      <c r="E1925" s="4">
        <v>44105</v>
      </c>
      <c r="F1925" s="4">
        <v>44119</v>
      </c>
      <c r="G1925" s="2" t="s">
        <v>4303</v>
      </c>
      <c r="H1925" s="2" t="s">
        <v>4241</v>
      </c>
      <c r="I1925" s="17">
        <v>1798884</v>
      </c>
      <c r="J1925" s="2" t="s">
        <v>4302</v>
      </c>
      <c r="K1925" s="4">
        <v>44137</v>
      </c>
      <c r="L1925" s="17">
        <v>1798884</v>
      </c>
      <c r="M1925" s="2" t="s">
        <v>1955</v>
      </c>
      <c r="N1925" s="17">
        <f>VLOOKUP(A1925,[1]Sheet2!$B$1:$C$1336,2,FALSE)</f>
        <v>3597768</v>
      </c>
      <c r="O1925" s="37">
        <f>VLOOKUP(A1925,PV_CF!$A$2:$K$1853,4,FALSE)</f>
        <v>44162</v>
      </c>
    </row>
    <row r="1926" spans="1:15" hidden="1">
      <c r="A1926" s="2" t="s">
        <v>83</v>
      </c>
      <c r="B1926" s="2" t="s">
        <v>78</v>
      </c>
      <c r="C1926" s="2" t="s">
        <v>4301</v>
      </c>
      <c r="D1926" s="2" t="s">
        <v>4300</v>
      </c>
      <c r="E1926" s="4">
        <v>44105</v>
      </c>
      <c r="F1926" s="4">
        <v>44242</v>
      </c>
      <c r="G1926" s="2" t="s">
        <v>4299</v>
      </c>
      <c r="H1926" s="2" t="s">
        <v>4241</v>
      </c>
      <c r="I1926" s="17">
        <v>1798884</v>
      </c>
      <c r="J1926" s="2" t="s">
        <v>4298</v>
      </c>
      <c r="K1926" s="4">
        <v>44256</v>
      </c>
      <c r="L1926" s="17">
        <v>1798884</v>
      </c>
      <c r="M1926" s="2" t="s">
        <v>1955</v>
      </c>
      <c r="N1926" s="17">
        <f>VLOOKUP(A1926,[1]Sheet2!$B$1:$C$1336,2,FALSE)</f>
        <v>3597768</v>
      </c>
      <c r="O1926" s="37">
        <f>VLOOKUP(A1926,PV_CF!$A$2:$K$1853,4,FALSE)</f>
        <v>44162</v>
      </c>
    </row>
    <row r="1927" spans="1:15" hidden="1">
      <c r="A1927" s="2" t="s">
        <v>4297</v>
      </c>
      <c r="B1927" s="2" t="s">
        <v>4296</v>
      </c>
      <c r="C1927" s="2" t="s">
        <v>4295</v>
      </c>
      <c r="D1927" s="2" t="s">
        <v>4294</v>
      </c>
      <c r="E1927" s="4">
        <v>44105</v>
      </c>
      <c r="F1927" s="4">
        <v>44141</v>
      </c>
      <c r="G1927" s="2" t="s">
        <v>4293</v>
      </c>
      <c r="H1927" s="2" t="s">
        <v>4292</v>
      </c>
      <c r="I1927" s="17">
        <v>5103900</v>
      </c>
      <c r="J1927" s="2" t="s">
        <v>4291</v>
      </c>
      <c r="K1927" s="4">
        <v>44141</v>
      </c>
      <c r="L1927" s="17">
        <v>5103900</v>
      </c>
      <c r="M1927" s="2" t="s">
        <v>1955</v>
      </c>
      <c r="N1927" s="17">
        <f>VLOOKUP(A1927,[1]Sheet2!$B$1:$C$1336,2,FALSE)</f>
        <v>5103900</v>
      </c>
      <c r="O1927" s="37">
        <f>VLOOKUP(A1927,PV_CF!$A$2:$K$1853,4,FALSE)</f>
        <v>44174</v>
      </c>
    </row>
    <row r="1928" spans="1:15" hidden="1">
      <c r="A1928" s="2" t="s">
        <v>4288</v>
      </c>
      <c r="B1928" s="2" t="s">
        <v>4287</v>
      </c>
      <c r="C1928" s="2" t="s">
        <v>4286</v>
      </c>
      <c r="D1928" s="2" t="s">
        <v>4285</v>
      </c>
      <c r="E1928" s="4">
        <v>44105</v>
      </c>
      <c r="F1928" s="4">
        <v>44104</v>
      </c>
      <c r="G1928" s="2" t="s">
        <v>4290</v>
      </c>
      <c r="H1928" s="2" t="s">
        <v>4283</v>
      </c>
      <c r="I1928" s="17">
        <v>799944.84</v>
      </c>
      <c r="J1928" s="2" t="s">
        <v>4289</v>
      </c>
      <c r="K1928" s="4">
        <v>44137</v>
      </c>
      <c r="L1928" s="17">
        <v>799944.84</v>
      </c>
      <c r="M1928" s="2" t="s">
        <v>1955</v>
      </c>
      <c r="N1928" s="17">
        <f>VLOOKUP(A1928,[1]Sheet2!$B$1:$C$1336,2,FALSE)</f>
        <v>1599889.68</v>
      </c>
      <c r="O1928" s="37">
        <f>VLOOKUP(A1928,PV_CF!$A$2:$K$1853,4,FALSE)</f>
        <v>44162</v>
      </c>
    </row>
    <row r="1929" spans="1:15" hidden="1">
      <c r="A1929" s="2" t="s">
        <v>4288</v>
      </c>
      <c r="B1929" s="2" t="s">
        <v>4287</v>
      </c>
      <c r="C1929" s="2" t="s">
        <v>4286</v>
      </c>
      <c r="D1929" s="2" t="s">
        <v>4285</v>
      </c>
      <c r="E1929" s="4">
        <v>44105</v>
      </c>
      <c r="F1929" s="4">
        <v>44253</v>
      </c>
      <c r="G1929" s="2" t="s">
        <v>4284</v>
      </c>
      <c r="H1929" s="2" t="s">
        <v>4283</v>
      </c>
      <c r="I1929" s="17">
        <v>799944.84</v>
      </c>
      <c r="J1929" s="2" t="s">
        <v>4282</v>
      </c>
      <c r="K1929" s="4">
        <v>44256</v>
      </c>
      <c r="L1929" s="17">
        <v>799944.84</v>
      </c>
      <c r="M1929" s="2" t="s">
        <v>1955</v>
      </c>
      <c r="N1929" s="17">
        <f>VLOOKUP(A1929,[1]Sheet2!$B$1:$C$1336,2,FALSE)</f>
        <v>1599889.68</v>
      </c>
      <c r="O1929" s="37">
        <f>VLOOKUP(A1929,PV_CF!$A$2:$K$1853,4,FALSE)</f>
        <v>44162</v>
      </c>
    </row>
    <row r="1930" spans="1:15" hidden="1">
      <c r="A1930" s="2" t="s">
        <v>4277</v>
      </c>
      <c r="B1930" s="2" t="s">
        <v>4276</v>
      </c>
      <c r="C1930" s="2" t="s">
        <v>4275</v>
      </c>
      <c r="D1930" s="2" t="s">
        <v>4274</v>
      </c>
      <c r="E1930" s="4">
        <v>44105</v>
      </c>
      <c r="F1930" s="4">
        <v>44134</v>
      </c>
      <c r="G1930" s="2" t="s">
        <v>4281</v>
      </c>
      <c r="H1930" s="2" t="s">
        <v>4256</v>
      </c>
      <c r="I1930" s="17">
        <v>240000</v>
      </c>
      <c r="J1930" s="2" t="s">
        <v>4280</v>
      </c>
      <c r="K1930" s="4">
        <v>44137</v>
      </c>
      <c r="L1930" s="17">
        <v>240000</v>
      </c>
      <c r="M1930" s="2" t="s">
        <v>1955</v>
      </c>
      <c r="N1930" s="17">
        <f>VLOOKUP(A1930,[1]Sheet2!$B$1:$C$1336,2,FALSE)</f>
        <v>1200000</v>
      </c>
      <c r="O1930" s="37">
        <f>VLOOKUP(A1930,PV_CF!$A$2:$K$1853,4,FALSE)</f>
        <v>44174</v>
      </c>
    </row>
    <row r="1931" spans="1:15" hidden="1">
      <c r="A1931" s="2" t="s">
        <v>4277</v>
      </c>
      <c r="B1931" s="2" t="s">
        <v>4276</v>
      </c>
      <c r="C1931" s="2" t="s">
        <v>4275</v>
      </c>
      <c r="D1931" s="2" t="s">
        <v>4274</v>
      </c>
      <c r="E1931" s="4">
        <v>44105</v>
      </c>
      <c r="F1931" s="4">
        <v>44180</v>
      </c>
      <c r="G1931" s="2" t="s">
        <v>4279</v>
      </c>
      <c r="H1931" s="2" t="s">
        <v>4256</v>
      </c>
      <c r="I1931" s="17">
        <v>720000</v>
      </c>
      <c r="J1931" s="2" t="s">
        <v>4278</v>
      </c>
      <c r="K1931" s="4">
        <v>44200</v>
      </c>
      <c r="L1931" s="17">
        <v>720000</v>
      </c>
      <c r="M1931" s="2" t="s">
        <v>1955</v>
      </c>
      <c r="N1931" s="17">
        <f>VLOOKUP(A1931,[1]Sheet2!$B$1:$C$1336,2,FALSE)</f>
        <v>1200000</v>
      </c>
      <c r="O1931" s="37">
        <f>VLOOKUP(A1931,PV_CF!$A$2:$K$1853,4,FALSE)</f>
        <v>44174</v>
      </c>
    </row>
    <row r="1932" spans="1:15" hidden="1">
      <c r="A1932" s="2" t="s">
        <v>4277</v>
      </c>
      <c r="B1932" s="2" t="s">
        <v>4276</v>
      </c>
      <c r="C1932" s="2" t="s">
        <v>4275</v>
      </c>
      <c r="D1932" s="2" t="s">
        <v>4274</v>
      </c>
      <c r="E1932" s="4">
        <v>44105</v>
      </c>
      <c r="F1932" s="4">
        <v>44225</v>
      </c>
      <c r="G1932" s="2" t="s">
        <v>4273</v>
      </c>
      <c r="H1932" s="2" t="s">
        <v>4256</v>
      </c>
      <c r="I1932" s="17">
        <v>240000</v>
      </c>
      <c r="J1932" s="2" t="s">
        <v>4272</v>
      </c>
      <c r="K1932" s="4">
        <v>44279</v>
      </c>
      <c r="L1932" s="17">
        <v>240000</v>
      </c>
      <c r="M1932" s="2" t="s">
        <v>1955</v>
      </c>
      <c r="N1932" s="17">
        <f>VLOOKUP(A1932,[1]Sheet2!$B$1:$C$1336,2,FALSE)</f>
        <v>1200000</v>
      </c>
      <c r="O1932" s="37">
        <f>VLOOKUP(A1932,PV_CF!$A$2:$K$1853,4,FALSE)</f>
        <v>44174</v>
      </c>
    </row>
    <row r="1933" spans="1:15" hidden="1">
      <c r="A1933" s="2" t="s">
        <v>4269</v>
      </c>
      <c r="B1933" s="2" t="s">
        <v>4268</v>
      </c>
      <c r="C1933" s="2" t="s">
        <v>4267</v>
      </c>
      <c r="D1933" s="2" t="s">
        <v>4266</v>
      </c>
      <c r="E1933" s="4">
        <v>44105</v>
      </c>
      <c r="F1933" s="4">
        <v>44104</v>
      </c>
      <c r="G1933" s="2" t="s">
        <v>4271</v>
      </c>
      <c r="H1933" s="2" t="s">
        <v>4256</v>
      </c>
      <c r="I1933" s="17">
        <v>1249550</v>
      </c>
      <c r="J1933" s="2" t="s">
        <v>4270</v>
      </c>
      <c r="K1933" s="4">
        <v>44106</v>
      </c>
      <c r="L1933" s="17">
        <v>1249550</v>
      </c>
      <c r="M1933" s="2" t="s">
        <v>1955</v>
      </c>
      <c r="N1933" s="17">
        <f>VLOOKUP(A1933,[1]Sheet2!$B$1:$C$1336,2,FALSE)</f>
        <v>2499100</v>
      </c>
      <c r="O1933" s="37">
        <f>VLOOKUP(A1933,PV_CF!$A$2:$K$1853,4,FALSE)</f>
        <v>44130</v>
      </c>
    </row>
    <row r="1934" spans="1:15" hidden="1">
      <c r="A1934" s="2" t="s">
        <v>4269</v>
      </c>
      <c r="B1934" s="2" t="s">
        <v>4268</v>
      </c>
      <c r="C1934" s="2" t="s">
        <v>4267</v>
      </c>
      <c r="D1934" s="2" t="s">
        <v>4266</v>
      </c>
      <c r="E1934" s="4">
        <v>44105</v>
      </c>
      <c r="F1934" s="4">
        <v>44134</v>
      </c>
      <c r="G1934" s="2" t="s">
        <v>4265</v>
      </c>
      <c r="H1934" s="2" t="s">
        <v>4256</v>
      </c>
      <c r="I1934" s="17">
        <v>1249550</v>
      </c>
      <c r="J1934" s="2" t="s">
        <v>4264</v>
      </c>
      <c r="K1934" s="4">
        <v>44166</v>
      </c>
      <c r="L1934" s="17">
        <v>1249550</v>
      </c>
      <c r="M1934" s="2" t="s">
        <v>1955</v>
      </c>
      <c r="N1934" s="17">
        <f>VLOOKUP(A1934,[1]Sheet2!$B$1:$C$1336,2,FALSE)</f>
        <v>2499100</v>
      </c>
      <c r="O1934" s="37">
        <f>VLOOKUP(A1934,PV_CF!$A$2:$K$1853,4,FALSE)</f>
        <v>44130</v>
      </c>
    </row>
    <row r="1935" spans="1:15" hidden="1">
      <c r="A1935" s="2" t="s">
        <v>4259</v>
      </c>
      <c r="B1935" s="2" t="s">
        <v>4258</v>
      </c>
      <c r="C1935" s="2" t="s">
        <v>2718</v>
      </c>
      <c r="D1935" s="2" t="s">
        <v>2717</v>
      </c>
      <c r="E1935" s="4">
        <v>44105</v>
      </c>
      <c r="F1935" s="4">
        <v>44105</v>
      </c>
      <c r="G1935" s="2" t="s">
        <v>4263</v>
      </c>
      <c r="H1935" s="2" t="s">
        <v>4256</v>
      </c>
      <c r="I1935" s="17">
        <v>3749280</v>
      </c>
      <c r="J1935" s="2" t="s">
        <v>4262</v>
      </c>
      <c r="K1935" s="4">
        <v>44137</v>
      </c>
      <c r="L1935" s="17">
        <v>3749280</v>
      </c>
      <c r="M1935" s="2" t="s">
        <v>1955</v>
      </c>
      <c r="N1935" s="17">
        <f>VLOOKUP(A1935,[1]Sheet2!$B$1:$C$1336,2,FALSE)</f>
        <v>18746400</v>
      </c>
      <c r="O1935" s="37">
        <f>VLOOKUP(A1935,PV_CF!$A$2:$K$1853,4,FALSE)</f>
        <v>44148</v>
      </c>
    </row>
    <row r="1936" spans="1:15" hidden="1">
      <c r="A1936" s="2" t="s">
        <v>4259</v>
      </c>
      <c r="B1936" s="2" t="s">
        <v>4258</v>
      </c>
      <c r="C1936" s="2" t="s">
        <v>2718</v>
      </c>
      <c r="D1936" s="2" t="s">
        <v>2717</v>
      </c>
      <c r="E1936" s="4">
        <v>44105</v>
      </c>
      <c r="F1936" s="4">
        <v>44127</v>
      </c>
      <c r="G1936" s="2" t="s">
        <v>4261</v>
      </c>
      <c r="H1936" s="2" t="s">
        <v>4256</v>
      </c>
      <c r="I1936" s="17">
        <v>5623920</v>
      </c>
      <c r="J1936" s="2" t="s">
        <v>4260</v>
      </c>
      <c r="K1936" s="4">
        <v>44137</v>
      </c>
      <c r="L1936" s="17">
        <v>5623920</v>
      </c>
      <c r="M1936" s="2" t="s">
        <v>1955</v>
      </c>
      <c r="N1936" s="17">
        <f>VLOOKUP(A1936,[1]Sheet2!$B$1:$C$1336,2,FALSE)</f>
        <v>18746400</v>
      </c>
      <c r="O1936" s="37">
        <f>VLOOKUP(A1936,PV_CF!$A$2:$K$1853,4,FALSE)</f>
        <v>44148</v>
      </c>
    </row>
    <row r="1937" spans="1:15" hidden="1">
      <c r="A1937" s="2" t="s">
        <v>4259</v>
      </c>
      <c r="B1937" s="2" t="s">
        <v>4258</v>
      </c>
      <c r="C1937" s="2" t="s">
        <v>2718</v>
      </c>
      <c r="D1937" s="2" t="s">
        <v>2717</v>
      </c>
      <c r="E1937" s="4">
        <v>44105</v>
      </c>
      <c r="F1937" s="4">
        <v>44165</v>
      </c>
      <c r="G1937" s="2" t="s">
        <v>4257</v>
      </c>
      <c r="H1937" s="2" t="s">
        <v>4256</v>
      </c>
      <c r="I1937" s="17">
        <v>9373200</v>
      </c>
      <c r="J1937" s="2" t="s">
        <v>4255</v>
      </c>
      <c r="K1937" s="4">
        <v>44200</v>
      </c>
      <c r="L1937" s="17">
        <v>9373200</v>
      </c>
      <c r="M1937" s="2" t="s">
        <v>1955</v>
      </c>
      <c r="N1937" s="17">
        <f>VLOOKUP(A1937,[1]Sheet2!$B$1:$C$1336,2,FALSE)</f>
        <v>18746400</v>
      </c>
      <c r="O1937" s="37">
        <f>VLOOKUP(A1937,PV_CF!$A$2:$K$1853,4,FALSE)</f>
        <v>44148</v>
      </c>
    </row>
    <row r="1938" spans="1:15" hidden="1">
      <c r="A1938" s="2" t="s">
        <v>4253</v>
      </c>
      <c r="B1938" s="2" t="s">
        <v>4252</v>
      </c>
      <c r="C1938" s="2" t="s">
        <v>4251</v>
      </c>
      <c r="D1938" s="2" t="s">
        <v>4250</v>
      </c>
      <c r="E1938" s="4">
        <v>44105</v>
      </c>
      <c r="F1938" s="4">
        <v>44230</v>
      </c>
      <c r="G1938" s="2" t="s">
        <v>4254</v>
      </c>
      <c r="H1938" s="2" t="s">
        <v>4248</v>
      </c>
      <c r="I1938" s="17">
        <v>6935448.96</v>
      </c>
      <c r="J1938" s="2" t="s">
        <v>4247</v>
      </c>
      <c r="K1938" s="4">
        <v>44288</v>
      </c>
      <c r="L1938" s="17">
        <v>6935448.96</v>
      </c>
      <c r="M1938" s="2" t="s">
        <v>1955</v>
      </c>
      <c r="N1938" s="17">
        <f>VLOOKUP(A1938,[1]Sheet2!$B$1:$C$1336,2,FALSE)</f>
        <v>8669311.1999999993</v>
      </c>
      <c r="O1938" s="37">
        <f>VLOOKUP(A1938,PV_CF!$A$2:$K$1853,4,FALSE)</f>
        <v>44314</v>
      </c>
    </row>
    <row r="1939" spans="1:15" hidden="1">
      <c r="A1939" s="2" t="s">
        <v>4253</v>
      </c>
      <c r="B1939" s="2" t="s">
        <v>4252</v>
      </c>
      <c r="C1939" s="2" t="s">
        <v>4251</v>
      </c>
      <c r="D1939" s="2" t="s">
        <v>4250</v>
      </c>
      <c r="E1939" s="4">
        <v>44105</v>
      </c>
      <c r="F1939" s="4">
        <v>44252</v>
      </c>
      <c r="G1939" s="2" t="s">
        <v>4249</v>
      </c>
      <c r="H1939" s="2" t="s">
        <v>4248</v>
      </c>
      <c r="I1939" s="17">
        <v>1733862.24</v>
      </c>
      <c r="J1939" s="2" t="s">
        <v>4247</v>
      </c>
      <c r="K1939" s="4">
        <v>44288</v>
      </c>
      <c r="L1939" s="17">
        <v>1733862.24</v>
      </c>
      <c r="M1939" s="2" t="s">
        <v>1955</v>
      </c>
      <c r="N1939" s="17">
        <f>VLOOKUP(A1939,[1]Sheet2!$B$1:$C$1336,2,FALSE)</f>
        <v>8669311.1999999993</v>
      </c>
      <c r="O1939" s="37">
        <f>VLOOKUP(A1939,PV_CF!$A$2:$K$1853,4,FALSE)</f>
        <v>44314</v>
      </c>
    </row>
    <row r="1940" spans="1:15" hidden="1">
      <c r="A1940" s="2" t="s">
        <v>4246</v>
      </c>
      <c r="B1940" s="2" t="s">
        <v>4245</v>
      </c>
      <c r="C1940" s="2" t="s">
        <v>4244</v>
      </c>
      <c r="D1940" s="2" t="s">
        <v>4243</v>
      </c>
      <c r="E1940" s="4">
        <v>44105</v>
      </c>
      <c r="F1940" s="4">
        <v>44113</v>
      </c>
      <c r="G1940" s="2" t="s">
        <v>4242</v>
      </c>
      <c r="H1940" s="2" t="s">
        <v>4241</v>
      </c>
      <c r="I1940" s="17">
        <v>295320</v>
      </c>
      <c r="J1940" s="2" t="s">
        <v>4240</v>
      </c>
      <c r="K1940" s="4">
        <v>44286</v>
      </c>
      <c r="L1940" s="17">
        <v>295320</v>
      </c>
      <c r="M1940" s="2" t="s">
        <v>1955</v>
      </c>
      <c r="N1940" s="17">
        <f>VLOOKUP(A1940,[1]Sheet2!$B$1:$C$1336,2,FALSE)</f>
        <v>295320</v>
      </c>
      <c r="O1940" s="37">
        <f>VLOOKUP(A1940,PV_CF!$A$2:$K$1853,4,FALSE)</f>
        <v>44295</v>
      </c>
    </row>
    <row r="1941" spans="1:15" hidden="1">
      <c r="A1941" s="2" t="s">
        <v>4239</v>
      </c>
      <c r="B1941" s="2" t="s">
        <v>4238</v>
      </c>
      <c r="C1941" s="2" t="s">
        <v>4237</v>
      </c>
      <c r="D1941" s="2" t="s">
        <v>4236</v>
      </c>
      <c r="E1941" s="4">
        <v>44105</v>
      </c>
      <c r="F1941" s="4">
        <v>44134</v>
      </c>
      <c r="G1941" s="2" t="s">
        <v>4235</v>
      </c>
      <c r="H1941" s="2" t="s">
        <v>4234</v>
      </c>
      <c r="I1941" s="17">
        <v>1370310</v>
      </c>
      <c r="J1941" s="2" t="s">
        <v>4233</v>
      </c>
      <c r="K1941" s="4">
        <v>44105</v>
      </c>
      <c r="L1941" s="17">
        <v>1370310</v>
      </c>
      <c r="M1941" s="2" t="s">
        <v>1955</v>
      </c>
      <c r="N1941" s="17">
        <f>VLOOKUP(A1941,[1]Sheet2!$B$1:$C$1336,2,FALSE)</f>
        <v>1370310</v>
      </c>
      <c r="O1941" s="37" t="e">
        <f>VLOOKUP(A1941,PV_CF!$A$2:$K$1853,4,FALSE)</f>
        <v>#N/A</v>
      </c>
    </row>
    <row r="1942" spans="1:15" hidden="1">
      <c r="A1942" s="2" t="s">
        <v>4232</v>
      </c>
      <c r="B1942" s="2" t="s">
        <v>4231</v>
      </c>
      <c r="C1942" s="2" t="s">
        <v>4230</v>
      </c>
      <c r="D1942" s="2" t="s">
        <v>4229</v>
      </c>
      <c r="E1942" s="4">
        <v>44118</v>
      </c>
      <c r="F1942" s="4">
        <v>44119</v>
      </c>
      <c r="G1942" s="2" t="s">
        <v>4228</v>
      </c>
      <c r="H1942" s="2" t="s">
        <v>2997</v>
      </c>
      <c r="I1942" s="17">
        <v>321000</v>
      </c>
      <c r="J1942" s="2" t="s">
        <v>4227</v>
      </c>
      <c r="K1942" s="4">
        <v>44137</v>
      </c>
      <c r="L1942" s="17">
        <v>321000</v>
      </c>
      <c r="M1942" s="2" t="s">
        <v>1955</v>
      </c>
      <c r="N1942" s="17">
        <f>VLOOKUP(A1942,[1]Sheet2!$B$1:$C$1336,2,FALSE)</f>
        <v>321000</v>
      </c>
      <c r="O1942" s="37">
        <f>VLOOKUP(A1942,PV_CF!$A$2:$K$1853,4,FALSE)</f>
        <v>44162</v>
      </c>
    </row>
    <row r="1943" spans="1:15" hidden="1">
      <c r="A1943" s="2" t="s">
        <v>4224</v>
      </c>
      <c r="B1943" s="2" t="s">
        <v>4223</v>
      </c>
      <c r="C1943" s="2" t="s">
        <v>3813</v>
      </c>
      <c r="D1943" s="2" t="s">
        <v>3812</v>
      </c>
      <c r="E1943" s="4">
        <v>44120</v>
      </c>
      <c r="F1943" s="4">
        <v>44129</v>
      </c>
      <c r="G1943" s="2" t="s">
        <v>4226</v>
      </c>
      <c r="H1943" s="2" t="s">
        <v>2005</v>
      </c>
      <c r="I1943" s="17">
        <v>174196</v>
      </c>
      <c r="J1943" s="2" t="s">
        <v>4225</v>
      </c>
      <c r="K1943" s="4">
        <v>44166</v>
      </c>
      <c r="L1943" s="17">
        <v>174196</v>
      </c>
      <c r="M1943" s="2" t="s">
        <v>1955</v>
      </c>
      <c r="N1943" s="17">
        <f>VLOOKUP(A1943,[1]Sheet2!$B$1:$C$1336,2,FALSE)</f>
        <v>435490</v>
      </c>
      <c r="O1943" s="37">
        <f>VLOOKUP(A1943,PV_CF!$A$2:$K$1853,4,FALSE)</f>
        <v>44218</v>
      </c>
    </row>
    <row r="1944" spans="1:15" hidden="1">
      <c r="A1944" s="2" t="s">
        <v>4224</v>
      </c>
      <c r="B1944" s="2" t="s">
        <v>4223</v>
      </c>
      <c r="C1944" s="2" t="s">
        <v>3813</v>
      </c>
      <c r="D1944" s="2" t="s">
        <v>3812</v>
      </c>
      <c r="E1944" s="4">
        <v>44120</v>
      </c>
      <c r="F1944" s="4">
        <v>44150</v>
      </c>
      <c r="G1944" s="2" t="s">
        <v>4222</v>
      </c>
      <c r="H1944" s="2" t="s">
        <v>2005</v>
      </c>
      <c r="I1944" s="17">
        <v>261294</v>
      </c>
      <c r="J1944" s="2" t="s">
        <v>4221</v>
      </c>
      <c r="K1944" s="4">
        <v>44166</v>
      </c>
      <c r="L1944" s="17">
        <v>261294</v>
      </c>
      <c r="M1944" s="2" t="s">
        <v>1955</v>
      </c>
      <c r="N1944" s="17">
        <f>VLOOKUP(A1944,[1]Sheet2!$B$1:$C$1336,2,FALSE)</f>
        <v>435490</v>
      </c>
      <c r="O1944" s="37">
        <f>VLOOKUP(A1944,PV_CF!$A$2:$K$1853,4,FALSE)</f>
        <v>44218</v>
      </c>
    </row>
    <row r="1945" spans="1:15" hidden="1">
      <c r="A1945" s="2" t="s">
        <v>4214</v>
      </c>
      <c r="B1945" s="2" t="s">
        <v>4213</v>
      </c>
      <c r="C1945" s="2" t="s">
        <v>3813</v>
      </c>
      <c r="D1945" s="2" t="s">
        <v>3812</v>
      </c>
      <c r="E1945" s="4">
        <v>44120</v>
      </c>
      <c r="F1945" s="4">
        <v>44129</v>
      </c>
      <c r="G1945" s="2" t="s">
        <v>4220</v>
      </c>
      <c r="H1945" s="2" t="s">
        <v>2005</v>
      </c>
      <c r="I1945" s="17">
        <v>196666</v>
      </c>
      <c r="J1945" s="2" t="s">
        <v>4219</v>
      </c>
      <c r="K1945" s="4">
        <v>44190</v>
      </c>
      <c r="L1945" s="17">
        <v>196666</v>
      </c>
      <c r="M1945" s="2" t="s">
        <v>1955</v>
      </c>
      <c r="N1945" s="17">
        <f>VLOOKUP(A1945,[1]Sheet2!$B$1:$C$1336,2,FALSE)</f>
        <v>491665</v>
      </c>
      <c r="O1945" s="37">
        <f>VLOOKUP(A1945,PV_CF!$A$2:$K$1853,4,FALSE)</f>
        <v>44218</v>
      </c>
    </row>
    <row r="1946" spans="1:15" hidden="1">
      <c r="A1946" s="2" t="s">
        <v>4214</v>
      </c>
      <c r="B1946" s="2" t="s">
        <v>4213</v>
      </c>
      <c r="C1946" s="2" t="s">
        <v>3813</v>
      </c>
      <c r="D1946" s="2" t="s">
        <v>3812</v>
      </c>
      <c r="E1946" s="4">
        <v>44120</v>
      </c>
      <c r="F1946" s="4">
        <v>44150</v>
      </c>
      <c r="G1946" s="2" t="s">
        <v>4218</v>
      </c>
      <c r="H1946" s="2" t="s">
        <v>2005</v>
      </c>
      <c r="I1946" s="17">
        <v>294999</v>
      </c>
      <c r="J1946" s="2" t="s">
        <v>4217</v>
      </c>
      <c r="K1946" s="4">
        <v>44166</v>
      </c>
      <c r="L1946" s="17">
        <v>294999</v>
      </c>
      <c r="M1946" s="2" t="s">
        <v>1955</v>
      </c>
      <c r="N1946" s="17">
        <f>VLOOKUP(A1946,[1]Sheet2!$B$1:$C$1336,2,FALSE)</f>
        <v>491665</v>
      </c>
      <c r="O1946" s="37">
        <f>VLOOKUP(A1946,PV_CF!$A$2:$K$1853,4,FALSE)</f>
        <v>44218</v>
      </c>
    </row>
    <row r="1947" spans="1:15" hidden="1">
      <c r="A1947" s="2" t="s">
        <v>4214</v>
      </c>
      <c r="B1947" s="2" t="s">
        <v>4213</v>
      </c>
      <c r="C1947" s="2" t="s">
        <v>3813</v>
      </c>
      <c r="D1947" s="2" t="s">
        <v>3812</v>
      </c>
      <c r="E1947" s="4">
        <v>44120</v>
      </c>
      <c r="F1947" s="4">
        <v>44120</v>
      </c>
      <c r="G1947" s="2" t="s">
        <v>4216</v>
      </c>
      <c r="H1947" s="2" t="s">
        <v>2005</v>
      </c>
      <c r="I1947" s="17">
        <v>-196666</v>
      </c>
      <c r="J1947" s="2" t="s">
        <v>4215</v>
      </c>
      <c r="K1947" s="4">
        <v>44190</v>
      </c>
      <c r="L1947" s="17">
        <v>-196666</v>
      </c>
      <c r="M1947" s="2" t="s">
        <v>1955</v>
      </c>
      <c r="N1947" s="17">
        <f>VLOOKUP(A1947,[1]Sheet2!$B$1:$C$1336,2,FALSE)</f>
        <v>491665</v>
      </c>
      <c r="O1947" s="37">
        <f>VLOOKUP(A1947,PV_CF!$A$2:$K$1853,4,FALSE)</f>
        <v>44218</v>
      </c>
    </row>
    <row r="1948" spans="1:15" hidden="1">
      <c r="A1948" s="2" t="s">
        <v>4214</v>
      </c>
      <c r="B1948" s="2" t="s">
        <v>4213</v>
      </c>
      <c r="C1948" s="2" t="s">
        <v>3813</v>
      </c>
      <c r="D1948" s="2" t="s">
        <v>3812</v>
      </c>
      <c r="E1948" s="4">
        <v>44120</v>
      </c>
      <c r="F1948" s="4">
        <v>44120</v>
      </c>
      <c r="G1948" s="2" t="s">
        <v>4212</v>
      </c>
      <c r="H1948" s="2" t="s">
        <v>2005</v>
      </c>
      <c r="I1948" s="17">
        <v>196666</v>
      </c>
      <c r="J1948" s="2" t="s">
        <v>4211</v>
      </c>
      <c r="K1948" s="4">
        <v>44166</v>
      </c>
      <c r="L1948" s="17">
        <v>196666</v>
      </c>
      <c r="M1948" s="2" t="s">
        <v>1955</v>
      </c>
      <c r="N1948" s="17">
        <f>VLOOKUP(A1948,[1]Sheet2!$B$1:$C$1336,2,FALSE)</f>
        <v>491665</v>
      </c>
      <c r="O1948" s="37">
        <f>VLOOKUP(A1948,PV_CF!$A$2:$K$1853,4,FALSE)</f>
        <v>44218</v>
      </c>
    </row>
    <row r="1949" spans="1:15" hidden="1">
      <c r="A1949" s="2" t="s">
        <v>4208</v>
      </c>
      <c r="B1949" s="2" t="s">
        <v>4207</v>
      </c>
      <c r="C1949" s="2" t="s">
        <v>3311</v>
      </c>
      <c r="D1949" s="2" t="s">
        <v>3310</v>
      </c>
      <c r="E1949" s="4">
        <v>44124</v>
      </c>
      <c r="F1949" s="4">
        <v>44160</v>
      </c>
      <c r="G1949" s="2" t="s">
        <v>4210</v>
      </c>
      <c r="H1949" s="2" t="s">
        <v>1983</v>
      </c>
      <c r="I1949" s="17">
        <v>19000</v>
      </c>
      <c r="J1949" s="2" t="s">
        <v>4209</v>
      </c>
      <c r="K1949" s="4">
        <v>44158</v>
      </c>
      <c r="L1949" s="17">
        <v>19000</v>
      </c>
      <c r="M1949" s="2" t="s">
        <v>1955</v>
      </c>
      <c r="N1949" s="17">
        <f>VLOOKUP(A1949,[1]Sheet2!$B$1:$C$1336,2,FALSE)</f>
        <v>38000</v>
      </c>
      <c r="O1949" s="37">
        <f>VLOOKUP(A1949,PV_CF!$A$2:$K$1853,4,FALSE)</f>
        <v>44165</v>
      </c>
    </row>
    <row r="1950" spans="1:15" hidden="1">
      <c r="A1950" s="2" t="s">
        <v>4208</v>
      </c>
      <c r="B1950" s="2" t="s">
        <v>4207</v>
      </c>
      <c r="C1950" s="2" t="s">
        <v>3311</v>
      </c>
      <c r="D1950" s="2" t="s">
        <v>3310</v>
      </c>
      <c r="E1950" s="4">
        <v>44124</v>
      </c>
      <c r="F1950" s="4">
        <v>44190</v>
      </c>
      <c r="G1950" s="2" t="s">
        <v>4206</v>
      </c>
      <c r="H1950" s="2" t="s">
        <v>1983</v>
      </c>
      <c r="I1950" s="17">
        <v>19000</v>
      </c>
      <c r="J1950" s="2" t="s">
        <v>4205</v>
      </c>
      <c r="K1950" s="4">
        <v>44189</v>
      </c>
      <c r="L1950" s="17">
        <v>19000</v>
      </c>
      <c r="M1950" s="2" t="s">
        <v>1955</v>
      </c>
      <c r="N1950" s="17">
        <f>VLOOKUP(A1950,[1]Sheet2!$B$1:$C$1336,2,FALSE)</f>
        <v>38000</v>
      </c>
      <c r="O1950" s="37">
        <f>VLOOKUP(A1950,PV_CF!$A$2:$K$1853,4,FALSE)</f>
        <v>44165</v>
      </c>
    </row>
    <row r="1951" spans="1:15" hidden="1">
      <c r="A1951" s="2" t="s">
        <v>4192</v>
      </c>
      <c r="B1951" s="2" t="s">
        <v>4191</v>
      </c>
      <c r="C1951" s="2" t="s">
        <v>4190</v>
      </c>
      <c r="D1951" s="2" t="s">
        <v>4189</v>
      </c>
      <c r="E1951" s="4">
        <v>44125</v>
      </c>
      <c r="F1951" s="4">
        <v>44160</v>
      </c>
      <c r="G1951" s="2" t="s">
        <v>4204</v>
      </c>
      <c r="H1951" s="2" t="s">
        <v>1983</v>
      </c>
      <c r="I1951" s="17">
        <v>19000</v>
      </c>
      <c r="J1951" s="2" t="s">
        <v>4203</v>
      </c>
      <c r="K1951" s="4">
        <v>44158</v>
      </c>
      <c r="L1951" s="17">
        <v>19000</v>
      </c>
      <c r="M1951" s="2" t="s">
        <v>1955</v>
      </c>
      <c r="N1951" s="17">
        <f>VLOOKUP(A1951,[1]Sheet2!$B$1:$C$1336,2,FALSE)</f>
        <v>133000</v>
      </c>
      <c r="O1951" s="37">
        <f>VLOOKUP(A1951,PV_CF!$A$2:$K$1853,4,FALSE)</f>
        <v>44165</v>
      </c>
    </row>
    <row r="1952" spans="1:15" hidden="1">
      <c r="A1952" s="2" t="s">
        <v>4192</v>
      </c>
      <c r="B1952" s="2" t="s">
        <v>4191</v>
      </c>
      <c r="C1952" s="2" t="s">
        <v>4190</v>
      </c>
      <c r="D1952" s="2" t="s">
        <v>4189</v>
      </c>
      <c r="E1952" s="4">
        <v>44125</v>
      </c>
      <c r="F1952" s="4">
        <v>44190</v>
      </c>
      <c r="G1952" s="2" t="s">
        <v>4202</v>
      </c>
      <c r="H1952" s="2" t="s">
        <v>1983</v>
      </c>
      <c r="I1952" s="17">
        <v>19000</v>
      </c>
      <c r="J1952" s="2" t="s">
        <v>4201</v>
      </c>
      <c r="K1952" s="4">
        <v>44189</v>
      </c>
      <c r="L1952" s="17">
        <v>19000</v>
      </c>
      <c r="M1952" s="2" t="s">
        <v>1955</v>
      </c>
      <c r="N1952" s="17">
        <f>VLOOKUP(A1952,[1]Sheet2!$B$1:$C$1336,2,FALSE)</f>
        <v>133000</v>
      </c>
      <c r="O1952" s="37">
        <f>VLOOKUP(A1952,PV_CF!$A$2:$K$1853,4,FALSE)</f>
        <v>44165</v>
      </c>
    </row>
    <row r="1953" spans="1:15" hidden="1">
      <c r="A1953" s="2" t="s">
        <v>4192</v>
      </c>
      <c r="B1953" s="2" t="s">
        <v>4191</v>
      </c>
      <c r="C1953" s="2" t="s">
        <v>4190</v>
      </c>
      <c r="D1953" s="2" t="s">
        <v>4189</v>
      </c>
      <c r="E1953" s="4">
        <v>44125</v>
      </c>
      <c r="F1953" s="4">
        <v>44221</v>
      </c>
      <c r="G1953" s="2" t="s">
        <v>4200</v>
      </c>
      <c r="H1953" s="2" t="s">
        <v>1983</v>
      </c>
      <c r="I1953" s="17">
        <v>19000</v>
      </c>
      <c r="J1953" s="2" t="s">
        <v>4199</v>
      </c>
      <c r="K1953" s="4">
        <v>44218</v>
      </c>
      <c r="L1953" s="17">
        <v>19000</v>
      </c>
      <c r="M1953" s="2" t="s">
        <v>1955</v>
      </c>
      <c r="N1953" s="17">
        <f>VLOOKUP(A1953,[1]Sheet2!$B$1:$C$1336,2,FALSE)</f>
        <v>133000</v>
      </c>
      <c r="O1953" s="37">
        <f>VLOOKUP(A1953,PV_CF!$A$2:$K$1853,4,FALSE)</f>
        <v>44165</v>
      </c>
    </row>
    <row r="1954" spans="1:15" hidden="1">
      <c r="A1954" s="2" t="s">
        <v>4192</v>
      </c>
      <c r="B1954" s="2" t="s">
        <v>4191</v>
      </c>
      <c r="C1954" s="2" t="s">
        <v>4190</v>
      </c>
      <c r="D1954" s="2" t="s">
        <v>4189</v>
      </c>
      <c r="E1954" s="4">
        <v>44125</v>
      </c>
      <c r="F1954" s="4">
        <v>44252</v>
      </c>
      <c r="G1954" s="2" t="s">
        <v>4198</v>
      </c>
      <c r="H1954" s="2" t="s">
        <v>1983</v>
      </c>
      <c r="I1954" s="17">
        <v>19000</v>
      </c>
      <c r="J1954" s="2" t="s">
        <v>4197</v>
      </c>
      <c r="K1954" s="4">
        <v>44245</v>
      </c>
      <c r="L1954" s="17">
        <v>19000</v>
      </c>
      <c r="M1954" s="2" t="s">
        <v>1955</v>
      </c>
      <c r="N1954" s="17">
        <f>VLOOKUP(A1954,[1]Sheet2!$B$1:$C$1336,2,FALSE)</f>
        <v>133000</v>
      </c>
      <c r="O1954" s="37">
        <f>VLOOKUP(A1954,PV_CF!$A$2:$K$1853,4,FALSE)</f>
        <v>44165</v>
      </c>
    </row>
    <row r="1955" spans="1:15" hidden="1">
      <c r="A1955" s="2" t="s">
        <v>4192</v>
      </c>
      <c r="B1955" s="2" t="s">
        <v>4191</v>
      </c>
      <c r="C1955" s="2" t="s">
        <v>4190</v>
      </c>
      <c r="D1955" s="2" t="s">
        <v>4189</v>
      </c>
      <c r="E1955" s="4">
        <v>44125</v>
      </c>
      <c r="F1955" s="4">
        <v>44280</v>
      </c>
      <c r="G1955" s="2" t="s">
        <v>4196</v>
      </c>
      <c r="H1955" s="2" t="s">
        <v>1983</v>
      </c>
      <c r="I1955" s="17">
        <v>19000</v>
      </c>
      <c r="J1955" s="2" t="s">
        <v>4195</v>
      </c>
      <c r="K1955" s="4">
        <v>44280</v>
      </c>
      <c r="L1955" s="17">
        <v>19000</v>
      </c>
      <c r="M1955" s="2" t="s">
        <v>1955</v>
      </c>
      <c r="N1955" s="17">
        <f>VLOOKUP(A1955,[1]Sheet2!$B$1:$C$1336,2,FALSE)</f>
        <v>133000</v>
      </c>
      <c r="O1955" s="37">
        <f>VLOOKUP(A1955,PV_CF!$A$2:$K$1853,4,FALSE)</f>
        <v>44165</v>
      </c>
    </row>
    <row r="1956" spans="1:15" hidden="1">
      <c r="A1956" s="2" t="s">
        <v>4192</v>
      </c>
      <c r="B1956" s="2" t="s">
        <v>4191</v>
      </c>
      <c r="C1956" s="2" t="s">
        <v>4190</v>
      </c>
      <c r="D1956" s="2" t="s">
        <v>4189</v>
      </c>
      <c r="E1956" s="4">
        <v>44125</v>
      </c>
      <c r="F1956" s="4">
        <v>44311</v>
      </c>
      <c r="G1956" s="2" t="s">
        <v>4194</v>
      </c>
      <c r="H1956" s="2" t="s">
        <v>1983</v>
      </c>
      <c r="I1956" s="17">
        <v>19000</v>
      </c>
      <c r="J1956" s="2" t="s">
        <v>4193</v>
      </c>
      <c r="K1956" s="4">
        <v>44309</v>
      </c>
      <c r="L1956" s="17">
        <v>19000</v>
      </c>
      <c r="M1956" s="2" t="s">
        <v>1955</v>
      </c>
      <c r="N1956" s="17">
        <f>VLOOKUP(A1956,[1]Sheet2!$B$1:$C$1336,2,FALSE)</f>
        <v>133000</v>
      </c>
      <c r="O1956" s="37">
        <f>VLOOKUP(A1956,PV_CF!$A$2:$K$1853,4,FALSE)</f>
        <v>44165</v>
      </c>
    </row>
    <row r="1957" spans="1:15" hidden="1">
      <c r="A1957" s="2" t="s">
        <v>4192</v>
      </c>
      <c r="B1957" s="2" t="s">
        <v>4191</v>
      </c>
      <c r="C1957" s="2" t="s">
        <v>4190</v>
      </c>
      <c r="D1957" s="2" t="s">
        <v>4189</v>
      </c>
      <c r="E1957" s="4">
        <v>44125</v>
      </c>
      <c r="F1957" s="4">
        <v>44341</v>
      </c>
      <c r="G1957" s="2" t="s">
        <v>4188</v>
      </c>
      <c r="H1957" s="2" t="s">
        <v>1983</v>
      </c>
      <c r="I1957" s="17">
        <v>19000</v>
      </c>
      <c r="J1957" s="2" t="s">
        <v>4187</v>
      </c>
      <c r="K1957" s="4">
        <v>44344</v>
      </c>
      <c r="L1957" s="17">
        <v>19000</v>
      </c>
      <c r="M1957" s="2" t="s">
        <v>1955</v>
      </c>
      <c r="N1957" s="17">
        <f>VLOOKUP(A1957,[1]Sheet2!$B$1:$C$1336,2,FALSE)</f>
        <v>133000</v>
      </c>
      <c r="O1957" s="37">
        <f>VLOOKUP(A1957,PV_CF!$A$2:$K$1853,4,FALSE)</f>
        <v>44165</v>
      </c>
    </row>
    <row r="1958" spans="1:15" hidden="1">
      <c r="A1958" s="2" t="s">
        <v>4176</v>
      </c>
      <c r="B1958" s="2" t="s">
        <v>4175</v>
      </c>
      <c r="C1958" s="2" t="s">
        <v>4174</v>
      </c>
      <c r="D1958" s="2" t="s">
        <v>4173</v>
      </c>
      <c r="E1958" s="4">
        <v>44125</v>
      </c>
      <c r="F1958" s="4">
        <v>44160</v>
      </c>
      <c r="G1958" s="2" t="s">
        <v>4186</v>
      </c>
      <c r="H1958" s="2" t="s">
        <v>2779</v>
      </c>
      <c r="I1958" s="17">
        <v>30000</v>
      </c>
      <c r="J1958" s="2" t="s">
        <v>4185</v>
      </c>
      <c r="K1958" s="4">
        <v>44159</v>
      </c>
      <c r="L1958" s="17">
        <v>30000</v>
      </c>
      <c r="M1958" s="2" t="s">
        <v>1955</v>
      </c>
      <c r="N1958" s="17">
        <f>VLOOKUP(A1958,[1]Sheet2!$B$1:$C$1336,2,FALSE)</f>
        <v>180000</v>
      </c>
      <c r="O1958" s="37">
        <f>VLOOKUP(A1958,PV_CF!$A$2:$K$1853,4,FALSE)</f>
        <v>44165</v>
      </c>
    </row>
    <row r="1959" spans="1:15" hidden="1">
      <c r="A1959" s="2" t="s">
        <v>4176</v>
      </c>
      <c r="B1959" s="2" t="s">
        <v>4175</v>
      </c>
      <c r="C1959" s="2" t="s">
        <v>4174</v>
      </c>
      <c r="D1959" s="2" t="s">
        <v>4173</v>
      </c>
      <c r="E1959" s="4">
        <v>44125</v>
      </c>
      <c r="F1959" s="4">
        <v>44190</v>
      </c>
      <c r="G1959" s="2" t="s">
        <v>4184</v>
      </c>
      <c r="H1959" s="2" t="s">
        <v>2779</v>
      </c>
      <c r="I1959" s="17">
        <v>30000</v>
      </c>
      <c r="J1959" s="2" t="s">
        <v>4183</v>
      </c>
      <c r="K1959" s="4">
        <v>44188</v>
      </c>
      <c r="L1959" s="17">
        <v>30000</v>
      </c>
      <c r="M1959" s="2" t="s">
        <v>1955</v>
      </c>
      <c r="N1959" s="17">
        <f>VLOOKUP(A1959,[1]Sheet2!$B$1:$C$1336,2,FALSE)</f>
        <v>180000</v>
      </c>
      <c r="O1959" s="37">
        <f>VLOOKUP(A1959,PV_CF!$A$2:$K$1853,4,FALSE)</f>
        <v>44165</v>
      </c>
    </row>
    <row r="1960" spans="1:15" hidden="1">
      <c r="A1960" s="2" t="s">
        <v>4176</v>
      </c>
      <c r="B1960" s="2" t="s">
        <v>4175</v>
      </c>
      <c r="C1960" s="2" t="s">
        <v>4174</v>
      </c>
      <c r="D1960" s="2" t="s">
        <v>4173</v>
      </c>
      <c r="E1960" s="4">
        <v>44125</v>
      </c>
      <c r="F1960" s="4">
        <v>44221</v>
      </c>
      <c r="G1960" s="2" t="s">
        <v>4182</v>
      </c>
      <c r="H1960" s="2" t="s">
        <v>2779</v>
      </c>
      <c r="I1960" s="17">
        <v>30000</v>
      </c>
      <c r="J1960" s="2" t="s">
        <v>4181</v>
      </c>
      <c r="K1960" s="4">
        <v>44221</v>
      </c>
      <c r="L1960" s="17">
        <v>30000</v>
      </c>
      <c r="M1960" s="2" t="s">
        <v>1955</v>
      </c>
      <c r="N1960" s="17">
        <f>VLOOKUP(A1960,[1]Sheet2!$B$1:$C$1336,2,FALSE)</f>
        <v>180000</v>
      </c>
      <c r="O1960" s="37">
        <f>VLOOKUP(A1960,PV_CF!$A$2:$K$1853,4,FALSE)</f>
        <v>44165</v>
      </c>
    </row>
    <row r="1961" spans="1:15" hidden="1">
      <c r="A1961" s="2" t="s">
        <v>4176</v>
      </c>
      <c r="B1961" s="2" t="s">
        <v>4175</v>
      </c>
      <c r="C1961" s="2" t="s">
        <v>4174</v>
      </c>
      <c r="D1961" s="2" t="s">
        <v>4173</v>
      </c>
      <c r="E1961" s="4">
        <v>44125</v>
      </c>
      <c r="F1961" s="4">
        <v>44252</v>
      </c>
      <c r="G1961" s="2" t="s">
        <v>4180</v>
      </c>
      <c r="H1961" s="2" t="s">
        <v>2779</v>
      </c>
      <c r="I1961" s="17">
        <v>30000</v>
      </c>
      <c r="J1961" s="2" t="s">
        <v>4179</v>
      </c>
      <c r="K1961" s="4">
        <v>44246</v>
      </c>
      <c r="L1961" s="17">
        <v>30000</v>
      </c>
      <c r="M1961" s="2" t="s">
        <v>1955</v>
      </c>
      <c r="N1961" s="17">
        <f>VLOOKUP(A1961,[1]Sheet2!$B$1:$C$1336,2,FALSE)</f>
        <v>180000</v>
      </c>
      <c r="O1961" s="37">
        <f>VLOOKUP(A1961,PV_CF!$A$2:$K$1853,4,FALSE)</f>
        <v>44165</v>
      </c>
    </row>
    <row r="1962" spans="1:15" hidden="1">
      <c r="A1962" s="2" t="s">
        <v>4176</v>
      </c>
      <c r="B1962" s="2" t="s">
        <v>4175</v>
      </c>
      <c r="C1962" s="2" t="s">
        <v>4174</v>
      </c>
      <c r="D1962" s="2" t="s">
        <v>4173</v>
      </c>
      <c r="E1962" s="4">
        <v>44125</v>
      </c>
      <c r="F1962" s="4">
        <v>44280</v>
      </c>
      <c r="G1962" s="2" t="s">
        <v>4178</v>
      </c>
      <c r="H1962" s="2" t="s">
        <v>2779</v>
      </c>
      <c r="I1962" s="17">
        <v>30000</v>
      </c>
      <c r="J1962" s="2" t="s">
        <v>4177</v>
      </c>
      <c r="K1962" s="4">
        <v>44280</v>
      </c>
      <c r="L1962" s="17">
        <v>30000</v>
      </c>
      <c r="M1962" s="2" t="s">
        <v>1955</v>
      </c>
      <c r="N1962" s="17">
        <f>VLOOKUP(A1962,[1]Sheet2!$B$1:$C$1336,2,FALSE)</f>
        <v>180000</v>
      </c>
      <c r="O1962" s="37">
        <f>VLOOKUP(A1962,PV_CF!$A$2:$K$1853,4,FALSE)</f>
        <v>44165</v>
      </c>
    </row>
    <row r="1963" spans="1:15" hidden="1">
      <c r="A1963" s="2" t="s">
        <v>4176</v>
      </c>
      <c r="B1963" s="2" t="s">
        <v>4175</v>
      </c>
      <c r="C1963" s="2" t="s">
        <v>4174</v>
      </c>
      <c r="D1963" s="2" t="s">
        <v>4173</v>
      </c>
      <c r="E1963" s="4">
        <v>44125</v>
      </c>
      <c r="F1963" s="4">
        <v>44316</v>
      </c>
      <c r="G1963" s="2" t="s">
        <v>4172</v>
      </c>
      <c r="H1963" s="2" t="s">
        <v>2779</v>
      </c>
      <c r="I1963" s="17">
        <v>30000</v>
      </c>
      <c r="J1963" s="2" t="s">
        <v>4171</v>
      </c>
      <c r="K1963" s="4">
        <v>44319</v>
      </c>
      <c r="L1963" s="17">
        <v>30000</v>
      </c>
      <c r="M1963" s="2" t="s">
        <v>1955</v>
      </c>
      <c r="N1963" s="17">
        <f>VLOOKUP(A1963,[1]Sheet2!$B$1:$C$1336,2,FALSE)</f>
        <v>180000</v>
      </c>
      <c r="O1963" s="37">
        <f>VLOOKUP(A1963,PV_CF!$A$2:$K$1853,4,FALSE)</f>
        <v>44165</v>
      </c>
    </row>
    <row r="1964" spans="1:15" hidden="1">
      <c r="A1964" s="2" t="s">
        <v>4170</v>
      </c>
      <c r="B1964" s="2" t="s">
        <v>4169</v>
      </c>
      <c r="C1964" s="2" t="s">
        <v>1986</v>
      </c>
      <c r="D1964" s="2" t="s">
        <v>1985</v>
      </c>
      <c r="E1964" s="4">
        <v>44125</v>
      </c>
      <c r="F1964" s="4">
        <v>44134</v>
      </c>
      <c r="G1964" s="2" t="s">
        <v>4168</v>
      </c>
      <c r="H1964" s="2" t="s">
        <v>1983</v>
      </c>
      <c r="I1964" s="17">
        <v>24630.33</v>
      </c>
      <c r="J1964" s="2" t="s">
        <v>4167</v>
      </c>
      <c r="K1964" s="4">
        <v>44137</v>
      </c>
      <c r="L1964" s="17">
        <v>24630.33</v>
      </c>
      <c r="M1964" s="2" t="s">
        <v>1955</v>
      </c>
      <c r="N1964" s="17">
        <f>VLOOKUP(A1964,[1]Sheet2!$B$1:$C$1336,2,FALSE)</f>
        <v>31852.83</v>
      </c>
      <c r="O1964" s="37">
        <f>VLOOKUP(A1964,PV_CF!$A$2:$K$1853,4,FALSE)</f>
        <v>44162</v>
      </c>
    </row>
    <row r="1965" spans="1:15" hidden="1">
      <c r="A1965" s="2" t="s">
        <v>4170</v>
      </c>
      <c r="B1965" s="2" t="s">
        <v>4169</v>
      </c>
      <c r="C1965" s="2" t="s">
        <v>1986</v>
      </c>
      <c r="D1965" s="2" t="s">
        <v>1985</v>
      </c>
      <c r="E1965" s="4">
        <v>44125</v>
      </c>
      <c r="F1965" s="4">
        <v>44125</v>
      </c>
      <c r="G1965" s="2" t="s">
        <v>4168</v>
      </c>
      <c r="H1965" s="2" t="s">
        <v>1983</v>
      </c>
      <c r="I1965" s="17">
        <v>7222.5</v>
      </c>
      <c r="J1965" s="2" t="s">
        <v>4167</v>
      </c>
      <c r="K1965" s="4">
        <v>44137</v>
      </c>
      <c r="L1965" s="17">
        <v>7222.5</v>
      </c>
      <c r="M1965" s="2" t="s">
        <v>1955</v>
      </c>
      <c r="N1965" s="17">
        <f>VLOOKUP(A1965,[1]Sheet2!$B$1:$C$1336,2,FALSE)</f>
        <v>31852.83</v>
      </c>
      <c r="O1965" s="37">
        <f>VLOOKUP(A1965,PV_CF!$A$2:$K$1853,4,FALSE)</f>
        <v>44162</v>
      </c>
    </row>
    <row r="1966" spans="1:15" hidden="1">
      <c r="A1966" s="2" t="s">
        <v>4164</v>
      </c>
      <c r="B1966" s="2" t="s">
        <v>4163</v>
      </c>
      <c r="C1966" s="2" t="s">
        <v>3348</v>
      </c>
      <c r="D1966" s="2" t="s">
        <v>3347</v>
      </c>
      <c r="E1966" s="4">
        <v>44126</v>
      </c>
      <c r="F1966" s="4">
        <v>44165</v>
      </c>
      <c r="G1966" s="2" t="s">
        <v>4166</v>
      </c>
      <c r="H1966" s="2" t="s">
        <v>2876</v>
      </c>
      <c r="I1966" s="17">
        <v>41730</v>
      </c>
      <c r="J1966" s="2" t="s">
        <v>4165</v>
      </c>
      <c r="K1966" s="4">
        <v>44166</v>
      </c>
      <c r="L1966" s="17">
        <v>41730</v>
      </c>
      <c r="M1966" s="2" t="s">
        <v>1955</v>
      </c>
      <c r="N1966" s="17">
        <f>VLOOKUP(A1966,[1]Sheet2!$B$1:$C$1336,2,FALSE)</f>
        <v>83460</v>
      </c>
      <c r="O1966" s="37">
        <f>VLOOKUP(A1966,PV_CF!$A$2:$K$1853,4,FALSE)</f>
        <v>44218</v>
      </c>
    </row>
    <row r="1967" spans="1:15" hidden="1">
      <c r="A1967" s="2" t="s">
        <v>4164</v>
      </c>
      <c r="B1967" s="2" t="s">
        <v>4163</v>
      </c>
      <c r="C1967" s="2" t="s">
        <v>3348</v>
      </c>
      <c r="D1967" s="2" t="s">
        <v>3347</v>
      </c>
      <c r="E1967" s="4">
        <v>44126</v>
      </c>
      <c r="F1967" s="4">
        <v>44195</v>
      </c>
      <c r="G1967" s="2" t="s">
        <v>4162</v>
      </c>
      <c r="H1967" s="2" t="s">
        <v>2876</v>
      </c>
      <c r="I1967" s="17">
        <v>41730</v>
      </c>
      <c r="J1967" s="2" t="s">
        <v>4161</v>
      </c>
      <c r="K1967" s="4">
        <v>44200</v>
      </c>
      <c r="L1967" s="17">
        <v>41730</v>
      </c>
      <c r="M1967" s="2" t="s">
        <v>1955</v>
      </c>
      <c r="N1967" s="17">
        <f>VLOOKUP(A1967,[1]Sheet2!$B$1:$C$1336,2,FALSE)</f>
        <v>83460</v>
      </c>
      <c r="O1967" s="37">
        <f>VLOOKUP(A1967,PV_CF!$A$2:$K$1853,4,FALSE)</f>
        <v>44218</v>
      </c>
    </row>
    <row r="1968" spans="1:15" hidden="1">
      <c r="A1968" s="2" t="s">
        <v>4158</v>
      </c>
      <c r="B1968" s="2" t="s">
        <v>4157</v>
      </c>
      <c r="C1968" s="2" t="s">
        <v>3348</v>
      </c>
      <c r="D1968" s="2" t="s">
        <v>3347</v>
      </c>
      <c r="E1968" s="4">
        <v>44126</v>
      </c>
      <c r="F1968" s="4">
        <v>44165</v>
      </c>
      <c r="G1968" s="2" t="s">
        <v>4160</v>
      </c>
      <c r="H1968" s="2" t="s">
        <v>2876</v>
      </c>
      <c r="I1968" s="17">
        <v>49220</v>
      </c>
      <c r="J1968" s="2" t="s">
        <v>4159</v>
      </c>
      <c r="K1968" s="4">
        <v>44166</v>
      </c>
      <c r="L1968" s="17">
        <v>49220</v>
      </c>
      <c r="M1968" s="2" t="s">
        <v>1955</v>
      </c>
      <c r="N1968" s="17">
        <f>VLOOKUP(A1968,[1]Sheet2!$B$1:$C$1336,2,FALSE)</f>
        <v>98440</v>
      </c>
      <c r="O1968" s="37" t="e">
        <f>VLOOKUP(A1968,PV_CF!$A$2:$K$1853,4,FALSE)</f>
        <v>#N/A</v>
      </c>
    </row>
    <row r="1969" spans="1:15" hidden="1">
      <c r="A1969" s="2" t="s">
        <v>4158</v>
      </c>
      <c r="B1969" s="2" t="s">
        <v>4157</v>
      </c>
      <c r="C1969" s="2" t="s">
        <v>3348</v>
      </c>
      <c r="D1969" s="2" t="s">
        <v>3347</v>
      </c>
      <c r="E1969" s="4">
        <v>44126</v>
      </c>
      <c r="F1969" s="4">
        <v>44195</v>
      </c>
      <c r="G1969" s="2" t="s">
        <v>4156</v>
      </c>
      <c r="H1969" s="2" t="s">
        <v>2876</v>
      </c>
      <c r="I1969" s="17">
        <v>49220</v>
      </c>
      <c r="J1969" s="2" t="s">
        <v>4155</v>
      </c>
      <c r="K1969" s="4">
        <v>44200</v>
      </c>
      <c r="L1969" s="17">
        <v>49220</v>
      </c>
      <c r="M1969" s="2" t="s">
        <v>1955</v>
      </c>
      <c r="N1969" s="17">
        <f>VLOOKUP(A1969,[1]Sheet2!$B$1:$C$1336,2,FALSE)</f>
        <v>98440</v>
      </c>
      <c r="O1969" s="37" t="e">
        <f>VLOOKUP(A1969,PV_CF!$A$2:$K$1853,4,FALSE)</f>
        <v>#N/A</v>
      </c>
    </row>
    <row r="1970" spans="1:15" hidden="1">
      <c r="A1970" s="2" t="s">
        <v>4150</v>
      </c>
      <c r="B1970" s="2" t="s">
        <v>4149</v>
      </c>
      <c r="C1970" s="2" t="s">
        <v>3157</v>
      </c>
      <c r="D1970" s="2" t="s">
        <v>3156</v>
      </c>
      <c r="E1970" s="4">
        <v>44126</v>
      </c>
      <c r="F1970" s="4">
        <v>44134</v>
      </c>
      <c r="G1970" s="2" t="s">
        <v>4154</v>
      </c>
      <c r="H1970" s="2" t="s">
        <v>2561</v>
      </c>
      <c r="I1970" s="17">
        <v>23100</v>
      </c>
      <c r="J1970" s="2" t="s">
        <v>4153</v>
      </c>
      <c r="K1970" s="4">
        <v>44137</v>
      </c>
      <c r="L1970" s="17">
        <v>23100</v>
      </c>
      <c r="M1970" s="2" t="s">
        <v>1955</v>
      </c>
      <c r="N1970" s="17">
        <f>VLOOKUP(A1970,[1]Sheet2!$B$1:$C$1336,2,FALSE)</f>
        <v>69300</v>
      </c>
      <c r="O1970" s="37">
        <f>VLOOKUP(A1970,PV_CF!$A$2:$K$1853,4,FALSE)</f>
        <v>44140</v>
      </c>
    </row>
    <row r="1971" spans="1:15" hidden="1">
      <c r="A1971" s="2" t="s">
        <v>4150</v>
      </c>
      <c r="B1971" s="2" t="s">
        <v>4149</v>
      </c>
      <c r="C1971" s="2" t="s">
        <v>3157</v>
      </c>
      <c r="D1971" s="2" t="s">
        <v>3156</v>
      </c>
      <c r="E1971" s="4">
        <v>44126</v>
      </c>
      <c r="F1971" s="4">
        <v>44165</v>
      </c>
      <c r="G1971" s="2" t="s">
        <v>4152</v>
      </c>
      <c r="H1971" s="2" t="s">
        <v>2561</v>
      </c>
      <c r="I1971" s="17">
        <v>23100</v>
      </c>
      <c r="J1971" s="2" t="s">
        <v>4151</v>
      </c>
      <c r="K1971" s="4">
        <v>44158</v>
      </c>
      <c r="L1971" s="17">
        <v>23100</v>
      </c>
      <c r="M1971" s="2" t="s">
        <v>1955</v>
      </c>
      <c r="N1971" s="17">
        <f>VLOOKUP(A1971,[1]Sheet2!$B$1:$C$1336,2,FALSE)</f>
        <v>69300</v>
      </c>
      <c r="O1971" s="37">
        <f>VLOOKUP(A1971,PV_CF!$A$2:$K$1853,4,FALSE)</f>
        <v>44140</v>
      </c>
    </row>
    <row r="1972" spans="1:15" hidden="1">
      <c r="A1972" s="2" t="s">
        <v>4150</v>
      </c>
      <c r="B1972" s="2" t="s">
        <v>4149</v>
      </c>
      <c r="C1972" s="2" t="s">
        <v>3157</v>
      </c>
      <c r="D1972" s="2" t="s">
        <v>3156</v>
      </c>
      <c r="E1972" s="4">
        <v>44126</v>
      </c>
      <c r="F1972" s="4">
        <v>44195</v>
      </c>
      <c r="G1972" s="2" t="s">
        <v>4148</v>
      </c>
      <c r="H1972" s="2" t="s">
        <v>2561</v>
      </c>
      <c r="I1972" s="17">
        <v>23100</v>
      </c>
      <c r="J1972" s="2" t="s">
        <v>4147</v>
      </c>
      <c r="K1972" s="4">
        <v>44193</v>
      </c>
      <c r="L1972" s="17">
        <v>23100</v>
      </c>
      <c r="M1972" s="2" t="s">
        <v>1955</v>
      </c>
      <c r="N1972" s="17">
        <f>VLOOKUP(A1972,[1]Sheet2!$B$1:$C$1336,2,FALSE)</f>
        <v>69300</v>
      </c>
      <c r="O1972" s="37">
        <f>VLOOKUP(A1972,PV_CF!$A$2:$K$1853,4,FALSE)</f>
        <v>44140</v>
      </c>
    </row>
    <row r="1973" spans="1:15" hidden="1">
      <c r="A1973" s="2" t="s">
        <v>4136</v>
      </c>
      <c r="B1973" s="2" t="s">
        <v>4135</v>
      </c>
      <c r="C1973" s="2" t="s">
        <v>4134</v>
      </c>
      <c r="D1973" s="2" t="s">
        <v>4133</v>
      </c>
      <c r="E1973" s="4">
        <v>44130</v>
      </c>
      <c r="F1973" s="4">
        <v>44141</v>
      </c>
      <c r="G1973" s="2" t="s">
        <v>4146</v>
      </c>
      <c r="H1973" s="2" t="s">
        <v>1983</v>
      </c>
      <c r="I1973" s="17">
        <v>38500</v>
      </c>
      <c r="J1973" s="2" t="s">
        <v>4145</v>
      </c>
      <c r="K1973" s="4">
        <v>44141</v>
      </c>
      <c r="L1973" s="17">
        <v>38500</v>
      </c>
      <c r="M1973" s="2" t="s">
        <v>1955</v>
      </c>
      <c r="N1973" s="17">
        <f>VLOOKUP(A1973,[1]Sheet2!$B$1:$C$1336,2,FALSE)</f>
        <v>231000</v>
      </c>
      <c r="O1973" s="37">
        <f>VLOOKUP(A1973,PV_CF!$A$2:$K$1853,4,FALSE)</f>
        <v>44147</v>
      </c>
    </row>
    <row r="1974" spans="1:15" hidden="1">
      <c r="A1974" s="2" t="s">
        <v>4136</v>
      </c>
      <c r="B1974" s="2" t="s">
        <v>4135</v>
      </c>
      <c r="C1974" s="2" t="s">
        <v>4134</v>
      </c>
      <c r="D1974" s="2" t="s">
        <v>4133</v>
      </c>
      <c r="E1974" s="4">
        <v>44130</v>
      </c>
      <c r="F1974" s="4">
        <v>44160</v>
      </c>
      <c r="G1974" s="2" t="s">
        <v>4144</v>
      </c>
      <c r="H1974" s="2" t="s">
        <v>1983</v>
      </c>
      <c r="I1974" s="17">
        <v>38500</v>
      </c>
      <c r="J1974" s="2" t="s">
        <v>4143</v>
      </c>
      <c r="K1974" s="4">
        <v>44160</v>
      </c>
      <c r="L1974" s="17">
        <v>38500</v>
      </c>
      <c r="M1974" s="2" t="s">
        <v>1955</v>
      </c>
      <c r="N1974" s="17">
        <f>VLOOKUP(A1974,[1]Sheet2!$B$1:$C$1336,2,FALSE)</f>
        <v>231000</v>
      </c>
      <c r="O1974" s="37">
        <f>VLOOKUP(A1974,PV_CF!$A$2:$K$1853,4,FALSE)</f>
        <v>44147</v>
      </c>
    </row>
    <row r="1975" spans="1:15" hidden="1">
      <c r="A1975" s="2" t="s">
        <v>4136</v>
      </c>
      <c r="B1975" s="2" t="s">
        <v>4135</v>
      </c>
      <c r="C1975" s="2" t="s">
        <v>4134</v>
      </c>
      <c r="D1975" s="2" t="s">
        <v>4133</v>
      </c>
      <c r="E1975" s="4">
        <v>44130</v>
      </c>
      <c r="F1975" s="4">
        <v>44190</v>
      </c>
      <c r="G1975" s="2" t="s">
        <v>4142</v>
      </c>
      <c r="H1975" s="2" t="s">
        <v>1983</v>
      </c>
      <c r="I1975" s="17">
        <v>38500</v>
      </c>
      <c r="J1975" s="2" t="s">
        <v>4141</v>
      </c>
      <c r="K1975" s="4">
        <v>44190</v>
      </c>
      <c r="L1975" s="17">
        <v>38500</v>
      </c>
      <c r="M1975" s="2" t="s">
        <v>1955</v>
      </c>
      <c r="N1975" s="17">
        <f>VLOOKUP(A1975,[1]Sheet2!$B$1:$C$1336,2,FALSE)</f>
        <v>231000</v>
      </c>
      <c r="O1975" s="37">
        <f>VLOOKUP(A1975,PV_CF!$A$2:$K$1853,4,FALSE)</f>
        <v>44147</v>
      </c>
    </row>
    <row r="1976" spans="1:15" hidden="1">
      <c r="A1976" s="2" t="s">
        <v>4136</v>
      </c>
      <c r="B1976" s="2" t="s">
        <v>4135</v>
      </c>
      <c r="C1976" s="2" t="s">
        <v>4134</v>
      </c>
      <c r="D1976" s="2" t="s">
        <v>4133</v>
      </c>
      <c r="E1976" s="4">
        <v>44130</v>
      </c>
      <c r="F1976" s="4">
        <v>44221</v>
      </c>
      <c r="G1976" s="2" t="s">
        <v>4140</v>
      </c>
      <c r="H1976" s="2" t="s">
        <v>1983</v>
      </c>
      <c r="I1976" s="17">
        <v>38500</v>
      </c>
      <c r="J1976" s="2" t="s">
        <v>4139</v>
      </c>
      <c r="K1976" s="4">
        <v>44221</v>
      </c>
      <c r="L1976" s="17">
        <v>38500</v>
      </c>
      <c r="M1976" s="2" t="s">
        <v>1955</v>
      </c>
      <c r="N1976" s="17">
        <f>VLOOKUP(A1976,[1]Sheet2!$B$1:$C$1336,2,FALSE)</f>
        <v>231000</v>
      </c>
      <c r="O1976" s="37">
        <f>VLOOKUP(A1976,PV_CF!$A$2:$K$1853,4,FALSE)</f>
        <v>44147</v>
      </c>
    </row>
    <row r="1977" spans="1:15" hidden="1">
      <c r="A1977" s="2" t="s">
        <v>4136</v>
      </c>
      <c r="B1977" s="2" t="s">
        <v>4135</v>
      </c>
      <c r="C1977" s="2" t="s">
        <v>4134</v>
      </c>
      <c r="D1977" s="2" t="s">
        <v>4133</v>
      </c>
      <c r="E1977" s="4">
        <v>44130</v>
      </c>
      <c r="F1977" s="4">
        <v>44252</v>
      </c>
      <c r="G1977" s="2" t="s">
        <v>4138</v>
      </c>
      <c r="H1977" s="2" t="s">
        <v>1983</v>
      </c>
      <c r="I1977" s="17">
        <v>38500</v>
      </c>
      <c r="J1977" s="2" t="s">
        <v>4137</v>
      </c>
      <c r="K1977" s="4">
        <v>44252</v>
      </c>
      <c r="L1977" s="17">
        <v>38500</v>
      </c>
      <c r="M1977" s="2" t="s">
        <v>1955</v>
      </c>
      <c r="N1977" s="17">
        <f>VLOOKUP(A1977,[1]Sheet2!$B$1:$C$1336,2,FALSE)</f>
        <v>231000</v>
      </c>
      <c r="O1977" s="37">
        <f>VLOOKUP(A1977,PV_CF!$A$2:$K$1853,4,FALSE)</f>
        <v>44147</v>
      </c>
    </row>
    <row r="1978" spans="1:15" hidden="1">
      <c r="A1978" s="2" t="s">
        <v>4136</v>
      </c>
      <c r="B1978" s="2" t="s">
        <v>4135</v>
      </c>
      <c r="C1978" s="2" t="s">
        <v>4134</v>
      </c>
      <c r="D1978" s="2" t="s">
        <v>4133</v>
      </c>
      <c r="E1978" s="4">
        <v>44130</v>
      </c>
      <c r="F1978" s="4">
        <v>44280</v>
      </c>
      <c r="G1978" s="2" t="s">
        <v>4132</v>
      </c>
      <c r="H1978" s="2" t="s">
        <v>1983</v>
      </c>
      <c r="I1978" s="17">
        <v>38500</v>
      </c>
      <c r="J1978" s="2" t="s">
        <v>4131</v>
      </c>
      <c r="K1978" s="4">
        <v>44280</v>
      </c>
      <c r="L1978" s="17">
        <v>38500</v>
      </c>
      <c r="M1978" s="2" t="s">
        <v>1955</v>
      </c>
      <c r="N1978" s="17">
        <f>VLOOKUP(A1978,[1]Sheet2!$B$1:$C$1336,2,FALSE)</f>
        <v>231000</v>
      </c>
      <c r="O1978" s="37">
        <f>VLOOKUP(A1978,PV_CF!$A$2:$K$1853,4,FALSE)</f>
        <v>44147</v>
      </c>
    </row>
    <row r="1979" spans="1:15" hidden="1">
      <c r="A1979" s="2" t="s">
        <v>4126</v>
      </c>
      <c r="B1979" s="2" t="s">
        <v>4125</v>
      </c>
      <c r="C1979" s="2" t="s">
        <v>4124</v>
      </c>
      <c r="D1979" s="2" t="s">
        <v>4123</v>
      </c>
      <c r="E1979" s="4">
        <v>44130</v>
      </c>
      <c r="F1979" s="4">
        <v>44134</v>
      </c>
      <c r="G1979" s="2" t="s">
        <v>4130</v>
      </c>
      <c r="H1979" s="2" t="s">
        <v>2561</v>
      </c>
      <c r="I1979" s="17">
        <v>77000</v>
      </c>
      <c r="J1979" s="2" t="s">
        <v>4129</v>
      </c>
      <c r="K1979" s="4">
        <v>44137</v>
      </c>
      <c r="L1979" s="17">
        <v>77000</v>
      </c>
      <c r="M1979" s="2" t="s">
        <v>1955</v>
      </c>
      <c r="N1979" s="17">
        <f>VLOOKUP(A1979,[1]Sheet2!$B$1:$C$1336,2,FALSE)</f>
        <v>231000</v>
      </c>
      <c r="O1979" s="37">
        <f>VLOOKUP(A1979,PV_CF!$A$2:$K$1853,4,FALSE)</f>
        <v>44140</v>
      </c>
    </row>
    <row r="1980" spans="1:15" hidden="1">
      <c r="A1980" s="2" t="s">
        <v>4126</v>
      </c>
      <c r="B1980" s="2" t="s">
        <v>4125</v>
      </c>
      <c r="C1980" s="2" t="s">
        <v>4124</v>
      </c>
      <c r="D1980" s="2" t="s">
        <v>4123</v>
      </c>
      <c r="E1980" s="4">
        <v>44130</v>
      </c>
      <c r="F1980" s="4">
        <v>44165</v>
      </c>
      <c r="G1980" s="2" t="s">
        <v>4128</v>
      </c>
      <c r="H1980" s="2" t="s">
        <v>2561</v>
      </c>
      <c r="I1980" s="17">
        <v>77000</v>
      </c>
      <c r="J1980" s="2" t="s">
        <v>4127</v>
      </c>
      <c r="K1980" s="4">
        <v>44158</v>
      </c>
      <c r="L1980" s="17">
        <v>77000</v>
      </c>
      <c r="M1980" s="2" t="s">
        <v>1955</v>
      </c>
      <c r="N1980" s="17">
        <f>VLOOKUP(A1980,[1]Sheet2!$B$1:$C$1336,2,FALSE)</f>
        <v>231000</v>
      </c>
      <c r="O1980" s="37">
        <f>VLOOKUP(A1980,PV_CF!$A$2:$K$1853,4,FALSE)</f>
        <v>44140</v>
      </c>
    </row>
    <row r="1981" spans="1:15" hidden="1">
      <c r="A1981" s="2" t="s">
        <v>4126</v>
      </c>
      <c r="B1981" s="2" t="s">
        <v>4125</v>
      </c>
      <c r="C1981" s="2" t="s">
        <v>4124</v>
      </c>
      <c r="D1981" s="2" t="s">
        <v>4123</v>
      </c>
      <c r="E1981" s="4">
        <v>44130</v>
      </c>
      <c r="F1981" s="4">
        <v>44195</v>
      </c>
      <c r="G1981" s="2" t="s">
        <v>4122</v>
      </c>
      <c r="H1981" s="2" t="s">
        <v>2561</v>
      </c>
      <c r="I1981" s="17">
        <v>77000</v>
      </c>
      <c r="J1981" s="2" t="s">
        <v>4121</v>
      </c>
      <c r="K1981" s="4">
        <v>44193</v>
      </c>
      <c r="L1981" s="17">
        <v>77000</v>
      </c>
      <c r="M1981" s="2" t="s">
        <v>1955</v>
      </c>
      <c r="N1981" s="17">
        <f>VLOOKUP(A1981,[1]Sheet2!$B$1:$C$1336,2,FALSE)</f>
        <v>231000</v>
      </c>
      <c r="O1981" s="37">
        <f>VLOOKUP(A1981,PV_CF!$A$2:$K$1853,4,FALSE)</f>
        <v>44140</v>
      </c>
    </row>
    <row r="1982" spans="1:15" hidden="1">
      <c r="A1982" s="2" t="s">
        <v>4108</v>
      </c>
      <c r="B1982" s="2" t="s">
        <v>4107</v>
      </c>
      <c r="C1982" s="2" t="s">
        <v>4106</v>
      </c>
      <c r="D1982" s="2" t="s">
        <v>4105</v>
      </c>
      <c r="E1982" s="4">
        <v>44130</v>
      </c>
      <c r="F1982" s="4">
        <v>44134</v>
      </c>
      <c r="G1982" s="2" t="s">
        <v>4120</v>
      </c>
      <c r="H1982" s="2" t="s">
        <v>2561</v>
      </c>
      <c r="I1982" s="17">
        <v>27750</v>
      </c>
      <c r="J1982" s="2" t="s">
        <v>4119</v>
      </c>
      <c r="K1982" s="4">
        <v>44137</v>
      </c>
      <c r="L1982" s="17">
        <v>27750</v>
      </c>
      <c r="M1982" s="2" t="s">
        <v>1955</v>
      </c>
      <c r="N1982" s="17">
        <f>VLOOKUP(A1982,[1]Sheet2!$B$1:$C$1336,2,FALSE)</f>
        <v>194250</v>
      </c>
      <c r="O1982" s="37">
        <f>VLOOKUP(A1982,PV_CF!$A$2:$K$1853,4,FALSE)</f>
        <v>44140</v>
      </c>
    </row>
    <row r="1983" spans="1:15" hidden="1">
      <c r="A1983" s="2" t="s">
        <v>4108</v>
      </c>
      <c r="B1983" s="2" t="s">
        <v>4107</v>
      </c>
      <c r="C1983" s="2" t="s">
        <v>4106</v>
      </c>
      <c r="D1983" s="2" t="s">
        <v>4105</v>
      </c>
      <c r="E1983" s="4">
        <v>44130</v>
      </c>
      <c r="F1983" s="4">
        <v>44165</v>
      </c>
      <c r="G1983" s="2" t="s">
        <v>4118</v>
      </c>
      <c r="H1983" s="2" t="s">
        <v>2561</v>
      </c>
      <c r="I1983" s="17">
        <v>27750</v>
      </c>
      <c r="J1983" s="2" t="s">
        <v>4117</v>
      </c>
      <c r="K1983" s="4">
        <v>44158</v>
      </c>
      <c r="L1983" s="17">
        <v>27750</v>
      </c>
      <c r="M1983" s="2" t="s">
        <v>1955</v>
      </c>
      <c r="N1983" s="17">
        <f>VLOOKUP(A1983,[1]Sheet2!$B$1:$C$1336,2,FALSE)</f>
        <v>194250</v>
      </c>
      <c r="O1983" s="37">
        <f>VLOOKUP(A1983,PV_CF!$A$2:$K$1853,4,FALSE)</f>
        <v>44140</v>
      </c>
    </row>
    <row r="1984" spans="1:15" hidden="1">
      <c r="A1984" s="2" t="s">
        <v>4108</v>
      </c>
      <c r="B1984" s="2" t="s">
        <v>4107</v>
      </c>
      <c r="C1984" s="2" t="s">
        <v>4106</v>
      </c>
      <c r="D1984" s="2" t="s">
        <v>4105</v>
      </c>
      <c r="E1984" s="4">
        <v>44130</v>
      </c>
      <c r="F1984" s="4">
        <v>44195</v>
      </c>
      <c r="G1984" s="2" t="s">
        <v>4116</v>
      </c>
      <c r="H1984" s="2" t="s">
        <v>2561</v>
      </c>
      <c r="I1984" s="17">
        <v>27750</v>
      </c>
      <c r="J1984" s="2" t="s">
        <v>4115</v>
      </c>
      <c r="K1984" s="4">
        <v>44193</v>
      </c>
      <c r="L1984" s="17">
        <v>27750</v>
      </c>
      <c r="M1984" s="2" t="s">
        <v>1955</v>
      </c>
      <c r="N1984" s="17">
        <f>VLOOKUP(A1984,[1]Sheet2!$B$1:$C$1336,2,FALSE)</f>
        <v>194250</v>
      </c>
      <c r="O1984" s="37">
        <f>VLOOKUP(A1984,PV_CF!$A$2:$K$1853,4,FALSE)</f>
        <v>44140</v>
      </c>
    </row>
    <row r="1985" spans="1:15" hidden="1">
      <c r="A1985" s="2" t="s">
        <v>4108</v>
      </c>
      <c r="B1985" s="2" t="s">
        <v>4107</v>
      </c>
      <c r="C1985" s="2" t="s">
        <v>4106</v>
      </c>
      <c r="D1985" s="2" t="s">
        <v>4105</v>
      </c>
      <c r="E1985" s="4">
        <v>44130</v>
      </c>
      <c r="F1985" s="4">
        <v>44227</v>
      </c>
      <c r="G1985" s="2" t="s">
        <v>4114</v>
      </c>
      <c r="H1985" s="2" t="s">
        <v>2561</v>
      </c>
      <c r="I1985" s="17">
        <v>27750</v>
      </c>
      <c r="J1985" s="2" t="s">
        <v>4113</v>
      </c>
      <c r="K1985" s="4">
        <v>44217</v>
      </c>
      <c r="L1985" s="17">
        <v>27750</v>
      </c>
      <c r="M1985" s="2" t="s">
        <v>1955</v>
      </c>
      <c r="N1985" s="17">
        <f>VLOOKUP(A1985,[1]Sheet2!$B$1:$C$1336,2,FALSE)</f>
        <v>194250</v>
      </c>
      <c r="O1985" s="37">
        <f>VLOOKUP(A1985,PV_CF!$A$2:$K$1853,4,FALSE)</f>
        <v>44140</v>
      </c>
    </row>
    <row r="1986" spans="1:15" hidden="1">
      <c r="A1986" s="2" t="s">
        <v>4108</v>
      </c>
      <c r="B1986" s="2" t="s">
        <v>4107</v>
      </c>
      <c r="C1986" s="2" t="s">
        <v>4106</v>
      </c>
      <c r="D1986" s="2" t="s">
        <v>4105</v>
      </c>
      <c r="E1986" s="4">
        <v>44130</v>
      </c>
      <c r="F1986" s="4">
        <v>44255</v>
      </c>
      <c r="G1986" s="2" t="s">
        <v>4112</v>
      </c>
      <c r="H1986" s="2" t="s">
        <v>2561</v>
      </c>
      <c r="I1986" s="17">
        <v>27750</v>
      </c>
      <c r="J1986" s="2" t="s">
        <v>4111</v>
      </c>
      <c r="K1986" s="4">
        <v>44243</v>
      </c>
      <c r="L1986" s="17">
        <v>27750</v>
      </c>
      <c r="M1986" s="2" t="s">
        <v>1955</v>
      </c>
      <c r="N1986" s="17">
        <f>VLOOKUP(A1986,[1]Sheet2!$B$1:$C$1336,2,FALSE)</f>
        <v>194250</v>
      </c>
      <c r="O1986" s="37">
        <f>VLOOKUP(A1986,PV_CF!$A$2:$K$1853,4,FALSE)</f>
        <v>44140</v>
      </c>
    </row>
    <row r="1987" spans="1:15" hidden="1">
      <c r="A1987" s="2" t="s">
        <v>4108</v>
      </c>
      <c r="B1987" s="2" t="s">
        <v>4107</v>
      </c>
      <c r="C1987" s="2" t="s">
        <v>4106</v>
      </c>
      <c r="D1987" s="2" t="s">
        <v>4105</v>
      </c>
      <c r="E1987" s="4">
        <v>44130</v>
      </c>
      <c r="F1987" s="4">
        <v>44286</v>
      </c>
      <c r="G1987" s="2" t="s">
        <v>4110</v>
      </c>
      <c r="H1987" s="2" t="s">
        <v>2561</v>
      </c>
      <c r="I1987" s="17">
        <v>27750</v>
      </c>
      <c r="J1987" s="2" t="s">
        <v>4109</v>
      </c>
      <c r="K1987" s="4">
        <v>44286</v>
      </c>
      <c r="L1987" s="17">
        <v>27750</v>
      </c>
      <c r="M1987" s="2" t="s">
        <v>1955</v>
      </c>
      <c r="N1987" s="17">
        <f>VLOOKUP(A1987,[1]Sheet2!$B$1:$C$1336,2,FALSE)</f>
        <v>194250</v>
      </c>
      <c r="O1987" s="37">
        <f>VLOOKUP(A1987,PV_CF!$A$2:$K$1853,4,FALSE)</f>
        <v>44140</v>
      </c>
    </row>
    <row r="1988" spans="1:15" hidden="1">
      <c r="A1988" s="2" t="s">
        <v>4108</v>
      </c>
      <c r="B1988" s="2" t="s">
        <v>4107</v>
      </c>
      <c r="C1988" s="2" t="s">
        <v>4106</v>
      </c>
      <c r="D1988" s="2" t="s">
        <v>4105</v>
      </c>
      <c r="E1988" s="4">
        <v>44130</v>
      </c>
      <c r="F1988" s="4">
        <v>44316</v>
      </c>
      <c r="G1988" s="2" t="s">
        <v>4104</v>
      </c>
      <c r="H1988" s="2" t="s">
        <v>2561</v>
      </c>
      <c r="I1988" s="17">
        <v>27750</v>
      </c>
      <c r="J1988" s="2" t="s">
        <v>4103</v>
      </c>
      <c r="K1988" s="4">
        <v>44321</v>
      </c>
      <c r="L1988" s="17">
        <v>27750</v>
      </c>
      <c r="M1988" s="2" t="s">
        <v>1955</v>
      </c>
      <c r="N1988" s="17">
        <f>VLOOKUP(A1988,[1]Sheet2!$B$1:$C$1336,2,FALSE)</f>
        <v>194250</v>
      </c>
      <c r="O1988" s="37">
        <f>VLOOKUP(A1988,PV_CF!$A$2:$K$1853,4,FALSE)</f>
        <v>44140</v>
      </c>
    </row>
    <row r="1989" spans="1:15" hidden="1">
      <c r="A1989" s="2" t="s">
        <v>4102</v>
      </c>
      <c r="B1989" s="2" t="s">
        <v>4101</v>
      </c>
      <c r="C1989" s="2" t="s">
        <v>2924</v>
      </c>
      <c r="D1989" s="2" t="s">
        <v>2923</v>
      </c>
      <c r="E1989" s="4">
        <v>44130</v>
      </c>
      <c r="F1989" s="4">
        <v>44165</v>
      </c>
      <c r="G1989" s="2" t="s">
        <v>4100</v>
      </c>
      <c r="H1989" s="2" t="s">
        <v>2921</v>
      </c>
      <c r="I1989" s="17">
        <v>500000</v>
      </c>
      <c r="J1989" s="2" t="s">
        <v>4099</v>
      </c>
      <c r="K1989" s="4">
        <v>44166</v>
      </c>
      <c r="L1989" s="17">
        <v>500000</v>
      </c>
      <c r="M1989" s="2" t="s">
        <v>1955</v>
      </c>
      <c r="N1989" s="17">
        <f>VLOOKUP(A1989,[1]Sheet2!$B$1:$C$1336,2,FALSE)</f>
        <v>500000</v>
      </c>
      <c r="O1989" s="37">
        <f>VLOOKUP(A1989,PV_CF!$A$2:$K$1853,4,FALSE)</f>
        <v>44190</v>
      </c>
    </row>
    <row r="1990" spans="1:15" hidden="1">
      <c r="A1990" s="2" t="s">
        <v>4098</v>
      </c>
      <c r="B1990" s="2" t="s">
        <v>4097</v>
      </c>
      <c r="C1990" s="2" t="s">
        <v>3374</v>
      </c>
      <c r="D1990" s="2" t="s">
        <v>3373</v>
      </c>
      <c r="E1990" s="4">
        <v>44130</v>
      </c>
      <c r="F1990" s="4">
        <v>44165</v>
      </c>
      <c r="G1990" s="2" t="s">
        <v>4096</v>
      </c>
      <c r="H1990" s="2" t="s">
        <v>1983</v>
      </c>
      <c r="I1990" s="17">
        <v>25000</v>
      </c>
      <c r="J1990" s="2" t="s">
        <v>4095</v>
      </c>
      <c r="K1990" s="4">
        <v>44166</v>
      </c>
      <c r="L1990" s="17">
        <v>25000</v>
      </c>
      <c r="M1990" s="2" t="s">
        <v>1955</v>
      </c>
      <c r="N1990" s="17">
        <f>VLOOKUP(A1990,[1]Sheet2!$B$1:$C$1336,2,FALSE)</f>
        <v>25000</v>
      </c>
      <c r="O1990" s="37">
        <f>VLOOKUP(A1990,PV_CF!$A$2:$K$1853,4,FALSE)</f>
        <v>44190</v>
      </c>
    </row>
    <row r="1991" spans="1:15" hidden="1">
      <c r="A1991" s="2" t="s">
        <v>4092</v>
      </c>
      <c r="B1991" s="2" t="s">
        <v>4091</v>
      </c>
      <c r="C1991" s="2" t="s">
        <v>4090</v>
      </c>
      <c r="D1991" s="2" t="s">
        <v>4089</v>
      </c>
      <c r="E1991" s="4">
        <v>44130</v>
      </c>
      <c r="F1991" s="4">
        <v>44150</v>
      </c>
      <c r="G1991" s="2" t="s">
        <v>4094</v>
      </c>
      <c r="H1991" s="2" t="s">
        <v>2455</v>
      </c>
      <c r="I1991" s="17">
        <v>45000</v>
      </c>
      <c r="J1991" s="2" t="s">
        <v>4093</v>
      </c>
      <c r="K1991" s="4">
        <v>44148</v>
      </c>
      <c r="L1991" s="17">
        <v>45000</v>
      </c>
      <c r="M1991" s="2" t="s">
        <v>1955</v>
      </c>
      <c r="N1991" s="17">
        <f>VLOOKUP(A1991,[1]Sheet2!$B$1:$C$1336,2,FALSE)</f>
        <v>90000</v>
      </c>
      <c r="O1991" s="37">
        <f>VLOOKUP(A1991,PV_CF!$A$2:$K$1853,4,FALSE)</f>
        <v>44174</v>
      </c>
    </row>
    <row r="1992" spans="1:15" hidden="1">
      <c r="A1992" s="2" t="s">
        <v>4092</v>
      </c>
      <c r="B1992" s="2" t="s">
        <v>4091</v>
      </c>
      <c r="C1992" s="2" t="s">
        <v>4090</v>
      </c>
      <c r="D1992" s="2" t="s">
        <v>4089</v>
      </c>
      <c r="E1992" s="4">
        <v>44130</v>
      </c>
      <c r="F1992" s="4">
        <v>44227</v>
      </c>
      <c r="G1992" s="2" t="s">
        <v>4088</v>
      </c>
      <c r="H1992" s="2" t="s">
        <v>2455</v>
      </c>
      <c r="I1992" s="17">
        <v>45000</v>
      </c>
      <c r="J1992" s="2" t="s">
        <v>4087</v>
      </c>
      <c r="K1992" s="4">
        <v>44288</v>
      </c>
      <c r="L1992" s="17">
        <v>45000</v>
      </c>
      <c r="M1992" s="2" t="s">
        <v>1955</v>
      </c>
      <c r="N1992" s="17">
        <f>VLOOKUP(A1992,[1]Sheet2!$B$1:$C$1336,2,FALSE)</f>
        <v>90000</v>
      </c>
      <c r="O1992" s="37">
        <f>VLOOKUP(A1992,PV_CF!$A$2:$K$1853,4,FALSE)</f>
        <v>44174</v>
      </c>
    </row>
    <row r="1993" spans="1:15" hidden="1">
      <c r="A1993" s="2" t="s">
        <v>1423</v>
      </c>
      <c r="B1993" s="2" t="s">
        <v>4086</v>
      </c>
      <c r="C1993" s="2" t="s">
        <v>2162</v>
      </c>
      <c r="D1993" s="2" t="s">
        <v>2161</v>
      </c>
      <c r="E1993" s="4">
        <v>44130</v>
      </c>
      <c r="F1993" s="4">
        <v>44140</v>
      </c>
      <c r="G1993" s="2" t="s">
        <v>4085</v>
      </c>
      <c r="H1993" s="2" t="s">
        <v>2172</v>
      </c>
      <c r="I1993" s="17">
        <v>20000</v>
      </c>
      <c r="J1993" s="2" t="s">
        <v>1422</v>
      </c>
      <c r="K1993" s="4">
        <v>44137</v>
      </c>
      <c r="L1993" s="17">
        <v>20000</v>
      </c>
      <c r="M1993" s="2" t="s">
        <v>1955</v>
      </c>
      <c r="N1993" s="17">
        <f>VLOOKUP(A1993,[1]Sheet2!$B$1:$C$1336,2,FALSE)</f>
        <v>20000</v>
      </c>
      <c r="O1993" s="37">
        <f>VLOOKUP(A1993,PV_CF!$A$2:$K$1853,4,FALSE)</f>
        <v>44162</v>
      </c>
    </row>
    <row r="1994" spans="1:15" hidden="1">
      <c r="A1994" s="2" t="s">
        <v>4084</v>
      </c>
      <c r="B1994" s="2" t="s">
        <v>4083</v>
      </c>
      <c r="C1994" s="2" t="s">
        <v>2035</v>
      </c>
      <c r="D1994" s="2" t="s">
        <v>2034</v>
      </c>
      <c r="E1994" s="4">
        <v>44130</v>
      </c>
      <c r="F1994" s="4">
        <v>44165</v>
      </c>
      <c r="G1994" s="2" t="s">
        <v>4082</v>
      </c>
      <c r="H1994" s="2" t="s">
        <v>2185</v>
      </c>
      <c r="I1994" s="17">
        <v>25145</v>
      </c>
      <c r="J1994" s="2" t="s">
        <v>4081</v>
      </c>
      <c r="K1994" s="4">
        <v>44166</v>
      </c>
      <c r="L1994" s="17">
        <v>25145</v>
      </c>
      <c r="M1994" s="2" t="s">
        <v>1955</v>
      </c>
      <c r="N1994" s="17">
        <f>VLOOKUP(A1994,[1]Sheet2!$B$1:$C$1336,2,FALSE)</f>
        <v>25145</v>
      </c>
      <c r="O1994" s="37">
        <f>VLOOKUP(A1994,PV_CF!$A$2:$K$1853,4,FALSE)</f>
        <v>44238</v>
      </c>
    </row>
    <row r="1995" spans="1:15" hidden="1">
      <c r="A1995" s="2" t="s">
        <v>4080</v>
      </c>
      <c r="B1995" s="2" t="s">
        <v>4079</v>
      </c>
      <c r="C1995" s="2" t="s">
        <v>2048</v>
      </c>
      <c r="D1995" s="2" t="s">
        <v>2047</v>
      </c>
      <c r="E1995" s="4">
        <v>44130</v>
      </c>
      <c r="F1995" s="4">
        <v>44141</v>
      </c>
      <c r="G1995" s="2" t="s">
        <v>4078</v>
      </c>
      <c r="H1995" s="2" t="s">
        <v>1983</v>
      </c>
      <c r="I1995" s="17">
        <v>10323.36</v>
      </c>
      <c r="J1995" s="2" t="s">
        <v>4077</v>
      </c>
      <c r="K1995" s="4">
        <v>44141</v>
      </c>
      <c r="L1995" s="17">
        <v>10323.36</v>
      </c>
      <c r="M1995" s="2" t="s">
        <v>1955</v>
      </c>
      <c r="N1995" s="17">
        <f>VLOOKUP(A1995,[1]Sheet2!$B$1:$C$1336,2,FALSE)</f>
        <v>10323.36</v>
      </c>
      <c r="O1995" s="37">
        <f>VLOOKUP(A1995,PV_CF!$A$2:$K$1853,4,FALSE)</f>
        <v>44162</v>
      </c>
    </row>
    <row r="1996" spans="1:15" hidden="1">
      <c r="A1996" s="2" t="s">
        <v>4076</v>
      </c>
      <c r="B1996" s="2" t="s">
        <v>4075</v>
      </c>
      <c r="C1996" s="2" t="s">
        <v>2143</v>
      </c>
      <c r="D1996" s="2" t="s">
        <v>2142</v>
      </c>
      <c r="E1996" s="4">
        <v>44131</v>
      </c>
      <c r="F1996" s="4">
        <v>44165</v>
      </c>
      <c r="G1996" s="2" t="s">
        <v>4074</v>
      </c>
      <c r="H1996" s="2" t="s">
        <v>2269</v>
      </c>
      <c r="I1996" s="17">
        <v>166117.5</v>
      </c>
      <c r="J1996" s="2" t="s">
        <v>4073</v>
      </c>
      <c r="K1996" s="4">
        <v>44166</v>
      </c>
      <c r="L1996" s="17">
        <v>166117.5</v>
      </c>
      <c r="M1996" s="2" t="s">
        <v>1955</v>
      </c>
      <c r="N1996" s="17">
        <f>VLOOKUP(A1996,[1]Sheet2!$B$1:$C$1336,2,FALSE)</f>
        <v>166117.5</v>
      </c>
      <c r="O1996" s="37">
        <f>VLOOKUP(A1996,PV_CF!$A$2:$K$1853,4,FALSE)</f>
        <v>44204</v>
      </c>
    </row>
    <row r="1997" spans="1:15" hidden="1">
      <c r="A1997" s="2" t="s">
        <v>4072</v>
      </c>
      <c r="B1997" s="2" t="s">
        <v>4071</v>
      </c>
      <c r="C1997" s="2" t="s">
        <v>4066</v>
      </c>
      <c r="D1997" s="2" t="s">
        <v>4065</v>
      </c>
      <c r="E1997" s="4">
        <v>44131</v>
      </c>
      <c r="F1997" s="4">
        <v>44145</v>
      </c>
      <c r="G1997" s="2" t="s">
        <v>4070</v>
      </c>
      <c r="H1997" s="2" t="s">
        <v>2339</v>
      </c>
      <c r="I1997" s="17">
        <v>51210</v>
      </c>
      <c r="J1997" s="2" t="s">
        <v>4069</v>
      </c>
      <c r="K1997" s="4">
        <v>44144</v>
      </c>
      <c r="L1997" s="17">
        <v>51210</v>
      </c>
      <c r="M1997" s="2" t="s">
        <v>1955</v>
      </c>
      <c r="N1997" s="17">
        <f>VLOOKUP(A1997,[1]Sheet2!$B$1:$C$1336,2,FALSE)</f>
        <v>51210</v>
      </c>
      <c r="O1997" s="37">
        <f>VLOOKUP(A1997,PV_CF!$A$2:$K$1853,4,FALSE)</f>
        <v>44162</v>
      </c>
    </row>
    <row r="1998" spans="1:15" hidden="1">
      <c r="A1998" s="2" t="s">
        <v>4068</v>
      </c>
      <c r="B1998" s="2" t="s">
        <v>4067</v>
      </c>
      <c r="C1998" s="2" t="s">
        <v>4066</v>
      </c>
      <c r="D1998" s="2" t="s">
        <v>4065</v>
      </c>
      <c r="E1998" s="4">
        <v>44131</v>
      </c>
      <c r="F1998" s="4">
        <v>44145</v>
      </c>
      <c r="G1998" s="2" t="s">
        <v>4064</v>
      </c>
      <c r="H1998" s="2" t="s">
        <v>2339</v>
      </c>
      <c r="I1998" s="17">
        <v>67038</v>
      </c>
      <c r="J1998" s="2" t="s">
        <v>4063</v>
      </c>
      <c r="K1998" s="4">
        <v>44144</v>
      </c>
      <c r="L1998" s="17">
        <v>67038</v>
      </c>
      <c r="M1998" s="2" t="s">
        <v>1955</v>
      </c>
      <c r="N1998" s="17">
        <f>VLOOKUP(A1998,[1]Sheet2!$B$1:$C$1336,2,FALSE)</f>
        <v>67038</v>
      </c>
      <c r="O1998" s="37">
        <f>VLOOKUP(A1998,PV_CF!$A$2:$K$1853,4,FALSE)</f>
        <v>44162</v>
      </c>
    </row>
    <row r="1999" spans="1:15" hidden="1">
      <c r="A1999" s="2" t="s">
        <v>4060</v>
      </c>
      <c r="B1999" s="2" t="s">
        <v>4059</v>
      </c>
      <c r="C1999" s="2" t="s">
        <v>2035</v>
      </c>
      <c r="D1999" s="2" t="s">
        <v>2034</v>
      </c>
      <c r="E1999" s="4">
        <v>44132</v>
      </c>
      <c r="F1999" s="4">
        <v>44225</v>
      </c>
      <c r="G1999" s="2" t="s">
        <v>4062</v>
      </c>
      <c r="H1999" s="2" t="s">
        <v>1983</v>
      </c>
      <c r="I1999" s="17">
        <v>80250</v>
      </c>
      <c r="J1999" s="2" t="s">
        <v>4061</v>
      </c>
      <c r="K1999" s="4">
        <v>44225</v>
      </c>
      <c r="L1999" s="17">
        <v>80250</v>
      </c>
      <c r="M1999" s="2" t="s">
        <v>1955</v>
      </c>
      <c r="N1999" s="17">
        <f>VLOOKUP(A1999,[1]Sheet2!$B$1:$C$1336,2,FALSE)</f>
        <v>160500</v>
      </c>
      <c r="O1999" s="37">
        <f>VLOOKUP(A1999,PV_CF!$A$2:$K$1853,4,FALSE)</f>
        <v>44252</v>
      </c>
    </row>
    <row r="2000" spans="1:15" hidden="1">
      <c r="A2000" s="2" t="s">
        <v>4060</v>
      </c>
      <c r="B2000" s="2" t="s">
        <v>4059</v>
      </c>
      <c r="C2000" s="2" t="s">
        <v>2035</v>
      </c>
      <c r="D2000" s="2" t="s">
        <v>2034</v>
      </c>
      <c r="E2000" s="4">
        <v>44132</v>
      </c>
      <c r="F2000" s="4">
        <v>44316</v>
      </c>
      <c r="G2000" s="2" t="s">
        <v>4058</v>
      </c>
      <c r="H2000" s="2" t="s">
        <v>1983</v>
      </c>
      <c r="I2000" s="17">
        <v>80250</v>
      </c>
      <c r="J2000" s="2" t="s">
        <v>4057</v>
      </c>
      <c r="K2000" s="4">
        <v>44316</v>
      </c>
      <c r="L2000" s="17">
        <v>80250</v>
      </c>
      <c r="M2000" s="2" t="s">
        <v>1955</v>
      </c>
      <c r="N2000" s="17">
        <f>VLOOKUP(A2000,[1]Sheet2!$B$1:$C$1336,2,FALSE)</f>
        <v>160500</v>
      </c>
      <c r="O2000" s="37">
        <f>VLOOKUP(A2000,PV_CF!$A$2:$K$1853,4,FALSE)</f>
        <v>44252</v>
      </c>
    </row>
    <row r="2001" spans="1:15" hidden="1">
      <c r="A2001" s="2" t="s">
        <v>4056</v>
      </c>
      <c r="B2001" s="2" t="s">
        <v>4055</v>
      </c>
      <c r="C2001" s="2" t="s">
        <v>4054</v>
      </c>
      <c r="D2001" s="2" t="s">
        <v>4053</v>
      </c>
      <c r="E2001" s="4">
        <v>44132</v>
      </c>
      <c r="F2001" s="4">
        <v>44148</v>
      </c>
      <c r="G2001" s="2" t="s">
        <v>4052</v>
      </c>
      <c r="H2001" s="2" t="s">
        <v>2339</v>
      </c>
      <c r="I2001" s="17">
        <v>9630</v>
      </c>
      <c r="J2001" s="2" t="s">
        <v>4051</v>
      </c>
      <c r="K2001" s="4">
        <v>44137</v>
      </c>
      <c r="L2001" s="17">
        <v>9630</v>
      </c>
      <c r="M2001" s="2" t="s">
        <v>1955</v>
      </c>
      <c r="N2001" s="17">
        <f>VLOOKUP(A2001,[1]Sheet2!$B$1:$C$1336,2,FALSE)</f>
        <v>9630</v>
      </c>
      <c r="O2001" s="37">
        <f>VLOOKUP(A2001,PV_CF!$A$2:$K$1853,4,FALSE)</f>
        <v>44162</v>
      </c>
    </row>
    <row r="2002" spans="1:15" hidden="1">
      <c r="A2002" s="2" t="s">
        <v>4046</v>
      </c>
      <c r="B2002" s="2" t="s">
        <v>4045</v>
      </c>
      <c r="C2002" s="2" t="s">
        <v>2431</v>
      </c>
      <c r="D2002" s="2" t="s">
        <v>2430</v>
      </c>
      <c r="E2002" s="4">
        <v>44132</v>
      </c>
      <c r="F2002" s="4">
        <v>44135</v>
      </c>
      <c r="G2002" s="2" t="s">
        <v>4050</v>
      </c>
      <c r="H2002" s="2" t="s">
        <v>2202</v>
      </c>
      <c r="I2002" s="17">
        <v>28000</v>
      </c>
      <c r="J2002" s="2" t="s">
        <v>4049</v>
      </c>
      <c r="K2002" s="4">
        <v>44137</v>
      </c>
      <c r="L2002" s="17">
        <v>28000</v>
      </c>
      <c r="M2002" s="2" t="s">
        <v>1955</v>
      </c>
      <c r="N2002" s="17">
        <f>VLOOKUP(A2002,[1]Sheet2!$B$1:$C$1336,2,FALSE)</f>
        <v>84000</v>
      </c>
      <c r="O2002" s="37">
        <f>VLOOKUP(A2002,PV_CF!$A$2:$K$1853,4,FALSE)</f>
        <v>44141</v>
      </c>
    </row>
    <row r="2003" spans="1:15" hidden="1">
      <c r="A2003" s="2" t="s">
        <v>4046</v>
      </c>
      <c r="B2003" s="2" t="s">
        <v>4045</v>
      </c>
      <c r="C2003" s="2" t="s">
        <v>2431</v>
      </c>
      <c r="D2003" s="2" t="s">
        <v>2430</v>
      </c>
      <c r="E2003" s="4">
        <v>44132</v>
      </c>
      <c r="F2003" s="4">
        <v>44160</v>
      </c>
      <c r="G2003" s="2" t="s">
        <v>4048</v>
      </c>
      <c r="H2003" s="2" t="s">
        <v>2202</v>
      </c>
      <c r="I2003" s="17">
        <v>28000</v>
      </c>
      <c r="J2003" s="2" t="s">
        <v>4047</v>
      </c>
      <c r="K2003" s="4">
        <v>44160</v>
      </c>
      <c r="L2003" s="17">
        <v>28000</v>
      </c>
      <c r="M2003" s="2" t="s">
        <v>1955</v>
      </c>
      <c r="N2003" s="17">
        <f>VLOOKUP(A2003,[1]Sheet2!$B$1:$C$1336,2,FALSE)</f>
        <v>84000</v>
      </c>
      <c r="O2003" s="37">
        <f>VLOOKUP(A2003,PV_CF!$A$2:$K$1853,4,FALSE)</f>
        <v>44141</v>
      </c>
    </row>
    <row r="2004" spans="1:15" hidden="1">
      <c r="A2004" s="2" t="s">
        <v>4046</v>
      </c>
      <c r="B2004" s="2" t="s">
        <v>4045</v>
      </c>
      <c r="C2004" s="2" t="s">
        <v>2431</v>
      </c>
      <c r="D2004" s="2" t="s">
        <v>2430</v>
      </c>
      <c r="E2004" s="4">
        <v>44132</v>
      </c>
      <c r="F2004" s="4">
        <v>44190</v>
      </c>
      <c r="G2004" s="2" t="s">
        <v>4044</v>
      </c>
      <c r="H2004" s="2" t="s">
        <v>2202</v>
      </c>
      <c r="I2004" s="17">
        <v>28000</v>
      </c>
      <c r="J2004" s="2" t="s">
        <v>4043</v>
      </c>
      <c r="K2004" s="4">
        <v>44183</v>
      </c>
      <c r="L2004" s="17">
        <v>28000</v>
      </c>
      <c r="M2004" s="2" t="s">
        <v>1955</v>
      </c>
      <c r="N2004" s="17">
        <f>VLOOKUP(A2004,[1]Sheet2!$B$1:$C$1336,2,FALSE)</f>
        <v>84000</v>
      </c>
      <c r="O2004" s="37">
        <f>VLOOKUP(A2004,PV_CF!$A$2:$K$1853,4,FALSE)</f>
        <v>44141</v>
      </c>
    </row>
    <row r="2005" spans="1:15" hidden="1">
      <c r="A2005" s="2" t="s">
        <v>4038</v>
      </c>
      <c r="B2005" s="2" t="s">
        <v>4037</v>
      </c>
      <c r="C2005" s="2" t="s">
        <v>2415</v>
      </c>
      <c r="D2005" s="2" t="s">
        <v>2414</v>
      </c>
      <c r="E2005" s="4">
        <v>44132</v>
      </c>
      <c r="F2005" s="4">
        <v>44135</v>
      </c>
      <c r="G2005" s="2" t="s">
        <v>4042</v>
      </c>
      <c r="H2005" s="2" t="s">
        <v>2202</v>
      </c>
      <c r="I2005" s="17">
        <v>26000</v>
      </c>
      <c r="J2005" s="2" t="s">
        <v>4041</v>
      </c>
      <c r="K2005" s="4">
        <v>44137</v>
      </c>
      <c r="L2005" s="17">
        <v>26000</v>
      </c>
      <c r="M2005" s="2" t="s">
        <v>1955</v>
      </c>
      <c r="N2005" s="17">
        <f>VLOOKUP(A2005,[1]Sheet2!$B$1:$C$1336,2,FALSE)</f>
        <v>78000</v>
      </c>
      <c r="O2005" s="37">
        <f>VLOOKUP(A2005,PV_CF!$A$2:$K$1853,4,FALSE)</f>
        <v>44141</v>
      </c>
    </row>
    <row r="2006" spans="1:15" hidden="1">
      <c r="A2006" s="2" t="s">
        <v>4038</v>
      </c>
      <c r="B2006" s="2" t="s">
        <v>4037</v>
      </c>
      <c r="C2006" s="2" t="s">
        <v>2415</v>
      </c>
      <c r="D2006" s="2" t="s">
        <v>2414</v>
      </c>
      <c r="E2006" s="4">
        <v>44132</v>
      </c>
      <c r="F2006" s="4">
        <v>44160</v>
      </c>
      <c r="G2006" s="2" t="s">
        <v>4040</v>
      </c>
      <c r="H2006" s="2" t="s">
        <v>2202</v>
      </c>
      <c r="I2006" s="17">
        <v>26000</v>
      </c>
      <c r="J2006" s="2" t="s">
        <v>4039</v>
      </c>
      <c r="K2006" s="4">
        <v>44160</v>
      </c>
      <c r="L2006" s="17">
        <v>26000</v>
      </c>
      <c r="M2006" s="2" t="s">
        <v>1955</v>
      </c>
      <c r="N2006" s="17">
        <f>VLOOKUP(A2006,[1]Sheet2!$B$1:$C$1336,2,FALSE)</f>
        <v>78000</v>
      </c>
      <c r="O2006" s="37">
        <f>VLOOKUP(A2006,PV_CF!$A$2:$K$1853,4,FALSE)</f>
        <v>44141</v>
      </c>
    </row>
    <row r="2007" spans="1:15" hidden="1">
      <c r="A2007" s="2" t="s">
        <v>4038</v>
      </c>
      <c r="B2007" s="2" t="s">
        <v>4037</v>
      </c>
      <c r="C2007" s="2" t="s">
        <v>2415</v>
      </c>
      <c r="D2007" s="2" t="s">
        <v>2414</v>
      </c>
      <c r="E2007" s="4">
        <v>44132</v>
      </c>
      <c r="F2007" s="4">
        <v>44190</v>
      </c>
      <c r="G2007" s="2" t="s">
        <v>4036</v>
      </c>
      <c r="H2007" s="2" t="s">
        <v>2202</v>
      </c>
      <c r="I2007" s="17">
        <v>26000</v>
      </c>
      <c r="J2007" s="2" t="s">
        <v>4035</v>
      </c>
      <c r="K2007" s="4">
        <v>44183</v>
      </c>
      <c r="L2007" s="17">
        <v>26000</v>
      </c>
      <c r="M2007" s="2" t="s">
        <v>1955</v>
      </c>
      <c r="N2007" s="17">
        <f>VLOOKUP(A2007,[1]Sheet2!$B$1:$C$1336,2,FALSE)</f>
        <v>78000</v>
      </c>
      <c r="O2007" s="37">
        <f>VLOOKUP(A2007,PV_CF!$A$2:$K$1853,4,FALSE)</f>
        <v>44141</v>
      </c>
    </row>
    <row r="2008" spans="1:15" hidden="1">
      <c r="A2008" s="2" t="s">
        <v>4030</v>
      </c>
      <c r="B2008" s="2" t="s">
        <v>4029</v>
      </c>
      <c r="C2008" s="2" t="s">
        <v>2423</v>
      </c>
      <c r="D2008" s="2" t="s">
        <v>2422</v>
      </c>
      <c r="E2008" s="4">
        <v>44132</v>
      </c>
      <c r="F2008" s="4">
        <v>44135</v>
      </c>
      <c r="G2008" s="2" t="s">
        <v>4034</v>
      </c>
      <c r="H2008" s="2" t="s">
        <v>2202</v>
      </c>
      <c r="I2008" s="17">
        <v>27000</v>
      </c>
      <c r="J2008" s="2" t="s">
        <v>4033</v>
      </c>
      <c r="K2008" s="4">
        <v>44137</v>
      </c>
      <c r="L2008" s="17">
        <v>27000</v>
      </c>
      <c r="M2008" s="2" t="s">
        <v>1955</v>
      </c>
      <c r="N2008" s="17">
        <f>VLOOKUP(A2008,[1]Sheet2!$B$1:$C$1336,2,FALSE)</f>
        <v>81000</v>
      </c>
      <c r="O2008" s="37">
        <f>VLOOKUP(A2008,PV_CF!$A$2:$K$1853,4,FALSE)</f>
        <v>44141</v>
      </c>
    </row>
    <row r="2009" spans="1:15" hidden="1">
      <c r="A2009" s="2" t="s">
        <v>4030</v>
      </c>
      <c r="B2009" s="2" t="s">
        <v>4029</v>
      </c>
      <c r="C2009" s="2" t="s">
        <v>2423</v>
      </c>
      <c r="D2009" s="2" t="s">
        <v>2422</v>
      </c>
      <c r="E2009" s="4">
        <v>44132</v>
      </c>
      <c r="F2009" s="4">
        <v>44160</v>
      </c>
      <c r="G2009" s="2" t="s">
        <v>4032</v>
      </c>
      <c r="H2009" s="2" t="s">
        <v>2202</v>
      </c>
      <c r="I2009" s="17">
        <v>27000</v>
      </c>
      <c r="J2009" s="2" t="s">
        <v>4031</v>
      </c>
      <c r="K2009" s="4">
        <v>44160</v>
      </c>
      <c r="L2009" s="17">
        <v>27000</v>
      </c>
      <c r="M2009" s="2" t="s">
        <v>1955</v>
      </c>
      <c r="N2009" s="17">
        <f>VLOOKUP(A2009,[1]Sheet2!$B$1:$C$1336,2,FALSE)</f>
        <v>81000</v>
      </c>
      <c r="O2009" s="37">
        <f>VLOOKUP(A2009,PV_CF!$A$2:$K$1853,4,FALSE)</f>
        <v>44141</v>
      </c>
    </row>
    <row r="2010" spans="1:15" hidden="1">
      <c r="A2010" s="2" t="s">
        <v>4030</v>
      </c>
      <c r="B2010" s="2" t="s">
        <v>4029</v>
      </c>
      <c r="C2010" s="2" t="s">
        <v>2423</v>
      </c>
      <c r="D2010" s="2" t="s">
        <v>2422</v>
      </c>
      <c r="E2010" s="4">
        <v>44132</v>
      </c>
      <c r="F2010" s="4">
        <v>44190</v>
      </c>
      <c r="G2010" s="2" t="s">
        <v>4028</v>
      </c>
      <c r="H2010" s="2" t="s">
        <v>2202</v>
      </c>
      <c r="I2010" s="17">
        <v>27000</v>
      </c>
      <c r="J2010" s="2" t="s">
        <v>4027</v>
      </c>
      <c r="K2010" s="4">
        <v>44183</v>
      </c>
      <c r="L2010" s="17">
        <v>27000</v>
      </c>
      <c r="M2010" s="2" t="s">
        <v>1955</v>
      </c>
      <c r="N2010" s="17">
        <f>VLOOKUP(A2010,[1]Sheet2!$B$1:$C$1336,2,FALSE)</f>
        <v>81000</v>
      </c>
      <c r="O2010" s="37">
        <f>VLOOKUP(A2010,PV_CF!$A$2:$K$1853,4,FALSE)</f>
        <v>44141</v>
      </c>
    </row>
    <row r="2011" spans="1:15" hidden="1">
      <c r="A2011" s="2" t="s">
        <v>4026</v>
      </c>
      <c r="B2011" s="2" t="s">
        <v>4025</v>
      </c>
      <c r="C2011" s="2" t="s">
        <v>2035</v>
      </c>
      <c r="D2011" s="2" t="s">
        <v>2034</v>
      </c>
      <c r="E2011" s="4">
        <v>44133</v>
      </c>
      <c r="F2011" s="4">
        <v>44141</v>
      </c>
      <c r="G2011" s="2" t="s">
        <v>1428</v>
      </c>
      <c r="H2011" s="2" t="s">
        <v>2172</v>
      </c>
      <c r="I2011" s="17">
        <v>36380</v>
      </c>
      <c r="J2011" s="2" t="s">
        <v>1426</v>
      </c>
      <c r="K2011" s="4">
        <v>44139</v>
      </c>
      <c r="L2011" s="17">
        <v>36380</v>
      </c>
      <c r="M2011" s="2" t="s">
        <v>1955</v>
      </c>
      <c r="N2011" s="17">
        <f>VLOOKUP(A2011,[1]Sheet2!$B$1:$C$1336,2,FALSE)</f>
        <v>129470</v>
      </c>
      <c r="O2011" s="37">
        <f>VLOOKUP(A2011,PV_CF!$A$2:$K$1853,4,FALSE)</f>
        <v>44162</v>
      </c>
    </row>
    <row r="2012" spans="1:15" hidden="1">
      <c r="A2012" s="2" t="s">
        <v>4026</v>
      </c>
      <c r="B2012" s="2" t="s">
        <v>4025</v>
      </c>
      <c r="C2012" s="2" t="s">
        <v>2035</v>
      </c>
      <c r="D2012" s="2" t="s">
        <v>2034</v>
      </c>
      <c r="E2012" s="4">
        <v>44133</v>
      </c>
      <c r="F2012" s="4">
        <v>44147</v>
      </c>
      <c r="G2012" s="2" t="s">
        <v>4024</v>
      </c>
      <c r="H2012" s="2" t="s">
        <v>2172</v>
      </c>
      <c r="I2012" s="17">
        <v>93090</v>
      </c>
      <c r="J2012" s="2" t="s">
        <v>1426</v>
      </c>
      <c r="K2012" s="4">
        <v>44139</v>
      </c>
      <c r="L2012" s="17">
        <v>93090</v>
      </c>
      <c r="M2012" s="2" t="s">
        <v>1955</v>
      </c>
      <c r="N2012" s="17">
        <f>VLOOKUP(A2012,[1]Sheet2!$B$1:$C$1336,2,FALSE)</f>
        <v>129470</v>
      </c>
      <c r="O2012" s="37">
        <f>VLOOKUP(A2012,PV_CF!$A$2:$K$1853,4,FALSE)</f>
        <v>44162</v>
      </c>
    </row>
    <row r="2013" spans="1:15" hidden="1">
      <c r="A2013" s="2" t="s">
        <v>4019</v>
      </c>
      <c r="B2013" s="2" t="s">
        <v>4018</v>
      </c>
      <c r="C2013" s="2" t="s">
        <v>4017</v>
      </c>
      <c r="D2013" s="2" t="s">
        <v>4016</v>
      </c>
      <c r="E2013" s="4">
        <v>44133</v>
      </c>
      <c r="F2013" s="4">
        <v>44135</v>
      </c>
      <c r="G2013" s="2" t="s">
        <v>4023</v>
      </c>
      <c r="H2013" s="2" t="s">
        <v>2202</v>
      </c>
      <c r="I2013" s="17">
        <v>35500</v>
      </c>
      <c r="J2013" s="2" t="s">
        <v>4022</v>
      </c>
      <c r="K2013" s="4">
        <v>44137</v>
      </c>
      <c r="L2013" s="17">
        <v>35500</v>
      </c>
      <c r="M2013" s="2" t="s">
        <v>1955</v>
      </c>
      <c r="N2013" s="17">
        <f>VLOOKUP(A2013,[1]Sheet2!$B$1:$C$1336,2,FALSE)</f>
        <v>106500</v>
      </c>
      <c r="O2013" s="37">
        <f>VLOOKUP(A2013,PV_CF!$A$2:$K$1853,4,FALSE)</f>
        <v>44141</v>
      </c>
    </row>
    <row r="2014" spans="1:15" hidden="1">
      <c r="A2014" s="2" t="s">
        <v>4019</v>
      </c>
      <c r="B2014" s="2" t="s">
        <v>4018</v>
      </c>
      <c r="C2014" s="2" t="s">
        <v>4017</v>
      </c>
      <c r="D2014" s="2" t="s">
        <v>4016</v>
      </c>
      <c r="E2014" s="4">
        <v>44133</v>
      </c>
      <c r="F2014" s="4">
        <v>44160</v>
      </c>
      <c r="G2014" s="2" t="s">
        <v>4021</v>
      </c>
      <c r="H2014" s="2" t="s">
        <v>2202</v>
      </c>
      <c r="I2014" s="17">
        <v>35500</v>
      </c>
      <c r="J2014" s="2" t="s">
        <v>4020</v>
      </c>
      <c r="K2014" s="4">
        <v>44160</v>
      </c>
      <c r="L2014" s="17">
        <v>35500</v>
      </c>
      <c r="M2014" s="2" t="s">
        <v>1955</v>
      </c>
      <c r="N2014" s="17">
        <f>VLOOKUP(A2014,[1]Sheet2!$B$1:$C$1336,2,FALSE)</f>
        <v>106500</v>
      </c>
      <c r="O2014" s="37">
        <f>VLOOKUP(A2014,PV_CF!$A$2:$K$1853,4,FALSE)</f>
        <v>44141</v>
      </c>
    </row>
    <row r="2015" spans="1:15" hidden="1">
      <c r="A2015" s="2" t="s">
        <v>4019</v>
      </c>
      <c r="B2015" s="2" t="s">
        <v>4018</v>
      </c>
      <c r="C2015" s="2" t="s">
        <v>4017</v>
      </c>
      <c r="D2015" s="2" t="s">
        <v>4016</v>
      </c>
      <c r="E2015" s="4">
        <v>44133</v>
      </c>
      <c r="F2015" s="4">
        <v>44190</v>
      </c>
      <c r="G2015" s="2" t="s">
        <v>4015</v>
      </c>
      <c r="H2015" s="2" t="s">
        <v>2202</v>
      </c>
      <c r="I2015" s="17">
        <v>35500</v>
      </c>
      <c r="J2015" s="2" t="s">
        <v>4014</v>
      </c>
      <c r="K2015" s="4">
        <v>44190</v>
      </c>
      <c r="L2015" s="17">
        <v>35500</v>
      </c>
      <c r="M2015" s="2" t="s">
        <v>1955</v>
      </c>
      <c r="N2015" s="17">
        <f>VLOOKUP(A2015,[1]Sheet2!$B$1:$C$1336,2,FALSE)</f>
        <v>106500</v>
      </c>
      <c r="O2015" s="37">
        <f>VLOOKUP(A2015,PV_CF!$A$2:$K$1853,4,FALSE)</f>
        <v>44141</v>
      </c>
    </row>
    <row r="2016" spans="1:15" hidden="1">
      <c r="A2016" s="2" t="s">
        <v>242</v>
      </c>
      <c r="B2016" s="2" t="s">
        <v>240</v>
      </c>
      <c r="C2016" s="2" t="s">
        <v>3570</v>
      </c>
      <c r="D2016" s="2" t="s">
        <v>3569</v>
      </c>
      <c r="E2016" s="4">
        <v>44134</v>
      </c>
      <c r="F2016" s="4">
        <v>44151</v>
      </c>
      <c r="G2016" s="2" t="s">
        <v>4013</v>
      </c>
      <c r="H2016" s="2" t="s">
        <v>1976</v>
      </c>
      <c r="I2016" s="17">
        <v>98440</v>
      </c>
      <c r="J2016" s="2" t="s">
        <v>1882</v>
      </c>
      <c r="K2016" s="4">
        <v>44252</v>
      </c>
      <c r="L2016" s="17">
        <v>98440</v>
      </c>
      <c r="M2016" s="2" t="s">
        <v>1955</v>
      </c>
      <c r="N2016" s="17">
        <f>VLOOKUP(A2016,[1]Sheet2!$B$1:$C$1336,2,FALSE)</f>
        <v>98440</v>
      </c>
      <c r="O2016" s="37">
        <f>VLOOKUP(A2016,PV_CF!$A$2:$K$1853,4,FALSE)</f>
        <v>44267</v>
      </c>
    </row>
    <row r="2017" spans="1:15" hidden="1">
      <c r="A2017" s="2" t="s">
        <v>4012</v>
      </c>
      <c r="B2017" s="2" t="s">
        <v>4011</v>
      </c>
      <c r="C2017" s="2" t="s">
        <v>3886</v>
      </c>
      <c r="D2017" s="2" t="s">
        <v>3885</v>
      </c>
      <c r="E2017" s="4">
        <v>44134</v>
      </c>
      <c r="F2017" s="4">
        <v>44150</v>
      </c>
      <c r="G2017" s="2" t="s">
        <v>4010</v>
      </c>
      <c r="H2017" s="2" t="s">
        <v>4009</v>
      </c>
      <c r="I2017" s="17">
        <v>6642</v>
      </c>
      <c r="J2017" s="2" t="s">
        <v>4008</v>
      </c>
      <c r="K2017" s="4">
        <v>44138</v>
      </c>
      <c r="L2017" s="17">
        <v>6642</v>
      </c>
      <c r="M2017" s="2" t="s">
        <v>1955</v>
      </c>
      <c r="N2017" s="17">
        <f>VLOOKUP(A2017,[1]Sheet2!$B$1:$C$1336,2,FALSE)</f>
        <v>6642</v>
      </c>
      <c r="O2017" s="37">
        <f>VLOOKUP(A2017,PV_CF!$A$2:$K$1853,4,FALSE)</f>
        <v>44162</v>
      </c>
    </row>
    <row r="2018" spans="1:15" hidden="1">
      <c r="A2018" s="2" t="s">
        <v>4006</v>
      </c>
      <c r="B2018" s="2" t="s">
        <v>4005</v>
      </c>
      <c r="C2018" s="2" t="s">
        <v>2390</v>
      </c>
      <c r="D2018" s="2" t="s">
        <v>2389</v>
      </c>
      <c r="E2018" s="4">
        <v>44134</v>
      </c>
      <c r="F2018" s="4">
        <v>44165</v>
      </c>
      <c r="G2018" s="2" t="s">
        <v>4007</v>
      </c>
      <c r="H2018" s="2" t="s">
        <v>1983</v>
      </c>
      <c r="I2018" s="17">
        <v>12733</v>
      </c>
      <c r="J2018" s="2" t="s">
        <v>4003</v>
      </c>
      <c r="K2018" s="4">
        <v>44139</v>
      </c>
      <c r="L2018" s="17">
        <v>12733</v>
      </c>
      <c r="M2018" s="2" t="s">
        <v>1955</v>
      </c>
      <c r="N2018" s="17">
        <f>VLOOKUP(A2018,[1]Sheet2!$B$1:$C$1336,2,FALSE)</f>
        <v>19581</v>
      </c>
      <c r="O2018" s="37">
        <f>VLOOKUP(A2018,PV_CF!$A$2:$K$1853,4,FALSE)</f>
        <v>44162</v>
      </c>
    </row>
    <row r="2019" spans="1:15" hidden="1">
      <c r="A2019" s="2" t="s">
        <v>4006</v>
      </c>
      <c r="B2019" s="2" t="s">
        <v>4005</v>
      </c>
      <c r="C2019" s="2" t="s">
        <v>2390</v>
      </c>
      <c r="D2019" s="2" t="s">
        <v>2389</v>
      </c>
      <c r="E2019" s="4">
        <v>44134</v>
      </c>
      <c r="F2019" s="4">
        <v>44165</v>
      </c>
      <c r="G2019" s="2" t="s">
        <v>4004</v>
      </c>
      <c r="H2019" s="2" t="s">
        <v>1983</v>
      </c>
      <c r="I2019" s="17">
        <v>6848</v>
      </c>
      <c r="J2019" s="2" t="s">
        <v>4003</v>
      </c>
      <c r="K2019" s="4">
        <v>44139</v>
      </c>
      <c r="L2019" s="17">
        <v>6848</v>
      </c>
      <c r="M2019" s="2" t="s">
        <v>1955</v>
      </c>
      <c r="N2019" s="17">
        <f>VLOOKUP(A2019,[1]Sheet2!$B$1:$C$1336,2,FALSE)</f>
        <v>19581</v>
      </c>
      <c r="O2019" s="37">
        <f>VLOOKUP(A2019,PV_CF!$A$2:$K$1853,4,FALSE)</f>
        <v>44162</v>
      </c>
    </row>
    <row r="2020" spans="1:15" hidden="1">
      <c r="A2020" s="2" t="s">
        <v>3999</v>
      </c>
      <c r="B2020" s="2" t="s">
        <v>3998</v>
      </c>
      <c r="C2020" s="2" t="s">
        <v>2396</v>
      </c>
      <c r="D2020" s="2" t="s">
        <v>2395</v>
      </c>
      <c r="E2020" s="4">
        <v>44134</v>
      </c>
      <c r="F2020" s="4">
        <v>44158</v>
      </c>
      <c r="G2020" s="2" t="s">
        <v>4002</v>
      </c>
      <c r="H2020" s="2" t="s">
        <v>1983</v>
      </c>
      <c r="I2020" s="17">
        <v>13482</v>
      </c>
      <c r="J2020" s="2" t="s">
        <v>3996</v>
      </c>
      <c r="K2020" s="4">
        <v>44139</v>
      </c>
      <c r="L2020" s="17">
        <v>13482</v>
      </c>
      <c r="M2020" s="2" t="s">
        <v>1955</v>
      </c>
      <c r="N2020" s="17">
        <f>VLOOKUP(A2020,[1]Sheet2!$B$1:$C$1336,2,FALSE)</f>
        <v>33485.65</v>
      </c>
      <c r="O2020" s="37">
        <f>VLOOKUP(A2020,PV_CF!$A$2:$K$1853,4,FALSE)</f>
        <v>44162</v>
      </c>
    </row>
    <row r="2021" spans="1:15" hidden="1">
      <c r="A2021" s="2" t="s">
        <v>3999</v>
      </c>
      <c r="B2021" s="2" t="s">
        <v>3998</v>
      </c>
      <c r="C2021" s="2" t="s">
        <v>2396</v>
      </c>
      <c r="D2021" s="2" t="s">
        <v>2395</v>
      </c>
      <c r="E2021" s="4">
        <v>44134</v>
      </c>
      <c r="F2021" s="4">
        <v>44158</v>
      </c>
      <c r="G2021" s="2" t="s">
        <v>4001</v>
      </c>
      <c r="H2021" s="2" t="s">
        <v>1983</v>
      </c>
      <c r="I2021" s="17">
        <v>16413.8</v>
      </c>
      <c r="J2021" s="2" t="s">
        <v>3996</v>
      </c>
      <c r="K2021" s="4">
        <v>44139</v>
      </c>
      <c r="L2021" s="17">
        <v>16413.8</v>
      </c>
      <c r="M2021" s="2" t="s">
        <v>1955</v>
      </c>
      <c r="N2021" s="17">
        <f>VLOOKUP(A2021,[1]Sheet2!$B$1:$C$1336,2,FALSE)</f>
        <v>33485.65</v>
      </c>
      <c r="O2021" s="37">
        <f>VLOOKUP(A2021,PV_CF!$A$2:$K$1853,4,FALSE)</f>
        <v>44162</v>
      </c>
    </row>
    <row r="2022" spans="1:15" hidden="1">
      <c r="A2022" s="2" t="s">
        <v>3999</v>
      </c>
      <c r="B2022" s="2" t="s">
        <v>3998</v>
      </c>
      <c r="C2022" s="2" t="s">
        <v>2396</v>
      </c>
      <c r="D2022" s="2" t="s">
        <v>2395</v>
      </c>
      <c r="E2022" s="4">
        <v>44134</v>
      </c>
      <c r="F2022" s="4">
        <v>44158</v>
      </c>
      <c r="G2022" s="2" t="s">
        <v>4000</v>
      </c>
      <c r="H2022" s="2" t="s">
        <v>1983</v>
      </c>
      <c r="I2022" s="17">
        <v>1877.85</v>
      </c>
      <c r="J2022" s="2" t="s">
        <v>3996</v>
      </c>
      <c r="K2022" s="4">
        <v>44139</v>
      </c>
      <c r="L2022" s="17">
        <v>1877.85</v>
      </c>
      <c r="M2022" s="2" t="s">
        <v>1955</v>
      </c>
      <c r="N2022" s="17">
        <f>VLOOKUP(A2022,[1]Sheet2!$B$1:$C$1336,2,FALSE)</f>
        <v>33485.65</v>
      </c>
      <c r="O2022" s="37">
        <f>VLOOKUP(A2022,PV_CF!$A$2:$K$1853,4,FALSE)</f>
        <v>44162</v>
      </c>
    </row>
    <row r="2023" spans="1:15" hidden="1">
      <c r="A2023" s="2" t="s">
        <v>3999</v>
      </c>
      <c r="B2023" s="2" t="s">
        <v>3998</v>
      </c>
      <c r="C2023" s="2" t="s">
        <v>2396</v>
      </c>
      <c r="D2023" s="2" t="s">
        <v>2395</v>
      </c>
      <c r="E2023" s="4">
        <v>44134</v>
      </c>
      <c r="F2023" s="4">
        <v>44158</v>
      </c>
      <c r="G2023" s="2" t="s">
        <v>3997</v>
      </c>
      <c r="H2023" s="2" t="s">
        <v>1983</v>
      </c>
      <c r="I2023" s="17">
        <v>1712</v>
      </c>
      <c r="J2023" s="2" t="s">
        <v>3996</v>
      </c>
      <c r="K2023" s="4">
        <v>44139</v>
      </c>
      <c r="L2023" s="17">
        <v>1712</v>
      </c>
      <c r="M2023" s="2" t="s">
        <v>1955</v>
      </c>
      <c r="N2023" s="17">
        <f>VLOOKUP(A2023,[1]Sheet2!$B$1:$C$1336,2,FALSE)</f>
        <v>33485.65</v>
      </c>
      <c r="O2023" s="37">
        <f>VLOOKUP(A2023,PV_CF!$A$2:$K$1853,4,FALSE)</f>
        <v>44162</v>
      </c>
    </row>
    <row r="2024" spans="1:15" hidden="1">
      <c r="A2024" s="2" t="s">
        <v>3995</v>
      </c>
      <c r="B2024" s="2" t="s">
        <v>3994</v>
      </c>
      <c r="C2024" s="2" t="s">
        <v>2272</v>
      </c>
      <c r="D2024" s="2" t="s">
        <v>2271</v>
      </c>
      <c r="E2024" s="4">
        <v>44134</v>
      </c>
      <c r="F2024" s="4">
        <v>44145</v>
      </c>
      <c r="G2024" s="2" t="s">
        <v>3993</v>
      </c>
      <c r="H2024" s="2" t="s">
        <v>2093</v>
      </c>
      <c r="I2024" s="17">
        <v>42800</v>
      </c>
      <c r="J2024" s="2" t="s">
        <v>3992</v>
      </c>
      <c r="K2024" s="4">
        <v>44166</v>
      </c>
      <c r="L2024" s="17">
        <v>42800</v>
      </c>
      <c r="M2024" s="2" t="s">
        <v>1955</v>
      </c>
      <c r="N2024" s="17">
        <f>VLOOKUP(A2024,[1]Sheet2!$B$1:$C$1336,2,FALSE)</f>
        <v>42800</v>
      </c>
      <c r="O2024" s="37">
        <f>VLOOKUP(A2024,PV_CF!$A$2:$K$1853,4,FALSE)</f>
        <v>44174</v>
      </c>
    </row>
    <row r="2025" spans="1:15" hidden="1">
      <c r="A2025" s="2" t="s">
        <v>3991</v>
      </c>
      <c r="B2025" s="2" t="s">
        <v>3990</v>
      </c>
      <c r="C2025" s="2" t="s">
        <v>3989</v>
      </c>
      <c r="D2025" s="2" t="s">
        <v>3988</v>
      </c>
      <c r="E2025" s="4">
        <v>44134</v>
      </c>
      <c r="F2025" s="4">
        <v>44148</v>
      </c>
      <c r="G2025" s="2" t="s">
        <v>3987</v>
      </c>
      <c r="H2025" s="2" t="s">
        <v>2339</v>
      </c>
      <c r="I2025" s="17">
        <v>43788</v>
      </c>
      <c r="J2025" s="2" t="s">
        <v>3986</v>
      </c>
      <c r="K2025" s="4">
        <v>44166</v>
      </c>
      <c r="L2025" s="17">
        <v>43788</v>
      </c>
      <c r="M2025" s="2" t="s">
        <v>1955</v>
      </c>
      <c r="N2025" s="17">
        <f>VLOOKUP(A2025,[1]Sheet2!$B$1:$C$1336,2,FALSE)</f>
        <v>43788</v>
      </c>
      <c r="O2025" s="37">
        <f>VLOOKUP(A2025,PV_CF!$A$2:$K$1853,4,FALSE)</f>
        <v>44204</v>
      </c>
    </row>
    <row r="2026" spans="1:15" hidden="1">
      <c r="A2026" s="2" t="s">
        <v>3985</v>
      </c>
      <c r="B2026" s="2" t="s">
        <v>3984</v>
      </c>
      <c r="C2026" s="2" t="s">
        <v>2272</v>
      </c>
      <c r="D2026" s="2" t="s">
        <v>2271</v>
      </c>
      <c r="E2026" s="4">
        <v>44134</v>
      </c>
      <c r="F2026" s="4">
        <v>44155</v>
      </c>
      <c r="G2026" s="2" t="s">
        <v>3983</v>
      </c>
      <c r="H2026" s="2" t="s">
        <v>2269</v>
      </c>
      <c r="I2026" s="17">
        <v>67410</v>
      </c>
      <c r="J2026" s="2" t="s">
        <v>3982</v>
      </c>
      <c r="K2026" s="4">
        <v>44166</v>
      </c>
      <c r="L2026" s="17">
        <v>67410</v>
      </c>
      <c r="M2026" s="2" t="s">
        <v>1955</v>
      </c>
      <c r="N2026" s="17">
        <f>VLOOKUP(A2026,[1]Sheet2!$B$1:$C$1336,2,FALSE)</f>
        <v>67410</v>
      </c>
      <c r="O2026" s="37">
        <f>VLOOKUP(A2026,PV_CF!$A$2:$K$1853,4,FALSE)</f>
        <v>44204</v>
      </c>
    </row>
    <row r="2027" spans="1:15" hidden="1">
      <c r="A2027" s="2" t="s">
        <v>3980</v>
      </c>
      <c r="B2027" s="2" t="s">
        <v>3979</v>
      </c>
      <c r="C2027" s="2" t="s">
        <v>3402</v>
      </c>
      <c r="D2027" s="2" t="s">
        <v>3401</v>
      </c>
      <c r="E2027" s="4">
        <v>44134</v>
      </c>
      <c r="F2027" s="4">
        <v>44145</v>
      </c>
      <c r="G2027" s="2" t="s">
        <v>3981</v>
      </c>
      <c r="H2027" s="2" t="s">
        <v>2093</v>
      </c>
      <c r="I2027" s="17">
        <v>32000</v>
      </c>
      <c r="J2027" s="2" t="s">
        <v>1582</v>
      </c>
      <c r="K2027" s="4">
        <v>44166</v>
      </c>
      <c r="L2027" s="17">
        <v>32000</v>
      </c>
      <c r="M2027" s="2" t="s">
        <v>1955</v>
      </c>
      <c r="N2027" s="17">
        <f>VLOOKUP(A2027,[1]Sheet2!$B$1:$C$1336,2,FALSE)</f>
        <v>64000</v>
      </c>
      <c r="O2027" s="37">
        <f>VLOOKUP(A2027,PV_CF!$A$2:$K$1853,4,FALSE)</f>
        <v>44190</v>
      </c>
    </row>
    <row r="2028" spans="1:15" hidden="1">
      <c r="A2028" s="2" t="s">
        <v>3980</v>
      </c>
      <c r="B2028" s="2" t="s">
        <v>3979</v>
      </c>
      <c r="C2028" s="2" t="s">
        <v>3402</v>
      </c>
      <c r="D2028" s="2" t="s">
        <v>3401</v>
      </c>
      <c r="E2028" s="4">
        <v>44134</v>
      </c>
      <c r="F2028" s="4">
        <v>44165</v>
      </c>
      <c r="G2028" s="2" t="s">
        <v>1588</v>
      </c>
      <c r="H2028" s="2" t="s">
        <v>2093</v>
      </c>
      <c r="I2028" s="17">
        <v>32000</v>
      </c>
      <c r="J2028" s="2" t="s">
        <v>1586</v>
      </c>
      <c r="K2028" s="4">
        <v>44166</v>
      </c>
      <c r="L2028" s="17">
        <v>32000</v>
      </c>
      <c r="M2028" s="2" t="s">
        <v>1955</v>
      </c>
      <c r="N2028" s="17">
        <f>VLOOKUP(A2028,[1]Sheet2!$B$1:$C$1336,2,FALSE)</f>
        <v>64000</v>
      </c>
      <c r="O2028" s="37">
        <f>VLOOKUP(A2028,PV_CF!$A$2:$K$1853,4,FALSE)</f>
        <v>44190</v>
      </c>
    </row>
    <row r="2029" spans="1:15" hidden="1">
      <c r="A2029" s="2" t="s">
        <v>1432</v>
      </c>
      <c r="B2029" s="2" t="s">
        <v>3978</v>
      </c>
      <c r="C2029" s="2" t="s">
        <v>2008</v>
      </c>
      <c r="D2029" s="2" t="s">
        <v>2007</v>
      </c>
      <c r="E2029" s="4">
        <v>44134</v>
      </c>
      <c r="F2029" s="4">
        <v>44141</v>
      </c>
      <c r="G2029" s="2" t="s">
        <v>3977</v>
      </c>
      <c r="H2029" s="2" t="s">
        <v>2093</v>
      </c>
      <c r="I2029" s="17">
        <v>40850</v>
      </c>
      <c r="J2029" s="2" t="s">
        <v>1431</v>
      </c>
      <c r="K2029" s="4">
        <v>44141</v>
      </c>
      <c r="L2029" s="17">
        <v>40850</v>
      </c>
      <c r="M2029" s="2" t="s">
        <v>1955</v>
      </c>
      <c r="N2029" s="17">
        <f>VLOOKUP(A2029,[1]Sheet2!$B$1:$C$1336,2,FALSE)</f>
        <v>40850</v>
      </c>
      <c r="O2029" s="37">
        <f>VLOOKUP(A2029,PV_CF!$A$2:$K$1853,4,FALSE)</f>
        <v>44174</v>
      </c>
    </row>
    <row r="2030" spans="1:15" hidden="1">
      <c r="A2030" s="2" t="s">
        <v>1437</v>
      </c>
      <c r="B2030" s="2" t="s">
        <v>3976</v>
      </c>
      <c r="C2030" s="2" t="s">
        <v>2902</v>
      </c>
      <c r="D2030" s="2" t="s">
        <v>2901</v>
      </c>
      <c r="E2030" s="4">
        <v>44137</v>
      </c>
      <c r="F2030" s="4">
        <v>44148</v>
      </c>
      <c r="G2030" s="2" t="s">
        <v>3975</v>
      </c>
      <c r="H2030" s="2" t="s">
        <v>1976</v>
      </c>
      <c r="I2030" s="17">
        <v>298519.3</v>
      </c>
      <c r="J2030" s="2" t="s">
        <v>1436</v>
      </c>
      <c r="K2030" s="4">
        <v>44146</v>
      </c>
      <c r="L2030" s="17">
        <v>298519.3</v>
      </c>
      <c r="M2030" s="2" t="s">
        <v>1955</v>
      </c>
      <c r="N2030" s="17">
        <f>VLOOKUP(A2030,[1]Sheet2!$B$1:$C$1336,2,FALSE)</f>
        <v>298519.3</v>
      </c>
      <c r="O2030" s="37">
        <f>VLOOKUP(A2030,PV_CF!$A$2:$K$1853,4,FALSE)</f>
        <v>44174</v>
      </c>
    </row>
    <row r="2031" spans="1:15" hidden="1">
      <c r="A2031" s="2" t="s">
        <v>3974</v>
      </c>
      <c r="B2031" s="2" t="s">
        <v>3973</v>
      </c>
      <c r="C2031" s="2" t="s">
        <v>2048</v>
      </c>
      <c r="D2031" s="2" t="s">
        <v>2047</v>
      </c>
      <c r="E2031" s="4">
        <v>44137</v>
      </c>
      <c r="F2031" s="4">
        <v>44150</v>
      </c>
      <c r="G2031" s="2" t="s">
        <v>3972</v>
      </c>
      <c r="H2031" s="2" t="s">
        <v>1983</v>
      </c>
      <c r="I2031" s="17">
        <v>3317</v>
      </c>
      <c r="J2031" s="2" t="s">
        <v>3971</v>
      </c>
      <c r="K2031" s="4">
        <v>44208</v>
      </c>
      <c r="L2031" s="17">
        <v>3317</v>
      </c>
      <c r="M2031" s="2" t="s">
        <v>1955</v>
      </c>
      <c r="N2031" s="17">
        <f>VLOOKUP(A2031,[1]Sheet2!$B$1:$C$1336,2,FALSE)</f>
        <v>3317</v>
      </c>
      <c r="O2031" s="37">
        <f>VLOOKUP(A2031,PV_CF!$A$2:$K$1853,4,FALSE)</f>
        <v>44252</v>
      </c>
    </row>
    <row r="2032" spans="1:15" hidden="1">
      <c r="A2032" s="2" t="s">
        <v>1451</v>
      </c>
      <c r="B2032" s="2" t="s">
        <v>3970</v>
      </c>
      <c r="C2032" s="2" t="s">
        <v>3969</v>
      </c>
      <c r="D2032" s="2" t="s">
        <v>3968</v>
      </c>
      <c r="E2032" s="4">
        <v>44138</v>
      </c>
      <c r="F2032" s="4">
        <v>44155</v>
      </c>
      <c r="G2032" s="2" t="s">
        <v>3967</v>
      </c>
      <c r="H2032" s="2" t="s">
        <v>2012</v>
      </c>
      <c r="I2032" s="17">
        <v>331379</v>
      </c>
      <c r="J2032" s="2" t="s">
        <v>1450</v>
      </c>
      <c r="K2032" s="4">
        <v>44155</v>
      </c>
      <c r="L2032" s="17">
        <v>331379</v>
      </c>
      <c r="M2032" s="2" t="s">
        <v>1955</v>
      </c>
      <c r="N2032" s="17">
        <f>VLOOKUP(A2032,[1]Sheet2!$B$1:$C$1336,2,FALSE)</f>
        <v>331379</v>
      </c>
      <c r="O2032" s="37">
        <f>VLOOKUP(A2032,PV_CF!$A$2:$K$1853,4,FALSE)</f>
        <v>44174</v>
      </c>
    </row>
    <row r="2033" spans="1:15" hidden="1">
      <c r="A2033" s="2" t="s">
        <v>3966</v>
      </c>
      <c r="B2033" s="2" t="s">
        <v>3965</v>
      </c>
      <c r="C2033" s="2" t="s">
        <v>3964</v>
      </c>
      <c r="D2033" s="2" t="s">
        <v>3963</v>
      </c>
      <c r="E2033" s="4">
        <v>44138</v>
      </c>
      <c r="F2033" s="4">
        <v>44144</v>
      </c>
      <c r="G2033" s="2" t="s">
        <v>1592</v>
      </c>
      <c r="H2033" s="2" t="s">
        <v>2012</v>
      </c>
      <c r="I2033" s="17">
        <v>144920.79999999999</v>
      </c>
      <c r="J2033" s="2" t="s">
        <v>1590</v>
      </c>
      <c r="K2033" s="4">
        <v>44166</v>
      </c>
      <c r="L2033" s="17">
        <v>144920.79999999999</v>
      </c>
      <c r="M2033" s="2" t="s">
        <v>1955</v>
      </c>
      <c r="N2033" s="17">
        <f>VLOOKUP(A2033,[1]Sheet2!$B$1:$C$1336,2,FALSE)</f>
        <v>362302</v>
      </c>
      <c r="O2033" s="37">
        <f>VLOOKUP(A2033,PV_CF!$A$2:$K$1853,4,FALSE)</f>
        <v>44174</v>
      </c>
    </row>
    <row r="2034" spans="1:15" hidden="1">
      <c r="A2034" s="2" t="s">
        <v>3966</v>
      </c>
      <c r="B2034" s="2" t="s">
        <v>3965</v>
      </c>
      <c r="C2034" s="2" t="s">
        <v>3964</v>
      </c>
      <c r="D2034" s="2" t="s">
        <v>3963</v>
      </c>
      <c r="E2034" s="4">
        <v>44138</v>
      </c>
      <c r="F2034" s="4">
        <v>44173</v>
      </c>
      <c r="G2034" s="2" t="s">
        <v>1644</v>
      </c>
      <c r="H2034" s="2" t="s">
        <v>2012</v>
      </c>
      <c r="I2034" s="17">
        <v>144920.79999999999</v>
      </c>
      <c r="J2034" s="2" t="s">
        <v>1642</v>
      </c>
      <c r="K2034" s="4">
        <v>44173</v>
      </c>
      <c r="L2034" s="17">
        <v>144920.79999999999</v>
      </c>
      <c r="M2034" s="2" t="s">
        <v>1955</v>
      </c>
      <c r="N2034" s="17">
        <f>VLOOKUP(A2034,[1]Sheet2!$B$1:$C$1336,2,FALSE)</f>
        <v>362302</v>
      </c>
      <c r="O2034" s="37">
        <f>VLOOKUP(A2034,PV_CF!$A$2:$K$1853,4,FALSE)</f>
        <v>44174</v>
      </c>
    </row>
    <row r="2035" spans="1:15" hidden="1">
      <c r="A2035" s="2" t="s">
        <v>3966</v>
      </c>
      <c r="B2035" s="2" t="s">
        <v>3965</v>
      </c>
      <c r="C2035" s="2" t="s">
        <v>3964</v>
      </c>
      <c r="D2035" s="2" t="s">
        <v>3963</v>
      </c>
      <c r="E2035" s="4">
        <v>44138</v>
      </c>
      <c r="F2035" s="4">
        <v>44190</v>
      </c>
      <c r="G2035" s="2" t="s">
        <v>1673</v>
      </c>
      <c r="H2035" s="2" t="s">
        <v>2012</v>
      </c>
      <c r="I2035" s="17">
        <v>72460.399999999994</v>
      </c>
      <c r="J2035" s="2" t="s">
        <v>1671</v>
      </c>
      <c r="K2035" s="4">
        <v>44190</v>
      </c>
      <c r="L2035" s="17">
        <v>72460.399999999994</v>
      </c>
      <c r="M2035" s="2" t="s">
        <v>1955</v>
      </c>
      <c r="N2035" s="17">
        <f>VLOOKUP(A2035,[1]Sheet2!$B$1:$C$1336,2,FALSE)</f>
        <v>362302</v>
      </c>
      <c r="O2035" s="37">
        <f>VLOOKUP(A2035,PV_CF!$A$2:$K$1853,4,FALSE)</f>
        <v>44174</v>
      </c>
    </row>
    <row r="2036" spans="1:15" hidden="1">
      <c r="A2036" s="2" t="s">
        <v>3962</v>
      </c>
      <c r="B2036" s="2" t="s">
        <v>3961</v>
      </c>
      <c r="C2036" s="2" t="s">
        <v>3399</v>
      </c>
      <c r="D2036" s="2" t="s">
        <v>3398</v>
      </c>
      <c r="E2036" s="4">
        <v>44138</v>
      </c>
      <c r="F2036" s="4">
        <v>44144</v>
      </c>
      <c r="G2036" s="2" t="s">
        <v>1652</v>
      </c>
      <c r="H2036" s="2" t="s">
        <v>2012</v>
      </c>
      <c r="I2036" s="17">
        <v>117700</v>
      </c>
      <c r="J2036" s="2" t="s">
        <v>1650</v>
      </c>
      <c r="K2036" s="4">
        <v>44174</v>
      </c>
      <c r="L2036" s="17">
        <v>117700</v>
      </c>
      <c r="M2036" s="2" t="s">
        <v>1955</v>
      </c>
      <c r="N2036" s="17">
        <f>VLOOKUP(A2036,[1]Sheet2!$B$1:$C$1336,2,FALSE)</f>
        <v>294250</v>
      </c>
      <c r="O2036" s="37">
        <f>VLOOKUP(A2036,PV_CF!$A$2:$K$1853,4,FALSE)</f>
        <v>44174</v>
      </c>
    </row>
    <row r="2037" spans="1:15" hidden="1">
      <c r="A2037" s="2" t="s">
        <v>3962</v>
      </c>
      <c r="B2037" s="2" t="s">
        <v>3961</v>
      </c>
      <c r="C2037" s="2" t="s">
        <v>3399</v>
      </c>
      <c r="D2037" s="2" t="s">
        <v>3398</v>
      </c>
      <c r="E2037" s="4">
        <v>44138</v>
      </c>
      <c r="F2037" s="4">
        <v>44173</v>
      </c>
      <c r="G2037" s="2" t="s">
        <v>1648</v>
      </c>
      <c r="H2037" s="2" t="s">
        <v>2012</v>
      </c>
      <c r="I2037" s="17">
        <v>117700</v>
      </c>
      <c r="J2037" s="2" t="s">
        <v>1646</v>
      </c>
      <c r="K2037" s="4">
        <v>44173</v>
      </c>
      <c r="L2037" s="17">
        <v>117700</v>
      </c>
      <c r="M2037" s="2" t="s">
        <v>1955</v>
      </c>
      <c r="N2037" s="17">
        <f>VLOOKUP(A2037,[1]Sheet2!$B$1:$C$1336,2,FALSE)</f>
        <v>294250</v>
      </c>
      <c r="O2037" s="37">
        <f>VLOOKUP(A2037,PV_CF!$A$2:$K$1853,4,FALSE)</f>
        <v>44174</v>
      </c>
    </row>
    <row r="2038" spans="1:15" hidden="1">
      <c r="A2038" s="2" t="s">
        <v>3962</v>
      </c>
      <c r="B2038" s="2" t="s">
        <v>3961</v>
      </c>
      <c r="C2038" s="2" t="s">
        <v>3399</v>
      </c>
      <c r="D2038" s="2" t="s">
        <v>3398</v>
      </c>
      <c r="E2038" s="4">
        <v>44138</v>
      </c>
      <c r="F2038" s="4">
        <v>44190</v>
      </c>
      <c r="G2038" s="2" t="s">
        <v>1677</v>
      </c>
      <c r="H2038" s="2" t="s">
        <v>2012</v>
      </c>
      <c r="I2038" s="17">
        <v>58850</v>
      </c>
      <c r="J2038" s="2" t="s">
        <v>1675</v>
      </c>
      <c r="K2038" s="4">
        <v>44190</v>
      </c>
      <c r="L2038" s="17">
        <v>58850</v>
      </c>
      <c r="M2038" s="2" t="s">
        <v>1955</v>
      </c>
      <c r="N2038" s="17">
        <f>VLOOKUP(A2038,[1]Sheet2!$B$1:$C$1336,2,FALSE)</f>
        <v>294250</v>
      </c>
      <c r="O2038" s="37">
        <f>VLOOKUP(A2038,PV_CF!$A$2:$K$1853,4,FALSE)</f>
        <v>44174</v>
      </c>
    </row>
    <row r="2039" spans="1:15" hidden="1">
      <c r="A2039" s="2" t="s">
        <v>1595</v>
      </c>
      <c r="B2039" s="2" t="s">
        <v>3960</v>
      </c>
      <c r="C2039" s="2" t="s">
        <v>2588</v>
      </c>
      <c r="D2039" s="2" t="s">
        <v>2587</v>
      </c>
      <c r="E2039" s="4">
        <v>44138</v>
      </c>
      <c r="F2039" s="4">
        <v>44155</v>
      </c>
      <c r="G2039" s="2" t="s">
        <v>3959</v>
      </c>
      <c r="H2039" s="2" t="s">
        <v>2012</v>
      </c>
      <c r="I2039" s="17">
        <v>496480</v>
      </c>
      <c r="J2039" s="2" t="s">
        <v>1594</v>
      </c>
      <c r="K2039" s="4">
        <v>44166</v>
      </c>
      <c r="L2039" s="17">
        <v>496480</v>
      </c>
      <c r="M2039" s="2" t="s">
        <v>1955</v>
      </c>
      <c r="N2039" s="17">
        <f>VLOOKUP(A2039,[1]Sheet2!$B$1:$C$1336,2,FALSE)</f>
        <v>496480</v>
      </c>
      <c r="O2039" s="37">
        <f>VLOOKUP(A2039,PV_CF!$A$2:$K$1853,4,FALSE)</f>
        <v>44190</v>
      </c>
    </row>
    <row r="2040" spans="1:15" hidden="1">
      <c r="A2040" s="2" t="s">
        <v>3958</v>
      </c>
      <c r="B2040" s="2" t="s">
        <v>3957</v>
      </c>
      <c r="C2040" s="2" t="s">
        <v>2702</v>
      </c>
      <c r="D2040" s="2" t="s">
        <v>2701</v>
      </c>
      <c r="E2040" s="4">
        <v>44138</v>
      </c>
      <c r="F2040" s="4">
        <v>44169</v>
      </c>
      <c r="G2040" s="2" t="s">
        <v>3956</v>
      </c>
      <c r="H2040" s="2" t="s">
        <v>2019</v>
      </c>
      <c r="I2040" s="17">
        <v>389480</v>
      </c>
      <c r="J2040" s="2" t="s">
        <v>3955</v>
      </c>
      <c r="K2040" s="4">
        <v>44166</v>
      </c>
      <c r="L2040" s="17">
        <v>389480</v>
      </c>
      <c r="M2040" s="2" t="s">
        <v>1955</v>
      </c>
      <c r="N2040" s="17">
        <f>VLOOKUP(A2040,[1]Sheet2!$B$1:$C$1336,2,FALSE)</f>
        <v>389480</v>
      </c>
      <c r="O2040" s="37">
        <f>VLOOKUP(A2040,PV_CF!$A$2:$K$1853,4,FALSE)</f>
        <v>44204</v>
      </c>
    </row>
    <row r="2041" spans="1:15" hidden="1">
      <c r="A2041" s="2" t="s">
        <v>1599</v>
      </c>
      <c r="B2041" s="2" t="s">
        <v>3954</v>
      </c>
      <c r="C2041" s="2" t="s">
        <v>2008</v>
      </c>
      <c r="D2041" s="2" t="s">
        <v>2007</v>
      </c>
      <c r="E2041" s="4">
        <v>44138</v>
      </c>
      <c r="F2041" s="4">
        <v>44144</v>
      </c>
      <c r="G2041" s="2" t="s">
        <v>1600</v>
      </c>
      <c r="H2041" s="2" t="s">
        <v>2172</v>
      </c>
      <c r="I2041" s="17">
        <v>117850</v>
      </c>
      <c r="J2041" s="2" t="s">
        <v>1598</v>
      </c>
      <c r="K2041" s="4">
        <v>44166</v>
      </c>
      <c r="L2041" s="17">
        <v>117850</v>
      </c>
      <c r="M2041" s="2" t="s">
        <v>1955</v>
      </c>
      <c r="N2041" s="17">
        <f>VLOOKUP(A2041,[1]Sheet2!$B$1:$C$1336,2,FALSE)</f>
        <v>117850</v>
      </c>
      <c r="O2041" s="37">
        <f>VLOOKUP(A2041,PV_CF!$A$2:$K$1853,4,FALSE)</f>
        <v>44174</v>
      </c>
    </row>
    <row r="2042" spans="1:15" hidden="1">
      <c r="A2042" s="2" t="s">
        <v>3953</v>
      </c>
      <c r="B2042" s="2" t="s">
        <v>3952</v>
      </c>
      <c r="C2042" s="2" t="s">
        <v>3951</v>
      </c>
      <c r="D2042" s="2" t="s">
        <v>3950</v>
      </c>
      <c r="E2042" s="4">
        <v>44139</v>
      </c>
      <c r="F2042" s="4">
        <v>44151</v>
      </c>
      <c r="G2042" s="2" t="s">
        <v>3949</v>
      </c>
      <c r="H2042" s="2" t="s">
        <v>2019</v>
      </c>
      <c r="I2042" s="17">
        <v>10000</v>
      </c>
      <c r="J2042" s="2" t="s">
        <v>3948</v>
      </c>
      <c r="K2042" s="4">
        <v>44166</v>
      </c>
      <c r="L2042" s="17">
        <v>10000</v>
      </c>
      <c r="M2042" s="2" t="s">
        <v>1955</v>
      </c>
      <c r="N2042" s="17">
        <f>VLOOKUP(A2042,[1]Sheet2!$B$1:$C$1336,2,FALSE)</f>
        <v>10000</v>
      </c>
      <c r="O2042" s="37">
        <f>VLOOKUP(A2042,PV_CF!$A$2:$K$1853,4,FALSE)</f>
        <v>44174</v>
      </c>
    </row>
    <row r="2043" spans="1:15" hidden="1">
      <c r="A2043" s="2" t="s">
        <v>3947</v>
      </c>
      <c r="B2043" s="2" t="s">
        <v>3946</v>
      </c>
      <c r="C2043" s="2" t="s">
        <v>2594</v>
      </c>
      <c r="D2043" s="2" t="s">
        <v>2593</v>
      </c>
      <c r="E2043" s="4">
        <v>44139</v>
      </c>
      <c r="F2043" s="4">
        <v>44180</v>
      </c>
      <c r="G2043" s="2" t="s">
        <v>3945</v>
      </c>
      <c r="H2043" s="2" t="s">
        <v>1983</v>
      </c>
      <c r="I2043" s="17">
        <v>6420</v>
      </c>
      <c r="J2043" s="2" t="s">
        <v>3944</v>
      </c>
      <c r="K2043" s="4">
        <v>44166</v>
      </c>
      <c r="L2043" s="17">
        <v>6420</v>
      </c>
      <c r="M2043" s="2" t="s">
        <v>1955</v>
      </c>
      <c r="N2043" s="17">
        <f>VLOOKUP(A2043,[1]Sheet2!$B$1:$C$1336,2,FALSE)</f>
        <v>6420</v>
      </c>
      <c r="O2043" s="37" t="e">
        <f>VLOOKUP(A2043,PV_CF!$A$2:$K$1853,4,FALSE)</f>
        <v>#N/A</v>
      </c>
    </row>
    <row r="2044" spans="1:15" hidden="1">
      <c r="A2044" s="2" t="s">
        <v>3942</v>
      </c>
      <c r="B2044" s="2" t="s">
        <v>3941</v>
      </c>
      <c r="C2044" s="2" t="s">
        <v>3392</v>
      </c>
      <c r="D2044" s="2" t="s">
        <v>3391</v>
      </c>
      <c r="E2044" s="4">
        <v>44140</v>
      </c>
      <c r="F2044" s="4">
        <v>44147</v>
      </c>
      <c r="G2044" s="2" t="s">
        <v>3943</v>
      </c>
      <c r="H2044" s="2" t="s">
        <v>2019</v>
      </c>
      <c r="I2044" s="17">
        <v>112350</v>
      </c>
      <c r="J2044" s="2" t="s">
        <v>1441</v>
      </c>
      <c r="K2044" s="4">
        <v>44147</v>
      </c>
      <c r="L2044" s="17">
        <v>112350</v>
      </c>
      <c r="M2044" s="2" t="s">
        <v>1955</v>
      </c>
      <c r="N2044" s="17">
        <f>VLOOKUP(A2044,[1]Sheet2!$B$1:$C$1336,2,FALSE)</f>
        <v>224700</v>
      </c>
      <c r="O2044" s="37">
        <f>VLOOKUP(A2044,PV_CF!$A$2:$K$1853,4,FALSE)</f>
        <v>44174</v>
      </c>
    </row>
    <row r="2045" spans="1:15" hidden="1">
      <c r="A2045" s="2" t="s">
        <v>3942</v>
      </c>
      <c r="B2045" s="2" t="s">
        <v>3941</v>
      </c>
      <c r="C2045" s="2" t="s">
        <v>3392</v>
      </c>
      <c r="D2045" s="2" t="s">
        <v>3391</v>
      </c>
      <c r="E2045" s="4">
        <v>44140</v>
      </c>
      <c r="F2045" s="4">
        <v>44196</v>
      </c>
      <c r="G2045" s="2" t="s">
        <v>1704</v>
      </c>
      <c r="H2045" s="2" t="s">
        <v>2019</v>
      </c>
      <c r="I2045" s="17">
        <v>112350</v>
      </c>
      <c r="J2045" s="2" t="s">
        <v>1702</v>
      </c>
      <c r="K2045" s="4">
        <v>44194</v>
      </c>
      <c r="L2045" s="17">
        <v>112350</v>
      </c>
      <c r="M2045" s="2" t="s">
        <v>1955</v>
      </c>
      <c r="N2045" s="17">
        <f>VLOOKUP(A2045,[1]Sheet2!$B$1:$C$1336,2,FALSE)</f>
        <v>224700</v>
      </c>
      <c r="O2045" s="37">
        <f>VLOOKUP(A2045,PV_CF!$A$2:$K$1853,4,FALSE)</f>
        <v>44174</v>
      </c>
    </row>
    <row r="2046" spans="1:15" hidden="1">
      <c r="A2046" s="2" t="s">
        <v>3940</v>
      </c>
      <c r="B2046" s="2" t="s">
        <v>3939</v>
      </c>
      <c r="C2046" s="2" t="s">
        <v>2989</v>
      </c>
      <c r="D2046" s="2" t="s">
        <v>2988</v>
      </c>
      <c r="E2046" s="4">
        <v>44140</v>
      </c>
      <c r="F2046" s="4">
        <v>44141</v>
      </c>
      <c r="G2046" s="2" t="s">
        <v>3938</v>
      </c>
      <c r="H2046" s="2" t="s">
        <v>1957</v>
      </c>
      <c r="I2046" s="17">
        <v>8169.34</v>
      </c>
      <c r="J2046" s="2" t="s">
        <v>3937</v>
      </c>
      <c r="K2046" s="4">
        <v>44165</v>
      </c>
      <c r="L2046" s="17">
        <v>8169.34</v>
      </c>
      <c r="M2046" s="2" t="s">
        <v>1955</v>
      </c>
      <c r="N2046" s="17">
        <f>VLOOKUP(A2046,[1]Sheet2!$B$1:$C$1336,2,FALSE)</f>
        <v>101436</v>
      </c>
      <c r="O2046" s="37">
        <f>VLOOKUP(A2046,PV_CF!$A$2:$K$1853,4,FALSE)</f>
        <v>44190</v>
      </c>
    </row>
    <row r="2047" spans="1:15" hidden="1">
      <c r="A2047" s="2" t="s">
        <v>3940</v>
      </c>
      <c r="B2047" s="2" t="s">
        <v>3939</v>
      </c>
      <c r="C2047" s="2" t="s">
        <v>2989</v>
      </c>
      <c r="D2047" s="2" t="s">
        <v>2988</v>
      </c>
      <c r="E2047" s="4">
        <v>44140</v>
      </c>
      <c r="F2047" s="4">
        <v>44140</v>
      </c>
      <c r="G2047" s="2" t="s">
        <v>3938</v>
      </c>
      <c r="H2047" s="2" t="s">
        <v>1957</v>
      </c>
      <c r="I2047" s="17">
        <v>93266.66</v>
      </c>
      <c r="J2047" s="2" t="s">
        <v>3937</v>
      </c>
      <c r="K2047" s="4">
        <v>44165</v>
      </c>
      <c r="L2047" s="17">
        <v>93266.66</v>
      </c>
      <c r="M2047" s="2" t="s">
        <v>1955</v>
      </c>
      <c r="N2047" s="17">
        <f>VLOOKUP(A2047,[1]Sheet2!$B$1:$C$1336,2,FALSE)</f>
        <v>101436</v>
      </c>
      <c r="O2047" s="37">
        <f>VLOOKUP(A2047,PV_CF!$A$2:$K$1853,4,FALSE)</f>
        <v>44190</v>
      </c>
    </row>
    <row r="2048" spans="1:15" hidden="1">
      <c r="A2048" s="2" t="s">
        <v>3936</v>
      </c>
      <c r="B2048" s="2" t="s">
        <v>3935</v>
      </c>
      <c r="C2048" s="2" t="s">
        <v>2972</v>
      </c>
      <c r="D2048" s="2" t="s">
        <v>2971</v>
      </c>
      <c r="E2048" s="4">
        <v>44140</v>
      </c>
      <c r="F2048" s="4">
        <v>44148</v>
      </c>
      <c r="G2048" s="2" t="s">
        <v>3934</v>
      </c>
      <c r="H2048" s="2" t="s">
        <v>2269</v>
      </c>
      <c r="I2048" s="17">
        <v>35310</v>
      </c>
      <c r="J2048" s="2" t="s">
        <v>3933</v>
      </c>
      <c r="K2048" s="4">
        <v>44144</v>
      </c>
      <c r="L2048" s="17">
        <v>35310</v>
      </c>
      <c r="M2048" s="2" t="s">
        <v>1955</v>
      </c>
      <c r="N2048" s="17">
        <f>VLOOKUP(A2048,[1]Sheet2!$B$1:$C$1336,2,FALSE)</f>
        <v>35310</v>
      </c>
      <c r="O2048" s="37">
        <f>VLOOKUP(A2048,PV_CF!$A$2:$K$1853,4,FALSE)</f>
        <v>44174</v>
      </c>
    </row>
    <row r="2049" spans="1:15" hidden="1">
      <c r="A2049" s="2" t="s">
        <v>3930</v>
      </c>
      <c r="B2049" s="2" t="s">
        <v>3929</v>
      </c>
      <c r="C2049" s="2" t="s">
        <v>3062</v>
      </c>
      <c r="D2049" s="2" t="s">
        <v>3061</v>
      </c>
      <c r="E2049" s="4">
        <v>44141</v>
      </c>
      <c r="F2049" s="4">
        <v>44160</v>
      </c>
      <c r="G2049" s="2" t="s">
        <v>3932</v>
      </c>
      <c r="H2049" s="2" t="s">
        <v>2093</v>
      </c>
      <c r="I2049" s="17">
        <v>25000</v>
      </c>
      <c r="J2049" s="2" t="s">
        <v>3931</v>
      </c>
      <c r="K2049" s="4">
        <v>44160</v>
      </c>
      <c r="L2049" s="17">
        <v>25000</v>
      </c>
      <c r="M2049" s="2" t="s">
        <v>1955</v>
      </c>
      <c r="N2049" s="17">
        <f>VLOOKUP(A2049,[1]Sheet2!$B$1:$C$1336,2,FALSE)</f>
        <v>50000</v>
      </c>
      <c r="O2049" s="37">
        <f>VLOOKUP(A2049,PV_CF!$A$2:$K$1853,4,FALSE)</f>
        <v>44165</v>
      </c>
    </row>
    <row r="2050" spans="1:15" hidden="1">
      <c r="A2050" s="2" t="s">
        <v>3930</v>
      </c>
      <c r="B2050" s="2" t="s">
        <v>3929</v>
      </c>
      <c r="C2050" s="2" t="s">
        <v>3062</v>
      </c>
      <c r="D2050" s="2" t="s">
        <v>3061</v>
      </c>
      <c r="E2050" s="4">
        <v>44141</v>
      </c>
      <c r="F2050" s="4">
        <v>44190</v>
      </c>
      <c r="G2050" s="2" t="s">
        <v>3928</v>
      </c>
      <c r="H2050" s="2" t="s">
        <v>2093</v>
      </c>
      <c r="I2050" s="17">
        <v>25000</v>
      </c>
      <c r="J2050" s="2" t="s">
        <v>3927</v>
      </c>
      <c r="K2050" s="4">
        <v>44190</v>
      </c>
      <c r="L2050" s="17">
        <v>25000</v>
      </c>
      <c r="M2050" s="2" t="s">
        <v>1955</v>
      </c>
      <c r="N2050" s="17">
        <f>VLOOKUP(A2050,[1]Sheet2!$B$1:$C$1336,2,FALSE)</f>
        <v>50000</v>
      </c>
      <c r="O2050" s="37">
        <f>VLOOKUP(A2050,PV_CF!$A$2:$K$1853,4,FALSE)</f>
        <v>44165</v>
      </c>
    </row>
    <row r="2051" spans="1:15" hidden="1">
      <c r="A2051" s="2" t="s">
        <v>3926</v>
      </c>
      <c r="B2051" s="2" t="s">
        <v>3925</v>
      </c>
      <c r="C2051" s="2" t="s">
        <v>2673</v>
      </c>
      <c r="D2051" s="2" t="s">
        <v>2672</v>
      </c>
      <c r="E2051" s="4">
        <v>44141</v>
      </c>
      <c r="F2051" s="4">
        <v>44155</v>
      </c>
      <c r="G2051" s="2" t="s">
        <v>3924</v>
      </c>
      <c r="H2051" s="2" t="s">
        <v>2093</v>
      </c>
      <c r="I2051" s="17">
        <v>30000</v>
      </c>
      <c r="J2051" s="2" t="s">
        <v>3923</v>
      </c>
      <c r="K2051" s="4">
        <v>44166</v>
      </c>
      <c r="L2051" s="17">
        <v>30000</v>
      </c>
      <c r="M2051" s="2" t="s">
        <v>1955</v>
      </c>
      <c r="N2051" s="17">
        <f>VLOOKUP(A2051,[1]Sheet2!$B$1:$C$1336,2,FALSE)</f>
        <v>30000</v>
      </c>
      <c r="O2051" s="37">
        <f>VLOOKUP(A2051,PV_CF!$A$2:$K$1853,4,FALSE)</f>
        <v>44190</v>
      </c>
    </row>
    <row r="2052" spans="1:15" hidden="1">
      <c r="A2052" s="2" t="s">
        <v>3922</v>
      </c>
      <c r="B2052" s="2" t="s">
        <v>3921</v>
      </c>
      <c r="C2052" s="2" t="s">
        <v>2506</v>
      </c>
      <c r="D2052" s="2" t="s">
        <v>2505</v>
      </c>
      <c r="E2052" s="4">
        <v>44144</v>
      </c>
      <c r="F2052" s="4">
        <v>44179</v>
      </c>
      <c r="G2052" s="2" t="s">
        <v>3920</v>
      </c>
      <c r="H2052" s="2" t="s">
        <v>2128</v>
      </c>
      <c r="I2052" s="17">
        <v>173500.5</v>
      </c>
      <c r="J2052" s="2" t="s">
        <v>3919</v>
      </c>
      <c r="K2052" s="4">
        <v>44203</v>
      </c>
      <c r="L2052" s="17">
        <v>173500.5</v>
      </c>
      <c r="M2052" s="2" t="s">
        <v>1955</v>
      </c>
      <c r="N2052" s="17">
        <f>VLOOKUP(A2052,[1]Sheet2!$B$1:$C$1336,2,FALSE)</f>
        <v>173500.5</v>
      </c>
      <c r="O2052" s="37">
        <f>VLOOKUP(A2052,PV_CF!$A$2:$K$1853,4,FALSE)</f>
        <v>44252</v>
      </c>
    </row>
    <row r="2053" spans="1:15" hidden="1">
      <c r="A2053" s="2" t="s">
        <v>3918</v>
      </c>
      <c r="B2053" s="2" t="s">
        <v>3917</v>
      </c>
      <c r="C2053" s="2" t="s">
        <v>3916</v>
      </c>
      <c r="D2053" s="2" t="s">
        <v>3915</v>
      </c>
      <c r="E2053" s="4">
        <v>44145</v>
      </c>
      <c r="F2053" s="4">
        <v>44270</v>
      </c>
      <c r="G2053" s="2" t="s">
        <v>3914</v>
      </c>
      <c r="H2053" s="2" t="s">
        <v>2997</v>
      </c>
      <c r="I2053" s="17">
        <v>321000</v>
      </c>
      <c r="J2053" s="2" t="s">
        <v>3913</v>
      </c>
      <c r="K2053" s="4">
        <v>44266</v>
      </c>
      <c r="L2053" s="17">
        <v>321000</v>
      </c>
      <c r="M2053" s="2" t="s">
        <v>1955</v>
      </c>
      <c r="N2053" s="17">
        <f>VLOOKUP(A2053,[1]Sheet2!$B$1:$C$1336,2,FALSE)</f>
        <v>321000</v>
      </c>
      <c r="O2053" s="37">
        <f>VLOOKUP(A2053,PV_CF!$A$2:$K$1853,4,FALSE)</f>
        <v>44295</v>
      </c>
    </row>
    <row r="2054" spans="1:15" hidden="1">
      <c r="A2054" s="2" t="s">
        <v>1604</v>
      </c>
      <c r="B2054" s="2" t="s">
        <v>3912</v>
      </c>
      <c r="C2054" s="2" t="s">
        <v>2685</v>
      </c>
      <c r="D2054" s="2" t="s">
        <v>2684</v>
      </c>
      <c r="E2054" s="4">
        <v>44145</v>
      </c>
      <c r="F2054" s="4">
        <v>44165</v>
      </c>
      <c r="G2054" s="2" t="s">
        <v>1605</v>
      </c>
      <c r="H2054" s="2" t="s">
        <v>1976</v>
      </c>
      <c r="I2054" s="17">
        <v>389319.5</v>
      </c>
      <c r="J2054" s="2" t="s">
        <v>1603</v>
      </c>
      <c r="K2054" s="4">
        <v>44166</v>
      </c>
      <c r="L2054" s="17">
        <v>389319.5</v>
      </c>
      <c r="M2054" s="2" t="s">
        <v>1955</v>
      </c>
      <c r="N2054" s="17">
        <f>VLOOKUP(A2054,[1]Sheet2!$B$1:$C$1336,2,FALSE)</f>
        <v>389319.5</v>
      </c>
      <c r="O2054" s="37">
        <f>VLOOKUP(A2054,PV_CF!$A$2:$K$1853,4,FALSE)</f>
        <v>44238</v>
      </c>
    </row>
    <row r="2055" spans="1:15" hidden="1">
      <c r="A2055" s="2" t="s">
        <v>3901</v>
      </c>
      <c r="B2055" s="2" t="s">
        <v>3900</v>
      </c>
      <c r="C2055" s="2" t="s">
        <v>2577</v>
      </c>
      <c r="D2055" s="2" t="s">
        <v>2576</v>
      </c>
      <c r="E2055" s="4">
        <v>44145</v>
      </c>
      <c r="F2055" s="4">
        <v>44145</v>
      </c>
      <c r="G2055" s="2" t="s">
        <v>3911</v>
      </c>
      <c r="H2055" s="2" t="s">
        <v>2997</v>
      </c>
      <c r="I2055" s="17">
        <v>24267.599999999999</v>
      </c>
      <c r="J2055" s="2" t="s">
        <v>3910</v>
      </c>
      <c r="K2055" s="4">
        <v>44166</v>
      </c>
      <c r="L2055" s="17">
        <v>24267.599999999999</v>
      </c>
      <c r="M2055" s="2" t="s">
        <v>1955</v>
      </c>
      <c r="N2055" s="17">
        <f>VLOOKUP(A2055,[1]Sheet2!$B$1:$C$1336,2,FALSE)</f>
        <v>153232.56</v>
      </c>
      <c r="O2055" s="37">
        <f>VLOOKUP(A2055,PV_CF!$A$2:$K$1853,4,FALSE)</f>
        <v>44204</v>
      </c>
    </row>
    <row r="2056" spans="1:15" hidden="1">
      <c r="A2056" s="2" t="s">
        <v>3901</v>
      </c>
      <c r="B2056" s="2" t="s">
        <v>3900</v>
      </c>
      <c r="C2056" s="2" t="s">
        <v>2577</v>
      </c>
      <c r="D2056" s="2" t="s">
        <v>2576</v>
      </c>
      <c r="E2056" s="4">
        <v>44145</v>
      </c>
      <c r="F2056" s="4">
        <v>44145</v>
      </c>
      <c r="G2056" s="2" t="s">
        <v>3909</v>
      </c>
      <c r="H2056" s="2" t="s">
        <v>2997</v>
      </c>
      <c r="I2056" s="17">
        <v>25307.64</v>
      </c>
      <c r="J2056" s="2" t="s">
        <v>3908</v>
      </c>
      <c r="K2056" s="4">
        <v>44193</v>
      </c>
      <c r="L2056" s="17">
        <v>25307.64</v>
      </c>
      <c r="M2056" s="2" t="s">
        <v>1955</v>
      </c>
      <c r="N2056" s="17">
        <f>VLOOKUP(A2056,[1]Sheet2!$B$1:$C$1336,2,FALSE)</f>
        <v>153232.56</v>
      </c>
      <c r="O2056" s="37">
        <f>VLOOKUP(A2056,PV_CF!$A$2:$K$1853,4,FALSE)</f>
        <v>44204</v>
      </c>
    </row>
    <row r="2057" spans="1:15" hidden="1">
      <c r="A2057" s="2" t="s">
        <v>3901</v>
      </c>
      <c r="B2057" s="2" t="s">
        <v>3900</v>
      </c>
      <c r="C2057" s="2" t="s">
        <v>2577</v>
      </c>
      <c r="D2057" s="2" t="s">
        <v>2576</v>
      </c>
      <c r="E2057" s="4">
        <v>44145</v>
      </c>
      <c r="F2057" s="4">
        <v>44145</v>
      </c>
      <c r="G2057" s="2" t="s">
        <v>3907</v>
      </c>
      <c r="H2057" s="2" t="s">
        <v>2997</v>
      </c>
      <c r="I2057" s="17">
        <v>26001</v>
      </c>
      <c r="J2057" s="2" t="s">
        <v>3906</v>
      </c>
      <c r="K2057" s="4">
        <v>44226</v>
      </c>
      <c r="L2057" s="17">
        <v>26001</v>
      </c>
      <c r="M2057" s="2" t="s">
        <v>1955</v>
      </c>
      <c r="N2057" s="17">
        <f>VLOOKUP(A2057,[1]Sheet2!$B$1:$C$1336,2,FALSE)</f>
        <v>153232.56</v>
      </c>
      <c r="O2057" s="37">
        <f>VLOOKUP(A2057,PV_CF!$A$2:$K$1853,4,FALSE)</f>
        <v>44204</v>
      </c>
    </row>
    <row r="2058" spans="1:15" hidden="1">
      <c r="A2058" s="2" t="s">
        <v>3901</v>
      </c>
      <c r="B2058" s="2" t="s">
        <v>3900</v>
      </c>
      <c r="C2058" s="2" t="s">
        <v>2577</v>
      </c>
      <c r="D2058" s="2" t="s">
        <v>2576</v>
      </c>
      <c r="E2058" s="4">
        <v>44145</v>
      </c>
      <c r="F2058" s="4">
        <v>44145</v>
      </c>
      <c r="G2058" s="2" t="s">
        <v>3905</v>
      </c>
      <c r="H2058" s="2" t="s">
        <v>2997</v>
      </c>
      <c r="I2058" s="17">
        <v>26001</v>
      </c>
      <c r="J2058" s="2" t="s">
        <v>3904</v>
      </c>
      <c r="K2058" s="4">
        <v>44280</v>
      </c>
      <c r="L2058" s="17">
        <v>26001</v>
      </c>
      <c r="M2058" s="2" t="s">
        <v>1955</v>
      </c>
      <c r="N2058" s="17">
        <f>VLOOKUP(A2058,[1]Sheet2!$B$1:$C$1336,2,FALSE)</f>
        <v>153232.56</v>
      </c>
      <c r="O2058" s="37">
        <f>VLOOKUP(A2058,PV_CF!$A$2:$K$1853,4,FALSE)</f>
        <v>44204</v>
      </c>
    </row>
    <row r="2059" spans="1:15" hidden="1">
      <c r="A2059" s="2" t="s">
        <v>3901</v>
      </c>
      <c r="B2059" s="2" t="s">
        <v>3900</v>
      </c>
      <c r="C2059" s="2" t="s">
        <v>2577</v>
      </c>
      <c r="D2059" s="2" t="s">
        <v>2576</v>
      </c>
      <c r="E2059" s="4">
        <v>44145</v>
      </c>
      <c r="F2059" s="4">
        <v>44145</v>
      </c>
      <c r="G2059" s="2" t="s">
        <v>3903</v>
      </c>
      <c r="H2059" s="2" t="s">
        <v>2997</v>
      </c>
      <c r="I2059" s="17">
        <v>26001</v>
      </c>
      <c r="J2059" s="2" t="s">
        <v>3902</v>
      </c>
      <c r="K2059" s="4">
        <v>44288</v>
      </c>
      <c r="L2059" s="17">
        <v>26001</v>
      </c>
      <c r="M2059" s="2" t="s">
        <v>1955</v>
      </c>
      <c r="N2059" s="17">
        <f>VLOOKUP(A2059,[1]Sheet2!$B$1:$C$1336,2,FALSE)</f>
        <v>153232.56</v>
      </c>
      <c r="O2059" s="37">
        <f>VLOOKUP(A2059,PV_CF!$A$2:$K$1853,4,FALSE)</f>
        <v>44204</v>
      </c>
    </row>
    <row r="2060" spans="1:15" hidden="1">
      <c r="A2060" s="2" t="s">
        <v>3901</v>
      </c>
      <c r="B2060" s="2" t="s">
        <v>3900</v>
      </c>
      <c r="C2060" s="2" t="s">
        <v>2577</v>
      </c>
      <c r="D2060" s="2" t="s">
        <v>2576</v>
      </c>
      <c r="E2060" s="4">
        <v>44145</v>
      </c>
      <c r="F2060" s="4">
        <v>44145</v>
      </c>
      <c r="G2060" s="2" t="s">
        <v>3899</v>
      </c>
      <c r="H2060" s="2" t="s">
        <v>2997</v>
      </c>
      <c r="I2060" s="17">
        <v>25654.32</v>
      </c>
      <c r="J2060" s="2" t="s">
        <v>3898</v>
      </c>
      <c r="K2060" s="4">
        <v>44328</v>
      </c>
      <c r="L2060" s="17">
        <v>25654.32</v>
      </c>
      <c r="M2060" s="2" t="s">
        <v>1955</v>
      </c>
      <c r="N2060" s="17">
        <f>VLOOKUP(A2060,[1]Sheet2!$B$1:$C$1336,2,FALSE)</f>
        <v>153232.56</v>
      </c>
      <c r="O2060" s="37">
        <f>VLOOKUP(A2060,PV_CF!$A$2:$K$1853,4,FALSE)</f>
        <v>44204</v>
      </c>
    </row>
    <row r="2061" spans="1:15" hidden="1">
      <c r="A2061" s="2" t="s">
        <v>3897</v>
      </c>
      <c r="B2061" s="2" t="s">
        <v>3896</v>
      </c>
      <c r="C2061" s="2" t="s">
        <v>1960</v>
      </c>
      <c r="D2061" s="2" t="s">
        <v>1959</v>
      </c>
      <c r="E2061" s="4">
        <v>44146</v>
      </c>
      <c r="F2061" s="4">
        <v>44148</v>
      </c>
      <c r="G2061" s="2" t="s">
        <v>3895</v>
      </c>
      <c r="H2061" s="2" t="s">
        <v>1957</v>
      </c>
      <c r="I2061" s="17">
        <v>47080</v>
      </c>
      <c r="J2061" s="2" t="s">
        <v>3894</v>
      </c>
      <c r="K2061" s="4">
        <v>44200</v>
      </c>
      <c r="L2061" s="17">
        <v>47080</v>
      </c>
      <c r="M2061" s="2" t="s">
        <v>1955</v>
      </c>
      <c r="N2061" s="17">
        <f>VLOOKUP(A2061,[1]Sheet2!$B$1:$C$1336,2,FALSE)</f>
        <v>47080</v>
      </c>
      <c r="O2061" s="37">
        <f>VLOOKUP(A2061,PV_CF!$A$2:$K$1853,4,FALSE)</f>
        <v>44252</v>
      </c>
    </row>
    <row r="2062" spans="1:15" hidden="1">
      <c r="A2062" s="2" t="s">
        <v>3893</v>
      </c>
      <c r="B2062" s="2" t="s">
        <v>3892</v>
      </c>
      <c r="C2062" s="2" t="s">
        <v>2494</v>
      </c>
      <c r="D2062" s="2" t="s">
        <v>2493</v>
      </c>
      <c r="E2062" s="4">
        <v>44146</v>
      </c>
      <c r="F2062" s="4">
        <v>44165</v>
      </c>
      <c r="G2062" s="2" t="s">
        <v>3891</v>
      </c>
      <c r="H2062" s="2" t="s">
        <v>1983</v>
      </c>
      <c r="I2062" s="17">
        <v>56710</v>
      </c>
      <c r="J2062" s="2" t="s">
        <v>3890</v>
      </c>
      <c r="K2062" s="4">
        <v>44166</v>
      </c>
      <c r="L2062" s="17">
        <v>56710</v>
      </c>
      <c r="M2062" s="2" t="s">
        <v>1955</v>
      </c>
      <c r="N2062" s="17">
        <f>VLOOKUP(A2062,[1]Sheet2!$B$1:$C$1336,2,FALSE)</f>
        <v>56710</v>
      </c>
      <c r="O2062" s="37">
        <f>VLOOKUP(A2062,PV_CF!$A$2:$K$1853,4,FALSE)</f>
        <v>44190</v>
      </c>
    </row>
    <row r="2063" spans="1:15" hidden="1">
      <c r="A2063" s="2" t="s">
        <v>1460</v>
      </c>
      <c r="B2063" s="2" t="s">
        <v>3889</v>
      </c>
      <c r="C2063" s="2" t="s">
        <v>2594</v>
      </c>
      <c r="D2063" s="2" t="s">
        <v>2593</v>
      </c>
      <c r="E2063" s="4">
        <v>44146</v>
      </c>
      <c r="F2063" s="4">
        <v>44165</v>
      </c>
      <c r="G2063" s="2" t="s">
        <v>1461</v>
      </c>
      <c r="H2063" s="2" t="s">
        <v>2012</v>
      </c>
      <c r="I2063" s="17">
        <v>97519.8</v>
      </c>
      <c r="J2063" s="2" t="s">
        <v>1459</v>
      </c>
      <c r="K2063" s="4">
        <v>44159</v>
      </c>
      <c r="L2063" s="17">
        <v>97519.8</v>
      </c>
      <c r="M2063" s="2" t="s">
        <v>1955</v>
      </c>
      <c r="N2063" s="17">
        <f>VLOOKUP(A2063,[1]Sheet2!$B$1:$C$1336,2,FALSE)</f>
        <v>97519.8</v>
      </c>
      <c r="O2063" s="37">
        <f>VLOOKUP(A2063,PV_CF!$A$2:$K$1853,4,FALSE)</f>
        <v>44190</v>
      </c>
    </row>
    <row r="2064" spans="1:15" hidden="1">
      <c r="A2064" s="2" t="s">
        <v>3888</v>
      </c>
      <c r="B2064" s="2" t="s">
        <v>3887</v>
      </c>
      <c r="C2064" s="2" t="s">
        <v>3886</v>
      </c>
      <c r="D2064" s="2" t="s">
        <v>3885</v>
      </c>
      <c r="E2064" s="4">
        <v>44146</v>
      </c>
      <c r="F2064" s="4">
        <v>44195</v>
      </c>
      <c r="G2064" s="2" t="s">
        <v>3884</v>
      </c>
      <c r="H2064" s="2" t="s">
        <v>2185</v>
      </c>
      <c r="I2064" s="17">
        <v>18500</v>
      </c>
      <c r="J2064" s="2" t="s">
        <v>3883</v>
      </c>
      <c r="K2064" s="4">
        <v>44188</v>
      </c>
      <c r="L2064" s="17">
        <v>18500</v>
      </c>
      <c r="M2064" s="2" t="s">
        <v>1955</v>
      </c>
      <c r="N2064" s="17">
        <f>VLOOKUP(A2064,[1]Sheet2!$B$1:$C$1336,2,FALSE)</f>
        <v>18500</v>
      </c>
      <c r="O2064" s="37">
        <f>VLOOKUP(A2064,PV_CF!$A$2:$K$1853,4,FALSE)</f>
        <v>44195</v>
      </c>
    </row>
    <row r="2065" spans="1:15" hidden="1">
      <c r="A2065" s="2" t="s">
        <v>3882</v>
      </c>
      <c r="B2065" s="2" t="s">
        <v>3881</v>
      </c>
      <c r="C2065" s="2" t="s">
        <v>1960</v>
      </c>
      <c r="D2065" s="2" t="s">
        <v>1959</v>
      </c>
      <c r="E2065" s="4">
        <v>44146</v>
      </c>
      <c r="F2065" s="4">
        <v>44148</v>
      </c>
      <c r="G2065" s="2" t="s">
        <v>3880</v>
      </c>
      <c r="H2065" s="2" t="s">
        <v>1957</v>
      </c>
      <c r="I2065" s="17">
        <v>7158.3</v>
      </c>
      <c r="J2065" s="2" t="s">
        <v>3879</v>
      </c>
      <c r="K2065" s="4">
        <v>44166</v>
      </c>
      <c r="L2065" s="17">
        <v>7158.3</v>
      </c>
      <c r="M2065" s="2" t="s">
        <v>1955</v>
      </c>
      <c r="N2065" s="17">
        <f>VLOOKUP(A2065,[1]Sheet2!$B$1:$C$1336,2,FALSE)</f>
        <v>7158.3</v>
      </c>
      <c r="O2065" s="37">
        <f>VLOOKUP(A2065,PV_CF!$A$2:$K$1853,4,FALSE)</f>
        <v>44190</v>
      </c>
    </row>
    <row r="2066" spans="1:15" hidden="1">
      <c r="A2066" s="2" t="s">
        <v>3868</v>
      </c>
      <c r="B2066" s="2" t="s">
        <v>3867</v>
      </c>
      <c r="C2066" s="2" t="s">
        <v>3866</v>
      </c>
      <c r="D2066" s="2" t="s">
        <v>3865</v>
      </c>
      <c r="E2066" s="4">
        <v>44147</v>
      </c>
      <c r="F2066" s="4">
        <v>44190</v>
      </c>
      <c r="G2066" s="2" t="s">
        <v>3878</v>
      </c>
      <c r="H2066" s="2" t="s">
        <v>1957</v>
      </c>
      <c r="I2066" s="17">
        <v>68900</v>
      </c>
      <c r="J2066" s="2" t="s">
        <v>3877</v>
      </c>
      <c r="K2066" s="4">
        <v>44186</v>
      </c>
      <c r="L2066" s="17">
        <v>68900</v>
      </c>
      <c r="M2066" s="2" t="s">
        <v>1955</v>
      </c>
      <c r="N2066" s="17">
        <f>VLOOKUP(A2066,[1]Sheet2!$B$1:$C$1336,2,FALSE)</f>
        <v>413400</v>
      </c>
      <c r="O2066" s="37">
        <f>VLOOKUP(A2066,PV_CF!$A$2:$K$1853,4,FALSE)</f>
        <v>44195</v>
      </c>
    </row>
    <row r="2067" spans="1:15" hidden="1">
      <c r="A2067" s="2" t="s">
        <v>3868</v>
      </c>
      <c r="B2067" s="2" t="s">
        <v>3867</v>
      </c>
      <c r="C2067" s="2" t="s">
        <v>3866</v>
      </c>
      <c r="D2067" s="2" t="s">
        <v>3865</v>
      </c>
      <c r="E2067" s="4">
        <v>44147</v>
      </c>
      <c r="F2067" s="4">
        <v>44221</v>
      </c>
      <c r="G2067" s="2" t="s">
        <v>3876</v>
      </c>
      <c r="H2067" s="2" t="s">
        <v>1957</v>
      </c>
      <c r="I2067" s="17">
        <v>68900</v>
      </c>
      <c r="J2067" s="2" t="s">
        <v>3875</v>
      </c>
      <c r="K2067" s="4">
        <v>44217</v>
      </c>
      <c r="L2067" s="17">
        <v>68900</v>
      </c>
      <c r="M2067" s="2" t="s">
        <v>1955</v>
      </c>
      <c r="N2067" s="17">
        <f>VLOOKUP(A2067,[1]Sheet2!$B$1:$C$1336,2,FALSE)</f>
        <v>413400</v>
      </c>
      <c r="O2067" s="37">
        <f>VLOOKUP(A2067,PV_CF!$A$2:$K$1853,4,FALSE)</f>
        <v>44195</v>
      </c>
    </row>
    <row r="2068" spans="1:15" hidden="1">
      <c r="A2068" s="2" t="s">
        <v>3868</v>
      </c>
      <c r="B2068" s="2" t="s">
        <v>3867</v>
      </c>
      <c r="C2068" s="2" t="s">
        <v>3866</v>
      </c>
      <c r="D2068" s="2" t="s">
        <v>3865</v>
      </c>
      <c r="E2068" s="4">
        <v>44147</v>
      </c>
      <c r="F2068" s="4">
        <v>44252</v>
      </c>
      <c r="G2068" s="2" t="s">
        <v>3874</v>
      </c>
      <c r="H2068" s="2" t="s">
        <v>1957</v>
      </c>
      <c r="I2068" s="17">
        <v>68900</v>
      </c>
      <c r="J2068" s="2" t="s">
        <v>3873</v>
      </c>
      <c r="K2068" s="4">
        <v>44249</v>
      </c>
      <c r="L2068" s="17">
        <v>68900</v>
      </c>
      <c r="M2068" s="2" t="s">
        <v>1955</v>
      </c>
      <c r="N2068" s="17">
        <f>VLOOKUP(A2068,[1]Sheet2!$B$1:$C$1336,2,FALSE)</f>
        <v>413400</v>
      </c>
      <c r="O2068" s="37">
        <f>VLOOKUP(A2068,PV_CF!$A$2:$K$1853,4,FALSE)</f>
        <v>44195</v>
      </c>
    </row>
    <row r="2069" spans="1:15" hidden="1">
      <c r="A2069" s="2" t="s">
        <v>3868</v>
      </c>
      <c r="B2069" s="2" t="s">
        <v>3867</v>
      </c>
      <c r="C2069" s="2" t="s">
        <v>3866</v>
      </c>
      <c r="D2069" s="2" t="s">
        <v>3865</v>
      </c>
      <c r="E2069" s="4">
        <v>44147</v>
      </c>
      <c r="F2069" s="4">
        <v>44280</v>
      </c>
      <c r="G2069" s="2" t="s">
        <v>3872</v>
      </c>
      <c r="H2069" s="2" t="s">
        <v>1957</v>
      </c>
      <c r="I2069" s="17">
        <v>68900</v>
      </c>
      <c r="J2069" s="2" t="s">
        <v>3871</v>
      </c>
      <c r="K2069" s="4">
        <v>44280</v>
      </c>
      <c r="L2069" s="17">
        <v>68900</v>
      </c>
      <c r="M2069" s="2" t="s">
        <v>1955</v>
      </c>
      <c r="N2069" s="17">
        <f>VLOOKUP(A2069,[1]Sheet2!$B$1:$C$1336,2,FALSE)</f>
        <v>413400</v>
      </c>
      <c r="O2069" s="37">
        <f>VLOOKUP(A2069,PV_CF!$A$2:$K$1853,4,FALSE)</f>
        <v>44195</v>
      </c>
    </row>
    <row r="2070" spans="1:15" hidden="1">
      <c r="A2070" s="2" t="s">
        <v>3868</v>
      </c>
      <c r="B2070" s="2" t="s">
        <v>3867</v>
      </c>
      <c r="C2070" s="2" t="s">
        <v>3866</v>
      </c>
      <c r="D2070" s="2" t="s">
        <v>3865</v>
      </c>
      <c r="E2070" s="4">
        <v>44147</v>
      </c>
      <c r="F2070" s="4">
        <v>44311</v>
      </c>
      <c r="G2070" s="2" t="s">
        <v>3870</v>
      </c>
      <c r="H2070" s="2" t="s">
        <v>1957</v>
      </c>
      <c r="I2070" s="17">
        <v>68900</v>
      </c>
      <c r="J2070" s="2" t="s">
        <v>3869</v>
      </c>
      <c r="K2070" s="4">
        <v>44309</v>
      </c>
      <c r="L2070" s="17">
        <v>68900</v>
      </c>
      <c r="M2070" s="2" t="s">
        <v>1955</v>
      </c>
      <c r="N2070" s="17">
        <f>VLOOKUP(A2070,[1]Sheet2!$B$1:$C$1336,2,FALSE)</f>
        <v>413400</v>
      </c>
      <c r="O2070" s="37">
        <f>VLOOKUP(A2070,PV_CF!$A$2:$K$1853,4,FALSE)</f>
        <v>44195</v>
      </c>
    </row>
    <row r="2071" spans="1:15" hidden="1">
      <c r="A2071" s="2" t="s">
        <v>3868</v>
      </c>
      <c r="B2071" s="2" t="s">
        <v>3867</v>
      </c>
      <c r="C2071" s="2" t="s">
        <v>3866</v>
      </c>
      <c r="D2071" s="2" t="s">
        <v>3865</v>
      </c>
      <c r="E2071" s="4">
        <v>44147</v>
      </c>
      <c r="F2071" s="4">
        <v>44341</v>
      </c>
      <c r="G2071" s="2" t="s">
        <v>3864</v>
      </c>
      <c r="H2071" s="2" t="s">
        <v>1957</v>
      </c>
      <c r="I2071" s="17">
        <v>68900</v>
      </c>
      <c r="J2071" s="2" t="s">
        <v>3863</v>
      </c>
      <c r="K2071" s="4">
        <v>44347</v>
      </c>
      <c r="L2071" s="17">
        <v>68900</v>
      </c>
      <c r="M2071" s="2" t="s">
        <v>1955</v>
      </c>
      <c r="N2071" s="17">
        <f>VLOOKUP(A2071,[1]Sheet2!$B$1:$C$1336,2,FALSE)</f>
        <v>413400</v>
      </c>
      <c r="O2071" s="37">
        <f>VLOOKUP(A2071,PV_CF!$A$2:$K$1853,4,FALSE)</f>
        <v>44195</v>
      </c>
    </row>
    <row r="2072" spans="1:15" hidden="1">
      <c r="A2072" s="2" t="s">
        <v>3862</v>
      </c>
      <c r="B2072" s="2" t="s">
        <v>3861</v>
      </c>
      <c r="C2072" s="2" t="s">
        <v>3860</v>
      </c>
      <c r="D2072" s="2" t="s">
        <v>3859</v>
      </c>
      <c r="E2072" s="4">
        <v>44147</v>
      </c>
      <c r="F2072" s="4">
        <v>44158</v>
      </c>
      <c r="G2072" s="2" t="s">
        <v>3858</v>
      </c>
      <c r="H2072" s="2" t="s">
        <v>1957</v>
      </c>
      <c r="I2072" s="17">
        <v>321000</v>
      </c>
      <c r="J2072" s="2" t="s">
        <v>3857</v>
      </c>
      <c r="K2072" s="4">
        <v>44200</v>
      </c>
      <c r="L2072" s="17">
        <v>321000</v>
      </c>
      <c r="M2072" s="2" t="s">
        <v>1955</v>
      </c>
      <c r="N2072" s="17">
        <f>VLOOKUP(A2072,[1]Sheet2!$B$1:$C$1336,2,FALSE)</f>
        <v>321000</v>
      </c>
      <c r="O2072" s="37">
        <f>VLOOKUP(A2072,PV_CF!$A$2:$K$1853,4,FALSE)</f>
        <v>44252</v>
      </c>
    </row>
    <row r="2073" spans="1:15" hidden="1">
      <c r="A2073" s="2" t="s">
        <v>3852</v>
      </c>
      <c r="B2073" s="2" t="s">
        <v>3851</v>
      </c>
      <c r="C2073" s="2" t="s">
        <v>3850</v>
      </c>
      <c r="D2073" s="2" t="s">
        <v>3849</v>
      </c>
      <c r="E2073" s="4">
        <v>44148</v>
      </c>
      <c r="F2073" s="4">
        <v>44165</v>
      </c>
      <c r="G2073" s="2" t="s">
        <v>3856</v>
      </c>
      <c r="H2073" s="2" t="s">
        <v>2276</v>
      </c>
      <c r="I2073" s="17">
        <v>65000</v>
      </c>
      <c r="J2073" s="2" t="s">
        <v>3855</v>
      </c>
      <c r="K2073" s="4">
        <v>44165</v>
      </c>
      <c r="L2073" s="17">
        <v>65000</v>
      </c>
      <c r="M2073" s="2" t="s">
        <v>1955</v>
      </c>
      <c r="N2073" s="17">
        <f>VLOOKUP(A2073,[1]Sheet2!$B$1:$C$1336,2,FALSE)</f>
        <v>195000</v>
      </c>
      <c r="O2073" s="37">
        <f>VLOOKUP(A2073,PV_CF!$A$2:$K$1853,4,FALSE)</f>
        <v>44166</v>
      </c>
    </row>
    <row r="2074" spans="1:15" hidden="1">
      <c r="A2074" s="2" t="s">
        <v>3852</v>
      </c>
      <c r="B2074" s="2" t="s">
        <v>3851</v>
      </c>
      <c r="C2074" s="2" t="s">
        <v>3850</v>
      </c>
      <c r="D2074" s="2" t="s">
        <v>3849</v>
      </c>
      <c r="E2074" s="4">
        <v>44148</v>
      </c>
      <c r="F2074" s="4">
        <v>44195</v>
      </c>
      <c r="G2074" s="2" t="s">
        <v>3854</v>
      </c>
      <c r="H2074" s="2" t="s">
        <v>2276</v>
      </c>
      <c r="I2074" s="17">
        <v>65000</v>
      </c>
      <c r="J2074" s="2" t="s">
        <v>3853</v>
      </c>
      <c r="K2074" s="4">
        <v>44195</v>
      </c>
      <c r="L2074" s="17">
        <v>65000</v>
      </c>
      <c r="M2074" s="2" t="s">
        <v>1955</v>
      </c>
      <c r="N2074" s="17">
        <f>VLOOKUP(A2074,[1]Sheet2!$B$1:$C$1336,2,FALSE)</f>
        <v>195000</v>
      </c>
      <c r="O2074" s="37">
        <f>VLOOKUP(A2074,PV_CF!$A$2:$K$1853,4,FALSE)</f>
        <v>44166</v>
      </c>
    </row>
    <row r="2075" spans="1:15" hidden="1">
      <c r="A2075" s="2" t="s">
        <v>3852</v>
      </c>
      <c r="B2075" s="2" t="s">
        <v>3851</v>
      </c>
      <c r="C2075" s="2" t="s">
        <v>3850</v>
      </c>
      <c r="D2075" s="2" t="s">
        <v>3849</v>
      </c>
      <c r="E2075" s="4">
        <v>44148</v>
      </c>
      <c r="F2075" s="4">
        <v>44225</v>
      </c>
      <c r="G2075" s="2" t="s">
        <v>3848</v>
      </c>
      <c r="H2075" s="2" t="s">
        <v>2276</v>
      </c>
      <c r="I2075" s="17">
        <v>65000</v>
      </c>
      <c r="J2075" s="2" t="s">
        <v>3847</v>
      </c>
      <c r="K2075" s="4">
        <v>44225</v>
      </c>
      <c r="L2075" s="17">
        <v>65000</v>
      </c>
      <c r="M2075" s="2" t="s">
        <v>1955</v>
      </c>
      <c r="N2075" s="17">
        <f>VLOOKUP(A2075,[1]Sheet2!$B$1:$C$1336,2,FALSE)</f>
        <v>195000</v>
      </c>
      <c r="O2075" s="37">
        <f>VLOOKUP(A2075,PV_CF!$A$2:$K$1853,4,FALSE)</f>
        <v>44166</v>
      </c>
    </row>
    <row r="2076" spans="1:15" hidden="1">
      <c r="A2076" s="2" t="s">
        <v>3846</v>
      </c>
      <c r="B2076" s="2" t="s">
        <v>3845</v>
      </c>
      <c r="C2076" s="2" t="s">
        <v>1986</v>
      </c>
      <c r="D2076" s="2" t="s">
        <v>1985</v>
      </c>
      <c r="E2076" s="4">
        <v>44148</v>
      </c>
      <c r="F2076" s="4">
        <v>44166</v>
      </c>
      <c r="G2076" s="2" t="s">
        <v>3844</v>
      </c>
      <c r="H2076" s="2" t="s">
        <v>1983</v>
      </c>
      <c r="I2076" s="17">
        <v>45157.21</v>
      </c>
      <c r="J2076" s="2" t="s">
        <v>3843</v>
      </c>
      <c r="K2076" s="4">
        <v>44153</v>
      </c>
      <c r="L2076" s="17">
        <v>45157.21</v>
      </c>
      <c r="M2076" s="2" t="s">
        <v>1955</v>
      </c>
      <c r="N2076" s="17">
        <f>VLOOKUP(A2076,[1]Sheet2!$B$1:$C$1336,2,FALSE)</f>
        <v>45157.21</v>
      </c>
      <c r="O2076" s="37">
        <f>VLOOKUP(A2076,PV_CF!$A$2:$K$1853,4,FALSE)</f>
        <v>44174</v>
      </c>
    </row>
    <row r="2077" spans="1:15" hidden="1">
      <c r="A2077" s="2" t="s">
        <v>3836</v>
      </c>
      <c r="B2077" s="2" t="s">
        <v>3835</v>
      </c>
      <c r="C2077" s="2" t="s">
        <v>3834</v>
      </c>
      <c r="D2077" s="2" t="s">
        <v>3833</v>
      </c>
      <c r="E2077" s="4">
        <v>44153</v>
      </c>
      <c r="F2077" s="4">
        <v>44158</v>
      </c>
      <c r="G2077" s="2" t="s">
        <v>3842</v>
      </c>
      <c r="H2077" s="2" t="s">
        <v>2100</v>
      </c>
      <c r="I2077" s="17">
        <v>599200</v>
      </c>
      <c r="J2077" s="2" t="s">
        <v>3841</v>
      </c>
      <c r="K2077" s="4">
        <v>44188</v>
      </c>
      <c r="L2077" s="17">
        <v>599200</v>
      </c>
      <c r="M2077" s="2" t="s">
        <v>1955</v>
      </c>
      <c r="N2077" s="17">
        <f>VLOOKUP(A2077,[1]Sheet2!$B$1:$C$1336,2,FALSE)</f>
        <v>1498000</v>
      </c>
      <c r="O2077" s="37">
        <f>VLOOKUP(A2077,PV_CF!$A$2:$K$1853,4,FALSE)</f>
        <v>44174</v>
      </c>
    </row>
    <row r="2078" spans="1:15" hidden="1">
      <c r="A2078" s="2" t="s">
        <v>3836</v>
      </c>
      <c r="B2078" s="2" t="s">
        <v>3835</v>
      </c>
      <c r="C2078" s="2" t="s">
        <v>3834</v>
      </c>
      <c r="D2078" s="2" t="s">
        <v>3833</v>
      </c>
      <c r="E2078" s="4">
        <v>44153</v>
      </c>
      <c r="F2078" s="4">
        <v>44190</v>
      </c>
      <c r="G2078" s="2" t="s">
        <v>1681</v>
      </c>
      <c r="H2078" s="2" t="s">
        <v>2100</v>
      </c>
      <c r="I2078" s="17">
        <v>599200</v>
      </c>
      <c r="J2078" s="2" t="s">
        <v>1679</v>
      </c>
      <c r="K2078" s="4">
        <v>44190</v>
      </c>
      <c r="L2078" s="17">
        <v>599200</v>
      </c>
      <c r="M2078" s="2" t="s">
        <v>1955</v>
      </c>
      <c r="N2078" s="17">
        <f>VLOOKUP(A2078,[1]Sheet2!$B$1:$C$1336,2,FALSE)</f>
        <v>1498000</v>
      </c>
      <c r="O2078" s="37">
        <f>VLOOKUP(A2078,PV_CF!$A$2:$K$1853,4,FALSE)</f>
        <v>44174</v>
      </c>
    </row>
    <row r="2079" spans="1:15" hidden="1">
      <c r="A2079" s="2" t="s">
        <v>3836</v>
      </c>
      <c r="B2079" s="2" t="s">
        <v>3835</v>
      </c>
      <c r="C2079" s="2" t="s">
        <v>3834</v>
      </c>
      <c r="D2079" s="2" t="s">
        <v>3833</v>
      </c>
      <c r="E2079" s="4">
        <v>44153</v>
      </c>
      <c r="F2079" s="4">
        <v>44281</v>
      </c>
      <c r="G2079" s="2" t="s">
        <v>3840</v>
      </c>
      <c r="H2079" s="2" t="s">
        <v>2100</v>
      </c>
      <c r="I2079" s="17">
        <v>299600</v>
      </c>
      <c r="J2079" s="2" t="s">
        <v>3839</v>
      </c>
      <c r="K2079" s="4">
        <v>44306</v>
      </c>
      <c r="L2079" s="17">
        <v>299600</v>
      </c>
      <c r="M2079" s="2" t="s">
        <v>1955</v>
      </c>
      <c r="N2079" s="17">
        <f>VLOOKUP(A2079,[1]Sheet2!$B$1:$C$1336,2,FALSE)</f>
        <v>1498000</v>
      </c>
      <c r="O2079" s="37">
        <f>VLOOKUP(A2079,PV_CF!$A$2:$K$1853,4,FALSE)</f>
        <v>44174</v>
      </c>
    </row>
    <row r="2080" spans="1:15" hidden="1">
      <c r="A2080" s="2" t="s">
        <v>3836</v>
      </c>
      <c r="B2080" s="2" t="s">
        <v>3835</v>
      </c>
      <c r="C2080" s="2" t="s">
        <v>3834</v>
      </c>
      <c r="D2080" s="2" t="s">
        <v>3833</v>
      </c>
      <c r="E2080" s="4">
        <v>44153</v>
      </c>
      <c r="F2080" s="4">
        <v>44153</v>
      </c>
      <c r="G2080" s="2" t="s">
        <v>3838</v>
      </c>
      <c r="H2080" s="2" t="s">
        <v>2100</v>
      </c>
      <c r="I2080" s="17">
        <v>-599200</v>
      </c>
      <c r="J2080" s="2" t="s">
        <v>3837</v>
      </c>
      <c r="K2080" s="4">
        <v>44188</v>
      </c>
      <c r="L2080" s="17">
        <v>-599200</v>
      </c>
      <c r="M2080" s="2" t="s">
        <v>1955</v>
      </c>
      <c r="N2080" s="17">
        <f>VLOOKUP(A2080,[1]Sheet2!$B$1:$C$1336,2,FALSE)</f>
        <v>1498000</v>
      </c>
      <c r="O2080" s="37">
        <f>VLOOKUP(A2080,PV_CF!$A$2:$K$1853,4,FALSE)</f>
        <v>44174</v>
      </c>
    </row>
    <row r="2081" spans="1:15" hidden="1">
      <c r="A2081" s="2" t="s">
        <v>3836</v>
      </c>
      <c r="B2081" s="2" t="s">
        <v>3835</v>
      </c>
      <c r="C2081" s="2" t="s">
        <v>3834</v>
      </c>
      <c r="D2081" s="2" t="s">
        <v>3833</v>
      </c>
      <c r="E2081" s="4">
        <v>44153</v>
      </c>
      <c r="F2081" s="4">
        <v>44153</v>
      </c>
      <c r="G2081" s="2" t="s">
        <v>1457</v>
      </c>
      <c r="H2081" s="2" t="s">
        <v>2100</v>
      </c>
      <c r="I2081" s="17">
        <v>599200</v>
      </c>
      <c r="J2081" s="2" t="s">
        <v>1455</v>
      </c>
      <c r="K2081" s="4">
        <v>44158</v>
      </c>
      <c r="L2081" s="17">
        <v>599200</v>
      </c>
      <c r="M2081" s="2" t="s">
        <v>1955</v>
      </c>
      <c r="N2081" s="17">
        <f>VLOOKUP(A2081,[1]Sheet2!$B$1:$C$1336,2,FALSE)</f>
        <v>1498000</v>
      </c>
      <c r="O2081" s="37">
        <f>VLOOKUP(A2081,PV_CF!$A$2:$K$1853,4,FALSE)</f>
        <v>44174</v>
      </c>
    </row>
    <row r="2082" spans="1:15" hidden="1">
      <c r="A2082" s="2" t="s">
        <v>3828</v>
      </c>
      <c r="B2082" s="2" t="s">
        <v>3827</v>
      </c>
      <c r="C2082" s="2" t="s">
        <v>3826</v>
      </c>
      <c r="D2082" s="2" t="s">
        <v>3825</v>
      </c>
      <c r="E2082" s="4">
        <v>44151</v>
      </c>
      <c r="F2082" s="4">
        <v>44195</v>
      </c>
      <c r="G2082" s="2" t="s">
        <v>3832</v>
      </c>
      <c r="H2082" s="2" t="s">
        <v>1983</v>
      </c>
      <c r="I2082" s="17">
        <v>160500</v>
      </c>
      <c r="J2082" s="2" t="s">
        <v>3831</v>
      </c>
      <c r="K2082" s="4">
        <v>44200</v>
      </c>
      <c r="L2082" s="17">
        <v>160500</v>
      </c>
      <c r="M2082" s="2" t="s">
        <v>1955</v>
      </c>
      <c r="N2082" s="17">
        <f>VLOOKUP(A2082,[1]Sheet2!$B$1:$C$1336,2,FALSE)</f>
        <v>481500</v>
      </c>
      <c r="O2082" s="37">
        <f>VLOOKUP(A2082,PV_CF!$A$2:$K$1853,4,FALSE)</f>
        <v>44252</v>
      </c>
    </row>
    <row r="2083" spans="1:15" hidden="1">
      <c r="A2083" s="2" t="s">
        <v>3828</v>
      </c>
      <c r="B2083" s="2" t="s">
        <v>3827</v>
      </c>
      <c r="C2083" s="2" t="s">
        <v>3826</v>
      </c>
      <c r="D2083" s="2" t="s">
        <v>3825</v>
      </c>
      <c r="E2083" s="4">
        <v>44151</v>
      </c>
      <c r="F2083" s="4">
        <v>44226</v>
      </c>
      <c r="G2083" s="2" t="s">
        <v>3830</v>
      </c>
      <c r="H2083" s="2" t="s">
        <v>1983</v>
      </c>
      <c r="I2083" s="17">
        <v>160500</v>
      </c>
      <c r="J2083" s="2" t="s">
        <v>3829</v>
      </c>
      <c r="K2083" s="4">
        <v>44228</v>
      </c>
      <c r="L2083" s="17">
        <v>160500</v>
      </c>
      <c r="M2083" s="2" t="s">
        <v>1955</v>
      </c>
      <c r="N2083" s="17">
        <f>VLOOKUP(A2083,[1]Sheet2!$B$1:$C$1336,2,FALSE)</f>
        <v>481500</v>
      </c>
      <c r="O2083" s="37">
        <f>VLOOKUP(A2083,PV_CF!$A$2:$K$1853,4,FALSE)</f>
        <v>44252</v>
      </c>
    </row>
    <row r="2084" spans="1:15" hidden="1">
      <c r="A2084" s="2" t="s">
        <v>3828</v>
      </c>
      <c r="B2084" s="2" t="s">
        <v>3827</v>
      </c>
      <c r="C2084" s="2" t="s">
        <v>3826</v>
      </c>
      <c r="D2084" s="2" t="s">
        <v>3825</v>
      </c>
      <c r="E2084" s="4">
        <v>44151</v>
      </c>
      <c r="F2084" s="4">
        <v>44255</v>
      </c>
      <c r="G2084" s="2" t="s">
        <v>3824</v>
      </c>
      <c r="H2084" s="2" t="s">
        <v>1983</v>
      </c>
      <c r="I2084" s="17">
        <v>160500</v>
      </c>
      <c r="J2084" s="2" t="s">
        <v>3823</v>
      </c>
      <c r="K2084" s="4">
        <v>44288</v>
      </c>
      <c r="L2084" s="17">
        <v>160500</v>
      </c>
      <c r="M2084" s="2" t="s">
        <v>1955</v>
      </c>
      <c r="N2084" s="17">
        <f>VLOOKUP(A2084,[1]Sheet2!$B$1:$C$1336,2,FALSE)</f>
        <v>481500</v>
      </c>
      <c r="O2084" s="37">
        <f>VLOOKUP(A2084,PV_CF!$A$2:$K$1853,4,FALSE)</f>
        <v>44252</v>
      </c>
    </row>
    <row r="2085" spans="1:15" hidden="1">
      <c r="A2085" s="2" t="s">
        <v>1624</v>
      </c>
      <c r="B2085" s="2" t="s">
        <v>3822</v>
      </c>
      <c r="C2085" s="2" t="s">
        <v>2902</v>
      </c>
      <c r="D2085" s="2" t="s">
        <v>2901</v>
      </c>
      <c r="E2085" s="4">
        <v>44151</v>
      </c>
      <c r="F2085" s="4">
        <v>44172</v>
      </c>
      <c r="G2085" s="2" t="s">
        <v>1625</v>
      </c>
      <c r="H2085" s="2" t="s">
        <v>1976</v>
      </c>
      <c r="I2085" s="17">
        <v>298519.3</v>
      </c>
      <c r="J2085" s="2" t="s">
        <v>1623</v>
      </c>
      <c r="K2085" s="4">
        <v>44168</v>
      </c>
      <c r="L2085" s="17">
        <v>298519.3</v>
      </c>
      <c r="M2085" s="2" t="s">
        <v>1955</v>
      </c>
      <c r="N2085" s="17">
        <f>VLOOKUP(A2085,[1]Sheet2!$B$1:$C$1336,2,FALSE)</f>
        <v>298519.3</v>
      </c>
      <c r="O2085" s="37">
        <f>VLOOKUP(A2085,PV_CF!$A$2:$K$1853,4,FALSE)</f>
        <v>44204</v>
      </c>
    </row>
    <row r="2086" spans="1:15" hidden="1">
      <c r="A2086" s="2" t="s">
        <v>3821</v>
      </c>
      <c r="B2086" s="2" t="s">
        <v>3820</v>
      </c>
      <c r="C2086" s="2" t="s">
        <v>2924</v>
      </c>
      <c r="D2086" s="2" t="s">
        <v>2923</v>
      </c>
      <c r="E2086" s="4">
        <v>44151</v>
      </c>
      <c r="F2086" s="4">
        <v>44225</v>
      </c>
      <c r="G2086" s="2" t="s">
        <v>3819</v>
      </c>
      <c r="H2086" s="2" t="s">
        <v>2921</v>
      </c>
      <c r="I2086" s="17">
        <v>500000</v>
      </c>
      <c r="J2086" s="2" t="s">
        <v>3818</v>
      </c>
      <c r="K2086" s="4">
        <v>44288</v>
      </c>
      <c r="L2086" s="17">
        <v>500000</v>
      </c>
      <c r="M2086" s="2" t="s">
        <v>1955</v>
      </c>
      <c r="N2086" s="17">
        <f>VLOOKUP(A2086,[1]Sheet2!$B$1:$C$1336,2,FALSE)</f>
        <v>500000</v>
      </c>
      <c r="O2086" s="37">
        <f>VLOOKUP(A2086,PV_CF!$A$2:$K$1853,4,FALSE)</f>
        <v>44314</v>
      </c>
    </row>
    <row r="2087" spans="1:15" hidden="1">
      <c r="A2087" s="2" t="s">
        <v>3815</v>
      </c>
      <c r="B2087" s="2" t="s">
        <v>3814</v>
      </c>
      <c r="C2087" s="2" t="s">
        <v>3813</v>
      </c>
      <c r="D2087" s="2" t="s">
        <v>3812</v>
      </c>
      <c r="E2087" s="4">
        <v>44151</v>
      </c>
      <c r="F2087" s="4">
        <v>44165</v>
      </c>
      <c r="G2087" s="2" t="s">
        <v>3817</v>
      </c>
      <c r="H2087" s="2" t="s">
        <v>2128</v>
      </c>
      <c r="I2087" s="17">
        <v>135000</v>
      </c>
      <c r="J2087" s="2" t="s">
        <v>3816</v>
      </c>
      <c r="K2087" s="4">
        <v>44286</v>
      </c>
      <c r="L2087" s="17">
        <v>135000</v>
      </c>
      <c r="M2087" s="2" t="s">
        <v>1955</v>
      </c>
      <c r="N2087" s="17">
        <f>VLOOKUP(A2087,[1]Sheet2!$B$1:$C$1336,2,FALSE)</f>
        <v>450000.01</v>
      </c>
      <c r="O2087" s="37">
        <f>VLOOKUP(A2087,PV_CF!$A$2:$K$1853,4,FALSE)</f>
        <v>44330</v>
      </c>
    </row>
    <row r="2088" spans="1:15" hidden="1">
      <c r="A2088" s="2" t="s">
        <v>3815</v>
      </c>
      <c r="B2088" s="2" t="s">
        <v>3814</v>
      </c>
      <c r="C2088" s="2" t="s">
        <v>3813</v>
      </c>
      <c r="D2088" s="2" t="s">
        <v>3812</v>
      </c>
      <c r="E2088" s="4">
        <v>44151</v>
      </c>
      <c r="F2088" s="4">
        <v>44186</v>
      </c>
      <c r="G2088" s="2" t="s">
        <v>3811</v>
      </c>
      <c r="H2088" s="2" t="s">
        <v>2128</v>
      </c>
      <c r="I2088" s="17">
        <v>315000.01</v>
      </c>
      <c r="J2088" s="2" t="s">
        <v>3810</v>
      </c>
      <c r="K2088" s="4">
        <v>44286</v>
      </c>
      <c r="L2088" s="17">
        <v>315000</v>
      </c>
      <c r="M2088" s="2" t="s">
        <v>1955</v>
      </c>
      <c r="N2088" s="17">
        <f>VLOOKUP(A2088,[1]Sheet2!$B$1:$C$1336,2,FALSE)</f>
        <v>450000.01</v>
      </c>
      <c r="O2088" s="37">
        <f>VLOOKUP(A2088,PV_CF!$A$2:$K$1853,4,FALSE)</f>
        <v>44330</v>
      </c>
    </row>
    <row r="2089" spans="1:15" hidden="1">
      <c r="A2089" s="2" t="s">
        <v>3805</v>
      </c>
      <c r="B2089" s="2" t="s">
        <v>3804</v>
      </c>
      <c r="C2089" s="2" t="s">
        <v>2514</v>
      </c>
      <c r="D2089" s="2" t="s">
        <v>2513</v>
      </c>
      <c r="E2089" s="4">
        <v>44151</v>
      </c>
      <c r="F2089" s="4">
        <v>44190</v>
      </c>
      <c r="G2089" s="2" t="s">
        <v>3809</v>
      </c>
      <c r="H2089" s="2" t="s">
        <v>2185</v>
      </c>
      <c r="I2089" s="17">
        <v>25500</v>
      </c>
      <c r="J2089" s="2" t="s">
        <v>3808</v>
      </c>
      <c r="K2089" s="4">
        <v>44188</v>
      </c>
      <c r="L2089" s="17">
        <v>25500</v>
      </c>
      <c r="M2089" s="2" t="s">
        <v>1955</v>
      </c>
      <c r="N2089" s="17">
        <f>VLOOKUP(A2089,[1]Sheet2!$B$1:$C$1336,2,FALSE)</f>
        <v>76500</v>
      </c>
      <c r="O2089" s="37">
        <f>VLOOKUP(A2089,PV_CF!$A$2:$K$1853,4,FALSE)</f>
        <v>44195</v>
      </c>
    </row>
    <row r="2090" spans="1:15" hidden="1">
      <c r="A2090" s="2" t="s">
        <v>3805</v>
      </c>
      <c r="B2090" s="2" t="s">
        <v>3804</v>
      </c>
      <c r="C2090" s="2" t="s">
        <v>2514</v>
      </c>
      <c r="D2090" s="2" t="s">
        <v>2513</v>
      </c>
      <c r="E2090" s="4">
        <v>44151</v>
      </c>
      <c r="F2090" s="4">
        <v>44221</v>
      </c>
      <c r="G2090" s="2" t="s">
        <v>3807</v>
      </c>
      <c r="H2090" s="2" t="s">
        <v>2185</v>
      </c>
      <c r="I2090" s="17">
        <v>25500</v>
      </c>
      <c r="J2090" s="2" t="s">
        <v>3806</v>
      </c>
      <c r="K2090" s="4">
        <v>44218</v>
      </c>
      <c r="L2090" s="17">
        <v>25500</v>
      </c>
      <c r="M2090" s="2" t="s">
        <v>1955</v>
      </c>
      <c r="N2090" s="17">
        <f>VLOOKUP(A2090,[1]Sheet2!$B$1:$C$1336,2,FALSE)</f>
        <v>76500</v>
      </c>
      <c r="O2090" s="37">
        <f>VLOOKUP(A2090,PV_CF!$A$2:$K$1853,4,FALSE)</f>
        <v>44195</v>
      </c>
    </row>
    <row r="2091" spans="1:15" hidden="1">
      <c r="A2091" s="2" t="s">
        <v>3805</v>
      </c>
      <c r="B2091" s="2" t="s">
        <v>3804</v>
      </c>
      <c r="C2091" s="2" t="s">
        <v>2514</v>
      </c>
      <c r="D2091" s="2" t="s">
        <v>2513</v>
      </c>
      <c r="E2091" s="4">
        <v>44151</v>
      </c>
      <c r="F2091" s="4">
        <v>44252</v>
      </c>
      <c r="G2091" s="2" t="s">
        <v>3803</v>
      </c>
      <c r="H2091" s="2" t="s">
        <v>2185</v>
      </c>
      <c r="I2091" s="17">
        <v>25500</v>
      </c>
      <c r="J2091" s="2" t="s">
        <v>3802</v>
      </c>
      <c r="K2091" s="4">
        <v>44249</v>
      </c>
      <c r="L2091" s="17">
        <v>25500</v>
      </c>
      <c r="M2091" s="2" t="s">
        <v>1955</v>
      </c>
      <c r="N2091" s="17">
        <f>VLOOKUP(A2091,[1]Sheet2!$B$1:$C$1336,2,FALSE)</f>
        <v>76500</v>
      </c>
      <c r="O2091" s="37">
        <f>VLOOKUP(A2091,PV_CF!$A$2:$K$1853,4,FALSE)</f>
        <v>44195</v>
      </c>
    </row>
    <row r="2092" spans="1:15" hidden="1">
      <c r="A2092" s="2" t="s">
        <v>3793</v>
      </c>
      <c r="B2092" s="2" t="s">
        <v>3792</v>
      </c>
      <c r="C2092" s="2" t="s">
        <v>3766</v>
      </c>
      <c r="D2092" s="2" t="s">
        <v>3765</v>
      </c>
      <c r="E2092" s="4">
        <v>44158</v>
      </c>
      <c r="F2092" s="4">
        <v>44201</v>
      </c>
      <c r="G2092" s="2" t="s">
        <v>3801</v>
      </c>
      <c r="H2092" s="2" t="s">
        <v>2404</v>
      </c>
      <c r="I2092" s="17">
        <v>138600</v>
      </c>
      <c r="J2092" s="2" t="s">
        <v>3800</v>
      </c>
      <c r="K2092" s="4">
        <v>44194</v>
      </c>
      <c r="L2092" s="17">
        <v>138600</v>
      </c>
      <c r="M2092" s="2" t="s">
        <v>1955</v>
      </c>
      <c r="N2092" s="17">
        <f>VLOOKUP(A2092,[1]Sheet2!$B$1:$C$1336,2,FALSE)</f>
        <v>693000</v>
      </c>
      <c r="O2092" s="37">
        <f>VLOOKUP(A2092,PV_CF!$A$2:$K$1853,4,FALSE)</f>
        <v>44238</v>
      </c>
    </row>
    <row r="2093" spans="1:15" hidden="1">
      <c r="A2093" s="2" t="s">
        <v>3793</v>
      </c>
      <c r="B2093" s="2" t="s">
        <v>3792</v>
      </c>
      <c r="C2093" s="2" t="s">
        <v>3766</v>
      </c>
      <c r="D2093" s="2" t="s">
        <v>3765</v>
      </c>
      <c r="E2093" s="4">
        <v>44158</v>
      </c>
      <c r="F2093" s="4">
        <v>44232</v>
      </c>
      <c r="G2093" s="2" t="s">
        <v>3799</v>
      </c>
      <c r="H2093" s="2" t="s">
        <v>2404</v>
      </c>
      <c r="I2093" s="17">
        <v>138600</v>
      </c>
      <c r="J2093" s="2" t="s">
        <v>3798</v>
      </c>
      <c r="K2093" s="4">
        <v>44223</v>
      </c>
      <c r="L2093" s="17">
        <v>138600</v>
      </c>
      <c r="M2093" s="2" t="s">
        <v>1955</v>
      </c>
      <c r="N2093" s="17">
        <f>VLOOKUP(A2093,[1]Sheet2!$B$1:$C$1336,2,FALSE)</f>
        <v>693000</v>
      </c>
      <c r="O2093" s="37">
        <f>VLOOKUP(A2093,PV_CF!$A$2:$K$1853,4,FALSE)</f>
        <v>44238</v>
      </c>
    </row>
    <row r="2094" spans="1:15" hidden="1">
      <c r="A2094" s="2" t="s">
        <v>3793</v>
      </c>
      <c r="B2094" s="2" t="s">
        <v>3792</v>
      </c>
      <c r="C2094" s="2" t="s">
        <v>3766</v>
      </c>
      <c r="D2094" s="2" t="s">
        <v>3765</v>
      </c>
      <c r="E2094" s="4">
        <v>44158</v>
      </c>
      <c r="F2094" s="4">
        <v>44260</v>
      </c>
      <c r="G2094" s="2" t="s">
        <v>3797</v>
      </c>
      <c r="H2094" s="2" t="s">
        <v>2404</v>
      </c>
      <c r="I2094" s="17">
        <v>138600</v>
      </c>
      <c r="J2094" s="2" t="s">
        <v>3796</v>
      </c>
      <c r="K2094" s="4">
        <v>44267</v>
      </c>
      <c r="L2094" s="17">
        <v>138600</v>
      </c>
      <c r="M2094" s="2" t="s">
        <v>1955</v>
      </c>
      <c r="N2094" s="17">
        <f>VLOOKUP(A2094,[1]Sheet2!$B$1:$C$1336,2,FALSE)</f>
        <v>693000</v>
      </c>
      <c r="O2094" s="37">
        <f>VLOOKUP(A2094,PV_CF!$A$2:$K$1853,4,FALSE)</f>
        <v>44238</v>
      </c>
    </row>
    <row r="2095" spans="1:15" hidden="1">
      <c r="A2095" s="2" t="s">
        <v>3793</v>
      </c>
      <c r="B2095" s="2" t="s">
        <v>3792</v>
      </c>
      <c r="C2095" s="2" t="s">
        <v>3766</v>
      </c>
      <c r="D2095" s="2" t="s">
        <v>3765</v>
      </c>
      <c r="E2095" s="4">
        <v>44158</v>
      </c>
      <c r="F2095" s="4">
        <v>44291</v>
      </c>
      <c r="G2095" s="2" t="s">
        <v>3795</v>
      </c>
      <c r="H2095" s="2" t="s">
        <v>2404</v>
      </c>
      <c r="I2095" s="17">
        <v>138600</v>
      </c>
      <c r="J2095" s="2" t="s">
        <v>3794</v>
      </c>
      <c r="K2095" s="4">
        <v>44295</v>
      </c>
      <c r="L2095" s="17">
        <v>138600</v>
      </c>
      <c r="M2095" s="2" t="s">
        <v>1955</v>
      </c>
      <c r="N2095" s="17">
        <f>VLOOKUP(A2095,[1]Sheet2!$B$1:$C$1336,2,FALSE)</f>
        <v>693000</v>
      </c>
      <c r="O2095" s="37">
        <f>VLOOKUP(A2095,PV_CF!$A$2:$K$1853,4,FALSE)</f>
        <v>44238</v>
      </c>
    </row>
    <row r="2096" spans="1:15" hidden="1">
      <c r="A2096" s="2" t="s">
        <v>3793</v>
      </c>
      <c r="B2096" s="2" t="s">
        <v>3792</v>
      </c>
      <c r="C2096" s="2" t="s">
        <v>3766</v>
      </c>
      <c r="D2096" s="2" t="s">
        <v>3765</v>
      </c>
      <c r="E2096" s="4">
        <v>44158</v>
      </c>
      <c r="F2096" s="4">
        <v>44321</v>
      </c>
      <c r="G2096" s="2" t="s">
        <v>3791</v>
      </c>
      <c r="H2096" s="2" t="s">
        <v>2404</v>
      </c>
      <c r="I2096" s="17">
        <v>138600</v>
      </c>
      <c r="J2096" s="2" t="s">
        <v>3790</v>
      </c>
      <c r="K2096" s="4">
        <v>44335</v>
      </c>
      <c r="L2096" s="17">
        <v>138600</v>
      </c>
      <c r="M2096" s="2" t="s">
        <v>1955</v>
      </c>
      <c r="N2096" s="17">
        <f>VLOOKUP(A2096,[1]Sheet2!$B$1:$C$1336,2,FALSE)</f>
        <v>693000</v>
      </c>
      <c r="O2096" s="37">
        <f>VLOOKUP(A2096,PV_CF!$A$2:$K$1853,4,FALSE)</f>
        <v>44238</v>
      </c>
    </row>
    <row r="2097" spans="1:15" hidden="1">
      <c r="A2097" s="2" t="s">
        <v>3788</v>
      </c>
      <c r="B2097" s="2" t="s">
        <v>3787</v>
      </c>
      <c r="C2097" s="2" t="s">
        <v>3786</v>
      </c>
      <c r="D2097" s="2" t="s">
        <v>3785</v>
      </c>
      <c r="E2097" s="4">
        <v>44152</v>
      </c>
      <c r="F2097" s="4">
        <v>44165</v>
      </c>
      <c r="G2097" s="2" t="s">
        <v>3789</v>
      </c>
      <c r="H2097" s="2" t="s">
        <v>2093</v>
      </c>
      <c r="I2097" s="17">
        <v>143448.48000000001</v>
      </c>
      <c r="J2097" s="2" t="s">
        <v>1608</v>
      </c>
      <c r="K2097" s="4">
        <v>44166</v>
      </c>
      <c r="L2097" s="17">
        <v>143448.48000000001</v>
      </c>
      <c r="M2097" s="2" t="s">
        <v>1955</v>
      </c>
      <c r="N2097" s="17">
        <f>VLOOKUP(A2097,[1]Sheet2!$B$1:$C$1336,2,FALSE)</f>
        <v>478161.6</v>
      </c>
      <c r="O2097" s="37">
        <f>VLOOKUP(A2097,PV_CF!$A$2:$K$1853,4,FALSE)</f>
        <v>44218</v>
      </c>
    </row>
    <row r="2098" spans="1:15" hidden="1">
      <c r="A2098" s="2" t="s">
        <v>3788</v>
      </c>
      <c r="B2098" s="2" t="s">
        <v>3787</v>
      </c>
      <c r="C2098" s="2" t="s">
        <v>3786</v>
      </c>
      <c r="D2098" s="2" t="s">
        <v>3785</v>
      </c>
      <c r="E2098" s="4">
        <v>44152</v>
      </c>
      <c r="F2098" s="4">
        <v>44195</v>
      </c>
      <c r="G2098" s="2" t="s">
        <v>1733</v>
      </c>
      <c r="H2098" s="2" t="s">
        <v>2093</v>
      </c>
      <c r="I2098" s="17">
        <v>334713.12</v>
      </c>
      <c r="J2098" s="2" t="s">
        <v>1731</v>
      </c>
      <c r="K2098" s="4">
        <v>44200</v>
      </c>
      <c r="L2098" s="17">
        <v>334713.12</v>
      </c>
      <c r="M2098" s="2" t="s">
        <v>1955</v>
      </c>
      <c r="N2098" s="17">
        <f>VLOOKUP(A2098,[1]Sheet2!$B$1:$C$1336,2,FALSE)</f>
        <v>478161.6</v>
      </c>
      <c r="O2098" s="37">
        <f>VLOOKUP(A2098,PV_CF!$A$2:$K$1853,4,FALSE)</f>
        <v>44218</v>
      </c>
    </row>
    <row r="2099" spans="1:15" hidden="1">
      <c r="A2099" s="2" t="s">
        <v>3783</v>
      </c>
      <c r="B2099" s="2" t="s">
        <v>3782</v>
      </c>
      <c r="C2099" s="2" t="s">
        <v>2008</v>
      </c>
      <c r="D2099" s="2" t="s">
        <v>2007</v>
      </c>
      <c r="E2099" s="4">
        <v>44152</v>
      </c>
      <c r="F2099" s="4">
        <v>44165</v>
      </c>
      <c r="G2099" s="2" t="s">
        <v>3784</v>
      </c>
      <c r="H2099" s="2" t="s">
        <v>2093</v>
      </c>
      <c r="I2099" s="17">
        <v>90000</v>
      </c>
      <c r="J2099" s="2" t="s">
        <v>1613</v>
      </c>
      <c r="K2099" s="4">
        <v>44166</v>
      </c>
      <c r="L2099" s="17">
        <v>90000</v>
      </c>
      <c r="M2099" s="2" t="s">
        <v>1955</v>
      </c>
      <c r="N2099" s="17">
        <f>VLOOKUP(A2099,[1]Sheet2!$B$1:$C$1336,2,FALSE)</f>
        <v>450000</v>
      </c>
      <c r="O2099" s="37">
        <f>VLOOKUP(A2099,PV_CF!$A$2:$K$1853,4,FALSE)</f>
        <v>44190</v>
      </c>
    </row>
    <row r="2100" spans="1:15" hidden="1">
      <c r="A2100" s="2" t="s">
        <v>3783</v>
      </c>
      <c r="B2100" s="2" t="s">
        <v>3782</v>
      </c>
      <c r="C2100" s="2" t="s">
        <v>2008</v>
      </c>
      <c r="D2100" s="2" t="s">
        <v>2007</v>
      </c>
      <c r="E2100" s="4">
        <v>44152</v>
      </c>
      <c r="F2100" s="4">
        <v>44180</v>
      </c>
      <c r="G2100" s="2" t="s">
        <v>1656</v>
      </c>
      <c r="H2100" s="2" t="s">
        <v>2093</v>
      </c>
      <c r="I2100" s="17">
        <v>90000</v>
      </c>
      <c r="J2100" s="2" t="s">
        <v>1654</v>
      </c>
      <c r="K2100" s="4">
        <v>44180</v>
      </c>
      <c r="L2100" s="17">
        <v>90000</v>
      </c>
      <c r="M2100" s="2" t="s">
        <v>1955</v>
      </c>
      <c r="N2100" s="17">
        <f>VLOOKUP(A2100,[1]Sheet2!$B$1:$C$1336,2,FALSE)</f>
        <v>450000</v>
      </c>
      <c r="O2100" s="37">
        <f>VLOOKUP(A2100,PV_CF!$A$2:$K$1853,4,FALSE)</f>
        <v>44190</v>
      </c>
    </row>
    <row r="2101" spans="1:15" hidden="1">
      <c r="A2101" s="2" t="s">
        <v>3783</v>
      </c>
      <c r="B2101" s="2" t="s">
        <v>3782</v>
      </c>
      <c r="C2101" s="2" t="s">
        <v>2008</v>
      </c>
      <c r="D2101" s="2" t="s">
        <v>2007</v>
      </c>
      <c r="E2101" s="4">
        <v>44152</v>
      </c>
      <c r="F2101" s="4">
        <v>44195</v>
      </c>
      <c r="G2101" s="2" t="s">
        <v>1720</v>
      </c>
      <c r="H2101" s="2" t="s">
        <v>2093</v>
      </c>
      <c r="I2101" s="17">
        <v>90000</v>
      </c>
      <c r="J2101" s="2" t="s">
        <v>1718</v>
      </c>
      <c r="K2101" s="4">
        <v>44195</v>
      </c>
      <c r="L2101" s="17">
        <v>90000</v>
      </c>
      <c r="M2101" s="2" t="s">
        <v>1955</v>
      </c>
      <c r="N2101" s="17">
        <f>VLOOKUP(A2101,[1]Sheet2!$B$1:$C$1336,2,FALSE)</f>
        <v>450000</v>
      </c>
      <c r="O2101" s="37">
        <f>VLOOKUP(A2101,PV_CF!$A$2:$K$1853,4,FALSE)</f>
        <v>44190</v>
      </c>
    </row>
    <row r="2102" spans="1:15" hidden="1">
      <c r="A2102" s="2" t="s">
        <v>3783</v>
      </c>
      <c r="B2102" s="2" t="s">
        <v>3782</v>
      </c>
      <c r="C2102" s="2" t="s">
        <v>2008</v>
      </c>
      <c r="D2102" s="2" t="s">
        <v>2007</v>
      </c>
      <c r="E2102" s="4">
        <v>44152</v>
      </c>
      <c r="F2102" s="4">
        <v>44211</v>
      </c>
      <c r="G2102" s="2" t="s">
        <v>1775</v>
      </c>
      <c r="H2102" s="2" t="s">
        <v>2093</v>
      </c>
      <c r="I2102" s="17">
        <v>90000</v>
      </c>
      <c r="J2102" s="2" t="s">
        <v>1773</v>
      </c>
      <c r="K2102" s="4">
        <v>44211</v>
      </c>
      <c r="L2102" s="17">
        <v>90000</v>
      </c>
      <c r="M2102" s="2" t="s">
        <v>1955</v>
      </c>
      <c r="N2102" s="17">
        <f>VLOOKUP(A2102,[1]Sheet2!$B$1:$C$1336,2,FALSE)</f>
        <v>450000</v>
      </c>
      <c r="O2102" s="37">
        <f>VLOOKUP(A2102,PV_CF!$A$2:$K$1853,4,FALSE)</f>
        <v>44190</v>
      </c>
    </row>
    <row r="2103" spans="1:15" hidden="1">
      <c r="A2103" s="2" t="s">
        <v>3783</v>
      </c>
      <c r="B2103" s="2" t="s">
        <v>3782</v>
      </c>
      <c r="C2103" s="2" t="s">
        <v>2008</v>
      </c>
      <c r="D2103" s="2" t="s">
        <v>2007</v>
      </c>
      <c r="E2103" s="4">
        <v>44152</v>
      </c>
      <c r="F2103" s="4">
        <v>44225</v>
      </c>
      <c r="G2103" s="2" t="s">
        <v>1827</v>
      </c>
      <c r="H2103" s="2" t="s">
        <v>2093</v>
      </c>
      <c r="I2103" s="17">
        <v>90000</v>
      </c>
      <c r="J2103" s="2" t="s">
        <v>1825</v>
      </c>
      <c r="K2103" s="4">
        <v>44225</v>
      </c>
      <c r="L2103" s="17">
        <v>90000</v>
      </c>
      <c r="M2103" s="2" t="s">
        <v>1955</v>
      </c>
      <c r="N2103" s="17">
        <f>VLOOKUP(A2103,[1]Sheet2!$B$1:$C$1336,2,FALSE)</f>
        <v>450000</v>
      </c>
      <c r="O2103" s="37">
        <f>VLOOKUP(A2103,PV_CF!$A$2:$K$1853,4,FALSE)</f>
        <v>44190</v>
      </c>
    </row>
    <row r="2104" spans="1:15" hidden="1">
      <c r="A2104" s="2" t="s">
        <v>3781</v>
      </c>
      <c r="B2104" s="2" t="s">
        <v>3780</v>
      </c>
      <c r="C2104" s="2" t="s">
        <v>2272</v>
      </c>
      <c r="D2104" s="2" t="s">
        <v>2271</v>
      </c>
      <c r="E2104" s="4">
        <v>44152</v>
      </c>
      <c r="F2104" s="4">
        <v>44165</v>
      </c>
      <c r="G2104" s="2" t="s">
        <v>3779</v>
      </c>
      <c r="H2104" s="2" t="s">
        <v>2123</v>
      </c>
      <c r="I2104" s="17">
        <v>79447.5</v>
      </c>
      <c r="J2104" s="2" t="s">
        <v>3778</v>
      </c>
      <c r="K2104" s="4">
        <v>44166</v>
      </c>
      <c r="L2104" s="17">
        <v>79447.5</v>
      </c>
      <c r="M2104" s="2" t="s">
        <v>1955</v>
      </c>
      <c r="N2104" s="17">
        <f>VLOOKUP(A2104,[1]Sheet2!$B$1:$C$1336,2,FALSE)</f>
        <v>79447.5</v>
      </c>
      <c r="O2104" s="37">
        <f>VLOOKUP(A2104,PV_CF!$A$2:$K$1853,4,FALSE)</f>
        <v>44204</v>
      </c>
    </row>
    <row r="2105" spans="1:15" hidden="1">
      <c r="A2105" s="2" t="s">
        <v>3773</v>
      </c>
      <c r="B2105" s="2" t="s">
        <v>3772</v>
      </c>
      <c r="C2105" s="2" t="s">
        <v>2476</v>
      </c>
      <c r="D2105" s="2" t="s">
        <v>2475</v>
      </c>
      <c r="E2105" s="4">
        <v>44158</v>
      </c>
      <c r="F2105" s="4">
        <v>44165</v>
      </c>
      <c r="G2105" s="2" t="s">
        <v>3777</v>
      </c>
      <c r="H2105" s="2" t="s">
        <v>3770</v>
      </c>
      <c r="I2105" s="17">
        <v>4413750</v>
      </c>
      <c r="J2105" s="2" t="s">
        <v>3776</v>
      </c>
      <c r="K2105" s="4">
        <v>44166</v>
      </c>
      <c r="L2105" s="17">
        <v>4413750</v>
      </c>
      <c r="M2105" s="2" t="s">
        <v>1955</v>
      </c>
      <c r="N2105" s="17">
        <f>VLOOKUP(A2105,[1]Sheet2!$B$1:$C$1336,2,FALSE)</f>
        <v>14712500</v>
      </c>
      <c r="O2105" s="37">
        <f>VLOOKUP(A2105,PV_CF!$A$2:$K$1853,4,FALSE)</f>
        <v>44238</v>
      </c>
    </row>
    <row r="2106" spans="1:15" hidden="1">
      <c r="A2106" s="2" t="s">
        <v>3773</v>
      </c>
      <c r="B2106" s="2" t="s">
        <v>3772</v>
      </c>
      <c r="C2106" s="2" t="s">
        <v>2476</v>
      </c>
      <c r="D2106" s="2" t="s">
        <v>2475</v>
      </c>
      <c r="E2106" s="4">
        <v>44158</v>
      </c>
      <c r="F2106" s="4">
        <v>44225</v>
      </c>
      <c r="G2106" s="2" t="s">
        <v>3775</v>
      </c>
      <c r="H2106" s="2" t="s">
        <v>3770</v>
      </c>
      <c r="I2106" s="17">
        <v>4413750</v>
      </c>
      <c r="J2106" s="2" t="s">
        <v>3774</v>
      </c>
      <c r="K2106" s="4">
        <v>44229</v>
      </c>
      <c r="L2106" s="17">
        <v>4413750</v>
      </c>
      <c r="M2106" s="2" t="s">
        <v>1955</v>
      </c>
      <c r="N2106" s="17">
        <f>VLOOKUP(A2106,[1]Sheet2!$B$1:$C$1336,2,FALSE)</f>
        <v>14712500</v>
      </c>
      <c r="O2106" s="37">
        <f>VLOOKUP(A2106,PV_CF!$A$2:$K$1853,4,FALSE)</f>
        <v>44238</v>
      </c>
    </row>
    <row r="2107" spans="1:15" hidden="1">
      <c r="A2107" s="2" t="s">
        <v>3773</v>
      </c>
      <c r="B2107" s="2" t="s">
        <v>3772</v>
      </c>
      <c r="C2107" s="2" t="s">
        <v>2476</v>
      </c>
      <c r="D2107" s="2" t="s">
        <v>2475</v>
      </c>
      <c r="E2107" s="4">
        <v>44158</v>
      </c>
      <c r="F2107" s="4">
        <v>44286</v>
      </c>
      <c r="G2107" s="2" t="s">
        <v>3771</v>
      </c>
      <c r="H2107" s="2" t="s">
        <v>3770</v>
      </c>
      <c r="I2107" s="17">
        <v>5885000</v>
      </c>
      <c r="J2107" s="2" t="s">
        <v>3769</v>
      </c>
      <c r="K2107" s="4">
        <v>44295</v>
      </c>
      <c r="L2107" s="17">
        <v>5885000</v>
      </c>
      <c r="M2107" s="2" t="s">
        <v>1955</v>
      </c>
      <c r="N2107" s="17">
        <f>VLOOKUP(A2107,[1]Sheet2!$B$1:$C$1336,2,FALSE)</f>
        <v>14712500</v>
      </c>
      <c r="O2107" s="37">
        <f>VLOOKUP(A2107,PV_CF!$A$2:$K$1853,4,FALSE)</f>
        <v>44238</v>
      </c>
    </row>
    <row r="2108" spans="1:15" hidden="1">
      <c r="A2108" s="2" t="s">
        <v>3768</v>
      </c>
      <c r="B2108" s="2" t="s">
        <v>3767</v>
      </c>
      <c r="C2108" s="2" t="s">
        <v>3766</v>
      </c>
      <c r="D2108" s="2" t="s">
        <v>3765</v>
      </c>
      <c r="E2108" s="4">
        <v>44153</v>
      </c>
      <c r="F2108" s="4">
        <v>44165</v>
      </c>
      <c r="G2108" s="2" t="s">
        <v>3764</v>
      </c>
      <c r="H2108" s="2" t="s">
        <v>2404</v>
      </c>
      <c r="I2108" s="17">
        <v>138600</v>
      </c>
      <c r="J2108" s="2" t="s">
        <v>3763</v>
      </c>
      <c r="K2108" s="4">
        <v>44166</v>
      </c>
      <c r="L2108" s="17">
        <v>138600</v>
      </c>
      <c r="M2108" s="2" t="s">
        <v>1955</v>
      </c>
      <c r="N2108" s="17">
        <f>VLOOKUP(A2108,[1]Sheet2!$B$1:$C$1336,2,FALSE)</f>
        <v>138600</v>
      </c>
      <c r="O2108" s="37">
        <f>VLOOKUP(A2108,PV_CF!$A$2:$K$1853,4,FALSE)</f>
        <v>44190</v>
      </c>
    </row>
    <row r="2109" spans="1:15" hidden="1">
      <c r="A2109" s="2" t="s">
        <v>3752</v>
      </c>
      <c r="B2109" s="2" t="s">
        <v>3751</v>
      </c>
      <c r="C2109" s="2" t="s">
        <v>2247</v>
      </c>
      <c r="D2109" s="2" t="s">
        <v>2246</v>
      </c>
      <c r="E2109" s="4">
        <v>44153</v>
      </c>
      <c r="F2109" s="4">
        <v>44195</v>
      </c>
      <c r="G2109" s="2" t="s">
        <v>3762</v>
      </c>
      <c r="H2109" s="2" t="s">
        <v>2147</v>
      </c>
      <c r="I2109" s="17">
        <v>113500</v>
      </c>
      <c r="J2109" s="2" t="s">
        <v>3761</v>
      </c>
      <c r="K2109" s="4">
        <v>44195</v>
      </c>
      <c r="L2109" s="17">
        <v>113500</v>
      </c>
      <c r="M2109" s="2" t="s">
        <v>1955</v>
      </c>
      <c r="N2109" s="17">
        <f>VLOOKUP(A2109,[1]Sheet2!$B$1:$C$1336,2,FALSE)</f>
        <v>454000</v>
      </c>
      <c r="O2109" s="37">
        <f>VLOOKUP(A2109,PV_CF!$A$2:$K$1853,4,FALSE)</f>
        <v>44202</v>
      </c>
    </row>
    <row r="2110" spans="1:15" hidden="1">
      <c r="A2110" s="2" t="s">
        <v>3752</v>
      </c>
      <c r="B2110" s="2" t="s">
        <v>3751</v>
      </c>
      <c r="C2110" s="2" t="s">
        <v>2247</v>
      </c>
      <c r="D2110" s="2" t="s">
        <v>2246</v>
      </c>
      <c r="E2110" s="4">
        <v>44153</v>
      </c>
      <c r="F2110" s="4">
        <v>44225</v>
      </c>
      <c r="G2110" s="2" t="s">
        <v>3760</v>
      </c>
      <c r="H2110" s="2" t="s">
        <v>2147</v>
      </c>
      <c r="I2110" s="17">
        <v>113500</v>
      </c>
      <c r="J2110" s="2" t="s">
        <v>3759</v>
      </c>
      <c r="K2110" s="4">
        <v>44225</v>
      </c>
      <c r="L2110" s="17">
        <v>113500</v>
      </c>
      <c r="M2110" s="2" t="s">
        <v>1955</v>
      </c>
      <c r="N2110" s="17">
        <f>VLOOKUP(A2110,[1]Sheet2!$B$1:$C$1336,2,FALSE)</f>
        <v>454000</v>
      </c>
      <c r="O2110" s="37">
        <f>VLOOKUP(A2110,PV_CF!$A$2:$K$1853,4,FALSE)</f>
        <v>44202</v>
      </c>
    </row>
    <row r="2111" spans="1:15" hidden="1">
      <c r="A2111" s="2" t="s">
        <v>3752</v>
      </c>
      <c r="B2111" s="2" t="s">
        <v>3751</v>
      </c>
      <c r="C2111" s="2" t="s">
        <v>2247</v>
      </c>
      <c r="D2111" s="2" t="s">
        <v>2246</v>
      </c>
      <c r="E2111" s="4">
        <v>44153</v>
      </c>
      <c r="F2111" s="4">
        <v>44253</v>
      </c>
      <c r="G2111" s="2" t="s">
        <v>3758</v>
      </c>
      <c r="H2111" s="2" t="s">
        <v>2147</v>
      </c>
      <c r="I2111" s="17">
        <v>113500</v>
      </c>
      <c r="J2111" s="2" t="s">
        <v>3757</v>
      </c>
      <c r="K2111" s="4">
        <v>44252</v>
      </c>
      <c r="L2111" s="17">
        <v>113500</v>
      </c>
      <c r="M2111" s="2" t="s">
        <v>1955</v>
      </c>
      <c r="N2111" s="17">
        <f>VLOOKUP(A2111,[1]Sheet2!$B$1:$C$1336,2,FALSE)</f>
        <v>454000</v>
      </c>
      <c r="O2111" s="37">
        <f>VLOOKUP(A2111,PV_CF!$A$2:$K$1853,4,FALSE)</f>
        <v>44202</v>
      </c>
    </row>
    <row r="2112" spans="1:15" hidden="1">
      <c r="A2112" s="2" t="s">
        <v>3752</v>
      </c>
      <c r="B2112" s="2" t="s">
        <v>3751</v>
      </c>
      <c r="C2112" s="2" t="s">
        <v>2247</v>
      </c>
      <c r="D2112" s="2" t="s">
        <v>2246</v>
      </c>
      <c r="E2112" s="4">
        <v>44153</v>
      </c>
      <c r="F2112" s="4">
        <v>44286</v>
      </c>
      <c r="G2112" s="2" t="s">
        <v>3756</v>
      </c>
      <c r="H2112" s="2" t="s">
        <v>2147</v>
      </c>
      <c r="I2112" s="17">
        <v>113500</v>
      </c>
      <c r="J2112" s="2" t="s">
        <v>3755</v>
      </c>
      <c r="K2112" s="4">
        <v>44286</v>
      </c>
      <c r="L2112" s="17">
        <v>113500</v>
      </c>
      <c r="M2112" s="2" t="s">
        <v>1955</v>
      </c>
      <c r="N2112" s="17">
        <f>VLOOKUP(A2112,[1]Sheet2!$B$1:$C$1336,2,FALSE)</f>
        <v>454000</v>
      </c>
      <c r="O2112" s="37">
        <f>VLOOKUP(A2112,PV_CF!$A$2:$K$1853,4,FALSE)</f>
        <v>44202</v>
      </c>
    </row>
    <row r="2113" spans="1:15" hidden="1">
      <c r="A2113" s="2" t="s">
        <v>3752</v>
      </c>
      <c r="B2113" s="2" t="s">
        <v>3751</v>
      </c>
      <c r="C2113" s="2" t="s">
        <v>2247</v>
      </c>
      <c r="D2113" s="2" t="s">
        <v>2246</v>
      </c>
      <c r="E2113" s="4">
        <v>44153</v>
      </c>
      <c r="F2113" s="4">
        <v>44153</v>
      </c>
      <c r="G2113" s="2" t="s">
        <v>3754</v>
      </c>
      <c r="H2113" s="2" t="s">
        <v>2147</v>
      </c>
      <c r="I2113" s="17">
        <v>-113500</v>
      </c>
      <c r="J2113" s="2" t="s">
        <v>3753</v>
      </c>
      <c r="K2113" s="4">
        <v>44225</v>
      </c>
      <c r="L2113" s="17">
        <v>-113500</v>
      </c>
      <c r="M2113" s="2" t="s">
        <v>1955</v>
      </c>
      <c r="N2113" s="17">
        <f>VLOOKUP(A2113,[1]Sheet2!$B$1:$C$1336,2,FALSE)</f>
        <v>454000</v>
      </c>
      <c r="O2113" s="37">
        <f>VLOOKUP(A2113,PV_CF!$A$2:$K$1853,4,FALSE)</f>
        <v>44202</v>
      </c>
    </row>
    <row r="2114" spans="1:15" hidden="1">
      <c r="A2114" s="2" t="s">
        <v>3752</v>
      </c>
      <c r="B2114" s="2" t="s">
        <v>3751</v>
      </c>
      <c r="C2114" s="2" t="s">
        <v>2247</v>
      </c>
      <c r="D2114" s="2" t="s">
        <v>2246</v>
      </c>
      <c r="E2114" s="4">
        <v>44153</v>
      </c>
      <c r="F2114" s="4">
        <v>44153</v>
      </c>
      <c r="G2114" s="2" t="s">
        <v>3750</v>
      </c>
      <c r="H2114" s="2" t="s">
        <v>2147</v>
      </c>
      <c r="I2114" s="17">
        <v>113500</v>
      </c>
      <c r="J2114" s="2" t="s">
        <v>3749</v>
      </c>
      <c r="K2114" s="4">
        <v>44225</v>
      </c>
      <c r="L2114" s="17">
        <v>113500</v>
      </c>
      <c r="M2114" s="2" t="s">
        <v>1955</v>
      </c>
      <c r="N2114" s="17">
        <f>VLOOKUP(A2114,[1]Sheet2!$B$1:$C$1336,2,FALSE)</f>
        <v>454000</v>
      </c>
      <c r="O2114" s="37">
        <f>VLOOKUP(A2114,PV_CF!$A$2:$K$1853,4,FALSE)</f>
        <v>44202</v>
      </c>
    </row>
    <row r="2115" spans="1:15" hidden="1">
      <c r="A2115" s="2" t="s">
        <v>3748</v>
      </c>
      <c r="B2115" s="2" t="s">
        <v>3747</v>
      </c>
      <c r="C2115" s="2" t="s">
        <v>2982</v>
      </c>
      <c r="D2115" s="2" t="s">
        <v>2981</v>
      </c>
      <c r="E2115" s="4">
        <v>44153</v>
      </c>
      <c r="F2115" s="4">
        <v>44211</v>
      </c>
      <c r="G2115" s="2" t="s">
        <v>3746</v>
      </c>
      <c r="H2115" s="2" t="s">
        <v>2123</v>
      </c>
      <c r="I2115" s="17">
        <v>490000</v>
      </c>
      <c r="J2115" s="2" t="s">
        <v>3745</v>
      </c>
      <c r="K2115" s="4">
        <v>44211</v>
      </c>
      <c r="L2115" s="17">
        <v>490000</v>
      </c>
      <c r="M2115" s="2" t="s">
        <v>1955</v>
      </c>
      <c r="N2115" s="17">
        <f>VLOOKUP(A2115,[1]Sheet2!$B$1:$C$1336,2,FALSE)</f>
        <v>490000</v>
      </c>
      <c r="O2115" s="37">
        <f>VLOOKUP(A2115,PV_CF!$A$2:$K$1853,4,FALSE)</f>
        <v>44238</v>
      </c>
    </row>
    <row r="2116" spans="1:15" hidden="1">
      <c r="A2116" s="2" t="s">
        <v>3744</v>
      </c>
      <c r="B2116" s="2" t="s">
        <v>3743</v>
      </c>
      <c r="C2116" s="2" t="s">
        <v>2272</v>
      </c>
      <c r="D2116" s="2" t="s">
        <v>2271</v>
      </c>
      <c r="E2116" s="4">
        <v>44153</v>
      </c>
      <c r="F2116" s="4">
        <v>44165</v>
      </c>
      <c r="G2116" s="2" t="s">
        <v>3742</v>
      </c>
      <c r="H2116" s="2" t="s">
        <v>2123</v>
      </c>
      <c r="I2116" s="17">
        <v>390015</v>
      </c>
      <c r="J2116" s="2" t="s">
        <v>3741</v>
      </c>
      <c r="K2116" s="4">
        <v>44166</v>
      </c>
      <c r="L2116" s="17">
        <v>390015</v>
      </c>
      <c r="M2116" s="2" t="s">
        <v>1955</v>
      </c>
      <c r="N2116" s="17">
        <f>VLOOKUP(A2116,[1]Sheet2!$B$1:$C$1336,2,FALSE)</f>
        <v>390015</v>
      </c>
      <c r="O2116" s="37">
        <f>VLOOKUP(A2116,PV_CF!$A$2:$K$1853,4,FALSE)</f>
        <v>44204</v>
      </c>
    </row>
    <row r="2117" spans="1:15" hidden="1">
      <c r="A2117" s="2" t="s">
        <v>3740</v>
      </c>
      <c r="B2117" s="2" t="s">
        <v>3739</v>
      </c>
      <c r="C2117" s="2" t="s">
        <v>2293</v>
      </c>
      <c r="D2117" s="2" t="s">
        <v>2292</v>
      </c>
      <c r="E2117" s="4">
        <v>44158</v>
      </c>
      <c r="F2117" s="4">
        <v>44227</v>
      </c>
      <c r="G2117" s="2" t="s">
        <v>3738</v>
      </c>
      <c r="H2117" s="2" t="s">
        <v>2404</v>
      </c>
      <c r="I2117" s="17">
        <v>37450</v>
      </c>
      <c r="J2117" s="2" t="s">
        <v>3737</v>
      </c>
      <c r="K2117" s="4">
        <v>44218</v>
      </c>
      <c r="L2117" s="17">
        <v>37450</v>
      </c>
      <c r="M2117" s="2" t="s">
        <v>1955</v>
      </c>
      <c r="N2117" s="17">
        <f>VLOOKUP(A2117,[1]Sheet2!$B$1:$C$1336,2,FALSE)</f>
        <v>37450</v>
      </c>
      <c r="O2117" s="37">
        <f>VLOOKUP(A2117,PV_CF!$A$2:$K$1853,4,FALSE)</f>
        <v>44252</v>
      </c>
    </row>
    <row r="2118" spans="1:15" hidden="1">
      <c r="A2118" s="2" t="s">
        <v>1923</v>
      </c>
      <c r="B2118" s="2" t="s">
        <v>3736</v>
      </c>
      <c r="C2118" s="2" t="s">
        <v>3735</v>
      </c>
      <c r="D2118" s="2" t="s">
        <v>3734</v>
      </c>
      <c r="E2118" s="4">
        <v>44158</v>
      </c>
      <c r="F2118" s="4">
        <v>44186</v>
      </c>
      <c r="G2118" s="2" t="s">
        <v>1924</v>
      </c>
      <c r="H2118" s="2" t="s">
        <v>2202</v>
      </c>
      <c r="I2118" s="17">
        <v>20000</v>
      </c>
      <c r="J2118" s="2" t="s">
        <v>1922</v>
      </c>
      <c r="K2118" s="4">
        <v>44271</v>
      </c>
      <c r="L2118" s="17">
        <v>20000</v>
      </c>
      <c r="M2118" s="2" t="s">
        <v>1955</v>
      </c>
      <c r="N2118" s="17">
        <f>VLOOKUP(A2118,[1]Sheet2!$B$1:$C$1336,2,FALSE)</f>
        <v>20000</v>
      </c>
      <c r="O2118" s="37">
        <f>VLOOKUP(A2118,PV_CF!$A$2:$K$1853,4,FALSE)</f>
        <v>44281</v>
      </c>
    </row>
    <row r="2119" spans="1:15" hidden="1">
      <c r="A2119" s="2" t="s">
        <v>3721</v>
      </c>
      <c r="B2119" s="2" t="s">
        <v>3720</v>
      </c>
      <c r="C2119" s="2" t="s">
        <v>3719</v>
      </c>
      <c r="D2119" s="2" t="s">
        <v>3718</v>
      </c>
      <c r="E2119" s="4">
        <v>44160</v>
      </c>
      <c r="F2119" s="4">
        <v>44162</v>
      </c>
      <c r="G2119" s="2" t="s">
        <v>3733</v>
      </c>
      <c r="H2119" s="2" t="s">
        <v>2147</v>
      </c>
      <c r="I2119" s="17">
        <v>139886</v>
      </c>
      <c r="J2119" s="2" t="s">
        <v>3732</v>
      </c>
      <c r="K2119" s="4">
        <v>44161</v>
      </c>
      <c r="L2119" s="17">
        <v>139886</v>
      </c>
      <c r="M2119" s="2" t="s">
        <v>1955</v>
      </c>
      <c r="N2119" s="17">
        <f>VLOOKUP(A2119,[1]Sheet2!$B$1:$C$1336,2,FALSE)</f>
        <v>979202</v>
      </c>
      <c r="O2119" s="37">
        <f>VLOOKUP(A2119,PV_CF!$A$2:$K$1853,4,FALSE)</f>
        <v>44165</v>
      </c>
    </row>
    <row r="2120" spans="1:15" hidden="1">
      <c r="A2120" s="2" t="s">
        <v>3721</v>
      </c>
      <c r="B2120" s="2" t="s">
        <v>3720</v>
      </c>
      <c r="C2120" s="2" t="s">
        <v>3719</v>
      </c>
      <c r="D2120" s="2" t="s">
        <v>3718</v>
      </c>
      <c r="E2120" s="4">
        <v>44160</v>
      </c>
      <c r="F2120" s="4">
        <v>44189</v>
      </c>
      <c r="G2120" s="2" t="s">
        <v>3731</v>
      </c>
      <c r="H2120" s="2" t="s">
        <v>2147</v>
      </c>
      <c r="I2120" s="17">
        <v>139886</v>
      </c>
      <c r="J2120" s="2" t="s">
        <v>3730</v>
      </c>
      <c r="K2120" s="4">
        <v>44188</v>
      </c>
      <c r="L2120" s="17">
        <v>139886</v>
      </c>
      <c r="M2120" s="2" t="s">
        <v>1955</v>
      </c>
      <c r="N2120" s="17">
        <f>VLOOKUP(A2120,[1]Sheet2!$B$1:$C$1336,2,FALSE)</f>
        <v>979202</v>
      </c>
      <c r="O2120" s="37">
        <f>VLOOKUP(A2120,PV_CF!$A$2:$K$1853,4,FALSE)</f>
        <v>44165</v>
      </c>
    </row>
    <row r="2121" spans="1:15" hidden="1">
      <c r="A2121" s="2" t="s">
        <v>3721</v>
      </c>
      <c r="B2121" s="2" t="s">
        <v>3720</v>
      </c>
      <c r="C2121" s="2" t="s">
        <v>3719</v>
      </c>
      <c r="D2121" s="2" t="s">
        <v>3718</v>
      </c>
      <c r="E2121" s="4">
        <v>44160</v>
      </c>
      <c r="F2121" s="4">
        <v>44221</v>
      </c>
      <c r="G2121" s="2" t="s">
        <v>3729</v>
      </c>
      <c r="H2121" s="2" t="s">
        <v>2147</v>
      </c>
      <c r="I2121" s="17">
        <v>139886</v>
      </c>
      <c r="J2121" s="2" t="s">
        <v>3728</v>
      </c>
      <c r="K2121" s="4">
        <v>44218</v>
      </c>
      <c r="L2121" s="17">
        <v>139886</v>
      </c>
      <c r="M2121" s="2" t="s">
        <v>1955</v>
      </c>
      <c r="N2121" s="17">
        <f>VLOOKUP(A2121,[1]Sheet2!$B$1:$C$1336,2,FALSE)</f>
        <v>979202</v>
      </c>
      <c r="O2121" s="37">
        <f>VLOOKUP(A2121,PV_CF!$A$2:$K$1853,4,FALSE)</f>
        <v>44165</v>
      </c>
    </row>
    <row r="2122" spans="1:15" hidden="1">
      <c r="A2122" s="2" t="s">
        <v>3721</v>
      </c>
      <c r="B2122" s="2" t="s">
        <v>3720</v>
      </c>
      <c r="C2122" s="2" t="s">
        <v>3719</v>
      </c>
      <c r="D2122" s="2" t="s">
        <v>3718</v>
      </c>
      <c r="E2122" s="4">
        <v>44160</v>
      </c>
      <c r="F2122" s="4">
        <v>44250</v>
      </c>
      <c r="G2122" s="2" t="s">
        <v>3727</v>
      </c>
      <c r="H2122" s="2" t="s">
        <v>2147</v>
      </c>
      <c r="I2122" s="17">
        <v>139886</v>
      </c>
      <c r="J2122" s="2" t="s">
        <v>3726</v>
      </c>
      <c r="K2122" s="4">
        <v>44246</v>
      </c>
      <c r="L2122" s="17">
        <v>139886</v>
      </c>
      <c r="M2122" s="2" t="s">
        <v>1955</v>
      </c>
      <c r="N2122" s="17">
        <f>VLOOKUP(A2122,[1]Sheet2!$B$1:$C$1336,2,FALSE)</f>
        <v>979202</v>
      </c>
      <c r="O2122" s="37">
        <f>VLOOKUP(A2122,PV_CF!$A$2:$K$1853,4,FALSE)</f>
        <v>44165</v>
      </c>
    </row>
    <row r="2123" spans="1:15" hidden="1">
      <c r="A2123" s="2" t="s">
        <v>3721</v>
      </c>
      <c r="B2123" s="2" t="s">
        <v>3720</v>
      </c>
      <c r="C2123" s="2" t="s">
        <v>3719</v>
      </c>
      <c r="D2123" s="2" t="s">
        <v>3718</v>
      </c>
      <c r="E2123" s="4">
        <v>44160</v>
      </c>
      <c r="F2123" s="4">
        <v>44280</v>
      </c>
      <c r="G2123" s="2" t="s">
        <v>3725</v>
      </c>
      <c r="H2123" s="2" t="s">
        <v>2147</v>
      </c>
      <c r="I2123" s="17">
        <v>139886</v>
      </c>
      <c r="J2123" s="2" t="s">
        <v>3724</v>
      </c>
      <c r="K2123" s="4">
        <v>44280</v>
      </c>
      <c r="L2123" s="17">
        <v>139886</v>
      </c>
      <c r="M2123" s="2" t="s">
        <v>1955</v>
      </c>
      <c r="N2123" s="17">
        <f>VLOOKUP(A2123,[1]Sheet2!$B$1:$C$1336,2,FALSE)</f>
        <v>979202</v>
      </c>
      <c r="O2123" s="37">
        <f>VLOOKUP(A2123,PV_CF!$A$2:$K$1853,4,FALSE)</f>
        <v>44165</v>
      </c>
    </row>
    <row r="2124" spans="1:15" hidden="1">
      <c r="A2124" s="2" t="s">
        <v>3721</v>
      </c>
      <c r="B2124" s="2" t="s">
        <v>3720</v>
      </c>
      <c r="C2124" s="2" t="s">
        <v>3719</v>
      </c>
      <c r="D2124" s="2" t="s">
        <v>3718</v>
      </c>
      <c r="E2124" s="4">
        <v>44160</v>
      </c>
      <c r="F2124" s="4">
        <v>44309</v>
      </c>
      <c r="G2124" s="2" t="s">
        <v>3723</v>
      </c>
      <c r="H2124" s="2" t="s">
        <v>2147</v>
      </c>
      <c r="I2124" s="17">
        <v>139886</v>
      </c>
      <c r="J2124" s="2" t="s">
        <v>3722</v>
      </c>
      <c r="K2124" s="4">
        <v>44309</v>
      </c>
      <c r="L2124" s="17">
        <v>139886</v>
      </c>
      <c r="M2124" s="2" t="s">
        <v>1955</v>
      </c>
      <c r="N2124" s="17">
        <f>VLOOKUP(A2124,[1]Sheet2!$B$1:$C$1336,2,FALSE)</f>
        <v>979202</v>
      </c>
      <c r="O2124" s="37">
        <f>VLOOKUP(A2124,PV_CF!$A$2:$K$1853,4,FALSE)</f>
        <v>44165</v>
      </c>
    </row>
    <row r="2125" spans="1:15" hidden="1">
      <c r="A2125" s="2" t="s">
        <v>3721</v>
      </c>
      <c r="B2125" s="2" t="s">
        <v>3720</v>
      </c>
      <c r="C2125" s="2" t="s">
        <v>3719</v>
      </c>
      <c r="D2125" s="2" t="s">
        <v>3718</v>
      </c>
      <c r="E2125" s="4">
        <v>44160</v>
      </c>
      <c r="F2125" s="4">
        <v>44341</v>
      </c>
      <c r="G2125" s="2" t="s">
        <v>3717</v>
      </c>
      <c r="H2125" s="2" t="s">
        <v>2147</v>
      </c>
      <c r="I2125" s="17">
        <v>139886</v>
      </c>
      <c r="J2125" s="2" t="s">
        <v>3716</v>
      </c>
      <c r="K2125" s="4">
        <v>44344</v>
      </c>
      <c r="L2125" s="17">
        <v>139886</v>
      </c>
      <c r="M2125" s="2" t="s">
        <v>1955</v>
      </c>
      <c r="N2125" s="17">
        <f>VLOOKUP(A2125,[1]Sheet2!$B$1:$C$1336,2,FALSE)</f>
        <v>979202</v>
      </c>
      <c r="O2125" s="37">
        <f>VLOOKUP(A2125,PV_CF!$A$2:$K$1853,4,FALSE)</f>
        <v>44165</v>
      </c>
    </row>
    <row r="2126" spans="1:15" hidden="1">
      <c r="A2126" s="2" t="s">
        <v>3715</v>
      </c>
      <c r="B2126" s="2" t="s">
        <v>3714</v>
      </c>
      <c r="C2126" s="2" t="s">
        <v>3151</v>
      </c>
      <c r="D2126" s="2" t="s">
        <v>3150</v>
      </c>
      <c r="E2126" s="4">
        <v>44159</v>
      </c>
      <c r="F2126" s="4">
        <v>44165</v>
      </c>
      <c r="G2126" s="2" t="s">
        <v>3713</v>
      </c>
      <c r="H2126" s="2" t="s">
        <v>1983</v>
      </c>
      <c r="I2126" s="17">
        <v>9844</v>
      </c>
      <c r="J2126" s="2" t="s">
        <v>3712</v>
      </c>
      <c r="K2126" s="4">
        <v>44237</v>
      </c>
      <c r="L2126" s="17">
        <v>9844</v>
      </c>
      <c r="M2126" s="2" t="s">
        <v>1955</v>
      </c>
      <c r="N2126" s="17">
        <f>VLOOKUP(A2126,[1]Sheet2!$B$1:$C$1336,2,FALSE)</f>
        <v>9844</v>
      </c>
      <c r="O2126" s="37">
        <f>VLOOKUP(A2126,PV_CF!$A$2:$K$1853,4,FALSE)</f>
        <v>44267</v>
      </c>
    </row>
    <row r="2127" spans="1:15" hidden="1">
      <c r="A2127" s="2" t="s">
        <v>3711</v>
      </c>
      <c r="B2127" s="2" t="s">
        <v>3710</v>
      </c>
      <c r="C2127" s="2" t="s">
        <v>3709</v>
      </c>
      <c r="D2127" s="2" t="s">
        <v>3708</v>
      </c>
      <c r="E2127" s="4">
        <v>44159</v>
      </c>
      <c r="F2127" s="4">
        <v>44180</v>
      </c>
      <c r="G2127" s="2" t="s">
        <v>3707</v>
      </c>
      <c r="H2127" s="2" t="s">
        <v>2202</v>
      </c>
      <c r="I2127" s="17">
        <v>214000</v>
      </c>
      <c r="J2127" s="2" t="s">
        <v>3706</v>
      </c>
      <c r="K2127" s="4">
        <v>44180</v>
      </c>
      <c r="L2127" s="17">
        <v>214000</v>
      </c>
      <c r="M2127" s="2" t="s">
        <v>1955</v>
      </c>
      <c r="N2127" s="17">
        <f>VLOOKUP(A2127,[1]Sheet2!$B$1:$C$1336,2,FALSE)</f>
        <v>214000</v>
      </c>
      <c r="O2127" s="37">
        <f>VLOOKUP(A2127,PV_CF!$A$2:$K$1853,4,FALSE)</f>
        <v>44204</v>
      </c>
    </row>
    <row r="2128" spans="1:15" hidden="1">
      <c r="A2128" s="2" t="s">
        <v>3705</v>
      </c>
      <c r="B2128" s="2" t="s">
        <v>3704</v>
      </c>
      <c r="C2128" s="2" t="s">
        <v>2673</v>
      </c>
      <c r="D2128" s="2" t="s">
        <v>2672</v>
      </c>
      <c r="E2128" s="4">
        <v>44159</v>
      </c>
      <c r="F2128" s="4">
        <v>44179</v>
      </c>
      <c r="G2128" s="2" t="s">
        <v>3703</v>
      </c>
      <c r="H2128" s="2" t="s">
        <v>2093</v>
      </c>
      <c r="I2128" s="17">
        <v>35000</v>
      </c>
      <c r="J2128" s="2" t="s">
        <v>3702</v>
      </c>
      <c r="K2128" s="4">
        <v>44288</v>
      </c>
      <c r="L2128" s="17">
        <v>35000</v>
      </c>
      <c r="M2128" s="2" t="s">
        <v>1955</v>
      </c>
      <c r="N2128" s="17">
        <f>VLOOKUP(A2128,[1]Sheet2!$B$1:$C$1336,2,FALSE)</f>
        <v>35000</v>
      </c>
      <c r="O2128" s="37">
        <f>VLOOKUP(A2128,PV_CF!$A$2:$K$1853,4,FALSE)</f>
        <v>44330</v>
      </c>
    </row>
    <row r="2129" spans="1:15" hidden="1">
      <c r="A2129" s="2" t="s">
        <v>1619</v>
      </c>
      <c r="B2129" s="2" t="s">
        <v>3701</v>
      </c>
      <c r="C2129" s="2" t="s">
        <v>2886</v>
      </c>
      <c r="D2129" s="2" t="s">
        <v>2885</v>
      </c>
      <c r="E2129" s="4">
        <v>44159</v>
      </c>
      <c r="F2129" s="4">
        <v>44165</v>
      </c>
      <c r="G2129" s="2" t="s">
        <v>3700</v>
      </c>
      <c r="H2129" s="2" t="s">
        <v>2202</v>
      </c>
      <c r="I2129" s="17">
        <v>287830</v>
      </c>
      <c r="J2129" s="2" t="s">
        <v>1618</v>
      </c>
      <c r="K2129" s="4">
        <v>44166</v>
      </c>
      <c r="L2129" s="17">
        <v>287830</v>
      </c>
      <c r="M2129" s="2" t="s">
        <v>1955</v>
      </c>
      <c r="N2129" s="17">
        <f>VLOOKUP(A2129,[1]Sheet2!$B$1:$C$1336,2,FALSE)</f>
        <v>287830</v>
      </c>
      <c r="O2129" s="37">
        <f>VLOOKUP(A2129,PV_CF!$A$2:$K$1853,4,FALSE)</f>
        <v>44218</v>
      </c>
    </row>
    <row r="2130" spans="1:15" hidden="1">
      <c r="A2130" s="2" t="s">
        <v>3699</v>
      </c>
      <c r="B2130" s="2" t="s">
        <v>3698</v>
      </c>
      <c r="C2130" s="2" t="s">
        <v>3697</v>
      </c>
      <c r="D2130" s="2" t="s">
        <v>3696</v>
      </c>
      <c r="E2130" s="4">
        <v>44159</v>
      </c>
      <c r="F2130" s="4">
        <v>44160</v>
      </c>
      <c r="G2130" s="2" t="s">
        <v>3695</v>
      </c>
      <c r="H2130" s="2" t="s">
        <v>2202</v>
      </c>
      <c r="I2130" s="17">
        <v>297000</v>
      </c>
      <c r="J2130" s="2" t="s">
        <v>3694</v>
      </c>
      <c r="K2130" s="4">
        <v>44166</v>
      </c>
      <c r="L2130" s="17">
        <v>297000</v>
      </c>
      <c r="M2130" s="2" t="s">
        <v>1955</v>
      </c>
      <c r="N2130" s="17">
        <f>VLOOKUP(A2130,[1]Sheet2!$B$1:$C$1336,2,FALSE)</f>
        <v>297000</v>
      </c>
      <c r="O2130" s="37">
        <f>VLOOKUP(A2130,PV_CF!$A$2:$K$1853,4,FALSE)</f>
        <v>44204</v>
      </c>
    </row>
    <row r="2131" spans="1:15" hidden="1">
      <c r="A2131" s="2" t="s">
        <v>3693</v>
      </c>
      <c r="B2131" s="2" t="s">
        <v>3692</v>
      </c>
      <c r="C2131" s="2" t="s">
        <v>3691</v>
      </c>
      <c r="D2131" s="2" t="s">
        <v>3690</v>
      </c>
      <c r="E2131" s="4">
        <v>44160</v>
      </c>
      <c r="F2131" s="4">
        <v>44166</v>
      </c>
      <c r="G2131" s="2" t="s">
        <v>3689</v>
      </c>
      <c r="H2131" s="2" t="s">
        <v>1957</v>
      </c>
      <c r="I2131" s="17">
        <v>5350</v>
      </c>
      <c r="J2131" s="2" t="s">
        <v>3688</v>
      </c>
      <c r="K2131" s="4">
        <v>44166</v>
      </c>
      <c r="L2131" s="17">
        <v>5350</v>
      </c>
      <c r="M2131" s="2" t="s">
        <v>1955</v>
      </c>
      <c r="N2131" s="17">
        <f>VLOOKUP(A2131,[1]Sheet2!$B$1:$C$1336,2,FALSE)</f>
        <v>5350</v>
      </c>
      <c r="O2131" s="37">
        <f>VLOOKUP(A2131,PV_CF!$A$2:$K$1853,4,FALSE)</f>
        <v>44218</v>
      </c>
    </row>
    <row r="2132" spans="1:15" hidden="1">
      <c r="A2132" s="2" t="s">
        <v>3685</v>
      </c>
      <c r="B2132" s="2" t="s">
        <v>3684</v>
      </c>
      <c r="C2132" s="2" t="s">
        <v>3683</v>
      </c>
      <c r="D2132" s="2" t="s">
        <v>3682</v>
      </c>
      <c r="E2132" s="4">
        <v>44161</v>
      </c>
      <c r="F2132" s="4">
        <v>44196</v>
      </c>
      <c r="G2132" s="2" t="s">
        <v>3687</v>
      </c>
      <c r="H2132" s="2" t="s">
        <v>1957</v>
      </c>
      <c r="I2132" s="17">
        <v>16050</v>
      </c>
      <c r="J2132" s="2" t="s">
        <v>3686</v>
      </c>
      <c r="K2132" s="4">
        <v>44316</v>
      </c>
      <c r="L2132" s="17">
        <v>16050</v>
      </c>
      <c r="M2132" s="2" t="s">
        <v>1955</v>
      </c>
      <c r="N2132" s="17">
        <f>VLOOKUP(A2132,[1]Sheet2!$B$1:$C$1336,2,FALSE)</f>
        <v>32100</v>
      </c>
      <c r="O2132" s="37" t="e">
        <f>VLOOKUP(A2132,PV_CF!$A$2:$K$1853,4,FALSE)</f>
        <v>#N/A</v>
      </c>
    </row>
    <row r="2133" spans="1:15" hidden="1">
      <c r="A2133" s="2" t="s">
        <v>3685</v>
      </c>
      <c r="B2133" s="2" t="s">
        <v>3684</v>
      </c>
      <c r="C2133" s="2" t="s">
        <v>3683</v>
      </c>
      <c r="D2133" s="2" t="s">
        <v>3682</v>
      </c>
      <c r="E2133" s="4">
        <v>44161</v>
      </c>
      <c r="F2133" s="4">
        <v>44227</v>
      </c>
      <c r="G2133" s="2" t="s">
        <v>3681</v>
      </c>
      <c r="H2133" s="2" t="s">
        <v>1957</v>
      </c>
      <c r="I2133" s="17">
        <v>16050</v>
      </c>
      <c r="J2133" s="2" t="s">
        <v>3680</v>
      </c>
      <c r="K2133" s="4">
        <v>44316</v>
      </c>
      <c r="L2133" s="17">
        <v>16050</v>
      </c>
      <c r="M2133" s="2" t="s">
        <v>1955</v>
      </c>
      <c r="N2133" s="17">
        <f>VLOOKUP(A2133,[1]Sheet2!$B$1:$C$1336,2,FALSE)</f>
        <v>32100</v>
      </c>
      <c r="O2133" s="37" t="e">
        <f>VLOOKUP(A2133,PV_CF!$A$2:$K$1853,4,FALSE)</f>
        <v>#N/A</v>
      </c>
    </row>
    <row r="2134" spans="1:15" hidden="1">
      <c r="A2134" s="2" t="s">
        <v>3677</v>
      </c>
      <c r="B2134" s="2" t="s">
        <v>3676</v>
      </c>
      <c r="C2134" s="2" t="s">
        <v>1979</v>
      </c>
      <c r="D2134" s="2" t="s">
        <v>1978</v>
      </c>
      <c r="E2134" s="4">
        <v>44161</v>
      </c>
      <c r="F2134" s="4">
        <v>44227</v>
      </c>
      <c r="G2134" s="2" t="s">
        <v>3679</v>
      </c>
      <c r="H2134" s="2" t="s">
        <v>1957</v>
      </c>
      <c r="I2134" s="17">
        <v>77040</v>
      </c>
      <c r="J2134" s="2" t="s">
        <v>3678</v>
      </c>
      <c r="K2134" s="4">
        <v>44258</v>
      </c>
      <c r="L2134" s="17">
        <v>77040</v>
      </c>
      <c r="M2134" s="2" t="s">
        <v>1955</v>
      </c>
      <c r="N2134" s="17">
        <f>VLOOKUP(A2134,[1]Sheet2!$B$1:$C$1336,2,FALSE)</f>
        <v>154080</v>
      </c>
      <c r="O2134" s="37">
        <f>VLOOKUP(A2134,PV_CF!$A$2:$K$1853,4,FALSE)</f>
        <v>44295</v>
      </c>
    </row>
    <row r="2135" spans="1:15" hidden="1">
      <c r="A2135" s="2" t="s">
        <v>3677</v>
      </c>
      <c r="B2135" s="2" t="s">
        <v>3676</v>
      </c>
      <c r="C2135" s="2" t="s">
        <v>1979</v>
      </c>
      <c r="D2135" s="2" t="s">
        <v>1978</v>
      </c>
      <c r="E2135" s="4">
        <v>44161</v>
      </c>
      <c r="F2135" s="4">
        <v>44316</v>
      </c>
      <c r="G2135" s="2" t="s">
        <v>3675</v>
      </c>
      <c r="H2135" s="2" t="s">
        <v>1957</v>
      </c>
      <c r="I2135" s="17">
        <v>77040</v>
      </c>
      <c r="J2135" s="2" t="s">
        <v>3674</v>
      </c>
      <c r="K2135" s="4">
        <v>44328</v>
      </c>
      <c r="L2135" s="17">
        <v>77040</v>
      </c>
      <c r="M2135" s="2" t="s">
        <v>1955</v>
      </c>
      <c r="N2135" s="17">
        <f>VLOOKUP(A2135,[1]Sheet2!$B$1:$C$1336,2,FALSE)</f>
        <v>154080</v>
      </c>
      <c r="O2135" s="37">
        <f>VLOOKUP(A2135,PV_CF!$A$2:$K$1853,4,FALSE)</f>
        <v>44295</v>
      </c>
    </row>
    <row r="2136" spans="1:15" hidden="1">
      <c r="A2136" s="2" t="s">
        <v>3673</v>
      </c>
      <c r="B2136" s="2" t="s">
        <v>3672</v>
      </c>
      <c r="C2136" s="2" t="s">
        <v>3374</v>
      </c>
      <c r="D2136" s="2" t="s">
        <v>3373</v>
      </c>
      <c r="E2136" s="4">
        <v>44161</v>
      </c>
      <c r="F2136" s="4">
        <v>44195</v>
      </c>
      <c r="G2136" s="2" t="s">
        <v>3671</v>
      </c>
      <c r="H2136" s="2" t="s">
        <v>1983</v>
      </c>
      <c r="I2136" s="17">
        <v>25000</v>
      </c>
      <c r="J2136" s="2" t="s">
        <v>3670</v>
      </c>
      <c r="K2136" s="4">
        <v>44195</v>
      </c>
      <c r="L2136" s="17">
        <v>25000</v>
      </c>
      <c r="M2136" s="2" t="s">
        <v>1955</v>
      </c>
      <c r="N2136" s="17">
        <f>VLOOKUP(A2136,[1]Sheet2!$B$1:$C$1336,2,FALSE)</f>
        <v>25000</v>
      </c>
      <c r="O2136" s="37">
        <f>VLOOKUP(A2136,PV_CF!$A$2:$K$1853,4,FALSE)</f>
        <v>44218</v>
      </c>
    </row>
    <row r="2137" spans="1:15" hidden="1">
      <c r="A2137" s="2" t="s">
        <v>3669</v>
      </c>
      <c r="B2137" s="2" t="s">
        <v>3668</v>
      </c>
      <c r="C2137" s="2" t="s">
        <v>2035</v>
      </c>
      <c r="D2137" s="2" t="s">
        <v>2034</v>
      </c>
      <c r="E2137" s="4">
        <v>44161</v>
      </c>
      <c r="F2137" s="4">
        <v>44195</v>
      </c>
      <c r="G2137" s="2" t="s">
        <v>3667</v>
      </c>
      <c r="H2137" s="2" t="s">
        <v>2185</v>
      </c>
      <c r="I2137" s="17">
        <v>25145</v>
      </c>
      <c r="J2137" s="2" t="s">
        <v>3666</v>
      </c>
      <c r="K2137" s="4">
        <v>44195</v>
      </c>
      <c r="L2137" s="17">
        <v>25145</v>
      </c>
      <c r="M2137" s="2" t="s">
        <v>1955</v>
      </c>
      <c r="N2137" s="17">
        <f>VLOOKUP(A2137,[1]Sheet2!$B$1:$C$1336,2,FALSE)</f>
        <v>25145</v>
      </c>
      <c r="O2137" s="37">
        <f>VLOOKUP(A2137,PV_CF!$A$2:$K$1853,4,FALSE)</f>
        <v>44238</v>
      </c>
    </row>
    <row r="2138" spans="1:15" hidden="1">
      <c r="A2138" s="2" t="s">
        <v>3663</v>
      </c>
      <c r="B2138" s="2" t="s">
        <v>3662</v>
      </c>
      <c r="C2138" s="2" t="s">
        <v>2723</v>
      </c>
      <c r="D2138" s="2" t="s">
        <v>2722</v>
      </c>
      <c r="E2138" s="4">
        <v>44162</v>
      </c>
      <c r="F2138" s="4">
        <v>44186</v>
      </c>
      <c r="G2138" s="2" t="s">
        <v>3665</v>
      </c>
      <c r="H2138" s="2" t="s">
        <v>1983</v>
      </c>
      <c r="I2138" s="17">
        <v>2760.81</v>
      </c>
      <c r="J2138" s="2" t="s">
        <v>3660</v>
      </c>
      <c r="K2138" s="4">
        <v>44168</v>
      </c>
      <c r="L2138" s="17">
        <v>2760.81</v>
      </c>
      <c r="M2138" s="2" t="s">
        <v>1955</v>
      </c>
      <c r="N2138" s="17">
        <f>VLOOKUP(A2138,[1]Sheet2!$B$1:$C$1336,2,FALSE)</f>
        <v>7760.92</v>
      </c>
      <c r="O2138" s="37">
        <f>VLOOKUP(A2138,PV_CF!$A$2:$K$1853,4,FALSE)</f>
        <v>44190</v>
      </c>
    </row>
    <row r="2139" spans="1:15" hidden="1">
      <c r="A2139" s="2" t="s">
        <v>3663</v>
      </c>
      <c r="B2139" s="2" t="s">
        <v>3662</v>
      </c>
      <c r="C2139" s="2" t="s">
        <v>2723</v>
      </c>
      <c r="D2139" s="2" t="s">
        <v>2722</v>
      </c>
      <c r="E2139" s="4">
        <v>44162</v>
      </c>
      <c r="F2139" s="4">
        <v>44186</v>
      </c>
      <c r="G2139" s="2" t="s">
        <v>3664</v>
      </c>
      <c r="H2139" s="2" t="s">
        <v>1983</v>
      </c>
      <c r="I2139" s="17">
        <v>3056.78</v>
      </c>
      <c r="J2139" s="2" t="s">
        <v>3660</v>
      </c>
      <c r="K2139" s="4">
        <v>44168</v>
      </c>
      <c r="L2139" s="17">
        <v>3056.78</v>
      </c>
      <c r="M2139" s="2" t="s">
        <v>1955</v>
      </c>
      <c r="N2139" s="17">
        <f>VLOOKUP(A2139,[1]Sheet2!$B$1:$C$1336,2,FALSE)</f>
        <v>7760.92</v>
      </c>
      <c r="O2139" s="37">
        <f>VLOOKUP(A2139,PV_CF!$A$2:$K$1853,4,FALSE)</f>
        <v>44190</v>
      </c>
    </row>
    <row r="2140" spans="1:15" hidden="1">
      <c r="A2140" s="2" t="s">
        <v>3663</v>
      </c>
      <c r="B2140" s="2" t="s">
        <v>3662</v>
      </c>
      <c r="C2140" s="2" t="s">
        <v>2723</v>
      </c>
      <c r="D2140" s="2" t="s">
        <v>2722</v>
      </c>
      <c r="E2140" s="4">
        <v>44162</v>
      </c>
      <c r="F2140" s="4">
        <v>44186</v>
      </c>
      <c r="G2140" s="2" t="s">
        <v>3661</v>
      </c>
      <c r="H2140" s="2" t="s">
        <v>1983</v>
      </c>
      <c r="I2140" s="17">
        <v>1943.33</v>
      </c>
      <c r="J2140" s="2" t="s">
        <v>3660</v>
      </c>
      <c r="K2140" s="4">
        <v>44168</v>
      </c>
      <c r="L2140" s="17">
        <v>1943.33</v>
      </c>
      <c r="M2140" s="2" t="s">
        <v>1955</v>
      </c>
      <c r="N2140" s="17">
        <f>VLOOKUP(A2140,[1]Sheet2!$B$1:$C$1336,2,FALSE)</f>
        <v>7760.92</v>
      </c>
      <c r="O2140" s="37">
        <f>VLOOKUP(A2140,PV_CF!$A$2:$K$1853,4,FALSE)</f>
        <v>44190</v>
      </c>
    </row>
    <row r="2141" spans="1:15" hidden="1">
      <c r="A2141" s="2" t="s">
        <v>1891</v>
      </c>
      <c r="B2141" s="2" t="s">
        <v>3659</v>
      </c>
      <c r="C2141" s="2" t="s">
        <v>3658</v>
      </c>
      <c r="D2141" s="2" t="s">
        <v>3657</v>
      </c>
      <c r="E2141" s="4">
        <v>44162</v>
      </c>
      <c r="F2141" s="4">
        <v>44174</v>
      </c>
      <c r="G2141" s="2" t="s">
        <v>3656</v>
      </c>
      <c r="H2141" s="2" t="s">
        <v>2202</v>
      </c>
      <c r="I2141" s="17">
        <v>45000</v>
      </c>
      <c r="J2141" s="2" t="s">
        <v>1890</v>
      </c>
      <c r="K2141" s="4">
        <v>44257</v>
      </c>
      <c r="L2141" s="17">
        <v>45000</v>
      </c>
      <c r="M2141" s="2" t="s">
        <v>1955</v>
      </c>
      <c r="N2141" s="17">
        <f>VLOOKUP(A2141,[1]Sheet2!$B$1:$C$1336,2,FALSE)</f>
        <v>45000</v>
      </c>
      <c r="O2141" s="37">
        <f>VLOOKUP(A2141,PV_CF!$A$2:$K$1853,4,FALSE)</f>
        <v>44267</v>
      </c>
    </row>
    <row r="2142" spans="1:15" hidden="1">
      <c r="A2142" s="2" t="s">
        <v>3655</v>
      </c>
      <c r="B2142" s="2" t="s">
        <v>3654</v>
      </c>
      <c r="C2142" s="2" t="s">
        <v>3653</v>
      </c>
      <c r="D2142" s="2" t="s">
        <v>3652</v>
      </c>
      <c r="E2142" s="4">
        <v>44165</v>
      </c>
      <c r="F2142" s="4">
        <v>44190</v>
      </c>
      <c r="G2142" s="2" t="s">
        <v>1757</v>
      </c>
      <c r="H2142" s="2" t="s">
        <v>2455</v>
      </c>
      <c r="I2142" s="17">
        <v>350000</v>
      </c>
      <c r="J2142" s="2" t="s">
        <v>1755</v>
      </c>
      <c r="K2142" s="4">
        <v>44201</v>
      </c>
      <c r="L2142" s="17">
        <v>350000</v>
      </c>
      <c r="M2142" s="2" t="s">
        <v>1955</v>
      </c>
      <c r="N2142" s="17">
        <f>VLOOKUP(A2142,[1]Sheet2!$B$1:$C$1336,2,FALSE)</f>
        <v>350000</v>
      </c>
      <c r="O2142" s="37">
        <f>VLOOKUP(A2142,PV_CF!$A$2:$K$1853,4,FALSE)</f>
        <v>44267</v>
      </c>
    </row>
    <row r="2143" spans="1:15" hidden="1">
      <c r="A2143" s="2" t="s">
        <v>1629</v>
      </c>
      <c r="B2143" s="2" t="s">
        <v>3651</v>
      </c>
      <c r="C2143" s="2" t="s">
        <v>3650</v>
      </c>
      <c r="D2143" s="2" t="s">
        <v>3649</v>
      </c>
      <c r="E2143" s="4">
        <v>44165</v>
      </c>
      <c r="F2143" s="4">
        <v>44173</v>
      </c>
      <c r="G2143" s="2" t="s">
        <v>3648</v>
      </c>
      <c r="H2143" s="2" t="s">
        <v>2100</v>
      </c>
      <c r="I2143" s="17">
        <v>180000</v>
      </c>
      <c r="J2143" s="2" t="s">
        <v>1628</v>
      </c>
      <c r="K2143" s="4">
        <v>44172</v>
      </c>
      <c r="L2143" s="17">
        <v>180000</v>
      </c>
      <c r="M2143" s="2" t="s">
        <v>1955</v>
      </c>
      <c r="N2143" s="17">
        <f>VLOOKUP(A2143,[1]Sheet2!$B$1:$C$1336,2,FALSE)</f>
        <v>180000</v>
      </c>
      <c r="O2143" s="37">
        <f>VLOOKUP(A2143,PV_CF!$A$2:$K$1853,4,FALSE)</f>
        <v>44190</v>
      </c>
    </row>
    <row r="2144" spans="1:15" hidden="1">
      <c r="A2144" s="2" t="s">
        <v>3639</v>
      </c>
      <c r="B2144" s="2" t="s">
        <v>3638</v>
      </c>
      <c r="C2144" s="2" t="s">
        <v>2891</v>
      </c>
      <c r="D2144" s="2" t="s">
        <v>2890</v>
      </c>
      <c r="E2144" s="4">
        <v>44165</v>
      </c>
      <c r="F2144" s="4">
        <v>44169</v>
      </c>
      <c r="G2144" s="2" t="s">
        <v>3647</v>
      </c>
      <c r="H2144" s="2" t="s">
        <v>2202</v>
      </c>
      <c r="I2144" s="17">
        <v>30000</v>
      </c>
      <c r="J2144" s="2" t="s">
        <v>3646</v>
      </c>
      <c r="K2144" s="4">
        <v>44252</v>
      </c>
      <c r="L2144" s="17">
        <v>30000</v>
      </c>
      <c r="M2144" s="2" t="s">
        <v>1955</v>
      </c>
      <c r="N2144" s="17">
        <f>VLOOKUP(A2144,[1]Sheet2!$B$1:$C$1336,2,FALSE)</f>
        <v>180000</v>
      </c>
      <c r="O2144" s="37">
        <f>VLOOKUP(A2144,PV_CF!$A$2:$K$1853,4,FALSE)</f>
        <v>44267</v>
      </c>
    </row>
    <row r="2145" spans="1:15" hidden="1">
      <c r="A2145" s="2" t="s">
        <v>3639</v>
      </c>
      <c r="B2145" s="2" t="s">
        <v>3638</v>
      </c>
      <c r="C2145" s="2" t="s">
        <v>2891</v>
      </c>
      <c r="D2145" s="2" t="s">
        <v>2890</v>
      </c>
      <c r="E2145" s="4">
        <v>44165</v>
      </c>
      <c r="F2145" s="4">
        <v>44190</v>
      </c>
      <c r="G2145" s="2" t="s">
        <v>3645</v>
      </c>
      <c r="H2145" s="2" t="s">
        <v>2202</v>
      </c>
      <c r="I2145" s="17">
        <v>30000</v>
      </c>
      <c r="J2145" s="2" t="s">
        <v>3644</v>
      </c>
      <c r="K2145" s="4">
        <v>44252</v>
      </c>
      <c r="L2145" s="17">
        <v>30000</v>
      </c>
      <c r="M2145" s="2" t="s">
        <v>1955</v>
      </c>
      <c r="N2145" s="17">
        <f>VLOOKUP(A2145,[1]Sheet2!$B$1:$C$1336,2,FALSE)</f>
        <v>180000</v>
      </c>
      <c r="O2145" s="37">
        <f>VLOOKUP(A2145,PV_CF!$A$2:$K$1853,4,FALSE)</f>
        <v>44267</v>
      </c>
    </row>
    <row r="2146" spans="1:15" hidden="1">
      <c r="A2146" s="2" t="s">
        <v>3639</v>
      </c>
      <c r="B2146" s="2" t="s">
        <v>3638</v>
      </c>
      <c r="C2146" s="2" t="s">
        <v>2891</v>
      </c>
      <c r="D2146" s="2" t="s">
        <v>2890</v>
      </c>
      <c r="E2146" s="4">
        <v>44165</v>
      </c>
      <c r="F2146" s="4">
        <v>44221</v>
      </c>
      <c r="G2146" s="2" t="s">
        <v>3643</v>
      </c>
      <c r="H2146" s="2" t="s">
        <v>2202</v>
      </c>
      <c r="I2146" s="17">
        <v>30000</v>
      </c>
      <c r="J2146" s="2" t="s">
        <v>3642</v>
      </c>
      <c r="K2146" s="4">
        <v>44252</v>
      </c>
      <c r="L2146" s="17">
        <v>30000</v>
      </c>
      <c r="M2146" s="2" t="s">
        <v>1955</v>
      </c>
      <c r="N2146" s="17">
        <f>VLOOKUP(A2146,[1]Sheet2!$B$1:$C$1336,2,FALSE)</f>
        <v>180000</v>
      </c>
      <c r="O2146" s="37">
        <f>VLOOKUP(A2146,PV_CF!$A$2:$K$1853,4,FALSE)</f>
        <v>44267</v>
      </c>
    </row>
    <row r="2147" spans="1:15" hidden="1">
      <c r="A2147" s="2" t="s">
        <v>3639</v>
      </c>
      <c r="B2147" s="2" t="s">
        <v>3638</v>
      </c>
      <c r="C2147" s="2" t="s">
        <v>2891</v>
      </c>
      <c r="D2147" s="2" t="s">
        <v>2890</v>
      </c>
      <c r="E2147" s="4">
        <v>44165</v>
      </c>
      <c r="F2147" s="4">
        <v>44252</v>
      </c>
      <c r="G2147" s="2" t="s">
        <v>1933</v>
      </c>
      <c r="H2147" s="2" t="s">
        <v>2202</v>
      </c>
      <c r="I2147" s="17">
        <v>30000</v>
      </c>
      <c r="J2147" s="2" t="s">
        <v>1931</v>
      </c>
      <c r="K2147" s="4">
        <v>44274</v>
      </c>
      <c r="L2147" s="17">
        <v>30000</v>
      </c>
      <c r="M2147" s="2" t="s">
        <v>1955</v>
      </c>
      <c r="N2147" s="17">
        <f>VLOOKUP(A2147,[1]Sheet2!$B$1:$C$1336,2,FALSE)</f>
        <v>180000</v>
      </c>
      <c r="O2147" s="37">
        <f>VLOOKUP(A2147,PV_CF!$A$2:$K$1853,4,FALSE)</f>
        <v>44267</v>
      </c>
    </row>
    <row r="2148" spans="1:15" hidden="1">
      <c r="A2148" s="2" t="s">
        <v>3639</v>
      </c>
      <c r="B2148" s="2" t="s">
        <v>3638</v>
      </c>
      <c r="C2148" s="2" t="s">
        <v>2891</v>
      </c>
      <c r="D2148" s="2" t="s">
        <v>2890</v>
      </c>
      <c r="E2148" s="4">
        <v>44165</v>
      </c>
      <c r="F2148" s="4">
        <v>44280</v>
      </c>
      <c r="G2148" s="2" t="s">
        <v>3641</v>
      </c>
      <c r="H2148" s="2" t="s">
        <v>2202</v>
      </c>
      <c r="I2148" s="17">
        <v>30000</v>
      </c>
      <c r="J2148" s="2" t="s">
        <v>3640</v>
      </c>
      <c r="K2148" s="4">
        <v>44287</v>
      </c>
      <c r="L2148" s="17">
        <v>30000</v>
      </c>
      <c r="M2148" s="2" t="s">
        <v>1955</v>
      </c>
      <c r="N2148" s="17">
        <f>VLOOKUP(A2148,[1]Sheet2!$B$1:$C$1336,2,FALSE)</f>
        <v>180000</v>
      </c>
      <c r="O2148" s="37">
        <f>VLOOKUP(A2148,PV_CF!$A$2:$K$1853,4,FALSE)</f>
        <v>44267</v>
      </c>
    </row>
    <row r="2149" spans="1:15" hidden="1">
      <c r="A2149" s="2" t="s">
        <v>3639</v>
      </c>
      <c r="B2149" s="2" t="s">
        <v>3638</v>
      </c>
      <c r="C2149" s="2" t="s">
        <v>2891</v>
      </c>
      <c r="D2149" s="2" t="s">
        <v>2890</v>
      </c>
      <c r="E2149" s="4">
        <v>44165</v>
      </c>
      <c r="F2149" s="4">
        <v>44312</v>
      </c>
      <c r="G2149" s="2" t="s">
        <v>3637</v>
      </c>
      <c r="H2149" s="2" t="s">
        <v>2202</v>
      </c>
      <c r="I2149" s="17">
        <v>30000</v>
      </c>
      <c r="J2149" s="2" t="s">
        <v>3636</v>
      </c>
      <c r="K2149" s="4">
        <v>44316</v>
      </c>
      <c r="L2149" s="17">
        <v>30000</v>
      </c>
      <c r="M2149" s="2" t="s">
        <v>1955</v>
      </c>
      <c r="N2149" s="17">
        <f>VLOOKUP(A2149,[1]Sheet2!$B$1:$C$1336,2,FALSE)</f>
        <v>180000</v>
      </c>
      <c r="O2149" s="37">
        <f>VLOOKUP(A2149,PV_CF!$A$2:$K$1853,4,FALSE)</f>
        <v>44267</v>
      </c>
    </row>
    <row r="2150" spans="1:15" hidden="1">
      <c r="A2150" s="2" t="s">
        <v>3633</v>
      </c>
      <c r="B2150" s="2" t="s">
        <v>3632</v>
      </c>
      <c r="C2150" s="2" t="s">
        <v>3631</v>
      </c>
      <c r="D2150" s="2" t="s">
        <v>3630</v>
      </c>
      <c r="E2150" s="4">
        <v>44165</v>
      </c>
      <c r="F2150" s="4">
        <v>44174</v>
      </c>
      <c r="G2150" s="2" t="s">
        <v>3635</v>
      </c>
      <c r="H2150" s="2" t="s">
        <v>2100</v>
      </c>
      <c r="I2150" s="17">
        <v>360000</v>
      </c>
      <c r="J2150" s="2" t="s">
        <v>3634</v>
      </c>
      <c r="K2150" s="4">
        <v>44172</v>
      </c>
      <c r="L2150" s="17">
        <v>360000</v>
      </c>
      <c r="M2150" s="2" t="s">
        <v>1955</v>
      </c>
      <c r="N2150" s="17">
        <f>VLOOKUP(A2150,[1]Sheet2!$B$1:$C$1336,2,FALSE)</f>
        <v>410000</v>
      </c>
      <c r="O2150" s="37">
        <f>VLOOKUP(A2150,PV_CF!$A$2:$K$1853,4,FALSE)</f>
        <v>44190</v>
      </c>
    </row>
    <row r="2151" spans="1:15" hidden="1">
      <c r="A2151" s="2" t="s">
        <v>3633</v>
      </c>
      <c r="B2151" s="2" t="s">
        <v>3632</v>
      </c>
      <c r="C2151" s="2" t="s">
        <v>3631</v>
      </c>
      <c r="D2151" s="2" t="s">
        <v>3630</v>
      </c>
      <c r="E2151" s="4">
        <v>44165</v>
      </c>
      <c r="F2151" s="4">
        <v>44204</v>
      </c>
      <c r="G2151" s="2" t="s">
        <v>3629</v>
      </c>
      <c r="H2151" s="2" t="s">
        <v>2100</v>
      </c>
      <c r="I2151" s="17">
        <v>50000</v>
      </c>
      <c r="J2151" s="2" t="s">
        <v>3628</v>
      </c>
      <c r="K2151" s="4">
        <v>44200</v>
      </c>
      <c r="L2151" s="17">
        <v>50000</v>
      </c>
      <c r="M2151" s="2" t="s">
        <v>1955</v>
      </c>
      <c r="N2151" s="17">
        <f>VLOOKUP(A2151,[1]Sheet2!$B$1:$C$1336,2,FALSE)</f>
        <v>410000</v>
      </c>
      <c r="O2151" s="37">
        <f>VLOOKUP(A2151,PV_CF!$A$2:$K$1853,4,FALSE)</f>
        <v>44190</v>
      </c>
    </row>
    <row r="2152" spans="1:15" hidden="1">
      <c r="A2152" s="2" t="s">
        <v>3623</v>
      </c>
      <c r="B2152" s="2" t="s">
        <v>3622</v>
      </c>
      <c r="C2152" s="2" t="s">
        <v>3621</v>
      </c>
      <c r="D2152" s="2" t="s">
        <v>3620</v>
      </c>
      <c r="E2152" s="4">
        <v>44165</v>
      </c>
      <c r="F2152" s="4">
        <v>44201</v>
      </c>
      <c r="G2152" s="2" t="s">
        <v>3627</v>
      </c>
      <c r="H2152" s="2" t="s">
        <v>2997</v>
      </c>
      <c r="I2152" s="17">
        <v>267500</v>
      </c>
      <c r="J2152" s="2" t="s">
        <v>3626</v>
      </c>
      <c r="K2152" s="4">
        <v>44180</v>
      </c>
      <c r="L2152" s="17">
        <v>267500</v>
      </c>
      <c r="M2152" s="2" t="s">
        <v>1955</v>
      </c>
      <c r="N2152" s="17">
        <f>VLOOKUP(A2152,[1]Sheet2!$B$1:$C$1336,2,FALSE)</f>
        <v>267500</v>
      </c>
      <c r="O2152" s="37">
        <f>VLOOKUP(A2152,PV_CF!$A$2:$K$1853,4,FALSE)</f>
        <v>44204</v>
      </c>
    </row>
    <row r="2153" spans="1:15" hidden="1">
      <c r="A2153" s="2" t="s">
        <v>3623</v>
      </c>
      <c r="B2153" s="2" t="s">
        <v>3622</v>
      </c>
      <c r="C2153" s="2" t="s">
        <v>3621</v>
      </c>
      <c r="D2153" s="2" t="s">
        <v>3620</v>
      </c>
      <c r="E2153" s="4">
        <v>44165</v>
      </c>
      <c r="F2153" s="4">
        <v>44165</v>
      </c>
      <c r="G2153" s="2" t="s">
        <v>3625</v>
      </c>
      <c r="H2153" s="2" t="s">
        <v>2997</v>
      </c>
      <c r="I2153" s="17">
        <v>-267500</v>
      </c>
      <c r="J2153" s="2" t="s">
        <v>3624</v>
      </c>
      <c r="K2153" s="4">
        <v>44180</v>
      </c>
      <c r="L2153" s="17">
        <v>-267500</v>
      </c>
      <c r="M2153" s="2" t="s">
        <v>1955</v>
      </c>
      <c r="N2153" s="17">
        <f>VLOOKUP(A2153,[1]Sheet2!$B$1:$C$1336,2,FALSE)</f>
        <v>267500</v>
      </c>
      <c r="O2153" s="37">
        <f>VLOOKUP(A2153,PV_CF!$A$2:$K$1853,4,FALSE)</f>
        <v>44204</v>
      </c>
    </row>
    <row r="2154" spans="1:15" hidden="1">
      <c r="A2154" s="2" t="s">
        <v>3623</v>
      </c>
      <c r="B2154" s="2" t="s">
        <v>3622</v>
      </c>
      <c r="C2154" s="2" t="s">
        <v>3621</v>
      </c>
      <c r="D2154" s="2" t="s">
        <v>3620</v>
      </c>
      <c r="E2154" s="4">
        <v>44165</v>
      </c>
      <c r="F2154" s="4">
        <v>44165</v>
      </c>
      <c r="G2154" s="2" t="s">
        <v>3619</v>
      </c>
      <c r="H2154" s="2" t="s">
        <v>2997</v>
      </c>
      <c r="I2154" s="17">
        <v>267500</v>
      </c>
      <c r="J2154" s="2" t="s">
        <v>3618</v>
      </c>
      <c r="K2154" s="4">
        <v>44180</v>
      </c>
      <c r="L2154" s="17">
        <v>267500</v>
      </c>
      <c r="M2154" s="2" t="s">
        <v>1955</v>
      </c>
      <c r="N2154" s="17">
        <f>VLOOKUP(A2154,[1]Sheet2!$B$1:$C$1336,2,FALSE)</f>
        <v>267500</v>
      </c>
      <c r="O2154" s="37">
        <f>VLOOKUP(A2154,PV_CF!$A$2:$K$1853,4,FALSE)</f>
        <v>44204</v>
      </c>
    </row>
    <row r="2155" spans="1:15" hidden="1">
      <c r="A2155" s="2" t="s">
        <v>1736</v>
      </c>
      <c r="B2155" s="2" t="s">
        <v>3617</v>
      </c>
      <c r="C2155" s="2" t="s">
        <v>3616</v>
      </c>
      <c r="D2155" s="2" t="s">
        <v>3615</v>
      </c>
      <c r="E2155" s="4">
        <v>44166</v>
      </c>
      <c r="F2155" s="4">
        <v>44200</v>
      </c>
      <c r="G2155" s="2" t="s">
        <v>3614</v>
      </c>
      <c r="H2155" s="2" t="s">
        <v>2012</v>
      </c>
      <c r="I2155" s="17">
        <v>493270</v>
      </c>
      <c r="J2155" s="2" t="s">
        <v>1735</v>
      </c>
      <c r="K2155" s="4">
        <v>44200</v>
      </c>
      <c r="L2155" s="17">
        <v>493270</v>
      </c>
      <c r="M2155" s="2" t="s">
        <v>1955</v>
      </c>
      <c r="N2155" s="17">
        <f>VLOOKUP(A2155,[1]Sheet2!$B$1:$C$1336,2,FALSE)</f>
        <v>493270</v>
      </c>
      <c r="O2155" s="37">
        <f>VLOOKUP(A2155,PV_CF!$A$2:$K$1853,4,FALSE)</f>
        <v>44218</v>
      </c>
    </row>
    <row r="2156" spans="1:15" hidden="1">
      <c r="A2156" s="2" t="s">
        <v>3613</v>
      </c>
      <c r="B2156" s="2" t="s">
        <v>3612</v>
      </c>
      <c r="C2156" s="2" t="s">
        <v>2376</v>
      </c>
      <c r="D2156" s="2" t="s">
        <v>2375</v>
      </c>
      <c r="E2156" s="4">
        <v>44166</v>
      </c>
      <c r="F2156" s="4">
        <v>44195</v>
      </c>
      <c r="G2156" s="2" t="s">
        <v>3611</v>
      </c>
      <c r="H2156" s="2" t="s">
        <v>1983</v>
      </c>
      <c r="I2156" s="17">
        <v>110745</v>
      </c>
      <c r="J2156" s="2" t="s">
        <v>3610</v>
      </c>
      <c r="K2156" s="4">
        <v>44188</v>
      </c>
      <c r="L2156" s="17">
        <v>110745</v>
      </c>
      <c r="M2156" s="2" t="s">
        <v>1955</v>
      </c>
      <c r="N2156" s="17">
        <f>VLOOKUP(A2156,[1]Sheet2!$B$1:$C$1336,2,FALSE)</f>
        <v>110745</v>
      </c>
      <c r="O2156" s="37">
        <f>VLOOKUP(A2156,PV_CF!$A$2:$K$1853,4,FALSE)</f>
        <v>44204</v>
      </c>
    </row>
    <row r="2157" spans="1:15" hidden="1">
      <c r="A2157" s="2" t="s">
        <v>62</v>
      </c>
      <c r="B2157" s="2" t="s">
        <v>56</v>
      </c>
      <c r="C2157" s="2" t="s">
        <v>3419</v>
      </c>
      <c r="D2157" s="2" t="s">
        <v>3418</v>
      </c>
      <c r="E2157" s="4">
        <v>44166</v>
      </c>
      <c r="F2157" s="4">
        <v>44186</v>
      </c>
      <c r="G2157" s="2" t="s">
        <v>1887</v>
      </c>
      <c r="H2157" s="2" t="s">
        <v>2213</v>
      </c>
      <c r="I2157" s="17">
        <v>499155</v>
      </c>
      <c r="J2157" s="2" t="s">
        <v>1886</v>
      </c>
      <c r="K2157" s="4">
        <v>44256</v>
      </c>
      <c r="L2157" s="17">
        <v>499155</v>
      </c>
      <c r="M2157" s="2" t="s">
        <v>1955</v>
      </c>
      <c r="N2157" s="17">
        <f>VLOOKUP(A2157,[1]Sheet2!$B$1:$C$1336,2,FALSE)</f>
        <v>499155</v>
      </c>
      <c r="O2157" s="37">
        <f>VLOOKUP(A2157,PV_CF!$A$2:$K$1853,4,FALSE)</f>
        <v>44295</v>
      </c>
    </row>
    <row r="2158" spans="1:15" hidden="1">
      <c r="A2158" s="2" t="s">
        <v>1634</v>
      </c>
      <c r="B2158" s="2" t="s">
        <v>3609</v>
      </c>
      <c r="C2158" s="2" t="s">
        <v>2008</v>
      </c>
      <c r="D2158" s="2" t="s">
        <v>2007</v>
      </c>
      <c r="E2158" s="4">
        <v>44167</v>
      </c>
      <c r="F2158" s="4">
        <v>44180</v>
      </c>
      <c r="G2158" s="2" t="s">
        <v>1635</v>
      </c>
      <c r="H2158" s="2" t="s">
        <v>2100</v>
      </c>
      <c r="I2158" s="17">
        <v>29850</v>
      </c>
      <c r="J2158" s="2" t="s">
        <v>1633</v>
      </c>
      <c r="K2158" s="4">
        <v>44172</v>
      </c>
      <c r="L2158" s="17">
        <v>29850</v>
      </c>
      <c r="M2158" s="2" t="s">
        <v>1955</v>
      </c>
      <c r="N2158" s="17">
        <f>VLOOKUP(A2158,[1]Sheet2!$B$1:$C$1336,2,FALSE)</f>
        <v>29850</v>
      </c>
      <c r="O2158" s="37">
        <f>VLOOKUP(A2158,PV_CF!$A$2:$K$1853,4,FALSE)</f>
        <v>44204</v>
      </c>
    </row>
    <row r="2159" spans="1:15" hidden="1">
      <c r="A2159" s="2" t="s">
        <v>3608</v>
      </c>
      <c r="B2159" s="2" t="s">
        <v>3607</v>
      </c>
      <c r="C2159" s="2" t="s">
        <v>3606</v>
      </c>
      <c r="D2159" s="2" t="s">
        <v>3605</v>
      </c>
      <c r="E2159" s="4">
        <v>44168</v>
      </c>
      <c r="F2159" s="4">
        <v>44173</v>
      </c>
      <c r="G2159" s="2" t="s">
        <v>3604</v>
      </c>
      <c r="H2159" s="2" t="s">
        <v>1957</v>
      </c>
      <c r="I2159" s="17">
        <v>19795</v>
      </c>
      <c r="J2159" s="2" t="s">
        <v>3603</v>
      </c>
      <c r="K2159" s="4">
        <v>44173</v>
      </c>
      <c r="L2159" s="17">
        <v>19795</v>
      </c>
      <c r="M2159" s="2" t="s">
        <v>1955</v>
      </c>
      <c r="N2159" s="17">
        <f>VLOOKUP(A2159,[1]Sheet2!$B$1:$C$1336,2,FALSE)</f>
        <v>19795</v>
      </c>
      <c r="O2159" s="37">
        <f>VLOOKUP(A2159,PV_CF!$A$2:$K$1853,4,FALSE)</f>
        <v>44238</v>
      </c>
    </row>
    <row r="2160" spans="1:15" hidden="1">
      <c r="A2160" s="2" t="s">
        <v>3602</v>
      </c>
      <c r="B2160" s="2" t="s">
        <v>3601</v>
      </c>
      <c r="C2160" s="2" t="s">
        <v>2506</v>
      </c>
      <c r="D2160" s="2" t="s">
        <v>2505</v>
      </c>
      <c r="E2160" s="4">
        <v>44168</v>
      </c>
      <c r="F2160" s="4">
        <v>44195</v>
      </c>
      <c r="G2160" s="2" t="s">
        <v>3600</v>
      </c>
      <c r="H2160" s="2" t="s">
        <v>3086</v>
      </c>
      <c r="I2160" s="17">
        <v>79367.25</v>
      </c>
      <c r="J2160" s="2" t="s">
        <v>3599</v>
      </c>
      <c r="K2160" s="4">
        <v>44217</v>
      </c>
      <c r="L2160" s="17">
        <v>79367.25</v>
      </c>
      <c r="M2160" s="2" t="s">
        <v>1955</v>
      </c>
      <c r="N2160" s="17">
        <f>VLOOKUP(A2160,[1]Sheet2!$B$1:$C$1336,2,FALSE)</f>
        <v>79367.25</v>
      </c>
      <c r="O2160" s="37">
        <f>VLOOKUP(A2160,PV_CF!$A$2:$K$1853,4,FALSE)</f>
        <v>44252</v>
      </c>
    </row>
    <row r="2161" spans="1:15" hidden="1">
      <c r="A2161" s="2" t="s">
        <v>3590</v>
      </c>
      <c r="B2161" s="2" t="s">
        <v>3589</v>
      </c>
      <c r="C2161" s="2" t="s">
        <v>3588</v>
      </c>
      <c r="D2161" s="2" t="s">
        <v>3587</v>
      </c>
      <c r="E2161" s="4">
        <v>44173</v>
      </c>
      <c r="F2161" s="4">
        <v>44195</v>
      </c>
      <c r="G2161" s="2" t="s">
        <v>3598</v>
      </c>
      <c r="H2161" s="2" t="s">
        <v>2080</v>
      </c>
      <c r="I2161" s="17">
        <v>18500</v>
      </c>
      <c r="J2161" s="2" t="s">
        <v>3597</v>
      </c>
      <c r="K2161" s="4">
        <v>44186</v>
      </c>
      <c r="L2161" s="17">
        <v>18500</v>
      </c>
      <c r="M2161" s="2" t="s">
        <v>1955</v>
      </c>
      <c r="N2161" s="17">
        <f>VLOOKUP(A2161,[1]Sheet2!$B$1:$C$1336,2,FALSE)</f>
        <v>92500</v>
      </c>
      <c r="O2161" s="37">
        <f>VLOOKUP(A2161,PV_CF!$A$2:$K$1853,4,FALSE)</f>
        <v>44195</v>
      </c>
    </row>
    <row r="2162" spans="1:15" hidden="1">
      <c r="A2162" s="2" t="s">
        <v>3590</v>
      </c>
      <c r="B2162" s="2" t="s">
        <v>3589</v>
      </c>
      <c r="C2162" s="2" t="s">
        <v>3588</v>
      </c>
      <c r="D2162" s="2" t="s">
        <v>3587</v>
      </c>
      <c r="E2162" s="4">
        <v>44173</v>
      </c>
      <c r="F2162" s="4">
        <v>44227</v>
      </c>
      <c r="G2162" s="2" t="s">
        <v>3596</v>
      </c>
      <c r="H2162" s="2" t="s">
        <v>2080</v>
      </c>
      <c r="I2162" s="17">
        <v>18500</v>
      </c>
      <c r="J2162" s="2" t="s">
        <v>3595</v>
      </c>
      <c r="K2162" s="4">
        <v>44216</v>
      </c>
      <c r="L2162" s="17">
        <v>18500</v>
      </c>
      <c r="M2162" s="2" t="s">
        <v>1955</v>
      </c>
      <c r="N2162" s="17">
        <f>VLOOKUP(A2162,[1]Sheet2!$B$1:$C$1336,2,FALSE)</f>
        <v>92500</v>
      </c>
      <c r="O2162" s="37">
        <f>VLOOKUP(A2162,PV_CF!$A$2:$K$1853,4,FALSE)</f>
        <v>44195</v>
      </c>
    </row>
    <row r="2163" spans="1:15" hidden="1">
      <c r="A2163" s="2" t="s">
        <v>3590</v>
      </c>
      <c r="B2163" s="2" t="s">
        <v>3589</v>
      </c>
      <c r="C2163" s="2" t="s">
        <v>3588</v>
      </c>
      <c r="D2163" s="2" t="s">
        <v>3587</v>
      </c>
      <c r="E2163" s="4">
        <v>44173</v>
      </c>
      <c r="F2163" s="4">
        <v>44255</v>
      </c>
      <c r="G2163" s="2" t="s">
        <v>3594</v>
      </c>
      <c r="H2163" s="2" t="s">
        <v>2080</v>
      </c>
      <c r="I2163" s="17">
        <v>18500</v>
      </c>
      <c r="J2163" s="2" t="s">
        <v>3593</v>
      </c>
      <c r="K2163" s="4">
        <v>44243</v>
      </c>
      <c r="L2163" s="17">
        <v>18500</v>
      </c>
      <c r="M2163" s="2" t="s">
        <v>1955</v>
      </c>
      <c r="N2163" s="17">
        <f>VLOOKUP(A2163,[1]Sheet2!$B$1:$C$1336,2,FALSE)</f>
        <v>92500</v>
      </c>
      <c r="O2163" s="37">
        <f>VLOOKUP(A2163,PV_CF!$A$2:$K$1853,4,FALSE)</f>
        <v>44195</v>
      </c>
    </row>
    <row r="2164" spans="1:15" hidden="1">
      <c r="A2164" s="2" t="s">
        <v>3590</v>
      </c>
      <c r="B2164" s="2" t="s">
        <v>3589</v>
      </c>
      <c r="C2164" s="2" t="s">
        <v>3588</v>
      </c>
      <c r="D2164" s="2" t="s">
        <v>3587</v>
      </c>
      <c r="E2164" s="4">
        <v>44173</v>
      </c>
      <c r="F2164" s="4">
        <v>44286</v>
      </c>
      <c r="G2164" s="2" t="s">
        <v>3592</v>
      </c>
      <c r="H2164" s="2" t="s">
        <v>2080</v>
      </c>
      <c r="I2164" s="17">
        <v>18500</v>
      </c>
      <c r="J2164" s="2" t="s">
        <v>3591</v>
      </c>
      <c r="K2164" s="4">
        <v>44286</v>
      </c>
      <c r="L2164" s="17">
        <v>18500</v>
      </c>
      <c r="M2164" s="2" t="s">
        <v>1955</v>
      </c>
      <c r="N2164" s="17">
        <f>VLOOKUP(A2164,[1]Sheet2!$B$1:$C$1336,2,FALSE)</f>
        <v>92500</v>
      </c>
      <c r="O2164" s="37">
        <f>VLOOKUP(A2164,PV_CF!$A$2:$K$1853,4,FALSE)</f>
        <v>44195</v>
      </c>
    </row>
    <row r="2165" spans="1:15" hidden="1">
      <c r="A2165" s="2" t="s">
        <v>3590</v>
      </c>
      <c r="B2165" s="2" t="s">
        <v>3589</v>
      </c>
      <c r="C2165" s="2" t="s">
        <v>3588</v>
      </c>
      <c r="D2165" s="2" t="s">
        <v>3587</v>
      </c>
      <c r="E2165" s="4">
        <v>44173</v>
      </c>
      <c r="F2165" s="4">
        <v>44316</v>
      </c>
      <c r="G2165" s="2" t="s">
        <v>3586</v>
      </c>
      <c r="H2165" s="2" t="s">
        <v>2080</v>
      </c>
      <c r="I2165" s="17">
        <v>18500</v>
      </c>
      <c r="J2165" s="2" t="s">
        <v>3585</v>
      </c>
      <c r="K2165" s="4">
        <v>44316</v>
      </c>
      <c r="L2165" s="17">
        <v>18500</v>
      </c>
      <c r="M2165" s="2" t="s">
        <v>1955</v>
      </c>
      <c r="N2165" s="17">
        <f>VLOOKUP(A2165,[1]Sheet2!$B$1:$C$1336,2,FALSE)</f>
        <v>92500</v>
      </c>
      <c r="O2165" s="37">
        <f>VLOOKUP(A2165,PV_CF!$A$2:$K$1853,4,FALSE)</f>
        <v>44195</v>
      </c>
    </row>
    <row r="2166" spans="1:15" hidden="1">
      <c r="A2166" s="2" t="s">
        <v>3584</v>
      </c>
      <c r="B2166" s="2" t="s">
        <v>3583</v>
      </c>
      <c r="C2166" s="2" t="s">
        <v>2228</v>
      </c>
      <c r="D2166" s="2" t="s">
        <v>2227</v>
      </c>
      <c r="E2166" s="4">
        <v>44179</v>
      </c>
      <c r="F2166" s="4">
        <v>44190</v>
      </c>
      <c r="G2166" s="2" t="s">
        <v>3582</v>
      </c>
      <c r="H2166" s="2" t="s">
        <v>2128</v>
      </c>
      <c r="I2166" s="17">
        <v>62500</v>
      </c>
      <c r="J2166" s="2" t="s">
        <v>3581</v>
      </c>
      <c r="K2166" s="4">
        <v>44195</v>
      </c>
      <c r="L2166" s="17">
        <v>62500</v>
      </c>
      <c r="M2166" s="2" t="s">
        <v>1955</v>
      </c>
      <c r="N2166" s="17">
        <f>VLOOKUP(A2166,[1]Sheet2!$B$1:$C$1336,2,FALSE)</f>
        <v>62500</v>
      </c>
      <c r="O2166" s="37">
        <f>VLOOKUP(A2166,PV_CF!$A$2:$K$1853,4,FALSE)</f>
        <v>44195</v>
      </c>
    </row>
    <row r="2167" spans="1:15" hidden="1">
      <c r="A2167" s="2" t="s">
        <v>3574</v>
      </c>
      <c r="B2167" s="2" t="s">
        <v>3573</v>
      </c>
      <c r="C2167" s="2" t="s">
        <v>2259</v>
      </c>
      <c r="D2167" s="2" t="s">
        <v>2258</v>
      </c>
      <c r="E2167" s="4">
        <v>44179</v>
      </c>
      <c r="F2167" s="4">
        <v>44190</v>
      </c>
      <c r="G2167" s="2" t="s">
        <v>3580</v>
      </c>
      <c r="H2167" s="2" t="s">
        <v>2128</v>
      </c>
      <c r="I2167" s="17">
        <v>22000</v>
      </c>
      <c r="J2167" s="2" t="s">
        <v>3579</v>
      </c>
      <c r="K2167" s="4">
        <v>44190</v>
      </c>
      <c r="L2167" s="17">
        <v>22000</v>
      </c>
      <c r="M2167" s="2" t="s">
        <v>1955</v>
      </c>
      <c r="N2167" s="17">
        <f>VLOOKUP(A2167,[1]Sheet2!$B$1:$C$1336,2,FALSE)</f>
        <v>88000</v>
      </c>
      <c r="O2167" s="37">
        <f>VLOOKUP(A2167,PV_CF!$A$2:$K$1853,4,FALSE)</f>
        <v>44195</v>
      </c>
    </row>
    <row r="2168" spans="1:15" hidden="1">
      <c r="A2168" s="2" t="s">
        <v>3574</v>
      </c>
      <c r="B2168" s="2" t="s">
        <v>3573</v>
      </c>
      <c r="C2168" s="2" t="s">
        <v>2259</v>
      </c>
      <c r="D2168" s="2" t="s">
        <v>2258</v>
      </c>
      <c r="E2168" s="4">
        <v>44179</v>
      </c>
      <c r="F2168" s="4">
        <v>44221</v>
      </c>
      <c r="G2168" s="2" t="s">
        <v>3578</v>
      </c>
      <c r="H2168" s="2" t="s">
        <v>2128</v>
      </c>
      <c r="I2168" s="17">
        <v>22000</v>
      </c>
      <c r="J2168" s="2" t="s">
        <v>3577</v>
      </c>
      <c r="K2168" s="4">
        <v>44221</v>
      </c>
      <c r="L2168" s="17">
        <v>22000</v>
      </c>
      <c r="M2168" s="2" t="s">
        <v>1955</v>
      </c>
      <c r="N2168" s="17">
        <f>VLOOKUP(A2168,[1]Sheet2!$B$1:$C$1336,2,FALSE)</f>
        <v>88000</v>
      </c>
      <c r="O2168" s="37">
        <f>VLOOKUP(A2168,PV_CF!$A$2:$K$1853,4,FALSE)</f>
        <v>44195</v>
      </c>
    </row>
    <row r="2169" spans="1:15" hidden="1">
      <c r="A2169" s="2" t="s">
        <v>3574</v>
      </c>
      <c r="B2169" s="2" t="s">
        <v>3573</v>
      </c>
      <c r="C2169" s="2" t="s">
        <v>2259</v>
      </c>
      <c r="D2169" s="2" t="s">
        <v>2258</v>
      </c>
      <c r="E2169" s="4">
        <v>44179</v>
      </c>
      <c r="F2169" s="4">
        <v>44252</v>
      </c>
      <c r="G2169" s="2" t="s">
        <v>3576</v>
      </c>
      <c r="H2169" s="2" t="s">
        <v>2128</v>
      </c>
      <c r="I2169" s="17">
        <v>22000</v>
      </c>
      <c r="J2169" s="2" t="s">
        <v>3575</v>
      </c>
      <c r="K2169" s="4">
        <v>44246</v>
      </c>
      <c r="L2169" s="17">
        <v>22000</v>
      </c>
      <c r="M2169" s="2" t="s">
        <v>1955</v>
      </c>
      <c r="N2169" s="17">
        <f>VLOOKUP(A2169,[1]Sheet2!$B$1:$C$1336,2,FALSE)</f>
        <v>88000</v>
      </c>
      <c r="O2169" s="37">
        <f>VLOOKUP(A2169,PV_CF!$A$2:$K$1853,4,FALSE)</f>
        <v>44195</v>
      </c>
    </row>
    <row r="2170" spans="1:15" hidden="1">
      <c r="A2170" s="2" t="s">
        <v>3574</v>
      </c>
      <c r="B2170" s="2" t="s">
        <v>3573</v>
      </c>
      <c r="C2170" s="2" t="s">
        <v>2259</v>
      </c>
      <c r="D2170" s="2" t="s">
        <v>2258</v>
      </c>
      <c r="E2170" s="4">
        <v>44179</v>
      </c>
      <c r="F2170" s="4">
        <v>44280</v>
      </c>
      <c r="G2170" s="2" t="s">
        <v>3572</v>
      </c>
      <c r="H2170" s="2" t="s">
        <v>2128</v>
      </c>
      <c r="I2170" s="17">
        <v>22000</v>
      </c>
      <c r="J2170" s="2" t="s">
        <v>3571</v>
      </c>
      <c r="K2170" s="4">
        <v>44280</v>
      </c>
      <c r="L2170" s="17">
        <v>22000</v>
      </c>
      <c r="M2170" s="2" t="s">
        <v>1955</v>
      </c>
      <c r="N2170" s="17">
        <f>VLOOKUP(A2170,[1]Sheet2!$B$1:$C$1336,2,FALSE)</f>
        <v>88000</v>
      </c>
      <c r="O2170" s="37">
        <f>VLOOKUP(A2170,PV_CF!$A$2:$K$1853,4,FALSE)</f>
        <v>44195</v>
      </c>
    </row>
    <row r="2171" spans="1:15" hidden="1">
      <c r="A2171" s="2" t="s">
        <v>250</v>
      </c>
      <c r="B2171" s="2" t="s">
        <v>247</v>
      </c>
      <c r="C2171" s="2" t="s">
        <v>3570</v>
      </c>
      <c r="D2171" s="2" t="s">
        <v>3569</v>
      </c>
      <c r="E2171" s="4">
        <v>44181</v>
      </c>
      <c r="F2171" s="4">
        <v>44195</v>
      </c>
      <c r="G2171" s="2" t="s">
        <v>3568</v>
      </c>
      <c r="H2171" s="2" t="s">
        <v>1976</v>
      </c>
      <c r="I2171" s="17">
        <v>98440</v>
      </c>
      <c r="J2171" s="2" t="s">
        <v>1900</v>
      </c>
      <c r="K2171" s="4">
        <v>44259</v>
      </c>
      <c r="L2171" s="17">
        <v>98440</v>
      </c>
      <c r="M2171" s="2" t="s">
        <v>1955</v>
      </c>
      <c r="N2171" s="17">
        <f>VLOOKUP(A2171,[1]Sheet2!$B$1:$C$1336,2,FALSE)</f>
        <v>98440</v>
      </c>
      <c r="O2171" s="37">
        <f>VLOOKUP(A2171,PV_CF!$A$2:$K$1853,4,FALSE)</f>
        <v>44314</v>
      </c>
    </row>
    <row r="2172" spans="1:15" hidden="1">
      <c r="A2172" s="2" t="s">
        <v>3563</v>
      </c>
      <c r="B2172" s="2" t="s">
        <v>3562</v>
      </c>
      <c r="C2172" s="2" t="s">
        <v>2253</v>
      </c>
      <c r="D2172" s="2" t="s">
        <v>2252</v>
      </c>
      <c r="E2172" s="4">
        <v>44181</v>
      </c>
      <c r="F2172" s="4">
        <v>44190</v>
      </c>
      <c r="G2172" s="2" t="s">
        <v>3567</v>
      </c>
      <c r="H2172" s="2" t="s">
        <v>2093</v>
      </c>
      <c r="I2172" s="17">
        <v>13500</v>
      </c>
      <c r="J2172" s="2" t="s">
        <v>3566</v>
      </c>
      <c r="K2172" s="4">
        <v>44190</v>
      </c>
      <c r="L2172" s="17">
        <v>13500</v>
      </c>
      <c r="M2172" s="2" t="s">
        <v>1955</v>
      </c>
      <c r="N2172" s="17">
        <f>VLOOKUP(A2172,[1]Sheet2!$B$1:$C$1336,2,FALSE)</f>
        <v>67500</v>
      </c>
      <c r="O2172" s="37">
        <f>VLOOKUP(A2172,PV_CF!$A$2:$K$1853,4,FALSE)</f>
        <v>44203</v>
      </c>
    </row>
    <row r="2173" spans="1:15" hidden="1">
      <c r="A2173" s="2" t="s">
        <v>3563</v>
      </c>
      <c r="B2173" s="2" t="s">
        <v>3562</v>
      </c>
      <c r="C2173" s="2" t="s">
        <v>2253</v>
      </c>
      <c r="D2173" s="2" t="s">
        <v>2252</v>
      </c>
      <c r="E2173" s="4">
        <v>44181</v>
      </c>
      <c r="F2173" s="4">
        <v>44221</v>
      </c>
      <c r="G2173" s="2" t="s">
        <v>3565</v>
      </c>
      <c r="H2173" s="2" t="s">
        <v>2093</v>
      </c>
      <c r="I2173" s="17">
        <v>27000</v>
      </c>
      <c r="J2173" s="2" t="s">
        <v>3564</v>
      </c>
      <c r="K2173" s="4">
        <v>44221</v>
      </c>
      <c r="L2173" s="17">
        <v>27000</v>
      </c>
      <c r="M2173" s="2" t="s">
        <v>1955</v>
      </c>
      <c r="N2173" s="17">
        <f>VLOOKUP(A2173,[1]Sheet2!$B$1:$C$1336,2,FALSE)</f>
        <v>67500</v>
      </c>
      <c r="O2173" s="37">
        <f>VLOOKUP(A2173,PV_CF!$A$2:$K$1853,4,FALSE)</f>
        <v>44203</v>
      </c>
    </row>
    <row r="2174" spans="1:15" hidden="1">
      <c r="A2174" s="2" t="s">
        <v>3563</v>
      </c>
      <c r="B2174" s="2" t="s">
        <v>3562</v>
      </c>
      <c r="C2174" s="2" t="s">
        <v>2253</v>
      </c>
      <c r="D2174" s="2" t="s">
        <v>2252</v>
      </c>
      <c r="E2174" s="4">
        <v>44181</v>
      </c>
      <c r="F2174" s="4">
        <v>44252</v>
      </c>
      <c r="G2174" s="2" t="s">
        <v>1861</v>
      </c>
      <c r="H2174" s="2" t="s">
        <v>2093</v>
      </c>
      <c r="I2174" s="17">
        <v>27000</v>
      </c>
      <c r="J2174" s="2" t="s">
        <v>1859</v>
      </c>
      <c r="K2174" s="4">
        <v>44246</v>
      </c>
      <c r="L2174" s="17">
        <v>27000</v>
      </c>
      <c r="M2174" s="2" t="s">
        <v>1955</v>
      </c>
      <c r="N2174" s="17">
        <f>VLOOKUP(A2174,[1]Sheet2!$B$1:$C$1336,2,FALSE)</f>
        <v>67500</v>
      </c>
      <c r="O2174" s="37">
        <f>VLOOKUP(A2174,PV_CF!$A$2:$K$1853,4,FALSE)</f>
        <v>44203</v>
      </c>
    </row>
    <row r="2175" spans="1:15" hidden="1">
      <c r="A2175" s="2" t="s">
        <v>1685</v>
      </c>
      <c r="B2175" s="2" t="s">
        <v>3561</v>
      </c>
      <c r="C2175" s="2" t="s">
        <v>2902</v>
      </c>
      <c r="D2175" s="2" t="s">
        <v>2901</v>
      </c>
      <c r="E2175" s="4">
        <v>44181</v>
      </c>
      <c r="F2175" s="4">
        <v>44195</v>
      </c>
      <c r="G2175" s="2" t="s">
        <v>3560</v>
      </c>
      <c r="H2175" s="2" t="s">
        <v>2128</v>
      </c>
      <c r="I2175" s="17">
        <v>59064</v>
      </c>
      <c r="J2175" s="2" t="s">
        <v>1684</v>
      </c>
      <c r="K2175" s="4">
        <v>44190</v>
      </c>
      <c r="L2175" s="17">
        <v>59064</v>
      </c>
      <c r="M2175" s="2" t="s">
        <v>1955</v>
      </c>
      <c r="N2175" s="17">
        <f>VLOOKUP(A2175,[1]Sheet2!$B$1:$C$1336,2,FALSE)</f>
        <v>59064</v>
      </c>
      <c r="O2175" s="37">
        <f>VLOOKUP(A2175,PV_CF!$A$2:$K$1853,4,FALSE)</f>
        <v>44218</v>
      </c>
    </row>
    <row r="2176" spans="1:15" hidden="1">
      <c r="A2176" s="2" t="s">
        <v>3556</v>
      </c>
      <c r="B2176" s="2" t="s">
        <v>3555</v>
      </c>
      <c r="C2176" s="2" t="s">
        <v>3554</v>
      </c>
      <c r="D2176" s="2" t="s">
        <v>3553</v>
      </c>
      <c r="E2176" s="4">
        <v>44181</v>
      </c>
      <c r="F2176" s="4">
        <v>44211</v>
      </c>
      <c r="G2176" s="2" t="s">
        <v>3559</v>
      </c>
      <c r="H2176" s="2" t="s">
        <v>2093</v>
      </c>
      <c r="I2176" s="17">
        <v>5000</v>
      </c>
      <c r="J2176" s="2" t="s">
        <v>1778</v>
      </c>
      <c r="K2176" s="4">
        <v>44211</v>
      </c>
      <c r="L2176" s="17">
        <v>5000</v>
      </c>
      <c r="M2176" s="2" t="s">
        <v>1955</v>
      </c>
      <c r="N2176" s="17">
        <f>VLOOKUP(A2176,[1]Sheet2!$B$1:$C$1336,2,FALSE)</f>
        <v>25000</v>
      </c>
      <c r="O2176" s="37">
        <f>VLOOKUP(A2176,PV_CF!$A$2:$K$1853,4,FALSE)</f>
        <v>44252</v>
      </c>
    </row>
    <row r="2177" spans="1:15" hidden="1">
      <c r="A2177" s="2" t="s">
        <v>3556</v>
      </c>
      <c r="B2177" s="2" t="s">
        <v>3555</v>
      </c>
      <c r="C2177" s="2" t="s">
        <v>3554</v>
      </c>
      <c r="D2177" s="2" t="s">
        <v>3553</v>
      </c>
      <c r="E2177" s="4">
        <v>44181</v>
      </c>
      <c r="F2177" s="4">
        <v>44242</v>
      </c>
      <c r="G2177" s="2" t="s">
        <v>1784</v>
      </c>
      <c r="H2177" s="2" t="s">
        <v>2093</v>
      </c>
      <c r="I2177" s="17">
        <v>5000</v>
      </c>
      <c r="J2177" s="2" t="s">
        <v>1782</v>
      </c>
      <c r="K2177" s="4">
        <v>44211</v>
      </c>
      <c r="L2177" s="17">
        <v>5000</v>
      </c>
      <c r="M2177" s="2" t="s">
        <v>1955</v>
      </c>
      <c r="N2177" s="17">
        <f>VLOOKUP(A2177,[1]Sheet2!$B$1:$C$1336,2,FALSE)</f>
        <v>25000</v>
      </c>
      <c r="O2177" s="37">
        <f>VLOOKUP(A2177,PV_CF!$A$2:$K$1853,4,FALSE)</f>
        <v>44252</v>
      </c>
    </row>
    <row r="2178" spans="1:15" hidden="1">
      <c r="A2178" s="2" t="s">
        <v>3556</v>
      </c>
      <c r="B2178" s="2" t="s">
        <v>3555</v>
      </c>
      <c r="C2178" s="2" t="s">
        <v>3554</v>
      </c>
      <c r="D2178" s="2" t="s">
        <v>3553</v>
      </c>
      <c r="E2178" s="4">
        <v>44181</v>
      </c>
      <c r="F2178" s="4">
        <v>44270</v>
      </c>
      <c r="G2178" s="2" t="s">
        <v>1792</v>
      </c>
      <c r="H2178" s="2" t="s">
        <v>2093</v>
      </c>
      <c r="I2178" s="17">
        <v>5000</v>
      </c>
      <c r="J2178" s="2" t="s">
        <v>1790</v>
      </c>
      <c r="K2178" s="4">
        <v>44214</v>
      </c>
      <c r="L2178" s="17">
        <v>5000</v>
      </c>
      <c r="M2178" s="2" t="s">
        <v>1955</v>
      </c>
      <c r="N2178" s="17">
        <f>VLOOKUP(A2178,[1]Sheet2!$B$1:$C$1336,2,FALSE)</f>
        <v>25000</v>
      </c>
      <c r="O2178" s="37">
        <f>VLOOKUP(A2178,PV_CF!$A$2:$K$1853,4,FALSE)</f>
        <v>44252</v>
      </c>
    </row>
    <row r="2179" spans="1:15" hidden="1">
      <c r="A2179" s="2" t="s">
        <v>3556</v>
      </c>
      <c r="B2179" s="2" t="s">
        <v>3555</v>
      </c>
      <c r="C2179" s="2" t="s">
        <v>3554</v>
      </c>
      <c r="D2179" s="2" t="s">
        <v>3553</v>
      </c>
      <c r="E2179" s="4">
        <v>44181</v>
      </c>
      <c r="F2179" s="4">
        <v>44301</v>
      </c>
      <c r="G2179" s="2" t="s">
        <v>3558</v>
      </c>
      <c r="H2179" s="2" t="s">
        <v>2093</v>
      </c>
      <c r="I2179" s="17">
        <v>5000</v>
      </c>
      <c r="J2179" s="2" t="s">
        <v>3557</v>
      </c>
      <c r="K2179" s="4">
        <v>44316</v>
      </c>
      <c r="L2179" s="17">
        <v>5000</v>
      </c>
      <c r="M2179" s="2" t="s">
        <v>1955</v>
      </c>
      <c r="N2179" s="17">
        <f>VLOOKUP(A2179,[1]Sheet2!$B$1:$C$1336,2,FALSE)</f>
        <v>25000</v>
      </c>
      <c r="O2179" s="37">
        <f>VLOOKUP(A2179,PV_CF!$A$2:$K$1853,4,FALSE)</f>
        <v>44252</v>
      </c>
    </row>
    <row r="2180" spans="1:15" hidden="1">
      <c r="A2180" s="2" t="s">
        <v>3556</v>
      </c>
      <c r="B2180" s="2" t="s">
        <v>3555</v>
      </c>
      <c r="C2180" s="2" t="s">
        <v>3554</v>
      </c>
      <c r="D2180" s="2" t="s">
        <v>3553</v>
      </c>
      <c r="E2180" s="4">
        <v>44181</v>
      </c>
      <c r="F2180" s="4">
        <v>44330</v>
      </c>
      <c r="G2180" s="2" t="s">
        <v>3552</v>
      </c>
      <c r="H2180" s="2" t="s">
        <v>2093</v>
      </c>
      <c r="I2180" s="17">
        <v>5000</v>
      </c>
      <c r="J2180" s="2" t="s">
        <v>3551</v>
      </c>
      <c r="K2180" s="4">
        <v>44336</v>
      </c>
      <c r="L2180" s="17">
        <v>5000</v>
      </c>
      <c r="M2180" s="2" t="s">
        <v>1955</v>
      </c>
      <c r="N2180" s="17">
        <f>VLOOKUP(A2180,[1]Sheet2!$B$1:$C$1336,2,FALSE)</f>
        <v>25000</v>
      </c>
      <c r="O2180" s="37">
        <f>VLOOKUP(A2180,PV_CF!$A$2:$K$1853,4,FALSE)</f>
        <v>44252</v>
      </c>
    </row>
    <row r="2181" spans="1:15" hidden="1">
      <c r="A2181" s="2" t="s">
        <v>3550</v>
      </c>
      <c r="B2181" s="2" t="s">
        <v>3549</v>
      </c>
      <c r="C2181" s="2" t="s">
        <v>3548</v>
      </c>
      <c r="D2181" s="2" t="s">
        <v>3547</v>
      </c>
      <c r="E2181" s="4">
        <v>44181</v>
      </c>
      <c r="F2181" s="4">
        <v>44190</v>
      </c>
      <c r="G2181" s="2" t="s">
        <v>3546</v>
      </c>
      <c r="H2181" s="2" t="s">
        <v>2339</v>
      </c>
      <c r="I2181" s="17">
        <v>27000</v>
      </c>
      <c r="J2181" s="2" t="s">
        <v>3545</v>
      </c>
      <c r="K2181" s="4">
        <v>44186</v>
      </c>
      <c r="L2181" s="17">
        <v>27000</v>
      </c>
      <c r="M2181" s="2" t="s">
        <v>1955</v>
      </c>
      <c r="N2181" s="17">
        <f>VLOOKUP(A2181,[1]Sheet2!$B$1:$C$1336,2,FALSE)</f>
        <v>27000</v>
      </c>
      <c r="O2181" s="37">
        <f>VLOOKUP(A2181,PV_CF!$A$2:$K$1853,4,FALSE)</f>
        <v>44204</v>
      </c>
    </row>
    <row r="2182" spans="1:15" hidden="1">
      <c r="A2182" s="2" t="s">
        <v>3544</v>
      </c>
      <c r="B2182" s="2" t="s">
        <v>3543</v>
      </c>
      <c r="C2182" s="2" t="s">
        <v>3183</v>
      </c>
      <c r="D2182" s="2" t="s">
        <v>3182</v>
      </c>
      <c r="E2182" s="4">
        <v>44181</v>
      </c>
      <c r="F2182" s="4">
        <v>44566</v>
      </c>
      <c r="G2182" s="2" t="s">
        <v>3542</v>
      </c>
      <c r="H2182" s="2" t="s">
        <v>1983</v>
      </c>
      <c r="I2182" s="17">
        <v>12840</v>
      </c>
      <c r="J2182" s="2" t="s">
        <v>3541</v>
      </c>
      <c r="K2182" s="4">
        <v>44204</v>
      </c>
      <c r="L2182" s="17">
        <v>12840</v>
      </c>
      <c r="M2182" s="2" t="s">
        <v>1955</v>
      </c>
      <c r="N2182" s="17">
        <f>VLOOKUP(A2182,[1]Sheet2!$B$1:$C$1336,2,FALSE)</f>
        <v>12840</v>
      </c>
      <c r="O2182" s="37">
        <f>VLOOKUP(A2182,PV_CF!$A$2:$K$1853,4,FALSE)</f>
        <v>44238</v>
      </c>
    </row>
    <row r="2183" spans="1:15" hidden="1">
      <c r="A2183" s="2" t="s">
        <v>3536</v>
      </c>
      <c r="B2183" s="2" t="s">
        <v>3535</v>
      </c>
      <c r="C2183" s="2" t="s">
        <v>2035</v>
      </c>
      <c r="D2183" s="2" t="s">
        <v>2034</v>
      </c>
      <c r="E2183" s="4">
        <v>44181</v>
      </c>
      <c r="F2183" s="4">
        <v>44225</v>
      </c>
      <c r="G2183" s="2" t="s">
        <v>3540</v>
      </c>
      <c r="H2183" s="2" t="s">
        <v>2185</v>
      </c>
      <c r="I2183" s="17">
        <v>25145</v>
      </c>
      <c r="J2183" s="2" t="s">
        <v>3539</v>
      </c>
      <c r="K2183" s="4">
        <v>44225</v>
      </c>
      <c r="L2183" s="17">
        <v>25145</v>
      </c>
      <c r="M2183" s="2" t="s">
        <v>1955</v>
      </c>
      <c r="N2183" s="17">
        <f>VLOOKUP(A2183,[1]Sheet2!$B$1:$C$1336,2,FALSE)</f>
        <v>75435</v>
      </c>
      <c r="O2183" s="37">
        <f>VLOOKUP(A2183,PV_CF!$A$2:$K$1853,4,FALSE)</f>
        <v>44252</v>
      </c>
    </row>
    <row r="2184" spans="1:15" hidden="1">
      <c r="A2184" s="2" t="s">
        <v>3536</v>
      </c>
      <c r="B2184" s="2" t="s">
        <v>3535</v>
      </c>
      <c r="C2184" s="2" t="s">
        <v>2035</v>
      </c>
      <c r="D2184" s="2" t="s">
        <v>2034</v>
      </c>
      <c r="E2184" s="4">
        <v>44181</v>
      </c>
      <c r="F2184" s="4">
        <v>44253</v>
      </c>
      <c r="G2184" s="2" t="s">
        <v>3538</v>
      </c>
      <c r="H2184" s="2" t="s">
        <v>2185</v>
      </c>
      <c r="I2184" s="17">
        <v>25145</v>
      </c>
      <c r="J2184" s="2" t="s">
        <v>3537</v>
      </c>
      <c r="K2184" s="4">
        <v>44267</v>
      </c>
      <c r="L2184" s="17">
        <v>25145</v>
      </c>
      <c r="M2184" s="2" t="s">
        <v>1955</v>
      </c>
      <c r="N2184" s="17">
        <f>VLOOKUP(A2184,[1]Sheet2!$B$1:$C$1336,2,FALSE)</f>
        <v>75435</v>
      </c>
      <c r="O2184" s="37">
        <f>VLOOKUP(A2184,PV_CF!$A$2:$K$1853,4,FALSE)</f>
        <v>44252</v>
      </c>
    </row>
    <row r="2185" spans="1:15" hidden="1">
      <c r="A2185" s="2" t="s">
        <v>3536</v>
      </c>
      <c r="B2185" s="2" t="s">
        <v>3535</v>
      </c>
      <c r="C2185" s="2" t="s">
        <v>2035</v>
      </c>
      <c r="D2185" s="2" t="s">
        <v>2034</v>
      </c>
      <c r="E2185" s="4">
        <v>44181</v>
      </c>
      <c r="F2185" s="4">
        <v>44286</v>
      </c>
      <c r="G2185" s="2" t="s">
        <v>3534</v>
      </c>
      <c r="H2185" s="2" t="s">
        <v>2185</v>
      </c>
      <c r="I2185" s="17">
        <v>25145</v>
      </c>
      <c r="J2185" s="2" t="s">
        <v>3533</v>
      </c>
      <c r="K2185" s="4">
        <v>44295</v>
      </c>
      <c r="L2185" s="17">
        <v>25145</v>
      </c>
      <c r="M2185" s="2" t="s">
        <v>1955</v>
      </c>
      <c r="N2185" s="17">
        <f>VLOOKUP(A2185,[1]Sheet2!$B$1:$C$1336,2,FALSE)</f>
        <v>75435</v>
      </c>
      <c r="O2185" s="37">
        <f>VLOOKUP(A2185,PV_CF!$A$2:$K$1853,4,FALSE)</f>
        <v>44252</v>
      </c>
    </row>
    <row r="2186" spans="1:15" hidden="1">
      <c r="A2186" s="2" t="s">
        <v>3532</v>
      </c>
      <c r="B2186" s="2" t="s">
        <v>3531</v>
      </c>
      <c r="C2186" s="2" t="s">
        <v>1986</v>
      </c>
      <c r="D2186" s="2" t="s">
        <v>1985</v>
      </c>
      <c r="E2186" s="4">
        <v>44181</v>
      </c>
      <c r="F2186" s="4">
        <v>44195</v>
      </c>
      <c r="G2186" s="2" t="s">
        <v>3530</v>
      </c>
      <c r="H2186" s="2" t="s">
        <v>1983</v>
      </c>
      <c r="I2186" s="17">
        <v>26482.5</v>
      </c>
      <c r="J2186" s="2" t="s">
        <v>3529</v>
      </c>
      <c r="K2186" s="4">
        <v>44183</v>
      </c>
      <c r="L2186" s="17">
        <v>26482.5</v>
      </c>
      <c r="M2186" s="2" t="s">
        <v>1955</v>
      </c>
      <c r="N2186" s="17">
        <f>VLOOKUP(A2186,[1]Sheet2!$B$1:$C$1336,2,FALSE)</f>
        <v>31030</v>
      </c>
      <c r="O2186" s="37">
        <f>VLOOKUP(A2186,PV_CF!$A$2:$K$1853,4,FALSE)</f>
        <v>44204</v>
      </c>
    </row>
    <row r="2187" spans="1:15" hidden="1">
      <c r="A2187" s="2" t="s">
        <v>3532</v>
      </c>
      <c r="B2187" s="2" t="s">
        <v>3531</v>
      </c>
      <c r="C2187" s="2" t="s">
        <v>1986</v>
      </c>
      <c r="D2187" s="2" t="s">
        <v>1985</v>
      </c>
      <c r="E2187" s="4">
        <v>44181</v>
      </c>
      <c r="F2187" s="4">
        <v>44181</v>
      </c>
      <c r="G2187" s="2" t="s">
        <v>3530</v>
      </c>
      <c r="H2187" s="2" t="s">
        <v>1983</v>
      </c>
      <c r="I2187" s="17">
        <v>4547.5</v>
      </c>
      <c r="J2187" s="2" t="s">
        <v>3529</v>
      </c>
      <c r="K2187" s="4">
        <v>44183</v>
      </c>
      <c r="L2187" s="17">
        <v>4547.5</v>
      </c>
      <c r="M2187" s="2" t="s">
        <v>1955</v>
      </c>
      <c r="N2187" s="17">
        <f>VLOOKUP(A2187,[1]Sheet2!$B$1:$C$1336,2,FALSE)</f>
        <v>31030</v>
      </c>
      <c r="O2187" s="37">
        <f>VLOOKUP(A2187,PV_CF!$A$2:$K$1853,4,FALSE)</f>
        <v>44204</v>
      </c>
    </row>
    <row r="2188" spans="1:15" hidden="1">
      <c r="A2188" s="2" t="s">
        <v>3520</v>
      </c>
      <c r="B2188" s="2" t="s">
        <v>3519</v>
      </c>
      <c r="C2188" s="2" t="s">
        <v>2035</v>
      </c>
      <c r="D2188" s="2" t="s">
        <v>2034</v>
      </c>
      <c r="E2188" s="4">
        <v>44181</v>
      </c>
      <c r="F2188" s="4">
        <v>44225</v>
      </c>
      <c r="G2188" s="2" t="s">
        <v>3528</v>
      </c>
      <c r="H2188" s="2" t="s">
        <v>2185</v>
      </c>
      <c r="I2188" s="17">
        <v>25145</v>
      </c>
      <c r="J2188" s="2" t="s">
        <v>3527</v>
      </c>
      <c r="K2188" s="4">
        <v>44225</v>
      </c>
      <c r="L2188" s="17">
        <v>25145</v>
      </c>
      <c r="M2188" s="2" t="s">
        <v>1955</v>
      </c>
      <c r="N2188" s="17">
        <f>VLOOKUP(A2188,[1]Sheet2!$B$1:$C$1336,2,FALSE)</f>
        <v>75435</v>
      </c>
      <c r="O2188" s="37">
        <f>VLOOKUP(A2188,PV_CF!$A$2:$K$1853,4,FALSE)</f>
        <v>44252</v>
      </c>
    </row>
    <row r="2189" spans="1:15" hidden="1">
      <c r="A2189" s="2" t="s">
        <v>3520</v>
      </c>
      <c r="B2189" s="2" t="s">
        <v>3519</v>
      </c>
      <c r="C2189" s="2" t="s">
        <v>2035</v>
      </c>
      <c r="D2189" s="2" t="s">
        <v>2034</v>
      </c>
      <c r="E2189" s="4">
        <v>44181</v>
      </c>
      <c r="F2189" s="4">
        <v>44253</v>
      </c>
      <c r="G2189" s="2" t="s">
        <v>3526</v>
      </c>
      <c r="H2189" s="2" t="s">
        <v>2185</v>
      </c>
      <c r="I2189" s="17">
        <v>25145</v>
      </c>
      <c r="J2189" s="2" t="s">
        <v>3525</v>
      </c>
      <c r="K2189" s="4">
        <v>44267</v>
      </c>
      <c r="L2189" s="17">
        <v>25145</v>
      </c>
      <c r="M2189" s="2" t="s">
        <v>1955</v>
      </c>
      <c r="N2189" s="17">
        <f>VLOOKUP(A2189,[1]Sheet2!$B$1:$C$1336,2,FALSE)</f>
        <v>75435</v>
      </c>
      <c r="O2189" s="37">
        <f>VLOOKUP(A2189,PV_CF!$A$2:$K$1853,4,FALSE)</f>
        <v>44252</v>
      </c>
    </row>
    <row r="2190" spans="1:15" hidden="1">
      <c r="A2190" s="2" t="s">
        <v>3520</v>
      </c>
      <c r="B2190" s="2" t="s">
        <v>3519</v>
      </c>
      <c r="C2190" s="2" t="s">
        <v>2035</v>
      </c>
      <c r="D2190" s="2" t="s">
        <v>2034</v>
      </c>
      <c r="E2190" s="4">
        <v>44181</v>
      </c>
      <c r="F2190" s="4">
        <v>44286</v>
      </c>
      <c r="G2190" s="2" t="s">
        <v>3524</v>
      </c>
      <c r="H2190" s="2" t="s">
        <v>2185</v>
      </c>
      <c r="I2190" s="17">
        <v>25145</v>
      </c>
      <c r="J2190" s="2" t="s">
        <v>3523</v>
      </c>
      <c r="K2190" s="4">
        <v>44295</v>
      </c>
      <c r="L2190" s="17">
        <v>25145</v>
      </c>
      <c r="M2190" s="2" t="s">
        <v>1955</v>
      </c>
      <c r="N2190" s="17">
        <f>VLOOKUP(A2190,[1]Sheet2!$B$1:$C$1336,2,FALSE)</f>
        <v>75435</v>
      </c>
      <c r="O2190" s="37">
        <f>VLOOKUP(A2190,PV_CF!$A$2:$K$1853,4,FALSE)</f>
        <v>44252</v>
      </c>
    </row>
    <row r="2191" spans="1:15" hidden="1">
      <c r="A2191" s="2" t="s">
        <v>3520</v>
      </c>
      <c r="B2191" s="2" t="s">
        <v>3519</v>
      </c>
      <c r="C2191" s="2" t="s">
        <v>2035</v>
      </c>
      <c r="D2191" s="2" t="s">
        <v>2034</v>
      </c>
      <c r="E2191" s="4">
        <v>44181</v>
      </c>
      <c r="F2191" s="4">
        <v>44181</v>
      </c>
      <c r="G2191" s="2" t="s">
        <v>3522</v>
      </c>
      <c r="H2191" s="2" t="s">
        <v>2185</v>
      </c>
      <c r="I2191" s="17">
        <v>-25145</v>
      </c>
      <c r="J2191" s="2" t="s">
        <v>3521</v>
      </c>
      <c r="K2191" s="4">
        <v>44267</v>
      </c>
      <c r="L2191" s="17">
        <v>-25145</v>
      </c>
      <c r="M2191" s="2" t="s">
        <v>1955</v>
      </c>
      <c r="N2191" s="17">
        <f>VLOOKUP(A2191,[1]Sheet2!$B$1:$C$1336,2,FALSE)</f>
        <v>75435</v>
      </c>
      <c r="O2191" s="37">
        <f>VLOOKUP(A2191,PV_CF!$A$2:$K$1853,4,FALSE)</f>
        <v>44252</v>
      </c>
    </row>
    <row r="2192" spans="1:15" hidden="1">
      <c r="A2192" s="2" t="s">
        <v>3520</v>
      </c>
      <c r="B2192" s="2" t="s">
        <v>3519</v>
      </c>
      <c r="C2192" s="2" t="s">
        <v>2035</v>
      </c>
      <c r="D2192" s="2" t="s">
        <v>2034</v>
      </c>
      <c r="E2192" s="4">
        <v>44181</v>
      </c>
      <c r="F2192" s="4">
        <v>44181</v>
      </c>
      <c r="G2192" s="2" t="s">
        <v>3518</v>
      </c>
      <c r="H2192" s="2" t="s">
        <v>2185</v>
      </c>
      <c r="I2192" s="17">
        <v>25145</v>
      </c>
      <c r="J2192" s="2" t="s">
        <v>3517</v>
      </c>
      <c r="K2192" s="4">
        <v>44267</v>
      </c>
      <c r="L2192" s="17">
        <v>25145</v>
      </c>
      <c r="M2192" s="2" t="s">
        <v>1955</v>
      </c>
      <c r="N2192" s="17">
        <f>VLOOKUP(A2192,[1]Sheet2!$B$1:$C$1336,2,FALSE)</f>
        <v>75435</v>
      </c>
      <c r="O2192" s="37">
        <f>VLOOKUP(A2192,PV_CF!$A$2:$K$1853,4,FALSE)</f>
        <v>44252</v>
      </c>
    </row>
    <row r="2193" spans="1:15" hidden="1">
      <c r="A2193" s="2" t="s">
        <v>3515</v>
      </c>
      <c r="B2193" s="2" t="s">
        <v>3514</v>
      </c>
      <c r="C2193" s="2" t="s">
        <v>1960</v>
      </c>
      <c r="D2193" s="2" t="s">
        <v>1959</v>
      </c>
      <c r="E2193" s="4">
        <v>44182</v>
      </c>
      <c r="F2193" s="4">
        <v>44186</v>
      </c>
      <c r="G2193" s="2" t="s">
        <v>3516</v>
      </c>
      <c r="H2193" s="2" t="s">
        <v>1957</v>
      </c>
      <c r="I2193" s="17">
        <v>37075.5</v>
      </c>
      <c r="J2193" s="2" t="s">
        <v>3512</v>
      </c>
      <c r="K2193" s="4">
        <v>44200</v>
      </c>
      <c r="L2193" s="17">
        <v>37075.5</v>
      </c>
      <c r="M2193" s="2" t="s">
        <v>1955</v>
      </c>
      <c r="N2193" s="17">
        <f>VLOOKUP(A2193,[1]Sheet2!$B$1:$C$1336,2,FALSE)</f>
        <v>110905.5</v>
      </c>
      <c r="O2193" s="37">
        <f>VLOOKUP(A2193,PV_CF!$A$2:$K$1853,4,FALSE)</f>
        <v>44252</v>
      </c>
    </row>
    <row r="2194" spans="1:15" hidden="1">
      <c r="A2194" s="2" t="s">
        <v>3515</v>
      </c>
      <c r="B2194" s="2" t="s">
        <v>3514</v>
      </c>
      <c r="C2194" s="2" t="s">
        <v>1960</v>
      </c>
      <c r="D2194" s="2" t="s">
        <v>1959</v>
      </c>
      <c r="E2194" s="4">
        <v>44182</v>
      </c>
      <c r="F2194" s="4">
        <v>44186</v>
      </c>
      <c r="G2194" s="2" t="s">
        <v>3513</v>
      </c>
      <c r="H2194" s="2" t="s">
        <v>1957</v>
      </c>
      <c r="I2194" s="17">
        <v>73830</v>
      </c>
      <c r="J2194" s="2" t="s">
        <v>3512</v>
      </c>
      <c r="K2194" s="4">
        <v>44200</v>
      </c>
      <c r="L2194" s="17">
        <v>73830</v>
      </c>
      <c r="M2194" s="2" t="s">
        <v>1955</v>
      </c>
      <c r="N2194" s="17">
        <f>VLOOKUP(A2194,[1]Sheet2!$B$1:$C$1336,2,FALSE)</f>
        <v>110905.5</v>
      </c>
      <c r="O2194" s="37">
        <f>VLOOKUP(A2194,PV_CF!$A$2:$K$1853,4,FALSE)</f>
        <v>44252</v>
      </c>
    </row>
    <row r="2195" spans="1:15" hidden="1">
      <c r="A2195" s="2" t="s">
        <v>3511</v>
      </c>
      <c r="B2195" s="2" t="s">
        <v>3510</v>
      </c>
      <c r="C2195" s="2" t="s">
        <v>2594</v>
      </c>
      <c r="D2195" s="2" t="s">
        <v>2593</v>
      </c>
      <c r="E2195" s="4">
        <v>44182</v>
      </c>
      <c r="F2195" s="4">
        <v>44186</v>
      </c>
      <c r="G2195" s="2" t="s">
        <v>1669</v>
      </c>
      <c r="H2195" s="2" t="s">
        <v>2012</v>
      </c>
      <c r="I2195" s="17">
        <v>247170</v>
      </c>
      <c r="J2195" s="2" t="s">
        <v>1667</v>
      </c>
      <c r="K2195" s="4">
        <v>44186</v>
      </c>
      <c r="L2195" s="17">
        <v>247170</v>
      </c>
      <c r="M2195" s="2" t="s">
        <v>1955</v>
      </c>
      <c r="N2195" s="17">
        <f>VLOOKUP(A2195,[1]Sheet2!$B$1:$C$1336,2,FALSE)</f>
        <v>494340</v>
      </c>
      <c r="O2195" s="37">
        <f>VLOOKUP(A2195,PV_CF!$A$2:$K$1853,4,FALSE)</f>
        <v>44218</v>
      </c>
    </row>
    <row r="2196" spans="1:15" hidden="1">
      <c r="A2196" s="2" t="s">
        <v>3511</v>
      </c>
      <c r="B2196" s="2" t="s">
        <v>3510</v>
      </c>
      <c r="C2196" s="2" t="s">
        <v>2594</v>
      </c>
      <c r="D2196" s="2" t="s">
        <v>2593</v>
      </c>
      <c r="E2196" s="4">
        <v>44182</v>
      </c>
      <c r="F2196" s="4">
        <v>44211</v>
      </c>
      <c r="G2196" s="2" t="s">
        <v>1788</v>
      </c>
      <c r="H2196" s="2" t="s">
        <v>2012</v>
      </c>
      <c r="I2196" s="17">
        <v>247170</v>
      </c>
      <c r="J2196" s="2" t="s">
        <v>1786</v>
      </c>
      <c r="K2196" s="4">
        <v>44211</v>
      </c>
      <c r="L2196" s="17">
        <v>247170</v>
      </c>
      <c r="M2196" s="2" t="s">
        <v>1955</v>
      </c>
      <c r="N2196" s="17">
        <f>VLOOKUP(A2196,[1]Sheet2!$B$1:$C$1336,2,FALSE)</f>
        <v>494340</v>
      </c>
      <c r="O2196" s="37">
        <f>VLOOKUP(A2196,PV_CF!$A$2:$K$1853,4,FALSE)</f>
        <v>44218</v>
      </c>
    </row>
    <row r="2197" spans="1:15" hidden="1">
      <c r="A2197" s="2" t="s">
        <v>1760</v>
      </c>
      <c r="B2197" s="2" t="s">
        <v>3509</v>
      </c>
      <c r="C2197" s="2" t="s">
        <v>3508</v>
      </c>
      <c r="D2197" s="2" t="s">
        <v>3507</v>
      </c>
      <c r="E2197" s="4">
        <v>44182</v>
      </c>
      <c r="F2197" s="4">
        <v>44201</v>
      </c>
      <c r="G2197" s="2" t="s">
        <v>3506</v>
      </c>
      <c r="H2197" s="2" t="s">
        <v>2123</v>
      </c>
      <c r="I2197" s="17">
        <v>497550</v>
      </c>
      <c r="J2197" s="2" t="s">
        <v>1759</v>
      </c>
      <c r="K2197" s="4">
        <v>44201</v>
      </c>
      <c r="L2197" s="17">
        <v>497550</v>
      </c>
      <c r="M2197" s="2" t="s">
        <v>1955</v>
      </c>
      <c r="N2197" s="17">
        <f>VLOOKUP(A2197,[1]Sheet2!$B$1:$C$1336,2,FALSE)</f>
        <v>497550</v>
      </c>
      <c r="O2197" s="37">
        <f>VLOOKUP(A2197,PV_CF!$A$2:$K$1853,4,FALSE)</f>
        <v>44252</v>
      </c>
    </row>
    <row r="2198" spans="1:15" hidden="1">
      <c r="A2198" s="2" t="s">
        <v>1690</v>
      </c>
      <c r="B2198" s="2" t="s">
        <v>3505</v>
      </c>
      <c r="C2198" s="2" t="s">
        <v>2143</v>
      </c>
      <c r="D2198" s="2" t="s">
        <v>2142</v>
      </c>
      <c r="E2198" s="4">
        <v>44182</v>
      </c>
      <c r="F2198" s="4">
        <v>44201</v>
      </c>
      <c r="G2198" s="2" t="s">
        <v>3504</v>
      </c>
      <c r="H2198" s="2" t="s">
        <v>2123</v>
      </c>
      <c r="I2198" s="17">
        <v>211111</v>
      </c>
      <c r="J2198" s="2" t="s">
        <v>1689</v>
      </c>
      <c r="K2198" s="4">
        <v>44190</v>
      </c>
      <c r="L2198" s="17">
        <v>211111</v>
      </c>
      <c r="M2198" s="2" t="s">
        <v>1955</v>
      </c>
      <c r="N2198" s="17">
        <f>VLOOKUP(A2198,[1]Sheet2!$B$1:$C$1336,2,FALSE)</f>
        <v>211111</v>
      </c>
      <c r="O2198" s="37">
        <f>VLOOKUP(A2198,PV_CF!$A$2:$K$1853,4,FALSE)</f>
        <v>44218</v>
      </c>
    </row>
    <row r="2199" spans="1:15" hidden="1">
      <c r="A2199" s="2" t="s">
        <v>3503</v>
      </c>
      <c r="B2199" s="2" t="s">
        <v>3502</v>
      </c>
      <c r="C2199" s="2" t="s">
        <v>2035</v>
      </c>
      <c r="D2199" s="2" t="s">
        <v>2034</v>
      </c>
      <c r="E2199" s="4">
        <v>44182</v>
      </c>
      <c r="F2199" s="4">
        <v>44286</v>
      </c>
      <c r="G2199" s="2" t="s">
        <v>3501</v>
      </c>
      <c r="H2199" s="2" t="s">
        <v>1983</v>
      </c>
      <c r="I2199" s="17">
        <v>86670</v>
      </c>
      <c r="J2199" s="2" t="s">
        <v>3500</v>
      </c>
      <c r="K2199" s="4">
        <v>44295</v>
      </c>
      <c r="L2199" s="17">
        <v>86670</v>
      </c>
      <c r="M2199" s="2" t="s">
        <v>1955</v>
      </c>
      <c r="N2199" s="17">
        <f>VLOOKUP(A2199,[1]Sheet2!$B$1:$C$1336,2,FALSE)</f>
        <v>86670</v>
      </c>
      <c r="O2199" s="37">
        <f>VLOOKUP(A2199,PV_CF!$A$2:$K$1853,4,FALSE)</f>
        <v>44314</v>
      </c>
    </row>
    <row r="2200" spans="1:15" hidden="1">
      <c r="A2200" s="2" t="s">
        <v>1770</v>
      </c>
      <c r="B2200" s="2" t="s">
        <v>3499</v>
      </c>
      <c r="C2200" s="2" t="s">
        <v>2902</v>
      </c>
      <c r="D2200" s="2" t="s">
        <v>2901</v>
      </c>
      <c r="E2200" s="4">
        <v>44183</v>
      </c>
      <c r="F2200" s="4">
        <v>44204</v>
      </c>
      <c r="G2200" s="2" t="s">
        <v>1771</v>
      </c>
      <c r="H2200" s="2" t="s">
        <v>1976</v>
      </c>
      <c r="I2200" s="17">
        <v>298519.3</v>
      </c>
      <c r="J2200" s="2" t="s">
        <v>1769</v>
      </c>
      <c r="K2200" s="4">
        <v>44202</v>
      </c>
      <c r="L2200" s="17">
        <v>298519.3</v>
      </c>
      <c r="M2200" s="2" t="s">
        <v>1955</v>
      </c>
      <c r="N2200" s="17">
        <f>VLOOKUP(A2200,[1]Sheet2!$B$1:$C$1336,2,FALSE)</f>
        <v>298519.3</v>
      </c>
      <c r="O2200" s="37">
        <f>VLOOKUP(A2200,PV_CF!$A$2:$K$1853,4,FALSE)</f>
        <v>44238</v>
      </c>
    </row>
    <row r="2201" spans="1:15" hidden="1">
      <c r="A2201" s="2" t="s">
        <v>1723</v>
      </c>
      <c r="B2201" s="2" t="s">
        <v>3498</v>
      </c>
      <c r="C2201" s="2" t="s">
        <v>2008</v>
      </c>
      <c r="D2201" s="2" t="s">
        <v>2007</v>
      </c>
      <c r="E2201" s="4">
        <v>44183</v>
      </c>
      <c r="F2201" s="4">
        <v>44211</v>
      </c>
      <c r="G2201" s="2" t="s">
        <v>1724</v>
      </c>
      <c r="H2201" s="2" t="s">
        <v>2123</v>
      </c>
      <c r="I2201" s="17">
        <v>179850</v>
      </c>
      <c r="J2201" s="2" t="s">
        <v>1722</v>
      </c>
      <c r="K2201" s="4">
        <v>44195</v>
      </c>
      <c r="L2201" s="17">
        <v>179850</v>
      </c>
      <c r="M2201" s="2" t="s">
        <v>1955</v>
      </c>
      <c r="N2201" s="17">
        <f>VLOOKUP(A2201,[1]Sheet2!$B$1:$C$1336,2,FALSE)</f>
        <v>179850</v>
      </c>
      <c r="O2201" s="37">
        <f>VLOOKUP(A2201,PV_CF!$A$2:$K$1853,4,FALSE)</f>
        <v>44218</v>
      </c>
    </row>
    <row r="2202" spans="1:15" hidden="1">
      <c r="A2202" s="2" t="s">
        <v>3495</v>
      </c>
      <c r="B2202" s="2" t="s">
        <v>3494</v>
      </c>
      <c r="C2202" s="2" t="s">
        <v>2293</v>
      </c>
      <c r="D2202" s="2" t="s">
        <v>2292</v>
      </c>
      <c r="E2202" s="4">
        <v>44183</v>
      </c>
      <c r="F2202" s="4">
        <v>44227</v>
      </c>
      <c r="G2202" s="2" t="s">
        <v>3497</v>
      </c>
      <c r="H2202" s="2" t="s">
        <v>2404</v>
      </c>
      <c r="I2202" s="17">
        <v>248775</v>
      </c>
      <c r="J2202" s="2" t="s">
        <v>3496</v>
      </c>
      <c r="K2202" s="4">
        <v>44225</v>
      </c>
      <c r="L2202" s="17">
        <v>248775</v>
      </c>
      <c r="M2202" s="2" t="s">
        <v>1955</v>
      </c>
      <c r="N2202" s="17">
        <f>VLOOKUP(A2202,[1]Sheet2!$B$1:$C$1336,2,FALSE)</f>
        <v>497550</v>
      </c>
      <c r="O2202" s="37">
        <f>VLOOKUP(A2202,PV_CF!$A$2:$K$1853,4,FALSE)</f>
        <v>44252</v>
      </c>
    </row>
    <row r="2203" spans="1:15" hidden="1">
      <c r="A2203" s="2" t="s">
        <v>3495</v>
      </c>
      <c r="B2203" s="2" t="s">
        <v>3494</v>
      </c>
      <c r="C2203" s="2" t="s">
        <v>2293</v>
      </c>
      <c r="D2203" s="2" t="s">
        <v>2292</v>
      </c>
      <c r="E2203" s="4">
        <v>44183</v>
      </c>
      <c r="F2203" s="4">
        <v>44286</v>
      </c>
      <c r="G2203" s="2" t="s">
        <v>3493</v>
      </c>
      <c r="H2203" s="2" t="s">
        <v>2404</v>
      </c>
      <c r="I2203" s="17">
        <v>248775</v>
      </c>
      <c r="J2203" s="2" t="s">
        <v>3492</v>
      </c>
      <c r="K2203" s="4">
        <v>44286</v>
      </c>
      <c r="L2203" s="17">
        <v>248775</v>
      </c>
      <c r="M2203" s="2" t="s">
        <v>1955</v>
      </c>
      <c r="N2203" s="17">
        <f>VLOOKUP(A2203,[1]Sheet2!$B$1:$C$1336,2,FALSE)</f>
        <v>497550</v>
      </c>
      <c r="O2203" s="37">
        <f>VLOOKUP(A2203,PV_CF!$A$2:$K$1853,4,FALSE)</f>
        <v>44252</v>
      </c>
    </row>
    <row r="2204" spans="1:15" hidden="1">
      <c r="A2204" s="2" t="s">
        <v>3487</v>
      </c>
      <c r="B2204" s="2" t="s">
        <v>3486</v>
      </c>
      <c r="C2204" s="2" t="s">
        <v>2035</v>
      </c>
      <c r="D2204" s="2" t="s">
        <v>2034</v>
      </c>
      <c r="E2204" s="4">
        <v>44183</v>
      </c>
      <c r="F2204" s="4">
        <v>44225</v>
      </c>
      <c r="G2204" s="2" t="s">
        <v>3491</v>
      </c>
      <c r="H2204" s="2" t="s">
        <v>2185</v>
      </c>
      <c r="I2204" s="17">
        <v>24610</v>
      </c>
      <c r="J2204" s="2" t="s">
        <v>3490</v>
      </c>
      <c r="K2204" s="4">
        <v>44225</v>
      </c>
      <c r="L2204" s="17">
        <v>24610</v>
      </c>
      <c r="M2204" s="2" t="s">
        <v>1955</v>
      </c>
      <c r="N2204" s="17">
        <f>VLOOKUP(A2204,[1]Sheet2!$B$1:$C$1336,2,FALSE)</f>
        <v>73830</v>
      </c>
      <c r="O2204" s="37">
        <f>VLOOKUP(A2204,PV_CF!$A$2:$K$1853,4,FALSE)</f>
        <v>44252</v>
      </c>
    </row>
    <row r="2205" spans="1:15" hidden="1">
      <c r="A2205" s="2" t="s">
        <v>3487</v>
      </c>
      <c r="B2205" s="2" t="s">
        <v>3486</v>
      </c>
      <c r="C2205" s="2" t="s">
        <v>2035</v>
      </c>
      <c r="D2205" s="2" t="s">
        <v>2034</v>
      </c>
      <c r="E2205" s="4">
        <v>44183</v>
      </c>
      <c r="F2205" s="4">
        <v>44253</v>
      </c>
      <c r="G2205" s="2" t="s">
        <v>3489</v>
      </c>
      <c r="H2205" s="2" t="s">
        <v>2185</v>
      </c>
      <c r="I2205" s="17">
        <v>24610</v>
      </c>
      <c r="J2205" s="2" t="s">
        <v>3488</v>
      </c>
      <c r="K2205" s="4">
        <v>44267</v>
      </c>
      <c r="L2205" s="17">
        <v>24610</v>
      </c>
      <c r="M2205" s="2" t="s">
        <v>1955</v>
      </c>
      <c r="N2205" s="17">
        <f>VLOOKUP(A2205,[1]Sheet2!$B$1:$C$1336,2,FALSE)</f>
        <v>73830</v>
      </c>
      <c r="O2205" s="37">
        <f>VLOOKUP(A2205,PV_CF!$A$2:$K$1853,4,FALSE)</f>
        <v>44252</v>
      </c>
    </row>
    <row r="2206" spans="1:15" hidden="1">
      <c r="A2206" s="2" t="s">
        <v>3487</v>
      </c>
      <c r="B2206" s="2" t="s">
        <v>3486</v>
      </c>
      <c r="C2206" s="2" t="s">
        <v>2035</v>
      </c>
      <c r="D2206" s="2" t="s">
        <v>2034</v>
      </c>
      <c r="E2206" s="4">
        <v>44183</v>
      </c>
      <c r="F2206" s="4">
        <v>44286</v>
      </c>
      <c r="G2206" s="2" t="s">
        <v>3485</v>
      </c>
      <c r="H2206" s="2" t="s">
        <v>2185</v>
      </c>
      <c r="I2206" s="17">
        <v>24610</v>
      </c>
      <c r="J2206" s="2" t="s">
        <v>3484</v>
      </c>
      <c r="K2206" s="4">
        <v>44295</v>
      </c>
      <c r="L2206" s="17">
        <v>24610</v>
      </c>
      <c r="M2206" s="2" t="s">
        <v>1955</v>
      </c>
      <c r="N2206" s="17">
        <f>VLOOKUP(A2206,[1]Sheet2!$B$1:$C$1336,2,FALSE)</f>
        <v>73830</v>
      </c>
      <c r="O2206" s="37">
        <f>VLOOKUP(A2206,PV_CF!$A$2:$K$1853,4,FALSE)</f>
        <v>44252</v>
      </c>
    </row>
    <row r="2207" spans="1:15" hidden="1">
      <c r="A2207" s="2" t="s">
        <v>3483</v>
      </c>
      <c r="B2207" s="2" t="s">
        <v>3482</v>
      </c>
      <c r="C2207" s="2" t="s">
        <v>2035</v>
      </c>
      <c r="D2207" s="2" t="s">
        <v>2034</v>
      </c>
      <c r="E2207" s="4">
        <v>44183</v>
      </c>
      <c r="F2207" s="4">
        <v>44225</v>
      </c>
      <c r="G2207" s="2" t="s">
        <v>3481</v>
      </c>
      <c r="H2207" s="2" t="s">
        <v>2185</v>
      </c>
      <c r="I2207" s="17">
        <v>31458</v>
      </c>
      <c r="J2207" s="2" t="s">
        <v>3480</v>
      </c>
      <c r="K2207" s="4">
        <v>44225</v>
      </c>
      <c r="L2207" s="17">
        <v>31458</v>
      </c>
      <c r="M2207" s="2" t="s">
        <v>1955</v>
      </c>
      <c r="N2207" s="17">
        <f>VLOOKUP(A2207,[1]Sheet2!$B$1:$C$1336,2,FALSE)</f>
        <v>31458</v>
      </c>
      <c r="O2207" s="37">
        <f>VLOOKUP(A2207,PV_CF!$A$2:$K$1853,4,FALSE)</f>
        <v>44252</v>
      </c>
    </row>
    <row r="2208" spans="1:15" hidden="1">
      <c r="A2208" s="2" t="s">
        <v>3471</v>
      </c>
      <c r="B2208" s="2" t="s">
        <v>3470</v>
      </c>
      <c r="C2208" s="2" t="s">
        <v>3469</v>
      </c>
      <c r="D2208" s="2" t="s">
        <v>3468</v>
      </c>
      <c r="E2208" s="4">
        <v>44186</v>
      </c>
      <c r="F2208" s="4">
        <v>44221</v>
      </c>
      <c r="G2208" s="2" t="s">
        <v>3479</v>
      </c>
      <c r="H2208" s="2" t="s">
        <v>2172</v>
      </c>
      <c r="I2208" s="17">
        <v>54500</v>
      </c>
      <c r="J2208" s="2" t="s">
        <v>3478</v>
      </c>
      <c r="K2208" s="4">
        <v>44218</v>
      </c>
      <c r="L2208" s="17">
        <v>54500</v>
      </c>
      <c r="M2208" s="2" t="s">
        <v>1955</v>
      </c>
      <c r="N2208" s="17">
        <f>VLOOKUP(A2208,[1]Sheet2!$B$1:$C$1336,2,FALSE)</f>
        <v>172500</v>
      </c>
      <c r="O2208" s="37">
        <f>VLOOKUP(A2208,PV_CF!$A$2:$K$1853,4,FALSE)</f>
        <v>44225</v>
      </c>
    </row>
    <row r="2209" spans="1:15" hidden="1">
      <c r="A2209" s="2" t="s">
        <v>3471</v>
      </c>
      <c r="B2209" s="2" t="s">
        <v>3470</v>
      </c>
      <c r="C2209" s="2" t="s">
        <v>3469</v>
      </c>
      <c r="D2209" s="2" t="s">
        <v>3468</v>
      </c>
      <c r="E2209" s="4">
        <v>44186</v>
      </c>
      <c r="F2209" s="4">
        <v>44250</v>
      </c>
      <c r="G2209" s="2" t="s">
        <v>3477</v>
      </c>
      <c r="H2209" s="2" t="s">
        <v>2172</v>
      </c>
      <c r="I2209" s="17">
        <v>29500</v>
      </c>
      <c r="J2209" s="2" t="s">
        <v>3476</v>
      </c>
      <c r="K2209" s="4">
        <v>44245</v>
      </c>
      <c r="L2209" s="17">
        <v>29500</v>
      </c>
      <c r="M2209" s="2" t="s">
        <v>1955</v>
      </c>
      <c r="N2209" s="17">
        <f>VLOOKUP(A2209,[1]Sheet2!$B$1:$C$1336,2,FALSE)</f>
        <v>172500</v>
      </c>
      <c r="O2209" s="37">
        <f>VLOOKUP(A2209,PV_CF!$A$2:$K$1853,4,FALSE)</f>
        <v>44225</v>
      </c>
    </row>
    <row r="2210" spans="1:15" hidden="1">
      <c r="A2210" s="2" t="s">
        <v>3471</v>
      </c>
      <c r="B2210" s="2" t="s">
        <v>3470</v>
      </c>
      <c r="C2210" s="2" t="s">
        <v>3469</v>
      </c>
      <c r="D2210" s="2" t="s">
        <v>3468</v>
      </c>
      <c r="E2210" s="4">
        <v>44186</v>
      </c>
      <c r="F2210" s="4">
        <v>44280</v>
      </c>
      <c r="G2210" s="2" t="s">
        <v>3475</v>
      </c>
      <c r="H2210" s="2" t="s">
        <v>2172</v>
      </c>
      <c r="I2210" s="17">
        <v>29500</v>
      </c>
      <c r="J2210" s="2" t="s">
        <v>3474</v>
      </c>
      <c r="K2210" s="4">
        <v>44280</v>
      </c>
      <c r="L2210" s="17">
        <v>29500</v>
      </c>
      <c r="M2210" s="2" t="s">
        <v>1955</v>
      </c>
      <c r="N2210" s="17">
        <f>VLOOKUP(A2210,[1]Sheet2!$B$1:$C$1336,2,FALSE)</f>
        <v>172500</v>
      </c>
      <c r="O2210" s="37">
        <f>VLOOKUP(A2210,PV_CF!$A$2:$K$1853,4,FALSE)</f>
        <v>44225</v>
      </c>
    </row>
    <row r="2211" spans="1:15" hidden="1">
      <c r="A2211" s="2" t="s">
        <v>3471</v>
      </c>
      <c r="B2211" s="2" t="s">
        <v>3470</v>
      </c>
      <c r="C2211" s="2" t="s">
        <v>3469</v>
      </c>
      <c r="D2211" s="2" t="s">
        <v>3468</v>
      </c>
      <c r="E2211" s="4">
        <v>44186</v>
      </c>
      <c r="F2211" s="4">
        <v>44309</v>
      </c>
      <c r="G2211" s="2" t="s">
        <v>3473</v>
      </c>
      <c r="H2211" s="2" t="s">
        <v>2172</v>
      </c>
      <c r="I2211" s="17">
        <v>29500</v>
      </c>
      <c r="J2211" s="2" t="s">
        <v>3472</v>
      </c>
      <c r="K2211" s="4">
        <v>44309</v>
      </c>
      <c r="L2211" s="17">
        <v>29500</v>
      </c>
      <c r="M2211" s="2" t="s">
        <v>1955</v>
      </c>
      <c r="N2211" s="17">
        <f>VLOOKUP(A2211,[1]Sheet2!$B$1:$C$1336,2,FALSE)</f>
        <v>172500</v>
      </c>
      <c r="O2211" s="37">
        <f>VLOOKUP(A2211,PV_CF!$A$2:$K$1853,4,FALSE)</f>
        <v>44225</v>
      </c>
    </row>
    <row r="2212" spans="1:15" hidden="1">
      <c r="A2212" s="2" t="s">
        <v>3471</v>
      </c>
      <c r="B2212" s="2" t="s">
        <v>3470</v>
      </c>
      <c r="C2212" s="2" t="s">
        <v>3469</v>
      </c>
      <c r="D2212" s="2" t="s">
        <v>3468</v>
      </c>
      <c r="E2212" s="4">
        <v>44186</v>
      </c>
      <c r="F2212" s="4">
        <v>44341</v>
      </c>
      <c r="G2212" s="2" t="s">
        <v>3467</v>
      </c>
      <c r="H2212" s="2" t="s">
        <v>2172</v>
      </c>
      <c r="I2212" s="17">
        <v>29500</v>
      </c>
      <c r="J2212" s="2" t="s">
        <v>3466</v>
      </c>
      <c r="K2212" s="4">
        <v>44343</v>
      </c>
      <c r="L2212" s="17">
        <v>29500</v>
      </c>
      <c r="M2212" s="2" t="s">
        <v>1955</v>
      </c>
      <c r="N2212" s="17">
        <f>VLOOKUP(A2212,[1]Sheet2!$B$1:$C$1336,2,FALSE)</f>
        <v>172500</v>
      </c>
      <c r="O2212" s="37">
        <f>VLOOKUP(A2212,PV_CF!$A$2:$K$1853,4,FALSE)</f>
        <v>44225</v>
      </c>
    </row>
    <row r="2213" spans="1:15" hidden="1">
      <c r="A2213" s="2" t="s">
        <v>3463</v>
      </c>
      <c r="B2213" s="2" t="s">
        <v>3462</v>
      </c>
      <c r="C2213" s="2" t="s">
        <v>3461</v>
      </c>
      <c r="D2213" s="2" t="s">
        <v>3460</v>
      </c>
      <c r="E2213" s="4">
        <v>44186</v>
      </c>
      <c r="F2213" s="4">
        <v>44200</v>
      </c>
      <c r="G2213" s="2" t="s">
        <v>3465</v>
      </c>
      <c r="H2213" s="2" t="s">
        <v>2123</v>
      </c>
      <c r="I2213" s="17">
        <v>42800</v>
      </c>
      <c r="J2213" s="2" t="s">
        <v>3464</v>
      </c>
      <c r="K2213" s="4">
        <v>44200</v>
      </c>
      <c r="L2213" s="17">
        <v>42800</v>
      </c>
      <c r="M2213" s="2" t="s">
        <v>1955</v>
      </c>
      <c r="N2213" s="17">
        <f>VLOOKUP(A2213,[1]Sheet2!$B$1:$C$1336,2,FALSE)</f>
        <v>107000</v>
      </c>
      <c r="O2213" s="37">
        <f>VLOOKUP(A2213,PV_CF!$A$2:$K$1853,4,FALSE)</f>
        <v>44252</v>
      </c>
    </row>
    <row r="2214" spans="1:15" hidden="1">
      <c r="A2214" s="2" t="s">
        <v>3463</v>
      </c>
      <c r="B2214" s="2" t="s">
        <v>3462</v>
      </c>
      <c r="C2214" s="2" t="s">
        <v>3461</v>
      </c>
      <c r="D2214" s="2" t="s">
        <v>3460</v>
      </c>
      <c r="E2214" s="4">
        <v>44186</v>
      </c>
      <c r="F2214" s="4">
        <v>44260</v>
      </c>
      <c r="G2214" s="2" t="s">
        <v>3459</v>
      </c>
      <c r="H2214" s="2" t="s">
        <v>2123</v>
      </c>
      <c r="I2214" s="17">
        <v>64200</v>
      </c>
      <c r="J2214" s="2" t="s">
        <v>3458</v>
      </c>
      <c r="K2214" s="4">
        <v>44295</v>
      </c>
      <c r="L2214" s="17">
        <v>64200</v>
      </c>
      <c r="M2214" s="2" t="s">
        <v>1955</v>
      </c>
      <c r="N2214" s="17">
        <f>VLOOKUP(A2214,[1]Sheet2!$B$1:$C$1336,2,FALSE)</f>
        <v>107000</v>
      </c>
      <c r="O2214" s="37">
        <f>VLOOKUP(A2214,PV_CF!$A$2:$K$1853,4,FALSE)</f>
        <v>44252</v>
      </c>
    </row>
    <row r="2215" spans="1:15" hidden="1">
      <c r="A2215" s="2" t="s">
        <v>3451</v>
      </c>
      <c r="B2215" s="2" t="s">
        <v>3450</v>
      </c>
      <c r="C2215" s="2" t="s">
        <v>2035</v>
      </c>
      <c r="D2215" s="2" t="s">
        <v>2034</v>
      </c>
      <c r="E2215" s="4">
        <v>44186</v>
      </c>
      <c r="F2215" s="4">
        <v>44225</v>
      </c>
      <c r="G2215" s="2" t="s">
        <v>3457</v>
      </c>
      <c r="H2215" s="2" t="s">
        <v>2185</v>
      </c>
      <c r="I2215" s="17">
        <v>25680</v>
      </c>
      <c r="J2215" s="2" t="s">
        <v>3456</v>
      </c>
      <c r="K2215" s="4">
        <v>44225</v>
      </c>
      <c r="L2215" s="17">
        <v>25680</v>
      </c>
      <c r="M2215" s="2" t="s">
        <v>1955</v>
      </c>
      <c r="N2215" s="17">
        <f>VLOOKUP(A2215,[1]Sheet2!$B$1:$C$1336,2,FALSE)</f>
        <v>102720</v>
      </c>
      <c r="O2215" s="37">
        <f>VLOOKUP(A2215,PV_CF!$A$2:$K$1853,4,FALSE)</f>
        <v>44252</v>
      </c>
    </row>
    <row r="2216" spans="1:15" hidden="1">
      <c r="A2216" s="2" t="s">
        <v>3451</v>
      </c>
      <c r="B2216" s="2" t="s">
        <v>3450</v>
      </c>
      <c r="C2216" s="2" t="s">
        <v>2035</v>
      </c>
      <c r="D2216" s="2" t="s">
        <v>2034</v>
      </c>
      <c r="E2216" s="4">
        <v>44186</v>
      </c>
      <c r="F2216" s="4">
        <v>44253</v>
      </c>
      <c r="G2216" s="2" t="s">
        <v>3455</v>
      </c>
      <c r="H2216" s="2" t="s">
        <v>2185</v>
      </c>
      <c r="I2216" s="17">
        <v>25680</v>
      </c>
      <c r="J2216" s="2" t="s">
        <v>3454</v>
      </c>
      <c r="K2216" s="4">
        <v>44267</v>
      </c>
      <c r="L2216" s="17">
        <v>25680</v>
      </c>
      <c r="M2216" s="2" t="s">
        <v>1955</v>
      </c>
      <c r="N2216" s="17">
        <f>VLOOKUP(A2216,[1]Sheet2!$B$1:$C$1336,2,FALSE)</f>
        <v>102720</v>
      </c>
      <c r="O2216" s="37">
        <f>VLOOKUP(A2216,PV_CF!$A$2:$K$1853,4,FALSE)</f>
        <v>44252</v>
      </c>
    </row>
    <row r="2217" spans="1:15" hidden="1">
      <c r="A2217" s="2" t="s">
        <v>3451</v>
      </c>
      <c r="B2217" s="2" t="s">
        <v>3450</v>
      </c>
      <c r="C2217" s="2" t="s">
        <v>2035</v>
      </c>
      <c r="D2217" s="2" t="s">
        <v>2034</v>
      </c>
      <c r="E2217" s="4">
        <v>44186</v>
      </c>
      <c r="F2217" s="4">
        <v>44286</v>
      </c>
      <c r="G2217" s="2" t="s">
        <v>3453</v>
      </c>
      <c r="H2217" s="2" t="s">
        <v>2185</v>
      </c>
      <c r="I2217" s="17">
        <v>25680</v>
      </c>
      <c r="J2217" s="2" t="s">
        <v>3452</v>
      </c>
      <c r="K2217" s="4">
        <v>44295</v>
      </c>
      <c r="L2217" s="17">
        <v>25680</v>
      </c>
      <c r="M2217" s="2" t="s">
        <v>1955</v>
      </c>
      <c r="N2217" s="17">
        <f>VLOOKUP(A2217,[1]Sheet2!$B$1:$C$1336,2,FALSE)</f>
        <v>102720</v>
      </c>
      <c r="O2217" s="37">
        <f>VLOOKUP(A2217,PV_CF!$A$2:$K$1853,4,FALSE)</f>
        <v>44252</v>
      </c>
    </row>
    <row r="2218" spans="1:15" hidden="1">
      <c r="A2218" s="2" t="s">
        <v>3451</v>
      </c>
      <c r="B2218" s="2" t="s">
        <v>3450</v>
      </c>
      <c r="C2218" s="2" t="s">
        <v>2035</v>
      </c>
      <c r="D2218" s="2" t="s">
        <v>2034</v>
      </c>
      <c r="E2218" s="4">
        <v>44186</v>
      </c>
      <c r="F2218" s="4">
        <v>44316</v>
      </c>
      <c r="G2218" s="2" t="s">
        <v>3449</v>
      </c>
      <c r="H2218" s="2" t="s">
        <v>2185</v>
      </c>
      <c r="I2218" s="17">
        <v>25680</v>
      </c>
      <c r="J2218" s="2" t="s">
        <v>3448</v>
      </c>
      <c r="K2218" s="4">
        <v>44335</v>
      </c>
      <c r="L2218" s="17">
        <v>25680</v>
      </c>
      <c r="M2218" s="2" t="s">
        <v>1955</v>
      </c>
      <c r="N2218" s="17">
        <f>VLOOKUP(A2218,[1]Sheet2!$B$1:$C$1336,2,FALSE)</f>
        <v>102720</v>
      </c>
      <c r="O2218" s="37">
        <f>VLOOKUP(A2218,PV_CF!$A$2:$K$1853,4,FALSE)</f>
        <v>44252</v>
      </c>
    </row>
    <row r="2219" spans="1:15" hidden="1">
      <c r="A2219" s="2" t="s">
        <v>3447</v>
      </c>
      <c r="B2219" s="2" t="s">
        <v>3446</v>
      </c>
      <c r="C2219" s="2" t="s">
        <v>2506</v>
      </c>
      <c r="D2219" s="2" t="s">
        <v>2505</v>
      </c>
      <c r="E2219" s="4">
        <v>44186</v>
      </c>
      <c r="F2219" s="4">
        <v>44217</v>
      </c>
      <c r="G2219" s="2" t="s">
        <v>3445</v>
      </c>
      <c r="H2219" s="2" t="s">
        <v>2128</v>
      </c>
      <c r="I2219" s="17">
        <v>173500.5</v>
      </c>
      <c r="J2219" s="2" t="s">
        <v>3444</v>
      </c>
      <c r="K2219" s="4">
        <v>44258</v>
      </c>
      <c r="L2219" s="17">
        <v>173500.5</v>
      </c>
      <c r="M2219" s="2" t="s">
        <v>1955</v>
      </c>
      <c r="N2219" s="17">
        <f>VLOOKUP(A2219,[1]Sheet2!$B$1:$C$1336,2,FALSE)</f>
        <v>173500.5</v>
      </c>
      <c r="O2219" s="37">
        <f>VLOOKUP(A2219,PV_CF!$A$2:$K$1853,4,FALSE)</f>
        <v>44281</v>
      </c>
    </row>
    <row r="2220" spans="1:15" hidden="1">
      <c r="A2220" s="2" t="s">
        <v>3443</v>
      </c>
      <c r="B2220" s="2" t="s">
        <v>3442</v>
      </c>
      <c r="C2220" s="2" t="s">
        <v>2390</v>
      </c>
      <c r="D2220" s="2" t="s">
        <v>2389</v>
      </c>
      <c r="E2220" s="4">
        <v>44186</v>
      </c>
      <c r="F2220" s="4">
        <v>44275</v>
      </c>
      <c r="G2220" s="2" t="s">
        <v>3441</v>
      </c>
      <c r="H2220" s="2" t="s">
        <v>1957</v>
      </c>
      <c r="I2220" s="17">
        <v>54570</v>
      </c>
      <c r="J2220" s="2" t="s">
        <v>3440</v>
      </c>
      <c r="K2220" s="4">
        <v>44286</v>
      </c>
      <c r="L2220" s="17">
        <v>54570</v>
      </c>
      <c r="M2220" s="2" t="s">
        <v>1955</v>
      </c>
      <c r="N2220" s="17">
        <f>VLOOKUP(A2220,[1]Sheet2!$B$1:$C$1336,2,FALSE)</f>
        <v>54570</v>
      </c>
      <c r="O2220" s="37">
        <f>VLOOKUP(A2220,PV_CF!$A$2:$K$1853,4,FALSE)</f>
        <v>44330</v>
      </c>
    </row>
    <row r="2221" spans="1:15" hidden="1">
      <c r="A2221" s="2" t="s">
        <v>3435</v>
      </c>
      <c r="B2221" s="2" t="s">
        <v>3434</v>
      </c>
      <c r="C2221" s="2" t="s">
        <v>2989</v>
      </c>
      <c r="D2221" s="2" t="s">
        <v>2988</v>
      </c>
      <c r="E2221" s="4">
        <v>44186</v>
      </c>
      <c r="F2221" s="4">
        <v>44186</v>
      </c>
      <c r="G2221" s="2" t="s">
        <v>3439</v>
      </c>
      <c r="H2221" s="2" t="s">
        <v>1957</v>
      </c>
      <c r="I2221" s="17">
        <v>1738.42</v>
      </c>
      <c r="J2221" s="2" t="s">
        <v>3438</v>
      </c>
      <c r="K2221" s="4">
        <v>44200</v>
      </c>
      <c r="L2221" s="17">
        <v>1852.15</v>
      </c>
      <c r="M2221" s="2" t="s">
        <v>1955</v>
      </c>
      <c r="N2221" s="17">
        <f>VLOOKUP(A2221,[1]Sheet2!$B$1:$C$1336,2,FALSE)</f>
        <v>42243.6</v>
      </c>
      <c r="O2221" s="37">
        <f>VLOOKUP(A2221,PV_CF!$A$2:$K$1853,4,FALSE)</f>
        <v>44252</v>
      </c>
    </row>
    <row r="2222" spans="1:15" hidden="1">
      <c r="A2222" s="2" t="s">
        <v>3435</v>
      </c>
      <c r="B2222" s="2" t="s">
        <v>3434</v>
      </c>
      <c r="C2222" s="2" t="s">
        <v>2989</v>
      </c>
      <c r="D2222" s="2" t="s">
        <v>2988</v>
      </c>
      <c r="E2222" s="4">
        <v>44186</v>
      </c>
      <c r="F2222" s="4">
        <v>44186</v>
      </c>
      <c r="G2222" s="2" t="s">
        <v>3439</v>
      </c>
      <c r="H2222" s="2" t="s">
        <v>1957</v>
      </c>
      <c r="I2222" s="17">
        <v>40505.18</v>
      </c>
      <c r="J2222" s="2" t="s">
        <v>3438</v>
      </c>
      <c r="K2222" s="4">
        <v>44200</v>
      </c>
      <c r="L2222" s="17">
        <v>43155.05</v>
      </c>
      <c r="M2222" s="2" t="s">
        <v>1955</v>
      </c>
      <c r="N2222" s="17">
        <f>VLOOKUP(A2222,[1]Sheet2!$B$1:$C$1336,2,FALSE)</f>
        <v>42243.6</v>
      </c>
      <c r="O2222" s="37">
        <f>VLOOKUP(A2222,PV_CF!$A$2:$K$1853,4,FALSE)</f>
        <v>44252</v>
      </c>
    </row>
    <row r="2223" spans="1:15" hidden="1">
      <c r="A2223" s="2" t="s">
        <v>3435</v>
      </c>
      <c r="B2223" s="2" t="s">
        <v>3434</v>
      </c>
      <c r="C2223" s="2" t="s">
        <v>2989</v>
      </c>
      <c r="D2223" s="2" t="s">
        <v>2988</v>
      </c>
      <c r="E2223" s="4">
        <v>44186</v>
      </c>
      <c r="F2223" s="4">
        <v>44186</v>
      </c>
      <c r="G2223" s="2" t="s">
        <v>3437</v>
      </c>
      <c r="H2223" s="2" t="s">
        <v>1957</v>
      </c>
      <c r="I2223" s="17">
        <v>-1738.42</v>
      </c>
      <c r="J2223" s="2" t="s">
        <v>3436</v>
      </c>
      <c r="K2223" s="4">
        <v>44200</v>
      </c>
      <c r="L2223" s="17">
        <v>-1852.15</v>
      </c>
      <c r="M2223" s="2" t="s">
        <v>1955</v>
      </c>
      <c r="N2223" s="17">
        <f>VLOOKUP(A2223,[1]Sheet2!$B$1:$C$1336,2,FALSE)</f>
        <v>42243.6</v>
      </c>
      <c r="O2223" s="37">
        <f>VLOOKUP(A2223,PV_CF!$A$2:$K$1853,4,FALSE)</f>
        <v>44252</v>
      </c>
    </row>
    <row r="2224" spans="1:15" hidden="1">
      <c r="A2224" s="2" t="s">
        <v>3435</v>
      </c>
      <c r="B2224" s="2" t="s">
        <v>3434</v>
      </c>
      <c r="C2224" s="2" t="s">
        <v>2989</v>
      </c>
      <c r="D2224" s="2" t="s">
        <v>2988</v>
      </c>
      <c r="E2224" s="4">
        <v>44186</v>
      </c>
      <c r="F2224" s="4">
        <v>44186</v>
      </c>
      <c r="G2224" s="2" t="s">
        <v>3437</v>
      </c>
      <c r="H2224" s="2" t="s">
        <v>1957</v>
      </c>
      <c r="I2224" s="17">
        <v>-40505.18</v>
      </c>
      <c r="J2224" s="2" t="s">
        <v>3436</v>
      </c>
      <c r="K2224" s="4">
        <v>44200</v>
      </c>
      <c r="L2224" s="17">
        <v>-43155.05</v>
      </c>
      <c r="M2224" s="2" t="s">
        <v>1955</v>
      </c>
      <c r="N2224" s="17">
        <f>VLOOKUP(A2224,[1]Sheet2!$B$1:$C$1336,2,FALSE)</f>
        <v>42243.6</v>
      </c>
      <c r="O2224" s="37">
        <f>VLOOKUP(A2224,PV_CF!$A$2:$K$1853,4,FALSE)</f>
        <v>44252</v>
      </c>
    </row>
    <row r="2225" spans="1:15" hidden="1">
      <c r="A2225" s="2" t="s">
        <v>3435</v>
      </c>
      <c r="B2225" s="2" t="s">
        <v>3434</v>
      </c>
      <c r="C2225" s="2" t="s">
        <v>2989</v>
      </c>
      <c r="D2225" s="2" t="s">
        <v>2988</v>
      </c>
      <c r="E2225" s="4">
        <v>44186</v>
      </c>
      <c r="F2225" s="4">
        <v>44186</v>
      </c>
      <c r="G2225" s="2" t="s">
        <v>3433</v>
      </c>
      <c r="H2225" s="2" t="s">
        <v>1957</v>
      </c>
      <c r="I2225" s="17">
        <v>1829.45</v>
      </c>
      <c r="J2225" s="2" t="s">
        <v>3432</v>
      </c>
      <c r="K2225" s="4">
        <v>44200</v>
      </c>
      <c r="L2225" s="17">
        <v>1949.13</v>
      </c>
      <c r="M2225" s="2" t="s">
        <v>1955</v>
      </c>
      <c r="N2225" s="17">
        <f>VLOOKUP(A2225,[1]Sheet2!$B$1:$C$1336,2,FALSE)</f>
        <v>42243.6</v>
      </c>
      <c r="O2225" s="37">
        <f>VLOOKUP(A2225,PV_CF!$A$2:$K$1853,4,FALSE)</f>
        <v>44252</v>
      </c>
    </row>
    <row r="2226" spans="1:15" hidden="1">
      <c r="A2226" s="2" t="s">
        <v>3435</v>
      </c>
      <c r="B2226" s="2" t="s">
        <v>3434</v>
      </c>
      <c r="C2226" s="2" t="s">
        <v>2989</v>
      </c>
      <c r="D2226" s="2" t="s">
        <v>2988</v>
      </c>
      <c r="E2226" s="4">
        <v>44186</v>
      </c>
      <c r="F2226" s="4">
        <v>44186</v>
      </c>
      <c r="G2226" s="2" t="s">
        <v>3433</v>
      </c>
      <c r="H2226" s="2" t="s">
        <v>1957</v>
      </c>
      <c r="I2226" s="17">
        <v>40414.15</v>
      </c>
      <c r="J2226" s="2" t="s">
        <v>3432</v>
      </c>
      <c r="K2226" s="4">
        <v>44200</v>
      </c>
      <c r="L2226" s="17">
        <v>43058.07</v>
      </c>
      <c r="M2226" s="2" t="s">
        <v>1955</v>
      </c>
      <c r="N2226" s="17">
        <f>VLOOKUP(A2226,[1]Sheet2!$B$1:$C$1336,2,FALSE)</f>
        <v>42243.6</v>
      </c>
      <c r="O2226" s="37">
        <f>VLOOKUP(A2226,PV_CF!$A$2:$K$1853,4,FALSE)</f>
        <v>44252</v>
      </c>
    </row>
    <row r="2227" spans="1:15" hidden="1">
      <c r="A2227" s="2" t="s">
        <v>3427</v>
      </c>
      <c r="B2227" s="2" t="s">
        <v>3426</v>
      </c>
      <c r="C2227" s="2" t="s">
        <v>3425</v>
      </c>
      <c r="D2227" s="2" t="s">
        <v>3424</v>
      </c>
      <c r="E2227" s="4">
        <v>44188</v>
      </c>
      <c r="F2227" s="4">
        <v>44201</v>
      </c>
      <c r="G2227" s="2" t="s">
        <v>3431</v>
      </c>
      <c r="H2227" s="2" t="s">
        <v>1957</v>
      </c>
      <c r="I2227" s="17">
        <v>149265</v>
      </c>
      <c r="J2227" s="2" t="s">
        <v>3430</v>
      </c>
      <c r="K2227" s="4">
        <v>44195</v>
      </c>
      <c r="L2227" s="17">
        <v>149265</v>
      </c>
      <c r="M2227" s="2" t="s">
        <v>1955</v>
      </c>
      <c r="N2227" s="17">
        <f>VLOOKUP(A2227,[1]Sheet2!$B$1:$C$1336,2,FALSE)</f>
        <v>497550</v>
      </c>
      <c r="O2227" s="37">
        <f>VLOOKUP(A2227,PV_CF!$A$2:$K$1853,4,FALSE)</f>
        <v>44238</v>
      </c>
    </row>
    <row r="2228" spans="1:15" hidden="1">
      <c r="A2228" s="2" t="s">
        <v>3427</v>
      </c>
      <c r="B2228" s="2" t="s">
        <v>3426</v>
      </c>
      <c r="C2228" s="2" t="s">
        <v>3425</v>
      </c>
      <c r="D2228" s="2" t="s">
        <v>3424</v>
      </c>
      <c r="E2228" s="4">
        <v>44188</v>
      </c>
      <c r="F2228" s="4">
        <v>44246</v>
      </c>
      <c r="G2228" s="2" t="s">
        <v>3429</v>
      </c>
      <c r="H2228" s="2" t="s">
        <v>1957</v>
      </c>
      <c r="I2228" s="17">
        <v>199020</v>
      </c>
      <c r="J2228" s="2" t="s">
        <v>3428</v>
      </c>
      <c r="K2228" s="4">
        <v>44246</v>
      </c>
      <c r="L2228" s="17">
        <v>199020</v>
      </c>
      <c r="M2228" s="2" t="s">
        <v>1955</v>
      </c>
      <c r="N2228" s="17">
        <f>VLOOKUP(A2228,[1]Sheet2!$B$1:$C$1336,2,FALSE)</f>
        <v>497550</v>
      </c>
      <c r="O2228" s="37">
        <f>VLOOKUP(A2228,PV_CF!$A$2:$K$1853,4,FALSE)</f>
        <v>44238</v>
      </c>
    </row>
    <row r="2229" spans="1:15" hidden="1">
      <c r="A2229" s="2" t="s">
        <v>3427</v>
      </c>
      <c r="B2229" s="2" t="s">
        <v>3426</v>
      </c>
      <c r="C2229" s="2" t="s">
        <v>3425</v>
      </c>
      <c r="D2229" s="2" t="s">
        <v>3424</v>
      </c>
      <c r="E2229" s="4">
        <v>44188</v>
      </c>
      <c r="F2229" s="4">
        <v>44275</v>
      </c>
      <c r="G2229" s="2" t="s">
        <v>3423</v>
      </c>
      <c r="H2229" s="2" t="s">
        <v>1957</v>
      </c>
      <c r="I2229" s="17">
        <v>149265</v>
      </c>
      <c r="J2229" s="2" t="s">
        <v>3422</v>
      </c>
      <c r="K2229" s="4">
        <v>44267</v>
      </c>
      <c r="L2229" s="17">
        <v>149265</v>
      </c>
      <c r="M2229" s="2" t="s">
        <v>1955</v>
      </c>
      <c r="N2229" s="17">
        <f>VLOOKUP(A2229,[1]Sheet2!$B$1:$C$1336,2,FALSE)</f>
        <v>497550</v>
      </c>
      <c r="O2229" s="37">
        <f>VLOOKUP(A2229,PV_CF!$A$2:$K$1853,4,FALSE)</f>
        <v>44238</v>
      </c>
    </row>
    <row r="2230" spans="1:15" hidden="1">
      <c r="A2230" s="2" t="s">
        <v>3421</v>
      </c>
      <c r="B2230" s="2" t="s">
        <v>3420</v>
      </c>
      <c r="C2230" s="2" t="s">
        <v>3419</v>
      </c>
      <c r="D2230" s="2" t="s">
        <v>3418</v>
      </c>
      <c r="E2230" s="4">
        <v>44188</v>
      </c>
      <c r="F2230" s="4">
        <v>44195</v>
      </c>
      <c r="G2230" s="2" t="s">
        <v>3417</v>
      </c>
      <c r="H2230" s="2" t="s">
        <v>1976</v>
      </c>
      <c r="I2230" s="17">
        <v>497550</v>
      </c>
      <c r="J2230" s="2" t="s">
        <v>3416</v>
      </c>
      <c r="K2230" s="4">
        <v>44328</v>
      </c>
      <c r="L2230" s="17">
        <v>497550</v>
      </c>
      <c r="M2230" s="2" t="s">
        <v>1955</v>
      </c>
      <c r="N2230" s="17">
        <f>VLOOKUP(A2230,[1]Sheet2!$B$1:$C$1336,2,FALSE)</f>
        <v>497550</v>
      </c>
      <c r="O2230" s="37">
        <f>VLOOKUP(A2230,PV_CF!$A$2:$K$1853,4,FALSE)</f>
        <v>44344</v>
      </c>
    </row>
    <row r="2231" spans="1:15" hidden="1">
      <c r="A2231" s="2" t="s">
        <v>3415</v>
      </c>
      <c r="B2231" s="2" t="s">
        <v>3414</v>
      </c>
      <c r="C2231" s="2" t="s">
        <v>2376</v>
      </c>
      <c r="D2231" s="2" t="s">
        <v>2375</v>
      </c>
      <c r="E2231" s="4">
        <v>44188</v>
      </c>
      <c r="F2231" s="4">
        <v>44188</v>
      </c>
      <c r="G2231" s="2" t="s">
        <v>3413</v>
      </c>
      <c r="H2231" s="2" t="s">
        <v>1983</v>
      </c>
      <c r="I2231" s="17">
        <v>111066</v>
      </c>
      <c r="J2231" s="2" t="s">
        <v>3412</v>
      </c>
      <c r="K2231" s="4">
        <v>44237</v>
      </c>
      <c r="L2231" s="17">
        <v>111066</v>
      </c>
      <c r="M2231" s="2" t="s">
        <v>1955</v>
      </c>
      <c r="N2231" s="17">
        <f>VLOOKUP(A2231,[1]Sheet2!$B$1:$C$1336,2,FALSE)</f>
        <v>111066</v>
      </c>
      <c r="O2231" s="37">
        <f>VLOOKUP(A2231,PV_CF!$A$2:$K$1853,4,FALSE)</f>
        <v>44267</v>
      </c>
    </row>
    <row r="2232" spans="1:15" hidden="1">
      <c r="A2232" s="2" t="s">
        <v>3407</v>
      </c>
      <c r="B2232" s="2" t="s">
        <v>3406</v>
      </c>
      <c r="C2232" s="2" t="s">
        <v>2192</v>
      </c>
      <c r="D2232" s="2" t="s">
        <v>2191</v>
      </c>
      <c r="E2232" s="4">
        <v>44188</v>
      </c>
      <c r="F2232" s="4">
        <v>44221</v>
      </c>
      <c r="G2232" s="2" t="s">
        <v>3411</v>
      </c>
      <c r="H2232" s="2" t="s">
        <v>1983</v>
      </c>
      <c r="I2232" s="17">
        <v>20000</v>
      </c>
      <c r="J2232" s="2" t="s">
        <v>3410</v>
      </c>
      <c r="K2232" s="4">
        <v>44221</v>
      </c>
      <c r="L2232" s="17">
        <v>20000</v>
      </c>
      <c r="M2232" s="2" t="s">
        <v>1955</v>
      </c>
      <c r="N2232" s="17">
        <f>VLOOKUP(A2232,[1]Sheet2!$B$1:$C$1336,2,FALSE)</f>
        <v>60000</v>
      </c>
      <c r="O2232" s="37">
        <f>VLOOKUP(A2232,PV_CF!$A$2:$K$1853,4,FALSE)</f>
        <v>44225</v>
      </c>
    </row>
    <row r="2233" spans="1:15" hidden="1">
      <c r="A2233" s="2" t="s">
        <v>3407</v>
      </c>
      <c r="B2233" s="2" t="s">
        <v>3406</v>
      </c>
      <c r="C2233" s="2" t="s">
        <v>2192</v>
      </c>
      <c r="D2233" s="2" t="s">
        <v>2191</v>
      </c>
      <c r="E2233" s="4">
        <v>44188</v>
      </c>
      <c r="F2233" s="4">
        <v>44252</v>
      </c>
      <c r="G2233" s="2" t="s">
        <v>3409</v>
      </c>
      <c r="H2233" s="2" t="s">
        <v>1983</v>
      </c>
      <c r="I2233" s="17">
        <v>20000</v>
      </c>
      <c r="J2233" s="2" t="s">
        <v>3408</v>
      </c>
      <c r="K2233" s="4">
        <v>44249</v>
      </c>
      <c r="L2233" s="17">
        <v>20000</v>
      </c>
      <c r="M2233" s="2" t="s">
        <v>1955</v>
      </c>
      <c r="N2233" s="17">
        <f>VLOOKUP(A2233,[1]Sheet2!$B$1:$C$1336,2,FALSE)</f>
        <v>60000</v>
      </c>
      <c r="O2233" s="37">
        <f>VLOOKUP(A2233,PV_CF!$A$2:$K$1853,4,FALSE)</f>
        <v>44225</v>
      </c>
    </row>
    <row r="2234" spans="1:15" hidden="1">
      <c r="A2234" s="2" t="s">
        <v>3407</v>
      </c>
      <c r="B2234" s="2" t="s">
        <v>3406</v>
      </c>
      <c r="C2234" s="2" t="s">
        <v>2192</v>
      </c>
      <c r="D2234" s="2" t="s">
        <v>2191</v>
      </c>
      <c r="E2234" s="4">
        <v>44188</v>
      </c>
      <c r="F2234" s="4">
        <v>44280</v>
      </c>
      <c r="G2234" s="2" t="s">
        <v>3405</v>
      </c>
      <c r="H2234" s="2" t="s">
        <v>1983</v>
      </c>
      <c r="I2234" s="17">
        <v>20000</v>
      </c>
      <c r="J2234" s="2" t="s">
        <v>3404</v>
      </c>
      <c r="K2234" s="4">
        <v>44280</v>
      </c>
      <c r="L2234" s="17">
        <v>20000</v>
      </c>
      <c r="M2234" s="2" t="s">
        <v>1955</v>
      </c>
      <c r="N2234" s="17">
        <f>VLOOKUP(A2234,[1]Sheet2!$B$1:$C$1336,2,FALSE)</f>
        <v>60000</v>
      </c>
      <c r="O2234" s="37">
        <f>VLOOKUP(A2234,PV_CF!$A$2:$K$1853,4,FALSE)</f>
        <v>44225</v>
      </c>
    </row>
    <row r="2235" spans="1:15" hidden="1">
      <c r="A2235" s="2" t="s">
        <v>1910</v>
      </c>
      <c r="B2235" s="2" t="s">
        <v>3403</v>
      </c>
      <c r="C2235" s="2" t="s">
        <v>3402</v>
      </c>
      <c r="D2235" s="2" t="s">
        <v>3401</v>
      </c>
      <c r="E2235" s="4">
        <v>44188</v>
      </c>
      <c r="F2235" s="4">
        <v>44204</v>
      </c>
      <c r="G2235" s="2" t="s">
        <v>1911</v>
      </c>
      <c r="H2235" s="2" t="s">
        <v>1976</v>
      </c>
      <c r="I2235" s="17">
        <v>32000</v>
      </c>
      <c r="J2235" s="2" t="s">
        <v>1909</v>
      </c>
      <c r="K2235" s="4">
        <v>44267</v>
      </c>
      <c r="L2235" s="17">
        <v>32000</v>
      </c>
      <c r="M2235" s="2" t="s">
        <v>1955</v>
      </c>
      <c r="N2235" s="17">
        <f>VLOOKUP(A2235,[1]Sheet2!$B$1:$C$1336,2,FALSE)</f>
        <v>32000</v>
      </c>
      <c r="O2235" s="37">
        <f>VLOOKUP(A2235,PV_CF!$A$2:$K$1853,4,FALSE)</f>
        <v>44295</v>
      </c>
    </row>
    <row r="2236" spans="1:15" hidden="1">
      <c r="A2236" s="2" t="s">
        <v>1795</v>
      </c>
      <c r="B2236" s="2" t="s">
        <v>3400</v>
      </c>
      <c r="C2236" s="2" t="s">
        <v>3399</v>
      </c>
      <c r="D2236" s="2" t="s">
        <v>3398</v>
      </c>
      <c r="E2236" s="4">
        <v>44188</v>
      </c>
      <c r="F2236" s="4">
        <v>44225</v>
      </c>
      <c r="G2236" s="2" t="s">
        <v>1796</v>
      </c>
      <c r="H2236" s="2" t="s">
        <v>2012</v>
      </c>
      <c r="I2236" s="17">
        <v>51360</v>
      </c>
      <c r="J2236" s="2" t="s">
        <v>1794</v>
      </c>
      <c r="K2236" s="4">
        <v>44215</v>
      </c>
      <c r="L2236" s="17">
        <v>51360</v>
      </c>
      <c r="M2236" s="2" t="s">
        <v>1955</v>
      </c>
      <c r="N2236" s="17">
        <f>VLOOKUP(A2236,[1]Sheet2!$B$1:$C$1336,2,FALSE)</f>
        <v>51360</v>
      </c>
      <c r="O2236" s="37">
        <f>VLOOKUP(A2236,PV_CF!$A$2:$K$1853,4,FALSE)</f>
        <v>44238</v>
      </c>
    </row>
    <row r="2237" spans="1:15" hidden="1">
      <c r="A2237" s="2" t="s">
        <v>3397</v>
      </c>
      <c r="B2237" s="2" t="s">
        <v>3396</v>
      </c>
      <c r="C2237" s="2" t="s">
        <v>2035</v>
      </c>
      <c r="D2237" s="2" t="s">
        <v>2034</v>
      </c>
      <c r="E2237" s="4">
        <v>44188</v>
      </c>
      <c r="F2237" s="4">
        <v>44216</v>
      </c>
      <c r="G2237" s="2" t="s">
        <v>3395</v>
      </c>
      <c r="H2237" s="2" t="s">
        <v>2059</v>
      </c>
      <c r="I2237" s="17">
        <v>52430</v>
      </c>
      <c r="J2237" s="2" t="s">
        <v>3394</v>
      </c>
      <c r="K2237" s="4">
        <v>44200</v>
      </c>
      <c r="L2237" s="17">
        <v>52430</v>
      </c>
      <c r="M2237" s="2" t="s">
        <v>1955</v>
      </c>
      <c r="N2237" s="17">
        <f>VLOOKUP(A2237,[1]Sheet2!$B$1:$C$1336,2,FALSE)</f>
        <v>52430</v>
      </c>
      <c r="O2237" s="37">
        <f>VLOOKUP(A2237,PV_CF!$A$2:$K$1853,4,FALSE)</f>
        <v>44218</v>
      </c>
    </row>
    <row r="2238" spans="1:15" hidden="1">
      <c r="A2238" s="2" t="s">
        <v>1905</v>
      </c>
      <c r="B2238" s="2" t="s">
        <v>3393</v>
      </c>
      <c r="C2238" s="2" t="s">
        <v>3392</v>
      </c>
      <c r="D2238" s="2" t="s">
        <v>3391</v>
      </c>
      <c r="E2238" s="4">
        <v>44188</v>
      </c>
      <c r="F2238" s="4">
        <v>44225</v>
      </c>
      <c r="G2238" s="2" t="s">
        <v>3390</v>
      </c>
      <c r="H2238" s="2" t="s">
        <v>2093</v>
      </c>
      <c r="I2238" s="17">
        <v>488562</v>
      </c>
      <c r="J2238" s="2" t="s">
        <v>1904</v>
      </c>
      <c r="K2238" s="4">
        <v>44264</v>
      </c>
      <c r="L2238" s="17">
        <v>488562</v>
      </c>
      <c r="M2238" s="2" t="s">
        <v>1955</v>
      </c>
      <c r="N2238" s="17">
        <f>VLOOKUP(A2238,[1]Sheet2!$B$1:$C$1336,2,FALSE)</f>
        <v>488562</v>
      </c>
      <c r="O2238" s="37">
        <f>VLOOKUP(A2238,PV_CF!$A$2:$K$1853,4,FALSE)</f>
        <v>44295</v>
      </c>
    </row>
    <row r="2239" spans="1:15" hidden="1">
      <c r="A2239" s="2" t="s">
        <v>3389</v>
      </c>
      <c r="B2239" s="2" t="s">
        <v>3388</v>
      </c>
      <c r="C2239" s="2" t="s">
        <v>3387</v>
      </c>
      <c r="D2239" s="2" t="s">
        <v>3386</v>
      </c>
      <c r="E2239" s="4">
        <v>44189</v>
      </c>
      <c r="F2239" s="4">
        <v>44286</v>
      </c>
      <c r="G2239" s="2" t="s">
        <v>3385</v>
      </c>
      <c r="H2239" s="2" t="s">
        <v>1976</v>
      </c>
      <c r="I2239" s="17">
        <v>125190</v>
      </c>
      <c r="J2239" s="2" t="s">
        <v>3384</v>
      </c>
      <c r="K2239" s="4">
        <v>44286</v>
      </c>
      <c r="L2239" s="17">
        <v>125190</v>
      </c>
      <c r="M2239" s="2" t="s">
        <v>1955</v>
      </c>
      <c r="N2239" s="17">
        <f>VLOOKUP(A2239,[1]Sheet2!$B$1:$C$1336,2,FALSE)</f>
        <v>125190</v>
      </c>
      <c r="O2239" s="37">
        <f>VLOOKUP(A2239,PV_CF!$A$2:$K$1853,4,FALSE)</f>
        <v>44330</v>
      </c>
    </row>
    <row r="2240" spans="1:15" hidden="1">
      <c r="A2240" s="2" t="s">
        <v>3383</v>
      </c>
      <c r="B2240" s="2" t="s">
        <v>3382</v>
      </c>
      <c r="C2240" s="2" t="s">
        <v>2272</v>
      </c>
      <c r="D2240" s="2" t="s">
        <v>2271</v>
      </c>
      <c r="E2240" s="4">
        <v>44189</v>
      </c>
      <c r="F2240" s="4">
        <v>44211</v>
      </c>
      <c r="G2240" s="2" t="s">
        <v>3381</v>
      </c>
      <c r="H2240" s="2" t="s">
        <v>2093</v>
      </c>
      <c r="I2240" s="17">
        <v>340260</v>
      </c>
      <c r="J2240" s="2" t="s">
        <v>3380</v>
      </c>
      <c r="K2240" s="4">
        <v>44193</v>
      </c>
      <c r="L2240" s="17">
        <v>340260</v>
      </c>
      <c r="M2240" s="2" t="s">
        <v>1955</v>
      </c>
      <c r="N2240" s="17">
        <f>VLOOKUP(A2240,[1]Sheet2!$B$1:$C$1336,2,FALSE)</f>
        <v>340260</v>
      </c>
      <c r="O2240" s="37">
        <f>VLOOKUP(A2240,PV_CF!$A$2:$K$1853,4,FALSE)</f>
        <v>44238</v>
      </c>
    </row>
    <row r="2241" spans="1:15" hidden="1">
      <c r="A2241" s="2" t="s">
        <v>1765</v>
      </c>
      <c r="B2241" s="2" t="s">
        <v>3379</v>
      </c>
      <c r="C2241" s="2" t="s">
        <v>3378</v>
      </c>
      <c r="D2241" s="2" t="s">
        <v>3377</v>
      </c>
      <c r="E2241" s="4">
        <v>44189</v>
      </c>
      <c r="F2241" s="4">
        <v>44225</v>
      </c>
      <c r="G2241" s="2" t="s">
        <v>1766</v>
      </c>
      <c r="H2241" s="2" t="s">
        <v>2093</v>
      </c>
      <c r="I2241" s="17">
        <v>454750</v>
      </c>
      <c r="J2241" s="2" t="s">
        <v>1764</v>
      </c>
      <c r="K2241" s="4">
        <v>44201</v>
      </c>
      <c r="L2241" s="17">
        <v>454750</v>
      </c>
      <c r="M2241" s="2" t="s">
        <v>1955</v>
      </c>
      <c r="N2241" s="17">
        <f>VLOOKUP(A2241,[1]Sheet2!$B$1:$C$1336,2,FALSE)</f>
        <v>454750</v>
      </c>
      <c r="O2241" s="37">
        <f>VLOOKUP(A2241,PV_CF!$A$2:$K$1853,4,FALSE)</f>
        <v>44252</v>
      </c>
    </row>
    <row r="2242" spans="1:15" hidden="1">
      <c r="A2242" s="2" t="s">
        <v>3376</v>
      </c>
      <c r="B2242" s="2" t="s">
        <v>3375</v>
      </c>
      <c r="C2242" s="2" t="s">
        <v>3374</v>
      </c>
      <c r="D2242" s="2" t="s">
        <v>3373</v>
      </c>
      <c r="E2242" s="4">
        <v>44189</v>
      </c>
      <c r="F2242" s="4">
        <v>44225</v>
      </c>
      <c r="G2242" s="2" t="s">
        <v>3372</v>
      </c>
      <c r="H2242" s="2" t="s">
        <v>1983</v>
      </c>
      <c r="I2242" s="17">
        <v>25000</v>
      </c>
      <c r="J2242" s="2" t="s">
        <v>3371</v>
      </c>
      <c r="K2242" s="4">
        <v>44218</v>
      </c>
      <c r="L2242" s="17">
        <v>25000</v>
      </c>
      <c r="M2242" s="2" t="s">
        <v>1955</v>
      </c>
      <c r="N2242" s="17">
        <f>VLOOKUP(A2242,[1]Sheet2!$B$1:$C$1336,2,FALSE)</f>
        <v>25000</v>
      </c>
      <c r="O2242" s="37">
        <f>VLOOKUP(A2242,PV_CF!$A$2:$K$1853,4,FALSE)</f>
        <v>44252</v>
      </c>
    </row>
    <row r="2243" spans="1:15" hidden="1">
      <c r="A2243" s="2" t="s">
        <v>3370</v>
      </c>
      <c r="B2243" s="2" t="s">
        <v>3369</v>
      </c>
      <c r="C2243" s="2" t="s">
        <v>2048</v>
      </c>
      <c r="D2243" s="2" t="s">
        <v>2047</v>
      </c>
      <c r="E2243" s="4">
        <v>44189</v>
      </c>
      <c r="F2243" s="4">
        <v>44204</v>
      </c>
      <c r="G2243" s="2" t="s">
        <v>3368</v>
      </c>
      <c r="H2243" s="2" t="s">
        <v>1983</v>
      </c>
      <c r="I2243" s="17">
        <v>20627.46</v>
      </c>
      <c r="J2243" s="2" t="s">
        <v>3367</v>
      </c>
      <c r="K2243" s="4">
        <v>44204</v>
      </c>
      <c r="L2243" s="17">
        <v>20627.46</v>
      </c>
      <c r="M2243" s="2" t="s">
        <v>1955</v>
      </c>
      <c r="N2243" s="17">
        <f>VLOOKUP(A2243,[1]Sheet2!$B$1:$C$1336,2,FALSE)</f>
        <v>20627.46</v>
      </c>
      <c r="O2243" s="37">
        <f>VLOOKUP(A2243,PV_CF!$A$2:$K$1853,4,FALSE)</f>
        <v>44238</v>
      </c>
    </row>
    <row r="2244" spans="1:15" hidden="1">
      <c r="A2244" s="2" t="s">
        <v>3360</v>
      </c>
      <c r="B2244" s="2" t="s">
        <v>3359</v>
      </c>
      <c r="C2244" s="2" t="s">
        <v>3348</v>
      </c>
      <c r="D2244" s="2" t="s">
        <v>3347</v>
      </c>
      <c r="E2244" s="4">
        <v>44190</v>
      </c>
      <c r="F2244" s="4">
        <v>44225</v>
      </c>
      <c r="G2244" s="2" t="s">
        <v>3366</v>
      </c>
      <c r="H2244" s="2" t="s">
        <v>2876</v>
      </c>
      <c r="I2244" s="17">
        <v>73830</v>
      </c>
      <c r="J2244" s="2" t="s">
        <v>3365</v>
      </c>
      <c r="K2244" s="4">
        <v>44225</v>
      </c>
      <c r="L2244" s="17">
        <v>73830</v>
      </c>
      <c r="M2244" s="2" t="s">
        <v>1955</v>
      </c>
      <c r="N2244" s="17">
        <f>VLOOKUP(A2244,[1]Sheet2!$B$1:$C$1336,2,FALSE)</f>
        <v>295320</v>
      </c>
      <c r="O2244" s="37">
        <f>VLOOKUP(A2244,PV_CF!$A$2:$K$1853,4,FALSE)</f>
        <v>44344</v>
      </c>
    </row>
    <row r="2245" spans="1:15" hidden="1">
      <c r="A2245" s="2" t="s">
        <v>3360</v>
      </c>
      <c r="B2245" s="2" t="s">
        <v>3359</v>
      </c>
      <c r="C2245" s="2" t="s">
        <v>3348</v>
      </c>
      <c r="D2245" s="2" t="s">
        <v>3347</v>
      </c>
      <c r="E2245" s="4">
        <v>44190</v>
      </c>
      <c r="F2245" s="4">
        <v>44253</v>
      </c>
      <c r="G2245" s="2" t="s">
        <v>3364</v>
      </c>
      <c r="H2245" s="2" t="s">
        <v>2876</v>
      </c>
      <c r="I2245" s="17">
        <v>73830</v>
      </c>
      <c r="J2245" s="2" t="s">
        <v>3363</v>
      </c>
      <c r="K2245" s="4">
        <v>44256</v>
      </c>
      <c r="L2245" s="17">
        <v>73830</v>
      </c>
      <c r="M2245" s="2" t="s">
        <v>1955</v>
      </c>
      <c r="N2245" s="17">
        <f>VLOOKUP(A2245,[1]Sheet2!$B$1:$C$1336,2,FALSE)</f>
        <v>295320</v>
      </c>
      <c r="O2245" s="37">
        <f>VLOOKUP(A2245,PV_CF!$A$2:$K$1853,4,FALSE)</f>
        <v>44344</v>
      </c>
    </row>
    <row r="2246" spans="1:15" hidden="1">
      <c r="A2246" s="2" t="s">
        <v>3360</v>
      </c>
      <c r="B2246" s="2" t="s">
        <v>3359</v>
      </c>
      <c r="C2246" s="2" t="s">
        <v>3348</v>
      </c>
      <c r="D2246" s="2" t="s">
        <v>3347</v>
      </c>
      <c r="E2246" s="4">
        <v>44190</v>
      </c>
      <c r="F2246" s="4">
        <v>44286</v>
      </c>
      <c r="G2246" s="2" t="s">
        <v>3362</v>
      </c>
      <c r="H2246" s="2" t="s">
        <v>2876</v>
      </c>
      <c r="I2246" s="17">
        <v>73830</v>
      </c>
      <c r="J2246" s="2" t="s">
        <v>3361</v>
      </c>
      <c r="K2246" s="4">
        <v>44316</v>
      </c>
      <c r="L2246" s="17">
        <v>73830</v>
      </c>
      <c r="M2246" s="2" t="s">
        <v>1955</v>
      </c>
      <c r="N2246" s="17">
        <f>VLOOKUP(A2246,[1]Sheet2!$B$1:$C$1336,2,FALSE)</f>
        <v>295320</v>
      </c>
      <c r="O2246" s="37">
        <f>VLOOKUP(A2246,PV_CF!$A$2:$K$1853,4,FALSE)</f>
        <v>44344</v>
      </c>
    </row>
    <row r="2247" spans="1:15" hidden="1">
      <c r="A2247" s="2" t="s">
        <v>3360</v>
      </c>
      <c r="B2247" s="2" t="s">
        <v>3359</v>
      </c>
      <c r="C2247" s="2" t="s">
        <v>3348</v>
      </c>
      <c r="D2247" s="2" t="s">
        <v>3347</v>
      </c>
      <c r="E2247" s="4">
        <v>44190</v>
      </c>
      <c r="F2247" s="4">
        <v>44316</v>
      </c>
      <c r="G2247" s="2" t="s">
        <v>3358</v>
      </c>
      <c r="H2247" s="2" t="s">
        <v>2876</v>
      </c>
      <c r="I2247" s="17">
        <v>73830</v>
      </c>
      <c r="J2247" s="2" t="s">
        <v>3357</v>
      </c>
      <c r="K2247" s="4">
        <v>44316</v>
      </c>
      <c r="L2247" s="17">
        <v>73830</v>
      </c>
      <c r="M2247" s="2" t="s">
        <v>1955</v>
      </c>
      <c r="N2247" s="17">
        <f>VLOOKUP(A2247,[1]Sheet2!$B$1:$C$1336,2,FALSE)</f>
        <v>295320</v>
      </c>
      <c r="O2247" s="37">
        <f>VLOOKUP(A2247,PV_CF!$A$2:$K$1853,4,FALSE)</f>
        <v>44344</v>
      </c>
    </row>
    <row r="2248" spans="1:15" hidden="1">
      <c r="A2248" s="2" t="s">
        <v>3350</v>
      </c>
      <c r="B2248" s="2" t="s">
        <v>3349</v>
      </c>
      <c r="C2248" s="2" t="s">
        <v>3348</v>
      </c>
      <c r="D2248" s="2" t="s">
        <v>3347</v>
      </c>
      <c r="E2248" s="4">
        <v>44190</v>
      </c>
      <c r="F2248" s="4">
        <v>44225</v>
      </c>
      <c r="G2248" s="2" t="s">
        <v>3356</v>
      </c>
      <c r="H2248" s="2" t="s">
        <v>2876</v>
      </c>
      <c r="I2248" s="17">
        <v>73830</v>
      </c>
      <c r="J2248" s="2" t="s">
        <v>3355</v>
      </c>
      <c r="K2248" s="4">
        <v>44225</v>
      </c>
      <c r="L2248" s="17">
        <v>73830</v>
      </c>
      <c r="M2248" s="2" t="s">
        <v>1955</v>
      </c>
      <c r="N2248" s="17">
        <f>VLOOKUP(A2248,[1]Sheet2!$B$1:$C$1336,2,FALSE)</f>
        <v>295320</v>
      </c>
      <c r="O2248" s="37">
        <f>VLOOKUP(A2248,PV_CF!$A$2:$K$1853,4,FALSE)</f>
        <v>44281</v>
      </c>
    </row>
    <row r="2249" spans="1:15" hidden="1">
      <c r="A2249" s="2" t="s">
        <v>3350</v>
      </c>
      <c r="B2249" s="2" t="s">
        <v>3349</v>
      </c>
      <c r="C2249" s="2" t="s">
        <v>3348</v>
      </c>
      <c r="D2249" s="2" t="s">
        <v>3347</v>
      </c>
      <c r="E2249" s="4">
        <v>44190</v>
      </c>
      <c r="F2249" s="4">
        <v>44253</v>
      </c>
      <c r="G2249" s="2" t="s">
        <v>3354</v>
      </c>
      <c r="H2249" s="2" t="s">
        <v>2876</v>
      </c>
      <c r="I2249" s="17">
        <v>73830</v>
      </c>
      <c r="J2249" s="2" t="s">
        <v>3353</v>
      </c>
      <c r="K2249" s="4">
        <v>44256</v>
      </c>
      <c r="L2249" s="17">
        <v>73830</v>
      </c>
      <c r="M2249" s="2" t="s">
        <v>1955</v>
      </c>
      <c r="N2249" s="17">
        <f>VLOOKUP(A2249,[1]Sheet2!$B$1:$C$1336,2,FALSE)</f>
        <v>295320</v>
      </c>
      <c r="O2249" s="37">
        <f>VLOOKUP(A2249,PV_CF!$A$2:$K$1853,4,FALSE)</f>
        <v>44281</v>
      </c>
    </row>
    <row r="2250" spans="1:15" hidden="1">
      <c r="A2250" s="2" t="s">
        <v>3350</v>
      </c>
      <c r="B2250" s="2" t="s">
        <v>3349</v>
      </c>
      <c r="C2250" s="2" t="s">
        <v>3348</v>
      </c>
      <c r="D2250" s="2" t="s">
        <v>3347</v>
      </c>
      <c r="E2250" s="4">
        <v>44190</v>
      </c>
      <c r="F2250" s="4">
        <v>44286</v>
      </c>
      <c r="G2250" s="2" t="s">
        <v>3352</v>
      </c>
      <c r="H2250" s="2" t="s">
        <v>2876</v>
      </c>
      <c r="I2250" s="17">
        <v>73830</v>
      </c>
      <c r="J2250" s="2" t="s">
        <v>3351</v>
      </c>
      <c r="K2250" s="4">
        <v>44287</v>
      </c>
      <c r="L2250" s="17">
        <v>73830</v>
      </c>
      <c r="M2250" s="2" t="s">
        <v>1955</v>
      </c>
      <c r="N2250" s="17">
        <f>VLOOKUP(A2250,[1]Sheet2!$B$1:$C$1336,2,FALSE)</f>
        <v>295320</v>
      </c>
      <c r="O2250" s="37">
        <f>VLOOKUP(A2250,PV_CF!$A$2:$K$1853,4,FALSE)</f>
        <v>44281</v>
      </c>
    </row>
    <row r="2251" spans="1:15" hidden="1">
      <c r="A2251" s="2" t="s">
        <v>3350</v>
      </c>
      <c r="B2251" s="2" t="s">
        <v>3349</v>
      </c>
      <c r="C2251" s="2" t="s">
        <v>3348</v>
      </c>
      <c r="D2251" s="2" t="s">
        <v>3347</v>
      </c>
      <c r="E2251" s="4">
        <v>44190</v>
      </c>
      <c r="F2251" s="4">
        <v>44316</v>
      </c>
      <c r="G2251" s="2" t="s">
        <v>3346</v>
      </c>
      <c r="H2251" s="2" t="s">
        <v>2876</v>
      </c>
      <c r="I2251" s="17">
        <v>73830</v>
      </c>
      <c r="J2251" s="2" t="s">
        <v>3345</v>
      </c>
      <c r="K2251" s="4">
        <v>44316</v>
      </c>
      <c r="L2251" s="17">
        <v>73830</v>
      </c>
      <c r="M2251" s="2" t="s">
        <v>1955</v>
      </c>
      <c r="N2251" s="17">
        <f>VLOOKUP(A2251,[1]Sheet2!$B$1:$C$1336,2,FALSE)</f>
        <v>295320</v>
      </c>
      <c r="O2251" s="37">
        <f>VLOOKUP(A2251,PV_CF!$A$2:$K$1853,4,FALSE)</f>
        <v>44281</v>
      </c>
    </row>
    <row r="2252" spans="1:15" hidden="1">
      <c r="A2252" s="2" t="s">
        <v>3338</v>
      </c>
      <c r="B2252" s="2" t="s">
        <v>3337</v>
      </c>
      <c r="C2252" s="2" t="s">
        <v>3336</v>
      </c>
      <c r="D2252" s="2" t="s">
        <v>3335</v>
      </c>
      <c r="E2252" s="4">
        <v>44190</v>
      </c>
      <c r="F2252" s="4">
        <v>44227</v>
      </c>
      <c r="G2252" s="2" t="s">
        <v>3344</v>
      </c>
      <c r="H2252" s="2" t="s">
        <v>2019</v>
      </c>
      <c r="I2252" s="17">
        <v>18500</v>
      </c>
      <c r="J2252" s="2" t="s">
        <v>3343</v>
      </c>
      <c r="K2252" s="4">
        <v>44217</v>
      </c>
      <c r="L2252" s="17">
        <v>18500</v>
      </c>
      <c r="M2252" s="2" t="s">
        <v>1955</v>
      </c>
      <c r="N2252" s="17">
        <f>VLOOKUP(A2252,[1]Sheet2!$B$1:$C$1336,2,FALSE)</f>
        <v>74000</v>
      </c>
      <c r="O2252" s="37">
        <f>VLOOKUP(A2252,PV_CF!$A$2:$K$1853,4,FALSE)</f>
        <v>44225</v>
      </c>
    </row>
    <row r="2253" spans="1:15" hidden="1">
      <c r="A2253" s="2" t="s">
        <v>3338</v>
      </c>
      <c r="B2253" s="2" t="s">
        <v>3337</v>
      </c>
      <c r="C2253" s="2" t="s">
        <v>3336</v>
      </c>
      <c r="D2253" s="2" t="s">
        <v>3335</v>
      </c>
      <c r="E2253" s="4">
        <v>44190</v>
      </c>
      <c r="F2253" s="4">
        <v>44255</v>
      </c>
      <c r="G2253" s="2" t="s">
        <v>3342</v>
      </c>
      <c r="H2253" s="2" t="s">
        <v>2019</v>
      </c>
      <c r="I2253" s="17">
        <v>18500</v>
      </c>
      <c r="J2253" s="2" t="s">
        <v>3341</v>
      </c>
      <c r="K2253" s="4">
        <v>44243</v>
      </c>
      <c r="L2253" s="17">
        <v>18500</v>
      </c>
      <c r="M2253" s="2" t="s">
        <v>1955</v>
      </c>
      <c r="N2253" s="17">
        <f>VLOOKUP(A2253,[1]Sheet2!$B$1:$C$1336,2,FALSE)</f>
        <v>74000</v>
      </c>
      <c r="O2253" s="37">
        <f>VLOOKUP(A2253,PV_CF!$A$2:$K$1853,4,FALSE)</f>
        <v>44225</v>
      </c>
    </row>
    <row r="2254" spans="1:15" hidden="1">
      <c r="A2254" s="2" t="s">
        <v>3338</v>
      </c>
      <c r="B2254" s="2" t="s">
        <v>3337</v>
      </c>
      <c r="C2254" s="2" t="s">
        <v>3336</v>
      </c>
      <c r="D2254" s="2" t="s">
        <v>3335</v>
      </c>
      <c r="E2254" s="4">
        <v>44190</v>
      </c>
      <c r="F2254" s="4">
        <v>44286</v>
      </c>
      <c r="G2254" s="2" t="s">
        <v>3340</v>
      </c>
      <c r="H2254" s="2" t="s">
        <v>2019</v>
      </c>
      <c r="I2254" s="17">
        <v>18500</v>
      </c>
      <c r="J2254" s="2" t="s">
        <v>3339</v>
      </c>
      <c r="K2254" s="4">
        <v>44286</v>
      </c>
      <c r="L2254" s="17">
        <v>18500</v>
      </c>
      <c r="M2254" s="2" t="s">
        <v>1955</v>
      </c>
      <c r="N2254" s="17">
        <f>VLOOKUP(A2254,[1]Sheet2!$B$1:$C$1336,2,FALSE)</f>
        <v>74000</v>
      </c>
      <c r="O2254" s="37">
        <f>VLOOKUP(A2254,PV_CF!$A$2:$K$1853,4,FALSE)</f>
        <v>44225</v>
      </c>
    </row>
    <row r="2255" spans="1:15" hidden="1">
      <c r="A2255" s="2" t="s">
        <v>3338</v>
      </c>
      <c r="B2255" s="2" t="s">
        <v>3337</v>
      </c>
      <c r="C2255" s="2" t="s">
        <v>3336</v>
      </c>
      <c r="D2255" s="2" t="s">
        <v>3335</v>
      </c>
      <c r="E2255" s="4">
        <v>44190</v>
      </c>
      <c r="F2255" s="4">
        <v>44316</v>
      </c>
      <c r="G2255" s="2" t="s">
        <v>3334</v>
      </c>
      <c r="H2255" s="2" t="s">
        <v>2019</v>
      </c>
      <c r="I2255" s="17">
        <v>18500</v>
      </c>
      <c r="J2255" s="2" t="s">
        <v>3333</v>
      </c>
      <c r="K2255" s="4">
        <v>44319</v>
      </c>
      <c r="L2255" s="17">
        <v>18500</v>
      </c>
      <c r="M2255" s="2" t="s">
        <v>1955</v>
      </c>
      <c r="N2255" s="17">
        <f>VLOOKUP(A2255,[1]Sheet2!$B$1:$C$1336,2,FALSE)</f>
        <v>74000</v>
      </c>
      <c r="O2255" s="37">
        <f>VLOOKUP(A2255,PV_CF!$A$2:$K$1853,4,FALSE)</f>
        <v>44225</v>
      </c>
    </row>
    <row r="2256" spans="1:15" hidden="1">
      <c r="A2256" s="2" t="s">
        <v>3332</v>
      </c>
      <c r="B2256" s="2" t="s">
        <v>3331</v>
      </c>
      <c r="C2256" s="2" t="s">
        <v>2143</v>
      </c>
      <c r="D2256" s="2" t="s">
        <v>2142</v>
      </c>
      <c r="E2256" s="4">
        <v>44190</v>
      </c>
      <c r="F2256" s="4">
        <v>44218</v>
      </c>
      <c r="G2256" s="2" t="s">
        <v>3330</v>
      </c>
      <c r="H2256" s="2" t="s">
        <v>2128</v>
      </c>
      <c r="I2256" s="17">
        <v>312403.62</v>
      </c>
      <c r="J2256" s="2" t="s">
        <v>3329</v>
      </c>
      <c r="K2256" s="4">
        <v>44216</v>
      </c>
      <c r="L2256" s="17">
        <v>312403.62</v>
      </c>
      <c r="M2256" s="2" t="s">
        <v>1955</v>
      </c>
      <c r="N2256" s="17">
        <f>VLOOKUP(A2256,[1]Sheet2!$B$1:$C$1336,2,FALSE)</f>
        <v>312403.62</v>
      </c>
      <c r="O2256" s="37">
        <f>VLOOKUP(A2256,PV_CF!$A$2:$K$1853,4,FALSE)</f>
        <v>44252</v>
      </c>
    </row>
    <row r="2257" spans="1:15" hidden="1">
      <c r="A2257" s="2" t="s">
        <v>3328</v>
      </c>
      <c r="B2257" s="2" t="s">
        <v>3327</v>
      </c>
      <c r="C2257" s="2" t="s">
        <v>3326</v>
      </c>
      <c r="D2257" s="2" t="s">
        <v>3325</v>
      </c>
      <c r="E2257" s="4">
        <v>44190</v>
      </c>
      <c r="F2257" s="4">
        <v>44204</v>
      </c>
      <c r="G2257" s="2" t="s">
        <v>3324</v>
      </c>
      <c r="H2257" s="2" t="s">
        <v>3323</v>
      </c>
      <c r="I2257" s="17">
        <v>7500</v>
      </c>
      <c r="J2257" s="2" t="s">
        <v>3322</v>
      </c>
      <c r="K2257" s="4">
        <v>44203</v>
      </c>
      <c r="L2257" s="17">
        <v>7500</v>
      </c>
      <c r="M2257" s="2" t="s">
        <v>1955</v>
      </c>
      <c r="N2257" s="17">
        <f>VLOOKUP(A2257,[1]Sheet2!$B$1:$C$1336,2,FALSE)</f>
        <v>7500</v>
      </c>
      <c r="O2257" s="37">
        <f>VLOOKUP(A2257,PV_CF!$A$2:$K$1853,4,FALSE)</f>
        <v>44238</v>
      </c>
    </row>
    <row r="2258" spans="1:15" hidden="1">
      <c r="A2258" s="2" t="s">
        <v>3313</v>
      </c>
      <c r="B2258" s="2" t="s">
        <v>3312</v>
      </c>
      <c r="C2258" s="2" t="s">
        <v>3311</v>
      </c>
      <c r="D2258" s="2" t="s">
        <v>3310</v>
      </c>
      <c r="E2258" s="4">
        <v>44193</v>
      </c>
      <c r="F2258" s="4">
        <v>44221</v>
      </c>
      <c r="G2258" s="2" t="s">
        <v>3321</v>
      </c>
      <c r="H2258" s="2" t="s">
        <v>1983</v>
      </c>
      <c r="I2258" s="17">
        <v>20000</v>
      </c>
      <c r="J2258" s="2" t="s">
        <v>3320</v>
      </c>
      <c r="K2258" s="4">
        <v>44218</v>
      </c>
      <c r="L2258" s="17">
        <v>20000</v>
      </c>
      <c r="M2258" s="2" t="s">
        <v>1955</v>
      </c>
      <c r="N2258" s="17">
        <f>VLOOKUP(A2258,[1]Sheet2!$B$1:$C$1336,2,FALSE)</f>
        <v>100000</v>
      </c>
      <c r="O2258" s="37">
        <f>VLOOKUP(A2258,PV_CF!$A$2:$K$1853,4,FALSE)</f>
        <v>44225</v>
      </c>
    </row>
    <row r="2259" spans="1:15" hidden="1">
      <c r="A2259" s="2" t="s">
        <v>3313</v>
      </c>
      <c r="B2259" s="2" t="s">
        <v>3312</v>
      </c>
      <c r="C2259" s="2" t="s">
        <v>3311</v>
      </c>
      <c r="D2259" s="2" t="s">
        <v>3310</v>
      </c>
      <c r="E2259" s="4">
        <v>44193</v>
      </c>
      <c r="F2259" s="4">
        <v>44252</v>
      </c>
      <c r="G2259" s="2" t="s">
        <v>3319</v>
      </c>
      <c r="H2259" s="2" t="s">
        <v>1983</v>
      </c>
      <c r="I2259" s="17">
        <v>20000</v>
      </c>
      <c r="J2259" s="2" t="s">
        <v>3318</v>
      </c>
      <c r="K2259" s="4">
        <v>44245</v>
      </c>
      <c r="L2259" s="17">
        <v>20000</v>
      </c>
      <c r="M2259" s="2" t="s">
        <v>1955</v>
      </c>
      <c r="N2259" s="17">
        <f>VLOOKUP(A2259,[1]Sheet2!$B$1:$C$1336,2,FALSE)</f>
        <v>100000</v>
      </c>
      <c r="O2259" s="37">
        <f>VLOOKUP(A2259,PV_CF!$A$2:$K$1853,4,FALSE)</f>
        <v>44225</v>
      </c>
    </row>
    <row r="2260" spans="1:15" hidden="1">
      <c r="A2260" s="2" t="s">
        <v>3313</v>
      </c>
      <c r="B2260" s="2" t="s">
        <v>3312</v>
      </c>
      <c r="C2260" s="2" t="s">
        <v>3311</v>
      </c>
      <c r="D2260" s="2" t="s">
        <v>3310</v>
      </c>
      <c r="E2260" s="4">
        <v>44193</v>
      </c>
      <c r="F2260" s="4">
        <v>44280</v>
      </c>
      <c r="G2260" s="2" t="s">
        <v>3317</v>
      </c>
      <c r="H2260" s="2" t="s">
        <v>1983</v>
      </c>
      <c r="I2260" s="17">
        <v>20000</v>
      </c>
      <c r="J2260" s="2" t="s">
        <v>3316</v>
      </c>
      <c r="K2260" s="4">
        <v>44280</v>
      </c>
      <c r="L2260" s="17">
        <v>20000</v>
      </c>
      <c r="M2260" s="2" t="s">
        <v>1955</v>
      </c>
      <c r="N2260" s="17">
        <f>VLOOKUP(A2260,[1]Sheet2!$B$1:$C$1336,2,FALSE)</f>
        <v>100000</v>
      </c>
      <c r="O2260" s="37">
        <f>VLOOKUP(A2260,PV_CF!$A$2:$K$1853,4,FALSE)</f>
        <v>44225</v>
      </c>
    </row>
    <row r="2261" spans="1:15" hidden="1">
      <c r="A2261" s="2" t="s">
        <v>3313</v>
      </c>
      <c r="B2261" s="2" t="s">
        <v>3312</v>
      </c>
      <c r="C2261" s="2" t="s">
        <v>3311</v>
      </c>
      <c r="D2261" s="2" t="s">
        <v>3310</v>
      </c>
      <c r="E2261" s="4">
        <v>44193</v>
      </c>
      <c r="F2261" s="4">
        <v>44311</v>
      </c>
      <c r="G2261" s="2" t="s">
        <v>3315</v>
      </c>
      <c r="H2261" s="2" t="s">
        <v>1983</v>
      </c>
      <c r="I2261" s="17">
        <v>20000</v>
      </c>
      <c r="J2261" s="2" t="s">
        <v>3314</v>
      </c>
      <c r="K2261" s="4">
        <v>44309</v>
      </c>
      <c r="L2261" s="17">
        <v>20000</v>
      </c>
      <c r="M2261" s="2" t="s">
        <v>1955</v>
      </c>
      <c r="N2261" s="17">
        <f>VLOOKUP(A2261,[1]Sheet2!$B$1:$C$1336,2,FALSE)</f>
        <v>100000</v>
      </c>
      <c r="O2261" s="37">
        <f>VLOOKUP(A2261,PV_CF!$A$2:$K$1853,4,FALSE)</f>
        <v>44225</v>
      </c>
    </row>
    <row r="2262" spans="1:15" hidden="1">
      <c r="A2262" s="2" t="s">
        <v>3313</v>
      </c>
      <c r="B2262" s="2" t="s">
        <v>3312</v>
      </c>
      <c r="C2262" s="2" t="s">
        <v>3311</v>
      </c>
      <c r="D2262" s="2" t="s">
        <v>3310</v>
      </c>
      <c r="E2262" s="4">
        <v>44193</v>
      </c>
      <c r="F2262" s="4">
        <v>44341</v>
      </c>
      <c r="G2262" s="2" t="s">
        <v>3309</v>
      </c>
      <c r="H2262" s="2" t="s">
        <v>1983</v>
      </c>
      <c r="I2262" s="17">
        <v>20000</v>
      </c>
      <c r="J2262" s="2" t="s">
        <v>3308</v>
      </c>
      <c r="K2262" s="4">
        <v>44344</v>
      </c>
      <c r="L2262" s="17">
        <v>20000</v>
      </c>
      <c r="M2262" s="2" t="s">
        <v>1955</v>
      </c>
      <c r="N2262" s="17">
        <f>VLOOKUP(A2262,[1]Sheet2!$B$1:$C$1336,2,FALSE)</f>
        <v>100000</v>
      </c>
      <c r="O2262" s="37">
        <f>VLOOKUP(A2262,PV_CF!$A$2:$K$1853,4,FALSE)</f>
        <v>44225</v>
      </c>
    </row>
    <row r="2263" spans="1:15" hidden="1">
      <c r="A2263" s="2" t="s">
        <v>3302</v>
      </c>
      <c r="B2263" s="2" t="s">
        <v>3301</v>
      </c>
      <c r="C2263" s="2" t="s">
        <v>1960</v>
      </c>
      <c r="D2263" s="2" t="s">
        <v>1959</v>
      </c>
      <c r="E2263" s="4">
        <v>44193</v>
      </c>
      <c r="F2263" s="4">
        <v>44195</v>
      </c>
      <c r="G2263" s="2" t="s">
        <v>3307</v>
      </c>
      <c r="H2263" s="2" t="s">
        <v>1957</v>
      </c>
      <c r="I2263" s="17">
        <v>240750</v>
      </c>
      <c r="J2263" s="2" t="s">
        <v>3299</v>
      </c>
      <c r="K2263" s="4">
        <v>44195</v>
      </c>
      <c r="L2263" s="17">
        <v>240750</v>
      </c>
      <c r="M2263" s="2" t="s">
        <v>1955</v>
      </c>
      <c r="N2263" s="17">
        <f>VLOOKUP(A2263,[1]Sheet2!$B$1:$C$1336,2,FALSE)</f>
        <v>301772.09999999998</v>
      </c>
      <c r="O2263" s="37">
        <f>VLOOKUP(A2263,PV_CF!$A$2:$K$1853,4,FALSE)</f>
        <v>44238</v>
      </c>
    </row>
    <row r="2264" spans="1:15" hidden="1">
      <c r="A2264" s="2" t="s">
        <v>3302</v>
      </c>
      <c r="B2264" s="2" t="s">
        <v>3301</v>
      </c>
      <c r="C2264" s="2" t="s">
        <v>1960</v>
      </c>
      <c r="D2264" s="2" t="s">
        <v>1959</v>
      </c>
      <c r="E2264" s="4">
        <v>44193</v>
      </c>
      <c r="F2264" s="4">
        <v>44195</v>
      </c>
      <c r="G2264" s="2" t="s">
        <v>3306</v>
      </c>
      <c r="H2264" s="2" t="s">
        <v>1957</v>
      </c>
      <c r="I2264" s="17">
        <v>13910</v>
      </c>
      <c r="J2264" s="2" t="s">
        <v>3299</v>
      </c>
      <c r="K2264" s="4">
        <v>44195</v>
      </c>
      <c r="L2264" s="17">
        <v>13910</v>
      </c>
      <c r="M2264" s="2" t="s">
        <v>1955</v>
      </c>
      <c r="N2264" s="17">
        <f>VLOOKUP(A2264,[1]Sheet2!$B$1:$C$1336,2,FALSE)</f>
        <v>301772.09999999998</v>
      </c>
      <c r="O2264" s="37">
        <f>VLOOKUP(A2264,PV_CF!$A$2:$K$1853,4,FALSE)</f>
        <v>44238</v>
      </c>
    </row>
    <row r="2265" spans="1:15" hidden="1">
      <c r="A2265" s="2" t="s">
        <v>3302</v>
      </c>
      <c r="B2265" s="2" t="s">
        <v>3301</v>
      </c>
      <c r="C2265" s="2" t="s">
        <v>1960</v>
      </c>
      <c r="D2265" s="2" t="s">
        <v>1959</v>
      </c>
      <c r="E2265" s="4">
        <v>44193</v>
      </c>
      <c r="F2265" s="4">
        <v>44195</v>
      </c>
      <c r="G2265" s="2" t="s">
        <v>3305</v>
      </c>
      <c r="H2265" s="2" t="s">
        <v>1957</v>
      </c>
      <c r="I2265" s="17">
        <v>31030</v>
      </c>
      <c r="J2265" s="2" t="s">
        <v>3299</v>
      </c>
      <c r="K2265" s="4">
        <v>44195</v>
      </c>
      <c r="L2265" s="17">
        <v>31030</v>
      </c>
      <c r="M2265" s="2" t="s">
        <v>1955</v>
      </c>
      <c r="N2265" s="17">
        <f>VLOOKUP(A2265,[1]Sheet2!$B$1:$C$1336,2,FALSE)</f>
        <v>301772.09999999998</v>
      </c>
      <c r="O2265" s="37">
        <f>VLOOKUP(A2265,PV_CF!$A$2:$K$1853,4,FALSE)</f>
        <v>44238</v>
      </c>
    </row>
    <row r="2266" spans="1:15" hidden="1">
      <c r="A2266" s="2" t="s">
        <v>3302</v>
      </c>
      <c r="B2266" s="2" t="s">
        <v>3301</v>
      </c>
      <c r="C2266" s="2" t="s">
        <v>1960</v>
      </c>
      <c r="D2266" s="2" t="s">
        <v>1959</v>
      </c>
      <c r="E2266" s="4">
        <v>44193</v>
      </c>
      <c r="F2266" s="4">
        <v>44195</v>
      </c>
      <c r="G2266" s="2" t="s">
        <v>3304</v>
      </c>
      <c r="H2266" s="2" t="s">
        <v>1957</v>
      </c>
      <c r="I2266" s="17">
        <v>3691.5</v>
      </c>
      <c r="J2266" s="2" t="s">
        <v>3299</v>
      </c>
      <c r="K2266" s="4">
        <v>44195</v>
      </c>
      <c r="L2266" s="17">
        <v>3691.5</v>
      </c>
      <c r="M2266" s="2" t="s">
        <v>1955</v>
      </c>
      <c r="N2266" s="17">
        <f>VLOOKUP(A2266,[1]Sheet2!$B$1:$C$1336,2,FALSE)</f>
        <v>301772.09999999998</v>
      </c>
      <c r="O2266" s="37">
        <f>VLOOKUP(A2266,PV_CF!$A$2:$K$1853,4,FALSE)</f>
        <v>44238</v>
      </c>
    </row>
    <row r="2267" spans="1:15" hidden="1">
      <c r="A2267" s="2" t="s">
        <v>3302</v>
      </c>
      <c r="B2267" s="2" t="s">
        <v>3301</v>
      </c>
      <c r="C2267" s="2" t="s">
        <v>1960</v>
      </c>
      <c r="D2267" s="2" t="s">
        <v>1959</v>
      </c>
      <c r="E2267" s="4">
        <v>44193</v>
      </c>
      <c r="F2267" s="4">
        <v>44195</v>
      </c>
      <c r="G2267" s="2" t="s">
        <v>3303</v>
      </c>
      <c r="H2267" s="2" t="s">
        <v>1957</v>
      </c>
      <c r="I2267" s="17">
        <v>9469.5</v>
      </c>
      <c r="J2267" s="2" t="s">
        <v>3299</v>
      </c>
      <c r="K2267" s="4">
        <v>44195</v>
      </c>
      <c r="L2267" s="17">
        <v>9469.5</v>
      </c>
      <c r="M2267" s="2" t="s">
        <v>1955</v>
      </c>
      <c r="N2267" s="17">
        <f>VLOOKUP(A2267,[1]Sheet2!$B$1:$C$1336,2,FALSE)</f>
        <v>301772.09999999998</v>
      </c>
      <c r="O2267" s="37">
        <f>VLOOKUP(A2267,PV_CF!$A$2:$K$1853,4,FALSE)</f>
        <v>44238</v>
      </c>
    </row>
    <row r="2268" spans="1:15" hidden="1">
      <c r="A2268" s="2" t="s">
        <v>3302</v>
      </c>
      <c r="B2268" s="2" t="s">
        <v>3301</v>
      </c>
      <c r="C2268" s="2" t="s">
        <v>1960</v>
      </c>
      <c r="D2268" s="2" t="s">
        <v>1959</v>
      </c>
      <c r="E2268" s="4">
        <v>44193</v>
      </c>
      <c r="F2268" s="4">
        <v>44195</v>
      </c>
      <c r="G2268" s="2" t="s">
        <v>3300</v>
      </c>
      <c r="H2268" s="2" t="s">
        <v>1957</v>
      </c>
      <c r="I2268" s="17">
        <v>2921.1</v>
      </c>
      <c r="J2268" s="2" t="s">
        <v>3299</v>
      </c>
      <c r="K2268" s="4">
        <v>44195</v>
      </c>
      <c r="L2268" s="17">
        <v>2921.1</v>
      </c>
      <c r="M2268" s="2" t="s">
        <v>1955</v>
      </c>
      <c r="N2268" s="17">
        <f>VLOOKUP(A2268,[1]Sheet2!$B$1:$C$1336,2,FALSE)</f>
        <v>301772.09999999998</v>
      </c>
      <c r="O2268" s="37">
        <f>VLOOKUP(A2268,PV_CF!$A$2:$K$1853,4,FALSE)</f>
        <v>44238</v>
      </c>
    </row>
    <row r="2269" spans="1:15" hidden="1">
      <c r="A2269" s="2" t="s">
        <v>1741</v>
      </c>
      <c r="B2269" s="2" t="s">
        <v>3298</v>
      </c>
      <c r="C2269" s="2" t="s">
        <v>2488</v>
      </c>
      <c r="D2269" s="2" t="s">
        <v>2487</v>
      </c>
      <c r="E2269" s="4">
        <v>44193</v>
      </c>
      <c r="F2269" s="4">
        <v>44195</v>
      </c>
      <c r="G2269" s="2" t="s">
        <v>1742</v>
      </c>
      <c r="H2269" s="2" t="s">
        <v>2202</v>
      </c>
      <c r="I2269" s="17">
        <v>3500</v>
      </c>
      <c r="J2269" s="2" t="s">
        <v>1740</v>
      </c>
      <c r="K2269" s="4">
        <v>44200</v>
      </c>
      <c r="L2269" s="17">
        <v>3500</v>
      </c>
      <c r="M2269" s="2" t="s">
        <v>1955</v>
      </c>
      <c r="N2269" s="17">
        <f>VLOOKUP(A2269,[1]Sheet2!$B$1:$C$1336,2,FALSE)</f>
        <v>3500</v>
      </c>
      <c r="O2269" s="37">
        <f>VLOOKUP(A2269,PV_CF!$A$2:$K$1853,4,FALSE)</f>
        <v>44252</v>
      </c>
    </row>
    <row r="2270" spans="1:15" hidden="1">
      <c r="A2270" s="2" t="s">
        <v>1699</v>
      </c>
      <c r="B2270" s="2" t="s">
        <v>3297</v>
      </c>
      <c r="C2270" s="2" t="s">
        <v>3296</v>
      </c>
      <c r="D2270" s="2" t="s">
        <v>3295</v>
      </c>
      <c r="E2270" s="4">
        <v>44193</v>
      </c>
      <c r="F2270" s="4">
        <v>44193</v>
      </c>
      <c r="G2270" s="2" t="s">
        <v>3294</v>
      </c>
      <c r="H2270" s="2" t="s">
        <v>2202</v>
      </c>
      <c r="I2270" s="17">
        <v>4500</v>
      </c>
      <c r="J2270" s="2" t="s">
        <v>1698</v>
      </c>
      <c r="K2270" s="4">
        <v>44193</v>
      </c>
      <c r="L2270" s="17">
        <v>4500</v>
      </c>
      <c r="M2270" s="2" t="s">
        <v>1955</v>
      </c>
      <c r="N2270" s="17">
        <f>VLOOKUP(A2270,[1]Sheet2!$B$1:$C$1336,2,FALSE)</f>
        <v>4500</v>
      </c>
      <c r="O2270" s="37">
        <f>VLOOKUP(A2270,PV_CF!$A$2:$K$1853,4,FALSE)</f>
        <v>44238</v>
      </c>
    </row>
    <row r="2271" spans="1:15" hidden="1">
      <c r="A2271" s="2" t="s">
        <v>1746</v>
      </c>
      <c r="B2271" s="2" t="s">
        <v>3293</v>
      </c>
      <c r="C2271" s="2" t="s">
        <v>3292</v>
      </c>
      <c r="D2271" s="2" t="s">
        <v>3291</v>
      </c>
      <c r="E2271" s="4">
        <v>44193</v>
      </c>
      <c r="F2271" s="4">
        <v>44195</v>
      </c>
      <c r="G2271" s="2" t="s">
        <v>3290</v>
      </c>
      <c r="H2271" s="2" t="s">
        <v>2202</v>
      </c>
      <c r="I2271" s="17">
        <v>1000</v>
      </c>
      <c r="J2271" s="2" t="s">
        <v>1745</v>
      </c>
      <c r="K2271" s="4">
        <v>44200</v>
      </c>
      <c r="L2271" s="17">
        <v>1000</v>
      </c>
      <c r="M2271" s="2" t="s">
        <v>1955</v>
      </c>
      <c r="N2271" s="17">
        <f>VLOOKUP(A2271,[1]Sheet2!$B$1:$C$1336,2,FALSE)</f>
        <v>1000</v>
      </c>
      <c r="O2271" s="37">
        <f>VLOOKUP(A2271,PV_CF!$A$2:$K$1853,4,FALSE)</f>
        <v>44252</v>
      </c>
    </row>
    <row r="2272" spans="1:15" hidden="1">
      <c r="A2272" s="2" t="s">
        <v>1751</v>
      </c>
      <c r="B2272" s="2" t="s">
        <v>3289</v>
      </c>
      <c r="C2272" s="2" t="s">
        <v>2488</v>
      </c>
      <c r="D2272" s="2" t="s">
        <v>2487</v>
      </c>
      <c r="E2272" s="4">
        <v>44194</v>
      </c>
      <c r="F2272" s="4">
        <v>44195</v>
      </c>
      <c r="G2272" s="2" t="s">
        <v>1752</v>
      </c>
      <c r="H2272" s="2" t="s">
        <v>2202</v>
      </c>
      <c r="I2272" s="17">
        <v>3500</v>
      </c>
      <c r="J2272" s="2" t="s">
        <v>1750</v>
      </c>
      <c r="K2272" s="4">
        <v>44200</v>
      </c>
      <c r="L2272" s="17">
        <v>3500</v>
      </c>
      <c r="M2272" s="2" t="s">
        <v>1955</v>
      </c>
      <c r="N2272" s="17">
        <f>VLOOKUP(A2272,[1]Sheet2!$B$1:$C$1336,2,FALSE)</f>
        <v>3500</v>
      </c>
      <c r="O2272" s="37">
        <f>VLOOKUP(A2272,PV_CF!$A$2:$K$1853,4,FALSE)</f>
        <v>44252</v>
      </c>
    </row>
    <row r="2273" spans="1:15" hidden="1">
      <c r="A2273" s="2" t="s">
        <v>3280</v>
      </c>
      <c r="B2273" s="2" t="s">
        <v>3279</v>
      </c>
      <c r="C2273" s="2" t="s">
        <v>3278</v>
      </c>
      <c r="D2273" s="2" t="s">
        <v>3277</v>
      </c>
      <c r="E2273" s="4">
        <v>44194</v>
      </c>
      <c r="F2273" s="4">
        <v>44221</v>
      </c>
      <c r="G2273" s="2" t="s">
        <v>3288</v>
      </c>
      <c r="H2273" s="2" t="s">
        <v>2100</v>
      </c>
      <c r="I2273" s="17">
        <v>34000</v>
      </c>
      <c r="J2273" s="2" t="s">
        <v>3287</v>
      </c>
      <c r="K2273" s="4">
        <v>44218</v>
      </c>
      <c r="L2273" s="17">
        <v>34000</v>
      </c>
      <c r="M2273" s="2" t="s">
        <v>1955</v>
      </c>
      <c r="N2273" s="17">
        <f>VLOOKUP(A2273,[1]Sheet2!$B$1:$C$1336,2,FALSE)</f>
        <v>98000</v>
      </c>
      <c r="O2273" s="37">
        <f>VLOOKUP(A2273,PV_CF!$A$2:$K$1853,4,FALSE)</f>
        <v>44225</v>
      </c>
    </row>
    <row r="2274" spans="1:15" hidden="1">
      <c r="A2274" s="2" t="s">
        <v>3280</v>
      </c>
      <c r="B2274" s="2" t="s">
        <v>3279</v>
      </c>
      <c r="C2274" s="2" t="s">
        <v>3278</v>
      </c>
      <c r="D2274" s="2" t="s">
        <v>3277</v>
      </c>
      <c r="E2274" s="4">
        <v>44194</v>
      </c>
      <c r="F2274" s="4">
        <v>44250</v>
      </c>
      <c r="G2274" s="2" t="s">
        <v>3286</v>
      </c>
      <c r="H2274" s="2" t="s">
        <v>2100</v>
      </c>
      <c r="I2274" s="17">
        <v>16000</v>
      </c>
      <c r="J2274" s="2" t="s">
        <v>3285</v>
      </c>
      <c r="K2274" s="4">
        <v>44245</v>
      </c>
      <c r="L2274" s="17">
        <v>16000</v>
      </c>
      <c r="M2274" s="2" t="s">
        <v>1955</v>
      </c>
      <c r="N2274" s="17">
        <f>VLOOKUP(A2274,[1]Sheet2!$B$1:$C$1336,2,FALSE)</f>
        <v>98000</v>
      </c>
      <c r="O2274" s="37">
        <f>VLOOKUP(A2274,PV_CF!$A$2:$K$1853,4,FALSE)</f>
        <v>44225</v>
      </c>
    </row>
    <row r="2275" spans="1:15" hidden="1">
      <c r="A2275" s="2" t="s">
        <v>3280</v>
      </c>
      <c r="B2275" s="2" t="s">
        <v>3279</v>
      </c>
      <c r="C2275" s="2" t="s">
        <v>3278</v>
      </c>
      <c r="D2275" s="2" t="s">
        <v>3277</v>
      </c>
      <c r="E2275" s="4">
        <v>44194</v>
      </c>
      <c r="F2275" s="4">
        <v>44280</v>
      </c>
      <c r="G2275" s="2" t="s">
        <v>3284</v>
      </c>
      <c r="H2275" s="2" t="s">
        <v>2100</v>
      </c>
      <c r="I2275" s="17">
        <v>16000</v>
      </c>
      <c r="J2275" s="2" t="s">
        <v>3283</v>
      </c>
      <c r="K2275" s="4">
        <v>44280</v>
      </c>
      <c r="L2275" s="17">
        <v>16000</v>
      </c>
      <c r="M2275" s="2" t="s">
        <v>1955</v>
      </c>
      <c r="N2275" s="17">
        <f>VLOOKUP(A2275,[1]Sheet2!$B$1:$C$1336,2,FALSE)</f>
        <v>98000</v>
      </c>
      <c r="O2275" s="37">
        <f>VLOOKUP(A2275,PV_CF!$A$2:$K$1853,4,FALSE)</f>
        <v>44225</v>
      </c>
    </row>
    <row r="2276" spans="1:15" hidden="1">
      <c r="A2276" s="2" t="s">
        <v>3280</v>
      </c>
      <c r="B2276" s="2" t="s">
        <v>3279</v>
      </c>
      <c r="C2276" s="2" t="s">
        <v>3278</v>
      </c>
      <c r="D2276" s="2" t="s">
        <v>3277</v>
      </c>
      <c r="E2276" s="4">
        <v>44194</v>
      </c>
      <c r="F2276" s="4">
        <v>44309</v>
      </c>
      <c r="G2276" s="2" t="s">
        <v>3282</v>
      </c>
      <c r="H2276" s="2" t="s">
        <v>2100</v>
      </c>
      <c r="I2276" s="17">
        <v>16000</v>
      </c>
      <c r="J2276" s="2" t="s">
        <v>3281</v>
      </c>
      <c r="K2276" s="4">
        <v>44309</v>
      </c>
      <c r="L2276" s="17">
        <v>16000</v>
      </c>
      <c r="M2276" s="2" t="s">
        <v>1955</v>
      </c>
      <c r="N2276" s="17">
        <f>VLOOKUP(A2276,[1]Sheet2!$B$1:$C$1336,2,FALSE)</f>
        <v>98000</v>
      </c>
      <c r="O2276" s="37">
        <f>VLOOKUP(A2276,PV_CF!$A$2:$K$1853,4,FALSE)</f>
        <v>44225</v>
      </c>
    </row>
    <row r="2277" spans="1:15" hidden="1">
      <c r="A2277" s="2" t="s">
        <v>3280</v>
      </c>
      <c r="B2277" s="2" t="s">
        <v>3279</v>
      </c>
      <c r="C2277" s="2" t="s">
        <v>3278</v>
      </c>
      <c r="D2277" s="2" t="s">
        <v>3277</v>
      </c>
      <c r="E2277" s="4">
        <v>44194</v>
      </c>
      <c r="F2277" s="4">
        <v>44341</v>
      </c>
      <c r="G2277" s="2" t="s">
        <v>3276</v>
      </c>
      <c r="H2277" s="2" t="s">
        <v>2100</v>
      </c>
      <c r="I2277" s="17">
        <v>16000</v>
      </c>
      <c r="J2277" s="2" t="s">
        <v>3275</v>
      </c>
      <c r="K2277" s="4">
        <v>44343</v>
      </c>
      <c r="L2277" s="17">
        <v>16000</v>
      </c>
      <c r="M2277" s="2" t="s">
        <v>1955</v>
      </c>
      <c r="N2277" s="17">
        <f>VLOOKUP(A2277,[1]Sheet2!$B$1:$C$1336,2,FALSE)</f>
        <v>98000</v>
      </c>
      <c r="O2277" s="37">
        <f>VLOOKUP(A2277,PV_CF!$A$2:$K$1853,4,FALSE)</f>
        <v>44225</v>
      </c>
    </row>
    <row r="2278" spans="1:15" hidden="1">
      <c r="A2278" s="2" t="s">
        <v>3266</v>
      </c>
      <c r="B2278" s="2" t="s">
        <v>3265</v>
      </c>
      <c r="C2278" s="2" t="s">
        <v>3264</v>
      </c>
      <c r="D2278" s="2" t="s">
        <v>3263</v>
      </c>
      <c r="E2278" s="4">
        <v>44194</v>
      </c>
      <c r="F2278" s="4">
        <v>44221</v>
      </c>
      <c r="G2278" s="2" t="s">
        <v>3274</v>
      </c>
      <c r="H2278" s="2" t="s">
        <v>2100</v>
      </c>
      <c r="I2278" s="17">
        <v>34000</v>
      </c>
      <c r="J2278" s="2" t="s">
        <v>3273</v>
      </c>
      <c r="K2278" s="4">
        <v>44218</v>
      </c>
      <c r="L2278" s="17">
        <v>34000</v>
      </c>
      <c r="M2278" s="2" t="s">
        <v>1955</v>
      </c>
      <c r="N2278" s="17">
        <f>VLOOKUP(A2278,[1]Sheet2!$B$1:$C$1336,2,FALSE)</f>
        <v>98000</v>
      </c>
      <c r="O2278" s="37">
        <f>VLOOKUP(A2278,PV_CF!$A$2:$K$1853,4,FALSE)</f>
        <v>44225</v>
      </c>
    </row>
    <row r="2279" spans="1:15" hidden="1">
      <c r="A2279" s="2" t="s">
        <v>3266</v>
      </c>
      <c r="B2279" s="2" t="s">
        <v>3265</v>
      </c>
      <c r="C2279" s="2" t="s">
        <v>3264</v>
      </c>
      <c r="D2279" s="2" t="s">
        <v>3263</v>
      </c>
      <c r="E2279" s="4">
        <v>44194</v>
      </c>
      <c r="F2279" s="4">
        <v>44250</v>
      </c>
      <c r="G2279" s="2" t="s">
        <v>3272</v>
      </c>
      <c r="H2279" s="2" t="s">
        <v>2100</v>
      </c>
      <c r="I2279" s="17">
        <v>16000</v>
      </c>
      <c r="J2279" s="2" t="s">
        <v>3271</v>
      </c>
      <c r="K2279" s="4">
        <v>44245</v>
      </c>
      <c r="L2279" s="17">
        <v>16000</v>
      </c>
      <c r="M2279" s="2" t="s">
        <v>1955</v>
      </c>
      <c r="N2279" s="17">
        <f>VLOOKUP(A2279,[1]Sheet2!$B$1:$C$1336,2,FALSE)</f>
        <v>98000</v>
      </c>
      <c r="O2279" s="37">
        <f>VLOOKUP(A2279,PV_CF!$A$2:$K$1853,4,FALSE)</f>
        <v>44225</v>
      </c>
    </row>
    <row r="2280" spans="1:15" hidden="1">
      <c r="A2280" s="2" t="s">
        <v>3266</v>
      </c>
      <c r="B2280" s="2" t="s">
        <v>3265</v>
      </c>
      <c r="C2280" s="2" t="s">
        <v>3264</v>
      </c>
      <c r="D2280" s="2" t="s">
        <v>3263</v>
      </c>
      <c r="E2280" s="4">
        <v>44194</v>
      </c>
      <c r="F2280" s="4">
        <v>44280</v>
      </c>
      <c r="G2280" s="2" t="s">
        <v>3270</v>
      </c>
      <c r="H2280" s="2" t="s">
        <v>2100</v>
      </c>
      <c r="I2280" s="17">
        <v>16000</v>
      </c>
      <c r="J2280" s="2" t="s">
        <v>3269</v>
      </c>
      <c r="K2280" s="4">
        <v>44280</v>
      </c>
      <c r="L2280" s="17">
        <v>16000</v>
      </c>
      <c r="M2280" s="2" t="s">
        <v>1955</v>
      </c>
      <c r="N2280" s="17">
        <f>VLOOKUP(A2280,[1]Sheet2!$B$1:$C$1336,2,FALSE)</f>
        <v>98000</v>
      </c>
      <c r="O2280" s="37">
        <f>VLOOKUP(A2280,PV_CF!$A$2:$K$1853,4,FALSE)</f>
        <v>44225</v>
      </c>
    </row>
    <row r="2281" spans="1:15" hidden="1">
      <c r="A2281" s="2" t="s">
        <v>3266</v>
      </c>
      <c r="B2281" s="2" t="s">
        <v>3265</v>
      </c>
      <c r="C2281" s="2" t="s">
        <v>3264</v>
      </c>
      <c r="D2281" s="2" t="s">
        <v>3263</v>
      </c>
      <c r="E2281" s="4">
        <v>44194</v>
      </c>
      <c r="F2281" s="4">
        <v>44309</v>
      </c>
      <c r="G2281" s="2" t="s">
        <v>3268</v>
      </c>
      <c r="H2281" s="2" t="s">
        <v>2100</v>
      </c>
      <c r="I2281" s="17">
        <v>16000</v>
      </c>
      <c r="J2281" s="2" t="s">
        <v>3267</v>
      </c>
      <c r="K2281" s="4">
        <v>44309</v>
      </c>
      <c r="L2281" s="17">
        <v>16000</v>
      </c>
      <c r="M2281" s="2" t="s">
        <v>1955</v>
      </c>
      <c r="N2281" s="17">
        <f>VLOOKUP(A2281,[1]Sheet2!$B$1:$C$1336,2,FALSE)</f>
        <v>98000</v>
      </c>
      <c r="O2281" s="37">
        <f>VLOOKUP(A2281,PV_CF!$A$2:$K$1853,4,FALSE)</f>
        <v>44225</v>
      </c>
    </row>
    <row r="2282" spans="1:15" hidden="1">
      <c r="A2282" s="2" t="s">
        <v>3266</v>
      </c>
      <c r="B2282" s="2" t="s">
        <v>3265</v>
      </c>
      <c r="C2282" s="2" t="s">
        <v>3264</v>
      </c>
      <c r="D2282" s="2" t="s">
        <v>3263</v>
      </c>
      <c r="E2282" s="4">
        <v>44194</v>
      </c>
      <c r="F2282" s="4">
        <v>44341</v>
      </c>
      <c r="G2282" s="2" t="s">
        <v>3262</v>
      </c>
      <c r="H2282" s="2" t="s">
        <v>2100</v>
      </c>
      <c r="I2282" s="17">
        <v>16000</v>
      </c>
      <c r="J2282" s="2" t="s">
        <v>3261</v>
      </c>
      <c r="K2282" s="4">
        <v>44344</v>
      </c>
      <c r="L2282" s="17">
        <v>16000</v>
      </c>
      <c r="M2282" s="2" t="s">
        <v>1955</v>
      </c>
      <c r="N2282" s="17">
        <f>VLOOKUP(A2282,[1]Sheet2!$B$1:$C$1336,2,FALSE)</f>
        <v>98000</v>
      </c>
      <c r="O2282" s="37">
        <f>VLOOKUP(A2282,PV_CF!$A$2:$K$1853,4,FALSE)</f>
        <v>44225</v>
      </c>
    </row>
    <row r="2283" spans="1:15" hidden="1">
      <c r="A2283" s="2" t="s">
        <v>3252</v>
      </c>
      <c r="B2283" s="2" t="s">
        <v>3251</v>
      </c>
      <c r="C2283" s="2" t="s">
        <v>2150</v>
      </c>
      <c r="D2283" s="2" t="s">
        <v>2149</v>
      </c>
      <c r="E2283" s="4">
        <v>44194</v>
      </c>
      <c r="F2283" s="4">
        <v>44225</v>
      </c>
      <c r="G2283" s="2" t="s">
        <v>3260</v>
      </c>
      <c r="H2283" s="2" t="s">
        <v>2147</v>
      </c>
      <c r="I2283" s="17">
        <v>65000</v>
      </c>
      <c r="J2283" s="2" t="s">
        <v>3259</v>
      </c>
      <c r="K2283" s="4">
        <v>44225</v>
      </c>
      <c r="L2283" s="17">
        <v>65000</v>
      </c>
      <c r="M2283" s="2" t="s">
        <v>1955</v>
      </c>
      <c r="N2283" s="17">
        <f>VLOOKUP(A2283,[1]Sheet2!$B$1:$C$1336,2,FALSE)</f>
        <v>195000</v>
      </c>
      <c r="O2283" s="37">
        <f>VLOOKUP(A2283,PV_CF!$A$2:$K$1853,4,FALSE)</f>
        <v>44230</v>
      </c>
    </row>
    <row r="2284" spans="1:15" hidden="1">
      <c r="A2284" s="2" t="s">
        <v>3252</v>
      </c>
      <c r="B2284" s="2" t="s">
        <v>3251</v>
      </c>
      <c r="C2284" s="2" t="s">
        <v>2150</v>
      </c>
      <c r="D2284" s="2" t="s">
        <v>2149</v>
      </c>
      <c r="E2284" s="4">
        <v>44194</v>
      </c>
      <c r="F2284" s="4">
        <v>44253</v>
      </c>
      <c r="G2284" s="2" t="s">
        <v>3258</v>
      </c>
      <c r="H2284" s="2" t="s">
        <v>2147</v>
      </c>
      <c r="I2284" s="17">
        <v>65000</v>
      </c>
      <c r="J2284" s="2" t="s">
        <v>3257</v>
      </c>
      <c r="K2284" s="4">
        <v>44252</v>
      </c>
      <c r="L2284" s="17">
        <v>65000</v>
      </c>
      <c r="M2284" s="2" t="s">
        <v>1955</v>
      </c>
      <c r="N2284" s="17">
        <f>VLOOKUP(A2284,[1]Sheet2!$B$1:$C$1336,2,FALSE)</f>
        <v>195000</v>
      </c>
      <c r="O2284" s="37">
        <f>VLOOKUP(A2284,PV_CF!$A$2:$K$1853,4,FALSE)</f>
        <v>44230</v>
      </c>
    </row>
    <row r="2285" spans="1:15" hidden="1">
      <c r="A2285" s="2" t="s">
        <v>3252</v>
      </c>
      <c r="B2285" s="2" t="s">
        <v>3251</v>
      </c>
      <c r="C2285" s="2" t="s">
        <v>2150</v>
      </c>
      <c r="D2285" s="2" t="s">
        <v>2149</v>
      </c>
      <c r="E2285" s="4">
        <v>44194</v>
      </c>
      <c r="F2285" s="4">
        <v>44286</v>
      </c>
      <c r="G2285" s="2" t="s">
        <v>3256</v>
      </c>
      <c r="H2285" s="2" t="s">
        <v>2147</v>
      </c>
      <c r="I2285" s="17">
        <v>65000</v>
      </c>
      <c r="J2285" s="2" t="s">
        <v>3255</v>
      </c>
      <c r="K2285" s="4">
        <v>44286</v>
      </c>
      <c r="L2285" s="17">
        <v>65000</v>
      </c>
      <c r="M2285" s="2" t="s">
        <v>1955</v>
      </c>
      <c r="N2285" s="17">
        <f>VLOOKUP(A2285,[1]Sheet2!$B$1:$C$1336,2,FALSE)</f>
        <v>195000</v>
      </c>
      <c r="O2285" s="37">
        <f>VLOOKUP(A2285,PV_CF!$A$2:$K$1853,4,FALSE)</f>
        <v>44230</v>
      </c>
    </row>
    <row r="2286" spans="1:15" hidden="1">
      <c r="A2286" s="2" t="s">
        <v>3252</v>
      </c>
      <c r="B2286" s="2" t="s">
        <v>3251</v>
      </c>
      <c r="C2286" s="2" t="s">
        <v>2150</v>
      </c>
      <c r="D2286" s="2" t="s">
        <v>2149</v>
      </c>
      <c r="E2286" s="4">
        <v>44194</v>
      </c>
      <c r="F2286" s="4">
        <v>44194</v>
      </c>
      <c r="G2286" s="2" t="s">
        <v>3254</v>
      </c>
      <c r="H2286" s="2" t="s">
        <v>2147</v>
      </c>
      <c r="I2286" s="17">
        <v>-65000</v>
      </c>
      <c r="J2286" s="2" t="s">
        <v>3253</v>
      </c>
      <c r="K2286" s="4">
        <v>44225</v>
      </c>
      <c r="L2286" s="17">
        <v>-65000</v>
      </c>
      <c r="M2286" s="2" t="s">
        <v>1955</v>
      </c>
      <c r="N2286" s="17">
        <f>VLOOKUP(A2286,[1]Sheet2!$B$1:$C$1336,2,FALSE)</f>
        <v>195000</v>
      </c>
      <c r="O2286" s="37">
        <f>VLOOKUP(A2286,PV_CF!$A$2:$K$1853,4,FALSE)</f>
        <v>44230</v>
      </c>
    </row>
    <row r="2287" spans="1:15" hidden="1">
      <c r="A2287" s="2" t="s">
        <v>3252</v>
      </c>
      <c r="B2287" s="2" t="s">
        <v>3251</v>
      </c>
      <c r="C2287" s="2" t="s">
        <v>2150</v>
      </c>
      <c r="D2287" s="2" t="s">
        <v>2149</v>
      </c>
      <c r="E2287" s="4">
        <v>44194</v>
      </c>
      <c r="F2287" s="4">
        <v>44194</v>
      </c>
      <c r="G2287" s="2" t="s">
        <v>3250</v>
      </c>
      <c r="H2287" s="2" t="s">
        <v>2147</v>
      </c>
      <c r="I2287" s="17">
        <v>65000</v>
      </c>
      <c r="J2287" s="2" t="s">
        <v>3249</v>
      </c>
      <c r="K2287" s="4">
        <v>44225</v>
      </c>
      <c r="L2287" s="17">
        <v>65000</v>
      </c>
      <c r="M2287" s="2" t="s">
        <v>1955</v>
      </c>
      <c r="N2287" s="17">
        <f>VLOOKUP(A2287,[1]Sheet2!$B$1:$C$1336,2,FALSE)</f>
        <v>195000</v>
      </c>
      <c r="O2287" s="37">
        <f>VLOOKUP(A2287,PV_CF!$A$2:$K$1853,4,FALSE)</f>
        <v>44230</v>
      </c>
    </row>
    <row r="2288" spans="1:15" hidden="1">
      <c r="A2288" s="2" t="s">
        <v>3248</v>
      </c>
      <c r="B2288" s="2" t="s">
        <v>3247</v>
      </c>
      <c r="C2288" s="2" t="s">
        <v>2272</v>
      </c>
      <c r="D2288" s="2" t="s">
        <v>2271</v>
      </c>
      <c r="E2288" s="4">
        <v>44200</v>
      </c>
      <c r="F2288" s="4">
        <v>44225</v>
      </c>
      <c r="G2288" s="2" t="s">
        <v>3246</v>
      </c>
      <c r="H2288" s="2" t="s">
        <v>2059</v>
      </c>
      <c r="I2288" s="17">
        <v>1883200</v>
      </c>
      <c r="J2288" s="2" t="s">
        <v>3245</v>
      </c>
      <c r="K2288" s="4">
        <v>44208</v>
      </c>
      <c r="L2288" s="17">
        <v>1883200</v>
      </c>
      <c r="M2288" s="2" t="s">
        <v>1955</v>
      </c>
      <c r="N2288" s="17">
        <f>VLOOKUP(A2288,[1]Sheet2!$B$1:$C$1336,2,FALSE)</f>
        <v>1883200</v>
      </c>
      <c r="O2288" s="37">
        <f>VLOOKUP(A2288,PV_CF!$A$2:$K$1853,4,FALSE)</f>
        <v>44238</v>
      </c>
    </row>
    <row r="2289" spans="1:15" hidden="1">
      <c r="A2289" s="2" t="s">
        <v>3243</v>
      </c>
      <c r="B2289" s="2" t="s">
        <v>3242</v>
      </c>
      <c r="C2289" s="2" t="s">
        <v>1986</v>
      </c>
      <c r="D2289" s="2" t="s">
        <v>1985</v>
      </c>
      <c r="E2289" s="4">
        <v>44201</v>
      </c>
      <c r="F2289" s="4">
        <v>44218</v>
      </c>
      <c r="G2289" s="2" t="s">
        <v>3244</v>
      </c>
      <c r="H2289" s="2" t="s">
        <v>1983</v>
      </c>
      <c r="I2289" s="17">
        <v>22069.82</v>
      </c>
      <c r="J2289" s="2" t="s">
        <v>3240</v>
      </c>
      <c r="K2289" s="4">
        <v>44203</v>
      </c>
      <c r="L2289" s="17">
        <v>22069.82</v>
      </c>
      <c r="M2289" s="2" t="s">
        <v>1955</v>
      </c>
      <c r="N2289" s="17">
        <f>VLOOKUP(A2289,[1]Sheet2!$B$1:$C$1336,2,FALSE)</f>
        <v>29292.32</v>
      </c>
      <c r="O2289" s="37">
        <f>VLOOKUP(A2289,PV_CF!$A$2:$K$1853,4,FALSE)</f>
        <v>44238</v>
      </c>
    </row>
    <row r="2290" spans="1:15" hidden="1">
      <c r="A2290" s="2" t="s">
        <v>3243</v>
      </c>
      <c r="B2290" s="2" t="s">
        <v>3242</v>
      </c>
      <c r="C2290" s="2" t="s">
        <v>1986</v>
      </c>
      <c r="D2290" s="2" t="s">
        <v>1985</v>
      </c>
      <c r="E2290" s="4">
        <v>44201</v>
      </c>
      <c r="F2290" s="4">
        <v>44201</v>
      </c>
      <c r="G2290" s="2" t="s">
        <v>3241</v>
      </c>
      <c r="H2290" s="2" t="s">
        <v>1983</v>
      </c>
      <c r="I2290" s="17">
        <v>7222.5</v>
      </c>
      <c r="J2290" s="2" t="s">
        <v>3240</v>
      </c>
      <c r="K2290" s="4">
        <v>44203</v>
      </c>
      <c r="L2290" s="17">
        <v>7222.5</v>
      </c>
      <c r="M2290" s="2" t="s">
        <v>1955</v>
      </c>
      <c r="N2290" s="17">
        <f>VLOOKUP(A2290,[1]Sheet2!$B$1:$C$1336,2,FALSE)</f>
        <v>29292.32</v>
      </c>
      <c r="O2290" s="37">
        <f>VLOOKUP(A2290,PV_CF!$A$2:$K$1853,4,FALSE)</f>
        <v>44238</v>
      </c>
    </row>
    <row r="2291" spans="1:15" hidden="1">
      <c r="A2291" s="2" t="s">
        <v>3239</v>
      </c>
      <c r="B2291" s="2" t="s">
        <v>3238</v>
      </c>
      <c r="C2291" s="2" t="s">
        <v>2673</v>
      </c>
      <c r="D2291" s="2" t="s">
        <v>2672</v>
      </c>
      <c r="E2291" s="4">
        <v>44201</v>
      </c>
      <c r="F2291" s="4">
        <v>44204</v>
      </c>
      <c r="G2291" s="2" t="s">
        <v>3237</v>
      </c>
      <c r="H2291" s="2" t="s">
        <v>1976</v>
      </c>
      <c r="I2291" s="17">
        <v>18000</v>
      </c>
      <c r="J2291" s="2" t="s">
        <v>3236</v>
      </c>
      <c r="K2291" s="4">
        <v>44229</v>
      </c>
      <c r="L2291" s="17">
        <v>18000</v>
      </c>
      <c r="M2291" s="2" t="s">
        <v>1955</v>
      </c>
      <c r="N2291" s="17">
        <f>VLOOKUP(A2291,[1]Sheet2!$B$1:$C$1336,2,FALSE)</f>
        <v>18000</v>
      </c>
      <c r="O2291" s="37">
        <f>VLOOKUP(A2291,PV_CF!$A$2:$K$1853,4,FALSE)</f>
        <v>44252</v>
      </c>
    </row>
    <row r="2292" spans="1:15" hidden="1">
      <c r="A2292" s="2" t="s">
        <v>3231</v>
      </c>
      <c r="B2292" s="2" t="s">
        <v>3230</v>
      </c>
      <c r="C2292" s="2" t="s">
        <v>2035</v>
      </c>
      <c r="D2292" s="2" t="s">
        <v>2034</v>
      </c>
      <c r="E2292" s="4">
        <v>44201</v>
      </c>
      <c r="F2292" s="4">
        <v>44227</v>
      </c>
      <c r="G2292" s="2" t="s">
        <v>3235</v>
      </c>
      <c r="H2292" s="2" t="s">
        <v>2005</v>
      </c>
      <c r="I2292" s="17">
        <v>24610</v>
      </c>
      <c r="J2292" s="2" t="s">
        <v>3234</v>
      </c>
      <c r="K2292" s="4">
        <v>44225</v>
      </c>
      <c r="L2292" s="17">
        <v>24610</v>
      </c>
      <c r="M2292" s="2" t="s">
        <v>1955</v>
      </c>
      <c r="N2292" s="17">
        <f>VLOOKUP(A2292,[1]Sheet2!$B$1:$C$1336,2,FALSE)</f>
        <v>73830</v>
      </c>
      <c r="O2292" s="37">
        <f>VLOOKUP(A2292,PV_CF!$A$2:$K$1853,4,FALSE)</f>
        <v>44252</v>
      </c>
    </row>
    <row r="2293" spans="1:15" hidden="1">
      <c r="A2293" s="2" t="s">
        <v>3231</v>
      </c>
      <c r="B2293" s="2" t="s">
        <v>3230</v>
      </c>
      <c r="C2293" s="2" t="s">
        <v>2035</v>
      </c>
      <c r="D2293" s="2" t="s">
        <v>2034</v>
      </c>
      <c r="E2293" s="4">
        <v>44201</v>
      </c>
      <c r="F2293" s="4">
        <v>44255</v>
      </c>
      <c r="G2293" s="2" t="s">
        <v>3233</v>
      </c>
      <c r="H2293" s="2" t="s">
        <v>2005</v>
      </c>
      <c r="I2293" s="17">
        <v>24610</v>
      </c>
      <c r="J2293" s="2" t="s">
        <v>3232</v>
      </c>
      <c r="K2293" s="4">
        <v>44280</v>
      </c>
      <c r="L2293" s="17">
        <v>24610</v>
      </c>
      <c r="M2293" s="2" t="s">
        <v>1955</v>
      </c>
      <c r="N2293" s="17">
        <f>VLOOKUP(A2293,[1]Sheet2!$B$1:$C$1336,2,FALSE)</f>
        <v>73830</v>
      </c>
      <c r="O2293" s="37">
        <f>VLOOKUP(A2293,PV_CF!$A$2:$K$1853,4,FALSE)</f>
        <v>44252</v>
      </c>
    </row>
    <row r="2294" spans="1:15" hidden="1">
      <c r="A2294" s="2" t="s">
        <v>3231</v>
      </c>
      <c r="B2294" s="2" t="s">
        <v>3230</v>
      </c>
      <c r="C2294" s="2" t="s">
        <v>2035</v>
      </c>
      <c r="D2294" s="2" t="s">
        <v>2034</v>
      </c>
      <c r="E2294" s="4">
        <v>44201</v>
      </c>
      <c r="F2294" s="4">
        <v>44286</v>
      </c>
      <c r="G2294" s="2" t="s">
        <v>3229</v>
      </c>
      <c r="H2294" s="2" t="s">
        <v>2005</v>
      </c>
      <c r="I2294" s="17">
        <v>24610</v>
      </c>
      <c r="J2294" s="2" t="s">
        <v>3228</v>
      </c>
      <c r="K2294" s="4">
        <v>44286</v>
      </c>
      <c r="L2294" s="17">
        <v>24610</v>
      </c>
      <c r="M2294" s="2" t="s">
        <v>1955</v>
      </c>
      <c r="N2294" s="17">
        <f>VLOOKUP(A2294,[1]Sheet2!$B$1:$C$1336,2,FALSE)</f>
        <v>73830</v>
      </c>
      <c r="O2294" s="37">
        <f>VLOOKUP(A2294,PV_CF!$A$2:$K$1853,4,FALSE)</f>
        <v>44252</v>
      </c>
    </row>
    <row r="2295" spans="1:15" hidden="1">
      <c r="A2295" s="2" t="s">
        <v>3221</v>
      </c>
      <c r="B2295" s="2" t="s">
        <v>3220</v>
      </c>
      <c r="C2295" s="2" t="s">
        <v>3151</v>
      </c>
      <c r="D2295" s="2" t="s">
        <v>3150</v>
      </c>
      <c r="E2295" s="4">
        <v>44202</v>
      </c>
      <c r="F2295" s="4">
        <v>44225</v>
      </c>
      <c r="G2295" s="2" t="s">
        <v>3227</v>
      </c>
      <c r="H2295" s="2" t="s">
        <v>1983</v>
      </c>
      <c r="I2295" s="17">
        <v>45160.54</v>
      </c>
      <c r="J2295" s="2" t="s">
        <v>3226</v>
      </c>
      <c r="K2295" s="4">
        <v>44256</v>
      </c>
      <c r="L2295" s="17">
        <v>45160.54</v>
      </c>
      <c r="M2295" s="2" t="s">
        <v>1955</v>
      </c>
      <c r="N2295" s="17">
        <f>VLOOKUP(A2295,[1]Sheet2!$B$1:$C$1336,2,FALSE)</f>
        <v>175680.37</v>
      </c>
      <c r="O2295" s="37">
        <f>VLOOKUP(A2295,PV_CF!$A$2:$K$1853,4,FALSE)</f>
        <v>44295</v>
      </c>
    </row>
    <row r="2296" spans="1:15" hidden="1">
      <c r="A2296" s="2" t="s">
        <v>3221</v>
      </c>
      <c r="B2296" s="2" t="s">
        <v>3220</v>
      </c>
      <c r="C2296" s="2" t="s">
        <v>3151</v>
      </c>
      <c r="D2296" s="2" t="s">
        <v>3150</v>
      </c>
      <c r="E2296" s="4">
        <v>44202</v>
      </c>
      <c r="F2296" s="4">
        <v>44253</v>
      </c>
      <c r="G2296" s="2" t="s">
        <v>3225</v>
      </c>
      <c r="H2296" s="2" t="s">
        <v>1983</v>
      </c>
      <c r="I2296" s="17">
        <v>40641.449999999997</v>
      </c>
      <c r="J2296" s="2" t="s">
        <v>3224</v>
      </c>
      <c r="K2296" s="4">
        <v>44286</v>
      </c>
      <c r="L2296" s="17">
        <v>40641.449999999997</v>
      </c>
      <c r="M2296" s="2" t="s">
        <v>1955</v>
      </c>
      <c r="N2296" s="17">
        <f>VLOOKUP(A2296,[1]Sheet2!$B$1:$C$1336,2,FALSE)</f>
        <v>175680.37</v>
      </c>
      <c r="O2296" s="37">
        <f>VLOOKUP(A2296,PV_CF!$A$2:$K$1853,4,FALSE)</f>
        <v>44295</v>
      </c>
    </row>
    <row r="2297" spans="1:15" hidden="1">
      <c r="A2297" s="2" t="s">
        <v>3221</v>
      </c>
      <c r="B2297" s="2" t="s">
        <v>3220</v>
      </c>
      <c r="C2297" s="2" t="s">
        <v>3151</v>
      </c>
      <c r="D2297" s="2" t="s">
        <v>3150</v>
      </c>
      <c r="E2297" s="4">
        <v>44202</v>
      </c>
      <c r="F2297" s="4">
        <v>44286</v>
      </c>
      <c r="G2297" s="2" t="s">
        <v>3223</v>
      </c>
      <c r="H2297" s="2" t="s">
        <v>1983</v>
      </c>
      <c r="I2297" s="17">
        <v>45773.51</v>
      </c>
      <c r="J2297" s="2" t="s">
        <v>3222</v>
      </c>
      <c r="K2297" s="4">
        <v>44286</v>
      </c>
      <c r="L2297" s="17">
        <v>45773.51</v>
      </c>
      <c r="M2297" s="2" t="s">
        <v>1955</v>
      </c>
      <c r="N2297" s="17">
        <f>VLOOKUP(A2297,[1]Sheet2!$B$1:$C$1336,2,FALSE)</f>
        <v>175680.37</v>
      </c>
      <c r="O2297" s="37">
        <f>VLOOKUP(A2297,PV_CF!$A$2:$K$1853,4,FALSE)</f>
        <v>44295</v>
      </c>
    </row>
    <row r="2298" spans="1:15" hidden="1">
      <c r="A2298" s="2" t="s">
        <v>3221</v>
      </c>
      <c r="B2298" s="2" t="s">
        <v>3220</v>
      </c>
      <c r="C2298" s="2" t="s">
        <v>3151</v>
      </c>
      <c r="D2298" s="2" t="s">
        <v>3150</v>
      </c>
      <c r="E2298" s="4">
        <v>44202</v>
      </c>
      <c r="F2298" s="4">
        <v>44316</v>
      </c>
      <c r="G2298" s="2" t="s">
        <v>3219</v>
      </c>
      <c r="H2298" s="2" t="s">
        <v>1983</v>
      </c>
      <c r="I2298" s="17">
        <v>44104.87</v>
      </c>
      <c r="J2298" s="2" t="s">
        <v>3218</v>
      </c>
      <c r="K2298" s="4">
        <v>44316</v>
      </c>
      <c r="L2298" s="17">
        <v>44104.87</v>
      </c>
      <c r="M2298" s="2" t="s">
        <v>1955</v>
      </c>
      <c r="N2298" s="17">
        <f>VLOOKUP(A2298,[1]Sheet2!$B$1:$C$1336,2,FALSE)</f>
        <v>175680.37</v>
      </c>
      <c r="O2298" s="37">
        <f>VLOOKUP(A2298,PV_CF!$A$2:$K$1853,4,FALSE)</f>
        <v>44295</v>
      </c>
    </row>
    <row r="2299" spans="1:15" hidden="1">
      <c r="A2299" s="2" t="s">
        <v>3213</v>
      </c>
      <c r="B2299" s="2" t="s">
        <v>3212</v>
      </c>
      <c r="C2299" s="2" t="s">
        <v>3211</v>
      </c>
      <c r="D2299" s="2" t="s">
        <v>3210</v>
      </c>
      <c r="E2299" s="4">
        <v>44202</v>
      </c>
      <c r="F2299" s="4">
        <v>44221</v>
      </c>
      <c r="G2299" s="2" t="s">
        <v>3217</v>
      </c>
      <c r="H2299" s="2" t="s">
        <v>2100</v>
      </c>
      <c r="I2299" s="17">
        <v>34000</v>
      </c>
      <c r="J2299" s="2" t="s">
        <v>3216</v>
      </c>
      <c r="K2299" s="4">
        <v>44218</v>
      </c>
      <c r="L2299" s="17">
        <v>34000</v>
      </c>
      <c r="M2299" s="2" t="s">
        <v>1955</v>
      </c>
      <c r="N2299" s="17">
        <f>VLOOKUP(A2299,[1]Sheet2!$B$1:$C$1336,2,FALSE)</f>
        <v>66000</v>
      </c>
      <c r="O2299" s="37">
        <f>VLOOKUP(A2299,PV_CF!$A$2:$K$1853,4,FALSE)</f>
        <v>44225</v>
      </c>
    </row>
    <row r="2300" spans="1:15" hidden="1">
      <c r="A2300" s="2" t="s">
        <v>3213</v>
      </c>
      <c r="B2300" s="2" t="s">
        <v>3212</v>
      </c>
      <c r="C2300" s="2" t="s">
        <v>3211</v>
      </c>
      <c r="D2300" s="2" t="s">
        <v>3210</v>
      </c>
      <c r="E2300" s="4">
        <v>44202</v>
      </c>
      <c r="F2300" s="4">
        <v>44250</v>
      </c>
      <c r="G2300" s="2" t="s">
        <v>3215</v>
      </c>
      <c r="H2300" s="2" t="s">
        <v>2100</v>
      </c>
      <c r="I2300" s="17">
        <v>16000</v>
      </c>
      <c r="J2300" s="2" t="s">
        <v>3214</v>
      </c>
      <c r="K2300" s="4">
        <v>44245</v>
      </c>
      <c r="L2300" s="17">
        <v>16000</v>
      </c>
      <c r="M2300" s="2" t="s">
        <v>1955</v>
      </c>
      <c r="N2300" s="17">
        <f>VLOOKUP(A2300,[1]Sheet2!$B$1:$C$1336,2,FALSE)</f>
        <v>66000</v>
      </c>
      <c r="O2300" s="37">
        <f>VLOOKUP(A2300,PV_CF!$A$2:$K$1853,4,FALSE)</f>
        <v>44225</v>
      </c>
    </row>
    <row r="2301" spans="1:15" hidden="1">
      <c r="A2301" s="2" t="s">
        <v>3213</v>
      </c>
      <c r="B2301" s="2" t="s">
        <v>3212</v>
      </c>
      <c r="C2301" s="2" t="s">
        <v>3211</v>
      </c>
      <c r="D2301" s="2" t="s">
        <v>3210</v>
      </c>
      <c r="E2301" s="4">
        <v>44202</v>
      </c>
      <c r="F2301" s="4">
        <v>44280</v>
      </c>
      <c r="G2301" s="2" t="s">
        <v>3209</v>
      </c>
      <c r="H2301" s="2" t="s">
        <v>2100</v>
      </c>
      <c r="I2301" s="17">
        <v>16000</v>
      </c>
      <c r="J2301" s="2" t="s">
        <v>3208</v>
      </c>
      <c r="K2301" s="4">
        <v>44280</v>
      </c>
      <c r="L2301" s="17">
        <v>16000</v>
      </c>
      <c r="M2301" s="2" t="s">
        <v>1955</v>
      </c>
      <c r="N2301" s="17">
        <f>VLOOKUP(A2301,[1]Sheet2!$B$1:$C$1336,2,FALSE)</f>
        <v>66000</v>
      </c>
      <c r="O2301" s="37">
        <f>VLOOKUP(A2301,PV_CF!$A$2:$K$1853,4,FALSE)</f>
        <v>44225</v>
      </c>
    </row>
    <row r="2302" spans="1:15" hidden="1">
      <c r="A2302" s="2" t="s">
        <v>3197</v>
      </c>
      <c r="B2302" s="2" t="s">
        <v>3196</v>
      </c>
      <c r="C2302" s="2" t="s">
        <v>3195</v>
      </c>
      <c r="D2302" s="2" t="s">
        <v>3194</v>
      </c>
      <c r="E2302" s="4">
        <v>44202</v>
      </c>
      <c r="F2302" s="4">
        <v>44211</v>
      </c>
      <c r="G2302" s="2" t="s">
        <v>3207</v>
      </c>
      <c r="H2302" s="2" t="s">
        <v>2202</v>
      </c>
      <c r="I2302" s="17">
        <v>23000</v>
      </c>
      <c r="J2302" s="2" t="s">
        <v>3206</v>
      </c>
      <c r="K2302" s="4">
        <v>44235</v>
      </c>
      <c r="L2302" s="17">
        <v>23000</v>
      </c>
      <c r="M2302" s="2" t="s">
        <v>1955</v>
      </c>
      <c r="N2302" s="17">
        <f>VLOOKUP(A2302,[1]Sheet2!$B$1:$C$1336,2,FALSE)</f>
        <v>138000</v>
      </c>
      <c r="O2302" s="37">
        <f>VLOOKUP(A2302,PV_CF!$A$2:$K$1853,4,FALSE)</f>
        <v>44232</v>
      </c>
    </row>
    <row r="2303" spans="1:15" hidden="1">
      <c r="A2303" s="2" t="s">
        <v>3197</v>
      </c>
      <c r="B2303" s="2" t="s">
        <v>3196</v>
      </c>
      <c r="C2303" s="2" t="s">
        <v>3195</v>
      </c>
      <c r="D2303" s="2" t="s">
        <v>3194</v>
      </c>
      <c r="E2303" s="4">
        <v>44202</v>
      </c>
      <c r="F2303" s="4">
        <v>44225</v>
      </c>
      <c r="G2303" s="2" t="s">
        <v>3205</v>
      </c>
      <c r="H2303" s="2" t="s">
        <v>2202</v>
      </c>
      <c r="I2303" s="17">
        <v>23000</v>
      </c>
      <c r="J2303" s="2" t="s">
        <v>3204</v>
      </c>
      <c r="K2303" s="4">
        <v>44223</v>
      </c>
      <c r="L2303" s="17">
        <v>23000</v>
      </c>
      <c r="M2303" s="2" t="s">
        <v>1955</v>
      </c>
      <c r="N2303" s="17">
        <f>VLOOKUP(A2303,[1]Sheet2!$B$1:$C$1336,2,FALSE)</f>
        <v>138000</v>
      </c>
      <c r="O2303" s="37">
        <f>VLOOKUP(A2303,PV_CF!$A$2:$K$1853,4,FALSE)</f>
        <v>44232</v>
      </c>
    </row>
    <row r="2304" spans="1:15" hidden="1">
      <c r="A2304" s="2" t="s">
        <v>3197</v>
      </c>
      <c r="B2304" s="2" t="s">
        <v>3196</v>
      </c>
      <c r="C2304" s="2" t="s">
        <v>3195</v>
      </c>
      <c r="D2304" s="2" t="s">
        <v>3194</v>
      </c>
      <c r="E2304" s="4">
        <v>44202</v>
      </c>
      <c r="F2304" s="4">
        <v>44249</v>
      </c>
      <c r="G2304" s="2" t="s">
        <v>1876</v>
      </c>
      <c r="H2304" s="2" t="s">
        <v>2202</v>
      </c>
      <c r="I2304" s="17">
        <v>23000</v>
      </c>
      <c r="J2304" s="2" t="s">
        <v>1874</v>
      </c>
      <c r="K2304" s="4">
        <v>44249</v>
      </c>
      <c r="L2304" s="17">
        <v>23000</v>
      </c>
      <c r="M2304" s="2" t="s">
        <v>1955</v>
      </c>
      <c r="N2304" s="17">
        <f>VLOOKUP(A2304,[1]Sheet2!$B$1:$C$1336,2,FALSE)</f>
        <v>138000</v>
      </c>
      <c r="O2304" s="37">
        <f>VLOOKUP(A2304,PV_CF!$A$2:$K$1853,4,FALSE)</f>
        <v>44232</v>
      </c>
    </row>
    <row r="2305" spans="1:15" hidden="1">
      <c r="A2305" s="2" t="s">
        <v>3197</v>
      </c>
      <c r="B2305" s="2" t="s">
        <v>3196</v>
      </c>
      <c r="C2305" s="2" t="s">
        <v>3195</v>
      </c>
      <c r="D2305" s="2" t="s">
        <v>3194</v>
      </c>
      <c r="E2305" s="4">
        <v>44202</v>
      </c>
      <c r="F2305" s="4">
        <v>44284</v>
      </c>
      <c r="G2305" s="2" t="s">
        <v>1915</v>
      </c>
      <c r="H2305" s="2" t="s">
        <v>2202</v>
      </c>
      <c r="I2305" s="17">
        <v>23000</v>
      </c>
      <c r="J2305" s="2" t="s">
        <v>1913</v>
      </c>
      <c r="K2305" s="4">
        <v>44270</v>
      </c>
      <c r="L2305" s="17">
        <v>23000</v>
      </c>
      <c r="M2305" s="2" t="s">
        <v>1955</v>
      </c>
      <c r="N2305" s="17">
        <f>VLOOKUP(A2305,[1]Sheet2!$B$1:$C$1336,2,FALSE)</f>
        <v>138000</v>
      </c>
      <c r="O2305" s="37">
        <f>VLOOKUP(A2305,PV_CF!$A$2:$K$1853,4,FALSE)</f>
        <v>44232</v>
      </c>
    </row>
    <row r="2306" spans="1:15" hidden="1">
      <c r="A2306" s="2" t="s">
        <v>3197</v>
      </c>
      <c r="B2306" s="2" t="s">
        <v>3196</v>
      </c>
      <c r="C2306" s="2" t="s">
        <v>3195</v>
      </c>
      <c r="D2306" s="2" t="s">
        <v>3194</v>
      </c>
      <c r="E2306" s="4">
        <v>44202</v>
      </c>
      <c r="F2306" s="4">
        <v>44312</v>
      </c>
      <c r="G2306" s="2" t="s">
        <v>3203</v>
      </c>
      <c r="H2306" s="2" t="s">
        <v>2202</v>
      </c>
      <c r="I2306" s="17">
        <v>23000</v>
      </c>
      <c r="J2306" s="2" t="s">
        <v>3202</v>
      </c>
      <c r="K2306" s="4">
        <v>44295</v>
      </c>
      <c r="L2306" s="17">
        <v>23000</v>
      </c>
      <c r="M2306" s="2" t="s">
        <v>1955</v>
      </c>
      <c r="N2306" s="17">
        <f>VLOOKUP(A2306,[1]Sheet2!$B$1:$C$1336,2,FALSE)</f>
        <v>138000</v>
      </c>
      <c r="O2306" s="37">
        <f>VLOOKUP(A2306,PV_CF!$A$2:$K$1853,4,FALSE)</f>
        <v>44232</v>
      </c>
    </row>
    <row r="2307" spans="1:15" hidden="1">
      <c r="A2307" s="2" t="s">
        <v>3197</v>
      </c>
      <c r="B2307" s="2" t="s">
        <v>3196</v>
      </c>
      <c r="C2307" s="2" t="s">
        <v>3195</v>
      </c>
      <c r="D2307" s="2" t="s">
        <v>3194</v>
      </c>
      <c r="E2307" s="4">
        <v>44202</v>
      </c>
      <c r="F2307" s="4">
        <v>44340</v>
      </c>
      <c r="G2307" s="2" t="s">
        <v>3201</v>
      </c>
      <c r="H2307" s="2" t="s">
        <v>2202</v>
      </c>
      <c r="I2307" s="17">
        <v>23000</v>
      </c>
      <c r="J2307" s="2" t="s">
        <v>3200</v>
      </c>
      <c r="K2307" s="4">
        <v>44337</v>
      </c>
      <c r="L2307" s="17">
        <v>23000</v>
      </c>
      <c r="M2307" s="2" t="s">
        <v>1955</v>
      </c>
      <c r="N2307" s="17">
        <f>VLOOKUP(A2307,[1]Sheet2!$B$1:$C$1336,2,FALSE)</f>
        <v>138000</v>
      </c>
      <c r="O2307" s="37">
        <f>VLOOKUP(A2307,PV_CF!$A$2:$K$1853,4,FALSE)</f>
        <v>44232</v>
      </c>
    </row>
    <row r="2308" spans="1:15" hidden="1">
      <c r="A2308" s="2" t="s">
        <v>3197</v>
      </c>
      <c r="B2308" s="2" t="s">
        <v>3196</v>
      </c>
      <c r="C2308" s="2" t="s">
        <v>3195</v>
      </c>
      <c r="D2308" s="2" t="s">
        <v>3194</v>
      </c>
      <c r="E2308" s="4">
        <v>44202</v>
      </c>
      <c r="F2308" s="4">
        <v>44202</v>
      </c>
      <c r="G2308" s="2" t="s">
        <v>3199</v>
      </c>
      <c r="H2308" s="2" t="s">
        <v>2202</v>
      </c>
      <c r="I2308" s="17">
        <v>-23000</v>
      </c>
      <c r="J2308" s="2" t="s">
        <v>3198</v>
      </c>
      <c r="K2308" s="4">
        <v>44235</v>
      </c>
      <c r="L2308" s="17">
        <v>-23000</v>
      </c>
      <c r="M2308" s="2" t="s">
        <v>1955</v>
      </c>
      <c r="N2308" s="17">
        <f>VLOOKUP(A2308,[1]Sheet2!$B$1:$C$1336,2,FALSE)</f>
        <v>138000</v>
      </c>
      <c r="O2308" s="37">
        <f>VLOOKUP(A2308,PV_CF!$A$2:$K$1853,4,FALSE)</f>
        <v>44232</v>
      </c>
    </row>
    <row r="2309" spans="1:15" hidden="1">
      <c r="A2309" s="2" t="s">
        <v>3197</v>
      </c>
      <c r="B2309" s="2" t="s">
        <v>3196</v>
      </c>
      <c r="C2309" s="2" t="s">
        <v>3195</v>
      </c>
      <c r="D2309" s="2" t="s">
        <v>3194</v>
      </c>
      <c r="E2309" s="4">
        <v>44202</v>
      </c>
      <c r="F2309" s="4">
        <v>44202</v>
      </c>
      <c r="G2309" s="2" t="s">
        <v>3193</v>
      </c>
      <c r="H2309" s="2" t="s">
        <v>2202</v>
      </c>
      <c r="I2309" s="17">
        <v>23000</v>
      </c>
      <c r="J2309" s="2" t="s">
        <v>3192</v>
      </c>
      <c r="K2309" s="4">
        <v>44204</v>
      </c>
      <c r="L2309" s="17">
        <v>23000</v>
      </c>
      <c r="M2309" s="2" t="s">
        <v>1955</v>
      </c>
      <c r="N2309" s="17">
        <f>VLOOKUP(A2309,[1]Sheet2!$B$1:$C$1336,2,FALSE)</f>
        <v>138000</v>
      </c>
      <c r="O2309" s="37">
        <f>VLOOKUP(A2309,PV_CF!$A$2:$K$1853,4,FALSE)</f>
        <v>44232</v>
      </c>
    </row>
    <row r="2310" spans="1:15" hidden="1">
      <c r="A2310" s="2" t="s">
        <v>3191</v>
      </c>
      <c r="B2310" s="2" t="s">
        <v>3190</v>
      </c>
      <c r="C2310" s="2" t="s">
        <v>3189</v>
      </c>
      <c r="D2310" s="2" t="s">
        <v>3188</v>
      </c>
      <c r="E2310" s="4">
        <v>44202</v>
      </c>
      <c r="F2310" s="4">
        <v>44218</v>
      </c>
      <c r="G2310" s="2" t="s">
        <v>3187</v>
      </c>
      <c r="H2310" s="2" t="s">
        <v>2123</v>
      </c>
      <c r="I2310" s="17">
        <v>41633.699999999997</v>
      </c>
      <c r="J2310" s="2" t="s">
        <v>3186</v>
      </c>
      <c r="K2310" s="4">
        <v>44206</v>
      </c>
      <c r="L2310" s="17">
        <v>41633.699999999997</v>
      </c>
      <c r="M2310" s="2" t="s">
        <v>1955</v>
      </c>
      <c r="N2310" s="17">
        <f>VLOOKUP(A2310,[1]Sheet2!$B$1:$C$1336,2,FALSE)</f>
        <v>41633.699999999997</v>
      </c>
      <c r="O2310" s="37">
        <f>VLOOKUP(A2310,PV_CF!$A$2:$K$1853,4,FALSE)</f>
        <v>44238</v>
      </c>
    </row>
    <row r="2311" spans="1:15" hidden="1">
      <c r="A2311" s="2" t="s">
        <v>3185</v>
      </c>
      <c r="B2311" s="2" t="s">
        <v>3184</v>
      </c>
      <c r="C2311" s="2" t="s">
        <v>3183</v>
      </c>
      <c r="D2311" s="2" t="s">
        <v>3182</v>
      </c>
      <c r="E2311" s="4">
        <v>44202</v>
      </c>
      <c r="F2311" s="4">
        <v>44218</v>
      </c>
      <c r="G2311" s="2" t="s">
        <v>3181</v>
      </c>
      <c r="H2311" s="2" t="s">
        <v>2123</v>
      </c>
      <c r="I2311" s="17">
        <v>52494.2</v>
      </c>
      <c r="J2311" s="2" t="s">
        <v>3180</v>
      </c>
      <c r="K2311" s="4">
        <v>44206</v>
      </c>
      <c r="L2311" s="17">
        <v>52494.2</v>
      </c>
      <c r="M2311" s="2" t="s">
        <v>1955</v>
      </c>
      <c r="N2311" s="17">
        <f>VLOOKUP(A2311,[1]Sheet2!$B$1:$C$1336,2,FALSE)</f>
        <v>52494.2</v>
      </c>
      <c r="O2311" s="37">
        <f>VLOOKUP(A2311,PV_CF!$A$2:$K$1853,4,FALSE)</f>
        <v>44238</v>
      </c>
    </row>
    <row r="2312" spans="1:15" hidden="1">
      <c r="A2312" s="2" t="s">
        <v>3179</v>
      </c>
      <c r="B2312" s="2" t="s">
        <v>3178</v>
      </c>
      <c r="C2312" s="2" t="s">
        <v>1960</v>
      </c>
      <c r="D2312" s="2" t="s">
        <v>1959</v>
      </c>
      <c r="E2312" s="4">
        <v>44202</v>
      </c>
      <c r="F2312" s="4">
        <v>44208</v>
      </c>
      <c r="G2312" s="2" t="s">
        <v>3177</v>
      </c>
      <c r="H2312" s="2" t="s">
        <v>1957</v>
      </c>
      <c r="I2312" s="17">
        <v>6184.6</v>
      </c>
      <c r="J2312" s="2" t="s">
        <v>3176</v>
      </c>
      <c r="K2312" s="4">
        <v>44208</v>
      </c>
      <c r="L2312" s="17">
        <v>6184.6</v>
      </c>
      <c r="M2312" s="2" t="s">
        <v>1955</v>
      </c>
      <c r="N2312" s="17">
        <f>VLOOKUP(A2312,[1]Sheet2!$B$1:$C$1336,2,FALSE)</f>
        <v>6184.6</v>
      </c>
      <c r="O2312" s="37">
        <f>VLOOKUP(A2312,PV_CF!$A$2:$K$1853,4,FALSE)</f>
        <v>44238</v>
      </c>
    </row>
    <row r="2313" spans="1:15" hidden="1">
      <c r="A2313" s="2" t="s">
        <v>3175</v>
      </c>
      <c r="B2313" s="2" t="s">
        <v>3174</v>
      </c>
      <c r="C2313" s="2" t="s">
        <v>2035</v>
      </c>
      <c r="D2313" s="2" t="s">
        <v>2034</v>
      </c>
      <c r="E2313" s="4">
        <v>44203</v>
      </c>
      <c r="F2313" s="4">
        <v>44225</v>
      </c>
      <c r="G2313" s="2" t="s">
        <v>3173</v>
      </c>
      <c r="H2313" s="2" t="s">
        <v>2123</v>
      </c>
      <c r="I2313" s="17">
        <v>337050</v>
      </c>
      <c r="J2313" s="2" t="s">
        <v>3172</v>
      </c>
      <c r="K2313" s="4">
        <v>44214</v>
      </c>
      <c r="L2313" s="17">
        <v>337050</v>
      </c>
      <c r="M2313" s="2" t="s">
        <v>1955</v>
      </c>
      <c r="N2313" s="17">
        <f>VLOOKUP(A2313,[1]Sheet2!$B$1:$C$1336,2,FALSE)</f>
        <v>337050</v>
      </c>
      <c r="O2313" s="37">
        <f>VLOOKUP(A2313,PV_CF!$A$2:$K$1853,4,FALSE)</f>
        <v>44238</v>
      </c>
    </row>
    <row r="2314" spans="1:15" hidden="1">
      <c r="A2314" s="2" t="s">
        <v>3171</v>
      </c>
      <c r="B2314" s="2" t="s">
        <v>3170</v>
      </c>
      <c r="C2314" s="2" t="s">
        <v>2048</v>
      </c>
      <c r="D2314" s="2" t="s">
        <v>2047</v>
      </c>
      <c r="E2314" s="4">
        <v>44203</v>
      </c>
      <c r="F2314" s="4">
        <v>44225</v>
      </c>
      <c r="G2314" s="2" t="s">
        <v>3169</v>
      </c>
      <c r="H2314" s="2" t="s">
        <v>1983</v>
      </c>
      <c r="I2314" s="17">
        <v>9844</v>
      </c>
      <c r="J2314" s="2" t="s">
        <v>3168</v>
      </c>
      <c r="K2314" s="4">
        <v>44214</v>
      </c>
      <c r="L2314" s="17">
        <v>9844</v>
      </c>
      <c r="M2314" s="2" t="s">
        <v>1955</v>
      </c>
      <c r="N2314" s="17">
        <f>VLOOKUP(A2314,[1]Sheet2!$B$1:$C$1336,2,FALSE)</f>
        <v>9844</v>
      </c>
      <c r="O2314" s="37">
        <f>VLOOKUP(A2314,PV_CF!$A$2:$K$1853,4,FALSE)</f>
        <v>44238</v>
      </c>
    </row>
    <row r="2315" spans="1:15" hidden="1">
      <c r="A2315" s="2" t="s">
        <v>3167</v>
      </c>
      <c r="B2315" s="2" t="s">
        <v>3166</v>
      </c>
      <c r="C2315" s="2" t="s">
        <v>2506</v>
      </c>
      <c r="D2315" s="2" t="s">
        <v>2505</v>
      </c>
      <c r="E2315" s="4">
        <v>44204</v>
      </c>
      <c r="F2315" s="4">
        <v>44211</v>
      </c>
      <c r="G2315" s="2" t="s">
        <v>3165</v>
      </c>
      <c r="H2315" s="2" t="s">
        <v>2128</v>
      </c>
      <c r="I2315" s="17">
        <v>285229.90000000002</v>
      </c>
      <c r="J2315" s="2" t="s">
        <v>3164</v>
      </c>
      <c r="K2315" s="4">
        <v>44286</v>
      </c>
      <c r="L2315" s="17">
        <v>285229.90000000002</v>
      </c>
      <c r="M2315" s="2" t="s">
        <v>1955</v>
      </c>
      <c r="N2315" s="17">
        <f>VLOOKUP(A2315,[1]Sheet2!$B$1:$C$1336,2,FALSE)</f>
        <v>285229.90000000002</v>
      </c>
      <c r="O2315" s="37">
        <f>VLOOKUP(A2315,PV_CF!$A$2:$K$1853,4,FALSE)</f>
        <v>44330</v>
      </c>
    </row>
    <row r="2316" spans="1:15" hidden="1">
      <c r="A2316" s="2" t="s">
        <v>3159</v>
      </c>
      <c r="B2316" s="2" t="s">
        <v>3158</v>
      </c>
      <c r="C2316" s="2" t="s">
        <v>3157</v>
      </c>
      <c r="D2316" s="2" t="s">
        <v>3156</v>
      </c>
      <c r="E2316" s="4">
        <v>44204</v>
      </c>
      <c r="F2316" s="4">
        <v>44225</v>
      </c>
      <c r="G2316" s="2" t="s">
        <v>3163</v>
      </c>
      <c r="H2316" s="2" t="s">
        <v>2561</v>
      </c>
      <c r="I2316" s="17">
        <v>23100</v>
      </c>
      <c r="J2316" s="2" t="s">
        <v>3162</v>
      </c>
      <c r="K2316" s="4">
        <v>44221</v>
      </c>
      <c r="L2316" s="17">
        <v>23100</v>
      </c>
      <c r="M2316" s="2" t="s">
        <v>1955</v>
      </c>
      <c r="N2316" s="17">
        <f>VLOOKUP(A2316,[1]Sheet2!$B$1:$C$1336,2,FALSE)</f>
        <v>69300</v>
      </c>
      <c r="O2316" s="37">
        <f>VLOOKUP(A2316,PV_CF!$A$2:$K$1853,4,FALSE)</f>
        <v>44225</v>
      </c>
    </row>
    <row r="2317" spans="1:15" hidden="1">
      <c r="A2317" s="2" t="s">
        <v>3159</v>
      </c>
      <c r="B2317" s="2" t="s">
        <v>3158</v>
      </c>
      <c r="C2317" s="2" t="s">
        <v>3157</v>
      </c>
      <c r="D2317" s="2" t="s">
        <v>3156</v>
      </c>
      <c r="E2317" s="4">
        <v>44204</v>
      </c>
      <c r="F2317" s="4">
        <v>44253</v>
      </c>
      <c r="G2317" s="2" t="s">
        <v>3161</v>
      </c>
      <c r="H2317" s="2" t="s">
        <v>2561</v>
      </c>
      <c r="I2317" s="17">
        <v>23100</v>
      </c>
      <c r="J2317" s="2" t="s">
        <v>3160</v>
      </c>
      <c r="K2317" s="4">
        <v>44252</v>
      </c>
      <c r="L2317" s="17">
        <v>23100</v>
      </c>
      <c r="M2317" s="2" t="s">
        <v>1955</v>
      </c>
      <c r="N2317" s="17">
        <f>VLOOKUP(A2317,[1]Sheet2!$B$1:$C$1336,2,FALSE)</f>
        <v>69300</v>
      </c>
      <c r="O2317" s="37">
        <f>VLOOKUP(A2317,PV_CF!$A$2:$K$1853,4,FALSE)</f>
        <v>44225</v>
      </c>
    </row>
    <row r="2318" spans="1:15" hidden="1">
      <c r="A2318" s="2" t="s">
        <v>3159</v>
      </c>
      <c r="B2318" s="2" t="s">
        <v>3158</v>
      </c>
      <c r="C2318" s="2" t="s">
        <v>3157</v>
      </c>
      <c r="D2318" s="2" t="s">
        <v>3156</v>
      </c>
      <c r="E2318" s="4">
        <v>44204</v>
      </c>
      <c r="F2318" s="4">
        <v>44286</v>
      </c>
      <c r="G2318" s="2" t="s">
        <v>3155</v>
      </c>
      <c r="H2318" s="2" t="s">
        <v>2561</v>
      </c>
      <c r="I2318" s="17">
        <v>23100</v>
      </c>
      <c r="J2318" s="2" t="s">
        <v>3154</v>
      </c>
      <c r="K2318" s="4">
        <v>44286</v>
      </c>
      <c r="L2318" s="17">
        <v>23100</v>
      </c>
      <c r="M2318" s="2" t="s">
        <v>1955</v>
      </c>
      <c r="N2318" s="17">
        <f>VLOOKUP(A2318,[1]Sheet2!$B$1:$C$1336,2,FALSE)</f>
        <v>69300</v>
      </c>
      <c r="O2318" s="37">
        <f>VLOOKUP(A2318,PV_CF!$A$2:$K$1853,4,FALSE)</f>
        <v>44225</v>
      </c>
    </row>
    <row r="2319" spans="1:15" hidden="1">
      <c r="A2319" s="2" t="s">
        <v>3153</v>
      </c>
      <c r="B2319" s="2" t="s">
        <v>3152</v>
      </c>
      <c r="C2319" s="2" t="s">
        <v>3151</v>
      </c>
      <c r="D2319" s="2" t="s">
        <v>3150</v>
      </c>
      <c r="E2319" s="4">
        <v>44204</v>
      </c>
      <c r="F2319" s="4">
        <v>44225</v>
      </c>
      <c r="G2319" s="2" t="s">
        <v>3149</v>
      </c>
      <c r="H2319" s="2" t="s">
        <v>1983</v>
      </c>
      <c r="I2319" s="17">
        <v>14445</v>
      </c>
      <c r="J2319" s="2" t="s">
        <v>3148</v>
      </c>
      <c r="K2319" s="4">
        <v>44287</v>
      </c>
      <c r="L2319" s="17">
        <v>14445</v>
      </c>
      <c r="M2319" s="2" t="s">
        <v>1955</v>
      </c>
      <c r="N2319" s="17">
        <f>VLOOKUP(A2319,[1]Sheet2!$B$1:$C$1336,2,FALSE)</f>
        <v>14445</v>
      </c>
      <c r="O2319" s="37">
        <f>VLOOKUP(A2319,PV_CF!$A$2:$K$1853,4,FALSE)</f>
        <v>44314</v>
      </c>
    </row>
    <row r="2320" spans="1:15" hidden="1">
      <c r="A2320" s="2" t="s">
        <v>3147</v>
      </c>
      <c r="B2320" s="2" t="s">
        <v>3146</v>
      </c>
      <c r="C2320" s="2" t="s">
        <v>3145</v>
      </c>
      <c r="D2320" s="2" t="s">
        <v>3144</v>
      </c>
      <c r="E2320" s="4">
        <v>44204</v>
      </c>
      <c r="F2320" s="4">
        <v>44225</v>
      </c>
      <c r="G2320" s="2" t="s">
        <v>3143</v>
      </c>
      <c r="H2320" s="2" t="s">
        <v>2455</v>
      </c>
      <c r="I2320" s="17">
        <v>23000</v>
      </c>
      <c r="J2320" s="2" t="s">
        <v>3142</v>
      </c>
      <c r="K2320" s="4">
        <v>44221</v>
      </c>
      <c r="L2320" s="17">
        <v>23000</v>
      </c>
      <c r="M2320" s="2" t="s">
        <v>1955</v>
      </c>
      <c r="N2320" s="17">
        <f>VLOOKUP(A2320,[1]Sheet2!$B$1:$C$1336,2,FALSE)</f>
        <v>23000</v>
      </c>
      <c r="O2320" s="37">
        <f>VLOOKUP(A2320,PV_CF!$A$2:$K$1853,4,FALSE)</f>
        <v>44252</v>
      </c>
    </row>
    <row r="2321" spans="1:15" hidden="1">
      <c r="A2321" s="2" t="s">
        <v>3141</v>
      </c>
      <c r="B2321" s="2" t="s">
        <v>3140</v>
      </c>
      <c r="C2321" s="2" t="s">
        <v>3139</v>
      </c>
      <c r="D2321" s="2" t="s">
        <v>3138</v>
      </c>
      <c r="E2321" s="4">
        <v>44204</v>
      </c>
      <c r="F2321" s="4">
        <v>44242</v>
      </c>
      <c r="G2321" s="2" t="s">
        <v>3137</v>
      </c>
      <c r="H2321" s="2" t="s">
        <v>1983</v>
      </c>
      <c r="I2321" s="17">
        <v>8988</v>
      </c>
      <c r="J2321" s="2" t="s">
        <v>3136</v>
      </c>
      <c r="K2321" s="4">
        <v>44217</v>
      </c>
      <c r="L2321" s="17">
        <v>8988</v>
      </c>
      <c r="M2321" s="2" t="s">
        <v>1955</v>
      </c>
      <c r="N2321" s="17">
        <f>VLOOKUP(A2321,[1]Sheet2!$B$1:$C$1336,2,FALSE)</f>
        <v>8988</v>
      </c>
      <c r="O2321" s="37">
        <f>VLOOKUP(A2321,PV_CF!$A$2:$K$1853,4,FALSE)</f>
        <v>44238</v>
      </c>
    </row>
    <row r="2322" spans="1:15" hidden="1">
      <c r="A2322" s="2" t="s">
        <v>3131</v>
      </c>
      <c r="B2322" s="2" t="s">
        <v>3130</v>
      </c>
      <c r="C2322" s="2" t="s">
        <v>3129</v>
      </c>
      <c r="D2322" s="2" t="s">
        <v>3128</v>
      </c>
      <c r="E2322" s="4">
        <v>44209</v>
      </c>
      <c r="F2322" s="4">
        <v>44225</v>
      </c>
      <c r="G2322" s="2" t="s">
        <v>3135</v>
      </c>
      <c r="H2322" s="2" t="s">
        <v>2779</v>
      </c>
      <c r="I2322" s="17">
        <v>93000</v>
      </c>
      <c r="J2322" s="2" t="s">
        <v>3134</v>
      </c>
      <c r="K2322" s="4">
        <v>44225</v>
      </c>
      <c r="L2322" s="17">
        <v>93000</v>
      </c>
      <c r="M2322" s="2" t="s">
        <v>1955</v>
      </c>
      <c r="N2322" s="17">
        <f>VLOOKUP(A2322,[1]Sheet2!$B$1:$C$1336,2,FALSE)</f>
        <v>279000</v>
      </c>
      <c r="O2322" s="37">
        <f>VLOOKUP(A2322,PV_CF!$A$2:$K$1853,4,FALSE)</f>
        <v>44252</v>
      </c>
    </row>
    <row r="2323" spans="1:15" hidden="1">
      <c r="A2323" s="2" t="s">
        <v>3131</v>
      </c>
      <c r="B2323" s="2" t="s">
        <v>3130</v>
      </c>
      <c r="C2323" s="2" t="s">
        <v>3129</v>
      </c>
      <c r="D2323" s="2" t="s">
        <v>3128</v>
      </c>
      <c r="E2323" s="4">
        <v>44209</v>
      </c>
      <c r="F2323" s="4">
        <v>44253</v>
      </c>
      <c r="G2323" s="2" t="s">
        <v>3133</v>
      </c>
      <c r="H2323" s="2" t="s">
        <v>2779</v>
      </c>
      <c r="I2323" s="17">
        <v>93000</v>
      </c>
      <c r="J2323" s="2" t="s">
        <v>3132</v>
      </c>
      <c r="K2323" s="4">
        <v>44267</v>
      </c>
      <c r="L2323" s="17">
        <v>93000</v>
      </c>
      <c r="M2323" s="2" t="s">
        <v>1955</v>
      </c>
      <c r="N2323" s="17">
        <f>VLOOKUP(A2323,[1]Sheet2!$B$1:$C$1336,2,FALSE)</f>
        <v>279000</v>
      </c>
      <c r="O2323" s="37">
        <f>VLOOKUP(A2323,PV_CF!$A$2:$K$1853,4,FALSE)</f>
        <v>44252</v>
      </c>
    </row>
    <row r="2324" spans="1:15" hidden="1">
      <c r="A2324" s="2" t="s">
        <v>3131</v>
      </c>
      <c r="B2324" s="2" t="s">
        <v>3130</v>
      </c>
      <c r="C2324" s="2" t="s">
        <v>3129</v>
      </c>
      <c r="D2324" s="2" t="s">
        <v>3128</v>
      </c>
      <c r="E2324" s="4">
        <v>44209</v>
      </c>
      <c r="F2324" s="4">
        <v>44284</v>
      </c>
      <c r="G2324" s="2" t="s">
        <v>3127</v>
      </c>
      <c r="H2324" s="2" t="s">
        <v>2779</v>
      </c>
      <c r="I2324" s="17">
        <v>93000</v>
      </c>
      <c r="J2324" s="2" t="s">
        <v>3126</v>
      </c>
      <c r="K2324" s="4">
        <v>44287</v>
      </c>
      <c r="L2324" s="17">
        <v>93000</v>
      </c>
      <c r="M2324" s="2" t="s">
        <v>1955</v>
      </c>
      <c r="N2324" s="17">
        <f>VLOOKUP(A2324,[1]Sheet2!$B$1:$C$1336,2,FALSE)</f>
        <v>279000</v>
      </c>
      <c r="O2324" s="37">
        <f>VLOOKUP(A2324,PV_CF!$A$2:$K$1853,4,FALSE)</f>
        <v>44252</v>
      </c>
    </row>
    <row r="2325" spans="1:15" hidden="1">
      <c r="A2325" s="2" t="s">
        <v>3123</v>
      </c>
      <c r="B2325" s="2" t="s">
        <v>3122</v>
      </c>
      <c r="C2325" s="2" t="s">
        <v>2162</v>
      </c>
      <c r="D2325" s="2" t="s">
        <v>2161</v>
      </c>
      <c r="E2325" s="4">
        <v>44208</v>
      </c>
      <c r="F2325" s="4">
        <v>44221</v>
      </c>
      <c r="G2325" s="2" t="s">
        <v>3125</v>
      </c>
      <c r="H2325" s="2" t="s">
        <v>1976</v>
      </c>
      <c r="I2325" s="17">
        <v>25000</v>
      </c>
      <c r="J2325" s="2" t="s">
        <v>3124</v>
      </c>
      <c r="K2325" s="4">
        <v>44221</v>
      </c>
      <c r="L2325" s="17">
        <v>25000</v>
      </c>
      <c r="M2325" s="2" t="s">
        <v>1955</v>
      </c>
      <c r="N2325" s="17">
        <f>VLOOKUP(A2325,[1]Sheet2!$B$1:$C$1336,2,FALSE)</f>
        <v>75000</v>
      </c>
      <c r="O2325" s="37">
        <f>VLOOKUP(A2325,PV_CF!$A$2:$K$1853,4,FALSE)</f>
        <v>44225</v>
      </c>
    </row>
    <row r="2326" spans="1:15" hidden="1">
      <c r="A2326" s="2" t="s">
        <v>3123</v>
      </c>
      <c r="B2326" s="2" t="s">
        <v>3122</v>
      </c>
      <c r="C2326" s="2" t="s">
        <v>2162</v>
      </c>
      <c r="D2326" s="2" t="s">
        <v>2161</v>
      </c>
      <c r="E2326" s="4">
        <v>44208</v>
      </c>
      <c r="F2326" s="4">
        <v>44252</v>
      </c>
      <c r="G2326" s="2" t="s">
        <v>1866</v>
      </c>
      <c r="H2326" s="2" t="s">
        <v>1976</v>
      </c>
      <c r="I2326" s="17">
        <v>25000</v>
      </c>
      <c r="J2326" s="2" t="s">
        <v>1864</v>
      </c>
      <c r="K2326" s="4">
        <v>44246</v>
      </c>
      <c r="L2326" s="17">
        <v>25000</v>
      </c>
      <c r="M2326" s="2" t="s">
        <v>1955</v>
      </c>
      <c r="N2326" s="17">
        <f>VLOOKUP(A2326,[1]Sheet2!$B$1:$C$1336,2,FALSE)</f>
        <v>75000</v>
      </c>
      <c r="O2326" s="37">
        <f>VLOOKUP(A2326,PV_CF!$A$2:$K$1853,4,FALSE)</f>
        <v>44225</v>
      </c>
    </row>
    <row r="2327" spans="1:15" hidden="1">
      <c r="A2327" s="2" t="s">
        <v>3123</v>
      </c>
      <c r="B2327" s="2" t="s">
        <v>3122</v>
      </c>
      <c r="C2327" s="2" t="s">
        <v>2162</v>
      </c>
      <c r="D2327" s="2" t="s">
        <v>2161</v>
      </c>
      <c r="E2327" s="4">
        <v>44208</v>
      </c>
      <c r="F2327" s="4">
        <v>44280</v>
      </c>
      <c r="G2327" s="2" t="s">
        <v>3121</v>
      </c>
      <c r="H2327" s="2" t="s">
        <v>1976</v>
      </c>
      <c r="I2327" s="17">
        <v>25000</v>
      </c>
      <c r="J2327" s="2" t="s">
        <v>3120</v>
      </c>
      <c r="K2327" s="4">
        <v>44280</v>
      </c>
      <c r="L2327" s="17">
        <v>25000</v>
      </c>
      <c r="M2327" s="2" t="s">
        <v>1955</v>
      </c>
      <c r="N2327" s="17">
        <f>VLOOKUP(A2327,[1]Sheet2!$B$1:$C$1336,2,FALSE)</f>
        <v>75000</v>
      </c>
      <c r="O2327" s="37">
        <f>VLOOKUP(A2327,PV_CF!$A$2:$K$1853,4,FALSE)</f>
        <v>44225</v>
      </c>
    </row>
    <row r="2328" spans="1:15" hidden="1">
      <c r="A2328" s="2" t="s">
        <v>3119</v>
      </c>
      <c r="B2328" s="2" t="s">
        <v>3118</v>
      </c>
      <c r="C2328" s="2" t="s">
        <v>2048</v>
      </c>
      <c r="D2328" s="2" t="s">
        <v>2047</v>
      </c>
      <c r="E2328" s="4">
        <v>44208</v>
      </c>
      <c r="F2328" s="4">
        <v>44225</v>
      </c>
      <c r="G2328" s="2" t="s">
        <v>3117</v>
      </c>
      <c r="H2328" s="2" t="s">
        <v>1983</v>
      </c>
      <c r="I2328" s="17">
        <v>19902</v>
      </c>
      <c r="J2328" s="2" t="s">
        <v>3116</v>
      </c>
      <c r="K2328" s="4">
        <v>44237</v>
      </c>
      <c r="L2328" s="17">
        <v>19902</v>
      </c>
      <c r="M2328" s="2" t="s">
        <v>1955</v>
      </c>
      <c r="N2328" s="17">
        <f>VLOOKUP(A2328,[1]Sheet2!$B$1:$C$1336,2,FALSE)</f>
        <v>19902</v>
      </c>
      <c r="O2328" s="37">
        <f>VLOOKUP(A2328,PV_CF!$A$2:$K$1853,4,FALSE)</f>
        <v>44281</v>
      </c>
    </row>
    <row r="2329" spans="1:15" hidden="1">
      <c r="A2329" s="2" t="s">
        <v>3115</v>
      </c>
      <c r="B2329" s="2" t="s">
        <v>3114</v>
      </c>
      <c r="C2329" s="2" t="s">
        <v>2048</v>
      </c>
      <c r="D2329" s="2" t="s">
        <v>2047</v>
      </c>
      <c r="E2329" s="4">
        <v>44211</v>
      </c>
      <c r="F2329" s="4">
        <v>44218</v>
      </c>
      <c r="G2329" s="2" t="s">
        <v>3113</v>
      </c>
      <c r="H2329" s="2" t="s">
        <v>1983</v>
      </c>
      <c r="I2329" s="17">
        <v>20627.46</v>
      </c>
      <c r="J2329" s="2" t="s">
        <v>3112</v>
      </c>
      <c r="K2329" s="4">
        <v>44217</v>
      </c>
      <c r="L2329" s="17">
        <v>20627.46</v>
      </c>
      <c r="M2329" s="2" t="s">
        <v>1955</v>
      </c>
      <c r="N2329" s="17">
        <f>VLOOKUP(A2329,[1]Sheet2!$B$1:$C$1336,2,FALSE)</f>
        <v>20627.46</v>
      </c>
      <c r="O2329" s="37">
        <f>VLOOKUP(A2329,PV_CF!$A$2:$K$1853,4,FALSE)</f>
        <v>44252</v>
      </c>
    </row>
    <row r="2330" spans="1:15" hidden="1">
      <c r="A2330" s="2" t="s">
        <v>3111</v>
      </c>
      <c r="B2330" s="2" t="s">
        <v>3110</v>
      </c>
      <c r="C2330" s="2" t="s">
        <v>2272</v>
      </c>
      <c r="D2330" s="2" t="s">
        <v>2271</v>
      </c>
      <c r="E2330" s="4">
        <v>44210</v>
      </c>
      <c r="F2330" s="4">
        <v>44221</v>
      </c>
      <c r="G2330" s="2" t="s">
        <v>3109</v>
      </c>
      <c r="H2330" s="2" t="s">
        <v>2123</v>
      </c>
      <c r="I2330" s="17">
        <v>190995</v>
      </c>
      <c r="J2330" s="2" t="s">
        <v>3108</v>
      </c>
      <c r="K2330" s="4">
        <v>44216</v>
      </c>
      <c r="L2330" s="17">
        <v>190995</v>
      </c>
      <c r="M2330" s="2" t="s">
        <v>1955</v>
      </c>
      <c r="N2330" s="17">
        <f>VLOOKUP(A2330,[1]Sheet2!$B$1:$C$1336,2,FALSE)</f>
        <v>190995</v>
      </c>
      <c r="O2330" s="37">
        <f>VLOOKUP(A2330,PV_CF!$A$2:$K$1853,4,FALSE)</f>
        <v>44267</v>
      </c>
    </row>
    <row r="2331" spans="1:15" hidden="1">
      <c r="A2331" s="2" t="s">
        <v>255</v>
      </c>
      <c r="B2331" s="2" t="s">
        <v>251</v>
      </c>
      <c r="C2331" s="2" t="s">
        <v>3107</v>
      </c>
      <c r="D2331" s="2" t="s">
        <v>3106</v>
      </c>
      <c r="E2331" s="4">
        <v>44210</v>
      </c>
      <c r="F2331" s="4">
        <v>44216</v>
      </c>
      <c r="G2331" s="2" t="s">
        <v>3105</v>
      </c>
      <c r="H2331" s="2" t="s">
        <v>2093</v>
      </c>
      <c r="I2331" s="17">
        <v>131000</v>
      </c>
      <c r="J2331" s="2" t="s">
        <v>3104</v>
      </c>
      <c r="K2331" s="4">
        <v>44288</v>
      </c>
      <c r="L2331" s="17">
        <v>131000</v>
      </c>
      <c r="M2331" s="2" t="s">
        <v>1955</v>
      </c>
      <c r="N2331" s="17">
        <f>VLOOKUP(A2331,[1]Sheet2!$B$1:$C$1336,2,FALSE)</f>
        <v>131000</v>
      </c>
      <c r="O2331" s="37">
        <f>VLOOKUP(A2331,PV_CF!$A$2:$K$1853,4,FALSE)</f>
        <v>44314</v>
      </c>
    </row>
    <row r="2332" spans="1:15" hidden="1">
      <c r="A2332" s="2" t="s">
        <v>1809</v>
      </c>
      <c r="B2332" s="2" t="s">
        <v>3103</v>
      </c>
      <c r="C2332" s="2" t="s">
        <v>2096</v>
      </c>
      <c r="D2332" s="2" t="s">
        <v>2095</v>
      </c>
      <c r="E2332" s="4">
        <v>44210</v>
      </c>
      <c r="F2332" s="4">
        <v>44225</v>
      </c>
      <c r="G2332" s="2" t="s">
        <v>3102</v>
      </c>
      <c r="H2332" s="2" t="s">
        <v>2093</v>
      </c>
      <c r="I2332" s="17">
        <v>492200</v>
      </c>
      <c r="J2332" s="2" t="s">
        <v>1808</v>
      </c>
      <c r="K2332" s="4">
        <v>44222</v>
      </c>
      <c r="L2332" s="17">
        <v>492200</v>
      </c>
      <c r="M2332" s="2" t="s">
        <v>1955</v>
      </c>
      <c r="N2332" s="17">
        <f>VLOOKUP(A2332,[1]Sheet2!$B$1:$C$1336,2,FALSE)</f>
        <v>492200</v>
      </c>
      <c r="O2332" s="37">
        <f>VLOOKUP(A2332,PV_CF!$A$2:$K$1853,4,FALSE)</f>
        <v>44252</v>
      </c>
    </row>
    <row r="2333" spans="1:15" hidden="1">
      <c r="A2333" s="2" t="s">
        <v>3101</v>
      </c>
      <c r="B2333" s="2" t="s">
        <v>3100</v>
      </c>
      <c r="C2333" s="2" t="s">
        <v>2035</v>
      </c>
      <c r="D2333" s="2" t="s">
        <v>2034</v>
      </c>
      <c r="E2333" s="4">
        <v>44210</v>
      </c>
      <c r="F2333" s="4">
        <v>44316</v>
      </c>
      <c r="G2333" s="2" t="s">
        <v>3099</v>
      </c>
      <c r="H2333" s="2" t="s">
        <v>1983</v>
      </c>
      <c r="I2333" s="17">
        <v>86670</v>
      </c>
      <c r="J2333" s="2" t="s">
        <v>3098</v>
      </c>
      <c r="K2333" s="4">
        <v>44335</v>
      </c>
      <c r="L2333" s="17">
        <v>86670</v>
      </c>
      <c r="M2333" s="2" t="s">
        <v>1955</v>
      </c>
      <c r="N2333" s="17">
        <f>VLOOKUP(A2333,[1]Sheet2!$B$1:$C$1336,2,FALSE)</f>
        <v>86670</v>
      </c>
      <c r="O2333" s="37">
        <f>VLOOKUP(A2333,PV_CF!$A$2:$K$1853,4,FALSE)</f>
        <v>44344</v>
      </c>
    </row>
    <row r="2334" spans="1:15" hidden="1">
      <c r="A2334" s="2" t="s">
        <v>3097</v>
      </c>
      <c r="B2334" s="2" t="s">
        <v>3096</v>
      </c>
      <c r="C2334" s="2" t="s">
        <v>3095</v>
      </c>
      <c r="D2334" s="2" t="s">
        <v>3094</v>
      </c>
      <c r="E2334" s="4">
        <v>44210</v>
      </c>
      <c r="F2334" s="4">
        <v>44255</v>
      </c>
      <c r="G2334" s="2" t="s">
        <v>3093</v>
      </c>
      <c r="H2334" s="2" t="s">
        <v>2997</v>
      </c>
      <c r="I2334" s="17">
        <v>109675</v>
      </c>
      <c r="J2334" s="2" t="s">
        <v>3092</v>
      </c>
      <c r="K2334" s="4">
        <v>44221</v>
      </c>
      <c r="L2334" s="17">
        <v>109675</v>
      </c>
      <c r="M2334" s="2" t="s">
        <v>1955</v>
      </c>
      <c r="N2334" s="17">
        <f>VLOOKUP(A2334,[1]Sheet2!$B$1:$C$1336,2,FALSE)</f>
        <v>109675</v>
      </c>
      <c r="O2334" s="37">
        <f>VLOOKUP(A2334,PV_CF!$A$2:$K$1853,4,FALSE)</f>
        <v>44252</v>
      </c>
    </row>
    <row r="2335" spans="1:15" hidden="1">
      <c r="A2335" s="2" t="s">
        <v>3091</v>
      </c>
      <c r="B2335" s="2" t="s">
        <v>3090</v>
      </c>
      <c r="C2335" s="2" t="s">
        <v>3089</v>
      </c>
      <c r="D2335" s="2" t="s">
        <v>3088</v>
      </c>
      <c r="E2335" s="4">
        <v>44210</v>
      </c>
      <c r="F2335" s="4">
        <v>44253</v>
      </c>
      <c r="G2335" s="2" t="s">
        <v>3087</v>
      </c>
      <c r="H2335" s="2" t="s">
        <v>3086</v>
      </c>
      <c r="I2335" s="17">
        <v>250000</v>
      </c>
      <c r="J2335" s="2" t="s">
        <v>3085</v>
      </c>
      <c r="K2335" s="4">
        <v>44274</v>
      </c>
      <c r="L2335" s="17">
        <v>250000</v>
      </c>
      <c r="M2335" s="2" t="s">
        <v>1955</v>
      </c>
      <c r="N2335" s="17">
        <f>VLOOKUP(A2335,[1]Sheet2!$B$1:$C$1336,2,FALSE)</f>
        <v>250000</v>
      </c>
      <c r="O2335" s="37">
        <f>VLOOKUP(A2335,PV_CF!$A$2:$K$1853,4,FALSE)</f>
        <v>44295</v>
      </c>
    </row>
    <row r="2336" spans="1:15" hidden="1">
      <c r="A2336" s="2" t="s">
        <v>3084</v>
      </c>
      <c r="B2336" s="2" t="s">
        <v>3083</v>
      </c>
      <c r="C2336" s="2" t="s">
        <v>3082</v>
      </c>
      <c r="D2336" s="2" t="s">
        <v>3081</v>
      </c>
      <c r="E2336" s="4">
        <v>44210</v>
      </c>
      <c r="F2336" s="4">
        <v>44242</v>
      </c>
      <c r="G2336" s="2" t="s">
        <v>3080</v>
      </c>
      <c r="H2336" s="2" t="s">
        <v>2123</v>
      </c>
      <c r="I2336" s="17">
        <v>144450</v>
      </c>
      <c r="J2336" s="2" t="s">
        <v>3079</v>
      </c>
      <c r="K2336" s="4">
        <v>44267</v>
      </c>
      <c r="L2336" s="17">
        <v>144450</v>
      </c>
      <c r="M2336" s="2" t="s">
        <v>1955</v>
      </c>
      <c r="N2336" s="17">
        <f>VLOOKUP(A2336,[1]Sheet2!$B$1:$C$1336,2,FALSE)</f>
        <v>144450</v>
      </c>
      <c r="O2336" s="37">
        <f>VLOOKUP(A2336,PV_CF!$A$2:$K$1853,4,FALSE)</f>
        <v>44281</v>
      </c>
    </row>
    <row r="2337" spans="1:15" hidden="1">
      <c r="A2337" s="2" t="s">
        <v>3078</v>
      </c>
      <c r="B2337" s="2" t="s">
        <v>3077</v>
      </c>
      <c r="C2337" s="2" t="s">
        <v>2143</v>
      </c>
      <c r="D2337" s="2" t="s">
        <v>2142</v>
      </c>
      <c r="E2337" s="4">
        <v>44211</v>
      </c>
      <c r="F2337" s="4">
        <v>44216</v>
      </c>
      <c r="G2337" s="2" t="s">
        <v>3076</v>
      </c>
      <c r="H2337" s="2" t="s">
        <v>2128</v>
      </c>
      <c r="I2337" s="17">
        <v>99424.4</v>
      </c>
      <c r="J2337" s="2" t="s">
        <v>3075</v>
      </c>
      <c r="K2337" s="4">
        <v>44306</v>
      </c>
      <c r="L2337" s="17">
        <v>99424.4</v>
      </c>
      <c r="M2337" s="2" t="s">
        <v>1955</v>
      </c>
      <c r="N2337" s="17">
        <f>VLOOKUP(A2337,[1]Sheet2!$B$1:$C$1336,2,FALSE)</f>
        <v>99424.4</v>
      </c>
      <c r="O2337" s="37">
        <f>VLOOKUP(A2337,PV_CF!$A$2:$K$1853,4,FALSE)</f>
        <v>44330</v>
      </c>
    </row>
    <row r="2338" spans="1:15" hidden="1">
      <c r="A2338" s="2" t="s">
        <v>1836</v>
      </c>
      <c r="B2338" s="2" t="s">
        <v>3074</v>
      </c>
      <c r="C2338" s="2" t="s">
        <v>2902</v>
      </c>
      <c r="D2338" s="2" t="s">
        <v>2901</v>
      </c>
      <c r="E2338" s="4">
        <v>44214</v>
      </c>
      <c r="F2338" s="4">
        <v>44228</v>
      </c>
      <c r="G2338" s="2" t="s">
        <v>3073</v>
      </c>
      <c r="H2338" s="2" t="s">
        <v>1976</v>
      </c>
      <c r="I2338" s="17">
        <v>147660</v>
      </c>
      <c r="J2338" s="2" t="s">
        <v>1835</v>
      </c>
      <c r="K2338" s="4">
        <v>44228</v>
      </c>
      <c r="L2338" s="17">
        <v>147660</v>
      </c>
      <c r="M2338" s="2" t="s">
        <v>1955</v>
      </c>
      <c r="N2338" s="17">
        <f>VLOOKUP(A2338,[1]Sheet2!$B$1:$C$1336,2,FALSE)</f>
        <v>147660</v>
      </c>
      <c r="O2338" s="37">
        <f>VLOOKUP(A2338,PV_CF!$A$2:$K$1853,4,FALSE)</f>
        <v>44252</v>
      </c>
    </row>
    <row r="2339" spans="1:15" hidden="1">
      <c r="A2339" s="2" t="s">
        <v>3064</v>
      </c>
      <c r="B2339" s="2" t="s">
        <v>3063</v>
      </c>
      <c r="C2339" s="2" t="s">
        <v>3062</v>
      </c>
      <c r="D2339" s="2" t="s">
        <v>3061</v>
      </c>
      <c r="E2339" s="4">
        <v>44214</v>
      </c>
      <c r="F2339" s="4">
        <v>44221</v>
      </c>
      <c r="G2339" s="2" t="s">
        <v>3072</v>
      </c>
      <c r="H2339" s="2" t="s">
        <v>2093</v>
      </c>
      <c r="I2339" s="17">
        <v>30000</v>
      </c>
      <c r="J2339" s="2" t="s">
        <v>3071</v>
      </c>
      <c r="K2339" s="4">
        <v>44221</v>
      </c>
      <c r="L2339" s="17">
        <v>30000</v>
      </c>
      <c r="M2339" s="2" t="s">
        <v>1955</v>
      </c>
      <c r="N2339" s="17">
        <f>VLOOKUP(A2339,[1]Sheet2!$B$1:$C$1336,2,FALSE)</f>
        <v>150000</v>
      </c>
      <c r="O2339" s="37">
        <f>VLOOKUP(A2339,PV_CF!$A$2:$K$1853,4,FALSE)</f>
        <v>44225</v>
      </c>
    </row>
    <row r="2340" spans="1:15" hidden="1">
      <c r="A2340" s="2" t="s">
        <v>3064</v>
      </c>
      <c r="B2340" s="2" t="s">
        <v>3063</v>
      </c>
      <c r="C2340" s="2" t="s">
        <v>3062</v>
      </c>
      <c r="D2340" s="2" t="s">
        <v>3061</v>
      </c>
      <c r="E2340" s="4">
        <v>44214</v>
      </c>
      <c r="F2340" s="4">
        <v>44252</v>
      </c>
      <c r="G2340" s="2" t="s">
        <v>3070</v>
      </c>
      <c r="H2340" s="2" t="s">
        <v>2093</v>
      </c>
      <c r="I2340" s="17">
        <v>30000</v>
      </c>
      <c r="J2340" s="2" t="s">
        <v>3069</v>
      </c>
      <c r="K2340" s="4">
        <v>44246</v>
      </c>
      <c r="L2340" s="17">
        <v>30000</v>
      </c>
      <c r="M2340" s="2" t="s">
        <v>1955</v>
      </c>
      <c r="N2340" s="17">
        <f>VLOOKUP(A2340,[1]Sheet2!$B$1:$C$1336,2,FALSE)</f>
        <v>150000</v>
      </c>
      <c r="O2340" s="37">
        <f>VLOOKUP(A2340,PV_CF!$A$2:$K$1853,4,FALSE)</f>
        <v>44225</v>
      </c>
    </row>
    <row r="2341" spans="1:15" hidden="1">
      <c r="A2341" s="2" t="s">
        <v>3064</v>
      </c>
      <c r="B2341" s="2" t="s">
        <v>3063</v>
      </c>
      <c r="C2341" s="2" t="s">
        <v>3062</v>
      </c>
      <c r="D2341" s="2" t="s">
        <v>3061</v>
      </c>
      <c r="E2341" s="4">
        <v>44214</v>
      </c>
      <c r="F2341" s="4">
        <v>44280</v>
      </c>
      <c r="G2341" s="2" t="s">
        <v>3068</v>
      </c>
      <c r="H2341" s="2" t="s">
        <v>2093</v>
      </c>
      <c r="I2341" s="17">
        <v>30000</v>
      </c>
      <c r="J2341" s="2" t="s">
        <v>3067</v>
      </c>
      <c r="K2341" s="4">
        <v>44280</v>
      </c>
      <c r="L2341" s="17">
        <v>30000</v>
      </c>
      <c r="M2341" s="2" t="s">
        <v>1955</v>
      </c>
      <c r="N2341" s="17">
        <f>VLOOKUP(A2341,[1]Sheet2!$B$1:$C$1336,2,FALSE)</f>
        <v>150000</v>
      </c>
      <c r="O2341" s="37">
        <f>VLOOKUP(A2341,PV_CF!$A$2:$K$1853,4,FALSE)</f>
        <v>44225</v>
      </c>
    </row>
    <row r="2342" spans="1:15" hidden="1">
      <c r="A2342" s="2" t="s">
        <v>3064</v>
      </c>
      <c r="B2342" s="2" t="s">
        <v>3063</v>
      </c>
      <c r="C2342" s="2" t="s">
        <v>3062</v>
      </c>
      <c r="D2342" s="2" t="s">
        <v>3061</v>
      </c>
      <c r="E2342" s="4">
        <v>44214</v>
      </c>
      <c r="F2342" s="4">
        <v>44312</v>
      </c>
      <c r="G2342" s="2" t="s">
        <v>3066</v>
      </c>
      <c r="H2342" s="2" t="s">
        <v>2093</v>
      </c>
      <c r="I2342" s="17">
        <v>30000</v>
      </c>
      <c r="J2342" s="2" t="s">
        <v>3065</v>
      </c>
      <c r="K2342" s="4">
        <v>44319</v>
      </c>
      <c r="L2342" s="17">
        <v>30000</v>
      </c>
      <c r="M2342" s="2" t="s">
        <v>1955</v>
      </c>
      <c r="N2342" s="17">
        <f>VLOOKUP(A2342,[1]Sheet2!$B$1:$C$1336,2,FALSE)</f>
        <v>150000</v>
      </c>
      <c r="O2342" s="37">
        <f>VLOOKUP(A2342,PV_CF!$A$2:$K$1853,4,FALSE)</f>
        <v>44225</v>
      </c>
    </row>
    <row r="2343" spans="1:15" hidden="1">
      <c r="A2343" s="2" t="s">
        <v>3064</v>
      </c>
      <c r="B2343" s="2" t="s">
        <v>3063</v>
      </c>
      <c r="C2343" s="2" t="s">
        <v>3062</v>
      </c>
      <c r="D2343" s="2" t="s">
        <v>3061</v>
      </c>
      <c r="E2343" s="4">
        <v>44214</v>
      </c>
      <c r="F2343" s="4">
        <v>44341</v>
      </c>
      <c r="G2343" s="2" t="s">
        <v>3060</v>
      </c>
      <c r="H2343" s="2" t="s">
        <v>2093</v>
      </c>
      <c r="I2343" s="17">
        <v>30000</v>
      </c>
      <c r="J2343" s="2" t="s">
        <v>3059</v>
      </c>
      <c r="K2343" s="4">
        <v>44347</v>
      </c>
      <c r="L2343" s="17">
        <v>30000</v>
      </c>
      <c r="M2343" s="2" t="s">
        <v>1955</v>
      </c>
      <c r="N2343" s="17">
        <f>VLOOKUP(A2343,[1]Sheet2!$B$1:$C$1336,2,FALSE)</f>
        <v>150000</v>
      </c>
      <c r="O2343" s="37">
        <f>VLOOKUP(A2343,PV_CF!$A$2:$K$1853,4,FALSE)</f>
        <v>44225</v>
      </c>
    </row>
    <row r="2344" spans="1:15" hidden="1">
      <c r="A2344" s="2" t="s">
        <v>3058</v>
      </c>
      <c r="B2344" s="2" t="s">
        <v>3057</v>
      </c>
      <c r="C2344" s="2" t="s">
        <v>3056</v>
      </c>
      <c r="D2344" s="2" t="s">
        <v>3055</v>
      </c>
      <c r="E2344" s="4">
        <v>44214</v>
      </c>
      <c r="F2344" s="4">
        <v>44214</v>
      </c>
      <c r="G2344" s="2" t="s">
        <v>3054</v>
      </c>
      <c r="H2344" s="2" t="s">
        <v>2202</v>
      </c>
      <c r="I2344" s="17">
        <v>31900</v>
      </c>
      <c r="J2344" s="2" t="s">
        <v>3053</v>
      </c>
      <c r="K2344" s="4">
        <v>44217</v>
      </c>
      <c r="L2344" s="17">
        <v>31900</v>
      </c>
      <c r="M2344" s="2" t="s">
        <v>1955</v>
      </c>
      <c r="N2344" s="17">
        <f>VLOOKUP(A2344,[1]Sheet2!$B$1:$C$1336,2,FALSE)</f>
        <v>31900</v>
      </c>
      <c r="O2344" s="37">
        <f>VLOOKUP(A2344,PV_CF!$A$2:$K$1853,4,FALSE)</f>
        <v>44267</v>
      </c>
    </row>
    <row r="2345" spans="1:15" hidden="1">
      <c r="A2345" s="2" t="s">
        <v>3052</v>
      </c>
      <c r="B2345" s="2" t="s">
        <v>3051</v>
      </c>
      <c r="C2345" s="2" t="s">
        <v>3050</v>
      </c>
      <c r="D2345" s="2" t="s">
        <v>3049</v>
      </c>
      <c r="E2345" s="4">
        <v>44214</v>
      </c>
      <c r="F2345" s="4">
        <v>44214</v>
      </c>
      <c r="G2345" s="2" t="s">
        <v>3048</v>
      </c>
      <c r="H2345" s="2" t="s">
        <v>2202</v>
      </c>
      <c r="I2345" s="17">
        <v>70530.12</v>
      </c>
      <c r="J2345" s="2" t="s">
        <v>3047</v>
      </c>
      <c r="K2345" s="4">
        <v>44218</v>
      </c>
      <c r="L2345" s="17">
        <v>70530.12</v>
      </c>
      <c r="M2345" s="2" t="s">
        <v>1955</v>
      </c>
      <c r="N2345" s="17">
        <f>VLOOKUP(A2345,[1]Sheet2!$B$1:$C$1336,2,FALSE)</f>
        <v>70530.12</v>
      </c>
      <c r="O2345" s="37">
        <f>VLOOKUP(A2345,PV_CF!$A$2:$K$1853,4,FALSE)</f>
        <v>44267</v>
      </c>
    </row>
    <row r="2346" spans="1:15" hidden="1">
      <c r="A2346" s="2" t="s">
        <v>3046</v>
      </c>
      <c r="B2346" s="2" t="s">
        <v>3045</v>
      </c>
      <c r="C2346" s="2" t="s">
        <v>3044</v>
      </c>
      <c r="D2346" s="2" t="s">
        <v>3043</v>
      </c>
      <c r="E2346" s="4">
        <v>44214</v>
      </c>
      <c r="F2346" s="4">
        <v>44214</v>
      </c>
      <c r="G2346" s="2" t="s">
        <v>3042</v>
      </c>
      <c r="H2346" s="2" t="s">
        <v>2202</v>
      </c>
      <c r="I2346" s="17">
        <v>3731.5</v>
      </c>
      <c r="J2346" s="2" t="s">
        <v>3041</v>
      </c>
      <c r="K2346" s="4">
        <v>44229</v>
      </c>
      <c r="L2346" s="17">
        <v>3731.5</v>
      </c>
      <c r="M2346" s="2" t="s">
        <v>1955</v>
      </c>
      <c r="N2346" s="17">
        <f>VLOOKUP(A2346,[1]Sheet2!$B$1:$C$1336,2,FALSE)</f>
        <v>3731.5</v>
      </c>
      <c r="O2346" s="37">
        <f>VLOOKUP(A2346,PV_CF!$A$2:$K$1853,4,FALSE)</f>
        <v>44267</v>
      </c>
    </row>
    <row r="2347" spans="1:15" hidden="1">
      <c r="A2347" s="2" t="s">
        <v>3040</v>
      </c>
      <c r="B2347" s="2" t="s">
        <v>3039</v>
      </c>
      <c r="C2347" s="2" t="s">
        <v>1960</v>
      </c>
      <c r="D2347" s="2" t="s">
        <v>1959</v>
      </c>
      <c r="E2347" s="4">
        <v>44214</v>
      </c>
      <c r="F2347" s="4">
        <v>44214</v>
      </c>
      <c r="G2347" s="2" t="s">
        <v>3038</v>
      </c>
      <c r="H2347" s="2" t="s">
        <v>2202</v>
      </c>
      <c r="I2347" s="17">
        <v>96300</v>
      </c>
      <c r="J2347" s="2" t="s">
        <v>3037</v>
      </c>
      <c r="K2347" s="4">
        <v>44214</v>
      </c>
      <c r="L2347" s="17">
        <v>96300</v>
      </c>
      <c r="M2347" s="2" t="s">
        <v>1955</v>
      </c>
      <c r="N2347" s="17">
        <f>VLOOKUP(A2347,[1]Sheet2!$B$1:$C$1336,2,FALSE)</f>
        <v>96300</v>
      </c>
      <c r="O2347" s="37">
        <f>VLOOKUP(A2347,PV_CF!$A$2:$K$1853,4,FALSE)</f>
        <v>44252</v>
      </c>
    </row>
    <row r="2348" spans="1:15" hidden="1">
      <c r="A2348" s="2" t="s">
        <v>3036</v>
      </c>
      <c r="B2348" s="2" t="s">
        <v>3035</v>
      </c>
      <c r="C2348" s="2" t="s">
        <v>2048</v>
      </c>
      <c r="D2348" s="2" t="s">
        <v>2047</v>
      </c>
      <c r="E2348" s="4">
        <v>44214</v>
      </c>
      <c r="F2348" s="4">
        <v>44223</v>
      </c>
      <c r="G2348" s="2" t="s">
        <v>3034</v>
      </c>
      <c r="H2348" s="2" t="s">
        <v>1983</v>
      </c>
      <c r="I2348" s="17">
        <v>10323.36</v>
      </c>
      <c r="J2348" s="2" t="s">
        <v>3033</v>
      </c>
      <c r="K2348" s="4">
        <v>44217</v>
      </c>
      <c r="L2348" s="17">
        <v>10323.36</v>
      </c>
      <c r="M2348" s="2" t="s">
        <v>1955</v>
      </c>
      <c r="N2348" s="17">
        <f>VLOOKUP(A2348,[1]Sheet2!$B$1:$C$1336,2,FALSE)</f>
        <v>10323.36</v>
      </c>
      <c r="O2348" s="37">
        <f>VLOOKUP(A2348,PV_CF!$A$2:$K$1853,4,FALSE)</f>
        <v>44252</v>
      </c>
    </row>
    <row r="2349" spans="1:15" hidden="1">
      <c r="A2349" s="2" t="s">
        <v>3028</v>
      </c>
      <c r="B2349" s="2" t="s">
        <v>3027</v>
      </c>
      <c r="C2349" s="2" t="s">
        <v>3026</v>
      </c>
      <c r="D2349" s="2" t="s">
        <v>3025</v>
      </c>
      <c r="E2349" s="4">
        <v>44215</v>
      </c>
      <c r="F2349" s="4">
        <v>44232</v>
      </c>
      <c r="G2349" s="2" t="s">
        <v>3032</v>
      </c>
      <c r="H2349" s="2" t="s">
        <v>2404</v>
      </c>
      <c r="I2349" s="17">
        <v>15450</v>
      </c>
      <c r="J2349" s="2" t="s">
        <v>3031</v>
      </c>
      <c r="K2349" s="4">
        <v>44230</v>
      </c>
      <c r="L2349" s="17">
        <v>15450</v>
      </c>
      <c r="M2349" s="2" t="s">
        <v>1955</v>
      </c>
      <c r="N2349" s="17">
        <f>VLOOKUP(A2349,[1]Sheet2!$B$1:$C$1336,2,FALSE)</f>
        <v>46350</v>
      </c>
      <c r="O2349" s="37">
        <f>VLOOKUP(A2349,PV_CF!$A$2:$K$1853,4,FALSE)</f>
        <v>44267</v>
      </c>
    </row>
    <row r="2350" spans="1:15" hidden="1">
      <c r="A2350" s="2" t="s">
        <v>3028</v>
      </c>
      <c r="B2350" s="2" t="s">
        <v>3027</v>
      </c>
      <c r="C2350" s="2" t="s">
        <v>3026</v>
      </c>
      <c r="D2350" s="2" t="s">
        <v>3025</v>
      </c>
      <c r="E2350" s="4">
        <v>44215</v>
      </c>
      <c r="F2350" s="4">
        <v>44260</v>
      </c>
      <c r="G2350" s="2" t="s">
        <v>3030</v>
      </c>
      <c r="H2350" s="2" t="s">
        <v>2404</v>
      </c>
      <c r="I2350" s="17">
        <v>15450</v>
      </c>
      <c r="J2350" s="2" t="s">
        <v>3029</v>
      </c>
      <c r="K2350" s="4">
        <v>44265</v>
      </c>
      <c r="L2350" s="17">
        <v>15450</v>
      </c>
      <c r="M2350" s="2" t="s">
        <v>1955</v>
      </c>
      <c r="N2350" s="17">
        <f>VLOOKUP(A2350,[1]Sheet2!$B$1:$C$1336,2,FALSE)</f>
        <v>46350</v>
      </c>
      <c r="O2350" s="37">
        <f>VLOOKUP(A2350,PV_CF!$A$2:$K$1853,4,FALSE)</f>
        <v>44267</v>
      </c>
    </row>
    <row r="2351" spans="1:15" hidden="1">
      <c r="A2351" s="2" t="s">
        <v>3028</v>
      </c>
      <c r="B2351" s="2" t="s">
        <v>3027</v>
      </c>
      <c r="C2351" s="2" t="s">
        <v>3026</v>
      </c>
      <c r="D2351" s="2" t="s">
        <v>3025</v>
      </c>
      <c r="E2351" s="4">
        <v>44215</v>
      </c>
      <c r="F2351" s="4">
        <v>44291</v>
      </c>
      <c r="G2351" s="2" t="s">
        <v>3024</v>
      </c>
      <c r="H2351" s="2" t="s">
        <v>2404</v>
      </c>
      <c r="I2351" s="17">
        <v>15450</v>
      </c>
      <c r="J2351" s="2" t="s">
        <v>3023</v>
      </c>
      <c r="K2351" s="4">
        <v>44316</v>
      </c>
      <c r="L2351" s="17">
        <v>15450</v>
      </c>
      <c r="M2351" s="2" t="s">
        <v>1955</v>
      </c>
      <c r="N2351" s="17">
        <f>VLOOKUP(A2351,[1]Sheet2!$B$1:$C$1336,2,FALSE)</f>
        <v>46350</v>
      </c>
      <c r="O2351" s="37">
        <f>VLOOKUP(A2351,PV_CF!$A$2:$K$1853,4,FALSE)</f>
        <v>44267</v>
      </c>
    </row>
    <row r="2352" spans="1:15" hidden="1">
      <c r="A2352" s="2" t="s">
        <v>3022</v>
      </c>
      <c r="B2352" s="2" t="s">
        <v>3021</v>
      </c>
      <c r="C2352" s="2" t="s">
        <v>2293</v>
      </c>
      <c r="D2352" s="2" t="s">
        <v>2292</v>
      </c>
      <c r="E2352" s="4">
        <v>44215</v>
      </c>
      <c r="F2352" s="4">
        <v>44235</v>
      </c>
      <c r="G2352" s="2" t="s">
        <v>3020</v>
      </c>
      <c r="H2352" s="2" t="s">
        <v>2123</v>
      </c>
      <c r="I2352" s="17">
        <v>20330</v>
      </c>
      <c r="J2352" s="2" t="s">
        <v>3019</v>
      </c>
      <c r="K2352" s="4">
        <v>44278</v>
      </c>
      <c r="L2352" s="17">
        <v>20330</v>
      </c>
      <c r="M2352" s="2" t="s">
        <v>1955</v>
      </c>
      <c r="N2352" s="17">
        <f>VLOOKUP(A2352,[1]Sheet2!$B$1:$C$1336,2,FALSE)</f>
        <v>20330</v>
      </c>
      <c r="O2352" s="37">
        <f>VLOOKUP(A2352,PV_CF!$A$2:$K$1853,4,FALSE)</f>
        <v>44295</v>
      </c>
    </row>
    <row r="2353" spans="1:15" hidden="1">
      <c r="A2353" s="2" t="s">
        <v>3016</v>
      </c>
      <c r="B2353" s="2" t="s">
        <v>3015</v>
      </c>
      <c r="C2353" s="2" t="s">
        <v>3014</v>
      </c>
      <c r="D2353" s="2" t="s">
        <v>3013</v>
      </c>
      <c r="E2353" s="4">
        <v>44215</v>
      </c>
      <c r="F2353" s="4">
        <v>44242</v>
      </c>
      <c r="G2353" s="2" t="s">
        <v>3018</v>
      </c>
      <c r="H2353" s="2" t="s">
        <v>1983</v>
      </c>
      <c r="I2353" s="17">
        <v>9897.5</v>
      </c>
      <c r="J2353" s="2" t="s">
        <v>3011</v>
      </c>
      <c r="K2353" s="4">
        <v>44267</v>
      </c>
      <c r="L2353" s="17">
        <v>9897.5</v>
      </c>
      <c r="M2353" s="2" t="s">
        <v>1955</v>
      </c>
      <c r="N2353" s="17">
        <f>VLOOKUP(A2353,[1]Sheet2!$B$1:$C$1336,2,FALSE)</f>
        <v>29692.5</v>
      </c>
      <c r="O2353" s="37">
        <f>VLOOKUP(A2353,PV_CF!$A$2:$K$1853,4,FALSE)</f>
        <v>44281</v>
      </c>
    </row>
    <row r="2354" spans="1:15" hidden="1">
      <c r="A2354" s="2" t="s">
        <v>3016</v>
      </c>
      <c r="B2354" s="2" t="s">
        <v>3015</v>
      </c>
      <c r="C2354" s="2" t="s">
        <v>3014</v>
      </c>
      <c r="D2354" s="2" t="s">
        <v>3013</v>
      </c>
      <c r="E2354" s="4">
        <v>44215</v>
      </c>
      <c r="F2354" s="4">
        <v>44242</v>
      </c>
      <c r="G2354" s="2" t="s">
        <v>3017</v>
      </c>
      <c r="H2354" s="2" t="s">
        <v>1983</v>
      </c>
      <c r="I2354" s="17">
        <v>9897.5</v>
      </c>
      <c r="J2354" s="2" t="s">
        <v>3011</v>
      </c>
      <c r="K2354" s="4">
        <v>44267</v>
      </c>
      <c r="L2354" s="17">
        <v>9897.5</v>
      </c>
      <c r="M2354" s="2" t="s">
        <v>1955</v>
      </c>
      <c r="N2354" s="17">
        <f>VLOOKUP(A2354,[1]Sheet2!$B$1:$C$1336,2,FALSE)</f>
        <v>29692.5</v>
      </c>
      <c r="O2354" s="37">
        <f>VLOOKUP(A2354,PV_CF!$A$2:$K$1853,4,FALSE)</f>
        <v>44281</v>
      </c>
    </row>
    <row r="2355" spans="1:15" hidden="1">
      <c r="A2355" s="2" t="s">
        <v>3016</v>
      </c>
      <c r="B2355" s="2" t="s">
        <v>3015</v>
      </c>
      <c r="C2355" s="2" t="s">
        <v>3014</v>
      </c>
      <c r="D2355" s="2" t="s">
        <v>3013</v>
      </c>
      <c r="E2355" s="4">
        <v>44215</v>
      </c>
      <c r="F2355" s="4">
        <v>44242</v>
      </c>
      <c r="G2355" s="2" t="s">
        <v>3012</v>
      </c>
      <c r="H2355" s="2" t="s">
        <v>1983</v>
      </c>
      <c r="I2355" s="17">
        <v>9897.5</v>
      </c>
      <c r="J2355" s="2" t="s">
        <v>3011</v>
      </c>
      <c r="K2355" s="4">
        <v>44267</v>
      </c>
      <c r="L2355" s="17">
        <v>9897.5</v>
      </c>
      <c r="M2355" s="2" t="s">
        <v>1955</v>
      </c>
      <c r="N2355" s="17">
        <f>VLOOKUP(A2355,[1]Sheet2!$B$1:$C$1336,2,FALSE)</f>
        <v>29692.5</v>
      </c>
      <c r="O2355" s="37">
        <f>VLOOKUP(A2355,PV_CF!$A$2:$K$1853,4,FALSE)</f>
        <v>44281</v>
      </c>
    </row>
    <row r="2356" spans="1:15" hidden="1">
      <c r="A2356" s="2" t="s">
        <v>3007</v>
      </c>
      <c r="B2356" s="2" t="s">
        <v>3006</v>
      </c>
      <c r="C2356" s="2" t="s">
        <v>2396</v>
      </c>
      <c r="D2356" s="2" t="s">
        <v>2395</v>
      </c>
      <c r="E2356" s="4">
        <v>44215</v>
      </c>
      <c r="F2356" s="4">
        <v>44225</v>
      </c>
      <c r="G2356" s="2" t="s">
        <v>3010</v>
      </c>
      <c r="H2356" s="2" t="s">
        <v>1983</v>
      </c>
      <c r="I2356" s="17">
        <v>17334</v>
      </c>
      <c r="J2356" s="2" t="s">
        <v>3004</v>
      </c>
      <c r="K2356" s="4">
        <v>44218</v>
      </c>
      <c r="L2356" s="17">
        <v>17334</v>
      </c>
      <c r="M2356" s="2" t="s">
        <v>1955</v>
      </c>
      <c r="N2356" s="17">
        <f>VLOOKUP(A2356,[1]Sheet2!$B$1:$C$1336,2,FALSE)</f>
        <v>40948.9</v>
      </c>
      <c r="O2356" s="37">
        <f>VLOOKUP(A2356,PV_CF!$A$2:$K$1853,4,FALSE)</f>
        <v>44252</v>
      </c>
    </row>
    <row r="2357" spans="1:15" hidden="1">
      <c r="A2357" s="2" t="s">
        <v>3007</v>
      </c>
      <c r="B2357" s="2" t="s">
        <v>3006</v>
      </c>
      <c r="C2357" s="2" t="s">
        <v>2396</v>
      </c>
      <c r="D2357" s="2" t="s">
        <v>2395</v>
      </c>
      <c r="E2357" s="4">
        <v>44215</v>
      </c>
      <c r="F2357" s="4">
        <v>44225</v>
      </c>
      <c r="G2357" s="2" t="s">
        <v>3009</v>
      </c>
      <c r="H2357" s="2" t="s">
        <v>1983</v>
      </c>
      <c r="I2357" s="17">
        <v>18939</v>
      </c>
      <c r="J2357" s="2" t="s">
        <v>3004</v>
      </c>
      <c r="K2357" s="4">
        <v>44218</v>
      </c>
      <c r="L2357" s="17">
        <v>18939</v>
      </c>
      <c r="M2357" s="2" t="s">
        <v>1955</v>
      </c>
      <c r="N2357" s="17">
        <f>VLOOKUP(A2357,[1]Sheet2!$B$1:$C$1336,2,FALSE)</f>
        <v>40948.9</v>
      </c>
      <c r="O2357" s="37">
        <f>VLOOKUP(A2357,PV_CF!$A$2:$K$1853,4,FALSE)</f>
        <v>44252</v>
      </c>
    </row>
    <row r="2358" spans="1:15" hidden="1">
      <c r="A2358" s="2" t="s">
        <v>3007</v>
      </c>
      <c r="B2358" s="2" t="s">
        <v>3006</v>
      </c>
      <c r="C2358" s="2" t="s">
        <v>2396</v>
      </c>
      <c r="D2358" s="2" t="s">
        <v>2395</v>
      </c>
      <c r="E2358" s="4">
        <v>44215</v>
      </c>
      <c r="F2358" s="4">
        <v>44225</v>
      </c>
      <c r="G2358" s="2" t="s">
        <v>3008</v>
      </c>
      <c r="H2358" s="2" t="s">
        <v>1983</v>
      </c>
      <c r="I2358" s="17">
        <v>1251.9000000000001</v>
      </c>
      <c r="J2358" s="2" t="s">
        <v>3004</v>
      </c>
      <c r="K2358" s="4">
        <v>44218</v>
      </c>
      <c r="L2358" s="17">
        <v>1251.9000000000001</v>
      </c>
      <c r="M2358" s="2" t="s">
        <v>1955</v>
      </c>
      <c r="N2358" s="17">
        <f>VLOOKUP(A2358,[1]Sheet2!$B$1:$C$1336,2,FALSE)</f>
        <v>40948.9</v>
      </c>
      <c r="O2358" s="37">
        <f>VLOOKUP(A2358,PV_CF!$A$2:$K$1853,4,FALSE)</f>
        <v>44252</v>
      </c>
    </row>
    <row r="2359" spans="1:15" hidden="1">
      <c r="A2359" s="2" t="s">
        <v>3007</v>
      </c>
      <c r="B2359" s="2" t="s">
        <v>3006</v>
      </c>
      <c r="C2359" s="2" t="s">
        <v>2396</v>
      </c>
      <c r="D2359" s="2" t="s">
        <v>2395</v>
      </c>
      <c r="E2359" s="4">
        <v>44215</v>
      </c>
      <c r="F2359" s="4">
        <v>44225</v>
      </c>
      <c r="G2359" s="2" t="s">
        <v>3005</v>
      </c>
      <c r="H2359" s="2" t="s">
        <v>1983</v>
      </c>
      <c r="I2359" s="17">
        <v>3424</v>
      </c>
      <c r="J2359" s="2" t="s">
        <v>3004</v>
      </c>
      <c r="K2359" s="4">
        <v>44218</v>
      </c>
      <c r="L2359" s="17">
        <v>3424</v>
      </c>
      <c r="M2359" s="2" t="s">
        <v>1955</v>
      </c>
      <c r="N2359" s="17">
        <f>VLOOKUP(A2359,[1]Sheet2!$B$1:$C$1336,2,FALSE)</f>
        <v>40948.9</v>
      </c>
      <c r="O2359" s="37">
        <f>VLOOKUP(A2359,PV_CF!$A$2:$K$1853,4,FALSE)</f>
        <v>44252</v>
      </c>
    </row>
    <row r="2360" spans="1:15" hidden="1">
      <c r="A2360" s="2" t="s">
        <v>1941</v>
      </c>
      <c r="B2360" s="2" t="s">
        <v>3003</v>
      </c>
      <c r="C2360" s="2" t="s">
        <v>2143</v>
      </c>
      <c r="D2360" s="2" t="s">
        <v>2142</v>
      </c>
      <c r="E2360" s="4">
        <v>44215</v>
      </c>
      <c r="F2360" s="4">
        <v>44246</v>
      </c>
      <c r="G2360" s="2" t="s">
        <v>1942</v>
      </c>
      <c r="H2360" s="2" t="s">
        <v>2339</v>
      </c>
      <c r="I2360" s="17">
        <v>57138</v>
      </c>
      <c r="J2360" s="2" t="s">
        <v>1940</v>
      </c>
      <c r="K2360" s="4">
        <v>44279</v>
      </c>
      <c r="L2360" s="17">
        <v>57138</v>
      </c>
      <c r="M2360" s="2" t="s">
        <v>1955</v>
      </c>
      <c r="N2360" s="17">
        <f>VLOOKUP(A2360,[1]Sheet2!$B$1:$C$1336,2,FALSE)</f>
        <v>57138</v>
      </c>
      <c r="O2360" s="37">
        <f>VLOOKUP(A2360,PV_CF!$A$2:$K$1853,4,FALSE)</f>
        <v>44295</v>
      </c>
    </row>
    <row r="2361" spans="1:15" hidden="1">
      <c r="A2361" s="2" t="s">
        <v>3002</v>
      </c>
      <c r="B2361" s="2" t="s">
        <v>3001</v>
      </c>
      <c r="C2361" s="2" t="s">
        <v>3000</v>
      </c>
      <c r="D2361" s="2" t="s">
        <v>2999</v>
      </c>
      <c r="E2361" s="4">
        <v>44215</v>
      </c>
      <c r="F2361" s="4">
        <v>44228</v>
      </c>
      <c r="G2361" s="2" t="s">
        <v>2998</v>
      </c>
      <c r="H2361" s="2" t="s">
        <v>2997</v>
      </c>
      <c r="I2361" s="17">
        <v>96588.9</v>
      </c>
      <c r="J2361" s="2" t="s">
        <v>2996</v>
      </c>
      <c r="K2361" s="4">
        <v>44267</v>
      </c>
      <c r="L2361" s="17">
        <v>96588.9</v>
      </c>
      <c r="M2361" s="2" t="s">
        <v>1955</v>
      </c>
      <c r="N2361" s="17">
        <f>VLOOKUP(A2361,[1]Sheet2!$B$1:$C$1336,2,FALSE)</f>
        <v>96588.9</v>
      </c>
      <c r="O2361" s="37">
        <f>VLOOKUP(A2361,PV_CF!$A$2:$K$1853,4,FALSE)</f>
        <v>44281</v>
      </c>
    </row>
    <row r="2362" spans="1:15" hidden="1">
      <c r="A2362" s="2" t="s">
        <v>2995</v>
      </c>
      <c r="B2362" s="2" t="s">
        <v>2994</v>
      </c>
      <c r="C2362" s="2" t="s">
        <v>2272</v>
      </c>
      <c r="D2362" s="2" t="s">
        <v>2271</v>
      </c>
      <c r="E2362" s="4">
        <v>44215</v>
      </c>
      <c r="F2362" s="4">
        <v>44242</v>
      </c>
      <c r="G2362" s="2" t="s">
        <v>2993</v>
      </c>
      <c r="H2362" s="2" t="s">
        <v>2093</v>
      </c>
      <c r="I2362" s="17">
        <v>481500</v>
      </c>
      <c r="J2362" s="2" t="s">
        <v>2992</v>
      </c>
      <c r="K2362" s="4">
        <v>44235</v>
      </c>
      <c r="L2362" s="17">
        <v>481500</v>
      </c>
      <c r="M2362" s="2" t="s">
        <v>1955</v>
      </c>
      <c r="N2362" s="17">
        <f>VLOOKUP(A2362,[1]Sheet2!$B$1:$C$1336,2,FALSE)</f>
        <v>481500</v>
      </c>
      <c r="O2362" s="37">
        <f>VLOOKUP(A2362,PV_CF!$A$2:$K$1853,4,FALSE)</f>
        <v>44252</v>
      </c>
    </row>
    <row r="2363" spans="1:15" hidden="1">
      <c r="A2363" s="2" t="s">
        <v>2991</v>
      </c>
      <c r="B2363" s="2" t="s">
        <v>2990</v>
      </c>
      <c r="C2363" s="2" t="s">
        <v>2989</v>
      </c>
      <c r="D2363" s="2" t="s">
        <v>2988</v>
      </c>
      <c r="E2363" s="4">
        <v>44215</v>
      </c>
      <c r="F2363" s="4">
        <v>44255</v>
      </c>
      <c r="G2363" s="2" t="s">
        <v>2987</v>
      </c>
      <c r="H2363" s="2" t="s">
        <v>2986</v>
      </c>
      <c r="I2363" s="17">
        <v>235935</v>
      </c>
      <c r="J2363" s="2" t="s">
        <v>2985</v>
      </c>
      <c r="K2363" s="4">
        <v>44271</v>
      </c>
      <c r="L2363" s="17">
        <v>235935</v>
      </c>
      <c r="M2363" s="2" t="s">
        <v>1955</v>
      </c>
      <c r="N2363" s="17">
        <f>VLOOKUP(A2363,[1]Sheet2!$B$1:$C$1336,2,FALSE)</f>
        <v>235935</v>
      </c>
      <c r="O2363" s="37">
        <f>VLOOKUP(A2363,PV_CF!$A$2:$K$1853,4,FALSE)</f>
        <v>44295</v>
      </c>
    </row>
    <row r="2364" spans="1:15" hidden="1">
      <c r="A2364" s="2" t="s">
        <v>2984</v>
      </c>
      <c r="B2364" s="2" t="s">
        <v>2983</v>
      </c>
      <c r="C2364" s="2" t="s">
        <v>2982</v>
      </c>
      <c r="D2364" s="2" t="s">
        <v>2981</v>
      </c>
      <c r="E2364" s="4">
        <v>44215</v>
      </c>
      <c r="F2364" s="4">
        <v>44246</v>
      </c>
      <c r="G2364" s="2" t="s">
        <v>2980</v>
      </c>
      <c r="H2364" s="2" t="s">
        <v>2123</v>
      </c>
      <c r="I2364" s="17">
        <v>30000</v>
      </c>
      <c r="J2364" s="2" t="s">
        <v>2979</v>
      </c>
      <c r="K2364" s="4">
        <v>44277</v>
      </c>
      <c r="L2364" s="17">
        <v>30000</v>
      </c>
      <c r="M2364" s="2" t="s">
        <v>1955</v>
      </c>
      <c r="N2364" s="17">
        <f>VLOOKUP(A2364,[1]Sheet2!$B$1:$C$1336,2,FALSE)</f>
        <v>30000</v>
      </c>
      <c r="O2364" s="37">
        <f>VLOOKUP(A2364,PV_CF!$A$2:$K$1853,4,FALSE)</f>
        <v>44295</v>
      </c>
    </row>
    <row r="2365" spans="1:15" hidden="1">
      <c r="A2365" s="2" t="s">
        <v>2978</v>
      </c>
      <c r="B2365" s="2" t="s">
        <v>2977</v>
      </c>
      <c r="C2365" s="2" t="s">
        <v>2293</v>
      </c>
      <c r="D2365" s="2" t="s">
        <v>2292</v>
      </c>
      <c r="E2365" s="4">
        <v>44215</v>
      </c>
      <c r="F2365" s="4">
        <v>44237</v>
      </c>
      <c r="G2365" s="2" t="s">
        <v>2976</v>
      </c>
      <c r="H2365" s="2" t="s">
        <v>2123</v>
      </c>
      <c r="I2365" s="17">
        <v>64200</v>
      </c>
      <c r="J2365" s="2" t="s">
        <v>2975</v>
      </c>
      <c r="K2365" s="4">
        <v>44256</v>
      </c>
      <c r="L2365" s="17">
        <v>64200</v>
      </c>
      <c r="M2365" s="2" t="s">
        <v>1955</v>
      </c>
      <c r="N2365" s="17">
        <f>VLOOKUP(A2365,[1]Sheet2!$B$1:$C$1336,2,FALSE)</f>
        <v>64200</v>
      </c>
      <c r="O2365" s="37">
        <f>VLOOKUP(A2365,PV_CF!$A$2:$K$1853,4,FALSE)</f>
        <v>44295</v>
      </c>
    </row>
    <row r="2366" spans="1:15" hidden="1">
      <c r="A2366" s="2" t="s">
        <v>2974</v>
      </c>
      <c r="B2366" s="2" t="s">
        <v>2973</v>
      </c>
      <c r="C2366" s="2" t="s">
        <v>2972</v>
      </c>
      <c r="D2366" s="2" t="s">
        <v>2971</v>
      </c>
      <c r="E2366" s="4">
        <v>44216</v>
      </c>
      <c r="F2366" s="4">
        <v>44242</v>
      </c>
      <c r="G2366" s="2" t="s">
        <v>2970</v>
      </c>
      <c r="H2366" s="2" t="s">
        <v>2123</v>
      </c>
      <c r="I2366" s="17">
        <v>125190</v>
      </c>
      <c r="J2366" s="2" t="s">
        <v>2969</v>
      </c>
      <c r="K2366" s="4">
        <v>44267</v>
      </c>
      <c r="L2366" s="17">
        <v>125190</v>
      </c>
      <c r="M2366" s="2" t="s">
        <v>1955</v>
      </c>
      <c r="N2366" s="17">
        <f>VLOOKUP(A2366,[1]Sheet2!$B$1:$C$1336,2,FALSE)</f>
        <v>125190</v>
      </c>
      <c r="O2366" s="37">
        <f>VLOOKUP(A2366,PV_CF!$A$2:$K$1853,4,FALSE)</f>
        <v>44281</v>
      </c>
    </row>
    <row r="2367" spans="1:15" hidden="1">
      <c r="A2367" s="2" t="s">
        <v>2968</v>
      </c>
      <c r="B2367" s="2" t="s">
        <v>2967</v>
      </c>
      <c r="C2367" s="2" t="s">
        <v>2476</v>
      </c>
      <c r="D2367" s="2" t="s">
        <v>2475</v>
      </c>
      <c r="E2367" s="4">
        <v>44216</v>
      </c>
      <c r="F2367" s="4">
        <v>44252</v>
      </c>
      <c r="G2367" s="2" t="s">
        <v>2966</v>
      </c>
      <c r="H2367" s="2" t="s">
        <v>2404</v>
      </c>
      <c r="I2367" s="17">
        <v>200000</v>
      </c>
      <c r="J2367" s="2" t="s">
        <v>2965</v>
      </c>
      <c r="K2367" s="4">
        <v>44281</v>
      </c>
      <c r="L2367" s="17">
        <v>200000</v>
      </c>
      <c r="M2367" s="2" t="s">
        <v>1955</v>
      </c>
      <c r="N2367" s="17">
        <f>VLOOKUP(A2367,[1]Sheet2!$B$1:$C$1336,2,FALSE)</f>
        <v>200000</v>
      </c>
      <c r="O2367" s="37">
        <f>VLOOKUP(A2367,PV_CF!$A$2:$K$1853,4,FALSE)</f>
        <v>44295</v>
      </c>
    </row>
    <row r="2368" spans="1:15" hidden="1">
      <c r="A2368" s="2" t="s">
        <v>2964</v>
      </c>
      <c r="B2368" s="2" t="s">
        <v>2963</v>
      </c>
      <c r="C2368" s="2" t="s">
        <v>2228</v>
      </c>
      <c r="D2368" s="2" t="s">
        <v>2227</v>
      </c>
      <c r="E2368" s="4">
        <v>44216</v>
      </c>
      <c r="F2368" s="4">
        <v>44221</v>
      </c>
      <c r="G2368" s="2" t="s">
        <v>2962</v>
      </c>
      <c r="H2368" s="2" t="s">
        <v>2128</v>
      </c>
      <c r="I2368" s="17">
        <v>62500</v>
      </c>
      <c r="J2368" s="2" t="s">
        <v>2961</v>
      </c>
      <c r="K2368" s="4">
        <v>44221</v>
      </c>
      <c r="L2368" s="17">
        <v>62500</v>
      </c>
      <c r="M2368" s="2" t="s">
        <v>1955</v>
      </c>
      <c r="N2368" s="17">
        <f>VLOOKUP(A2368,[1]Sheet2!$B$1:$C$1336,2,FALSE)</f>
        <v>62500</v>
      </c>
      <c r="O2368" s="37">
        <f>VLOOKUP(A2368,PV_CF!$A$2:$K$1853,4,FALSE)</f>
        <v>44225</v>
      </c>
    </row>
    <row r="2369" spans="1:15" hidden="1">
      <c r="A2369" s="2" t="s">
        <v>2960</v>
      </c>
      <c r="B2369" s="2" t="s">
        <v>2959</v>
      </c>
      <c r="C2369" s="2" t="s">
        <v>2958</v>
      </c>
      <c r="D2369" s="2" t="s">
        <v>2957</v>
      </c>
      <c r="E2369" s="4">
        <v>44217</v>
      </c>
      <c r="F2369" s="4">
        <v>44270</v>
      </c>
      <c r="G2369" s="2" t="s">
        <v>2956</v>
      </c>
      <c r="H2369" s="2" t="s">
        <v>1983</v>
      </c>
      <c r="I2369" s="17">
        <v>134809.29999999999</v>
      </c>
      <c r="J2369" s="2" t="s">
        <v>2955</v>
      </c>
      <c r="K2369" s="4">
        <v>44270</v>
      </c>
      <c r="L2369" s="17">
        <v>134809.29999999999</v>
      </c>
      <c r="M2369" s="2" t="s">
        <v>1955</v>
      </c>
      <c r="N2369" s="17">
        <f>VLOOKUP(A2369,[1]Sheet2!$B$1:$C$1336,2,FALSE)</f>
        <v>163185.70000000001</v>
      </c>
      <c r="O2369" s="37">
        <f>VLOOKUP(A2369,PV_CF!$A$2:$K$1853,4,FALSE)</f>
        <v>44330</v>
      </c>
    </row>
    <row r="2370" spans="1:15" hidden="1">
      <c r="A2370" s="2" t="s">
        <v>2960</v>
      </c>
      <c r="B2370" s="2" t="s">
        <v>2959</v>
      </c>
      <c r="C2370" s="2" t="s">
        <v>2958</v>
      </c>
      <c r="D2370" s="2" t="s">
        <v>2957</v>
      </c>
      <c r="E2370" s="4">
        <v>44217</v>
      </c>
      <c r="F2370" s="4">
        <v>44217</v>
      </c>
      <c r="G2370" s="2" t="s">
        <v>2956</v>
      </c>
      <c r="H2370" s="2" t="s">
        <v>1983</v>
      </c>
      <c r="I2370" s="17">
        <v>28376.400000000001</v>
      </c>
      <c r="J2370" s="2" t="s">
        <v>2955</v>
      </c>
      <c r="K2370" s="4">
        <v>44270</v>
      </c>
      <c r="L2370" s="17">
        <v>28376.400000000001</v>
      </c>
      <c r="M2370" s="2" t="s">
        <v>1955</v>
      </c>
      <c r="N2370" s="17">
        <f>VLOOKUP(A2370,[1]Sheet2!$B$1:$C$1336,2,FALSE)</f>
        <v>163185.70000000001</v>
      </c>
      <c r="O2370" s="37">
        <f>VLOOKUP(A2370,PV_CF!$A$2:$K$1853,4,FALSE)</f>
        <v>44330</v>
      </c>
    </row>
    <row r="2371" spans="1:15" hidden="1">
      <c r="A2371" s="2" t="s">
        <v>2948</v>
      </c>
      <c r="B2371" s="2" t="s">
        <v>2947</v>
      </c>
      <c r="C2371" s="2" t="s">
        <v>2946</v>
      </c>
      <c r="D2371" s="2" t="s">
        <v>2945</v>
      </c>
      <c r="E2371" s="4">
        <v>44217</v>
      </c>
      <c r="F2371" s="4">
        <v>44250</v>
      </c>
      <c r="G2371" s="2" t="s">
        <v>2954</v>
      </c>
      <c r="H2371" s="2" t="s">
        <v>2172</v>
      </c>
      <c r="I2371" s="17">
        <v>43000</v>
      </c>
      <c r="J2371" s="2" t="s">
        <v>2953</v>
      </c>
      <c r="K2371" s="4">
        <v>44245</v>
      </c>
      <c r="L2371" s="17">
        <v>43000</v>
      </c>
      <c r="M2371" s="2" t="s">
        <v>1955</v>
      </c>
      <c r="N2371" s="17">
        <f>VLOOKUP(A2371,[1]Sheet2!$B$1:$C$1336,2,FALSE)</f>
        <v>112000</v>
      </c>
      <c r="O2371" s="37">
        <f>VLOOKUP(A2371,PV_CF!$A$2:$K$1853,4,FALSE)</f>
        <v>44252</v>
      </c>
    </row>
    <row r="2372" spans="1:15" hidden="1">
      <c r="A2372" s="2" t="s">
        <v>2948</v>
      </c>
      <c r="B2372" s="2" t="s">
        <v>2947</v>
      </c>
      <c r="C2372" s="2" t="s">
        <v>2946</v>
      </c>
      <c r="D2372" s="2" t="s">
        <v>2945</v>
      </c>
      <c r="E2372" s="4">
        <v>44217</v>
      </c>
      <c r="F2372" s="4">
        <v>44280</v>
      </c>
      <c r="G2372" s="2" t="s">
        <v>2952</v>
      </c>
      <c r="H2372" s="2" t="s">
        <v>2172</v>
      </c>
      <c r="I2372" s="17">
        <v>23000</v>
      </c>
      <c r="J2372" s="2" t="s">
        <v>2951</v>
      </c>
      <c r="K2372" s="4">
        <v>44280</v>
      </c>
      <c r="L2372" s="17">
        <v>23000</v>
      </c>
      <c r="M2372" s="2" t="s">
        <v>1955</v>
      </c>
      <c r="N2372" s="17">
        <f>VLOOKUP(A2372,[1]Sheet2!$B$1:$C$1336,2,FALSE)</f>
        <v>112000</v>
      </c>
      <c r="O2372" s="37">
        <f>VLOOKUP(A2372,PV_CF!$A$2:$K$1853,4,FALSE)</f>
        <v>44252</v>
      </c>
    </row>
    <row r="2373" spans="1:15" hidden="1">
      <c r="A2373" s="2" t="s">
        <v>2948</v>
      </c>
      <c r="B2373" s="2" t="s">
        <v>2947</v>
      </c>
      <c r="C2373" s="2" t="s">
        <v>2946</v>
      </c>
      <c r="D2373" s="2" t="s">
        <v>2945</v>
      </c>
      <c r="E2373" s="4">
        <v>44217</v>
      </c>
      <c r="F2373" s="4">
        <v>44309</v>
      </c>
      <c r="G2373" s="2" t="s">
        <v>2950</v>
      </c>
      <c r="H2373" s="2" t="s">
        <v>2172</v>
      </c>
      <c r="I2373" s="17">
        <v>23000</v>
      </c>
      <c r="J2373" s="2" t="s">
        <v>2949</v>
      </c>
      <c r="K2373" s="4">
        <v>44309</v>
      </c>
      <c r="L2373" s="17">
        <v>23000</v>
      </c>
      <c r="M2373" s="2" t="s">
        <v>1955</v>
      </c>
      <c r="N2373" s="17">
        <f>VLOOKUP(A2373,[1]Sheet2!$B$1:$C$1336,2,FALSE)</f>
        <v>112000</v>
      </c>
      <c r="O2373" s="37">
        <f>VLOOKUP(A2373,PV_CF!$A$2:$K$1853,4,FALSE)</f>
        <v>44252</v>
      </c>
    </row>
    <row r="2374" spans="1:15" hidden="1">
      <c r="A2374" s="2" t="s">
        <v>2948</v>
      </c>
      <c r="B2374" s="2" t="s">
        <v>2947</v>
      </c>
      <c r="C2374" s="2" t="s">
        <v>2946</v>
      </c>
      <c r="D2374" s="2" t="s">
        <v>2945</v>
      </c>
      <c r="E2374" s="4">
        <v>44217</v>
      </c>
      <c r="F2374" s="4">
        <v>44341</v>
      </c>
      <c r="G2374" s="2" t="s">
        <v>2944</v>
      </c>
      <c r="H2374" s="2" t="s">
        <v>2172</v>
      </c>
      <c r="I2374" s="17">
        <v>23000</v>
      </c>
      <c r="J2374" s="2" t="s">
        <v>2943</v>
      </c>
      <c r="K2374" s="4">
        <v>44343</v>
      </c>
      <c r="L2374" s="17">
        <v>23000</v>
      </c>
      <c r="M2374" s="2" t="s">
        <v>1955</v>
      </c>
      <c r="N2374" s="17">
        <f>VLOOKUP(A2374,[1]Sheet2!$B$1:$C$1336,2,FALSE)</f>
        <v>112000</v>
      </c>
      <c r="O2374" s="37">
        <f>VLOOKUP(A2374,PV_CF!$A$2:$K$1853,4,FALSE)</f>
        <v>44252</v>
      </c>
    </row>
    <row r="2375" spans="1:15" hidden="1">
      <c r="A2375" s="2" t="s">
        <v>2936</v>
      </c>
      <c r="B2375" s="2" t="s">
        <v>2935</v>
      </c>
      <c r="C2375" s="2" t="s">
        <v>2506</v>
      </c>
      <c r="D2375" s="2" t="s">
        <v>2505</v>
      </c>
      <c r="E2375" s="4">
        <v>44217</v>
      </c>
      <c r="F2375" s="4">
        <v>44225</v>
      </c>
      <c r="G2375" s="2" t="s">
        <v>2942</v>
      </c>
      <c r="H2375" s="2" t="s">
        <v>1976</v>
      </c>
      <c r="I2375" s="17">
        <v>86873.3</v>
      </c>
      <c r="J2375" s="2" t="s">
        <v>2941</v>
      </c>
      <c r="K2375" s="4">
        <v>44286</v>
      </c>
      <c r="L2375" s="17">
        <v>86873.3</v>
      </c>
      <c r="M2375" s="2" t="s">
        <v>1955</v>
      </c>
      <c r="N2375" s="17">
        <f>VLOOKUP(A2375,[1]Sheet2!$B$1:$C$1336,2,FALSE)</f>
        <v>347493.2</v>
      </c>
      <c r="O2375" s="37">
        <f>VLOOKUP(A2375,PV_CF!$A$2:$K$1853,4,FALSE)</f>
        <v>44330</v>
      </c>
    </row>
    <row r="2376" spans="1:15" hidden="1">
      <c r="A2376" s="2" t="s">
        <v>2936</v>
      </c>
      <c r="B2376" s="2" t="s">
        <v>2935</v>
      </c>
      <c r="C2376" s="2" t="s">
        <v>2506</v>
      </c>
      <c r="D2376" s="2" t="s">
        <v>2505</v>
      </c>
      <c r="E2376" s="4">
        <v>44217</v>
      </c>
      <c r="F2376" s="4">
        <v>44253</v>
      </c>
      <c r="G2376" s="2" t="s">
        <v>2940</v>
      </c>
      <c r="H2376" s="2" t="s">
        <v>1976</v>
      </c>
      <c r="I2376" s="17">
        <v>86873.3</v>
      </c>
      <c r="J2376" s="2" t="s">
        <v>2939</v>
      </c>
      <c r="K2376" s="4">
        <v>44286</v>
      </c>
      <c r="L2376" s="17">
        <v>86873.3</v>
      </c>
      <c r="M2376" s="2" t="s">
        <v>1955</v>
      </c>
      <c r="N2376" s="17">
        <f>VLOOKUP(A2376,[1]Sheet2!$B$1:$C$1336,2,FALSE)</f>
        <v>347493.2</v>
      </c>
      <c r="O2376" s="37">
        <f>VLOOKUP(A2376,PV_CF!$A$2:$K$1853,4,FALSE)</f>
        <v>44330</v>
      </c>
    </row>
    <row r="2377" spans="1:15" hidden="1">
      <c r="A2377" s="2" t="s">
        <v>2936</v>
      </c>
      <c r="B2377" s="2" t="s">
        <v>2935</v>
      </c>
      <c r="C2377" s="2" t="s">
        <v>2506</v>
      </c>
      <c r="D2377" s="2" t="s">
        <v>2505</v>
      </c>
      <c r="E2377" s="4">
        <v>44217</v>
      </c>
      <c r="F2377" s="4">
        <v>44286</v>
      </c>
      <c r="G2377" s="2" t="s">
        <v>2938</v>
      </c>
      <c r="H2377" s="2" t="s">
        <v>1976</v>
      </c>
      <c r="I2377" s="17">
        <v>86873.3</v>
      </c>
      <c r="J2377" s="2" t="s">
        <v>2937</v>
      </c>
      <c r="K2377" s="4">
        <v>44316</v>
      </c>
      <c r="L2377" s="17">
        <v>86873.3</v>
      </c>
      <c r="M2377" s="2" t="s">
        <v>1955</v>
      </c>
      <c r="N2377" s="17">
        <f>VLOOKUP(A2377,[1]Sheet2!$B$1:$C$1336,2,FALSE)</f>
        <v>347493.2</v>
      </c>
      <c r="O2377" s="37">
        <f>VLOOKUP(A2377,PV_CF!$A$2:$K$1853,4,FALSE)</f>
        <v>44330</v>
      </c>
    </row>
    <row r="2378" spans="1:15" hidden="1">
      <c r="A2378" s="2" t="s">
        <v>2936</v>
      </c>
      <c r="B2378" s="2" t="s">
        <v>2935</v>
      </c>
      <c r="C2378" s="2" t="s">
        <v>2506</v>
      </c>
      <c r="D2378" s="2" t="s">
        <v>2505</v>
      </c>
      <c r="E2378" s="4">
        <v>44217</v>
      </c>
      <c r="F2378" s="4">
        <v>44316</v>
      </c>
      <c r="G2378" s="2" t="s">
        <v>2934</v>
      </c>
      <c r="H2378" s="2" t="s">
        <v>1976</v>
      </c>
      <c r="I2378" s="17">
        <v>86873.3</v>
      </c>
      <c r="J2378" s="2" t="s">
        <v>2933</v>
      </c>
      <c r="K2378" s="4">
        <v>44316</v>
      </c>
      <c r="L2378" s="17">
        <v>86873.3</v>
      </c>
      <c r="M2378" s="2" t="s">
        <v>1955</v>
      </c>
      <c r="N2378" s="17">
        <f>VLOOKUP(A2378,[1]Sheet2!$B$1:$C$1336,2,FALSE)</f>
        <v>347493.2</v>
      </c>
      <c r="O2378" s="37">
        <f>VLOOKUP(A2378,PV_CF!$A$2:$K$1853,4,FALSE)</f>
        <v>44330</v>
      </c>
    </row>
    <row r="2379" spans="1:15" hidden="1">
      <c r="A2379" s="2" t="s">
        <v>2932</v>
      </c>
      <c r="B2379" s="2" t="s">
        <v>2931</v>
      </c>
      <c r="C2379" s="2" t="s">
        <v>2930</v>
      </c>
      <c r="D2379" s="2" t="s">
        <v>2929</v>
      </c>
      <c r="E2379" s="4">
        <v>44218</v>
      </c>
      <c r="F2379" s="4">
        <v>44225</v>
      </c>
      <c r="G2379" s="2" t="s">
        <v>2928</v>
      </c>
      <c r="H2379" s="2" t="s">
        <v>2128</v>
      </c>
      <c r="I2379" s="17">
        <v>105000</v>
      </c>
      <c r="J2379" s="2" t="s">
        <v>2927</v>
      </c>
      <c r="K2379" s="4">
        <v>44225</v>
      </c>
      <c r="L2379" s="17">
        <v>105000</v>
      </c>
      <c r="M2379" s="2" t="s">
        <v>1955</v>
      </c>
      <c r="N2379" s="17">
        <f>VLOOKUP(A2379,[1]Sheet2!$B$1:$C$1336,2,FALSE)</f>
        <v>105000</v>
      </c>
      <c r="O2379" s="37">
        <f>VLOOKUP(A2379,PV_CF!$A$2:$K$1853,4,FALSE)</f>
        <v>44252</v>
      </c>
    </row>
    <row r="2380" spans="1:15" hidden="1">
      <c r="A2380" s="2" t="s">
        <v>2926</v>
      </c>
      <c r="B2380" s="2" t="s">
        <v>2925</v>
      </c>
      <c r="C2380" s="2" t="s">
        <v>2924</v>
      </c>
      <c r="D2380" s="2" t="s">
        <v>2923</v>
      </c>
      <c r="E2380" s="4">
        <v>44218</v>
      </c>
      <c r="F2380" s="4">
        <v>44242</v>
      </c>
      <c r="G2380" s="2" t="s">
        <v>2922</v>
      </c>
      <c r="H2380" s="2" t="s">
        <v>2921</v>
      </c>
      <c r="I2380" s="17">
        <v>500000</v>
      </c>
      <c r="J2380" s="2" t="s">
        <v>2920</v>
      </c>
      <c r="K2380" s="4">
        <v>44256</v>
      </c>
      <c r="L2380" s="17">
        <v>500000</v>
      </c>
      <c r="M2380" s="2" t="s">
        <v>1955</v>
      </c>
      <c r="N2380" s="17">
        <f>VLOOKUP(A2380,[1]Sheet2!$B$1:$C$1336,2,FALSE)</f>
        <v>500000</v>
      </c>
      <c r="O2380" s="37">
        <f>VLOOKUP(A2380,PV_CF!$A$2:$K$1853,4,FALSE)</f>
        <v>44295</v>
      </c>
    </row>
    <row r="2381" spans="1:15" hidden="1">
      <c r="A2381" s="2" t="s">
        <v>2915</v>
      </c>
      <c r="B2381" s="2" t="s">
        <v>2914</v>
      </c>
      <c r="C2381" s="2" t="s">
        <v>2089</v>
      </c>
      <c r="D2381" s="2" t="s">
        <v>2088</v>
      </c>
      <c r="E2381" s="4">
        <v>44218</v>
      </c>
      <c r="F2381" s="4">
        <v>44255</v>
      </c>
      <c r="G2381" s="2" t="s">
        <v>2919</v>
      </c>
      <c r="H2381" s="2" t="s">
        <v>1983</v>
      </c>
      <c r="I2381" s="17">
        <v>37450</v>
      </c>
      <c r="J2381" s="2" t="s">
        <v>2918</v>
      </c>
      <c r="K2381" s="4">
        <v>44267</v>
      </c>
      <c r="L2381" s="17">
        <v>37450</v>
      </c>
      <c r="M2381" s="2" t="s">
        <v>1955</v>
      </c>
      <c r="N2381" s="17">
        <f>VLOOKUP(A2381,[1]Sheet2!$B$1:$C$1336,2,FALSE)</f>
        <v>112350</v>
      </c>
      <c r="O2381" s="37">
        <f>VLOOKUP(A2381,PV_CF!$A$2:$K$1853,4,FALSE)</f>
        <v>44281</v>
      </c>
    </row>
    <row r="2382" spans="1:15" hidden="1">
      <c r="A2382" s="2" t="s">
        <v>2915</v>
      </c>
      <c r="B2382" s="2" t="s">
        <v>2914</v>
      </c>
      <c r="C2382" s="2" t="s">
        <v>2089</v>
      </c>
      <c r="D2382" s="2" t="s">
        <v>2088</v>
      </c>
      <c r="E2382" s="4">
        <v>44218</v>
      </c>
      <c r="F2382" s="4">
        <v>44286</v>
      </c>
      <c r="G2382" s="2" t="s">
        <v>2917</v>
      </c>
      <c r="H2382" s="2" t="s">
        <v>1983</v>
      </c>
      <c r="I2382" s="17">
        <v>37450</v>
      </c>
      <c r="J2382" s="2" t="s">
        <v>2916</v>
      </c>
      <c r="K2382" s="4">
        <v>44295</v>
      </c>
      <c r="L2382" s="17">
        <v>37450</v>
      </c>
      <c r="M2382" s="2" t="s">
        <v>1955</v>
      </c>
      <c r="N2382" s="17">
        <f>VLOOKUP(A2382,[1]Sheet2!$B$1:$C$1336,2,FALSE)</f>
        <v>112350</v>
      </c>
      <c r="O2382" s="37">
        <f>VLOOKUP(A2382,PV_CF!$A$2:$K$1853,4,FALSE)</f>
        <v>44281</v>
      </c>
    </row>
    <row r="2383" spans="1:15" hidden="1">
      <c r="A2383" s="2" t="s">
        <v>2915</v>
      </c>
      <c r="B2383" s="2" t="s">
        <v>2914</v>
      </c>
      <c r="C2383" s="2" t="s">
        <v>2089</v>
      </c>
      <c r="D2383" s="2" t="s">
        <v>2088</v>
      </c>
      <c r="E2383" s="4">
        <v>44218</v>
      </c>
      <c r="F2383" s="4">
        <v>44316</v>
      </c>
      <c r="G2383" s="2" t="s">
        <v>2913</v>
      </c>
      <c r="H2383" s="2" t="s">
        <v>1983</v>
      </c>
      <c r="I2383" s="17">
        <v>37450</v>
      </c>
      <c r="J2383" s="2" t="s">
        <v>2912</v>
      </c>
      <c r="K2383" s="4">
        <v>44328</v>
      </c>
      <c r="L2383" s="17">
        <v>37450</v>
      </c>
      <c r="M2383" s="2" t="s">
        <v>1955</v>
      </c>
      <c r="N2383" s="17">
        <f>VLOOKUP(A2383,[1]Sheet2!$B$1:$C$1336,2,FALSE)</f>
        <v>112350</v>
      </c>
      <c r="O2383" s="37">
        <f>VLOOKUP(A2383,PV_CF!$A$2:$K$1853,4,FALSE)</f>
        <v>44281</v>
      </c>
    </row>
    <row r="2384" spans="1:15" hidden="1">
      <c r="A2384" s="2" t="s">
        <v>2911</v>
      </c>
      <c r="B2384" s="2" t="s">
        <v>2910</v>
      </c>
      <c r="C2384" s="2" t="s">
        <v>2909</v>
      </c>
      <c r="D2384" s="2" t="s">
        <v>2908</v>
      </c>
      <c r="E2384" s="4">
        <v>44218</v>
      </c>
      <c r="F2384" s="4">
        <v>44253</v>
      </c>
      <c r="G2384" s="2" t="s">
        <v>2907</v>
      </c>
      <c r="H2384" s="2" t="s">
        <v>2202</v>
      </c>
      <c r="I2384" s="17">
        <v>30000</v>
      </c>
      <c r="J2384" s="2" t="s">
        <v>2906</v>
      </c>
      <c r="K2384" s="4">
        <v>44259</v>
      </c>
      <c r="L2384" s="17">
        <v>30000</v>
      </c>
      <c r="M2384" s="2" t="s">
        <v>1955</v>
      </c>
      <c r="N2384" s="17">
        <f>VLOOKUP(A2384,[1]Sheet2!$B$1:$C$1336,2,FALSE)</f>
        <v>30000</v>
      </c>
      <c r="O2384" s="37">
        <f>VLOOKUP(A2384,PV_CF!$A$2:$K$1853,4,FALSE)</f>
        <v>44295</v>
      </c>
    </row>
    <row r="2385" spans="1:15" hidden="1">
      <c r="A2385" s="2" t="s">
        <v>1818</v>
      </c>
      <c r="B2385" s="2" t="s">
        <v>2905</v>
      </c>
      <c r="C2385" s="2" t="s">
        <v>2205</v>
      </c>
      <c r="D2385" s="2" t="s">
        <v>2204</v>
      </c>
      <c r="E2385" s="4">
        <v>44218</v>
      </c>
      <c r="F2385" s="4">
        <v>44225</v>
      </c>
      <c r="G2385" s="2" t="s">
        <v>2904</v>
      </c>
      <c r="H2385" s="2" t="s">
        <v>2202</v>
      </c>
      <c r="I2385" s="17">
        <v>12000</v>
      </c>
      <c r="J2385" s="2" t="s">
        <v>1817</v>
      </c>
      <c r="K2385" s="4">
        <v>44224</v>
      </c>
      <c r="L2385" s="17">
        <v>12000</v>
      </c>
      <c r="M2385" s="2" t="s">
        <v>1955</v>
      </c>
      <c r="N2385" s="17">
        <f>VLOOKUP(A2385,[1]Sheet2!$B$1:$C$1336,2,FALSE)</f>
        <v>12000</v>
      </c>
      <c r="O2385" s="37">
        <f>VLOOKUP(A2385,PV_CF!$A$2:$K$1853,4,FALSE)</f>
        <v>44252</v>
      </c>
    </row>
    <row r="2386" spans="1:15" hidden="1">
      <c r="A2386" s="2" t="s">
        <v>1855</v>
      </c>
      <c r="B2386" s="2" t="s">
        <v>2903</v>
      </c>
      <c r="C2386" s="2" t="s">
        <v>2902</v>
      </c>
      <c r="D2386" s="2" t="s">
        <v>2901</v>
      </c>
      <c r="E2386" s="4">
        <v>44221</v>
      </c>
      <c r="F2386" s="4">
        <v>44228</v>
      </c>
      <c r="G2386" s="2" t="s">
        <v>2900</v>
      </c>
      <c r="H2386" s="2" t="s">
        <v>1976</v>
      </c>
      <c r="I2386" s="17">
        <v>34454</v>
      </c>
      <c r="J2386" s="2" t="s">
        <v>1854</v>
      </c>
      <c r="K2386" s="4">
        <v>44236</v>
      </c>
      <c r="L2386" s="17">
        <v>34454</v>
      </c>
      <c r="M2386" s="2" t="s">
        <v>1955</v>
      </c>
      <c r="N2386" s="17">
        <f>VLOOKUP(A2386,[1]Sheet2!$B$1:$C$1336,2,FALSE)</f>
        <v>34454</v>
      </c>
      <c r="O2386" s="37">
        <f>VLOOKUP(A2386,PV_CF!$A$2:$K$1853,4,FALSE)</f>
        <v>44267</v>
      </c>
    </row>
    <row r="2387" spans="1:15" hidden="1">
      <c r="A2387" s="2" t="s">
        <v>2899</v>
      </c>
      <c r="B2387" s="2" t="s">
        <v>2898</v>
      </c>
      <c r="C2387" s="2" t="s">
        <v>2897</v>
      </c>
      <c r="D2387" s="2" t="s">
        <v>2896</v>
      </c>
      <c r="E2387" s="4">
        <v>44221</v>
      </c>
      <c r="F2387" s="4">
        <v>44225</v>
      </c>
      <c r="G2387" s="2" t="s">
        <v>2895</v>
      </c>
      <c r="H2387" s="2" t="s">
        <v>2123</v>
      </c>
      <c r="I2387" s="17">
        <v>87079.5</v>
      </c>
      <c r="J2387" s="2" t="s">
        <v>2894</v>
      </c>
      <c r="K2387" s="4">
        <v>44223</v>
      </c>
      <c r="L2387" s="17">
        <v>87079.5</v>
      </c>
      <c r="M2387" s="2" t="s">
        <v>1955</v>
      </c>
      <c r="N2387" s="17">
        <f>VLOOKUP(A2387,[1]Sheet2!$B$1:$C$1336,2,FALSE)</f>
        <v>89306.5</v>
      </c>
      <c r="O2387" s="37">
        <f>VLOOKUP(A2387,PV_CF!$A$2:$K$1853,4,FALSE)</f>
        <v>44252</v>
      </c>
    </row>
    <row r="2388" spans="1:15" hidden="1">
      <c r="A2388" s="2" t="s">
        <v>2899</v>
      </c>
      <c r="B2388" s="2" t="s">
        <v>2898</v>
      </c>
      <c r="C2388" s="2" t="s">
        <v>2897</v>
      </c>
      <c r="D2388" s="2" t="s">
        <v>2896</v>
      </c>
      <c r="E2388" s="4">
        <v>44221</v>
      </c>
      <c r="F2388" s="4">
        <v>44221</v>
      </c>
      <c r="G2388" s="2" t="s">
        <v>2895</v>
      </c>
      <c r="H2388" s="2" t="s">
        <v>2123</v>
      </c>
      <c r="I2388" s="17">
        <v>2227</v>
      </c>
      <c r="J2388" s="2" t="s">
        <v>2894</v>
      </c>
      <c r="K2388" s="4">
        <v>44223</v>
      </c>
      <c r="L2388" s="17">
        <v>2227</v>
      </c>
      <c r="M2388" s="2" t="s">
        <v>1955</v>
      </c>
      <c r="N2388" s="17">
        <f>VLOOKUP(A2388,[1]Sheet2!$B$1:$C$1336,2,FALSE)</f>
        <v>89306.5</v>
      </c>
      <c r="O2388" s="37">
        <f>VLOOKUP(A2388,PV_CF!$A$2:$K$1853,4,FALSE)</f>
        <v>44252</v>
      </c>
    </row>
    <row r="2389" spans="1:15" hidden="1">
      <c r="A2389" s="2" t="s">
        <v>2893</v>
      </c>
      <c r="B2389" s="2" t="s">
        <v>2892</v>
      </c>
      <c r="C2389" s="2" t="s">
        <v>2891</v>
      </c>
      <c r="D2389" s="2" t="s">
        <v>2890</v>
      </c>
      <c r="E2389" s="4">
        <v>44221</v>
      </c>
      <c r="F2389" s="4">
        <v>44225</v>
      </c>
      <c r="G2389" s="2" t="s">
        <v>2889</v>
      </c>
      <c r="H2389" s="2" t="s">
        <v>2202</v>
      </c>
      <c r="I2389" s="17">
        <v>10000</v>
      </c>
      <c r="J2389" s="2" t="s">
        <v>2888</v>
      </c>
      <c r="K2389" s="4">
        <v>44267</v>
      </c>
      <c r="L2389" s="17">
        <v>10000</v>
      </c>
      <c r="M2389" s="2" t="s">
        <v>1955</v>
      </c>
      <c r="N2389" s="17">
        <f>VLOOKUP(A2389,[1]Sheet2!$B$1:$C$1336,2,FALSE)</f>
        <v>10000</v>
      </c>
      <c r="O2389" s="37">
        <f>VLOOKUP(A2389,PV_CF!$A$2:$K$1853,4,FALSE)</f>
        <v>44281</v>
      </c>
    </row>
    <row r="2390" spans="1:15" hidden="1">
      <c r="A2390" s="2" t="s">
        <v>1896</v>
      </c>
      <c r="B2390" s="2" t="s">
        <v>2887</v>
      </c>
      <c r="C2390" s="2" t="s">
        <v>2886</v>
      </c>
      <c r="D2390" s="2" t="s">
        <v>2885</v>
      </c>
      <c r="E2390" s="4">
        <v>44221</v>
      </c>
      <c r="F2390" s="4">
        <v>44225</v>
      </c>
      <c r="G2390" s="2" t="s">
        <v>2884</v>
      </c>
      <c r="H2390" s="2" t="s">
        <v>2202</v>
      </c>
      <c r="I2390" s="17">
        <v>8560</v>
      </c>
      <c r="J2390" s="2" t="s">
        <v>1895</v>
      </c>
      <c r="K2390" s="4">
        <v>44257</v>
      </c>
      <c r="L2390" s="17">
        <v>8560</v>
      </c>
      <c r="M2390" s="2" t="s">
        <v>1955</v>
      </c>
      <c r="N2390" s="17">
        <f>VLOOKUP(A2390,[1]Sheet2!$B$1:$C$1336,2,FALSE)</f>
        <v>8560</v>
      </c>
      <c r="O2390" s="37">
        <f>VLOOKUP(A2390,PV_CF!$A$2:$K$1853,4,FALSE)</f>
        <v>44281</v>
      </c>
    </row>
    <row r="2391" spans="1:15" hidden="1">
      <c r="A2391" s="2" t="s">
        <v>2879</v>
      </c>
      <c r="B2391" s="2" t="s">
        <v>2878</v>
      </c>
      <c r="C2391" s="2" t="s">
        <v>2035</v>
      </c>
      <c r="D2391" s="2" t="s">
        <v>2034</v>
      </c>
      <c r="E2391" s="4">
        <v>44221</v>
      </c>
      <c r="F2391" s="4">
        <v>44252</v>
      </c>
      <c r="G2391" s="2" t="s">
        <v>2883</v>
      </c>
      <c r="H2391" s="2" t="s">
        <v>2876</v>
      </c>
      <c r="I2391" s="17">
        <v>22470</v>
      </c>
      <c r="J2391" s="2" t="s">
        <v>2882</v>
      </c>
      <c r="K2391" s="4">
        <v>44274</v>
      </c>
      <c r="L2391" s="17">
        <v>22470</v>
      </c>
      <c r="M2391" s="2" t="s">
        <v>1955</v>
      </c>
      <c r="N2391" s="17">
        <f>VLOOKUP(A2391,[1]Sheet2!$B$1:$C$1336,2,FALSE)</f>
        <v>67410</v>
      </c>
      <c r="O2391" s="37">
        <f>VLOOKUP(A2391,PV_CF!$A$2:$K$1853,4,FALSE)</f>
        <v>44281</v>
      </c>
    </row>
    <row r="2392" spans="1:15" hidden="1">
      <c r="A2392" s="2" t="s">
        <v>2879</v>
      </c>
      <c r="B2392" s="2" t="s">
        <v>2878</v>
      </c>
      <c r="C2392" s="2" t="s">
        <v>2035</v>
      </c>
      <c r="D2392" s="2" t="s">
        <v>2034</v>
      </c>
      <c r="E2392" s="4">
        <v>44221</v>
      </c>
      <c r="F2392" s="4">
        <v>44286</v>
      </c>
      <c r="G2392" s="2" t="s">
        <v>2881</v>
      </c>
      <c r="H2392" s="2" t="s">
        <v>2876</v>
      </c>
      <c r="I2392" s="17">
        <v>22470</v>
      </c>
      <c r="J2392" s="2" t="s">
        <v>2880</v>
      </c>
      <c r="K2392" s="4">
        <v>44295</v>
      </c>
      <c r="L2392" s="17">
        <v>22470</v>
      </c>
      <c r="M2392" s="2" t="s">
        <v>1955</v>
      </c>
      <c r="N2392" s="17">
        <f>VLOOKUP(A2392,[1]Sheet2!$B$1:$C$1336,2,FALSE)</f>
        <v>67410</v>
      </c>
      <c r="O2392" s="37">
        <f>VLOOKUP(A2392,PV_CF!$A$2:$K$1853,4,FALSE)</f>
        <v>44281</v>
      </c>
    </row>
    <row r="2393" spans="1:15" hidden="1">
      <c r="A2393" s="2" t="s">
        <v>2879</v>
      </c>
      <c r="B2393" s="2" t="s">
        <v>2878</v>
      </c>
      <c r="C2393" s="2" t="s">
        <v>2035</v>
      </c>
      <c r="D2393" s="2" t="s">
        <v>2034</v>
      </c>
      <c r="E2393" s="4">
        <v>44221</v>
      </c>
      <c r="F2393" s="4">
        <v>44316</v>
      </c>
      <c r="G2393" s="2" t="s">
        <v>2877</v>
      </c>
      <c r="H2393" s="2" t="s">
        <v>2876</v>
      </c>
      <c r="I2393" s="17">
        <v>22470</v>
      </c>
      <c r="J2393" s="2" t="s">
        <v>2875</v>
      </c>
      <c r="K2393" s="4">
        <v>44316</v>
      </c>
      <c r="L2393" s="17">
        <v>22470</v>
      </c>
      <c r="M2393" s="2" t="s">
        <v>1955</v>
      </c>
      <c r="N2393" s="17">
        <f>VLOOKUP(A2393,[1]Sheet2!$B$1:$C$1336,2,FALSE)</f>
        <v>67410</v>
      </c>
      <c r="O2393" s="37">
        <f>VLOOKUP(A2393,PV_CF!$A$2:$K$1853,4,FALSE)</f>
        <v>44281</v>
      </c>
    </row>
    <row r="2394" spans="1:15" hidden="1">
      <c r="A2394" s="2" t="s">
        <v>2874</v>
      </c>
      <c r="B2394" s="2" t="s">
        <v>2873</v>
      </c>
      <c r="C2394" s="2" t="s">
        <v>2872</v>
      </c>
      <c r="D2394" s="2" t="s">
        <v>2871</v>
      </c>
      <c r="E2394" s="4">
        <v>44222</v>
      </c>
      <c r="F2394" s="4">
        <v>44253</v>
      </c>
      <c r="G2394" s="2" t="s">
        <v>2870</v>
      </c>
      <c r="H2394" s="2" t="s">
        <v>2093</v>
      </c>
      <c r="I2394" s="17">
        <v>374500</v>
      </c>
      <c r="J2394" s="2" t="s">
        <v>2869</v>
      </c>
      <c r="K2394" s="4">
        <v>44256</v>
      </c>
      <c r="L2394" s="17">
        <v>374500</v>
      </c>
      <c r="M2394" s="2" t="s">
        <v>1955</v>
      </c>
      <c r="N2394" s="17">
        <f>VLOOKUP(A2394,[1]Sheet2!$B$1:$C$1336,2,FALSE)</f>
        <v>374500</v>
      </c>
      <c r="O2394" s="37">
        <f>VLOOKUP(A2394,PV_CF!$A$2:$K$1853,4,FALSE)</f>
        <v>44330</v>
      </c>
    </row>
    <row r="2395" spans="1:15" hidden="1">
      <c r="A2395" s="2" t="s">
        <v>2868</v>
      </c>
      <c r="B2395" s="2" t="s">
        <v>2867</v>
      </c>
      <c r="C2395" s="2" t="s">
        <v>2506</v>
      </c>
      <c r="D2395" s="2" t="s">
        <v>2505</v>
      </c>
      <c r="E2395" s="4">
        <v>44222</v>
      </c>
      <c r="F2395" s="4">
        <v>44242</v>
      </c>
      <c r="G2395" s="2" t="s">
        <v>2866</v>
      </c>
      <c r="H2395" s="2" t="s">
        <v>2093</v>
      </c>
      <c r="I2395" s="17">
        <v>478290</v>
      </c>
      <c r="J2395" s="2" t="s">
        <v>2865</v>
      </c>
      <c r="K2395" s="4">
        <v>44294</v>
      </c>
      <c r="L2395" s="17">
        <v>478290</v>
      </c>
      <c r="M2395" s="2" t="s">
        <v>1955</v>
      </c>
      <c r="N2395" s="17">
        <f>VLOOKUP(A2395,[1]Sheet2!$B$1:$C$1336,2,FALSE)</f>
        <v>478290</v>
      </c>
      <c r="O2395" s="37">
        <f>VLOOKUP(A2395,PV_CF!$A$2:$K$1853,4,FALSE)</f>
        <v>44314</v>
      </c>
    </row>
    <row r="2396" spans="1:15" hidden="1">
      <c r="A2396" s="2" t="s">
        <v>2864</v>
      </c>
      <c r="B2396" s="2" t="s">
        <v>2863</v>
      </c>
      <c r="C2396" s="2" t="s">
        <v>2862</v>
      </c>
      <c r="D2396" s="2" t="s">
        <v>2861</v>
      </c>
      <c r="E2396" s="4">
        <v>44222</v>
      </c>
      <c r="F2396" s="4">
        <v>44249</v>
      </c>
      <c r="G2396" s="2" t="s">
        <v>2860</v>
      </c>
      <c r="H2396" s="2" t="s">
        <v>2100</v>
      </c>
      <c r="I2396" s="17">
        <v>350000</v>
      </c>
      <c r="J2396" s="2" t="s">
        <v>2859</v>
      </c>
      <c r="K2396" s="4">
        <v>44231</v>
      </c>
      <c r="L2396" s="17">
        <v>350000</v>
      </c>
      <c r="M2396" s="2" t="s">
        <v>1955</v>
      </c>
      <c r="N2396" s="17">
        <f>VLOOKUP(A2396,[1]Sheet2!$B$1:$C$1336,2,FALSE)</f>
        <v>350000</v>
      </c>
      <c r="O2396" s="37">
        <f>VLOOKUP(A2396,PV_CF!$A$2:$K$1853,4,FALSE)</f>
        <v>44267</v>
      </c>
    </row>
    <row r="2397" spans="1:15" hidden="1">
      <c r="A2397" s="2" t="s">
        <v>2852</v>
      </c>
      <c r="B2397" s="2" t="s">
        <v>2851</v>
      </c>
      <c r="C2397" s="2" t="s">
        <v>2850</v>
      </c>
      <c r="D2397" s="2" t="s">
        <v>2849</v>
      </c>
      <c r="E2397" s="4">
        <v>44222</v>
      </c>
      <c r="F2397" s="4">
        <v>44250</v>
      </c>
      <c r="G2397" s="2" t="s">
        <v>2858</v>
      </c>
      <c r="H2397" s="2" t="s">
        <v>2172</v>
      </c>
      <c r="I2397" s="17">
        <v>41400</v>
      </c>
      <c r="J2397" s="2" t="s">
        <v>2857</v>
      </c>
      <c r="K2397" s="4">
        <v>44245</v>
      </c>
      <c r="L2397" s="17">
        <v>41400</v>
      </c>
      <c r="M2397" s="2" t="s">
        <v>1955</v>
      </c>
      <c r="N2397" s="17">
        <f>VLOOKUP(A2397,[1]Sheet2!$B$1:$C$1336,2,FALSE)</f>
        <v>105600</v>
      </c>
      <c r="O2397" s="37">
        <f>VLOOKUP(A2397,PV_CF!$A$2:$K$1853,4,FALSE)</f>
        <v>44252</v>
      </c>
    </row>
    <row r="2398" spans="1:15" hidden="1">
      <c r="A2398" s="2" t="s">
        <v>2852</v>
      </c>
      <c r="B2398" s="2" t="s">
        <v>2851</v>
      </c>
      <c r="C2398" s="2" t="s">
        <v>2850</v>
      </c>
      <c r="D2398" s="2" t="s">
        <v>2849</v>
      </c>
      <c r="E2398" s="4">
        <v>44222</v>
      </c>
      <c r="F2398" s="4">
        <v>44280</v>
      </c>
      <c r="G2398" s="2" t="s">
        <v>2856</v>
      </c>
      <c r="H2398" s="2" t="s">
        <v>2172</v>
      </c>
      <c r="I2398" s="17">
        <v>21400</v>
      </c>
      <c r="J2398" s="2" t="s">
        <v>2855</v>
      </c>
      <c r="K2398" s="4">
        <v>44280</v>
      </c>
      <c r="L2398" s="17">
        <v>21400</v>
      </c>
      <c r="M2398" s="2" t="s">
        <v>1955</v>
      </c>
      <c r="N2398" s="17">
        <f>VLOOKUP(A2398,[1]Sheet2!$B$1:$C$1336,2,FALSE)</f>
        <v>105600</v>
      </c>
      <c r="O2398" s="37">
        <f>VLOOKUP(A2398,PV_CF!$A$2:$K$1853,4,FALSE)</f>
        <v>44252</v>
      </c>
    </row>
    <row r="2399" spans="1:15" hidden="1">
      <c r="A2399" s="2" t="s">
        <v>2852</v>
      </c>
      <c r="B2399" s="2" t="s">
        <v>2851</v>
      </c>
      <c r="C2399" s="2" t="s">
        <v>2850</v>
      </c>
      <c r="D2399" s="2" t="s">
        <v>2849</v>
      </c>
      <c r="E2399" s="4">
        <v>44222</v>
      </c>
      <c r="F2399" s="4">
        <v>44309</v>
      </c>
      <c r="G2399" s="2" t="s">
        <v>2854</v>
      </c>
      <c r="H2399" s="2" t="s">
        <v>2172</v>
      </c>
      <c r="I2399" s="17">
        <v>21400</v>
      </c>
      <c r="J2399" s="2" t="s">
        <v>2853</v>
      </c>
      <c r="K2399" s="4">
        <v>44309</v>
      </c>
      <c r="L2399" s="17">
        <v>21400</v>
      </c>
      <c r="M2399" s="2" t="s">
        <v>1955</v>
      </c>
      <c r="N2399" s="17">
        <f>VLOOKUP(A2399,[1]Sheet2!$B$1:$C$1336,2,FALSE)</f>
        <v>105600</v>
      </c>
      <c r="O2399" s="37">
        <f>VLOOKUP(A2399,PV_CF!$A$2:$K$1853,4,FALSE)</f>
        <v>44252</v>
      </c>
    </row>
    <row r="2400" spans="1:15" hidden="1">
      <c r="A2400" s="2" t="s">
        <v>2852</v>
      </c>
      <c r="B2400" s="2" t="s">
        <v>2851</v>
      </c>
      <c r="C2400" s="2" t="s">
        <v>2850</v>
      </c>
      <c r="D2400" s="2" t="s">
        <v>2849</v>
      </c>
      <c r="E2400" s="4">
        <v>44222</v>
      </c>
      <c r="F2400" s="4">
        <v>44341</v>
      </c>
      <c r="G2400" s="2" t="s">
        <v>2848</v>
      </c>
      <c r="H2400" s="2" t="s">
        <v>2172</v>
      </c>
      <c r="I2400" s="17">
        <v>21400</v>
      </c>
      <c r="J2400" s="2" t="s">
        <v>2847</v>
      </c>
      <c r="K2400" s="4">
        <v>44344</v>
      </c>
      <c r="L2400" s="17">
        <v>21400</v>
      </c>
      <c r="M2400" s="2" t="s">
        <v>1955</v>
      </c>
      <c r="N2400" s="17">
        <f>VLOOKUP(A2400,[1]Sheet2!$B$1:$C$1336,2,FALSE)</f>
        <v>105600</v>
      </c>
      <c r="O2400" s="37">
        <f>VLOOKUP(A2400,PV_CF!$A$2:$K$1853,4,FALSE)</f>
        <v>44252</v>
      </c>
    </row>
    <row r="2401" spans="1:15" hidden="1">
      <c r="A2401" s="2" t="s">
        <v>2846</v>
      </c>
      <c r="B2401" s="2" t="s">
        <v>2845</v>
      </c>
      <c r="C2401" s="2" t="s">
        <v>2506</v>
      </c>
      <c r="D2401" s="2" t="s">
        <v>2505</v>
      </c>
      <c r="E2401" s="4">
        <v>44222</v>
      </c>
      <c r="F2401" s="4">
        <v>44242</v>
      </c>
      <c r="G2401" s="2" t="s">
        <v>2844</v>
      </c>
      <c r="H2401" s="2" t="s">
        <v>2093</v>
      </c>
      <c r="I2401" s="17">
        <v>328235.88</v>
      </c>
      <c r="J2401" s="2" t="s">
        <v>2843</v>
      </c>
      <c r="K2401" s="4">
        <v>44306</v>
      </c>
      <c r="L2401" s="17">
        <v>328235.88</v>
      </c>
      <c r="M2401" s="2" t="s">
        <v>1955</v>
      </c>
      <c r="N2401" s="17">
        <f>VLOOKUP(A2401,[1]Sheet2!$B$1:$C$1336,2,FALSE)</f>
        <v>328235.88</v>
      </c>
      <c r="O2401" s="37">
        <f>VLOOKUP(A2401,PV_CF!$A$2:$K$1853,4,FALSE)</f>
        <v>44314</v>
      </c>
    </row>
    <row r="2402" spans="1:15" hidden="1">
      <c r="A2402" s="2" t="s">
        <v>1831</v>
      </c>
      <c r="B2402" s="2" t="s">
        <v>2842</v>
      </c>
      <c r="C2402" s="2" t="s">
        <v>2841</v>
      </c>
      <c r="D2402" s="2" t="s">
        <v>2840</v>
      </c>
      <c r="E2402" s="4">
        <v>44222</v>
      </c>
      <c r="F2402" s="4">
        <v>44225</v>
      </c>
      <c r="G2402" s="2" t="s">
        <v>2839</v>
      </c>
      <c r="H2402" s="2" t="s">
        <v>2202</v>
      </c>
      <c r="I2402" s="17">
        <v>433350</v>
      </c>
      <c r="J2402" s="2" t="s">
        <v>1830</v>
      </c>
      <c r="K2402" s="4">
        <v>44225</v>
      </c>
      <c r="L2402" s="17">
        <v>433350</v>
      </c>
      <c r="M2402" s="2" t="s">
        <v>1955</v>
      </c>
      <c r="N2402" s="17">
        <f>VLOOKUP(A2402,[1]Sheet2!$B$1:$C$1336,2,FALSE)</f>
        <v>433350</v>
      </c>
      <c r="O2402" s="37">
        <f>VLOOKUP(A2402,PV_CF!$A$2:$K$1853,4,FALSE)</f>
        <v>44267</v>
      </c>
    </row>
    <row r="2403" spans="1:15" hidden="1">
      <c r="A2403" s="2" t="s">
        <v>2828</v>
      </c>
      <c r="B2403" s="2" t="s">
        <v>2827</v>
      </c>
      <c r="C2403" s="2" t="s">
        <v>2826</v>
      </c>
      <c r="D2403" s="2" t="s">
        <v>2825</v>
      </c>
      <c r="E2403" s="4">
        <v>44224</v>
      </c>
      <c r="F2403" s="4">
        <v>44227</v>
      </c>
      <c r="G2403" s="2" t="s">
        <v>2838</v>
      </c>
      <c r="H2403" s="2" t="s">
        <v>2202</v>
      </c>
      <c r="I2403" s="17">
        <v>25000</v>
      </c>
      <c r="J2403" s="2" t="s">
        <v>2837</v>
      </c>
      <c r="K2403" s="4">
        <v>44227</v>
      </c>
      <c r="L2403" s="17">
        <v>25000</v>
      </c>
      <c r="M2403" s="2" t="s">
        <v>1955</v>
      </c>
      <c r="N2403" s="17">
        <f>VLOOKUP(A2403,[1]Sheet2!$B$1:$C$1336,2,FALSE)</f>
        <v>100000</v>
      </c>
      <c r="O2403" s="37">
        <f>VLOOKUP(A2403,PV_CF!$A$2:$K$1853,4,FALSE)</f>
        <v>44237</v>
      </c>
    </row>
    <row r="2404" spans="1:15" hidden="1">
      <c r="A2404" s="2" t="s">
        <v>2828</v>
      </c>
      <c r="B2404" s="2" t="s">
        <v>2827</v>
      </c>
      <c r="C2404" s="2" t="s">
        <v>2826</v>
      </c>
      <c r="D2404" s="2" t="s">
        <v>2825</v>
      </c>
      <c r="E2404" s="4">
        <v>44224</v>
      </c>
      <c r="F2404" s="4">
        <v>44252</v>
      </c>
      <c r="G2404" s="2" t="s">
        <v>2836</v>
      </c>
      <c r="H2404" s="2" t="s">
        <v>2202</v>
      </c>
      <c r="I2404" s="17">
        <v>25000</v>
      </c>
      <c r="J2404" s="2" t="s">
        <v>2835</v>
      </c>
      <c r="K2404" s="4">
        <v>44280</v>
      </c>
      <c r="L2404" s="17">
        <v>25000</v>
      </c>
      <c r="M2404" s="2" t="s">
        <v>1955</v>
      </c>
      <c r="N2404" s="17">
        <f>VLOOKUP(A2404,[1]Sheet2!$B$1:$C$1336,2,FALSE)</f>
        <v>100000</v>
      </c>
      <c r="O2404" s="37">
        <f>VLOOKUP(A2404,PV_CF!$A$2:$K$1853,4,FALSE)</f>
        <v>44237</v>
      </c>
    </row>
    <row r="2405" spans="1:15" hidden="1">
      <c r="A2405" s="2" t="s">
        <v>2828</v>
      </c>
      <c r="B2405" s="2" t="s">
        <v>2827</v>
      </c>
      <c r="C2405" s="2" t="s">
        <v>2826</v>
      </c>
      <c r="D2405" s="2" t="s">
        <v>2825</v>
      </c>
      <c r="E2405" s="4">
        <v>44224</v>
      </c>
      <c r="F2405" s="4">
        <v>44280</v>
      </c>
      <c r="G2405" s="2" t="s">
        <v>2834</v>
      </c>
      <c r="H2405" s="2" t="s">
        <v>2202</v>
      </c>
      <c r="I2405" s="17">
        <v>25000</v>
      </c>
      <c r="J2405" s="2" t="s">
        <v>2833</v>
      </c>
      <c r="K2405" s="4">
        <v>44280</v>
      </c>
      <c r="L2405" s="17">
        <v>25000</v>
      </c>
      <c r="M2405" s="2" t="s">
        <v>1955</v>
      </c>
      <c r="N2405" s="17">
        <f>VLOOKUP(A2405,[1]Sheet2!$B$1:$C$1336,2,FALSE)</f>
        <v>100000</v>
      </c>
      <c r="O2405" s="37">
        <f>VLOOKUP(A2405,PV_CF!$A$2:$K$1853,4,FALSE)</f>
        <v>44237</v>
      </c>
    </row>
    <row r="2406" spans="1:15" hidden="1">
      <c r="A2406" s="2" t="s">
        <v>2828</v>
      </c>
      <c r="B2406" s="2" t="s">
        <v>2827</v>
      </c>
      <c r="C2406" s="2" t="s">
        <v>2826</v>
      </c>
      <c r="D2406" s="2" t="s">
        <v>2825</v>
      </c>
      <c r="E2406" s="4">
        <v>44224</v>
      </c>
      <c r="F2406" s="4">
        <v>44311</v>
      </c>
      <c r="G2406" s="2" t="s">
        <v>2832</v>
      </c>
      <c r="H2406" s="2" t="s">
        <v>2202</v>
      </c>
      <c r="I2406" s="17">
        <v>25000</v>
      </c>
      <c r="J2406" s="2" t="s">
        <v>2831</v>
      </c>
      <c r="K2406" s="4">
        <v>44319</v>
      </c>
      <c r="L2406" s="17">
        <v>25000</v>
      </c>
      <c r="M2406" s="2" t="s">
        <v>1955</v>
      </c>
      <c r="N2406" s="17">
        <f>VLOOKUP(A2406,[1]Sheet2!$B$1:$C$1336,2,FALSE)</f>
        <v>100000</v>
      </c>
      <c r="O2406" s="37">
        <f>VLOOKUP(A2406,PV_CF!$A$2:$K$1853,4,FALSE)</f>
        <v>44237</v>
      </c>
    </row>
    <row r="2407" spans="1:15" hidden="1">
      <c r="A2407" s="2" t="s">
        <v>2828</v>
      </c>
      <c r="B2407" s="2" t="s">
        <v>2827</v>
      </c>
      <c r="C2407" s="2" t="s">
        <v>2826</v>
      </c>
      <c r="D2407" s="2" t="s">
        <v>2825</v>
      </c>
      <c r="E2407" s="4">
        <v>44224</v>
      </c>
      <c r="F2407" s="4">
        <v>44224</v>
      </c>
      <c r="G2407" s="2" t="s">
        <v>2830</v>
      </c>
      <c r="H2407" s="2" t="s">
        <v>2202</v>
      </c>
      <c r="I2407" s="17">
        <v>-25000</v>
      </c>
      <c r="J2407" s="2" t="s">
        <v>2829</v>
      </c>
      <c r="K2407" s="4">
        <v>44280</v>
      </c>
      <c r="L2407" s="17">
        <v>-25000</v>
      </c>
      <c r="M2407" s="2" t="s">
        <v>1955</v>
      </c>
      <c r="N2407" s="17">
        <f>VLOOKUP(A2407,[1]Sheet2!$B$1:$C$1336,2,FALSE)</f>
        <v>100000</v>
      </c>
      <c r="O2407" s="37">
        <f>VLOOKUP(A2407,PV_CF!$A$2:$K$1853,4,FALSE)</f>
        <v>44237</v>
      </c>
    </row>
    <row r="2408" spans="1:15" hidden="1">
      <c r="A2408" s="2" t="s">
        <v>2828</v>
      </c>
      <c r="B2408" s="2" t="s">
        <v>2827</v>
      </c>
      <c r="C2408" s="2" t="s">
        <v>2826</v>
      </c>
      <c r="D2408" s="2" t="s">
        <v>2825</v>
      </c>
      <c r="E2408" s="4">
        <v>44224</v>
      </c>
      <c r="F2408" s="4">
        <v>44224</v>
      </c>
      <c r="G2408" s="2" t="s">
        <v>2824</v>
      </c>
      <c r="H2408" s="2" t="s">
        <v>2202</v>
      </c>
      <c r="I2408" s="17">
        <v>25000</v>
      </c>
      <c r="J2408" s="2" t="s">
        <v>2823</v>
      </c>
      <c r="K2408" s="4">
        <v>44252</v>
      </c>
      <c r="L2408" s="17">
        <v>25000</v>
      </c>
      <c r="M2408" s="2" t="s">
        <v>1955</v>
      </c>
      <c r="N2408" s="17">
        <f>VLOOKUP(A2408,[1]Sheet2!$B$1:$C$1336,2,FALSE)</f>
        <v>100000</v>
      </c>
      <c r="O2408" s="37">
        <f>VLOOKUP(A2408,PV_CF!$A$2:$K$1853,4,FALSE)</f>
        <v>44237</v>
      </c>
    </row>
    <row r="2409" spans="1:15" hidden="1">
      <c r="A2409" s="2" t="s">
        <v>2816</v>
      </c>
      <c r="B2409" s="2" t="s">
        <v>2815</v>
      </c>
      <c r="C2409" s="2" t="s">
        <v>2814</v>
      </c>
      <c r="D2409" s="2" t="s">
        <v>2813</v>
      </c>
      <c r="E2409" s="4">
        <v>44224</v>
      </c>
      <c r="F2409" s="4">
        <v>44250</v>
      </c>
      <c r="G2409" s="2" t="s">
        <v>2822</v>
      </c>
      <c r="H2409" s="2" t="s">
        <v>2172</v>
      </c>
      <c r="I2409" s="17">
        <v>41400</v>
      </c>
      <c r="J2409" s="2" t="s">
        <v>2821</v>
      </c>
      <c r="K2409" s="4">
        <v>44245</v>
      </c>
      <c r="L2409" s="17">
        <v>41400</v>
      </c>
      <c r="M2409" s="2" t="s">
        <v>1955</v>
      </c>
      <c r="N2409" s="17">
        <f>VLOOKUP(A2409,[1]Sheet2!$B$1:$C$1336,2,FALSE)</f>
        <v>105600</v>
      </c>
      <c r="O2409" s="37">
        <f>VLOOKUP(A2409,PV_CF!$A$2:$K$1853,4,FALSE)</f>
        <v>44252</v>
      </c>
    </row>
    <row r="2410" spans="1:15" hidden="1">
      <c r="A2410" s="2" t="s">
        <v>2816</v>
      </c>
      <c r="B2410" s="2" t="s">
        <v>2815</v>
      </c>
      <c r="C2410" s="2" t="s">
        <v>2814</v>
      </c>
      <c r="D2410" s="2" t="s">
        <v>2813</v>
      </c>
      <c r="E2410" s="4">
        <v>44224</v>
      </c>
      <c r="F2410" s="4">
        <v>44280</v>
      </c>
      <c r="G2410" s="2" t="s">
        <v>2820</v>
      </c>
      <c r="H2410" s="2" t="s">
        <v>2172</v>
      </c>
      <c r="I2410" s="17">
        <v>21400</v>
      </c>
      <c r="J2410" s="2" t="s">
        <v>2819</v>
      </c>
      <c r="K2410" s="4">
        <v>44280</v>
      </c>
      <c r="L2410" s="17">
        <v>21400</v>
      </c>
      <c r="M2410" s="2" t="s">
        <v>1955</v>
      </c>
      <c r="N2410" s="17">
        <f>VLOOKUP(A2410,[1]Sheet2!$B$1:$C$1336,2,FALSE)</f>
        <v>105600</v>
      </c>
      <c r="O2410" s="37">
        <f>VLOOKUP(A2410,PV_CF!$A$2:$K$1853,4,FALSE)</f>
        <v>44252</v>
      </c>
    </row>
    <row r="2411" spans="1:15" hidden="1">
      <c r="A2411" s="2" t="s">
        <v>2816</v>
      </c>
      <c r="B2411" s="2" t="s">
        <v>2815</v>
      </c>
      <c r="C2411" s="2" t="s">
        <v>2814</v>
      </c>
      <c r="D2411" s="2" t="s">
        <v>2813</v>
      </c>
      <c r="E2411" s="4">
        <v>44224</v>
      </c>
      <c r="F2411" s="4">
        <v>44309</v>
      </c>
      <c r="G2411" s="2" t="s">
        <v>2818</v>
      </c>
      <c r="H2411" s="2" t="s">
        <v>2172</v>
      </c>
      <c r="I2411" s="17">
        <v>21400</v>
      </c>
      <c r="J2411" s="2" t="s">
        <v>2817</v>
      </c>
      <c r="K2411" s="4">
        <v>44309</v>
      </c>
      <c r="L2411" s="17">
        <v>21400</v>
      </c>
      <c r="M2411" s="2" t="s">
        <v>1955</v>
      </c>
      <c r="N2411" s="17">
        <f>VLOOKUP(A2411,[1]Sheet2!$B$1:$C$1336,2,FALSE)</f>
        <v>105600</v>
      </c>
      <c r="O2411" s="37">
        <f>VLOOKUP(A2411,PV_CF!$A$2:$K$1853,4,FALSE)</f>
        <v>44252</v>
      </c>
    </row>
    <row r="2412" spans="1:15" hidden="1">
      <c r="A2412" s="2" t="s">
        <v>2816</v>
      </c>
      <c r="B2412" s="2" t="s">
        <v>2815</v>
      </c>
      <c r="C2412" s="2" t="s">
        <v>2814</v>
      </c>
      <c r="D2412" s="2" t="s">
        <v>2813</v>
      </c>
      <c r="E2412" s="4">
        <v>44224</v>
      </c>
      <c r="F2412" s="4">
        <v>44341</v>
      </c>
      <c r="G2412" s="2" t="s">
        <v>2812</v>
      </c>
      <c r="H2412" s="2" t="s">
        <v>2172</v>
      </c>
      <c r="I2412" s="17">
        <v>21400</v>
      </c>
      <c r="J2412" s="2" t="s">
        <v>2811</v>
      </c>
      <c r="K2412" s="4">
        <v>44343</v>
      </c>
      <c r="L2412" s="17">
        <v>21400</v>
      </c>
      <c r="M2412" s="2" t="s">
        <v>1955</v>
      </c>
      <c r="N2412" s="17">
        <f>VLOOKUP(A2412,[1]Sheet2!$B$1:$C$1336,2,FALSE)</f>
        <v>105600</v>
      </c>
      <c r="O2412" s="37">
        <f>VLOOKUP(A2412,PV_CF!$A$2:$K$1853,4,FALSE)</f>
        <v>44252</v>
      </c>
    </row>
    <row r="2413" spans="1:15" hidden="1">
      <c r="A2413" s="2" t="s">
        <v>2806</v>
      </c>
      <c r="B2413" s="2" t="s">
        <v>2805</v>
      </c>
      <c r="C2413" s="2" t="s">
        <v>2804</v>
      </c>
      <c r="D2413" s="2" t="s">
        <v>2803</v>
      </c>
      <c r="E2413" s="4">
        <v>44225</v>
      </c>
      <c r="F2413" s="4">
        <v>44252</v>
      </c>
      <c r="G2413" s="2" t="s">
        <v>2810</v>
      </c>
      <c r="H2413" s="2" t="s">
        <v>1983</v>
      </c>
      <c r="I2413" s="17">
        <v>19260</v>
      </c>
      <c r="J2413" s="2" t="s">
        <v>2809</v>
      </c>
      <c r="K2413" s="4">
        <v>44256</v>
      </c>
      <c r="L2413" s="17">
        <v>19260</v>
      </c>
      <c r="M2413" s="2" t="s">
        <v>1955</v>
      </c>
      <c r="N2413" s="17">
        <f>VLOOKUP(A2413,[1]Sheet2!$B$1:$C$1336,2,FALSE)</f>
        <v>62060</v>
      </c>
      <c r="O2413" s="37">
        <f>VLOOKUP(A2413,PV_CF!$A$2:$K$1853,4,FALSE)</f>
        <v>44295</v>
      </c>
    </row>
    <row r="2414" spans="1:15" hidden="1">
      <c r="A2414" s="2" t="s">
        <v>2806</v>
      </c>
      <c r="B2414" s="2" t="s">
        <v>2805</v>
      </c>
      <c r="C2414" s="2" t="s">
        <v>2804</v>
      </c>
      <c r="D2414" s="2" t="s">
        <v>2803</v>
      </c>
      <c r="E2414" s="4">
        <v>44225</v>
      </c>
      <c r="F2414" s="4">
        <v>44286</v>
      </c>
      <c r="G2414" s="2" t="s">
        <v>2808</v>
      </c>
      <c r="H2414" s="2" t="s">
        <v>1983</v>
      </c>
      <c r="I2414" s="17">
        <v>24610</v>
      </c>
      <c r="J2414" s="2" t="s">
        <v>2807</v>
      </c>
      <c r="K2414" s="4">
        <v>44286</v>
      </c>
      <c r="L2414" s="17">
        <v>24610</v>
      </c>
      <c r="M2414" s="2" t="s">
        <v>1955</v>
      </c>
      <c r="N2414" s="17">
        <f>VLOOKUP(A2414,[1]Sheet2!$B$1:$C$1336,2,FALSE)</f>
        <v>62060</v>
      </c>
      <c r="O2414" s="37">
        <f>VLOOKUP(A2414,PV_CF!$A$2:$K$1853,4,FALSE)</f>
        <v>44295</v>
      </c>
    </row>
    <row r="2415" spans="1:15" hidden="1">
      <c r="A2415" s="2" t="s">
        <v>2806</v>
      </c>
      <c r="B2415" s="2" t="s">
        <v>2805</v>
      </c>
      <c r="C2415" s="2" t="s">
        <v>2804</v>
      </c>
      <c r="D2415" s="2" t="s">
        <v>2803</v>
      </c>
      <c r="E2415" s="4">
        <v>44225</v>
      </c>
      <c r="F2415" s="4">
        <v>44316</v>
      </c>
      <c r="G2415" s="2" t="s">
        <v>2802</v>
      </c>
      <c r="H2415" s="2" t="s">
        <v>1983</v>
      </c>
      <c r="I2415" s="17">
        <v>18190</v>
      </c>
      <c r="J2415" s="2" t="s">
        <v>2801</v>
      </c>
      <c r="K2415" s="4">
        <v>44316</v>
      </c>
      <c r="L2415" s="17">
        <v>18190</v>
      </c>
      <c r="M2415" s="2" t="s">
        <v>1955</v>
      </c>
      <c r="N2415" s="17">
        <f>VLOOKUP(A2415,[1]Sheet2!$B$1:$C$1336,2,FALSE)</f>
        <v>62060</v>
      </c>
      <c r="O2415" s="37">
        <f>VLOOKUP(A2415,PV_CF!$A$2:$K$1853,4,FALSE)</f>
        <v>44295</v>
      </c>
    </row>
    <row r="2416" spans="1:15" hidden="1">
      <c r="A2416" s="2" t="s">
        <v>2794</v>
      </c>
      <c r="B2416" s="2" t="s">
        <v>2793</v>
      </c>
      <c r="C2416" s="2" t="s">
        <v>2792</v>
      </c>
      <c r="D2416" s="2" t="s">
        <v>2791</v>
      </c>
      <c r="E2416" s="4">
        <v>44225</v>
      </c>
      <c r="F2416" s="4">
        <v>44250</v>
      </c>
      <c r="G2416" s="2" t="s">
        <v>2800</v>
      </c>
      <c r="H2416" s="2" t="s">
        <v>2172</v>
      </c>
      <c r="I2416" s="17">
        <v>41400</v>
      </c>
      <c r="J2416" s="2" t="s">
        <v>2799</v>
      </c>
      <c r="K2416" s="4">
        <v>44245</v>
      </c>
      <c r="L2416" s="17">
        <v>41400</v>
      </c>
      <c r="M2416" s="2" t="s">
        <v>1955</v>
      </c>
      <c r="N2416" s="17">
        <f>VLOOKUP(A2416,[1]Sheet2!$B$1:$C$1336,2,FALSE)</f>
        <v>105600</v>
      </c>
      <c r="O2416" s="37">
        <f>VLOOKUP(A2416,PV_CF!$A$2:$K$1853,4,FALSE)</f>
        <v>44252</v>
      </c>
    </row>
    <row r="2417" spans="1:15" hidden="1">
      <c r="A2417" s="2" t="s">
        <v>2794</v>
      </c>
      <c r="B2417" s="2" t="s">
        <v>2793</v>
      </c>
      <c r="C2417" s="2" t="s">
        <v>2792</v>
      </c>
      <c r="D2417" s="2" t="s">
        <v>2791</v>
      </c>
      <c r="E2417" s="4">
        <v>44225</v>
      </c>
      <c r="F2417" s="4">
        <v>44280</v>
      </c>
      <c r="G2417" s="2" t="s">
        <v>2798</v>
      </c>
      <c r="H2417" s="2" t="s">
        <v>2172</v>
      </c>
      <c r="I2417" s="17">
        <v>21400</v>
      </c>
      <c r="J2417" s="2" t="s">
        <v>2797</v>
      </c>
      <c r="K2417" s="4">
        <v>44280</v>
      </c>
      <c r="L2417" s="17">
        <v>21400</v>
      </c>
      <c r="M2417" s="2" t="s">
        <v>1955</v>
      </c>
      <c r="N2417" s="17">
        <f>VLOOKUP(A2417,[1]Sheet2!$B$1:$C$1336,2,FALSE)</f>
        <v>105600</v>
      </c>
      <c r="O2417" s="37">
        <f>VLOOKUP(A2417,PV_CF!$A$2:$K$1853,4,FALSE)</f>
        <v>44252</v>
      </c>
    </row>
    <row r="2418" spans="1:15" hidden="1">
      <c r="A2418" s="2" t="s">
        <v>2794</v>
      </c>
      <c r="B2418" s="2" t="s">
        <v>2793</v>
      </c>
      <c r="C2418" s="2" t="s">
        <v>2792</v>
      </c>
      <c r="D2418" s="2" t="s">
        <v>2791</v>
      </c>
      <c r="E2418" s="4">
        <v>44225</v>
      </c>
      <c r="F2418" s="4">
        <v>44309</v>
      </c>
      <c r="G2418" s="2" t="s">
        <v>2796</v>
      </c>
      <c r="H2418" s="2" t="s">
        <v>2172</v>
      </c>
      <c r="I2418" s="17">
        <v>21400</v>
      </c>
      <c r="J2418" s="2" t="s">
        <v>2795</v>
      </c>
      <c r="K2418" s="4">
        <v>44309</v>
      </c>
      <c r="L2418" s="17">
        <v>21400</v>
      </c>
      <c r="M2418" s="2" t="s">
        <v>1955</v>
      </c>
      <c r="N2418" s="17">
        <f>VLOOKUP(A2418,[1]Sheet2!$B$1:$C$1336,2,FALSE)</f>
        <v>105600</v>
      </c>
      <c r="O2418" s="37">
        <f>VLOOKUP(A2418,PV_CF!$A$2:$K$1853,4,FALSE)</f>
        <v>44252</v>
      </c>
    </row>
    <row r="2419" spans="1:15" hidden="1">
      <c r="A2419" s="2" t="s">
        <v>2794</v>
      </c>
      <c r="B2419" s="2" t="s">
        <v>2793</v>
      </c>
      <c r="C2419" s="2" t="s">
        <v>2792</v>
      </c>
      <c r="D2419" s="2" t="s">
        <v>2791</v>
      </c>
      <c r="E2419" s="4">
        <v>44225</v>
      </c>
      <c r="F2419" s="4">
        <v>44341</v>
      </c>
      <c r="G2419" s="2" t="s">
        <v>2790</v>
      </c>
      <c r="H2419" s="2" t="s">
        <v>2172</v>
      </c>
      <c r="I2419" s="17">
        <v>21400</v>
      </c>
      <c r="J2419" s="2" t="s">
        <v>2789</v>
      </c>
      <c r="K2419" s="4">
        <v>44343</v>
      </c>
      <c r="L2419" s="17">
        <v>21400</v>
      </c>
      <c r="M2419" s="2" t="s">
        <v>1955</v>
      </c>
      <c r="N2419" s="17">
        <f>VLOOKUP(A2419,[1]Sheet2!$B$1:$C$1336,2,FALSE)</f>
        <v>105600</v>
      </c>
      <c r="O2419" s="37">
        <f>VLOOKUP(A2419,PV_CF!$A$2:$K$1853,4,FALSE)</f>
        <v>44252</v>
      </c>
    </row>
    <row r="2420" spans="1:15" hidden="1">
      <c r="A2420" s="2" t="s">
        <v>2784</v>
      </c>
      <c r="B2420" s="2" t="s">
        <v>2783</v>
      </c>
      <c r="C2420" s="2" t="s">
        <v>2782</v>
      </c>
      <c r="D2420" s="2" t="s">
        <v>2781</v>
      </c>
      <c r="E2420" s="4">
        <v>44225</v>
      </c>
      <c r="F2420" s="4">
        <v>44252</v>
      </c>
      <c r="G2420" s="2" t="s">
        <v>2788</v>
      </c>
      <c r="H2420" s="2" t="s">
        <v>2779</v>
      </c>
      <c r="I2420" s="17">
        <v>19000</v>
      </c>
      <c r="J2420" s="2" t="s">
        <v>2787</v>
      </c>
      <c r="K2420" s="4">
        <v>44246</v>
      </c>
      <c r="L2420" s="17">
        <v>19000</v>
      </c>
      <c r="M2420" s="2" t="s">
        <v>1955</v>
      </c>
      <c r="N2420" s="17">
        <f>VLOOKUP(A2420,[1]Sheet2!$B$1:$C$1336,2,FALSE)</f>
        <v>57000</v>
      </c>
      <c r="O2420" s="37">
        <f>VLOOKUP(A2420,PV_CF!$A$2:$K$1853,4,FALSE)</f>
        <v>44252</v>
      </c>
    </row>
    <row r="2421" spans="1:15" hidden="1">
      <c r="A2421" s="2" t="s">
        <v>2784</v>
      </c>
      <c r="B2421" s="2" t="s">
        <v>2783</v>
      </c>
      <c r="C2421" s="2" t="s">
        <v>2782</v>
      </c>
      <c r="D2421" s="2" t="s">
        <v>2781</v>
      </c>
      <c r="E2421" s="4">
        <v>44225</v>
      </c>
      <c r="F2421" s="4">
        <v>44286</v>
      </c>
      <c r="G2421" s="2" t="s">
        <v>2786</v>
      </c>
      <c r="H2421" s="2" t="s">
        <v>2779</v>
      </c>
      <c r="I2421" s="17">
        <v>19000</v>
      </c>
      <c r="J2421" s="2" t="s">
        <v>2785</v>
      </c>
      <c r="K2421" s="4">
        <v>44286</v>
      </c>
      <c r="L2421" s="17">
        <v>19000</v>
      </c>
      <c r="M2421" s="2" t="s">
        <v>1955</v>
      </c>
      <c r="N2421" s="17">
        <f>VLOOKUP(A2421,[1]Sheet2!$B$1:$C$1336,2,FALSE)</f>
        <v>57000</v>
      </c>
      <c r="O2421" s="37">
        <f>VLOOKUP(A2421,PV_CF!$A$2:$K$1853,4,FALSE)</f>
        <v>44252</v>
      </c>
    </row>
    <row r="2422" spans="1:15" hidden="1">
      <c r="A2422" s="2" t="s">
        <v>2784</v>
      </c>
      <c r="B2422" s="2" t="s">
        <v>2783</v>
      </c>
      <c r="C2422" s="2" t="s">
        <v>2782</v>
      </c>
      <c r="D2422" s="2" t="s">
        <v>2781</v>
      </c>
      <c r="E2422" s="4">
        <v>44225</v>
      </c>
      <c r="F2422" s="4">
        <v>44316</v>
      </c>
      <c r="G2422" s="2" t="s">
        <v>2780</v>
      </c>
      <c r="H2422" s="2" t="s">
        <v>2779</v>
      </c>
      <c r="I2422" s="17">
        <v>19000</v>
      </c>
      <c r="J2422" s="2" t="s">
        <v>2778</v>
      </c>
      <c r="K2422" s="4">
        <v>44319</v>
      </c>
      <c r="L2422" s="17">
        <v>19000</v>
      </c>
      <c r="M2422" s="2" t="s">
        <v>1955</v>
      </c>
      <c r="N2422" s="17">
        <f>VLOOKUP(A2422,[1]Sheet2!$B$1:$C$1336,2,FALSE)</f>
        <v>57000</v>
      </c>
      <c r="O2422" s="37">
        <f>VLOOKUP(A2422,PV_CF!$A$2:$K$1853,4,FALSE)</f>
        <v>44252</v>
      </c>
    </row>
    <row r="2423" spans="1:15" hidden="1">
      <c r="A2423" s="2" t="s">
        <v>2777</v>
      </c>
      <c r="B2423" s="2" t="s">
        <v>2776</v>
      </c>
      <c r="C2423" s="2" t="s">
        <v>2415</v>
      </c>
      <c r="D2423" s="2" t="s">
        <v>2414</v>
      </c>
      <c r="E2423" s="4">
        <v>44225</v>
      </c>
      <c r="F2423" s="4">
        <v>44247</v>
      </c>
      <c r="G2423" s="2" t="s">
        <v>2775</v>
      </c>
      <c r="H2423" s="2" t="s">
        <v>2202</v>
      </c>
      <c r="I2423" s="17">
        <v>52000</v>
      </c>
      <c r="J2423" s="2" t="s">
        <v>2774</v>
      </c>
      <c r="K2423" s="4">
        <v>44230</v>
      </c>
      <c r="L2423" s="17">
        <v>52000</v>
      </c>
      <c r="M2423" s="2" t="s">
        <v>1955</v>
      </c>
      <c r="N2423" s="17">
        <f>VLOOKUP(A2423,[1]Sheet2!$B$1:$C$1336,2,FALSE)</f>
        <v>52000</v>
      </c>
      <c r="O2423" s="37">
        <f>VLOOKUP(A2423,PV_CF!$A$2:$K$1853,4,FALSE)</f>
        <v>44252</v>
      </c>
    </row>
    <row r="2424" spans="1:15" hidden="1">
      <c r="A2424" s="2" t="s">
        <v>2773</v>
      </c>
      <c r="B2424" s="2" t="s">
        <v>2772</v>
      </c>
      <c r="C2424" s="2" t="s">
        <v>2423</v>
      </c>
      <c r="D2424" s="2" t="s">
        <v>2422</v>
      </c>
      <c r="E2424" s="4">
        <v>44225</v>
      </c>
      <c r="F2424" s="4">
        <v>44247</v>
      </c>
      <c r="G2424" s="2" t="s">
        <v>2771</v>
      </c>
      <c r="H2424" s="2" t="s">
        <v>2202</v>
      </c>
      <c r="I2424" s="17">
        <v>54000</v>
      </c>
      <c r="J2424" s="2" t="s">
        <v>2770</v>
      </c>
      <c r="K2424" s="4">
        <v>44231</v>
      </c>
      <c r="L2424" s="17">
        <v>54000</v>
      </c>
      <c r="M2424" s="2" t="s">
        <v>1955</v>
      </c>
      <c r="N2424" s="17">
        <f>VLOOKUP(A2424,[1]Sheet2!$B$1:$C$1336,2,FALSE)</f>
        <v>54000</v>
      </c>
      <c r="O2424" s="37">
        <f>VLOOKUP(A2424,PV_CF!$A$2:$K$1853,4,FALSE)</f>
        <v>44252</v>
      </c>
    </row>
    <row r="2425" spans="1:15" hidden="1">
      <c r="A2425" s="2" t="s">
        <v>1841</v>
      </c>
      <c r="B2425" s="2" t="s">
        <v>2769</v>
      </c>
      <c r="C2425" s="2" t="s">
        <v>2431</v>
      </c>
      <c r="D2425" s="2" t="s">
        <v>2430</v>
      </c>
      <c r="E2425" s="4">
        <v>44225</v>
      </c>
      <c r="F2425" s="4">
        <v>44247</v>
      </c>
      <c r="G2425" s="2" t="s">
        <v>2768</v>
      </c>
      <c r="H2425" s="2" t="s">
        <v>2202</v>
      </c>
      <c r="I2425" s="17">
        <v>56000</v>
      </c>
      <c r="J2425" s="2" t="s">
        <v>1840</v>
      </c>
      <c r="K2425" s="4">
        <v>44231</v>
      </c>
      <c r="L2425" s="17">
        <v>56000</v>
      </c>
      <c r="M2425" s="2" t="s">
        <v>1955</v>
      </c>
      <c r="N2425" s="17">
        <f>VLOOKUP(A2425,[1]Sheet2!$B$1:$C$1336,2,FALSE)</f>
        <v>56000</v>
      </c>
      <c r="O2425" s="37">
        <f>VLOOKUP(A2425,PV_CF!$A$2:$K$1853,4,FALSE)</f>
        <v>44252</v>
      </c>
    </row>
    <row r="2426" spans="1:15" hidden="1">
      <c r="A2426" s="2" t="s">
        <v>2767</v>
      </c>
      <c r="B2426" s="2" t="s">
        <v>2766</v>
      </c>
      <c r="C2426" s="2" t="s">
        <v>2765</v>
      </c>
      <c r="D2426" s="2" t="s">
        <v>2764</v>
      </c>
      <c r="E2426" s="4">
        <v>44228</v>
      </c>
      <c r="F2426" s="4">
        <v>44228</v>
      </c>
      <c r="G2426" s="2" t="s">
        <v>2763</v>
      </c>
      <c r="H2426" s="2" t="s">
        <v>2202</v>
      </c>
      <c r="I2426" s="17">
        <v>24891.200000000001</v>
      </c>
      <c r="J2426" s="2" t="s">
        <v>2762</v>
      </c>
      <c r="K2426" s="4">
        <v>44343</v>
      </c>
      <c r="L2426" s="17">
        <v>24891.200000000001</v>
      </c>
      <c r="M2426" s="2" t="s">
        <v>1955</v>
      </c>
      <c r="N2426" s="17">
        <f>VLOOKUP(A2426,[1]Sheet2!$B$1:$C$1336,2,FALSE)</f>
        <v>24891.200000000001</v>
      </c>
      <c r="O2426" s="37" t="e">
        <f>VLOOKUP(A2426,PV_CF!$A$2:$K$1853,4,FALSE)</f>
        <v>#N/A</v>
      </c>
    </row>
    <row r="2427" spans="1:15" hidden="1">
      <c r="A2427" s="2" t="s">
        <v>1850</v>
      </c>
      <c r="B2427" s="2" t="s">
        <v>2761</v>
      </c>
      <c r="C2427" s="2" t="s">
        <v>2760</v>
      </c>
      <c r="D2427" s="2" t="s">
        <v>2759</v>
      </c>
      <c r="E2427" s="4">
        <v>44230</v>
      </c>
      <c r="F2427" s="4">
        <v>44239</v>
      </c>
      <c r="G2427" s="2" t="s">
        <v>1851</v>
      </c>
      <c r="H2427" s="2" t="s">
        <v>2554</v>
      </c>
      <c r="I2427" s="17">
        <v>267500</v>
      </c>
      <c r="J2427" s="2" t="s">
        <v>1849</v>
      </c>
      <c r="K2427" s="4">
        <v>44235</v>
      </c>
      <c r="L2427" s="17">
        <v>267500</v>
      </c>
      <c r="M2427" s="2" t="s">
        <v>1955</v>
      </c>
      <c r="N2427" s="17">
        <f>VLOOKUP(A2427,[1]Sheet2!$B$1:$C$1336,2,FALSE)</f>
        <v>267500</v>
      </c>
      <c r="O2427" s="37">
        <f>VLOOKUP(A2427,PV_CF!$A$2:$K$1853,4,FALSE)</f>
        <v>44252</v>
      </c>
    </row>
    <row r="2428" spans="1:15" hidden="1">
      <c r="A2428" s="2" t="s">
        <v>2754</v>
      </c>
      <c r="B2428" s="2" t="s">
        <v>2753</v>
      </c>
      <c r="C2428" s="2" t="s">
        <v>2752</v>
      </c>
      <c r="D2428" s="2" t="s">
        <v>2751</v>
      </c>
      <c r="E2428" s="4">
        <v>44228</v>
      </c>
      <c r="F2428" s="4">
        <v>44253</v>
      </c>
      <c r="G2428" s="2" t="s">
        <v>2758</v>
      </c>
      <c r="H2428" s="2" t="s">
        <v>2147</v>
      </c>
      <c r="I2428" s="17">
        <v>142930</v>
      </c>
      <c r="J2428" s="2" t="s">
        <v>2757</v>
      </c>
      <c r="K2428" s="4">
        <v>44252</v>
      </c>
      <c r="L2428" s="17">
        <v>142930</v>
      </c>
      <c r="M2428" s="2" t="s">
        <v>1955</v>
      </c>
      <c r="N2428" s="17">
        <f>VLOOKUP(A2428,[1]Sheet2!$B$1:$C$1336,2,FALSE)</f>
        <v>428790</v>
      </c>
      <c r="O2428" s="37">
        <f>VLOOKUP(A2428,PV_CF!$A$2:$K$1853,4,FALSE)</f>
        <v>44260</v>
      </c>
    </row>
    <row r="2429" spans="1:15" hidden="1">
      <c r="A2429" s="2" t="s">
        <v>2754</v>
      </c>
      <c r="B2429" s="2" t="s">
        <v>2753</v>
      </c>
      <c r="C2429" s="2" t="s">
        <v>2752</v>
      </c>
      <c r="D2429" s="2" t="s">
        <v>2751</v>
      </c>
      <c r="E2429" s="4">
        <v>44228</v>
      </c>
      <c r="F2429" s="4">
        <v>44286</v>
      </c>
      <c r="G2429" s="2" t="s">
        <v>2756</v>
      </c>
      <c r="H2429" s="2" t="s">
        <v>2147</v>
      </c>
      <c r="I2429" s="17">
        <v>142930</v>
      </c>
      <c r="J2429" s="2" t="s">
        <v>2755</v>
      </c>
      <c r="K2429" s="4">
        <v>44286</v>
      </c>
      <c r="L2429" s="17">
        <v>142930</v>
      </c>
      <c r="M2429" s="2" t="s">
        <v>1955</v>
      </c>
      <c r="N2429" s="17">
        <f>VLOOKUP(A2429,[1]Sheet2!$B$1:$C$1336,2,FALSE)</f>
        <v>428790</v>
      </c>
      <c r="O2429" s="37">
        <f>VLOOKUP(A2429,PV_CF!$A$2:$K$1853,4,FALSE)</f>
        <v>44260</v>
      </c>
    </row>
    <row r="2430" spans="1:15" hidden="1">
      <c r="A2430" s="2" t="s">
        <v>2754</v>
      </c>
      <c r="B2430" s="2" t="s">
        <v>2753</v>
      </c>
      <c r="C2430" s="2" t="s">
        <v>2752</v>
      </c>
      <c r="D2430" s="2" t="s">
        <v>2751</v>
      </c>
      <c r="E2430" s="4">
        <v>44228</v>
      </c>
      <c r="F2430" s="4">
        <v>44316</v>
      </c>
      <c r="G2430" s="2" t="s">
        <v>2750</v>
      </c>
      <c r="H2430" s="2" t="s">
        <v>2147</v>
      </c>
      <c r="I2430" s="17">
        <v>142930</v>
      </c>
      <c r="J2430" s="2" t="s">
        <v>2749</v>
      </c>
      <c r="K2430" s="4">
        <v>44321</v>
      </c>
      <c r="L2430" s="17">
        <v>142930</v>
      </c>
      <c r="M2430" s="2" t="s">
        <v>1955</v>
      </c>
      <c r="N2430" s="17">
        <f>VLOOKUP(A2430,[1]Sheet2!$B$1:$C$1336,2,FALSE)</f>
        <v>428790</v>
      </c>
      <c r="O2430" s="37">
        <f>VLOOKUP(A2430,PV_CF!$A$2:$K$1853,4,FALSE)</f>
        <v>44260</v>
      </c>
    </row>
    <row r="2431" spans="1:15" hidden="1">
      <c r="A2431" s="2" t="s">
        <v>2748</v>
      </c>
      <c r="B2431" s="2" t="s">
        <v>2747</v>
      </c>
      <c r="C2431" s="2" t="s">
        <v>1986</v>
      </c>
      <c r="D2431" s="2" t="s">
        <v>1985</v>
      </c>
      <c r="E2431" s="4">
        <v>44230</v>
      </c>
      <c r="F2431" s="4">
        <v>44242</v>
      </c>
      <c r="G2431" s="2" t="s">
        <v>2746</v>
      </c>
      <c r="H2431" s="2" t="s">
        <v>1983</v>
      </c>
      <c r="I2431" s="17">
        <v>14445</v>
      </c>
      <c r="J2431" s="2" t="s">
        <v>2745</v>
      </c>
      <c r="K2431" s="4">
        <v>44267</v>
      </c>
      <c r="L2431" s="17">
        <v>14445</v>
      </c>
      <c r="M2431" s="2" t="s">
        <v>1955</v>
      </c>
      <c r="N2431" s="17">
        <f>VLOOKUP(A2431,[1]Sheet2!$B$1:$C$1336,2,FALSE)</f>
        <v>56017.71</v>
      </c>
      <c r="O2431" s="37">
        <f>VLOOKUP(A2431,PV_CF!$A$2:$K$1853,4,FALSE)</f>
        <v>44281</v>
      </c>
    </row>
    <row r="2432" spans="1:15" hidden="1">
      <c r="A2432" s="2" t="s">
        <v>2748</v>
      </c>
      <c r="B2432" s="2" t="s">
        <v>2747</v>
      </c>
      <c r="C2432" s="2" t="s">
        <v>1986</v>
      </c>
      <c r="D2432" s="2" t="s">
        <v>1985</v>
      </c>
      <c r="E2432" s="4">
        <v>44230</v>
      </c>
      <c r="F2432" s="4">
        <v>44230</v>
      </c>
      <c r="G2432" s="2" t="s">
        <v>2746</v>
      </c>
      <c r="H2432" s="2" t="s">
        <v>1983</v>
      </c>
      <c r="I2432" s="17">
        <v>7448.27</v>
      </c>
      <c r="J2432" s="2" t="s">
        <v>2745</v>
      </c>
      <c r="K2432" s="4">
        <v>44267</v>
      </c>
      <c r="L2432" s="17">
        <v>7448.27</v>
      </c>
      <c r="M2432" s="2" t="s">
        <v>1955</v>
      </c>
      <c r="N2432" s="17">
        <f>VLOOKUP(A2432,[1]Sheet2!$B$1:$C$1336,2,FALSE)</f>
        <v>56017.71</v>
      </c>
      <c r="O2432" s="37">
        <f>VLOOKUP(A2432,PV_CF!$A$2:$K$1853,4,FALSE)</f>
        <v>44281</v>
      </c>
    </row>
    <row r="2433" spans="1:15" hidden="1">
      <c r="A2433" s="2" t="s">
        <v>2748</v>
      </c>
      <c r="B2433" s="2" t="s">
        <v>2747</v>
      </c>
      <c r="C2433" s="2" t="s">
        <v>1986</v>
      </c>
      <c r="D2433" s="2" t="s">
        <v>1985</v>
      </c>
      <c r="E2433" s="4">
        <v>44230</v>
      </c>
      <c r="F2433" s="4">
        <v>44230</v>
      </c>
      <c r="G2433" s="2" t="s">
        <v>2746</v>
      </c>
      <c r="H2433" s="2" t="s">
        <v>1983</v>
      </c>
      <c r="I2433" s="17">
        <v>34124.44</v>
      </c>
      <c r="J2433" s="2" t="s">
        <v>2745</v>
      </c>
      <c r="K2433" s="4">
        <v>44267</v>
      </c>
      <c r="L2433" s="17">
        <v>34124.44</v>
      </c>
      <c r="M2433" s="2" t="s">
        <v>1955</v>
      </c>
      <c r="N2433" s="17">
        <f>VLOOKUP(A2433,[1]Sheet2!$B$1:$C$1336,2,FALSE)</f>
        <v>56017.71</v>
      </c>
      <c r="O2433" s="37">
        <f>VLOOKUP(A2433,PV_CF!$A$2:$K$1853,4,FALSE)</f>
        <v>44281</v>
      </c>
    </row>
    <row r="2434" spans="1:15" hidden="1">
      <c r="A2434" s="2" t="s">
        <v>2744</v>
      </c>
      <c r="B2434" s="2" t="s">
        <v>2743</v>
      </c>
      <c r="C2434" s="2" t="s">
        <v>2272</v>
      </c>
      <c r="D2434" s="2" t="s">
        <v>2271</v>
      </c>
      <c r="E2434" s="4">
        <v>44230</v>
      </c>
      <c r="F2434" s="4">
        <v>44242</v>
      </c>
      <c r="G2434" s="2" t="s">
        <v>2742</v>
      </c>
      <c r="H2434" s="2" t="s">
        <v>2585</v>
      </c>
      <c r="I2434" s="17">
        <v>99510</v>
      </c>
      <c r="J2434" s="2" t="s">
        <v>2741</v>
      </c>
      <c r="K2434" s="4">
        <v>44271</v>
      </c>
      <c r="L2434" s="17">
        <v>99510</v>
      </c>
      <c r="M2434" s="2" t="s">
        <v>1955</v>
      </c>
      <c r="N2434" s="17">
        <f>VLOOKUP(A2434,[1]Sheet2!$B$1:$C$1336,2,FALSE)</f>
        <v>99510</v>
      </c>
      <c r="O2434" s="37">
        <f>VLOOKUP(A2434,PV_CF!$A$2:$K$1853,4,FALSE)</f>
        <v>44295</v>
      </c>
    </row>
    <row r="2435" spans="1:15" hidden="1">
      <c r="A2435" s="2" t="s">
        <v>2740</v>
      </c>
      <c r="B2435" s="2" t="s">
        <v>2739</v>
      </c>
      <c r="C2435" s="2" t="s">
        <v>2272</v>
      </c>
      <c r="D2435" s="2" t="s">
        <v>2271</v>
      </c>
      <c r="E2435" s="4">
        <v>44231</v>
      </c>
      <c r="F2435" s="4">
        <v>44242</v>
      </c>
      <c r="G2435" s="2" t="s">
        <v>2738</v>
      </c>
      <c r="H2435" s="2" t="s">
        <v>1983</v>
      </c>
      <c r="I2435" s="17">
        <v>13375</v>
      </c>
      <c r="J2435" s="2" t="s">
        <v>2737</v>
      </c>
      <c r="K2435" s="4">
        <v>44238</v>
      </c>
      <c r="L2435" s="17">
        <v>13375</v>
      </c>
      <c r="M2435" s="2" t="s">
        <v>1955</v>
      </c>
      <c r="N2435" s="17">
        <f>VLOOKUP(A2435,[1]Sheet2!$B$1:$C$1336,2,FALSE)</f>
        <v>13375</v>
      </c>
      <c r="O2435" s="37">
        <f>VLOOKUP(A2435,PV_CF!$A$2:$K$1853,4,FALSE)</f>
        <v>44267</v>
      </c>
    </row>
    <row r="2436" spans="1:15" hidden="1">
      <c r="A2436" s="2" t="s">
        <v>2735</v>
      </c>
      <c r="B2436" s="2" t="s">
        <v>2734</v>
      </c>
      <c r="C2436" s="2" t="s">
        <v>1960</v>
      </c>
      <c r="D2436" s="2" t="s">
        <v>1959</v>
      </c>
      <c r="E2436" s="4">
        <v>44235</v>
      </c>
      <c r="F2436" s="4">
        <v>44238</v>
      </c>
      <c r="G2436" s="2" t="s">
        <v>2736</v>
      </c>
      <c r="H2436" s="2" t="s">
        <v>1957</v>
      </c>
      <c r="I2436" s="17">
        <v>240750</v>
      </c>
      <c r="J2436" s="2" t="s">
        <v>2732</v>
      </c>
      <c r="K2436" s="4">
        <v>44238</v>
      </c>
      <c r="L2436" s="17">
        <v>240750</v>
      </c>
      <c r="M2436" s="2" t="s">
        <v>1955</v>
      </c>
      <c r="N2436" s="17">
        <f>VLOOKUP(A2436,[1]Sheet2!$B$1:$C$1336,2,FALSE)</f>
        <v>266323</v>
      </c>
      <c r="O2436" s="37">
        <f>VLOOKUP(A2436,PV_CF!$A$2:$K$1853,4,FALSE)</f>
        <v>44267</v>
      </c>
    </row>
    <row r="2437" spans="1:15" hidden="1">
      <c r="A2437" s="2" t="s">
        <v>2735</v>
      </c>
      <c r="B2437" s="2" t="s">
        <v>2734</v>
      </c>
      <c r="C2437" s="2" t="s">
        <v>1960</v>
      </c>
      <c r="D2437" s="2" t="s">
        <v>1959</v>
      </c>
      <c r="E2437" s="4">
        <v>44235</v>
      </c>
      <c r="F2437" s="4">
        <v>44238</v>
      </c>
      <c r="G2437" s="2" t="s">
        <v>2733</v>
      </c>
      <c r="H2437" s="2" t="s">
        <v>1957</v>
      </c>
      <c r="I2437" s="17">
        <v>25573</v>
      </c>
      <c r="J2437" s="2" t="s">
        <v>2732</v>
      </c>
      <c r="K2437" s="4">
        <v>44238</v>
      </c>
      <c r="L2437" s="17">
        <v>25573</v>
      </c>
      <c r="M2437" s="2" t="s">
        <v>1955</v>
      </c>
      <c r="N2437" s="17">
        <f>VLOOKUP(A2437,[1]Sheet2!$B$1:$C$1336,2,FALSE)</f>
        <v>266323</v>
      </c>
      <c r="O2437" s="37">
        <f>VLOOKUP(A2437,PV_CF!$A$2:$K$1853,4,FALSE)</f>
        <v>44267</v>
      </c>
    </row>
    <row r="2438" spans="1:15" hidden="1">
      <c r="A2438" s="2" t="s">
        <v>2729</v>
      </c>
      <c r="B2438" s="2" t="s">
        <v>2728</v>
      </c>
      <c r="C2438" s="2" t="s">
        <v>1979</v>
      </c>
      <c r="D2438" s="2" t="s">
        <v>1978</v>
      </c>
      <c r="E2438" s="4">
        <v>44235</v>
      </c>
      <c r="F2438" s="4">
        <v>44237</v>
      </c>
      <c r="G2438" s="2" t="s">
        <v>2731</v>
      </c>
      <c r="H2438" s="2" t="s">
        <v>2012</v>
      </c>
      <c r="I2438" s="17">
        <v>171200</v>
      </c>
      <c r="J2438" s="2" t="s">
        <v>2730</v>
      </c>
      <c r="K2438" s="4">
        <v>44306</v>
      </c>
      <c r="L2438" s="17">
        <v>171200</v>
      </c>
      <c r="M2438" s="2" t="s">
        <v>1955</v>
      </c>
      <c r="N2438" s="17">
        <f>VLOOKUP(A2438,[1]Sheet2!$B$1:$C$1336,2,FALSE)</f>
        <v>342400</v>
      </c>
      <c r="O2438" s="37">
        <f>VLOOKUP(A2438,PV_CF!$A$2:$K$1853,4,FALSE)</f>
        <v>44330</v>
      </c>
    </row>
    <row r="2439" spans="1:15" hidden="1">
      <c r="A2439" s="2" t="s">
        <v>2729</v>
      </c>
      <c r="B2439" s="2" t="s">
        <v>2728</v>
      </c>
      <c r="C2439" s="2" t="s">
        <v>1979</v>
      </c>
      <c r="D2439" s="2" t="s">
        <v>1978</v>
      </c>
      <c r="E2439" s="4">
        <v>44235</v>
      </c>
      <c r="F2439" s="4">
        <v>44316</v>
      </c>
      <c r="G2439" s="2" t="s">
        <v>2727</v>
      </c>
      <c r="H2439" s="2" t="s">
        <v>2012</v>
      </c>
      <c r="I2439" s="17">
        <v>171200</v>
      </c>
      <c r="J2439" s="2" t="s">
        <v>2726</v>
      </c>
      <c r="K2439" s="4">
        <v>44316</v>
      </c>
      <c r="L2439" s="17">
        <v>171200</v>
      </c>
      <c r="M2439" s="2" t="s">
        <v>1955</v>
      </c>
      <c r="N2439" s="17">
        <f>VLOOKUP(A2439,[1]Sheet2!$B$1:$C$1336,2,FALSE)</f>
        <v>342400</v>
      </c>
      <c r="O2439" s="37">
        <f>VLOOKUP(A2439,PV_CF!$A$2:$K$1853,4,FALSE)</f>
        <v>44330</v>
      </c>
    </row>
    <row r="2440" spans="1:15" hidden="1">
      <c r="A2440" s="2" t="s">
        <v>2725</v>
      </c>
      <c r="B2440" s="2" t="s">
        <v>2724</v>
      </c>
      <c r="C2440" s="2" t="s">
        <v>2723</v>
      </c>
      <c r="D2440" s="2" t="s">
        <v>2722</v>
      </c>
      <c r="E2440" s="4">
        <v>44235</v>
      </c>
      <c r="F2440" s="4">
        <v>44246</v>
      </c>
      <c r="G2440" s="2" t="s">
        <v>2721</v>
      </c>
      <c r="H2440" s="2" t="s">
        <v>1983</v>
      </c>
      <c r="I2440" s="17">
        <v>5971.78</v>
      </c>
      <c r="J2440" s="2" t="s">
        <v>2720</v>
      </c>
      <c r="K2440" s="4">
        <v>44240</v>
      </c>
      <c r="L2440" s="17">
        <v>5971.78</v>
      </c>
      <c r="M2440" s="2" t="s">
        <v>1955</v>
      </c>
      <c r="N2440" s="17">
        <f>VLOOKUP(A2440,[1]Sheet2!$B$1:$C$1336,2,FALSE)</f>
        <v>5971.78</v>
      </c>
      <c r="O2440" s="37">
        <f>VLOOKUP(A2440,PV_CF!$A$2:$K$1853,4,FALSE)</f>
        <v>44267</v>
      </c>
    </row>
    <row r="2441" spans="1:15" hidden="1">
      <c r="A2441" s="2" t="s">
        <v>1870</v>
      </c>
      <c r="B2441" s="2" t="s">
        <v>2719</v>
      </c>
      <c r="C2441" s="2" t="s">
        <v>2718</v>
      </c>
      <c r="D2441" s="2" t="s">
        <v>2717</v>
      </c>
      <c r="E2441" s="4">
        <v>44237</v>
      </c>
      <c r="F2441" s="4">
        <v>44247</v>
      </c>
      <c r="G2441" s="2" t="s">
        <v>1871</v>
      </c>
      <c r="H2441" s="2" t="s">
        <v>2012</v>
      </c>
      <c r="I2441" s="17">
        <v>439256.4</v>
      </c>
      <c r="J2441" s="2" t="s">
        <v>1869</v>
      </c>
      <c r="K2441" s="4">
        <v>44246</v>
      </c>
      <c r="L2441" s="17">
        <v>439256.4</v>
      </c>
      <c r="M2441" s="2" t="s">
        <v>1955</v>
      </c>
      <c r="N2441" s="17">
        <f>VLOOKUP(A2441,[1]Sheet2!$B$1:$C$1336,2,FALSE)</f>
        <v>439256.4</v>
      </c>
      <c r="O2441" s="37">
        <f>VLOOKUP(A2441,PV_CF!$A$2:$K$1853,4,FALSE)</f>
        <v>44267</v>
      </c>
    </row>
    <row r="2442" spans="1:15" hidden="1">
      <c r="A2442" s="2" t="s">
        <v>2716</v>
      </c>
      <c r="B2442" s="2" t="s">
        <v>2715</v>
      </c>
      <c r="C2442" s="2" t="s">
        <v>2714</v>
      </c>
      <c r="D2442" s="2" t="s">
        <v>2713</v>
      </c>
      <c r="E2442" s="4">
        <v>44237</v>
      </c>
      <c r="F2442" s="4">
        <v>44253</v>
      </c>
      <c r="G2442" s="2" t="s">
        <v>2712</v>
      </c>
      <c r="H2442" s="2" t="s">
        <v>2339</v>
      </c>
      <c r="I2442" s="17">
        <v>12000</v>
      </c>
      <c r="J2442" s="2" t="s">
        <v>2711</v>
      </c>
      <c r="K2442" s="4">
        <v>44278</v>
      </c>
      <c r="L2442" s="17">
        <v>12000</v>
      </c>
      <c r="M2442" s="2" t="s">
        <v>1955</v>
      </c>
      <c r="N2442" s="17">
        <f>VLOOKUP(A2442,[1]Sheet2!$B$1:$C$1336,2,FALSE)</f>
        <v>12000</v>
      </c>
      <c r="O2442" s="37">
        <f>VLOOKUP(A2442,PV_CF!$A$2:$K$1853,4,FALSE)</f>
        <v>44295</v>
      </c>
    </row>
    <row r="2443" spans="1:15" hidden="1">
      <c r="A2443" s="2" t="s">
        <v>2710</v>
      </c>
      <c r="B2443" s="2" t="s">
        <v>2709</v>
      </c>
      <c r="C2443" s="2" t="s">
        <v>2708</v>
      </c>
      <c r="D2443" s="2" t="s">
        <v>2707</v>
      </c>
      <c r="E2443" s="4">
        <v>44237</v>
      </c>
      <c r="F2443" s="4">
        <v>44270</v>
      </c>
      <c r="G2443" s="2" t="s">
        <v>2706</v>
      </c>
      <c r="H2443" s="2" t="s">
        <v>1983</v>
      </c>
      <c r="I2443" s="17">
        <v>17655</v>
      </c>
      <c r="J2443" s="2" t="s">
        <v>2705</v>
      </c>
      <c r="K2443" s="4">
        <v>44288</v>
      </c>
      <c r="L2443" s="17">
        <v>17655</v>
      </c>
      <c r="M2443" s="2" t="s">
        <v>1955</v>
      </c>
      <c r="N2443" s="17">
        <f>VLOOKUP(A2443,[1]Sheet2!$B$1:$C$1336,2,FALSE)</f>
        <v>17655</v>
      </c>
      <c r="O2443" s="37">
        <f>VLOOKUP(A2443,PV_CF!$A$2:$K$1853,4,FALSE)</f>
        <v>44314</v>
      </c>
    </row>
    <row r="2444" spans="1:15" hidden="1">
      <c r="A2444" s="2" t="s">
        <v>2704</v>
      </c>
      <c r="B2444" s="2" t="s">
        <v>2703</v>
      </c>
      <c r="C2444" s="2" t="s">
        <v>2702</v>
      </c>
      <c r="D2444" s="2" t="s">
        <v>2701</v>
      </c>
      <c r="E2444" s="4">
        <v>44237</v>
      </c>
      <c r="F2444" s="4">
        <v>44256</v>
      </c>
      <c r="G2444" s="2" t="s">
        <v>2700</v>
      </c>
      <c r="H2444" s="2" t="s">
        <v>2019</v>
      </c>
      <c r="I2444" s="17">
        <v>60231</v>
      </c>
      <c r="J2444" s="2" t="s">
        <v>2699</v>
      </c>
      <c r="K2444" s="4">
        <v>44266</v>
      </c>
      <c r="L2444" s="17">
        <v>60231</v>
      </c>
      <c r="M2444" s="2" t="s">
        <v>1955</v>
      </c>
      <c r="N2444" s="17">
        <f>VLOOKUP(A2444,[1]Sheet2!$B$1:$C$1336,2,FALSE)</f>
        <v>60231</v>
      </c>
      <c r="O2444" s="37">
        <f>VLOOKUP(A2444,PV_CF!$A$2:$K$1853,4,FALSE)</f>
        <v>44295</v>
      </c>
    </row>
    <row r="2445" spans="1:15" hidden="1">
      <c r="A2445" s="2" t="s">
        <v>2698</v>
      </c>
      <c r="B2445" s="2" t="s">
        <v>2697</v>
      </c>
      <c r="C2445" s="2" t="s">
        <v>2035</v>
      </c>
      <c r="D2445" s="2" t="s">
        <v>2034</v>
      </c>
      <c r="E2445" s="4">
        <v>44243</v>
      </c>
      <c r="F2445" s="4">
        <v>44270</v>
      </c>
      <c r="G2445" s="2" t="s">
        <v>2696</v>
      </c>
      <c r="H2445" s="2" t="s">
        <v>2080</v>
      </c>
      <c r="I2445" s="17">
        <v>114372.3</v>
      </c>
      <c r="J2445" s="2" t="s">
        <v>2695</v>
      </c>
      <c r="K2445" s="4">
        <v>44266</v>
      </c>
      <c r="L2445" s="17">
        <v>114372.3</v>
      </c>
      <c r="M2445" s="2" t="s">
        <v>1955</v>
      </c>
      <c r="N2445" s="17">
        <f>VLOOKUP(A2445,[1]Sheet2!$B$1:$C$1336,2,FALSE)</f>
        <v>114372.3</v>
      </c>
      <c r="O2445" s="37">
        <f>VLOOKUP(A2445,PV_CF!$A$2:$K$1853,4,FALSE)</f>
        <v>44295</v>
      </c>
    </row>
    <row r="2446" spans="1:15" hidden="1">
      <c r="A2446" s="2" t="s">
        <v>2694</v>
      </c>
      <c r="B2446" s="2" t="s">
        <v>2693</v>
      </c>
      <c r="C2446" s="2" t="s">
        <v>2109</v>
      </c>
      <c r="D2446" s="2" t="s">
        <v>2108</v>
      </c>
      <c r="E2446" s="4">
        <v>44244</v>
      </c>
      <c r="F2446" s="4">
        <v>44286</v>
      </c>
      <c r="G2446" s="2" t="s">
        <v>2692</v>
      </c>
      <c r="H2446" s="2" t="s">
        <v>2012</v>
      </c>
      <c r="I2446" s="17">
        <v>86268.75</v>
      </c>
      <c r="J2446" s="2" t="s">
        <v>1935</v>
      </c>
      <c r="K2446" s="4">
        <v>44278</v>
      </c>
      <c r="L2446" s="17">
        <v>86268.75</v>
      </c>
      <c r="M2446" s="2" t="s">
        <v>1955</v>
      </c>
      <c r="N2446" s="17">
        <f>VLOOKUP(A2446,[1]Sheet2!$B$1:$C$1336,2,FALSE)</f>
        <v>86268.75</v>
      </c>
      <c r="O2446" s="37">
        <f>VLOOKUP(A2446,PV_CF!$A$2:$K$1853,4,FALSE)</f>
        <v>44295</v>
      </c>
    </row>
    <row r="2447" spans="1:15" hidden="1">
      <c r="A2447" s="2" t="s">
        <v>2691</v>
      </c>
      <c r="B2447" s="2" t="s">
        <v>2690</v>
      </c>
      <c r="C2447" s="2" t="s">
        <v>2663</v>
      </c>
      <c r="D2447" s="2" t="s">
        <v>2662</v>
      </c>
      <c r="E2447" s="4">
        <v>44244</v>
      </c>
      <c r="F2447" s="4">
        <v>44285</v>
      </c>
      <c r="G2447" s="2" t="s">
        <v>2689</v>
      </c>
      <c r="H2447" s="2" t="s">
        <v>2052</v>
      </c>
      <c r="I2447" s="17">
        <v>51360</v>
      </c>
      <c r="J2447" s="2" t="s">
        <v>2688</v>
      </c>
      <c r="K2447" s="4">
        <v>44267</v>
      </c>
      <c r="L2447" s="17">
        <v>51360</v>
      </c>
      <c r="M2447" s="2" t="s">
        <v>1955</v>
      </c>
      <c r="N2447" s="17">
        <f>VLOOKUP(A2447,[1]Sheet2!$B$1:$C$1336,2,FALSE)</f>
        <v>51360</v>
      </c>
      <c r="O2447" s="37">
        <f>VLOOKUP(A2447,PV_CF!$A$2:$K$1853,4,FALSE)</f>
        <v>44281</v>
      </c>
    </row>
    <row r="2448" spans="1:15" hidden="1">
      <c r="A2448" s="2" t="s">
        <v>2687</v>
      </c>
      <c r="B2448" s="2" t="s">
        <v>2686</v>
      </c>
      <c r="C2448" s="2" t="s">
        <v>2685</v>
      </c>
      <c r="D2448" s="2" t="s">
        <v>2684</v>
      </c>
      <c r="E2448" s="4">
        <v>44245</v>
      </c>
      <c r="F2448" s="4">
        <v>44252</v>
      </c>
      <c r="G2448" s="2" t="s">
        <v>2683</v>
      </c>
      <c r="H2448" s="2" t="s">
        <v>2123</v>
      </c>
      <c r="I2448" s="17">
        <v>498620</v>
      </c>
      <c r="J2448" s="2" t="s">
        <v>2682</v>
      </c>
      <c r="K2448" s="4">
        <v>44267</v>
      </c>
      <c r="L2448" s="17">
        <v>498620</v>
      </c>
      <c r="M2448" s="2" t="s">
        <v>1955</v>
      </c>
      <c r="N2448" s="17">
        <f>VLOOKUP(A2448,[1]Sheet2!$B$1:$C$1336,2,FALSE)</f>
        <v>498620</v>
      </c>
      <c r="O2448" s="37">
        <f>VLOOKUP(A2448,PV_CF!$A$2:$K$1853,4,FALSE)</f>
        <v>44281</v>
      </c>
    </row>
    <row r="2449" spans="1:15" hidden="1">
      <c r="A2449" s="2" t="s">
        <v>2681</v>
      </c>
      <c r="B2449" s="2" t="s">
        <v>2680</v>
      </c>
      <c r="C2449" s="2" t="s">
        <v>2228</v>
      </c>
      <c r="D2449" s="2" t="s">
        <v>2227</v>
      </c>
      <c r="E2449" s="4">
        <v>44245</v>
      </c>
      <c r="F2449" s="4">
        <v>44252</v>
      </c>
      <c r="G2449" s="2" t="s">
        <v>2679</v>
      </c>
      <c r="H2449" s="2" t="s">
        <v>2128</v>
      </c>
      <c r="I2449" s="17">
        <v>62500</v>
      </c>
      <c r="J2449" s="2" t="s">
        <v>2678</v>
      </c>
      <c r="K2449" s="4">
        <v>44250</v>
      </c>
      <c r="L2449" s="17">
        <v>62500</v>
      </c>
      <c r="M2449" s="2" t="s">
        <v>1955</v>
      </c>
      <c r="N2449" s="17">
        <f>VLOOKUP(A2449,[1]Sheet2!$B$1:$C$1336,2,FALSE)</f>
        <v>62500</v>
      </c>
      <c r="O2449" s="37">
        <f>VLOOKUP(A2449,PV_CF!$A$2:$K$1853,4,FALSE)</f>
        <v>44259</v>
      </c>
    </row>
    <row r="2450" spans="1:15" hidden="1">
      <c r="A2450" s="2" t="s">
        <v>2675</v>
      </c>
      <c r="B2450" s="2" t="s">
        <v>2674</v>
      </c>
      <c r="C2450" s="2" t="s">
        <v>2673</v>
      </c>
      <c r="D2450" s="2" t="s">
        <v>2672</v>
      </c>
      <c r="E2450" s="4">
        <v>44246</v>
      </c>
      <c r="F2450" s="4">
        <v>44251</v>
      </c>
      <c r="G2450" s="2" t="s">
        <v>2677</v>
      </c>
      <c r="H2450" s="2" t="s">
        <v>2339</v>
      </c>
      <c r="I2450" s="17">
        <v>24000</v>
      </c>
      <c r="J2450" s="2" t="s">
        <v>2676</v>
      </c>
      <c r="K2450" s="4">
        <v>44286</v>
      </c>
      <c r="L2450" s="17">
        <v>24000</v>
      </c>
      <c r="M2450" s="2" t="s">
        <v>1955</v>
      </c>
      <c r="N2450" s="17">
        <f>VLOOKUP(A2450,[1]Sheet2!$B$1:$C$1336,2,FALSE)</f>
        <v>48000</v>
      </c>
      <c r="O2450" s="37">
        <f>VLOOKUP(A2450,PV_CF!$A$2:$K$1853,4,FALSE)</f>
        <v>44330</v>
      </c>
    </row>
    <row r="2451" spans="1:15" hidden="1">
      <c r="A2451" s="2" t="s">
        <v>2675</v>
      </c>
      <c r="B2451" s="2" t="s">
        <v>2674</v>
      </c>
      <c r="C2451" s="2" t="s">
        <v>2673</v>
      </c>
      <c r="D2451" s="2" t="s">
        <v>2672</v>
      </c>
      <c r="E2451" s="4">
        <v>44246</v>
      </c>
      <c r="F2451" s="4">
        <v>44279</v>
      </c>
      <c r="G2451" s="2" t="s">
        <v>2671</v>
      </c>
      <c r="H2451" s="2" t="s">
        <v>2339</v>
      </c>
      <c r="I2451" s="17">
        <v>24000</v>
      </c>
      <c r="J2451" s="2" t="s">
        <v>2670</v>
      </c>
      <c r="K2451" s="4">
        <v>44314</v>
      </c>
      <c r="L2451" s="17">
        <v>24000</v>
      </c>
      <c r="M2451" s="2" t="s">
        <v>1955</v>
      </c>
      <c r="N2451" s="17">
        <f>VLOOKUP(A2451,[1]Sheet2!$B$1:$C$1336,2,FALSE)</f>
        <v>48000</v>
      </c>
      <c r="O2451" s="37">
        <f>VLOOKUP(A2451,PV_CF!$A$2:$K$1853,4,FALSE)</f>
        <v>44330</v>
      </c>
    </row>
    <row r="2452" spans="1:15" hidden="1">
      <c r="A2452" s="2" t="s">
        <v>2665</v>
      </c>
      <c r="B2452" s="2" t="s">
        <v>2664</v>
      </c>
      <c r="C2452" s="2" t="s">
        <v>2663</v>
      </c>
      <c r="D2452" s="2" t="s">
        <v>2662</v>
      </c>
      <c r="E2452" s="4">
        <v>44246</v>
      </c>
      <c r="F2452" s="4">
        <v>44250</v>
      </c>
      <c r="G2452" s="2" t="s">
        <v>2669</v>
      </c>
      <c r="H2452" s="2" t="s">
        <v>2052</v>
      </c>
      <c r="I2452" s="17">
        <v>128400</v>
      </c>
      <c r="J2452" s="2" t="s">
        <v>2668</v>
      </c>
      <c r="K2452" s="4">
        <v>44257</v>
      </c>
      <c r="L2452" s="17">
        <v>128400</v>
      </c>
      <c r="M2452" s="2" t="s">
        <v>1955</v>
      </c>
      <c r="N2452" s="17">
        <f>VLOOKUP(A2452,[1]Sheet2!$B$1:$C$1336,2,FALSE)</f>
        <v>128400</v>
      </c>
      <c r="O2452" s="37">
        <f>VLOOKUP(A2452,PV_CF!$A$2:$K$1853,4,FALSE)</f>
        <v>44295</v>
      </c>
    </row>
    <row r="2453" spans="1:15" hidden="1">
      <c r="A2453" s="2" t="s">
        <v>2665</v>
      </c>
      <c r="B2453" s="2" t="s">
        <v>2664</v>
      </c>
      <c r="C2453" s="2" t="s">
        <v>2663</v>
      </c>
      <c r="D2453" s="2" t="s">
        <v>2662</v>
      </c>
      <c r="E2453" s="4">
        <v>44246</v>
      </c>
      <c r="F2453" s="4">
        <v>44246</v>
      </c>
      <c r="G2453" s="2" t="s">
        <v>2667</v>
      </c>
      <c r="H2453" s="2" t="s">
        <v>2052</v>
      </c>
      <c r="I2453" s="17">
        <v>-128400</v>
      </c>
      <c r="J2453" s="2" t="s">
        <v>2666</v>
      </c>
      <c r="K2453" s="4">
        <v>44257</v>
      </c>
      <c r="L2453" s="17">
        <v>-128400</v>
      </c>
      <c r="M2453" s="2" t="s">
        <v>1955</v>
      </c>
      <c r="N2453" s="17">
        <f>VLOOKUP(A2453,[1]Sheet2!$B$1:$C$1336,2,FALSE)</f>
        <v>128400</v>
      </c>
      <c r="O2453" s="37">
        <f>VLOOKUP(A2453,PV_CF!$A$2:$K$1853,4,FALSE)</f>
        <v>44295</v>
      </c>
    </row>
    <row r="2454" spans="1:15" hidden="1">
      <c r="A2454" s="2" t="s">
        <v>2665</v>
      </c>
      <c r="B2454" s="2" t="s">
        <v>2664</v>
      </c>
      <c r="C2454" s="2" t="s">
        <v>2663</v>
      </c>
      <c r="D2454" s="2" t="s">
        <v>2662</v>
      </c>
      <c r="E2454" s="4">
        <v>44246</v>
      </c>
      <c r="F2454" s="4">
        <v>44246</v>
      </c>
      <c r="G2454" s="2" t="s">
        <v>2661</v>
      </c>
      <c r="H2454" s="2" t="s">
        <v>2052</v>
      </c>
      <c r="I2454" s="17">
        <v>73577.53</v>
      </c>
      <c r="J2454" s="2" t="s">
        <v>2660</v>
      </c>
      <c r="K2454" s="4">
        <v>44286</v>
      </c>
      <c r="L2454" s="17">
        <v>73577.53</v>
      </c>
      <c r="M2454" s="2" t="s">
        <v>1955</v>
      </c>
      <c r="N2454" s="17">
        <f>VLOOKUP(A2454,[1]Sheet2!$B$1:$C$1336,2,FALSE)</f>
        <v>128400</v>
      </c>
      <c r="O2454" s="37">
        <f>VLOOKUP(A2454,PV_CF!$A$2:$K$1853,4,FALSE)</f>
        <v>44295</v>
      </c>
    </row>
    <row r="2455" spans="1:15" hidden="1">
      <c r="A2455" s="2" t="s">
        <v>2665</v>
      </c>
      <c r="B2455" s="2" t="s">
        <v>2664</v>
      </c>
      <c r="C2455" s="2" t="s">
        <v>2663</v>
      </c>
      <c r="D2455" s="2" t="s">
        <v>2662</v>
      </c>
      <c r="E2455" s="4">
        <v>44246</v>
      </c>
      <c r="F2455" s="4">
        <v>44246</v>
      </c>
      <c r="G2455" s="2" t="s">
        <v>2661</v>
      </c>
      <c r="H2455" s="2" t="s">
        <v>2052</v>
      </c>
      <c r="I2455" s="17">
        <v>54822.47</v>
      </c>
      <c r="J2455" s="2" t="s">
        <v>2660</v>
      </c>
      <c r="K2455" s="4">
        <v>44286</v>
      </c>
      <c r="L2455" s="17">
        <v>54822.47</v>
      </c>
      <c r="M2455" s="2" t="s">
        <v>1955</v>
      </c>
      <c r="N2455" s="17">
        <f>VLOOKUP(A2455,[1]Sheet2!$B$1:$C$1336,2,FALSE)</f>
        <v>128400</v>
      </c>
      <c r="O2455" s="37">
        <f>VLOOKUP(A2455,PV_CF!$A$2:$K$1853,4,FALSE)</f>
        <v>44295</v>
      </c>
    </row>
    <row r="2456" spans="1:15" hidden="1">
      <c r="A2456" s="2" t="s">
        <v>2659</v>
      </c>
      <c r="B2456" s="2" t="s">
        <v>2658</v>
      </c>
      <c r="C2456" s="2" t="s">
        <v>2143</v>
      </c>
      <c r="D2456" s="2" t="s">
        <v>2142</v>
      </c>
      <c r="E2456" s="4">
        <v>44246</v>
      </c>
      <c r="F2456" s="4">
        <v>44253</v>
      </c>
      <c r="G2456" s="2" t="s">
        <v>2657</v>
      </c>
      <c r="H2456" s="2" t="s">
        <v>2648</v>
      </c>
      <c r="I2456" s="17">
        <v>482623.5</v>
      </c>
      <c r="J2456" s="2" t="s">
        <v>2656</v>
      </c>
      <c r="K2456" s="4">
        <v>44257</v>
      </c>
      <c r="L2456" s="17">
        <v>482623.5</v>
      </c>
      <c r="M2456" s="2" t="s">
        <v>1955</v>
      </c>
      <c r="N2456" s="17">
        <f>VLOOKUP(A2456,[1]Sheet2!$B$1:$C$1336,2,FALSE)</f>
        <v>482623.5</v>
      </c>
      <c r="O2456" s="37">
        <f>VLOOKUP(A2456,PV_CF!$A$2:$K$1853,4,FALSE)</f>
        <v>44295</v>
      </c>
    </row>
    <row r="2457" spans="1:15" hidden="1">
      <c r="A2457" s="2" t="s">
        <v>2651</v>
      </c>
      <c r="B2457" s="2" t="s">
        <v>2650</v>
      </c>
      <c r="C2457" s="2" t="s">
        <v>2272</v>
      </c>
      <c r="D2457" s="2" t="s">
        <v>2271</v>
      </c>
      <c r="E2457" s="4">
        <v>44246</v>
      </c>
      <c r="F2457" s="4">
        <v>44253</v>
      </c>
      <c r="G2457" s="2" t="s">
        <v>2655</v>
      </c>
      <c r="H2457" s="2" t="s">
        <v>2648</v>
      </c>
      <c r="I2457" s="17">
        <v>365859.75</v>
      </c>
      <c r="J2457" s="2" t="s">
        <v>2654</v>
      </c>
      <c r="K2457" s="4">
        <v>44287</v>
      </c>
      <c r="L2457" s="17">
        <v>365859.75</v>
      </c>
      <c r="M2457" s="2" t="s">
        <v>1955</v>
      </c>
      <c r="N2457" s="17">
        <f>VLOOKUP(A2457,[1]Sheet2!$B$1:$C$1336,2,FALSE)</f>
        <v>365859.75</v>
      </c>
      <c r="O2457" s="37">
        <f>VLOOKUP(A2457,PV_CF!$A$2:$K$1853,4,FALSE)</f>
        <v>44314</v>
      </c>
    </row>
    <row r="2458" spans="1:15" hidden="1">
      <c r="A2458" s="2" t="s">
        <v>2651</v>
      </c>
      <c r="B2458" s="2" t="s">
        <v>2650</v>
      </c>
      <c r="C2458" s="2" t="s">
        <v>2272</v>
      </c>
      <c r="D2458" s="2" t="s">
        <v>2271</v>
      </c>
      <c r="E2458" s="4">
        <v>44246</v>
      </c>
      <c r="F2458" s="4">
        <v>44246</v>
      </c>
      <c r="G2458" s="2" t="s">
        <v>2653</v>
      </c>
      <c r="H2458" s="2" t="s">
        <v>2648</v>
      </c>
      <c r="I2458" s="17">
        <v>-365859.75</v>
      </c>
      <c r="J2458" s="2" t="s">
        <v>2652</v>
      </c>
      <c r="K2458" s="4">
        <v>44287</v>
      </c>
      <c r="L2458" s="17">
        <v>-365859.75</v>
      </c>
      <c r="M2458" s="2" t="s">
        <v>1955</v>
      </c>
      <c r="N2458" s="17">
        <f>VLOOKUP(A2458,[1]Sheet2!$B$1:$C$1336,2,FALSE)</f>
        <v>365859.75</v>
      </c>
      <c r="O2458" s="37">
        <f>VLOOKUP(A2458,PV_CF!$A$2:$K$1853,4,FALSE)</f>
        <v>44314</v>
      </c>
    </row>
    <row r="2459" spans="1:15" hidden="1">
      <c r="A2459" s="2" t="s">
        <v>2651</v>
      </c>
      <c r="B2459" s="2" t="s">
        <v>2650</v>
      </c>
      <c r="C2459" s="2" t="s">
        <v>2272</v>
      </c>
      <c r="D2459" s="2" t="s">
        <v>2271</v>
      </c>
      <c r="E2459" s="4">
        <v>44246</v>
      </c>
      <c r="F2459" s="4">
        <v>44246</v>
      </c>
      <c r="G2459" s="2" t="s">
        <v>2649</v>
      </c>
      <c r="H2459" s="2" t="s">
        <v>2648</v>
      </c>
      <c r="I2459" s="17">
        <v>365859.75</v>
      </c>
      <c r="J2459" s="2" t="s">
        <v>2647</v>
      </c>
      <c r="K2459" s="4">
        <v>44287</v>
      </c>
      <c r="L2459" s="17">
        <v>365859.75</v>
      </c>
      <c r="M2459" s="2" t="s">
        <v>1955</v>
      </c>
      <c r="N2459" s="17">
        <f>VLOOKUP(A2459,[1]Sheet2!$B$1:$C$1336,2,FALSE)</f>
        <v>365859.75</v>
      </c>
      <c r="O2459" s="37">
        <f>VLOOKUP(A2459,PV_CF!$A$2:$K$1853,4,FALSE)</f>
        <v>44314</v>
      </c>
    </row>
    <row r="2460" spans="1:15" hidden="1">
      <c r="A2460" s="2" t="s">
        <v>2646</v>
      </c>
      <c r="B2460" s="2" t="s">
        <v>2645</v>
      </c>
      <c r="C2460" s="2" t="s">
        <v>2143</v>
      </c>
      <c r="D2460" s="2" t="s">
        <v>2142</v>
      </c>
      <c r="E2460" s="4">
        <v>44246</v>
      </c>
      <c r="F2460" s="4">
        <v>44270</v>
      </c>
      <c r="G2460" s="2" t="s">
        <v>2644</v>
      </c>
      <c r="H2460" s="2" t="s">
        <v>2643</v>
      </c>
      <c r="I2460" s="17">
        <v>498620</v>
      </c>
      <c r="J2460" s="2" t="s">
        <v>2642</v>
      </c>
      <c r="K2460" s="4">
        <v>44314</v>
      </c>
      <c r="L2460" s="17">
        <v>498620</v>
      </c>
      <c r="M2460" s="2" t="s">
        <v>1955</v>
      </c>
      <c r="N2460" s="17">
        <f>VLOOKUP(A2460,[1]Sheet2!$B$1:$C$1336,2,FALSE)</f>
        <v>498620</v>
      </c>
      <c r="O2460" s="37">
        <f>VLOOKUP(A2460,PV_CF!$A$2:$K$1853,4,FALSE)</f>
        <v>44330</v>
      </c>
    </row>
    <row r="2461" spans="1:15" hidden="1">
      <c r="A2461" s="2" t="s">
        <v>2641</v>
      </c>
      <c r="B2461" s="2" t="s">
        <v>2640</v>
      </c>
      <c r="C2461" s="2" t="s">
        <v>2048</v>
      </c>
      <c r="D2461" s="2" t="s">
        <v>2047</v>
      </c>
      <c r="E2461" s="4">
        <v>44246</v>
      </c>
      <c r="F2461" s="4">
        <v>44251</v>
      </c>
      <c r="G2461" s="2" t="s">
        <v>2639</v>
      </c>
      <c r="H2461" s="2" t="s">
        <v>1983</v>
      </c>
      <c r="I2461" s="17">
        <v>9951</v>
      </c>
      <c r="J2461" s="2" t="s">
        <v>2638</v>
      </c>
      <c r="K2461" s="4">
        <v>44267</v>
      </c>
      <c r="L2461" s="17">
        <v>9951</v>
      </c>
      <c r="M2461" s="2" t="s">
        <v>1955</v>
      </c>
      <c r="N2461" s="17">
        <f>VLOOKUP(A2461,[1]Sheet2!$B$1:$C$1336,2,FALSE)</f>
        <v>9951</v>
      </c>
      <c r="O2461" s="37">
        <f>VLOOKUP(A2461,PV_CF!$A$2:$K$1853,4,FALSE)</f>
        <v>44281</v>
      </c>
    </row>
    <row r="2462" spans="1:15" hidden="1">
      <c r="A2462" s="2" t="s">
        <v>2633</v>
      </c>
      <c r="B2462" s="2" t="s">
        <v>2632</v>
      </c>
      <c r="C2462" s="2" t="s">
        <v>2631</v>
      </c>
      <c r="D2462" s="2" t="s">
        <v>2630</v>
      </c>
      <c r="E2462" s="4">
        <v>44246</v>
      </c>
      <c r="F2462" s="4">
        <v>44252</v>
      </c>
      <c r="G2462" s="2" t="s">
        <v>2637</v>
      </c>
      <c r="H2462" s="2" t="s">
        <v>2026</v>
      </c>
      <c r="I2462" s="17">
        <v>30000</v>
      </c>
      <c r="J2462" s="2" t="s">
        <v>2636</v>
      </c>
      <c r="K2462" s="4">
        <v>44250</v>
      </c>
      <c r="L2462" s="17">
        <v>30000</v>
      </c>
      <c r="M2462" s="2" t="s">
        <v>1955</v>
      </c>
      <c r="N2462" s="17">
        <f>VLOOKUP(A2462,[1]Sheet2!$B$1:$C$1336,2,FALSE)</f>
        <v>90000</v>
      </c>
      <c r="O2462" s="37">
        <f>VLOOKUP(A2462,PV_CF!$A$2:$K$1853,4,FALSE)</f>
        <v>44257</v>
      </c>
    </row>
    <row r="2463" spans="1:15" hidden="1">
      <c r="A2463" s="2" t="s">
        <v>2633</v>
      </c>
      <c r="B2463" s="2" t="s">
        <v>2632</v>
      </c>
      <c r="C2463" s="2" t="s">
        <v>2631</v>
      </c>
      <c r="D2463" s="2" t="s">
        <v>2630</v>
      </c>
      <c r="E2463" s="4">
        <v>44246</v>
      </c>
      <c r="F2463" s="4">
        <v>44280</v>
      </c>
      <c r="G2463" s="2" t="s">
        <v>2635</v>
      </c>
      <c r="H2463" s="2" t="s">
        <v>2026</v>
      </c>
      <c r="I2463" s="17">
        <v>30000</v>
      </c>
      <c r="J2463" s="2" t="s">
        <v>2634</v>
      </c>
      <c r="K2463" s="4">
        <v>44280</v>
      </c>
      <c r="L2463" s="17">
        <v>30000</v>
      </c>
      <c r="M2463" s="2" t="s">
        <v>1955</v>
      </c>
      <c r="N2463" s="17">
        <f>VLOOKUP(A2463,[1]Sheet2!$B$1:$C$1336,2,FALSE)</f>
        <v>90000</v>
      </c>
      <c r="O2463" s="37">
        <f>VLOOKUP(A2463,PV_CF!$A$2:$K$1853,4,FALSE)</f>
        <v>44257</v>
      </c>
    </row>
    <row r="2464" spans="1:15" hidden="1">
      <c r="A2464" s="2" t="s">
        <v>2633</v>
      </c>
      <c r="B2464" s="2" t="s">
        <v>2632</v>
      </c>
      <c r="C2464" s="2" t="s">
        <v>2631</v>
      </c>
      <c r="D2464" s="2" t="s">
        <v>2630</v>
      </c>
      <c r="E2464" s="4">
        <v>44246</v>
      </c>
      <c r="F2464" s="4">
        <v>44312</v>
      </c>
      <c r="G2464" s="2" t="s">
        <v>2629</v>
      </c>
      <c r="H2464" s="2" t="s">
        <v>2026</v>
      </c>
      <c r="I2464" s="17">
        <v>30000</v>
      </c>
      <c r="J2464" s="2" t="s">
        <v>2628</v>
      </c>
      <c r="K2464" s="4">
        <v>44319</v>
      </c>
      <c r="L2464" s="17">
        <v>30000</v>
      </c>
      <c r="M2464" s="2" t="s">
        <v>1955</v>
      </c>
      <c r="N2464" s="17">
        <f>VLOOKUP(A2464,[1]Sheet2!$B$1:$C$1336,2,FALSE)</f>
        <v>90000</v>
      </c>
      <c r="O2464" s="37">
        <f>VLOOKUP(A2464,PV_CF!$A$2:$K$1853,4,FALSE)</f>
        <v>44257</v>
      </c>
    </row>
    <row r="2465" spans="1:15" hidden="1">
      <c r="A2465" s="2" t="s">
        <v>2627</v>
      </c>
      <c r="B2465" s="2" t="s">
        <v>2626</v>
      </c>
      <c r="C2465" s="2" t="s">
        <v>2625</v>
      </c>
      <c r="D2465" s="2" t="s">
        <v>2624</v>
      </c>
      <c r="E2465" s="4">
        <v>44256</v>
      </c>
      <c r="F2465" s="4">
        <v>44263</v>
      </c>
      <c r="G2465" s="2" t="s">
        <v>2623</v>
      </c>
      <c r="H2465" s="2" t="s">
        <v>2622</v>
      </c>
      <c r="I2465" s="17">
        <v>3985000</v>
      </c>
      <c r="J2465" s="2" t="s">
        <v>2621</v>
      </c>
      <c r="K2465" s="4">
        <v>44259</v>
      </c>
      <c r="L2465" s="17">
        <v>3985000</v>
      </c>
      <c r="M2465" s="2" t="s">
        <v>1955</v>
      </c>
      <c r="N2465" s="17">
        <f>VLOOKUP(A2465,[1]Sheet2!$B$1:$C$1336,2,FALSE)</f>
        <v>3985000</v>
      </c>
      <c r="O2465" s="37">
        <f>VLOOKUP(A2465,PV_CF!$A$2:$K$1853,4,FALSE)</f>
        <v>44295</v>
      </c>
    </row>
    <row r="2466" spans="1:15" hidden="1">
      <c r="A2466" s="2" t="s">
        <v>2620</v>
      </c>
      <c r="B2466" s="2" t="s">
        <v>2619</v>
      </c>
      <c r="C2466" s="2" t="s">
        <v>2293</v>
      </c>
      <c r="D2466" s="2" t="s">
        <v>2292</v>
      </c>
      <c r="E2466" s="4">
        <v>44256</v>
      </c>
      <c r="F2466" s="4">
        <v>44286</v>
      </c>
      <c r="G2466" s="2" t="s">
        <v>2618</v>
      </c>
      <c r="H2466" s="2" t="s">
        <v>2012</v>
      </c>
      <c r="I2466" s="17">
        <v>534000</v>
      </c>
      <c r="J2466" s="2" t="s">
        <v>2617</v>
      </c>
      <c r="K2466" s="4">
        <v>44286</v>
      </c>
      <c r="L2466" s="17">
        <v>534000</v>
      </c>
      <c r="M2466" s="2" t="s">
        <v>1955</v>
      </c>
      <c r="N2466" s="17">
        <f>VLOOKUP(A2466,[1]Sheet2!$B$1:$C$1336,2,FALSE)</f>
        <v>534000</v>
      </c>
      <c r="O2466" s="37">
        <f>VLOOKUP(A2466,PV_CF!$A$2:$K$1853,4,FALSE)</f>
        <v>44330</v>
      </c>
    </row>
    <row r="2467" spans="1:15" hidden="1">
      <c r="A2467" s="2" t="s">
        <v>2612</v>
      </c>
      <c r="B2467" s="2" t="s">
        <v>2611</v>
      </c>
      <c r="C2467" s="2" t="s">
        <v>2610</v>
      </c>
      <c r="D2467" s="2" t="s">
        <v>2609</v>
      </c>
      <c r="E2467" s="4">
        <v>44256</v>
      </c>
      <c r="F2467" s="4">
        <v>44258</v>
      </c>
      <c r="G2467" s="2" t="s">
        <v>2616</v>
      </c>
      <c r="H2467" s="2" t="s">
        <v>2172</v>
      </c>
      <c r="I2467" s="17">
        <v>186248.48</v>
      </c>
      <c r="J2467" s="2" t="s">
        <v>2615</v>
      </c>
      <c r="K2467" s="4">
        <v>44258</v>
      </c>
      <c r="L2467" s="17">
        <v>186248.48</v>
      </c>
      <c r="M2467" s="2" t="s">
        <v>1955</v>
      </c>
      <c r="N2467" s="17">
        <f>VLOOKUP(A2467,[1]Sheet2!$B$1:$C$1336,2,FALSE)</f>
        <v>744993.92</v>
      </c>
      <c r="O2467" s="37">
        <f>VLOOKUP(A2467,PV_CF!$A$2:$K$1853,4,FALSE)</f>
        <v>44281</v>
      </c>
    </row>
    <row r="2468" spans="1:15" hidden="1">
      <c r="A2468" s="2" t="s">
        <v>2612</v>
      </c>
      <c r="B2468" s="2" t="s">
        <v>2611</v>
      </c>
      <c r="C2468" s="2" t="s">
        <v>2610</v>
      </c>
      <c r="D2468" s="2" t="s">
        <v>2609</v>
      </c>
      <c r="E2468" s="4">
        <v>44256</v>
      </c>
      <c r="F2468" s="4">
        <v>44270</v>
      </c>
      <c r="G2468" s="2" t="s">
        <v>2614</v>
      </c>
      <c r="H2468" s="2" t="s">
        <v>2172</v>
      </c>
      <c r="I2468" s="17">
        <v>186248.48</v>
      </c>
      <c r="J2468" s="2" t="s">
        <v>2613</v>
      </c>
      <c r="K2468" s="4">
        <v>44287</v>
      </c>
      <c r="L2468" s="17">
        <v>186248.48</v>
      </c>
      <c r="M2468" s="2" t="s">
        <v>1955</v>
      </c>
      <c r="N2468" s="17">
        <f>VLOOKUP(A2468,[1]Sheet2!$B$1:$C$1336,2,FALSE)</f>
        <v>744993.92</v>
      </c>
      <c r="O2468" s="37">
        <f>VLOOKUP(A2468,PV_CF!$A$2:$K$1853,4,FALSE)</f>
        <v>44281</v>
      </c>
    </row>
    <row r="2469" spans="1:15" hidden="1">
      <c r="A2469" s="2" t="s">
        <v>2612</v>
      </c>
      <c r="B2469" s="2" t="s">
        <v>2611</v>
      </c>
      <c r="C2469" s="2" t="s">
        <v>2610</v>
      </c>
      <c r="D2469" s="2" t="s">
        <v>2609</v>
      </c>
      <c r="E2469" s="4">
        <v>44256</v>
      </c>
      <c r="F2469" s="4">
        <v>44293</v>
      </c>
      <c r="G2469" s="2" t="s">
        <v>2608</v>
      </c>
      <c r="H2469" s="2" t="s">
        <v>2172</v>
      </c>
      <c r="I2469" s="17">
        <v>372496.96</v>
      </c>
      <c r="J2469" s="2" t="s">
        <v>2607</v>
      </c>
      <c r="K2469" s="4">
        <v>44322</v>
      </c>
      <c r="L2469" s="17">
        <v>372496.96</v>
      </c>
      <c r="M2469" s="2" t="s">
        <v>1955</v>
      </c>
      <c r="N2469" s="17">
        <f>VLOOKUP(A2469,[1]Sheet2!$B$1:$C$1336,2,FALSE)</f>
        <v>744993.92</v>
      </c>
      <c r="O2469" s="37">
        <f>VLOOKUP(A2469,PV_CF!$A$2:$K$1853,4,FALSE)</f>
        <v>44281</v>
      </c>
    </row>
    <row r="2470" spans="1:15" hidden="1">
      <c r="A2470" s="2" t="s">
        <v>2602</v>
      </c>
      <c r="B2470" s="2" t="s">
        <v>2601</v>
      </c>
      <c r="C2470" s="2" t="s">
        <v>2600</v>
      </c>
      <c r="D2470" s="2" t="s">
        <v>2599</v>
      </c>
      <c r="E2470" s="4">
        <v>44250</v>
      </c>
      <c r="F2470" s="4">
        <v>44280</v>
      </c>
      <c r="G2470" s="2" t="s">
        <v>2606</v>
      </c>
      <c r="H2470" s="2" t="s">
        <v>2269</v>
      </c>
      <c r="I2470" s="17">
        <v>20000</v>
      </c>
      <c r="J2470" s="2" t="s">
        <v>2605</v>
      </c>
      <c r="K2470" s="4">
        <v>44280</v>
      </c>
      <c r="L2470" s="17">
        <v>20000</v>
      </c>
      <c r="M2470" s="2" t="s">
        <v>1955</v>
      </c>
      <c r="N2470" s="17">
        <f>VLOOKUP(A2470,[1]Sheet2!$B$1:$C$1336,2,FALSE)</f>
        <v>60000</v>
      </c>
      <c r="O2470" s="37">
        <f>VLOOKUP(A2470,PV_CF!$A$2:$K$1853,4,FALSE)</f>
        <v>44286</v>
      </c>
    </row>
    <row r="2471" spans="1:15" hidden="1">
      <c r="A2471" s="2" t="s">
        <v>2602</v>
      </c>
      <c r="B2471" s="2" t="s">
        <v>2601</v>
      </c>
      <c r="C2471" s="2" t="s">
        <v>2600</v>
      </c>
      <c r="D2471" s="2" t="s">
        <v>2599</v>
      </c>
      <c r="E2471" s="4">
        <v>44250</v>
      </c>
      <c r="F2471" s="4">
        <v>44311</v>
      </c>
      <c r="G2471" s="2" t="s">
        <v>2604</v>
      </c>
      <c r="H2471" s="2" t="s">
        <v>2269</v>
      </c>
      <c r="I2471" s="17">
        <v>20000</v>
      </c>
      <c r="J2471" s="2" t="s">
        <v>2603</v>
      </c>
      <c r="K2471" s="4">
        <v>44309</v>
      </c>
      <c r="L2471" s="17">
        <v>20000</v>
      </c>
      <c r="M2471" s="2" t="s">
        <v>1955</v>
      </c>
      <c r="N2471" s="17">
        <f>VLOOKUP(A2471,[1]Sheet2!$B$1:$C$1336,2,FALSE)</f>
        <v>60000</v>
      </c>
      <c r="O2471" s="37">
        <f>VLOOKUP(A2471,PV_CF!$A$2:$K$1853,4,FALSE)</f>
        <v>44286</v>
      </c>
    </row>
    <row r="2472" spans="1:15" hidden="1">
      <c r="A2472" s="2" t="s">
        <v>2602</v>
      </c>
      <c r="B2472" s="2" t="s">
        <v>2601</v>
      </c>
      <c r="C2472" s="2" t="s">
        <v>2600</v>
      </c>
      <c r="D2472" s="2" t="s">
        <v>2599</v>
      </c>
      <c r="E2472" s="4">
        <v>44250</v>
      </c>
      <c r="F2472" s="4">
        <v>44341</v>
      </c>
      <c r="G2472" s="2" t="s">
        <v>2598</v>
      </c>
      <c r="H2472" s="2" t="s">
        <v>2269</v>
      </c>
      <c r="I2472" s="17">
        <v>20000</v>
      </c>
      <c r="J2472" s="2" t="s">
        <v>2597</v>
      </c>
      <c r="K2472" s="4">
        <v>44344</v>
      </c>
      <c r="L2472" s="17">
        <v>20000</v>
      </c>
      <c r="M2472" s="2" t="s">
        <v>1955</v>
      </c>
      <c r="N2472" s="17">
        <f>VLOOKUP(A2472,[1]Sheet2!$B$1:$C$1336,2,FALSE)</f>
        <v>60000</v>
      </c>
      <c r="O2472" s="37">
        <f>VLOOKUP(A2472,PV_CF!$A$2:$K$1853,4,FALSE)</f>
        <v>44286</v>
      </c>
    </row>
    <row r="2473" spans="1:15" hidden="1">
      <c r="A2473" s="2" t="s">
        <v>2596</v>
      </c>
      <c r="B2473" s="2" t="s">
        <v>2595</v>
      </c>
      <c r="C2473" s="2" t="s">
        <v>2594</v>
      </c>
      <c r="D2473" s="2" t="s">
        <v>2593</v>
      </c>
      <c r="E2473" s="4">
        <v>44250</v>
      </c>
      <c r="F2473" s="4">
        <v>44286</v>
      </c>
      <c r="G2473" s="2" t="s">
        <v>2592</v>
      </c>
      <c r="H2473" s="2" t="s">
        <v>2012</v>
      </c>
      <c r="I2473" s="17">
        <v>353100</v>
      </c>
      <c r="J2473" s="2" t="s">
        <v>2591</v>
      </c>
      <c r="K2473" s="4">
        <v>44286</v>
      </c>
      <c r="L2473" s="17">
        <v>353100</v>
      </c>
      <c r="M2473" s="2" t="s">
        <v>1955</v>
      </c>
      <c r="N2473" s="17">
        <f>VLOOKUP(A2473,[1]Sheet2!$B$1:$C$1336,2,FALSE)</f>
        <v>353100</v>
      </c>
      <c r="O2473" s="37">
        <f>VLOOKUP(A2473,PV_CF!$A$2:$K$1853,4,FALSE)</f>
        <v>44330</v>
      </c>
    </row>
    <row r="2474" spans="1:15" hidden="1">
      <c r="A2474" s="2" t="s">
        <v>2590</v>
      </c>
      <c r="B2474" s="2" t="s">
        <v>2589</v>
      </c>
      <c r="C2474" s="2" t="s">
        <v>2588</v>
      </c>
      <c r="D2474" s="2" t="s">
        <v>2587</v>
      </c>
      <c r="E2474" s="4">
        <v>44250</v>
      </c>
      <c r="F2474" s="4">
        <v>44270</v>
      </c>
      <c r="G2474" s="2" t="s">
        <v>2586</v>
      </c>
      <c r="H2474" s="2" t="s">
        <v>2585</v>
      </c>
      <c r="I2474" s="17">
        <v>299600</v>
      </c>
      <c r="J2474" s="2" t="s">
        <v>2584</v>
      </c>
      <c r="K2474" s="4">
        <v>44321</v>
      </c>
      <c r="L2474" s="17">
        <v>299600</v>
      </c>
      <c r="M2474" s="2" t="s">
        <v>1955</v>
      </c>
      <c r="N2474" s="17">
        <f>VLOOKUP(A2474,[1]Sheet2!$B$1:$C$1336,2,FALSE)</f>
        <v>299600</v>
      </c>
      <c r="O2474" s="37">
        <f>VLOOKUP(A2474,PV_CF!$A$2:$K$1853,4,FALSE)</f>
        <v>44344</v>
      </c>
    </row>
    <row r="2475" spans="1:15" hidden="1">
      <c r="A2475" s="2" t="s">
        <v>2583</v>
      </c>
      <c r="B2475" s="2" t="s">
        <v>2582</v>
      </c>
      <c r="C2475" s="2" t="s">
        <v>2506</v>
      </c>
      <c r="D2475" s="2" t="s">
        <v>2505</v>
      </c>
      <c r="E2475" s="4">
        <v>44250</v>
      </c>
      <c r="F2475" s="4">
        <v>44253</v>
      </c>
      <c r="G2475" s="2" t="s">
        <v>2581</v>
      </c>
      <c r="H2475" s="2" t="s">
        <v>2026</v>
      </c>
      <c r="I2475" s="17">
        <v>245583.73</v>
      </c>
      <c r="J2475" s="2" t="s">
        <v>2580</v>
      </c>
      <c r="K2475" s="4">
        <v>44257</v>
      </c>
      <c r="L2475" s="17">
        <v>245583.73</v>
      </c>
      <c r="M2475" s="2" t="s">
        <v>1955</v>
      </c>
      <c r="N2475" s="17">
        <f>VLOOKUP(A2475,[1]Sheet2!$B$1:$C$1336,2,FALSE)</f>
        <v>245583.73</v>
      </c>
      <c r="O2475" s="37">
        <f>VLOOKUP(A2475,PV_CF!$A$2:$K$1853,4,FALSE)</f>
        <v>44281</v>
      </c>
    </row>
    <row r="2476" spans="1:15" hidden="1">
      <c r="A2476" s="2" t="s">
        <v>2579</v>
      </c>
      <c r="B2476" s="2" t="s">
        <v>2578</v>
      </c>
      <c r="C2476" s="2" t="s">
        <v>2577</v>
      </c>
      <c r="D2476" s="2" t="s">
        <v>2576</v>
      </c>
      <c r="E2476" s="4">
        <v>44250</v>
      </c>
      <c r="F2476" s="4">
        <v>44272</v>
      </c>
      <c r="G2476" s="2" t="s">
        <v>2575</v>
      </c>
      <c r="H2476" s="2" t="s">
        <v>2052</v>
      </c>
      <c r="I2476" s="17">
        <v>14445</v>
      </c>
      <c r="J2476" s="2" t="s">
        <v>2574</v>
      </c>
      <c r="K2476" s="4">
        <v>44288</v>
      </c>
      <c r="L2476" s="17">
        <v>14445</v>
      </c>
      <c r="M2476" s="2" t="s">
        <v>1955</v>
      </c>
      <c r="N2476" s="17">
        <f>VLOOKUP(A2476,[1]Sheet2!$B$1:$C$1336,2,FALSE)</f>
        <v>14445</v>
      </c>
      <c r="O2476" s="37">
        <f>VLOOKUP(A2476,PV_CF!$A$2:$K$1853,4,FALSE)</f>
        <v>44314</v>
      </c>
    </row>
    <row r="2477" spans="1:15" hidden="1">
      <c r="A2477" s="2" t="s">
        <v>2573</v>
      </c>
      <c r="B2477" s="2" t="s">
        <v>2572</v>
      </c>
      <c r="C2477" s="2" t="s">
        <v>2571</v>
      </c>
      <c r="D2477" s="2" t="s">
        <v>2570</v>
      </c>
      <c r="E2477" s="4">
        <v>44251</v>
      </c>
      <c r="F2477" s="4">
        <v>44270</v>
      </c>
      <c r="G2477" s="2" t="s">
        <v>2569</v>
      </c>
      <c r="H2477" s="2" t="s">
        <v>2568</v>
      </c>
      <c r="I2477" s="17">
        <v>370016.7</v>
      </c>
      <c r="J2477" s="2" t="s">
        <v>2567</v>
      </c>
      <c r="K2477" s="4">
        <v>44287</v>
      </c>
      <c r="L2477" s="17">
        <v>370016.7</v>
      </c>
      <c r="M2477" s="2" t="s">
        <v>1955</v>
      </c>
      <c r="N2477" s="17">
        <f>VLOOKUP(A2477,[1]Sheet2!$B$1:$C$1336,2,FALSE)</f>
        <v>370016.7</v>
      </c>
      <c r="O2477" s="37">
        <f>VLOOKUP(A2477,PV_CF!$A$2:$K$1853,4,FALSE)</f>
        <v>44314</v>
      </c>
    </row>
    <row r="2478" spans="1:15" hidden="1">
      <c r="A2478" s="2" t="s">
        <v>2566</v>
      </c>
      <c r="B2478" s="2" t="s">
        <v>2565</v>
      </c>
      <c r="C2478" s="2" t="s">
        <v>2564</v>
      </c>
      <c r="D2478" s="2" t="s">
        <v>2563</v>
      </c>
      <c r="E2478" s="4">
        <v>44251</v>
      </c>
      <c r="F2478" s="4">
        <v>44316</v>
      </c>
      <c r="G2478" s="2" t="s">
        <v>2562</v>
      </c>
      <c r="H2478" s="2" t="s">
        <v>2561</v>
      </c>
      <c r="I2478" s="17">
        <v>200000</v>
      </c>
      <c r="J2478" s="2" t="s">
        <v>2560</v>
      </c>
      <c r="K2478" s="4">
        <v>44316</v>
      </c>
      <c r="L2478" s="17">
        <v>200000</v>
      </c>
      <c r="M2478" s="2" t="s">
        <v>1955</v>
      </c>
      <c r="N2478" s="17">
        <f>VLOOKUP(A2478,[1]Sheet2!$B$1:$C$1336,2,FALSE)</f>
        <v>200000</v>
      </c>
      <c r="O2478" s="37">
        <f>VLOOKUP(A2478,PV_CF!$A$2:$K$1853,4,FALSE)</f>
        <v>44344</v>
      </c>
    </row>
    <row r="2479" spans="1:15" hidden="1">
      <c r="A2479" s="2" t="s">
        <v>2559</v>
      </c>
      <c r="B2479" s="2" t="s">
        <v>2558</v>
      </c>
      <c r="C2479" s="2" t="s">
        <v>2557</v>
      </c>
      <c r="D2479" s="2" t="s">
        <v>2556</v>
      </c>
      <c r="E2479" s="4">
        <v>44251</v>
      </c>
      <c r="F2479" s="4">
        <v>44267</v>
      </c>
      <c r="G2479" s="2" t="s">
        <v>2555</v>
      </c>
      <c r="H2479" s="2" t="s">
        <v>2554</v>
      </c>
      <c r="I2479" s="17">
        <v>30000</v>
      </c>
      <c r="J2479" s="2" t="s">
        <v>2553</v>
      </c>
      <c r="K2479" s="4">
        <v>44278</v>
      </c>
      <c r="L2479" s="17">
        <v>30000</v>
      </c>
      <c r="M2479" s="2" t="s">
        <v>1955</v>
      </c>
      <c r="N2479" s="17">
        <f>VLOOKUP(A2479,[1]Sheet2!$B$1:$C$1336,2,FALSE)</f>
        <v>30000</v>
      </c>
      <c r="O2479" s="37">
        <f>VLOOKUP(A2479,PV_CF!$A$2:$K$1853,4,FALSE)</f>
        <v>44295</v>
      </c>
    </row>
    <row r="2480" spans="1:15" hidden="1">
      <c r="A2480" s="2" t="s">
        <v>69</v>
      </c>
      <c r="B2480" s="2" t="s">
        <v>63</v>
      </c>
      <c r="C2480" s="2" t="s">
        <v>2552</v>
      </c>
      <c r="D2480" s="2" t="s">
        <v>2551</v>
      </c>
      <c r="E2480" s="4">
        <v>44260</v>
      </c>
      <c r="F2480" s="4">
        <v>44274</v>
      </c>
      <c r="G2480" s="2" t="s">
        <v>2550</v>
      </c>
      <c r="H2480" s="2" t="s">
        <v>2238</v>
      </c>
      <c r="I2480" s="17">
        <v>4499970.5999999996</v>
      </c>
      <c r="J2480" s="2" t="s">
        <v>2549</v>
      </c>
      <c r="K2480" s="4">
        <v>44274</v>
      </c>
      <c r="L2480" s="17">
        <v>4499970.5999999996</v>
      </c>
      <c r="M2480" s="2" t="s">
        <v>1955</v>
      </c>
      <c r="N2480" s="17">
        <f>VLOOKUP(A2480,[1]Sheet2!$B$1:$C$1336,2,FALSE)</f>
        <v>4499970.5999999996</v>
      </c>
      <c r="O2480" s="37">
        <f>VLOOKUP(A2480,PV_CF!$A$2:$K$1853,4,FALSE)</f>
        <v>44330</v>
      </c>
    </row>
    <row r="2481" spans="1:15" hidden="1">
      <c r="A2481" s="2" t="s">
        <v>2543</v>
      </c>
      <c r="B2481" s="2" t="s">
        <v>2542</v>
      </c>
      <c r="C2481" s="2" t="s">
        <v>2541</v>
      </c>
      <c r="D2481" s="2" t="s">
        <v>2540</v>
      </c>
      <c r="E2481" s="4">
        <v>44256</v>
      </c>
      <c r="F2481" s="4">
        <v>44264</v>
      </c>
      <c r="G2481" s="2" t="s">
        <v>2548</v>
      </c>
      <c r="H2481" s="2" t="s">
        <v>2123</v>
      </c>
      <c r="I2481" s="17">
        <v>141400.5</v>
      </c>
      <c r="J2481" s="2" t="s">
        <v>2547</v>
      </c>
      <c r="K2481" s="4">
        <v>44264</v>
      </c>
      <c r="L2481" s="17">
        <v>141400.5</v>
      </c>
      <c r="M2481" s="2" t="s">
        <v>1955</v>
      </c>
      <c r="N2481" s="17">
        <f>VLOOKUP(A2481,[1]Sheet2!$B$1:$C$1336,2,FALSE)</f>
        <v>282801</v>
      </c>
      <c r="O2481" s="37">
        <f>VLOOKUP(A2481,PV_CF!$A$2:$K$1853,4,FALSE)</f>
        <v>44295</v>
      </c>
    </row>
    <row r="2482" spans="1:15" hidden="1">
      <c r="A2482" s="2" t="s">
        <v>2543</v>
      </c>
      <c r="B2482" s="2" t="s">
        <v>2542</v>
      </c>
      <c r="C2482" s="2" t="s">
        <v>2541</v>
      </c>
      <c r="D2482" s="2" t="s">
        <v>2540</v>
      </c>
      <c r="E2482" s="4">
        <v>44256</v>
      </c>
      <c r="F2482" s="4">
        <v>44292</v>
      </c>
      <c r="G2482" s="2" t="s">
        <v>2539</v>
      </c>
      <c r="H2482" s="2" t="s">
        <v>2123</v>
      </c>
      <c r="I2482" s="17">
        <v>141400.5</v>
      </c>
      <c r="J2482" s="2" t="s">
        <v>2546</v>
      </c>
      <c r="K2482" s="4">
        <v>44342</v>
      </c>
      <c r="L2482" s="17">
        <v>141400.5</v>
      </c>
      <c r="M2482" s="2" t="s">
        <v>1955</v>
      </c>
      <c r="N2482" s="17">
        <f>VLOOKUP(A2482,[1]Sheet2!$B$1:$C$1336,2,FALSE)</f>
        <v>282801</v>
      </c>
      <c r="O2482" s="37">
        <f>VLOOKUP(A2482,PV_CF!$A$2:$K$1853,4,FALSE)</f>
        <v>44295</v>
      </c>
    </row>
    <row r="2483" spans="1:15" hidden="1">
      <c r="A2483" s="2" t="s">
        <v>2543</v>
      </c>
      <c r="B2483" s="2" t="s">
        <v>2542</v>
      </c>
      <c r="C2483" s="2" t="s">
        <v>2541</v>
      </c>
      <c r="D2483" s="2" t="s">
        <v>2540</v>
      </c>
      <c r="E2483" s="4">
        <v>44256</v>
      </c>
      <c r="F2483" s="4">
        <v>44256</v>
      </c>
      <c r="G2483" s="2" t="s">
        <v>2545</v>
      </c>
      <c r="H2483" s="2" t="s">
        <v>2123</v>
      </c>
      <c r="I2483" s="17">
        <v>-141400.5</v>
      </c>
      <c r="J2483" s="2" t="s">
        <v>2544</v>
      </c>
      <c r="K2483" s="4">
        <v>44342</v>
      </c>
      <c r="L2483" s="17">
        <v>-141400.5</v>
      </c>
      <c r="M2483" s="2" t="s">
        <v>1955</v>
      </c>
      <c r="N2483" s="17">
        <f>VLOOKUP(A2483,[1]Sheet2!$B$1:$C$1336,2,FALSE)</f>
        <v>282801</v>
      </c>
      <c r="O2483" s="37">
        <f>VLOOKUP(A2483,PV_CF!$A$2:$K$1853,4,FALSE)</f>
        <v>44295</v>
      </c>
    </row>
    <row r="2484" spans="1:15" hidden="1">
      <c r="A2484" s="2" t="s">
        <v>2543</v>
      </c>
      <c r="B2484" s="2" t="s">
        <v>2542</v>
      </c>
      <c r="C2484" s="2" t="s">
        <v>2541</v>
      </c>
      <c r="D2484" s="2" t="s">
        <v>2540</v>
      </c>
      <c r="E2484" s="4">
        <v>44256</v>
      </c>
      <c r="F2484" s="4">
        <v>44256</v>
      </c>
      <c r="G2484" s="2" t="s">
        <v>2539</v>
      </c>
      <c r="H2484" s="2" t="s">
        <v>2123</v>
      </c>
      <c r="I2484" s="17">
        <v>141400.5</v>
      </c>
      <c r="J2484" s="2" t="s">
        <v>2538</v>
      </c>
      <c r="K2484" s="4">
        <v>44312</v>
      </c>
      <c r="L2484" s="17">
        <v>141400.5</v>
      </c>
      <c r="M2484" s="2" t="s">
        <v>1955</v>
      </c>
      <c r="N2484" s="17">
        <f>VLOOKUP(A2484,[1]Sheet2!$B$1:$C$1336,2,FALSE)</f>
        <v>282801</v>
      </c>
      <c r="O2484" s="37">
        <f>VLOOKUP(A2484,PV_CF!$A$2:$K$1853,4,FALSE)</f>
        <v>44295</v>
      </c>
    </row>
    <row r="2485" spans="1:15" hidden="1">
      <c r="A2485" s="2" t="s">
        <v>2537</v>
      </c>
      <c r="B2485" s="2" t="s">
        <v>2536</v>
      </c>
      <c r="C2485" s="2" t="s">
        <v>2535</v>
      </c>
      <c r="D2485" s="2" t="s">
        <v>2534</v>
      </c>
      <c r="E2485" s="4">
        <v>44256</v>
      </c>
      <c r="F2485" s="4">
        <v>44270</v>
      </c>
      <c r="G2485" s="2" t="s">
        <v>2533</v>
      </c>
      <c r="H2485" s="2" t="s">
        <v>2339</v>
      </c>
      <c r="I2485" s="17">
        <v>250000</v>
      </c>
      <c r="J2485" s="2" t="s">
        <v>2532</v>
      </c>
      <c r="K2485" s="4">
        <v>44295</v>
      </c>
      <c r="L2485" s="17">
        <v>250000</v>
      </c>
      <c r="M2485" s="2" t="s">
        <v>1955</v>
      </c>
      <c r="N2485" s="17">
        <f>VLOOKUP(A2485,[1]Sheet2!$B$1:$C$1336,2,FALSE)</f>
        <v>250000</v>
      </c>
      <c r="O2485" s="37">
        <f>VLOOKUP(A2485,PV_CF!$A$2:$K$1853,4,FALSE)</f>
        <v>44314</v>
      </c>
    </row>
    <row r="2486" spans="1:15" hidden="1">
      <c r="A2486" s="2" t="s">
        <v>2531</v>
      </c>
      <c r="B2486" s="2" t="s">
        <v>2530</v>
      </c>
      <c r="C2486" s="2" t="s">
        <v>2529</v>
      </c>
      <c r="D2486" s="2" t="s">
        <v>2528</v>
      </c>
      <c r="E2486" s="4">
        <v>44257</v>
      </c>
      <c r="F2486" s="4">
        <v>44267</v>
      </c>
      <c r="G2486" s="2" t="s">
        <v>2527</v>
      </c>
      <c r="H2486" s="2" t="s">
        <v>2019</v>
      </c>
      <c r="I2486" s="17">
        <v>40000</v>
      </c>
      <c r="J2486" s="2" t="s">
        <v>2526</v>
      </c>
      <c r="K2486" s="4">
        <v>44264</v>
      </c>
      <c r="L2486" s="17">
        <v>40000</v>
      </c>
      <c r="M2486" s="2" t="s">
        <v>1955</v>
      </c>
      <c r="N2486" s="17">
        <f>VLOOKUP(A2486,[1]Sheet2!$B$1:$C$1336,2,FALSE)</f>
        <v>40000</v>
      </c>
      <c r="O2486" s="37">
        <f>VLOOKUP(A2486,PV_CF!$A$2:$K$1853,4,FALSE)</f>
        <v>44295</v>
      </c>
    </row>
    <row r="2487" spans="1:15" hidden="1">
      <c r="A2487" s="2" t="s">
        <v>2523</v>
      </c>
      <c r="B2487" s="2" t="s">
        <v>50</v>
      </c>
      <c r="C2487" s="2" t="s">
        <v>2522</v>
      </c>
      <c r="D2487" s="2" t="s">
        <v>2521</v>
      </c>
      <c r="E2487" s="4">
        <v>44264</v>
      </c>
      <c r="F2487" s="4">
        <v>44270</v>
      </c>
      <c r="G2487" s="2" t="s">
        <v>2525</v>
      </c>
      <c r="H2487" s="2" t="s">
        <v>2100</v>
      </c>
      <c r="I2487" s="17">
        <v>1279084.51</v>
      </c>
      <c r="J2487" s="2" t="s">
        <v>2524</v>
      </c>
      <c r="K2487" s="4">
        <v>44287</v>
      </c>
      <c r="L2487" s="17">
        <v>1279084.51</v>
      </c>
      <c r="M2487" s="2" t="s">
        <v>1955</v>
      </c>
      <c r="N2487" s="17">
        <f>VLOOKUP(A2487,[1]Sheet2!$B$1:$C$1336,2,FALSE)</f>
        <v>2558169.02</v>
      </c>
      <c r="O2487" s="37">
        <f>VLOOKUP(A2487,PV_CF!$A$2:$K$1853,4,FALSE)</f>
        <v>44314</v>
      </c>
    </row>
    <row r="2488" spans="1:15" hidden="1">
      <c r="A2488" s="2" t="s">
        <v>2523</v>
      </c>
      <c r="B2488" s="2" t="s">
        <v>50</v>
      </c>
      <c r="C2488" s="2" t="s">
        <v>2522</v>
      </c>
      <c r="D2488" s="2" t="s">
        <v>2521</v>
      </c>
      <c r="E2488" s="4">
        <v>44264</v>
      </c>
      <c r="F2488" s="4">
        <v>44300</v>
      </c>
      <c r="G2488" s="2" t="s">
        <v>2520</v>
      </c>
      <c r="H2488" s="2" t="s">
        <v>2100</v>
      </c>
      <c r="I2488" s="17">
        <v>1279084.51</v>
      </c>
      <c r="J2488" s="2" t="s">
        <v>2519</v>
      </c>
      <c r="K2488" s="4">
        <v>44316</v>
      </c>
      <c r="L2488" s="17">
        <v>1279084.51</v>
      </c>
      <c r="M2488" s="2" t="s">
        <v>1955</v>
      </c>
      <c r="N2488" s="17">
        <f>VLOOKUP(A2488,[1]Sheet2!$B$1:$C$1336,2,FALSE)</f>
        <v>2558169.02</v>
      </c>
      <c r="O2488" s="37">
        <f>VLOOKUP(A2488,PV_CF!$A$2:$K$1853,4,FALSE)</f>
        <v>44314</v>
      </c>
    </row>
    <row r="2489" spans="1:15" hidden="1">
      <c r="A2489" s="2" t="s">
        <v>2516</v>
      </c>
      <c r="B2489" s="2" t="s">
        <v>2515</v>
      </c>
      <c r="C2489" s="2" t="s">
        <v>2514</v>
      </c>
      <c r="D2489" s="2" t="s">
        <v>2513</v>
      </c>
      <c r="E2489" s="4">
        <v>44258</v>
      </c>
      <c r="F2489" s="4">
        <v>44286</v>
      </c>
      <c r="G2489" s="2" t="s">
        <v>2518</v>
      </c>
      <c r="H2489" s="2" t="s">
        <v>2185</v>
      </c>
      <c r="I2489" s="17">
        <v>25500</v>
      </c>
      <c r="J2489" s="2" t="s">
        <v>2517</v>
      </c>
      <c r="K2489" s="4">
        <v>44286</v>
      </c>
      <c r="L2489" s="17">
        <v>25500</v>
      </c>
      <c r="M2489" s="2" t="s">
        <v>1955</v>
      </c>
      <c r="N2489" s="17">
        <f>VLOOKUP(A2489,[1]Sheet2!$B$1:$C$1336,2,FALSE)</f>
        <v>51000</v>
      </c>
      <c r="O2489" s="37">
        <f>VLOOKUP(A2489,PV_CF!$A$2:$K$1853,4,FALSE)</f>
        <v>44288</v>
      </c>
    </row>
    <row r="2490" spans="1:15" hidden="1">
      <c r="A2490" s="2" t="s">
        <v>2516</v>
      </c>
      <c r="B2490" s="2" t="s">
        <v>2515</v>
      </c>
      <c r="C2490" s="2" t="s">
        <v>2514</v>
      </c>
      <c r="D2490" s="2" t="s">
        <v>2513</v>
      </c>
      <c r="E2490" s="4">
        <v>44258</v>
      </c>
      <c r="F2490" s="4">
        <v>44316</v>
      </c>
      <c r="G2490" s="2" t="s">
        <v>2512</v>
      </c>
      <c r="H2490" s="2" t="s">
        <v>2185</v>
      </c>
      <c r="I2490" s="17">
        <v>25500</v>
      </c>
      <c r="J2490" s="2" t="s">
        <v>2511</v>
      </c>
      <c r="K2490" s="4">
        <v>44319</v>
      </c>
      <c r="L2490" s="17">
        <v>25500</v>
      </c>
      <c r="M2490" s="2" t="s">
        <v>1955</v>
      </c>
      <c r="N2490" s="17">
        <f>VLOOKUP(A2490,[1]Sheet2!$B$1:$C$1336,2,FALSE)</f>
        <v>51000</v>
      </c>
      <c r="O2490" s="37">
        <f>VLOOKUP(A2490,PV_CF!$A$2:$K$1853,4,FALSE)</f>
        <v>44288</v>
      </c>
    </row>
    <row r="2491" spans="1:15" hidden="1">
      <c r="A2491" s="2" t="s">
        <v>2508</v>
      </c>
      <c r="B2491" s="2" t="s">
        <v>2507</v>
      </c>
      <c r="C2491" s="2" t="s">
        <v>2506</v>
      </c>
      <c r="D2491" s="2" t="s">
        <v>2505</v>
      </c>
      <c r="E2491" s="4">
        <v>44258</v>
      </c>
      <c r="F2491" s="4">
        <v>44286</v>
      </c>
      <c r="G2491" s="2" t="s">
        <v>2510</v>
      </c>
      <c r="H2491" s="2" t="s">
        <v>2128</v>
      </c>
      <c r="I2491" s="17">
        <v>87611.6</v>
      </c>
      <c r="J2491" s="2" t="s">
        <v>2509</v>
      </c>
      <c r="K2491" s="4">
        <v>44286</v>
      </c>
      <c r="L2491" s="17">
        <v>87611.6</v>
      </c>
      <c r="M2491" s="2" t="s">
        <v>1955</v>
      </c>
      <c r="N2491" s="17">
        <f>VLOOKUP(A2491,[1]Sheet2!$B$1:$C$1336,2,FALSE)</f>
        <v>175223.2</v>
      </c>
      <c r="O2491" s="37">
        <f>VLOOKUP(A2491,PV_CF!$A$2:$K$1853,4,FALSE)</f>
        <v>44344</v>
      </c>
    </row>
    <row r="2492" spans="1:15" hidden="1">
      <c r="A2492" s="2" t="s">
        <v>2508</v>
      </c>
      <c r="B2492" s="2" t="s">
        <v>2507</v>
      </c>
      <c r="C2492" s="2" t="s">
        <v>2506</v>
      </c>
      <c r="D2492" s="2" t="s">
        <v>2505</v>
      </c>
      <c r="E2492" s="4">
        <v>44258</v>
      </c>
      <c r="F2492" s="4">
        <v>44316</v>
      </c>
      <c r="G2492" s="2" t="s">
        <v>2504</v>
      </c>
      <c r="H2492" s="2" t="s">
        <v>2128</v>
      </c>
      <c r="I2492" s="17">
        <v>87611.6</v>
      </c>
      <c r="J2492" s="2" t="s">
        <v>2503</v>
      </c>
      <c r="K2492" s="4">
        <v>44316</v>
      </c>
      <c r="L2492" s="17">
        <v>87611.6</v>
      </c>
      <c r="M2492" s="2" t="s">
        <v>1955</v>
      </c>
      <c r="N2492" s="17">
        <f>VLOOKUP(A2492,[1]Sheet2!$B$1:$C$1336,2,FALSE)</f>
        <v>175223.2</v>
      </c>
      <c r="O2492" s="37">
        <f>VLOOKUP(A2492,PV_CF!$A$2:$K$1853,4,FALSE)</f>
        <v>44344</v>
      </c>
    </row>
    <row r="2493" spans="1:15" hidden="1">
      <c r="A2493" s="2" t="s">
        <v>2502</v>
      </c>
      <c r="B2493" s="2" t="s">
        <v>2501</v>
      </c>
      <c r="C2493" s="2" t="s">
        <v>2500</v>
      </c>
      <c r="D2493" s="2" t="s">
        <v>2499</v>
      </c>
      <c r="E2493" s="4">
        <v>44259</v>
      </c>
      <c r="F2493" s="4">
        <v>44316</v>
      </c>
      <c r="G2493" s="2" t="s">
        <v>2498</v>
      </c>
      <c r="H2493" s="2" t="s">
        <v>1957</v>
      </c>
      <c r="I2493" s="17">
        <v>25500</v>
      </c>
      <c r="J2493" s="2" t="s">
        <v>2497</v>
      </c>
      <c r="K2493" s="4">
        <v>44319</v>
      </c>
      <c r="L2493" s="17">
        <v>25500</v>
      </c>
      <c r="M2493" s="2" t="s">
        <v>1955</v>
      </c>
      <c r="N2493" s="17">
        <f>VLOOKUP(A2493,[1]Sheet2!$B$1:$C$1336,2,FALSE)</f>
        <v>25500</v>
      </c>
      <c r="O2493" s="37">
        <f>VLOOKUP(A2493,PV_CF!$A$2:$K$1853,4,FALSE)</f>
        <v>44321</v>
      </c>
    </row>
    <row r="2494" spans="1:15" hidden="1">
      <c r="A2494" s="2" t="s">
        <v>2496</v>
      </c>
      <c r="B2494" s="2" t="s">
        <v>2495</v>
      </c>
      <c r="C2494" s="2" t="s">
        <v>2494</v>
      </c>
      <c r="D2494" s="2" t="s">
        <v>2493</v>
      </c>
      <c r="E2494" s="4">
        <v>44259</v>
      </c>
      <c r="F2494" s="4">
        <v>44265</v>
      </c>
      <c r="G2494" s="2" t="s">
        <v>2492</v>
      </c>
      <c r="H2494" s="2" t="s">
        <v>1957</v>
      </c>
      <c r="I2494" s="17">
        <v>45475</v>
      </c>
      <c r="J2494" s="2" t="s">
        <v>2491</v>
      </c>
      <c r="K2494" s="4">
        <v>44278</v>
      </c>
      <c r="L2494" s="17">
        <v>45475</v>
      </c>
      <c r="M2494" s="2" t="s">
        <v>1955</v>
      </c>
      <c r="N2494" s="17">
        <f>VLOOKUP(A2494,[1]Sheet2!$B$1:$C$1336,2,FALSE)</f>
        <v>45475</v>
      </c>
      <c r="O2494" s="37">
        <f>VLOOKUP(A2494,PV_CF!$A$2:$K$1853,4,FALSE)</f>
        <v>44295</v>
      </c>
    </row>
    <row r="2495" spans="1:15" hidden="1">
      <c r="A2495" s="2" t="s">
        <v>2490</v>
      </c>
      <c r="B2495" s="2" t="s">
        <v>2489</v>
      </c>
      <c r="C2495" s="2" t="s">
        <v>2488</v>
      </c>
      <c r="D2495" s="2" t="s">
        <v>2487</v>
      </c>
      <c r="E2495" s="4">
        <v>44259</v>
      </c>
      <c r="F2495" s="4">
        <v>44275</v>
      </c>
      <c r="G2495" s="2" t="s">
        <v>2486</v>
      </c>
      <c r="H2495" s="2" t="s">
        <v>2202</v>
      </c>
      <c r="I2495" s="17">
        <v>3500</v>
      </c>
      <c r="J2495" s="2" t="s">
        <v>2485</v>
      </c>
      <c r="K2495" s="4">
        <v>44287</v>
      </c>
      <c r="L2495" s="17">
        <v>3500</v>
      </c>
      <c r="M2495" s="2" t="s">
        <v>1955</v>
      </c>
      <c r="N2495" s="17">
        <f>VLOOKUP(A2495,[1]Sheet2!$B$1:$C$1336,2,FALSE)</f>
        <v>3500</v>
      </c>
      <c r="O2495" s="37">
        <f>VLOOKUP(A2495,PV_CF!$A$2:$K$1853,4,FALSE)</f>
        <v>44314</v>
      </c>
    </row>
    <row r="2496" spans="1:15" hidden="1">
      <c r="A2496" s="2" t="s">
        <v>2484</v>
      </c>
      <c r="B2496" s="2" t="s">
        <v>2483</v>
      </c>
      <c r="C2496" s="2" t="s">
        <v>2482</v>
      </c>
      <c r="D2496" s="2" t="s">
        <v>2481</v>
      </c>
      <c r="E2496" s="4">
        <v>44265</v>
      </c>
      <c r="F2496" s="4">
        <v>44316</v>
      </c>
      <c r="G2496" s="2" t="s">
        <v>2480</v>
      </c>
      <c r="H2496" s="2" t="s">
        <v>2052</v>
      </c>
      <c r="I2496" s="17">
        <v>450000</v>
      </c>
      <c r="J2496" s="2" t="s">
        <v>2479</v>
      </c>
      <c r="K2496" s="4">
        <v>44328</v>
      </c>
      <c r="L2496" s="17">
        <v>450000</v>
      </c>
      <c r="M2496" s="2" t="s">
        <v>1955</v>
      </c>
      <c r="N2496" s="17">
        <f>VLOOKUP(A2496,[1]Sheet2!$B$1:$C$1336,2,FALSE)</f>
        <v>450000</v>
      </c>
      <c r="O2496" s="37">
        <f>VLOOKUP(A2496,PV_CF!$A$2:$K$1853,4,FALSE)</f>
        <v>44344</v>
      </c>
    </row>
    <row r="2497" spans="1:15" hidden="1">
      <c r="A2497" s="2" t="s">
        <v>2478</v>
      </c>
      <c r="B2497" s="2" t="s">
        <v>2477</v>
      </c>
      <c r="C2497" s="2" t="s">
        <v>2476</v>
      </c>
      <c r="D2497" s="2" t="s">
        <v>2475</v>
      </c>
      <c r="E2497" s="4">
        <v>44270</v>
      </c>
      <c r="F2497" s="4">
        <v>44291</v>
      </c>
      <c r="G2497" s="2" t="s">
        <v>2474</v>
      </c>
      <c r="H2497" s="2" t="s">
        <v>2473</v>
      </c>
      <c r="I2497" s="17">
        <v>1970940</v>
      </c>
      <c r="J2497" s="2" t="s">
        <v>2472</v>
      </c>
      <c r="K2497" s="4">
        <v>44316</v>
      </c>
      <c r="L2497" s="17">
        <v>1970940</v>
      </c>
      <c r="M2497" s="2" t="s">
        <v>1955</v>
      </c>
      <c r="N2497" s="17">
        <f>VLOOKUP(A2497,[1]Sheet2!$B$1:$C$1336,2,FALSE)</f>
        <v>1970940</v>
      </c>
      <c r="O2497" s="37">
        <f>VLOOKUP(A2497,PV_CF!$A$2:$K$1853,4,FALSE)</f>
        <v>44330</v>
      </c>
    </row>
    <row r="2498" spans="1:15" hidden="1">
      <c r="A2498" s="2" t="s">
        <v>2471</v>
      </c>
      <c r="B2498" s="2" t="s">
        <v>2470</v>
      </c>
      <c r="C2498" s="2" t="s">
        <v>2469</v>
      </c>
      <c r="D2498" s="2" t="s">
        <v>2468</v>
      </c>
      <c r="E2498" s="4">
        <v>44263</v>
      </c>
      <c r="F2498" s="4">
        <v>44267</v>
      </c>
      <c r="G2498" s="2" t="s">
        <v>2467</v>
      </c>
      <c r="H2498" s="2" t="s">
        <v>2012</v>
      </c>
      <c r="I2498" s="17">
        <v>242890</v>
      </c>
      <c r="J2498" s="2" t="s">
        <v>2466</v>
      </c>
      <c r="K2498" s="4">
        <v>44267</v>
      </c>
      <c r="L2498" s="17">
        <v>242890</v>
      </c>
      <c r="M2498" s="2" t="s">
        <v>1955</v>
      </c>
      <c r="N2498" s="17">
        <f>VLOOKUP(A2498,[1]Sheet2!$B$1:$C$1336,2,FALSE)</f>
        <v>242890</v>
      </c>
      <c r="O2498" s="37">
        <f>VLOOKUP(A2498,PV_CF!$A$2:$K$1853,4,FALSE)</f>
        <v>44330</v>
      </c>
    </row>
    <row r="2499" spans="1:15" hidden="1">
      <c r="A2499" s="2" t="s">
        <v>2464</v>
      </c>
      <c r="B2499" s="2" t="s">
        <v>2463</v>
      </c>
      <c r="C2499" s="2" t="s">
        <v>1986</v>
      </c>
      <c r="D2499" s="2" t="s">
        <v>1985</v>
      </c>
      <c r="E2499" s="4">
        <v>44263</v>
      </c>
      <c r="F2499" s="4">
        <v>44274</v>
      </c>
      <c r="G2499" s="2" t="s">
        <v>2465</v>
      </c>
      <c r="H2499" s="2" t="s">
        <v>1983</v>
      </c>
      <c r="I2499" s="17">
        <v>28539.58</v>
      </c>
      <c r="J2499" s="2" t="s">
        <v>2461</v>
      </c>
      <c r="K2499" s="4">
        <v>44266</v>
      </c>
      <c r="L2499" s="17">
        <v>28539.58</v>
      </c>
      <c r="M2499" s="2" t="s">
        <v>1955</v>
      </c>
      <c r="N2499" s="17">
        <f>VLOOKUP(A2499,[1]Sheet2!$B$1:$C$1336,2,FALSE)</f>
        <v>42984.58</v>
      </c>
      <c r="O2499" s="37">
        <f>VLOOKUP(A2499,PV_CF!$A$2:$K$1853,4,FALSE)</f>
        <v>44295</v>
      </c>
    </row>
    <row r="2500" spans="1:15" hidden="1">
      <c r="A2500" s="2" t="s">
        <v>2464</v>
      </c>
      <c r="B2500" s="2" t="s">
        <v>2463</v>
      </c>
      <c r="C2500" s="2" t="s">
        <v>1986</v>
      </c>
      <c r="D2500" s="2" t="s">
        <v>1985</v>
      </c>
      <c r="E2500" s="4">
        <v>44263</v>
      </c>
      <c r="F2500" s="4">
        <v>44263</v>
      </c>
      <c r="G2500" s="2" t="s">
        <v>2462</v>
      </c>
      <c r="H2500" s="2" t="s">
        <v>1983</v>
      </c>
      <c r="I2500" s="17">
        <v>14445</v>
      </c>
      <c r="J2500" s="2" t="s">
        <v>2461</v>
      </c>
      <c r="K2500" s="4">
        <v>44266</v>
      </c>
      <c r="L2500" s="17">
        <v>14445</v>
      </c>
      <c r="M2500" s="2" t="s">
        <v>1955</v>
      </c>
      <c r="N2500" s="17">
        <f>VLOOKUP(A2500,[1]Sheet2!$B$1:$C$1336,2,FALSE)</f>
        <v>42984.58</v>
      </c>
      <c r="O2500" s="37">
        <f>VLOOKUP(A2500,PV_CF!$A$2:$K$1853,4,FALSE)</f>
        <v>44295</v>
      </c>
    </row>
    <row r="2501" spans="1:15" hidden="1">
      <c r="A2501" s="2" t="s">
        <v>2460</v>
      </c>
      <c r="B2501" s="2" t="s">
        <v>2459</v>
      </c>
      <c r="C2501" s="2" t="s">
        <v>2458</v>
      </c>
      <c r="D2501" s="2" t="s">
        <v>2457</v>
      </c>
      <c r="E2501" s="4">
        <v>44263</v>
      </c>
      <c r="F2501" s="4">
        <v>44286</v>
      </c>
      <c r="G2501" s="2" t="s">
        <v>2456</v>
      </c>
      <c r="H2501" s="2" t="s">
        <v>2455</v>
      </c>
      <c r="I2501" s="17">
        <v>39590</v>
      </c>
      <c r="J2501" s="2" t="s">
        <v>2454</v>
      </c>
      <c r="K2501" s="4">
        <v>44287</v>
      </c>
      <c r="L2501" s="17">
        <v>39590</v>
      </c>
      <c r="M2501" s="2" t="s">
        <v>1955</v>
      </c>
      <c r="N2501" s="17">
        <f>VLOOKUP(A2501,[1]Sheet2!$B$1:$C$1336,2,FALSE)</f>
        <v>39590</v>
      </c>
      <c r="O2501" s="37">
        <f>VLOOKUP(A2501,PV_CF!$A$2:$K$1853,4,FALSE)</f>
        <v>44314</v>
      </c>
    </row>
    <row r="2502" spans="1:15" hidden="1">
      <c r="A2502" s="2" t="s">
        <v>2453</v>
      </c>
      <c r="B2502" s="2" t="s">
        <v>2452</v>
      </c>
      <c r="C2502" s="2" t="s">
        <v>2448</v>
      </c>
      <c r="D2502" s="2" t="s">
        <v>2447</v>
      </c>
      <c r="E2502" s="4">
        <v>44264</v>
      </c>
      <c r="F2502" s="4">
        <v>44277</v>
      </c>
      <c r="G2502" s="2" t="s">
        <v>2451</v>
      </c>
      <c r="H2502" s="2" t="s">
        <v>2100</v>
      </c>
      <c r="I2502" s="17">
        <v>192799.66</v>
      </c>
      <c r="J2502" s="2" t="s">
        <v>2450</v>
      </c>
      <c r="K2502" s="4">
        <v>44270</v>
      </c>
      <c r="L2502" s="17">
        <v>192799.66</v>
      </c>
      <c r="M2502" s="2" t="s">
        <v>1955</v>
      </c>
      <c r="N2502" s="17">
        <f>VLOOKUP(A2502,[1]Sheet2!$B$1:$C$1336,2,FALSE)</f>
        <v>192799.66</v>
      </c>
      <c r="O2502" s="37">
        <f>VLOOKUP(A2502,PV_CF!$A$2:$K$1853,4,FALSE)</f>
        <v>44295</v>
      </c>
    </row>
    <row r="2503" spans="1:15" hidden="1">
      <c r="A2503" s="2" t="s">
        <v>55</v>
      </c>
      <c r="B2503" s="2" t="s">
        <v>2449</v>
      </c>
      <c r="C2503" s="2" t="s">
        <v>2448</v>
      </c>
      <c r="D2503" s="2" t="s">
        <v>2447</v>
      </c>
      <c r="E2503" s="4">
        <v>44264</v>
      </c>
      <c r="F2503" s="4">
        <v>44274</v>
      </c>
      <c r="G2503" s="2" t="s">
        <v>2446</v>
      </c>
      <c r="H2503" s="2" t="s">
        <v>2100</v>
      </c>
      <c r="I2503" s="17">
        <v>152965.49</v>
      </c>
      <c r="J2503" s="2" t="s">
        <v>1945</v>
      </c>
      <c r="K2503" s="4">
        <v>44279</v>
      </c>
      <c r="L2503" s="17">
        <v>152965.49</v>
      </c>
      <c r="M2503" s="2" t="s">
        <v>1955</v>
      </c>
      <c r="N2503" s="17">
        <f>VLOOKUP(A2503,[1]Sheet2!$B$1:$C$1336,2,FALSE)</f>
        <v>152965.49</v>
      </c>
      <c r="O2503" s="37">
        <f>VLOOKUP(A2503,PV_CF!$A$2:$K$1853,4,FALSE)</f>
        <v>44295</v>
      </c>
    </row>
    <row r="2504" spans="1:15" hidden="1">
      <c r="A2504" s="2" t="s">
        <v>2445</v>
      </c>
      <c r="B2504" s="2" t="s">
        <v>2444</v>
      </c>
      <c r="C2504" s="2" t="s">
        <v>2443</v>
      </c>
      <c r="D2504" s="2" t="s">
        <v>2442</v>
      </c>
      <c r="E2504" s="4">
        <v>44265</v>
      </c>
      <c r="F2504" s="4">
        <v>44316</v>
      </c>
      <c r="G2504" s="2" t="s">
        <v>2441</v>
      </c>
      <c r="H2504" s="2" t="s">
        <v>2276</v>
      </c>
      <c r="I2504" s="17">
        <v>23800</v>
      </c>
      <c r="J2504" s="2" t="s">
        <v>2440</v>
      </c>
      <c r="K2504" s="4">
        <v>44319</v>
      </c>
      <c r="L2504" s="17">
        <v>23800</v>
      </c>
      <c r="M2504" s="2" t="s">
        <v>1955</v>
      </c>
      <c r="N2504" s="17">
        <f>VLOOKUP(A2504,[1]Sheet2!$B$1:$C$1336,2,FALSE)</f>
        <v>23800</v>
      </c>
      <c r="O2504" s="37">
        <f>VLOOKUP(A2504,PV_CF!$A$2:$K$1853,4,FALSE)</f>
        <v>44321</v>
      </c>
    </row>
    <row r="2505" spans="1:15" hidden="1">
      <c r="A2505" s="2" t="s">
        <v>2439</v>
      </c>
      <c r="B2505" s="2" t="s">
        <v>2438</v>
      </c>
      <c r="C2505" s="2" t="s">
        <v>2035</v>
      </c>
      <c r="D2505" s="2" t="s">
        <v>2034</v>
      </c>
      <c r="E2505" s="4">
        <v>44266</v>
      </c>
      <c r="F2505" s="4">
        <v>44286</v>
      </c>
      <c r="G2505" s="2" t="s">
        <v>2437</v>
      </c>
      <c r="H2505" s="2" t="s">
        <v>2059</v>
      </c>
      <c r="I2505" s="17">
        <v>224218.5</v>
      </c>
      <c r="J2505" s="2" t="s">
        <v>2436</v>
      </c>
      <c r="K2505" s="4">
        <v>44288</v>
      </c>
      <c r="L2505" s="17">
        <v>224218.5</v>
      </c>
      <c r="M2505" s="2" t="s">
        <v>1955</v>
      </c>
      <c r="N2505" s="17">
        <f>VLOOKUP(A2505,[1]Sheet2!$B$1:$C$1336,2,FALSE)</f>
        <v>224218.5</v>
      </c>
      <c r="O2505" s="37">
        <f>VLOOKUP(A2505,PV_CF!$A$2:$K$1853,4,FALSE)</f>
        <v>44314</v>
      </c>
    </row>
    <row r="2506" spans="1:15" hidden="1">
      <c r="A2506" s="2" t="s">
        <v>2433</v>
      </c>
      <c r="B2506" s="2" t="s">
        <v>2432</v>
      </c>
      <c r="C2506" s="2" t="s">
        <v>2431</v>
      </c>
      <c r="D2506" s="2" t="s">
        <v>2430</v>
      </c>
      <c r="E2506" s="4">
        <v>44266</v>
      </c>
      <c r="F2506" s="4">
        <v>44286</v>
      </c>
      <c r="G2506" s="2" t="s">
        <v>2435</v>
      </c>
      <c r="H2506" s="2" t="s">
        <v>2202</v>
      </c>
      <c r="I2506" s="17">
        <v>28000</v>
      </c>
      <c r="J2506" s="2" t="s">
        <v>2434</v>
      </c>
      <c r="K2506" s="4">
        <v>44286</v>
      </c>
      <c r="L2506" s="17">
        <v>28000</v>
      </c>
      <c r="M2506" s="2" t="s">
        <v>1955</v>
      </c>
      <c r="N2506" s="17">
        <f>VLOOKUP(A2506,[1]Sheet2!$B$1:$C$1336,2,FALSE)</f>
        <v>56000</v>
      </c>
      <c r="O2506" s="37">
        <f>VLOOKUP(A2506,PV_CF!$A$2:$K$1853,4,FALSE)</f>
        <v>44291</v>
      </c>
    </row>
    <row r="2507" spans="1:15" hidden="1">
      <c r="A2507" s="2" t="s">
        <v>2433</v>
      </c>
      <c r="B2507" s="2" t="s">
        <v>2432</v>
      </c>
      <c r="C2507" s="2" t="s">
        <v>2431</v>
      </c>
      <c r="D2507" s="2" t="s">
        <v>2430</v>
      </c>
      <c r="E2507" s="4">
        <v>44266</v>
      </c>
      <c r="F2507" s="4">
        <v>44316</v>
      </c>
      <c r="G2507" s="2" t="s">
        <v>2429</v>
      </c>
      <c r="H2507" s="2" t="s">
        <v>2202</v>
      </c>
      <c r="I2507" s="17">
        <v>28000</v>
      </c>
      <c r="J2507" s="2" t="s">
        <v>2428</v>
      </c>
      <c r="K2507" s="4">
        <v>44322</v>
      </c>
      <c r="L2507" s="17">
        <v>28000</v>
      </c>
      <c r="M2507" s="2" t="s">
        <v>1955</v>
      </c>
      <c r="N2507" s="17">
        <f>VLOOKUP(A2507,[1]Sheet2!$B$1:$C$1336,2,FALSE)</f>
        <v>56000</v>
      </c>
      <c r="O2507" s="37">
        <f>VLOOKUP(A2507,PV_CF!$A$2:$K$1853,4,FALSE)</f>
        <v>44291</v>
      </c>
    </row>
    <row r="2508" spans="1:15" hidden="1">
      <c r="A2508" s="2" t="s">
        <v>2425</v>
      </c>
      <c r="B2508" s="2" t="s">
        <v>2424</v>
      </c>
      <c r="C2508" s="2" t="s">
        <v>2423</v>
      </c>
      <c r="D2508" s="2" t="s">
        <v>2422</v>
      </c>
      <c r="E2508" s="4">
        <v>44266</v>
      </c>
      <c r="F2508" s="4">
        <v>44286</v>
      </c>
      <c r="G2508" s="2" t="s">
        <v>2427</v>
      </c>
      <c r="H2508" s="2" t="s">
        <v>2202</v>
      </c>
      <c r="I2508" s="17">
        <v>27000</v>
      </c>
      <c r="J2508" s="2" t="s">
        <v>2426</v>
      </c>
      <c r="K2508" s="4">
        <v>44286</v>
      </c>
      <c r="L2508" s="17">
        <v>27000</v>
      </c>
      <c r="M2508" s="2" t="s">
        <v>1955</v>
      </c>
      <c r="N2508" s="17">
        <f>VLOOKUP(A2508,[1]Sheet2!$B$1:$C$1336,2,FALSE)</f>
        <v>54000</v>
      </c>
      <c r="O2508" s="37">
        <f>VLOOKUP(A2508,PV_CF!$A$2:$K$1853,4,FALSE)</f>
        <v>44291</v>
      </c>
    </row>
    <row r="2509" spans="1:15" hidden="1">
      <c r="A2509" s="2" t="s">
        <v>2425</v>
      </c>
      <c r="B2509" s="2" t="s">
        <v>2424</v>
      </c>
      <c r="C2509" s="2" t="s">
        <v>2423</v>
      </c>
      <c r="D2509" s="2" t="s">
        <v>2422</v>
      </c>
      <c r="E2509" s="4">
        <v>44266</v>
      </c>
      <c r="F2509" s="4">
        <v>44316</v>
      </c>
      <c r="G2509" s="2" t="s">
        <v>2421</v>
      </c>
      <c r="H2509" s="2" t="s">
        <v>2202</v>
      </c>
      <c r="I2509" s="17">
        <v>27000</v>
      </c>
      <c r="J2509" s="2" t="s">
        <v>2420</v>
      </c>
      <c r="K2509" s="4">
        <v>44322</v>
      </c>
      <c r="L2509" s="17">
        <v>27000</v>
      </c>
      <c r="M2509" s="2" t="s">
        <v>1955</v>
      </c>
      <c r="N2509" s="17">
        <f>VLOOKUP(A2509,[1]Sheet2!$B$1:$C$1336,2,FALSE)</f>
        <v>54000</v>
      </c>
      <c r="O2509" s="37">
        <f>VLOOKUP(A2509,PV_CF!$A$2:$K$1853,4,FALSE)</f>
        <v>44291</v>
      </c>
    </row>
    <row r="2510" spans="1:15" hidden="1">
      <c r="A2510" s="2" t="s">
        <v>2417</v>
      </c>
      <c r="B2510" s="2" t="s">
        <v>2416</v>
      </c>
      <c r="C2510" s="2" t="s">
        <v>2415</v>
      </c>
      <c r="D2510" s="2" t="s">
        <v>2414</v>
      </c>
      <c r="E2510" s="4">
        <v>44266</v>
      </c>
      <c r="F2510" s="4">
        <v>44286</v>
      </c>
      <c r="G2510" s="2" t="s">
        <v>2419</v>
      </c>
      <c r="H2510" s="2" t="s">
        <v>2202</v>
      </c>
      <c r="I2510" s="17">
        <v>26000</v>
      </c>
      <c r="J2510" s="2" t="s">
        <v>2418</v>
      </c>
      <c r="K2510" s="4">
        <v>44286</v>
      </c>
      <c r="L2510" s="17">
        <v>26000</v>
      </c>
      <c r="M2510" s="2" t="s">
        <v>1955</v>
      </c>
      <c r="N2510" s="17">
        <f>VLOOKUP(A2510,[1]Sheet2!$B$1:$C$1336,2,FALSE)</f>
        <v>52000</v>
      </c>
      <c r="O2510" s="37">
        <f>VLOOKUP(A2510,PV_CF!$A$2:$K$1853,4,FALSE)</f>
        <v>44291</v>
      </c>
    </row>
    <row r="2511" spans="1:15" hidden="1">
      <c r="A2511" s="2" t="s">
        <v>2417</v>
      </c>
      <c r="B2511" s="2" t="s">
        <v>2416</v>
      </c>
      <c r="C2511" s="2" t="s">
        <v>2415</v>
      </c>
      <c r="D2511" s="2" t="s">
        <v>2414</v>
      </c>
      <c r="E2511" s="4">
        <v>44266</v>
      </c>
      <c r="F2511" s="4">
        <v>44316</v>
      </c>
      <c r="G2511" s="2" t="s">
        <v>2413</v>
      </c>
      <c r="H2511" s="2" t="s">
        <v>2202</v>
      </c>
      <c r="I2511" s="17">
        <v>26000</v>
      </c>
      <c r="J2511" s="2" t="s">
        <v>2412</v>
      </c>
      <c r="K2511" s="4">
        <v>44322</v>
      </c>
      <c r="L2511" s="17">
        <v>26000</v>
      </c>
      <c r="M2511" s="2" t="s">
        <v>1955</v>
      </c>
      <c r="N2511" s="17">
        <f>VLOOKUP(A2511,[1]Sheet2!$B$1:$C$1336,2,FALSE)</f>
        <v>52000</v>
      </c>
      <c r="O2511" s="37">
        <f>VLOOKUP(A2511,PV_CF!$A$2:$K$1853,4,FALSE)</f>
        <v>44291</v>
      </c>
    </row>
    <row r="2512" spans="1:15" hidden="1">
      <c r="A2512" s="2" t="s">
        <v>2409</v>
      </c>
      <c r="B2512" s="2" t="s">
        <v>2408</v>
      </c>
      <c r="C2512" s="2" t="s">
        <v>2407</v>
      </c>
      <c r="D2512" s="2" t="s">
        <v>2406</v>
      </c>
      <c r="E2512" s="4">
        <v>44266</v>
      </c>
      <c r="F2512" s="4">
        <v>44286</v>
      </c>
      <c r="G2512" s="2" t="s">
        <v>2411</v>
      </c>
      <c r="H2512" s="2" t="s">
        <v>2404</v>
      </c>
      <c r="I2512" s="17">
        <v>18000</v>
      </c>
      <c r="J2512" s="2" t="s">
        <v>2410</v>
      </c>
      <c r="K2512" s="4">
        <v>44286</v>
      </c>
      <c r="L2512" s="17">
        <v>18000</v>
      </c>
      <c r="M2512" s="2" t="s">
        <v>1955</v>
      </c>
      <c r="N2512" s="17">
        <f>VLOOKUP(A2512,[1]Sheet2!$B$1:$C$1336,2,FALSE)</f>
        <v>36000</v>
      </c>
      <c r="O2512" s="37">
        <f>VLOOKUP(A2512,PV_CF!$A$2:$K$1853,4,FALSE)</f>
        <v>44291</v>
      </c>
    </row>
    <row r="2513" spans="1:15" hidden="1">
      <c r="A2513" s="2" t="s">
        <v>2409</v>
      </c>
      <c r="B2513" s="2" t="s">
        <v>2408</v>
      </c>
      <c r="C2513" s="2" t="s">
        <v>2407</v>
      </c>
      <c r="D2513" s="2" t="s">
        <v>2406</v>
      </c>
      <c r="E2513" s="4">
        <v>44266</v>
      </c>
      <c r="F2513" s="4">
        <v>44316</v>
      </c>
      <c r="G2513" s="2" t="s">
        <v>2405</v>
      </c>
      <c r="H2513" s="2" t="s">
        <v>2404</v>
      </c>
      <c r="I2513" s="17">
        <v>18000</v>
      </c>
      <c r="J2513" s="2" t="s">
        <v>2403</v>
      </c>
      <c r="K2513" s="4">
        <v>44321</v>
      </c>
      <c r="L2513" s="17">
        <v>18000</v>
      </c>
      <c r="M2513" s="2" t="s">
        <v>1955</v>
      </c>
      <c r="N2513" s="17">
        <f>VLOOKUP(A2513,[1]Sheet2!$B$1:$C$1336,2,FALSE)</f>
        <v>36000</v>
      </c>
      <c r="O2513" s="37">
        <f>VLOOKUP(A2513,PV_CF!$A$2:$K$1853,4,FALSE)</f>
        <v>44291</v>
      </c>
    </row>
    <row r="2514" spans="1:15" hidden="1">
      <c r="A2514" s="2" t="s">
        <v>2398</v>
      </c>
      <c r="B2514" s="2" t="s">
        <v>2397</v>
      </c>
      <c r="C2514" s="2" t="s">
        <v>2396</v>
      </c>
      <c r="D2514" s="2" t="s">
        <v>2395</v>
      </c>
      <c r="E2514" s="4">
        <v>44266</v>
      </c>
      <c r="F2514" s="4">
        <v>44286</v>
      </c>
      <c r="G2514" s="2" t="s">
        <v>2402</v>
      </c>
      <c r="H2514" s="2" t="s">
        <v>1983</v>
      </c>
      <c r="I2514" s="17">
        <v>33512.400000000001</v>
      </c>
      <c r="J2514" s="2" t="s">
        <v>2401</v>
      </c>
      <c r="K2514" s="4">
        <v>44288</v>
      </c>
      <c r="L2514" s="17">
        <v>33512.400000000001</v>
      </c>
      <c r="M2514" s="2" t="s">
        <v>1955</v>
      </c>
      <c r="N2514" s="17">
        <f>VLOOKUP(A2514,[1]Sheet2!$B$1:$C$1336,2,FALSE)</f>
        <v>33512.400000000001</v>
      </c>
      <c r="O2514" s="37">
        <f>VLOOKUP(A2514,PV_CF!$A$2:$K$1853,4,FALSE)</f>
        <v>44314</v>
      </c>
    </row>
    <row r="2515" spans="1:15" hidden="1">
      <c r="A2515" s="2" t="s">
        <v>2398</v>
      </c>
      <c r="B2515" s="2" t="s">
        <v>2397</v>
      </c>
      <c r="C2515" s="2" t="s">
        <v>2396</v>
      </c>
      <c r="D2515" s="2" t="s">
        <v>2395</v>
      </c>
      <c r="E2515" s="4">
        <v>44266</v>
      </c>
      <c r="F2515" s="4">
        <v>44266</v>
      </c>
      <c r="G2515" s="2" t="s">
        <v>2400</v>
      </c>
      <c r="H2515" s="2" t="s">
        <v>1983</v>
      </c>
      <c r="I2515" s="17">
        <v>-33512.400000000001</v>
      </c>
      <c r="J2515" s="2" t="s">
        <v>2399</v>
      </c>
      <c r="K2515" s="4">
        <v>44288</v>
      </c>
      <c r="L2515" s="17">
        <v>-33512.400000000001</v>
      </c>
      <c r="M2515" s="2" t="s">
        <v>1955</v>
      </c>
      <c r="N2515" s="17">
        <f>VLOOKUP(A2515,[1]Sheet2!$B$1:$C$1336,2,FALSE)</f>
        <v>33512.400000000001</v>
      </c>
      <c r="O2515" s="37">
        <f>VLOOKUP(A2515,PV_CF!$A$2:$K$1853,4,FALSE)</f>
        <v>44314</v>
      </c>
    </row>
    <row r="2516" spans="1:15" hidden="1">
      <c r="A2516" s="2" t="s">
        <v>2398</v>
      </c>
      <c r="B2516" s="2" t="s">
        <v>2397</v>
      </c>
      <c r="C2516" s="2" t="s">
        <v>2396</v>
      </c>
      <c r="D2516" s="2" t="s">
        <v>2395</v>
      </c>
      <c r="E2516" s="4">
        <v>44266</v>
      </c>
      <c r="F2516" s="4">
        <v>44266</v>
      </c>
      <c r="G2516" s="2" t="s">
        <v>2394</v>
      </c>
      <c r="H2516" s="2" t="s">
        <v>1983</v>
      </c>
      <c r="I2516" s="17">
        <v>33512.400000000001</v>
      </c>
      <c r="J2516" s="2" t="s">
        <v>2393</v>
      </c>
      <c r="K2516" s="4">
        <v>44288</v>
      </c>
      <c r="L2516" s="17">
        <v>33512.400000000001</v>
      </c>
      <c r="M2516" s="2" t="s">
        <v>1955</v>
      </c>
      <c r="N2516" s="17">
        <f>VLOOKUP(A2516,[1]Sheet2!$B$1:$C$1336,2,FALSE)</f>
        <v>33512.400000000001</v>
      </c>
      <c r="O2516" s="37">
        <f>VLOOKUP(A2516,PV_CF!$A$2:$K$1853,4,FALSE)</f>
        <v>44314</v>
      </c>
    </row>
    <row r="2517" spans="1:15" hidden="1">
      <c r="A2517" s="2" t="s">
        <v>2392</v>
      </c>
      <c r="B2517" s="2" t="s">
        <v>2391</v>
      </c>
      <c r="C2517" s="2" t="s">
        <v>2390</v>
      </c>
      <c r="D2517" s="2" t="s">
        <v>2389</v>
      </c>
      <c r="E2517" s="4">
        <v>44267</v>
      </c>
      <c r="F2517" s="4">
        <v>44311</v>
      </c>
      <c r="G2517" s="2" t="s">
        <v>2388</v>
      </c>
      <c r="H2517" s="2" t="s">
        <v>1957</v>
      </c>
      <c r="I2517" s="17">
        <v>29425</v>
      </c>
      <c r="J2517" s="2" t="s">
        <v>2387</v>
      </c>
      <c r="K2517" s="4">
        <v>44316</v>
      </c>
      <c r="L2517" s="17">
        <v>29425</v>
      </c>
      <c r="M2517" s="2" t="s">
        <v>1955</v>
      </c>
      <c r="N2517" s="17">
        <f>VLOOKUP(A2517,[1]Sheet2!$B$1:$C$1336,2,FALSE)</f>
        <v>29425</v>
      </c>
      <c r="O2517" s="37" t="e">
        <f>VLOOKUP(A2517,PV_CF!$A$2:$K$1853,4,FALSE)</f>
        <v>#N/A</v>
      </c>
    </row>
    <row r="2518" spans="1:15" hidden="1">
      <c r="A2518" s="2" t="s">
        <v>2386</v>
      </c>
      <c r="B2518" s="2" t="s">
        <v>2385</v>
      </c>
      <c r="C2518" s="2" t="s">
        <v>1960</v>
      </c>
      <c r="D2518" s="2" t="s">
        <v>1959</v>
      </c>
      <c r="E2518" s="4">
        <v>44267</v>
      </c>
      <c r="F2518" s="4">
        <v>44286</v>
      </c>
      <c r="G2518" s="2" t="s">
        <v>2384</v>
      </c>
      <c r="H2518" s="2" t="s">
        <v>1957</v>
      </c>
      <c r="I2518" s="17">
        <v>4055.3</v>
      </c>
      <c r="J2518" s="2" t="s">
        <v>2383</v>
      </c>
      <c r="K2518" s="4">
        <v>44288</v>
      </c>
      <c r="L2518" s="17">
        <v>4055.3</v>
      </c>
      <c r="M2518" s="2" t="s">
        <v>1955</v>
      </c>
      <c r="N2518" s="17">
        <f>VLOOKUP(A2518,[1]Sheet2!$B$1:$C$1336,2,FALSE)</f>
        <v>4055.3</v>
      </c>
      <c r="O2518" s="37">
        <f>VLOOKUP(A2518,PV_CF!$A$2:$K$1853,4,FALSE)</f>
        <v>44314</v>
      </c>
    </row>
    <row r="2519" spans="1:15" hidden="1">
      <c r="A2519" s="2" t="s">
        <v>2382</v>
      </c>
      <c r="B2519" s="2" t="s">
        <v>2381</v>
      </c>
      <c r="C2519" s="2" t="s">
        <v>1979</v>
      </c>
      <c r="D2519" s="2" t="s">
        <v>1978</v>
      </c>
      <c r="E2519" s="4">
        <v>44277</v>
      </c>
      <c r="F2519" s="4">
        <v>44295</v>
      </c>
      <c r="G2519" s="2" t="s">
        <v>2380</v>
      </c>
      <c r="H2519" s="2" t="s">
        <v>2012</v>
      </c>
      <c r="I2519" s="17">
        <v>834600</v>
      </c>
      <c r="J2519" s="2" t="s">
        <v>2379</v>
      </c>
      <c r="K2519" s="4">
        <v>44322</v>
      </c>
      <c r="L2519" s="17">
        <v>834600</v>
      </c>
      <c r="M2519" s="2" t="s">
        <v>1955</v>
      </c>
      <c r="N2519" s="17">
        <f>VLOOKUP(A2519,[1]Sheet2!$B$1:$C$1336,2,FALSE)</f>
        <v>834600</v>
      </c>
      <c r="O2519" s="37">
        <f>VLOOKUP(A2519,PV_CF!$A$2:$K$1853,4,FALSE)</f>
        <v>44330</v>
      </c>
    </row>
    <row r="2520" spans="1:15" hidden="1">
      <c r="A2520" s="2" t="s">
        <v>2378</v>
      </c>
      <c r="B2520" s="2" t="s">
        <v>2377</v>
      </c>
      <c r="C2520" s="2" t="s">
        <v>2376</v>
      </c>
      <c r="D2520" s="2" t="s">
        <v>2375</v>
      </c>
      <c r="E2520" s="4">
        <v>44273</v>
      </c>
      <c r="F2520" s="4">
        <v>44295</v>
      </c>
      <c r="G2520" s="2" t="s">
        <v>2374</v>
      </c>
      <c r="H2520" s="2" t="s">
        <v>1983</v>
      </c>
      <c r="I2520" s="17">
        <v>136960</v>
      </c>
      <c r="J2520" s="2" t="s">
        <v>2373</v>
      </c>
      <c r="K2520" s="4">
        <v>44295</v>
      </c>
      <c r="L2520" s="17">
        <v>136960</v>
      </c>
      <c r="M2520" s="2" t="s">
        <v>1955</v>
      </c>
      <c r="N2520" s="17">
        <f>VLOOKUP(A2520,[1]Sheet2!$B$1:$C$1336,2,FALSE)</f>
        <v>136960</v>
      </c>
      <c r="O2520" s="37">
        <f>VLOOKUP(A2520,PV_CF!$A$2:$K$1853,4,FALSE)</f>
        <v>44314</v>
      </c>
    </row>
    <row r="2521" spans="1:15" hidden="1">
      <c r="A2521" s="2" t="s">
        <v>2372</v>
      </c>
      <c r="B2521" s="2" t="s">
        <v>2371</v>
      </c>
      <c r="C2521" s="2" t="s">
        <v>1960</v>
      </c>
      <c r="D2521" s="2" t="s">
        <v>1959</v>
      </c>
      <c r="E2521" s="4">
        <v>44273</v>
      </c>
      <c r="F2521" s="4">
        <v>44286</v>
      </c>
      <c r="G2521" s="2" t="s">
        <v>2370</v>
      </c>
      <c r="H2521" s="2" t="s">
        <v>1957</v>
      </c>
      <c r="I2521" s="17">
        <v>368080</v>
      </c>
      <c r="J2521" s="2" t="s">
        <v>2369</v>
      </c>
      <c r="K2521" s="4">
        <v>44295</v>
      </c>
      <c r="L2521" s="17">
        <v>368080</v>
      </c>
      <c r="M2521" s="2" t="s">
        <v>1955</v>
      </c>
      <c r="N2521" s="17">
        <f>VLOOKUP(A2521,[1]Sheet2!$B$1:$C$1336,2,FALSE)</f>
        <v>368080</v>
      </c>
      <c r="O2521" s="37">
        <f>VLOOKUP(A2521,PV_CF!$A$2:$K$1853,4,FALSE)</f>
        <v>44314</v>
      </c>
    </row>
    <row r="2522" spans="1:15" hidden="1">
      <c r="A2522" s="2" t="s">
        <v>2368</v>
      </c>
      <c r="B2522" s="2" t="s">
        <v>2367</v>
      </c>
      <c r="C2522" s="2" t="s">
        <v>2035</v>
      </c>
      <c r="D2522" s="2" t="s">
        <v>2034</v>
      </c>
      <c r="E2522" s="4">
        <v>44273</v>
      </c>
      <c r="F2522" s="4">
        <v>44306</v>
      </c>
      <c r="G2522" s="2" t="s">
        <v>2366</v>
      </c>
      <c r="H2522" s="2" t="s">
        <v>2123</v>
      </c>
      <c r="I2522" s="17">
        <v>49220</v>
      </c>
      <c r="J2522" s="2" t="s">
        <v>2365</v>
      </c>
      <c r="K2522" s="4">
        <v>44322</v>
      </c>
      <c r="L2522" s="17">
        <v>49220</v>
      </c>
      <c r="M2522" s="2" t="s">
        <v>1955</v>
      </c>
      <c r="N2522" s="17">
        <f>VLOOKUP(A2522,[1]Sheet2!$B$1:$C$1336,2,FALSE)</f>
        <v>49220</v>
      </c>
      <c r="O2522" s="37">
        <f>VLOOKUP(A2522,PV_CF!$A$2:$K$1853,4,FALSE)</f>
        <v>44330</v>
      </c>
    </row>
    <row r="2523" spans="1:15" hidden="1">
      <c r="A2523" s="2" t="s">
        <v>2364</v>
      </c>
      <c r="B2523" s="2" t="s">
        <v>2363</v>
      </c>
      <c r="C2523" s="2" t="s">
        <v>2076</v>
      </c>
      <c r="D2523" s="2" t="s">
        <v>2075</v>
      </c>
      <c r="E2523" s="4">
        <v>44273</v>
      </c>
      <c r="F2523" s="4">
        <v>44285</v>
      </c>
      <c r="G2523" s="2" t="s">
        <v>2362</v>
      </c>
      <c r="H2523" s="2" t="s">
        <v>2123</v>
      </c>
      <c r="I2523" s="17">
        <v>64200</v>
      </c>
      <c r="J2523" s="2" t="s">
        <v>2361</v>
      </c>
      <c r="K2523" s="4">
        <v>44316</v>
      </c>
      <c r="L2523" s="17">
        <v>64200</v>
      </c>
      <c r="M2523" s="2" t="s">
        <v>1955</v>
      </c>
      <c r="N2523" s="17">
        <f>VLOOKUP(A2523,[1]Sheet2!$B$1:$C$1336,2,FALSE)</f>
        <v>64200</v>
      </c>
      <c r="O2523" s="37" t="e">
        <f>VLOOKUP(A2523,PV_CF!$A$2:$K$1853,4,FALSE)</f>
        <v>#N/A</v>
      </c>
    </row>
    <row r="2524" spans="1:15" hidden="1">
      <c r="A2524" s="2" t="s">
        <v>2360</v>
      </c>
      <c r="B2524" s="2" t="s">
        <v>2359</v>
      </c>
      <c r="C2524" s="2" t="s">
        <v>2008</v>
      </c>
      <c r="D2524" s="2" t="s">
        <v>2007</v>
      </c>
      <c r="E2524" s="4">
        <v>44273</v>
      </c>
      <c r="F2524" s="4">
        <v>44286</v>
      </c>
      <c r="G2524" s="2" t="s">
        <v>2358</v>
      </c>
      <c r="H2524" s="2" t="s">
        <v>2123</v>
      </c>
      <c r="I2524" s="17">
        <v>47700</v>
      </c>
      <c r="J2524" s="2" t="s">
        <v>2357</v>
      </c>
      <c r="K2524" s="4">
        <v>44295</v>
      </c>
      <c r="L2524" s="17">
        <v>47700</v>
      </c>
      <c r="M2524" s="2" t="s">
        <v>1955</v>
      </c>
      <c r="N2524" s="17">
        <f>VLOOKUP(A2524,[1]Sheet2!$B$1:$C$1336,2,FALSE)</f>
        <v>47700</v>
      </c>
      <c r="O2524" s="37">
        <f>VLOOKUP(A2524,PV_CF!$A$2:$K$1853,4,FALSE)</f>
        <v>44314</v>
      </c>
    </row>
    <row r="2525" spans="1:15" hidden="1">
      <c r="A2525" s="2" t="s">
        <v>2348</v>
      </c>
      <c r="B2525" s="2" t="s">
        <v>2347</v>
      </c>
      <c r="C2525" s="2" t="s">
        <v>1960</v>
      </c>
      <c r="D2525" s="2" t="s">
        <v>1959</v>
      </c>
      <c r="E2525" s="4">
        <v>44274</v>
      </c>
      <c r="F2525" s="4">
        <v>44286</v>
      </c>
      <c r="G2525" s="2" t="s">
        <v>2356</v>
      </c>
      <c r="H2525" s="2" t="s">
        <v>1957</v>
      </c>
      <c r="I2525" s="17">
        <v>188320</v>
      </c>
      <c r="J2525" s="2" t="s">
        <v>2355</v>
      </c>
      <c r="K2525" s="4">
        <v>44286</v>
      </c>
      <c r="L2525" s="17">
        <v>188320</v>
      </c>
      <c r="M2525" s="2" t="s">
        <v>1955</v>
      </c>
      <c r="N2525" s="17">
        <f>VLOOKUP(A2525,[1]Sheet2!$B$1:$C$1336,2,FALSE)</f>
        <v>188320</v>
      </c>
      <c r="O2525" s="37">
        <f>VLOOKUP(A2525,PV_CF!$A$2:$K$1853,4,FALSE)</f>
        <v>44344</v>
      </c>
    </row>
    <row r="2526" spans="1:15" hidden="1">
      <c r="A2526" s="2" t="s">
        <v>2348</v>
      </c>
      <c r="B2526" s="2" t="s">
        <v>2347</v>
      </c>
      <c r="C2526" s="2" t="s">
        <v>1960</v>
      </c>
      <c r="D2526" s="2" t="s">
        <v>1959</v>
      </c>
      <c r="E2526" s="4">
        <v>44274</v>
      </c>
      <c r="F2526" s="4">
        <v>44274</v>
      </c>
      <c r="G2526" s="2" t="s">
        <v>2354</v>
      </c>
      <c r="H2526" s="2" t="s">
        <v>1957</v>
      </c>
      <c r="I2526" s="17">
        <v>-188320</v>
      </c>
      <c r="J2526" s="2" t="s">
        <v>2353</v>
      </c>
      <c r="K2526" s="4">
        <v>44286</v>
      </c>
      <c r="L2526" s="17">
        <v>-188320</v>
      </c>
      <c r="M2526" s="2" t="s">
        <v>1955</v>
      </c>
      <c r="N2526" s="17">
        <f>VLOOKUP(A2526,[1]Sheet2!$B$1:$C$1336,2,FALSE)</f>
        <v>188320</v>
      </c>
      <c r="O2526" s="37">
        <f>VLOOKUP(A2526,PV_CF!$A$2:$K$1853,4,FALSE)</f>
        <v>44344</v>
      </c>
    </row>
    <row r="2527" spans="1:15" hidden="1">
      <c r="A2527" s="2" t="s">
        <v>2348</v>
      </c>
      <c r="B2527" s="2" t="s">
        <v>2347</v>
      </c>
      <c r="C2527" s="2" t="s">
        <v>1960</v>
      </c>
      <c r="D2527" s="2" t="s">
        <v>1959</v>
      </c>
      <c r="E2527" s="4">
        <v>44274</v>
      </c>
      <c r="F2527" s="4">
        <v>44274</v>
      </c>
      <c r="G2527" s="2" t="s">
        <v>2352</v>
      </c>
      <c r="H2527" s="2" t="s">
        <v>1957</v>
      </c>
      <c r="I2527" s="17">
        <v>176000</v>
      </c>
      <c r="J2527" s="2" t="s">
        <v>2351</v>
      </c>
      <c r="K2527" s="4">
        <v>44286</v>
      </c>
      <c r="L2527" s="17">
        <v>176000</v>
      </c>
      <c r="M2527" s="2" t="s">
        <v>1955</v>
      </c>
      <c r="N2527" s="17">
        <f>VLOOKUP(A2527,[1]Sheet2!$B$1:$C$1336,2,FALSE)</f>
        <v>188320</v>
      </c>
      <c r="O2527" s="37">
        <f>VLOOKUP(A2527,PV_CF!$A$2:$K$1853,4,FALSE)</f>
        <v>44344</v>
      </c>
    </row>
    <row r="2528" spans="1:15" hidden="1">
      <c r="A2528" s="2" t="s">
        <v>2348</v>
      </c>
      <c r="B2528" s="2" t="s">
        <v>2347</v>
      </c>
      <c r="C2528" s="2" t="s">
        <v>1960</v>
      </c>
      <c r="D2528" s="2" t="s">
        <v>1959</v>
      </c>
      <c r="E2528" s="4">
        <v>44274</v>
      </c>
      <c r="F2528" s="4">
        <v>44274</v>
      </c>
      <c r="G2528" s="2" t="s">
        <v>2350</v>
      </c>
      <c r="H2528" s="2" t="s">
        <v>1957</v>
      </c>
      <c r="I2528" s="17">
        <v>-176000</v>
      </c>
      <c r="J2528" s="2" t="s">
        <v>2349</v>
      </c>
      <c r="K2528" s="4">
        <v>44286</v>
      </c>
      <c r="L2528" s="17">
        <v>-176000</v>
      </c>
      <c r="M2528" s="2" t="s">
        <v>1955</v>
      </c>
      <c r="N2528" s="17">
        <f>VLOOKUP(A2528,[1]Sheet2!$B$1:$C$1336,2,FALSE)</f>
        <v>188320</v>
      </c>
      <c r="O2528" s="37">
        <f>VLOOKUP(A2528,PV_CF!$A$2:$K$1853,4,FALSE)</f>
        <v>44344</v>
      </c>
    </row>
    <row r="2529" spans="1:15" hidden="1">
      <c r="A2529" s="2" t="s">
        <v>2348</v>
      </c>
      <c r="B2529" s="2" t="s">
        <v>2347</v>
      </c>
      <c r="C2529" s="2" t="s">
        <v>1960</v>
      </c>
      <c r="D2529" s="2" t="s">
        <v>1959</v>
      </c>
      <c r="E2529" s="4">
        <v>44274</v>
      </c>
      <c r="F2529" s="4">
        <v>44274</v>
      </c>
      <c r="G2529" s="2" t="s">
        <v>2346</v>
      </c>
      <c r="H2529" s="2" t="s">
        <v>1957</v>
      </c>
      <c r="I2529" s="17">
        <v>188320</v>
      </c>
      <c r="J2529" s="2" t="s">
        <v>2345</v>
      </c>
      <c r="K2529" s="4">
        <v>44286</v>
      </c>
      <c r="L2529" s="17">
        <v>188320</v>
      </c>
      <c r="M2529" s="2" t="s">
        <v>1955</v>
      </c>
      <c r="N2529" s="17">
        <f>VLOOKUP(A2529,[1]Sheet2!$B$1:$C$1336,2,FALSE)</f>
        <v>188320</v>
      </c>
      <c r="O2529" s="37">
        <f>VLOOKUP(A2529,PV_CF!$A$2:$K$1853,4,FALSE)</f>
        <v>44344</v>
      </c>
    </row>
    <row r="2530" spans="1:15" hidden="1">
      <c r="A2530" s="2" t="s">
        <v>2344</v>
      </c>
      <c r="B2530" s="2" t="s">
        <v>2343</v>
      </c>
      <c r="C2530" s="2" t="s">
        <v>2342</v>
      </c>
      <c r="D2530" s="2" t="s">
        <v>2341</v>
      </c>
      <c r="E2530" s="4">
        <v>44274</v>
      </c>
      <c r="F2530" s="4">
        <v>44286</v>
      </c>
      <c r="G2530" s="2" t="s">
        <v>2340</v>
      </c>
      <c r="H2530" s="2" t="s">
        <v>2339</v>
      </c>
      <c r="I2530" s="17">
        <v>100000</v>
      </c>
      <c r="J2530" s="2" t="s">
        <v>2338</v>
      </c>
      <c r="K2530" s="4">
        <v>44305</v>
      </c>
      <c r="L2530" s="17">
        <v>100000</v>
      </c>
      <c r="M2530" s="2" t="s">
        <v>1955</v>
      </c>
      <c r="N2530" s="17">
        <f>VLOOKUP(A2530,[1]Sheet2!$B$1:$C$1336,2,FALSE)</f>
        <v>100000</v>
      </c>
      <c r="O2530" s="37">
        <f>VLOOKUP(A2530,PV_CF!$A$2:$K$1853,4,FALSE)</f>
        <v>44330</v>
      </c>
    </row>
    <row r="2531" spans="1:15" hidden="1">
      <c r="A2531" s="2" t="s">
        <v>2337</v>
      </c>
      <c r="B2531" s="2" t="s">
        <v>2336</v>
      </c>
      <c r="C2531" s="2" t="s">
        <v>2335</v>
      </c>
      <c r="D2531" s="2" t="s">
        <v>2334</v>
      </c>
      <c r="E2531" s="4">
        <v>44274</v>
      </c>
      <c r="F2531" s="4">
        <v>44292</v>
      </c>
      <c r="G2531" s="2" t="s">
        <v>2333</v>
      </c>
      <c r="H2531" s="2" t="s">
        <v>2123</v>
      </c>
      <c r="I2531" s="17">
        <v>92000</v>
      </c>
      <c r="J2531" s="2" t="s">
        <v>2332</v>
      </c>
      <c r="K2531" s="4">
        <v>44312</v>
      </c>
      <c r="L2531" s="17">
        <v>92000</v>
      </c>
      <c r="M2531" s="2" t="s">
        <v>1955</v>
      </c>
      <c r="N2531" s="17">
        <f>VLOOKUP(A2531,[1]Sheet2!$B$1:$C$1336,2,FALSE)</f>
        <v>92000</v>
      </c>
      <c r="O2531" s="37">
        <f>VLOOKUP(A2531,PV_CF!$A$2:$K$1853,4,FALSE)</f>
        <v>44344</v>
      </c>
    </row>
    <row r="2532" spans="1:15" hidden="1">
      <c r="A2532" s="2" t="s">
        <v>2331</v>
      </c>
      <c r="B2532" s="2" t="s">
        <v>2330</v>
      </c>
      <c r="C2532" s="2" t="s">
        <v>2272</v>
      </c>
      <c r="D2532" s="2" t="s">
        <v>2271</v>
      </c>
      <c r="E2532" s="4">
        <v>44278</v>
      </c>
      <c r="F2532" s="4">
        <v>44281</v>
      </c>
      <c r="G2532" s="2" t="s">
        <v>2329</v>
      </c>
      <c r="H2532" s="2" t="s">
        <v>2059</v>
      </c>
      <c r="I2532" s="17">
        <v>32260.5</v>
      </c>
      <c r="J2532" s="2" t="s">
        <v>2328</v>
      </c>
      <c r="K2532" s="4">
        <v>44288</v>
      </c>
      <c r="L2532" s="17">
        <v>32260.5</v>
      </c>
      <c r="M2532" s="2" t="s">
        <v>1955</v>
      </c>
      <c r="N2532" s="17">
        <f>VLOOKUP(A2532,[1]Sheet2!$B$1:$C$1336,2,FALSE)</f>
        <v>32260.5</v>
      </c>
      <c r="O2532" s="37">
        <f>VLOOKUP(A2532,PV_CF!$A$2:$K$1853,4,FALSE)</f>
        <v>44314</v>
      </c>
    </row>
    <row r="2533" spans="1:15" hidden="1">
      <c r="A2533" s="2" t="s">
        <v>2327</v>
      </c>
      <c r="B2533" s="2" t="s">
        <v>2326</v>
      </c>
      <c r="C2533" s="2" t="s">
        <v>2228</v>
      </c>
      <c r="D2533" s="2" t="s">
        <v>2227</v>
      </c>
      <c r="E2533" s="4">
        <v>44277</v>
      </c>
      <c r="F2533" s="4">
        <v>44286</v>
      </c>
      <c r="G2533" s="2" t="s">
        <v>2325</v>
      </c>
      <c r="H2533" s="2" t="s">
        <v>2128</v>
      </c>
      <c r="I2533" s="17">
        <v>62500</v>
      </c>
      <c r="J2533" s="2" t="s">
        <v>2324</v>
      </c>
      <c r="K2533" s="4">
        <v>44286</v>
      </c>
      <c r="L2533" s="17">
        <v>62500</v>
      </c>
      <c r="M2533" s="2" t="s">
        <v>1955</v>
      </c>
      <c r="N2533" s="17">
        <f>VLOOKUP(A2533,[1]Sheet2!$B$1:$C$1336,2,FALSE)</f>
        <v>62500</v>
      </c>
      <c r="O2533" s="37">
        <f>VLOOKUP(A2533,PV_CF!$A$2:$K$1853,4,FALSE)</f>
        <v>44294</v>
      </c>
    </row>
    <row r="2534" spans="1:15" hidden="1">
      <c r="A2534" s="2" t="s">
        <v>2323</v>
      </c>
      <c r="B2534" s="2" t="s">
        <v>2322</v>
      </c>
      <c r="C2534" s="2" t="s">
        <v>2253</v>
      </c>
      <c r="D2534" s="2" t="s">
        <v>2252</v>
      </c>
      <c r="E2534" s="4">
        <v>44277</v>
      </c>
      <c r="F2534" s="4">
        <v>44286</v>
      </c>
      <c r="G2534" s="2" t="s">
        <v>2321</v>
      </c>
      <c r="H2534" s="2" t="s">
        <v>2093</v>
      </c>
      <c r="I2534" s="17">
        <v>27000</v>
      </c>
      <c r="J2534" s="2" t="s">
        <v>2320</v>
      </c>
      <c r="K2534" s="4">
        <v>44287</v>
      </c>
      <c r="L2534" s="17">
        <v>27000</v>
      </c>
      <c r="M2534" s="2" t="s">
        <v>1955</v>
      </c>
      <c r="N2534" s="17">
        <f>VLOOKUP(A2534,[1]Sheet2!$B$1:$C$1336,2,FALSE)</f>
        <v>27000</v>
      </c>
      <c r="O2534" s="37">
        <f>VLOOKUP(A2534,PV_CF!$A$2:$K$1853,4,FALSE)</f>
        <v>44305</v>
      </c>
    </row>
    <row r="2535" spans="1:15" hidden="1">
      <c r="A2535" s="2" t="s">
        <v>2319</v>
      </c>
      <c r="B2535" s="2" t="s">
        <v>2318</v>
      </c>
      <c r="C2535" s="2" t="s">
        <v>2198</v>
      </c>
      <c r="D2535" s="2" t="s">
        <v>2197</v>
      </c>
      <c r="E2535" s="4">
        <v>44277</v>
      </c>
      <c r="F2535" s="4">
        <v>44286</v>
      </c>
      <c r="G2535" s="2" t="s">
        <v>2317</v>
      </c>
      <c r="H2535" s="2" t="s">
        <v>2093</v>
      </c>
      <c r="I2535" s="17">
        <v>32000</v>
      </c>
      <c r="J2535" s="2" t="s">
        <v>2316</v>
      </c>
      <c r="K2535" s="4">
        <v>44286</v>
      </c>
      <c r="L2535" s="17">
        <v>32000</v>
      </c>
      <c r="M2535" s="2" t="s">
        <v>1955</v>
      </c>
      <c r="N2535" s="17">
        <f>VLOOKUP(A2535,[1]Sheet2!$B$1:$C$1336,2,FALSE)</f>
        <v>32000</v>
      </c>
      <c r="O2535" s="37">
        <f>VLOOKUP(A2535,PV_CF!$A$2:$K$1853,4,FALSE)</f>
        <v>44294</v>
      </c>
    </row>
    <row r="2536" spans="1:15" hidden="1">
      <c r="A2536" s="2" t="s">
        <v>2315</v>
      </c>
      <c r="B2536" s="2" t="s">
        <v>2314</v>
      </c>
      <c r="C2536" s="2" t="s">
        <v>2313</v>
      </c>
      <c r="D2536" s="2" t="s">
        <v>2312</v>
      </c>
      <c r="E2536" s="4">
        <v>44279</v>
      </c>
      <c r="F2536" s="4">
        <v>44295</v>
      </c>
      <c r="G2536" s="2" t="s">
        <v>2311</v>
      </c>
      <c r="H2536" s="2" t="s">
        <v>2059</v>
      </c>
      <c r="I2536" s="17">
        <v>128400</v>
      </c>
      <c r="J2536" s="2" t="s">
        <v>2310</v>
      </c>
      <c r="K2536" s="4">
        <v>44293</v>
      </c>
      <c r="L2536" s="17">
        <v>128400</v>
      </c>
      <c r="M2536" s="2" t="s">
        <v>1955</v>
      </c>
      <c r="N2536" s="17">
        <f>VLOOKUP(A2536,[1]Sheet2!$B$1:$C$1336,2,FALSE)</f>
        <v>128400</v>
      </c>
      <c r="O2536" s="37">
        <f>VLOOKUP(A2536,PV_CF!$A$2:$K$1853,4,FALSE)</f>
        <v>44330</v>
      </c>
    </row>
    <row r="2537" spans="1:15" hidden="1">
      <c r="A2537" s="2" t="s">
        <v>264</v>
      </c>
      <c r="B2537" s="2" t="s">
        <v>261</v>
      </c>
      <c r="C2537" s="2" t="s">
        <v>2309</v>
      </c>
      <c r="D2537" s="2" t="s">
        <v>2308</v>
      </c>
      <c r="E2537" s="4">
        <v>44280</v>
      </c>
      <c r="F2537" s="4">
        <v>44305</v>
      </c>
      <c r="G2537" s="2" t="s">
        <v>2307</v>
      </c>
      <c r="H2537" s="2" t="s">
        <v>2026</v>
      </c>
      <c r="I2537" s="17">
        <v>96300</v>
      </c>
      <c r="J2537" s="2" t="s">
        <v>2306</v>
      </c>
      <c r="K2537" s="4">
        <v>44316</v>
      </c>
      <c r="L2537" s="17">
        <v>96300</v>
      </c>
      <c r="M2537" s="2" t="s">
        <v>1955</v>
      </c>
      <c r="N2537" s="17">
        <f>VLOOKUP(A2537,[1]Sheet2!$B$1:$C$1336,2,FALSE)</f>
        <v>96300</v>
      </c>
      <c r="O2537" s="37">
        <f>VLOOKUP(A2537,PV_CF!$A$2:$K$1853,4,FALSE)</f>
        <v>44344</v>
      </c>
    </row>
    <row r="2538" spans="1:15" hidden="1">
      <c r="A2538" s="2" t="s">
        <v>2305</v>
      </c>
      <c r="B2538" s="2" t="s">
        <v>2304</v>
      </c>
      <c r="C2538" s="2" t="s">
        <v>2035</v>
      </c>
      <c r="D2538" s="2" t="s">
        <v>2034</v>
      </c>
      <c r="E2538" s="4">
        <v>44280</v>
      </c>
      <c r="F2538" s="4">
        <v>44316</v>
      </c>
      <c r="G2538" s="2" t="s">
        <v>2303</v>
      </c>
      <c r="H2538" s="2" t="s">
        <v>2185</v>
      </c>
      <c r="I2538" s="17">
        <v>24610</v>
      </c>
      <c r="J2538" s="2" t="s">
        <v>2302</v>
      </c>
      <c r="K2538" s="4">
        <v>44328</v>
      </c>
      <c r="L2538" s="17">
        <v>24610</v>
      </c>
      <c r="M2538" s="2" t="s">
        <v>1955</v>
      </c>
      <c r="N2538" s="17">
        <f>VLOOKUP(A2538,[1]Sheet2!$B$1:$C$1336,2,FALSE)</f>
        <v>24610</v>
      </c>
      <c r="O2538" s="37">
        <f>VLOOKUP(A2538,PV_CF!$A$2:$K$1853,4,FALSE)</f>
        <v>44344</v>
      </c>
    </row>
    <row r="2539" spans="1:15" hidden="1">
      <c r="A2539" s="2" t="s">
        <v>2301</v>
      </c>
      <c r="B2539" s="2" t="s">
        <v>2300</v>
      </c>
      <c r="C2539" s="2" t="s">
        <v>2299</v>
      </c>
      <c r="D2539" s="2" t="s">
        <v>2298</v>
      </c>
      <c r="E2539" s="4">
        <v>44287</v>
      </c>
      <c r="F2539" s="4">
        <v>44316</v>
      </c>
      <c r="G2539" s="2" t="s">
        <v>2297</v>
      </c>
      <c r="H2539" s="2" t="s">
        <v>2123</v>
      </c>
      <c r="I2539" s="17">
        <v>1999789</v>
      </c>
      <c r="J2539" s="2" t="s">
        <v>2296</v>
      </c>
      <c r="K2539" s="4">
        <v>44305</v>
      </c>
      <c r="L2539" s="17">
        <v>1999789</v>
      </c>
      <c r="M2539" s="2" t="s">
        <v>1955</v>
      </c>
      <c r="N2539" s="17">
        <f>VLOOKUP(A2539,[1]Sheet2!$B$1:$C$1336,2,FALSE)</f>
        <v>1999789</v>
      </c>
      <c r="O2539" s="37">
        <f>VLOOKUP(A2539,PV_CF!$A$2:$K$1853,4,FALSE)</f>
        <v>44330</v>
      </c>
    </row>
    <row r="2540" spans="1:15" hidden="1">
      <c r="A2540" s="2" t="s">
        <v>2295</v>
      </c>
      <c r="B2540" s="2" t="s">
        <v>2294</v>
      </c>
      <c r="C2540" s="2" t="s">
        <v>2293</v>
      </c>
      <c r="D2540" s="2" t="s">
        <v>2292</v>
      </c>
      <c r="E2540" s="4">
        <v>44287</v>
      </c>
      <c r="F2540" s="4">
        <v>44316</v>
      </c>
      <c r="G2540" s="2" t="s">
        <v>2291</v>
      </c>
      <c r="H2540" s="2" t="s">
        <v>2123</v>
      </c>
      <c r="I2540" s="17">
        <v>775000</v>
      </c>
      <c r="J2540" s="2" t="s">
        <v>2290</v>
      </c>
      <c r="K2540" s="4">
        <v>44316</v>
      </c>
      <c r="L2540" s="17">
        <v>775000</v>
      </c>
      <c r="M2540" s="2" t="s">
        <v>1955</v>
      </c>
      <c r="N2540" s="17">
        <f>VLOOKUP(A2540,[1]Sheet2!$B$1:$C$1336,2,FALSE)</f>
        <v>775000</v>
      </c>
      <c r="O2540" s="37">
        <f>VLOOKUP(A2540,PV_CF!$A$2:$K$1853,4,FALSE)</f>
        <v>44344</v>
      </c>
    </row>
    <row r="2541" spans="1:15" hidden="1">
      <c r="A2541" s="2" t="s">
        <v>2289</v>
      </c>
      <c r="B2541" s="2" t="s">
        <v>2288</v>
      </c>
      <c r="C2541" s="2" t="s">
        <v>2035</v>
      </c>
      <c r="D2541" s="2" t="s">
        <v>2034</v>
      </c>
      <c r="E2541" s="4">
        <v>44281</v>
      </c>
      <c r="F2541" s="4">
        <v>44316</v>
      </c>
      <c r="G2541" s="2" t="s">
        <v>2287</v>
      </c>
      <c r="H2541" s="2" t="s">
        <v>2185</v>
      </c>
      <c r="I2541" s="17">
        <v>27285</v>
      </c>
      <c r="J2541" s="2" t="s">
        <v>2286</v>
      </c>
      <c r="K2541" s="4">
        <v>44335</v>
      </c>
      <c r="L2541" s="17">
        <v>27285</v>
      </c>
      <c r="M2541" s="2" t="s">
        <v>1955</v>
      </c>
      <c r="N2541" s="17">
        <f>VLOOKUP(A2541,[1]Sheet2!$B$1:$C$1336,2,FALSE)</f>
        <v>27285</v>
      </c>
      <c r="O2541" s="37">
        <f>VLOOKUP(A2541,PV_CF!$A$2:$K$1853,4,FALSE)</f>
        <v>44344</v>
      </c>
    </row>
    <row r="2542" spans="1:15" hidden="1">
      <c r="A2542" s="2" t="s">
        <v>2285</v>
      </c>
      <c r="B2542" s="2" t="s">
        <v>2284</v>
      </c>
      <c r="C2542" s="2" t="s">
        <v>1986</v>
      </c>
      <c r="D2542" s="2" t="s">
        <v>1985</v>
      </c>
      <c r="E2542" s="4">
        <v>44284</v>
      </c>
      <c r="F2542" s="4">
        <v>44295</v>
      </c>
      <c r="G2542" s="2" t="s">
        <v>2283</v>
      </c>
      <c r="H2542" s="2" t="s">
        <v>1983</v>
      </c>
      <c r="I2542" s="17">
        <v>37008.089999999997</v>
      </c>
      <c r="J2542" s="2" t="s">
        <v>2282</v>
      </c>
      <c r="K2542" s="4">
        <v>44295</v>
      </c>
      <c r="L2542" s="17">
        <v>37008.089999999997</v>
      </c>
      <c r="M2542" s="2" t="s">
        <v>1955</v>
      </c>
      <c r="N2542" s="17">
        <f>VLOOKUP(A2542,[1]Sheet2!$B$1:$C$1336,2,FALSE)</f>
        <v>40551.93</v>
      </c>
      <c r="O2542" s="37">
        <f>VLOOKUP(A2542,PV_CF!$A$2:$K$1853,4,FALSE)</f>
        <v>44314</v>
      </c>
    </row>
    <row r="2543" spans="1:15" hidden="1">
      <c r="A2543" s="2" t="s">
        <v>2285</v>
      </c>
      <c r="B2543" s="2" t="s">
        <v>2284</v>
      </c>
      <c r="C2543" s="2" t="s">
        <v>1986</v>
      </c>
      <c r="D2543" s="2" t="s">
        <v>1985</v>
      </c>
      <c r="E2543" s="4">
        <v>44284</v>
      </c>
      <c r="F2543" s="4">
        <v>44284</v>
      </c>
      <c r="G2543" s="2" t="s">
        <v>2283</v>
      </c>
      <c r="H2543" s="2" t="s">
        <v>1983</v>
      </c>
      <c r="I2543" s="17">
        <v>3543.84</v>
      </c>
      <c r="J2543" s="2" t="s">
        <v>2282</v>
      </c>
      <c r="K2543" s="4">
        <v>44295</v>
      </c>
      <c r="L2543" s="17">
        <v>3543.84</v>
      </c>
      <c r="M2543" s="2" t="s">
        <v>1955</v>
      </c>
      <c r="N2543" s="17">
        <f>VLOOKUP(A2543,[1]Sheet2!$B$1:$C$1336,2,FALSE)</f>
        <v>40551.93</v>
      </c>
      <c r="O2543" s="37">
        <f>VLOOKUP(A2543,PV_CF!$A$2:$K$1853,4,FALSE)</f>
        <v>44314</v>
      </c>
    </row>
    <row r="2544" spans="1:15" hidden="1">
      <c r="A2544" s="2" t="s">
        <v>2281</v>
      </c>
      <c r="B2544" s="2" t="s">
        <v>2280</v>
      </c>
      <c r="C2544" s="2" t="s">
        <v>2279</v>
      </c>
      <c r="D2544" s="2" t="s">
        <v>2278</v>
      </c>
      <c r="E2544" s="4">
        <v>44284</v>
      </c>
      <c r="F2544" s="4">
        <v>44316</v>
      </c>
      <c r="G2544" s="2" t="s">
        <v>2277</v>
      </c>
      <c r="H2544" s="2" t="s">
        <v>2276</v>
      </c>
      <c r="I2544" s="17">
        <v>22500</v>
      </c>
      <c r="J2544" s="2" t="s">
        <v>2275</v>
      </c>
      <c r="K2544" s="4">
        <v>44316</v>
      </c>
      <c r="L2544" s="17">
        <v>22500</v>
      </c>
      <c r="M2544" s="2" t="s">
        <v>1955</v>
      </c>
      <c r="N2544" s="17">
        <f>VLOOKUP(A2544,[1]Sheet2!$B$1:$C$1336,2,FALSE)</f>
        <v>22500</v>
      </c>
      <c r="O2544" s="37">
        <f>VLOOKUP(A2544,PV_CF!$A$2:$K$1853,4,FALSE)</f>
        <v>44321</v>
      </c>
    </row>
    <row r="2545" spans="1:15" hidden="1">
      <c r="A2545" s="2" t="s">
        <v>2274</v>
      </c>
      <c r="B2545" s="2" t="s">
        <v>2273</v>
      </c>
      <c r="C2545" s="2" t="s">
        <v>2272</v>
      </c>
      <c r="D2545" s="2" t="s">
        <v>2271</v>
      </c>
      <c r="E2545" s="4">
        <v>44284</v>
      </c>
      <c r="F2545" s="4">
        <v>44291</v>
      </c>
      <c r="G2545" s="2" t="s">
        <v>2270</v>
      </c>
      <c r="H2545" s="2" t="s">
        <v>2269</v>
      </c>
      <c r="I2545" s="17">
        <v>7811</v>
      </c>
      <c r="J2545" s="2" t="s">
        <v>2268</v>
      </c>
      <c r="K2545" s="4">
        <v>44316</v>
      </c>
      <c r="L2545" s="17">
        <v>7811</v>
      </c>
      <c r="M2545" s="2" t="s">
        <v>1955</v>
      </c>
      <c r="N2545" s="17">
        <f>VLOOKUP(A2545,[1]Sheet2!$B$1:$C$1336,2,FALSE)</f>
        <v>7811</v>
      </c>
      <c r="O2545" s="37">
        <f>VLOOKUP(A2545,PV_CF!$A$2:$K$1853,4,FALSE)</f>
        <v>44344</v>
      </c>
    </row>
    <row r="2546" spans="1:15" hidden="1">
      <c r="A2546" s="2" t="s">
        <v>2267</v>
      </c>
      <c r="B2546" s="2" t="s">
        <v>2266</v>
      </c>
      <c r="C2546" s="2" t="s">
        <v>2265</v>
      </c>
      <c r="D2546" s="2" t="s">
        <v>2264</v>
      </c>
      <c r="E2546" s="4">
        <v>44284</v>
      </c>
      <c r="F2546" s="4">
        <v>44291</v>
      </c>
      <c r="G2546" s="2" t="s">
        <v>2263</v>
      </c>
      <c r="H2546" s="2" t="s">
        <v>2238</v>
      </c>
      <c r="I2546" s="17">
        <v>20000</v>
      </c>
      <c r="J2546" s="2" t="s">
        <v>2262</v>
      </c>
      <c r="K2546" s="4">
        <v>44295</v>
      </c>
      <c r="L2546" s="17">
        <v>20000</v>
      </c>
      <c r="M2546" s="2" t="s">
        <v>1955</v>
      </c>
      <c r="N2546" s="17">
        <f>VLOOKUP(A2546,[1]Sheet2!$B$1:$C$1336,2,FALSE)</f>
        <v>20000</v>
      </c>
      <c r="O2546" s="37">
        <f>VLOOKUP(A2546,PV_CF!$A$2:$K$1853,4,FALSE)</f>
        <v>44314</v>
      </c>
    </row>
    <row r="2547" spans="1:15" hidden="1">
      <c r="A2547" s="2" t="s">
        <v>2261</v>
      </c>
      <c r="B2547" s="2" t="s">
        <v>2260</v>
      </c>
      <c r="C2547" s="2" t="s">
        <v>2259</v>
      </c>
      <c r="D2547" s="2" t="s">
        <v>2258</v>
      </c>
      <c r="E2547" s="4">
        <v>44285</v>
      </c>
      <c r="F2547" s="4">
        <v>44316</v>
      </c>
      <c r="G2547" s="2" t="s">
        <v>2257</v>
      </c>
      <c r="H2547" s="2" t="s">
        <v>2128</v>
      </c>
      <c r="I2547" s="17">
        <v>22000</v>
      </c>
      <c r="J2547" s="2" t="s">
        <v>2256</v>
      </c>
      <c r="K2547" s="4">
        <v>44321</v>
      </c>
      <c r="L2547" s="17">
        <v>22000</v>
      </c>
      <c r="M2547" s="2" t="s">
        <v>1955</v>
      </c>
      <c r="N2547" s="17">
        <f>VLOOKUP(A2547,[1]Sheet2!$B$1:$C$1336,2,FALSE)</f>
        <v>22000</v>
      </c>
      <c r="O2547" s="37">
        <f>VLOOKUP(A2547,PV_CF!$A$2:$K$1853,4,FALSE)</f>
        <v>44322</v>
      </c>
    </row>
    <row r="2548" spans="1:15" hidden="1">
      <c r="A2548" s="2" t="s">
        <v>2255</v>
      </c>
      <c r="B2548" s="2" t="s">
        <v>2254</v>
      </c>
      <c r="C2548" s="2" t="s">
        <v>2253</v>
      </c>
      <c r="D2548" s="2" t="s">
        <v>2252</v>
      </c>
      <c r="E2548" s="4">
        <v>44285</v>
      </c>
      <c r="F2548" s="4">
        <v>44316</v>
      </c>
      <c r="G2548" s="2" t="s">
        <v>2251</v>
      </c>
      <c r="H2548" s="2" t="s">
        <v>2026</v>
      </c>
      <c r="I2548" s="17">
        <v>27000</v>
      </c>
      <c r="J2548" s="2" t="s">
        <v>2250</v>
      </c>
      <c r="K2548" s="4">
        <v>44321</v>
      </c>
      <c r="L2548" s="17">
        <v>27000</v>
      </c>
      <c r="M2548" s="2" t="s">
        <v>1955</v>
      </c>
      <c r="N2548" s="17">
        <f>VLOOKUP(A2548,[1]Sheet2!$B$1:$C$1336,2,FALSE)</f>
        <v>27000</v>
      </c>
      <c r="O2548" s="37">
        <f>VLOOKUP(A2548,PV_CF!$A$2:$K$1853,4,FALSE)</f>
        <v>44322</v>
      </c>
    </row>
    <row r="2549" spans="1:15" hidden="1">
      <c r="A2549" s="2" t="s">
        <v>2249</v>
      </c>
      <c r="B2549" s="2" t="s">
        <v>2248</v>
      </c>
      <c r="C2549" s="2" t="s">
        <v>2247</v>
      </c>
      <c r="D2549" s="2" t="s">
        <v>2246</v>
      </c>
      <c r="E2549" s="4">
        <v>44287</v>
      </c>
      <c r="F2549" s="4">
        <v>44316</v>
      </c>
      <c r="G2549" s="2" t="s">
        <v>2245</v>
      </c>
      <c r="H2549" s="2" t="s">
        <v>2147</v>
      </c>
      <c r="I2549" s="17">
        <v>113500</v>
      </c>
      <c r="J2549" s="2" t="s">
        <v>2244</v>
      </c>
      <c r="K2549" s="4">
        <v>44319</v>
      </c>
      <c r="L2549" s="17">
        <v>113500</v>
      </c>
      <c r="M2549" s="2" t="s">
        <v>1955</v>
      </c>
      <c r="N2549" s="17">
        <f>VLOOKUP(A2549,[1]Sheet2!$B$1:$C$1336,2,FALSE)</f>
        <v>113500</v>
      </c>
      <c r="O2549" s="37">
        <f>VLOOKUP(A2549,PV_CF!$A$2:$K$1853,4,FALSE)</f>
        <v>44321</v>
      </c>
    </row>
    <row r="2550" spans="1:15" hidden="1">
      <c r="A2550" s="2" t="s">
        <v>2243</v>
      </c>
      <c r="B2550" s="2" t="s">
        <v>2242</v>
      </c>
      <c r="C2550" s="2" t="s">
        <v>2241</v>
      </c>
      <c r="D2550" s="2" t="s">
        <v>2240</v>
      </c>
      <c r="E2550" s="4">
        <v>44286</v>
      </c>
      <c r="F2550" s="4">
        <v>44291</v>
      </c>
      <c r="G2550" s="2" t="s">
        <v>2239</v>
      </c>
      <c r="H2550" s="2" t="s">
        <v>2238</v>
      </c>
      <c r="I2550" s="17">
        <v>8000</v>
      </c>
      <c r="J2550" s="2" t="s">
        <v>2237</v>
      </c>
      <c r="K2550" s="4">
        <v>44316</v>
      </c>
      <c r="L2550" s="17">
        <v>8000</v>
      </c>
      <c r="M2550" s="2" t="s">
        <v>1955</v>
      </c>
      <c r="N2550" s="17">
        <f>VLOOKUP(A2550,[1]Sheet2!$B$1:$C$1336,2,FALSE)</f>
        <v>8000</v>
      </c>
      <c r="O2550" s="37" t="e">
        <f>VLOOKUP(A2550,PV_CF!$A$2:$K$1853,4,FALSE)</f>
        <v>#N/A</v>
      </c>
    </row>
    <row r="2551" spans="1:15" hidden="1">
      <c r="A2551" s="2" t="s">
        <v>2236</v>
      </c>
      <c r="B2551" s="2" t="s">
        <v>2235</v>
      </c>
      <c r="C2551" s="2" t="s">
        <v>2234</v>
      </c>
      <c r="D2551" s="2" t="s">
        <v>2233</v>
      </c>
      <c r="E2551" s="4">
        <v>44286</v>
      </c>
      <c r="F2551" s="4">
        <v>44316</v>
      </c>
      <c r="G2551" s="2" t="s">
        <v>2232</v>
      </c>
      <c r="H2551" s="2" t="s">
        <v>1983</v>
      </c>
      <c r="I2551" s="17">
        <v>19000</v>
      </c>
      <c r="J2551" s="2" t="s">
        <v>2231</v>
      </c>
      <c r="K2551" s="4">
        <v>44319</v>
      </c>
      <c r="L2551" s="17">
        <v>19000</v>
      </c>
      <c r="M2551" s="2" t="s">
        <v>1955</v>
      </c>
      <c r="N2551" s="17">
        <f>VLOOKUP(A2551,[1]Sheet2!$B$1:$C$1336,2,FALSE)</f>
        <v>19000</v>
      </c>
      <c r="O2551" s="37">
        <f>VLOOKUP(A2551,PV_CF!$A$2:$K$1853,4,FALSE)</f>
        <v>44321</v>
      </c>
    </row>
    <row r="2552" spans="1:15" hidden="1">
      <c r="A2552" s="2" t="s">
        <v>2230</v>
      </c>
      <c r="B2552" s="2" t="s">
        <v>2229</v>
      </c>
      <c r="C2552" s="2" t="s">
        <v>2228</v>
      </c>
      <c r="D2552" s="2" t="s">
        <v>2227</v>
      </c>
      <c r="E2552" s="4">
        <v>44286</v>
      </c>
      <c r="F2552" s="4">
        <v>44316</v>
      </c>
      <c r="G2552" s="2" t="s">
        <v>2226</v>
      </c>
      <c r="H2552" s="2" t="s">
        <v>2128</v>
      </c>
      <c r="I2552" s="17">
        <v>62500</v>
      </c>
      <c r="J2552" s="2" t="s">
        <v>2225</v>
      </c>
      <c r="K2552" s="4">
        <v>44328</v>
      </c>
      <c r="L2552" s="17">
        <v>62500</v>
      </c>
      <c r="M2552" s="2" t="s">
        <v>1955</v>
      </c>
      <c r="N2552" s="17">
        <f>VLOOKUP(A2552,[1]Sheet2!$B$1:$C$1336,2,FALSE)</f>
        <v>62500</v>
      </c>
      <c r="O2552" s="37">
        <f>VLOOKUP(A2552,PV_CF!$A$2:$K$1853,4,FALSE)</f>
        <v>44329</v>
      </c>
    </row>
    <row r="2553" spans="1:15" hidden="1">
      <c r="A2553" s="2" t="s">
        <v>2224</v>
      </c>
      <c r="B2553" s="2" t="s">
        <v>2223</v>
      </c>
      <c r="C2553" s="2" t="s">
        <v>2222</v>
      </c>
      <c r="D2553" s="2" t="s">
        <v>2221</v>
      </c>
      <c r="E2553" s="4">
        <v>44286</v>
      </c>
      <c r="F2553" s="4">
        <v>44316</v>
      </c>
      <c r="G2553" s="2" t="s">
        <v>2220</v>
      </c>
      <c r="H2553" s="2" t="s">
        <v>2213</v>
      </c>
      <c r="I2553" s="17">
        <v>21600</v>
      </c>
      <c r="J2553" s="2" t="s">
        <v>2219</v>
      </c>
      <c r="K2553" s="4">
        <v>44319</v>
      </c>
      <c r="L2553" s="17">
        <v>21600</v>
      </c>
      <c r="M2553" s="2" t="s">
        <v>1955</v>
      </c>
      <c r="N2553" s="17">
        <f>VLOOKUP(A2553,[1]Sheet2!$B$1:$C$1336,2,FALSE)</f>
        <v>21600</v>
      </c>
      <c r="O2553" s="37">
        <f>VLOOKUP(A2553,PV_CF!$A$2:$K$1853,4,FALSE)</f>
        <v>44321</v>
      </c>
    </row>
    <row r="2554" spans="1:15" hidden="1">
      <c r="A2554" s="2" t="s">
        <v>2218</v>
      </c>
      <c r="B2554" s="2" t="s">
        <v>2217</v>
      </c>
      <c r="C2554" s="2" t="s">
        <v>2216</v>
      </c>
      <c r="D2554" s="2" t="s">
        <v>2215</v>
      </c>
      <c r="E2554" s="4">
        <v>44286</v>
      </c>
      <c r="F2554" s="4">
        <v>44316</v>
      </c>
      <c r="G2554" s="2" t="s">
        <v>2214</v>
      </c>
      <c r="H2554" s="2" t="s">
        <v>2213</v>
      </c>
      <c r="I2554" s="17">
        <v>28050</v>
      </c>
      <c r="J2554" s="2" t="s">
        <v>2212</v>
      </c>
      <c r="K2554" s="4">
        <v>44319</v>
      </c>
      <c r="L2554" s="17">
        <v>28050</v>
      </c>
      <c r="M2554" s="2" t="s">
        <v>1955</v>
      </c>
      <c r="N2554" s="17">
        <f>VLOOKUP(A2554,[1]Sheet2!$B$1:$C$1336,2,FALSE)</f>
        <v>28050</v>
      </c>
      <c r="O2554" s="37">
        <f>VLOOKUP(A2554,PV_CF!$A$2:$K$1853,4,FALSE)</f>
        <v>44321</v>
      </c>
    </row>
    <row r="2555" spans="1:15" hidden="1">
      <c r="A2555" s="2" t="s">
        <v>2207</v>
      </c>
      <c r="B2555" s="2" t="s">
        <v>2206</v>
      </c>
      <c r="C2555" s="2" t="s">
        <v>2205</v>
      </c>
      <c r="D2555" s="2" t="s">
        <v>2204</v>
      </c>
      <c r="E2555" s="4">
        <v>44286</v>
      </c>
      <c r="F2555" s="4">
        <v>44316</v>
      </c>
      <c r="G2555" s="2" t="s">
        <v>2211</v>
      </c>
      <c r="H2555" s="2" t="s">
        <v>2202</v>
      </c>
      <c r="I2555" s="17">
        <v>23000</v>
      </c>
      <c r="J2555" s="2" t="s">
        <v>2210</v>
      </c>
      <c r="K2555" s="4">
        <v>44316</v>
      </c>
      <c r="L2555" s="17">
        <v>23000</v>
      </c>
      <c r="M2555" s="2" t="s">
        <v>1955</v>
      </c>
      <c r="N2555" s="17">
        <f>VLOOKUP(A2555,[1]Sheet2!$B$1:$C$1336,2,FALSE)</f>
        <v>23000</v>
      </c>
      <c r="O2555" s="37" t="e">
        <f>VLOOKUP(A2555,PV_CF!$A$2:$K$1853,4,FALSE)</f>
        <v>#N/A</v>
      </c>
    </row>
    <row r="2556" spans="1:15" hidden="1">
      <c r="A2556" s="2" t="s">
        <v>2207</v>
      </c>
      <c r="B2556" s="2" t="s">
        <v>2206</v>
      </c>
      <c r="C2556" s="2" t="s">
        <v>2205</v>
      </c>
      <c r="D2556" s="2" t="s">
        <v>2204</v>
      </c>
      <c r="E2556" s="4">
        <v>44286</v>
      </c>
      <c r="F2556" s="4">
        <v>44286</v>
      </c>
      <c r="G2556" s="2" t="s">
        <v>2209</v>
      </c>
      <c r="H2556" s="2" t="s">
        <v>2202</v>
      </c>
      <c r="I2556" s="17">
        <v>-23000</v>
      </c>
      <c r="J2556" s="2" t="s">
        <v>2208</v>
      </c>
      <c r="K2556" s="4">
        <v>44316</v>
      </c>
      <c r="L2556" s="17">
        <v>-23000</v>
      </c>
      <c r="M2556" s="2" t="s">
        <v>1955</v>
      </c>
      <c r="N2556" s="17">
        <f>VLOOKUP(A2556,[1]Sheet2!$B$1:$C$1336,2,FALSE)</f>
        <v>23000</v>
      </c>
      <c r="O2556" s="37" t="e">
        <f>VLOOKUP(A2556,PV_CF!$A$2:$K$1853,4,FALSE)</f>
        <v>#N/A</v>
      </c>
    </row>
    <row r="2557" spans="1:15" hidden="1">
      <c r="A2557" s="2" t="s">
        <v>2207</v>
      </c>
      <c r="B2557" s="2" t="s">
        <v>2206</v>
      </c>
      <c r="C2557" s="2" t="s">
        <v>2205</v>
      </c>
      <c r="D2557" s="2" t="s">
        <v>2204</v>
      </c>
      <c r="E2557" s="4">
        <v>44286</v>
      </c>
      <c r="F2557" s="4">
        <v>44286</v>
      </c>
      <c r="G2557" s="2" t="s">
        <v>2203</v>
      </c>
      <c r="H2557" s="2" t="s">
        <v>2202</v>
      </c>
      <c r="I2557" s="17">
        <v>23000</v>
      </c>
      <c r="J2557" s="2" t="s">
        <v>2201</v>
      </c>
      <c r="K2557" s="4">
        <v>44316</v>
      </c>
      <c r="L2557" s="17">
        <v>23000</v>
      </c>
      <c r="M2557" s="2" t="s">
        <v>1955</v>
      </c>
      <c r="N2557" s="17">
        <f>VLOOKUP(A2557,[1]Sheet2!$B$1:$C$1336,2,FALSE)</f>
        <v>23000</v>
      </c>
      <c r="O2557" s="37" t="e">
        <f>VLOOKUP(A2557,PV_CF!$A$2:$K$1853,4,FALSE)</f>
        <v>#N/A</v>
      </c>
    </row>
    <row r="2558" spans="1:15" hidden="1">
      <c r="A2558" s="2" t="s">
        <v>2200</v>
      </c>
      <c r="B2558" s="2" t="s">
        <v>2199</v>
      </c>
      <c r="C2558" s="2" t="s">
        <v>2198</v>
      </c>
      <c r="D2558" s="2" t="s">
        <v>2197</v>
      </c>
      <c r="E2558" s="4">
        <v>44286</v>
      </c>
      <c r="F2558" s="4">
        <v>44316</v>
      </c>
      <c r="G2558" s="2" t="s">
        <v>2196</v>
      </c>
      <c r="H2558" s="2" t="s">
        <v>2128</v>
      </c>
      <c r="I2558" s="17">
        <v>32000</v>
      </c>
      <c r="J2558" s="2" t="s">
        <v>2195</v>
      </c>
      <c r="K2558" s="4">
        <v>44321</v>
      </c>
      <c r="L2558" s="17">
        <v>32000</v>
      </c>
      <c r="M2558" s="2" t="s">
        <v>1955</v>
      </c>
      <c r="N2558" s="17">
        <f>VLOOKUP(A2558,[1]Sheet2!$B$1:$C$1336,2,FALSE)</f>
        <v>32000</v>
      </c>
      <c r="O2558" s="37">
        <f>VLOOKUP(A2558,PV_CF!$A$2:$K$1853,4,FALSE)</f>
        <v>44322</v>
      </c>
    </row>
    <row r="2559" spans="1:15" hidden="1">
      <c r="A2559" s="2" t="s">
        <v>2194</v>
      </c>
      <c r="B2559" s="2" t="s">
        <v>2193</v>
      </c>
      <c r="C2559" s="2" t="s">
        <v>2192</v>
      </c>
      <c r="D2559" s="2" t="s">
        <v>2191</v>
      </c>
      <c r="E2559" s="4">
        <v>44286</v>
      </c>
      <c r="F2559" s="4">
        <v>44316</v>
      </c>
      <c r="G2559" s="2" t="s">
        <v>2190</v>
      </c>
      <c r="H2559" s="2" t="s">
        <v>1983</v>
      </c>
      <c r="I2559" s="17">
        <v>20000</v>
      </c>
      <c r="J2559" s="2" t="s">
        <v>2189</v>
      </c>
      <c r="K2559" s="4">
        <v>44316</v>
      </c>
      <c r="L2559" s="17">
        <v>20000</v>
      </c>
      <c r="M2559" s="2" t="s">
        <v>1955</v>
      </c>
      <c r="N2559" s="17">
        <f>VLOOKUP(A2559,[1]Sheet2!$B$1:$C$1336,2,FALSE)</f>
        <v>20000</v>
      </c>
      <c r="O2559" s="37">
        <f>VLOOKUP(A2559,PV_CF!$A$2:$K$1853,4,FALSE)</f>
        <v>44321</v>
      </c>
    </row>
    <row r="2560" spans="1:15" hidden="1">
      <c r="A2560" s="2" t="s">
        <v>2188</v>
      </c>
      <c r="B2560" s="2" t="s">
        <v>2187</v>
      </c>
      <c r="C2560" s="2" t="s">
        <v>2035</v>
      </c>
      <c r="D2560" s="2" t="s">
        <v>2034</v>
      </c>
      <c r="E2560" s="4">
        <v>44286</v>
      </c>
      <c r="F2560" s="4">
        <v>44316</v>
      </c>
      <c r="G2560" s="2" t="s">
        <v>2186</v>
      </c>
      <c r="H2560" s="2" t="s">
        <v>2185</v>
      </c>
      <c r="I2560" s="17">
        <v>20330</v>
      </c>
      <c r="J2560" s="2" t="s">
        <v>2184</v>
      </c>
      <c r="K2560" s="4">
        <v>44328</v>
      </c>
      <c r="L2560" s="17">
        <v>20330</v>
      </c>
      <c r="M2560" s="2" t="s">
        <v>1955</v>
      </c>
      <c r="N2560" s="17">
        <f>VLOOKUP(A2560,[1]Sheet2!$B$1:$C$1336,2,FALSE)</f>
        <v>20330</v>
      </c>
      <c r="O2560" s="37">
        <f>VLOOKUP(A2560,PV_CF!$A$2:$K$1853,4,FALSE)</f>
        <v>44344</v>
      </c>
    </row>
    <row r="2561" spans="1:15" hidden="1">
      <c r="A2561" s="2" t="s">
        <v>2183</v>
      </c>
      <c r="B2561" s="2" t="s">
        <v>2182</v>
      </c>
      <c r="C2561" s="2" t="s">
        <v>2181</v>
      </c>
      <c r="D2561" s="2" t="s">
        <v>2180</v>
      </c>
      <c r="E2561" s="4">
        <v>44287</v>
      </c>
      <c r="F2561" s="4">
        <v>44316</v>
      </c>
      <c r="G2561" s="2" t="s">
        <v>2179</v>
      </c>
      <c r="H2561" s="2" t="s">
        <v>2172</v>
      </c>
      <c r="I2561" s="17">
        <v>24575</v>
      </c>
      <c r="J2561" s="2" t="s">
        <v>2178</v>
      </c>
      <c r="K2561" s="4">
        <v>44319</v>
      </c>
      <c r="L2561" s="17">
        <v>24575</v>
      </c>
      <c r="M2561" s="2" t="s">
        <v>1955</v>
      </c>
      <c r="N2561" s="17">
        <f>VLOOKUP(A2561,[1]Sheet2!$B$1:$C$1336,2,FALSE)</f>
        <v>24575</v>
      </c>
      <c r="O2561" s="37">
        <f>VLOOKUP(A2561,PV_CF!$A$2:$K$1853,4,FALSE)</f>
        <v>44321</v>
      </c>
    </row>
    <row r="2562" spans="1:15" hidden="1">
      <c r="A2562" s="2" t="s">
        <v>2177</v>
      </c>
      <c r="B2562" s="2" t="s">
        <v>2176</v>
      </c>
      <c r="C2562" s="2" t="s">
        <v>2175</v>
      </c>
      <c r="D2562" s="2" t="s">
        <v>2174</v>
      </c>
      <c r="E2562" s="4">
        <v>44287</v>
      </c>
      <c r="F2562" s="4">
        <v>44316</v>
      </c>
      <c r="G2562" s="2" t="s">
        <v>2173</v>
      </c>
      <c r="H2562" s="2" t="s">
        <v>2172</v>
      </c>
      <c r="I2562" s="17">
        <v>24575</v>
      </c>
      <c r="J2562" s="2" t="s">
        <v>2171</v>
      </c>
      <c r="K2562" s="4">
        <v>44319</v>
      </c>
      <c r="L2562" s="17">
        <v>24575</v>
      </c>
      <c r="M2562" s="2" t="s">
        <v>1955</v>
      </c>
      <c r="N2562" s="17">
        <f>VLOOKUP(A2562,[1]Sheet2!$B$1:$C$1336,2,FALSE)</f>
        <v>24575</v>
      </c>
      <c r="O2562" s="37">
        <f>VLOOKUP(A2562,PV_CF!$A$2:$K$1853,4,FALSE)</f>
        <v>44321</v>
      </c>
    </row>
    <row r="2563" spans="1:15" hidden="1">
      <c r="A2563" s="2" t="s">
        <v>2170</v>
      </c>
      <c r="B2563" s="2" t="s">
        <v>2169</v>
      </c>
      <c r="C2563" s="2" t="s">
        <v>2168</v>
      </c>
      <c r="D2563" s="2" t="s">
        <v>2167</v>
      </c>
      <c r="E2563" s="4">
        <v>44287</v>
      </c>
      <c r="F2563" s="4">
        <v>44316</v>
      </c>
      <c r="G2563" s="2" t="s">
        <v>2166</v>
      </c>
      <c r="H2563" s="2" t="s">
        <v>2026</v>
      </c>
      <c r="I2563" s="17">
        <v>50000</v>
      </c>
      <c r="J2563" s="2" t="s">
        <v>2165</v>
      </c>
      <c r="K2563" s="4">
        <v>44329</v>
      </c>
      <c r="L2563" s="17">
        <v>50000</v>
      </c>
      <c r="M2563" s="2" t="s">
        <v>1955</v>
      </c>
      <c r="N2563" s="17">
        <f>VLOOKUP(A2563,[1]Sheet2!$B$1:$C$1336,2,FALSE)</f>
        <v>50000</v>
      </c>
      <c r="O2563" s="37">
        <f>VLOOKUP(A2563,PV_CF!$A$2:$K$1853,4,FALSE)</f>
        <v>44329</v>
      </c>
    </row>
    <row r="2564" spans="1:15" hidden="1">
      <c r="A2564" s="2" t="s">
        <v>2164</v>
      </c>
      <c r="B2564" s="2" t="s">
        <v>2163</v>
      </c>
      <c r="C2564" s="2" t="s">
        <v>2162</v>
      </c>
      <c r="D2564" s="2" t="s">
        <v>2161</v>
      </c>
      <c r="E2564" s="4">
        <v>44287</v>
      </c>
      <c r="F2564" s="4">
        <v>44316</v>
      </c>
      <c r="G2564" s="2" t="s">
        <v>2160</v>
      </c>
      <c r="H2564" s="2" t="s">
        <v>2093</v>
      </c>
      <c r="I2564" s="17">
        <v>30000</v>
      </c>
      <c r="J2564" s="2" t="s">
        <v>2159</v>
      </c>
      <c r="K2564" s="4">
        <v>44319</v>
      </c>
      <c r="L2564" s="17">
        <v>30000</v>
      </c>
      <c r="M2564" s="2" t="s">
        <v>1955</v>
      </c>
      <c r="N2564" s="17">
        <f>VLOOKUP(A2564,[1]Sheet2!$B$1:$C$1336,2,FALSE)</f>
        <v>30000</v>
      </c>
      <c r="O2564" s="37">
        <f>VLOOKUP(A2564,PV_CF!$A$2:$K$1853,4,FALSE)</f>
        <v>44321</v>
      </c>
    </row>
    <row r="2565" spans="1:15" hidden="1">
      <c r="A2565" s="2" t="s">
        <v>2158</v>
      </c>
      <c r="B2565" s="2" t="s">
        <v>2157</v>
      </c>
      <c r="C2565" s="2" t="s">
        <v>2156</v>
      </c>
      <c r="D2565" s="2" t="s">
        <v>2155</v>
      </c>
      <c r="E2565" s="4">
        <v>44287</v>
      </c>
      <c r="F2565" s="4">
        <v>44316</v>
      </c>
      <c r="G2565" s="2" t="s">
        <v>2154</v>
      </c>
      <c r="H2565" s="2" t="s">
        <v>2026</v>
      </c>
      <c r="I2565" s="17">
        <v>32000</v>
      </c>
      <c r="J2565" s="2" t="s">
        <v>2153</v>
      </c>
      <c r="K2565" s="4">
        <v>44321</v>
      </c>
      <c r="L2565" s="17">
        <v>32000</v>
      </c>
      <c r="M2565" s="2" t="s">
        <v>1955</v>
      </c>
      <c r="N2565" s="17">
        <f>VLOOKUP(A2565,[1]Sheet2!$B$1:$C$1336,2,FALSE)</f>
        <v>32000</v>
      </c>
      <c r="O2565" s="37">
        <f>VLOOKUP(A2565,PV_CF!$A$2:$K$1853,4,FALSE)</f>
        <v>44322</v>
      </c>
    </row>
    <row r="2566" spans="1:15" hidden="1">
      <c r="A2566" s="2" t="s">
        <v>2152</v>
      </c>
      <c r="B2566" s="2" t="s">
        <v>2151</v>
      </c>
      <c r="C2566" s="2" t="s">
        <v>2150</v>
      </c>
      <c r="D2566" s="2" t="s">
        <v>2149</v>
      </c>
      <c r="E2566" s="4">
        <v>44287</v>
      </c>
      <c r="F2566" s="4">
        <v>44316</v>
      </c>
      <c r="G2566" s="2" t="s">
        <v>2148</v>
      </c>
      <c r="H2566" s="2" t="s">
        <v>2147</v>
      </c>
      <c r="I2566" s="17">
        <v>65000</v>
      </c>
      <c r="J2566" s="2" t="s">
        <v>2146</v>
      </c>
      <c r="K2566" s="4">
        <v>44316</v>
      </c>
      <c r="L2566" s="17">
        <v>65000</v>
      </c>
      <c r="M2566" s="2" t="s">
        <v>1955</v>
      </c>
      <c r="N2566" s="17">
        <f>VLOOKUP(A2566,[1]Sheet2!$B$1:$C$1336,2,FALSE)</f>
        <v>65000</v>
      </c>
      <c r="O2566" s="37">
        <f>VLOOKUP(A2566,PV_CF!$A$2:$K$1853,4,FALSE)</f>
        <v>44336</v>
      </c>
    </row>
    <row r="2567" spans="1:15" hidden="1">
      <c r="A2567" s="2" t="s">
        <v>2145</v>
      </c>
      <c r="B2567" s="2" t="s">
        <v>2144</v>
      </c>
      <c r="C2567" s="2" t="s">
        <v>2143</v>
      </c>
      <c r="D2567" s="2" t="s">
        <v>2142</v>
      </c>
      <c r="E2567" s="4">
        <v>44287</v>
      </c>
      <c r="F2567" s="4">
        <v>44305</v>
      </c>
      <c r="G2567" s="2" t="s">
        <v>2141</v>
      </c>
      <c r="H2567" s="2" t="s">
        <v>2128</v>
      </c>
      <c r="I2567" s="17">
        <v>53500</v>
      </c>
      <c r="J2567" s="2" t="s">
        <v>2140</v>
      </c>
      <c r="K2567" s="4">
        <v>44316</v>
      </c>
      <c r="L2567" s="17">
        <v>53500</v>
      </c>
      <c r="M2567" s="2" t="s">
        <v>1955</v>
      </c>
      <c r="N2567" s="17">
        <f>VLOOKUP(A2567,[1]Sheet2!$B$1:$C$1336,2,FALSE)</f>
        <v>53500</v>
      </c>
      <c r="O2567" s="37" t="e">
        <f>VLOOKUP(A2567,PV_CF!$A$2:$K$1853,4,FALSE)</f>
        <v>#N/A</v>
      </c>
    </row>
    <row r="2568" spans="1:15" hidden="1">
      <c r="A2568" s="2" t="s">
        <v>2139</v>
      </c>
      <c r="B2568" s="2" t="s">
        <v>2138</v>
      </c>
      <c r="C2568" s="2" t="s">
        <v>2137</v>
      </c>
      <c r="D2568" s="2" t="s">
        <v>2136</v>
      </c>
      <c r="E2568" s="4">
        <v>44288</v>
      </c>
      <c r="F2568" s="4">
        <v>44316</v>
      </c>
      <c r="G2568" s="2" t="s">
        <v>2135</v>
      </c>
      <c r="H2568" s="2" t="s">
        <v>2128</v>
      </c>
      <c r="I2568" s="17">
        <v>16000</v>
      </c>
      <c r="J2568" s="2" t="s">
        <v>2134</v>
      </c>
      <c r="K2568" s="4">
        <v>44328</v>
      </c>
      <c r="L2568" s="17">
        <v>16000</v>
      </c>
      <c r="M2568" s="2" t="s">
        <v>1955</v>
      </c>
      <c r="N2568" s="17">
        <f>VLOOKUP(A2568,[1]Sheet2!$B$1:$C$1336,2,FALSE)</f>
        <v>16000</v>
      </c>
      <c r="O2568" s="37">
        <f>VLOOKUP(A2568,PV_CF!$A$2:$K$1853,4,FALSE)</f>
        <v>44329</v>
      </c>
    </row>
    <row r="2569" spans="1:15" hidden="1">
      <c r="A2569" s="2" t="s">
        <v>2133</v>
      </c>
      <c r="B2569" s="2" t="s">
        <v>2132</v>
      </c>
      <c r="C2569" s="2" t="s">
        <v>2131</v>
      </c>
      <c r="D2569" s="2" t="s">
        <v>2130</v>
      </c>
      <c r="E2569" s="4">
        <v>44288</v>
      </c>
      <c r="F2569" s="4">
        <v>44316</v>
      </c>
      <c r="G2569" s="2" t="s">
        <v>2129</v>
      </c>
      <c r="H2569" s="2" t="s">
        <v>2128</v>
      </c>
      <c r="I2569" s="17">
        <v>16000</v>
      </c>
      <c r="J2569" s="2" t="s">
        <v>2127</v>
      </c>
      <c r="K2569" s="4">
        <v>44321</v>
      </c>
      <c r="L2569" s="17">
        <v>16000</v>
      </c>
      <c r="M2569" s="2" t="s">
        <v>1955</v>
      </c>
      <c r="N2569" s="17">
        <f>VLOOKUP(A2569,[1]Sheet2!$B$1:$C$1336,2,FALSE)</f>
        <v>16000</v>
      </c>
      <c r="O2569" s="37">
        <f>VLOOKUP(A2569,PV_CF!$A$2:$K$1853,4,FALSE)</f>
        <v>44322</v>
      </c>
    </row>
    <row r="2570" spans="1:15" hidden="1">
      <c r="A2570" s="2" t="s">
        <v>2126</v>
      </c>
      <c r="B2570" s="2" t="s">
        <v>2125</v>
      </c>
      <c r="C2570" s="2" t="s">
        <v>2008</v>
      </c>
      <c r="D2570" s="2" t="s">
        <v>2007</v>
      </c>
      <c r="E2570" s="4">
        <v>44288</v>
      </c>
      <c r="F2570" s="4">
        <v>44295</v>
      </c>
      <c r="G2570" s="2" t="s">
        <v>2124</v>
      </c>
      <c r="H2570" s="2" t="s">
        <v>2123</v>
      </c>
      <c r="I2570" s="17">
        <v>88950</v>
      </c>
      <c r="J2570" s="2" t="s">
        <v>2122</v>
      </c>
      <c r="K2570" s="4">
        <v>44316</v>
      </c>
      <c r="L2570" s="17">
        <v>88950</v>
      </c>
      <c r="M2570" s="2" t="s">
        <v>1955</v>
      </c>
      <c r="N2570" s="17">
        <f>VLOOKUP(A2570,[1]Sheet2!$B$1:$C$1336,2,FALSE)</f>
        <v>88950</v>
      </c>
      <c r="O2570" s="37">
        <f>VLOOKUP(A2570,PV_CF!$A$2:$K$1853,4,FALSE)</f>
        <v>44344</v>
      </c>
    </row>
    <row r="2571" spans="1:15" hidden="1">
      <c r="A2571" s="2" t="s">
        <v>2117</v>
      </c>
      <c r="B2571" s="2" t="s">
        <v>2116</v>
      </c>
      <c r="C2571" s="2" t="s">
        <v>2115</v>
      </c>
      <c r="D2571" s="2" t="s">
        <v>2114</v>
      </c>
      <c r="E2571" s="4">
        <v>44291</v>
      </c>
      <c r="F2571" s="4">
        <v>44316</v>
      </c>
      <c r="G2571" s="2" t="s">
        <v>2121</v>
      </c>
      <c r="H2571" s="2" t="s">
        <v>2012</v>
      </c>
      <c r="I2571" s="17">
        <v>50000</v>
      </c>
      <c r="J2571" s="2" t="s">
        <v>2120</v>
      </c>
      <c r="K2571" s="4">
        <v>44335</v>
      </c>
      <c r="L2571" s="17">
        <v>50000</v>
      </c>
      <c r="M2571" s="2" t="s">
        <v>1955</v>
      </c>
      <c r="N2571" s="17">
        <f>VLOOKUP(A2571,[1]Sheet2!$B$1:$C$1336,2,FALSE)</f>
        <v>50000</v>
      </c>
      <c r="O2571" s="37">
        <f>VLOOKUP(A2571,PV_CF!$A$2:$K$1853,4,FALSE)</f>
        <v>44344</v>
      </c>
    </row>
    <row r="2572" spans="1:15" hidden="1">
      <c r="A2572" s="2" t="s">
        <v>2117</v>
      </c>
      <c r="B2572" s="2" t="s">
        <v>2116</v>
      </c>
      <c r="C2572" s="2" t="s">
        <v>2115</v>
      </c>
      <c r="D2572" s="2" t="s">
        <v>2114</v>
      </c>
      <c r="E2572" s="4">
        <v>44291</v>
      </c>
      <c r="F2572" s="4">
        <v>44291</v>
      </c>
      <c r="G2572" s="2" t="s">
        <v>2119</v>
      </c>
      <c r="H2572" s="2" t="s">
        <v>2012</v>
      </c>
      <c r="I2572" s="17">
        <v>-50000</v>
      </c>
      <c r="J2572" s="2" t="s">
        <v>2118</v>
      </c>
      <c r="K2572" s="4">
        <v>44335</v>
      </c>
      <c r="L2572" s="17">
        <v>-50000</v>
      </c>
      <c r="M2572" s="2" t="s">
        <v>1955</v>
      </c>
      <c r="N2572" s="17">
        <f>VLOOKUP(A2572,[1]Sheet2!$B$1:$C$1336,2,FALSE)</f>
        <v>50000</v>
      </c>
      <c r="O2572" s="37">
        <f>VLOOKUP(A2572,PV_CF!$A$2:$K$1853,4,FALSE)</f>
        <v>44344</v>
      </c>
    </row>
    <row r="2573" spans="1:15" hidden="1">
      <c r="A2573" s="2" t="s">
        <v>2117</v>
      </c>
      <c r="B2573" s="2" t="s">
        <v>2116</v>
      </c>
      <c r="C2573" s="2" t="s">
        <v>2115</v>
      </c>
      <c r="D2573" s="2" t="s">
        <v>2114</v>
      </c>
      <c r="E2573" s="4">
        <v>44291</v>
      </c>
      <c r="F2573" s="4">
        <v>44291</v>
      </c>
      <c r="G2573" s="2" t="s">
        <v>2113</v>
      </c>
      <c r="H2573" s="2" t="s">
        <v>2012</v>
      </c>
      <c r="I2573" s="17">
        <v>50000</v>
      </c>
      <c r="J2573" s="2" t="s">
        <v>2112</v>
      </c>
      <c r="K2573" s="4">
        <v>44335</v>
      </c>
      <c r="L2573" s="17">
        <v>50000</v>
      </c>
      <c r="M2573" s="2" t="s">
        <v>1955</v>
      </c>
      <c r="N2573" s="17">
        <f>VLOOKUP(A2573,[1]Sheet2!$B$1:$C$1336,2,FALSE)</f>
        <v>50000</v>
      </c>
      <c r="O2573" s="37">
        <f>VLOOKUP(A2573,PV_CF!$A$2:$K$1853,4,FALSE)</f>
        <v>44344</v>
      </c>
    </row>
    <row r="2574" spans="1:15" hidden="1">
      <c r="A2574" s="2" t="s">
        <v>2111</v>
      </c>
      <c r="B2574" s="2" t="s">
        <v>2110</v>
      </c>
      <c r="C2574" s="2" t="s">
        <v>2109</v>
      </c>
      <c r="D2574" s="2" t="s">
        <v>2108</v>
      </c>
      <c r="E2574" s="4">
        <v>44291</v>
      </c>
      <c r="F2574" s="4">
        <v>44295</v>
      </c>
      <c r="G2574" s="2" t="s">
        <v>2107</v>
      </c>
      <c r="H2574" s="2" t="s">
        <v>2012</v>
      </c>
      <c r="I2574" s="17">
        <v>33544.5</v>
      </c>
      <c r="J2574" s="2" t="s">
        <v>2106</v>
      </c>
      <c r="K2574" s="4">
        <v>44312</v>
      </c>
      <c r="L2574" s="17">
        <v>33544.5</v>
      </c>
      <c r="M2574" s="2" t="s">
        <v>1955</v>
      </c>
      <c r="N2574" s="17">
        <f>VLOOKUP(A2574,[1]Sheet2!$B$1:$C$1336,2,FALSE)</f>
        <v>33544.5</v>
      </c>
      <c r="O2574" s="37">
        <f>VLOOKUP(A2574,PV_CF!$A$2:$K$1853,4,FALSE)</f>
        <v>44330</v>
      </c>
    </row>
    <row r="2575" spans="1:15" hidden="1">
      <c r="A2575" s="2" t="s">
        <v>2105</v>
      </c>
      <c r="B2575" s="2" t="s">
        <v>2104</v>
      </c>
      <c r="C2575" s="2" t="s">
        <v>2103</v>
      </c>
      <c r="D2575" s="2" t="s">
        <v>2102</v>
      </c>
      <c r="E2575" s="4">
        <v>44291</v>
      </c>
      <c r="F2575" s="4">
        <v>44293</v>
      </c>
      <c r="G2575" s="2" t="s">
        <v>2101</v>
      </c>
      <c r="H2575" s="2" t="s">
        <v>2100</v>
      </c>
      <c r="I2575" s="17">
        <v>65000</v>
      </c>
      <c r="J2575" s="2" t="s">
        <v>2099</v>
      </c>
      <c r="K2575" s="4">
        <v>44323</v>
      </c>
      <c r="L2575" s="17">
        <v>65000</v>
      </c>
      <c r="M2575" s="2" t="s">
        <v>1955</v>
      </c>
      <c r="N2575" s="17">
        <f>VLOOKUP(A2575,[1]Sheet2!$B$1:$C$1336,2,FALSE)</f>
        <v>65000</v>
      </c>
      <c r="O2575" s="37">
        <f>VLOOKUP(A2575,PV_CF!$A$2:$K$1853,4,FALSE)</f>
        <v>44344</v>
      </c>
    </row>
    <row r="2576" spans="1:15" hidden="1">
      <c r="A2576" s="2" t="s">
        <v>2098</v>
      </c>
      <c r="B2576" s="2" t="s">
        <v>2097</v>
      </c>
      <c r="C2576" s="2" t="s">
        <v>2096</v>
      </c>
      <c r="D2576" s="2" t="s">
        <v>2095</v>
      </c>
      <c r="E2576" s="4">
        <v>44291</v>
      </c>
      <c r="F2576" s="4">
        <v>44315</v>
      </c>
      <c r="G2576" s="2" t="s">
        <v>2094</v>
      </c>
      <c r="H2576" s="2" t="s">
        <v>2093</v>
      </c>
      <c r="I2576" s="17">
        <v>197950</v>
      </c>
      <c r="J2576" s="2" t="s">
        <v>2092</v>
      </c>
      <c r="K2576" s="4">
        <v>44316</v>
      </c>
      <c r="L2576" s="17">
        <v>197950</v>
      </c>
      <c r="M2576" s="2" t="s">
        <v>1955</v>
      </c>
      <c r="N2576" s="17">
        <f>VLOOKUP(A2576,[1]Sheet2!$B$1:$C$1336,2,FALSE)</f>
        <v>197950</v>
      </c>
      <c r="O2576" s="37" t="e">
        <f>VLOOKUP(A2576,PV_CF!$A$2:$K$1853,4,FALSE)</f>
        <v>#N/A</v>
      </c>
    </row>
    <row r="2577" spans="1:15" hidden="1">
      <c r="A2577" s="2" t="s">
        <v>2091</v>
      </c>
      <c r="B2577" s="2" t="s">
        <v>2090</v>
      </c>
      <c r="C2577" s="2" t="s">
        <v>2089</v>
      </c>
      <c r="D2577" s="2" t="s">
        <v>2088</v>
      </c>
      <c r="E2577" s="4">
        <v>44291</v>
      </c>
      <c r="F2577" s="4">
        <v>44316</v>
      </c>
      <c r="G2577" s="2" t="s">
        <v>2087</v>
      </c>
      <c r="H2577" s="2" t="s">
        <v>1983</v>
      </c>
      <c r="I2577" s="17">
        <v>770.4</v>
      </c>
      <c r="J2577" s="2" t="s">
        <v>2086</v>
      </c>
      <c r="K2577" s="4">
        <v>44316</v>
      </c>
      <c r="L2577" s="17">
        <v>770.4</v>
      </c>
      <c r="M2577" s="2" t="s">
        <v>1955</v>
      </c>
      <c r="N2577" s="17">
        <f>VLOOKUP(A2577,[1]Sheet2!$B$1:$C$1336,2,FALSE)</f>
        <v>770.4</v>
      </c>
      <c r="O2577" s="37">
        <f>VLOOKUP(A2577,PV_CF!$A$2:$K$1853,4,FALSE)</f>
        <v>44344</v>
      </c>
    </row>
    <row r="2578" spans="1:15" hidden="1">
      <c r="A2578" s="2" t="s">
        <v>2085</v>
      </c>
      <c r="B2578" s="2" t="s">
        <v>2084</v>
      </c>
      <c r="C2578" s="2" t="s">
        <v>2083</v>
      </c>
      <c r="D2578" s="2" t="s">
        <v>2082</v>
      </c>
      <c r="E2578" s="4">
        <v>44291</v>
      </c>
      <c r="F2578" s="4">
        <v>44302</v>
      </c>
      <c r="G2578" s="2" t="s">
        <v>2081</v>
      </c>
      <c r="H2578" s="2" t="s">
        <v>2080</v>
      </c>
      <c r="I2578" s="17">
        <v>3500</v>
      </c>
      <c r="J2578" s="2" t="s">
        <v>2079</v>
      </c>
      <c r="K2578" s="4">
        <v>44316</v>
      </c>
      <c r="L2578" s="17">
        <v>3500</v>
      </c>
      <c r="M2578" s="2" t="s">
        <v>1955</v>
      </c>
      <c r="N2578" s="17">
        <f>VLOOKUP(A2578,[1]Sheet2!$B$1:$C$1336,2,FALSE)</f>
        <v>3500</v>
      </c>
      <c r="O2578" s="37">
        <f>VLOOKUP(A2578,PV_CF!$A$2:$K$1853,4,FALSE)</f>
        <v>44344</v>
      </c>
    </row>
    <row r="2579" spans="1:15" hidden="1">
      <c r="A2579" s="2" t="s">
        <v>2078</v>
      </c>
      <c r="B2579" s="2" t="s">
        <v>2077</v>
      </c>
      <c r="C2579" s="2" t="s">
        <v>2076</v>
      </c>
      <c r="D2579" s="2" t="s">
        <v>2075</v>
      </c>
      <c r="E2579" s="4">
        <v>44294</v>
      </c>
      <c r="F2579" s="4">
        <v>44298</v>
      </c>
      <c r="G2579" s="2" t="s">
        <v>2074</v>
      </c>
      <c r="H2579" s="2" t="s">
        <v>2012</v>
      </c>
      <c r="I2579" s="17">
        <v>69550</v>
      </c>
      <c r="J2579" s="2" t="s">
        <v>2073</v>
      </c>
      <c r="K2579" s="4">
        <v>44316</v>
      </c>
      <c r="L2579" s="17">
        <v>69550</v>
      </c>
      <c r="M2579" s="2" t="s">
        <v>1955</v>
      </c>
      <c r="N2579" s="17">
        <f>VLOOKUP(A2579,[1]Sheet2!$B$1:$C$1336,2,FALSE)</f>
        <v>294250</v>
      </c>
      <c r="O2579" s="37">
        <f>VLOOKUP(A2579,PV_CF!$A$2:$K$1853,4,FALSE)</f>
        <v>44344</v>
      </c>
    </row>
    <row r="2580" spans="1:15" hidden="1">
      <c r="A2580" s="2" t="s">
        <v>2078</v>
      </c>
      <c r="B2580" s="2" t="s">
        <v>2077</v>
      </c>
      <c r="C2580" s="2" t="s">
        <v>2076</v>
      </c>
      <c r="D2580" s="2" t="s">
        <v>2075</v>
      </c>
      <c r="E2580" s="4">
        <v>44294</v>
      </c>
      <c r="F2580" s="4">
        <v>44294</v>
      </c>
      <c r="G2580" s="2" t="s">
        <v>2074</v>
      </c>
      <c r="H2580" s="2" t="s">
        <v>2012</v>
      </c>
      <c r="I2580" s="17">
        <v>224700</v>
      </c>
      <c r="J2580" s="2" t="s">
        <v>2073</v>
      </c>
      <c r="K2580" s="4">
        <v>44316</v>
      </c>
      <c r="L2580" s="17">
        <v>224700</v>
      </c>
      <c r="M2580" s="2" t="s">
        <v>1955</v>
      </c>
      <c r="N2580" s="17">
        <f>VLOOKUP(A2580,[1]Sheet2!$B$1:$C$1336,2,FALSE)</f>
        <v>294250</v>
      </c>
      <c r="O2580" s="37">
        <f>VLOOKUP(A2580,PV_CF!$A$2:$K$1853,4,FALSE)</f>
        <v>44344</v>
      </c>
    </row>
    <row r="2581" spans="1:15" hidden="1">
      <c r="A2581" s="2" t="s">
        <v>2062</v>
      </c>
      <c r="B2581" s="2" t="s">
        <v>2061</v>
      </c>
      <c r="C2581" s="2" t="s">
        <v>2035</v>
      </c>
      <c r="D2581" s="2" t="s">
        <v>2034</v>
      </c>
      <c r="E2581" s="4">
        <v>44293</v>
      </c>
      <c r="F2581" s="4">
        <v>44312</v>
      </c>
      <c r="G2581" s="2" t="s">
        <v>2072</v>
      </c>
      <c r="H2581" s="2" t="s">
        <v>2059</v>
      </c>
      <c r="I2581" s="17">
        <v>48150</v>
      </c>
      <c r="J2581" s="2" t="s">
        <v>2071</v>
      </c>
      <c r="K2581" s="4">
        <v>44335</v>
      </c>
      <c r="L2581" s="17">
        <v>48150</v>
      </c>
      <c r="M2581" s="2" t="s">
        <v>1955</v>
      </c>
      <c r="N2581" s="17">
        <f>VLOOKUP(A2581,[1]Sheet2!$B$1:$C$1336,2,FALSE)</f>
        <v>48150</v>
      </c>
      <c r="O2581" s="37">
        <f>VLOOKUP(A2581,PV_CF!$A$2:$K$1853,4,FALSE)</f>
        <v>44344</v>
      </c>
    </row>
    <row r="2582" spans="1:15" hidden="1">
      <c r="A2582" s="2" t="s">
        <v>2062</v>
      </c>
      <c r="B2582" s="2" t="s">
        <v>2061</v>
      </c>
      <c r="C2582" s="2" t="s">
        <v>2035</v>
      </c>
      <c r="D2582" s="2" t="s">
        <v>2034</v>
      </c>
      <c r="E2582" s="4">
        <v>44293</v>
      </c>
      <c r="F2582" s="4">
        <v>44293</v>
      </c>
      <c r="G2582" s="2" t="s">
        <v>2070</v>
      </c>
      <c r="H2582" s="2" t="s">
        <v>2059</v>
      </c>
      <c r="I2582" s="17">
        <v>-45000</v>
      </c>
      <c r="J2582" s="2" t="s">
        <v>2069</v>
      </c>
      <c r="K2582" s="4">
        <v>44335</v>
      </c>
      <c r="L2582" s="17">
        <v>-45000</v>
      </c>
      <c r="M2582" s="2" t="s">
        <v>1955</v>
      </c>
      <c r="N2582" s="17">
        <f>VLOOKUP(A2582,[1]Sheet2!$B$1:$C$1336,2,FALSE)</f>
        <v>48150</v>
      </c>
      <c r="O2582" s="37">
        <f>VLOOKUP(A2582,PV_CF!$A$2:$K$1853,4,FALSE)</f>
        <v>44344</v>
      </c>
    </row>
    <row r="2583" spans="1:15" hidden="1">
      <c r="A2583" s="2" t="s">
        <v>2062</v>
      </c>
      <c r="B2583" s="2" t="s">
        <v>2061</v>
      </c>
      <c r="C2583" s="2" t="s">
        <v>2035</v>
      </c>
      <c r="D2583" s="2" t="s">
        <v>2034</v>
      </c>
      <c r="E2583" s="4">
        <v>44293</v>
      </c>
      <c r="F2583" s="4">
        <v>44293</v>
      </c>
      <c r="G2583" s="2" t="s">
        <v>2068</v>
      </c>
      <c r="H2583" s="2" t="s">
        <v>2059</v>
      </c>
      <c r="I2583" s="17">
        <v>45000</v>
      </c>
      <c r="J2583" s="2" t="s">
        <v>2067</v>
      </c>
      <c r="K2583" s="4">
        <v>44335</v>
      </c>
      <c r="L2583" s="17">
        <v>45000</v>
      </c>
      <c r="M2583" s="2" t="s">
        <v>1955</v>
      </c>
      <c r="N2583" s="17">
        <f>VLOOKUP(A2583,[1]Sheet2!$B$1:$C$1336,2,FALSE)</f>
        <v>48150</v>
      </c>
      <c r="O2583" s="37">
        <f>VLOOKUP(A2583,PV_CF!$A$2:$K$1853,4,FALSE)</f>
        <v>44344</v>
      </c>
    </row>
    <row r="2584" spans="1:15" hidden="1">
      <c r="A2584" s="2" t="s">
        <v>2062</v>
      </c>
      <c r="B2584" s="2" t="s">
        <v>2061</v>
      </c>
      <c r="C2584" s="2" t="s">
        <v>2035</v>
      </c>
      <c r="D2584" s="2" t="s">
        <v>2034</v>
      </c>
      <c r="E2584" s="4">
        <v>44293</v>
      </c>
      <c r="F2584" s="4">
        <v>44293</v>
      </c>
      <c r="G2584" s="2" t="s">
        <v>2066</v>
      </c>
      <c r="H2584" s="2" t="s">
        <v>2059</v>
      </c>
      <c r="I2584" s="17">
        <v>-45000</v>
      </c>
      <c r="J2584" s="2" t="s">
        <v>2065</v>
      </c>
      <c r="K2584" s="4">
        <v>44335</v>
      </c>
      <c r="L2584" s="17">
        <v>-45000</v>
      </c>
      <c r="M2584" s="2" t="s">
        <v>1955</v>
      </c>
      <c r="N2584" s="17">
        <f>VLOOKUP(A2584,[1]Sheet2!$B$1:$C$1336,2,FALSE)</f>
        <v>48150</v>
      </c>
      <c r="O2584" s="37">
        <f>VLOOKUP(A2584,PV_CF!$A$2:$K$1853,4,FALSE)</f>
        <v>44344</v>
      </c>
    </row>
    <row r="2585" spans="1:15" hidden="1">
      <c r="A2585" s="2" t="s">
        <v>2062</v>
      </c>
      <c r="B2585" s="2" t="s">
        <v>2061</v>
      </c>
      <c r="C2585" s="2" t="s">
        <v>2035</v>
      </c>
      <c r="D2585" s="2" t="s">
        <v>2034</v>
      </c>
      <c r="E2585" s="4">
        <v>44293</v>
      </c>
      <c r="F2585" s="4">
        <v>44293</v>
      </c>
      <c r="G2585" s="2" t="s">
        <v>2064</v>
      </c>
      <c r="H2585" s="2" t="s">
        <v>2059</v>
      </c>
      <c r="I2585" s="17">
        <v>-3150</v>
      </c>
      <c r="J2585" s="2" t="s">
        <v>2063</v>
      </c>
      <c r="K2585" s="4">
        <v>44335</v>
      </c>
      <c r="L2585" s="17">
        <v>-3150</v>
      </c>
      <c r="M2585" s="2" t="s">
        <v>1955</v>
      </c>
      <c r="N2585" s="17">
        <f>VLOOKUP(A2585,[1]Sheet2!$B$1:$C$1336,2,FALSE)</f>
        <v>48150</v>
      </c>
      <c r="O2585" s="37">
        <f>VLOOKUP(A2585,PV_CF!$A$2:$K$1853,4,FALSE)</f>
        <v>44344</v>
      </c>
    </row>
    <row r="2586" spans="1:15" hidden="1">
      <c r="A2586" s="2" t="s">
        <v>2062</v>
      </c>
      <c r="B2586" s="2" t="s">
        <v>2061</v>
      </c>
      <c r="C2586" s="2" t="s">
        <v>2035</v>
      </c>
      <c r="D2586" s="2" t="s">
        <v>2034</v>
      </c>
      <c r="E2586" s="4">
        <v>44293</v>
      </c>
      <c r="F2586" s="4">
        <v>44293</v>
      </c>
      <c r="G2586" s="2" t="s">
        <v>2060</v>
      </c>
      <c r="H2586" s="2" t="s">
        <v>2059</v>
      </c>
      <c r="I2586" s="17">
        <v>48150</v>
      </c>
      <c r="J2586" s="2" t="s">
        <v>2058</v>
      </c>
      <c r="K2586" s="4">
        <v>44335</v>
      </c>
      <c r="L2586" s="17">
        <v>48150</v>
      </c>
      <c r="M2586" s="2" t="s">
        <v>1955</v>
      </c>
      <c r="N2586" s="17">
        <f>VLOOKUP(A2586,[1]Sheet2!$B$1:$C$1336,2,FALSE)</f>
        <v>48150</v>
      </c>
      <c r="O2586" s="37">
        <f>VLOOKUP(A2586,PV_CF!$A$2:$K$1853,4,FALSE)</f>
        <v>44344</v>
      </c>
    </row>
    <row r="2587" spans="1:15" hidden="1">
      <c r="A2587" s="2" t="s">
        <v>2057</v>
      </c>
      <c r="B2587" s="2" t="s">
        <v>2056</v>
      </c>
      <c r="C2587" s="2" t="s">
        <v>2055</v>
      </c>
      <c r="D2587" s="2" t="s">
        <v>2054</v>
      </c>
      <c r="E2587" s="4">
        <v>44294</v>
      </c>
      <c r="F2587" s="4">
        <v>44326</v>
      </c>
      <c r="G2587" s="2" t="s">
        <v>2053</v>
      </c>
      <c r="H2587" s="2" t="s">
        <v>2052</v>
      </c>
      <c r="I2587" s="17">
        <v>128400</v>
      </c>
      <c r="J2587" s="2" t="s">
        <v>2051</v>
      </c>
      <c r="K2587" s="4">
        <v>44335</v>
      </c>
      <c r="L2587" s="17">
        <v>128400</v>
      </c>
      <c r="M2587" s="2" t="s">
        <v>1955</v>
      </c>
      <c r="N2587" s="17">
        <f>VLOOKUP(A2587,[1]Sheet2!$B$1:$C$1336,2,FALSE)</f>
        <v>128400</v>
      </c>
      <c r="O2587" s="37">
        <f>VLOOKUP(A2587,PV_CF!$A$2:$K$1853,4,FALSE)</f>
        <v>44344</v>
      </c>
    </row>
    <row r="2588" spans="1:15" hidden="1">
      <c r="A2588" s="2" t="s">
        <v>2050</v>
      </c>
      <c r="B2588" s="2" t="s">
        <v>2049</v>
      </c>
      <c r="C2588" s="2" t="s">
        <v>2048</v>
      </c>
      <c r="D2588" s="2" t="s">
        <v>2047</v>
      </c>
      <c r="E2588" s="4">
        <v>44294</v>
      </c>
      <c r="F2588" s="4">
        <v>44347</v>
      </c>
      <c r="G2588" s="2" t="s">
        <v>2046</v>
      </c>
      <c r="H2588" s="2" t="s">
        <v>1983</v>
      </c>
      <c r="I2588" s="17">
        <v>20627.46</v>
      </c>
      <c r="J2588" s="2" t="s">
        <v>2045</v>
      </c>
      <c r="K2588" s="4">
        <v>44316</v>
      </c>
      <c r="L2588" s="17">
        <v>20627.46</v>
      </c>
      <c r="M2588" s="2" t="s">
        <v>1955</v>
      </c>
      <c r="N2588" s="17">
        <f>VLOOKUP(A2588,[1]Sheet2!$B$1:$C$1336,2,FALSE)</f>
        <v>20627.46</v>
      </c>
      <c r="O2588" s="37">
        <f>VLOOKUP(A2588,PV_CF!$A$2:$K$1853,4,FALSE)</f>
        <v>44344</v>
      </c>
    </row>
    <row r="2589" spans="1:15" hidden="1">
      <c r="A2589" s="2" t="s">
        <v>2044</v>
      </c>
      <c r="B2589" s="2" t="s">
        <v>2043</v>
      </c>
      <c r="C2589" s="2" t="s">
        <v>2042</v>
      </c>
      <c r="D2589" s="2" t="s">
        <v>2041</v>
      </c>
      <c r="E2589" s="4">
        <v>44295</v>
      </c>
      <c r="F2589" s="4">
        <v>44312</v>
      </c>
      <c r="G2589" s="2" t="s">
        <v>2040</v>
      </c>
      <c r="H2589" s="2" t="s">
        <v>2039</v>
      </c>
      <c r="I2589" s="17">
        <v>2140</v>
      </c>
      <c r="J2589" s="2" t="s">
        <v>2038</v>
      </c>
      <c r="K2589" s="4">
        <v>44334</v>
      </c>
      <c r="L2589" s="17">
        <v>2140</v>
      </c>
      <c r="M2589" s="2" t="s">
        <v>1955</v>
      </c>
      <c r="N2589" s="17">
        <f>VLOOKUP(A2589,[1]Sheet2!$B$1:$C$1336,2,FALSE)</f>
        <v>2140</v>
      </c>
      <c r="O2589" s="37" t="e">
        <f>VLOOKUP(A2589,PV_CF!$A$2:$K$1853,4,FALSE)</f>
        <v>#N/A</v>
      </c>
    </row>
    <row r="2590" spans="1:15" hidden="1">
      <c r="A2590" s="2" t="s">
        <v>2037</v>
      </c>
      <c r="B2590" s="2" t="s">
        <v>2036</v>
      </c>
      <c r="C2590" s="2" t="s">
        <v>2035</v>
      </c>
      <c r="D2590" s="2" t="s">
        <v>2034</v>
      </c>
      <c r="E2590" s="4">
        <v>44295</v>
      </c>
      <c r="F2590" s="4">
        <v>44316</v>
      </c>
      <c r="G2590" s="2" t="s">
        <v>2033</v>
      </c>
      <c r="H2590" s="2" t="s">
        <v>2005</v>
      </c>
      <c r="I2590" s="17">
        <v>25145</v>
      </c>
      <c r="J2590" s="2" t="s">
        <v>2032</v>
      </c>
      <c r="K2590" s="4">
        <v>44335</v>
      </c>
      <c r="L2590" s="17">
        <v>25145</v>
      </c>
      <c r="M2590" s="2" t="s">
        <v>1955</v>
      </c>
      <c r="N2590" s="17">
        <f>VLOOKUP(A2590,[1]Sheet2!$B$1:$C$1336,2,FALSE)</f>
        <v>25145</v>
      </c>
      <c r="O2590" s="37" t="e">
        <f>VLOOKUP(A2590,PV_CF!$A$2:$K$1853,4,FALSE)</f>
        <v>#N/A</v>
      </c>
    </row>
    <row r="2591" spans="1:15" hidden="1">
      <c r="A2591" s="2" t="s">
        <v>2031</v>
      </c>
      <c r="B2591" s="2" t="s">
        <v>2030</v>
      </c>
      <c r="C2591" s="2" t="s">
        <v>2029</v>
      </c>
      <c r="D2591" s="2" t="s">
        <v>2028</v>
      </c>
      <c r="E2591" s="4">
        <v>44302</v>
      </c>
      <c r="F2591" s="4">
        <v>44316</v>
      </c>
      <c r="G2591" s="2" t="s">
        <v>2027</v>
      </c>
      <c r="H2591" s="2" t="s">
        <v>2026</v>
      </c>
      <c r="I2591" s="17">
        <v>20000</v>
      </c>
      <c r="J2591" s="2" t="s">
        <v>2025</v>
      </c>
      <c r="K2591" s="4">
        <v>44321</v>
      </c>
      <c r="L2591" s="17">
        <v>20000</v>
      </c>
      <c r="M2591" s="2" t="s">
        <v>1955</v>
      </c>
      <c r="N2591" s="17">
        <f>VLOOKUP(A2591,[1]Sheet2!$B$1:$C$1336,2,FALSE)</f>
        <v>20000</v>
      </c>
      <c r="O2591" s="37">
        <f>VLOOKUP(A2591,PV_CF!$A$2:$K$1853,4,FALSE)</f>
        <v>44322</v>
      </c>
    </row>
    <row r="2592" spans="1:15" hidden="1">
      <c r="A2592" s="2" t="s">
        <v>2024</v>
      </c>
      <c r="B2592" s="2" t="s">
        <v>2023</v>
      </c>
      <c r="C2592" s="2" t="s">
        <v>2022</v>
      </c>
      <c r="D2592" s="2" t="s">
        <v>2021</v>
      </c>
      <c r="E2592" s="4">
        <v>44302</v>
      </c>
      <c r="F2592" s="4">
        <v>44305</v>
      </c>
      <c r="G2592" s="2" t="s">
        <v>2020</v>
      </c>
      <c r="H2592" s="2" t="s">
        <v>2019</v>
      </c>
      <c r="I2592" s="17">
        <v>8000</v>
      </c>
      <c r="J2592" s="2" t="s">
        <v>2018</v>
      </c>
      <c r="K2592" s="4">
        <v>44316</v>
      </c>
      <c r="L2592" s="17">
        <v>8000</v>
      </c>
      <c r="M2592" s="2" t="s">
        <v>1955</v>
      </c>
      <c r="N2592" s="17">
        <f>VLOOKUP(A2592,[1]Sheet2!$B$1:$C$1336,2,FALSE)</f>
        <v>8000</v>
      </c>
      <c r="O2592" s="37">
        <f>VLOOKUP(A2592,PV_CF!$A$2:$K$1853,4,FALSE)</f>
        <v>44344</v>
      </c>
    </row>
    <row r="2593" spans="1:15" hidden="1">
      <c r="A2593" s="2" t="s">
        <v>2017</v>
      </c>
      <c r="B2593" s="2" t="s">
        <v>2016</v>
      </c>
      <c r="C2593" s="2" t="s">
        <v>2015</v>
      </c>
      <c r="D2593" s="2" t="s">
        <v>2014</v>
      </c>
      <c r="E2593" s="4">
        <v>44305</v>
      </c>
      <c r="F2593" s="4">
        <v>44306</v>
      </c>
      <c r="G2593" s="2" t="s">
        <v>2013</v>
      </c>
      <c r="H2593" s="2" t="s">
        <v>2012</v>
      </c>
      <c r="I2593" s="17">
        <v>17450</v>
      </c>
      <c r="J2593" s="2" t="s">
        <v>2011</v>
      </c>
      <c r="K2593" s="4">
        <v>44306</v>
      </c>
      <c r="L2593" s="17">
        <v>17450</v>
      </c>
      <c r="M2593" s="2" t="s">
        <v>1955</v>
      </c>
      <c r="N2593" s="17">
        <f>VLOOKUP(A2593,[1]Sheet2!$B$1:$C$1336,2,FALSE)</f>
        <v>17450</v>
      </c>
      <c r="O2593" s="37">
        <f>VLOOKUP(A2593,PV_CF!$A$2:$K$1853,4,FALSE)</f>
        <v>44330</v>
      </c>
    </row>
    <row r="2594" spans="1:15" hidden="1">
      <c r="A2594" s="2" t="s">
        <v>2010</v>
      </c>
      <c r="B2594" s="2" t="s">
        <v>2009</v>
      </c>
      <c r="C2594" s="2" t="s">
        <v>2008</v>
      </c>
      <c r="D2594" s="2" t="s">
        <v>2007</v>
      </c>
      <c r="E2594" s="4">
        <v>44312</v>
      </c>
      <c r="F2594" s="4">
        <v>44319</v>
      </c>
      <c r="G2594" s="2" t="s">
        <v>2006</v>
      </c>
      <c r="H2594" s="2" t="s">
        <v>2005</v>
      </c>
      <c r="I2594" s="17">
        <v>134850</v>
      </c>
      <c r="J2594" s="2" t="s">
        <v>2004</v>
      </c>
      <c r="K2594" s="4">
        <v>44328</v>
      </c>
      <c r="L2594" s="17">
        <v>134850</v>
      </c>
      <c r="M2594" s="2" t="s">
        <v>1955</v>
      </c>
      <c r="N2594" s="17">
        <f>VLOOKUP(A2594,[1]Sheet2!$B$1:$C$1336,2,FALSE)</f>
        <v>134850</v>
      </c>
      <c r="O2594" s="37">
        <f>VLOOKUP(A2594,PV_CF!$A$2:$K$1853,4,FALSE)</f>
        <v>44344</v>
      </c>
    </row>
    <row r="2595" spans="1:15" hidden="1">
      <c r="A2595" s="2" t="s">
        <v>1994</v>
      </c>
      <c r="B2595" s="2" t="s">
        <v>1993</v>
      </c>
      <c r="C2595" s="2" t="s">
        <v>1992</v>
      </c>
      <c r="D2595" s="2" t="s">
        <v>1991</v>
      </c>
      <c r="E2595" s="4">
        <v>44312</v>
      </c>
      <c r="F2595" s="4">
        <v>44347</v>
      </c>
      <c r="G2595" s="2" t="s">
        <v>2003</v>
      </c>
      <c r="H2595" s="2" t="s">
        <v>1983</v>
      </c>
      <c r="I2595" s="17">
        <v>27000.01</v>
      </c>
      <c r="J2595" s="2" t="s">
        <v>2002</v>
      </c>
      <c r="K2595" s="4">
        <v>44327</v>
      </c>
      <c r="L2595" s="17">
        <v>27000.01</v>
      </c>
      <c r="M2595" s="2" t="s">
        <v>1955</v>
      </c>
      <c r="N2595" s="17">
        <f>VLOOKUP(A2595,[1]Sheet2!$B$1:$C$1336,2,FALSE)</f>
        <v>27000.01</v>
      </c>
      <c r="O2595" s="37">
        <f>VLOOKUP(A2595,PV_CF!$A$2:$K$1853,4,FALSE)</f>
        <v>44344</v>
      </c>
    </row>
    <row r="2596" spans="1:15" hidden="1">
      <c r="A2596" s="2" t="s">
        <v>1994</v>
      </c>
      <c r="B2596" s="2" t="s">
        <v>1993</v>
      </c>
      <c r="C2596" s="2" t="s">
        <v>1992</v>
      </c>
      <c r="D2596" s="2" t="s">
        <v>1991</v>
      </c>
      <c r="E2596" s="4">
        <v>44312</v>
      </c>
      <c r="F2596" s="4">
        <v>44312</v>
      </c>
      <c r="G2596" s="2" t="s">
        <v>1998</v>
      </c>
      <c r="H2596" s="2" t="s">
        <v>1983</v>
      </c>
      <c r="I2596" s="17">
        <v>-25233.65</v>
      </c>
      <c r="J2596" s="2" t="s">
        <v>2001</v>
      </c>
      <c r="K2596" s="4">
        <v>44327</v>
      </c>
      <c r="L2596" s="17">
        <v>-25233.65</v>
      </c>
      <c r="M2596" s="2" t="s">
        <v>1955</v>
      </c>
      <c r="N2596" s="17">
        <f>VLOOKUP(A2596,[1]Sheet2!$B$1:$C$1336,2,FALSE)</f>
        <v>27000.01</v>
      </c>
      <c r="O2596" s="37">
        <f>VLOOKUP(A2596,PV_CF!$A$2:$K$1853,4,FALSE)</f>
        <v>44344</v>
      </c>
    </row>
    <row r="2597" spans="1:15" hidden="1">
      <c r="A2597" s="2" t="s">
        <v>1994</v>
      </c>
      <c r="B2597" s="2" t="s">
        <v>1993</v>
      </c>
      <c r="C2597" s="2" t="s">
        <v>1992</v>
      </c>
      <c r="D2597" s="2" t="s">
        <v>1991</v>
      </c>
      <c r="E2597" s="4">
        <v>44312</v>
      </c>
      <c r="F2597" s="4">
        <v>44312</v>
      </c>
      <c r="G2597" s="2" t="s">
        <v>2000</v>
      </c>
      <c r="H2597" s="2" t="s">
        <v>1983</v>
      </c>
      <c r="I2597" s="17">
        <v>27000.01</v>
      </c>
      <c r="J2597" s="2" t="s">
        <v>1999</v>
      </c>
      <c r="K2597" s="4">
        <v>44327</v>
      </c>
      <c r="L2597" s="17">
        <v>27000.01</v>
      </c>
      <c r="M2597" s="2" t="s">
        <v>1955</v>
      </c>
      <c r="N2597" s="17">
        <f>VLOOKUP(A2597,[1]Sheet2!$B$1:$C$1336,2,FALSE)</f>
        <v>27000.01</v>
      </c>
      <c r="O2597" s="37">
        <f>VLOOKUP(A2597,PV_CF!$A$2:$K$1853,4,FALSE)</f>
        <v>44344</v>
      </c>
    </row>
    <row r="2598" spans="1:15" hidden="1">
      <c r="A2598" s="2" t="s">
        <v>1994</v>
      </c>
      <c r="B2598" s="2" t="s">
        <v>1993</v>
      </c>
      <c r="C2598" s="2" t="s">
        <v>1992</v>
      </c>
      <c r="D2598" s="2" t="s">
        <v>1991</v>
      </c>
      <c r="E2598" s="4">
        <v>44312</v>
      </c>
      <c r="F2598" s="4">
        <v>44312</v>
      </c>
      <c r="G2598" s="2" t="s">
        <v>1998</v>
      </c>
      <c r="H2598" s="2" t="s">
        <v>1983</v>
      </c>
      <c r="I2598" s="17">
        <v>-1766.36</v>
      </c>
      <c r="J2598" s="2" t="s">
        <v>1997</v>
      </c>
      <c r="K2598" s="4">
        <v>44327</v>
      </c>
      <c r="L2598" s="17">
        <v>-1766.36</v>
      </c>
      <c r="M2598" s="2" t="s">
        <v>1955</v>
      </c>
      <c r="N2598" s="17">
        <f>VLOOKUP(A2598,[1]Sheet2!$B$1:$C$1336,2,FALSE)</f>
        <v>27000.01</v>
      </c>
      <c r="O2598" s="37">
        <f>VLOOKUP(A2598,PV_CF!$A$2:$K$1853,4,FALSE)</f>
        <v>44344</v>
      </c>
    </row>
    <row r="2599" spans="1:15" hidden="1">
      <c r="A2599" s="2" t="s">
        <v>1994</v>
      </c>
      <c r="B2599" s="2" t="s">
        <v>1993</v>
      </c>
      <c r="C2599" s="2" t="s">
        <v>1992</v>
      </c>
      <c r="D2599" s="2" t="s">
        <v>1991</v>
      </c>
      <c r="E2599" s="4">
        <v>44312</v>
      </c>
      <c r="F2599" s="4">
        <v>44312</v>
      </c>
      <c r="G2599" s="2" t="s">
        <v>1996</v>
      </c>
      <c r="H2599" s="2" t="s">
        <v>1983</v>
      </c>
      <c r="I2599" s="17">
        <v>-27000.01</v>
      </c>
      <c r="J2599" s="2" t="s">
        <v>1995</v>
      </c>
      <c r="K2599" s="4">
        <v>44327</v>
      </c>
      <c r="L2599" s="17">
        <v>-27000.01</v>
      </c>
      <c r="M2599" s="2" t="s">
        <v>1955</v>
      </c>
      <c r="N2599" s="17">
        <f>VLOOKUP(A2599,[1]Sheet2!$B$1:$C$1336,2,FALSE)</f>
        <v>27000.01</v>
      </c>
      <c r="O2599" s="37">
        <f>VLOOKUP(A2599,PV_CF!$A$2:$K$1853,4,FALSE)</f>
        <v>44344</v>
      </c>
    </row>
    <row r="2600" spans="1:15" hidden="1">
      <c r="A2600" s="2" t="s">
        <v>1994</v>
      </c>
      <c r="B2600" s="2" t="s">
        <v>1993</v>
      </c>
      <c r="C2600" s="2" t="s">
        <v>1992</v>
      </c>
      <c r="D2600" s="2" t="s">
        <v>1991</v>
      </c>
      <c r="E2600" s="4">
        <v>44312</v>
      </c>
      <c r="F2600" s="4">
        <v>44312</v>
      </c>
      <c r="G2600" s="2" t="s">
        <v>1990</v>
      </c>
      <c r="H2600" s="2" t="s">
        <v>1983</v>
      </c>
      <c r="I2600" s="17">
        <v>27000.01</v>
      </c>
      <c r="J2600" s="2" t="s">
        <v>1989</v>
      </c>
      <c r="K2600" s="4">
        <v>44327</v>
      </c>
      <c r="L2600" s="17">
        <v>27000.01</v>
      </c>
      <c r="M2600" s="2" t="s">
        <v>1955</v>
      </c>
      <c r="N2600" s="17">
        <f>VLOOKUP(A2600,[1]Sheet2!$B$1:$C$1336,2,FALSE)</f>
        <v>27000.01</v>
      </c>
      <c r="O2600" s="37">
        <f>VLOOKUP(A2600,PV_CF!$A$2:$K$1853,4,FALSE)</f>
        <v>44344</v>
      </c>
    </row>
    <row r="2601" spans="1:15" hidden="1">
      <c r="A2601" s="2" t="s">
        <v>1988</v>
      </c>
      <c r="B2601" s="2" t="s">
        <v>1987</v>
      </c>
      <c r="C2601" s="2" t="s">
        <v>1986</v>
      </c>
      <c r="D2601" s="2" t="s">
        <v>1985</v>
      </c>
      <c r="E2601" s="4">
        <v>44312</v>
      </c>
      <c r="F2601" s="4">
        <v>44323</v>
      </c>
      <c r="G2601" s="2" t="s">
        <v>1984</v>
      </c>
      <c r="H2601" s="2" t="s">
        <v>1983</v>
      </c>
      <c r="I2601" s="17">
        <v>34217.53</v>
      </c>
      <c r="J2601" s="2" t="s">
        <v>1982</v>
      </c>
      <c r="K2601" s="4">
        <v>44328</v>
      </c>
      <c r="L2601" s="17">
        <v>34217.53</v>
      </c>
      <c r="M2601" s="2" t="s">
        <v>1955</v>
      </c>
      <c r="N2601" s="17">
        <f>VLOOKUP(A2601,[1]Sheet2!$B$1:$C$1336,2,FALSE)</f>
        <v>34217.53</v>
      </c>
      <c r="O2601" s="37">
        <f>VLOOKUP(A2601,PV_CF!$A$2:$K$1853,4,FALSE)</f>
        <v>44344</v>
      </c>
    </row>
    <row r="2602" spans="1:15" hidden="1">
      <c r="A2602" s="2" t="s">
        <v>1981</v>
      </c>
      <c r="B2602" s="2" t="s">
        <v>1980</v>
      </c>
      <c r="C2602" s="2" t="s">
        <v>1979</v>
      </c>
      <c r="D2602" s="2" t="s">
        <v>1978</v>
      </c>
      <c r="E2602" s="4">
        <v>44314</v>
      </c>
      <c r="F2602" s="4">
        <v>44330</v>
      </c>
      <c r="G2602" s="2" t="s">
        <v>1977</v>
      </c>
      <c r="H2602" s="2" t="s">
        <v>1976</v>
      </c>
      <c r="I2602" s="17">
        <v>160500</v>
      </c>
      <c r="J2602" s="2" t="s">
        <v>1975</v>
      </c>
      <c r="K2602" s="4">
        <v>44336</v>
      </c>
      <c r="L2602" s="17">
        <v>160500</v>
      </c>
      <c r="M2602" s="2" t="s">
        <v>1955</v>
      </c>
      <c r="N2602" s="17">
        <f>VLOOKUP(A2602,[1]Sheet2!$B$1:$C$1336,2,FALSE)</f>
        <v>160500</v>
      </c>
      <c r="O2602" s="37" t="e">
        <f>VLOOKUP(A2602,PV_CF!$A$2:$K$1853,4,FALSE)</f>
        <v>#N/A</v>
      </c>
    </row>
    <row r="2603" spans="1:15" hidden="1">
      <c r="A2603" s="2" t="s">
        <v>1968</v>
      </c>
      <c r="B2603" s="2" t="s">
        <v>1967</v>
      </c>
      <c r="C2603" s="2" t="s">
        <v>1966</v>
      </c>
      <c r="D2603" s="2" t="s">
        <v>1965</v>
      </c>
      <c r="E2603" s="4">
        <v>44319</v>
      </c>
      <c r="F2603" s="4">
        <v>44330</v>
      </c>
      <c r="G2603" s="2" t="s">
        <v>1974</v>
      </c>
      <c r="H2603" s="2" t="s">
        <v>1957</v>
      </c>
      <c r="I2603" s="17">
        <v>834.6</v>
      </c>
      <c r="J2603" s="2" t="s">
        <v>1963</v>
      </c>
      <c r="K2603" s="4">
        <v>44335</v>
      </c>
      <c r="L2603" s="17">
        <v>834.6</v>
      </c>
      <c r="M2603" s="2" t="s">
        <v>1955</v>
      </c>
      <c r="N2603" s="17">
        <f>VLOOKUP(A2603,[1]Sheet2!$B$1:$C$1336,2,FALSE)</f>
        <v>15716.16</v>
      </c>
      <c r="O2603" s="37" t="e">
        <f>VLOOKUP(A2603,PV_CF!$A$2:$K$1853,4,FALSE)</f>
        <v>#N/A</v>
      </c>
    </row>
    <row r="2604" spans="1:15" hidden="1">
      <c r="A2604" s="2" t="s">
        <v>1968</v>
      </c>
      <c r="B2604" s="2" t="s">
        <v>1967</v>
      </c>
      <c r="C2604" s="2" t="s">
        <v>1966</v>
      </c>
      <c r="D2604" s="2" t="s">
        <v>1965</v>
      </c>
      <c r="E2604" s="4">
        <v>44319</v>
      </c>
      <c r="F2604" s="4">
        <v>44330</v>
      </c>
      <c r="G2604" s="2" t="s">
        <v>1973</v>
      </c>
      <c r="H2604" s="2" t="s">
        <v>1957</v>
      </c>
      <c r="I2604" s="17">
        <v>877.4</v>
      </c>
      <c r="J2604" s="2" t="s">
        <v>1963</v>
      </c>
      <c r="K2604" s="4">
        <v>44335</v>
      </c>
      <c r="L2604" s="17">
        <v>877.4</v>
      </c>
      <c r="M2604" s="2" t="s">
        <v>1955</v>
      </c>
      <c r="N2604" s="17">
        <f>VLOOKUP(A2604,[1]Sheet2!$B$1:$C$1336,2,FALSE)</f>
        <v>15716.16</v>
      </c>
      <c r="O2604" s="37" t="e">
        <f>VLOOKUP(A2604,PV_CF!$A$2:$K$1853,4,FALSE)</f>
        <v>#N/A</v>
      </c>
    </row>
    <row r="2605" spans="1:15" hidden="1">
      <c r="A2605" s="2" t="s">
        <v>1968</v>
      </c>
      <c r="B2605" s="2" t="s">
        <v>1967</v>
      </c>
      <c r="C2605" s="2" t="s">
        <v>1966</v>
      </c>
      <c r="D2605" s="2" t="s">
        <v>1965</v>
      </c>
      <c r="E2605" s="4">
        <v>44319</v>
      </c>
      <c r="F2605" s="4">
        <v>44330</v>
      </c>
      <c r="G2605" s="2" t="s">
        <v>1972</v>
      </c>
      <c r="H2605" s="2" t="s">
        <v>1957</v>
      </c>
      <c r="I2605" s="17">
        <v>609.9</v>
      </c>
      <c r="J2605" s="2" t="s">
        <v>1963</v>
      </c>
      <c r="K2605" s="4">
        <v>44335</v>
      </c>
      <c r="L2605" s="17">
        <v>609.9</v>
      </c>
      <c r="M2605" s="2" t="s">
        <v>1955</v>
      </c>
      <c r="N2605" s="17">
        <f>VLOOKUP(A2605,[1]Sheet2!$B$1:$C$1336,2,FALSE)</f>
        <v>15716.16</v>
      </c>
      <c r="O2605" s="37" t="e">
        <f>VLOOKUP(A2605,PV_CF!$A$2:$K$1853,4,FALSE)</f>
        <v>#N/A</v>
      </c>
    </row>
    <row r="2606" spans="1:15" hidden="1">
      <c r="A2606" s="2" t="s">
        <v>1968</v>
      </c>
      <c r="B2606" s="2" t="s">
        <v>1967</v>
      </c>
      <c r="C2606" s="2" t="s">
        <v>1966</v>
      </c>
      <c r="D2606" s="2" t="s">
        <v>1965</v>
      </c>
      <c r="E2606" s="4">
        <v>44319</v>
      </c>
      <c r="F2606" s="4">
        <v>44330</v>
      </c>
      <c r="G2606" s="2" t="s">
        <v>1971</v>
      </c>
      <c r="H2606" s="2" t="s">
        <v>1957</v>
      </c>
      <c r="I2606" s="17">
        <v>3830.6</v>
      </c>
      <c r="J2606" s="2" t="s">
        <v>1963</v>
      </c>
      <c r="K2606" s="4">
        <v>44335</v>
      </c>
      <c r="L2606" s="17">
        <v>3830.6</v>
      </c>
      <c r="M2606" s="2" t="s">
        <v>1955</v>
      </c>
      <c r="N2606" s="17">
        <f>VLOOKUP(A2606,[1]Sheet2!$B$1:$C$1336,2,FALSE)</f>
        <v>15716.16</v>
      </c>
      <c r="O2606" s="37" t="e">
        <f>VLOOKUP(A2606,PV_CF!$A$2:$K$1853,4,FALSE)</f>
        <v>#N/A</v>
      </c>
    </row>
    <row r="2607" spans="1:15" hidden="1">
      <c r="A2607" s="2" t="s">
        <v>1968</v>
      </c>
      <c r="B2607" s="2" t="s">
        <v>1967</v>
      </c>
      <c r="C2607" s="2" t="s">
        <v>1966</v>
      </c>
      <c r="D2607" s="2" t="s">
        <v>1965</v>
      </c>
      <c r="E2607" s="4">
        <v>44319</v>
      </c>
      <c r="F2607" s="4">
        <v>44330</v>
      </c>
      <c r="G2607" s="2" t="s">
        <v>1970</v>
      </c>
      <c r="H2607" s="2" t="s">
        <v>1957</v>
      </c>
      <c r="I2607" s="17">
        <v>6323.7</v>
      </c>
      <c r="J2607" s="2" t="s">
        <v>1963</v>
      </c>
      <c r="K2607" s="4">
        <v>44335</v>
      </c>
      <c r="L2607" s="17">
        <v>6323.7</v>
      </c>
      <c r="M2607" s="2" t="s">
        <v>1955</v>
      </c>
      <c r="N2607" s="17">
        <f>VLOOKUP(A2607,[1]Sheet2!$B$1:$C$1336,2,FALSE)</f>
        <v>15716.16</v>
      </c>
      <c r="O2607" s="37" t="e">
        <f>VLOOKUP(A2607,PV_CF!$A$2:$K$1853,4,FALSE)</f>
        <v>#N/A</v>
      </c>
    </row>
    <row r="2608" spans="1:15" hidden="1">
      <c r="A2608" s="2" t="s">
        <v>1968</v>
      </c>
      <c r="B2608" s="2" t="s">
        <v>1967</v>
      </c>
      <c r="C2608" s="2" t="s">
        <v>1966</v>
      </c>
      <c r="D2608" s="2" t="s">
        <v>1965</v>
      </c>
      <c r="E2608" s="4">
        <v>44319</v>
      </c>
      <c r="F2608" s="4">
        <v>44330</v>
      </c>
      <c r="G2608" s="2" t="s">
        <v>1969</v>
      </c>
      <c r="H2608" s="2" t="s">
        <v>1957</v>
      </c>
      <c r="I2608" s="17">
        <v>725.46</v>
      </c>
      <c r="J2608" s="2" t="s">
        <v>1963</v>
      </c>
      <c r="K2608" s="4">
        <v>44335</v>
      </c>
      <c r="L2608" s="17">
        <v>725.46</v>
      </c>
      <c r="M2608" s="2" t="s">
        <v>1955</v>
      </c>
      <c r="N2608" s="17">
        <f>VLOOKUP(A2608,[1]Sheet2!$B$1:$C$1336,2,FALSE)</f>
        <v>15716.16</v>
      </c>
      <c r="O2608" s="37" t="e">
        <f>VLOOKUP(A2608,PV_CF!$A$2:$K$1853,4,FALSE)</f>
        <v>#N/A</v>
      </c>
    </row>
    <row r="2609" spans="1:15" hidden="1">
      <c r="A2609" s="2" t="s">
        <v>1968</v>
      </c>
      <c r="B2609" s="2" t="s">
        <v>1967</v>
      </c>
      <c r="C2609" s="2" t="s">
        <v>1966</v>
      </c>
      <c r="D2609" s="2" t="s">
        <v>1965</v>
      </c>
      <c r="E2609" s="4">
        <v>44319</v>
      </c>
      <c r="F2609" s="4">
        <v>44330</v>
      </c>
      <c r="G2609" s="2" t="s">
        <v>1964</v>
      </c>
      <c r="H2609" s="2" t="s">
        <v>1957</v>
      </c>
      <c r="I2609" s="17">
        <v>2514.5</v>
      </c>
      <c r="J2609" s="2" t="s">
        <v>1963</v>
      </c>
      <c r="K2609" s="4">
        <v>44335</v>
      </c>
      <c r="L2609" s="17">
        <v>2514.5</v>
      </c>
      <c r="M2609" s="2" t="s">
        <v>1955</v>
      </c>
      <c r="N2609" s="17">
        <f>VLOOKUP(A2609,[1]Sheet2!$B$1:$C$1336,2,FALSE)</f>
        <v>15716.16</v>
      </c>
      <c r="O2609" s="37" t="e">
        <f>VLOOKUP(A2609,PV_CF!$A$2:$K$1853,4,FALSE)</f>
        <v>#N/A</v>
      </c>
    </row>
    <row r="2610" spans="1:15" hidden="1">
      <c r="A2610" s="2" t="s">
        <v>1962</v>
      </c>
      <c r="B2610" s="2" t="s">
        <v>1961</v>
      </c>
      <c r="C2610" s="2" t="s">
        <v>1960</v>
      </c>
      <c r="D2610" s="2" t="s">
        <v>1959</v>
      </c>
      <c r="E2610" s="4">
        <v>44322</v>
      </c>
      <c r="F2610" s="4">
        <v>44330</v>
      </c>
      <c r="G2610" s="2" t="s">
        <v>1958</v>
      </c>
      <c r="H2610" s="2" t="s">
        <v>1957</v>
      </c>
      <c r="I2610" s="17">
        <v>441910</v>
      </c>
      <c r="J2610" s="2" t="s">
        <v>1956</v>
      </c>
      <c r="K2610" s="4">
        <v>44333</v>
      </c>
      <c r="L2610" s="17">
        <v>441910</v>
      </c>
      <c r="M2610" s="2" t="s">
        <v>1955</v>
      </c>
      <c r="N2610" s="17">
        <f>VLOOKUP(A2610,[1]Sheet2!$B$1:$C$1336,2,FALSE)</f>
        <v>441910</v>
      </c>
      <c r="O2610" s="37" t="e">
        <f>VLOOKUP(A2610,PV_CF!$A$2:$K$1853,4,FALSE)</f>
        <v>#N/A</v>
      </c>
    </row>
  </sheetData>
  <autoFilter ref="A1:O2610">
    <filterColumn colId="0">
      <filters>
        <filter val="PO63000586"/>
      </filters>
    </filterColumn>
  </autoFilter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55"/>
  <sheetViews>
    <sheetView workbookViewId="0">
      <selection activeCell="F104" sqref="F104"/>
    </sheetView>
  </sheetViews>
  <sheetFormatPr defaultColWidth="9" defaultRowHeight="14.25"/>
  <cols>
    <col min="1" max="1" width="9" style="2"/>
    <col min="2" max="2" width="26.42578125" style="2" bestFit="1" customWidth="1"/>
    <col min="3" max="3" width="10.140625" style="2" bestFit="1" customWidth="1"/>
    <col min="4" max="5" width="9" style="2"/>
    <col min="6" max="6" width="9" style="2" customWidth="1"/>
    <col min="7" max="7" width="9" style="2"/>
    <col min="8" max="8" width="11.7109375" style="2" customWidth="1"/>
    <col min="9" max="9" width="11.85546875" style="2" bestFit="1" customWidth="1"/>
    <col min="10" max="10" width="10.140625" style="2" bestFit="1" customWidth="1"/>
    <col min="11" max="16384" width="9" style="2"/>
  </cols>
  <sheetData>
    <row r="1" spans="1:10" ht="15">
      <c r="A1" s="1" t="s">
        <v>341</v>
      </c>
      <c r="B1" s="1" t="s">
        <v>1</v>
      </c>
      <c r="C1" s="1" t="s">
        <v>342</v>
      </c>
      <c r="D1" s="1" t="s">
        <v>343</v>
      </c>
      <c r="E1" s="1" t="s">
        <v>284</v>
      </c>
      <c r="F1" s="1" t="s">
        <v>284</v>
      </c>
      <c r="G1" s="1" t="s">
        <v>344</v>
      </c>
      <c r="H1" s="1" t="s">
        <v>345</v>
      </c>
      <c r="I1" s="1" t="s">
        <v>346</v>
      </c>
      <c r="J1" s="1" t="s">
        <v>342</v>
      </c>
    </row>
    <row r="2" spans="1:10">
      <c r="A2" s="2" t="s">
        <v>347</v>
      </c>
      <c r="B2" s="2" t="s">
        <v>348</v>
      </c>
      <c r="C2" s="2" t="s">
        <v>349</v>
      </c>
      <c r="D2" s="2" t="s">
        <v>350</v>
      </c>
      <c r="E2" s="2" t="str">
        <f>LEFT(F2,10)</f>
        <v>PO63000305</v>
      </c>
      <c r="F2" s="2" t="s">
        <v>351</v>
      </c>
      <c r="G2" s="2" t="s">
        <v>352</v>
      </c>
      <c r="H2" s="3">
        <v>500000</v>
      </c>
      <c r="I2" s="4">
        <v>43959</v>
      </c>
      <c r="J2" s="2" t="s">
        <v>349</v>
      </c>
    </row>
    <row r="3" spans="1:10">
      <c r="A3" s="2" t="s">
        <v>353</v>
      </c>
      <c r="B3" s="2" t="s">
        <v>348</v>
      </c>
      <c r="C3" s="2" t="s">
        <v>354</v>
      </c>
      <c r="D3" s="2" t="s">
        <v>355</v>
      </c>
      <c r="E3" s="2" t="str">
        <f t="shared" ref="E3:E66" si="0">LEFT(F3,10)</f>
        <v>PO63000331</v>
      </c>
      <c r="F3" s="2" t="s">
        <v>141</v>
      </c>
      <c r="G3" s="2" t="s">
        <v>356</v>
      </c>
      <c r="H3" s="3">
        <v>256800</v>
      </c>
      <c r="I3" s="4">
        <v>43959</v>
      </c>
      <c r="J3" s="2" t="s">
        <v>354</v>
      </c>
    </row>
    <row r="4" spans="1:10">
      <c r="A4" s="2" t="s">
        <v>357</v>
      </c>
      <c r="B4" s="2" t="s">
        <v>64</v>
      </c>
      <c r="C4" s="2" t="s">
        <v>358</v>
      </c>
      <c r="D4" s="2" t="s">
        <v>359</v>
      </c>
      <c r="E4" s="2" t="str">
        <f t="shared" si="0"/>
        <v>PO63000372</v>
      </c>
      <c r="F4" s="2" t="s">
        <v>360</v>
      </c>
      <c r="G4" s="2" t="s">
        <v>361</v>
      </c>
      <c r="H4" s="3">
        <v>321000</v>
      </c>
      <c r="I4" s="4">
        <v>43959</v>
      </c>
      <c r="J4" s="2" t="s">
        <v>358</v>
      </c>
    </row>
    <row r="5" spans="1:10">
      <c r="A5" s="2" t="s">
        <v>362</v>
      </c>
      <c r="B5" s="2" t="s">
        <v>363</v>
      </c>
      <c r="C5" s="2" t="s">
        <v>364</v>
      </c>
      <c r="D5" s="2" t="s">
        <v>365</v>
      </c>
      <c r="E5" s="2" t="str">
        <f t="shared" si="0"/>
        <v>PO63000381</v>
      </c>
      <c r="F5" s="2" t="s">
        <v>366</v>
      </c>
      <c r="G5" s="2" t="s">
        <v>367</v>
      </c>
      <c r="H5" s="3">
        <v>476150</v>
      </c>
      <c r="I5" s="4">
        <v>43959</v>
      </c>
      <c r="J5" s="2" t="s">
        <v>364</v>
      </c>
    </row>
    <row r="6" spans="1:10">
      <c r="A6" s="2" t="s">
        <v>368</v>
      </c>
      <c r="B6" s="2" t="s">
        <v>64</v>
      </c>
      <c r="C6" s="2" t="s">
        <v>369</v>
      </c>
      <c r="D6" s="2" t="s">
        <v>370</v>
      </c>
      <c r="E6" s="2" t="str">
        <f t="shared" si="0"/>
        <v>PO63000393</v>
      </c>
      <c r="F6" s="2" t="s">
        <v>371</v>
      </c>
      <c r="G6" s="2" t="s">
        <v>372</v>
      </c>
      <c r="H6" s="3">
        <v>324210</v>
      </c>
      <c r="I6" s="4">
        <v>43959</v>
      </c>
      <c r="J6" s="2" t="s">
        <v>369</v>
      </c>
    </row>
    <row r="7" spans="1:10">
      <c r="A7" s="2" t="s">
        <v>373</v>
      </c>
      <c r="B7" s="2" t="s">
        <v>348</v>
      </c>
      <c r="C7" s="2" t="s">
        <v>374</v>
      </c>
      <c r="D7" s="2" t="s">
        <v>375</v>
      </c>
      <c r="E7" s="2" t="str">
        <f t="shared" si="0"/>
        <v>PO63000210</v>
      </c>
      <c r="F7" s="2" t="s">
        <v>376</v>
      </c>
      <c r="G7" s="2" t="s">
        <v>377</v>
      </c>
      <c r="H7" s="3">
        <v>494340</v>
      </c>
      <c r="I7" s="4">
        <v>43973</v>
      </c>
      <c r="J7" s="2" t="s">
        <v>374</v>
      </c>
    </row>
    <row r="8" spans="1:10">
      <c r="A8" s="2" t="s">
        <v>378</v>
      </c>
      <c r="B8" s="2" t="s">
        <v>348</v>
      </c>
      <c r="C8" s="2" t="s">
        <v>379</v>
      </c>
      <c r="D8" s="2" t="s">
        <v>380</v>
      </c>
      <c r="E8" s="2" t="str">
        <f t="shared" si="0"/>
        <v>PO63000237</v>
      </c>
      <c r="F8" s="2" t="s">
        <v>381</v>
      </c>
      <c r="G8" s="2" t="s">
        <v>382</v>
      </c>
      <c r="H8" s="3">
        <v>497550</v>
      </c>
      <c r="I8" s="4">
        <v>43973</v>
      </c>
      <c r="J8" s="2" t="s">
        <v>379</v>
      </c>
    </row>
    <row r="9" spans="1:10">
      <c r="A9" s="2" t="s">
        <v>383</v>
      </c>
      <c r="B9" s="2" t="s">
        <v>348</v>
      </c>
      <c r="C9" s="2" t="s">
        <v>384</v>
      </c>
      <c r="D9" s="2" t="s">
        <v>385</v>
      </c>
      <c r="E9" s="2" t="str">
        <f t="shared" si="0"/>
        <v>PO63000275</v>
      </c>
      <c r="F9" s="2" t="s">
        <v>386</v>
      </c>
      <c r="G9" s="2" t="s">
        <v>387</v>
      </c>
      <c r="H9" s="3">
        <v>19260</v>
      </c>
      <c r="I9" s="4">
        <v>43973</v>
      </c>
      <c r="J9" s="2" t="s">
        <v>384</v>
      </c>
    </row>
    <row r="10" spans="1:10">
      <c r="A10" s="2" t="s">
        <v>388</v>
      </c>
      <c r="B10" s="2" t="s">
        <v>363</v>
      </c>
      <c r="C10" s="2" t="s">
        <v>364</v>
      </c>
      <c r="D10" s="2" t="s">
        <v>389</v>
      </c>
      <c r="E10" s="2" t="str">
        <f t="shared" si="0"/>
        <v>PO63000361</v>
      </c>
      <c r="F10" s="2" t="s">
        <v>390</v>
      </c>
      <c r="G10" s="2" t="s">
        <v>391</v>
      </c>
      <c r="H10" s="3">
        <v>23540</v>
      </c>
      <c r="I10" s="4">
        <v>43973</v>
      </c>
      <c r="J10" s="2" t="s">
        <v>364</v>
      </c>
    </row>
    <row r="11" spans="1:10">
      <c r="A11" s="2" t="s">
        <v>392</v>
      </c>
      <c r="B11" s="2" t="s">
        <v>348</v>
      </c>
      <c r="C11" s="2" t="s">
        <v>349</v>
      </c>
      <c r="D11" s="2" t="s">
        <v>393</v>
      </c>
      <c r="E11" s="2" t="str">
        <f t="shared" si="0"/>
        <v>PO63000364</v>
      </c>
      <c r="F11" s="2" t="s">
        <v>145</v>
      </c>
      <c r="G11" s="2" t="s">
        <v>394</v>
      </c>
      <c r="H11" s="3">
        <v>128400</v>
      </c>
      <c r="I11" s="4">
        <v>43994</v>
      </c>
      <c r="J11" s="2" t="s">
        <v>349</v>
      </c>
    </row>
    <row r="12" spans="1:10">
      <c r="A12" s="2" t="s">
        <v>395</v>
      </c>
      <c r="B12" s="2" t="s">
        <v>9</v>
      </c>
      <c r="C12" s="2" t="s">
        <v>396</v>
      </c>
      <c r="D12" s="2" t="s">
        <v>397</v>
      </c>
      <c r="E12" s="2" t="str">
        <f t="shared" si="0"/>
        <v>PO63000384</v>
      </c>
      <c r="F12" s="2" t="s">
        <v>398</v>
      </c>
      <c r="G12" s="2" t="s">
        <v>399</v>
      </c>
      <c r="H12" s="3">
        <v>362195</v>
      </c>
      <c r="I12" s="4">
        <v>43994</v>
      </c>
      <c r="J12" s="2" t="s">
        <v>396</v>
      </c>
    </row>
    <row r="13" spans="1:10">
      <c r="A13" s="2" t="s">
        <v>400</v>
      </c>
      <c r="B13" s="2" t="s">
        <v>348</v>
      </c>
      <c r="C13" s="2" t="s">
        <v>401</v>
      </c>
      <c r="D13" s="2" t="s">
        <v>402</v>
      </c>
      <c r="E13" s="2" t="str">
        <f t="shared" si="0"/>
        <v>PO63000394</v>
      </c>
      <c r="F13" s="2" t="s">
        <v>403</v>
      </c>
      <c r="G13" s="2" t="s">
        <v>404</v>
      </c>
      <c r="H13" s="3">
        <v>37289.5</v>
      </c>
      <c r="I13" s="4">
        <v>43973</v>
      </c>
      <c r="J13" s="2" t="s">
        <v>401</v>
      </c>
    </row>
    <row r="14" spans="1:10">
      <c r="A14" s="2" t="s">
        <v>405</v>
      </c>
      <c r="B14" s="2" t="s">
        <v>348</v>
      </c>
      <c r="C14" s="2" t="s">
        <v>406</v>
      </c>
      <c r="D14" s="2" t="s">
        <v>407</v>
      </c>
      <c r="E14" s="2" t="str">
        <f t="shared" si="0"/>
        <v>PO63000434</v>
      </c>
      <c r="F14" s="2" t="s">
        <v>408</v>
      </c>
      <c r="G14" s="2" t="s">
        <v>409</v>
      </c>
      <c r="H14" s="3">
        <v>498620</v>
      </c>
      <c r="I14" s="4">
        <v>43994</v>
      </c>
      <c r="J14" s="2" t="s">
        <v>406</v>
      </c>
    </row>
    <row r="15" spans="1:10">
      <c r="A15" s="2" t="s">
        <v>410</v>
      </c>
      <c r="B15" s="2" t="s">
        <v>348</v>
      </c>
      <c r="C15" s="2" t="s">
        <v>411</v>
      </c>
      <c r="D15" s="2" t="s">
        <v>412</v>
      </c>
      <c r="E15" s="2" t="str">
        <f t="shared" si="0"/>
        <v>PO63000109</v>
      </c>
      <c r="F15" s="2" t="s">
        <v>413</v>
      </c>
      <c r="G15" s="2" t="s">
        <v>414</v>
      </c>
      <c r="H15" s="3">
        <v>431370.5</v>
      </c>
      <c r="I15" s="4">
        <v>44008</v>
      </c>
      <c r="J15" s="2" t="s">
        <v>411</v>
      </c>
    </row>
    <row r="16" spans="1:10">
      <c r="A16" s="2" t="s">
        <v>415</v>
      </c>
      <c r="B16" s="2" t="s">
        <v>363</v>
      </c>
      <c r="C16" s="2" t="s">
        <v>416</v>
      </c>
      <c r="D16" s="2" t="s">
        <v>417</v>
      </c>
      <c r="E16" s="2" t="str">
        <f t="shared" si="0"/>
        <v>PO63000167</v>
      </c>
      <c r="F16" s="2" t="s">
        <v>418</v>
      </c>
      <c r="G16" s="2" t="s">
        <v>419</v>
      </c>
      <c r="H16" s="3">
        <v>350960</v>
      </c>
      <c r="I16" s="4">
        <v>44008</v>
      </c>
      <c r="J16" s="2" t="s">
        <v>416</v>
      </c>
    </row>
    <row r="17" spans="1:10">
      <c r="A17" s="2" t="s">
        <v>420</v>
      </c>
      <c r="B17" s="2" t="s">
        <v>348</v>
      </c>
      <c r="C17" s="2" t="s">
        <v>421</v>
      </c>
      <c r="D17" s="2" t="s">
        <v>422</v>
      </c>
      <c r="E17" s="2" t="str">
        <f t="shared" si="0"/>
        <v>PO63000209</v>
      </c>
      <c r="F17" s="2" t="s">
        <v>118</v>
      </c>
      <c r="G17" s="2" t="s">
        <v>423</v>
      </c>
      <c r="H17" s="3">
        <v>303880</v>
      </c>
      <c r="I17" s="4">
        <v>44008</v>
      </c>
      <c r="J17" s="2" t="s">
        <v>421</v>
      </c>
    </row>
    <row r="18" spans="1:10">
      <c r="A18" s="2" t="s">
        <v>424</v>
      </c>
      <c r="B18" s="2" t="s">
        <v>363</v>
      </c>
      <c r="C18" s="2" t="s">
        <v>425</v>
      </c>
      <c r="D18" s="2" t="s">
        <v>426</v>
      </c>
      <c r="E18" s="2" t="str">
        <f t="shared" si="0"/>
        <v>PO63000290</v>
      </c>
      <c r="F18" s="2" t="s">
        <v>427</v>
      </c>
      <c r="G18" s="2" t="s">
        <v>428</v>
      </c>
      <c r="H18" s="3">
        <v>10000</v>
      </c>
      <c r="I18" s="4">
        <v>44008</v>
      </c>
      <c r="J18" s="2" t="s">
        <v>425</v>
      </c>
    </row>
    <row r="19" spans="1:10">
      <c r="A19" s="2" t="s">
        <v>429</v>
      </c>
      <c r="B19" s="2" t="s">
        <v>348</v>
      </c>
      <c r="C19" s="2" t="s">
        <v>401</v>
      </c>
      <c r="D19" s="2" t="s">
        <v>430</v>
      </c>
      <c r="E19" s="2" t="str">
        <f t="shared" si="0"/>
        <v>PO63000316</v>
      </c>
      <c r="F19" s="2" t="s">
        <v>431</v>
      </c>
      <c r="G19" s="2" t="s">
        <v>432</v>
      </c>
      <c r="H19" s="3">
        <v>29000</v>
      </c>
      <c r="I19" s="4">
        <v>44008</v>
      </c>
      <c r="J19" s="2" t="s">
        <v>401</v>
      </c>
    </row>
    <row r="20" spans="1:10">
      <c r="A20" s="2" t="s">
        <v>433</v>
      </c>
      <c r="B20" s="2" t="s">
        <v>348</v>
      </c>
      <c r="C20" s="2" t="s">
        <v>401</v>
      </c>
      <c r="D20" s="2" t="s">
        <v>434</v>
      </c>
      <c r="E20" s="2" t="str">
        <f t="shared" si="0"/>
        <v>PO63000358</v>
      </c>
      <c r="F20" s="2" t="s">
        <v>435</v>
      </c>
      <c r="G20" s="2" t="s">
        <v>436</v>
      </c>
      <c r="H20" s="3">
        <v>34000</v>
      </c>
      <c r="I20" s="4">
        <v>44008</v>
      </c>
      <c r="J20" s="2" t="s">
        <v>401</v>
      </c>
    </row>
    <row r="21" spans="1:10">
      <c r="A21" s="2" t="s">
        <v>437</v>
      </c>
      <c r="B21" s="2" t="s">
        <v>348</v>
      </c>
      <c r="C21" s="2" t="s">
        <v>438</v>
      </c>
      <c r="D21" s="2" t="s">
        <v>439</v>
      </c>
      <c r="E21" s="2" t="str">
        <f t="shared" si="0"/>
        <v>PO63000391</v>
      </c>
      <c r="F21" s="2" t="s">
        <v>440</v>
      </c>
      <c r="G21" s="2" t="s">
        <v>441</v>
      </c>
      <c r="H21" s="3">
        <v>192000</v>
      </c>
      <c r="I21" s="4">
        <v>44008</v>
      </c>
      <c r="J21" s="2" t="s">
        <v>438</v>
      </c>
    </row>
    <row r="22" spans="1:10">
      <c r="A22" s="2" t="s">
        <v>442</v>
      </c>
      <c r="B22" s="2" t="s">
        <v>348</v>
      </c>
      <c r="C22" s="2" t="s">
        <v>438</v>
      </c>
      <c r="D22" s="2" t="s">
        <v>443</v>
      </c>
      <c r="E22" s="2" t="str">
        <f t="shared" si="0"/>
        <v>PO63000391</v>
      </c>
      <c r="F22" s="2" t="s">
        <v>444</v>
      </c>
      <c r="G22" s="2" t="s">
        <v>445</v>
      </c>
      <c r="H22" s="3">
        <v>288000</v>
      </c>
      <c r="I22" s="4">
        <v>44008</v>
      </c>
      <c r="J22" s="2" t="s">
        <v>438</v>
      </c>
    </row>
    <row r="23" spans="1:10">
      <c r="A23" s="2" t="s">
        <v>446</v>
      </c>
      <c r="B23" s="2" t="s">
        <v>348</v>
      </c>
      <c r="C23" s="2" t="s">
        <v>447</v>
      </c>
      <c r="D23" s="2" t="s">
        <v>448</v>
      </c>
      <c r="E23" s="2" t="str">
        <f t="shared" si="0"/>
        <v>PO63000408</v>
      </c>
      <c r="F23" s="2" t="s">
        <v>449</v>
      </c>
      <c r="G23" s="2" t="s">
        <v>450</v>
      </c>
      <c r="H23" s="3">
        <v>192600</v>
      </c>
      <c r="I23" s="4">
        <v>44008</v>
      </c>
      <c r="J23" s="2" t="s">
        <v>447</v>
      </c>
    </row>
    <row r="24" spans="1:10">
      <c r="A24" s="2" t="s">
        <v>451</v>
      </c>
      <c r="B24" s="2" t="s">
        <v>348</v>
      </c>
      <c r="C24" s="2" t="s">
        <v>452</v>
      </c>
      <c r="D24" s="2" t="s">
        <v>453</v>
      </c>
      <c r="E24" s="2" t="str">
        <f t="shared" si="0"/>
        <v>PO63000409</v>
      </c>
      <c r="F24" s="2" t="s">
        <v>454</v>
      </c>
      <c r="G24" s="2" t="s">
        <v>455</v>
      </c>
      <c r="H24" s="3">
        <v>294600</v>
      </c>
      <c r="I24" s="4">
        <v>44008</v>
      </c>
      <c r="J24" s="2" t="s">
        <v>452</v>
      </c>
    </row>
    <row r="25" spans="1:10">
      <c r="A25" s="2" t="s">
        <v>456</v>
      </c>
      <c r="B25" s="2" t="s">
        <v>348</v>
      </c>
      <c r="C25" s="2" t="s">
        <v>457</v>
      </c>
      <c r="D25" s="2" t="s">
        <v>458</v>
      </c>
      <c r="E25" s="2" t="str">
        <f t="shared" si="0"/>
        <v>PO63000418</v>
      </c>
      <c r="F25" s="2" t="s">
        <v>459</v>
      </c>
      <c r="G25" s="2" t="s">
        <v>460</v>
      </c>
      <c r="H25" s="3">
        <v>149971.20000000001</v>
      </c>
      <c r="I25" s="4">
        <v>44008</v>
      </c>
      <c r="J25" s="2" t="s">
        <v>457</v>
      </c>
    </row>
    <row r="26" spans="1:10">
      <c r="A26" s="2" t="s">
        <v>461</v>
      </c>
      <c r="B26" s="2" t="s">
        <v>64</v>
      </c>
      <c r="C26" s="2" t="s">
        <v>462</v>
      </c>
      <c r="D26" s="2" t="s">
        <v>463</v>
      </c>
      <c r="E26" s="2" t="str">
        <f t="shared" si="0"/>
        <v>PO63000419</v>
      </c>
      <c r="F26" s="2" t="s">
        <v>464</v>
      </c>
      <c r="G26" s="2" t="s">
        <v>465</v>
      </c>
      <c r="H26" s="3">
        <v>371290</v>
      </c>
      <c r="I26" s="4">
        <v>44008</v>
      </c>
      <c r="J26" s="2" t="s">
        <v>462</v>
      </c>
    </row>
    <row r="27" spans="1:10">
      <c r="A27" s="2" t="s">
        <v>466</v>
      </c>
      <c r="B27" s="2" t="s">
        <v>348</v>
      </c>
      <c r="C27" s="2" t="s">
        <v>467</v>
      </c>
      <c r="D27" s="2" t="s">
        <v>468</v>
      </c>
      <c r="E27" s="2" t="str">
        <f t="shared" si="0"/>
        <v>PO63000426</v>
      </c>
      <c r="F27" s="2" t="s">
        <v>469</v>
      </c>
      <c r="G27" s="2" t="s">
        <v>470</v>
      </c>
      <c r="H27" s="3">
        <v>21400</v>
      </c>
      <c r="I27" s="4">
        <v>44008</v>
      </c>
      <c r="J27" s="2" t="s">
        <v>467</v>
      </c>
    </row>
    <row r="28" spans="1:10">
      <c r="A28" s="2" t="s">
        <v>471</v>
      </c>
      <c r="B28" s="2" t="s">
        <v>348</v>
      </c>
      <c r="C28" s="2" t="s">
        <v>472</v>
      </c>
      <c r="D28" s="2" t="s">
        <v>473</v>
      </c>
      <c r="E28" s="2" t="str">
        <f t="shared" si="0"/>
        <v>PO63000433</v>
      </c>
      <c r="F28" s="2" t="s">
        <v>474</v>
      </c>
      <c r="G28" s="2" t="s">
        <v>475</v>
      </c>
      <c r="H28" s="3">
        <v>192600</v>
      </c>
      <c r="I28" s="4">
        <v>44008</v>
      </c>
      <c r="J28" s="2" t="s">
        <v>472</v>
      </c>
    </row>
    <row r="29" spans="1:10">
      <c r="A29" s="2" t="s">
        <v>476</v>
      </c>
      <c r="B29" s="2" t="s">
        <v>348</v>
      </c>
      <c r="C29" s="2" t="s">
        <v>477</v>
      </c>
      <c r="D29" s="2" t="s">
        <v>478</v>
      </c>
      <c r="E29" s="2" t="str">
        <f t="shared" si="0"/>
        <v>PO63000436</v>
      </c>
      <c r="F29" s="2" t="s">
        <v>479</v>
      </c>
      <c r="G29" s="2" t="s">
        <v>480</v>
      </c>
      <c r="H29" s="3">
        <v>297850</v>
      </c>
      <c r="I29" s="4">
        <v>44008</v>
      </c>
      <c r="J29" s="2" t="s">
        <v>477</v>
      </c>
    </row>
    <row r="30" spans="1:10">
      <c r="A30" s="2" t="s">
        <v>481</v>
      </c>
      <c r="B30" s="2" t="s">
        <v>9</v>
      </c>
      <c r="C30" s="2" t="s">
        <v>482</v>
      </c>
      <c r="D30" s="2" t="s">
        <v>483</v>
      </c>
      <c r="E30" s="2" t="str">
        <f t="shared" si="0"/>
        <v>PO63000438</v>
      </c>
      <c r="F30" s="2" t="s">
        <v>484</v>
      </c>
      <c r="G30" s="2" t="s">
        <v>485</v>
      </c>
      <c r="H30" s="3">
        <v>230050</v>
      </c>
      <c r="I30" s="4">
        <v>43994</v>
      </c>
      <c r="J30" s="2" t="s">
        <v>482</v>
      </c>
    </row>
    <row r="31" spans="1:10">
      <c r="A31" s="2" t="s">
        <v>486</v>
      </c>
      <c r="B31" s="2" t="s">
        <v>348</v>
      </c>
      <c r="C31" s="2" t="s">
        <v>487</v>
      </c>
      <c r="D31" s="2" t="s">
        <v>488</v>
      </c>
      <c r="E31" s="2" t="str">
        <f t="shared" si="0"/>
        <v>PO63000451</v>
      </c>
      <c r="F31" s="2" t="s">
        <v>167</v>
      </c>
      <c r="G31" s="2" t="s">
        <v>489</v>
      </c>
      <c r="H31" s="3">
        <v>480000</v>
      </c>
      <c r="I31" s="4">
        <v>44008</v>
      </c>
      <c r="J31" s="2" t="s">
        <v>487</v>
      </c>
    </row>
    <row r="32" spans="1:10">
      <c r="A32" s="2" t="s">
        <v>490</v>
      </c>
      <c r="B32" s="2" t="s">
        <v>348</v>
      </c>
      <c r="C32" s="2" t="s">
        <v>491</v>
      </c>
      <c r="D32" s="2" t="s">
        <v>492</v>
      </c>
      <c r="E32" s="2" t="str">
        <f t="shared" si="0"/>
        <v>PO63000458</v>
      </c>
      <c r="F32" s="2" t="s">
        <v>493</v>
      </c>
      <c r="G32" s="2" t="s">
        <v>494</v>
      </c>
      <c r="H32" s="3">
        <v>147000</v>
      </c>
      <c r="I32" s="4">
        <v>44008</v>
      </c>
      <c r="J32" s="2" t="s">
        <v>491</v>
      </c>
    </row>
    <row r="33" spans="1:10">
      <c r="A33" s="2" t="s">
        <v>495</v>
      </c>
      <c r="B33" s="2" t="s">
        <v>348</v>
      </c>
      <c r="C33" s="2" t="s">
        <v>496</v>
      </c>
      <c r="D33" s="2" t="s">
        <v>497</v>
      </c>
      <c r="E33" s="2" t="str">
        <f t="shared" si="0"/>
        <v>PO63000462</v>
      </c>
      <c r="F33" s="2" t="s">
        <v>498</v>
      </c>
      <c r="G33" s="2" t="s">
        <v>499</v>
      </c>
      <c r="H33" s="3">
        <v>70299</v>
      </c>
      <c r="I33" s="4">
        <v>44008</v>
      </c>
      <c r="J33" s="2" t="s">
        <v>496</v>
      </c>
    </row>
    <row r="34" spans="1:10">
      <c r="A34" s="2" t="s">
        <v>500</v>
      </c>
      <c r="B34" s="2" t="s">
        <v>348</v>
      </c>
      <c r="C34" s="2" t="s">
        <v>496</v>
      </c>
      <c r="D34" s="2" t="s">
        <v>501</v>
      </c>
      <c r="E34" s="2" t="str">
        <f t="shared" si="0"/>
        <v>PO63000462</v>
      </c>
      <c r="F34" s="2" t="s">
        <v>502</v>
      </c>
      <c r="G34" s="2" t="s">
        <v>503</v>
      </c>
      <c r="H34" s="3">
        <v>93732</v>
      </c>
      <c r="I34" s="4">
        <v>44008</v>
      </c>
      <c r="J34" s="2" t="s">
        <v>496</v>
      </c>
    </row>
    <row r="35" spans="1:10">
      <c r="A35" s="2" t="s">
        <v>504</v>
      </c>
      <c r="B35" s="2" t="s">
        <v>363</v>
      </c>
      <c r="C35" s="2" t="s">
        <v>364</v>
      </c>
      <c r="D35" s="2" t="s">
        <v>505</v>
      </c>
      <c r="E35" s="2" t="str">
        <f t="shared" si="0"/>
        <v>PO63000463</v>
      </c>
      <c r="F35" s="2" t="s">
        <v>506</v>
      </c>
      <c r="G35" s="2" t="s">
        <v>507</v>
      </c>
      <c r="H35" s="3">
        <v>225000</v>
      </c>
      <c r="I35" s="4">
        <v>44008</v>
      </c>
      <c r="J35" s="2" t="s">
        <v>364</v>
      </c>
    </row>
    <row r="36" spans="1:10">
      <c r="A36" s="2" t="s">
        <v>508</v>
      </c>
      <c r="B36" s="2" t="s">
        <v>64</v>
      </c>
      <c r="C36" s="2" t="s">
        <v>462</v>
      </c>
      <c r="D36" s="2" t="s">
        <v>509</v>
      </c>
      <c r="E36" s="2" t="str">
        <f t="shared" si="0"/>
        <v>PO63000470</v>
      </c>
      <c r="F36" s="2" t="s">
        <v>510</v>
      </c>
      <c r="G36" s="2" t="s">
        <v>511</v>
      </c>
      <c r="H36" s="3">
        <v>39250</v>
      </c>
      <c r="I36" s="4">
        <v>44008</v>
      </c>
      <c r="J36" s="2" t="s">
        <v>462</v>
      </c>
    </row>
    <row r="37" spans="1:10">
      <c r="A37" s="2" t="s">
        <v>512</v>
      </c>
      <c r="B37" s="2" t="s">
        <v>348</v>
      </c>
      <c r="C37" s="2" t="s">
        <v>513</v>
      </c>
      <c r="D37" s="2" t="s">
        <v>514</v>
      </c>
      <c r="E37" s="2" t="str">
        <f t="shared" si="0"/>
        <v>PO63000472</v>
      </c>
      <c r="F37" s="2" t="s">
        <v>515</v>
      </c>
      <c r="G37" s="2" t="s">
        <v>516</v>
      </c>
      <c r="H37" s="3">
        <v>10000</v>
      </c>
      <c r="I37" s="4">
        <v>44008</v>
      </c>
      <c r="J37" s="2" t="s">
        <v>513</v>
      </c>
    </row>
    <row r="38" spans="1:10">
      <c r="A38" s="2" t="s">
        <v>517</v>
      </c>
      <c r="B38" s="2" t="s">
        <v>348</v>
      </c>
      <c r="C38" s="2" t="s">
        <v>518</v>
      </c>
      <c r="D38" s="2" t="s">
        <v>519</v>
      </c>
      <c r="E38" s="2" t="str">
        <f t="shared" si="0"/>
        <v>PO63000475</v>
      </c>
      <c r="F38" s="2" t="s">
        <v>520</v>
      </c>
      <c r="G38" s="2" t="s">
        <v>521</v>
      </c>
      <c r="H38" s="3">
        <v>480000</v>
      </c>
      <c r="I38" s="4">
        <v>44008</v>
      </c>
      <c r="J38" s="2" t="s">
        <v>518</v>
      </c>
    </row>
    <row r="39" spans="1:10">
      <c r="A39" s="2" t="s">
        <v>522</v>
      </c>
      <c r="B39" s="2" t="s">
        <v>348</v>
      </c>
      <c r="C39" s="2" t="s">
        <v>523</v>
      </c>
      <c r="D39" s="2" t="s">
        <v>524</v>
      </c>
      <c r="E39" s="2" t="str">
        <f t="shared" si="0"/>
        <v>PO63000478</v>
      </c>
      <c r="F39" s="2" t="s">
        <v>525</v>
      </c>
      <c r="G39" s="2" t="s">
        <v>526</v>
      </c>
      <c r="H39" s="3">
        <v>376000</v>
      </c>
      <c r="I39" s="4">
        <v>44008</v>
      </c>
      <c r="J39" s="2" t="s">
        <v>523</v>
      </c>
    </row>
    <row r="40" spans="1:10">
      <c r="A40" s="2" t="s">
        <v>527</v>
      </c>
      <c r="B40" s="2" t="s">
        <v>9</v>
      </c>
      <c r="C40" s="2" t="s">
        <v>528</v>
      </c>
      <c r="D40" s="2" t="s">
        <v>529</v>
      </c>
      <c r="E40" s="2" t="str">
        <f t="shared" si="0"/>
        <v>PO63000488</v>
      </c>
      <c r="F40" s="2" t="s">
        <v>530</v>
      </c>
      <c r="G40" s="2" t="s">
        <v>531</v>
      </c>
      <c r="H40" s="3">
        <v>7000</v>
      </c>
      <c r="I40" s="4">
        <v>44008</v>
      </c>
      <c r="J40" s="2" t="s">
        <v>528</v>
      </c>
    </row>
    <row r="41" spans="1:10">
      <c r="A41" s="2" t="s">
        <v>532</v>
      </c>
      <c r="B41" s="2" t="s">
        <v>348</v>
      </c>
      <c r="C41" s="2" t="s">
        <v>452</v>
      </c>
      <c r="D41" s="2" t="s">
        <v>533</v>
      </c>
      <c r="E41" s="2" t="str">
        <f t="shared" si="0"/>
        <v>PO63000409</v>
      </c>
      <c r="F41" s="2" t="s">
        <v>534</v>
      </c>
      <c r="G41" s="2" t="s">
        <v>535</v>
      </c>
      <c r="H41" s="3">
        <v>147300</v>
      </c>
      <c r="I41" s="4">
        <v>43994</v>
      </c>
      <c r="J41" s="2" t="s">
        <v>452</v>
      </c>
    </row>
    <row r="42" spans="1:10">
      <c r="A42" s="2" t="s">
        <v>536</v>
      </c>
      <c r="B42" s="2" t="s">
        <v>348</v>
      </c>
      <c r="C42" s="2" t="s">
        <v>537</v>
      </c>
      <c r="D42" s="2" t="s">
        <v>538</v>
      </c>
      <c r="E42" s="2" t="str">
        <f t="shared" si="0"/>
        <v>PO63000403</v>
      </c>
      <c r="F42" s="2" t="s">
        <v>154</v>
      </c>
      <c r="G42" s="2" t="s">
        <v>539</v>
      </c>
      <c r="H42" s="3">
        <v>161998</v>
      </c>
      <c r="I42" s="4">
        <v>43994</v>
      </c>
      <c r="J42" s="2" t="s">
        <v>537</v>
      </c>
    </row>
    <row r="43" spans="1:10">
      <c r="A43" s="2" t="s">
        <v>540</v>
      </c>
      <c r="B43" s="2" t="s">
        <v>348</v>
      </c>
      <c r="C43" s="2" t="s">
        <v>541</v>
      </c>
      <c r="D43" s="2" t="s">
        <v>542</v>
      </c>
      <c r="E43" s="2" t="str">
        <f t="shared" si="0"/>
        <v>PO63000473</v>
      </c>
      <c r="F43" s="2" t="s">
        <v>543</v>
      </c>
      <c r="G43" s="2" t="s">
        <v>544</v>
      </c>
      <c r="H43" s="3">
        <v>319908.59999999998</v>
      </c>
      <c r="I43" s="4" t="e">
        <v>#N/A</v>
      </c>
      <c r="J43" s="2" t="s">
        <v>541</v>
      </c>
    </row>
    <row r="44" spans="1:10">
      <c r="A44" s="2" t="s">
        <v>545</v>
      </c>
      <c r="B44" s="2" t="s">
        <v>348</v>
      </c>
      <c r="C44" s="2" t="s">
        <v>546</v>
      </c>
      <c r="D44" s="2" t="s">
        <v>547</v>
      </c>
      <c r="E44" s="2" t="str">
        <f t="shared" si="0"/>
        <v>PO63000483</v>
      </c>
      <c r="F44" s="2" t="s">
        <v>548</v>
      </c>
      <c r="G44" s="2" t="s">
        <v>549</v>
      </c>
      <c r="H44" s="3">
        <v>20000</v>
      </c>
      <c r="I44" s="4">
        <v>44008</v>
      </c>
      <c r="J44" s="2" t="s">
        <v>546</v>
      </c>
    </row>
    <row r="45" spans="1:10">
      <c r="A45" s="2" t="s">
        <v>550</v>
      </c>
      <c r="B45" s="2" t="s">
        <v>348</v>
      </c>
      <c r="C45" s="2" t="s">
        <v>513</v>
      </c>
      <c r="D45" s="2" t="s">
        <v>551</v>
      </c>
      <c r="E45" s="2" t="str">
        <f t="shared" si="0"/>
        <v>PO63000472</v>
      </c>
      <c r="F45" s="2" t="s">
        <v>552</v>
      </c>
      <c r="G45" s="2" t="s">
        <v>553</v>
      </c>
      <c r="H45" s="3">
        <v>10000</v>
      </c>
      <c r="I45" s="4">
        <v>44008</v>
      </c>
      <c r="J45" s="2" t="s">
        <v>513</v>
      </c>
    </row>
    <row r="46" spans="1:10">
      <c r="A46" s="2" t="s">
        <v>554</v>
      </c>
      <c r="B46" s="2" t="s">
        <v>348</v>
      </c>
      <c r="C46" s="2" t="s">
        <v>555</v>
      </c>
      <c r="D46" s="2" t="s">
        <v>556</v>
      </c>
      <c r="E46" s="2" t="str">
        <f t="shared" si="0"/>
        <v>PO63000468</v>
      </c>
      <c r="F46" s="2" t="s">
        <v>557</v>
      </c>
      <c r="G46" s="2" t="s">
        <v>558</v>
      </c>
      <c r="H46" s="3">
        <v>171000</v>
      </c>
      <c r="I46" s="4">
        <v>44008</v>
      </c>
      <c r="J46" s="2" t="s">
        <v>555</v>
      </c>
    </row>
    <row r="47" spans="1:10">
      <c r="A47" s="2" t="s">
        <v>559</v>
      </c>
      <c r="B47" s="2" t="s">
        <v>560</v>
      </c>
      <c r="C47" s="2" t="s">
        <v>561</v>
      </c>
      <c r="D47" s="2" t="s">
        <v>562</v>
      </c>
      <c r="E47" s="2" t="str">
        <f t="shared" si="0"/>
        <v>PO63000505</v>
      </c>
      <c r="F47" s="2" t="s">
        <v>563</v>
      </c>
      <c r="G47" s="2" t="s">
        <v>564</v>
      </c>
      <c r="H47" s="3">
        <v>250000</v>
      </c>
      <c r="I47" s="4">
        <v>44008</v>
      </c>
      <c r="J47" s="2" t="s">
        <v>561</v>
      </c>
    </row>
    <row r="48" spans="1:10">
      <c r="A48" s="2" t="s">
        <v>565</v>
      </c>
      <c r="B48" s="2" t="s">
        <v>348</v>
      </c>
      <c r="C48" s="2" t="s">
        <v>411</v>
      </c>
      <c r="D48" s="2" t="s">
        <v>566</v>
      </c>
      <c r="E48" s="2" t="str">
        <f t="shared" si="0"/>
        <v>PO63000166</v>
      </c>
      <c r="F48" s="2" t="s">
        <v>567</v>
      </c>
      <c r="G48" s="2" t="s">
        <v>568</v>
      </c>
      <c r="H48" s="3">
        <v>125190</v>
      </c>
      <c r="I48" s="4">
        <v>44036</v>
      </c>
      <c r="J48" s="2" t="s">
        <v>411</v>
      </c>
    </row>
    <row r="49" spans="1:10">
      <c r="A49" s="2" t="s">
        <v>569</v>
      </c>
      <c r="B49" s="2" t="s">
        <v>348</v>
      </c>
      <c r="C49" s="2" t="s">
        <v>570</v>
      </c>
      <c r="D49" s="2" t="s">
        <v>571</v>
      </c>
      <c r="E49" s="2" t="str">
        <f t="shared" si="0"/>
        <v>PO63000220</v>
      </c>
      <c r="F49" s="2" t="s">
        <v>122</v>
      </c>
      <c r="G49" s="2" t="s">
        <v>572</v>
      </c>
      <c r="H49" s="3">
        <v>436560</v>
      </c>
      <c r="I49" s="4">
        <v>44022</v>
      </c>
      <c r="J49" s="2" t="s">
        <v>570</v>
      </c>
    </row>
    <row r="50" spans="1:10">
      <c r="A50" s="2" t="s">
        <v>573</v>
      </c>
      <c r="B50" s="2" t="s">
        <v>363</v>
      </c>
      <c r="C50" s="2" t="s">
        <v>364</v>
      </c>
      <c r="D50" s="2" t="s">
        <v>574</v>
      </c>
      <c r="E50" s="2" t="str">
        <f t="shared" si="0"/>
        <v>PO63000374</v>
      </c>
      <c r="F50" s="2" t="s">
        <v>575</v>
      </c>
      <c r="G50" s="2" t="s">
        <v>576</v>
      </c>
      <c r="H50" s="3">
        <v>187250</v>
      </c>
      <c r="I50" s="4">
        <v>44036</v>
      </c>
      <c r="J50" s="2" t="s">
        <v>364</v>
      </c>
    </row>
    <row r="51" spans="1:10">
      <c r="A51" s="2" t="s">
        <v>577</v>
      </c>
      <c r="B51" s="2" t="s">
        <v>64</v>
      </c>
      <c r="C51" s="2" t="s">
        <v>578</v>
      </c>
      <c r="D51" s="2" t="s">
        <v>579</v>
      </c>
      <c r="E51" s="2" t="str">
        <f t="shared" si="0"/>
        <v>PO63000402</v>
      </c>
      <c r="F51" s="2" t="s">
        <v>580</v>
      </c>
      <c r="G51" s="2" t="s">
        <v>581</v>
      </c>
      <c r="H51" s="3">
        <v>235400</v>
      </c>
      <c r="I51" s="4">
        <v>44022</v>
      </c>
      <c r="J51" s="2" t="s">
        <v>578</v>
      </c>
    </row>
    <row r="52" spans="1:10">
      <c r="A52" s="2" t="s">
        <v>582</v>
      </c>
      <c r="B52" s="2" t="s">
        <v>9</v>
      </c>
      <c r="C52" s="2" t="s">
        <v>583</v>
      </c>
      <c r="D52" s="2" t="s">
        <v>584</v>
      </c>
      <c r="E52" s="2" t="str">
        <f t="shared" si="0"/>
        <v>PO63000439</v>
      </c>
      <c r="F52" s="2" t="s">
        <v>585</v>
      </c>
      <c r="G52" s="2" t="s">
        <v>586</v>
      </c>
      <c r="H52" s="3">
        <v>166385</v>
      </c>
      <c r="I52" s="4">
        <v>44022</v>
      </c>
      <c r="J52" s="2" t="s">
        <v>583</v>
      </c>
    </row>
    <row r="53" spans="1:10">
      <c r="A53" s="2" t="s">
        <v>587</v>
      </c>
      <c r="B53" s="2" t="s">
        <v>348</v>
      </c>
      <c r="C53" s="2" t="s">
        <v>588</v>
      </c>
      <c r="D53" s="2" t="s">
        <v>589</v>
      </c>
      <c r="E53" s="2" t="str">
        <f t="shared" si="0"/>
        <v>PO63000450</v>
      </c>
      <c r="F53" s="2" t="s">
        <v>163</v>
      </c>
      <c r="G53" s="2" t="s">
        <v>590</v>
      </c>
      <c r="H53" s="3">
        <v>370000</v>
      </c>
      <c r="I53" s="4">
        <v>44022</v>
      </c>
      <c r="J53" s="2" t="s">
        <v>588</v>
      </c>
    </row>
    <row r="54" spans="1:10">
      <c r="A54" s="2" t="s">
        <v>591</v>
      </c>
      <c r="B54" s="2" t="s">
        <v>64</v>
      </c>
      <c r="C54" s="2" t="s">
        <v>462</v>
      </c>
      <c r="D54" s="2" t="s">
        <v>592</v>
      </c>
      <c r="E54" s="2" t="str">
        <f t="shared" si="0"/>
        <v>PO63000470</v>
      </c>
      <c r="F54" s="2" t="s">
        <v>593</v>
      </c>
      <c r="G54" s="2" t="s">
        <v>594</v>
      </c>
      <c r="H54" s="3">
        <v>23550</v>
      </c>
      <c r="I54" s="4">
        <v>44022</v>
      </c>
      <c r="J54" s="2" t="s">
        <v>462</v>
      </c>
    </row>
    <row r="55" spans="1:10">
      <c r="A55" s="2" t="s">
        <v>595</v>
      </c>
      <c r="B55" s="2" t="s">
        <v>348</v>
      </c>
      <c r="C55" s="2" t="s">
        <v>513</v>
      </c>
      <c r="D55" s="2" t="s">
        <v>596</v>
      </c>
      <c r="E55" s="2" t="str">
        <f t="shared" si="0"/>
        <v>PO63000472</v>
      </c>
      <c r="F55" s="2" t="s">
        <v>597</v>
      </c>
      <c r="G55" s="2" t="s">
        <v>598</v>
      </c>
      <c r="H55" s="3">
        <v>10000</v>
      </c>
      <c r="I55" s="4">
        <v>44022</v>
      </c>
      <c r="J55" s="2" t="s">
        <v>513</v>
      </c>
    </row>
    <row r="56" spans="1:10">
      <c r="A56" s="2" t="s">
        <v>599</v>
      </c>
      <c r="B56" s="2" t="s">
        <v>348</v>
      </c>
      <c r="C56" s="2" t="s">
        <v>513</v>
      </c>
      <c r="D56" s="2" t="s">
        <v>600</v>
      </c>
      <c r="E56" s="2" t="str">
        <f t="shared" si="0"/>
        <v>PO63000472</v>
      </c>
      <c r="F56" s="2" t="s">
        <v>601</v>
      </c>
      <c r="G56" s="2" t="s">
        <v>602</v>
      </c>
      <c r="H56" s="3">
        <v>10000</v>
      </c>
      <c r="I56" s="4">
        <v>44036</v>
      </c>
      <c r="J56" s="2" t="s">
        <v>513</v>
      </c>
    </row>
    <row r="57" spans="1:10">
      <c r="A57" s="2" t="s">
        <v>603</v>
      </c>
      <c r="B57" s="2" t="s">
        <v>348</v>
      </c>
      <c r="C57" s="2" t="s">
        <v>604</v>
      </c>
      <c r="D57" s="2" t="s">
        <v>605</v>
      </c>
      <c r="E57" s="2" t="str">
        <f t="shared" si="0"/>
        <v>PO63000477</v>
      </c>
      <c r="F57" s="2" t="s">
        <v>172</v>
      </c>
      <c r="G57" s="2" t="s">
        <v>606</v>
      </c>
      <c r="H57" s="3">
        <v>463000</v>
      </c>
      <c r="I57" s="4">
        <v>44036</v>
      </c>
      <c r="J57" s="2" t="s">
        <v>604</v>
      </c>
    </row>
    <row r="58" spans="1:10">
      <c r="A58" s="2" t="s">
        <v>607</v>
      </c>
      <c r="B58" s="2" t="s">
        <v>9</v>
      </c>
      <c r="C58" s="2" t="s">
        <v>608</v>
      </c>
      <c r="D58" s="2" t="s">
        <v>609</v>
      </c>
      <c r="E58" s="2" t="str">
        <f t="shared" si="0"/>
        <v>PO63000480</v>
      </c>
      <c r="F58" s="2" t="s">
        <v>610</v>
      </c>
      <c r="G58" s="2" t="s">
        <v>611</v>
      </c>
      <c r="H58" s="3">
        <v>69550</v>
      </c>
      <c r="I58" s="4">
        <v>44036</v>
      </c>
      <c r="J58" s="2" t="s">
        <v>608</v>
      </c>
    </row>
    <row r="59" spans="1:10">
      <c r="A59" s="2" t="s">
        <v>612</v>
      </c>
      <c r="B59" s="2" t="s">
        <v>9</v>
      </c>
      <c r="C59" s="2" t="s">
        <v>528</v>
      </c>
      <c r="D59" s="2" t="s">
        <v>613</v>
      </c>
      <c r="E59" s="2" t="str">
        <f t="shared" si="0"/>
        <v>PO63000481</v>
      </c>
      <c r="F59" s="2" t="s">
        <v>614</v>
      </c>
      <c r="G59" s="2" t="s">
        <v>615</v>
      </c>
      <c r="H59" s="3">
        <v>4000</v>
      </c>
      <c r="I59" s="4">
        <v>44036</v>
      </c>
      <c r="J59" s="2" t="s">
        <v>528</v>
      </c>
    </row>
    <row r="60" spans="1:10">
      <c r="A60" s="2" t="s">
        <v>616</v>
      </c>
      <c r="B60" s="2" t="s">
        <v>348</v>
      </c>
      <c r="C60" s="2" t="s">
        <v>617</v>
      </c>
      <c r="D60" s="2" t="s">
        <v>618</v>
      </c>
      <c r="E60" s="2" t="str">
        <f t="shared" si="0"/>
        <v>PO63000495</v>
      </c>
      <c r="F60" s="2" t="s">
        <v>619</v>
      </c>
      <c r="G60" s="2" t="s">
        <v>620</v>
      </c>
      <c r="H60" s="3">
        <v>3500</v>
      </c>
      <c r="I60" s="4">
        <v>44022</v>
      </c>
      <c r="J60" s="2" t="s">
        <v>617</v>
      </c>
    </row>
    <row r="61" spans="1:10">
      <c r="A61" s="2" t="s">
        <v>621</v>
      </c>
      <c r="B61" s="2" t="s">
        <v>348</v>
      </c>
      <c r="C61" s="2" t="s">
        <v>622</v>
      </c>
      <c r="D61" s="2" t="s">
        <v>623</v>
      </c>
      <c r="E61" s="2" t="str">
        <f t="shared" si="0"/>
        <v>PO63000499</v>
      </c>
      <c r="F61" s="2" t="s">
        <v>624</v>
      </c>
      <c r="G61" s="2" t="s">
        <v>625</v>
      </c>
      <c r="H61" s="3">
        <v>20000</v>
      </c>
      <c r="I61" s="4">
        <v>44036</v>
      </c>
      <c r="J61" s="2" t="s">
        <v>622</v>
      </c>
    </row>
    <row r="62" spans="1:10">
      <c r="A62" s="2" t="s">
        <v>626</v>
      </c>
      <c r="B62" s="2" t="s">
        <v>348</v>
      </c>
      <c r="C62" s="2" t="s">
        <v>627</v>
      </c>
      <c r="D62" s="2" t="s">
        <v>628</v>
      </c>
      <c r="E62" s="2" t="str">
        <f t="shared" si="0"/>
        <v>PO63000510</v>
      </c>
      <c r="F62" s="2" t="s">
        <v>178</v>
      </c>
      <c r="G62" s="2" t="s">
        <v>629</v>
      </c>
      <c r="H62" s="3">
        <v>490000</v>
      </c>
      <c r="I62" s="4">
        <v>44036</v>
      </c>
      <c r="J62" s="2" t="s">
        <v>627</v>
      </c>
    </row>
    <row r="63" spans="1:10">
      <c r="A63" s="2" t="s">
        <v>630</v>
      </c>
      <c r="B63" s="2" t="s">
        <v>9</v>
      </c>
      <c r="C63" s="2" t="s">
        <v>528</v>
      </c>
      <c r="D63" s="2" t="s">
        <v>631</v>
      </c>
      <c r="E63" s="2" t="str">
        <f t="shared" si="0"/>
        <v>PO63000518</v>
      </c>
      <c r="F63" s="2" t="s">
        <v>632</v>
      </c>
      <c r="G63" s="2" t="s">
        <v>633</v>
      </c>
      <c r="H63" s="3">
        <v>20000</v>
      </c>
      <c r="I63" s="4">
        <v>44022</v>
      </c>
      <c r="J63" s="2" t="s">
        <v>528</v>
      </c>
    </row>
    <row r="64" spans="1:10">
      <c r="A64" s="2" t="s">
        <v>634</v>
      </c>
      <c r="B64" s="2" t="s">
        <v>348</v>
      </c>
      <c r="C64" s="2" t="s">
        <v>635</v>
      </c>
      <c r="D64" s="2" t="s">
        <v>636</v>
      </c>
      <c r="E64" s="2" t="str">
        <f t="shared" si="0"/>
        <v>PO63000529</v>
      </c>
      <c r="F64" s="2" t="s">
        <v>637</v>
      </c>
      <c r="G64" s="2" t="s">
        <v>638</v>
      </c>
      <c r="H64" s="3">
        <v>32000</v>
      </c>
      <c r="I64" s="4">
        <v>44036</v>
      </c>
      <c r="J64" s="2" t="s">
        <v>635</v>
      </c>
    </row>
    <row r="65" spans="1:10">
      <c r="A65" s="2" t="s">
        <v>639</v>
      </c>
      <c r="B65" s="2" t="s">
        <v>348</v>
      </c>
      <c r="C65" s="2" t="s">
        <v>640</v>
      </c>
      <c r="D65" s="2" t="s">
        <v>641</v>
      </c>
      <c r="E65" s="2" t="str">
        <f t="shared" si="0"/>
        <v>PO63000535</v>
      </c>
      <c r="F65" s="2" t="s">
        <v>193</v>
      </c>
      <c r="G65" s="2" t="s">
        <v>642</v>
      </c>
      <c r="H65" s="3">
        <v>331000</v>
      </c>
      <c r="I65" s="4">
        <v>44022</v>
      </c>
      <c r="J65" s="2" t="s">
        <v>640</v>
      </c>
    </row>
    <row r="66" spans="1:10">
      <c r="A66" s="2" t="s">
        <v>643</v>
      </c>
      <c r="B66" s="2" t="s">
        <v>64</v>
      </c>
      <c r="C66" s="2" t="s">
        <v>644</v>
      </c>
      <c r="D66" s="2" t="s">
        <v>645</v>
      </c>
      <c r="E66" s="2" t="str">
        <f t="shared" si="0"/>
        <v>PO63000538</v>
      </c>
      <c r="F66" s="2" t="s">
        <v>646</v>
      </c>
      <c r="G66" s="2" t="s">
        <v>647</v>
      </c>
      <c r="H66" s="3">
        <v>51360</v>
      </c>
      <c r="I66" s="4">
        <v>44022</v>
      </c>
      <c r="J66" s="2" t="s">
        <v>644</v>
      </c>
    </row>
    <row r="67" spans="1:10">
      <c r="A67" s="2" t="s">
        <v>648</v>
      </c>
      <c r="B67" s="2" t="s">
        <v>348</v>
      </c>
      <c r="C67" s="2" t="s">
        <v>649</v>
      </c>
      <c r="D67" s="2" t="s">
        <v>650</v>
      </c>
      <c r="E67" s="2" t="str">
        <f t="shared" ref="E67:E130" si="1">LEFT(F67,10)</f>
        <v>PO63000551</v>
      </c>
      <c r="F67" s="2" t="s">
        <v>651</v>
      </c>
      <c r="G67" s="2" t="s">
        <v>652</v>
      </c>
      <c r="H67" s="3">
        <v>297850</v>
      </c>
      <c r="I67" s="4">
        <v>44036</v>
      </c>
      <c r="J67" s="2" t="s">
        <v>649</v>
      </c>
    </row>
    <row r="68" spans="1:10">
      <c r="A68" s="2" t="s">
        <v>653</v>
      </c>
      <c r="B68" s="2" t="s">
        <v>64</v>
      </c>
      <c r="C68" s="2" t="s">
        <v>462</v>
      </c>
      <c r="D68" s="2" t="s">
        <v>654</v>
      </c>
      <c r="E68" s="2" t="str">
        <f t="shared" si="1"/>
        <v>PO63000552</v>
      </c>
      <c r="F68" s="2" t="s">
        <v>655</v>
      </c>
      <c r="G68" s="2" t="s">
        <v>656</v>
      </c>
      <c r="H68" s="3">
        <v>83192.5</v>
      </c>
      <c r="I68" s="4">
        <v>44036</v>
      </c>
      <c r="J68" s="2" t="s">
        <v>462</v>
      </c>
    </row>
    <row r="69" spans="1:10">
      <c r="A69" s="2" t="s">
        <v>657</v>
      </c>
      <c r="B69" s="2" t="s">
        <v>64</v>
      </c>
      <c r="C69" s="2" t="s">
        <v>462</v>
      </c>
      <c r="D69" s="2" t="s">
        <v>658</v>
      </c>
      <c r="E69" s="2" t="str">
        <f t="shared" si="1"/>
        <v>PO63000552</v>
      </c>
      <c r="F69" s="2" t="s">
        <v>659</v>
      </c>
      <c r="G69" s="2" t="s">
        <v>660</v>
      </c>
      <c r="H69" s="3">
        <v>83192.5</v>
      </c>
      <c r="I69" s="4">
        <v>44036</v>
      </c>
      <c r="J69" s="2" t="s">
        <v>462</v>
      </c>
    </row>
    <row r="70" spans="1:10">
      <c r="A70" s="2" t="s">
        <v>661</v>
      </c>
      <c r="B70" s="2" t="s">
        <v>348</v>
      </c>
      <c r="C70" s="2" t="s">
        <v>662</v>
      </c>
      <c r="D70" s="2" t="s">
        <v>663</v>
      </c>
      <c r="E70" s="2" t="str">
        <f t="shared" si="1"/>
        <v>PO63000558</v>
      </c>
      <c r="F70" s="2" t="s">
        <v>664</v>
      </c>
      <c r="G70" s="2" t="s">
        <v>665</v>
      </c>
      <c r="H70" s="3">
        <v>10000</v>
      </c>
      <c r="I70" s="4">
        <v>44036</v>
      </c>
      <c r="J70" s="2" t="s">
        <v>662</v>
      </c>
    </row>
    <row r="71" spans="1:10">
      <c r="A71" s="2" t="s">
        <v>666</v>
      </c>
      <c r="B71" s="2" t="s">
        <v>348</v>
      </c>
      <c r="C71" s="2" t="s">
        <v>662</v>
      </c>
      <c r="D71" s="2" t="s">
        <v>667</v>
      </c>
      <c r="E71" s="2" t="str">
        <f t="shared" si="1"/>
        <v>PO63000558</v>
      </c>
      <c r="F71" s="2" t="s">
        <v>668</v>
      </c>
      <c r="G71" s="2" t="s">
        <v>669</v>
      </c>
      <c r="H71" s="3">
        <v>10000</v>
      </c>
      <c r="I71" s="4">
        <v>44036</v>
      </c>
      <c r="J71" s="2" t="s">
        <v>662</v>
      </c>
    </row>
    <row r="72" spans="1:10">
      <c r="A72" s="2" t="s">
        <v>670</v>
      </c>
      <c r="B72" s="2" t="s">
        <v>348</v>
      </c>
      <c r="C72" s="2" t="s">
        <v>671</v>
      </c>
      <c r="D72" s="2" t="s">
        <v>672</v>
      </c>
      <c r="E72" s="2" t="str">
        <f t="shared" si="1"/>
        <v>PO63000573</v>
      </c>
      <c r="F72" s="2" t="s">
        <v>673</v>
      </c>
      <c r="G72" s="2" t="s">
        <v>674</v>
      </c>
      <c r="H72" s="3">
        <v>30762.5</v>
      </c>
      <c r="I72" s="4">
        <v>44036</v>
      </c>
      <c r="J72" s="2" t="s">
        <v>671</v>
      </c>
    </row>
    <row r="73" spans="1:10">
      <c r="A73" s="2" t="s">
        <v>675</v>
      </c>
      <c r="B73" s="2" t="s">
        <v>9</v>
      </c>
      <c r="C73" s="2" t="s">
        <v>676</v>
      </c>
      <c r="D73" s="2" t="s">
        <v>677</v>
      </c>
      <c r="E73" s="2" t="str">
        <f t="shared" si="1"/>
        <v>PO63000583</v>
      </c>
      <c r="F73" s="2" t="s">
        <v>678</v>
      </c>
      <c r="G73" s="2" t="s">
        <v>679</v>
      </c>
      <c r="H73" s="3">
        <v>249310</v>
      </c>
      <c r="I73" s="4">
        <v>44036</v>
      </c>
      <c r="J73" s="2" t="s">
        <v>676</v>
      </c>
    </row>
    <row r="74" spans="1:10">
      <c r="A74" s="2" t="s">
        <v>680</v>
      </c>
      <c r="B74" s="2" t="s">
        <v>9</v>
      </c>
      <c r="C74" s="2" t="s">
        <v>681</v>
      </c>
      <c r="D74" s="2" t="s">
        <v>682</v>
      </c>
      <c r="E74" s="2" t="str">
        <f t="shared" si="1"/>
        <v>PO63000566</v>
      </c>
      <c r="F74" s="2" t="s">
        <v>683</v>
      </c>
      <c r="G74" s="2" t="s">
        <v>684</v>
      </c>
      <c r="H74" s="3">
        <v>175000</v>
      </c>
      <c r="I74" s="4">
        <v>44036</v>
      </c>
      <c r="J74" s="2" t="s">
        <v>681</v>
      </c>
    </row>
    <row r="75" spans="1:10">
      <c r="A75" s="2" t="s">
        <v>685</v>
      </c>
      <c r="B75" s="2" t="s">
        <v>363</v>
      </c>
      <c r="C75" s="2" t="s">
        <v>686</v>
      </c>
      <c r="D75" s="2" t="s">
        <v>687</v>
      </c>
      <c r="E75" s="2" t="str">
        <f t="shared" si="1"/>
        <v>PO63000580</v>
      </c>
      <c r="F75" s="2" t="s">
        <v>688</v>
      </c>
      <c r="G75" s="2" t="s">
        <v>689</v>
      </c>
      <c r="H75" s="3">
        <v>189176</v>
      </c>
      <c r="I75" s="4">
        <v>44036</v>
      </c>
      <c r="J75" s="2" t="s">
        <v>686</v>
      </c>
    </row>
    <row r="76" spans="1:10">
      <c r="A76" s="2" t="s">
        <v>690</v>
      </c>
      <c r="B76" s="2" t="s">
        <v>9</v>
      </c>
      <c r="C76" s="2" t="s">
        <v>691</v>
      </c>
      <c r="D76" s="2" t="s">
        <v>692</v>
      </c>
      <c r="E76" s="2" t="str">
        <f t="shared" si="1"/>
        <v>PO63000601</v>
      </c>
      <c r="F76" s="2" t="s">
        <v>693</v>
      </c>
      <c r="G76" s="2" t="s">
        <v>694</v>
      </c>
      <c r="H76" s="3">
        <v>248500</v>
      </c>
      <c r="I76" s="4">
        <v>44036</v>
      </c>
      <c r="J76" s="2" t="s">
        <v>691</v>
      </c>
    </row>
    <row r="77" spans="1:10">
      <c r="A77" s="2" t="s">
        <v>695</v>
      </c>
      <c r="B77" s="2" t="s">
        <v>9</v>
      </c>
      <c r="C77" s="2" t="s">
        <v>696</v>
      </c>
      <c r="D77" s="2" t="s">
        <v>697</v>
      </c>
      <c r="E77" s="2" t="str">
        <f t="shared" si="1"/>
        <v>PO63000611</v>
      </c>
      <c r="F77" s="2" t="s">
        <v>698</v>
      </c>
      <c r="G77" s="2" t="s">
        <v>699</v>
      </c>
      <c r="H77" s="3">
        <v>53500</v>
      </c>
      <c r="I77" s="4">
        <v>44036</v>
      </c>
      <c r="J77" s="2" t="s">
        <v>696</v>
      </c>
    </row>
    <row r="78" spans="1:10">
      <c r="A78" s="2" t="s">
        <v>700</v>
      </c>
      <c r="B78" s="2" t="s">
        <v>9</v>
      </c>
      <c r="C78" s="2" t="s">
        <v>701</v>
      </c>
      <c r="D78" s="2" t="s">
        <v>702</v>
      </c>
      <c r="E78" s="2" t="s">
        <v>703</v>
      </c>
      <c r="F78" s="2" t="s">
        <v>703</v>
      </c>
      <c r="G78" s="2" t="s">
        <v>704</v>
      </c>
      <c r="H78" s="3">
        <v>406600</v>
      </c>
      <c r="I78" s="4">
        <v>44057</v>
      </c>
      <c r="J78" s="2" t="s">
        <v>701</v>
      </c>
    </row>
    <row r="79" spans="1:10">
      <c r="A79" s="2" t="s">
        <v>705</v>
      </c>
      <c r="B79" s="2" t="s">
        <v>9</v>
      </c>
      <c r="C79" s="2" t="s">
        <v>706</v>
      </c>
      <c r="D79" s="2" t="s">
        <v>707</v>
      </c>
      <c r="E79" s="2" t="str">
        <f t="shared" si="1"/>
        <v>PO63000260</v>
      </c>
      <c r="F79" s="2" t="s">
        <v>708</v>
      </c>
      <c r="G79" s="2" t="s">
        <v>709</v>
      </c>
      <c r="H79" s="3">
        <v>30000</v>
      </c>
      <c r="I79" s="4" t="e">
        <v>#N/A</v>
      </c>
      <c r="J79" s="2" t="s">
        <v>706</v>
      </c>
    </row>
    <row r="80" spans="1:10">
      <c r="A80" s="2" t="s">
        <v>710</v>
      </c>
      <c r="B80" s="2" t="s">
        <v>348</v>
      </c>
      <c r="C80" s="2" t="s">
        <v>711</v>
      </c>
      <c r="D80" s="2" t="s">
        <v>712</v>
      </c>
      <c r="E80" s="2" t="str">
        <f t="shared" si="1"/>
        <v>PO63000397</v>
      </c>
      <c r="F80" s="2" t="s">
        <v>713</v>
      </c>
      <c r="G80" s="2" t="s">
        <v>714</v>
      </c>
      <c r="H80" s="3">
        <v>160500</v>
      </c>
      <c r="I80" s="4">
        <v>44071</v>
      </c>
      <c r="J80" s="2" t="s">
        <v>711</v>
      </c>
    </row>
    <row r="81" spans="1:10">
      <c r="A81" s="2" t="s">
        <v>715</v>
      </c>
      <c r="B81" s="2" t="s">
        <v>348</v>
      </c>
      <c r="C81" s="2" t="s">
        <v>452</v>
      </c>
      <c r="D81" s="2" t="s">
        <v>716</v>
      </c>
      <c r="E81" s="2" t="str">
        <f t="shared" si="1"/>
        <v>PO63000409</v>
      </c>
      <c r="F81" s="2" t="s">
        <v>717</v>
      </c>
      <c r="G81" s="2" t="s">
        <v>718</v>
      </c>
      <c r="H81" s="3">
        <v>49100</v>
      </c>
      <c r="I81" s="4" t="e">
        <v>#N/A</v>
      </c>
      <c r="J81" s="2" t="s">
        <v>452</v>
      </c>
    </row>
    <row r="82" spans="1:10">
      <c r="A82" s="2" t="s">
        <v>719</v>
      </c>
      <c r="B82" s="2" t="s">
        <v>64</v>
      </c>
      <c r="C82" s="2" t="s">
        <v>462</v>
      </c>
      <c r="D82" s="2" t="s">
        <v>720</v>
      </c>
      <c r="E82" s="2" t="str">
        <f t="shared" si="1"/>
        <v>PO63000417</v>
      </c>
      <c r="F82" s="2" t="s">
        <v>721</v>
      </c>
      <c r="G82" s="2" t="s">
        <v>722</v>
      </c>
      <c r="H82" s="3">
        <v>240750</v>
      </c>
      <c r="I82" s="4" t="e">
        <v>#N/A</v>
      </c>
      <c r="J82" s="2" t="s">
        <v>462</v>
      </c>
    </row>
    <row r="83" spans="1:10">
      <c r="A83" s="2" t="s">
        <v>723</v>
      </c>
      <c r="B83" s="2" t="s">
        <v>348</v>
      </c>
      <c r="C83" s="2" t="s">
        <v>555</v>
      </c>
      <c r="D83" s="2" t="s">
        <v>724</v>
      </c>
      <c r="E83" s="2" t="str">
        <f t="shared" si="1"/>
        <v>PO63000468</v>
      </c>
      <c r="F83" s="2" t="s">
        <v>725</v>
      </c>
      <c r="G83" s="2" t="s">
        <v>726</v>
      </c>
      <c r="H83" s="3">
        <v>209000</v>
      </c>
      <c r="I83" s="4">
        <v>44071</v>
      </c>
      <c r="J83" s="2" t="s">
        <v>555</v>
      </c>
    </row>
    <row r="84" spans="1:10">
      <c r="A84" s="2" t="s">
        <v>727</v>
      </c>
      <c r="B84" s="2" t="s">
        <v>64</v>
      </c>
      <c r="C84" s="2" t="s">
        <v>462</v>
      </c>
      <c r="D84" s="2" t="s">
        <v>728</v>
      </c>
      <c r="E84" s="2" t="str">
        <f t="shared" si="1"/>
        <v>PO63000470</v>
      </c>
      <c r="F84" s="2" t="s">
        <v>729</v>
      </c>
      <c r="G84" s="2" t="s">
        <v>730</v>
      </c>
      <c r="H84" s="3">
        <v>15700</v>
      </c>
      <c r="I84" s="4">
        <v>44071</v>
      </c>
      <c r="J84" s="2" t="s">
        <v>462</v>
      </c>
    </row>
    <row r="85" spans="1:10">
      <c r="A85" s="2" t="s">
        <v>731</v>
      </c>
      <c r="B85" s="2" t="s">
        <v>348</v>
      </c>
      <c r="C85" s="2" t="s">
        <v>513</v>
      </c>
      <c r="D85" s="2" t="s">
        <v>732</v>
      </c>
      <c r="E85" s="2" t="str">
        <f t="shared" si="1"/>
        <v>PO63000472</v>
      </c>
      <c r="F85" s="2" t="s">
        <v>733</v>
      </c>
      <c r="G85" s="2" t="s">
        <v>734</v>
      </c>
      <c r="H85" s="3">
        <v>10000</v>
      </c>
      <c r="I85" s="4">
        <v>44057</v>
      </c>
      <c r="J85" s="2" t="s">
        <v>513</v>
      </c>
    </row>
    <row r="86" spans="1:10">
      <c r="A86" s="2" t="s">
        <v>735</v>
      </c>
      <c r="B86" s="2" t="s">
        <v>348</v>
      </c>
      <c r="C86" s="2" t="s">
        <v>736</v>
      </c>
      <c r="D86" s="2" t="s">
        <v>737</v>
      </c>
      <c r="E86" s="2" t="str">
        <f t="shared" si="1"/>
        <v>PO63000479</v>
      </c>
      <c r="F86" s="2" t="s">
        <v>738</v>
      </c>
      <c r="G86" s="2" t="s">
        <v>739</v>
      </c>
      <c r="H86" s="3">
        <v>188320</v>
      </c>
      <c r="I86" s="4">
        <v>44071</v>
      </c>
      <c r="J86" s="2" t="s">
        <v>736</v>
      </c>
    </row>
    <row r="87" spans="1:10">
      <c r="A87" s="2" t="s">
        <v>740</v>
      </c>
      <c r="B87" s="2" t="s">
        <v>348</v>
      </c>
      <c r="C87" s="2" t="s">
        <v>736</v>
      </c>
      <c r="D87" s="2" t="s">
        <v>741</v>
      </c>
      <c r="E87" s="2" t="str">
        <f t="shared" si="1"/>
        <v>PO63000479</v>
      </c>
      <c r="F87" s="2" t="s">
        <v>742</v>
      </c>
      <c r="G87" s="2" t="s">
        <v>743</v>
      </c>
      <c r="H87" s="3">
        <v>282480</v>
      </c>
      <c r="I87" s="4">
        <v>44071</v>
      </c>
      <c r="J87" s="2" t="s">
        <v>736</v>
      </c>
    </row>
    <row r="88" spans="1:10">
      <c r="A88" s="2" t="s">
        <v>744</v>
      </c>
      <c r="B88" s="2" t="s">
        <v>9</v>
      </c>
      <c r="C88" s="2" t="s">
        <v>706</v>
      </c>
      <c r="D88" s="2" t="s">
        <v>745</v>
      </c>
      <c r="E88" s="2" t="str">
        <f t="shared" si="1"/>
        <v>PO63000501</v>
      </c>
      <c r="F88" s="2" t="s">
        <v>746</v>
      </c>
      <c r="G88" s="2" t="s">
        <v>747</v>
      </c>
      <c r="H88" s="3">
        <v>30000</v>
      </c>
      <c r="I88" s="4">
        <v>44057</v>
      </c>
      <c r="J88" s="2" t="s">
        <v>706</v>
      </c>
    </row>
    <row r="89" spans="1:10">
      <c r="A89" s="2" t="s">
        <v>748</v>
      </c>
      <c r="B89" s="2" t="s">
        <v>9</v>
      </c>
      <c r="C89" s="2" t="s">
        <v>706</v>
      </c>
      <c r="D89" s="2" t="s">
        <v>749</v>
      </c>
      <c r="E89" s="2" t="str">
        <f t="shared" si="1"/>
        <v>PO63000501</v>
      </c>
      <c r="F89" s="2" t="s">
        <v>750</v>
      </c>
      <c r="G89" s="2" t="s">
        <v>751</v>
      </c>
      <c r="H89" s="3">
        <v>30000</v>
      </c>
      <c r="I89" s="4">
        <v>44071</v>
      </c>
      <c r="J89" s="2" t="s">
        <v>706</v>
      </c>
    </row>
    <row r="90" spans="1:10">
      <c r="A90" s="2" t="s">
        <v>752</v>
      </c>
      <c r="B90" s="2" t="s">
        <v>64</v>
      </c>
      <c r="C90" s="2" t="s">
        <v>753</v>
      </c>
      <c r="D90" s="2" t="s">
        <v>754</v>
      </c>
      <c r="E90" s="2" t="str">
        <f t="shared" si="1"/>
        <v>PO63000506</v>
      </c>
      <c r="F90" s="2" t="s">
        <v>755</v>
      </c>
      <c r="G90" s="2" t="s">
        <v>756</v>
      </c>
      <c r="H90" s="3">
        <v>250000</v>
      </c>
      <c r="I90" s="4">
        <v>44057</v>
      </c>
      <c r="J90" s="2" t="s">
        <v>753</v>
      </c>
    </row>
    <row r="91" spans="1:10">
      <c r="A91" s="2" t="s">
        <v>757</v>
      </c>
      <c r="B91" s="2" t="s">
        <v>348</v>
      </c>
      <c r="C91" s="2" t="s">
        <v>758</v>
      </c>
      <c r="D91" s="2" t="s">
        <v>759</v>
      </c>
      <c r="E91" s="2" t="str">
        <f t="shared" si="1"/>
        <v>PO63000515</v>
      </c>
      <c r="F91" s="2" t="s">
        <v>760</v>
      </c>
      <c r="G91" s="2" t="s">
        <v>761</v>
      </c>
      <c r="H91" s="3">
        <v>32000</v>
      </c>
      <c r="I91" s="4">
        <v>44057</v>
      </c>
      <c r="J91" s="2" t="s">
        <v>758</v>
      </c>
    </row>
    <row r="92" spans="1:10">
      <c r="A92" s="2" t="s">
        <v>762</v>
      </c>
      <c r="B92" s="2" t="s">
        <v>348</v>
      </c>
      <c r="C92" s="2" t="s">
        <v>758</v>
      </c>
      <c r="D92" s="2" t="s">
        <v>763</v>
      </c>
      <c r="E92" s="2" t="str">
        <f t="shared" si="1"/>
        <v>PO63000515</v>
      </c>
      <c r="F92" s="2" t="s">
        <v>764</v>
      </c>
      <c r="G92" s="2" t="s">
        <v>765</v>
      </c>
      <c r="H92" s="3">
        <v>32000</v>
      </c>
      <c r="I92" s="4">
        <v>44071</v>
      </c>
      <c r="J92" s="2" t="s">
        <v>758</v>
      </c>
    </row>
    <row r="93" spans="1:10">
      <c r="A93" s="2" t="s">
        <v>766</v>
      </c>
      <c r="B93" s="2" t="s">
        <v>363</v>
      </c>
      <c r="C93" s="2" t="s">
        <v>425</v>
      </c>
      <c r="D93" s="2" t="s">
        <v>767</v>
      </c>
      <c r="E93" s="2" t="str">
        <f t="shared" si="1"/>
        <v>PO63000516</v>
      </c>
      <c r="F93" s="2" t="s">
        <v>768</v>
      </c>
      <c r="G93" s="2" t="s">
        <v>769</v>
      </c>
      <c r="H93" s="3">
        <v>10000</v>
      </c>
      <c r="I93" s="4">
        <v>44057</v>
      </c>
      <c r="J93" s="2" t="s">
        <v>425</v>
      </c>
    </row>
    <row r="94" spans="1:10">
      <c r="A94" s="2" t="s">
        <v>770</v>
      </c>
      <c r="B94" s="2" t="s">
        <v>363</v>
      </c>
      <c r="C94" s="2" t="s">
        <v>425</v>
      </c>
      <c r="D94" s="2" t="s">
        <v>771</v>
      </c>
      <c r="E94" s="2" t="str">
        <f t="shared" si="1"/>
        <v>PO63000516</v>
      </c>
      <c r="F94" s="2" t="s">
        <v>772</v>
      </c>
      <c r="G94" s="2" t="s">
        <v>773</v>
      </c>
      <c r="H94" s="3">
        <v>10000</v>
      </c>
      <c r="I94" s="4">
        <v>44071</v>
      </c>
      <c r="J94" s="2" t="s">
        <v>425</v>
      </c>
    </row>
    <row r="95" spans="1:10">
      <c r="A95" s="2" t="s">
        <v>774</v>
      </c>
      <c r="B95" s="2" t="s">
        <v>348</v>
      </c>
      <c r="C95" s="2" t="s">
        <v>635</v>
      </c>
      <c r="D95" s="2" t="s">
        <v>775</v>
      </c>
      <c r="E95" s="2" t="str">
        <f t="shared" si="1"/>
        <v>PO63000529</v>
      </c>
      <c r="F95" s="2" t="s">
        <v>776</v>
      </c>
      <c r="G95" s="2" t="s">
        <v>777</v>
      </c>
      <c r="H95" s="3">
        <v>32000</v>
      </c>
      <c r="I95" s="4">
        <v>44071</v>
      </c>
      <c r="J95" s="2" t="s">
        <v>635</v>
      </c>
    </row>
    <row r="96" spans="1:10">
      <c r="A96" s="2" t="s">
        <v>778</v>
      </c>
      <c r="B96" s="2" t="s">
        <v>348</v>
      </c>
      <c r="C96" s="2" t="s">
        <v>779</v>
      </c>
      <c r="D96" s="2" t="s">
        <v>780</v>
      </c>
      <c r="E96" s="2" t="str">
        <f t="shared" si="1"/>
        <v>PO63000556</v>
      </c>
      <c r="F96" s="2" t="s">
        <v>781</v>
      </c>
      <c r="G96" s="2" t="s">
        <v>782</v>
      </c>
      <c r="H96" s="3">
        <v>85600</v>
      </c>
      <c r="I96" s="4">
        <v>44057</v>
      </c>
      <c r="J96" s="2" t="s">
        <v>779</v>
      </c>
    </row>
    <row r="97" spans="1:10">
      <c r="A97" s="2" t="s">
        <v>783</v>
      </c>
      <c r="B97" s="2" t="s">
        <v>348</v>
      </c>
      <c r="C97" s="2" t="s">
        <v>784</v>
      </c>
      <c r="D97" s="2" t="s">
        <v>785</v>
      </c>
      <c r="E97" s="2" t="str">
        <f t="shared" si="1"/>
        <v>PO63000568</v>
      </c>
      <c r="F97" s="2" t="s">
        <v>786</v>
      </c>
      <c r="G97" s="2" t="s">
        <v>787</v>
      </c>
      <c r="H97" s="3">
        <v>149400</v>
      </c>
      <c r="I97" s="4">
        <v>44071</v>
      </c>
      <c r="J97" s="2" t="s">
        <v>784</v>
      </c>
    </row>
    <row r="98" spans="1:10">
      <c r="A98" s="2" t="s">
        <v>788</v>
      </c>
      <c r="B98" s="2" t="s">
        <v>348</v>
      </c>
      <c r="C98" s="2" t="s">
        <v>784</v>
      </c>
      <c r="D98" s="2" t="s">
        <v>789</v>
      </c>
      <c r="E98" s="2" t="str">
        <f t="shared" si="1"/>
        <v>PO63000568</v>
      </c>
      <c r="F98" s="2" t="s">
        <v>790</v>
      </c>
      <c r="G98" s="2" t="s">
        <v>791</v>
      </c>
      <c r="H98" s="3">
        <v>199200</v>
      </c>
      <c r="I98" s="4">
        <v>44071</v>
      </c>
      <c r="J98" s="2" t="s">
        <v>784</v>
      </c>
    </row>
    <row r="99" spans="1:10">
      <c r="A99" s="2" t="s">
        <v>792</v>
      </c>
      <c r="B99" s="2" t="s">
        <v>9</v>
      </c>
      <c r="C99" s="2" t="s">
        <v>676</v>
      </c>
      <c r="D99" s="2" t="s">
        <v>793</v>
      </c>
      <c r="E99" s="2" t="str">
        <f t="shared" si="1"/>
        <v>PO63000583</v>
      </c>
      <c r="F99" s="2" t="s">
        <v>794</v>
      </c>
      <c r="G99" s="2" t="s">
        <v>795</v>
      </c>
      <c r="H99" s="3">
        <v>249310</v>
      </c>
      <c r="I99" s="4">
        <v>44071</v>
      </c>
      <c r="J99" s="2" t="s">
        <v>676</v>
      </c>
    </row>
    <row r="100" spans="1:10">
      <c r="A100" s="2" t="s">
        <v>796</v>
      </c>
      <c r="B100" s="2" t="s">
        <v>363</v>
      </c>
      <c r="C100" s="2" t="s">
        <v>364</v>
      </c>
      <c r="D100" s="2" t="s">
        <v>797</v>
      </c>
      <c r="E100" s="2" t="str">
        <f t="shared" si="1"/>
        <v>PO63000588</v>
      </c>
      <c r="F100" s="2" t="s">
        <v>798</v>
      </c>
      <c r="G100" s="2" t="s">
        <v>799</v>
      </c>
      <c r="H100" s="3">
        <v>64500</v>
      </c>
      <c r="I100" s="4">
        <v>44057</v>
      </c>
      <c r="J100" s="2" t="s">
        <v>364</v>
      </c>
    </row>
    <row r="101" spans="1:10">
      <c r="A101" s="2" t="s">
        <v>800</v>
      </c>
      <c r="B101" s="2" t="s">
        <v>348</v>
      </c>
      <c r="C101" s="2" t="s">
        <v>801</v>
      </c>
      <c r="D101" s="2" t="s">
        <v>802</v>
      </c>
      <c r="E101" s="2" t="str">
        <f t="shared" si="1"/>
        <v>PO63000589</v>
      </c>
      <c r="F101" s="2" t="s">
        <v>803</v>
      </c>
      <c r="G101" s="2" t="s">
        <v>804</v>
      </c>
      <c r="H101" s="3">
        <v>663400</v>
      </c>
      <c r="I101" s="4" t="e">
        <v>#N/A</v>
      </c>
      <c r="J101" s="2" t="s">
        <v>801</v>
      </c>
    </row>
    <row r="102" spans="1:10">
      <c r="A102" s="2" t="s">
        <v>805</v>
      </c>
      <c r="B102" s="2" t="s">
        <v>64</v>
      </c>
      <c r="C102" s="2" t="s">
        <v>358</v>
      </c>
      <c r="D102" s="2" t="s">
        <v>806</v>
      </c>
      <c r="E102" s="2" t="str">
        <f t="shared" si="1"/>
        <v>PO63000592</v>
      </c>
      <c r="F102" s="2" t="s">
        <v>807</v>
      </c>
      <c r="G102" s="2" t="s">
        <v>808</v>
      </c>
      <c r="H102" s="3">
        <v>21400</v>
      </c>
      <c r="I102" s="4">
        <v>44057</v>
      </c>
      <c r="J102" s="2" t="s">
        <v>358</v>
      </c>
    </row>
    <row r="103" spans="1:10">
      <c r="A103" s="2" t="s">
        <v>809</v>
      </c>
      <c r="B103" s="2" t="s">
        <v>810</v>
      </c>
      <c r="C103" s="2" t="s">
        <v>811</v>
      </c>
      <c r="D103" s="2" t="s">
        <v>812</v>
      </c>
      <c r="E103" s="2" t="str">
        <f t="shared" si="1"/>
        <v>PO63000602</v>
      </c>
      <c r="F103" s="2" t="s">
        <v>813</v>
      </c>
      <c r="G103" s="2" t="s">
        <v>814</v>
      </c>
      <c r="H103" s="3">
        <v>1728264</v>
      </c>
      <c r="I103" s="4" t="e">
        <v>#N/A</v>
      </c>
      <c r="J103" s="2" t="s">
        <v>811</v>
      </c>
    </row>
    <row r="104" spans="1:10">
      <c r="A104" s="2" t="s">
        <v>815</v>
      </c>
      <c r="B104" s="2" t="s">
        <v>560</v>
      </c>
      <c r="C104" s="2" t="s">
        <v>816</v>
      </c>
      <c r="D104" s="2" t="s">
        <v>817</v>
      </c>
      <c r="E104" s="2" t="str">
        <f t="shared" si="1"/>
        <v>PO63000604</v>
      </c>
      <c r="F104" s="2" t="s">
        <v>818</v>
      </c>
      <c r="G104" s="2" t="s">
        <v>819</v>
      </c>
      <c r="H104" s="3">
        <v>64200</v>
      </c>
      <c r="I104" s="4">
        <v>44071</v>
      </c>
      <c r="J104" s="2" t="s">
        <v>816</v>
      </c>
    </row>
    <row r="105" spans="1:10">
      <c r="A105" s="2" t="s">
        <v>820</v>
      </c>
      <c r="B105" s="2" t="s">
        <v>348</v>
      </c>
      <c r="C105" s="2" t="s">
        <v>821</v>
      </c>
      <c r="D105" s="2" t="s">
        <v>822</v>
      </c>
      <c r="E105" s="2" t="str">
        <f t="shared" si="1"/>
        <v>PO63000606</v>
      </c>
      <c r="F105" s="2" t="s">
        <v>823</v>
      </c>
      <c r="G105" s="2" t="s">
        <v>824</v>
      </c>
      <c r="H105" s="3">
        <v>195168</v>
      </c>
      <c r="I105" s="4">
        <v>44071</v>
      </c>
      <c r="J105" s="2" t="s">
        <v>821</v>
      </c>
    </row>
    <row r="106" spans="1:10">
      <c r="A106" s="2" t="s">
        <v>825</v>
      </c>
      <c r="B106" s="2" t="s">
        <v>560</v>
      </c>
      <c r="C106" s="2" t="s">
        <v>826</v>
      </c>
      <c r="D106" s="2" t="s">
        <v>827</v>
      </c>
      <c r="E106" s="2" t="str">
        <f t="shared" si="1"/>
        <v>PO63000607</v>
      </c>
      <c r="F106" s="2" t="s">
        <v>828</v>
      </c>
      <c r="G106" s="2" t="s">
        <v>829</v>
      </c>
      <c r="H106" s="3">
        <v>136719.25</v>
      </c>
      <c r="I106" s="4" t="e">
        <v>#N/A</v>
      </c>
      <c r="J106" s="2" t="s">
        <v>826</v>
      </c>
    </row>
    <row r="107" spans="1:10">
      <c r="A107" s="2" t="s">
        <v>830</v>
      </c>
      <c r="B107" s="2" t="s">
        <v>64</v>
      </c>
      <c r="C107" s="2" t="s">
        <v>831</v>
      </c>
      <c r="D107" s="2" t="s">
        <v>832</v>
      </c>
      <c r="E107" s="2" t="str">
        <f t="shared" si="1"/>
        <v>PO63000613</v>
      </c>
      <c r="F107" s="2" t="s">
        <v>833</v>
      </c>
      <c r="G107" s="2" t="s">
        <v>834</v>
      </c>
      <c r="H107" s="3">
        <v>240750</v>
      </c>
      <c r="I107" s="4">
        <v>44071</v>
      </c>
      <c r="J107" s="2" t="s">
        <v>831</v>
      </c>
    </row>
    <row r="108" spans="1:10">
      <c r="A108" s="2" t="s">
        <v>835</v>
      </c>
      <c r="B108" s="2" t="s">
        <v>9</v>
      </c>
      <c r="C108" s="2" t="s">
        <v>836</v>
      </c>
      <c r="D108" s="2" t="s">
        <v>837</v>
      </c>
      <c r="E108" s="2" t="str">
        <f t="shared" si="1"/>
        <v>PO63000633</v>
      </c>
      <c r="F108" s="2" t="s">
        <v>838</v>
      </c>
      <c r="G108" s="2" t="s">
        <v>839</v>
      </c>
      <c r="H108" s="3">
        <v>299600</v>
      </c>
      <c r="I108" s="4" t="e">
        <v>#N/A</v>
      </c>
      <c r="J108" s="2" t="s">
        <v>836</v>
      </c>
    </row>
    <row r="109" spans="1:10">
      <c r="A109" s="2" t="s">
        <v>840</v>
      </c>
      <c r="B109" s="2" t="s">
        <v>64</v>
      </c>
      <c r="C109" s="2" t="s">
        <v>358</v>
      </c>
      <c r="D109" s="2" t="s">
        <v>841</v>
      </c>
      <c r="E109" s="2" t="str">
        <f t="shared" si="1"/>
        <v>PO63000640</v>
      </c>
      <c r="F109" s="2" t="s">
        <v>842</v>
      </c>
      <c r="G109" s="2" t="s">
        <v>843</v>
      </c>
      <c r="H109" s="3">
        <v>32100</v>
      </c>
      <c r="I109" s="4">
        <v>44071</v>
      </c>
      <c r="J109" s="2" t="s">
        <v>358</v>
      </c>
    </row>
    <row r="110" spans="1:10">
      <c r="A110" s="2" t="s">
        <v>844</v>
      </c>
      <c r="B110" s="2" t="s">
        <v>348</v>
      </c>
      <c r="C110" s="2" t="s">
        <v>845</v>
      </c>
      <c r="D110" s="2" t="s">
        <v>846</v>
      </c>
      <c r="E110" s="2" t="str">
        <f t="shared" si="1"/>
        <v>PO63000641</v>
      </c>
      <c r="F110" s="2" t="s">
        <v>847</v>
      </c>
      <c r="G110" s="2" t="s">
        <v>848</v>
      </c>
      <c r="H110" s="3">
        <v>10700</v>
      </c>
      <c r="I110" s="4">
        <v>44057</v>
      </c>
      <c r="J110" s="2" t="s">
        <v>845</v>
      </c>
    </row>
    <row r="111" spans="1:10">
      <c r="A111" s="2" t="s">
        <v>849</v>
      </c>
      <c r="B111" s="2" t="s">
        <v>9</v>
      </c>
      <c r="C111" s="2" t="s">
        <v>850</v>
      </c>
      <c r="D111" s="2" t="s">
        <v>851</v>
      </c>
      <c r="E111" s="2" t="str">
        <f t="shared" si="1"/>
        <v>PO63000645</v>
      </c>
      <c r="F111" s="2" t="s">
        <v>852</v>
      </c>
      <c r="G111" s="2" t="s">
        <v>853</v>
      </c>
      <c r="H111" s="3">
        <v>151500</v>
      </c>
      <c r="I111" s="4" t="e">
        <v>#N/A</v>
      </c>
      <c r="J111" s="2" t="s">
        <v>850</v>
      </c>
    </row>
    <row r="112" spans="1:10">
      <c r="A112" s="2" t="s">
        <v>854</v>
      </c>
      <c r="B112" s="2" t="s">
        <v>9</v>
      </c>
      <c r="C112" s="2" t="s">
        <v>850</v>
      </c>
      <c r="D112" s="2" t="s">
        <v>855</v>
      </c>
      <c r="E112" s="2" t="str">
        <f t="shared" si="1"/>
        <v>PO63000645</v>
      </c>
      <c r="F112" s="2" t="s">
        <v>856</v>
      </c>
      <c r="G112" s="2" t="s">
        <v>857</v>
      </c>
      <c r="H112" s="3">
        <v>151500</v>
      </c>
      <c r="I112" s="4" t="e">
        <v>#N/A</v>
      </c>
      <c r="J112" s="2" t="s">
        <v>850</v>
      </c>
    </row>
    <row r="113" spans="1:10">
      <c r="A113" s="2" t="s">
        <v>858</v>
      </c>
      <c r="B113" s="2" t="s">
        <v>348</v>
      </c>
      <c r="C113" s="2" t="s">
        <v>859</v>
      </c>
      <c r="D113" s="2" t="s">
        <v>860</v>
      </c>
      <c r="E113" s="2" t="str">
        <f t="shared" si="1"/>
        <v>PO63000659</v>
      </c>
      <c r="F113" s="2" t="s">
        <v>861</v>
      </c>
      <c r="G113" s="2" t="s">
        <v>862</v>
      </c>
      <c r="H113" s="3">
        <v>45000</v>
      </c>
      <c r="I113" s="4">
        <v>44071</v>
      </c>
      <c r="J113" s="2" t="s">
        <v>859</v>
      </c>
    </row>
    <row r="114" spans="1:10">
      <c r="A114" s="2" t="s">
        <v>863</v>
      </c>
      <c r="B114" s="2" t="s">
        <v>363</v>
      </c>
      <c r="C114" s="2" t="s">
        <v>364</v>
      </c>
      <c r="D114" s="2" t="s">
        <v>864</v>
      </c>
      <c r="E114" s="2" t="str">
        <f t="shared" si="1"/>
        <v>PO63000684</v>
      </c>
      <c r="F114" s="2" t="s">
        <v>865</v>
      </c>
      <c r="G114" s="2" t="s">
        <v>866</v>
      </c>
      <c r="H114" s="3">
        <v>3000</v>
      </c>
      <c r="I114" s="4">
        <v>44071</v>
      </c>
      <c r="J114" s="2" t="s">
        <v>364</v>
      </c>
    </row>
    <row r="115" spans="1:10">
      <c r="A115" s="2" t="s">
        <v>867</v>
      </c>
      <c r="B115" s="2" t="s">
        <v>348</v>
      </c>
      <c r="C115" s="2" t="s">
        <v>496</v>
      </c>
      <c r="D115" s="2" t="s">
        <v>868</v>
      </c>
      <c r="E115" s="2" t="str">
        <f t="shared" si="1"/>
        <v>PO63000462</v>
      </c>
      <c r="F115" s="2" t="s">
        <v>869</v>
      </c>
      <c r="G115" s="2" t="s">
        <v>870</v>
      </c>
      <c r="H115" s="3">
        <v>70299</v>
      </c>
      <c r="I115" s="4">
        <v>44057</v>
      </c>
      <c r="J115" s="2" t="s">
        <v>496</v>
      </c>
    </row>
    <row r="116" spans="1:10">
      <c r="A116" s="2" t="s">
        <v>871</v>
      </c>
      <c r="B116" s="2" t="s">
        <v>348</v>
      </c>
      <c r="C116" s="2" t="s">
        <v>872</v>
      </c>
      <c r="D116" s="2" t="s">
        <v>873</v>
      </c>
      <c r="E116" s="2" t="str">
        <f t="shared" si="1"/>
        <v>PO63000511</v>
      </c>
      <c r="F116" s="2" t="s">
        <v>182</v>
      </c>
      <c r="G116" s="2" t="s">
        <v>874</v>
      </c>
      <c r="H116" s="3">
        <v>470000</v>
      </c>
      <c r="I116" s="4">
        <v>44057</v>
      </c>
      <c r="J116" s="2" t="s">
        <v>872</v>
      </c>
    </row>
    <row r="117" spans="1:10">
      <c r="A117" s="2" t="s">
        <v>875</v>
      </c>
      <c r="B117" s="2" t="s">
        <v>348</v>
      </c>
      <c r="C117" s="2" t="s">
        <v>876</v>
      </c>
      <c r="D117" s="2" t="s">
        <v>877</v>
      </c>
      <c r="E117" s="2" t="str">
        <f t="shared" si="1"/>
        <v>PO63000586</v>
      </c>
      <c r="F117" s="2" t="s">
        <v>212</v>
      </c>
      <c r="G117" s="2" t="s">
        <v>878</v>
      </c>
      <c r="H117" s="3">
        <v>498352.5</v>
      </c>
      <c r="I117" s="4">
        <v>44057</v>
      </c>
      <c r="J117" s="2" t="s">
        <v>876</v>
      </c>
    </row>
    <row r="118" spans="1:10">
      <c r="A118" s="2" t="s">
        <v>879</v>
      </c>
      <c r="B118" s="2" t="s">
        <v>64</v>
      </c>
      <c r="C118" s="2" t="s">
        <v>880</v>
      </c>
      <c r="D118" s="2" t="s">
        <v>881</v>
      </c>
      <c r="E118" s="2" t="str">
        <f t="shared" si="1"/>
        <v>PO63000600</v>
      </c>
      <c r="F118" s="2" t="s">
        <v>882</v>
      </c>
      <c r="G118" s="2" t="s">
        <v>883</v>
      </c>
      <c r="H118" s="3">
        <v>391620</v>
      </c>
      <c r="I118" s="4">
        <v>44057</v>
      </c>
      <c r="J118" s="2" t="s">
        <v>880</v>
      </c>
    </row>
    <row r="119" spans="1:10">
      <c r="A119" s="2" t="s">
        <v>884</v>
      </c>
      <c r="B119" s="2" t="s">
        <v>64</v>
      </c>
      <c r="C119" s="2" t="s">
        <v>885</v>
      </c>
      <c r="D119" s="2" t="s">
        <v>886</v>
      </c>
      <c r="E119" s="2" t="str">
        <f t="shared" si="1"/>
        <v>PO63000581</v>
      </c>
      <c r="F119" s="2" t="s">
        <v>887</v>
      </c>
      <c r="G119" s="2" t="s">
        <v>888</v>
      </c>
      <c r="H119" s="3">
        <v>525000</v>
      </c>
      <c r="I119" s="4">
        <v>44071</v>
      </c>
      <c r="J119" s="2" t="s">
        <v>885</v>
      </c>
    </row>
    <row r="120" spans="1:10">
      <c r="A120" s="2" t="s">
        <v>889</v>
      </c>
      <c r="B120" s="2" t="s">
        <v>348</v>
      </c>
      <c r="C120" s="2" t="s">
        <v>890</v>
      </c>
      <c r="D120" s="2" t="s">
        <v>891</v>
      </c>
      <c r="E120" s="2" t="str">
        <f t="shared" si="1"/>
        <v>PO63000339</v>
      </c>
      <c r="F120" s="2" t="s">
        <v>892</v>
      </c>
      <c r="G120" s="2" t="s">
        <v>893</v>
      </c>
      <c r="H120" s="3">
        <v>149733.34000000003</v>
      </c>
      <c r="I120" s="4">
        <v>44085</v>
      </c>
      <c r="J120" s="2" t="s">
        <v>890</v>
      </c>
    </row>
    <row r="121" spans="1:10">
      <c r="A121" s="2" t="s">
        <v>894</v>
      </c>
      <c r="B121" s="2" t="s">
        <v>348</v>
      </c>
      <c r="C121" s="2" t="s">
        <v>401</v>
      </c>
      <c r="D121" s="2" t="s">
        <v>895</v>
      </c>
      <c r="E121" s="2" t="str">
        <f t="shared" si="1"/>
        <v>PO63000343</v>
      </c>
      <c r="F121" s="2" t="s">
        <v>896</v>
      </c>
      <c r="G121" s="2" t="s">
        <v>897</v>
      </c>
      <c r="H121" s="3">
        <v>60187.5</v>
      </c>
      <c r="I121" s="4" t="e">
        <v>#N/A</v>
      </c>
      <c r="J121" s="2" t="s">
        <v>401</v>
      </c>
    </row>
    <row r="122" spans="1:10">
      <c r="A122" s="2" t="s">
        <v>898</v>
      </c>
      <c r="B122" s="2" t="s">
        <v>560</v>
      </c>
      <c r="C122" s="2" t="s">
        <v>899</v>
      </c>
      <c r="D122" s="2" t="s">
        <v>900</v>
      </c>
      <c r="E122" s="2" t="str">
        <f t="shared" si="1"/>
        <v>PO63000365</v>
      </c>
      <c r="F122" s="2" t="s">
        <v>901</v>
      </c>
      <c r="G122" s="2" t="s">
        <v>902</v>
      </c>
      <c r="H122" s="3">
        <v>199448</v>
      </c>
      <c r="I122" s="4">
        <v>44085</v>
      </c>
      <c r="J122" s="2" t="s">
        <v>899</v>
      </c>
    </row>
    <row r="123" spans="1:10">
      <c r="A123" s="2" t="s">
        <v>903</v>
      </c>
      <c r="B123" s="2" t="s">
        <v>348</v>
      </c>
      <c r="C123" s="2" t="s">
        <v>457</v>
      </c>
      <c r="D123" s="2" t="s">
        <v>904</v>
      </c>
      <c r="E123" s="2" t="str">
        <f t="shared" si="1"/>
        <v>PO63000418</v>
      </c>
      <c r="F123" s="2" t="s">
        <v>905</v>
      </c>
      <c r="G123" s="2" t="s">
        <v>906</v>
      </c>
      <c r="H123" s="3">
        <v>299942.40000000002</v>
      </c>
      <c r="I123" s="4">
        <v>44103</v>
      </c>
      <c r="J123" s="2" t="s">
        <v>457</v>
      </c>
    </row>
    <row r="124" spans="1:10">
      <c r="A124" s="2" t="s">
        <v>907</v>
      </c>
      <c r="B124" s="2" t="s">
        <v>9</v>
      </c>
      <c r="C124" s="2" t="s">
        <v>482</v>
      </c>
      <c r="D124" s="2" t="s">
        <v>908</v>
      </c>
      <c r="E124" s="2" t="str">
        <f t="shared" si="1"/>
        <v>PO63000438</v>
      </c>
      <c r="F124" s="2" t="s">
        <v>909</v>
      </c>
      <c r="G124" s="2" t="s">
        <v>910</v>
      </c>
      <c r="H124" s="3">
        <v>230050</v>
      </c>
      <c r="I124" s="4">
        <v>44103</v>
      </c>
      <c r="J124" s="2" t="s">
        <v>482</v>
      </c>
    </row>
    <row r="125" spans="1:10">
      <c r="A125" s="2" t="s">
        <v>911</v>
      </c>
      <c r="B125" s="2" t="s">
        <v>9</v>
      </c>
      <c r="C125" s="2" t="s">
        <v>912</v>
      </c>
      <c r="D125" s="2" t="s">
        <v>913</v>
      </c>
      <c r="E125" s="2" t="str">
        <f t="shared" si="1"/>
        <v>PO63000492</v>
      </c>
      <c r="F125" s="2" t="s">
        <v>914</v>
      </c>
      <c r="G125" s="2" t="s">
        <v>915</v>
      </c>
      <c r="H125" s="3">
        <v>321000</v>
      </c>
      <c r="I125" s="4">
        <v>44085</v>
      </c>
      <c r="J125" s="2" t="s">
        <v>912</v>
      </c>
    </row>
    <row r="126" spans="1:10">
      <c r="A126" s="2" t="s">
        <v>916</v>
      </c>
      <c r="B126" s="2" t="s">
        <v>348</v>
      </c>
      <c r="C126" s="2" t="s">
        <v>758</v>
      </c>
      <c r="D126" s="2" t="s">
        <v>917</v>
      </c>
      <c r="E126" s="2" t="str">
        <f t="shared" si="1"/>
        <v>PO63000515</v>
      </c>
      <c r="F126" s="2" t="s">
        <v>918</v>
      </c>
      <c r="G126" s="2" t="s">
        <v>919</v>
      </c>
      <c r="H126" s="3">
        <v>32000</v>
      </c>
      <c r="I126" s="4">
        <v>44130</v>
      </c>
      <c r="J126" s="2" t="s">
        <v>758</v>
      </c>
    </row>
    <row r="127" spans="1:10">
      <c r="A127" s="2" t="s">
        <v>920</v>
      </c>
      <c r="B127" s="2" t="s">
        <v>348</v>
      </c>
      <c r="C127" s="2" t="s">
        <v>635</v>
      </c>
      <c r="D127" s="2" t="s">
        <v>921</v>
      </c>
      <c r="E127" s="2" t="str">
        <f t="shared" si="1"/>
        <v>PO63000529</v>
      </c>
      <c r="F127" s="2" t="s">
        <v>922</v>
      </c>
      <c r="G127" s="2" t="s">
        <v>923</v>
      </c>
      <c r="H127" s="3">
        <v>32000</v>
      </c>
      <c r="I127" s="4">
        <v>44103</v>
      </c>
      <c r="J127" s="2" t="s">
        <v>635</v>
      </c>
    </row>
    <row r="128" spans="1:10">
      <c r="A128" s="2" t="s">
        <v>924</v>
      </c>
      <c r="B128" s="2" t="s">
        <v>348</v>
      </c>
      <c r="C128" s="2" t="s">
        <v>784</v>
      </c>
      <c r="D128" s="2" t="s">
        <v>925</v>
      </c>
      <c r="E128" s="2" t="str">
        <f t="shared" si="1"/>
        <v>PO63000568</v>
      </c>
      <c r="F128" s="2" t="s">
        <v>926</v>
      </c>
      <c r="G128" s="2" t="s">
        <v>927</v>
      </c>
      <c r="H128" s="3">
        <v>149400</v>
      </c>
      <c r="I128" s="4">
        <v>44130</v>
      </c>
      <c r="J128" s="2" t="s">
        <v>784</v>
      </c>
    </row>
    <row r="129" spans="1:10">
      <c r="A129" s="2" t="s">
        <v>928</v>
      </c>
      <c r="B129" s="2" t="s">
        <v>348</v>
      </c>
      <c r="C129" s="2" t="s">
        <v>929</v>
      </c>
      <c r="D129" s="2" t="s">
        <v>930</v>
      </c>
      <c r="E129" s="2" t="str">
        <f t="shared" si="1"/>
        <v>PO63000579</v>
      </c>
      <c r="F129" s="2" t="s">
        <v>208</v>
      </c>
      <c r="G129" s="2" t="s">
        <v>931</v>
      </c>
      <c r="H129" s="3">
        <v>442980</v>
      </c>
      <c r="I129" s="4">
        <v>44130</v>
      </c>
      <c r="J129" s="2" t="s">
        <v>929</v>
      </c>
    </row>
    <row r="130" spans="1:10">
      <c r="A130" s="2" t="s">
        <v>932</v>
      </c>
      <c r="B130" s="2" t="s">
        <v>9</v>
      </c>
      <c r="C130" s="2" t="s">
        <v>528</v>
      </c>
      <c r="D130" s="2" t="s">
        <v>933</v>
      </c>
      <c r="E130" s="2" t="str">
        <f t="shared" si="1"/>
        <v>PO63000593</v>
      </c>
      <c r="F130" s="2" t="s">
        <v>934</v>
      </c>
      <c r="G130" s="2" t="s">
        <v>935</v>
      </c>
      <c r="H130" s="3">
        <v>30000</v>
      </c>
      <c r="I130" s="4">
        <v>44085</v>
      </c>
      <c r="J130" s="2" t="s">
        <v>528</v>
      </c>
    </row>
    <row r="131" spans="1:10">
      <c r="A131" s="2" t="s">
        <v>936</v>
      </c>
      <c r="B131" s="2" t="s">
        <v>560</v>
      </c>
      <c r="C131" s="2" t="s">
        <v>826</v>
      </c>
      <c r="D131" s="2" t="s">
        <v>937</v>
      </c>
      <c r="E131" s="2" t="str">
        <f t="shared" ref="E131:E194" si="2">LEFT(F131,10)</f>
        <v>PO63000607</v>
      </c>
      <c r="F131" s="2" t="s">
        <v>938</v>
      </c>
      <c r="G131" s="2" t="s">
        <v>939</v>
      </c>
      <c r="H131" s="3">
        <v>303345</v>
      </c>
      <c r="I131" s="4">
        <v>44103</v>
      </c>
      <c r="J131" s="2" t="s">
        <v>826</v>
      </c>
    </row>
    <row r="132" spans="1:10">
      <c r="A132" s="2" t="s">
        <v>940</v>
      </c>
      <c r="B132" s="2" t="s">
        <v>560</v>
      </c>
      <c r="C132" s="2" t="s">
        <v>941</v>
      </c>
      <c r="D132" s="2" t="s">
        <v>942</v>
      </c>
      <c r="E132" s="2" t="str">
        <f t="shared" si="2"/>
        <v>PO63000608</v>
      </c>
      <c r="F132" s="2" t="s">
        <v>943</v>
      </c>
      <c r="G132" s="2" t="s">
        <v>944</v>
      </c>
      <c r="H132" s="3">
        <v>85600</v>
      </c>
      <c r="I132" s="4">
        <v>44103</v>
      </c>
      <c r="J132" s="2" t="s">
        <v>941</v>
      </c>
    </row>
    <row r="133" spans="1:10">
      <c r="A133" s="2" t="s">
        <v>945</v>
      </c>
      <c r="B133" s="2" t="s">
        <v>560</v>
      </c>
      <c r="C133" s="2" t="s">
        <v>941</v>
      </c>
      <c r="D133" s="2" t="s">
        <v>946</v>
      </c>
      <c r="E133" s="2" t="str">
        <f t="shared" si="2"/>
        <v>PO63000608</v>
      </c>
      <c r="F133" s="2" t="s">
        <v>947</v>
      </c>
      <c r="G133" s="2" t="s">
        <v>948</v>
      </c>
      <c r="H133" s="3">
        <v>211860</v>
      </c>
      <c r="I133" s="4">
        <v>44103</v>
      </c>
      <c r="J133" s="2" t="s">
        <v>941</v>
      </c>
    </row>
    <row r="134" spans="1:10">
      <c r="A134" s="2" t="s">
        <v>949</v>
      </c>
      <c r="B134" s="2" t="s">
        <v>9</v>
      </c>
      <c r="C134" s="2" t="s">
        <v>836</v>
      </c>
      <c r="D134" s="2" t="s">
        <v>950</v>
      </c>
      <c r="E134" s="2" t="str">
        <f t="shared" si="2"/>
        <v>PO63000633</v>
      </c>
      <c r="F134" s="2" t="s">
        <v>951</v>
      </c>
      <c r="G134" s="2" t="s">
        <v>952</v>
      </c>
      <c r="H134" s="3">
        <v>42800</v>
      </c>
      <c r="I134" s="4">
        <v>44085</v>
      </c>
      <c r="J134" s="2" t="s">
        <v>836</v>
      </c>
    </row>
    <row r="135" spans="1:10">
      <c r="A135" s="2" t="s">
        <v>953</v>
      </c>
      <c r="B135" s="2" t="s">
        <v>348</v>
      </c>
      <c r="C135" s="2" t="s">
        <v>954</v>
      </c>
      <c r="D135" s="2" t="s">
        <v>955</v>
      </c>
      <c r="E135" s="2" t="str">
        <f t="shared" si="2"/>
        <v>PO63000648</v>
      </c>
      <c r="F135" s="2" t="s">
        <v>956</v>
      </c>
      <c r="G135" s="2" t="s">
        <v>957</v>
      </c>
      <c r="H135" s="3">
        <v>297850</v>
      </c>
      <c r="I135" s="4">
        <v>44130</v>
      </c>
      <c r="J135" s="2" t="s">
        <v>954</v>
      </c>
    </row>
    <row r="136" spans="1:10">
      <c r="A136" s="2" t="s">
        <v>958</v>
      </c>
      <c r="B136" s="2" t="s">
        <v>348</v>
      </c>
      <c r="C136" s="2" t="s">
        <v>954</v>
      </c>
      <c r="D136" s="2" t="s">
        <v>959</v>
      </c>
      <c r="E136" s="2" t="str">
        <f t="shared" si="2"/>
        <v>PO63000648</v>
      </c>
      <c r="F136" s="2" t="s">
        <v>960</v>
      </c>
      <c r="G136" s="2" t="s">
        <v>961</v>
      </c>
      <c r="H136" s="3">
        <v>297850</v>
      </c>
      <c r="I136" s="4">
        <v>44130</v>
      </c>
      <c r="J136" s="2" t="s">
        <v>954</v>
      </c>
    </row>
    <row r="137" spans="1:10">
      <c r="A137" s="2" t="s">
        <v>962</v>
      </c>
      <c r="B137" s="2" t="s">
        <v>64</v>
      </c>
      <c r="C137" s="2" t="s">
        <v>831</v>
      </c>
      <c r="D137" s="2" t="s">
        <v>963</v>
      </c>
      <c r="E137" s="2" t="str">
        <f t="shared" si="2"/>
        <v>PO63000652</v>
      </c>
      <c r="F137" s="2" t="s">
        <v>964</v>
      </c>
      <c r="G137" s="2" t="s">
        <v>965</v>
      </c>
      <c r="H137" s="3">
        <v>202872</v>
      </c>
      <c r="I137" s="4">
        <v>44085</v>
      </c>
      <c r="J137" s="2" t="s">
        <v>831</v>
      </c>
    </row>
    <row r="138" spans="1:10">
      <c r="A138" s="2" t="s">
        <v>966</v>
      </c>
      <c r="B138" s="2" t="s">
        <v>9</v>
      </c>
      <c r="C138" s="2" t="s">
        <v>696</v>
      </c>
      <c r="D138" s="2" t="s">
        <v>967</v>
      </c>
      <c r="E138" s="2" t="str">
        <f t="shared" si="2"/>
        <v>PO63000687</v>
      </c>
      <c r="F138" s="2" t="s">
        <v>968</v>
      </c>
      <c r="G138" s="2" t="s">
        <v>969</v>
      </c>
      <c r="H138" s="3">
        <v>96300</v>
      </c>
      <c r="I138" s="4">
        <v>44130</v>
      </c>
      <c r="J138" s="2" t="s">
        <v>696</v>
      </c>
    </row>
    <row r="139" spans="1:10">
      <c r="A139" s="2" t="s">
        <v>970</v>
      </c>
      <c r="B139" s="2" t="s">
        <v>348</v>
      </c>
      <c r="C139" s="2" t="s">
        <v>971</v>
      </c>
      <c r="D139" s="2" t="s">
        <v>972</v>
      </c>
      <c r="E139" s="2" t="str">
        <f t="shared" si="2"/>
        <v>PO63000690</v>
      </c>
      <c r="F139" s="2" t="s">
        <v>973</v>
      </c>
      <c r="G139" s="2" t="s">
        <v>974</v>
      </c>
      <c r="H139" s="3">
        <v>58850</v>
      </c>
      <c r="I139" s="4">
        <v>44103</v>
      </c>
      <c r="J139" s="2" t="s">
        <v>971</v>
      </c>
    </row>
    <row r="140" spans="1:10">
      <c r="A140" s="2" t="s">
        <v>975</v>
      </c>
      <c r="B140" s="2" t="s">
        <v>9</v>
      </c>
      <c r="C140" s="2" t="s">
        <v>696</v>
      </c>
      <c r="D140" s="2" t="s">
        <v>976</v>
      </c>
      <c r="E140" s="2" t="str">
        <f t="shared" si="2"/>
        <v>PO63000699</v>
      </c>
      <c r="F140" s="2" t="s">
        <v>977</v>
      </c>
      <c r="G140" s="2" t="s">
        <v>978</v>
      </c>
      <c r="H140" s="3">
        <v>100000</v>
      </c>
      <c r="I140" s="4">
        <v>44103</v>
      </c>
      <c r="J140" s="2" t="s">
        <v>696</v>
      </c>
    </row>
    <row r="141" spans="1:10">
      <c r="A141" s="2" t="s">
        <v>979</v>
      </c>
      <c r="B141" s="2" t="s">
        <v>348</v>
      </c>
      <c r="C141" s="2" t="s">
        <v>980</v>
      </c>
      <c r="D141" s="2" t="s">
        <v>981</v>
      </c>
      <c r="E141" s="2" t="str">
        <f t="shared" si="2"/>
        <v>PO63000705</v>
      </c>
      <c r="F141" s="2" t="s">
        <v>982</v>
      </c>
      <c r="G141" s="2" t="s">
        <v>983</v>
      </c>
      <c r="H141" s="3">
        <v>342400</v>
      </c>
      <c r="I141" s="4">
        <v>44085</v>
      </c>
      <c r="J141" s="2" t="s">
        <v>980</v>
      </c>
    </row>
    <row r="142" spans="1:10">
      <c r="A142" s="2" t="s">
        <v>984</v>
      </c>
      <c r="B142" s="2" t="s">
        <v>64</v>
      </c>
      <c r="C142" s="2" t="s">
        <v>985</v>
      </c>
      <c r="D142" s="2" t="s">
        <v>986</v>
      </c>
      <c r="E142" s="2" t="str">
        <f t="shared" si="2"/>
        <v>PO63000709</v>
      </c>
      <c r="F142" s="2" t="s">
        <v>987</v>
      </c>
      <c r="G142" s="2" t="s">
        <v>988</v>
      </c>
      <c r="H142" s="3">
        <v>105181</v>
      </c>
      <c r="I142" s="4">
        <v>44085</v>
      </c>
      <c r="J142" s="2" t="s">
        <v>985</v>
      </c>
    </row>
    <row r="143" spans="1:10">
      <c r="A143" s="2" t="s">
        <v>989</v>
      </c>
      <c r="B143" s="2" t="s">
        <v>363</v>
      </c>
      <c r="C143" s="2" t="s">
        <v>364</v>
      </c>
      <c r="D143" s="2" t="s">
        <v>990</v>
      </c>
      <c r="E143" s="2" t="str">
        <f t="shared" si="2"/>
        <v>PO63000711</v>
      </c>
      <c r="F143" s="2" t="s">
        <v>991</v>
      </c>
      <c r="G143" s="2" t="s">
        <v>992</v>
      </c>
      <c r="H143" s="3">
        <v>145520</v>
      </c>
      <c r="I143" s="4">
        <v>44103</v>
      </c>
      <c r="J143" s="2" t="s">
        <v>364</v>
      </c>
    </row>
    <row r="144" spans="1:10">
      <c r="A144" s="2" t="s">
        <v>993</v>
      </c>
      <c r="B144" s="2" t="s">
        <v>9</v>
      </c>
      <c r="C144" s="2" t="s">
        <v>994</v>
      </c>
      <c r="D144" s="2" t="s">
        <v>995</v>
      </c>
      <c r="E144" s="2" t="str">
        <f t="shared" si="2"/>
        <v>PO63000712</v>
      </c>
      <c r="F144" s="2" t="s">
        <v>996</v>
      </c>
      <c r="G144" s="2" t="s">
        <v>997</v>
      </c>
      <c r="H144" s="3">
        <v>134850</v>
      </c>
      <c r="I144" s="4">
        <v>44085</v>
      </c>
      <c r="J144" s="2" t="s">
        <v>994</v>
      </c>
    </row>
    <row r="145" spans="1:10">
      <c r="A145" s="2" t="s">
        <v>998</v>
      </c>
      <c r="B145" s="2" t="s">
        <v>348</v>
      </c>
      <c r="C145" s="2" t="s">
        <v>999</v>
      </c>
      <c r="D145" s="2" t="s">
        <v>1000</v>
      </c>
      <c r="E145" s="2" t="str">
        <f t="shared" si="2"/>
        <v>PO63000714</v>
      </c>
      <c r="F145" s="2" t="s">
        <v>1001</v>
      </c>
      <c r="G145" s="2" t="s">
        <v>1002</v>
      </c>
      <c r="H145" s="3">
        <v>90000</v>
      </c>
      <c r="I145" s="4" t="e">
        <v>#N/A</v>
      </c>
      <c r="J145" s="2" t="s">
        <v>999</v>
      </c>
    </row>
    <row r="146" spans="1:10">
      <c r="A146" s="2" t="s">
        <v>1003</v>
      </c>
      <c r="B146" s="2" t="s">
        <v>348</v>
      </c>
      <c r="C146" s="2" t="s">
        <v>1004</v>
      </c>
      <c r="D146" s="2" t="s">
        <v>1005</v>
      </c>
      <c r="E146" s="2" t="str">
        <f t="shared" si="2"/>
        <v>PO63000717</v>
      </c>
      <c r="F146" s="2" t="s">
        <v>1006</v>
      </c>
      <c r="G146" s="2" t="s">
        <v>1007</v>
      </c>
      <c r="H146" s="3">
        <v>169809</v>
      </c>
      <c r="I146" s="4" t="e">
        <v>#N/A</v>
      </c>
      <c r="J146" s="2" t="s">
        <v>1004</v>
      </c>
    </row>
    <row r="147" spans="1:10">
      <c r="A147" s="2" t="s">
        <v>1008</v>
      </c>
      <c r="B147" s="2" t="s">
        <v>348</v>
      </c>
      <c r="C147" s="2" t="s">
        <v>1009</v>
      </c>
      <c r="D147" s="2" t="s">
        <v>1010</v>
      </c>
      <c r="E147" s="2" t="str">
        <f t="shared" si="2"/>
        <v>PO63000742</v>
      </c>
      <c r="F147" s="2" t="s">
        <v>1011</v>
      </c>
      <c r="G147" s="2" t="s">
        <v>1012</v>
      </c>
      <c r="H147" s="3">
        <v>7000</v>
      </c>
      <c r="I147" s="4">
        <v>44085</v>
      </c>
      <c r="J147" s="2" t="s">
        <v>1009</v>
      </c>
    </row>
    <row r="148" spans="1:10">
      <c r="A148" s="2" t="s">
        <v>1013</v>
      </c>
      <c r="B148" s="2" t="s">
        <v>348</v>
      </c>
      <c r="C148" s="2" t="s">
        <v>1014</v>
      </c>
      <c r="D148" s="2" t="s">
        <v>1015</v>
      </c>
      <c r="E148" s="2" t="str">
        <f t="shared" si="2"/>
        <v>PO63000743</v>
      </c>
      <c r="F148" s="2" t="s">
        <v>1016</v>
      </c>
      <c r="G148" s="2" t="s">
        <v>1017</v>
      </c>
      <c r="H148" s="3">
        <v>10000</v>
      </c>
      <c r="I148" s="4" t="e">
        <v>#N/A</v>
      </c>
      <c r="J148" s="2" t="s">
        <v>1014</v>
      </c>
    </row>
    <row r="149" spans="1:10">
      <c r="A149" s="2" t="s">
        <v>1018</v>
      </c>
      <c r="B149" s="2" t="s">
        <v>64</v>
      </c>
      <c r="C149" s="2" t="s">
        <v>1019</v>
      </c>
      <c r="D149" s="2" t="s">
        <v>1020</v>
      </c>
      <c r="E149" s="2" t="str">
        <f t="shared" si="2"/>
        <v>PO63000745</v>
      </c>
      <c r="F149" s="2" t="s">
        <v>1021</v>
      </c>
      <c r="G149" s="2" t="s">
        <v>1022</v>
      </c>
      <c r="H149" s="3">
        <v>494340</v>
      </c>
      <c r="I149" s="4">
        <v>44130</v>
      </c>
      <c r="J149" s="2" t="s">
        <v>1019</v>
      </c>
    </row>
    <row r="150" spans="1:10">
      <c r="A150" s="2" t="s">
        <v>1023</v>
      </c>
      <c r="B150" s="2" t="s">
        <v>348</v>
      </c>
      <c r="C150" s="2" t="s">
        <v>1024</v>
      </c>
      <c r="D150" s="2" t="s">
        <v>1025</v>
      </c>
      <c r="E150" s="2" t="str">
        <f t="shared" si="2"/>
        <v>PO63000747</v>
      </c>
      <c r="F150" s="2" t="s">
        <v>1026</v>
      </c>
      <c r="G150" s="2" t="s">
        <v>1027</v>
      </c>
      <c r="H150" s="3">
        <v>340260</v>
      </c>
      <c r="I150" s="4" t="e">
        <v>#N/A</v>
      </c>
      <c r="J150" s="2" t="s">
        <v>1024</v>
      </c>
    </row>
    <row r="151" spans="1:10">
      <c r="A151" s="2" t="s">
        <v>1028</v>
      </c>
      <c r="B151" s="2" t="s">
        <v>64</v>
      </c>
      <c r="C151" s="2" t="s">
        <v>1019</v>
      </c>
      <c r="D151" s="2" t="s">
        <v>1029</v>
      </c>
      <c r="E151" s="2" t="str">
        <f t="shared" si="2"/>
        <v>PO63000748</v>
      </c>
      <c r="F151" s="2" t="s">
        <v>1030</v>
      </c>
      <c r="G151" s="2" t="s">
        <v>1031</v>
      </c>
      <c r="H151" s="3">
        <v>449678.2</v>
      </c>
      <c r="I151" s="4">
        <v>44085</v>
      </c>
      <c r="J151" s="2" t="s">
        <v>1019</v>
      </c>
    </row>
    <row r="152" spans="1:10">
      <c r="A152" s="2" t="s">
        <v>1032</v>
      </c>
      <c r="B152" s="2" t="s">
        <v>9</v>
      </c>
      <c r="C152" s="2" t="s">
        <v>1033</v>
      </c>
      <c r="D152" s="2" t="s">
        <v>1034</v>
      </c>
      <c r="E152" s="2" t="str">
        <f t="shared" si="2"/>
        <v>PO63000752</v>
      </c>
      <c r="F152" s="2" t="s">
        <v>1035</v>
      </c>
      <c r="G152" s="2" t="s">
        <v>1036</v>
      </c>
      <c r="H152" s="3">
        <v>300000</v>
      </c>
      <c r="I152" s="4">
        <v>44130</v>
      </c>
      <c r="J152" s="2" t="s">
        <v>1033</v>
      </c>
    </row>
    <row r="153" spans="1:10">
      <c r="A153" s="2" t="s">
        <v>1037</v>
      </c>
      <c r="B153" s="2" t="s">
        <v>9</v>
      </c>
      <c r="C153" s="2" t="s">
        <v>1033</v>
      </c>
      <c r="D153" s="2" t="s">
        <v>1038</v>
      </c>
      <c r="E153" s="2" t="str">
        <f t="shared" si="2"/>
        <v>PO63000752</v>
      </c>
      <c r="F153" s="2" t="s">
        <v>1039</v>
      </c>
      <c r="G153" s="2" t="s">
        <v>1040</v>
      </c>
      <c r="H153" s="3">
        <v>94830</v>
      </c>
      <c r="I153" s="4">
        <v>44130</v>
      </c>
      <c r="J153" s="2" t="s">
        <v>1033</v>
      </c>
    </row>
    <row r="154" spans="1:10">
      <c r="A154" s="2" t="s">
        <v>1041</v>
      </c>
      <c r="B154" s="2" t="s">
        <v>363</v>
      </c>
      <c r="C154" s="2" t="s">
        <v>1042</v>
      </c>
      <c r="D154" s="2" t="s">
        <v>1043</v>
      </c>
      <c r="E154" s="2" t="str">
        <f t="shared" si="2"/>
        <v>PO63000753</v>
      </c>
      <c r="F154" s="2" t="s">
        <v>1044</v>
      </c>
      <c r="G154" s="2" t="s">
        <v>1045</v>
      </c>
      <c r="H154" s="3">
        <v>200000</v>
      </c>
      <c r="I154" s="4">
        <v>44085</v>
      </c>
      <c r="J154" s="2" t="s">
        <v>1042</v>
      </c>
    </row>
    <row r="155" spans="1:10">
      <c r="A155" s="2" t="s">
        <v>1046</v>
      </c>
      <c r="B155" s="2" t="s">
        <v>9</v>
      </c>
      <c r="C155" s="2" t="s">
        <v>1047</v>
      </c>
      <c r="D155" s="2" t="s">
        <v>1048</v>
      </c>
      <c r="E155" s="2" t="str">
        <f t="shared" si="2"/>
        <v>PO63000754</v>
      </c>
      <c r="F155" s="2" t="s">
        <v>1049</v>
      </c>
      <c r="G155" s="2" t="s">
        <v>1050</v>
      </c>
      <c r="H155" s="3">
        <v>123050</v>
      </c>
      <c r="I155" s="4">
        <v>44103</v>
      </c>
      <c r="J155" s="2" t="s">
        <v>1047</v>
      </c>
    </row>
    <row r="156" spans="1:10">
      <c r="A156" s="2" t="s">
        <v>1051</v>
      </c>
      <c r="B156" s="2" t="s">
        <v>363</v>
      </c>
      <c r="C156" s="2" t="s">
        <v>364</v>
      </c>
      <c r="D156" s="2" t="s">
        <v>1052</v>
      </c>
      <c r="E156" s="2" t="str">
        <f t="shared" si="2"/>
        <v>PO63000761</v>
      </c>
      <c r="F156" s="2" t="s">
        <v>1053</v>
      </c>
      <c r="G156" s="2" t="s">
        <v>1054</v>
      </c>
      <c r="H156" s="3">
        <v>90950</v>
      </c>
      <c r="I156" s="4" t="e">
        <v>#N/A</v>
      </c>
      <c r="J156" s="2" t="s">
        <v>364</v>
      </c>
    </row>
    <row r="157" spans="1:10">
      <c r="A157" s="2" t="s">
        <v>1055</v>
      </c>
      <c r="B157" s="2" t="s">
        <v>348</v>
      </c>
      <c r="C157" s="2" t="s">
        <v>1056</v>
      </c>
      <c r="D157" s="2" t="s">
        <v>1057</v>
      </c>
      <c r="E157" s="2" t="str">
        <f t="shared" si="2"/>
        <v>PO63000764</v>
      </c>
      <c r="F157" s="2" t="s">
        <v>1058</v>
      </c>
      <c r="G157" s="2" t="s">
        <v>1059</v>
      </c>
      <c r="H157" s="3">
        <v>59000</v>
      </c>
      <c r="I157" s="4">
        <v>44130</v>
      </c>
      <c r="J157" s="2" t="s">
        <v>1056</v>
      </c>
    </row>
    <row r="158" spans="1:10">
      <c r="A158" s="2" t="s">
        <v>1060</v>
      </c>
      <c r="B158" s="2" t="s">
        <v>9</v>
      </c>
      <c r="C158" s="2" t="s">
        <v>1061</v>
      </c>
      <c r="D158" s="2" t="s">
        <v>1062</v>
      </c>
      <c r="E158" s="2" t="str">
        <f t="shared" si="2"/>
        <v>PO63000767</v>
      </c>
      <c r="F158" s="2" t="s">
        <v>1063</v>
      </c>
      <c r="G158" s="2" t="s">
        <v>1064</v>
      </c>
      <c r="H158" s="3">
        <v>178155</v>
      </c>
      <c r="I158" s="4">
        <v>44130</v>
      </c>
      <c r="J158" s="2" t="s">
        <v>1061</v>
      </c>
    </row>
    <row r="159" spans="1:10">
      <c r="A159" s="2" t="s">
        <v>1065</v>
      </c>
      <c r="B159" s="2" t="s">
        <v>9</v>
      </c>
      <c r="C159" s="2" t="s">
        <v>1066</v>
      </c>
      <c r="D159" s="2" t="s">
        <v>1067</v>
      </c>
      <c r="E159" s="2" t="str">
        <f t="shared" si="2"/>
        <v>PO63000769</v>
      </c>
      <c r="F159" s="2" t="s">
        <v>1068</v>
      </c>
      <c r="G159" s="2" t="s">
        <v>1069</v>
      </c>
      <c r="H159" s="3">
        <v>356310</v>
      </c>
      <c r="I159" s="4">
        <v>44130</v>
      </c>
      <c r="J159" s="2" t="s">
        <v>1066</v>
      </c>
    </row>
    <row r="160" spans="1:10">
      <c r="A160" s="2" t="s">
        <v>1070</v>
      </c>
      <c r="B160" s="2" t="s">
        <v>348</v>
      </c>
      <c r="C160" s="2" t="s">
        <v>1071</v>
      </c>
      <c r="D160" s="2" t="s">
        <v>1072</v>
      </c>
      <c r="E160" s="2" t="str">
        <f t="shared" si="2"/>
        <v>PO63000780</v>
      </c>
      <c r="F160" s="2" t="s">
        <v>1073</v>
      </c>
      <c r="G160" s="2" t="s">
        <v>1074</v>
      </c>
      <c r="H160" s="3">
        <v>65216.5</v>
      </c>
      <c r="I160" s="4">
        <v>44085</v>
      </c>
      <c r="J160" s="2" t="s">
        <v>1071</v>
      </c>
    </row>
    <row r="161" spans="1:10">
      <c r="A161" s="2" t="s">
        <v>1075</v>
      </c>
      <c r="B161" s="2" t="s">
        <v>64</v>
      </c>
      <c r="C161" s="2" t="s">
        <v>831</v>
      </c>
      <c r="D161" s="2" t="s">
        <v>1076</v>
      </c>
      <c r="E161" s="2" t="str">
        <f t="shared" si="2"/>
        <v>PO63000793</v>
      </c>
      <c r="F161" s="2" t="s">
        <v>1077</v>
      </c>
      <c r="G161" s="2" t="s">
        <v>1078</v>
      </c>
      <c r="H161" s="3">
        <v>80250</v>
      </c>
      <c r="I161" s="4">
        <v>44085</v>
      </c>
      <c r="J161" s="2" t="s">
        <v>831</v>
      </c>
    </row>
    <row r="162" spans="1:10">
      <c r="A162" s="2" t="s">
        <v>1079</v>
      </c>
      <c r="B162" s="2" t="s">
        <v>9</v>
      </c>
      <c r="C162" s="2" t="s">
        <v>1080</v>
      </c>
      <c r="D162" s="2" t="s">
        <v>1081</v>
      </c>
      <c r="E162" s="2" t="str">
        <f t="shared" si="2"/>
        <v>PO63000797</v>
      </c>
      <c r="F162" s="2" t="s">
        <v>1082</v>
      </c>
      <c r="G162" s="2" t="s">
        <v>1083</v>
      </c>
      <c r="H162" s="3">
        <v>97500</v>
      </c>
      <c r="I162" s="4">
        <v>44130</v>
      </c>
      <c r="J162" s="2" t="s">
        <v>1080</v>
      </c>
    </row>
    <row r="163" spans="1:10">
      <c r="A163" s="2" t="s">
        <v>1084</v>
      </c>
      <c r="B163" s="2" t="s">
        <v>64</v>
      </c>
      <c r="C163" s="2" t="s">
        <v>1085</v>
      </c>
      <c r="D163" s="2" t="s">
        <v>1086</v>
      </c>
      <c r="E163" s="2" t="str">
        <f t="shared" si="2"/>
        <v>PO63000807</v>
      </c>
      <c r="F163" s="2" t="s">
        <v>1087</v>
      </c>
      <c r="G163" s="2" t="s">
        <v>1088</v>
      </c>
      <c r="H163" s="3">
        <v>189850</v>
      </c>
      <c r="I163" s="4">
        <v>44130</v>
      </c>
      <c r="J163" s="2" t="s">
        <v>1085</v>
      </c>
    </row>
    <row r="164" spans="1:10">
      <c r="A164" s="2" t="s">
        <v>1089</v>
      </c>
      <c r="B164" s="2" t="s">
        <v>9</v>
      </c>
      <c r="C164" s="2" t="s">
        <v>1090</v>
      </c>
      <c r="D164" s="2" t="s">
        <v>1091</v>
      </c>
      <c r="E164" s="2" t="str">
        <f t="shared" si="2"/>
        <v>PO63000815</v>
      </c>
      <c r="F164" s="2" t="s">
        <v>1092</v>
      </c>
      <c r="G164" s="2" t="s">
        <v>1093</v>
      </c>
      <c r="H164" s="3">
        <v>128400</v>
      </c>
      <c r="I164" s="4">
        <v>44130</v>
      </c>
      <c r="J164" s="2" t="s">
        <v>1090</v>
      </c>
    </row>
    <row r="165" spans="1:10">
      <c r="A165" s="2" t="s">
        <v>1094</v>
      </c>
      <c r="B165" s="2" t="s">
        <v>9</v>
      </c>
      <c r="C165" s="2" t="s">
        <v>1095</v>
      </c>
      <c r="D165" s="2" t="s">
        <v>1096</v>
      </c>
      <c r="E165" s="2" t="str">
        <f t="shared" si="2"/>
        <v>PO63000816</v>
      </c>
      <c r="F165" s="2" t="s">
        <v>1097</v>
      </c>
      <c r="G165" s="2" t="s">
        <v>1098</v>
      </c>
      <c r="H165" s="3">
        <v>175000</v>
      </c>
      <c r="I165" s="4">
        <v>44130</v>
      </c>
      <c r="J165" s="2" t="s">
        <v>1095</v>
      </c>
    </row>
    <row r="166" spans="1:10">
      <c r="A166" s="2" t="s">
        <v>1099</v>
      </c>
      <c r="B166" s="2" t="s">
        <v>9</v>
      </c>
      <c r="C166" s="2" t="s">
        <v>1100</v>
      </c>
      <c r="D166" s="2" t="s">
        <v>1101</v>
      </c>
      <c r="E166" s="2" t="str">
        <f t="shared" si="2"/>
        <v>PO63000827</v>
      </c>
      <c r="F166" s="2" t="s">
        <v>1102</v>
      </c>
      <c r="G166" s="2" t="s">
        <v>1103</v>
      </c>
      <c r="H166" s="3">
        <v>185000</v>
      </c>
      <c r="I166" s="4">
        <v>44103</v>
      </c>
      <c r="J166" s="2" t="s">
        <v>1100</v>
      </c>
    </row>
    <row r="167" spans="1:10">
      <c r="A167" s="2" t="s">
        <v>1104</v>
      </c>
      <c r="B167" s="2" t="s">
        <v>64</v>
      </c>
      <c r="C167" s="2" t="s">
        <v>1105</v>
      </c>
      <c r="D167" s="2" t="s">
        <v>1106</v>
      </c>
      <c r="E167" s="2" t="str">
        <f t="shared" si="2"/>
        <v>PO63000830</v>
      </c>
      <c r="F167" s="2" t="s">
        <v>1107</v>
      </c>
      <c r="G167" s="2" t="s">
        <v>1108</v>
      </c>
      <c r="H167" s="3">
        <v>497550</v>
      </c>
      <c r="I167" s="4">
        <v>44103</v>
      </c>
      <c r="J167" s="2" t="s">
        <v>1105</v>
      </c>
    </row>
    <row r="168" spans="1:10">
      <c r="A168" s="2" t="s">
        <v>1109</v>
      </c>
      <c r="B168" s="2" t="s">
        <v>363</v>
      </c>
      <c r="C168" s="2" t="s">
        <v>364</v>
      </c>
      <c r="D168" s="2" t="s">
        <v>1110</v>
      </c>
      <c r="E168" s="2" t="str">
        <f t="shared" si="2"/>
        <v>PO63000760</v>
      </c>
      <c r="F168" s="2" t="s">
        <v>1111</v>
      </c>
      <c r="G168" s="2" t="s">
        <v>1112</v>
      </c>
      <c r="H168" s="3">
        <v>30000</v>
      </c>
      <c r="I168" s="4">
        <v>44103</v>
      </c>
      <c r="J168" s="2" t="s">
        <v>364</v>
      </c>
    </row>
    <row r="169" spans="1:10">
      <c r="A169" s="2" t="s">
        <v>1113</v>
      </c>
      <c r="B169" s="2" t="s">
        <v>363</v>
      </c>
      <c r="C169" s="2" t="s">
        <v>425</v>
      </c>
      <c r="D169" s="2" t="s">
        <v>1114</v>
      </c>
      <c r="E169" s="2" t="str">
        <f t="shared" si="2"/>
        <v>PO63000850</v>
      </c>
      <c r="F169" s="2" t="s">
        <v>1115</v>
      </c>
      <c r="G169" s="2" t="s">
        <v>1116</v>
      </c>
      <c r="H169" s="3">
        <v>21400</v>
      </c>
      <c r="I169" s="4">
        <v>44130</v>
      </c>
      <c r="J169" s="2" t="s">
        <v>425</v>
      </c>
    </row>
    <row r="170" spans="1:10">
      <c r="A170" s="2" t="s">
        <v>1117</v>
      </c>
      <c r="B170" s="2" t="s">
        <v>363</v>
      </c>
      <c r="C170" s="2" t="s">
        <v>1042</v>
      </c>
      <c r="D170" s="2" t="s">
        <v>1118</v>
      </c>
      <c r="E170" s="2" t="str">
        <f t="shared" si="2"/>
        <v>PO63000753</v>
      </c>
      <c r="F170" s="2" t="s">
        <v>1119</v>
      </c>
      <c r="G170" s="2" t="s">
        <v>1120</v>
      </c>
      <c r="H170" s="3">
        <v>200000</v>
      </c>
      <c r="I170" s="4">
        <v>44103</v>
      </c>
      <c r="J170" s="2" t="s">
        <v>1042</v>
      </c>
    </row>
    <row r="171" spans="1:10">
      <c r="A171" s="2" t="s">
        <v>1121</v>
      </c>
      <c r="B171" s="2" t="s">
        <v>560</v>
      </c>
      <c r="C171" s="2" t="s">
        <v>1122</v>
      </c>
      <c r="D171" s="2" t="s">
        <v>1123</v>
      </c>
      <c r="E171" s="2" t="str">
        <f t="shared" si="2"/>
        <v>PO63000819</v>
      </c>
      <c r="F171" s="2" t="s">
        <v>1124</v>
      </c>
      <c r="G171" s="2" t="s">
        <v>1125</v>
      </c>
      <c r="H171" s="3">
        <v>300000</v>
      </c>
      <c r="I171" s="4">
        <v>44130</v>
      </c>
      <c r="J171" s="2" t="s">
        <v>1122</v>
      </c>
    </row>
    <row r="172" spans="1:10">
      <c r="A172" s="2" t="s">
        <v>1126</v>
      </c>
      <c r="B172" s="2" t="s">
        <v>64</v>
      </c>
      <c r="C172" s="2" t="s">
        <v>1085</v>
      </c>
      <c r="D172" s="2" t="s">
        <v>1127</v>
      </c>
      <c r="E172" s="2" t="str">
        <f t="shared" si="2"/>
        <v>PO63000835</v>
      </c>
      <c r="F172" s="2" t="s">
        <v>1128</v>
      </c>
      <c r="G172" s="2" t="s">
        <v>1129</v>
      </c>
      <c r="H172" s="3">
        <v>429936.7</v>
      </c>
      <c r="I172" s="4">
        <v>44130</v>
      </c>
      <c r="J172" s="2" t="s">
        <v>1085</v>
      </c>
    </row>
    <row r="173" spans="1:10">
      <c r="A173" s="2" t="s">
        <v>1130</v>
      </c>
      <c r="B173" s="2" t="s">
        <v>64</v>
      </c>
      <c r="C173" s="2" t="s">
        <v>1085</v>
      </c>
      <c r="D173" s="2" t="s">
        <v>1131</v>
      </c>
      <c r="E173" s="2" t="str">
        <f t="shared" si="2"/>
        <v>PO63000836</v>
      </c>
      <c r="F173" s="2" t="s">
        <v>1132</v>
      </c>
      <c r="G173" s="2" t="s">
        <v>1133</v>
      </c>
      <c r="H173" s="3">
        <v>471589.13</v>
      </c>
      <c r="I173" s="4">
        <v>44130</v>
      </c>
      <c r="J173" s="2" t="s">
        <v>1085</v>
      </c>
    </row>
    <row r="174" spans="1:10">
      <c r="A174" s="2" t="s">
        <v>1134</v>
      </c>
      <c r="B174" s="2" t="s">
        <v>64</v>
      </c>
      <c r="C174" s="2" t="s">
        <v>1085</v>
      </c>
      <c r="D174" s="2" t="s">
        <v>1135</v>
      </c>
      <c r="E174" s="2" t="str">
        <f t="shared" si="2"/>
        <v>PO63000837</v>
      </c>
      <c r="F174" s="2" t="s">
        <v>1136</v>
      </c>
      <c r="G174" s="2" t="s">
        <v>1137</v>
      </c>
      <c r="H174" s="3">
        <v>498044.88</v>
      </c>
      <c r="I174" s="4">
        <v>44130</v>
      </c>
      <c r="J174" s="2" t="s">
        <v>1085</v>
      </c>
    </row>
    <row r="175" spans="1:10">
      <c r="A175" s="2" t="s">
        <v>1138</v>
      </c>
      <c r="B175" s="2" t="s">
        <v>9</v>
      </c>
      <c r="C175" s="2" t="s">
        <v>706</v>
      </c>
      <c r="D175" s="2" t="s">
        <v>1139</v>
      </c>
      <c r="E175" s="2" t="str">
        <f t="shared" si="2"/>
        <v>PO63000501</v>
      </c>
      <c r="F175" s="2" t="s">
        <v>1140</v>
      </c>
      <c r="G175" s="2" t="s">
        <v>1141</v>
      </c>
      <c r="H175" s="3">
        <v>30000</v>
      </c>
      <c r="I175" s="4">
        <v>44130</v>
      </c>
      <c r="J175" s="2" t="s">
        <v>706</v>
      </c>
    </row>
    <row r="176" spans="1:10">
      <c r="A176" s="2" t="s">
        <v>1142</v>
      </c>
      <c r="B176" s="2" t="s">
        <v>9</v>
      </c>
      <c r="C176" s="2" t="s">
        <v>696</v>
      </c>
      <c r="D176" s="2" t="s">
        <v>1143</v>
      </c>
      <c r="E176" s="2" t="str">
        <f t="shared" si="2"/>
        <v>PO63000903</v>
      </c>
      <c r="F176" s="2" t="s">
        <v>1144</v>
      </c>
      <c r="G176" s="2" t="s">
        <v>1145</v>
      </c>
      <c r="H176" s="3">
        <v>45000</v>
      </c>
      <c r="I176" s="4">
        <v>44130</v>
      </c>
      <c r="J176" s="2" t="s">
        <v>696</v>
      </c>
    </row>
    <row r="177" spans="1:10">
      <c r="A177" s="2" t="s">
        <v>1146</v>
      </c>
      <c r="B177" s="2" t="s">
        <v>9</v>
      </c>
      <c r="C177" s="2" t="s">
        <v>1147</v>
      </c>
      <c r="D177" s="2" t="s">
        <v>1148</v>
      </c>
      <c r="E177" s="2" t="str">
        <f t="shared" si="2"/>
        <v>PO63000926</v>
      </c>
      <c r="F177" s="2" t="s">
        <v>1149</v>
      </c>
      <c r="G177" s="2" t="s">
        <v>1150</v>
      </c>
      <c r="H177" s="3">
        <v>35000</v>
      </c>
      <c r="I177" s="4">
        <v>44130</v>
      </c>
      <c r="J177" s="2" t="s">
        <v>1147</v>
      </c>
    </row>
    <row r="178" spans="1:10">
      <c r="A178" s="2" t="s">
        <v>1151</v>
      </c>
      <c r="B178" s="2" t="s">
        <v>348</v>
      </c>
      <c r="C178" s="2" t="s">
        <v>1152</v>
      </c>
      <c r="D178" s="2" t="s">
        <v>1153</v>
      </c>
      <c r="E178" s="2" t="s">
        <v>1154</v>
      </c>
      <c r="F178" s="2" t="s">
        <v>1154</v>
      </c>
      <c r="G178" s="2" t="s">
        <v>1155</v>
      </c>
      <c r="H178" s="3">
        <v>331320</v>
      </c>
      <c r="I178" s="4">
        <v>44103</v>
      </c>
      <c r="J178" s="2" t="s">
        <v>1152</v>
      </c>
    </row>
    <row r="179" spans="1:10">
      <c r="A179" s="2" t="s">
        <v>1156</v>
      </c>
      <c r="B179" s="2" t="s">
        <v>64</v>
      </c>
      <c r="C179" s="2" t="s">
        <v>1019</v>
      </c>
      <c r="D179" s="2" t="s">
        <v>1157</v>
      </c>
      <c r="E179" s="2" t="str">
        <f t="shared" si="2"/>
        <v>PO63000873</v>
      </c>
      <c r="F179" s="2" t="s">
        <v>1158</v>
      </c>
      <c r="G179" s="2" t="s">
        <v>1159</v>
      </c>
      <c r="H179" s="3">
        <v>242676</v>
      </c>
      <c r="I179" s="4">
        <v>44130</v>
      </c>
      <c r="J179" s="2" t="s">
        <v>1019</v>
      </c>
    </row>
    <row r="180" spans="1:10">
      <c r="A180" s="2" t="s">
        <v>1160</v>
      </c>
      <c r="B180" s="2" t="s">
        <v>9</v>
      </c>
      <c r="C180" s="2" t="s">
        <v>1161</v>
      </c>
      <c r="D180" s="2" t="s">
        <v>1162</v>
      </c>
      <c r="E180" s="2" t="str">
        <f t="shared" si="2"/>
        <v>PO62000380</v>
      </c>
      <c r="F180" s="2" t="s">
        <v>1163</v>
      </c>
      <c r="G180" s="2" t="s">
        <v>1164</v>
      </c>
      <c r="H180" s="3">
        <v>25000</v>
      </c>
      <c r="I180" s="4">
        <v>44130</v>
      </c>
      <c r="J180" s="2" t="s">
        <v>1161</v>
      </c>
    </row>
    <row r="181" spans="1:10">
      <c r="A181" s="2" t="s">
        <v>1165</v>
      </c>
      <c r="B181" s="2" t="s">
        <v>64</v>
      </c>
      <c r="C181" s="2" t="s">
        <v>1166</v>
      </c>
      <c r="D181" s="2" t="s">
        <v>1167</v>
      </c>
      <c r="E181" s="2" t="str">
        <f t="shared" si="2"/>
        <v>PO62000416</v>
      </c>
      <c r="F181" s="2" t="s">
        <v>1168</v>
      </c>
      <c r="G181" s="2" t="s">
        <v>1169</v>
      </c>
      <c r="H181" s="3">
        <v>3999660</v>
      </c>
      <c r="I181" s="4">
        <v>44130</v>
      </c>
      <c r="J181" s="2" t="s">
        <v>1166</v>
      </c>
    </row>
    <row r="182" spans="1:10">
      <c r="A182" s="2" t="s">
        <v>1170</v>
      </c>
      <c r="B182" s="2" t="s">
        <v>348</v>
      </c>
      <c r="C182" s="2" t="s">
        <v>711</v>
      </c>
      <c r="D182" s="2" t="s">
        <v>1171</v>
      </c>
      <c r="E182" s="2" t="str">
        <f t="shared" si="2"/>
        <v>PO63000397</v>
      </c>
      <c r="F182" s="2" t="s">
        <v>1172</v>
      </c>
      <c r="G182" s="2" t="s">
        <v>1173</v>
      </c>
      <c r="H182" s="3">
        <v>160500</v>
      </c>
      <c r="I182" s="4">
        <v>44130</v>
      </c>
      <c r="J182" s="2" t="s">
        <v>711</v>
      </c>
    </row>
    <row r="183" spans="1:10">
      <c r="A183" s="2" t="s">
        <v>1174</v>
      </c>
      <c r="B183" s="2" t="s">
        <v>348</v>
      </c>
      <c r="C183" s="2" t="s">
        <v>457</v>
      </c>
      <c r="D183" s="2" t="s">
        <v>1175</v>
      </c>
      <c r="E183" s="2" t="str">
        <f t="shared" si="2"/>
        <v>PO63000418</v>
      </c>
      <c r="F183" s="2" t="s">
        <v>1176</v>
      </c>
      <c r="G183" s="2" t="s">
        <v>1177</v>
      </c>
      <c r="H183" s="3">
        <v>49990.400000000001</v>
      </c>
      <c r="I183" s="4">
        <v>44130</v>
      </c>
      <c r="J183" s="2" t="s">
        <v>457</v>
      </c>
    </row>
    <row r="184" spans="1:10">
      <c r="A184" s="2" t="s">
        <v>1178</v>
      </c>
      <c r="B184" s="2" t="s">
        <v>560</v>
      </c>
      <c r="C184" s="2" t="s">
        <v>561</v>
      </c>
      <c r="D184" s="2" t="s">
        <v>1179</v>
      </c>
      <c r="E184" s="2" t="str">
        <f t="shared" si="2"/>
        <v>PO63000505</v>
      </c>
      <c r="F184" s="2" t="s">
        <v>1180</v>
      </c>
      <c r="G184" s="2" t="s">
        <v>1181</v>
      </c>
      <c r="H184" s="3">
        <v>250000</v>
      </c>
      <c r="I184" s="4">
        <v>44130</v>
      </c>
      <c r="J184" s="2" t="s">
        <v>561</v>
      </c>
    </row>
    <row r="185" spans="1:10">
      <c r="A185" s="2" t="s">
        <v>1182</v>
      </c>
      <c r="B185" s="2" t="s">
        <v>348</v>
      </c>
      <c r="C185" s="2" t="s">
        <v>1183</v>
      </c>
      <c r="D185" s="2" t="s">
        <v>1184</v>
      </c>
      <c r="E185" s="2" t="str">
        <f t="shared" si="2"/>
        <v>PO63000644</v>
      </c>
      <c r="F185" s="2" t="s">
        <v>215</v>
      </c>
      <c r="G185" s="2" t="s">
        <v>1185</v>
      </c>
      <c r="H185" s="3">
        <v>442980</v>
      </c>
      <c r="I185" s="4">
        <v>44130</v>
      </c>
      <c r="J185" s="2" t="s">
        <v>1183</v>
      </c>
    </row>
    <row r="186" spans="1:10">
      <c r="A186" s="2" t="s">
        <v>1186</v>
      </c>
      <c r="B186" s="2" t="s">
        <v>348</v>
      </c>
      <c r="C186" s="2" t="s">
        <v>999</v>
      </c>
      <c r="D186" s="2" t="s">
        <v>1187</v>
      </c>
      <c r="E186" s="2" t="str">
        <f t="shared" si="2"/>
        <v>PO63000714</v>
      </c>
      <c r="F186" s="2" t="s">
        <v>1188</v>
      </c>
      <c r="G186" s="2" t="s">
        <v>1189</v>
      </c>
      <c r="H186" s="3">
        <v>90000</v>
      </c>
      <c r="I186" s="4">
        <v>44130</v>
      </c>
      <c r="J186" s="2" t="s">
        <v>999</v>
      </c>
    </row>
    <row r="187" spans="1:10">
      <c r="A187" s="2" t="s">
        <v>1190</v>
      </c>
      <c r="B187" s="2" t="s">
        <v>363</v>
      </c>
      <c r="C187" s="2" t="s">
        <v>1042</v>
      </c>
      <c r="D187" s="2" t="s">
        <v>1191</v>
      </c>
      <c r="E187" s="2" t="str">
        <f t="shared" si="2"/>
        <v>PO63000753</v>
      </c>
      <c r="F187" s="2" t="s">
        <v>1192</v>
      </c>
      <c r="G187" s="2" t="s">
        <v>1193</v>
      </c>
      <c r="H187" s="3">
        <v>90000</v>
      </c>
      <c r="I187" s="4">
        <v>44130</v>
      </c>
      <c r="J187" s="2" t="s">
        <v>1042</v>
      </c>
    </row>
    <row r="188" spans="1:10">
      <c r="A188" s="2" t="s">
        <v>1194</v>
      </c>
      <c r="B188" s="2" t="s">
        <v>363</v>
      </c>
      <c r="C188" s="2" t="s">
        <v>364</v>
      </c>
      <c r="D188" s="2" t="s">
        <v>1195</v>
      </c>
      <c r="E188" s="2" t="str">
        <f t="shared" si="2"/>
        <v>PO63000760</v>
      </c>
      <c r="F188" s="2" t="s">
        <v>1196</v>
      </c>
      <c r="G188" s="2" t="s">
        <v>1197</v>
      </c>
      <c r="H188" s="3">
        <v>30000</v>
      </c>
      <c r="I188" s="4">
        <v>44130</v>
      </c>
      <c r="J188" s="2" t="s">
        <v>364</v>
      </c>
    </row>
    <row r="189" spans="1:10">
      <c r="A189" s="2" t="s">
        <v>1198</v>
      </c>
      <c r="B189" s="2" t="s">
        <v>560</v>
      </c>
      <c r="C189" s="2" t="s">
        <v>1199</v>
      </c>
      <c r="D189" s="2" t="s">
        <v>1200</v>
      </c>
      <c r="E189" s="2" t="str">
        <f t="shared" si="2"/>
        <v>PO63000812</v>
      </c>
      <c r="F189" s="2" t="s">
        <v>1201</v>
      </c>
      <c r="G189" s="2" t="s">
        <v>1202</v>
      </c>
      <c r="H189" s="3">
        <v>99510</v>
      </c>
      <c r="I189" s="4">
        <v>44130</v>
      </c>
      <c r="J189" s="2" t="s">
        <v>1199</v>
      </c>
    </row>
    <row r="190" spans="1:10">
      <c r="A190" s="2" t="s">
        <v>1203</v>
      </c>
      <c r="B190" s="2" t="s">
        <v>9</v>
      </c>
      <c r="C190" s="2" t="s">
        <v>1204</v>
      </c>
      <c r="D190" s="2" t="s">
        <v>1205</v>
      </c>
      <c r="E190" s="2" t="str">
        <f t="shared" si="2"/>
        <v>PO63000817</v>
      </c>
      <c r="F190" s="2" t="s">
        <v>49</v>
      </c>
      <c r="G190" s="2" t="s">
        <v>1206</v>
      </c>
      <c r="H190" s="3">
        <v>200000</v>
      </c>
      <c r="I190" s="4">
        <v>44130</v>
      </c>
      <c r="J190" s="2" t="s">
        <v>1204</v>
      </c>
    </row>
    <row r="191" spans="1:10">
      <c r="A191" s="2" t="s">
        <v>1207</v>
      </c>
      <c r="B191" s="2" t="s">
        <v>64</v>
      </c>
      <c r="C191" s="2" t="s">
        <v>1208</v>
      </c>
      <c r="D191" s="2" t="s">
        <v>1209</v>
      </c>
      <c r="E191" s="2" t="str">
        <f t="shared" si="2"/>
        <v>PO63000865</v>
      </c>
      <c r="F191" s="2" t="s">
        <v>1210</v>
      </c>
      <c r="G191" s="2" t="s">
        <v>1211</v>
      </c>
      <c r="H191" s="3">
        <v>500000</v>
      </c>
      <c r="I191" s="4">
        <v>44130</v>
      </c>
      <c r="J191" s="2" t="s">
        <v>1208</v>
      </c>
    </row>
    <row r="192" spans="1:10">
      <c r="A192" s="2" t="s">
        <v>1212</v>
      </c>
      <c r="B192" s="2" t="s">
        <v>9</v>
      </c>
      <c r="C192" s="2" t="s">
        <v>528</v>
      </c>
      <c r="D192" s="2" t="s">
        <v>1213</v>
      </c>
      <c r="E192" s="2" t="str">
        <f t="shared" si="2"/>
        <v>PO63000879</v>
      </c>
      <c r="F192" s="2" t="s">
        <v>1214</v>
      </c>
      <c r="G192" s="2" t="s">
        <v>1215</v>
      </c>
      <c r="H192" s="3">
        <v>10000</v>
      </c>
      <c r="I192" s="4">
        <v>44130</v>
      </c>
      <c r="J192" s="2" t="s">
        <v>528</v>
      </c>
    </row>
    <row r="193" spans="1:10">
      <c r="A193" s="2" t="s">
        <v>1216</v>
      </c>
      <c r="B193" s="2" t="s">
        <v>348</v>
      </c>
      <c r="C193" s="2" t="s">
        <v>1217</v>
      </c>
      <c r="D193" s="2" t="s">
        <v>1218</v>
      </c>
      <c r="E193" s="2" t="str">
        <f t="shared" si="2"/>
        <v>PO63000888</v>
      </c>
      <c r="F193" s="2" t="s">
        <v>1219</v>
      </c>
      <c r="G193" s="2" t="s">
        <v>1220</v>
      </c>
      <c r="H193" s="3">
        <v>184575</v>
      </c>
      <c r="I193" s="4">
        <v>44130</v>
      </c>
      <c r="J193" s="2" t="s">
        <v>1217</v>
      </c>
    </row>
    <row r="194" spans="1:10">
      <c r="A194" s="2" t="s">
        <v>1221</v>
      </c>
      <c r="B194" s="2" t="s">
        <v>348</v>
      </c>
      <c r="C194" s="2" t="s">
        <v>1222</v>
      </c>
      <c r="D194" s="2" t="s">
        <v>1223</v>
      </c>
      <c r="E194" s="2" t="str">
        <f t="shared" si="2"/>
        <v>PO63000890</v>
      </c>
      <c r="F194" s="2" t="s">
        <v>1224</v>
      </c>
      <c r="G194" s="2" t="s">
        <v>1225</v>
      </c>
      <c r="H194" s="3">
        <v>298519.3</v>
      </c>
      <c r="I194" s="4">
        <v>44130</v>
      </c>
      <c r="J194" s="2" t="s">
        <v>1222</v>
      </c>
    </row>
    <row r="195" spans="1:10">
      <c r="A195" s="2" t="s">
        <v>1226</v>
      </c>
      <c r="B195" s="2" t="s">
        <v>810</v>
      </c>
      <c r="C195" s="2" t="s">
        <v>1227</v>
      </c>
      <c r="D195" s="2" t="s">
        <v>1228</v>
      </c>
      <c r="E195" s="2" t="str">
        <f t="shared" ref="E195:E258" si="3">LEFT(F195,10)</f>
        <v>PO63000912</v>
      </c>
      <c r="F195" s="2" t="s">
        <v>1229</v>
      </c>
      <c r="G195" s="2" t="s">
        <v>1230</v>
      </c>
      <c r="H195" s="3">
        <v>350000</v>
      </c>
      <c r="I195" s="4">
        <v>44130</v>
      </c>
      <c r="J195" s="2" t="s">
        <v>1227</v>
      </c>
    </row>
    <row r="196" spans="1:10">
      <c r="A196" s="2" t="s">
        <v>1231</v>
      </c>
      <c r="B196" s="2" t="s">
        <v>348</v>
      </c>
      <c r="C196" s="2" t="s">
        <v>1232</v>
      </c>
      <c r="D196" s="2" t="s">
        <v>1233</v>
      </c>
      <c r="E196" s="2" t="str">
        <f t="shared" si="3"/>
        <v>PO63000919</v>
      </c>
      <c r="F196" s="2" t="s">
        <v>1234</v>
      </c>
      <c r="G196" s="2" t="s">
        <v>1235</v>
      </c>
      <c r="H196" s="3">
        <v>32000</v>
      </c>
      <c r="I196" s="4">
        <v>44130</v>
      </c>
      <c r="J196" s="2" t="s">
        <v>1232</v>
      </c>
    </row>
    <row r="197" spans="1:10">
      <c r="A197" s="2" t="s">
        <v>1236</v>
      </c>
      <c r="B197" s="2" t="s">
        <v>348</v>
      </c>
      <c r="C197" s="2" t="s">
        <v>1237</v>
      </c>
      <c r="D197" s="2" t="s">
        <v>1238</v>
      </c>
      <c r="E197" s="2" t="str">
        <f t="shared" si="3"/>
        <v>PO63000934</v>
      </c>
      <c r="F197" s="2" t="s">
        <v>1239</v>
      </c>
      <c r="G197" s="2" t="s">
        <v>1240</v>
      </c>
      <c r="H197" s="3">
        <v>392160.35</v>
      </c>
      <c r="I197" s="4">
        <v>44130</v>
      </c>
      <c r="J197" s="2" t="s">
        <v>1237</v>
      </c>
    </row>
    <row r="198" spans="1:10">
      <c r="A198" s="2" t="s">
        <v>1241</v>
      </c>
      <c r="B198" s="2" t="s">
        <v>348</v>
      </c>
      <c r="C198" s="2" t="s">
        <v>1242</v>
      </c>
      <c r="D198" s="2" t="s">
        <v>1243</v>
      </c>
      <c r="E198" s="2" t="str">
        <f t="shared" si="3"/>
        <v>PO63000935</v>
      </c>
      <c r="F198" s="2" t="s">
        <v>1244</v>
      </c>
      <c r="G198" s="2" t="s">
        <v>1245</v>
      </c>
      <c r="H198" s="3">
        <v>400000</v>
      </c>
      <c r="I198" s="4">
        <v>44130</v>
      </c>
      <c r="J198" s="2" t="s">
        <v>1242</v>
      </c>
    </row>
    <row r="199" spans="1:10">
      <c r="A199" s="2" t="s">
        <v>1246</v>
      </c>
      <c r="B199" s="2" t="s">
        <v>64</v>
      </c>
      <c r="C199" s="2" t="s">
        <v>1247</v>
      </c>
      <c r="D199" s="2" t="s">
        <v>1248</v>
      </c>
      <c r="E199" s="2" t="str">
        <f t="shared" si="3"/>
        <v>PO63000945</v>
      </c>
      <c r="F199" s="2" t="s">
        <v>1249</v>
      </c>
      <c r="G199" s="2" t="s">
        <v>1250</v>
      </c>
      <c r="H199" s="3">
        <v>199020</v>
      </c>
      <c r="I199" s="4">
        <v>44130</v>
      </c>
      <c r="J199" s="2" t="s">
        <v>1247</v>
      </c>
    </row>
    <row r="200" spans="1:10">
      <c r="A200" s="2" t="s">
        <v>1251</v>
      </c>
      <c r="B200" s="2" t="s">
        <v>64</v>
      </c>
      <c r="C200" s="2" t="s">
        <v>1105</v>
      </c>
      <c r="D200" s="2" t="s">
        <v>1252</v>
      </c>
      <c r="E200" s="2" t="str">
        <f t="shared" si="3"/>
        <v>PO63000950</v>
      </c>
      <c r="F200" s="2" t="s">
        <v>1253</v>
      </c>
      <c r="G200" s="2" t="s">
        <v>1254</v>
      </c>
      <c r="H200" s="3">
        <v>247500</v>
      </c>
      <c r="I200" s="4">
        <v>44130</v>
      </c>
      <c r="J200" s="2" t="s">
        <v>1105</v>
      </c>
    </row>
    <row r="201" spans="1:10">
      <c r="A201" s="2" t="s">
        <v>1255</v>
      </c>
      <c r="B201" s="2" t="s">
        <v>9</v>
      </c>
      <c r="C201" s="2" t="s">
        <v>1256</v>
      </c>
      <c r="D201" s="2" t="s">
        <v>1257</v>
      </c>
      <c r="E201" s="2" t="str">
        <f t="shared" si="3"/>
        <v>PO63000969</v>
      </c>
      <c r="F201" s="2" t="s">
        <v>1258</v>
      </c>
      <c r="G201" s="2" t="s">
        <v>1259</v>
      </c>
      <c r="H201" s="3">
        <v>350000</v>
      </c>
      <c r="I201" s="4">
        <v>44130</v>
      </c>
      <c r="J201" s="2" t="s">
        <v>1256</v>
      </c>
    </row>
    <row r="202" spans="1:10">
      <c r="A202" s="2" t="s">
        <v>1260</v>
      </c>
      <c r="B202" s="2" t="s">
        <v>9</v>
      </c>
      <c r="C202" s="2" t="s">
        <v>1256</v>
      </c>
      <c r="D202" s="2" t="s">
        <v>1261</v>
      </c>
      <c r="E202" s="2" t="str">
        <f t="shared" si="3"/>
        <v>PO63000969</v>
      </c>
      <c r="F202" s="2" t="s">
        <v>1262</v>
      </c>
      <c r="G202" s="2" t="s">
        <v>1263</v>
      </c>
      <c r="H202" s="3">
        <v>48040</v>
      </c>
      <c r="I202" s="4">
        <v>44130</v>
      </c>
      <c r="J202" s="2" t="s">
        <v>1256</v>
      </c>
    </row>
    <row r="203" spans="1:10">
      <c r="A203" s="2" t="s">
        <v>1264</v>
      </c>
      <c r="B203" s="2" t="s">
        <v>9</v>
      </c>
      <c r="C203" s="2" t="s">
        <v>1265</v>
      </c>
      <c r="D203" s="2" t="s">
        <v>1266</v>
      </c>
      <c r="E203" s="2" t="str">
        <f t="shared" si="3"/>
        <v>PO63000972</v>
      </c>
      <c r="F203" s="2" t="s">
        <v>1267</v>
      </c>
      <c r="G203" s="2" t="s">
        <v>1268</v>
      </c>
      <c r="H203" s="3">
        <v>358450</v>
      </c>
      <c r="I203" s="4">
        <v>44130</v>
      </c>
      <c r="J203" s="2" t="s">
        <v>1265</v>
      </c>
    </row>
    <row r="204" spans="1:10">
      <c r="A204" s="2" t="s">
        <v>1269</v>
      </c>
      <c r="B204" s="2" t="s">
        <v>9</v>
      </c>
      <c r="C204" s="2" t="s">
        <v>1270</v>
      </c>
      <c r="D204" s="2" t="s">
        <v>1271</v>
      </c>
      <c r="E204" s="2" t="str">
        <f t="shared" si="3"/>
        <v>PO63000978</v>
      </c>
      <c r="F204" s="2" t="s">
        <v>1272</v>
      </c>
      <c r="G204" s="2" t="s">
        <v>1273</v>
      </c>
      <c r="H204" s="3">
        <v>250000</v>
      </c>
      <c r="I204" s="4">
        <v>44130</v>
      </c>
      <c r="J204" s="2" t="s">
        <v>1270</v>
      </c>
    </row>
    <row r="205" spans="1:10">
      <c r="A205" s="2" t="s">
        <v>1274</v>
      </c>
      <c r="B205" s="2" t="s">
        <v>348</v>
      </c>
      <c r="C205" s="2" t="s">
        <v>1275</v>
      </c>
      <c r="D205" s="2" t="s">
        <v>1276</v>
      </c>
      <c r="E205" s="2" t="str">
        <f t="shared" si="3"/>
        <v>PO63001013</v>
      </c>
      <c r="F205" s="2" t="s">
        <v>1277</v>
      </c>
      <c r="G205" s="2" t="s">
        <v>1278</v>
      </c>
      <c r="H205" s="3">
        <v>331700</v>
      </c>
      <c r="I205" s="4">
        <v>44130</v>
      </c>
      <c r="J205" s="2" t="s">
        <v>1275</v>
      </c>
    </row>
    <row r="206" spans="1:10">
      <c r="A206" s="2" t="s">
        <v>1279</v>
      </c>
      <c r="B206" s="2" t="s">
        <v>9</v>
      </c>
      <c r="C206" s="2" t="s">
        <v>706</v>
      </c>
      <c r="D206" s="2" t="s">
        <v>1280</v>
      </c>
      <c r="E206" s="2" t="str">
        <f t="shared" si="3"/>
        <v>PO63000501</v>
      </c>
      <c r="F206" s="2" t="s">
        <v>1281</v>
      </c>
      <c r="G206" s="2" t="s">
        <v>1282</v>
      </c>
      <c r="H206" s="3">
        <v>30000</v>
      </c>
      <c r="I206" s="4">
        <v>44139</v>
      </c>
      <c r="J206" s="2" t="s">
        <v>706</v>
      </c>
    </row>
    <row r="207" spans="1:10">
      <c r="A207" s="2" t="s">
        <v>1283</v>
      </c>
      <c r="B207" s="2" t="s">
        <v>64</v>
      </c>
      <c r="C207" s="2" t="s">
        <v>1284</v>
      </c>
      <c r="D207" s="2" t="s">
        <v>1285</v>
      </c>
      <c r="E207" s="2" t="str">
        <f t="shared" si="3"/>
        <v>PO62000417</v>
      </c>
      <c r="F207" s="2" t="s">
        <v>1286</v>
      </c>
      <c r="G207" s="2" t="s">
        <v>1287</v>
      </c>
      <c r="H207" s="3">
        <v>199968</v>
      </c>
      <c r="I207" s="4">
        <v>44162</v>
      </c>
      <c r="J207" s="2" t="s">
        <v>1284</v>
      </c>
    </row>
    <row r="208" spans="1:10">
      <c r="A208" s="2" t="s">
        <v>1288</v>
      </c>
      <c r="B208" s="2" t="s">
        <v>348</v>
      </c>
      <c r="C208" s="2" t="s">
        <v>491</v>
      </c>
      <c r="D208" s="2" t="s">
        <v>1289</v>
      </c>
      <c r="E208" s="2" t="str">
        <f t="shared" si="3"/>
        <v>PO63000458</v>
      </c>
      <c r="F208" s="2" t="s">
        <v>1290</v>
      </c>
      <c r="G208" s="2" t="s">
        <v>1291</v>
      </c>
      <c r="H208" s="3">
        <v>294000</v>
      </c>
      <c r="I208" s="4">
        <v>44148</v>
      </c>
      <c r="J208" s="2" t="s">
        <v>491</v>
      </c>
    </row>
    <row r="209" spans="1:10">
      <c r="A209" s="2" t="s">
        <v>1292</v>
      </c>
      <c r="B209" s="2" t="s">
        <v>348</v>
      </c>
      <c r="C209" s="2" t="s">
        <v>1293</v>
      </c>
      <c r="D209" s="2" t="s">
        <v>1294</v>
      </c>
      <c r="E209" s="2" t="str">
        <f t="shared" si="3"/>
        <v>PO63000508</v>
      </c>
      <c r="F209" s="2" t="s">
        <v>1295</v>
      </c>
      <c r="G209" s="2" t="s">
        <v>1296</v>
      </c>
      <c r="H209" s="3">
        <v>299600</v>
      </c>
      <c r="I209" s="4">
        <v>44148</v>
      </c>
      <c r="J209" s="2" t="s">
        <v>1293</v>
      </c>
    </row>
    <row r="210" spans="1:10">
      <c r="A210" s="2" t="s">
        <v>1297</v>
      </c>
      <c r="B210" s="2" t="s">
        <v>363</v>
      </c>
      <c r="C210" s="2" t="s">
        <v>425</v>
      </c>
      <c r="D210" s="2" t="s">
        <v>1298</v>
      </c>
      <c r="E210" s="2" t="str">
        <f t="shared" si="3"/>
        <v>PO63000516</v>
      </c>
      <c r="F210" s="2" t="s">
        <v>1299</v>
      </c>
      <c r="G210" s="2" t="s">
        <v>1300</v>
      </c>
      <c r="H210" s="3">
        <v>10000</v>
      </c>
      <c r="I210" s="4">
        <v>44148</v>
      </c>
      <c r="J210" s="2" t="s">
        <v>425</v>
      </c>
    </row>
    <row r="211" spans="1:10">
      <c r="A211" s="2" t="s">
        <v>1301</v>
      </c>
      <c r="B211" s="2" t="s">
        <v>363</v>
      </c>
      <c r="C211" s="2" t="s">
        <v>425</v>
      </c>
      <c r="D211" s="2" t="s">
        <v>1302</v>
      </c>
      <c r="E211" s="2" t="str">
        <f t="shared" si="3"/>
        <v>PO63000516</v>
      </c>
      <c r="F211" s="2" t="s">
        <v>1303</v>
      </c>
      <c r="G211" s="2" t="s">
        <v>1304</v>
      </c>
      <c r="H211" s="3">
        <v>10000</v>
      </c>
      <c r="I211" s="4">
        <v>44162</v>
      </c>
      <c r="J211" s="2" t="s">
        <v>425</v>
      </c>
    </row>
    <row r="212" spans="1:10">
      <c r="A212" s="2" t="s">
        <v>1305</v>
      </c>
      <c r="B212" s="2" t="s">
        <v>64</v>
      </c>
      <c r="C212" s="2" t="s">
        <v>831</v>
      </c>
      <c r="D212" s="2" t="s">
        <v>1306</v>
      </c>
      <c r="E212" s="2" t="str">
        <f t="shared" si="3"/>
        <v>PO63000613</v>
      </c>
      <c r="F212" s="2" t="s">
        <v>1307</v>
      </c>
      <c r="G212" s="2" t="s">
        <v>1308</v>
      </c>
      <c r="H212" s="3">
        <v>240750</v>
      </c>
      <c r="I212" s="4">
        <v>44148</v>
      </c>
      <c r="J212" s="2" t="s">
        <v>831</v>
      </c>
    </row>
    <row r="213" spans="1:10">
      <c r="A213" s="2" t="s">
        <v>1309</v>
      </c>
      <c r="B213" s="2" t="s">
        <v>348</v>
      </c>
      <c r="C213" s="2" t="s">
        <v>1310</v>
      </c>
      <c r="D213" s="2" t="s">
        <v>1311</v>
      </c>
      <c r="E213" s="2" t="str">
        <f t="shared" si="3"/>
        <v>PO63000625</v>
      </c>
      <c r="F213" s="2" t="s">
        <v>1312</v>
      </c>
      <c r="G213" s="2" t="s">
        <v>1313</v>
      </c>
      <c r="H213" s="3">
        <v>417300</v>
      </c>
      <c r="I213" s="4">
        <v>44162</v>
      </c>
      <c r="J213" s="2" t="s">
        <v>1310</v>
      </c>
    </row>
    <row r="214" spans="1:10">
      <c r="A214" s="2" t="s">
        <v>1314</v>
      </c>
      <c r="B214" s="2" t="s">
        <v>348</v>
      </c>
      <c r="C214" s="2" t="s">
        <v>1315</v>
      </c>
      <c r="D214" s="2" t="s">
        <v>1316</v>
      </c>
      <c r="E214" s="2" t="str">
        <f t="shared" si="3"/>
        <v>PO63000664</v>
      </c>
      <c r="F214" s="2" t="s">
        <v>1317</v>
      </c>
      <c r="G214" s="2" t="s">
        <v>1318</v>
      </c>
      <c r="H214" s="3">
        <v>125190</v>
      </c>
      <c r="I214" s="4">
        <v>44162</v>
      </c>
      <c r="J214" s="2" t="s">
        <v>1315</v>
      </c>
    </row>
    <row r="215" spans="1:10">
      <c r="A215" s="2" t="s">
        <v>1319</v>
      </c>
      <c r="B215" s="2" t="s">
        <v>348</v>
      </c>
      <c r="C215" s="2" t="s">
        <v>1320</v>
      </c>
      <c r="D215" s="2" t="s">
        <v>1321</v>
      </c>
      <c r="E215" s="2" t="str">
        <f t="shared" si="3"/>
        <v>PO63000673</v>
      </c>
      <c r="F215" s="2" t="s">
        <v>1322</v>
      </c>
      <c r="G215" s="2" t="s">
        <v>1323</v>
      </c>
      <c r="H215" s="3">
        <v>350000</v>
      </c>
      <c r="I215" s="4">
        <v>44190</v>
      </c>
      <c r="J215" s="2" t="s">
        <v>1320</v>
      </c>
    </row>
    <row r="216" spans="1:10">
      <c r="A216" s="2" t="s">
        <v>1324</v>
      </c>
      <c r="B216" s="2" t="s">
        <v>348</v>
      </c>
      <c r="C216" s="2" t="s">
        <v>1325</v>
      </c>
      <c r="D216" s="2" t="s">
        <v>1326</v>
      </c>
      <c r="E216" s="2" t="str">
        <f t="shared" si="3"/>
        <v>PO63000694</v>
      </c>
      <c r="F216" s="2" t="s">
        <v>1327</v>
      </c>
      <c r="G216" s="2" t="s">
        <v>1328</v>
      </c>
      <c r="H216" s="3">
        <v>151000.01</v>
      </c>
      <c r="I216" s="4">
        <v>44162</v>
      </c>
      <c r="J216" s="2" t="s">
        <v>1325</v>
      </c>
    </row>
    <row r="217" spans="1:10">
      <c r="A217" s="2" t="s">
        <v>1329</v>
      </c>
      <c r="B217" s="2" t="s">
        <v>64</v>
      </c>
      <c r="C217" s="2" t="s">
        <v>644</v>
      </c>
      <c r="D217" s="2" t="s">
        <v>1330</v>
      </c>
      <c r="E217" s="2" t="str">
        <f t="shared" si="3"/>
        <v>PO63000739</v>
      </c>
      <c r="F217" s="2" t="s">
        <v>1331</v>
      </c>
      <c r="G217" s="2" t="s">
        <v>1332</v>
      </c>
      <c r="H217" s="3">
        <v>24075</v>
      </c>
      <c r="I217" s="4">
        <v>44148</v>
      </c>
      <c r="J217" s="2" t="s">
        <v>644</v>
      </c>
    </row>
    <row r="218" spans="1:10">
      <c r="A218" s="2" t="s">
        <v>1333</v>
      </c>
      <c r="B218" s="2" t="s">
        <v>348</v>
      </c>
      <c r="C218" s="2" t="s">
        <v>1014</v>
      </c>
      <c r="D218" s="2" t="s">
        <v>1334</v>
      </c>
      <c r="E218" s="2" t="str">
        <f t="shared" si="3"/>
        <v>PO63000743</v>
      </c>
      <c r="F218" s="2" t="s">
        <v>1335</v>
      </c>
      <c r="G218" s="2" t="s">
        <v>1336</v>
      </c>
      <c r="H218" s="3">
        <v>5000</v>
      </c>
      <c r="I218" s="4">
        <v>44148</v>
      </c>
      <c r="J218" s="2" t="s">
        <v>1014</v>
      </c>
    </row>
    <row r="219" spans="1:10">
      <c r="A219" s="2" t="s">
        <v>1337</v>
      </c>
      <c r="B219" s="2" t="s">
        <v>348</v>
      </c>
      <c r="C219" s="2" t="s">
        <v>1338</v>
      </c>
      <c r="D219" s="2" t="s">
        <v>1339</v>
      </c>
      <c r="E219" s="2" t="str">
        <f t="shared" si="3"/>
        <v>PO63000781</v>
      </c>
      <c r="F219" s="2" t="s">
        <v>1340</v>
      </c>
      <c r="G219" s="2" t="s">
        <v>1341</v>
      </c>
      <c r="H219" s="3">
        <v>74900</v>
      </c>
      <c r="I219" s="4">
        <v>44162</v>
      </c>
      <c r="J219" s="2" t="s">
        <v>1338</v>
      </c>
    </row>
    <row r="220" spans="1:10">
      <c r="A220" s="2" t="s">
        <v>1342</v>
      </c>
      <c r="B220" s="2" t="s">
        <v>9</v>
      </c>
      <c r="C220" s="2" t="s">
        <v>1343</v>
      </c>
      <c r="D220" s="2" t="s">
        <v>1344</v>
      </c>
      <c r="E220" s="2" t="str">
        <f t="shared" si="3"/>
        <v>PO63000800</v>
      </c>
      <c r="F220" s="2" t="s">
        <v>38</v>
      </c>
      <c r="G220" s="2" t="s">
        <v>1345</v>
      </c>
      <c r="H220" s="3">
        <v>100000</v>
      </c>
      <c r="I220" s="4">
        <v>44148</v>
      </c>
      <c r="J220" s="2" t="s">
        <v>1343</v>
      </c>
    </row>
    <row r="221" spans="1:10">
      <c r="A221" s="2" t="s">
        <v>1346</v>
      </c>
      <c r="B221" s="2" t="s">
        <v>348</v>
      </c>
      <c r="C221" s="2" t="s">
        <v>1347</v>
      </c>
      <c r="D221" s="2" t="s">
        <v>1348</v>
      </c>
      <c r="E221" s="2" t="str">
        <f t="shared" si="3"/>
        <v>PO63000842</v>
      </c>
      <c r="F221" s="2" t="s">
        <v>1349</v>
      </c>
      <c r="G221" s="2" t="s">
        <v>1350</v>
      </c>
      <c r="H221" s="3">
        <v>479895</v>
      </c>
      <c r="I221" s="4">
        <v>44162</v>
      </c>
      <c r="J221" s="2" t="s">
        <v>1347</v>
      </c>
    </row>
    <row r="222" spans="1:10">
      <c r="A222" s="2" t="s">
        <v>1351</v>
      </c>
      <c r="B222" s="2" t="s">
        <v>363</v>
      </c>
      <c r="C222" s="2" t="s">
        <v>425</v>
      </c>
      <c r="D222" s="2" t="s">
        <v>1352</v>
      </c>
      <c r="E222" s="2" t="str">
        <f t="shared" si="3"/>
        <v>PO63000850</v>
      </c>
      <c r="F222" s="2" t="s">
        <v>1353</v>
      </c>
      <c r="G222" s="2" t="s">
        <v>1354</v>
      </c>
      <c r="H222" s="3">
        <v>85600</v>
      </c>
      <c r="I222" s="4">
        <v>44148</v>
      </c>
      <c r="J222" s="2" t="s">
        <v>425</v>
      </c>
    </row>
    <row r="223" spans="1:10">
      <c r="A223" s="2" t="s">
        <v>1355</v>
      </c>
      <c r="B223" s="2" t="s">
        <v>348</v>
      </c>
      <c r="C223" s="2" t="s">
        <v>1356</v>
      </c>
      <c r="D223" s="2" t="s">
        <v>1357</v>
      </c>
      <c r="E223" s="2" t="str">
        <f t="shared" si="3"/>
        <v>PO63000884</v>
      </c>
      <c r="F223" s="2" t="s">
        <v>1358</v>
      </c>
      <c r="G223" s="2" t="s">
        <v>1359</v>
      </c>
      <c r="H223" s="3">
        <v>20000</v>
      </c>
      <c r="I223" s="4">
        <v>44148</v>
      </c>
      <c r="J223" s="2" t="s">
        <v>1356</v>
      </c>
    </row>
    <row r="224" spans="1:10">
      <c r="A224" s="2" t="s">
        <v>1360</v>
      </c>
      <c r="B224" s="2" t="s">
        <v>348</v>
      </c>
      <c r="C224" s="2" t="s">
        <v>1356</v>
      </c>
      <c r="D224" s="2" t="s">
        <v>1361</v>
      </c>
      <c r="E224" s="2" t="str">
        <f t="shared" si="3"/>
        <v>PO63000884</v>
      </c>
      <c r="F224" s="2" t="s">
        <v>1362</v>
      </c>
      <c r="G224" s="2" t="s">
        <v>1363</v>
      </c>
      <c r="H224" s="3">
        <v>10000</v>
      </c>
      <c r="I224" s="4">
        <v>44162</v>
      </c>
      <c r="J224" s="2" t="s">
        <v>1356</v>
      </c>
    </row>
    <row r="225" spans="1:10">
      <c r="A225" s="2" t="s">
        <v>1364</v>
      </c>
      <c r="B225" s="2" t="s">
        <v>9</v>
      </c>
      <c r="C225" s="2" t="s">
        <v>1365</v>
      </c>
      <c r="D225" s="2" t="s">
        <v>1366</v>
      </c>
      <c r="E225" s="2" t="str">
        <f t="shared" si="3"/>
        <v>PO63000891</v>
      </c>
      <c r="F225" s="2" t="s">
        <v>1367</v>
      </c>
      <c r="G225" s="2" t="s">
        <v>1368</v>
      </c>
      <c r="H225" s="3">
        <v>86670</v>
      </c>
      <c r="I225" s="4">
        <v>44162</v>
      </c>
      <c r="J225" s="2" t="s">
        <v>1365</v>
      </c>
    </row>
    <row r="226" spans="1:10">
      <c r="A226" s="2" t="s">
        <v>1369</v>
      </c>
      <c r="B226" s="2" t="s">
        <v>348</v>
      </c>
      <c r="C226" s="2" t="s">
        <v>491</v>
      </c>
      <c r="D226" s="2" t="s">
        <v>1370</v>
      </c>
      <c r="E226" s="2" t="str">
        <f t="shared" si="3"/>
        <v>PO63000904</v>
      </c>
      <c r="F226" s="2" t="s">
        <v>1371</v>
      </c>
      <c r="G226" s="2" t="s">
        <v>1372</v>
      </c>
      <c r="H226" s="3">
        <v>132000</v>
      </c>
      <c r="I226" s="4">
        <v>44162</v>
      </c>
      <c r="J226" s="2" t="s">
        <v>491</v>
      </c>
    </row>
    <row r="227" spans="1:10">
      <c r="A227" s="2" t="s">
        <v>1373</v>
      </c>
      <c r="B227" s="2" t="s">
        <v>348</v>
      </c>
      <c r="C227" s="2" t="s">
        <v>1374</v>
      </c>
      <c r="D227" s="2" t="s">
        <v>1375</v>
      </c>
      <c r="E227" s="2" t="str">
        <f t="shared" si="3"/>
        <v>PO63000914</v>
      </c>
      <c r="F227" s="2" t="s">
        <v>1376</v>
      </c>
      <c r="G227" s="2" t="s">
        <v>1377</v>
      </c>
      <c r="H227" s="3">
        <v>99670.5</v>
      </c>
      <c r="I227" s="4">
        <v>44162</v>
      </c>
      <c r="J227" s="2" t="s">
        <v>1374</v>
      </c>
    </row>
    <row r="228" spans="1:10">
      <c r="A228" s="2" t="s">
        <v>1378</v>
      </c>
      <c r="B228" s="2" t="s">
        <v>64</v>
      </c>
      <c r="C228" s="2" t="s">
        <v>1247</v>
      </c>
      <c r="D228" s="2" t="s">
        <v>1379</v>
      </c>
      <c r="E228" s="2" t="str">
        <f t="shared" si="3"/>
        <v>PO63000945</v>
      </c>
      <c r="F228" s="2" t="s">
        <v>1380</v>
      </c>
      <c r="G228" s="2" t="s">
        <v>1381</v>
      </c>
      <c r="H228" s="3">
        <v>298530</v>
      </c>
      <c r="I228" s="4">
        <v>44148</v>
      </c>
      <c r="J228" s="2" t="s">
        <v>1247</v>
      </c>
    </row>
    <row r="229" spans="1:10">
      <c r="A229" s="2" t="s">
        <v>1382</v>
      </c>
      <c r="B229" s="2" t="s">
        <v>64</v>
      </c>
      <c r="C229" s="2" t="s">
        <v>1383</v>
      </c>
      <c r="D229" s="2" t="s">
        <v>1384</v>
      </c>
      <c r="E229" s="2" t="str">
        <f t="shared" si="3"/>
        <v>PO63000951</v>
      </c>
      <c r="F229" s="2" t="s">
        <v>1385</v>
      </c>
      <c r="G229" s="2" t="s">
        <v>1386</v>
      </c>
      <c r="H229" s="3">
        <v>5580317.5</v>
      </c>
      <c r="I229" s="4">
        <v>44162</v>
      </c>
      <c r="J229" s="2" t="s">
        <v>1383</v>
      </c>
    </row>
    <row r="230" spans="1:10">
      <c r="A230" s="2" t="s">
        <v>1387</v>
      </c>
      <c r="B230" s="2" t="s">
        <v>560</v>
      </c>
      <c r="C230" s="2" t="s">
        <v>1388</v>
      </c>
      <c r="D230" s="2" t="s">
        <v>1389</v>
      </c>
      <c r="E230" s="2" t="str">
        <f t="shared" si="3"/>
        <v>PO63000954</v>
      </c>
      <c r="F230" s="2" t="s">
        <v>1390</v>
      </c>
      <c r="G230" s="2" t="s">
        <v>1391</v>
      </c>
      <c r="H230" s="3">
        <v>18000</v>
      </c>
      <c r="I230" s="4">
        <v>44148</v>
      </c>
      <c r="J230" s="2" t="s">
        <v>1388</v>
      </c>
    </row>
    <row r="231" spans="1:10">
      <c r="A231" s="2" t="s">
        <v>1392</v>
      </c>
      <c r="B231" s="2" t="s">
        <v>560</v>
      </c>
      <c r="C231" s="2" t="s">
        <v>1388</v>
      </c>
      <c r="D231" s="2" t="s">
        <v>1393</v>
      </c>
      <c r="E231" s="2" t="str">
        <f t="shared" si="3"/>
        <v>PO63000954</v>
      </c>
      <c r="F231" s="2" t="s">
        <v>1394</v>
      </c>
      <c r="G231" s="2" t="s">
        <v>1395</v>
      </c>
      <c r="H231" s="3">
        <v>18000</v>
      </c>
      <c r="I231" s="4">
        <v>44162</v>
      </c>
      <c r="J231" s="2" t="s">
        <v>1388</v>
      </c>
    </row>
    <row r="232" spans="1:10">
      <c r="A232" s="2" t="s">
        <v>1396</v>
      </c>
      <c r="B232" s="2" t="s">
        <v>810</v>
      </c>
      <c r="C232" s="2" t="s">
        <v>1397</v>
      </c>
      <c r="D232" s="2" t="s">
        <v>1398</v>
      </c>
      <c r="E232" s="2" t="str">
        <f t="shared" si="3"/>
        <v>PO63000956</v>
      </c>
      <c r="F232" s="2" t="s">
        <v>1399</v>
      </c>
      <c r="G232" s="2" t="s">
        <v>1400</v>
      </c>
      <c r="H232" s="3">
        <v>288900</v>
      </c>
      <c r="I232" s="4">
        <v>44162</v>
      </c>
      <c r="J232" s="2" t="s">
        <v>1397</v>
      </c>
    </row>
    <row r="233" spans="1:10">
      <c r="A233" s="2" t="s">
        <v>1401</v>
      </c>
      <c r="B233" s="2" t="s">
        <v>9</v>
      </c>
      <c r="C233" s="2" t="s">
        <v>1402</v>
      </c>
      <c r="D233" s="2" t="s">
        <v>1403</v>
      </c>
      <c r="E233" s="2" t="str">
        <f t="shared" si="3"/>
        <v>PO63000976</v>
      </c>
      <c r="F233" s="2" t="s">
        <v>1404</v>
      </c>
      <c r="G233" s="2" t="s">
        <v>1405</v>
      </c>
      <c r="H233" s="3">
        <v>1412400</v>
      </c>
      <c r="I233" s="4">
        <v>44162</v>
      </c>
      <c r="J233" s="2" t="s">
        <v>1402</v>
      </c>
    </row>
    <row r="234" spans="1:10">
      <c r="A234" s="2" t="s">
        <v>1406</v>
      </c>
      <c r="B234" s="2" t="s">
        <v>64</v>
      </c>
      <c r="C234" s="2" t="s">
        <v>885</v>
      </c>
      <c r="D234" s="2" t="s">
        <v>1407</v>
      </c>
      <c r="E234" s="2" t="str">
        <f t="shared" si="3"/>
        <v>PO63000987</v>
      </c>
      <c r="F234" s="2" t="s">
        <v>1408</v>
      </c>
      <c r="G234" s="2" t="s">
        <v>1409</v>
      </c>
      <c r="H234" s="3">
        <v>500000</v>
      </c>
      <c r="I234" s="4">
        <v>44148</v>
      </c>
      <c r="J234" s="2" t="s">
        <v>885</v>
      </c>
    </row>
    <row r="235" spans="1:10">
      <c r="A235" s="2" t="s">
        <v>1410</v>
      </c>
      <c r="B235" s="2" t="s">
        <v>64</v>
      </c>
      <c r="C235" s="2" t="s">
        <v>1411</v>
      </c>
      <c r="D235" s="2" t="s">
        <v>1412</v>
      </c>
      <c r="E235" s="2" t="str">
        <f t="shared" si="3"/>
        <v>PO63000988</v>
      </c>
      <c r="F235" s="2" t="s">
        <v>1413</v>
      </c>
      <c r="G235" s="2" t="s">
        <v>1414</v>
      </c>
      <c r="H235" s="3">
        <v>1399025</v>
      </c>
      <c r="I235" s="4">
        <v>44148</v>
      </c>
      <c r="J235" s="2" t="s">
        <v>1411</v>
      </c>
    </row>
    <row r="236" spans="1:10">
      <c r="A236" s="2" t="s">
        <v>1415</v>
      </c>
      <c r="B236" s="2" t="s">
        <v>9</v>
      </c>
      <c r="C236" s="2" t="s">
        <v>1416</v>
      </c>
      <c r="D236" s="2" t="s">
        <v>1417</v>
      </c>
      <c r="E236" s="2" t="str">
        <f t="shared" si="3"/>
        <v>PO63001015</v>
      </c>
      <c r="F236" s="2" t="s">
        <v>1418</v>
      </c>
      <c r="G236" s="2" t="s">
        <v>1419</v>
      </c>
      <c r="H236" s="3">
        <v>2998140</v>
      </c>
      <c r="I236" s="4">
        <v>44148</v>
      </c>
      <c r="J236" s="2" t="s">
        <v>1416</v>
      </c>
    </row>
    <row r="237" spans="1:10">
      <c r="A237" s="2" t="s">
        <v>1420</v>
      </c>
      <c r="B237" s="2" t="s">
        <v>363</v>
      </c>
      <c r="C237" s="2" t="s">
        <v>1421</v>
      </c>
      <c r="D237" s="2" t="s">
        <v>1422</v>
      </c>
      <c r="E237" s="2" t="str">
        <f t="shared" si="3"/>
        <v>PO64000019</v>
      </c>
      <c r="F237" s="2" t="s">
        <v>1423</v>
      </c>
      <c r="G237" s="2" t="s">
        <v>1424</v>
      </c>
      <c r="H237" s="3">
        <v>20000</v>
      </c>
      <c r="I237" s="4">
        <v>44162</v>
      </c>
      <c r="J237" s="2" t="s">
        <v>1421</v>
      </c>
    </row>
    <row r="238" spans="1:10">
      <c r="A238" s="2" t="s">
        <v>1425</v>
      </c>
      <c r="B238" s="2" t="s">
        <v>363</v>
      </c>
      <c r="C238" s="2" t="s">
        <v>1421</v>
      </c>
      <c r="D238" s="2" t="s">
        <v>1426</v>
      </c>
      <c r="E238" s="2" t="str">
        <f t="shared" si="3"/>
        <v>PO64000030</v>
      </c>
      <c r="F238" s="2" t="s">
        <v>1427</v>
      </c>
      <c r="G238" s="2" t="s">
        <v>1428</v>
      </c>
      <c r="H238" s="3">
        <v>129470</v>
      </c>
      <c r="I238" s="4">
        <v>44162</v>
      </c>
      <c r="J238" s="2" t="s">
        <v>1421</v>
      </c>
    </row>
    <row r="239" spans="1:10">
      <c r="A239" s="2" t="s">
        <v>1429</v>
      </c>
      <c r="B239" s="2" t="s">
        <v>348</v>
      </c>
      <c r="C239" s="2" t="s">
        <v>1430</v>
      </c>
      <c r="D239" s="2" t="s">
        <v>1431</v>
      </c>
      <c r="E239" s="2" t="str">
        <f t="shared" si="3"/>
        <v>PO64000040</v>
      </c>
      <c r="F239" s="2" t="s">
        <v>1432</v>
      </c>
      <c r="G239" s="2" t="s">
        <v>1433</v>
      </c>
      <c r="H239" s="3">
        <v>40850</v>
      </c>
      <c r="I239" s="4">
        <v>44174</v>
      </c>
      <c r="J239" s="2" t="s">
        <v>1430</v>
      </c>
    </row>
    <row r="240" spans="1:10">
      <c r="A240" s="2" t="s">
        <v>1434</v>
      </c>
      <c r="B240" s="2" t="s">
        <v>348</v>
      </c>
      <c r="C240" s="2" t="s">
        <v>1435</v>
      </c>
      <c r="D240" s="2" t="s">
        <v>1436</v>
      </c>
      <c r="E240" s="2" t="str">
        <f t="shared" si="3"/>
        <v>PO64000041</v>
      </c>
      <c r="F240" s="2" t="s">
        <v>1437</v>
      </c>
      <c r="G240" s="2" t="s">
        <v>1438</v>
      </c>
      <c r="H240" s="3">
        <v>298519.3</v>
      </c>
      <c r="I240" s="4">
        <v>44174</v>
      </c>
      <c r="J240" s="2" t="s">
        <v>1435</v>
      </c>
    </row>
    <row r="241" spans="1:10">
      <c r="A241" s="2" t="s">
        <v>1439</v>
      </c>
      <c r="B241" s="2" t="s">
        <v>560</v>
      </c>
      <c r="C241" s="2" t="s">
        <v>1440</v>
      </c>
      <c r="D241" s="2" t="s">
        <v>1441</v>
      </c>
      <c r="E241" s="2" t="str">
        <f t="shared" si="3"/>
        <v>PO64000052</v>
      </c>
      <c r="F241" s="2" t="s">
        <v>1442</v>
      </c>
      <c r="G241" s="2" t="s">
        <v>1443</v>
      </c>
      <c r="H241" s="3">
        <v>112350</v>
      </c>
      <c r="I241" s="4">
        <v>44174</v>
      </c>
      <c r="J241" s="2" t="s">
        <v>1440</v>
      </c>
    </row>
    <row r="242" spans="1:10">
      <c r="A242" s="2" t="s">
        <v>1444</v>
      </c>
      <c r="B242" s="2" t="s">
        <v>64</v>
      </c>
      <c r="C242" s="2" t="s">
        <v>1105</v>
      </c>
      <c r="D242" s="2" t="s">
        <v>1445</v>
      </c>
      <c r="E242" s="2" t="str">
        <f t="shared" si="3"/>
        <v>PO63000950</v>
      </c>
      <c r="F242" s="2" t="s">
        <v>1446</v>
      </c>
      <c r="G242" s="2" t="s">
        <v>1447</v>
      </c>
      <c r="H242" s="3">
        <v>198000</v>
      </c>
      <c r="I242" s="4">
        <v>44174</v>
      </c>
      <c r="J242" s="2" t="s">
        <v>1105</v>
      </c>
    </row>
    <row r="243" spans="1:10">
      <c r="A243" s="2" t="s">
        <v>1448</v>
      </c>
      <c r="B243" s="2" t="s">
        <v>64</v>
      </c>
      <c r="C243" s="2" t="s">
        <v>1449</v>
      </c>
      <c r="D243" s="2" t="s">
        <v>1450</v>
      </c>
      <c r="E243" s="2" t="str">
        <f t="shared" si="3"/>
        <v>PO64000044</v>
      </c>
      <c r="F243" s="2" t="s">
        <v>1451</v>
      </c>
      <c r="G243" s="2" t="s">
        <v>1452</v>
      </c>
      <c r="H243" s="3">
        <v>331379</v>
      </c>
      <c r="I243" s="4">
        <v>44174</v>
      </c>
      <c r="J243" s="2" t="s">
        <v>1449</v>
      </c>
    </row>
    <row r="244" spans="1:10">
      <c r="A244" s="2" t="s">
        <v>1453</v>
      </c>
      <c r="B244" s="2" t="s">
        <v>363</v>
      </c>
      <c r="C244" s="2" t="s">
        <v>1454</v>
      </c>
      <c r="D244" s="2" t="s">
        <v>1455</v>
      </c>
      <c r="E244" s="2" t="str">
        <f t="shared" si="3"/>
        <v>PO64000072</v>
      </c>
      <c r="F244" s="2" t="s">
        <v>1456</v>
      </c>
      <c r="G244" s="2" t="s">
        <v>1457</v>
      </c>
      <c r="H244" s="3">
        <v>599200</v>
      </c>
      <c r="I244" s="4">
        <v>44174</v>
      </c>
      <c r="J244" s="2" t="s">
        <v>1454</v>
      </c>
    </row>
    <row r="245" spans="1:10">
      <c r="A245" s="2" t="s">
        <v>1458</v>
      </c>
      <c r="B245" s="2" t="s">
        <v>64</v>
      </c>
      <c r="C245" s="2" t="s">
        <v>1449</v>
      </c>
      <c r="D245" s="2" t="s">
        <v>1459</v>
      </c>
      <c r="E245" s="2" t="str">
        <f t="shared" si="3"/>
        <v>PO64000065</v>
      </c>
      <c r="F245" s="2" t="s">
        <v>1460</v>
      </c>
      <c r="G245" s="2" t="s">
        <v>1461</v>
      </c>
      <c r="H245" s="3">
        <v>97519.8</v>
      </c>
      <c r="I245" s="4">
        <v>44190</v>
      </c>
      <c r="J245" s="2" t="s">
        <v>1449</v>
      </c>
    </row>
    <row r="246" spans="1:10">
      <c r="A246" s="2" t="s">
        <v>1462</v>
      </c>
      <c r="B246" s="2" t="s">
        <v>348</v>
      </c>
      <c r="C246" s="2" t="s">
        <v>890</v>
      </c>
      <c r="D246" s="2" t="s">
        <v>1463</v>
      </c>
      <c r="E246" s="2" t="str">
        <f t="shared" si="3"/>
        <v>PO63000339</v>
      </c>
      <c r="F246" s="2" t="s">
        <v>1464</v>
      </c>
      <c r="G246" s="2" t="s">
        <v>1465</v>
      </c>
      <c r="H246" s="3">
        <v>149733.34000000003</v>
      </c>
      <c r="I246" s="4">
        <v>44238</v>
      </c>
      <c r="J246" s="2" t="s">
        <v>890</v>
      </c>
    </row>
    <row r="247" spans="1:10">
      <c r="A247" s="2" t="s">
        <v>1466</v>
      </c>
      <c r="B247" s="2" t="s">
        <v>348</v>
      </c>
      <c r="C247" s="2" t="s">
        <v>1467</v>
      </c>
      <c r="D247" s="2" t="s">
        <v>1468</v>
      </c>
      <c r="E247" s="2" t="str">
        <f t="shared" si="3"/>
        <v>PO63000406</v>
      </c>
      <c r="F247" s="2" t="s">
        <v>1469</v>
      </c>
      <c r="G247" s="2" t="s">
        <v>1470</v>
      </c>
      <c r="H247" s="3">
        <v>117700</v>
      </c>
      <c r="I247" s="4">
        <v>44218</v>
      </c>
      <c r="J247" s="2" t="s">
        <v>1467</v>
      </c>
    </row>
    <row r="248" spans="1:10">
      <c r="A248" s="2" t="s">
        <v>1471</v>
      </c>
      <c r="B248" s="2" t="s">
        <v>348</v>
      </c>
      <c r="C248" s="2" t="s">
        <v>491</v>
      </c>
      <c r="D248" s="2" t="s">
        <v>1472</v>
      </c>
      <c r="E248" s="2" t="str">
        <f t="shared" si="3"/>
        <v>PO63000458</v>
      </c>
      <c r="F248" s="2" t="s">
        <v>1473</v>
      </c>
      <c r="G248" s="2" t="s">
        <v>1474</v>
      </c>
      <c r="H248" s="3">
        <v>49000</v>
      </c>
      <c r="I248" s="4">
        <v>44174</v>
      </c>
      <c r="J248" s="2" t="s">
        <v>491</v>
      </c>
    </row>
    <row r="249" spans="1:10">
      <c r="A249" s="2" t="s">
        <v>1475</v>
      </c>
      <c r="B249" s="2" t="s">
        <v>64</v>
      </c>
      <c r="C249" s="2" t="s">
        <v>753</v>
      </c>
      <c r="D249" s="2" t="s">
        <v>1476</v>
      </c>
      <c r="E249" s="2" t="str">
        <f t="shared" si="3"/>
        <v>PO63000506</v>
      </c>
      <c r="F249" s="2" t="s">
        <v>1477</v>
      </c>
      <c r="G249" s="2" t="s">
        <v>1478</v>
      </c>
      <c r="H249" s="3">
        <v>200000</v>
      </c>
      <c r="I249" s="4">
        <v>44174</v>
      </c>
      <c r="J249" s="2" t="s">
        <v>753</v>
      </c>
    </row>
    <row r="250" spans="1:10">
      <c r="A250" s="2" t="s">
        <v>1479</v>
      </c>
      <c r="B250" s="2" t="s">
        <v>64</v>
      </c>
      <c r="C250" s="2" t="s">
        <v>753</v>
      </c>
      <c r="D250" s="2" t="s">
        <v>1480</v>
      </c>
      <c r="E250" s="2" t="str">
        <f t="shared" si="3"/>
        <v>PO63000506</v>
      </c>
      <c r="F250" s="2" t="s">
        <v>1481</v>
      </c>
      <c r="G250" s="2" t="s">
        <v>1482</v>
      </c>
      <c r="H250" s="3">
        <v>50000</v>
      </c>
      <c r="I250" s="4">
        <v>44204</v>
      </c>
      <c r="J250" s="2" t="s">
        <v>753</v>
      </c>
    </row>
    <row r="251" spans="1:10">
      <c r="A251" s="2" t="s">
        <v>1483</v>
      </c>
      <c r="B251" s="2" t="s">
        <v>363</v>
      </c>
      <c r="C251" s="2" t="s">
        <v>425</v>
      </c>
      <c r="D251" s="2" t="s">
        <v>1484</v>
      </c>
      <c r="E251" s="2" t="str">
        <f t="shared" si="3"/>
        <v>PO63000516</v>
      </c>
      <c r="F251" s="2" t="s">
        <v>1485</v>
      </c>
      <c r="G251" s="2" t="s">
        <v>1486</v>
      </c>
      <c r="H251" s="3">
        <v>10000</v>
      </c>
      <c r="I251" s="4">
        <v>44190</v>
      </c>
      <c r="J251" s="2" t="s">
        <v>425</v>
      </c>
    </row>
    <row r="252" spans="1:10">
      <c r="A252" s="2" t="s">
        <v>1487</v>
      </c>
      <c r="B252" s="2" t="s">
        <v>348</v>
      </c>
      <c r="C252" s="2" t="s">
        <v>1488</v>
      </c>
      <c r="D252" s="2" t="s">
        <v>1489</v>
      </c>
      <c r="E252" s="2" t="str">
        <f t="shared" si="3"/>
        <v>PO63000578</v>
      </c>
      <c r="F252" s="2" t="s">
        <v>204</v>
      </c>
      <c r="G252" s="2" t="s">
        <v>1490</v>
      </c>
      <c r="H252" s="3">
        <v>374500</v>
      </c>
      <c r="I252" s="4">
        <v>44204</v>
      </c>
      <c r="J252" s="2" t="s">
        <v>1488</v>
      </c>
    </row>
    <row r="253" spans="1:10">
      <c r="A253" s="2" t="s">
        <v>1491</v>
      </c>
      <c r="B253" s="2" t="s">
        <v>64</v>
      </c>
      <c r="C253" s="2" t="s">
        <v>885</v>
      </c>
      <c r="D253" s="2" t="s">
        <v>1492</v>
      </c>
      <c r="E253" s="2" t="str">
        <f t="shared" si="3"/>
        <v>PO63000581</v>
      </c>
      <c r="F253" s="2" t="s">
        <v>1493</v>
      </c>
      <c r="G253" s="2" t="s">
        <v>1494</v>
      </c>
      <c r="H253" s="3">
        <v>225000</v>
      </c>
      <c r="I253" s="4">
        <v>44190</v>
      </c>
      <c r="J253" s="2" t="s">
        <v>885</v>
      </c>
    </row>
    <row r="254" spans="1:10">
      <c r="A254" s="2" t="s">
        <v>1495</v>
      </c>
      <c r="B254" s="2" t="s">
        <v>348</v>
      </c>
      <c r="C254" s="2" t="s">
        <v>1496</v>
      </c>
      <c r="D254" s="2" t="s">
        <v>1497</v>
      </c>
      <c r="E254" s="2" t="str">
        <f t="shared" si="3"/>
        <v>PO63000674</v>
      </c>
      <c r="F254" s="2" t="s">
        <v>219</v>
      </c>
      <c r="G254" s="2" t="s">
        <v>1498</v>
      </c>
      <c r="H254" s="3">
        <v>237540</v>
      </c>
      <c r="I254" s="4">
        <v>44190</v>
      </c>
      <c r="J254" s="2" t="s">
        <v>1496</v>
      </c>
    </row>
    <row r="255" spans="1:10">
      <c r="A255" s="2" t="s">
        <v>1499</v>
      </c>
      <c r="B255" s="2" t="s">
        <v>363</v>
      </c>
      <c r="C255" s="2" t="s">
        <v>364</v>
      </c>
      <c r="D255" s="2" t="s">
        <v>1500</v>
      </c>
      <c r="E255" s="2" t="str">
        <f t="shared" si="3"/>
        <v>PO63000711</v>
      </c>
      <c r="F255" s="2" t="s">
        <v>1501</v>
      </c>
      <c r="G255" s="2" t="s">
        <v>1502</v>
      </c>
      <c r="H255" s="3">
        <v>145520</v>
      </c>
      <c r="I255" s="4">
        <v>44174</v>
      </c>
      <c r="J255" s="2" t="s">
        <v>364</v>
      </c>
    </row>
    <row r="256" spans="1:10">
      <c r="A256" s="2" t="s">
        <v>1503</v>
      </c>
      <c r="B256" s="2" t="s">
        <v>348</v>
      </c>
      <c r="C256" s="2" t="s">
        <v>999</v>
      </c>
      <c r="D256" s="2" t="s">
        <v>1504</v>
      </c>
      <c r="E256" s="2" t="str">
        <f t="shared" si="3"/>
        <v>PO63000714</v>
      </c>
      <c r="F256" s="2" t="s">
        <v>1505</v>
      </c>
      <c r="G256" s="2" t="s">
        <v>1506</v>
      </c>
      <c r="H256" s="3">
        <v>90000</v>
      </c>
      <c r="I256" s="4">
        <v>44174</v>
      </c>
      <c r="J256" s="2" t="s">
        <v>999</v>
      </c>
    </row>
    <row r="257" spans="1:10">
      <c r="A257" s="2" t="s">
        <v>1507</v>
      </c>
      <c r="B257" s="2" t="s">
        <v>348</v>
      </c>
      <c r="C257" s="2" t="s">
        <v>1508</v>
      </c>
      <c r="D257" s="2" t="s">
        <v>1509</v>
      </c>
      <c r="E257" s="2" t="str">
        <f t="shared" si="3"/>
        <v>PO63000750</v>
      </c>
      <c r="F257" s="2" t="s">
        <v>1510</v>
      </c>
      <c r="G257" s="2" t="s">
        <v>1511</v>
      </c>
      <c r="H257" s="3">
        <v>428000</v>
      </c>
      <c r="I257" s="4">
        <v>44204</v>
      </c>
      <c r="J257" s="2" t="s">
        <v>1508</v>
      </c>
    </row>
    <row r="258" spans="1:10">
      <c r="A258" s="2" t="s">
        <v>1512</v>
      </c>
      <c r="B258" s="2" t="s">
        <v>560</v>
      </c>
      <c r="C258" s="2" t="s">
        <v>1513</v>
      </c>
      <c r="D258" s="2" t="s">
        <v>1514</v>
      </c>
      <c r="E258" s="2" t="str">
        <f t="shared" si="3"/>
        <v>PO63000851</v>
      </c>
      <c r="F258" s="2" t="s">
        <v>1515</v>
      </c>
      <c r="G258" s="2" t="s">
        <v>1516</v>
      </c>
      <c r="H258" s="3">
        <v>249845</v>
      </c>
      <c r="I258" s="4">
        <v>44174</v>
      </c>
      <c r="J258" s="2" t="s">
        <v>1513</v>
      </c>
    </row>
    <row r="259" spans="1:10">
      <c r="A259" s="2" t="s">
        <v>1517</v>
      </c>
      <c r="B259" s="2" t="s">
        <v>348</v>
      </c>
      <c r="C259" s="2" t="s">
        <v>1356</v>
      </c>
      <c r="D259" s="2" t="s">
        <v>1518</v>
      </c>
      <c r="E259" s="2" t="str">
        <f t="shared" ref="E259:E322" si="4">LEFT(F259,10)</f>
        <v>PO63000884</v>
      </c>
      <c r="F259" s="2" t="s">
        <v>1519</v>
      </c>
      <c r="G259" s="2" t="s">
        <v>1520</v>
      </c>
      <c r="H259" s="3">
        <v>10000</v>
      </c>
      <c r="I259" s="4">
        <v>44218</v>
      </c>
      <c r="J259" s="2" t="s">
        <v>1356</v>
      </c>
    </row>
    <row r="260" spans="1:10">
      <c r="A260" s="2" t="s">
        <v>1521</v>
      </c>
      <c r="B260" s="2" t="s">
        <v>9</v>
      </c>
      <c r="C260" s="2" t="s">
        <v>696</v>
      </c>
      <c r="D260" s="2" t="s">
        <v>1522</v>
      </c>
      <c r="E260" s="2" t="str">
        <f t="shared" si="4"/>
        <v>PO63000903</v>
      </c>
      <c r="F260" s="2" t="s">
        <v>1523</v>
      </c>
      <c r="G260" s="2" t="s">
        <v>1524</v>
      </c>
      <c r="H260" s="3">
        <v>21000</v>
      </c>
      <c r="I260" s="4">
        <v>44190</v>
      </c>
      <c r="J260" s="2" t="s">
        <v>696</v>
      </c>
    </row>
    <row r="261" spans="1:10">
      <c r="A261" s="2" t="s">
        <v>1525</v>
      </c>
      <c r="B261" s="2" t="s">
        <v>348</v>
      </c>
      <c r="C261" s="2" t="s">
        <v>491</v>
      </c>
      <c r="D261" s="2" t="s">
        <v>1526</v>
      </c>
      <c r="E261" s="2" t="str">
        <f t="shared" si="4"/>
        <v>PO63000904</v>
      </c>
      <c r="F261" s="2" t="s">
        <v>1527</v>
      </c>
      <c r="G261" s="2" t="s">
        <v>1528</v>
      </c>
      <c r="H261" s="3">
        <v>264000</v>
      </c>
      <c r="I261" s="4">
        <v>44218</v>
      </c>
      <c r="J261" s="2" t="s">
        <v>491</v>
      </c>
    </row>
    <row r="262" spans="1:10">
      <c r="A262" s="2" t="s">
        <v>1529</v>
      </c>
      <c r="B262" s="2" t="s">
        <v>810</v>
      </c>
      <c r="C262" s="2" t="s">
        <v>1530</v>
      </c>
      <c r="D262" s="2" t="s">
        <v>1531</v>
      </c>
      <c r="E262" s="2" t="str">
        <f t="shared" si="4"/>
        <v>PO63000921</v>
      </c>
      <c r="F262" s="2" t="s">
        <v>1532</v>
      </c>
      <c r="G262" s="2" t="s">
        <v>1533</v>
      </c>
      <c r="H262" s="3">
        <v>77040</v>
      </c>
      <c r="I262" s="4">
        <v>44204</v>
      </c>
      <c r="J262" s="2" t="s">
        <v>1530</v>
      </c>
    </row>
    <row r="263" spans="1:10">
      <c r="A263" s="2" t="s">
        <v>1534</v>
      </c>
      <c r="B263" s="2" t="s">
        <v>810</v>
      </c>
      <c r="C263" s="2" t="s">
        <v>1530</v>
      </c>
      <c r="D263" s="2" t="s">
        <v>1535</v>
      </c>
      <c r="E263" s="2" t="str">
        <f t="shared" si="4"/>
        <v>PO63000922</v>
      </c>
      <c r="F263" s="2" t="s">
        <v>1536</v>
      </c>
      <c r="G263" s="2" t="s">
        <v>1537</v>
      </c>
      <c r="H263" s="3">
        <v>51360</v>
      </c>
      <c r="I263" s="4">
        <v>44204</v>
      </c>
      <c r="J263" s="2" t="s">
        <v>1530</v>
      </c>
    </row>
    <row r="264" spans="1:10">
      <c r="A264" s="2" t="s">
        <v>1538</v>
      </c>
      <c r="B264" s="2" t="s">
        <v>560</v>
      </c>
      <c r="C264" s="2" t="s">
        <v>1388</v>
      </c>
      <c r="D264" s="2" t="s">
        <v>1539</v>
      </c>
      <c r="E264" s="2" t="str">
        <f t="shared" si="4"/>
        <v>PO63000954</v>
      </c>
      <c r="F264" s="2" t="s">
        <v>1540</v>
      </c>
      <c r="G264" s="2" t="s">
        <v>1541</v>
      </c>
      <c r="H264" s="3">
        <v>18000</v>
      </c>
      <c r="I264" s="4">
        <v>44174</v>
      </c>
      <c r="J264" s="2" t="s">
        <v>1388</v>
      </c>
    </row>
    <row r="265" spans="1:10">
      <c r="A265" s="2" t="s">
        <v>1542</v>
      </c>
      <c r="B265" s="2" t="s">
        <v>9</v>
      </c>
      <c r="C265" s="2" t="s">
        <v>1543</v>
      </c>
      <c r="D265" s="2" t="s">
        <v>1544</v>
      </c>
      <c r="E265" s="2" t="str">
        <f t="shared" si="4"/>
        <v>PO63000963</v>
      </c>
      <c r="F265" s="2" t="s">
        <v>1545</v>
      </c>
      <c r="G265" s="2" t="s">
        <v>1546</v>
      </c>
      <c r="H265" s="3">
        <v>320000</v>
      </c>
      <c r="I265" s="4">
        <v>44190</v>
      </c>
      <c r="J265" s="2" t="s">
        <v>1543</v>
      </c>
    </row>
    <row r="266" spans="1:10">
      <c r="A266" s="2" t="s">
        <v>1547</v>
      </c>
      <c r="B266" s="2" t="s">
        <v>9</v>
      </c>
      <c r="C266" s="2" t="s">
        <v>1548</v>
      </c>
      <c r="D266" s="2" t="s">
        <v>1549</v>
      </c>
      <c r="E266" s="2" t="str">
        <f t="shared" si="4"/>
        <v>PO63000965</v>
      </c>
      <c r="F266" s="2" t="s">
        <v>1550</v>
      </c>
      <c r="G266" s="2" t="s">
        <v>1551</v>
      </c>
      <c r="H266" s="3">
        <v>300000</v>
      </c>
      <c r="I266" s="4">
        <v>44190</v>
      </c>
      <c r="J266" s="2" t="s">
        <v>1548</v>
      </c>
    </row>
    <row r="267" spans="1:10">
      <c r="A267" s="2" t="s">
        <v>1552</v>
      </c>
      <c r="B267" s="2" t="s">
        <v>9</v>
      </c>
      <c r="C267" s="2" t="s">
        <v>1270</v>
      </c>
      <c r="D267" s="2" t="s">
        <v>1553</v>
      </c>
      <c r="E267" s="2" t="str">
        <f t="shared" si="4"/>
        <v>PO63000978</v>
      </c>
      <c r="F267" s="2" t="s">
        <v>1554</v>
      </c>
      <c r="G267" s="2" t="s">
        <v>1555</v>
      </c>
      <c r="H267" s="3">
        <v>105000</v>
      </c>
      <c r="I267" s="4">
        <v>44204</v>
      </c>
      <c r="J267" s="2" t="s">
        <v>1270</v>
      </c>
    </row>
    <row r="268" spans="1:10">
      <c r="A268" s="2" t="s">
        <v>1556</v>
      </c>
      <c r="B268" s="2" t="s">
        <v>9</v>
      </c>
      <c r="C268" s="2" t="s">
        <v>1557</v>
      </c>
      <c r="D268" s="2" t="s">
        <v>1558</v>
      </c>
      <c r="E268" s="2" t="str">
        <f t="shared" si="4"/>
        <v>PO63000990</v>
      </c>
      <c r="F268" s="2" t="s">
        <v>1559</v>
      </c>
      <c r="G268" s="2" t="s">
        <v>1560</v>
      </c>
      <c r="H268" s="3">
        <v>444050</v>
      </c>
      <c r="I268" s="4">
        <v>44204</v>
      </c>
      <c r="J268" s="2" t="s">
        <v>1557</v>
      </c>
    </row>
    <row r="269" spans="1:10">
      <c r="A269" s="2" t="s">
        <v>1561</v>
      </c>
      <c r="B269" s="2" t="s">
        <v>64</v>
      </c>
      <c r="C269" s="2" t="s">
        <v>1562</v>
      </c>
      <c r="D269" s="2" t="s">
        <v>1563</v>
      </c>
      <c r="E269" s="2" t="str">
        <f t="shared" si="4"/>
        <v>PO63000995</v>
      </c>
      <c r="F269" s="2" t="s">
        <v>1564</v>
      </c>
      <c r="G269" s="2" t="s">
        <v>1565</v>
      </c>
      <c r="H269" s="3">
        <v>1050000</v>
      </c>
      <c r="I269" s="4">
        <v>44174</v>
      </c>
      <c r="J269" s="2" t="s">
        <v>1562</v>
      </c>
    </row>
    <row r="270" spans="1:10">
      <c r="A270" s="2" t="s">
        <v>1566</v>
      </c>
      <c r="B270" s="2" t="s">
        <v>9</v>
      </c>
      <c r="C270" s="2" t="s">
        <v>1567</v>
      </c>
      <c r="D270" s="2" t="s">
        <v>1568</v>
      </c>
      <c r="E270" s="2" t="str">
        <f t="shared" si="4"/>
        <v>PO63001009</v>
      </c>
      <c r="F270" s="2" t="s">
        <v>1569</v>
      </c>
      <c r="G270" s="2" t="s">
        <v>1570</v>
      </c>
      <c r="H270" s="3">
        <v>195000</v>
      </c>
      <c r="I270" s="4">
        <v>44174</v>
      </c>
      <c r="J270" s="2" t="s">
        <v>1567</v>
      </c>
    </row>
    <row r="271" spans="1:10">
      <c r="A271" s="2" t="s">
        <v>1571</v>
      </c>
      <c r="B271" s="2" t="s">
        <v>348</v>
      </c>
      <c r="C271" s="2" t="s">
        <v>1572</v>
      </c>
      <c r="D271" s="2" t="s">
        <v>1573</v>
      </c>
      <c r="E271" s="2" t="str">
        <f t="shared" si="4"/>
        <v>PO63001014</v>
      </c>
      <c r="F271" s="2" t="s">
        <v>1574</v>
      </c>
      <c r="G271" s="2" t="s">
        <v>1575</v>
      </c>
      <c r="H271" s="3">
        <v>199405.2</v>
      </c>
      <c r="I271" s="4">
        <v>44174</v>
      </c>
      <c r="J271" s="2" t="s">
        <v>1572</v>
      </c>
    </row>
    <row r="272" spans="1:10">
      <c r="A272" s="2" t="s">
        <v>1576</v>
      </c>
      <c r="B272" s="2" t="s">
        <v>348</v>
      </c>
      <c r="C272" s="2" t="s">
        <v>1572</v>
      </c>
      <c r="D272" s="2" t="s">
        <v>1577</v>
      </c>
      <c r="E272" s="2" t="str">
        <f t="shared" si="4"/>
        <v>PO63001014</v>
      </c>
      <c r="F272" s="2" t="s">
        <v>1578</v>
      </c>
      <c r="G272" s="2" t="s">
        <v>1579</v>
      </c>
      <c r="H272" s="3">
        <v>199405.2</v>
      </c>
      <c r="I272" s="4">
        <v>44204</v>
      </c>
      <c r="J272" s="2" t="s">
        <v>1572</v>
      </c>
    </row>
    <row r="273" spans="1:10">
      <c r="A273" s="2" t="s">
        <v>1580</v>
      </c>
      <c r="B273" s="2" t="s">
        <v>348</v>
      </c>
      <c r="C273" s="2" t="s">
        <v>1581</v>
      </c>
      <c r="D273" s="2" t="s">
        <v>1582</v>
      </c>
      <c r="E273" s="2" t="str">
        <f t="shared" si="4"/>
        <v>PO64000039</v>
      </c>
      <c r="F273" s="2" t="s">
        <v>1583</v>
      </c>
      <c r="G273" s="2" t="s">
        <v>1584</v>
      </c>
      <c r="H273" s="3">
        <v>32000</v>
      </c>
      <c r="I273" s="4">
        <v>44190</v>
      </c>
      <c r="J273" s="2" t="s">
        <v>1581</v>
      </c>
    </row>
    <row r="274" spans="1:10">
      <c r="A274" s="2" t="s">
        <v>1585</v>
      </c>
      <c r="B274" s="2" t="s">
        <v>348</v>
      </c>
      <c r="C274" s="2" t="s">
        <v>1581</v>
      </c>
      <c r="D274" s="2" t="s">
        <v>1586</v>
      </c>
      <c r="E274" s="2" t="str">
        <f t="shared" si="4"/>
        <v>PO64000039</v>
      </c>
      <c r="F274" s="2" t="s">
        <v>1587</v>
      </c>
      <c r="G274" s="2" t="s">
        <v>1588</v>
      </c>
      <c r="H274" s="3">
        <v>32000</v>
      </c>
      <c r="I274" s="4">
        <v>44190</v>
      </c>
      <c r="J274" s="2" t="s">
        <v>1581</v>
      </c>
    </row>
    <row r="275" spans="1:10">
      <c r="A275" s="2" t="s">
        <v>1589</v>
      </c>
      <c r="B275" s="2" t="s">
        <v>64</v>
      </c>
      <c r="C275" s="2" t="s">
        <v>1449</v>
      </c>
      <c r="D275" s="2" t="s">
        <v>1590</v>
      </c>
      <c r="E275" s="2" t="str">
        <f t="shared" si="4"/>
        <v>PO64000045</v>
      </c>
      <c r="F275" s="2" t="s">
        <v>1591</v>
      </c>
      <c r="G275" s="2" t="s">
        <v>1592</v>
      </c>
      <c r="H275" s="3">
        <v>144920.79999999999</v>
      </c>
      <c r="I275" s="4">
        <v>44174</v>
      </c>
      <c r="J275" s="2" t="s">
        <v>1449</v>
      </c>
    </row>
    <row r="276" spans="1:10">
      <c r="A276" s="2" t="s">
        <v>1593</v>
      </c>
      <c r="B276" s="2" t="s">
        <v>64</v>
      </c>
      <c r="C276" s="2" t="s">
        <v>1449</v>
      </c>
      <c r="D276" s="2" t="s">
        <v>1594</v>
      </c>
      <c r="E276" s="2" t="str">
        <f t="shared" si="4"/>
        <v>PO64000047</v>
      </c>
      <c r="F276" s="2" t="s">
        <v>1595</v>
      </c>
      <c r="G276" s="2" t="s">
        <v>1596</v>
      </c>
      <c r="H276" s="3">
        <v>496480</v>
      </c>
      <c r="I276" s="4">
        <v>44190</v>
      </c>
      <c r="J276" s="2" t="s">
        <v>1449</v>
      </c>
    </row>
    <row r="277" spans="1:10">
      <c r="A277" s="2" t="s">
        <v>1597</v>
      </c>
      <c r="B277" s="2" t="s">
        <v>363</v>
      </c>
      <c r="C277" s="2" t="s">
        <v>1421</v>
      </c>
      <c r="D277" s="2" t="s">
        <v>1598</v>
      </c>
      <c r="E277" s="2" t="str">
        <f t="shared" si="4"/>
        <v>PO64000049</v>
      </c>
      <c r="F277" s="2" t="s">
        <v>1599</v>
      </c>
      <c r="G277" s="2" t="s">
        <v>1600</v>
      </c>
      <c r="H277" s="3">
        <v>117850</v>
      </c>
      <c r="I277" s="4">
        <v>44174</v>
      </c>
      <c r="J277" s="2" t="s">
        <v>1421</v>
      </c>
    </row>
    <row r="278" spans="1:10">
      <c r="A278" s="2" t="s">
        <v>1601</v>
      </c>
      <c r="B278" s="2" t="s">
        <v>348</v>
      </c>
      <c r="C278" s="2" t="s">
        <v>1602</v>
      </c>
      <c r="D278" s="2" t="s">
        <v>1603</v>
      </c>
      <c r="E278" s="2" t="str">
        <f t="shared" si="4"/>
        <v>PO64000061</v>
      </c>
      <c r="F278" s="2" t="s">
        <v>1604</v>
      </c>
      <c r="G278" s="2" t="s">
        <v>1605</v>
      </c>
      <c r="H278" s="3">
        <v>389319.5</v>
      </c>
      <c r="I278" s="4">
        <v>44238</v>
      </c>
      <c r="J278" s="2" t="s">
        <v>1602</v>
      </c>
    </row>
    <row r="279" spans="1:10">
      <c r="A279" s="2" t="s">
        <v>1606</v>
      </c>
      <c r="B279" s="2" t="s">
        <v>348</v>
      </c>
      <c r="C279" s="2" t="s">
        <v>1607</v>
      </c>
      <c r="D279" s="2" t="s">
        <v>1608</v>
      </c>
      <c r="E279" s="2" t="str">
        <f t="shared" si="4"/>
        <v>PO64000079</v>
      </c>
      <c r="F279" s="2" t="s">
        <v>1609</v>
      </c>
      <c r="G279" s="2" t="s">
        <v>1610</v>
      </c>
      <c r="H279" s="3">
        <v>143448.48000000001</v>
      </c>
      <c r="I279" s="4">
        <v>44218</v>
      </c>
      <c r="J279" s="2" t="s">
        <v>1607</v>
      </c>
    </row>
    <row r="280" spans="1:10">
      <c r="A280" s="2" t="s">
        <v>1611</v>
      </c>
      <c r="B280" s="2" t="s">
        <v>348</v>
      </c>
      <c r="C280" s="2" t="s">
        <v>1612</v>
      </c>
      <c r="D280" s="2" t="s">
        <v>1613</v>
      </c>
      <c r="E280" s="2" t="str">
        <f t="shared" si="4"/>
        <v>PO64000080</v>
      </c>
      <c r="F280" s="2" t="s">
        <v>1614</v>
      </c>
      <c r="G280" s="2" t="s">
        <v>1615</v>
      </c>
      <c r="H280" s="3">
        <v>90000</v>
      </c>
      <c r="I280" s="4">
        <v>44190</v>
      </c>
      <c r="J280" s="2" t="s">
        <v>1612</v>
      </c>
    </row>
    <row r="281" spans="1:10">
      <c r="A281" s="2" t="s">
        <v>1616</v>
      </c>
      <c r="B281" s="2" t="s">
        <v>9</v>
      </c>
      <c r="C281" s="2" t="s">
        <v>1617</v>
      </c>
      <c r="D281" s="2" t="s">
        <v>1618</v>
      </c>
      <c r="E281" s="2" t="str">
        <f t="shared" si="4"/>
        <v>PO64000093</v>
      </c>
      <c r="F281" s="2" t="s">
        <v>1619</v>
      </c>
      <c r="G281" s="2" t="s">
        <v>1620</v>
      </c>
      <c r="H281" s="3">
        <v>287830</v>
      </c>
      <c r="I281" s="4">
        <v>44218</v>
      </c>
      <c r="J281" s="2" t="s">
        <v>1617</v>
      </c>
    </row>
    <row r="282" spans="1:10">
      <c r="A282" s="2" t="s">
        <v>1621</v>
      </c>
      <c r="B282" s="2" t="s">
        <v>348</v>
      </c>
      <c r="C282" s="2" t="s">
        <v>1622</v>
      </c>
      <c r="D282" s="2" t="s">
        <v>1623</v>
      </c>
      <c r="E282" s="2" t="str">
        <f t="shared" si="4"/>
        <v>PO64000074</v>
      </c>
      <c r="F282" s="2" t="s">
        <v>1624</v>
      </c>
      <c r="G282" s="2" t="s">
        <v>1625</v>
      </c>
      <c r="H282" s="3">
        <v>298519.3</v>
      </c>
      <c r="I282" s="4">
        <v>44204</v>
      </c>
      <c r="J282" s="2" t="s">
        <v>1622</v>
      </c>
    </row>
    <row r="283" spans="1:10">
      <c r="A283" s="2" t="s">
        <v>1626</v>
      </c>
      <c r="B283" s="2" t="s">
        <v>363</v>
      </c>
      <c r="C283" s="2" t="s">
        <v>1627</v>
      </c>
      <c r="D283" s="2" t="s">
        <v>1628</v>
      </c>
      <c r="E283" s="2" t="str">
        <f t="shared" si="4"/>
        <v>PO64000105</v>
      </c>
      <c r="F283" s="2" t="s">
        <v>1629</v>
      </c>
      <c r="G283" s="2" t="s">
        <v>1630</v>
      </c>
      <c r="H283" s="3">
        <v>180000</v>
      </c>
      <c r="I283" s="4">
        <v>44190</v>
      </c>
      <c r="J283" s="2" t="s">
        <v>1627</v>
      </c>
    </row>
    <row r="284" spans="1:10">
      <c r="A284" s="2" t="s">
        <v>1631</v>
      </c>
      <c r="B284" s="2" t="s">
        <v>363</v>
      </c>
      <c r="C284" s="2" t="s">
        <v>1632</v>
      </c>
      <c r="D284" s="2" t="s">
        <v>1633</v>
      </c>
      <c r="E284" s="2" t="str">
        <f t="shared" si="4"/>
        <v>PO64000113</v>
      </c>
      <c r="F284" s="2" t="s">
        <v>1634</v>
      </c>
      <c r="G284" s="2" t="s">
        <v>1635</v>
      </c>
      <c r="H284" s="3">
        <v>29850</v>
      </c>
      <c r="I284" s="4">
        <v>44204</v>
      </c>
      <c r="J284" s="2" t="s">
        <v>1632</v>
      </c>
    </row>
    <row r="285" spans="1:10">
      <c r="A285" s="2" t="s">
        <v>1636</v>
      </c>
      <c r="B285" s="2" t="s">
        <v>64</v>
      </c>
      <c r="C285" s="2" t="s">
        <v>1637</v>
      </c>
      <c r="D285" s="2" t="s">
        <v>1638</v>
      </c>
      <c r="E285" s="2" t="str">
        <f t="shared" si="4"/>
        <v>PO63000957</v>
      </c>
      <c r="F285" s="2" t="s">
        <v>1639</v>
      </c>
      <c r="G285" s="2" t="s">
        <v>1640</v>
      </c>
      <c r="H285" s="3">
        <v>495410</v>
      </c>
      <c r="I285" s="4">
        <v>44204</v>
      </c>
      <c r="J285" s="2" t="s">
        <v>1637</v>
      </c>
    </row>
    <row r="286" spans="1:10">
      <c r="A286" s="2" t="s">
        <v>1641</v>
      </c>
      <c r="B286" s="2" t="s">
        <v>64</v>
      </c>
      <c r="C286" s="2" t="s">
        <v>1449</v>
      </c>
      <c r="D286" s="2" t="s">
        <v>1642</v>
      </c>
      <c r="E286" s="2" t="str">
        <f t="shared" si="4"/>
        <v>PO64000045</v>
      </c>
      <c r="F286" s="2" t="s">
        <v>1643</v>
      </c>
      <c r="G286" s="2" t="s">
        <v>1644</v>
      </c>
      <c r="H286" s="3">
        <v>144920.79999999999</v>
      </c>
      <c r="I286" s="4">
        <v>44204</v>
      </c>
      <c r="J286" s="2" t="s">
        <v>1449</v>
      </c>
    </row>
    <row r="287" spans="1:10">
      <c r="A287" s="2" t="s">
        <v>1645</v>
      </c>
      <c r="B287" s="2" t="s">
        <v>64</v>
      </c>
      <c r="C287" s="2" t="s">
        <v>1449</v>
      </c>
      <c r="D287" s="2" t="s">
        <v>1646</v>
      </c>
      <c r="E287" s="2" t="str">
        <f t="shared" si="4"/>
        <v>PO64000046</v>
      </c>
      <c r="F287" s="2" t="s">
        <v>1647</v>
      </c>
      <c r="G287" s="2" t="s">
        <v>1648</v>
      </c>
      <c r="H287" s="3">
        <v>117700</v>
      </c>
      <c r="I287" s="4">
        <v>44204</v>
      </c>
      <c r="J287" s="2" t="s">
        <v>1449</v>
      </c>
    </row>
    <row r="288" spans="1:10">
      <c r="A288" s="2" t="s">
        <v>1649</v>
      </c>
      <c r="B288" s="2" t="s">
        <v>64</v>
      </c>
      <c r="C288" s="2" t="s">
        <v>1449</v>
      </c>
      <c r="D288" s="2" t="s">
        <v>1650</v>
      </c>
      <c r="E288" s="2" t="str">
        <f t="shared" si="4"/>
        <v>PO64000046</v>
      </c>
      <c r="F288" s="2" t="s">
        <v>1651</v>
      </c>
      <c r="G288" s="2" t="s">
        <v>1652</v>
      </c>
      <c r="H288" s="3">
        <v>117700</v>
      </c>
      <c r="I288" s="4">
        <v>44174</v>
      </c>
      <c r="J288" s="2" t="s">
        <v>1449</v>
      </c>
    </row>
    <row r="289" spans="1:10">
      <c r="A289" s="2" t="s">
        <v>1653</v>
      </c>
      <c r="B289" s="2" t="s">
        <v>348</v>
      </c>
      <c r="C289" s="2" t="s">
        <v>1612</v>
      </c>
      <c r="D289" s="2" t="s">
        <v>1654</v>
      </c>
      <c r="E289" s="2" t="str">
        <f t="shared" si="4"/>
        <v>PO64000080</v>
      </c>
      <c r="F289" s="2" t="s">
        <v>1655</v>
      </c>
      <c r="G289" s="2" t="s">
        <v>1656</v>
      </c>
      <c r="H289" s="3">
        <v>90000</v>
      </c>
      <c r="I289" s="4">
        <v>44204</v>
      </c>
      <c r="J289" s="2" t="s">
        <v>1612</v>
      </c>
    </row>
    <row r="290" spans="1:10">
      <c r="A290" s="2" t="s">
        <v>1657</v>
      </c>
      <c r="B290" s="2" t="s">
        <v>9</v>
      </c>
      <c r="C290" s="2" t="s">
        <v>681</v>
      </c>
      <c r="D290" s="2" t="s">
        <v>1658</v>
      </c>
      <c r="E290" s="2" t="str">
        <f t="shared" si="4"/>
        <v>PO63000566</v>
      </c>
      <c r="F290" s="2" t="s">
        <v>1659</v>
      </c>
      <c r="G290" s="2" t="s">
        <v>1660</v>
      </c>
      <c r="H290" s="3">
        <v>75000</v>
      </c>
      <c r="I290" s="4">
        <v>44218</v>
      </c>
      <c r="J290" s="2" t="s">
        <v>681</v>
      </c>
    </row>
    <row r="291" spans="1:10">
      <c r="A291" s="2" t="s">
        <v>1661</v>
      </c>
      <c r="B291" s="2" t="s">
        <v>560</v>
      </c>
      <c r="C291" s="2" t="s">
        <v>1388</v>
      </c>
      <c r="D291" s="2" t="s">
        <v>1662</v>
      </c>
      <c r="E291" s="2" t="str">
        <f t="shared" si="4"/>
        <v>PO63000954</v>
      </c>
      <c r="F291" s="2" t="s">
        <v>1663</v>
      </c>
      <c r="G291" s="2" t="s">
        <v>1664</v>
      </c>
      <c r="H291" s="3">
        <v>11000</v>
      </c>
      <c r="I291" s="4">
        <v>44238</v>
      </c>
      <c r="J291" s="2" t="s">
        <v>1388</v>
      </c>
    </row>
    <row r="292" spans="1:10">
      <c r="A292" s="2" t="s">
        <v>1665</v>
      </c>
      <c r="B292" s="2" t="s">
        <v>64</v>
      </c>
      <c r="C292" s="2" t="s">
        <v>1666</v>
      </c>
      <c r="D292" s="2" t="s">
        <v>1667</v>
      </c>
      <c r="E292" s="2" t="str">
        <f t="shared" si="4"/>
        <v>PO64000130</v>
      </c>
      <c r="F292" s="2" t="s">
        <v>1668</v>
      </c>
      <c r="G292" s="2" t="s">
        <v>1669</v>
      </c>
      <c r="H292" s="3">
        <v>247170</v>
      </c>
      <c r="I292" s="4">
        <v>44218</v>
      </c>
      <c r="J292" s="2" t="s">
        <v>1666</v>
      </c>
    </row>
    <row r="293" spans="1:10">
      <c r="A293" s="2" t="s">
        <v>1670</v>
      </c>
      <c r="B293" s="2" t="s">
        <v>64</v>
      </c>
      <c r="C293" s="2" t="s">
        <v>1449</v>
      </c>
      <c r="D293" s="2" t="s">
        <v>1671</v>
      </c>
      <c r="E293" s="2" t="str">
        <f t="shared" si="4"/>
        <v>PO64000045</v>
      </c>
      <c r="F293" s="2" t="s">
        <v>1672</v>
      </c>
      <c r="G293" s="2" t="s">
        <v>1673</v>
      </c>
      <c r="H293" s="3">
        <v>72460.399999999994</v>
      </c>
      <c r="I293" s="4">
        <v>44218</v>
      </c>
      <c r="J293" s="2" t="s">
        <v>1449</v>
      </c>
    </row>
    <row r="294" spans="1:10">
      <c r="A294" s="2" t="s">
        <v>1674</v>
      </c>
      <c r="B294" s="2" t="s">
        <v>64</v>
      </c>
      <c r="C294" s="2" t="s">
        <v>1449</v>
      </c>
      <c r="D294" s="2" t="s">
        <v>1675</v>
      </c>
      <c r="E294" s="2" t="str">
        <f t="shared" si="4"/>
        <v>PO64000046</v>
      </c>
      <c r="F294" s="2" t="s">
        <v>1676</v>
      </c>
      <c r="G294" s="2" t="s">
        <v>1677</v>
      </c>
      <c r="H294" s="3">
        <v>58850</v>
      </c>
      <c r="I294" s="4">
        <v>44218</v>
      </c>
      <c r="J294" s="2" t="s">
        <v>1449</v>
      </c>
    </row>
    <row r="295" spans="1:10">
      <c r="A295" s="2" t="s">
        <v>1678</v>
      </c>
      <c r="B295" s="2" t="s">
        <v>363</v>
      </c>
      <c r="C295" s="2" t="s">
        <v>1454</v>
      </c>
      <c r="D295" s="2" t="s">
        <v>1679</v>
      </c>
      <c r="E295" s="2" t="str">
        <f t="shared" si="4"/>
        <v>PO64000072</v>
      </c>
      <c r="F295" s="2" t="s">
        <v>1680</v>
      </c>
      <c r="G295" s="2" t="s">
        <v>1681</v>
      </c>
      <c r="H295" s="3">
        <v>599200</v>
      </c>
      <c r="I295" s="4">
        <v>44218</v>
      </c>
      <c r="J295" s="2" t="s">
        <v>1454</v>
      </c>
    </row>
    <row r="296" spans="1:10">
      <c r="A296" s="2" t="s">
        <v>1682</v>
      </c>
      <c r="B296" s="2" t="s">
        <v>348</v>
      </c>
      <c r="C296" s="2" t="s">
        <v>1683</v>
      </c>
      <c r="D296" s="2" t="s">
        <v>1684</v>
      </c>
      <c r="E296" s="2" t="str">
        <f t="shared" si="4"/>
        <v>PO64000121</v>
      </c>
      <c r="F296" s="2" t="s">
        <v>1685</v>
      </c>
      <c r="G296" s="2" t="s">
        <v>1686</v>
      </c>
      <c r="H296" s="3">
        <v>59064</v>
      </c>
      <c r="I296" s="4">
        <v>44218</v>
      </c>
      <c r="J296" s="2" t="s">
        <v>1683</v>
      </c>
    </row>
    <row r="297" spans="1:10">
      <c r="A297" s="2" t="s">
        <v>1687</v>
      </c>
      <c r="B297" s="2" t="s">
        <v>64</v>
      </c>
      <c r="C297" s="2" t="s">
        <v>1688</v>
      </c>
      <c r="D297" s="2" t="s">
        <v>1689</v>
      </c>
      <c r="E297" s="2" t="str">
        <f t="shared" si="4"/>
        <v>PO64000132</v>
      </c>
      <c r="F297" s="2" t="s">
        <v>1690</v>
      </c>
      <c r="G297" s="2" t="s">
        <v>1691</v>
      </c>
      <c r="H297" s="3">
        <v>211111</v>
      </c>
      <c r="I297" s="4">
        <v>44218</v>
      </c>
      <c r="J297" s="2" t="s">
        <v>1688</v>
      </c>
    </row>
    <row r="298" spans="1:10">
      <c r="A298" s="2" t="s">
        <v>1692</v>
      </c>
      <c r="B298" s="2" t="s">
        <v>348</v>
      </c>
      <c r="C298" s="2" t="s">
        <v>1356</v>
      </c>
      <c r="D298" s="2" t="s">
        <v>1693</v>
      </c>
      <c r="E298" s="2" t="str">
        <f t="shared" si="4"/>
        <v>PO63000884</v>
      </c>
      <c r="F298" s="2" t="s">
        <v>1694</v>
      </c>
      <c r="G298" s="2" t="s">
        <v>1695</v>
      </c>
      <c r="H298" s="3">
        <v>10000</v>
      </c>
      <c r="I298" s="4">
        <v>44238</v>
      </c>
      <c r="J298" s="2" t="s">
        <v>1356</v>
      </c>
    </row>
    <row r="299" spans="1:10">
      <c r="A299" s="2" t="s">
        <v>1696</v>
      </c>
      <c r="B299" s="2" t="s">
        <v>9</v>
      </c>
      <c r="C299" s="2" t="s">
        <v>1697</v>
      </c>
      <c r="D299" s="2" t="s">
        <v>1698</v>
      </c>
      <c r="E299" s="2" t="str">
        <f t="shared" si="4"/>
        <v>PO64000174</v>
      </c>
      <c r="F299" s="2" t="s">
        <v>1699</v>
      </c>
      <c r="G299" s="2" t="s">
        <v>1700</v>
      </c>
      <c r="H299" s="3">
        <v>4500</v>
      </c>
      <c r="I299" s="4">
        <v>44238</v>
      </c>
      <c r="J299" s="2" t="s">
        <v>1697</v>
      </c>
    </row>
    <row r="300" spans="1:10">
      <c r="A300" s="2" t="s">
        <v>1701</v>
      </c>
      <c r="B300" s="2" t="s">
        <v>560</v>
      </c>
      <c r="C300" s="2" t="s">
        <v>1440</v>
      </c>
      <c r="D300" s="2" t="s">
        <v>1702</v>
      </c>
      <c r="E300" s="2" t="str">
        <f t="shared" si="4"/>
        <v>PO64000052</v>
      </c>
      <c r="F300" s="2" t="s">
        <v>1703</v>
      </c>
      <c r="G300" s="2" t="s">
        <v>1704</v>
      </c>
      <c r="H300" s="3">
        <v>112350</v>
      </c>
      <c r="I300" s="4">
        <v>44238</v>
      </c>
      <c r="J300" s="2" t="s">
        <v>1440</v>
      </c>
    </row>
    <row r="301" spans="1:10">
      <c r="A301" s="2" t="s">
        <v>1705</v>
      </c>
      <c r="B301" s="2" t="s">
        <v>363</v>
      </c>
      <c r="C301" s="2" t="s">
        <v>425</v>
      </c>
      <c r="D301" s="2" t="s">
        <v>1706</v>
      </c>
      <c r="E301" s="2" t="str">
        <f t="shared" si="4"/>
        <v>PO63000516</v>
      </c>
      <c r="F301" s="2" t="s">
        <v>1707</v>
      </c>
      <c r="G301" s="2" t="s">
        <v>1708</v>
      </c>
      <c r="H301" s="3">
        <v>10000</v>
      </c>
      <c r="I301" s="4">
        <v>44238</v>
      </c>
      <c r="J301" s="2" t="s">
        <v>425</v>
      </c>
    </row>
    <row r="302" spans="1:10">
      <c r="A302" s="2" t="s">
        <v>1709</v>
      </c>
      <c r="B302" s="2" t="s">
        <v>348</v>
      </c>
      <c r="C302" s="2" t="s">
        <v>1315</v>
      </c>
      <c r="D302" s="2" t="s">
        <v>1710</v>
      </c>
      <c r="E302" s="2" t="str">
        <f t="shared" si="4"/>
        <v>PO63000664</v>
      </c>
      <c r="F302" s="2" t="s">
        <v>1711</v>
      </c>
      <c r="G302" s="2" t="s">
        <v>1712</v>
      </c>
      <c r="H302" s="3">
        <v>125190</v>
      </c>
      <c r="I302" s="4">
        <v>44238</v>
      </c>
      <c r="J302" s="2" t="s">
        <v>1315</v>
      </c>
    </row>
    <row r="303" spans="1:10">
      <c r="A303" s="2" t="s">
        <v>1713</v>
      </c>
      <c r="B303" s="2" t="s">
        <v>348</v>
      </c>
      <c r="C303" s="2" t="s">
        <v>491</v>
      </c>
      <c r="D303" s="2" t="s">
        <v>1714</v>
      </c>
      <c r="E303" s="2" t="str">
        <f t="shared" si="4"/>
        <v>PO63000904</v>
      </c>
      <c r="F303" s="2" t="s">
        <v>1715</v>
      </c>
      <c r="G303" s="2" t="s">
        <v>1716</v>
      </c>
      <c r="H303" s="3">
        <v>44000</v>
      </c>
      <c r="I303" s="4">
        <v>44238</v>
      </c>
      <c r="J303" s="2" t="s">
        <v>491</v>
      </c>
    </row>
    <row r="304" spans="1:10">
      <c r="A304" s="2" t="s">
        <v>1717</v>
      </c>
      <c r="B304" s="2" t="s">
        <v>348</v>
      </c>
      <c r="C304" s="2" t="s">
        <v>1612</v>
      </c>
      <c r="D304" s="2" t="s">
        <v>1718</v>
      </c>
      <c r="E304" s="2" t="str">
        <f t="shared" si="4"/>
        <v>PO64000080</v>
      </c>
      <c r="F304" s="2" t="s">
        <v>1719</v>
      </c>
      <c r="G304" s="2" t="s">
        <v>1720</v>
      </c>
      <c r="H304" s="3" t="e">
        <v>#REF!</v>
      </c>
      <c r="I304" s="4">
        <v>44238</v>
      </c>
      <c r="J304" s="2" t="s">
        <v>1612</v>
      </c>
    </row>
    <row r="305" spans="1:10">
      <c r="A305" s="2" t="s">
        <v>1721</v>
      </c>
      <c r="B305" s="2" t="s">
        <v>64</v>
      </c>
      <c r="C305" s="2" t="s">
        <v>1688</v>
      </c>
      <c r="D305" s="2" t="s">
        <v>1722</v>
      </c>
      <c r="E305" s="2" t="str">
        <f t="shared" si="4"/>
        <v>PO64000136</v>
      </c>
      <c r="F305" s="2" t="s">
        <v>1723</v>
      </c>
      <c r="G305" s="2" t="s">
        <v>1724</v>
      </c>
      <c r="H305" s="3">
        <v>179850</v>
      </c>
      <c r="I305" s="4">
        <v>44218</v>
      </c>
      <c r="J305" s="2" t="s">
        <v>1688</v>
      </c>
    </row>
    <row r="306" spans="1:10">
      <c r="A306" s="2" t="s">
        <v>1725</v>
      </c>
      <c r="B306" s="2" t="s">
        <v>348</v>
      </c>
      <c r="C306" s="2" t="s">
        <v>1726</v>
      </c>
      <c r="D306" s="2" t="s">
        <v>1727</v>
      </c>
      <c r="E306" s="2" t="str">
        <f t="shared" si="4"/>
        <v>PO63000788</v>
      </c>
      <c r="F306" s="2" t="s">
        <v>1728</v>
      </c>
      <c r="G306" s="2" t="s">
        <v>1729</v>
      </c>
      <c r="H306" s="3">
        <v>0</v>
      </c>
      <c r="I306" s="4">
        <v>44252</v>
      </c>
      <c r="J306" s="2" t="s">
        <v>1726</v>
      </c>
    </row>
    <row r="307" spans="1:10">
      <c r="A307" s="2" t="s">
        <v>1730</v>
      </c>
      <c r="B307" s="2" t="s">
        <v>348</v>
      </c>
      <c r="C307" s="2" t="s">
        <v>1607</v>
      </c>
      <c r="D307" s="2" t="s">
        <v>1731</v>
      </c>
      <c r="E307" s="2" t="str">
        <f t="shared" si="4"/>
        <v>PO64000079</v>
      </c>
      <c r="F307" s="2" t="s">
        <v>1732</v>
      </c>
      <c r="G307" s="2" t="s">
        <v>1733</v>
      </c>
      <c r="H307" s="3">
        <v>334713.12</v>
      </c>
      <c r="I307" s="4">
        <v>44252</v>
      </c>
      <c r="J307" s="2" t="s">
        <v>1607</v>
      </c>
    </row>
    <row r="308" spans="1:10">
      <c r="A308" s="2" t="s">
        <v>1734</v>
      </c>
      <c r="B308" s="2" t="s">
        <v>64</v>
      </c>
      <c r="C308" s="2" t="s">
        <v>1449</v>
      </c>
      <c r="D308" s="2" t="s">
        <v>1735</v>
      </c>
      <c r="E308" s="2" t="str">
        <f t="shared" si="4"/>
        <v>PO64000110</v>
      </c>
      <c r="F308" s="2" t="s">
        <v>1736</v>
      </c>
      <c r="G308" s="2" t="s">
        <v>1737</v>
      </c>
      <c r="H308" s="3">
        <v>493270</v>
      </c>
      <c r="I308" s="4">
        <v>44218</v>
      </c>
      <c r="J308" s="2" t="s">
        <v>1449</v>
      </c>
    </row>
    <row r="309" spans="1:10">
      <c r="A309" s="2" t="s">
        <v>1738</v>
      </c>
      <c r="B309" s="2" t="s">
        <v>9</v>
      </c>
      <c r="C309" s="2" t="s">
        <v>1739</v>
      </c>
      <c r="D309" s="2" t="s">
        <v>1740</v>
      </c>
      <c r="E309" s="2" t="str">
        <f t="shared" si="4"/>
        <v>PO64000173</v>
      </c>
      <c r="F309" s="2" t="s">
        <v>1741</v>
      </c>
      <c r="G309" s="2" t="s">
        <v>1742</v>
      </c>
      <c r="H309" s="3">
        <v>3500</v>
      </c>
      <c r="I309" s="4">
        <v>44252</v>
      </c>
      <c r="J309" s="2" t="s">
        <v>1739</v>
      </c>
    </row>
    <row r="310" spans="1:10">
      <c r="A310" s="2" t="s">
        <v>1743</v>
      </c>
      <c r="B310" s="2" t="s">
        <v>9</v>
      </c>
      <c r="C310" s="2" t="s">
        <v>1744</v>
      </c>
      <c r="D310" s="2" t="s">
        <v>1745</v>
      </c>
      <c r="E310" s="2" t="str">
        <f t="shared" si="4"/>
        <v>PO64000175</v>
      </c>
      <c r="F310" s="2" t="s">
        <v>1746</v>
      </c>
      <c r="G310" s="2" t="s">
        <v>1747</v>
      </c>
      <c r="H310" s="3">
        <v>1000</v>
      </c>
      <c r="I310" s="4">
        <v>44252</v>
      </c>
      <c r="J310" s="2" t="s">
        <v>1744</v>
      </c>
    </row>
    <row r="311" spans="1:10">
      <c r="A311" s="2" t="s">
        <v>1748</v>
      </c>
      <c r="B311" s="2" t="s">
        <v>9</v>
      </c>
      <c r="C311" s="2" t="s">
        <v>1749</v>
      </c>
      <c r="D311" s="2" t="s">
        <v>1750</v>
      </c>
      <c r="E311" s="2" t="str">
        <f t="shared" si="4"/>
        <v>PO64000176</v>
      </c>
      <c r="F311" s="2" t="s">
        <v>1751</v>
      </c>
      <c r="G311" s="2" t="s">
        <v>1752</v>
      </c>
      <c r="H311" s="3">
        <v>3500</v>
      </c>
      <c r="I311" s="4">
        <v>44252</v>
      </c>
      <c r="J311" s="2" t="s">
        <v>1749</v>
      </c>
    </row>
    <row r="312" spans="1:10">
      <c r="A312" s="2" t="s">
        <v>1753</v>
      </c>
      <c r="B312" s="2" t="s">
        <v>9</v>
      </c>
      <c r="C312" s="2" t="s">
        <v>1754</v>
      </c>
      <c r="D312" s="2" t="s">
        <v>1755</v>
      </c>
      <c r="E312" s="2" t="str">
        <f t="shared" si="4"/>
        <v>PO64000104</v>
      </c>
      <c r="F312" s="2" t="s">
        <v>1756</v>
      </c>
      <c r="G312" s="2" t="s">
        <v>1757</v>
      </c>
      <c r="H312" s="3">
        <v>350000</v>
      </c>
      <c r="I312" s="4">
        <v>44267</v>
      </c>
      <c r="J312" s="2" t="s">
        <v>1754</v>
      </c>
    </row>
    <row r="313" spans="1:10">
      <c r="A313" s="2" t="s">
        <v>1758</v>
      </c>
      <c r="B313" s="2" t="s">
        <v>64</v>
      </c>
      <c r="C313" s="2" t="s">
        <v>1688</v>
      </c>
      <c r="D313" s="2" t="s">
        <v>1759</v>
      </c>
      <c r="E313" s="2" t="str">
        <f t="shared" si="4"/>
        <v>PO64000131</v>
      </c>
      <c r="F313" s="2" t="s">
        <v>1760</v>
      </c>
      <c r="G313" s="2" t="s">
        <v>1761</v>
      </c>
      <c r="H313" s="3">
        <v>497550</v>
      </c>
      <c r="I313" s="4">
        <v>44252</v>
      </c>
      <c r="J313" s="2" t="s">
        <v>1688</v>
      </c>
    </row>
    <row r="314" spans="1:10">
      <c r="A314" s="2" t="s">
        <v>1762</v>
      </c>
      <c r="B314" s="2" t="s">
        <v>348</v>
      </c>
      <c r="C314" s="2" t="s">
        <v>1763</v>
      </c>
      <c r="D314" s="2" t="s">
        <v>1764</v>
      </c>
      <c r="E314" s="2" t="str">
        <f t="shared" si="4"/>
        <v>PO64000160</v>
      </c>
      <c r="F314" s="2" t="s">
        <v>1765</v>
      </c>
      <c r="G314" s="2" t="s">
        <v>1766</v>
      </c>
      <c r="H314" s="3">
        <v>454750</v>
      </c>
      <c r="I314" s="4">
        <v>44252</v>
      </c>
      <c r="J314" s="2" t="s">
        <v>1763</v>
      </c>
    </row>
    <row r="315" spans="1:10">
      <c r="A315" s="2" t="s">
        <v>1767</v>
      </c>
      <c r="B315" s="2" t="s">
        <v>348</v>
      </c>
      <c r="C315" s="2" t="s">
        <v>1768</v>
      </c>
      <c r="D315" s="2" t="s">
        <v>1769</v>
      </c>
      <c r="E315" s="2" t="str">
        <f t="shared" si="4"/>
        <v>PO64000135</v>
      </c>
      <c r="F315" s="2" t="s">
        <v>1770</v>
      </c>
      <c r="G315" s="2" t="s">
        <v>1771</v>
      </c>
      <c r="H315" s="3">
        <v>298519.3</v>
      </c>
      <c r="I315" s="4">
        <v>44238</v>
      </c>
      <c r="J315" s="2" t="s">
        <v>1768</v>
      </c>
    </row>
    <row r="316" spans="1:10">
      <c r="A316" s="2" t="s">
        <v>1772</v>
      </c>
      <c r="B316" s="2" t="s">
        <v>348</v>
      </c>
      <c r="C316" s="2" t="s">
        <v>1612</v>
      </c>
      <c r="D316" s="2" t="s">
        <v>1773</v>
      </c>
      <c r="E316" s="2" t="str">
        <f t="shared" si="4"/>
        <v>PO64000080</v>
      </c>
      <c r="F316" s="2" t="s">
        <v>1774</v>
      </c>
      <c r="G316" s="2" t="s">
        <v>1775</v>
      </c>
      <c r="H316" s="3">
        <v>90000</v>
      </c>
      <c r="I316" s="4">
        <v>44238</v>
      </c>
      <c r="J316" s="2" t="s">
        <v>1612</v>
      </c>
    </row>
    <row r="317" spans="1:10">
      <c r="A317" s="2" t="s">
        <v>1776</v>
      </c>
      <c r="B317" s="2" t="s">
        <v>348</v>
      </c>
      <c r="C317" s="2" t="s">
        <v>1777</v>
      </c>
      <c r="D317" s="2" t="s">
        <v>1778</v>
      </c>
      <c r="E317" s="2" t="str">
        <f t="shared" si="4"/>
        <v>PO64000122</v>
      </c>
      <c r="F317" s="2" t="s">
        <v>1779</v>
      </c>
      <c r="G317" s="2" t="s">
        <v>1780</v>
      </c>
      <c r="H317" s="3">
        <v>5000</v>
      </c>
      <c r="I317" s="4">
        <v>44252</v>
      </c>
      <c r="J317" s="2" t="s">
        <v>1777</v>
      </c>
    </row>
    <row r="318" spans="1:10">
      <c r="A318" s="2" t="s">
        <v>1781</v>
      </c>
      <c r="B318" s="2" t="s">
        <v>348</v>
      </c>
      <c r="C318" s="2" t="s">
        <v>1777</v>
      </c>
      <c r="D318" s="2" t="s">
        <v>1782</v>
      </c>
      <c r="E318" s="2" t="str">
        <f t="shared" si="4"/>
        <v>PO64000122</v>
      </c>
      <c r="F318" s="2" t="s">
        <v>1783</v>
      </c>
      <c r="G318" s="2" t="s">
        <v>1784</v>
      </c>
      <c r="H318" s="3">
        <v>5000</v>
      </c>
      <c r="I318" s="4">
        <v>44252</v>
      </c>
      <c r="J318" s="2" t="s">
        <v>1777</v>
      </c>
    </row>
    <row r="319" spans="1:10">
      <c r="A319" s="2" t="s">
        <v>1785</v>
      </c>
      <c r="B319" s="2" t="s">
        <v>64</v>
      </c>
      <c r="C319" s="2" t="s">
        <v>1666</v>
      </c>
      <c r="D319" s="2" t="s">
        <v>1786</v>
      </c>
      <c r="E319" s="2" t="str">
        <f t="shared" si="4"/>
        <v>PO64000130</v>
      </c>
      <c r="F319" s="2" t="s">
        <v>1787</v>
      </c>
      <c r="G319" s="2" t="s">
        <v>1788</v>
      </c>
      <c r="H319" s="3">
        <v>247170</v>
      </c>
      <c r="I319" s="4">
        <v>44252</v>
      </c>
      <c r="J319" s="2" t="s">
        <v>1666</v>
      </c>
    </row>
    <row r="320" spans="1:10">
      <c r="A320" s="2" t="s">
        <v>1789</v>
      </c>
      <c r="B320" s="2" t="s">
        <v>348</v>
      </c>
      <c r="C320" s="2" t="s">
        <v>1777</v>
      </c>
      <c r="D320" s="2" t="s">
        <v>1790</v>
      </c>
      <c r="E320" s="2" t="str">
        <f t="shared" si="4"/>
        <v>PO64000122</v>
      </c>
      <c r="F320" s="2" t="s">
        <v>1791</v>
      </c>
      <c r="G320" s="2" t="s">
        <v>1792</v>
      </c>
      <c r="H320" s="3">
        <v>5000</v>
      </c>
      <c r="I320" s="4">
        <v>44252</v>
      </c>
      <c r="J320" s="2" t="s">
        <v>1777</v>
      </c>
    </row>
    <row r="321" spans="1:10">
      <c r="A321" s="2" t="s">
        <v>1793</v>
      </c>
      <c r="B321" s="2" t="s">
        <v>64</v>
      </c>
      <c r="C321" s="2" t="s">
        <v>1449</v>
      </c>
      <c r="D321" s="2" t="s">
        <v>1794</v>
      </c>
      <c r="E321" s="2" t="str">
        <f t="shared" si="4"/>
        <v>PO64000155</v>
      </c>
      <c r="F321" s="2" t="s">
        <v>1795</v>
      </c>
      <c r="G321" s="2" t="s">
        <v>1796</v>
      </c>
      <c r="H321" s="3">
        <v>51360</v>
      </c>
      <c r="I321" s="4">
        <v>44238</v>
      </c>
      <c r="J321" s="2" t="s">
        <v>1449</v>
      </c>
    </row>
    <row r="322" spans="1:10">
      <c r="A322" s="2" t="s">
        <v>1797</v>
      </c>
      <c r="B322" s="2" t="s">
        <v>9</v>
      </c>
      <c r="C322" s="2" t="s">
        <v>1798</v>
      </c>
      <c r="D322" s="2" t="s">
        <v>1799</v>
      </c>
      <c r="E322" s="2" t="str">
        <f t="shared" si="4"/>
        <v>PO63000980</v>
      </c>
      <c r="F322" s="2" t="s">
        <v>1800</v>
      </c>
      <c r="G322" s="2" t="s">
        <v>1801</v>
      </c>
      <c r="H322" s="3">
        <v>299850</v>
      </c>
      <c r="I322" s="4">
        <v>44252</v>
      </c>
      <c r="J322" s="2" t="s">
        <v>1798</v>
      </c>
    </row>
    <row r="323" spans="1:10">
      <c r="A323" s="2" t="s">
        <v>1802</v>
      </c>
      <c r="B323" s="2" t="s">
        <v>363</v>
      </c>
      <c r="C323" s="2" t="s">
        <v>364</v>
      </c>
      <c r="D323" s="2" t="s">
        <v>1803</v>
      </c>
      <c r="E323" s="2" t="str">
        <f t="shared" ref="E323:E355" si="5">LEFT(F323,10)</f>
        <v>PO63000463</v>
      </c>
      <c r="F323" s="2" t="s">
        <v>1804</v>
      </c>
      <c r="G323" s="2" t="s">
        <v>1805</v>
      </c>
      <c r="H323" s="3">
        <v>275000</v>
      </c>
      <c r="I323" s="4">
        <v>44252</v>
      </c>
      <c r="J323" s="2" t="s">
        <v>364</v>
      </c>
    </row>
    <row r="324" spans="1:10">
      <c r="A324" s="2" t="s">
        <v>1806</v>
      </c>
      <c r="B324" s="2" t="s">
        <v>348</v>
      </c>
      <c r="C324" s="2" t="s">
        <v>1807</v>
      </c>
      <c r="D324" s="2" t="s">
        <v>1808</v>
      </c>
      <c r="E324" s="2" t="str">
        <f t="shared" si="5"/>
        <v>PO64000203</v>
      </c>
      <c r="F324" s="2" t="s">
        <v>1809</v>
      </c>
      <c r="G324" s="2" t="s">
        <v>1810</v>
      </c>
      <c r="H324" s="3">
        <v>492200</v>
      </c>
      <c r="I324" s="4">
        <v>44252</v>
      </c>
      <c r="J324" s="2" t="s">
        <v>1807</v>
      </c>
    </row>
    <row r="325" spans="1:10">
      <c r="A325" s="2" t="s">
        <v>1811</v>
      </c>
      <c r="B325" s="2" t="s">
        <v>810</v>
      </c>
      <c r="C325" s="2" t="s">
        <v>1227</v>
      </c>
      <c r="D325" s="2" t="s">
        <v>1812</v>
      </c>
      <c r="E325" s="2" t="str">
        <f t="shared" si="5"/>
        <v>PO63000912</v>
      </c>
      <c r="F325" s="2" t="s">
        <v>1813</v>
      </c>
      <c r="G325" s="2" t="s">
        <v>1814</v>
      </c>
      <c r="H325" s="3">
        <v>149950</v>
      </c>
      <c r="I325" s="4">
        <v>44267</v>
      </c>
      <c r="J325" s="2" t="s">
        <v>1227</v>
      </c>
    </row>
    <row r="326" spans="1:10">
      <c r="A326" s="2" t="s">
        <v>1815</v>
      </c>
      <c r="B326" s="2" t="s">
        <v>9</v>
      </c>
      <c r="C326" s="2" t="s">
        <v>1816</v>
      </c>
      <c r="D326" s="2" t="s">
        <v>1817</v>
      </c>
      <c r="E326" s="2" t="str">
        <f t="shared" si="5"/>
        <v>PO64000238</v>
      </c>
      <c r="F326" s="2" t="s">
        <v>1818</v>
      </c>
      <c r="G326" s="2" t="s">
        <v>1819</v>
      </c>
      <c r="H326" s="3">
        <v>12000</v>
      </c>
      <c r="I326" s="4">
        <v>44252</v>
      </c>
      <c r="J326" s="2" t="s">
        <v>1816</v>
      </c>
    </row>
    <row r="327" spans="1:10">
      <c r="A327" s="2" t="s">
        <v>1820</v>
      </c>
      <c r="B327" s="2" t="s">
        <v>64</v>
      </c>
      <c r="C327" s="2" t="s">
        <v>1208</v>
      </c>
      <c r="D327" s="2" t="s">
        <v>1821</v>
      </c>
      <c r="E327" s="2" t="str">
        <f t="shared" si="5"/>
        <v>PO63000961</v>
      </c>
      <c r="F327" s="2" t="s">
        <v>1822</v>
      </c>
      <c r="G327" s="2" t="s">
        <v>1823</v>
      </c>
      <c r="H327" s="3">
        <v>249000</v>
      </c>
      <c r="I327" s="4">
        <v>44267</v>
      </c>
      <c r="J327" s="2" t="s">
        <v>1208</v>
      </c>
    </row>
    <row r="328" spans="1:10">
      <c r="A328" s="2" t="s">
        <v>1824</v>
      </c>
      <c r="B328" s="2" t="s">
        <v>348</v>
      </c>
      <c r="C328" s="2" t="s">
        <v>1612</v>
      </c>
      <c r="D328" s="2" t="s">
        <v>1825</v>
      </c>
      <c r="E328" s="2" t="str">
        <f t="shared" si="5"/>
        <v>PO64000080</v>
      </c>
      <c r="F328" s="2" t="s">
        <v>1826</v>
      </c>
      <c r="G328" s="2" t="s">
        <v>1827</v>
      </c>
      <c r="H328" s="3">
        <v>90000</v>
      </c>
      <c r="I328" s="4">
        <v>44252</v>
      </c>
      <c r="J328" s="2" t="s">
        <v>1612</v>
      </c>
    </row>
    <row r="329" spans="1:10">
      <c r="A329" s="2" t="s">
        <v>1828</v>
      </c>
      <c r="B329" s="2" t="s">
        <v>9</v>
      </c>
      <c r="C329" s="2" t="s">
        <v>1829</v>
      </c>
      <c r="D329" s="2" t="s">
        <v>1830</v>
      </c>
      <c r="E329" s="2" t="str">
        <f t="shared" si="5"/>
        <v>PO64000250</v>
      </c>
      <c r="F329" s="2" t="s">
        <v>1831</v>
      </c>
      <c r="G329" s="2" t="s">
        <v>1832</v>
      </c>
      <c r="H329" s="3">
        <v>433350</v>
      </c>
      <c r="I329" s="4">
        <v>44267</v>
      </c>
      <c r="J329" s="2" t="s">
        <v>1829</v>
      </c>
    </row>
    <row r="330" spans="1:10">
      <c r="A330" s="2" t="s">
        <v>1833</v>
      </c>
      <c r="B330" s="2" t="s">
        <v>348</v>
      </c>
      <c r="C330" s="2" t="s">
        <v>1834</v>
      </c>
      <c r="D330" s="2" t="s">
        <v>1835</v>
      </c>
      <c r="E330" s="2" t="str">
        <f t="shared" si="5"/>
        <v>PO64000209</v>
      </c>
      <c r="F330" s="2" t="s">
        <v>1836</v>
      </c>
      <c r="G330" s="2" t="s">
        <v>1837</v>
      </c>
      <c r="H330" s="3">
        <v>147660</v>
      </c>
      <c r="I330" s="4">
        <v>44252</v>
      </c>
      <c r="J330" s="2" t="s">
        <v>1834</v>
      </c>
    </row>
    <row r="331" spans="1:10">
      <c r="A331" s="2" t="s">
        <v>1838</v>
      </c>
      <c r="B331" s="2" t="s">
        <v>9</v>
      </c>
      <c r="C331" s="2" t="s">
        <v>1839</v>
      </c>
      <c r="D331" s="2" t="s">
        <v>1840</v>
      </c>
      <c r="E331" s="2" t="str">
        <f t="shared" si="5"/>
        <v>PO64000258</v>
      </c>
      <c r="F331" s="2" t="s">
        <v>1841</v>
      </c>
      <c r="G331" s="2" t="s">
        <v>1842</v>
      </c>
      <c r="H331" s="3">
        <v>56000</v>
      </c>
      <c r="I331" s="4">
        <v>44252</v>
      </c>
      <c r="J331" s="2" t="s">
        <v>1839</v>
      </c>
    </row>
    <row r="332" spans="1:10">
      <c r="A332" s="2" t="s">
        <v>1843</v>
      </c>
      <c r="B332" s="2" t="s">
        <v>363</v>
      </c>
      <c r="C332" s="2" t="s">
        <v>364</v>
      </c>
      <c r="D332" s="2" t="s">
        <v>1844</v>
      </c>
      <c r="E332" s="2" t="str">
        <f t="shared" si="5"/>
        <v>PO63000711</v>
      </c>
      <c r="F332" s="2" t="s">
        <v>1845</v>
      </c>
      <c r="G332" s="2" t="s">
        <v>1846</v>
      </c>
      <c r="H332" s="3">
        <v>72760</v>
      </c>
      <c r="I332" s="4">
        <v>44267</v>
      </c>
      <c r="J332" s="2" t="s">
        <v>364</v>
      </c>
    </row>
    <row r="333" spans="1:10">
      <c r="A333" s="2" t="s">
        <v>1847</v>
      </c>
      <c r="B333" s="2" t="s">
        <v>9</v>
      </c>
      <c r="C333" s="2" t="s">
        <v>1848</v>
      </c>
      <c r="D333" s="2" t="s">
        <v>1849</v>
      </c>
      <c r="E333" s="2" t="str">
        <f t="shared" si="5"/>
        <v>PO64000260</v>
      </c>
      <c r="F333" s="2" t="s">
        <v>1850</v>
      </c>
      <c r="G333" s="2" t="s">
        <v>1851</v>
      </c>
      <c r="H333" s="3">
        <v>267500</v>
      </c>
      <c r="I333" s="4">
        <v>44252</v>
      </c>
      <c r="J333" s="2" t="s">
        <v>1848</v>
      </c>
    </row>
    <row r="334" spans="1:10">
      <c r="A334" s="2" t="s">
        <v>1852</v>
      </c>
      <c r="B334" s="2" t="s">
        <v>348</v>
      </c>
      <c r="C334" s="2" t="s">
        <v>1853</v>
      </c>
      <c r="D334" s="2" t="s">
        <v>1854</v>
      </c>
      <c r="E334" s="2" t="str">
        <f t="shared" si="5"/>
        <v>PO64000239</v>
      </c>
      <c r="F334" s="2" t="s">
        <v>1855</v>
      </c>
      <c r="G334" s="2" t="s">
        <v>1856</v>
      </c>
      <c r="H334" s="3">
        <v>34454</v>
      </c>
      <c r="I334" s="4">
        <v>44267</v>
      </c>
      <c r="J334" s="2" t="s">
        <v>1853</v>
      </c>
    </row>
    <row r="335" spans="1:10">
      <c r="A335" s="2" t="s">
        <v>1857</v>
      </c>
      <c r="B335" s="2" t="s">
        <v>348</v>
      </c>
      <c r="C335" s="2" t="s">
        <v>1858</v>
      </c>
      <c r="D335" s="2" t="s">
        <v>1859</v>
      </c>
      <c r="E335" s="2" t="str">
        <f t="shared" si="5"/>
        <v>PO64000120</v>
      </c>
      <c r="F335" s="2" t="s">
        <v>1860</v>
      </c>
      <c r="G335" s="2" t="s">
        <v>1861</v>
      </c>
      <c r="H335" s="3">
        <v>27000</v>
      </c>
      <c r="I335" s="4">
        <v>44257</v>
      </c>
      <c r="J335" s="2" t="s">
        <v>1858</v>
      </c>
    </row>
    <row r="336" spans="1:10">
      <c r="A336" s="2" t="s">
        <v>1862</v>
      </c>
      <c r="B336" s="2" t="s">
        <v>348</v>
      </c>
      <c r="C336" s="2" t="s">
        <v>1863</v>
      </c>
      <c r="D336" s="2" t="s">
        <v>1864</v>
      </c>
      <c r="E336" s="2" t="str">
        <f t="shared" si="5"/>
        <v>PO64000198</v>
      </c>
      <c r="F336" s="2" t="s">
        <v>1865</v>
      </c>
      <c r="G336" s="2" t="s">
        <v>1866</v>
      </c>
      <c r="H336" s="3">
        <v>25000</v>
      </c>
      <c r="I336" s="4">
        <v>44257</v>
      </c>
      <c r="J336" s="2" t="s">
        <v>1863</v>
      </c>
    </row>
    <row r="337" spans="1:10">
      <c r="A337" s="2" t="s">
        <v>1867</v>
      </c>
      <c r="B337" s="2" t="s">
        <v>64</v>
      </c>
      <c r="C337" s="2" t="s">
        <v>1868</v>
      </c>
      <c r="D337" s="2" t="s">
        <v>1869</v>
      </c>
      <c r="E337" s="2" t="str">
        <f t="shared" si="5"/>
        <v>PO64000271</v>
      </c>
      <c r="F337" s="2" t="s">
        <v>1870</v>
      </c>
      <c r="G337" s="2" t="s">
        <v>1871</v>
      </c>
      <c r="H337" s="3">
        <v>439256.4</v>
      </c>
      <c r="I337" s="4">
        <v>44267</v>
      </c>
      <c r="J337" s="2" t="s">
        <v>1868</v>
      </c>
    </row>
    <row r="338" spans="1:10">
      <c r="A338" s="2" t="s">
        <v>1872</v>
      </c>
      <c r="B338" s="2" t="s">
        <v>9</v>
      </c>
      <c r="C338" s="2" t="s">
        <v>1873</v>
      </c>
      <c r="D338" s="2" t="s">
        <v>1874</v>
      </c>
      <c r="E338" s="2" t="str">
        <f t="shared" si="5"/>
        <v>PO64000186</v>
      </c>
      <c r="F338" s="2" t="s">
        <v>1875</v>
      </c>
      <c r="G338" s="2" t="s">
        <v>1876</v>
      </c>
      <c r="H338" s="3">
        <v>23000</v>
      </c>
      <c r="I338" s="4">
        <v>44252</v>
      </c>
      <c r="J338" s="2" t="s">
        <v>1873</v>
      </c>
    </row>
    <row r="339" spans="1:10">
      <c r="A339" s="2" t="s">
        <v>1877</v>
      </c>
      <c r="B339" s="2" t="s">
        <v>64</v>
      </c>
      <c r="C339" s="2" t="s">
        <v>1383</v>
      </c>
      <c r="D339" s="2" t="s">
        <v>1878</v>
      </c>
      <c r="E339" s="2" t="str">
        <f t="shared" si="5"/>
        <v>PO63000951</v>
      </c>
      <c r="F339" s="2" t="s">
        <v>1879</v>
      </c>
      <c r="G339" s="2" t="s">
        <v>1880</v>
      </c>
      <c r="H339" s="3">
        <v>3348190.5</v>
      </c>
      <c r="I339" s="4">
        <v>44281</v>
      </c>
      <c r="J339" s="2" t="s">
        <v>1383</v>
      </c>
    </row>
    <row r="340" spans="1:10">
      <c r="A340" s="2" t="s">
        <v>1881</v>
      </c>
      <c r="B340" s="2" t="s">
        <v>348</v>
      </c>
      <c r="C340" s="2" t="s">
        <v>1602</v>
      </c>
      <c r="D340" s="2" t="s">
        <v>1882</v>
      </c>
      <c r="E340" s="2" t="str">
        <f t="shared" si="5"/>
        <v>PO64000032</v>
      </c>
      <c r="F340" s="2" t="s">
        <v>242</v>
      </c>
      <c r="G340" s="2" t="s">
        <v>1883</v>
      </c>
      <c r="H340" s="3">
        <v>98440</v>
      </c>
      <c r="I340" s="4">
        <v>44267</v>
      </c>
      <c r="J340" s="2" t="s">
        <v>1602</v>
      </c>
    </row>
    <row r="341" spans="1:10">
      <c r="A341" s="2" t="s">
        <v>1884</v>
      </c>
      <c r="B341" s="2" t="s">
        <v>560</v>
      </c>
      <c r="C341" s="2" t="s">
        <v>1885</v>
      </c>
      <c r="D341" s="2" t="s">
        <v>1886</v>
      </c>
      <c r="E341" s="2" t="str">
        <f t="shared" si="5"/>
        <v>PO64000112</v>
      </c>
      <c r="F341" s="2" t="s">
        <v>62</v>
      </c>
      <c r="G341" s="2" t="s">
        <v>1887</v>
      </c>
      <c r="H341" s="3">
        <v>499155</v>
      </c>
      <c r="I341" s="4">
        <v>44295</v>
      </c>
      <c r="J341" s="2" t="s">
        <v>1885</v>
      </c>
    </row>
    <row r="342" spans="1:10">
      <c r="A342" s="2" t="s">
        <v>1888</v>
      </c>
      <c r="B342" s="2" t="s">
        <v>9</v>
      </c>
      <c r="C342" s="2" t="s">
        <v>1889</v>
      </c>
      <c r="D342" s="2" t="s">
        <v>1890</v>
      </c>
      <c r="E342" s="2" t="str">
        <f t="shared" si="5"/>
        <v>PO64000103</v>
      </c>
      <c r="F342" s="2" t="s">
        <v>1891</v>
      </c>
      <c r="G342" s="2" t="s">
        <v>1892</v>
      </c>
      <c r="H342" s="3">
        <v>45000</v>
      </c>
      <c r="I342" s="4">
        <v>44267</v>
      </c>
      <c r="J342" s="2" t="s">
        <v>1889</v>
      </c>
    </row>
    <row r="343" spans="1:10">
      <c r="A343" s="2" t="s">
        <v>1893</v>
      </c>
      <c r="B343" s="2" t="s">
        <v>9</v>
      </c>
      <c r="C343" s="2" t="s">
        <v>1894</v>
      </c>
      <c r="D343" s="2" t="s">
        <v>1895</v>
      </c>
      <c r="E343" s="2" t="str">
        <f t="shared" si="5"/>
        <v>PO64000242</v>
      </c>
      <c r="F343" s="2" t="s">
        <v>1896</v>
      </c>
      <c r="G343" s="2" t="s">
        <v>1897</v>
      </c>
      <c r="H343" s="3">
        <v>8560</v>
      </c>
      <c r="I343" s="4">
        <v>44281</v>
      </c>
      <c r="J343" s="2" t="s">
        <v>1894</v>
      </c>
    </row>
    <row r="344" spans="1:10">
      <c r="A344" s="2" t="s">
        <v>1898</v>
      </c>
      <c r="B344" s="2" t="s">
        <v>348</v>
      </c>
      <c r="C344" s="2" t="s">
        <v>1899</v>
      </c>
      <c r="D344" s="2" t="s">
        <v>1900</v>
      </c>
      <c r="E344" s="2" t="str">
        <f t="shared" si="5"/>
        <v>PO64000119</v>
      </c>
      <c r="F344" s="2" t="s">
        <v>250</v>
      </c>
      <c r="G344" s="2" t="s">
        <v>1901</v>
      </c>
      <c r="H344" s="3">
        <v>98440</v>
      </c>
      <c r="I344" s="5">
        <v>44281</v>
      </c>
      <c r="J344" s="2" t="s">
        <v>1899</v>
      </c>
    </row>
    <row r="345" spans="1:10">
      <c r="A345" s="2" t="s">
        <v>1902</v>
      </c>
      <c r="B345" s="2" t="s">
        <v>348</v>
      </c>
      <c r="C345" s="2" t="s">
        <v>1903</v>
      </c>
      <c r="D345" s="2" t="s">
        <v>1904</v>
      </c>
      <c r="E345" s="2" t="str">
        <f t="shared" si="5"/>
        <v>PO64000157</v>
      </c>
      <c r="F345" s="2" t="s">
        <v>1905</v>
      </c>
      <c r="G345" s="2" t="s">
        <v>1906</v>
      </c>
      <c r="H345" s="3">
        <v>488562</v>
      </c>
      <c r="I345" s="4">
        <v>44295</v>
      </c>
      <c r="J345" s="2" t="s">
        <v>1903</v>
      </c>
    </row>
    <row r="346" spans="1:10">
      <c r="A346" s="2" t="s">
        <v>1907</v>
      </c>
      <c r="B346" s="2" t="s">
        <v>348</v>
      </c>
      <c r="C346" s="2" t="s">
        <v>1908</v>
      </c>
      <c r="D346" s="2" t="s">
        <v>1909</v>
      </c>
      <c r="E346" s="2" t="str">
        <f t="shared" si="5"/>
        <v>PO64000154</v>
      </c>
      <c r="F346" s="2" t="s">
        <v>1910</v>
      </c>
      <c r="G346" s="2" t="s">
        <v>1911</v>
      </c>
      <c r="H346" s="3">
        <v>32000</v>
      </c>
      <c r="I346" s="4">
        <v>44295</v>
      </c>
      <c r="J346" s="2" t="s">
        <v>1908</v>
      </c>
    </row>
    <row r="347" spans="1:10">
      <c r="A347" s="2" t="s">
        <v>1912</v>
      </c>
      <c r="B347" s="2" t="s">
        <v>9</v>
      </c>
      <c r="C347" s="2" t="s">
        <v>1873</v>
      </c>
      <c r="D347" s="2" t="s">
        <v>1913</v>
      </c>
      <c r="E347" s="2" t="str">
        <f t="shared" si="5"/>
        <v>PO64000186</v>
      </c>
      <c r="F347" s="2" t="s">
        <v>1914</v>
      </c>
      <c r="G347" s="2" t="s">
        <v>1915</v>
      </c>
      <c r="H347" s="3">
        <v>23000</v>
      </c>
      <c r="I347" s="4">
        <v>44295</v>
      </c>
      <c r="J347" s="2" t="s">
        <v>1873</v>
      </c>
    </row>
    <row r="348" spans="1:10">
      <c r="A348" s="2" t="s">
        <v>1916</v>
      </c>
      <c r="B348" s="2" t="s">
        <v>64</v>
      </c>
      <c r="C348" s="2" t="s">
        <v>885</v>
      </c>
      <c r="D348" s="2" t="s">
        <v>1917</v>
      </c>
      <c r="E348" s="2" t="str">
        <f t="shared" si="5"/>
        <v>PO63000581</v>
      </c>
      <c r="F348" s="2" t="s">
        <v>1918</v>
      </c>
      <c r="G348" s="2" t="s">
        <v>1919</v>
      </c>
      <c r="H348" s="3">
        <v>300000</v>
      </c>
      <c r="I348" s="4">
        <v>44295</v>
      </c>
      <c r="J348" s="2" t="s">
        <v>885</v>
      </c>
    </row>
    <row r="349" spans="1:10">
      <c r="A349" s="2" t="s">
        <v>1920</v>
      </c>
      <c r="B349" s="2" t="s">
        <v>9</v>
      </c>
      <c r="C349" s="2" t="s">
        <v>1921</v>
      </c>
      <c r="D349" s="2" t="s">
        <v>1922</v>
      </c>
      <c r="E349" s="2" t="str">
        <f t="shared" si="5"/>
        <v>PO64000088</v>
      </c>
      <c r="F349" s="2" t="s">
        <v>1923</v>
      </c>
      <c r="G349" s="2" t="s">
        <v>1924</v>
      </c>
      <c r="H349" s="3">
        <v>20000</v>
      </c>
      <c r="I349" s="4">
        <v>44281</v>
      </c>
      <c r="J349" s="2" t="s">
        <v>1921</v>
      </c>
    </row>
    <row r="350" spans="1:10">
      <c r="A350" s="2" t="s">
        <v>1925</v>
      </c>
      <c r="B350" s="2" t="s">
        <v>64</v>
      </c>
      <c r="C350" s="2" t="s">
        <v>1562</v>
      </c>
      <c r="D350" s="2" t="s">
        <v>1926</v>
      </c>
      <c r="E350" s="2" t="str">
        <f t="shared" si="5"/>
        <v>PO63000995</v>
      </c>
      <c r="F350" s="2" t="s">
        <v>1927</v>
      </c>
      <c r="G350" s="2" t="s">
        <v>1928</v>
      </c>
      <c r="H350" s="3">
        <v>525000</v>
      </c>
      <c r="I350" s="4">
        <v>44281</v>
      </c>
      <c r="J350" s="2" t="s">
        <v>1562</v>
      </c>
    </row>
    <row r="351" spans="1:10">
      <c r="A351" s="2" t="s">
        <v>1929</v>
      </c>
      <c r="B351" s="2" t="s">
        <v>9</v>
      </c>
      <c r="C351" s="2" t="s">
        <v>1930</v>
      </c>
      <c r="D351" s="2" t="s">
        <v>1931</v>
      </c>
      <c r="E351" s="2" t="str">
        <f t="shared" si="5"/>
        <v>PO64000106</v>
      </c>
      <c r="F351" s="2" t="s">
        <v>1932</v>
      </c>
      <c r="G351" s="2" t="s">
        <v>1933</v>
      </c>
      <c r="H351" s="3">
        <v>30000</v>
      </c>
      <c r="I351" s="4">
        <v>44281</v>
      </c>
      <c r="J351" s="2" t="s">
        <v>1930</v>
      </c>
    </row>
    <row r="352" spans="1:10">
      <c r="A352" s="2" t="s">
        <v>1934</v>
      </c>
      <c r="B352" s="2" t="s">
        <v>64</v>
      </c>
      <c r="C352" s="2" t="s">
        <v>1449</v>
      </c>
      <c r="D352" s="2" t="s">
        <v>1935</v>
      </c>
      <c r="E352" s="2" t="str">
        <f t="shared" si="5"/>
        <v>PO64000282</v>
      </c>
      <c r="F352" s="2" t="s">
        <v>1936</v>
      </c>
      <c r="G352" s="2" t="s">
        <v>1937</v>
      </c>
      <c r="H352" s="3">
        <v>86268.75</v>
      </c>
      <c r="I352" s="4">
        <v>44295</v>
      </c>
      <c r="J352" s="2" t="s">
        <v>1449</v>
      </c>
    </row>
    <row r="353" spans="1:10">
      <c r="A353" s="2" t="s">
        <v>1938</v>
      </c>
      <c r="B353" s="2" t="s">
        <v>64</v>
      </c>
      <c r="C353" s="2" t="s">
        <v>1939</v>
      </c>
      <c r="D353" s="2" t="s">
        <v>1940</v>
      </c>
      <c r="E353" s="2" t="str">
        <f t="shared" si="5"/>
        <v>PO64000220</v>
      </c>
      <c r="F353" s="2" t="s">
        <v>1941</v>
      </c>
      <c r="G353" s="2" t="s">
        <v>1942</v>
      </c>
      <c r="H353" s="3">
        <v>57138</v>
      </c>
      <c r="I353" s="4">
        <v>44295</v>
      </c>
      <c r="J353" s="2" t="s">
        <v>1939</v>
      </c>
    </row>
    <row r="354" spans="1:10">
      <c r="A354" s="2" t="s">
        <v>1943</v>
      </c>
      <c r="B354" s="2" t="s">
        <v>363</v>
      </c>
      <c r="C354" s="2" t="s">
        <v>1944</v>
      </c>
      <c r="D354" s="2" t="s">
        <v>1945</v>
      </c>
      <c r="E354" s="2" t="str">
        <f t="shared" si="5"/>
        <v>PO64000327</v>
      </c>
      <c r="F354" s="2" t="s">
        <v>1946</v>
      </c>
      <c r="G354" s="2" t="s">
        <v>1947</v>
      </c>
      <c r="H354" s="3">
        <v>152965.49</v>
      </c>
      <c r="I354" s="4">
        <v>44295</v>
      </c>
      <c r="J354" s="2" t="s">
        <v>1944</v>
      </c>
    </row>
    <row r="355" spans="1:10">
      <c r="A355" s="2" t="s">
        <v>1948</v>
      </c>
      <c r="B355" s="2" t="s">
        <v>9</v>
      </c>
      <c r="C355" s="2" t="s">
        <v>1402</v>
      </c>
      <c r="D355" s="2" t="s">
        <v>1949</v>
      </c>
      <c r="E355" s="2" t="str">
        <f t="shared" si="5"/>
        <v>PO63000976</v>
      </c>
      <c r="F355" s="2" t="s">
        <v>1950</v>
      </c>
      <c r="G355" s="2" t="s">
        <v>1951</v>
      </c>
      <c r="H355" s="3">
        <v>847440</v>
      </c>
      <c r="I355" s="4">
        <v>44295</v>
      </c>
      <c r="J355" s="2" t="s">
        <v>1402</v>
      </c>
    </row>
  </sheetData>
  <autoFilter ref="A1:J355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O11768"/>
  <sheetViews>
    <sheetView topLeftCell="B1" zoomScale="70" zoomScaleNormal="70" workbookViewId="0">
      <selection activeCell="F104" sqref="F104"/>
    </sheetView>
  </sheetViews>
  <sheetFormatPr defaultColWidth="8.85546875" defaultRowHeight="12.75"/>
  <cols>
    <col min="3" max="3" width="11" customWidth="1"/>
    <col min="4" max="4" width="9.85546875" bestFit="1" customWidth="1"/>
    <col min="5" max="5" width="179.140625" bestFit="1" customWidth="1"/>
    <col min="6" max="6" width="16" customWidth="1"/>
    <col min="7" max="7" width="15.42578125" bestFit="1" customWidth="1"/>
    <col min="8" max="8" width="8.140625" customWidth="1"/>
    <col min="11" max="11" width="13.85546875" customWidth="1"/>
    <col min="14" max="14" width="15.28515625" customWidth="1"/>
  </cols>
  <sheetData>
    <row r="1" spans="1:15">
      <c r="A1" t="s">
        <v>9747</v>
      </c>
      <c r="B1" t="s">
        <v>9748</v>
      </c>
      <c r="C1" t="s">
        <v>343</v>
      </c>
      <c r="D1" t="s">
        <v>9749</v>
      </c>
      <c r="E1" t="s">
        <v>9739</v>
      </c>
      <c r="F1" t="s">
        <v>9750</v>
      </c>
      <c r="G1" t="s">
        <v>9751</v>
      </c>
      <c r="H1" t="s">
        <v>9752</v>
      </c>
      <c r="I1" t="s">
        <v>9753</v>
      </c>
      <c r="J1" t="s">
        <v>9754</v>
      </c>
      <c r="K1" t="s">
        <v>9755</v>
      </c>
      <c r="L1" t="s">
        <v>9756</v>
      </c>
      <c r="M1" s="38" t="s">
        <v>32664</v>
      </c>
      <c r="N1" s="38" t="s">
        <v>284</v>
      </c>
    </row>
    <row r="2" spans="1:15" hidden="1">
      <c r="A2" s="31" t="s">
        <v>9757</v>
      </c>
      <c r="B2" s="31" t="s">
        <v>9758</v>
      </c>
      <c r="C2" s="31" t="s">
        <v>9759</v>
      </c>
      <c r="D2" s="32">
        <v>43997</v>
      </c>
      <c r="E2" s="31" t="s">
        <v>9760</v>
      </c>
      <c r="F2" s="31" t="s">
        <v>9761</v>
      </c>
      <c r="G2" s="33">
        <v>34352.879999999997</v>
      </c>
      <c r="H2" s="33">
        <v>34352.879999999997</v>
      </c>
      <c r="I2" s="31" t="s">
        <v>9762</v>
      </c>
      <c r="J2" s="31" t="s">
        <v>9763</v>
      </c>
      <c r="K2" s="33">
        <v>34352.879999999997</v>
      </c>
      <c r="L2" s="31" t="s">
        <v>9764</v>
      </c>
      <c r="M2" t="e">
        <f>FIND("PO",E2)</f>
        <v>#VALUE!</v>
      </c>
    </row>
    <row r="3" spans="1:15" hidden="1">
      <c r="A3" s="31" t="s">
        <v>9757</v>
      </c>
      <c r="B3" s="31" t="s">
        <v>9758</v>
      </c>
      <c r="C3" s="31" t="s">
        <v>9759</v>
      </c>
      <c r="D3" s="32">
        <v>43997</v>
      </c>
      <c r="E3" s="31" t="s">
        <v>9760</v>
      </c>
      <c r="F3" s="31" t="s">
        <v>9765</v>
      </c>
      <c r="G3" s="33">
        <v>-34352.879999999997</v>
      </c>
      <c r="H3" s="33">
        <v>-34352.879999999997</v>
      </c>
      <c r="I3" s="31" t="s">
        <v>9762</v>
      </c>
      <c r="J3" s="31" t="s">
        <v>9763</v>
      </c>
      <c r="K3" s="33">
        <v>-34352.879999999997</v>
      </c>
      <c r="L3" s="31" t="s">
        <v>9764</v>
      </c>
      <c r="M3" t="e">
        <f t="shared" ref="M3:M66" si="0">FIND("PO",E3)</f>
        <v>#VALUE!</v>
      </c>
    </row>
    <row r="4" spans="1:15" hidden="1">
      <c r="A4" s="31" t="s">
        <v>9757</v>
      </c>
      <c r="B4" s="31" t="s">
        <v>9766</v>
      </c>
      <c r="C4" s="31" t="s">
        <v>9767</v>
      </c>
      <c r="D4" s="32">
        <v>44012</v>
      </c>
      <c r="E4" s="31" t="s">
        <v>9768</v>
      </c>
      <c r="F4" s="31" t="s">
        <v>9769</v>
      </c>
      <c r="G4" s="33">
        <v>10</v>
      </c>
      <c r="H4" s="33">
        <v>10</v>
      </c>
      <c r="I4" s="31" t="s">
        <v>9762</v>
      </c>
      <c r="J4" s="31" t="s">
        <v>9763</v>
      </c>
      <c r="K4" s="33">
        <v>10</v>
      </c>
      <c r="L4" s="31" t="s">
        <v>9764</v>
      </c>
      <c r="M4" t="e">
        <f t="shared" si="0"/>
        <v>#VALUE!</v>
      </c>
    </row>
    <row r="5" spans="1:15" hidden="1">
      <c r="A5" s="31" t="s">
        <v>9757</v>
      </c>
      <c r="B5" s="31" t="s">
        <v>9766</v>
      </c>
      <c r="C5" s="31" t="s">
        <v>9767</v>
      </c>
      <c r="D5" s="32">
        <v>44012</v>
      </c>
      <c r="E5" s="31" t="s">
        <v>9768</v>
      </c>
      <c r="F5" s="31" t="s">
        <v>9765</v>
      </c>
      <c r="G5" s="33">
        <v>-10</v>
      </c>
      <c r="H5" s="33">
        <v>-10</v>
      </c>
      <c r="I5" s="31" t="s">
        <v>9762</v>
      </c>
      <c r="J5" s="31" t="s">
        <v>9763</v>
      </c>
      <c r="K5" s="33">
        <v>-10</v>
      </c>
      <c r="L5" s="31" t="s">
        <v>9764</v>
      </c>
      <c r="M5" t="e">
        <f t="shared" si="0"/>
        <v>#VALUE!</v>
      </c>
    </row>
    <row r="6" spans="1:15" hidden="1">
      <c r="A6" s="31" t="s">
        <v>9757</v>
      </c>
      <c r="B6" s="31" t="s">
        <v>9770</v>
      </c>
      <c r="C6" s="31" t="s">
        <v>9771</v>
      </c>
      <c r="D6" s="32">
        <v>43945</v>
      </c>
      <c r="E6" s="31" t="s">
        <v>9772</v>
      </c>
      <c r="F6" s="31" t="s">
        <v>9773</v>
      </c>
      <c r="G6" s="33">
        <v>71698.399999999994</v>
      </c>
      <c r="H6" s="33">
        <v>71698.399999999994</v>
      </c>
      <c r="I6" s="31" t="s">
        <v>9762</v>
      </c>
      <c r="J6" s="31" t="s">
        <v>9763</v>
      </c>
      <c r="K6" s="33">
        <v>71698.399999999994</v>
      </c>
      <c r="L6" s="31" t="s">
        <v>9764</v>
      </c>
      <c r="M6">
        <f t="shared" si="0"/>
        <v>59</v>
      </c>
      <c r="N6" t="str">
        <f>MID(E6,M6,10)</f>
        <v>PO63000214</v>
      </c>
      <c r="O6" t="e">
        <f>VLOOKUP(N6,'1_คตง_ภาพรวม'!L6:M56,2,FALSE)</f>
        <v>#N/A</v>
      </c>
    </row>
    <row r="7" spans="1:15" hidden="1">
      <c r="A7" s="31" t="s">
        <v>9757</v>
      </c>
      <c r="B7" s="31" t="s">
        <v>9770</v>
      </c>
      <c r="C7" s="31" t="s">
        <v>9771</v>
      </c>
      <c r="D7" s="32">
        <v>43945</v>
      </c>
      <c r="E7" s="31" t="s">
        <v>9772</v>
      </c>
      <c r="F7" s="31" t="s">
        <v>9774</v>
      </c>
      <c r="G7" s="33">
        <v>-71698.399999999994</v>
      </c>
      <c r="H7" s="33">
        <v>-71698.399999999994</v>
      </c>
      <c r="I7" s="31" t="s">
        <v>9762</v>
      </c>
      <c r="J7" s="31" t="s">
        <v>9763</v>
      </c>
      <c r="K7" s="33">
        <v>-71698.399999999994</v>
      </c>
      <c r="L7" s="31" t="s">
        <v>9764</v>
      </c>
      <c r="M7">
        <f t="shared" si="0"/>
        <v>59</v>
      </c>
      <c r="N7" t="str">
        <f>MID(E7,M7,10)</f>
        <v>PO63000214</v>
      </c>
      <c r="O7" t="e">
        <f>VLOOKUP(N7,'1_คตง_ภาพรวม'!L7:M57,2,FALSE)</f>
        <v>#N/A</v>
      </c>
    </row>
    <row r="8" spans="1:15" hidden="1">
      <c r="A8" s="31" t="s">
        <v>9757</v>
      </c>
      <c r="B8" s="31" t="s">
        <v>9775</v>
      </c>
      <c r="C8" s="31" t="s">
        <v>9776</v>
      </c>
      <c r="D8" s="32">
        <v>43944</v>
      </c>
      <c r="E8" s="31" t="s">
        <v>9777</v>
      </c>
      <c r="F8" s="31" t="s">
        <v>9778</v>
      </c>
      <c r="G8" s="33">
        <v>72000000</v>
      </c>
      <c r="H8" s="33">
        <v>72000000</v>
      </c>
      <c r="I8" s="31" t="s">
        <v>9762</v>
      </c>
      <c r="J8" s="31" t="s">
        <v>9763</v>
      </c>
      <c r="K8" s="33">
        <v>72000000</v>
      </c>
      <c r="L8" s="31" t="s">
        <v>9764</v>
      </c>
      <c r="M8" t="e">
        <f t="shared" si="0"/>
        <v>#VALUE!</v>
      </c>
    </row>
    <row r="9" spans="1:15" hidden="1">
      <c r="A9" s="31" t="s">
        <v>9757</v>
      </c>
      <c r="B9" s="31" t="s">
        <v>9775</v>
      </c>
      <c r="C9" s="31" t="s">
        <v>9776</v>
      </c>
      <c r="D9" s="32">
        <v>43944</v>
      </c>
      <c r="E9" s="31" t="s">
        <v>9777</v>
      </c>
      <c r="F9" s="31" t="s">
        <v>9779</v>
      </c>
      <c r="G9" s="33">
        <v>100</v>
      </c>
      <c r="H9" s="33">
        <v>100</v>
      </c>
      <c r="I9" s="31" t="s">
        <v>9762</v>
      </c>
      <c r="J9" s="31" t="s">
        <v>9763</v>
      </c>
      <c r="K9" s="33">
        <v>100</v>
      </c>
      <c r="L9" s="31" t="s">
        <v>9764</v>
      </c>
      <c r="M9" t="e">
        <f t="shared" si="0"/>
        <v>#VALUE!</v>
      </c>
    </row>
    <row r="10" spans="1:15" hidden="1">
      <c r="A10" s="31" t="s">
        <v>9757</v>
      </c>
      <c r="B10" s="31" t="s">
        <v>9775</v>
      </c>
      <c r="C10" s="31" t="s">
        <v>9776</v>
      </c>
      <c r="D10" s="32">
        <v>43944</v>
      </c>
      <c r="E10" s="31" t="s">
        <v>9777</v>
      </c>
      <c r="F10" s="31" t="s">
        <v>9774</v>
      </c>
      <c r="G10" s="33">
        <v>-72000100</v>
      </c>
      <c r="H10" s="33">
        <v>-72000100</v>
      </c>
      <c r="I10" s="31" t="s">
        <v>9762</v>
      </c>
      <c r="J10" s="31" t="s">
        <v>9763</v>
      </c>
      <c r="K10" s="33">
        <v>-72000100</v>
      </c>
      <c r="L10" s="31" t="s">
        <v>9764</v>
      </c>
      <c r="M10" t="e">
        <f t="shared" si="0"/>
        <v>#VALUE!</v>
      </c>
    </row>
    <row r="11" spans="1:15" hidden="1">
      <c r="A11" s="31" t="s">
        <v>9757</v>
      </c>
      <c r="B11" s="31" t="s">
        <v>9780</v>
      </c>
      <c r="C11" s="31" t="s">
        <v>9781</v>
      </c>
      <c r="D11" s="32">
        <v>43945</v>
      </c>
      <c r="E11" s="31" t="s">
        <v>9782</v>
      </c>
      <c r="F11" s="31" t="s">
        <v>9783</v>
      </c>
      <c r="G11" s="33">
        <v>153654.22</v>
      </c>
      <c r="H11" s="33">
        <v>153654.22</v>
      </c>
      <c r="I11" s="31" t="s">
        <v>9762</v>
      </c>
      <c r="J11" s="31" t="s">
        <v>9763</v>
      </c>
      <c r="K11" s="33">
        <v>153654.22</v>
      </c>
      <c r="L11" s="31" t="s">
        <v>9764</v>
      </c>
      <c r="M11" t="e">
        <f t="shared" si="0"/>
        <v>#VALUE!</v>
      </c>
    </row>
    <row r="12" spans="1:15" hidden="1">
      <c r="A12" s="31" t="s">
        <v>9757</v>
      </c>
      <c r="B12" s="31" t="s">
        <v>9780</v>
      </c>
      <c r="C12" s="31" t="s">
        <v>9781</v>
      </c>
      <c r="D12" s="32">
        <v>43945</v>
      </c>
      <c r="E12" s="31" t="s">
        <v>9782</v>
      </c>
      <c r="F12" s="31" t="s">
        <v>9774</v>
      </c>
      <c r="G12" s="33">
        <v>-153654.22</v>
      </c>
      <c r="H12" s="33">
        <v>-153654.22</v>
      </c>
      <c r="I12" s="31" t="s">
        <v>9762</v>
      </c>
      <c r="J12" s="31" t="s">
        <v>9763</v>
      </c>
      <c r="K12" s="33">
        <v>-153654.22</v>
      </c>
      <c r="L12" s="31" t="s">
        <v>9764</v>
      </c>
      <c r="M12" t="e">
        <f t="shared" si="0"/>
        <v>#VALUE!</v>
      </c>
    </row>
    <row r="13" spans="1:15" hidden="1">
      <c r="A13" s="31" t="s">
        <v>9757</v>
      </c>
      <c r="B13" s="31" t="s">
        <v>9784</v>
      </c>
      <c r="C13" s="31" t="s">
        <v>9785</v>
      </c>
      <c r="D13" s="32">
        <v>43959</v>
      </c>
      <c r="E13" s="31" t="s">
        <v>9786</v>
      </c>
      <c r="F13" s="31" t="s">
        <v>9773</v>
      </c>
      <c r="G13" s="33">
        <v>159000</v>
      </c>
      <c r="H13" s="33">
        <v>159000</v>
      </c>
      <c r="I13" s="31" t="s">
        <v>9762</v>
      </c>
      <c r="J13" s="31" t="s">
        <v>9763</v>
      </c>
      <c r="K13" s="33">
        <v>159000</v>
      </c>
      <c r="L13" s="31" t="s">
        <v>9764</v>
      </c>
      <c r="M13">
        <f t="shared" si="0"/>
        <v>34</v>
      </c>
      <c r="N13" t="str">
        <f t="shared" ref="N13:N16" si="1">MID(E13,M13,10)</f>
        <v>PO63000238</v>
      </c>
      <c r="O13" t="e">
        <f>VLOOKUP(N13,'1_คตง_ภาพรวม'!L13:M63,2,FALSE)</f>
        <v>#N/A</v>
      </c>
    </row>
    <row r="14" spans="1:15" hidden="1">
      <c r="A14" s="31" t="s">
        <v>9757</v>
      </c>
      <c r="B14" s="31" t="s">
        <v>9784</v>
      </c>
      <c r="C14" s="31" t="s">
        <v>9785</v>
      </c>
      <c r="D14" s="32">
        <v>43959</v>
      </c>
      <c r="E14" s="31" t="s">
        <v>9786</v>
      </c>
      <c r="F14" s="31" t="s">
        <v>9774</v>
      </c>
      <c r="G14" s="33">
        <v>-159000</v>
      </c>
      <c r="H14" s="33">
        <v>-159000</v>
      </c>
      <c r="I14" s="31" t="s">
        <v>9762</v>
      </c>
      <c r="J14" s="31" t="s">
        <v>9763</v>
      </c>
      <c r="K14" s="33">
        <v>-159000</v>
      </c>
      <c r="L14" s="31" t="s">
        <v>9764</v>
      </c>
      <c r="M14">
        <f t="shared" si="0"/>
        <v>34</v>
      </c>
      <c r="N14" t="str">
        <f t="shared" si="1"/>
        <v>PO63000238</v>
      </c>
      <c r="O14" t="e">
        <f>VLOOKUP(N14,'1_คตง_ภาพรวม'!L14:M64,2,FALSE)</f>
        <v>#N/A</v>
      </c>
    </row>
    <row r="15" spans="1:15" hidden="1">
      <c r="A15" s="31" t="s">
        <v>9757</v>
      </c>
      <c r="B15" s="31" t="s">
        <v>9787</v>
      </c>
      <c r="C15" s="31" t="s">
        <v>9788</v>
      </c>
      <c r="D15" s="32">
        <v>43959</v>
      </c>
      <c r="E15" s="31" t="s">
        <v>9789</v>
      </c>
      <c r="F15" s="31" t="s">
        <v>9773</v>
      </c>
      <c r="G15" s="33">
        <v>731400</v>
      </c>
      <c r="H15" s="33">
        <v>731400</v>
      </c>
      <c r="I15" s="31" t="s">
        <v>9762</v>
      </c>
      <c r="J15" s="31" t="s">
        <v>9763</v>
      </c>
      <c r="K15" s="33">
        <v>731400</v>
      </c>
      <c r="L15" s="31" t="s">
        <v>9764</v>
      </c>
      <c r="M15">
        <f t="shared" si="0"/>
        <v>35</v>
      </c>
      <c r="N15" t="str">
        <f t="shared" si="1"/>
        <v>PO63000297</v>
      </c>
      <c r="O15" t="e">
        <f>VLOOKUP(N15,'1_คตง_ภาพรวม'!L15:M65,2,FALSE)</f>
        <v>#N/A</v>
      </c>
    </row>
    <row r="16" spans="1:15" hidden="1">
      <c r="A16" s="31" t="s">
        <v>9757</v>
      </c>
      <c r="B16" s="31" t="s">
        <v>9787</v>
      </c>
      <c r="C16" s="31" t="s">
        <v>9788</v>
      </c>
      <c r="D16" s="32">
        <v>43959</v>
      </c>
      <c r="E16" s="31" t="s">
        <v>9789</v>
      </c>
      <c r="F16" s="31" t="s">
        <v>9774</v>
      </c>
      <c r="G16" s="33">
        <v>-731400</v>
      </c>
      <c r="H16" s="33">
        <v>-731400</v>
      </c>
      <c r="I16" s="31" t="s">
        <v>9762</v>
      </c>
      <c r="J16" s="31" t="s">
        <v>9763</v>
      </c>
      <c r="K16" s="33">
        <v>-731400</v>
      </c>
      <c r="L16" s="31" t="s">
        <v>9764</v>
      </c>
      <c r="M16">
        <f t="shared" si="0"/>
        <v>35</v>
      </c>
      <c r="N16" t="str">
        <f t="shared" si="1"/>
        <v>PO63000297</v>
      </c>
      <c r="O16" t="e">
        <f>VLOOKUP(N16,'1_คตง_ภาพรวม'!L16:M66,2,FALSE)</f>
        <v>#N/A</v>
      </c>
    </row>
    <row r="17" spans="1:15" hidden="1">
      <c r="A17" s="31" t="s">
        <v>9757</v>
      </c>
      <c r="B17" s="31" t="s">
        <v>9790</v>
      </c>
      <c r="C17" s="31" t="s">
        <v>9791</v>
      </c>
      <c r="D17" s="32">
        <v>43957</v>
      </c>
      <c r="E17" s="31" t="s">
        <v>9792</v>
      </c>
      <c r="F17" s="31" t="s">
        <v>9793</v>
      </c>
      <c r="G17" s="33">
        <v>-100</v>
      </c>
      <c r="H17" s="33">
        <v>-100</v>
      </c>
      <c r="I17" s="31" t="s">
        <v>9762</v>
      </c>
      <c r="J17" s="31" t="s">
        <v>9763</v>
      </c>
      <c r="K17" s="33">
        <v>-100</v>
      </c>
      <c r="L17" s="31" t="s">
        <v>9764</v>
      </c>
      <c r="M17" t="e">
        <f t="shared" si="0"/>
        <v>#VALUE!</v>
      </c>
    </row>
    <row r="18" spans="1:15" hidden="1">
      <c r="A18" s="31" t="s">
        <v>9757</v>
      </c>
      <c r="B18" s="31" t="s">
        <v>9790</v>
      </c>
      <c r="C18" s="31" t="s">
        <v>9791</v>
      </c>
      <c r="D18" s="32">
        <v>43957</v>
      </c>
      <c r="E18" s="31" t="s">
        <v>9792</v>
      </c>
      <c r="F18" s="31" t="s">
        <v>9779</v>
      </c>
      <c r="G18" s="33">
        <v>100</v>
      </c>
      <c r="H18" s="33">
        <v>100</v>
      </c>
      <c r="I18" s="31" t="s">
        <v>9762</v>
      </c>
      <c r="J18" s="31" t="s">
        <v>9763</v>
      </c>
      <c r="K18" s="33">
        <v>100</v>
      </c>
      <c r="L18" s="31" t="s">
        <v>9764</v>
      </c>
      <c r="M18" t="e">
        <f t="shared" si="0"/>
        <v>#VALUE!</v>
      </c>
    </row>
    <row r="19" spans="1:15" hidden="1">
      <c r="A19" s="31" t="s">
        <v>9757</v>
      </c>
      <c r="B19" s="31" t="s">
        <v>9794</v>
      </c>
      <c r="C19" s="31" t="s">
        <v>9795</v>
      </c>
      <c r="D19" s="32">
        <v>43959</v>
      </c>
      <c r="E19" s="31" t="s">
        <v>9796</v>
      </c>
      <c r="F19" s="31" t="s">
        <v>9773</v>
      </c>
      <c r="G19" s="33">
        <v>10282</v>
      </c>
      <c r="H19" s="33">
        <v>10282</v>
      </c>
      <c r="I19" s="31" t="s">
        <v>9762</v>
      </c>
      <c r="J19" s="31" t="s">
        <v>9763</v>
      </c>
      <c r="K19" s="33">
        <v>10282</v>
      </c>
      <c r="L19" s="31" t="s">
        <v>9764</v>
      </c>
      <c r="M19">
        <f t="shared" si="0"/>
        <v>59</v>
      </c>
      <c r="N19" t="str">
        <f t="shared" ref="N19:N20" si="2">MID(E19,M19,10)</f>
        <v>PO63000059</v>
      </c>
      <c r="O19" t="e">
        <f>VLOOKUP(N19,'1_คตง_ภาพรวม'!L19:M69,2,FALSE)</f>
        <v>#N/A</v>
      </c>
    </row>
    <row r="20" spans="1:15" hidden="1">
      <c r="A20" s="31" t="s">
        <v>9757</v>
      </c>
      <c r="B20" s="31" t="s">
        <v>9794</v>
      </c>
      <c r="C20" s="31" t="s">
        <v>9795</v>
      </c>
      <c r="D20" s="32">
        <v>43959</v>
      </c>
      <c r="E20" s="31" t="s">
        <v>9796</v>
      </c>
      <c r="F20" s="31" t="s">
        <v>9774</v>
      </c>
      <c r="G20" s="33">
        <v>-10282</v>
      </c>
      <c r="H20" s="33">
        <v>-10282</v>
      </c>
      <c r="I20" s="31" t="s">
        <v>9762</v>
      </c>
      <c r="J20" s="31" t="s">
        <v>9763</v>
      </c>
      <c r="K20" s="33">
        <v>-10282</v>
      </c>
      <c r="L20" s="31" t="s">
        <v>9764</v>
      </c>
      <c r="M20">
        <f t="shared" si="0"/>
        <v>59</v>
      </c>
      <c r="N20" t="str">
        <f t="shared" si="2"/>
        <v>PO63000059</v>
      </c>
      <c r="O20" t="e">
        <f>VLOOKUP(N20,'1_คตง_ภาพรวม'!L20:M70,2,FALSE)</f>
        <v>#N/A</v>
      </c>
    </row>
    <row r="21" spans="1:15" hidden="1">
      <c r="A21" s="31" t="s">
        <v>9757</v>
      </c>
      <c r="B21" s="31" t="s">
        <v>9797</v>
      </c>
      <c r="C21" s="31" t="s">
        <v>9798</v>
      </c>
      <c r="D21" s="32">
        <v>43970</v>
      </c>
      <c r="E21" s="31" t="s">
        <v>9799</v>
      </c>
      <c r="F21" s="31" t="s">
        <v>9800</v>
      </c>
      <c r="G21" s="33">
        <v>-300</v>
      </c>
      <c r="H21" s="33">
        <v>-300</v>
      </c>
      <c r="I21" s="31" t="s">
        <v>9762</v>
      </c>
      <c r="J21" s="31" t="s">
        <v>9763</v>
      </c>
      <c r="K21" s="33">
        <v>-300</v>
      </c>
      <c r="L21" s="31" t="s">
        <v>9764</v>
      </c>
      <c r="M21" t="e">
        <f t="shared" si="0"/>
        <v>#VALUE!</v>
      </c>
    </row>
    <row r="22" spans="1:15" hidden="1">
      <c r="A22" s="31" t="s">
        <v>9757</v>
      </c>
      <c r="B22" s="31" t="s">
        <v>9797</v>
      </c>
      <c r="C22" s="31" t="s">
        <v>9798</v>
      </c>
      <c r="D22" s="32">
        <v>43970</v>
      </c>
      <c r="E22" s="31" t="s">
        <v>9799</v>
      </c>
      <c r="F22" s="31" t="s">
        <v>9779</v>
      </c>
      <c r="G22" s="33">
        <v>300</v>
      </c>
      <c r="H22" s="33">
        <v>300</v>
      </c>
      <c r="I22" s="31" t="s">
        <v>9762</v>
      </c>
      <c r="J22" s="31" t="s">
        <v>9763</v>
      </c>
      <c r="K22" s="33">
        <v>300</v>
      </c>
      <c r="L22" s="31" t="s">
        <v>9764</v>
      </c>
      <c r="M22" t="e">
        <f t="shared" si="0"/>
        <v>#VALUE!</v>
      </c>
    </row>
    <row r="23" spans="1:15" hidden="1">
      <c r="A23" s="31" t="s">
        <v>9757</v>
      </c>
      <c r="B23" s="31" t="s">
        <v>9801</v>
      </c>
      <c r="C23" s="31" t="s">
        <v>9802</v>
      </c>
      <c r="D23" s="32">
        <v>43973</v>
      </c>
      <c r="E23" s="31" t="s">
        <v>9414</v>
      </c>
      <c r="F23" s="31" t="s">
        <v>9773</v>
      </c>
      <c r="G23" s="33">
        <v>10282</v>
      </c>
      <c r="H23" s="33">
        <v>10282</v>
      </c>
      <c r="I23" s="31" t="s">
        <v>9762</v>
      </c>
      <c r="J23" s="31" t="s">
        <v>9763</v>
      </c>
      <c r="K23" s="33">
        <v>10282</v>
      </c>
      <c r="L23" s="31" t="s">
        <v>9764</v>
      </c>
      <c r="M23" t="e">
        <f t="shared" si="0"/>
        <v>#VALUE!</v>
      </c>
    </row>
    <row r="24" spans="1:15" hidden="1">
      <c r="A24" s="31" t="s">
        <v>9757</v>
      </c>
      <c r="B24" s="31" t="s">
        <v>9801</v>
      </c>
      <c r="C24" s="31" t="s">
        <v>9802</v>
      </c>
      <c r="D24" s="32">
        <v>43973</v>
      </c>
      <c r="E24" s="31" t="s">
        <v>9414</v>
      </c>
      <c r="F24" s="31" t="s">
        <v>9774</v>
      </c>
      <c r="G24" s="33">
        <v>-10282</v>
      </c>
      <c r="H24" s="33">
        <v>-10282</v>
      </c>
      <c r="I24" s="31" t="s">
        <v>9762</v>
      </c>
      <c r="J24" s="31" t="s">
        <v>9763</v>
      </c>
      <c r="K24" s="33">
        <v>-10282</v>
      </c>
      <c r="L24" s="31" t="s">
        <v>9764</v>
      </c>
      <c r="M24" t="e">
        <f t="shared" si="0"/>
        <v>#VALUE!</v>
      </c>
    </row>
    <row r="25" spans="1:15" hidden="1">
      <c r="A25" s="31" t="s">
        <v>9757</v>
      </c>
      <c r="B25" s="31" t="s">
        <v>9803</v>
      </c>
      <c r="C25" s="31" t="s">
        <v>9804</v>
      </c>
      <c r="D25" s="32">
        <v>43973</v>
      </c>
      <c r="E25" s="31" t="s">
        <v>9805</v>
      </c>
      <c r="F25" s="31" t="s">
        <v>9783</v>
      </c>
      <c r="G25" s="33">
        <v>13161.98</v>
      </c>
      <c r="H25" s="33">
        <v>13161.98</v>
      </c>
      <c r="I25" s="31" t="s">
        <v>9762</v>
      </c>
      <c r="J25" s="31" t="s">
        <v>9763</v>
      </c>
      <c r="K25" s="33">
        <v>13161.98</v>
      </c>
      <c r="L25" s="31" t="s">
        <v>9764</v>
      </c>
      <c r="M25" t="e">
        <f t="shared" si="0"/>
        <v>#VALUE!</v>
      </c>
    </row>
    <row r="26" spans="1:15" hidden="1">
      <c r="A26" s="31" t="s">
        <v>9757</v>
      </c>
      <c r="B26" s="31" t="s">
        <v>9803</v>
      </c>
      <c r="C26" s="31" t="s">
        <v>9804</v>
      </c>
      <c r="D26" s="32">
        <v>43973</v>
      </c>
      <c r="E26" s="31" t="s">
        <v>9805</v>
      </c>
      <c r="F26" s="31" t="s">
        <v>9774</v>
      </c>
      <c r="G26" s="33">
        <v>-13161.98</v>
      </c>
      <c r="H26" s="33">
        <v>-13161.98</v>
      </c>
      <c r="I26" s="31" t="s">
        <v>9762</v>
      </c>
      <c r="J26" s="31" t="s">
        <v>9763</v>
      </c>
      <c r="K26" s="33">
        <v>-13161.98</v>
      </c>
      <c r="L26" s="31" t="s">
        <v>9764</v>
      </c>
      <c r="M26" t="e">
        <f t="shared" si="0"/>
        <v>#VALUE!</v>
      </c>
    </row>
    <row r="27" spans="1:15" hidden="1">
      <c r="A27" s="31" t="s">
        <v>9757</v>
      </c>
      <c r="B27" s="31" t="s">
        <v>9806</v>
      </c>
      <c r="C27" s="31" t="s">
        <v>9807</v>
      </c>
      <c r="D27" s="32">
        <v>43994</v>
      </c>
      <c r="E27" s="31" t="s">
        <v>9808</v>
      </c>
      <c r="F27" s="31" t="s">
        <v>9773</v>
      </c>
      <c r="G27" s="33">
        <v>159000</v>
      </c>
      <c r="H27" s="33">
        <v>159000</v>
      </c>
      <c r="I27" s="31" t="s">
        <v>9762</v>
      </c>
      <c r="J27" s="31" t="s">
        <v>9763</v>
      </c>
      <c r="K27" s="33">
        <v>159000</v>
      </c>
      <c r="L27" s="31" t="s">
        <v>9764</v>
      </c>
      <c r="M27">
        <f t="shared" si="0"/>
        <v>34</v>
      </c>
      <c r="N27" t="str">
        <f t="shared" ref="N27:N28" si="3">MID(E27,M27,10)</f>
        <v>PO63000414</v>
      </c>
      <c r="O27" t="e">
        <f>VLOOKUP(N27,'1_คตง_ภาพรวม'!L27:M77,2,FALSE)</f>
        <v>#N/A</v>
      </c>
    </row>
    <row r="28" spans="1:15" hidden="1">
      <c r="A28" s="31" t="s">
        <v>9757</v>
      </c>
      <c r="B28" s="31" t="s">
        <v>9806</v>
      </c>
      <c r="C28" s="31" t="s">
        <v>9807</v>
      </c>
      <c r="D28" s="32">
        <v>43994</v>
      </c>
      <c r="E28" s="31" t="s">
        <v>9808</v>
      </c>
      <c r="F28" s="31" t="s">
        <v>9774</v>
      </c>
      <c r="G28" s="33">
        <v>-159000</v>
      </c>
      <c r="H28" s="33">
        <v>-159000</v>
      </c>
      <c r="I28" s="31" t="s">
        <v>9762</v>
      </c>
      <c r="J28" s="31" t="s">
        <v>9763</v>
      </c>
      <c r="K28" s="33">
        <v>-159000</v>
      </c>
      <c r="L28" s="31" t="s">
        <v>9764</v>
      </c>
      <c r="M28">
        <f t="shared" si="0"/>
        <v>34</v>
      </c>
      <c r="N28" t="str">
        <f t="shared" si="3"/>
        <v>PO63000414</v>
      </c>
      <c r="O28" t="e">
        <f>VLOOKUP(N28,'1_คตง_ภาพรวม'!L28:M78,2,FALSE)</f>
        <v>#N/A</v>
      </c>
    </row>
    <row r="29" spans="1:15" hidden="1">
      <c r="A29" s="31" t="s">
        <v>9757</v>
      </c>
      <c r="B29" s="31" t="s">
        <v>9809</v>
      </c>
      <c r="C29" s="31" t="s">
        <v>9810</v>
      </c>
      <c r="D29" s="32">
        <v>43994</v>
      </c>
      <c r="E29" s="31" t="s">
        <v>9811</v>
      </c>
      <c r="F29" s="31" t="s">
        <v>9773</v>
      </c>
      <c r="G29" s="33">
        <v>10375.280000000001</v>
      </c>
      <c r="H29" s="33">
        <v>10375.280000000001</v>
      </c>
      <c r="I29" s="31" t="s">
        <v>9762</v>
      </c>
      <c r="J29" s="31" t="s">
        <v>9763</v>
      </c>
      <c r="K29" s="33">
        <v>10375.280000000001</v>
      </c>
      <c r="L29" s="31" t="s">
        <v>9764</v>
      </c>
      <c r="M29" t="e">
        <f t="shared" si="0"/>
        <v>#VALUE!</v>
      </c>
    </row>
    <row r="30" spans="1:15" hidden="1">
      <c r="A30" s="31" t="s">
        <v>9757</v>
      </c>
      <c r="B30" s="31" t="s">
        <v>9809</v>
      </c>
      <c r="C30" s="31" t="s">
        <v>9810</v>
      </c>
      <c r="D30" s="32">
        <v>43994</v>
      </c>
      <c r="E30" s="31" t="s">
        <v>9811</v>
      </c>
      <c r="F30" s="31" t="s">
        <v>9774</v>
      </c>
      <c r="G30" s="33">
        <v>-10375.280000000001</v>
      </c>
      <c r="H30" s="33">
        <v>-10375.280000000001</v>
      </c>
      <c r="I30" s="31" t="s">
        <v>9762</v>
      </c>
      <c r="J30" s="31" t="s">
        <v>9763</v>
      </c>
      <c r="K30" s="33">
        <v>-10375.280000000001</v>
      </c>
      <c r="L30" s="31" t="s">
        <v>9764</v>
      </c>
      <c r="M30" t="e">
        <f t="shared" si="0"/>
        <v>#VALUE!</v>
      </c>
    </row>
    <row r="31" spans="1:15" hidden="1">
      <c r="A31" s="31" t="s">
        <v>9757</v>
      </c>
      <c r="B31" s="31" t="s">
        <v>9812</v>
      </c>
      <c r="C31" s="31" t="s">
        <v>9813</v>
      </c>
      <c r="D31" s="32">
        <v>43997</v>
      </c>
      <c r="E31" s="31" t="s">
        <v>9814</v>
      </c>
      <c r="F31" s="31" t="s">
        <v>9815</v>
      </c>
      <c r="G31" s="33">
        <v>2621408.44</v>
      </c>
      <c r="H31" s="33">
        <v>2621408.44</v>
      </c>
      <c r="I31" s="31" t="s">
        <v>9762</v>
      </c>
      <c r="J31" s="31" t="s">
        <v>9763</v>
      </c>
      <c r="K31" s="33">
        <v>2621408.44</v>
      </c>
      <c r="L31" s="31" t="s">
        <v>9764</v>
      </c>
      <c r="M31" t="e">
        <f t="shared" si="0"/>
        <v>#VALUE!</v>
      </c>
    </row>
    <row r="32" spans="1:15" hidden="1">
      <c r="A32" s="31" t="s">
        <v>9757</v>
      </c>
      <c r="B32" s="31" t="s">
        <v>9812</v>
      </c>
      <c r="C32" s="31" t="s">
        <v>9813</v>
      </c>
      <c r="D32" s="32">
        <v>43997</v>
      </c>
      <c r="E32" s="31" t="s">
        <v>9814</v>
      </c>
      <c r="F32" s="31" t="s">
        <v>9774</v>
      </c>
      <c r="G32" s="33">
        <v>-2621408.44</v>
      </c>
      <c r="H32" s="33">
        <v>-2621408.44</v>
      </c>
      <c r="I32" s="31" t="s">
        <v>9762</v>
      </c>
      <c r="J32" s="31" t="s">
        <v>9763</v>
      </c>
      <c r="K32" s="33">
        <v>-2621408.44</v>
      </c>
      <c r="L32" s="31" t="s">
        <v>9764</v>
      </c>
      <c r="M32" t="e">
        <f t="shared" si="0"/>
        <v>#VALUE!</v>
      </c>
    </row>
    <row r="33" spans="1:15" hidden="1">
      <c r="A33" s="31" t="s">
        <v>9757</v>
      </c>
      <c r="B33" s="31" t="s">
        <v>9816</v>
      </c>
      <c r="C33" s="31" t="s">
        <v>9817</v>
      </c>
      <c r="D33" s="32">
        <v>44008</v>
      </c>
      <c r="E33" s="31" t="s">
        <v>8165</v>
      </c>
      <c r="F33" s="31" t="s">
        <v>9773</v>
      </c>
      <c r="G33" s="33">
        <v>731400</v>
      </c>
      <c r="H33" s="33">
        <v>731400</v>
      </c>
      <c r="I33" s="31" t="s">
        <v>9762</v>
      </c>
      <c r="J33" s="31" t="s">
        <v>9763</v>
      </c>
      <c r="K33" s="33">
        <v>731400</v>
      </c>
      <c r="L33" s="31" t="s">
        <v>9764</v>
      </c>
      <c r="M33" t="e">
        <f t="shared" si="0"/>
        <v>#VALUE!</v>
      </c>
    </row>
    <row r="34" spans="1:15" hidden="1">
      <c r="A34" s="31" t="s">
        <v>9757</v>
      </c>
      <c r="B34" s="31" t="s">
        <v>9816</v>
      </c>
      <c r="C34" s="31" t="s">
        <v>9817</v>
      </c>
      <c r="D34" s="32">
        <v>44008</v>
      </c>
      <c r="E34" s="31" t="s">
        <v>8165</v>
      </c>
      <c r="F34" s="31" t="s">
        <v>9818</v>
      </c>
      <c r="G34" s="33">
        <v>-731400</v>
      </c>
      <c r="H34" s="33">
        <v>-731400</v>
      </c>
      <c r="I34" s="31" t="s">
        <v>9762</v>
      </c>
      <c r="J34" s="31" t="s">
        <v>9763</v>
      </c>
      <c r="K34" s="33">
        <v>-731400</v>
      </c>
      <c r="L34" s="31" t="s">
        <v>9764</v>
      </c>
      <c r="M34" t="e">
        <f t="shared" si="0"/>
        <v>#VALUE!</v>
      </c>
    </row>
    <row r="35" spans="1:15" hidden="1">
      <c r="A35" s="31" t="s">
        <v>9757</v>
      </c>
      <c r="B35" s="31" t="s">
        <v>9819</v>
      </c>
      <c r="C35" s="31" t="s">
        <v>9820</v>
      </c>
      <c r="D35" s="32">
        <v>44008</v>
      </c>
      <c r="E35" s="31" t="s">
        <v>9821</v>
      </c>
      <c r="F35" s="31" t="s">
        <v>9773</v>
      </c>
      <c r="G35" s="33">
        <v>202820.4</v>
      </c>
      <c r="H35" s="33">
        <v>202820.4</v>
      </c>
      <c r="I35" s="31" t="s">
        <v>9762</v>
      </c>
      <c r="J35" s="31" t="s">
        <v>9763</v>
      </c>
      <c r="K35" s="33">
        <v>202820.4</v>
      </c>
      <c r="L35" s="31" t="s">
        <v>9764</v>
      </c>
      <c r="M35">
        <f t="shared" si="0"/>
        <v>114</v>
      </c>
      <c r="N35" t="str">
        <f t="shared" ref="N35:N36" si="4">MID(E35,M35,10)</f>
        <v>PO63000239</v>
      </c>
      <c r="O35" t="e">
        <f>VLOOKUP(N35,'1_คตง_ภาพรวม'!L35:M85,2,FALSE)</f>
        <v>#N/A</v>
      </c>
    </row>
    <row r="36" spans="1:15" hidden="1">
      <c r="A36" s="31" t="s">
        <v>9757</v>
      </c>
      <c r="B36" s="31" t="s">
        <v>9819</v>
      </c>
      <c r="C36" s="31" t="s">
        <v>9820</v>
      </c>
      <c r="D36" s="32">
        <v>44008</v>
      </c>
      <c r="E36" s="31" t="s">
        <v>9821</v>
      </c>
      <c r="F36" s="31" t="s">
        <v>9774</v>
      </c>
      <c r="G36" s="33">
        <v>-202820.4</v>
      </c>
      <c r="H36" s="33">
        <v>-202820.4</v>
      </c>
      <c r="I36" s="31" t="s">
        <v>9762</v>
      </c>
      <c r="J36" s="31" t="s">
        <v>9763</v>
      </c>
      <c r="K36" s="33">
        <v>-202820.4</v>
      </c>
      <c r="L36" s="31" t="s">
        <v>9764</v>
      </c>
      <c r="M36">
        <f t="shared" si="0"/>
        <v>114</v>
      </c>
      <c r="N36" t="str">
        <f t="shared" si="4"/>
        <v>PO63000239</v>
      </c>
      <c r="O36" t="e">
        <f>VLOOKUP(N36,'1_คตง_ภาพรวม'!L36:M86,2,FALSE)</f>
        <v>#N/A</v>
      </c>
    </row>
    <row r="37" spans="1:15" hidden="1">
      <c r="A37" s="31" t="s">
        <v>9757</v>
      </c>
      <c r="B37" s="31" t="s">
        <v>9822</v>
      </c>
      <c r="C37" s="31" t="s">
        <v>9823</v>
      </c>
      <c r="D37" s="32">
        <v>44012</v>
      </c>
      <c r="E37" s="31" t="s">
        <v>9824</v>
      </c>
      <c r="F37" s="31" t="s">
        <v>9779</v>
      </c>
      <c r="G37" s="33">
        <v>300</v>
      </c>
      <c r="H37" s="33">
        <v>300</v>
      </c>
      <c r="I37" s="31" t="s">
        <v>9762</v>
      </c>
      <c r="J37" s="31" t="s">
        <v>9763</v>
      </c>
      <c r="K37" s="33">
        <v>300</v>
      </c>
      <c r="L37" s="31" t="s">
        <v>9764</v>
      </c>
      <c r="M37" t="e">
        <f t="shared" si="0"/>
        <v>#VALUE!</v>
      </c>
    </row>
    <row r="38" spans="1:15" hidden="1">
      <c r="A38" s="31" t="s">
        <v>9757</v>
      </c>
      <c r="B38" s="31" t="s">
        <v>9822</v>
      </c>
      <c r="C38" s="31" t="s">
        <v>9823</v>
      </c>
      <c r="D38" s="32">
        <v>44012</v>
      </c>
      <c r="E38" s="31" t="s">
        <v>9824</v>
      </c>
      <c r="F38" s="31" t="s">
        <v>9774</v>
      </c>
      <c r="G38" s="33">
        <v>-300</v>
      </c>
      <c r="H38" s="33">
        <v>-300</v>
      </c>
      <c r="I38" s="31" t="s">
        <v>9762</v>
      </c>
      <c r="J38" s="31" t="s">
        <v>9763</v>
      </c>
      <c r="K38" s="33">
        <v>-300</v>
      </c>
      <c r="L38" s="31" t="s">
        <v>9764</v>
      </c>
      <c r="M38" t="e">
        <f t="shared" si="0"/>
        <v>#VALUE!</v>
      </c>
    </row>
    <row r="39" spans="1:15" hidden="1">
      <c r="A39" s="31" t="s">
        <v>9757</v>
      </c>
      <c r="B39" s="31" t="s">
        <v>9825</v>
      </c>
      <c r="C39" s="31" t="s">
        <v>9826</v>
      </c>
      <c r="D39" s="32">
        <v>44022</v>
      </c>
      <c r="E39" s="31" t="s">
        <v>9827</v>
      </c>
      <c r="F39" s="31" t="s">
        <v>9773</v>
      </c>
      <c r="G39" s="33">
        <v>159000</v>
      </c>
      <c r="H39" s="33">
        <v>159000</v>
      </c>
      <c r="I39" s="31" t="s">
        <v>9762</v>
      </c>
      <c r="J39" s="31" t="s">
        <v>9763</v>
      </c>
      <c r="K39" s="33">
        <v>159000</v>
      </c>
      <c r="L39" s="31" t="s">
        <v>9764</v>
      </c>
      <c r="M39">
        <f t="shared" si="0"/>
        <v>181</v>
      </c>
      <c r="N39" t="str">
        <f t="shared" ref="N39:N42" si="5">MID(E39,M39,10)</f>
        <v>PO63000414</v>
      </c>
      <c r="O39" t="e">
        <f>VLOOKUP(N39,'1_คตง_ภาพรวม'!L39:M89,2,FALSE)</f>
        <v>#N/A</v>
      </c>
    </row>
    <row r="40" spans="1:15" hidden="1">
      <c r="A40" s="31" t="s">
        <v>9757</v>
      </c>
      <c r="B40" s="31" t="s">
        <v>9825</v>
      </c>
      <c r="C40" s="31" t="s">
        <v>9826</v>
      </c>
      <c r="D40" s="32">
        <v>44022</v>
      </c>
      <c r="E40" s="31" t="s">
        <v>9827</v>
      </c>
      <c r="F40" s="31" t="s">
        <v>9774</v>
      </c>
      <c r="G40" s="33">
        <v>-159000</v>
      </c>
      <c r="H40" s="33">
        <v>-159000</v>
      </c>
      <c r="I40" s="31" t="s">
        <v>9762</v>
      </c>
      <c r="J40" s="31" t="s">
        <v>9763</v>
      </c>
      <c r="K40" s="33">
        <v>-159000</v>
      </c>
      <c r="L40" s="31" t="s">
        <v>9764</v>
      </c>
      <c r="M40">
        <f t="shared" si="0"/>
        <v>181</v>
      </c>
      <c r="N40" t="str">
        <f t="shared" si="5"/>
        <v>PO63000414</v>
      </c>
      <c r="O40" t="e">
        <f>VLOOKUP(N40,'1_คตง_ภาพรวม'!L40:M90,2,FALSE)</f>
        <v>#N/A</v>
      </c>
    </row>
    <row r="41" spans="1:15" hidden="1">
      <c r="A41" s="31" t="s">
        <v>9757</v>
      </c>
      <c r="B41" s="31" t="s">
        <v>9828</v>
      </c>
      <c r="C41" s="31" t="s">
        <v>9829</v>
      </c>
      <c r="D41" s="32">
        <v>44022</v>
      </c>
      <c r="E41" s="31" t="s">
        <v>9830</v>
      </c>
      <c r="F41" s="31" t="s">
        <v>9773</v>
      </c>
      <c r="G41" s="33">
        <v>78016</v>
      </c>
      <c r="H41" s="33">
        <v>78016</v>
      </c>
      <c r="I41" s="31" t="s">
        <v>9762</v>
      </c>
      <c r="J41" s="31" t="s">
        <v>9763</v>
      </c>
      <c r="K41" s="33">
        <v>78016</v>
      </c>
      <c r="L41" s="31" t="s">
        <v>9764</v>
      </c>
      <c r="M41">
        <f t="shared" si="0"/>
        <v>82</v>
      </c>
      <c r="N41" t="str">
        <f t="shared" si="5"/>
        <v>PO63000522</v>
      </c>
      <c r="O41" t="e">
        <f>VLOOKUP(N41,'1_คตง_ภาพรวม'!L41:M91,2,FALSE)</f>
        <v>#N/A</v>
      </c>
    </row>
    <row r="42" spans="1:15" hidden="1">
      <c r="A42" s="31" t="s">
        <v>9757</v>
      </c>
      <c r="B42" s="31" t="s">
        <v>9828</v>
      </c>
      <c r="C42" s="31" t="s">
        <v>9829</v>
      </c>
      <c r="D42" s="32">
        <v>44022</v>
      </c>
      <c r="E42" s="31" t="s">
        <v>9830</v>
      </c>
      <c r="F42" s="31" t="s">
        <v>9774</v>
      </c>
      <c r="G42" s="33">
        <v>-78016</v>
      </c>
      <c r="H42" s="33">
        <v>-78016</v>
      </c>
      <c r="I42" s="31" t="s">
        <v>9762</v>
      </c>
      <c r="J42" s="31" t="s">
        <v>9763</v>
      </c>
      <c r="K42" s="33">
        <v>-78016</v>
      </c>
      <c r="L42" s="31" t="s">
        <v>9764</v>
      </c>
      <c r="M42">
        <f t="shared" si="0"/>
        <v>82</v>
      </c>
      <c r="N42" t="str">
        <f t="shared" si="5"/>
        <v>PO63000522</v>
      </c>
      <c r="O42" t="e">
        <f>VLOOKUP(N42,'1_คตง_ภาพรวม'!L42:M92,2,FALSE)</f>
        <v>#N/A</v>
      </c>
    </row>
    <row r="43" spans="1:15" hidden="1">
      <c r="A43" s="31" t="s">
        <v>9757</v>
      </c>
      <c r="B43" s="31" t="s">
        <v>9831</v>
      </c>
      <c r="C43" s="31" t="s">
        <v>9832</v>
      </c>
      <c r="D43" s="32">
        <v>44025</v>
      </c>
      <c r="E43" s="31" t="s">
        <v>9833</v>
      </c>
      <c r="F43" s="31" t="s">
        <v>9783</v>
      </c>
      <c r="G43" s="33">
        <v>4696.3999999999996</v>
      </c>
      <c r="H43" s="33">
        <v>4696.3999999999996</v>
      </c>
      <c r="I43" s="31" t="s">
        <v>9762</v>
      </c>
      <c r="J43" s="31" t="s">
        <v>9763</v>
      </c>
      <c r="K43" s="33">
        <v>4696.3999999999996</v>
      </c>
      <c r="L43" s="31" t="s">
        <v>9764</v>
      </c>
      <c r="M43" t="e">
        <f t="shared" si="0"/>
        <v>#VALUE!</v>
      </c>
    </row>
    <row r="44" spans="1:15" hidden="1">
      <c r="A44" s="31" t="s">
        <v>9757</v>
      </c>
      <c r="B44" s="31" t="s">
        <v>9831</v>
      </c>
      <c r="C44" s="31" t="s">
        <v>9832</v>
      </c>
      <c r="D44" s="32">
        <v>44025</v>
      </c>
      <c r="E44" s="31" t="s">
        <v>9833</v>
      </c>
      <c r="F44" s="31" t="s">
        <v>9774</v>
      </c>
      <c r="G44" s="33">
        <v>-4696.3999999999996</v>
      </c>
      <c r="H44" s="33">
        <v>-4696.3999999999996</v>
      </c>
      <c r="I44" s="31" t="s">
        <v>9762</v>
      </c>
      <c r="J44" s="31" t="s">
        <v>9763</v>
      </c>
      <c r="K44" s="33">
        <v>-4696.3999999999996</v>
      </c>
      <c r="L44" s="31" t="s">
        <v>9764</v>
      </c>
      <c r="M44" t="e">
        <f t="shared" si="0"/>
        <v>#VALUE!</v>
      </c>
    </row>
    <row r="45" spans="1:15" hidden="1">
      <c r="A45" s="31" t="s">
        <v>9757</v>
      </c>
      <c r="B45" s="31" t="s">
        <v>9834</v>
      </c>
      <c r="C45" s="31" t="s">
        <v>9835</v>
      </c>
      <c r="D45" s="32">
        <v>44036</v>
      </c>
      <c r="E45" s="31" t="s">
        <v>9836</v>
      </c>
      <c r="F45" s="31" t="s">
        <v>9773</v>
      </c>
      <c r="G45" s="33">
        <v>150085.4</v>
      </c>
      <c r="H45" s="33">
        <v>150085.4</v>
      </c>
      <c r="I45" s="31" t="s">
        <v>9762</v>
      </c>
      <c r="J45" s="31" t="s">
        <v>9763</v>
      </c>
      <c r="K45" s="33">
        <v>150085.4</v>
      </c>
      <c r="L45" s="31" t="s">
        <v>9764</v>
      </c>
      <c r="M45">
        <f t="shared" si="0"/>
        <v>61</v>
      </c>
      <c r="N45" t="str">
        <f t="shared" ref="N45:N48" si="6">MID(E45,M45,10)</f>
        <v>PO63000309</v>
      </c>
      <c r="O45" t="e">
        <f>VLOOKUP(N45,'1_คตง_ภาพรวม'!L45:M95,2,FALSE)</f>
        <v>#N/A</v>
      </c>
    </row>
    <row r="46" spans="1:15" hidden="1">
      <c r="A46" s="31" t="s">
        <v>9757</v>
      </c>
      <c r="B46" s="31" t="s">
        <v>9834</v>
      </c>
      <c r="C46" s="31" t="s">
        <v>9835</v>
      </c>
      <c r="D46" s="32">
        <v>44036</v>
      </c>
      <c r="E46" s="31" t="s">
        <v>9836</v>
      </c>
      <c r="F46" s="31" t="s">
        <v>9774</v>
      </c>
      <c r="G46" s="33">
        <v>-150085.4</v>
      </c>
      <c r="H46" s="33">
        <v>-150085.4</v>
      </c>
      <c r="I46" s="31" t="s">
        <v>9762</v>
      </c>
      <c r="J46" s="31" t="s">
        <v>9763</v>
      </c>
      <c r="K46" s="33">
        <v>-150085.4</v>
      </c>
      <c r="L46" s="31" t="s">
        <v>9764</v>
      </c>
      <c r="M46">
        <f t="shared" si="0"/>
        <v>61</v>
      </c>
      <c r="N46" t="str">
        <f t="shared" si="6"/>
        <v>PO63000309</v>
      </c>
      <c r="O46" t="e">
        <f>VLOOKUP(N46,'1_คตง_ภาพรวม'!L46:M96,2,FALSE)</f>
        <v>#N/A</v>
      </c>
    </row>
    <row r="47" spans="1:15" hidden="1">
      <c r="A47" s="31" t="s">
        <v>9757</v>
      </c>
      <c r="B47" s="31" t="s">
        <v>9837</v>
      </c>
      <c r="C47" s="31" t="s">
        <v>9838</v>
      </c>
      <c r="D47" s="32">
        <v>44057</v>
      </c>
      <c r="E47" s="31" t="s">
        <v>9839</v>
      </c>
      <c r="F47" s="31" t="s">
        <v>9773</v>
      </c>
      <c r="G47" s="33">
        <v>11617.6</v>
      </c>
      <c r="H47" s="33">
        <v>11617.6</v>
      </c>
      <c r="I47" s="31" t="s">
        <v>9762</v>
      </c>
      <c r="J47" s="31" t="s">
        <v>9763</v>
      </c>
      <c r="K47" s="33">
        <v>11617.6</v>
      </c>
      <c r="L47" s="31" t="s">
        <v>9764</v>
      </c>
      <c r="M47">
        <f t="shared" si="0"/>
        <v>62</v>
      </c>
      <c r="N47" t="str">
        <f t="shared" si="6"/>
        <v>PO63000260</v>
      </c>
      <c r="O47" t="e">
        <f>VLOOKUP(N47,'1_คตง_ภาพรวม'!L47:M97,2,FALSE)</f>
        <v>#N/A</v>
      </c>
    </row>
    <row r="48" spans="1:15" hidden="1">
      <c r="A48" s="31" t="s">
        <v>9757</v>
      </c>
      <c r="B48" s="31" t="s">
        <v>9837</v>
      </c>
      <c r="C48" s="31" t="s">
        <v>9838</v>
      </c>
      <c r="D48" s="32">
        <v>44057</v>
      </c>
      <c r="E48" s="31" t="s">
        <v>9839</v>
      </c>
      <c r="F48" s="31" t="s">
        <v>9774</v>
      </c>
      <c r="G48" s="33">
        <v>-11617.6</v>
      </c>
      <c r="H48" s="33">
        <v>-11617.6</v>
      </c>
      <c r="I48" s="31" t="s">
        <v>9762</v>
      </c>
      <c r="J48" s="31" t="s">
        <v>9763</v>
      </c>
      <c r="K48" s="33">
        <v>-11617.6</v>
      </c>
      <c r="L48" s="31" t="s">
        <v>9764</v>
      </c>
      <c r="M48">
        <f t="shared" si="0"/>
        <v>62</v>
      </c>
      <c r="N48" t="str">
        <f t="shared" si="6"/>
        <v>PO63000260</v>
      </c>
      <c r="O48" t="e">
        <f>VLOOKUP(N48,'1_คตง_ภาพรวม'!L48:M98,2,FALSE)</f>
        <v>#N/A</v>
      </c>
    </row>
    <row r="49" spans="1:15" hidden="1">
      <c r="A49" s="31" t="s">
        <v>9757</v>
      </c>
      <c r="B49" s="31" t="s">
        <v>9840</v>
      </c>
      <c r="C49" s="31" t="s">
        <v>9841</v>
      </c>
      <c r="D49" s="32">
        <v>44053</v>
      </c>
      <c r="E49" s="31" t="s">
        <v>9842</v>
      </c>
      <c r="F49" s="31" t="s">
        <v>9783</v>
      </c>
      <c r="G49" s="33">
        <v>1001389.71</v>
      </c>
      <c r="H49" s="33">
        <v>1001389.71</v>
      </c>
      <c r="I49" s="31" t="s">
        <v>9762</v>
      </c>
      <c r="J49" s="31" t="s">
        <v>9763</v>
      </c>
      <c r="K49" s="33">
        <v>1001389.71</v>
      </c>
      <c r="L49" s="31" t="s">
        <v>9764</v>
      </c>
      <c r="M49" t="e">
        <f t="shared" si="0"/>
        <v>#VALUE!</v>
      </c>
    </row>
    <row r="50" spans="1:15" hidden="1">
      <c r="A50" s="31" t="s">
        <v>9757</v>
      </c>
      <c r="B50" s="31" t="s">
        <v>9840</v>
      </c>
      <c r="C50" s="31" t="s">
        <v>9841</v>
      </c>
      <c r="D50" s="32">
        <v>44053</v>
      </c>
      <c r="E50" s="31" t="s">
        <v>9842</v>
      </c>
      <c r="F50" s="31" t="s">
        <v>9774</v>
      </c>
      <c r="G50" s="33">
        <v>-1001389.71</v>
      </c>
      <c r="H50" s="33">
        <v>-1001389.71</v>
      </c>
      <c r="I50" s="31" t="s">
        <v>9762</v>
      </c>
      <c r="J50" s="31" t="s">
        <v>9763</v>
      </c>
      <c r="K50" s="33">
        <v>-1001389.71</v>
      </c>
      <c r="L50" s="31" t="s">
        <v>9764</v>
      </c>
      <c r="M50" t="e">
        <f t="shared" si="0"/>
        <v>#VALUE!</v>
      </c>
    </row>
    <row r="51" spans="1:15" hidden="1">
      <c r="A51" s="31" t="s">
        <v>9757</v>
      </c>
      <c r="B51" s="31" t="s">
        <v>9843</v>
      </c>
      <c r="C51" s="31" t="s">
        <v>9844</v>
      </c>
      <c r="D51" s="32">
        <v>44071</v>
      </c>
      <c r="E51" s="31" t="s">
        <v>9845</v>
      </c>
      <c r="F51" s="31" t="s">
        <v>9783</v>
      </c>
      <c r="G51" s="33">
        <v>10411.280000000001</v>
      </c>
      <c r="H51" s="33">
        <v>10411.280000000001</v>
      </c>
      <c r="I51" s="31" t="s">
        <v>9762</v>
      </c>
      <c r="J51" s="31" t="s">
        <v>9763</v>
      </c>
      <c r="K51" s="33">
        <v>10411.280000000001</v>
      </c>
      <c r="L51" s="31" t="s">
        <v>9764</v>
      </c>
      <c r="M51" t="e">
        <f t="shared" si="0"/>
        <v>#VALUE!</v>
      </c>
    </row>
    <row r="52" spans="1:15" hidden="1">
      <c r="A52" s="31" t="s">
        <v>9757</v>
      </c>
      <c r="B52" s="31" t="s">
        <v>9843</v>
      </c>
      <c r="C52" s="31" t="s">
        <v>9844</v>
      </c>
      <c r="D52" s="32">
        <v>44071</v>
      </c>
      <c r="E52" s="31" t="s">
        <v>9845</v>
      </c>
      <c r="F52" s="31" t="s">
        <v>9774</v>
      </c>
      <c r="G52" s="33">
        <v>-10411.280000000001</v>
      </c>
      <c r="H52" s="33">
        <v>-10411.280000000001</v>
      </c>
      <c r="I52" s="31" t="s">
        <v>9762</v>
      </c>
      <c r="J52" s="31" t="s">
        <v>9763</v>
      </c>
      <c r="K52" s="33">
        <v>-10411.280000000001</v>
      </c>
      <c r="L52" s="31" t="s">
        <v>9764</v>
      </c>
      <c r="M52" t="e">
        <f t="shared" si="0"/>
        <v>#VALUE!</v>
      </c>
    </row>
    <row r="53" spans="1:15" hidden="1">
      <c r="A53" s="31" t="s">
        <v>9757</v>
      </c>
      <c r="B53" s="31" t="s">
        <v>9846</v>
      </c>
      <c r="C53" s="31" t="s">
        <v>9847</v>
      </c>
      <c r="D53" s="32">
        <v>44092</v>
      </c>
      <c r="E53" s="31" t="s">
        <v>9848</v>
      </c>
      <c r="F53" s="31" t="s">
        <v>9778</v>
      </c>
      <c r="G53" s="33">
        <v>80000000</v>
      </c>
      <c r="H53" s="33">
        <v>80000000</v>
      </c>
      <c r="I53" s="31" t="s">
        <v>9762</v>
      </c>
      <c r="J53" s="31" t="s">
        <v>9763</v>
      </c>
      <c r="K53" s="33">
        <v>80000000</v>
      </c>
      <c r="L53" s="31" t="s">
        <v>9764</v>
      </c>
      <c r="M53" t="e">
        <f t="shared" si="0"/>
        <v>#VALUE!</v>
      </c>
    </row>
    <row r="54" spans="1:15" hidden="1">
      <c r="A54" s="31" t="s">
        <v>9757</v>
      </c>
      <c r="B54" s="31" t="s">
        <v>9846</v>
      </c>
      <c r="C54" s="31" t="s">
        <v>9847</v>
      </c>
      <c r="D54" s="32">
        <v>44092</v>
      </c>
      <c r="E54" s="31" t="s">
        <v>9848</v>
      </c>
      <c r="F54" s="31" t="s">
        <v>9779</v>
      </c>
      <c r="G54" s="33">
        <v>100</v>
      </c>
      <c r="H54" s="33">
        <v>100</v>
      </c>
      <c r="I54" s="31" t="s">
        <v>9762</v>
      </c>
      <c r="J54" s="31" t="s">
        <v>9763</v>
      </c>
      <c r="K54" s="33">
        <v>100</v>
      </c>
      <c r="L54" s="31" t="s">
        <v>9764</v>
      </c>
      <c r="M54" t="e">
        <f t="shared" si="0"/>
        <v>#VALUE!</v>
      </c>
    </row>
    <row r="55" spans="1:15" hidden="1">
      <c r="A55" s="31" t="s">
        <v>9757</v>
      </c>
      <c r="B55" s="31" t="s">
        <v>9846</v>
      </c>
      <c r="C55" s="31" t="s">
        <v>9847</v>
      </c>
      <c r="D55" s="32">
        <v>44092</v>
      </c>
      <c r="E55" s="31" t="s">
        <v>9848</v>
      </c>
      <c r="F55" s="31" t="s">
        <v>9774</v>
      </c>
      <c r="G55" s="33">
        <v>-80000100</v>
      </c>
      <c r="H55" s="33">
        <v>-80000100</v>
      </c>
      <c r="I55" s="31" t="s">
        <v>9762</v>
      </c>
      <c r="J55" s="31" t="s">
        <v>9763</v>
      </c>
      <c r="K55" s="33">
        <v>-80000100</v>
      </c>
      <c r="L55" s="31" t="s">
        <v>9764</v>
      </c>
      <c r="M55" t="e">
        <f t="shared" si="0"/>
        <v>#VALUE!</v>
      </c>
    </row>
    <row r="56" spans="1:15" hidden="1">
      <c r="A56" s="31" t="s">
        <v>9849</v>
      </c>
      <c r="B56" s="31" t="s">
        <v>9850</v>
      </c>
      <c r="C56" s="31" t="s">
        <v>9851</v>
      </c>
      <c r="D56" s="32">
        <v>44103</v>
      </c>
      <c r="E56" s="31" t="s">
        <v>9852</v>
      </c>
      <c r="F56" s="31" t="s">
        <v>9853</v>
      </c>
      <c r="G56" s="33">
        <v>-71550</v>
      </c>
      <c r="H56" s="33">
        <v>-71550</v>
      </c>
      <c r="I56" s="31" t="s">
        <v>9762</v>
      </c>
      <c r="J56" s="31" t="s">
        <v>9763</v>
      </c>
      <c r="K56" s="33">
        <v>-71550</v>
      </c>
      <c r="L56" s="31" t="s">
        <v>9764</v>
      </c>
      <c r="M56">
        <f t="shared" si="0"/>
        <v>11</v>
      </c>
      <c r="N56" t="str">
        <f t="shared" ref="N56:N57" si="7">MID(E56,M56,10)</f>
        <v>PO63000704</v>
      </c>
      <c r="O56" t="e">
        <f>VLOOKUP(N56,'1_คตง_ภาพรวม'!L56:M106,2,FALSE)</f>
        <v>#N/A</v>
      </c>
    </row>
    <row r="57" spans="1:15" hidden="1">
      <c r="A57" s="31" t="s">
        <v>9849</v>
      </c>
      <c r="B57" s="31" t="s">
        <v>9850</v>
      </c>
      <c r="C57" s="31" t="s">
        <v>9851</v>
      </c>
      <c r="D57" s="32">
        <v>44103</v>
      </c>
      <c r="E57" s="31" t="s">
        <v>9852</v>
      </c>
      <c r="F57" s="31" t="s">
        <v>9773</v>
      </c>
      <c r="G57" s="33">
        <v>71550</v>
      </c>
      <c r="H57" s="33">
        <v>71550</v>
      </c>
      <c r="I57" s="31" t="s">
        <v>9762</v>
      </c>
      <c r="J57" s="31" t="s">
        <v>9763</v>
      </c>
      <c r="K57" s="33">
        <v>71550</v>
      </c>
      <c r="L57" s="31" t="s">
        <v>9764</v>
      </c>
      <c r="M57">
        <f t="shared" si="0"/>
        <v>11</v>
      </c>
      <c r="N57" t="str">
        <f t="shared" si="7"/>
        <v>PO63000704</v>
      </c>
      <c r="O57" t="e">
        <f>VLOOKUP(N57,'1_คตง_ภาพรวม'!L57:M107,2,FALSE)</f>
        <v>#N/A</v>
      </c>
    </row>
    <row r="58" spans="1:15" hidden="1">
      <c r="A58" s="31" t="s">
        <v>9757</v>
      </c>
      <c r="B58" s="31" t="s">
        <v>9854</v>
      </c>
      <c r="C58" s="31" t="s">
        <v>9855</v>
      </c>
      <c r="D58" s="32">
        <v>44102</v>
      </c>
      <c r="E58" s="31" t="s">
        <v>9856</v>
      </c>
      <c r="F58" s="31" t="s">
        <v>9800</v>
      </c>
      <c r="G58" s="33">
        <v>-90000000</v>
      </c>
      <c r="H58" s="33">
        <v>-90000000</v>
      </c>
      <c r="I58" s="31" t="s">
        <v>9762</v>
      </c>
      <c r="J58" s="31" t="s">
        <v>9763</v>
      </c>
      <c r="K58" s="33">
        <v>-90000000</v>
      </c>
      <c r="L58" s="31" t="s">
        <v>9764</v>
      </c>
      <c r="M58" t="e">
        <f t="shared" si="0"/>
        <v>#VALUE!</v>
      </c>
    </row>
    <row r="59" spans="1:15" hidden="1">
      <c r="A59" s="31" t="s">
        <v>9757</v>
      </c>
      <c r="B59" s="31" t="s">
        <v>9854</v>
      </c>
      <c r="C59" s="31" t="s">
        <v>9855</v>
      </c>
      <c r="D59" s="32">
        <v>44102</v>
      </c>
      <c r="E59" s="31" t="s">
        <v>9856</v>
      </c>
      <c r="F59" s="31" t="s">
        <v>9778</v>
      </c>
      <c r="G59" s="33">
        <v>90000000</v>
      </c>
      <c r="H59" s="33">
        <v>90000000</v>
      </c>
      <c r="I59" s="31" t="s">
        <v>9762</v>
      </c>
      <c r="J59" s="31" t="s">
        <v>9763</v>
      </c>
      <c r="K59" s="33">
        <v>90000000</v>
      </c>
      <c r="L59" s="31" t="s">
        <v>9764</v>
      </c>
      <c r="M59" t="e">
        <f t="shared" si="0"/>
        <v>#VALUE!</v>
      </c>
    </row>
    <row r="60" spans="1:15" hidden="1">
      <c r="A60" s="31" t="s">
        <v>9757</v>
      </c>
      <c r="B60" s="31" t="s">
        <v>9857</v>
      </c>
      <c r="C60" s="31" t="s">
        <v>9858</v>
      </c>
      <c r="D60" s="32">
        <v>44103</v>
      </c>
      <c r="E60" s="31" t="s">
        <v>9859</v>
      </c>
      <c r="F60" s="31" t="s">
        <v>9783</v>
      </c>
      <c r="G60" s="33">
        <v>933739.08</v>
      </c>
      <c r="H60" s="33">
        <v>933739.08</v>
      </c>
      <c r="I60" s="31" t="s">
        <v>9762</v>
      </c>
      <c r="J60" s="31" t="s">
        <v>9763</v>
      </c>
      <c r="K60" s="33">
        <v>933739.08</v>
      </c>
      <c r="L60" s="31" t="s">
        <v>9764</v>
      </c>
      <c r="M60" t="e">
        <f t="shared" si="0"/>
        <v>#VALUE!</v>
      </c>
    </row>
    <row r="61" spans="1:15" hidden="1">
      <c r="A61" s="31" t="s">
        <v>9757</v>
      </c>
      <c r="B61" s="31" t="s">
        <v>9857</v>
      </c>
      <c r="C61" s="31" t="s">
        <v>9858</v>
      </c>
      <c r="D61" s="32">
        <v>44103</v>
      </c>
      <c r="E61" s="31" t="s">
        <v>9859</v>
      </c>
      <c r="F61" s="31" t="s">
        <v>9774</v>
      </c>
      <c r="G61" s="33">
        <v>-933739.08</v>
      </c>
      <c r="H61" s="33">
        <v>-933739.08</v>
      </c>
      <c r="I61" s="31" t="s">
        <v>9762</v>
      </c>
      <c r="J61" s="31" t="s">
        <v>9763</v>
      </c>
      <c r="K61" s="33">
        <v>-933739.08</v>
      </c>
      <c r="L61" s="31" t="s">
        <v>9764</v>
      </c>
      <c r="M61" t="e">
        <f t="shared" si="0"/>
        <v>#VALUE!</v>
      </c>
    </row>
    <row r="62" spans="1:15" hidden="1">
      <c r="A62" s="31" t="s">
        <v>9757</v>
      </c>
      <c r="B62" s="31" t="s">
        <v>9860</v>
      </c>
      <c r="C62" s="31" t="s">
        <v>9861</v>
      </c>
      <c r="D62" s="32">
        <v>44104</v>
      </c>
      <c r="E62" s="31" t="s">
        <v>9862</v>
      </c>
      <c r="F62" s="31" t="s">
        <v>9778</v>
      </c>
      <c r="G62" s="33">
        <v>223638993.59999999</v>
      </c>
      <c r="H62" s="33">
        <v>223638993.59999999</v>
      </c>
      <c r="I62" s="31" t="s">
        <v>9762</v>
      </c>
      <c r="J62" s="31" t="s">
        <v>9763</v>
      </c>
      <c r="K62" s="33">
        <v>223638993.59999999</v>
      </c>
      <c r="L62" s="31" t="s">
        <v>9764</v>
      </c>
      <c r="M62" t="e">
        <f t="shared" si="0"/>
        <v>#VALUE!</v>
      </c>
    </row>
    <row r="63" spans="1:15" hidden="1">
      <c r="A63" s="31" t="s">
        <v>9757</v>
      </c>
      <c r="B63" s="31" t="s">
        <v>9860</v>
      </c>
      <c r="C63" s="31" t="s">
        <v>9861</v>
      </c>
      <c r="D63" s="32">
        <v>44104</v>
      </c>
      <c r="E63" s="31" t="s">
        <v>9862</v>
      </c>
      <c r="F63" s="31" t="s">
        <v>9774</v>
      </c>
      <c r="G63" s="33">
        <v>-223638993.59999999</v>
      </c>
      <c r="H63" s="33">
        <v>-223638993.59999999</v>
      </c>
      <c r="I63" s="31" t="s">
        <v>9762</v>
      </c>
      <c r="J63" s="31" t="s">
        <v>9763</v>
      </c>
      <c r="K63" s="33">
        <v>-223638993.59999999</v>
      </c>
      <c r="L63" s="31" t="s">
        <v>9764</v>
      </c>
      <c r="M63" t="e">
        <f t="shared" si="0"/>
        <v>#VALUE!</v>
      </c>
    </row>
    <row r="64" spans="1:15" hidden="1">
      <c r="A64" s="31" t="s">
        <v>9849</v>
      </c>
      <c r="B64" s="31" t="s">
        <v>9863</v>
      </c>
      <c r="C64" s="31" t="s">
        <v>9864</v>
      </c>
      <c r="D64" s="32">
        <v>44104</v>
      </c>
      <c r="E64" s="31" t="s">
        <v>9865</v>
      </c>
      <c r="F64" s="31" t="s">
        <v>9866</v>
      </c>
      <c r="G64" s="33">
        <v>-50</v>
      </c>
      <c r="H64" s="33">
        <v>-50</v>
      </c>
      <c r="I64" s="31" t="s">
        <v>9762</v>
      </c>
      <c r="J64" s="31" t="s">
        <v>9763</v>
      </c>
      <c r="K64" s="33">
        <v>-50</v>
      </c>
      <c r="L64" s="31" t="s">
        <v>9764</v>
      </c>
      <c r="M64" t="e">
        <f t="shared" si="0"/>
        <v>#VALUE!</v>
      </c>
    </row>
    <row r="65" spans="1:15" hidden="1">
      <c r="A65" s="31" t="s">
        <v>9849</v>
      </c>
      <c r="B65" s="31" t="s">
        <v>9863</v>
      </c>
      <c r="C65" s="31" t="s">
        <v>9864</v>
      </c>
      <c r="D65" s="32">
        <v>44104</v>
      </c>
      <c r="E65" s="31" t="s">
        <v>9865</v>
      </c>
      <c r="F65" s="31" t="s">
        <v>9867</v>
      </c>
      <c r="G65" s="33">
        <v>50</v>
      </c>
      <c r="H65" s="33">
        <v>50</v>
      </c>
      <c r="I65" s="31" t="s">
        <v>9762</v>
      </c>
      <c r="J65" s="31" t="s">
        <v>9763</v>
      </c>
      <c r="K65" s="33">
        <v>50</v>
      </c>
      <c r="L65" s="31" t="s">
        <v>9764</v>
      </c>
      <c r="M65" t="e">
        <f t="shared" si="0"/>
        <v>#VALUE!</v>
      </c>
    </row>
    <row r="66" spans="1:15" hidden="1">
      <c r="A66" s="31" t="s">
        <v>9849</v>
      </c>
      <c r="B66" s="31" t="s">
        <v>9868</v>
      </c>
      <c r="C66" s="31" t="s">
        <v>9869</v>
      </c>
      <c r="D66" s="32">
        <v>44104</v>
      </c>
      <c r="E66" s="31" t="s">
        <v>9870</v>
      </c>
      <c r="F66" s="31" t="s">
        <v>9871</v>
      </c>
      <c r="G66" s="33">
        <v>-100</v>
      </c>
      <c r="H66" s="33">
        <v>-100</v>
      </c>
      <c r="I66" s="31" t="s">
        <v>9762</v>
      </c>
      <c r="J66" s="31" t="s">
        <v>9763</v>
      </c>
      <c r="K66" s="33">
        <v>-100</v>
      </c>
      <c r="L66" s="31" t="s">
        <v>9764</v>
      </c>
      <c r="M66" t="e">
        <f t="shared" si="0"/>
        <v>#VALUE!</v>
      </c>
    </row>
    <row r="67" spans="1:15" hidden="1">
      <c r="A67" s="31" t="s">
        <v>9849</v>
      </c>
      <c r="B67" s="31" t="s">
        <v>9868</v>
      </c>
      <c r="C67" s="31" t="s">
        <v>9869</v>
      </c>
      <c r="D67" s="32">
        <v>44104</v>
      </c>
      <c r="E67" s="31" t="s">
        <v>9870</v>
      </c>
      <c r="F67" s="31" t="s">
        <v>9867</v>
      </c>
      <c r="G67" s="33">
        <v>100</v>
      </c>
      <c r="H67" s="33">
        <v>100</v>
      </c>
      <c r="I67" s="31" t="s">
        <v>9762</v>
      </c>
      <c r="J67" s="31" t="s">
        <v>9763</v>
      </c>
      <c r="K67" s="33">
        <v>100</v>
      </c>
      <c r="L67" s="31" t="s">
        <v>9764</v>
      </c>
      <c r="M67" t="e">
        <f t="shared" ref="M67:M130" si="8">FIND("PO",E67)</f>
        <v>#VALUE!</v>
      </c>
    </row>
    <row r="68" spans="1:15" hidden="1">
      <c r="A68" s="31" t="s">
        <v>9757</v>
      </c>
      <c r="B68" s="31" t="s">
        <v>9872</v>
      </c>
      <c r="C68" s="31" t="s">
        <v>9873</v>
      </c>
      <c r="D68" s="32">
        <v>43945</v>
      </c>
      <c r="E68" s="31" t="s">
        <v>9874</v>
      </c>
      <c r="F68" s="31" t="s">
        <v>9875</v>
      </c>
      <c r="G68" s="33">
        <v>90100</v>
      </c>
      <c r="H68" s="33">
        <v>90100</v>
      </c>
      <c r="I68" s="31" t="s">
        <v>9762</v>
      </c>
      <c r="J68" s="31" t="s">
        <v>9763</v>
      </c>
      <c r="K68" s="33">
        <v>90100</v>
      </c>
      <c r="L68" s="31" t="s">
        <v>9764</v>
      </c>
      <c r="M68">
        <f t="shared" si="8"/>
        <v>40</v>
      </c>
      <c r="N68" t="str">
        <f t="shared" ref="N68:N83" si="9">MID(E68,M68,10)</f>
        <v>PO63000246</v>
      </c>
      <c r="O68" t="e">
        <f>VLOOKUP(N68,'1_คตง_ภาพรวม'!L68:M118,2,FALSE)</f>
        <v>#N/A</v>
      </c>
    </row>
    <row r="69" spans="1:15" hidden="1">
      <c r="A69" s="31" t="s">
        <v>9757</v>
      </c>
      <c r="B69" s="31" t="s">
        <v>9872</v>
      </c>
      <c r="C69" s="31" t="s">
        <v>9873</v>
      </c>
      <c r="D69" s="32">
        <v>43945</v>
      </c>
      <c r="E69" s="31" t="s">
        <v>9874</v>
      </c>
      <c r="F69" s="31" t="s">
        <v>9876</v>
      </c>
      <c r="G69" s="33">
        <v>-90100</v>
      </c>
      <c r="H69" s="33">
        <v>-90100</v>
      </c>
      <c r="I69" s="31" t="s">
        <v>9762</v>
      </c>
      <c r="J69" s="31" t="s">
        <v>9763</v>
      </c>
      <c r="K69" s="33">
        <v>-90100</v>
      </c>
      <c r="L69" s="31" t="s">
        <v>9764</v>
      </c>
      <c r="M69">
        <f t="shared" si="8"/>
        <v>40</v>
      </c>
      <c r="N69" t="str">
        <f t="shared" si="9"/>
        <v>PO63000246</v>
      </c>
      <c r="O69" t="e">
        <f>VLOOKUP(N69,'1_คตง_ภาพรวม'!L69:M119,2,FALSE)</f>
        <v>#N/A</v>
      </c>
    </row>
    <row r="70" spans="1:15" hidden="1">
      <c r="A70" s="31" t="s">
        <v>9757</v>
      </c>
      <c r="B70" s="31" t="s">
        <v>9877</v>
      </c>
      <c r="C70" s="31" t="s">
        <v>9878</v>
      </c>
      <c r="D70" s="32">
        <v>43945</v>
      </c>
      <c r="E70" s="31" t="s">
        <v>9879</v>
      </c>
      <c r="F70" s="31" t="s">
        <v>9875</v>
      </c>
      <c r="G70" s="33">
        <v>22104.58</v>
      </c>
      <c r="H70" s="33">
        <v>22104.58</v>
      </c>
      <c r="I70" s="31" t="s">
        <v>9762</v>
      </c>
      <c r="J70" s="31" t="s">
        <v>9763</v>
      </c>
      <c r="K70" s="33">
        <v>22104.58</v>
      </c>
      <c r="L70" s="31" t="s">
        <v>9764</v>
      </c>
      <c r="M70">
        <f t="shared" si="8"/>
        <v>42</v>
      </c>
      <c r="N70" t="str">
        <f t="shared" si="9"/>
        <v>PO63000026</v>
      </c>
      <c r="O70" t="e">
        <f>VLOOKUP(N70,'1_คตง_ภาพรวม'!L70:M120,2,FALSE)</f>
        <v>#N/A</v>
      </c>
    </row>
    <row r="71" spans="1:15" hidden="1">
      <c r="A71" s="31" t="s">
        <v>9757</v>
      </c>
      <c r="B71" s="31" t="s">
        <v>9877</v>
      </c>
      <c r="C71" s="31" t="s">
        <v>9878</v>
      </c>
      <c r="D71" s="32">
        <v>43945</v>
      </c>
      <c r="E71" s="31" t="s">
        <v>9879</v>
      </c>
      <c r="F71" s="31" t="s">
        <v>9876</v>
      </c>
      <c r="G71" s="33">
        <v>-22104.58</v>
      </c>
      <c r="H71" s="33">
        <v>-22104.58</v>
      </c>
      <c r="I71" s="31" t="s">
        <v>9762</v>
      </c>
      <c r="J71" s="31" t="s">
        <v>9763</v>
      </c>
      <c r="K71" s="33">
        <v>-22104.58</v>
      </c>
      <c r="L71" s="31" t="s">
        <v>9764</v>
      </c>
      <c r="M71">
        <f t="shared" si="8"/>
        <v>42</v>
      </c>
      <c r="N71" t="str">
        <f t="shared" si="9"/>
        <v>PO63000026</v>
      </c>
      <c r="O71" t="e">
        <f>VLOOKUP(N71,'1_คตง_ภาพรวม'!L71:M121,2,FALSE)</f>
        <v>#N/A</v>
      </c>
    </row>
    <row r="72" spans="1:15" hidden="1">
      <c r="A72" s="31" t="s">
        <v>9757</v>
      </c>
      <c r="B72" s="31" t="s">
        <v>9880</v>
      </c>
      <c r="C72" s="31" t="s">
        <v>9881</v>
      </c>
      <c r="D72" s="32">
        <v>43945</v>
      </c>
      <c r="E72" s="31" t="s">
        <v>9882</v>
      </c>
      <c r="F72" s="31" t="s">
        <v>9875</v>
      </c>
      <c r="G72" s="33">
        <v>55036.35</v>
      </c>
      <c r="H72" s="33">
        <v>55036.35</v>
      </c>
      <c r="I72" s="31" t="s">
        <v>9762</v>
      </c>
      <c r="J72" s="31" t="s">
        <v>9763</v>
      </c>
      <c r="K72" s="33">
        <v>55036.35</v>
      </c>
      <c r="L72" s="31" t="s">
        <v>9764</v>
      </c>
      <c r="M72">
        <f t="shared" si="8"/>
        <v>41</v>
      </c>
      <c r="N72" t="str">
        <f t="shared" si="9"/>
        <v>PO63000315</v>
      </c>
      <c r="O72" t="e">
        <f>VLOOKUP(N72,'1_คตง_ภาพรวม'!L72:M122,2,FALSE)</f>
        <v>#N/A</v>
      </c>
    </row>
    <row r="73" spans="1:15" hidden="1">
      <c r="A73" s="31" t="s">
        <v>9757</v>
      </c>
      <c r="B73" s="31" t="s">
        <v>9880</v>
      </c>
      <c r="C73" s="31" t="s">
        <v>9881</v>
      </c>
      <c r="D73" s="32">
        <v>43945</v>
      </c>
      <c r="E73" s="31" t="s">
        <v>9882</v>
      </c>
      <c r="F73" s="31" t="s">
        <v>9876</v>
      </c>
      <c r="G73" s="33">
        <v>-55036.35</v>
      </c>
      <c r="H73" s="33">
        <v>-55036.35</v>
      </c>
      <c r="I73" s="31" t="s">
        <v>9762</v>
      </c>
      <c r="J73" s="31" t="s">
        <v>9763</v>
      </c>
      <c r="K73" s="33">
        <v>-55036.35</v>
      </c>
      <c r="L73" s="31" t="s">
        <v>9764</v>
      </c>
      <c r="M73">
        <f t="shared" si="8"/>
        <v>41</v>
      </c>
      <c r="N73" t="str">
        <f t="shared" si="9"/>
        <v>PO63000315</v>
      </c>
      <c r="O73" t="e">
        <f>VLOOKUP(N73,'1_คตง_ภาพรวม'!L73:M123,2,FALSE)</f>
        <v>#N/A</v>
      </c>
    </row>
    <row r="74" spans="1:15" hidden="1">
      <c r="A74" s="31" t="s">
        <v>9757</v>
      </c>
      <c r="B74" s="31" t="s">
        <v>9883</v>
      </c>
      <c r="C74" s="31" t="s">
        <v>9884</v>
      </c>
      <c r="D74" s="32">
        <v>43945</v>
      </c>
      <c r="E74" s="31" t="s">
        <v>9885</v>
      </c>
      <c r="F74" s="31" t="s">
        <v>9875</v>
      </c>
      <c r="G74" s="33">
        <v>150520</v>
      </c>
      <c r="H74" s="33">
        <v>150520</v>
      </c>
      <c r="I74" s="31" t="s">
        <v>9762</v>
      </c>
      <c r="J74" s="31" t="s">
        <v>9763</v>
      </c>
      <c r="K74" s="33">
        <v>150520</v>
      </c>
      <c r="L74" s="31" t="s">
        <v>9764</v>
      </c>
      <c r="M74">
        <f t="shared" si="8"/>
        <v>38</v>
      </c>
      <c r="N74" t="str">
        <f t="shared" si="9"/>
        <v>PO63000340</v>
      </c>
      <c r="O74" t="e">
        <f>VLOOKUP(N74,'1_คตง_ภาพรวม'!L74:M124,2,FALSE)</f>
        <v>#N/A</v>
      </c>
    </row>
    <row r="75" spans="1:15" hidden="1">
      <c r="A75" s="31" t="s">
        <v>9757</v>
      </c>
      <c r="B75" s="31" t="s">
        <v>9883</v>
      </c>
      <c r="C75" s="31" t="s">
        <v>9884</v>
      </c>
      <c r="D75" s="32">
        <v>43945</v>
      </c>
      <c r="E75" s="31" t="s">
        <v>9885</v>
      </c>
      <c r="F75" s="31" t="s">
        <v>9876</v>
      </c>
      <c r="G75" s="33">
        <v>-150520</v>
      </c>
      <c r="H75" s="33">
        <v>-150520</v>
      </c>
      <c r="I75" s="31" t="s">
        <v>9762</v>
      </c>
      <c r="J75" s="31" t="s">
        <v>9763</v>
      </c>
      <c r="K75" s="33">
        <v>-150520</v>
      </c>
      <c r="L75" s="31" t="s">
        <v>9764</v>
      </c>
      <c r="M75">
        <f t="shared" si="8"/>
        <v>38</v>
      </c>
      <c r="N75" t="str">
        <f t="shared" si="9"/>
        <v>PO63000340</v>
      </c>
      <c r="O75" t="e">
        <f>VLOOKUP(N75,'1_คตง_ภาพรวม'!L75:M125,2,FALSE)</f>
        <v>#N/A</v>
      </c>
    </row>
    <row r="76" spans="1:15" hidden="1">
      <c r="A76" s="31" t="s">
        <v>9757</v>
      </c>
      <c r="B76" s="31" t="s">
        <v>9886</v>
      </c>
      <c r="C76" s="31" t="s">
        <v>9887</v>
      </c>
      <c r="D76" s="32">
        <v>43945</v>
      </c>
      <c r="E76" s="31" t="s">
        <v>9888</v>
      </c>
      <c r="F76" s="31" t="s">
        <v>9875</v>
      </c>
      <c r="G76" s="33">
        <v>98514.9</v>
      </c>
      <c r="H76" s="33">
        <v>98514.9</v>
      </c>
      <c r="I76" s="31" t="s">
        <v>9762</v>
      </c>
      <c r="J76" s="31" t="s">
        <v>9763</v>
      </c>
      <c r="K76" s="33">
        <v>98514.9</v>
      </c>
      <c r="L76" s="31" t="s">
        <v>9764</v>
      </c>
      <c r="M76">
        <f t="shared" si="8"/>
        <v>41</v>
      </c>
      <c r="N76" t="str">
        <f t="shared" si="9"/>
        <v>PO62000402</v>
      </c>
      <c r="O76" t="e">
        <f>VLOOKUP(N76,'1_คตง_ภาพรวม'!L76:M126,2,FALSE)</f>
        <v>#N/A</v>
      </c>
    </row>
    <row r="77" spans="1:15" hidden="1">
      <c r="A77" s="31" t="s">
        <v>9757</v>
      </c>
      <c r="B77" s="31" t="s">
        <v>9886</v>
      </c>
      <c r="C77" s="31" t="s">
        <v>9887</v>
      </c>
      <c r="D77" s="32">
        <v>43945</v>
      </c>
      <c r="E77" s="31" t="s">
        <v>9888</v>
      </c>
      <c r="F77" s="31" t="s">
        <v>9889</v>
      </c>
      <c r="G77" s="33">
        <v>-98514.9</v>
      </c>
      <c r="H77" s="33">
        <v>-98514.9</v>
      </c>
      <c r="I77" s="31" t="s">
        <v>9762</v>
      </c>
      <c r="J77" s="31" t="s">
        <v>9763</v>
      </c>
      <c r="K77" s="33">
        <v>-98514.9</v>
      </c>
      <c r="L77" s="31" t="s">
        <v>9764</v>
      </c>
      <c r="M77">
        <f t="shared" si="8"/>
        <v>41</v>
      </c>
      <c r="N77" t="str">
        <f t="shared" si="9"/>
        <v>PO62000402</v>
      </c>
      <c r="O77" t="e">
        <f>VLOOKUP(N77,'1_คตง_ภาพรวม'!L77:M127,2,FALSE)</f>
        <v>#N/A</v>
      </c>
    </row>
    <row r="78" spans="1:15" hidden="1">
      <c r="A78" s="31" t="s">
        <v>9757</v>
      </c>
      <c r="B78" s="31" t="s">
        <v>9890</v>
      </c>
      <c r="C78" s="31" t="s">
        <v>9891</v>
      </c>
      <c r="D78" s="32">
        <v>43945</v>
      </c>
      <c r="E78" s="31" t="s">
        <v>9892</v>
      </c>
      <c r="F78" s="31" t="s">
        <v>9875</v>
      </c>
      <c r="G78" s="33">
        <v>9900</v>
      </c>
      <c r="H78" s="33">
        <v>9900</v>
      </c>
      <c r="I78" s="31" t="s">
        <v>9762</v>
      </c>
      <c r="J78" s="31" t="s">
        <v>9763</v>
      </c>
      <c r="K78" s="33">
        <v>9900</v>
      </c>
      <c r="L78" s="31" t="s">
        <v>9764</v>
      </c>
      <c r="M78">
        <f t="shared" si="8"/>
        <v>38</v>
      </c>
      <c r="N78" t="str">
        <f t="shared" si="9"/>
        <v>PO63000341</v>
      </c>
      <c r="O78" t="e">
        <f>VLOOKUP(N78,'1_คตง_ภาพรวม'!L78:M128,2,FALSE)</f>
        <v>#N/A</v>
      </c>
    </row>
    <row r="79" spans="1:15" hidden="1">
      <c r="A79" s="31" t="s">
        <v>9757</v>
      </c>
      <c r="B79" s="31" t="s">
        <v>9890</v>
      </c>
      <c r="C79" s="31" t="s">
        <v>9891</v>
      </c>
      <c r="D79" s="32">
        <v>43945</v>
      </c>
      <c r="E79" s="31" t="s">
        <v>9892</v>
      </c>
      <c r="F79" s="31" t="s">
        <v>9889</v>
      </c>
      <c r="G79" s="33">
        <v>-9900</v>
      </c>
      <c r="H79" s="33">
        <v>-9900</v>
      </c>
      <c r="I79" s="31" t="s">
        <v>9762</v>
      </c>
      <c r="J79" s="31" t="s">
        <v>9763</v>
      </c>
      <c r="K79" s="33">
        <v>-9900</v>
      </c>
      <c r="L79" s="31" t="s">
        <v>9764</v>
      </c>
      <c r="M79">
        <f t="shared" si="8"/>
        <v>38</v>
      </c>
      <c r="N79" t="str">
        <f t="shared" si="9"/>
        <v>PO63000341</v>
      </c>
      <c r="O79" t="e">
        <f>VLOOKUP(N79,'1_คตง_ภาพรวม'!L79:M129,2,FALSE)</f>
        <v>#N/A</v>
      </c>
    </row>
    <row r="80" spans="1:15" hidden="1">
      <c r="A80" s="31" t="s">
        <v>9757</v>
      </c>
      <c r="B80" s="31" t="s">
        <v>9893</v>
      </c>
      <c r="C80" s="31" t="s">
        <v>9894</v>
      </c>
      <c r="D80" s="32">
        <v>43945</v>
      </c>
      <c r="E80" s="31" t="s">
        <v>9895</v>
      </c>
      <c r="F80" s="31" t="s">
        <v>9875</v>
      </c>
      <c r="G80" s="33">
        <v>33660</v>
      </c>
      <c r="H80" s="33">
        <v>33660</v>
      </c>
      <c r="I80" s="31" t="s">
        <v>9762</v>
      </c>
      <c r="J80" s="31" t="s">
        <v>9763</v>
      </c>
      <c r="K80" s="33">
        <v>33660</v>
      </c>
      <c r="L80" s="31" t="s">
        <v>9764</v>
      </c>
      <c r="M80">
        <f t="shared" si="8"/>
        <v>29</v>
      </c>
      <c r="N80" t="str">
        <f t="shared" si="9"/>
        <v>PO63000247</v>
      </c>
      <c r="O80" t="e">
        <f>VLOOKUP(N80,'1_คตง_ภาพรวม'!L80:M130,2,FALSE)</f>
        <v>#N/A</v>
      </c>
    </row>
    <row r="81" spans="1:15" hidden="1">
      <c r="A81" s="31" t="s">
        <v>9757</v>
      </c>
      <c r="B81" s="31" t="s">
        <v>9893</v>
      </c>
      <c r="C81" s="31" t="s">
        <v>9894</v>
      </c>
      <c r="D81" s="32">
        <v>43945</v>
      </c>
      <c r="E81" s="31" t="s">
        <v>9895</v>
      </c>
      <c r="F81" s="31" t="s">
        <v>9889</v>
      </c>
      <c r="G81" s="33">
        <v>-33660</v>
      </c>
      <c r="H81" s="33">
        <v>-33660</v>
      </c>
      <c r="I81" s="31" t="s">
        <v>9762</v>
      </c>
      <c r="J81" s="31" t="s">
        <v>9763</v>
      </c>
      <c r="K81" s="33">
        <v>-33660</v>
      </c>
      <c r="L81" s="31" t="s">
        <v>9764</v>
      </c>
      <c r="M81">
        <f t="shared" si="8"/>
        <v>29</v>
      </c>
      <c r="N81" t="str">
        <f t="shared" si="9"/>
        <v>PO63000247</v>
      </c>
      <c r="O81" t="e">
        <f>VLOOKUP(N81,'1_คตง_ภาพรวม'!L81:M131,2,FALSE)</f>
        <v>#N/A</v>
      </c>
    </row>
    <row r="82" spans="1:15" hidden="1">
      <c r="A82" s="31" t="s">
        <v>9757</v>
      </c>
      <c r="B82" s="31" t="s">
        <v>9896</v>
      </c>
      <c r="C82" s="31" t="s">
        <v>9897</v>
      </c>
      <c r="D82" s="32">
        <v>43945</v>
      </c>
      <c r="E82" s="31" t="s">
        <v>9898</v>
      </c>
      <c r="F82" s="31" t="s">
        <v>9875</v>
      </c>
      <c r="G82" s="33">
        <v>72270</v>
      </c>
      <c r="H82" s="33">
        <v>72270</v>
      </c>
      <c r="I82" s="31" t="s">
        <v>9762</v>
      </c>
      <c r="J82" s="31" t="s">
        <v>9763</v>
      </c>
      <c r="K82" s="33">
        <v>72270</v>
      </c>
      <c r="L82" s="31" t="s">
        <v>9764</v>
      </c>
      <c r="M82">
        <f t="shared" si="8"/>
        <v>35</v>
      </c>
      <c r="N82" t="str">
        <f t="shared" si="9"/>
        <v>PO63000325</v>
      </c>
      <c r="O82" t="e">
        <f>VLOOKUP(N82,'1_คตง_ภาพรวม'!L82:M132,2,FALSE)</f>
        <v>#N/A</v>
      </c>
    </row>
    <row r="83" spans="1:15" hidden="1">
      <c r="A83" s="31" t="s">
        <v>9757</v>
      </c>
      <c r="B83" s="31" t="s">
        <v>9896</v>
      </c>
      <c r="C83" s="31" t="s">
        <v>9897</v>
      </c>
      <c r="D83" s="32">
        <v>43945</v>
      </c>
      <c r="E83" s="31" t="s">
        <v>9898</v>
      </c>
      <c r="F83" s="31" t="s">
        <v>9889</v>
      </c>
      <c r="G83" s="33">
        <v>-72270</v>
      </c>
      <c r="H83" s="33">
        <v>-72270</v>
      </c>
      <c r="I83" s="31" t="s">
        <v>9762</v>
      </c>
      <c r="J83" s="31" t="s">
        <v>9763</v>
      </c>
      <c r="K83" s="33">
        <v>-72270</v>
      </c>
      <c r="L83" s="31" t="s">
        <v>9764</v>
      </c>
      <c r="M83">
        <f t="shared" si="8"/>
        <v>35</v>
      </c>
      <c r="N83" t="str">
        <f t="shared" si="9"/>
        <v>PO63000325</v>
      </c>
      <c r="O83" t="e">
        <f>VLOOKUP(N83,'1_คตง_ภาพรวม'!L83:M133,2,FALSE)</f>
        <v>#N/A</v>
      </c>
    </row>
    <row r="84" spans="1:15" hidden="1">
      <c r="A84" s="31" t="s">
        <v>9757</v>
      </c>
      <c r="B84" s="31" t="s">
        <v>9899</v>
      </c>
      <c r="C84" s="31" t="s">
        <v>9900</v>
      </c>
      <c r="D84" s="32">
        <v>43945</v>
      </c>
      <c r="E84" s="31" t="s">
        <v>9901</v>
      </c>
      <c r="F84" s="31" t="s">
        <v>9875</v>
      </c>
      <c r="G84" s="33">
        <v>24255</v>
      </c>
      <c r="H84" s="33">
        <v>24255</v>
      </c>
      <c r="I84" s="31" t="s">
        <v>9762</v>
      </c>
      <c r="J84" s="31" t="s">
        <v>9763</v>
      </c>
      <c r="K84" s="33">
        <v>24255</v>
      </c>
      <c r="L84" s="31" t="s">
        <v>9764</v>
      </c>
      <c r="M84" t="e">
        <f t="shared" si="8"/>
        <v>#VALUE!</v>
      </c>
    </row>
    <row r="85" spans="1:15" hidden="1">
      <c r="A85" s="31" t="s">
        <v>9757</v>
      </c>
      <c r="B85" s="31" t="s">
        <v>9899</v>
      </c>
      <c r="C85" s="31" t="s">
        <v>9900</v>
      </c>
      <c r="D85" s="32">
        <v>43945</v>
      </c>
      <c r="E85" s="31" t="s">
        <v>9901</v>
      </c>
      <c r="F85" s="31" t="s">
        <v>9889</v>
      </c>
      <c r="G85" s="33">
        <v>-24255</v>
      </c>
      <c r="H85" s="33">
        <v>-24255</v>
      </c>
      <c r="I85" s="31" t="s">
        <v>9762</v>
      </c>
      <c r="J85" s="31" t="s">
        <v>9763</v>
      </c>
      <c r="K85" s="33">
        <v>-24255</v>
      </c>
      <c r="L85" s="31" t="s">
        <v>9764</v>
      </c>
      <c r="M85" t="e">
        <f t="shared" si="8"/>
        <v>#VALUE!</v>
      </c>
    </row>
    <row r="86" spans="1:15" hidden="1">
      <c r="A86" s="31" t="s">
        <v>9757</v>
      </c>
      <c r="B86" s="31" t="s">
        <v>9902</v>
      </c>
      <c r="C86" s="31" t="s">
        <v>9903</v>
      </c>
      <c r="D86" s="32">
        <v>43945</v>
      </c>
      <c r="E86" s="31" t="s">
        <v>9904</v>
      </c>
      <c r="F86" s="31" t="s">
        <v>9875</v>
      </c>
      <c r="G86" s="33">
        <v>121968</v>
      </c>
      <c r="H86" s="33">
        <v>121968</v>
      </c>
      <c r="I86" s="31" t="s">
        <v>9762</v>
      </c>
      <c r="J86" s="31" t="s">
        <v>9763</v>
      </c>
      <c r="K86" s="33">
        <v>121968</v>
      </c>
      <c r="L86" s="31" t="s">
        <v>9764</v>
      </c>
      <c r="M86">
        <f t="shared" si="8"/>
        <v>53</v>
      </c>
      <c r="N86" t="str">
        <f t="shared" ref="N86:N123" si="10">MID(E86,M86,10)</f>
        <v>PO62000412</v>
      </c>
      <c r="O86" t="e">
        <f>VLOOKUP(N86,'1_คตง_ภาพรวม'!L86:M136,2,FALSE)</f>
        <v>#N/A</v>
      </c>
    </row>
    <row r="87" spans="1:15" hidden="1">
      <c r="A87" s="31" t="s">
        <v>9757</v>
      </c>
      <c r="B87" s="31" t="s">
        <v>9902</v>
      </c>
      <c r="C87" s="31" t="s">
        <v>9903</v>
      </c>
      <c r="D87" s="32">
        <v>43945</v>
      </c>
      <c r="E87" s="31" t="s">
        <v>9904</v>
      </c>
      <c r="F87" s="31" t="s">
        <v>9889</v>
      </c>
      <c r="G87" s="33">
        <v>-121968</v>
      </c>
      <c r="H87" s="33">
        <v>-121968</v>
      </c>
      <c r="I87" s="31" t="s">
        <v>9762</v>
      </c>
      <c r="J87" s="31" t="s">
        <v>9763</v>
      </c>
      <c r="K87" s="33">
        <v>-121968</v>
      </c>
      <c r="L87" s="31" t="s">
        <v>9764</v>
      </c>
      <c r="M87">
        <f t="shared" si="8"/>
        <v>53</v>
      </c>
      <c r="N87" t="str">
        <f t="shared" si="10"/>
        <v>PO62000412</v>
      </c>
      <c r="O87" t="e">
        <f>VLOOKUP(N87,'1_คตง_ภาพรวม'!L87:M137,2,FALSE)</f>
        <v>#N/A</v>
      </c>
    </row>
    <row r="88" spans="1:15" hidden="1">
      <c r="A88" s="31" t="s">
        <v>9757</v>
      </c>
      <c r="B88" s="31" t="s">
        <v>9905</v>
      </c>
      <c r="C88" s="31" t="s">
        <v>9906</v>
      </c>
      <c r="D88" s="32">
        <v>43945</v>
      </c>
      <c r="E88" s="31" t="s">
        <v>9907</v>
      </c>
      <c r="F88" s="31" t="s">
        <v>9875</v>
      </c>
      <c r="G88" s="33">
        <v>19800</v>
      </c>
      <c r="H88" s="33">
        <v>19800</v>
      </c>
      <c r="I88" s="31" t="s">
        <v>9762</v>
      </c>
      <c r="J88" s="31" t="s">
        <v>9763</v>
      </c>
      <c r="K88" s="33">
        <v>19800</v>
      </c>
      <c r="L88" s="31" t="s">
        <v>9764</v>
      </c>
      <c r="M88">
        <f t="shared" si="8"/>
        <v>33</v>
      </c>
      <c r="N88" t="str">
        <f t="shared" si="10"/>
        <v>PO63000116</v>
      </c>
      <c r="O88" t="e">
        <f>VLOOKUP(N88,'1_คตง_ภาพรวม'!L88:M138,2,FALSE)</f>
        <v>#N/A</v>
      </c>
    </row>
    <row r="89" spans="1:15" hidden="1">
      <c r="A89" s="31" t="s">
        <v>9757</v>
      </c>
      <c r="B89" s="31" t="s">
        <v>9905</v>
      </c>
      <c r="C89" s="31" t="s">
        <v>9906</v>
      </c>
      <c r="D89" s="32">
        <v>43945</v>
      </c>
      <c r="E89" s="31" t="s">
        <v>9907</v>
      </c>
      <c r="F89" s="31" t="s">
        <v>9889</v>
      </c>
      <c r="G89" s="33">
        <v>-19800</v>
      </c>
      <c r="H89" s="33">
        <v>-19800</v>
      </c>
      <c r="I89" s="31" t="s">
        <v>9762</v>
      </c>
      <c r="J89" s="31" t="s">
        <v>9763</v>
      </c>
      <c r="K89" s="33">
        <v>-19800</v>
      </c>
      <c r="L89" s="31" t="s">
        <v>9764</v>
      </c>
      <c r="M89">
        <f t="shared" si="8"/>
        <v>33</v>
      </c>
      <c r="N89" t="str">
        <f t="shared" si="10"/>
        <v>PO63000116</v>
      </c>
      <c r="O89" t="e">
        <f>VLOOKUP(N89,'1_คตง_ภาพรวม'!L89:M139,2,FALSE)</f>
        <v>#N/A</v>
      </c>
    </row>
    <row r="90" spans="1:15" hidden="1">
      <c r="A90" s="31" t="s">
        <v>9757</v>
      </c>
      <c r="B90" s="31" t="s">
        <v>9908</v>
      </c>
      <c r="C90" s="31" t="s">
        <v>9909</v>
      </c>
      <c r="D90" s="32">
        <v>43945</v>
      </c>
      <c r="E90" s="31" t="s">
        <v>9910</v>
      </c>
      <c r="F90" s="31" t="s">
        <v>9875</v>
      </c>
      <c r="G90" s="33">
        <v>79200</v>
      </c>
      <c r="H90" s="33">
        <v>79200</v>
      </c>
      <c r="I90" s="31" t="s">
        <v>9762</v>
      </c>
      <c r="J90" s="31" t="s">
        <v>9763</v>
      </c>
      <c r="K90" s="33">
        <v>79200</v>
      </c>
      <c r="L90" s="31" t="s">
        <v>9764</v>
      </c>
      <c r="M90">
        <f t="shared" si="8"/>
        <v>33</v>
      </c>
      <c r="N90" t="str">
        <f t="shared" si="10"/>
        <v>PO63000134</v>
      </c>
      <c r="O90" t="e">
        <f>VLOOKUP(N90,'1_คตง_ภาพรวม'!L90:M140,2,FALSE)</f>
        <v>#N/A</v>
      </c>
    </row>
    <row r="91" spans="1:15" hidden="1">
      <c r="A91" s="31" t="s">
        <v>9757</v>
      </c>
      <c r="B91" s="31" t="s">
        <v>9908</v>
      </c>
      <c r="C91" s="31" t="s">
        <v>9909</v>
      </c>
      <c r="D91" s="32">
        <v>43945</v>
      </c>
      <c r="E91" s="31" t="s">
        <v>9910</v>
      </c>
      <c r="F91" s="31" t="s">
        <v>9889</v>
      </c>
      <c r="G91" s="33">
        <v>-79200</v>
      </c>
      <c r="H91" s="33">
        <v>-79200</v>
      </c>
      <c r="I91" s="31" t="s">
        <v>9762</v>
      </c>
      <c r="J91" s="31" t="s">
        <v>9763</v>
      </c>
      <c r="K91" s="33">
        <v>-79200</v>
      </c>
      <c r="L91" s="31" t="s">
        <v>9764</v>
      </c>
      <c r="M91">
        <f t="shared" si="8"/>
        <v>33</v>
      </c>
      <c r="N91" t="str">
        <f t="shared" si="10"/>
        <v>PO63000134</v>
      </c>
      <c r="O91" t="e">
        <f>VLOOKUP(N91,'1_คตง_ภาพรวม'!L91:M141,2,FALSE)</f>
        <v>#N/A</v>
      </c>
    </row>
    <row r="92" spans="1:15" hidden="1">
      <c r="A92" s="31" t="s">
        <v>9757</v>
      </c>
      <c r="B92" s="31" t="s">
        <v>9911</v>
      </c>
      <c r="C92" s="31" t="s">
        <v>9912</v>
      </c>
      <c r="D92" s="32">
        <v>43945</v>
      </c>
      <c r="E92" s="31" t="s">
        <v>9913</v>
      </c>
      <c r="F92" s="31" t="s">
        <v>9875</v>
      </c>
      <c r="G92" s="33">
        <v>471240</v>
      </c>
      <c r="H92" s="33">
        <v>471240</v>
      </c>
      <c r="I92" s="31" t="s">
        <v>9762</v>
      </c>
      <c r="J92" s="31" t="s">
        <v>9763</v>
      </c>
      <c r="K92" s="33">
        <v>471240</v>
      </c>
      <c r="L92" s="31" t="s">
        <v>9764</v>
      </c>
      <c r="M92">
        <f t="shared" si="8"/>
        <v>34</v>
      </c>
      <c r="N92" t="str">
        <f t="shared" si="10"/>
        <v>PO63000321</v>
      </c>
      <c r="O92" t="e">
        <f>VLOOKUP(N92,'1_คตง_ภาพรวม'!L92:M142,2,FALSE)</f>
        <v>#N/A</v>
      </c>
    </row>
    <row r="93" spans="1:15" hidden="1">
      <c r="A93" s="31" t="s">
        <v>9757</v>
      </c>
      <c r="B93" s="31" t="s">
        <v>9911</v>
      </c>
      <c r="C93" s="31" t="s">
        <v>9912</v>
      </c>
      <c r="D93" s="32">
        <v>43945</v>
      </c>
      <c r="E93" s="31" t="s">
        <v>9913</v>
      </c>
      <c r="F93" s="31" t="s">
        <v>9889</v>
      </c>
      <c r="G93" s="33">
        <v>-471240</v>
      </c>
      <c r="H93" s="33">
        <v>-471240</v>
      </c>
      <c r="I93" s="31" t="s">
        <v>9762</v>
      </c>
      <c r="J93" s="31" t="s">
        <v>9763</v>
      </c>
      <c r="K93" s="33">
        <v>-471240</v>
      </c>
      <c r="L93" s="31" t="s">
        <v>9764</v>
      </c>
      <c r="M93">
        <f t="shared" si="8"/>
        <v>34</v>
      </c>
      <c r="N93" t="str">
        <f t="shared" si="10"/>
        <v>PO63000321</v>
      </c>
      <c r="O93" t="e">
        <f>VLOOKUP(N93,'1_คตง_ภาพรวม'!L93:M143,2,FALSE)</f>
        <v>#N/A</v>
      </c>
    </row>
    <row r="94" spans="1:15" hidden="1">
      <c r="A94" s="31" t="s">
        <v>9757</v>
      </c>
      <c r="B94" s="31" t="s">
        <v>9914</v>
      </c>
      <c r="C94" s="31" t="s">
        <v>9915</v>
      </c>
      <c r="D94" s="32">
        <v>43945</v>
      </c>
      <c r="E94" s="31" t="s">
        <v>9916</v>
      </c>
      <c r="F94" s="31" t="s">
        <v>9875</v>
      </c>
      <c r="G94" s="33">
        <v>34650</v>
      </c>
      <c r="H94" s="33">
        <v>34650</v>
      </c>
      <c r="I94" s="31" t="s">
        <v>9762</v>
      </c>
      <c r="J94" s="31" t="s">
        <v>9763</v>
      </c>
      <c r="K94" s="33">
        <v>34650</v>
      </c>
      <c r="L94" s="31" t="s">
        <v>9764</v>
      </c>
      <c r="M94">
        <f t="shared" si="8"/>
        <v>34</v>
      </c>
      <c r="N94" t="str">
        <f t="shared" si="10"/>
        <v>PO63000314</v>
      </c>
      <c r="O94" t="e">
        <f>VLOOKUP(N94,'1_คตง_ภาพรวม'!L94:M144,2,FALSE)</f>
        <v>#N/A</v>
      </c>
    </row>
    <row r="95" spans="1:15" hidden="1">
      <c r="A95" s="31" t="s">
        <v>9757</v>
      </c>
      <c r="B95" s="31" t="s">
        <v>9914</v>
      </c>
      <c r="C95" s="31" t="s">
        <v>9915</v>
      </c>
      <c r="D95" s="32">
        <v>43945</v>
      </c>
      <c r="E95" s="31" t="s">
        <v>9916</v>
      </c>
      <c r="F95" s="31" t="s">
        <v>9889</v>
      </c>
      <c r="G95" s="33">
        <v>-34650</v>
      </c>
      <c r="H95" s="33">
        <v>-34650</v>
      </c>
      <c r="I95" s="31" t="s">
        <v>9762</v>
      </c>
      <c r="J95" s="31" t="s">
        <v>9763</v>
      </c>
      <c r="K95" s="33">
        <v>-34650</v>
      </c>
      <c r="L95" s="31" t="s">
        <v>9764</v>
      </c>
      <c r="M95">
        <f t="shared" si="8"/>
        <v>34</v>
      </c>
      <c r="N95" t="str">
        <f t="shared" si="10"/>
        <v>PO63000314</v>
      </c>
      <c r="O95" t="e">
        <f>VLOOKUP(N95,'1_คตง_ภาพรวม'!L95:M145,2,FALSE)</f>
        <v>#N/A</v>
      </c>
    </row>
    <row r="96" spans="1:15" hidden="1">
      <c r="A96" s="31" t="s">
        <v>9757</v>
      </c>
      <c r="B96" s="31" t="s">
        <v>9917</v>
      </c>
      <c r="C96" s="31" t="s">
        <v>9918</v>
      </c>
      <c r="D96" s="32">
        <v>43945</v>
      </c>
      <c r="E96" s="31" t="s">
        <v>9919</v>
      </c>
      <c r="F96" s="31" t="s">
        <v>9875</v>
      </c>
      <c r="G96" s="33">
        <v>24750</v>
      </c>
      <c r="H96" s="33">
        <v>24750</v>
      </c>
      <c r="I96" s="31" t="s">
        <v>9762</v>
      </c>
      <c r="J96" s="31" t="s">
        <v>9763</v>
      </c>
      <c r="K96" s="33">
        <v>24750</v>
      </c>
      <c r="L96" s="31" t="s">
        <v>9764</v>
      </c>
      <c r="M96">
        <f t="shared" si="8"/>
        <v>37</v>
      </c>
      <c r="N96" t="str">
        <f t="shared" si="10"/>
        <v>PO63000152</v>
      </c>
      <c r="O96" t="e">
        <f>VLOOKUP(N96,'1_คตง_ภาพรวม'!L96:M146,2,FALSE)</f>
        <v>#N/A</v>
      </c>
    </row>
    <row r="97" spans="1:15" hidden="1">
      <c r="A97" s="31" t="s">
        <v>9757</v>
      </c>
      <c r="B97" s="31" t="s">
        <v>9917</v>
      </c>
      <c r="C97" s="31" t="s">
        <v>9918</v>
      </c>
      <c r="D97" s="32">
        <v>43945</v>
      </c>
      <c r="E97" s="31" t="s">
        <v>9919</v>
      </c>
      <c r="F97" s="31" t="s">
        <v>9889</v>
      </c>
      <c r="G97" s="33">
        <v>-24750</v>
      </c>
      <c r="H97" s="33">
        <v>-24750</v>
      </c>
      <c r="I97" s="31" t="s">
        <v>9762</v>
      </c>
      <c r="J97" s="31" t="s">
        <v>9763</v>
      </c>
      <c r="K97" s="33">
        <v>-24750</v>
      </c>
      <c r="L97" s="31" t="s">
        <v>9764</v>
      </c>
      <c r="M97">
        <f t="shared" si="8"/>
        <v>37</v>
      </c>
      <c r="N97" t="str">
        <f t="shared" si="10"/>
        <v>PO63000152</v>
      </c>
      <c r="O97" t="e">
        <f>VLOOKUP(N97,'1_คตง_ภาพรวม'!L97:M147,2,FALSE)</f>
        <v>#N/A</v>
      </c>
    </row>
    <row r="98" spans="1:15" hidden="1">
      <c r="A98" s="31" t="s">
        <v>9757</v>
      </c>
      <c r="B98" s="31" t="s">
        <v>9920</v>
      </c>
      <c r="C98" s="31" t="s">
        <v>9921</v>
      </c>
      <c r="D98" s="32">
        <v>43945</v>
      </c>
      <c r="E98" s="31" t="s">
        <v>9922</v>
      </c>
      <c r="F98" s="31" t="s">
        <v>9875</v>
      </c>
      <c r="G98" s="33">
        <v>27720</v>
      </c>
      <c r="H98" s="33">
        <v>27720</v>
      </c>
      <c r="I98" s="31" t="s">
        <v>9762</v>
      </c>
      <c r="J98" s="31" t="s">
        <v>9763</v>
      </c>
      <c r="K98" s="33">
        <v>27720</v>
      </c>
      <c r="L98" s="31" t="s">
        <v>9764</v>
      </c>
      <c r="M98">
        <f t="shared" si="8"/>
        <v>29</v>
      </c>
      <c r="N98" t="str">
        <f t="shared" si="10"/>
        <v>PO63000249</v>
      </c>
      <c r="O98" t="e">
        <f>VLOOKUP(N98,'1_คตง_ภาพรวม'!L98:M148,2,FALSE)</f>
        <v>#N/A</v>
      </c>
    </row>
    <row r="99" spans="1:15" hidden="1">
      <c r="A99" s="31" t="s">
        <v>9757</v>
      </c>
      <c r="B99" s="31" t="s">
        <v>9920</v>
      </c>
      <c r="C99" s="31" t="s">
        <v>9921</v>
      </c>
      <c r="D99" s="32">
        <v>43945</v>
      </c>
      <c r="E99" s="31" t="s">
        <v>9922</v>
      </c>
      <c r="F99" s="31" t="s">
        <v>9889</v>
      </c>
      <c r="G99" s="33">
        <v>-27720</v>
      </c>
      <c r="H99" s="33">
        <v>-27720</v>
      </c>
      <c r="I99" s="31" t="s">
        <v>9762</v>
      </c>
      <c r="J99" s="31" t="s">
        <v>9763</v>
      </c>
      <c r="K99" s="33">
        <v>-27720</v>
      </c>
      <c r="L99" s="31" t="s">
        <v>9764</v>
      </c>
      <c r="M99">
        <f t="shared" si="8"/>
        <v>29</v>
      </c>
      <c r="N99" t="str">
        <f t="shared" si="10"/>
        <v>PO63000249</v>
      </c>
      <c r="O99" t="e">
        <f>VLOOKUP(N99,'1_คตง_ภาพรวม'!L99:M149,2,FALSE)</f>
        <v>#N/A</v>
      </c>
    </row>
    <row r="100" spans="1:15" hidden="1">
      <c r="A100" s="31" t="s">
        <v>9757</v>
      </c>
      <c r="B100" s="31" t="s">
        <v>9923</v>
      </c>
      <c r="C100" s="31" t="s">
        <v>9924</v>
      </c>
      <c r="D100" s="32">
        <v>43945</v>
      </c>
      <c r="E100" s="31" t="s">
        <v>9925</v>
      </c>
      <c r="F100" s="31" t="s">
        <v>9875</v>
      </c>
      <c r="G100" s="33">
        <v>300747.83</v>
      </c>
      <c r="H100" s="33">
        <v>300747.83</v>
      </c>
      <c r="I100" s="31" t="s">
        <v>9762</v>
      </c>
      <c r="J100" s="31" t="s">
        <v>9763</v>
      </c>
      <c r="K100" s="33">
        <v>300747.83</v>
      </c>
      <c r="L100" s="31" t="s">
        <v>9764</v>
      </c>
      <c r="M100">
        <f t="shared" si="8"/>
        <v>43</v>
      </c>
      <c r="N100" t="str">
        <f t="shared" si="10"/>
        <v>PO63000283</v>
      </c>
      <c r="O100" t="e">
        <f>VLOOKUP(N100,'1_คตง_ภาพรวม'!L100:M150,2,FALSE)</f>
        <v>#N/A</v>
      </c>
    </row>
    <row r="101" spans="1:15" hidden="1">
      <c r="A101" s="31" t="s">
        <v>9757</v>
      </c>
      <c r="B101" s="31" t="s">
        <v>9923</v>
      </c>
      <c r="C101" s="31" t="s">
        <v>9924</v>
      </c>
      <c r="D101" s="32">
        <v>43945</v>
      </c>
      <c r="E101" s="31" t="s">
        <v>9925</v>
      </c>
      <c r="F101" s="31" t="s">
        <v>9889</v>
      </c>
      <c r="G101" s="33">
        <v>-300747.83</v>
      </c>
      <c r="H101" s="33">
        <v>-300747.83</v>
      </c>
      <c r="I101" s="31" t="s">
        <v>9762</v>
      </c>
      <c r="J101" s="31" t="s">
        <v>9763</v>
      </c>
      <c r="K101" s="33">
        <v>-300747.83</v>
      </c>
      <c r="L101" s="31" t="s">
        <v>9764</v>
      </c>
      <c r="M101">
        <f t="shared" si="8"/>
        <v>43</v>
      </c>
      <c r="N101" t="str">
        <f t="shared" si="10"/>
        <v>PO63000283</v>
      </c>
      <c r="O101" t="e">
        <f>VLOOKUP(N101,'1_คตง_ภาพรวม'!L101:M151,2,FALSE)</f>
        <v>#N/A</v>
      </c>
    </row>
    <row r="102" spans="1:15" hidden="1">
      <c r="A102" s="31" t="s">
        <v>9757</v>
      </c>
      <c r="B102" s="31" t="s">
        <v>9926</v>
      </c>
      <c r="C102" s="31" t="s">
        <v>9927</v>
      </c>
      <c r="D102" s="32">
        <v>43945</v>
      </c>
      <c r="E102" s="31" t="s">
        <v>9928</v>
      </c>
      <c r="F102" s="31" t="s">
        <v>9875</v>
      </c>
      <c r="G102" s="33">
        <v>28710</v>
      </c>
      <c r="H102" s="33">
        <v>28710</v>
      </c>
      <c r="I102" s="31" t="s">
        <v>9762</v>
      </c>
      <c r="J102" s="31" t="s">
        <v>9763</v>
      </c>
      <c r="K102" s="33">
        <v>28710</v>
      </c>
      <c r="L102" s="31" t="s">
        <v>9764</v>
      </c>
      <c r="M102">
        <f t="shared" si="8"/>
        <v>34</v>
      </c>
      <c r="N102" t="str">
        <f t="shared" si="10"/>
        <v>PO63000316</v>
      </c>
      <c r="O102" t="e">
        <f>VLOOKUP(N102,'1_คตง_ภาพรวม'!L102:M152,2,FALSE)</f>
        <v>#N/A</v>
      </c>
    </row>
    <row r="103" spans="1:15" hidden="1">
      <c r="A103" s="31" t="s">
        <v>9757</v>
      </c>
      <c r="B103" s="31" t="s">
        <v>9926</v>
      </c>
      <c r="C103" s="31" t="s">
        <v>9927</v>
      </c>
      <c r="D103" s="32">
        <v>43945</v>
      </c>
      <c r="E103" s="31" t="s">
        <v>9928</v>
      </c>
      <c r="F103" s="31" t="s">
        <v>9889</v>
      </c>
      <c r="G103" s="33">
        <v>-28710</v>
      </c>
      <c r="H103" s="33">
        <v>-28710</v>
      </c>
      <c r="I103" s="31" t="s">
        <v>9762</v>
      </c>
      <c r="J103" s="31" t="s">
        <v>9763</v>
      </c>
      <c r="K103" s="33">
        <v>-28710</v>
      </c>
      <c r="L103" s="31" t="s">
        <v>9764</v>
      </c>
      <c r="M103">
        <f t="shared" si="8"/>
        <v>34</v>
      </c>
      <c r="N103" t="str">
        <f t="shared" si="10"/>
        <v>PO63000316</v>
      </c>
      <c r="O103" t="e">
        <f>VLOOKUP(N103,'1_คตง_ภาพรวม'!L103:M153,2,FALSE)</f>
        <v>#N/A</v>
      </c>
    </row>
    <row r="104" spans="1:15" hidden="1">
      <c r="A104" s="31" t="s">
        <v>9757</v>
      </c>
      <c r="B104" s="31" t="s">
        <v>9929</v>
      </c>
      <c r="C104" s="31" t="s">
        <v>9930</v>
      </c>
      <c r="D104" s="32">
        <v>43945</v>
      </c>
      <c r="E104" s="31" t="s">
        <v>9931</v>
      </c>
      <c r="F104" s="31" t="s">
        <v>9875</v>
      </c>
      <c r="G104" s="33">
        <v>7000</v>
      </c>
      <c r="H104" s="33">
        <v>7000</v>
      </c>
      <c r="I104" s="31" t="s">
        <v>9762</v>
      </c>
      <c r="J104" s="31" t="s">
        <v>9763</v>
      </c>
      <c r="K104" s="33">
        <v>7000</v>
      </c>
      <c r="L104" s="31" t="s">
        <v>9764</v>
      </c>
      <c r="M104">
        <f t="shared" si="8"/>
        <v>35</v>
      </c>
      <c r="N104" t="str">
        <f t="shared" si="10"/>
        <v>PO63000345</v>
      </c>
      <c r="O104" t="e">
        <f>VLOOKUP(N104,'1_คตง_ภาพรวม'!L104:M154,2,FALSE)</f>
        <v>#N/A</v>
      </c>
    </row>
    <row r="105" spans="1:15" hidden="1">
      <c r="A105" s="31" t="s">
        <v>9757</v>
      </c>
      <c r="B105" s="31" t="s">
        <v>9929</v>
      </c>
      <c r="C105" s="31" t="s">
        <v>9930</v>
      </c>
      <c r="D105" s="32">
        <v>43945</v>
      </c>
      <c r="E105" s="31" t="s">
        <v>9931</v>
      </c>
      <c r="F105" s="31" t="s">
        <v>9889</v>
      </c>
      <c r="G105" s="33">
        <v>-7000</v>
      </c>
      <c r="H105" s="33">
        <v>-7000</v>
      </c>
      <c r="I105" s="31" t="s">
        <v>9762</v>
      </c>
      <c r="J105" s="31" t="s">
        <v>9763</v>
      </c>
      <c r="K105" s="33">
        <v>-7000</v>
      </c>
      <c r="L105" s="31" t="s">
        <v>9764</v>
      </c>
      <c r="M105">
        <f t="shared" si="8"/>
        <v>35</v>
      </c>
      <c r="N105" t="str">
        <f t="shared" si="10"/>
        <v>PO63000345</v>
      </c>
      <c r="O105" t="e">
        <f>VLOOKUP(N105,'1_คตง_ภาพรวม'!L105:M155,2,FALSE)</f>
        <v>#N/A</v>
      </c>
    </row>
    <row r="106" spans="1:15" hidden="1">
      <c r="A106" s="31" t="s">
        <v>9757</v>
      </c>
      <c r="B106" s="31" t="s">
        <v>9932</v>
      </c>
      <c r="C106" s="31" t="s">
        <v>9933</v>
      </c>
      <c r="D106" s="32">
        <v>43945</v>
      </c>
      <c r="E106" s="31" t="s">
        <v>9934</v>
      </c>
      <c r="F106" s="31" t="s">
        <v>9875</v>
      </c>
      <c r="G106" s="33">
        <v>9900</v>
      </c>
      <c r="H106" s="33">
        <v>9900</v>
      </c>
      <c r="I106" s="31" t="s">
        <v>9762</v>
      </c>
      <c r="J106" s="31" t="s">
        <v>9763</v>
      </c>
      <c r="K106" s="33">
        <v>9900</v>
      </c>
      <c r="L106" s="31" t="s">
        <v>9764</v>
      </c>
      <c r="M106">
        <f t="shared" si="8"/>
        <v>33</v>
      </c>
      <c r="N106" t="str">
        <f t="shared" si="10"/>
        <v>PO63000336</v>
      </c>
      <c r="O106" t="e">
        <f>VLOOKUP(N106,'1_คตง_ภาพรวม'!L106:M156,2,FALSE)</f>
        <v>#N/A</v>
      </c>
    </row>
    <row r="107" spans="1:15" hidden="1">
      <c r="A107" s="31" t="s">
        <v>9757</v>
      </c>
      <c r="B107" s="31" t="s">
        <v>9932</v>
      </c>
      <c r="C107" s="31" t="s">
        <v>9933</v>
      </c>
      <c r="D107" s="32">
        <v>43945</v>
      </c>
      <c r="E107" s="31" t="s">
        <v>9934</v>
      </c>
      <c r="F107" s="31" t="s">
        <v>9889</v>
      </c>
      <c r="G107" s="33">
        <v>-9900</v>
      </c>
      <c r="H107" s="33">
        <v>-9900</v>
      </c>
      <c r="I107" s="31" t="s">
        <v>9762</v>
      </c>
      <c r="J107" s="31" t="s">
        <v>9763</v>
      </c>
      <c r="K107" s="33">
        <v>-9900</v>
      </c>
      <c r="L107" s="31" t="s">
        <v>9764</v>
      </c>
      <c r="M107">
        <f t="shared" si="8"/>
        <v>33</v>
      </c>
      <c r="N107" t="str">
        <f t="shared" si="10"/>
        <v>PO63000336</v>
      </c>
      <c r="O107" t="e">
        <f>VLOOKUP(N107,'1_คตง_ภาพรวม'!L107:M157,2,FALSE)</f>
        <v>#N/A</v>
      </c>
    </row>
    <row r="108" spans="1:15" hidden="1">
      <c r="A108" s="31" t="s">
        <v>9757</v>
      </c>
      <c r="B108" s="31" t="s">
        <v>9935</v>
      </c>
      <c r="C108" s="31" t="s">
        <v>9936</v>
      </c>
      <c r="D108" s="32">
        <v>43945</v>
      </c>
      <c r="E108" s="31" t="s">
        <v>9937</v>
      </c>
      <c r="F108" s="31" t="s">
        <v>9875</v>
      </c>
      <c r="G108" s="33">
        <v>34650</v>
      </c>
      <c r="H108" s="33">
        <v>34650</v>
      </c>
      <c r="I108" s="31" t="s">
        <v>9762</v>
      </c>
      <c r="J108" s="31" t="s">
        <v>9763</v>
      </c>
      <c r="K108" s="33">
        <v>34650</v>
      </c>
      <c r="L108" s="31" t="s">
        <v>9764</v>
      </c>
      <c r="M108">
        <f t="shared" si="8"/>
        <v>34</v>
      </c>
      <c r="N108" t="str">
        <f t="shared" si="10"/>
        <v>PO63000313</v>
      </c>
      <c r="O108" t="e">
        <f>VLOOKUP(N108,'1_คตง_ภาพรวม'!L108:M158,2,FALSE)</f>
        <v>#N/A</v>
      </c>
    </row>
    <row r="109" spans="1:15" hidden="1">
      <c r="A109" s="31" t="s">
        <v>9757</v>
      </c>
      <c r="B109" s="31" t="s">
        <v>9935</v>
      </c>
      <c r="C109" s="31" t="s">
        <v>9936</v>
      </c>
      <c r="D109" s="32">
        <v>43945</v>
      </c>
      <c r="E109" s="31" t="s">
        <v>9937</v>
      </c>
      <c r="F109" s="31" t="s">
        <v>9889</v>
      </c>
      <c r="G109" s="33">
        <v>-34650</v>
      </c>
      <c r="H109" s="33">
        <v>-34650</v>
      </c>
      <c r="I109" s="31" t="s">
        <v>9762</v>
      </c>
      <c r="J109" s="31" t="s">
        <v>9763</v>
      </c>
      <c r="K109" s="33">
        <v>-34650</v>
      </c>
      <c r="L109" s="31" t="s">
        <v>9764</v>
      </c>
      <c r="M109">
        <f t="shared" si="8"/>
        <v>34</v>
      </c>
      <c r="N109" t="str">
        <f t="shared" si="10"/>
        <v>PO63000313</v>
      </c>
      <c r="O109" t="e">
        <f>VLOOKUP(N109,'1_คตง_ภาพรวม'!L109:M159,2,FALSE)</f>
        <v>#N/A</v>
      </c>
    </row>
    <row r="110" spans="1:15" hidden="1">
      <c r="A110" s="31" t="s">
        <v>9757</v>
      </c>
      <c r="B110" s="31" t="s">
        <v>9938</v>
      </c>
      <c r="C110" s="31" t="s">
        <v>9939</v>
      </c>
      <c r="D110" s="32">
        <v>43945</v>
      </c>
      <c r="E110" s="31" t="s">
        <v>9940</v>
      </c>
      <c r="F110" s="31" t="s">
        <v>9875</v>
      </c>
      <c r="G110" s="33">
        <v>122708.25</v>
      </c>
      <c r="H110" s="33">
        <v>122708.25</v>
      </c>
      <c r="I110" s="31" t="s">
        <v>9762</v>
      </c>
      <c r="J110" s="31" t="s">
        <v>9763</v>
      </c>
      <c r="K110" s="33">
        <v>122708.25</v>
      </c>
      <c r="L110" s="31" t="s">
        <v>9764</v>
      </c>
      <c r="M110">
        <f t="shared" si="8"/>
        <v>50</v>
      </c>
      <c r="N110" t="str">
        <f t="shared" si="10"/>
        <v>PO63000273</v>
      </c>
      <c r="O110" t="e">
        <f>VLOOKUP(N110,'1_คตง_ภาพรวม'!L110:M160,2,FALSE)</f>
        <v>#N/A</v>
      </c>
    </row>
    <row r="111" spans="1:15" hidden="1">
      <c r="A111" s="31" t="s">
        <v>9757</v>
      </c>
      <c r="B111" s="31" t="s">
        <v>9938</v>
      </c>
      <c r="C111" s="31" t="s">
        <v>9939</v>
      </c>
      <c r="D111" s="32">
        <v>43945</v>
      </c>
      <c r="E111" s="31" t="s">
        <v>9940</v>
      </c>
      <c r="F111" s="31" t="s">
        <v>9889</v>
      </c>
      <c r="G111" s="33">
        <v>-122708.25</v>
      </c>
      <c r="H111" s="33">
        <v>-122708.25</v>
      </c>
      <c r="I111" s="31" t="s">
        <v>9762</v>
      </c>
      <c r="J111" s="31" t="s">
        <v>9763</v>
      </c>
      <c r="K111" s="33">
        <v>-122708.25</v>
      </c>
      <c r="L111" s="31" t="s">
        <v>9764</v>
      </c>
      <c r="M111">
        <f t="shared" si="8"/>
        <v>50</v>
      </c>
      <c r="N111" t="str">
        <f t="shared" si="10"/>
        <v>PO63000273</v>
      </c>
      <c r="O111" t="e">
        <f>VLOOKUP(N111,'1_คตง_ภาพรวม'!L111:M161,2,FALSE)</f>
        <v>#N/A</v>
      </c>
    </row>
    <row r="112" spans="1:15" hidden="1">
      <c r="A112" s="31" t="s">
        <v>9757</v>
      </c>
      <c r="B112" s="31" t="s">
        <v>9941</v>
      </c>
      <c r="C112" s="31" t="s">
        <v>9942</v>
      </c>
      <c r="D112" s="32">
        <v>43945</v>
      </c>
      <c r="E112" s="31" t="s">
        <v>9943</v>
      </c>
      <c r="F112" s="31" t="s">
        <v>9875</v>
      </c>
      <c r="G112" s="33">
        <v>95076.64</v>
      </c>
      <c r="H112" s="33">
        <v>95076.64</v>
      </c>
      <c r="I112" s="31" t="s">
        <v>9762</v>
      </c>
      <c r="J112" s="31" t="s">
        <v>9763</v>
      </c>
      <c r="K112" s="33">
        <v>95076.64</v>
      </c>
      <c r="L112" s="31" t="s">
        <v>9764</v>
      </c>
      <c r="M112">
        <f t="shared" si="8"/>
        <v>42</v>
      </c>
      <c r="N112" t="str">
        <f t="shared" si="10"/>
        <v>PO63000200</v>
      </c>
      <c r="O112" t="e">
        <f>VLOOKUP(N112,'1_คตง_ภาพรวม'!L112:M162,2,FALSE)</f>
        <v>#N/A</v>
      </c>
    </row>
    <row r="113" spans="1:15" hidden="1">
      <c r="A113" s="31" t="s">
        <v>9757</v>
      </c>
      <c r="B113" s="31" t="s">
        <v>9941</v>
      </c>
      <c r="C113" s="31" t="s">
        <v>9942</v>
      </c>
      <c r="D113" s="32">
        <v>43945</v>
      </c>
      <c r="E113" s="31" t="s">
        <v>9943</v>
      </c>
      <c r="F113" s="31" t="s">
        <v>9889</v>
      </c>
      <c r="G113" s="33">
        <v>-95076.64</v>
      </c>
      <c r="H113" s="33">
        <v>-95076.64</v>
      </c>
      <c r="I113" s="31" t="s">
        <v>9762</v>
      </c>
      <c r="J113" s="31" t="s">
        <v>9763</v>
      </c>
      <c r="K113" s="33">
        <v>-95076.64</v>
      </c>
      <c r="L113" s="31" t="s">
        <v>9764</v>
      </c>
      <c r="M113">
        <f t="shared" si="8"/>
        <v>42</v>
      </c>
      <c r="N113" t="str">
        <f t="shared" si="10"/>
        <v>PO63000200</v>
      </c>
      <c r="O113" t="e">
        <f>VLOOKUP(N113,'1_คตง_ภาพรวม'!L113:M163,2,FALSE)</f>
        <v>#N/A</v>
      </c>
    </row>
    <row r="114" spans="1:15" hidden="1">
      <c r="A114" s="31" t="s">
        <v>9757</v>
      </c>
      <c r="B114" s="31" t="s">
        <v>9944</v>
      </c>
      <c r="C114" s="31" t="s">
        <v>9945</v>
      </c>
      <c r="D114" s="32">
        <v>43945</v>
      </c>
      <c r="E114" s="31" t="s">
        <v>9946</v>
      </c>
      <c r="F114" s="31" t="s">
        <v>9875</v>
      </c>
      <c r="G114" s="33">
        <v>190800</v>
      </c>
      <c r="H114" s="33">
        <v>190800</v>
      </c>
      <c r="I114" s="31" t="s">
        <v>9762</v>
      </c>
      <c r="J114" s="31" t="s">
        <v>9763</v>
      </c>
      <c r="K114" s="33">
        <v>190800</v>
      </c>
      <c r="L114" s="31" t="s">
        <v>9764</v>
      </c>
      <c r="M114">
        <f t="shared" si="8"/>
        <v>46</v>
      </c>
      <c r="N114" t="str">
        <f t="shared" si="10"/>
        <v>PO63000327</v>
      </c>
      <c r="O114" t="e">
        <f>VLOOKUP(N114,'1_คตง_ภาพรวม'!L114:M164,2,FALSE)</f>
        <v>#N/A</v>
      </c>
    </row>
    <row r="115" spans="1:15" hidden="1">
      <c r="A115" s="31" t="s">
        <v>9757</v>
      </c>
      <c r="B115" s="31" t="s">
        <v>9944</v>
      </c>
      <c r="C115" s="31" t="s">
        <v>9945</v>
      </c>
      <c r="D115" s="32">
        <v>43945</v>
      </c>
      <c r="E115" s="31" t="s">
        <v>9946</v>
      </c>
      <c r="F115" s="31" t="s">
        <v>9889</v>
      </c>
      <c r="G115" s="33">
        <v>-190800</v>
      </c>
      <c r="H115" s="33">
        <v>-190800</v>
      </c>
      <c r="I115" s="31" t="s">
        <v>9762</v>
      </c>
      <c r="J115" s="31" t="s">
        <v>9763</v>
      </c>
      <c r="K115" s="33">
        <v>-190800</v>
      </c>
      <c r="L115" s="31" t="s">
        <v>9764</v>
      </c>
      <c r="M115">
        <f t="shared" si="8"/>
        <v>46</v>
      </c>
      <c r="N115" t="str">
        <f t="shared" si="10"/>
        <v>PO63000327</v>
      </c>
      <c r="O115" t="e">
        <f>VLOOKUP(N115,'1_คตง_ภาพรวม'!L115:M165,2,FALSE)</f>
        <v>#N/A</v>
      </c>
    </row>
    <row r="116" spans="1:15" hidden="1">
      <c r="A116" s="31" t="s">
        <v>9757</v>
      </c>
      <c r="B116" s="31" t="s">
        <v>9947</v>
      </c>
      <c r="C116" s="31" t="s">
        <v>9948</v>
      </c>
      <c r="D116" s="32">
        <v>43945</v>
      </c>
      <c r="E116" s="31" t="s">
        <v>9949</v>
      </c>
      <c r="F116" s="31" t="s">
        <v>9875</v>
      </c>
      <c r="G116" s="33">
        <v>9900</v>
      </c>
      <c r="H116" s="33">
        <v>9900</v>
      </c>
      <c r="I116" s="31" t="s">
        <v>9762</v>
      </c>
      <c r="J116" s="31" t="s">
        <v>9763</v>
      </c>
      <c r="K116" s="33">
        <v>9900</v>
      </c>
      <c r="L116" s="31" t="s">
        <v>9764</v>
      </c>
      <c r="M116">
        <f t="shared" si="8"/>
        <v>29</v>
      </c>
      <c r="N116" t="str">
        <f t="shared" si="10"/>
        <v>PO63000281</v>
      </c>
      <c r="O116" t="e">
        <f>VLOOKUP(N116,'1_คตง_ภาพรวม'!L116:M166,2,FALSE)</f>
        <v>#N/A</v>
      </c>
    </row>
    <row r="117" spans="1:15" hidden="1">
      <c r="A117" s="31" t="s">
        <v>9757</v>
      </c>
      <c r="B117" s="31" t="s">
        <v>9947</v>
      </c>
      <c r="C117" s="31" t="s">
        <v>9948</v>
      </c>
      <c r="D117" s="32">
        <v>43945</v>
      </c>
      <c r="E117" s="31" t="s">
        <v>9949</v>
      </c>
      <c r="F117" s="31" t="s">
        <v>9889</v>
      </c>
      <c r="G117" s="33">
        <v>-9900</v>
      </c>
      <c r="H117" s="33">
        <v>-9900</v>
      </c>
      <c r="I117" s="31" t="s">
        <v>9762</v>
      </c>
      <c r="J117" s="31" t="s">
        <v>9763</v>
      </c>
      <c r="K117" s="33">
        <v>-9900</v>
      </c>
      <c r="L117" s="31" t="s">
        <v>9764</v>
      </c>
      <c r="M117">
        <f t="shared" si="8"/>
        <v>29</v>
      </c>
      <c r="N117" t="str">
        <f t="shared" si="10"/>
        <v>PO63000281</v>
      </c>
      <c r="O117" t="e">
        <f>VLOOKUP(N117,'1_คตง_ภาพรวม'!L117:M167,2,FALSE)</f>
        <v>#N/A</v>
      </c>
    </row>
    <row r="118" spans="1:15" hidden="1">
      <c r="A118" s="31" t="s">
        <v>9757</v>
      </c>
      <c r="B118" s="31" t="s">
        <v>9950</v>
      </c>
      <c r="C118" s="31" t="s">
        <v>9951</v>
      </c>
      <c r="D118" s="32">
        <v>43945</v>
      </c>
      <c r="E118" s="31" t="s">
        <v>9952</v>
      </c>
      <c r="F118" s="31" t="s">
        <v>9875</v>
      </c>
      <c r="G118" s="33">
        <v>76320</v>
      </c>
      <c r="H118" s="33">
        <v>76320</v>
      </c>
      <c r="I118" s="31" t="s">
        <v>9762</v>
      </c>
      <c r="J118" s="31" t="s">
        <v>9763</v>
      </c>
      <c r="K118" s="33">
        <v>76320</v>
      </c>
      <c r="L118" s="31" t="s">
        <v>9764</v>
      </c>
      <c r="M118">
        <f t="shared" si="8"/>
        <v>35</v>
      </c>
      <c r="N118" t="str">
        <f t="shared" si="10"/>
        <v>PO62000131</v>
      </c>
      <c r="O118" t="e">
        <f>VLOOKUP(N118,'1_คตง_ภาพรวม'!L118:M168,2,FALSE)</f>
        <v>#N/A</v>
      </c>
    </row>
    <row r="119" spans="1:15" hidden="1">
      <c r="A119" s="31" t="s">
        <v>9757</v>
      </c>
      <c r="B119" s="31" t="s">
        <v>9950</v>
      </c>
      <c r="C119" s="31" t="s">
        <v>9951</v>
      </c>
      <c r="D119" s="32">
        <v>43945</v>
      </c>
      <c r="E119" s="31" t="s">
        <v>9952</v>
      </c>
      <c r="F119" s="31" t="s">
        <v>9889</v>
      </c>
      <c r="G119" s="33">
        <v>-76320</v>
      </c>
      <c r="H119" s="33">
        <v>-76320</v>
      </c>
      <c r="I119" s="31" t="s">
        <v>9762</v>
      </c>
      <c r="J119" s="31" t="s">
        <v>9763</v>
      </c>
      <c r="K119" s="33">
        <v>-76320</v>
      </c>
      <c r="L119" s="31" t="s">
        <v>9764</v>
      </c>
      <c r="M119">
        <f t="shared" si="8"/>
        <v>35</v>
      </c>
      <c r="N119" t="str">
        <f t="shared" si="10"/>
        <v>PO62000131</v>
      </c>
      <c r="O119" t="e">
        <f>VLOOKUP(N119,'1_คตง_ภาพรวม'!L119:M169,2,FALSE)</f>
        <v>#N/A</v>
      </c>
    </row>
    <row r="120" spans="1:15" hidden="1">
      <c r="A120" s="31" t="s">
        <v>9757</v>
      </c>
      <c r="B120" s="31" t="s">
        <v>9953</v>
      </c>
      <c r="C120" s="31" t="s">
        <v>9954</v>
      </c>
      <c r="D120" s="32">
        <v>43945</v>
      </c>
      <c r="E120" s="31" t="s">
        <v>9955</v>
      </c>
      <c r="F120" s="31" t="s">
        <v>9875</v>
      </c>
      <c r="G120" s="33">
        <v>495020</v>
      </c>
      <c r="H120" s="33">
        <v>495020</v>
      </c>
      <c r="I120" s="31" t="s">
        <v>9762</v>
      </c>
      <c r="J120" s="31" t="s">
        <v>9763</v>
      </c>
      <c r="K120" s="33">
        <v>495020</v>
      </c>
      <c r="L120" s="31" t="s">
        <v>9764</v>
      </c>
      <c r="M120">
        <f t="shared" si="8"/>
        <v>41</v>
      </c>
      <c r="N120" t="str">
        <f t="shared" si="10"/>
        <v>PO63000021</v>
      </c>
      <c r="O120" t="e">
        <f>VLOOKUP(N120,'1_คตง_ภาพรวม'!L120:M170,2,FALSE)</f>
        <v>#N/A</v>
      </c>
    </row>
    <row r="121" spans="1:15" hidden="1">
      <c r="A121" s="31" t="s">
        <v>9757</v>
      </c>
      <c r="B121" s="31" t="s">
        <v>9953</v>
      </c>
      <c r="C121" s="31" t="s">
        <v>9954</v>
      </c>
      <c r="D121" s="32">
        <v>43945</v>
      </c>
      <c r="E121" s="31" t="s">
        <v>9955</v>
      </c>
      <c r="F121" s="31" t="s">
        <v>9889</v>
      </c>
      <c r="G121" s="33">
        <v>-495020</v>
      </c>
      <c r="H121" s="33">
        <v>-495020</v>
      </c>
      <c r="I121" s="31" t="s">
        <v>9762</v>
      </c>
      <c r="J121" s="31" t="s">
        <v>9763</v>
      </c>
      <c r="K121" s="33">
        <v>-495020</v>
      </c>
      <c r="L121" s="31" t="s">
        <v>9764</v>
      </c>
      <c r="M121">
        <f t="shared" si="8"/>
        <v>41</v>
      </c>
      <c r="N121" t="str">
        <f t="shared" si="10"/>
        <v>PO63000021</v>
      </c>
      <c r="O121" t="e">
        <f>VLOOKUP(N121,'1_คตง_ภาพรวม'!L121:M171,2,FALSE)</f>
        <v>#N/A</v>
      </c>
    </row>
    <row r="122" spans="1:15" hidden="1">
      <c r="A122" s="31" t="s">
        <v>9757</v>
      </c>
      <c r="B122" s="31" t="s">
        <v>9956</v>
      </c>
      <c r="C122" s="31" t="s">
        <v>9957</v>
      </c>
      <c r="D122" s="32">
        <v>43945</v>
      </c>
      <c r="E122" s="31" t="s">
        <v>9958</v>
      </c>
      <c r="F122" s="31" t="s">
        <v>9875</v>
      </c>
      <c r="G122" s="33">
        <v>44550</v>
      </c>
      <c r="H122" s="33">
        <v>44550</v>
      </c>
      <c r="I122" s="31" t="s">
        <v>9762</v>
      </c>
      <c r="J122" s="31" t="s">
        <v>9763</v>
      </c>
      <c r="K122" s="33">
        <v>44550</v>
      </c>
      <c r="L122" s="31" t="s">
        <v>9764</v>
      </c>
      <c r="M122">
        <f t="shared" si="8"/>
        <v>31</v>
      </c>
      <c r="N122" t="str">
        <f t="shared" si="10"/>
        <v>PO63000318</v>
      </c>
      <c r="O122" t="e">
        <f>VLOOKUP(N122,'1_คตง_ภาพรวม'!L122:M172,2,FALSE)</f>
        <v>#N/A</v>
      </c>
    </row>
    <row r="123" spans="1:15" hidden="1">
      <c r="A123" s="31" t="s">
        <v>9757</v>
      </c>
      <c r="B123" s="31" t="s">
        <v>9956</v>
      </c>
      <c r="C123" s="31" t="s">
        <v>9957</v>
      </c>
      <c r="D123" s="32">
        <v>43945</v>
      </c>
      <c r="E123" s="31" t="s">
        <v>9958</v>
      </c>
      <c r="F123" s="31" t="s">
        <v>9889</v>
      </c>
      <c r="G123" s="33">
        <v>-44550</v>
      </c>
      <c r="H123" s="33">
        <v>-44550</v>
      </c>
      <c r="I123" s="31" t="s">
        <v>9762</v>
      </c>
      <c r="J123" s="31" t="s">
        <v>9763</v>
      </c>
      <c r="K123" s="33">
        <v>-44550</v>
      </c>
      <c r="L123" s="31" t="s">
        <v>9764</v>
      </c>
      <c r="M123">
        <f t="shared" si="8"/>
        <v>31</v>
      </c>
      <c r="N123" t="str">
        <f t="shared" si="10"/>
        <v>PO63000318</v>
      </c>
      <c r="O123" t="e">
        <f>VLOOKUP(N123,'1_คตง_ภาพรวม'!L123:M173,2,FALSE)</f>
        <v>#N/A</v>
      </c>
    </row>
    <row r="124" spans="1:15" hidden="1">
      <c r="A124" s="31" t="s">
        <v>9757</v>
      </c>
      <c r="B124" s="31" t="s">
        <v>9959</v>
      </c>
      <c r="C124" s="31" t="s">
        <v>9960</v>
      </c>
      <c r="D124" s="32">
        <v>43945</v>
      </c>
      <c r="E124" s="31" t="s">
        <v>9961</v>
      </c>
      <c r="F124" s="31" t="s">
        <v>9962</v>
      </c>
      <c r="G124" s="33">
        <v>3500</v>
      </c>
      <c r="H124" s="33">
        <v>3500</v>
      </c>
      <c r="I124" s="31" t="s">
        <v>9762</v>
      </c>
      <c r="J124" s="31" t="s">
        <v>9763</v>
      </c>
      <c r="K124" s="33">
        <v>3500</v>
      </c>
      <c r="L124" s="31" t="s">
        <v>9764</v>
      </c>
      <c r="M124" t="e">
        <f t="shared" si="8"/>
        <v>#VALUE!</v>
      </c>
    </row>
    <row r="125" spans="1:15" hidden="1">
      <c r="A125" s="31" t="s">
        <v>9757</v>
      </c>
      <c r="B125" s="31" t="s">
        <v>9959</v>
      </c>
      <c r="C125" s="31" t="s">
        <v>9960</v>
      </c>
      <c r="D125" s="32">
        <v>43945</v>
      </c>
      <c r="E125" s="31" t="s">
        <v>9961</v>
      </c>
      <c r="F125" s="31" t="s">
        <v>9889</v>
      </c>
      <c r="G125" s="33">
        <v>-3500</v>
      </c>
      <c r="H125" s="33">
        <v>-3500</v>
      </c>
      <c r="I125" s="31" t="s">
        <v>9762</v>
      </c>
      <c r="J125" s="31" t="s">
        <v>9763</v>
      </c>
      <c r="K125" s="33">
        <v>-3500</v>
      </c>
      <c r="L125" s="31" t="s">
        <v>9764</v>
      </c>
      <c r="M125" t="e">
        <f t="shared" si="8"/>
        <v>#VALUE!</v>
      </c>
    </row>
    <row r="126" spans="1:15" hidden="1">
      <c r="A126" s="31" t="s">
        <v>9757</v>
      </c>
      <c r="B126" s="31" t="s">
        <v>9963</v>
      </c>
      <c r="C126" s="31" t="s">
        <v>9964</v>
      </c>
      <c r="D126" s="32">
        <v>43945</v>
      </c>
      <c r="E126" s="31" t="s">
        <v>9965</v>
      </c>
      <c r="F126" s="31" t="s">
        <v>9867</v>
      </c>
      <c r="G126" s="33">
        <v>5950</v>
      </c>
      <c r="H126" s="33">
        <v>5950</v>
      </c>
      <c r="I126" s="31" t="s">
        <v>9762</v>
      </c>
      <c r="J126" s="31" t="s">
        <v>9763</v>
      </c>
      <c r="K126" s="33">
        <v>5950</v>
      </c>
      <c r="L126" s="31" t="s">
        <v>9764</v>
      </c>
      <c r="M126" t="e">
        <f t="shared" si="8"/>
        <v>#VALUE!</v>
      </c>
    </row>
    <row r="127" spans="1:15" hidden="1">
      <c r="A127" s="31" t="s">
        <v>9757</v>
      </c>
      <c r="B127" s="31" t="s">
        <v>9963</v>
      </c>
      <c r="C127" s="31" t="s">
        <v>9964</v>
      </c>
      <c r="D127" s="32">
        <v>43945</v>
      </c>
      <c r="E127" s="31" t="s">
        <v>9965</v>
      </c>
      <c r="F127" s="31" t="s">
        <v>9889</v>
      </c>
      <c r="G127" s="33">
        <v>-5950</v>
      </c>
      <c r="H127" s="33">
        <v>-5950</v>
      </c>
      <c r="I127" s="31" t="s">
        <v>9762</v>
      </c>
      <c r="J127" s="31" t="s">
        <v>9763</v>
      </c>
      <c r="K127" s="33">
        <v>-5950</v>
      </c>
      <c r="L127" s="31" t="s">
        <v>9764</v>
      </c>
      <c r="M127" t="e">
        <f t="shared" si="8"/>
        <v>#VALUE!</v>
      </c>
    </row>
    <row r="128" spans="1:15" hidden="1">
      <c r="A128" s="31" t="s">
        <v>9757</v>
      </c>
      <c r="B128" s="31" t="s">
        <v>9966</v>
      </c>
      <c r="C128" s="31" t="s">
        <v>9967</v>
      </c>
      <c r="D128" s="32">
        <v>43945</v>
      </c>
      <c r="E128" s="31" t="s">
        <v>9968</v>
      </c>
      <c r="F128" s="31" t="s">
        <v>9875</v>
      </c>
      <c r="G128" s="33">
        <v>5840</v>
      </c>
      <c r="H128" s="33">
        <v>5840</v>
      </c>
      <c r="I128" s="31" t="s">
        <v>9762</v>
      </c>
      <c r="J128" s="31" t="s">
        <v>9763</v>
      </c>
      <c r="K128" s="33">
        <v>5840</v>
      </c>
      <c r="L128" s="31" t="s">
        <v>9764</v>
      </c>
      <c r="M128" t="e">
        <f t="shared" si="8"/>
        <v>#VALUE!</v>
      </c>
    </row>
    <row r="129" spans="1:13" hidden="1">
      <c r="A129" s="31" t="s">
        <v>9757</v>
      </c>
      <c r="B129" s="31" t="s">
        <v>9966</v>
      </c>
      <c r="C129" s="31" t="s">
        <v>9967</v>
      </c>
      <c r="D129" s="32">
        <v>43945</v>
      </c>
      <c r="E129" s="31" t="s">
        <v>9968</v>
      </c>
      <c r="F129" s="31" t="s">
        <v>9889</v>
      </c>
      <c r="G129" s="33">
        <v>-5840</v>
      </c>
      <c r="H129" s="33">
        <v>-5840</v>
      </c>
      <c r="I129" s="31" t="s">
        <v>9762</v>
      </c>
      <c r="J129" s="31" t="s">
        <v>9763</v>
      </c>
      <c r="K129" s="33">
        <v>-5840</v>
      </c>
      <c r="L129" s="31" t="s">
        <v>9764</v>
      </c>
      <c r="M129" t="e">
        <f t="shared" si="8"/>
        <v>#VALUE!</v>
      </c>
    </row>
    <row r="130" spans="1:13" hidden="1">
      <c r="A130" s="31" t="s">
        <v>9757</v>
      </c>
      <c r="B130" s="31" t="s">
        <v>9969</v>
      </c>
      <c r="C130" s="31" t="s">
        <v>9970</v>
      </c>
      <c r="D130" s="32">
        <v>43945</v>
      </c>
      <c r="E130" s="31" t="s">
        <v>9971</v>
      </c>
      <c r="F130" s="31" t="s">
        <v>9962</v>
      </c>
      <c r="G130" s="33">
        <v>3540</v>
      </c>
      <c r="H130" s="33">
        <v>3540</v>
      </c>
      <c r="I130" s="31" t="s">
        <v>9762</v>
      </c>
      <c r="J130" s="31" t="s">
        <v>9763</v>
      </c>
      <c r="K130" s="33">
        <v>3540</v>
      </c>
      <c r="L130" s="31" t="s">
        <v>9764</v>
      </c>
      <c r="M130" t="e">
        <f t="shared" si="8"/>
        <v>#VALUE!</v>
      </c>
    </row>
    <row r="131" spans="1:13" hidden="1">
      <c r="A131" s="31" t="s">
        <v>9757</v>
      </c>
      <c r="B131" s="31" t="s">
        <v>9969</v>
      </c>
      <c r="C131" s="31" t="s">
        <v>9970</v>
      </c>
      <c r="D131" s="32">
        <v>43945</v>
      </c>
      <c r="E131" s="31" t="s">
        <v>9971</v>
      </c>
      <c r="F131" s="31" t="s">
        <v>9889</v>
      </c>
      <c r="G131" s="33">
        <v>-3540</v>
      </c>
      <c r="H131" s="33">
        <v>-3540</v>
      </c>
      <c r="I131" s="31" t="s">
        <v>9762</v>
      </c>
      <c r="J131" s="31" t="s">
        <v>9763</v>
      </c>
      <c r="K131" s="33">
        <v>-3540</v>
      </c>
      <c r="L131" s="31" t="s">
        <v>9764</v>
      </c>
      <c r="M131" t="e">
        <f t="shared" ref="M131:M194" si="11">FIND("PO",E131)</f>
        <v>#VALUE!</v>
      </c>
    </row>
    <row r="132" spans="1:13" hidden="1">
      <c r="A132" s="31" t="s">
        <v>9757</v>
      </c>
      <c r="B132" s="31" t="s">
        <v>9972</v>
      </c>
      <c r="C132" s="31" t="s">
        <v>9973</v>
      </c>
      <c r="D132" s="32">
        <v>43945</v>
      </c>
      <c r="E132" s="31" t="s">
        <v>9974</v>
      </c>
      <c r="F132" s="31" t="s">
        <v>9867</v>
      </c>
      <c r="G132" s="33">
        <v>4948</v>
      </c>
      <c r="H132" s="33">
        <v>4948</v>
      </c>
      <c r="I132" s="31" t="s">
        <v>9762</v>
      </c>
      <c r="J132" s="31" t="s">
        <v>9763</v>
      </c>
      <c r="K132" s="33">
        <v>4948</v>
      </c>
      <c r="L132" s="31" t="s">
        <v>9764</v>
      </c>
      <c r="M132" t="e">
        <f t="shared" si="11"/>
        <v>#VALUE!</v>
      </c>
    </row>
    <row r="133" spans="1:13" hidden="1">
      <c r="A133" s="31" t="s">
        <v>9757</v>
      </c>
      <c r="B133" s="31" t="s">
        <v>9972</v>
      </c>
      <c r="C133" s="31" t="s">
        <v>9973</v>
      </c>
      <c r="D133" s="32">
        <v>43945</v>
      </c>
      <c r="E133" s="31" t="s">
        <v>9974</v>
      </c>
      <c r="F133" s="31" t="s">
        <v>9889</v>
      </c>
      <c r="G133" s="33">
        <v>-4948</v>
      </c>
      <c r="H133" s="33">
        <v>-4948</v>
      </c>
      <c r="I133" s="31" t="s">
        <v>9762</v>
      </c>
      <c r="J133" s="31" t="s">
        <v>9763</v>
      </c>
      <c r="K133" s="33">
        <v>-4948</v>
      </c>
      <c r="L133" s="31" t="s">
        <v>9764</v>
      </c>
      <c r="M133" t="e">
        <f t="shared" si="11"/>
        <v>#VALUE!</v>
      </c>
    </row>
    <row r="134" spans="1:13" hidden="1">
      <c r="A134" s="31" t="s">
        <v>9757</v>
      </c>
      <c r="B134" s="31" t="s">
        <v>9975</v>
      </c>
      <c r="C134" s="31" t="s">
        <v>9976</v>
      </c>
      <c r="D134" s="32">
        <v>43945</v>
      </c>
      <c r="E134" s="31" t="s">
        <v>9977</v>
      </c>
      <c r="F134" s="31" t="s">
        <v>9867</v>
      </c>
      <c r="G134" s="33">
        <v>4000</v>
      </c>
      <c r="H134" s="33">
        <v>4000</v>
      </c>
      <c r="I134" s="31" t="s">
        <v>9762</v>
      </c>
      <c r="J134" s="31" t="s">
        <v>9763</v>
      </c>
      <c r="K134" s="33">
        <v>4000</v>
      </c>
      <c r="L134" s="31" t="s">
        <v>9764</v>
      </c>
      <c r="M134" t="e">
        <f t="shared" si="11"/>
        <v>#VALUE!</v>
      </c>
    </row>
    <row r="135" spans="1:13" hidden="1">
      <c r="A135" s="31" t="s">
        <v>9757</v>
      </c>
      <c r="B135" s="31" t="s">
        <v>9975</v>
      </c>
      <c r="C135" s="31" t="s">
        <v>9976</v>
      </c>
      <c r="D135" s="32">
        <v>43945</v>
      </c>
      <c r="E135" s="31" t="s">
        <v>9977</v>
      </c>
      <c r="F135" s="31" t="s">
        <v>9889</v>
      </c>
      <c r="G135" s="33">
        <v>-4000</v>
      </c>
      <c r="H135" s="33">
        <v>-4000</v>
      </c>
      <c r="I135" s="31" t="s">
        <v>9762</v>
      </c>
      <c r="J135" s="31" t="s">
        <v>9763</v>
      </c>
      <c r="K135" s="33">
        <v>-4000</v>
      </c>
      <c r="L135" s="31" t="s">
        <v>9764</v>
      </c>
      <c r="M135" t="e">
        <f t="shared" si="11"/>
        <v>#VALUE!</v>
      </c>
    </row>
    <row r="136" spans="1:13" hidden="1">
      <c r="A136" s="31" t="s">
        <v>9757</v>
      </c>
      <c r="B136" s="31" t="s">
        <v>9978</v>
      </c>
      <c r="C136" s="31" t="s">
        <v>9979</v>
      </c>
      <c r="D136" s="32">
        <v>43945</v>
      </c>
      <c r="E136" s="31" t="s">
        <v>9980</v>
      </c>
      <c r="F136" s="31" t="s">
        <v>9867</v>
      </c>
      <c r="G136" s="33">
        <v>22716</v>
      </c>
      <c r="H136" s="33">
        <v>22716</v>
      </c>
      <c r="I136" s="31" t="s">
        <v>9762</v>
      </c>
      <c r="J136" s="31" t="s">
        <v>9763</v>
      </c>
      <c r="K136" s="33">
        <v>22716</v>
      </c>
      <c r="L136" s="31" t="s">
        <v>9764</v>
      </c>
      <c r="M136" t="e">
        <f t="shared" si="11"/>
        <v>#VALUE!</v>
      </c>
    </row>
    <row r="137" spans="1:13" hidden="1">
      <c r="A137" s="31" t="s">
        <v>9757</v>
      </c>
      <c r="B137" s="31" t="s">
        <v>9978</v>
      </c>
      <c r="C137" s="31" t="s">
        <v>9979</v>
      </c>
      <c r="D137" s="32">
        <v>43945</v>
      </c>
      <c r="E137" s="31" t="s">
        <v>9980</v>
      </c>
      <c r="F137" s="31" t="s">
        <v>9889</v>
      </c>
      <c r="G137" s="33">
        <v>-22716</v>
      </c>
      <c r="H137" s="33">
        <v>-22716</v>
      </c>
      <c r="I137" s="31" t="s">
        <v>9762</v>
      </c>
      <c r="J137" s="31" t="s">
        <v>9763</v>
      </c>
      <c r="K137" s="33">
        <v>-22716</v>
      </c>
      <c r="L137" s="31" t="s">
        <v>9764</v>
      </c>
      <c r="M137" t="e">
        <f t="shared" si="11"/>
        <v>#VALUE!</v>
      </c>
    </row>
    <row r="138" spans="1:13" hidden="1">
      <c r="A138" s="31" t="s">
        <v>9757</v>
      </c>
      <c r="B138" s="31" t="s">
        <v>9981</v>
      </c>
      <c r="C138" s="31" t="s">
        <v>9982</v>
      </c>
      <c r="D138" s="32">
        <v>43945</v>
      </c>
      <c r="E138" s="31" t="s">
        <v>9983</v>
      </c>
      <c r="F138" s="31" t="s">
        <v>9962</v>
      </c>
      <c r="G138" s="33">
        <v>360</v>
      </c>
      <c r="H138" s="33">
        <v>360</v>
      </c>
      <c r="I138" s="31" t="s">
        <v>9762</v>
      </c>
      <c r="J138" s="31" t="s">
        <v>9763</v>
      </c>
      <c r="K138" s="33">
        <v>360</v>
      </c>
      <c r="L138" s="31" t="s">
        <v>9764</v>
      </c>
      <c r="M138" t="e">
        <f t="shared" si="11"/>
        <v>#VALUE!</v>
      </c>
    </row>
    <row r="139" spans="1:13" hidden="1">
      <c r="A139" s="31" t="s">
        <v>9757</v>
      </c>
      <c r="B139" s="31" t="s">
        <v>9981</v>
      </c>
      <c r="C139" s="31" t="s">
        <v>9982</v>
      </c>
      <c r="D139" s="32">
        <v>43945</v>
      </c>
      <c r="E139" s="31" t="s">
        <v>9983</v>
      </c>
      <c r="F139" s="31" t="s">
        <v>9889</v>
      </c>
      <c r="G139" s="33">
        <v>-360</v>
      </c>
      <c r="H139" s="33">
        <v>-360</v>
      </c>
      <c r="I139" s="31" t="s">
        <v>9762</v>
      </c>
      <c r="J139" s="31" t="s">
        <v>9763</v>
      </c>
      <c r="K139" s="33">
        <v>-360</v>
      </c>
      <c r="L139" s="31" t="s">
        <v>9764</v>
      </c>
      <c r="M139" t="e">
        <f t="shared" si="11"/>
        <v>#VALUE!</v>
      </c>
    </row>
    <row r="140" spans="1:13" hidden="1">
      <c r="A140" s="31" t="s">
        <v>9757</v>
      </c>
      <c r="B140" s="31" t="s">
        <v>9984</v>
      </c>
      <c r="C140" s="31" t="s">
        <v>9985</v>
      </c>
      <c r="D140" s="32">
        <v>43945</v>
      </c>
      <c r="E140" s="31" t="s">
        <v>9986</v>
      </c>
      <c r="F140" s="31" t="s">
        <v>9875</v>
      </c>
      <c r="G140" s="33">
        <v>6300</v>
      </c>
      <c r="H140" s="33">
        <v>6300</v>
      </c>
      <c r="I140" s="31" t="s">
        <v>9762</v>
      </c>
      <c r="J140" s="31" t="s">
        <v>9763</v>
      </c>
      <c r="K140" s="33">
        <v>6300</v>
      </c>
      <c r="L140" s="31" t="s">
        <v>9764</v>
      </c>
      <c r="M140" t="e">
        <f t="shared" si="11"/>
        <v>#VALUE!</v>
      </c>
    </row>
    <row r="141" spans="1:13" hidden="1">
      <c r="A141" s="31" t="s">
        <v>9757</v>
      </c>
      <c r="B141" s="31" t="s">
        <v>9984</v>
      </c>
      <c r="C141" s="31" t="s">
        <v>9985</v>
      </c>
      <c r="D141" s="32">
        <v>43945</v>
      </c>
      <c r="E141" s="31" t="s">
        <v>9986</v>
      </c>
      <c r="F141" s="31" t="s">
        <v>9889</v>
      </c>
      <c r="G141" s="33">
        <v>-6300</v>
      </c>
      <c r="H141" s="33">
        <v>-6300</v>
      </c>
      <c r="I141" s="31" t="s">
        <v>9762</v>
      </c>
      <c r="J141" s="31" t="s">
        <v>9763</v>
      </c>
      <c r="K141" s="33">
        <v>-6300</v>
      </c>
      <c r="L141" s="31" t="s">
        <v>9764</v>
      </c>
      <c r="M141" t="e">
        <f t="shared" si="11"/>
        <v>#VALUE!</v>
      </c>
    </row>
    <row r="142" spans="1:13" hidden="1">
      <c r="A142" s="31" t="s">
        <v>9757</v>
      </c>
      <c r="B142" s="31" t="s">
        <v>9987</v>
      </c>
      <c r="C142" s="31" t="s">
        <v>9988</v>
      </c>
      <c r="D142" s="32">
        <v>43945</v>
      </c>
      <c r="E142" s="31" t="s">
        <v>9989</v>
      </c>
      <c r="F142" s="31" t="s">
        <v>9875</v>
      </c>
      <c r="G142" s="33">
        <v>2530</v>
      </c>
      <c r="H142" s="33">
        <v>2530</v>
      </c>
      <c r="I142" s="31" t="s">
        <v>9762</v>
      </c>
      <c r="J142" s="31" t="s">
        <v>9763</v>
      </c>
      <c r="K142" s="33">
        <v>2530</v>
      </c>
      <c r="L142" s="31" t="s">
        <v>9764</v>
      </c>
      <c r="M142" t="e">
        <f t="shared" si="11"/>
        <v>#VALUE!</v>
      </c>
    </row>
    <row r="143" spans="1:13" hidden="1">
      <c r="A143" s="31" t="s">
        <v>9757</v>
      </c>
      <c r="B143" s="31" t="s">
        <v>9987</v>
      </c>
      <c r="C143" s="31" t="s">
        <v>9988</v>
      </c>
      <c r="D143" s="32">
        <v>43945</v>
      </c>
      <c r="E143" s="31" t="s">
        <v>9989</v>
      </c>
      <c r="F143" s="31" t="s">
        <v>9889</v>
      </c>
      <c r="G143" s="33">
        <v>-2530</v>
      </c>
      <c r="H143" s="33">
        <v>-2530</v>
      </c>
      <c r="I143" s="31" t="s">
        <v>9762</v>
      </c>
      <c r="J143" s="31" t="s">
        <v>9763</v>
      </c>
      <c r="K143" s="33">
        <v>-2530</v>
      </c>
      <c r="L143" s="31" t="s">
        <v>9764</v>
      </c>
      <c r="M143" t="e">
        <f t="shared" si="11"/>
        <v>#VALUE!</v>
      </c>
    </row>
    <row r="144" spans="1:13" hidden="1">
      <c r="A144" s="31" t="s">
        <v>9757</v>
      </c>
      <c r="B144" s="31" t="s">
        <v>9990</v>
      </c>
      <c r="C144" s="31" t="s">
        <v>9991</v>
      </c>
      <c r="D144" s="32">
        <v>43945</v>
      </c>
      <c r="E144" s="31" t="s">
        <v>9992</v>
      </c>
      <c r="F144" s="31" t="s">
        <v>9773</v>
      </c>
      <c r="G144" s="33">
        <v>1230.5</v>
      </c>
      <c r="H144" s="33">
        <v>1230.5</v>
      </c>
      <c r="I144" s="31" t="s">
        <v>9762</v>
      </c>
      <c r="J144" s="31" t="s">
        <v>9763</v>
      </c>
      <c r="K144" s="33">
        <v>1230.5</v>
      </c>
      <c r="L144" s="31" t="s">
        <v>9764</v>
      </c>
      <c r="M144" t="e">
        <f t="shared" si="11"/>
        <v>#VALUE!</v>
      </c>
    </row>
    <row r="145" spans="1:13" hidden="1">
      <c r="A145" s="31" t="s">
        <v>9757</v>
      </c>
      <c r="B145" s="31" t="s">
        <v>9990</v>
      </c>
      <c r="C145" s="31" t="s">
        <v>9991</v>
      </c>
      <c r="D145" s="32">
        <v>43945</v>
      </c>
      <c r="E145" s="31" t="s">
        <v>9992</v>
      </c>
      <c r="F145" s="31" t="s">
        <v>9875</v>
      </c>
      <c r="G145" s="33">
        <v>34882.53</v>
      </c>
      <c r="H145" s="33">
        <v>34882.53</v>
      </c>
      <c r="I145" s="31" t="s">
        <v>9762</v>
      </c>
      <c r="J145" s="31" t="s">
        <v>9763</v>
      </c>
      <c r="K145" s="33">
        <v>34882.53</v>
      </c>
      <c r="L145" s="31" t="s">
        <v>9764</v>
      </c>
      <c r="M145" t="e">
        <f t="shared" si="11"/>
        <v>#VALUE!</v>
      </c>
    </row>
    <row r="146" spans="1:13" hidden="1">
      <c r="A146" s="31" t="s">
        <v>9757</v>
      </c>
      <c r="B146" s="31" t="s">
        <v>9990</v>
      </c>
      <c r="C146" s="31" t="s">
        <v>9991</v>
      </c>
      <c r="D146" s="32">
        <v>43945</v>
      </c>
      <c r="E146" s="31" t="s">
        <v>9992</v>
      </c>
      <c r="F146" s="31" t="s">
        <v>9889</v>
      </c>
      <c r="G146" s="33">
        <v>-36113.03</v>
      </c>
      <c r="H146" s="33">
        <v>-36113.03</v>
      </c>
      <c r="I146" s="31" t="s">
        <v>9762</v>
      </c>
      <c r="J146" s="31" t="s">
        <v>9763</v>
      </c>
      <c r="K146" s="33">
        <v>-36113.03</v>
      </c>
      <c r="L146" s="31" t="s">
        <v>9764</v>
      </c>
      <c r="M146" t="e">
        <f t="shared" si="11"/>
        <v>#VALUE!</v>
      </c>
    </row>
    <row r="147" spans="1:13" hidden="1">
      <c r="A147" s="31" t="s">
        <v>9757</v>
      </c>
      <c r="B147" s="31" t="s">
        <v>9990</v>
      </c>
      <c r="C147" s="31" t="s">
        <v>9991</v>
      </c>
      <c r="D147" s="32">
        <v>43945</v>
      </c>
      <c r="E147" s="31" t="s">
        <v>9992</v>
      </c>
      <c r="F147" s="31" t="s">
        <v>9993</v>
      </c>
      <c r="G147" s="33">
        <v>1230.5</v>
      </c>
      <c r="H147" s="33">
        <v>1230.5</v>
      </c>
      <c r="I147" s="31" t="s">
        <v>9762</v>
      </c>
      <c r="J147" s="31" t="s">
        <v>9763</v>
      </c>
      <c r="K147" s="33">
        <v>1230.5</v>
      </c>
      <c r="L147" s="31" t="s">
        <v>9764</v>
      </c>
      <c r="M147" t="e">
        <f t="shared" si="11"/>
        <v>#VALUE!</v>
      </c>
    </row>
    <row r="148" spans="1:13" hidden="1">
      <c r="A148" s="31" t="s">
        <v>9757</v>
      </c>
      <c r="B148" s="31" t="s">
        <v>9990</v>
      </c>
      <c r="C148" s="31" t="s">
        <v>9991</v>
      </c>
      <c r="D148" s="32">
        <v>43945</v>
      </c>
      <c r="E148" s="31" t="s">
        <v>9992</v>
      </c>
      <c r="F148" s="31" t="s">
        <v>9783</v>
      </c>
      <c r="G148" s="33">
        <v>-1230.5</v>
      </c>
      <c r="H148" s="33">
        <v>-1230.5</v>
      </c>
      <c r="I148" s="31" t="s">
        <v>9762</v>
      </c>
      <c r="J148" s="31" t="s">
        <v>9763</v>
      </c>
      <c r="K148" s="33">
        <v>-1230.5</v>
      </c>
      <c r="L148" s="31" t="s">
        <v>9764</v>
      </c>
      <c r="M148" t="e">
        <f t="shared" si="11"/>
        <v>#VALUE!</v>
      </c>
    </row>
    <row r="149" spans="1:13" hidden="1">
      <c r="A149" s="31" t="s">
        <v>9757</v>
      </c>
      <c r="B149" s="31" t="s">
        <v>9994</v>
      </c>
      <c r="C149" s="31" t="s">
        <v>9995</v>
      </c>
      <c r="D149" s="32">
        <v>43945</v>
      </c>
      <c r="E149" s="31" t="s">
        <v>9996</v>
      </c>
      <c r="F149" s="31" t="s">
        <v>9997</v>
      </c>
      <c r="G149" s="33">
        <v>6600000</v>
      </c>
      <c r="H149" s="33">
        <v>6600000</v>
      </c>
      <c r="I149" s="31" t="s">
        <v>9762</v>
      </c>
      <c r="J149" s="31" t="s">
        <v>9763</v>
      </c>
      <c r="K149" s="33">
        <v>6600000</v>
      </c>
      <c r="L149" s="31" t="s">
        <v>9764</v>
      </c>
      <c r="M149" t="e">
        <f t="shared" si="11"/>
        <v>#VALUE!</v>
      </c>
    </row>
    <row r="150" spans="1:13" hidden="1">
      <c r="A150" s="31" t="s">
        <v>9757</v>
      </c>
      <c r="B150" s="31" t="s">
        <v>9994</v>
      </c>
      <c r="C150" s="31" t="s">
        <v>9995</v>
      </c>
      <c r="D150" s="32">
        <v>43945</v>
      </c>
      <c r="E150" s="31" t="s">
        <v>9996</v>
      </c>
      <c r="F150" s="31" t="s">
        <v>9889</v>
      </c>
      <c r="G150" s="33">
        <v>-6600000</v>
      </c>
      <c r="H150" s="33">
        <v>-6600000</v>
      </c>
      <c r="I150" s="31" t="s">
        <v>9762</v>
      </c>
      <c r="J150" s="31" t="s">
        <v>9763</v>
      </c>
      <c r="K150" s="33">
        <v>-6600000</v>
      </c>
      <c r="L150" s="31" t="s">
        <v>9764</v>
      </c>
      <c r="M150" t="e">
        <f t="shared" si="11"/>
        <v>#VALUE!</v>
      </c>
    </row>
    <row r="151" spans="1:13" hidden="1">
      <c r="A151" s="31" t="s">
        <v>9757</v>
      </c>
      <c r="B151" s="31" t="s">
        <v>9998</v>
      </c>
      <c r="C151" s="31" t="s">
        <v>9999</v>
      </c>
      <c r="D151" s="32">
        <v>43945</v>
      </c>
      <c r="E151" s="31" t="s">
        <v>10000</v>
      </c>
      <c r="F151" s="31" t="s">
        <v>9997</v>
      </c>
      <c r="G151" s="33">
        <v>385740</v>
      </c>
      <c r="H151" s="33">
        <v>385740</v>
      </c>
      <c r="I151" s="31" t="s">
        <v>9762</v>
      </c>
      <c r="J151" s="31" t="s">
        <v>9763</v>
      </c>
      <c r="K151" s="33">
        <v>385740</v>
      </c>
      <c r="L151" s="31" t="s">
        <v>9764</v>
      </c>
      <c r="M151" t="e">
        <f t="shared" si="11"/>
        <v>#VALUE!</v>
      </c>
    </row>
    <row r="152" spans="1:13" hidden="1">
      <c r="A152" s="31" t="s">
        <v>9757</v>
      </c>
      <c r="B152" s="31" t="s">
        <v>9998</v>
      </c>
      <c r="C152" s="31" t="s">
        <v>9999</v>
      </c>
      <c r="D152" s="32">
        <v>43945</v>
      </c>
      <c r="E152" s="31" t="s">
        <v>10000</v>
      </c>
      <c r="F152" s="31" t="s">
        <v>9889</v>
      </c>
      <c r="G152" s="33">
        <v>-385740</v>
      </c>
      <c r="H152" s="33">
        <v>-385740</v>
      </c>
      <c r="I152" s="31" t="s">
        <v>9762</v>
      </c>
      <c r="J152" s="31" t="s">
        <v>9763</v>
      </c>
      <c r="K152" s="33">
        <v>-385740</v>
      </c>
      <c r="L152" s="31" t="s">
        <v>9764</v>
      </c>
      <c r="M152" t="e">
        <f t="shared" si="11"/>
        <v>#VALUE!</v>
      </c>
    </row>
    <row r="153" spans="1:13" hidden="1">
      <c r="A153" s="31" t="s">
        <v>9757</v>
      </c>
      <c r="B153" s="31" t="s">
        <v>10001</v>
      </c>
      <c r="C153" s="31" t="s">
        <v>10002</v>
      </c>
      <c r="D153" s="32">
        <v>43945</v>
      </c>
      <c r="E153" s="31" t="s">
        <v>10003</v>
      </c>
      <c r="F153" s="31" t="s">
        <v>9997</v>
      </c>
      <c r="G153" s="33">
        <v>900000</v>
      </c>
      <c r="H153" s="33">
        <v>900000</v>
      </c>
      <c r="I153" s="31" t="s">
        <v>9762</v>
      </c>
      <c r="J153" s="31" t="s">
        <v>9763</v>
      </c>
      <c r="K153" s="33">
        <v>900000</v>
      </c>
      <c r="L153" s="31" t="s">
        <v>9764</v>
      </c>
      <c r="M153" t="e">
        <f t="shared" si="11"/>
        <v>#VALUE!</v>
      </c>
    </row>
    <row r="154" spans="1:13" hidden="1">
      <c r="A154" s="31" t="s">
        <v>9757</v>
      </c>
      <c r="B154" s="31" t="s">
        <v>10001</v>
      </c>
      <c r="C154" s="31" t="s">
        <v>10002</v>
      </c>
      <c r="D154" s="32">
        <v>43945</v>
      </c>
      <c r="E154" s="31" t="s">
        <v>10003</v>
      </c>
      <c r="F154" s="31" t="s">
        <v>9889</v>
      </c>
      <c r="G154" s="33">
        <v>-900000</v>
      </c>
      <c r="H154" s="33">
        <v>-900000</v>
      </c>
      <c r="I154" s="31" t="s">
        <v>9762</v>
      </c>
      <c r="J154" s="31" t="s">
        <v>9763</v>
      </c>
      <c r="K154" s="33">
        <v>-900000</v>
      </c>
      <c r="L154" s="31" t="s">
        <v>9764</v>
      </c>
      <c r="M154" t="e">
        <f t="shared" si="11"/>
        <v>#VALUE!</v>
      </c>
    </row>
    <row r="155" spans="1:13" hidden="1">
      <c r="A155" s="31" t="s">
        <v>9757</v>
      </c>
      <c r="B155" s="31" t="s">
        <v>10004</v>
      </c>
      <c r="C155" s="31" t="s">
        <v>10005</v>
      </c>
      <c r="D155" s="32">
        <v>43945</v>
      </c>
      <c r="E155" s="31" t="s">
        <v>10006</v>
      </c>
      <c r="F155" s="31" t="s">
        <v>9997</v>
      </c>
      <c r="G155" s="33">
        <v>2805800</v>
      </c>
      <c r="H155" s="33">
        <v>2805800</v>
      </c>
      <c r="I155" s="31" t="s">
        <v>9762</v>
      </c>
      <c r="J155" s="31" t="s">
        <v>9763</v>
      </c>
      <c r="K155" s="33">
        <v>2805800</v>
      </c>
      <c r="L155" s="31" t="s">
        <v>9764</v>
      </c>
      <c r="M155" t="e">
        <f t="shared" si="11"/>
        <v>#VALUE!</v>
      </c>
    </row>
    <row r="156" spans="1:13" hidden="1">
      <c r="A156" s="31" t="s">
        <v>9757</v>
      </c>
      <c r="B156" s="31" t="s">
        <v>10004</v>
      </c>
      <c r="C156" s="31" t="s">
        <v>10005</v>
      </c>
      <c r="D156" s="32">
        <v>43945</v>
      </c>
      <c r="E156" s="31" t="s">
        <v>10006</v>
      </c>
      <c r="F156" s="31" t="s">
        <v>9889</v>
      </c>
      <c r="G156" s="33">
        <v>-2805800</v>
      </c>
      <c r="H156" s="33">
        <v>-2805800</v>
      </c>
      <c r="I156" s="31" t="s">
        <v>9762</v>
      </c>
      <c r="J156" s="31" t="s">
        <v>9763</v>
      </c>
      <c r="K156" s="33">
        <v>-2805800</v>
      </c>
      <c r="L156" s="31" t="s">
        <v>9764</v>
      </c>
      <c r="M156" t="e">
        <f t="shared" si="11"/>
        <v>#VALUE!</v>
      </c>
    </row>
    <row r="157" spans="1:13" hidden="1">
      <c r="A157" s="31" t="s">
        <v>9757</v>
      </c>
      <c r="B157" s="31" t="s">
        <v>10007</v>
      </c>
      <c r="C157" s="31" t="s">
        <v>10008</v>
      </c>
      <c r="D157" s="32">
        <v>43945</v>
      </c>
      <c r="E157" s="31" t="s">
        <v>10009</v>
      </c>
      <c r="F157" s="31" t="s">
        <v>9997</v>
      </c>
      <c r="G157" s="33">
        <v>1733644.86</v>
      </c>
      <c r="H157" s="33">
        <v>1733644.86</v>
      </c>
      <c r="I157" s="31" t="s">
        <v>9762</v>
      </c>
      <c r="J157" s="31" t="s">
        <v>9763</v>
      </c>
      <c r="K157" s="33">
        <v>1733644.86</v>
      </c>
      <c r="L157" s="31" t="s">
        <v>9764</v>
      </c>
      <c r="M157" t="e">
        <f t="shared" si="11"/>
        <v>#VALUE!</v>
      </c>
    </row>
    <row r="158" spans="1:13" hidden="1">
      <c r="A158" s="31" t="s">
        <v>9757</v>
      </c>
      <c r="B158" s="31" t="s">
        <v>10007</v>
      </c>
      <c r="C158" s="31" t="s">
        <v>10008</v>
      </c>
      <c r="D158" s="32">
        <v>43945</v>
      </c>
      <c r="E158" s="31" t="s">
        <v>10009</v>
      </c>
      <c r="F158" s="31" t="s">
        <v>9889</v>
      </c>
      <c r="G158" s="33">
        <v>-1733644.86</v>
      </c>
      <c r="H158" s="33">
        <v>-1733644.86</v>
      </c>
      <c r="I158" s="31" t="s">
        <v>9762</v>
      </c>
      <c r="J158" s="31" t="s">
        <v>9763</v>
      </c>
      <c r="K158" s="33">
        <v>-1733644.86</v>
      </c>
      <c r="L158" s="31" t="s">
        <v>9764</v>
      </c>
      <c r="M158" t="e">
        <f t="shared" si="11"/>
        <v>#VALUE!</v>
      </c>
    </row>
    <row r="159" spans="1:13" hidden="1">
      <c r="A159" s="31" t="s">
        <v>9757</v>
      </c>
      <c r="B159" s="31" t="s">
        <v>10010</v>
      </c>
      <c r="C159" s="31" t="s">
        <v>10011</v>
      </c>
      <c r="D159" s="32">
        <v>43945</v>
      </c>
      <c r="E159" s="31" t="s">
        <v>10012</v>
      </c>
      <c r="F159" s="31" t="s">
        <v>9997</v>
      </c>
      <c r="G159" s="33">
        <v>449500</v>
      </c>
      <c r="H159" s="33">
        <v>449500</v>
      </c>
      <c r="I159" s="31" t="s">
        <v>9762</v>
      </c>
      <c r="J159" s="31" t="s">
        <v>9763</v>
      </c>
      <c r="K159" s="33">
        <v>449500</v>
      </c>
      <c r="L159" s="31" t="s">
        <v>9764</v>
      </c>
      <c r="M159" t="e">
        <f t="shared" si="11"/>
        <v>#VALUE!</v>
      </c>
    </row>
    <row r="160" spans="1:13" hidden="1">
      <c r="A160" s="31" t="s">
        <v>9757</v>
      </c>
      <c r="B160" s="31" t="s">
        <v>10010</v>
      </c>
      <c r="C160" s="31" t="s">
        <v>10011</v>
      </c>
      <c r="D160" s="32">
        <v>43945</v>
      </c>
      <c r="E160" s="31" t="s">
        <v>10012</v>
      </c>
      <c r="F160" s="31" t="s">
        <v>9889</v>
      </c>
      <c r="G160" s="33">
        <v>-449500</v>
      </c>
      <c r="H160" s="33">
        <v>-449500</v>
      </c>
      <c r="I160" s="31" t="s">
        <v>9762</v>
      </c>
      <c r="J160" s="31" t="s">
        <v>9763</v>
      </c>
      <c r="K160" s="33">
        <v>-449500</v>
      </c>
      <c r="L160" s="31" t="s">
        <v>9764</v>
      </c>
      <c r="M160" t="e">
        <f t="shared" si="11"/>
        <v>#VALUE!</v>
      </c>
    </row>
    <row r="161" spans="1:13" hidden="1">
      <c r="A161" s="31" t="s">
        <v>9757</v>
      </c>
      <c r="B161" s="31" t="s">
        <v>10013</v>
      </c>
      <c r="C161" s="31" t="s">
        <v>10014</v>
      </c>
      <c r="D161" s="32">
        <v>43945</v>
      </c>
      <c r="E161" s="31" t="s">
        <v>10015</v>
      </c>
      <c r="F161" s="31" t="s">
        <v>9997</v>
      </c>
      <c r="G161" s="33">
        <v>2240000</v>
      </c>
      <c r="H161" s="33">
        <v>2240000</v>
      </c>
      <c r="I161" s="31" t="s">
        <v>9762</v>
      </c>
      <c r="J161" s="31" t="s">
        <v>9763</v>
      </c>
      <c r="K161" s="33">
        <v>2240000</v>
      </c>
      <c r="L161" s="31" t="s">
        <v>9764</v>
      </c>
      <c r="M161" t="e">
        <f t="shared" si="11"/>
        <v>#VALUE!</v>
      </c>
    </row>
    <row r="162" spans="1:13" hidden="1">
      <c r="A162" s="31" t="s">
        <v>9757</v>
      </c>
      <c r="B162" s="31" t="s">
        <v>10013</v>
      </c>
      <c r="C162" s="31" t="s">
        <v>10014</v>
      </c>
      <c r="D162" s="32">
        <v>43945</v>
      </c>
      <c r="E162" s="31" t="s">
        <v>10015</v>
      </c>
      <c r="F162" s="31" t="s">
        <v>9889</v>
      </c>
      <c r="G162" s="33">
        <v>-2240000</v>
      </c>
      <c r="H162" s="33">
        <v>-2240000</v>
      </c>
      <c r="I162" s="31" t="s">
        <v>9762</v>
      </c>
      <c r="J162" s="31" t="s">
        <v>9763</v>
      </c>
      <c r="K162" s="33">
        <v>-2240000</v>
      </c>
      <c r="L162" s="31" t="s">
        <v>9764</v>
      </c>
      <c r="M162" t="e">
        <f t="shared" si="11"/>
        <v>#VALUE!</v>
      </c>
    </row>
    <row r="163" spans="1:13" hidden="1">
      <c r="A163" s="31" t="s">
        <v>9757</v>
      </c>
      <c r="B163" s="31" t="s">
        <v>10016</v>
      </c>
      <c r="C163" s="31" t="s">
        <v>10017</v>
      </c>
      <c r="D163" s="32">
        <v>43945</v>
      </c>
      <c r="E163" s="31" t="s">
        <v>10018</v>
      </c>
      <c r="F163" s="31" t="s">
        <v>9997</v>
      </c>
      <c r="G163" s="33">
        <v>2000000</v>
      </c>
      <c r="H163" s="33">
        <v>2000000</v>
      </c>
      <c r="I163" s="31" t="s">
        <v>9762</v>
      </c>
      <c r="J163" s="31" t="s">
        <v>9763</v>
      </c>
      <c r="K163" s="33">
        <v>2000000</v>
      </c>
      <c r="L163" s="31" t="s">
        <v>9764</v>
      </c>
      <c r="M163" t="e">
        <f t="shared" si="11"/>
        <v>#VALUE!</v>
      </c>
    </row>
    <row r="164" spans="1:13" hidden="1">
      <c r="A164" s="31" t="s">
        <v>9757</v>
      </c>
      <c r="B164" s="31" t="s">
        <v>10016</v>
      </c>
      <c r="C164" s="31" t="s">
        <v>10017</v>
      </c>
      <c r="D164" s="32">
        <v>43945</v>
      </c>
      <c r="E164" s="31" t="s">
        <v>10018</v>
      </c>
      <c r="F164" s="31" t="s">
        <v>9889</v>
      </c>
      <c r="G164" s="33">
        <v>-2000000</v>
      </c>
      <c r="H164" s="33">
        <v>-2000000</v>
      </c>
      <c r="I164" s="31" t="s">
        <v>9762</v>
      </c>
      <c r="J164" s="31" t="s">
        <v>9763</v>
      </c>
      <c r="K164" s="33">
        <v>-2000000</v>
      </c>
      <c r="L164" s="31" t="s">
        <v>9764</v>
      </c>
      <c r="M164" t="e">
        <f t="shared" si="11"/>
        <v>#VALUE!</v>
      </c>
    </row>
    <row r="165" spans="1:13" hidden="1">
      <c r="A165" s="31" t="s">
        <v>9757</v>
      </c>
      <c r="B165" s="31" t="s">
        <v>10019</v>
      </c>
      <c r="C165" s="31" t="s">
        <v>10020</v>
      </c>
      <c r="D165" s="32">
        <v>43945</v>
      </c>
      <c r="E165" s="31" t="s">
        <v>10021</v>
      </c>
      <c r="F165" s="31" t="s">
        <v>9997</v>
      </c>
      <c r="G165" s="33">
        <v>2909139.29</v>
      </c>
      <c r="H165" s="33">
        <v>2909139.29</v>
      </c>
      <c r="I165" s="31" t="s">
        <v>9762</v>
      </c>
      <c r="J165" s="31" t="s">
        <v>9763</v>
      </c>
      <c r="K165" s="33">
        <v>2909139.29</v>
      </c>
      <c r="L165" s="31" t="s">
        <v>9764</v>
      </c>
      <c r="M165" t="e">
        <f t="shared" si="11"/>
        <v>#VALUE!</v>
      </c>
    </row>
    <row r="166" spans="1:13" hidden="1">
      <c r="A166" s="31" t="s">
        <v>9757</v>
      </c>
      <c r="B166" s="31" t="s">
        <v>10019</v>
      </c>
      <c r="C166" s="31" t="s">
        <v>10020</v>
      </c>
      <c r="D166" s="32">
        <v>43945</v>
      </c>
      <c r="E166" s="31" t="s">
        <v>10021</v>
      </c>
      <c r="F166" s="31" t="s">
        <v>9889</v>
      </c>
      <c r="G166" s="33">
        <v>-2909139.29</v>
      </c>
      <c r="H166" s="33">
        <v>-2909139.29</v>
      </c>
      <c r="I166" s="31" t="s">
        <v>9762</v>
      </c>
      <c r="J166" s="31" t="s">
        <v>9763</v>
      </c>
      <c r="K166" s="33">
        <v>-2909139.29</v>
      </c>
      <c r="L166" s="31" t="s">
        <v>9764</v>
      </c>
      <c r="M166" t="e">
        <f t="shared" si="11"/>
        <v>#VALUE!</v>
      </c>
    </row>
    <row r="167" spans="1:13" hidden="1">
      <c r="A167" s="31" t="s">
        <v>9757</v>
      </c>
      <c r="B167" s="31" t="s">
        <v>10022</v>
      </c>
      <c r="C167" s="31" t="s">
        <v>10023</v>
      </c>
      <c r="D167" s="32">
        <v>43945</v>
      </c>
      <c r="E167" s="31" t="s">
        <v>10024</v>
      </c>
      <c r="F167" s="31" t="s">
        <v>9997</v>
      </c>
      <c r="G167" s="33">
        <v>1559375</v>
      </c>
      <c r="H167" s="33">
        <v>1559375</v>
      </c>
      <c r="I167" s="31" t="s">
        <v>9762</v>
      </c>
      <c r="J167" s="31" t="s">
        <v>9763</v>
      </c>
      <c r="K167" s="33">
        <v>1559375</v>
      </c>
      <c r="L167" s="31" t="s">
        <v>9764</v>
      </c>
      <c r="M167" t="e">
        <f t="shared" si="11"/>
        <v>#VALUE!</v>
      </c>
    </row>
    <row r="168" spans="1:13" hidden="1">
      <c r="A168" s="31" t="s">
        <v>9757</v>
      </c>
      <c r="B168" s="31" t="s">
        <v>10022</v>
      </c>
      <c r="C168" s="31" t="s">
        <v>10023</v>
      </c>
      <c r="D168" s="32">
        <v>43945</v>
      </c>
      <c r="E168" s="31" t="s">
        <v>10024</v>
      </c>
      <c r="F168" s="31" t="s">
        <v>9889</v>
      </c>
      <c r="G168" s="33">
        <v>-1559375</v>
      </c>
      <c r="H168" s="33">
        <v>-1559375</v>
      </c>
      <c r="I168" s="31" t="s">
        <v>9762</v>
      </c>
      <c r="J168" s="31" t="s">
        <v>9763</v>
      </c>
      <c r="K168" s="33">
        <v>-1559375</v>
      </c>
      <c r="L168" s="31" t="s">
        <v>9764</v>
      </c>
      <c r="M168" t="e">
        <f t="shared" si="11"/>
        <v>#VALUE!</v>
      </c>
    </row>
    <row r="169" spans="1:13" hidden="1">
      <c r="A169" s="31" t="s">
        <v>9757</v>
      </c>
      <c r="B169" s="31" t="s">
        <v>10025</v>
      </c>
      <c r="C169" s="31" t="s">
        <v>10026</v>
      </c>
      <c r="D169" s="32">
        <v>43945</v>
      </c>
      <c r="E169" s="31" t="s">
        <v>10027</v>
      </c>
      <c r="F169" s="31" t="s">
        <v>9997</v>
      </c>
      <c r="G169" s="33">
        <v>1215600</v>
      </c>
      <c r="H169" s="33">
        <v>1215600</v>
      </c>
      <c r="I169" s="31" t="s">
        <v>9762</v>
      </c>
      <c r="J169" s="31" t="s">
        <v>9763</v>
      </c>
      <c r="K169" s="33">
        <v>1215600</v>
      </c>
      <c r="L169" s="31" t="s">
        <v>9764</v>
      </c>
      <c r="M169" t="e">
        <f t="shared" si="11"/>
        <v>#VALUE!</v>
      </c>
    </row>
    <row r="170" spans="1:13" hidden="1">
      <c r="A170" s="31" t="s">
        <v>9757</v>
      </c>
      <c r="B170" s="31" t="s">
        <v>10025</v>
      </c>
      <c r="C170" s="31" t="s">
        <v>10026</v>
      </c>
      <c r="D170" s="32">
        <v>43945</v>
      </c>
      <c r="E170" s="31" t="s">
        <v>10027</v>
      </c>
      <c r="F170" s="31" t="s">
        <v>9889</v>
      </c>
      <c r="G170" s="33">
        <v>-1215600</v>
      </c>
      <c r="H170" s="33">
        <v>-1215600</v>
      </c>
      <c r="I170" s="31" t="s">
        <v>9762</v>
      </c>
      <c r="J170" s="31" t="s">
        <v>9763</v>
      </c>
      <c r="K170" s="33">
        <v>-1215600</v>
      </c>
      <c r="L170" s="31" t="s">
        <v>9764</v>
      </c>
      <c r="M170" t="e">
        <f t="shared" si="11"/>
        <v>#VALUE!</v>
      </c>
    </row>
    <row r="171" spans="1:13" hidden="1">
      <c r="A171" s="31" t="s">
        <v>9757</v>
      </c>
      <c r="B171" s="31" t="s">
        <v>10028</v>
      </c>
      <c r="C171" s="31" t="s">
        <v>10029</v>
      </c>
      <c r="D171" s="32">
        <v>43945</v>
      </c>
      <c r="E171" s="31" t="s">
        <v>10030</v>
      </c>
      <c r="F171" s="31" t="s">
        <v>9997</v>
      </c>
      <c r="G171" s="33">
        <v>313729</v>
      </c>
      <c r="H171" s="33">
        <v>313729</v>
      </c>
      <c r="I171" s="31" t="s">
        <v>9762</v>
      </c>
      <c r="J171" s="31" t="s">
        <v>9763</v>
      </c>
      <c r="K171" s="33">
        <v>313729</v>
      </c>
      <c r="L171" s="31" t="s">
        <v>9764</v>
      </c>
      <c r="M171" t="e">
        <f t="shared" si="11"/>
        <v>#VALUE!</v>
      </c>
    </row>
    <row r="172" spans="1:13" hidden="1">
      <c r="A172" s="31" t="s">
        <v>9757</v>
      </c>
      <c r="B172" s="31" t="s">
        <v>10028</v>
      </c>
      <c r="C172" s="31" t="s">
        <v>10029</v>
      </c>
      <c r="D172" s="32">
        <v>43945</v>
      </c>
      <c r="E172" s="31" t="s">
        <v>10030</v>
      </c>
      <c r="F172" s="31" t="s">
        <v>9889</v>
      </c>
      <c r="G172" s="33">
        <v>-313729</v>
      </c>
      <c r="H172" s="33">
        <v>-313729</v>
      </c>
      <c r="I172" s="31" t="s">
        <v>9762</v>
      </c>
      <c r="J172" s="31" t="s">
        <v>9763</v>
      </c>
      <c r="K172" s="33">
        <v>-313729</v>
      </c>
      <c r="L172" s="31" t="s">
        <v>9764</v>
      </c>
      <c r="M172" t="e">
        <f t="shared" si="11"/>
        <v>#VALUE!</v>
      </c>
    </row>
    <row r="173" spans="1:13" hidden="1">
      <c r="A173" s="31" t="s">
        <v>9757</v>
      </c>
      <c r="B173" s="31" t="s">
        <v>10031</v>
      </c>
      <c r="C173" s="31" t="s">
        <v>10032</v>
      </c>
      <c r="D173" s="32">
        <v>43945</v>
      </c>
      <c r="E173" s="31" t="s">
        <v>10033</v>
      </c>
      <c r="F173" s="31" t="s">
        <v>9997</v>
      </c>
      <c r="G173" s="33">
        <v>1395350</v>
      </c>
      <c r="H173" s="33">
        <v>1395350</v>
      </c>
      <c r="I173" s="31" t="s">
        <v>9762</v>
      </c>
      <c r="J173" s="31" t="s">
        <v>9763</v>
      </c>
      <c r="K173" s="33">
        <v>1395350</v>
      </c>
      <c r="L173" s="31" t="s">
        <v>9764</v>
      </c>
      <c r="M173" t="e">
        <f t="shared" si="11"/>
        <v>#VALUE!</v>
      </c>
    </row>
    <row r="174" spans="1:13" hidden="1">
      <c r="A174" s="31" t="s">
        <v>9757</v>
      </c>
      <c r="B174" s="31" t="s">
        <v>10031</v>
      </c>
      <c r="C174" s="31" t="s">
        <v>10032</v>
      </c>
      <c r="D174" s="32">
        <v>43945</v>
      </c>
      <c r="E174" s="31" t="s">
        <v>10033</v>
      </c>
      <c r="F174" s="31" t="s">
        <v>9889</v>
      </c>
      <c r="G174" s="33">
        <v>-1395350</v>
      </c>
      <c r="H174" s="33">
        <v>-1395350</v>
      </c>
      <c r="I174" s="31" t="s">
        <v>9762</v>
      </c>
      <c r="J174" s="31" t="s">
        <v>9763</v>
      </c>
      <c r="K174" s="33">
        <v>-1395350</v>
      </c>
      <c r="L174" s="31" t="s">
        <v>9764</v>
      </c>
      <c r="M174" t="e">
        <f t="shared" si="11"/>
        <v>#VALUE!</v>
      </c>
    </row>
    <row r="175" spans="1:13" hidden="1">
      <c r="A175" s="31" t="s">
        <v>9757</v>
      </c>
      <c r="B175" s="31" t="s">
        <v>10034</v>
      </c>
      <c r="C175" s="31" t="s">
        <v>10035</v>
      </c>
      <c r="D175" s="32">
        <v>43945</v>
      </c>
      <c r="E175" s="31" t="s">
        <v>10036</v>
      </c>
      <c r="F175" s="31" t="s">
        <v>9997</v>
      </c>
      <c r="G175" s="33">
        <v>515800</v>
      </c>
      <c r="H175" s="33">
        <v>515800</v>
      </c>
      <c r="I175" s="31" t="s">
        <v>9762</v>
      </c>
      <c r="J175" s="31" t="s">
        <v>9763</v>
      </c>
      <c r="K175" s="33">
        <v>515800</v>
      </c>
      <c r="L175" s="31" t="s">
        <v>9764</v>
      </c>
      <c r="M175" t="e">
        <f t="shared" si="11"/>
        <v>#VALUE!</v>
      </c>
    </row>
    <row r="176" spans="1:13" hidden="1">
      <c r="A176" s="31" t="s">
        <v>9757</v>
      </c>
      <c r="B176" s="31" t="s">
        <v>10034</v>
      </c>
      <c r="C176" s="31" t="s">
        <v>10035</v>
      </c>
      <c r="D176" s="32">
        <v>43945</v>
      </c>
      <c r="E176" s="31" t="s">
        <v>10036</v>
      </c>
      <c r="F176" s="31" t="s">
        <v>9889</v>
      </c>
      <c r="G176" s="33">
        <v>-515800</v>
      </c>
      <c r="H176" s="33">
        <v>-515800</v>
      </c>
      <c r="I176" s="31" t="s">
        <v>9762</v>
      </c>
      <c r="J176" s="31" t="s">
        <v>9763</v>
      </c>
      <c r="K176" s="33">
        <v>-515800</v>
      </c>
      <c r="L176" s="31" t="s">
        <v>9764</v>
      </c>
      <c r="M176" t="e">
        <f t="shared" si="11"/>
        <v>#VALUE!</v>
      </c>
    </row>
    <row r="177" spans="1:13" hidden="1">
      <c r="A177" s="31" t="s">
        <v>9757</v>
      </c>
      <c r="B177" s="31" t="s">
        <v>10037</v>
      </c>
      <c r="C177" s="31" t="s">
        <v>10038</v>
      </c>
      <c r="D177" s="32">
        <v>43945</v>
      </c>
      <c r="E177" s="31" t="s">
        <v>10039</v>
      </c>
      <c r="F177" s="31" t="s">
        <v>9997</v>
      </c>
      <c r="G177" s="33">
        <v>466400</v>
      </c>
      <c r="H177" s="33">
        <v>466400</v>
      </c>
      <c r="I177" s="31" t="s">
        <v>9762</v>
      </c>
      <c r="J177" s="31" t="s">
        <v>9763</v>
      </c>
      <c r="K177" s="33">
        <v>466400</v>
      </c>
      <c r="L177" s="31" t="s">
        <v>9764</v>
      </c>
      <c r="M177" t="e">
        <f t="shared" si="11"/>
        <v>#VALUE!</v>
      </c>
    </row>
    <row r="178" spans="1:13" hidden="1">
      <c r="A178" s="31" t="s">
        <v>9757</v>
      </c>
      <c r="B178" s="31" t="s">
        <v>10037</v>
      </c>
      <c r="C178" s="31" t="s">
        <v>10038</v>
      </c>
      <c r="D178" s="32">
        <v>43945</v>
      </c>
      <c r="E178" s="31" t="s">
        <v>10039</v>
      </c>
      <c r="F178" s="31" t="s">
        <v>9889</v>
      </c>
      <c r="G178" s="33">
        <v>-466400</v>
      </c>
      <c r="H178" s="33">
        <v>-466400</v>
      </c>
      <c r="I178" s="31" t="s">
        <v>9762</v>
      </c>
      <c r="J178" s="31" t="s">
        <v>9763</v>
      </c>
      <c r="K178" s="33">
        <v>-466400</v>
      </c>
      <c r="L178" s="31" t="s">
        <v>9764</v>
      </c>
      <c r="M178" t="e">
        <f t="shared" si="11"/>
        <v>#VALUE!</v>
      </c>
    </row>
    <row r="179" spans="1:13" hidden="1">
      <c r="A179" s="31" t="s">
        <v>9757</v>
      </c>
      <c r="B179" s="31" t="s">
        <v>10040</v>
      </c>
      <c r="C179" s="31" t="s">
        <v>10041</v>
      </c>
      <c r="D179" s="32">
        <v>43945</v>
      </c>
      <c r="E179" s="31" t="s">
        <v>10042</v>
      </c>
      <c r="F179" s="31" t="s">
        <v>9997</v>
      </c>
      <c r="G179" s="33">
        <v>4000000</v>
      </c>
      <c r="H179" s="33">
        <v>4000000</v>
      </c>
      <c r="I179" s="31" t="s">
        <v>9762</v>
      </c>
      <c r="J179" s="31" t="s">
        <v>9763</v>
      </c>
      <c r="K179" s="33">
        <v>4000000</v>
      </c>
      <c r="L179" s="31" t="s">
        <v>9764</v>
      </c>
      <c r="M179" t="e">
        <f t="shared" si="11"/>
        <v>#VALUE!</v>
      </c>
    </row>
    <row r="180" spans="1:13" hidden="1">
      <c r="A180" s="31" t="s">
        <v>9757</v>
      </c>
      <c r="B180" s="31" t="s">
        <v>10040</v>
      </c>
      <c r="C180" s="31" t="s">
        <v>10041</v>
      </c>
      <c r="D180" s="32">
        <v>43945</v>
      </c>
      <c r="E180" s="31" t="s">
        <v>10042</v>
      </c>
      <c r="F180" s="31" t="s">
        <v>9889</v>
      </c>
      <c r="G180" s="33">
        <v>-4000000</v>
      </c>
      <c r="H180" s="33">
        <v>-4000000</v>
      </c>
      <c r="I180" s="31" t="s">
        <v>9762</v>
      </c>
      <c r="J180" s="31" t="s">
        <v>9763</v>
      </c>
      <c r="K180" s="33">
        <v>-4000000</v>
      </c>
      <c r="L180" s="31" t="s">
        <v>9764</v>
      </c>
      <c r="M180" t="e">
        <f t="shared" si="11"/>
        <v>#VALUE!</v>
      </c>
    </row>
    <row r="181" spans="1:13" hidden="1">
      <c r="A181" s="31" t="s">
        <v>9757</v>
      </c>
      <c r="B181" s="31" t="s">
        <v>10043</v>
      </c>
      <c r="C181" s="31" t="s">
        <v>10044</v>
      </c>
      <c r="D181" s="32">
        <v>43944</v>
      </c>
      <c r="E181" s="31" t="s">
        <v>10045</v>
      </c>
      <c r="F181" s="31" t="s">
        <v>10046</v>
      </c>
      <c r="G181" s="33">
        <v>13240</v>
      </c>
      <c r="H181" s="33">
        <v>13240</v>
      </c>
      <c r="I181" s="31" t="s">
        <v>9762</v>
      </c>
      <c r="J181" s="31" t="s">
        <v>9763</v>
      </c>
      <c r="K181" s="33">
        <v>13240</v>
      </c>
      <c r="L181" s="31" t="s">
        <v>9764</v>
      </c>
      <c r="M181" t="e">
        <f t="shared" si="11"/>
        <v>#VALUE!</v>
      </c>
    </row>
    <row r="182" spans="1:13" hidden="1">
      <c r="A182" s="31" t="s">
        <v>9757</v>
      </c>
      <c r="B182" s="31" t="s">
        <v>10043</v>
      </c>
      <c r="C182" s="31" t="s">
        <v>10044</v>
      </c>
      <c r="D182" s="32">
        <v>43944</v>
      </c>
      <c r="E182" s="31" t="s">
        <v>10045</v>
      </c>
      <c r="F182" s="31" t="s">
        <v>9889</v>
      </c>
      <c r="G182" s="33">
        <v>-13240</v>
      </c>
      <c r="H182" s="33">
        <v>-13240</v>
      </c>
      <c r="I182" s="31" t="s">
        <v>9762</v>
      </c>
      <c r="J182" s="31" t="s">
        <v>9763</v>
      </c>
      <c r="K182" s="33">
        <v>-13240</v>
      </c>
      <c r="L182" s="31" t="s">
        <v>9764</v>
      </c>
      <c r="M182" t="e">
        <f t="shared" si="11"/>
        <v>#VALUE!</v>
      </c>
    </row>
    <row r="183" spans="1:13" hidden="1">
      <c r="A183" s="31" t="s">
        <v>9757</v>
      </c>
      <c r="B183" s="31" t="s">
        <v>10047</v>
      </c>
      <c r="C183" s="31" t="s">
        <v>10048</v>
      </c>
      <c r="D183" s="32">
        <v>43944</v>
      </c>
      <c r="E183" s="31" t="s">
        <v>10049</v>
      </c>
      <c r="F183" s="31" t="s">
        <v>10050</v>
      </c>
      <c r="G183" s="33">
        <v>16060</v>
      </c>
      <c r="H183" s="33">
        <v>16060</v>
      </c>
      <c r="I183" s="31" t="s">
        <v>9762</v>
      </c>
      <c r="J183" s="31" t="s">
        <v>9763</v>
      </c>
      <c r="K183" s="33">
        <v>16060</v>
      </c>
      <c r="L183" s="31" t="s">
        <v>9764</v>
      </c>
      <c r="M183" t="e">
        <f t="shared" si="11"/>
        <v>#VALUE!</v>
      </c>
    </row>
    <row r="184" spans="1:13" hidden="1">
      <c r="A184" s="31" t="s">
        <v>9757</v>
      </c>
      <c r="B184" s="31" t="s">
        <v>10047</v>
      </c>
      <c r="C184" s="31" t="s">
        <v>10048</v>
      </c>
      <c r="D184" s="32">
        <v>43944</v>
      </c>
      <c r="E184" s="31" t="s">
        <v>10049</v>
      </c>
      <c r="F184" s="31" t="s">
        <v>9889</v>
      </c>
      <c r="G184" s="33">
        <v>-16060</v>
      </c>
      <c r="H184" s="33">
        <v>-16060</v>
      </c>
      <c r="I184" s="31" t="s">
        <v>9762</v>
      </c>
      <c r="J184" s="31" t="s">
        <v>9763</v>
      </c>
      <c r="K184" s="33">
        <v>-16060</v>
      </c>
      <c r="L184" s="31" t="s">
        <v>9764</v>
      </c>
      <c r="M184" t="e">
        <f t="shared" si="11"/>
        <v>#VALUE!</v>
      </c>
    </row>
    <row r="185" spans="1:13" hidden="1">
      <c r="A185" s="31" t="s">
        <v>9757</v>
      </c>
      <c r="B185" s="31" t="s">
        <v>10051</v>
      </c>
      <c r="C185" s="31" t="s">
        <v>10052</v>
      </c>
      <c r="D185" s="32">
        <v>43944</v>
      </c>
      <c r="E185" s="31" t="s">
        <v>10053</v>
      </c>
      <c r="F185" s="31" t="s">
        <v>10050</v>
      </c>
      <c r="G185" s="33">
        <v>6920</v>
      </c>
      <c r="H185" s="33">
        <v>6920</v>
      </c>
      <c r="I185" s="31" t="s">
        <v>9762</v>
      </c>
      <c r="J185" s="31" t="s">
        <v>9763</v>
      </c>
      <c r="K185" s="33">
        <v>6920</v>
      </c>
      <c r="L185" s="31" t="s">
        <v>9764</v>
      </c>
      <c r="M185" t="e">
        <f t="shared" si="11"/>
        <v>#VALUE!</v>
      </c>
    </row>
    <row r="186" spans="1:13" hidden="1">
      <c r="A186" s="31" t="s">
        <v>9757</v>
      </c>
      <c r="B186" s="31" t="s">
        <v>10051</v>
      </c>
      <c r="C186" s="31" t="s">
        <v>10052</v>
      </c>
      <c r="D186" s="32">
        <v>43944</v>
      </c>
      <c r="E186" s="31" t="s">
        <v>10053</v>
      </c>
      <c r="F186" s="31" t="s">
        <v>9889</v>
      </c>
      <c r="G186" s="33">
        <v>-6920</v>
      </c>
      <c r="H186" s="33">
        <v>-6920</v>
      </c>
      <c r="I186" s="31" t="s">
        <v>9762</v>
      </c>
      <c r="J186" s="31" t="s">
        <v>9763</v>
      </c>
      <c r="K186" s="33">
        <v>-6920</v>
      </c>
      <c r="L186" s="31" t="s">
        <v>9764</v>
      </c>
      <c r="M186" t="e">
        <f t="shared" si="11"/>
        <v>#VALUE!</v>
      </c>
    </row>
    <row r="187" spans="1:13" hidden="1">
      <c r="A187" s="31" t="s">
        <v>9757</v>
      </c>
      <c r="B187" s="31" t="s">
        <v>10054</v>
      </c>
      <c r="C187" s="31" t="s">
        <v>10055</v>
      </c>
      <c r="D187" s="32">
        <v>43944</v>
      </c>
      <c r="E187" s="31" t="s">
        <v>10056</v>
      </c>
      <c r="F187" s="31" t="s">
        <v>10057</v>
      </c>
      <c r="G187" s="33">
        <v>-20000</v>
      </c>
      <c r="H187" s="33">
        <v>-20000</v>
      </c>
      <c r="I187" s="31" t="s">
        <v>9762</v>
      </c>
      <c r="J187" s="31" t="s">
        <v>9763</v>
      </c>
      <c r="K187" s="33">
        <v>-20000</v>
      </c>
      <c r="L187" s="31" t="s">
        <v>9764</v>
      </c>
      <c r="M187" t="e">
        <f t="shared" si="11"/>
        <v>#VALUE!</v>
      </c>
    </row>
    <row r="188" spans="1:13" hidden="1">
      <c r="A188" s="31" t="s">
        <v>9757</v>
      </c>
      <c r="B188" s="31" t="s">
        <v>10054</v>
      </c>
      <c r="C188" s="31" t="s">
        <v>10055</v>
      </c>
      <c r="D188" s="32">
        <v>43944</v>
      </c>
      <c r="E188" s="31" t="s">
        <v>10056</v>
      </c>
      <c r="F188" s="31" t="s">
        <v>10058</v>
      </c>
      <c r="G188" s="33">
        <v>20000</v>
      </c>
      <c r="H188" s="33">
        <v>20000</v>
      </c>
      <c r="I188" s="31" t="s">
        <v>9762</v>
      </c>
      <c r="J188" s="31" t="s">
        <v>9763</v>
      </c>
      <c r="K188" s="33">
        <v>20000</v>
      </c>
      <c r="L188" s="31" t="s">
        <v>9764</v>
      </c>
      <c r="M188" t="e">
        <f t="shared" si="11"/>
        <v>#VALUE!</v>
      </c>
    </row>
    <row r="189" spans="1:13" hidden="1">
      <c r="A189" s="31" t="s">
        <v>9757</v>
      </c>
      <c r="B189" s="31" t="s">
        <v>10059</v>
      </c>
      <c r="C189" s="31" t="s">
        <v>10060</v>
      </c>
      <c r="D189" s="32">
        <v>43944</v>
      </c>
      <c r="E189" s="31" t="s">
        <v>10061</v>
      </c>
      <c r="F189" s="31" t="s">
        <v>10062</v>
      </c>
      <c r="G189" s="33">
        <v>-4040</v>
      </c>
      <c r="H189" s="33">
        <v>-4040</v>
      </c>
      <c r="I189" s="31" t="s">
        <v>9762</v>
      </c>
      <c r="J189" s="31" t="s">
        <v>9763</v>
      </c>
      <c r="K189" s="33">
        <v>-4040</v>
      </c>
      <c r="L189" s="31" t="s">
        <v>9764</v>
      </c>
      <c r="M189" t="e">
        <f t="shared" si="11"/>
        <v>#VALUE!</v>
      </c>
    </row>
    <row r="190" spans="1:13" hidden="1">
      <c r="A190" s="31" t="s">
        <v>9757</v>
      </c>
      <c r="B190" s="31" t="s">
        <v>10059</v>
      </c>
      <c r="C190" s="31" t="s">
        <v>10060</v>
      </c>
      <c r="D190" s="32">
        <v>43944</v>
      </c>
      <c r="E190" s="31" t="s">
        <v>10061</v>
      </c>
      <c r="F190" s="31" t="s">
        <v>10063</v>
      </c>
      <c r="G190" s="33">
        <v>4040</v>
      </c>
      <c r="H190" s="33">
        <v>4040</v>
      </c>
      <c r="I190" s="31" t="s">
        <v>9762</v>
      </c>
      <c r="J190" s="31" t="s">
        <v>9763</v>
      </c>
      <c r="K190" s="33">
        <v>4040</v>
      </c>
      <c r="L190" s="31" t="s">
        <v>9764</v>
      </c>
      <c r="M190" t="e">
        <f t="shared" si="11"/>
        <v>#VALUE!</v>
      </c>
    </row>
    <row r="191" spans="1:13" hidden="1">
      <c r="A191" s="31" t="s">
        <v>9757</v>
      </c>
      <c r="B191" s="31" t="s">
        <v>10064</v>
      </c>
      <c r="C191" s="31" t="s">
        <v>10065</v>
      </c>
      <c r="D191" s="32">
        <v>43944</v>
      </c>
      <c r="E191" s="31" t="s">
        <v>10066</v>
      </c>
      <c r="F191" s="31" t="s">
        <v>9867</v>
      </c>
      <c r="G191" s="33">
        <v>200</v>
      </c>
      <c r="H191" s="33">
        <v>200</v>
      </c>
      <c r="I191" s="31" t="s">
        <v>9762</v>
      </c>
      <c r="J191" s="31" t="s">
        <v>9763</v>
      </c>
      <c r="K191" s="33">
        <v>200</v>
      </c>
      <c r="L191" s="31" t="s">
        <v>9764</v>
      </c>
      <c r="M191" t="e">
        <f t="shared" si="11"/>
        <v>#VALUE!</v>
      </c>
    </row>
    <row r="192" spans="1:13" hidden="1">
      <c r="A192" s="31" t="s">
        <v>9757</v>
      </c>
      <c r="B192" s="31" t="s">
        <v>10064</v>
      </c>
      <c r="C192" s="31" t="s">
        <v>10065</v>
      </c>
      <c r="D192" s="32">
        <v>43944</v>
      </c>
      <c r="E192" s="31" t="s">
        <v>10066</v>
      </c>
      <c r="F192" s="31" t="s">
        <v>10067</v>
      </c>
      <c r="G192" s="33">
        <v>2600000000</v>
      </c>
      <c r="H192" s="33">
        <v>2600000000</v>
      </c>
      <c r="I192" s="31" t="s">
        <v>9762</v>
      </c>
      <c r="J192" s="31" t="s">
        <v>9763</v>
      </c>
      <c r="K192" s="33">
        <v>2600000000</v>
      </c>
      <c r="L192" s="31" t="s">
        <v>9764</v>
      </c>
      <c r="M192" t="e">
        <f t="shared" si="11"/>
        <v>#VALUE!</v>
      </c>
    </row>
    <row r="193" spans="1:13" hidden="1">
      <c r="A193" s="31" t="s">
        <v>9757</v>
      </c>
      <c r="B193" s="31" t="s">
        <v>10064</v>
      </c>
      <c r="C193" s="31" t="s">
        <v>10065</v>
      </c>
      <c r="D193" s="32">
        <v>43944</v>
      </c>
      <c r="E193" s="31" t="s">
        <v>10066</v>
      </c>
      <c r="F193" s="31" t="s">
        <v>9889</v>
      </c>
      <c r="G193" s="33">
        <v>-2600000200</v>
      </c>
      <c r="H193" s="33">
        <v>-2600000200</v>
      </c>
      <c r="I193" s="31" t="s">
        <v>9762</v>
      </c>
      <c r="J193" s="31" t="s">
        <v>9763</v>
      </c>
      <c r="K193" s="33">
        <v>-2600000200</v>
      </c>
      <c r="L193" s="31" t="s">
        <v>9764</v>
      </c>
      <c r="M193" t="e">
        <f t="shared" si="11"/>
        <v>#VALUE!</v>
      </c>
    </row>
    <row r="194" spans="1:13" hidden="1">
      <c r="A194" s="31" t="s">
        <v>9757</v>
      </c>
      <c r="B194" s="31" t="s">
        <v>10068</v>
      </c>
      <c r="C194" s="31" t="s">
        <v>10069</v>
      </c>
      <c r="D194" s="32">
        <v>43945</v>
      </c>
      <c r="E194" s="31" t="s">
        <v>10070</v>
      </c>
      <c r="F194" s="31" t="s">
        <v>10071</v>
      </c>
      <c r="G194" s="33">
        <v>21076</v>
      </c>
      <c r="H194" s="33">
        <v>21076</v>
      </c>
      <c r="I194" s="31" t="s">
        <v>9762</v>
      </c>
      <c r="J194" s="31" t="s">
        <v>9763</v>
      </c>
      <c r="K194" s="33">
        <v>21076</v>
      </c>
      <c r="L194" s="31" t="s">
        <v>9764</v>
      </c>
      <c r="M194" t="e">
        <f t="shared" si="11"/>
        <v>#VALUE!</v>
      </c>
    </row>
    <row r="195" spans="1:13" hidden="1">
      <c r="A195" s="31" t="s">
        <v>9757</v>
      </c>
      <c r="B195" s="31" t="s">
        <v>10068</v>
      </c>
      <c r="C195" s="31" t="s">
        <v>10069</v>
      </c>
      <c r="D195" s="32">
        <v>43945</v>
      </c>
      <c r="E195" s="31" t="s">
        <v>10070</v>
      </c>
      <c r="F195" s="31" t="s">
        <v>9889</v>
      </c>
      <c r="G195" s="33">
        <v>-21076</v>
      </c>
      <c r="H195" s="33">
        <v>-21076</v>
      </c>
      <c r="I195" s="31" t="s">
        <v>9762</v>
      </c>
      <c r="J195" s="31" t="s">
        <v>9763</v>
      </c>
      <c r="K195" s="33">
        <v>-21076</v>
      </c>
      <c r="L195" s="31" t="s">
        <v>9764</v>
      </c>
      <c r="M195" t="e">
        <f t="shared" ref="M195:M258" si="12">FIND("PO",E195)</f>
        <v>#VALUE!</v>
      </c>
    </row>
    <row r="196" spans="1:13" hidden="1">
      <c r="A196" s="31" t="s">
        <v>9757</v>
      </c>
      <c r="B196" s="31" t="s">
        <v>10072</v>
      </c>
      <c r="C196" s="31" t="s">
        <v>10073</v>
      </c>
      <c r="D196" s="32">
        <v>43945</v>
      </c>
      <c r="E196" s="31" t="s">
        <v>10074</v>
      </c>
      <c r="F196" s="31" t="s">
        <v>10071</v>
      </c>
      <c r="G196" s="33">
        <v>4050.8</v>
      </c>
      <c r="H196" s="33">
        <v>4050.8</v>
      </c>
      <c r="I196" s="31" t="s">
        <v>9762</v>
      </c>
      <c r="J196" s="31" t="s">
        <v>9763</v>
      </c>
      <c r="K196" s="33">
        <v>4050.8</v>
      </c>
      <c r="L196" s="31" t="s">
        <v>9764</v>
      </c>
      <c r="M196" t="e">
        <f t="shared" si="12"/>
        <v>#VALUE!</v>
      </c>
    </row>
    <row r="197" spans="1:13" hidden="1">
      <c r="A197" s="31" t="s">
        <v>9757</v>
      </c>
      <c r="B197" s="31" t="s">
        <v>10072</v>
      </c>
      <c r="C197" s="31" t="s">
        <v>10073</v>
      </c>
      <c r="D197" s="32">
        <v>43945</v>
      </c>
      <c r="E197" s="31" t="s">
        <v>10074</v>
      </c>
      <c r="F197" s="31" t="s">
        <v>9889</v>
      </c>
      <c r="G197" s="33">
        <v>-4050.8</v>
      </c>
      <c r="H197" s="33">
        <v>-4050.8</v>
      </c>
      <c r="I197" s="31" t="s">
        <v>9762</v>
      </c>
      <c r="J197" s="31" t="s">
        <v>9763</v>
      </c>
      <c r="K197" s="33">
        <v>-4050.8</v>
      </c>
      <c r="L197" s="31" t="s">
        <v>9764</v>
      </c>
      <c r="M197" t="e">
        <f t="shared" si="12"/>
        <v>#VALUE!</v>
      </c>
    </row>
    <row r="198" spans="1:13" hidden="1">
      <c r="A198" s="31" t="s">
        <v>9757</v>
      </c>
      <c r="B198" s="31" t="s">
        <v>10075</v>
      </c>
      <c r="C198" s="31" t="s">
        <v>10076</v>
      </c>
      <c r="D198" s="32">
        <v>43951</v>
      </c>
      <c r="E198" s="31" t="s">
        <v>10077</v>
      </c>
      <c r="F198" s="31" t="s">
        <v>9867</v>
      </c>
      <c r="G198" s="33">
        <v>3754351.5</v>
      </c>
      <c r="H198" s="33">
        <v>3754351.5</v>
      </c>
      <c r="I198" s="31" t="s">
        <v>9762</v>
      </c>
      <c r="J198" s="31" t="s">
        <v>9763</v>
      </c>
      <c r="K198" s="33">
        <v>3754351.5</v>
      </c>
      <c r="L198" s="31" t="s">
        <v>9764</v>
      </c>
      <c r="M198" t="e">
        <f t="shared" si="12"/>
        <v>#VALUE!</v>
      </c>
    </row>
    <row r="199" spans="1:13" hidden="1">
      <c r="A199" s="31" t="s">
        <v>9757</v>
      </c>
      <c r="B199" s="31" t="s">
        <v>10075</v>
      </c>
      <c r="C199" s="31" t="s">
        <v>10076</v>
      </c>
      <c r="D199" s="32">
        <v>43951</v>
      </c>
      <c r="E199" s="31" t="s">
        <v>10077</v>
      </c>
      <c r="F199" s="31" t="s">
        <v>10078</v>
      </c>
      <c r="G199" s="33">
        <v>-233622</v>
      </c>
      <c r="H199" s="33">
        <v>-233622</v>
      </c>
      <c r="I199" s="31" t="s">
        <v>9762</v>
      </c>
      <c r="J199" s="31" t="s">
        <v>9763</v>
      </c>
      <c r="K199" s="33">
        <v>-233622</v>
      </c>
      <c r="L199" s="31" t="s">
        <v>9764</v>
      </c>
      <c r="M199" t="e">
        <f t="shared" si="12"/>
        <v>#VALUE!</v>
      </c>
    </row>
    <row r="200" spans="1:13" hidden="1">
      <c r="A200" s="31" t="s">
        <v>9757</v>
      </c>
      <c r="B200" s="31" t="s">
        <v>10075</v>
      </c>
      <c r="C200" s="31" t="s">
        <v>10076</v>
      </c>
      <c r="D200" s="32">
        <v>43951</v>
      </c>
      <c r="E200" s="31" t="s">
        <v>10077</v>
      </c>
      <c r="F200" s="31" t="s">
        <v>10079</v>
      </c>
      <c r="G200" s="33">
        <v>-217297</v>
      </c>
      <c r="H200" s="33">
        <v>-217297</v>
      </c>
      <c r="I200" s="31" t="s">
        <v>9762</v>
      </c>
      <c r="J200" s="31" t="s">
        <v>9763</v>
      </c>
      <c r="K200" s="33">
        <v>-217297</v>
      </c>
      <c r="L200" s="31" t="s">
        <v>9764</v>
      </c>
      <c r="M200" t="e">
        <f t="shared" si="12"/>
        <v>#VALUE!</v>
      </c>
    </row>
    <row r="201" spans="1:13" hidden="1">
      <c r="A201" s="31" t="s">
        <v>9757</v>
      </c>
      <c r="B201" s="31" t="s">
        <v>10075</v>
      </c>
      <c r="C201" s="31" t="s">
        <v>10076</v>
      </c>
      <c r="D201" s="32">
        <v>43951</v>
      </c>
      <c r="E201" s="31" t="s">
        <v>10077</v>
      </c>
      <c r="F201" s="31" t="s">
        <v>10080</v>
      </c>
      <c r="G201" s="33">
        <v>-188575.21</v>
      </c>
      <c r="H201" s="33">
        <v>-188575.21</v>
      </c>
      <c r="I201" s="31" t="s">
        <v>9762</v>
      </c>
      <c r="J201" s="31" t="s">
        <v>9763</v>
      </c>
      <c r="K201" s="33">
        <v>-188575.21</v>
      </c>
      <c r="L201" s="31" t="s">
        <v>9764</v>
      </c>
      <c r="M201" t="e">
        <f t="shared" si="12"/>
        <v>#VALUE!</v>
      </c>
    </row>
    <row r="202" spans="1:13" hidden="1">
      <c r="A202" s="31" t="s">
        <v>9757</v>
      </c>
      <c r="B202" s="31" t="s">
        <v>10075</v>
      </c>
      <c r="C202" s="31" t="s">
        <v>10076</v>
      </c>
      <c r="D202" s="32">
        <v>43951</v>
      </c>
      <c r="E202" s="31" t="s">
        <v>10077</v>
      </c>
      <c r="F202" s="31" t="s">
        <v>9889</v>
      </c>
      <c r="G202" s="33">
        <v>-3114857.29</v>
      </c>
      <c r="H202" s="33">
        <v>-3114857.29</v>
      </c>
      <c r="I202" s="31" t="s">
        <v>9762</v>
      </c>
      <c r="J202" s="31" t="s">
        <v>9763</v>
      </c>
      <c r="K202" s="33">
        <v>-3114857.29</v>
      </c>
      <c r="L202" s="31" t="s">
        <v>9764</v>
      </c>
      <c r="M202" t="e">
        <f t="shared" si="12"/>
        <v>#VALUE!</v>
      </c>
    </row>
    <row r="203" spans="1:13" hidden="1">
      <c r="A203" s="31" t="s">
        <v>9757</v>
      </c>
      <c r="B203" s="31" t="s">
        <v>10081</v>
      </c>
      <c r="C203" s="31" t="s">
        <v>10082</v>
      </c>
      <c r="D203" s="32">
        <v>43951</v>
      </c>
      <c r="E203" s="31" t="s">
        <v>10083</v>
      </c>
      <c r="F203" s="31" t="s">
        <v>9867</v>
      </c>
      <c r="G203" s="33">
        <v>10</v>
      </c>
      <c r="H203" s="33">
        <v>10</v>
      </c>
      <c r="I203" s="31" t="s">
        <v>9762</v>
      </c>
      <c r="J203" s="31" t="s">
        <v>9763</v>
      </c>
      <c r="K203" s="33">
        <v>10</v>
      </c>
      <c r="L203" s="31" t="s">
        <v>9764</v>
      </c>
      <c r="M203" t="e">
        <f t="shared" si="12"/>
        <v>#VALUE!</v>
      </c>
    </row>
    <row r="204" spans="1:13" hidden="1">
      <c r="A204" s="31" t="s">
        <v>9757</v>
      </c>
      <c r="B204" s="31" t="s">
        <v>10081</v>
      </c>
      <c r="C204" s="31" t="s">
        <v>10082</v>
      </c>
      <c r="D204" s="32">
        <v>43951</v>
      </c>
      <c r="E204" s="31" t="s">
        <v>10083</v>
      </c>
      <c r="F204" s="31" t="s">
        <v>9875</v>
      </c>
      <c r="G204" s="33">
        <v>450919</v>
      </c>
      <c r="H204" s="33">
        <v>450919</v>
      </c>
      <c r="I204" s="31" t="s">
        <v>9762</v>
      </c>
      <c r="J204" s="31" t="s">
        <v>9763</v>
      </c>
      <c r="K204" s="33">
        <v>450919</v>
      </c>
      <c r="L204" s="31" t="s">
        <v>9764</v>
      </c>
      <c r="M204" t="e">
        <f t="shared" si="12"/>
        <v>#VALUE!</v>
      </c>
    </row>
    <row r="205" spans="1:13" hidden="1">
      <c r="A205" s="31" t="s">
        <v>9757</v>
      </c>
      <c r="B205" s="31" t="s">
        <v>10081</v>
      </c>
      <c r="C205" s="31" t="s">
        <v>10082</v>
      </c>
      <c r="D205" s="32">
        <v>43951</v>
      </c>
      <c r="E205" s="31" t="s">
        <v>10083</v>
      </c>
      <c r="F205" s="31" t="s">
        <v>9889</v>
      </c>
      <c r="G205" s="33">
        <v>-450929</v>
      </c>
      <c r="H205" s="33">
        <v>-450929</v>
      </c>
      <c r="I205" s="31" t="s">
        <v>9762</v>
      </c>
      <c r="J205" s="31" t="s">
        <v>9763</v>
      </c>
      <c r="K205" s="33">
        <v>-450929</v>
      </c>
      <c r="L205" s="31" t="s">
        <v>9764</v>
      </c>
      <c r="M205" t="e">
        <f t="shared" si="12"/>
        <v>#VALUE!</v>
      </c>
    </row>
    <row r="206" spans="1:13" hidden="1">
      <c r="A206" s="31" t="s">
        <v>9757</v>
      </c>
      <c r="B206" s="31" t="s">
        <v>10084</v>
      </c>
      <c r="C206" s="31" t="s">
        <v>10085</v>
      </c>
      <c r="D206" s="32">
        <v>43956</v>
      </c>
      <c r="E206" s="31" t="s">
        <v>10086</v>
      </c>
      <c r="F206" s="31" t="s">
        <v>9867</v>
      </c>
      <c r="G206" s="33">
        <v>188575.21</v>
      </c>
      <c r="H206" s="33">
        <v>188575.21</v>
      </c>
      <c r="I206" s="31" t="s">
        <v>9762</v>
      </c>
      <c r="J206" s="31" t="s">
        <v>9763</v>
      </c>
      <c r="K206" s="33">
        <v>188575.21</v>
      </c>
      <c r="L206" s="31" t="s">
        <v>9764</v>
      </c>
      <c r="M206" t="e">
        <f t="shared" si="12"/>
        <v>#VALUE!</v>
      </c>
    </row>
    <row r="207" spans="1:13" hidden="1">
      <c r="A207" s="31" t="s">
        <v>9757</v>
      </c>
      <c r="B207" s="31" t="s">
        <v>10084</v>
      </c>
      <c r="C207" s="31" t="s">
        <v>10085</v>
      </c>
      <c r="D207" s="32">
        <v>43956</v>
      </c>
      <c r="E207" s="31" t="s">
        <v>10086</v>
      </c>
      <c r="F207" s="31" t="s">
        <v>9876</v>
      </c>
      <c r="G207" s="33">
        <v>-188575.21</v>
      </c>
      <c r="H207" s="33">
        <v>-188575.21</v>
      </c>
      <c r="I207" s="31" t="s">
        <v>9762</v>
      </c>
      <c r="J207" s="31" t="s">
        <v>9763</v>
      </c>
      <c r="K207" s="33">
        <v>-188575.21</v>
      </c>
      <c r="L207" s="31" t="s">
        <v>9764</v>
      </c>
      <c r="M207" t="e">
        <f t="shared" si="12"/>
        <v>#VALUE!</v>
      </c>
    </row>
    <row r="208" spans="1:13" hidden="1">
      <c r="A208" s="31" t="s">
        <v>9757</v>
      </c>
      <c r="B208" s="31" t="s">
        <v>10087</v>
      </c>
      <c r="C208" s="31" t="s">
        <v>10088</v>
      </c>
      <c r="D208" s="32">
        <v>43950</v>
      </c>
      <c r="E208" s="31" t="s">
        <v>10089</v>
      </c>
      <c r="F208" s="31" t="s">
        <v>10090</v>
      </c>
      <c r="G208" s="33">
        <v>-700</v>
      </c>
      <c r="H208" s="33">
        <v>-700</v>
      </c>
      <c r="I208" s="31" t="s">
        <v>9762</v>
      </c>
      <c r="J208" s="31" t="s">
        <v>9763</v>
      </c>
      <c r="K208" s="33">
        <v>-700</v>
      </c>
      <c r="L208" s="31" t="s">
        <v>9764</v>
      </c>
      <c r="M208" t="e">
        <f t="shared" si="12"/>
        <v>#VALUE!</v>
      </c>
    </row>
    <row r="209" spans="1:15" hidden="1">
      <c r="A209" s="31" t="s">
        <v>9757</v>
      </c>
      <c r="B209" s="31" t="s">
        <v>10087</v>
      </c>
      <c r="C209" s="31" t="s">
        <v>10088</v>
      </c>
      <c r="D209" s="32">
        <v>43950</v>
      </c>
      <c r="E209" s="31" t="s">
        <v>10089</v>
      </c>
      <c r="F209" s="31" t="s">
        <v>9867</v>
      </c>
      <c r="G209" s="33">
        <v>245000</v>
      </c>
      <c r="H209" s="33">
        <v>245000</v>
      </c>
      <c r="I209" s="31" t="s">
        <v>9762</v>
      </c>
      <c r="J209" s="31" t="s">
        <v>9763</v>
      </c>
      <c r="K209" s="33">
        <v>245000</v>
      </c>
      <c r="L209" s="31" t="s">
        <v>9764</v>
      </c>
      <c r="M209" t="e">
        <f t="shared" si="12"/>
        <v>#VALUE!</v>
      </c>
    </row>
    <row r="210" spans="1:15" hidden="1">
      <c r="A210" s="31" t="s">
        <v>9757</v>
      </c>
      <c r="B210" s="31" t="s">
        <v>10087</v>
      </c>
      <c r="C210" s="31" t="s">
        <v>10088</v>
      </c>
      <c r="D210" s="32">
        <v>43950</v>
      </c>
      <c r="E210" s="31" t="s">
        <v>10089</v>
      </c>
      <c r="F210" s="31" t="s">
        <v>9889</v>
      </c>
      <c r="G210" s="33">
        <v>-244300</v>
      </c>
      <c r="H210" s="33">
        <v>-244300</v>
      </c>
      <c r="I210" s="31" t="s">
        <v>9762</v>
      </c>
      <c r="J210" s="31" t="s">
        <v>9763</v>
      </c>
      <c r="K210" s="33">
        <v>-244300</v>
      </c>
      <c r="L210" s="31" t="s">
        <v>9764</v>
      </c>
      <c r="M210" t="e">
        <f t="shared" si="12"/>
        <v>#VALUE!</v>
      </c>
    </row>
    <row r="211" spans="1:15" hidden="1">
      <c r="A211" s="31" t="s">
        <v>9757</v>
      </c>
      <c r="B211" s="31" t="s">
        <v>10091</v>
      </c>
      <c r="C211" s="31" t="s">
        <v>10092</v>
      </c>
      <c r="D211" s="32">
        <v>43948</v>
      </c>
      <c r="E211" s="31" t="s">
        <v>10093</v>
      </c>
      <c r="F211" s="31" t="s">
        <v>10094</v>
      </c>
      <c r="G211" s="33">
        <v>-2250</v>
      </c>
      <c r="H211" s="33">
        <v>-2250</v>
      </c>
      <c r="I211" s="31" t="s">
        <v>9762</v>
      </c>
      <c r="J211" s="31" t="s">
        <v>9763</v>
      </c>
      <c r="K211" s="33">
        <v>-2250</v>
      </c>
      <c r="L211" s="31" t="s">
        <v>9764</v>
      </c>
      <c r="M211" t="e">
        <f t="shared" si="12"/>
        <v>#VALUE!</v>
      </c>
    </row>
    <row r="212" spans="1:15" hidden="1">
      <c r="A212" s="31" t="s">
        <v>9757</v>
      </c>
      <c r="B212" s="31" t="s">
        <v>10091</v>
      </c>
      <c r="C212" s="31" t="s">
        <v>10092</v>
      </c>
      <c r="D212" s="32">
        <v>43948</v>
      </c>
      <c r="E212" s="31" t="s">
        <v>10093</v>
      </c>
      <c r="F212" s="31" t="s">
        <v>10095</v>
      </c>
      <c r="G212" s="33">
        <v>2250</v>
      </c>
      <c r="H212" s="33">
        <v>2250</v>
      </c>
      <c r="I212" s="31" t="s">
        <v>9762</v>
      </c>
      <c r="J212" s="31" t="s">
        <v>9763</v>
      </c>
      <c r="K212" s="33">
        <v>2250</v>
      </c>
      <c r="L212" s="31" t="s">
        <v>9764</v>
      </c>
      <c r="M212" t="e">
        <f t="shared" si="12"/>
        <v>#VALUE!</v>
      </c>
    </row>
    <row r="213" spans="1:15" hidden="1">
      <c r="A213" s="31" t="s">
        <v>9757</v>
      </c>
      <c r="B213" s="31" t="s">
        <v>10096</v>
      </c>
      <c r="C213" s="31" t="s">
        <v>10097</v>
      </c>
      <c r="D213" s="32">
        <v>43949</v>
      </c>
      <c r="E213" s="31" t="s">
        <v>10098</v>
      </c>
      <c r="F213" s="31" t="s">
        <v>10099</v>
      </c>
      <c r="G213" s="33">
        <v>-23200</v>
      </c>
      <c r="H213" s="33">
        <v>-23200</v>
      </c>
      <c r="I213" s="31" t="s">
        <v>9762</v>
      </c>
      <c r="J213" s="31" t="s">
        <v>9763</v>
      </c>
      <c r="K213" s="33">
        <v>-23200</v>
      </c>
      <c r="L213" s="31" t="s">
        <v>9764</v>
      </c>
      <c r="M213" t="e">
        <f t="shared" si="12"/>
        <v>#VALUE!</v>
      </c>
    </row>
    <row r="214" spans="1:15" hidden="1">
      <c r="A214" s="31" t="s">
        <v>9757</v>
      </c>
      <c r="B214" s="31" t="s">
        <v>10096</v>
      </c>
      <c r="C214" s="31" t="s">
        <v>10097</v>
      </c>
      <c r="D214" s="32">
        <v>43949</v>
      </c>
      <c r="E214" s="31" t="s">
        <v>10098</v>
      </c>
      <c r="F214" s="31" t="s">
        <v>10100</v>
      </c>
      <c r="G214" s="33">
        <v>23200</v>
      </c>
      <c r="H214" s="33">
        <v>23200</v>
      </c>
      <c r="I214" s="31" t="s">
        <v>9762</v>
      </c>
      <c r="J214" s="31" t="s">
        <v>9763</v>
      </c>
      <c r="K214" s="33">
        <v>23200</v>
      </c>
      <c r="L214" s="31" t="s">
        <v>9764</v>
      </c>
      <c r="M214" t="e">
        <f t="shared" si="12"/>
        <v>#VALUE!</v>
      </c>
    </row>
    <row r="215" spans="1:15" hidden="1">
      <c r="A215" s="31" t="s">
        <v>9757</v>
      </c>
      <c r="B215" s="31" t="s">
        <v>10101</v>
      </c>
      <c r="C215" s="31" t="s">
        <v>10102</v>
      </c>
      <c r="D215" s="32">
        <v>43951</v>
      </c>
      <c r="E215" s="31" t="s">
        <v>10103</v>
      </c>
      <c r="F215" s="31" t="s">
        <v>9875</v>
      </c>
      <c r="G215" s="33">
        <v>48015</v>
      </c>
      <c r="H215" s="33">
        <v>48015</v>
      </c>
      <c r="I215" s="31" t="s">
        <v>9762</v>
      </c>
      <c r="J215" s="31" t="s">
        <v>9763</v>
      </c>
      <c r="K215" s="33">
        <v>48015</v>
      </c>
      <c r="L215" s="31" t="s">
        <v>9764</v>
      </c>
      <c r="M215">
        <f t="shared" si="12"/>
        <v>31</v>
      </c>
      <c r="N215" t="str">
        <f t="shared" ref="N215:N248" si="13">MID(E215,M215,10)</f>
        <v>PO63000356</v>
      </c>
      <c r="O215" t="e">
        <f>VLOOKUP(N215,'1_คตง_ภาพรวม'!L215:M265,2,FALSE)</f>
        <v>#N/A</v>
      </c>
    </row>
    <row r="216" spans="1:15" hidden="1">
      <c r="A216" s="31" t="s">
        <v>9757</v>
      </c>
      <c r="B216" s="31" t="s">
        <v>10101</v>
      </c>
      <c r="C216" s="31" t="s">
        <v>10102</v>
      </c>
      <c r="D216" s="32">
        <v>43951</v>
      </c>
      <c r="E216" s="31" t="s">
        <v>10103</v>
      </c>
      <c r="F216" s="31" t="s">
        <v>9889</v>
      </c>
      <c r="G216" s="33">
        <v>-48015</v>
      </c>
      <c r="H216" s="33">
        <v>-48015</v>
      </c>
      <c r="I216" s="31" t="s">
        <v>9762</v>
      </c>
      <c r="J216" s="31" t="s">
        <v>9763</v>
      </c>
      <c r="K216" s="33">
        <v>-48015</v>
      </c>
      <c r="L216" s="31" t="s">
        <v>9764</v>
      </c>
      <c r="M216">
        <f t="shared" si="12"/>
        <v>31</v>
      </c>
      <c r="N216" t="str">
        <f t="shared" si="13"/>
        <v>PO63000356</v>
      </c>
      <c r="O216" t="e">
        <f>VLOOKUP(N216,'1_คตง_ภาพรวม'!L216:M266,2,FALSE)</f>
        <v>#N/A</v>
      </c>
    </row>
    <row r="217" spans="1:15" hidden="1">
      <c r="A217" s="31" t="s">
        <v>9757</v>
      </c>
      <c r="B217" s="31" t="s">
        <v>10104</v>
      </c>
      <c r="C217" s="31" t="s">
        <v>10105</v>
      </c>
      <c r="D217" s="32">
        <v>43951</v>
      </c>
      <c r="E217" s="31" t="s">
        <v>10106</v>
      </c>
      <c r="F217" s="31" t="s">
        <v>9875</v>
      </c>
      <c r="G217" s="33">
        <v>48015</v>
      </c>
      <c r="H217" s="33">
        <v>48015</v>
      </c>
      <c r="I217" s="31" t="s">
        <v>9762</v>
      </c>
      <c r="J217" s="31" t="s">
        <v>9763</v>
      </c>
      <c r="K217" s="33">
        <v>48015</v>
      </c>
      <c r="L217" s="31" t="s">
        <v>9764</v>
      </c>
      <c r="M217">
        <f t="shared" si="12"/>
        <v>37</v>
      </c>
      <c r="N217" t="str">
        <f t="shared" si="13"/>
        <v>PO63000357</v>
      </c>
      <c r="O217" t="e">
        <f>VLOOKUP(N217,'1_คตง_ภาพรวม'!L217:M267,2,FALSE)</f>
        <v>#N/A</v>
      </c>
    </row>
    <row r="218" spans="1:15" hidden="1">
      <c r="A218" s="31" t="s">
        <v>9757</v>
      </c>
      <c r="B218" s="31" t="s">
        <v>10104</v>
      </c>
      <c r="C218" s="31" t="s">
        <v>10105</v>
      </c>
      <c r="D218" s="32">
        <v>43951</v>
      </c>
      <c r="E218" s="31" t="s">
        <v>10106</v>
      </c>
      <c r="F218" s="31" t="s">
        <v>9889</v>
      </c>
      <c r="G218" s="33">
        <v>-48015</v>
      </c>
      <c r="H218" s="33">
        <v>-48015</v>
      </c>
      <c r="I218" s="31" t="s">
        <v>9762</v>
      </c>
      <c r="J218" s="31" t="s">
        <v>9763</v>
      </c>
      <c r="K218" s="33">
        <v>-48015</v>
      </c>
      <c r="L218" s="31" t="s">
        <v>9764</v>
      </c>
      <c r="M218">
        <f t="shared" si="12"/>
        <v>37</v>
      </c>
      <c r="N218" t="str">
        <f t="shared" si="13"/>
        <v>PO63000357</v>
      </c>
      <c r="O218" t="e">
        <f>VLOOKUP(N218,'1_คตง_ภาพรวม'!L218:M268,2,FALSE)</f>
        <v>#N/A</v>
      </c>
    </row>
    <row r="219" spans="1:15" hidden="1">
      <c r="A219" s="31" t="s">
        <v>9757</v>
      </c>
      <c r="B219" s="31" t="s">
        <v>10107</v>
      </c>
      <c r="C219" s="31" t="s">
        <v>10108</v>
      </c>
      <c r="D219" s="32">
        <v>43951</v>
      </c>
      <c r="E219" s="31" t="s">
        <v>10109</v>
      </c>
      <c r="F219" s="31" t="s">
        <v>9875</v>
      </c>
      <c r="G219" s="33">
        <v>25245</v>
      </c>
      <c r="H219" s="33">
        <v>25245</v>
      </c>
      <c r="I219" s="31" t="s">
        <v>9762</v>
      </c>
      <c r="J219" s="31" t="s">
        <v>9763</v>
      </c>
      <c r="K219" s="33">
        <v>25245</v>
      </c>
      <c r="L219" s="31" t="s">
        <v>9764</v>
      </c>
      <c r="M219">
        <f t="shared" si="12"/>
        <v>31</v>
      </c>
      <c r="N219" t="str">
        <f t="shared" si="13"/>
        <v>PO63000329</v>
      </c>
      <c r="O219" t="e">
        <f>VLOOKUP(N219,'1_คตง_ภาพรวม'!L219:M269,2,FALSE)</f>
        <v>#N/A</v>
      </c>
    </row>
    <row r="220" spans="1:15" hidden="1">
      <c r="A220" s="31" t="s">
        <v>9757</v>
      </c>
      <c r="B220" s="31" t="s">
        <v>10107</v>
      </c>
      <c r="C220" s="31" t="s">
        <v>10108</v>
      </c>
      <c r="D220" s="32">
        <v>43951</v>
      </c>
      <c r="E220" s="31" t="s">
        <v>10109</v>
      </c>
      <c r="F220" s="31" t="s">
        <v>9889</v>
      </c>
      <c r="G220" s="33">
        <v>-25245</v>
      </c>
      <c r="H220" s="33">
        <v>-25245</v>
      </c>
      <c r="I220" s="31" t="s">
        <v>9762</v>
      </c>
      <c r="J220" s="31" t="s">
        <v>9763</v>
      </c>
      <c r="K220" s="33">
        <v>-25245</v>
      </c>
      <c r="L220" s="31" t="s">
        <v>9764</v>
      </c>
      <c r="M220">
        <f t="shared" si="12"/>
        <v>31</v>
      </c>
      <c r="N220" t="str">
        <f t="shared" si="13"/>
        <v>PO63000329</v>
      </c>
      <c r="O220" t="e">
        <f>VLOOKUP(N220,'1_คตง_ภาพรวม'!L220:M270,2,FALSE)</f>
        <v>#N/A</v>
      </c>
    </row>
    <row r="221" spans="1:15" hidden="1">
      <c r="A221" s="31" t="s">
        <v>9757</v>
      </c>
      <c r="B221" s="31" t="s">
        <v>10110</v>
      </c>
      <c r="C221" s="31" t="s">
        <v>10111</v>
      </c>
      <c r="D221" s="32">
        <v>43951</v>
      </c>
      <c r="E221" s="31" t="s">
        <v>10112</v>
      </c>
      <c r="F221" s="31" t="s">
        <v>9875</v>
      </c>
      <c r="G221" s="33">
        <v>12622.5</v>
      </c>
      <c r="H221" s="33">
        <v>12622.5</v>
      </c>
      <c r="I221" s="31" t="s">
        <v>9762</v>
      </c>
      <c r="J221" s="31" t="s">
        <v>9763</v>
      </c>
      <c r="K221" s="33">
        <v>12622.5</v>
      </c>
      <c r="L221" s="31" t="s">
        <v>9764</v>
      </c>
      <c r="M221">
        <f t="shared" si="12"/>
        <v>37</v>
      </c>
      <c r="N221" t="str">
        <f t="shared" si="13"/>
        <v>PO63000387</v>
      </c>
      <c r="O221" t="e">
        <f>VLOOKUP(N221,'1_คตง_ภาพรวม'!L221:M271,2,FALSE)</f>
        <v>#N/A</v>
      </c>
    </row>
    <row r="222" spans="1:15" hidden="1">
      <c r="A222" s="31" t="s">
        <v>9757</v>
      </c>
      <c r="B222" s="31" t="s">
        <v>10110</v>
      </c>
      <c r="C222" s="31" t="s">
        <v>10111</v>
      </c>
      <c r="D222" s="32">
        <v>43951</v>
      </c>
      <c r="E222" s="31" t="s">
        <v>10112</v>
      </c>
      <c r="F222" s="31" t="s">
        <v>9889</v>
      </c>
      <c r="G222" s="33">
        <v>-12622.5</v>
      </c>
      <c r="H222" s="33">
        <v>-12622.5</v>
      </c>
      <c r="I222" s="31" t="s">
        <v>9762</v>
      </c>
      <c r="J222" s="31" t="s">
        <v>9763</v>
      </c>
      <c r="K222" s="33">
        <v>-12622.5</v>
      </c>
      <c r="L222" s="31" t="s">
        <v>9764</v>
      </c>
      <c r="M222">
        <f t="shared" si="12"/>
        <v>37</v>
      </c>
      <c r="N222" t="str">
        <f t="shared" si="13"/>
        <v>PO63000387</v>
      </c>
      <c r="O222" t="e">
        <f>VLOOKUP(N222,'1_คตง_ภาพรวม'!L222:M272,2,FALSE)</f>
        <v>#N/A</v>
      </c>
    </row>
    <row r="223" spans="1:15" hidden="1">
      <c r="A223" s="31" t="s">
        <v>9757</v>
      </c>
      <c r="B223" s="31" t="s">
        <v>10113</v>
      </c>
      <c r="C223" s="31" t="s">
        <v>10114</v>
      </c>
      <c r="D223" s="32">
        <v>43951</v>
      </c>
      <c r="E223" s="31" t="s">
        <v>10115</v>
      </c>
      <c r="F223" s="31" t="s">
        <v>9875</v>
      </c>
      <c r="G223" s="33">
        <v>18315</v>
      </c>
      <c r="H223" s="33">
        <v>18315</v>
      </c>
      <c r="I223" s="31" t="s">
        <v>9762</v>
      </c>
      <c r="J223" s="31" t="s">
        <v>9763</v>
      </c>
      <c r="K223" s="33">
        <v>18315</v>
      </c>
      <c r="L223" s="31" t="s">
        <v>9764</v>
      </c>
      <c r="M223">
        <f t="shared" si="12"/>
        <v>37</v>
      </c>
      <c r="N223" t="str">
        <f t="shared" si="13"/>
        <v>PO63000229</v>
      </c>
      <c r="O223" t="e">
        <f>VLOOKUP(N223,'1_คตง_ภาพรวม'!L223:M273,2,FALSE)</f>
        <v>#N/A</v>
      </c>
    </row>
    <row r="224" spans="1:15" hidden="1">
      <c r="A224" s="31" t="s">
        <v>9757</v>
      </c>
      <c r="B224" s="31" t="s">
        <v>10113</v>
      </c>
      <c r="C224" s="31" t="s">
        <v>10114</v>
      </c>
      <c r="D224" s="32">
        <v>43951</v>
      </c>
      <c r="E224" s="31" t="s">
        <v>10115</v>
      </c>
      <c r="F224" s="31" t="s">
        <v>9889</v>
      </c>
      <c r="G224" s="33">
        <v>-18315</v>
      </c>
      <c r="H224" s="33">
        <v>-18315</v>
      </c>
      <c r="I224" s="31" t="s">
        <v>9762</v>
      </c>
      <c r="J224" s="31" t="s">
        <v>9763</v>
      </c>
      <c r="K224" s="33">
        <v>-18315</v>
      </c>
      <c r="L224" s="31" t="s">
        <v>9764</v>
      </c>
      <c r="M224">
        <f t="shared" si="12"/>
        <v>37</v>
      </c>
      <c r="N224" t="str">
        <f t="shared" si="13"/>
        <v>PO63000229</v>
      </c>
      <c r="O224" t="e">
        <f>VLOOKUP(N224,'1_คตง_ภาพรวม'!L224:M274,2,FALSE)</f>
        <v>#N/A</v>
      </c>
    </row>
    <row r="225" spans="1:15" hidden="1">
      <c r="A225" s="31" t="s">
        <v>9757</v>
      </c>
      <c r="B225" s="31" t="s">
        <v>10116</v>
      </c>
      <c r="C225" s="31" t="s">
        <v>10117</v>
      </c>
      <c r="D225" s="32">
        <v>43951</v>
      </c>
      <c r="E225" s="31" t="s">
        <v>10118</v>
      </c>
      <c r="F225" s="31" t="s">
        <v>9875</v>
      </c>
      <c r="G225" s="33">
        <v>20790</v>
      </c>
      <c r="H225" s="33">
        <v>20790</v>
      </c>
      <c r="I225" s="31" t="s">
        <v>9762</v>
      </c>
      <c r="J225" s="31" t="s">
        <v>9763</v>
      </c>
      <c r="K225" s="33">
        <v>20790</v>
      </c>
      <c r="L225" s="31" t="s">
        <v>9764</v>
      </c>
      <c r="M225">
        <f t="shared" si="12"/>
        <v>33</v>
      </c>
      <c r="N225" t="str">
        <f t="shared" si="13"/>
        <v>PO63000303</v>
      </c>
      <c r="O225" t="e">
        <f>VLOOKUP(N225,'1_คตง_ภาพรวม'!L225:M275,2,FALSE)</f>
        <v>#N/A</v>
      </c>
    </row>
    <row r="226" spans="1:15" hidden="1">
      <c r="A226" s="31" t="s">
        <v>9757</v>
      </c>
      <c r="B226" s="31" t="s">
        <v>10116</v>
      </c>
      <c r="C226" s="31" t="s">
        <v>10117</v>
      </c>
      <c r="D226" s="32">
        <v>43951</v>
      </c>
      <c r="E226" s="31" t="s">
        <v>10118</v>
      </c>
      <c r="F226" s="31" t="s">
        <v>9889</v>
      </c>
      <c r="G226" s="33">
        <v>-20790</v>
      </c>
      <c r="H226" s="33">
        <v>-20790</v>
      </c>
      <c r="I226" s="31" t="s">
        <v>9762</v>
      </c>
      <c r="J226" s="31" t="s">
        <v>9763</v>
      </c>
      <c r="K226" s="33">
        <v>-20790</v>
      </c>
      <c r="L226" s="31" t="s">
        <v>9764</v>
      </c>
      <c r="M226">
        <f t="shared" si="12"/>
        <v>33</v>
      </c>
      <c r="N226" t="str">
        <f t="shared" si="13"/>
        <v>PO63000303</v>
      </c>
      <c r="O226" t="e">
        <f>VLOOKUP(N226,'1_คตง_ภาพรวม'!L226:M276,2,FALSE)</f>
        <v>#N/A</v>
      </c>
    </row>
    <row r="227" spans="1:15" hidden="1">
      <c r="A227" s="31" t="s">
        <v>9757</v>
      </c>
      <c r="B227" s="31" t="s">
        <v>10119</v>
      </c>
      <c r="C227" s="31" t="s">
        <v>10120</v>
      </c>
      <c r="D227" s="32">
        <v>43951</v>
      </c>
      <c r="E227" s="31" t="s">
        <v>10121</v>
      </c>
      <c r="F227" s="31" t="s">
        <v>9875</v>
      </c>
      <c r="G227" s="33">
        <v>17820</v>
      </c>
      <c r="H227" s="33">
        <v>17820</v>
      </c>
      <c r="I227" s="31" t="s">
        <v>9762</v>
      </c>
      <c r="J227" s="31" t="s">
        <v>9763</v>
      </c>
      <c r="K227" s="33">
        <v>17820</v>
      </c>
      <c r="L227" s="31" t="s">
        <v>9764</v>
      </c>
      <c r="M227">
        <f t="shared" si="12"/>
        <v>39</v>
      </c>
      <c r="N227" t="str">
        <f t="shared" si="13"/>
        <v>PO63000311</v>
      </c>
      <c r="O227" t="e">
        <f>VLOOKUP(N227,'1_คตง_ภาพรวม'!L227:M277,2,FALSE)</f>
        <v>#N/A</v>
      </c>
    </row>
    <row r="228" spans="1:15" hidden="1">
      <c r="A228" s="31" t="s">
        <v>9757</v>
      </c>
      <c r="B228" s="31" t="s">
        <v>10119</v>
      </c>
      <c r="C228" s="31" t="s">
        <v>10120</v>
      </c>
      <c r="D228" s="32">
        <v>43951</v>
      </c>
      <c r="E228" s="31" t="s">
        <v>10121</v>
      </c>
      <c r="F228" s="31" t="s">
        <v>9889</v>
      </c>
      <c r="G228" s="33">
        <v>-17820</v>
      </c>
      <c r="H228" s="33">
        <v>-17820</v>
      </c>
      <c r="I228" s="31" t="s">
        <v>9762</v>
      </c>
      <c r="J228" s="31" t="s">
        <v>9763</v>
      </c>
      <c r="K228" s="33">
        <v>-17820</v>
      </c>
      <c r="L228" s="31" t="s">
        <v>9764</v>
      </c>
      <c r="M228">
        <f t="shared" si="12"/>
        <v>39</v>
      </c>
      <c r="N228" t="str">
        <f t="shared" si="13"/>
        <v>PO63000311</v>
      </c>
      <c r="O228" t="e">
        <f>VLOOKUP(N228,'1_คตง_ภาพรวม'!L228:M278,2,FALSE)</f>
        <v>#N/A</v>
      </c>
    </row>
    <row r="229" spans="1:15" hidden="1">
      <c r="A229" s="31" t="s">
        <v>9757</v>
      </c>
      <c r="B229" s="31" t="s">
        <v>10122</v>
      </c>
      <c r="C229" s="31" t="s">
        <v>10123</v>
      </c>
      <c r="D229" s="32">
        <v>43951</v>
      </c>
      <c r="E229" s="31" t="s">
        <v>10124</v>
      </c>
      <c r="F229" s="31" t="s">
        <v>9875</v>
      </c>
      <c r="G229" s="33">
        <v>21780</v>
      </c>
      <c r="H229" s="33">
        <v>21780</v>
      </c>
      <c r="I229" s="31" t="s">
        <v>9762</v>
      </c>
      <c r="J229" s="31" t="s">
        <v>9763</v>
      </c>
      <c r="K229" s="33">
        <v>21780</v>
      </c>
      <c r="L229" s="31" t="s">
        <v>9764</v>
      </c>
      <c r="M229">
        <f t="shared" si="12"/>
        <v>29</v>
      </c>
      <c r="N229" t="str">
        <f t="shared" si="13"/>
        <v>PO63000379</v>
      </c>
      <c r="O229" t="e">
        <f>VLOOKUP(N229,'1_คตง_ภาพรวม'!L229:M279,2,FALSE)</f>
        <v>#N/A</v>
      </c>
    </row>
    <row r="230" spans="1:15" hidden="1">
      <c r="A230" s="31" t="s">
        <v>9757</v>
      </c>
      <c r="B230" s="31" t="s">
        <v>10122</v>
      </c>
      <c r="C230" s="31" t="s">
        <v>10123</v>
      </c>
      <c r="D230" s="32">
        <v>43951</v>
      </c>
      <c r="E230" s="31" t="s">
        <v>10124</v>
      </c>
      <c r="F230" s="31" t="s">
        <v>9889</v>
      </c>
      <c r="G230" s="33">
        <v>-21780</v>
      </c>
      <c r="H230" s="33">
        <v>-21780</v>
      </c>
      <c r="I230" s="31" t="s">
        <v>9762</v>
      </c>
      <c r="J230" s="31" t="s">
        <v>9763</v>
      </c>
      <c r="K230" s="33">
        <v>-21780</v>
      </c>
      <c r="L230" s="31" t="s">
        <v>9764</v>
      </c>
      <c r="M230">
        <f t="shared" si="12"/>
        <v>29</v>
      </c>
      <c r="N230" t="str">
        <f t="shared" si="13"/>
        <v>PO63000379</v>
      </c>
      <c r="O230" t="e">
        <f>VLOOKUP(N230,'1_คตง_ภาพรวม'!L230:M280,2,FALSE)</f>
        <v>#N/A</v>
      </c>
    </row>
    <row r="231" spans="1:15" hidden="1">
      <c r="A231" s="31" t="s">
        <v>9757</v>
      </c>
      <c r="B231" s="31" t="s">
        <v>10125</v>
      </c>
      <c r="C231" s="31" t="s">
        <v>10126</v>
      </c>
      <c r="D231" s="32">
        <v>43951</v>
      </c>
      <c r="E231" s="31" t="s">
        <v>10127</v>
      </c>
      <c r="F231" s="31" t="s">
        <v>9875</v>
      </c>
      <c r="G231" s="33">
        <v>64350</v>
      </c>
      <c r="H231" s="33">
        <v>64350</v>
      </c>
      <c r="I231" s="31" t="s">
        <v>9762</v>
      </c>
      <c r="J231" s="31" t="s">
        <v>9763</v>
      </c>
      <c r="K231" s="33">
        <v>64350</v>
      </c>
      <c r="L231" s="31" t="s">
        <v>9764</v>
      </c>
      <c r="M231">
        <f t="shared" si="12"/>
        <v>33</v>
      </c>
      <c r="N231" t="str">
        <f t="shared" si="13"/>
        <v>PO63000258</v>
      </c>
      <c r="O231" t="e">
        <f>VLOOKUP(N231,'1_คตง_ภาพรวม'!L231:M281,2,FALSE)</f>
        <v>#N/A</v>
      </c>
    </row>
    <row r="232" spans="1:15" hidden="1">
      <c r="A232" s="31" t="s">
        <v>9757</v>
      </c>
      <c r="B232" s="31" t="s">
        <v>10125</v>
      </c>
      <c r="C232" s="31" t="s">
        <v>10126</v>
      </c>
      <c r="D232" s="32">
        <v>43951</v>
      </c>
      <c r="E232" s="31" t="s">
        <v>10127</v>
      </c>
      <c r="F232" s="31" t="s">
        <v>9889</v>
      </c>
      <c r="G232" s="33">
        <v>-64350</v>
      </c>
      <c r="H232" s="33">
        <v>-64350</v>
      </c>
      <c r="I232" s="31" t="s">
        <v>9762</v>
      </c>
      <c r="J232" s="31" t="s">
        <v>9763</v>
      </c>
      <c r="K232" s="33">
        <v>-64350</v>
      </c>
      <c r="L232" s="31" t="s">
        <v>9764</v>
      </c>
      <c r="M232">
        <f t="shared" si="12"/>
        <v>33</v>
      </c>
      <c r="N232" t="str">
        <f t="shared" si="13"/>
        <v>PO63000258</v>
      </c>
      <c r="O232" t="e">
        <f>VLOOKUP(N232,'1_คตง_ภาพรวม'!L232:M282,2,FALSE)</f>
        <v>#N/A</v>
      </c>
    </row>
    <row r="233" spans="1:15" hidden="1">
      <c r="A233" s="31" t="s">
        <v>9757</v>
      </c>
      <c r="B233" s="31" t="s">
        <v>10128</v>
      </c>
      <c r="C233" s="31" t="s">
        <v>10129</v>
      </c>
      <c r="D233" s="32">
        <v>43951</v>
      </c>
      <c r="E233" s="31" t="s">
        <v>10130</v>
      </c>
      <c r="F233" s="31" t="s">
        <v>9875</v>
      </c>
      <c r="G233" s="33">
        <v>21780</v>
      </c>
      <c r="H233" s="33">
        <v>21780</v>
      </c>
      <c r="I233" s="31" t="s">
        <v>9762</v>
      </c>
      <c r="J233" s="31" t="s">
        <v>9763</v>
      </c>
      <c r="K233" s="33">
        <v>21780</v>
      </c>
      <c r="L233" s="31" t="s">
        <v>9764</v>
      </c>
      <c r="M233">
        <f t="shared" si="12"/>
        <v>36</v>
      </c>
      <c r="N233" t="str">
        <f t="shared" si="13"/>
        <v>PO63000362</v>
      </c>
      <c r="O233" t="e">
        <f>VLOOKUP(N233,'1_คตง_ภาพรวม'!L233:M283,2,FALSE)</f>
        <v>#N/A</v>
      </c>
    </row>
    <row r="234" spans="1:15" hidden="1">
      <c r="A234" s="31" t="s">
        <v>9757</v>
      </c>
      <c r="B234" s="31" t="s">
        <v>10128</v>
      </c>
      <c r="C234" s="31" t="s">
        <v>10129</v>
      </c>
      <c r="D234" s="32">
        <v>43951</v>
      </c>
      <c r="E234" s="31" t="s">
        <v>10130</v>
      </c>
      <c r="F234" s="31" t="s">
        <v>9889</v>
      </c>
      <c r="G234" s="33">
        <v>-21780</v>
      </c>
      <c r="H234" s="33">
        <v>-21780</v>
      </c>
      <c r="I234" s="31" t="s">
        <v>9762</v>
      </c>
      <c r="J234" s="31" t="s">
        <v>9763</v>
      </c>
      <c r="K234" s="33">
        <v>-21780</v>
      </c>
      <c r="L234" s="31" t="s">
        <v>9764</v>
      </c>
      <c r="M234">
        <f t="shared" si="12"/>
        <v>36</v>
      </c>
      <c r="N234" t="str">
        <f t="shared" si="13"/>
        <v>PO63000362</v>
      </c>
      <c r="O234" t="e">
        <f>VLOOKUP(N234,'1_คตง_ภาพรวม'!L234:M284,2,FALSE)</f>
        <v>#N/A</v>
      </c>
    </row>
    <row r="235" spans="1:15" hidden="1">
      <c r="A235" s="31" t="s">
        <v>9757</v>
      </c>
      <c r="B235" s="31" t="s">
        <v>10131</v>
      </c>
      <c r="C235" s="31" t="s">
        <v>10132</v>
      </c>
      <c r="D235" s="32">
        <v>43951</v>
      </c>
      <c r="E235" s="31" t="s">
        <v>10133</v>
      </c>
      <c r="F235" s="31" t="s">
        <v>9875</v>
      </c>
      <c r="G235" s="33">
        <v>24750</v>
      </c>
      <c r="H235" s="33">
        <v>24750</v>
      </c>
      <c r="I235" s="31" t="s">
        <v>9762</v>
      </c>
      <c r="J235" s="31" t="s">
        <v>9763</v>
      </c>
      <c r="K235" s="33">
        <v>24750</v>
      </c>
      <c r="L235" s="31" t="s">
        <v>9764</v>
      </c>
      <c r="M235">
        <f t="shared" si="12"/>
        <v>34</v>
      </c>
      <c r="N235" t="str">
        <f t="shared" si="13"/>
        <v>PO63000376</v>
      </c>
      <c r="O235" t="e">
        <f>VLOOKUP(N235,'1_คตง_ภาพรวม'!L235:M285,2,FALSE)</f>
        <v>#N/A</v>
      </c>
    </row>
    <row r="236" spans="1:15" hidden="1">
      <c r="A236" s="31" t="s">
        <v>9757</v>
      </c>
      <c r="B236" s="31" t="s">
        <v>10131</v>
      </c>
      <c r="C236" s="31" t="s">
        <v>10132</v>
      </c>
      <c r="D236" s="32">
        <v>43951</v>
      </c>
      <c r="E236" s="31" t="s">
        <v>10133</v>
      </c>
      <c r="F236" s="31" t="s">
        <v>9889</v>
      </c>
      <c r="G236" s="33">
        <v>-24750</v>
      </c>
      <c r="H236" s="33">
        <v>-24750</v>
      </c>
      <c r="I236" s="31" t="s">
        <v>9762</v>
      </c>
      <c r="J236" s="31" t="s">
        <v>9763</v>
      </c>
      <c r="K236" s="33">
        <v>-24750</v>
      </c>
      <c r="L236" s="31" t="s">
        <v>9764</v>
      </c>
      <c r="M236">
        <f t="shared" si="12"/>
        <v>34</v>
      </c>
      <c r="N236" t="str">
        <f t="shared" si="13"/>
        <v>PO63000376</v>
      </c>
      <c r="O236" t="e">
        <f>VLOOKUP(N236,'1_คตง_ภาพรวม'!L236:M286,2,FALSE)</f>
        <v>#N/A</v>
      </c>
    </row>
    <row r="237" spans="1:15" hidden="1">
      <c r="A237" s="31" t="s">
        <v>9757</v>
      </c>
      <c r="B237" s="31" t="s">
        <v>10134</v>
      </c>
      <c r="C237" s="31" t="s">
        <v>10135</v>
      </c>
      <c r="D237" s="32">
        <v>43948</v>
      </c>
      <c r="E237" s="31" t="s">
        <v>10136</v>
      </c>
      <c r="F237" s="31" t="s">
        <v>9875</v>
      </c>
      <c r="G237" s="33">
        <v>21780</v>
      </c>
      <c r="H237" s="33">
        <v>21780</v>
      </c>
      <c r="I237" s="31" t="s">
        <v>9762</v>
      </c>
      <c r="J237" s="31" t="s">
        <v>9763</v>
      </c>
      <c r="K237" s="33">
        <v>21780</v>
      </c>
      <c r="L237" s="31" t="s">
        <v>9764</v>
      </c>
      <c r="M237">
        <f t="shared" si="12"/>
        <v>22</v>
      </c>
      <c r="N237" t="str">
        <f t="shared" si="13"/>
        <v>PO63000368</v>
      </c>
      <c r="O237" t="e">
        <f>VLOOKUP(N237,'1_คตง_ภาพรวม'!L237:M287,2,FALSE)</f>
        <v>#N/A</v>
      </c>
    </row>
    <row r="238" spans="1:15" hidden="1">
      <c r="A238" s="31" t="s">
        <v>9757</v>
      </c>
      <c r="B238" s="31" t="s">
        <v>10134</v>
      </c>
      <c r="C238" s="31" t="s">
        <v>10135</v>
      </c>
      <c r="D238" s="32">
        <v>43948</v>
      </c>
      <c r="E238" s="31" t="s">
        <v>10136</v>
      </c>
      <c r="F238" s="31" t="s">
        <v>9889</v>
      </c>
      <c r="G238" s="33">
        <v>-21780</v>
      </c>
      <c r="H238" s="33">
        <v>-21780</v>
      </c>
      <c r="I238" s="31" t="s">
        <v>9762</v>
      </c>
      <c r="J238" s="31" t="s">
        <v>9763</v>
      </c>
      <c r="K238" s="33">
        <v>-21780</v>
      </c>
      <c r="L238" s="31" t="s">
        <v>9764</v>
      </c>
      <c r="M238">
        <f t="shared" si="12"/>
        <v>22</v>
      </c>
      <c r="N238" t="str">
        <f t="shared" si="13"/>
        <v>PO63000368</v>
      </c>
      <c r="O238" t="e">
        <f>VLOOKUP(N238,'1_คตง_ภาพรวม'!L238:M288,2,FALSE)</f>
        <v>#N/A</v>
      </c>
    </row>
    <row r="239" spans="1:15" hidden="1">
      <c r="A239" s="31" t="s">
        <v>9757</v>
      </c>
      <c r="B239" s="31" t="s">
        <v>10137</v>
      </c>
      <c r="C239" s="31" t="s">
        <v>10138</v>
      </c>
      <c r="D239" s="32">
        <v>43951</v>
      </c>
      <c r="E239" s="31" t="s">
        <v>10139</v>
      </c>
      <c r="F239" s="31" t="s">
        <v>9875</v>
      </c>
      <c r="G239" s="33">
        <v>76230</v>
      </c>
      <c r="H239" s="33">
        <v>76230</v>
      </c>
      <c r="I239" s="31" t="s">
        <v>9762</v>
      </c>
      <c r="J239" s="31" t="s">
        <v>9763</v>
      </c>
      <c r="K239" s="33">
        <v>76230</v>
      </c>
      <c r="L239" s="31" t="s">
        <v>9764</v>
      </c>
      <c r="M239">
        <f t="shared" si="12"/>
        <v>22</v>
      </c>
      <c r="N239" t="str">
        <f t="shared" si="13"/>
        <v>PO63000375</v>
      </c>
      <c r="O239" t="e">
        <f>VLOOKUP(N239,'1_คตง_ภาพรวม'!L239:M289,2,FALSE)</f>
        <v>#N/A</v>
      </c>
    </row>
    <row r="240" spans="1:15" hidden="1">
      <c r="A240" s="31" t="s">
        <v>9757</v>
      </c>
      <c r="B240" s="31" t="s">
        <v>10137</v>
      </c>
      <c r="C240" s="31" t="s">
        <v>10138</v>
      </c>
      <c r="D240" s="32">
        <v>43951</v>
      </c>
      <c r="E240" s="31" t="s">
        <v>10139</v>
      </c>
      <c r="F240" s="31" t="s">
        <v>9889</v>
      </c>
      <c r="G240" s="33">
        <v>-76230</v>
      </c>
      <c r="H240" s="33">
        <v>-76230</v>
      </c>
      <c r="I240" s="31" t="s">
        <v>9762</v>
      </c>
      <c r="J240" s="31" t="s">
        <v>9763</v>
      </c>
      <c r="K240" s="33">
        <v>-76230</v>
      </c>
      <c r="L240" s="31" t="s">
        <v>9764</v>
      </c>
      <c r="M240">
        <f t="shared" si="12"/>
        <v>22</v>
      </c>
      <c r="N240" t="str">
        <f t="shared" si="13"/>
        <v>PO63000375</v>
      </c>
      <c r="O240" t="e">
        <f>VLOOKUP(N240,'1_คตง_ภาพรวม'!L240:M290,2,FALSE)</f>
        <v>#N/A</v>
      </c>
    </row>
    <row r="241" spans="1:15" hidden="1">
      <c r="A241" s="31" t="s">
        <v>9757</v>
      </c>
      <c r="B241" s="31" t="s">
        <v>10140</v>
      </c>
      <c r="C241" s="31" t="s">
        <v>10141</v>
      </c>
      <c r="D241" s="32">
        <v>43951</v>
      </c>
      <c r="E241" s="31" t="s">
        <v>10142</v>
      </c>
      <c r="F241" s="31" t="s">
        <v>9875</v>
      </c>
      <c r="G241" s="33">
        <v>23760</v>
      </c>
      <c r="H241" s="33">
        <v>23760</v>
      </c>
      <c r="I241" s="31" t="s">
        <v>9762</v>
      </c>
      <c r="J241" s="31" t="s">
        <v>9763</v>
      </c>
      <c r="K241" s="33">
        <v>23760</v>
      </c>
      <c r="L241" s="31" t="s">
        <v>9764</v>
      </c>
      <c r="M241">
        <f t="shared" si="12"/>
        <v>22</v>
      </c>
      <c r="N241" t="str">
        <f t="shared" si="13"/>
        <v>PO63000276</v>
      </c>
      <c r="O241" t="e">
        <f>VLOOKUP(N241,'1_คตง_ภาพรวม'!L241:M291,2,FALSE)</f>
        <v>#N/A</v>
      </c>
    </row>
    <row r="242" spans="1:15" hidden="1">
      <c r="A242" s="31" t="s">
        <v>9757</v>
      </c>
      <c r="B242" s="31" t="s">
        <v>10140</v>
      </c>
      <c r="C242" s="31" t="s">
        <v>10141</v>
      </c>
      <c r="D242" s="32">
        <v>43951</v>
      </c>
      <c r="E242" s="31" t="s">
        <v>10142</v>
      </c>
      <c r="F242" s="31" t="s">
        <v>9889</v>
      </c>
      <c r="G242" s="33">
        <v>-23760</v>
      </c>
      <c r="H242" s="33">
        <v>-23760</v>
      </c>
      <c r="I242" s="31" t="s">
        <v>9762</v>
      </c>
      <c r="J242" s="31" t="s">
        <v>9763</v>
      </c>
      <c r="K242" s="33">
        <v>-23760</v>
      </c>
      <c r="L242" s="31" t="s">
        <v>9764</v>
      </c>
      <c r="M242">
        <f t="shared" si="12"/>
        <v>22</v>
      </c>
      <c r="N242" t="str">
        <f t="shared" si="13"/>
        <v>PO63000276</v>
      </c>
      <c r="O242" t="e">
        <f>VLOOKUP(N242,'1_คตง_ภาพรวม'!L242:M292,2,FALSE)</f>
        <v>#N/A</v>
      </c>
    </row>
    <row r="243" spans="1:15" hidden="1">
      <c r="A243" s="31" t="s">
        <v>9757</v>
      </c>
      <c r="B243" s="31" t="s">
        <v>10143</v>
      </c>
      <c r="C243" s="31" t="s">
        <v>10144</v>
      </c>
      <c r="D243" s="32">
        <v>43951</v>
      </c>
      <c r="E243" s="31" t="s">
        <v>10145</v>
      </c>
      <c r="F243" s="31" t="s">
        <v>9875</v>
      </c>
      <c r="G243" s="33">
        <v>18315</v>
      </c>
      <c r="H243" s="33">
        <v>18315</v>
      </c>
      <c r="I243" s="31" t="s">
        <v>9762</v>
      </c>
      <c r="J243" s="31" t="s">
        <v>9763</v>
      </c>
      <c r="K243" s="33">
        <v>18315</v>
      </c>
      <c r="L243" s="31" t="s">
        <v>9764</v>
      </c>
      <c r="M243">
        <f t="shared" si="12"/>
        <v>37</v>
      </c>
      <c r="N243" t="str">
        <f t="shared" si="13"/>
        <v>PO63000061</v>
      </c>
      <c r="O243" t="e">
        <f>VLOOKUP(N243,'1_คตง_ภาพรวม'!L243:M293,2,FALSE)</f>
        <v>#N/A</v>
      </c>
    </row>
    <row r="244" spans="1:15" hidden="1">
      <c r="A244" s="31" t="s">
        <v>9757</v>
      </c>
      <c r="B244" s="31" t="s">
        <v>10143</v>
      </c>
      <c r="C244" s="31" t="s">
        <v>10144</v>
      </c>
      <c r="D244" s="32">
        <v>43951</v>
      </c>
      <c r="E244" s="31" t="s">
        <v>10145</v>
      </c>
      <c r="F244" s="31" t="s">
        <v>9889</v>
      </c>
      <c r="G244" s="33">
        <v>-18315</v>
      </c>
      <c r="H244" s="33">
        <v>-18315</v>
      </c>
      <c r="I244" s="31" t="s">
        <v>9762</v>
      </c>
      <c r="J244" s="31" t="s">
        <v>9763</v>
      </c>
      <c r="K244" s="33">
        <v>-18315</v>
      </c>
      <c r="L244" s="31" t="s">
        <v>9764</v>
      </c>
      <c r="M244">
        <f t="shared" si="12"/>
        <v>37</v>
      </c>
      <c r="N244" t="str">
        <f t="shared" si="13"/>
        <v>PO63000061</v>
      </c>
      <c r="O244" t="e">
        <f>VLOOKUP(N244,'1_คตง_ภาพรวม'!L244:M294,2,FALSE)</f>
        <v>#N/A</v>
      </c>
    </row>
    <row r="245" spans="1:15" hidden="1">
      <c r="A245" s="31" t="s">
        <v>9757</v>
      </c>
      <c r="B245" s="31" t="s">
        <v>10146</v>
      </c>
      <c r="C245" s="31" t="s">
        <v>10147</v>
      </c>
      <c r="D245" s="32">
        <v>43951</v>
      </c>
      <c r="E245" s="31" t="s">
        <v>10148</v>
      </c>
      <c r="F245" s="31" t="s">
        <v>9875</v>
      </c>
      <c r="G245" s="33">
        <v>15840</v>
      </c>
      <c r="H245" s="33">
        <v>15840</v>
      </c>
      <c r="I245" s="31" t="s">
        <v>9762</v>
      </c>
      <c r="J245" s="31" t="s">
        <v>9763</v>
      </c>
      <c r="K245" s="33">
        <v>15840</v>
      </c>
      <c r="L245" s="31" t="s">
        <v>9764</v>
      </c>
      <c r="M245">
        <f t="shared" si="12"/>
        <v>35</v>
      </c>
      <c r="N245" t="str">
        <f t="shared" si="13"/>
        <v>PO63000195</v>
      </c>
      <c r="O245" t="e">
        <f>VLOOKUP(N245,'1_คตง_ภาพรวม'!L245:M295,2,FALSE)</f>
        <v>#N/A</v>
      </c>
    </row>
    <row r="246" spans="1:15" hidden="1">
      <c r="A246" s="31" t="s">
        <v>9757</v>
      </c>
      <c r="B246" s="31" t="s">
        <v>10146</v>
      </c>
      <c r="C246" s="31" t="s">
        <v>10147</v>
      </c>
      <c r="D246" s="32">
        <v>43951</v>
      </c>
      <c r="E246" s="31" t="s">
        <v>10148</v>
      </c>
      <c r="F246" s="31" t="s">
        <v>9889</v>
      </c>
      <c r="G246" s="33">
        <v>-15840</v>
      </c>
      <c r="H246" s="33">
        <v>-15840</v>
      </c>
      <c r="I246" s="31" t="s">
        <v>9762</v>
      </c>
      <c r="J246" s="31" t="s">
        <v>9763</v>
      </c>
      <c r="K246" s="33">
        <v>-15840</v>
      </c>
      <c r="L246" s="31" t="s">
        <v>9764</v>
      </c>
      <c r="M246">
        <f t="shared" si="12"/>
        <v>35</v>
      </c>
      <c r="N246" t="str">
        <f t="shared" si="13"/>
        <v>PO63000195</v>
      </c>
      <c r="O246" t="e">
        <f>VLOOKUP(N246,'1_คตง_ภาพรวม'!L246:M296,2,FALSE)</f>
        <v>#N/A</v>
      </c>
    </row>
    <row r="247" spans="1:15" hidden="1">
      <c r="A247" s="31" t="s">
        <v>9757</v>
      </c>
      <c r="B247" s="31" t="s">
        <v>10149</v>
      </c>
      <c r="C247" s="31" t="s">
        <v>10150</v>
      </c>
      <c r="D247" s="32">
        <v>43951</v>
      </c>
      <c r="E247" s="31" t="s">
        <v>10151</v>
      </c>
      <c r="F247" s="31" t="s">
        <v>9875</v>
      </c>
      <c r="G247" s="33">
        <v>24750</v>
      </c>
      <c r="H247" s="33">
        <v>24750</v>
      </c>
      <c r="I247" s="31" t="s">
        <v>9762</v>
      </c>
      <c r="J247" s="31" t="s">
        <v>9763</v>
      </c>
      <c r="K247" s="33">
        <v>24750</v>
      </c>
      <c r="L247" s="31" t="s">
        <v>9764</v>
      </c>
      <c r="M247">
        <f t="shared" si="12"/>
        <v>31</v>
      </c>
      <c r="N247" t="str">
        <f t="shared" si="13"/>
        <v>PO63000234</v>
      </c>
      <c r="O247" t="e">
        <f>VLOOKUP(N247,'1_คตง_ภาพรวม'!L247:M297,2,FALSE)</f>
        <v>#N/A</v>
      </c>
    </row>
    <row r="248" spans="1:15" hidden="1">
      <c r="A248" s="31" t="s">
        <v>9757</v>
      </c>
      <c r="B248" s="31" t="s">
        <v>10149</v>
      </c>
      <c r="C248" s="31" t="s">
        <v>10150</v>
      </c>
      <c r="D248" s="32">
        <v>43951</v>
      </c>
      <c r="E248" s="31" t="s">
        <v>10151</v>
      </c>
      <c r="F248" s="31" t="s">
        <v>9889</v>
      </c>
      <c r="G248" s="33">
        <v>-24750</v>
      </c>
      <c r="H248" s="33">
        <v>-24750</v>
      </c>
      <c r="I248" s="31" t="s">
        <v>9762</v>
      </c>
      <c r="J248" s="31" t="s">
        <v>9763</v>
      </c>
      <c r="K248" s="33">
        <v>-24750</v>
      </c>
      <c r="L248" s="31" t="s">
        <v>9764</v>
      </c>
      <c r="M248">
        <f t="shared" si="12"/>
        <v>31</v>
      </c>
      <c r="N248" t="str">
        <f t="shared" si="13"/>
        <v>PO63000234</v>
      </c>
      <c r="O248" t="e">
        <f>VLOOKUP(N248,'1_คตง_ภาพรวม'!L248:M298,2,FALSE)</f>
        <v>#N/A</v>
      </c>
    </row>
    <row r="249" spans="1:15" hidden="1">
      <c r="A249" s="31" t="s">
        <v>9757</v>
      </c>
      <c r="B249" s="31" t="s">
        <v>10152</v>
      </c>
      <c r="C249" s="31" t="s">
        <v>10153</v>
      </c>
      <c r="D249" s="32">
        <v>43952</v>
      </c>
      <c r="E249" s="31" t="s">
        <v>10154</v>
      </c>
      <c r="F249" s="31" t="s">
        <v>9962</v>
      </c>
      <c r="G249" s="33">
        <v>2272</v>
      </c>
      <c r="H249" s="33">
        <v>2272</v>
      </c>
      <c r="I249" s="31" t="s">
        <v>9762</v>
      </c>
      <c r="J249" s="31" t="s">
        <v>9763</v>
      </c>
      <c r="K249" s="33">
        <v>2272</v>
      </c>
      <c r="L249" s="31" t="s">
        <v>9764</v>
      </c>
      <c r="M249" t="e">
        <f t="shared" si="12"/>
        <v>#VALUE!</v>
      </c>
    </row>
    <row r="250" spans="1:15" hidden="1">
      <c r="A250" s="31" t="s">
        <v>9757</v>
      </c>
      <c r="B250" s="31" t="s">
        <v>10152</v>
      </c>
      <c r="C250" s="31" t="s">
        <v>10153</v>
      </c>
      <c r="D250" s="32">
        <v>43952</v>
      </c>
      <c r="E250" s="31" t="s">
        <v>10154</v>
      </c>
      <c r="F250" s="31" t="s">
        <v>9889</v>
      </c>
      <c r="G250" s="33">
        <v>-2272</v>
      </c>
      <c r="H250" s="33">
        <v>-2272</v>
      </c>
      <c r="I250" s="31" t="s">
        <v>9762</v>
      </c>
      <c r="J250" s="31" t="s">
        <v>9763</v>
      </c>
      <c r="K250" s="33">
        <v>-2272</v>
      </c>
      <c r="L250" s="31" t="s">
        <v>9764</v>
      </c>
      <c r="M250" t="e">
        <f t="shared" si="12"/>
        <v>#VALUE!</v>
      </c>
    </row>
    <row r="251" spans="1:15" hidden="1">
      <c r="A251" s="31" t="s">
        <v>9757</v>
      </c>
      <c r="B251" s="31" t="s">
        <v>10155</v>
      </c>
      <c r="C251" s="31" t="s">
        <v>10156</v>
      </c>
      <c r="D251" s="32">
        <v>43952</v>
      </c>
      <c r="E251" s="31" t="s">
        <v>10157</v>
      </c>
      <c r="F251" s="31" t="s">
        <v>9875</v>
      </c>
      <c r="G251" s="33">
        <v>1000</v>
      </c>
      <c r="H251" s="33">
        <v>1000</v>
      </c>
      <c r="I251" s="31" t="s">
        <v>9762</v>
      </c>
      <c r="J251" s="31" t="s">
        <v>9763</v>
      </c>
      <c r="K251" s="33">
        <v>1000</v>
      </c>
      <c r="L251" s="31" t="s">
        <v>9764</v>
      </c>
      <c r="M251" t="e">
        <f t="shared" si="12"/>
        <v>#VALUE!</v>
      </c>
    </row>
    <row r="252" spans="1:15" hidden="1">
      <c r="A252" s="31" t="s">
        <v>9757</v>
      </c>
      <c r="B252" s="31" t="s">
        <v>10155</v>
      </c>
      <c r="C252" s="31" t="s">
        <v>10156</v>
      </c>
      <c r="D252" s="32">
        <v>43952</v>
      </c>
      <c r="E252" s="31" t="s">
        <v>10157</v>
      </c>
      <c r="F252" s="31" t="s">
        <v>9889</v>
      </c>
      <c r="G252" s="33">
        <v>-1000</v>
      </c>
      <c r="H252" s="33">
        <v>-1000</v>
      </c>
      <c r="I252" s="31" t="s">
        <v>9762</v>
      </c>
      <c r="J252" s="31" t="s">
        <v>9763</v>
      </c>
      <c r="K252" s="33">
        <v>-1000</v>
      </c>
      <c r="L252" s="31" t="s">
        <v>9764</v>
      </c>
      <c r="M252" t="e">
        <f t="shared" si="12"/>
        <v>#VALUE!</v>
      </c>
    </row>
    <row r="253" spans="1:15" hidden="1">
      <c r="A253" s="31" t="s">
        <v>9757</v>
      </c>
      <c r="B253" s="31" t="s">
        <v>10158</v>
      </c>
      <c r="C253" s="31" t="s">
        <v>10159</v>
      </c>
      <c r="D253" s="32">
        <v>43952</v>
      </c>
      <c r="E253" s="31" t="s">
        <v>10160</v>
      </c>
      <c r="F253" s="31" t="s">
        <v>9997</v>
      </c>
      <c r="G253" s="33">
        <v>495268</v>
      </c>
      <c r="H253" s="33">
        <v>495268</v>
      </c>
      <c r="I253" s="31" t="s">
        <v>9762</v>
      </c>
      <c r="J253" s="31" t="s">
        <v>9763</v>
      </c>
      <c r="K253" s="33">
        <v>495268</v>
      </c>
      <c r="L253" s="31" t="s">
        <v>9764</v>
      </c>
      <c r="M253" t="e">
        <f t="shared" si="12"/>
        <v>#VALUE!</v>
      </c>
    </row>
    <row r="254" spans="1:15" hidden="1">
      <c r="A254" s="31" t="s">
        <v>9757</v>
      </c>
      <c r="B254" s="31" t="s">
        <v>10158</v>
      </c>
      <c r="C254" s="31" t="s">
        <v>10159</v>
      </c>
      <c r="D254" s="32">
        <v>43952</v>
      </c>
      <c r="E254" s="31" t="s">
        <v>10160</v>
      </c>
      <c r="F254" s="31" t="s">
        <v>9889</v>
      </c>
      <c r="G254" s="33">
        <v>-495268</v>
      </c>
      <c r="H254" s="33">
        <v>-495268</v>
      </c>
      <c r="I254" s="31" t="s">
        <v>9762</v>
      </c>
      <c r="J254" s="31" t="s">
        <v>9763</v>
      </c>
      <c r="K254" s="33">
        <v>-495268</v>
      </c>
      <c r="L254" s="31" t="s">
        <v>9764</v>
      </c>
      <c r="M254" t="e">
        <f t="shared" si="12"/>
        <v>#VALUE!</v>
      </c>
    </row>
    <row r="255" spans="1:15" hidden="1">
      <c r="A255" s="31" t="s">
        <v>9757</v>
      </c>
      <c r="B255" s="31" t="s">
        <v>10161</v>
      </c>
      <c r="C255" s="31" t="s">
        <v>10162</v>
      </c>
      <c r="D255" s="32">
        <v>43952</v>
      </c>
      <c r="E255" s="31" t="s">
        <v>10163</v>
      </c>
      <c r="F255" s="31" t="s">
        <v>9997</v>
      </c>
      <c r="G255" s="33">
        <v>449600</v>
      </c>
      <c r="H255" s="33">
        <v>449600</v>
      </c>
      <c r="I255" s="31" t="s">
        <v>9762</v>
      </c>
      <c r="J255" s="31" t="s">
        <v>9763</v>
      </c>
      <c r="K255" s="33">
        <v>449600</v>
      </c>
      <c r="L255" s="31" t="s">
        <v>9764</v>
      </c>
      <c r="M255" t="e">
        <f t="shared" si="12"/>
        <v>#VALUE!</v>
      </c>
    </row>
    <row r="256" spans="1:15" hidden="1">
      <c r="A256" s="31" t="s">
        <v>9757</v>
      </c>
      <c r="B256" s="31" t="s">
        <v>10161</v>
      </c>
      <c r="C256" s="31" t="s">
        <v>10162</v>
      </c>
      <c r="D256" s="32">
        <v>43952</v>
      </c>
      <c r="E256" s="31" t="s">
        <v>10163</v>
      </c>
      <c r="F256" s="31" t="s">
        <v>9889</v>
      </c>
      <c r="G256" s="33">
        <v>-449600</v>
      </c>
      <c r="H256" s="33">
        <v>-449600</v>
      </c>
      <c r="I256" s="31" t="s">
        <v>9762</v>
      </c>
      <c r="J256" s="31" t="s">
        <v>9763</v>
      </c>
      <c r="K256" s="33">
        <v>-449600</v>
      </c>
      <c r="L256" s="31" t="s">
        <v>9764</v>
      </c>
      <c r="M256" t="e">
        <f t="shared" si="12"/>
        <v>#VALUE!</v>
      </c>
    </row>
    <row r="257" spans="1:13" hidden="1">
      <c r="A257" s="31" t="s">
        <v>9757</v>
      </c>
      <c r="B257" s="31" t="s">
        <v>10164</v>
      </c>
      <c r="C257" s="31" t="s">
        <v>10165</v>
      </c>
      <c r="D257" s="32">
        <v>43949</v>
      </c>
      <c r="E257" s="31" t="s">
        <v>10166</v>
      </c>
      <c r="F257" s="31" t="s">
        <v>9997</v>
      </c>
      <c r="G257" s="33">
        <v>5200000</v>
      </c>
      <c r="H257" s="33">
        <v>5200000</v>
      </c>
      <c r="I257" s="31" t="s">
        <v>9762</v>
      </c>
      <c r="J257" s="31" t="s">
        <v>9763</v>
      </c>
      <c r="K257" s="33">
        <v>5200000</v>
      </c>
      <c r="L257" s="31" t="s">
        <v>9764</v>
      </c>
      <c r="M257" t="e">
        <f t="shared" si="12"/>
        <v>#VALUE!</v>
      </c>
    </row>
    <row r="258" spans="1:13" hidden="1">
      <c r="A258" s="31" t="s">
        <v>9757</v>
      </c>
      <c r="B258" s="31" t="s">
        <v>10164</v>
      </c>
      <c r="C258" s="31" t="s">
        <v>10165</v>
      </c>
      <c r="D258" s="32">
        <v>43949</v>
      </c>
      <c r="E258" s="31" t="s">
        <v>10166</v>
      </c>
      <c r="F258" s="31" t="s">
        <v>9889</v>
      </c>
      <c r="G258" s="33">
        <v>-5200000</v>
      </c>
      <c r="H258" s="33">
        <v>-5200000</v>
      </c>
      <c r="I258" s="31" t="s">
        <v>9762</v>
      </c>
      <c r="J258" s="31" t="s">
        <v>9763</v>
      </c>
      <c r="K258" s="33">
        <v>-5200000</v>
      </c>
      <c r="L258" s="31" t="s">
        <v>9764</v>
      </c>
      <c r="M258" t="e">
        <f t="shared" si="12"/>
        <v>#VALUE!</v>
      </c>
    </row>
    <row r="259" spans="1:13" hidden="1">
      <c r="A259" s="31" t="s">
        <v>9757</v>
      </c>
      <c r="B259" s="31" t="s">
        <v>10167</v>
      </c>
      <c r="C259" s="31" t="s">
        <v>10168</v>
      </c>
      <c r="D259" s="32">
        <v>43952</v>
      </c>
      <c r="E259" s="31" t="s">
        <v>10169</v>
      </c>
      <c r="F259" s="31" t="s">
        <v>9867</v>
      </c>
      <c r="G259" s="33">
        <v>72699.960000000006</v>
      </c>
      <c r="H259" s="33">
        <v>72699.960000000006</v>
      </c>
      <c r="I259" s="31" t="s">
        <v>9762</v>
      </c>
      <c r="J259" s="31" t="s">
        <v>9763</v>
      </c>
      <c r="K259" s="33">
        <v>72699.960000000006</v>
      </c>
      <c r="L259" s="31" t="s">
        <v>9764</v>
      </c>
      <c r="M259" t="e">
        <f t="shared" ref="M259:M322" si="14">FIND("PO",E259)</f>
        <v>#VALUE!</v>
      </c>
    </row>
    <row r="260" spans="1:13" hidden="1">
      <c r="A260" s="31" t="s">
        <v>9757</v>
      </c>
      <c r="B260" s="31" t="s">
        <v>10167</v>
      </c>
      <c r="C260" s="31" t="s">
        <v>10168</v>
      </c>
      <c r="D260" s="32">
        <v>43952</v>
      </c>
      <c r="E260" s="31" t="s">
        <v>10169</v>
      </c>
      <c r="F260" s="31" t="s">
        <v>9889</v>
      </c>
      <c r="G260" s="33">
        <v>-72699.960000000006</v>
      </c>
      <c r="H260" s="33">
        <v>-72699.960000000006</v>
      </c>
      <c r="I260" s="31" t="s">
        <v>9762</v>
      </c>
      <c r="J260" s="31" t="s">
        <v>9763</v>
      </c>
      <c r="K260" s="33">
        <v>-72699.960000000006</v>
      </c>
      <c r="L260" s="31" t="s">
        <v>9764</v>
      </c>
      <c r="M260" t="e">
        <f t="shared" si="14"/>
        <v>#VALUE!</v>
      </c>
    </row>
    <row r="261" spans="1:13" hidden="1">
      <c r="A261" s="31" t="s">
        <v>9757</v>
      </c>
      <c r="B261" s="31" t="s">
        <v>10170</v>
      </c>
      <c r="C261" s="31" t="s">
        <v>10171</v>
      </c>
      <c r="D261" s="32">
        <v>43950</v>
      </c>
      <c r="E261" s="31" t="s">
        <v>10172</v>
      </c>
      <c r="F261" s="31" t="s">
        <v>10173</v>
      </c>
      <c r="G261" s="33">
        <v>72700</v>
      </c>
      <c r="H261" s="33">
        <v>72700</v>
      </c>
      <c r="I261" s="31" t="s">
        <v>9762</v>
      </c>
      <c r="J261" s="31" t="s">
        <v>9763</v>
      </c>
      <c r="K261" s="33">
        <v>72700</v>
      </c>
      <c r="L261" s="31" t="s">
        <v>9764</v>
      </c>
      <c r="M261" t="e">
        <f t="shared" si="14"/>
        <v>#VALUE!</v>
      </c>
    </row>
    <row r="262" spans="1:13" hidden="1">
      <c r="A262" s="31" t="s">
        <v>9757</v>
      </c>
      <c r="B262" s="31" t="s">
        <v>10170</v>
      </c>
      <c r="C262" s="31" t="s">
        <v>10171</v>
      </c>
      <c r="D262" s="32">
        <v>43950</v>
      </c>
      <c r="E262" s="31" t="s">
        <v>10172</v>
      </c>
      <c r="F262" s="31" t="s">
        <v>9889</v>
      </c>
      <c r="G262" s="33">
        <v>-72700</v>
      </c>
      <c r="H262" s="33">
        <v>-72700</v>
      </c>
      <c r="I262" s="31" t="s">
        <v>9762</v>
      </c>
      <c r="J262" s="31" t="s">
        <v>9763</v>
      </c>
      <c r="K262" s="33">
        <v>-72700</v>
      </c>
      <c r="L262" s="31" t="s">
        <v>9764</v>
      </c>
      <c r="M262" t="e">
        <f t="shared" si="14"/>
        <v>#VALUE!</v>
      </c>
    </row>
    <row r="263" spans="1:13" hidden="1">
      <c r="A263" s="31" t="s">
        <v>9757</v>
      </c>
      <c r="B263" s="31" t="s">
        <v>10174</v>
      </c>
      <c r="C263" s="31" t="s">
        <v>10175</v>
      </c>
      <c r="D263" s="32">
        <v>43950</v>
      </c>
      <c r="E263" s="31" t="s">
        <v>10176</v>
      </c>
      <c r="F263" s="31" t="s">
        <v>10177</v>
      </c>
      <c r="G263" s="33">
        <v>-130000</v>
      </c>
      <c r="H263" s="33">
        <v>-130000</v>
      </c>
      <c r="I263" s="31" t="s">
        <v>9762</v>
      </c>
      <c r="J263" s="31" t="s">
        <v>9763</v>
      </c>
      <c r="K263" s="33">
        <v>-130000</v>
      </c>
      <c r="L263" s="31" t="s">
        <v>9764</v>
      </c>
      <c r="M263" t="e">
        <f t="shared" si="14"/>
        <v>#VALUE!</v>
      </c>
    </row>
    <row r="264" spans="1:13" hidden="1">
      <c r="A264" s="31" t="s">
        <v>9757</v>
      </c>
      <c r="B264" s="31" t="s">
        <v>10174</v>
      </c>
      <c r="C264" s="31" t="s">
        <v>10175</v>
      </c>
      <c r="D264" s="32">
        <v>43950</v>
      </c>
      <c r="E264" s="31" t="s">
        <v>10176</v>
      </c>
      <c r="F264" s="31" t="s">
        <v>10173</v>
      </c>
      <c r="G264" s="33">
        <v>130000</v>
      </c>
      <c r="H264" s="33">
        <v>130000</v>
      </c>
      <c r="I264" s="31" t="s">
        <v>9762</v>
      </c>
      <c r="J264" s="31" t="s">
        <v>9763</v>
      </c>
      <c r="K264" s="33">
        <v>130000</v>
      </c>
      <c r="L264" s="31" t="s">
        <v>9764</v>
      </c>
      <c r="M264" t="e">
        <f t="shared" si="14"/>
        <v>#VALUE!</v>
      </c>
    </row>
    <row r="265" spans="1:13" hidden="1">
      <c r="A265" s="31" t="s">
        <v>9757</v>
      </c>
      <c r="B265" s="31" t="s">
        <v>10178</v>
      </c>
      <c r="C265" s="31" t="s">
        <v>10179</v>
      </c>
      <c r="D265" s="32">
        <v>43950</v>
      </c>
      <c r="E265" s="31" t="s">
        <v>10180</v>
      </c>
      <c r="F265" s="31" t="s">
        <v>10181</v>
      </c>
      <c r="G265" s="33">
        <v>-2800</v>
      </c>
      <c r="H265" s="33">
        <v>-2800</v>
      </c>
      <c r="I265" s="31" t="s">
        <v>9762</v>
      </c>
      <c r="J265" s="31" t="s">
        <v>9763</v>
      </c>
      <c r="K265" s="33">
        <v>-2800</v>
      </c>
      <c r="L265" s="31" t="s">
        <v>9764</v>
      </c>
      <c r="M265" t="e">
        <f t="shared" si="14"/>
        <v>#VALUE!</v>
      </c>
    </row>
    <row r="266" spans="1:13" hidden="1">
      <c r="A266" s="31" t="s">
        <v>9757</v>
      </c>
      <c r="B266" s="31" t="s">
        <v>10178</v>
      </c>
      <c r="C266" s="31" t="s">
        <v>10179</v>
      </c>
      <c r="D266" s="32">
        <v>43950</v>
      </c>
      <c r="E266" s="31" t="s">
        <v>10180</v>
      </c>
      <c r="F266" s="31" t="s">
        <v>10182</v>
      </c>
      <c r="G266" s="33">
        <v>2800</v>
      </c>
      <c r="H266" s="33">
        <v>2800</v>
      </c>
      <c r="I266" s="31" t="s">
        <v>9762</v>
      </c>
      <c r="J266" s="31" t="s">
        <v>9763</v>
      </c>
      <c r="K266" s="33">
        <v>2800</v>
      </c>
      <c r="L266" s="31" t="s">
        <v>9764</v>
      </c>
      <c r="M266" t="e">
        <f t="shared" si="14"/>
        <v>#VALUE!</v>
      </c>
    </row>
    <row r="267" spans="1:13" hidden="1">
      <c r="A267" s="31" t="s">
        <v>9757</v>
      </c>
      <c r="B267" s="31" t="s">
        <v>10183</v>
      </c>
      <c r="C267" s="31" t="s">
        <v>10184</v>
      </c>
      <c r="D267" s="32">
        <v>43949</v>
      </c>
      <c r="E267" s="31" t="s">
        <v>10185</v>
      </c>
      <c r="F267" s="31" t="s">
        <v>10186</v>
      </c>
      <c r="G267" s="33">
        <v>-845000000</v>
      </c>
      <c r="H267" s="33">
        <v>-845000000</v>
      </c>
      <c r="I267" s="31" t="s">
        <v>9762</v>
      </c>
      <c r="J267" s="31" t="s">
        <v>9763</v>
      </c>
      <c r="K267" s="33">
        <v>-845000000</v>
      </c>
      <c r="L267" s="31" t="s">
        <v>9764</v>
      </c>
      <c r="M267" t="e">
        <f t="shared" si="14"/>
        <v>#VALUE!</v>
      </c>
    </row>
    <row r="268" spans="1:13" hidden="1">
      <c r="A268" s="31" t="s">
        <v>9757</v>
      </c>
      <c r="B268" s="31" t="s">
        <v>10183</v>
      </c>
      <c r="C268" s="31" t="s">
        <v>10184</v>
      </c>
      <c r="D268" s="32">
        <v>43949</v>
      </c>
      <c r="E268" s="31" t="s">
        <v>10185</v>
      </c>
      <c r="F268" s="31" t="s">
        <v>10187</v>
      </c>
      <c r="G268" s="33">
        <v>845000000</v>
      </c>
      <c r="H268" s="33">
        <v>845000000</v>
      </c>
      <c r="I268" s="31" t="s">
        <v>9762</v>
      </c>
      <c r="J268" s="31" t="s">
        <v>9763</v>
      </c>
      <c r="K268" s="33">
        <v>845000000</v>
      </c>
      <c r="L268" s="31" t="s">
        <v>9764</v>
      </c>
      <c r="M268" t="e">
        <f t="shared" si="14"/>
        <v>#VALUE!</v>
      </c>
    </row>
    <row r="269" spans="1:13" hidden="1">
      <c r="A269" s="31" t="s">
        <v>9757</v>
      </c>
      <c r="B269" s="31" t="s">
        <v>10188</v>
      </c>
      <c r="C269" s="31" t="s">
        <v>10189</v>
      </c>
      <c r="D269" s="32">
        <v>43950</v>
      </c>
      <c r="E269" s="31" t="s">
        <v>10190</v>
      </c>
      <c r="F269" s="31" t="s">
        <v>10186</v>
      </c>
      <c r="G269" s="33">
        <v>-800000000</v>
      </c>
      <c r="H269" s="33">
        <v>-800000000</v>
      </c>
      <c r="I269" s="31" t="s">
        <v>9762</v>
      </c>
      <c r="J269" s="31" t="s">
        <v>9763</v>
      </c>
      <c r="K269" s="33">
        <v>-800000000</v>
      </c>
      <c r="L269" s="31" t="s">
        <v>9764</v>
      </c>
      <c r="M269" t="e">
        <f t="shared" si="14"/>
        <v>#VALUE!</v>
      </c>
    </row>
    <row r="270" spans="1:13" hidden="1">
      <c r="A270" s="31" t="s">
        <v>9757</v>
      </c>
      <c r="B270" s="31" t="s">
        <v>10188</v>
      </c>
      <c r="C270" s="31" t="s">
        <v>10189</v>
      </c>
      <c r="D270" s="32">
        <v>43950</v>
      </c>
      <c r="E270" s="31" t="s">
        <v>10190</v>
      </c>
      <c r="F270" s="31" t="s">
        <v>10187</v>
      </c>
      <c r="G270" s="33">
        <v>800000000</v>
      </c>
      <c r="H270" s="33">
        <v>800000000</v>
      </c>
      <c r="I270" s="31" t="s">
        <v>9762</v>
      </c>
      <c r="J270" s="31" t="s">
        <v>9763</v>
      </c>
      <c r="K270" s="33">
        <v>800000000</v>
      </c>
      <c r="L270" s="31" t="s">
        <v>9764</v>
      </c>
      <c r="M270" t="e">
        <f t="shared" si="14"/>
        <v>#VALUE!</v>
      </c>
    </row>
    <row r="271" spans="1:13" hidden="1">
      <c r="A271" s="31" t="s">
        <v>9757</v>
      </c>
      <c r="B271" s="31" t="s">
        <v>10191</v>
      </c>
      <c r="C271" s="31" t="s">
        <v>10192</v>
      </c>
      <c r="D271" s="32">
        <v>43952</v>
      </c>
      <c r="E271" s="31" t="s">
        <v>10193</v>
      </c>
      <c r="F271" s="31" t="s">
        <v>9997</v>
      </c>
      <c r="G271" s="33">
        <v>2295784.65</v>
      </c>
      <c r="H271" s="33">
        <v>2295784.65</v>
      </c>
      <c r="I271" s="31" t="s">
        <v>9762</v>
      </c>
      <c r="J271" s="31" t="s">
        <v>9763</v>
      </c>
      <c r="K271" s="33">
        <v>2295784.65</v>
      </c>
      <c r="L271" s="31" t="s">
        <v>9764</v>
      </c>
      <c r="M271" t="e">
        <f t="shared" si="14"/>
        <v>#VALUE!</v>
      </c>
    </row>
    <row r="272" spans="1:13" hidden="1">
      <c r="A272" s="31" t="s">
        <v>9757</v>
      </c>
      <c r="B272" s="31" t="s">
        <v>10191</v>
      </c>
      <c r="C272" s="31" t="s">
        <v>10192</v>
      </c>
      <c r="D272" s="32">
        <v>43952</v>
      </c>
      <c r="E272" s="31" t="s">
        <v>10193</v>
      </c>
      <c r="F272" s="31" t="s">
        <v>9889</v>
      </c>
      <c r="G272" s="33">
        <v>-2295784.65</v>
      </c>
      <c r="H272" s="33">
        <v>-2295784.65</v>
      </c>
      <c r="I272" s="31" t="s">
        <v>9762</v>
      </c>
      <c r="J272" s="31" t="s">
        <v>9763</v>
      </c>
      <c r="K272" s="33">
        <v>-2295784.65</v>
      </c>
      <c r="L272" s="31" t="s">
        <v>9764</v>
      </c>
      <c r="M272" t="e">
        <f t="shared" si="14"/>
        <v>#VALUE!</v>
      </c>
    </row>
    <row r="273" spans="1:15" hidden="1">
      <c r="A273" s="31" t="s">
        <v>9757</v>
      </c>
      <c r="B273" s="31" t="s">
        <v>10194</v>
      </c>
      <c r="C273" s="31" t="s">
        <v>10195</v>
      </c>
      <c r="D273" s="32">
        <v>43952</v>
      </c>
      <c r="E273" s="31" t="s">
        <v>10196</v>
      </c>
      <c r="F273" s="31" t="s">
        <v>9997</v>
      </c>
      <c r="G273" s="33">
        <v>5000000</v>
      </c>
      <c r="H273" s="33">
        <v>5000000</v>
      </c>
      <c r="I273" s="31" t="s">
        <v>9762</v>
      </c>
      <c r="J273" s="31" t="s">
        <v>9763</v>
      </c>
      <c r="K273" s="33">
        <v>5000000</v>
      </c>
      <c r="L273" s="31" t="s">
        <v>9764</v>
      </c>
      <c r="M273" t="e">
        <f t="shared" si="14"/>
        <v>#VALUE!</v>
      </c>
    </row>
    <row r="274" spans="1:15" hidden="1">
      <c r="A274" s="31" t="s">
        <v>9757</v>
      </c>
      <c r="B274" s="31" t="s">
        <v>10194</v>
      </c>
      <c r="C274" s="31" t="s">
        <v>10195</v>
      </c>
      <c r="D274" s="32">
        <v>43952</v>
      </c>
      <c r="E274" s="31" t="s">
        <v>10196</v>
      </c>
      <c r="F274" s="31" t="s">
        <v>9889</v>
      </c>
      <c r="G274" s="33">
        <v>-5000000</v>
      </c>
      <c r="H274" s="33">
        <v>-5000000</v>
      </c>
      <c r="I274" s="31" t="s">
        <v>9762</v>
      </c>
      <c r="J274" s="31" t="s">
        <v>9763</v>
      </c>
      <c r="K274" s="33">
        <v>-5000000</v>
      </c>
      <c r="L274" s="31" t="s">
        <v>9764</v>
      </c>
      <c r="M274" t="e">
        <f t="shared" si="14"/>
        <v>#VALUE!</v>
      </c>
    </row>
    <row r="275" spans="1:15" hidden="1">
      <c r="A275" s="31" t="s">
        <v>9757</v>
      </c>
      <c r="B275" s="31" t="s">
        <v>10197</v>
      </c>
      <c r="C275" s="31" t="s">
        <v>10198</v>
      </c>
      <c r="D275" s="32">
        <v>43952</v>
      </c>
      <c r="E275" s="31" t="s">
        <v>10199</v>
      </c>
      <c r="F275" s="31" t="s">
        <v>9997</v>
      </c>
      <c r="G275" s="33">
        <v>1014846</v>
      </c>
      <c r="H275" s="33">
        <v>1014846</v>
      </c>
      <c r="I275" s="31" t="s">
        <v>9762</v>
      </c>
      <c r="J275" s="31" t="s">
        <v>9763</v>
      </c>
      <c r="K275" s="33">
        <v>1014846</v>
      </c>
      <c r="L275" s="31" t="s">
        <v>9764</v>
      </c>
      <c r="M275" t="e">
        <f t="shared" si="14"/>
        <v>#VALUE!</v>
      </c>
    </row>
    <row r="276" spans="1:15" hidden="1">
      <c r="A276" s="31" t="s">
        <v>9757</v>
      </c>
      <c r="B276" s="31" t="s">
        <v>10197</v>
      </c>
      <c r="C276" s="31" t="s">
        <v>10198</v>
      </c>
      <c r="D276" s="32">
        <v>43952</v>
      </c>
      <c r="E276" s="31" t="s">
        <v>10199</v>
      </c>
      <c r="F276" s="31" t="s">
        <v>9889</v>
      </c>
      <c r="G276" s="33">
        <v>-1014846</v>
      </c>
      <c r="H276" s="33">
        <v>-1014846</v>
      </c>
      <c r="I276" s="31" t="s">
        <v>9762</v>
      </c>
      <c r="J276" s="31" t="s">
        <v>9763</v>
      </c>
      <c r="K276" s="33">
        <v>-1014846</v>
      </c>
      <c r="L276" s="31" t="s">
        <v>9764</v>
      </c>
      <c r="M276" t="e">
        <f t="shared" si="14"/>
        <v>#VALUE!</v>
      </c>
    </row>
    <row r="277" spans="1:15" hidden="1">
      <c r="A277" s="31" t="s">
        <v>9757</v>
      </c>
      <c r="B277" s="31" t="s">
        <v>10200</v>
      </c>
      <c r="C277" s="31" t="s">
        <v>10201</v>
      </c>
      <c r="D277" s="32">
        <v>43952</v>
      </c>
      <c r="E277" s="31" t="s">
        <v>10202</v>
      </c>
      <c r="F277" s="31" t="s">
        <v>9997</v>
      </c>
      <c r="G277" s="33">
        <v>114000</v>
      </c>
      <c r="H277" s="33">
        <v>114000</v>
      </c>
      <c r="I277" s="31" t="s">
        <v>9762</v>
      </c>
      <c r="J277" s="31" t="s">
        <v>9763</v>
      </c>
      <c r="K277" s="33">
        <v>114000</v>
      </c>
      <c r="L277" s="31" t="s">
        <v>9764</v>
      </c>
      <c r="M277" t="e">
        <f t="shared" si="14"/>
        <v>#VALUE!</v>
      </c>
    </row>
    <row r="278" spans="1:15" hidden="1">
      <c r="A278" s="31" t="s">
        <v>9757</v>
      </c>
      <c r="B278" s="31" t="s">
        <v>10200</v>
      </c>
      <c r="C278" s="31" t="s">
        <v>10201</v>
      </c>
      <c r="D278" s="32">
        <v>43952</v>
      </c>
      <c r="E278" s="31" t="s">
        <v>10202</v>
      </c>
      <c r="F278" s="31" t="s">
        <v>9889</v>
      </c>
      <c r="G278" s="33">
        <v>-114000</v>
      </c>
      <c r="H278" s="33">
        <v>-114000</v>
      </c>
      <c r="I278" s="31" t="s">
        <v>9762</v>
      </c>
      <c r="J278" s="31" t="s">
        <v>9763</v>
      </c>
      <c r="K278" s="33">
        <v>-114000</v>
      </c>
      <c r="L278" s="31" t="s">
        <v>9764</v>
      </c>
      <c r="M278" t="e">
        <f t="shared" si="14"/>
        <v>#VALUE!</v>
      </c>
    </row>
    <row r="279" spans="1:15" hidden="1">
      <c r="A279" s="31" t="s">
        <v>9757</v>
      </c>
      <c r="B279" s="31" t="s">
        <v>10203</v>
      </c>
      <c r="C279" s="31" t="s">
        <v>10204</v>
      </c>
      <c r="D279" s="32">
        <v>43951</v>
      </c>
      <c r="E279" s="31" t="s">
        <v>10205</v>
      </c>
      <c r="F279" s="31" t="s">
        <v>10181</v>
      </c>
      <c r="G279" s="33">
        <v>-2240</v>
      </c>
      <c r="H279" s="33">
        <v>-2240</v>
      </c>
      <c r="I279" s="31" t="s">
        <v>9762</v>
      </c>
      <c r="J279" s="31" t="s">
        <v>9763</v>
      </c>
      <c r="K279" s="33">
        <v>-2240</v>
      </c>
      <c r="L279" s="31" t="s">
        <v>9764</v>
      </c>
      <c r="M279" t="e">
        <f t="shared" si="14"/>
        <v>#VALUE!</v>
      </c>
    </row>
    <row r="280" spans="1:15" hidden="1">
      <c r="A280" s="31" t="s">
        <v>9757</v>
      </c>
      <c r="B280" s="31" t="s">
        <v>10203</v>
      </c>
      <c r="C280" s="31" t="s">
        <v>10204</v>
      </c>
      <c r="D280" s="32">
        <v>43951</v>
      </c>
      <c r="E280" s="31" t="s">
        <v>10205</v>
      </c>
      <c r="F280" s="31" t="s">
        <v>10182</v>
      </c>
      <c r="G280" s="33">
        <v>2240</v>
      </c>
      <c r="H280" s="33">
        <v>2240</v>
      </c>
      <c r="I280" s="31" t="s">
        <v>9762</v>
      </c>
      <c r="J280" s="31" t="s">
        <v>9763</v>
      </c>
      <c r="K280" s="33">
        <v>2240</v>
      </c>
      <c r="L280" s="31" t="s">
        <v>9764</v>
      </c>
      <c r="M280" t="e">
        <f t="shared" si="14"/>
        <v>#VALUE!</v>
      </c>
    </row>
    <row r="281" spans="1:15" hidden="1">
      <c r="A281" s="31" t="s">
        <v>9757</v>
      </c>
      <c r="B281" s="31" t="s">
        <v>10206</v>
      </c>
      <c r="C281" s="31" t="s">
        <v>10207</v>
      </c>
      <c r="D281" s="32">
        <v>43951</v>
      </c>
      <c r="E281" s="31" t="s">
        <v>10208</v>
      </c>
      <c r="F281" s="31" t="s">
        <v>10209</v>
      </c>
      <c r="G281" s="33">
        <v>-30000</v>
      </c>
      <c r="H281" s="33">
        <v>-30000</v>
      </c>
      <c r="I281" s="31" t="s">
        <v>9762</v>
      </c>
      <c r="J281" s="31" t="s">
        <v>9763</v>
      </c>
      <c r="K281" s="33">
        <v>-30000</v>
      </c>
      <c r="L281" s="31" t="s">
        <v>9764</v>
      </c>
      <c r="M281" t="e">
        <f t="shared" si="14"/>
        <v>#VALUE!</v>
      </c>
    </row>
    <row r="282" spans="1:15" hidden="1">
      <c r="A282" s="31" t="s">
        <v>9757</v>
      </c>
      <c r="B282" s="31" t="s">
        <v>10206</v>
      </c>
      <c r="C282" s="31" t="s">
        <v>10207</v>
      </c>
      <c r="D282" s="32">
        <v>43951</v>
      </c>
      <c r="E282" s="31" t="s">
        <v>10208</v>
      </c>
      <c r="F282" s="31" t="s">
        <v>10210</v>
      </c>
      <c r="G282" s="33">
        <v>30000</v>
      </c>
      <c r="H282" s="33">
        <v>30000</v>
      </c>
      <c r="I282" s="31" t="s">
        <v>9762</v>
      </c>
      <c r="J282" s="31" t="s">
        <v>9763</v>
      </c>
      <c r="K282" s="33">
        <v>30000</v>
      </c>
      <c r="L282" s="31" t="s">
        <v>9764</v>
      </c>
      <c r="M282" t="e">
        <f t="shared" si="14"/>
        <v>#VALUE!</v>
      </c>
    </row>
    <row r="283" spans="1:15" hidden="1">
      <c r="A283" s="31" t="s">
        <v>9757</v>
      </c>
      <c r="B283" s="31" t="s">
        <v>10211</v>
      </c>
      <c r="C283" s="31" t="s">
        <v>10212</v>
      </c>
      <c r="D283" s="32">
        <v>43951</v>
      </c>
      <c r="E283" s="31" t="s">
        <v>10213</v>
      </c>
      <c r="F283" s="31" t="s">
        <v>9875</v>
      </c>
      <c r="G283" s="33">
        <v>37620</v>
      </c>
      <c r="H283" s="33">
        <v>37620</v>
      </c>
      <c r="I283" s="31" t="s">
        <v>9762</v>
      </c>
      <c r="J283" s="31" t="s">
        <v>9763</v>
      </c>
      <c r="K283" s="33">
        <v>37620</v>
      </c>
      <c r="L283" s="31" t="s">
        <v>9764</v>
      </c>
      <c r="M283" t="e">
        <f t="shared" si="14"/>
        <v>#VALUE!</v>
      </c>
    </row>
    <row r="284" spans="1:15" hidden="1">
      <c r="A284" s="31" t="s">
        <v>9757</v>
      </c>
      <c r="B284" s="31" t="s">
        <v>10211</v>
      </c>
      <c r="C284" s="31" t="s">
        <v>10212</v>
      </c>
      <c r="D284" s="32">
        <v>43951</v>
      </c>
      <c r="E284" s="31" t="s">
        <v>10213</v>
      </c>
      <c r="F284" s="31" t="s">
        <v>9889</v>
      </c>
      <c r="G284" s="33">
        <v>-37620</v>
      </c>
      <c r="H284" s="33">
        <v>-37620</v>
      </c>
      <c r="I284" s="31" t="s">
        <v>9762</v>
      </c>
      <c r="J284" s="31" t="s">
        <v>9763</v>
      </c>
      <c r="K284" s="33">
        <v>-37620</v>
      </c>
      <c r="L284" s="31" t="s">
        <v>9764</v>
      </c>
      <c r="M284" t="e">
        <f t="shared" si="14"/>
        <v>#VALUE!</v>
      </c>
    </row>
    <row r="285" spans="1:15" hidden="1">
      <c r="A285" s="31" t="s">
        <v>9757</v>
      </c>
      <c r="B285" s="31" t="s">
        <v>10214</v>
      </c>
      <c r="C285" s="31" t="s">
        <v>10215</v>
      </c>
      <c r="D285" s="32">
        <v>43951</v>
      </c>
      <c r="E285" s="31" t="s">
        <v>10216</v>
      </c>
      <c r="F285" s="31" t="s">
        <v>9875</v>
      </c>
      <c r="G285" s="33">
        <v>131967</v>
      </c>
      <c r="H285" s="33">
        <v>131967</v>
      </c>
      <c r="I285" s="31" t="s">
        <v>9762</v>
      </c>
      <c r="J285" s="31" t="s">
        <v>9763</v>
      </c>
      <c r="K285" s="33">
        <v>131967</v>
      </c>
      <c r="L285" s="31" t="s">
        <v>9764</v>
      </c>
      <c r="M285" t="e">
        <f t="shared" si="14"/>
        <v>#VALUE!</v>
      </c>
    </row>
    <row r="286" spans="1:15" hidden="1">
      <c r="A286" s="31" t="s">
        <v>9757</v>
      </c>
      <c r="B286" s="31" t="s">
        <v>10214</v>
      </c>
      <c r="C286" s="31" t="s">
        <v>10215</v>
      </c>
      <c r="D286" s="32">
        <v>43951</v>
      </c>
      <c r="E286" s="31" t="s">
        <v>10216</v>
      </c>
      <c r="F286" s="31" t="s">
        <v>9889</v>
      </c>
      <c r="G286" s="33">
        <v>-131967</v>
      </c>
      <c r="H286" s="33">
        <v>-131967</v>
      </c>
      <c r="I286" s="31" t="s">
        <v>9762</v>
      </c>
      <c r="J286" s="31" t="s">
        <v>9763</v>
      </c>
      <c r="K286" s="33">
        <v>-131967</v>
      </c>
      <c r="L286" s="31" t="s">
        <v>9764</v>
      </c>
      <c r="M286" t="e">
        <f t="shared" si="14"/>
        <v>#VALUE!</v>
      </c>
    </row>
    <row r="287" spans="1:15" hidden="1">
      <c r="A287" s="31" t="s">
        <v>9757</v>
      </c>
      <c r="B287" s="31" t="s">
        <v>10217</v>
      </c>
      <c r="C287" s="31" t="s">
        <v>10218</v>
      </c>
      <c r="D287" s="32">
        <v>43951</v>
      </c>
      <c r="E287" s="31" t="s">
        <v>10219</v>
      </c>
      <c r="F287" s="31" t="s">
        <v>9875</v>
      </c>
      <c r="G287" s="33">
        <v>131892.75</v>
      </c>
      <c r="H287" s="33">
        <v>131892.75</v>
      </c>
      <c r="I287" s="31" t="s">
        <v>9762</v>
      </c>
      <c r="J287" s="31" t="s">
        <v>9763</v>
      </c>
      <c r="K287" s="33">
        <v>131892.75</v>
      </c>
      <c r="L287" s="31" t="s">
        <v>9764</v>
      </c>
      <c r="M287">
        <f t="shared" si="14"/>
        <v>23</v>
      </c>
      <c r="N287" t="str">
        <f t="shared" ref="N287:N288" si="15">MID(E287,M287,10)</f>
        <v>PO63000349</v>
      </c>
      <c r="O287" t="e">
        <f>VLOOKUP(N287,'1_คตง_ภาพรวม'!L287:M337,2,FALSE)</f>
        <v>#N/A</v>
      </c>
    </row>
    <row r="288" spans="1:15" hidden="1">
      <c r="A288" s="31" t="s">
        <v>9757</v>
      </c>
      <c r="B288" s="31" t="s">
        <v>10217</v>
      </c>
      <c r="C288" s="31" t="s">
        <v>10218</v>
      </c>
      <c r="D288" s="32">
        <v>43951</v>
      </c>
      <c r="E288" s="31" t="s">
        <v>10219</v>
      </c>
      <c r="F288" s="31" t="s">
        <v>9889</v>
      </c>
      <c r="G288" s="33">
        <v>-131892.75</v>
      </c>
      <c r="H288" s="33">
        <v>-131892.75</v>
      </c>
      <c r="I288" s="31" t="s">
        <v>9762</v>
      </c>
      <c r="J288" s="31" t="s">
        <v>9763</v>
      </c>
      <c r="K288" s="33">
        <v>-131892.75</v>
      </c>
      <c r="L288" s="31" t="s">
        <v>9764</v>
      </c>
      <c r="M288">
        <f t="shared" si="14"/>
        <v>23</v>
      </c>
      <c r="N288" t="str">
        <f t="shared" si="15"/>
        <v>PO63000349</v>
      </c>
      <c r="O288" t="e">
        <f>VLOOKUP(N288,'1_คตง_ภาพรวม'!L288:M338,2,FALSE)</f>
        <v>#N/A</v>
      </c>
    </row>
    <row r="289" spans="1:15" hidden="1">
      <c r="A289" s="31" t="s">
        <v>9757</v>
      </c>
      <c r="B289" s="31" t="s">
        <v>10220</v>
      </c>
      <c r="C289" s="31" t="s">
        <v>10221</v>
      </c>
      <c r="D289" s="32">
        <v>43951</v>
      </c>
      <c r="E289" s="31" t="s">
        <v>10222</v>
      </c>
      <c r="F289" s="31" t="s">
        <v>10181</v>
      </c>
      <c r="G289" s="33">
        <v>-2240</v>
      </c>
      <c r="H289" s="33">
        <v>-2240</v>
      </c>
      <c r="I289" s="31" t="s">
        <v>9762</v>
      </c>
      <c r="J289" s="31" t="s">
        <v>9763</v>
      </c>
      <c r="K289" s="33">
        <v>-2240</v>
      </c>
      <c r="L289" s="31" t="s">
        <v>9764</v>
      </c>
      <c r="M289" t="e">
        <f t="shared" si="14"/>
        <v>#VALUE!</v>
      </c>
    </row>
    <row r="290" spans="1:15" hidden="1">
      <c r="A290" s="31" t="s">
        <v>9757</v>
      </c>
      <c r="B290" s="31" t="s">
        <v>10220</v>
      </c>
      <c r="C290" s="31" t="s">
        <v>10221</v>
      </c>
      <c r="D290" s="32">
        <v>43951</v>
      </c>
      <c r="E290" s="31" t="s">
        <v>10222</v>
      </c>
      <c r="F290" s="31" t="s">
        <v>10182</v>
      </c>
      <c r="G290" s="33">
        <v>2240</v>
      </c>
      <c r="H290" s="33">
        <v>2240</v>
      </c>
      <c r="I290" s="31" t="s">
        <v>9762</v>
      </c>
      <c r="J290" s="31" t="s">
        <v>9763</v>
      </c>
      <c r="K290" s="33">
        <v>2240</v>
      </c>
      <c r="L290" s="31" t="s">
        <v>9764</v>
      </c>
      <c r="M290" t="e">
        <f t="shared" si="14"/>
        <v>#VALUE!</v>
      </c>
    </row>
    <row r="291" spans="1:15" hidden="1">
      <c r="A291" s="31" t="s">
        <v>9757</v>
      </c>
      <c r="B291" s="31" t="s">
        <v>10223</v>
      </c>
      <c r="C291" s="31" t="s">
        <v>10224</v>
      </c>
      <c r="D291" s="32">
        <v>43951</v>
      </c>
      <c r="E291" s="31" t="s">
        <v>10225</v>
      </c>
      <c r="F291" s="31" t="s">
        <v>9876</v>
      </c>
      <c r="G291" s="33">
        <v>-200543000</v>
      </c>
      <c r="H291" s="33">
        <v>-200543000</v>
      </c>
      <c r="I291" s="31" t="s">
        <v>9762</v>
      </c>
      <c r="J291" s="31" t="s">
        <v>9763</v>
      </c>
      <c r="K291" s="33">
        <v>-200543000</v>
      </c>
      <c r="L291" s="31" t="s">
        <v>9764</v>
      </c>
      <c r="M291" t="e">
        <f t="shared" si="14"/>
        <v>#VALUE!</v>
      </c>
    </row>
    <row r="292" spans="1:15" hidden="1">
      <c r="A292" s="31" t="s">
        <v>9757</v>
      </c>
      <c r="B292" s="31" t="s">
        <v>10223</v>
      </c>
      <c r="C292" s="31" t="s">
        <v>10224</v>
      </c>
      <c r="D292" s="32">
        <v>43951</v>
      </c>
      <c r="E292" s="31" t="s">
        <v>10225</v>
      </c>
      <c r="F292" s="31" t="s">
        <v>10226</v>
      </c>
      <c r="G292" s="33">
        <v>200543000</v>
      </c>
      <c r="H292" s="33">
        <v>200543000</v>
      </c>
      <c r="I292" s="31" t="s">
        <v>9762</v>
      </c>
      <c r="J292" s="31" t="s">
        <v>9763</v>
      </c>
      <c r="K292" s="33">
        <v>200543000</v>
      </c>
      <c r="L292" s="31" t="s">
        <v>9764</v>
      </c>
      <c r="M292" t="e">
        <f t="shared" si="14"/>
        <v>#VALUE!</v>
      </c>
    </row>
    <row r="293" spans="1:15" hidden="1">
      <c r="A293" s="31" t="s">
        <v>9757</v>
      </c>
      <c r="B293" s="31" t="s">
        <v>10227</v>
      </c>
      <c r="C293" s="31" t="s">
        <v>10228</v>
      </c>
      <c r="D293" s="32">
        <v>43959</v>
      </c>
      <c r="E293" s="31" t="s">
        <v>10229</v>
      </c>
      <c r="F293" s="31" t="s">
        <v>9875</v>
      </c>
      <c r="G293" s="33">
        <v>187620</v>
      </c>
      <c r="H293" s="33">
        <v>187620</v>
      </c>
      <c r="I293" s="31" t="s">
        <v>9762</v>
      </c>
      <c r="J293" s="31" t="s">
        <v>9763</v>
      </c>
      <c r="K293" s="33">
        <v>187620</v>
      </c>
      <c r="L293" s="31" t="s">
        <v>9764</v>
      </c>
      <c r="M293">
        <f t="shared" si="14"/>
        <v>52</v>
      </c>
      <c r="N293" t="str">
        <f t="shared" ref="N293:N298" si="16">MID(E293,M293,10)</f>
        <v>PO62000072</v>
      </c>
      <c r="O293" t="e">
        <f>VLOOKUP(N293,'1_คตง_ภาพรวม'!L293:M343,2,FALSE)</f>
        <v>#N/A</v>
      </c>
    </row>
    <row r="294" spans="1:15" hidden="1">
      <c r="A294" s="31" t="s">
        <v>9757</v>
      </c>
      <c r="B294" s="31" t="s">
        <v>10227</v>
      </c>
      <c r="C294" s="31" t="s">
        <v>10228</v>
      </c>
      <c r="D294" s="32">
        <v>43959</v>
      </c>
      <c r="E294" s="31" t="s">
        <v>10229</v>
      </c>
      <c r="F294" s="31" t="s">
        <v>9876</v>
      </c>
      <c r="G294" s="33">
        <v>-187620</v>
      </c>
      <c r="H294" s="33">
        <v>-187620</v>
      </c>
      <c r="I294" s="31" t="s">
        <v>9762</v>
      </c>
      <c r="J294" s="31" t="s">
        <v>9763</v>
      </c>
      <c r="K294" s="33">
        <v>-187620</v>
      </c>
      <c r="L294" s="31" t="s">
        <v>9764</v>
      </c>
      <c r="M294">
        <f t="shared" si="14"/>
        <v>52</v>
      </c>
      <c r="N294" t="str">
        <f t="shared" si="16"/>
        <v>PO62000072</v>
      </c>
      <c r="O294" t="e">
        <f>VLOOKUP(N294,'1_คตง_ภาพรวม'!L294:M344,2,FALSE)</f>
        <v>#N/A</v>
      </c>
    </row>
    <row r="295" spans="1:15" hidden="1">
      <c r="A295" s="31" t="s">
        <v>9757</v>
      </c>
      <c r="B295" s="31" t="s">
        <v>10230</v>
      </c>
      <c r="C295" s="31" t="s">
        <v>10231</v>
      </c>
      <c r="D295" s="32">
        <v>43959</v>
      </c>
      <c r="E295" s="31" t="s">
        <v>10232</v>
      </c>
      <c r="F295" s="31" t="s">
        <v>9875</v>
      </c>
      <c r="G295" s="33">
        <v>737442</v>
      </c>
      <c r="H295" s="33">
        <v>737442</v>
      </c>
      <c r="I295" s="31" t="s">
        <v>9762</v>
      </c>
      <c r="J295" s="31" t="s">
        <v>9763</v>
      </c>
      <c r="K295" s="33">
        <v>737442</v>
      </c>
      <c r="L295" s="31" t="s">
        <v>9764</v>
      </c>
      <c r="M295">
        <f t="shared" si="14"/>
        <v>34</v>
      </c>
      <c r="N295" t="str">
        <f t="shared" si="16"/>
        <v>PO63000326</v>
      </c>
      <c r="O295" t="e">
        <f>VLOOKUP(N295,'1_คตง_ภาพรวม'!L295:M345,2,FALSE)</f>
        <v>#N/A</v>
      </c>
    </row>
    <row r="296" spans="1:15" hidden="1">
      <c r="A296" s="31" t="s">
        <v>9757</v>
      </c>
      <c r="B296" s="31" t="s">
        <v>10230</v>
      </c>
      <c r="C296" s="31" t="s">
        <v>10231</v>
      </c>
      <c r="D296" s="32">
        <v>43959</v>
      </c>
      <c r="E296" s="31" t="s">
        <v>10232</v>
      </c>
      <c r="F296" s="31" t="s">
        <v>9876</v>
      </c>
      <c r="G296" s="33">
        <v>-737442</v>
      </c>
      <c r="H296" s="33">
        <v>-737442</v>
      </c>
      <c r="I296" s="31" t="s">
        <v>9762</v>
      </c>
      <c r="J296" s="31" t="s">
        <v>9763</v>
      </c>
      <c r="K296" s="33">
        <v>-737442</v>
      </c>
      <c r="L296" s="31" t="s">
        <v>9764</v>
      </c>
      <c r="M296">
        <f t="shared" si="14"/>
        <v>34</v>
      </c>
      <c r="N296" t="str">
        <f t="shared" si="16"/>
        <v>PO63000326</v>
      </c>
      <c r="O296" t="e">
        <f>VLOOKUP(N296,'1_คตง_ภาพรวม'!L296:M346,2,FALSE)</f>
        <v>#N/A</v>
      </c>
    </row>
    <row r="297" spans="1:15" hidden="1">
      <c r="A297" s="31" t="s">
        <v>9757</v>
      </c>
      <c r="B297" s="31" t="s">
        <v>10233</v>
      </c>
      <c r="C297" s="31" t="s">
        <v>10234</v>
      </c>
      <c r="D297" s="32">
        <v>43959</v>
      </c>
      <c r="E297" s="31" t="s">
        <v>10235</v>
      </c>
      <c r="F297" s="31" t="s">
        <v>9875</v>
      </c>
      <c r="G297" s="33">
        <v>2473541.7999999998</v>
      </c>
      <c r="H297" s="33">
        <v>2473541.7999999998</v>
      </c>
      <c r="I297" s="31" t="s">
        <v>9762</v>
      </c>
      <c r="J297" s="31" t="s">
        <v>9763</v>
      </c>
      <c r="K297" s="33">
        <v>2473541.7999999998</v>
      </c>
      <c r="L297" s="31" t="s">
        <v>9764</v>
      </c>
      <c r="M297">
        <f t="shared" si="14"/>
        <v>47</v>
      </c>
      <c r="N297" t="str">
        <f t="shared" si="16"/>
        <v>PO63000295</v>
      </c>
      <c r="O297" t="e">
        <f>VLOOKUP(N297,'1_คตง_ภาพรวม'!L297:M347,2,FALSE)</f>
        <v>#N/A</v>
      </c>
    </row>
    <row r="298" spans="1:15" hidden="1">
      <c r="A298" s="31" t="s">
        <v>9757</v>
      </c>
      <c r="B298" s="31" t="s">
        <v>10233</v>
      </c>
      <c r="C298" s="31" t="s">
        <v>10234</v>
      </c>
      <c r="D298" s="32">
        <v>43959</v>
      </c>
      <c r="E298" s="31" t="s">
        <v>10235</v>
      </c>
      <c r="F298" s="31" t="s">
        <v>9876</v>
      </c>
      <c r="G298" s="33">
        <v>-2473541.7999999998</v>
      </c>
      <c r="H298" s="33">
        <v>-2473541.7999999998</v>
      </c>
      <c r="I298" s="31" t="s">
        <v>9762</v>
      </c>
      <c r="J298" s="31" t="s">
        <v>9763</v>
      </c>
      <c r="K298" s="33">
        <v>-2473541.7999999998</v>
      </c>
      <c r="L298" s="31" t="s">
        <v>9764</v>
      </c>
      <c r="M298">
        <f t="shared" si="14"/>
        <v>47</v>
      </c>
      <c r="N298" t="str">
        <f t="shared" si="16"/>
        <v>PO63000295</v>
      </c>
      <c r="O298" t="e">
        <f>VLOOKUP(N298,'1_คตง_ภาพรวม'!L298:M348,2,FALSE)</f>
        <v>#N/A</v>
      </c>
    </row>
    <row r="299" spans="1:15" hidden="1">
      <c r="A299" s="31" t="s">
        <v>9757</v>
      </c>
      <c r="B299" s="31" t="s">
        <v>10236</v>
      </c>
      <c r="C299" s="31" t="s">
        <v>10237</v>
      </c>
      <c r="D299" s="32">
        <v>43959</v>
      </c>
      <c r="E299" s="31" t="s">
        <v>10238</v>
      </c>
      <c r="F299" s="31" t="s">
        <v>9875</v>
      </c>
      <c r="G299" s="33">
        <v>130429.53</v>
      </c>
      <c r="H299" s="33">
        <v>130429.53</v>
      </c>
      <c r="I299" s="31" t="s">
        <v>9762</v>
      </c>
      <c r="J299" s="31" t="s">
        <v>9763</v>
      </c>
      <c r="K299" s="33">
        <v>130429.53</v>
      </c>
      <c r="L299" s="31" t="s">
        <v>9764</v>
      </c>
      <c r="M299" t="e">
        <f t="shared" si="14"/>
        <v>#VALUE!</v>
      </c>
    </row>
    <row r="300" spans="1:15" hidden="1">
      <c r="A300" s="31" t="s">
        <v>9757</v>
      </c>
      <c r="B300" s="31" t="s">
        <v>10236</v>
      </c>
      <c r="C300" s="31" t="s">
        <v>10237</v>
      </c>
      <c r="D300" s="32">
        <v>43959</v>
      </c>
      <c r="E300" s="31" t="s">
        <v>10238</v>
      </c>
      <c r="F300" s="31" t="s">
        <v>9876</v>
      </c>
      <c r="G300" s="33">
        <v>-130429.53</v>
      </c>
      <c r="H300" s="33">
        <v>-130429.53</v>
      </c>
      <c r="I300" s="31" t="s">
        <v>9762</v>
      </c>
      <c r="J300" s="31" t="s">
        <v>9763</v>
      </c>
      <c r="K300" s="33">
        <v>-130429.53</v>
      </c>
      <c r="L300" s="31" t="s">
        <v>9764</v>
      </c>
      <c r="M300" t="e">
        <f t="shared" si="14"/>
        <v>#VALUE!</v>
      </c>
    </row>
    <row r="301" spans="1:15" hidden="1">
      <c r="A301" s="31" t="s">
        <v>9757</v>
      </c>
      <c r="B301" s="31" t="s">
        <v>10239</v>
      </c>
      <c r="C301" s="31" t="s">
        <v>10240</v>
      </c>
      <c r="D301" s="32">
        <v>43959</v>
      </c>
      <c r="E301" s="31" t="s">
        <v>10241</v>
      </c>
      <c r="F301" s="31" t="s">
        <v>9875</v>
      </c>
      <c r="G301" s="33">
        <v>155820</v>
      </c>
      <c r="H301" s="33">
        <v>155820</v>
      </c>
      <c r="I301" s="31" t="s">
        <v>9762</v>
      </c>
      <c r="J301" s="31" t="s">
        <v>9763</v>
      </c>
      <c r="K301" s="33">
        <v>155820</v>
      </c>
      <c r="L301" s="31" t="s">
        <v>9764</v>
      </c>
      <c r="M301">
        <f t="shared" si="14"/>
        <v>58</v>
      </c>
      <c r="N301" t="str">
        <f t="shared" ref="N301:N304" si="17">MID(E301,M301,10)</f>
        <v>PO62000352</v>
      </c>
      <c r="O301" t="e">
        <f>VLOOKUP(N301,'1_คตง_ภาพรวม'!L301:M351,2,FALSE)</f>
        <v>#N/A</v>
      </c>
    </row>
    <row r="302" spans="1:15" hidden="1">
      <c r="A302" s="31" t="s">
        <v>9757</v>
      </c>
      <c r="B302" s="31" t="s">
        <v>10239</v>
      </c>
      <c r="C302" s="31" t="s">
        <v>10240</v>
      </c>
      <c r="D302" s="32">
        <v>43959</v>
      </c>
      <c r="E302" s="31" t="s">
        <v>10241</v>
      </c>
      <c r="F302" s="31" t="s">
        <v>9876</v>
      </c>
      <c r="G302" s="33">
        <v>-155820</v>
      </c>
      <c r="H302" s="33">
        <v>-155820</v>
      </c>
      <c r="I302" s="31" t="s">
        <v>9762</v>
      </c>
      <c r="J302" s="31" t="s">
        <v>9763</v>
      </c>
      <c r="K302" s="33">
        <v>-155820</v>
      </c>
      <c r="L302" s="31" t="s">
        <v>9764</v>
      </c>
      <c r="M302">
        <f t="shared" si="14"/>
        <v>58</v>
      </c>
      <c r="N302" t="str">
        <f t="shared" si="17"/>
        <v>PO62000352</v>
      </c>
      <c r="O302" t="e">
        <f>VLOOKUP(N302,'1_คตง_ภาพรวม'!L302:M352,2,FALSE)</f>
        <v>#N/A</v>
      </c>
    </row>
    <row r="303" spans="1:15" hidden="1">
      <c r="A303" s="31" t="s">
        <v>9757</v>
      </c>
      <c r="B303" s="31" t="s">
        <v>10242</v>
      </c>
      <c r="C303" s="31" t="s">
        <v>10243</v>
      </c>
      <c r="D303" s="32">
        <v>43959</v>
      </c>
      <c r="E303" s="31" t="s">
        <v>10244</v>
      </c>
      <c r="F303" s="31" t="s">
        <v>9875</v>
      </c>
      <c r="G303" s="33">
        <v>159000</v>
      </c>
      <c r="H303" s="33">
        <v>159000</v>
      </c>
      <c r="I303" s="31" t="s">
        <v>9762</v>
      </c>
      <c r="J303" s="31" t="s">
        <v>9763</v>
      </c>
      <c r="K303" s="33">
        <v>159000</v>
      </c>
      <c r="L303" s="31" t="s">
        <v>9764</v>
      </c>
      <c r="M303">
        <f t="shared" si="14"/>
        <v>50</v>
      </c>
      <c r="N303" t="str">
        <f t="shared" si="17"/>
        <v>PO63000165</v>
      </c>
      <c r="O303" t="e">
        <f>VLOOKUP(N303,'1_คตง_ภาพรวม'!L303:M353,2,FALSE)</f>
        <v>#N/A</v>
      </c>
    </row>
    <row r="304" spans="1:15" hidden="1">
      <c r="A304" s="31" t="s">
        <v>9757</v>
      </c>
      <c r="B304" s="31" t="s">
        <v>10242</v>
      </c>
      <c r="C304" s="31" t="s">
        <v>10243</v>
      </c>
      <c r="D304" s="32">
        <v>43959</v>
      </c>
      <c r="E304" s="31" t="s">
        <v>10244</v>
      </c>
      <c r="F304" s="31" t="s">
        <v>9876</v>
      </c>
      <c r="G304" s="33">
        <v>-159000</v>
      </c>
      <c r="H304" s="33">
        <v>-159000</v>
      </c>
      <c r="I304" s="31" t="s">
        <v>9762</v>
      </c>
      <c r="J304" s="31" t="s">
        <v>9763</v>
      </c>
      <c r="K304" s="33">
        <v>-159000</v>
      </c>
      <c r="L304" s="31" t="s">
        <v>9764</v>
      </c>
      <c r="M304">
        <f t="shared" si="14"/>
        <v>50</v>
      </c>
      <c r="N304" t="str">
        <f t="shared" si="17"/>
        <v>PO63000165</v>
      </c>
      <c r="O304" t="e">
        <f>VLOOKUP(N304,'1_คตง_ภาพรวม'!L304:M354,2,FALSE)</f>
        <v>#N/A</v>
      </c>
    </row>
    <row r="305" spans="1:13" hidden="1">
      <c r="A305" s="31" t="s">
        <v>9757</v>
      </c>
      <c r="B305" s="31" t="s">
        <v>10245</v>
      </c>
      <c r="C305" s="31" t="s">
        <v>10246</v>
      </c>
      <c r="D305" s="32">
        <v>43959</v>
      </c>
      <c r="E305" s="31" t="s">
        <v>10247</v>
      </c>
      <c r="F305" s="31" t="s">
        <v>9875</v>
      </c>
      <c r="G305" s="33">
        <v>206947.66</v>
      </c>
      <c r="H305" s="33">
        <v>206947.66</v>
      </c>
      <c r="I305" s="31" t="s">
        <v>9762</v>
      </c>
      <c r="J305" s="31" t="s">
        <v>9763</v>
      </c>
      <c r="K305" s="33">
        <v>206947.66</v>
      </c>
      <c r="L305" s="31" t="s">
        <v>9764</v>
      </c>
      <c r="M305" t="e">
        <f t="shared" si="14"/>
        <v>#VALUE!</v>
      </c>
    </row>
    <row r="306" spans="1:13" hidden="1">
      <c r="A306" s="31" t="s">
        <v>9757</v>
      </c>
      <c r="B306" s="31" t="s">
        <v>10245</v>
      </c>
      <c r="C306" s="31" t="s">
        <v>10246</v>
      </c>
      <c r="D306" s="32">
        <v>43959</v>
      </c>
      <c r="E306" s="31" t="s">
        <v>10247</v>
      </c>
      <c r="F306" s="31" t="s">
        <v>9876</v>
      </c>
      <c r="G306" s="33">
        <v>-206947.66</v>
      </c>
      <c r="H306" s="33">
        <v>-206947.66</v>
      </c>
      <c r="I306" s="31" t="s">
        <v>9762</v>
      </c>
      <c r="J306" s="31" t="s">
        <v>9763</v>
      </c>
      <c r="K306" s="33">
        <v>-206947.66</v>
      </c>
      <c r="L306" s="31" t="s">
        <v>9764</v>
      </c>
      <c r="M306" t="e">
        <f t="shared" si="14"/>
        <v>#VALUE!</v>
      </c>
    </row>
    <row r="307" spans="1:13" hidden="1">
      <c r="A307" s="31" t="s">
        <v>9757</v>
      </c>
      <c r="B307" s="31" t="s">
        <v>10248</v>
      </c>
      <c r="C307" s="31" t="s">
        <v>10249</v>
      </c>
      <c r="D307" s="32">
        <v>43959</v>
      </c>
      <c r="E307" s="31" t="s">
        <v>10250</v>
      </c>
      <c r="F307" s="31" t="s">
        <v>9875</v>
      </c>
      <c r="G307" s="33">
        <v>58274.37</v>
      </c>
      <c r="H307" s="33">
        <v>58274.37</v>
      </c>
      <c r="I307" s="31" t="s">
        <v>9762</v>
      </c>
      <c r="J307" s="31" t="s">
        <v>9763</v>
      </c>
      <c r="K307" s="33">
        <v>58274.37</v>
      </c>
      <c r="L307" s="31" t="s">
        <v>9764</v>
      </c>
      <c r="M307" t="e">
        <f t="shared" si="14"/>
        <v>#VALUE!</v>
      </c>
    </row>
    <row r="308" spans="1:13" hidden="1">
      <c r="A308" s="31" t="s">
        <v>9757</v>
      </c>
      <c r="B308" s="31" t="s">
        <v>10248</v>
      </c>
      <c r="C308" s="31" t="s">
        <v>10249</v>
      </c>
      <c r="D308" s="32">
        <v>43959</v>
      </c>
      <c r="E308" s="31" t="s">
        <v>10250</v>
      </c>
      <c r="F308" s="31" t="s">
        <v>9876</v>
      </c>
      <c r="G308" s="33">
        <v>-58274.37</v>
      </c>
      <c r="H308" s="33">
        <v>-58274.37</v>
      </c>
      <c r="I308" s="31" t="s">
        <v>9762</v>
      </c>
      <c r="J308" s="31" t="s">
        <v>9763</v>
      </c>
      <c r="K308" s="33">
        <v>-58274.37</v>
      </c>
      <c r="L308" s="31" t="s">
        <v>9764</v>
      </c>
      <c r="M308" t="e">
        <f t="shared" si="14"/>
        <v>#VALUE!</v>
      </c>
    </row>
    <row r="309" spans="1:13" hidden="1">
      <c r="A309" s="31" t="s">
        <v>9757</v>
      </c>
      <c r="B309" s="31" t="s">
        <v>10251</v>
      </c>
      <c r="C309" s="31" t="s">
        <v>10252</v>
      </c>
      <c r="D309" s="32">
        <v>43951</v>
      </c>
      <c r="E309" s="31" t="s">
        <v>10253</v>
      </c>
      <c r="F309" s="31" t="s">
        <v>10099</v>
      </c>
      <c r="G309" s="33">
        <v>-3750</v>
      </c>
      <c r="H309" s="33">
        <v>-3750</v>
      </c>
      <c r="I309" s="31" t="s">
        <v>9762</v>
      </c>
      <c r="J309" s="31" t="s">
        <v>9763</v>
      </c>
      <c r="K309" s="33">
        <v>-3750</v>
      </c>
      <c r="L309" s="31" t="s">
        <v>9764</v>
      </c>
      <c r="M309" t="e">
        <f t="shared" si="14"/>
        <v>#VALUE!</v>
      </c>
    </row>
    <row r="310" spans="1:13" hidden="1">
      <c r="A310" s="31" t="s">
        <v>9757</v>
      </c>
      <c r="B310" s="31" t="s">
        <v>10251</v>
      </c>
      <c r="C310" s="31" t="s">
        <v>10252</v>
      </c>
      <c r="D310" s="32">
        <v>43951</v>
      </c>
      <c r="E310" s="31" t="s">
        <v>10253</v>
      </c>
      <c r="F310" s="31" t="s">
        <v>10100</v>
      </c>
      <c r="G310" s="33">
        <v>3750</v>
      </c>
      <c r="H310" s="33">
        <v>3750</v>
      </c>
      <c r="I310" s="31" t="s">
        <v>9762</v>
      </c>
      <c r="J310" s="31" t="s">
        <v>9763</v>
      </c>
      <c r="K310" s="33">
        <v>3750</v>
      </c>
      <c r="L310" s="31" t="s">
        <v>9764</v>
      </c>
      <c r="M310" t="e">
        <f t="shared" si="14"/>
        <v>#VALUE!</v>
      </c>
    </row>
    <row r="311" spans="1:13" hidden="1">
      <c r="A311" s="31" t="s">
        <v>9757</v>
      </c>
      <c r="B311" s="31" t="s">
        <v>10254</v>
      </c>
      <c r="C311" s="31" t="s">
        <v>10255</v>
      </c>
      <c r="D311" s="32">
        <v>43951</v>
      </c>
      <c r="E311" s="31" t="s">
        <v>10256</v>
      </c>
      <c r="F311" s="31" t="s">
        <v>10186</v>
      </c>
      <c r="G311" s="33">
        <v>-800000000</v>
      </c>
      <c r="H311" s="33">
        <v>-800000000</v>
      </c>
      <c r="I311" s="31" t="s">
        <v>9762</v>
      </c>
      <c r="J311" s="31" t="s">
        <v>9763</v>
      </c>
      <c r="K311" s="33">
        <v>-800000000</v>
      </c>
      <c r="L311" s="31" t="s">
        <v>9764</v>
      </c>
      <c r="M311" t="e">
        <f t="shared" si="14"/>
        <v>#VALUE!</v>
      </c>
    </row>
    <row r="312" spans="1:13" hidden="1">
      <c r="A312" s="31" t="s">
        <v>9757</v>
      </c>
      <c r="B312" s="31" t="s">
        <v>10254</v>
      </c>
      <c r="C312" s="31" t="s">
        <v>10255</v>
      </c>
      <c r="D312" s="32">
        <v>43951</v>
      </c>
      <c r="E312" s="31" t="s">
        <v>10256</v>
      </c>
      <c r="F312" s="31" t="s">
        <v>10187</v>
      </c>
      <c r="G312" s="33">
        <v>800000000</v>
      </c>
      <c r="H312" s="33">
        <v>800000000</v>
      </c>
      <c r="I312" s="31" t="s">
        <v>9762</v>
      </c>
      <c r="J312" s="31" t="s">
        <v>9763</v>
      </c>
      <c r="K312" s="33">
        <v>800000000</v>
      </c>
      <c r="L312" s="31" t="s">
        <v>9764</v>
      </c>
      <c r="M312" t="e">
        <f t="shared" si="14"/>
        <v>#VALUE!</v>
      </c>
    </row>
    <row r="313" spans="1:13" hidden="1">
      <c r="A313" s="31" t="s">
        <v>9757</v>
      </c>
      <c r="B313" s="31" t="s">
        <v>10257</v>
      </c>
      <c r="C313" s="31" t="s">
        <v>10258</v>
      </c>
      <c r="D313" s="32">
        <v>43958</v>
      </c>
      <c r="E313" s="31" t="s">
        <v>10259</v>
      </c>
      <c r="F313" s="31" t="s">
        <v>9867</v>
      </c>
      <c r="G313" s="33">
        <v>343144.93</v>
      </c>
      <c r="H313" s="33">
        <v>343144.93</v>
      </c>
      <c r="I313" s="31" t="s">
        <v>9762</v>
      </c>
      <c r="J313" s="31" t="s">
        <v>9763</v>
      </c>
      <c r="K313" s="33">
        <v>343144.93</v>
      </c>
      <c r="L313" s="31" t="s">
        <v>9764</v>
      </c>
      <c r="M313" t="e">
        <f t="shared" si="14"/>
        <v>#VALUE!</v>
      </c>
    </row>
    <row r="314" spans="1:13" hidden="1">
      <c r="A314" s="31" t="s">
        <v>9757</v>
      </c>
      <c r="B314" s="31" t="s">
        <v>10257</v>
      </c>
      <c r="C314" s="31" t="s">
        <v>10258</v>
      </c>
      <c r="D314" s="32">
        <v>43958</v>
      </c>
      <c r="E314" s="31" t="s">
        <v>10259</v>
      </c>
      <c r="F314" s="31" t="s">
        <v>9779</v>
      </c>
      <c r="G314" s="33">
        <v>4576.3999999999996</v>
      </c>
      <c r="H314" s="33">
        <v>4576.3999999999996</v>
      </c>
      <c r="I314" s="31" t="s">
        <v>9762</v>
      </c>
      <c r="J314" s="31" t="s">
        <v>9763</v>
      </c>
      <c r="K314" s="33">
        <v>4576.3999999999996</v>
      </c>
      <c r="L314" s="31" t="s">
        <v>9764</v>
      </c>
      <c r="M314" t="e">
        <f t="shared" si="14"/>
        <v>#VALUE!</v>
      </c>
    </row>
    <row r="315" spans="1:13" hidden="1">
      <c r="A315" s="31" t="s">
        <v>9757</v>
      </c>
      <c r="B315" s="31" t="s">
        <v>10257</v>
      </c>
      <c r="C315" s="31" t="s">
        <v>10258</v>
      </c>
      <c r="D315" s="32">
        <v>43958</v>
      </c>
      <c r="E315" s="31" t="s">
        <v>10259</v>
      </c>
      <c r="F315" s="31" t="s">
        <v>9876</v>
      </c>
      <c r="G315" s="33">
        <v>-347721.33</v>
      </c>
      <c r="H315" s="33">
        <v>-347721.33</v>
      </c>
      <c r="I315" s="31" t="s">
        <v>9762</v>
      </c>
      <c r="J315" s="31" t="s">
        <v>9763</v>
      </c>
      <c r="K315" s="33">
        <v>-347721.33</v>
      </c>
      <c r="L315" s="31" t="s">
        <v>9764</v>
      </c>
      <c r="M315" t="e">
        <f t="shared" si="14"/>
        <v>#VALUE!</v>
      </c>
    </row>
    <row r="316" spans="1:13" hidden="1">
      <c r="A316" s="31" t="s">
        <v>9757</v>
      </c>
      <c r="B316" s="31" t="s">
        <v>10257</v>
      </c>
      <c r="C316" s="31" t="s">
        <v>10258</v>
      </c>
      <c r="D316" s="32">
        <v>43958</v>
      </c>
      <c r="E316" s="31" t="s">
        <v>10259</v>
      </c>
      <c r="F316" s="31" t="s">
        <v>9993</v>
      </c>
      <c r="G316" s="33">
        <v>4576.3999999999996</v>
      </c>
      <c r="H316" s="33">
        <v>4576.3999999999996</v>
      </c>
      <c r="I316" s="31" t="s">
        <v>9762</v>
      </c>
      <c r="J316" s="31" t="s">
        <v>9763</v>
      </c>
      <c r="K316" s="33">
        <v>4576.3999999999996</v>
      </c>
      <c r="L316" s="31" t="s">
        <v>9764</v>
      </c>
      <c r="M316" t="e">
        <f t="shared" si="14"/>
        <v>#VALUE!</v>
      </c>
    </row>
    <row r="317" spans="1:13" hidden="1">
      <c r="A317" s="31" t="s">
        <v>9757</v>
      </c>
      <c r="B317" s="31" t="s">
        <v>10257</v>
      </c>
      <c r="C317" s="31" t="s">
        <v>10258</v>
      </c>
      <c r="D317" s="32">
        <v>43958</v>
      </c>
      <c r="E317" s="31" t="s">
        <v>10259</v>
      </c>
      <c r="F317" s="31" t="s">
        <v>9783</v>
      </c>
      <c r="G317" s="33">
        <v>-4576.3999999999996</v>
      </c>
      <c r="H317" s="33">
        <v>-4576.3999999999996</v>
      </c>
      <c r="I317" s="31" t="s">
        <v>9762</v>
      </c>
      <c r="J317" s="31" t="s">
        <v>9763</v>
      </c>
      <c r="K317" s="33">
        <v>-4576.3999999999996</v>
      </c>
      <c r="L317" s="31" t="s">
        <v>9764</v>
      </c>
      <c r="M317" t="e">
        <f t="shared" si="14"/>
        <v>#VALUE!</v>
      </c>
    </row>
    <row r="318" spans="1:13" hidden="1">
      <c r="A318" s="31" t="s">
        <v>9757</v>
      </c>
      <c r="B318" s="31" t="s">
        <v>10260</v>
      </c>
      <c r="C318" s="31" t="s">
        <v>10261</v>
      </c>
      <c r="D318" s="32">
        <v>43956</v>
      </c>
      <c r="E318" s="31" t="s">
        <v>10262</v>
      </c>
      <c r="F318" s="31" t="s">
        <v>9997</v>
      </c>
      <c r="G318" s="33">
        <v>673602</v>
      </c>
      <c r="H318" s="33">
        <v>673602</v>
      </c>
      <c r="I318" s="31" t="s">
        <v>9762</v>
      </c>
      <c r="J318" s="31" t="s">
        <v>9763</v>
      </c>
      <c r="K318" s="33">
        <v>673602</v>
      </c>
      <c r="L318" s="31" t="s">
        <v>9764</v>
      </c>
      <c r="M318" t="e">
        <f t="shared" si="14"/>
        <v>#VALUE!</v>
      </c>
    </row>
    <row r="319" spans="1:13" hidden="1">
      <c r="A319" s="31" t="s">
        <v>9757</v>
      </c>
      <c r="B319" s="31" t="s">
        <v>10260</v>
      </c>
      <c r="C319" s="31" t="s">
        <v>10261</v>
      </c>
      <c r="D319" s="32">
        <v>43956</v>
      </c>
      <c r="E319" s="31" t="s">
        <v>10262</v>
      </c>
      <c r="F319" s="31" t="s">
        <v>9889</v>
      </c>
      <c r="G319" s="33">
        <v>-673602</v>
      </c>
      <c r="H319" s="33">
        <v>-673602</v>
      </c>
      <c r="I319" s="31" t="s">
        <v>9762</v>
      </c>
      <c r="J319" s="31" t="s">
        <v>9763</v>
      </c>
      <c r="K319" s="33">
        <v>-673602</v>
      </c>
      <c r="L319" s="31" t="s">
        <v>9764</v>
      </c>
      <c r="M319" t="e">
        <f t="shared" si="14"/>
        <v>#VALUE!</v>
      </c>
    </row>
    <row r="320" spans="1:13" hidden="1">
      <c r="A320" s="31" t="s">
        <v>9757</v>
      </c>
      <c r="B320" s="31" t="s">
        <v>10263</v>
      </c>
      <c r="C320" s="31" t="s">
        <v>10264</v>
      </c>
      <c r="D320" s="32">
        <v>43956</v>
      </c>
      <c r="E320" s="31" t="s">
        <v>10265</v>
      </c>
      <c r="F320" s="31" t="s">
        <v>9997</v>
      </c>
      <c r="G320" s="33">
        <v>2300000</v>
      </c>
      <c r="H320" s="33">
        <v>2300000</v>
      </c>
      <c r="I320" s="31" t="s">
        <v>9762</v>
      </c>
      <c r="J320" s="31" t="s">
        <v>9763</v>
      </c>
      <c r="K320" s="33">
        <v>2300000</v>
      </c>
      <c r="L320" s="31" t="s">
        <v>9764</v>
      </c>
      <c r="M320" t="e">
        <f t="shared" si="14"/>
        <v>#VALUE!</v>
      </c>
    </row>
    <row r="321" spans="1:15" hidden="1">
      <c r="A321" s="31" t="s">
        <v>9757</v>
      </c>
      <c r="B321" s="31" t="s">
        <v>10263</v>
      </c>
      <c r="C321" s="31" t="s">
        <v>10264</v>
      </c>
      <c r="D321" s="32">
        <v>43956</v>
      </c>
      <c r="E321" s="31" t="s">
        <v>10265</v>
      </c>
      <c r="F321" s="31" t="s">
        <v>9889</v>
      </c>
      <c r="G321" s="33">
        <v>-2300000</v>
      </c>
      <c r="H321" s="33">
        <v>-2300000</v>
      </c>
      <c r="I321" s="31" t="s">
        <v>9762</v>
      </c>
      <c r="J321" s="31" t="s">
        <v>9763</v>
      </c>
      <c r="K321" s="33">
        <v>-2300000</v>
      </c>
      <c r="L321" s="31" t="s">
        <v>9764</v>
      </c>
      <c r="M321" t="e">
        <f t="shared" si="14"/>
        <v>#VALUE!</v>
      </c>
    </row>
    <row r="322" spans="1:15" hidden="1">
      <c r="A322" s="31" t="s">
        <v>9757</v>
      </c>
      <c r="B322" s="31" t="s">
        <v>10266</v>
      </c>
      <c r="C322" s="31" t="s">
        <v>10267</v>
      </c>
      <c r="D322" s="32">
        <v>43956</v>
      </c>
      <c r="E322" s="31" t="s">
        <v>10268</v>
      </c>
      <c r="F322" s="31" t="s">
        <v>9997</v>
      </c>
      <c r="G322" s="33">
        <v>519800</v>
      </c>
      <c r="H322" s="33">
        <v>519800</v>
      </c>
      <c r="I322" s="31" t="s">
        <v>9762</v>
      </c>
      <c r="J322" s="31" t="s">
        <v>9763</v>
      </c>
      <c r="K322" s="33">
        <v>519800</v>
      </c>
      <c r="L322" s="31" t="s">
        <v>9764</v>
      </c>
      <c r="M322" t="e">
        <f t="shared" si="14"/>
        <v>#VALUE!</v>
      </c>
    </row>
    <row r="323" spans="1:15" hidden="1">
      <c r="A323" s="31" t="s">
        <v>9757</v>
      </c>
      <c r="B323" s="31" t="s">
        <v>10266</v>
      </c>
      <c r="C323" s="31" t="s">
        <v>10267</v>
      </c>
      <c r="D323" s="32">
        <v>43956</v>
      </c>
      <c r="E323" s="31" t="s">
        <v>10268</v>
      </c>
      <c r="F323" s="31" t="s">
        <v>9889</v>
      </c>
      <c r="G323" s="33">
        <v>-519800</v>
      </c>
      <c r="H323" s="33">
        <v>-519800</v>
      </c>
      <c r="I323" s="31" t="s">
        <v>9762</v>
      </c>
      <c r="J323" s="31" t="s">
        <v>9763</v>
      </c>
      <c r="K323" s="33">
        <v>-519800</v>
      </c>
      <c r="L323" s="31" t="s">
        <v>9764</v>
      </c>
      <c r="M323" t="e">
        <f t="shared" ref="M323:M386" si="18">FIND("PO",E323)</f>
        <v>#VALUE!</v>
      </c>
    </row>
    <row r="324" spans="1:15" hidden="1">
      <c r="A324" s="31" t="s">
        <v>9757</v>
      </c>
      <c r="B324" s="31" t="s">
        <v>10269</v>
      </c>
      <c r="C324" s="31" t="s">
        <v>10270</v>
      </c>
      <c r="D324" s="32">
        <v>43952</v>
      </c>
      <c r="E324" s="31" t="s">
        <v>10271</v>
      </c>
      <c r="F324" s="31" t="s">
        <v>10272</v>
      </c>
      <c r="G324" s="33">
        <v>25000</v>
      </c>
      <c r="H324" s="33">
        <v>25000</v>
      </c>
      <c r="I324" s="31" t="s">
        <v>9762</v>
      </c>
      <c r="J324" s="31" t="s">
        <v>9763</v>
      </c>
      <c r="K324" s="33">
        <v>25000</v>
      </c>
      <c r="L324" s="31" t="s">
        <v>9764</v>
      </c>
      <c r="M324" t="e">
        <f t="shared" si="18"/>
        <v>#VALUE!</v>
      </c>
    </row>
    <row r="325" spans="1:15" hidden="1">
      <c r="A325" s="31" t="s">
        <v>9757</v>
      </c>
      <c r="B325" s="31" t="s">
        <v>10269</v>
      </c>
      <c r="C325" s="31" t="s">
        <v>10270</v>
      </c>
      <c r="D325" s="32">
        <v>43952</v>
      </c>
      <c r="E325" s="31" t="s">
        <v>10271</v>
      </c>
      <c r="F325" s="31" t="s">
        <v>9889</v>
      </c>
      <c r="G325" s="33">
        <v>-25000</v>
      </c>
      <c r="H325" s="33">
        <v>-25000</v>
      </c>
      <c r="I325" s="31" t="s">
        <v>9762</v>
      </c>
      <c r="J325" s="31" t="s">
        <v>9763</v>
      </c>
      <c r="K325" s="33">
        <v>-25000</v>
      </c>
      <c r="L325" s="31" t="s">
        <v>9764</v>
      </c>
      <c r="M325" t="e">
        <f t="shared" si="18"/>
        <v>#VALUE!</v>
      </c>
    </row>
    <row r="326" spans="1:15" hidden="1">
      <c r="A326" s="31" t="s">
        <v>9757</v>
      </c>
      <c r="B326" s="31" t="s">
        <v>10273</v>
      </c>
      <c r="C326" s="31" t="s">
        <v>10274</v>
      </c>
      <c r="D326" s="32">
        <v>43956</v>
      </c>
      <c r="E326" s="31" t="s">
        <v>10275</v>
      </c>
      <c r="F326" s="31" t="s">
        <v>10276</v>
      </c>
      <c r="G326" s="33">
        <v>-32800</v>
      </c>
      <c r="H326" s="33">
        <v>-32800</v>
      </c>
      <c r="I326" s="31" t="s">
        <v>9762</v>
      </c>
      <c r="J326" s="31" t="s">
        <v>9763</v>
      </c>
      <c r="K326" s="33">
        <v>-32800</v>
      </c>
      <c r="L326" s="31" t="s">
        <v>9764</v>
      </c>
      <c r="M326" t="e">
        <f t="shared" si="18"/>
        <v>#VALUE!</v>
      </c>
    </row>
    <row r="327" spans="1:15" hidden="1">
      <c r="A327" s="31" t="s">
        <v>9757</v>
      </c>
      <c r="B327" s="31" t="s">
        <v>10273</v>
      </c>
      <c r="C327" s="31" t="s">
        <v>10274</v>
      </c>
      <c r="D327" s="32">
        <v>43956</v>
      </c>
      <c r="E327" s="31" t="s">
        <v>10275</v>
      </c>
      <c r="F327" s="31" t="s">
        <v>10277</v>
      </c>
      <c r="G327" s="33">
        <v>32800</v>
      </c>
      <c r="H327" s="33">
        <v>32800</v>
      </c>
      <c r="I327" s="31" t="s">
        <v>9762</v>
      </c>
      <c r="J327" s="31" t="s">
        <v>9763</v>
      </c>
      <c r="K327" s="33">
        <v>32800</v>
      </c>
      <c r="L327" s="31" t="s">
        <v>9764</v>
      </c>
      <c r="M327" t="e">
        <f t="shared" si="18"/>
        <v>#VALUE!</v>
      </c>
    </row>
    <row r="328" spans="1:15" hidden="1">
      <c r="A328" s="31" t="s">
        <v>9757</v>
      </c>
      <c r="B328" s="31" t="s">
        <v>10278</v>
      </c>
      <c r="C328" s="31" t="s">
        <v>10279</v>
      </c>
      <c r="D328" s="32">
        <v>43959</v>
      </c>
      <c r="E328" s="31" t="s">
        <v>10280</v>
      </c>
      <c r="F328" s="31" t="s">
        <v>9875</v>
      </c>
      <c r="G328" s="33">
        <v>29700</v>
      </c>
      <c r="H328" s="33">
        <v>29700</v>
      </c>
      <c r="I328" s="31" t="s">
        <v>9762</v>
      </c>
      <c r="J328" s="31" t="s">
        <v>9763</v>
      </c>
      <c r="K328" s="33">
        <v>29700</v>
      </c>
      <c r="L328" s="31" t="s">
        <v>9764</v>
      </c>
      <c r="M328">
        <f t="shared" si="18"/>
        <v>34</v>
      </c>
      <c r="N328" t="str">
        <f t="shared" ref="N328:N351" si="19">MID(E328,M328,10)</f>
        <v>PO63000111</v>
      </c>
      <c r="O328" t="e">
        <f>VLOOKUP(N328,'1_คตง_ภาพรวม'!L328:M378,2,FALSE)</f>
        <v>#N/A</v>
      </c>
    </row>
    <row r="329" spans="1:15" hidden="1">
      <c r="A329" s="31" t="s">
        <v>9757</v>
      </c>
      <c r="B329" s="31" t="s">
        <v>10278</v>
      </c>
      <c r="C329" s="31" t="s">
        <v>10279</v>
      </c>
      <c r="D329" s="32">
        <v>43959</v>
      </c>
      <c r="E329" s="31" t="s">
        <v>10280</v>
      </c>
      <c r="F329" s="31" t="s">
        <v>9889</v>
      </c>
      <c r="G329" s="33">
        <v>-29700</v>
      </c>
      <c r="H329" s="33">
        <v>-29700</v>
      </c>
      <c r="I329" s="31" t="s">
        <v>9762</v>
      </c>
      <c r="J329" s="31" t="s">
        <v>9763</v>
      </c>
      <c r="K329" s="33">
        <v>-29700</v>
      </c>
      <c r="L329" s="31" t="s">
        <v>9764</v>
      </c>
      <c r="M329">
        <f t="shared" si="18"/>
        <v>34</v>
      </c>
      <c r="N329" t="str">
        <f t="shared" si="19"/>
        <v>PO63000111</v>
      </c>
      <c r="O329" t="e">
        <f>VLOOKUP(N329,'1_คตง_ภาพรวม'!L329:M379,2,FALSE)</f>
        <v>#N/A</v>
      </c>
    </row>
    <row r="330" spans="1:15" hidden="1">
      <c r="A330" s="31" t="s">
        <v>9757</v>
      </c>
      <c r="B330" s="31" t="s">
        <v>10281</v>
      </c>
      <c r="C330" s="31" t="s">
        <v>10282</v>
      </c>
      <c r="D330" s="32">
        <v>43959</v>
      </c>
      <c r="E330" s="31" t="s">
        <v>10283</v>
      </c>
      <c r="F330" s="31" t="s">
        <v>9875</v>
      </c>
      <c r="G330" s="33">
        <v>10890</v>
      </c>
      <c r="H330" s="33">
        <v>10890</v>
      </c>
      <c r="I330" s="31" t="s">
        <v>9762</v>
      </c>
      <c r="J330" s="31" t="s">
        <v>9763</v>
      </c>
      <c r="K330" s="33">
        <v>10890</v>
      </c>
      <c r="L330" s="31" t="s">
        <v>9764</v>
      </c>
      <c r="M330">
        <f t="shared" si="18"/>
        <v>32</v>
      </c>
      <c r="N330" t="str">
        <f t="shared" si="19"/>
        <v>PO63000263</v>
      </c>
      <c r="O330" t="e">
        <f>VLOOKUP(N330,'1_คตง_ภาพรวม'!L330:M380,2,FALSE)</f>
        <v>#N/A</v>
      </c>
    </row>
    <row r="331" spans="1:15" hidden="1">
      <c r="A331" s="31" t="s">
        <v>9757</v>
      </c>
      <c r="B331" s="31" t="s">
        <v>10281</v>
      </c>
      <c r="C331" s="31" t="s">
        <v>10282</v>
      </c>
      <c r="D331" s="32">
        <v>43959</v>
      </c>
      <c r="E331" s="31" t="s">
        <v>10283</v>
      </c>
      <c r="F331" s="31" t="s">
        <v>9889</v>
      </c>
      <c r="G331" s="33">
        <v>-10890</v>
      </c>
      <c r="H331" s="33">
        <v>-10890</v>
      </c>
      <c r="I331" s="31" t="s">
        <v>9762</v>
      </c>
      <c r="J331" s="31" t="s">
        <v>9763</v>
      </c>
      <c r="K331" s="33">
        <v>-10890</v>
      </c>
      <c r="L331" s="31" t="s">
        <v>9764</v>
      </c>
      <c r="M331">
        <f t="shared" si="18"/>
        <v>32</v>
      </c>
      <c r="N331" t="str">
        <f t="shared" si="19"/>
        <v>PO63000263</v>
      </c>
      <c r="O331" t="e">
        <f>VLOOKUP(N331,'1_คตง_ภาพรวม'!L331:M381,2,FALSE)</f>
        <v>#N/A</v>
      </c>
    </row>
    <row r="332" spans="1:15" hidden="1">
      <c r="A332" s="31" t="s">
        <v>9757</v>
      </c>
      <c r="B332" s="31" t="s">
        <v>10284</v>
      </c>
      <c r="C332" s="31" t="s">
        <v>10285</v>
      </c>
      <c r="D332" s="32">
        <v>43959</v>
      </c>
      <c r="E332" s="31" t="s">
        <v>10286</v>
      </c>
      <c r="F332" s="31" t="s">
        <v>9875</v>
      </c>
      <c r="G332" s="33">
        <v>9900</v>
      </c>
      <c r="H332" s="33">
        <v>9900</v>
      </c>
      <c r="I332" s="31" t="s">
        <v>9762</v>
      </c>
      <c r="J332" s="31" t="s">
        <v>9763</v>
      </c>
      <c r="K332" s="33">
        <v>9900</v>
      </c>
      <c r="L332" s="31" t="s">
        <v>9764</v>
      </c>
      <c r="M332">
        <f t="shared" si="18"/>
        <v>32</v>
      </c>
      <c r="N332" t="str">
        <f t="shared" si="19"/>
        <v>PO63000290</v>
      </c>
      <c r="O332" t="e">
        <f>VLOOKUP(N332,'1_คตง_ภาพรวม'!L332:M382,2,FALSE)</f>
        <v>#N/A</v>
      </c>
    </row>
    <row r="333" spans="1:15" hidden="1">
      <c r="A333" s="31" t="s">
        <v>9757</v>
      </c>
      <c r="B333" s="31" t="s">
        <v>10284</v>
      </c>
      <c r="C333" s="31" t="s">
        <v>10285</v>
      </c>
      <c r="D333" s="32">
        <v>43959</v>
      </c>
      <c r="E333" s="31" t="s">
        <v>10286</v>
      </c>
      <c r="F333" s="31" t="s">
        <v>9889</v>
      </c>
      <c r="G333" s="33">
        <v>-9900</v>
      </c>
      <c r="H333" s="33">
        <v>-9900</v>
      </c>
      <c r="I333" s="31" t="s">
        <v>9762</v>
      </c>
      <c r="J333" s="31" t="s">
        <v>9763</v>
      </c>
      <c r="K333" s="33">
        <v>-9900</v>
      </c>
      <c r="L333" s="31" t="s">
        <v>9764</v>
      </c>
      <c r="M333">
        <f t="shared" si="18"/>
        <v>32</v>
      </c>
      <c r="N333" t="str">
        <f t="shared" si="19"/>
        <v>PO63000290</v>
      </c>
      <c r="O333" t="e">
        <f>VLOOKUP(N333,'1_คตง_ภาพรวม'!L333:M383,2,FALSE)</f>
        <v>#N/A</v>
      </c>
    </row>
    <row r="334" spans="1:15" hidden="1">
      <c r="A334" s="31" t="s">
        <v>9757</v>
      </c>
      <c r="B334" s="31" t="s">
        <v>10287</v>
      </c>
      <c r="C334" s="31" t="s">
        <v>10288</v>
      </c>
      <c r="D334" s="32">
        <v>43959</v>
      </c>
      <c r="E334" s="31" t="s">
        <v>10289</v>
      </c>
      <c r="F334" s="31" t="s">
        <v>9875</v>
      </c>
      <c r="G334" s="33">
        <v>418700</v>
      </c>
      <c r="H334" s="33">
        <v>418700</v>
      </c>
      <c r="I334" s="31" t="s">
        <v>9762</v>
      </c>
      <c r="J334" s="31" t="s">
        <v>9763</v>
      </c>
      <c r="K334" s="33">
        <v>418700</v>
      </c>
      <c r="L334" s="31" t="s">
        <v>9764</v>
      </c>
      <c r="M334">
        <f t="shared" si="18"/>
        <v>45</v>
      </c>
      <c r="N334" t="str">
        <f t="shared" si="19"/>
        <v>PO63000395</v>
      </c>
      <c r="O334" t="e">
        <f>VLOOKUP(N334,'1_คตง_ภาพรวม'!L334:M384,2,FALSE)</f>
        <v>#N/A</v>
      </c>
    </row>
    <row r="335" spans="1:15" hidden="1">
      <c r="A335" s="31" t="s">
        <v>9757</v>
      </c>
      <c r="B335" s="31" t="s">
        <v>10287</v>
      </c>
      <c r="C335" s="31" t="s">
        <v>10288</v>
      </c>
      <c r="D335" s="32">
        <v>43959</v>
      </c>
      <c r="E335" s="31" t="s">
        <v>10289</v>
      </c>
      <c r="F335" s="31" t="s">
        <v>9889</v>
      </c>
      <c r="G335" s="33">
        <v>-418700</v>
      </c>
      <c r="H335" s="33">
        <v>-418700</v>
      </c>
      <c r="I335" s="31" t="s">
        <v>9762</v>
      </c>
      <c r="J335" s="31" t="s">
        <v>9763</v>
      </c>
      <c r="K335" s="33">
        <v>-418700</v>
      </c>
      <c r="L335" s="31" t="s">
        <v>9764</v>
      </c>
      <c r="M335">
        <f t="shared" si="18"/>
        <v>45</v>
      </c>
      <c r="N335" t="str">
        <f t="shared" si="19"/>
        <v>PO63000395</v>
      </c>
      <c r="O335" t="e">
        <f>VLOOKUP(N335,'1_คตง_ภาพรวม'!L335:M385,2,FALSE)</f>
        <v>#N/A</v>
      </c>
    </row>
    <row r="336" spans="1:15" hidden="1">
      <c r="A336" s="31" t="s">
        <v>9757</v>
      </c>
      <c r="B336" s="31" t="s">
        <v>10290</v>
      </c>
      <c r="C336" s="31" t="s">
        <v>10291</v>
      </c>
      <c r="D336" s="32">
        <v>43959</v>
      </c>
      <c r="E336" s="31" t="s">
        <v>10292</v>
      </c>
      <c r="F336" s="31" t="s">
        <v>9875</v>
      </c>
      <c r="G336" s="33">
        <v>54450</v>
      </c>
      <c r="H336" s="33">
        <v>54450</v>
      </c>
      <c r="I336" s="31" t="s">
        <v>9762</v>
      </c>
      <c r="J336" s="31" t="s">
        <v>9763</v>
      </c>
      <c r="K336" s="33">
        <v>54450</v>
      </c>
      <c r="L336" s="31" t="s">
        <v>9764</v>
      </c>
      <c r="M336">
        <f t="shared" si="18"/>
        <v>36</v>
      </c>
      <c r="N336" t="str">
        <f t="shared" si="19"/>
        <v>PO63000342</v>
      </c>
      <c r="O336" t="e">
        <f>VLOOKUP(N336,'1_คตง_ภาพรวม'!L336:M386,2,FALSE)</f>
        <v>#N/A</v>
      </c>
    </row>
    <row r="337" spans="1:15" hidden="1">
      <c r="A337" s="31" t="s">
        <v>9757</v>
      </c>
      <c r="B337" s="31" t="s">
        <v>10290</v>
      </c>
      <c r="C337" s="31" t="s">
        <v>10291</v>
      </c>
      <c r="D337" s="32">
        <v>43959</v>
      </c>
      <c r="E337" s="31" t="s">
        <v>10292</v>
      </c>
      <c r="F337" s="31" t="s">
        <v>9889</v>
      </c>
      <c r="G337" s="33">
        <v>-54450</v>
      </c>
      <c r="H337" s="33">
        <v>-54450</v>
      </c>
      <c r="I337" s="31" t="s">
        <v>9762</v>
      </c>
      <c r="J337" s="31" t="s">
        <v>9763</v>
      </c>
      <c r="K337" s="33">
        <v>-54450</v>
      </c>
      <c r="L337" s="31" t="s">
        <v>9764</v>
      </c>
      <c r="M337">
        <f t="shared" si="18"/>
        <v>36</v>
      </c>
      <c r="N337" t="str">
        <f t="shared" si="19"/>
        <v>PO63000342</v>
      </c>
      <c r="O337" t="e">
        <f>VLOOKUP(N337,'1_คตง_ภาพรวม'!L337:M387,2,FALSE)</f>
        <v>#N/A</v>
      </c>
    </row>
    <row r="338" spans="1:15" hidden="1">
      <c r="A338" s="31" t="s">
        <v>9757</v>
      </c>
      <c r="B338" s="31" t="s">
        <v>10293</v>
      </c>
      <c r="C338" s="31" t="s">
        <v>10294</v>
      </c>
      <c r="D338" s="32">
        <v>43959</v>
      </c>
      <c r="E338" s="31" t="s">
        <v>10295</v>
      </c>
      <c r="F338" s="31" t="s">
        <v>9875</v>
      </c>
      <c r="G338" s="33">
        <v>99000</v>
      </c>
      <c r="H338" s="33">
        <v>99000</v>
      </c>
      <c r="I338" s="31" t="s">
        <v>9762</v>
      </c>
      <c r="J338" s="31" t="s">
        <v>9763</v>
      </c>
      <c r="K338" s="33">
        <v>99000</v>
      </c>
      <c r="L338" s="31" t="s">
        <v>9764</v>
      </c>
      <c r="M338">
        <f t="shared" si="18"/>
        <v>33</v>
      </c>
      <c r="N338" t="str">
        <f t="shared" si="19"/>
        <v>PO63000396</v>
      </c>
      <c r="O338" t="e">
        <f>VLOOKUP(N338,'1_คตง_ภาพรวม'!L338:M388,2,FALSE)</f>
        <v>#N/A</v>
      </c>
    </row>
    <row r="339" spans="1:15" hidden="1">
      <c r="A339" s="31" t="s">
        <v>9757</v>
      </c>
      <c r="B339" s="31" t="s">
        <v>10293</v>
      </c>
      <c r="C339" s="31" t="s">
        <v>10294</v>
      </c>
      <c r="D339" s="32">
        <v>43959</v>
      </c>
      <c r="E339" s="31" t="s">
        <v>10295</v>
      </c>
      <c r="F339" s="31" t="s">
        <v>9889</v>
      </c>
      <c r="G339" s="33">
        <v>-99000</v>
      </c>
      <c r="H339" s="33">
        <v>-99000</v>
      </c>
      <c r="I339" s="31" t="s">
        <v>9762</v>
      </c>
      <c r="J339" s="31" t="s">
        <v>9763</v>
      </c>
      <c r="K339" s="33">
        <v>-99000</v>
      </c>
      <c r="L339" s="31" t="s">
        <v>9764</v>
      </c>
      <c r="M339">
        <f t="shared" si="18"/>
        <v>33</v>
      </c>
      <c r="N339" t="str">
        <f t="shared" si="19"/>
        <v>PO63000396</v>
      </c>
      <c r="O339" t="e">
        <f>VLOOKUP(N339,'1_คตง_ภาพรวม'!L339:M389,2,FALSE)</f>
        <v>#N/A</v>
      </c>
    </row>
    <row r="340" spans="1:15" hidden="1">
      <c r="A340" s="31" t="s">
        <v>9757</v>
      </c>
      <c r="B340" s="31" t="s">
        <v>10296</v>
      </c>
      <c r="C340" s="31" t="s">
        <v>10297</v>
      </c>
      <c r="D340" s="32">
        <v>43959</v>
      </c>
      <c r="E340" s="31" t="s">
        <v>10298</v>
      </c>
      <c r="F340" s="31" t="s">
        <v>9875</v>
      </c>
      <c r="G340" s="33">
        <v>19800</v>
      </c>
      <c r="H340" s="33">
        <v>19800</v>
      </c>
      <c r="I340" s="31" t="s">
        <v>9762</v>
      </c>
      <c r="J340" s="31" t="s">
        <v>9763</v>
      </c>
      <c r="K340" s="33">
        <v>19800</v>
      </c>
      <c r="L340" s="31" t="s">
        <v>9764</v>
      </c>
      <c r="M340">
        <f t="shared" si="18"/>
        <v>29</v>
      </c>
      <c r="N340" t="str">
        <f t="shared" si="19"/>
        <v>PO63000159</v>
      </c>
      <c r="O340" t="e">
        <f>VLOOKUP(N340,'1_คตง_ภาพรวม'!L340:M390,2,FALSE)</f>
        <v>#N/A</v>
      </c>
    </row>
    <row r="341" spans="1:15" hidden="1">
      <c r="A341" s="31" t="s">
        <v>9757</v>
      </c>
      <c r="B341" s="31" t="s">
        <v>10296</v>
      </c>
      <c r="C341" s="31" t="s">
        <v>10297</v>
      </c>
      <c r="D341" s="32">
        <v>43959</v>
      </c>
      <c r="E341" s="31" t="s">
        <v>10298</v>
      </c>
      <c r="F341" s="31" t="s">
        <v>9889</v>
      </c>
      <c r="G341" s="33">
        <v>-19800</v>
      </c>
      <c r="H341" s="33">
        <v>-19800</v>
      </c>
      <c r="I341" s="31" t="s">
        <v>9762</v>
      </c>
      <c r="J341" s="31" t="s">
        <v>9763</v>
      </c>
      <c r="K341" s="33">
        <v>-19800</v>
      </c>
      <c r="L341" s="31" t="s">
        <v>9764</v>
      </c>
      <c r="M341">
        <f t="shared" si="18"/>
        <v>29</v>
      </c>
      <c r="N341" t="str">
        <f t="shared" si="19"/>
        <v>PO63000159</v>
      </c>
      <c r="O341" t="e">
        <f>VLOOKUP(N341,'1_คตง_ภาพรวม'!L341:M391,2,FALSE)</f>
        <v>#N/A</v>
      </c>
    </row>
    <row r="342" spans="1:15" hidden="1">
      <c r="A342" s="31" t="s">
        <v>9757</v>
      </c>
      <c r="B342" s="31" t="s">
        <v>10299</v>
      </c>
      <c r="C342" s="31" t="s">
        <v>10300</v>
      </c>
      <c r="D342" s="32">
        <v>43959</v>
      </c>
      <c r="E342" s="31" t="s">
        <v>10301</v>
      </c>
      <c r="F342" s="31" t="s">
        <v>9875</v>
      </c>
      <c r="G342" s="33">
        <v>37100</v>
      </c>
      <c r="H342" s="33">
        <v>37100</v>
      </c>
      <c r="I342" s="31" t="s">
        <v>9762</v>
      </c>
      <c r="J342" s="31" t="s">
        <v>9763</v>
      </c>
      <c r="K342" s="33">
        <v>37100</v>
      </c>
      <c r="L342" s="31" t="s">
        <v>9764</v>
      </c>
      <c r="M342">
        <f t="shared" si="18"/>
        <v>41</v>
      </c>
      <c r="N342" t="str">
        <f t="shared" si="19"/>
        <v>PO63000324</v>
      </c>
      <c r="O342" t="e">
        <f>VLOOKUP(N342,'1_คตง_ภาพรวม'!L342:M392,2,FALSE)</f>
        <v>#N/A</v>
      </c>
    </row>
    <row r="343" spans="1:15" hidden="1">
      <c r="A343" s="31" t="s">
        <v>9757</v>
      </c>
      <c r="B343" s="31" t="s">
        <v>10299</v>
      </c>
      <c r="C343" s="31" t="s">
        <v>10300</v>
      </c>
      <c r="D343" s="32">
        <v>43959</v>
      </c>
      <c r="E343" s="31" t="s">
        <v>10301</v>
      </c>
      <c r="F343" s="31" t="s">
        <v>9889</v>
      </c>
      <c r="G343" s="33">
        <v>-37100</v>
      </c>
      <c r="H343" s="33">
        <v>-37100</v>
      </c>
      <c r="I343" s="31" t="s">
        <v>9762</v>
      </c>
      <c r="J343" s="31" t="s">
        <v>9763</v>
      </c>
      <c r="K343" s="33">
        <v>-37100</v>
      </c>
      <c r="L343" s="31" t="s">
        <v>9764</v>
      </c>
      <c r="M343">
        <f t="shared" si="18"/>
        <v>41</v>
      </c>
      <c r="N343" t="str">
        <f t="shared" si="19"/>
        <v>PO63000324</v>
      </c>
      <c r="O343" t="e">
        <f>VLOOKUP(N343,'1_คตง_ภาพรวม'!L343:M393,2,FALSE)</f>
        <v>#N/A</v>
      </c>
    </row>
    <row r="344" spans="1:15" hidden="1">
      <c r="A344" s="31" t="s">
        <v>9757</v>
      </c>
      <c r="B344" s="31" t="s">
        <v>10302</v>
      </c>
      <c r="C344" s="31" t="s">
        <v>10303</v>
      </c>
      <c r="D344" s="32">
        <v>43959</v>
      </c>
      <c r="E344" s="31" t="s">
        <v>10304</v>
      </c>
      <c r="F344" s="31" t="s">
        <v>9875</v>
      </c>
      <c r="G344" s="33">
        <v>24750</v>
      </c>
      <c r="H344" s="33">
        <v>24750</v>
      </c>
      <c r="I344" s="31" t="s">
        <v>9762</v>
      </c>
      <c r="J344" s="31" t="s">
        <v>9763</v>
      </c>
      <c r="K344" s="33">
        <v>24750</v>
      </c>
      <c r="L344" s="31" t="s">
        <v>9764</v>
      </c>
      <c r="M344">
        <f t="shared" si="18"/>
        <v>33</v>
      </c>
      <c r="N344" t="str">
        <f t="shared" si="19"/>
        <v>PO63000337</v>
      </c>
      <c r="O344" t="e">
        <f>VLOOKUP(N344,'1_คตง_ภาพรวม'!L344:M394,2,FALSE)</f>
        <v>#N/A</v>
      </c>
    </row>
    <row r="345" spans="1:15" hidden="1">
      <c r="A345" s="31" t="s">
        <v>9757</v>
      </c>
      <c r="B345" s="31" t="s">
        <v>10302</v>
      </c>
      <c r="C345" s="31" t="s">
        <v>10303</v>
      </c>
      <c r="D345" s="32">
        <v>43959</v>
      </c>
      <c r="E345" s="31" t="s">
        <v>10304</v>
      </c>
      <c r="F345" s="31" t="s">
        <v>9889</v>
      </c>
      <c r="G345" s="33">
        <v>-24750</v>
      </c>
      <c r="H345" s="33">
        <v>-24750</v>
      </c>
      <c r="I345" s="31" t="s">
        <v>9762</v>
      </c>
      <c r="J345" s="31" t="s">
        <v>9763</v>
      </c>
      <c r="K345" s="33">
        <v>-24750</v>
      </c>
      <c r="L345" s="31" t="s">
        <v>9764</v>
      </c>
      <c r="M345">
        <f t="shared" si="18"/>
        <v>33</v>
      </c>
      <c r="N345" t="str">
        <f t="shared" si="19"/>
        <v>PO63000337</v>
      </c>
      <c r="O345" t="e">
        <f>VLOOKUP(N345,'1_คตง_ภาพรวม'!L345:M395,2,FALSE)</f>
        <v>#N/A</v>
      </c>
    </row>
    <row r="346" spans="1:15" hidden="1">
      <c r="A346" s="31" t="s">
        <v>9757</v>
      </c>
      <c r="B346" s="31" t="s">
        <v>10305</v>
      </c>
      <c r="C346" s="31" t="s">
        <v>10306</v>
      </c>
      <c r="D346" s="32">
        <v>43959</v>
      </c>
      <c r="E346" s="31" t="s">
        <v>10307</v>
      </c>
      <c r="F346" s="31" t="s">
        <v>9875</v>
      </c>
      <c r="G346" s="33">
        <v>297000</v>
      </c>
      <c r="H346" s="33">
        <v>297000</v>
      </c>
      <c r="I346" s="31" t="s">
        <v>9762</v>
      </c>
      <c r="J346" s="31" t="s">
        <v>9763</v>
      </c>
      <c r="K346" s="33">
        <v>297000</v>
      </c>
      <c r="L346" s="31" t="s">
        <v>9764</v>
      </c>
      <c r="M346">
        <f t="shared" si="18"/>
        <v>22</v>
      </c>
      <c r="N346" t="str">
        <f t="shared" si="19"/>
        <v>PO63000203</v>
      </c>
      <c r="O346" t="e">
        <f>VLOOKUP(N346,'1_คตง_ภาพรวม'!L346:M396,2,FALSE)</f>
        <v>#N/A</v>
      </c>
    </row>
    <row r="347" spans="1:15" hidden="1">
      <c r="A347" s="31" t="s">
        <v>9757</v>
      </c>
      <c r="B347" s="31" t="s">
        <v>10305</v>
      </c>
      <c r="C347" s="31" t="s">
        <v>10306</v>
      </c>
      <c r="D347" s="32">
        <v>43959</v>
      </c>
      <c r="E347" s="31" t="s">
        <v>10307</v>
      </c>
      <c r="F347" s="31" t="s">
        <v>9889</v>
      </c>
      <c r="G347" s="33">
        <v>-297000</v>
      </c>
      <c r="H347" s="33">
        <v>-297000</v>
      </c>
      <c r="I347" s="31" t="s">
        <v>9762</v>
      </c>
      <c r="J347" s="31" t="s">
        <v>9763</v>
      </c>
      <c r="K347" s="33">
        <v>-297000</v>
      </c>
      <c r="L347" s="31" t="s">
        <v>9764</v>
      </c>
      <c r="M347">
        <f t="shared" si="18"/>
        <v>22</v>
      </c>
      <c r="N347" t="str">
        <f t="shared" si="19"/>
        <v>PO63000203</v>
      </c>
      <c r="O347" t="e">
        <f>VLOOKUP(N347,'1_คตง_ภาพรวม'!L347:M397,2,FALSE)</f>
        <v>#N/A</v>
      </c>
    </row>
    <row r="348" spans="1:15" hidden="1">
      <c r="A348" s="31" t="s">
        <v>9757</v>
      </c>
      <c r="B348" s="31" t="s">
        <v>10308</v>
      </c>
      <c r="C348" s="31" t="s">
        <v>10309</v>
      </c>
      <c r="D348" s="32">
        <v>43959</v>
      </c>
      <c r="E348" s="31" t="s">
        <v>10310</v>
      </c>
      <c r="F348" s="31" t="s">
        <v>9875</v>
      </c>
      <c r="G348" s="33">
        <v>158046</v>
      </c>
      <c r="H348" s="33">
        <v>158046</v>
      </c>
      <c r="I348" s="31" t="s">
        <v>9762</v>
      </c>
      <c r="J348" s="31" t="s">
        <v>9763</v>
      </c>
      <c r="K348" s="33">
        <v>158046</v>
      </c>
      <c r="L348" s="31" t="s">
        <v>9764</v>
      </c>
      <c r="M348">
        <f t="shared" si="18"/>
        <v>48</v>
      </c>
      <c r="N348" t="str">
        <f t="shared" si="19"/>
        <v>PO63000322</v>
      </c>
      <c r="O348" t="e">
        <f>VLOOKUP(N348,'1_คตง_ภาพรวม'!L348:M398,2,FALSE)</f>
        <v>#N/A</v>
      </c>
    </row>
    <row r="349" spans="1:15" hidden="1">
      <c r="A349" s="31" t="s">
        <v>9757</v>
      </c>
      <c r="B349" s="31" t="s">
        <v>10308</v>
      </c>
      <c r="C349" s="31" t="s">
        <v>10309</v>
      </c>
      <c r="D349" s="32">
        <v>43959</v>
      </c>
      <c r="E349" s="31" t="s">
        <v>10310</v>
      </c>
      <c r="F349" s="31" t="s">
        <v>9889</v>
      </c>
      <c r="G349" s="33">
        <v>-158046</v>
      </c>
      <c r="H349" s="33">
        <v>-158046</v>
      </c>
      <c r="I349" s="31" t="s">
        <v>9762</v>
      </c>
      <c r="J349" s="31" t="s">
        <v>9763</v>
      </c>
      <c r="K349" s="33">
        <v>-158046</v>
      </c>
      <c r="L349" s="31" t="s">
        <v>9764</v>
      </c>
      <c r="M349">
        <f t="shared" si="18"/>
        <v>48</v>
      </c>
      <c r="N349" t="str">
        <f t="shared" si="19"/>
        <v>PO63000322</v>
      </c>
      <c r="O349" t="e">
        <f>VLOOKUP(N349,'1_คตง_ภาพรวม'!L349:M399,2,FALSE)</f>
        <v>#N/A</v>
      </c>
    </row>
    <row r="350" spans="1:15" hidden="1">
      <c r="A350" s="31" t="s">
        <v>9757</v>
      </c>
      <c r="B350" s="31" t="s">
        <v>10311</v>
      </c>
      <c r="C350" s="31" t="s">
        <v>10312</v>
      </c>
      <c r="D350" s="32">
        <v>43959</v>
      </c>
      <c r="E350" s="31" t="s">
        <v>10313</v>
      </c>
      <c r="F350" s="31" t="s">
        <v>9875</v>
      </c>
      <c r="G350" s="33">
        <v>254400</v>
      </c>
      <c r="H350" s="33">
        <v>254400</v>
      </c>
      <c r="I350" s="31" t="s">
        <v>9762</v>
      </c>
      <c r="J350" s="31" t="s">
        <v>9763</v>
      </c>
      <c r="K350" s="33">
        <v>254400</v>
      </c>
      <c r="L350" s="31" t="s">
        <v>9764</v>
      </c>
      <c r="M350">
        <f t="shared" si="18"/>
        <v>39</v>
      </c>
      <c r="N350" t="str">
        <f t="shared" si="19"/>
        <v>PO63000331</v>
      </c>
      <c r="O350" t="e">
        <f>VLOOKUP(N350,'1_คตง_ภาพรวม'!L350:M400,2,FALSE)</f>
        <v>#N/A</v>
      </c>
    </row>
    <row r="351" spans="1:15" hidden="1">
      <c r="A351" s="31" t="s">
        <v>9757</v>
      </c>
      <c r="B351" s="31" t="s">
        <v>10311</v>
      </c>
      <c r="C351" s="31" t="s">
        <v>10312</v>
      </c>
      <c r="D351" s="32">
        <v>43959</v>
      </c>
      <c r="E351" s="31" t="s">
        <v>10313</v>
      </c>
      <c r="F351" s="31" t="s">
        <v>9889</v>
      </c>
      <c r="G351" s="33">
        <v>-254400</v>
      </c>
      <c r="H351" s="33">
        <v>-254400</v>
      </c>
      <c r="I351" s="31" t="s">
        <v>9762</v>
      </c>
      <c r="J351" s="31" t="s">
        <v>9763</v>
      </c>
      <c r="K351" s="33">
        <v>-254400</v>
      </c>
      <c r="L351" s="31" t="s">
        <v>9764</v>
      </c>
      <c r="M351">
        <f t="shared" si="18"/>
        <v>39</v>
      </c>
      <c r="N351" t="str">
        <f t="shared" si="19"/>
        <v>PO63000331</v>
      </c>
      <c r="O351" t="e">
        <f>VLOOKUP(N351,'1_คตง_ภาพรวม'!L351:M401,2,FALSE)</f>
        <v>#N/A</v>
      </c>
    </row>
    <row r="352" spans="1:15" hidden="1">
      <c r="A352" s="31" t="s">
        <v>9757</v>
      </c>
      <c r="B352" s="31" t="s">
        <v>10314</v>
      </c>
      <c r="C352" s="31" t="s">
        <v>10315</v>
      </c>
      <c r="D352" s="32">
        <v>43959</v>
      </c>
      <c r="E352" s="31" t="s">
        <v>10316</v>
      </c>
      <c r="F352" s="31" t="s">
        <v>9875</v>
      </c>
      <c r="G352" s="33">
        <v>26500</v>
      </c>
      <c r="H352" s="33">
        <v>26500</v>
      </c>
      <c r="I352" s="31" t="s">
        <v>9762</v>
      </c>
      <c r="J352" s="31" t="s">
        <v>9763</v>
      </c>
      <c r="K352" s="33">
        <v>26500</v>
      </c>
      <c r="L352" s="31" t="s">
        <v>9764</v>
      </c>
      <c r="M352" t="e">
        <f t="shared" si="18"/>
        <v>#VALUE!</v>
      </c>
    </row>
    <row r="353" spans="1:15" hidden="1">
      <c r="A353" s="31" t="s">
        <v>9757</v>
      </c>
      <c r="B353" s="31" t="s">
        <v>10314</v>
      </c>
      <c r="C353" s="31" t="s">
        <v>10315</v>
      </c>
      <c r="D353" s="32">
        <v>43959</v>
      </c>
      <c r="E353" s="31" t="s">
        <v>10316</v>
      </c>
      <c r="F353" s="31" t="s">
        <v>9889</v>
      </c>
      <c r="G353" s="33">
        <v>-26500</v>
      </c>
      <c r="H353" s="33">
        <v>-26500</v>
      </c>
      <c r="I353" s="31" t="s">
        <v>9762</v>
      </c>
      <c r="J353" s="31" t="s">
        <v>9763</v>
      </c>
      <c r="K353" s="33">
        <v>-26500</v>
      </c>
      <c r="L353" s="31" t="s">
        <v>9764</v>
      </c>
      <c r="M353" t="e">
        <f t="shared" si="18"/>
        <v>#VALUE!</v>
      </c>
    </row>
    <row r="354" spans="1:15" hidden="1">
      <c r="A354" s="31" t="s">
        <v>9757</v>
      </c>
      <c r="B354" s="31" t="s">
        <v>10317</v>
      </c>
      <c r="C354" s="31" t="s">
        <v>10318</v>
      </c>
      <c r="D354" s="32">
        <v>43959</v>
      </c>
      <c r="E354" s="31" t="s">
        <v>10319</v>
      </c>
      <c r="F354" s="31" t="s">
        <v>9875</v>
      </c>
      <c r="G354" s="33">
        <v>89100</v>
      </c>
      <c r="H354" s="33">
        <v>89100</v>
      </c>
      <c r="I354" s="31" t="s">
        <v>9762</v>
      </c>
      <c r="J354" s="31" t="s">
        <v>9763</v>
      </c>
      <c r="K354" s="33">
        <v>89100</v>
      </c>
      <c r="L354" s="31" t="s">
        <v>9764</v>
      </c>
      <c r="M354">
        <f t="shared" si="18"/>
        <v>40</v>
      </c>
      <c r="N354" t="str">
        <f t="shared" ref="N354:N355" si="20">MID(E354,M354,10)</f>
        <v>PO63000265</v>
      </c>
      <c r="O354" t="e">
        <f>VLOOKUP(N354,'1_คตง_ภาพรวม'!L354:M404,2,FALSE)</f>
        <v>#N/A</v>
      </c>
    </row>
    <row r="355" spans="1:15" hidden="1">
      <c r="A355" s="31" t="s">
        <v>9757</v>
      </c>
      <c r="B355" s="31" t="s">
        <v>10317</v>
      </c>
      <c r="C355" s="31" t="s">
        <v>10318</v>
      </c>
      <c r="D355" s="32">
        <v>43959</v>
      </c>
      <c r="E355" s="31" t="s">
        <v>10319</v>
      </c>
      <c r="F355" s="31" t="s">
        <v>9889</v>
      </c>
      <c r="G355" s="33">
        <v>-89100</v>
      </c>
      <c r="H355" s="33">
        <v>-89100</v>
      </c>
      <c r="I355" s="31" t="s">
        <v>9762</v>
      </c>
      <c r="J355" s="31" t="s">
        <v>9763</v>
      </c>
      <c r="K355" s="33">
        <v>-89100</v>
      </c>
      <c r="L355" s="31" t="s">
        <v>9764</v>
      </c>
      <c r="M355">
        <f t="shared" si="18"/>
        <v>40</v>
      </c>
      <c r="N355" t="str">
        <f t="shared" si="20"/>
        <v>PO63000265</v>
      </c>
      <c r="O355" t="e">
        <f>VLOOKUP(N355,'1_คตง_ภาพรวม'!L355:M405,2,FALSE)</f>
        <v>#N/A</v>
      </c>
    </row>
    <row r="356" spans="1:15" hidden="1">
      <c r="A356" s="31" t="s">
        <v>9757</v>
      </c>
      <c r="B356" s="31" t="s">
        <v>10320</v>
      </c>
      <c r="C356" s="31" t="s">
        <v>10321</v>
      </c>
      <c r="D356" s="32">
        <v>43959</v>
      </c>
      <c r="E356" s="31" t="s">
        <v>10322</v>
      </c>
      <c r="F356" s="31" t="s">
        <v>9875</v>
      </c>
      <c r="G356" s="33">
        <v>55432.160000000003</v>
      </c>
      <c r="H356" s="33">
        <v>55432.160000000003</v>
      </c>
      <c r="I356" s="31" t="s">
        <v>9762</v>
      </c>
      <c r="J356" s="31" t="s">
        <v>9763</v>
      </c>
      <c r="K356" s="33">
        <v>55432.160000000003</v>
      </c>
      <c r="L356" s="31" t="s">
        <v>9764</v>
      </c>
      <c r="M356" t="e">
        <f t="shared" si="18"/>
        <v>#VALUE!</v>
      </c>
    </row>
    <row r="357" spans="1:15" hidden="1">
      <c r="A357" s="31" t="s">
        <v>9757</v>
      </c>
      <c r="B357" s="31" t="s">
        <v>10320</v>
      </c>
      <c r="C357" s="31" t="s">
        <v>10321</v>
      </c>
      <c r="D357" s="32">
        <v>43959</v>
      </c>
      <c r="E357" s="31" t="s">
        <v>10322</v>
      </c>
      <c r="F357" s="31" t="s">
        <v>9889</v>
      </c>
      <c r="G357" s="33">
        <v>-55432.160000000003</v>
      </c>
      <c r="H357" s="33">
        <v>-55432.160000000003</v>
      </c>
      <c r="I357" s="31" t="s">
        <v>9762</v>
      </c>
      <c r="J357" s="31" t="s">
        <v>9763</v>
      </c>
      <c r="K357" s="33">
        <v>-55432.160000000003</v>
      </c>
      <c r="L357" s="31" t="s">
        <v>9764</v>
      </c>
      <c r="M357" t="e">
        <f t="shared" si="18"/>
        <v>#VALUE!</v>
      </c>
    </row>
    <row r="358" spans="1:15" hidden="1">
      <c r="A358" s="31" t="s">
        <v>9757</v>
      </c>
      <c r="B358" s="31" t="s">
        <v>10323</v>
      </c>
      <c r="C358" s="31" t="s">
        <v>10324</v>
      </c>
      <c r="D358" s="32">
        <v>43959</v>
      </c>
      <c r="E358" s="31" t="s">
        <v>10325</v>
      </c>
      <c r="F358" s="31" t="s">
        <v>9875</v>
      </c>
      <c r="G358" s="33">
        <v>23834.51</v>
      </c>
      <c r="H358" s="33">
        <v>23834.51</v>
      </c>
      <c r="I358" s="31" t="s">
        <v>9762</v>
      </c>
      <c r="J358" s="31" t="s">
        <v>9763</v>
      </c>
      <c r="K358" s="33">
        <v>23834.51</v>
      </c>
      <c r="L358" s="31" t="s">
        <v>9764</v>
      </c>
      <c r="M358">
        <f t="shared" si="18"/>
        <v>33</v>
      </c>
      <c r="N358" t="str">
        <f t="shared" ref="N358:N359" si="21">MID(E358,M358,10)</f>
        <v>PO63000254</v>
      </c>
      <c r="O358" t="e">
        <f>VLOOKUP(N358,'1_คตง_ภาพรวม'!L358:M408,2,FALSE)</f>
        <v>#N/A</v>
      </c>
    </row>
    <row r="359" spans="1:15" hidden="1">
      <c r="A359" s="31" t="s">
        <v>9757</v>
      </c>
      <c r="B359" s="31" t="s">
        <v>10323</v>
      </c>
      <c r="C359" s="31" t="s">
        <v>10324</v>
      </c>
      <c r="D359" s="32">
        <v>43959</v>
      </c>
      <c r="E359" s="31" t="s">
        <v>10325</v>
      </c>
      <c r="F359" s="31" t="s">
        <v>9889</v>
      </c>
      <c r="G359" s="33">
        <v>-23834.51</v>
      </c>
      <c r="H359" s="33">
        <v>-23834.51</v>
      </c>
      <c r="I359" s="31" t="s">
        <v>9762</v>
      </c>
      <c r="J359" s="31" t="s">
        <v>9763</v>
      </c>
      <c r="K359" s="33">
        <v>-23834.51</v>
      </c>
      <c r="L359" s="31" t="s">
        <v>9764</v>
      </c>
      <c r="M359">
        <f t="shared" si="18"/>
        <v>33</v>
      </c>
      <c r="N359" t="str">
        <f t="shared" si="21"/>
        <v>PO63000254</v>
      </c>
      <c r="O359" t="e">
        <f>VLOOKUP(N359,'1_คตง_ภาพรวม'!L359:M409,2,FALSE)</f>
        <v>#N/A</v>
      </c>
    </row>
    <row r="360" spans="1:15" hidden="1">
      <c r="A360" s="31" t="s">
        <v>9757</v>
      </c>
      <c r="B360" s="31" t="s">
        <v>10326</v>
      </c>
      <c r="C360" s="31" t="s">
        <v>10327</v>
      </c>
      <c r="D360" s="32">
        <v>43959</v>
      </c>
      <c r="E360" s="31" t="s">
        <v>10328</v>
      </c>
      <c r="F360" s="31" t="s">
        <v>9875</v>
      </c>
      <c r="G360" s="33">
        <v>367285.05</v>
      </c>
      <c r="H360" s="33">
        <v>367285.05</v>
      </c>
      <c r="I360" s="31" t="s">
        <v>9762</v>
      </c>
      <c r="J360" s="31" t="s">
        <v>9763</v>
      </c>
      <c r="K360" s="33">
        <v>367285.05</v>
      </c>
      <c r="L360" s="31" t="s">
        <v>9764</v>
      </c>
      <c r="M360" t="e">
        <f t="shared" si="18"/>
        <v>#VALUE!</v>
      </c>
    </row>
    <row r="361" spans="1:15" hidden="1">
      <c r="A361" s="31" t="s">
        <v>9757</v>
      </c>
      <c r="B361" s="31" t="s">
        <v>10326</v>
      </c>
      <c r="C361" s="31" t="s">
        <v>10327</v>
      </c>
      <c r="D361" s="32">
        <v>43959</v>
      </c>
      <c r="E361" s="31" t="s">
        <v>10328</v>
      </c>
      <c r="F361" s="31" t="s">
        <v>9889</v>
      </c>
      <c r="G361" s="33">
        <v>-367285.05</v>
      </c>
      <c r="H361" s="33">
        <v>-367285.05</v>
      </c>
      <c r="I361" s="31" t="s">
        <v>9762</v>
      </c>
      <c r="J361" s="31" t="s">
        <v>9763</v>
      </c>
      <c r="K361" s="33">
        <v>-367285.05</v>
      </c>
      <c r="L361" s="31" t="s">
        <v>9764</v>
      </c>
      <c r="M361" t="e">
        <f t="shared" si="18"/>
        <v>#VALUE!</v>
      </c>
    </row>
    <row r="362" spans="1:15" hidden="1">
      <c r="A362" s="31" t="s">
        <v>9757</v>
      </c>
      <c r="B362" s="31" t="s">
        <v>10329</v>
      </c>
      <c r="C362" s="31" t="s">
        <v>10330</v>
      </c>
      <c r="D362" s="32">
        <v>43959</v>
      </c>
      <c r="E362" s="31" t="s">
        <v>10331</v>
      </c>
      <c r="F362" s="31" t="s">
        <v>9875</v>
      </c>
      <c r="G362" s="33">
        <v>320120</v>
      </c>
      <c r="H362" s="33">
        <v>320120</v>
      </c>
      <c r="I362" s="31" t="s">
        <v>9762</v>
      </c>
      <c r="J362" s="31" t="s">
        <v>9763</v>
      </c>
      <c r="K362" s="33">
        <v>320120</v>
      </c>
      <c r="L362" s="31" t="s">
        <v>9764</v>
      </c>
      <c r="M362">
        <f t="shared" si="18"/>
        <v>22</v>
      </c>
      <c r="N362" t="str">
        <f t="shared" ref="N362:N371" si="22">MID(E362,M362,10)</f>
        <v>PO63000287</v>
      </c>
      <c r="O362" t="e">
        <f>VLOOKUP(N362,'1_คตง_ภาพรวม'!L362:M412,2,FALSE)</f>
        <v>#N/A</v>
      </c>
    </row>
    <row r="363" spans="1:15" hidden="1">
      <c r="A363" s="31" t="s">
        <v>9757</v>
      </c>
      <c r="B363" s="31" t="s">
        <v>10329</v>
      </c>
      <c r="C363" s="31" t="s">
        <v>10330</v>
      </c>
      <c r="D363" s="32">
        <v>43959</v>
      </c>
      <c r="E363" s="31" t="s">
        <v>10331</v>
      </c>
      <c r="F363" s="31" t="s">
        <v>9889</v>
      </c>
      <c r="G363" s="33">
        <v>-320120</v>
      </c>
      <c r="H363" s="33">
        <v>-320120</v>
      </c>
      <c r="I363" s="31" t="s">
        <v>9762</v>
      </c>
      <c r="J363" s="31" t="s">
        <v>9763</v>
      </c>
      <c r="K363" s="33">
        <v>-320120</v>
      </c>
      <c r="L363" s="31" t="s">
        <v>9764</v>
      </c>
      <c r="M363">
        <f t="shared" si="18"/>
        <v>22</v>
      </c>
      <c r="N363" t="str">
        <f t="shared" si="22"/>
        <v>PO63000287</v>
      </c>
      <c r="O363" t="e">
        <f>VLOOKUP(N363,'1_คตง_ภาพรวม'!L363:M413,2,FALSE)</f>
        <v>#N/A</v>
      </c>
    </row>
    <row r="364" spans="1:15" hidden="1">
      <c r="A364" s="31" t="s">
        <v>9757</v>
      </c>
      <c r="B364" s="31" t="s">
        <v>10332</v>
      </c>
      <c r="C364" s="31" t="s">
        <v>10333</v>
      </c>
      <c r="D364" s="32">
        <v>43959</v>
      </c>
      <c r="E364" s="31" t="s">
        <v>10334</v>
      </c>
      <c r="F364" s="31" t="s">
        <v>9875</v>
      </c>
      <c r="G364" s="33">
        <v>69960</v>
      </c>
      <c r="H364" s="33">
        <v>69960</v>
      </c>
      <c r="I364" s="31" t="s">
        <v>9762</v>
      </c>
      <c r="J364" s="31" t="s">
        <v>9763</v>
      </c>
      <c r="K364" s="33">
        <v>69960</v>
      </c>
      <c r="L364" s="31" t="s">
        <v>9764</v>
      </c>
      <c r="M364">
        <f t="shared" si="18"/>
        <v>36</v>
      </c>
      <c r="N364" t="str">
        <f t="shared" si="22"/>
        <v>PO63000320</v>
      </c>
      <c r="O364" t="e">
        <f>VLOOKUP(N364,'1_คตง_ภาพรวม'!L364:M414,2,FALSE)</f>
        <v>#N/A</v>
      </c>
    </row>
    <row r="365" spans="1:15" hidden="1">
      <c r="A365" s="31" t="s">
        <v>9757</v>
      </c>
      <c r="B365" s="31" t="s">
        <v>10332</v>
      </c>
      <c r="C365" s="31" t="s">
        <v>10333</v>
      </c>
      <c r="D365" s="32">
        <v>43959</v>
      </c>
      <c r="E365" s="31" t="s">
        <v>10334</v>
      </c>
      <c r="F365" s="31" t="s">
        <v>9889</v>
      </c>
      <c r="G365" s="33">
        <v>-69960</v>
      </c>
      <c r="H365" s="33">
        <v>-69960</v>
      </c>
      <c r="I365" s="31" t="s">
        <v>9762</v>
      </c>
      <c r="J365" s="31" t="s">
        <v>9763</v>
      </c>
      <c r="K365" s="33">
        <v>-69960</v>
      </c>
      <c r="L365" s="31" t="s">
        <v>9764</v>
      </c>
      <c r="M365">
        <f t="shared" si="18"/>
        <v>36</v>
      </c>
      <c r="N365" t="str">
        <f t="shared" si="22"/>
        <v>PO63000320</v>
      </c>
      <c r="O365" t="e">
        <f>VLOOKUP(N365,'1_คตง_ภาพรวม'!L365:M415,2,FALSE)</f>
        <v>#N/A</v>
      </c>
    </row>
    <row r="366" spans="1:15" hidden="1">
      <c r="A366" s="31" t="s">
        <v>9757</v>
      </c>
      <c r="B366" s="31" t="s">
        <v>10335</v>
      </c>
      <c r="C366" s="31" t="s">
        <v>10336</v>
      </c>
      <c r="D366" s="32">
        <v>43959</v>
      </c>
      <c r="E366" s="31" t="s">
        <v>10337</v>
      </c>
      <c r="F366" s="31" t="s">
        <v>9875</v>
      </c>
      <c r="G366" s="33">
        <v>321180</v>
      </c>
      <c r="H366" s="33">
        <v>321180</v>
      </c>
      <c r="I366" s="31" t="s">
        <v>9762</v>
      </c>
      <c r="J366" s="31" t="s">
        <v>9763</v>
      </c>
      <c r="K366" s="33">
        <v>321180</v>
      </c>
      <c r="L366" s="31" t="s">
        <v>9764</v>
      </c>
      <c r="M366">
        <f t="shared" si="18"/>
        <v>29</v>
      </c>
      <c r="N366" t="str">
        <f t="shared" si="22"/>
        <v>PO63000393</v>
      </c>
      <c r="O366" t="e">
        <f>VLOOKUP(N366,'1_คตง_ภาพรวม'!L366:M416,2,FALSE)</f>
        <v>#N/A</v>
      </c>
    </row>
    <row r="367" spans="1:15" hidden="1">
      <c r="A367" s="31" t="s">
        <v>9757</v>
      </c>
      <c r="B367" s="31" t="s">
        <v>10335</v>
      </c>
      <c r="C367" s="31" t="s">
        <v>10336</v>
      </c>
      <c r="D367" s="32">
        <v>43959</v>
      </c>
      <c r="E367" s="31" t="s">
        <v>10337</v>
      </c>
      <c r="F367" s="31" t="s">
        <v>9889</v>
      </c>
      <c r="G367" s="33">
        <v>-321180</v>
      </c>
      <c r="H367" s="33">
        <v>-321180</v>
      </c>
      <c r="I367" s="31" t="s">
        <v>9762</v>
      </c>
      <c r="J367" s="31" t="s">
        <v>9763</v>
      </c>
      <c r="K367" s="33">
        <v>-321180</v>
      </c>
      <c r="L367" s="31" t="s">
        <v>9764</v>
      </c>
      <c r="M367">
        <f t="shared" si="18"/>
        <v>29</v>
      </c>
      <c r="N367" t="str">
        <f t="shared" si="22"/>
        <v>PO63000393</v>
      </c>
      <c r="O367" t="e">
        <f>VLOOKUP(N367,'1_คตง_ภาพรวม'!L367:M417,2,FALSE)</f>
        <v>#N/A</v>
      </c>
    </row>
    <row r="368" spans="1:15" hidden="1">
      <c r="A368" s="31" t="s">
        <v>9757</v>
      </c>
      <c r="B368" s="31" t="s">
        <v>10338</v>
      </c>
      <c r="C368" s="31" t="s">
        <v>10339</v>
      </c>
      <c r="D368" s="32">
        <v>43959</v>
      </c>
      <c r="E368" s="31" t="s">
        <v>10340</v>
      </c>
      <c r="F368" s="31" t="s">
        <v>9875</v>
      </c>
      <c r="G368" s="33">
        <v>495327.1</v>
      </c>
      <c r="H368" s="33">
        <v>495327.1</v>
      </c>
      <c r="I368" s="31" t="s">
        <v>9762</v>
      </c>
      <c r="J368" s="31" t="s">
        <v>9763</v>
      </c>
      <c r="K368" s="33">
        <v>495327.1</v>
      </c>
      <c r="L368" s="31" t="s">
        <v>9764</v>
      </c>
      <c r="M368">
        <f t="shared" si="18"/>
        <v>42</v>
      </c>
      <c r="N368" t="str">
        <f t="shared" si="22"/>
        <v>PO63000305</v>
      </c>
      <c r="O368" t="e">
        <f>VLOOKUP(N368,'1_คตง_ภาพรวม'!L368:M418,2,FALSE)</f>
        <v>#N/A</v>
      </c>
    </row>
    <row r="369" spans="1:15" hidden="1">
      <c r="A369" s="31" t="s">
        <v>9757</v>
      </c>
      <c r="B369" s="31" t="s">
        <v>10338</v>
      </c>
      <c r="C369" s="31" t="s">
        <v>10339</v>
      </c>
      <c r="D369" s="32">
        <v>43959</v>
      </c>
      <c r="E369" s="31" t="s">
        <v>10340</v>
      </c>
      <c r="F369" s="31" t="s">
        <v>9889</v>
      </c>
      <c r="G369" s="33">
        <v>-495327.1</v>
      </c>
      <c r="H369" s="33">
        <v>-495327.1</v>
      </c>
      <c r="I369" s="31" t="s">
        <v>9762</v>
      </c>
      <c r="J369" s="31" t="s">
        <v>9763</v>
      </c>
      <c r="K369" s="33">
        <v>-495327.1</v>
      </c>
      <c r="L369" s="31" t="s">
        <v>9764</v>
      </c>
      <c r="M369">
        <f t="shared" si="18"/>
        <v>42</v>
      </c>
      <c r="N369" t="str">
        <f t="shared" si="22"/>
        <v>PO63000305</v>
      </c>
      <c r="O369" t="e">
        <f>VLOOKUP(N369,'1_คตง_ภาพรวม'!L369:M419,2,FALSE)</f>
        <v>#N/A</v>
      </c>
    </row>
    <row r="370" spans="1:15" hidden="1">
      <c r="A370" s="31" t="s">
        <v>9757</v>
      </c>
      <c r="B370" s="31" t="s">
        <v>10341</v>
      </c>
      <c r="C370" s="31" t="s">
        <v>10342</v>
      </c>
      <c r="D370" s="32">
        <v>43959</v>
      </c>
      <c r="E370" s="31" t="s">
        <v>10343</v>
      </c>
      <c r="F370" s="31" t="s">
        <v>9875</v>
      </c>
      <c r="G370" s="33">
        <v>472548</v>
      </c>
      <c r="H370" s="33">
        <v>472548</v>
      </c>
      <c r="I370" s="31" t="s">
        <v>9762</v>
      </c>
      <c r="J370" s="31" t="s">
        <v>9763</v>
      </c>
      <c r="K370" s="33">
        <v>472548</v>
      </c>
      <c r="L370" s="31" t="s">
        <v>9764</v>
      </c>
      <c r="M370">
        <f t="shared" si="18"/>
        <v>43</v>
      </c>
      <c r="N370" t="str">
        <f t="shared" si="22"/>
        <v>PO63000330</v>
      </c>
      <c r="O370" t="e">
        <f>VLOOKUP(N370,'1_คตง_ภาพรวม'!L370:M420,2,FALSE)</f>
        <v>#N/A</v>
      </c>
    </row>
    <row r="371" spans="1:15" hidden="1">
      <c r="A371" s="31" t="s">
        <v>9757</v>
      </c>
      <c r="B371" s="31" t="s">
        <v>10341</v>
      </c>
      <c r="C371" s="31" t="s">
        <v>10342</v>
      </c>
      <c r="D371" s="32">
        <v>43959</v>
      </c>
      <c r="E371" s="31" t="s">
        <v>10343</v>
      </c>
      <c r="F371" s="31" t="s">
        <v>9889</v>
      </c>
      <c r="G371" s="33">
        <v>-472548</v>
      </c>
      <c r="H371" s="33">
        <v>-472548</v>
      </c>
      <c r="I371" s="31" t="s">
        <v>9762</v>
      </c>
      <c r="J371" s="31" t="s">
        <v>9763</v>
      </c>
      <c r="K371" s="33">
        <v>-472548</v>
      </c>
      <c r="L371" s="31" t="s">
        <v>9764</v>
      </c>
      <c r="M371">
        <f t="shared" si="18"/>
        <v>43</v>
      </c>
      <c r="N371" t="str">
        <f t="shared" si="22"/>
        <v>PO63000330</v>
      </c>
      <c r="O371" t="e">
        <f>VLOOKUP(N371,'1_คตง_ภาพรวม'!L371:M421,2,FALSE)</f>
        <v>#N/A</v>
      </c>
    </row>
    <row r="372" spans="1:15" hidden="1">
      <c r="A372" s="31" t="s">
        <v>9757</v>
      </c>
      <c r="B372" s="31" t="s">
        <v>10344</v>
      </c>
      <c r="C372" s="31" t="s">
        <v>10345</v>
      </c>
      <c r="D372" s="32">
        <v>43959</v>
      </c>
      <c r="E372" s="31" t="s">
        <v>10346</v>
      </c>
      <c r="F372" s="31" t="s">
        <v>9997</v>
      </c>
      <c r="G372" s="33">
        <v>744880</v>
      </c>
      <c r="H372" s="33">
        <v>744880</v>
      </c>
      <c r="I372" s="31" t="s">
        <v>9762</v>
      </c>
      <c r="J372" s="31" t="s">
        <v>9763</v>
      </c>
      <c r="K372" s="33">
        <v>744880</v>
      </c>
      <c r="L372" s="31" t="s">
        <v>9764</v>
      </c>
      <c r="M372" t="e">
        <f t="shared" si="18"/>
        <v>#VALUE!</v>
      </c>
    </row>
    <row r="373" spans="1:15" hidden="1">
      <c r="A373" s="31" t="s">
        <v>9757</v>
      </c>
      <c r="B373" s="31" t="s">
        <v>10344</v>
      </c>
      <c r="C373" s="31" t="s">
        <v>10345</v>
      </c>
      <c r="D373" s="32">
        <v>43959</v>
      </c>
      <c r="E373" s="31" t="s">
        <v>10346</v>
      </c>
      <c r="F373" s="31" t="s">
        <v>9889</v>
      </c>
      <c r="G373" s="33">
        <v>-744880</v>
      </c>
      <c r="H373" s="33">
        <v>-744880</v>
      </c>
      <c r="I373" s="31" t="s">
        <v>9762</v>
      </c>
      <c r="J373" s="31" t="s">
        <v>9763</v>
      </c>
      <c r="K373" s="33">
        <v>-744880</v>
      </c>
      <c r="L373" s="31" t="s">
        <v>9764</v>
      </c>
      <c r="M373" t="e">
        <f t="shared" si="18"/>
        <v>#VALUE!</v>
      </c>
    </row>
    <row r="374" spans="1:15" hidden="1">
      <c r="A374" s="31" t="s">
        <v>9757</v>
      </c>
      <c r="B374" s="31" t="s">
        <v>10347</v>
      </c>
      <c r="C374" s="31" t="s">
        <v>10348</v>
      </c>
      <c r="D374" s="32">
        <v>43959</v>
      </c>
      <c r="E374" s="31" t="s">
        <v>10349</v>
      </c>
      <c r="F374" s="31" t="s">
        <v>9997</v>
      </c>
      <c r="G374" s="33">
        <v>281100</v>
      </c>
      <c r="H374" s="33">
        <v>281100</v>
      </c>
      <c r="I374" s="31" t="s">
        <v>9762</v>
      </c>
      <c r="J374" s="31" t="s">
        <v>9763</v>
      </c>
      <c r="K374" s="33">
        <v>281100</v>
      </c>
      <c r="L374" s="31" t="s">
        <v>9764</v>
      </c>
      <c r="M374" t="e">
        <f t="shared" si="18"/>
        <v>#VALUE!</v>
      </c>
    </row>
    <row r="375" spans="1:15" hidden="1">
      <c r="A375" s="31" t="s">
        <v>9757</v>
      </c>
      <c r="B375" s="31" t="s">
        <v>10347</v>
      </c>
      <c r="C375" s="31" t="s">
        <v>10348</v>
      </c>
      <c r="D375" s="32">
        <v>43959</v>
      </c>
      <c r="E375" s="31" t="s">
        <v>10349</v>
      </c>
      <c r="F375" s="31" t="s">
        <v>9889</v>
      </c>
      <c r="G375" s="33">
        <v>-281100</v>
      </c>
      <c r="H375" s="33">
        <v>-281100</v>
      </c>
      <c r="I375" s="31" t="s">
        <v>9762</v>
      </c>
      <c r="J375" s="31" t="s">
        <v>9763</v>
      </c>
      <c r="K375" s="33">
        <v>-281100</v>
      </c>
      <c r="L375" s="31" t="s">
        <v>9764</v>
      </c>
      <c r="M375" t="e">
        <f t="shared" si="18"/>
        <v>#VALUE!</v>
      </c>
    </row>
    <row r="376" spans="1:15" hidden="1">
      <c r="A376" s="31" t="s">
        <v>9757</v>
      </c>
      <c r="B376" s="31" t="s">
        <v>10350</v>
      </c>
      <c r="C376" s="31" t="s">
        <v>10351</v>
      </c>
      <c r="D376" s="32">
        <v>43959</v>
      </c>
      <c r="E376" s="31" t="s">
        <v>10352</v>
      </c>
      <c r="F376" s="31" t="s">
        <v>9997</v>
      </c>
      <c r="G376" s="33">
        <v>1247004</v>
      </c>
      <c r="H376" s="33">
        <v>1247004</v>
      </c>
      <c r="I376" s="31" t="s">
        <v>9762</v>
      </c>
      <c r="J376" s="31" t="s">
        <v>9763</v>
      </c>
      <c r="K376" s="33">
        <v>1247004</v>
      </c>
      <c r="L376" s="31" t="s">
        <v>9764</v>
      </c>
      <c r="M376" t="e">
        <f t="shared" si="18"/>
        <v>#VALUE!</v>
      </c>
    </row>
    <row r="377" spans="1:15" hidden="1">
      <c r="A377" s="31" t="s">
        <v>9757</v>
      </c>
      <c r="B377" s="31" t="s">
        <v>10350</v>
      </c>
      <c r="C377" s="31" t="s">
        <v>10351</v>
      </c>
      <c r="D377" s="32">
        <v>43959</v>
      </c>
      <c r="E377" s="31" t="s">
        <v>10352</v>
      </c>
      <c r="F377" s="31" t="s">
        <v>9889</v>
      </c>
      <c r="G377" s="33">
        <v>-1247004</v>
      </c>
      <c r="H377" s="33">
        <v>-1247004</v>
      </c>
      <c r="I377" s="31" t="s">
        <v>9762</v>
      </c>
      <c r="J377" s="31" t="s">
        <v>9763</v>
      </c>
      <c r="K377" s="33">
        <v>-1247004</v>
      </c>
      <c r="L377" s="31" t="s">
        <v>9764</v>
      </c>
      <c r="M377" t="e">
        <f t="shared" si="18"/>
        <v>#VALUE!</v>
      </c>
    </row>
    <row r="378" spans="1:15" hidden="1">
      <c r="A378" s="31" t="s">
        <v>9757</v>
      </c>
      <c r="B378" s="31" t="s">
        <v>10353</v>
      </c>
      <c r="C378" s="31" t="s">
        <v>10354</v>
      </c>
      <c r="D378" s="32">
        <v>43959</v>
      </c>
      <c r="E378" s="31" t="s">
        <v>10355</v>
      </c>
      <c r="F378" s="31" t="s">
        <v>9997</v>
      </c>
      <c r="G378" s="33">
        <v>313800</v>
      </c>
      <c r="H378" s="33">
        <v>313800</v>
      </c>
      <c r="I378" s="31" t="s">
        <v>9762</v>
      </c>
      <c r="J378" s="31" t="s">
        <v>9763</v>
      </c>
      <c r="K378" s="33">
        <v>313800</v>
      </c>
      <c r="L378" s="31" t="s">
        <v>9764</v>
      </c>
      <c r="M378" t="e">
        <f t="shared" si="18"/>
        <v>#VALUE!</v>
      </c>
    </row>
    <row r="379" spans="1:15" hidden="1">
      <c r="A379" s="31" t="s">
        <v>9757</v>
      </c>
      <c r="B379" s="31" t="s">
        <v>10353</v>
      </c>
      <c r="C379" s="31" t="s">
        <v>10354</v>
      </c>
      <c r="D379" s="32">
        <v>43959</v>
      </c>
      <c r="E379" s="31" t="s">
        <v>10355</v>
      </c>
      <c r="F379" s="31" t="s">
        <v>9889</v>
      </c>
      <c r="G379" s="33">
        <v>-313800</v>
      </c>
      <c r="H379" s="33">
        <v>-313800</v>
      </c>
      <c r="I379" s="31" t="s">
        <v>9762</v>
      </c>
      <c r="J379" s="31" t="s">
        <v>9763</v>
      </c>
      <c r="K379" s="33">
        <v>-313800</v>
      </c>
      <c r="L379" s="31" t="s">
        <v>9764</v>
      </c>
      <c r="M379" t="e">
        <f t="shared" si="18"/>
        <v>#VALUE!</v>
      </c>
    </row>
    <row r="380" spans="1:15" hidden="1">
      <c r="A380" s="31" t="s">
        <v>9757</v>
      </c>
      <c r="B380" s="31" t="s">
        <v>10356</v>
      </c>
      <c r="C380" s="31" t="s">
        <v>10357</v>
      </c>
      <c r="D380" s="32">
        <v>43959</v>
      </c>
      <c r="E380" s="31" t="s">
        <v>10358</v>
      </c>
      <c r="F380" s="31" t="s">
        <v>9962</v>
      </c>
      <c r="G380" s="33">
        <v>3720</v>
      </c>
      <c r="H380" s="33">
        <v>3720</v>
      </c>
      <c r="I380" s="31" t="s">
        <v>9762</v>
      </c>
      <c r="J380" s="31" t="s">
        <v>9763</v>
      </c>
      <c r="K380" s="33">
        <v>3720</v>
      </c>
      <c r="L380" s="31" t="s">
        <v>9764</v>
      </c>
      <c r="M380" t="e">
        <f t="shared" si="18"/>
        <v>#VALUE!</v>
      </c>
    </row>
    <row r="381" spans="1:15" hidden="1">
      <c r="A381" s="31" t="s">
        <v>9757</v>
      </c>
      <c r="B381" s="31" t="s">
        <v>10356</v>
      </c>
      <c r="C381" s="31" t="s">
        <v>10357</v>
      </c>
      <c r="D381" s="32">
        <v>43959</v>
      </c>
      <c r="E381" s="31" t="s">
        <v>10358</v>
      </c>
      <c r="F381" s="31" t="s">
        <v>9889</v>
      </c>
      <c r="G381" s="33">
        <v>-3720</v>
      </c>
      <c r="H381" s="33">
        <v>-3720</v>
      </c>
      <c r="I381" s="31" t="s">
        <v>9762</v>
      </c>
      <c r="J381" s="31" t="s">
        <v>9763</v>
      </c>
      <c r="K381" s="33">
        <v>-3720</v>
      </c>
      <c r="L381" s="31" t="s">
        <v>9764</v>
      </c>
      <c r="M381" t="e">
        <f t="shared" si="18"/>
        <v>#VALUE!</v>
      </c>
    </row>
    <row r="382" spans="1:15" hidden="1">
      <c r="A382" s="31" t="s">
        <v>9757</v>
      </c>
      <c r="B382" s="31" t="s">
        <v>10359</v>
      </c>
      <c r="C382" s="31" t="s">
        <v>10360</v>
      </c>
      <c r="D382" s="32">
        <v>43959</v>
      </c>
      <c r="E382" s="31" t="s">
        <v>10361</v>
      </c>
      <c r="F382" s="31" t="s">
        <v>9875</v>
      </c>
      <c r="G382" s="33">
        <v>4770</v>
      </c>
      <c r="H382" s="33">
        <v>4770</v>
      </c>
      <c r="I382" s="31" t="s">
        <v>9762</v>
      </c>
      <c r="J382" s="31" t="s">
        <v>9763</v>
      </c>
      <c r="K382" s="33">
        <v>4770</v>
      </c>
      <c r="L382" s="31" t="s">
        <v>9764</v>
      </c>
      <c r="M382" t="e">
        <f t="shared" si="18"/>
        <v>#VALUE!</v>
      </c>
    </row>
    <row r="383" spans="1:15" hidden="1">
      <c r="A383" s="31" t="s">
        <v>9757</v>
      </c>
      <c r="B383" s="31" t="s">
        <v>10359</v>
      </c>
      <c r="C383" s="31" t="s">
        <v>10360</v>
      </c>
      <c r="D383" s="32">
        <v>43959</v>
      </c>
      <c r="E383" s="31" t="s">
        <v>10361</v>
      </c>
      <c r="F383" s="31" t="s">
        <v>9889</v>
      </c>
      <c r="G383" s="33">
        <v>-4770</v>
      </c>
      <c r="H383" s="33">
        <v>-4770</v>
      </c>
      <c r="I383" s="31" t="s">
        <v>9762</v>
      </c>
      <c r="J383" s="31" t="s">
        <v>9763</v>
      </c>
      <c r="K383" s="33">
        <v>-4770</v>
      </c>
      <c r="L383" s="31" t="s">
        <v>9764</v>
      </c>
      <c r="M383" t="e">
        <f t="shared" si="18"/>
        <v>#VALUE!</v>
      </c>
    </row>
    <row r="384" spans="1:15" hidden="1">
      <c r="A384" s="31" t="s">
        <v>9757</v>
      </c>
      <c r="B384" s="31" t="s">
        <v>10362</v>
      </c>
      <c r="C384" s="31" t="s">
        <v>10363</v>
      </c>
      <c r="D384" s="32">
        <v>43959</v>
      </c>
      <c r="E384" s="31" t="s">
        <v>10364</v>
      </c>
      <c r="F384" s="31" t="s">
        <v>9875</v>
      </c>
      <c r="G384" s="33">
        <v>8102.07</v>
      </c>
      <c r="H384" s="33">
        <v>8102.07</v>
      </c>
      <c r="I384" s="31" t="s">
        <v>9762</v>
      </c>
      <c r="J384" s="31" t="s">
        <v>9763</v>
      </c>
      <c r="K384" s="33">
        <v>8102.07</v>
      </c>
      <c r="L384" s="31" t="s">
        <v>9764</v>
      </c>
      <c r="M384" t="e">
        <f t="shared" si="18"/>
        <v>#VALUE!</v>
      </c>
    </row>
    <row r="385" spans="1:13" hidden="1">
      <c r="A385" s="31" t="s">
        <v>9757</v>
      </c>
      <c r="B385" s="31" t="s">
        <v>10362</v>
      </c>
      <c r="C385" s="31" t="s">
        <v>10363</v>
      </c>
      <c r="D385" s="32">
        <v>43959</v>
      </c>
      <c r="E385" s="31" t="s">
        <v>10364</v>
      </c>
      <c r="F385" s="31" t="s">
        <v>9889</v>
      </c>
      <c r="G385" s="33">
        <v>-8102.07</v>
      </c>
      <c r="H385" s="33">
        <v>-8102.07</v>
      </c>
      <c r="I385" s="31" t="s">
        <v>9762</v>
      </c>
      <c r="J385" s="31" t="s">
        <v>9763</v>
      </c>
      <c r="K385" s="33">
        <v>-8102.07</v>
      </c>
      <c r="L385" s="31" t="s">
        <v>9764</v>
      </c>
      <c r="M385" t="e">
        <f t="shared" si="18"/>
        <v>#VALUE!</v>
      </c>
    </row>
    <row r="386" spans="1:13" hidden="1">
      <c r="A386" s="31" t="s">
        <v>9757</v>
      </c>
      <c r="B386" s="31" t="s">
        <v>10365</v>
      </c>
      <c r="C386" s="31" t="s">
        <v>10366</v>
      </c>
      <c r="D386" s="32">
        <v>43959</v>
      </c>
      <c r="E386" s="31" t="s">
        <v>10367</v>
      </c>
      <c r="F386" s="31" t="s">
        <v>9962</v>
      </c>
      <c r="G386" s="33">
        <v>3583</v>
      </c>
      <c r="H386" s="33">
        <v>3583</v>
      </c>
      <c r="I386" s="31" t="s">
        <v>9762</v>
      </c>
      <c r="J386" s="31" t="s">
        <v>9763</v>
      </c>
      <c r="K386" s="33">
        <v>3583</v>
      </c>
      <c r="L386" s="31" t="s">
        <v>9764</v>
      </c>
      <c r="M386" t="e">
        <f t="shared" si="18"/>
        <v>#VALUE!</v>
      </c>
    </row>
    <row r="387" spans="1:13" hidden="1">
      <c r="A387" s="31" t="s">
        <v>9757</v>
      </c>
      <c r="B387" s="31" t="s">
        <v>10365</v>
      </c>
      <c r="C387" s="31" t="s">
        <v>10366</v>
      </c>
      <c r="D387" s="32">
        <v>43959</v>
      </c>
      <c r="E387" s="31" t="s">
        <v>10367</v>
      </c>
      <c r="F387" s="31" t="s">
        <v>9889</v>
      </c>
      <c r="G387" s="33">
        <v>-3583</v>
      </c>
      <c r="H387" s="33">
        <v>-3583</v>
      </c>
      <c r="I387" s="31" t="s">
        <v>9762</v>
      </c>
      <c r="J387" s="31" t="s">
        <v>9763</v>
      </c>
      <c r="K387" s="33">
        <v>-3583</v>
      </c>
      <c r="L387" s="31" t="s">
        <v>9764</v>
      </c>
      <c r="M387" t="e">
        <f t="shared" ref="M387:M450" si="23">FIND("PO",E387)</f>
        <v>#VALUE!</v>
      </c>
    </row>
    <row r="388" spans="1:13" hidden="1">
      <c r="A388" s="31" t="s">
        <v>9757</v>
      </c>
      <c r="B388" s="31" t="s">
        <v>10368</v>
      </c>
      <c r="C388" s="31" t="s">
        <v>10369</v>
      </c>
      <c r="D388" s="32">
        <v>43959</v>
      </c>
      <c r="E388" s="31" t="s">
        <v>10370</v>
      </c>
      <c r="F388" s="31" t="s">
        <v>9867</v>
      </c>
      <c r="G388" s="33">
        <v>8000</v>
      </c>
      <c r="H388" s="33">
        <v>8000</v>
      </c>
      <c r="I388" s="31" t="s">
        <v>9762</v>
      </c>
      <c r="J388" s="31" t="s">
        <v>9763</v>
      </c>
      <c r="K388" s="33">
        <v>8000</v>
      </c>
      <c r="L388" s="31" t="s">
        <v>9764</v>
      </c>
      <c r="M388" t="e">
        <f t="shared" si="23"/>
        <v>#VALUE!</v>
      </c>
    </row>
    <row r="389" spans="1:13" hidden="1">
      <c r="A389" s="31" t="s">
        <v>9757</v>
      </c>
      <c r="B389" s="31" t="s">
        <v>10368</v>
      </c>
      <c r="C389" s="31" t="s">
        <v>10369</v>
      </c>
      <c r="D389" s="32">
        <v>43959</v>
      </c>
      <c r="E389" s="31" t="s">
        <v>10370</v>
      </c>
      <c r="F389" s="31" t="s">
        <v>9889</v>
      </c>
      <c r="G389" s="33">
        <v>-8000</v>
      </c>
      <c r="H389" s="33">
        <v>-8000</v>
      </c>
      <c r="I389" s="31" t="s">
        <v>9762</v>
      </c>
      <c r="J389" s="31" t="s">
        <v>9763</v>
      </c>
      <c r="K389" s="33">
        <v>-8000</v>
      </c>
      <c r="L389" s="31" t="s">
        <v>9764</v>
      </c>
      <c r="M389" t="e">
        <f t="shared" si="23"/>
        <v>#VALUE!</v>
      </c>
    </row>
    <row r="390" spans="1:13" hidden="1">
      <c r="A390" s="31" t="s">
        <v>9757</v>
      </c>
      <c r="B390" s="31" t="s">
        <v>10371</v>
      </c>
      <c r="C390" s="31" t="s">
        <v>10372</v>
      </c>
      <c r="D390" s="32">
        <v>43959</v>
      </c>
      <c r="E390" s="31" t="s">
        <v>10373</v>
      </c>
      <c r="F390" s="31" t="s">
        <v>9875</v>
      </c>
      <c r="G390" s="33">
        <v>9500</v>
      </c>
      <c r="H390" s="33">
        <v>9500</v>
      </c>
      <c r="I390" s="31" t="s">
        <v>9762</v>
      </c>
      <c r="J390" s="31" t="s">
        <v>9763</v>
      </c>
      <c r="K390" s="33">
        <v>9500</v>
      </c>
      <c r="L390" s="31" t="s">
        <v>9764</v>
      </c>
      <c r="M390" t="e">
        <f t="shared" si="23"/>
        <v>#VALUE!</v>
      </c>
    </row>
    <row r="391" spans="1:13" hidden="1">
      <c r="A391" s="31" t="s">
        <v>9757</v>
      </c>
      <c r="B391" s="31" t="s">
        <v>10371</v>
      </c>
      <c r="C391" s="31" t="s">
        <v>10372</v>
      </c>
      <c r="D391" s="32">
        <v>43959</v>
      </c>
      <c r="E391" s="31" t="s">
        <v>10373</v>
      </c>
      <c r="F391" s="31" t="s">
        <v>9889</v>
      </c>
      <c r="G391" s="33">
        <v>-9500</v>
      </c>
      <c r="H391" s="33">
        <v>-9500</v>
      </c>
      <c r="I391" s="31" t="s">
        <v>9762</v>
      </c>
      <c r="J391" s="31" t="s">
        <v>9763</v>
      </c>
      <c r="K391" s="33">
        <v>-9500</v>
      </c>
      <c r="L391" s="31" t="s">
        <v>9764</v>
      </c>
      <c r="M391" t="e">
        <f t="shared" si="23"/>
        <v>#VALUE!</v>
      </c>
    </row>
    <row r="392" spans="1:13" hidden="1">
      <c r="A392" s="31" t="s">
        <v>9757</v>
      </c>
      <c r="B392" s="31" t="s">
        <v>10374</v>
      </c>
      <c r="C392" s="31" t="s">
        <v>10375</v>
      </c>
      <c r="D392" s="32">
        <v>43959</v>
      </c>
      <c r="E392" s="31" t="s">
        <v>10376</v>
      </c>
      <c r="F392" s="31" t="s">
        <v>9962</v>
      </c>
      <c r="G392" s="33">
        <v>2800</v>
      </c>
      <c r="H392" s="33">
        <v>2800</v>
      </c>
      <c r="I392" s="31" t="s">
        <v>9762</v>
      </c>
      <c r="J392" s="31" t="s">
        <v>9763</v>
      </c>
      <c r="K392" s="33">
        <v>2800</v>
      </c>
      <c r="L392" s="31" t="s">
        <v>9764</v>
      </c>
      <c r="M392" t="e">
        <f t="shared" si="23"/>
        <v>#VALUE!</v>
      </c>
    </row>
    <row r="393" spans="1:13" hidden="1">
      <c r="A393" s="31" t="s">
        <v>9757</v>
      </c>
      <c r="B393" s="31" t="s">
        <v>10374</v>
      </c>
      <c r="C393" s="31" t="s">
        <v>10375</v>
      </c>
      <c r="D393" s="32">
        <v>43959</v>
      </c>
      <c r="E393" s="31" t="s">
        <v>10376</v>
      </c>
      <c r="F393" s="31" t="s">
        <v>9889</v>
      </c>
      <c r="G393" s="33">
        <v>-2800</v>
      </c>
      <c r="H393" s="33">
        <v>-2800</v>
      </c>
      <c r="I393" s="31" t="s">
        <v>9762</v>
      </c>
      <c r="J393" s="31" t="s">
        <v>9763</v>
      </c>
      <c r="K393" s="33">
        <v>-2800</v>
      </c>
      <c r="L393" s="31" t="s">
        <v>9764</v>
      </c>
      <c r="M393" t="e">
        <f t="shared" si="23"/>
        <v>#VALUE!</v>
      </c>
    </row>
    <row r="394" spans="1:13" hidden="1">
      <c r="A394" s="31" t="s">
        <v>9757</v>
      </c>
      <c r="B394" s="31" t="s">
        <v>10377</v>
      </c>
      <c r="C394" s="31" t="s">
        <v>10378</v>
      </c>
      <c r="D394" s="32">
        <v>43959</v>
      </c>
      <c r="E394" s="31" t="s">
        <v>10379</v>
      </c>
      <c r="F394" s="31" t="s">
        <v>9962</v>
      </c>
      <c r="G394" s="33">
        <v>2450.5</v>
      </c>
      <c r="H394" s="33">
        <v>2450.5</v>
      </c>
      <c r="I394" s="31" t="s">
        <v>9762</v>
      </c>
      <c r="J394" s="31" t="s">
        <v>9763</v>
      </c>
      <c r="K394" s="33">
        <v>2450.5</v>
      </c>
      <c r="L394" s="31" t="s">
        <v>9764</v>
      </c>
      <c r="M394" t="e">
        <f t="shared" si="23"/>
        <v>#VALUE!</v>
      </c>
    </row>
    <row r="395" spans="1:13" hidden="1">
      <c r="A395" s="31" t="s">
        <v>9757</v>
      </c>
      <c r="B395" s="31" t="s">
        <v>10377</v>
      </c>
      <c r="C395" s="31" t="s">
        <v>10378</v>
      </c>
      <c r="D395" s="32">
        <v>43959</v>
      </c>
      <c r="E395" s="31" t="s">
        <v>10379</v>
      </c>
      <c r="F395" s="31" t="s">
        <v>9889</v>
      </c>
      <c r="G395" s="33">
        <v>-2450.5</v>
      </c>
      <c r="H395" s="33">
        <v>-2450.5</v>
      </c>
      <c r="I395" s="31" t="s">
        <v>9762</v>
      </c>
      <c r="J395" s="31" t="s">
        <v>9763</v>
      </c>
      <c r="K395" s="33">
        <v>-2450.5</v>
      </c>
      <c r="L395" s="31" t="s">
        <v>9764</v>
      </c>
      <c r="M395" t="e">
        <f t="shared" si="23"/>
        <v>#VALUE!</v>
      </c>
    </row>
    <row r="396" spans="1:13" hidden="1">
      <c r="A396" s="31" t="s">
        <v>9757</v>
      </c>
      <c r="B396" s="31" t="s">
        <v>10380</v>
      </c>
      <c r="C396" s="31" t="s">
        <v>10381</v>
      </c>
      <c r="D396" s="32">
        <v>43957</v>
      </c>
      <c r="E396" s="31" t="s">
        <v>10382</v>
      </c>
      <c r="F396" s="31" t="s">
        <v>9867</v>
      </c>
      <c r="G396" s="33">
        <v>640</v>
      </c>
      <c r="H396" s="33">
        <v>640</v>
      </c>
      <c r="I396" s="31" t="s">
        <v>9762</v>
      </c>
      <c r="J396" s="31" t="s">
        <v>9763</v>
      </c>
      <c r="K396" s="33">
        <v>640</v>
      </c>
      <c r="L396" s="31" t="s">
        <v>9764</v>
      </c>
      <c r="M396" t="e">
        <f t="shared" si="23"/>
        <v>#VALUE!</v>
      </c>
    </row>
    <row r="397" spans="1:13" hidden="1">
      <c r="A397" s="31" t="s">
        <v>9757</v>
      </c>
      <c r="B397" s="31" t="s">
        <v>10380</v>
      </c>
      <c r="C397" s="31" t="s">
        <v>10381</v>
      </c>
      <c r="D397" s="32">
        <v>43957</v>
      </c>
      <c r="E397" s="31" t="s">
        <v>10382</v>
      </c>
      <c r="F397" s="31" t="s">
        <v>9889</v>
      </c>
      <c r="G397" s="33">
        <v>-640</v>
      </c>
      <c r="H397" s="33">
        <v>-640</v>
      </c>
      <c r="I397" s="31" t="s">
        <v>9762</v>
      </c>
      <c r="J397" s="31" t="s">
        <v>9763</v>
      </c>
      <c r="K397" s="33">
        <v>-640</v>
      </c>
      <c r="L397" s="31" t="s">
        <v>9764</v>
      </c>
      <c r="M397" t="e">
        <f t="shared" si="23"/>
        <v>#VALUE!</v>
      </c>
    </row>
    <row r="398" spans="1:13" hidden="1">
      <c r="A398" s="31" t="s">
        <v>9757</v>
      </c>
      <c r="B398" s="31" t="s">
        <v>10383</v>
      </c>
      <c r="C398" s="31" t="s">
        <v>10384</v>
      </c>
      <c r="D398" s="32">
        <v>43957</v>
      </c>
      <c r="E398" s="31" t="s">
        <v>10385</v>
      </c>
      <c r="F398" s="31" t="s">
        <v>10386</v>
      </c>
      <c r="G398" s="33">
        <v>-100</v>
      </c>
      <c r="H398" s="33">
        <v>-100</v>
      </c>
      <c r="I398" s="31" t="s">
        <v>9762</v>
      </c>
      <c r="J398" s="31" t="s">
        <v>9763</v>
      </c>
      <c r="K398" s="33">
        <v>-100</v>
      </c>
      <c r="L398" s="31" t="s">
        <v>9764</v>
      </c>
      <c r="M398" t="e">
        <f t="shared" si="23"/>
        <v>#VALUE!</v>
      </c>
    </row>
    <row r="399" spans="1:13" hidden="1">
      <c r="A399" s="31" t="s">
        <v>9757</v>
      </c>
      <c r="B399" s="31" t="s">
        <v>10383</v>
      </c>
      <c r="C399" s="31" t="s">
        <v>10384</v>
      </c>
      <c r="D399" s="32">
        <v>43957</v>
      </c>
      <c r="E399" s="31" t="s">
        <v>10385</v>
      </c>
      <c r="F399" s="31" t="s">
        <v>9867</v>
      </c>
      <c r="G399" s="33">
        <v>100</v>
      </c>
      <c r="H399" s="33">
        <v>100</v>
      </c>
      <c r="I399" s="31" t="s">
        <v>9762</v>
      </c>
      <c r="J399" s="31" t="s">
        <v>9763</v>
      </c>
      <c r="K399" s="33">
        <v>100</v>
      </c>
      <c r="L399" s="31" t="s">
        <v>9764</v>
      </c>
      <c r="M399" t="e">
        <f t="shared" si="23"/>
        <v>#VALUE!</v>
      </c>
    </row>
    <row r="400" spans="1:13" hidden="1">
      <c r="A400" s="31" t="s">
        <v>9757</v>
      </c>
      <c r="B400" s="31" t="s">
        <v>10387</v>
      </c>
      <c r="C400" s="31" t="s">
        <v>10388</v>
      </c>
      <c r="D400" s="32">
        <v>43959</v>
      </c>
      <c r="E400" s="31" t="s">
        <v>10389</v>
      </c>
      <c r="F400" s="31" t="s">
        <v>9997</v>
      </c>
      <c r="G400" s="33">
        <v>4992000</v>
      </c>
      <c r="H400" s="33">
        <v>4992000</v>
      </c>
      <c r="I400" s="31" t="s">
        <v>9762</v>
      </c>
      <c r="J400" s="31" t="s">
        <v>9763</v>
      </c>
      <c r="K400" s="33">
        <v>4992000</v>
      </c>
      <c r="L400" s="31" t="s">
        <v>9764</v>
      </c>
      <c r="M400" t="e">
        <f t="shared" si="23"/>
        <v>#VALUE!</v>
      </c>
    </row>
    <row r="401" spans="1:15" hidden="1">
      <c r="A401" s="31" t="s">
        <v>9757</v>
      </c>
      <c r="B401" s="31" t="s">
        <v>10387</v>
      </c>
      <c r="C401" s="31" t="s">
        <v>10388</v>
      </c>
      <c r="D401" s="32">
        <v>43959</v>
      </c>
      <c r="E401" s="31" t="s">
        <v>10389</v>
      </c>
      <c r="F401" s="31" t="s">
        <v>9889</v>
      </c>
      <c r="G401" s="33">
        <v>-4992000</v>
      </c>
      <c r="H401" s="33">
        <v>-4992000</v>
      </c>
      <c r="I401" s="31" t="s">
        <v>9762</v>
      </c>
      <c r="J401" s="31" t="s">
        <v>9763</v>
      </c>
      <c r="K401" s="33">
        <v>-4992000</v>
      </c>
      <c r="L401" s="31" t="s">
        <v>9764</v>
      </c>
      <c r="M401" t="e">
        <f t="shared" si="23"/>
        <v>#VALUE!</v>
      </c>
    </row>
    <row r="402" spans="1:15" hidden="1">
      <c r="A402" s="31" t="s">
        <v>9757</v>
      </c>
      <c r="B402" s="31" t="s">
        <v>10390</v>
      </c>
      <c r="C402" s="31" t="s">
        <v>10391</v>
      </c>
      <c r="D402" s="32">
        <v>43959</v>
      </c>
      <c r="E402" s="31" t="s">
        <v>10392</v>
      </c>
      <c r="F402" s="31" t="s">
        <v>9875</v>
      </c>
      <c r="G402" s="33">
        <v>19800</v>
      </c>
      <c r="H402" s="33">
        <v>19800</v>
      </c>
      <c r="I402" s="31" t="s">
        <v>9762</v>
      </c>
      <c r="J402" s="31" t="s">
        <v>9763</v>
      </c>
      <c r="K402" s="33">
        <v>19800</v>
      </c>
      <c r="L402" s="31" t="s">
        <v>9764</v>
      </c>
      <c r="M402">
        <f t="shared" si="23"/>
        <v>30</v>
      </c>
      <c r="N402" t="str">
        <f t="shared" ref="N402:N403" si="24">MID(E402,M402,10)</f>
        <v>PO63000101</v>
      </c>
      <c r="O402" t="e">
        <f>VLOOKUP(N402,'1_คตง_ภาพรวม'!L402:M452,2,FALSE)</f>
        <v>#N/A</v>
      </c>
    </row>
    <row r="403" spans="1:15" hidden="1">
      <c r="A403" s="31" t="s">
        <v>9757</v>
      </c>
      <c r="B403" s="31" t="s">
        <v>10390</v>
      </c>
      <c r="C403" s="31" t="s">
        <v>10391</v>
      </c>
      <c r="D403" s="32">
        <v>43959</v>
      </c>
      <c r="E403" s="31" t="s">
        <v>10392</v>
      </c>
      <c r="F403" s="31" t="s">
        <v>9889</v>
      </c>
      <c r="G403" s="33">
        <v>-19800</v>
      </c>
      <c r="H403" s="33">
        <v>-19800</v>
      </c>
      <c r="I403" s="31" t="s">
        <v>9762</v>
      </c>
      <c r="J403" s="31" t="s">
        <v>9763</v>
      </c>
      <c r="K403" s="33">
        <v>-19800</v>
      </c>
      <c r="L403" s="31" t="s">
        <v>9764</v>
      </c>
      <c r="M403">
        <f t="shared" si="23"/>
        <v>30</v>
      </c>
      <c r="N403" t="str">
        <f t="shared" si="24"/>
        <v>PO63000101</v>
      </c>
      <c r="O403" t="e">
        <f>VLOOKUP(N403,'1_คตง_ภาพรวม'!L403:M453,2,FALSE)</f>
        <v>#N/A</v>
      </c>
    </row>
    <row r="404" spans="1:15" hidden="1">
      <c r="A404" s="31" t="s">
        <v>9757</v>
      </c>
      <c r="B404" s="31" t="s">
        <v>10393</v>
      </c>
      <c r="C404" s="31" t="s">
        <v>10394</v>
      </c>
      <c r="D404" s="32">
        <v>43959</v>
      </c>
      <c r="E404" s="31" t="s">
        <v>10395</v>
      </c>
      <c r="F404" s="31" t="s">
        <v>9875</v>
      </c>
      <c r="G404" s="33">
        <v>318000</v>
      </c>
      <c r="H404" s="33">
        <v>318000</v>
      </c>
      <c r="I404" s="31" t="s">
        <v>9762</v>
      </c>
      <c r="J404" s="31" t="s">
        <v>9763</v>
      </c>
      <c r="K404" s="33">
        <v>318000</v>
      </c>
      <c r="L404" s="31" t="s">
        <v>9764</v>
      </c>
      <c r="M404" t="e">
        <f t="shared" si="23"/>
        <v>#VALUE!</v>
      </c>
    </row>
    <row r="405" spans="1:15" hidden="1">
      <c r="A405" s="31" t="s">
        <v>9757</v>
      </c>
      <c r="B405" s="31" t="s">
        <v>10393</v>
      </c>
      <c r="C405" s="31" t="s">
        <v>10394</v>
      </c>
      <c r="D405" s="32">
        <v>43959</v>
      </c>
      <c r="E405" s="31" t="s">
        <v>10395</v>
      </c>
      <c r="F405" s="31" t="s">
        <v>9889</v>
      </c>
      <c r="G405" s="33">
        <v>-318000</v>
      </c>
      <c r="H405" s="33">
        <v>-318000</v>
      </c>
      <c r="I405" s="31" t="s">
        <v>9762</v>
      </c>
      <c r="J405" s="31" t="s">
        <v>9763</v>
      </c>
      <c r="K405" s="33">
        <v>-318000</v>
      </c>
      <c r="L405" s="31" t="s">
        <v>9764</v>
      </c>
      <c r="M405" t="e">
        <f t="shared" si="23"/>
        <v>#VALUE!</v>
      </c>
    </row>
    <row r="406" spans="1:15" hidden="1">
      <c r="A406" s="31" t="s">
        <v>9757</v>
      </c>
      <c r="B406" s="31" t="s">
        <v>10396</v>
      </c>
      <c r="C406" s="31" t="s">
        <v>10397</v>
      </c>
      <c r="D406" s="32">
        <v>43959</v>
      </c>
      <c r="E406" s="31" t="s">
        <v>10398</v>
      </c>
      <c r="F406" s="31" t="s">
        <v>9875</v>
      </c>
      <c r="G406" s="33">
        <v>170289</v>
      </c>
      <c r="H406" s="33">
        <v>170289</v>
      </c>
      <c r="I406" s="31" t="s">
        <v>9762</v>
      </c>
      <c r="J406" s="31" t="s">
        <v>9763</v>
      </c>
      <c r="K406" s="33">
        <v>170289</v>
      </c>
      <c r="L406" s="31" t="s">
        <v>9764</v>
      </c>
      <c r="M406">
        <f t="shared" si="23"/>
        <v>32</v>
      </c>
      <c r="N406" t="str">
        <f t="shared" ref="N406:N419" si="25">MID(E406,M406,10)</f>
        <v>PO63000348</v>
      </c>
      <c r="O406" t="e">
        <f>VLOOKUP(N406,'1_คตง_ภาพรวม'!L406:M456,2,FALSE)</f>
        <v>#N/A</v>
      </c>
    </row>
    <row r="407" spans="1:15" hidden="1">
      <c r="A407" s="31" t="s">
        <v>9757</v>
      </c>
      <c r="B407" s="31" t="s">
        <v>10396</v>
      </c>
      <c r="C407" s="31" t="s">
        <v>10397</v>
      </c>
      <c r="D407" s="32">
        <v>43959</v>
      </c>
      <c r="E407" s="31" t="s">
        <v>10398</v>
      </c>
      <c r="F407" s="31" t="s">
        <v>9889</v>
      </c>
      <c r="G407" s="33">
        <v>-170289</v>
      </c>
      <c r="H407" s="33">
        <v>-170289</v>
      </c>
      <c r="I407" s="31" t="s">
        <v>9762</v>
      </c>
      <c r="J407" s="31" t="s">
        <v>9763</v>
      </c>
      <c r="K407" s="33">
        <v>-170289</v>
      </c>
      <c r="L407" s="31" t="s">
        <v>9764</v>
      </c>
      <c r="M407">
        <f t="shared" si="23"/>
        <v>32</v>
      </c>
      <c r="N407" t="str">
        <f t="shared" si="25"/>
        <v>PO63000348</v>
      </c>
      <c r="O407" t="e">
        <f>VLOOKUP(N407,'1_คตง_ภาพรวม'!L407:M457,2,FALSE)</f>
        <v>#N/A</v>
      </c>
    </row>
    <row r="408" spans="1:15" hidden="1">
      <c r="A408" s="31" t="s">
        <v>9757</v>
      </c>
      <c r="B408" s="31" t="s">
        <v>10399</v>
      </c>
      <c r="C408" s="31" t="s">
        <v>10400</v>
      </c>
      <c r="D408" s="32">
        <v>43959</v>
      </c>
      <c r="E408" s="31" t="s">
        <v>10401</v>
      </c>
      <c r="F408" s="31" t="s">
        <v>9875</v>
      </c>
      <c r="G408" s="33">
        <v>124020</v>
      </c>
      <c r="H408" s="33">
        <v>124020</v>
      </c>
      <c r="I408" s="31" t="s">
        <v>9762</v>
      </c>
      <c r="J408" s="31" t="s">
        <v>9763</v>
      </c>
      <c r="K408" s="33">
        <v>124020</v>
      </c>
      <c r="L408" s="31" t="s">
        <v>9764</v>
      </c>
      <c r="M408">
        <f t="shared" si="23"/>
        <v>36</v>
      </c>
      <c r="N408" t="str">
        <f t="shared" si="25"/>
        <v>PO63000166</v>
      </c>
      <c r="O408" t="e">
        <f>VLOOKUP(N408,'1_คตง_ภาพรวม'!L408:M458,2,FALSE)</f>
        <v>#N/A</v>
      </c>
    </row>
    <row r="409" spans="1:15" hidden="1">
      <c r="A409" s="31" t="s">
        <v>9757</v>
      </c>
      <c r="B409" s="31" t="s">
        <v>10399</v>
      </c>
      <c r="C409" s="31" t="s">
        <v>10400</v>
      </c>
      <c r="D409" s="32">
        <v>43959</v>
      </c>
      <c r="E409" s="31" t="s">
        <v>10401</v>
      </c>
      <c r="F409" s="31" t="s">
        <v>9889</v>
      </c>
      <c r="G409" s="33">
        <v>-124020</v>
      </c>
      <c r="H409" s="33">
        <v>-124020</v>
      </c>
      <c r="I409" s="31" t="s">
        <v>9762</v>
      </c>
      <c r="J409" s="31" t="s">
        <v>9763</v>
      </c>
      <c r="K409" s="33">
        <v>-124020</v>
      </c>
      <c r="L409" s="31" t="s">
        <v>9764</v>
      </c>
      <c r="M409">
        <f t="shared" si="23"/>
        <v>36</v>
      </c>
      <c r="N409" t="str">
        <f t="shared" si="25"/>
        <v>PO63000166</v>
      </c>
      <c r="O409" t="e">
        <f>VLOOKUP(N409,'1_คตง_ภาพรวม'!L409:M459,2,FALSE)</f>
        <v>#N/A</v>
      </c>
    </row>
    <row r="410" spans="1:15" hidden="1">
      <c r="A410" s="31" t="s">
        <v>9757</v>
      </c>
      <c r="B410" s="31" t="s">
        <v>10402</v>
      </c>
      <c r="C410" s="31" t="s">
        <v>10403</v>
      </c>
      <c r="D410" s="32">
        <v>43959</v>
      </c>
      <c r="E410" s="31" t="s">
        <v>10404</v>
      </c>
      <c r="F410" s="31" t="s">
        <v>9875</v>
      </c>
      <c r="G410" s="33">
        <v>22275</v>
      </c>
      <c r="H410" s="33">
        <v>22275</v>
      </c>
      <c r="I410" s="31" t="s">
        <v>9762</v>
      </c>
      <c r="J410" s="31" t="s">
        <v>9763</v>
      </c>
      <c r="K410" s="33">
        <v>22275</v>
      </c>
      <c r="L410" s="31" t="s">
        <v>9764</v>
      </c>
      <c r="M410">
        <f t="shared" si="23"/>
        <v>22</v>
      </c>
      <c r="N410" t="str">
        <f t="shared" si="25"/>
        <v>PO62000224</v>
      </c>
      <c r="O410" t="e">
        <f>VLOOKUP(N410,'1_คตง_ภาพรวม'!L410:M460,2,FALSE)</f>
        <v>#N/A</v>
      </c>
    </row>
    <row r="411" spans="1:15" hidden="1">
      <c r="A411" s="31" t="s">
        <v>9757</v>
      </c>
      <c r="B411" s="31" t="s">
        <v>10402</v>
      </c>
      <c r="C411" s="31" t="s">
        <v>10403</v>
      </c>
      <c r="D411" s="32">
        <v>43959</v>
      </c>
      <c r="E411" s="31" t="s">
        <v>10404</v>
      </c>
      <c r="F411" s="31" t="s">
        <v>9889</v>
      </c>
      <c r="G411" s="33">
        <v>-22275</v>
      </c>
      <c r="H411" s="33">
        <v>-22275</v>
      </c>
      <c r="I411" s="31" t="s">
        <v>9762</v>
      </c>
      <c r="J411" s="31" t="s">
        <v>9763</v>
      </c>
      <c r="K411" s="33">
        <v>-22275</v>
      </c>
      <c r="L411" s="31" t="s">
        <v>9764</v>
      </c>
      <c r="M411">
        <f t="shared" si="23"/>
        <v>22</v>
      </c>
      <c r="N411" t="str">
        <f t="shared" si="25"/>
        <v>PO62000224</v>
      </c>
      <c r="O411" t="e">
        <f>VLOOKUP(N411,'1_คตง_ภาพรวม'!L411:M461,2,FALSE)</f>
        <v>#N/A</v>
      </c>
    </row>
    <row r="412" spans="1:15" hidden="1">
      <c r="A412" s="31" t="s">
        <v>9757</v>
      </c>
      <c r="B412" s="31" t="s">
        <v>10405</v>
      </c>
      <c r="C412" s="31" t="s">
        <v>10406</v>
      </c>
      <c r="D412" s="32">
        <v>43959</v>
      </c>
      <c r="E412" s="31" t="s">
        <v>10407</v>
      </c>
      <c r="F412" s="31" t="s">
        <v>9875</v>
      </c>
      <c r="G412" s="33">
        <v>13860</v>
      </c>
      <c r="H412" s="33">
        <v>13860</v>
      </c>
      <c r="I412" s="31" t="s">
        <v>9762</v>
      </c>
      <c r="J412" s="31" t="s">
        <v>9763</v>
      </c>
      <c r="K412" s="33">
        <v>13860</v>
      </c>
      <c r="L412" s="31" t="s">
        <v>9764</v>
      </c>
      <c r="M412">
        <f t="shared" si="23"/>
        <v>37</v>
      </c>
      <c r="N412" t="str">
        <f t="shared" si="25"/>
        <v>PO63000354</v>
      </c>
      <c r="O412" t="e">
        <f>VLOOKUP(N412,'1_คตง_ภาพรวม'!L412:M462,2,FALSE)</f>
        <v>#N/A</v>
      </c>
    </row>
    <row r="413" spans="1:15" hidden="1">
      <c r="A413" s="31" t="s">
        <v>9757</v>
      </c>
      <c r="B413" s="31" t="s">
        <v>10405</v>
      </c>
      <c r="C413" s="31" t="s">
        <v>10406</v>
      </c>
      <c r="D413" s="32">
        <v>43959</v>
      </c>
      <c r="E413" s="31" t="s">
        <v>10407</v>
      </c>
      <c r="F413" s="31" t="s">
        <v>9889</v>
      </c>
      <c r="G413" s="33">
        <v>-13860</v>
      </c>
      <c r="H413" s="33">
        <v>-13860</v>
      </c>
      <c r="I413" s="31" t="s">
        <v>9762</v>
      </c>
      <c r="J413" s="31" t="s">
        <v>9763</v>
      </c>
      <c r="K413" s="33">
        <v>-13860</v>
      </c>
      <c r="L413" s="31" t="s">
        <v>9764</v>
      </c>
      <c r="M413">
        <f t="shared" si="23"/>
        <v>37</v>
      </c>
      <c r="N413" t="str">
        <f t="shared" si="25"/>
        <v>PO63000354</v>
      </c>
      <c r="O413" t="e">
        <f>VLOOKUP(N413,'1_คตง_ภาพรวม'!L413:M463,2,FALSE)</f>
        <v>#N/A</v>
      </c>
    </row>
    <row r="414" spans="1:15" hidden="1">
      <c r="A414" s="31" t="s">
        <v>9757</v>
      </c>
      <c r="B414" s="31" t="s">
        <v>10408</v>
      </c>
      <c r="C414" s="31" t="s">
        <v>10409</v>
      </c>
      <c r="D414" s="32">
        <v>43959</v>
      </c>
      <c r="E414" s="31" t="s">
        <v>10410</v>
      </c>
      <c r="F414" s="31" t="s">
        <v>9875</v>
      </c>
      <c r="G414" s="33">
        <v>1733644.86</v>
      </c>
      <c r="H414" s="33">
        <v>1733644.86</v>
      </c>
      <c r="I414" s="31" t="s">
        <v>9762</v>
      </c>
      <c r="J414" s="31" t="s">
        <v>9763</v>
      </c>
      <c r="K414" s="33">
        <v>1733644.86</v>
      </c>
      <c r="L414" s="31" t="s">
        <v>9764</v>
      </c>
      <c r="M414">
        <f t="shared" si="23"/>
        <v>28</v>
      </c>
      <c r="N414" t="str">
        <f t="shared" si="25"/>
        <v>PO62000179</v>
      </c>
      <c r="O414" t="e">
        <f>VLOOKUP(N414,'1_คตง_ภาพรวม'!L414:M464,2,FALSE)</f>
        <v>#N/A</v>
      </c>
    </row>
    <row r="415" spans="1:15" hidden="1">
      <c r="A415" s="31" t="s">
        <v>9757</v>
      </c>
      <c r="B415" s="31" t="s">
        <v>10408</v>
      </c>
      <c r="C415" s="31" t="s">
        <v>10409</v>
      </c>
      <c r="D415" s="32">
        <v>43959</v>
      </c>
      <c r="E415" s="31" t="s">
        <v>10410</v>
      </c>
      <c r="F415" s="31" t="s">
        <v>9889</v>
      </c>
      <c r="G415" s="33">
        <v>-1733644.86</v>
      </c>
      <c r="H415" s="33">
        <v>-1733644.86</v>
      </c>
      <c r="I415" s="31" t="s">
        <v>9762</v>
      </c>
      <c r="J415" s="31" t="s">
        <v>9763</v>
      </c>
      <c r="K415" s="33">
        <v>-1733644.86</v>
      </c>
      <c r="L415" s="31" t="s">
        <v>9764</v>
      </c>
      <c r="M415">
        <f t="shared" si="23"/>
        <v>28</v>
      </c>
      <c r="N415" t="str">
        <f t="shared" si="25"/>
        <v>PO62000179</v>
      </c>
      <c r="O415" t="e">
        <f>VLOOKUP(N415,'1_คตง_ภาพรวม'!L415:M465,2,FALSE)</f>
        <v>#N/A</v>
      </c>
    </row>
    <row r="416" spans="1:15" hidden="1">
      <c r="A416" s="31" t="s">
        <v>9757</v>
      </c>
      <c r="B416" s="31" t="s">
        <v>10411</v>
      </c>
      <c r="C416" s="31" t="s">
        <v>10412</v>
      </c>
      <c r="D416" s="32">
        <v>43959</v>
      </c>
      <c r="E416" s="31" t="s">
        <v>10413</v>
      </c>
      <c r="F416" s="31" t="s">
        <v>9875</v>
      </c>
      <c r="G416" s="33">
        <v>26118.400000000001</v>
      </c>
      <c r="H416" s="33">
        <v>26118.400000000001</v>
      </c>
      <c r="I416" s="31" t="s">
        <v>9762</v>
      </c>
      <c r="J416" s="31" t="s">
        <v>9763</v>
      </c>
      <c r="K416" s="33">
        <v>26118.400000000001</v>
      </c>
      <c r="L416" s="31" t="s">
        <v>9764</v>
      </c>
      <c r="M416">
        <f t="shared" si="23"/>
        <v>42</v>
      </c>
      <c r="N416" t="str">
        <f t="shared" si="25"/>
        <v>PO63000372</v>
      </c>
      <c r="O416" t="e">
        <f>VLOOKUP(N416,'1_คตง_ภาพรวม'!L416:M466,2,FALSE)</f>
        <v>#N/A</v>
      </c>
    </row>
    <row r="417" spans="1:15" hidden="1">
      <c r="A417" s="31" t="s">
        <v>9757</v>
      </c>
      <c r="B417" s="31" t="s">
        <v>10411</v>
      </c>
      <c r="C417" s="31" t="s">
        <v>10412</v>
      </c>
      <c r="D417" s="32">
        <v>43959</v>
      </c>
      <c r="E417" s="31" t="s">
        <v>10413</v>
      </c>
      <c r="F417" s="31" t="s">
        <v>9889</v>
      </c>
      <c r="G417" s="33">
        <v>-26118.400000000001</v>
      </c>
      <c r="H417" s="33">
        <v>-26118.400000000001</v>
      </c>
      <c r="I417" s="31" t="s">
        <v>9762</v>
      </c>
      <c r="J417" s="31" t="s">
        <v>9763</v>
      </c>
      <c r="K417" s="33">
        <v>-26118.400000000001</v>
      </c>
      <c r="L417" s="31" t="s">
        <v>9764</v>
      </c>
      <c r="M417">
        <f t="shared" si="23"/>
        <v>42</v>
      </c>
      <c r="N417" t="str">
        <f t="shared" si="25"/>
        <v>PO63000372</v>
      </c>
      <c r="O417" t="e">
        <f>VLOOKUP(N417,'1_คตง_ภาพรวม'!L417:M467,2,FALSE)</f>
        <v>#N/A</v>
      </c>
    </row>
    <row r="418" spans="1:15" hidden="1">
      <c r="A418" s="31" t="s">
        <v>9757</v>
      </c>
      <c r="B418" s="31" t="s">
        <v>10414</v>
      </c>
      <c r="C418" s="31" t="s">
        <v>10415</v>
      </c>
      <c r="D418" s="32">
        <v>43959</v>
      </c>
      <c r="E418" s="31" t="s">
        <v>10416</v>
      </c>
      <c r="F418" s="31" t="s">
        <v>9875</v>
      </c>
      <c r="G418" s="33">
        <v>471700</v>
      </c>
      <c r="H418" s="33">
        <v>471700</v>
      </c>
      <c r="I418" s="31" t="s">
        <v>9762</v>
      </c>
      <c r="J418" s="31" t="s">
        <v>9763</v>
      </c>
      <c r="K418" s="33">
        <v>471700</v>
      </c>
      <c r="L418" s="31" t="s">
        <v>9764</v>
      </c>
      <c r="M418">
        <f t="shared" si="23"/>
        <v>33</v>
      </c>
      <c r="N418" t="str">
        <f t="shared" si="25"/>
        <v>PO63000381</v>
      </c>
      <c r="O418" t="e">
        <f>VLOOKUP(N418,'1_คตง_ภาพรวม'!L418:M468,2,FALSE)</f>
        <v>#N/A</v>
      </c>
    </row>
    <row r="419" spans="1:15" hidden="1">
      <c r="A419" s="31" t="s">
        <v>9757</v>
      </c>
      <c r="B419" s="31" t="s">
        <v>10414</v>
      </c>
      <c r="C419" s="31" t="s">
        <v>10415</v>
      </c>
      <c r="D419" s="32">
        <v>43959</v>
      </c>
      <c r="E419" s="31" t="s">
        <v>10416</v>
      </c>
      <c r="F419" s="31" t="s">
        <v>9889</v>
      </c>
      <c r="G419" s="33">
        <v>-471700</v>
      </c>
      <c r="H419" s="33">
        <v>-471700</v>
      </c>
      <c r="I419" s="31" t="s">
        <v>9762</v>
      </c>
      <c r="J419" s="31" t="s">
        <v>9763</v>
      </c>
      <c r="K419" s="33">
        <v>-471700</v>
      </c>
      <c r="L419" s="31" t="s">
        <v>9764</v>
      </c>
      <c r="M419">
        <f t="shared" si="23"/>
        <v>33</v>
      </c>
      <c r="N419" t="str">
        <f t="shared" si="25"/>
        <v>PO63000381</v>
      </c>
      <c r="O419" t="e">
        <f>VLOOKUP(N419,'1_คตง_ภาพรวม'!L419:M469,2,FALSE)</f>
        <v>#N/A</v>
      </c>
    </row>
    <row r="420" spans="1:15" hidden="1">
      <c r="A420" s="31" t="s">
        <v>9757</v>
      </c>
      <c r="B420" s="31" t="s">
        <v>10417</v>
      </c>
      <c r="C420" s="31" t="s">
        <v>10418</v>
      </c>
      <c r="D420" s="32">
        <v>43958</v>
      </c>
      <c r="E420" s="31" t="s">
        <v>10419</v>
      </c>
      <c r="F420" s="31" t="s">
        <v>10420</v>
      </c>
      <c r="G420" s="33">
        <v>-33800</v>
      </c>
      <c r="H420" s="33">
        <v>-33800</v>
      </c>
      <c r="I420" s="31" t="s">
        <v>9762</v>
      </c>
      <c r="J420" s="31" t="s">
        <v>9763</v>
      </c>
      <c r="K420" s="33">
        <v>-33800</v>
      </c>
      <c r="L420" s="31" t="s">
        <v>9764</v>
      </c>
      <c r="M420" t="e">
        <f t="shared" si="23"/>
        <v>#VALUE!</v>
      </c>
    </row>
    <row r="421" spans="1:15" hidden="1">
      <c r="A421" s="31" t="s">
        <v>9757</v>
      </c>
      <c r="B421" s="31" t="s">
        <v>10417</v>
      </c>
      <c r="C421" s="31" t="s">
        <v>10418</v>
      </c>
      <c r="D421" s="32">
        <v>43958</v>
      </c>
      <c r="E421" s="31" t="s">
        <v>10419</v>
      </c>
      <c r="F421" s="31" t="s">
        <v>10421</v>
      </c>
      <c r="G421" s="33">
        <v>33800</v>
      </c>
      <c r="H421" s="33">
        <v>33800</v>
      </c>
      <c r="I421" s="31" t="s">
        <v>9762</v>
      </c>
      <c r="J421" s="31" t="s">
        <v>9763</v>
      </c>
      <c r="K421" s="33">
        <v>33800</v>
      </c>
      <c r="L421" s="31" t="s">
        <v>9764</v>
      </c>
      <c r="M421" t="e">
        <f t="shared" si="23"/>
        <v>#VALUE!</v>
      </c>
    </row>
    <row r="422" spans="1:15" hidden="1">
      <c r="A422" s="31" t="s">
        <v>9757</v>
      </c>
      <c r="B422" s="31" t="s">
        <v>10422</v>
      </c>
      <c r="C422" s="31" t="s">
        <v>10423</v>
      </c>
      <c r="D422" s="32">
        <v>43958</v>
      </c>
      <c r="E422" s="31" t="s">
        <v>10424</v>
      </c>
      <c r="F422" s="31" t="s">
        <v>10050</v>
      </c>
      <c r="G422" s="33">
        <v>49960</v>
      </c>
      <c r="H422" s="33">
        <v>49960</v>
      </c>
      <c r="I422" s="31" t="s">
        <v>9762</v>
      </c>
      <c r="J422" s="31" t="s">
        <v>9763</v>
      </c>
      <c r="K422" s="33">
        <v>49960</v>
      </c>
      <c r="L422" s="31" t="s">
        <v>9764</v>
      </c>
      <c r="M422" t="e">
        <f t="shared" si="23"/>
        <v>#VALUE!</v>
      </c>
    </row>
    <row r="423" spans="1:15" hidden="1">
      <c r="A423" s="31" t="s">
        <v>9757</v>
      </c>
      <c r="B423" s="31" t="s">
        <v>10422</v>
      </c>
      <c r="C423" s="31" t="s">
        <v>10423</v>
      </c>
      <c r="D423" s="32">
        <v>43958</v>
      </c>
      <c r="E423" s="31" t="s">
        <v>10424</v>
      </c>
      <c r="F423" s="31" t="s">
        <v>9889</v>
      </c>
      <c r="G423" s="33">
        <v>-49960</v>
      </c>
      <c r="H423" s="33">
        <v>-49960</v>
      </c>
      <c r="I423" s="31" t="s">
        <v>9762</v>
      </c>
      <c r="J423" s="31" t="s">
        <v>9763</v>
      </c>
      <c r="K423" s="33">
        <v>-49960</v>
      </c>
      <c r="L423" s="31" t="s">
        <v>9764</v>
      </c>
      <c r="M423" t="e">
        <f t="shared" si="23"/>
        <v>#VALUE!</v>
      </c>
    </row>
    <row r="424" spans="1:15" hidden="1">
      <c r="A424" s="31" t="s">
        <v>9757</v>
      </c>
      <c r="B424" s="31" t="s">
        <v>10425</v>
      </c>
      <c r="C424" s="31" t="s">
        <v>10426</v>
      </c>
      <c r="D424" s="32">
        <v>43959</v>
      </c>
      <c r="E424" s="31" t="s">
        <v>10427</v>
      </c>
      <c r="F424" s="31" t="s">
        <v>10272</v>
      </c>
      <c r="G424" s="33">
        <v>7586.88</v>
      </c>
      <c r="H424" s="33">
        <v>7586.88</v>
      </c>
      <c r="I424" s="31" t="s">
        <v>9762</v>
      </c>
      <c r="J424" s="31" t="s">
        <v>9763</v>
      </c>
      <c r="K424" s="33">
        <v>7586.88</v>
      </c>
      <c r="L424" s="31" t="s">
        <v>9764</v>
      </c>
      <c r="M424" t="e">
        <f t="shared" si="23"/>
        <v>#VALUE!</v>
      </c>
    </row>
    <row r="425" spans="1:15" hidden="1">
      <c r="A425" s="31" t="s">
        <v>9757</v>
      </c>
      <c r="B425" s="31" t="s">
        <v>10425</v>
      </c>
      <c r="C425" s="31" t="s">
        <v>10426</v>
      </c>
      <c r="D425" s="32">
        <v>43959</v>
      </c>
      <c r="E425" s="31" t="s">
        <v>10427</v>
      </c>
      <c r="F425" s="31" t="s">
        <v>9889</v>
      </c>
      <c r="G425" s="33">
        <v>-7586.88</v>
      </c>
      <c r="H425" s="33">
        <v>-7586.88</v>
      </c>
      <c r="I425" s="31" t="s">
        <v>9762</v>
      </c>
      <c r="J425" s="31" t="s">
        <v>9763</v>
      </c>
      <c r="K425" s="33">
        <v>-7586.88</v>
      </c>
      <c r="L425" s="31" t="s">
        <v>9764</v>
      </c>
      <c r="M425" t="e">
        <f t="shared" si="23"/>
        <v>#VALUE!</v>
      </c>
    </row>
    <row r="426" spans="1:15" hidden="1">
      <c r="A426" s="31" t="s">
        <v>9757</v>
      </c>
      <c r="B426" s="31" t="s">
        <v>10428</v>
      </c>
      <c r="C426" s="31" t="s">
        <v>10429</v>
      </c>
      <c r="D426" s="32">
        <v>43959</v>
      </c>
      <c r="E426" s="31" t="s">
        <v>10430</v>
      </c>
      <c r="F426" s="31" t="s">
        <v>10182</v>
      </c>
      <c r="G426" s="33">
        <v>10650</v>
      </c>
      <c r="H426" s="33">
        <v>10650</v>
      </c>
      <c r="I426" s="31" t="s">
        <v>9762</v>
      </c>
      <c r="J426" s="31" t="s">
        <v>9763</v>
      </c>
      <c r="K426" s="33">
        <v>10650</v>
      </c>
      <c r="L426" s="31" t="s">
        <v>9764</v>
      </c>
      <c r="M426" t="e">
        <f t="shared" si="23"/>
        <v>#VALUE!</v>
      </c>
    </row>
    <row r="427" spans="1:15" hidden="1">
      <c r="A427" s="31" t="s">
        <v>9757</v>
      </c>
      <c r="B427" s="31" t="s">
        <v>10428</v>
      </c>
      <c r="C427" s="31" t="s">
        <v>10429</v>
      </c>
      <c r="D427" s="32">
        <v>43959</v>
      </c>
      <c r="E427" s="31" t="s">
        <v>10430</v>
      </c>
      <c r="F427" s="31" t="s">
        <v>9889</v>
      </c>
      <c r="G427" s="33">
        <v>-10650</v>
      </c>
      <c r="H427" s="33">
        <v>-10650</v>
      </c>
      <c r="I427" s="31" t="s">
        <v>9762</v>
      </c>
      <c r="J427" s="31" t="s">
        <v>9763</v>
      </c>
      <c r="K427" s="33">
        <v>-10650</v>
      </c>
      <c r="L427" s="31" t="s">
        <v>9764</v>
      </c>
      <c r="M427" t="e">
        <f t="shared" si="23"/>
        <v>#VALUE!</v>
      </c>
    </row>
    <row r="428" spans="1:15" hidden="1">
      <c r="A428" s="31" t="s">
        <v>9757</v>
      </c>
      <c r="B428" s="31" t="s">
        <v>10431</v>
      </c>
      <c r="C428" s="31" t="s">
        <v>10432</v>
      </c>
      <c r="D428" s="32">
        <v>43958</v>
      </c>
      <c r="E428" s="31" t="s">
        <v>10433</v>
      </c>
      <c r="F428" s="31" t="s">
        <v>9875</v>
      </c>
      <c r="G428" s="33">
        <v>80190</v>
      </c>
      <c r="H428" s="33">
        <v>80190</v>
      </c>
      <c r="I428" s="31" t="s">
        <v>9762</v>
      </c>
      <c r="J428" s="31" t="s">
        <v>9763</v>
      </c>
      <c r="K428" s="33">
        <v>80190</v>
      </c>
      <c r="L428" s="31" t="s">
        <v>9764</v>
      </c>
      <c r="M428">
        <f t="shared" si="23"/>
        <v>37</v>
      </c>
      <c r="N428" t="str">
        <f t="shared" ref="N428:N429" si="26">MID(E428,M428,10)</f>
        <v>PO63000136</v>
      </c>
      <c r="O428" t="e">
        <f>VLOOKUP(N428,'1_คตง_ภาพรวม'!L428:M478,2,FALSE)</f>
        <v>#N/A</v>
      </c>
    </row>
    <row r="429" spans="1:15" hidden="1">
      <c r="A429" s="31" t="s">
        <v>9757</v>
      </c>
      <c r="B429" s="31" t="s">
        <v>10431</v>
      </c>
      <c r="C429" s="31" t="s">
        <v>10432</v>
      </c>
      <c r="D429" s="32">
        <v>43958</v>
      </c>
      <c r="E429" s="31" t="s">
        <v>10433</v>
      </c>
      <c r="F429" s="31" t="s">
        <v>9889</v>
      </c>
      <c r="G429" s="33">
        <v>-80190</v>
      </c>
      <c r="H429" s="33">
        <v>-80190</v>
      </c>
      <c r="I429" s="31" t="s">
        <v>9762</v>
      </c>
      <c r="J429" s="31" t="s">
        <v>9763</v>
      </c>
      <c r="K429" s="33">
        <v>-80190</v>
      </c>
      <c r="L429" s="31" t="s">
        <v>9764</v>
      </c>
      <c r="M429">
        <f t="shared" si="23"/>
        <v>37</v>
      </c>
      <c r="N429" t="str">
        <f t="shared" si="26"/>
        <v>PO63000136</v>
      </c>
      <c r="O429" t="e">
        <f>VLOOKUP(N429,'1_คตง_ภาพรวม'!L429:M479,2,FALSE)</f>
        <v>#N/A</v>
      </c>
    </row>
    <row r="430" spans="1:15" hidden="1">
      <c r="A430" s="31" t="s">
        <v>9757</v>
      </c>
      <c r="B430" s="31" t="s">
        <v>10434</v>
      </c>
      <c r="C430" s="31" t="s">
        <v>10435</v>
      </c>
      <c r="D430" s="32">
        <v>43959</v>
      </c>
      <c r="E430" s="31" t="s">
        <v>10436</v>
      </c>
      <c r="F430" s="31" t="s">
        <v>10063</v>
      </c>
      <c r="G430" s="33">
        <v>3700</v>
      </c>
      <c r="H430" s="33">
        <v>3700</v>
      </c>
      <c r="I430" s="31" t="s">
        <v>9762</v>
      </c>
      <c r="J430" s="31" t="s">
        <v>9763</v>
      </c>
      <c r="K430" s="33">
        <v>3700</v>
      </c>
      <c r="L430" s="31" t="s">
        <v>9764</v>
      </c>
      <c r="M430" t="e">
        <f t="shared" si="23"/>
        <v>#VALUE!</v>
      </c>
    </row>
    <row r="431" spans="1:15" hidden="1">
      <c r="A431" s="31" t="s">
        <v>9757</v>
      </c>
      <c r="B431" s="31" t="s">
        <v>10434</v>
      </c>
      <c r="C431" s="31" t="s">
        <v>10435</v>
      </c>
      <c r="D431" s="32">
        <v>43959</v>
      </c>
      <c r="E431" s="31" t="s">
        <v>10436</v>
      </c>
      <c r="F431" s="31" t="s">
        <v>9889</v>
      </c>
      <c r="G431" s="33">
        <v>-3700</v>
      </c>
      <c r="H431" s="33">
        <v>-3700</v>
      </c>
      <c r="I431" s="31" t="s">
        <v>9762</v>
      </c>
      <c r="J431" s="31" t="s">
        <v>9763</v>
      </c>
      <c r="K431" s="33">
        <v>-3700</v>
      </c>
      <c r="L431" s="31" t="s">
        <v>9764</v>
      </c>
      <c r="M431" t="e">
        <f t="shared" si="23"/>
        <v>#VALUE!</v>
      </c>
    </row>
    <row r="432" spans="1:15" hidden="1">
      <c r="A432" s="31" t="s">
        <v>9757</v>
      </c>
      <c r="B432" s="31" t="s">
        <v>10437</v>
      </c>
      <c r="C432" s="31" t="s">
        <v>10438</v>
      </c>
      <c r="D432" s="32">
        <v>43959</v>
      </c>
      <c r="E432" s="31" t="s">
        <v>10439</v>
      </c>
      <c r="F432" s="31" t="s">
        <v>10272</v>
      </c>
      <c r="G432" s="33">
        <v>53150</v>
      </c>
      <c r="H432" s="33">
        <v>53150</v>
      </c>
      <c r="I432" s="31" t="s">
        <v>9762</v>
      </c>
      <c r="J432" s="31" t="s">
        <v>9763</v>
      </c>
      <c r="K432" s="33">
        <v>53150</v>
      </c>
      <c r="L432" s="31" t="s">
        <v>9764</v>
      </c>
      <c r="M432" t="e">
        <f t="shared" si="23"/>
        <v>#VALUE!</v>
      </c>
    </row>
    <row r="433" spans="1:13" hidden="1">
      <c r="A433" s="31" t="s">
        <v>9757</v>
      </c>
      <c r="B433" s="31" t="s">
        <v>10437</v>
      </c>
      <c r="C433" s="31" t="s">
        <v>10438</v>
      </c>
      <c r="D433" s="32">
        <v>43959</v>
      </c>
      <c r="E433" s="31" t="s">
        <v>10439</v>
      </c>
      <c r="F433" s="31" t="s">
        <v>9889</v>
      </c>
      <c r="G433" s="33">
        <v>-53150</v>
      </c>
      <c r="H433" s="33">
        <v>-53150</v>
      </c>
      <c r="I433" s="31" t="s">
        <v>9762</v>
      </c>
      <c r="J433" s="31" t="s">
        <v>9763</v>
      </c>
      <c r="K433" s="33">
        <v>-53150</v>
      </c>
      <c r="L433" s="31" t="s">
        <v>9764</v>
      </c>
      <c r="M433" t="e">
        <f t="shared" si="23"/>
        <v>#VALUE!</v>
      </c>
    </row>
    <row r="434" spans="1:13" hidden="1">
      <c r="A434" s="31" t="s">
        <v>9757</v>
      </c>
      <c r="B434" s="31" t="s">
        <v>10440</v>
      </c>
      <c r="C434" s="31" t="s">
        <v>10441</v>
      </c>
      <c r="D434" s="32">
        <v>43959</v>
      </c>
      <c r="E434" s="31" t="s">
        <v>10442</v>
      </c>
      <c r="F434" s="31" t="s">
        <v>10443</v>
      </c>
      <c r="G434" s="33">
        <v>3000</v>
      </c>
      <c r="H434" s="33">
        <v>3000</v>
      </c>
      <c r="I434" s="31" t="s">
        <v>9762</v>
      </c>
      <c r="J434" s="31" t="s">
        <v>9763</v>
      </c>
      <c r="K434" s="33">
        <v>3000</v>
      </c>
      <c r="L434" s="31" t="s">
        <v>9764</v>
      </c>
      <c r="M434" t="e">
        <f t="shared" si="23"/>
        <v>#VALUE!</v>
      </c>
    </row>
    <row r="435" spans="1:13" hidden="1">
      <c r="A435" s="31" t="s">
        <v>9757</v>
      </c>
      <c r="B435" s="31" t="s">
        <v>10440</v>
      </c>
      <c r="C435" s="31" t="s">
        <v>10441</v>
      </c>
      <c r="D435" s="32">
        <v>43959</v>
      </c>
      <c r="E435" s="31" t="s">
        <v>10442</v>
      </c>
      <c r="F435" s="31" t="s">
        <v>10444</v>
      </c>
      <c r="G435" s="33">
        <v>-3000</v>
      </c>
      <c r="H435" s="33">
        <v>-3000</v>
      </c>
      <c r="I435" s="31" t="s">
        <v>9762</v>
      </c>
      <c r="J435" s="31" t="s">
        <v>9763</v>
      </c>
      <c r="K435" s="33">
        <v>-3000</v>
      </c>
      <c r="L435" s="31" t="s">
        <v>9764</v>
      </c>
      <c r="M435" t="e">
        <f t="shared" si="23"/>
        <v>#VALUE!</v>
      </c>
    </row>
    <row r="436" spans="1:13" hidden="1">
      <c r="A436" s="31" t="s">
        <v>9757</v>
      </c>
      <c r="B436" s="31" t="s">
        <v>10445</v>
      </c>
      <c r="C436" s="31" t="s">
        <v>10446</v>
      </c>
      <c r="D436" s="32">
        <v>43959</v>
      </c>
      <c r="E436" s="31" t="s">
        <v>10447</v>
      </c>
      <c r="F436" s="31" t="s">
        <v>10448</v>
      </c>
      <c r="G436" s="33">
        <v>-10000</v>
      </c>
      <c r="H436" s="33">
        <v>-10000</v>
      </c>
      <c r="I436" s="31" t="s">
        <v>9762</v>
      </c>
      <c r="J436" s="31" t="s">
        <v>9763</v>
      </c>
      <c r="K436" s="33">
        <v>-10000</v>
      </c>
      <c r="L436" s="31" t="s">
        <v>9764</v>
      </c>
      <c r="M436" t="e">
        <f t="shared" si="23"/>
        <v>#VALUE!</v>
      </c>
    </row>
    <row r="437" spans="1:13" hidden="1">
      <c r="A437" s="31" t="s">
        <v>9757</v>
      </c>
      <c r="B437" s="31" t="s">
        <v>10445</v>
      </c>
      <c r="C437" s="31" t="s">
        <v>10446</v>
      </c>
      <c r="D437" s="32">
        <v>43959</v>
      </c>
      <c r="E437" s="31" t="s">
        <v>10447</v>
      </c>
      <c r="F437" s="31" t="s">
        <v>10443</v>
      </c>
      <c r="G437" s="33">
        <v>10000</v>
      </c>
      <c r="H437" s="33">
        <v>10000</v>
      </c>
      <c r="I437" s="31" t="s">
        <v>9762</v>
      </c>
      <c r="J437" s="31" t="s">
        <v>9763</v>
      </c>
      <c r="K437" s="33">
        <v>10000</v>
      </c>
      <c r="L437" s="31" t="s">
        <v>9764</v>
      </c>
      <c r="M437" t="e">
        <f t="shared" si="23"/>
        <v>#VALUE!</v>
      </c>
    </row>
    <row r="438" spans="1:13" hidden="1">
      <c r="A438" s="31" t="s">
        <v>9757</v>
      </c>
      <c r="B438" s="31" t="s">
        <v>10449</v>
      </c>
      <c r="C438" s="31" t="s">
        <v>10450</v>
      </c>
      <c r="D438" s="32">
        <v>43959</v>
      </c>
      <c r="E438" s="31" t="s">
        <v>10451</v>
      </c>
      <c r="F438" s="31" t="s">
        <v>10448</v>
      </c>
      <c r="G438" s="33">
        <v>-61500</v>
      </c>
      <c r="H438" s="33">
        <v>-61500</v>
      </c>
      <c r="I438" s="31" t="s">
        <v>9762</v>
      </c>
      <c r="J438" s="31" t="s">
        <v>9763</v>
      </c>
      <c r="K438" s="33">
        <v>-61500</v>
      </c>
      <c r="L438" s="31" t="s">
        <v>9764</v>
      </c>
      <c r="M438" t="e">
        <f t="shared" si="23"/>
        <v>#VALUE!</v>
      </c>
    </row>
    <row r="439" spans="1:13" hidden="1">
      <c r="A439" s="31" t="s">
        <v>9757</v>
      </c>
      <c r="B439" s="31" t="s">
        <v>10449</v>
      </c>
      <c r="C439" s="31" t="s">
        <v>10450</v>
      </c>
      <c r="D439" s="32">
        <v>43959</v>
      </c>
      <c r="E439" s="31" t="s">
        <v>10451</v>
      </c>
      <c r="F439" s="31" t="s">
        <v>10443</v>
      </c>
      <c r="G439" s="33">
        <v>61500</v>
      </c>
      <c r="H439" s="33">
        <v>61500</v>
      </c>
      <c r="I439" s="31" t="s">
        <v>9762</v>
      </c>
      <c r="J439" s="31" t="s">
        <v>9763</v>
      </c>
      <c r="K439" s="33">
        <v>61500</v>
      </c>
      <c r="L439" s="31" t="s">
        <v>9764</v>
      </c>
      <c r="M439" t="e">
        <f t="shared" si="23"/>
        <v>#VALUE!</v>
      </c>
    </row>
    <row r="440" spans="1:13" hidden="1">
      <c r="A440" s="31" t="s">
        <v>9757</v>
      </c>
      <c r="B440" s="31" t="s">
        <v>10452</v>
      </c>
      <c r="C440" s="31" t="s">
        <v>10453</v>
      </c>
      <c r="D440" s="32">
        <v>43959</v>
      </c>
      <c r="E440" s="31" t="s">
        <v>10454</v>
      </c>
      <c r="F440" s="31" t="s">
        <v>10455</v>
      </c>
      <c r="G440" s="33">
        <v>-2500</v>
      </c>
      <c r="H440" s="33">
        <v>-2500</v>
      </c>
      <c r="I440" s="31" t="s">
        <v>9762</v>
      </c>
      <c r="J440" s="31" t="s">
        <v>9763</v>
      </c>
      <c r="K440" s="33">
        <v>-2500</v>
      </c>
      <c r="L440" s="31" t="s">
        <v>9764</v>
      </c>
      <c r="M440" t="e">
        <f t="shared" si="23"/>
        <v>#VALUE!</v>
      </c>
    </row>
    <row r="441" spans="1:13" hidden="1">
      <c r="A441" s="31" t="s">
        <v>9757</v>
      </c>
      <c r="B441" s="31" t="s">
        <v>10452</v>
      </c>
      <c r="C441" s="31" t="s">
        <v>10453</v>
      </c>
      <c r="D441" s="32">
        <v>43959</v>
      </c>
      <c r="E441" s="31" t="s">
        <v>10454</v>
      </c>
      <c r="F441" s="31" t="s">
        <v>10443</v>
      </c>
      <c r="G441" s="33">
        <v>2500</v>
      </c>
      <c r="H441" s="33">
        <v>2500</v>
      </c>
      <c r="I441" s="31" t="s">
        <v>9762</v>
      </c>
      <c r="J441" s="31" t="s">
        <v>9763</v>
      </c>
      <c r="K441" s="33">
        <v>2500</v>
      </c>
      <c r="L441" s="31" t="s">
        <v>9764</v>
      </c>
      <c r="M441" t="e">
        <f t="shared" si="23"/>
        <v>#VALUE!</v>
      </c>
    </row>
    <row r="442" spans="1:13" hidden="1">
      <c r="A442" s="31" t="s">
        <v>9757</v>
      </c>
      <c r="B442" s="31" t="s">
        <v>10456</v>
      </c>
      <c r="C442" s="31" t="s">
        <v>10457</v>
      </c>
      <c r="D442" s="32">
        <v>43959</v>
      </c>
      <c r="E442" s="31" t="s">
        <v>10458</v>
      </c>
      <c r="F442" s="31" t="s">
        <v>10459</v>
      </c>
      <c r="G442" s="33">
        <v>-182000</v>
      </c>
      <c r="H442" s="33">
        <v>-182000</v>
      </c>
      <c r="I442" s="31" t="s">
        <v>9762</v>
      </c>
      <c r="J442" s="31" t="s">
        <v>9763</v>
      </c>
      <c r="K442" s="33">
        <v>-182000</v>
      </c>
      <c r="L442" s="31" t="s">
        <v>9764</v>
      </c>
      <c r="M442" t="e">
        <f t="shared" si="23"/>
        <v>#VALUE!</v>
      </c>
    </row>
    <row r="443" spans="1:13" hidden="1">
      <c r="A443" s="31" t="s">
        <v>9757</v>
      </c>
      <c r="B443" s="31" t="s">
        <v>10456</v>
      </c>
      <c r="C443" s="31" t="s">
        <v>10457</v>
      </c>
      <c r="D443" s="32">
        <v>43959</v>
      </c>
      <c r="E443" s="31" t="s">
        <v>10458</v>
      </c>
      <c r="F443" s="31" t="s">
        <v>10443</v>
      </c>
      <c r="G443" s="33">
        <v>182000</v>
      </c>
      <c r="H443" s="33">
        <v>182000</v>
      </c>
      <c r="I443" s="31" t="s">
        <v>9762</v>
      </c>
      <c r="J443" s="31" t="s">
        <v>9763</v>
      </c>
      <c r="K443" s="33">
        <v>182000</v>
      </c>
      <c r="L443" s="31" t="s">
        <v>9764</v>
      </c>
      <c r="M443" t="e">
        <f t="shared" si="23"/>
        <v>#VALUE!</v>
      </c>
    </row>
    <row r="444" spans="1:13" hidden="1">
      <c r="A444" s="31" t="s">
        <v>9757</v>
      </c>
      <c r="B444" s="31" t="s">
        <v>10460</v>
      </c>
      <c r="C444" s="31" t="s">
        <v>10461</v>
      </c>
      <c r="D444" s="32">
        <v>43959</v>
      </c>
      <c r="E444" s="31" t="s">
        <v>10462</v>
      </c>
      <c r="F444" s="31" t="s">
        <v>10448</v>
      </c>
      <c r="G444" s="33">
        <v>-69000</v>
      </c>
      <c r="H444" s="33">
        <v>-69000</v>
      </c>
      <c r="I444" s="31" t="s">
        <v>9762</v>
      </c>
      <c r="J444" s="31" t="s">
        <v>9763</v>
      </c>
      <c r="K444" s="33">
        <v>-69000</v>
      </c>
      <c r="L444" s="31" t="s">
        <v>9764</v>
      </c>
      <c r="M444" t="e">
        <f t="shared" si="23"/>
        <v>#VALUE!</v>
      </c>
    </row>
    <row r="445" spans="1:13" hidden="1">
      <c r="A445" s="31" t="s">
        <v>9757</v>
      </c>
      <c r="B445" s="31" t="s">
        <v>10460</v>
      </c>
      <c r="C445" s="31" t="s">
        <v>10461</v>
      </c>
      <c r="D445" s="32">
        <v>43959</v>
      </c>
      <c r="E445" s="31" t="s">
        <v>10462</v>
      </c>
      <c r="F445" s="31" t="s">
        <v>10443</v>
      </c>
      <c r="G445" s="33">
        <v>69000</v>
      </c>
      <c r="H445" s="33">
        <v>69000</v>
      </c>
      <c r="I445" s="31" t="s">
        <v>9762</v>
      </c>
      <c r="J445" s="31" t="s">
        <v>9763</v>
      </c>
      <c r="K445" s="33">
        <v>69000</v>
      </c>
      <c r="L445" s="31" t="s">
        <v>9764</v>
      </c>
      <c r="M445" t="e">
        <f t="shared" si="23"/>
        <v>#VALUE!</v>
      </c>
    </row>
    <row r="446" spans="1:13" hidden="1">
      <c r="A446" s="31" t="s">
        <v>9757</v>
      </c>
      <c r="B446" s="31" t="s">
        <v>10463</v>
      </c>
      <c r="C446" s="31" t="s">
        <v>10464</v>
      </c>
      <c r="D446" s="32">
        <v>43959</v>
      </c>
      <c r="E446" s="31" t="s">
        <v>10465</v>
      </c>
      <c r="F446" s="31" t="s">
        <v>10455</v>
      </c>
      <c r="G446" s="33">
        <v>-37000</v>
      </c>
      <c r="H446" s="33">
        <v>-37000</v>
      </c>
      <c r="I446" s="31" t="s">
        <v>9762</v>
      </c>
      <c r="J446" s="31" t="s">
        <v>9763</v>
      </c>
      <c r="K446" s="33">
        <v>-37000</v>
      </c>
      <c r="L446" s="31" t="s">
        <v>9764</v>
      </c>
      <c r="M446" t="e">
        <f t="shared" si="23"/>
        <v>#VALUE!</v>
      </c>
    </row>
    <row r="447" spans="1:13" hidden="1">
      <c r="A447" s="31" t="s">
        <v>9757</v>
      </c>
      <c r="B447" s="31" t="s">
        <v>10463</v>
      </c>
      <c r="C447" s="31" t="s">
        <v>10464</v>
      </c>
      <c r="D447" s="32">
        <v>43959</v>
      </c>
      <c r="E447" s="31" t="s">
        <v>10465</v>
      </c>
      <c r="F447" s="31" t="s">
        <v>10443</v>
      </c>
      <c r="G447" s="33">
        <v>37000</v>
      </c>
      <c r="H447" s="33">
        <v>37000</v>
      </c>
      <c r="I447" s="31" t="s">
        <v>9762</v>
      </c>
      <c r="J447" s="31" t="s">
        <v>9763</v>
      </c>
      <c r="K447" s="33">
        <v>37000</v>
      </c>
      <c r="L447" s="31" t="s">
        <v>9764</v>
      </c>
      <c r="M447" t="e">
        <f t="shared" si="23"/>
        <v>#VALUE!</v>
      </c>
    </row>
    <row r="448" spans="1:13" hidden="1">
      <c r="A448" s="31" t="s">
        <v>9757</v>
      </c>
      <c r="B448" s="31" t="s">
        <v>10466</v>
      </c>
      <c r="C448" s="31" t="s">
        <v>10467</v>
      </c>
      <c r="D448" s="32">
        <v>43959</v>
      </c>
      <c r="E448" s="31" t="s">
        <v>10468</v>
      </c>
      <c r="F448" s="31" t="s">
        <v>10459</v>
      </c>
      <c r="G448" s="33">
        <v>-18500</v>
      </c>
      <c r="H448" s="33">
        <v>-18500</v>
      </c>
      <c r="I448" s="31" t="s">
        <v>9762</v>
      </c>
      <c r="J448" s="31" t="s">
        <v>9763</v>
      </c>
      <c r="K448" s="33">
        <v>-18500</v>
      </c>
      <c r="L448" s="31" t="s">
        <v>9764</v>
      </c>
      <c r="M448" t="e">
        <f t="shared" si="23"/>
        <v>#VALUE!</v>
      </c>
    </row>
    <row r="449" spans="1:13" hidden="1">
      <c r="A449" s="31" t="s">
        <v>9757</v>
      </c>
      <c r="B449" s="31" t="s">
        <v>10466</v>
      </c>
      <c r="C449" s="31" t="s">
        <v>10467</v>
      </c>
      <c r="D449" s="32">
        <v>43959</v>
      </c>
      <c r="E449" s="31" t="s">
        <v>10468</v>
      </c>
      <c r="F449" s="31" t="s">
        <v>10443</v>
      </c>
      <c r="G449" s="33">
        <v>18500</v>
      </c>
      <c r="H449" s="33">
        <v>18500</v>
      </c>
      <c r="I449" s="31" t="s">
        <v>9762</v>
      </c>
      <c r="J449" s="31" t="s">
        <v>9763</v>
      </c>
      <c r="K449" s="33">
        <v>18500</v>
      </c>
      <c r="L449" s="31" t="s">
        <v>9764</v>
      </c>
      <c r="M449" t="e">
        <f t="shared" si="23"/>
        <v>#VALUE!</v>
      </c>
    </row>
    <row r="450" spans="1:13" hidden="1">
      <c r="A450" s="31" t="s">
        <v>9757</v>
      </c>
      <c r="B450" s="31" t="s">
        <v>10469</v>
      </c>
      <c r="C450" s="31" t="s">
        <v>10470</v>
      </c>
      <c r="D450" s="32">
        <v>43959</v>
      </c>
      <c r="E450" s="31" t="s">
        <v>10471</v>
      </c>
      <c r="F450" s="31" t="s">
        <v>10448</v>
      </c>
      <c r="G450" s="33">
        <v>-334500</v>
      </c>
      <c r="H450" s="33">
        <v>-334500</v>
      </c>
      <c r="I450" s="31" t="s">
        <v>9762</v>
      </c>
      <c r="J450" s="31" t="s">
        <v>9763</v>
      </c>
      <c r="K450" s="33">
        <v>-334500</v>
      </c>
      <c r="L450" s="31" t="s">
        <v>9764</v>
      </c>
      <c r="M450" t="e">
        <f t="shared" si="23"/>
        <v>#VALUE!</v>
      </c>
    </row>
    <row r="451" spans="1:13" hidden="1">
      <c r="A451" s="31" t="s">
        <v>9757</v>
      </c>
      <c r="B451" s="31" t="s">
        <v>10469</v>
      </c>
      <c r="C451" s="31" t="s">
        <v>10470</v>
      </c>
      <c r="D451" s="32">
        <v>43959</v>
      </c>
      <c r="E451" s="31" t="s">
        <v>10471</v>
      </c>
      <c r="F451" s="31" t="s">
        <v>10443</v>
      </c>
      <c r="G451" s="33">
        <v>334500</v>
      </c>
      <c r="H451" s="33">
        <v>334500</v>
      </c>
      <c r="I451" s="31" t="s">
        <v>9762</v>
      </c>
      <c r="J451" s="31" t="s">
        <v>9763</v>
      </c>
      <c r="K451" s="33">
        <v>334500</v>
      </c>
      <c r="L451" s="31" t="s">
        <v>9764</v>
      </c>
      <c r="M451" t="e">
        <f t="shared" ref="M451:M514" si="27">FIND("PO",E451)</f>
        <v>#VALUE!</v>
      </c>
    </row>
    <row r="452" spans="1:13" hidden="1">
      <c r="A452" s="31" t="s">
        <v>9757</v>
      </c>
      <c r="B452" s="31" t="s">
        <v>10472</v>
      </c>
      <c r="C452" s="31" t="s">
        <v>10473</v>
      </c>
      <c r="D452" s="32">
        <v>43959</v>
      </c>
      <c r="E452" s="31" t="s">
        <v>10474</v>
      </c>
      <c r="F452" s="31" t="s">
        <v>10455</v>
      </c>
      <c r="G452" s="33">
        <v>-214500</v>
      </c>
      <c r="H452" s="33">
        <v>-214500</v>
      </c>
      <c r="I452" s="31" t="s">
        <v>9762</v>
      </c>
      <c r="J452" s="31" t="s">
        <v>9763</v>
      </c>
      <c r="K452" s="33">
        <v>-214500</v>
      </c>
      <c r="L452" s="31" t="s">
        <v>9764</v>
      </c>
      <c r="M452" t="e">
        <f t="shared" si="27"/>
        <v>#VALUE!</v>
      </c>
    </row>
    <row r="453" spans="1:13" hidden="1">
      <c r="A453" s="31" t="s">
        <v>9757</v>
      </c>
      <c r="B453" s="31" t="s">
        <v>10472</v>
      </c>
      <c r="C453" s="31" t="s">
        <v>10473</v>
      </c>
      <c r="D453" s="32">
        <v>43959</v>
      </c>
      <c r="E453" s="31" t="s">
        <v>10474</v>
      </c>
      <c r="F453" s="31" t="s">
        <v>10443</v>
      </c>
      <c r="G453" s="33">
        <v>214500</v>
      </c>
      <c r="H453" s="33">
        <v>214500</v>
      </c>
      <c r="I453" s="31" t="s">
        <v>9762</v>
      </c>
      <c r="J453" s="31" t="s">
        <v>9763</v>
      </c>
      <c r="K453" s="33">
        <v>214500</v>
      </c>
      <c r="L453" s="31" t="s">
        <v>9764</v>
      </c>
      <c r="M453" t="e">
        <f t="shared" si="27"/>
        <v>#VALUE!</v>
      </c>
    </row>
    <row r="454" spans="1:13" hidden="1">
      <c r="A454" s="31" t="s">
        <v>9757</v>
      </c>
      <c r="B454" s="31" t="s">
        <v>10475</v>
      </c>
      <c r="C454" s="31" t="s">
        <v>10476</v>
      </c>
      <c r="D454" s="32">
        <v>43959</v>
      </c>
      <c r="E454" s="31" t="s">
        <v>10477</v>
      </c>
      <c r="F454" s="31" t="s">
        <v>10459</v>
      </c>
      <c r="G454" s="33">
        <v>-1899500</v>
      </c>
      <c r="H454" s="33">
        <v>-1899500</v>
      </c>
      <c r="I454" s="31" t="s">
        <v>9762</v>
      </c>
      <c r="J454" s="31" t="s">
        <v>9763</v>
      </c>
      <c r="K454" s="33">
        <v>-1899500</v>
      </c>
      <c r="L454" s="31" t="s">
        <v>9764</v>
      </c>
      <c r="M454" t="e">
        <f t="shared" si="27"/>
        <v>#VALUE!</v>
      </c>
    </row>
    <row r="455" spans="1:13" hidden="1">
      <c r="A455" s="31" t="s">
        <v>9757</v>
      </c>
      <c r="B455" s="31" t="s">
        <v>10475</v>
      </c>
      <c r="C455" s="31" t="s">
        <v>10476</v>
      </c>
      <c r="D455" s="32">
        <v>43959</v>
      </c>
      <c r="E455" s="31" t="s">
        <v>10477</v>
      </c>
      <c r="F455" s="31" t="s">
        <v>10443</v>
      </c>
      <c r="G455" s="33">
        <v>1899500</v>
      </c>
      <c r="H455" s="33">
        <v>1899500</v>
      </c>
      <c r="I455" s="31" t="s">
        <v>9762</v>
      </c>
      <c r="J455" s="31" t="s">
        <v>9763</v>
      </c>
      <c r="K455" s="33">
        <v>1899500</v>
      </c>
      <c r="L455" s="31" t="s">
        <v>9764</v>
      </c>
      <c r="M455" t="e">
        <f t="shared" si="27"/>
        <v>#VALUE!</v>
      </c>
    </row>
    <row r="456" spans="1:13" hidden="1">
      <c r="A456" s="31" t="s">
        <v>9757</v>
      </c>
      <c r="B456" s="31" t="s">
        <v>10478</v>
      </c>
      <c r="C456" s="31" t="s">
        <v>10479</v>
      </c>
      <c r="D456" s="32">
        <v>43959</v>
      </c>
      <c r="E456" s="31" t="s">
        <v>10480</v>
      </c>
      <c r="F456" s="31" t="s">
        <v>10459</v>
      </c>
      <c r="G456" s="33">
        <v>-6000</v>
      </c>
      <c r="H456" s="33">
        <v>-6000</v>
      </c>
      <c r="I456" s="31" t="s">
        <v>9762</v>
      </c>
      <c r="J456" s="31" t="s">
        <v>9763</v>
      </c>
      <c r="K456" s="33">
        <v>-6000</v>
      </c>
      <c r="L456" s="31" t="s">
        <v>9764</v>
      </c>
      <c r="M456" t="e">
        <f t="shared" si="27"/>
        <v>#VALUE!</v>
      </c>
    </row>
    <row r="457" spans="1:13" hidden="1">
      <c r="A457" s="31" t="s">
        <v>9757</v>
      </c>
      <c r="B457" s="31" t="s">
        <v>10478</v>
      </c>
      <c r="C457" s="31" t="s">
        <v>10479</v>
      </c>
      <c r="D457" s="32">
        <v>43959</v>
      </c>
      <c r="E457" s="31" t="s">
        <v>10480</v>
      </c>
      <c r="F457" s="31" t="s">
        <v>10443</v>
      </c>
      <c r="G457" s="33">
        <v>6000</v>
      </c>
      <c r="H457" s="33">
        <v>6000</v>
      </c>
      <c r="I457" s="31" t="s">
        <v>9762</v>
      </c>
      <c r="J457" s="31" t="s">
        <v>9763</v>
      </c>
      <c r="K457" s="33">
        <v>6000</v>
      </c>
      <c r="L457" s="31" t="s">
        <v>9764</v>
      </c>
      <c r="M457" t="e">
        <f t="shared" si="27"/>
        <v>#VALUE!</v>
      </c>
    </row>
    <row r="458" spans="1:13" hidden="1">
      <c r="A458" s="31" t="s">
        <v>9757</v>
      </c>
      <c r="B458" s="31" t="s">
        <v>10481</v>
      </c>
      <c r="C458" s="31" t="s">
        <v>10482</v>
      </c>
      <c r="D458" s="32">
        <v>43959</v>
      </c>
      <c r="E458" s="31" t="s">
        <v>10483</v>
      </c>
      <c r="F458" s="31" t="s">
        <v>10443</v>
      </c>
      <c r="G458" s="33">
        <v>17000</v>
      </c>
      <c r="H458" s="33">
        <v>17000</v>
      </c>
      <c r="I458" s="31" t="s">
        <v>9762</v>
      </c>
      <c r="J458" s="31" t="s">
        <v>9763</v>
      </c>
      <c r="K458" s="33">
        <v>17000</v>
      </c>
      <c r="L458" s="31" t="s">
        <v>9764</v>
      </c>
      <c r="M458" t="e">
        <f t="shared" si="27"/>
        <v>#VALUE!</v>
      </c>
    </row>
    <row r="459" spans="1:13" hidden="1">
      <c r="A459" s="31" t="s">
        <v>9757</v>
      </c>
      <c r="B459" s="31" t="s">
        <v>10481</v>
      </c>
      <c r="C459" s="31" t="s">
        <v>10482</v>
      </c>
      <c r="D459" s="32">
        <v>43959</v>
      </c>
      <c r="E459" s="31" t="s">
        <v>10483</v>
      </c>
      <c r="F459" s="31" t="s">
        <v>10484</v>
      </c>
      <c r="G459" s="33">
        <v>-17000</v>
      </c>
      <c r="H459" s="33">
        <v>-17000</v>
      </c>
      <c r="I459" s="31" t="s">
        <v>9762</v>
      </c>
      <c r="J459" s="31" t="s">
        <v>9763</v>
      </c>
      <c r="K459" s="33">
        <v>-17000</v>
      </c>
      <c r="L459" s="31" t="s">
        <v>9764</v>
      </c>
      <c r="M459" t="e">
        <f t="shared" si="27"/>
        <v>#VALUE!</v>
      </c>
    </row>
    <row r="460" spans="1:13" hidden="1">
      <c r="A460" s="31" t="s">
        <v>9757</v>
      </c>
      <c r="B460" s="31" t="s">
        <v>10485</v>
      </c>
      <c r="C460" s="31" t="s">
        <v>10486</v>
      </c>
      <c r="D460" s="32">
        <v>43959</v>
      </c>
      <c r="E460" s="31" t="s">
        <v>10487</v>
      </c>
      <c r="F460" s="31" t="s">
        <v>10443</v>
      </c>
      <c r="G460" s="33">
        <v>12000</v>
      </c>
      <c r="H460" s="33">
        <v>12000</v>
      </c>
      <c r="I460" s="31" t="s">
        <v>9762</v>
      </c>
      <c r="J460" s="31" t="s">
        <v>9763</v>
      </c>
      <c r="K460" s="33">
        <v>12000</v>
      </c>
      <c r="L460" s="31" t="s">
        <v>9764</v>
      </c>
      <c r="M460" t="e">
        <f t="shared" si="27"/>
        <v>#VALUE!</v>
      </c>
    </row>
    <row r="461" spans="1:13" hidden="1">
      <c r="A461" s="31" t="s">
        <v>9757</v>
      </c>
      <c r="B461" s="31" t="s">
        <v>10485</v>
      </c>
      <c r="C461" s="31" t="s">
        <v>10486</v>
      </c>
      <c r="D461" s="32">
        <v>43959</v>
      </c>
      <c r="E461" s="31" t="s">
        <v>10487</v>
      </c>
      <c r="F461" s="31" t="s">
        <v>10484</v>
      </c>
      <c r="G461" s="33">
        <v>-12000</v>
      </c>
      <c r="H461" s="33">
        <v>-12000</v>
      </c>
      <c r="I461" s="31" t="s">
        <v>9762</v>
      </c>
      <c r="J461" s="31" t="s">
        <v>9763</v>
      </c>
      <c r="K461" s="33">
        <v>-12000</v>
      </c>
      <c r="L461" s="31" t="s">
        <v>9764</v>
      </c>
      <c r="M461" t="e">
        <f t="shared" si="27"/>
        <v>#VALUE!</v>
      </c>
    </row>
    <row r="462" spans="1:13" hidden="1">
      <c r="A462" s="31" t="s">
        <v>9757</v>
      </c>
      <c r="B462" s="31" t="s">
        <v>10488</v>
      </c>
      <c r="C462" s="31" t="s">
        <v>10489</v>
      </c>
      <c r="D462" s="32">
        <v>43959</v>
      </c>
      <c r="E462" s="31" t="s">
        <v>10490</v>
      </c>
      <c r="F462" s="31" t="s">
        <v>10443</v>
      </c>
      <c r="G462" s="33">
        <v>148000</v>
      </c>
      <c r="H462" s="33">
        <v>148000</v>
      </c>
      <c r="I462" s="31" t="s">
        <v>9762</v>
      </c>
      <c r="J462" s="31" t="s">
        <v>9763</v>
      </c>
      <c r="K462" s="33">
        <v>148000</v>
      </c>
      <c r="L462" s="31" t="s">
        <v>9764</v>
      </c>
      <c r="M462" t="e">
        <f t="shared" si="27"/>
        <v>#VALUE!</v>
      </c>
    </row>
    <row r="463" spans="1:13" hidden="1">
      <c r="A463" s="31" t="s">
        <v>9757</v>
      </c>
      <c r="B463" s="31" t="s">
        <v>10488</v>
      </c>
      <c r="C463" s="31" t="s">
        <v>10489</v>
      </c>
      <c r="D463" s="32">
        <v>43959</v>
      </c>
      <c r="E463" s="31" t="s">
        <v>10490</v>
      </c>
      <c r="F463" s="31" t="s">
        <v>9889</v>
      </c>
      <c r="G463" s="33">
        <v>-148000</v>
      </c>
      <c r="H463" s="33">
        <v>-148000</v>
      </c>
      <c r="I463" s="31" t="s">
        <v>9762</v>
      </c>
      <c r="J463" s="31" t="s">
        <v>9763</v>
      </c>
      <c r="K463" s="33">
        <v>-148000</v>
      </c>
      <c r="L463" s="31" t="s">
        <v>9764</v>
      </c>
      <c r="M463" t="e">
        <f t="shared" si="27"/>
        <v>#VALUE!</v>
      </c>
    </row>
    <row r="464" spans="1:13" hidden="1">
      <c r="A464" s="31" t="s">
        <v>9757</v>
      </c>
      <c r="B464" s="31" t="s">
        <v>10491</v>
      </c>
      <c r="C464" s="31" t="s">
        <v>10492</v>
      </c>
      <c r="D464" s="32">
        <v>43959</v>
      </c>
      <c r="E464" s="31" t="s">
        <v>10493</v>
      </c>
      <c r="F464" s="31" t="s">
        <v>10443</v>
      </c>
      <c r="G464" s="33">
        <v>22678000</v>
      </c>
      <c r="H464" s="33">
        <v>22678000</v>
      </c>
      <c r="I464" s="31" t="s">
        <v>9762</v>
      </c>
      <c r="J464" s="31" t="s">
        <v>9763</v>
      </c>
      <c r="K464" s="33">
        <v>22678000</v>
      </c>
      <c r="L464" s="31" t="s">
        <v>9764</v>
      </c>
      <c r="M464" t="e">
        <f t="shared" si="27"/>
        <v>#VALUE!</v>
      </c>
    </row>
    <row r="465" spans="1:13" hidden="1">
      <c r="A465" s="31" t="s">
        <v>9757</v>
      </c>
      <c r="B465" s="31" t="s">
        <v>10491</v>
      </c>
      <c r="C465" s="31" t="s">
        <v>10492</v>
      </c>
      <c r="D465" s="32">
        <v>43959</v>
      </c>
      <c r="E465" s="31" t="s">
        <v>10493</v>
      </c>
      <c r="F465" s="31" t="s">
        <v>10484</v>
      </c>
      <c r="G465" s="33">
        <v>-22678000</v>
      </c>
      <c r="H465" s="33">
        <v>-22678000</v>
      </c>
      <c r="I465" s="31" t="s">
        <v>9762</v>
      </c>
      <c r="J465" s="31" t="s">
        <v>9763</v>
      </c>
      <c r="K465" s="33">
        <v>-22678000</v>
      </c>
      <c r="L465" s="31" t="s">
        <v>9764</v>
      </c>
      <c r="M465" t="e">
        <f t="shared" si="27"/>
        <v>#VALUE!</v>
      </c>
    </row>
    <row r="466" spans="1:13" hidden="1">
      <c r="A466" s="31" t="s">
        <v>9757</v>
      </c>
      <c r="B466" s="31" t="s">
        <v>10494</v>
      </c>
      <c r="C466" s="31" t="s">
        <v>10495</v>
      </c>
      <c r="D466" s="32">
        <v>43959</v>
      </c>
      <c r="E466" s="31" t="s">
        <v>10496</v>
      </c>
      <c r="F466" s="31" t="s">
        <v>9867</v>
      </c>
      <c r="G466" s="33">
        <v>1440</v>
      </c>
      <c r="H466" s="33">
        <v>1440</v>
      </c>
      <c r="I466" s="31" t="s">
        <v>9762</v>
      </c>
      <c r="J466" s="31" t="s">
        <v>9763</v>
      </c>
      <c r="K466" s="33">
        <v>1440</v>
      </c>
      <c r="L466" s="31" t="s">
        <v>9764</v>
      </c>
      <c r="M466" t="e">
        <f t="shared" si="27"/>
        <v>#VALUE!</v>
      </c>
    </row>
    <row r="467" spans="1:13" hidden="1">
      <c r="A467" s="31" t="s">
        <v>9757</v>
      </c>
      <c r="B467" s="31" t="s">
        <v>10494</v>
      </c>
      <c r="C467" s="31" t="s">
        <v>10495</v>
      </c>
      <c r="D467" s="32">
        <v>43959</v>
      </c>
      <c r="E467" s="31" t="s">
        <v>10496</v>
      </c>
      <c r="F467" s="31" t="s">
        <v>9889</v>
      </c>
      <c r="G467" s="33">
        <v>-1440</v>
      </c>
      <c r="H467" s="33">
        <v>-1440</v>
      </c>
      <c r="I467" s="31" t="s">
        <v>9762</v>
      </c>
      <c r="J467" s="31" t="s">
        <v>9763</v>
      </c>
      <c r="K467" s="33">
        <v>-1440</v>
      </c>
      <c r="L467" s="31" t="s">
        <v>9764</v>
      </c>
      <c r="M467" t="e">
        <f t="shared" si="27"/>
        <v>#VALUE!</v>
      </c>
    </row>
    <row r="468" spans="1:13" hidden="1">
      <c r="A468" s="31" t="s">
        <v>9757</v>
      </c>
      <c r="B468" s="31" t="s">
        <v>10497</v>
      </c>
      <c r="C468" s="31" t="s">
        <v>10498</v>
      </c>
      <c r="D468" s="32">
        <v>43959</v>
      </c>
      <c r="E468" s="31" t="s">
        <v>10499</v>
      </c>
      <c r="F468" s="31" t="s">
        <v>9867</v>
      </c>
      <c r="G468" s="33">
        <v>530</v>
      </c>
      <c r="H468" s="33">
        <v>530</v>
      </c>
      <c r="I468" s="31" t="s">
        <v>9762</v>
      </c>
      <c r="J468" s="31" t="s">
        <v>9763</v>
      </c>
      <c r="K468" s="33">
        <v>530</v>
      </c>
      <c r="L468" s="31" t="s">
        <v>9764</v>
      </c>
      <c r="M468" t="e">
        <f t="shared" si="27"/>
        <v>#VALUE!</v>
      </c>
    </row>
    <row r="469" spans="1:13" hidden="1">
      <c r="A469" s="31" t="s">
        <v>9757</v>
      </c>
      <c r="B469" s="31" t="s">
        <v>10497</v>
      </c>
      <c r="C469" s="31" t="s">
        <v>10498</v>
      </c>
      <c r="D469" s="32">
        <v>43959</v>
      </c>
      <c r="E469" s="31" t="s">
        <v>10499</v>
      </c>
      <c r="F469" s="31" t="s">
        <v>9889</v>
      </c>
      <c r="G469" s="33">
        <v>-530</v>
      </c>
      <c r="H469" s="33">
        <v>-530</v>
      </c>
      <c r="I469" s="31" t="s">
        <v>9762</v>
      </c>
      <c r="J469" s="31" t="s">
        <v>9763</v>
      </c>
      <c r="K469" s="33">
        <v>-530</v>
      </c>
      <c r="L469" s="31" t="s">
        <v>9764</v>
      </c>
      <c r="M469" t="e">
        <f t="shared" si="27"/>
        <v>#VALUE!</v>
      </c>
    </row>
    <row r="470" spans="1:13" hidden="1">
      <c r="A470" s="31" t="s">
        <v>9757</v>
      </c>
      <c r="B470" s="31" t="s">
        <v>10500</v>
      </c>
      <c r="C470" s="31" t="s">
        <v>10501</v>
      </c>
      <c r="D470" s="32">
        <v>43963</v>
      </c>
      <c r="E470" s="31" t="s">
        <v>10502</v>
      </c>
      <c r="F470" s="31" t="s">
        <v>9997</v>
      </c>
      <c r="G470" s="33">
        <v>5940000</v>
      </c>
      <c r="H470" s="33">
        <v>5940000</v>
      </c>
      <c r="I470" s="31" t="s">
        <v>9762</v>
      </c>
      <c r="J470" s="31" t="s">
        <v>9763</v>
      </c>
      <c r="K470" s="33">
        <v>5940000</v>
      </c>
      <c r="L470" s="31" t="s">
        <v>9764</v>
      </c>
      <c r="M470" t="e">
        <f t="shared" si="27"/>
        <v>#VALUE!</v>
      </c>
    </row>
    <row r="471" spans="1:13" hidden="1">
      <c r="A471" s="31" t="s">
        <v>9757</v>
      </c>
      <c r="B471" s="31" t="s">
        <v>10500</v>
      </c>
      <c r="C471" s="31" t="s">
        <v>10501</v>
      </c>
      <c r="D471" s="32">
        <v>43963</v>
      </c>
      <c r="E471" s="31" t="s">
        <v>10502</v>
      </c>
      <c r="F471" s="31" t="s">
        <v>9889</v>
      </c>
      <c r="G471" s="33">
        <v>-5940000</v>
      </c>
      <c r="H471" s="33">
        <v>-5940000</v>
      </c>
      <c r="I471" s="31" t="s">
        <v>9762</v>
      </c>
      <c r="J471" s="31" t="s">
        <v>9763</v>
      </c>
      <c r="K471" s="33">
        <v>-5940000</v>
      </c>
      <c r="L471" s="31" t="s">
        <v>9764</v>
      </c>
      <c r="M471" t="e">
        <f t="shared" si="27"/>
        <v>#VALUE!</v>
      </c>
    </row>
    <row r="472" spans="1:13" hidden="1">
      <c r="A472" s="31" t="s">
        <v>9757</v>
      </c>
      <c r="B472" s="31" t="s">
        <v>10503</v>
      </c>
      <c r="C472" s="31" t="s">
        <v>10504</v>
      </c>
      <c r="D472" s="32">
        <v>43963</v>
      </c>
      <c r="E472" s="31" t="s">
        <v>10505</v>
      </c>
      <c r="F472" s="31" t="s">
        <v>9997</v>
      </c>
      <c r="G472" s="33">
        <v>1781650</v>
      </c>
      <c r="H472" s="33">
        <v>1781650</v>
      </c>
      <c r="I472" s="31" t="s">
        <v>9762</v>
      </c>
      <c r="J472" s="31" t="s">
        <v>9763</v>
      </c>
      <c r="K472" s="33">
        <v>1781650</v>
      </c>
      <c r="L472" s="31" t="s">
        <v>9764</v>
      </c>
      <c r="M472" t="e">
        <f t="shared" si="27"/>
        <v>#VALUE!</v>
      </c>
    </row>
    <row r="473" spans="1:13" hidden="1">
      <c r="A473" s="31" t="s">
        <v>9757</v>
      </c>
      <c r="B473" s="31" t="s">
        <v>10503</v>
      </c>
      <c r="C473" s="31" t="s">
        <v>10504</v>
      </c>
      <c r="D473" s="32">
        <v>43963</v>
      </c>
      <c r="E473" s="31" t="s">
        <v>10505</v>
      </c>
      <c r="F473" s="31" t="s">
        <v>9889</v>
      </c>
      <c r="G473" s="33">
        <v>-1781650</v>
      </c>
      <c r="H473" s="33">
        <v>-1781650</v>
      </c>
      <c r="I473" s="31" t="s">
        <v>9762</v>
      </c>
      <c r="J473" s="31" t="s">
        <v>9763</v>
      </c>
      <c r="K473" s="33">
        <v>-1781650</v>
      </c>
      <c r="L473" s="31" t="s">
        <v>9764</v>
      </c>
      <c r="M473" t="e">
        <f t="shared" si="27"/>
        <v>#VALUE!</v>
      </c>
    </row>
    <row r="474" spans="1:13" hidden="1">
      <c r="A474" s="31" t="s">
        <v>9757</v>
      </c>
      <c r="B474" s="31" t="s">
        <v>10506</v>
      </c>
      <c r="C474" s="31" t="s">
        <v>10507</v>
      </c>
      <c r="D474" s="32">
        <v>43963</v>
      </c>
      <c r="E474" s="31" t="s">
        <v>10508</v>
      </c>
      <c r="F474" s="31" t="s">
        <v>9997</v>
      </c>
      <c r="G474" s="33">
        <v>2612960</v>
      </c>
      <c r="H474" s="33">
        <v>2612960</v>
      </c>
      <c r="I474" s="31" t="s">
        <v>9762</v>
      </c>
      <c r="J474" s="31" t="s">
        <v>9763</v>
      </c>
      <c r="K474" s="33">
        <v>2612960</v>
      </c>
      <c r="L474" s="31" t="s">
        <v>9764</v>
      </c>
      <c r="M474" t="e">
        <f t="shared" si="27"/>
        <v>#VALUE!</v>
      </c>
    </row>
    <row r="475" spans="1:13" hidden="1">
      <c r="A475" s="31" t="s">
        <v>9757</v>
      </c>
      <c r="B475" s="31" t="s">
        <v>10506</v>
      </c>
      <c r="C475" s="31" t="s">
        <v>10507</v>
      </c>
      <c r="D475" s="32">
        <v>43963</v>
      </c>
      <c r="E475" s="31" t="s">
        <v>10508</v>
      </c>
      <c r="F475" s="31" t="s">
        <v>9889</v>
      </c>
      <c r="G475" s="33">
        <v>-2612960</v>
      </c>
      <c r="H475" s="33">
        <v>-2612960</v>
      </c>
      <c r="I475" s="31" t="s">
        <v>9762</v>
      </c>
      <c r="J475" s="31" t="s">
        <v>9763</v>
      </c>
      <c r="K475" s="33">
        <v>-2612960</v>
      </c>
      <c r="L475" s="31" t="s">
        <v>9764</v>
      </c>
      <c r="M475" t="e">
        <f t="shared" si="27"/>
        <v>#VALUE!</v>
      </c>
    </row>
    <row r="476" spans="1:13" hidden="1">
      <c r="A476" s="31" t="s">
        <v>9757</v>
      </c>
      <c r="B476" s="31" t="s">
        <v>10509</v>
      </c>
      <c r="C476" s="31" t="s">
        <v>10510</v>
      </c>
      <c r="D476" s="32">
        <v>43963</v>
      </c>
      <c r="E476" s="31" t="s">
        <v>10511</v>
      </c>
      <c r="F476" s="31" t="s">
        <v>9997</v>
      </c>
      <c r="G476" s="33">
        <v>3808000</v>
      </c>
      <c r="H476" s="33">
        <v>3808000</v>
      </c>
      <c r="I476" s="31" t="s">
        <v>9762</v>
      </c>
      <c r="J476" s="31" t="s">
        <v>9763</v>
      </c>
      <c r="K476" s="33">
        <v>3808000</v>
      </c>
      <c r="L476" s="31" t="s">
        <v>9764</v>
      </c>
      <c r="M476" t="e">
        <f t="shared" si="27"/>
        <v>#VALUE!</v>
      </c>
    </row>
    <row r="477" spans="1:13" hidden="1">
      <c r="A477" s="31" t="s">
        <v>9757</v>
      </c>
      <c r="B477" s="31" t="s">
        <v>10509</v>
      </c>
      <c r="C477" s="31" t="s">
        <v>10510</v>
      </c>
      <c r="D477" s="32">
        <v>43963</v>
      </c>
      <c r="E477" s="31" t="s">
        <v>10511</v>
      </c>
      <c r="F477" s="31" t="s">
        <v>9889</v>
      </c>
      <c r="G477" s="33">
        <v>-3808000</v>
      </c>
      <c r="H477" s="33">
        <v>-3808000</v>
      </c>
      <c r="I477" s="31" t="s">
        <v>9762</v>
      </c>
      <c r="J477" s="31" t="s">
        <v>9763</v>
      </c>
      <c r="K477" s="33">
        <v>-3808000</v>
      </c>
      <c r="L477" s="31" t="s">
        <v>9764</v>
      </c>
      <c r="M477" t="e">
        <f t="shared" si="27"/>
        <v>#VALUE!</v>
      </c>
    </row>
    <row r="478" spans="1:13" hidden="1">
      <c r="A478" s="31" t="s">
        <v>9757</v>
      </c>
      <c r="B478" s="31" t="s">
        <v>10512</v>
      </c>
      <c r="C478" s="31" t="s">
        <v>10513</v>
      </c>
      <c r="D478" s="32">
        <v>43963</v>
      </c>
      <c r="E478" s="31" t="s">
        <v>10514</v>
      </c>
      <c r="F478" s="31" t="s">
        <v>9997</v>
      </c>
      <c r="G478" s="33">
        <v>1975000</v>
      </c>
      <c r="H478" s="33">
        <v>1975000</v>
      </c>
      <c r="I478" s="31" t="s">
        <v>9762</v>
      </c>
      <c r="J478" s="31" t="s">
        <v>9763</v>
      </c>
      <c r="K478" s="33">
        <v>1975000</v>
      </c>
      <c r="L478" s="31" t="s">
        <v>9764</v>
      </c>
      <c r="M478" t="e">
        <f t="shared" si="27"/>
        <v>#VALUE!</v>
      </c>
    </row>
    <row r="479" spans="1:13" hidden="1">
      <c r="A479" s="31" t="s">
        <v>9757</v>
      </c>
      <c r="B479" s="31" t="s">
        <v>10512</v>
      </c>
      <c r="C479" s="31" t="s">
        <v>10513</v>
      </c>
      <c r="D479" s="32">
        <v>43963</v>
      </c>
      <c r="E479" s="31" t="s">
        <v>10514</v>
      </c>
      <c r="F479" s="31" t="s">
        <v>9889</v>
      </c>
      <c r="G479" s="33">
        <v>-1975000</v>
      </c>
      <c r="H479" s="33">
        <v>-1975000</v>
      </c>
      <c r="I479" s="31" t="s">
        <v>9762</v>
      </c>
      <c r="J479" s="31" t="s">
        <v>9763</v>
      </c>
      <c r="K479" s="33">
        <v>-1975000</v>
      </c>
      <c r="L479" s="31" t="s">
        <v>9764</v>
      </c>
      <c r="M479" t="e">
        <f t="shared" si="27"/>
        <v>#VALUE!</v>
      </c>
    </row>
    <row r="480" spans="1:13" hidden="1">
      <c r="A480" s="31" t="s">
        <v>9757</v>
      </c>
      <c r="B480" s="31" t="s">
        <v>10515</v>
      </c>
      <c r="C480" s="31" t="s">
        <v>10516</v>
      </c>
      <c r="D480" s="32">
        <v>43963</v>
      </c>
      <c r="E480" s="31" t="s">
        <v>10517</v>
      </c>
      <c r="F480" s="31" t="s">
        <v>9997</v>
      </c>
      <c r="G480" s="33">
        <v>3000000</v>
      </c>
      <c r="H480" s="33">
        <v>3000000</v>
      </c>
      <c r="I480" s="31" t="s">
        <v>9762</v>
      </c>
      <c r="J480" s="31" t="s">
        <v>9763</v>
      </c>
      <c r="K480" s="33">
        <v>3000000</v>
      </c>
      <c r="L480" s="31" t="s">
        <v>9764</v>
      </c>
      <c r="M480" t="e">
        <f t="shared" si="27"/>
        <v>#VALUE!</v>
      </c>
    </row>
    <row r="481" spans="1:13" hidden="1">
      <c r="A481" s="31" t="s">
        <v>9757</v>
      </c>
      <c r="B481" s="31" t="s">
        <v>10515</v>
      </c>
      <c r="C481" s="31" t="s">
        <v>10516</v>
      </c>
      <c r="D481" s="32">
        <v>43963</v>
      </c>
      <c r="E481" s="31" t="s">
        <v>10517</v>
      </c>
      <c r="F481" s="31" t="s">
        <v>9889</v>
      </c>
      <c r="G481" s="33">
        <v>-3000000</v>
      </c>
      <c r="H481" s="33">
        <v>-3000000</v>
      </c>
      <c r="I481" s="31" t="s">
        <v>9762</v>
      </c>
      <c r="J481" s="31" t="s">
        <v>9763</v>
      </c>
      <c r="K481" s="33">
        <v>-3000000</v>
      </c>
      <c r="L481" s="31" t="s">
        <v>9764</v>
      </c>
      <c r="M481" t="e">
        <f t="shared" si="27"/>
        <v>#VALUE!</v>
      </c>
    </row>
    <row r="482" spans="1:13" hidden="1">
      <c r="A482" s="31" t="s">
        <v>9757</v>
      </c>
      <c r="B482" s="31" t="s">
        <v>10518</v>
      </c>
      <c r="C482" s="31" t="s">
        <v>10519</v>
      </c>
      <c r="D482" s="32">
        <v>43964</v>
      </c>
      <c r="E482" s="31" t="s">
        <v>10520</v>
      </c>
      <c r="F482" s="31" t="s">
        <v>10050</v>
      </c>
      <c r="G482" s="33">
        <v>10700</v>
      </c>
      <c r="H482" s="33">
        <v>10700</v>
      </c>
      <c r="I482" s="31" t="s">
        <v>9762</v>
      </c>
      <c r="J482" s="31" t="s">
        <v>9763</v>
      </c>
      <c r="K482" s="33">
        <v>10700</v>
      </c>
      <c r="L482" s="31" t="s">
        <v>9764</v>
      </c>
      <c r="M482" t="e">
        <f t="shared" si="27"/>
        <v>#VALUE!</v>
      </c>
    </row>
    <row r="483" spans="1:13" hidden="1">
      <c r="A483" s="31" t="s">
        <v>9757</v>
      </c>
      <c r="B483" s="31" t="s">
        <v>10518</v>
      </c>
      <c r="C483" s="31" t="s">
        <v>10519</v>
      </c>
      <c r="D483" s="32">
        <v>43964</v>
      </c>
      <c r="E483" s="31" t="s">
        <v>10520</v>
      </c>
      <c r="F483" s="31" t="s">
        <v>9889</v>
      </c>
      <c r="G483" s="33">
        <v>-10700</v>
      </c>
      <c r="H483" s="33">
        <v>-10700</v>
      </c>
      <c r="I483" s="31" t="s">
        <v>9762</v>
      </c>
      <c r="J483" s="31" t="s">
        <v>9763</v>
      </c>
      <c r="K483" s="33">
        <v>-10700</v>
      </c>
      <c r="L483" s="31" t="s">
        <v>9764</v>
      </c>
      <c r="M483" t="e">
        <f t="shared" si="27"/>
        <v>#VALUE!</v>
      </c>
    </row>
    <row r="484" spans="1:13" hidden="1">
      <c r="A484" s="31" t="s">
        <v>9757</v>
      </c>
      <c r="B484" s="31" t="s">
        <v>10521</v>
      </c>
      <c r="C484" s="31" t="s">
        <v>10522</v>
      </c>
      <c r="D484" s="32">
        <v>43963</v>
      </c>
      <c r="E484" s="31" t="s">
        <v>10523</v>
      </c>
      <c r="F484" s="31" t="s">
        <v>10067</v>
      </c>
      <c r="G484" s="33">
        <v>269836200</v>
      </c>
      <c r="H484" s="33">
        <v>269836200</v>
      </c>
      <c r="I484" s="31" t="s">
        <v>9762</v>
      </c>
      <c r="J484" s="31" t="s">
        <v>9763</v>
      </c>
      <c r="K484" s="33">
        <v>269836200</v>
      </c>
      <c r="L484" s="31" t="s">
        <v>9764</v>
      </c>
      <c r="M484" t="e">
        <f t="shared" si="27"/>
        <v>#VALUE!</v>
      </c>
    </row>
    <row r="485" spans="1:13" hidden="1">
      <c r="A485" s="31" t="s">
        <v>9757</v>
      </c>
      <c r="B485" s="31" t="s">
        <v>10521</v>
      </c>
      <c r="C485" s="31" t="s">
        <v>10522</v>
      </c>
      <c r="D485" s="32">
        <v>43963</v>
      </c>
      <c r="E485" s="31" t="s">
        <v>10523</v>
      </c>
      <c r="F485" s="31" t="s">
        <v>9889</v>
      </c>
      <c r="G485" s="33">
        <v>-269836200</v>
      </c>
      <c r="H485" s="33">
        <v>-269836200</v>
      </c>
      <c r="I485" s="31" t="s">
        <v>9762</v>
      </c>
      <c r="J485" s="31" t="s">
        <v>9763</v>
      </c>
      <c r="K485" s="33">
        <v>-269836200</v>
      </c>
      <c r="L485" s="31" t="s">
        <v>9764</v>
      </c>
      <c r="M485" t="e">
        <f t="shared" si="27"/>
        <v>#VALUE!</v>
      </c>
    </row>
    <row r="486" spans="1:13" hidden="1">
      <c r="A486" s="31" t="s">
        <v>9757</v>
      </c>
      <c r="B486" s="31" t="s">
        <v>10524</v>
      </c>
      <c r="C486" s="31" t="s">
        <v>10525</v>
      </c>
      <c r="D486" s="32">
        <v>43965</v>
      </c>
      <c r="E486" s="31" t="s">
        <v>10526</v>
      </c>
      <c r="F486" s="31" t="s">
        <v>10050</v>
      </c>
      <c r="G486" s="33">
        <v>21440</v>
      </c>
      <c r="H486" s="33">
        <v>21440</v>
      </c>
      <c r="I486" s="31" t="s">
        <v>9762</v>
      </c>
      <c r="J486" s="31" t="s">
        <v>9763</v>
      </c>
      <c r="K486" s="33">
        <v>21440</v>
      </c>
      <c r="L486" s="31" t="s">
        <v>9764</v>
      </c>
      <c r="M486" t="e">
        <f t="shared" si="27"/>
        <v>#VALUE!</v>
      </c>
    </row>
    <row r="487" spans="1:13" hidden="1">
      <c r="A487" s="31" t="s">
        <v>9757</v>
      </c>
      <c r="B487" s="31" t="s">
        <v>10524</v>
      </c>
      <c r="C487" s="31" t="s">
        <v>10525</v>
      </c>
      <c r="D487" s="32">
        <v>43965</v>
      </c>
      <c r="E487" s="31" t="s">
        <v>10526</v>
      </c>
      <c r="F487" s="31" t="s">
        <v>9889</v>
      </c>
      <c r="G487" s="33">
        <v>-21440</v>
      </c>
      <c r="H487" s="33">
        <v>-21440</v>
      </c>
      <c r="I487" s="31" t="s">
        <v>9762</v>
      </c>
      <c r="J487" s="31" t="s">
        <v>9763</v>
      </c>
      <c r="K487" s="33">
        <v>-21440</v>
      </c>
      <c r="L487" s="31" t="s">
        <v>9764</v>
      </c>
      <c r="M487" t="e">
        <f t="shared" si="27"/>
        <v>#VALUE!</v>
      </c>
    </row>
    <row r="488" spans="1:13" hidden="1">
      <c r="A488" s="31" t="s">
        <v>9757</v>
      </c>
      <c r="B488" s="31" t="s">
        <v>10527</v>
      </c>
      <c r="C488" s="31" t="s">
        <v>10528</v>
      </c>
      <c r="D488" s="32">
        <v>43964</v>
      </c>
      <c r="E488" s="31" t="s">
        <v>10529</v>
      </c>
      <c r="F488" s="31" t="s">
        <v>9867</v>
      </c>
      <c r="G488" s="33">
        <v>68827.08</v>
      </c>
      <c r="H488" s="33">
        <v>68827.08</v>
      </c>
      <c r="I488" s="31" t="s">
        <v>9762</v>
      </c>
      <c r="J488" s="31" t="s">
        <v>9763</v>
      </c>
      <c r="K488" s="33">
        <v>68827.08</v>
      </c>
      <c r="L488" s="31" t="s">
        <v>9764</v>
      </c>
      <c r="M488" t="e">
        <f t="shared" si="27"/>
        <v>#VALUE!</v>
      </c>
    </row>
    <row r="489" spans="1:13" hidden="1">
      <c r="A489" s="31" t="s">
        <v>9757</v>
      </c>
      <c r="B489" s="31" t="s">
        <v>10527</v>
      </c>
      <c r="C489" s="31" t="s">
        <v>10528</v>
      </c>
      <c r="D489" s="32">
        <v>43964</v>
      </c>
      <c r="E489" s="31" t="s">
        <v>10529</v>
      </c>
      <c r="F489" s="31" t="s">
        <v>9889</v>
      </c>
      <c r="G489" s="33">
        <v>-68827.08</v>
      </c>
      <c r="H489" s="33">
        <v>-68827.08</v>
      </c>
      <c r="I489" s="31" t="s">
        <v>9762</v>
      </c>
      <c r="J489" s="31" t="s">
        <v>9763</v>
      </c>
      <c r="K489" s="33">
        <v>-68827.08</v>
      </c>
      <c r="L489" s="31" t="s">
        <v>9764</v>
      </c>
      <c r="M489" t="e">
        <f t="shared" si="27"/>
        <v>#VALUE!</v>
      </c>
    </row>
    <row r="490" spans="1:13" hidden="1">
      <c r="A490" s="31" t="s">
        <v>9757</v>
      </c>
      <c r="B490" s="31" t="s">
        <v>10530</v>
      </c>
      <c r="C490" s="31" t="s">
        <v>10531</v>
      </c>
      <c r="D490" s="32">
        <v>43964</v>
      </c>
      <c r="E490" s="31" t="s">
        <v>10532</v>
      </c>
      <c r="F490" s="31" t="s">
        <v>10058</v>
      </c>
      <c r="G490" s="33">
        <v>20000</v>
      </c>
      <c r="H490" s="33">
        <v>20000</v>
      </c>
      <c r="I490" s="31" t="s">
        <v>9762</v>
      </c>
      <c r="J490" s="31" t="s">
        <v>9763</v>
      </c>
      <c r="K490" s="33">
        <v>20000</v>
      </c>
      <c r="L490" s="31" t="s">
        <v>9764</v>
      </c>
      <c r="M490" t="e">
        <f t="shared" si="27"/>
        <v>#VALUE!</v>
      </c>
    </row>
    <row r="491" spans="1:13" hidden="1">
      <c r="A491" s="31" t="s">
        <v>9757</v>
      </c>
      <c r="B491" s="31" t="s">
        <v>10530</v>
      </c>
      <c r="C491" s="31" t="s">
        <v>10531</v>
      </c>
      <c r="D491" s="32">
        <v>43964</v>
      </c>
      <c r="E491" s="31" t="s">
        <v>10532</v>
      </c>
      <c r="F491" s="31" t="s">
        <v>9889</v>
      </c>
      <c r="G491" s="33">
        <v>-20000</v>
      </c>
      <c r="H491" s="33">
        <v>-20000</v>
      </c>
      <c r="I491" s="31" t="s">
        <v>9762</v>
      </c>
      <c r="J491" s="31" t="s">
        <v>9763</v>
      </c>
      <c r="K491" s="33">
        <v>-20000</v>
      </c>
      <c r="L491" s="31" t="s">
        <v>9764</v>
      </c>
      <c r="M491" t="e">
        <f t="shared" si="27"/>
        <v>#VALUE!</v>
      </c>
    </row>
    <row r="492" spans="1:13" hidden="1">
      <c r="A492" s="31" t="s">
        <v>9757</v>
      </c>
      <c r="B492" s="31" t="s">
        <v>10533</v>
      </c>
      <c r="C492" s="31" t="s">
        <v>10534</v>
      </c>
      <c r="D492" s="32">
        <v>43965</v>
      </c>
      <c r="E492" s="31" t="s">
        <v>10535</v>
      </c>
      <c r="F492" s="31" t="s">
        <v>10536</v>
      </c>
      <c r="G492" s="33">
        <v>4320</v>
      </c>
      <c r="H492" s="33">
        <v>4320</v>
      </c>
      <c r="I492" s="31" t="s">
        <v>9762</v>
      </c>
      <c r="J492" s="31" t="s">
        <v>9763</v>
      </c>
      <c r="K492" s="33">
        <v>4320</v>
      </c>
      <c r="L492" s="31" t="s">
        <v>9764</v>
      </c>
      <c r="M492" t="e">
        <f t="shared" si="27"/>
        <v>#VALUE!</v>
      </c>
    </row>
    <row r="493" spans="1:13" hidden="1">
      <c r="A493" s="31" t="s">
        <v>9757</v>
      </c>
      <c r="B493" s="31" t="s">
        <v>10533</v>
      </c>
      <c r="C493" s="31" t="s">
        <v>10534</v>
      </c>
      <c r="D493" s="32">
        <v>43965</v>
      </c>
      <c r="E493" s="31" t="s">
        <v>10535</v>
      </c>
      <c r="F493" s="31" t="s">
        <v>9889</v>
      </c>
      <c r="G493" s="33">
        <v>-4320</v>
      </c>
      <c r="H493" s="33">
        <v>-4320</v>
      </c>
      <c r="I493" s="31" t="s">
        <v>9762</v>
      </c>
      <c r="J493" s="31" t="s">
        <v>9763</v>
      </c>
      <c r="K493" s="33">
        <v>-4320</v>
      </c>
      <c r="L493" s="31" t="s">
        <v>9764</v>
      </c>
      <c r="M493" t="e">
        <f t="shared" si="27"/>
        <v>#VALUE!</v>
      </c>
    </row>
    <row r="494" spans="1:13" hidden="1">
      <c r="A494" s="31" t="s">
        <v>9757</v>
      </c>
      <c r="B494" s="31" t="s">
        <v>10537</v>
      </c>
      <c r="C494" s="31" t="s">
        <v>10538</v>
      </c>
      <c r="D494" s="32">
        <v>43966</v>
      </c>
      <c r="E494" s="31" t="s">
        <v>10539</v>
      </c>
      <c r="F494" s="31" t="s">
        <v>9997</v>
      </c>
      <c r="G494" s="33">
        <v>314400</v>
      </c>
      <c r="H494" s="33">
        <v>314400</v>
      </c>
      <c r="I494" s="31" t="s">
        <v>9762</v>
      </c>
      <c r="J494" s="31" t="s">
        <v>9763</v>
      </c>
      <c r="K494" s="33">
        <v>314400</v>
      </c>
      <c r="L494" s="31" t="s">
        <v>9764</v>
      </c>
      <c r="M494" t="e">
        <f t="shared" si="27"/>
        <v>#VALUE!</v>
      </c>
    </row>
    <row r="495" spans="1:13" hidden="1">
      <c r="A495" s="31" t="s">
        <v>9757</v>
      </c>
      <c r="B495" s="31" t="s">
        <v>10537</v>
      </c>
      <c r="C495" s="31" t="s">
        <v>10538</v>
      </c>
      <c r="D495" s="32">
        <v>43966</v>
      </c>
      <c r="E495" s="31" t="s">
        <v>10539</v>
      </c>
      <c r="F495" s="31" t="s">
        <v>9889</v>
      </c>
      <c r="G495" s="33">
        <v>-314400</v>
      </c>
      <c r="H495" s="33">
        <v>-314400</v>
      </c>
      <c r="I495" s="31" t="s">
        <v>9762</v>
      </c>
      <c r="J495" s="31" t="s">
        <v>9763</v>
      </c>
      <c r="K495" s="33">
        <v>-314400</v>
      </c>
      <c r="L495" s="31" t="s">
        <v>9764</v>
      </c>
      <c r="M495" t="e">
        <f t="shared" si="27"/>
        <v>#VALUE!</v>
      </c>
    </row>
    <row r="496" spans="1:13" hidden="1">
      <c r="A496" s="31" t="s">
        <v>9757</v>
      </c>
      <c r="B496" s="31" t="s">
        <v>10540</v>
      </c>
      <c r="C496" s="31" t="s">
        <v>10541</v>
      </c>
      <c r="D496" s="32">
        <v>43966</v>
      </c>
      <c r="E496" s="31" t="s">
        <v>10542</v>
      </c>
      <c r="F496" s="31" t="s">
        <v>9997</v>
      </c>
      <c r="G496" s="33">
        <v>511500</v>
      </c>
      <c r="H496" s="33">
        <v>511500</v>
      </c>
      <c r="I496" s="31" t="s">
        <v>9762</v>
      </c>
      <c r="J496" s="31" t="s">
        <v>9763</v>
      </c>
      <c r="K496" s="33">
        <v>511500</v>
      </c>
      <c r="L496" s="31" t="s">
        <v>9764</v>
      </c>
      <c r="M496" t="e">
        <f t="shared" si="27"/>
        <v>#VALUE!</v>
      </c>
    </row>
    <row r="497" spans="1:15" hidden="1">
      <c r="A497" s="31" t="s">
        <v>9757</v>
      </c>
      <c r="B497" s="31" t="s">
        <v>10540</v>
      </c>
      <c r="C497" s="31" t="s">
        <v>10541</v>
      </c>
      <c r="D497" s="32">
        <v>43966</v>
      </c>
      <c r="E497" s="31" t="s">
        <v>10542</v>
      </c>
      <c r="F497" s="31" t="s">
        <v>9889</v>
      </c>
      <c r="G497" s="33">
        <v>-511500</v>
      </c>
      <c r="H497" s="33">
        <v>-511500</v>
      </c>
      <c r="I497" s="31" t="s">
        <v>9762</v>
      </c>
      <c r="J497" s="31" t="s">
        <v>9763</v>
      </c>
      <c r="K497" s="33">
        <v>-511500</v>
      </c>
      <c r="L497" s="31" t="s">
        <v>9764</v>
      </c>
      <c r="M497" t="e">
        <f t="shared" si="27"/>
        <v>#VALUE!</v>
      </c>
    </row>
    <row r="498" spans="1:15" hidden="1">
      <c r="A498" s="31" t="s">
        <v>9757</v>
      </c>
      <c r="B498" s="31" t="s">
        <v>10543</v>
      </c>
      <c r="C498" s="31" t="s">
        <v>10544</v>
      </c>
      <c r="D498" s="32">
        <v>43966</v>
      </c>
      <c r="E498" s="31" t="s">
        <v>10545</v>
      </c>
      <c r="F498" s="31" t="s">
        <v>9997</v>
      </c>
      <c r="G498" s="33">
        <v>1148500</v>
      </c>
      <c r="H498" s="33">
        <v>1148500</v>
      </c>
      <c r="I498" s="31" t="s">
        <v>9762</v>
      </c>
      <c r="J498" s="31" t="s">
        <v>9763</v>
      </c>
      <c r="K498" s="33">
        <v>1148500</v>
      </c>
      <c r="L498" s="31" t="s">
        <v>9764</v>
      </c>
      <c r="M498" t="e">
        <f t="shared" si="27"/>
        <v>#VALUE!</v>
      </c>
    </row>
    <row r="499" spans="1:15" hidden="1">
      <c r="A499" s="31" t="s">
        <v>9757</v>
      </c>
      <c r="B499" s="31" t="s">
        <v>10543</v>
      </c>
      <c r="C499" s="31" t="s">
        <v>10544</v>
      </c>
      <c r="D499" s="32">
        <v>43966</v>
      </c>
      <c r="E499" s="31" t="s">
        <v>10545</v>
      </c>
      <c r="F499" s="31" t="s">
        <v>9889</v>
      </c>
      <c r="G499" s="33">
        <v>-1148500</v>
      </c>
      <c r="H499" s="33">
        <v>-1148500</v>
      </c>
      <c r="I499" s="31" t="s">
        <v>9762</v>
      </c>
      <c r="J499" s="31" t="s">
        <v>9763</v>
      </c>
      <c r="K499" s="33">
        <v>-1148500</v>
      </c>
      <c r="L499" s="31" t="s">
        <v>9764</v>
      </c>
      <c r="M499" t="e">
        <f t="shared" si="27"/>
        <v>#VALUE!</v>
      </c>
    </row>
    <row r="500" spans="1:15" hidden="1">
      <c r="A500" s="31" t="s">
        <v>9757</v>
      </c>
      <c r="B500" s="31" t="s">
        <v>10546</v>
      </c>
      <c r="C500" s="31" t="s">
        <v>10547</v>
      </c>
      <c r="D500" s="32">
        <v>43966</v>
      </c>
      <c r="E500" s="31" t="s">
        <v>10548</v>
      </c>
      <c r="F500" s="31" t="s">
        <v>9997</v>
      </c>
      <c r="G500" s="33">
        <v>910400</v>
      </c>
      <c r="H500" s="33">
        <v>910400</v>
      </c>
      <c r="I500" s="31" t="s">
        <v>9762</v>
      </c>
      <c r="J500" s="31" t="s">
        <v>9763</v>
      </c>
      <c r="K500" s="33">
        <v>910400</v>
      </c>
      <c r="L500" s="31" t="s">
        <v>9764</v>
      </c>
      <c r="M500" t="e">
        <f t="shared" si="27"/>
        <v>#VALUE!</v>
      </c>
    </row>
    <row r="501" spans="1:15" hidden="1">
      <c r="A501" s="31" t="s">
        <v>9757</v>
      </c>
      <c r="B501" s="31" t="s">
        <v>10546</v>
      </c>
      <c r="C501" s="31" t="s">
        <v>10547</v>
      </c>
      <c r="D501" s="32">
        <v>43966</v>
      </c>
      <c r="E501" s="31" t="s">
        <v>10548</v>
      </c>
      <c r="F501" s="31" t="s">
        <v>9889</v>
      </c>
      <c r="G501" s="33">
        <v>-910400</v>
      </c>
      <c r="H501" s="33">
        <v>-910400</v>
      </c>
      <c r="I501" s="31" t="s">
        <v>9762</v>
      </c>
      <c r="J501" s="31" t="s">
        <v>9763</v>
      </c>
      <c r="K501" s="33">
        <v>-910400</v>
      </c>
      <c r="L501" s="31" t="s">
        <v>9764</v>
      </c>
      <c r="M501" t="e">
        <f t="shared" si="27"/>
        <v>#VALUE!</v>
      </c>
    </row>
    <row r="502" spans="1:15" hidden="1">
      <c r="A502" s="31" t="s">
        <v>9757</v>
      </c>
      <c r="B502" s="31" t="s">
        <v>10549</v>
      </c>
      <c r="C502" s="31" t="s">
        <v>10550</v>
      </c>
      <c r="D502" s="32">
        <v>43966</v>
      </c>
      <c r="E502" s="31" t="s">
        <v>10551</v>
      </c>
      <c r="F502" s="31" t="s">
        <v>9997</v>
      </c>
      <c r="G502" s="33">
        <v>22879.53</v>
      </c>
      <c r="H502" s="33">
        <v>22879.53</v>
      </c>
      <c r="I502" s="31" t="s">
        <v>9762</v>
      </c>
      <c r="J502" s="31" t="s">
        <v>9763</v>
      </c>
      <c r="K502" s="33">
        <v>22879.53</v>
      </c>
      <c r="L502" s="31" t="s">
        <v>9764</v>
      </c>
      <c r="M502">
        <f t="shared" si="27"/>
        <v>165</v>
      </c>
      <c r="N502" t="str">
        <f t="shared" ref="N502:N503" si="28">MID(E502,M502,10)</f>
        <v>POWER   MO</v>
      </c>
      <c r="O502" t="e">
        <f>VLOOKUP(N502,'1_คตง_ภาพรวม'!L502:M552,2,FALSE)</f>
        <v>#N/A</v>
      </c>
    </row>
    <row r="503" spans="1:15" hidden="1">
      <c r="A503" s="31" t="s">
        <v>9757</v>
      </c>
      <c r="B503" s="31" t="s">
        <v>10549</v>
      </c>
      <c r="C503" s="31" t="s">
        <v>10550</v>
      </c>
      <c r="D503" s="32">
        <v>43966</v>
      </c>
      <c r="E503" s="31" t="s">
        <v>10551</v>
      </c>
      <c r="F503" s="31" t="s">
        <v>9889</v>
      </c>
      <c r="G503" s="33">
        <v>-22879.53</v>
      </c>
      <c r="H503" s="33">
        <v>-22879.53</v>
      </c>
      <c r="I503" s="31" t="s">
        <v>9762</v>
      </c>
      <c r="J503" s="31" t="s">
        <v>9763</v>
      </c>
      <c r="K503" s="33">
        <v>-22879.53</v>
      </c>
      <c r="L503" s="31" t="s">
        <v>9764</v>
      </c>
      <c r="M503">
        <f t="shared" si="27"/>
        <v>165</v>
      </c>
      <c r="N503" t="str">
        <f t="shared" si="28"/>
        <v>POWER   MO</v>
      </c>
      <c r="O503" t="e">
        <f>VLOOKUP(N503,'1_คตง_ภาพรวม'!L503:M553,2,FALSE)</f>
        <v>#N/A</v>
      </c>
    </row>
    <row r="504" spans="1:15" hidden="1">
      <c r="A504" s="31" t="s">
        <v>9757</v>
      </c>
      <c r="B504" s="31" t="s">
        <v>10552</v>
      </c>
      <c r="C504" s="31" t="s">
        <v>10553</v>
      </c>
      <c r="D504" s="32">
        <v>43966</v>
      </c>
      <c r="E504" s="31" t="s">
        <v>10554</v>
      </c>
      <c r="F504" s="31" t="s">
        <v>9997</v>
      </c>
      <c r="G504" s="33">
        <v>4000000</v>
      </c>
      <c r="H504" s="33">
        <v>4000000</v>
      </c>
      <c r="I504" s="31" t="s">
        <v>9762</v>
      </c>
      <c r="J504" s="31" t="s">
        <v>9763</v>
      </c>
      <c r="K504" s="33">
        <v>4000000</v>
      </c>
      <c r="L504" s="31" t="s">
        <v>9764</v>
      </c>
      <c r="M504" t="e">
        <f t="shared" si="27"/>
        <v>#VALUE!</v>
      </c>
    </row>
    <row r="505" spans="1:15" hidden="1">
      <c r="A505" s="31" t="s">
        <v>9757</v>
      </c>
      <c r="B505" s="31" t="s">
        <v>10552</v>
      </c>
      <c r="C505" s="31" t="s">
        <v>10553</v>
      </c>
      <c r="D505" s="32">
        <v>43966</v>
      </c>
      <c r="E505" s="31" t="s">
        <v>10554</v>
      </c>
      <c r="F505" s="31" t="s">
        <v>9889</v>
      </c>
      <c r="G505" s="33">
        <v>-4000000</v>
      </c>
      <c r="H505" s="33">
        <v>-4000000</v>
      </c>
      <c r="I505" s="31" t="s">
        <v>9762</v>
      </c>
      <c r="J505" s="31" t="s">
        <v>9763</v>
      </c>
      <c r="K505" s="33">
        <v>-4000000</v>
      </c>
      <c r="L505" s="31" t="s">
        <v>9764</v>
      </c>
      <c r="M505" t="e">
        <f t="shared" si="27"/>
        <v>#VALUE!</v>
      </c>
    </row>
    <row r="506" spans="1:15" hidden="1">
      <c r="A506" s="31" t="s">
        <v>9757</v>
      </c>
      <c r="B506" s="31" t="s">
        <v>10555</v>
      </c>
      <c r="C506" s="31" t="s">
        <v>10556</v>
      </c>
      <c r="D506" s="32">
        <v>43966</v>
      </c>
      <c r="E506" s="31" t="s">
        <v>10557</v>
      </c>
      <c r="F506" s="31" t="s">
        <v>9997</v>
      </c>
      <c r="G506" s="33">
        <v>1205780.3999999999</v>
      </c>
      <c r="H506" s="33">
        <v>1205780.3999999999</v>
      </c>
      <c r="I506" s="31" t="s">
        <v>9762</v>
      </c>
      <c r="J506" s="31" t="s">
        <v>9763</v>
      </c>
      <c r="K506" s="33">
        <v>1205780.3999999999</v>
      </c>
      <c r="L506" s="31" t="s">
        <v>9764</v>
      </c>
      <c r="M506" t="e">
        <f t="shared" si="27"/>
        <v>#VALUE!</v>
      </c>
    </row>
    <row r="507" spans="1:15" hidden="1">
      <c r="A507" s="31" t="s">
        <v>9757</v>
      </c>
      <c r="B507" s="31" t="s">
        <v>10555</v>
      </c>
      <c r="C507" s="31" t="s">
        <v>10556</v>
      </c>
      <c r="D507" s="32">
        <v>43966</v>
      </c>
      <c r="E507" s="31" t="s">
        <v>10557</v>
      </c>
      <c r="F507" s="31" t="s">
        <v>9889</v>
      </c>
      <c r="G507" s="33">
        <v>-1205780.3999999999</v>
      </c>
      <c r="H507" s="33">
        <v>-1205780.3999999999</v>
      </c>
      <c r="I507" s="31" t="s">
        <v>9762</v>
      </c>
      <c r="J507" s="31" t="s">
        <v>9763</v>
      </c>
      <c r="K507" s="33">
        <v>-1205780.3999999999</v>
      </c>
      <c r="L507" s="31" t="s">
        <v>9764</v>
      </c>
      <c r="M507" t="e">
        <f t="shared" si="27"/>
        <v>#VALUE!</v>
      </c>
    </row>
    <row r="508" spans="1:15" hidden="1">
      <c r="A508" s="31" t="s">
        <v>9757</v>
      </c>
      <c r="B508" s="31" t="s">
        <v>10558</v>
      </c>
      <c r="C508" s="31" t="s">
        <v>10559</v>
      </c>
      <c r="D508" s="32">
        <v>43966</v>
      </c>
      <c r="E508" s="31" t="s">
        <v>10560</v>
      </c>
      <c r="F508" s="31" t="s">
        <v>9962</v>
      </c>
      <c r="G508" s="33">
        <v>1486.5</v>
      </c>
      <c r="H508" s="33">
        <v>1486.5</v>
      </c>
      <c r="I508" s="31" t="s">
        <v>9762</v>
      </c>
      <c r="J508" s="31" t="s">
        <v>9763</v>
      </c>
      <c r="K508" s="33">
        <v>1486.5</v>
      </c>
      <c r="L508" s="31" t="s">
        <v>9764</v>
      </c>
      <c r="M508" t="e">
        <f t="shared" si="27"/>
        <v>#VALUE!</v>
      </c>
    </row>
    <row r="509" spans="1:15" hidden="1">
      <c r="A509" s="31" t="s">
        <v>9757</v>
      </c>
      <c r="B509" s="31" t="s">
        <v>10558</v>
      </c>
      <c r="C509" s="31" t="s">
        <v>10559</v>
      </c>
      <c r="D509" s="32">
        <v>43966</v>
      </c>
      <c r="E509" s="31" t="s">
        <v>10560</v>
      </c>
      <c r="F509" s="31" t="s">
        <v>9889</v>
      </c>
      <c r="G509" s="33">
        <v>-1486.5</v>
      </c>
      <c r="H509" s="33">
        <v>-1486.5</v>
      </c>
      <c r="I509" s="31" t="s">
        <v>9762</v>
      </c>
      <c r="J509" s="31" t="s">
        <v>9763</v>
      </c>
      <c r="K509" s="33">
        <v>-1486.5</v>
      </c>
      <c r="L509" s="31" t="s">
        <v>9764</v>
      </c>
      <c r="M509" t="e">
        <f t="shared" si="27"/>
        <v>#VALUE!</v>
      </c>
    </row>
    <row r="510" spans="1:15" hidden="1">
      <c r="A510" s="31" t="s">
        <v>9757</v>
      </c>
      <c r="B510" s="31" t="s">
        <v>10561</v>
      </c>
      <c r="C510" s="31" t="s">
        <v>10562</v>
      </c>
      <c r="D510" s="32">
        <v>43966</v>
      </c>
      <c r="E510" s="31" t="s">
        <v>10563</v>
      </c>
      <c r="F510" s="31" t="s">
        <v>9875</v>
      </c>
      <c r="G510" s="33">
        <v>377.71</v>
      </c>
      <c r="H510" s="33">
        <v>377.71</v>
      </c>
      <c r="I510" s="31" t="s">
        <v>9762</v>
      </c>
      <c r="J510" s="31" t="s">
        <v>9763</v>
      </c>
      <c r="K510" s="33">
        <v>377.71</v>
      </c>
      <c r="L510" s="31" t="s">
        <v>9764</v>
      </c>
      <c r="M510" t="e">
        <f t="shared" si="27"/>
        <v>#VALUE!</v>
      </c>
    </row>
    <row r="511" spans="1:15" hidden="1">
      <c r="A511" s="31" t="s">
        <v>9757</v>
      </c>
      <c r="B511" s="31" t="s">
        <v>10561</v>
      </c>
      <c r="C511" s="31" t="s">
        <v>10562</v>
      </c>
      <c r="D511" s="32">
        <v>43966</v>
      </c>
      <c r="E511" s="31" t="s">
        <v>10563</v>
      </c>
      <c r="F511" s="31" t="s">
        <v>9889</v>
      </c>
      <c r="G511" s="33">
        <v>-377.71</v>
      </c>
      <c r="H511" s="33">
        <v>-377.71</v>
      </c>
      <c r="I511" s="31" t="s">
        <v>9762</v>
      </c>
      <c r="J511" s="31" t="s">
        <v>9763</v>
      </c>
      <c r="K511" s="33">
        <v>-377.71</v>
      </c>
      <c r="L511" s="31" t="s">
        <v>9764</v>
      </c>
      <c r="M511" t="e">
        <f t="shared" si="27"/>
        <v>#VALUE!</v>
      </c>
    </row>
    <row r="512" spans="1:15" hidden="1">
      <c r="A512" s="31" t="s">
        <v>9757</v>
      </c>
      <c r="B512" s="31" t="s">
        <v>10564</v>
      </c>
      <c r="C512" s="31" t="s">
        <v>10565</v>
      </c>
      <c r="D512" s="32">
        <v>43966</v>
      </c>
      <c r="E512" s="31" t="s">
        <v>10566</v>
      </c>
      <c r="F512" s="31" t="s">
        <v>9875</v>
      </c>
      <c r="G512" s="33">
        <v>2000</v>
      </c>
      <c r="H512" s="33">
        <v>2000</v>
      </c>
      <c r="I512" s="31" t="s">
        <v>9762</v>
      </c>
      <c r="J512" s="31" t="s">
        <v>9763</v>
      </c>
      <c r="K512" s="33">
        <v>2000</v>
      </c>
      <c r="L512" s="31" t="s">
        <v>9764</v>
      </c>
      <c r="M512" t="e">
        <f t="shared" si="27"/>
        <v>#VALUE!</v>
      </c>
    </row>
    <row r="513" spans="1:15" hidden="1">
      <c r="A513" s="31" t="s">
        <v>9757</v>
      </c>
      <c r="B513" s="31" t="s">
        <v>10564</v>
      </c>
      <c r="C513" s="31" t="s">
        <v>10565</v>
      </c>
      <c r="D513" s="32">
        <v>43966</v>
      </c>
      <c r="E513" s="31" t="s">
        <v>10566</v>
      </c>
      <c r="F513" s="31" t="s">
        <v>9889</v>
      </c>
      <c r="G513" s="33">
        <v>-2000</v>
      </c>
      <c r="H513" s="33">
        <v>-2000</v>
      </c>
      <c r="I513" s="31" t="s">
        <v>9762</v>
      </c>
      <c r="J513" s="31" t="s">
        <v>9763</v>
      </c>
      <c r="K513" s="33">
        <v>-2000</v>
      </c>
      <c r="L513" s="31" t="s">
        <v>9764</v>
      </c>
      <c r="M513" t="e">
        <f t="shared" si="27"/>
        <v>#VALUE!</v>
      </c>
    </row>
    <row r="514" spans="1:15" hidden="1">
      <c r="A514" s="31" t="s">
        <v>9757</v>
      </c>
      <c r="B514" s="31" t="s">
        <v>10567</v>
      </c>
      <c r="C514" s="31" t="s">
        <v>10568</v>
      </c>
      <c r="D514" s="32">
        <v>43965</v>
      </c>
      <c r="E514" s="31" t="s">
        <v>10569</v>
      </c>
      <c r="F514" s="31" t="s">
        <v>10570</v>
      </c>
      <c r="G514" s="33">
        <v>-8000</v>
      </c>
      <c r="H514" s="33">
        <v>-8000</v>
      </c>
      <c r="I514" s="31" t="s">
        <v>9762</v>
      </c>
      <c r="J514" s="31" t="s">
        <v>9763</v>
      </c>
      <c r="K514" s="33">
        <v>-8000</v>
      </c>
      <c r="L514" s="31" t="s">
        <v>9764</v>
      </c>
      <c r="M514" t="e">
        <f t="shared" si="27"/>
        <v>#VALUE!</v>
      </c>
    </row>
    <row r="515" spans="1:15" hidden="1">
      <c r="A515" s="31" t="s">
        <v>9757</v>
      </c>
      <c r="B515" s="31" t="s">
        <v>10567</v>
      </c>
      <c r="C515" s="31" t="s">
        <v>10568</v>
      </c>
      <c r="D515" s="32">
        <v>43965</v>
      </c>
      <c r="E515" s="31" t="s">
        <v>10569</v>
      </c>
      <c r="F515" s="31" t="s">
        <v>10536</v>
      </c>
      <c r="G515" s="33">
        <v>8000</v>
      </c>
      <c r="H515" s="33">
        <v>8000</v>
      </c>
      <c r="I515" s="31" t="s">
        <v>9762</v>
      </c>
      <c r="J515" s="31" t="s">
        <v>9763</v>
      </c>
      <c r="K515" s="33">
        <v>8000</v>
      </c>
      <c r="L515" s="31" t="s">
        <v>9764</v>
      </c>
      <c r="M515" t="e">
        <f t="shared" ref="M515:M578" si="29">FIND("PO",E515)</f>
        <v>#VALUE!</v>
      </c>
    </row>
    <row r="516" spans="1:15" hidden="1">
      <c r="A516" s="31" t="s">
        <v>9757</v>
      </c>
      <c r="B516" s="31" t="s">
        <v>10571</v>
      </c>
      <c r="C516" s="31" t="s">
        <v>10572</v>
      </c>
      <c r="D516" s="32">
        <v>43965</v>
      </c>
      <c r="E516" s="31" t="s">
        <v>10573</v>
      </c>
      <c r="F516" s="31" t="s">
        <v>10209</v>
      </c>
      <c r="G516" s="33">
        <v>-30000</v>
      </c>
      <c r="H516" s="33">
        <v>-30000</v>
      </c>
      <c r="I516" s="31" t="s">
        <v>9762</v>
      </c>
      <c r="J516" s="31" t="s">
        <v>9763</v>
      </c>
      <c r="K516" s="33">
        <v>-30000</v>
      </c>
      <c r="L516" s="31" t="s">
        <v>9764</v>
      </c>
      <c r="M516" t="e">
        <f t="shared" si="29"/>
        <v>#VALUE!</v>
      </c>
    </row>
    <row r="517" spans="1:15" hidden="1">
      <c r="A517" s="31" t="s">
        <v>9757</v>
      </c>
      <c r="B517" s="31" t="s">
        <v>10571</v>
      </c>
      <c r="C517" s="31" t="s">
        <v>10572</v>
      </c>
      <c r="D517" s="32">
        <v>43965</v>
      </c>
      <c r="E517" s="31" t="s">
        <v>10573</v>
      </c>
      <c r="F517" s="31" t="s">
        <v>10210</v>
      </c>
      <c r="G517" s="33">
        <v>30000</v>
      </c>
      <c r="H517" s="33">
        <v>30000</v>
      </c>
      <c r="I517" s="31" t="s">
        <v>9762</v>
      </c>
      <c r="J517" s="31" t="s">
        <v>9763</v>
      </c>
      <c r="K517" s="33">
        <v>30000</v>
      </c>
      <c r="L517" s="31" t="s">
        <v>9764</v>
      </c>
      <c r="M517" t="e">
        <f t="shared" si="29"/>
        <v>#VALUE!</v>
      </c>
    </row>
    <row r="518" spans="1:15" hidden="1">
      <c r="A518" s="31" t="s">
        <v>9757</v>
      </c>
      <c r="B518" s="31" t="s">
        <v>10574</v>
      </c>
      <c r="C518" s="31" t="s">
        <v>10575</v>
      </c>
      <c r="D518" s="32">
        <v>43966</v>
      </c>
      <c r="E518" s="31" t="s">
        <v>10576</v>
      </c>
      <c r="F518" s="31" t="s">
        <v>10577</v>
      </c>
      <c r="G518" s="33">
        <v>-16000</v>
      </c>
      <c r="H518" s="33">
        <v>-16000</v>
      </c>
      <c r="I518" s="31" t="s">
        <v>9762</v>
      </c>
      <c r="J518" s="31" t="s">
        <v>9763</v>
      </c>
      <c r="K518" s="33">
        <v>-16000</v>
      </c>
      <c r="L518" s="31" t="s">
        <v>9764</v>
      </c>
      <c r="M518" t="e">
        <f t="shared" si="29"/>
        <v>#VALUE!</v>
      </c>
    </row>
    <row r="519" spans="1:15" hidden="1">
      <c r="A519" s="31" t="s">
        <v>9757</v>
      </c>
      <c r="B519" s="31" t="s">
        <v>10574</v>
      </c>
      <c r="C519" s="31" t="s">
        <v>10575</v>
      </c>
      <c r="D519" s="32">
        <v>43966</v>
      </c>
      <c r="E519" s="31" t="s">
        <v>10576</v>
      </c>
      <c r="F519" s="31" t="s">
        <v>10046</v>
      </c>
      <c r="G519" s="33">
        <v>16000</v>
      </c>
      <c r="H519" s="33">
        <v>16000</v>
      </c>
      <c r="I519" s="31" t="s">
        <v>9762</v>
      </c>
      <c r="J519" s="31" t="s">
        <v>9763</v>
      </c>
      <c r="K519" s="33">
        <v>16000</v>
      </c>
      <c r="L519" s="31" t="s">
        <v>9764</v>
      </c>
      <c r="M519" t="e">
        <f t="shared" si="29"/>
        <v>#VALUE!</v>
      </c>
    </row>
    <row r="520" spans="1:15" hidden="1">
      <c r="A520" s="31" t="s">
        <v>9757</v>
      </c>
      <c r="B520" s="31" t="s">
        <v>10578</v>
      </c>
      <c r="C520" s="31" t="s">
        <v>10579</v>
      </c>
      <c r="D520" s="32">
        <v>43965</v>
      </c>
      <c r="E520" s="31" t="s">
        <v>10580</v>
      </c>
      <c r="F520" s="31" t="s">
        <v>10094</v>
      </c>
      <c r="G520" s="33">
        <v>-18100</v>
      </c>
      <c r="H520" s="33">
        <v>-18100</v>
      </c>
      <c r="I520" s="31" t="s">
        <v>9762</v>
      </c>
      <c r="J520" s="31" t="s">
        <v>9763</v>
      </c>
      <c r="K520" s="33">
        <v>-18100</v>
      </c>
      <c r="L520" s="31" t="s">
        <v>9764</v>
      </c>
      <c r="M520" t="e">
        <f t="shared" si="29"/>
        <v>#VALUE!</v>
      </c>
    </row>
    <row r="521" spans="1:15" hidden="1">
      <c r="A521" s="31" t="s">
        <v>9757</v>
      </c>
      <c r="B521" s="31" t="s">
        <v>10578</v>
      </c>
      <c r="C521" s="31" t="s">
        <v>10579</v>
      </c>
      <c r="D521" s="32">
        <v>43965</v>
      </c>
      <c r="E521" s="31" t="s">
        <v>10580</v>
      </c>
      <c r="F521" s="31" t="s">
        <v>10095</v>
      </c>
      <c r="G521" s="33">
        <v>18100</v>
      </c>
      <c r="H521" s="33">
        <v>18100</v>
      </c>
      <c r="I521" s="31" t="s">
        <v>9762</v>
      </c>
      <c r="J521" s="31" t="s">
        <v>9763</v>
      </c>
      <c r="K521" s="33">
        <v>18100</v>
      </c>
      <c r="L521" s="31" t="s">
        <v>9764</v>
      </c>
      <c r="M521" t="e">
        <f t="shared" si="29"/>
        <v>#VALUE!</v>
      </c>
    </row>
    <row r="522" spans="1:15" hidden="1">
      <c r="A522" s="31" t="s">
        <v>9757</v>
      </c>
      <c r="B522" s="31" t="s">
        <v>10581</v>
      </c>
      <c r="C522" s="31" t="s">
        <v>10582</v>
      </c>
      <c r="D522" s="32">
        <v>43966</v>
      </c>
      <c r="E522" s="31" t="s">
        <v>10583</v>
      </c>
      <c r="F522" s="31" t="s">
        <v>10584</v>
      </c>
      <c r="G522" s="33">
        <v>5960</v>
      </c>
      <c r="H522" s="33">
        <v>5960</v>
      </c>
      <c r="I522" s="31" t="s">
        <v>9762</v>
      </c>
      <c r="J522" s="31" t="s">
        <v>9763</v>
      </c>
      <c r="K522" s="33">
        <v>5960</v>
      </c>
      <c r="L522" s="31" t="s">
        <v>9764</v>
      </c>
      <c r="M522" t="e">
        <f t="shared" si="29"/>
        <v>#VALUE!</v>
      </c>
    </row>
    <row r="523" spans="1:15" hidden="1">
      <c r="A523" s="31" t="s">
        <v>9757</v>
      </c>
      <c r="B523" s="31" t="s">
        <v>10581</v>
      </c>
      <c r="C523" s="31" t="s">
        <v>10582</v>
      </c>
      <c r="D523" s="32">
        <v>43966</v>
      </c>
      <c r="E523" s="31" t="s">
        <v>10583</v>
      </c>
      <c r="F523" s="31" t="s">
        <v>9889</v>
      </c>
      <c r="G523" s="33">
        <v>-5960</v>
      </c>
      <c r="H523" s="33">
        <v>-5960</v>
      </c>
      <c r="I523" s="31" t="s">
        <v>9762</v>
      </c>
      <c r="J523" s="31" t="s">
        <v>9763</v>
      </c>
      <c r="K523" s="33">
        <v>-5960</v>
      </c>
      <c r="L523" s="31" t="s">
        <v>9764</v>
      </c>
      <c r="M523" t="e">
        <f t="shared" si="29"/>
        <v>#VALUE!</v>
      </c>
    </row>
    <row r="524" spans="1:15" hidden="1">
      <c r="A524" s="31" t="s">
        <v>9757</v>
      </c>
      <c r="B524" s="31" t="s">
        <v>10585</v>
      </c>
      <c r="C524" s="31" t="s">
        <v>10586</v>
      </c>
      <c r="D524" s="32">
        <v>43966</v>
      </c>
      <c r="E524" s="31" t="s">
        <v>10587</v>
      </c>
      <c r="F524" s="31" t="s">
        <v>9867</v>
      </c>
      <c r="G524" s="33">
        <v>6283.35</v>
      </c>
      <c r="H524" s="33">
        <v>6283.35</v>
      </c>
      <c r="I524" s="31" t="s">
        <v>9762</v>
      </c>
      <c r="J524" s="31" t="s">
        <v>9763</v>
      </c>
      <c r="K524" s="33">
        <v>6283.35</v>
      </c>
      <c r="L524" s="31" t="s">
        <v>9764</v>
      </c>
      <c r="M524" t="e">
        <f t="shared" si="29"/>
        <v>#VALUE!</v>
      </c>
    </row>
    <row r="525" spans="1:15" hidden="1">
      <c r="A525" s="31" t="s">
        <v>9757</v>
      </c>
      <c r="B525" s="31" t="s">
        <v>10585</v>
      </c>
      <c r="C525" s="31" t="s">
        <v>10586</v>
      </c>
      <c r="D525" s="32">
        <v>43966</v>
      </c>
      <c r="E525" s="31" t="s">
        <v>10587</v>
      </c>
      <c r="F525" s="31" t="s">
        <v>9889</v>
      </c>
      <c r="G525" s="33">
        <v>-6283.35</v>
      </c>
      <c r="H525" s="33">
        <v>-6283.35</v>
      </c>
      <c r="I525" s="31" t="s">
        <v>9762</v>
      </c>
      <c r="J525" s="31" t="s">
        <v>9763</v>
      </c>
      <c r="K525" s="33">
        <v>-6283.35</v>
      </c>
      <c r="L525" s="31" t="s">
        <v>9764</v>
      </c>
      <c r="M525" t="e">
        <f t="shared" si="29"/>
        <v>#VALUE!</v>
      </c>
    </row>
    <row r="526" spans="1:15" hidden="1">
      <c r="A526" s="31" t="s">
        <v>9757</v>
      </c>
      <c r="B526" s="31" t="s">
        <v>10588</v>
      </c>
      <c r="C526" s="31" t="s">
        <v>10589</v>
      </c>
      <c r="D526" s="32">
        <v>43965</v>
      </c>
      <c r="E526" s="31" t="s">
        <v>10590</v>
      </c>
      <c r="F526" s="31" t="s">
        <v>10591</v>
      </c>
      <c r="G526" s="33">
        <v>11000</v>
      </c>
      <c r="H526" s="33">
        <v>11000</v>
      </c>
      <c r="I526" s="31" t="s">
        <v>9762</v>
      </c>
      <c r="J526" s="31" t="s">
        <v>9763</v>
      </c>
      <c r="K526" s="33">
        <v>11000</v>
      </c>
      <c r="L526" s="31" t="s">
        <v>9764</v>
      </c>
      <c r="M526" t="e">
        <f t="shared" si="29"/>
        <v>#VALUE!</v>
      </c>
    </row>
    <row r="527" spans="1:15" hidden="1">
      <c r="A527" s="31" t="s">
        <v>9757</v>
      </c>
      <c r="B527" s="31" t="s">
        <v>10588</v>
      </c>
      <c r="C527" s="31" t="s">
        <v>10589</v>
      </c>
      <c r="D527" s="32">
        <v>43965</v>
      </c>
      <c r="E527" s="31" t="s">
        <v>10590</v>
      </c>
      <c r="F527" s="31" t="s">
        <v>10592</v>
      </c>
      <c r="G527" s="33">
        <v>-11000</v>
      </c>
      <c r="H527" s="33">
        <v>-11000</v>
      </c>
      <c r="I527" s="31" t="s">
        <v>9762</v>
      </c>
      <c r="J527" s="31" t="s">
        <v>9763</v>
      </c>
      <c r="K527" s="33">
        <v>-11000</v>
      </c>
      <c r="L527" s="31" t="s">
        <v>9764</v>
      </c>
      <c r="M527" t="e">
        <f t="shared" si="29"/>
        <v>#VALUE!</v>
      </c>
    </row>
    <row r="528" spans="1:15" hidden="1">
      <c r="A528" s="31" t="s">
        <v>9757</v>
      </c>
      <c r="B528" s="31" t="s">
        <v>10593</v>
      </c>
      <c r="C528" s="31" t="s">
        <v>10594</v>
      </c>
      <c r="D528" s="32">
        <v>43973</v>
      </c>
      <c r="E528" s="31" t="s">
        <v>10595</v>
      </c>
      <c r="F528" s="31" t="s">
        <v>9875</v>
      </c>
      <c r="G528" s="33">
        <v>489720</v>
      </c>
      <c r="H528" s="33">
        <v>489720</v>
      </c>
      <c r="I528" s="31" t="s">
        <v>9762</v>
      </c>
      <c r="J528" s="31" t="s">
        <v>9763</v>
      </c>
      <c r="K528" s="33">
        <v>489720</v>
      </c>
      <c r="L528" s="31" t="s">
        <v>9764</v>
      </c>
      <c r="M528">
        <f t="shared" si="29"/>
        <v>38</v>
      </c>
      <c r="N528" t="str">
        <f t="shared" ref="N528:N537" si="30">MID(E528,M528,10)</f>
        <v>PO63000210</v>
      </c>
      <c r="O528" t="e">
        <f>VLOOKUP(N528,'1_คตง_ภาพรวม'!L528:M578,2,FALSE)</f>
        <v>#N/A</v>
      </c>
    </row>
    <row r="529" spans="1:15" hidden="1">
      <c r="A529" s="31" t="s">
        <v>9757</v>
      </c>
      <c r="B529" s="31" t="s">
        <v>10593</v>
      </c>
      <c r="C529" s="31" t="s">
        <v>10594</v>
      </c>
      <c r="D529" s="32">
        <v>43973</v>
      </c>
      <c r="E529" s="31" t="s">
        <v>10595</v>
      </c>
      <c r="F529" s="31" t="s">
        <v>9876</v>
      </c>
      <c r="G529" s="33">
        <v>-489720</v>
      </c>
      <c r="H529" s="33">
        <v>-489720</v>
      </c>
      <c r="I529" s="31" t="s">
        <v>9762</v>
      </c>
      <c r="J529" s="31" t="s">
        <v>9763</v>
      </c>
      <c r="K529" s="33">
        <v>-489720</v>
      </c>
      <c r="L529" s="31" t="s">
        <v>9764</v>
      </c>
      <c r="M529">
        <f t="shared" si="29"/>
        <v>38</v>
      </c>
      <c r="N529" t="str">
        <f t="shared" si="30"/>
        <v>PO63000210</v>
      </c>
      <c r="O529" t="e">
        <f>VLOOKUP(N529,'1_คตง_ภาพรวม'!L529:M579,2,FALSE)</f>
        <v>#N/A</v>
      </c>
    </row>
    <row r="530" spans="1:15" hidden="1">
      <c r="A530" s="31" t="s">
        <v>9757</v>
      </c>
      <c r="B530" s="31" t="s">
        <v>10596</v>
      </c>
      <c r="C530" s="31" t="s">
        <v>10597</v>
      </c>
      <c r="D530" s="32">
        <v>43973</v>
      </c>
      <c r="E530" s="31" t="s">
        <v>10598</v>
      </c>
      <c r="F530" s="31" t="s">
        <v>9875</v>
      </c>
      <c r="G530" s="33">
        <v>19080</v>
      </c>
      <c r="H530" s="33">
        <v>19080</v>
      </c>
      <c r="I530" s="31" t="s">
        <v>9762</v>
      </c>
      <c r="J530" s="31" t="s">
        <v>9763</v>
      </c>
      <c r="K530" s="33">
        <v>19080</v>
      </c>
      <c r="L530" s="31" t="s">
        <v>9764</v>
      </c>
      <c r="M530">
        <f t="shared" si="29"/>
        <v>39</v>
      </c>
      <c r="N530" t="str">
        <f t="shared" si="30"/>
        <v>PO63000275</v>
      </c>
      <c r="O530" t="e">
        <f>VLOOKUP(N530,'1_คตง_ภาพรวม'!L530:M580,2,FALSE)</f>
        <v>#N/A</v>
      </c>
    </row>
    <row r="531" spans="1:15" hidden="1">
      <c r="A531" s="31" t="s">
        <v>9757</v>
      </c>
      <c r="B531" s="31" t="s">
        <v>10596</v>
      </c>
      <c r="C531" s="31" t="s">
        <v>10597</v>
      </c>
      <c r="D531" s="32">
        <v>43973</v>
      </c>
      <c r="E531" s="31" t="s">
        <v>10598</v>
      </c>
      <c r="F531" s="31" t="s">
        <v>9876</v>
      </c>
      <c r="G531" s="33">
        <v>-19080</v>
      </c>
      <c r="H531" s="33">
        <v>-19080</v>
      </c>
      <c r="I531" s="31" t="s">
        <v>9762</v>
      </c>
      <c r="J531" s="31" t="s">
        <v>9763</v>
      </c>
      <c r="K531" s="33">
        <v>-19080</v>
      </c>
      <c r="L531" s="31" t="s">
        <v>9764</v>
      </c>
      <c r="M531">
        <f t="shared" si="29"/>
        <v>39</v>
      </c>
      <c r="N531" t="str">
        <f t="shared" si="30"/>
        <v>PO63000275</v>
      </c>
      <c r="O531" t="e">
        <f>VLOOKUP(N531,'1_คตง_ภาพรวม'!L531:M581,2,FALSE)</f>
        <v>#N/A</v>
      </c>
    </row>
    <row r="532" spans="1:15" hidden="1">
      <c r="A532" s="31" t="s">
        <v>9757</v>
      </c>
      <c r="B532" s="31" t="s">
        <v>10599</v>
      </c>
      <c r="C532" s="31" t="s">
        <v>10600</v>
      </c>
      <c r="D532" s="32">
        <v>43973</v>
      </c>
      <c r="E532" s="31" t="s">
        <v>10601</v>
      </c>
      <c r="F532" s="31" t="s">
        <v>9875</v>
      </c>
      <c r="G532" s="33">
        <v>492900</v>
      </c>
      <c r="H532" s="33">
        <v>492900</v>
      </c>
      <c r="I532" s="31" t="s">
        <v>9762</v>
      </c>
      <c r="J532" s="31" t="s">
        <v>9763</v>
      </c>
      <c r="K532" s="33">
        <v>492900</v>
      </c>
      <c r="L532" s="31" t="s">
        <v>9764</v>
      </c>
      <c r="M532">
        <f t="shared" si="29"/>
        <v>37</v>
      </c>
      <c r="N532" t="str">
        <f t="shared" si="30"/>
        <v>PO63000237</v>
      </c>
      <c r="O532" t="e">
        <f>VLOOKUP(N532,'1_คตง_ภาพรวม'!L532:M582,2,FALSE)</f>
        <v>#N/A</v>
      </c>
    </row>
    <row r="533" spans="1:15" hidden="1">
      <c r="A533" s="31" t="s">
        <v>9757</v>
      </c>
      <c r="B533" s="31" t="s">
        <v>10599</v>
      </c>
      <c r="C533" s="31" t="s">
        <v>10600</v>
      </c>
      <c r="D533" s="32">
        <v>43973</v>
      </c>
      <c r="E533" s="31" t="s">
        <v>10601</v>
      </c>
      <c r="F533" s="31" t="s">
        <v>9876</v>
      </c>
      <c r="G533" s="33">
        <v>-492900</v>
      </c>
      <c r="H533" s="33">
        <v>-492900</v>
      </c>
      <c r="I533" s="31" t="s">
        <v>9762</v>
      </c>
      <c r="J533" s="31" t="s">
        <v>9763</v>
      </c>
      <c r="K533" s="33">
        <v>-492900</v>
      </c>
      <c r="L533" s="31" t="s">
        <v>9764</v>
      </c>
      <c r="M533">
        <f t="shared" si="29"/>
        <v>37</v>
      </c>
      <c r="N533" t="str">
        <f t="shared" si="30"/>
        <v>PO63000237</v>
      </c>
      <c r="O533" t="e">
        <f>VLOOKUP(N533,'1_คตง_ภาพรวม'!L533:M583,2,FALSE)</f>
        <v>#N/A</v>
      </c>
    </row>
    <row r="534" spans="1:15" hidden="1">
      <c r="A534" s="31" t="s">
        <v>9757</v>
      </c>
      <c r="B534" s="31" t="s">
        <v>10602</v>
      </c>
      <c r="C534" s="31" t="s">
        <v>10603</v>
      </c>
      <c r="D534" s="32">
        <v>43973</v>
      </c>
      <c r="E534" s="31" t="s">
        <v>10604</v>
      </c>
      <c r="F534" s="31" t="s">
        <v>9875</v>
      </c>
      <c r="G534" s="33">
        <v>54060</v>
      </c>
      <c r="H534" s="33">
        <v>54060</v>
      </c>
      <c r="I534" s="31" t="s">
        <v>9762</v>
      </c>
      <c r="J534" s="31" t="s">
        <v>9763</v>
      </c>
      <c r="K534" s="33">
        <v>54060</v>
      </c>
      <c r="L534" s="31" t="s">
        <v>9764</v>
      </c>
      <c r="M534">
        <f t="shared" si="29"/>
        <v>58</v>
      </c>
      <c r="N534" t="str">
        <f t="shared" si="30"/>
        <v>PO63000332</v>
      </c>
      <c r="O534" t="e">
        <f>VLOOKUP(N534,'1_คตง_ภาพรวม'!L534:M584,2,FALSE)</f>
        <v>#N/A</v>
      </c>
    </row>
    <row r="535" spans="1:15" hidden="1">
      <c r="A535" s="31" t="s">
        <v>9757</v>
      </c>
      <c r="B535" s="31" t="s">
        <v>10602</v>
      </c>
      <c r="C535" s="31" t="s">
        <v>10603</v>
      </c>
      <c r="D535" s="32">
        <v>43973</v>
      </c>
      <c r="E535" s="31" t="s">
        <v>10604</v>
      </c>
      <c r="F535" s="31" t="s">
        <v>9876</v>
      </c>
      <c r="G535" s="33">
        <v>-54060</v>
      </c>
      <c r="H535" s="33">
        <v>-54060</v>
      </c>
      <c r="I535" s="31" t="s">
        <v>9762</v>
      </c>
      <c r="J535" s="31" t="s">
        <v>9763</v>
      </c>
      <c r="K535" s="33">
        <v>-54060</v>
      </c>
      <c r="L535" s="31" t="s">
        <v>9764</v>
      </c>
      <c r="M535">
        <f t="shared" si="29"/>
        <v>58</v>
      </c>
      <c r="N535" t="str">
        <f t="shared" si="30"/>
        <v>PO63000332</v>
      </c>
      <c r="O535" t="e">
        <f>VLOOKUP(N535,'1_คตง_ภาพรวม'!L535:M585,2,FALSE)</f>
        <v>#N/A</v>
      </c>
    </row>
    <row r="536" spans="1:15" hidden="1">
      <c r="A536" s="31" t="s">
        <v>9757</v>
      </c>
      <c r="B536" s="31" t="s">
        <v>10605</v>
      </c>
      <c r="C536" s="31" t="s">
        <v>10606</v>
      </c>
      <c r="D536" s="32">
        <v>43973</v>
      </c>
      <c r="E536" s="31" t="s">
        <v>10607</v>
      </c>
      <c r="F536" s="31" t="s">
        <v>9875</v>
      </c>
      <c r="G536" s="33">
        <v>1212688.3500000001</v>
      </c>
      <c r="H536" s="33">
        <v>1212688.3500000001</v>
      </c>
      <c r="I536" s="31" t="s">
        <v>9762</v>
      </c>
      <c r="J536" s="31" t="s">
        <v>9763</v>
      </c>
      <c r="K536" s="33">
        <v>1212688.3500000001</v>
      </c>
      <c r="L536" s="31" t="s">
        <v>9764</v>
      </c>
      <c r="M536">
        <f t="shared" si="29"/>
        <v>37</v>
      </c>
      <c r="N536" t="str">
        <f t="shared" si="30"/>
        <v>PO62000303</v>
      </c>
      <c r="O536" t="e">
        <f>VLOOKUP(N536,'1_คตง_ภาพรวม'!L536:M586,2,FALSE)</f>
        <v>#N/A</v>
      </c>
    </row>
    <row r="537" spans="1:15" hidden="1">
      <c r="A537" s="31" t="s">
        <v>9757</v>
      </c>
      <c r="B537" s="31" t="s">
        <v>10605</v>
      </c>
      <c r="C537" s="31" t="s">
        <v>10606</v>
      </c>
      <c r="D537" s="32">
        <v>43973</v>
      </c>
      <c r="E537" s="31" t="s">
        <v>10607</v>
      </c>
      <c r="F537" s="31" t="s">
        <v>9876</v>
      </c>
      <c r="G537" s="33">
        <v>-1212688.3500000001</v>
      </c>
      <c r="H537" s="33">
        <v>-1212688.3500000001</v>
      </c>
      <c r="I537" s="31" t="s">
        <v>9762</v>
      </c>
      <c r="J537" s="31" t="s">
        <v>9763</v>
      </c>
      <c r="K537" s="33">
        <v>-1212688.3500000001</v>
      </c>
      <c r="L537" s="31" t="s">
        <v>9764</v>
      </c>
      <c r="M537">
        <f t="shared" si="29"/>
        <v>37</v>
      </c>
      <c r="N537" t="str">
        <f t="shared" si="30"/>
        <v>PO62000303</v>
      </c>
      <c r="O537" t="e">
        <f>VLOOKUP(N537,'1_คตง_ภาพรวม'!L537:M587,2,FALSE)</f>
        <v>#N/A</v>
      </c>
    </row>
    <row r="538" spans="1:15" hidden="1">
      <c r="A538" s="31" t="s">
        <v>9757</v>
      </c>
      <c r="B538" s="31" t="s">
        <v>10608</v>
      </c>
      <c r="C538" s="31" t="s">
        <v>10609</v>
      </c>
      <c r="D538" s="32">
        <v>43966</v>
      </c>
      <c r="E538" s="31" t="s">
        <v>10610</v>
      </c>
      <c r="F538" s="31" t="s">
        <v>10062</v>
      </c>
      <c r="G538" s="33">
        <v>-64500</v>
      </c>
      <c r="H538" s="33">
        <v>-64500</v>
      </c>
      <c r="I538" s="31" t="s">
        <v>9762</v>
      </c>
      <c r="J538" s="31" t="s">
        <v>9763</v>
      </c>
      <c r="K538" s="33">
        <v>-64500</v>
      </c>
      <c r="L538" s="31" t="s">
        <v>9764</v>
      </c>
      <c r="M538" t="e">
        <f t="shared" si="29"/>
        <v>#VALUE!</v>
      </c>
    </row>
    <row r="539" spans="1:15" hidden="1">
      <c r="A539" s="31" t="s">
        <v>9757</v>
      </c>
      <c r="B539" s="31" t="s">
        <v>10608</v>
      </c>
      <c r="C539" s="31" t="s">
        <v>10609</v>
      </c>
      <c r="D539" s="32">
        <v>43966</v>
      </c>
      <c r="E539" s="31" t="s">
        <v>10610</v>
      </c>
      <c r="F539" s="31" t="s">
        <v>10063</v>
      </c>
      <c r="G539" s="33">
        <v>64500</v>
      </c>
      <c r="H539" s="33">
        <v>64500</v>
      </c>
      <c r="I539" s="31" t="s">
        <v>9762</v>
      </c>
      <c r="J539" s="31" t="s">
        <v>9763</v>
      </c>
      <c r="K539" s="33">
        <v>64500</v>
      </c>
      <c r="L539" s="31" t="s">
        <v>9764</v>
      </c>
      <c r="M539" t="e">
        <f t="shared" si="29"/>
        <v>#VALUE!</v>
      </c>
    </row>
    <row r="540" spans="1:15" hidden="1">
      <c r="A540" s="31" t="s">
        <v>9757</v>
      </c>
      <c r="B540" s="31" t="s">
        <v>10611</v>
      </c>
      <c r="C540" s="31" t="s">
        <v>10612</v>
      </c>
      <c r="D540" s="32">
        <v>43966</v>
      </c>
      <c r="E540" s="31" t="s">
        <v>10613</v>
      </c>
      <c r="F540" s="31" t="s">
        <v>10614</v>
      </c>
      <c r="G540" s="33">
        <v>-1000</v>
      </c>
      <c r="H540" s="33">
        <v>-1000</v>
      </c>
      <c r="I540" s="31" t="s">
        <v>9762</v>
      </c>
      <c r="J540" s="31" t="s">
        <v>9763</v>
      </c>
      <c r="K540" s="33">
        <v>-1000</v>
      </c>
      <c r="L540" s="31" t="s">
        <v>9764</v>
      </c>
      <c r="M540" t="e">
        <f t="shared" si="29"/>
        <v>#VALUE!</v>
      </c>
    </row>
    <row r="541" spans="1:15" hidden="1">
      <c r="A541" s="31" t="s">
        <v>9757</v>
      </c>
      <c r="B541" s="31" t="s">
        <v>10611</v>
      </c>
      <c r="C541" s="31" t="s">
        <v>10612</v>
      </c>
      <c r="D541" s="32">
        <v>43966</v>
      </c>
      <c r="E541" s="31" t="s">
        <v>10613</v>
      </c>
      <c r="F541" s="31" t="s">
        <v>10615</v>
      </c>
      <c r="G541" s="33">
        <v>1000</v>
      </c>
      <c r="H541" s="33">
        <v>1000</v>
      </c>
      <c r="I541" s="31" t="s">
        <v>9762</v>
      </c>
      <c r="J541" s="31" t="s">
        <v>9763</v>
      </c>
      <c r="K541" s="33">
        <v>1000</v>
      </c>
      <c r="L541" s="31" t="s">
        <v>9764</v>
      </c>
      <c r="M541" t="e">
        <f t="shared" si="29"/>
        <v>#VALUE!</v>
      </c>
    </row>
    <row r="542" spans="1:15" hidden="1">
      <c r="A542" s="31" t="s">
        <v>9757</v>
      </c>
      <c r="B542" s="31" t="s">
        <v>10611</v>
      </c>
      <c r="C542" s="31" t="s">
        <v>10612</v>
      </c>
      <c r="D542" s="32">
        <v>43966</v>
      </c>
      <c r="E542" s="31" t="s">
        <v>10613</v>
      </c>
      <c r="F542" s="31" t="s">
        <v>10616</v>
      </c>
      <c r="G542" s="33">
        <v>120</v>
      </c>
      <c r="H542" s="33">
        <v>120</v>
      </c>
      <c r="I542" s="31" t="s">
        <v>9762</v>
      </c>
      <c r="J542" s="31" t="s">
        <v>9763</v>
      </c>
      <c r="K542" s="33">
        <v>120</v>
      </c>
      <c r="L542" s="31" t="s">
        <v>9764</v>
      </c>
      <c r="M542" t="e">
        <f t="shared" si="29"/>
        <v>#VALUE!</v>
      </c>
    </row>
    <row r="543" spans="1:15" hidden="1">
      <c r="A543" s="31" t="s">
        <v>9757</v>
      </c>
      <c r="B543" s="31" t="s">
        <v>10611</v>
      </c>
      <c r="C543" s="31" t="s">
        <v>10612</v>
      </c>
      <c r="D543" s="32">
        <v>43966</v>
      </c>
      <c r="E543" s="31" t="s">
        <v>10613</v>
      </c>
      <c r="F543" s="31" t="s">
        <v>10617</v>
      </c>
      <c r="G543" s="33">
        <v>20878</v>
      </c>
      <c r="H543" s="33">
        <v>20878</v>
      </c>
      <c r="I543" s="31" t="s">
        <v>9762</v>
      </c>
      <c r="J543" s="31" t="s">
        <v>9763</v>
      </c>
      <c r="K543" s="33">
        <v>20878</v>
      </c>
      <c r="L543" s="31" t="s">
        <v>9764</v>
      </c>
      <c r="M543" t="e">
        <f t="shared" si="29"/>
        <v>#VALUE!</v>
      </c>
    </row>
    <row r="544" spans="1:15" hidden="1">
      <c r="A544" s="31" t="s">
        <v>9757</v>
      </c>
      <c r="B544" s="31" t="s">
        <v>10611</v>
      </c>
      <c r="C544" s="31" t="s">
        <v>10612</v>
      </c>
      <c r="D544" s="32">
        <v>43966</v>
      </c>
      <c r="E544" s="31" t="s">
        <v>10613</v>
      </c>
      <c r="F544" s="31" t="s">
        <v>9889</v>
      </c>
      <c r="G544" s="33">
        <v>-21998</v>
      </c>
      <c r="H544" s="33">
        <v>-21998</v>
      </c>
      <c r="I544" s="31" t="s">
        <v>9762</v>
      </c>
      <c r="J544" s="31" t="s">
        <v>9763</v>
      </c>
      <c r="K544" s="33">
        <v>-21998</v>
      </c>
      <c r="L544" s="31" t="s">
        <v>9764</v>
      </c>
      <c r="M544" t="e">
        <f t="shared" si="29"/>
        <v>#VALUE!</v>
      </c>
    </row>
    <row r="545" spans="1:13" hidden="1">
      <c r="A545" s="31" t="s">
        <v>9757</v>
      </c>
      <c r="B545" s="31" t="s">
        <v>10611</v>
      </c>
      <c r="C545" s="31" t="s">
        <v>10612</v>
      </c>
      <c r="D545" s="32">
        <v>43966</v>
      </c>
      <c r="E545" s="31" t="s">
        <v>10613</v>
      </c>
      <c r="F545" s="31" t="s">
        <v>9993</v>
      </c>
      <c r="G545" s="33">
        <v>1000</v>
      </c>
      <c r="H545" s="33">
        <v>1000</v>
      </c>
      <c r="I545" s="31" t="s">
        <v>9762</v>
      </c>
      <c r="J545" s="31" t="s">
        <v>9763</v>
      </c>
      <c r="K545" s="33">
        <v>1000</v>
      </c>
      <c r="L545" s="31" t="s">
        <v>9764</v>
      </c>
      <c r="M545" t="e">
        <f t="shared" si="29"/>
        <v>#VALUE!</v>
      </c>
    </row>
    <row r="546" spans="1:13" hidden="1">
      <c r="A546" s="31" t="s">
        <v>9757</v>
      </c>
      <c r="B546" s="31" t="s">
        <v>10611</v>
      </c>
      <c r="C546" s="31" t="s">
        <v>10612</v>
      </c>
      <c r="D546" s="32">
        <v>43966</v>
      </c>
      <c r="E546" s="31" t="s">
        <v>10613</v>
      </c>
      <c r="F546" s="31" t="s">
        <v>9993</v>
      </c>
      <c r="G546" s="33">
        <v>120</v>
      </c>
      <c r="H546" s="33">
        <v>120</v>
      </c>
      <c r="I546" s="31" t="s">
        <v>9762</v>
      </c>
      <c r="J546" s="31" t="s">
        <v>9763</v>
      </c>
      <c r="K546" s="33">
        <v>120</v>
      </c>
      <c r="L546" s="31" t="s">
        <v>9764</v>
      </c>
      <c r="M546" t="e">
        <f t="shared" si="29"/>
        <v>#VALUE!</v>
      </c>
    </row>
    <row r="547" spans="1:13" hidden="1">
      <c r="A547" s="31" t="s">
        <v>9757</v>
      </c>
      <c r="B547" s="31" t="s">
        <v>10611</v>
      </c>
      <c r="C547" s="31" t="s">
        <v>10612</v>
      </c>
      <c r="D547" s="32">
        <v>43966</v>
      </c>
      <c r="E547" s="31" t="s">
        <v>10613</v>
      </c>
      <c r="F547" s="31" t="s">
        <v>9783</v>
      </c>
      <c r="G547" s="33">
        <v>-120</v>
      </c>
      <c r="H547" s="33">
        <v>-120</v>
      </c>
      <c r="I547" s="31" t="s">
        <v>9762</v>
      </c>
      <c r="J547" s="31" t="s">
        <v>9763</v>
      </c>
      <c r="K547" s="33">
        <v>-120</v>
      </c>
      <c r="L547" s="31" t="s">
        <v>9764</v>
      </c>
      <c r="M547" t="e">
        <f t="shared" si="29"/>
        <v>#VALUE!</v>
      </c>
    </row>
    <row r="548" spans="1:13" hidden="1">
      <c r="A548" s="31" t="s">
        <v>9757</v>
      </c>
      <c r="B548" s="31" t="s">
        <v>10618</v>
      </c>
      <c r="C548" s="31" t="s">
        <v>10619</v>
      </c>
      <c r="D548" s="32">
        <v>43973</v>
      </c>
      <c r="E548" s="31" t="s">
        <v>10620</v>
      </c>
      <c r="F548" s="31" t="s">
        <v>9997</v>
      </c>
      <c r="G548" s="33">
        <v>2493032.85</v>
      </c>
      <c r="H548" s="33">
        <v>2493032.85</v>
      </c>
      <c r="I548" s="31" t="s">
        <v>9762</v>
      </c>
      <c r="J548" s="31" t="s">
        <v>9763</v>
      </c>
      <c r="K548" s="33">
        <v>2493032.85</v>
      </c>
      <c r="L548" s="31" t="s">
        <v>9764</v>
      </c>
      <c r="M548" t="e">
        <f t="shared" si="29"/>
        <v>#VALUE!</v>
      </c>
    </row>
    <row r="549" spans="1:13" hidden="1">
      <c r="A549" s="31" t="s">
        <v>9757</v>
      </c>
      <c r="B549" s="31" t="s">
        <v>10618</v>
      </c>
      <c r="C549" s="31" t="s">
        <v>10619</v>
      </c>
      <c r="D549" s="32">
        <v>43973</v>
      </c>
      <c r="E549" s="31" t="s">
        <v>10620</v>
      </c>
      <c r="F549" s="31" t="s">
        <v>9889</v>
      </c>
      <c r="G549" s="33">
        <v>-2493032.85</v>
      </c>
      <c r="H549" s="33">
        <v>-2493032.85</v>
      </c>
      <c r="I549" s="31" t="s">
        <v>9762</v>
      </c>
      <c r="J549" s="31" t="s">
        <v>9763</v>
      </c>
      <c r="K549" s="33">
        <v>-2493032.85</v>
      </c>
      <c r="L549" s="31" t="s">
        <v>9764</v>
      </c>
      <c r="M549" t="e">
        <f t="shared" si="29"/>
        <v>#VALUE!</v>
      </c>
    </row>
    <row r="550" spans="1:13" hidden="1">
      <c r="A550" s="31" t="s">
        <v>9757</v>
      </c>
      <c r="B550" s="31" t="s">
        <v>10621</v>
      </c>
      <c r="C550" s="31" t="s">
        <v>10622</v>
      </c>
      <c r="D550" s="32">
        <v>43973</v>
      </c>
      <c r="E550" s="31" t="s">
        <v>10623</v>
      </c>
      <c r="F550" s="31" t="s">
        <v>9997</v>
      </c>
      <c r="G550" s="33">
        <v>7555560</v>
      </c>
      <c r="H550" s="33">
        <v>7555560</v>
      </c>
      <c r="I550" s="31" t="s">
        <v>9762</v>
      </c>
      <c r="J550" s="31" t="s">
        <v>9763</v>
      </c>
      <c r="K550" s="33">
        <v>7555560</v>
      </c>
      <c r="L550" s="31" t="s">
        <v>9764</v>
      </c>
      <c r="M550" t="e">
        <f t="shared" si="29"/>
        <v>#VALUE!</v>
      </c>
    </row>
    <row r="551" spans="1:13" hidden="1">
      <c r="A551" s="31" t="s">
        <v>9757</v>
      </c>
      <c r="B551" s="31" t="s">
        <v>10621</v>
      </c>
      <c r="C551" s="31" t="s">
        <v>10622</v>
      </c>
      <c r="D551" s="32">
        <v>43973</v>
      </c>
      <c r="E551" s="31" t="s">
        <v>10623</v>
      </c>
      <c r="F551" s="31" t="s">
        <v>9889</v>
      </c>
      <c r="G551" s="33">
        <v>-7555560</v>
      </c>
      <c r="H551" s="33">
        <v>-7555560</v>
      </c>
      <c r="I551" s="31" t="s">
        <v>9762</v>
      </c>
      <c r="J551" s="31" t="s">
        <v>9763</v>
      </c>
      <c r="K551" s="33">
        <v>-7555560</v>
      </c>
      <c r="L551" s="31" t="s">
        <v>9764</v>
      </c>
      <c r="M551" t="e">
        <f t="shared" si="29"/>
        <v>#VALUE!</v>
      </c>
    </row>
    <row r="552" spans="1:13" hidden="1">
      <c r="A552" s="31" t="s">
        <v>9757</v>
      </c>
      <c r="B552" s="31" t="s">
        <v>10624</v>
      </c>
      <c r="C552" s="31" t="s">
        <v>10625</v>
      </c>
      <c r="D552" s="32">
        <v>43973</v>
      </c>
      <c r="E552" s="31" t="s">
        <v>10626</v>
      </c>
      <c r="F552" s="31" t="s">
        <v>9997</v>
      </c>
      <c r="G552" s="33">
        <v>1442500</v>
      </c>
      <c r="H552" s="33">
        <v>1442500</v>
      </c>
      <c r="I552" s="31" t="s">
        <v>9762</v>
      </c>
      <c r="J552" s="31" t="s">
        <v>9763</v>
      </c>
      <c r="K552" s="33">
        <v>1442500</v>
      </c>
      <c r="L552" s="31" t="s">
        <v>9764</v>
      </c>
      <c r="M552" t="e">
        <f t="shared" si="29"/>
        <v>#VALUE!</v>
      </c>
    </row>
    <row r="553" spans="1:13" hidden="1">
      <c r="A553" s="31" t="s">
        <v>9757</v>
      </c>
      <c r="B553" s="31" t="s">
        <v>10624</v>
      </c>
      <c r="C553" s="31" t="s">
        <v>10625</v>
      </c>
      <c r="D553" s="32">
        <v>43973</v>
      </c>
      <c r="E553" s="31" t="s">
        <v>10626</v>
      </c>
      <c r="F553" s="31" t="s">
        <v>9889</v>
      </c>
      <c r="G553" s="33">
        <v>-1442500</v>
      </c>
      <c r="H553" s="33">
        <v>-1442500</v>
      </c>
      <c r="I553" s="31" t="s">
        <v>9762</v>
      </c>
      <c r="J553" s="31" t="s">
        <v>9763</v>
      </c>
      <c r="K553" s="33">
        <v>-1442500</v>
      </c>
      <c r="L553" s="31" t="s">
        <v>9764</v>
      </c>
      <c r="M553" t="e">
        <f t="shared" si="29"/>
        <v>#VALUE!</v>
      </c>
    </row>
    <row r="554" spans="1:13" hidden="1">
      <c r="A554" s="31" t="s">
        <v>9757</v>
      </c>
      <c r="B554" s="31" t="s">
        <v>10627</v>
      </c>
      <c r="C554" s="31" t="s">
        <v>10628</v>
      </c>
      <c r="D554" s="32">
        <v>43973</v>
      </c>
      <c r="E554" s="31" t="s">
        <v>10629</v>
      </c>
      <c r="F554" s="31" t="s">
        <v>9997</v>
      </c>
      <c r="G554" s="33">
        <v>496000</v>
      </c>
      <c r="H554" s="33">
        <v>496000</v>
      </c>
      <c r="I554" s="31" t="s">
        <v>9762</v>
      </c>
      <c r="J554" s="31" t="s">
        <v>9763</v>
      </c>
      <c r="K554" s="33">
        <v>496000</v>
      </c>
      <c r="L554" s="31" t="s">
        <v>9764</v>
      </c>
      <c r="M554" t="e">
        <f t="shared" si="29"/>
        <v>#VALUE!</v>
      </c>
    </row>
    <row r="555" spans="1:13" hidden="1">
      <c r="A555" s="31" t="s">
        <v>9757</v>
      </c>
      <c r="B555" s="31" t="s">
        <v>10627</v>
      </c>
      <c r="C555" s="31" t="s">
        <v>10628</v>
      </c>
      <c r="D555" s="32">
        <v>43973</v>
      </c>
      <c r="E555" s="31" t="s">
        <v>10629</v>
      </c>
      <c r="F555" s="31" t="s">
        <v>9889</v>
      </c>
      <c r="G555" s="33">
        <v>-496000</v>
      </c>
      <c r="H555" s="33">
        <v>-496000</v>
      </c>
      <c r="I555" s="31" t="s">
        <v>9762</v>
      </c>
      <c r="J555" s="31" t="s">
        <v>9763</v>
      </c>
      <c r="K555" s="33">
        <v>-496000</v>
      </c>
      <c r="L555" s="31" t="s">
        <v>9764</v>
      </c>
      <c r="M555" t="e">
        <f t="shared" si="29"/>
        <v>#VALUE!</v>
      </c>
    </row>
    <row r="556" spans="1:13" hidden="1">
      <c r="A556" s="31" t="s">
        <v>9757</v>
      </c>
      <c r="B556" s="31" t="s">
        <v>10630</v>
      </c>
      <c r="C556" s="31" t="s">
        <v>10631</v>
      </c>
      <c r="D556" s="32">
        <v>43973</v>
      </c>
      <c r="E556" s="31" t="s">
        <v>10632</v>
      </c>
      <c r="F556" s="31" t="s">
        <v>9997</v>
      </c>
      <c r="G556" s="33">
        <v>1000000</v>
      </c>
      <c r="H556" s="33">
        <v>1000000</v>
      </c>
      <c r="I556" s="31" t="s">
        <v>9762</v>
      </c>
      <c r="J556" s="31" t="s">
        <v>9763</v>
      </c>
      <c r="K556" s="33">
        <v>1000000</v>
      </c>
      <c r="L556" s="31" t="s">
        <v>9764</v>
      </c>
      <c r="M556" t="e">
        <f t="shared" si="29"/>
        <v>#VALUE!</v>
      </c>
    </row>
    <row r="557" spans="1:13" hidden="1">
      <c r="A557" s="31" t="s">
        <v>9757</v>
      </c>
      <c r="B557" s="31" t="s">
        <v>10630</v>
      </c>
      <c r="C557" s="31" t="s">
        <v>10631</v>
      </c>
      <c r="D557" s="32">
        <v>43973</v>
      </c>
      <c r="E557" s="31" t="s">
        <v>10632</v>
      </c>
      <c r="F557" s="31" t="s">
        <v>9889</v>
      </c>
      <c r="G557" s="33">
        <v>-1000000</v>
      </c>
      <c r="H557" s="33">
        <v>-1000000</v>
      </c>
      <c r="I557" s="31" t="s">
        <v>9762</v>
      </c>
      <c r="J557" s="31" t="s">
        <v>9763</v>
      </c>
      <c r="K557" s="33">
        <v>-1000000</v>
      </c>
      <c r="L557" s="31" t="s">
        <v>9764</v>
      </c>
      <c r="M557" t="e">
        <f t="shared" si="29"/>
        <v>#VALUE!</v>
      </c>
    </row>
    <row r="558" spans="1:13" hidden="1">
      <c r="A558" s="31" t="s">
        <v>9757</v>
      </c>
      <c r="B558" s="31" t="s">
        <v>10633</v>
      </c>
      <c r="C558" s="31" t="s">
        <v>10634</v>
      </c>
      <c r="D558" s="32">
        <v>43973</v>
      </c>
      <c r="E558" s="31" t="s">
        <v>10635</v>
      </c>
      <c r="F558" s="31" t="s">
        <v>10100</v>
      </c>
      <c r="G558" s="33">
        <v>1250</v>
      </c>
      <c r="H558" s="33">
        <v>1250</v>
      </c>
      <c r="I558" s="31" t="s">
        <v>9762</v>
      </c>
      <c r="J558" s="31" t="s">
        <v>9763</v>
      </c>
      <c r="K558" s="33">
        <v>1250</v>
      </c>
      <c r="L558" s="31" t="s">
        <v>9764</v>
      </c>
      <c r="M558" t="e">
        <f t="shared" si="29"/>
        <v>#VALUE!</v>
      </c>
    </row>
    <row r="559" spans="1:13" hidden="1">
      <c r="A559" s="31" t="s">
        <v>9757</v>
      </c>
      <c r="B559" s="31" t="s">
        <v>10633</v>
      </c>
      <c r="C559" s="31" t="s">
        <v>10634</v>
      </c>
      <c r="D559" s="32">
        <v>43973</v>
      </c>
      <c r="E559" s="31" t="s">
        <v>10635</v>
      </c>
      <c r="F559" s="31" t="s">
        <v>9889</v>
      </c>
      <c r="G559" s="33">
        <v>-1250</v>
      </c>
      <c r="H559" s="33">
        <v>-1250</v>
      </c>
      <c r="I559" s="31" t="s">
        <v>9762</v>
      </c>
      <c r="J559" s="31" t="s">
        <v>9763</v>
      </c>
      <c r="K559" s="33">
        <v>-1250</v>
      </c>
      <c r="L559" s="31" t="s">
        <v>9764</v>
      </c>
      <c r="M559" t="e">
        <f t="shared" si="29"/>
        <v>#VALUE!</v>
      </c>
    </row>
    <row r="560" spans="1:13" hidden="1">
      <c r="A560" s="31" t="s">
        <v>9757</v>
      </c>
      <c r="B560" s="31" t="s">
        <v>10636</v>
      </c>
      <c r="C560" s="31" t="s">
        <v>10637</v>
      </c>
      <c r="D560" s="32">
        <v>43973</v>
      </c>
      <c r="E560" s="31" t="s">
        <v>10638</v>
      </c>
      <c r="F560" s="31" t="s">
        <v>10182</v>
      </c>
      <c r="G560" s="33">
        <v>119</v>
      </c>
      <c r="H560" s="33">
        <v>119</v>
      </c>
      <c r="I560" s="31" t="s">
        <v>9762</v>
      </c>
      <c r="J560" s="31" t="s">
        <v>9763</v>
      </c>
      <c r="K560" s="33">
        <v>119</v>
      </c>
      <c r="L560" s="31" t="s">
        <v>9764</v>
      </c>
      <c r="M560" t="e">
        <f t="shared" si="29"/>
        <v>#VALUE!</v>
      </c>
    </row>
    <row r="561" spans="1:13" hidden="1">
      <c r="A561" s="31" t="s">
        <v>9757</v>
      </c>
      <c r="B561" s="31" t="s">
        <v>10636</v>
      </c>
      <c r="C561" s="31" t="s">
        <v>10637</v>
      </c>
      <c r="D561" s="32">
        <v>43973</v>
      </c>
      <c r="E561" s="31" t="s">
        <v>10638</v>
      </c>
      <c r="F561" s="31" t="s">
        <v>9889</v>
      </c>
      <c r="G561" s="33">
        <v>-119</v>
      </c>
      <c r="H561" s="33">
        <v>-119</v>
      </c>
      <c r="I561" s="31" t="s">
        <v>9762</v>
      </c>
      <c r="J561" s="31" t="s">
        <v>9763</v>
      </c>
      <c r="K561" s="33">
        <v>-119</v>
      </c>
      <c r="L561" s="31" t="s">
        <v>9764</v>
      </c>
      <c r="M561" t="e">
        <f t="shared" si="29"/>
        <v>#VALUE!</v>
      </c>
    </row>
    <row r="562" spans="1:13" hidden="1">
      <c r="A562" s="31" t="s">
        <v>9757</v>
      </c>
      <c r="B562" s="31" t="s">
        <v>10639</v>
      </c>
      <c r="C562" s="31" t="s">
        <v>10640</v>
      </c>
      <c r="D562" s="32">
        <v>43973</v>
      </c>
      <c r="E562" s="31" t="s">
        <v>10641</v>
      </c>
      <c r="F562" s="31" t="s">
        <v>9962</v>
      </c>
      <c r="G562" s="33">
        <v>2732</v>
      </c>
      <c r="H562" s="33">
        <v>2732</v>
      </c>
      <c r="I562" s="31" t="s">
        <v>9762</v>
      </c>
      <c r="J562" s="31" t="s">
        <v>9763</v>
      </c>
      <c r="K562" s="33">
        <v>2732</v>
      </c>
      <c r="L562" s="31" t="s">
        <v>9764</v>
      </c>
      <c r="M562" t="e">
        <f t="shared" si="29"/>
        <v>#VALUE!</v>
      </c>
    </row>
    <row r="563" spans="1:13" hidden="1">
      <c r="A563" s="31" t="s">
        <v>9757</v>
      </c>
      <c r="B563" s="31" t="s">
        <v>10639</v>
      </c>
      <c r="C563" s="31" t="s">
        <v>10640</v>
      </c>
      <c r="D563" s="32">
        <v>43973</v>
      </c>
      <c r="E563" s="31" t="s">
        <v>10641</v>
      </c>
      <c r="F563" s="31" t="s">
        <v>9889</v>
      </c>
      <c r="G563" s="33">
        <v>-2732</v>
      </c>
      <c r="H563" s="33">
        <v>-2732</v>
      </c>
      <c r="I563" s="31" t="s">
        <v>9762</v>
      </c>
      <c r="J563" s="31" t="s">
        <v>9763</v>
      </c>
      <c r="K563" s="33">
        <v>-2732</v>
      </c>
      <c r="L563" s="31" t="s">
        <v>9764</v>
      </c>
      <c r="M563" t="e">
        <f t="shared" si="29"/>
        <v>#VALUE!</v>
      </c>
    </row>
    <row r="564" spans="1:13" hidden="1">
      <c r="A564" s="31" t="s">
        <v>9757</v>
      </c>
      <c r="B564" s="31" t="s">
        <v>10642</v>
      </c>
      <c r="C564" s="31" t="s">
        <v>10643</v>
      </c>
      <c r="D564" s="32">
        <v>43973</v>
      </c>
      <c r="E564" s="31" t="s">
        <v>10644</v>
      </c>
      <c r="F564" s="31" t="s">
        <v>9875</v>
      </c>
      <c r="G564" s="33">
        <v>4000</v>
      </c>
      <c r="H564" s="33">
        <v>4000</v>
      </c>
      <c r="I564" s="31" t="s">
        <v>9762</v>
      </c>
      <c r="J564" s="31" t="s">
        <v>9763</v>
      </c>
      <c r="K564" s="33">
        <v>4000</v>
      </c>
      <c r="L564" s="31" t="s">
        <v>9764</v>
      </c>
      <c r="M564" t="e">
        <f t="shared" si="29"/>
        <v>#VALUE!</v>
      </c>
    </row>
    <row r="565" spans="1:13" hidden="1">
      <c r="A565" s="31" t="s">
        <v>9757</v>
      </c>
      <c r="B565" s="31" t="s">
        <v>10642</v>
      </c>
      <c r="C565" s="31" t="s">
        <v>10643</v>
      </c>
      <c r="D565" s="32">
        <v>43973</v>
      </c>
      <c r="E565" s="31" t="s">
        <v>10644</v>
      </c>
      <c r="F565" s="31" t="s">
        <v>9889</v>
      </c>
      <c r="G565" s="33">
        <v>-4000</v>
      </c>
      <c r="H565" s="33">
        <v>-4000</v>
      </c>
      <c r="I565" s="31" t="s">
        <v>9762</v>
      </c>
      <c r="J565" s="31" t="s">
        <v>9763</v>
      </c>
      <c r="K565" s="33">
        <v>-4000</v>
      </c>
      <c r="L565" s="31" t="s">
        <v>9764</v>
      </c>
      <c r="M565" t="e">
        <f t="shared" si="29"/>
        <v>#VALUE!</v>
      </c>
    </row>
    <row r="566" spans="1:13" hidden="1">
      <c r="A566" s="31" t="s">
        <v>9757</v>
      </c>
      <c r="B566" s="31" t="s">
        <v>10645</v>
      </c>
      <c r="C566" s="31" t="s">
        <v>10646</v>
      </c>
      <c r="D566" s="32">
        <v>43973</v>
      </c>
      <c r="E566" s="31" t="s">
        <v>10647</v>
      </c>
      <c r="F566" s="31" t="s">
        <v>9875</v>
      </c>
      <c r="G566" s="33">
        <v>1000</v>
      </c>
      <c r="H566" s="33">
        <v>1000</v>
      </c>
      <c r="I566" s="31" t="s">
        <v>9762</v>
      </c>
      <c r="J566" s="31" t="s">
        <v>9763</v>
      </c>
      <c r="K566" s="33">
        <v>1000</v>
      </c>
      <c r="L566" s="31" t="s">
        <v>9764</v>
      </c>
      <c r="M566" t="e">
        <f t="shared" si="29"/>
        <v>#VALUE!</v>
      </c>
    </row>
    <row r="567" spans="1:13" hidden="1">
      <c r="A567" s="31" t="s">
        <v>9757</v>
      </c>
      <c r="B567" s="31" t="s">
        <v>10645</v>
      </c>
      <c r="C567" s="31" t="s">
        <v>10646</v>
      </c>
      <c r="D567" s="32">
        <v>43973</v>
      </c>
      <c r="E567" s="31" t="s">
        <v>10647</v>
      </c>
      <c r="F567" s="31" t="s">
        <v>9889</v>
      </c>
      <c r="G567" s="33">
        <v>-1000</v>
      </c>
      <c r="H567" s="33">
        <v>-1000</v>
      </c>
      <c r="I567" s="31" t="s">
        <v>9762</v>
      </c>
      <c r="J567" s="31" t="s">
        <v>9763</v>
      </c>
      <c r="K567" s="33">
        <v>-1000</v>
      </c>
      <c r="L567" s="31" t="s">
        <v>9764</v>
      </c>
      <c r="M567" t="e">
        <f t="shared" si="29"/>
        <v>#VALUE!</v>
      </c>
    </row>
    <row r="568" spans="1:13" hidden="1">
      <c r="A568" s="31" t="s">
        <v>9757</v>
      </c>
      <c r="B568" s="31" t="s">
        <v>10648</v>
      </c>
      <c r="C568" s="31" t="s">
        <v>10649</v>
      </c>
      <c r="D568" s="32">
        <v>43973</v>
      </c>
      <c r="E568" s="31" t="s">
        <v>10650</v>
      </c>
      <c r="F568" s="31" t="s">
        <v>9867</v>
      </c>
      <c r="G568" s="33">
        <v>2500</v>
      </c>
      <c r="H568" s="33">
        <v>2500</v>
      </c>
      <c r="I568" s="31" t="s">
        <v>9762</v>
      </c>
      <c r="J568" s="31" t="s">
        <v>9763</v>
      </c>
      <c r="K568" s="33">
        <v>2500</v>
      </c>
      <c r="L568" s="31" t="s">
        <v>9764</v>
      </c>
      <c r="M568" t="e">
        <f t="shared" si="29"/>
        <v>#VALUE!</v>
      </c>
    </row>
    <row r="569" spans="1:13" hidden="1">
      <c r="A569" s="31" t="s">
        <v>9757</v>
      </c>
      <c r="B569" s="31" t="s">
        <v>10648</v>
      </c>
      <c r="C569" s="31" t="s">
        <v>10649</v>
      </c>
      <c r="D569" s="32">
        <v>43973</v>
      </c>
      <c r="E569" s="31" t="s">
        <v>10650</v>
      </c>
      <c r="F569" s="31" t="s">
        <v>9889</v>
      </c>
      <c r="G569" s="33">
        <v>-2500</v>
      </c>
      <c r="H569" s="33">
        <v>-2500</v>
      </c>
      <c r="I569" s="31" t="s">
        <v>9762</v>
      </c>
      <c r="J569" s="31" t="s">
        <v>9763</v>
      </c>
      <c r="K569" s="33">
        <v>-2500</v>
      </c>
      <c r="L569" s="31" t="s">
        <v>9764</v>
      </c>
      <c r="M569" t="e">
        <f t="shared" si="29"/>
        <v>#VALUE!</v>
      </c>
    </row>
    <row r="570" spans="1:13" hidden="1">
      <c r="A570" s="31" t="s">
        <v>9757</v>
      </c>
      <c r="B570" s="31" t="s">
        <v>10651</v>
      </c>
      <c r="C570" s="31" t="s">
        <v>10652</v>
      </c>
      <c r="D570" s="32">
        <v>43973</v>
      </c>
      <c r="E570" s="31" t="s">
        <v>10653</v>
      </c>
      <c r="F570" s="31" t="s">
        <v>9867</v>
      </c>
      <c r="G570" s="33">
        <v>5238</v>
      </c>
      <c r="H570" s="33">
        <v>5238</v>
      </c>
      <c r="I570" s="31" t="s">
        <v>9762</v>
      </c>
      <c r="J570" s="31" t="s">
        <v>9763</v>
      </c>
      <c r="K570" s="33">
        <v>5238</v>
      </c>
      <c r="L570" s="31" t="s">
        <v>9764</v>
      </c>
      <c r="M570" t="e">
        <f t="shared" si="29"/>
        <v>#VALUE!</v>
      </c>
    </row>
    <row r="571" spans="1:13" hidden="1">
      <c r="A571" s="31" t="s">
        <v>9757</v>
      </c>
      <c r="B571" s="31" t="s">
        <v>10651</v>
      </c>
      <c r="C571" s="31" t="s">
        <v>10652</v>
      </c>
      <c r="D571" s="32">
        <v>43973</v>
      </c>
      <c r="E571" s="31" t="s">
        <v>10653</v>
      </c>
      <c r="F571" s="31" t="s">
        <v>9889</v>
      </c>
      <c r="G571" s="33">
        <v>-5238</v>
      </c>
      <c r="H571" s="33">
        <v>-5238</v>
      </c>
      <c r="I571" s="31" t="s">
        <v>9762</v>
      </c>
      <c r="J571" s="31" t="s">
        <v>9763</v>
      </c>
      <c r="K571" s="33">
        <v>-5238</v>
      </c>
      <c r="L571" s="31" t="s">
        <v>9764</v>
      </c>
      <c r="M571" t="e">
        <f t="shared" si="29"/>
        <v>#VALUE!</v>
      </c>
    </row>
    <row r="572" spans="1:13" hidden="1">
      <c r="A572" s="31" t="s">
        <v>9757</v>
      </c>
      <c r="B572" s="31" t="s">
        <v>10654</v>
      </c>
      <c r="C572" s="31" t="s">
        <v>10655</v>
      </c>
      <c r="D572" s="32">
        <v>43973</v>
      </c>
      <c r="E572" s="31" t="s">
        <v>10656</v>
      </c>
      <c r="F572" s="31" t="s">
        <v>9867</v>
      </c>
      <c r="G572" s="33">
        <v>3972</v>
      </c>
      <c r="H572" s="33">
        <v>3972</v>
      </c>
      <c r="I572" s="31" t="s">
        <v>9762</v>
      </c>
      <c r="J572" s="31" t="s">
        <v>9763</v>
      </c>
      <c r="K572" s="33">
        <v>3972</v>
      </c>
      <c r="L572" s="31" t="s">
        <v>9764</v>
      </c>
      <c r="M572" t="e">
        <f t="shared" si="29"/>
        <v>#VALUE!</v>
      </c>
    </row>
    <row r="573" spans="1:13" hidden="1">
      <c r="A573" s="31" t="s">
        <v>9757</v>
      </c>
      <c r="B573" s="31" t="s">
        <v>10654</v>
      </c>
      <c r="C573" s="31" t="s">
        <v>10655</v>
      </c>
      <c r="D573" s="32">
        <v>43973</v>
      </c>
      <c r="E573" s="31" t="s">
        <v>10656</v>
      </c>
      <c r="F573" s="31" t="s">
        <v>9889</v>
      </c>
      <c r="G573" s="33">
        <v>-3972</v>
      </c>
      <c r="H573" s="33">
        <v>-3972</v>
      </c>
      <c r="I573" s="31" t="s">
        <v>9762</v>
      </c>
      <c r="J573" s="31" t="s">
        <v>9763</v>
      </c>
      <c r="K573" s="33">
        <v>-3972</v>
      </c>
      <c r="L573" s="31" t="s">
        <v>9764</v>
      </c>
      <c r="M573" t="e">
        <f t="shared" si="29"/>
        <v>#VALUE!</v>
      </c>
    </row>
    <row r="574" spans="1:13" hidden="1">
      <c r="A574" s="31" t="s">
        <v>9757</v>
      </c>
      <c r="B574" s="31" t="s">
        <v>10657</v>
      </c>
      <c r="C574" s="31" t="s">
        <v>10658</v>
      </c>
      <c r="D574" s="32">
        <v>43969</v>
      </c>
      <c r="E574" s="31" t="s">
        <v>10659</v>
      </c>
      <c r="F574" s="31" t="s">
        <v>10660</v>
      </c>
      <c r="G574" s="33">
        <v>-18100</v>
      </c>
      <c r="H574" s="33">
        <v>-18100</v>
      </c>
      <c r="I574" s="31" t="s">
        <v>9762</v>
      </c>
      <c r="J574" s="31" t="s">
        <v>9763</v>
      </c>
      <c r="K574" s="33">
        <v>-18100</v>
      </c>
      <c r="L574" s="31" t="s">
        <v>9764</v>
      </c>
      <c r="M574" t="e">
        <f t="shared" si="29"/>
        <v>#VALUE!</v>
      </c>
    </row>
    <row r="575" spans="1:13" hidden="1">
      <c r="A575" s="31" t="s">
        <v>9757</v>
      </c>
      <c r="B575" s="31" t="s">
        <v>10657</v>
      </c>
      <c r="C575" s="31" t="s">
        <v>10658</v>
      </c>
      <c r="D575" s="32">
        <v>43969</v>
      </c>
      <c r="E575" s="31" t="s">
        <v>10659</v>
      </c>
      <c r="F575" s="31" t="s">
        <v>10661</v>
      </c>
      <c r="G575" s="33">
        <v>18100</v>
      </c>
      <c r="H575" s="33">
        <v>18100</v>
      </c>
      <c r="I575" s="31" t="s">
        <v>9762</v>
      </c>
      <c r="J575" s="31" t="s">
        <v>9763</v>
      </c>
      <c r="K575" s="33">
        <v>18100</v>
      </c>
      <c r="L575" s="31" t="s">
        <v>9764</v>
      </c>
      <c r="M575" t="e">
        <f t="shared" si="29"/>
        <v>#VALUE!</v>
      </c>
    </row>
    <row r="576" spans="1:13" hidden="1">
      <c r="A576" s="31" t="s">
        <v>9757</v>
      </c>
      <c r="B576" s="31" t="s">
        <v>10662</v>
      </c>
      <c r="C576" s="31" t="s">
        <v>10663</v>
      </c>
      <c r="D576" s="32">
        <v>43973</v>
      </c>
      <c r="E576" s="31" t="s">
        <v>10664</v>
      </c>
      <c r="F576" s="31" t="s">
        <v>9875</v>
      </c>
      <c r="G576" s="33">
        <v>5800</v>
      </c>
      <c r="H576" s="33">
        <v>5800</v>
      </c>
      <c r="I576" s="31" t="s">
        <v>9762</v>
      </c>
      <c r="J576" s="31" t="s">
        <v>9763</v>
      </c>
      <c r="K576" s="33">
        <v>5800</v>
      </c>
      <c r="L576" s="31" t="s">
        <v>9764</v>
      </c>
      <c r="M576" t="e">
        <f t="shared" si="29"/>
        <v>#VALUE!</v>
      </c>
    </row>
    <row r="577" spans="1:13" hidden="1">
      <c r="A577" s="31" t="s">
        <v>9757</v>
      </c>
      <c r="B577" s="31" t="s">
        <v>10662</v>
      </c>
      <c r="C577" s="31" t="s">
        <v>10663</v>
      </c>
      <c r="D577" s="32">
        <v>43973</v>
      </c>
      <c r="E577" s="31" t="s">
        <v>10664</v>
      </c>
      <c r="F577" s="31" t="s">
        <v>9889</v>
      </c>
      <c r="G577" s="33">
        <v>-5800</v>
      </c>
      <c r="H577" s="33">
        <v>-5800</v>
      </c>
      <c r="I577" s="31" t="s">
        <v>9762</v>
      </c>
      <c r="J577" s="31" t="s">
        <v>9763</v>
      </c>
      <c r="K577" s="33">
        <v>-5800</v>
      </c>
      <c r="L577" s="31" t="s">
        <v>9764</v>
      </c>
      <c r="M577" t="e">
        <f t="shared" si="29"/>
        <v>#VALUE!</v>
      </c>
    </row>
    <row r="578" spans="1:13" hidden="1">
      <c r="A578" s="31" t="s">
        <v>9757</v>
      </c>
      <c r="B578" s="31" t="s">
        <v>10665</v>
      </c>
      <c r="C578" s="31" t="s">
        <v>10666</v>
      </c>
      <c r="D578" s="32">
        <v>43972</v>
      </c>
      <c r="E578" s="31" t="s">
        <v>10667</v>
      </c>
      <c r="F578" s="31" t="s">
        <v>9997</v>
      </c>
      <c r="G578" s="33">
        <v>1085300</v>
      </c>
      <c r="H578" s="33">
        <v>1085300</v>
      </c>
      <c r="I578" s="31" t="s">
        <v>9762</v>
      </c>
      <c r="J578" s="31" t="s">
        <v>9763</v>
      </c>
      <c r="K578" s="33">
        <v>1085300</v>
      </c>
      <c r="L578" s="31" t="s">
        <v>9764</v>
      </c>
      <c r="M578" t="e">
        <f t="shared" si="29"/>
        <v>#VALUE!</v>
      </c>
    </row>
    <row r="579" spans="1:13" hidden="1">
      <c r="A579" s="31" t="s">
        <v>9757</v>
      </c>
      <c r="B579" s="31" t="s">
        <v>10665</v>
      </c>
      <c r="C579" s="31" t="s">
        <v>10666</v>
      </c>
      <c r="D579" s="32">
        <v>43972</v>
      </c>
      <c r="E579" s="31" t="s">
        <v>10667</v>
      </c>
      <c r="F579" s="31" t="s">
        <v>9889</v>
      </c>
      <c r="G579" s="33">
        <v>-1085300</v>
      </c>
      <c r="H579" s="33">
        <v>-1085300</v>
      </c>
      <c r="I579" s="31" t="s">
        <v>9762</v>
      </c>
      <c r="J579" s="31" t="s">
        <v>9763</v>
      </c>
      <c r="K579" s="33">
        <v>-1085300</v>
      </c>
      <c r="L579" s="31" t="s">
        <v>9764</v>
      </c>
      <c r="M579" t="e">
        <f t="shared" ref="M579:M642" si="31">FIND("PO",E579)</f>
        <v>#VALUE!</v>
      </c>
    </row>
    <row r="580" spans="1:13" hidden="1">
      <c r="A580" s="31" t="s">
        <v>9757</v>
      </c>
      <c r="B580" s="31" t="s">
        <v>10668</v>
      </c>
      <c r="C580" s="31" t="s">
        <v>10669</v>
      </c>
      <c r="D580" s="32">
        <v>43972</v>
      </c>
      <c r="E580" s="31" t="s">
        <v>10670</v>
      </c>
      <c r="F580" s="31" t="s">
        <v>9997</v>
      </c>
      <c r="G580" s="33">
        <v>5157160</v>
      </c>
      <c r="H580" s="33">
        <v>5157160</v>
      </c>
      <c r="I580" s="31" t="s">
        <v>9762</v>
      </c>
      <c r="J580" s="31" t="s">
        <v>9763</v>
      </c>
      <c r="K580" s="33">
        <v>5157160</v>
      </c>
      <c r="L580" s="31" t="s">
        <v>9764</v>
      </c>
      <c r="M580" t="e">
        <f t="shared" si="31"/>
        <v>#VALUE!</v>
      </c>
    </row>
    <row r="581" spans="1:13" hidden="1">
      <c r="A581" s="31" t="s">
        <v>9757</v>
      </c>
      <c r="B581" s="31" t="s">
        <v>10668</v>
      </c>
      <c r="C581" s="31" t="s">
        <v>10669</v>
      </c>
      <c r="D581" s="32">
        <v>43972</v>
      </c>
      <c r="E581" s="31" t="s">
        <v>10670</v>
      </c>
      <c r="F581" s="31" t="s">
        <v>9889</v>
      </c>
      <c r="G581" s="33">
        <v>-5157160</v>
      </c>
      <c r="H581" s="33">
        <v>-5157160</v>
      </c>
      <c r="I581" s="31" t="s">
        <v>9762</v>
      </c>
      <c r="J581" s="31" t="s">
        <v>9763</v>
      </c>
      <c r="K581" s="33">
        <v>-5157160</v>
      </c>
      <c r="L581" s="31" t="s">
        <v>9764</v>
      </c>
      <c r="M581" t="e">
        <f t="shared" si="31"/>
        <v>#VALUE!</v>
      </c>
    </row>
    <row r="582" spans="1:13" hidden="1">
      <c r="A582" s="31" t="s">
        <v>9757</v>
      </c>
      <c r="B582" s="31" t="s">
        <v>10671</v>
      </c>
      <c r="C582" s="31" t="s">
        <v>10672</v>
      </c>
      <c r="D582" s="32">
        <v>43972</v>
      </c>
      <c r="E582" s="31" t="s">
        <v>10673</v>
      </c>
      <c r="F582" s="31" t="s">
        <v>9997</v>
      </c>
      <c r="G582" s="33">
        <v>443000</v>
      </c>
      <c r="H582" s="33">
        <v>443000</v>
      </c>
      <c r="I582" s="31" t="s">
        <v>9762</v>
      </c>
      <c r="J582" s="31" t="s">
        <v>9763</v>
      </c>
      <c r="K582" s="33">
        <v>443000</v>
      </c>
      <c r="L582" s="31" t="s">
        <v>9764</v>
      </c>
      <c r="M582" t="e">
        <f t="shared" si="31"/>
        <v>#VALUE!</v>
      </c>
    </row>
    <row r="583" spans="1:13" hidden="1">
      <c r="A583" s="31" t="s">
        <v>9757</v>
      </c>
      <c r="B583" s="31" t="s">
        <v>10671</v>
      </c>
      <c r="C583" s="31" t="s">
        <v>10672</v>
      </c>
      <c r="D583" s="32">
        <v>43972</v>
      </c>
      <c r="E583" s="31" t="s">
        <v>10673</v>
      </c>
      <c r="F583" s="31" t="s">
        <v>9889</v>
      </c>
      <c r="G583" s="33">
        <v>-443000</v>
      </c>
      <c r="H583" s="33">
        <v>-443000</v>
      </c>
      <c r="I583" s="31" t="s">
        <v>9762</v>
      </c>
      <c r="J583" s="31" t="s">
        <v>9763</v>
      </c>
      <c r="K583" s="33">
        <v>-443000</v>
      </c>
      <c r="L583" s="31" t="s">
        <v>9764</v>
      </c>
      <c r="M583" t="e">
        <f t="shared" si="31"/>
        <v>#VALUE!</v>
      </c>
    </row>
    <row r="584" spans="1:13" hidden="1">
      <c r="A584" s="31" t="s">
        <v>9757</v>
      </c>
      <c r="B584" s="31" t="s">
        <v>10674</v>
      </c>
      <c r="C584" s="31" t="s">
        <v>10675</v>
      </c>
      <c r="D584" s="32">
        <v>43972</v>
      </c>
      <c r="E584" s="31" t="s">
        <v>10676</v>
      </c>
      <c r="F584" s="31" t="s">
        <v>9997</v>
      </c>
      <c r="G584" s="33">
        <v>4205000</v>
      </c>
      <c r="H584" s="33">
        <v>4205000</v>
      </c>
      <c r="I584" s="31" t="s">
        <v>9762</v>
      </c>
      <c r="J584" s="31" t="s">
        <v>9763</v>
      </c>
      <c r="K584" s="33">
        <v>4205000</v>
      </c>
      <c r="L584" s="31" t="s">
        <v>9764</v>
      </c>
      <c r="M584" t="e">
        <f t="shared" si="31"/>
        <v>#VALUE!</v>
      </c>
    </row>
    <row r="585" spans="1:13" hidden="1">
      <c r="A585" s="31" t="s">
        <v>9757</v>
      </c>
      <c r="B585" s="31" t="s">
        <v>10674</v>
      </c>
      <c r="C585" s="31" t="s">
        <v>10675</v>
      </c>
      <c r="D585" s="32">
        <v>43972</v>
      </c>
      <c r="E585" s="31" t="s">
        <v>10676</v>
      </c>
      <c r="F585" s="31" t="s">
        <v>9889</v>
      </c>
      <c r="G585" s="33">
        <v>-4205000</v>
      </c>
      <c r="H585" s="33">
        <v>-4205000</v>
      </c>
      <c r="I585" s="31" t="s">
        <v>9762</v>
      </c>
      <c r="J585" s="31" t="s">
        <v>9763</v>
      </c>
      <c r="K585" s="33">
        <v>-4205000</v>
      </c>
      <c r="L585" s="31" t="s">
        <v>9764</v>
      </c>
      <c r="M585" t="e">
        <f t="shared" si="31"/>
        <v>#VALUE!</v>
      </c>
    </row>
    <row r="586" spans="1:13" hidden="1">
      <c r="A586" s="31" t="s">
        <v>9757</v>
      </c>
      <c r="B586" s="31" t="s">
        <v>10677</v>
      </c>
      <c r="C586" s="31" t="s">
        <v>10678</v>
      </c>
      <c r="D586" s="32">
        <v>43972</v>
      </c>
      <c r="E586" s="31" t="s">
        <v>10679</v>
      </c>
      <c r="F586" s="31" t="s">
        <v>9997</v>
      </c>
      <c r="G586" s="33">
        <v>2577900</v>
      </c>
      <c r="H586" s="33">
        <v>2577900</v>
      </c>
      <c r="I586" s="31" t="s">
        <v>9762</v>
      </c>
      <c r="J586" s="31" t="s">
        <v>9763</v>
      </c>
      <c r="K586" s="33">
        <v>2577900</v>
      </c>
      <c r="L586" s="31" t="s">
        <v>9764</v>
      </c>
      <c r="M586" t="e">
        <f t="shared" si="31"/>
        <v>#VALUE!</v>
      </c>
    </row>
    <row r="587" spans="1:13" hidden="1">
      <c r="A587" s="31" t="s">
        <v>9757</v>
      </c>
      <c r="B587" s="31" t="s">
        <v>10677</v>
      </c>
      <c r="C587" s="31" t="s">
        <v>10678</v>
      </c>
      <c r="D587" s="32">
        <v>43972</v>
      </c>
      <c r="E587" s="31" t="s">
        <v>10679</v>
      </c>
      <c r="F587" s="31" t="s">
        <v>9889</v>
      </c>
      <c r="G587" s="33">
        <v>-2577900</v>
      </c>
      <c r="H587" s="33">
        <v>-2577900</v>
      </c>
      <c r="I587" s="31" t="s">
        <v>9762</v>
      </c>
      <c r="J587" s="31" t="s">
        <v>9763</v>
      </c>
      <c r="K587" s="33">
        <v>-2577900</v>
      </c>
      <c r="L587" s="31" t="s">
        <v>9764</v>
      </c>
      <c r="M587" t="e">
        <f t="shared" si="31"/>
        <v>#VALUE!</v>
      </c>
    </row>
    <row r="588" spans="1:13" hidden="1">
      <c r="A588" s="31" t="s">
        <v>9757</v>
      </c>
      <c r="B588" s="31" t="s">
        <v>10680</v>
      </c>
      <c r="C588" s="31" t="s">
        <v>10681</v>
      </c>
      <c r="D588" s="32">
        <v>43972</v>
      </c>
      <c r="E588" s="31" t="s">
        <v>10682</v>
      </c>
      <c r="F588" s="31" t="s">
        <v>9997</v>
      </c>
      <c r="G588" s="33">
        <v>529648</v>
      </c>
      <c r="H588" s="33">
        <v>529648</v>
      </c>
      <c r="I588" s="31" t="s">
        <v>9762</v>
      </c>
      <c r="J588" s="31" t="s">
        <v>9763</v>
      </c>
      <c r="K588" s="33">
        <v>529648</v>
      </c>
      <c r="L588" s="31" t="s">
        <v>9764</v>
      </c>
      <c r="M588" t="e">
        <f t="shared" si="31"/>
        <v>#VALUE!</v>
      </c>
    </row>
    <row r="589" spans="1:13" hidden="1">
      <c r="A589" s="31" t="s">
        <v>9757</v>
      </c>
      <c r="B589" s="31" t="s">
        <v>10680</v>
      </c>
      <c r="C589" s="31" t="s">
        <v>10681</v>
      </c>
      <c r="D589" s="32">
        <v>43972</v>
      </c>
      <c r="E589" s="31" t="s">
        <v>10682</v>
      </c>
      <c r="F589" s="31" t="s">
        <v>9889</v>
      </c>
      <c r="G589" s="33">
        <v>-529648</v>
      </c>
      <c r="H589" s="33">
        <v>-529648</v>
      </c>
      <c r="I589" s="31" t="s">
        <v>9762</v>
      </c>
      <c r="J589" s="31" t="s">
        <v>9763</v>
      </c>
      <c r="K589" s="33">
        <v>-529648</v>
      </c>
      <c r="L589" s="31" t="s">
        <v>9764</v>
      </c>
      <c r="M589" t="e">
        <f t="shared" si="31"/>
        <v>#VALUE!</v>
      </c>
    </row>
    <row r="590" spans="1:13" hidden="1">
      <c r="A590" s="31" t="s">
        <v>9757</v>
      </c>
      <c r="B590" s="31" t="s">
        <v>10683</v>
      </c>
      <c r="C590" s="31" t="s">
        <v>10684</v>
      </c>
      <c r="D590" s="32">
        <v>43972</v>
      </c>
      <c r="E590" s="31" t="s">
        <v>10685</v>
      </c>
      <c r="F590" s="31" t="s">
        <v>9997</v>
      </c>
      <c r="G590" s="33">
        <v>811500</v>
      </c>
      <c r="H590" s="33">
        <v>811500</v>
      </c>
      <c r="I590" s="31" t="s">
        <v>9762</v>
      </c>
      <c r="J590" s="31" t="s">
        <v>9763</v>
      </c>
      <c r="K590" s="33">
        <v>811500</v>
      </c>
      <c r="L590" s="31" t="s">
        <v>9764</v>
      </c>
      <c r="M590" t="e">
        <f t="shared" si="31"/>
        <v>#VALUE!</v>
      </c>
    </row>
    <row r="591" spans="1:13" hidden="1">
      <c r="A591" s="31" t="s">
        <v>9757</v>
      </c>
      <c r="B591" s="31" t="s">
        <v>10683</v>
      </c>
      <c r="C591" s="31" t="s">
        <v>10684</v>
      </c>
      <c r="D591" s="32">
        <v>43972</v>
      </c>
      <c r="E591" s="31" t="s">
        <v>10685</v>
      </c>
      <c r="F591" s="31" t="s">
        <v>9889</v>
      </c>
      <c r="G591" s="33">
        <v>-811500</v>
      </c>
      <c r="H591" s="33">
        <v>-811500</v>
      </c>
      <c r="I591" s="31" t="s">
        <v>9762</v>
      </c>
      <c r="J591" s="31" t="s">
        <v>9763</v>
      </c>
      <c r="K591" s="33">
        <v>-811500</v>
      </c>
      <c r="L591" s="31" t="s">
        <v>9764</v>
      </c>
      <c r="M591" t="e">
        <f t="shared" si="31"/>
        <v>#VALUE!</v>
      </c>
    </row>
    <row r="592" spans="1:13" hidden="1">
      <c r="A592" s="31" t="s">
        <v>9757</v>
      </c>
      <c r="B592" s="31" t="s">
        <v>10686</v>
      </c>
      <c r="C592" s="31" t="s">
        <v>10687</v>
      </c>
      <c r="D592" s="32">
        <v>43972</v>
      </c>
      <c r="E592" s="31" t="s">
        <v>10688</v>
      </c>
      <c r="F592" s="31" t="s">
        <v>9997</v>
      </c>
      <c r="G592" s="33">
        <v>3188500</v>
      </c>
      <c r="H592" s="33">
        <v>3188500</v>
      </c>
      <c r="I592" s="31" t="s">
        <v>9762</v>
      </c>
      <c r="J592" s="31" t="s">
        <v>9763</v>
      </c>
      <c r="K592" s="33">
        <v>3188500</v>
      </c>
      <c r="L592" s="31" t="s">
        <v>9764</v>
      </c>
      <c r="M592" t="e">
        <f t="shared" si="31"/>
        <v>#VALUE!</v>
      </c>
    </row>
    <row r="593" spans="1:13" hidden="1">
      <c r="A593" s="31" t="s">
        <v>9757</v>
      </c>
      <c r="B593" s="31" t="s">
        <v>10686</v>
      </c>
      <c r="C593" s="31" t="s">
        <v>10687</v>
      </c>
      <c r="D593" s="32">
        <v>43972</v>
      </c>
      <c r="E593" s="31" t="s">
        <v>10688</v>
      </c>
      <c r="F593" s="31" t="s">
        <v>9889</v>
      </c>
      <c r="G593" s="33">
        <v>-3188500</v>
      </c>
      <c r="H593" s="33">
        <v>-3188500</v>
      </c>
      <c r="I593" s="31" t="s">
        <v>9762</v>
      </c>
      <c r="J593" s="31" t="s">
        <v>9763</v>
      </c>
      <c r="K593" s="33">
        <v>-3188500</v>
      </c>
      <c r="L593" s="31" t="s">
        <v>9764</v>
      </c>
      <c r="M593" t="e">
        <f t="shared" si="31"/>
        <v>#VALUE!</v>
      </c>
    </row>
    <row r="594" spans="1:13" hidden="1">
      <c r="A594" s="31" t="s">
        <v>9757</v>
      </c>
      <c r="B594" s="31" t="s">
        <v>10689</v>
      </c>
      <c r="C594" s="31" t="s">
        <v>10690</v>
      </c>
      <c r="D594" s="32">
        <v>43972</v>
      </c>
      <c r="E594" s="31" t="s">
        <v>10691</v>
      </c>
      <c r="F594" s="31" t="s">
        <v>9997</v>
      </c>
      <c r="G594" s="33">
        <v>4584000</v>
      </c>
      <c r="H594" s="33">
        <v>4584000</v>
      </c>
      <c r="I594" s="31" t="s">
        <v>9762</v>
      </c>
      <c r="J594" s="31" t="s">
        <v>9763</v>
      </c>
      <c r="K594" s="33">
        <v>4584000</v>
      </c>
      <c r="L594" s="31" t="s">
        <v>9764</v>
      </c>
      <c r="M594" t="e">
        <f t="shared" si="31"/>
        <v>#VALUE!</v>
      </c>
    </row>
    <row r="595" spans="1:13" hidden="1">
      <c r="A595" s="31" t="s">
        <v>9757</v>
      </c>
      <c r="B595" s="31" t="s">
        <v>10689</v>
      </c>
      <c r="C595" s="31" t="s">
        <v>10690</v>
      </c>
      <c r="D595" s="32">
        <v>43972</v>
      </c>
      <c r="E595" s="31" t="s">
        <v>10691</v>
      </c>
      <c r="F595" s="31" t="s">
        <v>9889</v>
      </c>
      <c r="G595" s="33">
        <v>-4584000</v>
      </c>
      <c r="H595" s="33">
        <v>-4584000</v>
      </c>
      <c r="I595" s="31" t="s">
        <v>9762</v>
      </c>
      <c r="J595" s="31" t="s">
        <v>9763</v>
      </c>
      <c r="K595" s="33">
        <v>-4584000</v>
      </c>
      <c r="L595" s="31" t="s">
        <v>9764</v>
      </c>
      <c r="M595" t="e">
        <f t="shared" si="31"/>
        <v>#VALUE!</v>
      </c>
    </row>
    <row r="596" spans="1:13" hidden="1">
      <c r="A596" s="31" t="s">
        <v>9757</v>
      </c>
      <c r="B596" s="31" t="s">
        <v>10692</v>
      </c>
      <c r="C596" s="31" t="s">
        <v>10693</v>
      </c>
      <c r="D596" s="32">
        <v>43973</v>
      </c>
      <c r="E596" s="31" t="s">
        <v>10694</v>
      </c>
      <c r="F596" s="31" t="s">
        <v>9997</v>
      </c>
      <c r="G596" s="33">
        <v>1439920</v>
      </c>
      <c r="H596" s="33">
        <v>1439920</v>
      </c>
      <c r="I596" s="31" t="s">
        <v>9762</v>
      </c>
      <c r="J596" s="31" t="s">
        <v>9763</v>
      </c>
      <c r="K596" s="33">
        <v>1439920</v>
      </c>
      <c r="L596" s="31" t="s">
        <v>9764</v>
      </c>
      <c r="M596" t="e">
        <f t="shared" si="31"/>
        <v>#VALUE!</v>
      </c>
    </row>
    <row r="597" spans="1:13" hidden="1">
      <c r="A597" s="31" t="s">
        <v>9757</v>
      </c>
      <c r="B597" s="31" t="s">
        <v>10692</v>
      </c>
      <c r="C597" s="31" t="s">
        <v>10693</v>
      </c>
      <c r="D597" s="32">
        <v>43973</v>
      </c>
      <c r="E597" s="31" t="s">
        <v>10694</v>
      </c>
      <c r="F597" s="31" t="s">
        <v>9889</v>
      </c>
      <c r="G597" s="33">
        <v>-1439920</v>
      </c>
      <c r="H597" s="33">
        <v>-1439920</v>
      </c>
      <c r="I597" s="31" t="s">
        <v>9762</v>
      </c>
      <c r="J597" s="31" t="s">
        <v>9763</v>
      </c>
      <c r="K597" s="33">
        <v>-1439920</v>
      </c>
      <c r="L597" s="31" t="s">
        <v>9764</v>
      </c>
      <c r="M597" t="e">
        <f t="shared" si="31"/>
        <v>#VALUE!</v>
      </c>
    </row>
    <row r="598" spans="1:13" hidden="1">
      <c r="A598" s="31" t="s">
        <v>9757</v>
      </c>
      <c r="B598" s="31" t="s">
        <v>10695</v>
      </c>
      <c r="C598" s="31" t="s">
        <v>10696</v>
      </c>
      <c r="D598" s="32">
        <v>43973</v>
      </c>
      <c r="E598" s="31" t="s">
        <v>10697</v>
      </c>
      <c r="F598" s="31" t="s">
        <v>9997</v>
      </c>
      <c r="G598" s="33">
        <v>865000</v>
      </c>
      <c r="H598" s="33">
        <v>865000</v>
      </c>
      <c r="I598" s="31" t="s">
        <v>9762</v>
      </c>
      <c r="J598" s="31" t="s">
        <v>9763</v>
      </c>
      <c r="K598" s="33">
        <v>865000</v>
      </c>
      <c r="L598" s="31" t="s">
        <v>9764</v>
      </c>
      <c r="M598" t="e">
        <f t="shared" si="31"/>
        <v>#VALUE!</v>
      </c>
    </row>
    <row r="599" spans="1:13" hidden="1">
      <c r="A599" s="31" t="s">
        <v>9757</v>
      </c>
      <c r="B599" s="31" t="s">
        <v>10695</v>
      </c>
      <c r="C599" s="31" t="s">
        <v>10696</v>
      </c>
      <c r="D599" s="32">
        <v>43973</v>
      </c>
      <c r="E599" s="31" t="s">
        <v>10697</v>
      </c>
      <c r="F599" s="31" t="s">
        <v>9889</v>
      </c>
      <c r="G599" s="33">
        <v>-865000</v>
      </c>
      <c r="H599" s="33">
        <v>-865000</v>
      </c>
      <c r="I599" s="31" t="s">
        <v>9762</v>
      </c>
      <c r="J599" s="31" t="s">
        <v>9763</v>
      </c>
      <c r="K599" s="33">
        <v>-865000</v>
      </c>
      <c r="L599" s="31" t="s">
        <v>9764</v>
      </c>
      <c r="M599" t="e">
        <f t="shared" si="31"/>
        <v>#VALUE!</v>
      </c>
    </row>
    <row r="600" spans="1:13" hidden="1">
      <c r="A600" s="31" t="s">
        <v>9757</v>
      </c>
      <c r="B600" s="31" t="s">
        <v>10698</v>
      </c>
      <c r="C600" s="31" t="s">
        <v>10699</v>
      </c>
      <c r="D600" s="32">
        <v>43973</v>
      </c>
      <c r="E600" s="31" t="s">
        <v>10700</v>
      </c>
      <c r="F600" s="31" t="s">
        <v>9997</v>
      </c>
      <c r="G600" s="33">
        <v>948010</v>
      </c>
      <c r="H600" s="33">
        <v>948010</v>
      </c>
      <c r="I600" s="31" t="s">
        <v>9762</v>
      </c>
      <c r="J600" s="31" t="s">
        <v>9763</v>
      </c>
      <c r="K600" s="33">
        <v>948010</v>
      </c>
      <c r="L600" s="31" t="s">
        <v>9764</v>
      </c>
      <c r="M600" t="e">
        <f t="shared" si="31"/>
        <v>#VALUE!</v>
      </c>
    </row>
    <row r="601" spans="1:13" hidden="1">
      <c r="A601" s="31" t="s">
        <v>9757</v>
      </c>
      <c r="B601" s="31" t="s">
        <v>10698</v>
      </c>
      <c r="C601" s="31" t="s">
        <v>10699</v>
      </c>
      <c r="D601" s="32">
        <v>43973</v>
      </c>
      <c r="E601" s="31" t="s">
        <v>10700</v>
      </c>
      <c r="F601" s="31" t="s">
        <v>9889</v>
      </c>
      <c r="G601" s="33">
        <v>-948010</v>
      </c>
      <c r="H601" s="33">
        <v>-948010</v>
      </c>
      <c r="I601" s="31" t="s">
        <v>9762</v>
      </c>
      <c r="J601" s="31" t="s">
        <v>9763</v>
      </c>
      <c r="K601" s="33">
        <v>-948010</v>
      </c>
      <c r="L601" s="31" t="s">
        <v>9764</v>
      </c>
      <c r="M601" t="e">
        <f t="shared" si="31"/>
        <v>#VALUE!</v>
      </c>
    </row>
    <row r="602" spans="1:13" hidden="1">
      <c r="A602" s="31" t="s">
        <v>9757</v>
      </c>
      <c r="B602" s="31" t="s">
        <v>10701</v>
      </c>
      <c r="C602" s="31" t="s">
        <v>10702</v>
      </c>
      <c r="D602" s="32">
        <v>43973</v>
      </c>
      <c r="E602" s="31" t="s">
        <v>10703</v>
      </c>
      <c r="F602" s="31" t="s">
        <v>9997</v>
      </c>
      <c r="G602" s="33">
        <v>3220000</v>
      </c>
      <c r="H602" s="33">
        <v>3220000</v>
      </c>
      <c r="I602" s="31" t="s">
        <v>9762</v>
      </c>
      <c r="J602" s="31" t="s">
        <v>9763</v>
      </c>
      <c r="K602" s="33">
        <v>3220000</v>
      </c>
      <c r="L602" s="31" t="s">
        <v>9764</v>
      </c>
      <c r="M602" t="e">
        <f t="shared" si="31"/>
        <v>#VALUE!</v>
      </c>
    </row>
    <row r="603" spans="1:13" hidden="1">
      <c r="A603" s="31" t="s">
        <v>9757</v>
      </c>
      <c r="B603" s="31" t="s">
        <v>10701</v>
      </c>
      <c r="C603" s="31" t="s">
        <v>10702</v>
      </c>
      <c r="D603" s="32">
        <v>43973</v>
      </c>
      <c r="E603" s="31" t="s">
        <v>10703</v>
      </c>
      <c r="F603" s="31" t="s">
        <v>9889</v>
      </c>
      <c r="G603" s="33">
        <v>-3220000</v>
      </c>
      <c r="H603" s="33">
        <v>-3220000</v>
      </c>
      <c r="I603" s="31" t="s">
        <v>9762</v>
      </c>
      <c r="J603" s="31" t="s">
        <v>9763</v>
      </c>
      <c r="K603" s="33">
        <v>-3220000</v>
      </c>
      <c r="L603" s="31" t="s">
        <v>9764</v>
      </c>
      <c r="M603" t="e">
        <f t="shared" si="31"/>
        <v>#VALUE!</v>
      </c>
    </row>
    <row r="604" spans="1:13" hidden="1">
      <c r="A604" s="31" t="s">
        <v>9757</v>
      </c>
      <c r="B604" s="31" t="s">
        <v>10704</v>
      </c>
      <c r="C604" s="31" t="s">
        <v>10705</v>
      </c>
      <c r="D604" s="32">
        <v>43973</v>
      </c>
      <c r="E604" s="31" t="s">
        <v>10706</v>
      </c>
      <c r="F604" s="31" t="s">
        <v>9997</v>
      </c>
      <c r="G604" s="33">
        <v>2875000</v>
      </c>
      <c r="H604" s="33">
        <v>2875000</v>
      </c>
      <c r="I604" s="31" t="s">
        <v>9762</v>
      </c>
      <c r="J604" s="31" t="s">
        <v>9763</v>
      </c>
      <c r="K604" s="33">
        <v>2875000</v>
      </c>
      <c r="L604" s="31" t="s">
        <v>9764</v>
      </c>
      <c r="M604" t="e">
        <f t="shared" si="31"/>
        <v>#VALUE!</v>
      </c>
    </row>
    <row r="605" spans="1:13" hidden="1">
      <c r="A605" s="31" t="s">
        <v>9757</v>
      </c>
      <c r="B605" s="31" t="s">
        <v>10704</v>
      </c>
      <c r="C605" s="31" t="s">
        <v>10705</v>
      </c>
      <c r="D605" s="32">
        <v>43973</v>
      </c>
      <c r="E605" s="31" t="s">
        <v>10706</v>
      </c>
      <c r="F605" s="31" t="s">
        <v>9889</v>
      </c>
      <c r="G605" s="33">
        <v>-2875000</v>
      </c>
      <c r="H605" s="33">
        <v>-2875000</v>
      </c>
      <c r="I605" s="31" t="s">
        <v>9762</v>
      </c>
      <c r="J605" s="31" t="s">
        <v>9763</v>
      </c>
      <c r="K605" s="33">
        <v>-2875000</v>
      </c>
      <c r="L605" s="31" t="s">
        <v>9764</v>
      </c>
      <c r="M605" t="e">
        <f t="shared" si="31"/>
        <v>#VALUE!</v>
      </c>
    </row>
    <row r="606" spans="1:13" hidden="1">
      <c r="A606" s="31" t="s">
        <v>9757</v>
      </c>
      <c r="B606" s="31" t="s">
        <v>10707</v>
      </c>
      <c r="C606" s="31" t="s">
        <v>10708</v>
      </c>
      <c r="D606" s="32">
        <v>43973</v>
      </c>
      <c r="E606" s="31" t="s">
        <v>10709</v>
      </c>
      <c r="F606" s="31" t="s">
        <v>9997</v>
      </c>
      <c r="G606" s="33">
        <v>1854000</v>
      </c>
      <c r="H606" s="33">
        <v>1854000</v>
      </c>
      <c r="I606" s="31" t="s">
        <v>9762</v>
      </c>
      <c r="J606" s="31" t="s">
        <v>9763</v>
      </c>
      <c r="K606" s="33">
        <v>1854000</v>
      </c>
      <c r="L606" s="31" t="s">
        <v>9764</v>
      </c>
      <c r="M606" t="e">
        <f t="shared" si="31"/>
        <v>#VALUE!</v>
      </c>
    </row>
    <row r="607" spans="1:13" hidden="1">
      <c r="A607" s="31" t="s">
        <v>9757</v>
      </c>
      <c r="B607" s="31" t="s">
        <v>10707</v>
      </c>
      <c r="C607" s="31" t="s">
        <v>10708</v>
      </c>
      <c r="D607" s="32">
        <v>43973</v>
      </c>
      <c r="E607" s="31" t="s">
        <v>10709</v>
      </c>
      <c r="F607" s="31" t="s">
        <v>9889</v>
      </c>
      <c r="G607" s="33">
        <v>-1854000</v>
      </c>
      <c r="H607" s="33">
        <v>-1854000</v>
      </c>
      <c r="I607" s="31" t="s">
        <v>9762</v>
      </c>
      <c r="J607" s="31" t="s">
        <v>9763</v>
      </c>
      <c r="K607" s="33">
        <v>-1854000</v>
      </c>
      <c r="L607" s="31" t="s">
        <v>9764</v>
      </c>
      <c r="M607" t="e">
        <f t="shared" si="31"/>
        <v>#VALUE!</v>
      </c>
    </row>
    <row r="608" spans="1:13" hidden="1">
      <c r="A608" s="31" t="s">
        <v>9757</v>
      </c>
      <c r="B608" s="31" t="s">
        <v>10710</v>
      </c>
      <c r="C608" s="31" t="s">
        <v>10711</v>
      </c>
      <c r="D608" s="32">
        <v>43973</v>
      </c>
      <c r="E608" s="31" t="s">
        <v>10712</v>
      </c>
      <c r="F608" s="31" t="s">
        <v>9997</v>
      </c>
      <c r="G608" s="33">
        <v>1395380</v>
      </c>
      <c r="H608" s="33">
        <v>1395380</v>
      </c>
      <c r="I608" s="31" t="s">
        <v>9762</v>
      </c>
      <c r="J608" s="31" t="s">
        <v>9763</v>
      </c>
      <c r="K608" s="33">
        <v>1395380</v>
      </c>
      <c r="L608" s="31" t="s">
        <v>9764</v>
      </c>
      <c r="M608" t="e">
        <f t="shared" si="31"/>
        <v>#VALUE!</v>
      </c>
    </row>
    <row r="609" spans="1:13" hidden="1">
      <c r="A609" s="31" t="s">
        <v>9757</v>
      </c>
      <c r="B609" s="31" t="s">
        <v>10710</v>
      </c>
      <c r="C609" s="31" t="s">
        <v>10711</v>
      </c>
      <c r="D609" s="32">
        <v>43973</v>
      </c>
      <c r="E609" s="31" t="s">
        <v>10712</v>
      </c>
      <c r="F609" s="31" t="s">
        <v>9889</v>
      </c>
      <c r="G609" s="33">
        <v>-1395380</v>
      </c>
      <c r="H609" s="33">
        <v>-1395380</v>
      </c>
      <c r="I609" s="31" t="s">
        <v>9762</v>
      </c>
      <c r="J609" s="31" t="s">
        <v>9763</v>
      </c>
      <c r="K609" s="33">
        <v>-1395380</v>
      </c>
      <c r="L609" s="31" t="s">
        <v>9764</v>
      </c>
      <c r="M609" t="e">
        <f t="shared" si="31"/>
        <v>#VALUE!</v>
      </c>
    </row>
    <row r="610" spans="1:13" hidden="1">
      <c r="A610" s="31" t="s">
        <v>9757</v>
      </c>
      <c r="B610" s="31" t="s">
        <v>10713</v>
      </c>
      <c r="C610" s="31" t="s">
        <v>10714</v>
      </c>
      <c r="D610" s="32">
        <v>43973</v>
      </c>
      <c r="E610" s="31" t="s">
        <v>10715</v>
      </c>
      <c r="F610" s="31" t="s">
        <v>9997</v>
      </c>
      <c r="G610" s="33">
        <v>496100</v>
      </c>
      <c r="H610" s="33">
        <v>496100</v>
      </c>
      <c r="I610" s="31" t="s">
        <v>9762</v>
      </c>
      <c r="J610" s="31" t="s">
        <v>9763</v>
      </c>
      <c r="K610" s="33">
        <v>496100</v>
      </c>
      <c r="L610" s="31" t="s">
        <v>9764</v>
      </c>
      <c r="M610" t="e">
        <f t="shared" si="31"/>
        <v>#VALUE!</v>
      </c>
    </row>
    <row r="611" spans="1:13" hidden="1">
      <c r="A611" s="31" t="s">
        <v>9757</v>
      </c>
      <c r="B611" s="31" t="s">
        <v>10713</v>
      </c>
      <c r="C611" s="31" t="s">
        <v>10714</v>
      </c>
      <c r="D611" s="32">
        <v>43973</v>
      </c>
      <c r="E611" s="31" t="s">
        <v>10715</v>
      </c>
      <c r="F611" s="31" t="s">
        <v>9889</v>
      </c>
      <c r="G611" s="33">
        <v>-496100</v>
      </c>
      <c r="H611" s="33">
        <v>-496100</v>
      </c>
      <c r="I611" s="31" t="s">
        <v>9762</v>
      </c>
      <c r="J611" s="31" t="s">
        <v>9763</v>
      </c>
      <c r="K611" s="33">
        <v>-496100</v>
      </c>
      <c r="L611" s="31" t="s">
        <v>9764</v>
      </c>
      <c r="M611" t="e">
        <f t="shared" si="31"/>
        <v>#VALUE!</v>
      </c>
    </row>
    <row r="612" spans="1:13" hidden="1">
      <c r="A612" s="31" t="s">
        <v>9757</v>
      </c>
      <c r="B612" s="31" t="s">
        <v>10716</v>
      </c>
      <c r="C612" s="31" t="s">
        <v>10717</v>
      </c>
      <c r="D612" s="32">
        <v>43973</v>
      </c>
      <c r="E612" s="31" t="s">
        <v>10718</v>
      </c>
      <c r="F612" s="31" t="s">
        <v>9997</v>
      </c>
      <c r="G612" s="33">
        <v>2537550</v>
      </c>
      <c r="H612" s="33">
        <v>2537550</v>
      </c>
      <c r="I612" s="31" t="s">
        <v>9762</v>
      </c>
      <c r="J612" s="31" t="s">
        <v>9763</v>
      </c>
      <c r="K612" s="33">
        <v>2537550</v>
      </c>
      <c r="L612" s="31" t="s">
        <v>9764</v>
      </c>
      <c r="M612" t="e">
        <f t="shared" si="31"/>
        <v>#VALUE!</v>
      </c>
    </row>
    <row r="613" spans="1:13" hidden="1">
      <c r="A613" s="31" t="s">
        <v>9757</v>
      </c>
      <c r="B613" s="31" t="s">
        <v>10716</v>
      </c>
      <c r="C613" s="31" t="s">
        <v>10717</v>
      </c>
      <c r="D613" s="32">
        <v>43973</v>
      </c>
      <c r="E613" s="31" t="s">
        <v>10718</v>
      </c>
      <c r="F613" s="31" t="s">
        <v>9889</v>
      </c>
      <c r="G613" s="33">
        <v>-2537550</v>
      </c>
      <c r="H613" s="33">
        <v>-2537550</v>
      </c>
      <c r="I613" s="31" t="s">
        <v>9762</v>
      </c>
      <c r="J613" s="31" t="s">
        <v>9763</v>
      </c>
      <c r="K613" s="33">
        <v>-2537550</v>
      </c>
      <c r="L613" s="31" t="s">
        <v>9764</v>
      </c>
      <c r="M613" t="e">
        <f t="shared" si="31"/>
        <v>#VALUE!</v>
      </c>
    </row>
    <row r="614" spans="1:13" hidden="1">
      <c r="A614" s="31" t="s">
        <v>9757</v>
      </c>
      <c r="B614" s="31" t="s">
        <v>10719</v>
      </c>
      <c r="C614" s="31" t="s">
        <v>10720</v>
      </c>
      <c r="D614" s="32">
        <v>43973</v>
      </c>
      <c r="E614" s="31" t="s">
        <v>10721</v>
      </c>
      <c r="F614" s="31" t="s">
        <v>9997</v>
      </c>
      <c r="G614" s="33">
        <v>880900</v>
      </c>
      <c r="H614" s="33">
        <v>880900</v>
      </c>
      <c r="I614" s="31" t="s">
        <v>9762</v>
      </c>
      <c r="J614" s="31" t="s">
        <v>9763</v>
      </c>
      <c r="K614" s="33">
        <v>880900</v>
      </c>
      <c r="L614" s="31" t="s">
        <v>9764</v>
      </c>
      <c r="M614" t="e">
        <f t="shared" si="31"/>
        <v>#VALUE!</v>
      </c>
    </row>
    <row r="615" spans="1:13" hidden="1">
      <c r="A615" s="31" t="s">
        <v>9757</v>
      </c>
      <c r="B615" s="31" t="s">
        <v>10719</v>
      </c>
      <c r="C615" s="31" t="s">
        <v>10720</v>
      </c>
      <c r="D615" s="32">
        <v>43973</v>
      </c>
      <c r="E615" s="31" t="s">
        <v>10721</v>
      </c>
      <c r="F615" s="31" t="s">
        <v>9889</v>
      </c>
      <c r="G615" s="33">
        <v>-880900</v>
      </c>
      <c r="H615" s="33">
        <v>-880900</v>
      </c>
      <c r="I615" s="31" t="s">
        <v>9762</v>
      </c>
      <c r="J615" s="31" t="s">
        <v>9763</v>
      </c>
      <c r="K615" s="33">
        <v>-880900</v>
      </c>
      <c r="L615" s="31" t="s">
        <v>9764</v>
      </c>
      <c r="M615" t="e">
        <f t="shared" si="31"/>
        <v>#VALUE!</v>
      </c>
    </row>
    <row r="616" spans="1:13" hidden="1">
      <c r="A616" s="31" t="s">
        <v>9757</v>
      </c>
      <c r="B616" s="31" t="s">
        <v>10722</v>
      </c>
      <c r="C616" s="31" t="s">
        <v>10723</v>
      </c>
      <c r="D616" s="32">
        <v>43973</v>
      </c>
      <c r="E616" s="31" t="s">
        <v>10724</v>
      </c>
      <c r="F616" s="31" t="s">
        <v>9997</v>
      </c>
      <c r="G616" s="33">
        <v>2171230</v>
      </c>
      <c r="H616" s="33">
        <v>2171230</v>
      </c>
      <c r="I616" s="31" t="s">
        <v>9762</v>
      </c>
      <c r="J616" s="31" t="s">
        <v>9763</v>
      </c>
      <c r="K616" s="33">
        <v>2171230</v>
      </c>
      <c r="L616" s="31" t="s">
        <v>9764</v>
      </c>
      <c r="M616" t="e">
        <f t="shared" si="31"/>
        <v>#VALUE!</v>
      </c>
    </row>
    <row r="617" spans="1:13" hidden="1">
      <c r="A617" s="31" t="s">
        <v>9757</v>
      </c>
      <c r="B617" s="31" t="s">
        <v>10722</v>
      </c>
      <c r="C617" s="31" t="s">
        <v>10723</v>
      </c>
      <c r="D617" s="32">
        <v>43973</v>
      </c>
      <c r="E617" s="31" t="s">
        <v>10724</v>
      </c>
      <c r="F617" s="31" t="s">
        <v>9889</v>
      </c>
      <c r="G617" s="33">
        <v>-2171230</v>
      </c>
      <c r="H617" s="33">
        <v>-2171230</v>
      </c>
      <c r="I617" s="31" t="s">
        <v>9762</v>
      </c>
      <c r="J617" s="31" t="s">
        <v>9763</v>
      </c>
      <c r="K617" s="33">
        <v>-2171230</v>
      </c>
      <c r="L617" s="31" t="s">
        <v>9764</v>
      </c>
      <c r="M617" t="e">
        <f t="shared" si="31"/>
        <v>#VALUE!</v>
      </c>
    </row>
    <row r="618" spans="1:13" hidden="1">
      <c r="A618" s="31" t="s">
        <v>9757</v>
      </c>
      <c r="B618" s="31" t="s">
        <v>10725</v>
      </c>
      <c r="C618" s="31" t="s">
        <v>10726</v>
      </c>
      <c r="D618" s="32">
        <v>43973</v>
      </c>
      <c r="E618" s="31" t="s">
        <v>10727</v>
      </c>
      <c r="F618" s="31" t="s">
        <v>9997</v>
      </c>
      <c r="G618" s="33">
        <v>340700</v>
      </c>
      <c r="H618" s="33">
        <v>340700</v>
      </c>
      <c r="I618" s="31" t="s">
        <v>9762</v>
      </c>
      <c r="J618" s="31" t="s">
        <v>9763</v>
      </c>
      <c r="K618" s="33">
        <v>340700</v>
      </c>
      <c r="L618" s="31" t="s">
        <v>9764</v>
      </c>
      <c r="M618" t="e">
        <f t="shared" si="31"/>
        <v>#VALUE!</v>
      </c>
    </row>
    <row r="619" spans="1:13" hidden="1">
      <c r="A619" s="31" t="s">
        <v>9757</v>
      </c>
      <c r="B619" s="31" t="s">
        <v>10725</v>
      </c>
      <c r="C619" s="31" t="s">
        <v>10726</v>
      </c>
      <c r="D619" s="32">
        <v>43973</v>
      </c>
      <c r="E619" s="31" t="s">
        <v>10727</v>
      </c>
      <c r="F619" s="31" t="s">
        <v>9889</v>
      </c>
      <c r="G619" s="33">
        <v>-340700</v>
      </c>
      <c r="H619" s="33">
        <v>-340700</v>
      </c>
      <c r="I619" s="31" t="s">
        <v>9762</v>
      </c>
      <c r="J619" s="31" t="s">
        <v>9763</v>
      </c>
      <c r="K619" s="33">
        <v>-340700</v>
      </c>
      <c r="L619" s="31" t="s">
        <v>9764</v>
      </c>
      <c r="M619" t="e">
        <f t="shared" si="31"/>
        <v>#VALUE!</v>
      </c>
    </row>
    <row r="620" spans="1:13" hidden="1">
      <c r="A620" s="31" t="s">
        <v>9757</v>
      </c>
      <c r="B620" s="31" t="s">
        <v>10728</v>
      </c>
      <c r="C620" s="31" t="s">
        <v>10729</v>
      </c>
      <c r="D620" s="32">
        <v>43973</v>
      </c>
      <c r="E620" s="31" t="s">
        <v>10730</v>
      </c>
      <c r="F620" s="31" t="s">
        <v>9997</v>
      </c>
      <c r="G620" s="33">
        <v>704000</v>
      </c>
      <c r="H620" s="33">
        <v>704000</v>
      </c>
      <c r="I620" s="31" t="s">
        <v>9762</v>
      </c>
      <c r="J620" s="31" t="s">
        <v>9763</v>
      </c>
      <c r="K620" s="33">
        <v>704000</v>
      </c>
      <c r="L620" s="31" t="s">
        <v>9764</v>
      </c>
      <c r="M620" t="e">
        <f t="shared" si="31"/>
        <v>#VALUE!</v>
      </c>
    </row>
    <row r="621" spans="1:13" hidden="1">
      <c r="A621" s="31" t="s">
        <v>9757</v>
      </c>
      <c r="B621" s="31" t="s">
        <v>10728</v>
      </c>
      <c r="C621" s="31" t="s">
        <v>10729</v>
      </c>
      <c r="D621" s="32">
        <v>43973</v>
      </c>
      <c r="E621" s="31" t="s">
        <v>10730</v>
      </c>
      <c r="F621" s="31" t="s">
        <v>9889</v>
      </c>
      <c r="G621" s="33">
        <v>-704000</v>
      </c>
      <c r="H621" s="33">
        <v>-704000</v>
      </c>
      <c r="I621" s="31" t="s">
        <v>9762</v>
      </c>
      <c r="J621" s="31" t="s">
        <v>9763</v>
      </c>
      <c r="K621" s="33">
        <v>-704000</v>
      </c>
      <c r="L621" s="31" t="s">
        <v>9764</v>
      </c>
      <c r="M621" t="e">
        <f t="shared" si="31"/>
        <v>#VALUE!</v>
      </c>
    </row>
    <row r="622" spans="1:13" hidden="1">
      <c r="A622" s="31" t="s">
        <v>9757</v>
      </c>
      <c r="B622" s="31" t="s">
        <v>10731</v>
      </c>
      <c r="C622" s="31" t="s">
        <v>10732</v>
      </c>
      <c r="D622" s="32">
        <v>43973</v>
      </c>
      <c r="E622" s="31" t="s">
        <v>10733</v>
      </c>
      <c r="F622" s="31" t="s">
        <v>9962</v>
      </c>
      <c r="G622" s="33">
        <v>4980</v>
      </c>
      <c r="H622" s="33">
        <v>4980</v>
      </c>
      <c r="I622" s="31" t="s">
        <v>9762</v>
      </c>
      <c r="J622" s="31" t="s">
        <v>9763</v>
      </c>
      <c r="K622" s="33">
        <v>4980</v>
      </c>
      <c r="L622" s="31" t="s">
        <v>9764</v>
      </c>
      <c r="M622" t="e">
        <f t="shared" si="31"/>
        <v>#VALUE!</v>
      </c>
    </row>
    <row r="623" spans="1:13" hidden="1">
      <c r="A623" s="31" t="s">
        <v>9757</v>
      </c>
      <c r="B623" s="31" t="s">
        <v>10731</v>
      </c>
      <c r="C623" s="31" t="s">
        <v>10732</v>
      </c>
      <c r="D623" s="32">
        <v>43973</v>
      </c>
      <c r="E623" s="31" t="s">
        <v>10733</v>
      </c>
      <c r="F623" s="31" t="s">
        <v>9889</v>
      </c>
      <c r="G623" s="33">
        <v>-4980</v>
      </c>
      <c r="H623" s="33">
        <v>-4980</v>
      </c>
      <c r="I623" s="31" t="s">
        <v>9762</v>
      </c>
      <c r="J623" s="31" t="s">
        <v>9763</v>
      </c>
      <c r="K623" s="33">
        <v>-4980</v>
      </c>
      <c r="L623" s="31" t="s">
        <v>9764</v>
      </c>
      <c r="M623" t="e">
        <f t="shared" si="31"/>
        <v>#VALUE!</v>
      </c>
    </row>
    <row r="624" spans="1:13" hidden="1">
      <c r="A624" s="31" t="s">
        <v>9757</v>
      </c>
      <c r="B624" s="31" t="s">
        <v>10734</v>
      </c>
      <c r="C624" s="31" t="s">
        <v>10735</v>
      </c>
      <c r="D624" s="32">
        <v>43973</v>
      </c>
      <c r="E624" s="31" t="s">
        <v>10736</v>
      </c>
      <c r="F624" s="31" t="s">
        <v>9875</v>
      </c>
      <c r="G624" s="33">
        <v>2255</v>
      </c>
      <c r="H624" s="33">
        <v>2255</v>
      </c>
      <c r="I624" s="31" t="s">
        <v>9762</v>
      </c>
      <c r="J624" s="31" t="s">
        <v>9763</v>
      </c>
      <c r="K624" s="33">
        <v>2255</v>
      </c>
      <c r="L624" s="31" t="s">
        <v>9764</v>
      </c>
      <c r="M624" t="e">
        <f t="shared" si="31"/>
        <v>#VALUE!</v>
      </c>
    </row>
    <row r="625" spans="1:13" hidden="1">
      <c r="A625" s="31" t="s">
        <v>9757</v>
      </c>
      <c r="B625" s="31" t="s">
        <v>10734</v>
      </c>
      <c r="C625" s="31" t="s">
        <v>10735</v>
      </c>
      <c r="D625" s="32">
        <v>43973</v>
      </c>
      <c r="E625" s="31" t="s">
        <v>10736</v>
      </c>
      <c r="F625" s="31" t="s">
        <v>9889</v>
      </c>
      <c r="G625" s="33">
        <v>-2255</v>
      </c>
      <c r="H625" s="33">
        <v>-2255</v>
      </c>
      <c r="I625" s="31" t="s">
        <v>9762</v>
      </c>
      <c r="J625" s="31" t="s">
        <v>9763</v>
      </c>
      <c r="K625" s="33">
        <v>-2255</v>
      </c>
      <c r="L625" s="31" t="s">
        <v>9764</v>
      </c>
      <c r="M625" t="e">
        <f t="shared" si="31"/>
        <v>#VALUE!</v>
      </c>
    </row>
    <row r="626" spans="1:13" hidden="1">
      <c r="A626" s="31" t="s">
        <v>9757</v>
      </c>
      <c r="B626" s="31" t="s">
        <v>10737</v>
      </c>
      <c r="C626" s="31" t="s">
        <v>10738</v>
      </c>
      <c r="D626" s="32">
        <v>43973</v>
      </c>
      <c r="E626" s="31" t="s">
        <v>10739</v>
      </c>
      <c r="F626" s="31" t="s">
        <v>9962</v>
      </c>
      <c r="G626" s="33">
        <v>4610</v>
      </c>
      <c r="H626" s="33">
        <v>4610</v>
      </c>
      <c r="I626" s="31" t="s">
        <v>9762</v>
      </c>
      <c r="J626" s="31" t="s">
        <v>9763</v>
      </c>
      <c r="K626" s="33">
        <v>4610</v>
      </c>
      <c r="L626" s="31" t="s">
        <v>9764</v>
      </c>
      <c r="M626" t="e">
        <f t="shared" si="31"/>
        <v>#VALUE!</v>
      </c>
    </row>
    <row r="627" spans="1:13" hidden="1">
      <c r="A627" s="31" t="s">
        <v>9757</v>
      </c>
      <c r="B627" s="31" t="s">
        <v>10737</v>
      </c>
      <c r="C627" s="31" t="s">
        <v>10738</v>
      </c>
      <c r="D627" s="32">
        <v>43973</v>
      </c>
      <c r="E627" s="31" t="s">
        <v>10739</v>
      </c>
      <c r="F627" s="31" t="s">
        <v>9889</v>
      </c>
      <c r="G627" s="33">
        <v>-4610</v>
      </c>
      <c r="H627" s="33">
        <v>-4610</v>
      </c>
      <c r="I627" s="31" t="s">
        <v>9762</v>
      </c>
      <c r="J627" s="31" t="s">
        <v>9763</v>
      </c>
      <c r="K627" s="33">
        <v>-4610</v>
      </c>
      <c r="L627" s="31" t="s">
        <v>9764</v>
      </c>
      <c r="M627" t="e">
        <f t="shared" si="31"/>
        <v>#VALUE!</v>
      </c>
    </row>
    <row r="628" spans="1:13" hidden="1">
      <c r="A628" s="31" t="s">
        <v>9757</v>
      </c>
      <c r="B628" s="31" t="s">
        <v>10740</v>
      </c>
      <c r="C628" s="31" t="s">
        <v>10741</v>
      </c>
      <c r="D628" s="32">
        <v>43973</v>
      </c>
      <c r="E628" s="31" t="s">
        <v>10742</v>
      </c>
      <c r="F628" s="31" t="s">
        <v>9875</v>
      </c>
      <c r="G628" s="33">
        <v>31998.13</v>
      </c>
      <c r="H628" s="33">
        <v>31998.13</v>
      </c>
      <c r="I628" s="31" t="s">
        <v>9762</v>
      </c>
      <c r="J628" s="31" t="s">
        <v>9763</v>
      </c>
      <c r="K628" s="33">
        <v>31998.13</v>
      </c>
      <c r="L628" s="31" t="s">
        <v>9764</v>
      </c>
      <c r="M628" t="e">
        <f t="shared" si="31"/>
        <v>#VALUE!</v>
      </c>
    </row>
    <row r="629" spans="1:13" hidden="1">
      <c r="A629" s="31" t="s">
        <v>9757</v>
      </c>
      <c r="B629" s="31" t="s">
        <v>10740</v>
      </c>
      <c r="C629" s="31" t="s">
        <v>10741</v>
      </c>
      <c r="D629" s="32">
        <v>43973</v>
      </c>
      <c r="E629" s="31" t="s">
        <v>10742</v>
      </c>
      <c r="F629" s="31" t="s">
        <v>9889</v>
      </c>
      <c r="G629" s="33">
        <v>-31998.13</v>
      </c>
      <c r="H629" s="33">
        <v>-31998.13</v>
      </c>
      <c r="I629" s="31" t="s">
        <v>9762</v>
      </c>
      <c r="J629" s="31" t="s">
        <v>9763</v>
      </c>
      <c r="K629" s="33">
        <v>-31998.13</v>
      </c>
      <c r="L629" s="31" t="s">
        <v>9764</v>
      </c>
      <c r="M629" t="e">
        <f t="shared" si="31"/>
        <v>#VALUE!</v>
      </c>
    </row>
    <row r="630" spans="1:13" hidden="1">
      <c r="A630" s="31" t="s">
        <v>9757</v>
      </c>
      <c r="B630" s="31" t="s">
        <v>10743</v>
      </c>
      <c r="C630" s="31" t="s">
        <v>10744</v>
      </c>
      <c r="D630" s="32">
        <v>43970</v>
      </c>
      <c r="E630" s="31" t="s">
        <v>10745</v>
      </c>
      <c r="F630" s="31" t="s">
        <v>10746</v>
      </c>
      <c r="G630" s="33">
        <v>-300</v>
      </c>
      <c r="H630" s="33">
        <v>-300</v>
      </c>
      <c r="I630" s="31" t="s">
        <v>9762</v>
      </c>
      <c r="J630" s="31" t="s">
        <v>9763</v>
      </c>
      <c r="K630" s="33">
        <v>-300</v>
      </c>
      <c r="L630" s="31" t="s">
        <v>9764</v>
      </c>
      <c r="M630" t="e">
        <f t="shared" si="31"/>
        <v>#VALUE!</v>
      </c>
    </row>
    <row r="631" spans="1:13" hidden="1">
      <c r="A631" s="31" t="s">
        <v>9757</v>
      </c>
      <c r="B631" s="31" t="s">
        <v>10743</v>
      </c>
      <c r="C631" s="31" t="s">
        <v>10744</v>
      </c>
      <c r="D631" s="32">
        <v>43970</v>
      </c>
      <c r="E631" s="31" t="s">
        <v>10745</v>
      </c>
      <c r="F631" s="31" t="s">
        <v>9867</v>
      </c>
      <c r="G631" s="33">
        <v>300</v>
      </c>
      <c r="H631" s="33">
        <v>300</v>
      </c>
      <c r="I631" s="31" t="s">
        <v>9762</v>
      </c>
      <c r="J631" s="31" t="s">
        <v>9763</v>
      </c>
      <c r="K631" s="33">
        <v>300</v>
      </c>
      <c r="L631" s="31" t="s">
        <v>9764</v>
      </c>
      <c r="M631" t="e">
        <f t="shared" si="31"/>
        <v>#VALUE!</v>
      </c>
    </row>
    <row r="632" spans="1:13" hidden="1">
      <c r="A632" s="31" t="s">
        <v>9757</v>
      </c>
      <c r="B632" s="31" t="s">
        <v>10747</v>
      </c>
      <c r="C632" s="31" t="s">
        <v>10748</v>
      </c>
      <c r="D632" s="32">
        <v>43973</v>
      </c>
      <c r="E632" s="31" t="s">
        <v>10749</v>
      </c>
      <c r="F632" s="31" t="s">
        <v>9997</v>
      </c>
      <c r="G632" s="33">
        <v>710780.4</v>
      </c>
      <c r="H632" s="33">
        <v>710780.4</v>
      </c>
      <c r="I632" s="31" t="s">
        <v>9762</v>
      </c>
      <c r="J632" s="31" t="s">
        <v>9763</v>
      </c>
      <c r="K632" s="33">
        <v>710780.4</v>
      </c>
      <c r="L632" s="31" t="s">
        <v>9764</v>
      </c>
      <c r="M632" t="e">
        <f t="shared" si="31"/>
        <v>#VALUE!</v>
      </c>
    </row>
    <row r="633" spans="1:13" hidden="1">
      <c r="A633" s="31" t="s">
        <v>9757</v>
      </c>
      <c r="B633" s="31" t="s">
        <v>10747</v>
      </c>
      <c r="C633" s="31" t="s">
        <v>10748</v>
      </c>
      <c r="D633" s="32">
        <v>43973</v>
      </c>
      <c r="E633" s="31" t="s">
        <v>10749</v>
      </c>
      <c r="F633" s="31" t="s">
        <v>9889</v>
      </c>
      <c r="G633" s="33">
        <v>-710780.4</v>
      </c>
      <c r="H633" s="33">
        <v>-710780.4</v>
      </c>
      <c r="I633" s="31" t="s">
        <v>9762</v>
      </c>
      <c r="J633" s="31" t="s">
        <v>9763</v>
      </c>
      <c r="K633" s="33">
        <v>-710780.4</v>
      </c>
      <c r="L633" s="31" t="s">
        <v>9764</v>
      </c>
      <c r="M633" t="e">
        <f t="shared" si="31"/>
        <v>#VALUE!</v>
      </c>
    </row>
    <row r="634" spans="1:13" hidden="1">
      <c r="A634" s="31" t="s">
        <v>9757</v>
      </c>
      <c r="B634" s="31" t="s">
        <v>10750</v>
      </c>
      <c r="C634" s="31" t="s">
        <v>10751</v>
      </c>
      <c r="D634" s="32">
        <v>43973</v>
      </c>
      <c r="E634" s="31" t="s">
        <v>10752</v>
      </c>
      <c r="F634" s="31" t="s">
        <v>9997</v>
      </c>
      <c r="G634" s="33">
        <v>2039000</v>
      </c>
      <c r="H634" s="33">
        <v>2039000</v>
      </c>
      <c r="I634" s="31" t="s">
        <v>9762</v>
      </c>
      <c r="J634" s="31" t="s">
        <v>9763</v>
      </c>
      <c r="K634" s="33">
        <v>2039000</v>
      </c>
      <c r="L634" s="31" t="s">
        <v>9764</v>
      </c>
      <c r="M634" t="e">
        <f t="shared" si="31"/>
        <v>#VALUE!</v>
      </c>
    </row>
    <row r="635" spans="1:13" hidden="1">
      <c r="A635" s="31" t="s">
        <v>9757</v>
      </c>
      <c r="B635" s="31" t="s">
        <v>10750</v>
      </c>
      <c r="C635" s="31" t="s">
        <v>10751</v>
      </c>
      <c r="D635" s="32">
        <v>43973</v>
      </c>
      <c r="E635" s="31" t="s">
        <v>10752</v>
      </c>
      <c r="F635" s="31" t="s">
        <v>9889</v>
      </c>
      <c r="G635" s="33">
        <v>-2039000</v>
      </c>
      <c r="H635" s="33">
        <v>-2039000</v>
      </c>
      <c r="I635" s="31" t="s">
        <v>9762</v>
      </c>
      <c r="J635" s="31" t="s">
        <v>9763</v>
      </c>
      <c r="K635" s="33">
        <v>-2039000</v>
      </c>
      <c r="L635" s="31" t="s">
        <v>9764</v>
      </c>
      <c r="M635" t="e">
        <f t="shared" si="31"/>
        <v>#VALUE!</v>
      </c>
    </row>
    <row r="636" spans="1:13" hidden="1">
      <c r="A636" s="31" t="s">
        <v>9757</v>
      </c>
      <c r="B636" s="31" t="s">
        <v>10753</v>
      </c>
      <c r="C636" s="31" t="s">
        <v>10754</v>
      </c>
      <c r="D636" s="32">
        <v>43970</v>
      </c>
      <c r="E636" s="31" t="s">
        <v>10755</v>
      </c>
      <c r="F636" s="31" t="s">
        <v>10050</v>
      </c>
      <c r="G636" s="33">
        <v>9180</v>
      </c>
      <c r="H636" s="33">
        <v>9180</v>
      </c>
      <c r="I636" s="31" t="s">
        <v>9762</v>
      </c>
      <c r="J636" s="31" t="s">
        <v>9763</v>
      </c>
      <c r="K636" s="33">
        <v>9180</v>
      </c>
      <c r="L636" s="31" t="s">
        <v>9764</v>
      </c>
      <c r="M636" t="e">
        <f t="shared" si="31"/>
        <v>#VALUE!</v>
      </c>
    </row>
    <row r="637" spans="1:13" hidden="1">
      <c r="A637" s="31" t="s">
        <v>9757</v>
      </c>
      <c r="B637" s="31" t="s">
        <v>10753</v>
      </c>
      <c r="C637" s="31" t="s">
        <v>10754</v>
      </c>
      <c r="D637" s="32">
        <v>43970</v>
      </c>
      <c r="E637" s="31" t="s">
        <v>10755</v>
      </c>
      <c r="F637" s="31" t="s">
        <v>9889</v>
      </c>
      <c r="G637" s="33">
        <v>-9180</v>
      </c>
      <c r="H637" s="33">
        <v>-9180</v>
      </c>
      <c r="I637" s="31" t="s">
        <v>9762</v>
      </c>
      <c r="J637" s="31" t="s">
        <v>9763</v>
      </c>
      <c r="K637" s="33">
        <v>-9180</v>
      </c>
      <c r="L637" s="31" t="s">
        <v>9764</v>
      </c>
      <c r="M637" t="e">
        <f t="shared" si="31"/>
        <v>#VALUE!</v>
      </c>
    </row>
    <row r="638" spans="1:13" hidden="1">
      <c r="A638" s="31" t="s">
        <v>9757</v>
      </c>
      <c r="B638" s="31" t="s">
        <v>10756</v>
      </c>
      <c r="C638" s="31" t="s">
        <v>10757</v>
      </c>
      <c r="D638" s="32">
        <v>43970</v>
      </c>
      <c r="E638" s="31" t="s">
        <v>10758</v>
      </c>
      <c r="F638" s="31" t="s">
        <v>10421</v>
      </c>
      <c r="G638" s="33">
        <v>39900</v>
      </c>
      <c r="H638" s="33">
        <v>39900</v>
      </c>
      <c r="I638" s="31" t="s">
        <v>9762</v>
      </c>
      <c r="J638" s="31" t="s">
        <v>9763</v>
      </c>
      <c r="K638" s="33">
        <v>39900</v>
      </c>
      <c r="L638" s="31" t="s">
        <v>9764</v>
      </c>
      <c r="M638" t="e">
        <f t="shared" si="31"/>
        <v>#VALUE!</v>
      </c>
    </row>
    <row r="639" spans="1:13" hidden="1">
      <c r="A639" s="31" t="s">
        <v>9757</v>
      </c>
      <c r="B639" s="31" t="s">
        <v>10756</v>
      </c>
      <c r="C639" s="31" t="s">
        <v>10757</v>
      </c>
      <c r="D639" s="32">
        <v>43970</v>
      </c>
      <c r="E639" s="31" t="s">
        <v>10758</v>
      </c>
      <c r="F639" s="31" t="s">
        <v>9889</v>
      </c>
      <c r="G639" s="33">
        <v>-39900</v>
      </c>
      <c r="H639" s="33">
        <v>-39900</v>
      </c>
      <c r="I639" s="31" t="s">
        <v>9762</v>
      </c>
      <c r="J639" s="31" t="s">
        <v>9763</v>
      </c>
      <c r="K639" s="33">
        <v>-39900</v>
      </c>
      <c r="L639" s="31" t="s">
        <v>9764</v>
      </c>
      <c r="M639" t="e">
        <f t="shared" si="31"/>
        <v>#VALUE!</v>
      </c>
    </row>
    <row r="640" spans="1:13" hidden="1">
      <c r="A640" s="31" t="s">
        <v>9757</v>
      </c>
      <c r="B640" s="31" t="s">
        <v>10759</v>
      </c>
      <c r="C640" s="31" t="s">
        <v>10760</v>
      </c>
      <c r="D640" s="32">
        <v>43973</v>
      </c>
      <c r="E640" s="31" t="s">
        <v>10761</v>
      </c>
      <c r="F640" s="31" t="s">
        <v>9875</v>
      </c>
      <c r="G640" s="33">
        <v>277200</v>
      </c>
      <c r="H640" s="33">
        <v>277200</v>
      </c>
      <c r="I640" s="31" t="s">
        <v>9762</v>
      </c>
      <c r="J640" s="31" t="s">
        <v>9763</v>
      </c>
      <c r="K640" s="33">
        <v>277200</v>
      </c>
      <c r="L640" s="31" t="s">
        <v>9764</v>
      </c>
      <c r="M640" t="e">
        <f t="shared" si="31"/>
        <v>#VALUE!</v>
      </c>
    </row>
    <row r="641" spans="1:15" hidden="1">
      <c r="A641" s="31" t="s">
        <v>9757</v>
      </c>
      <c r="B641" s="31" t="s">
        <v>10759</v>
      </c>
      <c r="C641" s="31" t="s">
        <v>10760</v>
      </c>
      <c r="D641" s="32">
        <v>43973</v>
      </c>
      <c r="E641" s="31" t="s">
        <v>10761</v>
      </c>
      <c r="F641" s="31" t="s">
        <v>9889</v>
      </c>
      <c r="G641" s="33">
        <v>-277200</v>
      </c>
      <c r="H641" s="33">
        <v>-277200</v>
      </c>
      <c r="I641" s="31" t="s">
        <v>9762</v>
      </c>
      <c r="J641" s="31" t="s">
        <v>9763</v>
      </c>
      <c r="K641" s="33">
        <v>-277200</v>
      </c>
      <c r="L641" s="31" t="s">
        <v>9764</v>
      </c>
      <c r="M641" t="e">
        <f t="shared" si="31"/>
        <v>#VALUE!</v>
      </c>
    </row>
    <row r="642" spans="1:15" hidden="1">
      <c r="A642" s="31" t="s">
        <v>9757</v>
      </c>
      <c r="B642" s="31" t="s">
        <v>10762</v>
      </c>
      <c r="C642" s="31" t="s">
        <v>10763</v>
      </c>
      <c r="D642" s="32">
        <v>43973</v>
      </c>
      <c r="E642" s="31" t="s">
        <v>10764</v>
      </c>
      <c r="F642" s="31" t="s">
        <v>9875</v>
      </c>
      <c r="G642" s="33">
        <v>39600</v>
      </c>
      <c r="H642" s="33">
        <v>39600</v>
      </c>
      <c r="I642" s="31" t="s">
        <v>9762</v>
      </c>
      <c r="J642" s="31" t="s">
        <v>9763</v>
      </c>
      <c r="K642" s="33">
        <v>39600</v>
      </c>
      <c r="L642" s="31" t="s">
        <v>9764</v>
      </c>
      <c r="M642">
        <f t="shared" si="31"/>
        <v>32</v>
      </c>
      <c r="N642" t="str">
        <f t="shared" ref="N642:N649" si="32">MID(E642,M642,10)</f>
        <v>PO62000236</v>
      </c>
      <c r="O642" t="e">
        <f>VLOOKUP(N642,'1_คตง_ภาพรวม'!L642:M692,2,FALSE)</f>
        <v>#N/A</v>
      </c>
    </row>
    <row r="643" spans="1:15" hidden="1">
      <c r="A643" s="31" t="s">
        <v>9757</v>
      </c>
      <c r="B643" s="31" t="s">
        <v>10762</v>
      </c>
      <c r="C643" s="31" t="s">
        <v>10763</v>
      </c>
      <c r="D643" s="32">
        <v>43973</v>
      </c>
      <c r="E643" s="31" t="s">
        <v>10764</v>
      </c>
      <c r="F643" s="31" t="s">
        <v>9889</v>
      </c>
      <c r="G643" s="33">
        <v>-39600</v>
      </c>
      <c r="H643" s="33">
        <v>-39600</v>
      </c>
      <c r="I643" s="31" t="s">
        <v>9762</v>
      </c>
      <c r="J643" s="31" t="s">
        <v>9763</v>
      </c>
      <c r="K643" s="33">
        <v>-39600</v>
      </c>
      <c r="L643" s="31" t="s">
        <v>9764</v>
      </c>
      <c r="M643">
        <f t="shared" ref="M643:M706" si="33">FIND("PO",E643)</f>
        <v>32</v>
      </c>
      <c r="N643" t="str">
        <f t="shared" si="32"/>
        <v>PO62000236</v>
      </c>
      <c r="O643" t="e">
        <f>VLOOKUP(N643,'1_คตง_ภาพรวม'!L643:M693,2,FALSE)</f>
        <v>#N/A</v>
      </c>
    </row>
    <row r="644" spans="1:15" hidden="1">
      <c r="A644" s="31" t="s">
        <v>9757</v>
      </c>
      <c r="B644" s="31" t="s">
        <v>10765</v>
      </c>
      <c r="C644" s="31" t="s">
        <v>10766</v>
      </c>
      <c r="D644" s="32">
        <v>43973</v>
      </c>
      <c r="E644" s="31" t="s">
        <v>10767</v>
      </c>
      <c r="F644" s="31" t="s">
        <v>9875</v>
      </c>
      <c r="G644" s="33">
        <v>79200</v>
      </c>
      <c r="H644" s="33">
        <v>79200</v>
      </c>
      <c r="I644" s="31" t="s">
        <v>9762</v>
      </c>
      <c r="J644" s="31" t="s">
        <v>9763</v>
      </c>
      <c r="K644" s="33">
        <v>79200</v>
      </c>
      <c r="L644" s="31" t="s">
        <v>9764</v>
      </c>
      <c r="M644">
        <f t="shared" si="33"/>
        <v>33</v>
      </c>
      <c r="N644" t="str">
        <f t="shared" si="32"/>
        <v>PO63000134</v>
      </c>
      <c r="O644" t="e">
        <f>VLOOKUP(N644,'1_คตง_ภาพรวม'!L644:M694,2,FALSE)</f>
        <v>#N/A</v>
      </c>
    </row>
    <row r="645" spans="1:15" hidden="1">
      <c r="A645" s="31" t="s">
        <v>9757</v>
      </c>
      <c r="B645" s="31" t="s">
        <v>10765</v>
      </c>
      <c r="C645" s="31" t="s">
        <v>10766</v>
      </c>
      <c r="D645" s="32">
        <v>43973</v>
      </c>
      <c r="E645" s="31" t="s">
        <v>10767</v>
      </c>
      <c r="F645" s="31" t="s">
        <v>9889</v>
      </c>
      <c r="G645" s="33">
        <v>-79200</v>
      </c>
      <c r="H645" s="33">
        <v>-79200</v>
      </c>
      <c r="I645" s="31" t="s">
        <v>9762</v>
      </c>
      <c r="J645" s="31" t="s">
        <v>9763</v>
      </c>
      <c r="K645" s="33">
        <v>-79200</v>
      </c>
      <c r="L645" s="31" t="s">
        <v>9764</v>
      </c>
      <c r="M645">
        <f t="shared" si="33"/>
        <v>33</v>
      </c>
      <c r="N645" t="str">
        <f t="shared" si="32"/>
        <v>PO63000134</v>
      </c>
      <c r="O645" t="e">
        <f>VLOOKUP(N645,'1_คตง_ภาพรวม'!L645:M695,2,FALSE)</f>
        <v>#N/A</v>
      </c>
    </row>
    <row r="646" spans="1:15" hidden="1">
      <c r="A646" s="31" t="s">
        <v>9757</v>
      </c>
      <c r="B646" s="31" t="s">
        <v>10768</v>
      </c>
      <c r="C646" s="31" t="s">
        <v>10769</v>
      </c>
      <c r="D646" s="32">
        <v>43973</v>
      </c>
      <c r="E646" s="31" t="s">
        <v>10770</v>
      </c>
      <c r="F646" s="31" t="s">
        <v>9875</v>
      </c>
      <c r="G646" s="33">
        <v>28710</v>
      </c>
      <c r="H646" s="33">
        <v>28710</v>
      </c>
      <c r="I646" s="31" t="s">
        <v>9762</v>
      </c>
      <c r="J646" s="31" t="s">
        <v>9763</v>
      </c>
      <c r="K646" s="33">
        <v>28710</v>
      </c>
      <c r="L646" s="31" t="s">
        <v>9764</v>
      </c>
      <c r="M646">
        <f t="shared" si="33"/>
        <v>34</v>
      </c>
      <c r="N646" t="str">
        <f t="shared" si="32"/>
        <v>PO63000316</v>
      </c>
      <c r="O646" t="e">
        <f>VLOOKUP(N646,'1_คตง_ภาพรวม'!L646:M696,2,FALSE)</f>
        <v>#N/A</v>
      </c>
    </row>
    <row r="647" spans="1:15" hidden="1">
      <c r="A647" s="31" t="s">
        <v>9757</v>
      </c>
      <c r="B647" s="31" t="s">
        <v>10768</v>
      </c>
      <c r="C647" s="31" t="s">
        <v>10769</v>
      </c>
      <c r="D647" s="32">
        <v>43973</v>
      </c>
      <c r="E647" s="31" t="s">
        <v>10770</v>
      </c>
      <c r="F647" s="31" t="s">
        <v>9889</v>
      </c>
      <c r="G647" s="33">
        <v>-28710</v>
      </c>
      <c r="H647" s="33">
        <v>-28710</v>
      </c>
      <c r="I647" s="31" t="s">
        <v>9762</v>
      </c>
      <c r="J647" s="31" t="s">
        <v>9763</v>
      </c>
      <c r="K647" s="33">
        <v>-28710</v>
      </c>
      <c r="L647" s="31" t="s">
        <v>9764</v>
      </c>
      <c r="M647">
        <f t="shared" si="33"/>
        <v>34</v>
      </c>
      <c r="N647" t="str">
        <f t="shared" si="32"/>
        <v>PO63000316</v>
      </c>
      <c r="O647" t="e">
        <f>VLOOKUP(N647,'1_คตง_ภาพรวม'!L647:M697,2,FALSE)</f>
        <v>#N/A</v>
      </c>
    </row>
    <row r="648" spans="1:15" hidden="1">
      <c r="A648" s="31" t="s">
        <v>9757</v>
      </c>
      <c r="B648" s="31" t="s">
        <v>10771</v>
      </c>
      <c r="C648" s="31" t="s">
        <v>10772</v>
      </c>
      <c r="D648" s="32">
        <v>43973</v>
      </c>
      <c r="E648" s="31" t="s">
        <v>10773</v>
      </c>
      <c r="F648" s="31" t="s">
        <v>9875</v>
      </c>
      <c r="G648" s="33">
        <v>34650</v>
      </c>
      <c r="H648" s="33">
        <v>34650</v>
      </c>
      <c r="I648" s="31" t="s">
        <v>9762</v>
      </c>
      <c r="J648" s="31" t="s">
        <v>9763</v>
      </c>
      <c r="K648" s="33">
        <v>34650</v>
      </c>
      <c r="L648" s="31" t="s">
        <v>9764</v>
      </c>
      <c r="M648">
        <f t="shared" si="33"/>
        <v>37</v>
      </c>
      <c r="N648" t="str">
        <f t="shared" si="32"/>
        <v>PO63000312</v>
      </c>
      <c r="O648" t="e">
        <f>VLOOKUP(N648,'1_คตง_ภาพรวม'!L648:M698,2,FALSE)</f>
        <v>#N/A</v>
      </c>
    </row>
    <row r="649" spans="1:15" hidden="1">
      <c r="A649" s="31" t="s">
        <v>9757</v>
      </c>
      <c r="B649" s="31" t="s">
        <v>10771</v>
      </c>
      <c r="C649" s="31" t="s">
        <v>10772</v>
      </c>
      <c r="D649" s="32">
        <v>43973</v>
      </c>
      <c r="E649" s="31" t="s">
        <v>10773</v>
      </c>
      <c r="F649" s="31" t="s">
        <v>9889</v>
      </c>
      <c r="G649" s="33">
        <v>-34650</v>
      </c>
      <c r="H649" s="33">
        <v>-34650</v>
      </c>
      <c r="I649" s="31" t="s">
        <v>9762</v>
      </c>
      <c r="J649" s="31" t="s">
        <v>9763</v>
      </c>
      <c r="K649" s="33">
        <v>-34650</v>
      </c>
      <c r="L649" s="31" t="s">
        <v>9764</v>
      </c>
      <c r="M649">
        <f t="shared" si="33"/>
        <v>37</v>
      </c>
      <c r="N649" t="str">
        <f t="shared" si="32"/>
        <v>PO63000312</v>
      </c>
      <c r="O649" t="e">
        <f>VLOOKUP(N649,'1_คตง_ภาพรวม'!L649:M699,2,FALSE)</f>
        <v>#N/A</v>
      </c>
    </row>
    <row r="650" spans="1:15" hidden="1">
      <c r="A650" s="31" t="s">
        <v>9757</v>
      </c>
      <c r="B650" s="31" t="s">
        <v>10774</v>
      </c>
      <c r="C650" s="31" t="s">
        <v>10775</v>
      </c>
      <c r="D650" s="32">
        <v>43973</v>
      </c>
      <c r="E650" s="31" t="s">
        <v>10776</v>
      </c>
      <c r="F650" s="31" t="s">
        <v>9875</v>
      </c>
      <c r="G650" s="33">
        <v>2650</v>
      </c>
      <c r="H650" s="33">
        <v>2650</v>
      </c>
      <c r="I650" s="31" t="s">
        <v>9762</v>
      </c>
      <c r="J650" s="31" t="s">
        <v>9763</v>
      </c>
      <c r="K650" s="33">
        <v>2650</v>
      </c>
      <c r="L650" s="31" t="s">
        <v>9764</v>
      </c>
      <c r="M650" t="e">
        <f t="shared" si="33"/>
        <v>#VALUE!</v>
      </c>
    </row>
    <row r="651" spans="1:15" hidden="1">
      <c r="A651" s="31" t="s">
        <v>9757</v>
      </c>
      <c r="B651" s="31" t="s">
        <v>10774</v>
      </c>
      <c r="C651" s="31" t="s">
        <v>10775</v>
      </c>
      <c r="D651" s="32">
        <v>43973</v>
      </c>
      <c r="E651" s="31" t="s">
        <v>10776</v>
      </c>
      <c r="F651" s="31" t="s">
        <v>9889</v>
      </c>
      <c r="G651" s="33">
        <v>-2650</v>
      </c>
      <c r="H651" s="33">
        <v>-2650</v>
      </c>
      <c r="I651" s="31" t="s">
        <v>9762</v>
      </c>
      <c r="J651" s="31" t="s">
        <v>9763</v>
      </c>
      <c r="K651" s="33">
        <v>-2650</v>
      </c>
      <c r="L651" s="31" t="s">
        <v>9764</v>
      </c>
      <c r="M651" t="e">
        <f t="shared" si="33"/>
        <v>#VALUE!</v>
      </c>
    </row>
    <row r="652" spans="1:15" hidden="1">
      <c r="A652" s="31" t="s">
        <v>9757</v>
      </c>
      <c r="B652" s="31" t="s">
        <v>10777</v>
      </c>
      <c r="C652" s="31" t="s">
        <v>10778</v>
      </c>
      <c r="D652" s="32">
        <v>43973</v>
      </c>
      <c r="E652" s="31" t="s">
        <v>10779</v>
      </c>
      <c r="F652" s="31" t="s">
        <v>9875</v>
      </c>
      <c r="G652" s="33">
        <v>288090</v>
      </c>
      <c r="H652" s="33">
        <v>288090</v>
      </c>
      <c r="I652" s="31" t="s">
        <v>9762</v>
      </c>
      <c r="J652" s="31" t="s">
        <v>9763</v>
      </c>
      <c r="K652" s="33">
        <v>288090</v>
      </c>
      <c r="L652" s="31" t="s">
        <v>9764</v>
      </c>
      <c r="M652">
        <f t="shared" si="33"/>
        <v>30</v>
      </c>
      <c r="N652" t="str">
        <f t="shared" ref="N652:N663" si="34">MID(E652,M652,10)</f>
        <v>PO63000382</v>
      </c>
      <c r="O652" t="e">
        <f>VLOOKUP(N652,'1_คตง_ภาพรวม'!L652:M702,2,FALSE)</f>
        <v>#N/A</v>
      </c>
    </row>
    <row r="653" spans="1:15" hidden="1">
      <c r="A653" s="31" t="s">
        <v>9757</v>
      </c>
      <c r="B653" s="31" t="s">
        <v>10777</v>
      </c>
      <c r="C653" s="31" t="s">
        <v>10778</v>
      </c>
      <c r="D653" s="32">
        <v>43973</v>
      </c>
      <c r="E653" s="31" t="s">
        <v>10779</v>
      </c>
      <c r="F653" s="31" t="s">
        <v>9889</v>
      </c>
      <c r="G653" s="33">
        <v>-288090</v>
      </c>
      <c r="H653" s="33">
        <v>-288090</v>
      </c>
      <c r="I653" s="31" t="s">
        <v>9762</v>
      </c>
      <c r="J653" s="31" t="s">
        <v>9763</v>
      </c>
      <c r="K653" s="33">
        <v>-288090</v>
      </c>
      <c r="L653" s="31" t="s">
        <v>9764</v>
      </c>
      <c r="M653">
        <f t="shared" si="33"/>
        <v>30</v>
      </c>
      <c r="N653" t="str">
        <f t="shared" si="34"/>
        <v>PO63000382</v>
      </c>
      <c r="O653" t="e">
        <f>VLOOKUP(N653,'1_คตง_ภาพรวม'!L653:M703,2,FALSE)</f>
        <v>#N/A</v>
      </c>
    </row>
    <row r="654" spans="1:15" hidden="1">
      <c r="A654" s="31" t="s">
        <v>9757</v>
      </c>
      <c r="B654" s="31" t="s">
        <v>10780</v>
      </c>
      <c r="C654" s="31" t="s">
        <v>10781</v>
      </c>
      <c r="D654" s="32">
        <v>43973</v>
      </c>
      <c r="E654" s="31" t="s">
        <v>10782</v>
      </c>
      <c r="F654" s="31" t="s">
        <v>9875</v>
      </c>
      <c r="G654" s="33">
        <v>9900</v>
      </c>
      <c r="H654" s="33">
        <v>9900</v>
      </c>
      <c r="I654" s="31" t="s">
        <v>9762</v>
      </c>
      <c r="J654" s="31" t="s">
        <v>9763</v>
      </c>
      <c r="K654" s="33">
        <v>9900</v>
      </c>
      <c r="L654" s="31" t="s">
        <v>9764</v>
      </c>
      <c r="M654">
        <f t="shared" si="33"/>
        <v>32</v>
      </c>
      <c r="N654" t="str">
        <f t="shared" si="34"/>
        <v>PO63000290</v>
      </c>
      <c r="O654" t="e">
        <f>VLOOKUP(N654,'1_คตง_ภาพรวม'!L654:M704,2,FALSE)</f>
        <v>#N/A</v>
      </c>
    </row>
    <row r="655" spans="1:15" hidden="1">
      <c r="A655" s="31" t="s">
        <v>9757</v>
      </c>
      <c r="B655" s="31" t="s">
        <v>10780</v>
      </c>
      <c r="C655" s="31" t="s">
        <v>10781</v>
      </c>
      <c r="D655" s="32">
        <v>43973</v>
      </c>
      <c r="E655" s="31" t="s">
        <v>10782</v>
      </c>
      <c r="F655" s="31" t="s">
        <v>9889</v>
      </c>
      <c r="G655" s="33">
        <v>-9900</v>
      </c>
      <c r="H655" s="33">
        <v>-9900</v>
      </c>
      <c r="I655" s="31" t="s">
        <v>9762</v>
      </c>
      <c r="J655" s="31" t="s">
        <v>9763</v>
      </c>
      <c r="K655" s="33">
        <v>-9900</v>
      </c>
      <c r="L655" s="31" t="s">
        <v>9764</v>
      </c>
      <c r="M655">
        <f t="shared" si="33"/>
        <v>32</v>
      </c>
      <c r="N655" t="str">
        <f t="shared" si="34"/>
        <v>PO63000290</v>
      </c>
      <c r="O655" t="e">
        <f>VLOOKUP(N655,'1_คตง_ภาพรวม'!L655:M705,2,FALSE)</f>
        <v>#N/A</v>
      </c>
    </row>
    <row r="656" spans="1:15" hidden="1">
      <c r="A656" s="31" t="s">
        <v>9757</v>
      </c>
      <c r="B656" s="31" t="s">
        <v>10783</v>
      </c>
      <c r="C656" s="31" t="s">
        <v>10784</v>
      </c>
      <c r="D656" s="32">
        <v>43973</v>
      </c>
      <c r="E656" s="31" t="s">
        <v>10785</v>
      </c>
      <c r="F656" s="31" t="s">
        <v>9875</v>
      </c>
      <c r="G656" s="33">
        <v>98010</v>
      </c>
      <c r="H656" s="33">
        <v>98010</v>
      </c>
      <c r="I656" s="31" t="s">
        <v>9762</v>
      </c>
      <c r="J656" s="31" t="s">
        <v>9763</v>
      </c>
      <c r="K656" s="33">
        <v>98010</v>
      </c>
      <c r="L656" s="31" t="s">
        <v>9764</v>
      </c>
      <c r="M656">
        <f t="shared" si="33"/>
        <v>35</v>
      </c>
      <c r="N656" t="str">
        <f t="shared" si="34"/>
        <v>PO63000389</v>
      </c>
      <c r="O656" t="e">
        <f>VLOOKUP(N656,'1_คตง_ภาพรวม'!L656:M706,2,FALSE)</f>
        <v>#N/A</v>
      </c>
    </row>
    <row r="657" spans="1:15" hidden="1">
      <c r="A657" s="31" t="s">
        <v>9757</v>
      </c>
      <c r="B657" s="31" t="s">
        <v>10783</v>
      </c>
      <c r="C657" s="31" t="s">
        <v>10784</v>
      </c>
      <c r="D657" s="32">
        <v>43973</v>
      </c>
      <c r="E657" s="31" t="s">
        <v>10785</v>
      </c>
      <c r="F657" s="31" t="s">
        <v>9889</v>
      </c>
      <c r="G657" s="33">
        <v>-98010</v>
      </c>
      <c r="H657" s="33">
        <v>-98010</v>
      </c>
      <c r="I657" s="31" t="s">
        <v>9762</v>
      </c>
      <c r="J657" s="31" t="s">
        <v>9763</v>
      </c>
      <c r="K657" s="33">
        <v>-98010</v>
      </c>
      <c r="L657" s="31" t="s">
        <v>9764</v>
      </c>
      <c r="M657">
        <f t="shared" si="33"/>
        <v>35</v>
      </c>
      <c r="N657" t="str">
        <f t="shared" si="34"/>
        <v>PO63000389</v>
      </c>
      <c r="O657" t="e">
        <f>VLOOKUP(N657,'1_คตง_ภาพรวม'!L657:M707,2,FALSE)</f>
        <v>#N/A</v>
      </c>
    </row>
    <row r="658" spans="1:15" hidden="1">
      <c r="A658" s="31" t="s">
        <v>9757</v>
      </c>
      <c r="B658" s="31" t="s">
        <v>10786</v>
      </c>
      <c r="C658" s="31" t="s">
        <v>10787</v>
      </c>
      <c r="D658" s="32">
        <v>43973</v>
      </c>
      <c r="E658" s="31" t="s">
        <v>10788</v>
      </c>
      <c r="F658" s="31" t="s">
        <v>9875</v>
      </c>
      <c r="G658" s="33">
        <v>29700</v>
      </c>
      <c r="H658" s="33">
        <v>29700</v>
      </c>
      <c r="I658" s="31" t="s">
        <v>9762</v>
      </c>
      <c r="J658" s="31" t="s">
        <v>9763</v>
      </c>
      <c r="K658" s="33">
        <v>29700</v>
      </c>
      <c r="L658" s="31" t="s">
        <v>9764</v>
      </c>
      <c r="M658">
        <f t="shared" si="33"/>
        <v>34</v>
      </c>
      <c r="N658" t="str">
        <f t="shared" si="34"/>
        <v>PO63000111</v>
      </c>
      <c r="O658" t="e">
        <f>VLOOKUP(N658,'1_คตง_ภาพรวม'!L658:M708,2,FALSE)</f>
        <v>#N/A</v>
      </c>
    </row>
    <row r="659" spans="1:15" hidden="1">
      <c r="A659" s="31" t="s">
        <v>9757</v>
      </c>
      <c r="B659" s="31" t="s">
        <v>10786</v>
      </c>
      <c r="C659" s="31" t="s">
        <v>10787</v>
      </c>
      <c r="D659" s="32">
        <v>43973</v>
      </c>
      <c r="E659" s="31" t="s">
        <v>10788</v>
      </c>
      <c r="F659" s="31" t="s">
        <v>9889</v>
      </c>
      <c r="G659" s="33">
        <v>-29700</v>
      </c>
      <c r="H659" s="33">
        <v>-29700</v>
      </c>
      <c r="I659" s="31" t="s">
        <v>9762</v>
      </c>
      <c r="J659" s="31" t="s">
        <v>9763</v>
      </c>
      <c r="K659" s="33">
        <v>-29700</v>
      </c>
      <c r="L659" s="31" t="s">
        <v>9764</v>
      </c>
      <c r="M659">
        <f t="shared" si="33"/>
        <v>34</v>
      </c>
      <c r="N659" t="str">
        <f t="shared" si="34"/>
        <v>PO63000111</v>
      </c>
      <c r="O659" t="e">
        <f>VLOOKUP(N659,'1_คตง_ภาพรวม'!L659:M709,2,FALSE)</f>
        <v>#N/A</v>
      </c>
    </row>
    <row r="660" spans="1:15" hidden="1">
      <c r="A660" s="31" t="s">
        <v>9757</v>
      </c>
      <c r="B660" s="31" t="s">
        <v>10789</v>
      </c>
      <c r="C660" s="31" t="s">
        <v>10790</v>
      </c>
      <c r="D660" s="32">
        <v>43973</v>
      </c>
      <c r="E660" s="31" t="s">
        <v>10791</v>
      </c>
      <c r="F660" s="31" t="s">
        <v>9875</v>
      </c>
      <c r="G660" s="33">
        <v>98010</v>
      </c>
      <c r="H660" s="33">
        <v>98010</v>
      </c>
      <c r="I660" s="31" t="s">
        <v>9762</v>
      </c>
      <c r="J660" s="31" t="s">
        <v>9763</v>
      </c>
      <c r="K660" s="33">
        <v>98010</v>
      </c>
      <c r="L660" s="31" t="s">
        <v>9764</v>
      </c>
      <c r="M660">
        <f t="shared" si="33"/>
        <v>35</v>
      </c>
      <c r="N660" t="str">
        <f t="shared" si="34"/>
        <v>PO63000390</v>
      </c>
      <c r="O660" t="e">
        <f>VLOOKUP(N660,'1_คตง_ภาพรวม'!L660:M710,2,FALSE)</f>
        <v>#N/A</v>
      </c>
    </row>
    <row r="661" spans="1:15" hidden="1">
      <c r="A661" s="31" t="s">
        <v>9757</v>
      </c>
      <c r="B661" s="31" t="s">
        <v>10789</v>
      </c>
      <c r="C661" s="31" t="s">
        <v>10790</v>
      </c>
      <c r="D661" s="32">
        <v>43973</v>
      </c>
      <c r="E661" s="31" t="s">
        <v>10791</v>
      </c>
      <c r="F661" s="31" t="s">
        <v>9889</v>
      </c>
      <c r="G661" s="33">
        <v>-98010</v>
      </c>
      <c r="H661" s="33">
        <v>-98010</v>
      </c>
      <c r="I661" s="31" t="s">
        <v>9762</v>
      </c>
      <c r="J661" s="31" t="s">
        <v>9763</v>
      </c>
      <c r="K661" s="33">
        <v>-98010</v>
      </c>
      <c r="L661" s="31" t="s">
        <v>9764</v>
      </c>
      <c r="M661">
        <f t="shared" si="33"/>
        <v>35</v>
      </c>
      <c r="N661" t="str">
        <f t="shared" si="34"/>
        <v>PO63000390</v>
      </c>
      <c r="O661" t="e">
        <f>VLOOKUP(N661,'1_คตง_ภาพรวม'!L661:M711,2,FALSE)</f>
        <v>#N/A</v>
      </c>
    </row>
    <row r="662" spans="1:15" hidden="1">
      <c r="A662" s="31" t="s">
        <v>9757</v>
      </c>
      <c r="B662" s="31" t="s">
        <v>10792</v>
      </c>
      <c r="C662" s="31" t="s">
        <v>10793</v>
      </c>
      <c r="D662" s="32">
        <v>43973</v>
      </c>
      <c r="E662" s="31" t="s">
        <v>10794</v>
      </c>
      <c r="F662" s="31" t="s">
        <v>9875</v>
      </c>
      <c r="G662" s="33">
        <v>495327.1</v>
      </c>
      <c r="H662" s="33">
        <v>495327.1</v>
      </c>
      <c r="I662" s="31" t="s">
        <v>9762</v>
      </c>
      <c r="J662" s="31" t="s">
        <v>9763</v>
      </c>
      <c r="K662" s="33">
        <v>495327.1</v>
      </c>
      <c r="L662" s="31" t="s">
        <v>9764</v>
      </c>
      <c r="M662">
        <f t="shared" si="33"/>
        <v>39</v>
      </c>
      <c r="N662" t="str">
        <f t="shared" si="34"/>
        <v>PO63000392</v>
      </c>
      <c r="O662" t="e">
        <f>VLOOKUP(N662,'1_คตง_ภาพรวม'!L662:M712,2,FALSE)</f>
        <v>#N/A</v>
      </c>
    </row>
    <row r="663" spans="1:15" hidden="1">
      <c r="A663" s="31" t="s">
        <v>9757</v>
      </c>
      <c r="B663" s="31" t="s">
        <v>10792</v>
      </c>
      <c r="C663" s="31" t="s">
        <v>10793</v>
      </c>
      <c r="D663" s="32">
        <v>43973</v>
      </c>
      <c r="E663" s="31" t="s">
        <v>10794</v>
      </c>
      <c r="F663" s="31" t="s">
        <v>9889</v>
      </c>
      <c r="G663" s="33">
        <v>-495327.1</v>
      </c>
      <c r="H663" s="33">
        <v>-495327.1</v>
      </c>
      <c r="I663" s="31" t="s">
        <v>9762</v>
      </c>
      <c r="J663" s="31" t="s">
        <v>9763</v>
      </c>
      <c r="K663" s="33">
        <v>-495327.1</v>
      </c>
      <c r="L663" s="31" t="s">
        <v>9764</v>
      </c>
      <c r="M663">
        <f t="shared" si="33"/>
        <v>39</v>
      </c>
      <c r="N663" t="str">
        <f t="shared" si="34"/>
        <v>PO63000392</v>
      </c>
      <c r="O663" t="e">
        <f>VLOOKUP(N663,'1_คตง_ภาพรวม'!L663:M713,2,FALSE)</f>
        <v>#N/A</v>
      </c>
    </row>
    <row r="664" spans="1:15" hidden="1">
      <c r="A664" s="31" t="s">
        <v>9757</v>
      </c>
      <c r="B664" s="31" t="s">
        <v>10795</v>
      </c>
      <c r="C664" s="31" t="s">
        <v>10796</v>
      </c>
      <c r="D664" s="32">
        <v>43971</v>
      </c>
      <c r="E664" s="31" t="s">
        <v>10797</v>
      </c>
      <c r="F664" s="31" t="s">
        <v>10584</v>
      </c>
      <c r="G664" s="33">
        <v>20000</v>
      </c>
      <c r="H664" s="33">
        <v>20000</v>
      </c>
      <c r="I664" s="31" t="s">
        <v>9762</v>
      </c>
      <c r="J664" s="31" t="s">
        <v>9763</v>
      </c>
      <c r="K664" s="33">
        <v>20000</v>
      </c>
      <c r="L664" s="31" t="s">
        <v>9764</v>
      </c>
      <c r="M664" t="e">
        <f t="shared" si="33"/>
        <v>#VALUE!</v>
      </c>
    </row>
    <row r="665" spans="1:15" hidden="1">
      <c r="A665" s="31" t="s">
        <v>9757</v>
      </c>
      <c r="B665" s="31" t="s">
        <v>10795</v>
      </c>
      <c r="C665" s="31" t="s">
        <v>10796</v>
      </c>
      <c r="D665" s="32">
        <v>43971</v>
      </c>
      <c r="E665" s="31" t="s">
        <v>10797</v>
      </c>
      <c r="F665" s="31" t="s">
        <v>9889</v>
      </c>
      <c r="G665" s="33">
        <v>-20000</v>
      </c>
      <c r="H665" s="33">
        <v>-20000</v>
      </c>
      <c r="I665" s="31" t="s">
        <v>9762</v>
      </c>
      <c r="J665" s="31" t="s">
        <v>9763</v>
      </c>
      <c r="K665" s="33">
        <v>-20000</v>
      </c>
      <c r="L665" s="31" t="s">
        <v>9764</v>
      </c>
      <c r="M665" t="e">
        <f t="shared" si="33"/>
        <v>#VALUE!</v>
      </c>
    </row>
    <row r="666" spans="1:15" hidden="1">
      <c r="A666" s="31" t="s">
        <v>9757</v>
      </c>
      <c r="B666" s="31" t="s">
        <v>10798</v>
      </c>
      <c r="C666" s="31" t="s">
        <v>10799</v>
      </c>
      <c r="D666" s="32">
        <v>43972</v>
      </c>
      <c r="E666" s="31" t="s">
        <v>10800</v>
      </c>
      <c r="F666" s="31" t="s">
        <v>10661</v>
      </c>
      <c r="G666" s="33">
        <v>14160</v>
      </c>
      <c r="H666" s="33">
        <v>14160</v>
      </c>
      <c r="I666" s="31" t="s">
        <v>9762</v>
      </c>
      <c r="J666" s="31" t="s">
        <v>9763</v>
      </c>
      <c r="K666" s="33">
        <v>14160</v>
      </c>
      <c r="L666" s="31" t="s">
        <v>9764</v>
      </c>
      <c r="M666" t="e">
        <f t="shared" si="33"/>
        <v>#VALUE!</v>
      </c>
    </row>
    <row r="667" spans="1:15" hidden="1">
      <c r="A667" s="31" t="s">
        <v>9757</v>
      </c>
      <c r="B667" s="31" t="s">
        <v>10798</v>
      </c>
      <c r="C667" s="31" t="s">
        <v>10799</v>
      </c>
      <c r="D667" s="32">
        <v>43972</v>
      </c>
      <c r="E667" s="31" t="s">
        <v>10800</v>
      </c>
      <c r="F667" s="31" t="s">
        <v>9889</v>
      </c>
      <c r="G667" s="33">
        <v>-14160</v>
      </c>
      <c r="H667" s="33">
        <v>-14160</v>
      </c>
      <c r="I667" s="31" t="s">
        <v>9762</v>
      </c>
      <c r="J667" s="31" t="s">
        <v>9763</v>
      </c>
      <c r="K667" s="33">
        <v>-14160</v>
      </c>
      <c r="L667" s="31" t="s">
        <v>9764</v>
      </c>
      <c r="M667" t="e">
        <f t="shared" si="33"/>
        <v>#VALUE!</v>
      </c>
    </row>
    <row r="668" spans="1:15" hidden="1">
      <c r="A668" s="31" t="s">
        <v>9757</v>
      </c>
      <c r="B668" s="31" t="s">
        <v>10801</v>
      </c>
      <c r="C668" s="31" t="s">
        <v>10802</v>
      </c>
      <c r="D668" s="32">
        <v>43973</v>
      </c>
      <c r="E668" s="31" t="s">
        <v>10803</v>
      </c>
      <c r="F668" s="31" t="s">
        <v>10804</v>
      </c>
      <c r="G668" s="33">
        <v>-53150</v>
      </c>
      <c r="H668" s="33">
        <v>-53150</v>
      </c>
      <c r="I668" s="31" t="s">
        <v>9762</v>
      </c>
      <c r="J668" s="31" t="s">
        <v>9763</v>
      </c>
      <c r="K668" s="33">
        <v>-53150</v>
      </c>
      <c r="L668" s="31" t="s">
        <v>9764</v>
      </c>
      <c r="M668" t="e">
        <f t="shared" si="33"/>
        <v>#VALUE!</v>
      </c>
    </row>
    <row r="669" spans="1:15" hidden="1">
      <c r="A669" s="31" t="s">
        <v>9757</v>
      </c>
      <c r="B669" s="31" t="s">
        <v>10801</v>
      </c>
      <c r="C669" s="31" t="s">
        <v>10802</v>
      </c>
      <c r="D669" s="32">
        <v>43973</v>
      </c>
      <c r="E669" s="31" t="s">
        <v>10803</v>
      </c>
      <c r="F669" s="31" t="s">
        <v>10272</v>
      </c>
      <c r="G669" s="33">
        <v>53150</v>
      </c>
      <c r="H669" s="33">
        <v>53150</v>
      </c>
      <c r="I669" s="31" t="s">
        <v>9762</v>
      </c>
      <c r="J669" s="31" t="s">
        <v>9763</v>
      </c>
      <c r="K669" s="33">
        <v>53150</v>
      </c>
      <c r="L669" s="31" t="s">
        <v>9764</v>
      </c>
      <c r="M669" t="e">
        <f t="shared" si="33"/>
        <v>#VALUE!</v>
      </c>
    </row>
    <row r="670" spans="1:15" hidden="1">
      <c r="A670" s="31" t="s">
        <v>9757</v>
      </c>
      <c r="B670" s="31" t="s">
        <v>10805</v>
      </c>
      <c r="C670" s="31" t="s">
        <v>10806</v>
      </c>
      <c r="D670" s="32">
        <v>43973</v>
      </c>
      <c r="E670" s="31" t="s">
        <v>10807</v>
      </c>
      <c r="F670" s="31" t="s">
        <v>9875</v>
      </c>
      <c r="G670" s="33">
        <v>164565</v>
      </c>
      <c r="H670" s="33">
        <v>164565</v>
      </c>
      <c r="I670" s="31" t="s">
        <v>9762</v>
      </c>
      <c r="J670" s="31" t="s">
        <v>9763</v>
      </c>
      <c r="K670" s="33">
        <v>164565</v>
      </c>
      <c r="L670" s="31" t="s">
        <v>9764</v>
      </c>
      <c r="M670" t="e">
        <f t="shared" si="33"/>
        <v>#VALUE!</v>
      </c>
    </row>
    <row r="671" spans="1:15" hidden="1">
      <c r="A671" s="31" t="s">
        <v>9757</v>
      </c>
      <c r="B671" s="31" t="s">
        <v>10805</v>
      </c>
      <c r="C671" s="31" t="s">
        <v>10806</v>
      </c>
      <c r="D671" s="32">
        <v>43973</v>
      </c>
      <c r="E671" s="31" t="s">
        <v>10807</v>
      </c>
      <c r="F671" s="31" t="s">
        <v>9889</v>
      </c>
      <c r="G671" s="33">
        <v>-164565</v>
      </c>
      <c r="H671" s="33">
        <v>-164565</v>
      </c>
      <c r="I671" s="31" t="s">
        <v>9762</v>
      </c>
      <c r="J671" s="31" t="s">
        <v>9763</v>
      </c>
      <c r="K671" s="33">
        <v>-164565</v>
      </c>
      <c r="L671" s="31" t="s">
        <v>9764</v>
      </c>
      <c r="M671" t="e">
        <f t="shared" si="33"/>
        <v>#VALUE!</v>
      </c>
    </row>
    <row r="672" spans="1:15" hidden="1">
      <c r="A672" s="31" t="s">
        <v>9757</v>
      </c>
      <c r="B672" s="31" t="s">
        <v>10808</v>
      </c>
      <c r="C672" s="31" t="s">
        <v>10809</v>
      </c>
      <c r="D672" s="32">
        <v>43973</v>
      </c>
      <c r="E672" s="31" t="s">
        <v>10810</v>
      </c>
      <c r="F672" s="31" t="s">
        <v>9875</v>
      </c>
      <c r="G672" s="33">
        <v>122695</v>
      </c>
      <c r="H672" s="33">
        <v>122695</v>
      </c>
      <c r="I672" s="31" t="s">
        <v>9762</v>
      </c>
      <c r="J672" s="31" t="s">
        <v>9763</v>
      </c>
      <c r="K672" s="33">
        <v>122695</v>
      </c>
      <c r="L672" s="31" t="s">
        <v>9764</v>
      </c>
      <c r="M672">
        <f t="shared" si="33"/>
        <v>48</v>
      </c>
      <c r="N672" t="str">
        <f t="shared" ref="N672:N687" si="35">MID(E672,M672,10)</f>
        <v>PO62000339</v>
      </c>
      <c r="O672" t="e">
        <f>VLOOKUP(N672,'1_คตง_ภาพรวม'!L672:M722,2,FALSE)</f>
        <v>#N/A</v>
      </c>
    </row>
    <row r="673" spans="1:15" hidden="1">
      <c r="A673" s="31" t="s">
        <v>9757</v>
      </c>
      <c r="B673" s="31" t="s">
        <v>10808</v>
      </c>
      <c r="C673" s="31" t="s">
        <v>10809</v>
      </c>
      <c r="D673" s="32">
        <v>43973</v>
      </c>
      <c r="E673" s="31" t="s">
        <v>10810</v>
      </c>
      <c r="F673" s="31" t="s">
        <v>9889</v>
      </c>
      <c r="G673" s="33">
        <v>-122695</v>
      </c>
      <c r="H673" s="33">
        <v>-122695</v>
      </c>
      <c r="I673" s="31" t="s">
        <v>9762</v>
      </c>
      <c r="J673" s="31" t="s">
        <v>9763</v>
      </c>
      <c r="K673" s="33">
        <v>-122695</v>
      </c>
      <c r="L673" s="31" t="s">
        <v>9764</v>
      </c>
      <c r="M673">
        <f t="shared" si="33"/>
        <v>48</v>
      </c>
      <c r="N673" t="str">
        <f t="shared" si="35"/>
        <v>PO62000339</v>
      </c>
      <c r="O673" t="e">
        <f>VLOOKUP(N673,'1_คตง_ภาพรวม'!L673:M723,2,FALSE)</f>
        <v>#N/A</v>
      </c>
    </row>
    <row r="674" spans="1:15" hidden="1">
      <c r="A674" s="31" t="s">
        <v>9757</v>
      </c>
      <c r="B674" s="31" t="s">
        <v>10811</v>
      </c>
      <c r="C674" s="31" t="s">
        <v>10812</v>
      </c>
      <c r="D674" s="32">
        <v>43973</v>
      </c>
      <c r="E674" s="31" t="s">
        <v>10813</v>
      </c>
      <c r="F674" s="31" t="s">
        <v>9875</v>
      </c>
      <c r="G674" s="33">
        <v>1729.39</v>
      </c>
      <c r="H674" s="33">
        <v>1729.39</v>
      </c>
      <c r="I674" s="31" t="s">
        <v>9762</v>
      </c>
      <c r="J674" s="31" t="s">
        <v>9763</v>
      </c>
      <c r="K674" s="33">
        <v>1729.39</v>
      </c>
      <c r="L674" s="31" t="s">
        <v>9764</v>
      </c>
      <c r="M674">
        <f t="shared" si="33"/>
        <v>24</v>
      </c>
      <c r="N674" t="str">
        <f t="shared" si="35"/>
        <v>PO63000227</v>
      </c>
      <c r="O674" t="e">
        <f>VLOOKUP(N674,'1_คตง_ภาพรวม'!L674:M724,2,FALSE)</f>
        <v>#N/A</v>
      </c>
    </row>
    <row r="675" spans="1:15" hidden="1">
      <c r="A675" s="31" t="s">
        <v>9757</v>
      </c>
      <c r="B675" s="31" t="s">
        <v>10811</v>
      </c>
      <c r="C675" s="31" t="s">
        <v>10812</v>
      </c>
      <c r="D675" s="32">
        <v>43973</v>
      </c>
      <c r="E675" s="31" t="s">
        <v>10813</v>
      </c>
      <c r="F675" s="31" t="s">
        <v>9889</v>
      </c>
      <c r="G675" s="33">
        <v>-1729.39</v>
      </c>
      <c r="H675" s="33">
        <v>-1729.39</v>
      </c>
      <c r="I675" s="31" t="s">
        <v>9762</v>
      </c>
      <c r="J675" s="31" t="s">
        <v>9763</v>
      </c>
      <c r="K675" s="33">
        <v>-1729.39</v>
      </c>
      <c r="L675" s="31" t="s">
        <v>9764</v>
      </c>
      <c r="M675">
        <f t="shared" si="33"/>
        <v>24</v>
      </c>
      <c r="N675" t="str">
        <f t="shared" si="35"/>
        <v>PO63000227</v>
      </c>
      <c r="O675" t="e">
        <f>VLOOKUP(N675,'1_คตง_ภาพรวม'!L675:M725,2,FALSE)</f>
        <v>#N/A</v>
      </c>
    </row>
    <row r="676" spans="1:15" hidden="1">
      <c r="A676" s="31" t="s">
        <v>9757</v>
      </c>
      <c r="B676" s="31" t="s">
        <v>10814</v>
      </c>
      <c r="C676" s="31" t="s">
        <v>10815</v>
      </c>
      <c r="D676" s="32">
        <v>43973</v>
      </c>
      <c r="E676" s="31" t="s">
        <v>10816</v>
      </c>
      <c r="F676" s="31" t="s">
        <v>9875</v>
      </c>
      <c r="G676" s="33">
        <v>6858.73</v>
      </c>
      <c r="H676" s="33">
        <v>6858.73</v>
      </c>
      <c r="I676" s="31" t="s">
        <v>9762</v>
      </c>
      <c r="J676" s="31" t="s">
        <v>9763</v>
      </c>
      <c r="K676" s="33">
        <v>6858.73</v>
      </c>
      <c r="L676" s="31" t="s">
        <v>9764</v>
      </c>
      <c r="M676">
        <f t="shared" si="33"/>
        <v>51</v>
      </c>
      <c r="N676" t="str">
        <f t="shared" si="35"/>
        <v>PO63000410</v>
      </c>
      <c r="O676" t="e">
        <f>VLOOKUP(N676,'1_คตง_ภาพรวม'!L676:M726,2,FALSE)</f>
        <v>#N/A</v>
      </c>
    </row>
    <row r="677" spans="1:15" hidden="1">
      <c r="A677" s="31" t="s">
        <v>9757</v>
      </c>
      <c r="B677" s="31" t="s">
        <v>10814</v>
      </c>
      <c r="C677" s="31" t="s">
        <v>10815</v>
      </c>
      <c r="D677" s="32">
        <v>43973</v>
      </c>
      <c r="E677" s="31" t="s">
        <v>10816</v>
      </c>
      <c r="F677" s="31" t="s">
        <v>9889</v>
      </c>
      <c r="G677" s="33">
        <v>-6858.73</v>
      </c>
      <c r="H677" s="33">
        <v>-6858.73</v>
      </c>
      <c r="I677" s="31" t="s">
        <v>9762</v>
      </c>
      <c r="J677" s="31" t="s">
        <v>9763</v>
      </c>
      <c r="K677" s="33">
        <v>-6858.73</v>
      </c>
      <c r="L677" s="31" t="s">
        <v>9764</v>
      </c>
      <c r="M677">
        <f t="shared" si="33"/>
        <v>51</v>
      </c>
      <c r="N677" t="str">
        <f t="shared" si="35"/>
        <v>PO63000410</v>
      </c>
      <c r="O677" t="e">
        <f>VLOOKUP(N677,'1_คตง_ภาพรวม'!L677:M727,2,FALSE)</f>
        <v>#N/A</v>
      </c>
    </row>
    <row r="678" spans="1:15" hidden="1">
      <c r="A678" s="31" t="s">
        <v>9757</v>
      </c>
      <c r="B678" s="31" t="s">
        <v>10817</v>
      </c>
      <c r="C678" s="31" t="s">
        <v>10818</v>
      </c>
      <c r="D678" s="32">
        <v>43973</v>
      </c>
      <c r="E678" s="31" t="s">
        <v>10819</v>
      </c>
      <c r="F678" s="31" t="s">
        <v>9875</v>
      </c>
      <c r="G678" s="33">
        <v>39126.720000000001</v>
      </c>
      <c r="H678" s="33">
        <v>39126.720000000001</v>
      </c>
      <c r="I678" s="31" t="s">
        <v>9762</v>
      </c>
      <c r="J678" s="31" t="s">
        <v>9763</v>
      </c>
      <c r="K678" s="33">
        <v>39126.720000000001</v>
      </c>
      <c r="L678" s="31" t="s">
        <v>9764</v>
      </c>
      <c r="M678">
        <f t="shared" si="33"/>
        <v>51</v>
      </c>
      <c r="N678" t="str">
        <f t="shared" si="35"/>
        <v>PO63000388</v>
      </c>
      <c r="O678" t="e">
        <f>VLOOKUP(N678,'1_คตง_ภาพรวม'!L678:M728,2,FALSE)</f>
        <v>#N/A</v>
      </c>
    </row>
    <row r="679" spans="1:15" hidden="1">
      <c r="A679" s="31" t="s">
        <v>9757</v>
      </c>
      <c r="B679" s="31" t="s">
        <v>10817</v>
      </c>
      <c r="C679" s="31" t="s">
        <v>10818</v>
      </c>
      <c r="D679" s="32">
        <v>43973</v>
      </c>
      <c r="E679" s="31" t="s">
        <v>10819</v>
      </c>
      <c r="F679" s="31" t="s">
        <v>9889</v>
      </c>
      <c r="G679" s="33">
        <v>-39126.720000000001</v>
      </c>
      <c r="H679" s="33">
        <v>-39126.720000000001</v>
      </c>
      <c r="I679" s="31" t="s">
        <v>9762</v>
      </c>
      <c r="J679" s="31" t="s">
        <v>9763</v>
      </c>
      <c r="K679" s="33">
        <v>-39126.720000000001</v>
      </c>
      <c r="L679" s="31" t="s">
        <v>9764</v>
      </c>
      <c r="M679">
        <f t="shared" si="33"/>
        <v>51</v>
      </c>
      <c r="N679" t="str">
        <f t="shared" si="35"/>
        <v>PO63000388</v>
      </c>
      <c r="O679" t="e">
        <f>VLOOKUP(N679,'1_คตง_ภาพรวม'!L679:M729,2,FALSE)</f>
        <v>#N/A</v>
      </c>
    </row>
    <row r="680" spans="1:15" hidden="1">
      <c r="A680" s="31" t="s">
        <v>9757</v>
      </c>
      <c r="B680" s="31" t="s">
        <v>10820</v>
      </c>
      <c r="C680" s="31" t="s">
        <v>10821</v>
      </c>
      <c r="D680" s="32">
        <v>43973</v>
      </c>
      <c r="E680" s="31" t="s">
        <v>10822</v>
      </c>
      <c r="F680" s="31" t="s">
        <v>9875</v>
      </c>
      <c r="G680" s="33">
        <v>1734796</v>
      </c>
      <c r="H680" s="33">
        <v>1734796</v>
      </c>
      <c r="I680" s="31" t="s">
        <v>9762</v>
      </c>
      <c r="J680" s="31" t="s">
        <v>9763</v>
      </c>
      <c r="K680" s="33">
        <v>1734796</v>
      </c>
      <c r="L680" s="31" t="s">
        <v>9764</v>
      </c>
      <c r="M680">
        <f t="shared" si="33"/>
        <v>38</v>
      </c>
      <c r="N680" t="str">
        <f t="shared" si="35"/>
        <v>PO62000419</v>
      </c>
      <c r="O680" t="e">
        <f>VLOOKUP(N680,'1_คตง_ภาพรวม'!L680:M730,2,FALSE)</f>
        <v>#N/A</v>
      </c>
    </row>
    <row r="681" spans="1:15" hidden="1">
      <c r="A681" s="31" t="s">
        <v>9757</v>
      </c>
      <c r="B681" s="31" t="s">
        <v>10820</v>
      </c>
      <c r="C681" s="31" t="s">
        <v>10821</v>
      </c>
      <c r="D681" s="32">
        <v>43973</v>
      </c>
      <c r="E681" s="31" t="s">
        <v>10822</v>
      </c>
      <c r="F681" s="31" t="s">
        <v>9889</v>
      </c>
      <c r="G681" s="33">
        <v>-1734796</v>
      </c>
      <c r="H681" s="33">
        <v>-1734796</v>
      </c>
      <c r="I681" s="31" t="s">
        <v>9762</v>
      </c>
      <c r="J681" s="31" t="s">
        <v>9763</v>
      </c>
      <c r="K681" s="33">
        <v>-1734796</v>
      </c>
      <c r="L681" s="31" t="s">
        <v>9764</v>
      </c>
      <c r="M681">
        <f t="shared" si="33"/>
        <v>38</v>
      </c>
      <c r="N681" t="str">
        <f t="shared" si="35"/>
        <v>PO62000419</v>
      </c>
      <c r="O681" t="e">
        <f>VLOOKUP(N681,'1_คตง_ภาพรวม'!L681:M731,2,FALSE)</f>
        <v>#N/A</v>
      </c>
    </row>
    <row r="682" spans="1:15" hidden="1">
      <c r="A682" s="31" t="s">
        <v>9757</v>
      </c>
      <c r="B682" s="31" t="s">
        <v>10823</v>
      </c>
      <c r="C682" s="31" t="s">
        <v>10824</v>
      </c>
      <c r="D682" s="32">
        <v>43973</v>
      </c>
      <c r="E682" s="31" t="s">
        <v>10825</v>
      </c>
      <c r="F682" s="31" t="s">
        <v>9875</v>
      </c>
      <c r="G682" s="33">
        <v>14850</v>
      </c>
      <c r="H682" s="33">
        <v>14850</v>
      </c>
      <c r="I682" s="31" t="s">
        <v>9762</v>
      </c>
      <c r="J682" s="31" t="s">
        <v>9763</v>
      </c>
      <c r="K682" s="33">
        <v>14850</v>
      </c>
      <c r="L682" s="31" t="s">
        <v>9764</v>
      </c>
      <c r="M682">
        <f t="shared" si="33"/>
        <v>32</v>
      </c>
      <c r="N682" t="str">
        <f t="shared" si="35"/>
        <v>PO63000117</v>
      </c>
      <c r="O682" t="e">
        <f>VLOOKUP(N682,'1_คตง_ภาพรวม'!L682:M732,2,FALSE)</f>
        <v>#N/A</v>
      </c>
    </row>
    <row r="683" spans="1:15" hidden="1">
      <c r="A683" s="31" t="s">
        <v>9757</v>
      </c>
      <c r="B683" s="31" t="s">
        <v>10823</v>
      </c>
      <c r="C683" s="31" t="s">
        <v>10824</v>
      </c>
      <c r="D683" s="32">
        <v>43973</v>
      </c>
      <c r="E683" s="31" t="s">
        <v>10825</v>
      </c>
      <c r="F683" s="31" t="s">
        <v>9889</v>
      </c>
      <c r="G683" s="33">
        <v>-14850</v>
      </c>
      <c r="H683" s="33">
        <v>-14850</v>
      </c>
      <c r="I683" s="31" t="s">
        <v>9762</v>
      </c>
      <c r="J683" s="31" t="s">
        <v>9763</v>
      </c>
      <c r="K683" s="33">
        <v>-14850</v>
      </c>
      <c r="L683" s="31" t="s">
        <v>9764</v>
      </c>
      <c r="M683">
        <f t="shared" si="33"/>
        <v>32</v>
      </c>
      <c r="N683" t="str">
        <f t="shared" si="35"/>
        <v>PO63000117</v>
      </c>
      <c r="O683" t="e">
        <f>VLOOKUP(N683,'1_คตง_ภาพรวม'!L683:M733,2,FALSE)</f>
        <v>#N/A</v>
      </c>
    </row>
    <row r="684" spans="1:15" hidden="1">
      <c r="A684" s="31" t="s">
        <v>9757</v>
      </c>
      <c r="B684" s="31" t="s">
        <v>10826</v>
      </c>
      <c r="C684" s="31" t="s">
        <v>10827</v>
      </c>
      <c r="D684" s="32">
        <v>43973</v>
      </c>
      <c r="E684" s="31" t="s">
        <v>10828</v>
      </c>
      <c r="F684" s="31" t="s">
        <v>9875</v>
      </c>
      <c r="G684" s="33">
        <v>23320</v>
      </c>
      <c r="H684" s="33">
        <v>23320</v>
      </c>
      <c r="I684" s="31" t="s">
        <v>9762</v>
      </c>
      <c r="J684" s="31" t="s">
        <v>9763</v>
      </c>
      <c r="K684" s="33">
        <v>23320</v>
      </c>
      <c r="L684" s="31" t="s">
        <v>9764</v>
      </c>
      <c r="M684">
        <f t="shared" si="33"/>
        <v>33</v>
      </c>
      <c r="N684" t="str">
        <f t="shared" si="35"/>
        <v>PO63000361</v>
      </c>
      <c r="O684" t="e">
        <f>VLOOKUP(N684,'1_คตง_ภาพรวม'!L684:M734,2,FALSE)</f>
        <v>#N/A</v>
      </c>
    </row>
    <row r="685" spans="1:15" hidden="1">
      <c r="A685" s="31" t="s">
        <v>9757</v>
      </c>
      <c r="B685" s="31" t="s">
        <v>10826</v>
      </c>
      <c r="C685" s="31" t="s">
        <v>10827</v>
      </c>
      <c r="D685" s="32">
        <v>43973</v>
      </c>
      <c r="E685" s="31" t="s">
        <v>10828</v>
      </c>
      <c r="F685" s="31" t="s">
        <v>9889</v>
      </c>
      <c r="G685" s="33">
        <v>-23320</v>
      </c>
      <c r="H685" s="33">
        <v>-23320</v>
      </c>
      <c r="I685" s="31" t="s">
        <v>9762</v>
      </c>
      <c r="J685" s="31" t="s">
        <v>9763</v>
      </c>
      <c r="K685" s="33">
        <v>-23320</v>
      </c>
      <c r="L685" s="31" t="s">
        <v>9764</v>
      </c>
      <c r="M685">
        <f t="shared" si="33"/>
        <v>33</v>
      </c>
      <c r="N685" t="str">
        <f t="shared" si="35"/>
        <v>PO63000361</v>
      </c>
      <c r="O685" t="e">
        <f>VLOOKUP(N685,'1_คตง_ภาพรวม'!L685:M735,2,FALSE)</f>
        <v>#N/A</v>
      </c>
    </row>
    <row r="686" spans="1:15" hidden="1">
      <c r="A686" s="31" t="s">
        <v>9757</v>
      </c>
      <c r="B686" s="31" t="s">
        <v>10829</v>
      </c>
      <c r="C686" s="31" t="s">
        <v>10830</v>
      </c>
      <c r="D686" s="32">
        <v>43973</v>
      </c>
      <c r="E686" s="31" t="s">
        <v>10831</v>
      </c>
      <c r="F686" s="31" t="s">
        <v>9875</v>
      </c>
      <c r="G686" s="33">
        <v>34650</v>
      </c>
      <c r="H686" s="33">
        <v>34650</v>
      </c>
      <c r="I686" s="31" t="s">
        <v>9762</v>
      </c>
      <c r="J686" s="31" t="s">
        <v>9763</v>
      </c>
      <c r="K686" s="33">
        <v>34650</v>
      </c>
      <c r="L686" s="31" t="s">
        <v>9764</v>
      </c>
      <c r="M686">
        <f t="shared" si="33"/>
        <v>34</v>
      </c>
      <c r="N686" t="str">
        <f t="shared" si="35"/>
        <v>PO63000313</v>
      </c>
      <c r="O686" t="e">
        <f>VLOOKUP(N686,'1_คตง_ภาพรวม'!L686:M736,2,FALSE)</f>
        <v>#N/A</v>
      </c>
    </row>
    <row r="687" spans="1:15" hidden="1">
      <c r="A687" s="31" t="s">
        <v>9757</v>
      </c>
      <c r="B687" s="31" t="s">
        <v>10829</v>
      </c>
      <c r="C687" s="31" t="s">
        <v>10830</v>
      </c>
      <c r="D687" s="32">
        <v>43973</v>
      </c>
      <c r="E687" s="31" t="s">
        <v>10831</v>
      </c>
      <c r="F687" s="31" t="s">
        <v>9889</v>
      </c>
      <c r="G687" s="33">
        <v>-34650</v>
      </c>
      <c r="H687" s="33">
        <v>-34650</v>
      </c>
      <c r="I687" s="31" t="s">
        <v>9762</v>
      </c>
      <c r="J687" s="31" t="s">
        <v>9763</v>
      </c>
      <c r="K687" s="33">
        <v>-34650</v>
      </c>
      <c r="L687" s="31" t="s">
        <v>9764</v>
      </c>
      <c r="M687">
        <f t="shared" si="33"/>
        <v>34</v>
      </c>
      <c r="N687" t="str">
        <f t="shared" si="35"/>
        <v>PO63000313</v>
      </c>
      <c r="O687" t="e">
        <f>VLOOKUP(N687,'1_คตง_ภาพรวม'!L687:M737,2,FALSE)</f>
        <v>#N/A</v>
      </c>
    </row>
    <row r="688" spans="1:15" hidden="1">
      <c r="A688" s="31" t="s">
        <v>9757</v>
      </c>
      <c r="B688" s="31" t="s">
        <v>10832</v>
      </c>
      <c r="C688" s="31" t="s">
        <v>10833</v>
      </c>
      <c r="D688" s="32">
        <v>43973</v>
      </c>
      <c r="E688" s="31" t="s">
        <v>10834</v>
      </c>
      <c r="F688" s="31" t="s">
        <v>9875</v>
      </c>
      <c r="G688" s="33">
        <v>346500</v>
      </c>
      <c r="H688" s="33">
        <v>346500</v>
      </c>
      <c r="I688" s="31" t="s">
        <v>9762</v>
      </c>
      <c r="J688" s="31" t="s">
        <v>9763</v>
      </c>
      <c r="K688" s="33">
        <v>346500</v>
      </c>
      <c r="L688" s="31" t="s">
        <v>9764</v>
      </c>
      <c r="M688" t="e">
        <f t="shared" si="33"/>
        <v>#VALUE!</v>
      </c>
    </row>
    <row r="689" spans="1:15" hidden="1">
      <c r="A689" s="31" t="s">
        <v>9757</v>
      </c>
      <c r="B689" s="31" t="s">
        <v>10832</v>
      </c>
      <c r="C689" s="31" t="s">
        <v>10833</v>
      </c>
      <c r="D689" s="32">
        <v>43973</v>
      </c>
      <c r="E689" s="31" t="s">
        <v>10834</v>
      </c>
      <c r="F689" s="31" t="s">
        <v>9889</v>
      </c>
      <c r="G689" s="33">
        <v>-346500</v>
      </c>
      <c r="H689" s="33">
        <v>-346500</v>
      </c>
      <c r="I689" s="31" t="s">
        <v>9762</v>
      </c>
      <c r="J689" s="31" t="s">
        <v>9763</v>
      </c>
      <c r="K689" s="33">
        <v>-346500</v>
      </c>
      <c r="L689" s="31" t="s">
        <v>9764</v>
      </c>
      <c r="M689" t="e">
        <f t="shared" si="33"/>
        <v>#VALUE!</v>
      </c>
    </row>
    <row r="690" spans="1:15" hidden="1">
      <c r="A690" s="31" t="s">
        <v>9757</v>
      </c>
      <c r="B690" s="31" t="s">
        <v>10835</v>
      </c>
      <c r="C690" s="31" t="s">
        <v>10836</v>
      </c>
      <c r="D690" s="32">
        <v>43973</v>
      </c>
      <c r="E690" s="31" t="s">
        <v>10837</v>
      </c>
      <c r="F690" s="31" t="s">
        <v>9875</v>
      </c>
      <c r="G690" s="33">
        <v>185500</v>
      </c>
      <c r="H690" s="33">
        <v>185500</v>
      </c>
      <c r="I690" s="31" t="s">
        <v>9762</v>
      </c>
      <c r="J690" s="31" t="s">
        <v>9763</v>
      </c>
      <c r="K690" s="33">
        <v>185500</v>
      </c>
      <c r="L690" s="31" t="s">
        <v>9764</v>
      </c>
      <c r="M690">
        <f t="shared" si="33"/>
        <v>40</v>
      </c>
      <c r="N690" t="str">
        <f t="shared" ref="N690:N693" si="36">MID(E690,M690,10)</f>
        <v>PO63000374</v>
      </c>
      <c r="O690" t="e">
        <f>VLOOKUP(N690,'1_คตง_ภาพรวม'!L690:M740,2,FALSE)</f>
        <v>#N/A</v>
      </c>
    </row>
    <row r="691" spans="1:15" hidden="1">
      <c r="A691" s="31" t="s">
        <v>9757</v>
      </c>
      <c r="B691" s="31" t="s">
        <v>10835</v>
      </c>
      <c r="C691" s="31" t="s">
        <v>10836</v>
      </c>
      <c r="D691" s="32">
        <v>43973</v>
      </c>
      <c r="E691" s="31" t="s">
        <v>10837</v>
      </c>
      <c r="F691" s="31" t="s">
        <v>9889</v>
      </c>
      <c r="G691" s="33">
        <v>-185500</v>
      </c>
      <c r="H691" s="33">
        <v>-185500</v>
      </c>
      <c r="I691" s="31" t="s">
        <v>9762</v>
      </c>
      <c r="J691" s="31" t="s">
        <v>9763</v>
      </c>
      <c r="K691" s="33">
        <v>-185500</v>
      </c>
      <c r="L691" s="31" t="s">
        <v>9764</v>
      </c>
      <c r="M691">
        <f t="shared" si="33"/>
        <v>40</v>
      </c>
      <c r="N691" t="str">
        <f t="shared" si="36"/>
        <v>PO63000374</v>
      </c>
      <c r="O691" t="e">
        <f>VLOOKUP(N691,'1_คตง_ภาพรวม'!L691:M741,2,FALSE)</f>
        <v>#N/A</v>
      </c>
    </row>
    <row r="692" spans="1:15" hidden="1">
      <c r="A692" s="31" t="s">
        <v>9757</v>
      </c>
      <c r="B692" s="31" t="s">
        <v>10838</v>
      </c>
      <c r="C692" s="31" t="s">
        <v>10839</v>
      </c>
      <c r="D692" s="32">
        <v>43973</v>
      </c>
      <c r="E692" s="31" t="s">
        <v>10840</v>
      </c>
      <c r="F692" s="31" t="s">
        <v>9875</v>
      </c>
      <c r="G692" s="33">
        <v>291341</v>
      </c>
      <c r="H692" s="33">
        <v>291341</v>
      </c>
      <c r="I692" s="31" t="s">
        <v>9762</v>
      </c>
      <c r="J692" s="31" t="s">
        <v>9763</v>
      </c>
      <c r="K692" s="33">
        <v>291341</v>
      </c>
      <c r="L692" s="31" t="s">
        <v>9764</v>
      </c>
      <c r="M692">
        <f t="shared" si="33"/>
        <v>46</v>
      </c>
      <c r="N692" t="str">
        <f t="shared" si="36"/>
        <v>PO63000394</v>
      </c>
      <c r="O692" t="e">
        <f>VLOOKUP(N692,'1_คตง_ภาพรวม'!L692:M742,2,FALSE)</f>
        <v>#N/A</v>
      </c>
    </row>
    <row r="693" spans="1:15" hidden="1">
      <c r="A693" s="31" t="s">
        <v>9757</v>
      </c>
      <c r="B693" s="31" t="s">
        <v>10838</v>
      </c>
      <c r="C693" s="31" t="s">
        <v>10839</v>
      </c>
      <c r="D693" s="32">
        <v>43973</v>
      </c>
      <c r="E693" s="31" t="s">
        <v>10840</v>
      </c>
      <c r="F693" s="31" t="s">
        <v>9889</v>
      </c>
      <c r="G693" s="33">
        <v>-291341</v>
      </c>
      <c r="H693" s="33">
        <v>-291341</v>
      </c>
      <c r="I693" s="31" t="s">
        <v>9762</v>
      </c>
      <c r="J693" s="31" t="s">
        <v>9763</v>
      </c>
      <c r="K693" s="33">
        <v>-291341</v>
      </c>
      <c r="L693" s="31" t="s">
        <v>9764</v>
      </c>
      <c r="M693">
        <f t="shared" si="33"/>
        <v>46</v>
      </c>
      <c r="N693" t="str">
        <f t="shared" si="36"/>
        <v>PO63000394</v>
      </c>
      <c r="O693" t="e">
        <f>VLOOKUP(N693,'1_คตง_ภาพรวม'!L693:M743,2,FALSE)</f>
        <v>#N/A</v>
      </c>
    </row>
    <row r="694" spans="1:15" hidden="1">
      <c r="A694" s="31" t="s">
        <v>9757</v>
      </c>
      <c r="B694" s="31" t="s">
        <v>10841</v>
      </c>
      <c r="C694" s="31" t="s">
        <v>10842</v>
      </c>
      <c r="D694" s="32">
        <v>43973</v>
      </c>
      <c r="E694" s="31" t="s">
        <v>10843</v>
      </c>
      <c r="F694" s="31" t="s">
        <v>9875</v>
      </c>
      <c r="G694" s="33">
        <v>34650</v>
      </c>
      <c r="H694" s="33">
        <v>34650</v>
      </c>
      <c r="I694" s="31" t="s">
        <v>9762</v>
      </c>
      <c r="J694" s="31" t="s">
        <v>9763</v>
      </c>
      <c r="K694" s="33">
        <v>34650</v>
      </c>
      <c r="L694" s="31" t="s">
        <v>9764</v>
      </c>
      <c r="M694" t="e">
        <f t="shared" si="33"/>
        <v>#VALUE!</v>
      </c>
    </row>
    <row r="695" spans="1:15" hidden="1">
      <c r="A695" s="31" t="s">
        <v>9757</v>
      </c>
      <c r="B695" s="31" t="s">
        <v>10841</v>
      </c>
      <c r="C695" s="31" t="s">
        <v>10842</v>
      </c>
      <c r="D695" s="32">
        <v>43973</v>
      </c>
      <c r="E695" s="31" t="s">
        <v>10843</v>
      </c>
      <c r="F695" s="31" t="s">
        <v>9889</v>
      </c>
      <c r="G695" s="33">
        <v>-34650</v>
      </c>
      <c r="H695" s="33">
        <v>-34650</v>
      </c>
      <c r="I695" s="31" t="s">
        <v>9762</v>
      </c>
      <c r="J695" s="31" t="s">
        <v>9763</v>
      </c>
      <c r="K695" s="33">
        <v>-34650</v>
      </c>
      <c r="L695" s="31" t="s">
        <v>9764</v>
      </c>
      <c r="M695" t="e">
        <f t="shared" si="33"/>
        <v>#VALUE!</v>
      </c>
    </row>
    <row r="696" spans="1:15" hidden="1">
      <c r="A696" s="31" t="s">
        <v>9757</v>
      </c>
      <c r="B696" s="31" t="s">
        <v>10844</v>
      </c>
      <c r="C696" s="31" t="s">
        <v>10845</v>
      </c>
      <c r="D696" s="32">
        <v>43973</v>
      </c>
      <c r="E696" s="31" t="s">
        <v>10846</v>
      </c>
      <c r="F696" s="31" t="s">
        <v>9875</v>
      </c>
      <c r="G696" s="33">
        <v>47658.6</v>
      </c>
      <c r="H696" s="33">
        <v>47658.6</v>
      </c>
      <c r="I696" s="31" t="s">
        <v>9762</v>
      </c>
      <c r="J696" s="31" t="s">
        <v>9763</v>
      </c>
      <c r="K696" s="33">
        <v>47658.6</v>
      </c>
      <c r="L696" s="31" t="s">
        <v>9764</v>
      </c>
      <c r="M696">
        <f t="shared" si="33"/>
        <v>39</v>
      </c>
      <c r="N696" t="str">
        <f t="shared" ref="N696:N701" si="37">MID(E696,M696,10)</f>
        <v>PO63000300</v>
      </c>
      <c r="O696" t="e">
        <f>VLOOKUP(N696,'1_คตง_ภาพรวม'!L696:M746,2,FALSE)</f>
        <v>#N/A</v>
      </c>
    </row>
    <row r="697" spans="1:15" hidden="1">
      <c r="A697" s="31" t="s">
        <v>9757</v>
      </c>
      <c r="B697" s="31" t="s">
        <v>10844</v>
      </c>
      <c r="C697" s="31" t="s">
        <v>10845</v>
      </c>
      <c r="D697" s="32">
        <v>43973</v>
      </c>
      <c r="E697" s="31" t="s">
        <v>10846</v>
      </c>
      <c r="F697" s="31" t="s">
        <v>9889</v>
      </c>
      <c r="G697" s="33">
        <v>-47658.6</v>
      </c>
      <c r="H697" s="33">
        <v>-47658.6</v>
      </c>
      <c r="I697" s="31" t="s">
        <v>9762</v>
      </c>
      <c r="J697" s="31" t="s">
        <v>9763</v>
      </c>
      <c r="K697" s="33">
        <v>-47658.6</v>
      </c>
      <c r="L697" s="31" t="s">
        <v>9764</v>
      </c>
      <c r="M697">
        <f t="shared" si="33"/>
        <v>39</v>
      </c>
      <c r="N697" t="str">
        <f t="shared" si="37"/>
        <v>PO63000300</v>
      </c>
      <c r="O697" t="e">
        <f>VLOOKUP(N697,'1_คตง_ภาพรวม'!L697:M747,2,FALSE)</f>
        <v>#N/A</v>
      </c>
    </row>
    <row r="698" spans="1:15" hidden="1">
      <c r="A698" s="31" t="s">
        <v>9757</v>
      </c>
      <c r="B698" s="31" t="s">
        <v>10847</v>
      </c>
      <c r="C698" s="31" t="s">
        <v>10848</v>
      </c>
      <c r="D698" s="32">
        <v>43973</v>
      </c>
      <c r="E698" s="31" t="s">
        <v>10849</v>
      </c>
      <c r="F698" s="31" t="s">
        <v>9875</v>
      </c>
      <c r="G698" s="33">
        <v>19800</v>
      </c>
      <c r="H698" s="33">
        <v>19800</v>
      </c>
      <c r="I698" s="31" t="s">
        <v>9762</v>
      </c>
      <c r="J698" s="31" t="s">
        <v>9763</v>
      </c>
      <c r="K698" s="33">
        <v>19800</v>
      </c>
      <c r="L698" s="31" t="s">
        <v>9764</v>
      </c>
      <c r="M698">
        <f t="shared" si="33"/>
        <v>29</v>
      </c>
      <c r="N698" t="str">
        <f t="shared" si="37"/>
        <v>PO63000333</v>
      </c>
      <c r="O698" t="e">
        <f>VLOOKUP(N698,'1_คตง_ภาพรวม'!L698:M748,2,FALSE)</f>
        <v>#N/A</v>
      </c>
    </row>
    <row r="699" spans="1:15" hidden="1">
      <c r="A699" s="31" t="s">
        <v>9757</v>
      </c>
      <c r="B699" s="31" t="s">
        <v>10847</v>
      </c>
      <c r="C699" s="31" t="s">
        <v>10848</v>
      </c>
      <c r="D699" s="32">
        <v>43973</v>
      </c>
      <c r="E699" s="31" t="s">
        <v>10849</v>
      </c>
      <c r="F699" s="31" t="s">
        <v>9889</v>
      </c>
      <c r="G699" s="33">
        <v>-19800</v>
      </c>
      <c r="H699" s="33">
        <v>-19800</v>
      </c>
      <c r="I699" s="31" t="s">
        <v>9762</v>
      </c>
      <c r="J699" s="31" t="s">
        <v>9763</v>
      </c>
      <c r="K699" s="33">
        <v>-19800</v>
      </c>
      <c r="L699" s="31" t="s">
        <v>9764</v>
      </c>
      <c r="M699">
        <f t="shared" si="33"/>
        <v>29</v>
      </c>
      <c r="N699" t="str">
        <f t="shared" si="37"/>
        <v>PO63000333</v>
      </c>
      <c r="O699" t="e">
        <f>VLOOKUP(N699,'1_คตง_ภาพรวม'!L699:M749,2,FALSE)</f>
        <v>#N/A</v>
      </c>
    </row>
    <row r="700" spans="1:15" hidden="1">
      <c r="A700" s="31" t="s">
        <v>9757</v>
      </c>
      <c r="B700" s="31" t="s">
        <v>10850</v>
      </c>
      <c r="C700" s="31" t="s">
        <v>10851</v>
      </c>
      <c r="D700" s="32">
        <v>43973</v>
      </c>
      <c r="E700" s="31" t="s">
        <v>10852</v>
      </c>
      <c r="F700" s="31" t="s">
        <v>9875</v>
      </c>
      <c r="G700" s="33">
        <v>351450</v>
      </c>
      <c r="H700" s="33">
        <v>351450</v>
      </c>
      <c r="I700" s="31" t="s">
        <v>9762</v>
      </c>
      <c r="J700" s="31" t="s">
        <v>9763</v>
      </c>
      <c r="K700" s="33">
        <v>351450</v>
      </c>
      <c r="L700" s="31" t="s">
        <v>9764</v>
      </c>
      <c r="M700">
        <f t="shared" si="33"/>
        <v>38</v>
      </c>
      <c r="N700" t="str">
        <f t="shared" si="37"/>
        <v>PO63000386</v>
      </c>
      <c r="O700" t="e">
        <f>VLOOKUP(N700,'1_คตง_ภาพรวม'!L700:M750,2,FALSE)</f>
        <v>#N/A</v>
      </c>
    </row>
    <row r="701" spans="1:15" hidden="1">
      <c r="A701" s="31" t="s">
        <v>9757</v>
      </c>
      <c r="B701" s="31" t="s">
        <v>10850</v>
      </c>
      <c r="C701" s="31" t="s">
        <v>10851</v>
      </c>
      <c r="D701" s="32">
        <v>43973</v>
      </c>
      <c r="E701" s="31" t="s">
        <v>10852</v>
      </c>
      <c r="F701" s="31" t="s">
        <v>9889</v>
      </c>
      <c r="G701" s="33">
        <v>-351450</v>
      </c>
      <c r="H701" s="33">
        <v>-351450</v>
      </c>
      <c r="I701" s="31" t="s">
        <v>9762</v>
      </c>
      <c r="J701" s="31" t="s">
        <v>9763</v>
      </c>
      <c r="K701" s="33">
        <v>-351450</v>
      </c>
      <c r="L701" s="31" t="s">
        <v>9764</v>
      </c>
      <c r="M701">
        <f t="shared" si="33"/>
        <v>38</v>
      </c>
      <c r="N701" t="str">
        <f t="shared" si="37"/>
        <v>PO63000386</v>
      </c>
      <c r="O701" t="e">
        <f>VLOOKUP(N701,'1_คตง_ภาพรวม'!L701:M751,2,FALSE)</f>
        <v>#N/A</v>
      </c>
    </row>
    <row r="702" spans="1:15" hidden="1">
      <c r="A702" s="31" t="s">
        <v>10853</v>
      </c>
      <c r="B702" s="31" t="s">
        <v>10854</v>
      </c>
      <c r="C702" s="31" t="s">
        <v>10855</v>
      </c>
      <c r="D702" s="32">
        <v>43965</v>
      </c>
      <c r="E702" s="31" t="s">
        <v>10856</v>
      </c>
      <c r="F702" s="31" t="s">
        <v>10443</v>
      </c>
      <c r="G702" s="33">
        <v>26518800</v>
      </c>
      <c r="H702" s="33">
        <v>26518800</v>
      </c>
      <c r="I702" s="31" t="s">
        <v>9762</v>
      </c>
      <c r="J702" s="31" t="s">
        <v>9763</v>
      </c>
      <c r="K702" s="33">
        <v>26518800</v>
      </c>
      <c r="L702" s="31" t="s">
        <v>9764</v>
      </c>
      <c r="M702" t="e">
        <f t="shared" si="33"/>
        <v>#VALUE!</v>
      </c>
    </row>
    <row r="703" spans="1:15" hidden="1">
      <c r="A703" s="31" t="s">
        <v>10853</v>
      </c>
      <c r="B703" s="31" t="s">
        <v>10854</v>
      </c>
      <c r="C703" s="31" t="s">
        <v>10855</v>
      </c>
      <c r="D703" s="32">
        <v>43965</v>
      </c>
      <c r="E703" s="31" t="s">
        <v>10856</v>
      </c>
      <c r="F703" s="31" t="s">
        <v>10484</v>
      </c>
      <c r="G703" s="33">
        <v>-26518800</v>
      </c>
      <c r="H703" s="33">
        <v>-26518800</v>
      </c>
      <c r="I703" s="31" t="s">
        <v>9762</v>
      </c>
      <c r="J703" s="31" t="s">
        <v>9763</v>
      </c>
      <c r="K703" s="33">
        <v>-26518800</v>
      </c>
      <c r="L703" s="31" t="s">
        <v>9764</v>
      </c>
      <c r="M703" t="e">
        <f t="shared" si="33"/>
        <v>#VALUE!</v>
      </c>
    </row>
    <row r="704" spans="1:15" hidden="1">
      <c r="A704" s="31" t="s">
        <v>9757</v>
      </c>
      <c r="B704" s="31" t="s">
        <v>10857</v>
      </c>
      <c r="C704" s="31" t="s">
        <v>10858</v>
      </c>
      <c r="D704" s="32">
        <v>43973</v>
      </c>
      <c r="E704" s="31" t="s">
        <v>10859</v>
      </c>
      <c r="F704" s="31" t="s">
        <v>10746</v>
      </c>
      <c r="G704" s="33">
        <v>-10000000</v>
      </c>
      <c r="H704" s="33">
        <v>-10000000</v>
      </c>
      <c r="I704" s="31" t="s">
        <v>9762</v>
      </c>
      <c r="J704" s="31" t="s">
        <v>9763</v>
      </c>
      <c r="K704" s="33">
        <v>-10000000</v>
      </c>
      <c r="L704" s="31" t="s">
        <v>9764</v>
      </c>
      <c r="M704" t="e">
        <f t="shared" si="33"/>
        <v>#VALUE!</v>
      </c>
    </row>
    <row r="705" spans="1:13" hidden="1">
      <c r="A705" s="31" t="s">
        <v>9757</v>
      </c>
      <c r="B705" s="31" t="s">
        <v>10857</v>
      </c>
      <c r="C705" s="31" t="s">
        <v>10858</v>
      </c>
      <c r="D705" s="32">
        <v>43973</v>
      </c>
      <c r="E705" s="31" t="s">
        <v>10859</v>
      </c>
      <c r="F705" s="31" t="s">
        <v>10067</v>
      </c>
      <c r="G705" s="33">
        <v>10000000</v>
      </c>
      <c r="H705" s="33">
        <v>10000000</v>
      </c>
      <c r="I705" s="31" t="s">
        <v>9762</v>
      </c>
      <c r="J705" s="31" t="s">
        <v>9763</v>
      </c>
      <c r="K705" s="33">
        <v>10000000</v>
      </c>
      <c r="L705" s="31" t="s">
        <v>9764</v>
      </c>
      <c r="M705" t="e">
        <f t="shared" si="33"/>
        <v>#VALUE!</v>
      </c>
    </row>
    <row r="706" spans="1:13" hidden="1">
      <c r="A706" s="31" t="s">
        <v>10853</v>
      </c>
      <c r="B706" s="31" t="s">
        <v>10860</v>
      </c>
      <c r="C706" s="31" t="s">
        <v>10861</v>
      </c>
      <c r="D706" s="32">
        <v>43966</v>
      </c>
      <c r="E706" s="31" t="s">
        <v>10862</v>
      </c>
      <c r="F706" s="31" t="s">
        <v>10443</v>
      </c>
      <c r="G706" s="33">
        <v>14400</v>
      </c>
      <c r="H706" s="33">
        <v>14400</v>
      </c>
      <c r="I706" s="31" t="s">
        <v>9762</v>
      </c>
      <c r="J706" s="31" t="s">
        <v>9763</v>
      </c>
      <c r="K706" s="33">
        <v>14400</v>
      </c>
      <c r="L706" s="31" t="s">
        <v>9764</v>
      </c>
      <c r="M706" t="e">
        <f t="shared" si="33"/>
        <v>#VALUE!</v>
      </c>
    </row>
    <row r="707" spans="1:13" hidden="1">
      <c r="A707" s="31" t="s">
        <v>10853</v>
      </c>
      <c r="B707" s="31" t="s">
        <v>10860</v>
      </c>
      <c r="C707" s="31" t="s">
        <v>10861</v>
      </c>
      <c r="D707" s="32">
        <v>43966</v>
      </c>
      <c r="E707" s="31" t="s">
        <v>10862</v>
      </c>
      <c r="F707" s="31" t="s">
        <v>10484</v>
      </c>
      <c r="G707" s="33">
        <v>-14400</v>
      </c>
      <c r="H707" s="33">
        <v>-14400</v>
      </c>
      <c r="I707" s="31" t="s">
        <v>9762</v>
      </c>
      <c r="J707" s="31" t="s">
        <v>9763</v>
      </c>
      <c r="K707" s="33">
        <v>-14400</v>
      </c>
      <c r="L707" s="31" t="s">
        <v>9764</v>
      </c>
      <c r="M707" t="e">
        <f t="shared" ref="M707:M770" si="38">FIND("PO",E707)</f>
        <v>#VALUE!</v>
      </c>
    </row>
    <row r="708" spans="1:13" hidden="1">
      <c r="A708" s="31" t="s">
        <v>10853</v>
      </c>
      <c r="B708" s="31" t="s">
        <v>10863</v>
      </c>
      <c r="C708" s="31" t="s">
        <v>10864</v>
      </c>
      <c r="D708" s="32">
        <v>43966</v>
      </c>
      <c r="E708" s="31" t="s">
        <v>10865</v>
      </c>
      <c r="F708" s="31" t="s">
        <v>10443</v>
      </c>
      <c r="G708" s="33">
        <v>4030800</v>
      </c>
      <c r="H708" s="33">
        <v>4030800</v>
      </c>
      <c r="I708" s="31" t="s">
        <v>9762</v>
      </c>
      <c r="J708" s="31" t="s">
        <v>9763</v>
      </c>
      <c r="K708" s="33">
        <v>4030800</v>
      </c>
      <c r="L708" s="31" t="s">
        <v>9764</v>
      </c>
      <c r="M708" t="e">
        <f t="shared" si="38"/>
        <v>#VALUE!</v>
      </c>
    </row>
    <row r="709" spans="1:13" hidden="1">
      <c r="A709" s="31" t="s">
        <v>10853</v>
      </c>
      <c r="B709" s="31" t="s">
        <v>10863</v>
      </c>
      <c r="C709" s="31" t="s">
        <v>10864</v>
      </c>
      <c r="D709" s="32">
        <v>43966</v>
      </c>
      <c r="E709" s="31" t="s">
        <v>10865</v>
      </c>
      <c r="F709" s="31" t="s">
        <v>10866</v>
      </c>
      <c r="G709" s="33">
        <v>-4030800</v>
      </c>
      <c r="H709" s="33">
        <v>-4030800</v>
      </c>
      <c r="I709" s="31" t="s">
        <v>9762</v>
      </c>
      <c r="J709" s="31" t="s">
        <v>9763</v>
      </c>
      <c r="K709" s="33">
        <v>-4030800</v>
      </c>
      <c r="L709" s="31" t="s">
        <v>9764</v>
      </c>
      <c r="M709" t="e">
        <f t="shared" si="38"/>
        <v>#VALUE!</v>
      </c>
    </row>
    <row r="710" spans="1:13" hidden="1">
      <c r="A710" s="31" t="s">
        <v>10853</v>
      </c>
      <c r="B710" s="31" t="s">
        <v>10867</v>
      </c>
      <c r="C710" s="31" t="s">
        <v>10868</v>
      </c>
      <c r="D710" s="32">
        <v>43966</v>
      </c>
      <c r="E710" s="31" t="s">
        <v>10869</v>
      </c>
      <c r="F710" s="31" t="s">
        <v>10443</v>
      </c>
      <c r="G710" s="33">
        <v>4273200</v>
      </c>
      <c r="H710" s="33">
        <v>4273200</v>
      </c>
      <c r="I710" s="31" t="s">
        <v>9762</v>
      </c>
      <c r="J710" s="31" t="s">
        <v>9763</v>
      </c>
      <c r="K710" s="33">
        <v>4273200</v>
      </c>
      <c r="L710" s="31" t="s">
        <v>9764</v>
      </c>
      <c r="M710" t="e">
        <f t="shared" si="38"/>
        <v>#VALUE!</v>
      </c>
    </row>
    <row r="711" spans="1:13" hidden="1">
      <c r="A711" s="31" t="s">
        <v>10853</v>
      </c>
      <c r="B711" s="31" t="s">
        <v>10867</v>
      </c>
      <c r="C711" s="31" t="s">
        <v>10868</v>
      </c>
      <c r="D711" s="32">
        <v>43966</v>
      </c>
      <c r="E711" s="31" t="s">
        <v>10869</v>
      </c>
      <c r="F711" s="31" t="s">
        <v>10866</v>
      </c>
      <c r="G711" s="33">
        <v>-4273200</v>
      </c>
      <c r="H711" s="33">
        <v>-4273200</v>
      </c>
      <c r="I711" s="31" t="s">
        <v>9762</v>
      </c>
      <c r="J711" s="31" t="s">
        <v>9763</v>
      </c>
      <c r="K711" s="33">
        <v>-4273200</v>
      </c>
      <c r="L711" s="31" t="s">
        <v>9764</v>
      </c>
      <c r="M711" t="e">
        <f t="shared" si="38"/>
        <v>#VALUE!</v>
      </c>
    </row>
    <row r="712" spans="1:13" hidden="1">
      <c r="A712" s="31" t="s">
        <v>10853</v>
      </c>
      <c r="B712" s="31" t="s">
        <v>10870</v>
      </c>
      <c r="C712" s="31" t="s">
        <v>10871</v>
      </c>
      <c r="D712" s="32">
        <v>43966</v>
      </c>
      <c r="E712" s="31" t="s">
        <v>10872</v>
      </c>
      <c r="F712" s="31" t="s">
        <v>10443</v>
      </c>
      <c r="G712" s="33">
        <v>3762000</v>
      </c>
      <c r="H712" s="33">
        <v>3762000</v>
      </c>
      <c r="I712" s="31" t="s">
        <v>9762</v>
      </c>
      <c r="J712" s="31" t="s">
        <v>9763</v>
      </c>
      <c r="K712" s="33">
        <v>3762000</v>
      </c>
      <c r="L712" s="31" t="s">
        <v>9764</v>
      </c>
      <c r="M712" t="e">
        <f t="shared" si="38"/>
        <v>#VALUE!</v>
      </c>
    </row>
    <row r="713" spans="1:13" hidden="1">
      <c r="A713" s="31" t="s">
        <v>10853</v>
      </c>
      <c r="B713" s="31" t="s">
        <v>10870</v>
      </c>
      <c r="C713" s="31" t="s">
        <v>10871</v>
      </c>
      <c r="D713" s="32">
        <v>43966</v>
      </c>
      <c r="E713" s="31" t="s">
        <v>10872</v>
      </c>
      <c r="F713" s="31" t="s">
        <v>10866</v>
      </c>
      <c r="G713" s="33">
        <v>-3762000</v>
      </c>
      <c r="H713" s="33">
        <v>-3762000</v>
      </c>
      <c r="I713" s="31" t="s">
        <v>9762</v>
      </c>
      <c r="J713" s="31" t="s">
        <v>9763</v>
      </c>
      <c r="K713" s="33">
        <v>-3762000</v>
      </c>
      <c r="L713" s="31" t="s">
        <v>9764</v>
      </c>
      <c r="M713" t="e">
        <f t="shared" si="38"/>
        <v>#VALUE!</v>
      </c>
    </row>
    <row r="714" spans="1:13" hidden="1">
      <c r="A714" s="31" t="s">
        <v>10853</v>
      </c>
      <c r="B714" s="31" t="s">
        <v>10873</v>
      </c>
      <c r="C714" s="31" t="s">
        <v>10874</v>
      </c>
      <c r="D714" s="32">
        <v>43966</v>
      </c>
      <c r="E714" s="31" t="s">
        <v>10875</v>
      </c>
      <c r="F714" s="31" t="s">
        <v>10443</v>
      </c>
      <c r="G714" s="33">
        <v>4863000</v>
      </c>
      <c r="H714" s="33">
        <v>4863000</v>
      </c>
      <c r="I714" s="31" t="s">
        <v>9762</v>
      </c>
      <c r="J714" s="31" t="s">
        <v>9763</v>
      </c>
      <c r="K714" s="33">
        <v>4863000</v>
      </c>
      <c r="L714" s="31" t="s">
        <v>9764</v>
      </c>
      <c r="M714" t="e">
        <f t="shared" si="38"/>
        <v>#VALUE!</v>
      </c>
    </row>
    <row r="715" spans="1:13" hidden="1">
      <c r="A715" s="31" t="s">
        <v>10853</v>
      </c>
      <c r="B715" s="31" t="s">
        <v>10873</v>
      </c>
      <c r="C715" s="31" t="s">
        <v>10874</v>
      </c>
      <c r="D715" s="32">
        <v>43966</v>
      </c>
      <c r="E715" s="31" t="s">
        <v>10875</v>
      </c>
      <c r="F715" s="31" t="s">
        <v>10866</v>
      </c>
      <c r="G715" s="33">
        <v>-4863000</v>
      </c>
      <c r="H715" s="33">
        <v>-4863000</v>
      </c>
      <c r="I715" s="31" t="s">
        <v>9762</v>
      </c>
      <c r="J715" s="31" t="s">
        <v>9763</v>
      </c>
      <c r="K715" s="33">
        <v>-4863000</v>
      </c>
      <c r="L715" s="31" t="s">
        <v>9764</v>
      </c>
      <c r="M715" t="e">
        <f t="shared" si="38"/>
        <v>#VALUE!</v>
      </c>
    </row>
    <row r="716" spans="1:13" hidden="1">
      <c r="A716" s="31" t="s">
        <v>10853</v>
      </c>
      <c r="B716" s="31" t="s">
        <v>10876</v>
      </c>
      <c r="C716" s="31" t="s">
        <v>10877</v>
      </c>
      <c r="D716" s="32">
        <v>43966</v>
      </c>
      <c r="E716" s="31" t="s">
        <v>10878</v>
      </c>
      <c r="F716" s="31" t="s">
        <v>10443</v>
      </c>
      <c r="G716" s="33">
        <v>8218200</v>
      </c>
      <c r="H716" s="33">
        <v>8218200</v>
      </c>
      <c r="I716" s="31" t="s">
        <v>9762</v>
      </c>
      <c r="J716" s="31" t="s">
        <v>9763</v>
      </c>
      <c r="K716" s="33">
        <v>8218200</v>
      </c>
      <c r="L716" s="31" t="s">
        <v>9764</v>
      </c>
      <c r="M716" t="e">
        <f t="shared" si="38"/>
        <v>#VALUE!</v>
      </c>
    </row>
    <row r="717" spans="1:13" hidden="1">
      <c r="A717" s="31" t="s">
        <v>10853</v>
      </c>
      <c r="B717" s="31" t="s">
        <v>10876</v>
      </c>
      <c r="C717" s="31" t="s">
        <v>10877</v>
      </c>
      <c r="D717" s="32">
        <v>43966</v>
      </c>
      <c r="E717" s="31" t="s">
        <v>10878</v>
      </c>
      <c r="F717" s="31" t="s">
        <v>10866</v>
      </c>
      <c r="G717" s="33">
        <v>-8218200</v>
      </c>
      <c r="H717" s="33">
        <v>-8218200</v>
      </c>
      <c r="I717" s="31" t="s">
        <v>9762</v>
      </c>
      <c r="J717" s="31" t="s">
        <v>9763</v>
      </c>
      <c r="K717" s="33">
        <v>-8218200</v>
      </c>
      <c r="L717" s="31" t="s">
        <v>9764</v>
      </c>
      <c r="M717" t="e">
        <f t="shared" si="38"/>
        <v>#VALUE!</v>
      </c>
    </row>
    <row r="718" spans="1:13" hidden="1">
      <c r="A718" s="31" t="s">
        <v>10853</v>
      </c>
      <c r="B718" s="31" t="s">
        <v>10879</v>
      </c>
      <c r="C718" s="31" t="s">
        <v>10880</v>
      </c>
      <c r="D718" s="32">
        <v>43966</v>
      </c>
      <c r="E718" s="31" t="s">
        <v>10881</v>
      </c>
      <c r="F718" s="31" t="s">
        <v>10443</v>
      </c>
      <c r="G718" s="33">
        <v>4201200</v>
      </c>
      <c r="H718" s="33">
        <v>4201200</v>
      </c>
      <c r="I718" s="31" t="s">
        <v>9762</v>
      </c>
      <c r="J718" s="31" t="s">
        <v>9763</v>
      </c>
      <c r="K718" s="33">
        <v>4201200</v>
      </c>
      <c r="L718" s="31" t="s">
        <v>9764</v>
      </c>
      <c r="M718" t="e">
        <f t="shared" si="38"/>
        <v>#VALUE!</v>
      </c>
    </row>
    <row r="719" spans="1:13" hidden="1">
      <c r="A719" s="31" t="s">
        <v>10853</v>
      </c>
      <c r="B719" s="31" t="s">
        <v>10879</v>
      </c>
      <c r="C719" s="31" t="s">
        <v>10880</v>
      </c>
      <c r="D719" s="32">
        <v>43966</v>
      </c>
      <c r="E719" s="31" t="s">
        <v>10881</v>
      </c>
      <c r="F719" s="31" t="s">
        <v>10866</v>
      </c>
      <c r="G719" s="33">
        <v>-4201200</v>
      </c>
      <c r="H719" s="33">
        <v>-4201200</v>
      </c>
      <c r="I719" s="31" t="s">
        <v>9762</v>
      </c>
      <c r="J719" s="31" t="s">
        <v>9763</v>
      </c>
      <c r="K719" s="33">
        <v>-4201200</v>
      </c>
      <c r="L719" s="31" t="s">
        <v>9764</v>
      </c>
      <c r="M719" t="e">
        <f t="shared" si="38"/>
        <v>#VALUE!</v>
      </c>
    </row>
    <row r="720" spans="1:13" hidden="1">
      <c r="A720" s="31" t="s">
        <v>10853</v>
      </c>
      <c r="B720" s="31" t="s">
        <v>10882</v>
      </c>
      <c r="C720" s="31" t="s">
        <v>10883</v>
      </c>
      <c r="D720" s="32">
        <v>43966</v>
      </c>
      <c r="E720" s="31" t="s">
        <v>10884</v>
      </c>
      <c r="F720" s="31" t="s">
        <v>10443</v>
      </c>
      <c r="G720" s="33">
        <v>44739600</v>
      </c>
      <c r="H720" s="33">
        <v>44739600</v>
      </c>
      <c r="I720" s="31" t="s">
        <v>9762</v>
      </c>
      <c r="J720" s="31" t="s">
        <v>9763</v>
      </c>
      <c r="K720" s="33">
        <v>44739600</v>
      </c>
      <c r="L720" s="31" t="s">
        <v>9764</v>
      </c>
      <c r="M720" t="e">
        <f t="shared" si="38"/>
        <v>#VALUE!</v>
      </c>
    </row>
    <row r="721" spans="1:13" hidden="1">
      <c r="A721" s="31" t="s">
        <v>10853</v>
      </c>
      <c r="B721" s="31" t="s">
        <v>10882</v>
      </c>
      <c r="C721" s="31" t="s">
        <v>10883</v>
      </c>
      <c r="D721" s="32">
        <v>43966</v>
      </c>
      <c r="E721" s="31" t="s">
        <v>10884</v>
      </c>
      <c r="F721" s="31" t="s">
        <v>10444</v>
      </c>
      <c r="G721" s="33">
        <v>-44739600</v>
      </c>
      <c r="H721" s="33">
        <v>-44739600</v>
      </c>
      <c r="I721" s="31" t="s">
        <v>9762</v>
      </c>
      <c r="J721" s="31" t="s">
        <v>9763</v>
      </c>
      <c r="K721" s="33">
        <v>-44739600</v>
      </c>
      <c r="L721" s="31" t="s">
        <v>9764</v>
      </c>
      <c r="M721" t="e">
        <f t="shared" si="38"/>
        <v>#VALUE!</v>
      </c>
    </row>
    <row r="722" spans="1:13" hidden="1">
      <c r="A722" s="31" t="s">
        <v>10853</v>
      </c>
      <c r="B722" s="31" t="s">
        <v>10885</v>
      </c>
      <c r="C722" s="31" t="s">
        <v>10886</v>
      </c>
      <c r="D722" s="32">
        <v>43966</v>
      </c>
      <c r="E722" s="31" t="s">
        <v>10887</v>
      </c>
      <c r="F722" s="31" t="s">
        <v>10443</v>
      </c>
      <c r="G722" s="33">
        <v>12576000</v>
      </c>
      <c r="H722" s="33">
        <v>12576000</v>
      </c>
      <c r="I722" s="31" t="s">
        <v>9762</v>
      </c>
      <c r="J722" s="31" t="s">
        <v>9763</v>
      </c>
      <c r="K722" s="33">
        <v>12576000</v>
      </c>
      <c r="L722" s="31" t="s">
        <v>9764</v>
      </c>
      <c r="M722" t="e">
        <f t="shared" si="38"/>
        <v>#VALUE!</v>
      </c>
    </row>
    <row r="723" spans="1:13" hidden="1">
      <c r="A723" s="31" t="s">
        <v>10853</v>
      </c>
      <c r="B723" s="31" t="s">
        <v>10885</v>
      </c>
      <c r="C723" s="31" t="s">
        <v>10886</v>
      </c>
      <c r="D723" s="32">
        <v>43966</v>
      </c>
      <c r="E723" s="31" t="s">
        <v>10887</v>
      </c>
      <c r="F723" s="31" t="s">
        <v>10444</v>
      </c>
      <c r="G723" s="33">
        <v>-12576000</v>
      </c>
      <c r="H723" s="33">
        <v>-12576000</v>
      </c>
      <c r="I723" s="31" t="s">
        <v>9762</v>
      </c>
      <c r="J723" s="31" t="s">
        <v>9763</v>
      </c>
      <c r="K723" s="33">
        <v>-12576000</v>
      </c>
      <c r="L723" s="31" t="s">
        <v>9764</v>
      </c>
      <c r="M723" t="e">
        <f t="shared" si="38"/>
        <v>#VALUE!</v>
      </c>
    </row>
    <row r="724" spans="1:13" hidden="1">
      <c r="A724" s="31" t="s">
        <v>9757</v>
      </c>
      <c r="B724" s="31" t="s">
        <v>10888</v>
      </c>
      <c r="C724" s="31" t="s">
        <v>10889</v>
      </c>
      <c r="D724" s="32">
        <v>43964</v>
      </c>
      <c r="E724" s="31" t="s">
        <v>10890</v>
      </c>
      <c r="F724" s="31" t="s">
        <v>9997</v>
      </c>
      <c r="G724" s="33">
        <v>1884205.52</v>
      </c>
      <c r="H724" s="33">
        <v>1884205.52</v>
      </c>
      <c r="I724" s="31" t="s">
        <v>9762</v>
      </c>
      <c r="J724" s="31" t="s">
        <v>9763</v>
      </c>
      <c r="K724" s="33">
        <v>1884205.52</v>
      </c>
      <c r="L724" s="31" t="s">
        <v>9764</v>
      </c>
      <c r="M724" t="e">
        <f t="shared" si="38"/>
        <v>#VALUE!</v>
      </c>
    </row>
    <row r="725" spans="1:13" hidden="1">
      <c r="A725" s="31" t="s">
        <v>9757</v>
      </c>
      <c r="B725" s="31" t="s">
        <v>10888</v>
      </c>
      <c r="C725" s="31" t="s">
        <v>10889</v>
      </c>
      <c r="D725" s="32">
        <v>43964</v>
      </c>
      <c r="E725" s="31" t="s">
        <v>10890</v>
      </c>
      <c r="F725" s="31" t="s">
        <v>9889</v>
      </c>
      <c r="G725" s="33">
        <v>-1884205.52</v>
      </c>
      <c r="H725" s="33">
        <v>-1884205.52</v>
      </c>
      <c r="I725" s="31" t="s">
        <v>9762</v>
      </c>
      <c r="J725" s="31" t="s">
        <v>9763</v>
      </c>
      <c r="K725" s="33">
        <v>-1884205.52</v>
      </c>
      <c r="L725" s="31" t="s">
        <v>9764</v>
      </c>
      <c r="M725" t="e">
        <f t="shared" si="38"/>
        <v>#VALUE!</v>
      </c>
    </row>
    <row r="726" spans="1:13" hidden="1">
      <c r="A726" s="31" t="s">
        <v>10853</v>
      </c>
      <c r="B726" s="31" t="s">
        <v>10891</v>
      </c>
      <c r="C726" s="31" t="s">
        <v>10892</v>
      </c>
      <c r="D726" s="32">
        <v>43965</v>
      </c>
      <c r="E726" s="31" t="s">
        <v>10893</v>
      </c>
      <c r="F726" s="31" t="s">
        <v>10443</v>
      </c>
      <c r="G726" s="33">
        <v>51236400</v>
      </c>
      <c r="H726" s="33">
        <v>51236400</v>
      </c>
      <c r="I726" s="31" t="s">
        <v>9762</v>
      </c>
      <c r="J726" s="31" t="s">
        <v>9763</v>
      </c>
      <c r="K726" s="33">
        <v>51236400</v>
      </c>
      <c r="L726" s="31" t="s">
        <v>9764</v>
      </c>
      <c r="M726" t="e">
        <f t="shared" si="38"/>
        <v>#VALUE!</v>
      </c>
    </row>
    <row r="727" spans="1:13" hidden="1">
      <c r="A727" s="31" t="s">
        <v>10853</v>
      </c>
      <c r="B727" s="31" t="s">
        <v>10891</v>
      </c>
      <c r="C727" s="31" t="s">
        <v>10892</v>
      </c>
      <c r="D727" s="32">
        <v>43965</v>
      </c>
      <c r="E727" s="31" t="s">
        <v>10893</v>
      </c>
      <c r="F727" s="31" t="s">
        <v>10484</v>
      </c>
      <c r="G727" s="33">
        <v>-51236400</v>
      </c>
      <c r="H727" s="33">
        <v>-51236400</v>
      </c>
      <c r="I727" s="31" t="s">
        <v>9762</v>
      </c>
      <c r="J727" s="31" t="s">
        <v>9763</v>
      </c>
      <c r="K727" s="33">
        <v>-51236400</v>
      </c>
      <c r="L727" s="31" t="s">
        <v>9764</v>
      </c>
      <c r="M727" t="e">
        <f t="shared" si="38"/>
        <v>#VALUE!</v>
      </c>
    </row>
    <row r="728" spans="1:13" hidden="1">
      <c r="A728" s="31" t="s">
        <v>10853</v>
      </c>
      <c r="B728" s="31" t="s">
        <v>10894</v>
      </c>
      <c r="C728" s="31" t="s">
        <v>10895</v>
      </c>
      <c r="D728" s="32">
        <v>43964</v>
      </c>
      <c r="E728" s="31" t="s">
        <v>10896</v>
      </c>
      <c r="F728" s="31" t="s">
        <v>10443</v>
      </c>
      <c r="G728" s="33">
        <v>47638800</v>
      </c>
      <c r="H728" s="33">
        <v>47638800</v>
      </c>
      <c r="I728" s="31" t="s">
        <v>9762</v>
      </c>
      <c r="J728" s="31" t="s">
        <v>9763</v>
      </c>
      <c r="K728" s="33">
        <v>47638800</v>
      </c>
      <c r="L728" s="31" t="s">
        <v>9764</v>
      </c>
      <c r="M728" t="e">
        <f t="shared" si="38"/>
        <v>#VALUE!</v>
      </c>
    </row>
    <row r="729" spans="1:13" hidden="1">
      <c r="A729" s="31" t="s">
        <v>10853</v>
      </c>
      <c r="B729" s="31" t="s">
        <v>10894</v>
      </c>
      <c r="C729" s="31" t="s">
        <v>10895</v>
      </c>
      <c r="D729" s="32">
        <v>43964</v>
      </c>
      <c r="E729" s="31" t="s">
        <v>10896</v>
      </c>
      <c r="F729" s="31" t="s">
        <v>10484</v>
      </c>
      <c r="G729" s="33">
        <v>-47638800</v>
      </c>
      <c r="H729" s="33">
        <v>-47638800</v>
      </c>
      <c r="I729" s="31" t="s">
        <v>9762</v>
      </c>
      <c r="J729" s="31" t="s">
        <v>9763</v>
      </c>
      <c r="K729" s="33">
        <v>-47638800</v>
      </c>
      <c r="L729" s="31" t="s">
        <v>9764</v>
      </c>
      <c r="M729" t="e">
        <f t="shared" si="38"/>
        <v>#VALUE!</v>
      </c>
    </row>
    <row r="730" spans="1:13" hidden="1">
      <c r="A730" s="31" t="s">
        <v>10853</v>
      </c>
      <c r="B730" s="31" t="s">
        <v>10897</v>
      </c>
      <c r="C730" s="31" t="s">
        <v>10898</v>
      </c>
      <c r="D730" s="32">
        <v>43966</v>
      </c>
      <c r="E730" s="31" t="s">
        <v>10899</v>
      </c>
      <c r="F730" s="31" t="s">
        <v>10443</v>
      </c>
      <c r="G730" s="33">
        <v>50815800</v>
      </c>
      <c r="H730" s="33">
        <v>50815800</v>
      </c>
      <c r="I730" s="31" t="s">
        <v>9762</v>
      </c>
      <c r="J730" s="31" t="s">
        <v>9763</v>
      </c>
      <c r="K730" s="33">
        <v>50815800</v>
      </c>
      <c r="L730" s="31" t="s">
        <v>9764</v>
      </c>
      <c r="M730" t="e">
        <f t="shared" si="38"/>
        <v>#VALUE!</v>
      </c>
    </row>
    <row r="731" spans="1:13" hidden="1">
      <c r="A731" s="31" t="s">
        <v>10853</v>
      </c>
      <c r="B731" s="31" t="s">
        <v>10897</v>
      </c>
      <c r="C731" s="31" t="s">
        <v>10898</v>
      </c>
      <c r="D731" s="32">
        <v>43966</v>
      </c>
      <c r="E731" s="31" t="s">
        <v>10899</v>
      </c>
      <c r="F731" s="31" t="s">
        <v>10484</v>
      </c>
      <c r="G731" s="33">
        <v>-50815800</v>
      </c>
      <c r="H731" s="33">
        <v>-50815800</v>
      </c>
      <c r="I731" s="31" t="s">
        <v>9762</v>
      </c>
      <c r="J731" s="31" t="s">
        <v>9763</v>
      </c>
      <c r="K731" s="33">
        <v>-50815800</v>
      </c>
      <c r="L731" s="31" t="s">
        <v>9764</v>
      </c>
      <c r="M731" t="e">
        <f t="shared" si="38"/>
        <v>#VALUE!</v>
      </c>
    </row>
    <row r="732" spans="1:13" hidden="1">
      <c r="A732" s="31" t="s">
        <v>9757</v>
      </c>
      <c r="B732" s="31" t="s">
        <v>10900</v>
      </c>
      <c r="C732" s="31" t="s">
        <v>10901</v>
      </c>
      <c r="D732" s="32">
        <v>43964</v>
      </c>
      <c r="E732" s="31" t="s">
        <v>10902</v>
      </c>
      <c r="F732" s="31" t="s">
        <v>9997</v>
      </c>
      <c r="G732" s="33">
        <v>2611830</v>
      </c>
      <c r="H732" s="33">
        <v>2611830</v>
      </c>
      <c r="I732" s="31" t="s">
        <v>9762</v>
      </c>
      <c r="J732" s="31" t="s">
        <v>9763</v>
      </c>
      <c r="K732" s="33">
        <v>2611830</v>
      </c>
      <c r="L732" s="31" t="s">
        <v>9764</v>
      </c>
      <c r="M732" t="e">
        <f t="shared" si="38"/>
        <v>#VALUE!</v>
      </c>
    </row>
    <row r="733" spans="1:13" hidden="1">
      <c r="A733" s="31" t="s">
        <v>9757</v>
      </c>
      <c r="B733" s="31" t="s">
        <v>10900</v>
      </c>
      <c r="C733" s="31" t="s">
        <v>10901</v>
      </c>
      <c r="D733" s="32">
        <v>43964</v>
      </c>
      <c r="E733" s="31" t="s">
        <v>10902</v>
      </c>
      <c r="F733" s="31" t="s">
        <v>9889</v>
      </c>
      <c r="G733" s="33">
        <v>-2611830</v>
      </c>
      <c r="H733" s="33">
        <v>-2611830</v>
      </c>
      <c r="I733" s="31" t="s">
        <v>9762</v>
      </c>
      <c r="J733" s="31" t="s">
        <v>9763</v>
      </c>
      <c r="K733" s="33">
        <v>-2611830</v>
      </c>
      <c r="L733" s="31" t="s">
        <v>9764</v>
      </c>
      <c r="M733" t="e">
        <f t="shared" si="38"/>
        <v>#VALUE!</v>
      </c>
    </row>
    <row r="734" spans="1:13" hidden="1">
      <c r="A734" s="31" t="s">
        <v>10853</v>
      </c>
      <c r="B734" s="31" t="s">
        <v>10903</v>
      </c>
      <c r="C734" s="31" t="s">
        <v>10904</v>
      </c>
      <c r="D734" s="32">
        <v>43964</v>
      </c>
      <c r="E734" s="31" t="s">
        <v>10905</v>
      </c>
      <c r="F734" s="31" t="s">
        <v>10459</v>
      </c>
      <c r="G734" s="33">
        <v>-552600</v>
      </c>
      <c r="H734" s="33">
        <v>-552600</v>
      </c>
      <c r="I734" s="31" t="s">
        <v>9762</v>
      </c>
      <c r="J734" s="31" t="s">
        <v>9763</v>
      </c>
      <c r="K734" s="33">
        <v>-552600</v>
      </c>
      <c r="L734" s="31" t="s">
        <v>9764</v>
      </c>
      <c r="M734" t="e">
        <f t="shared" si="38"/>
        <v>#VALUE!</v>
      </c>
    </row>
    <row r="735" spans="1:13" hidden="1">
      <c r="A735" s="31" t="s">
        <v>10853</v>
      </c>
      <c r="B735" s="31" t="s">
        <v>10903</v>
      </c>
      <c r="C735" s="31" t="s">
        <v>10904</v>
      </c>
      <c r="D735" s="32">
        <v>43964</v>
      </c>
      <c r="E735" s="31" t="s">
        <v>10905</v>
      </c>
      <c r="F735" s="31" t="s">
        <v>10443</v>
      </c>
      <c r="G735" s="33">
        <v>552600</v>
      </c>
      <c r="H735" s="33">
        <v>552600</v>
      </c>
      <c r="I735" s="31" t="s">
        <v>9762</v>
      </c>
      <c r="J735" s="31" t="s">
        <v>9763</v>
      </c>
      <c r="K735" s="33">
        <v>552600</v>
      </c>
      <c r="L735" s="31" t="s">
        <v>9764</v>
      </c>
      <c r="M735" t="e">
        <f t="shared" si="38"/>
        <v>#VALUE!</v>
      </c>
    </row>
    <row r="736" spans="1:13" hidden="1">
      <c r="A736" s="31" t="s">
        <v>10853</v>
      </c>
      <c r="B736" s="31" t="s">
        <v>10906</v>
      </c>
      <c r="C736" s="31" t="s">
        <v>10907</v>
      </c>
      <c r="D736" s="32">
        <v>43964</v>
      </c>
      <c r="E736" s="31" t="s">
        <v>10908</v>
      </c>
      <c r="F736" s="31" t="s">
        <v>10455</v>
      </c>
      <c r="G736" s="33">
        <v>-48600</v>
      </c>
      <c r="H736" s="33">
        <v>-48600</v>
      </c>
      <c r="I736" s="31" t="s">
        <v>9762</v>
      </c>
      <c r="J736" s="31" t="s">
        <v>9763</v>
      </c>
      <c r="K736" s="33">
        <v>-48600</v>
      </c>
      <c r="L736" s="31" t="s">
        <v>9764</v>
      </c>
      <c r="M736" t="e">
        <f t="shared" si="38"/>
        <v>#VALUE!</v>
      </c>
    </row>
    <row r="737" spans="1:13" hidden="1">
      <c r="A737" s="31" t="s">
        <v>10853</v>
      </c>
      <c r="B737" s="31" t="s">
        <v>10906</v>
      </c>
      <c r="C737" s="31" t="s">
        <v>10907</v>
      </c>
      <c r="D737" s="32">
        <v>43964</v>
      </c>
      <c r="E737" s="31" t="s">
        <v>10908</v>
      </c>
      <c r="F737" s="31" t="s">
        <v>10443</v>
      </c>
      <c r="G737" s="33">
        <v>48600</v>
      </c>
      <c r="H737" s="33">
        <v>48600</v>
      </c>
      <c r="I737" s="31" t="s">
        <v>9762</v>
      </c>
      <c r="J737" s="31" t="s">
        <v>9763</v>
      </c>
      <c r="K737" s="33">
        <v>48600</v>
      </c>
      <c r="L737" s="31" t="s">
        <v>9764</v>
      </c>
      <c r="M737" t="e">
        <f t="shared" si="38"/>
        <v>#VALUE!</v>
      </c>
    </row>
    <row r="738" spans="1:13" hidden="1">
      <c r="A738" s="31" t="s">
        <v>10853</v>
      </c>
      <c r="B738" s="31" t="s">
        <v>10909</v>
      </c>
      <c r="C738" s="31" t="s">
        <v>10910</v>
      </c>
      <c r="D738" s="32">
        <v>43964</v>
      </c>
      <c r="E738" s="31" t="s">
        <v>10911</v>
      </c>
      <c r="F738" s="31" t="s">
        <v>10448</v>
      </c>
      <c r="G738" s="33">
        <v>-100800</v>
      </c>
      <c r="H738" s="33">
        <v>-100800</v>
      </c>
      <c r="I738" s="31" t="s">
        <v>9762</v>
      </c>
      <c r="J738" s="31" t="s">
        <v>9763</v>
      </c>
      <c r="K738" s="33">
        <v>-100800</v>
      </c>
      <c r="L738" s="31" t="s">
        <v>9764</v>
      </c>
      <c r="M738" t="e">
        <f t="shared" si="38"/>
        <v>#VALUE!</v>
      </c>
    </row>
    <row r="739" spans="1:13" hidden="1">
      <c r="A739" s="31" t="s">
        <v>10853</v>
      </c>
      <c r="B739" s="31" t="s">
        <v>10909</v>
      </c>
      <c r="C739" s="31" t="s">
        <v>10910</v>
      </c>
      <c r="D739" s="32">
        <v>43964</v>
      </c>
      <c r="E739" s="31" t="s">
        <v>10911</v>
      </c>
      <c r="F739" s="31" t="s">
        <v>10443</v>
      </c>
      <c r="G739" s="33">
        <v>100800</v>
      </c>
      <c r="H739" s="33">
        <v>100800</v>
      </c>
      <c r="I739" s="31" t="s">
        <v>9762</v>
      </c>
      <c r="J739" s="31" t="s">
        <v>9763</v>
      </c>
      <c r="K739" s="33">
        <v>100800</v>
      </c>
      <c r="L739" s="31" t="s">
        <v>9764</v>
      </c>
      <c r="M739" t="e">
        <f t="shared" si="38"/>
        <v>#VALUE!</v>
      </c>
    </row>
    <row r="740" spans="1:13" hidden="1">
      <c r="A740" s="31" t="s">
        <v>10853</v>
      </c>
      <c r="B740" s="31" t="s">
        <v>10912</v>
      </c>
      <c r="C740" s="31" t="s">
        <v>10913</v>
      </c>
      <c r="D740" s="32">
        <v>43964</v>
      </c>
      <c r="E740" s="31" t="s">
        <v>10914</v>
      </c>
      <c r="F740" s="31" t="s">
        <v>10915</v>
      </c>
      <c r="G740" s="33">
        <v>-2787000</v>
      </c>
      <c r="H740" s="33">
        <v>-2787000</v>
      </c>
      <c r="I740" s="31" t="s">
        <v>9762</v>
      </c>
      <c r="J740" s="31" t="s">
        <v>9763</v>
      </c>
      <c r="K740" s="33">
        <v>-2787000</v>
      </c>
      <c r="L740" s="31" t="s">
        <v>9764</v>
      </c>
      <c r="M740" t="e">
        <f t="shared" si="38"/>
        <v>#VALUE!</v>
      </c>
    </row>
    <row r="741" spans="1:13" hidden="1">
      <c r="A741" s="31" t="s">
        <v>10853</v>
      </c>
      <c r="B741" s="31" t="s">
        <v>10912</v>
      </c>
      <c r="C741" s="31" t="s">
        <v>10913</v>
      </c>
      <c r="D741" s="32">
        <v>43964</v>
      </c>
      <c r="E741" s="31" t="s">
        <v>10914</v>
      </c>
      <c r="F741" s="31" t="s">
        <v>10443</v>
      </c>
      <c r="G741" s="33">
        <v>2787000</v>
      </c>
      <c r="H741" s="33">
        <v>2787000</v>
      </c>
      <c r="I741" s="31" t="s">
        <v>9762</v>
      </c>
      <c r="J741" s="31" t="s">
        <v>9763</v>
      </c>
      <c r="K741" s="33">
        <v>2787000</v>
      </c>
      <c r="L741" s="31" t="s">
        <v>9764</v>
      </c>
      <c r="M741" t="e">
        <f t="shared" si="38"/>
        <v>#VALUE!</v>
      </c>
    </row>
    <row r="742" spans="1:13" hidden="1">
      <c r="A742" s="31" t="s">
        <v>10853</v>
      </c>
      <c r="B742" s="31" t="s">
        <v>10916</v>
      </c>
      <c r="C742" s="31" t="s">
        <v>10917</v>
      </c>
      <c r="D742" s="32">
        <v>43964</v>
      </c>
      <c r="E742" s="31" t="s">
        <v>10918</v>
      </c>
      <c r="F742" s="31" t="s">
        <v>10919</v>
      </c>
      <c r="G742" s="33">
        <v>-1895400</v>
      </c>
      <c r="H742" s="33">
        <v>-1895400</v>
      </c>
      <c r="I742" s="31" t="s">
        <v>9762</v>
      </c>
      <c r="J742" s="31" t="s">
        <v>9763</v>
      </c>
      <c r="K742" s="33">
        <v>-1895400</v>
      </c>
      <c r="L742" s="31" t="s">
        <v>9764</v>
      </c>
      <c r="M742" t="e">
        <f t="shared" si="38"/>
        <v>#VALUE!</v>
      </c>
    </row>
    <row r="743" spans="1:13" hidden="1">
      <c r="A743" s="31" t="s">
        <v>10853</v>
      </c>
      <c r="B743" s="31" t="s">
        <v>10916</v>
      </c>
      <c r="C743" s="31" t="s">
        <v>10917</v>
      </c>
      <c r="D743" s="32">
        <v>43964</v>
      </c>
      <c r="E743" s="31" t="s">
        <v>10918</v>
      </c>
      <c r="F743" s="31" t="s">
        <v>10443</v>
      </c>
      <c r="G743" s="33">
        <v>1895400</v>
      </c>
      <c r="H743" s="33">
        <v>1895400</v>
      </c>
      <c r="I743" s="31" t="s">
        <v>9762</v>
      </c>
      <c r="J743" s="31" t="s">
        <v>9763</v>
      </c>
      <c r="K743" s="33">
        <v>1895400</v>
      </c>
      <c r="L743" s="31" t="s">
        <v>9764</v>
      </c>
      <c r="M743" t="e">
        <f t="shared" si="38"/>
        <v>#VALUE!</v>
      </c>
    </row>
    <row r="744" spans="1:13" hidden="1">
      <c r="A744" s="31" t="s">
        <v>10853</v>
      </c>
      <c r="B744" s="31" t="s">
        <v>10920</v>
      </c>
      <c r="C744" s="31" t="s">
        <v>10921</v>
      </c>
      <c r="D744" s="32">
        <v>43965</v>
      </c>
      <c r="E744" s="31" t="s">
        <v>10922</v>
      </c>
      <c r="F744" s="31" t="s">
        <v>10923</v>
      </c>
      <c r="G744" s="33">
        <v>-1487400</v>
      </c>
      <c r="H744" s="33">
        <v>-1487400</v>
      </c>
      <c r="I744" s="31" t="s">
        <v>9762</v>
      </c>
      <c r="J744" s="31" t="s">
        <v>9763</v>
      </c>
      <c r="K744" s="33">
        <v>-1487400</v>
      </c>
      <c r="L744" s="31" t="s">
        <v>9764</v>
      </c>
      <c r="M744" t="e">
        <f t="shared" si="38"/>
        <v>#VALUE!</v>
      </c>
    </row>
    <row r="745" spans="1:13" hidden="1">
      <c r="A745" s="31" t="s">
        <v>10853</v>
      </c>
      <c r="B745" s="31" t="s">
        <v>10920</v>
      </c>
      <c r="C745" s="31" t="s">
        <v>10921</v>
      </c>
      <c r="D745" s="32">
        <v>43965</v>
      </c>
      <c r="E745" s="31" t="s">
        <v>10922</v>
      </c>
      <c r="F745" s="31" t="s">
        <v>10443</v>
      </c>
      <c r="G745" s="33">
        <v>1487400</v>
      </c>
      <c r="H745" s="33">
        <v>1487400</v>
      </c>
      <c r="I745" s="31" t="s">
        <v>9762</v>
      </c>
      <c r="J745" s="31" t="s">
        <v>9763</v>
      </c>
      <c r="K745" s="33">
        <v>1487400</v>
      </c>
      <c r="L745" s="31" t="s">
        <v>9764</v>
      </c>
      <c r="M745" t="e">
        <f t="shared" si="38"/>
        <v>#VALUE!</v>
      </c>
    </row>
    <row r="746" spans="1:13" hidden="1">
      <c r="A746" s="31" t="s">
        <v>9757</v>
      </c>
      <c r="B746" s="31" t="s">
        <v>10924</v>
      </c>
      <c r="C746" s="31" t="s">
        <v>10925</v>
      </c>
      <c r="D746" s="32">
        <v>43973</v>
      </c>
      <c r="E746" s="31" t="s">
        <v>10926</v>
      </c>
      <c r="F746" s="31" t="s">
        <v>10071</v>
      </c>
      <c r="G746" s="33">
        <v>17320</v>
      </c>
      <c r="H746" s="33">
        <v>17320</v>
      </c>
      <c r="I746" s="31" t="s">
        <v>9762</v>
      </c>
      <c r="J746" s="31" t="s">
        <v>9763</v>
      </c>
      <c r="K746" s="33">
        <v>17320</v>
      </c>
      <c r="L746" s="31" t="s">
        <v>9764</v>
      </c>
      <c r="M746" t="e">
        <f t="shared" si="38"/>
        <v>#VALUE!</v>
      </c>
    </row>
    <row r="747" spans="1:13" hidden="1">
      <c r="A747" s="31" t="s">
        <v>9757</v>
      </c>
      <c r="B747" s="31" t="s">
        <v>10924</v>
      </c>
      <c r="C747" s="31" t="s">
        <v>10925</v>
      </c>
      <c r="D747" s="32">
        <v>43973</v>
      </c>
      <c r="E747" s="31" t="s">
        <v>10926</v>
      </c>
      <c r="F747" s="31" t="s">
        <v>9889</v>
      </c>
      <c r="G747" s="33">
        <v>-17320</v>
      </c>
      <c r="H747" s="33">
        <v>-17320</v>
      </c>
      <c r="I747" s="31" t="s">
        <v>9762</v>
      </c>
      <c r="J747" s="31" t="s">
        <v>9763</v>
      </c>
      <c r="K747" s="33">
        <v>-17320</v>
      </c>
      <c r="L747" s="31" t="s">
        <v>9764</v>
      </c>
      <c r="M747" t="e">
        <f t="shared" si="38"/>
        <v>#VALUE!</v>
      </c>
    </row>
    <row r="748" spans="1:13" hidden="1">
      <c r="A748" s="31" t="s">
        <v>9757</v>
      </c>
      <c r="B748" s="31" t="s">
        <v>10927</v>
      </c>
      <c r="C748" s="31" t="s">
        <v>10928</v>
      </c>
      <c r="D748" s="32">
        <v>43973</v>
      </c>
      <c r="E748" s="31" t="s">
        <v>10929</v>
      </c>
      <c r="F748" s="31" t="s">
        <v>10067</v>
      </c>
      <c r="G748" s="33">
        <v>182562000</v>
      </c>
      <c r="H748" s="33">
        <v>182562000</v>
      </c>
      <c r="I748" s="31" t="s">
        <v>9762</v>
      </c>
      <c r="J748" s="31" t="s">
        <v>9763</v>
      </c>
      <c r="K748" s="33">
        <v>182562000</v>
      </c>
      <c r="L748" s="31" t="s">
        <v>9764</v>
      </c>
      <c r="M748" t="e">
        <f t="shared" si="38"/>
        <v>#VALUE!</v>
      </c>
    </row>
    <row r="749" spans="1:13" hidden="1">
      <c r="A749" s="31" t="s">
        <v>9757</v>
      </c>
      <c r="B749" s="31" t="s">
        <v>10927</v>
      </c>
      <c r="C749" s="31" t="s">
        <v>10928</v>
      </c>
      <c r="D749" s="32">
        <v>43973</v>
      </c>
      <c r="E749" s="31" t="s">
        <v>10929</v>
      </c>
      <c r="F749" s="31" t="s">
        <v>9889</v>
      </c>
      <c r="G749" s="33">
        <v>-182562000</v>
      </c>
      <c r="H749" s="33">
        <v>-182562000</v>
      </c>
      <c r="I749" s="31" t="s">
        <v>9762</v>
      </c>
      <c r="J749" s="31" t="s">
        <v>9763</v>
      </c>
      <c r="K749" s="33">
        <v>-182562000</v>
      </c>
      <c r="L749" s="31" t="s">
        <v>9764</v>
      </c>
      <c r="M749" t="e">
        <f t="shared" si="38"/>
        <v>#VALUE!</v>
      </c>
    </row>
    <row r="750" spans="1:13" hidden="1">
      <c r="A750" s="31" t="s">
        <v>9757</v>
      </c>
      <c r="B750" s="31" t="s">
        <v>10930</v>
      </c>
      <c r="C750" s="31" t="s">
        <v>10931</v>
      </c>
      <c r="D750" s="32">
        <v>43973</v>
      </c>
      <c r="E750" s="31" t="s">
        <v>10932</v>
      </c>
      <c r="F750" s="31" t="s">
        <v>10067</v>
      </c>
      <c r="G750" s="33">
        <v>500000000</v>
      </c>
      <c r="H750" s="33">
        <v>500000000</v>
      </c>
      <c r="I750" s="31" t="s">
        <v>9762</v>
      </c>
      <c r="J750" s="31" t="s">
        <v>9763</v>
      </c>
      <c r="K750" s="33">
        <v>500000000</v>
      </c>
      <c r="L750" s="31" t="s">
        <v>9764</v>
      </c>
      <c r="M750" t="e">
        <f t="shared" si="38"/>
        <v>#VALUE!</v>
      </c>
    </row>
    <row r="751" spans="1:13" hidden="1">
      <c r="A751" s="31" t="s">
        <v>9757</v>
      </c>
      <c r="B751" s="31" t="s">
        <v>10930</v>
      </c>
      <c r="C751" s="31" t="s">
        <v>10931</v>
      </c>
      <c r="D751" s="32">
        <v>43973</v>
      </c>
      <c r="E751" s="31" t="s">
        <v>10932</v>
      </c>
      <c r="F751" s="31" t="s">
        <v>9889</v>
      </c>
      <c r="G751" s="33">
        <v>-500000000</v>
      </c>
      <c r="H751" s="33">
        <v>-500000000</v>
      </c>
      <c r="I751" s="31" t="s">
        <v>9762</v>
      </c>
      <c r="J751" s="31" t="s">
        <v>9763</v>
      </c>
      <c r="K751" s="33">
        <v>-500000000</v>
      </c>
      <c r="L751" s="31" t="s">
        <v>9764</v>
      </c>
      <c r="M751" t="e">
        <f t="shared" si="38"/>
        <v>#VALUE!</v>
      </c>
    </row>
    <row r="752" spans="1:13" hidden="1">
      <c r="A752" s="31" t="s">
        <v>9757</v>
      </c>
      <c r="B752" s="31" t="s">
        <v>10933</v>
      </c>
      <c r="C752" s="31" t="s">
        <v>10934</v>
      </c>
      <c r="D752" s="32">
        <v>43973</v>
      </c>
      <c r="E752" s="31" t="s">
        <v>10935</v>
      </c>
      <c r="F752" s="31" t="s">
        <v>10062</v>
      </c>
      <c r="G752" s="33">
        <v>-29200</v>
      </c>
      <c r="H752" s="33">
        <v>-29200</v>
      </c>
      <c r="I752" s="31" t="s">
        <v>9762</v>
      </c>
      <c r="J752" s="31" t="s">
        <v>9763</v>
      </c>
      <c r="K752" s="33">
        <v>-29200</v>
      </c>
      <c r="L752" s="31" t="s">
        <v>9764</v>
      </c>
      <c r="M752" t="e">
        <f t="shared" si="38"/>
        <v>#VALUE!</v>
      </c>
    </row>
    <row r="753" spans="1:13" hidden="1">
      <c r="A753" s="31" t="s">
        <v>9757</v>
      </c>
      <c r="B753" s="31" t="s">
        <v>10933</v>
      </c>
      <c r="C753" s="31" t="s">
        <v>10934</v>
      </c>
      <c r="D753" s="32">
        <v>43973</v>
      </c>
      <c r="E753" s="31" t="s">
        <v>10935</v>
      </c>
      <c r="F753" s="31" t="s">
        <v>10063</v>
      </c>
      <c r="G753" s="33">
        <v>29200</v>
      </c>
      <c r="H753" s="33">
        <v>29200</v>
      </c>
      <c r="I753" s="31" t="s">
        <v>9762</v>
      </c>
      <c r="J753" s="31" t="s">
        <v>9763</v>
      </c>
      <c r="K753" s="33">
        <v>29200</v>
      </c>
      <c r="L753" s="31" t="s">
        <v>9764</v>
      </c>
      <c r="M753" t="e">
        <f t="shared" si="38"/>
        <v>#VALUE!</v>
      </c>
    </row>
    <row r="754" spans="1:13" hidden="1">
      <c r="A754" s="31" t="s">
        <v>9757</v>
      </c>
      <c r="B754" s="31" t="s">
        <v>10936</v>
      </c>
      <c r="C754" s="31" t="s">
        <v>10937</v>
      </c>
      <c r="D754" s="32">
        <v>43973</v>
      </c>
      <c r="E754" s="31" t="s">
        <v>10938</v>
      </c>
      <c r="F754" s="31" t="s">
        <v>10182</v>
      </c>
      <c r="G754" s="33">
        <v>12000</v>
      </c>
      <c r="H754" s="33">
        <v>12000</v>
      </c>
      <c r="I754" s="31" t="s">
        <v>9762</v>
      </c>
      <c r="J754" s="31" t="s">
        <v>9763</v>
      </c>
      <c r="K754" s="33">
        <v>12000</v>
      </c>
      <c r="L754" s="31" t="s">
        <v>9764</v>
      </c>
      <c r="M754" t="e">
        <f t="shared" si="38"/>
        <v>#VALUE!</v>
      </c>
    </row>
    <row r="755" spans="1:13" hidden="1">
      <c r="A755" s="31" t="s">
        <v>9757</v>
      </c>
      <c r="B755" s="31" t="s">
        <v>10936</v>
      </c>
      <c r="C755" s="31" t="s">
        <v>10937</v>
      </c>
      <c r="D755" s="32">
        <v>43973</v>
      </c>
      <c r="E755" s="31" t="s">
        <v>10938</v>
      </c>
      <c r="F755" s="31" t="s">
        <v>9889</v>
      </c>
      <c r="G755" s="33">
        <v>-12000</v>
      </c>
      <c r="H755" s="33">
        <v>-12000</v>
      </c>
      <c r="I755" s="31" t="s">
        <v>9762</v>
      </c>
      <c r="J755" s="31" t="s">
        <v>9763</v>
      </c>
      <c r="K755" s="33">
        <v>-12000</v>
      </c>
      <c r="L755" s="31" t="s">
        <v>9764</v>
      </c>
      <c r="M755" t="e">
        <f t="shared" si="38"/>
        <v>#VALUE!</v>
      </c>
    </row>
    <row r="756" spans="1:13" hidden="1">
      <c r="A756" s="31" t="s">
        <v>9757</v>
      </c>
      <c r="B756" s="31" t="s">
        <v>10939</v>
      </c>
      <c r="C756" s="31" t="s">
        <v>10940</v>
      </c>
      <c r="D756" s="32">
        <v>43976</v>
      </c>
      <c r="E756" s="31" t="s">
        <v>10941</v>
      </c>
      <c r="F756" s="31" t="s">
        <v>10182</v>
      </c>
      <c r="G756" s="33">
        <v>1740</v>
      </c>
      <c r="H756" s="33">
        <v>1740</v>
      </c>
      <c r="I756" s="31" t="s">
        <v>9762</v>
      </c>
      <c r="J756" s="31" t="s">
        <v>9763</v>
      </c>
      <c r="K756" s="33">
        <v>1740</v>
      </c>
      <c r="L756" s="31" t="s">
        <v>9764</v>
      </c>
      <c r="M756" t="e">
        <f t="shared" si="38"/>
        <v>#VALUE!</v>
      </c>
    </row>
    <row r="757" spans="1:13" hidden="1">
      <c r="A757" s="31" t="s">
        <v>9757</v>
      </c>
      <c r="B757" s="31" t="s">
        <v>10939</v>
      </c>
      <c r="C757" s="31" t="s">
        <v>10940</v>
      </c>
      <c r="D757" s="32">
        <v>43976</v>
      </c>
      <c r="E757" s="31" t="s">
        <v>10941</v>
      </c>
      <c r="F757" s="31" t="s">
        <v>9889</v>
      </c>
      <c r="G757" s="33">
        <v>-1740</v>
      </c>
      <c r="H757" s="33">
        <v>-1740</v>
      </c>
      <c r="I757" s="31" t="s">
        <v>9762</v>
      </c>
      <c r="J757" s="31" t="s">
        <v>9763</v>
      </c>
      <c r="K757" s="33">
        <v>-1740</v>
      </c>
      <c r="L757" s="31" t="s">
        <v>9764</v>
      </c>
      <c r="M757" t="e">
        <f t="shared" si="38"/>
        <v>#VALUE!</v>
      </c>
    </row>
    <row r="758" spans="1:13" hidden="1">
      <c r="A758" s="31" t="s">
        <v>9757</v>
      </c>
      <c r="B758" s="31" t="s">
        <v>10942</v>
      </c>
      <c r="C758" s="31" t="s">
        <v>10943</v>
      </c>
      <c r="D758" s="32">
        <v>43976</v>
      </c>
      <c r="E758" s="31" t="s">
        <v>10944</v>
      </c>
      <c r="F758" s="31" t="s">
        <v>10660</v>
      </c>
      <c r="G758" s="33">
        <v>-35950</v>
      </c>
      <c r="H758" s="33">
        <v>-35950</v>
      </c>
      <c r="I758" s="31" t="s">
        <v>9762</v>
      </c>
      <c r="J758" s="31" t="s">
        <v>9763</v>
      </c>
      <c r="K758" s="33">
        <v>-35950</v>
      </c>
      <c r="L758" s="31" t="s">
        <v>9764</v>
      </c>
      <c r="M758" t="e">
        <f t="shared" si="38"/>
        <v>#VALUE!</v>
      </c>
    </row>
    <row r="759" spans="1:13" hidden="1">
      <c r="A759" s="31" t="s">
        <v>9757</v>
      </c>
      <c r="B759" s="31" t="s">
        <v>10942</v>
      </c>
      <c r="C759" s="31" t="s">
        <v>10943</v>
      </c>
      <c r="D759" s="32">
        <v>43976</v>
      </c>
      <c r="E759" s="31" t="s">
        <v>10944</v>
      </c>
      <c r="F759" s="31" t="s">
        <v>10661</v>
      </c>
      <c r="G759" s="33">
        <v>35950</v>
      </c>
      <c r="H759" s="33">
        <v>35950</v>
      </c>
      <c r="I759" s="31" t="s">
        <v>9762</v>
      </c>
      <c r="J759" s="31" t="s">
        <v>9763</v>
      </c>
      <c r="K759" s="33">
        <v>35950</v>
      </c>
      <c r="L759" s="31" t="s">
        <v>9764</v>
      </c>
      <c r="M759" t="e">
        <f t="shared" si="38"/>
        <v>#VALUE!</v>
      </c>
    </row>
    <row r="760" spans="1:13" hidden="1">
      <c r="A760" s="31" t="s">
        <v>9757</v>
      </c>
      <c r="B760" s="31" t="s">
        <v>10945</v>
      </c>
      <c r="C760" s="31" t="s">
        <v>10946</v>
      </c>
      <c r="D760" s="32">
        <v>43979</v>
      </c>
      <c r="E760" s="31" t="s">
        <v>10947</v>
      </c>
      <c r="F760" s="31" t="s">
        <v>10177</v>
      </c>
      <c r="G760" s="33">
        <v>-130000</v>
      </c>
      <c r="H760" s="33">
        <v>-130000</v>
      </c>
      <c r="I760" s="31" t="s">
        <v>9762</v>
      </c>
      <c r="J760" s="31" t="s">
        <v>9763</v>
      </c>
      <c r="K760" s="33">
        <v>-130000</v>
      </c>
      <c r="L760" s="31" t="s">
        <v>9764</v>
      </c>
      <c r="M760" t="e">
        <f t="shared" si="38"/>
        <v>#VALUE!</v>
      </c>
    </row>
    <row r="761" spans="1:13" hidden="1">
      <c r="A761" s="31" t="s">
        <v>9757</v>
      </c>
      <c r="B761" s="31" t="s">
        <v>10945</v>
      </c>
      <c r="C761" s="31" t="s">
        <v>10946</v>
      </c>
      <c r="D761" s="32">
        <v>43979</v>
      </c>
      <c r="E761" s="31" t="s">
        <v>10947</v>
      </c>
      <c r="F761" s="31" t="s">
        <v>10173</v>
      </c>
      <c r="G761" s="33">
        <v>130000</v>
      </c>
      <c r="H761" s="33">
        <v>130000</v>
      </c>
      <c r="I761" s="31" t="s">
        <v>9762</v>
      </c>
      <c r="J761" s="31" t="s">
        <v>9763</v>
      </c>
      <c r="K761" s="33">
        <v>130000</v>
      </c>
      <c r="L761" s="31" t="s">
        <v>9764</v>
      </c>
      <c r="M761" t="e">
        <f t="shared" si="38"/>
        <v>#VALUE!</v>
      </c>
    </row>
    <row r="762" spans="1:13" hidden="1">
      <c r="A762" s="31" t="s">
        <v>9757</v>
      </c>
      <c r="B762" s="31" t="s">
        <v>10948</v>
      </c>
      <c r="C762" s="31" t="s">
        <v>10949</v>
      </c>
      <c r="D762" s="32">
        <v>43979</v>
      </c>
      <c r="E762" s="31" t="s">
        <v>10950</v>
      </c>
      <c r="F762" s="31" t="s">
        <v>10173</v>
      </c>
      <c r="G762" s="33">
        <v>72700</v>
      </c>
      <c r="H762" s="33">
        <v>72700</v>
      </c>
      <c r="I762" s="31" t="s">
        <v>9762</v>
      </c>
      <c r="J762" s="31" t="s">
        <v>9763</v>
      </c>
      <c r="K762" s="33">
        <v>72700</v>
      </c>
      <c r="L762" s="31" t="s">
        <v>9764</v>
      </c>
      <c r="M762" t="e">
        <f t="shared" si="38"/>
        <v>#VALUE!</v>
      </c>
    </row>
    <row r="763" spans="1:13" hidden="1">
      <c r="A763" s="31" t="s">
        <v>9757</v>
      </c>
      <c r="B763" s="31" t="s">
        <v>10948</v>
      </c>
      <c r="C763" s="31" t="s">
        <v>10949</v>
      </c>
      <c r="D763" s="32">
        <v>43979</v>
      </c>
      <c r="E763" s="31" t="s">
        <v>10950</v>
      </c>
      <c r="F763" s="31" t="s">
        <v>9889</v>
      </c>
      <c r="G763" s="33">
        <v>-72700</v>
      </c>
      <c r="H763" s="33">
        <v>-72700</v>
      </c>
      <c r="I763" s="31" t="s">
        <v>9762</v>
      </c>
      <c r="J763" s="31" t="s">
        <v>9763</v>
      </c>
      <c r="K763" s="33">
        <v>-72700</v>
      </c>
      <c r="L763" s="31" t="s">
        <v>9764</v>
      </c>
      <c r="M763" t="e">
        <f t="shared" si="38"/>
        <v>#VALUE!</v>
      </c>
    </row>
    <row r="764" spans="1:13" hidden="1">
      <c r="A764" s="31" t="s">
        <v>9757</v>
      </c>
      <c r="B764" s="31" t="s">
        <v>10951</v>
      </c>
      <c r="C764" s="31" t="s">
        <v>10952</v>
      </c>
      <c r="D764" s="32">
        <v>43978</v>
      </c>
      <c r="E764" s="31" t="s">
        <v>10953</v>
      </c>
      <c r="F764" s="31" t="s">
        <v>9997</v>
      </c>
      <c r="G764" s="33">
        <v>5240350</v>
      </c>
      <c r="H764" s="33">
        <v>5240350</v>
      </c>
      <c r="I764" s="31" t="s">
        <v>9762</v>
      </c>
      <c r="J764" s="31" t="s">
        <v>9763</v>
      </c>
      <c r="K764" s="33">
        <v>5240350</v>
      </c>
      <c r="L764" s="31" t="s">
        <v>9764</v>
      </c>
      <c r="M764" t="e">
        <f t="shared" si="38"/>
        <v>#VALUE!</v>
      </c>
    </row>
    <row r="765" spans="1:13" hidden="1">
      <c r="A765" s="31" t="s">
        <v>9757</v>
      </c>
      <c r="B765" s="31" t="s">
        <v>10951</v>
      </c>
      <c r="C765" s="31" t="s">
        <v>10952</v>
      </c>
      <c r="D765" s="32">
        <v>43978</v>
      </c>
      <c r="E765" s="31" t="s">
        <v>10953</v>
      </c>
      <c r="F765" s="31" t="s">
        <v>9889</v>
      </c>
      <c r="G765" s="33">
        <v>-5240350</v>
      </c>
      <c r="H765" s="33">
        <v>-5240350</v>
      </c>
      <c r="I765" s="31" t="s">
        <v>9762</v>
      </c>
      <c r="J765" s="31" t="s">
        <v>9763</v>
      </c>
      <c r="K765" s="33">
        <v>-5240350</v>
      </c>
      <c r="L765" s="31" t="s">
        <v>9764</v>
      </c>
      <c r="M765" t="e">
        <f t="shared" si="38"/>
        <v>#VALUE!</v>
      </c>
    </row>
    <row r="766" spans="1:13" hidden="1">
      <c r="A766" s="31" t="s">
        <v>9757</v>
      </c>
      <c r="B766" s="31" t="s">
        <v>10954</v>
      </c>
      <c r="C766" s="31" t="s">
        <v>10955</v>
      </c>
      <c r="D766" s="32">
        <v>43978</v>
      </c>
      <c r="E766" s="31" t="s">
        <v>10956</v>
      </c>
      <c r="F766" s="31" t="s">
        <v>9997</v>
      </c>
      <c r="G766" s="33">
        <v>812440</v>
      </c>
      <c r="H766" s="33">
        <v>812440</v>
      </c>
      <c r="I766" s="31" t="s">
        <v>9762</v>
      </c>
      <c r="J766" s="31" t="s">
        <v>9763</v>
      </c>
      <c r="K766" s="33">
        <v>812440</v>
      </c>
      <c r="L766" s="31" t="s">
        <v>9764</v>
      </c>
      <c r="M766" t="e">
        <f t="shared" si="38"/>
        <v>#VALUE!</v>
      </c>
    </row>
    <row r="767" spans="1:13" hidden="1">
      <c r="A767" s="31" t="s">
        <v>9757</v>
      </c>
      <c r="B767" s="31" t="s">
        <v>10954</v>
      </c>
      <c r="C767" s="31" t="s">
        <v>10955</v>
      </c>
      <c r="D767" s="32">
        <v>43978</v>
      </c>
      <c r="E767" s="31" t="s">
        <v>10956</v>
      </c>
      <c r="F767" s="31" t="s">
        <v>9889</v>
      </c>
      <c r="G767" s="33">
        <v>-812440</v>
      </c>
      <c r="H767" s="33">
        <v>-812440</v>
      </c>
      <c r="I767" s="31" t="s">
        <v>9762</v>
      </c>
      <c r="J767" s="31" t="s">
        <v>9763</v>
      </c>
      <c r="K767" s="33">
        <v>-812440</v>
      </c>
      <c r="L767" s="31" t="s">
        <v>9764</v>
      </c>
      <c r="M767" t="e">
        <f t="shared" si="38"/>
        <v>#VALUE!</v>
      </c>
    </row>
    <row r="768" spans="1:13" hidden="1">
      <c r="A768" s="31" t="s">
        <v>9757</v>
      </c>
      <c r="B768" s="31" t="s">
        <v>10957</v>
      </c>
      <c r="C768" s="31" t="s">
        <v>10958</v>
      </c>
      <c r="D768" s="32">
        <v>43978</v>
      </c>
      <c r="E768" s="31" t="s">
        <v>10959</v>
      </c>
      <c r="F768" s="31" t="s">
        <v>9997</v>
      </c>
      <c r="G768" s="33">
        <v>134320</v>
      </c>
      <c r="H768" s="33">
        <v>134320</v>
      </c>
      <c r="I768" s="31" t="s">
        <v>9762</v>
      </c>
      <c r="J768" s="31" t="s">
        <v>9763</v>
      </c>
      <c r="K768" s="33">
        <v>134320</v>
      </c>
      <c r="L768" s="31" t="s">
        <v>9764</v>
      </c>
      <c r="M768" t="e">
        <f t="shared" si="38"/>
        <v>#VALUE!</v>
      </c>
    </row>
    <row r="769" spans="1:13" hidden="1">
      <c r="A769" s="31" t="s">
        <v>9757</v>
      </c>
      <c r="B769" s="31" t="s">
        <v>10957</v>
      </c>
      <c r="C769" s="31" t="s">
        <v>10958</v>
      </c>
      <c r="D769" s="32">
        <v>43978</v>
      </c>
      <c r="E769" s="31" t="s">
        <v>10959</v>
      </c>
      <c r="F769" s="31" t="s">
        <v>9889</v>
      </c>
      <c r="G769" s="33">
        <v>-134320</v>
      </c>
      <c r="H769" s="33">
        <v>-134320</v>
      </c>
      <c r="I769" s="31" t="s">
        <v>9762</v>
      </c>
      <c r="J769" s="31" t="s">
        <v>9763</v>
      </c>
      <c r="K769" s="33">
        <v>-134320</v>
      </c>
      <c r="L769" s="31" t="s">
        <v>9764</v>
      </c>
      <c r="M769" t="e">
        <f t="shared" si="38"/>
        <v>#VALUE!</v>
      </c>
    </row>
    <row r="770" spans="1:13" hidden="1">
      <c r="A770" s="31" t="s">
        <v>9757</v>
      </c>
      <c r="B770" s="31" t="s">
        <v>10960</v>
      </c>
      <c r="C770" s="31" t="s">
        <v>10961</v>
      </c>
      <c r="D770" s="32">
        <v>43978</v>
      </c>
      <c r="E770" s="31" t="s">
        <v>10962</v>
      </c>
      <c r="F770" s="31" t="s">
        <v>9997</v>
      </c>
      <c r="G770" s="33">
        <v>2161000</v>
      </c>
      <c r="H770" s="33">
        <v>2161000</v>
      </c>
      <c r="I770" s="31" t="s">
        <v>9762</v>
      </c>
      <c r="J770" s="31" t="s">
        <v>9763</v>
      </c>
      <c r="K770" s="33">
        <v>2161000</v>
      </c>
      <c r="L770" s="31" t="s">
        <v>9764</v>
      </c>
      <c r="M770" t="e">
        <f t="shared" si="38"/>
        <v>#VALUE!</v>
      </c>
    </row>
    <row r="771" spans="1:13" hidden="1">
      <c r="A771" s="31" t="s">
        <v>9757</v>
      </c>
      <c r="B771" s="31" t="s">
        <v>10960</v>
      </c>
      <c r="C771" s="31" t="s">
        <v>10961</v>
      </c>
      <c r="D771" s="32">
        <v>43978</v>
      </c>
      <c r="E771" s="31" t="s">
        <v>10962</v>
      </c>
      <c r="F771" s="31" t="s">
        <v>9889</v>
      </c>
      <c r="G771" s="33">
        <v>-2161000</v>
      </c>
      <c r="H771" s="33">
        <v>-2161000</v>
      </c>
      <c r="I771" s="31" t="s">
        <v>9762</v>
      </c>
      <c r="J771" s="31" t="s">
        <v>9763</v>
      </c>
      <c r="K771" s="33">
        <v>-2161000</v>
      </c>
      <c r="L771" s="31" t="s">
        <v>9764</v>
      </c>
      <c r="M771" t="e">
        <f t="shared" ref="M771:M834" si="39">FIND("PO",E771)</f>
        <v>#VALUE!</v>
      </c>
    </row>
    <row r="772" spans="1:13" hidden="1">
      <c r="A772" s="31" t="s">
        <v>9757</v>
      </c>
      <c r="B772" s="31" t="s">
        <v>10963</v>
      </c>
      <c r="C772" s="31" t="s">
        <v>10964</v>
      </c>
      <c r="D772" s="32">
        <v>43978</v>
      </c>
      <c r="E772" s="31" t="s">
        <v>10965</v>
      </c>
      <c r="F772" s="31" t="s">
        <v>9997</v>
      </c>
      <c r="G772" s="33">
        <v>2246350</v>
      </c>
      <c r="H772" s="33">
        <v>2246350</v>
      </c>
      <c r="I772" s="31" t="s">
        <v>9762</v>
      </c>
      <c r="J772" s="31" t="s">
        <v>9763</v>
      </c>
      <c r="K772" s="33">
        <v>2246350</v>
      </c>
      <c r="L772" s="31" t="s">
        <v>9764</v>
      </c>
      <c r="M772" t="e">
        <f t="shared" si="39"/>
        <v>#VALUE!</v>
      </c>
    </row>
    <row r="773" spans="1:13" hidden="1">
      <c r="A773" s="31" t="s">
        <v>9757</v>
      </c>
      <c r="B773" s="31" t="s">
        <v>10963</v>
      </c>
      <c r="C773" s="31" t="s">
        <v>10964</v>
      </c>
      <c r="D773" s="32">
        <v>43978</v>
      </c>
      <c r="E773" s="31" t="s">
        <v>10965</v>
      </c>
      <c r="F773" s="31" t="s">
        <v>9889</v>
      </c>
      <c r="G773" s="33">
        <v>-2246350</v>
      </c>
      <c r="H773" s="33">
        <v>-2246350</v>
      </c>
      <c r="I773" s="31" t="s">
        <v>9762</v>
      </c>
      <c r="J773" s="31" t="s">
        <v>9763</v>
      </c>
      <c r="K773" s="33">
        <v>-2246350</v>
      </c>
      <c r="L773" s="31" t="s">
        <v>9764</v>
      </c>
      <c r="M773" t="e">
        <f t="shared" si="39"/>
        <v>#VALUE!</v>
      </c>
    </row>
    <row r="774" spans="1:13" hidden="1">
      <c r="A774" s="31" t="s">
        <v>9757</v>
      </c>
      <c r="B774" s="31" t="s">
        <v>10966</v>
      </c>
      <c r="C774" s="31" t="s">
        <v>10967</v>
      </c>
      <c r="D774" s="32">
        <v>43978</v>
      </c>
      <c r="E774" s="31" t="s">
        <v>10968</v>
      </c>
      <c r="F774" s="31" t="s">
        <v>9997</v>
      </c>
      <c r="G774" s="33">
        <v>1622795</v>
      </c>
      <c r="H774" s="33">
        <v>1622795</v>
      </c>
      <c r="I774" s="31" t="s">
        <v>9762</v>
      </c>
      <c r="J774" s="31" t="s">
        <v>9763</v>
      </c>
      <c r="K774" s="33">
        <v>1622795</v>
      </c>
      <c r="L774" s="31" t="s">
        <v>9764</v>
      </c>
      <c r="M774" t="e">
        <f t="shared" si="39"/>
        <v>#VALUE!</v>
      </c>
    </row>
    <row r="775" spans="1:13" hidden="1">
      <c r="A775" s="31" t="s">
        <v>9757</v>
      </c>
      <c r="B775" s="31" t="s">
        <v>10966</v>
      </c>
      <c r="C775" s="31" t="s">
        <v>10967</v>
      </c>
      <c r="D775" s="32">
        <v>43978</v>
      </c>
      <c r="E775" s="31" t="s">
        <v>10968</v>
      </c>
      <c r="F775" s="31" t="s">
        <v>9889</v>
      </c>
      <c r="G775" s="33">
        <v>-1622795</v>
      </c>
      <c r="H775" s="33">
        <v>-1622795</v>
      </c>
      <c r="I775" s="31" t="s">
        <v>9762</v>
      </c>
      <c r="J775" s="31" t="s">
        <v>9763</v>
      </c>
      <c r="K775" s="33">
        <v>-1622795</v>
      </c>
      <c r="L775" s="31" t="s">
        <v>9764</v>
      </c>
      <c r="M775" t="e">
        <f t="shared" si="39"/>
        <v>#VALUE!</v>
      </c>
    </row>
    <row r="776" spans="1:13" hidden="1">
      <c r="A776" s="31" t="s">
        <v>9757</v>
      </c>
      <c r="B776" s="31" t="s">
        <v>10969</v>
      </c>
      <c r="C776" s="31" t="s">
        <v>10970</v>
      </c>
      <c r="D776" s="32">
        <v>43978</v>
      </c>
      <c r="E776" s="31" t="s">
        <v>10971</v>
      </c>
      <c r="F776" s="31" t="s">
        <v>9997</v>
      </c>
      <c r="G776" s="33">
        <v>2890320</v>
      </c>
      <c r="H776" s="33">
        <v>2890320</v>
      </c>
      <c r="I776" s="31" t="s">
        <v>9762</v>
      </c>
      <c r="J776" s="31" t="s">
        <v>9763</v>
      </c>
      <c r="K776" s="33">
        <v>2890320</v>
      </c>
      <c r="L776" s="31" t="s">
        <v>9764</v>
      </c>
      <c r="M776" t="e">
        <f t="shared" si="39"/>
        <v>#VALUE!</v>
      </c>
    </row>
    <row r="777" spans="1:13" hidden="1">
      <c r="A777" s="31" t="s">
        <v>9757</v>
      </c>
      <c r="B777" s="31" t="s">
        <v>10969</v>
      </c>
      <c r="C777" s="31" t="s">
        <v>10970</v>
      </c>
      <c r="D777" s="32">
        <v>43978</v>
      </c>
      <c r="E777" s="31" t="s">
        <v>10971</v>
      </c>
      <c r="F777" s="31" t="s">
        <v>9889</v>
      </c>
      <c r="G777" s="33">
        <v>-2890320</v>
      </c>
      <c r="H777" s="33">
        <v>-2890320</v>
      </c>
      <c r="I777" s="31" t="s">
        <v>9762</v>
      </c>
      <c r="J777" s="31" t="s">
        <v>9763</v>
      </c>
      <c r="K777" s="33">
        <v>-2890320</v>
      </c>
      <c r="L777" s="31" t="s">
        <v>9764</v>
      </c>
      <c r="M777" t="e">
        <f t="shared" si="39"/>
        <v>#VALUE!</v>
      </c>
    </row>
    <row r="778" spans="1:13" hidden="1">
      <c r="A778" s="31" t="s">
        <v>9757</v>
      </c>
      <c r="B778" s="31" t="s">
        <v>10972</v>
      </c>
      <c r="C778" s="31" t="s">
        <v>10973</v>
      </c>
      <c r="D778" s="32">
        <v>43978</v>
      </c>
      <c r="E778" s="31" t="s">
        <v>10974</v>
      </c>
      <c r="F778" s="31" t="s">
        <v>9997</v>
      </c>
      <c r="G778" s="33">
        <v>4196950</v>
      </c>
      <c r="H778" s="33">
        <v>4196950</v>
      </c>
      <c r="I778" s="31" t="s">
        <v>9762</v>
      </c>
      <c r="J778" s="31" t="s">
        <v>9763</v>
      </c>
      <c r="K778" s="33">
        <v>4196950</v>
      </c>
      <c r="L778" s="31" t="s">
        <v>9764</v>
      </c>
      <c r="M778" t="e">
        <f t="shared" si="39"/>
        <v>#VALUE!</v>
      </c>
    </row>
    <row r="779" spans="1:13" hidden="1">
      <c r="A779" s="31" t="s">
        <v>9757</v>
      </c>
      <c r="B779" s="31" t="s">
        <v>10972</v>
      </c>
      <c r="C779" s="31" t="s">
        <v>10973</v>
      </c>
      <c r="D779" s="32">
        <v>43978</v>
      </c>
      <c r="E779" s="31" t="s">
        <v>10974</v>
      </c>
      <c r="F779" s="31" t="s">
        <v>9889</v>
      </c>
      <c r="G779" s="33">
        <v>-4196950</v>
      </c>
      <c r="H779" s="33">
        <v>-4196950</v>
      </c>
      <c r="I779" s="31" t="s">
        <v>9762</v>
      </c>
      <c r="J779" s="31" t="s">
        <v>9763</v>
      </c>
      <c r="K779" s="33">
        <v>-4196950</v>
      </c>
      <c r="L779" s="31" t="s">
        <v>9764</v>
      </c>
      <c r="M779" t="e">
        <f t="shared" si="39"/>
        <v>#VALUE!</v>
      </c>
    </row>
    <row r="780" spans="1:13" hidden="1">
      <c r="A780" s="31" t="s">
        <v>9757</v>
      </c>
      <c r="B780" s="31" t="s">
        <v>10975</v>
      </c>
      <c r="C780" s="31" t="s">
        <v>10976</v>
      </c>
      <c r="D780" s="32">
        <v>43978</v>
      </c>
      <c r="E780" s="31" t="s">
        <v>10977</v>
      </c>
      <c r="F780" s="31" t="s">
        <v>9997</v>
      </c>
      <c r="G780" s="33">
        <v>2597000</v>
      </c>
      <c r="H780" s="33">
        <v>2597000</v>
      </c>
      <c r="I780" s="31" t="s">
        <v>9762</v>
      </c>
      <c r="J780" s="31" t="s">
        <v>9763</v>
      </c>
      <c r="K780" s="33">
        <v>2597000</v>
      </c>
      <c r="L780" s="31" t="s">
        <v>9764</v>
      </c>
      <c r="M780" t="e">
        <f t="shared" si="39"/>
        <v>#VALUE!</v>
      </c>
    </row>
    <row r="781" spans="1:13" hidden="1">
      <c r="A781" s="31" t="s">
        <v>9757</v>
      </c>
      <c r="B781" s="31" t="s">
        <v>10975</v>
      </c>
      <c r="C781" s="31" t="s">
        <v>10976</v>
      </c>
      <c r="D781" s="32">
        <v>43978</v>
      </c>
      <c r="E781" s="31" t="s">
        <v>10977</v>
      </c>
      <c r="F781" s="31" t="s">
        <v>9889</v>
      </c>
      <c r="G781" s="33">
        <v>-2597000</v>
      </c>
      <c r="H781" s="33">
        <v>-2597000</v>
      </c>
      <c r="I781" s="31" t="s">
        <v>9762</v>
      </c>
      <c r="J781" s="31" t="s">
        <v>9763</v>
      </c>
      <c r="K781" s="33">
        <v>-2597000</v>
      </c>
      <c r="L781" s="31" t="s">
        <v>9764</v>
      </c>
      <c r="M781" t="e">
        <f t="shared" si="39"/>
        <v>#VALUE!</v>
      </c>
    </row>
    <row r="782" spans="1:13" hidden="1">
      <c r="A782" s="31" t="s">
        <v>9757</v>
      </c>
      <c r="B782" s="31" t="s">
        <v>10978</v>
      </c>
      <c r="C782" s="31" t="s">
        <v>10979</v>
      </c>
      <c r="D782" s="32">
        <v>43978</v>
      </c>
      <c r="E782" s="31" t="s">
        <v>10980</v>
      </c>
      <c r="F782" s="31" t="s">
        <v>9997</v>
      </c>
      <c r="G782" s="33">
        <v>3803650</v>
      </c>
      <c r="H782" s="33">
        <v>3803650</v>
      </c>
      <c r="I782" s="31" t="s">
        <v>9762</v>
      </c>
      <c r="J782" s="31" t="s">
        <v>9763</v>
      </c>
      <c r="K782" s="33">
        <v>3803650</v>
      </c>
      <c r="L782" s="31" t="s">
        <v>9764</v>
      </c>
      <c r="M782" t="e">
        <f t="shared" si="39"/>
        <v>#VALUE!</v>
      </c>
    </row>
    <row r="783" spans="1:13" hidden="1">
      <c r="A783" s="31" t="s">
        <v>9757</v>
      </c>
      <c r="B783" s="31" t="s">
        <v>10978</v>
      </c>
      <c r="C783" s="31" t="s">
        <v>10979</v>
      </c>
      <c r="D783" s="32">
        <v>43978</v>
      </c>
      <c r="E783" s="31" t="s">
        <v>10980</v>
      </c>
      <c r="F783" s="31" t="s">
        <v>9889</v>
      </c>
      <c r="G783" s="33">
        <v>-3803650</v>
      </c>
      <c r="H783" s="33">
        <v>-3803650</v>
      </c>
      <c r="I783" s="31" t="s">
        <v>9762</v>
      </c>
      <c r="J783" s="31" t="s">
        <v>9763</v>
      </c>
      <c r="K783" s="33">
        <v>-3803650</v>
      </c>
      <c r="L783" s="31" t="s">
        <v>9764</v>
      </c>
      <c r="M783" t="e">
        <f t="shared" si="39"/>
        <v>#VALUE!</v>
      </c>
    </row>
    <row r="784" spans="1:13" hidden="1">
      <c r="A784" s="31" t="s">
        <v>9757</v>
      </c>
      <c r="B784" s="31" t="s">
        <v>10981</v>
      </c>
      <c r="C784" s="31" t="s">
        <v>10982</v>
      </c>
      <c r="D784" s="32">
        <v>43978</v>
      </c>
      <c r="E784" s="31" t="s">
        <v>10983</v>
      </c>
      <c r="F784" s="31" t="s">
        <v>9997</v>
      </c>
      <c r="G784" s="33">
        <v>1065000</v>
      </c>
      <c r="H784" s="33">
        <v>1065000</v>
      </c>
      <c r="I784" s="31" t="s">
        <v>9762</v>
      </c>
      <c r="J784" s="31" t="s">
        <v>9763</v>
      </c>
      <c r="K784" s="33">
        <v>1065000</v>
      </c>
      <c r="L784" s="31" t="s">
        <v>9764</v>
      </c>
      <c r="M784" t="e">
        <f t="shared" si="39"/>
        <v>#VALUE!</v>
      </c>
    </row>
    <row r="785" spans="1:13" hidden="1">
      <c r="A785" s="31" t="s">
        <v>9757</v>
      </c>
      <c r="B785" s="31" t="s">
        <v>10981</v>
      </c>
      <c r="C785" s="31" t="s">
        <v>10982</v>
      </c>
      <c r="D785" s="32">
        <v>43978</v>
      </c>
      <c r="E785" s="31" t="s">
        <v>10983</v>
      </c>
      <c r="F785" s="31" t="s">
        <v>9889</v>
      </c>
      <c r="G785" s="33">
        <v>-1065000</v>
      </c>
      <c r="H785" s="33">
        <v>-1065000</v>
      </c>
      <c r="I785" s="31" t="s">
        <v>9762</v>
      </c>
      <c r="J785" s="31" t="s">
        <v>9763</v>
      </c>
      <c r="K785" s="33">
        <v>-1065000</v>
      </c>
      <c r="L785" s="31" t="s">
        <v>9764</v>
      </c>
      <c r="M785" t="e">
        <f t="shared" si="39"/>
        <v>#VALUE!</v>
      </c>
    </row>
    <row r="786" spans="1:13" hidden="1">
      <c r="A786" s="31" t="s">
        <v>9757</v>
      </c>
      <c r="B786" s="31" t="s">
        <v>10984</v>
      </c>
      <c r="C786" s="31" t="s">
        <v>10985</v>
      </c>
      <c r="D786" s="32">
        <v>43978</v>
      </c>
      <c r="E786" s="31" t="s">
        <v>10986</v>
      </c>
      <c r="F786" s="31" t="s">
        <v>9997</v>
      </c>
      <c r="G786" s="33">
        <v>2281750</v>
      </c>
      <c r="H786" s="33">
        <v>2281750</v>
      </c>
      <c r="I786" s="31" t="s">
        <v>9762</v>
      </c>
      <c r="J786" s="31" t="s">
        <v>9763</v>
      </c>
      <c r="K786" s="33">
        <v>2281750</v>
      </c>
      <c r="L786" s="31" t="s">
        <v>9764</v>
      </c>
      <c r="M786" t="e">
        <f t="shared" si="39"/>
        <v>#VALUE!</v>
      </c>
    </row>
    <row r="787" spans="1:13" hidden="1">
      <c r="A787" s="31" t="s">
        <v>9757</v>
      </c>
      <c r="B787" s="31" t="s">
        <v>10984</v>
      </c>
      <c r="C787" s="31" t="s">
        <v>10985</v>
      </c>
      <c r="D787" s="32">
        <v>43978</v>
      </c>
      <c r="E787" s="31" t="s">
        <v>10986</v>
      </c>
      <c r="F787" s="31" t="s">
        <v>9889</v>
      </c>
      <c r="G787" s="33">
        <v>-2281750</v>
      </c>
      <c r="H787" s="33">
        <v>-2281750</v>
      </c>
      <c r="I787" s="31" t="s">
        <v>9762</v>
      </c>
      <c r="J787" s="31" t="s">
        <v>9763</v>
      </c>
      <c r="K787" s="33">
        <v>-2281750</v>
      </c>
      <c r="L787" s="31" t="s">
        <v>9764</v>
      </c>
      <c r="M787" t="e">
        <f t="shared" si="39"/>
        <v>#VALUE!</v>
      </c>
    </row>
    <row r="788" spans="1:13" hidden="1">
      <c r="A788" s="31" t="s">
        <v>9757</v>
      </c>
      <c r="B788" s="31" t="s">
        <v>10987</v>
      </c>
      <c r="C788" s="31" t="s">
        <v>10988</v>
      </c>
      <c r="D788" s="32">
        <v>43977</v>
      </c>
      <c r="E788" s="31" t="s">
        <v>10989</v>
      </c>
      <c r="F788" s="31" t="s">
        <v>10577</v>
      </c>
      <c r="G788" s="33">
        <v>-23000</v>
      </c>
      <c r="H788" s="33">
        <v>-23000</v>
      </c>
      <c r="I788" s="31" t="s">
        <v>9762</v>
      </c>
      <c r="J788" s="31" t="s">
        <v>9763</v>
      </c>
      <c r="K788" s="33">
        <v>-23000</v>
      </c>
      <c r="L788" s="31" t="s">
        <v>9764</v>
      </c>
      <c r="M788" t="e">
        <f t="shared" si="39"/>
        <v>#VALUE!</v>
      </c>
    </row>
    <row r="789" spans="1:13" hidden="1">
      <c r="A789" s="31" t="s">
        <v>9757</v>
      </c>
      <c r="B789" s="31" t="s">
        <v>10987</v>
      </c>
      <c r="C789" s="31" t="s">
        <v>10988</v>
      </c>
      <c r="D789" s="32">
        <v>43977</v>
      </c>
      <c r="E789" s="31" t="s">
        <v>10989</v>
      </c>
      <c r="F789" s="31" t="s">
        <v>10046</v>
      </c>
      <c r="G789" s="33">
        <v>23000</v>
      </c>
      <c r="H789" s="33">
        <v>23000</v>
      </c>
      <c r="I789" s="31" t="s">
        <v>9762</v>
      </c>
      <c r="J789" s="31" t="s">
        <v>9763</v>
      </c>
      <c r="K789" s="33">
        <v>23000</v>
      </c>
      <c r="L789" s="31" t="s">
        <v>9764</v>
      </c>
      <c r="M789" t="e">
        <f t="shared" si="39"/>
        <v>#VALUE!</v>
      </c>
    </row>
    <row r="790" spans="1:13" hidden="1">
      <c r="A790" s="31" t="s">
        <v>9757</v>
      </c>
      <c r="B790" s="31" t="s">
        <v>10990</v>
      </c>
      <c r="C790" s="31" t="s">
        <v>10991</v>
      </c>
      <c r="D790" s="32">
        <v>43980</v>
      </c>
      <c r="E790" s="31" t="s">
        <v>10992</v>
      </c>
      <c r="F790" s="31" t="s">
        <v>9997</v>
      </c>
      <c r="G790" s="33">
        <v>803200</v>
      </c>
      <c r="H790" s="33">
        <v>803200</v>
      </c>
      <c r="I790" s="31" t="s">
        <v>9762</v>
      </c>
      <c r="J790" s="31" t="s">
        <v>9763</v>
      </c>
      <c r="K790" s="33">
        <v>803200</v>
      </c>
      <c r="L790" s="31" t="s">
        <v>9764</v>
      </c>
      <c r="M790" t="e">
        <f t="shared" si="39"/>
        <v>#VALUE!</v>
      </c>
    </row>
    <row r="791" spans="1:13" hidden="1">
      <c r="A791" s="31" t="s">
        <v>9757</v>
      </c>
      <c r="B791" s="31" t="s">
        <v>10990</v>
      </c>
      <c r="C791" s="31" t="s">
        <v>10991</v>
      </c>
      <c r="D791" s="32">
        <v>43980</v>
      </c>
      <c r="E791" s="31" t="s">
        <v>10992</v>
      </c>
      <c r="F791" s="31" t="s">
        <v>9889</v>
      </c>
      <c r="G791" s="33">
        <v>-803200</v>
      </c>
      <c r="H791" s="33">
        <v>-803200</v>
      </c>
      <c r="I791" s="31" t="s">
        <v>9762</v>
      </c>
      <c r="J791" s="31" t="s">
        <v>9763</v>
      </c>
      <c r="K791" s="33">
        <v>-803200</v>
      </c>
      <c r="L791" s="31" t="s">
        <v>9764</v>
      </c>
      <c r="M791" t="e">
        <f t="shared" si="39"/>
        <v>#VALUE!</v>
      </c>
    </row>
    <row r="792" spans="1:13" hidden="1">
      <c r="A792" s="31" t="s">
        <v>9757</v>
      </c>
      <c r="B792" s="31" t="s">
        <v>10993</v>
      </c>
      <c r="C792" s="31" t="s">
        <v>10994</v>
      </c>
      <c r="D792" s="32">
        <v>43980</v>
      </c>
      <c r="E792" s="31" t="s">
        <v>10995</v>
      </c>
      <c r="F792" s="31" t="s">
        <v>9997</v>
      </c>
      <c r="G792" s="33">
        <v>888231</v>
      </c>
      <c r="H792" s="33">
        <v>888231</v>
      </c>
      <c r="I792" s="31" t="s">
        <v>9762</v>
      </c>
      <c r="J792" s="31" t="s">
        <v>9763</v>
      </c>
      <c r="K792" s="33">
        <v>888231</v>
      </c>
      <c r="L792" s="31" t="s">
        <v>9764</v>
      </c>
      <c r="M792" t="e">
        <f t="shared" si="39"/>
        <v>#VALUE!</v>
      </c>
    </row>
    <row r="793" spans="1:13" hidden="1">
      <c r="A793" s="31" t="s">
        <v>9757</v>
      </c>
      <c r="B793" s="31" t="s">
        <v>10993</v>
      </c>
      <c r="C793" s="31" t="s">
        <v>10994</v>
      </c>
      <c r="D793" s="32">
        <v>43980</v>
      </c>
      <c r="E793" s="31" t="s">
        <v>10995</v>
      </c>
      <c r="F793" s="31" t="s">
        <v>9889</v>
      </c>
      <c r="G793" s="33">
        <v>-888231</v>
      </c>
      <c r="H793" s="33">
        <v>-888231</v>
      </c>
      <c r="I793" s="31" t="s">
        <v>9762</v>
      </c>
      <c r="J793" s="31" t="s">
        <v>9763</v>
      </c>
      <c r="K793" s="33">
        <v>-888231</v>
      </c>
      <c r="L793" s="31" t="s">
        <v>9764</v>
      </c>
      <c r="M793" t="e">
        <f t="shared" si="39"/>
        <v>#VALUE!</v>
      </c>
    </row>
    <row r="794" spans="1:13" hidden="1">
      <c r="A794" s="31" t="s">
        <v>9757</v>
      </c>
      <c r="B794" s="31" t="s">
        <v>10996</v>
      </c>
      <c r="C794" s="31" t="s">
        <v>10997</v>
      </c>
      <c r="D794" s="32">
        <v>43980</v>
      </c>
      <c r="E794" s="31" t="s">
        <v>10998</v>
      </c>
      <c r="F794" s="31" t="s">
        <v>9997</v>
      </c>
      <c r="G794" s="33">
        <v>884740</v>
      </c>
      <c r="H794" s="33">
        <v>884740</v>
      </c>
      <c r="I794" s="31" t="s">
        <v>9762</v>
      </c>
      <c r="J794" s="31" t="s">
        <v>9763</v>
      </c>
      <c r="K794" s="33">
        <v>884740</v>
      </c>
      <c r="L794" s="31" t="s">
        <v>9764</v>
      </c>
      <c r="M794" t="e">
        <f t="shared" si="39"/>
        <v>#VALUE!</v>
      </c>
    </row>
    <row r="795" spans="1:13" hidden="1">
      <c r="A795" s="31" t="s">
        <v>9757</v>
      </c>
      <c r="B795" s="31" t="s">
        <v>10996</v>
      </c>
      <c r="C795" s="31" t="s">
        <v>10997</v>
      </c>
      <c r="D795" s="32">
        <v>43980</v>
      </c>
      <c r="E795" s="31" t="s">
        <v>10998</v>
      </c>
      <c r="F795" s="31" t="s">
        <v>9889</v>
      </c>
      <c r="G795" s="33">
        <v>-884740</v>
      </c>
      <c r="H795" s="33">
        <v>-884740</v>
      </c>
      <c r="I795" s="31" t="s">
        <v>9762</v>
      </c>
      <c r="J795" s="31" t="s">
        <v>9763</v>
      </c>
      <c r="K795" s="33">
        <v>-884740</v>
      </c>
      <c r="L795" s="31" t="s">
        <v>9764</v>
      </c>
      <c r="M795" t="e">
        <f t="shared" si="39"/>
        <v>#VALUE!</v>
      </c>
    </row>
    <row r="796" spans="1:13" hidden="1">
      <c r="A796" s="31" t="s">
        <v>9757</v>
      </c>
      <c r="B796" s="31" t="s">
        <v>10999</v>
      </c>
      <c r="C796" s="31" t="s">
        <v>11000</v>
      </c>
      <c r="D796" s="32">
        <v>43980</v>
      </c>
      <c r="E796" s="31" t="s">
        <v>11001</v>
      </c>
      <c r="F796" s="31" t="s">
        <v>9997</v>
      </c>
      <c r="G796" s="33">
        <v>1000000</v>
      </c>
      <c r="H796" s="33">
        <v>1000000</v>
      </c>
      <c r="I796" s="31" t="s">
        <v>9762</v>
      </c>
      <c r="J796" s="31" t="s">
        <v>9763</v>
      </c>
      <c r="K796" s="33">
        <v>1000000</v>
      </c>
      <c r="L796" s="31" t="s">
        <v>9764</v>
      </c>
      <c r="M796" t="e">
        <f t="shared" si="39"/>
        <v>#VALUE!</v>
      </c>
    </row>
    <row r="797" spans="1:13" hidden="1">
      <c r="A797" s="31" t="s">
        <v>9757</v>
      </c>
      <c r="B797" s="31" t="s">
        <v>10999</v>
      </c>
      <c r="C797" s="31" t="s">
        <v>11000</v>
      </c>
      <c r="D797" s="32">
        <v>43980</v>
      </c>
      <c r="E797" s="31" t="s">
        <v>11001</v>
      </c>
      <c r="F797" s="31" t="s">
        <v>9889</v>
      </c>
      <c r="G797" s="33">
        <v>-1000000</v>
      </c>
      <c r="H797" s="33">
        <v>-1000000</v>
      </c>
      <c r="I797" s="31" t="s">
        <v>9762</v>
      </c>
      <c r="J797" s="31" t="s">
        <v>9763</v>
      </c>
      <c r="K797" s="33">
        <v>-1000000</v>
      </c>
      <c r="L797" s="31" t="s">
        <v>9764</v>
      </c>
      <c r="M797" t="e">
        <f t="shared" si="39"/>
        <v>#VALUE!</v>
      </c>
    </row>
    <row r="798" spans="1:13" hidden="1">
      <c r="A798" s="31" t="s">
        <v>9757</v>
      </c>
      <c r="B798" s="31" t="s">
        <v>11002</v>
      </c>
      <c r="C798" s="31" t="s">
        <v>11003</v>
      </c>
      <c r="D798" s="32">
        <v>43980</v>
      </c>
      <c r="E798" s="31" t="s">
        <v>11004</v>
      </c>
      <c r="F798" s="31" t="s">
        <v>9875</v>
      </c>
      <c r="G798" s="33">
        <v>18723.36</v>
      </c>
      <c r="H798" s="33">
        <v>18723.36</v>
      </c>
      <c r="I798" s="31" t="s">
        <v>9762</v>
      </c>
      <c r="J798" s="31" t="s">
        <v>9763</v>
      </c>
      <c r="K798" s="33">
        <v>18723.36</v>
      </c>
      <c r="L798" s="31" t="s">
        <v>9764</v>
      </c>
      <c r="M798" t="e">
        <f t="shared" si="39"/>
        <v>#VALUE!</v>
      </c>
    </row>
    <row r="799" spans="1:13" hidden="1">
      <c r="A799" s="31" t="s">
        <v>9757</v>
      </c>
      <c r="B799" s="31" t="s">
        <v>11002</v>
      </c>
      <c r="C799" s="31" t="s">
        <v>11003</v>
      </c>
      <c r="D799" s="32">
        <v>43980</v>
      </c>
      <c r="E799" s="31" t="s">
        <v>11004</v>
      </c>
      <c r="F799" s="31" t="s">
        <v>9889</v>
      </c>
      <c r="G799" s="33">
        <v>-18723.36</v>
      </c>
      <c r="H799" s="33">
        <v>-18723.36</v>
      </c>
      <c r="I799" s="31" t="s">
        <v>9762</v>
      </c>
      <c r="J799" s="31" t="s">
        <v>9763</v>
      </c>
      <c r="K799" s="33">
        <v>-18723.36</v>
      </c>
      <c r="L799" s="31" t="s">
        <v>9764</v>
      </c>
      <c r="M799" t="e">
        <f t="shared" si="39"/>
        <v>#VALUE!</v>
      </c>
    </row>
    <row r="800" spans="1:13" hidden="1">
      <c r="A800" s="31" t="s">
        <v>9757</v>
      </c>
      <c r="B800" s="31" t="s">
        <v>11005</v>
      </c>
      <c r="C800" s="31" t="s">
        <v>11006</v>
      </c>
      <c r="D800" s="32">
        <v>43980</v>
      </c>
      <c r="E800" s="31" t="s">
        <v>11007</v>
      </c>
      <c r="F800" s="31" t="s">
        <v>9875</v>
      </c>
      <c r="G800" s="33">
        <v>9000</v>
      </c>
      <c r="H800" s="33">
        <v>9000</v>
      </c>
      <c r="I800" s="31" t="s">
        <v>9762</v>
      </c>
      <c r="J800" s="31" t="s">
        <v>9763</v>
      </c>
      <c r="K800" s="33">
        <v>9000</v>
      </c>
      <c r="L800" s="31" t="s">
        <v>9764</v>
      </c>
      <c r="M800" t="e">
        <f t="shared" si="39"/>
        <v>#VALUE!</v>
      </c>
    </row>
    <row r="801" spans="1:15" hidden="1">
      <c r="A801" s="31" t="s">
        <v>9757</v>
      </c>
      <c r="B801" s="31" t="s">
        <v>11005</v>
      </c>
      <c r="C801" s="31" t="s">
        <v>11006</v>
      </c>
      <c r="D801" s="32">
        <v>43980</v>
      </c>
      <c r="E801" s="31" t="s">
        <v>11007</v>
      </c>
      <c r="F801" s="31" t="s">
        <v>9889</v>
      </c>
      <c r="G801" s="33">
        <v>-9000</v>
      </c>
      <c r="H801" s="33">
        <v>-9000</v>
      </c>
      <c r="I801" s="31" t="s">
        <v>9762</v>
      </c>
      <c r="J801" s="31" t="s">
        <v>9763</v>
      </c>
      <c r="K801" s="33">
        <v>-9000</v>
      </c>
      <c r="L801" s="31" t="s">
        <v>9764</v>
      </c>
      <c r="M801" t="e">
        <f t="shared" si="39"/>
        <v>#VALUE!</v>
      </c>
    </row>
    <row r="802" spans="1:15" hidden="1">
      <c r="A802" s="31" t="s">
        <v>9757</v>
      </c>
      <c r="B802" s="31" t="s">
        <v>11008</v>
      </c>
      <c r="C802" s="31" t="s">
        <v>11009</v>
      </c>
      <c r="D802" s="32">
        <v>43980</v>
      </c>
      <c r="E802" s="31" t="s">
        <v>11010</v>
      </c>
      <c r="F802" s="31" t="s">
        <v>9875</v>
      </c>
      <c r="G802" s="33">
        <v>1000</v>
      </c>
      <c r="H802" s="33">
        <v>1000</v>
      </c>
      <c r="I802" s="31" t="s">
        <v>9762</v>
      </c>
      <c r="J802" s="31" t="s">
        <v>9763</v>
      </c>
      <c r="K802" s="33">
        <v>1000</v>
      </c>
      <c r="L802" s="31" t="s">
        <v>9764</v>
      </c>
      <c r="M802" t="e">
        <f t="shared" si="39"/>
        <v>#VALUE!</v>
      </c>
    </row>
    <row r="803" spans="1:15" hidden="1">
      <c r="A803" s="31" t="s">
        <v>9757</v>
      </c>
      <c r="B803" s="31" t="s">
        <v>11008</v>
      </c>
      <c r="C803" s="31" t="s">
        <v>11009</v>
      </c>
      <c r="D803" s="32">
        <v>43980</v>
      </c>
      <c r="E803" s="31" t="s">
        <v>11010</v>
      </c>
      <c r="F803" s="31" t="s">
        <v>9889</v>
      </c>
      <c r="G803" s="33">
        <v>-1000</v>
      </c>
      <c r="H803" s="33">
        <v>-1000</v>
      </c>
      <c r="I803" s="31" t="s">
        <v>9762</v>
      </c>
      <c r="J803" s="31" t="s">
        <v>9763</v>
      </c>
      <c r="K803" s="33">
        <v>-1000</v>
      </c>
      <c r="L803" s="31" t="s">
        <v>9764</v>
      </c>
      <c r="M803" t="e">
        <f t="shared" si="39"/>
        <v>#VALUE!</v>
      </c>
    </row>
    <row r="804" spans="1:15" hidden="1">
      <c r="A804" s="31" t="s">
        <v>9757</v>
      </c>
      <c r="B804" s="31" t="s">
        <v>11011</v>
      </c>
      <c r="C804" s="31" t="s">
        <v>11012</v>
      </c>
      <c r="D804" s="32">
        <v>43980</v>
      </c>
      <c r="E804" s="31" t="s">
        <v>11013</v>
      </c>
      <c r="F804" s="31" t="s">
        <v>9875</v>
      </c>
      <c r="G804" s="33">
        <v>15850.47</v>
      </c>
      <c r="H804" s="33">
        <v>15850.47</v>
      </c>
      <c r="I804" s="31" t="s">
        <v>9762</v>
      </c>
      <c r="J804" s="31" t="s">
        <v>9763</v>
      </c>
      <c r="K804" s="33">
        <v>15850.47</v>
      </c>
      <c r="L804" s="31" t="s">
        <v>9764</v>
      </c>
      <c r="M804" t="e">
        <f t="shared" si="39"/>
        <v>#VALUE!</v>
      </c>
    </row>
    <row r="805" spans="1:15" hidden="1">
      <c r="A805" s="31" t="s">
        <v>9757</v>
      </c>
      <c r="B805" s="31" t="s">
        <v>11011</v>
      </c>
      <c r="C805" s="31" t="s">
        <v>11012</v>
      </c>
      <c r="D805" s="32">
        <v>43980</v>
      </c>
      <c r="E805" s="31" t="s">
        <v>11013</v>
      </c>
      <c r="F805" s="31" t="s">
        <v>9889</v>
      </c>
      <c r="G805" s="33">
        <v>-15850.47</v>
      </c>
      <c r="H805" s="33">
        <v>-15850.47</v>
      </c>
      <c r="I805" s="31" t="s">
        <v>9762</v>
      </c>
      <c r="J805" s="31" t="s">
        <v>9763</v>
      </c>
      <c r="K805" s="33">
        <v>-15850.47</v>
      </c>
      <c r="L805" s="31" t="s">
        <v>9764</v>
      </c>
      <c r="M805" t="e">
        <f t="shared" si="39"/>
        <v>#VALUE!</v>
      </c>
    </row>
    <row r="806" spans="1:15" hidden="1">
      <c r="A806" s="31" t="s">
        <v>9757</v>
      </c>
      <c r="B806" s="31" t="s">
        <v>11014</v>
      </c>
      <c r="C806" s="31" t="s">
        <v>11015</v>
      </c>
      <c r="D806" s="32">
        <v>43980</v>
      </c>
      <c r="E806" s="31" t="s">
        <v>11016</v>
      </c>
      <c r="F806" s="31" t="s">
        <v>9962</v>
      </c>
      <c r="G806" s="33">
        <v>3028</v>
      </c>
      <c r="H806" s="33">
        <v>3028</v>
      </c>
      <c r="I806" s="31" t="s">
        <v>9762</v>
      </c>
      <c r="J806" s="31" t="s">
        <v>9763</v>
      </c>
      <c r="K806" s="33">
        <v>3028</v>
      </c>
      <c r="L806" s="31" t="s">
        <v>9764</v>
      </c>
      <c r="M806" t="e">
        <f t="shared" si="39"/>
        <v>#VALUE!</v>
      </c>
    </row>
    <row r="807" spans="1:15" hidden="1">
      <c r="A807" s="31" t="s">
        <v>9757</v>
      </c>
      <c r="B807" s="31" t="s">
        <v>11014</v>
      </c>
      <c r="C807" s="31" t="s">
        <v>11015</v>
      </c>
      <c r="D807" s="32">
        <v>43980</v>
      </c>
      <c r="E807" s="31" t="s">
        <v>11016</v>
      </c>
      <c r="F807" s="31" t="s">
        <v>9889</v>
      </c>
      <c r="G807" s="33">
        <v>-3028</v>
      </c>
      <c r="H807" s="33">
        <v>-3028</v>
      </c>
      <c r="I807" s="31" t="s">
        <v>9762</v>
      </c>
      <c r="J807" s="31" t="s">
        <v>9763</v>
      </c>
      <c r="K807" s="33">
        <v>-3028</v>
      </c>
      <c r="L807" s="31" t="s">
        <v>9764</v>
      </c>
      <c r="M807" t="e">
        <f t="shared" si="39"/>
        <v>#VALUE!</v>
      </c>
    </row>
    <row r="808" spans="1:15" hidden="1">
      <c r="A808" s="31" t="s">
        <v>9757</v>
      </c>
      <c r="B808" s="31" t="s">
        <v>11017</v>
      </c>
      <c r="C808" s="31" t="s">
        <v>11018</v>
      </c>
      <c r="D808" s="32">
        <v>43980</v>
      </c>
      <c r="E808" s="31" t="s">
        <v>11019</v>
      </c>
      <c r="F808" s="31" t="s">
        <v>9875</v>
      </c>
      <c r="G808" s="33">
        <v>1500</v>
      </c>
      <c r="H808" s="33">
        <v>1500</v>
      </c>
      <c r="I808" s="31" t="s">
        <v>9762</v>
      </c>
      <c r="J808" s="31" t="s">
        <v>9763</v>
      </c>
      <c r="K808" s="33">
        <v>1500</v>
      </c>
      <c r="L808" s="31" t="s">
        <v>9764</v>
      </c>
      <c r="M808" t="e">
        <f t="shared" si="39"/>
        <v>#VALUE!</v>
      </c>
    </row>
    <row r="809" spans="1:15" hidden="1">
      <c r="A809" s="31" t="s">
        <v>9757</v>
      </c>
      <c r="B809" s="31" t="s">
        <v>11017</v>
      </c>
      <c r="C809" s="31" t="s">
        <v>11018</v>
      </c>
      <c r="D809" s="32">
        <v>43980</v>
      </c>
      <c r="E809" s="31" t="s">
        <v>11019</v>
      </c>
      <c r="F809" s="31" t="s">
        <v>9889</v>
      </c>
      <c r="G809" s="33">
        <v>-1500</v>
      </c>
      <c r="H809" s="33">
        <v>-1500</v>
      </c>
      <c r="I809" s="31" t="s">
        <v>9762</v>
      </c>
      <c r="J809" s="31" t="s">
        <v>9763</v>
      </c>
      <c r="K809" s="33">
        <v>-1500</v>
      </c>
      <c r="L809" s="31" t="s">
        <v>9764</v>
      </c>
      <c r="M809" t="e">
        <f t="shared" si="39"/>
        <v>#VALUE!</v>
      </c>
    </row>
    <row r="810" spans="1:15" hidden="1">
      <c r="A810" s="31" t="s">
        <v>9757</v>
      </c>
      <c r="B810" s="31" t="s">
        <v>11020</v>
      </c>
      <c r="C810" s="31" t="s">
        <v>11021</v>
      </c>
      <c r="D810" s="32">
        <v>43980</v>
      </c>
      <c r="E810" s="31" t="s">
        <v>11022</v>
      </c>
      <c r="F810" s="31" t="s">
        <v>9962</v>
      </c>
      <c r="G810" s="33">
        <v>5840</v>
      </c>
      <c r="H810" s="33">
        <v>5840</v>
      </c>
      <c r="I810" s="31" t="s">
        <v>9762</v>
      </c>
      <c r="J810" s="31" t="s">
        <v>9763</v>
      </c>
      <c r="K810" s="33">
        <v>5840</v>
      </c>
      <c r="L810" s="31" t="s">
        <v>9764</v>
      </c>
      <c r="M810" t="e">
        <f t="shared" si="39"/>
        <v>#VALUE!</v>
      </c>
    </row>
    <row r="811" spans="1:15" hidden="1">
      <c r="A811" s="31" t="s">
        <v>9757</v>
      </c>
      <c r="B811" s="31" t="s">
        <v>11020</v>
      </c>
      <c r="C811" s="31" t="s">
        <v>11021</v>
      </c>
      <c r="D811" s="32">
        <v>43980</v>
      </c>
      <c r="E811" s="31" t="s">
        <v>11022</v>
      </c>
      <c r="F811" s="31" t="s">
        <v>9889</v>
      </c>
      <c r="G811" s="33">
        <v>-5840</v>
      </c>
      <c r="H811" s="33">
        <v>-5840</v>
      </c>
      <c r="I811" s="31" t="s">
        <v>9762</v>
      </c>
      <c r="J811" s="31" t="s">
        <v>9763</v>
      </c>
      <c r="K811" s="33">
        <v>-5840</v>
      </c>
      <c r="L811" s="31" t="s">
        <v>9764</v>
      </c>
      <c r="M811" t="e">
        <f t="shared" si="39"/>
        <v>#VALUE!</v>
      </c>
    </row>
    <row r="812" spans="1:15" hidden="1">
      <c r="A812" s="31" t="s">
        <v>9757</v>
      </c>
      <c r="B812" s="31" t="s">
        <v>11023</v>
      </c>
      <c r="C812" s="31" t="s">
        <v>11024</v>
      </c>
      <c r="D812" s="32">
        <v>43980</v>
      </c>
      <c r="E812" s="31" t="s">
        <v>11025</v>
      </c>
      <c r="F812" s="31" t="s">
        <v>9875</v>
      </c>
      <c r="G812" s="33">
        <v>17820</v>
      </c>
      <c r="H812" s="33">
        <v>17820</v>
      </c>
      <c r="I812" s="31" t="s">
        <v>9762</v>
      </c>
      <c r="J812" s="31" t="s">
        <v>9763</v>
      </c>
      <c r="K812" s="33">
        <v>17820</v>
      </c>
      <c r="L812" s="31" t="s">
        <v>9764</v>
      </c>
      <c r="M812">
        <f t="shared" si="39"/>
        <v>39</v>
      </c>
      <c r="N812" t="str">
        <f t="shared" ref="N812:N827" si="40">MID(E812,M812,10)</f>
        <v>PO63000311</v>
      </c>
      <c r="O812" t="e">
        <f>VLOOKUP(N812,'1_คตง_ภาพรวม'!L812:M862,2,FALSE)</f>
        <v>#N/A</v>
      </c>
    </row>
    <row r="813" spans="1:15" hidden="1">
      <c r="A813" s="31" t="s">
        <v>9757</v>
      </c>
      <c r="B813" s="31" t="s">
        <v>11023</v>
      </c>
      <c r="C813" s="31" t="s">
        <v>11024</v>
      </c>
      <c r="D813" s="32">
        <v>43980</v>
      </c>
      <c r="E813" s="31" t="s">
        <v>11025</v>
      </c>
      <c r="F813" s="31" t="s">
        <v>9889</v>
      </c>
      <c r="G813" s="33">
        <v>-17820</v>
      </c>
      <c r="H813" s="33">
        <v>-17820</v>
      </c>
      <c r="I813" s="31" t="s">
        <v>9762</v>
      </c>
      <c r="J813" s="31" t="s">
        <v>9763</v>
      </c>
      <c r="K813" s="33">
        <v>-17820</v>
      </c>
      <c r="L813" s="31" t="s">
        <v>9764</v>
      </c>
      <c r="M813">
        <f t="shared" si="39"/>
        <v>39</v>
      </c>
      <c r="N813" t="str">
        <f t="shared" si="40"/>
        <v>PO63000311</v>
      </c>
      <c r="O813" t="e">
        <f>VLOOKUP(N813,'1_คตง_ภาพรวม'!L813:M863,2,FALSE)</f>
        <v>#N/A</v>
      </c>
    </row>
    <row r="814" spans="1:15" hidden="1">
      <c r="A814" s="31" t="s">
        <v>9757</v>
      </c>
      <c r="B814" s="31" t="s">
        <v>11026</v>
      </c>
      <c r="C814" s="31" t="s">
        <v>11027</v>
      </c>
      <c r="D814" s="32">
        <v>43980</v>
      </c>
      <c r="E814" s="31" t="s">
        <v>11028</v>
      </c>
      <c r="F814" s="31" t="s">
        <v>9875</v>
      </c>
      <c r="G814" s="33">
        <v>22275</v>
      </c>
      <c r="H814" s="33">
        <v>22275</v>
      </c>
      <c r="I814" s="31" t="s">
        <v>9762</v>
      </c>
      <c r="J814" s="31" t="s">
        <v>9763</v>
      </c>
      <c r="K814" s="33">
        <v>22275</v>
      </c>
      <c r="L814" s="31" t="s">
        <v>9764</v>
      </c>
      <c r="M814">
        <f t="shared" si="39"/>
        <v>37</v>
      </c>
      <c r="N814" t="str">
        <f t="shared" si="40"/>
        <v>PO63000435</v>
      </c>
      <c r="O814" t="e">
        <f>VLOOKUP(N814,'1_คตง_ภาพรวม'!L814:M864,2,FALSE)</f>
        <v>#N/A</v>
      </c>
    </row>
    <row r="815" spans="1:15" hidden="1">
      <c r="A815" s="31" t="s">
        <v>9757</v>
      </c>
      <c r="B815" s="31" t="s">
        <v>11026</v>
      </c>
      <c r="C815" s="31" t="s">
        <v>11027</v>
      </c>
      <c r="D815" s="32">
        <v>43980</v>
      </c>
      <c r="E815" s="31" t="s">
        <v>11028</v>
      </c>
      <c r="F815" s="31" t="s">
        <v>9889</v>
      </c>
      <c r="G815" s="33">
        <v>-22275</v>
      </c>
      <c r="H815" s="33">
        <v>-22275</v>
      </c>
      <c r="I815" s="31" t="s">
        <v>9762</v>
      </c>
      <c r="J815" s="31" t="s">
        <v>9763</v>
      </c>
      <c r="K815" s="33">
        <v>-22275</v>
      </c>
      <c r="L815" s="31" t="s">
        <v>9764</v>
      </c>
      <c r="M815">
        <f t="shared" si="39"/>
        <v>37</v>
      </c>
      <c r="N815" t="str">
        <f t="shared" si="40"/>
        <v>PO63000435</v>
      </c>
      <c r="O815" t="e">
        <f>VLOOKUP(N815,'1_คตง_ภาพรวม'!L815:M865,2,FALSE)</f>
        <v>#N/A</v>
      </c>
    </row>
    <row r="816" spans="1:15" hidden="1">
      <c r="A816" s="31" t="s">
        <v>9757</v>
      </c>
      <c r="B816" s="31" t="s">
        <v>11029</v>
      </c>
      <c r="C816" s="31" t="s">
        <v>11030</v>
      </c>
      <c r="D816" s="32">
        <v>43980</v>
      </c>
      <c r="E816" s="31" t="s">
        <v>11031</v>
      </c>
      <c r="F816" s="31" t="s">
        <v>9875</v>
      </c>
      <c r="G816" s="33">
        <v>25245</v>
      </c>
      <c r="H816" s="33">
        <v>25245</v>
      </c>
      <c r="I816" s="31" t="s">
        <v>9762</v>
      </c>
      <c r="J816" s="31" t="s">
        <v>9763</v>
      </c>
      <c r="K816" s="33">
        <v>25245</v>
      </c>
      <c r="L816" s="31" t="s">
        <v>9764</v>
      </c>
      <c r="M816">
        <f t="shared" si="39"/>
        <v>37</v>
      </c>
      <c r="N816" t="str">
        <f t="shared" si="40"/>
        <v>PO63000387</v>
      </c>
      <c r="O816" t="e">
        <f>VLOOKUP(N816,'1_คตง_ภาพรวม'!L816:M866,2,FALSE)</f>
        <v>#N/A</v>
      </c>
    </row>
    <row r="817" spans="1:15" hidden="1">
      <c r="A817" s="31" t="s">
        <v>9757</v>
      </c>
      <c r="B817" s="31" t="s">
        <v>11029</v>
      </c>
      <c r="C817" s="31" t="s">
        <v>11030</v>
      </c>
      <c r="D817" s="32">
        <v>43980</v>
      </c>
      <c r="E817" s="31" t="s">
        <v>11031</v>
      </c>
      <c r="F817" s="31" t="s">
        <v>9889</v>
      </c>
      <c r="G817" s="33">
        <v>-25245</v>
      </c>
      <c r="H817" s="33">
        <v>-25245</v>
      </c>
      <c r="I817" s="31" t="s">
        <v>9762</v>
      </c>
      <c r="J817" s="31" t="s">
        <v>9763</v>
      </c>
      <c r="K817" s="33">
        <v>-25245</v>
      </c>
      <c r="L817" s="31" t="s">
        <v>9764</v>
      </c>
      <c r="M817">
        <f t="shared" si="39"/>
        <v>37</v>
      </c>
      <c r="N817" t="str">
        <f t="shared" si="40"/>
        <v>PO63000387</v>
      </c>
      <c r="O817" t="e">
        <f>VLOOKUP(N817,'1_คตง_ภาพรวม'!L817:M867,2,FALSE)</f>
        <v>#N/A</v>
      </c>
    </row>
    <row r="818" spans="1:15" hidden="1">
      <c r="A818" s="31" t="s">
        <v>9757</v>
      </c>
      <c r="B818" s="31" t="s">
        <v>11032</v>
      </c>
      <c r="C818" s="31" t="s">
        <v>11033</v>
      </c>
      <c r="D818" s="32">
        <v>43980</v>
      </c>
      <c r="E818" s="31" t="s">
        <v>11034</v>
      </c>
      <c r="F818" s="31" t="s">
        <v>9875</v>
      </c>
      <c r="G818" s="33">
        <v>17820</v>
      </c>
      <c r="H818" s="33">
        <v>17820</v>
      </c>
      <c r="I818" s="31" t="s">
        <v>9762</v>
      </c>
      <c r="J818" s="31" t="s">
        <v>9763</v>
      </c>
      <c r="K818" s="33">
        <v>17820</v>
      </c>
      <c r="L818" s="31" t="s">
        <v>9764</v>
      </c>
      <c r="M818">
        <f t="shared" si="39"/>
        <v>35</v>
      </c>
      <c r="N818" t="str">
        <f t="shared" si="40"/>
        <v>PO63000377</v>
      </c>
      <c r="O818" t="e">
        <f>VLOOKUP(N818,'1_คตง_ภาพรวม'!L818:M868,2,FALSE)</f>
        <v>#N/A</v>
      </c>
    </row>
    <row r="819" spans="1:15" hidden="1">
      <c r="A819" s="31" t="s">
        <v>9757</v>
      </c>
      <c r="B819" s="31" t="s">
        <v>11032</v>
      </c>
      <c r="C819" s="31" t="s">
        <v>11033</v>
      </c>
      <c r="D819" s="32">
        <v>43980</v>
      </c>
      <c r="E819" s="31" t="s">
        <v>11034</v>
      </c>
      <c r="F819" s="31" t="s">
        <v>9889</v>
      </c>
      <c r="G819" s="33">
        <v>-17820</v>
      </c>
      <c r="H819" s="33">
        <v>-17820</v>
      </c>
      <c r="I819" s="31" t="s">
        <v>9762</v>
      </c>
      <c r="J819" s="31" t="s">
        <v>9763</v>
      </c>
      <c r="K819" s="33">
        <v>-17820</v>
      </c>
      <c r="L819" s="31" t="s">
        <v>9764</v>
      </c>
      <c r="M819">
        <f t="shared" si="39"/>
        <v>35</v>
      </c>
      <c r="N819" t="str">
        <f t="shared" si="40"/>
        <v>PO63000377</v>
      </c>
      <c r="O819" t="e">
        <f>VLOOKUP(N819,'1_คตง_ภาพรวม'!L819:M869,2,FALSE)</f>
        <v>#N/A</v>
      </c>
    </row>
    <row r="820" spans="1:15" hidden="1">
      <c r="A820" s="31" t="s">
        <v>9757</v>
      </c>
      <c r="B820" s="31" t="s">
        <v>11035</v>
      </c>
      <c r="C820" s="31" t="s">
        <v>11036</v>
      </c>
      <c r="D820" s="32">
        <v>43980</v>
      </c>
      <c r="E820" s="31" t="s">
        <v>11037</v>
      </c>
      <c r="F820" s="31" t="s">
        <v>9875</v>
      </c>
      <c r="G820" s="33">
        <v>39600</v>
      </c>
      <c r="H820" s="33">
        <v>39600</v>
      </c>
      <c r="I820" s="31" t="s">
        <v>9762</v>
      </c>
      <c r="J820" s="31" t="s">
        <v>9763</v>
      </c>
      <c r="K820" s="33">
        <v>39600</v>
      </c>
      <c r="L820" s="31" t="s">
        <v>9764</v>
      </c>
      <c r="M820">
        <f t="shared" si="39"/>
        <v>30</v>
      </c>
      <c r="N820" t="str">
        <f t="shared" si="40"/>
        <v>PO63000302</v>
      </c>
      <c r="O820" t="e">
        <f>VLOOKUP(N820,'1_คตง_ภาพรวม'!L820:M870,2,FALSE)</f>
        <v>#N/A</v>
      </c>
    </row>
    <row r="821" spans="1:15" hidden="1">
      <c r="A821" s="31" t="s">
        <v>9757</v>
      </c>
      <c r="B821" s="31" t="s">
        <v>11035</v>
      </c>
      <c r="C821" s="31" t="s">
        <v>11036</v>
      </c>
      <c r="D821" s="32">
        <v>43980</v>
      </c>
      <c r="E821" s="31" t="s">
        <v>11037</v>
      </c>
      <c r="F821" s="31" t="s">
        <v>9889</v>
      </c>
      <c r="G821" s="33">
        <v>-39600</v>
      </c>
      <c r="H821" s="33">
        <v>-39600</v>
      </c>
      <c r="I821" s="31" t="s">
        <v>9762</v>
      </c>
      <c r="J821" s="31" t="s">
        <v>9763</v>
      </c>
      <c r="K821" s="33">
        <v>-39600</v>
      </c>
      <c r="L821" s="31" t="s">
        <v>9764</v>
      </c>
      <c r="M821">
        <f t="shared" si="39"/>
        <v>30</v>
      </c>
      <c r="N821" t="str">
        <f t="shared" si="40"/>
        <v>PO63000302</v>
      </c>
      <c r="O821" t="e">
        <f>VLOOKUP(N821,'1_คตง_ภาพรวม'!L821:M871,2,FALSE)</f>
        <v>#N/A</v>
      </c>
    </row>
    <row r="822" spans="1:15" hidden="1">
      <c r="A822" s="31" t="s">
        <v>9757</v>
      </c>
      <c r="B822" s="31" t="s">
        <v>11038</v>
      </c>
      <c r="C822" s="31" t="s">
        <v>11039</v>
      </c>
      <c r="D822" s="32">
        <v>43980</v>
      </c>
      <c r="E822" s="31" t="s">
        <v>11040</v>
      </c>
      <c r="F822" s="31" t="s">
        <v>9875</v>
      </c>
      <c r="G822" s="33">
        <v>29700</v>
      </c>
      <c r="H822" s="33">
        <v>29700</v>
      </c>
      <c r="I822" s="31" t="s">
        <v>9762</v>
      </c>
      <c r="J822" s="31" t="s">
        <v>9763</v>
      </c>
      <c r="K822" s="33">
        <v>29700</v>
      </c>
      <c r="L822" s="31" t="s">
        <v>9764</v>
      </c>
      <c r="M822">
        <f t="shared" si="39"/>
        <v>31</v>
      </c>
      <c r="N822" t="str">
        <f t="shared" si="40"/>
        <v>PO63000443</v>
      </c>
      <c r="O822" t="e">
        <f>VLOOKUP(N822,'1_คตง_ภาพรวม'!L822:M872,2,FALSE)</f>
        <v>#N/A</v>
      </c>
    </row>
    <row r="823" spans="1:15" hidden="1">
      <c r="A823" s="31" t="s">
        <v>9757</v>
      </c>
      <c r="B823" s="31" t="s">
        <v>11038</v>
      </c>
      <c r="C823" s="31" t="s">
        <v>11039</v>
      </c>
      <c r="D823" s="32">
        <v>43980</v>
      </c>
      <c r="E823" s="31" t="s">
        <v>11040</v>
      </c>
      <c r="F823" s="31" t="s">
        <v>9889</v>
      </c>
      <c r="G823" s="33">
        <v>-29700</v>
      </c>
      <c r="H823" s="33">
        <v>-29700</v>
      </c>
      <c r="I823" s="31" t="s">
        <v>9762</v>
      </c>
      <c r="J823" s="31" t="s">
        <v>9763</v>
      </c>
      <c r="K823" s="33">
        <v>-29700</v>
      </c>
      <c r="L823" s="31" t="s">
        <v>9764</v>
      </c>
      <c r="M823">
        <f t="shared" si="39"/>
        <v>31</v>
      </c>
      <c r="N823" t="str">
        <f t="shared" si="40"/>
        <v>PO63000443</v>
      </c>
      <c r="O823" t="e">
        <f>VLOOKUP(N823,'1_คตง_ภาพรวม'!L823:M873,2,FALSE)</f>
        <v>#N/A</v>
      </c>
    </row>
    <row r="824" spans="1:15" hidden="1">
      <c r="A824" s="31" t="s">
        <v>9757</v>
      </c>
      <c r="B824" s="31" t="s">
        <v>11041</v>
      </c>
      <c r="C824" s="31" t="s">
        <v>11042</v>
      </c>
      <c r="D824" s="32">
        <v>43980</v>
      </c>
      <c r="E824" s="31" t="s">
        <v>11043</v>
      </c>
      <c r="F824" s="31" t="s">
        <v>9875</v>
      </c>
      <c r="G824" s="33">
        <v>20790</v>
      </c>
      <c r="H824" s="33">
        <v>20790</v>
      </c>
      <c r="I824" s="31" t="s">
        <v>9762</v>
      </c>
      <c r="J824" s="31" t="s">
        <v>9763</v>
      </c>
      <c r="K824" s="33">
        <v>20790</v>
      </c>
      <c r="L824" s="31" t="s">
        <v>9764</v>
      </c>
      <c r="M824">
        <f t="shared" si="39"/>
        <v>33</v>
      </c>
      <c r="N824" t="str">
        <f t="shared" si="40"/>
        <v>PO63000303</v>
      </c>
      <c r="O824" t="e">
        <f>VLOOKUP(N824,'1_คตง_ภาพรวม'!L824:M874,2,FALSE)</f>
        <v>#N/A</v>
      </c>
    </row>
    <row r="825" spans="1:15" hidden="1">
      <c r="A825" s="31" t="s">
        <v>9757</v>
      </c>
      <c r="B825" s="31" t="s">
        <v>11041</v>
      </c>
      <c r="C825" s="31" t="s">
        <v>11042</v>
      </c>
      <c r="D825" s="32">
        <v>43980</v>
      </c>
      <c r="E825" s="31" t="s">
        <v>11043</v>
      </c>
      <c r="F825" s="31" t="s">
        <v>9889</v>
      </c>
      <c r="G825" s="33">
        <v>-20790</v>
      </c>
      <c r="H825" s="33">
        <v>-20790</v>
      </c>
      <c r="I825" s="31" t="s">
        <v>9762</v>
      </c>
      <c r="J825" s="31" t="s">
        <v>9763</v>
      </c>
      <c r="K825" s="33">
        <v>-20790</v>
      </c>
      <c r="L825" s="31" t="s">
        <v>9764</v>
      </c>
      <c r="M825">
        <f t="shared" si="39"/>
        <v>33</v>
      </c>
      <c r="N825" t="str">
        <f t="shared" si="40"/>
        <v>PO63000303</v>
      </c>
      <c r="O825" t="e">
        <f>VLOOKUP(N825,'1_คตง_ภาพรวม'!L825:M875,2,FALSE)</f>
        <v>#N/A</v>
      </c>
    </row>
    <row r="826" spans="1:15" hidden="1">
      <c r="A826" s="31" t="s">
        <v>9757</v>
      </c>
      <c r="B826" s="31" t="s">
        <v>11044</v>
      </c>
      <c r="C826" s="31" t="s">
        <v>11045</v>
      </c>
      <c r="D826" s="32">
        <v>43980</v>
      </c>
      <c r="E826" s="31" t="s">
        <v>11046</v>
      </c>
      <c r="F826" s="31" t="s">
        <v>9875</v>
      </c>
      <c r="G826" s="33">
        <v>23760</v>
      </c>
      <c r="H826" s="33">
        <v>23760</v>
      </c>
      <c r="I826" s="31" t="s">
        <v>9762</v>
      </c>
      <c r="J826" s="31" t="s">
        <v>9763</v>
      </c>
      <c r="K826" s="33">
        <v>23760</v>
      </c>
      <c r="L826" s="31" t="s">
        <v>9764</v>
      </c>
      <c r="M826">
        <f t="shared" si="39"/>
        <v>37</v>
      </c>
      <c r="N826" t="str">
        <f t="shared" si="40"/>
        <v>PO63000276</v>
      </c>
      <c r="O826" t="e">
        <f>VLOOKUP(N826,'1_คตง_ภาพรวม'!L826:M876,2,FALSE)</f>
        <v>#N/A</v>
      </c>
    </row>
    <row r="827" spans="1:15" hidden="1">
      <c r="A827" s="31" t="s">
        <v>9757</v>
      </c>
      <c r="B827" s="31" t="s">
        <v>11044</v>
      </c>
      <c r="C827" s="31" t="s">
        <v>11045</v>
      </c>
      <c r="D827" s="32">
        <v>43980</v>
      </c>
      <c r="E827" s="31" t="s">
        <v>11046</v>
      </c>
      <c r="F827" s="31" t="s">
        <v>9889</v>
      </c>
      <c r="G827" s="33">
        <v>-23760</v>
      </c>
      <c r="H827" s="33">
        <v>-23760</v>
      </c>
      <c r="I827" s="31" t="s">
        <v>9762</v>
      </c>
      <c r="J827" s="31" t="s">
        <v>9763</v>
      </c>
      <c r="K827" s="33">
        <v>-23760</v>
      </c>
      <c r="L827" s="31" t="s">
        <v>9764</v>
      </c>
      <c r="M827">
        <f t="shared" si="39"/>
        <v>37</v>
      </c>
      <c r="N827" t="str">
        <f t="shared" si="40"/>
        <v>PO63000276</v>
      </c>
      <c r="O827" t="e">
        <f>VLOOKUP(N827,'1_คตง_ภาพรวม'!L827:M877,2,FALSE)</f>
        <v>#N/A</v>
      </c>
    </row>
    <row r="828" spans="1:15" hidden="1">
      <c r="A828" s="31" t="s">
        <v>9757</v>
      </c>
      <c r="B828" s="31" t="s">
        <v>11047</v>
      </c>
      <c r="C828" s="31" t="s">
        <v>11048</v>
      </c>
      <c r="D828" s="32">
        <v>43978</v>
      </c>
      <c r="E828" s="31" t="s">
        <v>11049</v>
      </c>
      <c r="F828" s="31" t="s">
        <v>11050</v>
      </c>
      <c r="G828" s="33">
        <v>7980</v>
      </c>
      <c r="H828" s="33">
        <v>7980</v>
      </c>
      <c r="I828" s="31" t="s">
        <v>9762</v>
      </c>
      <c r="J828" s="31" t="s">
        <v>9763</v>
      </c>
      <c r="K828" s="33">
        <v>7980</v>
      </c>
      <c r="L828" s="31" t="s">
        <v>9764</v>
      </c>
      <c r="M828" t="e">
        <f t="shared" si="39"/>
        <v>#VALUE!</v>
      </c>
    </row>
    <row r="829" spans="1:15" hidden="1">
      <c r="A829" s="31" t="s">
        <v>9757</v>
      </c>
      <c r="B829" s="31" t="s">
        <v>11047</v>
      </c>
      <c r="C829" s="31" t="s">
        <v>11048</v>
      </c>
      <c r="D829" s="32">
        <v>43978</v>
      </c>
      <c r="E829" s="31" t="s">
        <v>11049</v>
      </c>
      <c r="F829" s="31" t="s">
        <v>9889</v>
      </c>
      <c r="G829" s="33">
        <v>-7980</v>
      </c>
      <c r="H829" s="33">
        <v>-7980</v>
      </c>
      <c r="I829" s="31" t="s">
        <v>9762</v>
      </c>
      <c r="J829" s="31" t="s">
        <v>9763</v>
      </c>
      <c r="K829" s="33">
        <v>-7980</v>
      </c>
      <c r="L829" s="31" t="s">
        <v>9764</v>
      </c>
      <c r="M829" t="e">
        <f t="shared" si="39"/>
        <v>#VALUE!</v>
      </c>
    </row>
    <row r="830" spans="1:15" hidden="1">
      <c r="A830" s="31" t="s">
        <v>9757</v>
      </c>
      <c r="B830" s="31" t="s">
        <v>11051</v>
      </c>
      <c r="C830" s="31" t="s">
        <v>11052</v>
      </c>
      <c r="D830" s="32">
        <v>43979</v>
      </c>
      <c r="E830" s="31" t="s">
        <v>11053</v>
      </c>
      <c r="F830" s="31" t="s">
        <v>10209</v>
      </c>
      <c r="G830" s="33">
        <v>-30000</v>
      </c>
      <c r="H830" s="33">
        <v>-30000</v>
      </c>
      <c r="I830" s="31" t="s">
        <v>9762</v>
      </c>
      <c r="J830" s="31" t="s">
        <v>9763</v>
      </c>
      <c r="K830" s="33">
        <v>-30000</v>
      </c>
      <c r="L830" s="31" t="s">
        <v>9764</v>
      </c>
      <c r="M830" t="e">
        <f t="shared" si="39"/>
        <v>#VALUE!</v>
      </c>
    </row>
    <row r="831" spans="1:15" hidden="1">
      <c r="A831" s="31" t="s">
        <v>9757</v>
      </c>
      <c r="B831" s="31" t="s">
        <v>11051</v>
      </c>
      <c r="C831" s="31" t="s">
        <v>11052</v>
      </c>
      <c r="D831" s="32">
        <v>43979</v>
      </c>
      <c r="E831" s="31" t="s">
        <v>11053</v>
      </c>
      <c r="F831" s="31" t="s">
        <v>10210</v>
      </c>
      <c r="G831" s="33">
        <v>30000</v>
      </c>
      <c r="H831" s="33">
        <v>30000</v>
      </c>
      <c r="I831" s="31" t="s">
        <v>9762</v>
      </c>
      <c r="J831" s="31" t="s">
        <v>9763</v>
      </c>
      <c r="K831" s="33">
        <v>30000</v>
      </c>
      <c r="L831" s="31" t="s">
        <v>9764</v>
      </c>
      <c r="M831" t="e">
        <f t="shared" si="39"/>
        <v>#VALUE!</v>
      </c>
    </row>
    <row r="832" spans="1:15" hidden="1">
      <c r="A832" s="31" t="s">
        <v>9757</v>
      </c>
      <c r="B832" s="31" t="s">
        <v>11054</v>
      </c>
      <c r="C832" s="31" t="s">
        <v>11055</v>
      </c>
      <c r="D832" s="32">
        <v>43980</v>
      </c>
      <c r="E832" s="31" t="s">
        <v>11056</v>
      </c>
      <c r="F832" s="31" t="s">
        <v>11057</v>
      </c>
      <c r="G832" s="33">
        <v>-28500</v>
      </c>
      <c r="H832" s="33">
        <v>-28500</v>
      </c>
      <c r="I832" s="31" t="s">
        <v>9762</v>
      </c>
      <c r="J832" s="31" t="s">
        <v>9763</v>
      </c>
      <c r="K832" s="33">
        <v>-28500</v>
      </c>
      <c r="L832" s="31" t="s">
        <v>9764</v>
      </c>
      <c r="M832" t="e">
        <f t="shared" si="39"/>
        <v>#VALUE!</v>
      </c>
    </row>
    <row r="833" spans="1:15" hidden="1">
      <c r="A833" s="31" t="s">
        <v>9757</v>
      </c>
      <c r="B833" s="31" t="s">
        <v>11054</v>
      </c>
      <c r="C833" s="31" t="s">
        <v>11055</v>
      </c>
      <c r="D833" s="32">
        <v>43980</v>
      </c>
      <c r="E833" s="31" t="s">
        <v>11056</v>
      </c>
      <c r="F833" s="31" t="s">
        <v>11058</v>
      </c>
      <c r="G833" s="33">
        <v>28500</v>
      </c>
      <c r="H833" s="33">
        <v>28500</v>
      </c>
      <c r="I833" s="31" t="s">
        <v>9762</v>
      </c>
      <c r="J833" s="31" t="s">
        <v>9763</v>
      </c>
      <c r="K833" s="33">
        <v>28500</v>
      </c>
      <c r="L833" s="31" t="s">
        <v>9764</v>
      </c>
      <c r="M833" t="e">
        <f t="shared" si="39"/>
        <v>#VALUE!</v>
      </c>
    </row>
    <row r="834" spans="1:15" hidden="1">
      <c r="A834" s="31" t="s">
        <v>9757</v>
      </c>
      <c r="B834" s="31" t="s">
        <v>11059</v>
      </c>
      <c r="C834" s="31" t="s">
        <v>11060</v>
      </c>
      <c r="D834" s="32">
        <v>43980</v>
      </c>
      <c r="E834" s="31" t="s">
        <v>11061</v>
      </c>
      <c r="F834" s="31" t="s">
        <v>9867</v>
      </c>
      <c r="G834" s="33">
        <v>3862165.03</v>
      </c>
      <c r="H834" s="33">
        <v>3862165.03</v>
      </c>
      <c r="I834" s="31" t="s">
        <v>9762</v>
      </c>
      <c r="J834" s="31" t="s">
        <v>9763</v>
      </c>
      <c r="K834" s="33">
        <v>3862165.03</v>
      </c>
      <c r="L834" s="31" t="s">
        <v>9764</v>
      </c>
      <c r="M834" t="e">
        <f t="shared" si="39"/>
        <v>#VALUE!</v>
      </c>
    </row>
    <row r="835" spans="1:15" hidden="1">
      <c r="A835" s="31" t="s">
        <v>9757</v>
      </c>
      <c r="B835" s="31" t="s">
        <v>11059</v>
      </c>
      <c r="C835" s="31" t="s">
        <v>11060</v>
      </c>
      <c r="D835" s="32">
        <v>43980</v>
      </c>
      <c r="E835" s="31" t="s">
        <v>11061</v>
      </c>
      <c r="F835" s="31" t="s">
        <v>10078</v>
      </c>
      <c r="G835" s="33">
        <v>-252225</v>
      </c>
      <c r="H835" s="33">
        <v>-252225</v>
      </c>
      <c r="I835" s="31" t="s">
        <v>9762</v>
      </c>
      <c r="J835" s="31" t="s">
        <v>9763</v>
      </c>
      <c r="K835" s="33">
        <v>-252225</v>
      </c>
      <c r="L835" s="31" t="s">
        <v>9764</v>
      </c>
      <c r="M835" t="e">
        <f t="shared" ref="M835:M898" si="41">FIND("PO",E835)</f>
        <v>#VALUE!</v>
      </c>
    </row>
    <row r="836" spans="1:15" hidden="1">
      <c r="A836" s="31" t="s">
        <v>9757</v>
      </c>
      <c r="B836" s="31" t="s">
        <v>11059</v>
      </c>
      <c r="C836" s="31" t="s">
        <v>11060</v>
      </c>
      <c r="D836" s="32">
        <v>43980</v>
      </c>
      <c r="E836" s="31" t="s">
        <v>11061</v>
      </c>
      <c r="F836" s="31" t="s">
        <v>10079</v>
      </c>
      <c r="G836" s="33">
        <v>-238939</v>
      </c>
      <c r="H836" s="33">
        <v>-238939</v>
      </c>
      <c r="I836" s="31" t="s">
        <v>9762</v>
      </c>
      <c r="J836" s="31" t="s">
        <v>9763</v>
      </c>
      <c r="K836" s="33">
        <v>-238939</v>
      </c>
      <c r="L836" s="31" t="s">
        <v>9764</v>
      </c>
      <c r="M836" t="e">
        <f t="shared" si="41"/>
        <v>#VALUE!</v>
      </c>
    </row>
    <row r="837" spans="1:15" hidden="1">
      <c r="A837" s="31" t="s">
        <v>9757</v>
      </c>
      <c r="B837" s="31" t="s">
        <v>11059</v>
      </c>
      <c r="C837" s="31" t="s">
        <v>11060</v>
      </c>
      <c r="D837" s="32">
        <v>43980</v>
      </c>
      <c r="E837" s="31" t="s">
        <v>11061</v>
      </c>
      <c r="F837" s="31" t="s">
        <v>10080</v>
      </c>
      <c r="G837" s="33">
        <v>-167831.35</v>
      </c>
      <c r="H837" s="33">
        <v>-167831.35</v>
      </c>
      <c r="I837" s="31" t="s">
        <v>9762</v>
      </c>
      <c r="J837" s="31" t="s">
        <v>9763</v>
      </c>
      <c r="K837" s="33">
        <v>-167831.35</v>
      </c>
      <c r="L837" s="31" t="s">
        <v>9764</v>
      </c>
      <c r="M837" t="e">
        <f t="shared" si="41"/>
        <v>#VALUE!</v>
      </c>
    </row>
    <row r="838" spans="1:15" hidden="1">
      <c r="A838" s="31" t="s">
        <v>9757</v>
      </c>
      <c r="B838" s="31" t="s">
        <v>11059</v>
      </c>
      <c r="C838" s="31" t="s">
        <v>11060</v>
      </c>
      <c r="D838" s="32">
        <v>43980</v>
      </c>
      <c r="E838" s="31" t="s">
        <v>11061</v>
      </c>
      <c r="F838" s="31" t="s">
        <v>9889</v>
      </c>
      <c r="G838" s="33">
        <v>-3203169.68</v>
      </c>
      <c r="H838" s="33">
        <v>-3203169.68</v>
      </c>
      <c r="I838" s="31" t="s">
        <v>9762</v>
      </c>
      <c r="J838" s="31" t="s">
        <v>9763</v>
      </c>
      <c r="K838" s="33">
        <v>-3203169.68</v>
      </c>
      <c r="L838" s="31" t="s">
        <v>9764</v>
      </c>
      <c r="M838" t="e">
        <f t="shared" si="41"/>
        <v>#VALUE!</v>
      </c>
    </row>
    <row r="839" spans="1:15" hidden="1">
      <c r="A839" s="31" t="s">
        <v>9757</v>
      </c>
      <c r="B839" s="31" t="s">
        <v>11062</v>
      </c>
      <c r="C839" s="31" t="s">
        <v>11063</v>
      </c>
      <c r="D839" s="32">
        <v>43980</v>
      </c>
      <c r="E839" s="31" t="s">
        <v>11064</v>
      </c>
      <c r="F839" s="31" t="s">
        <v>9867</v>
      </c>
      <c r="G839" s="33">
        <v>10</v>
      </c>
      <c r="H839" s="33">
        <v>10</v>
      </c>
      <c r="I839" s="31" t="s">
        <v>9762</v>
      </c>
      <c r="J839" s="31" t="s">
        <v>9763</v>
      </c>
      <c r="K839" s="33">
        <v>10</v>
      </c>
      <c r="L839" s="31" t="s">
        <v>9764</v>
      </c>
      <c r="M839" t="e">
        <f t="shared" si="41"/>
        <v>#VALUE!</v>
      </c>
    </row>
    <row r="840" spans="1:15" hidden="1">
      <c r="A840" s="31" t="s">
        <v>9757</v>
      </c>
      <c r="B840" s="31" t="s">
        <v>11062</v>
      </c>
      <c r="C840" s="31" t="s">
        <v>11063</v>
      </c>
      <c r="D840" s="32">
        <v>43980</v>
      </c>
      <c r="E840" s="31" t="s">
        <v>11064</v>
      </c>
      <c r="F840" s="31" t="s">
        <v>9875</v>
      </c>
      <c r="G840" s="33">
        <v>491164</v>
      </c>
      <c r="H840" s="33">
        <v>491164</v>
      </c>
      <c r="I840" s="31" t="s">
        <v>9762</v>
      </c>
      <c r="J840" s="31" t="s">
        <v>9763</v>
      </c>
      <c r="K840" s="33">
        <v>491164</v>
      </c>
      <c r="L840" s="31" t="s">
        <v>9764</v>
      </c>
      <c r="M840" t="e">
        <f t="shared" si="41"/>
        <v>#VALUE!</v>
      </c>
    </row>
    <row r="841" spans="1:15" hidden="1">
      <c r="A841" s="31" t="s">
        <v>9757</v>
      </c>
      <c r="B841" s="31" t="s">
        <v>11062</v>
      </c>
      <c r="C841" s="31" t="s">
        <v>11063</v>
      </c>
      <c r="D841" s="32">
        <v>43980</v>
      </c>
      <c r="E841" s="31" t="s">
        <v>11064</v>
      </c>
      <c r="F841" s="31" t="s">
        <v>9889</v>
      </c>
      <c r="G841" s="33">
        <v>-491174</v>
      </c>
      <c r="H841" s="33">
        <v>-491174</v>
      </c>
      <c r="I841" s="31" t="s">
        <v>9762</v>
      </c>
      <c r="J841" s="31" t="s">
        <v>9763</v>
      </c>
      <c r="K841" s="33">
        <v>-491174</v>
      </c>
      <c r="L841" s="31" t="s">
        <v>9764</v>
      </c>
      <c r="M841" t="e">
        <f t="shared" si="41"/>
        <v>#VALUE!</v>
      </c>
    </row>
    <row r="842" spans="1:15" hidden="1">
      <c r="A842" s="31" t="s">
        <v>9757</v>
      </c>
      <c r="B842" s="31" t="s">
        <v>11065</v>
      </c>
      <c r="C842" s="31" t="s">
        <v>11066</v>
      </c>
      <c r="D842" s="32">
        <v>43986</v>
      </c>
      <c r="E842" s="31" t="s">
        <v>11067</v>
      </c>
      <c r="F842" s="31" t="s">
        <v>9867</v>
      </c>
      <c r="G842" s="33">
        <v>167831.35</v>
      </c>
      <c r="H842" s="33">
        <v>167831.35</v>
      </c>
      <c r="I842" s="31" t="s">
        <v>9762</v>
      </c>
      <c r="J842" s="31" t="s">
        <v>9763</v>
      </c>
      <c r="K842" s="33">
        <v>167831.35</v>
      </c>
      <c r="L842" s="31" t="s">
        <v>9764</v>
      </c>
      <c r="M842" t="e">
        <f t="shared" si="41"/>
        <v>#VALUE!</v>
      </c>
    </row>
    <row r="843" spans="1:15" hidden="1">
      <c r="A843" s="31" t="s">
        <v>9757</v>
      </c>
      <c r="B843" s="31" t="s">
        <v>11065</v>
      </c>
      <c r="C843" s="31" t="s">
        <v>11066</v>
      </c>
      <c r="D843" s="32">
        <v>43986</v>
      </c>
      <c r="E843" s="31" t="s">
        <v>11067</v>
      </c>
      <c r="F843" s="31" t="s">
        <v>9876</v>
      </c>
      <c r="G843" s="33">
        <v>-167831.35</v>
      </c>
      <c r="H843" s="33">
        <v>-167831.35</v>
      </c>
      <c r="I843" s="31" t="s">
        <v>9762</v>
      </c>
      <c r="J843" s="31" t="s">
        <v>9763</v>
      </c>
      <c r="K843" s="33">
        <v>-167831.35</v>
      </c>
      <c r="L843" s="31" t="s">
        <v>9764</v>
      </c>
      <c r="M843" t="e">
        <f t="shared" si="41"/>
        <v>#VALUE!</v>
      </c>
    </row>
    <row r="844" spans="1:15" hidden="1">
      <c r="A844" s="31" t="s">
        <v>9757</v>
      </c>
      <c r="B844" s="31" t="s">
        <v>11068</v>
      </c>
      <c r="C844" s="31" t="s">
        <v>11069</v>
      </c>
      <c r="D844" s="32">
        <v>43980</v>
      </c>
      <c r="E844" s="31" t="s">
        <v>11070</v>
      </c>
      <c r="F844" s="31" t="s">
        <v>9875</v>
      </c>
      <c r="G844" s="33">
        <v>21285</v>
      </c>
      <c r="H844" s="33">
        <v>21285</v>
      </c>
      <c r="I844" s="31" t="s">
        <v>9762</v>
      </c>
      <c r="J844" s="31" t="s">
        <v>9763</v>
      </c>
      <c r="K844" s="33">
        <v>21285</v>
      </c>
      <c r="L844" s="31" t="s">
        <v>9764</v>
      </c>
      <c r="M844">
        <f t="shared" si="41"/>
        <v>21</v>
      </c>
      <c r="N844" t="str">
        <f t="shared" ref="N844:N867" si="42">MID(E844,M844,10)</f>
        <v>PO63000357</v>
      </c>
      <c r="O844" t="e">
        <f>VLOOKUP(N844,'1_คตง_ภาพรวม'!L844:M894,2,FALSE)</f>
        <v>#N/A</v>
      </c>
    </row>
    <row r="845" spans="1:15" hidden="1">
      <c r="A845" s="31" t="s">
        <v>9757</v>
      </c>
      <c r="B845" s="31" t="s">
        <v>11068</v>
      </c>
      <c r="C845" s="31" t="s">
        <v>11069</v>
      </c>
      <c r="D845" s="32">
        <v>43980</v>
      </c>
      <c r="E845" s="31" t="s">
        <v>11070</v>
      </c>
      <c r="F845" s="31" t="s">
        <v>9889</v>
      </c>
      <c r="G845" s="33">
        <v>-21285</v>
      </c>
      <c r="H845" s="33">
        <v>-21285</v>
      </c>
      <c r="I845" s="31" t="s">
        <v>9762</v>
      </c>
      <c r="J845" s="31" t="s">
        <v>9763</v>
      </c>
      <c r="K845" s="33">
        <v>-21285</v>
      </c>
      <c r="L845" s="31" t="s">
        <v>9764</v>
      </c>
      <c r="M845">
        <f t="shared" si="41"/>
        <v>21</v>
      </c>
      <c r="N845" t="str">
        <f t="shared" si="42"/>
        <v>PO63000357</v>
      </c>
      <c r="O845" t="e">
        <f>VLOOKUP(N845,'1_คตง_ภาพรวม'!L845:M895,2,FALSE)</f>
        <v>#N/A</v>
      </c>
    </row>
    <row r="846" spans="1:15" hidden="1">
      <c r="A846" s="31" t="s">
        <v>9757</v>
      </c>
      <c r="B846" s="31" t="s">
        <v>11071</v>
      </c>
      <c r="C846" s="31" t="s">
        <v>11072</v>
      </c>
      <c r="D846" s="32">
        <v>43980</v>
      </c>
      <c r="E846" s="31" t="s">
        <v>11073</v>
      </c>
      <c r="F846" s="31" t="s">
        <v>9875</v>
      </c>
      <c r="G846" s="33">
        <v>21285</v>
      </c>
      <c r="H846" s="33">
        <v>21285</v>
      </c>
      <c r="I846" s="31" t="s">
        <v>9762</v>
      </c>
      <c r="J846" s="31" t="s">
        <v>9763</v>
      </c>
      <c r="K846" s="33">
        <v>21285</v>
      </c>
      <c r="L846" s="31" t="s">
        <v>9764</v>
      </c>
      <c r="M846">
        <f t="shared" si="41"/>
        <v>17</v>
      </c>
      <c r="N846" t="str">
        <f t="shared" si="42"/>
        <v>PO63000356</v>
      </c>
      <c r="O846" t="e">
        <f>VLOOKUP(N846,'1_คตง_ภาพรวม'!L846:M896,2,FALSE)</f>
        <v>#N/A</v>
      </c>
    </row>
    <row r="847" spans="1:15" hidden="1">
      <c r="A847" s="31" t="s">
        <v>9757</v>
      </c>
      <c r="B847" s="31" t="s">
        <v>11071</v>
      </c>
      <c r="C847" s="31" t="s">
        <v>11072</v>
      </c>
      <c r="D847" s="32">
        <v>43980</v>
      </c>
      <c r="E847" s="31" t="s">
        <v>11073</v>
      </c>
      <c r="F847" s="31" t="s">
        <v>9889</v>
      </c>
      <c r="G847" s="33">
        <v>-21285</v>
      </c>
      <c r="H847" s="33">
        <v>-21285</v>
      </c>
      <c r="I847" s="31" t="s">
        <v>9762</v>
      </c>
      <c r="J847" s="31" t="s">
        <v>9763</v>
      </c>
      <c r="K847" s="33">
        <v>-21285</v>
      </c>
      <c r="L847" s="31" t="s">
        <v>9764</v>
      </c>
      <c r="M847">
        <f t="shared" si="41"/>
        <v>17</v>
      </c>
      <c r="N847" t="str">
        <f t="shared" si="42"/>
        <v>PO63000356</v>
      </c>
      <c r="O847" t="e">
        <f>VLOOKUP(N847,'1_คตง_ภาพรวม'!L847:M897,2,FALSE)</f>
        <v>#N/A</v>
      </c>
    </row>
    <row r="848" spans="1:15" hidden="1">
      <c r="A848" s="31" t="s">
        <v>9757</v>
      </c>
      <c r="B848" s="31" t="s">
        <v>11074</v>
      </c>
      <c r="C848" s="31" t="s">
        <v>11075</v>
      </c>
      <c r="D848" s="32">
        <v>43980</v>
      </c>
      <c r="E848" s="31" t="s">
        <v>11076</v>
      </c>
      <c r="F848" s="31" t="s">
        <v>9875</v>
      </c>
      <c r="G848" s="33">
        <v>37620</v>
      </c>
      <c r="H848" s="33">
        <v>37620</v>
      </c>
      <c r="I848" s="31" t="s">
        <v>9762</v>
      </c>
      <c r="J848" s="31" t="s">
        <v>9763</v>
      </c>
      <c r="K848" s="33">
        <v>37620</v>
      </c>
      <c r="L848" s="31" t="s">
        <v>9764</v>
      </c>
      <c r="M848">
        <f t="shared" si="41"/>
        <v>36</v>
      </c>
      <c r="N848" t="str">
        <f t="shared" si="42"/>
        <v>PO63000429</v>
      </c>
      <c r="O848" t="e">
        <f>VLOOKUP(N848,'1_คตง_ภาพรวม'!L848:M898,2,FALSE)</f>
        <v>#N/A</v>
      </c>
    </row>
    <row r="849" spans="1:15" hidden="1">
      <c r="A849" s="31" t="s">
        <v>9757</v>
      </c>
      <c r="B849" s="31" t="s">
        <v>11074</v>
      </c>
      <c r="C849" s="31" t="s">
        <v>11075</v>
      </c>
      <c r="D849" s="32">
        <v>43980</v>
      </c>
      <c r="E849" s="31" t="s">
        <v>11076</v>
      </c>
      <c r="F849" s="31" t="s">
        <v>9889</v>
      </c>
      <c r="G849" s="33">
        <v>-37620</v>
      </c>
      <c r="H849" s="33">
        <v>-37620</v>
      </c>
      <c r="I849" s="31" t="s">
        <v>9762</v>
      </c>
      <c r="J849" s="31" t="s">
        <v>9763</v>
      </c>
      <c r="K849" s="33">
        <v>-37620</v>
      </c>
      <c r="L849" s="31" t="s">
        <v>9764</v>
      </c>
      <c r="M849">
        <f t="shared" si="41"/>
        <v>36</v>
      </c>
      <c r="N849" t="str">
        <f t="shared" si="42"/>
        <v>PO63000429</v>
      </c>
      <c r="O849" t="e">
        <f>VLOOKUP(N849,'1_คตง_ภาพรวม'!L849:M899,2,FALSE)</f>
        <v>#N/A</v>
      </c>
    </row>
    <row r="850" spans="1:15" hidden="1">
      <c r="A850" s="31" t="s">
        <v>9757</v>
      </c>
      <c r="B850" s="31" t="s">
        <v>11077</v>
      </c>
      <c r="C850" s="31" t="s">
        <v>11078</v>
      </c>
      <c r="D850" s="32">
        <v>43980</v>
      </c>
      <c r="E850" s="31" t="s">
        <v>11079</v>
      </c>
      <c r="F850" s="31" t="s">
        <v>9875</v>
      </c>
      <c r="G850" s="33">
        <v>25245</v>
      </c>
      <c r="H850" s="33">
        <v>25245</v>
      </c>
      <c r="I850" s="31" t="s">
        <v>9762</v>
      </c>
      <c r="J850" s="31" t="s">
        <v>9763</v>
      </c>
      <c r="K850" s="33">
        <v>25245</v>
      </c>
      <c r="L850" s="31" t="s">
        <v>9764</v>
      </c>
      <c r="M850">
        <f t="shared" si="41"/>
        <v>31</v>
      </c>
      <c r="N850" t="str">
        <f t="shared" si="42"/>
        <v>PO63000329</v>
      </c>
      <c r="O850" t="e">
        <f>VLOOKUP(N850,'1_คตง_ภาพรวม'!L850:M900,2,FALSE)</f>
        <v>#N/A</v>
      </c>
    </row>
    <row r="851" spans="1:15" hidden="1">
      <c r="A851" s="31" t="s">
        <v>9757</v>
      </c>
      <c r="B851" s="31" t="s">
        <v>11077</v>
      </c>
      <c r="C851" s="31" t="s">
        <v>11078</v>
      </c>
      <c r="D851" s="32">
        <v>43980</v>
      </c>
      <c r="E851" s="31" t="s">
        <v>11079</v>
      </c>
      <c r="F851" s="31" t="s">
        <v>9889</v>
      </c>
      <c r="G851" s="33">
        <v>-25245</v>
      </c>
      <c r="H851" s="33">
        <v>-25245</v>
      </c>
      <c r="I851" s="31" t="s">
        <v>9762</v>
      </c>
      <c r="J851" s="31" t="s">
        <v>9763</v>
      </c>
      <c r="K851" s="33">
        <v>-25245</v>
      </c>
      <c r="L851" s="31" t="s">
        <v>9764</v>
      </c>
      <c r="M851">
        <f t="shared" si="41"/>
        <v>31</v>
      </c>
      <c r="N851" t="str">
        <f t="shared" si="42"/>
        <v>PO63000329</v>
      </c>
      <c r="O851" t="e">
        <f>VLOOKUP(N851,'1_คตง_ภาพรวม'!L851:M901,2,FALSE)</f>
        <v>#N/A</v>
      </c>
    </row>
    <row r="852" spans="1:15" hidden="1">
      <c r="A852" s="31" t="s">
        <v>9757</v>
      </c>
      <c r="B852" s="31" t="s">
        <v>11080</v>
      </c>
      <c r="C852" s="31" t="s">
        <v>11081</v>
      </c>
      <c r="D852" s="32">
        <v>43980</v>
      </c>
      <c r="E852" s="31" t="s">
        <v>11082</v>
      </c>
      <c r="F852" s="31" t="s">
        <v>9875</v>
      </c>
      <c r="G852" s="33">
        <v>21780</v>
      </c>
      <c r="H852" s="33">
        <v>21780</v>
      </c>
      <c r="I852" s="31" t="s">
        <v>9762</v>
      </c>
      <c r="J852" s="31" t="s">
        <v>9763</v>
      </c>
      <c r="K852" s="33">
        <v>21780</v>
      </c>
      <c r="L852" s="31" t="s">
        <v>9764</v>
      </c>
      <c r="M852">
        <f t="shared" si="41"/>
        <v>23</v>
      </c>
      <c r="N852" t="str">
        <f t="shared" si="42"/>
        <v>PO63000362</v>
      </c>
      <c r="O852" t="e">
        <f>VLOOKUP(N852,'1_คตง_ภาพรวม'!L852:M902,2,FALSE)</f>
        <v>#N/A</v>
      </c>
    </row>
    <row r="853" spans="1:15" hidden="1">
      <c r="A853" s="31" t="s">
        <v>9757</v>
      </c>
      <c r="B853" s="31" t="s">
        <v>11080</v>
      </c>
      <c r="C853" s="31" t="s">
        <v>11081</v>
      </c>
      <c r="D853" s="32">
        <v>43980</v>
      </c>
      <c r="E853" s="31" t="s">
        <v>11082</v>
      </c>
      <c r="F853" s="31" t="s">
        <v>9889</v>
      </c>
      <c r="G853" s="33">
        <v>-21780</v>
      </c>
      <c r="H853" s="33">
        <v>-21780</v>
      </c>
      <c r="I853" s="31" t="s">
        <v>9762</v>
      </c>
      <c r="J853" s="31" t="s">
        <v>9763</v>
      </c>
      <c r="K853" s="33">
        <v>-21780</v>
      </c>
      <c r="L853" s="31" t="s">
        <v>9764</v>
      </c>
      <c r="M853">
        <f t="shared" si="41"/>
        <v>23</v>
      </c>
      <c r="N853" t="str">
        <f t="shared" si="42"/>
        <v>PO63000362</v>
      </c>
      <c r="O853" t="e">
        <f>VLOOKUP(N853,'1_คตง_ภาพรวม'!L853:M903,2,FALSE)</f>
        <v>#N/A</v>
      </c>
    </row>
    <row r="854" spans="1:15" hidden="1">
      <c r="A854" s="31" t="s">
        <v>9757</v>
      </c>
      <c r="B854" s="31" t="s">
        <v>11083</v>
      </c>
      <c r="C854" s="31" t="s">
        <v>11084</v>
      </c>
      <c r="D854" s="32">
        <v>43980</v>
      </c>
      <c r="E854" s="31" t="s">
        <v>11085</v>
      </c>
      <c r="F854" s="31" t="s">
        <v>9875</v>
      </c>
      <c r="G854" s="33">
        <v>21780</v>
      </c>
      <c r="H854" s="33">
        <v>21780</v>
      </c>
      <c r="I854" s="31" t="s">
        <v>9762</v>
      </c>
      <c r="J854" s="31" t="s">
        <v>9763</v>
      </c>
      <c r="K854" s="33">
        <v>21780</v>
      </c>
      <c r="L854" s="31" t="s">
        <v>9764</v>
      </c>
      <c r="M854">
        <f t="shared" si="41"/>
        <v>39</v>
      </c>
      <c r="N854" t="str">
        <f t="shared" si="42"/>
        <v>PO63000368</v>
      </c>
      <c r="O854" t="e">
        <f>VLOOKUP(N854,'1_คตง_ภาพรวม'!L854:M904,2,FALSE)</f>
        <v>#N/A</v>
      </c>
    </row>
    <row r="855" spans="1:15" hidden="1">
      <c r="A855" s="31" t="s">
        <v>9757</v>
      </c>
      <c r="B855" s="31" t="s">
        <v>11083</v>
      </c>
      <c r="C855" s="31" t="s">
        <v>11084</v>
      </c>
      <c r="D855" s="32">
        <v>43980</v>
      </c>
      <c r="E855" s="31" t="s">
        <v>11085</v>
      </c>
      <c r="F855" s="31" t="s">
        <v>9889</v>
      </c>
      <c r="G855" s="33">
        <v>-21780</v>
      </c>
      <c r="H855" s="33">
        <v>-21780</v>
      </c>
      <c r="I855" s="31" t="s">
        <v>9762</v>
      </c>
      <c r="J855" s="31" t="s">
        <v>9763</v>
      </c>
      <c r="K855" s="33">
        <v>-21780</v>
      </c>
      <c r="L855" s="31" t="s">
        <v>9764</v>
      </c>
      <c r="M855">
        <f t="shared" si="41"/>
        <v>39</v>
      </c>
      <c r="N855" t="str">
        <f t="shared" si="42"/>
        <v>PO63000368</v>
      </c>
      <c r="O855" t="e">
        <f>VLOOKUP(N855,'1_คตง_ภาพรวม'!L855:M905,2,FALSE)</f>
        <v>#N/A</v>
      </c>
    </row>
    <row r="856" spans="1:15" hidden="1">
      <c r="A856" s="31" t="s">
        <v>9757</v>
      </c>
      <c r="B856" s="31" t="s">
        <v>11086</v>
      </c>
      <c r="C856" s="31" t="s">
        <v>11087</v>
      </c>
      <c r="D856" s="32">
        <v>43980</v>
      </c>
      <c r="E856" s="31" t="s">
        <v>11088</v>
      </c>
      <c r="F856" s="31" t="s">
        <v>9875</v>
      </c>
      <c r="G856" s="33">
        <v>18315</v>
      </c>
      <c r="H856" s="33">
        <v>18315</v>
      </c>
      <c r="I856" s="31" t="s">
        <v>9762</v>
      </c>
      <c r="J856" s="31" t="s">
        <v>9763</v>
      </c>
      <c r="K856" s="33">
        <v>18315</v>
      </c>
      <c r="L856" s="31" t="s">
        <v>9764</v>
      </c>
      <c r="M856">
        <f t="shared" si="41"/>
        <v>37</v>
      </c>
      <c r="N856" t="str">
        <f t="shared" si="42"/>
        <v>PO63000061</v>
      </c>
      <c r="O856" t="e">
        <f>VLOOKUP(N856,'1_คตง_ภาพรวม'!L856:M906,2,FALSE)</f>
        <v>#N/A</v>
      </c>
    </row>
    <row r="857" spans="1:15" hidden="1">
      <c r="A857" s="31" t="s">
        <v>9757</v>
      </c>
      <c r="B857" s="31" t="s">
        <v>11086</v>
      </c>
      <c r="C857" s="31" t="s">
        <v>11087</v>
      </c>
      <c r="D857" s="32">
        <v>43980</v>
      </c>
      <c r="E857" s="31" t="s">
        <v>11088</v>
      </c>
      <c r="F857" s="31" t="s">
        <v>9889</v>
      </c>
      <c r="G857" s="33">
        <v>-18315</v>
      </c>
      <c r="H857" s="33">
        <v>-18315</v>
      </c>
      <c r="I857" s="31" t="s">
        <v>9762</v>
      </c>
      <c r="J857" s="31" t="s">
        <v>9763</v>
      </c>
      <c r="K857" s="33">
        <v>-18315</v>
      </c>
      <c r="L857" s="31" t="s">
        <v>9764</v>
      </c>
      <c r="M857">
        <f t="shared" si="41"/>
        <v>37</v>
      </c>
      <c r="N857" t="str">
        <f t="shared" si="42"/>
        <v>PO63000061</v>
      </c>
      <c r="O857" t="e">
        <f>VLOOKUP(N857,'1_คตง_ภาพรวม'!L857:M907,2,FALSE)</f>
        <v>#N/A</v>
      </c>
    </row>
    <row r="858" spans="1:15" hidden="1">
      <c r="A858" s="31" t="s">
        <v>9757</v>
      </c>
      <c r="B858" s="31" t="s">
        <v>11089</v>
      </c>
      <c r="C858" s="31" t="s">
        <v>11090</v>
      </c>
      <c r="D858" s="32">
        <v>43980</v>
      </c>
      <c r="E858" s="31" t="s">
        <v>11091</v>
      </c>
      <c r="F858" s="31" t="s">
        <v>9875</v>
      </c>
      <c r="G858" s="33">
        <v>131967</v>
      </c>
      <c r="H858" s="33">
        <v>131967</v>
      </c>
      <c r="I858" s="31" t="s">
        <v>9762</v>
      </c>
      <c r="J858" s="31" t="s">
        <v>9763</v>
      </c>
      <c r="K858" s="33">
        <v>131967</v>
      </c>
      <c r="L858" s="31" t="s">
        <v>9764</v>
      </c>
      <c r="M858">
        <f t="shared" si="41"/>
        <v>38</v>
      </c>
      <c r="N858" t="str">
        <f t="shared" si="42"/>
        <v>PO63000440</v>
      </c>
      <c r="O858" t="e">
        <f>VLOOKUP(N858,'1_คตง_ภาพรวม'!L858:M908,2,FALSE)</f>
        <v>#N/A</v>
      </c>
    </row>
    <row r="859" spans="1:15" hidden="1">
      <c r="A859" s="31" t="s">
        <v>9757</v>
      </c>
      <c r="B859" s="31" t="s">
        <v>11089</v>
      </c>
      <c r="C859" s="31" t="s">
        <v>11090</v>
      </c>
      <c r="D859" s="32">
        <v>43980</v>
      </c>
      <c r="E859" s="31" t="s">
        <v>11091</v>
      </c>
      <c r="F859" s="31" t="s">
        <v>9889</v>
      </c>
      <c r="G859" s="33">
        <v>-131967</v>
      </c>
      <c r="H859" s="33">
        <v>-131967</v>
      </c>
      <c r="I859" s="31" t="s">
        <v>9762</v>
      </c>
      <c r="J859" s="31" t="s">
        <v>9763</v>
      </c>
      <c r="K859" s="33">
        <v>-131967</v>
      </c>
      <c r="L859" s="31" t="s">
        <v>9764</v>
      </c>
      <c r="M859">
        <f t="shared" si="41"/>
        <v>38</v>
      </c>
      <c r="N859" t="str">
        <f t="shared" si="42"/>
        <v>PO63000440</v>
      </c>
      <c r="O859" t="e">
        <f>VLOOKUP(N859,'1_คตง_ภาพรวม'!L859:M909,2,FALSE)</f>
        <v>#N/A</v>
      </c>
    </row>
    <row r="860" spans="1:15" hidden="1">
      <c r="A860" s="31" t="s">
        <v>9757</v>
      </c>
      <c r="B860" s="31" t="s">
        <v>11092</v>
      </c>
      <c r="C860" s="31" t="s">
        <v>11093</v>
      </c>
      <c r="D860" s="32">
        <v>43980</v>
      </c>
      <c r="E860" s="31" t="s">
        <v>11094</v>
      </c>
      <c r="F860" s="31" t="s">
        <v>9875</v>
      </c>
      <c r="G860" s="33">
        <v>24750</v>
      </c>
      <c r="H860" s="33">
        <v>24750</v>
      </c>
      <c r="I860" s="31" t="s">
        <v>9762</v>
      </c>
      <c r="J860" s="31" t="s">
        <v>9763</v>
      </c>
      <c r="K860" s="33">
        <v>24750</v>
      </c>
      <c r="L860" s="31" t="s">
        <v>9764</v>
      </c>
      <c r="M860">
        <f t="shared" si="41"/>
        <v>34</v>
      </c>
      <c r="N860" t="str">
        <f t="shared" si="42"/>
        <v>PO63000376</v>
      </c>
      <c r="O860" t="e">
        <f>VLOOKUP(N860,'1_คตง_ภาพรวม'!L860:M910,2,FALSE)</f>
        <v>#N/A</v>
      </c>
    </row>
    <row r="861" spans="1:15" hidden="1">
      <c r="A861" s="31" t="s">
        <v>9757</v>
      </c>
      <c r="B861" s="31" t="s">
        <v>11092</v>
      </c>
      <c r="C861" s="31" t="s">
        <v>11093</v>
      </c>
      <c r="D861" s="32">
        <v>43980</v>
      </c>
      <c r="E861" s="31" t="s">
        <v>11094</v>
      </c>
      <c r="F861" s="31" t="s">
        <v>9889</v>
      </c>
      <c r="G861" s="33">
        <v>-24750</v>
      </c>
      <c r="H861" s="33">
        <v>-24750</v>
      </c>
      <c r="I861" s="31" t="s">
        <v>9762</v>
      </c>
      <c r="J861" s="31" t="s">
        <v>9763</v>
      </c>
      <c r="K861" s="33">
        <v>-24750</v>
      </c>
      <c r="L861" s="31" t="s">
        <v>9764</v>
      </c>
      <c r="M861">
        <f t="shared" si="41"/>
        <v>34</v>
      </c>
      <c r="N861" t="str">
        <f t="shared" si="42"/>
        <v>PO63000376</v>
      </c>
      <c r="O861" t="e">
        <f>VLOOKUP(N861,'1_คตง_ภาพรวม'!L861:M911,2,FALSE)</f>
        <v>#N/A</v>
      </c>
    </row>
    <row r="862" spans="1:15" hidden="1">
      <c r="A862" s="31" t="s">
        <v>9757</v>
      </c>
      <c r="B862" s="31" t="s">
        <v>11095</v>
      </c>
      <c r="C862" s="31" t="s">
        <v>11096</v>
      </c>
      <c r="D862" s="32">
        <v>43980</v>
      </c>
      <c r="E862" s="31" t="s">
        <v>11097</v>
      </c>
      <c r="F862" s="31" t="s">
        <v>9875</v>
      </c>
      <c r="G862" s="33">
        <v>76230</v>
      </c>
      <c r="H862" s="33">
        <v>76230</v>
      </c>
      <c r="I862" s="31" t="s">
        <v>9762</v>
      </c>
      <c r="J862" s="31" t="s">
        <v>9763</v>
      </c>
      <c r="K862" s="33">
        <v>76230</v>
      </c>
      <c r="L862" s="31" t="s">
        <v>9764</v>
      </c>
      <c r="M862">
        <f t="shared" si="41"/>
        <v>24</v>
      </c>
      <c r="N862" t="str">
        <f t="shared" si="42"/>
        <v>PO63000375</v>
      </c>
      <c r="O862" t="e">
        <f>VLOOKUP(N862,'1_คตง_ภาพรวม'!L862:M912,2,FALSE)</f>
        <v>#N/A</v>
      </c>
    </row>
    <row r="863" spans="1:15" hidden="1">
      <c r="A863" s="31" t="s">
        <v>9757</v>
      </c>
      <c r="B863" s="31" t="s">
        <v>11095</v>
      </c>
      <c r="C863" s="31" t="s">
        <v>11096</v>
      </c>
      <c r="D863" s="32">
        <v>43980</v>
      </c>
      <c r="E863" s="31" t="s">
        <v>11097</v>
      </c>
      <c r="F863" s="31" t="s">
        <v>9889</v>
      </c>
      <c r="G863" s="33">
        <v>-76230</v>
      </c>
      <c r="H863" s="33">
        <v>-76230</v>
      </c>
      <c r="I863" s="31" t="s">
        <v>9762</v>
      </c>
      <c r="J863" s="31" t="s">
        <v>9763</v>
      </c>
      <c r="K863" s="33">
        <v>-76230</v>
      </c>
      <c r="L863" s="31" t="s">
        <v>9764</v>
      </c>
      <c r="M863">
        <f t="shared" si="41"/>
        <v>24</v>
      </c>
      <c r="N863" t="str">
        <f t="shared" si="42"/>
        <v>PO63000375</v>
      </c>
      <c r="O863" t="e">
        <f>VLOOKUP(N863,'1_คตง_ภาพรวม'!L863:M913,2,FALSE)</f>
        <v>#N/A</v>
      </c>
    </row>
    <row r="864" spans="1:15" hidden="1">
      <c r="A864" s="31" t="s">
        <v>9757</v>
      </c>
      <c r="B864" s="31" t="s">
        <v>11098</v>
      </c>
      <c r="C864" s="31" t="s">
        <v>11099</v>
      </c>
      <c r="D864" s="32">
        <v>43980</v>
      </c>
      <c r="E864" s="31" t="s">
        <v>11100</v>
      </c>
      <c r="F864" s="31" t="s">
        <v>9875</v>
      </c>
      <c r="G864" s="33">
        <v>21780</v>
      </c>
      <c r="H864" s="33">
        <v>21780</v>
      </c>
      <c r="I864" s="31" t="s">
        <v>9762</v>
      </c>
      <c r="J864" s="31" t="s">
        <v>9763</v>
      </c>
      <c r="K864" s="33">
        <v>21780</v>
      </c>
      <c r="L864" s="31" t="s">
        <v>9764</v>
      </c>
      <c r="M864">
        <f t="shared" si="41"/>
        <v>29</v>
      </c>
      <c r="N864" t="str">
        <f t="shared" si="42"/>
        <v>PO63000379</v>
      </c>
      <c r="O864" t="e">
        <f>VLOOKUP(N864,'1_คตง_ภาพรวม'!L864:M914,2,FALSE)</f>
        <v>#N/A</v>
      </c>
    </row>
    <row r="865" spans="1:15" hidden="1">
      <c r="A865" s="31" t="s">
        <v>9757</v>
      </c>
      <c r="B865" s="31" t="s">
        <v>11098</v>
      </c>
      <c r="C865" s="31" t="s">
        <v>11099</v>
      </c>
      <c r="D865" s="32">
        <v>43980</v>
      </c>
      <c r="E865" s="31" t="s">
        <v>11100</v>
      </c>
      <c r="F865" s="31" t="s">
        <v>9889</v>
      </c>
      <c r="G865" s="33">
        <v>-21780</v>
      </c>
      <c r="H865" s="33">
        <v>-21780</v>
      </c>
      <c r="I865" s="31" t="s">
        <v>9762</v>
      </c>
      <c r="J865" s="31" t="s">
        <v>9763</v>
      </c>
      <c r="K865" s="33">
        <v>-21780</v>
      </c>
      <c r="L865" s="31" t="s">
        <v>9764</v>
      </c>
      <c r="M865">
        <f t="shared" si="41"/>
        <v>29</v>
      </c>
      <c r="N865" t="str">
        <f t="shared" si="42"/>
        <v>PO63000379</v>
      </c>
      <c r="O865" t="e">
        <f>VLOOKUP(N865,'1_คตง_ภาพรวม'!L865:M915,2,FALSE)</f>
        <v>#N/A</v>
      </c>
    </row>
    <row r="866" spans="1:15" hidden="1">
      <c r="A866" s="31" t="s">
        <v>9757</v>
      </c>
      <c r="B866" s="31" t="s">
        <v>11101</v>
      </c>
      <c r="C866" s="31" t="s">
        <v>11102</v>
      </c>
      <c r="D866" s="32">
        <v>43980</v>
      </c>
      <c r="E866" s="31" t="s">
        <v>11103</v>
      </c>
      <c r="F866" s="31" t="s">
        <v>9875</v>
      </c>
      <c r="G866" s="33">
        <v>34650</v>
      </c>
      <c r="H866" s="33">
        <v>34650</v>
      </c>
      <c r="I866" s="31" t="s">
        <v>9762</v>
      </c>
      <c r="J866" s="31" t="s">
        <v>9763</v>
      </c>
      <c r="K866" s="33">
        <v>34650</v>
      </c>
      <c r="L866" s="31" t="s">
        <v>9764</v>
      </c>
      <c r="M866">
        <f t="shared" si="41"/>
        <v>31</v>
      </c>
      <c r="N866" t="str">
        <f t="shared" si="42"/>
        <v>PO63000442</v>
      </c>
      <c r="O866" t="e">
        <f>VLOOKUP(N866,'1_คตง_ภาพรวม'!L866:M916,2,FALSE)</f>
        <v>#N/A</v>
      </c>
    </row>
    <row r="867" spans="1:15" hidden="1">
      <c r="A867" s="31" t="s">
        <v>9757</v>
      </c>
      <c r="B867" s="31" t="s">
        <v>11101</v>
      </c>
      <c r="C867" s="31" t="s">
        <v>11102</v>
      </c>
      <c r="D867" s="32">
        <v>43980</v>
      </c>
      <c r="E867" s="31" t="s">
        <v>11103</v>
      </c>
      <c r="F867" s="31" t="s">
        <v>9889</v>
      </c>
      <c r="G867" s="33">
        <v>-34650</v>
      </c>
      <c r="H867" s="33">
        <v>-34650</v>
      </c>
      <c r="I867" s="31" t="s">
        <v>9762</v>
      </c>
      <c r="J867" s="31" t="s">
        <v>9763</v>
      </c>
      <c r="K867" s="33">
        <v>-34650</v>
      </c>
      <c r="L867" s="31" t="s">
        <v>9764</v>
      </c>
      <c r="M867">
        <f t="shared" si="41"/>
        <v>31</v>
      </c>
      <c r="N867" t="str">
        <f t="shared" si="42"/>
        <v>PO63000442</v>
      </c>
      <c r="O867" t="e">
        <f>VLOOKUP(N867,'1_คตง_ภาพรวม'!L867:M917,2,FALSE)</f>
        <v>#N/A</v>
      </c>
    </row>
    <row r="868" spans="1:15" hidden="1">
      <c r="A868" s="31" t="s">
        <v>9757</v>
      </c>
      <c r="B868" s="31" t="s">
        <v>11104</v>
      </c>
      <c r="C868" s="31" t="s">
        <v>11105</v>
      </c>
      <c r="D868" s="32">
        <v>43980</v>
      </c>
      <c r="E868" s="31" t="s">
        <v>11106</v>
      </c>
      <c r="F868" s="31" t="s">
        <v>10420</v>
      </c>
      <c r="G868" s="33">
        <v>-11800</v>
      </c>
      <c r="H868" s="33">
        <v>-11800</v>
      </c>
      <c r="I868" s="31" t="s">
        <v>9762</v>
      </c>
      <c r="J868" s="31" t="s">
        <v>9763</v>
      </c>
      <c r="K868" s="33">
        <v>-11800</v>
      </c>
      <c r="L868" s="31" t="s">
        <v>9764</v>
      </c>
      <c r="M868" t="e">
        <f t="shared" si="41"/>
        <v>#VALUE!</v>
      </c>
    </row>
    <row r="869" spans="1:15" hidden="1">
      <c r="A869" s="31" t="s">
        <v>9757</v>
      </c>
      <c r="B869" s="31" t="s">
        <v>11104</v>
      </c>
      <c r="C869" s="31" t="s">
        <v>11105</v>
      </c>
      <c r="D869" s="32">
        <v>43980</v>
      </c>
      <c r="E869" s="31" t="s">
        <v>11106</v>
      </c>
      <c r="F869" s="31" t="s">
        <v>10421</v>
      </c>
      <c r="G869" s="33">
        <v>11800</v>
      </c>
      <c r="H869" s="33">
        <v>11800</v>
      </c>
      <c r="I869" s="31" t="s">
        <v>9762</v>
      </c>
      <c r="J869" s="31" t="s">
        <v>9763</v>
      </c>
      <c r="K869" s="33">
        <v>11800</v>
      </c>
      <c r="L869" s="31" t="s">
        <v>9764</v>
      </c>
      <c r="M869" t="e">
        <f t="shared" si="41"/>
        <v>#VALUE!</v>
      </c>
    </row>
    <row r="870" spans="1:15" hidden="1">
      <c r="A870" s="31" t="s">
        <v>9757</v>
      </c>
      <c r="B870" s="31" t="s">
        <v>11107</v>
      </c>
      <c r="C870" s="31" t="s">
        <v>11108</v>
      </c>
      <c r="D870" s="32">
        <v>43980</v>
      </c>
      <c r="E870" s="31" t="s">
        <v>11109</v>
      </c>
      <c r="F870" s="31" t="s">
        <v>10584</v>
      </c>
      <c r="G870" s="33">
        <v>20000</v>
      </c>
      <c r="H870" s="33">
        <v>20000</v>
      </c>
      <c r="I870" s="31" t="s">
        <v>9762</v>
      </c>
      <c r="J870" s="31" t="s">
        <v>9763</v>
      </c>
      <c r="K870" s="33">
        <v>20000</v>
      </c>
      <c r="L870" s="31" t="s">
        <v>9764</v>
      </c>
      <c r="M870" t="e">
        <f t="shared" si="41"/>
        <v>#VALUE!</v>
      </c>
    </row>
    <row r="871" spans="1:15" hidden="1">
      <c r="A871" s="31" t="s">
        <v>9757</v>
      </c>
      <c r="B871" s="31" t="s">
        <v>11107</v>
      </c>
      <c r="C871" s="31" t="s">
        <v>11108</v>
      </c>
      <c r="D871" s="32">
        <v>43980</v>
      </c>
      <c r="E871" s="31" t="s">
        <v>11109</v>
      </c>
      <c r="F871" s="31" t="s">
        <v>9889</v>
      </c>
      <c r="G871" s="33">
        <v>-20000</v>
      </c>
      <c r="H871" s="33">
        <v>-20000</v>
      </c>
      <c r="I871" s="31" t="s">
        <v>9762</v>
      </c>
      <c r="J871" s="31" t="s">
        <v>9763</v>
      </c>
      <c r="K871" s="33">
        <v>-20000</v>
      </c>
      <c r="L871" s="31" t="s">
        <v>9764</v>
      </c>
      <c r="M871" t="e">
        <f t="shared" si="41"/>
        <v>#VALUE!</v>
      </c>
    </row>
    <row r="872" spans="1:15" hidden="1">
      <c r="A872" s="31" t="s">
        <v>9757</v>
      </c>
      <c r="B872" s="31" t="s">
        <v>11110</v>
      </c>
      <c r="C872" s="31" t="s">
        <v>11111</v>
      </c>
      <c r="D872" s="32">
        <v>43980</v>
      </c>
      <c r="E872" s="31" t="s">
        <v>11112</v>
      </c>
      <c r="F872" s="31" t="s">
        <v>9875</v>
      </c>
      <c r="G872" s="33">
        <v>64350</v>
      </c>
      <c r="H872" s="33">
        <v>64350</v>
      </c>
      <c r="I872" s="31" t="s">
        <v>9762</v>
      </c>
      <c r="J872" s="31" t="s">
        <v>9763</v>
      </c>
      <c r="K872" s="33">
        <v>64350</v>
      </c>
      <c r="L872" s="31" t="s">
        <v>9764</v>
      </c>
      <c r="M872" t="e">
        <f t="shared" si="41"/>
        <v>#VALUE!</v>
      </c>
    </row>
    <row r="873" spans="1:15" hidden="1">
      <c r="A873" s="31" t="s">
        <v>9757</v>
      </c>
      <c r="B873" s="31" t="s">
        <v>11110</v>
      </c>
      <c r="C873" s="31" t="s">
        <v>11111</v>
      </c>
      <c r="D873" s="32">
        <v>43980</v>
      </c>
      <c r="E873" s="31" t="s">
        <v>11112</v>
      </c>
      <c r="F873" s="31" t="s">
        <v>9889</v>
      </c>
      <c r="G873" s="33">
        <v>-64350</v>
      </c>
      <c r="H873" s="33">
        <v>-64350</v>
      </c>
      <c r="I873" s="31" t="s">
        <v>9762</v>
      </c>
      <c r="J873" s="31" t="s">
        <v>9763</v>
      </c>
      <c r="K873" s="33">
        <v>-64350</v>
      </c>
      <c r="L873" s="31" t="s">
        <v>9764</v>
      </c>
      <c r="M873" t="e">
        <f t="shared" si="41"/>
        <v>#VALUE!</v>
      </c>
    </row>
    <row r="874" spans="1:15" hidden="1">
      <c r="A874" s="31" t="s">
        <v>9757</v>
      </c>
      <c r="B874" s="31" t="s">
        <v>11113</v>
      </c>
      <c r="C874" s="31" t="s">
        <v>11114</v>
      </c>
      <c r="D874" s="32">
        <v>43980</v>
      </c>
      <c r="E874" s="31" t="s">
        <v>11115</v>
      </c>
      <c r="F874" s="31" t="s">
        <v>9875</v>
      </c>
      <c r="G874" s="33">
        <v>131892.75</v>
      </c>
      <c r="H874" s="33">
        <v>131892.75</v>
      </c>
      <c r="I874" s="31" t="s">
        <v>9762</v>
      </c>
      <c r="J874" s="31" t="s">
        <v>9763</v>
      </c>
      <c r="K874" s="33">
        <v>131892.75</v>
      </c>
      <c r="L874" s="31" t="s">
        <v>9764</v>
      </c>
      <c r="M874">
        <f t="shared" si="41"/>
        <v>23</v>
      </c>
      <c r="N874" t="str">
        <f t="shared" ref="N874:N875" si="43">MID(E874,M874,10)</f>
        <v>PO63000349</v>
      </c>
      <c r="O874" t="e">
        <f>VLOOKUP(N874,'1_คตง_ภาพรวม'!L874:M924,2,FALSE)</f>
        <v>#N/A</v>
      </c>
    </row>
    <row r="875" spans="1:15" hidden="1">
      <c r="A875" s="31" t="s">
        <v>9757</v>
      </c>
      <c r="B875" s="31" t="s">
        <v>11113</v>
      </c>
      <c r="C875" s="31" t="s">
        <v>11114</v>
      </c>
      <c r="D875" s="32">
        <v>43980</v>
      </c>
      <c r="E875" s="31" t="s">
        <v>11115</v>
      </c>
      <c r="F875" s="31" t="s">
        <v>9889</v>
      </c>
      <c r="G875" s="33">
        <v>-131892.75</v>
      </c>
      <c r="H875" s="33">
        <v>-131892.75</v>
      </c>
      <c r="I875" s="31" t="s">
        <v>9762</v>
      </c>
      <c r="J875" s="31" t="s">
        <v>9763</v>
      </c>
      <c r="K875" s="33">
        <v>-131892.75</v>
      </c>
      <c r="L875" s="31" t="s">
        <v>9764</v>
      </c>
      <c r="M875">
        <f t="shared" si="41"/>
        <v>23</v>
      </c>
      <c r="N875" t="str">
        <f t="shared" si="43"/>
        <v>PO63000349</v>
      </c>
      <c r="O875" t="e">
        <f>VLOOKUP(N875,'1_คตง_ภาพรวม'!L875:M925,2,FALSE)</f>
        <v>#N/A</v>
      </c>
    </row>
    <row r="876" spans="1:15" hidden="1">
      <c r="A876" s="31" t="s">
        <v>9757</v>
      </c>
      <c r="B876" s="31" t="s">
        <v>11116</v>
      </c>
      <c r="C876" s="31" t="s">
        <v>11117</v>
      </c>
      <c r="D876" s="32">
        <v>43973</v>
      </c>
      <c r="E876" s="31" t="s">
        <v>11118</v>
      </c>
      <c r="F876" s="31" t="s">
        <v>10459</v>
      </c>
      <c r="G876" s="33">
        <v>-832200</v>
      </c>
      <c r="H876" s="33">
        <v>-832200</v>
      </c>
      <c r="I876" s="31" t="s">
        <v>9762</v>
      </c>
      <c r="J876" s="31" t="s">
        <v>9763</v>
      </c>
      <c r="K876" s="33">
        <v>-832200</v>
      </c>
      <c r="L876" s="31" t="s">
        <v>9764</v>
      </c>
      <c r="M876" t="e">
        <f t="shared" si="41"/>
        <v>#VALUE!</v>
      </c>
    </row>
    <row r="877" spans="1:15" hidden="1">
      <c r="A877" s="31" t="s">
        <v>9757</v>
      </c>
      <c r="B877" s="31" t="s">
        <v>11116</v>
      </c>
      <c r="C877" s="31" t="s">
        <v>11117</v>
      </c>
      <c r="D877" s="32">
        <v>43973</v>
      </c>
      <c r="E877" s="31" t="s">
        <v>11118</v>
      </c>
      <c r="F877" s="31" t="s">
        <v>10443</v>
      </c>
      <c r="G877" s="33">
        <v>832200</v>
      </c>
      <c r="H877" s="33">
        <v>832200</v>
      </c>
      <c r="I877" s="31" t="s">
        <v>9762</v>
      </c>
      <c r="J877" s="31" t="s">
        <v>9763</v>
      </c>
      <c r="K877" s="33">
        <v>832200</v>
      </c>
      <c r="L877" s="31" t="s">
        <v>9764</v>
      </c>
      <c r="M877" t="e">
        <f t="shared" si="41"/>
        <v>#VALUE!</v>
      </c>
    </row>
    <row r="878" spans="1:15" hidden="1">
      <c r="A878" s="31" t="s">
        <v>9757</v>
      </c>
      <c r="B878" s="31" t="s">
        <v>11119</v>
      </c>
      <c r="C878" s="31" t="s">
        <v>11120</v>
      </c>
      <c r="D878" s="32">
        <v>43973</v>
      </c>
      <c r="E878" s="31" t="s">
        <v>11121</v>
      </c>
      <c r="F878" s="31" t="s">
        <v>10455</v>
      </c>
      <c r="G878" s="33">
        <v>-59400</v>
      </c>
      <c r="H878" s="33">
        <v>-59400</v>
      </c>
      <c r="I878" s="31" t="s">
        <v>9762</v>
      </c>
      <c r="J878" s="31" t="s">
        <v>9763</v>
      </c>
      <c r="K878" s="33">
        <v>-59400</v>
      </c>
      <c r="L878" s="31" t="s">
        <v>9764</v>
      </c>
      <c r="M878" t="e">
        <f t="shared" si="41"/>
        <v>#VALUE!</v>
      </c>
    </row>
    <row r="879" spans="1:15" hidden="1">
      <c r="A879" s="31" t="s">
        <v>9757</v>
      </c>
      <c r="B879" s="31" t="s">
        <v>11119</v>
      </c>
      <c r="C879" s="31" t="s">
        <v>11120</v>
      </c>
      <c r="D879" s="32">
        <v>43973</v>
      </c>
      <c r="E879" s="31" t="s">
        <v>11121</v>
      </c>
      <c r="F879" s="31" t="s">
        <v>10443</v>
      </c>
      <c r="G879" s="33">
        <v>59400</v>
      </c>
      <c r="H879" s="33">
        <v>59400</v>
      </c>
      <c r="I879" s="31" t="s">
        <v>9762</v>
      </c>
      <c r="J879" s="31" t="s">
        <v>9763</v>
      </c>
      <c r="K879" s="33">
        <v>59400</v>
      </c>
      <c r="L879" s="31" t="s">
        <v>9764</v>
      </c>
      <c r="M879" t="e">
        <f t="shared" si="41"/>
        <v>#VALUE!</v>
      </c>
    </row>
    <row r="880" spans="1:15" hidden="1">
      <c r="A880" s="31" t="s">
        <v>9757</v>
      </c>
      <c r="B880" s="31" t="s">
        <v>11122</v>
      </c>
      <c r="C880" s="31" t="s">
        <v>11123</v>
      </c>
      <c r="D880" s="32">
        <v>43973</v>
      </c>
      <c r="E880" s="31" t="s">
        <v>11124</v>
      </c>
      <c r="F880" s="31" t="s">
        <v>10448</v>
      </c>
      <c r="G880" s="33">
        <v>-155400</v>
      </c>
      <c r="H880" s="33">
        <v>-155400</v>
      </c>
      <c r="I880" s="31" t="s">
        <v>9762</v>
      </c>
      <c r="J880" s="31" t="s">
        <v>9763</v>
      </c>
      <c r="K880" s="33">
        <v>-155400</v>
      </c>
      <c r="L880" s="31" t="s">
        <v>9764</v>
      </c>
      <c r="M880" t="e">
        <f t="shared" si="41"/>
        <v>#VALUE!</v>
      </c>
    </row>
    <row r="881" spans="1:13" hidden="1">
      <c r="A881" s="31" t="s">
        <v>9757</v>
      </c>
      <c r="B881" s="31" t="s">
        <v>11122</v>
      </c>
      <c r="C881" s="31" t="s">
        <v>11123</v>
      </c>
      <c r="D881" s="32">
        <v>43973</v>
      </c>
      <c r="E881" s="31" t="s">
        <v>11124</v>
      </c>
      <c r="F881" s="31" t="s">
        <v>10443</v>
      </c>
      <c r="G881" s="33">
        <v>155400</v>
      </c>
      <c r="H881" s="33">
        <v>155400</v>
      </c>
      <c r="I881" s="31" t="s">
        <v>9762</v>
      </c>
      <c r="J881" s="31" t="s">
        <v>9763</v>
      </c>
      <c r="K881" s="33">
        <v>155400</v>
      </c>
      <c r="L881" s="31" t="s">
        <v>9764</v>
      </c>
      <c r="M881" t="e">
        <f t="shared" si="41"/>
        <v>#VALUE!</v>
      </c>
    </row>
    <row r="882" spans="1:13" hidden="1">
      <c r="A882" s="31" t="s">
        <v>9757</v>
      </c>
      <c r="B882" s="31" t="s">
        <v>11125</v>
      </c>
      <c r="C882" s="31" t="s">
        <v>11126</v>
      </c>
      <c r="D882" s="32">
        <v>43973</v>
      </c>
      <c r="E882" s="31" t="s">
        <v>11127</v>
      </c>
      <c r="F882" s="31" t="s">
        <v>10915</v>
      </c>
      <c r="G882" s="33">
        <v>-1998000</v>
      </c>
      <c r="H882" s="33">
        <v>-1998000</v>
      </c>
      <c r="I882" s="31" t="s">
        <v>9762</v>
      </c>
      <c r="J882" s="31" t="s">
        <v>9763</v>
      </c>
      <c r="K882" s="33">
        <v>-1998000</v>
      </c>
      <c r="L882" s="31" t="s">
        <v>9764</v>
      </c>
      <c r="M882" t="e">
        <f t="shared" si="41"/>
        <v>#VALUE!</v>
      </c>
    </row>
    <row r="883" spans="1:13" hidden="1">
      <c r="A883" s="31" t="s">
        <v>9757</v>
      </c>
      <c r="B883" s="31" t="s">
        <v>11125</v>
      </c>
      <c r="C883" s="31" t="s">
        <v>11126</v>
      </c>
      <c r="D883" s="32">
        <v>43973</v>
      </c>
      <c r="E883" s="31" t="s">
        <v>11127</v>
      </c>
      <c r="F883" s="31" t="s">
        <v>10443</v>
      </c>
      <c r="G883" s="33">
        <v>1998000</v>
      </c>
      <c r="H883" s="33">
        <v>1998000</v>
      </c>
      <c r="I883" s="31" t="s">
        <v>9762</v>
      </c>
      <c r="J883" s="31" t="s">
        <v>9763</v>
      </c>
      <c r="K883" s="33">
        <v>1998000</v>
      </c>
      <c r="L883" s="31" t="s">
        <v>9764</v>
      </c>
      <c r="M883" t="e">
        <f t="shared" si="41"/>
        <v>#VALUE!</v>
      </c>
    </row>
    <row r="884" spans="1:13" hidden="1">
      <c r="A884" s="31" t="s">
        <v>9757</v>
      </c>
      <c r="B884" s="31" t="s">
        <v>11128</v>
      </c>
      <c r="C884" s="31" t="s">
        <v>11129</v>
      </c>
      <c r="D884" s="32">
        <v>43973</v>
      </c>
      <c r="E884" s="31" t="s">
        <v>11130</v>
      </c>
      <c r="F884" s="31" t="s">
        <v>10919</v>
      </c>
      <c r="G884" s="33">
        <v>-1267800</v>
      </c>
      <c r="H884" s="33">
        <v>-1267800</v>
      </c>
      <c r="I884" s="31" t="s">
        <v>9762</v>
      </c>
      <c r="J884" s="31" t="s">
        <v>9763</v>
      </c>
      <c r="K884" s="33">
        <v>-1267800</v>
      </c>
      <c r="L884" s="31" t="s">
        <v>9764</v>
      </c>
      <c r="M884" t="e">
        <f t="shared" si="41"/>
        <v>#VALUE!</v>
      </c>
    </row>
    <row r="885" spans="1:13" hidden="1">
      <c r="A885" s="31" t="s">
        <v>9757</v>
      </c>
      <c r="B885" s="31" t="s">
        <v>11128</v>
      </c>
      <c r="C885" s="31" t="s">
        <v>11129</v>
      </c>
      <c r="D885" s="32">
        <v>43973</v>
      </c>
      <c r="E885" s="31" t="s">
        <v>11130</v>
      </c>
      <c r="F885" s="31" t="s">
        <v>10443</v>
      </c>
      <c r="G885" s="33">
        <v>1267800</v>
      </c>
      <c r="H885" s="33">
        <v>1267800</v>
      </c>
      <c r="I885" s="31" t="s">
        <v>9762</v>
      </c>
      <c r="J885" s="31" t="s">
        <v>9763</v>
      </c>
      <c r="K885" s="33">
        <v>1267800</v>
      </c>
      <c r="L885" s="31" t="s">
        <v>9764</v>
      </c>
      <c r="M885" t="e">
        <f t="shared" si="41"/>
        <v>#VALUE!</v>
      </c>
    </row>
    <row r="886" spans="1:13" hidden="1">
      <c r="A886" s="31" t="s">
        <v>9757</v>
      </c>
      <c r="B886" s="31" t="s">
        <v>11131</v>
      </c>
      <c r="C886" s="31" t="s">
        <v>11132</v>
      </c>
      <c r="D886" s="32">
        <v>43973</v>
      </c>
      <c r="E886" s="31" t="s">
        <v>11133</v>
      </c>
      <c r="F886" s="31" t="s">
        <v>10923</v>
      </c>
      <c r="G886" s="33">
        <v>-814800</v>
      </c>
      <c r="H886" s="33">
        <v>-814800</v>
      </c>
      <c r="I886" s="31" t="s">
        <v>9762</v>
      </c>
      <c r="J886" s="31" t="s">
        <v>9763</v>
      </c>
      <c r="K886" s="33">
        <v>-814800</v>
      </c>
      <c r="L886" s="31" t="s">
        <v>9764</v>
      </c>
      <c r="M886" t="e">
        <f t="shared" si="41"/>
        <v>#VALUE!</v>
      </c>
    </row>
    <row r="887" spans="1:13" hidden="1">
      <c r="A887" s="31" t="s">
        <v>9757</v>
      </c>
      <c r="B887" s="31" t="s">
        <v>11131</v>
      </c>
      <c r="C887" s="31" t="s">
        <v>11132</v>
      </c>
      <c r="D887" s="32">
        <v>43973</v>
      </c>
      <c r="E887" s="31" t="s">
        <v>11133</v>
      </c>
      <c r="F887" s="31" t="s">
        <v>10443</v>
      </c>
      <c r="G887" s="33">
        <v>814800</v>
      </c>
      <c r="H887" s="33">
        <v>814800</v>
      </c>
      <c r="I887" s="31" t="s">
        <v>9762</v>
      </c>
      <c r="J887" s="31" t="s">
        <v>9763</v>
      </c>
      <c r="K887" s="33">
        <v>814800</v>
      </c>
      <c r="L887" s="31" t="s">
        <v>9764</v>
      </c>
      <c r="M887" t="e">
        <f t="shared" si="41"/>
        <v>#VALUE!</v>
      </c>
    </row>
    <row r="888" spans="1:13" hidden="1">
      <c r="A888" s="31" t="s">
        <v>9757</v>
      </c>
      <c r="B888" s="31" t="s">
        <v>11134</v>
      </c>
      <c r="C888" s="31" t="s">
        <v>11135</v>
      </c>
      <c r="D888" s="32">
        <v>43973</v>
      </c>
      <c r="E888" s="31" t="s">
        <v>11136</v>
      </c>
      <c r="F888" s="31" t="s">
        <v>10443</v>
      </c>
      <c r="G888" s="33">
        <v>51600</v>
      </c>
      <c r="H888" s="33">
        <v>51600</v>
      </c>
      <c r="I888" s="31" t="s">
        <v>9762</v>
      </c>
      <c r="J888" s="31" t="s">
        <v>9763</v>
      </c>
      <c r="K888" s="33">
        <v>51600</v>
      </c>
      <c r="L888" s="31" t="s">
        <v>9764</v>
      </c>
      <c r="M888" t="e">
        <f t="shared" si="41"/>
        <v>#VALUE!</v>
      </c>
    </row>
    <row r="889" spans="1:13" hidden="1">
      <c r="A889" s="31" t="s">
        <v>9757</v>
      </c>
      <c r="B889" s="31" t="s">
        <v>11134</v>
      </c>
      <c r="C889" s="31" t="s">
        <v>11135</v>
      </c>
      <c r="D889" s="32">
        <v>43973</v>
      </c>
      <c r="E889" s="31" t="s">
        <v>11136</v>
      </c>
      <c r="F889" s="31" t="s">
        <v>10484</v>
      </c>
      <c r="G889" s="33">
        <v>-51600</v>
      </c>
      <c r="H889" s="33">
        <v>-51600</v>
      </c>
      <c r="I889" s="31" t="s">
        <v>9762</v>
      </c>
      <c r="J889" s="31" t="s">
        <v>9763</v>
      </c>
      <c r="K889" s="33">
        <v>-51600</v>
      </c>
      <c r="L889" s="31" t="s">
        <v>9764</v>
      </c>
      <c r="M889" t="e">
        <f t="shared" si="41"/>
        <v>#VALUE!</v>
      </c>
    </row>
    <row r="890" spans="1:13" hidden="1">
      <c r="A890" s="31" t="s">
        <v>9757</v>
      </c>
      <c r="B890" s="31" t="s">
        <v>11137</v>
      </c>
      <c r="C890" s="31" t="s">
        <v>11138</v>
      </c>
      <c r="D890" s="32">
        <v>43977</v>
      </c>
      <c r="E890" s="31" t="s">
        <v>11139</v>
      </c>
      <c r="F890" s="31" t="s">
        <v>10443</v>
      </c>
      <c r="G890" s="33">
        <v>1200</v>
      </c>
      <c r="H890" s="33">
        <v>1200</v>
      </c>
      <c r="I890" s="31" t="s">
        <v>9762</v>
      </c>
      <c r="J890" s="31" t="s">
        <v>9763</v>
      </c>
      <c r="K890" s="33">
        <v>1200</v>
      </c>
      <c r="L890" s="31" t="s">
        <v>9764</v>
      </c>
      <c r="M890" t="e">
        <f t="shared" si="41"/>
        <v>#VALUE!</v>
      </c>
    </row>
    <row r="891" spans="1:13" hidden="1">
      <c r="A891" s="31" t="s">
        <v>9757</v>
      </c>
      <c r="B891" s="31" t="s">
        <v>11137</v>
      </c>
      <c r="C891" s="31" t="s">
        <v>11138</v>
      </c>
      <c r="D891" s="32">
        <v>43977</v>
      </c>
      <c r="E891" s="31" t="s">
        <v>11139</v>
      </c>
      <c r="F891" s="31" t="s">
        <v>10484</v>
      </c>
      <c r="G891" s="33">
        <v>-1200</v>
      </c>
      <c r="H891" s="33">
        <v>-1200</v>
      </c>
      <c r="I891" s="31" t="s">
        <v>9762</v>
      </c>
      <c r="J891" s="31" t="s">
        <v>9763</v>
      </c>
      <c r="K891" s="33">
        <v>-1200</v>
      </c>
      <c r="L891" s="31" t="s">
        <v>9764</v>
      </c>
      <c r="M891" t="e">
        <f t="shared" si="41"/>
        <v>#VALUE!</v>
      </c>
    </row>
    <row r="892" spans="1:13" hidden="1">
      <c r="A892" s="31" t="s">
        <v>9757</v>
      </c>
      <c r="B892" s="31" t="s">
        <v>11140</v>
      </c>
      <c r="C892" s="31" t="s">
        <v>11141</v>
      </c>
      <c r="D892" s="32">
        <v>43973</v>
      </c>
      <c r="E892" s="31" t="s">
        <v>11142</v>
      </c>
      <c r="F892" s="31" t="s">
        <v>10443</v>
      </c>
      <c r="G892" s="33">
        <v>71400</v>
      </c>
      <c r="H892" s="33">
        <v>71400</v>
      </c>
      <c r="I892" s="31" t="s">
        <v>9762</v>
      </c>
      <c r="J892" s="31" t="s">
        <v>9763</v>
      </c>
      <c r="K892" s="33">
        <v>71400</v>
      </c>
      <c r="L892" s="31" t="s">
        <v>9764</v>
      </c>
      <c r="M892" t="e">
        <f t="shared" si="41"/>
        <v>#VALUE!</v>
      </c>
    </row>
    <row r="893" spans="1:13" hidden="1">
      <c r="A893" s="31" t="s">
        <v>9757</v>
      </c>
      <c r="B893" s="31" t="s">
        <v>11140</v>
      </c>
      <c r="C893" s="31" t="s">
        <v>11141</v>
      </c>
      <c r="D893" s="32">
        <v>43973</v>
      </c>
      <c r="E893" s="31" t="s">
        <v>11142</v>
      </c>
      <c r="F893" s="31" t="s">
        <v>10866</v>
      </c>
      <c r="G893" s="33">
        <v>-71400</v>
      </c>
      <c r="H893" s="33">
        <v>-71400</v>
      </c>
      <c r="I893" s="31" t="s">
        <v>9762</v>
      </c>
      <c r="J893" s="31" t="s">
        <v>9763</v>
      </c>
      <c r="K893" s="33">
        <v>-71400</v>
      </c>
      <c r="L893" s="31" t="s">
        <v>9764</v>
      </c>
      <c r="M893" t="e">
        <f t="shared" si="41"/>
        <v>#VALUE!</v>
      </c>
    </row>
    <row r="894" spans="1:13" hidden="1">
      <c r="A894" s="31" t="s">
        <v>9757</v>
      </c>
      <c r="B894" s="31" t="s">
        <v>11143</v>
      </c>
      <c r="C894" s="31" t="s">
        <v>11144</v>
      </c>
      <c r="D894" s="32">
        <v>43973</v>
      </c>
      <c r="E894" s="31" t="s">
        <v>11145</v>
      </c>
      <c r="F894" s="31" t="s">
        <v>10443</v>
      </c>
      <c r="G894" s="33">
        <v>41400</v>
      </c>
      <c r="H894" s="33">
        <v>41400</v>
      </c>
      <c r="I894" s="31" t="s">
        <v>9762</v>
      </c>
      <c r="J894" s="31" t="s">
        <v>9763</v>
      </c>
      <c r="K894" s="33">
        <v>41400</v>
      </c>
      <c r="L894" s="31" t="s">
        <v>9764</v>
      </c>
      <c r="M894" t="e">
        <f t="shared" si="41"/>
        <v>#VALUE!</v>
      </c>
    </row>
    <row r="895" spans="1:13" hidden="1">
      <c r="A895" s="31" t="s">
        <v>9757</v>
      </c>
      <c r="B895" s="31" t="s">
        <v>11143</v>
      </c>
      <c r="C895" s="31" t="s">
        <v>11144</v>
      </c>
      <c r="D895" s="32">
        <v>43973</v>
      </c>
      <c r="E895" s="31" t="s">
        <v>11145</v>
      </c>
      <c r="F895" s="31" t="s">
        <v>10444</v>
      </c>
      <c r="G895" s="33">
        <v>-41400</v>
      </c>
      <c r="H895" s="33">
        <v>-41400</v>
      </c>
      <c r="I895" s="31" t="s">
        <v>9762</v>
      </c>
      <c r="J895" s="31" t="s">
        <v>9763</v>
      </c>
      <c r="K895" s="33">
        <v>-41400</v>
      </c>
      <c r="L895" s="31" t="s">
        <v>9764</v>
      </c>
      <c r="M895" t="e">
        <f t="shared" si="41"/>
        <v>#VALUE!</v>
      </c>
    </row>
    <row r="896" spans="1:13" hidden="1">
      <c r="A896" s="31" t="s">
        <v>9757</v>
      </c>
      <c r="B896" s="31" t="s">
        <v>11146</v>
      </c>
      <c r="C896" s="31" t="s">
        <v>11147</v>
      </c>
      <c r="D896" s="32">
        <v>43973</v>
      </c>
      <c r="E896" s="31" t="s">
        <v>11148</v>
      </c>
      <c r="F896" s="31" t="s">
        <v>10443</v>
      </c>
      <c r="G896" s="33">
        <v>36734400</v>
      </c>
      <c r="H896" s="33">
        <v>36734400</v>
      </c>
      <c r="I896" s="31" t="s">
        <v>9762</v>
      </c>
      <c r="J896" s="31" t="s">
        <v>9763</v>
      </c>
      <c r="K896" s="33">
        <v>36734400</v>
      </c>
      <c r="L896" s="31" t="s">
        <v>9764</v>
      </c>
      <c r="M896" t="e">
        <f t="shared" si="41"/>
        <v>#VALUE!</v>
      </c>
    </row>
    <row r="897" spans="1:13" hidden="1">
      <c r="A897" s="31" t="s">
        <v>9757</v>
      </c>
      <c r="B897" s="31" t="s">
        <v>11146</v>
      </c>
      <c r="C897" s="31" t="s">
        <v>11147</v>
      </c>
      <c r="D897" s="32">
        <v>43973</v>
      </c>
      <c r="E897" s="31" t="s">
        <v>11148</v>
      </c>
      <c r="F897" s="31" t="s">
        <v>10484</v>
      </c>
      <c r="G897" s="33">
        <v>-36734400</v>
      </c>
      <c r="H897" s="33">
        <v>-36734400</v>
      </c>
      <c r="I897" s="31" t="s">
        <v>9762</v>
      </c>
      <c r="J897" s="31" t="s">
        <v>9763</v>
      </c>
      <c r="K897" s="33">
        <v>-36734400</v>
      </c>
      <c r="L897" s="31" t="s">
        <v>9764</v>
      </c>
      <c r="M897" t="e">
        <f t="shared" si="41"/>
        <v>#VALUE!</v>
      </c>
    </row>
    <row r="898" spans="1:13" hidden="1">
      <c r="A898" s="31" t="s">
        <v>9757</v>
      </c>
      <c r="B898" s="31" t="s">
        <v>11149</v>
      </c>
      <c r="C898" s="31" t="s">
        <v>11150</v>
      </c>
      <c r="D898" s="32">
        <v>43973</v>
      </c>
      <c r="E898" s="31" t="s">
        <v>11151</v>
      </c>
      <c r="F898" s="31" t="s">
        <v>10443</v>
      </c>
      <c r="G898" s="33">
        <v>38730000</v>
      </c>
      <c r="H898" s="33">
        <v>38730000</v>
      </c>
      <c r="I898" s="31" t="s">
        <v>9762</v>
      </c>
      <c r="J898" s="31" t="s">
        <v>9763</v>
      </c>
      <c r="K898" s="33">
        <v>38730000</v>
      </c>
      <c r="L898" s="31" t="s">
        <v>9764</v>
      </c>
      <c r="M898" t="e">
        <f t="shared" si="41"/>
        <v>#VALUE!</v>
      </c>
    </row>
    <row r="899" spans="1:13" hidden="1">
      <c r="A899" s="31" t="s">
        <v>9757</v>
      </c>
      <c r="B899" s="31" t="s">
        <v>11149</v>
      </c>
      <c r="C899" s="31" t="s">
        <v>11150</v>
      </c>
      <c r="D899" s="32">
        <v>43973</v>
      </c>
      <c r="E899" s="31" t="s">
        <v>11151</v>
      </c>
      <c r="F899" s="31" t="s">
        <v>10484</v>
      </c>
      <c r="G899" s="33">
        <v>-38730000</v>
      </c>
      <c r="H899" s="33">
        <v>-38730000</v>
      </c>
      <c r="I899" s="31" t="s">
        <v>9762</v>
      </c>
      <c r="J899" s="31" t="s">
        <v>9763</v>
      </c>
      <c r="K899" s="33">
        <v>-38730000</v>
      </c>
      <c r="L899" s="31" t="s">
        <v>9764</v>
      </c>
      <c r="M899" t="e">
        <f t="shared" ref="M899:M962" si="44">FIND("PO",E899)</f>
        <v>#VALUE!</v>
      </c>
    </row>
    <row r="900" spans="1:13" hidden="1">
      <c r="A900" s="31" t="s">
        <v>9757</v>
      </c>
      <c r="B900" s="31" t="s">
        <v>11152</v>
      </c>
      <c r="C900" s="31" t="s">
        <v>11153</v>
      </c>
      <c r="D900" s="32">
        <v>43977</v>
      </c>
      <c r="E900" s="31" t="s">
        <v>11154</v>
      </c>
      <c r="F900" s="31" t="s">
        <v>10443</v>
      </c>
      <c r="G900" s="33">
        <v>38807400</v>
      </c>
      <c r="H900" s="33">
        <v>38807400</v>
      </c>
      <c r="I900" s="31" t="s">
        <v>9762</v>
      </c>
      <c r="J900" s="31" t="s">
        <v>9763</v>
      </c>
      <c r="K900" s="33">
        <v>38807400</v>
      </c>
      <c r="L900" s="31" t="s">
        <v>9764</v>
      </c>
      <c r="M900" t="e">
        <f t="shared" si="44"/>
        <v>#VALUE!</v>
      </c>
    </row>
    <row r="901" spans="1:13" hidden="1">
      <c r="A901" s="31" t="s">
        <v>9757</v>
      </c>
      <c r="B901" s="31" t="s">
        <v>11152</v>
      </c>
      <c r="C901" s="31" t="s">
        <v>11153</v>
      </c>
      <c r="D901" s="32">
        <v>43977</v>
      </c>
      <c r="E901" s="31" t="s">
        <v>11154</v>
      </c>
      <c r="F901" s="31" t="s">
        <v>10484</v>
      </c>
      <c r="G901" s="33">
        <v>-38807400</v>
      </c>
      <c r="H901" s="33">
        <v>-38807400</v>
      </c>
      <c r="I901" s="31" t="s">
        <v>9762</v>
      </c>
      <c r="J901" s="31" t="s">
        <v>9763</v>
      </c>
      <c r="K901" s="33">
        <v>-38807400</v>
      </c>
      <c r="L901" s="31" t="s">
        <v>9764</v>
      </c>
      <c r="M901" t="e">
        <f t="shared" si="44"/>
        <v>#VALUE!</v>
      </c>
    </row>
    <row r="902" spans="1:13" hidden="1">
      <c r="A902" s="31" t="s">
        <v>9757</v>
      </c>
      <c r="B902" s="31" t="s">
        <v>11155</v>
      </c>
      <c r="C902" s="31" t="s">
        <v>11156</v>
      </c>
      <c r="D902" s="32">
        <v>43977</v>
      </c>
      <c r="E902" s="31" t="s">
        <v>11157</v>
      </c>
      <c r="F902" s="31" t="s">
        <v>10443</v>
      </c>
      <c r="G902" s="33">
        <v>10809600</v>
      </c>
      <c r="H902" s="33">
        <v>10809600</v>
      </c>
      <c r="I902" s="31" t="s">
        <v>9762</v>
      </c>
      <c r="J902" s="31" t="s">
        <v>9763</v>
      </c>
      <c r="K902" s="33">
        <v>10809600</v>
      </c>
      <c r="L902" s="31" t="s">
        <v>9764</v>
      </c>
      <c r="M902" t="e">
        <f t="shared" si="44"/>
        <v>#VALUE!</v>
      </c>
    </row>
    <row r="903" spans="1:13" hidden="1">
      <c r="A903" s="31" t="s">
        <v>9757</v>
      </c>
      <c r="B903" s="31" t="s">
        <v>11155</v>
      </c>
      <c r="C903" s="31" t="s">
        <v>11156</v>
      </c>
      <c r="D903" s="32">
        <v>43977</v>
      </c>
      <c r="E903" s="31" t="s">
        <v>11157</v>
      </c>
      <c r="F903" s="31" t="s">
        <v>10484</v>
      </c>
      <c r="G903" s="33">
        <v>-10809600</v>
      </c>
      <c r="H903" s="33">
        <v>-10809600</v>
      </c>
      <c r="I903" s="31" t="s">
        <v>9762</v>
      </c>
      <c r="J903" s="31" t="s">
        <v>9763</v>
      </c>
      <c r="K903" s="33">
        <v>-10809600</v>
      </c>
      <c r="L903" s="31" t="s">
        <v>9764</v>
      </c>
      <c r="M903" t="e">
        <f t="shared" si="44"/>
        <v>#VALUE!</v>
      </c>
    </row>
    <row r="904" spans="1:13" hidden="1">
      <c r="A904" s="31" t="s">
        <v>9757</v>
      </c>
      <c r="B904" s="31" t="s">
        <v>11158</v>
      </c>
      <c r="C904" s="31" t="s">
        <v>11159</v>
      </c>
      <c r="D904" s="32">
        <v>43977</v>
      </c>
      <c r="E904" s="31" t="s">
        <v>11160</v>
      </c>
      <c r="F904" s="31" t="s">
        <v>10443</v>
      </c>
      <c r="G904" s="33">
        <v>41400</v>
      </c>
      <c r="H904" s="33">
        <v>41400</v>
      </c>
      <c r="I904" s="31" t="s">
        <v>9762</v>
      </c>
      <c r="J904" s="31" t="s">
        <v>9763</v>
      </c>
      <c r="K904" s="33">
        <v>41400</v>
      </c>
      <c r="L904" s="31" t="s">
        <v>9764</v>
      </c>
      <c r="M904" t="e">
        <f t="shared" si="44"/>
        <v>#VALUE!</v>
      </c>
    </row>
    <row r="905" spans="1:13" hidden="1">
      <c r="A905" s="31" t="s">
        <v>9757</v>
      </c>
      <c r="B905" s="31" t="s">
        <v>11158</v>
      </c>
      <c r="C905" s="31" t="s">
        <v>11159</v>
      </c>
      <c r="D905" s="32">
        <v>43977</v>
      </c>
      <c r="E905" s="31" t="s">
        <v>11160</v>
      </c>
      <c r="F905" s="31" t="s">
        <v>10484</v>
      </c>
      <c r="G905" s="33">
        <v>-41400</v>
      </c>
      <c r="H905" s="33">
        <v>-41400</v>
      </c>
      <c r="I905" s="31" t="s">
        <v>9762</v>
      </c>
      <c r="J905" s="31" t="s">
        <v>9763</v>
      </c>
      <c r="K905" s="33">
        <v>-41400</v>
      </c>
      <c r="L905" s="31" t="s">
        <v>9764</v>
      </c>
      <c r="M905" t="e">
        <f t="shared" si="44"/>
        <v>#VALUE!</v>
      </c>
    </row>
    <row r="906" spans="1:13" hidden="1">
      <c r="A906" s="31" t="s">
        <v>9757</v>
      </c>
      <c r="B906" s="31" t="s">
        <v>11161</v>
      </c>
      <c r="C906" s="31" t="s">
        <v>11162</v>
      </c>
      <c r="D906" s="32">
        <v>43977</v>
      </c>
      <c r="E906" s="31" t="s">
        <v>11163</v>
      </c>
      <c r="F906" s="31" t="s">
        <v>10443</v>
      </c>
      <c r="G906" s="33">
        <v>3234600</v>
      </c>
      <c r="H906" s="33">
        <v>3234600</v>
      </c>
      <c r="I906" s="31" t="s">
        <v>9762</v>
      </c>
      <c r="J906" s="31" t="s">
        <v>9763</v>
      </c>
      <c r="K906" s="33">
        <v>3234600</v>
      </c>
      <c r="L906" s="31" t="s">
        <v>9764</v>
      </c>
      <c r="M906" t="e">
        <f t="shared" si="44"/>
        <v>#VALUE!</v>
      </c>
    </row>
    <row r="907" spans="1:13" hidden="1">
      <c r="A907" s="31" t="s">
        <v>9757</v>
      </c>
      <c r="B907" s="31" t="s">
        <v>11161</v>
      </c>
      <c r="C907" s="31" t="s">
        <v>11162</v>
      </c>
      <c r="D907" s="32">
        <v>43977</v>
      </c>
      <c r="E907" s="31" t="s">
        <v>11163</v>
      </c>
      <c r="F907" s="31" t="s">
        <v>10866</v>
      </c>
      <c r="G907" s="33">
        <v>-3234600</v>
      </c>
      <c r="H907" s="33">
        <v>-3234600</v>
      </c>
      <c r="I907" s="31" t="s">
        <v>9762</v>
      </c>
      <c r="J907" s="31" t="s">
        <v>9763</v>
      </c>
      <c r="K907" s="33">
        <v>-3234600</v>
      </c>
      <c r="L907" s="31" t="s">
        <v>9764</v>
      </c>
      <c r="M907" t="e">
        <f t="shared" si="44"/>
        <v>#VALUE!</v>
      </c>
    </row>
    <row r="908" spans="1:13" hidden="1">
      <c r="A908" s="31" t="s">
        <v>9757</v>
      </c>
      <c r="B908" s="31" t="s">
        <v>11164</v>
      </c>
      <c r="C908" s="31" t="s">
        <v>11165</v>
      </c>
      <c r="D908" s="32">
        <v>43977</v>
      </c>
      <c r="E908" s="31" t="s">
        <v>11166</v>
      </c>
      <c r="F908" s="31" t="s">
        <v>10443</v>
      </c>
      <c r="G908" s="33">
        <v>2939400</v>
      </c>
      <c r="H908" s="33">
        <v>2939400</v>
      </c>
      <c r="I908" s="31" t="s">
        <v>9762</v>
      </c>
      <c r="J908" s="31" t="s">
        <v>9763</v>
      </c>
      <c r="K908" s="33">
        <v>2939400</v>
      </c>
      <c r="L908" s="31" t="s">
        <v>9764</v>
      </c>
      <c r="M908" t="e">
        <f t="shared" si="44"/>
        <v>#VALUE!</v>
      </c>
    </row>
    <row r="909" spans="1:13" hidden="1">
      <c r="A909" s="31" t="s">
        <v>9757</v>
      </c>
      <c r="B909" s="31" t="s">
        <v>11164</v>
      </c>
      <c r="C909" s="31" t="s">
        <v>11165</v>
      </c>
      <c r="D909" s="32">
        <v>43977</v>
      </c>
      <c r="E909" s="31" t="s">
        <v>11166</v>
      </c>
      <c r="F909" s="31" t="s">
        <v>10866</v>
      </c>
      <c r="G909" s="33">
        <v>-2939400</v>
      </c>
      <c r="H909" s="33">
        <v>-2939400</v>
      </c>
      <c r="I909" s="31" t="s">
        <v>9762</v>
      </c>
      <c r="J909" s="31" t="s">
        <v>9763</v>
      </c>
      <c r="K909" s="33">
        <v>-2939400</v>
      </c>
      <c r="L909" s="31" t="s">
        <v>9764</v>
      </c>
      <c r="M909" t="e">
        <f t="shared" si="44"/>
        <v>#VALUE!</v>
      </c>
    </row>
    <row r="910" spans="1:13" hidden="1">
      <c r="A910" s="31" t="s">
        <v>9757</v>
      </c>
      <c r="B910" s="31" t="s">
        <v>11167</v>
      </c>
      <c r="C910" s="31" t="s">
        <v>11168</v>
      </c>
      <c r="D910" s="32">
        <v>43977</v>
      </c>
      <c r="E910" s="31" t="s">
        <v>11169</v>
      </c>
      <c r="F910" s="31" t="s">
        <v>10443</v>
      </c>
      <c r="G910" s="33">
        <v>3572400</v>
      </c>
      <c r="H910" s="33">
        <v>3572400</v>
      </c>
      <c r="I910" s="31" t="s">
        <v>9762</v>
      </c>
      <c r="J910" s="31" t="s">
        <v>9763</v>
      </c>
      <c r="K910" s="33">
        <v>3572400</v>
      </c>
      <c r="L910" s="31" t="s">
        <v>9764</v>
      </c>
      <c r="M910" t="e">
        <f t="shared" si="44"/>
        <v>#VALUE!</v>
      </c>
    </row>
    <row r="911" spans="1:13" hidden="1">
      <c r="A911" s="31" t="s">
        <v>9757</v>
      </c>
      <c r="B911" s="31" t="s">
        <v>11167</v>
      </c>
      <c r="C911" s="31" t="s">
        <v>11168</v>
      </c>
      <c r="D911" s="32">
        <v>43977</v>
      </c>
      <c r="E911" s="31" t="s">
        <v>11169</v>
      </c>
      <c r="F911" s="31" t="s">
        <v>10866</v>
      </c>
      <c r="G911" s="33">
        <v>-3572400</v>
      </c>
      <c r="H911" s="33">
        <v>-3572400</v>
      </c>
      <c r="I911" s="31" t="s">
        <v>9762</v>
      </c>
      <c r="J911" s="31" t="s">
        <v>9763</v>
      </c>
      <c r="K911" s="33">
        <v>-3572400</v>
      </c>
      <c r="L911" s="31" t="s">
        <v>9764</v>
      </c>
      <c r="M911" t="e">
        <f t="shared" si="44"/>
        <v>#VALUE!</v>
      </c>
    </row>
    <row r="912" spans="1:13" hidden="1">
      <c r="A912" s="31" t="s">
        <v>9757</v>
      </c>
      <c r="B912" s="31" t="s">
        <v>11170</v>
      </c>
      <c r="C912" s="31" t="s">
        <v>11171</v>
      </c>
      <c r="D912" s="32">
        <v>43977</v>
      </c>
      <c r="E912" s="31" t="s">
        <v>11172</v>
      </c>
      <c r="F912" s="31" t="s">
        <v>10443</v>
      </c>
      <c r="G912" s="33">
        <v>5265600</v>
      </c>
      <c r="H912" s="33">
        <v>5265600</v>
      </c>
      <c r="I912" s="31" t="s">
        <v>9762</v>
      </c>
      <c r="J912" s="31" t="s">
        <v>9763</v>
      </c>
      <c r="K912" s="33">
        <v>5265600</v>
      </c>
      <c r="L912" s="31" t="s">
        <v>9764</v>
      </c>
      <c r="M912" t="e">
        <f t="shared" si="44"/>
        <v>#VALUE!</v>
      </c>
    </row>
    <row r="913" spans="1:13" hidden="1">
      <c r="A913" s="31" t="s">
        <v>9757</v>
      </c>
      <c r="B913" s="31" t="s">
        <v>11170</v>
      </c>
      <c r="C913" s="31" t="s">
        <v>11171</v>
      </c>
      <c r="D913" s="32">
        <v>43977</v>
      </c>
      <c r="E913" s="31" t="s">
        <v>11172</v>
      </c>
      <c r="F913" s="31" t="s">
        <v>10866</v>
      </c>
      <c r="G913" s="33">
        <v>-5265600</v>
      </c>
      <c r="H913" s="33">
        <v>-5265600</v>
      </c>
      <c r="I913" s="31" t="s">
        <v>9762</v>
      </c>
      <c r="J913" s="31" t="s">
        <v>9763</v>
      </c>
      <c r="K913" s="33">
        <v>-5265600</v>
      </c>
      <c r="L913" s="31" t="s">
        <v>9764</v>
      </c>
      <c r="M913" t="e">
        <f t="shared" si="44"/>
        <v>#VALUE!</v>
      </c>
    </row>
    <row r="914" spans="1:13" hidden="1">
      <c r="A914" s="31" t="s">
        <v>9757</v>
      </c>
      <c r="B914" s="31" t="s">
        <v>11173</v>
      </c>
      <c r="C914" s="31" t="s">
        <v>11174</v>
      </c>
      <c r="D914" s="32">
        <v>43977</v>
      </c>
      <c r="E914" s="31" t="s">
        <v>11175</v>
      </c>
      <c r="F914" s="31" t="s">
        <v>10443</v>
      </c>
      <c r="G914" s="33">
        <v>3685800</v>
      </c>
      <c r="H914" s="33">
        <v>3685800</v>
      </c>
      <c r="I914" s="31" t="s">
        <v>9762</v>
      </c>
      <c r="J914" s="31" t="s">
        <v>9763</v>
      </c>
      <c r="K914" s="33">
        <v>3685800</v>
      </c>
      <c r="L914" s="31" t="s">
        <v>9764</v>
      </c>
      <c r="M914" t="e">
        <f t="shared" si="44"/>
        <v>#VALUE!</v>
      </c>
    </row>
    <row r="915" spans="1:13" hidden="1">
      <c r="A915" s="31" t="s">
        <v>9757</v>
      </c>
      <c r="B915" s="31" t="s">
        <v>11173</v>
      </c>
      <c r="C915" s="31" t="s">
        <v>11174</v>
      </c>
      <c r="D915" s="32">
        <v>43977</v>
      </c>
      <c r="E915" s="31" t="s">
        <v>11175</v>
      </c>
      <c r="F915" s="31" t="s">
        <v>10866</v>
      </c>
      <c r="G915" s="33">
        <v>-3685800</v>
      </c>
      <c r="H915" s="33">
        <v>-3685800</v>
      </c>
      <c r="I915" s="31" t="s">
        <v>9762</v>
      </c>
      <c r="J915" s="31" t="s">
        <v>9763</v>
      </c>
      <c r="K915" s="33">
        <v>-3685800</v>
      </c>
      <c r="L915" s="31" t="s">
        <v>9764</v>
      </c>
      <c r="M915" t="e">
        <f t="shared" si="44"/>
        <v>#VALUE!</v>
      </c>
    </row>
    <row r="916" spans="1:13" hidden="1">
      <c r="A916" s="31" t="s">
        <v>9757</v>
      </c>
      <c r="B916" s="31" t="s">
        <v>11176</v>
      </c>
      <c r="C916" s="31" t="s">
        <v>11177</v>
      </c>
      <c r="D916" s="32">
        <v>43977</v>
      </c>
      <c r="E916" s="31" t="s">
        <v>11178</v>
      </c>
      <c r="F916" s="31" t="s">
        <v>10443</v>
      </c>
      <c r="G916" s="33">
        <v>1308000</v>
      </c>
      <c r="H916" s="33">
        <v>1308000</v>
      </c>
      <c r="I916" s="31" t="s">
        <v>9762</v>
      </c>
      <c r="J916" s="31" t="s">
        <v>9763</v>
      </c>
      <c r="K916" s="33">
        <v>1308000</v>
      </c>
      <c r="L916" s="31" t="s">
        <v>9764</v>
      </c>
      <c r="M916" t="e">
        <f t="shared" si="44"/>
        <v>#VALUE!</v>
      </c>
    </row>
    <row r="917" spans="1:13" hidden="1">
      <c r="A917" s="31" t="s">
        <v>9757</v>
      </c>
      <c r="B917" s="31" t="s">
        <v>11176</v>
      </c>
      <c r="C917" s="31" t="s">
        <v>11177</v>
      </c>
      <c r="D917" s="32">
        <v>43977</v>
      </c>
      <c r="E917" s="31" t="s">
        <v>11178</v>
      </c>
      <c r="F917" s="31" t="s">
        <v>10866</v>
      </c>
      <c r="G917" s="33">
        <v>-1308000</v>
      </c>
      <c r="H917" s="33">
        <v>-1308000</v>
      </c>
      <c r="I917" s="31" t="s">
        <v>9762</v>
      </c>
      <c r="J917" s="31" t="s">
        <v>9763</v>
      </c>
      <c r="K917" s="33">
        <v>-1308000</v>
      </c>
      <c r="L917" s="31" t="s">
        <v>9764</v>
      </c>
      <c r="M917" t="e">
        <f t="shared" si="44"/>
        <v>#VALUE!</v>
      </c>
    </row>
    <row r="918" spans="1:13" hidden="1">
      <c r="A918" s="31" t="s">
        <v>9757</v>
      </c>
      <c r="B918" s="31" t="s">
        <v>11179</v>
      </c>
      <c r="C918" s="31" t="s">
        <v>11180</v>
      </c>
      <c r="D918" s="32">
        <v>43977</v>
      </c>
      <c r="E918" s="31" t="s">
        <v>11181</v>
      </c>
      <c r="F918" s="31" t="s">
        <v>10443</v>
      </c>
      <c r="G918" s="33">
        <v>30499200</v>
      </c>
      <c r="H918" s="33">
        <v>30499200</v>
      </c>
      <c r="I918" s="31" t="s">
        <v>9762</v>
      </c>
      <c r="J918" s="31" t="s">
        <v>9763</v>
      </c>
      <c r="K918" s="33">
        <v>30499200</v>
      </c>
      <c r="L918" s="31" t="s">
        <v>9764</v>
      </c>
      <c r="M918" t="e">
        <f t="shared" si="44"/>
        <v>#VALUE!</v>
      </c>
    </row>
    <row r="919" spans="1:13" hidden="1">
      <c r="A919" s="31" t="s">
        <v>9757</v>
      </c>
      <c r="B919" s="31" t="s">
        <v>11179</v>
      </c>
      <c r="C919" s="31" t="s">
        <v>11180</v>
      </c>
      <c r="D919" s="32">
        <v>43977</v>
      </c>
      <c r="E919" s="31" t="s">
        <v>11181</v>
      </c>
      <c r="F919" s="31" t="s">
        <v>10444</v>
      </c>
      <c r="G919" s="33">
        <v>-30499200</v>
      </c>
      <c r="H919" s="33">
        <v>-30499200</v>
      </c>
      <c r="I919" s="31" t="s">
        <v>9762</v>
      </c>
      <c r="J919" s="31" t="s">
        <v>9763</v>
      </c>
      <c r="K919" s="33">
        <v>-30499200</v>
      </c>
      <c r="L919" s="31" t="s">
        <v>9764</v>
      </c>
      <c r="M919" t="e">
        <f t="shared" si="44"/>
        <v>#VALUE!</v>
      </c>
    </row>
    <row r="920" spans="1:13" hidden="1">
      <c r="A920" s="31" t="s">
        <v>9757</v>
      </c>
      <c r="B920" s="31" t="s">
        <v>11182</v>
      </c>
      <c r="C920" s="31" t="s">
        <v>11183</v>
      </c>
      <c r="D920" s="32">
        <v>43977</v>
      </c>
      <c r="E920" s="31" t="s">
        <v>11184</v>
      </c>
      <c r="F920" s="31" t="s">
        <v>10443</v>
      </c>
      <c r="G920" s="33">
        <v>1779000</v>
      </c>
      <c r="H920" s="33">
        <v>1779000</v>
      </c>
      <c r="I920" s="31" t="s">
        <v>9762</v>
      </c>
      <c r="J920" s="31" t="s">
        <v>9763</v>
      </c>
      <c r="K920" s="33">
        <v>1779000</v>
      </c>
      <c r="L920" s="31" t="s">
        <v>9764</v>
      </c>
      <c r="M920" t="e">
        <f t="shared" si="44"/>
        <v>#VALUE!</v>
      </c>
    </row>
    <row r="921" spans="1:13" hidden="1">
      <c r="A921" s="31" t="s">
        <v>9757</v>
      </c>
      <c r="B921" s="31" t="s">
        <v>11182</v>
      </c>
      <c r="C921" s="31" t="s">
        <v>11183</v>
      </c>
      <c r="D921" s="32">
        <v>43977</v>
      </c>
      <c r="E921" s="31" t="s">
        <v>11184</v>
      </c>
      <c r="F921" s="31" t="s">
        <v>10444</v>
      </c>
      <c r="G921" s="33">
        <v>-1779000</v>
      </c>
      <c r="H921" s="33">
        <v>-1779000</v>
      </c>
      <c r="I921" s="31" t="s">
        <v>9762</v>
      </c>
      <c r="J921" s="31" t="s">
        <v>9763</v>
      </c>
      <c r="K921" s="33">
        <v>-1779000</v>
      </c>
      <c r="L921" s="31" t="s">
        <v>9764</v>
      </c>
      <c r="M921" t="e">
        <f t="shared" si="44"/>
        <v>#VALUE!</v>
      </c>
    </row>
    <row r="922" spans="1:13" hidden="1">
      <c r="A922" s="31" t="s">
        <v>9757</v>
      </c>
      <c r="B922" s="31" t="s">
        <v>11185</v>
      </c>
      <c r="C922" s="31" t="s">
        <v>11186</v>
      </c>
      <c r="D922" s="32">
        <v>43977</v>
      </c>
      <c r="E922" s="31" t="s">
        <v>11187</v>
      </c>
      <c r="F922" s="31" t="s">
        <v>10443</v>
      </c>
      <c r="G922" s="33">
        <v>15000</v>
      </c>
      <c r="H922" s="33">
        <v>15000</v>
      </c>
      <c r="I922" s="31" t="s">
        <v>9762</v>
      </c>
      <c r="J922" s="31" t="s">
        <v>9763</v>
      </c>
      <c r="K922" s="33">
        <v>15000</v>
      </c>
      <c r="L922" s="31" t="s">
        <v>9764</v>
      </c>
      <c r="M922" t="e">
        <f t="shared" si="44"/>
        <v>#VALUE!</v>
      </c>
    </row>
    <row r="923" spans="1:13" hidden="1">
      <c r="A923" s="31" t="s">
        <v>9757</v>
      </c>
      <c r="B923" s="31" t="s">
        <v>11185</v>
      </c>
      <c r="C923" s="31" t="s">
        <v>11186</v>
      </c>
      <c r="D923" s="32">
        <v>43977</v>
      </c>
      <c r="E923" s="31" t="s">
        <v>11187</v>
      </c>
      <c r="F923" s="31" t="s">
        <v>10444</v>
      </c>
      <c r="G923" s="33">
        <v>-15000</v>
      </c>
      <c r="H923" s="33">
        <v>-15000</v>
      </c>
      <c r="I923" s="31" t="s">
        <v>9762</v>
      </c>
      <c r="J923" s="31" t="s">
        <v>9763</v>
      </c>
      <c r="K923" s="33">
        <v>-15000</v>
      </c>
      <c r="L923" s="31" t="s">
        <v>9764</v>
      </c>
      <c r="M923" t="e">
        <f t="shared" si="44"/>
        <v>#VALUE!</v>
      </c>
    </row>
    <row r="924" spans="1:13" hidden="1">
      <c r="A924" s="31" t="s">
        <v>9757</v>
      </c>
      <c r="B924" s="31" t="s">
        <v>11188</v>
      </c>
      <c r="C924" s="31" t="s">
        <v>11189</v>
      </c>
      <c r="D924" s="32">
        <v>43980</v>
      </c>
      <c r="E924" s="31" t="s">
        <v>11190</v>
      </c>
      <c r="F924" s="31" t="s">
        <v>9867</v>
      </c>
      <c r="G924" s="33">
        <v>664</v>
      </c>
      <c r="H924" s="33">
        <v>664</v>
      </c>
      <c r="I924" s="31" t="s">
        <v>9762</v>
      </c>
      <c r="J924" s="31" t="s">
        <v>9763</v>
      </c>
      <c r="K924" s="33">
        <v>664</v>
      </c>
      <c r="L924" s="31" t="s">
        <v>9764</v>
      </c>
      <c r="M924" t="e">
        <f t="shared" si="44"/>
        <v>#VALUE!</v>
      </c>
    </row>
    <row r="925" spans="1:13" hidden="1">
      <c r="A925" s="31" t="s">
        <v>9757</v>
      </c>
      <c r="B925" s="31" t="s">
        <v>11188</v>
      </c>
      <c r="C925" s="31" t="s">
        <v>11189</v>
      </c>
      <c r="D925" s="32">
        <v>43980</v>
      </c>
      <c r="E925" s="31" t="s">
        <v>11190</v>
      </c>
      <c r="F925" s="31" t="s">
        <v>9889</v>
      </c>
      <c r="G925" s="33">
        <v>-664</v>
      </c>
      <c r="H925" s="33">
        <v>-664</v>
      </c>
      <c r="I925" s="31" t="s">
        <v>9762</v>
      </c>
      <c r="J925" s="31" t="s">
        <v>9763</v>
      </c>
      <c r="K925" s="33">
        <v>-664</v>
      </c>
      <c r="L925" s="31" t="s">
        <v>9764</v>
      </c>
      <c r="M925" t="e">
        <f t="shared" si="44"/>
        <v>#VALUE!</v>
      </c>
    </row>
    <row r="926" spans="1:13" hidden="1">
      <c r="A926" s="31" t="s">
        <v>9757</v>
      </c>
      <c r="B926" s="31" t="s">
        <v>11191</v>
      </c>
      <c r="C926" s="31" t="s">
        <v>11192</v>
      </c>
      <c r="D926" s="32">
        <v>43983</v>
      </c>
      <c r="E926" s="31" t="s">
        <v>11193</v>
      </c>
      <c r="F926" s="31" t="s">
        <v>10584</v>
      </c>
      <c r="G926" s="33">
        <v>20000</v>
      </c>
      <c r="H926" s="33">
        <v>20000</v>
      </c>
      <c r="I926" s="31" t="s">
        <v>9762</v>
      </c>
      <c r="J926" s="31" t="s">
        <v>9763</v>
      </c>
      <c r="K926" s="33">
        <v>20000</v>
      </c>
      <c r="L926" s="31" t="s">
        <v>9764</v>
      </c>
      <c r="M926" t="e">
        <f t="shared" si="44"/>
        <v>#VALUE!</v>
      </c>
    </row>
    <row r="927" spans="1:13" hidden="1">
      <c r="A927" s="31" t="s">
        <v>9757</v>
      </c>
      <c r="B927" s="31" t="s">
        <v>11191</v>
      </c>
      <c r="C927" s="31" t="s">
        <v>11192</v>
      </c>
      <c r="D927" s="32">
        <v>43983</v>
      </c>
      <c r="E927" s="31" t="s">
        <v>11193</v>
      </c>
      <c r="F927" s="31" t="s">
        <v>9889</v>
      </c>
      <c r="G927" s="33">
        <v>-20000</v>
      </c>
      <c r="H927" s="33">
        <v>-20000</v>
      </c>
      <c r="I927" s="31" t="s">
        <v>9762</v>
      </c>
      <c r="J927" s="31" t="s">
        <v>9763</v>
      </c>
      <c r="K927" s="33">
        <v>-20000</v>
      </c>
      <c r="L927" s="31" t="s">
        <v>9764</v>
      </c>
      <c r="M927" t="e">
        <f t="shared" si="44"/>
        <v>#VALUE!</v>
      </c>
    </row>
    <row r="928" spans="1:13" hidden="1">
      <c r="A928" s="31" t="s">
        <v>9757</v>
      </c>
      <c r="B928" s="31" t="s">
        <v>11194</v>
      </c>
      <c r="C928" s="31" t="s">
        <v>11195</v>
      </c>
      <c r="D928" s="32">
        <v>43983</v>
      </c>
      <c r="E928" s="31" t="s">
        <v>11196</v>
      </c>
      <c r="F928" s="31" t="s">
        <v>9875</v>
      </c>
      <c r="G928" s="33">
        <v>11880</v>
      </c>
      <c r="H928" s="33">
        <v>11880</v>
      </c>
      <c r="I928" s="31" t="s">
        <v>9762</v>
      </c>
      <c r="J928" s="31" t="s">
        <v>9763</v>
      </c>
      <c r="K928" s="33">
        <v>11880</v>
      </c>
      <c r="L928" s="31" t="s">
        <v>9764</v>
      </c>
      <c r="M928" t="e">
        <f t="shared" si="44"/>
        <v>#VALUE!</v>
      </c>
    </row>
    <row r="929" spans="1:13" hidden="1">
      <c r="A929" s="31" t="s">
        <v>9757</v>
      </c>
      <c r="B929" s="31" t="s">
        <v>11194</v>
      </c>
      <c r="C929" s="31" t="s">
        <v>11195</v>
      </c>
      <c r="D929" s="32">
        <v>43983</v>
      </c>
      <c r="E929" s="31" t="s">
        <v>11196</v>
      </c>
      <c r="F929" s="31" t="s">
        <v>9889</v>
      </c>
      <c r="G929" s="33">
        <v>-11880</v>
      </c>
      <c r="H929" s="33">
        <v>-11880</v>
      </c>
      <c r="I929" s="31" t="s">
        <v>9762</v>
      </c>
      <c r="J929" s="31" t="s">
        <v>9763</v>
      </c>
      <c r="K929" s="33">
        <v>-11880</v>
      </c>
      <c r="L929" s="31" t="s">
        <v>9764</v>
      </c>
      <c r="M929" t="e">
        <f t="shared" si="44"/>
        <v>#VALUE!</v>
      </c>
    </row>
    <row r="930" spans="1:13" hidden="1">
      <c r="A930" s="31" t="s">
        <v>9757</v>
      </c>
      <c r="B930" s="31" t="s">
        <v>11197</v>
      </c>
      <c r="C930" s="31" t="s">
        <v>11198</v>
      </c>
      <c r="D930" s="32">
        <v>43983</v>
      </c>
      <c r="E930" s="31" t="s">
        <v>11199</v>
      </c>
      <c r="F930" s="31" t="s">
        <v>9875</v>
      </c>
      <c r="G930" s="33">
        <v>18723.36</v>
      </c>
      <c r="H930" s="33">
        <v>18723.36</v>
      </c>
      <c r="I930" s="31" t="s">
        <v>9762</v>
      </c>
      <c r="J930" s="31" t="s">
        <v>9763</v>
      </c>
      <c r="K930" s="33">
        <v>18723.36</v>
      </c>
      <c r="L930" s="31" t="s">
        <v>9764</v>
      </c>
      <c r="M930" t="e">
        <f t="shared" si="44"/>
        <v>#VALUE!</v>
      </c>
    </row>
    <row r="931" spans="1:13" hidden="1">
      <c r="A931" s="31" t="s">
        <v>9757</v>
      </c>
      <c r="B931" s="31" t="s">
        <v>11197</v>
      </c>
      <c r="C931" s="31" t="s">
        <v>11198</v>
      </c>
      <c r="D931" s="32">
        <v>43983</v>
      </c>
      <c r="E931" s="31" t="s">
        <v>11199</v>
      </c>
      <c r="F931" s="31" t="s">
        <v>9889</v>
      </c>
      <c r="G931" s="33">
        <v>-18723.36</v>
      </c>
      <c r="H931" s="33">
        <v>-18723.36</v>
      </c>
      <c r="I931" s="31" t="s">
        <v>9762</v>
      </c>
      <c r="J931" s="31" t="s">
        <v>9763</v>
      </c>
      <c r="K931" s="33">
        <v>-18723.36</v>
      </c>
      <c r="L931" s="31" t="s">
        <v>9764</v>
      </c>
      <c r="M931" t="e">
        <f t="shared" si="44"/>
        <v>#VALUE!</v>
      </c>
    </row>
    <row r="932" spans="1:13" hidden="1">
      <c r="A932" s="31" t="s">
        <v>9757</v>
      </c>
      <c r="B932" s="31" t="s">
        <v>11200</v>
      </c>
      <c r="C932" s="31" t="s">
        <v>11201</v>
      </c>
      <c r="D932" s="32">
        <v>43987</v>
      </c>
      <c r="E932" s="31" t="s">
        <v>11202</v>
      </c>
      <c r="F932" s="31" t="s">
        <v>9867</v>
      </c>
      <c r="G932" s="33">
        <v>258657.4</v>
      </c>
      <c r="H932" s="33">
        <v>258657.4</v>
      </c>
      <c r="I932" s="31" t="s">
        <v>9762</v>
      </c>
      <c r="J932" s="31" t="s">
        <v>9763</v>
      </c>
      <c r="K932" s="33">
        <v>258657.4</v>
      </c>
      <c r="L932" s="31" t="s">
        <v>9764</v>
      </c>
      <c r="M932" t="e">
        <f t="shared" si="44"/>
        <v>#VALUE!</v>
      </c>
    </row>
    <row r="933" spans="1:13" hidden="1">
      <c r="A933" s="31" t="s">
        <v>9757</v>
      </c>
      <c r="B933" s="31" t="s">
        <v>11200</v>
      </c>
      <c r="C933" s="31" t="s">
        <v>11201</v>
      </c>
      <c r="D933" s="32">
        <v>43987</v>
      </c>
      <c r="E933" s="31" t="s">
        <v>11202</v>
      </c>
      <c r="F933" s="31" t="s">
        <v>9779</v>
      </c>
      <c r="G933" s="33">
        <v>8594</v>
      </c>
      <c r="H933" s="33">
        <v>8594</v>
      </c>
      <c r="I933" s="31" t="s">
        <v>9762</v>
      </c>
      <c r="J933" s="31" t="s">
        <v>9763</v>
      </c>
      <c r="K933" s="33">
        <v>8594</v>
      </c>
      <c r="L933" s="31" t="s">
        <v>9764</v>
      </c>
      <c r="M933" t="e">
        <f t="shared" si="44"/>
        <v>#VALUE!</v>
      </c>
    </row>
    <row r="934" spans="1:13" hidden="1">
      <c r="A934" s="31" t="s">
        <v>9757</v>
      </c>
      <c r="B934" s="31" t="s">
        <v>11200</v>
      </c>
      <c r="C934" s="31" t="s">
        <v>11201</v>
      </c>
      <c r="D934" s="32">
        <v>43987</v>
      </c>
      <c r="E934" s="31" t="s">
        <v>11202</v>
      </c>
      <c r="F934" s="31" t="s">
        <v>9876</v>
      </c>
      <c r="G934" s="33">
        <v>-267251.40000000002</v>
      </c>
      <c r="H934" s="33">
        <v>-267251.40000000002</v>
      </c>
      <c r="I934" s="31" t="s">
        <v>9762</v>
      </c>
      <c r="J934" s="31" t="s">
        <v>9763</v>
      </c>
      <c r="K934" s="33">
        <v>-267251.40000000002</v>
      </c>
      <c r="L934" s="31" t="s">
        <v>9764</v>
      </c>
      <c r="M934" t="e">
        <f t="shared" si="44"/>
        <v>#VALUE!</v>
      </c>
    </row>
    <row r="935" spans="1:13" hidden="1">
      <c r="A935" s="31" t="s">
        <v>9757</v>
      </c>
      <c r="B935" s="31" t="s">
        <v>11200</v>
      </c>
      <c r="C935" s="31" t="s">
        <v>11201</v>
      </c>
      <c r="D935" s="32">
        <v>43987</v>
      </c>
      <c r="E935" s="31" t="s">
        <v>11202</v>
      </c>
      <c r="F935" s="31" t="s">
        <v>9993</v>
      </c>
      <c r="G935" s="33">
        <v>8594</v>
      </c>
      <c r="H935" s="33">
        <v>8594</v>
      </c>
      <c r="I935" s="31" t="s">
        <v>9762</v>
      </c>
      <c r="J935" s="31" t="s">
        <v>9763</v>
      </c>
      <c r="K935" s="33">
        <v>8594</v>
      </c>
      <c r="L935" s="31" t="s">
        <v>9764</v>
      </c>
      <c r="M935" t="e">
        <f t="shared" si="44"/>
        <v>#VALUE!</v>
      </c>
    </row>
    <row r="936" spans="1:13" hidden="1">
      <c r="A936" s="31" t="s">
        <v>9757</v>
      </c>
      <c r="B936" s="31" t="s">
        <v>11200</v>
      </c>
      <c r="C936" s="31" t="s">
        <v>11201</v>
      </c>
      <c r="D936" s="32">
        <v>43987</v>
      </c>
      <c r="E936" s="31" t="s">
        <v>11202</v>
      </c>
      <c r="F936" s="31" t="s">
        <v>9783</v>
      </c>
      <c r="G936" s="33">
        <v>-8594</v>
      </c>
      <c r="H936" s="33">
        <v>-8594</v>
      </c>
      <c r="I936" s="31" t="s">
        <v>9762</v>
      </c>
      <c r="J936" s="31" t="s">
        <v>9763</v>
      </c>
      <c r="K936" s="33">
        <v>-8594</v>
      </c>
      <c r="L936" s="31" t="s">
        <v>9764</v>
      </c>
      <c r="M936" t="e">
        <f t="shared" si="44"/>
        <v>#VALUE!</v>
      </c>
    </row>
    <row r="937" spans="1:13" hidden="1">
      <c r="A937" s="31" t="s">
        <v>9757</v>
      </c>
      <c r="B937" s="31" t="s">
        <v>11203</v>
      </c>
      <c r="C937" s="31" t="s">
        <v>11204</v>
      </c>
      <c r="D937" s="32">
        <v>43984</v>
      </c>
      <c r="E937" s="31" t="s">
        <v>11205</v>
      </c>
      <c r="F937" s="31" t="s">
        <v>11206</v>
      </c>
      <c r="G937" s="33">
        <v>25850</v>
      </c>
      <c r="H937" s="33">
        <v>25850</v>
      </c>
      <c r="I937" s="31" t="s">
        <v>9762</v>
      </c>
      <c r="J937" s="31" t="s">
        <v>9763</v>
      </c>
      <c r="K937" s="33">
        <v>25850</v>
      </c>
      <c r="L937" s="31" t="s">
        <v>9764</v>
      </c>
      <c r="M937" t="e">
        <f t="shared" si="44"/>
        <v>#VALUE!</v>
      </c>
    </row>
    <row r="938" spans="1:13" hidden="1">
      <c r="A938" s="31" t="s">
        <v>9757</v>
      </c>
      <c r="B938" s="31" t="s">
        <v>11203</v>
      </c>
      <c r="C938" s="31" t="s">
        <v>11204</v>
      </c>
      <c r="D938" s="32">
        <v>43984</v>
      </c>
      <c r="E938" s="31" t="s">
        <v>11205</v>
      </c>
      <c r="F938" s="31" t="s">
        <v>9889</v>
      </c>
      <c r="G938" s="33">
        <v>-25850</v>
      </c>
      <c r="H938" s="33">
        <v>-25850</v>
      </c>
      <c r="I938" s="31" t="s">
        <v>9762</v>
      </c>
      <c r="J938" s="31" t="s">
        <v>9763</v>
      </c>
      <c r="K938" s="33">
        <v>-25850</v>
      </c>
      <c r="L938" s="31" t="s">
        <v>9764</v>
      </c>
      <c r="M938" t="e">
        <f t="shared" si="44"/>
        <v>#VALUE!</v>
      </c>
    </row>
    <row r="939" spans="1:13" hidden="1">
      <c r="A939" s="31" t="s">
        <v>9757</v>
      </c>
      <c r="B939" s="31" t="s">
        <v>11207</v>
      </c>
      <c r="C939" s="31" t="s">
        <v>11208</v>
      </c>
      <c r="D939" s="32">
        <v>43984</v>
      </c>
      <c r="E939" s="31" t="s">
        <v>11209</v>
      </c>
      <c r="F939" s="31" t="s">
        <v>11210</v>
      </c>
      <c r="G939" s="33">
        <v>7915.33</v>
      </c>
      <c r="H939" s="33">
        <v>7915.33</v>
      </c>
      <c r="I939" s="31" t="s">
        <v>9762</v>
      </c>
      <c r="J939" s="31" t="s">
        <v>9763</v>
      </c>
      <c r="K939" s="33">
        <v>7915.33</v>
      </c>
      <c r="L939" s="31" t="s">
        <v>9764</v>
      </c>
      <c r="M939" t="e">
        <f t="shared" si="44"/>
        <v>#VALUE!</v>
      </c>
    </row>
    <row r="940" spans="1:13" hidden="1">
      <c r="A940" s="31" t="s">
        <v>9757</v>
      </c>
      <c r="B940" s="31" t="s">
        <v>11207</v>
      </c>
      <c r="C940" s="31" t="s">
        <v>11208</v>
      </c>
      <c r="D940" s="32">
        <v>43984</v>
      </c>
      <c r="E940" s="31" t="s">
        <v>11209</v>
      </c>
      <c r="F940" s="31" t="s">
        <v>9889</v>
      </c>
      <c r="G940" s="33">
        <v>-7915.33</v>
      </c>
      <c r="H940" s="33">
        <v>-7915.33</v>
      </c>
      <c r="I940" s="31" t="s">
        <v>9762</v>
      </c>
      <c r="J940" s="31" t="s">
        <v>9763</v>
      </c>
      <c r="K940" s="33">
        <v>-7915.33</v>
      </c>
      <c r="L940" s="31" t="s">
        <v>9764</v>
      </c>
      <c r="M940" t="e">
        <f t="shared" si="44"/>
        <v>#VALUE!</v>
      </c>
    </row>
    <row r="941" spans="1:13" hidden="1">
      <c r="A941" s="31" t="s">
        <v>9757</v>
      </c>
      <c r="B941" s="31" t="s">
        <v>11211</v>
      </c>
      <c r="C941" s="31" t="s">
        <v>11212</v>
      </c>
      <c r="D941" s="32">
        <v>43987</v>
      </c>
      <c r="E941" s="31" t="s">
        <v>11213</v>
      </c>
      <c r="F941" s="31" t="s">
        <v>9867</v>
      </c>
      <c r="G941" s="33">
        <v>258457.4</v>
      </c>
      <c r="H941" s="33">
        <v>258457.4</v>
      </c>
      <c r="I941" s="31" t="s">
        <v>9762</v>
      </c>
      <c r="J941" s="31" t="s">
        <v>9763</v>
      </c>
      <c r="K941" s="33">
        <v>258457.4</v>
      </c>
      <c r="L941" s="31" t="s">
        <v>9764</v>
      </c>
      <c r="M941" t="e">
        <f t="shared" si="44"/>
        <v>#VALUE!</v>
      </c>
    </row>
    <row r="942" spans="1:13" hidden="1">
      <c r="A942" s="31" t="s">
        <v>9757</v>
      </c>
      <c r="B942" s="31" t="s">
        <v>11211</v>
      </c>
      <c r="C942" s="31" t="s">
        <v>11212</v>
      </c>
      <c r="D942" s="32">
        <v>43987</v>
      </c>
      <c r="E942" s="31" t="s">
        <v>11213</v>
      </c>
      <c r="F942" s="31" t="s">
        <v>9779</v>
      </c>
      <c r="G942" s="33">
        <v>8594</v>
      </c>
      <c r="H942" s="33">
        <v>8594</v>
      </c>
      <c r="I942" s="31" t="s">
        <v>9762</v>
      </c>
      <c r="J942" s="31" t="s">
        <v>9763</v>
      </c>
      <c r="K942" s="33">
        <v>8594</v>
      </c>
      <c r="L942" s="31" t="s">
        <v>9764</v>
      </c>
      <c r="M942" t="e">
        <f t="shared" si="44"/>
        <v>#VALUE!</v>
      </c>
    </row>
    <row r="943" spans="1:13" hidden="1">
      <c r="A943" s="31" t="s">
        <v>9757</v>
      </c>
      <c r="B943" s="31" t="s">
        <v>11211</v>
      </c>
      <c r="C943" s="31" t="s">
        <v>11212</v>
      </c>
      <c r="D943" s="32">
        <v>43987</v>
      </c>
      <c r="E943" s="31" t="s">
        <v>11213</v>
      </c>
      <c r="F943" s="31" t="s">
        <v>9876</v>
      </c>
      <c r="G943" s="33">
        <v>-267051.40000000002</v>
      </c>
      <c r="H943" s="33">
        <v>-267051.40000000002</v>
      </c>
      <c r="I943" s="31" t="s">
        <v>9762</v>
      </c>
      <c r="J943" s="31" t="s">
        <v>9763</v>
      </c>
      <c r="K943" s="33">
        <v>-267051.40000000002</v>
      </c>
      <c r="L943" s="31" t="s">
        <v>9764</v>
      </c>
      <c r="M943" t="e">
        <f t="shared" si="44"/>
        <v>#VALUE!</v>
      </c>
    </row>
    <row r="944" spans="1:13" hidden="1">
      <c r="A944" s="31" t="s">
        <v>9757</v>
      </c>
      <c r="B944" s="31" t="s">
        <v>11211</v>
      </c>
      <c r="C944" s="31" t="s">
        <v>11212</v>
      </c>
      <c r="D944" s="32">
        <v>43987</v>
      </c>
      <c r="E944" s="31" t="s">
        <v>11213</v>
      </c>
      <c r="F944" s="31" t="s">
        <v>9993</v>
      </c>
      <c r="G944" s="33">
        <v>8594</v>
      </c>
      <c r="H944" s="33">
        <v>8594</v>
      </c>
      <c r="I944" s="31" t="s">
        <v>9762</v>
      </c>
      <c r="J944" s="31" t="s">
        <v>9763</v>
      </c>
      <c r="K944" s="33">
        <v>8594</v>
      </c>
      <c r="L944" s="31" t="s">
        <v>9764</v>
      </c>
      <c r="M944" t="e">
        <f t="shared" si="44"/>
        <v>#VALUE!</v>
      </c>
    </row>
    <row r="945" spans="1:13" hidden="1">
      <c r="A945" s="31" t="s">
        <v>9757</v>
      </c>
      <c r="B945" s="31" t="s">
        <v>11211</v>
      </c>
      <c r="C945" s="31" t="s">
        <v>11212</v>
      </c>
      <c r="D945" s="32">
        <v>43987</v>
      </c>
      <c r="E945" s="31" t="s">
        <v>11213</v>
      </c>
      <c r="F945" s="31" t="s">
        <v>9783</v>
      </c>
      <c r="G945" s="33">
        <v>-8594</v>
      </c>
      <c r="H945" s="33">
        <v>-8594</v>
      </c>
      <c r="I945" s="31" t="s">
        <v>9762</v>
      </c>
      <c r="J945" s="31" t="s">
        <v>9763</v>
      </c>
      <c r="K945" s="33">
        <v>-8594</v>
      </c>
      <c r="L945" s="31" t="s">
        <v>9764</v>
      </c>
      <c r="M945" t="e">
        <f t="shared" si="44"/>
        <v>#VALUE!</v>
      </c>
    </row>
    <row r="946" spans="1:13" hidden="1">
      <c r="A946" s="31" t="s">
        <v>9757</v>
      </c>
      <c r="B946" s="31" t="s">
        <v>11214</v>
      </c>
      <c r="C946" s="31" t="s">
        <v>11215</v>
      </c>
      <c r="D946" s="32">
        <v>43984</v>
      </c>
      <c r="E946" s="31" t="s">
        <v>11216</v>
      </c>
      <c r="F946" s="31" t="s">
        <v>11206</v>
      </c>
      <c r="G946" s="33">
        <v>57450</v>
      </c>
      <c r="H946" s="33">
        <v>57450</v>
      </c>
      <c r="I946" s="31" t="s">
        <v>9762</v>
      </c>
      <c r="J946" s="31" t="s">
        <v>9763</v>
      </c>
      <c r="K946" s="33">
        <v>57450</v>
      </c>
      <c r="L946" s="31" t="s">
        <v>9764</v>
      </c>
      <c r="M946" t="e">
        <f t="shared" si="44"/>
        <v>#VALUE!</v>
      </c>
    </row>
    <row r="947" spans="1:13" hidden="1">
      <c r="A947" s="31" t="s">
        <v>9757</v>
      </c>
      <c r="B947" s="31" t="s">
        <v>11214</v>
      </c>
      <c r="C947" s="31" t="s">
        <v>11215</v>
      </c>
      <c r="D947" s="32">
        <v>43984</v>
      </c>
      <c r="E947" s="31" t="s">
        <v>11216</v>
      </c>
      <c r="F947" s="31" t="s">
        <v>9889</v>
      </c>
      <c r="G947" s="33">
        <v>-57450</v>
      </c>
      <c r="H947" s="33">
        <v>-57450</v>
      </c>
      <c r="I947" s="31" t="s">
        <v>9762</v>
      </c>
      <c r="J947" s="31" t="s">
        <v>9763</v>
      </c>
      <c r="K947" s="33">
        <v>-57450</v>
      </c>
      <c r="L947" s="31" t="s">
        <v>9764</v>
      </c>
      <c r="M947" t="e">
        <f t="shared" si="44"/>
        <v>#VALUE!</v>
      </c>
    </row>
    <row r="948" spans="1:13" hidden="1">
      <c r="A948" s="31" t="s">
        <v>9757</v>
      </c>
      <c r="B948" s="31" t="s">
        <v>11217</v>
      </c>
      <c r="C948" s="31" t="s">
        <v>11218</v>
      </c>
      <c r="D948" s="32">
        <v>43984</v>
      </c>
      <c r="E948" s="31" t="s">
        <v>11219</v>
      </c>
      <c r="F948" s="31" t="s">
        <v>10272</v>
      </c>
      <c r="G948" s="33">
        <v>53100</v>
      </c>
      <c r="H948" s="33">
        <v>53100</v>
      </c>
      <c r="I948" s="31" t="s">
        <v>9762</v>
      </c>
      <c r="J948" s="31" t="s">
        <v>9763</v>
      </c>
      <c r="K948" s="33">
        <v>53100</v>
      </c>
      <c r="L948" s="31" t="s">
        <v>9764</v>
      </c>
      <c r="M948" t="e">
        <f t="shared" si="44"/>
        <v>#VALUE!</v>
      </c>
    </row>
    <row r="949" spans="1:13" hidden="1">
      <c r="A949" s="31" t="s">
        <v>9757</v>
      </c>
      <c r="B949" s="31" t="s">
        <v>11217</v>
      </c>
      <c r="C949" s="31" t="s">
        <v>11218</v>
      </c>
      <c r="D949" s="32">
        <v>43984</v>
      </c>
      <c r="E949" s="31" t="s">
        <v>11219</v>
      </c>
      <c r="F949" s="31" t="s">
        <v>9889</v>
      </c>
      <c r="G949" s="33">
        <v>-53100</v>
      </c>
      <c r="H949" s="33">
        <v>-53100</v>
      </c>
      <c r="I949" s="31" t="s">
        <v>9762</v>
      </c>
      <c r="J949" s="31" t="s">
        <v>9763</v>
      </c>
      <c r="K949" s="33">
        <v>-53100</v>
      </c>
      <c r="L949" s="31" t="s">
        <v>9764</v>
      </c>
      <c r="M949" t="e">
        <f t="shared" si="44"/>
        <v>#VALUE!</v>
      </c>
    </row>
    <row r="950" spans="1:13" hidden="1">
      <c r="A950" s="31" t="s">
        <v>9757</v>
      </c>
      <c r="B950" s="31" t="s">
        <v>11220</v>
      </c>
      <c r="C950" s="31" t="s">
        <v>11221</v>
      </c>
      <c r="D950" s="32">
        <v>43987</v>
      </c>
      <c r="E950" s="31" t="s">
        <v>11222</v>
      </c>
      <c r="F950" s="31" t="s">
        <v>9997</v>
      </c>
      <c r="G950" s="33">
        <v>535000</v>
      </c>
      <c r="H950" s="33">
        <v>535000</v>
      </c>
      <c r="I950" s="31" t="s">
        <v>9762</v>
      </c>
      <c r="J950" s="31" t="s">
        <v>9763</v>
      </c>
      <c r="K950" s="33">
        <v>535000</v>
      </c>
      <c r="L950" s="31" t="s">
        <v>9764</v>
      </c>
      <c r="M950" t="e">
        <f t="shared" si="44"/>
        <v>#VALUE!</v>
      </c>
    </row>
    <row r="951" spans="1:13" hidden="1">
      <c r="A951" s="31" t="s">
        <v>9757</v>
      </c>
      <c r="B951" s="31" t="s">
        <v>11220</v>
      </c>
      <c r="C951" s="31" t="s">
        <v>11221</v>
      </c>
      <c r="D951" s="32">
        <v>43987</v>
      </c>
      <c r="E951" s="31" t="s">
        <v>11222</v>
      </c>
      <c r="F951" s="31" t="s">
        <v>9889</v>
      </c>
      <c r="G951" s="33">
        <v>-535000</v>
      </c>
      <c r="H951" s="33">
        <v>-535000</v>
      </c>
      <c r="I951" s="31" t="s">
        <v>9762</v>
      </c>
      <c r="J951" s="31" t="s">
        <v>9763</v>
      </c>
      <c r="K951" s="33">
        <v>-535000</v>
      </c>
      <c r="L951" s="31" t="s">
        <v>9764</v>
      </c>
      <c r="M951" t="e">
        <f t="shared" si="44"/>
        <v>#VALUE!</v>
      </c>
    </row>
    <row r="952" spans="1:13" hidden="1">
      <c r="A952" s="31" t="s">
        <v>9757</v>
      </c>
      <c r="B952" s="31" t="s">
        <v>11223</v>
      </c>
      <c r="C952" s="31" t="s">
        <v>11224</v>
      </c>
      <c r="D952" s="32">
        <v>43987</v>
      </c>
      <c r="E952" s="31" t="s">
        <v>11225</v>
      </c>
      <c r="F952" s="31" t="s">
        <v>9997</v>
      </c>
      <c r="G952" s="33">
        <v>385000</v>
      </c>
      <c r="H952" s="33">
        <v>385000</v>
      </c>
      <c r="I952" s="31" t="s">
        <v>9762</v>
      </c>
      <c r="J952" s="31" t="s">
        <v>9763</v>
      </c>
      <c r="K952" s="33">
        <v>385000</v>
      </c>
      <c r="L952" s="31" t="s">
        <v>9764</v>
      </c>
      <c r="M952" t="e">
        <f t="shared" si="44"/>
        <v>#VALUE!</v>
      </c>
    </row>
    <row r="953" spans="1:13" hidden="1">
      <c r="A953" s="31" t="s">
        <v>9757</v>
      </c>
      <c r="B953" s="31" t="s">
        <v>11223</v>
      </c>
      <c r="C953" s="31" t="s">
        <v>11224</v>
      </c>
      <c r="D953" s="32">
        <v>43987</v>
      </c>
      <c r="E953" s="31" t="s">
        <v>11225</v>
      </c>
      <c r="F953" s="31" t="s">
        <v>9889</v>
      </c>
      <c r="G953" s="33">
        <v>-385000</v>
      </c>
      <c r="H953" s="33">
        <v>-385000</v>
      </c>
      <c r="I953" s="31" t="s">
        <v>9762</v>
      </c>
      <c r="J953" s="31" t="s">
        <v>9763</v>
      </c>
      <c r="K953" s="33">
        <v>-385000</v>
      </c>
      <c r="L953" s="31" t="s">
        <v>9764</v>
      </c>
      <c r="M953" t="e">
        <f t="shared" si="44"/>
        <v>#VALUE!</v>
      </c>
    </row>
    <row r="954" spans="1:13" hidden="1">
      <c r="A954" s="31" t="s">
        <v>9757</v>
      </c>
      <c r="B954" s="31" t="s">
        <v>11226</v>
      </c>
      <c r="C954" s="31" t="s">
        <v>11227</v>
      </c>
      <c r="D954" s="32">
        <v>43987</v>
      </c>
      <c r="E954" s="31" t="s">
        <v>11228</v>
      </c>
      <c r="F954" s="31" t="s">
        <v>9997</v>
      </c>
      <c r="G954" s="33">
        <v>193600</v>
      </c>
      <c r="H954" s="33">
        <v>193600</v>
      </c>
      <c r="I954" s="31" t="s">
        <v>9762</v>
      </c>
      <c r="J954" s="31" t="s">
        <v>9763</v>
      </c>
      <c r="K954" s="33">
        <v>193600</v>
      </c>
      <c r="L954" s="31" t="s">
        <v>9764</v>
      </c>
      <c r="M954" t="e">
        <f t="shared" si="44"/>
        <v>#VALUE!</v>
      </c>
    </row>
    <row r="955" spans="1:13" hidden="1">
      <c r="A955" s="31" t="s">
        <v>9757</v>
      </c>
      <c r="B955" s="31" t="s">
        <v>11226</v>
      </c>
      <c r="C955" s="31" t="s">
        <v>11227</v>
      </c>
      <c r="D955" s="32">
        <v>43987</v>
      </c>
      <c r="E955" s="31" t="s">
        <v>11228</v>
      </c>
      <c r="F955" s="31" t="s">
        <v>9889</v>
      </c>
      <c r="G955" s="33">
        <v>-193600</v>
      </c>
      <c r="H955" s="33">
        <v>-193600</v>
      </c>
      <c r="I955" s="31" t="s">
        <v>9762</v>
      </c>
      <c r="J955" s="31" t="s">
        <v>9763</v>
      </c>
      <c r="K955" s="33">
        <v>-193600</v>
      </c>
      <c r="L955" s="31" t="s">
        <v>9764</v>
      </c>
      <c r="M955" t="e">
        <f t="shared" si="44"/>
        <v>#VALUE!</v>
      </c>
    </row>
    <row r="956" spans="1:13" hidden="1">
      <c r="A956" s="31" t="s">
        <v>9757</v>
      </c>
      <c r="B956" s="31" t="s">
        <v>11229</v>
      </c>
      <c r="C956" s="31" t="s">
        <v>11230</v>
      </c>
      <c r="D956" s="32">
        <v>43987</v>
      </c>
      <c r="E956" s="31" t="s">
        <v>11231</v>
      </c>
      <c r="F956" s="31" t="s">
        <v>9997</v>
      </c>
      <c r="G956" s="33">
        <v>459580</v>
      </c>
      <c r="H956" s="33">
        <v>459580</v>
      </c>
      <c r="I956" s="31" t="s">
        <v>9762</v>
      </c>
      <c r="J956" s="31" t="s">
        <v>9763</v>
      </c>
      <c r="K956" s="33">
        <v>459580</v>
      </c>
      <c r="L956" s="31" t="s">
        <v>9764</v>
      </c>
      <c r="M956" t="e">
        <f t="shared" si="44"/>
        <v>#VALUE!</v>
      </c>
    </row>
    <row r="957" spans="1:13" hidden="1">
      <c r="A957" s="31" t="s">
        <v>9757</v>
      </c>
      <c r="B957" s="31" t="s">
        <v>11229</v>
      </c>
      <c r="C957" s="31" t="s">
        <v>11230</v>
      </c>
      <c r="D957" s="32">
        <v>43987</v>
      </c>
      <c r="E957" s="31" t="s">
        <v>11231</v>
      </c>
      <c r="F957" s="31" t="s">
        <v>9889</v>
      </c>
      <c r="G957" s="33">
        <v>-459580</v>
      </c>
      <c r="H957" s="33">
        <v>-459580</v>
      </c>
      <c r="I957" s="31" t="s">
        <v>9762</v>
      </c>
      <c r="J957" s="31" t="s">
        <v>9763</v>
      </c>
      <c r="K957" s="33">
        <v>-459580</v>
      </c>
      <c r="L957" s="31" t="s">
        <v>9764</v>
      </c>
      <c r="M957" t="e">
        <f t="shared" si="44"/>
        <v>#VALUE!</v>
      </c>
    </row>
    <row r="958" spans="1:13" hidden="1">
      <c r="A958" s="31" t="s">
        <v>9757</v>
      </c>
      <c r="B958" s="31" t="s">
        <v>11232</v>
      </c>
      <c r="C958" s="31" t="s">
        <v>11233</v>
      </c>
      <c r="D958" s="32">
        <v>43987</v>
      </c>
      <c r="E958" s="31" t="s">
        <v>11234</v>
      </c>
      <c r="F958" s="31" t="s">
        <v>9997</v>
      </c>
      <c r="G958" s="33">
        <v>392920</v>
      </c>
      <c r="H958" s="33">
        <v>392920</v>
      </c>
      <c r="I958" s="31" t="s">
        <v>9762</v>
      </c>
      <c r="J958" s="31" t="s">
        <v>9763</v>
      </c>
      <c r="K958" s="33">
        <v>392920</v>
      </c>
      <c r="L958" s="31" t="s">
        <v>9764</v>
      </c>
      <c r="M958" t="e">
        <f t="shared" si="44"/>
        <v>#VALUE!</v>
      </c>
    </row>
    <row r="959" spans="1:13" hidden="1">
      <c r="A959" s="31" t="s">
        <v>9757</v>
      </c>
      <c r="B959" s="31" t="s">
        <v>11232</v>
      </c>
      <c r="C959" s="31" t="s">
        <v>11233</v>
      </c>
      <c r="D959" s="32">
        <v>43987</v>
      </c>
      <c r="E959" s="31" t="s">
        <v>11234</v>
      </c>
      <c r="F959" s="31" t="s">
        <v>9889</v>
      </c>
      <c r="G959" s="33">
        <v>-392920</v>
      </c>
      <c r="H959" s="33">
        <v>-392920</v>
      </c>
      <c r="I959" s="31" t="s">
        <v>9762</v>
      </c>
      <c r="J959" s="31" t="s">
        <v>9763</v>
      </c>
      <c r="K959" s="33">
        <v>-392920</v>
      </c>
      <c r="L959" s="31" t="s">
        <v>9764</v>
      </c>
      <c r="M959" t="e">
        <f t="shared" si="44"/>
        <v>#VALUE!</v>
      </c>
    </row>
    <row r="960" spans="1:13" hidden="1">
      <c r="A960" s="31" t="s">
        <v>9757</v>
      </c>
      <c r="B960" s="31" t="s">
        <v>11235</v>
      </c>
      <c r="C960" s="31" t="s">
        <v>11236</v>
      </c>
      <c r="D960" s="32">
        <v>43987</v>
      </c>
      <c r="E960" s="31" t="s">
        <v>11237</v>
      </c>
      <c r="F960" s="31" t="s">
        <v>9997</v>
      </c>
      <c r="G960" s="33">
        <v>514200</v>
      </c>
      <c r="H960" s="33">
        <v>514200</v>
      </c>
      <c r="I960" s="31" t="s">
        <v>9762</v>
      </c>
      <c r="J960" s="31" t="s">
        <v>9763</v>
      </c>
      <c r="K960" s="33">
        <v>514200</v>
      </c>
      <c r="L960" s="31" t="s">
        <v>9764</v>
      </c>
      <c r="M960" t="e">
        <f t="shared" si="44"/>
        <v>#VALUE!</v>
      </c>
    </row>
    <row r="961" spans="1:13" hidden="1">
      <c r="A961" s="31" t="s">
        <v>9757</v>
      </c>
      <c r="B961" s="31" t="s">
        <v>11235</v>
      </c>
      <c r="C961" s="31" t="s">
        <v>11236</v>
      </c>
      <c r="D961" s="32">
        <v>43987</v>
      </c>
      <c r="E961" s="31" t="s">
        <v>11237</v>
      </c>
      <c r="F961" s="31" t="s">
        <v>9889</v>
      </c>
      <c r="G961" s="33">
        <v>-514200</v>
      </c>
      <c r="H961" s="33">
        <v>-514200</v>
      </c>
      <c r="I961" s="31" t="s">
        <v>9762</v>
      </c>
      <c r="J961" s="31" t="s">
        <v>9763</v>
      </c>
      <c r="K961" s="33">
        <v>-514200</v>
      </c>
      <c r="L961" s="31" t="s">
        <v>9764</v>
      </c>
      <c r="M961" t="e">
        <f t="shared" si="44"/>
        <v>#VALUE!</v>
      </c>
    </row>
    <row r="962" spans="1:13" hidden="1">
      <c r="A962" s="31" t="s">
        <v>9757</v>
      </c>
      <c r="B962" s="31" t="s">
        <v>11238</v>
      </c>
      <c r="C962" s="31" t="s">
        <v>11239</v>
      </c>
      <c r="D962" s="32">
        <v>43987</v>
      </c>
      <c r="E962" s="31" t="s">
        <v>11240</v>
      </c>
      <c r="F962" s="31" t="s">
        <v>9997</v>
      </c>
      <c r="G962" s="33">
        <v>45850</v>
      </c>
      <c r="H962" s="33">
        <v>45850</v>
      </c>
      <c r="I962" s="31" t="s">
        <v>9762</v>
      </c>
      <c r="J962" s="31" t="s">
        <v>9763</v>
      </c>
      <c r="K962" s="33">
        <v>45850</v>
      </c>
      <c r="L962" s="31" t="s">
        <v>9764</v>
      </c>
      <c r="M962" t="e">
        <f t="shared" si="44"/>
        <v>#VALUE!</v>
      </c>
    </row>
    <row r="963" spans="1:13" hidden="1">
      <c r="A963" s="31" t="s">
        <v>9757</v>
      </c>
      <c r="B963" s="31" t="s">
        <v>11238</v>
      </c>
      <c r="C963" s="31" t="s">
        <v>11239</v>
      </c>
      <c r="D963" s="32">
        <v>43987</v>
      </c>
      <c r="E963" s="31" t="s">
        <v>11240</v>
      </c>
      <c r="F963" s="31" t="s">
        <v>9889</v>
      </c>
      <c r="G963" s="33">
        <v>-45850</v>
      </c>
      <c r="H963" s="33">
        <v>-45850</v>
      </c>
      <c r="I963" s="31" t="s">
        <v>9762</v>
      </c>
      <c r="J963" s="31" t="s">
        <v>9763</v>
      </c>
      <c r="K963" s="33">
        <v>-45850</v>
      </c>
      <c r="L963" s="31" t="s">
        <v>9764</v>
      </c>
      <c r="M963" t="e">
        <f t="shared" ref="M963:M1026" si="45">FIND("PO",E963)</f>
        <v>#VALUE!</v>
      </c>
    </row>
    <row r="964" spans="1:13" hidden="1">
      <c r="A964" s="31" t="s">
        <v>9757</v>
      </c>
      <c r="B964" s="31" t="s">
        <v>11241</v>
      </c>
      <c r="C964" s="31" t="s">
        <v>11242</v>
      </c>
      <c r="D964" s="32">
        <v>43987</v>
      </c>
      <c r="E964" s="31" t="s">
        <v>11243</v>
      </c>
      <c r="F964" s="31" t="s">
        <v>9997</v>
      </c>
      <c r="G964" s="33">
        <v>909300</v>
      </c>
      <c r="H964" s="33">
        <v>909300</v>
      </c>
      <c r="I964" s="31" t="s">
        <v>9762</v>
      </c>
      <c r="J964" s="31" t="s">
        <v>9763</v>
      </c>
      <c r="K964" s="33">
        <v>909300</v>
      </c>
      <c r="L964" s="31" t="s">
        <v>9764</v>
      </c>
      <c r="M964" t="e">
        <f t="shared" si="45"/>
        <v>#VALUE!</v>
      </c>
    </row>
    <row r="965" spans="1:13" hidden="1">
      <c r="A965" s="31" t="s">
        <v>9757</v>
      </c>
      <c r="B965" s="31" t="s">
        <v>11241</v>
      </c>
      <c r="C965" s="31" t="s">
        <v>11242</v>
      </c>
      <c r="D965" s="32">
        <v>43987</v>
      </c>
      <c r="E965" s="31" t="s">
        <v>11243</v>
      </c>
      <c r="F965" s="31" t="s">
        <v>9889</v>
      </c>
      <c r="G965" s="33">
        <v>-909300</v>
      </c>
      <c r="H965" s="33">
        <v>-909300</v>
      </c>
      <c r="I965" s="31" t="s">
        <v>9762</v>
      </c>
      <c r="J965" s="31" t="s">
        <v>9763</v>
      </c>
      <c r="K965" s="33">
        <v>-909300</v>
      </c>
      <c r="L965" s="31" t="s">
        <v>9764</v>
      </c>
      <c r="M965" t="e">
        <f t="shared" si="45"/>
        <v>#VALUE!</v>
      </c>
    </row>
    <row r="966" spans="1:13" hidden="1">
      <c r="A966" s="31" t="s">
        <v>9757</v>
      </c>
      <c r="B966" s="31" t="s">
        <v>11244</v>
      </c>
      <c r="C966" s="31" t="s">
        <v>11245</v>
      </c>
      <c r="D966" s="32">
        <v>43987</v>
      </c>
      <c r="E966" s="31" t="s">
        <v>11246</v>
      </c>
      <c r="F966" s="31" t="s">
        <v>10182</v>
      </c>
      <c r="G966" s="33">
        <v>598</v>
      </c>
      <c r="H966" s="33">
        <v>598</v>
      </c>
      <c r="I966" s="31" t="s">
        <v>9762</v>
      </c>
      <c r="J966" s="31" t="s">
        <v>9763</v>
      </c>
      <c r="K966" s="33">
        <v>598</v>
      </c>
      <c r="L966" s="31" t="s">
        <v>9764</v>
      </c>
      <c r="M966" t="e">
        <f t="shared" si="45"/>
        <v>#VALUE!</v>
      </c>
    </row>
    <row r="967" spans="1:13" hidden="1">
      <c r="A967" s="31" t="s">
        <v>9757</v>
      </c>
      <c r="B967" s="31" t="s">
        <v>11244</v>
      </c>
      <c r="C967" s="31" t="s">
        <v>11245</v>
      </c>
      <c r="D967" s="32">
        <v>43987</v>
      </c>
      <c r="E967" s="31" t="s">
        <v>11246</v>
      </c>
      <c r="F967" s="31" t="s">
        <v>9889</v>
      </c>
      <c r="G967" s="33">
        <v>-598</v>
      </c>
      <c r="H967" s="33">
        <v>-598</v>
      </c>
      <c r="I967" s="31" t="s">
        <v>9762</v>
      </c>
      <c r="J967" s="31" t="s">
        <v>9763</v>
      </c>
      <c r="K967" s="33">
        <v>-598</v>
      </c>
      <c r="L967" s="31" t="s">
        <v>9764</v>
      </c>
      <c r="M967" t="e">
        <f t="shared" si="45"/>
        <v>#VALUE!</v>
      </c>
    </row>
    <row r="968" spans="1:13" hidden="1">
      <c r="A968" s="31" t="s">
        <v>9757</v>
      </c>
      <c r="B968" s="31" t="s">
        <v>11247</v>
      </c>
      <c r="C968" s="31" t="s">
        <v>11248</v>
      </c>
      <c r="D968" s="32">
        <v>43987</v>
      </c>
      <c r="E968" s="31" t="s">
        <v>11249</v>
      </c>
      <c r="F968" s="31" t="s">
        <v>9875</v>
      </c>
      <c r="G968" s="33">
        <v>8000</v>
      </c>
      <c r="H968" s="33">
        <v>8000</v>
      </c>
      <c r="I968" s="31" t="s">
        <v>9762</v>
      </c>
      <c r="J968" s="31" t="s">
        <v>9763</v>
      </c>
      <c r="K968" s="33">
        <v>8000</v>
      </c>
      <c r="L968" s="31" t="s">
        <v>9764</v>
      </c>
      <c r="M968" t="e">
        <f t="shared" si="45"/>
        <v>#VALUE!</v>
      </c>
    </row>
    <row r="969" spans="1:13" hidden="1">
      <c r="A969" s="31" t="s">
        <v>9757</v>
      </c>
      <c r="B969" s="31" t="s">
        <v>11247</v>
      </c>
      <c r="C969" s="31" t="s">
        <v>11248</v>
      </c>
      <c r="D969" s="32">
        <v>43987</v>
      </c>
      <c r="E969" s="31" t="s">
        <v>11249</v>
      </c>
      <c r="F969" s="31" t="s">
        <v>9889</v>
      </c>
      <c r="G969" s="33">
        <v>-8000</v>
      </c>
      <c r="H969" s="33">
        <v>-8000</v>
      </c>
      <c r="I969" s="31" t="s">
        <v>9762</v>
      </c>
      <c r="J969" s="31" t="s">
        <v>9763</v>
      </c>
      <c r="K969" s="33">
        <v>-8000</v>
      </c>
      <c r="L969" s="31" t="s">
        <v>9764</v>
      </c>
      <c r="M969" t="e">
        <f t="shared" si="45"/>
        <v>#VALUE!</v>
      </c>
    </row>
    <row r="970" spans="1:13" hidden="1">
      <c r="A970" s="31" t="s">
        <v>9757</v>
      </c>
      <c r="B970" s="31" t="s">
        <v>11250</v>
      </c>
      <c r="C970" s="31" t="s">
        <v>11251</v>
      </c>
      <c r="D970" s="32">
        <v>43987</v>
      </c>
      <c r="E970" s="31" t="s">
        <v>11252</v>
      </c>
      <c r="F970" s="31" t="s">
        <v>9875</v>
      </c>
      <c r="G970" s="33">
        <v>8000</v>
      </c>
      <c r="H970" s="33">
        <v>8000</v>
      </c>
      <c r="I970" s="31" t="s">
        <v>9762</v>
      </c>
      <c r="J970" s="31" t="s">
        <v>9763</v>
      </c>
      <c r="K970" s="33">
        <v>8000</v>
      </c>
      <c r="L970" s="31" t="s">
        <v>9764</v>
      </c>
      <c r="M970" t="e">
        <f t="shared" si="45"/>
        <v>#VALUE!</v>
      </c>
    </row>
    <row r="971" spans="1:13" hidden="1">
      <c r="A971" s="31" t="s">
        <v>9757</v>
      </c>
      <c r="B971" s="31" t="s">
        <v>11250</v>
      </c>
      <c r="C971" s="31" t="s">
        <v>11251</v>
      </c>
      <c r="D971" s="32">
        <v>43987</v>
      </c>
      <c r="E971" s="31" t="s">
        <v>11252</v>
      </c>
      <c r="F971" s="31" t="s">
        <v>9889</v>
      </c>
      <c r="G971" s="33">
        <v>-8000</v>
      </c>
      <c r="H971" s="33">
        <v>-8000</v>
      </c>
      <c r="I971" s="31" t="s">
        <v>9762</v>
      </c>
      <c r="J971" s="31" t="s">
        <v>9763</v>
      </c>
      <c r="K971" s="33">
        <v>-8000</v>
      </c>
      <c r="L971" s="31" t="s">
        <v>9764</v>
      </c>
      <c r="M971" t="e">
        <f t="shared" si="45"/>
        <v>#VALUE!</v>
      </c>
    </row>
    <row r="972" spans="1:13" hidden="1">
      <c r="A972" s="31" t="s">
        <v>9757</v>
      </c>
      <c r="B972" s="31" t="s">
        <v>11253</v>
      </c>
      <c r="C972" s="31" t="s">
        <v>11254</v>
      </c>
      <c r="D972" s="32">
        <v>43987</v>
      </c>
      <c r="E972" s="31" t="s">
        <v>11255</v>
      </c>
      <c r="F972" s="31" t="s">
        <v>9962</v>
      </c>
      <c r="G972" s="33">
        <v>594</v>
      </c>
      <c r="H972" s="33">
        <v>594</v>
      </c>
      <c r="I972" s="31" t="s">
        <v>9762</v>
      </c>
      <c r="J972" s="31" t="s">
        <v>9763</v>
      </c>
      <c r="K972" s="33">
        <v>594</v>
      </c>
      <c r="L972" s="31" t="s">
        <v>9764</v>
      </c>
      <c r="M972" t="e">
        <f t="shared" si="45"/>
        <v>#VALUE!</v>
      </c>
    </row>
    <row r="973" spans="1:13" hidden="1">
      <c r="A973" s="31" t="s">
        <v>9757</v>
      </c>
      <c r="B973" s="31" t="s">
        <v>11253</v>
      </c>
      <c r="C973" s="31" t="s">
        <v>11254</v>
      </c>
      <c r="D973" s="32">
        <v>43987</v>
      </c>
      <c r="E973" s="31" t="s">
        <v>11255</v>
      </c>
      <c r="F973" s="31" t="s">
        <v>9889</v>
      </c>
      <c r="G973" s="33">
        <v>-594</v>
      </c>
      <c r="H973" s="33">
        <v>-594</v>
      </c>
      <c r="I973" s="31" t="s">
        <v>9762</v>
      </c>
      <c r="J973" s="31" t="s">
        <v>9763</v>
      </c>
      <c r="K973" s="33">
        <v>-594</v>
      </c>
      <c r="L973" s="31" t="s">
        <v>9764</v>
      </c>
      <c r="M973" t="e">
        <f t="shared" si="45"/>
        <v>#VALUE!</v>
      </c>
    </row>
    <row r="974" spans="1:13" hidden="1">
      <c r="A974" s="31" t="s">
        <v>9757</v>
      </c>
      <c r="B974" s="31" t="s">
        <v>11256</v>
      </c>
      <c r="C974" s="31" t="s">
        <v>11257</v>
      </c>
      <c r="D974" s="32">
        <v>43987</v>
      </c>
      <c r="E974" s="31" t="s">
        <v>11258</v>
      </c>
      <c r="F974" s="31" t="s">
        <v>9997</v>
      </c>
      <c r="G974" s="33">
        <v>449500</v>
      </c>
      <c r="H974" s="33">
        <v>449500</v>
      </c>
      <c r="I974" s="31" t="s">
        <v>9762</v>
      </c>
      <c r="J974" s="31" t="s">
        <v>9763</v>
      </c>
      <c r="K974" s="33">
        <v>449500</v>
      </c>
      <c r="L974" s="31" t="s">
        <v>9764</v>
      </c>
      <c r="M974" t="e">
        <f t="shared" si="45"/>
        <v>#VALUE!</v>
      </c>
    </row>
    <row r="975" spans="1:13" hidden="1">
      <c r="A975" s="31" t="s">
        <v>9757</v>
      </c>
      <c r="B975" s="31" t="s">
        <v>11256</v>
      </c>
      <c r="C975" s="31" t="s">
        <v>11257</v>
      </c>
      <c r="D975" s="32">
        <v>43987</v>
      </c>
      <c r="E975" s="31" t="s">
        <v>11258</v>
      </c>
      <c r="F975" s="31" t="s">
        <v>9889</v>
      </c>
      <c r="G975" s="33">
        <v>-449500</v>
      </c>
      <c r="H975" s="33">
        <v>-449500</v>
      </c>
      <c r="I975" s="31" t="s">
        <v>9762</v>
      </c>
      <c r="J975" s="31" t="s">
        <v>9763</v>
      </c>
      <c r="K975" s="33">
        <v>-449500</v>
      </c>
      <c r="L975" s="31" t="s">
        <v>9764</v>
      </c>
      <c r="M975" t="e">
        <f t="shared" si="45"/>
        <v>#VALUE!</v>
      </c>
    </row>
    <row r="976" spans="1:13" hidden="1">
      <c r="A976" s="31" t="s">
        <v>9757</v>
      </c>
      <c r="B976" s="31" t="s">
        <v>11259</v>
      </c>
      <c r="C976" s="31" t="s">
        <v>11260</v>
      </c>
      <c r="D976" s="32">
        <v>43987</v>
      </c>
      <c r="E976" s="31" t="s">
        <v>11261</v>
      </c>
      <c r="F976" s="31" t="s">
        <v>10050</v>
      </c>
      <c r="G976" s="33">
        <v>3038.14</v>
      </c>
      <c r="H976" s="33">
        <v>3038.14</v>
      </c>
      <c r="I976" s="31" t="s">
        <v>9762</v>
      </c>
      <c r="J976" s="31" t="s">
        <v>9763</v>
      </c>
      <c r="K976" s="33">
        <v>3038.14</v>
      </c>
      <c r="L976" s="31" t="s">
        <v>9764</v>
      </c>
      <c r="M976" t="e">
        <f t="shared" si="45"/>
        <v>#VALUE!</v>
      </c>
    </row>
    <row r="977" spans="1:15" hidden="1">
      <c r="A977" s="31" t="s">
        <v>9757</v>
      </c>
      <c r="B977" s="31" t="s">
        <v>11259</v>
      </c>
      <c r="C977" s="31" t="s">
        <v>11260</v>
      </c>
      <c r="D977" s="32">
        <v>43987</v>
      </c>
      <c r="E977" s="31" t="s">
        <v>11261</v>
      </c>
      <c r="F977" s="31" t="s">
        <v>9889</v>
      </c>
      <c r="G977" s="33">
        <v>-3038.14</v>
      </c>
      <c r="H977" s="33">
        <v>-3038.14</v>
      </c>
      <c r="I977" s="31" t="s">
        <v>9762</v>
      </c>
      <c r="J977" s="31" t="s">
        <v>9763</v>
      </c>
      <c r="K977" s="33">
        <v>-3038.14</v>
      </c>
      <c r="L977" s="31" t="s">
        <v>9764</v>
      </c>
      <c r="M977" t="e">
        <f t="shared" si="45"/>
        <v>#VALUE!</v>
      </c>
    </row>
    <row r="978" spans="1:15" hidden="1">
      <c r="A978" s="31" t="s">
        <v>9757</v>
      </c>
      <c r="B978" s="31" t="s">
        <v>11262</v>
      </c>
      <c r="C978" s="31" t="s">
        <v>11263</v>
      </c>
      <c r="D978" s="32">
        <v>43987</v>
      </c>
      <c r="E978" s="31" t="s">
        <v>11264</v>
      </c>
      <c r="F978" s="31" t="s">
        <v>10210</v>
      </c>
      <c r="G978" s="33">
        <v>3480</v>
      </c>
      <c r="H978" s="33">
        <v>3480</v>
      </c>
      <c r="I978" s="31" t="s">
        <v>9762</v>
      </c>
      <c r="J978" s="31" t="s">
        <v>9763</v>
      </c>
      <c r="K978" s="33">
        <v>3480</v>
      </c>
      <c r="L978" s="31" t="s">
        <v>9764</v>
      </c>
      <c r="M978" t="e">
        <f t="shared" si="45"/>
        <v>#VALUE!</v>
      </c>
    </row>
    <row r="979" spans="1:15" hidden="1">
      <c r="A979" s="31" t="s">
        <v>9757</v>
      </c>
      <c r="B979" s="31" t="s">
        <v>11262</v>
      </c>
      <c r="C979" s="31" t="s">
        <v>11263</v>
      </c>
      <c r="D979" s="32">
        <v>43987</v>
      </c>
      <c r="E979" s="31" t="s">
        <v>11264</v>
      </c>
      <c r="F979" s="31" t="s">
        <v>9889</v>
      </c>
      <c r="G979" s="33">
        <v>-3480</v>
      </c>
      <c r="H979" s="33">
        <v>-3480</v>
      </c>
      <c r="I979" s="31" t="s">
        <v>9762</v>
      </c>
      <c r="J979" s="31" t="s">
        <v>9763</v>
      </c>
      <c r="K979" s="33">
        <v>-3480</v>
      </c>
      <c r="L979" s="31" t="s">
        <v>9764</v>
      </c>
      <c r="M979" t="e">
        <f t="shared" si="45"/>
        <v>#VALUE!</v>
      </c>
    </row>
    <row r="980" spans="1:15" hidden="1">
      <c r="A980" s="31" t="s">
        <v>9757</v>
      </c>
      <c r="B980" s="31" t="s">
        <v>11265</v>
      </c>
      <c r="C980" s="31" t="s">
        <v>11266</v>
      </c>
      <c r="D980" s="32">
        <v>43987</v>
      </c>
      <c r="E980" s="31" t="s">
        <v>11267</v>
      </c>
      <c r="F980" s="31" t="s">
        <v>10181</v>
      </c>
      <c r="G980" s="33">
        <v>-50000</v>
      </c>
      <c r="H980" s="33">
        <v>-50000</v>
      </c>
      <c r="I980" s="31" t="s">
        <v>9762</v>
      </c>
      <c r="J980" s="31" t="s">
        <v>9763</v>
      </c>
      <c r="K980" s="33">
        <v>-50000</v>
      </c>
      <c r="L980" s="31" t="s">
        <v>9764</v>
      </c>
      <c r="M980" t="e">
        <f t="shared" si="45"/>
        <v>#VALUE!</v>
      </c>
    </row>
    <row r="981" spans="1:15" hidden="1">
      <c r="A981" s="31" t="s">
        <v>9757</v>
      </c>
      <c r="B981" s="31" t="s">
        <v>11265</v>
      </c>
      <c r="C981" s="31" t="s">
        <v>11266</v>
      </c>
      <c r="D981" s="32">
        <v>43987</v>
      </c>
      <c r="E981" s="31" t="s">
        <v>11267</v>
      </c>
      <c r="F981" s="31" t="s">
        <v>10182</v>
      </c>
      <c r="G981" s="33">
        <v>50000</v>
      </c>
      <c r="H981" s="33">
        <v>50000</v>
      </c>
      <c r="I981" s="31" t="s">
        <v>9762</v>
      </c>
      <c r="J981" s="31" t="s">
        <v>9763</v>
      </c>
      <c r="K981" s="33">
        <v>50000</v>
      </c>
      <c r="L981" s="31" t="s">
        <v>9764</v>
      </c>
      <c r="M981" t="e">
        <f t="shared" si="45"/>
        <v>#VALUE!</v>
      </c>
    </row>
    <row r="982" spans="1:15" hidden="1">
      <c r="A982" s="31" t="s">
        <v>9757</v>
      </c>
      <c r="B982" s="31" t="s">
        <v>11268</v>
      </c>
      <c r="C982" s="31" t="s">
        <v>11269</v>
      </c>
      <c r="D982" s="32">
        <v>43987</v>
      </c>
      <c r="E982" s="31" t="s">
        <v>11270</v>
      </c>
      <c r="F982" s="31" t="s">
        <v>10584</v>
      </c>
      <c r="G982" s="33">
        <v>6560</v>
      </c>
      <c r="H982" s="33">
        <v>6560</v>
      </c>
      <c r="I982" s="31" t="s">
        <v>9762</v>
      </c>
      <c r="J982" s="31" t="s">
        <v>9763</v>
      </c>
      <c r="K982" s="33">
        <v>6560</v>
      </c>
      <c r="L982" s="31" t="s">
        <v>9764</v>
      </c>
      <c r="M982" t="e">
        <f t="shared" si="45"/>
        <v>#VALUE!</v>
      </c>
    </row>
    <row r="983" spans="1:15" hidden="1">
      <c r="A983" s="31" t="s">
        <v>9757</v>
      </c>
      <c r="B983" s="31" t="s">
        <v>11268</v>
      </c>
      <c r="C983" s="31" t="s">
        <v>11269</v>
      </c>
      <c r="D983" s="32">
        <v>43987</v>
      </c>
      <c r="E983" s="31" t="s">
        <v>11270</v>
      </c>
      <c r="F983" s="31" t="s">
        <v>9889</v>
      </c>
      <c r="G983" s="33">
        <v>-6560</v>
      </c>
      <c r="H983" s="33">
        <v>-6560</v>
      </c>
      <c r="I983" s="31" t="s">
        <v>9762</v>
      </c>
      <c r="J983" s="31" t="s">
        <v>9763</v>
      </c>
      <c r="K983" s="33">
        <v>-6560</v>
      </c>
      <c r="L983" s="31" t="s">
        <v>9764</v>
      </c>
      <c r="M983" t="e">
        <f t="shared" si="45"/>
        <v>#VALUE!</v>
      </c>
    </row>
    <row r="984" spans="1:15" hidden="1">
      <c r="A984" s="31" t="s">
        <v>9757</v>
      </c>
      <c r="B984" s="31" t="s">
        <v>11271</v>
      </c>
      <c r="C984" s="31" t="s">
        <v>11272</v>
      </c>
      <c r="D984" s="32">
        <v>43994</v>
      </c>
      <c r="E984" s="31" t="s">
        <v>11273</v>
      </c>
      <c r="F984" s="31" t="s">
        <v>9773</v>
      </c>
      <c r="G984" s="33">
        <v>961765.71</v>
      </c>
      <c r="H984" s="33">
        <v>961765.71</v>
      </c>
      <c r="I984" s="31" t="s">
        <v>9762</v>
      </c>
      <c r="J984" s="31" t="s">
        <v>9763</v>
      </c>
      <c r="K984" s="33">
        <v>961765.71</v>
      </c>
      <c r="L984" s="31" t="s">
        <v>9764</v>
      </c>
      <c r="M984">
        <f t="shared" si="45"/>
        <v>52</v>
      </c>
      <c r="N984" t="str">
        <f t="shared" ref="N984:N988" si="46">MID(E984,M984,10)</f>
        <v>PO63000075</v>
      </c>
      <c r="O984" t="e">
        <f>VLOOKUP(N984,'1_คตง_ภาพรวม'!L984:M1034,2,FALSE)</f>
        <v>#N/A</v>
      </c>
    </row>
    <row r="985" spans="1:15" hidden="1">
      <c r="A985" s="31" t="s">
        <v>9757</v>
      </c>
      <c r="B985" s="31" t="s">
        <v>11271</v>
      </c>
      <c r="C985" s="31" t="s">
        <v>11272</v>
      </c>
      <c r="D985" s="32">
        <v>43994</v>
      </c>
      <c r="E985" s="31" t="s">
        <v>11273</v>
      </c>
      <c r="F985" s="31" t="s">
        <v>9875</v>
      </c>
      <c r="G985" s="33">
        <v>968695.65</v>
      </c>
      <c r="H985" s="33">
        <v>968695.65</v>
      </c>
      <c r="I985" s="31" t="s">
        <v>9762</v>
      </c>
      <c r="J985" s="31" t="s">
        <v>9763</v>
      </c>
      <c r="K985" s="33">
        <v>968695.65</v>
      </c>
      <c r="L985" s="31" t="s">
        <v>9764</v>
      </c>
      <c r="M985">
        <f t="shared" si="45"/>
        <v>52</v>
      </c>
      <c r="N985" t="str">
        <f t="shared" si="46"/>
        <v>PO63000075</v>
      </c>
      <c r="O985" t="e">
        <f>VLOOKUP(N985,'1_คตง_ภาพรวม'!L985:M1035,2,FALSE)</f>
        <v>#N/A</v>
      </c>
    </row>
    <row r="986" spans="1:15" hidden="1">
      <c r="A986" s="31" t="s">
        <v>9757</v>
      </c>
      <c r="B986" s="31" t="s">
        <v>11271</v>
      </c>
      <c r="C986" s="31" t="s">
        <v>11272</v>
      </c>
      <c r="D986" s="32">
        <v>43994</v>
      </c>
      <c r="E986" s="31" t="s">
        <v>11273</v>
      </c>
      <c r="F986" s="31" t="s">
        <v>9876</v>
      </c>
      <c r="G986" s="33">
        <v>-1930461.36</v>
      </c>
      <c r="H986" s="33">
        <v>-1930461.36</v>
      </c>
      <c r="I986" s="31" t="s">
        <v>9762</v>
      </c>
      <c r="J986" s="31" t="s">
        <v>9763</v>
      </c>
      <c r="K986" s="33">
        <v>-1930461.36</v>
      </c>
      <c r="L986" s="31" t="s">
        <v>9764</v>
      </c>
      <c r="M986">
        <f t="shared" si="45"/>
        <v>52</v>
      </c>
      <c r="N986" t="str">
        <f t="shared" si="46"/>
        <v>PO63000075</v>
      </c>
      <c r="O986" t="e">
        <f>VLOOKUP(N986,'1_คตง_ภาพรวม'!L986:M1036,2,FALSE)</f>
        <v>#N/A</v>
      </c>
    </row>
    <row r="987" spans="1:15" hidden="1">
      <c r="A987" s="31" t="s">
        <v>9757</v>
      </c>
      <c r="B987" s="31" t="s">
        <v>11271</v>
      </c>
      <c r="C987" s="31" t="s">
        <v>11272</v>
      </c>
      <c r="D987" s="32">
        <v>43994</v>
      </c>
      <c r="E987" s="31" t="s">
        <v>11273</v>
      </c>
      <c r="F987" s="31" t="s">
        <v>9993</v>
      </c>
      <c r="G987" s="33">
        <v>961765.71</v>
      </c>
      <c r="H987" s="33">
        <v>961765.71</v>
      </c>
      <c r="I987" s="31" t="s">
        <v>9762</v>
      </c>
      <c r="J987" s="31" t="s">
        <v>9763</v>
      </c>
      <c r="K987" s="33">
        <v>961765.71</v>
      </c>
      <c r="L987" s="31" t="s">
        <v>9764</v>
      </c>
      <c r="M987">
        <f t="shared" si="45"/>
        <v>52</v>
      </c>
      <c r="N987" t="str">
        <f t="shared" si="46"/>
        <v>PO63000075</v>
      </c>
      <c r="O987" t="e">
        <f>VLOOKUP(N987,'1_คตง_ภาพรวม'!L987:M1037,2,FALSE)</f>
        <v>#N/A</v>
      </c>
    </row>
    <row r="988" spans="1:15" hidden="1">
      <c r="A988" s="31" t="s">
        <v>9757</v>
      </c>
      <c r="B988" s="31" t="s">
        <v>11271</v>
      </c>
      <c r="C988" s="31" t="s">
        <v>11272</v>
      </c>
      <c r="D988" s="32">
        <v>43994</v>
      </c>
      <c r="E988" s="31" t="s">
        <v>11273</v>
      </c>
      <c r="F988" s="31" t="s">
        <v>9783</v>
      </c>
      <c r="G988" s="33">
        <v>-961765.71</v>
      </c>
      <c r="H988" s="33">
        <v>-961765.71</v>
      </c>
      <c r="I988" s="31" t="s">
        <v>9762</v>
      </c>
      <c r="J988" s="31" t="s">
        <v>9763</v>
      </c>
      <c r="K988" s="33">
        <v>-961765.71</v>
      </c>
      <c r="L988" s="31" t="s">
        <v>9764</v>
      </c>
      <c r="M988">
        <f t="shared" si="45"/>
        <v>52</v>
      </c>
      <c r="N988" t="str">
        <f t="shared" si="46"/>
        <v>PO63000075</v>
      </c>
      <c r="O988" t="e">
        <f>VLOOKUP(N988,'1_คตง_ภาพรวม'!L988:M1038,2,FALSE)</f>
        <v>#N/A</v>
      </c>
    </row>
    <row r="989" spans="1:15" hidden="1">
      <c r="A989" s="31" t="s">
        <v>9757</v>
      </c>
      <c r="B989" s="31" t="s">
        <v>11274</v>
      </c>
      <c r="C989" s="31" t="s">
        <v>11275</v>
      </c>
      <c r="D989" s="32">
        <v>43994</v>
      </c>
      <c r="E989" s="31" t="s">
        <v>11276</v>
      </c>
      <c r="F989" s="31" t="s">
        <v>9875</v>
      </c>
      <c r="G989" s="33">
        <v>40331.61</v>
      </c>
      <c r="H989" s="33">
        <v>40331.61</v>
      </c>
      <c r="I989" s="31" t="s">
        <v>9762</v>
      </c>
      <c r="J989" s="31" t="s">
        <v>9763</v>
      </c>
      <c r="K989" s="33">
        <v>40331.61</v>
      </c>
      <c r="L989" s="31" t="s">
        <v>9764</v>
      </c>
      <c r="M989" t="e">
        <f t="shared" si="45"/>
        <v>#VALUE!</v>
      </c>
    </row>
    <row r="990" spans="1:15" hidden="1">
      <c r="A990" s="31" t="s">
        <v>9757</v>
      </c>
      <c r="B990" s="31" t="s">
        <v>11274</v>
      </c>
      <c r="C990" s="31" t="s">
        <v>11275</v>
      </c>
      <c r="D990" s="32">
        <v>43994</v>
      </c>
      <c r="E990" s="31" t="s">
        <v>11276</v>
      </c>
      <c r="F990" s="31" t="s">
        <v>9876</v>
      </c>
      <c r="G990" s="33">
        <v>-40331.61</v>
      </c>
      <c r="H990" s="33">
        <v>-40331.61</v>
      </c>
      <c r="I990" s="31" t="s">
        <v>9762</v>
      </c>
      <c r="J990" s="31" t="s">
        <v>9763</v>
      </c>
      <c r="K990" s="33">
        <v>-40331.61</v>
      </c>
      <c r="L990" s="31" t="s">
        <v>9764</v>
      </c>
      <c r="M990" t="e">
        <f t="shared" si="45"/>
        <v>#VALUE!</v>
      </c>
    </row>
    <row r="991" spans="1:15" hidden="1">
      <c r="A991" s="31" t="s">
        <v>9757</v>
      </c>
      <c r="B991" s="31" t="s">
        <v>11277</v>
      </c>
      <c r="C991" s="31" t="s">
        <v>11278</v>
      </c>
      <c r="D991" s="32">
        <v>43994</v>
      </c>
      <c r="E991" s="31" t="s">
        <v>11279</v>
      </c>
      <c r="F991" s="31" t="s">
        <v>9875</v>
      </c>
      <c r="G991" s="33">
        <v>243800</v>
      </c>
      <c r="H991" s="33">
        <v>243800</v>
      </c>
      <c r="I991" s="31" t="s">
        <v>9762</v>
      </c>
      <c r="J991" s="31" t="s">
        <v>9763</v>
      </c>
      <c r="K991" s="33">
        <v>243800</v>
      </c>
      <c r="L991" s="31" t="s">
        <v>9764</v>
      </c>
      <c r="M991">
        <f t="shared" si="45"/>
        <v>37</v>
      </c>
      <c r="N991" t="str">
        <f t="shared" ref="N991:N1005" si="47">MID(E991,M991,10)</f>
        <v>PO63000347</v>
      </c>
      <c r="O991" t="e">
        <f>VLOOKUP(N991,'1_คตง_ภาพรวม'!L991:M1041,2,FALSE)</f>
        <v>#N/A</v>
      </c>
    </row>
    <row r="992" spans="1:15" hidden="1">
      <c r="A992" s="31" t="s">
        <v>9757</v>
      </c>
      <c r="B992" s="31" t="s">
        <v>11277</v>
      </c>
      <c r="C992" s="31" t="s">
        <v>11278</v>
      </c>
      <c r="D992" s="32">
        <v>43994</v>
      </c>
      <c r="E992" s="31" t="s">
        <v>11279</v>
      </c>
      <c r="F992" s="31" t="s">
        <v>9876</v>
      </c>
      <c r="G992" s="33">
        <v>-243800</v>
      </c>
      <c r="H992" s="33">
        <v>-243800</v>
      </c>
      <c r="I992" s="31" t="s">
        <v>9762</v>
      </c>
      <c r="J992" s="31" t="s">
        <v>9763</v>
      </c>
      <c r="K992" s="33">
        <v>-243800</v>
      </c>
      <c r="L992" s="31" t="s">
        <v>9764</v>
      </c>
      <c r="M992">
        <f t="shared" si="45"/>
        <v>37</v>
      </c>
      <c r="N992" t="str">
        <f t="shared" si="47"/>
        <v>PO63000347</v>
      </c>
      <c r="O992" t="e">
        <f>VLOOKUP(N992,'1_คตง_ภาพรวม'!L992:M1042,2,FALSE)</f>
        <v>#N/A</v>
      </c>
    </row>
    <row r="993" spans="1:15" hidden="1">
      <c r="A993" s="31" t="s">
        <v>9757</v>
      </c>
      <c r="B993" s="31" t="s">
        <v>11280</v>
      </c>
      <c r="C993" s="31" t="s">
        <v>11281</v>
      </c>
      <c r="D993" s="32">
        <v>43994</v>
      </c>
      <c r="E993" s="31" t="s">
        <v>11282</v>
      </c>
      <c r="F993" s="31" t="s">
        <v>9875</v>
      </c>
      <c r="G993" s="33">
        <v>22104.58</v>
      </c>
      <c r="H993" s="33">
        <v>22104.58</v>
      </c>
      <c r="I993" s="31" t="s">
        <v>9762</v>
      </c>
      <c r="J993" s="31" t="s">
        <v>9763</v>
      </c>
      <c r="K993" s="33">
        <v>22104.58</v>
      </c>
      <c r="L993" s="31" t="s">
        <v>9764</v>
      </c>
      <c r="M993">
        <f t="shared" si="45"/>
        <v>42</v>
      </c>
      <c r="N993" t="str">
        <f t="shared" si="47"/>
        <v>PO63000026</v>
      </c>
      <c r="O993" t="e">
        <f>VLOOKUP(N993,'1_คตง_ภาพรวม'!L993:M1043,2,FALSE)</f>
        <v>#N/A</v>
      </c>
    </row>
    <row r="994" spans="1:15" hidden="1">
      <c r="A994" s="31" t="s">
        <v>9757</v>
      </c>
      <c r="B994" s="31" t="s">
        <v>11280</v>
      </c>
      <c r="C994" s="31" t="s">
        <v>11281</v>
      </c>
      <c r="D994" s="32">
        <v>43994</v>
      </c>
      <c r="E994" s="31" t="s">
        <v>11282</v>
      </c>
      <c r="F994" s="31" t="s">
        <v>9876</v>
      </c>
      <c r="G994" s="33">
        <v>-22104.58</v>
      </c>
      <c r="H994" s="33">
        <v>-22104.58</v>
      </c>
      <c r="I994" s="31" t="s">
        <v>9762</v>
      </c>
      <c r="J994" s="31" t="s">
        <v>9763</v>
      </c>
      <c r="K994" s="33">
        <v>-22104.58</v>
      </c>
      <c r="L994" s="31" t="s">
        <v>9764</v>
      </c>
      <c r="M994">
        <f t="shared" si="45"/>
        <v>42</v>
      </c>
      <c r="N994" t="str">
        <f t="shared" si="47"/>
        <v>PO63000026</v>
      </c>
      <c r="O994" t="e">
        <f>VLOOKUP(N994,'1_คตง_ภาพรวม'!L994:M1044,2,FALSE)</f>
        <v>#N/A</v>
      </c>
    </row>
    <row r="995" spans="1:15" hidden="1">
      <c r="A995" s="31" t="s">
        <v>9757</v>
      </c>
      <c r="B995" s="31" t="s">
        <v>11283</v>
      </c>
      <c r="C995" s="31" t="s">
        <v>11284</v>
      </c>
      <c r="D995" s="32">
        <v>43994</v>
      </c>
      <c r="E995" s="31" t="s">
        <v>11285</v>
      </c>
      <c r="F995" s="31" t="s">
        <v>9875</v>
      </c>
      <c r="G995" s="33">
        <v>386900</v>
      </c>
      <c r="H995" s="33">
        <v>386900</v>
      </c>
      <c r="I995" s="31" t="s">
        <v>9762</v>
      </c>
      <c r="J995" s="31" t="s">
        <v>9763</v>
      </c>
      <c r="K995" s="33">
        <v>386900</v>
      </c>
      <c r="L995" s="31" t="s">
        <v>9764</v>
      </c>
      <c r="M995">
        <f t="shared" si="45"/>
        <v>35</v>
      </c>
      <c r="N995" t="str">
        <f t="shared" si="47"/>
        <v>PO63000401</v>
      </c>
      <c r="O995" t="e">
        <f>VLOOKUP(N995,'1_คตง_ภาพรวม'!L995:M1045,2,FALSE)</f>
        <v>#N/A</v>
      </c>
    </row>
    <row r="996" spans="1:15" hidden="1">
      <c r="A996" s="31" t="s">
        <v>9757</v>
      </c>
      <c r="B996" s="31" t="s">
        <v>11283</v>
      </c>
      <c r="C996" s="31" t="s">
        <v>11284</v>
      </c>
      <c r="D996" s="32">
        <v>43994</v>
      </c>
      <c r="E996" s="31" t="s">
        <v>11285</v>
      </c>
      <c r="F996" s="31" t="s">
        <v>9876</v>
      </c>
      <c r="G996" s="33">
        <v>-386900</v>
      </c>
      <c r="H996" s="33">
        <v>-386900</v>
      </c>
      <c r="I996" s="31" t="s">
        <v>9762</v>
      </c>
      <c r="J996" s="31" t="s">
        <v>9763</v>
      </c>
      <c r="K996" s="33">
        <v>-386900</v>
      </c>
      <c r="L996" s="31" t="s">
        <v>9764</v>
      </c>
      <c r="M996">
        <f t="shared" si="45"/>
        <v>35</v>
      </c>
      <c r="N996" t="str">
        <f t="shared" si="47"/>
        <v>PO63000401</v>
      </c>
      <c r="O996" t="e">
        <f>VLOOKUP(N996,'1_คตง_ภาพรวม'!L996:M1046,2,FALSE)</f>
        <v>#N/A</v>
      </c>
    </row>
    <row r="997" spans="1:15" hidden="1">
      <c r="A997" s="31" t="s">
        <v>9757</v>
      </c>
      <c r="B997" s="31" t="s">
        <v>11286</v>
      </c>
      <c r="C997" s="31" t="s">
        <v>11287</v>
      </c>
      <c r="D997" s="32">
        <v>43994</v>
      </c>
      <c r="E997" s="31" t="s">
        <v>11288</v>
      </c>
      <c r="F997" s="31" t="s">
        <v>9875</v>
      </c>
      <c r="G997" s="33">
        <v>1556235.04</v>
      </c>
      <c r="H997" s="33">
        <v>1556235.04</v>
      </c>
      <c r="I997" s="31" t="s">
        <v>9762</v>
      </c>
      <c r="J997" s="31" t="s">
        <v>9763</v>
      </c>
      <c r="K997" s="33">
        <v>1556235.04</v>
      </c>
      <c r="L997" s="31" t="s">
        <v>9764</v>
      </c>
      <c r="M997">
        <f t="shared" si="45"/>
        <v>51</v>
      </c>
      <c r="N997" t="str">
        <f t="shared" si="47"/>
        <v>PO62000415</v>
      </c>
      <c r="O997" t="e">
        <f>VLOOKUP(N997,'1_คตง_ภาพรวม'!L997:M1047,2,FALSE)</f>
        <v>#N/A</v>
      </c>
    </row>
    <row r="998" spans="1:15" hidden="1">
      <c r="A998" s="31" t="s">
        <v>9757</v>
      </c>
      <c r="B998" s="31" t="s">
        <v>11286</v>
      </c>
      <c r="C998" s="31" t="s">
        <v>11287</v>
      </c>
      <c r="D998" s="32">
        <v>43994</v>
      </c>
      <c r="E998" s="31" t="s">
        <v>11288</v>
      </c>
      <c r="F998" s="31" t="s">
        <v>9876</v>
      </c>
      <c r="G998" s="33">
        <v>-1556235.04</v>
      </c>
      <c r="H998" s="33">
        <v>-1556235.04</v>
      </c>
      <c r="I998" s="31" t="s">
        <v>9762</v>
      </c>
      <c r="J998" s="31" t="s">
        <v>9763</v>
      </c>
      <c r="K998" s="33">
        <v>-1556235.04</v>
      </c>
      <c r="L998" s="31" t="s">
        <v>9764</v>
      </c>
      <c r="M998">
        <f t="shared" si="45"/>
        <v>51</v>
      </c>
      <c r="N998" t="str">
        <f t="shared" si="47"/>
        <v>PO62000415</v>
      </c>
      <c r="O998" t="e">
        <f>VLOOKUP(N998,'1_คตง_ภาพรวม'!L998:M1048,2,FALSE)</f>
        <v>#N/A</v>
      </c>
    </row>
    <row r="999" spans="1:15" hidden="1">
      <c r="A999" s="31" t="s">
        <v>9757</v>
      </c>
      <c r="B999" s="31" t="s">
        <v>11289</v>
      </c>
      <c r="C999" s="31" t="s">
        <v>11290</v>
      </c>
      <c r="D999" s="32">
        <v>43994</v>
      </c>
      <c r="E999" s="31" t="s">
        <v>11291</v>
      </c>
      <c r="F999" s="31" t="s">
        <v>9773</v>
      </c>
      <c r="G999" s="33">
        <v>31030</v>
      </c>
      <c r="H999" s="33">
        <v>31030</v>
      </c>
      <c r="I999" s="31" t="s">
        <v>9762</v>
      </c>
      <c r="J999" s="31" t="s">
        <v>9763</v>
      </c>
      <c r="K999" s="33">
        <v>31030</v>
      </c>
      <c r="L999" s="31" t="s">
        <v>9764</v>
      </c>
      <c r="M999">
        <f t="shared" si="45"/>
        <v>40</v>
      </c>
      <c r="N999" t="str">
        <f t="shared" si="47"/>
        <v>PO63000334</v>
      </c>
      <c r="O999" t="e">
        <f>VLOOKUP(N999,'1_คตง_ภาพรวม'!L999:M1049,2,FALSE)</f>
        <v>#N/A</v>
      </c>
    </row>
    <row r="1000" spans="1:15" hidden="1">
      <c r="A1000" s="31" t="s">
        <v>9757</v>
      </c>
      <c r="B1000" s="31" t="s">
        <v>11289</v>
      </c>
      <c r="C1000" s="31" t="s">
        <v>11290</v>
      </c>
      <c r="D1000" s="32">
        <v>43994</v>
      </c>
      <c r="E1000" s="31" t="s">
        <v>11291</v>
      </c>
      <c r="F1000" s="31" t="s">
        <v>9875</v>
      </c>
      <c r="G1000" s="33">
        <v>89810</v>
      </c>
      <c r="H1000" s="33">
        <v>89810</v>
      </c>
      <c r="I1000" s="31" t="s">
        <v>9762</v>
      </c>
      <c r="J1000" s="31" t="s">
        <v>9763</v>
      </c>
      <c r="K1000" s="33">
        <v>89810</v>
      </c>
      <c r="L1000" s="31" t="s">
        <v>9764</v>
      </c>
      <c r="M1000">
        <f t="shared" si="45"/>
        <v>40</v>
      </c>
      <c r="N1000" t="str">
        <f t="shared" si="47"/>
        <v>PO63000334</v>
      </c>
      <c r="O1000" t="e">
        <f>VLOOKUP(N1000,'1_คตง_ภาพรวม'!L1000:M1050,2,FALSE)</f>
        <v>#N/A</v>
      </c>
    </row>
    <row r="1001" spans="1:15" hidden="1">
      <c r="A1001" s="31" t="s">
        <v>9757</v>
      </c>
      <c r="B1001" s="31" t="s">
        <v>11289</v>
      </c>
      <c r="C1001" s="31" t="s">
        <v>11290</v>
      </c>
      <c r="D1001" s="32">
        <v>43994</v>
      </c>
      <c r="E1001" s="31" t="s">
        <v>11291</v>
      </c>
      <c r="F1001" s="31" t="s">
        <v>9876</v>
      </c>
      <c r="G1001" s="33">
        <v>-120840</v>
      </c>
      <c r="H1001" s="33">
        <v>-120840</v>
      </c>
      <c r="I1001" s="31" t="s">
        <v>9762</v>
      </c>
      <c r="J1001" s="31" t="s">
        <v>9763</v>
      </c>
      <c r="K1001" s="33">
        <v>-120840</v>
      </c>
      <c r="L1001" s="31" t="s">
        <v>9764</v>
      </c>
      <c r="M1001">
        <f t="shared" si="45"/>
        <v>40</v>
      </c>
      <c r="N1001" t="str">
        <f t="shared" si="47"/>
        <v>PO63000334</v>
      </c>
      <c r="O1001" t="e">
        <f>VLOOKUP(N1001,'1_คตง_ภาพรวม'!L1001:M1051,2,FALSE)</f>
        <v>#N/A</v>
      </c>
    </row>
    <row r="1002" spans="1:15" hidden="1">
      <c r="A1002" s="31" t="s">
        <v>9757</v>
      </c>
      <c r="B1002" s="31" t="s">
        <v>11289</v>
      </c>
      <c r="C1002" s="31" t="s">
        <v>11290</v>
      </c>
      <c r="D1002" s="32">
        <v>43994</v>
      </c>
      <c r="E1002" s="31" t="s">
        <v>11291</v>
      </c>
      <c r="F1002" s="31" t="s">
        <v>9993</v>
      </c>
      <c r="G1002" s="33">
        <v>31030</v>
      </c>
      <c r="H1002" s="33">
        <v>31030</v>
      </c>
      <c r="I1002" s="31" t="s">
        <v>9762</v>
      </c>
      <c r="J1002" s="31" t="s">
        <v>9763</v>
      </c>
      <c r="K1002" s="33">
        <v>31030</v>
      </c>
      <c r="L1002" s="31" t="s">
        <v>9764</v>
      </c>
      <c r="M1002">
        <f t="shared" si="45"/>
        <v>40</v>
      </c>
      <c r="N1002" t="str">
        <f t="shared" si="47"/>
        <v>PO63000334</v>
      </c>
      <c r="O1002" t="e">
        <f>VLOOKUP(N1002,'1_คตง_ภาพรวม'!L1002:M1052,2,FALSE)</f>
        <v>#N/A</v>
      </c>
    </row>
    <row r="1003" spans="1:15" hidden="1">
      <c r="A1003" s="31" t="s">
        <v>9757</v>
      </c>
      <c r="B1003" s="31" t="s">
        <v>11289</v>
      </c>
      <c r="C1003" s="31" t="s">
        <v>11290</v>
      </c>
      <c r="D1003" s="32">
        <v>43994</v>
      </c>
      <c r="E1003" s="31" t="s">
        <v>11291</v>
      </c>
      <c r="F1003" s="31" t="s">
        <v>9783</v>
      </c>
      <c r="G1003" s="33">
        <v>-31030</v>
      </c>
      <c r="H1003" s="33">
        <v>-31030</v>
      </c>
      <c r="I1003" s="31" t="s">
        <v>9762</v>
      </c>
      <c r="J1003" s="31" t="s">
        <v>9763</v>
      </c>
      <c r="K1003" s="33">
        <v>-31030</v>
      </c>
      <c r="L1003" s="31" t="s">
        <v>9764</v>
      </c>
      <c r="M1003">
        <f t="shared" si="45"/>
        <v>40</v>
      </c>
      <c r="N1003" t="str">
        <f t="shared" si="47"/>
        <v>PO63000334</v>
      </c>
      <c r="O1003" t="e">
        <f>VLOOKUP(N1003,'1_คตง_ภาพรวม'!L1003:M1053,2,FALSE)</f>
        <v>#N/A</v>
      </c>
    </row>
    <row r="1004" spans="1:15" hidden="1">
      <c r="A1004" s="31" t="s">
        <v>9757</v>
      </c>
      <c r="B1004" s="31" t="s">
        <v>11292</v>
      </c>
      <c r="C1004" s="31" t="s">
        <v>11293</v>
      </c>
      <c r="D1004" s="32">
        <v>43994</v>
      </c>
      <c r="E1004" s="31" t="s">
        <v>11294</v>
      </c>
      <c r="F1004" s="31" t="s">
        <v>9875</v>
      </c>
      <c r="G1004" s="33">
        <v>493960</v>
      </c>
      <c r="H1004" s="33">
        <v>493960</v>
      </c>
      <c r="I1004" s="31" t="s">
        <v>9762</v>
      </c>
      <c r="J1004" s="31" t="s">
        <v>9763</v>
      </c>
      <c r="K1004" s="33">
        <v>493960</v>
      </c>
      <c r="L1004" s="31" t="s">
        <v>9764</v>
      </c>
      <c r="M1004">
        <f t="shared" si="45"/>
        <v>33</v>
      </c>
      <c r="N1004" t="str">
        <f t="shared" si="47"/>
        <v>PO63000434</v>
      </c>
      <c r="O1004" t="e">
        <f>VLOOKUP(N1004,'1_คตง_ภาพรวม'!L1004:M1054,2,FALSE)</f>
        <v>#N/A</v>
      </c>
    </row>
    <row r="1005" spans="1:15" hidden="1">
      <c r="A1005" s="31" t="s">
        <v>9757</v>
      </c>
      <c r="B1005" s="31" t="s">
        <v>11292</v>
      </c>
      <c r="C1005" s="31" t="s">
        <v>11293</v>
      </c>
      <c r="D1005" s="32">
        <v>43994</v>
      </c>
      <c r="E1005" s="31" t="s">
        <v>11294</v>
      </c>
      <c r="F1005" s="31" t="s">
        <v>9876</v>
      </c>
      <c r="G1005" s="33">
        <v>-493960</v>
      </c>
      <c r="H1005" s="33">
        <v>-493960</v>
      </c>
      <c r="I1005" s="31" t="s">
        <v>9762</v>
      </c>
      <c r="J1005" s="31" t="s">
        <v>9763</v>
      </c>
      <c r="K1005" s="33">
        <v>-493960</v>
      </c>
      <c r="L1005" s="31" t="s">
        <v>9764</v>
      </c>
      <c r="M1005">
        <f t="shared" si="45"/>
        <v>33</v>
      </c>
      <c r="N1005" t="str">
        <f t="shared" si="47"/>
        <v>PO63000434</v>
      </c>
      <c r="O1005" t="e">
        <f>VLOOKUP(N1005,'1_คตง_ภาพรวม'!L1005:M1055,2,FALSE)</f>
        <v>#N/A</v>
      </c>
    </row>
    <row r="1006" spans="1:15" hidden="1">
      <c r="A1006" s="31" t="s">
        <v>9757</v>
      </c>
      <c r="B1006" s="31" t="s">
        <v>11295</v>
      </c>
      <c r="C1006" s="31" t="s">
        <v>11296</v>
      </c>
      <c r="D1006" s="32">
        <v>43987</v>
      </c>
      <c r="E1006" s="31" t="s">
        <v>11297</v>
      </c>
      <c r="F1006" s="31" t="s">
        <v>10584</v>
      </c>
      <c r="G1006" s="33">
        <v>6560</v>
      </c>
      <c r="H1006" s="33">
        <v>6560</v>
      </c>
      <c r="I1006" s="31" t="s">
        <v>9762</v>
      </c>
      <c r="J1006" s="31" t="s">
        <v>9763</v>
      </c>
      <c r="K1006" s="33">
        <v>6560</v>
      </c>
      <c r="L1006" s="31" t="s">
        <v>9764</v>
      </c>
      <c r="M1006" t="e">
        <f t="shared" si="45"/>
        <v>#VALUE!</v>
      </c>
    </row>
    <row r="1007" spans="1:15" hidden="1">
      <c r="A1007" s="31" t="s">
        <v>9757</v>
      </c>
      <c r="B1007" s="31" t="s">
        <v>11295</v>
      </c>
      <c r="C1007" s="31" t="s">
        <v>11296</v>
      </c>
      <c r="D1007" s="32">
        <v>43987</v>
      </c>
      <c r="E1007" s="31" t="s">
        <v>11297</v>
      </c>
      <c r="F1007" s="31" t="s">
        <v>9962</v>
      </c>
      <c r="G1007" s="33">
        <v>340</v>
      </c>
      <c r="H1007" s="33">
        <v>340</v>
      </c>
      <c r="I1007" s="31" t="s">
        <v>9762</v>
      </c>
      <c r="J1007" s="31" t="s">
        <v>9763</v>
      </c>
      <c r="K1007" s="33">
        <v>340</v>
      </c>
      <c r="L1007" s="31" t="s">
        <v>9764</v>
      </c>
      <c r="M1007" t="e">
        <f t="shared" si="45"/>
        <v>#VALUE!</v>
      </c>
    </row>
    <row r="1008" spans="1:15" hidden="1">
      <c r="A1008" s="31" t="s">
        <v>9757</v>
      </c>
      <c r="B1008" s="31" t="s">
        <v>11295</v>
      </c>
      <c r="C1008" s="31" t="s">
        <v>11296</v>
      </c>
      <c r="D1008" s="32">
        <v>43987</v>
      </c>
      <c r="E1008" s="31" t="s">
        <v>11297</v>
      </c>
      <c r="F1008" s="31" t="s">
        <v>9889</v>
      </c>
      <c r="G1008" s="33">
        <v>-6900</v>
      </c>
      <c r="H1008" s="33">
        <v>-6900</v>
      </c>
      <c r="I1008" s="31" t="s">
        <v>9762</v>
      </c>
      <c r="J1008" s="31" t="s">
        <v>9763</v>
      </c>
      <c r="K1008" s="33">
        <v>-6900</v>
      </c>
      <c r="L1008" s="31" t="s">
        <v>9764</v>
      </c>
      <c r="M1008" t="e">
        <f t="shared" si="45"/>
        <v>#VALUE!</v>
      </c>
    </row>
    <row r="1009" spans="1:15" hidden="1">
      <c r="A1009" s="31" t="s">
        <v>9757</v>
      </c>
      <c r="B1009" s="31" t="s">
        <v>11298</v>
      </c>
      <c r="C1009" s="31" t="s">
        <v>11299</v>
      </c>
      <c r="D1009" s="32">
        <v>43990</v>
      </c>
      <c r="E1009" s="31" t="s">
        <v>11300</v>
      </c>
      <c r="F1009" s="31" t="s">
        <v>9875</v>
      </c>
      <c r="G1009" s="33">
        <v>80190</v>
      </c>
      <c r="H1009" s="33">
        <v>80190</v>
      </c>
      <c r="I1009" s="31" t="s">
        <v>9762</v>
      </c>
      <c r="J1009" s="31" t="s">
        <v>9763</v>
      </c>
      <c r="K1009" s="33">
        <v>80190</v>
      </c>
      <c r="L1009" s="31" t="s">
        <v>9764</v>
      </c>
      <c r="M1009">
        <f t="shared" si="45"/>
        <v>36</v>
      </c>
      <c r="N1009" t="str">
        <f t="shared" ref="N1009:N1026" si="48">MID(E1009,M1009,10)</f>
        <v>PO63000136</v>
      </c>
      <c r="O1009" t="e">
        <f>VLOOKUP(N1009,'1_คตง_ภาพรวม'!L1009:M1059,2,FALSE)</f>
        <v>#N/A</v>
      </c>
    </row>
    <row r="1010" spans="1:15" hidden="1">
      <c r="A1010" s="31" t="s">
        <v>9757</v>
      </c>
      <c r="B1010" s="31" t="s">
        <v>11298</v>
      </c>
      <c r="C1010" s="31" t="s">
        <v>11299</v>
      </c>
      <c r="D1010" s="32">
        <v>43990</v>
      </c>
      <c r="E1010" s="31" t="s">
        <v>11300</v>
      </c>
      <c r="F1010" s="31" t="s">
        <v>9889</v>
      </c>
      <c r="G1010" s="33">
        <v>-80190</v>
      </c>
      <c r="H1010" s="33">
        <v>-80190</v>
      </c>
      <c r="I1010" s="31" t="s">
        <v>9762</v>
      </c>
      <c r="J1010" s="31" t="s">
        <v>9763</v>
      </c>
      <c r="K1010" s="33">
        <v>-80190</v>
      </c>
      <c r="L1010" s="31" t="s">
        <v>9764</v>
      </c>
      <c r="M1010">
        <f t="shared" si="45"/>
        <v>36</v>
      </c>
      <c r="N1010" t="str">
        <f t="shared" si="48"/>
        <v>PO63000136</v>
      </c>
      <c r="O1010" t="e">
        <f>VLOOKUP(N1010,'1_คตง_ภาพรวม'!L1010:M1060,2,FALSE)</f>
        <v>#N/A</v>
      </c>
    </row>
    <row r="1011" spans="1:15" hidden="1">
      <c r="A1011" s="31" t="s">
        <v>9757</v>
      </c>
      <c r="B1011" s="31" t="s">
        <v>11301</v>
      </c>
      <c r="C1011" s="31" t="s">
        <v>11302</v>
      </c>
      <c r="D1011" s="32">
        <v>43994</v>
      </c>
      <c r="E1011" s="31" t="s">
        <v>11303</v>
      </c>
      <c r="F1011" s="31" t="s">
        <v>9875</v>
      </c>
      <c r="G1011" s="33">
        <v>201866.35</v>
      </c>
      <c r="H1011" s="33">
        <v>201866.35</v>
      </c>
      <c r="I1011" s="31" t="s">
        <v>9762</v>
      </c>
      <c r="J1011" s="31" t="s">
        <v>9763</v>
      </c>
      <c r="K1011" s="33">
        <v>201866.35</v>
      </c>
      <c r="L1011" s="31" t="s">
        <v>9764</v>
      </c>
      <c r="M1011">
        <f t="shared" si="45"/>
        <v>92</v>
      </c>
      <c r="N1011" t="str">
        <f t="shared" si="48"/>
        <v>PO63000186</v>
      </c>
      <c r="O1011" t="e">
        <f>VLOOKUP(N1011,'1_คตง_ภาพรวม'!L1011:M1061,2,FALSE)</f>
        <v>#N/A</v>
      </c>
    </row>
    <row r="1012" spans="1:15" hidden="1">
      <c r="A1012" s="31" t="s">
        <v>9757</v>
      </c>
      <c r="B1012" s="31" t="s">
        <v>11301</v>
      </c>
      <c r="C1012" s="31" t="s">
        <v>11302</v>
      </c>
      <c r="D1012" s="32">
        <v>43994</v>
      </c>
      <c r="E1012" s="31" t="s">
        <v>11303</v>
      </c>
      <c r="F1012" s="31" t="s">
        <v>9889</v>
      </c>
      <c r="G1012" s="33">
        <v>-201866.35</v>
      </c>
      <c r="H1012" s="33">
        <v>-201866.35</v>
      </c>
      <c r="I1012" s="31" t="s">
        <v>9762</v>
      </c>
      <c r="J1012" s="31" t="s">
        <v>9763</v>
      </c>
      <c r="K1012" s="33">
        <v>-201866.35</v>
      </c>
      <c r="L1012" s="31" t="s">
        <v>9764</v>
      </c>
      <c r="M1012">
        <f t="shared" si="45"/>
        <v>92</v>
      </c>
      <c r="N1012" t="str">
        <f t="shared" si="48"/>
        <v>PO63000186</v>
      </c>
      <c r="O1012" t="e">
        <f>VLOOKUP(N1012,'1_คตง_ภาพรวม'!L1012:M1062,2,FALSE)</f>
        <v>#N/A</v>
      </c>
    </row>
    <row r="1013" spans="1:15" hidden="1">
      <c r="A1013" s="31" t="s">
        <v>9757</v>
      </c>
      <c r="B1013" s="31" t="s">
        <v>11304</v>
      </c>
      <c r="C1013" s="31" t="s">
        <v>11305</v>
      </c>
      <c r="D1013" s="32">
        <v>43994</v>
      </c>
      <c r="E1013" s="31" t="s">
        <v>11306</v>
      </c>
      <c r="F1013" s="31" t="s">
        <v>9875</v>
      </c>
      <c r="G1013" s="33">
        <v>495327.1</v>
      </c>
      <c r="H1013" s="33">
        <v>495327.1</v>
      </c>
      <c r="I1013" s="31" t="s">
        <v>9762</v>
      </c>
      <c r="J1013" s="31" t="s">
        <v>9763</v>
      </c>
      <c r="K1013" s="33">
        <v>495327.1</v>
      </c>
      <c r="L1013" s="31" t="s">
        <v>9764</v>
      </c>
      <c r="M1013">
        <f t="shared" si="45"/>
        <v>38</v>
      </c>
      <c r="N1013" t="str">
        <f t="shared" si="48"/>
        <v>PO63000373</v>
      </c>
      <c r="O1013" t="e">
        <f>VLOOKUP(N1013,'1_คตง_ภาพรวม'!L1013:M1063,2,FALSE)</f>
        <v>#N/A</v>
      </c>
    </row>
    <row r="1014" spans="1:15" hidden="1">
      <c r="A1014" s="31" t="s">
        <v>9757</v>
      </c>
      <c r="B1014" s="31" t="s">
        <v>11304</v>
      </c>
      <c r="C1014" s="31" t="s">
        <v>11305</v>
      </c>
      <c r="D1014" s="32">
        <v>43994</v>
      </c>
      <c r="E1014" s="31" t="s">
        <v>11306</v>
      </c>
      <c r="F1014" s="31" t="s">
        <v>9889</v>
      </c>
      <c r="G1014" s="33">
        <v>-495327.1</v>
      </c>
      <c r="H1014" s="33">
        <v>-495327.1</v>
      </c>
      <c r="I1014" s="31" t="s">
        <v>9762</v>
      </c>
      <c r="J1014" s="31" t="s">
        <v>9763</v>
      </c>
      <c r="K1014" s="33">
        <v>-495327.1</v>
      </c>
      <c r="L1014" s="31" t="s">
        <v>9764</v>
      </c>
      <c r="M1014">
        <f t="shared" si="45"/>
        <v>38</v>
      </c>
      <c r="N1014" t="str">
        <f t="shared" si="48"/>
        <v>PO63000373</v>
      </c>
      <c r="O1014" t="e">
        <f>VLOOKUP(N1014,'1_คตง_ภาพรวม'!L1014:M1064,2,FALSE)</f>
        <v>#N/A</v>
      </c>
    </row>
    <row r="1015" spans="1:15" hidden="1">
      <c r="A1015" s="31" t="s">
        <v>9757</v>
      </c>
      <c r="B1015" s="31" t="s">
        <v>11307</v>
      </c>
      <c r="C1015" s="31" t="s">
        <v>11308</v>
      </c>
      <c r="D1015" s="32">
        <v>43994</v>
      </c>
      <c r="E1015" s="31" t="s">
        <v>11309</v>
      </c>
      <c r="F1015" s="31" t="s">
        <v>9875</v>
      </c>
      <c r="G1015" s="33">
        <v>55440</v>
      </c>
      <c r="H1015" s="33">
        <v>55440</v>
      </c>
      <c r="I1015" s="31" t="s">
        <v>9762</v>
      </c>
      <c r="J1015" s="31" t="s">
        <v>9763</v>
      </c>
      <c r="K1015" s="33">
        <v>55440</v>
      </c>
      <c r="L1015" s="31" t="s">
        <v>9764</v>
      </c>
      <c r="M1015">
        <f t="shared" si="45"/>
        <v>33</v>
      </c>
      <c r="N1015" t="str">
        <f t="shared" si="48"/>
        <v>PO63000412</v>
      </c>
      <c r="O1015" t="e">
        <f>VLOOKUP(N1015,'1_คตง_ภาพรวม'!L1015:M1065,2,FALSE)</f>
        <v>#N/A</v>
      </c>
    </row>
    <row r="1016" spans="1:15" hidden="1">
      <c r="A1016" s="31" t="s">
        <v>9757</v>
      </c>
      <c r="B1016" s="31" t="s">
        <v>11307</v>
      </c>
      <c r="C1016" s="31" t="s">
        <v>11308</v>
      </c>
      <c r="D1016" s="32">
        <v>43994</v>
      </c>
      <c r="E1016" s="31" t="s">
        <v>11309</v>
      </c>
      <c r="F1016" s="31" t="s">
        <v>9889</v>
      </c>
      <c r="G1016" s="33">
        <v>-55440</v>
      </c>
      <c r="H1016" s="33">
        <v>-55440</v>
      </c>
      <c r="I1016" s="31" t="s">
        <v>9762</v>
      </c>
      <c r="J1016" s="31" t="s">
        <v>9763</v>
      </c>
      <c r="K1016" s="33">
        <v>-55440</v>
      </c>
      <c r="L1016" s="31" t="s">
        <v>9764</v>
      </c>
      <c r="M1016">
        <f t="shared" si="45"/>
        <v>33</v>
      </c>
      <c r="N1016" t="str">
        <f t="shared" si="48"/>
        <v>PO63000412</v>
      </c>
      <c r="O1016" t="e">
        <f>VLOOKUP(N1016,'1_คตง_ภาพรวม'!L1016:M1066,2,FALSE)</f>
        <v>#N/A</v>
      </c>
    </row>
    <row r="1017" spans="1:15" hidden="1">
      <c r="A1017" s="31" t="s">
        <v>9757</v>
      </c>
      <c r="B1017" s="31" t="s">
        <v>11310</v>
      </c>
      <c r="C1017" s="31" t="s">
        <v>11311</v>
      </c>
      <c r="D1017" s="32">
        <v>43994</v>
      </c>
      <c r="E1017" s="31" t="s">
        <v>11312</v>
      </c>
      <c r="F1017" s="31" t="s">
        <v>9875</v>
      </c>
      <c r="G1017" s="33">
        <v>296376</v>
      </c>
      <c r="H1017" s="33">
        <v>296376</v>
      </c>
      <c r="I1017" s="31" t="s">
        <v>9762</v>
      </c>
      <c r="J1017" s="31" t="s">
        <v>9763</v>
      </c>
      <c r="K1017" s="33">
        <v>296376</v>
      </c>
      <c r="L1017" s="31" t="s">
        <v>9764</v>
      </c>
      <c r="M1017">
        <f t="shared" si="45"/>
        <v>34</v>
      </c>
      <c r="N1017" t="str">
        <f t="shared" si="48"/>
        <v>PO63000365</v>
      </c>
      <c r="O1017" t="e">
        <f>VLOOKUP(N1017,'1_คตง_ภาพรวม'!L1017:M1067,2,FALSE)</f>
        <v>#N/A</v>
      </c>
    </row>
    <row r="1018" spans="1:15" hidden="1">
      <c r="A1018" s="31" t="s">
        <v>9757</v>
      </c>
      <c r="B1018" s="31" t="s">
        <v>11310</v>
      </c>
      <c r="C1018" s="31" t="s">
        <v>11311</v>
      </c>
      <c r="D1018" s="32">
        <v>43994</v>
      </c>
      <c r="E1018" s="31" t="s">
        <v>11312</v>
      </c>
      <c r="F1018" s="31" t="s">
        <v>9889</v>
      </c>
      <c r="G1018" s="33">
        <v>-296376</v>
      </c>
      <c r="H1018" s="33">
        <v>-296376</v>
      </c>
      <c r="I1018" s="31" t="s">
        <v>9762</v>
      </c>
      <c r="J1018" s="31" t="s">
        <v>9763</v>
      </c>
      <c r="K1018" s="33">
        <v>-296376</v>
      </c>
      <c r="L1018" s="31" t="s">
        <v>9764</v>
      </c>
      <c r="M1018">
        <f t="shared" si="45"/>
        <v>34</v>
      </c>
      <c r="N1018" t="str">
        <f t="shared" si="48"/>
        <v>PO63000365</v>
      </c>
      <c r="O1018" t="e">
        <f>VLOOKUP(N1018,'1_คตง_ภาพรวม'!L1018:M1068,2,FALSE)</f>
        <v>#N/A</v>
      </c>
    </row>
    <row r="1019" spans="1:15" hidden="1">
      <c r="A1019" s="31" t="s">
        <v>9757</v>
      </c>
      <c r="B1019" s="31" t="s">
        <v>11313</v>
      </c>
      <c r="C1019" s="31" t="s">
        <v>11314</v>
      </c>
      <c r="D1019" s="32">
        <v>43994</v>
      </c>
      <c r="E1019" s="31" t="s">
        <v>11315</v>
      </c>
      <c r="F1019" s="31" t="s">
        <v>9875</v>
      </c>
      <c r="G1019" s="33">
        <v>169812</v>
      </c>
      <c r="H1019" s="33">
        <v>169812</v>
      </c>
      <c r="I1019" s="31" t="s">
        <v>9762</v>
      </c>
      <c r="J1019" s="31" t="s">
        <v>9763</v>
      </c>
      <c r="K1019" s="33">
        <v>169812</v>
      </c>
      <c r="L1019" s="31" t="s">
        <v>9764</v>
      </c>
      <c r="M1019">
        <f t="shared" si="45"/>
        <v>38</v>
      </c>
      <c r="N1019" t="str">
        <f t="shared" si="48"/>
        <v>PO63000453</v>
      </c>
      <c r="O1019" t="e">
        <f>VLOOKUP(N1019,'1_คตง_ภาพรวม'!L1019:M1069,2,FALSE)</f>
        <v>#N/A</v>
      </c>
    </row>
    <row r="1020" spans="1:15" hidden="1">
      <c r="A1020" s="31" t="s">
        <v>9757</v>
      </c>
      <c r="B1020" s="31" t="s">
        <v>11313</v>
      </c>
      <c r="C1020" s="31" t="s">
        <v>11314</v>
      </c>
      <c r="D1020" s="32">
        <v>43994</v>
      </c>
      <c r="E1020" s="31" t="s">
        <v>11315</v>
      </c>
      <c r="F1020" s="31" t="s">
        <v>9889</v>
      </c>
      <c r="G1020" s="33">
        <v>-169812</v>
      </c>
      <c r="H1020" s="33">
        <v>-169812</v>
      </c>
      <c r="I1020" s="31" t="s">
        <v>9762</v>
      </c>
      <c r="J1020" s="31" t="s">
        <v>9763</v>
      </c>
      <c r="K1020" s="33">
        <v>-169812</v>
      </c>
      <c r="L1020" s="31" t="s">
        <v>9764</v>
      </c>
      <c r="M1020">
        <f t="shared" si="45"/>
        <v>38</v>
      </c>
      <c r="N1020" t="str">
        <f t="shared" si="48"/>
        <v>PO63000453</v>
      </c>
      <c r="O1020" t="e">
        <f>VLOOKUP(N1020,'1_คตง_ภาพรวม'!L1020:M1070,2,FALSE)</f>
        <v>#N/A</v>
      </c>
    </row>
    <row r="1021" spans="1:15" hidden="1">
      <c r="A1021" s="31" t="s">
        <v>9757</v>
      </c>
      <c r="B1021" s="31" t="s">
        <v>11316</v>
      </c>
      <c r="C1021" s="31" t="s">
        <v>11317</v>
      </c>
      <c r="D1021" s="32">
        <v>43994</v>
      </c>
      <c r="E1021" s="31" t="s">
        <v>11318</v>
      </c>
      <c r="F1021" s="31" t="s">
        <v>9875</v>
      </c>
      <c r="G1021" s="33">
        <v>145827</v>
      </c>
      <c r="H1021" s="33">
        <v>145827</v>
      </c>
      <c r="I1021" s="31" t="s">
        <v>9762</v>
      </c>
      <c r="J1021" s="31" t="s">
        <v>9763</v>
      </c>
      <c r="K1021" s="33">
        <v>145827</v>
      </c>
      <c r="L1021" s="31" t="s">
        <v>9764</v>
      </c>
      <c r="M1021">
        <f t="shared" si="45"/>
        <v>32</v>
      </c>
      <c r="N1021" t="str">
        <f t="shared" si="48"/>
        <v>PO63000409</v>
      </c>
      <c r="O1021" t="e">
        <f>VLOOKUP(N1021,'1_คตง_ภาพรวม'!L1021:M1071,2,FALSE)</f>
        <v>#N/A</v>
      </c>
    </row>
    <row r="1022" spans="1:15" hidden="1">
      <c r="A1022" s="31" t="s">
        <v>9757</v>
      </c>
      <c r="B1022" s="31" t="s">
        <v>11316</v>
      </c>
      <c r="C1022" s="31" t="s">
        <v>11317</v>
      </c>
      <c r="D1022" s="32">
        <v>43994</v>
      </c>
      <c r="E1022" s="31" t="s">
        <v>11318</v>
      </c>
      <c r="F1022" s="31" t="s">
        <v>9889</v>
      </c>
      <c r="G1022" s="33">
        <v>-145827</v>
      </c>
      <c r="H1022" s="33">
        <v>-145827</v>
      </c>
      <c r="I1022" s="31" t="s">
        <v>9762</v>
      </c>
      <c r="J1022" s="31" t="s">
        <v>9763</v>
      </c>
      <c r="K1022" s="33">
        <v>-145827</v>
      </c>
      <c r="L1022" s="31" t="s">
        <v>9764</v>
      </c>
      <c r="M1022">
        <f t="shared" si="45"/>
        <v>32</v>
      </c>
      <c r="N1022" t="str">
        <f t="shared" si="48"/>
        <v>PO63000409</v>
      </c>
      <c r="O1022" t="e">
        <f>VLOOKUP(N1022,'1_คตง_ภาพรวม'!L1022:M1072,2,FALSE)</f>
        <v>#N/A</v>
      </c>
    </row>
    <row r="1023" spans="1:15" hidden="1">
      <c r="A1023" s="31" t="s">
        <v>9757</v>
      </c>
      <c r="B1023" s="31" t="s">
        <v>11319</v>
      </c>
      <c r="C1023" s="31" t="s">
        <v>11320</v>
      </c>
      <c r="D1023" s="32">
        <v>43994</v>
      </c>
      <c r="E1023" s="31" t="s">
        <v>11321</v>
      </c>
      <c r="F1023" s="31" t="s">
        <v>9875</v>
      </c>
      <c r="G1023" s="33">
        <v>99000</v>
      </c>
      <c r="H1023" s="33">
        <v>99000</v>
      </c>
      <c r="I1023" s="31" t="s">
        <v>9762</v>
      </c>
      <c r="J1023" s="31" t="s">
        <v>9763</v>
      </c>
      <c r="K1023" s="33">
        <v>99000</v>
      </c>
      <c r="L1023" s="31" t="s">
        <v>9764</v>
      </c>
      <c r="M1023">
        <f t="shared" si="45"/>
        <v>34</v>
      </c>
      <c r="N1023" t="str">
        <f t="shared" si="48"/>
        <v>PO63000396</v>
      </c>
      <c r="O1023" t="e">
        <f>VLOOKUP(N1023,'1_คตง_ภาพรวม'!L1023:M1073,2,FALSE)</f>
        <v>#N/A</v>
      </c>
    </row>
    <row r="1024" spans="1:15" hidden="1">
      <c r="A1024" s="31" t="s">
        <v>9757</v>
      </c>
      <c r="B1024" s="31" t="s">
        <v>11319</v>
      </c>
      <c r="C1024" s="31" t="s">
        <v>11320</v>
      </c>
      <c r="D1024" s="32">
        <v>43994</v>
      </c>
      <c r="E1024" s="31" t="s">
        <v>11321</v>
      </c>
      <c r="F1024" s="31" t="s">
        <v>9889</v>
      </c>
      <c r="G1024" s="33">
        <v>-99000</v>
      </c>
      <c r="H1024" s="33">
        <v>-99000</v>
      </c>
      <c r="I1024" s="31" t="s">
        <v>9762</v>
      </c>
      <c r="J1024" s="31" t="s">
        <v>9763</v>
      </c>
      <c r="K1024" s="33">
        <v>-99000</v>
      </c>
      <c r="L1024" s="31" t="s">
        <v>9764</v>
      </c>
      <c r="M1024">
        <f t="shared" si="45"/>
        <v>34</v>
      </c>
      <c r="N1024" t="str">
        <f t="shared" si="48"/>
        <v>PO63000396</v>
      </c>
      <c r="O1024" t="e">
        <f>VLOOKUP(N1024,'1_คตง_ภาพรวม'!L1024:M1074,2,FALSE)</f>
        <v>#N/A</v>
      </c>
    </row>
    <row r="1025" spans="1:15" hidden="1">
      <c r="A1025" s="31" t="s">
        <v>9757</v>
      </c>
      <c r="B1025" s="31" t="s">
        <v>11322</v>
      </c>
      <c r="C1025" s="31" t="s">
        <v>11323</v>
      </c>
      <c r="D1025" s="32">
        <v>43994</v>
      </c>
      <c r="E1025" s="31" t="s">
        <v>11324</v>
      </c>
      <c r="F1025" s="31" t="s">
        <v>9875</v>
      </c>
      <c r="G1025" s="33">
        <v>192060</v>
      </c>
      <c r="H1025" s="33">
        <v>192060</v>
      </c>
      <c r="I1025" s="31" t="s">
        <v>9762</v>
      </c>
      <c r="J1025" s="31" t="s">
        <v>9763</v>
      </c>
      <c r="K1025" s="33">
        <v>192060</v>
      </c>
      <c r="L1025" s="31" t="s">
        <v>9764</v>
      </c>
      <c r="M1025">
        <f t="shared" si="45"/>
        <v>62</v>
      </c>
      <c r="N1025" t="str">
        <f t="shared" si="48"/>
        <v>PO63000382</v>
      </c>
      <c r="O1025" t="e">
        <f>VLOOKUP(N1025,'1_คตง_ภาพรวม'!L1025:M1075,2,FALSE)</f>
        <v>#N/A</v>
      </c>
    </row>
    <row r="1026" spans="1:15" hidden="1">
      <c r="A1026" s="31" t="s">
        <v>9757</v>
      </c>
      <c r="B1026" s="31" t="s">
        <v>11322</v>
      </c>
      <c r="C1026" s="31" t="s">
        <v>11323</v>
      </c>
      <c r="D1026" s="32">
        <v>43994</v>
      </c>
      <c r="E1026" s="31" t="s">
        <v>11324</v>
      </c>
      <c r="F1026" s="31" t="s">
        <v>9889</v>
      </c>
      <c r="G1026" s="33">
        <v>-192060</v>
      </c>
      <c r="H1026" s="33">
        <v>-192060</v>
      </c>
      <c r="I1026" s="31" t="s">
        <v>9762</v>
      </c>
      <c r="J1026" s="31" t="s">
        <v>9763</v>
      </c>
      <c r="K1026" s="33">
        <v>-192060</v>
      </c>
      <c r="L1026" s="31" t="s">
        <v>9764</v>
      </c>
      <c r="M1026">
        <f t="shared" si="45"/>
        <v>62</v>
      </c>
      <c r="N1026" t="str">
        <f t="shared" si="48"/>
        <v>PO63000382</v>
      </c>
      <c r="O1026" t="e">
        <f>VLOOKUP(N1026,'1_คตง_ภาพรวม'!L1026:M1076,2,FALSE)</f>
        <v>#N/A</v>
      </c>
    </row>
    <row r="1027" spans="1:15" hidden="1">
      <c r="A1027" s="31" t="s">
        <v>9757</v>
      </c>
      <c r="B1027" s="31" t="s">
        <v>11325</v>
      </c>
      <c r="C1027" s="31" t="s">
        <v>11326</v>
      </c>
      <c r="D1027" s="32">
        <v>43994</v>
      </c>
      <c r="E1027" s="31" t="s">
        <v>11327</v>
      </c>
      <c r="F1027" s="31" t="s">
        <v>9875</v>
      </c>
      <c r="G1027" s="33">
        <v>38392</v>
      </c>
      <c r="H1027" s="33">
        <v>38392</v>
      </c>
      <c r="I1027" s="31" t="s">
        <v>9762</v>
      </c>
      <c r="J1027" s="31" t="s">
        <v>9763</v>
      </c>
      <c r="K1027" s="33">
        <v>38392</v>
      </c>
      <c r="L1027" s="31" t="s">
        <v>9764</v>
      </c>
      <c r="M1027" t="e">
        <f t="shared" ref="M1027:M1090" si="49">FIND("PO",E1027)</f>
        <v>#VALUE!</v>
      </c>
    </row>
    <row r="1028" spans="1:15" hidden="1">
      <c r="A1028" s="31" t="s">
        <v>9757</v>
      </c>
      <c r="B1028" s="31" t="s">
        <v>11325</v>
      </c>
      <c r="C1028" s="31" t="s">
        <v>11326</v>
      </c>
      <c r="D1028" s="32">
        <v>43994</v>
      </c>
      <c r="E1028" s="31" t="s">
        <v>11327</v>
      </c>
      <c r="F1028" s="31" t="s">
        <v>9889</v>
      </c>
      <c r="G1028" s="33">
        <v>-38392</v>
      </c>
      <c r="H1028" s="33">
        <v>-38392</v>
      </c>
      <c r="I1028" s="31" t="s">
        <v>9762</v>
      </c>
      <c r="J1028" s="31" t="s">
        <v>9763</v>
      </c>
      <c r="K1028" s="33">
        <v>-38392</v>
      </c>
      <c r="L1028" s="31" t="s">
        <v>9764</v>
      </c>
      <c r="M1028" t="e">
        <f t="shared" si="49"/>
        <v>#VALUE!</v>
      </c>
    </row>
    <row r="1029" spans="1:15" hidden="1">
      <c r="A1029" s="31" t="s">
        <v>9757</v>
      </c>
      <c r="B1029" s="31" t="s">
        <v>11328</v>
      </c>
      <c r="C1029" s="31" t="s">
        <v>11329</v>
      </c>
      <c r="D1029" s="32">
        <v>43994</v>
      </c>
      <c r="E1029" s="31" t="s">
        <v>11330</v>
      </c>
      <c r="F1029" s="31" t="s">
        <v>9875</v>
      </c>
      <c r="G1029" s="33">
        <v>49500</v>
      </c>
      <c r="H1029" s="33">
        <v>49500</v>
      </c>
      <c r="I1029" s="31" t="s">
        <v>9762</v>
      </c>
      <c r="J1029" s="31" t="s">
        <v>9763</v>
      </c>
      <c r="K1029" s="33">
        <v>49500</v>
      </c>
      <c r="L1029" s="31" t="s">
        <v>9764</v>
      </c>
      <c r="M1029">
        <f t="shared" si="49"/>
        <v>33</v>
      </c>
      <c r="N1029" t="str">
        <f t="shared" ref="N1029:N1040" si="50">MID(E1029,M1029,10)</f>
        <v>PO63000380</v>
      </c>
      <c r="O1029" t="e">
        <f>VLOOKUP(N1029,'1_คตง_ภาพรวม'!L1029:M1079,2,FALSE)</f>
        <v>#N/A</v>
      </c>
    </row>
    <row r="1030" spans="1:15" hidden="1">
      <c r="A1030" s="31" t="s">
        <v>9757</v>
      </c>
      <c r="B1030" s="31" t="s">
        <v>11328</v>
      </c>
      <c r="C1030" s="31" t="s">
        <v>11329</v>
      </c>
      <c r="D1030" s="32">
        <v>43994</v>
      </c>
      <c r="E1030" s="31" t="s">
        <v>11330</v>
      </c>
      <c r="F1030" s="31" t="s">
        <v>9889</v>
      </c>
      <c r="G1030" s="33">
        <v>-49500</v>
      </c>
      <c r="H1030" s="33">
        <v>-49500</v>
      </c>
      <c r="I1030" s="31" t="s">
        <v>9762</v>
      </c>
      <c r="J1030" s="31" t="s">
        <v>9763</v>
      </c>
      <c r="K1030" s="33">
        <v>-49500</v>
      </c>
      <c r="L1030" s="31" t="s">
        <v>9764</v>
      </c>
      <c r="M1030">
        <f t="shared" si="49"/>
        <v>33</v>
      </c>
      <c r="N1030" t="str">
        <f t="shared" si="50"/>
        <v>PO63000380</v>
      </c>
      <c r="O1030" t="e">
        <f>VLOOKUP(N1030,'1_คตง_ภาพรวม'!L1030:M1080,2,FALSE)</f>
        <v>#N/A</v>
      </c>
    </row>
    <row r="1031" spans="1:15" hidden="1">
      <c r="A1031" s="31" t="s">
        <v>9757</v>
      </c>
      <c r="B1031" s="31" t="s">
        <v>11331</v>
      </c>
      <c r="C1031" s="31" t="s">
        <v>11332</v>
      </c>
      <c r="D1031" s="32">
        <v>43994</v>
      </c>
      <c r="E1031" s="31" t="s">
        <v>11333</v>
      </c>
      <c r="F1031" s="31" t="s">
        <v>9875</v>
      </c>
      <c r="G1031" s="33">
        <v>10890</v>
      </c>
      <c r="H1031" s="33">
        <v>10890</v>
      </c>
      <c r="I1031" s="31" t="s">
        <v>9762</v>
      </c>
      <c r="J1031" s="31" t="s">
        <v>9763</v>
      </c>
      <c r="K1031" s="33">
        <v>10890</v>
      </c>
      <c r="L1031" s="31" t="s">
        <v>9764</v>
      </c>
      <c r="M1031">
        <f t="shared" si="49"/>
        <v>32</v>
      </c>
      <c r="N1031" t="str">
        <f t="shared" si="50"/>
        <v>PO63000263</v>
      </c>
      <c r="O1031" t="e">
        <f>VLOOKUP(N1031,'1_คตง_ภาพรวม'!L1031:M1081,2,FALSE)</f>
        <v>#N/A</v>
      </c>
    </row>
    <row r="1032" spans="1:15" hidden="1">
      <c r="A1032" s="31" t="s">
        <v>9757</v>
      </c>
      <c r="B1032" s="31" t="s">
        <v>11331</v>
      </c>
      <c r="C1032" s="31" t="s">
        <v>11332</v>
      </c>
      <c r="D1032" s="32">
        <v>43994</v>
      </c>
      <c r="E1032" s="31" t="s">
        <v>11333</v>
      </c>
      <c r="F1032" s="31" t="s">
        <v>9889</v>
      </c>
      <c r="G1032" s="33">
        <v>-10890</v>
      </c>
      <c r="H1032" s="33">
        <v>-10890</v>
      </c>
      <c r="I1032" s="31" t="s">
        <v>9762</v>
      </c>
      <c r="J1032" s="31" t="s">
        <v>9763</v>
      </c>
      <c r="K1032" s="33">
        <v>-10890</v>
      </c>
      <c r="L1032" s="31" t="s">
        <v>9764</v>
      </c>
      <c r="M1032">
        <f t="shared" si="49"/>
        <v>32</v>
      </c>
      <c r="N1032" t="str">
        <f t="shared" si="50"/>
        <v>PO63000263</v>
      </c>
      <c r="O1032" t="e">
        <f>VLOOKUP(N1032,'1_คตง_ภาพรวม'!L1032:M1082,2,FALSE)</f>
        <v>#N/A</v>
      </c>
    </row>
    <row r="1033" spans="1:15" hidden="1">
      <c r="A1033" s="31" t="s">
        <v>9757</v>
      </c>
      <c r="B1033" s="31" t="s">
        <v>11334</v>
      </c>
      <c r="C1033" s="31" t="s">
        <v>11335</v>
      </c>
      <c r="D1033" s="32">
        <v>43994</v>
      </c>
      <c r="E1033" s="31" t="s">
        <v>11336</v>
      </c>
      <c r="F1033" s="31" t="s">
        <v>9875</v>
      </c>
      <c r="G1033" s="33">
        <v>84150</v>
      </c>
      <c r="H1033" s="33">
        <v>84150</v>
      </c>
      <c r="I1033" s="31" t="s">
        <v>9762</v>
      </c>
      <c r="J1033" s="31" t="s">
        <v>9763</v>
      </c>
      <c r="K1033" s="33">
        <v>84150</v>
      </c>
      <c r="L1033" s="31" t="s">
        <v>9764</v>
      </c>
      <c r="M1033">
        <f t="shared" si="49"/>
        <v>41</v>
      </c>
      <c r="N1033" t="str">
        <f t="shared" si="50"/>
        <v>PO63000359</v>
      </c>
      <c r="O1033" t="e">
        <f>VLOOKUP(N1033,'1_คตง_ภาพรวม'!L1033:M1083,2,FALSE)</f>
        <v>#N/A</v>
      </c>
    </row>
    <row r="1034" spans="1:15" hidden="1">
      <c r="A1034" s="31" t="s">
        <v>9757</v>
      </c>
      <c r="B1034" s="31" t="s">
        <v>11334</v>
      </c>
      <c r="C1034" s="31" t="s">
        <v>11335</v>
      </c>
      <c r="D1034" s="32">
        <v>43994</v>
      </c>
      <c r="E1034" s="31" t="s">
        <v>11336</v>
      </c>
      <c r="F1034" s="31" t="s">
        <v>9889</v>
      </c>
      <c r="G1034" s="33">
        <v>-84150</v>
      </c>
      <c r="H1034" s="33">
        <v>-84150</v>
      </c>
      <c r="I1034" s="31" t="s">
        <v>9762</v>
      </c>
      <c r="J1034" s="31" t="s">
        <v>9763</v>
      </c>
      <c r="K1034" s="33">
        <v>-84150</v>
      </c>
      <c r="L1034" s="31" t="s">
        <v>9764</v>
      </c>
      <c r="M1034">
        <f t="shared" si="49"/>
        <v>41</v>
      </c>
      <c r="N1034" t="str">
        <f t="shared" si="50"/>
        <v>PO63000359</v>
      </c>
      <c r="O1034" t="e">
        <f>VLOOKUP(N1034,'1_คตง_ภาพรวม'!L1034:M1084,2,FALSE)</f>
        <v>#N/A</v>
      </c>
    </row>
    <row r="1035" spans="1:15" hidden="1">
      <c r="A1035" s="31" t="s">
        <v>9757</v>
      </c>
      <c r="B1035" s="31" t="s">
        <v>11337</v>
      </c>
      <c r="C1035" s="31" t="s">
        <v>11338</v>
      </c>
      <c r="D1035" s="32">
        <v>43994</v>
      </c>
      <c r="E1035" s="31" t="s">
        <v>11339</v>
      </c>
      <c r="F1035" s="31" t="s">
        <v>9875</v>
      </c>
      <c r="G1035" s="33">
        <v>11484</v>
      </c>
      <c r="H1035" s="33">
        <v>11484</v>
      </c>
      <c r="I1035" s="31" t="s">
        <v>9762</v>
      </c>
      <c r="J1035" s="31" t="s">
        <v>9763</v>
      </c>
      <c r="K1035" s="33">
        <v>11484</v>
      </c>
      <c r="L1035" s="31" t="s">
        <v>9764</v>
      </c>
      <c r="M1035">
        <f t="shared" si="49"/>
        <v>33</v>
      </c>
      <c r="N1035" t="str">
        <f t="shared" si="50"/>
        <v>PO63000266</v>
      </c>
      <c r="O1035" t="e">
        <f>VLOOKUP(N1035,'1_คตง_ภาพรวม'!L1035:M1085,2,FALSE)</f>
        <v>#N/A</v>
      </c>
    </row>
    <row r="1036" spans="1:15" hidden="1">
      <c r="A1036" s="31" t="s">
        <v>9757</v>
      </c>
      <c r="B1036" s="31" t="s">
        <v>11337</v>
      </c>
      <c r="C1036" s="31" t="s">
        <v>11338</v>
      </c>
      <c r="D1036" s="32">
        <v>43994</v>
      </c>
      <c r="E1036" s="31" t="s">
        <v>11339</v>
      </c>
      <c r="F1036" s="31" t="s">
        <v>9889</v>
      </c>
      <c r="G1036" s="33">
        <v>-11484</v>
      </c>
      <c r="H1036" s="33">
        <v>-11484</v>
      </c>
      <c r="I1036" s="31" t="s">
        <v>9762</v>
      </c>
      <c r="J1036" s="31" t="s">
        <v>9763</v>
      </c>
      <c r="K1036" s="33">
        <v>-11484</v>
      </c>
      <c r="L1036" s="31" t="s">
        <v>9764</v>
      </c>
      <c r="M1036">
        <f t="shared" si="49"/>
        <v>33</v>
      </c>
      <c r="N1036" t="str">
        <f t="shared" si="50"/>
        <v>PO63000266</v>
      </c>
      <c r="O1036" t="e">
        <f>VLOOKUP(N1036,'1_คตง_ภาพรวม'!L1036:M1086,2,FALSE)</f>
        <v>#N/A</v>
      </c>
    </row>
    <row r="1037" spans="1:15" hidden="1">
      <c r="A1037" s="31" t="s">
        <v>9757</v>
      </c>
      <c r="B1037" s="31" t="s">
        <v>11340</v>
      </c>
      <c r="C1037" s="31" t="s">
        <v>11341</v>
      </c>
      <c r="D1037" s="32">
        <v>43994</v>
      </c>
      <c r="E1037" s="31" t="s">
        <v>11342</v>
      </c>
      <c r="F1037" s="31" t="s">
        <v>9875</v>
      </c>
      <c r="G1037" s="33">
        <v>121968</v>
      </c>
      <c r="H1037" s="33">
        <v>121968</v>
      </c>
      <c r="I1037" s="31" t="s">
        <v>9762</v>
      </c>
      <c r="J1037" s="31" t="s">
        <v>9763</v>
      </c>
      <c r="K1037" s="33">
        <v>121968</v>
      </c>
      <c r="L1037" s="31" t="s">
        <v>9764</v>
      </c>
      <c r="M1037">
        <f t="shared" si="49"/>
        <v>53</v>
      </c>
      <c r="N1037" t="str">
        <f t="shared" si="50"/>
        <v>PO62000412</v>
      </c>
      <c r="O1037" t="e">
        <f>VLOOKUP(N1037,'1_คตง_ภาพรวม'!L1037:M1087,2,FALSE)</f>
        <v>#N/A</v>
      </c>
    </row>
    <row r="1038" spans="1:15" hidden="1">
      <c r="A1038" s="31" t="s">
        <v>9757</v>
      </c>
      <c r="B1038" s="31" t="s">
        <v>11340</v>
      </c>
      <c r="C1038" s="31" t="s">
        <v>11341</v>
      </c>
      <c r="D1038" s="32">
        <v>43994</v>
      </c>
      <c r="E1038" s="31" t="s">
        <v>11342</v>
      </c>
      <c r="F1038" s="31" t="s">
        <v>9889</v>
      </c>
      <c r="G1038" s="33">
        <v>-121968</v>
      </c>
      <c r="H1038" s="33">
        <v>-121968</v>
      </c>
      <c r="I1038" s="31" t="s">
        <v>9762</v>
      </c>
      <c r="J1038" s="31" t="s">
        <v>9763</v>
      </c>
      <c r="K1038" s="33">
        <v>-121968</v>
      </c>
      <c r="L1038" s="31" t="s">
        <v>9764</v>
      </c>
      <c r="M1038">
        <f t="shared" si="49"/>
        <v>53</v>
      </c>
      <c r="N1038" t="str">
        <f t="shared" si="50"/>
        <v>PO62000412</v>
      </c>
      <c r="O1038" t="e">
        <f>VLOOKUP(N1038,'1_คตง_ภาพรวม'!L1038:M1088,2,FALSE)</f>
        <v>#N/A</v>
      </c>
    </row>
    <row r="1039" spans="1:15" hidden="1">
      <c r="A1039" s="31" t="s">
        <v>9757</v>
      </c>
      <c r="B1039" s="31" t="s">
        <v>11343</v>
      </c>
      <c r="C1039" s="31" t="s">
        <v>11344</v>
      </c>
      <c r="D1039" s="32">
        <v>43994</v>
      </c>
      <c r="E1039" s="31" t="s">
        <v>11345</v>
      </c>
      <c r="F1039" s="31" t="s">
        <v>9875</v>
      </c>
      <c r="G1039" s="33">
        <v>277926.7</v>
      </c>
      <c r="H1039" s="33">
        <v>277926.7</v>
      </c>
      <c r="I1039" s="31" t="s">
        <v>9762</v>
      </c>
      <c r="J1039" s="31" t="s">
        <v>9763</v>
      </c>
      <c r="K1039" s="33">
        <v>277926.7</v>
      </c>
      <c r="L1039" s="31" t="s">
        <v>9764</v>
      </c>
      <c r="M1039">
        <f t="shared" si="49"/>
        <v>36</v>
      </c>
      <c r="N1039" t="str">
        <f t="shared" si="50"/>
        <v>PO63000320</v>
      </c>
      <c r="O1039" t="e">
        <f>VLOOKUP(N1039,'1_คตง_ภาพรวม'!L1039:M1089,2,FALSE)</f>
        <v>#N/A</v>
      </c>
    </row>
    <row r="1040" spans="1:15" hidden="1">
      <c r="A1040" s="31" t="s">
        <v>9757</v>
      </c>
      <c r="B1040" s="31" t="s">
        <v>11343</v>
      </c>
      <c r="C1040" s="31" t="s">
        <v>11344</v>
      </c>
      <c r="D1040" s="32">
        <v>43994</v>
      </c>
      <c r="E1040" s="31" t="s">
        <v>11345</v>
      </c>
      <c r="F1040" s="31" t="s">
        <v>9889</v>
      </c>
      <c r="G1040" s="33">
        <v>-277926.7</v>
      </c>
      <c r="H1040" s="33">
        <v>-277926.7</v>
      </c>
      <c r="I1040" s="31" t="s">
        <v>9762</v>
      </c>
      <c r="J1040" s="31" t="s">
        <v>9763</v>
      </c>
      <c r="K1040" s="33">
        <v>-277926.7</v>
      </c>
      <c r="L1040" s="31" t="s">
        <v>9764</v>
      </c>
      <c r="M1040">
        <f t="shared" si="49"/>
        <v>36</v>
      </c>
      <c r="N1040" t="str">
        <f t="shared" si="50"/>
        <v>PO63000320</v>
      </c>
      <c r="O1040" t="e">
        <f>VLOOKUP(N1040,'1_คตง_ภาพรวม'!L1040:M1090,2,FALSE)</f>
        <v>#N/A</v>
      </c>
    </row>
    <row r="1041" spans="1:15" hidden="1">
      <c r="A1041" s="31" t="s">
        <v>9757</v>
      </c>
      <c r="B1041" s="31" t="s">
        <v>11346</v>
      </c>
      <c r="C1041" s="31" t="s">
        <v>11347</v>
      </c>
      <c r="D1041" s="32">
        <v>43994</v>
      </c>
      <c r="E1041" s="31" t="s">
        <v>11348</v>
      </c>
      <c r="F1041" s="31" t="s">
        <v>9875</v>
      </c>
      <c r="G1041" s="33">
        <v>24750</v>
      </c>
      <c r="H1041" s="33">
        <v>24750</v>
      </c>
      <c r="I1041" s="31" t="s">
        <v>9762</v>
      </c>
      <c r="J1041" s="31" t="s">
        <v>9763</v>
      </c>
      <c r="K1041" s="33">
        <v>24750</v>
      </c>
      <c r="L1041" s="31" t="s">
        <v>9764</v>
      </c>
      <c r="M1041" t="e">
        <f t="shared" si="49"/>
        <v>#VALUE!</v>
      </c>
    </row>
    <row r="1042" spans="1:15" hidden="1">
      <c r="A1042" s="31" t="s">
        <v>9757</v>
      </c>
      <c r="B1042" s="31" t="s">
        <v>11346</v>
      </c>
      <c r="C1042" s="31" t="s">
        <v>11347</v>
      </c>
      <c r="D1042" s="32">
        <v>43994</v>
      </c>
      <c r="E1042" s="31" t="s">
        <v>11348</v>
      </c>
      <c r="F1042" s="31" t="s">
        <v>9889</v>
      </c>
      <c r="G1042" s="33">
        <v>-24750</v>
      </c>
      <c r="H1042" s="33">
        <v>-24750</v>
      </c>
      <c r="I1042" s="31" t="s">
        <v>9762</v>
      </c>
      <c r="J1042" s="31" t="s">
        <v>9763</v>
      </c>
      <c r="K1042" s="33">
        <v>-24750</v>
      </c>
      <c r="L1042" s="31" t="s">
        <v>9764</v>
      </c>
      <c r="M1042" t="e">
        <f t="shared" si="49"/>
        <v>#VALUE!</v>
      </c>
    </row>
    <row r="1043" spans="1:15" hidden="1">
      <c r="A1043" s="31" t="s">
        <v>9757</v>
      </c>
      <c r="B1043" s="31" t="s">
        <v>11349</v>
      </c>
      <c r="C1043" s="31" t="s">
        <v>11350</v>
      </c>
      <c r="D1043" s="32">
        <v>43994</v>
      </c>
      <c r="E1043" s="31" t="s">
        <v>11351</v>
      </c>
      <c r="F1043" s="31" t="s">
        <v>9875</v>
      </c>
      <c r="G1043" s="33">
        <v>44550</v>
      </c>
      <c r="H1043" s="33">
        <v>44550</v>
      </c>
      <c r="I1043" s="31" t="s">
        <v>9762</v>
      </c>
      <c r="J1043" s="31" t="s">
        <v>9763</v>
      </c>
      <c r="K1043" s="33">
        <v>44550</v>
      </c>
      <c r="L1043" s="31" t="s">
        <v>9764</v>
      </c>
      <c r="M1043">
        <f t="shared" si="49"/>
        <v>31</v>
      </c>
      <c r="N1043" t="str">
        <f t="shared" ref="N1043:N1056" si="51">MID(E1043,M1043,10)</f>
        <v>PO63000318</v>
      </c>
      <c r="O1043" t="e">
        <f>VLOOKUP(N1043,'1_คตง_ภาพรวม'!L1043:M1093,2,FALSE)</f>
        <v>#N/A</v>
      </c>
    </row>
    <row r="1044" spans="1:15" hidden="1">
      <c r="A1044" s="31" t="s">
        <v>9757</v>
      </c>
      <c r="B1044" s="31" t="s">
        <v>11349</v>
      </c>
      <c r="C1044" s="31" t="s">
        <v>11350</v>
      </c>
      <c r="D1044" s="32">
        <v>43994</v>
      </c>
      <c r="E1044" s="31" t="s">
        <v>11351</v>
      </c>
      <c r="F1044" s="31" t="s">
        <v>9889</v>
      </c>
      <c r="G1044" s="33">
        <v>-44550</v>
      </c>
      <c r="H1044" s="33">
        <v>-44550</v>
      </c>
      <c r="I1044" s="31" t="s">
        <v>9762</v>
      </c>
      <c r="J1044" s="31" t="s">
        <v>9763</v>
      </c>
      <c r="K1044" s="33">
        <v>-44550</v>
      </c>
      <c r="L1044" s="31" t="s">
        <v>9764</v>
      </c>
      <c r="M1044">
        <f t="shared" si="49"/>
        <v>31</v>
      </c>
      <c r="N1044" t="str">
        <f t="shared" si="51"/>
        <v>PO63000318</v>
      </c>
      <c r="O1044" t="e">
        <f>VLOOKUP(N1044,'1_คตง_ภาพรวม'!L1044:M1094,2,FALSE)</f>
        <v>#N/A</v>
      </c>
    </row>
    <row r="1045" spans="1:15" hidden="1">
      <c r="A1045" s="31" t="s">
        <v>9757</v>
      </c>
      <c r="B1045" s="31" t="s">
        <v>11352</v>
      </c>
      <c r="C1045" s="31" t="s">
        <v>11353</v>
      </c>
      <c r="D1045" s="32">
        <v>43994</v>
      </c>
      <c r="E1045" s="31" t="s">
        <v>11354</v>
      </c>
      <c r="F1045" s="31" t="s">
        <v>9875</v>
      </c>
      <c r="G1045" s="33">
        <v>127200</v>
      </c>
      <c r="H1045" s="33">
        <v>127200</v>
      </c>
      <c r="I1045" s="31" t="s">
        <v>9762</v>
      </c>
      <c r="J1045" s="31" t="s">
        <v>9763</v>
      </c>
      <c r="K1045" s="33">
        <v>127200</v>
      </c>
      <c r="L1045" s="31" t="s">
        <v>9764</v>
      </c>
      <c r="M1045">
        <f t="shared" si="49"/>
        <v>48</v>
      </c>
      <c r="N1045" t="str">
        <f t="shared" si="51"/>
        <v>PO63000364</v>
      </c>
      <c r="O1045" t="e">
        <f>VLOOKUP(N1045,'1_คตง_ภาพรวม'!L1045:M1095,2,FALSE)</f>
        <v>#N/A</v>
      </c>
    </row>
    <row r="1046" spans="1:15" hidden="1">
      <c r="A1046" s="31" t="s">
        <v>9757</v>
      </c>
      <c r="B1046" s="31" t="s">
        <v>11352</v>
      </c>
      <c r="C1046" s="31" t="s">
        <v>11353</v>
      </c>
      <c r="D1046" s="32">
        <v>43994</v>
      </c>
      <c r="E1046" s="31" t="s">
        <v>11354</v>
      </c>
      <c r="F1046" s="31" t="s">
        <v>9889</v>
      </c>
      <c r="G1046" s="33">
        <v>-127200</v>
      </c>
      <c r="H1046" s="33">
        <v>-127200</v>
      </c>
      <c r="I1046" s="31" t="s">
        <v>9762</v>
      </c>
      <c r="J1046" s="31" t="s">
        <v>9763</v>
      </c>
      <c r="K1046" s="33">
        <v>-127200</v>
      </c>
      <c r="L1046" s="31" t="s">
        <v>9764</v>
      </c>
      <c r="M1046">
        <f t="shared" si="49"/>
        <v>48</v>
      </c>
      <c r="N1046" t="str">
        <f t="shared" si="51"/>
        <v>PO63000364</v>
      </c>
      <c r="O1046" t="e">
        <f>VLOOKUP(N1046,'1_คตง_ภาพรวม'!L1046:M1096,2,FALSE)</f>
        <v>#N/A</v>
      </c>
    </row>
    <row r="1047" spans="1:15" hidden="1">
      <c r="A1047" s="31" t="s">
        <v>9757</v>
      </c>
      <c r="B1047" s="31" t="s">
        <v>11355</v>
      </c>
      <c r="C1047" s="31" t="s">
        <v>11356</v>
      </c>
      <c r="D1047" s="32">
        <v>43994</v>
      </c>
      <c r="E1047" s="31" t="s">
        <v>11357</v>
      </c>
      <c r="F1047" s="31" t="s">
        <v>9875</v>
      </c>
      <c r="G1047" s="33">
        <v>4500</v>
      </c>
      <c r="H1047" s="33">
        <v>4500</v>
      </c>
      <c r="I1047" s="31" t="s">
        <v>9762</v>
      </c>
      <c r="J1047" s="31" t="s">
        <v>9763</v>
      </c>
      <c r="K1047" s="33">
        <v>4500</v>
      </c>
      <c r="L1047" s="31" t="s">
        <v>9764</v>
      </c>
      <c r="M1047">
        <f t="shared" si="49"/>
        <v>31</v>
      </c>
      <c r="N1047" t="str">
        <f t="shared" si="51"/>
        <v>PO63000448</v>
      </c>
      <c r="O1047" t="e">
        <f>VLOOKUP(N1047,'1_คตง_ภาพรวม'!L1047:M1097,2,FALSE)</f>
        <v>#N/A</v>
      </c>
    </row>
    <row r="1048" spans="1:15" hidden="1">
      <c r="A1048" s="31" t="s">
        <v>9757</v>
      </c>
      <c r="B1048" s="31" t="s">
        <v>11355</v>
      </c>
      <c r="C1048" s="31" t="s">
        <v>11356</v>
      </c>
      <c r="D1048" s="32">
        <v>43994</v>
      </c>
      <c r="E1048" s="31" t="s">
        <v>11357</v>
      </c>
      <c r="F1048" s="31" t="s">
        <v>9889</v>
      </c>
      <c r="G1048" s="33">
        <v>-4500</v>
      </c>
      <c r="H1048" s="33">
        <v>-4500</v>
      </c>
      <c r="I1048" s="31" t="s">
        <v>9762</v>
      </c>
      <c r="J1048" s="31" t="s">
        <v>9763</v>
      </c>
      <c r="K1048" s="33">
        <v>-4500</v>
      </c>
      <c r="L1048" s="31" t="s">
        <v>9764</v>
      </c>
      <c r="M1048">
        <f t="shared" si="49"/>
        <v>31</v>
      </c>
      <c r="N1048" t="str">
        <f t="shared" si="51"/>
        <v>PO63000448</v>
      </c>
      <c r="O1048" t="e">
        <f>VLOOKUP(N1048,'1_คตง_ภาพรวม'!L1048:M1098,2,FALSE)</f>
        <v>#N/A</v>
      </c>
    </row>
    <row r="1049" spans="1:15" hidden="1">
      <c r="A1049" s="31" t="s">
        <v>9757</v>
      </c>
      <c r="B1049" s="31" t="s">
        <v>11358</v>
      </c>
      <c r="C1049" s="31" t="s">
        <v>11359</v>
      </c>
      <c r="D1049" s="32">
        <v>43994</v>
      </c>
      <c r="E1049" s="31" t="s">
        <v>11360</v>
      </c>
      <c r="F1049" s="31" t="s">
        <v>9875</v>
      </c>
      <c r="G1049" s="33">
        <v>9900</v>
      </c>
      <c r="H1049" s="33">
        <v>9900</v>
      </c>
      <c r="I1049" s="31" t="s">
        <v>9762</v>
      </c>
      <c r="J1049" s="31" t="s">
        <v>9763</v>
      </c>
      <c r="K1049" s="33">
        <v>9900</v>
      </c>
      <c r="L1049" s="31" t="s">
        <v>9764</v>
      </c>
      <c r="M1049">
        <f t="shared" si="49"/>
        <v>38</v>
      </c>
      <c r="N1049" t="str">
        <f t="shared" si="51"/>
        <v>PO63000437</v>
      </c>
      <c r="O1049" t="e">
        <f>VLOOKUP(N1049,'1_คตง_ภาพรวม'!L1049:M1099,2,FALSE)</f>
        <v>#N/A</v>
      </c>
    </row>
    <row r="1050" spans="1:15" hidden="1">
      <c r="A1050" s="31" t="s">
        <v>9757</v>
      </c>
      <c r="B1050" s="31" t="s">
        <v>11358</v>
      </c>
      <c r="C1050" s="31" t="s">
        <v>11359</v>
      </c>
      <c r="D1050" s="32">
        <v>43994</v>
      </c>
      <c r="E1050" s="31" t="s">
        <v>11360</v>
      </c>
      <c r="F1050" s="31" t="s">
        <v>9889</v>
      </c>
      <c r="G1050" s="33">
        <v>-9900</v>
      </c>
      <c r="H1050" s="33">
        <v>-9900</v>
      </c>
      <c r="I1050" s="31" t="s">
        <v>9762</v>
      </c>
      <c r="J1050" s="31" t="s">
        <v>9763</v>
      </c>
      <c r="K1050" s="33">
        <v>-9900</v>
      </c>
      <c r="L1050" s="31" t="s">
        <v>9764</v>
      </c>
      <c r="M1050">
        <f t="shared" si="49"/>
        <v>38</v>
      </c>
      <c r="N1050" t="str">
        <f t="shared" si="51"/>
        <v>PO63000437</v>
      </c>
      <c r="O1050" t="e">
        <f>VLOOKUP(N1050,'1_คตง_ภาพรวม'!L1050:M1100,2,FALSE)</f>
        <v>#N/A</v>
      </c>
    </row>
    <row r="1051" spans="1:15" hidden="1">
      <c r="A1051" s="31" t="s">
        <v>9757</v>
      </c>
      <c r="B1051" s="31" t="s">
        <v>11361</v>
      </c>
      <c r="C1051" s="31" t="s">
        <v>11362</v>
      </c>
      <c r="D1051" s="32">
        <v>43994</v>
      </c>
      <c r="E1051" s="31" t="s">
        <v>11363</v>
      </c>
      <c r="F1051" s="31" t="s">
        <v>9875</v>
      </c>
      <c r="G1051" s="33">
        <v>4000</v>
      </c>
      <c r="H1051" s="33">
        <v>4000</v>
      </c>
      <c r="I1051" s="31" t="s">
        <v>9762</v>
      </c>
      <c r="J1051" s="31" t="s">
        <v>9763</v>
      </c>
      <c r="K1051" s="33">
        <v>4000</v>
      </c>
      <c r="L1051" s="31" t="s">
        <v>9764</v>
      </c>
      <c r="M1051">
        <f t="shared" si="49"/>
        <v>35</v>
      </c>
      <c r="N1051" t="str">
        <f t="shared" si="51"/>
        <v>PO63000449</v>
      </c>
      <c r="O1051" t="e">
        <f>VLOOKUP(N1051,'1_คตง_ภาพรวม'!L1051:M1101,2,FALSE)</f>
        <v>#N/A</v>
      </c>
    </row>
    <row r="1052" spans="1:15" hidden="1">
      <c r="A1052" s="31" t="s">
        <v>9757</v>
      </c>
      <c r="B1052" s="31" t="s">
        <v>11361</v>
      </c>
      <c r="C1052" s="31" t="s">
        <v>11362</v>
      </c>
      <c r="D1052" s="32">
        <v>43994</v>
      </c>
      <c r="E1052" s="31" t="s">
        <v>11363</v>
      </c>
      <c r="F1052" s="31" t="s">
        <v>9889</v>
      </c>
      <c r="G1052" s="33">
        <v>-4000</v>
      </c>
      <c r="H1052" s="33">
        <v>-4000</v>
      </c>
      <c r="I1052" s="31" t="s">
        <v>9762</v>
      </c>
      <c r="J1052" s="31" t="s">
        <v>9763</v>
      </c>
      <c r="K1052" s="33">
        <v>-4000</v>
      </c>
      <c r="L1052" s="31" t="s">
        <v>9764</v>
      </c>
      <c r="M1052">
        <f t="shared" si="49"/>
        <v>35</v>
      </c>
      <c r="N1052" t="str">
        <f t="shared" si="51"/>
        <v>PO63000449</v>
      </c>
      <c r="O1052" t="e">
        <f>VLOOKUP(N1052,'1_คตง_ภาพรวม'!L1052:M1102,2,FALSE)</f>
        <v>#N/A</v>
      </c>
    </row>
    <row r="1053" spans="1:15" hidden="1">
      <c r="A1053" s="31" t="s">
        <v>9757</v>
      </c>
      <c r="B1053" s="31" t="s">
        <v>11364</v>
      </c>
      <c r="C1053" s="31" t="s">
        <v>11365</v>
      </c>
      <c r="D1053" s="32">
        <v>43994</v>
      </c>
      <c r="E1053" s="31" t="s">
        <v>11366</v>
      </c>
      <c r="F1053" s="31" t="s">
        <v>9875</v>
      </c>
      <c r="G1053" s="33">
        <v>6251.88</v>
      </c>
      <c r="H1053" s="33">
        <v>6251.88</v>
      </c>
      <c r="I1053" s="31" t="s">
        <v>9762</v>
      </c>
      <c r="J1053" s="31" t="s">
        <v>9763</v>
      </c>
      <c r="K1053" s="33">
        <v>6251.88</v>
      </c>
      <c r="L1053" s="31" t="s">
        <v>9764</v>
      </c>
      <c r="M1053">
        <f t="shared" si="49"/>
        <v>39</v>
      </c>
      <c r="N1053" t="str">
        <f t="shared" si="51"/>
        <v>PO63000469</v>
      </c>
      <c r="O1053" t="e">
        <f>VLOOKUP(N1053,'1_คตง_ภาพรวม'!L1053:M1103,2,FALSE)</f>
        <v>#N/A</v>
      </c>
    </row>
    <row r="1054" spans="1:15" hidden="1">
      <c r="A1054" s="31" t="s">
        <v>9757</v>
      </c>
      <c r="B1054" s="31" t="s">
        <v>11364</v>
      </c>
      <c r="C1054" s="31" t="s">
        <v>11365</v>
      </c>
      <c r="D1054" s="32">
        <v>43994</v>
      </c>
      <c r="E1054" s="31" t="s">
        <v>11366</v>
      </c>
      <c r="F1054" s="31" t="s">
        <v>9889</v>
      </c>
      <c r="G1054" s="33">
        <v>-6251.88</v>
      </c>
      <c r="H1054" s="33">
        <v>-6251.88</v>
      </c>
      <c r="I1054" s="31" t="s">
        <v>9762</v>
      </c>
      <c r="J1054" s="31" t="s">
        <v>9763</v>
      </c>
      <c r="K1054" s="33">
        <v>-6251.88</v>
      </c>
      <c r="L1054" s="31" t="s">
        <v>9764</v>
      </c>
      <c r="M1054">
        <f t="shared" si="49"/>
        <v>39</v>
      </c>
      <c r="N1054" t="str">
        <f t="shared" si="51"/>
        <v>PO63000469</v>
      </c>
      <c r="O1054" t="e">
        <f>VLOOKUP(N1054,'1_คตง_ภาพรวม'!L1054:M1104,2,FALSE)</f>
        <v>#N/A</v>
      </c>
    </row>
    <row r="1055" spans="1:15" hidden="1">
      <c r="A1055" s="31" t="s">
        <v>9757</v>
      </c>
      <c r="B1055" s="31" t="s">
        <v>11367</v>
      </c>
      <c r="C1055" s="31" t="s">
        <v>11368</v>
      </c>
      <c r="D1055" s="32">
        <v>43994</v>
      </c>
      <c r="E1055" s="31" t="s">
        <v>11369</v>
      </c>
      <c r="F1055" s="31" t="s">
        <v>9875</v>
      </c>
      <c r="G1055" s="33">
        <v>385310</v>
      </c>
      <c r="H1055" s="33">
        <v>385310</v>
      </c>
      <c r="I1055" s="31" t="s">
        <v>9762</v>
      </c>
      <c r="J1055" s="31" t="s">
        <v>9763</v>
      </c>
      <c r="K1055" s="33">
        <v>385310</v>
      </c>
      <c r="L1055" s="31" t="s">
        <v>9764</v>
      </c>
      <c r="M1055">
        <f t="shared" si="49"/>
        <v>32</v>
      </c>
      <c r="N1055" t="str">
        <f t="shared" si="51"/>
        <v>PO63000384</v>
      </c>
      <c r="O1055" t="e">
        <f>VLOOKUP(N1055,'1_คตง_ภาพรวม'!L1055:M1105,2,FALSE)</f>
        <v>#N/A</v>
      </c>
    </row>
    <row r="1056" spans="1:15" hidden="1">
      <c r="A1056" s="31" t="s">
        <v>9757</v>
      </c>
      <c r="B1056" s="31" t="s">
        <v>11367</v>
      </c>
      <c r="C1056" s="31" t="s">
        <v>11368</v>
      </c>
      <c r="D1056" s="32">
        <v>43994</v>
      </c>
      <c r="E1056" s="31" t="s">
        <v>11369</v>
      </c>
      <c r="F1056" s="31" t="s">
        <v>9889</v>
      </c>
      <c r="G1056" s="33">
        <v>-385310</v>
      </c>
      <c r="H1056" s="33">
        <v>-385310</v>
      </c>
      <c r="I1056" s="31" t="s">
        <v>9762</v>
      </c>
      <c r="J1056" s="31" t="s">
        <v>9763</v>
      </c>
      <c r="K1056" s="33">
        <v>-385310</v>
      </c>
      <c r="L1056" s="31" t="s">
        <v>9764</v>
      </c>
      <c r="M1056">
        <f t="shared" si="49"/>
        <v>32</v>
      </c>
      <c r="N1056" t="str">
        <f t="shared" si="51"/>
        <v>PO63000384</v>
      </c>
      <c r="O1056" t="e">
        <f>VLOOKUP(N1056,'1_คตง_ภาพรวม'!L1056:M1106,2,FALSE)</f>
        <v>#N/A</v>
      </c>
    </row>
    <row r="1057" spans="1:15" hidden="1">
      <c r="A1057" s="31" t="s">
        <v>9757</v>
      </c>
      <c r="B1057" s="31" t="s">
        <v>11370</v>
      </c>
      <c r="C1057" s="31" t="s">
        <v>11371</v>
      </c>
      <c r="D1057" s="32">
        <v>43991</v>
      </c>
      <c r="E1057" s="31" t="s">
        <v>11372</v>
      </c>
      <c r="F1057" s="31" t="s">
        <v>11373</v>
      </c>
      <c r="G1057" s="33">
        <v>-5000</v>
      </c>
      <c r="H1057" s="33">
        <v>-5000</v>
      </c>
      <c r="I1057" s="31" t="s">
        <v>9762</v>
      </c>
      <c r="J1057" s="31" t="s">
        <v>9763</v>
      </c>
      <c r="K1057" s="33">
        <v>-5000</v>
      </c>
      <c r="L1057" s="31" t="s">
        <v>9764</v>
      </c>
      <c r="M1057" t="e">
        <f t="shared" si="49"/>
        <v>#VALUE!</v>
      </c>
    </row>
    <row r="1058" spans="1:15" hidden="1">
      <c r="A1058" s="31" t="s">
        <v>9757</v>
      </c>
      <c r="B1058" s="31" t="s">
        <v>11370</v>
      </c>
      <c r="C1058" s="31" t="s">
        <v>11371</v>
      </c>
      <c r="D1058" s="32">
        <v>43991</v>
      </c>
      <c r="E1058" s="31" t="s">
        <v>11372</v>
      </c>
      <c r="F1058" s="31" t="s">
        <v>10050</v>
      </c>
      <c r="G1058" s="33">
        <v>5000</v>
      </c>
      <c r="H1058" s="33">
        <v>5000</v>
      </c>
      <c r="I1058" s="31" t="s">
        <v>9762</v>
      </c>
      <c r="J1058" s="31" t="s">
        <v>9763</v>
      </c>
      <c r="K1058" s="33">
        <v>5000</v>
      </c>
      <c r="L1058" s="31" t="s">
        <v>9764</v>
      </c>
      <c r="M1058" t="e">
        <f t="shared" si="49"/>
        <v>#VALUE!</v>
      </c>
    </row>
    <row r="1059" spans="1:15" hidden="1">
      <c r="A1059" s="31" t="s">
        <v>9757</v>
      </c>
      <c r="B1059" s="31" t="s">
        <v>11374</v>
      </c>
      <c r="C1059" s="31" t="s">
        <v>11375</v>
      </c>
      <c r="D1059" s="32">
        <v>43992</v>
      </c>
      <c r="E1059" s="31" t="s">
        <v>11376</v>
      </c>
      <c r="F1059" s="31" t="s">
        <v>11373</v>
      </c>
      <c r="G1059" s="33">
        <v>-60720</v>
      </c>
      <c r="H1059" s="33">
        <v>-60720</v>
      </c>
      <c r="I1059" s="31" t="s">
        <v>9762</v>
      </c>
      <c r="J1059" s="31" t="s">
        <v>9763</v>
      </c>
      <c r="K1059" s="33">
        <v>-60720</v>
      </c>
      <c r="L1059" s="31" t="s">
        <v>9764</v>
      </c>
      <c r="M1059" t="e">
        <f t="shared" si="49"/>
        <v>#VALUE!</v>
      </c>
    </row>
    <row r="1060" spans="1:15" hidden="1">
      <c r="A1060" s="31" t="s">
        <v>9757</v>
      </c>
      <c r="B1060" s="31" t="s">
        <v>11374</v>
      </c>
      <c r="C1060" s="31" t="s">
        <v>11375</v>
      </c>
      <c r="D1060" s="32">
        <v>43992</v>
      </c>
      <c r="E1060" s="31" t="s">
        <v>11376</v>
      </c>
      <c r="F1060" s="31" t="s">
        <v>10050</v>
      </c>
      <c r="G1060" s="33">
        <v>60720</v>
      </c>
      <c r="H1060" s="33">
        <v>60720</v>
      </c>
      <c r="I1060" s="31" t="s">
        <v>9762</v>
      </c>
      <c r="J1060" s="31" t="s">
        <v>9763</v>
      </c>
      <c r="K1060" s="33">
        <v>60720</v>
      </c>
      <c r="L1060" s="31" t="s">
        <v>9764</v>
      </c>
      <c r="M1060" t="e">
        <f t="shared" si="49"/>
        <v>#VALUE!</v>
      </c>
    </row>
    <row r="1061" spans="1:15" hidden="1">
      <c r="A1061" s="31" t="s">
        <v>9757</v>
      </c>
      <c r="B1061" s="31" t="s">
        <v>11377</v>
      </c>
      <c r="C1061" s="31" t="s">
        <v>11378</v>
      </c>
      <c r="D1061" s="32">
        <v>43994</v>
      </c>
      <c r="E1061" s="31" t="s">
        <v>11379</v>
      </c>
      <c r="F1061" s="31" t="s">
        <v>9875</v>
      </c>
      <c r="G1061" s="33">
        <v>41688.74</v>
      </c>
      <c r="H1061" s="33">
        <v>41688.74</v>
      </c>
      <c r="I1061" s="31" t="s">
        <v>9762</v>
      </c>
      <c r="J1061" s="31" t="s">
        <v>9763</v>
      </c>
      <c r="K1061" s="33">
        <v>41688.74</v>
      </c>
      <c r="L1061" s="31" t="s">
        <v>9764</v>
      </c>
      <c r="M1061">
        <f t="shared" si="49"/>
        <v>51</v>
      </c>
      <c r="N1061" t="str">
        <f t="shared" ref="N1061:N1068" si="52">MID(E1061,M1061,10)</f>
        <v>PO63000460</v>
      </c>
      <c r="O1061" t="e">
        <f>VLOOKUP(N1061,'1_คตง_ภาพรวม'!L1061:M1111,2,FALSE)</f>
        <v>#N/A</v>
      </c>
    </row>
    <row r="1062" spans="1:15" hidden="1">
      <c r="A1062" s="31" t="s">
        <v>9757</v>
      </c>
      <c r="B1062" s="31" t="s">
        <v>11377</v>
      </c>
      <c r="C1062" s="31" t="s">
        <v>11378</v>
      </c>
      <c r="D1062" s="32">
        <v>43994</v>
      </c>
      <c r="E1062" s="31" t="s">
        <v>11379</v>
      </c>
      <c r="F1062" s="31" t="s">
        <v>9889</v>
      </c>
      <c r="G1062" s="33">
        <v>-41688.74</v>
      </c>
      <c r="H1062" s="33">
        <v>-41688.74</v>
      </c>
      <c r="I1062" s="31" t="s">
        <v>9762</v>
      </c>
      <c r="J1062" s="31" t="s">
        <v>9763</v>
      </c>
      <c r="K1062" s="33">
        <v>-41688.74</v>
      </c>
      <c r="L1062" s="31" t="s">
        <v>9764</v>
      </c>
      <c r="M1062">
        <f t="shared" si="49"/>
        <v>51</v>
      </c>
      <c r="N1062" t="str">
        <f t="shared" si="52"/>
        <v>PO63000460</v>
      </c>
      <c r="O1062" t="e">
        <f>VLOOKUP(N1062,'1_คตง_ภาพรวม'!L1062:M1112,2,FALSE)</f>
        <v>#N/A</v>
      </c>
    </row>
    <row r="1063" spans="1:15" hidden="1">
      <c r="A1063" s="31" t="s">
        <v>9757</v>
      </c>
      <c r="B1063" s="31" t="s">
        <v>11380</v>
      </c>
      <c r="C1063" s="31" t="s">
        <v>11381</v>
      </c>
      <c r="D1063" s="32">
        <v>43994</v>
      </c>
      <c r="E1063" s="31" t="s">
        <v>11382</v>
      </c>
      <c r="F1063" s="31" t="s">
        <v>9875</v>
      </c>
      <c r="G1063" s="33">
        <v>61182</v>
      </c>
      <c r="H1063" s="33">
        <v>61182</v>
      </c>
      <c r="I1063" s="31" t="s">
        <v>9762</v>
      </c>
      <c r="J1063" s="31" t="s">
        <v>9763</v>
      </c>
      <c r="K1063" s="33">
        <v>61182</v>
      </c>
      <c r="L1063" s="31" t="s">
        <v>9764</v>
      </c>
      <c r="M1063">
        <f t="shared" si="49"/>
        <v>33</v>
      </c>
      <c r="N1063" t="str">
        <f t="shared" si="52"/>
        <v>PO63000219</v>
      </c>
      <c r="O1063" t="e">
        <f>VLOOKUP(N1063,'1_คตง_ภาพรวม'!L1063:M1113,2,FALSE)</f>
        <v>#N/A</v>
      </c>
    </row>
    <row r="1064" spans="1:15" hidden="1">
      <c r="A1064" s="31" t="s">
        <v>9757</v>
      </c>
      <c r="B1064" s="31" t="s">
        <v>11380</v>
      </c>
      <c r="C1064" s="31" t="s">
        <v>11381</v>
      </c>
      <c r="D1064" s="32">
        <v>43994</v>
      </c>
      <c r="E1064" s="31" t="s">
        <v>11382</v>
      </c>
      <c r="F1064" s="31" t="s">
        <v>9889</v>
      </c>
      <c r="G1064" s="33">
        <v>-61182</v>
      </c>
      <c r="H1064" s="33">
        <v>-61182</v>
      </c>
      <c r="I1064" s="31" t="s">
        <v>9762</v>
      </c>
      <c r="J1064" s="31" t="s">
        <v>9763</v>
      </c>
      <c r="K1064" s="33">
        <v>-61182</v>
      </c>
      <c r="L1064" s="31" t="s">
        <v>9764</v>
      </c>
      <c r="M1064">
        <f t="shared" si="49"/>
        <v>33</v>
      </c>
      <c r="N1064" t="str">
        <f t="shared" si="52"/>
        <v>PO63000219</v>
      </c>
      <c r="O1064" t="e">
        <f>VLOOKUP(N1064,'1_คตง_ภาพรวม'!L1064:M1114,2,FALSE)</f>
        <v>#N/A</v>
      </c>
    </row>
    <row r="1065" spans="1:15" hidden="1">
      <c r="A1065" s="31" t="s">
        <v>9757</v>
      </c>
      <c r="B1065" s="31" t="s">
        <v>11383</v>
      </c>
      <c r="C1065" s="31" t="s">
        <v>11384</v>
      </c>
      <c r="D1065" s="32">
        <v>43994</v>
      </c>
      <c r="E1065" s="31" t="s">
        <v>11385</v>
      </c>
      <c r="F1065" s="31" t="s">
        <v>9875</v>
      </c>
      <c r="G1065" s="33">
        <v>330190</v>
      </c>
      <c r="H1065" s="33">
        <v>330190</v>
      </c>
      <c r="I1065" s="31" t="s">
        <v>9762</v>
      </c>
      <c r="J1065" s="31" t="s">
        <v>9763</v>
      </c>
      <c r="K1065" s="33">
        <v>330190</v>
      </c>
      <c r="L1065" s="31" t="s">
        <v>9764</v>
      </c>
      <c r="M1065">
        <f t="shared" si="49"/>
        <v>44</v>
      </c>
      <c r="N1065" t="str">
        <f t="shared" si="52"/>
        <v>PO63000257</v>
      </c>
      <c r="O1065" t="e">
        <f>VLOOKUP(N1065,'1_คตง_ภาพรวม'!L1065:M1115,2,FALSE)</f>
        <v>#N/A</v>
      </c>
    </row>
    <row r="1066" spans="1:15" hidden="1">
      <c r="A1066" s="31" t="s">
        <v>9757</v>
      </c>
      <c r="B1066" s="31" t="s">
        <v>11383</v>
      </c>
      <c r="C1066" s="31" t="s">
        <v>11384</v>
      </c>
      <c r="D1066" s="32">
        <v>43994</v>
      </c>
      <c r="E1066" s="31" t="s">
        <v>11385</v>
      </c>
      <c r="F1066" s="31" t="s">
        <v>9889</v>
      </c>
      <c r="G1066" s="33">
        <v>-330190</v>
      </c>
      <c r="H1066" s="33">
        <v>-330190</v>
      </c>
      <c r="I1066" s="31" t="s">
        <v>9762</v>
      </c>
      <c r="J1066" s="31" t="s">
        <v>9763</v>
      </c>
      <c r="K1066" s="33">
        <v>-330190</v>
      </c>
      <c r="L1066" s="31" t="s">
        <v>9764</v>
      </c>
      <c r="M1066">
        <f t="shared" si="49"/>
        <v>44</v>
      </c>
      <c r="N1066" t="str">
        <f t="shared" si="52"/>
        <v>PO63000257</v>
      </c>
      <c r="O1066" t="e">
        <f>VLOOKUP(N1066,'1_คตง_ภาพรวม'!L1066:M1116,2,FALSE)</f>
        <v>#N/A</v>
      </c>
    </row>
    <row r="1067" spans="1:15" hidden="1">
      <c r="A1067" s="31" t="s">
        <v>9757</v>
      </c>
      <c r="B1067" s="31" t="s">
        <v>11386</v>
      </c>
      <c r="C1067" s="31" t="s">
        <v>11387</v>
      </c>
      <c r="D1067" s="32">
        <v>43994</v>
      </c>
      <c r="E1067" s="31" t="s">
        <v>11388</v>
      </c>
      <c r="F1067" s="31" t="s">
        <v>9875</v>
      </c>
      <c r="G1067" s="33">
        <v>14850</v>
      </c>
      <c r="H1067" s="33">
        <v>14850</v>
      </c>
      <c r="I1067" s="31" t="s">
        <v>9762</v>
      </c>
      <c r="J1067" s="31" t="s">
        <v>9763</v>
      </c>
      <c r="K1067" s="33">
        <v>14850</v>
      </c>
      <c r="L1067" s="31" t="s">
        <v>9764</v>
      </c>
      <c r="M1067">
        <f t="shared" si="49"/>
        <v>29</v>
      </c>
      <c r="N1067" t="str">
        <f t="shared" si="52"/>
        <v>PO63000281</v>
      </c>
      <c r="O1067" t="e">
        <f>VLOOKUP(N1067,'1_คตง_ภาพรวม'!L1067:M1117,2,FALSE)</f>
        <v>#N/A</v>
      </c>
    </row>
    <row r="1068" spans="1:15" hidden="1">
      <c r="A1068" s="31" t="s">
        <v>9757</v>
      </c>
      <c r="B1068" s="31" t="s">
        <v>11386</v>
      </c>
      <c r="C1068" s="31" t="s">
        <v>11387</v>
      </c>
      <c r="D1068" s="32">
        <v>43994</v>
      </c>
      <c r="E1068" s="31" t="s">
        <v>11388</v>
      </c>
      <c r="F1068" s="31" t="s">
        <v>9889</v>
      </c>
      <c r="G1068" s="33">
        <v>-14850</v>
      </c>
      <c r="H1068" s="33">
        <v>-14850</v>
      </c>
      <c r="I1068" s="31" t="s">
        <v>9762</v>
      </c>
      <c r="J1068" s="31" t="s">
        <v>9763</v>
      </c>
      <c r="K1068" s="33">
        <v>-14850</v>
      </c>
      <c r="L1068" s="31" t="s">
        <v>9764</v>
      </c>
      <c r="M1068">
        <f t="shared" si="49"/>
        <v>29</v>
      </c>
      <c r="N1068" t="str">
        <f t="shared" si="52"/>
        <v>PO63000281</v>
      </c>
      <c r="O1068" t="e">
        <f>VLOOKUP(N1068,'1_คตง_ภาพรวม'!L1068:M1118,2,FALSE)</f>
        <v>#N/A</v>
      </c>
    </row>
    <row r="1069" spans="1:15" hidden="1">
      <c r="A1069" s="31" t="s">
        <v>9757</v>
      </c>
      <c r="B1069" s="31" t="s">
        <v>11389</v>
      </c>
      <c r="C1069" s="31" t="s">
        <v>11390</v>
      </c>
      <c r="D1069" s="32">
        <v>43994</v>
      </c>
      <c r="E1069" s="31" t="s">
        <v>11391</v>
      </c>
      <c r="F1069" s="31" t="s">
        <v>9875</v>
      </c>
      <c r="G1069" s="33">
        <v>7500</v>
      </c>
      <c r="H1069" s="33">
        <v>7500</v>
      </c>
      <c r="I1069" s="31" t="s">
        <v>9762</v>
      </c>
      <c r="J1069" s="31" t="s">
        <v>9763</v>
      </c>
      <c r="K1069" s="33">
        <v>7500</v>
      </c>
      <c r="L1069" s="31" t="s">
        <v>9764</v>
      </c>
      <c r="M1069" t="e">
        <f t="shared" si="49"/>
        <v>#VALUE!</v>
      </c>
    </row>
    <row r="1070" spans="1:15" hidden="1">
      <c r="A1070" s="31" t="s">
        <v>9757</v>
      </c>
      <c r="B1070" s="31" t="s">
        <v>11389</v>
      </c>
      <c r="C1070" s="31" t="s">
        <v>11390</v>
      </c>
      <c r="D1070" s="32">
        <v>43994</v>
      </c>
      <c r="E1070" s="31" t="s">
        <v>11391</v>
      </c>
      <c r="F1070" s="31" t="s">
        <v>9889</v>
      </c>
      <c r="G1070" s="33">
        <v>-7500</v>
      </c>
      <c r="H1070" s="33">
        <v>-7500</v>
      </c>
      <c r="I1070" s="31" t="s">
        <v>9762</v>
      </c>
      <c r="J1070" s="31" t="s">
        <v>9763</v>
      </c>
      <c r="K1070" s="33">
        <v>-7500</v>
      </c>
      <c r="L1070" s="31" t="s">
        <v>9764</v>
      </c>
      <c r="M1070" t="e">
        <f t="shared" si="49"/>
        <v>#VALUE!</v>
      </c>
    </row>
    <row r="1071" spans="1:15" hidden="1">
      <c r="A1071" s="31" t="s">
        <v>9757</v>
      </c>
      <c r="B1071" s="31" t="s">
        <v>11392</v>
      </c>
      <c r="C1071" s="31" t="s">
        <v>11393</v>
      </c>
      <c r="D1071" s="32">
        <v>43994</v>
      </c>
      <c r="E1071" s="31" t="s">
        <v>11394</v>
      </c>
      <c r="F1071" s="31" t="s">
        <v>9875</v>
      </c>
      <c r="G1071" s="33">
        <v>19800</v>
      </c>
      <c r="H1071" s="33">
        <v>19800</v>
      </c>
      <c r="I1071" s="31" t="s">
        <v>9762</v>
      </c>
      <c r="J1071" s="31" t="s">
        <v>9763</v>
      </c>
      <c r="K1071" s="33">
        <v>19800</v>
      </c>
      <c r="L1071" s="31" t="s">
        <v>9764</v>
      </c>
      <c r="M1071">
        <f t="shared" si="49"/>
        <v>29</v>
      </c>
      <c r="N1071" t="str">
        <f t="shared" ref="N1071:N1072" si="53">MID(E1071,M1071,10)</f>
        <v>PO63000333</v>
      </c>
      <c r="O1071" t="e">
        <f>VLOOKUP(N1071,'1_คตง_ภาพรวม'!L1071:M1121,2,FALSE)</f>
        <v>#N/A</v>
      </c>
    </row>
    <row r="1072" spans="1:15" hidden="1">
      <c r="A1072" s="31" t="s">
        <v>9757</v>
      </c>
      <c r="B1072" s="31" t="s">
        <v>11392</v>
      </c>
      <c r="C1072" s="31" t="s">
        <v>11393</v>
      </c>
      <c r="D1072" s="32">
        <v>43994</v>
      </c>
      <c r="E1072" s="31" t="s">
        <v>11394</v>
      </c>
      <c r="F1072" s="31" t="s">
        <v>9889</v>
      </c>
      <c r="G1072" s="33">
        <v>-19800</v>
      </c>
      <c r="H1072" s="33">
        <v>-19800</v>
      </c>
      <c r="I1072" s="31" t="s">
        <v>9762</v>
      </c>
      <c r="J1072" s="31" t="s">
        <v>9763</v>
      </c>
      <c r="K1072" s="33">
        <v>-19800</v>
      </c>
      <c r="L1072" s="31" t="s">
        <v>9764</v>
      </c>
      <c r="M1072">
        <f t="shared" si="49"/>
        <v>29</v>
      </c>
      <c r="N1072" t="str">
        <f t="shared" si="53"/>
        <v>PO63000333</v>
      </c>
      <c r="O1072" t="e">
        <f>VLOOKUP(N1072,'1_คตง_ภาพรวม'!L1072:M1122,2,FALSE)</f>
        <v>#N/A</v>
      </c>
    </row>
    <row r="1073" spans="1:15" hidden="1">
      <c r="A1073" s="31" t="s">
        <v>9757</v>
      </c>
      <c r="B1073" s="31" t="s">
        <v>11395</v>
      </c>
      <c r="C1073" s="31" t="s">
        <v>11396</v>
      </c>
      <c r="D1073" s="32">
        <v>43994</v>
      </c>
      <c r="E1073" s="31" t="s">
        <v>11397</v>
      </c>
      <c r="F1073" s="31" t="s">
        <v>9875</v>
      </c>
      <c r="G1073" s="33">
        <v>365700</v>
      </c>
      <c r="H1073" s="33">
        <v>365700</v>
      </c>
      <c r="I1073" s="31" t="s">
        <v>9762</v>
      </c>
      <c r="J1073" s="31" t="s">
        <v>9763</v>
      </c>
      <c r="K1073" s="33">
        <v>365700</v>
      </c>
      <c r="L1073" s="31" t="s">
        <v>9764</v>
      </c>
      <c r="M1073" t="e">
        <f t="shared" si="49"/>
        <v>#VALUE!</v>
      </c>
    </row>
    <row r="1074" spans="1:15" hidden="1">
      <c r="A1074" s="31" t="s">
        <v>9757</v>
      </c>
      <c r="B1074" s="31" t="s">
        <v>11395</v>
      </c>
      <c r="C1074" s="31" t="s">
        <v>11396</v>
      </c>
      <c r="D1074" s="32">
        <v>43994</v>
      </c>
      <c r="E1074" s="31" t="s">
        <v>11397</v>
      </c>
      <c r="F1074" s="31" t="s">
        <v>9889</v>
      </c>
      <c r="G1074" s="33">
        <v>-365700</v>
      </c>
      <c r="H1074" s="33">
        <v>-365700</v>
      </c>
      <c r="I1074" s="31" t="s">
        <v>9762</v>
      </c>
      <c r="J1074" s="31" t="s">
        <v>9763</v>
      </c>
      <c r="K1074" s="33">
        <v>-365700</v>
      </c>
      <c r="L1074" s="31" t="s">
        <v>9764</v>
      </c>
      <c r="M1074" t="e">
        <f t="shared" si="49"/>
        <v>#VALUE!</v>
      </c>
    </row>
    <row r="1075" spans="1:15" hidden="1">
      <c r="A1075" s="31" t="s">
        <v>9757</v>
      </c>
      <c r="B1075" s="31" t="s">
        <v>11398</v>
      </c>
      <c r="C1075" s="31" t="s">
        <v>11399</v>
      </c>
      <c r="D1075" s="32">
        <v>43994</v>
      </c>
      <c r="E1075" s="31" t="s">
        <v>11400</v>
      </c>
      <c r="F1075" s="31" t="s">
        <v>9875</v>
      </c>
      <c r="G1075" s="33">
        <v>4452000</v>
      </c>
      <c r="H1075" s="33">
        <v>4452000</v>
      </c>
      <c r="I1075" s="31" t="s">
        <v>9762</v>
      </c>
      <c r="J1075" s="31" t="s">
        <v>9763</v>
      </c>
      <c r="K1075" s="33">
        <v>4452000</v>
      </c>
      <c r="L1075" s="31" t="s">
        <v>9764</v>
      </c>
      <c r="M1075">
        <f t="shared" si="49"/>
        <v>129</v>
      </c>
      <c r="N1075" t="str">
        <f t="shared" ref="N1075:N1084" si="54">MID(E1075,M1075,10)</f>
        <v>PO63000323</v>
      </c>
      <c r="O1075" t="e">
        <f>VLOOKUP(N1075,'1_คตง_ภาพรวม'!L1075:M1125,2,FALSE)</f>
        <v>#N/A</v>
      </c>
    </row>
    <row r="1076" spans="1:15" hidden="1">
      <c r="A1076" s="31" t="s">
        <v>9757</v>
      </c>
      <c r="B1076" s="31" t="s">
        <v>11398</v>
      </c>
      <c r="C1076" s="31" t="s">
        <v>11399</v>
      </c>
      <c r="D1076" s="32">
        <v>43994</v>
      </c>
      <c r="E1076" s="31" t="s">
        <v>11400</v>
      </c>
      <c r="F1076" s="31" t="s">
        <v>9889</v>
      </c>
      <c r="G1076" s="33">
        <v>-4452000</v>
      </c>
      <c r="H1076" s="33">
        <v>-4452000</v>
      </c>
      <c r="I1076" s="31" t="s">
        <v>9762</v>
      </c>
      <c r="J1076" s="31" t="s">
        <v>9763</v>
      </c>
      <c r="K1076" s="33">
        <v>-4452000</v>
      </c>
      <c r="L1076" s="31" t="s">
        <v>9764</v>
      </c>
      <c r="M1076">
        <f t="shared" si="49"/>
        <v>129</v>
      </c>
      <c r="N1076" t="str">
        <f t="shared" si="54"/>
        <v>PO63000323</v>
      </c>
      <c r="O1076" t="e">
        <f>VLOOKUP(N1076,'1_คตง_ภาพรวม'!L1076:M1126,2,FALSE)</f>
        <v>#N/A</v>
      </c>
    </row>
    <row r="1077" spans="1:15" hidden="1">
      <c r="A1077" s="31" t="s">
        <v>9757</v>
      </c>
      <c r="B1077" s="31" t="s">
        <v>11401</v>
      </c>
      <c r="C1077" s="31" t="s">
        <v>11402</v>
      </c>
      <c r="D1077" s="32">
        <v>43994</v>
      </c>
      <c r="E1077" s="31" t="s">
        <v>11403</v>
      </c>
      <c r="F1077" s="31" t="s">
        <v>9875</v>
      </c>
      <c r="G1077" s="33">
        <v>9900</v>
      </c>
      <c r="H1077" s="33">
        <v>9900</v>
      </c>
      <c r="I1077" s="31" t="s">
        <v>9762</v>
      </c>
      <c r="J1077" s="31" t="s">
        <v>9763</v>
      </c>
      <c r="K1077" s="33">
        <v>9900</v>
      </c>
      <c r="L1077" s="31" t="s">
        <v>9764</v>
      </c>
      <c r="M1077">
        <f t="shared" si="49"/>
        <v>37</v>
      </c>
      <c r="N1077" t="str">
        <f t="shared" si="54"/>
        <v>PO63000411</v>
      </c>
      <c r="O1077" t="e">
        <f>VLOOKUP(N1077,'1_คตง_ภาพรวม'!L1077:M1127,2,FALSE)</f>
        <v>#N/A</v>
      </c>
    </row>
    <row r="1078" spans="1:15" hidden="1">
      <c r="A1078" s="31" t="s">
        <v>9757</v>
      </c>
      <c r="B1078" s="31" t="s">
        <v>11401</v>
      </c>
      <c r="C1078" s="31" t="s">
        <v>11402</v>
      </c>
      <c r="D1078" s="32">
        <v>43994</v>
      </c>
      <c r="E1078" s="31" t="s">
        <v>11403</v>
      </c>
      <c r="F1078" s="31" t="s">
        <v>9889</v>
      </c>
      <c r="G1078" s="33">
        <v>-9900</v>
      </c>
      <c r="H1078" s="33">
        <v>-9900</v>
      </c>
      <c r="I1078" s="31" t="s">
        <v>9762</v>
      </c>
      <c r="J1078" s="31" t="s">
        <v>9763</v>
      </c>
      <c r="K1078" s="33">
        <v>-9900</v>
      </c>
      <c r="L1078" s="31" t="s">
        <v>9764</v>
      </c>
      <c r="M1078">
        <f t="shared" si="49"/>
        <v>37</v>
      </c>
      <c r="N1078" t="str">
        <f t="shared" si="54"/>
        <v>PO63000411</v>
      </c>
      <c r="O1078" t="e">
        <f>VLOOKUP(N1078,'1_คตง_ภาพรวม'!L1078:M1128,2,FALSE)</f>
        <v>#N/A</v>
      </c>
    </row>
    <row r="1079" spans="1:15" hidden="1">
      <c r="A1079" s="31" t="s">
        <v>9757</v>
      </c>
      <c r="B1079" s="31" t="s">
        <v>11404</v>
      </c>
      <c r="C1079" s="31" t="s">
        <v>11405</v>
      </c>
      <c r="D1079" s="32">
        <v>43994</v>
      </c>
      <c r="E1079" s="31" t="s">
        <v>11406</v>
      </c>
      <c r="F1079" s="31" t="s">
        <v>9875</v>
      </c>
      <c r="G1079" s="33">
        <v>6330</v>
      </c>
      <c r="H1079" s="33">
        <v>6330</v>
      </c>
      <c r="I1079" s="31" t="s">
        <v>9762</v>
      </c>
      <c r="J1079" s="31" t="s">
        <v>9763</v>
      </c>
      <c r="K1079" s="33">
        <v>6330</v>
      </c>
      <c r="L1079" s="31" t="s">
        <v>9764</v>
      </c>
      <c r="M1079">
        <f t="shared" si="49"/>
        <v>36</v>
      </c>
      <c r="N1079" t="str">
        <f t="shared" si="54"/>
        <v>PO63000420</v>
      </c>
      <c r="O1079" t="e">
        <f>VLOOKUP(N1079,'1_คตง_ภาพรวม'!L1079:M1129,2,FALSE)</f>
        <v>#N/A</v>
      </c>
    </row>
    <row r="1080" spans="1:15" hidden="1">
      <c r="A1080" s="31" t="s">
        <v>9757</v>
      </c>
      <c r="B1080" s="31" t="s">
        <v>11404</v>
      </c>
      <c r="C1080" s="31" t="s">
        <v>11405</v>
      </c>
      <c r="D1080" s="32">
        <v>43994</v>
      </c>
      <c r="E1080" s="31" t="s">
        <v>11406</v>
      </c>
      <c r="F1080" s="31" t="s">
        <v>9889</v>
      </c>
      <c r="G1080" s="33">
        <v>-6330</v>
      </c>
      <c r="H1080" s="33">
        <v>-6330</v>
      </c>
      <c r="I1080" s="31" t="s">
        <v>9762</v>
      </c>
      <c r="J1080" s="31" t="s">
        <v>9763</v>
      </c>
      <c r="K1080" s="33">
        <v>-6330</v>
      </c>
      <c r="L1080" s="31" t="s">
        <v>9764</v>
      </c>
      <c r="M1080">
        <f t="shared" si="49"/>
        <v>36</v>
      </c>
      <c r="N1080" t="str">
        <f t="shared" si="54"/>
        <v>PO63000420</v>
      </c>
      <c r="O1080" t="e">
        <f>VLOOKUP(N1080,'1_คตง_ภาพรวม'!L1080:M1130,2,FALSE)</f>
        <v>#N/A</v>
      </c>
    </row>
    <row r="1081" spans="1:15" hidden="1">
      <c r="A1081" s="31" t="s">
        <v>9757</v>
      </c>
      <c r="B1081" s="31" t="s">
        <v>11407</v>
      </c>
      <c r="C1081" s="31" t="s">
        <v>11408</v>
      </c>
      <c r="D1081" s="32">
        <v>43994</v>
      </c>
      <c r="E1081" s="31" t="s">
        <v>11409</v>
      </c>
      <c r="F1081" s="31" t="s">
        <v>9875</v>
      </c>
      <c r="G1081" s="33">
        <v>834220</v>
      </c>
      <c r="H1081" s="33">
        <v>834220</v>
      </c>
      <c r="I1081" s="31" t="s">
        <v>9762</v>
      </c>
      <c r="J1081" s="31" t="s">
        <v>9763</v>
      </c>
      <c r="K1081" s="33">
        <v>834220</v>
      </c>
      <c r="L1081" s="31" t="s">
        <v>9764</v>
      </c>
      <c r="M1081">
        <f t="shared" si="49"/>
        <v>40</v>
      </c>
      <c r="N1081" t="str">
        <f t="shared" si="54"/>
        <v>PO63000438</v>
      </c>
      <c r="O1081" t="e">
        <f>VLOOKUP(N1081,'1_คตง_ภาพรวม'!L1081:M1131,2,FALSE)</f>
        <v>#N/A</v>
      </c>
    </row>
    <row r="1082" spans="1:15" hidden="1">
      <c r="A1082" s="31" t="s">
        <v>9757</v>
      </c>
      <c r="B1082" s="31" t="s">
        <v>11407</v>
      </c>
      <c r="C1082" s="31" t="s">
        <v>11408</v>
      </c>
      <c r="D1082" s="32">
        <v>43994</v>
      </c>
      <c r="E1082" s="31" t="s">
        <v>11409</v>
      </c>
      <c r="F1082" s="31" t="s">
        <v>9889</v>
      </c>
      <c r="G1082" s="33">
        <v>-834220</v>
      </c>
      <c r="H1082" s="33">
        <v>-834220</v>
      </c>
      <c r="I1082" s="31" t="s">
        <v>9762</v>
      </c>
      <c r="J1082" s="31" t="s">
        <v>9763</v>
      </c>
      <c r="K1082" s="33">
        <v>-834220</v>
      </c>
      <c r="L1082" s="31" t="s">
        <v>9764</v>
      </c>
      <c r="M1082">
        <f t="shared" si="49"/>
        <v>40</v>
      </c>
      <c r="N1082" t="str">
        <f t="shared" si="54"/>
        <v>PO63000438</v>
      </c>
      <c r="O1082" t="e">
        <f>VLOOKUP(N1082,'1_คตง_ภาพรวม'!L1082:M1132,2,FALSE)</f>
        <v>#N/A</v>
      </c>
    </row>
    <row r="1083" spans="1:15" hidden="1">
      <c r="A1083" s="31" t="s">
        <v>9757</v>
      </c>
      <c r="B1083" s="31" t="s">
        <v>11410</v>
      </c>
      <c r="C1083" s="31" t="s">
        <v>11411</v>
      </c>
      <c r="D1083" s="32">
        <v>43994</v>
      </c>
      <c r="E1083" s="31" t="s">
        <v>11412</v>
      </c>
      <c r="F1083" s="31" t="s">
        <v>9875</v>
      </c>
      <c r="G1083" s="33">
        <v>377360</v>
      </c>
      <c r="H1083" s="33">
        <v>377360</v>
      </c>
      <c r="I1083" s="31" t="s">
        <v>9762</v>
      </c>
      <c r="J1083" s="31" t="s">
        <v>9763</v>
      </c>
      <c r="K1083" s="33">
        <v>377360</v>
      </c>
      <c r="L1083" s="31" t="s">
        <v>9764</v>
      </c>
      <c r="M1083">
        <f t="shared" si="49"/>
        <v>41</v>
      </c>
      <c r="N1083" t="str">
        <f t="shared" si="54"/>
        <v>PO63000155</v>
      </c>
      <c r="O1083" t="e">
        <f>VLOOKUP(N1083,'1_คตง_ภาพรวม'!L1083:M1133,2,FALSE)</f>
        <v>#N/A</v>
      </c>
    </row>
    <row r="1084" spans="1:15" hidden="1">
      <c r="A1084" s="31" t="s">
        <v>9757</v>
      </c>
      <c r="B1084" s="31" t="s">
        <v>11410</v>
      </c>
      <c r="C1084" s="31" t="s">
        <v>11411</v>
      </c>
      <c r="D1084" s="32">
        <v>43994</v>
      </c>
      <c r="E1084" s="31" t="s">
        <v>11412</v>
      </c>
      <c r="F1084" s="31" t="s">
        <v>9889</v>
      </c>
      <c r="G1084" s="33">
        <v>-377360</v>
      </c>
      <c r="H1084" s="33">
        <v>-377360</v>
      </c>
      <c r="I1084" s="31" t="s">
        <v>9762</v>
      </c>
      <c r="J1084" s="31" t="s">
        <v>9763</v>
      </c>
      <c r="K1084" s="33">
        <v>-377360</v>
      </c>
      <c r="L1084" s="31" t="s">
        <v>9764</v>
      </c>
      <c r="M1084">
        <f t="shared" si="49"/>
        <v>41</v>
      </c>
      <c r="N1084" t="str">
        <f t="shared" si="54"/>
        <v>PO63000155</v>
      </c>
      <c r="O1084" t="e">
        <f>VLOOKUP(N1084,'1_คตง_ภาพรวม'!L1084:M1134,2,FALSE)</f>
        <v>#N/A</v>
      </c>
    </row>
    <row r="1085" spans="1:15" hidden="1">
      <c r="A1085" s="31" t="s">
        <v>9757</v>
      </c>
      <c r="B1085" s="31" t="s">
        <v>11413</v>
      </c>
      <c r="C1085" s="31" t="s">
        <v>11414</v>
      </c>
      <c r="D1085" s="32">
        <v>43992</v>
      </c>
      <c r="E1085" s="31" t="s">
        <v>11415</v>
      </c>
      <c r="F1085" s="31" t="s">
        <v>10099</v>
      </c>
      <c r="G1085" s="33">
        <v>-9500</v>
      </c>
      <c r="H1085" s="33">
        <v>-9500</v>
      </c>
      <c r="I1085" s="31" t="s">
        <v>9762</v>
      </c>
      <c r="J1085" s="31" t="s">
        <v>9763</v>
      </c>
      <c r="K1085" s="33">
        <v>-9500</v>
      </c>
      <c r="L1085" s="31" t="s">
        <v>9764</v>
      </c>
      <c r="M1085" t="e">
        <f t="shared" si="49"/>
        <v>#VALUE!</v>
      </c>
    </row>
    <row r="1086" spans="1:15" hidden="1">
      <c r="A1086" s="31" t="s">
        <v>9757</v>
      </c>
      <c r="B1086" s="31" t="s">
        <v>11413</v>
      </c>
      <c r="C1086" s="31" t="s">
        <v>11414</v>
      </c>
      <c r="D1086" s="32">
        <v>43992</v>
      </c>
      <c r="E1086" s="31" t="s">
        <v>11415</v>
      </c>
      <c r="F1086" s="31" t="s">
        <v>10100</v>
      </c>
      <c r="G1086" s="33">
        <v>9500</v>
      </c>
      <c r="H1086" s="33">
        <v>9500</v>
      </c>
      <c r="I1086" s="31" t="s">
        <v>9762</v>
      </c>
      <c r="J1086" s="31" t="s">
        <v>9763</v>
      </c>
      <c r="K1086" s="33">
        <v>9500</v>
      </c>
      <c r="L1086" s="31" t="s">
        <v>9764</v>
      </c>
      <c r="M1086" t="e">
        <f t="shared" si="49"/>
        <v>#VALUE!</v>
      </c>
    </row>
    <row r="1087" spans="1:15" hidden="1">
      <c r="A1087" s="31" t="s">
        <v>9757</v>
      </c>
      <c r="B1087" s="31" t="s">
        <v>11416</v>
      </c>
      <c r="C1087" s="31" t="s">
        <v>11417</v>
      </c>
      <c r="D1087" s="32">
        <v>43992</v>
      </c>
      <c r="E1087" s="31" t="s">
        <v>11418</v>
      </c>
      <c r="F1087" s="31" t="s">
        <v>10181</v>
      </c>
      <c r="G1087" s="33">
        <v>-13400</v>
      </c>
      <c r="H1087" s="33">
        <v>-13400</v>
      </c>
      <c r="I1087" s="31" t="s">
        <v>9762</v>
      </c>
      <c r="J1087" s="31" t="s">
        <v>9763</v>
      </c>
      <c r="K1087" s="33">
        <v>-13400</v>
      </c>
      <c r="L1087" s="31" t="s">
        <v>9764</v>
      </c>
      <c r="M1087" t="e">
        <f t="shared" si="49"/>
        <v>#VALUE!</v>
      </c>
    </row>
    <row r="1088" spans="1:15" hidden="1">
      <c r="A1088" s="31" t="s">
        <v>9757</v>
      </c>
      <c r="B1088" s="31" t="s">
        <v>11416</v>
      </c>
      <c r="C1088" s="31" t="s">
        <v>11417</v>
      </c>
      <c r="D1088" s="32">
        <v>43992</v>
      </c>
      <c r="E1088" s="31" t="s">
        <v>11418</v>
      </c>
      <c r="F1088" s="31" t="s">
        <v>10182</v>
      </c>
      <c r="G1088" s="33">
        <v>13400</v>
      </c>
      <c r="H1088" s="33">
        <v>13400</v>
      </c>
      <c r="I1088" s="31" t="s">
        <v>9762</v>
      </c>
      <c r="J1088" s="31" t="s">
        <v>9763</v>
      </c>
      <c r="K1088" s="33">
        <v>13400</v>
      </c>
      <c r="L1088" s="31" t="s">
        <v>9764</v>
      </c>
      <c r="M1088" t="e">
        <f t="shared" si="49"/>
        <v>#VALUE!</v>
      </c>
    </row>
    <row r="1089" spans="1:13" hidden="1">
      <c r="A1089" s="31" t="s">
        <v>9757</v>
      </c>
      <c r="B1089" s="31" t="s">
        <v>11419</v>
      </c>
      <c r="C1089" s="31" t="s">
        <v>11420</v>
      </c>
      <c r="D1089" s="32">
        <v>43992</v>
      </c>
      <c r="E1089" s="31" t="s">
        <v>11421</v>
      </c>
      <c r="F1089" s="31" t="s">
        <v>10420</v>
      </c>
      <c r="G1089" s="33">
        <v>-32800</v>
      </c>
      <c r="H1089" s="33">
        <v>-32800</v>
      </c>
      <c r="I1089" s="31" t="s">
        <v>9762</v>
      </c>
      <c r="J1089" s="31" t="s">
        <v>9763</v>
      </c>
      <c r="K1089" s="33">
        <v>-32800</v>
      </c>
      <c r="L1089" s="31" t="s">
        <v>9764</v>
      </c>
      <c r="M1089" t="e">
        <f t="shared" si="49"/>
        <v>#VALUE!</v>
      </c>
    </row>
    <row r="1090" spans="1:13" hidden="1">
      <c r="A1090" s="31" t="s">
        <v>9757</v>
      </c>
      <c r="B1090" s="31" t="s">
        <v>11419</v>
      </c>
      <c r="C1090" s="31" t="s">
        <v>11420</v>
      </c>
      <c r="D1090" s="32">
        <v>43992</v>
      </c>
      <c r="E1090" s="31" t="s">
        <v>11421</v>
      </c>
      <c r="F1090" s="31" t="s">
        <v>10421</v>
      </c>
      <c r="G1090" s="33">
        <v>32800</v>
      </c>
      <c r="H1090" s="33">
        <v>32800</v>
      </c>
      <c r="I1090" s="31" t="s">
        <v>9762</v>
      </c>
      <c r="J1090" s="31" t="s">
        <v>9763</v>
      </c>
      <c r="K1090" s="33">
        <v>32800</v>
      </c>
      <c r="L1090" s="31" t="s">
        <v>9764</v>
      </c>
      <c r="M1090" t="e">
        <f t="shared" si="49"/>
        <v>#VALUE!</v>
      </c>
    </row>
    <row r="1091" spans="1:13" hidden="1">
      <c r="A1091" s="31" t="s">
        <v>9757</v>
      </c>
      <c r="B1091" s="31" t="s">
        <v>11422</v>
      </c>
      <c r="C1091" s="31" t="s">
        <v>11423</v>
      </c>
      <c r="D1091" s="32">
        <v>43993</v>
      </c>
      <c r="E1091" s="31" t="s">
        <v>11424</v>
      </c>
      <c r="F1091" s="31" t="s">
        <v>10804</v>
      </c>
      <c r="G1091" s="33">
        <v>-55000</v>
      </c>
      <c r="H1091" s="33">
        <v>-55000</v>
      </c>
      <c r="I1091" s="31" t="s">
        <v>9762</v>
      </c>
      <c r="J1091" s="31" t="s">
        <v>9763</v>
      </c>
      <c r="K1091" s="33">
        <v>-55000</v>
      </c>
      <c r="L1091" s="31" t="s">
        <v>9764</v>
      </c>
      <c r="M1091" t="e">
        <f t="shared" ref="M1091:M1154" si="55">FIND("PO",E1091)</f>
        <v>#VALUE!</v>
      </c>
    </row>
    <row r="1092" spans="1:13" hidden="1">
      <c r="A1092" s="31" t="s">
        <v>9757</v>
      </c>
      <c r="B1092" s="31" t="s">
        <v>11422</v>
      </c>
      <c r="C1092" s="31" t="s">
        <v>11423</v>
      </c>
      <c r="D1092" s="32">
        <v>43993</v>
      </c>
      <c r="E1092" s="31" t="s">
        <v>11424</v>
      </c>
      <c r="F1092" s="31" t="s">
        <v>10272</v>
      </c>
      <c r="G1092" s="33">
        <v>55000</v>
      </c>
      <c r="H1092" s="33">
        <v>55000</v>
      </c>
      <c r="I1092" s="31" t="s">
        <v>9762</v>
      </c>
      <c r="J1092" s="31" t="s">
        <v>9763</v>
      </c>
      <c r="K1092" s="33">
        <v>55000</v>
      </c>
      <c r="L1092" s="31" t="s">
        <v>9764</v>
      </c>
      <c r="M1092" t="e">
        <f t="shared" si="55"/>
        <v>#VALUE!</v>
      </c>
    </row>
    <row r="1093" spans="1:13" hidden="1">
      <c r="A1093" s="31" t="s">
        <v>9757</v>
      </c>
      <c r="B1093" s="31" t="s">
        <v>11425</v>
      </c>
      <c r="C1093" s="31" t="s">
        <v>11426</v>
      </c>
      <c r="D1093" s="32">
        <v>43993</v>
      </c>
      <c r="E1093" s="31" t="s">
        <v>11427</v>
      </c>
      <c r="F1093" s="31" t="s">
        <v>10570</v>
      </c>
      <c r="G1093" s="33">
        <v>-7420</v>
      </c>
      <c r="H1093" s="33">
        <v>-7420</v>
      </c>
      <c r="I1093" s="31" t="s">
        <v>9762</v>
      </c>
      <c r="J1093" s="31" t="s">
        <v>9763</v>
      </c>
      <c r="K1093" s="33">
        <v>-7420</v>
      </c>
      <c r="L1093" s="31" t="s">
        <v>9764</v>
      </c>
      <c r="M1093" t="e">
        <f t="shared" si="55"/>
        <v>#VALUE!</v>
      </c>
    </row>
    <row r="1094" spans="1:13" hidden="1">
      <c r="A1094" s="31" t="s">
        <v>9757</v>
      </c>
      <c r="B1094" s="31" t="s">
        <v>11425</v>
      </c>
      <c r="C1094" s="31" t="s">
        <v>11426</v>
      </c>
      <c r="D1094" s="32">
        <v>43993</v>
      </c>
      <c r="E1094" s="31" t="s">
        <v>11427</v>
      </c>
      <c r="F1094" s="31" t="s">
        <v>10536</v>
      </c>
      <c r="G1094" s="33">
        <v>7420</v>
      </c>
      <c r="H1094" s="33">
        <v>7420</v>
      </c>
      <c r="I1094" s="31" t="s">
        <v>9762</v>
      </c>
      <c r="J1094" s="31" t="s">
        <v>9763</v>
      </c>
      <c r="K1094" s="33">
        <v>7420</v>
      </c>
      <c r="L1094" s="31" t="s">
        <v>9764</v>
      </c>
      <c r="M1094" t="e">
        <f t="shared" si="55"/>
        <v>#VALUE!</v>
      </c>
    </row>
    <row r="1095" spans="1:13" hidden="1">
      <c r="A1095" s="31" t="s">
        <v>9757</v>
      </c>
      <c r="B1095" s="31" t="s">
        <v>11428</v>
      </c>
      <c r="C1095" s="31" t="s">
        <v>11429</v>
      </c>
      <c r="D1095" s="32">
        <v>43993</v>
      </c>
      <c r="E1095" s="31" t="s">
        <v>11430</v>
      </c>
      <c r="F1095" s="31" t="s">
        <v>10570</v>
      </c>
      <c r="G1095" s="33">
        <v>-13800</v>
      </c>
      <c r="H1095" s="33">
        <v>-13800</v>
      </c>
      <c r="I1095" s="31" t="s">
        <v>9762</v>
      </c>
      <c r="J1095" s="31" t="s">
        <v>9763</v>
      </c>
      <c r="K1095" s="33">
        <v>-13800</v>
      </c>
      <c r="L1095" s="31" t="s">
        <v>9764</v>
      </c>
      <c r="M1095" t="e">
        <f t="shared" si="55"/>
        <v>#VALUE!</v>
      </c>
    </row>
    <row r="1096" spans="1:13" hidden="1">
      <c r="A1096" s="31" t="s">
        <v>9757</v>
      </c>
      <c r="B1096" s="31" t="s">
        <v>11428</v>
      </c>
      <c r="C1096" s="31" t="s">
        <v>11429</v>
      </c>
      <c r="D1096" s="32">
        <v>43993</v>
      </c>
      <c r="E1096" s="31" t="s">
        <v>11430</v>
      </c>
      <c r="F1096" s="31" t="s">
        <v>10536</v>
      </c>
      <c r="G1096" s="33">
        <v>13800</v>
      </c>
      <c r="H1096" s="33">
        <v>13800</v>
      </c>
      <c r="I1096" s="31" t="s">
        <v>9762</v>
      </c>
      <c r="J1096" s="31" t="s">
        <v>9763</v>
      </c>
      <c r="K1096" s="33">
        <v>13800</v>
      </c>
      <c r="L1096" s="31" t="s">
        <v>9764</v>
      </c>
      <c r="M1096" t="e">
        <f t="shared" si="55"/>
        <v>#VALUE!</v>
      </c>
    </row>
    <row r="1097" spans="1:13" hidden="1">
      <c r="A1097" s="31" t="s">
        <v>9757</v>
      </c>
      <c r="B1097" s="31" t="s">
        <v>11431</v>
      </c>
      <c r="C1097" s="31" t="s">
        <v>11432</v>
      </c>
      <c r="D1097" s="32">
        <v>43994</v>
      </c>
      <c r="E1097" s="31" t="s">
        <v>11433</v>
      </c>
      <c r="F1097" s="31" t="s">
        <v>10181</v>
      </c>
      <c r="G1097" s="33">
        <v>-60000</v>
      </c>
      <c r="H1097" s="33">
        <v>-60000</v>
      </c>
      <c r="I1097" s="31" t="s">
        <v>9762</v>
      </c>
      <c r="J1097" s="31" t="s">
        <v>9763</v>
      </c>
      <c r="K1097" s="33">
        <v>-60000</v>
      </c>
      <c r="L1097" s="31" t="s">
        <v>9764</v>
      </c>
      <c r="M1097" t="e">
        <f t="shared" si="55"/>
        <v>#VALUE!</v>
      </c>
    </row>
    <row r="1098" spans="1:13" hidden="1">
      <c r="A1098" s="31" t="s">
        <v>9757</v>
      </c>
      <c r="B1098" s="31" t="s">
        <v>11431</v>
      </c>
      <c r="C1098" s="31" t="s">
        <v>11432</v>
      </c>
      <c r="D1098" s="32">
        <v>43994</v>
      </c>
      <c r="E1098" s="31" t="s">
        <v>11433</v>
      </c>
      <c r="F1098" s="31" t="s">
        <v>10182</v>
      </c>
      <c r="G1098" s="33">
        <v>60000</v>
      </c>
      <c r="H1098" s="33">
        <v>60000</v>
      </c>
      <c r="I1098" s="31" t="s">
        <v>9762</v>
      </c>
      <c r="J1098" s="31" t="s">
        <v>9763</v>
      </c>
      <c r="K1098" s="33">
        <v>60000</v>
      </c>
      <c r="L1098" s="31" t="s">
        <v>9764</v>
      </c>
      <c r="M1098" t="e">
        <f t="shared" si="55"/>
        <v>#VALUE!</v>
      </c>
    </row>
    <row r="1099" spans="1:13" hidden="1">
      <c r="A1099" s="31" t="s">
        <v>9757</v>
      </c>
      <c r="B1099" s="31" t="s">
        <v>11434</v>
      </c>
      <c r="C1099" s="31" t="s">
        <v>11435</v>
      </c>
      <c r="D1099" s="32">
        <v>43994</v>
      </c>
      <c r="E1099" s="31" t="s">
        <v>11436</v>
      </c>
      <c r="F1099" s="31" t="s">
        <v>9997</v>
      </c>
      <c r="G1099" s="33">
        <v>984820.19</v>
      </c>
      <c r="H1099" s="33">
        <v>984820.19</v>
      </c>
      <c r="I1099" s="31" t="s">
        <v>9762</v>
      </c>
      <c r="J1099" s="31" t="s">
        <v>9763</v>
      </c>
      <c r="K1099" s="33">
        <v>984820.19</v>
      </c>
      <c r="L1099" s="31" t="s">
        <v>9764</v>
      </c>
      <c r="M1099" t="e">
        <f t="shared" si="55"/>
        <v>#VALUE!</v>
      </c>
    </row>
    <row r="1100" spans="1:13" hidden="1">
      <c r="A1100" s="31" t="s">
        <v>9757</v>
      </c>
      <c r="B1100" s="31" t="s">
        <v>11434</v>
      </c>
      <c r="C1100" s="31" t="s">
        <v>11435</v>
      </c>
      <c r="D1100" s="32">
        <v>43994</v>
      </c>
      <c r="E1100" s="31" t="s">
        <v>11436</v>
      </c>
      <c r="F1100" s="31" t="s">
        <v>9889</v>
      </c>
      <c r="G1100" s="33">
        <v>-984820.19</v>
      </c>
      <c r="H1100" s="33">
        <v>-984820.19</v>
      </c>
      <c r="I1100" s="31" t="s">
        <v>9762</v>
      </c>
      <c r="J1100" s="31" t="s">
        <v>9763</v>
      </c>
      <c r="K1100" s="33">
        <v>-984820.19</v>
      </c>
      <c r="L1100" s="31" t="s">
        <v>9764</v>
      </c>
      <c r="M1100" t="e">
        <f t="shared" si="55"/>
        <v>#VALUE!</v>
      </c>
    </row>
    <row r="1101" spans="1:13" hidden="1">
      <c r="A1101" s="31" t="s">
        <v>9757</v>
      </c>
      <c r="B1101" s="31" t="s">
        <v>11437</v>
      </c>
      <c r="C1101" s="31" t="s">
        <v>11438</v>
      </c>
      <c r="D1101" s="32">
        <v>43994</v>
      </c>
      <c r="E1101" s="31" t="s">
        <v>11439</v>
      </c>
      <c r="F1101" s="31" t="s">
        <v>9997</v>
      </c>
      <c r="G1101" s="33">
        <v>15000</v>
      </c>
      <c r="H1101" s="33">
        <v>15000</v>
      </c>
      <c r="I1101" s="31" t="s">
        <v>9762</v>
      </c>
      <c r="J1101" s="31" t="s">
        <v>9763</v>
      </c>
      <c r="K1101" s="33">
        <v>15000</v>
      </c>
      <c r="L1101" s="31" t="s">
        <v>9764</v>
      </c>
      <c r="M1101" t="e">
        <f t="shared" si="55"/>
        <v>#VALUE!</v>
      </c>
    </row>
    <row r="1102" spans="1:13" hidden="1">
      <c r="A1102" s="31" t="s">
        <v>9757</v>
      </c>
      <c r="B1102" s="31" t="s">
        <v>11437</v>
      </c>
      <c r="C1102" s="31" t="s">
        <v>11438</v>
      </c>
      <c r="D1102" s="32">
        <v>43994</v>
      </c>
      <c r="E1102" s="31" t="s">
        <v>11439</v>
      </c>
      <c r="F1102" s="31" t="s">
        <v>9889</v>
      </c>
      <c r="G1102" s="33">
        <v>-15000</v>
      </c>
      <c r="H1102" s="33">
        <v>-15000</v>
      </c>
      <c r="I1102" s="31" t="s">
        <v>9762</v>
      </c>
      <c r="J1102" s="31" t="s">
        <v>9763</v>
      </c>
      <c r="K1102" s="33">
        <v>-15000</v>
      </c>
      <c r="L1102" s="31" t="s">
        <v>9764</v>
      </c>
      <c r="M1102" t="e">
        <f t="shared" si="55"/>
        <v>#VALUE!</v>
      </c>
    </row>
    <row r="1103" spans="1:13" hidden="1">
      <c r="A1103" s="31" t="s">
        <v>9757</v>
      </c>
      <c r="B1103" s="31" t="s">
        <v>11440</v>
      </c>
      <c r="C1103" s="31" t="s">
        <v>11441</v>
      </c>
      <c r="D1103" s="32">
        <v>43994</v>
      </c>
      <c r="E1103" s="31" t="s">
        <v>11442</v>
      </c>
      <c r="F1103" s="31" t="s">
        <v>9997</v>
      </c>
      <c r="G1103" s="33">
        <v>385852</v>
      </c>
      <c r="H1103" s="33">
        <v>385852</v>
      </c>
      <c r="I1103" s="31" t="s">
        <v>9762</v>
      </c>
      <c r="J1103" s="31" t="s">
        <v>9763</v>
      </c>
      <c r="K1103" s="33">
        <v>385852</v>
      </c>
      <c r="L1103" s="31" t="s">
        <v>9764</v>
      </c>
      <c r="M1103" t="e">
        <f t="shared" si="55"/>
        <v>#VALUE!</v>
      </c>
    </row>
    <row r="1104" spans="1:13" hidden="1">
      <c r="A1104" s="31" t="s">
        <v>9757</v>
      </c>
      <c r="B1104" s="31" t="s">
        <v>11440</v>
      </c>
      <c r="C1104" s="31" t="s">
        <v>11441</v>
      </c>
      <c r="D1104" s="32">
        <v>43994</v>
      </c>
      <c r="E1104" s="31" t="s">
        <v>11442</v>
      </c>
      <c r="F1104" s="31" t="s">
        <v>9889</v>
      </c>
      <c r="G1104" s="33">
        <v>-385852</v>
      </c>
      <c r="H1104" s="33">
        <v>-385852</v>
      </c>
      <c r="I1104" s="31" t="s">
        <v>9762</v>
      </c>
      <c r="J1104" s="31" t="s">
        <v>9763</v>
      </c>
      <c r="K1104" s="33">
        <v>-385852</v>
      </c>
      <c r="L1104" s="31" t="s">
        <v>9764</v>
      </c>
      <c r="M1104" t="e">
        <f t="shared" si="55"/>
        <v>#VALUE!</v>
      </c>
    </row>
    <row r="1105" spans="1:13" hidden="1">
      <c r="A1105" s="31" t="s">
        <v>9757</v>
      </c>
      <c r="B1105" s="31" t="s">
        <v>11443</v>
      </c>
      <c r="C1105" s="31" t="s">
        <v>11444</v>
      </c>
      <c r="D1105" s="32">
        <v>43994</v>
      </c>
      <c r="E1105" s="31" t="s">
        <v>11445</v>
      </c>
      <c r="F1105" s="31" t="s">
        <v>9997</v>
      </c>
      <c r="G1105" s="33">
        <v>360400</v>
      </c>
      <c r="H1105" s="33">
        <v>360400</v>
      </c>
      <c r="I1105" s="31" t="s">
        <v>9762</v>
      </c>
      <c r="J1105" s="31" t="s">
        <v>9763</v>
      </c>
      <c r="K1105" s="33">
        <v>360400</v>
      </c>
      <c r="L1105" s="31" t="s">
        <v>9764</v>
      </c>
      <c r="M1105" t="e">
        <f t="shared" si="55"/>
        <v>#VALUE!</v>
      </c>
    </row>
    <row r="1106" spans="1:13" hidden="1">
      <c r="A1106" s="31" t="s">
        <v>9757</v>
      </c>
      <c r="B1106" s="31" t="s">
        <v>11443</v>
      </c>
      <c r="C1106" s="31" t="s">
        <v>11444</v>
      </c>
      <c r="D1106" s="32">
        <v>43994</v>
      </c>
      <c r="E1106" s="31" t="s">
        <v>11445</v>
      </c>
      <c r="F1106" s="31" t="s">
        <v>9889</v>
      </c>
      <c r="G1106" s="33">
        <v>-360400</v>
      </c>
      <c r="H1106" s="33">
        <v>-360400</v>
      </c>
      <c r="I1106" s="31" t="s">
        <v>9762</v>
      </c>
      <c r="J1106" s="31" t="s">
        <v>9763</v>
      </c>
      <c r="K1106" s="33">
        <v>-360400</v>
      </c>
      <c r="L1106" s="31" t="s">
        <v>9764</v>
      </c>
      <c r="M1106" t="e">
        <f t="shared" si="55"/>
        <v>#VALUE!</v>
      </c>
    </row>
    <row r="1107" spans="1:13" hidden="1">
      <c r="A1107" s="31" t="s">
        <v>9757</v>
      </c>
      <c r="B1107" s="31" t="s">
        <v>11446</v>
      </c>
      <c r="C1107" s="31" t="s">
        <v>11447</v>
      </c>
      <c r="D1107" s="32">
        <v>43994</v>
      </c>
      <c r="E1107" s="31" t="s">
        <v>11448</v>
      </c>
      <c r="F1107" s="31" t="s">
        <v>9997</v>
      </c>
      <c r="G1107" s="33">
        <v>423748</v>
      </c>
      <c r="H1107" s="33">
        <v>423748</v>
      </c>
      <c r="I1107" s="31" t="s">
        <v>9762</v>
      </c>
      <c r="J1107" s="31" t="s">
        <v>9763</v>
      </c>
      <c r="K1107" s="33">
        <v>423748</v>
      </c>
      <c r="L1107" s="31" t="s">
        <v>9764</v>
      </c>
      <c r="M1107" t="e">
        <f t="shared" si="55"/>
        <v>#VALUE!</v>
      </c>
    </row>
    <row r="1108" spans="1:13" hidden="1">
      <c r="A1108" s="31" t="s">
        <v>9757</v>
      </c>
      <c r="B1108" s="31" t="s">
        <v>11446</v>
      </c>
      <c r="C1108" s="31" t="s">
        <v>11447</v>
      </c>
      <c r="D1108" s="32">
        <v>43994</v>
      </c>
      <c r="E1108" s="31" t="s">
        <v>11448</v>
      </c>
      <c r="F1108" s="31" t="s">
        <v>9889</v>
      </c>
      <c r="G1108" s="33">
        <v>-423748</v>
      </c>
      <c r="H1108" s="33">
        <v>-423748</v>
      </c>
      <c r="I1108" s="31" t="s">
        <v>9762</v>
      </c>
      <c r="J1108" s="31" t="s">
        <v>9763</v>
      </c>
      <c r="K1108" s="33">
        <v>-423748</v>
      </c>
      <c r="L1108" s="31" t="s">
        <v>9764</v>
      </c>
      <c r="M1108" t="e">
        <f t="shared" si="55"/>
        <v>#VALUE!</v>
      </c>
    </row>
    <row r="1109" spans="1:13" hidden="1">
      <c r="A1109" s="31" t="s">
        <v>9757</v>
      </c>
      <c r="B1109" s="31" t="s">
        <v>11449</v>
      </c>
      <c r="C1109" s="31" t="s">
        <v>11450</v>
      </c>
      <c r="D1109" s="32">
        <v>43994</v>
      </c>
      <c r="E1109" s="31" t="s">
        <v>11451</v>
      </c>
      <c r="F1109" s="31" t="s">
        <v>9997</v>
      </c>
      <c r="G1109" s="33">
        <v>3939180</v>
      </c>
      <c r="H1109" s="33">
        <v>3939180</v>
      </c>
      <c r="I1109" s="31" t="s">
        <v>9762</v>
      </c>
      <c r="J1109" s="31" t="s">
        <v>9763</v>
      </c>
      <c r="K1109" s="33">
        <v>3939180</v>
      </c>
      <c r="L1109" s="31" t="s">
        <v>9764</v>
      </c>
      <c r="M1109" t="e">
        <f t="shared" si="55"/>
        <v>#VALUE!</v>
      </c>
    </row>
    <row r="1110" spans="1:13" hidden="1">
      <c r="A1110" s="31" t="s">
        <v>9757</v>
      </c>
      <c r="B1110" s="31" t="s">
        <v>11449</v>
      </c>
      <c r="C1110" s="31" t="s">
        <v>11450</v>
      </c>
      <c r="D1110" s="32">
        <v>43994</v>
      </c>
      <c r="E1110" s="31" t="s">
        <v>11451</v>
      </c>
      <c r="F1110" s="31" t="s">
        <v>9889</v>
      </c>
      <c r="G1110" s="33">
        <v>-3939180</v>
      </c>
      <c r="H1110" s="33">
        <v>-3939180</v>
      </c>
      <c r="I1110" s="31" t="s">
        <v>9762</v>
      </c>
      <c r="J1110" s="31" t="s">
        <v>9763</v>
      </c>
      <c r="K1110" s="33">
        <v>-3939180</v>
      </c>
      <c r="L1110" s="31" t="s">
        <v>9764</v>
      </c>
      <c r="M1110" t="e">
        <f t="shared" si="55"/>
        <v>#VALUE!</v>
      </c>
    </row>
    <row r="1111" spans="1:13" hidden="1">
      <c r="A1111" s="31" t="s">
        <v>9757</v>
      </c>
      <c r="B1111" s="31" t="s">
        <v>11452</v>
      </c>
      <c r="C1111" s="31" t="s">
        <v>11453</v>
      </c>
      <c r="D1111" s="32">
        <v>43994</v>
      </c>
      <c r="E1111" s="31" t="s">
        <v>11454</v>
      </c>
      <c r="F1111" s="31" t="s">
        <v>9997</v>
      </c>
      <c r="G1111" s="33">
        <v>4000000</v>
      </c>
      <c r="H1111" s="33">
        <v>4000000</v>
      </c>
      <c r="I1111" s="31" t="s">
        <v>9762</v>
      </c>
      <c r="J1111" s="31" t="s">
        <v>9763</v>
      </c>
      <c r="K1111" s="33">
        <v>4000000</v>
      </c>
      <c r="L1111" s="31" t="s">
        <v>9764</v>
      </c>
      <c r="M1111" t="e">
        <f t="shared" si="55"/>
        <v>#VALUE!</v>
      </c>
    </row>
    <row r="1112" spans="1:13" hidden="1">
      <c r="A1112" s="31" t="s">
        <v>9757</v>
      </c>
      <c r="B1112" s="31" t="s">
        <v>11452</v>
      </c>
      <c r="C1112" s="31" t="s">
        <v>11453</v>
      </c>
      <c r="D1112" s="32">
        <v>43994</v>
      </c>
      <c r="E1112" s="31" t="s">
        <v>11454</v>
      </c>
      <c r="F1112" s="31" t="s">
        <v>9889</v>
      </c>
      <c r="G1112" s="33">
        <v>-4000000</v>
      </c>
      <c r="H1112" s="33">
        <v>-4000000</v>
      </c>
      <c r="I1112" s="31" t="s">
        <v>9762</v>
      </c>
      <c r="J1112" s="31" t="s">
        <v>9763</v>
      </c>
      <c r="K1112" s="33">
        <v>-4000000</v>
      </c>
      <c r="L1112" s="31" t="s">
        <v>9764</v>
      </c>
      <c r="M1112" t="e">
        <f t="shared" si="55"/>
        <v>#VALUE!</v>
      </c>
    </row>
    <row r="1113" spans="1:13" hidden="1">
      <c r="A1113" s="31" t="s">
        <v>9757</v>
      </c>
      <c r="B1113" s="31" t="s">
        <v>11455</v>
      </c>
      <c r="C1113" s="31" t="s">
        <v>11456</v>
      </c>
      <c r="D1113" s="32">
        <v>43994</v>
      </c>
      <c r="E1113" s="31" t="s">
        <v>11457</v>
      </c>
      <c r="F1113" s="31" t="s">
        <v>9962</v>
      </c>
      <c r="G1113" s="33">
        <v>5959</v>
      </c>
      <c r="H1113" s="33">
        <v>5959</v>
      </c>
      <c r="I1113" s="31" t="s">
        <v>9762</v>
      </c>
      <c r="J1113" s="31" t="s">
        <v>9763</v>
      </c>
      <c r="K1113" s="33">
        <v>5959</v>
      </c>
      <c r="L1113" s="31" t="s">
        <v>9764</v>
      </c>
      <c r="M1113" t="e">
        <f t="shared" si="55"/>
        <v>#VALUE!</v>
      </c>
    </row>
    <row r="1114" spans="1:13" hidden="1">
      <c r="A1114" s="31" t="s">
        <v>9757</v>
      </c>
      <c r="B1114" s="31" t="s">
        <v>11455</v>
      </c>
      <c r="C1114" s="31" t="s">
        <v>11456</v>
      </c>
      <c r="D1114" s="32">
        <v>43994</v>
      </c>
      <c r="E1114" s="31" t="s">
        <v>11457</v>
      </c>
      <c r="F1114" s="31" t="s">
        <v>9889</v>
      </c>
      <c r="G1114" s="33">
        <v>-5959</v>
      </c>
      <c r="H1114" s="33">
        <v>-5959</v>
      </c>
      <c r="I1114" s="31" t="s">
        <v>9762</v>
      </c>
      <c r="J1114" s="31" t="s">
        <v>9763</v>
      </c>
      <c r="K1114" s="33">
        <v>-5959</v>
      </c>
      <c r="L1114" s="31" t="s">
        <v>9764</v>
      </c>
      <c r="M1114" t="e">
        <f t="shared" si="55"/>
        <v>#VALUE!</v>
      </c>
    </row>
    <row r="1115" spans="1:13" hidden="1">
      <c r="A1115" s="31" t="s">
        <v>9757</v>
      </c>
      <c r="B1115" s="31" t="s">
        <v>11458</v>
      </c>
      <c r="C1115" s="31" t="s">
        <v>11459</v>
      </c>
      <c r="D1115" s="32">
        <v>43994</v>
      </c>
      <c r="E1115" s="31" t="s">
        <v>11460</v>
      </c>
      <c r="F1115" s="31" t="s">
        <v>9962</v>
      </c>
      <c r="G1115" s="33">
        <v>3230</v>
      </c>
      <c r="H1115" s="33">
        <v>3230</v>
      </c>
      <c r="I1115" s="31" t="s">
        <v>9762</v>
      </c>
      <c r="J1115" s="31" t="s">
        <v>9763</v>
      </c>
      <c r="K1115" s="33">
        <v>3230</v>
      </c>
      <c r="L1115" s="31" t="s">
        <v>9764</v>
      </c>
      <c r="M1115" t="e">
        <f t="shared" si="55"/>
        <v>#VALUE!</v>
      </c>
    </row>
    <row r="1116" spans="1:13" hidden="1">
      <c r="A1116" s="31" t="s">
        <v>9757</v>
      </c>
      <c r="B1116" s="31" t="s">
        <v>11458</v>
      </c>
      <c r="C1116" s="31" t="s">
        <v>11459</v>
      </c>
      <c r="D1116" s="32">
        <v>43994</v>
      </c>
      <c r="E1116" s="31" t="s">
        <v>11460</v>
      </c>
      <c r="F1116" s="31" t="s">
        <v>9889</v>
      </c>
      <c r="G1116" s="33">
        <v>-3230</v>
      </c>
      <c r="H1116" s="33">
        <v>-3230</v>
      </c>
      <c r="I1116" s="31" t="s">
        <v>9762</v>
      </c>
      <c r="J1116" s="31" t="s">
        <v>9763</v>
      </c>
      <c r="K1116" s="33">
        <v>-3230</v>
      </c>
      <c r="L1116" s="31" t="s">
        <v>9764</v>
      </c>
      <c r="M1116" t="e">
        <f t="shared" si="55"/>
        <v>#VALUE!</v>
      </c>
    </row>
    <row r="1117" spans="1:13" hidden="1">
      <c r="A1117" s="31" t="s">
        <v>9757</v>
      </c>
      <c r="B1117" s="31" t="s">
        <v>11461</v>
      </c>
      <c r="C1117" s="31" t="s">
        <v>11462</v>
      </c>
      <c r="D1117" s="32">
        <v>43994</v>
      </c>
      <c r="E1117" s="31" t="s">
        <v>11463</v>
      </c>
      <c r="F1117" s="31" t="s">
        <v>9875</v>
      </c>
      <c r="G1117" s="33">
        <v>3000</v>
      </c>
      <c r="H1117" s="33">
        <v>3000</v>
      </c>
      <c r="I1117" s="31" t="s">
        <v>9762</v>
      </c>
      <c r="J1117" s="31" t="s">
        <v>9763</v>
      </c>
      <c r="K1117" s="33">
        <v>3000</v>
      </c>
      <c r="L1117" s="31" t="s">
        <v>9764</v>
      </c>
      <c r="M1117" t="e">
        <f t="shared" si="55"/>
        <v>#VALUE!</v>
      </c>
    </row>
    <row r="1118" spans="1:13" hidden="1">
      <c r="A1118" s="31" t="s">
        <v>9757</v>
      </c>
      <c r="B1118" s="31" t="s">
        <v>11461</v>
      </c>
      <c r="C1118" s="31" t="s">
        <v>11462</v>
      </c>
      <c r="D1118" s="32">
        <v>43994</v>
      </c>
      <c r="E1118" s="31" t="s">
        <v>11463</v>
      </c>
      <c r="F1118" s="31" t="s">
        <v>9889</v>
      </c>
      <c r="G1118" s="33">
        <v>-3000</v>
      </c>
      <c r="H1118" s="33">
        <v>-3000</v>
      </c>
      <c r="I1118" s="31" t="s">
        <v>9762</v>
      </c>
      <c r="J1118" s="31" t="s">
        <v>9763</v>
      </c>
      <c r="K1118" s="33">
        <v>-3000</v>
      </c>
      <c r="L1118" s="31" t="s">
        <v>9764</v>
      </c>
      <c r="M1118" t="e">
        <f t="shared" si="55"/>
        <v>#VALUE!</v>
      </c>
    </row>
    <row r="1119" spans="1:13" hidden="1">
      <c r="A1119" s="31" t="s">
        <v>9757</v>
      </c>
      <c r="B1119" s="31" t="s">
        <v>11464</v>
      </c>
      <c r="C1119" s="31" t="s">
        <v>11465</v>
      </c>
      <c r="D1119" s="32">
        <v>43994</v>
      </c>
      <c r="E1119" s="31" t="s">
        <v>11466</v>
      </c>
      <c r="F1119" s="31" t="s">
        <v>11467</v>
      </c>
      <c r="G1119" s="33">
        <v>-4460</v>
      </c>
      <c r="H1119" s="33">
        <v>-4460</v>
      </c>
      <c r="I1119" s="31" t="s">
        <v>9762</v>
      </c>
      <c r="J1119" s="31" t="s">
        <v>9763</v>
      </c>
      <c r="K1119" s="33">
        <v>-4460</v>
      </c>
      <c r="L1119" s="31" t="s">
        <v>9764</v>
      </c>
      <c r="M1119" t="e">
        <f t="shared" si="55"/>
        <v>#VALUE!</v>
      </c>
    </row>
    <row r="1120" spans="1:13" hidden="1">
      <c r="A1120" s="31" t="s">
        <v>9757</v>
      </c>
      <c r="B1120" s="31" t="s">
        <v>11464</v>
      </c>
      <c r="C1120" s="31" t="s">
        <v>11465</v>
      </c>
      <c r="D1120" s="32">
        <v>43994</v>
      </c>
      <c r="E1120" s="31" t="s">
        <v>11466</v>
      </c>
      <c r="F1120" s="31" t="s">
        <v>10584</v>
      </c>
      <c r="G1120" s="33">
        <v>4460</v>
      </c>
      <c r="H1120" s="33">
        <v>4460</v>
      </c>
      <c r="I1120" s="31" t="s">
        <v>9762</v>
      </c>
      <c r="J1120" s="31" t="s">
        <v>9763</v>
      </c>
      <c r="K1120" s="33">
        <v>4460</v>
      </c>
      <c r="L1120" s="31" t="s">
        <v>9764</v>
      </c>
      <c r="M1120" t="e">
        <f t="shared" si="55"/>
        <v>#VALUE!</v>
      </c>
    </row>
    <row r="1121" spans="1:13" hidden="1">
      <c r="A1121" s="31" t="s">
        <v>9757</v>
      </c>
      <c r="B1121" s="31" t="s">
        <v>11468</v>
      </c>
      <c r="C1121" s="31" t="s">
        <v>11469</v>
      </c>
      <c r="D1121" s="32">
        <v>43994</v>
      </c>
      <c r="E1121" s="31" t="s">
        <v>11470</v>
      </c>
      <c r="F1121" s="31" t="s">
        <v>10046</v>
      </c>
      <c r="G1121" s="33">
        <v>4697</v>
      </c>
      <c r="H1121" s="33">
        <v>4697</v>
      </c>
      <c r="I1121" s="31" t="s">
        <v>9762</v>
      </c>
      <c r="J1121" s="31" t="s">
        <v>9763</v>
      </c>
      <c r="K1121" s="33">
        <v>4697</v>
      </c>
      <c r="L1121" s="31" t="s">
        <v>9764</v>
      </c>
      <c r="M1121" t="e">
        <f t="shared" si="55"/>
        <v>#VALUE!</v>
      </c>
    </row>
    <row r="1122" spans="1:13" hidden="1">
      <c r="A1122" s="31" t="s">
        <v>9757</v>
      </c>
      <c r="B1122" s="31" t="s">
        <v>11468</v>
      </c>
      <c r="C1122" s="31" t="s">
        <v>11469</v>
      </c>
      <c r="D1122" s="32">
        <v>43994</v>
      </c>
      <c r="E1122" s="31" t="s">
        <v>11470</v>
      </c>
      <c r="F1122" s="31" t="s">
        <v>9889</v>
      </c>
      <c r="G1122" s="33">
        <v>-4697</v>
      </c>
      <c r="H1122" s="33">
        <v>-4697</v>
      </c>
      <c r="I1122" s="31" t="s">
        <v>9762</v>
      </c>
      <c r="J1122" s="31" t="s">
        <v>9763</v>
      </c>
      <c r="K1122" s="33">
        <v>-4697</v>
      </c>
      <c r="L1122" s="31" t="s">
        <v>9764</v>
      </c>
      <c r="M1122" t="e">
        <f t="shared" si="55"/>
        <v>#VALUE!</v>
      </c>
    </row>
    <row r="1123" spans="1:13" hidden="1">
      <c r="A1123" s="31" t="s">
        <v>9757</v>
      </c>
      <c r="B1123" s="31" t="s">
        <v>11471</v>
      </c>
      <c r="C1123" s="31" t="s">
        <v>11472</v>
      </c>
      <c r="D1123" s="32">
        <v>43994</v>
      </c>
      <c r="E1123" s="31" t="s">
        <v>11473</v>
      </c>
      <c r="F1123" s="31" t="s">
        <v>9875</v>
      </c>
      <c r="G1123" s="33">
        <v>1890</v>
      </c>
      <c r="H1123" s="33">
        <v>1890</v>
      </c>
      <c r="I1123" s="31" t="s">
        <v>9762</v>
      </c>
      <c r="J1123" s="31" t="s">
        <v>9763</v>
      </c>
      <c r="K1123" s="33">
        <v>1890</v>
      </c>
      <c r="L1123" s="31" t="s">
        <v>9764</v>
      </c>
      <c r="M1123" t="e">
        <f t="shared" si="55"/>
        <v>#VALUE!</v>
      </c>
    </row>
    <row r="1124" spans="1:13" hidden="1">
      <c r="A1124" s="31" t="s">
        <v>9757</v>
      </c>
      <c r="B1124" s="31" t="s">
        <v>11471</v>
      </c>
      <c r="C1124" s="31" t="s">
        <v>11472</v>
      </c>
      <c r="D1124" s="32">
        <v>43994</v>
      </c>
      <c r="E1124" s="31" t="s">
        <v>11473</v>
      </c>
      <c r="F1124" s="31" t="s">
        <v>9889</v>
      </c>
      <c r="G1124" s="33">
        <v>-1890</v>
      </c>
      <c r="H1124" s="33">
        <v>-1890</v>
      </c>
      <c r="I1124" s="31" t="s">
        <v>9762</v>
      </c>
      <c r="J1124" s="31" t="s">
        <v>9763</v>
      </c>
      <c r="K1124" s="33">
        <v>-1890</v>
      </c>
      <c r="L1124" s="31" t="s">
        <v>9764</v>
      </c>
      <c r="M1124" t="e">
        <f t="shared" si="55"/>
        <v>#VALUE!</v>
      </c>
    </row>
    <row r="1125" spans="1:13" hidden="1">
      <c r="A1125" s="31" t="s">
        <v>9757</v>
      </c>
      <c r="B1125" s="31" t="s">
        <v>11474</v>
      </c>
      <c r="C1125" s="31" t="s">
        <v>11475</v>
      </c>
      <c r="D1125" s="32">
        <v>43992</v>
      </c>
      <c r="E1125" s="31" t="s">
        <v>11476</v>
      </c>
      <c r="F1125" s="31" t="s">
        <v>9875</v>
      </c>
      <c r="G1125" s="33">
        <v>29719.63</v>
      </c>
      <c r="H1125" s="33">
        <v>29719.63</v>
      </c>
      <c r="I1125" s="31" t="s">
        <v>9762</v>
      </c>
      <c r="J1125" s="31" t="s">
        <v>9763</v>
      </c>
      <c r="K1125" s="33">
        <v>29719.63</v>
      </c>
      <c r="L1125" s="31" t="s">
        <v>9764</v>
      </c>
      <c r="M1125" t="e">
        <f t="shared" si="55"/>
        <v>#VALUE!</v>
      </c>
    </row>
    <row r="1126" spans="1:13" hidden="1">
      <c r="A1126" s="31" t="s">
        <v>9757</v>
      </c>
      <c r="B1126" s="31" t="s">
        <v>11474</v>
      </c>
      <c r="C1126" s="31" t="s">
        <v>11475</v>
      </c>
      <c r="D1126" s="32">
        <v>43992</v>
      </c>
      <c r="E1126" s="31" t="s">
        <v>11476</v>
      </c>
      <c r="F1126" s="31" t="s">
        <v>9889</v>
      </c>
      <c r="G1126" s="33">
        <v>-29719.63</v>
      </c>
      <c r="H1126" s="33">
        <v>-29719.63</v>
      </c>
      <c r="I1126" s="31" t="s">
        <v>9762</v>
      </c>
      <c r="J1126" s="31" t="s">
        <v>9763</v>
      </c>
      <c r="K1126" s="33">
        <v>-29719.63</v>
      </c>
      <c r="L1126" s="31" t="s">
        <v>9764</v>
      </c>
      <c r="M1126" t="e">
        <f t="shared" si="55"/>
        <v>#VALUE!</v>
      </c>
    </row>
    <row r="1127" spans="1:13" hidden="1">
      <c r="A1127" s="31" t="s">
        <v>9757</v>
      </c>
      <c r="B1127" s="31" t="s">
        <v>11477</v>
      </c>
      <c r="C1127" s="31" t="s">
        <v>11478</v>
      </c>
      <c r="D1127" s="32">
        <v>43993</v>
      </c>
      <c r="E1127" s="31" t="s">
        <v>11479</v>
      </c>
      <c r="F1127" s="31" t="s">
        <v>11480</v>
      </c>
      <c r="G1127" s="33">
        <v>78.489999999999995</v>
      </c>
      <c r="H1127" s="33">
        <v>78.489999999999995</v>
      </c>
      <c r="I1127" s="31" t="s">
        <v>9762</v>
      </c>
      <c r="J1127" s="31" t="s">
        <v>9763</v>
      </c>
      <c r="K1127" s="33">
        <v>78.489999999999995</v>
      </c>
      <c r="L1127" s="31" t="s">
        <v>9764</v>
      </c>
      <c r="M1127" t="e">
        <f t="shared" si="55"/>
        <v>#VALUE!</v>
      </c>
    </row>
    <row r="1128" spans="1:13" hidden="1">
      <c r="A1128" s="31" t="s">
        <v>9757</v>
      </c>
      <c r="B1128" s="31" t="s">
        <v>11477</v>
      </c>
      <c r="C1128" s="31" t="s">
        <v>11478</v>
      </c>
      <c r="D1128" s="32">
        <v>43993</v>
      </c>
      <c r="E1128" s="31" t="s">
        <v>11479</v>
      </c>
      <c r="F1128" s="31" t="s">
        <v>10915</v>
      </c>
      <c r="G1128" s="33">
        <v>-78.489999999999995</v>
      </c>
      <c r="H1128" s="33">
        <v>-78.489999999999995</v>
      </c>
      <c r="I1128" s="31" t="s">
        <v>9762</v>
      </c>
      <c r="J1128" s="31" t="s">
        <v>9763</v>
      </c>
      <c r="K1128" s="33">
        <v>-78.489999999999995</v>
      </c>
      <c r="L1128" s="31" t="s">
        <v>9764</v>
      </c>
      <c r="M1128" t="e">
        <f t="shared" si="55"/>
        <v>#VALUE!</v>
      </c>
    </row>
    <row r="1129" spans="1:13" hidden="1">
      <c r="A1129" s="31" t="s">
        <v>9757</v>
      </c>
      <c r="B1129" s="31" t="s">
        <v>11481</v>
      </c>
      <c r="C1129" s="31" t="s">
        <v>11482</v>
      </c>
      <c r="D1129" s="32">
        <v>43993</v>
      </c>
      <c r="E1129" s="31" t="s">
        <v>11483</v>
      </c>
      <c r="F1129" s="31" t="s">
        <v>11480</v>
      </c>
      <c r="G1129" s="33">
        <v>190.58</v>
      </c>
      <c r="H1129" s="33">
        <v>190.58</v>
      </c>
      <c r="I1129" s="31" t="s">
        <v>9762</v>
      </c>
      <c r="J1129" s="31" t="s">
        <v>9763</v>
      </c>
      <c r="K1129" s="33">
        <v>190.58</v>
      </c>
      <c r="L1129" s="31" t="s">
        <v>9764</v>
      </c>
      <c r="M1129" t="e">
        <f t="shared" si="55"/>
        <v>#VALUE!</v>
      </c>
    </row>
    <row r="1130" spans="1:13" hidden="1">
      <c r="A1130" s="31" t="s">
        <v>9757</v>
      </c>
      <c r="B1130" s="31" t="s">
        <v>11481</v>
      </c>
      <c r="C1130" s="31" t="s">
        <v>11482</v>
      </c>
      <c r="D1130" s="32">
        <v>43993</v>
      </c>
      <c r="E1130" s="31" t="s">
        <v>11483</v>
      </c>
      <c r="F1130" s="31" t="s">
        <v>10459</v>
      </c>
      <c r="G1130" s="33">
        <v>-190.58</v>
      </c>
      <c r="H1130" s="33">
        <v>-190.58</v>
      </c>
      <c r="I1130" s="31" t="s">
        <v>9762</v>
      </c>
      <c r="J1130" s="31" t="s">
        <v>9763</v>
      </c>
      <c r="K1130" s="33">
        <v>-190.58</v>
      </c>
      <c r="L1130" s="31" t="s">
        <v>9764</v>
      </c>
      <c r="M1130" t="e">
        <f t="shared" si="55"/>
        <v>#VALUE!</v>
      </c>
    </row>
    <row r="1131" spans="1:13" hidden="1">
      <c r="A1131" s="31" t="s">
        <v>9757</v>
      </c>
      <c r="B1131" s="31" t="s">
        <v>11484</v>
      </c>
      <c r="C1131" s="31" t="s">
        <v>11485</v>
      </c>
      <c r="D1131" s="32">
        <v>43993</v>
      </c>
      <c r="E1131" s="31" t="s">
        <v>11486</v>
      </c>
      <c r="F1131" s="31" t="s">
        <v>11480</v>
      </c>
      <c r="G1131" s="33">
        <v>220616.28</v>
      </c>
      <c r="H1131" s="33">
        <v>220616.28</v>
      </c>
      <c r="I1131" s="31" t="s">
        <v>9762</v>
      </c>
      <c r="J1131" s="31" t="s">
        <v>9763</v>
      </c>
      <c r="K1131" s="33">
        <v>220616.28</v>
      </c>
      <c r="L1131" s="31" t="s">
        <v>9764</v>
      </c>
      <c r="M1131" t="e">
        <f t="shared" si="55"/>
        <v>#VALUE!</v>
      </c>
    </row>
    <row r="1132" spans="1:13" hidden="1">
      <c r="A1132" s="31" t="s">
        <v>9757</v>
      </c>
      <c r="B1132" s="31" t="s">
        <v>11484</v>
      </c>
      <c r="C1132" s="31" t="s">
        <v>11485</v>
      </c>
      <c r="D1132" s="32">
        <v>43993</v>
      </c>
      <c r="E1132" s="31" t="s">
        <v>11486</v>
      </c>
      <c r="F1132" s="31" t="s">
        <v>10484</v>
      </c>
      <c r="G1132" s="33">
        <v>-220616.28</v>
      </c>
      <c r="H1132" s="33">
        <v>-220616.28</v>
      </c>
      <c r="I1132" s="31" t="s">
        <v>9762</v>
      </c>
      <c r="J1132" s="31" t="s">
        <v>9763</v>
      </c>
      <c r="K1132" s="33">
        <v>-220616.28</v>
      </c>
      <c r="L1132" s="31" t="s">
        <v>9764</v>
      </c>
      <c r="M1132" t="e">
        <f t="shared" si="55"/>
        <v>#VALUE!</v>
      </c>
    </row>
    <row r="1133" spans="1:13" hidden="1">
      <c r="A1133" s="31" t="s">
        <v>9757</v>
      </c>
      <c r="B1133" s="31" t="s">
        <v>11487</v>
      </c>
      <c r="C1133" s="31" t="s">
        <v>11488</v>
      </c>
      <c r="D1133" s="32">
        <v>43993</v>
      </c>
      <c r="E1133" s="31" t="s">
        <v>11489</v>
      </c>
      <c r="F1133" s="31" t="s">
        <v>11490</v>
      </c>
      <c r="G1133" s="33">
        <v>40000</v>
      </c>
      <c r="H1133" s="33">
        <v>40000</v>
      </c>
      <c r="I1133" s="31" t="s">
        <v>9762</v>
      </c>
      <c r="J1133" s="31" t="s">
        <v>9763</v>
      </c>
      <c r="K1133" s="33">
        <v>40000</v>
      </c>
      <c r="L1133" s="31" t="s">
        <v>9764</v>
      </c>
      <c r="M1133" t="e">
        <f t="shared" si="55"/>
        <v>#VALUE!</v>
      </c>
    </row>
    <row r="1134" spans="1:13" hidden="1">
      <c r="A1134" s="31" t="s">
        <v>9757</v>
      </c>
      <c r="B1134" s="31" t="s">
        <v>11487</v>
      </c>
      <c r="C1134" s="31" t="s">
        <v>11488</v>
      </c>
      <c r="D1134" s="32">
        <v>43993</v>
      </c>
      <c r="E1134" s="31" t="s">
        <v>11489</v>
      </c>
      <c r="F1134" s="31" t="s">
        <v>9889</v>
      </c>
      <c r="G1134" s="33">
        <v>-40000</v>
      </c>
      <c r="H1134" s="33">
        <v>-40000</v>
      </c>
      <c r="I1134" s="31" t="s">
        <v>9762</v>
      </c>
      <c r="J1134" s="31" t="s">
        <v>9763</v>
      </c>
      <c r="K1134" s="33">
        <v>-40000</v>
      </c>
      <c r="L1134" s="31" t="s">
        <v>9764</v>
      </c>
      <c r="M1134" t="e">
        <f t="shared" si="55"/>
        <v>#VALUE!</v>
      </c>
    </row>
    <row r="1135" spans="1:13" hidden="1">
      <c r="A1135" s="31" t="s">
        <v>9757</v>
      </c>
      <c r="B1135" s="31" t="s">
        <v>11491</v>
      </c>
      <c r="C1135" s="31" t="s">
        <v>11492</v>
      </c>
      <c r="D1135" s="32">
        <v>43997</v>
      </c>
      <c r="E1135" s="31" t="s">
        <v>11493</v>
      </c>
      <c r="F1135" s="31" t="s">
        <v>11494</v>
      </c>
      <c r="G1135" s="33">
        <v>45780.29</v>
      </c>
      <c r="H1135" s="33">
        <v>45780.29</v>
      </c>
      <c r="I1135" s="31" t="s">
        <v>9762</v>
      </c>
      <c r="J1135" s="31" t="s">
        <v>9763</v>
      </c>
      <c r="K1135" s="33">
        <v>45780.29</v>
      </c>
      <c r="L1135" s="31" t="s">
        <v>9764</v>
      </c>
      <c r="M1135" t="e">
        <f t="shared" si="55"/>
        <v>#VALUE!</v>
      </c>
    </row>
    <row r="1136" spans="1:13" hidden="1">
      <c r="A1136" s="31" t="s">
        <v>9757</v>
      </c>
      <c r="B1136" s="31" t="s">
        <v>11491</v>
      </c>
      <c r="C1136" s="31" t="s">
        <v>11492</v>
      </c>
      <c r="D1136" s="32">
        <v>43997</v>
      </c>
      <c r="E1136" s="31" t="s">
        <v>11493</v>
      </c>
      <c r="F1136" s="31" t="s">
        <v>11495</v>
      </c>
      <c r="G1136" s="33">
        <v>-45780.29</v>
      </c>
      <c r="H1136" s="33">
        <v>-45780.29</v>
      </c>
      <c r="I1136" s="31" t="s">
        <v>9762</v>
      </c>
      <c r="J1136" s="31" t="s">
        <v>9763</v>
      </c>
      <c r="K1136" s="33">
        <v>-45780.29</v>
      </c>
      <c r="L1136" s="31" t="s">
        <v>9764</v>
      </c>
      <c r="M1136" t="e">
        <f t="shared" si="55"/>
        <v>#VALUE!</v>
      </c>
    </row>
    <row r="1137" spans="1:15" hidden="1">
      <c r="A1137" s="31" t="s">
        <v>9757</v>
      </c>
      <c r="B1137" s="31" t="s">
        <v>11496</v>
      </c>
      <c r="C1137" s="31" t="s">
        <v>11497</v>
      </c>
      <c r="D1137" s="32">
        <v>43994</v>
      </c>
      <c r="E1137" s="31" t="s">
        <v>11498</v>
      </c>
      <c r="F1137" s="31" t="s">
        <v>9867</v>
      </c>
      <c r="G1137" s="33">
        <v>100634.83</v>
      </c>
      <c r="H1137" s="33">
        <v>100634.83</v>
      </c>
      <c r="I1137" s="31" t="s">
        <v>9762</v>
      </c>
      <c r="J1137" s="31" t="s">
        <v>9763</v>
      </c>
      <c r="K1137" s="33">
        <v>100634.83</v>
      </c>
      <c r="L1137" s="31" t="s">
        <v>9764</v>
      </c>
      <c r="M1137" t="e">
        <f t="shared" si="55"/>
        <v>#VALUE!</v>
      </c>
    </row>
    <row r="1138" spans="1:15" hidden="1">
      <c r="A1138" s="31" t="s">
        <v>9757</v>
      </c>
      <c r="B1138" s="31" t="s">
        <v>11496</v>
      </c>
      <c r="C1138" s="31" t="s">
        <v>11497</v>
      </c>
      <c r="D1138" s="32">
        <v>43994</v>
      </c>
      <c r="E1138" s="31" t="s">
        <v>11498</v>
      </c>
      <c r="F1138" s="31" t="s">
        <v>9889</v>
      </c>
      <c r="G1138" s="33">
        <v>-100634.83</v>
      </c>
      <c r="H1138" s="33">
        <v>-100634.83</v>
      </c>
      <c r="I1138" s="31" t="s">
        <v>9762</v>
      </c>
      <c r="J1138" s="31" t="s">
        <v>9763</v>
      </c>
      <c r="K1138" s="33">
        <v>-100634.83</v>
      </c>
      <c r="L1138" s="31" t="s">
        <v>9764</v>
      </c>
      <c r="M1138" t="e">
        <f t="shared" si="55"/>
        <v>#VALUE!</v>
      </c>
    </row>
    <row r="1139" spans="1:15" hidden="1">
      <c r="A1139" s="31" t="s">
        <v>9757</v>
      </c>
      <c r="B1139" s="31" t="s">
        <v>11499</v>
      </c>
      <c r="C1139" s="31" t="s">
        <v>11500</v>
      </c>
      <c r="D1139" s="32">
        <v>43994</v>
      </c>
      <c r="E1139" s="31" t="s">
        <v>11501</v>
      </c>
      <c r="F1139" s="31" t="s">
        <v>10062</v>
      </c>
      <c r="G1139" s="33">
        <v>-19500</v>
      </c>
      <c r="H1139" s="33">
        <v>-19500</v>
      </c>
      <c r="I1139" s="31" t="s">
        <v>9762</v>
      </c>
      <c r="J1139" s="31" t="s">
        <v>9763</v>
      </c>
      <c r="K1139" s="33">
        <v>-19500</v>
      </c>
      <c r="L1139" s="31" t="s">
        <v>9764</v>
      </c>
      <c r="M1139" t="e">
        <f t="shared" si="55"/>
        <v>#VALUE!</v>
      </c>
    </row>
    <row r="1140" spans="1:15" hidden="1">
      <c r="A1140" s="31" t="s">
        <v>9757</v>
      </c>
      <c r="B1140" s="31" t="s">
        <v>11499</v>
      </c>
      <c r="C1140" s="31" t="s">
        <v>11500</v>
      </c>
      <c r="D1140" s="32">
        <v>43994</v>
      </c>
      <c r="E1140" s="31" t="s">
        <v>11501</v>
      </c>
      <c r="F1140" s="31" t="s">
        <v>10063</v>
      </c>
      <c r="G1140" s="33">
        <v>19500</v>
      </c>
      <c r="H1140" s="33">
        <v>19500</v>
      </c>
      <c r="I1140" s="31" t="s">
        <v>9762</v>
      </c>
      <c r="J1140" s="31" t="s">
        <v>9763</v>
      </c>
      <c r="K1140" s="33">
        <v>19500</v>
      </c>
      <c r="L1140" s="31" t="s">
        <v>9764</v>
      </c>
      <c r="M1140" t="e">
        <f t="shared" si="55"/>
        <v>#VALUE!</v>
      </c>
    </row>
    <row r="1141" spans="1:15" hidden="1">
      <c r="A1141" s="31" t="s">
        <v>9757</v>
      </c>
      <c r="B1141" s="31" t="s">
        <v>11502</v>
      </c>
      <c r="C1141" s="31" t="s">
        <v>11503</v>
      </c>
      <c r="D1141" s="32">
        <v>43994</v>
      </c>
      <c r="E1141" s="31" t="s">
        <v>11504</v>
      </c>
      <c r="F1141" s="31" t="s">
        <v>10804</v>
      </c>
      <c r="G1141" s="33">
        <v>-16800</v>
      </c>
      <c r="H1141" s="33">
        <v>-16800</v>
      </c>
      <c r="I1141" s="31" t="s">
        <v>9762</v>
      </c>
      <c r="J1141" s="31" t="s">
        <v>9763</v>
      </c>
      <c r="K1141" s="33">
        <v>-16800</v>
      </c>
      <c r="L1141" s="31" t="s">
        <v>9764</v>
      </c>
      <c r="M1141" t="e">
        <f t="shared" si="55"/>
        <v>#VALUE!</v>
      </c>
    </row>
    <row r="1142" spans="1:15" hidden="1">
      <c r="A1142" s="31" t="s">
        <v>9757</v>
      </c>
      <c r="B1142" s="31" t="s">
        <v>11502</v>
      </c>
      <c r="C1142" s="31" t="s">
        <v>11503</v>
      </c>
      <c r="D1142" s="32">
        <v>43994</v>
      </c>
      <c r="E1142" s="31" t="s">
        <v>11504</v>
      </c>
      <c r="F1142" s="31" t="s">
        <v>10272</v>
      </c>
      <c r="G1142" s="33">
        <v>16800</v>
      </c>
      <c r="H1142" s="33">
        <v>16800</v>
      </c>
      <c r="I1142" s="31" t="s">
        <v>9762</v>
      </c>
      <c r="J1142" s="31" t="s">
        <v>9763</v>
      </c>
      <c r="K1142" s="33">
        <v>16800</v>
      </c>
      <c r="L1142" s="31" t="s">
        <v>9764</v>
      </c>
      <c r="M1142" t="e">
        <f t="shared" si="55"/>
        <v>#VALUE!</v>
      </c>
    </row>
    <row r="1143" spans="1:15" hidden="1">
      <c r="A1143" s="31" t="s">
        <v>9757</v>
      </c>
      <c r="B1143" s="31" t="s">
        <v>11505</v>
      </c>
      <c r="C1143" s="31" t="s">
        <v>11506</v>
      </c>
      <c r="D1143" s="32">
        <v>43994</v>
      </c>
      <c r="E1143" s="31" t="s">
        <v>11507</v>
      </c>
      <c r="F1143" s="31" t="s">
        <v>9875</v>
      </c>
      <c r="G1143" s="33">
        <v>160484</v>
      </c>
      <c r="H1143" s="33">
        <v>160484</v>
      </c>
      <c r="I1143" s="31" t="s">
        <v>9762</v>
      </c>
      <c r="J1143" s="31" t="s">
        <v>9763</v>
      </c>
      <c r="K1143" s="33">
        <v>160484</v>
      </c>
      <c r="L1143" s="31" t="s">
        <v>9764</v>
      </c>
      <c r="M1143">
        <f t="shared" si="55"/>
        <v>43</v>
      </c>
      <c r="N1143" t="str">
        <f t="shared" ref="N1143:N1144" si="56">MID(E1143,M1143,10)</f>
        <v>PO63000403</v>
      </c>
      <c r="O1143" t="e">
        <f>VLOOKUP(N1143,'1_คตง_ภาพรวม'!L1143:M1193,2,FALSE)</f>
        <v>#N/A</v>
      </c>
    </row>
    <row r="1144" spans="1:15" hidden="1">
      <c r="A1144" s="31" t="s">
        <v>9757</v>
      </c>
      <c r="B1144" s="31" t="s">
        <v>11505</v>
      </c>
      <c r="C1144" s="31" t="s">
        <v>11506</v>
      </c>
      <c r="D1144" s="32">
        <v>43994</v>
      </c>
      <c r="E1144" s="31" t="s">
        <v>11507</v>
      </c>
      <c r="F1144" s="31" t="s">
        <v>9889</v>
      </c>
      <c r="G1144" s="33">
        <v>-160484</v>
      </c>
      <c r="H1144" s="33">
        <v>-160484</v>
      </c>
      <c r="I1144" s="31" t="s">
        <v>9762</v>
      </c>
      <c r="J1144" s="31" t="s">
        <v>9763</v>
      </c>
      <c r="K1144" s="33">
        <v>-160484</v>
      </c>
      <c r="L1144" s="31" t="s">
        <v>9764</v>
      </c>
      <c r="M1144">
        <f t="shared" si="55"/>
        <v>43</v>
      </c>
      <c r="N1144" t="str">
        <f t="shared" si="56"/>
        <v>PO63000403</v>
      </c>
      <c r="O1144" t="e">
        <f>VLOOKUP(N1144,'1_คตง_ภาพรวม'!L1144:M1194,2,FALSE)</f>
        <v>#N/A</v>
      </c>
    </row>
    <row r="1145" spans="1:15" hidden="1">
      <c r="A1145" s="31" t="s">
        <v>9757</v>
      </c>
      <c r="B1145" s="31" t="s">
        <v>11508</v>
      </c>
      <c r="C1145" s="31" t="s">
        <v>11509</v>
      </c>
      <c r="D1145" s="32">
        <v>43994</v>
      </c>
      <c r="E1145" s="31" t="s">
        <v>11510</v>
      </c>
      <c r="F1145" s="31" t="s">
        <v>10094</v>
      </c>
      <c r="G1145" s="33">
        <v>-17170</v>
      </c>
      <c r="H1145" s="33">
        <v>-17170</v>
      </c>
      <c r="I1145" s="31" t="s">
        <v>9762</v>
      </c>
      <c r="J1145" s="31" t="s">
        <v>9763</v>
      </c>
      <c r="K1145" s="33">
        <v>-17170</v>
      </c>
      <c r="L1145" s="31" t="s">
        <v>9764</v>
      </c>
      <c r="M1145" t="e">
        <f t="shared" si="55"/>
        <v>#VALUE!</v>
      </c>
    </row>
    <row r="1146" spans="1:15" hidden="1">
      <c r="A1146" s="31" t="s">
        <v>9757</v>
      </c>
      <c r="B1146" s="31" t="s">
        <v>11508</v>
      </c>
      <c r="C1146" s="31" t="s">
        <v>11509</v>
      </c>
      <c r="D1146" s="32">
        <v>43994</v>
      </c>
      <c r="E1146" s="31" t="s">
        <v>11510</v>
      </c>
      <c r="F1146" s="31" t="s">
        <v>10095</v>
      </c>
      <c r="G1146" s="33">
        <v>17170</v>
      </c>
      <c r="H1146" s="33">
        <v>17170</v>
      </c>
      <c r="I1146" s="31" t="s">
        <v>9762</v>
      </c>
      <c r="J1146" s="31" t="s">
        <v>9763</v>
      </c>
      <c r="K1146" s="33">
        <v>17170</v>
      </c>
      <c r="L1146" s="31" t="s">
        <v>9764</v>
      </c>
      <c r="M1146" t="e">
        <f t="shared" si="55"/>
        <v>#VALUE!</v>
      </c>
    </row>
    <row r="1147" spans="1:15" hidden="1">
      <c r="A1147" s="31" t="s">
        <v>9757</v>
      </c>
      <c r="B1147" s="31" t="s">
        <v>11511</v>
      </c>
      <c r="C1147" s="31" t="s">
        <v>11512</v>
      </c>
      <c r="D1147" s="32">
        <v>43997</v>
      </c>
      <c r="E1147" s="31" t="s">
        <v>11513</v>
      </c>
      <c r="F1147" s="31" t="s">
        <v>11373</v>
      </c>
      <c r="G1147" s="33">
        <v>-63360</v>
      </c>
      <c r="H1147" s="33">
        <v>-63360</v>
      </c>
      <c r="I1147" s="31" t="s">
        <v>9762</v>
      </c>
      <c r="J1147" s="31" t="s">
        <v>9763</v>
      </c>
      <c r="K1147" s="33">
        <v>-63360</v>
      </c>
      <c r="L1147" s="31" t="s">
        <v>9764</v>
      </c>
      <c r="M1147" t="e">
        <f t="shared" si="55"/>
        <v>#VALUE!</v>
      </c>
    </row>
    <row r="1148" spans="1:15" hidden="1">
      <c r="A1148" s="31" t="s">
        <v>9757</v>
      </c>
      <c r="B1148" s="31" t="s">
        <v>11511</v>
      </c>
      <c r="C1148" s="31" t="s">
        <v>11512</v>
      </c>
      <c r="D1148" s="32">
        <v>43997</v>
      </c>
      <c r="E1148" s="31" t="s">
        <v>11513</v>
      </c>
      <c r="F1148" s="31" t="s">
        <v>10050</v>
      </c>
      <c r="G1148" s="33">
        <v>63360</v>
      </c>
      <c r="H1148" s="33">
        <v>63360</v>
      </c>
      <c r="I1148" s="31" t="s">
        <v>9762</v>
      </c>
      <c r="J1148" s="31" t="s">
        <v>9763</v>
      </c>
      <c r="K1148" s="33">
        <v>63360</v>
      </c>
      <c r="L1148" s="31" t="s">
        <v>9764</v>
      </c>
      <c r="M1148" t="e">
        <f t="shared" si="55"/>
        <v>#VALUE!</v>
      </c>
    </row>
    <row r="1149" spans="1:15" hidden="1">
      <c r="A1149" s="31" t="s">
        <v>9757</v>
      </c>
      <c r="B1149" s="31" t="s">
        <v>11514</v>
      </c>
      <c r="C1149" s="31" t="s">
        <v>11515</v>
      </c>
      <c r="D1149" s="32">
        <v>43997</v>
      </c>
      <c r="E1149" s="31" t="s">
        <v>11516</v>
      </c>
      <c r="F1149" s="31" t="s">
        <v>10617</v>
      </c>
      <c r="G1149" s="33">
        <v>22196.25</v>
      </c>
      <c r="H1149" s="33">
        <v>22196.25</v>
      </c>
      <c r="I1149" s="31" t="s">
        <v>9762</v>
      </c>
      <c r="J1149" s="31" t="s">
        <v>9763</v>
      </c>
      <c r="K1149" s="33">
        <v>22196.25</v>
      </c>
      <c r="L1149" s="31" t="s">
        <v>9764</v>
      </c>
      <c r="M1149" t="e">
        <f t="shared" si="55"/>
        <v>#VALUE!</v>
      </c>
    </row>
    <row r="1150" spans="1:15" hidden="1">
      <c r="A1150" s="31" t="s">
        <v>9757</v>
      </c>
      <c r="B1150" s="31" t="s">
        <v>11514</v>
      </c>
      <c r="C1150" s="31" t="s">
        <v>11515</v>
      </c>
      <c r="D1150" s="32">
        <v>43997</v>
      </c>
      <c r="E1150" s="31" t="s">
        <v>11516</v>
      </c>
      <c r="F1150" s="31" t="s">
        <v>9889</v>
      </c>
      <c r="G1150" s="33">
        <v>-22196.25</v>
      </c>
      <c r="H1150" s="33">
        <v>-22196.25</v>
      </c>
      <c r="I1150" s="31" t="s">
        <v>9762</v>
      </c>
      <c r="J1150" s="31" t="s">
        <v>9763</v>
      </c>
      <c r="K1150" s="33">
        <v>-22196.25</v>
      </c>
      <c r="L1150" s="31" t="s">
        <v>9764</v>
      </c>
      <c r="M1150" t="e">
        <f t="shared" si="55"/>
        <v>#VALUE!</v>
      </c>
    </row>
    <row r="1151" spans="1:15" hidden="1">
      <c r="A1151" s="31" t="s">
        <v>9757</v>
      </c>
      <c r="B1151" s="31" t="s">
        <v>11517</v>
      </c>
      <c r="C1151" s="31" t="s">
        <v>11518</v>
      </c>
      <c r="D1151" s="32">
        <v>43997</v>
      </c>
      <c r="E1151" s="31" t="s">
        <v>11519</v>
      </c>
      <c r="F1151" s="31" t="s">
        <v>11480</v>
      </c>
      <c r="G1151" s="33">
        <v>6062192.6100000003</v>
      </c>
      <c r="H1151" s="33">
        <v>6062192.6100000003</v>
      </c>
      <c r="I1151" s="31" t="s">
        <v>9762</v>
      </c>
      <c r="J1151" s="31" t="s">
        <v>9763</v>
      </c>
      <c r="K1151" s="33">
        <v>6062192.6100000003</v>
      </c>
      <c r="L1151" s="31" t="s">
        <v>9764</v>
      </c>
      <c r="M1151" t="e">
        <f t="shared" si="55"/>
        <v>#VALUE!</v>
      </c>
    </row>
    <row r="1152" spans="1:15" hidden="1">
      <c r="A1152" s="31" t="s">
        <v>9757</v>
      </c>
      <c r="B1152" s="31" t="s">
        <v>11517</v>
      </c>
      <c r="C1152" s="31" t="s">
        <v>11518</v>
      </c>
      <c r="D1152" s="32">
        <v>43997</v>
      </c>
      <c r="E1152" s="31" t="s">
        <v>11519</v>
      </c>
      <c r="F1152" s="31" t="s">
        <v>9889</v>
      </c>
      <c r="G1152" s="33">
        <v>-6062192.6100000003</v>
      </c>
      <c r="H1152" s="33">
        <v>-6062192.6100000003</v>
      </c>
      <c r="I1152" s="31" t="s">
        <v>9762</v>
      </c>
      <c r="J1152" s="31" t="s">
        <v>9763</v>
      </c>
      <c r="K1152" s="33">
        <v>-6062192.6100000003</v>
      </c>
      <c r="L1152" s="31" t="s">
        <v>9764</v>
      </c>
      <c r="M1152" t="e">
        <f t="shared" si="55"/>
        <v>#VALUE!</v>
      </c>
    </row>
    <row r="1153" spans="1:13" hidden="1">
      <c r="A1153" s="31" t="s">
        <v>9757</v>
      </c>
      <c r="B1153" s="31" t="s">
        <v>11520</v>
      </c>
      <c r="C1153" s="31" t="s">
        <v>11521</v>
      </c>
      <c r="D1153" s="32">
        <v>43991</v>
      </c>
      <c r="E1153" s="31" t="s">
        <v>11522</v>
      </c>
      <c r="F1153" s="31" t="s">
        <v>10443</v>
      </c>
      <c r="G1153" s="33">
        <v>8400</v>
      </c>
      <c r="H1153" s="33">
        <v>8400</v>
      </c>
      <c r="I1153" s="31" t="s">
        <v>9762</v>
      </c>
      <c r="J1153" s="31" t="s">
        <v>9763</v>
      </c>
      <c r="K1153" s="33">
        <v>8400</v>
      </c>
      <c r="L1153" s="31" t="s">
        <v>9764</v>
      </c>
      <c r="M1153" t="e">
        <f t="shared" si="55"/>
        <v>#VALUE!</v>
      </c>
    </row>
    <row r="1154" spans="1:13" hidden="1">
      <c r="A1154" s="31" t="s">
        <v>9757</v>
      </c>
      <c r="B1154" s="31" t="s">
        <v>11520</v>
      </c>
      <c r="C1154" s="31" t="s">
        <v>11521</v>
      </c>
      <c r="D1154" s="32">
        <v>43991</v>
      </c>
      <c r="E1154" s="31" t="s">
        <v>11522</v>
      </c>
      <c r="F1154" s="31" t="s">
        <v>10444</v>
      </c>
      <c r="G1154" s="33">
        <v>-8400</v>
      </c>
      <c r="H1154" s="33">
        <v>-8400</v>
      </c>
      <c r="I1154" s="31" t="s">
        <v>9762</v>
      </c>
      <c r="J1154" s="31" t="s">
        <v>9763</v>
      </c>
      <c r="K1154" s="33">
        <v>-8400</v>
      </c>
      <c r="L1154" s="31" t="s">
        <v>9764</v>
      </c>
      <c r="M1154" t="e">
        <f t="shared" si="55"/>
        <v>#VALUE!</v>
      </c>
    </row>
    <row r="1155" spans="1:13" hidden="1">
      <c r="A1155" s="31" t="s">
        <v>9757</v>
      </c>
      <c r="B1155" s="31" t="s">
        <v>11523</v>
      </c>
      <c r="C1155" s="31" t="s">
        <v>11524</v>
      </c>
      <c r="D1155" s="32">
        <v>43990</v>
      </c>
      <c r="E1155" s="31" t="s">
        <v>11525</v>
      </c>
      <c r="F1155" s="31" t="s">
        <v>10443</v>
      </c>
      <c r="G1155" s="33">
        <v>12600</v>
      </c>
      <c r="H1155" s="33">
        <v>12600</v>
      </c>
      <c r="I1155" s="31" t="s">
        <v>9762</v>
      </c>
      <c r="J1155" s="31" t="s">
        <v>9763</v>
      </c>
      <c r="K1155" s="33">
        <v>12600</v>
      </c>
      <c r="L1155" s="31" t="s">
        <v>9764</v>
      </c>
      <c r="M1155" t="e">
        <f t="shared" ref="M1155:M1218" si="57">FIND("PO",E1155)</f>
        <v>#VALUE!</v>
      </c>
    </row>
    <row r="1156" spans="1:13" hidden="1">
      <c r="A1156" s="31" t="s">
        <v>9757</v>
      </c>
      <c r="B1156" s="31" t="s">
        <v>11523</v>
      </c>
      <c r="C1156" s="31" t="s">
        <v>11524</v>
      </c>
      <c r="D1156" s="32">
        <v>43990</v>
      </c>
      <c r="E1156" s="31" t="s">
        <v>11525</v>
      </c>
      <c r="F1156" s="31" t="s">
        <v>10866</v>
      </c>
      <c r="G1156" s="33">
        <v>-12600</v>
      </c>
      <c r="H1156" s="33">
        <v>-12600</v>
      </c>
      <c r="I1156" s="31" t="s">
        <v>9762</v>
      </c>
      <c r="J1156" s="31" t="s">
        <v>9763</v>
      </c>
      <c r="K1156" s="33">
        <v>-12600</v>
      </c>
      <c r="L1156" s="31" t="s">
        <v>9764</v>
      </c>
      <c r="M1156" t="e">
        <f t="shared" si="57"/>
        <v>#VALUE!</v>
      </c>
    </row>
    <row r="1157" spans="1:13" hidden="1">
      <c r="A1157" s="31" t="s">
        <v>9757</v>
      </c>
      <c r="B1157" s="31" t="s">
        <v>11526</v>
      </c>
      <c r="C1157" s="31" t="s">
        <v>11527</v>
      </c>
      <c r="D1157" s="32">
        <v>43991</v>
      </c>
      <c r="E1157" s="31" t="s">
        <v>11528</v>
      </c>
      <c r="F1157" s="31" t="s">
        <v>10443</v>
      </c>
      <c r="G1157" s="33">
        <v>2400</v>
      </c>
      <c r="H1157" s="33">
        <v>2400</v>
      </c>
      <c r="I1157" s="31" t="s">
        <v>9762</v>
      </c>
      <c r="J1157" s="31" t="s">
        <v>9763</v>
      </c>
      <c r="K1157" s="33">
        <v>2400</v>
      </c>
      <c r="L1157" s="31" t="s">
        <v>9764</v>
      </c>
      <c r="M1157" t="e">
        <f t="shared" si="57"/>
        <v>#VALUE!</v>
      </c>
    </row>
    <row r="1158" spans="1:13" hidden="1">
      <c r="A1158" s="31" t="s">
        <v>9757</v>
      </c>
      <c r="B1158" s="31" t="s">
        <v>11526</v>
      </c>
      <c r="C1158" s="31" t="s">
        <v>11527</v>
      </c>
      <c r="D1158" s="32">
        <v>43991</v>
      </c>
      <c r="E1158" s="31" t="s">
        <v>11528</v>
      </c>
      <c r="F1158" s="31" t="s">
        <v>10444</v>
      </c>
      <c r="G1158" s="33">
        <v>-2400</v>
      </c>
      <c r="H1158" s="33">
        <v>-2400</v>
      </c>
      <c r="I1158" s="31" t="s">
        <v>9762</v>
      </c>
      <c r="J1158" s="31" t="s">
        <v>9763</v>
      </c>
      <c r="K1158" s="33">
        <v>-2400</v>
      </c>
      <c r="L1158" s="31" t="s">
        <v>9764</v>
      </c>
      <c r="M1158" t="e">
        <f t="shared" si="57"/>
        <v>#VALUE!</v>
      </c>
    </row>
    <row r="1159" spans="1:13" hidden="1">
      <c r="A1159" s="31" t="s">
        <v>9757</v>
      </c>
      <c r="B1159" s="31" t="s">
        <v>11529</v>
      </c>
      <c r="C1159" s="31" t="s">
        <v>11530</v>
      </c>
      <c r="D1159" s="32">
        <v>43997</v>
      </c>
      <c r="E1159" s="31" t="s">
        <v>11531</v>
      </c>
      <c r="F1159" s="31" t="s">
        <v>10661</v>
      </c>
      <c r="G1159" s="33">
        <v>17920</v>
      </c>
      <c r="H1159" s="33">
        <v>17920</v>
      </c>
      <c r="I1159" s="31" t="s">
        <v>9762</v>
      </c>
      <c r="J1159" s="31" t="s">
        <v>9763</v>
      </c>
      <c r="K1159" s="33">
        <v>17920</v>
      </c>
      <c r="L1159" s="31" t="s">
        <v>9764</v>
      </c>
      <c r="M1159" t="e">
        <f t="shared" si="57"/>
        <v>#VALUE!</v>
      </c>
    </row>
    <row r="1160" spans="1:13" hidden="1">
      <c r="A1160" s="31" t="s">
        <v>9757</v>
      </c>
      <c r="B1160" s="31" t="s">
        <v>11529</v>
      </c>
      <c r="C1160" s="31" t="s">
        <v>11530</v>
      </c>
      <c r="D1160" s="32">
        <v>43997</v>
      </c>
      <c r="E1160" s="31" t="s">
        <v>11531</v>
      </c>
      <c r="F1160" s="31" t="s">
        <v>9889</v>
      </c>
      <c r="G1160" s="33">
        <v>-17920</v>
      </c>
      <c r="H1160" s="33">
        <v>-17920</v>
      </c>
      <c r="I1160" s="31" t="s">
        <v>9762</v>
      </c>
      <c r="J1160" s="31" t="s">
        <v>9763</v>
      </c>
      <c r="K1160" s="33">
        <v>-17920</v>
      </c>
      <c r="L1160" s="31" t="s">
        <v>9764</v>
      </c>
      <c r="M1160" t="e">
        <f t="shared" si="57"/>
        <v>#VALUE!</v>
      </c>
    </row>
    <row r="1161" spans="1:13" hidden="1">
      <c r="A1161" s="31" t="s">
        <v>9757</v>
      </c>
      <c r="B1161" s="31" t="s">
        <v>11532</v>
      </c>
      <c r="C1161" s="31" t="s">
        <v>11533</v>
      </c>
      <c r="D1161" s="32">
        <v>43998</v>
      </c>
      <c r="E1161" s="31" t="s">
        <v>11534</v>
      </c>
      <c r="F1161" s="31" t="s">
        <v>10067</v>
      </c>
      <c r="G1161" s="33">
        <v>500000000</v>
      </c>
      <c r="H1161" s="33">
        <v>500000000</v>
      </c>
      <c r="I1161" s="31" t="s">
        <v>9762</v>
      </c>
      <c r="J1161" s="31" t="s">
        <v>9763</v>
      </c>
      <c r="K1161" s="33">
        <v>500000000</v>
      </c>
      <c r="L1161" s="31" t="s">
        <v>9764</v>
      </c>
      <c r="M1161" t="e">
        <f t="shared" si="57"/>
        <v>#VALUE!</v>
      </c>
    </row>
    <row r="1162" spans="1:13" hidden="1">
      <c r="A1162" s="31" t="s">
        <v>9757</v>
      </c>
      <c r="B1162" s="31" t="s">
        <v>11532</v>
      </c>
      <c r="C1162" s="31" t="s">
        <v>11533</v>
      </c>
      <c r="D1162" s="32">
        <v>43998</v>
      </c>
      <c r="E1162" s="31" t="s">
        <v>11534</v>
      </c>
      <c r="F1162" s="31" t="s">
        <v>9889</v>
      </c>
      <c r="G1162" s="33">
        <v>-500000000</v>
      </c>
      <c r="H1162" s="33">
        <v>-500000000</v>
      </c>
      <c r="I1162" s="31" t="s">
        <v>9762</v>
      </c>
      <c r="J1162" s="31" t="s">
        <v>9763</v>
      </c>
      <c r="K1162" s="33">
        <v>-500000000</v>
      </c>
      <c r="L1162" s="31" t="s">
        <v>9764</v>
      </c>
      <c r="M1162" t="e">
        <f t="shared" si="57"/>
        <v>#VALUE!</v>
      </c>
    </row>
    <row r="1163" spans="1:13" hidden="1">
      <c r="A1163" s="31" t="s">
        <v>9757</v>
      </c>
      <c r="B1163" s="31" t="s">
        <v>11535</v>
      </c>
      <c r="C1163" s="31" t="s">
        <v>11536</v>
      </c>
      <c r="D1163" s="32">
        <v>43998</v>
      </c>
      <c r="E1163" s="31" t="s">
        <v>11537</v>
      </c>
      <c r="F1163" s="31" t="s">
        <v>11538</v>
      </c>
      <c r="G1163" s="33">
        <v>31760</v>
      </c>
      <c r="H1163" s="33">
        <v>31760</v>
      </c>
      <c r="I1163" s="31" t="s">
        <v>9762</v>
      </c>
      <c r="J1163" s="31" t="s">
        <v>9763</v>
      </c>
      <c r="K1163" s="33">
        <v>31760</v>
      </c>
      <c r="L1163" s="31" t="s">
        <v>9764</v>
      </c>
      <c r="M1163" t="e">
        <f t="shared" si="57"/>
        <v>#VALUE!</v>
      </c>
    </row>
    <row r="1164" spans="1:13" hidden="1">
      <c r="A1164" s="31" t="s">
        <v>9757</v>
      </c>
      <c r="B1164" s="31" t="s">
        <v>11535</v>
      </c>
      <c r="C1164" s="31" t="s">
        <v>11536</v>
      </c>
      <c r="D1164" s="32">
        <v>43998</v>
      </c>
      <c r="E1164" s="31" t="s">
        <v>11537</v>
      </c>
      <c r="F1164" s="31" t="s">
        <v>9889</v>
      </c>
      <c r="G1164" s="33">
        <v>-31760</v>
      </c>
      <c r="H1164" s="33">
        <v>-31760</v>
      </c>
      <c r="I1164" s="31" t="s">
        <v>9762</v>
      </c>
      <c r="J1164" s="31" t="s">
        <v>9763</v>
      </c>
      <c r="K1164" s="33">
        <v>-31760</v>
      </c>
      <c r="L1164" s="31" t="s">
        <v>9764</v>
      </c>
      <c r="M1164" t="e">
        <f t="shared" si="57"/>
        <v>#VALUE!</v>
      </c>
    </row>
    <row r="1165" spans="1:13" hidden="1">
      <c r="A1165" s="31" t="s">
        <v>9757</v>
      </c>
      <c r="B1165" s="31" t="s">
        <v>11539</v>
      </c>
      <c r="C1165" s="31" t="s">
        <v>11540</v>
      </c>
      <c r="D1165" s="32">
        <v>43998</v>
      </c>
      <c r="E1165" s="31" t="s">
        <v>11541</v>
      </c>
      <c r="F1165" s="31" t="s">
        <v>10570</v>
      </c>
      <c r="G1165" s="33">
        <v>-2000</v>
      </c>
      <c r="H1165" s="33">
        <v>-2000</v>
      </c>
      <c r="I1165" s="31" t="s">
        <v>9762</v>
      </c>
      <c r="J1165" s="31" t="s">
        <v>9763</v>
      </c>
      <c r="K1165" s="33">
        <v>-2000</v>
      </c>
      <c r="L1165" s="31" t="s">
        <v>9764</v>
      </c>
      <c r="M1165" t="e">
        <f t="shared" si="57"/>
        <v>#VALUE!</v>
      </c>
    </row>
    <row r="1166" spans="1:13" hidden="1">
      <c r="A1166" s="31" t="s">
        <v>9757</v>
      </c>
      <c r="B1166" s="31" t="s">
        <v>11539</v>
      </c>
      <c r="C1166" s="31" t="s">
        <v>11540</v>
      </c>
      <c r="D1166" s="32">
        <v>43998</v>
      </c>
      <c r="E1166" s="31" t="s">
        <v>11541</v>
      </c>
      <c r="F1166" s="31" t="s">
        <v>10536</v>
      </c>
      <c r="G1166" s="33">
        <v>2000</v>
      </c>
      <c r="H1166" s="33">
        <v>2000</v>
      </c>
      <c r="I1166" s="31" t="s">
        <v>9762</v>
      </c>
      <c r="J1166" s="31" t="s">
        <v>9763</v>
      </c>
      <c r="K1166" s="33">
        <v>2000</v>
      </c>
      <c r="L1166" s="31" t="s">
        <v>9764</v>
      </c>
      <c r="M1166" t="e">
        <f t="shared" si="57"/>
        <v>#VALUE!</v>
      </c>
    </row>
    <row r="1167" spans="1:13" hidden="1">
      <c r="A1167" s="31" t="s">
        <v>9757</v>
      </c>
      <c r="B1167" s="31" t="s">
        <v>11542</v>
      </c>
      <c r="C1167" s="31" t="s">
        <v>11543</v>
      </c>
      <c r="D1167" s="32">
        <v>43998</v>
      </c>
      <c r="E1167" s="31" t="s">
        <v>11544</v>
      </c>
      <c r="F1167" s="31" t="s">
        <v>10570</v>
      </c>
      <c r="G1167" s="33">
        <v>-4640</v>
      </c>
      <c r="H1167" s="33">
        <v>-4640</v>
      </c>
      <c r="I1167" s="31" t="s">
        <v>9762</v>
      </c>
      <c r="J1167" s="31" t="s">
        <v>9763</v>
      </c>
      <c r="K1167" s="33">
        <v>-4640</v>
      </c>
      <c r="L1167" s="31" t="s">
        <v>9764</v>
      </c>
      <c r="M1167" t="e">
        <f t="shared" si="57"/>
        <v>#VALUE!</v>
      </c>
    </row>
    <row r="1168" spans="1:13" hidden="1">
      <c r="A1168" s="31" t="s">
        <v>9757</v>
      </c>
      <c r="B1168" s="31" t="s">
        <v>11542</v>
      </c>
      <c r="C1168" s="31" t="s">
        <v>11543</v>
      </c>
      <c r="D1168" s="32">
        <v>43998</v>
      </c>
      <c r="E1168" s="31" t="s">
        <v>11544</v>
      </c>
      <c r="F1168" s="31" t="s">
        <v>10536</v>
      </c>
      <c r="G1168" s="33">
        <v>4640</v>
      </c>
      <c r="H1168" s="33">
        <v>4640</v>
      </c>
      <c r="I1168" s="31" t="s">
        <v>9762</v>
      </c>
      <c r="J1168" s="31" t="s">
        <v>9763</v>
      </c>
      <c r="K1168" s="33">
        <v>4640</v>
      </c>
      <c r="L1168" s="31" t="s">
        <v>9764</v>
      </c>
      <c r="M1168" t="e">
        <f t="shared" si="57"/>
        <v>#VALUE!</v>
      </c>
    </row>
    <row r="1169" spans="1:15" hidden="1">
      <c r="A1169" s="31" t="s">
        <v>9757</v>
      </c>
      <c r="B1169" s="31" t="s">
        <v>11545</v>
      </c>
      <c r="C1169" s="31" t="s">
        <v>11546</v>
      </c>
      <c r="D1169" s="32">
        <v>43998</v>
      </c>
      <c r="E1169" s="31" t="s">
        <v>11547</v>
      </c>
      <c r="F1169" s="31" t="s">
        <v>10062</v>
      </c>
      <c r="G1169" s="33">
        <v>-48700</v>
      </c>
      <c r="H1169" s="33">
        <v>-48700</v>
      </c>
      <c r="I1169" s="31" t="s">
        <v>9762</v>
      </c>
      <c r="J1169" s="31" t="s">
        <v>9763</v>
      </c>
      <c r="K1169" s="33">
        <v>-48700</v>
      </c>
      <c r="L1169" s="31" t="s">
        <v>9764</v>
      </c>
      <c r="M1169" t="e">
        <f t="shared" si="57"/>
        <v>#VALUE!</v>
      </c>
    </row>
    <row r="1170" spans="1:15" hidden="1">
      <c r="A1170" s="31" t="s">
        <v>9757</v>
      </c>
      <c r="B1170" s="31" t="s">
        <v>11545</v>
      </c>
      <c r="C1170" s="31" t="s">
        <v>11546</v>
      </c>
      <c r="D1170" s="32">
        <v>43998</v>
      </c>
      <c r="E1170" s="31" t="s">
        <v>11547</v>
      </c>
      <c r="F1170" s="31" t="s">
        <v>10063</v>
      </c>
      <c r="G1170" s="33">
        <v>48700</v>
      </c>
      <c r="H1170" s="33">
        <v>48700</v>
      </c>
      <c r="I1170" s="31" t="s">
        <v>9762</v>
      </c>
      <c r="J1170" s="31" t="s">
        <v>9763</v>
      </c>
      <c r="K1170" s="33">
        <v>48700</v>
      </c>
      <c r="L1170" s="31" t="s">
        <v>9764</v>
      </c>
      <c r="M1170" t="e">
        <f t="shared" si="57"/>
        <v>#VALUE!</v>
      </c>
    </row>
    <row r="1171" spans="1:15" hidden="1">
      <c r="A1171" s="31" t="s">
        <v>9757</v>
      </c>
      <c r="B1171" s="31" t="s">
        <v>11548</v>
      </c>
      <c r="C1171" s="31" t="s">
        <v>11549</v>
      </c>
      <c r="D1171" s="32">
        <v>43998</v>
      </c>
      <c r="E1171" s="31" t="s">
        <v>11550</v>
      </c>
      <c r="F1171" s="31" t="s">
        <v>9997</v>
      </c>
      <c r="G1171" s="33">
        <v>1091020</v>
      </c>
      <c r="H1171" s="33">
        <v>1091020</v>
      </c>
      <c r="I1171" s="31" t="s">
        <v>9762</v>
      </c>
      <c r="J1171" s="31" t="s">
        <v>9763</v>
      </c>
      <c r="K1171" s="33">
        <v>1091020</v>
      </c>
      <c r="L1171" s="31" t="s">
        <v>9764</v>
      </c>
      <c r="M1171" t="e">
        <f t="shared" si="57"/>
        <v>#VALUE!</v>
      </c>
    </row>
    <row r="1172" spans="1:15" hidden="1">
      <c r="A1172" s="31" t="s">
        <v>9757</v>
      </c>
      <c r="B1172" s="31" t="s">
        <v>11548</v>
      </c>
      <c r="C1172" s="31" t="s">
        <v>11549</v>
      </c>
      <c r="D1172" s="32">
        <v>43998</v>
      </c>
      <c r="E1172" s="31" t="s">
        <v>11550</v>
      </c>
      <c r="F1172" s="31" t="s">
        <v>9889</v>
      </c>
      <c r="G1172" s="33">
        <v>-1091020</v>
      </c>
      <c r="H1172" s="33">
        <v>-1091020</v>
      </c>
      <c r="I1172" s="31" t="s">
        <v>9762</v>
      </c>
      <c r="J1172" s="31" t="s">
        <v>9763</v>
      </c>
      <c r="K1172" s="33">
        <v>-1091020</v>
      </c>
      <c r="L1172" s="31" t="s">
        <v>9764</v>
      </c>
      <c r="M1172" t="e">
        <f t="shared" si="57"/>
        <v>#VALUE!</v>
      </c>
    </row>
    <row r="1173" spans="1:15" hidden="1">
      <c r="A1173" s="31" t="s">
        <v>9757</v>
      </c>
      <c r="B1173" s="31" t="s">
        <v>11551</v>
      </c>
      <c r="C1173" s="31" t="s">
        <v>11552</v>
      </c>
      <c r="D1173" s="32">
        <v>44008</v>
      </c>
      <c r="E1173" s="31" t="s">
        <v>8461</v>
      </c>
      <c r="F1173" s="31" t="s">
        <v>11553</v>
      </c>
      <c r="G1173" s="33">
        <v>-48760</v>
      </c>
      <c r="H1173" s="33">
        <v>-48760</v>
      </c>
      <c r="I1173" s="31" t="s">
        <v>9762</v>
      </c>
      <c r="J1173" s="31" t="s">
        <v>9763</v>
      </c>
      <c r="K1173" s="33">
        <v>-48760</v>
      </c>
      <c r="L1173" s="31" t="s">
        <v>9764</v>
      </c>
      <c r="M1173" t="e">
        <f t="shared" si="57"/>
        <v>#VALUE!</v>
      </c>
    </row>
    <row r="1174" spans="1:15" hidden="1">
      <c r="A1174" s="31" t="s">
        <v>9757</v>
      </c>
      <c r="B1174" s="31" t="s">
        <v>11551</v>
      </c>
      <c r="C1174" s="31" t="s">
        <v>11552</v>
      </c>
      <c r="D1174" s="32">
        <v>44008</v>
      </c>
      <c r="E1174" s="31" t="s">
        <v>8461</v>
      </c>
      <c r="F1174" s="31" t="s">
        <v>9875</v>
      </c>
      <c r="G1174" s="33">
        <v>48760</v>
      </c>
      <c r="H1174" s="33">
        <v>48760</v>
      </c>
      <c r="I1174" s="31" t="s">
        <v>9762</v>
      </c>
      <c r="J1174" s="31" t="s">
        <v>9763</v>
      </c>
      <c r="K1174" s="33">
        <v>48760</v>
      </c>
      <c r="L1174" s="31" t="s">
        <v>9764</v>
      </c>
      <c r="M1174" t="e">
        <f t="shared" si="57"/>
        <v>#VALUE!</v>
      </c>
    </row>
    <row r="1175" spans="1:15" hidden="1">
      <c r="A1175" s="31" t="s">
        <v>9757</v>
      </c>
      <c r="B1175" s="31" t="s">
        <v>11554</v>
      </c>
      <c r="C1175" s="31" t="s">
        <v>11555</v>
      </c>
      <c r="D1175" s="32">
        <v>44008</v>
      </c>
      <c r="E1175" s="31" t="s">
        <v>11556</v>
      </c>
      <c r="F1175" s="31" t="s">
        <v>11553</v>
      </c>
      <c r="G1175" s="33">
        <v>-30129.58</v>
      </c>
      <c r="H1175" s="33">
        <v>-30129.58</v>
      </c>
      <c r="I1175" s="31" t="s">
        <v>9762</v>
      </c>
      <c r="J1175" s="31" t="s">
        <v>9763</v>
      </c>
      <c r="K1175" s="33">
        <v>-30129.58</v>
      </c>
      <c r="L1175" s="31" t="s">
        <v>9764</v>
      </c>
      <c r="M1175">
        <f t="shared" si="57"/>
        <v>42</v>
      </c>
      <c r="N1175" t="str">
        <f t="shared" ref="N1175:N1186" si="58">MID(E1175,M1175,10)</f>
        <v>PO63000026</v>
      </c>
      <c r="O1175" t="e">
        <f>VLOOKUP(N1175,'1_คตง_ภาพรวม'!L1175:M1225,2,FALSE)</f>
        <v>#N/A</v>
      </c>
    </row>
    <row r="1176" spans="1:15" hidden="1">
      <c r="A1176" s="31" t="s">
        <v>9757</v>
      </c>
      <c r="B1176" s="31" t="s">
        <v>11554</v>
      </c>
      <c r="C1176" s="31" t="s">
        <v>11555</v>
      </c>
      <c r="D1176" s="32">
        <v>44008</v>
      </c>
      <c r="E1176" s="31" t="s">
        <v>11556</v>
      </c>
      <c r="F1176" s="31" t="s">
        <v>9875</v>
      </c>
      <c r="G1176" s="33">
        <v>30129.58</v>
      </c>
      <c r="H1176" s="33">
        <v>30129.58</v>
      </c>
      <c r="I1176" s="31" t="s">
        <v>9762</v>
      </c>
      <c r="J1176" s="31" t="s">
        <v>9763</v>
      </c>
      <c r="K1176" s="33">
        <v>30129.58</v>
      </c>
      <c r="L1176" s="31" t="s">
        <v>9764</v>
      </c>
      <c r="M1176">
        <f t="shared" si="57"/>
        <v>42</v>
      </c>
      <c r="N1176" t="str">
        <f t="shared" si="58"/>
        <v>PO63000026</v>
      </c>
      <c r="O1176" t="e">
        <f>VLOOKUP(N1176,'1_คตง_ภาพรวม'!L1176:M1226,2,FALSE)</f>
        <v>#N/A</v>
      </c>
    </row>
    <row r="1177" spans="1:15" hidden="1">
      <c r="A1177" s="31" t="s">
        <v>9757</v>
      </c>
      <c r="B1177" s="31" t="s">
        <v>11557</v>
      </c>
      <c r="C1177" s="31" t="s">
        <v>11558</v>
      </c>
      <c r="D1177" s="32">
        <v>44008</v>
      </c>
      <c r="E1177" s="31" t="s">
        <v>11559</v>
      </c>
      <c r="F1177" s="31" t="s">
        <v>11553</v>
      </c>
      <c r="G1177" s="33">
        <v>-346728.97</v>
      </c>
      <c r="H1177" s="33">
        <v>-346728.97</v>
      </c>
      <c r="I1177" s="31" t="s">
        <v>9762</v>
      </c>
      <c r="J1177" s="31" t="s">
        <v>9763</v>
      </c>
      <c r="K1177" s="33">
        <v>-346728.97</v>
      </c>
      <c r="L1177" s="31" t="s">
        <v>9764</v>
      </c>
      <c r="M1177">
        <f t="shared" si="57"/>
        <v>40</v>
      </c>
      <c r="N1177" t="str">
        <f t="shared" si="58"/>
        <v>PO63000405</v>
      </c>
      <c r="O1177" t="e">
        <f>VLOOKUP(N1177,'1_คตง_ภาพรวม'!L1177:M1227,2,FALSE)</f>
        <v>#N/A</v>
      </c>
    </row>
    <row r="1178" spans="1:15" hidden="1">
      <c r="A1178" s="31" t="s">
        <v>9757</v>
      </c>
      <c r="B1178" s="31" t="s">
        <v>11557</v>
      </c>
      <c r="C1178" s="31" t="s">
        <v>11558</v>
      </c>
      <c r="D1178" s="32">
        <v>44008</v>
      </c>
      <c r="E1178" s="31" t="s">
        <v>11559</v>
      </c>
      <c r="F1178" s="31" t="s">
        <v>9875</v>
      </c>
      <c r="G1178" s="33">
        <v>346728.97</v>
      </c>
      <c r="H1178" s="33">
        <v>346728.97</v>
      </c>
      <c r="I1178" s="31" t="s">
        <v>9762</v>
      </c>
      <c r="J1178" s="31" t="s">
        <v>9763</v>
      </c>
      <c r="K1178" s="33">
        <v>346728.97</v>
      </c>
      <c r="L1178" s="31" t="s">
        <v>9764</v>
      </c>
      <c r="M1178">
        <f t="shared" si="57"/>
        <v>40</v>
      </c>
      <c r="N1178" t="str">
        <f t="shared" si="58"/>
        <v>PO63000405</v>
      </c>
      <c r="O1178" t="e">
        <f>VLOOKUP(N1178,'1_คตง_ภาพรวม'!L1178:M1228,2,FALSE)</f>
        <v>#N/A</v>
      </c>
    </row>
    <row r="1179" spans="1:15" hidden="1">
      <c r="A1179" s="31" t="s">
        <v>9757</v>
      </c>
      <c r="B1179" s="31" t="s">
        <v>11560</v>
      </c>
      <c r="C1179" s="31" t="s">
        <v>11561</v>
      </c>
      <c r="D1179" s="32">
        <v>44008</v>
      </c>
      <c r="E1179" s="31" t="s">
        <v>11562</v>
      </c>
      <c r="F1179" s="31" t="s">
        <v>11553</v>
      </c>
      <c r="G1179" s="33">
        <v>-247663.55</v>
      </c>
      <c r="H1179" s="33">
        <v>-247663.55</v>
      </c>
      <c r="I1179" s="31" t="s">
        <v>9762</v>
      </c>
      <c r="J1179" s="31" t="s">
        <v>9763</v>
      </c>
      <c r="K1179" s="33">
        <v>-247663.55</v>
      </c>
      <c r="L1179" s="31" t="s">
        <v>9764</v>
      </c>
      <c r="M1179">
        <f t="shared" si="57"/>
        <v>35</v>
      </c>
      <c r="N1179" t="str">
        <f t="shared" si="58"/>
        <v>PO63000464</v>
      </c>
      <c r="O1179" t="e">
        <f>VLOOKUP(N1179,'1_คตง_ภาพรวม'!L1179:M1229,2,FALSE)</f>
        <v>#N/A</v>
      </c>
    </row>
    <row r="1180" spans="1:15" hidden="1">
      <c r="A1180" s="31" t="s">
        <v>9757</v>
      </c>
      <c r="B1180" s="31" t="s">
        <v>11560</v>
      </c>
      <c r="C1180" s="31" t="s">
        <v>11561</v>
      </c>
      <c r="D1180" s="32">
        <v>44008</v>
      </c>
      <c r="E1180" s="31" t="s">
        <v>11562</v>
      </c>
      <c r="F1180" s="31" t="s">
        <v>9875</v>
      </c>
      <c r="G1180" s="33">
        <v>247663.55</v>
      </c>
      <c r="H1180" s="33">
        <v>247663.55</v>
      </c>
      <c r="I1180" s="31" t="s">
        <v>9762</v>
      </c>
      <c r="J1180" s="31" t="s">
        <v>9763</v>
      </c>
      <c r="K1180" s="33">
        <v>247663.55</v>
      </c>
      <c r="L1180" s="31" t="s">
        <v>9764</v>
      </c>
      <c r="M1180">
        <f t="shared" si="57"/>
        <v>35</v>
      </c>
      <c r="N1180" t="str">
        <f t="shared" si="58"/>
        <v>PO63000464</v>
      </c>
      <c r="O1180" t="e">
        <f>VLOOKUP(N1180,'1_คตง_ภาพรวม'!L1180:M1230,2,FALSE)</f>
        <v>#N/A</v>
      </c>
    </row>
    <row r="1181" spans="1:15" hidden="1">
      <c r="A1181" s="31" t="s">
        <v>9757</v>
      </c>
      <c r="B1181" s="31" t="s">
        <v>11563</v>
      </c>
      <c r="C1181" s="31" t="s">
        <v>11564</v>
      </c>
      <c r="D1181" s="32">
        <v>44008</v>
      </c>
      <c r="E1181" s="31" t="s">
        <v>11565</v>
      </c>
      <c r="F1181" s="31" t="s">
        <v>11553</v>
      </c>
      <c r="G1181" s="33">
        <v>-1175386.3400000001</v>
      </c>
      <c r="H1181" s="33">
        <v>-1175386.3400000001</v>
      </c>
      <c r="I1181" s="31" t="s">
        <v>9762</v>
      </c>
      <c r="J1181" s="31" t="s">
        <v>9763</v>
      </c>
      <c r="K1181" s="33">
        <v>-1175386.3400000001</v>
      </c>
      <c r="L1181" s="31" t="s">
        <v>9764</v>
      </c>
      <c r="M1181">
        <f t="shared" si="57"/>
        <v>37</v>
      </c>
      <c r="N1181" t="str">
        <f t="shared" si="58"/>
        <v>PO62000303</v>
      </c>
      <c r="O1181" t="e">
        <f>VLOOKUP(N1181,'1_คตง_ภาพรวม'!L1181:M1231,2,FALSE)</f>
        <v>#N/A</v>
      </c>
    </row>
    <row r="1182" spans="1:15" hidden="1">
      <c r="A1182" s="31" t="s">
        <v>9757</v>
      </c>
      <c r="B1182" s="31" t="s">
        <v>11563</v>
      </c>
      <c r="C1182" s="31" t="s">
        <v>11564</v>
      </c>
      <c r="D1182" s="32">
        <v>44008</v>
      </c>
      <c r="E1182" s="31" t="s">
        <v>11565</v>
      </c>
      <c r="F1182" s="31" t="s">
        <v>9875</v>
      </c>
      <c r="G1182" s="33">
        <v>1175386.3400000001</v>
      </c>
      <c r="H1182" s="33">
        <v>1175386.3400000001</v>
      </c>
      <c r="I1182" s="31" t="s">
        <v>9762</v>
      </c>
      <c r="J1182" s="31" t="s">
        <v>9763</v>
      </c>
      <c r="K1182" s="33">
        <v>1175386.3400000001</v>
      </c>
      <c r="L1182" s="31" t="s">
        <v>9764</v>
      </c>
      <c r="M1182">
        <f t="shared" si="57"/>
        <v>37</v>
      </c>
      <c r="N1182" t="str">
        <f t="shared" si="58"/>
        <v>PO62000303</v>
      </c>
      <c r="O1182" t="e">
        <f>VLOOKUP(N1182,'1_คตง_ภาพรวม'!L1182:M1232,2,FALSE)</f>
        <v>#N/A</v>
      </c>
    </row>
    <row r="1183" spans="1:15" hidden="1">
      <c r="A1183" s="31" t="s">
        <v>9757</v>
      </c>
      <c r="B1183" s="31" t="s">
        <v>11566</v>
      </c>
      <c r="C1183" s="31" t="s">
        <v>11567</v>
      </c>
      <c r="D1183" s="32">
        <v>44008</v>
      </c>
      <c r="E1183" s="31" t="s">
        <v>11568</v>
      </c>
      <c r="F1183" s="31" t="s">
        <v>11553</v>
      </c>
      <c r="G1183" s="33">
        <v>-325422.36</v>
      </c>
      <c r="H1183" s="33">
        <v>-325422.36</v>
      </c>
      <c r="I1183" s="31" t="s">
        <v>9762</v>
      </c>
      <c r="J1183" s="31" t="s">
        <v>9763</v>
      </c>
      <c r="K1183" s="33">
        <v>-325422.36</v>
      </c>
      <c r="L1183" s="31" t="s">
        <v>9764</v>
      </c>
      <c r="M1183">
        <f t="shared" si="57"/>
        <v>58</v>
      </c>
      <c r="N1183" t="str">
        <f t="shared" si="58"/>
        <v>PO62000060</v>
      </c>
      <c r="O1183" t="e">
        <f>VLOOKUP(N1183,'1_คตง_ภาพรวม'!L1183:M1233,2,FALSE)</f>
        <v>#N/A</v>
      </c>
    </row>
    <row r="1184" spans="1:15" hidden="1">
      <c r="A1184" s="31" t="s">
        <v>9757</v>
      </c>
      <c r="B1184" s="31" t="s">
        <v>11566</v>
      </c>
      <c r="C1184" s="31" t="s">
        <v>11567</v>
      </c>
      <c r="D1184" s="32">
        <v>44008</v>
      </c>
      <c r="E1184" s="31" t="s">
        <v>11568</v>
      </c>
      <c r="F1184" s="31" t="s">
        <v>9875</v>
      </c>
      <c r="G1184" s="33">
        <v>325422.36</v>
      </c>
      <c r="H1184" s="33">
        <v>325422.36</v>
      </c>
      <c r="I1184" s="31" t="s">
        <v>9762</v>
      </c>
      <c r="J1184" s="31" t="s">
        <v>9763</v>
      </c>
      <c r="K1184" s="33">
        <v>325422.36</v>
      </c>
      <c r="L1184" s="31" t="s">
        <v>9764</v>
      </c>
      <c r="M1184">
        <f t="shared" si="57"/>
        <v>58</v>
      </c>
      <c r="N1184" t="str">
        <f t="shared" si="58"/>
        <v>PO62000060</v>
      </c>
      <c r="O1184" t="e">
        <f>VLOOKUP(N1184,'1_คตง_ภาพรวม'!L1184:M1234,2,FALSE)</f>
        <v>#N/A</v>
      </c>
    </row>
    <row r="1185" spans="1:15" hidden="1">
      <c r="A1185" s="31" t="s">
        <v>9757</v>
      </c>
      <c r="B1185" s="31" t="s">
        <v>11569</v>
      </c>
      <c r="C1185" s="31" t="s">
        <v>11570</v>
      </c>
      <c r="D1185" s="32">
        <v>44008</v>
      </c>
      <c r="E1185" s="31" t="s">
        <v>11571</v>
      </c>
      <c r="F1185" s="31" t="s">
        <v>11553</v>
      </c>
      <c r="G1185" s="33">
        <v>-114480</v>
      </c>
      <c r="H1185" s="33">
        <v>-114480</v>
      </c>
      <c r="I1185" s="31" t="s">
        <v>9762</v>
      </c>
      <c r="J1185" s="31" t="s">
        <v>9763</v>
      </c>
      <c r="K1185" s="33">
        <v>-114480</v>
      </c>
      <c r="L1185" s="31" t="s">
        <v>9764</v>
      </c>
      <c r="M1185">
        <f t="shared" si="57"/>
        <v>89</v>
      </c>
      <c r="N1185" t="str">
        <f t="shared" si="58"/>
        <v>PO63000328</v>
      </c>
      <c r="O1185" t="e">
        <f>VLOOKUP(N1185,'1_คตง_ภาพรวม'!L1185:M1235,2,FALSE)</f>
        <v>#N/A</v>
      </c>
    </row>
    <row r="1186" spans="1:15" hidden="1">
      <c r="A1186" s="31" t="s">
        <v>9757</v>
      </c>
      <c r="B1186" s="31" t="s">
        <v>11569</v>
      </c>
      <c r="C1186" s="31" t="s">
        <v>11570</v>
      </c>
      <c r="D1186" s="32">
        <v>44008</v>
      </c>
      <c r="E1186" s="31" t="s">
        <v>11571</v>
      </c>
      <c r="F1186" s="31" t="s">
        <v>9875</v>
      </c>
      <c r="G1186" s="33">
        <v>114480</v>
      </c>
      <c r="H1186" s="33">
        <v>114480</v>
      </c>
      <c r="I1186" s="31" t="s">
        <v>9762</v>
      </c>
      <c r="J1186" s="31" t="s">
        <v>9763</v>
      </c>
      <c r="K1186" s="33">
        <v>114480</v>
      </c>
      <c r="L1186" s="31" t="s">
        <v>9764</v>
      </c>
      <c r="M1186">
        <f t="shared" si="57"/>
        <v>89</v>
      </c>
      <c r="N1186" t="str">
        <f t="shared" si="58"/>
        <v>PO63000328</v>
      </c>
      <c r="O1186" t="e">
        <f>VLOOKUP(N1186,'1_คตง_ภาพรวม'!L1186:M1236,2,FALSE)</f>
        <v>#N/A</v>
      </c>
    </row>
    <row r="1187" spans="1:15" hidden="1">
      <c r="A1187" s="31" t="s">
        <v>10853</v>
      </c>
      <c r="B1187" s="31" t="s">
        <v>11572</v>
      </c>
      <c r="C1187" s="31" t="s">
        <v>11573</v>
      </c>
      <c r="D1187" s="32">
        <v>44001</v>
      </c>
      <c r="E1187" s="31" t="s">
        <v>11574</v>
      </c>
      <c r="F1187" s="31" t="s">
        <v>9997</v>
      </c>
      <c r="G1187" s="33">
        <v>444120</v>
      </c>
      <c r="H1187" s="33">
        <v>444120</v>
      </c>
      <c r="I1187" s="31" t="s">
        <v>9762</v>
      </c>
      <c r="J1187" s="31" t="s">
        <v>9763</v>
      </c>
      <c r="K1187" s="33">
        <v>444120</v>
      </c>
      <c r="L1187" s="31" t="s">
        <v>9764</v>
      </c>
      <c r="M1187" t="e">
        <f t="shared" si="57"/>
        <v>#VALUE!</v>
      </c>
    </row>
    <row r="1188" spans="1:15" hidden="1">
      <c r="A1188" s="31" t="s">
        <v>10853</v>
      </c>
      <c r="B1188" s="31" t="s">
        <v>11572</v>
      </c>
      <c r="C1188" s="31" t="s">
        <v>11573</v>
      </c>
      <c r="D1188" s="32">
        <v>44001</v>
      </c>
      <c r="E1188" s="31" t="s">
        <v>11574</v>
      </c>
      <c r="F1188" s="31" t="s">
        <v>9889</v>
      </c>
      <c r="G1188" s="33">
        <v>-444120</v>
      </c>
      <c r="H1188" s="33">
        <v>-444120</v>
      </c>
      <c r="I1188" s="31" t="s">
        <v>9762</v>
      </c>
      <c r="J1188" s="31" t="s">
        <v>9763</v>
      </c>
      <c r="K1188" s="33">
        <v>-444120</v>
      </c>
      <c r="L1188" s="31" t="s">
        <v>9764</v>
      </c>
      <c r="M1188" t="e">
        <f t="shared" si="57"/>
        <v>#VALUE!</v>
      </c>
    </row>
    <row r="1189" spans="1:15" hidden="1">
      <c r="A1189" s="31" t="s">
        <v>10853</v>
      </c>
      <c r="B1189" s="31" t="s">
        <v>11575</v>
      </c>
      <c r="C1189" s="31" t="s">
        <v>11576</v>
      </c>
      <c r="D1189" s="32">
        <v>44001</v>
      </c>
      <c r="E1189" s="31" t="s">
        <v>11577</v>
      </c>
      <c r="F1189" s="31" t="s">
        <v>9997</v>
      </c>
      <c r="G1189" s="33">
        <v>202560</v>
      </c>
      <c r="H1189" s="33">
        <v>202560</v>
      </c>
      <c r="I1189" s="31" t="s">
        <v>9762</v>
      </c>
      <c r="J1189" s="31" t="s">
        <v>9763</v>
      </c>
      <c r="K1189" s="33">
        <v>202560</v>
      </c>
      <c r="L1189" s="31" t="s">
        <v>9764</v>
      </c>
      <c r="M1189" t="e">
        <f t="shared" si="57"/>
        <v>#VALUE!</v>
      </c>
    </row>
    <row r="1190" spans="1:15" hidden="1">
      <c r="A1190" s="31" t="s">
        <v>10853</v>
      </c>
      <c r="B1190" s="31" t="s">
        <v>11575</v>
      </c>
      <c r="C1190" s="31" t="s">
        <v>11576</v>
      </c>
      <c r="D1190" s="32">
        <v>44001</v>
      </c>
      <c r="E1190" s="31" t="s">
        <v>11577</v>
      </c>
      <c r="F1190" s="31" t="s">
        <v>9889</v>
      </c>
      <c r="G1190" s="33">
        <v>-202560</v>
      </c>
      <c r="H1190" s="33">
        <v>-202560</v>
      </c>
      <c r="I1190" s="31" t="s">
        <v>9762</v>
      </c>
      <c r="J1190" s="31" t="s">
        <v>9763</v>
      </c>
      <c r="K1190" s="33">
        <v>-202560</v>
      </c>
      <c r="L1190" s="31" t="s">
        <v>9764</v>
      </c>
      <c r="M1190" t="e">
        <f t="shared" si="57"/>
        <v>#VALUE!</v>
      </c>
    </row>
    <row r="1191" spans="1:15" hidden="1">
      <c r="A1191" s="31" t="s">
        <v>9757</v>
      </c>
      <c r="B1191" s="31" t="s">
        <v>11578</v>
      </c>
      <c r="C1191" s="31" t="s">
        <v>11579</v>
      </c>
      <c r="D1191" s="32">
        <v>44008</v>
      </c>
      <c r="E1191" s="31" t="s">
        <v>11580</v>
      </c>
      <c r="F1191" s="31" t="s">
        <v>11553</v>
      </c>
      <c r="G1191" s="33">
        <v>-279671.77</v>
      </c>
      <c r="H1191" s="33">
        <v>-279671.77</v>
      </c>
      <c r="I1191" s="31" t="s">
        <v>9762</v>
      </c>
      <c r="J1191" s="31" t="s">
        <v>9763</v>
      </c>
      <c r="K1191" s="33">
        <v>-279671.77</v>
      </c>
      <c r="L1191" s="31" t="s">
        <v>9764</v>
      </c>
      <c r="M1191" t="e">
        <f t="shared" si="57"/>
        <v>#VALUE!</v>
      </c>
    </row>
    <row r="1192" spans="1:15" hidden="1">
      <c r="A1192" s="31" t="s">
        <v>9757</v>
      </c>
      <c r="B1192" s="31" t="s">
        <v>11578</v>
      </c>
      <c r="C1192" s="31" t="s">
        <v>11579</v>
      </c>
      <c r="D1192" s="32">
        <v>44008</v>
      </c>
      <c r="E1192" s="31" t="s">
        <v>11580</v>
      </c>
      <c r="F1192" s="31" t="s">
        <v>9875</v>
      </c>
      <c r="G1192" s="33">
        <v>279671.77</v>
      </c>
      <c r="H1192" s="33">
        <v>279671.77</v>
      </c>
      <c r="I1192" s="31" t="s">
        <v>9762</v>
      </c>
      <c r="J1192" s="31" t="s">
        <v>9763</v>
      </c>
      <c r="K1192" s="33">
        <v>279671.77</v>
      </c>
      <c r="L1192" s="31" t="s">
        <v>9764</v>
      </c>
      <c r="M1192" t="e">
        <f t="shared" si="57"/>
        <v>#VALUE!</v>
      </c>
    </row>
    <row r="1193" spans="1:15" hidden="1">
      <c r="A1193" s="31" t="s">
        <v>10853</v>
      </c>
      <c r="B1193" s="31" t="s">
        <v>11581</v>
      </c>
      <c r="C1193" s="31" t="s">
        <v>11582</v>
      </c>
      <c r="D1193" s="32">
        <v>44001</v>
      </c>
      <c r="E1193" s="31" t="s">
        <v>11583</v>
      </c>
      <c r="F1193" s="31" t="s">
        <v>9997</v>
      </c>
      <c r="G1193" s="33">
        <v>299772</v>
      </c>
      <c r="H1193" s="33">
        <v>299772</v>
      </c>
      <c r="I1193" s="31" t="s">
        <v>9762</v>
      </c>
      <c r="J1193" s="31" t="s">
        <v>9763</v>
      </c>
      <c r="K1193" s="33">
        <v>299772</v>
      </c>
      <c r="L1193" s="31" t="s">
        <v>9764</v>
      </c>
      <c r="M1193" t="e">
        <f t="shared" si="57"/>
        <v>#VALUE!</v>
      </c>
    </row>
    <row r="1194" spans="1:15" hidden="1">
      <c r="A1194" s="31" t="s">
        <v>10853</v>
      </c>
      <c r="B1194" s="31" t="s">
        <v>11581</v>
      </c>
      <c r="C1194" s="31" t="s">
        <v>11582</v>
      </c>
      <c r="D1194" s="32">
        <v>44001</v>
      </c>
      <c r="E1194" s="31" t="s">
        <v>11583</v>
      </c>
      <c r="F1194" s="31" t="s">
        <v>9889</v>
      </c>
      <c r="G1194" s="33">
        <v>-299772</v>
      </c>
      <c r="H1194" s="33">
        <v>-299772</v>
      </c>
      <c r="I1194" s="31" t="s">
        <v>9762</v>
      </c>
      <c r="J1194" s="31" t="s">
        <v>9763</v>
      </c>
      <c r="K1194" s="33">
        <v>-299772</v>
      </c>
      <c r="L1194" s="31" t="s">
        <v>9764</v>
      </c>
      <c r="M1194" t="e">
        <f t="shared" si="57"/>
        <v>#VALUE!</v>
      </c>
    </row>
    <row r="1195" spans="1:15" hidden="1">
      <c r="A1195" s="31" t="s">
        <v>10853</v>
      </c>
      <c r="B1195" s="31" t="s">
        <v>11584</v>
      </c>
      <c r="C1195" s="31" t="s">
        <v>11585</v>
      </c>
      <c r="D1195" s="32">
        <v>44001</v>
      </c>
      <c r="E1195" s="31" t="s">
        <v>11586</v>
      </c>
      <c r="F1195" s="31" t="s">
        <v>9997</v>
      </c>
      <c r="G1195" s="33">
        <v>480500</v>
      </c>
      <c r="H1195" s="33">
        <v>480500</v>
      </c>
      <c r="I1195" s="31" t="s">
        <v>9762</v>
      </c>
      <c r="J1195" s="31" t="s">
        <v>9763</v>
      </c>
      <c r="K1195" s="33">
        <v>480500</v>
      </c>
      <c r="L1195" s="31" t="s">
        <v>9764</v>
      </c>
      <c r="M1195" t="e">
        <f t="shared" si="57"/>
        <v>#VALUE!</v>
      </c>
    </row>
    <row r="1196" spans="1:15" hidden="1">
      <c r="A1196" s="31" t="s">
        <v>10853</v>
      </c>
      <c r="B1196" s="31" t="s">
        <v>11584</v>
      </c>
      <c r="C1196" s="31" t="s">
        <v>11585</v>
      </c>
      <c r="D1196" s="32">
        <v>44001</v>
      </c>
      <c r="E1196" s="31" t="s">
        <v>11586</v>
      </c>
      <c r="F1196" s="31" t="s">
        <v>9889</v>
      </c>
      <c r="G1196" s="33">
        <v>-480500</v>
      </c>
      <c r="H1196" s="33">
        <v>-480500</v>
      </c>
      <c r="I1196" s="31" t="s">
        <v>9762</v>
      </c>
      <c r="J1196" s="31" t="s">
        <v>9763</v>
      </c>
      <c r="K1196" s="33">
        <v>-480500</v>
      </c>
      <c r="L1196" s="31" t="s">
        <v>9764</v>
      </c>
      <c r="M1196" t="e">
        <f t="shared" si="57"/>
        <v>#VALUE!</v>
      </c>
    </row>
    <row r="1197" spans="1:15" hidden="1">
      <c r="A1197" s="31" t="s">
        <v>10853</v>
      </c>
      <c r="B1197" s="31" t="s">
        <v>11587</v>
      </c>
      <c r="C1197" s="31" t="s">
        <v>11588</v>
      </c>
      <c r="D1197" s="32">
        <v>44001</v>
      </c>
      <c r="E1197" s="31" t="s">
        <v>11589</v>
      </c>
      <c r="F1197" s="31" t="s">
        <v>9997</v>
      </c>
      <c r="G1197" s="33">
        <v>318000</v>
      </c>
      <c r="H1197" s="33">
        <v>318000</v>
      </c>
      <c r="I1197" s="31" t="s">
        <v>9762</v>
      </c>
      <c r="J1197" s="31" t="s">
        <v>9763</v>
      </c>
      <c r="K1197" s="33">
        <v>318000</v>
      </c>
      <c r="L1197" s="31" t="s">
        <v>9764</v>
      </c>
      <c r="M1197" t="e">
        <f t="shared" si="57"/>
        <v>#VALUE!</v>
      </c>
    </row>
    <row r="1198" spans="1:15" hidden="1">
      <c r="A1198" s="31" t="s">
        <v>10853</v>
      </c>
      <c r="B1198" s="31" t="s">
        <v>11587</v>
      </c>
      <c r="C1198" s="31" t="s">
        <v>11588</v>
      </c>
      <c r="D1198" s="32">
        <v>44001</v>
      </c>
      <c r="E1198" s="31" t="s">
        <v>11589</v>
      </c>
      <c r="F1198" s="31" t="s">
        <v>9889</v>
      </c>
      <c r="G1198" s="33">
        <v>-318000</v>
      </c>
      <c r="H1198" s="33">
        <v>-318000</v>
      </c>
      <c r="I1198" s="31" t="s">
        <v>9762</v>
      </c>
      <c r="J1198" s="31" t="s">
        <v>9763</v>
      </c>
      <c r="K1198" s="33">
        <v>-318000</v>
      </c>
      <c r="L1198" s="31" t="s">
        <v>9764</v>
      </c>
      <c r="M1198" t="e">
        <f t="shared" si="57"/>
        <v>#VALUE!</v>
      </c>
    </row>
    <row r="1199" spans="1:15" hidden="1">
      <c r="A1199" s="31" t="s">
        <v>10853</v>
      </c>
      <c r="B1199" s="31" t="s">
        <v>11590</v>
      </c>
      <c r="C1199" s="31" t="s">
        <v>11591</v>
      </c>
      <c r="D1199" s="32">
        <v>44001</v>
      </c>
      <c r="E1199" s="31" t="s">
        <v>11592</v>
      </c>
      <c r="F1199" s="31" t="s">
        <v>9997</v>
      </c>
      <c r="G1199" s="33">
        <v>548772</v>
      </c>
      <c r="H1199" s="33">
        <v>548772</v>
      </c>
      <c r="I1199" s="31" t="s">
        <v>9762</v>
      </c>
      <c r="J1199" s="31" t="s">
        <v>9763</v>
      </c>
      <c r="K1199" s="33">
        <v>548772</v>
      </c>
      <c r="L1199" s="31" t="s">
        <v>9764</v>
      </c>
      <c r="M1199" t="e">
        <f t="shared" si="57"/>
        <v>#VALUE!</v>
      </c>
    </row>
    <row r="1200" spans="1:15" hidden="1">
      <c r="A1200" s="31" t="s">
        <v>10853</v>
      </c>
      <c r="B1200" s="31" t="s">
        <v>11590</v>
      </c>
      <c r="C1200" s="31" t="s">
        <v>11591</v>
      </c>
      <c r="D1200" s="32">
        <v>44001</v>
      </c>
      <c r="E1200" s="31" t="s">
        <v>11592</v>
      </c>
      <c r="F1200" s="31" t="s">
        <v>9889</v>
      </c>
      <c r="G1200" s="33">
        <v>-548772</v>
      </c>
      <c r="H1200" s="33">
        <v>-548772</v>
      </c>
      <c r="I1200" s="31" t="s">
        <v>9762</v>
      </c>
      <c r="J1200" s="31" t="s">
        <v>9763</v>
      </c>
      <c r="K1200" s="33">
        <v>-548772</v>
      </c>
      <c r="L1200" s="31" t="s">
        <v>9764</v>
      </c>
      <c r="M1200" t="e">
        <f t="shared" si="57"/>
        <v>#VALUE!</v>
      </c>
    </row>
    <row r="1201" spans="1:13" hidden="1">
      <c r="A1201" s="31" t="s">
        <v>10853</v>
      </c>
      <c r="B1201" s="31" t="s">
        <v>11593</v>
      </c>
      <c r="C1201" s="31" t="s">
        <v>11594</v>
      </c>
      <c r="D1201" s="32">
        <v>44001</v>
      </c>
      <c r="E1201" s="31" t="s">
        <v>11595</v>
      </c>
      <c r="F1201" s="31" t="s">
        <v>9997</v>
      </c>
      <c r="G1201" s="33">
        <v>422850</v>
      </c>
      <c r="H1201" s="33">
        <v>422850</v>
      </c>
      <c r="I1201" s="31" t="s">
        <v>9762</v>
      </c>
      <c r="J1201" s="31" t="s">
        <v>9763</v>
      </c>
      <c r="K1201" s="33">
        <v>422850</v>
      </c>
      <c r="L1201" s="31" t="s">
        <v>9764</v>
      </c>
      <c r="M1201" t="e">
        <f t="shared" si="57"/>
        <v>#VALUE!</v>
      </c>
    </row>
    <row r="1202" spans="1:13" hidden="1">
      <c r="A1202" s="31" t="s">
        <v>10853</v>
      </c>
      <c r="B1202" s="31" t="s">
        <v>11593</v>
      </c>
      <c r="C1202" s="31" t="s">
        <v>11594</v>
      </c>
      <c r="D1202" s="32">
        <v>44001</v>
      </c>
      <c r="E1202" s="31" t="s">
        <v>11595</v>
      </c>
      <c r="F1202" s="31" t="s">
        <v>9889</v>
      </c>
      <c r="G1202" s="33">
        <v>-422850</v>
      </c>
      <c r="H1202" s="33">
        <v>-422850</v>
      </c>
      <c r="I1202" s="31" t="s">
        <v>9762</v>
      </c>
      <c r="J1202" s="31" t="s">
        <v>9763</v>
      </c>
      <c r="K1202" s="33">
        <v>-422850</v>
      </c>
      <c r="L1202" s="31" t="s">
        <v>9764</v>
      </c>
      <c r="M1202" t="e">
        <f t="shared" si="57"/>
        <v>#VALUE!</v>
      </c>
    </row>
    <row r="1203" spans="1:13" hidden="1">
      <c r="A1203" s="31" t="s">
        <v>10853</v>
      </c>
      <c r="B1203" s="31" t="s">
        <v>11596</v>
      </c>
      <c r="C1203" s="31" t="s">
        <v>11597</v>
      </c>
      <c r="D1203" s="32">
        <v>44001</v>
      </c>
      <c r="E1203" s="31" t="s">
        <v>11598</v>
      </c>
      <c r="F1203" s="31" t="s">
        <v>9997</v>
      </c>
      <c r="G1203" s="33">
        <v>295518</v>
      </c>
      <c r="H1203" s="33">
        <v>295518</v>
      </c>
      <c r="I1203" s="31" t="s">
        <v>9762</v>
      </c>
      <c r="J1203" s="31" t="s">
        <v>9763</v>
      </c>
      <c r="K1203" s="33">
        <v>295518</v>
      </c>
      <c r="L1203" s="31" t="s">
        <v>9764</v>
      </c>
      <c r="M1203" t="e">
        <f t="shared" si="57"/>
        <v>#VALUE!</v>
      </c>
    </row>
    <row r="1204" spans="1:13" hidden="1">
      <c r="A1204" s="31" t="s">
        <v>10853</v>
      </c>
      <c r="B1204" s="31" t="s">
        <v>11596</v>
      </c>
      <c r="C1204" s="31" t="s">
        <v>11597</v>
      </c>
      <c r="D1204" s="32">
        <v>44001</v>
      </c>
      <c r="E1204" s="31" t="s">
        <v>11598</v>
      </c>
      <c r="F1204" s="31" t="s">
        <v>9889</v>
      </c>
      <c r="G1204" s="33">
        <v>-295518</v>
      </c>
      <c r="H1204" s="33">
        <v>-295518</v>
      </c>
      <c r="I1204" s="31" t="s">
        <v>9762</v>
      </c>
      <c r="J1204" s="31" t="s">
        <v>9763</v>
      </c>
      <c r="K1204" s="33">
        <v>-295518</v>
      </c>
      <c r="L1204" s="31" t="s">
        <v>9764</v>
      </c>
      <c r="M1204" t="e">
        <f t="shared" si="57"/>
        <v>#VALUE!</v>
      </c>
    </row>
    <row r="1205" spans="1:13" hidden="1">
      <c r="A1205" s="31" t="s">
        <v>10853</v>
      </c>
      <c r="B1205" s="31" t="s">
        <v>11599</v>
      </c>
      <c r="C1205" s="31" t="s">
        <v>11600</v>
      </c>
      <c r="D1205" s="32">
        <v>44001</v>
      </c>
      <c r="E1205" s="31" t="s">
        <v>11601</v>
      </c>
      <c r="F1205" s="31" t="s">
        <v>9997</v>
      </c>
      <c r="G1205" s="33">
        <v>903400</v>
      </c>
      <c r="H1205" s="33">
        <v>903400</v>
      </c>
      <c r="I1205" s="31" t="s">
        <v>9762</v>
      </c>
      <c r="J1205" s="31" t="s">
        <v>9763</v>
      </c>
      <c r="K1205" s="33">
        <v>903400</v>
      </c>
      <c r="L1205" s="31" t="s">
        <v>9764</v>
      </c>
      <c r="M1205" t="e">
        <f t="shared" si="57"/>
        <v>#VALUE!</v>
      </c>
    </row>
    <row r="1206" spans="1:13" hidden="1">
      <c r="A1206" s="31" t="s">
        <v>10853</v>
      </c>
      <c r="B1206" s="31" t="s">
        <v>11599</v>
      </c>
      <c r="C1206" s="31" t="s">
        <v>11600</v>
      </c>
      <c r="D1206" s="32">
        <v>44001</v>
      </c>
      <c r="E1206" s="31" t="s">
        <v>11601</v>
      </c>
      <c r="F1206" s="31" t="s">
        <v>9889</v>
      </c>
      <c r="G1206" s="33">
        <v>-903400</v>
      </c>
      <c r="H1206" s="33">
        <v>-903400</v>
      </c>
      <c r="I1206" s="31" t="s">
        <v>9762</v>
      </c>
      <c r="J1206" s="31" t="s">
        <v>9763</v>
      </c>
      <c r="K1206" s="33">
        <v>-903400</v>
      </c>
      <c r="L1206" s="31" t="s">
        <v>9764</v>
      </c>
      <c r="M1206" t="e">
        <f t="shared" si="57"/>
        <v>#VALUE!</v>
      </c>
    </row>
    <row r="1207" spans="1:13" hidden="1">
      <c r="A1207" s="31" t="s">
        <v>10853</v>
      </c>
      <c r="B1207" s="31" t="s">
        <v>11602</v>
      </c>
      <c r="C1207" s="31" t="s">
        <v>11603</v>
      </c>
      <c r="D1207" s="32">
        <v>44001</v>
      </c>
      <c r="E1207" s="31" t="s">
        <v>11604</v>
      </c>
      <c r="F1207" s="31" t="s">
        <v>9997</v>
      </c>
      <c r="G1207" s="33">
        <v>462463</v>
      </c>
      <c r="H1207" s="33">
        <v>462463</v>
      </c>
      <c r="I1207" s="31" t="s">
        <v>9762</v>
      </c>
      <c r="J1207" s="31" t="s">
        <v>9763</v>
      </c>
      <c r="K1207" s="33">
        <v>462463</v>
      </c>
      <c r="L1207" s="31" t="s">
        <v>9764</v>
      </c>
      <c r="M1207" t="e">
        <f t="shared" si="57"/>
        <v>#VALUE!</v>
      </c>
    </row>
    <row r="1208" spans="1:13" hidden="1">
      <c r="A1208" s="31" t="s">
        <v>10853</v>
      </c>
      <c r="B1208" s="31" t="s">
        <v>11602</v>
      </c>
      <c r="C1208" s="31" t="s">
        <v>11603</v>
      </c>
      <c r="D1208" s="32">
        <v>44001</v>
      </c>
      <c r="E1208" s="31" t="s">
        <v>11604</v>
      </c>
      <c r="F1208" s="31" t="s">
        <v>9889</v>
      </c>
      <c r="G1208" s="33">
        <v>-462463</v>
      </c>
      <c r="H1208" s="33">
        <v>-462463</v>
      </c>
      <c r="I1208" s="31" t="s">
        <v>9762</v>
      </c>
      <c r="J1208" s="31" t="s">
        <v>9763</v>
      </c>
      <c r="K1208" s="33">
        <v>-462463</v>
      </c>
      <c r="L1208" s="31" t="s">
        <v>9764</v>
      </c>
      <c r="M1208" t="e">
        <f t="shared" si="57"/>
        <v>#VALUE!</v>
      </c>
    </row>
    <row r="1209" spans="1:13" hidden="1">
      <c r="A1209" s="31" t="s">
        <v>10853</v>
      </c>
      <c r="B1209" s="31" t="s">
        <v>11605</v>
      </c>
      <c r="C1209" s="31" t="s">
        <v>11606</v>
      </c>
      <c r="D1209" s="32">
        <v>44001</v>
      </c>
      <c r="E1209" s="31" t="s">
        <v>11607</v>
      </c>
      <c r="F1209" s="31" t="s">
        <v>9997</v>
      </c>
      <c r="G1209" s="33">
        <v>253200</v>
      </c>
      <c r="H1209" s="33">
        <v>253200</v>
      </c>
      <c r="I1209" s="31" t="s">
        <v>9762</v>
      </c>
      <c r="J1209" s="31" t="s">
        <v>9763</v>
      </c>
      <c r="K1209" s="33">
        <v>253200</v>
      </c>
      <c r="L1209" s="31" t="s">
        <v>9764</v>
      </c>
      <c r="M1209" t="e">
        <f t="shared" si="57"/>
        <v>#VALUE!</v>
      </c>
    </row>
    <row r="1210" spans="1:13" hidden="1">
      <c r="A1210" s="31" t="s">
        <v>10853</v>
      </c>
      <c r="B1210" s="31" t="s">
        <v>11605</v>
      </c>
      <c r="C1210" s="31" t="s">
        <v>11606</v>
      </c>
      <c r="D1210" s="32">
        <v>44001</v>
      </c>
      <c r="E1210" s="31" t="s">
        <v>11607</v>
      </c>
      <c r="F1210" s="31" t="s">
        <v>9889</v>
      </c>
      <c r="G1210" s="33">
        <v>-253200</v>
      </c>
      <c r="H1210" s="33">
        <v>-253200</v>
      </c>
      <c r="I1210" s="31" t="s">
        <v>9762</v>
      </c>
      <c r="J1210" s="31" t="s">
        <v>9763</v>
      </c>
      <c r="K1210" s="33">
        <v>-253200</v>
      </c>
      <c r="L1210" s="31" t="s">
        <v>9764</v>
      </c>
      <c r="M1210" t="e">
        <f t="shared" si="57"/>
        <v>#VALUE!</v>
      </c>
    </row>
    <row r="1211" spans="1:13" hidden="1">
      <c r="A1211" s="31" t="s">
        <v>10853</v>
      </c>
      <c r="B1211" s="31" t="s">
        <v>11608</v>
      </c>
      <c r="C1211" s="31" t="s">
        <v>11609</v>
      </c>
      <c r="D1211" s="32">
        <v>44001</v>
      </c>
      <c r="E1211" s="31" t="s">
        <v>11610</v>
      </c>
      <c r="F1211" s="31" t="s">
        <v>9997</v>
      </c>
      <c r="G1211" s="33">
        <v>383427</v>
      </c>
      <c r="H1211" s="33">
        <v>383427</v>
      </c>
      <c r="I1211" s="31" t="s">
        <v>9762</v>
      </c>
      <c r="J1211" s="31" t="s">
        <v>9763</v>
      </c>
      <c r="K1211" s="33">
        <v>383427</v>
      </c>
      <c r="L1211" s="31" t="s">
        <v>9764</v>
      </c>
      <c r="M1211" t="e">
        <f t="shared" si="57"/>
        <v>#VALUE!</v>
      </c>
    </row>
    <row r="1212" spans="1:13" hidden="1">
      <c r="A1212" s="31" t="s">
        <v>10853</v>
      </c>
      <c r="B1212" s="31" t="s">
        <v>11608</v>
      </c>
      <c r="C1212" s="31" t="s">
        <v>11609</v>
      </c>
      <c r="D1212" s="32">
        <v>44001</v>
      </c>
      <c r="E1212" s="31" t="s">
        <v>11610</v>
      </c>
      <c r="F1212" s="31" t="s">
        <v>9889</v>
      </c>
      <c r="G1212" s="33">
        <v>-383427</v>
      </c>
      <c r="H1212" s="33">
        <v>-383427</v>
      </c>
      <c r="I1212" s="31" t="s">
        <v>9762</v>
      </c>
      <c r="J1212" s="31" t="s">
        <v>9763</v>
      </c>
      <c r="K1212" s="33">
        <v>-383427</v>
      </c>
      <c r="L1212" s="31" t="s">
        <v>9764</v>
      </c>
      <c r="M1212" t="e">
        <f t="shared" si="57"/>
        <v>#VALUE!</v>
      </c>
    </row>
    <row r="1213" spans="1:13" hidden="1">
      <c r="A1213" s="31" t="s">
        <v>10853</v>
      </c>
      <c r="B1213" s="31" t="s">
        <v>11611</v>
      </c>
      <c r="C1213" s="31" t="s">
        <v>11612</v>
      </c>
      <c r="D1213" s="32">
        <v>44001</v>
      </c>
      <c r="E1213" s="31" t="s">
        <v>11613</v>
      </c>
      <c r="F1213" s="31" t="s">
        <v>9962</v>
      </c>
      <c r="G1213" s="33">
        <v>10978.5</v>
      </c>
      <c r="H1213" s="33">
        <v>10978.5</v>
      </c>
      <c r="I1213" s="31" t="s">
        <v>9762</v>
      </c>
      <c r="J1213" s="31" t="s">
        <v>9763</v>
      </c>
      <c r="K1213" s="33">
        <v>10978.5</v>
      </c>
      <c r="L1213" s="31" t="s">
        <v>9764</v>
      </c>
      <c r="M1213" t="e">
        <f t="shared" si="57"/>
        <v>#VALUE!</v>
      </c>
    </row>
    <row r="1214" spans="1:13" hidden="1">
      <c r="A1214" s="31" t="s">
        <v>10853</v>
      </c>
      <c r="B1214" s="31" t="s">
        <v>11611</v>
      </c>
      <c r="C1214" s="31" t="s">
        <v>11612</v>
      </c>
      <c r="D1214" s="32">
        <v>44001</v>
      </c>
      <c r="E1214" s="31" t="s">
        <v>11613</v>
      </c>
      <c r="F1214" s="31" t="s">
        <v>9889</v>
      </c>
      <c r="G1214" s="33">
        <v>-10978.5</v>
      </c>
      <c r="H1214" s="33">
        <v>-10978.5</v>
      </c>
      <c r="I1214" s="31" t="s">
        <v>9762</v>
      </c>
      <c r="J1214" s="31" t="s">
        <v>9763</v>
      </c>
      <c r="K1214" s="33">
        <v>-10978.5</v>
      </c>
      <c r="L1214" s="31" t="s">
        <v>9764</v>
      </c>
      <c r="M1214" t="e">
        <f t="shared" si="57"/>
        <v>#VALUE!</v>
      </c>
    </row>
    <row r="1215" spans="1:13" hidden="1">
      <c r="A1215" s="31" t="s">
        <v>10853</v>
      </c>
      <c r="B1215" s="31" t="s">
        <v>11614</v>
      </c>
      <c r="C1215" s="31" t="s">
        <v>11615</v>
      </c>
      <c r="D1215" s="32">
        <v>44001</v>
      </c>
      <c r="E1215" s="31" t="s">
        <v>11616</v>
      </c>
      <c r="F1215" s="31" t="s">
        <v>9875</v>
      </c>
      <c r="G1215" s="33">
        <v>8000</v>
      </c>
      <c r="H1215" s="33">
        <v>8000</v>
      </c>
      <c r="I1215" s="31" t="s">
        <v>9762</v>
      </c>
      <c r="J1215" s="31" t="s">
        <v>9763</v>
      </c>
      <c r="K1215" s="33">
        <v>8000</v>
      </c>
      <c r="L1215" s="31" t="s">
        <v>9764</v>
      </c>
      <c r="M1215" t="e">
        <f t="shared" si="57"/>
        <v>#VALUE!</v>
      </c>
    </row>
    <row r="1216" spans="1:13" hidden="1">
      <c r="A1216" s="31" t="s">
        <v>10853</v>
      </c>
      <c r="B1216" s="31" t="s">
        <v>11614</v>
      </c>
      <c r="C1216" s="31" t="s">
        <v>11615</v>
      </c>
      <c r="D1216" s="32">
        <v>44001</v>
      </c>
      <c r="E1216" s="31" t="s">
        <v>11616</v>
      </c>
      <c r="F1216" s="31" t="s">
        <v>9889</v>
      </c>
      <c r="G1216" s="33">
        <v>-8000</v>
      </c>
      <c r="H1216" s="33">
        <v>-8000</v>
      </c>
      <c r="I1216" s="31" t="s">
        <v>9762</v>
      </c>
      <c r="J1216" s="31" t="s">
        <v>9763</v>
      </c>
      <c r="K1216" s="33">
        <v>-8000</v>
      </c>
      <c r="L1216" s="31" t="s">
        <v>9764</v>
      </c>
      <c r="M1216" t="e">
        <f t="shared" si="57"/>
        <v>#VALUE!</v>
      </c>
    </row>
    <row r="1217" spans="1:15" hidden="1">
      <c r="A1217" s="31" t="s">
        <v>10853</v>
      </c>
      <c r="B1217" s="31" t="s">
        <v>11617</v>
      </c>
      <c r="C1217" s="31" t="s">
        <v>11618</v>
      </c>
      <c r="D1217" s="32">
        <v>44001</v>
      </c>
      <c r="E1217" s="31" t="s">
        <v>11619</v>
      </c>
      <c r="F1217" s="31" t="s">
        <v>9875</v>
      </c>
      <c r="G1217" s="33">
        <v>8000</v>
      </c>
      <c r="H1217" s="33">
        <v>8000</v>
      </c>
      <c r="I1217" s="31" t="s">
        <v>9762</v>
      </c>
      <c r="J1217" s="31" t="s">
        <v>9763</v>
      </c>
      <c r="K1217" s="33">
        <v>8000</v>
      </c>
      <c r="L1217" s="31" t="s">
        <v>9764</v>
      </c>
      <c r="M1217" t="e">
        <f t="shared" si="57"/>
        <v>#VALUE!</v>
      </c>
    </row>
    <row r="1218" spans="1:15" hidden="1">
      <c r="A1218" s="31" t="s">
        <v>10853</v>
      </c>
      <c r="B1218" s="31" t="s">
        <v>11617</v>
      </c>
      <c r="C1218" s="31" t="s">
        <v>11618</v>
      </c>
      <c r="D1218" s="32">
        <v>44001</v>
      </c>
      <c r="E1218" s="31" t="s">
        <v>11619</v>
      </c>
      <c r="F1218" s="31" t="s">
        <v>9889</v>
      </c>
      <c r="G1218" s="33">
        <v>-8000</v>
      </c>
      <c r="H1218" s="33">
        <v>-8000</v>
      </c>
      <c r="I1218" s="31" t="s">
        <v>9762</v>
      </c>
      <c r="J1218" s="31" t="s">
        <v>9763</v>
      </c>
      <c r="K1218" s="33">
        <v>-8000</v>
      </c>
      <c r="L1218" s="31" t="s">
        <v>9764</v>
      </c>
      <c r="M1218" t="e">
        <f t="shared" si="57"/>
        <v>#VALUE!</v>
      </c>
    </row>
    <row r="1219" spans="1:15" hidden="1">
      <c r="A1219" s="31" t="s">
        <v>10853</v>
      </c>
      <c r="B1219" s="31" t="s">
        <v>11620</v>
      </c>
      <c r="C1219" s="31" t="s">
        <v>11621</v>
      </c>
      <c r="D1219" s="32">
        <v>44001</v>
      </c>
      <c r="E1219" s="31" t="s">
        <v>11622</v>
      </c>
      <c r="F1219" s="31" t="s">
        <v>10209</v>
      </c>
      <c r="G1219" s="33">
        <v>-520</v>
      </c>
      <c r="H1219" s="33">
        <v>-520</v>
      </c>
      <c r="I1219" s="31" t="s">
        <v>9762</v>
      </c>
      <c r="J1219" s="31" t="s">
        <v>9763</v>
      </c>
      <c r="K1219" s="33">
        <v>-520</v>
      </c>
      <c r="L1219" s="31" t="s">
        <v>9764</v>
      </c>
      <c r="M1219" t="e">
        <f t="shared" ref="M1219:M1282" si="59">FIND("PO",E1219)</f>
        <v>#VALUE!</v>
      </c>
    </row>
    <row r="1220" spans="1:15" hidden="1">
      <c r="A1220" s="31" t="s">
        <v>10853</v>
      </c>
      <c r="B1220" s="31" t="s">
        <v>11620</v>
      </c>
      <c r="C1220" s="31" t="s">
        <v>11621</v>
      </c>
      <c r="D1220" s="32">
        <v>44001</v>
      </c>
      <c r="E1220" s="31" t="s">
        <v>11622</v>
      </c>
      <c r="F1220" s="31" t="s">
        <v>10210</v>
      </c>
      <c r="G1220" s="33">
        <v>520</v>
      </c>
      <c r="H1220" s="33">
        <v>520</v>
      </c>
      <c r="I1220" s="31" t="s">
        <v>9762</v>
      </c>
      <c r="J1220" s="31" t="s">
        <v>9763</v>
      </c>
      <c r="K1220" s="33">
        <v>520</v>
      </c>
      <c r="L1220" s="31" t="s">
        <v>9764</v>
      </c>
      <c r="M1220" t="e">
        <f t="shared" si="59"/>
        <v>#VALUE!</v>
      </c>
    </row>
    <row r="1221" spans="1:15" hidden="1">
      <c r="A1221" s="31" t="s">
        <v>10853</v>
      </c>
      <c r="B1221" s="31" t="s">
        <v>11623</v>
      </c>
      <c r="C1221" s="31" t="s">
        <v>11624</v>
      </c>
      <c r="D1221" s="32">
        <v>43999</v>
      </c>
      <c r="E1221" s="31" t="s">
        <v>11625</v>
      </c>
      <c r="F1221" s="31" t="s">
        <v>10660</v>
      </c>
      <c r="G1221" s="33">
        <v>-13200</v>
      </c>
      <c r="H1221" s="33">
        <v>-13200</v>
      </c>
      <c r="I1221" s="31" t="s">
        <v>9762</v>
      </c>
      <c r="J1221" s="31" t="s">
        <v>9763</v>
      </c>
      <c r="K1221" s="33">
        <v>-13200</v>
      </c>
      <c r="L1221" s="31" t="s">
        <v>9764</v>
      </c>
      <c r="M1221" t="e">
        <f t="shared" si="59"/>
        <v>#VALUE!</v>
      </c>
    </row>
    <row r="1222" spans="1:15" hidden="1">
      <c r="A1222" s="31" t="s">
        <v>10853</v>
      </c>
      <c r="B1222" s="31" t="s">
        <v>11623</v>
      </c>
      <c r="C1222" s="31" t="s">
        <v>11624</v>
      </c>
      <c r="D1222" s="32">
        <v>43999</v>
      </c>
      <c r="E1222" s="31" t="s">
        <v>11625</v>
      </c>
      <c r="F1222" s="31" t="s">
        <v>10661</v>
      </c>
      <c r="G1222" s="33">
        <v>13200</v>
      </c>
      <c r="H1222" s="33">
        <v>13200</v>
      </c>
      <c r="I1222" s="31" t="s">
        <v>9762</v>
      </c>
      <c r="J1222" s="31" t="s">
        <v>9763</v>
      </c>
      <c r="K1222" s="33">
        <v>13200</v>
      </c>
      <c r="L1222" s="31" t="s">
        <v>9764</v>
      </c>
      <c r="M1222" t="e">
        <f t="shared" si="59"/>
        <v>#VALUE!</v>
      </c>
    </row>
    <row r="1223" spans="1:15" hidden="1">
      <c r="A1223" s="31" t="s">
        <v>9757</v>
      </c>
      <c r="B1223" s="31" t="s">
        <v>11626</v>
      </c>
      <c r="C1223" s="31" t="s">
        <v>11627</v>
      </c>
      <c r="D1223" s="32">
        <v>44008</v>
      </c>
      <c r="E1223" s="31" t="s">
        <v>11628</v>
      </c>
      <c r="F1223" s="31" t="s">
        <v>9875</v>
      </c>
      <c r="G1223" s="33">
        <v>26730</v>
      </c>
      <c r="H1223" s="33">
        <v>26730</v>
      </c>
      <c r="I1223" s="31" t="s">
        <v>9762</v>
      </c>
      <c r="J1223" s="31" t="s">
        <v>9763</v>
      </c>
      <c r="K1223" s="33">
        <v>26730</v>
      </c>
      <c r="L1223" s="31" t="s">
        <v>9764</v>
      </c>
      <c r="M1223">
        <f t="shared" si="59"/>
        <v>35</v>
      </c>
      <c r="N1223" t="str">
        <f t="shared" ref="N1223:N1224" si="60">MID(E1223,M1223,10)</f>
        <v>PO63000486</v>
      </c>
      <c r="O1223" t="e">
        <f>VLOOKUP(N1223,'1_คตง_ภาพรวม'!L1223:M1273,2,FALSE)</f>
        <v>#N/A</v>
      </c>
    </row>
    <row r="1224" spans="1:15" hidden="1">
      <c r="A1224" s="31" t="s">
        <v>9757</v>
      </c>
      <c r="B1224" s="31" t="s">
        <v>11626</v>
      </c>
      <c r="C1224" s="31" t="s">
        <v>11627</v>
      </c>
      <c r="D1224" s="32">
        <v>44008</v>
      </c>
      <c r="E1224" s="31" t="s">
        <v>11628</v>
      </c>
      <c r="F1224" s="31" t="s">
        <v>9889</v>
      </c>
      <c r="G1224" s="33">
        <v>-26730</v>
      </c>
      <c r="H1224" s="33">
        <v>-26730</v>
      </c>
      <c r="I1224" s="31" t="s">
        <v>9762</v>
      </c>
      <c r="J1224" s="31" t="s">
        <v>9763</v>
      </c>
      <c r="K1224" s="33">
        <v>-26730</v>
      </c>
      <c r="L1224" s="31" t="s">
        <v>9764</v>
      </c>
      <c r="M1224">
        <f t="shared" si="59"/>
        <v>35</v>
      </c>
      <c r="N1224" t="str">
        <f t="shared" si="60"/>
        <v>PO63000486</v>
      </c>
      <c r="O1224" t="e">
        <f>VLOOKUP(N1224,'1_คตง_ภาพรวม'!L1224:M1274,2,FALSE)</f>
        <v>#N/A</v>
      </c>
    </row>
    <row r="1225" spans="1:15" hidden="1">
      <c r="A1225" s="31" t="s">
        <v>10853</v>
      </c>
      <c r="B1225" s="31" t="s">
        <v>11629</v>
      </c>
      <c r="C1225" s="31" t="s">
        <v>11630</v>
      </c>
      <c r="D1225" s="32">
        <v>43999</v>
      </c>
      <c r="E1225" s="31" t="s">
        <v>11631</v>
      </c>
      <c r="F1225" s="31" t="s">
        <v>10181</v>
      </c>
      <c r="G1225" s="33">
        <v>-19000</v>
      </c>
      <c r="H1225" s="33">
        <v>-19000</v>
      </c>
      <c r="I1225" s="31" t="s">
        <v>9762</v>
      </c>
      <c r="J1225" s="31" t="s">
        <v>9763</v>
      </c>
      <c r="K1225" s="33">
        <v>-19000</v>
      </c>
      <c r="L1225" s="31" t="s">
        <v>9764</v>
      </c>
      <c r="M1225" t="e">
        <f t="shared" si="59"/>
        <v>#VALUE!</v>
      </c>
    </row>
    <row r="1226" spans="1:15" hidden="1">
      <c r="A1226" s="31" t="s">
        <v>10853</v>
      </c>
      <c r="B1226" s="31" t="s">
        <v>11629</v>
      </c>
      <c r="C1226" s="31" t="s">
        <v>11630</v>
      </c>
      <c r="D1226" s="32">
        <v>43999</v>
      </c>
      <c r="E1226" s="31" t="s">
        <v>11631</v>
      </c>
      <c r="F1226" s="31" t="s">
        <v>10182</v>
      </c>
      <c r="G1226" s="33">
        <v>19000</v>
      </c>
      <c r="H1226" s="33">
        <v>19000</v>
      </c>
      <c r="I1226" s="31" t="s">
        <v>9762</v>
      </c>
      <c r="J1226" s="31" t="s">
        <v>9763</v>
      </c>
      <c r="K1226" s="33">
        <v>19000</v>
      </c>
      <c r="L1226" s="31" t="s">
        <v>9764</v>
      </c>
      <c r="M1226" t="e">
        <f t="shared" si="59"/>
        <v>#VALUE!</v>
      </c>
    </row>
    <row r="1227" spans="1:15" hidden="1">
      <c r="A1227" s="31" t="s">
        <v>10853</v>
      </c>
      <c r="B1227" s="31" t="s">
        <v>11632</v>
      </c>
      <c r="C1227" s="31" t="s">
        <v>11633</v>
      </c>
      <c r="D1227" s="32">
        <v>43999</v>
      </c>
      <c r="E1227" s="31" t="s">
        <v>11634</v>
      </c>
      <c r="F1227" s="31" t="s">
        <v>10094</v>
      </c>
      <c r="G1227" s="33">
        <v>-12000</v>
      </c>
      <c r="H1227" s="33">
        <v>-12000</v>
      </c>
      <c r="I1227" s="31" t="s">
        <v>9762</v>
      </c>
      <c r="J1227" s="31" t="s">
        <v>9763</v>
      </c>
      <c r="K1227" s="33">
        <v>-12000</v>
      </c>
      <c r="L1227" s="31" t="s">
        <v>9764</v>
      </c>
      <c r="M1227" t="e">
        <f t="shared" si="59"/>
        <v>#VALUE!</v>
      </c>
    </row>
    <row r="1228" spans="1:15" hidden="1">
      <c r="A1228" s="31" t="s">
        <v>10853</v>
      </c>
      <c r="B1228" s="31" t="s">
        <v>11632</v>
      </c>
      <c r="C1228" s="31" t="s">
        <v>11633</v>
      </c>
      <c r="D1228" s="32">
        <v>43999</v>
      </c>
      <c r="E1228" s="31" t="s">
        <v>11634</v>
      </c>
      <c r="F1228" s="31" t="s">
        <v>10095</v>
      </c>
      <c r="G1228" s="33">
        <v>12000</v>
      </c>
      <c r="H1228" s="33">
        <v>12000</v>
      </c>
      <c r="I1228" s="31" t="s">
        <v>9762</v>
      </c>
      <c r="J1228" s="31" t="s">
        <v>9763</v>
      </c>
      <c r="K1228" s="33">
        <v>12000</v>
      </c>
      <c r="L1228" s="31" t="s">
        <v>9764</v>
      </c>
      <c r="M1228" t="e">
        <f t="shared" si="59"/>
        <v>#VALUE!</v>
      </c>
    </row>
    <row r="1229" spans="1:15" hidden="1">
      <c r="A1229" s="31" t="s">
        <v>9757</v>
      </c>
      <c r="B1229" s="31" t="s">
        <v>11635</v>
      </c>
      <c r="C1229" s="31" t="s">
        <v>11636</v>
      </c>
      <c r="D1229" s="32">
        <v>44008</v>
      </c>
      <c r="E1229" s="31" t="s">
        <v>11637</v>
      </c>
      <c r="F1229" s="31" t="s">
        <v>9875</v>
      </c>
      <c r="G1229" s="33">
        <v>162498</v>
      </c>
      <c r="H1229" s="33">
        <v>162498</v>
      </c>
      <c r="I1229" s="31" t="s">
        <v>9762</v>
      </c>
      <c r="J1229" s="31" t="s">
        <v>9763</v>
      </c>
      <c r="K1229" s="33">
        <v>162498</v>
      </c>
      <c r="L1229" s="31" t="s">
        <v>9764</v>
      </c>
      <c r="M1229">
        <f t="shared" si="59"/>
        <v>11</v>
      </c>
      <c r="N1229" t="str">
        <f t="shared" ref="N1229:N1270" si="61">MID(E1229,M1229,10)</f>
        <v>PO63000462</v>
      </c>
      <c r="O1229" t="e">
        <f>VLOOKUP(N1229,'1_คตง_ภาพรวม'!L1229:M1279,2,FALSE)</f>
        <v>#N/A</v>
      </c>
    </row>
    <row r="1230" spans="1:15" hidden="1">
      <c r="A1230" s="31" t="s">
        <v>9757</v>
      </c>
      <c r="B1230" s="31" t="s">
        <v>11635</v>
      </c>
      <c r="C1230" s="31" t="s">
        <v>11636</v>
      </c>
      <c r="D1230" s="32">
        <v>44008</v>
      </c>
      <c r="E1230" s="31" t="s">
        <v>11637</v>
      </c>
      <c r="F1230" s="31" t="s">
        <v>9889</v>
      </c>
      <c r="G1230" s="33">
        <v>-162498</v>
      </c>
      <c r="H1230" s="33">
        <v>-162498</v>
      </c>
      <c r="I1230" s="31" t="s">
        <v>9762</v>
      </c>
      <c r="J1230" s="31" t="s">
        <v>9763</v>
      </c>
      <c r="K1230" s="33">
        <v>-162498</v>
      </c>
      <c r="L1230" s="31" t="s">
        <v>9764</v>
      </c>
      <c r="M1230">
        <f t="shared" si="59"/>
        <v>11</v>
      </c>
      <c r="N1230" t="str">
        <f t="shared" si="61"/>
        <v>PO63000462</v>
      </c>
      <c r="O1230" t="e">
        <f>VLOOKUP(N1230,'1_คตง_ภาพรวม'!L1230:M1280,2,FALSE)</f>
        <v>#N/A</v>
      </c>
    </row>
    <row r="1231" spans="1:15" hidden="1">
      <c r="A1231" s="31" t="s">
        <v>9757</v>
      </c>
      <c r="B1231" s="31" t="s">
        <v>11638</v>
      </c>
      <c r="C1231" s="31" t="s">
        <v>11639</v>
      </c>
      <c r="D1231" s="32">
        <v>44008</v>
      </c>
      <c r="E1231" s="39" t="s">
        <v>11640</v>
      </c>
      <c r="F1231" s="31" t="s">
        <v>9875</v>
      </c>
      <c r="G1231" s="33">
        <v>1723.56</v>
      </c>
      <c r="H1231" s="33">
        <v>1723.56</v>
      </c>
      <c r="I1231" s="31" t="s">
        <v>9762</v>
      </c>
      <c r="J1231" s="31" t="s">
        <v>9763</v>
      </c>
      <c r="K1231" s="33">
        <v>1723.56</v>
      </c>
      <c r="L1231" s="31" t="s">
        <v>9764</v>
      </c>
      <c r="M1231">
        <f t="shared" si="59"/>
        <v>33</v>
      </c>
      <c r="N1231" t="str">
        <f t="shared" si="61"/>
        <v>PO63000227</v>
      </c>
      <c r="O1231" t="e">
        <f>VLOOKUP(N1231,'1_คตง_ภาพรวม'!L1231:M1281,2,FALSE)</f>
        <v>#N/A</v>
      </c>
    </row>
    <row r="1232" spans="1:15" hidden="1">
      <c r="A1232" s="31" t="s">
        <v>9757</v>
      </c>
      <c r="B1232" s="31" t="s">
        <v>11638</v>
      </c>
      <c r="C1232" s="31" t="s">
        <v>11639</v>
      </c>
      <c r="D1232" s="32">
        <v>44008</v>
      </c>
      <c r="E1232" s="31" t="s">
        <v>11640</v>
      </c>
      <c r="F1232" s="31" t="s">
        <v>9889</v>
      </c>
      <c r="G1232" s="33">
        <v>-1723.56</v>
      </c>
      <c r="H1232" s="33">
        <v>-1723.56</v>
      </c>
      <c r="I1232" s="31" t="s">
        <v>9762</v>
      </c>
      <c r="J1232" s="31" t="s">
        <v>9763</v>
      </c>
      <c r="K1232" s="33">
        <v>-1723.56</v>
      </c>
      <c r="L1232" s="31" t="s">
        <v>9764</v>
      </c>
      <c r="M1232">
        <f t="shared" si="59"/>
        <v>33</v>
      </c>
      <c r="N1232" t="str">
        <f t="shared" si="61"/>
        <v>PO63000227</v>
      </c>
      <c r="O1232" t="e">
        <f>VLOOKUP(N1232,'1_คตง_ภาพรวม'!L1232:M1282,2,FALSE)</f>
        <v>#N/A</v>
      </c>
    </row>
    <row r="1233" spans="1:15" hidden="1">
      <c r="A1233" s="31" t="s">
        <v>9757</v>
      </c>
      <c r="B1233" s="31" t="s">
        <v>11641</v>
      </c>
      <c r="C1233" s="31" t="s">
        <v>11642</v>
      </c>
      <c r="D1233" s="32">
        <v>44008</v>
      </c>
      <c r="E1233" s="31" t="s">
        <v>11643</v>
      </c>
      <c r="F1233" s="31" t="s">
        <v>9875</v>
      </c>
      <c r="G1233" s="33">
        <v>7000</v>
      </c>
      <c r="H1233" s="33">
        <v>7000</v>
      </c>
      <c r="I1233" s="31" t="s">
        <v>9762</v>
      </c>
      <c r="J1233" s="31" t="s">
        <v>9763</v>
      </c>
      <c r="K1233" s="33">
        <v>7000</v>
      </c>
      <c r="L1233" s="31" t="s">
        <v>9764</v>
      </c>
      <c r="M1233">
        <f t="shared" si="59"/>
        <v>12</v>
      </c>
      <c r="N1233" t="str">
        <f t="shared" si="61"/>
        <v>PO63000488</v>
      </c>
      <c r="O1233" t="e">
        <f>VLOOKUP(N1233,'1_คตง_ภาพรวม'!L1233:M1283,2,FALSE)</f>
        <v>#N/A</v>
      </c>
    </row>
    <row r="1234" spans="1:15" hidden="1">
      <c r="A1234" s="31" t="s">
        <v>9757</v>
      </c>
      <c r="B1234" s="31" t="s">
        <v>11641</v>
      </c>
      <c r="C1234" s="31" t="s">
        <v>11642</v>
      </c>
      <c r="D1234" s="32">
        <v>44008</v>
      </c>
      <c r="E1234" s="31" t="s">
        <v>11643</v>
      </c>
      <c r="F1234" s="31" t="s">
        <v>9889</v>
      </c>
      <c r="G1234" s="33">
        <v>-7000</v>
      </c>
      <c r="H1234" s="33">
        <v>-7000</v>
      </c>
      <c r="I1234" s="31" t="s">
        <v>9762</v>
      </c>
      <c r="J1234" s="31" t="s">
        <v>9763</v>
      </c>
      <c r="K1234" s="33">
        <v>-7000</v>
      </c>
      <c r="L1234" s="31" t="s">
        <v>9764</v>
      </c>
      <c r="M1234">
        <f t="shared" si="59"/>
        <v>12</v>
      </c>
      <c r="N1234" t="str">
        <f t="shared" si="61"/>
        <v>PO63000488</v>
      </c>
      <c r="O1234" t="e">
        <f>VLOOKUP(N1234,'1_คตง_ภาพรวม'!L1234:M1284,2,FALSE)</f>
        <v>#N/A</v>
      </c>
    </row>
    <row r="1235" spans="1:15" hidden="1">
      <c r="A1235" s="31" t="s">
        <v>9757</v>
      </c>
      <c r="B1235" s="31" t="s">
        <v>11644</v>
      </c>
      <c r="C1235" s="31" t="s">
        <v>11645</v>
      </c>
      <c r="D1235" s="32">
        <v>44008</v>
      </c>
      <c r="E1235" s="31" t="s">
        <v>11646</v>
      </c>
      <c r="F1235" s="31" t="s">
        <v>9875</v>
      </c>
      <c r="G1235" s="33">
        <v>848000</v>
      </c>
      <c r="H1235" s="33">
        <v>848000</v>
      </c>
      <c r="I1235" s="31" t="s">
        <v>9762</v>
      </c>
      <c r="J1235" s="31" t="s">
        <v>9763</v>
      </c>
      <c r="K1235" s="33">
        <v>848000</v>
      </c>
      <c r="L1235" s="31" t="s">
        <v>9764</v>
      </c>
      <c r="M1235">
        <f t="shared" si="59"/>
        <v>11</v>
      </c>
      <c r="N1235" t="str">
        <f t="shared" si="61"/>
        <v>PO63000478</v>
      </c>
      <c r="O1235" t="e">
        <f>VLOOKUP(N1235,'1_คตง_ภาพรวม'!L1235:M1285,2,FALSE)</f>
        <v>#N/A</v>
      </c>
    </row>
    <row r="1236" spans="1:15" hidden="1">
      <c r="A1236" s="31" t="s">
        <v>9757</v>
      </c>
      <c r="B1236" s="31" t="s">
        <v>11644</v>
      </c>
      <c r="C1236" s="31" t="s">
        <v>11645</v>
      </c>
      <c r="D1236" s="32">
        <v>44008</v>
      </c>
      <c r="E1236" s="31" t="s">
        <v>11646</v>
      </c>
      <c r="F1236" s="31" t="s">
        <v>9889</v>
      </c>
      <c r="G1236" s="33">
        <v>-848000</v>
      </c>
      <c r="H1236" s="33">
        <v>-848000</v>
      </c>
      <c r="I1236" s="31" t="s">
        <v>9762</v>
      </c>
      <c r="J1236" s="31" t="s">
        <v>9763</v>
      </c>
      <c r="K1236" s="33">
        <v>-848000</v>
      </c>
      <c r="L1236" s="31" t="s">
        <v>9764</v>
      </c>
      <c r="M1236">
        <f t="shared" si="59"/>
        <v>11</v>
      </c>
      <c r="N1236" t="str">
        <f t="shared" si="61"/>
        <v>PO63000478</v>
      </c>
      <c r="O1236" t="e">
        <f>VLOOKUP(N1236,'1_คตง_ภาพรวม'!L1236:M1286,2,FALSE)</f>
        <v>#N/A</v>
      </c>
    </row>
    <row r="1237" spans="1:15" hidden="1">
      <c r="A1237" s="31" t="s">
        <v>9757</v>
      </c>
      <c r="B1237" s="31" t="s">
        <v>11647</v>
      </c>
      <c r="C1237" s="31" t="s">
        <v>11648</v>
      </c>
      <c r="D1237" s="32">
        <v>44008</v>
      </c>
      <c r="E1237" s="31" t="s">
        <v>11649</v>
      </c>
      <c r="F1237" s="31" t="s">
        <v>9875</v>
      </c>
      <c r="G1237" s="33">
        <v>558662.40000000002</v>
      </c>
      <c r="H1237" s="33">
        <v>558662.40000000002</v>
      </c>
      <c r="I1237" s="31" t="s">
        <v>9762</v>
      </c>
      <c r="J1237" s="31" t="s">
        <v>9763</v>
      </c>
      <c r="K1237" s="33">
        <v>558662.40000000002</v>
      </c>
      <c r="L1237" s="31" t="s">
        <v>9764</v>
      </c>
      <c r="M1237">
        <f t="shared" si="59"/>
        <v>11</v>
      </c>
      <c r="N1237" t="str">
        <f t="shared" si="61"/>
        <v>PO63000494</v>
      </c>
      <c r="O1237" t="e">
        <f>VLOOKUP(N1237,'1_คตง_ภาพรวม'!L1237:M1287,2,FALSE)</f>
        <v>#N/A</v>
      </c>
    </row>
    <row r="1238" spans="1:15" hidden="1">
      <c r="A1238" s="31" t="s">
        <v>9757</v>
      </c>
      <c r="B1238" s="31" t="s">
        <v>11647</v>
      </c>
      <c r="C1238" s="31" t="s">
        <v>11648</v>
      </c>
      <c r="D1238" s="32">
        <v>44008</v>
      </c>
      <c r="E1238" s="31" t="s">
        <v>11649</v>
      </c>
      <c r="F1238" s="31" t="s">
        <v>9889</v>
      </c>
      <c r="G1238" s="33">
        <v>-558662.40000000002</v>
      </c>
      <c r="H1238" s="33">
        <v>-558662.40000000002</v>
      </c>
      <c r="I1238" s="31" t="s">
        <v>9762</v>
      </c>
      <c r="J1238" s="31" t="s">
        <v>9763</v>
      </c>
      <c r="K1238" s="33">
        <v>-558662.40000000002</v>
      </c>
      <c r="L1238" s="31" t="s">
        <v>9764</v>
      </c>
      <c r="M1238">
        <f t="shared" si="59"/>
        <v>11</v>
      </c>
      <c r="N1238" t="str">
        <f t="shared" si="61"/>
        <v>PO63000494</v>
      </c>
      <c r="O1238" t="e">
        <f>VLOOKUP(N1238,'1_คตง_ภาพรวม'!L1238:M1288,2,FALSE)</f>
        <v>#N/A</v>
      </c>
    </row>
    <row r="1239" spans="1:15" hidden="1">
      <c r="A1239" s="31" t="s">
        <v>9757</v>
      </c>
      <c r="B1239" s="31" t="s">
        <v>11650</v>
      </c>
      <c r="C1239" s="31" t="s">
        <v>11651</v>
      </c>
      <c r="D1239" s="32">
        <v>44008</v>
      </c>
      <c r="E1239" s="31" t="s">
        <v>11652</v>
      </c>
      <c r="F1239" s="31" t="s">
        <v>9875</v>
      </c>
      <c r="G1239" s="33">
        <v>301040</v>
      </c>
      <c r="H1239" s="33">
        <v>301040</v>
      </c>
      <c r="I1239" s="31" t="s">
        <v>9762</v>
      </c>
      <c r="J1239" s="31" t="s">
        <v>9763</v>
      </c>
      <c r="K1239" s="33">
        <v>301040</v>
      </c>
      <c r="L1239" s="31" t="s">
        <v>9764</v>
      </c>
      <c r="M1239">
        <f t="shared" si="59"/>
        <v>11</v>
      </c>
      <c r="N1239" t="str">
        <f t="shared" si="61"/>
        <v>PO63000209</v>
      </c>
      <c r="O1239" t="e">
        <f>VLOOKUP(N1239,'1_คตง_ภาพรวม'!L1239:M1289,2,FALSE)</f>
        <v>#N/A</v>
      </c>
    </row>
    <row r="1240" spans="1:15" hidden="1">
      <c r="A1240" s="31" t="s">
        <v>9757</v>
      </c>
      <c r="B1240" s="31" t="s">
        <v>11650</v>
      </c>
      <c r="C1240" s="31" t="s">
        <v>11651</v>
      </c>
      <c r="D1240" s="32">
        <v>44008</v>
      </c>
      <c r="E1240" s="31" t="s">
        <v>11652</v>
      </c>
      <c r="F1240" s="31" t="s">
        <v>9889</v>
      </c>
      <c r="G1240" s="33">
        <v>-301040</v>
      </c>
      <c r="H1240" s="33">
        <v>-301040</v>
      </c>
      <c r="I1240" s="31" t="s">
        <v>9762</v>
      </c>
      <c r="J1240" s="31" t="s">
        <v>9763</v>
      </c>
      <c r="K1240" s="33">
        <v>-301040</v>
      </c>
      <c r="L1240" s="31" t="s">
        <v>9764</v>
      </c>
      <c r="M1240">
        <f t="shared" si="59"/>
        <v>11</v>
      </c>
      <c r="N1240" t="str">
        <f t="shared" si="61"/>
        <v>PO63000209</v>
      </c>
      <c r="O1240" t="e">
        <f>VLOOKUP(N1240,'1_คตง_ภาพรวม'!L1240:M1290,2,FALSE)</f>
        <v>#N/A</v>
      </c>
    </row>
    <row r="1241" spans="1:15" hidden="1">
      <c r="A1241" s="31" t="s">
        <v>9757</v>
      </c>
      <c r="B1241" s="31" t="s">
        <v>11653</v>
      </c>
      <c r="C1241" s="31" t="s">
        <v>11654</v>
      </c>
      <c r="D1241" s="32">
        <v>44008</v>
      </c>
      <c r="E1241" s="31" t="s">
        <v>11655</v>
      </c>
      <c r="F1241" s="31" t="s">
        <v>9875</v>
      </c>
      <c r="G1241" s="33">
        <v>63000</v>
      </c>
      <c r="H1241" s="33">
        <v>63000</v>
      </c>
      <c r="I1241" s="31" t="s">
        <v>9762</v>
      </c>
      <c r="J1241" s="31" t="s">
        <v>9763</v>
      </c>
      <c r="K1241" s="33">
        <v>63000</v>
      </c>
      <c r="L1241" s="31" t="s">
        <v>9764</v>
      </c>
      <c r="M1241">
        <f t="shared" si="59"/>
        <v>11</v>
      </c>
      <c r="N1241" t="str">
        <f t="shared" si="61"/>
        <v>PO63000474</v>
      </c>
      <c r="O1241" t="e">
        <f>VLOOKUP(N1241,'1_คตง_ภาพรวม'!L1241:M1291,2,FALSE)</f>
        <v>#N/A</v>
      </c>
    </row>
    <row r="1242" spans="1:15" hidden="1">
      <c r="A1242" s="31" t="s">
        <v>9757</v>
      </c>
      <c r="B1242" s="31" t="s">
        <v>11653</v>
      </c>
      <c r="C1242" s="31" t="s">
        <v>11654</v>
      </c>
      <c r="D1242" s="32">
        <v>44008</v>
      </c>
      <c r="E1242" s="31" t="s">
        <v>11655</v>
      </c>
      <c r="F1242" s="31" t="s">
        <v>9889</v>
      </c>
      <c r="G1242" s="33">
        <v>-63000</v>
      </c>
      <c r="H1242" s="33">
        <v>-63000</v>
      </c>
      <c r="I1242" s="31" t="s">
        <v>9762</v>
      </c>
      <c r="J1242" s="31" t="s">
        <v>9763</v>
      </c>
      <c r="K1242" s="33">
        <v>-63000</v>
      </c>
      <c r="L1242" s="31" t="s">
        <v>9764</v>
      </c>
      <c r="M1242">
        <f t="shared" si="59"/>
        <v>11</v>
      </c>
      <c r="N1242" t="str">
        <f t="shared" si="61"/>
        <v>PO63000474</v>
      </c>
      <c r="O1242" t="e">
        <f>VLOOKUP(N1242,'1_คตง_ภาพรวม'!L1242:M1292,2,FALSE)</f>
        <v>#N/A</v>
      </c>
    </row>
    <row r="1243" spans="1:15" hidden="1">
      <c r="A1243" s="31" t="s">
        <v>9757</v>
      </c>
      <c r="B1243" s="31" t="s">
        <v>11656</v>
      </c>
      <c r="C1243" s="31" t="s">
        <v>11657</v>
      </c>
      <c r="D1243" s="32">
        <v>44008</v>
      </c>
      <c r="E1243" s="31" t="s">
        <v>11658</v>
      </c>
      <c r="F1243" s="31" t="s">
        <v>9875</v>
      </c>
      <c r="G1243" s="33">
        <v>128790</v>
      </c>
      <c r="H1243" s="33">
        <v>128790</v>
      </c>
      <c r="I1243" s="31" t="s">
        <v>9762</v>
      </c>
      <c r="J1243" s="31" t="s">
        <v>9763</v>
      </c>
      <c r="K1243" s="33">
        <v>128790</v>
      </c>
      <c r="L1243" s="31" t="s">
        <v>9764</v>
      </c>
      <c r="M1243">
        <f t="shared" si="59"/>
        <v>77</v>
      </c>
      <c r="N1243" t="str">
        <f t="shared" si="61"/>
        <v>PO63000445</v>
      </c>
      <c r="O1243" t="e">
        <f>VLOOKUP(N1243,'1_คตง_ภาพรวม'!L1243:M1293,2,FALSE)</f>
        <v>#N/A</v>
      </c>
    </row>
    <row r="1244" spans="1:15" hidden="1">
      <c r="A1244" s="31" t="s">
        <v>9757</v>
      </c>
      <c r="B1244" s="31" t="s">
        <v>11656</v>
      </c>
      <c r="C1244" s="31" t="s">
        <v>11657</v>
      </c>
      <c r="D1244" s="32">
        <v>44008</v>
      </c>
      <c r="E1244" s="31" t="s">
        <v>11658</v>
      </c>
      <c r="F1244" s="31" t="s">
        <v>9889</v>
      </c>
      <c r="G1244" s="33">
        <v>-128790</v>
      </c>
      <c r="H1244" s="33">
        <v>-128790</v>
      </c>
      <c r="I1244" s="31" t="s">
        <v>9762</v>
      </c>
      <c r="J1244" s="31" t="s">
        <v>9763</v>
      </c>
      <c r="K1244" s="33">
        <v>-128790</v>
      </c>
      <c r="L1244" s="31" t="s">
        <v>9764</v>
      </c>
      <c r="M1244">
        <f t="shared" si="59"/>
        <v>77</v>
      </c>
      <c r="N1244" t="str">
        <f t="shared" si="61"/>
        <v>PO63000445</v>
      </c>
      <c r="O1244" t="e">
        <f>VLOOKUP(N1244,'1_คตง_ภาพรวม'!L1244:M1294,2,FALSE)</f>
        <v>#N/A</v>
      </c>
    </row>
    <row r="1245" spans="1:15" hidden="1">
      <c r="A1245" s="31" t="s">
        <v>9757</v>
      </c>
      <c r="B1245" s="31" t="s">
        <v>11659</v>
      </c>
      <c r="C1245" s="31" t="s">
        <v>11660</v>
      </c>
      <c r="D1245" s="32">
        <v>44008</v>
      </c>
      <c r="E1245" s="31" t="s">
        <v>11661</v>
      </c>
      <c r="F1245" s="31" t="s">
        <v>9875</v>
      </c>
      <c r="G1245" s="33">
        <v>38160</v>
      </c>
      <c r="H1245" s="33">
        <v>38160</v>
      </c>
      <c r="I1245" s="31" t="s">
        <v>9762</v>
      </c>
      <c r="J1245" s="31" t="s">
        <v>9763</v>
      </c>
      <c r="K1245" s="33">
        <v>38160</v>
      </c>
      <c r="L1245" s="31" t="s">
        <v>9764</v>
      </c>
      <c r="M1245">
        <f t="shared" si="59"/>
        <v>91</v>
      </c>
      <c r="N1245" t="str">
        <f t="shared" si="61"/>
        <v>PO63000369</v>
      </c>
      <c r="O1245" t="e">
        <f>VLOOKUP(N1245,'1_คตง_ภาพรวม'!L1245:M1295,2,FALSE)</f>
        <v>#N/A</v>
      </c>
    </row>
    <row r="1246" spans="1:15" hidden="1">
      <c r="A1246" s="31" t="s">
        <v>9757</v>
      </c>
      <c r="B1246" s="31" t="s">
        <v>11659</v>
      </c>
      <c r="C1246" s="31" t="s">
        <v>11660</v>
      </c>
      <c r="D1246" s="32">
        <v>44008</v>
      </c>
      <c r="E1246" s="31" t="s">
        <v>11661</v>
      </c>
      <c r="F1246" s="31" t="s">
        <v>9889</v>
      </c>
      <c r="G1246" s="33">
        <v>-38160</v>
      </c>
      <c r="H1246" s="33">
        <v>-38160</v>
      </c>
      <c r="I1246" s="31" t="s">
        <v>9762</v>
      </c>
      <c r="J1246" s="31" t="s">
        <v>9763</v>
      </c>
      <c r="K1246" s="33">
        <v>-38160</v>
      </c>
      <c r="L1246" s="31" t="s">
        <v>9764</v>
      </c>
      <c r="M1246">
        <f t="shared" si="59"/>
        <v>91</v>
      </c>
      <c r="N1246" t="str">
        <f t="shared" si="61"/>
        <v>PO63000369</v>
      </c>
      <c r="O1246" t="e">
        <f>VLOOKUP(N1246,'1_คตง_ภาพรวม'!L1246:M1296,2,FALSE)</f>
        <v>#N/A</v>
      </c>
    </row>
    <row r="1247" spans="1:15" hidden="1">
      <c r="A1247" s="31" t="s">
        <v>9757</v>
      </c>
      <c r="B1247" s="31" t="s">
        <v>11662</v>
      </c>
      <c r="C1247" s="31" t="s">
        <v>11663</v>
      </c>
      <c r="D1247" s="32">
        <v>44008</v>
      </c>
      <c r="E1247" s="31" t="s">
        <v>11664</v>
      </c>
      <c r="F1247" s="31" t="s">
        <v>9875</v>
      </c>
      <c r="G1247" s="33">
        <v>21200</v>
      </c>
      <c r="H1247" s="33">
        <v>21200</v>
      </c>
      <c r="I1247" s="31" t="s">
        <v>9762</v>
      </c>
      <c r="J1247" s="31" t="s">
        <v>9763</v>
      </c>
      <c r="K1247" s="33">
        <v>21200</v>
      </c>
      <c r="L1247" s="31" t="s">
        <v>9764</v>
      </c>
      <c r="M1247">
        <f t="shared" si="59"/>
        <v>97</v>
      </c>
      <c r="N1247" t="str">
        <f t="shared" si="61"/>
        <v>PO63000426</v>
      </c>
      <c r="O1247" t="e">
        <f>VLOOKUP(N1247,'1_คตง_ภาพรวม'!L1247:M1297,2,FALSE)</f>
        <v>#N/A</v>
      </c>
    </row>
    <row r="1248" spans="1:15" hidden="1">
      <c r="A1248" s="31" t="s">
        <v>9757</v>
      </c>
      <c r="B1248" s="31" t="s">
        <v>11662</v>
      </c>
      <c r="C1248" s="31" t="s">
        <v>11663</v>
      </c>
      <c r="D1248" s="32">
        <v>44008</v>
      </c>
      <c r="E1248" s="31" t="s">
        <v>11664</v>
      </c>
      <c r="F1248" s="31" t="s">
        <v>9889</v>
      </c>
      <c r="G1248" s="33">
        <v>-21200</v>
      </c>
      <c r="H1248" s="33">
        <v>-21200</v>
      </c>
      <c r="I1248" s="31" t="s">
        <v>9762</v>
      </c>
      <c r="J1248" s="31" t="s">
        <v>9763</v>
      </c>
      <c r="K1248" s="33">
        <v>-21200</v>
      </c>
      <c r="L1248" s="31" t="s">
        <v>9764</v>
      </c>
      <c r="M1248">
        <f t="shared" si="59"/>
        <v>97</v>
      </c>
      <c r="N1248" t="str">
        <f t="shared" si="61"/>
        <v>PO63000426</v>
      </c>
      <c r="O1248" t="e">
        <f>VLOOKUP(N1248,'1_คตง_ภาพรวม'!L1248:M1298,2,FALSE)</f>
        <v>#N/A</v>
      </c>
    </row>
    <row r="1249" spans="1:15" hidden="1">
      <c r="A1249" s="31" t="s">
        <v>9757</v>
      </c>
      <c r="B1249" s="31" t="s">
        <v>11665</v>
      </c>
      <c r="C1249" s="31" t="s">
        <v>11666</v>
      </c>
      <c r="D1249" s="32">
        <v>44008</v>
      </c>
      <c r="E1249" s="31" t="s">
        <v>11667</v>
      </c>
      <c r="F1249" s="31" t="s">
        <v>9875</v>
      </c>
      <c r="G1249" s="33">
        <v>18878.599999999999</v>
      </c>
      <c r="H1249" s="33">
        <v>18878.599999999999</v>
      </c>
      <c r="I1249" s="31" t="s">
        <v>9762</v>
      </c>
      <c r="J1249" s="31" t="s">
        <v>9763</v>
      </c>
      <c r="K1249" s="33">
        <v>18878.599999999999</v>
      </c>
      <c r="L1249" s="31" t="s">
        <v>9764</v>
      </c>
      <c r="M1249">
        <f t="shared" si="59"/>
        <v>77</v>
      </c>
      <c r="N1249" t="str">
        <f t="shared" si="61"/>
        <v>PO63000496</v>
      </c>
      <c r="O1249" t="e">
        <f>VLOOKUP(N1249,'1_คตง_ภาพรวม'!L1249:M1299,2,FALSE)</f>
        <v>#N/A</v>
      </c>
    </row>
    <row r="1250" spans="1:15" hidden="1">
      <c r="A1250" s="31" t="s">
        <v>9757</v>
      </c>
      <c r="B1250" s="31" t="s">
        <v>11665</v>
      </c>
      <c r="C1250" s="31" t="s">
        <v>11666</v>
      </c>
      <c r="D1250" s="32">
        <v>44008</v>
      </c>
      <c r="E1250" s="31" t="s">
        <v>11667</v>
      </c>
      <c r="F1250" s="31" t="s">
        <v>9889</v>
      </c>
      <c r="G1250" s="33">
        <v>-18878.599999999999</v>
      </c>
      <c r="H1250" s="33">
        <v>-18878.599999999999</v>
      </c>
      <c r="I1250" s="31" t="s">
        <v>9762</v>
      </c>
      <c r="J1250" s="31" t="s">
        <v>9763</v>
      </c>
      <c r="K1250" s="33">
        <v>-18878.599999999999</v>
      </c>
      <c r="L1250" s="31" t="s">
        <v>9764</v>
      </c>
      <c r="M1250">
        <f t="shared" si="59"/>
        <v>77</v>
      </c>
      <c r="N1250" t="str">
        <f t="shared" si="61"/>
        <v>PO63000496</v>
      </c>
      <c r="O1250" t="e">
        <f>VLOOKUP(N1250,'1_คตง_ภาพรวม'!L1250:M1300,2,FALSE)</f>
        <v>#N/A</v>
      </c>
    </row>
    <row r="1251" spans="1:15" hidden="1">
      <c r="A1251" s="31" t="s">
        <v>9757</v>
      </c>
      <c r="B1251" s="31" t="s">
        <v>11668</v>
      </c>
      <c r="C1251" s="31" t="s">
        <v>11669</v>
      </c>
      <c r="D1251" s="32">
        <v>44008</v>
      </c>
      <c r="E1251" s="31" t="s">
        <v>11670</v>
      </c>
      <c r="F1251" s="31" t="s">
        <v>9875</v>
      </c>
      <c r="G1251" s="33">
        <v>173250</v>
      </c>
      <c r="H1251" s="33">
        <v>173250</v>
      </c>
      <c r="I1251" s="31" t="s">
        <v>9762</v>
      </c>
      <c r="J1251" s="31" t="s">
        <v>9763</v>
      </c>
      <c r="K1251" s="33">
        <v>173250</v>
      </c>
      <c r="L1251" s="31" t="s">
        <v>9764</v>
      </c>
      <c r="M1251">
        <f t="shared" si="59"/>
        <v>97</v>
      </c>
      <c r="N1251" t="str">
        <f t="shared" si="61"/>
        <v>PO63000430</v>
      </c>
      <c r="O1251" t="e">
        <f>VLOOKUP(N1251,'1_คตง_ภาพรวม'!L1251:M1301,2,FALSE)</f>
        <v>#N/A</v>
      </c>
    </row>
    <row r="1252" spans="1:15" hidden="1">
      <c r="A1252" s="31" t="s">
        <v>9757</v>
      </c>
      <c r="B1252" s="31" t="s">
        <v>11668</v>
      </c>
      <c r="C1252" s="31" t="s">
        <v>11669</v>
      </c>
      <c r="D1252" s="32">
        <v>44008</v>
      </c>
      <c r="E1252" s="31" t="s">
        <v>11670</v>
      </c>
      <c r="F1252" s="31" t="s">
        <v>9889</v>
      </c>
      <c r="G1252" s="33">
        <v>-173250</v>
      </c>
      <c r="H1252" s="33">
        <v>-173250</v>
      </c>
      <c r="I1252" s="31" t="s">
        <v>9762</v>
      </c>
      <c r="J1252" s="31" t="s">
        <v>9763</v>
      </c>
      <c r="K1252" s="33">
        <v>-173250</v>
      </c>
      <c r="L1252" s="31" t="s">
        <v>9764</v>
      </c>
      <c r="M1252">
        <f t="shared" si="59"/>
        <v>97</v>
      </c>
      <c r="N1252" t="str">
        <f t="shared" si="61"/>
        <v>PO63000430</v>
      </c>
      <c r="O1252" t="e">
        <f>VLOOKUP(N1252,'1_คตง_ภาพรวม'!L1252:M1302,2,FALSE)</f>
        <v>#N/A</v>
      </c>
    </row>
    <row r="1253" spans="1:15" hidden="1">
      <c r="A1253" s="31" t="s">
        <v>9757</v>
      </c>
      <c r="B1253" s="31" t="s">
        <v>11671</v>
      </c>
      <c r="C1253" s="31" t="s">
        <v>11672</v>
      </c>
      <c r="D1253" s="32">
        <v>44008</v>
      </c>
      <c r="E1253" s="31" t="s">
        <v>11673</v>
      </c>
      <c r="F1253" s="31" t="s">
        <v>9875</v>
      </c>
      <c r="G1253" s="33">
        <v>295066.36</v>
      </c>
      <c r="H1253" s="33">
        <v>295066.36</v>
      </c>
      <c r="I1253" s="31" t="s">
        <v>9762</v>
      </c>
      <c r="J1253" s="31" t="s">
        <v>9763</v>
      </c>
      <c r="K1253" s="33">
        <v>295066.36</v>
      </c>
      <c r="L1253" s="31" t="s">
        <v>9764</v>
      </c>
      <c r="M1253">
        <f t="shared" si="59"/>
        <v>91</v>
      </c>
      <c r="N1253" t="str">
        <f t="shared" si="61"/>
        <v>PO63000436</v>
      </c>
      <c r="O1253" t="e">
        <f>VLOOKUP(N1253,'1_คตง_ภาพรวม'!L1253:M1303,2,FALSE)</f>
        <v>#N/A</v>
      </c>
    </row>
    <row r="1254" spans="1:15" hidden="1">
      <c r="A1254" s="31" t="s">
        <v>9757</v>
      </c>
      <c r="B1254" s="31" t="s">
        <v>11671</v>
      </c>
      <c r="C1254" s="31" t="s">
        <v>11672</v>
      </c>
      <c r="D1254" s="32">
        <v>44008</v>
      </c>
      <c r="E1254" s="31" t="s">
        <v>11673</v>
      </c>
      <c r="F1254" s="31" t="s">
        <v>9889</v>
      </c>
      <c r="G1254" s="33">
        <v>-295066.36</v>
      </c>
      <c r="H1254" s="33">
        <v>-295066.36</v>
      </c>
      <c r="I1254" s="31" t="s">
        <v>9762</v>
      </c>
      <c r="J1254" s="31" t="s">
        <v>9763</v>
      </c>
      <c r="K1254" s="33">
        <v>-295066.36</v>
      </c>
      <c r="L1254" s="31" t="s">
        <v>9764</v>
      </c>
      <c r="M1254">
        <f t="shared" si="59"/>
        <v>91</v>
      </c>
      <c r="N1254" t="str">
        <f t="shared" si="61"/>
        <v>PO63000436</v>
      </c>
      <c r="O1254" t="e">
        <f>VLOOKUP(N1254,'1_คตง_ภาพรวม'!L1254:M1304,2,FALSE)</f>
        <v>#N/A</v>
      </c>
    </row>
    <row r="1255" spans="1:15" hidden="1">
      <c r="A1255" s="31" t="s">
        <v>9757</v>
      </c>
      <c r="B1255" s="31" t="s">
        <v>11674</v>
      </c>
      <c r="C1255" s="31" t="s">
        <v>11675</v>
      </c>
      <c r="D1255" s="32">
        <v>44008</v>
      </c>
      <c r="E1255" s="31" t="s">
        <v>11676</v>
      </c>
      <c r="F1255" s="31" t="s">
        <v>9875</v>
      </c>
      <c r="G1255" s="33">
        <v>190800</v>
      </c>
      <c r="H1255" s="33">
        <v>190800</v>
      </c>
      <c r="I1255" s="31" t="s">
        <v>9762</v>
      </c>
      <c r="J1255" s="31" t="s">
        <v>9763</v>
      </c>
      <c r="K1255" s="33">
        <v>190800</v>
      </c>
      <c r="L1255" s="31" t="s">
        <v>9764</v>
      </c>
      <c r="M1255">
        <f t="shared" si="59"/>
        <v>46</v>
      </c>
      <c r="N1255" t="str">
        <f t="shared" si="61"/>
        <v>PO63000408</v>
      </c>
      <c r="O1255" t="e">
        <f>VLOOKUP(N1255,'1_คตง_ภาพรวม'!L1255:M1305,2,FALSE)</f>
        <v>#N/A</v>
      </c>
    </row>
    <row r="1256" spans="1:15" hidden="1">
      <c r="A1256" s="31" t="s">
        <v>9757</v>
      </c>
      <c r="B1256" s="31" t="s">
        <v>11674</v>
      </c>
      <c r="C1256" s="31" t="s">
        <v>11675</v>
      </c>
      <c r="D1256" s="32">
        <v>44008</v>
      </c>
      <c r="E1256" s="31" t="s">
        <v>11676</v>
      </c>
      <c r="F1256" s="31" t="s">
        <v>9889</v>
      </c>
      <c r="G1256" s="33">
        <v>-190800</v>
      </c>
      <c r="H1256" s="33">
        <v>-190800</v>
      </c>
      <c r="I1256" s="31" t="s">
        <v>9762</v>
      </c>
      <c r="J1256" s="31" t="s">
        <v>9763</v>
      </c>
      <c r="K1256" s="33">
        <v>-190800</v>
      </c>
      <c r="L1256" s="31" t="s">
        <v>9764</v>
      </c>
      <c r="M1256">
        <f t="shared" si="59"/>
        <v>46</v>
      </c>
      <c r="N1256" t="str">
        <f t="shared" si="61"/>
        <v>PO63000408</v>
      </c>
      <c r="O1256" t="e">
        <f>VLOOKUP(N1256,'1_คตง_ภาพรวม'!L1256:M1306,2,FALSE)</f>
        <v>#N/A</v>
      </c>
    </row>
    <row r="1257" spans="1:15" hidden="1">
      <c r="A1257" s="31" t="s">
        <v>9757</v>
      </c>
      <c r="B1257" s="31" t="s">
        <v>11677</v>
      </c>
      <c r="C1257" s="31" t="s">
        <v>11678</v>
      </c>
      <c r="D1257" s="32">
        <v>44008</v>
      </c>
      <c r="E1257" s="31" t="s">
        <v>11679</v>
      </c>
      <c r="F1257" s="31" t="s">
        <v>9875</v>
      </c>
      <c r="G1257" s="33">
        <v>190800</v>
      </c>
      <c r="H1257" s="33">
        <v>190800</v>
      </c>
      <c r="I1257" s="31" t="s">
        <v>9762</v>
      </c>
      <c r="J1257" s="31" t="s">
        <v>9763</v>
      </c>
      <c r="K1257" s="33">
        <v>190800</v>
      </c>
      <c r="L1257" s="31" t="s">
        <v>9764</v>
      </c>
      <c r="M1257">
        <f t="shared" si="59"/>
        <v>94</v>
      </c>
      <c r="N1257" t="str">
        <f t="shared" si="61"/>
        <v>PO63000433</v>
      </c>
      <c r="O1257" t="e">
        <f>VLOOKUP(N1257,'1_คตง_ภาพรวม'!L1257:M1307,2,FALSE)</f>
        <v>#N/A</v>
      </c>
    </row>
    <row r="1258" spans="1:15" hidden="1">
      <c r="A1258" s="31" t="s">
        <v>9757</v>
      </c>
      <c r="B1258" s="31" t="s">
        <v>11677</v>
      </c>
      <c r="C1258" s="31" t="s">
        <v>11678</v>
      </c>
      <c r="D1258" s="32">
        <v>44008</v>
      </c>
      <c r="E1258" s="31" t="s">
        <v>11679</v>
      </c>
      <c r="F1258" s="31" t="s">
        <v>9889</v>
      </c>
      <c r="G1258" s="33">
        <v>-190800</v>
      </c>
      <c r="H1258" s="33">
        <v>-190800</v>
      </c>
      <c r="I1258" s="31" t="s">
        <v>9762</v>
      </c>
      <c r="J1258" s="31" t="s">
        <v>9763</v>
      </c>
      <c r="K1258" s="33">
        <v>-190800</v>
      </c>
      <c r="L1258" s="31" t="s">
        <v>9764</v>
      </c>
      <c r="M1258">
        <f t="shared" si="59"/>
        <v>94</v>
      </c>
      <c r="N1258" t="str">
        <f t="shared" si="61"/>
        <v>PO63000433</v>
      </c>
      <c r="O1258" t="e">
        <f>VLOOKUP(N1258,'1_คตง_ภาพรวม'!L1258:M1308,2,FALSE)</f>
        <v>#N/A</v>
      </c>
    </row>
    <row r="1259" spans="1:15" hidden="1">
      <c r="A1259" s="31" t="s">
        <v>9757</v>
      </c>
      <c r="B1259" s="31" t="s">
        <v>11680</v>
      </c>
      <c r="C1259" s="31" t="s">
        <v>11681</v>
      </c>
      <c r="D1259" s="32">
        <v>44008</v>
      </c>
      <c r="E1259" s="31" t="s">
        <v>11682</v>
      </c>
      <c r="F1259" s="31" t="s">
        <v>9875</v>
      </c>
      <c r="G1259" s="33">
        <v>148569.60000000001</v>
      </c>
      <c r="H1259" s="33">
        <v>148569.60000000001</v>
      </c>
      <c r="I1259" s="31" t="s">
        <v>9762</v>
      </c>
      <c r="J1259" s="31" t="s">
        <v>9763</v>
      </c>
      <c r="K1259" s="33">
        <v>148569.60000000001</v>
      </c>
      <c r="L1259" s="31" t="s">
        <v>9764</v>
      </c>
      <c r="M1259">
        <f t="shared" si="59"/>
        <v>47</v>
      </c>
      <c r="N1259" t="str">
        <f t="shared" si="61"/>
        <v>PO63000418</v>
      </c>
      <c r="O1259" t="e">
        <f>VLOOKUP(N1259,'1_คตง_ภาพรวม'!L1259:M1309,2,FALSE)</f>
        <v>#N/A</v>
      </c>
    </row>
    <row r="1260" spans="1:15" hidden="1">
      <c r="A1260" s="31" t="s">
        <v>9757</v>
      </c>
      <c r="B1260" s="31" t="s">
        <v>11680</v>
      </c>
      <c r="C1260" s="31" t="s">
        <v>11681</v>
      </c>
      <c r="D1260" s="32">
        <v>44008</v>
      </c>
      <c r="E1260" s="31" t="s">
        <v>11682</v>
      </c>
      <c r="F1260" s="31" t="s">
        <v>9889</v>
      </c>
      <c r="G1260" s="33">
        <v>-148569.60000000001</v>
      </c>
      <c r="H1260" s="33">
        <v>-148569.60000000001</v>
      </c>
      <c r="I1260" s="31" t="s">
        <v>9762</v>
      </c>
      <c r="J1260" s="31" t="s">
        <v>9763</v>
      </c>
      <c r="K1260" s="33">
        <v>-148569.60000000001</v>
      </c>
      <c r="L1260" s="31" t="s">
        <v>9764</v>
      </c>
      <c r="M1260">
        <f t="shared" si="59"/>
        <v>47</v>
      </c>
      <c r="N1260" t="str">
        <f t="shared" si="61"/>
        <v>PO63000418</v>
      </c>
      <c r="O1260" t="e">
        <f>VLOOKUP(N1260,'1_คตง_ภาพรวม'!L1260:M1310,2,FALSE)</f>
        <v>#N/A</v>
      </c>
    </row>
    <row r="1261" spans="1:15" hidden="1">
      <c r="A1261" s="31" t="s">
        <v>9757</v>
      </c>
      <c r="B1261" s="31" t="s">
        <v>11683</v>
      </c>
      <c r="C1261" s="31" t="s">
        <v>11684</v>
      </c>
      <c r="D1261" s="32">
        <v>44008</v>
      </c>
      <c r="E1261" s="31" t="s">
        <v>11685</v>
      </c>
      <c r="F1261" s="31" t="s">
        <v>9875</v>
      </c>
      <c r="G1261" s="33">
        <v>651529</v>
      </c>
      <c r="H1261" s="33">
        <v>651529</v>
      </c>
      <c r="I1261" s="31" t="s">
        <v>9762</v>
      </c>
      <c r="J1261" s="31" t="s">
        <v>9763</v>
      </c>
      <c r="K1261" s="33">
        <v>651529</v>
      </c>
      <c r="L1261" s="31" t="s">
        <v>9764</v>
      </c>
      <c r="M1261">
        <f t="shared" si="59"/>
        <v>43</v>
      </c>
      <c r="N1261" t="str">
        <f t="shared" si="61"/>
        <v>PO63000415</v>
      </c>
      <c r="O1261" t="e">
        <f>VLOOKUP(N1261,'1_คตง_ภาพรวม'!L1261:M1311,2,FALSE)</f>
        <v>#N/A</v>
      </c>
    </row>
    <row r="1262" spans="1:15" hidden="1">
      <c r="A1262" s="31" t="s">
        <v>9757</v>
      </c>
      <c r="B1262" s="31" t="s">
        <v>11683</v>
      </c>
      <c r="C1262" s="31" t="s">
        <v>11684</v>
      </c>
      <c r="D1262" s="32">
        <v>44008</v>
      </c>
      <c r="E1262" s="31" t="s">
        <v>11685</v>
      </c>
      <c r="F1262" s="31" t="s">
        <v>9889</v>
      </c>
      <c r="G1262" s="33">
        <v>-651529</v>
      </c>
      <c r="H1262" s="33">
        <v>-651529</v>
      </c>
      <c r="I1262" s="31" t="s">
        <v>9762</v>
      </c>
      <c r="J1262" s="31" t="s">
        <v>9763</v>
      </c>
      <c r="K1262" s="33">
        <v>-651529</v>
      </c>
      <c r="L1262" s="31" t="s">
        <v>9764</v>
      </c>
      <c r="M1262">
        <f t="shared" si="59"/>
        <v>43</v>
      </c>
      <c r="N1262" t="str">
        <f t="shared" si="61"/>
        <v>PO63000415</v>
      </c>
      <c r="O1262" t="e">
        <f>VLOOKUP(N1262,'1_คตง_ภาพรวม'!L1262:M1312,2,FALSE)</f>
        <v>#N/A</v>
      </c>
    </row>
    <row r="1263" spans="1:15" hidden="1">
      <c r="A1263" s="31" t="s">
        <v>9757</v>
      </c>
      <c r="B1263" s="31" t="s">
        <v>11686</v>
      </c>
      <c r="C1263" s="31" t="s">
        <v>11687</v>
      </c>
      <c r="D1263" s="32">
        <v>44008</v>
      </c>
      <c r="E1263" s="31" t="s">
        <v>11688</v>
      </c>
      <c r="F1263" s="31" t="s">
        <v>9875</v>
      </c>
      <c r="G1263" s="33">
        <v>53000</v>
      </c>
      <c r="H1263" s="33">
        <v>53000</v>
      </c>
      <c r="I1263" s="31" t="s">
        <v>9762</v>
      </c>
      <c r="J1263" s="31" t="s">
        <v>9763</v>
      </c>
      <c r="K1263" s="33">
        <v>53000</v>
      </c>
      <c r="L1263" s="31" t="s">
        <v>9764</v>
      </c>
      <c r="M1263">
        <f t="shared" si="59"/>
        <v>93</v>
      </c>
      <c r="N1263" t="str">
        <f t="shared" si="61"/>
        <v>PO63000351</v>
      </c>
      <c r="O1263" t="e">
        <f>VLOOKUP(N1263,'1_คตง_ภาพรวม'!L1263:M1313,2,FALSE)</f>
        <v>#N/A</v>
      </c>
    </row>
    <row r="1264" spans="1:15" hidden="1">
      <c r="A1264" s="31" t="s">
        <v>9757</v>
      </c>
      <c r="B1264" s="31" t="s">
        <v>11686</v>
      </c>
      <c r="C1264" s="31" t="s">
        <v>11687</v>
      </c>
      <c r="D1264" s="32">
        <v>44008</v>
      </c>
      <c r="E1264" s="31" t="s">
        <v>11688</v>
      </c>
      <c r="F1264" s="31" t="s">
        <v>9889</v>
      </c>
      <c r="G1264" s="33">
        <v>-53000</v>
      </c>
      <c r="H1264" s="33">
        <v>-53000</v>
      </c>
      <c r="I1264" s="31" t="s">
        <v>9762</v>
      </c>
      <c r="J1264" s="31" t="s">
        <v>9763</v>
      </c>
      <c r="K1264" s="33">
        <v>-53000</v>
      </c>
      <c r="L1264" s="31" t="s">
        <v>9764</v>
      </c>
      <c r="M1264">
        <f t="shared" si="59"/>
        <v>93</v>
      </c>
      <c r="N1264" t="str">
        <f t="shared" si="61"/>
        <v>PO63000351</v>
      </c>
      <c r="O1264" t="e">
        <f>VLOOKUP(N1264,'1_คตง_ภาพรวม'!L1264:M1314,2,FALSE)</f>
        <v>#N/A</v>
      </c>
    </row>
    <row r="1265" spans="1:15" hidden="1">
      <c r="A1265" s="31" t="s">
        <v>9757</v>
      </c>
      <c r="B1265" s="31" t="s">
        <v>11689</v>
      </c>
      <c r="C1265" s="31" t="s">
        <v>11690</v>
      </c>
      <c r="D1265" s="32">
        <v>44008</v>
      </c>
      <c r="E1265" s="31" t="s">
        <v>11691</v>
      </c>
      <c r="F1265" s="31" t="s">
        <v>9875</v>
      </c>
      <c r="G1265" s="33">
        <v>439256.07</v>
      </c>
      <c r="H1265" s="33">
        <v>439256.07</v>
      </c>
      <c r="I1265" s="31" t="s">
        <v>9762</v>
      </c>
      <c r="J1265" s="31" t="s">
        <v>9763</v>
      </c>
      <c r="K1265" s="33">
        <v>439256.07</v>
      </c>
      <c r="L1265" s="31" t="s">
        <v>9764</v>
      </c>
      <c r="M1265">
        <f t="shared" si="59"/>
        <v>36</v>
      </c>
      <c r="N1265" t="str">
        <f t="shared" si="61"/>
        <v>PO63000338</v>
      </c>
      <c r="O1265" t="e">
        <f>VLOOKUP(N1265,'1_คตง_ภาพรวม'!L1265:M1315,2,FALSE)</f>
        <v>#N/A</v>
      </c>
    </row>
    <row r="1266" spans="1:15" hidden="1">
      <c r="A1266" s="31" t="s">
        <v>9757</v>
      </c>
      <c r="B1266" s="31" t="s">
        <v>11689</v>
      </c>
      <c r="C1266" s="31" t="s">
        <v>11690</v>
      </c>
      <c r="D1266" s="32">
        <v>44008</v>
      </c>
      <c r="E1266" s="31" t="s">
        <v>11691</v>
      </c>
      <c r="F1266" s="31" t="s">
        <v>9889</v>
      </c>
      <c r="G1266" s="33">
        <v>-439256.07</v>
      </c>
      <c r="H1266" s="33">
        <v>-439256.07</v>
      </c>
      <c r="I1266" s="31" t="s">
        <v>9762</v>
      </c>
      <c r="J1266" s="31" t="s">
        <v>9763</v>
      </c>
      <c r="K1266" s="33">
        <v>-439256.07</v>
      </c>
      <c r="L1266" s="31" t="s">
        <v>9764</v>
      </c>
      <c r="M1266">
        <f t="shared" si="59"/>
        <v>36</v>
      </c>
      <c r="N1266" t="str">
        <f t="shared" si="61"/>
        <v>PO63000338</v>
      </c>
      <c r="O1266" t="e">
        <f>VLOOKUP(N1266,'1_คตง_ภาพรวม'!L1266:M1316,2,FALSE)</f>
        <v>#N/A</v>
      </c>
    </row>
    <row r="1267" spans="1:15" hidden="1">
      <c r="A1267" s="31" t="s">
        <v>9757</v>
      </c>
      <c r="B1267" s="31" t="s">
        <v>11692</v>
      </c>
      <c r="C1267" s="31" t="s">
        <v>11693</v>
      </c>
      <c r="D1267" s="32">
        <v>44008</v>
      </c>
      <c r="E1267" s="31" t="s">
        <v>11694</v>
      </c>
      <c r="F1267" s="31" t="s">
        <v>9875</v>
      </c>
      <c r="G1267" s="33">
        <v>445794.39</v>
      </c>
      <c r="H1267" s="33">
        <v>445794.39</v>
      </c>
      <c r="I1267" s="31" t="s">
        <v>9762</v>
      </c>
      <c r="J1267" s="31" t="s">
        <v>9763</v>
      </c>
      <c r="K1267" s="33">
        <v>445794.39</v>
      </c>
      <c r="L1267" s="31" t="s">
        <v>9764</v>
      </c>
      <c r="M1267">
        <f t="shared" si="59"/>
        <v>179</v>
      </c>
      <c r="N1267" t="str">
        <f t="shared" si="61"/>
        <v>PO63000400</v>
      </c>
      <c r="O1267" t="e">
        <f>VLOOKUP(N1267,'1_คตง_ภาพรวม'!L1267:M1317,2,FALSE)</f>
        <v>#N/A</v>
      </c>
    </row>
    <row r="1268" spans="1:15" hidden="1">
      <c r="A1268" s="31" t="s">
        <v>9757</v>
      </c>
      <c r="B1268" s="31" t="s">
        <v>11692</v>
      </c>
      <c r="C1268" s="31" t="s">
        <v>11693</v>
      </c>
      <c r="D1268" s="32">
        <v>44008</v>
      </c>
      <c r="E1268" s="31" t="s">
        <v>11694</v>
      </c>
      <c r="F1268" s="31" t="s">
        <v>9889</v>
      </c>
      <c r="G1268" s="33">
        <v>-445794.39</v>
      </c>
      <c r="H1268" s="33">
        <v>-445794.39</v>
      </c>
      <c r="I1268" s="31" t="s">
        <v>9762</v>
      </c>
      <c r="J1268" s="31" t="s">
        <v>9763</v>
      </c>
      <c r="K1268" s="33">
        <v>-445794.39</v>
      </c>
      <c r="L1268" s="31" t="s">
        <v>9764</v>
      </c>
      <c r="M1268">
        <f t="shared" si="59"/>
        <v>179</v>
      </c>
      <c r="N1268" t="str">
        <f t="shared" si="61"/>
        <v>PO63000400</v>
      </c>
      <c r="O1268" t="e">
        <f>VLOOKUP(N1268,'1_คตง_ภาพรวม'!L1268:M1318,2,FALSE)</f>
        <v>#N/A</v>
      </c>
    </row>
    <row r="1269" spans="1:15" hidden="1">
      <c r="A1269" s="31" t="s">
        <v>9757</v>
      </c>
      <c r="B1269" s="31" t="s">
        <v>11695</v>
      </c>
      <c r="C1269" s="31" t="s">
        <v>11696</v>
      </c>
      <c r="D1269" s="32">
        <v>44008</v>
      </c>
      <c r="E1269" s="31" t="s">
        <v>11697</v>
      </c>
      <c r="F1269" s="31" t="s">
        <v>9875</v>
      </c>
      <c r="G1269" s="33">
        <v>871775.7</v>
      </c>
      <c r="H1269" s="33">
        <v>871775.7</v>
      </c>
      <c r="I1269" s="31" t="s">
        <v>9762</v>
      </c>
      <c r="J1269" s="31" t="s">
        <v>9763</v>
      </c>
      <c r="K1269" s="33">
        <v>871775.7</v>
      </c>
      <c r="L1269" s="31" t="s">
        <v>9764</v>
      </c>
      <c r="M1269">
        <f t="shared" si="59"/>
        <v>74</v>
      </c>
      <c r="N1269" t="str">
        <f t="shared" si="61"/>
        <v>PO63000366</v>
      </c>
      <c r="O1269" t="e">
        <f>VLOOKUP(N1269,'1_คตง_ภาพรวม'!L1269:M1319,2,FALSE)</f>
        <v>#N/A</v>
      </c>
    </row>
    <row r="1270" spans="1:15" hidden="1">
      <c r="A1270" s="31" t="s">
        <v>9757</v>
      </c>
      <c r="B1270" s="31" t="s">
        <v>11695</v>
      </c>
      <c r="C1270" s="31" t="s">
        <v>11696</v>
      </c>
      <c r="D1270" s="32">
        <v>44008</v>
      </c>
      <c r="E1270" s="31" t="s">
        <v>11697</v>
      </c>
      <c r="F1270" s="31" t="s">
        <v>9889</v>
      </c>
      <c r="G1270" s="33">
        <v>-871775.7</v>
      </c>
      <c r="H1270" s="33">
        <v>-871775.7</v>
      </c>
      <c r="I1270" s="31" t="s">
        <v>9762</v>
      </c>
      <c r="J1270" s="31" t="s">
        <v>9763</v>
      </c>
      <c r="K1270" s="33">
        <v>-871775.7</v>
      </c>
      <c r="L1270" s="31" t="s">
        <v>9764</v>
      </c>
      <c r="M1270">
        <f t="shared" si="59"/>
        <v>74</v>
      </c>
      <c r="N1270" t="str">
        <f t="shared" si="61"/>
        <v>PO63000366</v>
      </c>
      <c r="O1270" t="e">
        <f>VLOOKUP(N1270,'1_คตง_ภาพรวม'!L1270:M1320,2,FALSE)</f>
        <v>#N/A</v>
      </c>
    </row>
    <row r="1271" spans="1:15" hidden="1">
      <c r="A1271" s="31" t="s">
        <v>9757</v>
      </c>
      <c r="B1271" s="31" t="s">
        <v>11698</v>
      </c>
      <c r="C1271" s="31" t="s">
        <v>11699</v>
      </c>
      <c r="D1271" s="32">
        <v>44008</v>
      </c>
      <c r="E1271" s="31" t="s">
        <v>11700</v>
      </c>
      <c r="F1271" s="31" t="s">
        <v>11553</v>
      </c>
      <c r="G1271" s="33">
        <v>-122960</v>
      </c>
      <c r="H1271" s="33">
        <v>-122960</v>
      </c>
      <c r="I1271" s="31" t="s">
        <v>9762</v>
      </c>
      <c r="J1271" s="31" t="s">
        <v>9763</v>
      </c>
      <c r="K1271" s="33">
        <v>-122960</v>
      </c>
      <c r="L1271" s="31" t="s">
        <v>9764</v>
      </c>
      <c r="M1271" t="e">
        <f t="shared" si="59"/>
        <v>#VALUE!</v>
      </c>
    </row>
    <row r="1272" spans="1:15" hidden="1">
      <c r="A1272" s="31" t="s">
        <v>9757</v>
      </c>
      <c r="B1272" s="31" t="s">
        <v>11698</v>
      </c>
      <c r="C1272" s="31" t="s">
        <v>11699</v>
      </c>
      <c r="D1272" s="32">
        <v>44008</v>
      </c>
      <c r="E1272" s="31" t="s">
        <v>11700</v>
      </c>
      <c r="F1272" s="31" t="s">
        <v>9875</v>
      </c>
      <c r="G1272" s="33">
        <v>122960</v>
      </c>
      <c r="H1272" s="33">
        <v>122960</v>
      </c>
      <c r="I1272" s="31" t="s">
        <v>9762</v>
      </c>
      <c r="J1272" s="31" t="s">
        <v>9763</v>
      </c>
      <c r="K1272" s="33">
        <v>122960</v>
      </c>
      <c r="L1272" s="31" t="s">
        <v>9764</v>
      </c>
      <c r="M1272" t="e">
        <f t="shared" si="59"/>
        <v>#VALUE!</v>
      </c>
    </row>
    <row r="1273" spans="1:15" hidden="1">
      <c r="A1273" s="31" t="s">
        <v>9757</v>
      </c>
      <c r="B1273" s="31" t="s">
        <v>11701</v>
      </c>
      <c r="C1273" s="31" t="s">
        <v>11702</v>
      </c>
      <c r="D1273" s="32">
        <v>44000</v>
      </c>
      <c r="E1273" s="31" t="s">
        <v>11703</v>
      </c>
      <c r="F1273" s="31" t="s">
        <v>10062</v>
      </c>
      <c r="G1273" s="33">
        <v>-38800</v>
      </c>
      <c r="H1273" s="33">
        <v>-38800</v>
      </c>
      <c r="I1273" s="31" t="s">
        <v>9762</v>
      </c>
      <c r="J1273" s="31" t="s">
        <v>9763</v>
      </c>
      <c r="K1273" s="33">
        <v>-38800</v>
      </c>
      <c r="L1273" s="31" t="s">
        <v>9764</v>
      </c>
      <c r="M1273" t="e">
        <f t="shared" si="59"/>
        <v>#VALUE!</v>
      </c>
    </row>
    <row r="1274" spans="1:15" hidden="1">
      <c r="A1274" s="31" t="s">
        <v>9757</v>
      </c>
      <c r="B1274" s="31" t="s">
        <v>11701</v>
      </c>
      <c r="C1274" s="31" t="s">
        <v>11702</v>
      </c>
      <c r="D1274" s="32">
        <v>44000</v>
      </c>
      <c r="E1274" s="31" t="s">
        <v>11703</v>
      </c>
      <c r="F1274" s="31" t="s">
        <v>10063</v>
      </c>
      <c r="G1274" s="33">
        <v>38800</v>
      </c>
      <c r="H1274" s="33">
        <v>38800</v>
      </c>
      <c r="I1274" s="31" t="s">
        <v>9762</v>
      </c>
      <c r="J1274" s="31" t="s">
        <v>9763</v>
      </c>
      <c r="K1274" s="33">
        <v>38800</v>
      </c>
      <c r="L1274" s="31" t="s">
        <v>9764</v>
      </c>
      <c r="M1274" t="e">
        <f t="shared" si="59"/>
        <v>#VALUE!</v>
      </c>
    </row>
    <row r="1275" spans="1:15" hidden="1">
      <c r="A1275" s="31" t="s">
        <v>9757</v>
      </c>
      <c r="B1275" s="31" t="s">
        <v>11704</v>
      </c>
      <c r="C1275" s="31" t="s">
        <v>11705</v>
      </c>
      <c r="D1275" s="32">
        <v>44000</v>
      </c>
      <c r="E1275" s="31" t="s">
        <v>11706</v>
      </c>
      <c r="F1275" s="31" t="s">
        <v>11373</v>
      </c>
      <c r="G1275" s="33">
        <v>-49600</v>
      </c>
      <c r="H1275" s="33">
        <v>-49600</v>
      </c>
      <c r="I1275" s="31" t="s">
        <v>9762</v>
      </c>
      <c r="J1275" s="31" t="s">
        <v>9763</v>
      </c>
      <c r="K1275" s="33">
        <v>-49600</v>
      </c>
      <c r="L1275" s="31" t="s">
        <v>9764</v>
      </c>
      <c r="M1275" t="e">
        <f t="shared" si="59"/>
        <v>#VALUE!</v>
      </c>
    </row>
    <row r="1276" spans="1:15" hidden="1">
      <c r="A1276" s="31" t="s">
        <v>9757</v>
      </c>
      <c r="B1276" s="31" t="s">
        <v>11704</v>
      </c>
      <c r="C1276" s="31" t="s">
        <v>11705</v>
      </c>
      <c r="D1276" s="32">
        <v>44000</v>
      </c>
      <c r="E1276" s="31" t="s">
        <v>11706</v>
      </c>
      <c r="F1276" s="31" t="s">
        <v>10050</v>
      </c>
      <c r="G1276" s="33">
        <v>49600</v>
      </c>
      <c r="H1276" s="33">
        <v>49600</v>
      </c>
      <c r="I1276" s="31" t="s">
        <v>9762</v>
      </c>
      <c r="J1276" s="31" t="s">
        <v>9763</v>
      </c>
      <c r="K1276" s="33">
        <v>49600</v>
      </c>
      <c r="L1276" s="31" t="s">
        <v>9764</v>
      </c>
      <c r="M1276" t="e">
        <f t="shared" si="59"/>
        <v>#VALUE!</v>
      </c>
    </row>
    <row r="1277" spans="1:15" hidden="1">
      <c r="A1277" s="31" t="s">
        <v>9757</v>
      </c>
      <c r="B1277" s="31" t="s">
        <v>11707</v>
      </c>
      <c r="C1277" s="31" t="s">
        <v>11708</v>
      </c>
      <c r="D1277" s="32">
        <v>44001</v>
      </c>
      <c r="E1277" s="31" t="s">
        <v>11709</v>
      </c>
      <c r="F1277" s="31" t="s">
        <v>10421</v>
      </c>
      <c r="G1277" s="33">
        <v>204600</v>
      </c>
      <c r="H1277" s="33">
        <v>204600</v>
      </c>
      <c r="I1277" s="31" t="s">
        <v>9762</v>
      </c>
      <c r="J1277" s="31" t="s">
        <v>9763</v>
      </c>
      <c r="K1277" s="33">
        <v>204600</v>
      </c>
      <c r="L1277" s="31" t="s">
        <v>9764</v>
      </c>
      <c r="M1277" t="e">
        <f t="shared" si="59"/>
        <v>#VALUE!</v>
      </c>
    </row>
    <row r="1278" spans="1:15" hidden="1">
      <c r="A1278" s="31" t="s">
        <v>9757</v>
      </c>
      <c r="B1278" s="31" t="s">
        <v>11707</v>
      </c>
      <c r="C1278" s="31" t="s">
        <v>11708</v>
      </c>
      <c r="D1278" s="32">
        <v>44001</v>
      </c>
      <c r="E1278" s="31" t="s">
        <v>11709</v>
      </c>
      <c r="F1278" s="31" t="s">
        <v>9889</v>
      </c>
      <c r="G1278" s="33">
        <v>-204600</v>
      </c>
      <c r="H1278" s="33">
        <v>-204600</v>
      </c>
      <c r="I1278" s="31" t="s">
        <v>9762</v>
      </c>
      <c r="J1278" s="31" t="s">
        <v>9763</v>
      </c>
      <c r="K1278" s="33">
        <v>-204600</v>
      </c>
      <c r="L1278" s="31" t="s">
        <v>9764</v>
      </c>
      <c r="M1278" t="e">
        <f t="shared" si="59"/>
        <v>#VALUE!</v>
      </c>
    </row>
    <row r="1279" spans="1:15" hidden="1">
      <c r="A1279" s="31" t="s">
        <v>9757</v>
      </c>
      <c r="B1279" s="31" t="s">
        <v>11710</v>
      </c>
      <c r="C1279" s="31" t="s">
        <v>11711</v>
      </c>
      <c r="D1279" s="32">
        <v>44000</v>
      </c>
      <c r="E1279" s="31" t="s">
        <v>11712</v>
      </c>
      <c r="F1279" s="31" t="s">
        <v>10094</v>
      </c>
      <c r="G1279" s="33">
        <v>-4960</v>
      </c>
      <c r="H1279" s="33">
        <v>-4960</v>
      </c>
      <c r="I1279" s="31" t="s">
        <v>9762</v>
      </c>
      <c r="J1279" s="31" t="s">
        <v>9763</v>
      </c>
      <c r="K1279" s="33">
        <v>-4960</v>
      </c>
      <c r="L1279" s="31" t="s">
        <v>9764</v>
      </c>
      <c r="M1279" t="e">
        <f t="shared" si="59"/>
        <v>#VALUE!</v>
      </c>
    </row>
    <row r="1280" spans="1:15" hidden="1">
      <c r="A1280" s="31" t="s">
        <v>9757</v>
      </c>
      <c r="B1280" s="31" t="s">
        <v>11710</v>
      </c>
      <c r="C1280" s="31" t="s">
        <v>11711</v>
      </c>
      <c r="D1280" s="32">
        <v>44000</v>
      </c>
      <c r="E1280" s="31" t="s">
        <v>11712</v>
      </c>
      <c r="F1280" s="31" t="s">
        <v>10095</v>
      </c>
      <c r="G1280" s="33">
        <v>4960</v>
      </c>
      <c r="H1280" s="33">
        <v>4960</v>
      </c>
      <c r="I1280" s="31" t="s">
        <v>9762</v>
      </c>
      <c r="J1280" s="31" t="s">
        <v>9763</v>
      </c>
      <c r="K1280" s="33">
        <v>4960</v>
      </c>
      <c r="L1280" s="31" t="s">
        <v>9764</v>
      </c>
      <c r="M1280" t="e">
        <f t="shared" si="59"/>
        <v>#VALUE!</v>
      </c>
    </row>
    <row r="1281" spans="1:15" hidden="1">
      <c r="A1281" s="31" t="s">
        <v>9757</v>
      </c>
      <c r="B1281" s="31" t="s">
        <v>11713</v>
      </c>
      <c r="C1281" s="31" t="s">
        <v>11714</v>
      </c>
      <c r="D1281" s="32">
        <v>44008</v>
      </c>
      <c r="E1281" s="31" t="s">
        <v>11715</v>
      </c>
      <c r="F1281" s="31" t="s">
        <v>11553</v>
      </c>
      <c r="G1281" s="33">
        <v>-173364.49</v>
      </c>
      <c r="H1281" s="33">
        <v>-173364.49</v>
      </c>
      <c r="I1281" s="31" t="s">
        <v>9762</v>
      </c>
      <c r="J1281" s="31" t="s">
        <v>9763</v>
      </c>
      <c r="K1281" s="33">
        <v>-173364.49</v>
      </c>
      <c r="L1281" s="31" t="s">
        <v>9764</v>
      </c>
      <c r="M1281">
        <f t="shared" si="59"/>
        <v>38</v>
      </c>
      <c r="N1281" t="str">
        <f t="shared" ref="N1281:N1284" si="62">MID(E1281,M1281,10)</f>
        <v>PO63000524</v>
      </c>
      <c r="O1281" t="e">
        <f>VLOOKUP(N1281,'1_คตง_ภาพรวม'!L1281:M1331,2,FALSE)</f>
        <v>#N/A</v>
      </c>
    </row>
    <row r="1282" spans="1:15" hidden="1">
      <c r="A1282" s="31" t="s">
        <v>9757</v>
      </c>
      <c r="B1282" s="31" t="s">
        <v>11713</v>
      </c>
      <c r="C1282" s="31" t="s">
        <v>11714</v>
      </c>
      <c r="D1282" s="32">
        <v>44008</v>
      </c>
      <c r="E1282" s="31" t="s">
        <v>11715</v>
      </c>
      <c r="F1282" s="31" t="s">
        <v>9875</v>
      </c>
      <c r="G1282" s="33">
        <v>173364.49</v>
      </c>
      <c r="H1282" s="33">
        <v>173364.49</v>
      </c>
      <c r="I1282" s="31" t="s">
        <v>9762</v>
      </c>
      <c r="J1282" s="31" t="s">
        <v>9763</v>
      </c>
      <c r="K1282" s="33">
        <v>173364.49</v>
      </c>
      <c r="L1282" s="31" t="s">
        <v>9764</v>
      </c>
      <c r="M1282">
        <f t="shared" si="59"/>
        <v>38</v>
      </c>
      <c r="N1282" t="str">
        <f t="shared" si="62"/>
        <v>PO63000524</v>
      </c>
      <c r="O1282" t="e">
        <f>VLOOKUP(N1282,'1_คตง_ภาพรวม'!L1282:M1332,2,FALSE)</f>
        <v>#N/A</v>
      </c>
    </row>
    <row r="1283" spans="1:15" hidden="1">
      <c r="A1283" s="31" t="s">
        <v>9757</v>
      </c>
      <c r="B1283" s="31" t="s">
        <v>11716</v>
      </c>
      <c r="C1283" s="31" t="s">
        <v>11717</v>
      </c>
      <c r="D1283" s="32">
        <v>44008</v>
      </c>
      <c r="E1283" s="31" t="s">
        <v>11718</v>
      </c>
      <c r="F1283" s="31" t="s">
        <v>11553</v>
      </c>
      <c r="G1283" s="33">
        <v>-1050093.46</v>
      </c>
      <c r="H1283" s="33">
        <v>-1050093.46</v>
      </c>
      <c r="I1283" s="31" t="s">
        <v>9762</v>
      </c>
      <c r="J1283" s="31" t="s">
        <v>9763</v>
      </c>
      <c r="K1283" s="33">
        <v>-1050093.46</v>
      </c>
      <c r="L1283" s="31" t="s">
        <v>9764</v>
      </c>
      <c r="M1283">
        <f t="shared" ref="M1283:M1346" si="63">FIND("PO",E1283)</f>
        <v>42</v>
      </c>
      <c r="N1283" t="str">
        <f t="shared" si="62"/>
        <v>PO62000291</v>
      </c>
      <c r="O1283" t="e">
        <f>VLOOKUP(N1283,'1_คตง_ภาพรวม'!L1283:M1333,2,FALSE)</f>
        <v>#N/A</v>
      </c>
    </row>
    <row r="1284" spans="1:15" hidden="1">
      <c r="A1284" s="31" t="s">
        <v>9757</v>
      </c>
      <c r="B1284" s="31" t="s">
        <v>11716</v>
      </c>
      <c r="C1284" s="31" t="s">
        <v>11717</v>
      </c>
      <c r="D1284" s="32">
        <v>44008</v>
      </c>
      <c r="E1284" s="31" t="s">
        <v>11718</v>
      </c>
      <c r="F1284" s="31" t="s">
        <v>9875</v>
      </c>
      <c r="G1284" s="33">
        <v>1050093.46</v>
      </c>
      <c r="H1284" s="33">
        <v>1050093.46</v>
      </c>
      <c r="I1284" s="31" t="s">
        <v>9762</v>
      </c>
      <c r="J1284" s="31" t="s">
        <v>9763</v>
      </c>
      <c r="K1284" s="33">
        <v>1050093.46</v>
      </c>
      <c r="L1284" s="31" t="s">
        <v>9764</v>
      </c>
      <c r="M1284">
        <f t="shared" si="63"/>
        <v>42</v>
      </c>
      <c r="N1284" t="str">
        <f t="shared" si="62"/>
        <v>PO62000291</v>
      </c>
      <c r="O1284" t="e">
        <f>VLOOKUP(N1284,'1_คตง_ภาพรวม'!L1284:M1334,2,FALSE)</f>
        <v>#N/A</v>
      </c>
    </row>
    <row r="1285" spans="1:15" hidden="1">
      <c r="A1285" s="31" t="s">
        <v>9757</v>
      </c>
      <c r="B1285" s="31" t="s">
        <v>11719</v>
      </c>
      <c r="C1285" s="31" t="s">
        <v>11720</v>
      </c>
      <c r="D1285" s="32">
        <v>44000</v>
      </c>
      <c r="E1285" s="31" t="s">
        <v>11721</v>
      </c>
      <c r="F1285" s="31" t="s">
        <v>11722</v>
      </c>
      <c r="G1285" s="33">
        <v>-20000</v>
      </c>
      <c r="H1285" s="33">
        <v>-20000</v>
      </c>
      <c r="I1285" s="31" t="s">
        <v>9762</v>
      </c>
      <c r="J1285" s="31" t="s">
        <v>9763</v>
      </c>
      <c r="K1285" s="33">
        <v>-20000</v>
      </c>
      <c r="L1285" s="31" t="s">
        <v>9764</v>
      </c>
      <c r="M1285" t="e">
        <f t="shared" si="63"/>
        <v>#VALUE!</v>
      </c>
    </row>
    <row r="1286" spans="1:15" hidden="1">
      <c r="A1286" s="31" t="s">
        <v>9757</v>
      </c>
      <c r="B1286" s="31" t="s">
        <v>11719</v>
      </c>
      <c r="C1286" s="31" t="s">
        <v>11720</v>
      </c>
      <c r="D1286" s="32">
        <v>44000</v>
      </c>
      <c r="E1286" s="31" t="s">
        <v>11721</v>
      </c>
      <c r="F1286" s="31" t="s">
        <v>11490</v>
      </c>
      <c r="G1286" s="33">
        <v>20000</v>
      </c>
      <c r="H1286" s="33">
        <v>20000</v>
      </c>
      <c r="I1286" s="31" t="s">
        <v>9762</v>
      </c>
      <c r="J1286" s="31" t="s">
        <v>9763</v>
      </c>
      <c r="K1286" s="33">
        <v>20000</v>
      </c>
      <c r="L1286" s="31" t="s">
        <v>9764</v>
      </c>
      <c r="M1286" t="e">
        <f t="shared" si="63"/>
        <v>#VALUE!</v>
      </c>
    </row>
    <row r="1287" spans="1:15" hidden="1">
      <c r="A1287" s="31" t="s">
        <v>9757</v>
      </c>
      <c r="B1287" s="31" t="s">
        <v>11723</v>
      </c>
      <c r="C1287" s="31" t="s">
        <v>11724</v>
      </c>
      <c r="D1287" s="32">
        <v>44000</v>
      </c>
      <c r="E1287" s="31" t="s">
        <v>11725</v>
      </c>
      <c r="F1287" s="31" t="s">
        <v>10099</v>
      </c>
      <c r="G1287" s="33">
        <v>-88000</v>
      </c>
      <c r="H1287" s="33">
        <v>-88000</v>
      </c>
      <c r="I1287" s="31" t="s">
        <v>9762</v>
      </c>
      <c r="J1287" s="31" t="s">
        <v>9763</v>
      </c>
      <c r="K1287" s="33">
        <v>-88000</v>
      </c>
      <c r="L1287" s="31" t="s">
        <v>9764</v>
      </c>
      <c r="M1287" t="e">
        <f t="shared" si="63"/>
        <v>#VALUE!</v>
      </c>
    </row>
    <row r="1288" spans="1:15" hidden="1">
      <c r="A1288" s="31" t="s">
        <v>9757</v>
      </c>
      <c r="B1288" s="31" t="s">
        <v>11723</v>
      </c>
      <c r="C1288" s="31" t="s">
        <v>11724</v>
      </c>
      <c r="D1288" s="32">
        <v>44000</v>
      </c>
      <c r="E1288" s="31" t="s">
        <v>11725</v>
      </c>
      <c r="F1288" s="31" t="s">
        <v>10100</v>
      </c>
      <c r="G1288" s="33">
        <v>88000</v>
      </c>
      <c r="H1288" s="33">
        <v>88000</v>
      </c>
      <c r="I1288" s="31" t="s">
        <v>9762</v>
      </c>
      <c r="J1288" s="31" t="s">
        <v>9763</v>
      </c>
      <c r="K1288" s="33">
        <v>88000</v>
      </c>
      <c r="L1288" s="31" t="s">
        <v>9764</v>
      </c>
      <c r="M1288" t="e">
        <f t="shared" si="63"/>
        <v>#VALUE!</v>
      </c>
    </row>
    <row r="1289" spans="1:15" hidden="1">
      <c r="A1289" s="31" t="s">
        <v>9757</v>
      </c>
      <c r="B1289" s="31" t="s">
        <v>11726</v>
      </c>
      <c r="C1289" s="31" t="s">
        <v>11727</v>
      </c>
      <c r="D1289" s="32">
        <v>44008</v>
      </c>
      <c r="E1289" s="31" t="s">
        <v>11728</v>
      </c>
      <c r="F1289" s="31" t="s">
        <v>9875</v>
      </c>
      <c r="G1289" s="33">
        <v>19800</v>
      </c>
      <c r="H1289" s="33">
        <v>19800</v>
      </c>
      <c r="I1289" s="31" t="s">
        <v>9762</v>
      </c>
      <c r="J1289" s="31" t="s">
        <v>9763</v>
      </c>
      <c r="K1289" s="33">
        <v>19800</v>
      </c>
      <c r="L1289" s="31" t="s">
        <v>9764</v>
      </c>
      <c r="M1289">
        <f t="shared" si="63"/>
        <v>92</v>
      </c>
      <c r="N1289" t="str">
        <f t="shared" ref="N1289:N1294" si="64">MID(E1289,M1289,10)</f>
        <v>PO63000472</v>
      </c>
      <c r="O1289" t="e">
        <f>VLOOKUP(N1289,'1_คตง_ภาพรวม'!L1289:M1339,2,FALSE)</f>
        <v>#N/A</v>
      </c>
    </row>
    <row r="1290" spans="1:15" hidden="1">
      <c r="A1290" s="31" t="s">
        <v>9757</v>
      </c>
      <c r="B1290" s="31" t="s">
        <v>11726</v>
      </c>
      <c r="C1290" s="31" t="s">
        <v>11727</v>
      </c>
      <c r="D1290" s="32">
        <v>44008</v>
      </c>
      <c r="E1290" s="31" t="s">
        <v>11728</v>
      </c>
      <c r="F1290" s="31" t="s">
        <v>9889</v>
      </c>
      <c r="G1290" s="33">
        <v>-19800</v>
      </c>
      <c r="H1290" s="33">
        <v>-19800</v>
      </c>
      <c r="I1290" s="31" t="s">
        <v>9762</v>
      </c>
      <c r="J1290" s="31" t="s">
        <v>9763</v>
      </c>
      <c r="K1290" s="33">
        <v>-19800</v>
      </c>
      <c r="L1290" s="31" t="s">
        <v>9764</v>
      </c>
      <c r="M1290">
        <f t="shared" si="63"/>
        <v>92</v>
      </c>
      <c r="N1290" t="str">
        <f t="shared" si="64"/>
        <v>PO63000472</v>
      </c>
      <c r="O1290" t="e">
        <f>VLOOKUP(N1290,'1_คตง_ภาพรวม'!L1290:M1340,2,FALSE)</f>
        <v>#N/A</v>
      </c>
    </row>
    <row r="1291" spans="1:15" hidden="1">
      <c r="A1291" s="31" t="s">
        <v>10853</v>
      </c>
      <c r="B1291" s="31" t="s">
        <v>11729</v>
      </c>
      <c r="C1291" s="31" t="s">
        <v>11730</v>
      </c>
      <c r="D1291" s="32">
        <v>44008</v>
      </c>
      <c r="E1291" s="31" t="s">
        <v>11731</v>
      </c>
      <c r="F1291" s="31" t="s">
        <v>9875</v>
      </c>
      <c r="G1291" s="33">
        <v>475200</v>
      </c>
      <c r="H1291" s="33">
        <v>475200</v>
      </c>
      <c r="I1291" s="31" t="s">
        <v>9762</v>
      </c>
      <c r="J1291" s="31" t="s">
        <v>9763</v>
      </c>
      <c r="K1291" s="33">
        <v>475200</v>
      </c>
      <c r="L1291" s="31" t="s">
        <v>9764</v>
      </c>
      <c r="M1291">
        <f t="shared" si="63"/>
        <v>11</v>
      </c>
      <c r="N1291" t="str">
        <f t="shared" si="64"/>
        <v>PO63000391</v>
      </c>
      <c r="O1291" t="e">
        <f>VLOOKUP(N1291,'1_คตง_ภาพรวม'!L1291:M1341,2,FALSE)</f>
        <v>#N/A</v>
      </c>
    </row>
    <row r="1292" spans="1:15" hidden="1">
      <c r="A1292" s="31" t="s">
        <v>10853</v>
      </c>
      <c r="B1292" s="31" t="s">
        <v>11729</v>
      </c>
      <c r="C1292" s="31" t="s">
        <v>11730</v>
      </c>
      <c r="D1292" s="32">
        <v>44008</v>
      </c>
      <c r="E1292" s="31" t="s">
        <v>11731</v>
      </c>
      <c r="F1292" s="31" t="s">
        <v>9889</v>
      </c>
      <c r="G1292" s="33">
        <v>-475200</v>
      </c>
      <c r="H1292" s="33">
        <v>-475200</v>
      </c>
      <c r="I1292" s="31" t="s">
        <v>9762</v>
      </c>
      <c r="J1292" s="31" t="s">
        <v>9763</v>
      </c>
      <c r="K1292" s="33">
        <v>-475200</v>
      </c>
      <c r="L1292" s="31" t="s">
        <v>9764</v>
      </c>
      <c r="M1292">
        <f t="shared" si="63"/>
        <v>11</v>
      </c>
      <c r="N1292" t="str">
        <f t="shared" si="64"/>
        <v>PO63000391</v>
      </c>
      <c r="O1292" t="e">
        <f>VLOOKUP(N1292,'1_คตง_ภาพรวม'!L1292:M1342,2,FALSE)</f>
        <v>#N/A</v>
      </c>
    </row>
    <row r="1293" spans="1:15" hidden="1">
      <c r="A1293" s="31" t="s">
        <v>10853</v>
      </c>
      <c r="B1293" s="31" t="s">
        <v>11732</v>
      </c>
      <c r="C1293" s="31" t="s">
        <v>11733</v>
      </c>
      <c r="D1293" s="32">
        <v>44008</v>
      </c>
      <c r="E1293" s="31" t="s">
        <v>11734</v>
      </c>
      <c r="F1293" s="31" t="s">
        <v>9875</v>
      </c>
      <c r="G1293" s="33">
        <v>145530</v>
      </c>
      <c r="H1293" s="33">
        <v>145530</v>
      </c>
      <c r="I1293" s="31" t="s">
        <v>9762</v>
      </c>
      <c r="J1293" s="31" t="s">
        <v>9763</v>
      </c>
      <c r="K1293" s="33">
        <v>145530</v>
      </c>
      <c r="L1293" s="31" t="s">
        <v>9764</v>
      </c>
      <c r="M1293">
        <f t="shared" si="63"/>
        <v>12</v>
      </c>
      <c r="N1293" t="str">
        <f t="shared" si="64"/>
        <v>PO63000458</v>
      </c>
      <c r="O1293" t="e">
        <f>VLOOKUP(N1293,'1_คตง_ภาพรวม'!L1293:M1343,2,FALSE)</f>
        <v>#N/A</v>
      </c>
    </row>
    <row r="1294" spans="1:15" hidden="1">
      <c r="A1294" s="31" t="s">
        <v>10853</v>
      </c>
      <c r="B1294" s="31" t="s">
        <v>11732</v>
      </c>
      <c r="C1294" s="31" t="s">
        <v>11733</v>
      </c>
      <c r="D1294" s="32">
        <v>44008</v>
      </c>
      <c r="E1294" s="31" t="s">
        <v>11734</v>
      </c>
      <c r="F1294" s="31" t="s">
        <v>9889</v>
      </c>
      <c r="G1294" s="33">
        <v>-145530</v>
      </c>
      <c r="H1294" s="33">
        <v>-145530</v>
      </c>
      <c r="I1294" s="31" t="s">
        <v>9762</v>
      </c>
      <c r="J1294" s="31" t="s">
        <v>9763</v>
      </c>
      <c r="K1294" s="33">
        <v>-145530</v>
      </c>
      <c r="L1294" s="31" t="s">
        <v>9764</v>
      </c>
      <c r="M1294">
        <f t="shared" si="63"/>
        <v>12</v>
      </c>
      <c r="N1294" t="str">
        <f t="shared" si="64"/>
        <v>PO63000458</v>
      </c>
      <c r="O1294" t="e">
        <f>VLOOKUP(N1294,'1_คตง_ภาพรวม'!L1294:M1344,2,FALSE)</f>
        <v>#N/A</v>
      </c>
    </row>
    <row r="1295" spans="1:15" hidden="1">
      <c r="A1295" s="31" t="s">
        <v>10853</v>
      </c>
      <c r="B1295" s="31" t="s">
        <v>11735</v>
      </c>
      <c r="C1295" s="31" t="s">
        <v>11736</v>
      </c>
      <c r="D1295" s="32">
        <v>44008</v>
      </c>
      <c r="E1295" s="31" t="s">
        <v>11737</v>
      </c>
      <c r="F1295" s="31" t="s">
        <v>9875</v>
      </c>
      <c r="G1295" s="33">
        <v>97614</v>
      </c>
      <c r="H1295" s="33">
        <v>97614</v>
      </c>
      <c r="I1295" s="31" t="s">
        <v>9762</v>
      </c>
      <c r="J1295" s="31" t="s">
        <v>9763</v>
      </c>
      <c r="K1295" s="33">
        <v>97614</v>
      </c>
      <c r="L1295" s="31" t="s">
        <v>9764</v>
      </c>
      <c r="M1295" t="e">
        <f t="shared" si="63"/>
        <v>#VALUE!</v>
      </c>
    </row>
    <row r="1296" spans="1:15" hidden="1">
      <c r="A1296" s="31" t="s">
        <v>10853</v>
      </c>
      <c r="B1296" s="31" t="s">
        <v>11735</v>
      </c>
      <c r="C1296" s="31" t="s">
        <v>11736</v>
      </c>
      <c r="D1296" s="32">
        <v>44008</v>
      </c>
      <c r="E1296" s="31" t="s">
        <v>11737</v>
      </c>
      <c r="F1296" s="31" t="s">
        <v>9889</v>
      </c>
      <c r="G1296" s="33">
        <v>-97614</v>
      </c>
      <c r="H1296" s="33">
        <v>-97614</v>
      </c>
      <c r="I1296" s="31" t="s">
        <v>9762</v>
      </c>
      <c r="J1296" s="31" t="s">
        <v>9763</v>
      </c>
      <c r="K1296" s="33">
        <v>-97614</v>
      </c>
      <c r="L1296" s="31" t="s">
        <v>9764</v>
      </c>
      <c r="M1296" t="e">
        <f t="shared" si="63"/>
        <v>#VALUE!</v>
      </c>
    </row>
    <row r="1297" spans="1:15" hidden="1">
      <c r="A1297" s="31" t="s">
        <v>10853</v>
      </c>
      <c r="B1297" s="31" t="s">
        <v>11738</v>
      </c>
      <c r="C1297" s="31" t="s">
        <v>11739</v>
      </c>
      <c r="D1297" s="32">
        <v>44008</v>
      </c>
      <c r="E1297" s="31" t="s">
        <v>11740</v>
      </c>
      <c r="F1297" s="31" t="s">
        <v>9875</v>
      </c>
      <c r="G1297" s="33">
        <v>21037.5</v>
      </c>
      <c r="H1297" s="33">
        <v>21037.5</v>
      </c>
      <c r="I1297" s="31" t="s">
        <v>9762</v>
      </c>
      <c r="J1297" s="31" t="s">
        <v>9763</v>
      </c>
      <c r="K1297" s="33">
        <v>21037.5</v>
      </c>
      <c r="L1297" s="31" t="s">
        <v>9764</v>
      </c>
      <c r="M1297" t="e">
        <f t="shared" si="63"/>
        <v>#VALUE!</v>
      </c>
    </row>
    <row r="1298" spans="1:15" hidden="1">
      <c r="A1298" s="31" t="s">
        <v>10853</v>
      </c>
      <c r="B1298" s="31" t="s">
        <v>11738</v>
      </c>
      <c r="C1298" s="31" t="s">
        <v>11739</v>
      </c>
      <c r="D1298" s="32">
        <v>44008</v>
      </c>
      <c r="E1298" s="31" t="s">
        <v>11740</v>
      </c>
      <c r="F1298" s="31" t="s">
        <v>9889</v>
      </c>
      <c r="G1298" s="33">
        <v>-21037.5</v>
      </c>
      <c r="H1298" s="33">
        <v>-21037.5</v>
      </c>
      <c r="I1298" s="31" t="s">
        <v>9762</v>
      </c>
      <c r="J1298" s="31" t="s">
        <v>9763</v>
      </c>
      <c r="K1298" s="33">
        <v>-21037.5</v>
      </c>
      <c r="L1298" s="31" t="s">
        <v>9764</v>
      </c>
      <c r="M1298" t="e">
        <f t="shared" si="63"/>
        <v>#VALUE!</v>
      </c>
    </row>
    <row r="1299" spans="1:15" hidden="1">
      <c r="A1299" s="31" t="s">
        <v>9757</v>
      </c>
      <c r="B1299" s="31" t="s">
        <v>11741</v>
      </c>
      <c r="C1299" s="31" t="s">
        <v>11742</v>
      </c>
      <c r="D1299" s="32">
        <v>44008</v>
      </c>
      <c r="E1299" s="31" t="s">
        <v>11743</v>
      </c>
      <c r="F1299" s="31" t="s">
        <v>9875</v>
      </c>
      <c r="G1299" s="33">
        <v>591480</v>
      </c>
      <c r="H1299" s="33">
        <v>591480</v>
      </c>
      <c r="I1299" s="31" t="s">
        <v>9762</v>
      </c>
      <c r="J1299" s="31" t="s">
        <v>9763</v>
      </c>
      <c r="K1299" s="33">
        <v>591480</v>
      </c>
      <c r="L1299" s="31" t="s">
        <v>9764</v>
      </c>
      <c r="M1299">
        <f t="shared" si="63"/>
        <v>11</v>
      </c>
      <c r="N1299" t="str">
        <f t="shared" ref="N1299:N1304" si="65">MID(E1299,M1299,10)</f>
        <v>PO62000128</v>
      </c>
      <c r="O1299" t="e">
        <f>VLOOKUP(N1299,'1_คตง_ภาพรวม'!L1299:M1349,2,FALSE)</f>
        <v>#N/A</v>
      </c>
    </row>
    <row r="1300" spans="1:15" hidden="1">
      <c r="A1300" s="31" t="s">
        <v>9757</v>
      </c>
      <c r="B1300" s="31" t="s">
        <v>11741</v>
      </c>
      <c r="C1300" s="31" t="s">
        <v>11742</v>
      </c>
      <c r="D1300" s="32">
        <v>44008</v>
      </c>
      <c r="E1300" s="31" t="s">
        <v>11743</v>
      </c>
      <c r="F1300" s="31" t="s">
        <v>9889</v>
      </c>
      <c r="G1300" s="33">
        <v>-591480</v>
      </c>
      <c r="H1300" s="33">
        <v>-591480</v>
      </c>
      <c r="I1300" s="31" t="s">
        <v>9762</v>
      </c>
      <c r="J1300" s="31" t="s">
        <v>9763</v>
      </c>
      <c r="K1300" s="33">
        <v>-591480</v>
      </c>
      <c r="L1300" s="31" t="s">
        <v>9764</v>
      </c>
      <c r="M1300">
        <f t="shared" si="63"/>
        <v>11</v>
      </c>
      <c r="N1300" t="str">
        <f t="shared" si="65"/>
        <v>PO62000128</v>
      </c>
      <c r="O1300" t="e">
        <f>VLOOKUP(N1300,'1_คตง_ภาพรวม'!L1300:M1350,2,FALSE)</f>
        <v>#N/A</v>
      </c>
    </row>
    <row r="1301" spans="1:15" hidden="1">
      <c r="A1301" s="31" t="s">
        <v>10853</v>
      </c>
      <c r="B1301" s="31" t="s">
        <v>11744</v>
      </c>
      <c r="C1301" s="31" t="s">
        <v>11745</v>
      </c>
      <c r="D1301" s="32">
        <v>44008</v>
      </c>
      <c r="E1301" s="31" t="s">
        <v>11746</v>
      </c>
      <c r="F1301" s="31" t="s">
        <v>9875</v>
      </c>
      <c r="G1301" s="33">
        <v>19800</v>
      </c>
      <c r="H1301" s="33">
        <v>19800</v>
      </c>
      <c r="I1301" s="31" t="s">
        <v>9762</v>
      </c>
      <c r="J1301" s="31" t="s">
        <v>9763</v>
      </c>
      <c r="K1301" s="33">
        <v>19800</v>
      </c>
      <c r="L1301" s="31" t="s">
        <v>9764</v>
      </c>
      <c r="M1301">
        <f t="shared" si="63"/>
        <v>11</v>
      </c>
      <c r="N1301" t="str">
        <f t="shared" si="65"/>
        <v>PO63000483</v>
      </c>
      <c r="O1301" t="e">
        <f>VLOOKUP(N1301,'1_คตง_ภาพรวม'!L1301:M1351,2,FALSE)</f>
        <v>#N/A</v>
      </c>
    </row>
    <row r="1302" spans="1:15" hidden="1">
      <c r="A1302" s="31" t="s">
        <v>10853</v>
      </c>
      <c r="B1302" s="31" t="s">
        <v>11744</v>
      </c>
      <c r="C1302" s="31" t="s">
        <v>11745</v>
      </c>
      <c r="D1302" s="32">
        <v>44008</v>
      </c>
      <c r="E1302" s="31" t="s">
        <v>11746</v>
      </c>
      <c r="F1302" s="31" t="s">
        <v>9889</v>
      </c>
      <c r="G1302" s="33">
        <v>-19800</v>
      </c>
      <c r="H1302" s="33">
        <v>-19800</v>
      </c>
      <c r="I1302" s="31" t="s">
        <v>9762</v>
      </c>
      <c r="J1302" s="31" t="s">
        <v>9763</v>
      </c>
      <c r="K1302" s="33">
        <v>-19800</v>
      </c>
      <c r="L1302" s="31" t="s">
        <v>9764</v>
      </c>
      <c r="M1302">
        <f t="shared" si="63"/>
        <v>11</v>
      </c>
      <c r="N1302" t="str">
        <f t="shared" si="65"/>
        <v>PO63000483</v>
      </c>
      <c r="O1302" t="e">
        <f>VLOOKUP(N1302,'1_คตง_ภาพรวม'!L1302:M1352,2,FALSE)</f>
        <v>#N/A</v>
      </c>
    </row>
    <row r="1303" spans="1:15" hidden="1">
      <c r="A1303" s="31" t="s">
        <v>10853</v>
      </c>
      <c r="B1303" s="31" t="s">
        <v>11747</v>
      </c>
      <c r="C1303" s="31" t="s">
        <v>11748</v>
      </c>
      <c r="D1303" s="32">
        <v>44008</v>
      </c>
      <c r="E1303" s="31" t="s">
        <v>11749</v>
      </c>
      <c r="F1303" s="31" t="s">
        <v>9875</v>
      </c>
      <c r="G1303" s="33">
        <v>94050</v>
      </c>
      <c r="H1303" s="33">
        <v>94050</v>
      </c>
      <c r="I1303" s="31" t="s">
        <v>9762</v>
      </c>
      <c r="J1303" s="31" t="s">
        <v>9763</v>
      </c>
      <c r="K1303" s="33">
        <v>94050</v>
      </c>
      <c r="L1303" s="31" t="s">
        <v>9764</v>
      </c>
      <c r="M1303">
        <f t="shared" si="63"/>
        <v>11</v>
      </c>
      <c r="N1303" t="str">
        <f t="shared" si="65"/>
        <v>PO62000420</v>
      </c>
      <c r="O1303" t="e">
        <f>VLOOKUP(N1303,'1_คตง_ภาพรวม'!L1303:M1353,2,FALSE)</f>
        <v>#N/A</v>
      </c>
    </row>
    <row r="1304" spans="1:15" hidden="1">
      <c r="A1304" s="31" t="s">
        <v>10853</v>
      </c>
      <c r="B1304" s="31" t="s">
        <v>11747</v>
      </c>
      <c r="C1304" s="31" t="s">
        <v>11748</v>
      </c>
      <c r="D1304" s="32">
        <v>44008</v>
      </c>
      <c r="E1304" s="31" t="s">
        <v>11749</v>
      </c>
      <c r="F1304" s="31" t="s">
        <v>9889</v>
      </c>
      <c r="G1304" s="33">
        <v>-94050</v>
      </c>
      <c r="H1304" s="33">
        <v>-94050</v>
      </c>
      <c r="I1304" s="31" t="s">
        <v>9762</v>
      </c>
      <c r="J1304" s="31" t="s">
        <v>9763</v>
      </c>
      <c r="K1304" s="33">
        <v>-94050</v>
      </c>
      <c r="L1304" s="31" t="s">
        <v>9764</v>
      </c>
      <c r="M1304">
        <f t="shared" si="63"/>
        <v>11</v>
      </c>
      <c r="N1304" t="str">
        <f t="shared" si="65"/>
        <v>PO62000420</v>
      </c>
      <c r="O1304" t="e">
        <f>VLOOKUP(N1304,'1_คตง_ภาพรวม'!L1304:M1354,2,FALSE)</f>
        <v>#N/A</v>
      </c>
    </row>
    <row r="1305" spans="1:15" hidden="1">
      <c r="A1305" s="31" t="s">
        <v>10853</v>
      </c>
      <c r="B1305" s="31" t="s">
        <v>11750</v>
      </c>
      <c r="C1305" s="31" t="s">
        <v>11751</v>
      </c>
      <c r="D1305" s="32">
        <v>44008</v>
      </c>
      <c r="E1305" s="31" t="s">
        <v>11752</v>
      </c>
      <c r="F1305" s="31" t="s">
        <v>9875</v>
      </c>
      <c r="G1305" s="33">
        <v>53152.86</v>
      </c>
      <c r="H1305" s="33">
        <v>53152.86</v>
      </c>
      <c r="I1305" s="31" t="s">
        <v>9762</v>
      </c>
      <c r="J1305" s="31" t="s">
        <v>9763</v>
      </c>
      <c r="K1305" s="33">
        <v>53152.86</v>
      </c>
      <c r="L1305" s="31" t="s">
        <v>9764</v>
      </c>
      <c r="M1305" t="e">
        <f t="shared" si="63"/>
        <v>#VALUE!</v>
      </c>
    </row>
    <row r="1306" spans="1:15" hidden="1">
      <c r="A1306" s="31" t="s">
        <v>10853</v>
      </c>
      <c r="B1306" s="31" t="s">
        <v>11750</v>
      </c>
      <c r="C1306" s="31" t="s">
        <v>11751</v>
      </c>
      <c r="D1306" s="32">
        <v>44008</v>
      </c>
      <c r="E1306" s="31" t="s">
        <v>11752</v>
      </c>
      <c r="F1306" s="31" t="s">
        <v>9889</v>
      </c>
      <c r="G1306" s="33">
        <v>-53152.86</v>
      </c>
      <c r="H1306" s="33">
        <v>-53152.86</v>
      </c>
      <c r="I1306" s="31" t="s">
        <v>9762</v>
      </c>
      <c r="J1306" s="31" t="s">
        <v>9763</v>
      </c>
      <c r="K1306" s="33">
        <v>-53152.86</v>
      </c>
      <c r="L1306" s="31" t="s">
        <v>9764</v>
      </c>
      <c r="M1306" t="e">
        <f t="shared" si="63"/>
        <v>#VALUE!</v>
      </c>
    </row>
    <row r="1307" spans="1:15" hidden="1">
      <c r="A1307" s="31" t="s">
        <v>10853</v>
      </c>
      <c r="B1307" s="31" t="s">
        <v>11753</v>
      </c>
      <c r="C1307" s="31" t="s">
        <v>11754</v>
      </c>
      <c r="D1307" s="32">
        <v>44008</v>
      </c>
      <c r="E1307" s="31" t="s">
        <v>11755</v>
      </c>
      <c r="F1307" s="31" t="s">
        <v>9875</v>
      </c>
      <c r="G1307" s="33">
        <v>416790</v>
      </c>
      <c r="H1307" s="33">
        <v>416790</v>
      </c>
      <c r="I1307" s="31" t="s">
        <v>9762</v>
      </c>
      <c r="J1307" s="31" t="s">
        <v>9763</v>
      </c>
      <c r="K1307" s="33">
        <v>416790</v>
      </c>
      <c r="L1307" s="31" t="s">
        <v>9764</v>
      </c>
      <c r="M1307">
        <f t="shared" si="63"/>
        <v>11</v>
      </c>
      <c r="N1307" t="str">
        <f t="shared" ref="N1307:N1308" si="66">MID(E1307,M1307,10)</f>
        <v>PO63000505</v>
      </c>
      <c r="O1307" t="e">
        <f>VLOOKUP(N1307,'1_คตง_ภาพรวม'!L1307:M1357,2,FALSE)</f>
        <v>#N/A</v>
      </c>
    </row>
    <row r="1308" spans="1:15" hidden="1">
      <c r="A1308" s="31" t="s">
        <v>10853</v>
      </c>
      <c r="B1308" s="31" t="s">
        <v>11753</v>
      </c>
      <c r="C1308" s="31" t="s">
        <v>11754</v>
      </c>
      <c r="D1308" s="32">
        <v>44008</v>
      </c>
      <c r="E1308" s="31" t="s">
        <v>11755</v>
      </c>
      <c r="F1308" s="31" t="s">
        <v>9889</v>
      </c>
      <c r="G1308" s="33">
        <v>-416790</v>
      </c>
      <c r="H1308" s="33">
        <v>-416790</v>
      </c>
      <c r="I1308" s="31" t="s">
        <v>9762</v>
      </c>
      <c r="J1308" s="31" t="s">
        <v>9763</v>
      </c>
      <c r="K1308" s="33">
        <v>-416790</v>
      </c>
      <c r="L1308" s="31" t="s">
        <v>9764</v>
      </c>
      <c r="M1308">
        <f t="shared" si="63"/>
        <v>11</v>
      </c>
      <c r="N1308" t="str">
        <f t="shared" si="66"/>
        <v>PO63000505</v>
      </c>
      <c r="O1308" t="e">
        <f>VLOOKUP(N1308,'1_คตง_ภาพรวม'!L1308:M1358,2,FALSE)</f>
        <v>#N/A</v>
      </c>
    </row>
    <row r="1309" spans="1:15" hidden="1">
      <c r="A1309" s="31" t="s">
        <v>10853</v>
      </c>
      <c r="B1309" s="31" t="s">
        <v>11756</v>
      </c>
      <c r="C1309" s="31" t="s">
        <v>11757</v>
      </c>
      <c r="D1309" s="32">
        <v>44008</v>
      </c>
      <c r="E1309" s="31" t="s">
        <v>11758</v>
      </c>
      <c r="F1309" s="31" t="s">
        <v>9875</v>
      </c>
      <c r="G1309" s="33">
        <v>20927.009999999998</v>
      </c>
      <c r="H1309" s="33">
        <v>20927.009999999998</v>
      </c>
      <c r="I1309" s="31" t="s">
        <v>9762</v>
      </c>
      <c r="J1309" s="31" t="s">
        <v>9763</v>
      </c>
      <c r="K1309" s="33">
        <v>20927.009999999998</v>
      </c>
      <c r="L1309" s="31" t="s">
        <v>9764</v>
      </c>
      <c r="M1309" t="e">
        <f t="shared" si="63"/>
        <v>#VALUE!</v>
      </c>
    </row>
    <row r="1310" spans="1:15" hidden="1">
      <c r="A1310" s="31" t="s">
        <v>10853</v>
      </c>
      <c r="B1310" s="31" t="s">
        <v>11756</v>
      </c>
      <c r="C1310" s="31" t="s">
        <v>11757</v>
      </c>
      <c r="D1310" s="32">
        <v>44008</v>
      </c>
      <c r="E1310" s="31" t="s">
        <v>11758</v>
      </c>
      <c r="F1310" s="31" t="s">
        <v>9889</v>
      </c>
      <c r="G1310" s="33">
        <v>-20927.009999999998</v>
      </c>
      <c r="H1310" s="33">
        <v>-20927.009999999998</v>
      </c>
      <c r="I1310" s="31" t="s">
        <v>9762</v>
      </c>
      <c r="J1310" s="31" t="s">
        <v>9763</v>
      </c>
      <c r="K1310" s="33">
        <v>-20927.009999999998</v>
      </c>
      <c r="L1310" s="31" t="s">
        <v>9764</v>
      </c>
      <c r="M1310" t="e">
        <f t="shared" si="63"/>
        <v>#VALUE!</v>
      </c>
    </row>
    <row r="1311" spans="1:15" hidden="1">
      <c r="A1311" s="31" t="s">
        <v>10853</v>
      </c>
      <c r="B1311" s="31" t="s">
        <v>11759</v>
      </c>
      <c r="C1311" s="31" t="s">
        <v>11760</v>
      </c>
      <c r="D1311" s="32">
        <v>44008</v>
      </c>
      <c r="E1311" s="31" t="s">
        <v>11761</v>
      </c>
      <c r="F1311" s="31" t="s">
        <v>9875</v>
      </c>
      <c r="G1311" s="33">
        <v>28710</v>
      </c>
      <c r="H1311" s="33">
        <v>28710</v>
      </c>
      <c r="I1311" s="31" t="s">
        <v>9762</v>
      </c>
      <c r="J1311" s="31" t="s">
        <v>9763</v>
      </c>
      <c r="K1311" s="33">
        <v>28710</v>
      </c>
      <c r="L1311" s="31" t="s">
        <v>9764</v>
      </c>
      <c r="M1311">
        <f t="shared" si="63"/>
        <v>11</v>
      </c>
      <c r="N1311" t="str">
        <f t="shared" ref="N1311:N1316" si="67">MID(E1311,M1311,10)</f>
        <v>PO63000316</v>
      </c>
      <c r="O1311" t="e">
        <f>VLOOKUP(N1311,'1_คตง_ภาพรวม'!L1311:M1361,2,FALSE)</f>
        <v>#N/A</v>
      </c>
    </row>
    <row r="1312" spans="1:15" hidden="1">
      <c r="A1312" s="31" t="s">
        <v>10853</v>
      </c>
      <c r="B1312" s="31" t="s">
        <v>11759</v>
      </c>
      <c r="C1312" s="31" t="s">
        <v>11760</v>
      </c>
      <c r="D1312" s="32">
        <v>44008</v>
      </c>
      <c r="E1312" s="31" t="s">
        <v>11761</v>
      </c>
      <c r="F1312" s="31" t="s">
        <v>9889</v>
      </c>
      <c r="G1312" s="33">
        <v>-28710</v>
      </c>
      <c r="H1312" s="33">
        <v>-28710</v>
      </c>
      <c r="I1312" s="31" t="s">
        <v>9762</v>
      </c>
      <c r="J1312" s="31" t="s">
        <v>9763</v>
      </c>
      <c r="K1312" s="33">
        <v>-28710</v>
      </c>
      <c r="L1312" s="31" t="s">
        <v>9764</v>
      </c>
      <c r="M1312">
        <f t="shared" si="63"/>
        <v>11</v>
      </c>
      <c r="N1312" t="str">
        <f t="shared" si="67"/>
        <v>PO63000316</v>
      </c>
      <c r="O1312" t="e">
        <f>VLOOKUP(N1312,'1_คตง_ภาพรวม'!L1312:M1362,2,FALSE)</f>
        <v>#N/A</v>
      </c>
    </row>
    <row r="1313" spans="1:15" hidden="1">
      <c r="A1313" s="31" t="s">
        <v>9757</v>
      </c>
      <c r="B1313" s="31" t="s">
        <v>11762</v>
      </c>
      <c r="C1313" s="31" t="s">
        <v>11763</v>
      </c>
      <c r="D1313" s="32">
        <v>44008</v>
      </c>
      <c r="E1313" s="31" t="s">
        <v>11764</v>
      </c>
      <c r="F1313" s="31" t="s">
        <v>9875</v>
      </c>
      <c r="G1313" s="33">
        <v>64350</v>
      </c>
      <c r="H1313" s="33">
        <v>64350</v>
      </c>
      <c r="I1313" s="31" t="s">
        <v>9762</v>
      </c>
      <c r="J1313" s="31" t="s">
        <v>9763</v>
      </c>
      <c r="K1313" s="33">
        <v>64350</v>
      </c>
      <c r="L1313" s="31" t="s">
        <v>9764</v>
      </c>
      <c r="M1313">
        <f t="shared" si="63"/>
        <v>129</v>
      </c>
      <c r="N1313" t="str">
        <f t="shared" si="67"/>
        <v>PO63000427</v>
      </c>
      <c r="O1313" t="e">
        <f>VLOOKUP(N1313,'1_คตง_ภาพรวม'!L1313:M1363,2,FALSE)</f>
        <v>#N/A</v>
      </c>
    </row>
    <row r="1314" spans="1:15" hidden="1">
      <c r="A1314" s="31" t="s">
        <v>9757</v>
      </c>
      <c r="B1314" s="31" t="s">
        <v>11762</v>
      </c>
      <c r="C1314" s="31" t="s">
        <v>11763</v>
      </c>
      <c r="D1314" s="32">
        <v>44008</v>
      </c>
      <c r="E1314" s="31" t="s">
        <v>11764</v>
      </c>
      <c r="F1314" s="31" t="s">
        <v>9889</v>
      </c>
      <c r="G1314" s="33">
        <v>-64350</v>
      </c>
      <c r="H1314" s="33">
        <v>-64350</v>
      </c>
      <c r="I1314" s="31" t="s">
        <v>9762</v>
      </c>
      <c r="J1314" s="31" t="s">
        <v>9763</v>
      </c>
      <c r="K1314" s="33">
        <v>-64350</v>
      </c>
      <c r="L1314" s="31" t="s">
        <v>9764</v>
      </c>
      <c r="M1314">
        <f t="shared" si="63"/>
        <v>129</v>
      </c>
      <c r="N1314" t="str">
        <f t="shared" si="67"/>
        <v>PO63000427</v>
      </c>
      <c r="O1314" t="e">
        <f>VLOOKUP(N1314,'1_คตง_ภาพรวม'!L1314:M1364,2,FALSE)</f>
        <v>#N/A</v>
      </c>
    </row>
    <row r="1315" spans="1:15" hidden="1">
      <c r="A1315" s="31" t="s">
        <v>10853</v>
      </c>
      <c r="B1315" s="31" t="s">
        <v>11765</v>
      </c>
      <c r="C1315" s="31" t="s">
        <v>11766</v>
      </c>
      <c r="D1315" s="32">
        <v>44008</v>
      </c>
      <c r="E1315" s="31" t="s">
        <v>11767</v>
      </c>
      <c r="F1315" s="31" t="s">
        <v>9875</v>
      </c>
      <c r="G1315" s="33">
        <v>38857.5</v>
      </c>
      <c r="H1315" s="33">
        <v>38857.5</v>
      </c>
      <c r="I1315" s="31" t="s">
        <v>9762</v>
      </c>
      <c r="J1315" s="31" t="s">
        <v>9763</v>
      </c>
      <c r="K1315" s="33">
        <v>38857.5</v>
      </c>
      <c r="L1315" s="31" t="s">
        <v>9764</v>
      </c>
      <c r="M1315">
        <f t="shared" si="63"/>
        <v>13</v>
      </c>
      <c r="N1315" t="str">
        <f t="shared" si="67"/>
        <v>PO63000470</v>
      </c>
      <c r="O1315" t="e">
        <f>VLOOKUP(N1315,'1_คตง_ภาพรวม'!L1315:M1365,2,FALSE)</f>
        <v>#N/A</v>
      </c>
    </row>
    <row r="1316" spans="1:15" hidden="1">
      <c r="A1316" s="31" t="s">
        <v>10853</v>
      </c>
      <c r="B1316" s="31" t="s">
        <v>11765</v>
      </c>
      <c r="C1316" s="31" t="s">
        <v>11766</v>
      </c>
      <c r="D1316" s="32">
        <v>44008</v>
      </c>
      <c r="E1316" s="31" t="s">
        <v>11767</v>
      </c>
      <c r="F1316" s="31" t="s">
        <v>9889</v>
      </c>
      <c r="G1316" s="33">
        <v>-38857.5</v>
      </c>
      <c r="H1316" s="33">
        <v>-38857.5</v>
      </c>
      <c r="I1316" s="31" t="s">
        <v>9762</v>
      </c>
      <c r="J1316" s="31" t="s">
        <v>9763</v>
      </c>
      <c r="K1316" s="33">
        <v>-38857.5</v>
      </c>
      <c r="L1316" s="31" t="s">
        <v>9764</v>
      </c>
      <c r="M1316">
        <f t="shared" si="63"/>
        <v>13</v>
      </c>
      <c r="N1316" t="str">
        <f t="shared" si="67"/>
        <v>PO63000470</v>
      </c>
      <c r="O1316" t="e">
        <f>VLOOKUP(N1316,'1_คตง_ภาพรวม'!L1316:M1366,2,FALSE)</f>
        <v>#N/A</v>
      </c>
    </row>
    <row r="1317" spans="1:15" hidden="1">
      <c r="A1317" s="31" t="s">
        <v>9757</v>
      </c>
      <c r="B1317" s="31" t="s">
        <v>11768</v>
      </c>
      <c r="C1317" s="31" t="s">
        <v>11769</v>
      </c>
      <c r="D1317" s="32">
        <v>44008</v>
      </c>
      <c r="E1317" s="31" t="s">
        <v>11770</v>
      </c>
      <c r="F1317" s="31" t="s">
        <v>9875</v>
      </c>
      <c r="G1317" s="33">
        <v>21200</v>
      </c>
      <c r="H1317" s="33">
        <v>21200</v>
      </c>
      <c r="I1317" s="31" t="s">
        <v>9762</v>
      </c>
      <c r="J1317" s="31" t="s">
        <v>9763</v>
      </c>
      <c r="K1317" s="33">
        <v>21200</v>
      </c>
      <c r="L1317" s="31" t="s">
        <v>9764</v>
      </c>
      <c r="M1317" t="e">
        <f t="shared" si="63"/>
        <v>#VALUE!</v>
      </c>
    </row>
    <row r="1318" spans="1:15" hidden="1">
      <c r="A1318" s="31" t="s">
        <v>9757</v>
      </c>
      <c r="B1318" s="31" t="s">
        <v>11768</v>
      </c>
      <c r="C1318" s="31" t="s">
        <v>11769</v>
      </c>
      <c r="D1318" s="32">
        <v>44008</v>
      </c>
      <c r="E1318" s="31" t="s">
        <v>11770</v>
      </c>
      <c r="F1318" s="31" t="s">
        <v>9889</v>
      </c>
      <c r="G1318" s="33">
        <v>-21200</v>
      </c>
      <c r="H1318" s="33">
        <v>-21200</v>
      </c>
      <c r="I1318" s="31" t="s">
        <v>9762</v>
      </c>
      <c r="J1318" s="31" t="s">
        <v>9763</v>
      </c>
      <c r="K1318" s="33">
        <v>-21200</v>
      </c>
      <c r="L1318" s="31" t="s">
        <v>9764</v>
      </c>
      <c r="M1318" t="e">
        <f t="shared" si="63"/>
        <v>#VALUE!</v>
      </c>
    </row>
    <row r="1319" spans="1:15" hidden="1">
      <c r="A1319" s="31" t="s">
        <v>9757</v>
      </c>
      <c r="B1319" s="31" t="s">
        <v>11771</v>
      </c>
      <c r="C1319" s="31" t="s">
        <v>11772</v>
      </c>
      <c r="D1319" s="32">
        <v>44008</v>
      </c>
      <c r="E1319" s="31" t="s">
        <v>11773</v>
      </c>
      <c r="F1319" s="31" t="s">
        <v>9875</v>
      </c>
      <c r="G1319" s="33">
        <v>49444.65</v>
      </c>
      <c r="H1319" s="33">
        <v>49444.65</v>
      </c>
      <c r="I1319" s="31" t="s">
        <v>9762</v>
      </c>
      <c r="J1319" s="31" t="s">
        <v>9763</v>
      </c>
      <c r="K1319" s="33">
        <v>49444.65</v>
      </c>
      <c r="L1319" s="31" t="s">
        <v>9764</v>
      </c>
      <c r="M1319">
        <f t="shared" si="63"/>
        <v>87</v>
      </c>
      <c r="N1319" t="str">
        <f t="shared" ref="N1319:N1320" si="68">MID(E1319,M1319,10)</f>
        <v>PO63000339</v>
      </c>
      <c r="O1319" t="e">
        <f>VLOOKUP(N1319,'1_คตง_ภาพรวม'!L1319:M1369,2,FALSE)</f>
        <v>#N/A</v>
      </c>
    </row>
    <row r="1320" spans="1:15" hidden="1">
      <c r="A1320" s="31" t="s">
        <v>9757</v>
      </c>
      <c r="B1320" s="31" t="s">
        <v>11771</v>
      </c>
      <c r="C1320" s="31" t="s">
        <v>11772</v>
      </c>
      <c r="D1320" s="32">
        <v>44008</v>
      </c>
      <c r="E1320" s="31" t="s">
        <v>11773</v>
      </c>
      <c r="F1320" s="31" t="s">
        <v>9889</v>
      </c>
      <c r="G1320" s="33">
        <v>-49444.65</v>
      </c>
      <c r="H1320" s="33">
        <v>-49444.65</v>
      </c>
      <c r="I1320" s="31" t="s">
        <v>9762</v>
      </c>
      <c r="J1320" s="31" t="s">
        <v>9763</v>
      </c>
      <c r="K1320" s="33">
        <v>-49444.65</v>
      </c>
      <c r="L1320" s="31" t="s">
        <v>9764</v>
      </c>
      <c r="M1320">
        <f t="shared" si="63"/>
        <v>87</v>
      </c>
      <c r="N1320" t="str">
        <f t="shared" si="68"/>
        <v>PO63000339</v>
      </c>
      <c r="O1320" t="e">
        <f>VLOOKUP(N1320,'1_คตง_ภาพรวม'!L1320:M1370,2,FALSE)</f>
        <v>#N/A</v>
      </c>
    </row>
    <row r="1321" spans="1:15" hidden="1">
      <c r="A1321" s="31" t="s">
        <v>9757</v>
      </c>
      <c r="B1321" s="31" t="s">
        <v>11774</v>
      </c>
      <c r="C1321" s="31" t="s">
        <v>11775</v>
      </c>
      <c r="D1321" s="32">
        <v>44000</v>
      </c>
      <c r="E1321" s="31" t="s">
        <v>11776</v>
      </c>
      <c r="F1321" s="31" t="s">
        <v>9875</v>
      </c>
      <c r="G1321" s="33">
        <v>145873.82999999999</v>
      </c>
      <c r="H1321" s="33">
        <v>145873.82999999999</v>
      </c>
      <c r="I1321" s="31" t="s">
        <v>9762</v>
      </c>
      <c r="J1321" s="31" t="s">
        <v>9763</v>
      </c>
      <c r="K1321" s="33">
        <v>145873.82999999999</v>
      </c>
      <c r="L1321" s="31" t="s">
        <v>9764</v>
      </c>
      <c r="M1321" t="e">
        <f t="shared" si="63"/>
        <v>#VALUE!</v>
      </c>
    </row>
    <row r="1322" spans="1:15" hidden="1">
      <c r="A1322" s="31" t="s">
        <v>9757</v>
      </c>
      <c r="B1322" s="31" t="s">
        <v>11774</v>
      </c>
      <c r="C1322" s="31" t="s">
        <v>11775</v>
      </c>
      <c r="D1322" s="32">
        <v>44000</v>
      </c>
      <c r="E1322" s="31" t="s">
        <v>11776</v>
      </c>
      <c r="F1322" s="31" t="s">
        <v>9889</v>
      </c>
      <c r="G1322" s="33">
        <v>-145873.82999999999</v>
      </c>
      <c r="H1322" s="33">
        <v>-145873.82999999999</v>
      </c>
      <c r="I1322" s="31" t="s">
        <v>9762</v>
      </c>
      <c r="J1322" s="31" t="s">
        <v>9763</v>
      </c>
      <c r="K1322" s="33">
        <v>-145873.82999999999</v>
      </c>
      <c r="L1322" s="31" t="s">
        <v>9764</v>
      </c>
      <c r="M1322" t="e">
        <f t="shared" si="63"/>
        <v>#VALUE!</v>
      </c>
    </row>
    <row r="1323" spans="1:15" hidden="1">
      <c r="A1323" s="31" t="s">
        <v>9757</v>
      </c>
      <c r="B1323" s="31" t="s">
        <v>11777</v>
      </c>
      <c r="C1323" s="31" t="s">
        <v>11778</v>
      </c>
      <c r="D1323" s="32">
        <v>44001</v>
      </c>
      <c r="E1323" s="31" t="s">
        <v>11779</v>
      </c>
      <c r="F1323" s="31" t="s">
        <v>9997</v>
      </c>
      <c r="G1323" s="33">
        <v>1670400</v>
      </c>
      <c r="H1323" s="33">
        <v>1670400</v>
      </c>
      <c r="I1323" s="31" t="s">
        <v>9762</v>
      </c>
      <c r="J1323" s="31" t="s">
        <v>9763</v>
      </c>
      <c r="K1323" s="33">
        <v>1670400</v>
      </c>
      <c r="L1323" s="31" t="s">
        <v>9764</v>
      </c>
      <c r="M1323" t="e">
        <f t="shared" si="63"/>
        <v>#VALUE!</v>
      </c>
    </row>
    <row r="1324" spans="1:15" hidden="1">
      <c r="A1324" s="31" t="s">
        <v>9757</v>
      </c>
      <c r="B1324" s="31" t="s">
        <v>11777</v>
      </c>
      <c r="C1324" s="31" t="s">
        <v>11778</v>
      </c>
      <c r="D1324" s="32">
        <v>44001</v>
      </c>
      <c r="E1324" s="31" t="s">
        <v>11779</v>
      </c>
      <c r="F1324" s="31" t="s">
        <v>9889</v>
      </c>
      <c r="G1324" s="33">
        <v>-1670400</v>
      </c>
      <c r="H1324" s="33">
        <v>-1670400</v>
      </c>
      <c r="I1324" s="31" t="s">
        <v>9762</v>
      </c>
      <c r="J1324" s="31" t="s">
        <v>9763</v>
      </c>
      <c r="K1324" s="33">
        <v>-1670400</v>
      </c>
      <c r="L1324" s="31" t="s">
        <v>9764</v>
      </c>
      <c r="M1324" t="e">
        <f t="shared" si="63"/>
        <v>#VALUE!</v>
      </c>
    </row>
    <row r="1325" spans="1:15" hidden="1">
      <c r="A1325" s="31" t="s">
        <v>9757</v>
      </c>
      <c r="B1325" s="31" t="s">
        <v>11780</v>
      </c>
      <c r="C1325" s="31" t="s">
        <v>11781</v>
      </c>
      <c r="D1325" s="32">
        <v>44001</v>
      </c>
      <c r="E1325" s="31" t="s">
        <v>11782</v>
      </c>
      <c r="F1325" s="31" t="s">
        <v>9875</v>
      </c>
      <c r="G1325" s="33">
        <v>34650</v>
      </c>
      <c r="H1325" s="33">
        <v>34650</v>
      </c>
      <c r="I1325" s="31" t="s">
        <v>9762</v>
      </c>
      <c r="J1325" s="31" t="s">
        <v>9763</v>
      </c>
      <c r="K1325" s="33">
        <v>34650</v>
      </c>
      <c r="L1325" s="31" t="s">
        <v>9764</v>
      </c>
      <c r="M1325">
        <f t="shared" si="63"/>
        <v>11</v>
      </c>
      <c r="N1325" t="str">
        <f t="shared" ref="N1325:N1336" si="69">MID(E1325,M1325,10)</f>
        <v>PO63000530</v>
      </c>
      <c r="O1325" t="e">
        <f>VLOOKUP(N1325,'1_คตง_ภาพรวม'!L1325:M1375,2,FALSE)</f>
        <v>#N/A</v>
      </c>
    </row>
    <row r="1326" spans="1:15" hidden="1">
      <c r="A1326" s="31" t="s">
        <v>9757</v>
      </c>
      <c r="B1326" s="31" t="s">
        <v>11780</v>
      </c>
      <c r="C1326" s="31" t="s">
        <v>11781</v>
      </c>
      <c r="D1326" s="32">
        <v>44001</v>
      </c>
      <c r="E1326" s="31" t="s">
        <v>11782</v>
      </c>
      <c r="F1326" s="31" t="s">
        <v>9889</v>
      </c>
      <c r="G1326" s="33">
        <v>-34650</v>
      </c>
      <c r="H1326" s="33">
        <v>-34650</v>
      </c>
      <c r="I1326" s="31" t="s">
        <v>9762</v>
      </c>
      <c r="J1326" s="31" t="s">
        <v>9763</v>
      </c>
      <c r="K1326" s="33">
        <v>-34650</v>
      </c>
      <c r="L1326" s="31" t="s">
        <v>9764</v>
      </c>
      <c r="M1326">
        <f t="shared" si="63"/>
        <v>11</v>
      </c>
      <c r="N1326" t="str">
        <f t="shared" si="69"/>
        <v>PO63000530</v>
      </c>
      <c r="O1326" t="e">
        <f>VLOOKUP(N1326,'1_คตง_ภาพรวม'!L1326:M1376,2,FALSE)</f>
        <v>#N/A</v>
      </c>
    </row>
    <row r="1327" spans="1:15" hidden="1">
      <c r="A1327" s="31" t="s">
        <v>10853</v>
      </c>
      <c r="B1327" s="31" t="s">
        <v>11783</v>
      </c>
      <c r="C1327" s="31" t="s">
        <v>11784</v>
      </c>
      <c r="D1327" s="32">
        <v>44008</v>
      </c>
      <c r="E1327" s="31" t="s">
        <v>11785</v>
      </c>
      <c r="F1327" s="31" t="s">
        <v>9875</v>
      </c>
      <c r="G1327" s="33">
        <v>79200</v>
      </c>
      <c r="H1327" s="33">
        <v>79200</v>
      </c>
      <c r="I1327" s="31" t="s">
        <v>9762</v>
      </c>
      <c r="J1327" s="31" t="s">
        <v>9763</v>
      </c>
      <c r="K1327" s="33">
        <v>79200</v>
      </c>
      <c r="L1327" s="31" t="s">
        <v>9764</v>
      </c>
      <c r="M1327">
        <f t="shared" si="63"/>
        <v>11</v>
      </c>
      <c r="N1327" t="str">
        <f t="shared" si="69"/>
        <v>PO63000134</v>
      </c>
      <c r="O1327" t="e">
        <f>VLOOKUP(N1327,'1_คตง_ภาพรวม'!L1327:M1377,2,FALSE)</f>
        <v>#N/A</v>
      </c>
    </row>
    <row r="1328" spans="1:15" hidden="1">
      <c r="A1328" s="31" t="s">
        <v>10853</v>
      </c>
      <c r="B1328" s="31" t="s">
        <v>11783</v>
      </c>
      <c r="C1328" s="31" t="s">
        <v>11784</v>
      </c>
      <c r="D1328" s="32">
        <v>44008</v>
      </c>
      <c r="E1328" s="31" t="s">
        <v>11785</v>
      </c>
      <c r="F1328" s="31" t="s">
        <v>9889</v>
      </c>
      <c r="G1328" s="33">
        <v>-79200</v>
      </c>
      <c r="H1328" s="33">
        <v>-79200</v>
      </c>
      <c r="I1328" s="31" t="s">
        <v>9762</v>
      </c>
      <c r="J1328" s="31" t="s">
        <v>9763</v>
      </c>
      <c r="K1328" s="33">
        <v>-79200</v>
      </c>
      <c r="L1328" s="31" t="s">
        <v>9764</v>
      </c>
      <c r="M1328">
        <f t="shared" si="63"/>
        <v>11</v>
      </c>
      <c r="N1328" t="str">
        <f t="shared" si="69"/>
        <v>PO63000134</v>
      </c>
      <c r="O1328" t="e">
        <f>VLOOKUP(N1328,'1_คตง_ภาพรวม'!L1328:M1378,2,FALSE)</f>
        <v>#N/A</v>
      </c>
    </row>
    <row r="1329" spans="1:15" hidden="1">
      <c r="A1329" s="31" t="s">
        <v>10853</v>
      </c>
      <c r="B1329" s="31" t="s">
        <v>11786</v>
      </c>
      <c r="C1329" s="31" t="s">
        <v>11787</v>
      </c>
      <c r="D1329" s="32">
        <v>44008</v>
      </c>
      <c r="E1329" s="31" t="s">
        <v>11788</v>
      </c>
      <c r="F1329" s="31" t="s">
        <v>9875</v>
      </c>
      <c r="G1329" s="33">
        <v>33660</v>
      </c>
      <c r="H1329" s="33">
        <v>33660</v>
      </c>
      <c r="I1329" s="31" t="s">
        <v>9762</v>
      </c>
      <c r="J1329" s="31" t="s">
        <v>9763</v>
      </c>
      <c r="K1329" s="33">
        <v>33660</v>
      </c>
      <c r="L1329" s="31" t="s">
        <v>9764</v>
      </c>
      <c r="M1329">
        <f t="shared" si="63"/>
        <v>11</v>
      </c>
      <c r="N1329" t="str">
        <f t="shared" si="69"/>
        <v>PO63000358</v>
      </c>
      <c r="O1329" t="e">
        <f>VLOOKUP(N1329,'1_คตง_ภาพรวม'!L1329:M1379,2,FALSE)</f>
        <v>#N/A</v>
      </c>
    </row>
    <row r="1330" spans="1:15" hidden="1">
      <c r="A1330" s="31" t="s">
        <v>10853</v>
      </c>
      <c r="B1330" s="31" t="s">
        <v>11786</v>
      </c>
      <c r="C1330" s="31" t="s">
        <v>11787</v>
      </c>
      <c r="D1330" s="32">
        <v>44008</v>
      </c>
      <c r="E1330" s="31" t="s">
        <v>11788</v>
      </c>
      <c r="F1330" s="31" t="s">
        <v>9889</v>
      </c>
      <c r="G1330" s="33">
        <v>-33660</v>
      </c>
      <c r="H1330" s="33">
        <v>-33660</v>
      </c>
      <c r="I1330" s="31" t="s">
        <v>9762</v>
      </c>
      <c r="J1330" s="31" t="s">
        <v>9763</v>
      </c>
      <c r="K1330" s="33">
        <v>-33660</v>
      </c>
      <c r="L1330" s="31" t="s">
        <v>9764</v>
      </c>
      <c r="M1330">
        <f t="shared" si="63"/>
        <v>11</v>
      </c>
      <c r="N1330" t="str">
        <f t="shared" si="69"/>
        <v>PO63000358</v>
      </c>
      <c r="O1330" t="e">
        <f>VLOOKUP(N1330,'1_คตง_ภาพรวม'!L1330:M1380,2,FALSE)</f>
        <v>#N/A</v>
      </c>
    </row>
    <row r="1331" spans="1:15" hidden="1">
      <c r="A1331" s="31" t="s">
        <v>10853</v>
      </c>
      <c r="B1331" s="31" t="s">
        <v>11789</v>
      </c>
      <c r="C1331" s="31" t="s">
        <v>11790</v>
      </c>
      <c r="D1331" s="32">
        <v>44008</v>
      </c>
      <c r="E1331" s="31" t="s">
        <v>11791</v>
      </c>
      <c r="F1331" s="31" t="s">
        <v>9875</v>
      </c>
      <c r="G1331" s="33">
        <v>9900</v>
      </c>
      <c r="H1331" s="33">
        <v>9900</v>
      </c>
      <c r="I1331" s="31" t="s">
        <v>9762</v>
      </c>
      <c r="J1331" s="31" t="s">
        <v>9763</v>
      </c>
      <c r="K1331" s="33">
        <v>9900</v>
      </c>
      <c r="L1331" s="31" t="s">
        <v>9764</v>
      </c>
      <c r="M1331">
        <f t="shared" si="63"/>
        <v>11</v>
      </c>
      <c r="N1331" t="str">
        <f t="shared" si="69"/>
        <v>PO63000290</v>
      </c>
      <c r="O1331" t="e">
        <f>VLOOKUP(N1331,'1_คตง_ภาพรวม'!L1331:M1381,2,FALSE)</f>
        <v>#N/A</v>
      </c>
    </row>
    <row r="1332" spans="1:15" hidden="1">
      <c r="A1332" s="31" t="s">
        <v>10853</v>
      </c>
      <c r="B1332" s="31" t="s">
        <v>11789</v>
      </c>
      <c r="C1332" s="31" t="s">
        <v>11790</v>
      </c>
      <c r="D1332" s="32">
        <v>44008</v>
      </c>
      <c r="E1332" s="31" t="s">
        <v>11791</v>
      </c>
      <c r="F1332" s="31" t="s">
        <v>9889</v>
      </c>
      <c r="G1332" s="33">
        <v>-9900</v>
      </c>
      <c r="H1332" s="33">
        <v>-9900</v>
      </c>
      <c r="I1332" s="31" t="s">
        <v>9762</v>
      </c>
      <c r="J1332" s="31" t="s">
        <v>9763</v>
      </c>
      <c r="K1332" s="33">
        <v>-9900</v>
      </c>
      <c r="L1332" s="31" t="s">
        <v>9764</v>
      </c>
      <c r="M1332">
        <f t="shared" si="63"/>
        <v>11</v>
      </c>
      <c r="N1332" t="str">
        <f t="shared" si="69"/>
        <v>PO63000290</v>
      </c>
      <c r="O1332" t="e">
        <f>VLOOKUP(N1332,'1_คตง_ภาพรวม'!L1332:M1382,2,FALSE)</f>
        <v>#N/A</v>
      </c>
    </row>
    <row r="1333" spans="1:15" hidden="1">
      <c r="A1333" s="31" t="s">
        <v>10853</v>
      </c>
      <c r="B1333" s="31" t="s">
        <v>11792</v>
      </c>
      <c r="C1333" s="31" t="s">
        <v>11793</v>
      </c>
      <c r="D1333" s="32">
        <v>44008</v>
      </c>
      <c r="E1333" s="31" t="s">
        <v>11794</v>
      </c>
      <c r="F1333" s="31" t="s">
        <v>9875</v>
      </c>
      <c r="G1333" s="33">
        <v>121968</v>
      </c>
      <c r="H1333" s="33">
        <v>121968</v>
      </c>
      <c r="I1333" s="31" t="s">
        <v>9762</v>
      </c>
      <c r="J1333" s="31" t="s">
        <v>9763</v>
      </c>
      <c r="K1333" s="33">
        <v>121968</v>
      </c>
      <c r="L1333" s="31" t="s">
        <v>9764</v>
      </c>
      <c r="M1333">
        <f t="shared" si="63"/>
        <v>11</v>
      </c>
      <c r="N1333" t="str">
        <f t="shared" si="69"/>
        <v>PO62000412</v>
      </c>
      <c r="O1333" t="e">
        <f>VLOOKUP(N1333,'1_คตง_ภาพรวม'!L1333:M1383,2,FALSE)</f>
        <v>#N/A</v>
      </c>
    </row>
    <row r="1334" spans="1:15" hidden="1">
      <c r="A1334" s="31" t="s">
        <v>10853</v>
      </c>
      <c r="B1334" s="31" t="s">
        <v>11792</v>
      </c>
      <c r="C1334" s="31" t="s">
        <v>11793</v>
      </c>
      <c r="D1334" s="32">
        <v>44008</v>
      </c>
      <c r="E1334" s="31" t="s">
        <v>11794</v>
      </c>
      <c r="F1334" s="31" t="s">
        <v>9889</v>
      </c>
      <c r="G1334" s="33">
        <v>-121968</v>
      </c>
      <c r="H1334" s="33">
        <v>-121968</v>
      </c>
      <c r="I1334" s="31" t="s">
        <v>9762</v>
      </c>
      <c r="J1334" s="31" t="s">
        <v>9763</v>
      </c>
      <c r="K1334" s="33">
        <v>-121968</v>
      </c>
      <c r="L1334" s="31" t="s">
        <v>9764</v>
      </c>
      <c r="M1334">
        <f t="shared" si="63"/>
        <v>11</v>
      </c>
      <c r="N1334" t="str">
        <f t="shared" si="69"/>
        <v>PO62000412</v>
      </c>
      <c r="O1334" t="e">
        <f>VLOOKUP(N1334,'1_คตง_ภาพรวม'!L1334:M1384,2,FALSE)</f>
        <v>#N/A</v>
      </c>
    </row>
    <row r="1335" spans="1:15" hidden="1">
      <c r="A1335" s="31" t="s">
        <v>10853</v>
      </c>
      <c r="B1335" s="31" t="s">
        <v>11795</v>
      </c>
      <c r="C1335" s="31" t="s">
        <v>11796</v>
      </c>
      <c r="D1335" s="32">
        <v>44008</v>
      </c>
      <c r="E1335" s="31" t="s">
        <v>11797</v>
      </c>
      <c r="F1335" s="31" t="s">
        <v>9875</v>
      </c>
      <c r="G1335" s="33">
        <v>79200</v>
      </c>
      <c r="H1335" s="33">
        <v>79200</v>
      </c>
      <c r="I1335" s="31" t="s">
        <v>9762</v>
      </c>
      <c r="J1335" s="31" t="s">
        <v>9763</v>
      </c>
      <c r="K1335" s="33">
        <v>79200</v>
      </c>
      <c r="L1335" s="31" t="s">
        <v>9764</v>
      </c>
      <c r="M1335">
        <f t="shared" si="63"/>
        <v>11</v>
      </c>
      <c r="N1335" t="str">
        <f t="shared" si="69"/>
        <v>PO62000236</v>
      </c>
      <c r="O1335" t="e">
        <f>VLOOKUP(N1335,'1_คตง_ภาพรวม'!L1335:M1385,2,FALSE)</f>
        <v>#N/A</v>
      </c>
    </row>
    <row r="1336" spans="1:15" hidden="1">
      <c r="A1336" s="31" t="s">
        <v>10853</v>
      </c>
      <c r="B1336" s="31" t="s">
        <v>11795</v>
      </c>
      <c r="C1336" s="31" t="s">
        <v>11796</v>
      </c>
      <c r="D1336" s="32">
        <v>44008</v>
      </c>
      <c r="E1336" s="31" t="s">
        <v>11797</v>
      </c>
      <c r="F1336" s="31" t="s">
        <v>9889</v>
      </c>
      <c r="G1336" s="33">
        <v>-79200</v>
      </c>
      <c r="H1336" s="33">
        <v>-79200</v>
      </c>
      <c r="I1336" s="31" t="s">
        <v>9762</v>
      </c>
      <c r="J1336" s="31" t="s">
        <v>9763</v>
      </c>
      <c r="K1336" s="33">
        <v>-79200</v>
      </c>
      <c r="L1336" s="31" t="s">
        <v>9764</v>
      </c>
      <c r="M1336">
        <f t="shared" si="63"/>
        <v>11</v>
      </c>
      <c r="N1336" t="str">
        <f t="shared" si="69"/>
        <v>PO62000236</v>
      </c>
      <c r="O1336" t="e">
        <f>VLOOKUP(N1336,'1_คตง_ภาพรวม'!L1336:M1386,2,FALSE)</f>
        <v>#N/A</v>
      </c>
    </row>
    <row r="1337" spans="1:15" hidden="1">
      <c r="A1337" s="31" t="s">
        <v>10853</v>
      </c>
      <c r="B1337" s="31" t="s">
        <v>11798</v>
      </c>
      <c r="C1337" s="31" t="s">
        <v>11799</v>
      </c>
      <c r="D1337" s="32">
        <v>44008</v>
      </c>
      <c r="E1337" s="31" t="s">
        <v>11800</v>
      </c>
      <c r="F1337" s="31" t="s">
        <v>9875</v>
      </c>
      <c r="G1337" s="33">
        <v>44550</v>
      </c>
      <c r="H1337" s="33">
        <v>44550</v>
      </c>
      <c r="I1337" s="31" t="s">
        <v>9762</v>
      </c>
      <c r="J1337" s="31" t="s">
        <v>9763</v>
      </c>
      <c r="K1337" s="33">
        <v>44550</v>
      </c>
      <c r="L1337" s="31" t="s">
        <v>9764</v>
      </c>
      <c r="M1337" t="e">
        <f t="shared" si="63"/>
        <v>#VALUE!</v>
      </c>
    </row>
    <row r="1338" spans="1:15" hidden="1">
      <c r="A1338" s="31" t="s">
        <v>10853</v>
      </c>
      <c r="B1338" s="31" t="s">
        <v>11798</v>
      </c>
      <c r="C1338" s="31" t="s">
        <v>11799</v>
      </c>
      <c r="D1338" s="32">
        <v>44008</v>
      </c>
      <c r="E1338" s="31" t="s">
        <v>11800</v>
      </c>
      <c r="F1338" s="31" t="s">
        <v>9889</v>
      </c>
      <c r="G1338" s="33">
        <v>-44550</v>
      </c>
      <c r="H1338" s="33">
        <v>-44550</v>
      </c>
      <c r="I1338" s="31" t="s">
        <v>9762</v>
      </c>
      <c r="J1338" s="31" t="s">
        <v>9763</v>
      </c>
      <c r="K1338" s="33">
        <v>-44550</v>
      </c>
      <c r="L1338" s="31" t="s">
        <v>9764</v>
      </c>
      <c r="M1338" t="e">
        <f t="shared" si="63"/>
        <v>#VALUE!</v>
      </c>
    </row>
    <row r="1339" spans="1:15" hidden="1">
      <c r="A1339" s="31" t="s">
        <v>10853</v>
      </c>
      <c r="B1339" s="31" t="s">
        <v>11801</v>
      </c>
      <c r="C1339" s="31" t="s">
        <v>11802</v>
      </c>
      <c r="D1339" s="32">
        <v>44008</v>
      </c>
      <c r="E1339" s="31" t="s">
        <v>11803</v>
      </c>
      <c r="F1339" s="31" t="s">
        <v>9875</v>
      </c>
      <c r="G1339" s="33">
        <v>475200</v>
      </c>
      <c r="H1339" s="33">
        <v>475200</v>
      </c>
      <c r="I1339" s="31" t="s">
        <v>9762</v>
      </c>
      <c r="J1339" s="31" t="s">
        <v>9763</v>
      </c>
      <c r="K1339" s="33">
        <v>475200</v>
      </c>
      <c r="L1339" s="31" t="s">
        <v>9764</v>
      </c>
      <c r="M1339">
        <f t="shared" si="63"/>
        <v>11</v>
      </c>
      <c r="N1339" t="str">
        <f t="shared" ref="N1339:N1344" si="70">MID(E1339,M1339,10)</f>
        <v>PO63000451</v>
      </c>
      <c r="O1339" t="e">
        <f>VLOOKUP(N1339,'1_คตง_ภาพรวม'!L1339:M1389,2,FALSE)</f>
        <v>#N/A</v>
      </c>
    </row>
    <row r="1340" spans="1:15" hidden="1">
      <c r="A1340" s="31" t="s">
        <v>10853</v>
      </c>
      <c r="B1340" s="31" t="s">
        <v>11801</v>
      </c>
      <c r="C1340" s="31" t="s">
        <v>11802</v>
      </c>
      <c r="D1340" s="32">
        <v>44008</v>
      </c>
      <c r="E1340" s="31" t="s">
        <v>11803</v>
      </c>
      <c r="F1340" s="31" t="s">
        <v>9889</v>
      </c>
      <c r="G1340" s="33">
        <v>-475200</v>
      </c>
      <c r="H1340" s="33">
        <v>-475200</v>
      </c>
      <c r="I1340" s="31" t="s">
        <v>9762</v>
      </c>
      <c r="J1340" s="31" t="s">
        <v>9763</v>
      </c>
      <c r="K1340" s="33">
        <v>-475200</v>
      </c>
      <c r="L1340" s="31" t="s">
        <v>9764</v>
      </c>
      <c r="M1340">
        <f t="shared" si="63"/>
        <v>11</v>
      </c>
      <c r="N1340" t="str">
        <f t="shared" si="70"/>
        <v>PO63000451</v>
      </c>
      <c r="O1340" t="e">
        <f>VLOOKUP(N1340,'1_คตง_ภาพรวม'!L1340:M1390,2,FALSE)</f>
        <v>#N/A</v>
      </c>
    </row>
    <row r="1341" spans="1:15" hidden="1">
      <c r="A1341" s="31" t="s">
        <v>10853</v>
      </c>
      <c r="B1341" s="31" t="s">
        <v>11804</v>
      </c>
      <c r="C1341" s="31" t="s">
        <v>11805</v>
      </c>
      <c r="D1341" s="32">
        <v>44008</v>
      </c>
      <c r="E1341" s="31" t="s">
        <v>11806</v>
      </c>
      <c r="F1341" s="31" t="s">
        <v>9875</v>
      </c>
      <c r="G1341" s="33">
        <v>222750</v>
      </c>
      <c r="H1341" s="33">
        <v>222750</v>
      </c>
      <c r="I1341" s="31" t="s">
        <v>9762</v>
      </c>
      <c r="J1341" s="31" t="s">
        <v>9763</v>
      </c>
      <c r="K1341" s="33">
        <v>222750</v>
      </c>
      <c r="L1341" s="31" t="s">
        <v>9764</v>
      </c>
      <c r="M1341">
        <f t="shared" si="63"/>
        <v>11</v>
      </c>
      <c r="N1341" t="str">
        <f t="shared" si="70"/>
        <v>PO63000463</v>
      </c>
      <c r="O1341" t="e">
        <f>VLOOKUP(N1341,'1_คตง_ภาพรวม'!L1341:M1391,2,FALSE)</f>
        <v>#N/A</v>
      </c>
    </row>
    <row r="1342" spans="1:15" hidden="1">
      <c r="A1342" s="31" t="s">
        <v>10853</v>
      </c>
      <c r="B1342" s="31" t="s">
        <v>11804</v>
      </c>
      <c r="C1342" s="31" t="s">
        <v>11805</v>
      </c>
      <c r="D1342" s="32">
        <v>44008</v>
      </c>
      <c r="E1342" s="31" t="s">
        <v>11806</v>
      </c>
      <c r="F1342" s="31" t="s">
        <v>9889</v>
      </c>
      <c r="G1342" s="33">
        <v>-222750</v>
      </c>
      <c r="H1342" s="33">
        <v>-222750</v>
      </c>
      <c r="I1342" s="31" t="s">
        <v>9762</v>
      </c>
      <c r="J1342" s="31" t="s">
        <v>9763</v>
      </c>
      <c r="K1342" s="33">
        <v>-222750</v>
      </c>
      <c r="L1342" s="31" t="s">
        <v>9764</v>
      </c>
      <c r="M1342">
        <f t="shared" si="63"/>
        <v>11</v>
      </c>
      <c r="N1342" t="str">
        <f t="shared" si="70"/>
        <v>PO63000463</v>
      </c>
      <c r="O1342" t="e">
        <f>VLOOKUP(N1342,'1_คตง_ภาพรวม'!L1342:M1392,2,FALSE)</f>
        <v>#N/A</v>
      </c>
    </row>
    <row r="1343" spans="1:15" hidden="1">
      <c r="A1343" s="31" t="s">
        <v>10853</v>
      </c>
      <c r="B1343" s="31" t="s">
        <v>11807</v>
      </c>
      <c r="C1343" s="31" t="s">
        <v>11808</v>
      </c>
      <c r="D1343" s="32">
        <v>44008</v>
      </c>
      <c r="E1343" s="31" t="s">
        <v>11809</v>
      </c>
      <c r="F1343" s="31" t="s">
        <v>9875</v>
      </c>
      <c r="G1343" s="33">
        <v>291654</v>
      </c>
      <c r="H1343" s="33">
        <v>291654</v>
      </c>
      <c r="I1343" s="31" t="s">
        <v>9762</v>
      </c>
      <c r="J1343" s="31" t="s">
        <v>9763</v>
      </c>
      <c r="K1343" s="33">
        <v>291654</v>
      </c>
      <c r="L1343" s="31" t="s">
        <v>9764</v>
      </c>
      <c r="M1343">
        <f t="shared" si="63"/>
        <v>11</v>
      </c>
      <c r="N1343" t="str">
        <f t="shared" si="70"/>
        <v>PO63000409</v>
      </c>
      <c r="O1343" t="e">
        <f>VLOOKUP(N1343,'1_คตง_ภาพรวม'!L1343:M1393,2,FALSE)</f>
        <v>#N/A</v>
      </c>
    </row>
    <row r="1344" spans="1:15" hidden="1">
      <c r="A1344" s="31" t="s">
        <v>10853</v>
      </c>
      <c r="B1344" s="31" t="s">
        <v>11807</v>
      </c>
      <c r="C1344" s="31" t="s">
        <v>11808</v>
      </c>
      <c r="D1344" s="32">
        <v>44008</v>
      </c>
      <c r="E1344" s="31" t="s">
        <v>11809</v>
      </c>
      <c r="F1344" s="31" t="s">
        <v>9889</v>
      </c>
      <c r="G1344" s="33">
        <v>-291654</v>
      </c>
      <c r="H1344" s="33">
        <v>-291654</v>
      </c>
      <c r="I1344" s="31" t="s">
        <v>9762</v>
      </c>
      <c r="J1344" s="31" t="s">
        <v>9763</v>
      </c>
      <c r="K1344" s="33">
        <v>-291654</v>
      </c>
      <c r="L1344" s="31" t="s">
        <v>9764</v>
      </c>
      <c r="M1344">
        <f t="shared" si="63"/>
        <v>11</v>
      </c>
      <c r="N1344" t="str">
        <f t="shared" si="70"/>
        <v>PO63000409</v>
      </c>
      <c r="O1344" t="e">
        <f>VLOOKUP(N1344,'1_คตง_ภาพรวม'!L1344:M1394,2,FALSE)</f>
        <v>#N/A</v>
      </c>
    </row>
    <row r="1345" spans="1:13" hidden="1">
      <c r="A1345" s="31" t="s">
        <v>10853</v>
      </c>
      <c r="B1345" s="31" t="s">
        <v>11810</v>
      </c>
      <c r="C1345" s="31" t="s">
        <v>11811</v>
      </c>
      <c r="D1345" s="32">
        <v>44008</v>
      </c>
      <c r="E1345" s="31" t="s">
        <v>11812</v>
      </c>
      <c r="F1345" s="31" t="s">
        <v>9875</v>
      </c>
      <c r="G1345" s="33">
        <v>33660</v>
      </c>
      <c r="H1345" s="33">
        <v>33660</v>
      </c>
      <c r="I1345" s="31" t="s">
        <v>9762</v>
      </c>
      <c r="J1345" s="31" t="s">
        <v>9763</v>
      </c>
      <c r="K1345" s="33">
        <v>33660</v>
      </c>
      <c r="L1345" s="31" t="s">
        <v>9764</v>
      </c>
      <c r="M1345" t="e">
        <f t="shared" si="63"/>
        <v>#VALUE!</v>
      </c>
    </row>
    <row r="1346" spans="1:13" hidden="1">
      <c r="A1346" s="31" t="s">
        <v>10853</v>
      </c>
      <c r="B1346" s="31" t="s">
        <v>11810</v>
      </c>
      <c r="C1346" s="31" t="s">
        <v>11811</v>
      </c>
      <c r="D1346" s="32">
        <v>44008</v>
      </c>
      <c r="E1346" s="31" t="s">
        <v>11812</v>
      </c>
      <c r="F1346" s="31" t="s">
        <v>9889</v>
      </c>
      <c r="G1346" s="33">
        <v>-33660</v>
      </c>
      <c r="H1346" s="33">
        <v>-33660</v>
      </c>
      <c r="I1346" s="31" t="s">
        <v>9762</v>
      </c>
      <c r="J1346" s="31" t="s">
        <v>9763</v>
      </c>
      <c r="K1346" s="33">
        <v>-33660</v>
      </c>
      <c r="L1346" s="31" t="s">
        <v>9764</v>
      </c>
      <c r="M1346" t="e">
        <f t="shared" si="63"/>
        <v>#VALUE!</v>
      </c>
    </row>
    <row r="1347" spans="1:13" hidden="1">
      <c r="A1347" s="31" t="s">
        <v>10853</v>
      </c>
      <c r="B1347" s="31" t="s">
        <v>11813</v>
      </c>
      <c r="C1347" s="31" t="s">
        <v>11814</v>
      </c>
      <c r="D1347" s="32">
        <v>44008</v>
      </c>
      <c r="E1347" s="31" t="s">
        <v>11815</v>
      </c>
      <c r="F1347" s="31" t="s">
        <v>9875</v>
      </c>
      <c r="G1347" s="33">
        <v>10890</v>
      </c>
      <c r="H1347" s="33">
        <v>10890</v>
      </c>
      <c r="I1347" s="31" t="s">
        <v>9762</v>
      </c>
      <c r="J1347" s="31" t="s">
        <v>9763</v>
      </c>
      <c r="K1347" s="33">
        <v>10890</v>
      </c>
      <c r="L1347" s="31" t="s">
        <v>9764</v>
      </c>
      <c r="M1347" t="e">
        <f t="shared" ref="M1347:M1410" si="71">FIND("PO",E1347)</f>
        <v>#VALUE!</v>
      </c>
    </row>
    <row r="1348" spans="1:13" hidden="1">
      <c r="A1348" s="31" t="s">
        <v>10853</v>
      </c>
      <c r="B1348" s="31" t="s">
        <v>11813</v>
      </c>
      <c r="C1348" s="31" t="s">
        <v>11814</v>
      </c>
      <c r="D1348" s="32">
        <v>44008</v>
      </c>
      <c r="E1348" s="31" t="s">
        <v>11815</v>
      </c>
      <c r="F1348" s="31" t="s">
        <v>9889</v>
      </c>
      <c r="G1348" s="33">
        <v>-10890</v>
      </c>
      <c r="H1348" s="33">
        <v>-10890</v>
      </c>
      <c r="I1348" s="31" t="s">
        <v>9762</v>
      </c>
      <c r="J1348" s="31" t="s">
        <v>9763</v>
      </c>
      <c r="K1348" s="33">
        <v>-10890</v>
      </c>
      <c r="L1348" s="31" t="s">
        <v>9764</v>
      </c>
      <c r="M1348" t="e">
        <f t="shared" si="71"/>
        <v>#VALUE!</v>
      </c>
    </row>
    <row r="1349" spans="1:13" hidden="1">
      <c r="A1349" s="31" t="s">
        <v>10853</v>
      </c>
      <c r="B1349" s="31" t="s">
        <v>11816</v>
      </c>
      <c r="C1349" s="31" t="s">
        <v>11817</v>
      </c>
      <c r="D1349" s="32">
        <v>44008</v>
      </c>
      <c r="E1349" s="31" t="s">
        <v>11818</v>
      </c>
      <c r="F1349" s="31" t="s">
        <v>9875</v>
      </c>
      <c r="G1349" s="33">
        <v>99723.96</v>
      </c>
      <c r="H1349" s="33">
        <v>99723.96</v>
      </c>
      <c r="I1349" s="31" t="s">
        <v>9762</v>
      </c>
      <c r="J1349" s="31" t="s">
        <v>9763</v>
      </c>
      <c r="K1349" s="33">
        <v>99723.96</v>
      </c>
      <c r="L1349" s="31" t="s">
        <v>9764</v>
      </c>
      <c r="M1349" t="e">
        <f t="shared" si="71"/>
        <v>#VALUE!</v>
      </c>
    </row>
    <row r="1350" spans="1:13" hidden="1">
      <c r="A1350" s="31" t="s">
        <v>10853</v>
      </c>
      <c r="B1350" s="31" t="s">
        <v>11816</v>
      </c>
      <c r="C1350" s="31" t="s">
        <v>11817</v>
      </c>
      <c r="D1350" s="32">
        <v>44008</v>
      </c>
      <c r="E1350" s="31" t="s">
        <v>11818</v>
      </c>
      <c r="F1350" s="31" t="s">
        <v>9889</v>
      </c>
      <c r="G1350" s="33">
        <v>-99723.96</v>
      </c>
      <c r="H1350" s="33">
        <v>-99723.96</v>
      </c>
      <c r="I1350" s="31" t="s">
        <v>9762</v>
      </c>
      <c r="J1350" s="31" t="s">
        <v>9763</v>
      </c>
      <c r="K1350" s="33">
        <v>-99723.96</v>
      </c>
      <c r="L1350" s="31" t="s">
        <v>9764</v>
      </c>
      <c r="M1350" t="e">
        <f t="shared" si="71"/>
        <v>#VALUE!</v>
      </c>
    </row>
    <row r="1351" spans="1:13" hidden="1">
      <c r="A1351" s="31" t="s">
        <v>10853</v>
      </c>
      <c r="B1351" s="31" t="s">
        <v>11819</v>
      </c>
      <c r="C1351" s="31" t="s">
        <v>11820</v>
      </c>
      <c r="D1351" s="32">
        <v>44001</v>
      </c>
      <c r="E1351" s="31" t="s">
        <v>11821</v>
      </c>
      <c r="F1351" s="31" t="s">
        <v>11822</v>
      </c>
      <c r="G1351" s="33">
        <v>-15280</v>
      </c>
      <c r="H1351" s="33">
        <v>-15280</v>
      </c>
      <c r="I1351" s="31" t="s">
        <v>9762</v>
      </c>
      <c r="J1351" s="31" t="s">
        <v>9763</v>
      </c>
      <c r="K1351" s="33">
        <v>-15280</v>
      </c>
      <c r="L1351" s="31" t="s">
        <v>9764</v>
      </c>
      <c r="M1351" t="e">
        <f t="shared" si="71"/>
        <v>#VALUE!</v>
      </c>
    </row>
    <row r="1352" spans="1:13" hidden="1">
      <c r="A1352" s="31" t="s">
        <v>10853</v>
      </c>
      <c r="B1352" s="31" t="s">
        <v>11819</v>
      </c>
      <c r="C1352" s="31" t="s">
        <v>11820</v>
      </c>
      <c r="D1352" s="32">
        <v>44001</v>
      </c>
      <c r="E1352" s="31" t="s">
        <v>11821</v>
      </c>
      <c r="F1352" s="31" t="s">
        <v>11823</v>
      </c>
      <c r="G1352" s="33">
        <v>15280</v>
      </c>
      <c r="H1352" s="33">
        <v>15280</v>
      </c>
      <c r="I1352" s="31" t="s">
        <v>9762</v>
      </c>
      <c r="J1352" s="31" t="s">
        <v>9763</v>
      </c>
      <c r="K1352" s="33">
        <v>15280</v>
      </c>
      <c r="L1352" s="31" t="s">
        <v>9764</v>
      </c>
      <c r="M1352" t="e">
        <f t="shared" si="71"/>
        <v>#VALUE!</v>
      </c>
    </row>
    <row r="1353" spans="1:13" hidden="1">
      <c r="A1353" s="31" t="s">
        <v>10853</v>
      </c>
      <c r="B1353" s="31" t="s">
        <v>11824</v>
      </c>
      <c r="C1353" s="31" t="s">
        <v>11825</v>
      </c>
      <c r="D1353" s="32">
        <v>44001</v>
      </c>
      <c r="E1353" s="31" t="s">
        <v>11826</v>
      </c>
      <c r="F1353" s="31" t="s">
        <v>11827</v>
      </c>
      <c r="G1353" s="33">
        <v>-26400</v>
      </c>
      <c r="H1353" s="33">
        <v>-26400</v>
      </c>
      <c r="I1353" s="31" t="s">
        <v>9762</v>
      </c>
      <c r="J1353" s="31" t="s">
        <v>9763</v>
      </c>
      <c r="K1353" s="33">
        <v>-26400</v>
      </c>
      <c r="L1353" s="31" t="s">
        <v>9764</v>
      </c>
      <c r="M1353" t="e">
        <f t="shared" si="71"/>
        <v>#VALUE!</v>
      </c>
    </row>
    <row r="1354" spans="1:13" hidden="1">
      <c r="A1354" s="31" t="s">
        <v>10853</v>
      </c>
      <c r="B1354" s="31" t="s">
        <v>11824</v>
      </c>
      <c r="C1354" s="31" t="s">
        <v>11825</v>
      </c>
      <c r="D1354" s="32">
        <v>44001</v>
      </c>
      <c r="E1354" s="31" t="s">
        <v>11826</v>
      </c>
      <c r="F1354" s="31" t="s">
        <v>11828</v>
      </c>
      <c r="G1354" s="33">
        <v>26400</v>
      </c>
      <c r="H1354" s="33">
        <v>26400</v>
      </c>
      <c r="I1354" s="31" t="s">
        <v>9762</v>
      </c>
      <c r="J1354" s="31" t="s">
        <v>9763</v>
      </c>
      <c r="K1354" s="33">
        <v>26400</v>
      </c>
      <c r="L1354" s="31" t="s">
        <v>9764</v>
      </c>
      <c r="M1354" t="e">
        <f t="shared" si="71"/>
        <v>#VALUE!</v>
      </c>
    </row>
    <row r="1355" spans="1:13" hidden="1">
      <c r="A1355" s="31" t="s">
        <v>10853</v>
      </c>
      <c r="B1355" s="31" t="s">
        <v>11829</v>
      </c>
      <c r="C1355" s="31" t="s">
        <v>11830</v>
      </c>
      <c r="D1355" s="32">
        <v>44001</v>
      </c>
      <c r="E1355" s="31" t="s">
        <v>11831</v>
      </c>
      <c r="F1355" s="31" t="s">
        <v>10804</v>
      </c>
      <c r="G1355" s="33">
        <v>-57060</v>
      </c>
      <c r="H1355" s="33">
        <v>-57060</v>
      </c>
      <c r="I1355" s="31" t="s">
        <v>9762</v>
      </c>
      <c r="J1355" s="31" t="s">
        <v>9763</v>
      </c>
      <c r="K1355" s="33">
        <v>-57060</v>
      </c>
      <c r="L1355" s="31" t="s">
        <v>9764</v>
      </c>
      <c r="M1355" t="e">
        <f t="shared" si="71"/>
        <v>#VALUE!</v>
      </c>
    </row>
    <row r="1356" spans="1:13" hidden="1">
      <c r="A1356" s="31" t="s">
        <v>10853</v>
      </c>
      <c r="B1356" s="31" t="s">
        <v>11829</v>
      </c>
      <c r="C1356" s="31" t="s">
        <v>11830</v>
      </c>
      <c r="D1356" s="32">
        <v>44001</v>
      </c>
      <c r="E1356" s="31" t="s">
        <v>11831</v>
      </c>
      <c r="F1356" s="31" t="s">
        <v>10272</v>
      </c>
      <c r="G1356" s="33">
        <v>57060</v>
      </c>
      <c r="H1356" s="33">
        <v>57060</v>
      </c>
      <c r="I1356" s="31" t="s">
        <v>9762</v>
      </c>
      <c r="J1356" s="31" t="s">
        <v>9763</v>
      </c>
      <c r="K1356" s="33">
        <v>57060</v>
      </c>
      <c r="L1356" s="31" t="s">
        <v>9764</v>
      </c>
      <c r="M1356" t="e">
        <f t="shared" si="71"/>
        <v>#VALUE!</v>
      </c>
    </row>
    <row r="1357" spans="1:13" hidden="1">
      <c r="A1357" s="31" t="s">
        <v>10853</v>
      </c>
      <c r="B1357" s="31" t="s">
        <v>11832</v>
      </c>
      <c r="C1357" s="31" t="s">
        <v>11833</v>
      </c>
      <c r="D1357" s="32">
        <v>44001</v>
      </c>
      <c r="E1357" s="31" t="s">
        <v>11834</v>
      </c>
      <c r="F1357" s="31" t="s">
        <v>10094</v>
      </c>
      <c r="G1357" s="33">
        <v>-52000</v>
      </c>
      <c r="H1357" s="33">
        <v>-52000</v>
      </c>
      <c r="I1357" s="31" t="s">
        <v>9762</v>
      </c>
      <c r="J1357" s="31" t="s">
        <v>9763</v>
      </c>
      <c r="K1357" s="33">
        <v>-52000</v>
      </c>
      <c r="L1357" s="31" t="s">
        <v>9764</v>
      </c>
      <c r="M1357" t="e">
        <f t="shared" si="71"/>
        <v>#VALUE!</v>
      </c>
    </row>
    <row r="1358" spans="1:13" hidden="1">
      <c r="A1358" s="31" t="s">
        <v>10853</v>
      </c>
      <c r="B1358" s="31" t="s">
        <v>11832</v>
      </c>
      <c r="C1358" s="31" t="s">
        <v>11833</v>
      </c>
      <c r="D1358" s="32">
        <v>44001</v>
      </c>
      <c r="E1358" s="31" t="s">
        <v>11834</v>
      </c>
      <c r="F1358" s="31" t="s">
        <v>10095</v>
      </c>
      <c r="G1358" s="33">
        <v>52000</v>
      </c>
      <c r="H1358" s="33">
        <v>52000</v>
      </c>
      <c r="I1358" s="31" t="s">
        <v>9762</v>
      </c>
      <c r="J1358" s="31" t="s">
        <v>9763</v>
      </c>
      <c r="K1358" s="33">
        <v>52000</v>
      </c>
      <c r="L1358" s="31" t="s">
        <v>9764</v>
      </c>
      <c r="M1358" t="e">
        <f t="shared" si="71"/>
        <v>#VALUE!</v>
      </c>
    </row>
    <row r="1359" spans="1:13" hidden="1">
      <c r="A1359" s="31" t="s">
        <v>11835</v>
      </c>
      <c r="B1359" s="31" t="s">
        <v>11836</v>
      </c>
      <c r="C1359" s="31" t="s">
        <v>11837</v>
      </c>
      <c r="D1359" s="32">
        <v>43997</v>
      </c>
      <c r="E1359" s="31" t="s">
        <v>11838</v>
      </c>
      <c r="F1359" s="31" t="s">
        <v>11839</v>
      </c>
      <c r="G1359" s="33">
        <v>-600</v>
      </c>
      <c r="H1359" s="33">
        <v>-600</v>
      </c>
      <c r="I1359" s="31" t="s">
        <v>9762</v>
      </c>
      <c r="J1359" s="31" t="s">
        <v>9763</v>
      </c>
      <c r="K1359" s="33">
        <v>-600</v>
      </c>
      <c r="L1359" s="31" t="s">
        <v>9764</v>
      </c>
      <c r="M1359" t="e">
        <f t="shared" si="71"/>
        <v>#VALUE!</v>
      </c>
    </row>
    <row r="1360" spans="1:13" hidden="1">
      <c r="A1360" s="31" t="s">
        <v>11835</v>
      </c>
      <c r="B1360" s="31" t="s">
        <v>11836</v>
      </c>
      <c r="C1360" s="31" t="s">
        <v>11837</v>
      </c>
      <c r="D1360" s="32">
        <v>43997</v>
      </c>
      <c r="E1360" s="31" t="s">
        <v>11838</v>
      </c>
      <c r="F1360" s="31" t="s">
        <v>11840</v>
      </c>
      <c r="G1360" s="33">
        <v>600</v>
      </c>
      <c r="H1360" s="33">
        <v>600</v>
      </c>
      <c r="I1360" s="31" t="s">
        <v>9762</v>
      </c>
      <c r="J1360" s="31" t="s">
        <v>9763</v>
      </c>
      <c r="K1360" s="33">
        <v>600</v>
      </c>
      <c r="L1360" s="31" t="s">
        <v>9764</v>
      </c>
      <c r="M1360" t="e">
        <f t="shared" si="71"/>
        <v>#VALUE!</v>
      </c>
    </row>
    <row r="1361" spans="1:15" hidden="1">
      <c r="A1361" s="31" t="s">
        <v>9757</v>
      </c>
      <c r="B1361" s="31" t="s">
        <v>11841</v>
      </c>
      <c r="C1361" s="31" t="s">
        <v>11842</v>
      </c>
      <c r="D1361" s="32">
        <v>44008</v>
      </c>
      <c r="E1361" s="31" t="s">
        <v>11843</v>
      </c>
      <c r="F1361" s="31" t="s">
        <v>9875</v>
      </c>
      <c r="G1361" s="33">
        <v>427339</v>
      </c>
      <c r="H1361" s="33">
        <v>427339</v>
      </c>
      <c r="I1361" s="31" t="s">
        <v>9762</v>
      </c>
      <c r="J1361" s="31" t="s">
        <v>9763</v>
      </c>
      <c r="K1361" s="33">
        <v>427339</v>
      </c>
      <c r="L1361" s="31" t="s">
        <v>9764</v>
      </c>
      <c r="M1361">
        <f t="shared" si="71"/>
        <v>11</v>
      </c>
      <c r="N1361" t="str">
        <f t="shared" ref="N1361:N1362" si="72">MID(E1361,M1361,10)</f>
        <v>PO63000109</v>
      </c>
      <c r="O1361" t="e">
        <f>VLOOKUP(N1361,'1_คตง_ภาพรวม'!L1361:M1411,2,FALSE)</f>
        <v>#N/A</v>
      </c>
    </row>
    <row r="1362" spans="1:15" hidden="1">
      <c r="A1362" s="31" t="s">
        <v>9757</v>
      </c>
      <c r="B1362" s="31" t="s">
        <v>11841</v>
      </c>
      <c r="C1362" s="31" t="s">
        <v>11842</v>
      </c>
      <c r="D1362" s="32">
        <v>44008</v>
      </c>
      <c r="E1362" s="31" t="s">
        <v>11843</v>
      </c>
      <c r="F1362" s="31" t="s">
        <v>9889</v>
      </c>
      <c r="G1362" s="33">
        <v>-427339</v>
      </c>
      <c r="H1362" s="33">
        <v>-427339</v>
      </c>
      <c r="I1362" s="31" t="s">
        <v>9762</v>
      </c>
      <c r="J1362" s="31" t="s">
        <v>9763</v>
      </c>
      <c r="K1362" s="33">
        <v>-427339</v>
      </c>
      <c r="L1362" s="31" t="s">
        <v>9764</v>
      </c>
      <c r="M1362">
        <f t="shared" si="71"/>
        <v>11</v>
      </c>
      <c r="N1362" t="str">
        <f t="shared" si="72"/>
        <v>PO63000109</v>
      </c>
      <c r="O1362" t="e">
        <f>VLOOKUP(N1362,'1_คตง_ภาพรวม'!L1362:M1412,2,FALSE)</f>
        <v>#N/A</v>
      </c>
    </row>
    <row r="1363" spans="1:15" hidden="1">
      <c r="A1363" s="31" t="s">
        <v>11835</v>
      </c>
      <c r="B1363" s="31" t="s">
        <v>11844</v>
      </c>
      <c r="C1363" s="31" t="s">
        <v>11845</v>
      </c>
      <c r="D1363" s="32">
        <v>43998</v>
      </c>
      <c r="E1363" s="31" t="s">
        <v>11846</v>
      </c>
      <c r="F1363" s="31" t="s">
        <v>11839</v>
      </c>
      <c r="G1363" s="33">
        <v>-17653990.5</v>
      </c>
      <c r="H1363" s="33">
        <v>-17653990.5</v>
      </c>
      <c r="I1363" s="31" t="s">
        <v>9762</v>
      </c>
      <c r="J1363" s="31" t="s">
        <v>9763</v>
      </c>
      <c r="K1363" s="33">
        <v>-17653990.5</v>
      </c>
      <c r="L1363" s="31" t="s">
        <v>9764</v>
      </c>
      <c r="M1363" t="e">
        <f t="shared" si="71"/>
        <v>#VALUE!</v>
      </c>
    </row>
    <row r="1364" spans="1:15" hidden="1">
      <c r="A1364" s="31" t="s">
        <v>11835</v>
      </c>
      <c r="B1364" s="31" t="s">
        <v>11844</v>
      </c>
      <c r="C1364" s="31" t="s">
        <v>11845</v>
      </c>
      <c r="D1364" s="32">
        <v>43998</v>
      </c>
      <c r="E1364" s="31" t="s">
        <v>11846</v>
      </c>
      <c r="F1364" s="31" t="s">
        <v>11840</v>
      </c>
      <c r="G1364" s="33">
        <v>17653990.5</v>
      </c>
      <c r="H1364" s="33">
        <v>17653990.5</v>
      </c>
      <c r="I1364" s="31" t="s">
        <v>9762</v>
      </c>
      <c r="J1364" s="31" t="s">
        <v>9763</v>
      </c>
      <c r="K1364" s="33">
        <v>17653990.5</v>
      </c>
      <c r="L1364" s="31" t="s">
        <v>9764</v>
      </c>
      <c r="M1364" t="e">
        <f t="shared" si="71"/>
        <v>#VALUE!</v>
      </c>
    </row>
    <row r="1365" spans="1:15" hidden="1">
      <c r="A1365" s="31" t="s">
        <v>11835</v>
      </c>
      <c r="B1365" s="31" t="s">
        <v>11847</v>
      </c>
      <c r="C1365" s="31" t="s">
        <v>11848</v>
      </c>
      <c r="D1365" s="32">
        <v>43998</v>
      </c>
      <c r="E1365" s="31" t="s">
        <v>11849</v>
      </c>
      <c r="F1365" s="31" t="s">
        <v>11850</v>
      </c>
      <c r="G1365" s="33">
        <v>-1237033.23</v>
      </c>
      <c r="H1365" s="33">
        <v>-1237033.23</v>
      </c>
      <c r="I1365" s="31" t="s">
        <v>9762</v>
      </c>
      <c r="J1365" s="31" t="s">
        <v>9763</v>
      </c>
      <c r="K1365" s="33">
        <v>-1237033.23</v>
      </c>
      <c r="L1365" s="31" t="s">
        <v>9764</v>
      </c>
      <c r="M1365" t="e">
        <f t="shared" si="71"/>
        <v>#VALUE!</v>
      </c>
    </row>
    <row r="1366" spans="1:15" hidden="1">
      <c r="A1366" s="31" t="s">
        <v>11835</v>
      </c>
      <c r="B1366" s="31" t="s">
        <v>11847</v>
      </c>
      <c r="C1366" s="31" t="s">
        <v>11848</v>
      </c>
      <c r="D1366" s="32">
        <v>43998</v>
      </c>
      <c r="E1366" s="31" t="s">
        <v>11849</v>
      </c>
      <c r="F1366" s="31" t="s">
        <v>11840</v>
      </c>
      <c r="G1366" s="33">
        <v>1237033.23</v>
      </c>
      <c r="H1366" s="33">
        <v>1237033.23</v>
      </c>
      <c r="I1366" s="31" t="s">
        <v>9762</v>
      </c>
      <c r="J1366" s="31" t="s">
        <v>9763</v>
      </c>
      <c r="K1366" s="33">
        <v>1237033.23</v>
      </c>
      <c r="L1366" s="31" t="s">
        <v>9764</v>
      </c>
      <c r="M1366" t="e">
        <f t="shared" si="71"/>
        <v>#VALUE!</v>
      </c>
    </row>
    <row r="1367" spans="1:15" hidden="1">
      <c r="A1367" s="31" t="s">
        <v>11835</v>
      </c>
      <c r="B1367" s="31" t="s">
        <v>11851</v>
      </c>
      <c r="C1367" s="31" t="s">
        <v>11852</v>
      </c>
      <c r="D1367" s="32">
        <v>43998</v>
      </c>
      <c r="E1367" s="31" t="s">
        <v>11853</v>
      </c>
      <c r="F1367" s="31" t="s">
        <v>11854</v>
      </c>
      <c r="G1367" s="33">
        <v>-984317.85</v>
      </c>
      <c r="H1367" s="33">
        <v>-984317.85</v>
      </c>
      <c r="I1367" s="31" t="s">
        <v>9762</v>
      </c>
      <c r="J1367" s="31" t="s">
        <v>9763</v>
      </c>
      <c r="K1367" s="33">
        <v>-984317.85</v>
      </c>
      <c r="L1367" s="31" t="s">
        <v>9764</v>
      </c>
      <c r="M1367" t="e">
        <f t="shared" si="71"/>
        <v>#VALUE!</v>
      </c>
    </row>
    <row r="1368" spans="1:15" hidden="1">
      <c r="A1368" s="31" t="s">
        <v>11835</v>
      </c>
      <c r="B1368" s="31" t="s">
        <v>11851</v>
      </c>
      <c r="C1368" s="31" t="s">
        <v>11852</v>
      </c>
      <c r="D1368" s="32">
        <v>43998</v>
      </c>
      <c r="E1368" s="31" t="s">
        <v>11853</v>
      </c>
      <c r="F1368" s="31" t="s">
        <v>11840</v>
      </c>
      <c r="G1368" s="33">
        <v>984317.85</v>
      </c>
      <c r="H1368" s="33">
        <v>984317.85</v>
      </c>
      <c r="I1368" s="31" t="s">
        <v>9762</v>
      </c>
      <c r="J1368" s="31" t="s">
        <v>9763</v>
      </c>
      <c r="K1368" s="33">
        <v>984317.85</v>
      </c>
      <c r="L1368" s="31" t="s">
        <v>9764</v>
      </c>
      <c r="M1368" t="e">
        <f t="shared" si="71"/>
        <v>#VALUE!</v>
      </c>
    </row>
    <row r="1369" spans="1:15" hidden="1">
      <c r="A1369" s="31" t="s">
        <v>11835</v>
      </c>
      <c r="B1369" s="31" t="s">
        <v>11855</v>
      </c>
      <c r="C1369" s="31" t="s">
        <v>11856</v>
      </c>
      <c r="D1369" s="32">
        <v>44000</v>
      </c>
      <c r="E1369" s="31" t="s">
        <v>11857</v>
      </c>
      <c r="F1369" s="31" t="s">
        <v>11858</v>
      </c>
      <c r="G1369" s="33">
        <v>-7860058.0099999998</v>
      </c>
      <c r="H1369" s="33">
        <v>-7860058.0099999998</v>
      </c>
      <c r="I1369" s="31" t="s">
        <v>9762</v>
      </c>
      <c r="J1369" s="31" t="s">
        <v>9763</v>
      </c>
      <c r="K1369" s="33">
        <v>-7860058.0099999998</v>
      </c>
      <c r="L1369" s="31" t="s">
        <v>9764</v>
      </c>
      <c r="M1369" t="e">
        <f t="shared" si="71"/>
        <v>#VALUE!</v>
      </c>
    </row>
    <row r="1370" spans="1:15" hidden="1">
      <c r="A1370" s="31" t="s">
        <v>11835</v>
      </c>
      <c r="B1370" s="31" t="s">
        <v>11855</v>
      </c>
      <c r="C1370" s="31" t="s">
        <v>11856</v>
      </c>
      <c r="D1370" s="32">
        <v>44000</v>
      </c>
      <c r="E1370" s="31" t="s">
        <v>11857</v>
      </c>
      <c r="F1370" s="31" t="s">
        <v>11840</v>
      </c>
      <c r="G1370" s="33">
        <v>7860058.0099999998</v>
      </c>
      <c r="H1370" s="33">
        <v>7860058.0099999998</v>
      </c>
      <c r="I1370" s="31" t="s">
        <v>9762</v>
      </c>
      <c r="J1370" s="31" t="s">
        <v>9763</v>
      </c>
      <c r="K1370" s="33">
        <v>7860058.0099999998</v>
      </c>
      <c r="L1370" s="31" t="s">
        <v>9764</v>
      </c>
      <c r="M1370" t="e">
        <f t="shared" si="71"/>
        <v>#VALUE!</v>
      </c>
    </row>
    <row r="1371" spans="1:15" hidden="1">
      <c r="A1371" s="31" t="s">
        <v>11835</v>
      </c>
      <c r="B1371" s="31" t="s">
        <v>11859</v>
      </c>
      <c r="C1371" s="31" t="s">
        <v>11860</v>
      </c>
      <c r="D1371" s="32">
        <v>44000</v>
      </c>
      <c r="E1371" s="31" t="s">
        <v>11861</v>
      </c>
      <c r="F1371" s="31" t="s">
        <v>11862</v>
      </c>
      <c r="G1371" s="33">
        <v>-318358.96000000002</v>
      </c>
      <c r="H1371" s="33">
        <v>-318358.96000000002</v>
      </c>
      <c r="I1371" s="31" t="s">
        <v>9762</v>
      </c>
      <c r="J1371" s="31" t="s">
        <v>9763</v>
      </c>
      <c r="K1371" s="33">
        <v>-318358.96000000002</v>
      </c>
      <c r="L1371" s="31" t="s">
        <v>9764</v>
      </c>
      <c r="M1371" t="e">
        <f t="shared" si="71"/>
        <v>#VALUE!</v>
      </c>
    </row>
    <row r="1372" spans="1:15" hidden="1">
      <c r="A1372" s="31" t="s">
        <v>11835</v>
      </c>
      <c r="B1372" s="31" t="s">
        <v>11859</v>
      </c>
      <c r="C1372" s="31" t="s">
        <v>11860</v>
      </c>
      <c r="D1372" s="32">
        <v>44000</v>
      </c>
      <c r="E1372" s="31" t="s">
        <v>11861</v>
      </c>
      <c r="F1372" s="31" t="s">
        <v>11840</v>
      </c>
      <c r="G1372" s="33">
        <v>318358.96000000002</v>
      </c>
      <c r="H1372" s="33">
        <v>318358.96000000002</v>
      </c>
      <c r="I1372" s="31" t="s">
        <v>9762</v>
      </c>
      <c r="J1372" s="31" t="s">
        <v>9763</v>
      </c>
      <c r="K1372" s="33">
        <v>318358.96000000002</v>
      </c>
      <c r="L1372" s="31" t="s">
        <v>9764</v>
      </c>
      <c r="M1372" t="e">
        <f t="shared" si="71"/>
        <v>#VALUE!</v>
      </c>
    </row>
    <row r="1373" spans="1:15" hidden="1">
      <c r="A1373" s="31" t="s">
        <v>9757</v>
      </c>
      <c r="B1373" s="31" t="s">
        <v>11863</v>
      </c>
      <c r="C1373" s="31" t="s">
        <v>11864</v>
      </c>
      <c r="D1373" s="32">
        <v>44000</v>
      </c>
      <c r="E1373" s="31" t="s">
        <v>11865</v>
      </c>
      <c r="F1373" s="31" t="s">
        <v>10919</v>
      </c>
      <c r="G1373" s="33">
        <v>-538287.71</v>
      </c>
      <c r="H1373" s="33">
        <v>-538287.71</v>
      </c>
      <c r="I1373" s="31" t="s">
        <v>9762</v>
      </c>
      <c r="J1373" s="31" t="s">
        <v>9763</v>
      </c>
      <c r="K1373" s="33">
        <v>-538287.71</v>
      </c>
      <c r="L1373" s="31" t="s">
        <v>9764</v>
      </c>
      <c r="M1373" t="e">
        <f t="shared" si="71"/>
        <v>#VALUE!</v>
      </c>
    </row>
    <row r="1374" spans="1:15" hidden="1">
      <c r="A1374" s="31" t="s">
        <v>9757</v>
      </c>
      <c r="B1374" s="31" t="s">
        <v>11863</v>
      </c>
      <c r="C1374" s="31" t="s">
        <v>11864</v>
      </c>
      <c r="D1374" s="32">
        <v>44000</v>
      </c>
      <c r="E1374" s="31" t="s">
        <v>11865</v>
      </c>
      <c r="F1374" s="31" t="s">
        <v>10067</v>
      </c>
      <c r="G1374" s="33">
        <v>538287.71</v>
      </c>
      <c r="H1374" s="33">
        <v>538287.71</v>
      </c>
      <c r="I1374" s="31" t="s">
        <v>9762</v>
      </c>
      <c r="J1374" s="31" t="s">
        <v>9763</v>
      </c>
      <c r="K1374" s="33">
        <v>538287.71</v>
      </c>
      <c r="L1374" s="31" t="s">
        <v>9764</v>
      </c>
      <c r="M1374" t="e">
        <f t="shared" si="71"/>
        <v>#VALUE!</v>
      </c>
    </row>
    <row r="1375" spans="1:15" hidden="1">
      <c r="A1375" s="31" t="s">
        <v>9757</v>
      </c>
      <c r="B1375" s="31" t="s">
        <v>11866</v>
      </c>
      <c r="C1375" s="31" t="s">
        <v>11867</v>
      </c>
      <c r="D1375" s="32">
        <v>43999</v>
      </c>
      <c r="E1375" s="31" t="s">
        <v>11868</v>
      </c>
      <c r="F1375" s="31" t="s">
        <v>10448</v>
      </c>
      <c r="G1375" s="33">
        <v>-60744.78</v>
      </c>
      <c r="H1375" s="33">
        <v>-60744.78</v>
      </c>
      <c r="I1375" s="31" t="s">
        <v>9762</v>
      </c>
      <c r="J1375" s="31" t="s">
        <v>9763</v>
      </c>
      <c r="K1375" s="33">
        <v>-60744.78</v>
      </c>
      <c r="L1375" s="31" t="s">
        <v>9764</v>
      </c>
      <c r="M1375" t="e">
        <f t="shared" si="71"/>
        <v>#VALUE!</v>
      </c>
    </row>
    <row r="1376" spans="1:15" hidden="1">
      <c r="A1376" s="31" t="s">
        <v>9757</v>
      </c>
      <c r="B1376" s="31" t="s">
        <v>11866</v>
      </c>
      <c r="C1376" s="31" t="s">
        <v>11867</v>
      </c>
      <c r="D1376" s="32">
        <v>43999</v>
      </c>
      <c r="E1376" s="31" t="s">
        <v>11868</v>
      </c>
      <c r="F1376" s="31" t="s">
        <v>10067</v>
      </c>
      <c r="G1376" s="33">
        <v>60744.78</v>
      </c>
      <c r="H1376" s="33">
        <v>60744.78</v>
      </c>
      <c r="I1376" s="31" t="s">
        <v>9762</v>
      </c>
      <c r="J1376" s="31" t="s">
        <v>9763</v>
      </c>
      <c r="K1376" s="33">
        <v>60744.78</v>
      </c>
      <c r="L1376" s="31" t="s">
        <v>9764</v>
      </c>
      <c r="M1376" t="e">
        <f t="shared" si="71"/>
        <v>#VALUE!</v>
      </c>
    </row>
    <row r="1377" spans="1:13" hidden="1">
      <c r="A1377" s="31" t="s">
        <v>9757</v>
      </c>
      <c r="B1377" s="31" t="s">
        <v>11869</v>
      </c>
      <c r="C1377" s="31" t="s">
        <v>11870</v>
      </c>
      <c r="D1377" s="32">
        <v>43999</v>
      </c>
      <c r="E1377" s="31" t="s">
        <v>11871</v>
      </c>
      <c r="F1377" s="31" t="s">
        <v>10923</v>
      </c>
      <c r="G1377" s="33">
        <v>-587747.96</v>
      </c>
      <c r="H1377" s="33">
        <v>-587747.96</v>
      </c>
      <c r="I1377" s="31" t="s">
        <v>9762</v>
      </c>
      <c r="J1377" s="31" t="s">
        <v>9763</v>
      </c>
      <c r="K1377" s="33">
        <v>-587747.96</v>
      </c>
      <c r="L1377" s="31" t="s">
        <v>9764</v>
      </c>
      <c r="M1377" t="e">
        <f t="shared" si="71"/>
        <v>#VALUE!</v>
      </c>
    </row>
    <row r="1378" spans="1:13" hidden="1">
      <c r="A1378" s="31" t="s">
        <v>9757</v>
      </c>
      <c r="B1378" s="31" t="s">
        <v>11869</v>
      </c>
      <c r="C1378" s="31" t="s">
        <v>11870</v>
      </c>
      <c r="D1378" s="32">
        <v>43999</v>
      </c>
      <c r="E1378" s="31" t="s">
        <v>11871</v>
      </c>
      <c r="F1378" s="31" t="s">
        <v>10067</v>
      </c>
      <c r="G1378" s="33">
        <v>587747.96</v>
      </c>
      <c r="H1378" s="33">
        <v>587747.96</v>
      </c>
      <c r="I1378" s="31" t="s">
        <v>9762</v>
      </c>
      <c r="J1378" s="31" t="s">
        <v>9763</v>
      </c>
      <c r="K1378" s="33">
        <v>587747.96</v>
      </c>
      <c r="L1378" s="31" t="s">
        <v>9764</v>
      </c>
      <c r="M1378" t="e">
        <f t="shared" si="71"/>
        <v>#VALUE!</v>
      </c>
    </row>
    <row r="1379" spans="1:13" hidden="1">
      <c r="A1379" s="31" t="s">
        <v>9757</v>
      </c>
      <c r="B1379" s="31" t="s">
        <v>11872</v>
      </c>
      <c r="C1379" s="31" t="s">
        <v>11873</v>
      </c>
      <c r="D1379" s="32">
        <v>43999</v>
      </c>
      <c r="E1379" s="31" t="s">
        <v>11874</v>
      </c>
      <c r="F1379" s="31" t="s">
        <v>10444</v>
      </c>
      <c r="G1379" s="33">
        <v>-6911418.6100000003</v>
      </c>
      <c r="H1379" s="33">
        <v>-6911418.6100000003</v>
      </c>
      <c r="I1379" s="31" t="s">
        <v>9762</v>
      </c>
      <c r="J1379" s="31" t="s">
        <v>9763</v>
      </c>
      <c r="K1379" s="33">
        <v>-6911418.6100000003</v>
      </c>
      <c r="L1379" s="31" t="s">
        <v>9764</v>
      </c>
      <c r="M1379" t="e">
        <f t="shared" si="71"/>
        <v>#VALUE!</v>
      </c>
    </row>
    <row r="1380" spans="1:13" hidden="1">
      <c r="A1380" s="31" t="s">
        <v>9757</v>
      </c>
      <c r="B1380" s="31" t="s">
        <v>11872</v>
      </c>
      <c r="C1380" s="31" t="s">
        <v>11873</v>
      </c>
      <c r="D1380" s="32">
        <v>43999</v>
      </c>
      <c r="E1380" s="31" t="s">
        <v>11874</v>
      </c>
      <c r="F1380" s="31" t="s">
        <v>10067</v>
      </c>
      <c r="G1380" s="33">
        <v>6911418.6100000003</v>
      </c>
      <c r="H1380" s="33">
        <v>6911418.6100000003</v>
      </c>
      <c r="I1380" s="31" t="s">
        <v>9762</v>
      </c>
      <c r="J1380" s="31" t="s">
        <v>9763</v>
      </c>
      <c r="K1380" s="33">
        <v>6911418.6100000003</v>
      </c>
      <c r="L1380" s="31" t="s">
        <v>9764</v>
      </c>
      <c r="M1380" t="e">
        <f t="shared" si="71"/>
        <v>#VALUE!</v>
      </c>
    </row>
    <row r="1381" spans="1:13" hidden="1">
      <c r="A1381" s="31" t="s">
        <v>11835</v>
      </c>
      <c r="B1381" s="31" t="s">
        <v>11875</v>
      </c>
      <c r="C1381" s="31" t="s">
        <v>11876</v>
      </c>
      <c r="D1381" s="32">
        <v>44004</v>
      </c>
      <c r="E1381" s="31" t="s">
        <v>11877</v>
      </c>
      <c r="F1381" s="31" t="s">
        <v>11878</v>
      </c>
      <c r="G1381" s="33">
        <v>148153.13</v>
      </c>
      <c r="H1381" s="33">
        <v>148153.13</v>
      </c>
      <c r="I1381" s="31" t="s">
        <v>9762</v>
      </c>
      <c r="J1381" s="31" t="s">
        <v>9763</v>
      </c>
      <c r="K1381" s="33">
        <v>148153.13</v>
      </c>
      <c r="L1381" s="31" t="s">
        <v>9764</v>
      </c>
      <c r="M1381" t="e">
        <f t="shared" si="71"/>
        <v>#VALUE!</v>
      </c>
    </row>
    <row r="1382" spans="1:13" hidden="1">
      <c r="A1382" s="31" t="s">
        <v>11835</v>
      </c>
      <c r="B1382" s="31" t="s">
        <v>11875</v>
      </c>
      <c r="C1382" s="31" t="s">
        <v>11876</v>
      </c>
      <c r="D1382" s="32">
        <v>44004</v>
      </c>
      <c r="E1382" s="31" t="s">
        <v>11877</v>
      </c>
      <c r="F1382" s="31" t="s">
        <v>11879</v>
      </c>
      <c r="G1382" s="33">
        <v>-148153.13</v>
      </c>
      <c r="H1382" s="33">
        <v>-148153.13</v>
      </c>
      <c r="I1382" s="31" t="s">
        <v>9762</v>
      </c>
      <c r="J1382" s="31" t="s">
        <v>9763</v>
      </c>
      <c r="K1382" s="33">
        <v>-148153.13</v>
      </c>
      <c r="L1382" s="31" t="s">
        <v>9764</v>
      </c>
      <c r="M1382" t="e">
        <f t="shared" si="71"/>
        <v>#VALUE!</v>
      </c>
    </row>
    <row r="1383" spans="1:13" hidden="1">
      <c r="A1383" s="31" t="s">
        <v>11835</v>
      </c>
      <c r="B1383" s="31" t="s">
        <v>11880</v>
      </c>
      <c r="C1383" s="31" t="s">
        <v>11881</v>
      </c>
      <c r="D1383" s="32">
        <v>44004</v>
      </c>
      <c r="E1383" s="31" t="s">
        <v>11882</v>
      </c>
      <c r="F1383" s="31" t="s">
        <v>11878</v>
      </c>
      <c r="G1383" s="33">
        <v>91775.52</v>
      </c>
      <c r="H1383" s="33">
        <v>91775.52</v>
      </c>
      <c r="I1383" s="31" t="s">
        <v>9762</v>
      </c>
      <c r="J1383" s="31" t="s">
        <v>9763</v>
      </c>
      <c r="K1383" s="33">
        <v>91775.52</v>
      </c>
      <c r="L1383" s="31" t="s">
        <v>9764</v>
      </c>
      <c r="M1383" t="e">
        <f t="shared" si="71"/>
        <v>#VALUE!</v>
      </c>
    </row>
    <row r="1384" spans="1:13" hidden="1">
      <c r="A1384" s="31" t="s">
        <v>11835</v>
      </c>
      <c r="B1384" s="31" t="s">
        <v>11880</v>
      </c>
      <c r="C1384" s="31" t="s">
        <v>11881</v>
      </c>
      <c r="D1384" s="32">
        <v>44004</v>
      </c>
      <c r="E1384" s="31" t="s">
        <v>11882</v>
      </c>
      <c r="F1384" s="31" t="s">
        <v>11879</v>
      </c>
      <c r="G1384" s="33">
        <v>-91775.52</v>
      </c>
      <c r="H1384" s="33">
        <v>-91775.52</v>
      </c>
      <c r="I1384" s="31" t="s">
        <v>9762</v>
      </c>
      <c r="J1384" s="31" t="s">
        <v>9763</v>
      </c>
      <c r="K1384" s="33">
        <v>-91775.52</v>
      </c>
      <c r="L1384" s="31" t="s">
        <v>9764</v>
      </c>
      <c r="M1384" t="e">
        <f t="shared" si="71"/>
        <v>#VALUE!</v>
      </c>
    </row>
    <row r="1385" spans="1:13" hidden="1">
      <c r="A1385" s="31" t="s">
        <v>11835</v>
      </c>
      <c r="B1385" s="31" t="s">
        <v>11883</v>
      </c>
      <c r="C1385" s="31" t="s">
        <v>11884</v>
      </c>
      <c r="D1385" s="32">
        <v>44004</v>
      </c>
      <c r="E1385" s="31" t="s">
        <v>11885</v>
      </c>
      <c r="F1385" s="31" t="s">
        <v>11878</v>
      </c>
      <c r="G1385" s="33">
        <v>22.96</v>
      </c>
      <c r="H1385" s="33">
        <v>22.96</v>
      </c>
      <c r="I1385" s="31" t="s">
        <v>9762</v>
      </c>
      <c r="J1385" s="31" t="s">
        <v>9763</v>
      </c>
      <c r="K1385" s="33">
        <v>22.96</v>
      </c>
      <c r="L1385" s="31" t="s">
        <v>9764</v>
      </c>
      <c r="M1385" t="e">
        <f t="shared" si="71"/>
        <v>#VALUE!</v>
      </c>
    </row>
    <row r="1386" spans="1:13" hidden="1">
      <c r="A1386" s="31" t="s">
        <v>11835</v>
      </c>
      <c r="B1386" s="31" t="s">
        <v>11883</v>
      </c>
      <c r="C1386" s="31" t="s">
        <v>11884</v>
      </c>
      <c r="D1386" s="32">
        <v>44004</v>
      </c>
      <c r="E1386" s="31" t="s">
        <v>11885</v>
      </c>
      <c r="F1386" s="31" t="s">
        <v>11879</v>
      </c>
      <c r="G1386" s="33">
        <v>-22.96</v>
      </c>
      <c r="H1386" s="33">
        <v>-22.96</v>
      </c>
      <c r="I1386" s="31" t="s">
        <v>9762</v>
      </c>
      <c r="J1386" s="31" t="s">
        <v>9763</v>
      </c>
      <c r="K1386" s="33">
        <v>-22.96</v>
      </c>
      <c r="L1386" s="31" t="s">
        <v>9764</v>
      </c>
      <c r="M1386" t="e">
        <f t="shared" si="71"/>
        <v>#VALUE!</v>
      </c>
    </row>
    <row r="1387" spans="1:13" hidden="1">
      <c r="A1387" s="31" t="s">
        <v>11835</v>
      </c>
      <c r="B1387" s="31" t="s">
        <v>11886</v>
      </c>
      <c r="C1387" s="31" t="s">
        <v>11887</v>
      </c>
      <c r="D1387" s="32">
        <v>44004</v>
      </c>
      <c r="E1387" s="31" t="s">
        <v>11888</v>
      </c>
      <c r="F1387" s="31" t="s">
        <v>11878</v>
      </c>
      <c r="G1387" s="33">
        <v>41.44</v>
      </c>
      <c r="H1387" s="33">
        <v>41.44</v>
      </c>
      <c r="I1387" s="31" t="s">
        <v>9762</v>
      </c>
      <c r="J1387" s="31" t="s">
        <v>9763</v>
      </c>
      <c r="K1387" s="33">
        <v>41.44</v>
      </c>
      <c r="L1387" s="31" t="s">
        <v>9764</v>
      </c>
      <c r="M1387" t="e">
        <f t="shared" si="71"/>
        <v>#VALUE!</v>
      </c>
    </row>
    <row r="1388" spans="1:13" hidden="1">
      <c r="A1388" s="31" t="s">
        <v>11835</v>
      </c>
      <c r="B1388" s="31" t="s">
        <v>11886</v>
      </c>
      <c r="C1388" s="31" t="s">
        <v>11887</v>
      </c>
      <c r="D1388" s="32">
        <v>44004</v>
      </c>
      <c r="E1388" s="31" t="s">
        <v>11888</v>
      </c>
      <c r="F1388" s="31" t="s">
        <v>11879</v>
      </c>
      <c r="G1388" s="33">
        <v>-41.44</v>
      </c>
      <c r="H1388" s="33">
        <v>-41.44</v>
      </c>
      <c r="I1388" s="31" t="s">
        <v>9762</v>
      </c>
      <c r="J1388" s="31" t="s">
        <v>9763</v>
      </c>
      <c r="K1388" s="33">
        <v>-41.44</v>
      </c>
      <c r="L1388" s="31" t="s">
        <v>9764</v>
      </c>
      <c r="M1388" t="e">
        <f t="shared" si="71"/>
        <v>#VALUE!</v>
      </c>
    </row>
    <row r="1389" spans="1:13" hidden="1">
      <c r="A1389" s="31" t="s">
        <v>11835</v>
      </c>
      <c r="B1389" s="31" t="s">
        <v>11889</v>
      </c>
      <c r="C1389" s="31" t="s">
        <v>11890</v>
      </c>
      <c r="D1389" s="32">
        <v>44004</v>
      </c>
      <c r="E1389" s="31" t="s">
        <v>11891</v>
      </c>
      <c r="F1389" s="31" t="s">
        <v>11878</v>
      </c>
      <c r="G1389" s="33">
        <v>79.19</v>
      </c>
      <c r="H1389" s="33">
        <v>79.19</v>
      </c>
      <c r="I1389" s="31" t="s">
        <v>9762</v>
      </c>
      <c r="J1389" s="31" t="s">
        <v>9763</v>
      </c>
      <c r="K1389" s="33">
        <v>79.19</v>
      </c>
      <c r="L1389" s="31" t="s">
        <v>9764</v>
      </c>
      <c r="M1389" t="e">
        <f t="shared" si="71"/>
        <v>#VALUE!</v>
      </c>
    </row>
    <row r="1390" spans="1:13" hidden="1">
      <c r="A1390" s="31" t="s">
        <v>11835</v>
      </c>
      <c r="B1390" s="31" t="s">
        <v>11889</v>
      </c>
      <c r="C1390" s="31" t="s">
        <v>11890</v>
      </c>
      <c r="D1390" s="32">
        <v>44004</v>
      </c>
      <c r="E1390" s="31" t="s">
        <v>11891</v>
      </c>
      <c r="F1390" s="31" t="s">
        <v>11879</v>
      </c>
      <c r="G1390" s="33">
        <v>-79.19</v>
      </c>
      <c r="H1390" s="33">
        <v>-79.19</v>
      </c>
      <c r="I1390" s="31" t="s">
        <v>9762</v>
      </c>
      <c r="J1390" s="31" t="s">
        <v>9763</v>
      </c>
      <c r="K1390" s="33">
        <v>-79.19</v>
      </c>
      <c r="L1390" s="31" t="s">
        <v>9764</v>
      </c>
      <c r="M1390" t="e">
        <f t="shared" si="71"/>
        <v>#VALUE!</v>
      </c>
    </row>
    <row r="1391" spans="1:13" hidden="1">
      <c r="A1391" s="31" t="s">
        <v>11835</v>
      </c>
      <c r="B1391" s="31" t="s">
        <v>11892</v>
      </c>
      <c r="C1391" s="31" t="s">
        <v>11893</v>
      </c>
      <c r="D1391" s="32">
        <v>44004</v>
      </c>
      <c r="E1391" s="31" t="s">
        <v>11894</v>
      </c>
      <c r="F1391" s="31" t="s">
        <v>11878</v>
      </c>
      <c r="G1391" s="33">
        <v>140.63</v>
      </c>
      <c r="H1391" s="33">
        <v>140.63</v>
      </c>
      <c r="I1391" s="31" t="s">
        <v>9762</v>
      </c>
      <c r="J1391" s="31" t="s">
        <v>9763</v>
      </c>
      <c r="K1391" s="33">
        <v>140.63</v>
      </c>
      <c r="L1391" s="31" t="s">
        <v>9764</v>
      </c>
      <c r="M1391" t="e">
        <f t="shared" si="71"/>
        <v>#VALUE!</v>
      </c>
    </row>
    <row r="1392" spans="1:13" hidden="1">
      <c r="A1392" s="31" t="s">
        <v>11835</v>
      </c>
      <c r="B1392" s="31" t="s">
        <v>11892</v>
      </c>
      <c r="C1392" s="31" t="s">
        <v>11893</v>
      </c>
      <c r="D1392" s="32">
        <v>44004</v>
      </c>
      <c r="E1392" s="31" t="s">
        <v>11894</v>
      </c>
      <c r="F1392" s="31" t="s">
        <v>11879</v>
      </c>
      <c r="G1392" s="33">
        <v>-140.63</v>
      </c>
      <c r="H1392" s="33">
        <v>-140.63</v>
      </c>
      <c r="I1392" s="31" t="s">
        <v>9762</v>
      </c>
      <c r="J1392" s="31" t="s">
        <v>9763</v>
      </c>
      <c r="K1392" s="33">
        <v>-140.63</v>
      </c>
      <c r="L1392" s="31" t="s">
        <v>9764</v>
      </c>
      <c r="M1392" t="e">
        <f t="shared" si="71"/>
        <v>#VALUE!</v>
      </c>
    </row>
    <row r="1393" spans="1:15" hidden="1">
      <c r="A1393" s="31" t="s">
        <v>10853</v>
      </c>
      <c r="B1393" s="31" t="s">
        <v>11895</v>
      </c>
      <c r="C1393" s="31" t="s">
        <v>11896</v>
      </c>
      <c r="D1393" s="32">
        <v>44008</v>
      </c>
      <c r="E1393" s="31" t="s">
        <v>11897</v>
      </c>
      <c r="F1393" s="31" t="s">
        <v>10177</v>
      </c>
      <c r="G1393" s="33">
        <v>-52800</v>
      </c>
      <c r="H1393" s="33">
        <v>-52800</v>
      </c>
      <c r="I1393" s="31" t="s">
        <v>9762</v>
      </c>
      <c r="J1393" s="31" t="s">
        <v>9763</v>
      </c>
      <c r="K1393" s="33">
        <v>-52800</v>
      </c>
      <c r="L1393" s="31" t="s">
        <v>9764</v>
      </c>
      <c r="M1393" t="e">
        <f t="shared" si="71"/>
        <v>#VALUE!</v>
      </c>
    </row>
    <row r="1394" spans="1:15" hidden="1">
      <c r="A1394" s="31" t="s">
        <v>10853</v>
      </c>
      <c r="B1394" s="31" t="s">
        <v>11895</v>
      </c>
      <c r="C1394" s="31" t="s">
        <v>11896</v>
      </c>
      <c r="D1394" s="32">
        <v>44008</v>
      </c>
      <c r="E1394" s="31" t="s">
        <v>11897</v>
      </c>
      <c r="F1394" s="31" t="s">
        <v>10173</v>
      </c>
      <c r="G1394" s="33">
        <v>52800</v>
      </c>
      <c r="H1394" s="33">
        <v>52800</v>
      </c>
      <c r="I1394" s="31" t="s">
        <v>9762</v>
      </c>
      <c r="J1394" s="31" t="s">
        <v>9763</v>
      </c>
      <c r="K1394" s="33">
        <v>52800</v>
      </c>
      <c r="L1394" s="31" t="s">
        <v>9764</v>
      </c>
      <c r="M1394" t="e">
        <f t="shared" si="71"/>
        <v>#VALUE!</v>
      </c>
    </row>
    <row r="1395" spans="1:15" hidden="1">
      <c r="A1395" s="31" t="s">
        <v>10853</v>
      </c>
      <c r="B1395" s="31" t="s">
        <v>11898</v>
      </c>
      <c r="C1395" s="31" t="s">
        <v>11899</v>
      </c>
      <c r="D1395" s="32">
        <v>44005</v>
      </c>
      <c r="E1395" s="31" t="s">
        <v>11900</v>
      </c>
      <c r="F1395" s="31" t="s">
        <v>10570</v>
      </c>
      <c r="G1395" s="33">
        <v>-4000</v>
      </c>
      <c r="H1395" s="33">
        <v>-4000</v>
      </c>
      <c r="I1395" s="31" t="s">
        <v>9762</v>
      </c>
      <c r="J1395" s="31" t="s">
        <v>9763</v>
      </c>
      <c r="K1395" s="33">
        <v>-4000</v>
      </c>
      <c r="L1395" s="31" t="s">
        <v>9764</v>
      </c>
      <c r="M1395" t="e">
        <f t="shared" si="71"/>
        <v>#VALUE!</v>
      </c>
    </row>
    <row r="1396" spans="1:15" hidden="1">
      <c r="A1396" s="31" t="s">
        <v>10853</v>
      </c>
      <c r="B1396" s="31" t="s">
        <v>11898</v>
      </c>
      <c r="C1396" s="31" t="s">
        <v>11899</v>
      </c>
      <c r="D1396" s="32">
        <v>44005</v>
      </c>
      <c r="E1396" s="31" t="s">
        <v>11900</v>
      </c>
      <c r="F1396" s="31" t="s">
        <v>10536</v>
      </c>
      <c r="G1396" s="33">
        <v>4000</v>
      </c>
      <c r="H1396" s="33">
        <v>4000</v>
      </c>
      <c r="I1396" s="31" t="s">
        <v>9762</v>
      </c>
      <c r="J1396" s="31" t="s">
        <v>9763</v>
      </c>
      <c r="K1396" s="33">
        <v>4000</v>
      </c>
      <c r="L1396" s="31" t="s">
        <v>9764</v>
      </c>
      <c r="M1396" t="e">
        <f t="shared" si="71"/>
        <v>#VALUE!</v>
      </c>
    </row>
    <row r="1397" spans="1:15" hidden="1">
      <c r="A1397" s="31" t="s">
        <v>10853</v>
      </c>
      <c r="B1397" s="31" t="s">
        <v>11901</v>
      </c>
      <c r="C1397" s="31" t="s">
        <v>11902</v>
      </c>
      <c r="D1397" s="32">
        <v>44008</v>
      </c>
      <c r="E1397" s="31" t="s">
        <v>11903</v>
      </c>
      <c r="F1397" s="31" t="s">
        <v>9875</v>
      </c>
      <c r="G1397" s="33">
        <v>347450.4</v>
      </c>
      <c r="H1397" s="33">
        <v>347450.4</v>
      </c>
      <c r="I1397" s="31" t="s">
        <v>9762</v>
      </c>
      <c r="J1397" s="31" t="s">
        <v>9763</v>
      </c>
      <c r="K1397" s="33">
        <v>347450.4</v>
      </c>
      <c r="L1397" s="31" t="s">
        <v>9764</v>
      </c>
      <c r="M1397">
        <f t="shared" si="71"/>
        <v>11</v>
      </c>
      <c r="N1397" t="str">
        <f t="shared" ref="N1397:N1398" si="73">MID(E1397,M1397,10)</f>
        <v>PO63000167</v>
      </c>
      <c r="O1397" t="e">
        <f>VLOOKUP(N1397,'1_คตง_ภาพรวม'!L1397:M1447,2,FALSE)</f>
        <v>#N/A</v>
      </c>
    </row>
    <row r="1398" spans="1:15" hidden="1">
      <c r="A1398" s="31" t="s">
        <v>10853</v>
      </c>
      <c r="B1398" s="31" t="s">
        <v>11901</v>
      </c>
      <c r="C1398" s="31" t="s">
        <v>11902</v>
      </c>
      <c r="D1398" s="32">
        <v>44008</v>
      </c>
      <c r="E1398" s="31" t="s">
        <v>11903</v>
      </c>
      <c r="F1398" s="31" t="s">
        <v>9889</v>
      </c>
      <c r="G1398" s="33">
        <v>-347450.4</v>
      </c>
      <c r="H1398" s="33">
        <v>-347450.4</v>
      </c>
      <c r="I1398" s="31" t="s">
        <v>9762</v>
      </c>
      <c r="J1398" s="31" t="s">
        <v>9763</v>
      </c>
      <c r="K1398" s="33">
        <v>-347450.4</v>
      </c>
      <c r="L1398" s="31" t="s">
        <v>9764</v>
      </c>
      <c r="M1398">
        <f t="shared" si="71"/>
        <v>11</v>
      </c>
      <c r="N1398" t="str">
        <f t="shared" si="73"/>
        <v>PO63000167</v>
      </c>
      <c r="O1398" t="e">
        <f>VLOOKUP(N1398,'1_คตง_ภาพรวม'!L1398:M1448,2,FALSE)</f>
        <v>#N/A</v>
      </c>
    </row>
    <row r="1399" spans="1:15" hidden="1">
      <c r="A1399" s="31" t="s">
        <v>10853</v>
      </c>
      <c r="B1399" s="31" t="s">
        <v>11904</v>
      </c>
      <c r="C1399" s="31" t="s">
        <v>11905</v>
      </c>
      <c r="D1399" s="32">
        <v>44004</v>
      </c>
      <c r="E1399" s="31" t="s">
        <v>11906</v>
      </c>
      <c r="F1399" s="31" t="s">
        <v>10062</v>
      </c>
      <c r="G1399" s="33">
        <v>-65900</v>
      </c>
      <c r="H1399" s="33">
        <v>-65900</v>
      </c>
      <c r="I1399" s="31" t="s">
        <v>9762</v>
      </c>
      <c r="J1399" s="31" t="s">
        <v>9763</v>
      </c>
      <c r="K1399" s="33">
        <v>-65900</v>
      </c>
      <c r="L1399" s="31" t="s">
        <v>9764</v>
      </c>
      <c r="M1399" t="e">
        <f t="shared" si="71"/>
        <v>#VALUE!</v>
      </c>
    </row>
    <row r="1400" spans="1:15" hidden="1">
      <c r="A1400" s="31" t="s">
        <v>10853</v>
      </c>
      <c r="B1400" s="31" t="s">
        <v>11904</v>
      </c>
      <c r="C1400" s="31" t="s">
        <v>11905</v>
      </c>
      <c r="D1400" s="32">
        <v>44004</v>
      </c>
      <c r="E1400" s="31" t="s">
        <v>11906</v>
      </c>
      <c r="F1400" s="31" t="s">
        <v>10063</v>
      </c>
      <c r="G1400" s="33">
        <v>65900</v>
      </c>
      <c r="H1400" s="33">
        <v>65900</v>
      </c>
      <c r="I1400" s="31" t="s">
        <v>9762</v>
      </c>
      <c r="J1400" s="31" t="s">
        <v>9763</v>
      </c>
      <c r="K1400" s="33">
        <v>65900</v>
      </c>
      <c r="L1400" s="31" t="s">
        <v>9764</v>
      </c>
      <c r="M1400" t="e">
        <f t="shared" si="71"/>
        <v>#VALUE!</v>
      </c>
    </row>
    <row r="1401" spans="1:15" hidden="1">
      <c r="A1401" s="31" t="s">
        <v>10853</v>
      </c>
      <c r="B1401" s="31" t="s">
        <v>11907</v>
      </c>
      <c r="C1401" s="31" t="s">
        <v>11908</v>
      </c>
      <c r="D1401" s="32">
        <v>44004</v>
      </c>
      <c r="E1401" s="31" t="s">
        <v>11909</v>
      </c>
      <c r="F1401" s="31" t="s">
        <v>10181</v>
      </c>
      <c r="G1401" s="33">
        <v>-28700</v>
      </c>
      <c r="H1401" s="33">
        <v>-28700</v>
      </c>
      <c r="I1401" s="31" t="s">
        <v>9762</v>
      </c>
      <c r="J1401" s="31" t="s">
        <v>9763</v>
      </c>
      <c r="K1401" s="33">
        <v>-28700</v>
      </c>
      <c r="L1401" s="31" t="s">
        <v>9764</v>
      </c>
      <c r="M1401" t="e">
        <f t="shared" si="71"/>
        <v>#VALUE!</v>
      </c>
    </row>
    <row r="1402" spans="1:15" hidden="1">
      <c r="A1402" s="31" t="s">
        <v>10853</v>
      </c>
      <c r="B1402" s="31" t="s">
        <v>11907</v>
      </c>
      <c r="C1402" s="31" t="s">
        <v>11908</v>
      </c>
      <c r="D1402" s="32">
        <v>44004</v>
      </c>
      <c r="E1402" s="31" t="s">
        <v>11909</v>
      </c>
      <c r="F1402" s="31" t="s">
        <v>10182</v>
      </c>
      <c r="G1402" s="33">
        <v>28700</v>
      </c>
      <c r="H1402" s="33">
        <v>28700</v>
      </c>
      <c r="I1402" s="31" t="s">
        <v>9762</v>
      </c>
      <c r="J1402" s="31" t="s">
        <v>9763</v>
      </c>
      <c r="K1402" s="33">
        <v>28700</v>
      </c>
      <c r="L1402" s="31" t="s">
        <v>9764</v>
      </c>
      <c r="M1402" t="e">
        <f t="shared" si="71"/>
        <v>#VALUE!</v>
      </c>
    </row>
    <row r="1403" spans="1:15" hidden="1">
      <c r="A1403" s="31" t="s">
        <v>10853</v>
      </c>
      <c r="B1403" s="31" t="s">
        <v>11910</v>
      </c>
      <c r="C1403" s="31" t="s">
        <v>11911</v>
      </c>
      <c r="D1403" s="32">
        <v>44005</v>
      </c>
      <c r="E1403" s="31" t="s">
        <v>11912</v>
      </c>
      <c r="F1403" s="31" t="s">
        <v>11913</v>
      </c>
      <c r="G1403" s="33">
        <v>-237200</v>
      </c>
      <c r="H1403" s="33">
        <v>-237200</v>
      </c>
      <c r="I1403" s="31" t="s">
        <v>9762</v>
      </c>
      <c r="J1403" s="31" t="s">
        <v>9763</v>
      </c>
      <c r="K1403" s="33">
        <v>-237200</v>
      </c>
      <c r="L1403" s="31" t="s">
        <v>9764</v>
      </c>
      <c r="M1403" t="e">
        <f t="shared" si="71"/>
        <v>#VALUE!</v>
      </c>
    </row>
    <row r="1404" spans="1:15" hidden="1">
      <c r="A1404" s="31" t="s">
        <v>10853</v>
      </c>
      <c r="B1404" s="31" t="s">
        <v>11910</v>
      </c>
      <c r="C1404" s="31" t="s">
        <v>11911</v>
      </c>
      <c r="D1404" s="32">
        <v>44005</v>
      </c>
      <c r="E1404" s="31" t="s">
        <v>11912</v>
      </c>
      <c r="F1404" s="31" t="s">
        <v>11914</v>
      </c>
      <c r="G1404" s="33">
        <v>237200</v>
      </c>
      <c r="H1404" s="33">
        <v>237200</v>
      </c>
      <c r="I1404" s="31" t="s">
        <v>9762</v>
      </c>
      <c r="J1404" s="31" t="s">
        <v>9763</v>
      </c>
      <c r="K1404" s="33">
        <v>237200</v>
      </c>
      <c r="L1404" s="31" t="s">
        <v>9764</v>
      </c>
      <c r="M1404" t="e">
        <f t="shared" si="71"/>
        <v>#VALUE!</v>
      </c>
    </row>
    <row r="1405" spans="1:15" hidden="1">
      <c r="A1405" s="31" t="s">
        <v>10853</v>
      </c>
      <c r="B1405" s="31" t="s">
        <v>11915</v>
      </c>
      <c r="C1405" s="31" t="s">
        <v>11916</v>
      </c>
      <c r="D1405" s="32">
        <v>44008</v>
      </c>
      <c r="E1405" s="31" t="s">
        <v>11917</v>
      </c>
      <c r="F1405" s="31" t="s">
        <v>9867</v>
      </c>
      <c r="G1405" s="33">
        <v>2400</v>
      </c>
      <c r="H1405" s="33">
        <v>2400</v>
      </c>
      <c r="I1405" s="31" t="s">
        <v>9762</v>
      </c>
      <c r="J1405" s="31" t="s">
        <v>9763</v>
      </c>
      <c r="K1405" s="33">
        <v>2400</v>
      </c>
      <c r="L1405" s="31" t="s">
        <v>9764</v>
      </c>
      <c r="M1405" t="e">
        <f t="shared" si="71"/>
        <v>#VALUE!</v>
      </c>
    </row>
    <row r="1406" spans="1:15" hidden="1">
      <c r="A1406" s="31" t="s">
        <v>10853</v>
      </c>
      <c r="B1406" s="31" t="s">
        <v>11915</v>
      </c>
      <c r="C1406" s="31" t="s">
        <v>11916</v>
      </c>
      <c r="D1406" s="32">
        <v>44008</v>
      </c>
      <c r="E1406" s="31" t="s">
        <v>11917</v>
      </c>
      <c r="F1406" s="31" t="s">
        <v>9889</v>
      </c>
      <c r="G1406" s="33">
        <v>-2400</v>
      </c>
      <c r="H1406" s="33">
        <v>-2400</v>
      </c>
      <c r="I1406" s="31" t="s">
        <v>9762</v>
      </c>
      <c r="J1406" s="31" t="s">
        <v>9763</v>
      </c>
      <c r="K1406" s="33">
        <v>-2400</v>
      </c>
      <c r="L1406" s="31" t="s">
        <v>9764</v>
      </c>
      <c r="M1406" t="e">
        <f t="shared" si="71"/>
        <v>#VALUE!</v>
      </c>
    </row>
    <row r="1407" spans="1:15" hidden="1">
      <c r="A1407" s="31" t="s">
        <v>10853</v>
      </c>
      <c r="B1407" s="31" t="s">
        <v>11918</v>
      </c>
      <c r="C1407" s="31" t="s">
        <v>11919</v>
      </c>
      <c r="D1407" s="32">
        <v>44008</v>
      </c>
      <c r="E1407" s="31" t="s">
        <v>11920</v>
      </c>
      <c r="F1407" s="31" t="s">
        <v>9867</v>
      </c>
      <c r="G1407" s="33">
        <v>5000</v>
      </c>
      <c r="H1407" s="33">
        <v>5000</v>
      </c>
      <c r="I1407" s="31" t="s">
        <v>9762</v>
      </c>
      <c r="J1407" s="31" t="s">
        <v>9763</v>
      </c>
      <c r="K1407" s="33">
        <v>5000</v>
      </c>
      <c r="L1407" s="31" t="s">
        <v>9764</v>
      </c>
      <c r="M1407" t="e">
        <f t="shared" si="71"/>
        <v>#VALUE!</v>
      </c>
    </row>
    <row r="1408" spans="1:15" hidden="1">
      <c r="A1408" s="31" t="s">
        <v>10853</v>
      </c>
      <c r="B1408" s="31" t="s">
        <v>11918</v>
      </c>
      <c r="C1408" s="31" t="s">
        <v>11919</v>
      </c>
      <c r="D1408" s="32">
        <v>44008</v>
      </c>
      <c r="E1408" s="31" t="s">
        <v>11920</v>
      </c>
      <c r="F1408" s="31" t="s">
        <v>9889</v>
      </c>
      <c r="G1408" s="33">
        <v>-5000</v>
      </c>
      <c r="H1408" s="33">
        <v>-5000</v>
      </c>
      <c r="I1408" s="31" t="s">
        <v>9762</v>
      </c>
      <c r="J1408" s="31" t="s">
        <v>9763</v>
      </c>
      <c r="K1408" s="33">
        <v>-5000</v>
      </c>
      <c r="L1408" s="31" t="s">
        <v>9764</v>
      </c>
      <c r="M1408" t="e">
        <f t="shared" si="71"/>
        <v>#VALUE!</v>
      </c>
    </row>
    <row r="1409" spans="1:13" hidden="1">
      <c r="A1409" s="31" t="s">
        <v>10853</v>
      </c>
      <c r="B1409" s="31" t="s">
        <v>11921</v>
      </c>
      <c r="C1409" s="31" t="s">
        <v>11922</v>
      </c>
      <c r="D1409" s="32">
        <v>44008</v>
      </c>
      <c r="E1409" s="31" t="s">
        <v>11923</v>
      </c>
      <c r="F1409" s="31" t="s">
        <v>9867</v>
      </c>
      <c r="G1409" s="33">
        <v>1000</v>
      </c>
      <c r="H1409" s="33">
        <v>1000</v>
      </c>
      <c r="I1409" s="31" t="s">
        <v>9762</v>
      </c>
      <c r="J1409" s="31" t="s">
        <v>9763</v>
      </c>
      <c r="K1409" s="33">
        <v>1000</v>
      </c>
      <c r="L1409" s="31" t="s">
        <v>9764</v>
      </c>
      <c r="M1409" t="e">
        <f t="shared" si="71"/>
        <v>#VALUE!</v>
      </c>
    </row>
    <row r="1410" spans="1:13" hidden="1">
      <c r="A1410" s="31" t="s">
        <v>10853</v>
      </c>
      <c r="B1410" s="31" t="s">
        <v>11921</v>
      </c>
      <c r="C1410" s="31" t="s">
        <v>11922</v>
      </c>
      <c r="D1410" s="32">
        <v>44008</v>
      </c>
      <c r="E1410" s="31" t="s">
        <v>11923</v>
      </c>
      <c r="F1410" s="31" t="s">
        <v>9889</v>
      </c>
      <c r="G1410" s="33">
        <v>-1000</v>
      </c>
      <c r="H1410" s="33">
        <v>-1000</v>
      </c>
      <c r="I1410" s="31" t="s">
        <v>9762</v>
      </c>
      <c r="J1410" s="31" t="s">
        <v>9763</v>
      </c>
      <c r="K1410" s="33">
        <v>-1000</v>
      </c>
      <c r="L1410" s="31" t="s">
        <v>9764</v>
      </c>
      <c r="M1410" t="e">
        <f t="shared" si="71"/>
        <v>#VALUE!</v>
      </c>
    </row>
    <row r="1411" spans="1:13" hidden="1">
      <c r="A1411" s="31" t="s">
        <v>10853</v>
      </c>
      <c r="B1411" s="31" t="s">
        <v>11924</v>
      </c>
      <c r="C1411" s="31" t="s">
        <v>11925</v>
      </c>
      <c r="D1411" s="32">
        <v>44008</v>
      </c>
      <c r="E1411" s="31" t="s">
        <v>11926</v>
      </c>
      <c r="F1411" s="31" t="s">
        <v>9867</v>
      </c>
      <c r="G1411" s="33">
        <v>1000</v>
      </c>
      <c r="H1411" s="33">
        <v>1000</v>
      </c>
      <c r="I1411" s="31" t="s">
        <v>9762</v>
      </c>
      <c r="J1411" s="31" t="s">
        <v>9763</v>
      </c>
      <c r="K1411" s="33">
        <v>1000</v>
      </c>
      <c r="L1411" s="31" t="s">
        <v>9764</v>
      </c>
      <c r="M1411" t="e">
        <f t="shared" ref="M1411:M1474" si="74">FIND("PO",E1411)</f>
        <v>#VALUE!</v>
      </c>
    </row>
    <row r="1412" spans="1:13" hidden="1">
      <c r="A1412" s="31" t="s">
        <v>10853</v>
      </c>
      <c r="B1412" s="31" t="s">
        <v>11924</v>
      </c>
      <c r="C1412" s="31" t="s">
        <v>11925</v>
      </c>
      <c r="D1412" s="32">
        <v>44008</v>
      </c>
      <c r="E1412" s="31" t="s">
        <v>11926</v>
      </c>
      <c r="F1412" s="31" t="s">
        <v>9889</v>
      </c>
      <c r="G1412" s="33">
        <v>-1000</v>
      </c>
      <c r="H1412" s="33">
        <v>-1000</v>
      </c>
      <c r="I1412" s="31" t="s">
        <v>9762</v>
      </c>
      <c r="J1412" s="31" t="s">
        <v>9763</v>
      </c>
      <c r="K1412" s="33">
        <v>-1000</v>
      </c>
      <c r="L1412" s="31" t="s">
        <v>9764</v>
      </c>
      <c r="M1412" t="e">
        <f t="shared" si="74"/>
        <v>#VALUE!</v>
      </c>
    </row>
    <row r="1413" spans="1:13" hidden="1">
      <c r="A1413" s="31" t="s">
        <v>10853</v>
      </c>
      <c r="B1413" s="31" t="s">
        <v>11927</v>
      </c>
      <c r="C1413" s="31" t="s">
        <v>11928</v>
      </c>
      <c r="D1413" s="32">
        <v>44008</v>
      </c>
      <c r="E1413" s="31" t="s">
        <v>11929</v>
      </c>
      <c r="F1413" s="31" t="s">
        <v>9875</v>
      </c>
      <c r="G1413" s="33">
        <v>1000</v>
      </c>
      <c r="H1413" s="33">
        <v>1000</v>
      </c>
      <c r="I1413" s="31" t="s">
        <v>9762</v>
      </c>
      <c r="J1413" s="31" t="s">
        <v>9763</v>
      </c>
      <c r="K1413" s="33">
        <v>1000</v>
      </c>
      <c r="L1413" s="31" t="s">
        <v>9764</v>
      </c>
      <c r="M1413" t="e">
        <f t="shared" si="74"/>
        <v>#VALUE!</v>
      </c>
    </row>
    <row r="1414" spans="1:13" hidden="1">
      <c r="A1414" s="31" t="s">
        <v>10853</v>
      </c>
      <c r="B1414" s="31" t="s">
        <v>11927</v>
      </c>
      <c r="C1414" s="31" t="s">
        <v>11928</v>
      </c>
      <c r="D1414" s="32">
        <v>44008</v>
      </c>
      <c r="E1414" s="31" t="s">
        <v>11929</v>
      </c>
      <c r="F1414" s="31" t="s">
        <v>9889</v>
      </c>
      <c r="G1414" s="33">
        <v>-1000</v>
      </c>
      <c r="H1414" s="33">
        <v>-1000</v>
      </c>
      <c r="I1414" s="31" t="s">
        <v>9762</v>
      </c>
      <c r="J1414" s="31" t="s">
        <v>9763</v>
      </c>
      <c r="K1414" s="33">
        <v>-1000</v>
      </c>
      <c r="L1414" s="31" t="s">
        <v>9764</v>
      </c>
      <c r="M1414" t="e">
        <f t="shared" si="74"/>
        <v>#VALUE!</v>
      </c>
    </row>
    <row r="1415" spans="1:13" hidden="1">
      <c r="A1415" s="31" t="s">
        <v>10853</v>
      </c>
      <c r="B1415" s="31" t="s">
        <v>11930</v>
      </c>
      <c r="C1415" s="31" t="s">
        <v>11931</v>
      </c>
      <c r="D1415" s="32">
        <v>44008</v>
      </c>
      <c r="E1415" s="31" t="s">
        <v>11932</v>
      </c>
      <c r="F1415" s="31" t="s">
        <v>9875</v>
      </c>
      <c r="G1415" s="33">
        <v>1000</v>
      </c>
      <c r="H1415" s="33">
        <v>1000</v>
      </c>
      <c r="I1415" s="31" t="s">
        <v>9762</v>
      </c>
      <c r="J1415" s="31" t="s">
        <v>9763</v>
      </c>
      <c r="K1415" s="33">
        <v>1000</v>
      </c>
      <c r="L1415" s="31" t="s">
        <v>9764</v>
      </c>
      <c r="M1415" t="e">
        <f t="shared" si="74"/>
        <v>#VALUE!</v>
      </c>
    </row>
    <row r="1416" spans="1:13" hidden="1">
      <c r="A1416" s="31" t="s">
        <v>10853</v>
      </c>
      <c r="B1416" s="31" t="s">
        <v>11930</v>
      </c>
      <c r="C1416" s="31" t="s">
        <v>11931</v>
      </c>
      <c r="D1416" s="32">
        <v>44008</v>
      </c>
      <c r="E1416" s="31" t="s">
        <v>11932</v>
      </c>
      <c r="F1416" s="31" t="s">
        <v>9889</v>
      </c>
      <c r="G1416" s="33">
        <v>-1000</v>
      </c>
      <c r="H1416" s="33">
        <v>-1000</v>
      </c>
      <c r="I1416" s="31" t="s">
        <v>9762</v>
      </c>
      <c r="J1416" s="31" t="s">
        <v>9763</v>
      </c>
      <c r="K1416" s="33">
        <v>-1000</v>
      </c>
      <c r="L1416" s="31" t="s">
        <v>9764</v>
      </c>
      <c r="M1416" t="e">
        <f t="shared" si="74"/>
        <v>#VALUE!</v>
      </c>
    </row>
    <row r="1417" spans="1:13" hidden="1">
      <c r="A1417" s="31" t="s">
        <v>10853</v>
      </c>
      <c r="B1417" s="31" t="s">
        <v>11933</v>
      </c>
      <c r="C1417" s="31" t="s">
        <v>11934</v>
      </c>
      <c r="D1417" s="32">
        <v>44008</v>
      </c>
      <c r="E1417" s="31" t="s">
        <v>11935</v>
      </c>
      <c r="F1417" s="31" t="s">
        <v>9875</v>
      </c>
      <c r="G1417" s="33">
        <v>1000</v>
      </c>
      <c r="H1417" s="33">
        <v>1000</v>
      </c>
      <c r="I1417" s="31" t="s">
        <v>9762</v>
      </c>
      <c r="J1417" s="31" t="s">
        <v>9763</v>
      </c>
      <c r="K1417" s="33">
        <v>1000</v>
      </c>
      <c r="L1417" s="31" t="s">
        <v>9764</v>
      </c>
      <c r="M1417" t="e">
        <f t="shared" si="74"/>
        <v>#VALUE!</v>
      </c>
    </row>
    <row r="1418" spans="1:13" hidden="1">
      <c r="A1418" s="31" t="s">
        <v>10853</v>
      </c>
      <c r="B1418" s="31" t="s">
        <v>11933</v>
      </c>
      <c r="C1418" s="31" t="s">
        <v>11934</v>
      </c>
      <c r="D1418" s="32">
        <v>44008</v>
      </c>
      <c r="E1418" s="31" t="s">
        <v>11935</v>
      </c>
      <c r="F1418" s="31" t="s">
        <v>9889</v>
      </c>
      <c r="G1418" s="33">
        <v>-1000</v>
      </c>
      <c r="H1418" s="33">
        <v>-1000</v>
      </c>
      <c r="I1418" s="31" t="s">
        <v>9762</v>
      </c>
      <c r="J1418" s="31" t="s">
        <v>9763</v>
      </c>
      <c r="K1418" s="33">
        <v>-1000</v>
      </c>
      <c r="L1418" s="31" t="s">
        <v>9764</v>
      </c>
      <c r="M1418" t="e">
        <f t="shared" si="74"/>
        <v>#VALUE!</v>
      </c>
    </row>
    <row r="1419" spans="1:13" hidden="1">
      <c r="A1419" s="31" t="s">
        <v>10853</v>
      </c>
      <c r="B1419" s="31" t="s">
        <v>11936</v>
      </c>
      <c r="C1419" s="31" t="s">
        <v>11937</v>
      </c>
      <c r="D1419" s="32">
        <v>44008</v>
      </c>
      <c r="E1419" s="31" t="s">
        <v>11938</v>
      </c>
      <c r="F1419" s="31" t="s">
        <v>11467</v>
      </c>
      <c r="G1419" s="33">
        <v>-6140</v>
      </c>
      <c r="H1419" s="33">
        <v>-6140</v>
      </c>
      <c r="I1419" s="31" t="s">
        <v>9762</v>
      </c>
      <c r="J1419" s="31" t="s">
        <v>9763</v>
      </c>
      <c r="K1419" s="33">
        <v>-6140</v>
      </c>
      <c r="L1419" s="31" t="s">
        <v>9764</v>
      </c>
      <c r="M1419" t="e">
        <f t="shared" si="74"/>
        <v>#VALUE!</v>
      </c>
    </row>
    <row r="1420" spans="1:13" hidden="1">
      <c r="A1420" s="31" t="s">
        <v>10853</v>
      </c>
      <c r="B1420" s="31" t="s">
        <v>11936</v>
      </c>
      <c r="C1420" s="31" t="s">
        <v>11937</v>
      </c>
      <c r="D1420" s="32">
        <v>44008</v>
      </c>
      <c r="E1420" s="31" t="s">
        <v>11938</v>
      </c>
      <c r="F1420" s="31" t="s">
        <v>10584</v>
      </c>
      <c r="G1420" s="33">
        <v>6140</v>
      </c>
      <c r="H1420" s="33">
        <v>6140</v>
      </c>
      <c r="I1420" s="31" t="s">
        <v>9762</v>
      </c>
      <c r="J1420" s="31" t="s">
        <v>9763</v>
      </c>
      <c r="K1420" s="33">
        <v>6140</v>
      </c>
      <c r="L1420" s="31" t="s">
        <v>9764</v>
      </c>
      <c r="M1420" t="e">
        <f t="shared" si="74"/>
        <v>#VALUE!</v>
      </c>
    </row>
    <row r="1421" spans="1:13" hidden="1">
      <c r="A1421" s="31" t="s">
        <v>10853</v>
      </c>
      <c r="B1421" s="31" t="s">
        <v>11939</v>
      </c>
      <c r="C1421" s="31" t="s">
        <v>11940</v>
      </c>
      <c r="D1421" s="32">
        <v>44008</v>
      </c>
      <c r="E1421" s="31" t="s">
        <v>11941</v>
      </c>
      <c r="F1421" s="31" t="s">
        <v>11942</v>
      </c>
      <c r="G1421" s="33">
        <v>-1022.68</v>
      </c>
      <c r="H1421" s="33">
        <v>-1022.68</v>
      </c>
      <c r="I1421" s="31" t="s">
        <v>9762</v>
      </c>
      <c r="J1421" s="31" t="s">
        <v>9763</v>
      </c>
      <c r="K1421" s="33">
        <v>-1022.68</v>
      </c>
      <c r="L1421" s="31" t="s">
        <v>9764</v>
      </c>
      <c r="M1421" t="e">
        <f t="shared" si="74"/>
        <v>#VALUE!</v>
      </c>
    </row>
    <row r="1422" spans="1:13" hidden="1">
      <c r="A1422" s="31" t="s">
        <v>10853</v>
      </c>
      <c r="B1422" s="31" t="s">
        <v>11939</v>
      </c>
      <c r="C1422" s="31" t="s">
        <v>11940</v>
      </c>
      <c r="D1422" s="32">
        <v>44008</v>
      </c>
      <c r="E1422" s="31" t="s">
        <v>11941</v>
      </c>
      <c r="F1422" s="31" t="s">
        <v>11206</v>
      </c>
      <c r="G1422" s="33">
        <v>1022.68</v>
      </c>
      <c r="H1422" s="33">
        <v>1022.68</v>
      </c>
      <c r="I1422" s="31" t="s">
        <v>9762</v>
      </c>
      <c r="J1422" s="31" t="s">
        <v>9763</v>
      </c>
      <c r="K1422" s="33">
        <v>1022.68</v>
      </c>
      <c r="L1422" s="31" t="s">
        <v>9764</v>
      </c>
      <c r="M1422" t="e">
        <f t="shared" si="74"/>
        <v>#VALUE!</v>
      </c>
    </row>
    <row r="1423" spans="1:13" hidden="1">
      <c r="A1423" s="31" t="s">
        <v>10853</v>
      </c>
      <c r="B1423" s="31" t="s">
        <v>11943</v>
      </c>
      <c r="C1423" s="31" t="s">
        <v>11944</v>
      </c>
      <c r="D1423" s="32">
        <v>44008</v>
      </c>
      <c r="E1423" s="31" t="s">
        <v>11945</v>
      </c>
      <c r="F1423" s="31" t="s">
        <v>10570</v>
      </c>
      <c r="G1423" s="33">
        <v>-131</v>
      </c>
      <c r="H1423" s="33">
        <v>-131</v>
      </c>
      <c r="I1423" s="31" t="s">
        <v>9762</v>
      </c>
      <c r="J1423" s="31" t="s">
        <v>9763</v>
      </c>
      <c r="K1423" s="33">
        <v>-131</v>
      </c>
      <c r="L1423" s="31" t="s">
        <v>9764</v>
      </c>
      <c r="M1423" t="e">
        <f t="shared" si="74"/>
        <v>#VALUE!</v>
      </c>
    </row>
    <row r="1424" spans="1:13" hidden="1">
      <c r="A1424" s="31" t="s">
        <v>10853</v>
      </c>
      <c r="B1424" s="31" t="s">
        <v>11943</v>
      </c>
      <c r="C1424" s="31" t="s">
        <v>11944</v>
      </c>
      <c r="D1424" s="32">
        <v>44008</v>
      </c>
      <c r="E1424" s="31" t="s">
        <v>11945</v>
      </c>
      <c r="F1424" s="31" t="s">
        <v>10536</v>
      </c>
      <c r="G1424" s="33">
        <v>131</v>
      </c>
      <c r="H1424" s="33">
        <v>131</v>
      </c>
      <c r="I1424" s="31" t="s">
        <v>9762</v>
      </c>
      <c r="J1424" s="31" t="s">
        <v>9763</v>
      </c>
      <c r="K1424" s="33">
        <v>131</v>
      </c>
      <c r="L1424" s="31" t="s">
        <v>9764</v>
      </c>
      <c r="M1424" t="e">
        <f t="shared" si="74"/>
        <v>#VALUE!</v>
      </c>
    </row>
    <row r="1425" spans="1:13" hidden="1">
      <c r="A1425" s="31" t="s">
        <v>10853</v>
      </c>
      <c r="B1425" s="31" t="s">
        <v>11946</v>
      </c>
      <c r="C1425" s="31" t="s">
        <v>11947</v>
      </c>
      <c r="D1425" s="32">
        <v>44005</v>
      </c>
      <c r="E1425" s="31" t="s">
        <v>11948</v>
      </c>
      <c r="F1425" s="31" t="s">
        <v>11373</v>
      </c>
      <c r="G1425" s="33">
        <v>-35800</v>
      </c>
      <c r="H1425" s="33">
        <v>-35800</v>
      </c>
      <c r="I1425" s="31" t="s">
        <v>9762</v>
      </c>
      <c r="J1425" s="31" t="s">
        <v>9763</v>
      </c>
      <c r="K1425" s="33">
        <v>-35800</v>
      </c>
      <c r="L1425" s="31" t="s">
        <v>9764</v>
      </c>
      <c r="M1425" t="e">
        <f t="shared" si="74"/>
        <v>#VALUE!</v>
      </c>
    </row>
    <row r="1426" spans="1:13" hidden="1">
      <c r="A1426" s="31" t="s">
        <v>10853</v>
      </c>
      <c r="B1426" s="31" t="s">
        <v>11946</v>
      </c>
      <c r="C1426" s="31" t="s">
        <v>11947</v>
      </c>
      <c r="D1426" s="32">
        <v>44005</v>
      </c>
      <c r="E1426" s="31" t="s">
        <v>11948</v>
      </c>
      <c r="F1426" s="31" t="s">
        <v>10050</v>
      </c>
      <c r="G1426" s="33">
        <v>35800</v>
      </c>
      <c r="H1426" s="33">
        <v>35800</v>
      </c>
      <c r="I1426" s="31" t="s">
        <v>9762</v>
      </c>
      <c r="J1426" s="31" t="s">
        <v>9763</v>
      </c>
      <c r="K1426" s="33">
        <v>35800</v>
      </c>
      <c r="L1426" s="31" t="s">
        <v>9764</v>
      </c>
      <c r="M1426" t="e">
        <f t="shared" si="74"/>
        <v>#VALUE!</v>
      </c>
    </row>
    <row r="1427" spans="1:13" hidden="1">
      <c r="A1427" s="31" t="s">
        <v>11835</v>
      </c>
      <c r="B1427" s="31" t="s">
        <v>11949</v>
      </c>
      <c r="C1427" s="31" t="s">
        <v>11950</v>
      </c>
      <c r="D1427" s="32">
        <v>44005</v>
      </c>
      <c r="E1427" s="31" t="s">
        <v>11951</v>
      </c>
      <c r="F1427" s="31" t="s">
        <v>10746</v>
      </c>
      <c r="G1427" s="33">
        <v>-285000000</v>
      </c>
      <c r="H1427" s="33">
        <v>-285000000</v>
      </c>
      <c r="I1427" s="31" t="s">
        <v>9762</v>
      </c>
      <c r="J1427" s="31" t="s">
        <v>9763</v>
      </c>
      <c r="K1427" s="33">
        <v>-285000000</v>
      </c>
      <c r="L1427" s="31" t="s">
        <v>9764</v>
      </c>
      <c r="M1427" t="e">
        <f t="shared" si="74"/>
        <v>#VALUE!</v>
      </c>
    </row>
    <row r="1428" spans="1:13" hidden="1">
      <c r="A1428" s="31" t="s">
        <v>11835</v>
      </c>
      <c r="B1428" s="31" t="s">
        <v>11949</v>
      </c>
      <c r="C1428" s="31" t="s">
        <v>11950</v>
      </c>
      <c r="D1428" s="32">
        <v>44005</v>
      </c>
      <c r="E1428" s="31" t="s">
        <v>11951</v>
      </c>
      <c r="F1428" s="31" t="s">
        <v>10067</v>
      </c>
      <c r="G1428" s="33">
        <v>285000000</v>
      </c>
      <c r="H1428" s="33">
        <v>285000000</v>
      </c>
      <c r="I1428" s="31" t="s">
        <v>9762</v>
      </c>
      <c r="J1428" s="31" t="s">
        <v>9763</v>
      </c>
      <c r="K1428" s="33">
        <v>285000000</v>
      </c>
      <c r="L1428" s="31" t="s">
        <v>9764</v>
      </c>
      <c r="M1428" t="e">
        <f t="shared" si="74"/>
        <v>#VALUE!</v>
      </c>
    </row>
    <row r="1429" spans="1:13" hidden="1">
      <c r="A1429" s="31" t="s">
        <v>10853</v>
      </c>
      <c r="B1429" s="31" t="s">
        <v>11952</v>
      </c>
      <c r="C1429" s="31" t="s">
        <v>11953</v>
      </c>
      <c r="D1429" s="32">
        <v>44006</v>
      </c>
      <c r="E1429" s="31" t="s">
        <v>11954</v>
      </c>
      <c r="F1429" s="31" t="s">
        <v>10094</v>
      </c>
      <c r="G1429" s="33">
        <v>-19250</v>
      </c>
      <c r="H1429" s="33">
        <v>-19250</v>
      </c>
      <c r="I1429" s="31" t="s">
        <v>9762</v>
      </c>
      <c r="J1429" s="31" t="s">
        <v>9763</v>
      </c>
      <c r="K1429" s="33">
        <v>-19250</v>
      </c>
      <c r="L1429" s="31" t="s">
        <v>9764</v>
      </c>
      <c r="M1429" t="e">
        <f t="shared" si="74"/>
        <v>#VALUE!</v>
      </c>
    </row>
    <row r="1430" spans="1:13" hidden="1">
      <c r="A1430" s="31" t="s">
        <v>10853</v>
      </c>
      <c r="B1430" s="31" t="s">
        <v>11952</v>
      </c>
      <c r="C1430" s="31" t="s">
        <v>11953</v>
      </c>
      <c r="D1430" s="32">
        <v>44006</v>
      </c>
      <c r="E1430" s="31" t="s">
        <v>11954</v>
      </c>
      <c r="F1430" s="31" t="s">
        <v>10095</v>
      </c>
      <c r="G1430" s="33">
        <v>19250</v>
      </c>
      <c r="H1430" s="33">
        <v>19250</v>
      </c>
      <c r="I1430" s="31" t="s">
        <v>9762</v>
      </c>
      <c r="J1430" s="31" t="s">
        <v>9763</v>
      </c>
      <c r="K1430" s="33">
        <v>19250</v>
      </c>
      <c r="L1430" s="31" t="s">
        <v>9764</v>
      </c>
      <c r="M1430" t="e">
        <f t="shared" si="74"/>
        <v>#VALUE!</v>
      </c>
    </row>
    <row r="1431" spans="1:13" hidden="1">
      <c r="A1431" s="31" t="s">
        <v>10853</v>
      </c>
      <c r="B1431" s="31" t="s">
        <v>11955</v>
      </c>
      <c r="C1431" s="31" t="s">
        <v>11956</v>
      </c>
      <c r="D1431" s="32">
        <v>44008</v>
      </c>
      <c r="E1431" s="31" t="s">
        <v>11957</v>
      </c>
      <c r="F1431" s="31" t="s">
        <v>9997</v>
      </c>
      <c r="G1431" s="33">
        <v>781670</v>
      </c>
      <c r="H1431" s="33">
        <v>781670</v>
      </c>
      <c r="I1431" s="31" t="s">
        <v>9762</v>
      </c>
      <c r="J1431" s="31" t="s">
        <v>9763</v>
      </c>
      <c r="K1431" s="33">
        <v>781670</v>
      </c>
      <c r="L1431" s="31" t="s">
        <v>9764</v>
      </c>
      <c r="M1431" t="e">
        <f t="shared" si="74"/>
        <v>#VALUE!</v>
      </c>
    </row>
    <row r="1432" spans="1:13" hidden="1">
      <c r="A1432" s="31" t="s">
        <v>10853</v>
      </c>
      <c r="B1432" s="31" t="s">
        <v>11955</v>
      </c>
      <c r="C1432" s="31" t="s">
        <v>11956</v>
      </c>
      <c r="D1432" s="32">
        <v>44008</v>
      </c>
      <c r="E1432" s="31" t="s">
        <v>11957</v>
      </c>
      <c r="F1432" s="31" t="s">
        <v>9889</v>
      </c>
      <c r="G1432" s="33">
        <v>-781670</v>
      </c>
      <c r="H1432" s="33">
        <v>-781670</v>
      </c>
      <c r="I1432" s="31" t="s">
        <v>9762</v>
      </c>
      <c r="J1432" s="31" t="s">
        <v>9763</v>
      </c>
      <c r="K1432" s="33">
        <v>-781670</v>
      </c>
      <c r="L1432" s="31" t="s">
        <v>9764</v>
      </c>
      <c r="M1432" t="e">
        <f t="shared" si="74"/>
        <v>#VALUE!</v>
      </c>
    </row>
    <row r="1433" spans="1:13" hidden="1">
      <c r="A1433" s="31" t="s">
        <v>10853</v>
      </c>
      <c r="B1433" s="31" t="s">
        <v>11958</v>
      </c>
      <c r="C1433" s="31" t="s">
        <v>11959</v>
      </c>
      <c r="D1433" s="32">
        <v>44008</v>
      </c>
      <c r="E1433" s="31" t="s">
        <v>11960</v>
      </c>
      <c r="F1433" s="31" t="s">
        <v>9997</v>
      </c>
      <c r="G1433" s="33">
        <v>3418000</v>
      </c>
      <c r="H1433" s="33">
        <v>3418000</v>
      </c>
      <c r="I1433" s="31" t="s">
        <v>9762</v>
      </c>
      <c r="J1433" s="31" t="s">
        <v>9763</v>
      </c>
      <c r="K1433" s="33">
        <v>3418000</v>
      </c>
      <c r="L1433" s="31" t="s">
        <v>9764</v>
      </c>
      <c r="M1433" t="e">
        <f t="shared" si="74"/>
        <v>#VALUE!</v>
      </c>
    </row>
    <row r="1434" spans="1:13" hidden="1">
      <c r="A1434" s="31" t="s">
        <v>10853</v>
      </c>
      <c r="B1434" s="31" t="s">
        <v>11958</v>
      </c>
      <c r="C1434" s="31" t="s">
        <v>11959</v>
      </c>
      <c r="D1434" s="32">
        <v>44008</v>
      </c>
      <c r="E1434" s="31" t="s">
        <v>11960</v>
      </c>
      <c r="F1434" s="31" t="s">
        <v>9889</v>
      </c>
      <c r="G1434" s="33">
        <v>-3418000</v>
      </c>
      <c r="H1434" s="33">
        <v>-3418000</v>
      </c>
      <c r="I1434" s="31" t="s">
        <v>9762</v>
      </c>
      <c r="J1434" s="31" t="s">
        <v>9763</v>
      </c>
      <c r="K1434" s="33">
        <v>-3418000</v>
      </c>
      <c r="L1434" s="31" t="s">
        <v>9764</v>
      </c>
      <c r="M1434" t="e">
        <f t="shared" si="74"/>
        <v>#VALUE!</v>
      </c>
    </row>
    <row r="1435" spans="1:13" hidden="1">
      <c r="A1435" s="31" t="s">
        <v>10853</v>
      </c>
      <c r="B1435" s="31" t="s">
        <v>11961</v>
      </c>
      <c r="C1435" s="31" t="s">
        <v>11962</v>
      </c>
      <c r="D1435" s="32">
        <v>44008</v>
      </c>
      <c r="E1435" s="31" t="s">
        <v>11963</v>
      </c>
      <c r="F1435" s="31" t="s">
        <v>9997</v>
      </c>
      <c r="G1435" s="33">
        <v>1849000</v>
      </c>
      <c r="H1435" s="33">
        <v>1849000</v>
      </c>
      <c r="I1435" s="31" t="s">
        <v>9762</v>
      </c>
      <c r="J1435" s="31" t="s">
        <v>9763</v>
      </c>
      <c r="K1435" s="33">
        <v>1849000</v>
      </c>
      <c r="L1435" s="31" t="s">
        <v>9764</v>
      </c>
      <c r="M1435" t="e">
        <f t="shared" si="74"/>
        <v>#VALUE!</v>
      </c>
    </row>
    <row r="1436" spans="1:13" hidden="1">
      <c r="A1436" s="31" t="s">
        <v>10853</v>
      </c>
      <c r="B1436" s="31" t="s">
        <v>11961</v>
      </c>
      <c r="C1436" s="31" t="s">
        <v>11962</v>
      </c>
      <c r="D1436" s="32">
        <v>44008</v>
      </c>
      <c r="E1436" s="31" t="s">
        <v>11963</v>
      </c>
      <c r="F1436" s="31" t="s">
        <v>9889</v>
      </c>
      <c r="G1436" s="33">
        <v>-1849000</v>
      </c>
      <c r="H1436" s="33">
        <v>-1849000</v>
      </c>
      <c r="I1436" s="31" t="s">
        <v>9762</v>
      </c>
      <c r="J1436" s="31" t="s">
        <v>9763</v>
      </c>
      <c r="K1436" s="33">
        <v>-1849000</v>
      </c>
      <c r="L1436" s="31" t="s">
        <v>9764</v>
      </c>
      <c r="M1436" t="e">
        <f t="shared" si="74"/>
        <v>#VALUE!</v>
      </c>
    </row>
    <row r="1437" spans="1:13" hidden="1">
      <c r="A1437" s="31" t="s">
        <v>10853</v>
      </c>
      <c r="B1437" s="31" t="s">
        <v>11964</v>
      </c>
      <c r="C1437" s="31" t="s">
        <v>11965</v>
      </c>
      <c r="D1437" s="32">
        <v>44008</v>
      </c>
      <c r="E1437" s="31" t="s">
        <v>11966</v>
      </c>
      <c r="F1437" s="31" t="s">
        <v>9997</v>
      </c>
      <c r="G1437" s="33">
        <v>3750000</v>
      </c>
      <c r="H1437" s="33">
        <v>3750000</v>
      </c>
      <c r="I1437" s="31" t="s">
        <v>9762</v>
      </c>
      <c r="J1437" s="31" t="s">
        <v>9763</v>
      </c>
      <c r="K1437" s="33">
        <v>3750000</v>
      </c>
      <c r="L1437" s="31" t="s">
        <v>9764</v>
      </c>
      <c r="M1437" t="e">
        <f t="shared" si="74"/>
        <v>#VALUE!</v>
      </c>
    </row>
    <row r="1438" spans="1:13" hidden="1">
      <c r="A1438" s="31" t="s">
        <v>10853</v>
      </c>
      <c r="B1438" s="31" t="s">
        <v>11964</v>
      </c>
      <c r="C1438" s="31" t="s">
        <v>11965</v>
      </c>
      <c r="D1438" s="32">
        <v>44008</v>
      </c>
      <c r="E1438" s="31" t="s">
        <v>11966</v>
      </c>
      <c r="F1438" s="31" t="s">
        <v>9889</v>
      </c>
      <c r="G1438" s="33">
        <v>-3750000</v>
      </c>
      <c r="H1438" s="33">
        <v>-3750000</v>
      </c>
      <c r="I1438" s="31" t="s">
        <v>9762</v>
      </c>
      <c r="J1438" s="31" t="s">
        <v>9763</v>
      </c>
      <c r="K1438" s="33">
        <v>-3750000</v>
      </c>
      <c r="L1438" s="31" t="s">
        <v>9764</v>
      </c>
      <c r="M1438" t="e">
        <f t="shared" si="74"/>
        <v>#VALUE!</v>
      </c>
    </row>
    <row r="1439" spans="1:13" hidden="1">
      <c r="A1439" s="31" t="s">
        <v>10853</v>
      </c>
      <c r="B1439" s="31" t="s">
        <v>11967</v>
      </c>
      <c r="C1439" s="31" t="s">
        <v>11968</v>
      </c>
      <c r="D1439" s="32">
        <v>44008</v>
      </c>
      <c r="E1439" s="31" t="s">
        <v>11969</v>
      </c>
      <c r="F1439" s="31" t="s">
        <v>9997</v>
      </c>
      <c r="G1439" s="33">
        <v>18750</v>
      </c>
      <c r="H1439" s="33">
        <v>18750</v>
      </c>
      <c r="I1439" s="31" t="s">
        <v>9762</v>
      </c>
      <c r="J1439" s="31" t="s">
        <v>9763</v>
      </c>
      <c r="K1439" s="33">
        <v>18750</v>
      </c>
      <c r="L1439" s="31" t="s">
        <v>9764</v>
      </c>
      <c r="M1439" t="e">
        <f t="shared" si="74"/>
        <v>#VALUE!</v>
      </c>
    </row>
    <row r="1440" spans="1:13" hidden="1">
      <c r="A1440" s="31" t="s">
        <v>10853</v>
      </c>
      <c r="B1440" s="31" t="s">
        <v>11967</v>
      </c>
      <c r="C1440" s="31" t="s">
        <v>11968</v>
      </c>
      <c r="D1440" s="32">
        <v>44008</v>
      </c>
      <c r="E1440" s="31" t="s">
        <v>11969</v>
      </c>
      <c r="F1440" s="31" t="s">
        <v>9889</v>
      </c>
      <c r="G1440" s="33">
        <v>-18750</v>
      </c>
      <c r="H1440" s="33">
        <v>-18750</v>
      </c>
      <c r="I1440" s="31" t="s">
        <v>9762</v>
      </c>
      <c r="J1440" s="31" t="s">
        <v>9763</v>
      </c>
      <c r="K1440" s="33">
        <v>-18750</v>
      </c>
      <c r="L1440" s="31" t="s">
        <v>9764</v>
      </c>
      <c r="M1440" t="e">
        <f t="shared" si="74"/>
        <v>#VALUE!</v>
      </c>
    </row>
    <row r="1441" spans="1:13" hidden="1">
      <c r="A1441" s="31" t="s">
        <v>10853</v>
      </c>
      <c r="B1441" s="31" t="s">
        <v>11970</v>
      </c>
      <c r="C1441" s="31" t="s">
        <v>11971</v>
      </c>
      <c r="D1441" s="32">
        <v>44008</v>
      </c>
      <c r="E1441" s="31" t="s">
        <v>11972</v>
      </c>
      <c r="F1441" s="31" t="s">
        <v>9997</v>
      </c>
      <c r="G1441" s="33">
        <v>2475000</v>
      </c>
      <c r="H1441" s="33">
        <v>2475000</v>
      </c>
      <c r="I1441" s="31" t="s">
        <v>9762</v>
      </c>
      <c r="J1441" s="31" t="s">
        <v>9763</v>
      </c>
      <c r="K1441" s="33">
        <v>2475000</v>
      </c>
      <c r="L1441" s="31" t="s">
        <v>9764</v>
      </c>
      <c r="M1441" t="e">
        <f t="shared" si="74"/>
        <v>#VALUE!</v>
      </c>
    </row>
    <row r="1442" spans="1:13" hidden="1">
      <c r="A1442" s="31" t="s">
        <v>10853</v>
      </c>
      <c r="B1442" s="31" t="s">
        <v>11970</v>
      </c>
      <c r="C1442" s="31" t="s">
        <v>11971</v>
      </c>
      <c r="D1442" s="32">
        <v>44008</v>
      </c>
      <c r="E1442" s="31" t="s">
        <v>11972</v>
      </c>
      <c r="F1442" s="31" t="s">
        <v>9889</v>
      </c>
      <c r="G1442" s="33">
        <v>-2475000</v>
      </c>
      <c r="H1442" s="33">
        <v>-2475000</v>
      </c>
      <c r="I1442" s="31" t="s">
        <v>9762</v>
      </c>
      <c r="J1442" s="31" t="s">
        <v>9763</v>
      </c>
      <c r="K1442" s="33">
        <v>-2475000</v>
      </c>
      <c r="L1442" s="31" t="s">
        <v>9764</v>
      </c>
      <c r="M1442" t="e">
        <f t="shared" si="74"/>
        <v>#VALUE!</v>
      </c>
    </row>
    <row r="1443" spans="1:13" hidden="1">
      <c r="A1443" s="31" t="s">
        <v>10853</v>
      </c>
      <c r="B1443" s="31" t="s">
        <v>11973</v>
      </c>
      <c r="C1443" s="31" t="s">
        <v>11974</v>
      </c>
      <c r="D1443" s="32">
        <v>44008</v>
      </c>
      <c r="E1443" s="31" t="s">
        <v>11975</v>
      </c>
      <c r="F1443" s="31" t="s">
        <v>9997</v>
      </c>
      <c r="G1443" s="33">
        <v>6570250</v>
      </c>
      <c r="H1443" s="33">
        <v>6570250</v>
      </c>
      <c r="I1443" s="31" t="s">
        <v>9762</v>
      </c>
      <c r="J1443" s="31" t="s">
        <v>9763</v>
      </c>
      <c r="K1443" s="33">
        <v>6570250</v>
      </c>
      <c r="L1443" s="31" t="s">
        <v>9764</v>
      </c>
      <c r="M1443" t="e">
        <f t="shared" si="74"/>
        <v>#VALUE!</v>
      </c>
    </row>
    <row r="1444" spans="1:13" hidden="1">
      <c r="A1444" s="31" t="s">
        <v>10853</v>
      </c>
      <c r="B1444" s="31" t="s">
        <v>11973</v>
      </c>
      <c r="C1444" s="31" t="s">
        <v>11974</v>
      </c>
      <c r="D1444" s="32">
        <v>44008</v>
      </c>
      <c r="E1444" s="31" t="s">
        <v>11975</v>
      </c>
      <c r="F1444" s="31" t="s">
        <v>9889</v>
      </c>
      <c r="G1444" s="33">
        <v>-6570250</v>
      </c>
      <c r="H1444" s="33">
        <v>-6570250</v>
      </c>
      <c r="I1444" s="31" t="s">
        <v>9762</v>
      </c>
      <c r="J1444" s="31" t="s">
        <v>9763</v>
      </c>
      <c r="K1444" s="33">
        <v>-6570250</v>
      </c>
      <c r="L1444" s="31" t="s">
        <v>9764</v>
      </c>
      <c r="M1444" t="e">
        <f t="shared" si="74"/>
        <v>#VALUE!</v>
      </c>
    </row>
    <row r="1445" spans="1:13" hidden="1">
      <c r="A1445" s="31" t="s">
        <v>10853</v>
      </c>
      <c r="B1445" s="31" t="s">
        <v>11976</v>
      </c>
      <c r="C1445" s="31" t="s">
        <v>11977</v>
      </c>
      <c r="D1445" s="32">
        <v>44008</v>
      </c>
      <c r="E1445" s="31" t="s">
        <v>11978</v>
      </c>
      <c r="F1445" s="31" t="s">
        <v>9997</v>
      </c>
      <c r="G1445" s="33">
        <v>4000000</v>
      </c>
      <c r="H1445" s="33">
        <v>4000000</v>
      </c>
      <c r="I1445" s="31" t="s">
        <v>9762</v>
      </c>
      <c r="J1445" s="31" t="s">
        <v>9763</v>
      </c>
      <c r="K1445" s="33">
        <v>4000000</v>
      </c>
      <c r="L1445" s="31" t="s">
        <v>9764</v>
      </c>
      <c r="M1445" t="e">
        <f t="shared" si="74"/>
        <v>#VALUE!</v>
      </c>
    </row>
    <row r="1446" spans="1:13" hidden="1">
      <c r="A1446" s="31" t="s">
        <v>10853</v>
      </c>
      <c r="B1446" s="31" t="s">
        <v>11976</v>
      </c>
      <c r="C1446" s="31" t="s">
        <v>11977</v>
      </c>
      <c r="D1446" s="32">
        <v>44008</v>
      </c>
      <c r="E1446" s="31" t="s">
        <v>11978</v>
      </c>
      <c r="F1446" s="31" t="s">
        <v>9889</v>
      </c>
      <c r="G1446" s="33">
        <v>-4000000</v>
      </c>
      <c r="H1446" s="33">
        <v>-4000000</v>
      </c>
      <c r="I1446" s="31" t="s">
        <v>9762</v>
      </c>
      <c r="J1446" s="31" t="s">
        <v>9763</v>
      </c>
      <c r="K1446" s="33">
        <v>-4000000</v>
      </c>
      <c r="L1446" s="31" t="s">
        <v>9764</v>
      </c>
      <c r="M1446" t="e">
        <f t="shared" si="74"/>
        <v>#VALUE!</v>
      </c>
    </row>
    <row r="1447" spans="1:13" hidden="1">
      <c r="A1447" s="31" t="s">
        <v>10853</v>
      </c>
      <c r="B1447" s="31" t="s">
        <v>11979</v>
      </c>
      <c r="C1447" s="31" t="s">
        <v>11980</v>
      </c>
      <c r="D1447" s="32">
        <v>44001</v>
      </c>
      <c r="E1447" s="31" t="s">
        <v>11981</v>
      </c>
      <c r="F1447" s="31" t="s">
        <v>9997</v>
      </c>
      <c r="G1447" s="33">
        <v>49200</v>
      </c>
      <c r="H1447" s="33">
        <v>49200</v>
      </c>
      <c r="I1447" s="31" t="s">
        <v>9762</v>
      </c>
      <c r="J1447" s="31" t="s">
        <v>9763</v>
      </c>
      <c r="K1447" s="33">
        <v>49200</v>
      </c>
      <c r="L1447" s="31" t="s">
        <v>9764</v>
      </c>
      <c r="M1447" t="e">
        <f t="shared" si="74"/>
        <v>#VALUE!</v>
      </c>
    </row>
    <row r="1448" spans="1:13" hidden="1">
      <c r="A1448" s="31" t="s">
        <v>10853</v>
      </c>
      <c r="B1448" s="31" t="s">
        <v>11979</v>
      </c>
      <c r="C1448" s="31" t="s">
        <v>11980</v>
      </c>
      <c r="D1448" s="32">
        <v>44001</v>
      </c>
      <c r="E1448" s="31" t="s">
        <v>11981</v>
      </c>
      <c r="F1448" s="31" t="s">
        <v>9889</v>
      </c>
      <c r="G1448" s="33">
        <v>-49200</v>
      </c>
      <c r="H1448" s="33">
        <v>-49200</v>
      </c>
      <c r="I1448" s="31" t="s">
        <v>9762</v>
      </c>
      <c r="J1448" s="31" t="s">
        <v>9763</v>
      </c>
      <c r="K1448" s="33">
        <v>-49200</v>
      </c>
      <c r="L1448" s="31" t="s">
        <v>9764</v>
      </c>
      <c r="M1448" t="e">
        <f t="shared" si="74"/>
        <v>#VALUE!</v>
      </c>
    </row>
    <row r="1449" spans="1:13" hidden="1">
      <c r="A1449" s="31" t="s">
        <v>10853</v>
      </c>
      <c r="B1449" s="31" t="s">
        <v>11982</v>
      </c>
      <c r="C1449" s="31" t="s">
        <v>11983</v>
      </c>
      <c r="D1449" s="32">
        <v>44008</v>
      </c>
      <c r="E1449" s="31" t="s">
        <v>11984</v>
      </c>
      <c r="F1449" s="31" t="s">
        <v>10570</v>
      </c>
      <c r="G1449" s="33">
        <v>-340</v>
      </c>
      <c r="H1449" s="33">
        <v>-340</v>
      </c>
      <c r="I1449" s="31" t="s">
        <v>9762</v>
      </c>
      <c r="J1449" s="31" t="s">
        <v>9763</v>
      </c>
      <c r="K1449" s="33">
        <v>-340</v>
      </c>
      <c r="L1449" s="31" t="s">
        <v>9764</v>
      </c>
      <c r="M1449" t="e">
        <f t="shared" si="74"/>
        <v>#VALUE!</v>
      </c>
    </row>
    <row r="1450" spans="1:13" hidden="1">
      <c r="A1450" s="31" t="s">
        <v>10853</v>
      </c>
      <c r="B1450" s="31" t="s">
        <v>11982</v>
      </c>
      <c r="C1450" s="31" t="s">
        <v>11983</v>
      </c>
      <c r="D1450" s="32">
        <v>44008</v>
      </c>
      <c r="E1450" s="31" t="s">
        <v>11984</v>
      </c>
      <c r="F1450" s="31" t="s">
        <v>10536</v>
      </c>
      <c r="G1450" s="33">
        <v>340</v>
      </c>
      <c r="H1450" s="33">
        <v>340</v>
      </c>
      <c r="I1450" s="31" t="s">
        <v>9762</v>
      </c>
      <c r="J1450" s="31" t="s">
        <v>9763</v>
      </c>
      <c r="K1450" s="33">
        <v>340</v>
      </c>
      <c r="L1450" s="31" t="s">
        <v>9764</v>
      </c>
      <c r="M1450" t="e">
        <f t="shared" si="74"/>
        <v>#VALUE!</v>
      </c>
    </row>
    <row r="1451" spans="1:13" hidden="1">
      <c r="A1451" s="31" t="s">
        <v>9757</v>
      </c>
      <c r="B1451" s="31" t="s">
        <v>11985</v>
      </c>
      <c r="C1451" s="31" t="s">
        <v>11986</v>
      </c>
      <c r="D1451" s="32">
        <v>44001</v>
      </c>
      <c r="E1451" s="31" t="s">
        <v>11987</v>
      </c>
      <c r="F1451" s="31" t="s">
        <v>9997</v>
      </c>
      <c r="G1451" s="33">
        <v>9334200</v>
      </c>
      <c r="H1451" s="33">
        <v>9334200</v>
      </c>
      <c r="I1451" s="31" t="s">
        <v>9762</v>
      </c>
      <c r="J1451" s="31" t="s">
        <v>9763</v>
      </c>
      <c r="K1451" s="33">
        <v>9334200</v>
      </c>
      <c r="L1451" s="31" t="s">
        <v>9764</v>
      </c>
      <c r="M1451" t="e">
        <f t="shared" si="74"/>
        <v>#VALUE!</v>
      </c>
    </row>
    <row r="1452" spans="1:13" hidden="1">
      <c r="A1452" s="31" t="s">
        <v>9757</v>
      </c>
      <c r="B1452" s="31" t="s">
        <v>11985</v>
      </c>
      <c r="C1452" s="31" t="s">
        <v>11986</v>
      </c>
      <c r="D1452" s="32">
        <v>44001</v>
      </c>
      <c r="E1452" s="31" t="s">
        <v>11987</v>
      </c>
      <c r="F1452" s="31" t="s">
        <v>9889</v>
      </c>
      <c r="G1452" s="33">
        <v>-9334200</v>
      </c>
      <c r="H1452" s="33">
        <v>-9334200</v>
      </c>
      <c r="I1452" s="31" t="s">
        <v>9762</v>
      </c>
      <c r="J1452" s="31" t="s">
        <v>9763</v>
      </c>
      <c r="K1452" s="33">
        <v>-9334200</v>
      </c>
      <c r="L1452" s="31" t="s">
        <v>9764</v>
      </c>
      <c r="M1452" t="e">
        <f t="shared" si="74"/>
        <v>#VALUE!</v>
      </c>
    </row>
    <row r="1453" spans="1:13" hidden="1">
      <c r="A1453" s="31" t="s">
        <v>10853</v>
      </c>
      <c r="B1453" s="31" t="s">
        <v>11988</v>
      </c>
      <c r="C1453" s="31" t="s">
        <v>11989</v>
      </c>
      <c r="D1453" s="32">
        <v>44007</v>
      </c>
      <c r="E1453" s="31" t="s">
        <v>11990</v>
      </c>
      <c r="F1453" s="31" t="s">
        <v>10062</v>
      </c>
      <c r="G1453" s="33">
        <v>-237500</v>
      </c>
      <c r="H1453" s="33">
        <v>-237500</v>
      </c>
      <c r="I1453" s="31" t="s">
        <v>9762</v>
      </c>
      <c r="J1453" s="31" t="s">
        <v>9763</v>
      </c>
      <c r="K1453" s="33">
        <v>-237500</v>
      </c>
      <c r="L1453" s="31" t="s">
        <v>9764</v>
      </c>
      <c r="M1453" t="e">
        <f t="shared" si="74"/>
        <v>#VALUE!</v>
      </c>
    </row>
    <row r="1454" spans="1:13" hidden="1">
      <c r="A1454" s="31" t="s">
        <v>10853</v>
      </c>
      <c r="B1454" s="31" t="s">
        <v>11988</v>
      </c>
      <c r="C1454" s="31" t="s">
        <v>11989</v>
      </c>
      <c r="D1454" s="32">
        <v>44007</v>
      </c>
      <c r="E1454" s="31" t="s">
        <v>11990</v>
      </c>
      <c r="F1454" s="31" t="s">
        <v>10063</v>
      </c>
      <c r="G1454" s="33">
        <v>237500</v>
      </c>
      <c r="H1454" s="33">
        <v>237500</v>
      </c>
      <c r="I1454" s="31" t="s">
        <v>9762</v>
      </c>
      <c r="J1454" s="31" t="s">
        <v>9763</v>
      </c>
      <c r="K1454" s="33">
        <v>237500</v>
      </c>
      <c r="L1454" s="31" t="s">
        <v>9764</v>
      </c>
      <c r="M1454" t="e">
        <f t="shared" si="74"/>
        <v>#VALUE!</v>
      </c>
    </row>
    <row r="1455" spans="1:13" hidden="1">
      <c r="A1455" s="31" t="s">
        <v>10853</v>
      </c>
      <c r="B1455" s="31" t="s">
        <v>11991</v>
      </c>
      <c r="C1455" s="31" t="s">
        <v>11992</v>
      </c>
      <c r="D1455" s="32">
        <v>44007</v>
      </c>
      <c r="E1455" s="31" t="s">
        <v>11993</v>
      </c>
      <c r="F1455" s="31" t="s">
        <v>10577</v>
      </c>
      <c r="G1455" s="33">
        <v>-16140</v>
      </c>
      <c r="H1455" s="33">
        <v>-16140</v>
      </c>
      <c r="I1455" s="31" t="s">
        <v>9762</v>
      </c>
      <c r="J1455" s="31" t="s">
        <v>9763</v>
      </c>
      <c r="K1455" s="33">
        <v>-16140</v>
      </c>
      <c r="L1455" s="31" t="s">
        <v>9764</v>
      </c>
      <c r="M1455" t="e">
        <f t="shared" si="74"/>
        <v>#VALUE!</v>
      </c>
    </row>
    <row r="1456" spans="1:13" hidden="1">
      <c r="A1456" s="31" t="s">
        <v>10853</v>
      </c>
      <c r="B1456" s="31" t="s">
        <v>11991</v>
      </c>
      <c r="C1456" s="31" t="s">
        <v>11992</v>
      </c>
      <c r="D1456" s="32">
        <v>44007</v>
      </c>
      <c r="E1456" s="31" t="s">
        <v>11993</v>
      </c>
      <c r="F1456" s="31" t="s">
        <v>10046</v>
      </c>
      <c r="G1456" s="33">
        <v>16140</v>
      </c>
      <c r="H1456" s="33">
        <v>16140</v>
      </c>
      <c r="I1456" s="31" t="s">
        <v>9762</v>
      </c>
      <c r="J1456" s="31" t="s">
        <v>9763</v>
      </c>
      <c r="K1456" s="33">
        <v>16140</v>
      </c>
      <c r="L1456" s="31" t="s">
        <v>9764</v>
      </c>
      <c r="M1456" t="e">
        <f t="shared" si="74"/>
        <v>#VALUE!</v>
      </c>
    </row>
    <row r="1457" spans="1:15" hidden="1">
      <c r="A1457" s="31" t="s">
        <v>10853</v>
      </c>
      <c r="B1457" s="31" t="s">
        <v>11994</v>
      </c>
      <c r="C1457" s="31" t="s">
        <v>11995</v>
      </c>
      <c r="D1457" s="32">
        <v>44007</v>
      </c>
      <c r="E1457" s="31" t="s">
        <v>11996</v>
      </c>
      <c r="F1457" s="31" t="s">
        <v>10577</v>
      </c>
      <c r="G1457" s="33">
        <v>-13480</v>
      </c>
      <c r="H1457" s="33">
        <v>-13480</v>
      </c>
      <c r="I1457" s="31" t="s">
        <v>9762</v>
      </c>
      <c r="J1457" s="31" t="s">
        <v>9763</v>
      </c>
      <c r="K1457" s="33">
        <v>-13480</v>
      </c>
      <c r="L1457" s="31" t="s">
        <v>9764</v>
      </c>
      <c r="M1457" t="e">
        <f t="shared" si="74"/>
        <v>#VALUE!</v>
      </c>
    </row>
    <row r="1458" spans="1:15" hidden="1">
      <c r="A1458" s="31" t="s">
        <v>10853</v>
      </c>
      <c r="B1458" s="31" t="s">
        <v>11994</v>
      </c>
      <c r="C1458" s="31" t="s">
        <v>11995</v>
      </c>
      <c r="D1458" s="32">
        <v>44007</v>
      </c>
      <c r="E1458" s="31" t="s">
        <v>11996</v>
      </c>
      <c r="F1458" s="31" t="s">
        <v>10046</v>
      </c>
      <c r="G1458" s="33">
        <v>13480</v>
      </c>
      <c r="H1458" s="33">
        <v>13480</v>
      </c>
      <c r="I1458" s="31" t="s">
        <v>9762</v>
      </c>
      <c r="J1458" s="31" t="s">
        <v>9763</v>
      </c>
      <c r="K1458" s="33">
        <v>13480</v>
      </c>
      <c r="L1458" s="31" t="s">
        <v>9764</v>
      </c>
      <c r="M1458" t="e">
        <f t="shared" si="74"/>
        <v>#VALUE!</v>
      </c>
    </row>
    <row r="1459" spans="1:15" hidden="1">
      <c r="A1459" s="31" t="s">
        <v>10853</v>
      </c>
      <c r="B1459" s="31" t="s">
        <v>11997</v>
      </c>
      <c r="C1459" s="31" t="s">
        <v>11998</v>
      </c>
      <c r="D1459" s="32">
        <v>44008</v>
      </c>
      <c r="E1459" s="31" t="s">
        <v>11999</v>
      </c>
      <c r="F1459" s="31" t="s">
        <v>10177</v>
      </c>
      <c r="G1459" s="33">
        <v>-130000</v>
      </c>
      <c r="H1459" s="33">
        <v>-130000</v>
      </c>
      <c r="I1459" s="31" t="s">
        <v>9762</v>
      </c>
      <c r="J1459" s="31" t="s">
        <v>9763</v>
      </c>
      <c r="K1459" s="33">
        <v>-130000</v>
      </c>
      <c r="L1459" s="31" t="s">
        <v>9764</v>
      </c>
      <c r="M1459" t="e">
        <f t="shared" si="74"/>
        <v>#VALUE!</v>
      </c>
    </row>
    <row r="1460" spans="1:15" hidden="1">
      <c r="A1460" s="31" t="s">
        <v>10853</v>
      </c>
      <c r="B1460" s="31" t="s">
        <v>11997</v>
      </c>
      <c r="C1460" s="31" t="s">
        <v>11998</v>
      </c>
      <c r="D1460" s="32">
        <v>44008</v>
      </c>
      <c r="E1460" s="31" t="s">
        <v>11999</v>
      </c>
      <c r="F1460" s="31" t="s">
        <v>10173</v>
      </c>
      <c r="G1460" s="33">
        <v>130000</v>
      </c>
      <c r="H1460" s="33">
        <v>130000</v>
      </c>
      <c r="I1460" s="31" t="s">
        <v>9762</v>
      </c>
      <c r="J1460" s="31" t="s">
        <v>9763</v>
      </c>
      <c r="K1460" s="33">
        <v>130000</v>
      </c>
      <c r="L1460" s="31" t="s">
        <v>9764</v>
      </c>
      <c r="M1460" t="e">
        <f t="shared" si="74"/>
        <v>#VALUE!</v>
      </c>
    </row>
    <row r="1461" spans="1:15" hidden="1">
      <c r="A1461" s="31" t="s">
        <v>10853</v>
      </c>
      <c r="B1461" s="31" t="s">
        <v>12000</v>
      </c>
      <c r="C1461" s="31" t="s">
        <v>12001</v>
      </c>
      <c r="D1461" s="32">
        <v>44008</v>
      </c>
      <c r="E1461" s="31" t="s">
        <v>12002</v>
      </c>
      <c r="F1461" s="31" t="s">
        <v>9997</v>
      </c>
      <c r="G1461" s="33">
        <v>459580</v>
      </c>
      <c r="H1461" s="33">
        <v>459580</v>
      </c>
      <c r="I1461" s="31" t="s">
        <v>9762</v>
      </c>
      <c r="J1461" s="31" t="s">
        <v>9763</v>
      </c>
      <c r="K1461" s="33">
        <v>459580</v>
      </c>
      <c r="L1461" s="31" t="s">
        <v>9764</v>
      </c>
      <c r="M1461" t="e">
        <f t="shared" si="74"/>
        <v>#VALUE!</v>
      </c>
    </row>
    <row r="1462" spans="1:15" hidden="1">
      <c r="A1462" s="31" t="s">
        <v>10853</v>
      </c>
      <c r="B1462" s="31" t="s">
        <v>12000</v>
      </c>
      <c r="C1462" s="31" t="s">
        <v>12001</v>
      </c>
      <c r="D1462" s="32">
        <v>44008</v>
      </c>
      <c r="E1462" s="31" t="s">
        <v>12002</v>
      </c>
      <c r="F1462" s="31" t="s">
        <v>9889</v>
      </c>
      <c r="G1462" s="33">
        <v>-459580</v>
      </c>
      <c r="H1462" s="33">
        <v>-459580</v>
      </c>
      <c r="I1462" s="31" t="s">
        <v>9762</v>
      </c>
      <c r="J1462" s="31" t="s">
        <v>9763</v>
      </c>
      <c r="K1462" s="33">
        <v>-459580</v>
      </c>
      <c r="L1462" s="31" t="s">
        <v>9764</v>
      </c>
      <c r="M1462" t="e">
        <f t="shared" si="74"/>
        <v>#VALUE!</v>
      </c>
    </row>
    <row r="1463" spans="1:15" hidden="1">
      <c r="A1463" s="31" t="s">
        <v>10853</v>
      </c>
      <c r="B1463" s="31" t="s">
        <v>12003</v>
      </c>
      <c r="C1463" s="31" t="s">
        <v>12004</v>
      </c>
      <c r="D1463" s="32">
        <v>44008</v>
      </c>
      <c r="E1463" s="31" t="s">
        <v>12005</v>
      </c>
      <c r="F1463" s="31" t="s">
        <v>9997</v>
      </c>
      <c r="G1463" s="33">
        <v>392920</v>
      </c>
      <c r="H1463" s="33">
        <v>392920</v>
      </c>
      <c r="I1463" s="31" t="s">
        <v>9762</v>
      </c>
      <c r="J1463" s="31" t="s">
        <v>9763</v>
      </c>
      <c r="K1463" s="33">
        <v>392920</v>
      </c>
      <c r="L1463" s="31" t="s">
        <v>9764</v>
      </c>
      <c r="M1463" t="e">
        <f t="shared" si="74"/>
        <v>#VALUE!</v>
      </c>
    </row>
    <row r="1464" spans="1:15" hidden="1">
      <c r="A1464" s="31" t="s">
        <v>10853</v>
      </c>
      <c r="B1464" s="31" t="s">
        <v>12003</v>
      </c>
      <c r="C1464" s="31" t="s">
        <v>12004</v>
      </c>
      <c r="D1464" s="32">
        <v>44008</v>
      </c>
      <c r="E1464" s="31" t="s">
        <v>12005</v>
      </c>
      <c r="F1464" s="31" t="s">
        <v>9889</v>
      </c>
      <c r="G1464" s="33">
        <v>-392920</v>
      </c>
      <c r="H1464" s="33">
        <v>-392920</v>
      </c>
      <c r="I1464" s="31" t="s">
        <v>9762</v>
      </c>
      <c r="J1464" s="31" t="s">
        <v>9763</v>
      </c>
      <c r="K1464" s="33">
        <v>-392920</v>
      </c>
      <c r="L1464" s="31" t="s">
        <v>9764</v>
      </c>
      <c r="M1464" t="e">
        <f t="shared" si="74"/>
        <v>#VALUE!</v>
      </c>
    </row>
    <row r="1465" spans="1:15" hidden="1">
      <c r="A1465" s="31" t="s">
        <v>10853</v>
      </c>
      <c r="B1465" s="31" t="s">
        <v>12006</v>
      </c>
      <c r="C1465" s="31" t="s">
        <v>12007</v>
      </c>
      <c r="D1465" s="32">
        <v>44008</v>
      </c>
      <c r="E1465" s="31" t="s">
        <v>12008</v>
      </c>
      <c r="F1465" s="31" t="s">
        <v>9997</v>
      </c>
      <c r="G1465" s="33">
        <v>1000000</v>
      </c>
      <c r="H1465" s="33">
        <v>1000000</v>
      </c>
      <c r="I1465" s="31" t="s">
        <v>9762</v>
      </c>
      <c r="J1465" s="31" t="s">
        <v>9763</v>
      </c>
      <c r="K1465" s="33">
        <v>1000000</v>
      </c>
      <c r="L1465" s="31" t="s">
        <v>9764</v>
      </c>
      <c r="M1465" t="e">
        <f t="shared" si="74"/>
        <v>#VALUE!</v>
      </c>
    </row>
    <row r="1466" spans="1:15" hidden="1">
      <c r="A1466" s="31" t="s">
        <v>10853</v>
      </c>
      <c r="B1466" s="31" t="s">
        <v>12006</v>
      </c>
      <c r="C1466" s="31" t="s">
        <v>12007</v>
      </c>
      <c r="D1466" s="32">
        <v>44008</v>
      </c>
      <c r="E1466" s="31" t="s">
        <v>12008</v>
      </c>
      <c r="F1466" s="31" t="s">
        <v>9889</v>
      </c>
      <c r="G1466" s="33">
        <v>-1000000</v>
      </c>
      <c r="H1466" s="33">
        <v>-1000000</v>
      </c>
      <c r="I1466" s="31" t="s">
        <v>9762</v>
      </c>
      <c r="J1466" s="31" t="s">
        <v>9763</v>
      </c>
      <c r="K1466" s="33">
        <v>-1000000</v>
      </c>
      <c r="L1466" s="31" t="s">
        <v>9764</v>
      </c>
      <c r="M1466" t="e">
        <f t="shared" si="74"/>
        <v>#VALUE!</v>
      </c>
    </row>
    <row r="1467" spans="1:15" hidden="1">
      <c r="A1467" s="31" t="s">
        <v>10853</v>
      </c>
      <c r="B1467" s="31" t="s">
        <v>12009</v>
      </c>
      <c r="C1467" s="31" t="s">
        <v>12010</v>
      </c>
      <c r="D1467" s="32">
        <v>44007</v>
      </c>
      <c r="E1467" s="31" t="s">
        <v>12011</v>
      </c>
      <c r="F1467" s="31" t="s">
        <v>9875</v>
      </c>
      <c r="G1467" s="33">
        <v>501631</v>
      </c>
      <c r="H1467" s="33">
        <v>501631</v>
      </c>
      <c r="I1467" s="31" t="s">
        <v>9762</v>
      </c>
      <c r="J1467" s="31" t="s">
        <v>9763</v>
      </c>
      <c r="K1467" s="33">
        <v>501631</v>
      </c>
      <c r="L1467" s="31" t="s">
        <v>9764</v>
      </c>
      <c r="M1467" t="e">
        <f t="shared" si="74"/>
        <v>#VALUE!</v>
      </c>
    </row>
    <row r="1468" spans="1:15" hidden="1">
      <c r="A1468" s="31" t="s">
        <v>10853</v>
      </c>
      <c r="B1468" s="31" t="s">
        <v>12009</v>
      </c>
      <c r="C1468" s="31" t="s">
        <v>12010</v>
      </c>
      <c r="D1468" s="32">
        <v>44007</v>
      </c>
      <c r="E1468" s="31" t="s">
        <v>12011</v>
      </c>
      <c r="F1468" s="31" t="s">
        <v>9889</v>
      </c>
      <c r="G1468" s="33">
        <v>-501631</v>
      </c>
      <c r="H1468" s="33">
        <v>-501631</v>
      </c>
      <c r="I1468" s="31" t="s">
        <v>9762</v>
      </c>
      <c r="J1468" s="31" t="s">
        <v>9763</v>
      </c>
      <c r="K1468" s="33">
        <v>-501631</v>
      </c>
      <c r="L1468" s="31" t="s">
        <v>9764</v>
      </c>
      <c r="M1468" t="e">
        <f t="shared" si="74"/>
        <v>#VALUE!</v>
      </c>
    </row>
    <row r="1469" spans="1:15" hidden="1">
      <c r="A1469" s="31" t="s">
        <v>9757</v>
      </c>
      <c r="B1469" s="31" t="s">
        <v>12012</v>
      </c>
      <c r="C1469" s="31" t="s">
        <v>12013</v>
      </c>
      <c r="D1469" s="32">
        <v>44008</v>
      </c>
      <c r="E1469" s="31" t="s">
        <v>12014</v>
      </c>
      <c r="F1469" s="31" t="s">
        <v>10090</v>
      </c>
      <c r="G1469" s="33">
        <v>-3280</v>
      </c>
      <c r="H1469" s="33">
        <v>-3280</v>
      </c>
      <c r="I1469" s="31" t="s">
        <v>9762</v>
      </c>
      <c r="J1469" s="31" t="s">
        <v>9763</v>
      </c>
      <c r="K1469" s="33">
        <v>-3280</v>
      </c>
      <c r="L1469" s="31" t="s">
        <v>9764</v>
      </c>
      <c r="M1469">
        <f t="shared" si="74"/>
        <v>11</v>
      </c>
      <c r="N1469" t="str">
        <f t="shared" ref="N1469:N1474" si="75">MID(E1469,M1469,10)</f>
        <v>PO63000167</v>
      </c>
      <c r="O1469" t="e">
        <f>VLOOKUP(N1469,'1_คตง_ภาพรวม'!L1469:M1519,2,FALSE)</f>
        <v>#N/A</v>
      </c>
    </row>
    <row r="1470" spans="1:15" hidden="1">
      <c r="A1470" s="31" t="s">
        <v>9757</v>
      </c>
      <c r="B1470" s="31" t="s">
        <v>12012</v>
      </c>
      <c r="C1470" s="31" t="s">
        <v>12013</v>
      </c>
      <c r="D1470" s="32">
        <v>44008</v>
      </c>
      <c r="E1470" s="31" t="s">
        <v>12014</v>
      </c>
      <c r="F1470" s="31" t="s">
        <v>9875</v>
      </c>
      <c r="G1470" s="33">
        <v>350960</v>
      </c>
      <c r="H1470" s="33">
        <v>350960</v>
      </c>
      <c r="I1470" s="31" t="s">
        <v>9762</v>
      </c>
      <c r="J1470" s="31" t="s">
        <v>9763</v>
      </c>
      <c r="K1470" s="33">
        <v>350960</v>
      </c>
      <c r="L1470" s="31" t="s">
        <v>9764</v>
      </c>
      <c r="M1470">
        <f t="shared" si="74"/>
        <v>11</v>
      </c>
      <c r="N1470" t="str">
        <f t="shared" si="75"/>
        <v>PO63000167</v>
      </c>
      <c r="O1470" t="e">
        <f>VLOOKUP(N1470,'1_คตง_ภาพรวม'!L1470:M1520,2,FALSE)</f>
        <v>#N/A</v>
      </c>
    </row>
    <row r="1471" spans="1:15" hidden="1">
      <c r="A1471" s="31" t="s">
        <v>9757</v>
      </c>
      <c r="B1471" s="31" t="s">
        <v>12012</v>
      </c>
      <c r="C1471" s="31" t="s">
        <v>12013</v>
      </c>
      <c r="D1471" s="32">
        <v>44008</v>
      </c>
      <c r="E1471" s="31" t="s">
        <v>12014</v>
      </c>
      <c r="F1471" s="31" t="s">
        <v>9889</v>
      </c>
      <c r="G1471" s="33">
        <v>-347680</v>
      </c>
      <c r="H1471" s="33">
        <v>-347680</v>
      </c>
      <c r="I1471" s="31" t="s">
        <v>9762</v>
      </c>
      <c r="J1471" s="31" t="s">
        <v>9763</v>
      </c>
      <c r="K1471" s="33">
        <v>-347680</v>
      </c>
      <c r="L1471" s="31" t="s">
        <v>9764</v>
      </c>
      <c r="M1471">
        <f t="shared" si="74"/>
        <v>11</v>
      </c>
      <c r="N1471" t="str">
        <f t="shared" si="75"/>
        <v>PO63000167</v>
      </c>
      <c r="O1471" t="e">
        <f>VLOOKUP(N1471,'1_คตง_ภาพรวม'!L1471:M1521,2,FALSE)</f>
        <v>#N/A</v>
      </c>
    </row>
    <row r="1472" spans="1:15" hidden="1">
      <c r="A1472" s="31" t="s">
        <v>9757</v>
      </c>
      <c r="B1472" s="31" t="s">
        <v>12015</v>
      </c>
      <c r="C1472" s="31" t="s">
        <v>12016</v>
      </c>
      <c r="D1472" s="32">
        <v>44008</v>
      </c>
      <c r="E1472" s="31" t="s">
        <v>12017</v>
      </c>
      <c r="F1472" s="31" t="s">
        <v>10090</v>
      </c>
      <c r="G1472" s="33">
        <v>-700</v>
      </c>
      <c r="H1472" s="33">
        <v>-700</v>
      </c>
      <c r="I1472" s="31" t="s">
        <v>9762</v>
      </c>
      <c r="J1472" s="31" t="s">
        <v>9763</v>
      </c>
      <c r="K1472" s="33">
        <v>-700</v>
      </c>
      <c r="L1472" s="31" t="s">
        <v>9764</v>
      </c>
      <c r="M1472">
        <f t="shared" si="74"/>
        <v>12</v>
      </c>
      <c r="N1472" t="str">
        <f t="shared" si="75"/>
        <v>PO63000474</v>
      </c>
      <c r="O1472" t="e">
        <f>VLOOKUP(N1472,'1_คตง_ภาพรวม'!L1472:M1522,2,FALSE)</f>
        <v>#N/A</v>
      </c>
    </row>
    <row r="1473" spans="1:15" hidden="1">
      <c r="A1473" s="31" t="s">
        <v>9757</v>
      </c>
      <c r="B1473" s="31" t="s">
        <v>12015</v>
      </c>
      <c r="C1473" s="31" t="s">
        <v>12016</v>
      </c>
      <c r="D1473" s="32">
        <v>44008</v>
      </c>
      <c r="E1473" s="31" t="s">
        <v>12017</v>
      </c>
      <c r="F1473" s="31" t="s">
        <v>9875</v>
      </c>
      <c r="G1473" s="33">
        <v>70000</v>
      </c>
      <c r="H1473" s="33">
        <v>70000</v>
      </c>
      <c r="I1473" s="31" t="s">
        <v>9762</v>
      </c>
      <c r="J1473" s="31" t="s">
        <v>9763</v>
      </c>
      <c r="K1473" s="33">
        <v>70000</v>
      </c>
      <c r="L1473" s="31" t="s">
        <v>9764</v>
      </c>
      <c r="M1473">
        <f t="shared" si="74"/>
        <v>12</v>
      </c>
      <c r="N1473" t="str">
        <f t="shared" si="75"/>
        <v>PO63000474</v>
      </c>
      <c r="O1473" t="e">
        <f>VLOOKUP(N1473,'1_คตง_ภาพรวม'!L1473:M1523,2,FALSE)</f>
        <v>#N/A</v>
      </c>
    </row>
    <row r="1474" spans="1:15" hidden="1">
      <c r="A1474" s="31" t="s">
        <v>9757</v>
      </c>
      <c r="B1474" s="31" t="s">
        <v>12015</v>
      </c>
      <c r="C1474" s="31" t="s">
        <v>12016</v>
      </c>
      <c r="D1474" s="32">
        <v>44008</v>
      </c>
      <c r="E1474" s="31" t="s">
        <v>12017</v>
      </c>
      <c r="F1474" s="31" t="s">
        <v>9889</v>
      </c>
      <c r="G1474" s="33">
        <v>-69300</v>
      </c>
      <c r="H1474" s="33">
        <v>-69300</v>
      </c>
      <c r="I1474" s="31" t="s">
        <v>9762</v>
      </c>
      <c r="J1474" s="31" t="s">
        <v>9763</v>
      </c>
      <c r="K1474" s="33">
        <v>-69300</v>
      </c>
      <c r="L1474" s="31" t="s">
        <v>9764</v>
      </c>
      <c r="M1474">
        <f t="shared" si="74"/>
        <v>12</v>
      </c>
      <c r="N1474" t="str">
        <f t="shared" si="75"/>
        <v>PO63000474</v>
      </c>
      <c r="O1474" t="e">
        <f>VLOOKUP(N1474,'1_คตง_ภาพรวม'!L1474:M1524,2,FALSE)</f>
        <v>#N/A</v>
      </c>
    </row>
    <row r="1475" spans="1:15" hidden="1">
      <c r="A1475" s="31" t="s">
        <v>9757</v>
      </c>
      <c r="B1475" s="31" t="s">
        <v>12018</v>
      </c>
      <c r="C1475" s="31" t="s">
        <v>12019</v>
      </c>
      <c r="D1475" s="32">
        <v>44008</v>
      </c>
      <c r="E1475" s="31" t="s">
        <v>12020</v>
      </c>
      <c r="F1475" s="31" t="s">
        <v>10090</v>
      </c>
      <c r="G1475" s="33">
        <v>-197.56</v>
      </c>
      <c r="H1475" s="33">
        <v>-197.56</v>
      </c>
      <c r="I1475" s="31" t="s">
        <v>9762</v>
      </c>
      <c r="J1475" s="31" t="s">
        <v>9763</v>
      </c>
      <c r="K1475" s="33">
        <v>-197.56</v>
      </c>
      <c r="L1475" s="31" t="s">
        <v>9764</v>
      </c>
      <c r="M1475" t="e">
        <f t="shared" ref="M1475:M1538" si="76">FIND("PO",E1475)</f>
        <v>#VALUE!</v>
      </c>
    </row>
    <row r="1476" spans="1:15" hidden="1">
      <c r="A1476" s="31" t="s">
        <v>9757</v>
      </c>
      <c r="B1476" s="31" t="s">
        <v>12018</v>
      </c>
      <c r="C1476" s="31" t="s">
        <v>12019</v>
      </c>
      <c r="D1476" s="32">
        <v>44008</v>
      </c>
      <c r="E1476" s="31" t="s">
        <v>12020</v>
      </c>
      <c r="F1476" s="31" t="s">
        <v>9875</v>
      </c>
      <c r="G1476" s="33">
        <v>21138.39</v>
      </c>
      <c r="H1476" s="33">
        <v>21138.39</v>
      </c>
      <c r="I1476" s="31" t="s">
        <v>9762</v>
      </c>
      <c r="J1476" s="31" t="s">
        <v>9763</v>
      </c>
      <c r="K1476" s="33">
        <v>21138.39</v>
      </c>
      <c r="L1476" s="31" t="s">
        <v>9764</v>
      </c>
      <c r="M1476" t="e">
        <f t="shared" si="76"/>
        <v>#VALUE!</v>
      </c>
    </row>
    <row r="1477" spans="1:15" hidden="1">
      <c r="A1477" s="31" t="s">
        <v>9757</v>
      </c>
      <c r="B1477" s="31" t="s">
        <v>12018</v>
      </c>
      <c r="C1477" s="31" t="s">
        <v>12019</v>
      </c>
      <c r="D1477" s="32">
        <v>44008</v>
      </c>
      <c r="E1477" s="31" t="s">
        <v>12020</v>
      </c>
      <c r="F1477" s="31" t="s">
        <v>9889</v>
      </c>
      <c r="G1477" s="33">
        <v>-20940.830000000002</v>
      </c>
      <c r="H1477" s="33">
        <v>-20940.830000000002</v>
      </c>
      <c r="I1477" s="31" t="s">
        <v>9762</v>
      </c>
      <c r="J1477" s="31" t="s">
        <v>9763</v>
      </c>
      <c r="K1477" s="33">
        <v>-20940.830000000002</v>
      </c>
      <c r="L1477" s="31" t="s">
        <v>9764</v>
      </c>
      <c r="M1477" t="e">
        <f t="shared" si="76"/>
        <v>#VALUE!</v>
      </c>
    </row>
    <row r="1478" spans="1:15" hidden="1">
      <c r="A1478" s="31" t="s">
        <v>9757</v>
      </c>
      <c r="B1478" s="31" t="s">
        <v>12021</v>
      </c>
      <c r="C1478" s="31" t="s">
        <v>12022</v>
      </c>
      <c r="D1478" s="32">
        <v>44008</v>
      </c>
      <c r="E1478" s="31" t="s">
        <v>12023</v>
      </c>
      <c r="F1478" s="31" t="s">
        <v>10182</v>
      </c>
      <c r="G1478" s="33">
        <v>17500</v>
      </c>
      <c r="H1478" s="33">
        <v>17500</v>
      </c>
      <c r="I1478" s="31" t="s">
        <v>9762</v>
      </c>
      <c r="J1478" s="31" t="s">
        <v>9763</v>
      </c>
      <c r="K1478" s="33">
        <v>17500</v>
      </c>
      <c r="L1478" s="31" t="s">
        <v>9764</v>
      </c>
      <c r="M1478" t="e">
        <f t="shared" si="76"/>
        <v>#VALUE!</v>
      </c>
    </row>
    <row r="1479" spans="1:15" hidden="1">
      <c r="A1479" s="31" t="s">
        <v>9757</v>
      </c>
      <c r="B1479" s="31" t="s">
        <v>12021</v>
      </c>
      <c r="C1479" s="31" t="s">
        <v>12022</v>
      </c>
      <c r="D1479" s="32">
        <v>44008</v>
      </c>
      <c r="E1479" s="31" t="s">
        <v>12023</v>
      </c>
      <c r="F1479" s="31" t="s">
        <v>9889</v>
      </c>
      <c r="G1479" s="33">
        <v>-17500</v>
      </c>
      <c r="H1479" s="33">
        <v>-17500</v>
      </c>
      <c r="I1479" s="31" t="s">
        <v>9762</v>
      </c>
      <c r="J1479" s="31" t="s">
        <v>9763</v>
      </c>
      <c r="K1479" s="33">
        <v>-17500</v>
      </c>
      <c r="L1479" s="31" t="s">
        <v>9764</v>
      </c>
      <c r="M1479" t="e">
        <f t="shared" si="76"/>
        <v>#VALUE!</v>
      </c>
    </row>
    <row r="1480" spans="1:15" hidden="1">
      <c r="A1480" s="31" t="s">
        <v>9757</v>
      </c>
      <c r="B1480" s="31" t="s">
        <v>12024</v>
      </c>
      <c r="C1480" s="31" t="s">
        <v>12025</v>
      </c>
      <c r="D1480" s="32">
        <v>44011</v>
      </c>
      <c r="E1480" s="31" t="s">
        <v>12026</v>
      </c>
      <c r="F1480" s="31" t="s">
        <v>10062</v>
      </c>
      <c r="G1480" s="33">
        <v>-6500</v>
      </c>
      <c r="H1480" s="33">
        <v>-6500</v>
      </c>
      <c r="I1480" s="31" t="s">
        <v>9762</v>
      </c>
      <c r="J1480" s="31" t="s">
        <v>9763</v>
      </c>
      <c r="K1480" s="33">
        <v>-6500</v>
      </c>
      <c r="L1480" s="31" t="s">
        <v>9764</v>
      </c>
      <c r="M1480" t="e">
        <f t="shared" si="76"/>
        <v>#VALUE!</v>
      </c>
    </row>
    <row r="1481" spans="1:15" hidden="1">
      <c r="A1481" s="31" t="s">
        <v>9757</v>
      </c>
      <c r="B1481" s="31" t="s">
        <v>12024</v>
      </c>
      <c r="C1481" s="31" t="s">
        <v>12025</v>
      </c>
      <c r="D1481" s="32">
        <v>44011</v>
      </c>
      <c r="E1481" s="31" t="s">
        <v>12026</v>
      </c>
      <c r="F1481" s="31" t="s">
        <v>10063</v>
      </c>
      <c r="G1481" s="33">
        <v>6500</v>
      </c>
      <c r="H1481" s="33">
        <v>6500</v>
      </c>
      <c r="I1481" s="31" t="s">
        <v>9762</v>
      </c>
      <c r="J1481" s="31" t="s">
        <v>9763</v>
      </c>
      <c r="K1481" s="33">
        <v>6500</v>
      </c>
      <c r="L1481" s="31" t="s">
        <v>9764</v>
      </c>
      <c r="M1481" t="e">
        <f t="shared" si="76"/>
        <v>#VALUE!</v>
      </c>
    </row>
    <row r="1482" spans="1:15" hidden="1">
      <c r="A1482" s="31" t="s">
        <v>9757</v>
      </c>
      <c r="B1482" s="31" t="s">
        <v>12027</v>
      </c>
      <c r="C1482" s="31" t="s">
        <v>12028</v>
      </c>
      <c r="D1482" s="32">
        <v>44011</v>
      </c>
      <c r="E1482" s="31" t="s">
        <v>12029</v>
      </c>
      <c r="F1482" s="31" t="s">
        <v>10804</v>
      </c>
      <c r="G1482" s="33">
        <v>-11200</v>
      </c>
      <c r="H1482" s="33">
        <v>-11200</v>
      </c>
      <c r="I1482" s="31" t="s">
        <v>9762</v>
      </c>
      <c r="J1482" s="31" t="s">
        <v>9763</v>
      </c>
      <c r="K1482" s="33">
        <v>-11200</v>
      </c>
      <c r="L1482" s="31" t="s">
        <v>9764</v>
      </c>
      <c r="M1482" t="e">
        <f t="shared" si="76"/>
        <v>#VALUE!</v>
      </c>
    </row>
    <row r="1483" spans="1:15" hidden="1">
      <c r="A1483" s="31" t="s">
        <v>9757</v>
      </c>
      <c r="B1483" s="31" t="s">
        <v>12027</v>
      </c>
      <c r="C1483" s="31" t="s">
        <v>12028</v>
      </c>
      <c r="D1483" s="32">
        <v>44011</v>
      </c>
      <c r="E1483" s="31" t="s">
        <v>12029</v>
      </c>
      <c r="F1483" s="31" t="s">
        <v>10272</v>
      </c>
      <c r="G1483" s="33">
        <v>11200</v>
      </c>
      <c r="H1483" s="33">
        <v>11200</v>
      </c>
      <c r="I1483" s="31" t="s">
        <v>9762</v>
      </c>
      <c r="J1483" s="31" t="s">
        <v>9763</v>
      </c>
      <c r="K1483" s="33">
        <v>11200</v>
      </c>
      <c r="L1483" s="31" t="s">
        <v>9764</v>
      </c>
      <c r="M1483" t="e">
        <f t="shared" si="76"/>
        <v>#VALUE!</v>
      </c>
    </row>
    <row r="1484" spans="1:15" hidden="1">
      <c r="A1484" s="31" t="s">
        <v>9757</v>
      </c>
      <c r="B1484" s="31" t="s">
        <v>12030</v>
      </c>
      <c r="C1484" s="31" t="s">
        <v>12031</v>
      </c>
      <c r="D1484" s="32">
        <v>44011</v>
      </c>
      <c r="E1484" s="31" t="s">
        <v>12032</v>
      </c>
      <c r="F1484" s="31" t="s">
        <v>10095</v>
      </c>
      <c r="G1484" s="33">
        <v>8400</v>
      </c>
      <c r="H1484" s="33">
        <v>8400</v>
      </c>
      <c r="I1484" s="31" t="s">
        <v>9762</v>
      </c>
      <c r="J1484" s="31" t="s">
        <v>9763</v>
      </c>
      <c r="K1484" s="33">
        <v>8400</v>
      </c>
      <c r="L1484" s="31" t="s">
        <v>9764</v>
      </c>
      <c r="M1484" t="e">
        <f t="shared" si="76"/>
        <v>#VALUE!</v>
      </c>
    </row>
    <row r="1485" spans="1:15" hidden="1">
      <c r="A1485" s="31" t="s">
        <v>9757</v>
      </c>
      <c r="B1485" s="31" t="s">
        <v>12030</v>
      </c>
      <c r="C1485" s="31" t="s">
        <v>12031</v>
      </c>
      <c r="D1485" s="32">
        <v>44011</v>
      </c>
      <c r="E1485" s="31" t="s">
        <v>12032</v>
      </c>
      <c r="F1485" s="31" t="s">
        <v>9889</v>
      </c>
      <c r="G1485" s="33">
        <v>-8400</v>
      </c>
      <c r="H1485" s="33">
        <v>-8400</v>
      </c>
      <c r="I1485" s="31" t="s">
        <v>9762</v>
      </c>
      <c r="J1485" s="31" t="s">
        <v>9763</v>
      </c>
      <c r="K1485" s="33">
        <v>-8400</v>
      </c>
      <c r="L1485" s="31" t="s">
        <v>9764</v>
      </c>
      <c r="M1485" t="e">
        <f t="shared" si="76"/>
        <v>#VALUE!</v>
      </c>
    </row>
    <row r="1486" spans="1:15" hidden="1">
      <c r="A1486" s="31" t="s">
        <v>9757</v>
      </c>
      <c r="B1486" s="31" t="s">
        <v>12033</v>
      </c>
      <c r="C1486" s="31" t="s">
        <v>12034</v>
      </c>
      <c r="D1486" s="32">
        <v>44012</v>
      </c>
      <c r="E1486" s="31" t="s">
        <v>12035</v>
      </c>
      <c r="F1486" s="31" t="s">
        <v>9867</v>
      </c>
      <c r="G1486" s="33">
        <v>3882719.5</v>
      </c>
      <c r="H1486" s="33">
        <v>3882719.5</v>
      </c>
      <c r="I1486" s="31" t="s">
        <v>9762</v>
      </c>
      <c r="J1486" s="31" t="s">
        <v>9763</v>
      </c>
      <c r="K1486" s="33">
        <v>3882719.5</v>
      </c>
      <c r="L1486" s="31" t="s">
        <v>9764</v>
      </c>
      <c r="M1486" t="e">
        <f t="shared" si="76"/>
        <v>#VALUE!</v>
      </c>
    </row>
    <row r="1487" spans="1:15" hidden="1">
      <c r="A1487" s="31" t="s">
        <v>9757</v>
      </c>
      <c r="B1487" s="31" t="s">
        <v>12033</v>
      </c>
      <c r="C1487" s="31" t="s">
        <v>12034</v>
      </c>
      <c r="D1487" s="32">
        <v>44012</v>
      </c>
      <c r="E1487" s="31" t="s">
        <v>12035</v>
      </c>
      <c r="F1487" s="31" t="s">
        <v>10078</v>
      </c>
      <c r="G1487" s="33">
        <v>-258534</v>
      </c>
      <c r="H1487" s="33">
        <v>-258534</v>
      </c>
      <c r="I1487" s="31" t="s">
        <v>9762</v>
      </c>
      <c r="J1487" s="31" t="s">
        <v>9763</v>
      </c>
      <c r="K1487" s="33">
        <v>-258534</v>
      </c>
      <c r="L1487" s="31" t="s">
        <v>9764</v>
      </c>
      <c r="M1487" t="e">
        <f t="shared" si="76"/>
        <v>#VALUE!</v>
      </c>
    </row>
    <row r="1488" spans="1:15" hidden="1">
      <c r="A1488" s="31" t="s">
        <v>9757</v>
      </c>
      <c r="B1488" s="31" t="s">
        <v>12033</v>
      </c>
      <c r="C1488" s="31" t="s">
        <v>12034</v>
      </c>
      <c r="D1488" s="32">
        <v>44012</v>
      </c>
      <c r="E1488" s="31" t="s">
        <v>12035</v>
      </c>
      <c r="F1488" s="31" t="s">
        <v>10079</v>
      </c>
      <c r="G1488" s="33">
        <v>-243097</v>
      </c>
      <c r="H1488" s="33">
        <v>-243097</v>
      </c>
      <c r="I1488" s="31" t="s">
        <v>9762</v>
      </c>
      <c r="J1488" s="31" t="s">
        <v>9763</v>
      </c>
      <c r="K1488" s="33">
        <v>-243097</v>
      </c>
      <c r="L1488" s="31" t="s">
        <v>9764</v>
      </c>
      <c r="M1488" t="e">
        <f t="shared" si="76"/>
        <v>#VALUE!</v>
      </c>
    </row>
    <row r="1489" spans="1:15" hidden="1">
      <c r="A1489" s="31" t="s">
        <v>9757</v>
      </c>
      <c r="B1489" s="31" t="s">
        <v>12033</v>
      </c>
      <c r="C1489" s="31" t="s">
        <v>12034</v>
      </c>
      <c r="D1489" s="32">
        <v>44012</v>
      </c>
      <c r="E1489" s="31" t="s">
        <v>12035</v>
      </c>
      <c r="F1489" s="31" t="s">
        <v>10080</v>
      </c>
      <c r="G1489" s="33">
        <v>-168538.38</v>
      </c>
      <c r="H1489" s="33">
        <v>-168538.38</v>
      </c>
      <c r="I1489" s="31" t="s">
        <v>9762</v>
      </c>
      <c r="J1489" s="31" t="s">
        <v>9763</v>
      </c>
      <c r="K1489" s="33">
        <v>-168538.38</v>
      </c>
      <c r="L1489" s="31" t="s">
        <v>9764</v>
      </c>
      <c r="M1489" t="e">
        <f t="shared" si="76"/>
        <v>#VALUE!</v>
      </c>
    </row>
    <row r="1490" spans="1:15" hidden="1">
      <c r="A1490" s="31" t="s">
        <v>9757</v>
      </c>
      <c r="B1490" s="31" t="s">
        <v>12033</v>
      </c>
      <c r="C1490" s="31" t="s">
        <v>12034</v>
      </c>
      <c r="D1490" s="32">
        <v>44012</v>
      </c>
      <c r="E1490" s="31" t="s">
        <v>12035</v>
      </c>
      <c r="F1490" s="31" t="s">
        <v>9889</v>
      </c>
      <c r="G1490" s="33">
        <v>-3212550.12</v>
      </c>
      <c r="H1490" s="33">
        <v>-3212550.12</v>
      </c>
      <c r="I1490" s="31" t="s">
        <v>9762</v>
      </c>
      <c r="J1490" s="31" t="s">
        <v>9763</v>
      </c>
      <c r="K1490" s="33">
        <v>-3212550.12</v>
      </c>
      <c r="L1490" s="31" t="s">
        <v>9764</v>
      </c>
      <c r="M1490" t="e">
        <f t="shared" si="76"/>
        <v>#VALUE!</v>
      </c>
    </row>
    <row r="1491" spans="1:15" hidden="1">
      <c r="A1491" s="31" t="s">
        <v>9757</v>
      </c>
      <c r="B1491" s="31" t="s">
        <v>12036</v>
      </c>
      <c r="C1491" s="31" t="s">
        <v>12037</v>
      </c>
      <c r="D1491" s="32">
        <v>44015</v>
      </c>
      <c r="E1491" s="31" t="s">
        <v>12038</v>
      </c>
      <c r="F1491" s="31" t="s">
        <v>11553</v>
      </c>
      <c r="G1491" s="33">
        <v>-168538.38</v>
      </c>
      <c r="H1491" s="33">
        <v>-168538.38</v>
      </c>
      <c r="I1491" s="31" t="s">
        <v>9762</v>
      </c>
      <c r="J1491" s="31" t="s">
        <v>9763</v>
      </c>
      <c r="K1491" s="33">
        <v>-168538.38</v>
      </c>
      <c r="L1491" s="31" t="s">
        <v>9764</v>
      </c>
      <c r="M1491" t="e">
        <f t="shared" si="76"/>
        <v>#VALUE!</v>
      </c>
    </row>
    <row r="1492" spans="1:15" hidden="1">
      <c r="A1492" s="31" t="s">
        <v>9757</v>
      </c>
      <c r="B1492" s="31" t="s">
        <v>12036</v>
      </c>
      <c r="C1492" s="31" t="s">
        <v>12037</v>
      </c>
      <c r="D1492" s="32">
        <v>44015</v>
      </c>
      <c r="E1492" s="31" t="s">
        <v>12038</v>
      </c>
      <c r="F1492" s="31" t="s">
        <v>9867</v>
      </c>
      <c r="G1492" s="33">
        <v>168538.38</v>
      </c>
      <c r="H1492" s="33">
        <v>168538.38</v>
      </c>
      <c r="I1492" s="31" t="s">
        <v>9762</v>
      </c>
      <c r="J1492" s="31" t="s">
        <v>9763</v>
      </c>
      <c r="K1492" s="33">
        <v>168538.38</v>
      </c>
      <c r="L1492" s="31" t="s">
        <v>9764</v>
      </c>
      <c r="M1492" t="e">
        <f t="shared" si="76"/>
        <v>#VALUE!</v>
      </c>
    </row>
    <row r="1493" spans="1:15" hidden="1">
      <c r="A1493" s="31" t="s">
        <v>9757</v>
      </c>
      <c r="B1493" s="31" t="s">
        <v>12039</v>
      </c>
      <c r="C1493" s="31" t="s">
        <v>12040</v>
      </c>
      <c r="D1493" s="32">
        <v>44012</v>
      </c>
      <c r="E1493" s="31" t="s">
        <v>12041</v>
      </c>
      <c r="F1493" s="31" t="s">
        <v>10095</v>
      </c>
      <c r="G1493" s="33">
        <v>17000</v>
      </c>
      <c r="H1493" s="33">
        <v>17000</v>
      </c>
      <c r="I1493" s="31" t="s">
        <v>9762</v>
      </c>
      <c r="J1493" s="31" t="s">
        <v>9763</v>
      </c>
      <c r="K1493" s="33">
        <v>17000</v>
      </c>
      <c r="L1493" s="31" t="s">
        <v>9764</v>
      </c>
      <c r="M1493" t="e">
        <f t="shared" si="76"/>
        <v>#VALUE!</v>
      </c>
    </row>
    <row r="1494" spans="1:15" hidden="1">
      <c r="A1494" s="31" t="s">
        <v>9757</v>
      </c>
      <c r="B1494" s="31" t="s">
        <v>12039</v>
      </c>
      <c r="C1494" s="31" t="s">
        <v>12040</v>
      </c>
      <c r="D1494" s="32">
        <v>44012</v>
      </c>
      <c r="E1494" s="31" t="s">
        <v>12041</v>
      </c>
      <c r="F1494" s="31" t="s">
        <v>9889</v>
      </c>
      <c r="G1494" s="33">
        <v>-17000</v>
      </c>
      <c r="H1494" s="33">
        <v>-17000</v>
      </c>
      <c r="I1494" s="31" t="s">
        <v>9762</v>
      </c>
      <c r="J1494" s="31" t="s">
        <v>9763</v>
      </c>
      <c r="K1494" s="33">
        <v>-17000</v>
      </c>
      <c r="L1494" s="31" t="s">
        <v>9764</v>
      </c>
      <c r="M1494" t="e">
        <f t="shared" si="76"/>
        <v>#VALUE!</v>
      </c>
    </row>
    <row r="1495" spans="1:15" hidden="1">
      <c r="A1495" s="31" t="s">
        <v>9757</v>
      </c>
      <c r="B1495" s="31" t="s">
        <v>12042</v>
      </c>
      <c r="C1495" s="31" t="s">
        <v>12043</v>
      </c>
      <c r="D1495" s="32">
        <v>44012</v>
      </c>
      <c r="E1495" s="31" t="s">
        <v>12044</v>
      </c>
      <c r="F1495" s="31" t="s">
        <v>9875</v>
      </c>
      <c r="G1495" s="33">
        <v>25245</v>
      </c>
      <c r="H1495" s="33">
        <v>25245</v>
      </c>
      <c r="I1495" s="31" t="s">
        <v>9762</v>
      </c>
      <c r="J1495" s="31" t="s">
        <v>9763</v>
      </c>
      <c r="K1495" s="33">
        <v>25245</v>
      </c>
      <c r="L1495" s="31" t="s">
        <v>9764</v>
      </c>
      <c r="M1495">
        <f t="shared" si="76"/>
        <v>112</v>
      </c>
      <c r="N1495" t="str">
        <f t="shared" ref="N1495:N1504" si="77">MID(E1495,M1495,10)</f>
        <v>PO63000387</v>
      </c>
      <c r="O1495" t="e">
        <f>VLOOKUP(N1495,'1_คตง_ภาพรวม'!L1495:M1545,2,FALSE)</f>
        <v>#N/A</v>
      </c>
    </row>
    <row r="1496" spans="1:15" hidden="1">
      <c r="A1496" s="31" t="s">
        <v>9757</v>
      </c>
      <c r="B1496" s="31" t="s">
        <v>12042</v>
      </c>
      <c r="C1496" s="31" t="s">
        <v>12043</v>
      </c>
      <c r="D1496" s="32">
        <v>44012</v>
      </c>
      <c r="E1496" s="31" t="s">
        <v>12044</v>
      </c>
      <c r="F1496" s="31" t="s">
        <v>9889</v>
      </c>
      <c r="G1496" s="33">
        <v>-25245</v>
      </c>
      <c r="H1496" s="33">
        <v>-25245</v>
      </c>
      <c r="I1496" s="31" t="s">
        <v>9762</v>
      </c>
      <c r="J1496" s="31" t="s">
        <v>9763</v>
      </c>
      <c r="K1496" s="33">
        <v>-25245</v>
      </c>
      <c r="L1496" s="31" t="s">
        <v>9764</v>
      </c>
      <c r="M1496">
        <f t="shared" si="76"/>
        <v>112</v>
      </c>
      <c r="N1496" t="str">
        <f t="shared" si="77"/>
        <v>PO63000387</v>
      </c>
      <c r="O1496" t="e">
        <f>VLOOKUP(N1496,'1_คตง_ภาพรวม'!L1496:M1546,2,FALSE)</f>
        <v>#N/A</v>
      </c>
    </row>
    <row r="1497" spans="1:15" hidden="1">
      <c r="A1497" s="31" t="s">
        <v>9757</v>
      </c>
      <c r="B1497" s="31" t="s">
        <v>12045</v>
      </c>
      <c r="C1497" s="31" t="s">
        <v>12046</v>
      </c>
      <c r="D1497" s="32">
        <v>44012</v>
      </c>
      <c r="E1497" s="31" t="s">
        <v>12047</v>
      </c>
      <c r="F1497" s="31" t="s">
        <v>9875</v>
      </c>
      <c r="G1497" s="33">
        <v>21285</v>
      </c>
      <c r="H1497" s="33">
        <v>21285</v>
      </c>
      <c r="I1497" s="31" t="s">
        <v>9762</v>
      </c>
      <c r="J1497" s="31" t="s">
        <v>9763</v>
      </c>
      <c r="K1497" s="33">
        <v>21285</v>
      </c>
      <c r="L1497" s="31" t="s">
        <v>9764</v>
      </c>
      <c r="M1497">
        <f t="shared" si="76"/>
        <v>97</v>
      </c>
      <c r="N1497" t="str">
        <f t="shared" si="77"/>
        <v>PO63000356</v>
      </c>
      <c r="O1497" t="e">
        <f>VLOOKUP(N1497,'1_คตง_ภาพรวม'!L1497:M1547,2,FALSE)</f>
        <v>#N/A</v>
      </c>
    </row>
    <row r="1498" spans="1:15" hidden="1">
      <c r="A1498" s="31" t="s">
        <v>9757</v>
      </c>
      <c r="B1498" s="31" t="s">
        <v>12045</v>
      </c>
      <c r="C1498" s="31" t="s">
        <v>12046</v>
      </c>
      <c r="D1498" s="32">
        <v>44012</v>
      </c>
      <c r="E1498" s="31" t="s">
        <v>12047</v>
      </c>
      <c r="F1498" s="31" t="s">
        <v>9889</v>
      </c>
      <c r="G1498" s="33">
        <v>-21285</v>
      </c>
      <c r="H1498" s="33">
        <v>-21285</v>
      </c>
      <c r="I1498" s="31" t="s">
        <v>9762</v>
      </c>
      <c r="J1498" s="31" t="s">
        <v>9763</v>
      </c>
      <c r="K1498" s="33">
        <v>-21285</v>
      </c>
      <c r="L1498" s="31" t="s">
        <v>9764</v>
      </c>
      <c r="M1498">
        <f t="shared" si="76"/>
        <v>97</v>
      </c>
      <c r="N1498" t="str">
        <f t="shared" si="77"/>
        <v>PO63000356</v>
      </c>
      <c r="O1498" t="e">
        <f>VLOOKUP(N1498,'1_คตง_ภาพรวม'!L1498:M1548,2,FALSE)</f>
        <v>#N/A</v>
      </c>
    </row>
    <row r="1499" spans="1:15" hidden="1">
      <c r="A1499" s="31" t="s">
        <v>9757</v>
      </c>
      <c r="B1499" s="31" t="s">
        <v>12048</v>
      </c>
      <c r="C1499" s="31" t="s">
        <v>12049</v>
      </c>
      <c r="D1499" s="32">
        <v>44012</v>
      </c>
      <c r="E1499" s="31" t="s">
        <v>12050</v>
      </c>
      <c r="F1499" s="31" t="s">
        <v>9875</v>
      </c>
      <c r="G1499" s="33">
        <v>24750</v>
      </c>
      <c r="H1499" s="33">
        <v>24750</v>
      </c>
      <c r="I1499" s="31" t="s">
        <v>9762</v>
      </c>
      <c r="J1499" s="31" t="s">
        <v>9763</v>
      </c>
      <c r="K1499" s="33">
        <v>24750</v>
      </c>
      <c r="L1499" s="31" t="s">
        <v>9764</v>
      </c>
      <c r="M1499">
        <f t="shared" si="76"/>
        <v>159</v>
      </c>
      <c r="N1499" t="str">
        <f t="shared" si="77"/>
        <v>PO63000498</v>
      </c>
      <c r="O1499" t="e">
        <f>VLOOKUP(N1499,'1_คตง_ภาพรวม'!L1499:M1549,2,FALSE)</f>
        <v>#N/A</v>
      </c>
    </row>
    <row r="1500" spans="1:15" hidden="1">
      <c r="A1500" s="31" t="s">
        <v>9757</v>
      </c>
      <c r="B1500" s="31" t="s">
        <v>12048</v>
      </c>
      <c r="C1500" s="31" t="s">
        <v>12049</v>
      </c>
      <c r="D1500" s="32">
        <v>44012</v>
      </c>
      <c r="E1500" s="31" t="s">
        <v>12050</v>
      </c>
      <c r="F1500" s="31" t="s">
        <v>9889</v>
      </c>
      <c r="G1500" s="33">
        <v>-24750</v>
      </c>
      <c r="H1500" s="33">
        <v>-24750</v>
      </c>
      <c r="I1500" s="31" t="s">
        <v>9762</v>
      </c>
      <c r="J1500" s="31" t="s">
        <v>9763</v>
      </c>
      <c r="K1500" s="33">
        <v>-24750</v>
      </c>
      <c r="L1500" s="31" t="s">
        <v>9764</v>
      </c>
      <c r="M1500">
        <f t="shared" si="76"/>
        <v>159</v>
      </c>
      <c r="N1500" t="str">
        <f t="shared" si="77"/>
        <v>PO63000498</v>
      </c>
      <c r="O1500" t="e">
        <f>VLOOKUP(N1500,'1_คตง_ภาพรวม'!L1500:M1550,2,FALSE)</f>
        <v>#N/A</v>
      </c>
    </row>
    <row r="1501" spans="1:15" hidden="1">
      <c r="A1501" s="31" t="s">
        <v>9757</v>
      </c>
      <c r="B1501" s="31" t="s">
        <v>12051</v>
      </c>
      <c r="C1501" s="31" t="s">
        <v>12052</v>
      </c>
      <c r="D1501" s="32">
        <v>44012</v>
      </c>
      <c r="E1501" s="31" t="s">
        <v>12053</v>
      </c>
      <c r="F1501" s="31" t="s">
        <v>9875</v>
      </c>
      <c r="G1501" s="33">
        <v>21285</v>
      </c>
      <c r="H1501" s="33">
        <v>21285</v>
      </c>
      <c r="I1501" s="31" t="s">
        <v>9762</v>
      </c>
      <c r="J1501" s="31" t="s">
        <v>9763</v>
      </c>
      <c r="K1501" s="33">
        <v>21285</v>
      </c>
      <c r="L1501" s="31" t="s">
        <v>9764</v>
      </c>
      <c r="M1501">
        <f t="shared" si="76"/>
        <v>82</v>
      </c>
      <c r="N1501" t="str">
        <f t="shared" si="77"/>
        <v>PO63000357</v>
      </c>
      <c r="O1501" t="e">
        <f>VLOOKUP(N1501,'1_คตง_ภาพรวม'!L1501:M1551,2,FALSE)</f>
        <v>#N/A</v>
      </c>
    </row>
    <row r="1502" spans="1:15" hidden="1">
      <c r="A1502" s="31" t="s">
        <v>9757</v>
      </c>
      <c r="B1502" s="31" t="s">
        <v>12051</v>
      </c>
      <c r="C1502" s="31" t="s">
        <v>12052</v>
      </c>
      <c r="D1502" s="32">
        <v>44012</v>
      </c>
      <c r="E1502" s="31" t="s">
        <v>12053</v>
      </c>
      <c r="F1502" s="31" t="s">
        <v>9889</v>
      </c>
      <c r="G1502" s="33">
        <v>-21285</v>
      </c>
      <c r="H1502" s="33">
        <v>-21285</v>
      </c>
      <c r="I1502" s="31" t="s">
        <v>9762</v>
      </c>
      <c r="J1502" s="31" t="s">
        <v>9763</v>
      </c>
      <c r="K1502" s="33">
        <v>-21285</v>
      </c>
      <c r="L1502" s="31" t="s">
        <v>9764</v>
      </c>
      <c r="M1502">
        <f t="shared" si="76"/>
        <v>82</v>
      </c>
      <c r="N1502" t="str">
        <f t="shared" si="77"/>
        <v>PO63000357</v>
      </c>
      <c r="O1502" t="e">
        <f>VLOOKUP(N1502,'1_คตง_ภาพรวม'!L1502:M1552,2,FALSE)</f>
        <v>#N/A</v>
      </c>
    </row>
    <row r="1503" spans="1:15" hidden="1">
      <c r="A1503" s="31" t="s">
        <v>9757</v>
      </c>
      <c r="B1503" s="31" t="s">
        <v>12054</v>
      </c>
      <c r="C1503" s="31" t="s">
        <v>12055</v>
      </c>
      <c r="D1503" s="32">
        <v>44012</v>
      </c>
      <c r="E1503" s="31" t="s">
        <v>12056</v>
      </c>
      <c r="F1503" s="31" t="s">
        <v>9875</v>
      </c>
      <c r="G1503" s="33">
        <v>20790</v>
      </c>
      <c r="H1503" s="33">
        <v>20790</v>
      </c>
      <c r="I1503" s="31" t="s">
        <v>9762</v>
      </c>
      <c r="J1503" s="31" t="s">
        <v>9763</v>
      </c>
      <c r="K1503" s="33">
        <v>20790</v>
      </c>
      <c r="L1503" s="31" t="s">
        <v>9764</v>
      </c>
      <c r="M1503">
        <f t="shared" si="76"/>
        <v>115</v>
      </c>
      <c r="N1503" t="str">
        <f t="shared" si="77"/>
        <v>PO63000303</v>
      </c>
      <c r="O1503" t="e">
        <f>VLOOKUP(N1503,'1_คตง_ภาพรวม'!L1503:M1553,2,FALSE)</f>
        <v>#N/A</v>
      </c>
    </row>
    <row r="1504" spans="1:15" hidden="1">
      <c r="A1504" s="31" t="s">
        <v>9757</v>
      </c>
      <c r="B1504" s="31" t="s">
        <v>12054</v>
      </c>
      <c r="C1504" s="31" t="s">
        <v>12055</v>
      </c>
      <c r="D1504" s="32">
        <v>44012</v>
      </c>
      <c r="E1504" s="31" t="s">
        <v>12056</v>
      </c>
      <c r="F1504" s="31" t="s">
        <v>9889</v>
      </c>
      <c r="G1504" s="33">
        <v>-20790</v>
      </c>
      <c r="H1504" s="33">
        <v>-20790</v>
      </c>
      <c r="I1504" s="31" t="s">
        <v>9762</v>
      </c>
      <c r="J1504" s="31" t="s">
        <v>9763</v>
      </c>
      <c r="K1504" s="33">
        <v>-20790</v>
      </c>
      <c r="L1504" s="31" t="s">
        <v>9764</v>
      </c>
      <c r="M1504">
        <f t="shared" si="76"/>
        <v>115</v>
      </c>
      <c r="N1504" t="str">
        <f t="shared" si="77"/>
        <v>PO63000303</v>
      </c>
      <c r="O1504" t="e">
        <f>VLOOKUP(N1504,'1_คตง_ภาพรวม'!L1504:M1554,2,FALSE)</f>
        <v>#N/A</v>
      </c>
    </row>
    <row r="1505" spans="1:15" hidden="1">
      <c r="A1505" s="31" t="s">
        <v>9757</v>
      </c>
      <c r="B1505" s="31" t="s">
        <v>12057</v>
      </c>
      <c r="C1505" s="31" t="s">
        <v>12058</v>
      </c>
      <c r="D1505" s="32">
        <v>44012</v>
      </c>
      <c r="E1505" s="31" t="s">
        <v>12059</v>
      </c>
      <c r="F1505" s="31" t="s">
        <v>9875</v>
      </c>
      <c r="G1505" s="33">
        <v>19800</v>
      </c>
      <c r="H1505" s="33">
        <v>19800</v>
      </c>
      <c r="I1505" s="31" t="s">
        <v>9762</v>
      </c>
      <c r="J1505" s="31" t="s">
        <v>9763</v>
      </c>
      <c r="K1505" s="33">
        <v>19800</v>
      </c>
      <c r="L1505" s="31" t="s">
        <v>9764</v>
      </c>
      <c r="M1505" t="e">
        <f t="shared" si="76"/>
        <v>#VALUE!</v>
      </c>
    </row>
    <row r="1506" spans="1:15" hidden="1">
      <c r="A1506" s="31" t="s">
        <v>9757</v>
      </c>
      <c r="B1506" s="31" t="s">
        <v>12057</v>
      </c>
      <c r="C1506" s="31" t="s">
        <v>12058</v>
      </c>
      <c r="D1506" s="32">
        <v>44012</v>
      </c>
      <c r="E1506" s="31" t="s">
        <v>12059</v>
      </c>
      <c r="F1506" s="31" t="s">
        <v>9889</v>
      </c>
      <c r="G1506" s="33">
        <v>-19800</v>
      </c>
      <c r="H1506" s="33">
        <v>-19800</v>
      </c>
      <c r="I1506" s="31" t="s">
        <v>9762</v>
      </c>
      <c r="J1506" s="31" t="s">
        <v>9763</v>
      </c>
      <c r="K1506" s="33">
        <v>-19800</v>
      </c>
      <c r="L1506" s="31" t="s">
        <v>9764</v>
      </c>
      <c r="M1506" t="e">
        <f t="shared" si="76"/>
        <v>#VALUE!</v>
      </c>
    </row>
    <row r="1507" spans="1:15" hidden="1">
      <c r="A1507" s="31" t="s">
        <v>9757</v>
      </c>
      <c r="B1507" s="31" t="s">
        <v>12060</v>
      </c>
      <c r="C1507" s="31" t="s">
        <v>12061</v>
      </c>
      <c r="D1507" s="32">
        <v>44012</v>
      </c>
      <c r="E1507" s="31" t="s">
        <v>12062</v>
      </c>
      <c r="F1507" s="31" t="s">
        <v>9875</v>
      </c>
      <c r="G1507" s="33">
        <v>21780</v>
      </c>
      <c r="H1507" s="33">
        <v>21780</v>
      </c>
      <c r="I1507" s="31" t="s">
        <v>9762</v>
      </c>
      <c r="J1507" s="31" t="s">
        <v>9763</v>
      </c>
      <c r="K1507" s="33">
        <v>21780</v>
      </c>
      <c r="L1507" s="31" t="s">
        <v>9764</v>
      </c>
      <c r="M1507">
        <f t="shared" si="76"/>
        <v>114</v>
      </c>
      <c r="N1507" t="str">
        <f t="shared" ref="N1507:N1544" si="78">MID(E1507,M1507,10)</f>
        <v>PO63000368</v>
      </c>
      <c r="O1507" t="e">
        <f>VLOOKUP(N1507,'1_คตง_ภาพรวม'!L1507:M1557,2,FALSE)</f>
        <v>#N/A</v>
      </c>
    </row>
    <row r="1508" spans="1:15" hidden="1">
      <c r="A1508" s="31" t="s">
        <v>9757</v>
      </c>
      <c r="B1508" s="31" t="s">
        <v>12060</v>
      </c>
      <c r="C1508" s="31" t="s">
        <v>12061</v>
      </c>
      <c r="D1508" s="32">
        <v>44012</v>
      </c>
      <c r="E1508" s="31" t="s">
        <v>12062</v>
      </c>
      <c r="F1508" s="31" t="s">
        <v>9889</v>
      </c>
      <c r="G1508" s="33">
        <v>-21780</v>
      </c>
      <c r="H1508" s="33">
        <v>-21780</v>
      </c>
      <c r="I1508" s="31" t="s">
        <v>9762</v>
      </c>
      <c r="J1508" s="31" t="s">
        <v>9763</v>
      </c>
      <c r="K1508" s="33">
        <v>-21780</v>
      </c>
      <c r="L1508" s="31" t="s">
        <v>9764</v>
      </c>
      <c r="M1508">
        <f t="shared" si="76"/>
        <v>114</v>
      </c>
      <c r="N1508" t="str">
        <f t="shared" si="78"/>
        <v>PO63000368</v>
      </c>
      <c r="O1508" t="e">
        <f>VLOOKUP(N1508,'1_คตง_ภาพรวม'!L1508:M1558,2,FALSE)</f>
        <v>#N/A</v>
      </c>
    </row>
    <row r="1509" spans="1:15" hidden="1">
      <c r="A1509" s="31" t="s">
        <v>9757</v>
      </c>
      <c r="B1509" s="31" t="s">
        <v>12063</v>
      </c>
      <c r="C1509" s="31" t="s">
        <v>12064</v>
      </c>
      <c r="D1509" s="32">
        <v>44012</v>
      </c>
      <c r="E1509" s="31" t="s">
        <v>12065</v>
      </c>
      <c r="F1509" s="31" t="s">
        <v>9875</v>
      </c>
      <c r="G1509" s="33">
        <v>21780</v>
      </c>
      <c r="H1509" s="33">
        <v>21780</v>
      </c>
      <c r="I1509" s="31" t="s">
        <v>9762</v>
      </c>
      <c r="J1509" s="31" t="s">
        <v>9763</v>
      </c>
      <c r="K1509" s="33">
        <v>21780</v>
      </c>
      <c r="L1509" s="31" t="s">
        <v>9764</v>
      </c>
      <c r="M1509">
        <f t="shared" si="76"/>
        <v>98</v>
      </c>
      <c r="N1509" t="str">
        <f t="shared" si="78"/>
        <v>PO63000362</v>
      </c>
      <c r="O1509" t="e">
        <f>VLOOKUP(N1509,'1_คตง_ภาพรวม'!L1509:M1559,2,FALSE)</f>
        <v>#N/A</v>
      </c>
    </row>
    <row r="1510" spans="1:15" hidden="1">
      <c r="A1510" s="31" t="s">
        <v>9757</v>
      </c>
      <c r="B1510" s="31" t="s">
        <v>12063</v>
      </c>
      <c r="C1510" s="31" t="s">
        <v>12064</v>
      </c>
      <c r="D1510" s="32">
        <v>44012</v>
      </c>
      <c r="E1510" s="31" t="s">
        <v>12065</v>
      </c>
      <c r="F1510" s="31" t="s">
        <v>9889</v>
      </c>
      <c r="G1510" s="33">
        <v>-21780</v>
      </c>
      <c r="H1510" s="33">
        <v>-21780</v>
      </c>
      <c r="I1510" s="31" t="s">
        <v>9762</v>
      </c>
      <c r="J1510" s="31" t="s">
        <v>9763</v>
      </c>
      <c r="K1510" s="33">
        <v>-21780</v>
      </c>
      <c r="L1510" s="31" t="s">
        <v>9764</v>
      </c>
      <c r="M1510">
        <f t="shared" si="76"/>
        <v>98</v>
      </c>
      <c r="N1510" t="str">
        <f t="shared" si="78"/>
        <v>PO63000362</v>
      </c>
      <c r="O1510" t="e">
        <f>VLOOKUP(N1510,'1_คตง_ภาพรวม'!L1510:M1560,2,FALSE)</f>
        <v>#N/A</v>
      </c>
    </row>
    <row r="1511" spans="1:15" hidden="1">
      <c r="A1511" s="31" t="s">
        <v>9757</v>
      </c>
      <c r="B1511" s="31" t="s">
        <v>12066</v>
      </c>
      <c r="C1511" s="31" t="s">
        <v>12067</v>
      </c>
      <c r="D1511" s="32">
        <v>44012</v>
      </c>
      <c r="E1511" s="31" t="s">
        <v>12068</v>
      </c>
      <c r="F1511" s="31" t="s">
        <v>9875</v>
      </c>
      <c r="G1511" s="33">
        <v>22275</v>
      </c>
      <c r="H1511" s="33">
        <v>22275</v>
      </c>
      <c r="I1511" s="31" t="s">
        <v>9762</v>
      </c>
      <c r="J1511" s="31" t="s">
        <v>9763</v>
      </c>
      <c r="K1511" s="33">
        <v>22275</v>
      </c>
      <c r="L1511" s="31" t="s">
        <v>9764</v>
      </c>
      <c r="M1511">
        <f t="shared" si="76"/>
        <v>113</v>
      </c>
      <c r="N1511" t="str">
        <f t="shared" si="78"/>
        <v>PO63000435</v>
      </c>
      <c r="O1511" t="e">
        <f>VLOOKUP(N1511,'1_คตง_ภาพรวม'!L1511:M1561,2,FALSE)</f>
        <v>#N/A</v>
      </c>
    </row>
    <row r="1512" spans="1:15" hidden="1">
      <c r="A1512" s="31" t="s">
        <v>9757</v>
      </c>
      <c r="B1512" s="31" t="s">
        <v>12066</v>
      </c>
      <c r="C1512" s="31" t="s">
        <v>12067</v>
      </c>
      <c r="D1512" s="32">
        <v>44012</v>
      </c>
      <c r="E1512" s="31" t="s">
        <v>12068</v>
      </c>
      <c r="F1512" s="31" t="s">
        <v>9889</v>
      </c>
      <c r="G1512" s="33">
        <v>-22275</v>
      </c>
      <c r="H1512" s="33">
        <v>-22275</v>
      </c>
      <c r="I1512" s="31" t="s">
        <v>9762</v>
      </c>
      <c r="J1512" s="31" t="s">
        <v>9763</v>
      </c>
      <c r="K1512" s="33">
        <v>-22275</v>
      </c>
      <c r="L1512" s="31" t="s">
        <v>9764</v>
      </c>
      <c r="M1512">
        <f t="shared" si="76"/>
        <v>113</v>
      </c>
      <c r="N1512" t="str">
        <f t="shared" si="78"/>
        <v>PO63000435</v>
      </c>
      <c r="O1512" t="e">
        <f>VLOOKUP(N1512,'1_คตง_ภาพรวม'!L1512:M1562,2,FALSE)</f>
        <v>#N/A</v>
      </c>
    </row>
    <row r="1513" spans="1:15" hidden="1">
      <c r="A1513" s="31" t="s">
        <v>9757</v>
      </c>
      <c r="B1513" s="31" t="s">
        <v>12069</v>
      </c>
      <c r="C1513" s="31" t="s">
        <v>12070</v>
      </c>
      <c r="D1513" s="32">
        <v>44012</v>
      </c>
      <c r="E1513" s="31" t="s">
        <v>12071</v>
      </c>
      <c r="F1513" s="31" t="s">
        <v>9875</v>
      </c>
      <c r="G1513" s="33">
        <v>24948</v>
      </c>
      <c r="H1513" s="33">
        <v>24948</v>
      </c>
      <c r="I1513" s="31" t="s">
        <v>9762</v>
      </c>
      <c r="J1513" s="31" t="s">
        <v>9763</v>
      </c>
      <c r="K1513" s="33">
        <v>24948</v>
      </c>
      <c r="L1513" s="31" t="s">
        <v>9764</v>
      </c>
      <c r="M1513">
        <f t="shared" si="76"/>
        <v>144</v>
      </c>
      <c r="N1513" t="str">
        <f t="shared" si="78"/>
        <v>PO63000487</v>
      </c>
      <c r="O1513" t="e">
        <f>VLOOKUP(N1513,'1_คตง_ภาพรวม'!L1513:M1563,2,FALSE)</f>
        <v>#N/A</v>
      </c>
    </row>
    <row r="1514" spans="1:15" hidden="1">
      <c r="A1514" s="31" t="s">
        <v>9757</v>
      </c>
      <c r="B1514" s="31" t="s">
        <v>12069</v>
      </c>
      <c r="C1514" s="31" t="s">
        <v>12070</v>
      </c>
      <c r="D1514" s="32">
        <v>44012</v>
      </c>
      <c r="E1514" s="31" t="s">
        <v>12071</v>
      </c>
      <c r="F1514" s="31" t="s">
        <v>9889</v>
      </c>
      <c r="G1514" s="33">
        <v>-24948</v>
      </c>
      <c r="H1514" s="33">
        <v>-24948</v>
      </c>
      <c r="I1514" s="31" t="s">
        <v>9762</v>
      </c>
      <c r="J1514" s="31" t="s">
        <v>9763</v>
      </c>
      <c r="K1514" s="33">
        <v>-24948</v>
      </c>
      <c r="L1514" s="31" t="s">
        <v>9764</v>
      </c>
      <c r="M1514">
        <f t="shared" si="76"/>
        <v>144</v>
      </c>
      <c r="N1514" t="str">
        <f t="shared" si="78"/>
        <v>PO63000487</v>
      </c>
      <c r="O1514" t="e">
        <f>VLOOKUP(N1514,'1_คตง_ภาพรวม'!L1514:M1564,2,FALSE)</f>
        <v>#N/A</v>
      </c>
    </row>
    <row r="1515" spans="1:15" hidden="1">
      <c r="A1515" s="31" t="s">
        <v>9757</v>
      </c>
      <c r="B1515" s="31" t="s">
        <v>12072</v>
      </c>
      <c r="C1515" s="31" t="s">
        <v>12073</v>
      </c>
      <c r="D1515" s="32">
        <v>44012</v>
      </c>
      <c r="E1515" s="31" t="s">
        <v>12074</v>
      </c>
      <c r="F1515" s="31" t="s">
        <v>9875</v>
      </c>
      <c r="G1515" s="33">
        <v>20790</v>
      </c>
      <c r="H1515" s="33">
        <v>20790</v>
      </c>
      <c r="I1515" s="31" t="s">
        <v>9762</v>
      </c>
      <c r="J1515" s="31" t="s">
        <v>9763</v>
      </c>
      <c r="K1515" s="33">
        <v>20790</v>
      </c>
      <c r="L1515" s="31" t="s">
        <v>9764</v>
      </c>
      <c r="M1515">
        <f t="shared" si="76"/>
        <v>163</v>
      </c>
      <c r="N1515" t="str">
        <f t="shared" si="78"/>
        <v>PO63000514</v>
      </c>
      <c r="O1515" t="e">
        <f>VLOOKUP(N1515,'1_คตง_ภาพรวม'!L1515:M1565,2,FALSE)</f>
        <v>#N/A</v>
      </c>
    </row>
    <row r="1516" spans="1:15" hidden="1">
      <c r="A1516" s="31" t="s">
        <v>9757</v>
      </c>
      <c r="B1516" s="31" t="s">
        <v>12072</v>
      </c>
      <c r="C1516" s="31" t="s">
        <v>12073</v>
      </c>
      <c r="D1516" s="32">
        <v>44012</v>
      </c>
      <c r="E1516" s="31" t="s">
        <v>12074</v>
      </c>
      <c r="F1516" s="31" t="s">
        <v>9889</v>
      </c>
      <c r="G1516" s="33">
        <v>-20790</v>
      </c>
      <c r="H1516" s="33">
        <v>-20790</v>
      </c>
      <c r="I1516" s="31" t="s">
        <v>9762</v>
      </c>
      <c r="J1516" s="31" t="s">
        <v>9763</v>
      </c>
      <c r="K1516" s="33">
        <v>-20790</v>
      </c>
      <c r="L1516" s="31" t="s">
        <v>9764</v>
      </c>
      <c r="M1516">
        <f t="shared" si="76"/>
        <v>163</v>
      </c>
      <c r="N1516" t="str">
        <f t="shared" si="78"/>
        <v>PO63000514</v>
      </c>
      <c r="O1516" t="e">
        <f>VLOOKUP(N1516,'1_คตง_ภาพรวม'!L1516:M1566,2,FALSE)</f>
        <v>#N/A</v>
      </c>
    </row>
    <row r="1517" spans="1:15" hidden="1">
      <c r="A1517" s="31" t="s">
        <v>9757</v>
      </c>
      <c r="B1517" s="31" t="s">
        <v>12075</v>
      </c>
      <c r="C1517" s="31" t="s">
        <v>12076</v>
      </c>
      <c r="D1517" s="32">
        <v>44012</v>
      </c>
      <c r="E1517" s="31" t="s">
        <v>12077</v>
      </c>
      <c r="F1517" s="31" t="s">
        <v>9875</v>
      </c>
      <c r="G1517" s="33">
        <v>17820</v>
      </c>
      <c r="H1517" s="33">
        <v>17820</v>
      </c>
      <c r="I1517" s="31" t="s">
        <v>9762</v>
      </c>
      <c r="J1517" s="31" t="s">
        <v>9763</v>
      </c>
      <c r="K1517" s="33">
        <v>17820</v>
      </c>
      <c r="L1517" s="31" t="s">
        <v>9764</v>
      </c>
      <c r="M1517">
        <f t="shared" si="76"/>
        <v>94</v>
      </c>
      <c r="N1517" t="str">
        <f t="shared" si="78"/>
        <v>PO63000377</v>
      </c>
      <c r="O1517" t="e">
        <f>VLOOKUP(N1517,'1_คตง_ภาพรวม'!L1517:M1567,2,FALSE)</f>
        <v>#N/A</v>
      </c>
    </row>
    <row r="1518" spans="1:15" hidden="1">
      <c r="A1518" s="31" t="s">
        <v>9757</v>
      </c>
      <c r="B1518" s="31" t="s">
        <v>12075</v>
      </c>
      <c r="C1518" s="31" t="s">
        <v>12076</v>
      </c>
      <c r="D1518" s="32">
        <v>44012</v>
      </c>
      <c r="E1518" s="31" t="s">
        <v>12077</v>
      </c>
      <c r="F1518" s="31" t="s">
        <v>9889</v>
      </c>
      <c r="G1518" s="33">
        <v>-17820</v>
      </c>
      <c r="H1518" s="33">
        <v>-17820</v>
      </c>
      <c r="I1518" s="31" t="s">
        <v>9762</v>
      </c>
      <c r="J1518" s="31" t="s">
        <v>9763</v>
      </c>
      <c r="K1518" s="33">
        <v>-17820</v>
      </c>
      <c r="L1518" s="31" t="s">
        <v>9764</v>
      </c>
      <c r="M1518">
        <f t="shared" si="76"/>
        <v>94</v>
      </c>
      <c r="N1518" t="str">
        <f t="shared" si="78"/>
        <v>PO63000377</v>
      </c>
      <c r="O1518" t="e">
        <f>VLOOKUP(N1518,'1_คตง_ภาพรวม'!L1518:M1568,2,FALSE)</f>
        <v>#N/A</v>
      </c>
    </row>
    <row r="1519" spans="1:15" hidden="1">
      <c r="A1519" s="31" t="s">
        <v>9757</v>
      </c>
      <c r="B1519" s="31" t="s">
        <v>12078</v>
      </c>
      <c r="C1519" s="31" t="s">
        <v>12079</v>
      </c>
      <c r="D1519" s="32">
        <v>44012</v>
      </c>
      <c r="E1519" s="31" t="s">
        <v>12080</v>
      </c>
      <c r="F1519" s="31" t="s">
        <v>9875</v>
      </c>
      <c r="G1519" s="33">
        <v>24750</v>
      </c>
      <c r="H1519" s="33">
        <v>24750</v>
      </c>
      <c r="I1519" s="31" t="s">
        <v>9762</v>
      </c>
      <c r="J1519" s="31" t="s">
        <v>9763</v>
      </c>
      <c r="K1519" s="33">
        <v>24750</v>
      </c>
      <c r="L1519" s="31" t="s">
        <v>9764</v>
      </c>
      <c r="M1519">
        <f t="shared" si="76"/>
        <v>86</v>
      </c>
      <c r="N1519" t="str">
        <f t="shared" si="78"/>
        <v>PO63000489</v>
      </c>
      <c r="O1519" t="e">
        <f>VLOOKUP(N1519,'1_คตง_ภาพรวม'!L1519:M1569,2,FALSE)</f>
        <v>#N/A</v>
      </c>
    </row>
    <row r="1520" spans="1:15" hidden="1">
      <c r="A1520" s="31" t="s">
        <v>9757</v>
      </c>
      <c r="B1520" s="31" t="s">
        <v>12078</v>
      </c>
      <c r="C1520" s="31" t="s">
        <v>12079</v>
      </c>
      <c r="D1520" s="32">
        <v>44012</v>
      </c>
      <c r="E1520" s="31" t="s">
        <v>12080</v>
      </c>
      <c r="F1520" s="31" t="s">
        <v>9889</v>
      </c>
      <c r="G1520" s="33">
        <v>-24750</v>
      </c>
      <c r="H1520" s="33">
        <v>-24750</v>
      </c>
      <c r="I1520" s="31" t="s">
        <v>9762</v>
      </c>
      <c r="J1520" s="31" t="s">
        <v>9763</v>
      </c>
      <c r="K1520" s="33">
        <v>-24750</v>
      </c>
      <c r="L1520" s="31" t="s">
        <v>9764</v>
      </c>
      <c r="M1520">
        <f t="shared" si="76"/>
        <v>86</v>
      </c>
      <c r="N1520" t="str">
        <f t="shared" si="78"/>
        <v>PO63000489</v>
      </c>
      <c r="O1520" t="e">
        <f>VLOOKUP(N1520,'1_คตง_ภาพรวม'!L1520:M1570,2,FALSE)</f>
        <v>#N/A</v>
      </c>
    </row>
    <row r="1521" spans="1:15" hidden="1">
      <c r="A1521" s="31" t="s">
        <v>9757</v>
      </c>
      <c r="B1521" s="31" t="s">
        <v>12081</v>
      </c>
      <c r="C1521" s="31" t="s">
        <v>12082</v>
      </c>
      <c r="D1521" s="32">
        <v>44012</v>
      </c>
      <c r="E1521" s="31" t="s">
        <v>12083</v>
      </c>
      <c r="F1521" s="31" t="s">
        <v>9875</v>
      </c>
      <c r="G1521" s="33">
        <v>64845</v>
      </c>
      <c r="H1521" s="33">
        <v>64845</v>
      </c>
      <c r="I1521" s="31" t="s">
        <v>9762</v>
      </c>
      <c r="J1521" s="31" t="s">
        <v>9763</v>
      </c>
      <c r="K1521" s="33">
        <v>64845</v>
      </c>
      <c r="L1521" s="31" t="s">
        <v>9764</v>
      </c>
      <c r="M1521">
        <f t="shared" si="76"/>
        <v>66</v>
      </c>
      <c r="N1521" t="str">
        <f t="shared" si="78"/>
        <v>PO63000490</v>
      </c>
      <c r="O1521" t="e">
        <f>VLOOKUP(N1521,'1_คตง_ภาพรวม'!L1521:M1571,2,FALSE)</f>
        <v>#N/A</v>
      </c>
    </row>
    <row r="1522" spans="1:15" hidden="1">
      <c r="A1522" s="31" t="s">
        <v>9757</v>
      </c>
      <c r="B1522" s="31" t="s">
        <v>12081</v>
      </c>
      <c r="C1522" s="31" t="s">
        <v>12082</v>
      </c>
      <c r="D1522" s="32">
        <v>44012</v>
      </c>
      <c r="E1522" s="31" t="s">
        <v>12083</v>
      </c>
      <c r="F1522" s="31" t="s">
        <v>9889</v>
      </c>
      <c r="G1522" s="33">
        <v>-64845</v>
      </c>
      <c r="H1522" s="33">
        <v>-64845</v>
      </c>
      <c r="I1522" s="31" t="s">
        <v>9762</v>
      </c>
      <c r="J1522" s="31" t="s">
        <v>9763</v>
      </c>
      <c r="K1522" s="33">
        <v>-64845</v>
      </c>
      <c r="L1522" s="31" t="s">
        <v>9764</v>
      </c>
      <c r="M1522">
        <f t="shared" si="76"/>
        <v>66</v>
      </c>
      <c r="N1522" t="str">
        <f t="shared" si="78"/>
        <v>PO63000490</v>
      </c>
      <c r="O1522" t="e">
        <f>VLOOKUP(N1522,'1_คตง_ภาพรวม'!L1522:M1572,2,FALSE)</f>
        <v>#N/A</v>
      </c>
    </row>
    <row r="1523" spans="1:15" hidden="1">
      <c r="A1523" s="31" t="s">
        <v>9757</v>
      </c>
      <c r="B1523" s="31" t="s">
        <v>12084</v>
      </c>
      <c r="C1523" s="31" t="s">
        <v>12085</v>
      </c>
      <c r="D1523" s="32">
        <v>44012</v>
      </c>
      <c r="E1523" s="31" t="s">
        <v>12086</v>
      </c>
      <c r="F1523" s="31" t="s">
        <v>9875</v>
      </c>
      <c r="G1523" s="33">
        <v>37620</v>
      </c>
      <c r="H1523" s="33">
        <v>37620</v>
      </c>
      <c r="I1523" s="31" t="s">
        <v>9762</v>
      </c>
      <c r="J1523" s="31" t="s">
        <v>9763</v>
      </c>
      <c r="K1523" s="33">
        <v>37620</v>
      </c>
      <c r="L1523" s="31" t="s">
        <v>9764</v>
      </c>
      <c r="M1523">
        <f t="shared" si="76"/>
        <v>70</v>
      </c>
      <c r="N1523" t="str">
        <f t="shared" si="78"/>
        <v>PO63000429</v>
      </c>
      <c r="O1523" t="e">
        <f>VLOOKUP(N1523,'1_คตง_ภาพรวม'!L1523:M1573,2,FALSE)</f>
        <v>#N/A</v>
      </c>
    </row>
    <row r="1524" spans="1:15" hidden="1">
      <c r="A1524" s="31" t="s">
        <v>9757</v>
      </c>
      <c r="B1524" s="31" t="s">
        <v>12084</v>
      </c>
      <c r="C1524" s="31" t="s">
        <v>12085</v>
      </c>
      <c r="D1524" s="32">
        <v>44012</v>
      </c>
      <c r="E1524" s="31" t="s">
        <v>12086</v>
      </c>
      <c r="F1524" s="31" t="s">
        <v>9889</v>
      </c>
      <c r="G1524" s="33">
        <v>-37620</v>
      </c>
      <c r="H1524" s="33">
        <v>-37620</v>
      </c>
      <c r="I1524" s="31" t="s">
        <v>9762</v>
      </c>
      <c r="J1524" s="31" t="s">
        <v>9763</v>
      </c>
      <c r="K1524" s="33">
        <v>-37620</v>
      </c>
      <c r="L1524" s="31" t="s">
        <v>9764</v>
      </c>
      <c r="M1524">
        <f t="shared" si="76"/>
        <v>70</v>
      </c>
      <c r="N1524" t="str">
        <f t="shared" si="78"/>
        <v>PO63000429</v>
      </c>
      <c r="O1524" t="e">
        <f>VLOOKUP(N1524,'1_คตง_ภาพรวม'!L1524:M1574,2,FALSE)</f>
        <v>#N/A</v>
      </c>
    </row>
    <row r="1525" spans="1:15" hidden="1">
      <c r="A1525" s="31" t="s">
        <v>9757</v>
      </c>
      <c r="B1525" s="31" t="s">
        <v>12087</v>
      </c>
      <c r="C1525" s="31" t="s">
        <v>12088</v>
      </c>
      <c r="D1525" s="32">
        <v>44012</v>
      </c>
      <c r="E1525" s="31" t="s">
        <v>12089</v>
      </c>
      <c r="F1525" s="31" t="s">
        <v>9875</v>
      </c>
      <c r="G1525" s="33">
        <v>17820</v>
      </c>
      <c r="H1525" s="33">
        <v>17820</v>
      </c>
      <c r="I1525" s="31" t="s">
        <v>9762</v>
      </c>
      <c r="J1525" s="31" t="s">
        <v>9763</v>
      </c>
      <c r="K1525" s="33">
        <v>17820</v>
      </c>
      <c r="L1525" s="31" t="s">
        <v>9764</v>
      </c>
      <c r="M1525">
        <f t="shared" si="76"/>
        <v>134</v>
      </c>
      <c r="N1525" t="str">
        <f t="shared" si="78"/>
        <v>PO63000311</v>
      </c>
      <c r="O1525" t="e">
        <f>VLOOKUP(N1525,'1_คตง_ภาพรวม'!L1525:M1575,2,FALSE)</f>
        <v>#N/A</v>
      </c>
    </row>
    <row r="1526" spans="1:15" hidden="1">
      <c r="A1526" s="31" t="s">
        <v>9757</v>
      </c>
      <c r="B1526" s="31" t="s">
        <v>12087</v>
      </c>
      <c r="C1526" s="31" t="s">
        <v>12088</v>
      </c>
      <c r="D1526" s="32">
        <v>44012</v>
      </c>
      <c r="E1526" s="31" t="s">
        <v>12089</v>
      </c>
      <c r="F1526" s="31" t="s">
        <v>9889</v>
      </c>
      <c r="G1526" s="33">
        <v>-17820</v>
      </c>
      <c r="H1526" s="33">
        <v>-17820</v>
      </c>
      <c r="I1526" s="31" t="s">
        <v>9762</v>
      </c>
      <c r="J1526" s="31" t="s">
        <v>9763</v>
      </c>
      <c r="K1526" s="33">
        <v>-17820</v>
      </c>
      <c r="L1526" s="31" t="s">
        <v>9764</v>
      </c>
      <c r="M1526">
        <f t="shared" si="76"/>
        <v>134</v>
      </c>
      <c r="N1526" t="str">
        <f t="shared" si="78"/>
        <v>PO63000311</v>
      </c>
      <c r="O1526" t="e">
        <f>VLOOKUP(N1526,'1_คตง_ภาพรวม'!L1526:M1576,2,FALSE)</f>
        <v>#N/A</v>
      </c>
    </row>
    <row r="1527" spans="1:15" hidden="1">
      <c r="A1527" s="31" t="s">
        <v>9757</v>
      </c>
      <c r="B1527" s="31" t="s">
        <v>12090</v>
      </c>
      <c r="C1527" s="31" t="s">
        <v>12091</v>
      </c>
      <c r="D1527" s="32">
        <v>44012</v>
      </c>
      <c r="E1527" s="31" t="s">
        <v>12092</v>
      </c>
      <c r="F1527" s="31" t="s">
        <v>9875</v>
      </c>
      <c r="G1527" s="33">
        <v>131892.75</v>
      </c>
      <c r="H1527" s="33">
        <v>131892.75</v>
      </c>
      <c r="I1527" s="31" t="s">
        <v>9762</v>
      </c>
      <c r="J1527" s="31" t="s">
        <v>9763</v>
      </c>
      <c r="K1527" s="33">
        <v>131892.75</v>
      </c>
      <c r="L1527" s="31" t="s">
        <v>9764</v>
      </c>
      <c r="M1527">
        <f t="shared" si="76"/>
        <v>90</v>
      </c>
      <c r="N1527" t="str">
        <f t="shared" si="78"/>
        <v>PO63000349</v>
      </c>
      <c r="O1527" t="e">
        <f>VLOOKUP(N1527,'1_คตง_ภาพรวม'!L1527:M1577,2,FALSE)</f>
        <v>#N/A</v>
      </c>
    </row>
    <row r="1528" spans="1:15" hidden="1">
      <c r="A1528" s="31" t="s">
        <v>9757</v>
      </c>
      <c r="B1528" s="31" t="s">
        <v>12090</v>
      </c>
      <c r="C1528" s="31" t="s">
        <v>12091</v>
      </c>
      <c r="D1528" s="32">
        <v>44012</v>
      </c>
      <c r="E1528" s="31" t="s">
        <v>12092</v>
      </c>
      <c r="F1528" s="31" t="s">
        <v>9889</v>
      </c>
      <c r="G1528" s="33">
        <v>-131892.75</v>
      </c>
      <c r="H1528" s="33">
        <v>-131892.75</v>
      </c>
      <c r="I1528" s="31" t="s">
        <v>9762</v>
      </c>
      <c r="J1528" s="31" t="s">
        <v>9763</v>
      </c>
      <c r="K1528" s="33">
        <v>-131892.75</v>
      </c>
      <c r="L1528" s="31" t="s">
        <v>9764</v>
      </c>
      <c r="M1528">
        <f t="shared" si="76"/>
        <v>90</v>
      </c>
      <c r="N1528" t="str">
        <f t="shared" si="78"/>
        <v>PO63000349</v>
      </c>
      <c r="O1528" t="e">
        <f>VLOOKUP(N1528,'1_คตง_ภาพรวม'!L1528:M1578,2,FALSE)</f>
        <v>#N/A</v>
      </c>
    </row>
    <row r="1529" spans="1:15" hidden="1">
      <c r="A1529" s="31" t="s">
        <v>9757</v>
      </c>
      <c r="B1529" s="31" t="s">
        <v>12093</v>
      </c>
      <c r="C1529" s="31" t="s">
        <v>12094</v>
      </c>
      <c r="D1529" s="32">
        <v>44012</v>
      </c>
      <c r="E1529" s="31" t="s">
        <v>12095</v>
      </c>
      <c r="F1529" s="31" t="s">
        <v>9875</v>
      </c>
      <c r="G1529" s="33">
        <v>49500</v>
      </c>
      <c r="H1529" s="33">
        <v>49500</v>
      </c>
      <c r="I1529" s="31" t="s">
        <v>9762</v>
      </c>
      <c r="J1529" s="31" t="s">
        <v>9763</v>
      </c>
      <c r="K1529" s="33">
        <v>49500</v>
      </c>
      <c r="L1529" s="31" t="s">
        <v>9764</v>
      </c>
      <c r="M1529">
        <f t="shared" si="76"/>
        <v>74</v>
      </c>
      <c r="N1529" t="str">
        <f t="shared" si="78"/>
        <v>PO63000536</v>
      </c>
      <c r="O1529" t="e">
        <f>VLOOKUP(N1529,'1_คตง_ภาพรวม'!L1529:M1579,2,FALSE)</f>
        <v>#N/A</v>
      </c>
    </row>
    <row r="1530" spans="1:15" hidden="1">
      <c r="A1530" s="31" t="s">
        <v>9757</v>
      </c>
      <c r="B1530" s="31" t="s">
        <v>12093</v>
      </c>
      <c r="C1530" s="31" t="s">
        <v>12094</v>
      </c>
      <c r="D1530" s="32">
        <v>44012</v>
      </c>
      <c r="E1530" s="31" t="s">
        <v>12095</v>
      </c>
      <c r="F1530" s="31" t="s">
        <v>9889</v>
      </c>
      <c r="G1530" s="33">
        <v>-49500</v>
      </c>
      <c r="H1530" s="33">
        <v>-49500</v>
      </c>
      <c r="I1530" s="31" t="s">
        <v>9762</v>
      </c>
      <c r="J1530" s="31" t="s">
        <v>9763</v>
      </c>
      <c r="K1530" s="33">
        <v>-49500</v>
      </c>
      <c r="L1530" s="31" t="s">
        <v>9764</v>
      </c>
      <c r="M1530">
        <f t="shared" si="76"/>
        <v>74</v>
      </c>
      <c r="N1530" t="str">
        <f t="shared" si="78"/>
        <v>PO63000536</v>
      </c>
      <c r="O1530" t="e">
        <f>VLOOKUP(N1530,'1_คตง_ภาพรวม'!L1530:M1580,2,FALSE)</f>
        <v>#N/A</v>
      </c>
    </row>
    <row r="1531" spans="1:15" hidden="1">
      <c r="A1531" s="31" t="s">
        <v>9757</v>
      </c>
      <c r="B1531" s="31" t="s">
        <v>12096</v>
      </c>
      <c r="C1531" s="31" t="s">
        <v>12097</v>
      </c>
      <c r="D1531" s="32">
        <v>44012</v>
      </c>
      <c r="E1531" s="31" t="s">
        <v>12098</v>
      </c>
      <c r="F1531" s="31" t="s">
        <v>9875</v>
      </c>
      <c r="G1531" s="33">
        <v>25245</v>
      </c>
      <c r="H1531" s="33">
        <v>25245</v>
      </c>
      <c r="I1531" s="31" t="s">
        <v>9762</v>
      </c>
      <c r="J1531" s="31" t="s">
        <v>9763</v>
      </c>
      <c r="K1531" s="33">
        <v>25245</v>
      </c>
      <c r="L1531" s="31" t="s">
        <v>9764</v>
      </c>
      <c r="M1531">
        <f t="shared" si="76"/>
        <v>115</v>
      </c>
      <c r="N1531" t="str">
        <f t="shared" si="78"/>
        <v>PO63000329</v>
      </c>
      <c r="O1531" t="e">
        <f>VLOOKUP(N1531,'1_คตง_ภาพรวม'!L1531:M1581,2,FALSE)</f>
        <v>#N/A</v>
      </c>
    </row>
    <row r="1532" spans="1:15" hidden="1">
      <c r="A1532" s="31" t="s">
        <v>9757</v>
      </c>
      <c r="B1532" s="31" t="s">
        <v>12096</v>
      </c>
      <c r="C1532" s="31" t="s">
        <v>12097</v>
      </c>
      <c r="D1532" s="32">
        <v>44012</v>
      </c>
      <c r="E1532" s="31" t="s">
        <v>12098</v>
      </c>
      <c r="F1532" s="31" t="s">
        <v>9889</v>
      </c>
      <c r="G1532" s="33">
        <v>-25245</v>
      </c>
      <c r="H1532" s="33">
        <v>-25245</v>
      </c>
      <c r="I1532" s="31" t="s">
        <v>9762</v>
      </c>
      <c r="J1532" s="31" t="s">
        <v>9763</v>
      </c>
      <c r="K1532" s="33">
        <v>-25245</v>
      </c>
      <c r="L1532" s="31" t="s">
        <v>9764</v>
      </c>
      <c r="M1532">
        <f t="shared" si="76"/>
        <v>115</v>
      </c>
      <c r="N1532" t="str">
        <f t="shared" si="78"/>
        <v>PO63000329</v>
      </c>
      <c r="O1532" t="e">
        <f>VLOOKUP(N1532,'1_คตง_ภาพรวม'!L1532:M1582,2,FALSE)</f>
        <v>#N/A</v>
      </c>
    </row>
    <row r="1533" spans="1:15" hidden="1">
      <c r="A1533" s="31" t="s">
        <v>9757</v>
      </c>
      <c r="B1533" s="31" t="s">
        <v>12099</v>
      </c>
      <c r="C1533" s="31" t="s">
        <v>12100</v>
      </c>
      <c r="D1533" s="32">
        <v>44012</v>
      </c>
      <c r="E1533" s="31" t="s">
        <v>12101</v>
      </c>
      <c r="F1533" s="31" t="s">
        <v>9875</v>
      </c>
      <c r="G1533" s="33">
        <v>33660</v>
      </c>
      <c r="H1533" s="33">
        <v>33660</v>
      </c>
      <c r="I1533" s="31" t="s">
        <v>9762</v>
      </c>
      <c r="J1533" s="31" t="s">
        <v>9763</v>
      </c>
      <c r="K1533" s="33">
        <v>33660</v>
      </c>
      <c r="L1533" s="31" t="s">
        <v>9764</v>
      </c>
      <c r="M1533">
        <f t="shared" si="76"/>
        <v>80</v>
      </c>
      <c r="N1533" t="str">
        <f t="shared" si="78"/>
        <v>PO63000491</v>
      </c>
      <c r="O1533" t="e">
        <f>VLOOKUP(N1533,'1_คตง_ภาพรวม'!L1533:M1583,2,FALSE)</f>
        <v>#N/A</v>
      </c>
    </row>
    <row r="1534" spans="1:15" hidden="1">
      <c r="A1534" s="31" t="s">
        <v>9757</v>
      </c>
      <c r="B1534" s="31" t="s">
        <v>12099</v>
      </c>
      <c r="C1534" s="31" t="s">
        <v>12100</v>
      </c>
      <c r="D1534" s="32">
        <v>44012</v>
      </c>
      <c r="E1534" s="31" t="s">
        <v>12101</v>
      </c>
      <c r="F1534" s="31" t="s">
        <v>9889</v>
      </c>
      <c r="G1534" s="33">
        <v>-33660</v>
      </c>
      <c r="H1534" s="33">
        <v>-33660</v>
      </c>
      <c r="I1534" s="31" t="s">
        <v>9762</v>
      </c>
      <c r="J1534" s="31" t="s">
        <v>9763</v>
      </c>
      <c r="K1534" s="33">
        <v>-33660</v>
      </c>
      <c r="L1534" s="31" t="s">
        <v>9764</v>
      </c>
      <c r="M1534">
        <f t="shared" si="76"/>
        <v>80</v>
      </c>
      <c r="N1534" t="str">
        <f t="shared" si="78"/>
        <v>PO63000491</v>
      </c>
      <c r="O1534" t="e">
        <f>VLOOKUP(N1534,'1_คตง_ภาพรวม'!L1534:M1584,2,FALSE)</f>
        <v>#N/A</v>
      </c>
    </row>
    <row r="1535" spans="1:15" hidden="1">
      <c r="A1535" s="31" t="s">
        <v>9757</v>
      </c>
      <c r="B1535" s="31" t="s">
        <v>12102</v>
      </c>
      <c r="C1535" s="31" t="s">
        <v>12103</v>
      </c>
      <c r="D1535" s="32">
        <v>44012</v>
      </c>
      <c r="E1535" s="31" t="s">
        <v>12104</v>
      </c>
      <c r="F1535" s="31" t="s">
        <v>9875</v>
      </c>
      <c r="G1535" s="33">
        <v>24750</v>
      </c>
      <c r="H1535" s="33">
        <v>24750</v>
      </c>
      <c r="I1535" s="31" t="s">
        <v>9762</v>
      </c>
      <c r="J1535" s="31" t="s">
        <v>9763</v>
      </c>
      <c r="K1535" s="33">
        <v>24750</v>
      </c>
      <c r="L1535" s="31" t="s">
        <v>9764</v>
      </c>
      <c r="M1535">
        <f t="shared" si="76"/>
        <v>126</v>
      </c>
      <c r="N1535" t="str">
        <f t="shared" si="78"/>
        <v>PO63000376</v>
      </c>
      <c r="O1535" t="e">
        <f>VLOOKUP(N1535,'1_คตง_ภาพรวม'!L1535:M1585,2,FALSE)</f>
        <v>#N/A</v>
      </c>
    </row>
    <row r="1536" spans="1:15" hidden="1">
      <c r="A1536" s="31" t="s">
        <v>9757</v>
      </c>
      <c r="B1536" s="31" t="s">
        <v>12102</v>
      </c>
      <c r="C1536" s="31" t="s">
        <v>12103</v>
      </c>
      <c r="D1536" s="32">
        <v>44012</v>
      </c>
      <c r="E1536" s="31" t="s">
        <v>12104</v>
      </c>
      <c r="F1536" s="31" t="s">
        <v>9889</v>
      </c>
      <c r="G1536" s="33">
        <v>-24750</v>
      </c>
      <c r="H1536" s="33">
        <v>-24750</v>
      </c>
      <c r="I1536" s="31" t="s">
        <v>9762</v>
      </c>
      <c r="J1536" s="31" t="s">
        <v>9763</v>
      </c>
      <c r="K1536" s="33">
        <v>-24750</v>
      </c>
      <c r="L1536" s="31" t="s">
        <v>9764</v>
      </c>
      <c r="M1536">
        <f t="shared" si="76"/>
        <v>126</v>
      </c>
      <c r="N1536" t="str">
        <f t="shared" si="78"/>
        <v>PO63000376</v>
      </c>
      <c r="O1536" t="e">
        <f>VLOOKUP(N1536,'1_คตง_ภาพรวม'!L1536:M1586,2,FALSE)</f>
        <v>#N/A</v>
      </c>
    </row>
    <row r="1537" spans="1:15" hidden="1">
      <c r="A1537" s="31" t="s">
        <v>9757</v>
      </c>
      <c r="B1537" s="31" t="s">
        <v>12105</v>
      </c>
      <c r="C1537" s="31" t="s">
        <v>12106</v>
      </c>
      <c r="D1537" s="32">
        <v>44012</v>
      </c>
      <c r="E1537" s="31" t="s">
        <v>12107</v>
      </c>
      <c r="F1537" s="31" t="s">
        <v>9875</v>
      </c>
      <c r="G1537" s="33">
        <v>21780</v>
      </c>
      <c r="H1537" s="33">
        <v>21780</v>
      </c>
      <c r="I1537" s="31" t="s">
        <v>9762</v>
      </c>
      <c r="J1537" s="31" t="s">
        <v>9763</v>
      </c>
      <c r="K1537" s="33">
        <v>21780</v>
      </c>
      <c r="L1537" s="31" t="s">
        <v>9764</v>
      </c>
      <c r="M1537">
        <f t="shared" si="76"/>
        <v>155</v>
      </c>
      <c r="N1537" t="str">
        <f t="shared" si="78"/>
        <v>PO63000379</v>
      </c>
      <c r="O1537" t="e">
        <f>VLOOKUP(N1537,'1_คตง_ภาพรวม'!L1537:M1587,2,FALSE)</f>
        <v>#N/A</v>
      </c>
    </row>
    <row r="1538" spans="1:15" hidden="1">
      <c r="A1538" s="31" t="s">
        <v>9757</v>
      </c>
      <c r="B1538" s="31" t="s">
        <v>12105</v>
      </c>
      <c r="C1538" s="31" t="s">
        <v>12106</v>
      </c>
      <c r="D1538" s="32">
        <v>44012</v>
      </c>
      <c r="E1538" s="31" t="s">
        <v>12107</v>
      </c>
      <c r="F1538" s="31" t="s">
        <v>9889</v>
      </c>
      <c r="G1538" s="33">
        <v>-21780</v>
      </c>
      <c r="H1538" s="33">
        <v>-21780</v>
      </c>
      <c r="I1538" s="31" t="s">
        <v>9762</v>
      </c>
      <c r="J1538" s="31" t="s">
        <v>9763</v>
      </c>
      <c r="K1538" s="33">
        <v>-21780</v>
      </c>
      <c r="L1538" s="31" t="s">
        <v>9764</v>
      </c>
      <c r="M1538">
        <f t="shared" si="76"/>
        <v>155</v>
      </c>
      <c r="N1538" t="str">
        <f t="shared" si="78"/>
        <v>PO63000379</v>
      </c>
      <c r="O1538" t="e">
        <f>VLOOKUP(N1538,'1_คตง_ภาพรวม'!L1538:M1588,2,FALSE)</f>
        <v>#N/A</v>
      </c>
    </row>
    <row r="1539" spans="1:15" hidden="1">
      <c r="A1539" s="31" t="s">
        <v>9757</v>
      </c>
      <c r="B1539" s="31" t="s">
        <v>12108</v>
      </c>
      <c r="C1539" s="31" t="s">
        <v>12109</v>
      </c>
      <c r="D1539" s="32">
        <v>44012</v>
      </c>
      <c r="E1539" s="31" t="s">
        <v>12110</v>
      </c>
      <c r="F1539" s="31" t="s">
        <v>9875</v>
      </c>
      <c r="G1539" s="33">
        <v>29700</v>
      </c>
      <c r="H1539" s="33">
        <v>29700</v>
      </c>
      <c r="I1539" s="31" t="s">
        <v>9762</v>
      </c>
      <c r="J1539" s="31" t="s">
        <v>9763</v>
      </c>
      <c r="K1539" s="33">
        <v>29700</v>
      </c>
      <c r="L1539" s="31" t="s">
        <v>9764</v>
      </c>
      <c r="M1539">
        <f t="shared" ref="M1539:M1602" si="79">FIND("PO",E1539)</f>
        <v>109</v>
      </c>
      <c r="N1539" t="str">
        <f t="shared" si="78"/>
        <v>PO63000443</v>
      </c>
      <c r="O1539" t="e">
        <f>VLOOKUP(N1539,'1_คตง_ภาพรวม'!L1539:M1589,2,FALSE)</f>
        <v>#N/A</v>
      </c>
    </row>
    <row r="1540" spans="1:15" hidden="1">
      <c r="A1540" s="31" t="s">
        <v>9757</v>
      </c>
      <c r="B1540" s="31" t="s">
        <v>12108</v>
      </c>
      <c r="C1540" s="31" t="s">
        <v>12109</v>
      </c>
      <c r="D1540" s="32">
        <v>44012</v>
      </c>
      <c r="E1540" s="31" t="s">
        <v>12110</v>
      </c>
      <c r="F1540" s="31" t="s">
        <v>9889</v>
      </c>
      <c r="G1540" s="33">
        <v>-29700</v>
      </c>
      <c r="H1540" s="33">
        <v>-29700</v>
      </c>
      <c r="I1540" s="31" t="s">
        <v>9762</v>
      </c>
      <c r="J1540" s="31" t="s">
        <v>9763</v>
      </c>
      <c r="K1540" s="33">
        <v>-29700</v>
      </c>
      <c r="L1540" s="31" t="s">
        <v>9764</v>
      </c>
      <c r="M1540">
        <f t="shared" si="79"/>
        <v>109</v>
      </c>
      <c r="N1540" t="str">
        <f t="shared" si="78"/>
        <v>PO63000443</v>
      </c>
      <c r="O1540" t="e">
        <f>VLOOKUP(N1540,'1_คตง_ภาพรวม'!L1540:M1590,2,FALSE)</f>
        <v>#N/A</v>
      </c>
    </row>
    <row r="1541" spans="1:15" hidden="1">
      <c r="A1541" s="31" t="s">
        <v>9757</v>
      </c>
      <c r="B1541" s="31" t="s">
        <v>12111</v>
      </c>
      <c r="C1541" s="31" t="s">
        <v>12112</v>
      </c>
      <c r="D1541" s="32">
        <v>44012</v>
      </c>
      <c r="E1541" s="31" t="s">
        <v>12113</v>
      </c>
      <c r="F1541" s="31" t="s">
        <v>9875</v>
      </c>
      <c r="G1541" s="33">
        <v>64350</v>
      </c>
      <c r="H1541" s="33">
        <v>64350</v>
      </c>
      <c r="I1541" s="31" t="s">
        <v>9762</v>
      </c>
      <c r="J1541" s="31" t="s">
        <v>9763</v>
      </c>
      <c r="K1541" s="33">
        <v>64350</v>
      </c>
      <c r="L1541" s="31" t="s">
        <v>9764</v>
      </c>
      <c r="M1541">
        <f t="shared" si="79"/>
        <v>78</v>
      </c>
      <c r="N1541" t="str">
        <f t="shared" si="78"/>
        <v>PO63000452</v>
      </c>
      <c r="O1541" t="e">
        <f>VLOOKUP(N1541,'1_คตง_ภาพรวม'!L1541:M1591,2,FALSE)</f>
        <v>#N/A</v>
      </c>
    </row>
    <row r="1542" spans="1:15" hidden="1">
      <c r="A1542" s="31" t="s">
        <v>9757</v>
      </c>
      <c r="B1542" s="31" t="s">
        <v>12111</v>
      </c>
      <c r="C1542" s="31" t="s">
        <v>12112</v>
      </c>
      <c r="D1542" s="32">
        <v>44012</v>
      </c>
      <c r="E1542" s="31" t="s">
        <v>12113</v>
      </c>
      <c r="F1542" s="31" t="s">
        <v>9889</v>
      </c>
      <c r="G1542" s="33">
        <v>-64350</v>
      </c>
      <c r="H1542" s="33">
        <v>-64350</v>
      </c>
      <c r="I1542" s="31" t="s">
        <v>9762</v>
      </c>
      <c r="J1542" s="31" t="s">
        <v>9763</v>
      </c>
      <c r="K1542" s="33">
        <v>-64350</v>
      </c>
      <c r="L1542" s="31" t="s">
        <v>9764</v>
      </c>
      <c r="M1542">
        <f t="shared" si="79"/>
        <v>78</v>
      </c>
      <c r="N1542" t="str">
        <f t="shared" si="78"/>
        <v>PO63000452</v>
      </c>
      <c r="O1542" t="e">
        <f>VLOOKUP(N1542,'1_คตง_ภาพรวม'!L1542:M1592,2,FALSE)</f>
        <v>#N/A</v>
      </c>
    </row>
    <row r="1543" spans="1:15" hidden="1">
      <c r="A1543" s="31" t="s">
        <v>9757</v>
      </c>
      <c r="B1543" s="31" t="s">
        <v>12114</v>
      </c>
      <c r="C1543" s="31" t="s">
        <v>12115</v>
      </c>
      <c r="D1543" s="32">
        <v>44012</v>
      </c>
      <c r="E1543" s="31" t="s">
        <v>12116</v>
      </c>
      <c r="F1543" s="31" t="s">
        <v>9875</v>
      </c>
      <c r="G1543" s="33">
        <v>34650</v>
      </c>
      <c r="H1543" s="33">
        <v>34650</v>
      </c>
      <c r="I1543" s="31" t="s">
        <v>9762</v>
      </c>
      <c r="J1543" s="31" t="s">
        <v>9763</v>
      </c>
      <c r="K1543" s="33">
        <v>34650</v>
      </c>
      <c r="L1543" s="31" t="s">
        <v>9764</v>
      </c>
      <c r="M1543">
        <f t="shared" si="79"/>
        <v>140</v>
      </c>
      <c r="N1543" t="str">
        <f t="shared" si="78"/>
        <v>PO63000442</v>
      </c>
      <c r="O1543" t="e">
        <f>VLOOKUP(N1543,'1_คตง_ภาพรวม'!L1543:M1593,2,FALSE)</f>
        <v>#N/A</v>
      </c>
    </row>
    <row r="1544" spans="1:15" hidden="1">
      <c r="A1544" s="31" t="s">
        <v>9757</v>
      </c>
      <c r="B1544" s="31" t="s">
        <v>12114</v>
      </c>
      <c r="C1544" s="31" t="s">
        <v>12115</v>
      </c>
      <c r="D1544" s="32">
        <v>44012</v>
      </c>
      <c r="E1544" s="31" t="s">
        <v>12116</v>
      </c>
      <c r="F1544" s="31" t="s">
        <v>9889</v>
      </c>
      <c r="G1544" s="33">
        <v>-34650</v>
      </c>
      <c r="H1544" s="33">
        <v>-34650</v>
      </c>
      <c r="I1544" s="31" t="s">
        <v>9762</v>
      </c>
      <c r="J1544" s="31" t="s">
        <v>9763</v>
      </c>
      <c r="K1544" s="33">
        <v>-34650</v>
      </c>
      <c r="L1544" s="31" t="s">
        <v>9764</v>
      </c>
      <c r="M1544">
        <f t="shared" si="79"/>
        <v>140</v>
      </c>
      <c r="N1544" t="str">
        <f t="shared" si="78"/>
        <v>PO63000442</v>
      </c>
      <c r="O1544" t="e">
        <f>VLOOKUP(N1544,'1_คตง_ภาพรวม'!L1544:M1594,2,FALSE)</f>
        <v>#N/A</v>
      </c>
    </row>
    <row r="1545" spans="1:15" hidden="1">
      <c r="A1545" s="31" t="s">
        <v>9757</v>
      </c>
      <c r="B1545" s="31" t="s">
        <v>12117</v>
      </c>
      <c r="C1545" s="31" t="s">
        <v>12118</v>
      </c>
      <c r="D1545" s="32">
        <v>44013</v>
      </c>
      <c r="E1545" s="31" t="s">
        <v>12119</v>
      </c>
      <c r="F1545" s="31" t="s">
        <v>10746</v>
      </c>
      <c r="G1545" s="33">
        <v>-285000000</v>
      </c>
      <c r="H1545" s="33">
        <v>-285000000</v>
      </c>
      <c r="I1545" s="31" t="s">
        <v>9762</v>
      </c>
      <c r="J1545" s="31" t="s">
        <v>9763</v>
      </c>
      <c r="K1545" s="33">
        <v>-285000000</v>
      </c>
      <c r="L1545" s="31" t="s">
        <v>9764</v>
      </c>
      <c r="M1545" t="e">
        <f t="shared" si="79"/>
        <v>#VALUE!</v>
      </c>
    </row>
    <row r="1546" spans="1:15" hidden="1">
      <c r="A1546" s="31" t="s">
        <v>9757</v>
      </c>
      <c r="B1546" s="31" t="s">
        <v>12117</v>
      </c>
      <c r="C1546" s="31" t="s">
        <v>12118</v>
      </c>
      <c r="D1546" s="32">
        <v>44013</v>
      </c>
      <c r="E1546" s="31" t="s">
        <v>12119</v>
      </c>
      <c r="F1546" s="31" t="s">
        <v>10067</v>
      </c>
      <c r="G1546" s="33">
        <v>285000000</v>
      </c>
      <c r="H1546" s="33">
        <v>285000000</v>
      </c>
      <c r="I1546" s="31" t="s">
        <v>9762</v>
      </c>
      <c r="J1546" s="31" t="s">
        <v>9763</v>
      </c>
      <c r="K1546" s="33">
        <v>285000000</v>
      </c>
      <c r="L1546" s="31" t="s">
        <v>9764</v>
      </c>
      <c r="M1546" t="e">
        <f t="shared" si="79"/>
        <v>#VALUE!</v>
      </c>
    </row>
    <row r="1547" spans="1:15" hidden="1">
      <c r="A1547" s="31" t="s">
        <v>9757</v>
      </c>
      <c r="B1547" s="31" t="s">
        <v>12120</v>
      </c>
      <c r="C1547" s="31" t="s">
        <v>12121</v>
      </c>
      <c r="D1547" s="32">
        <v>44012</v>
      </c>
      <c r="E1547" s="31" t="s">
        <v>12122</v>
      </c>
      <c r="F1547" s="31" t="s">
        <v>12123</v>
      </c>
      <c r="G1547" s="33">
        <v>-100</v>
      </c>
      <c r="H1547" s="33">
        <v>-100</v>
      </c>
      <c r="I1547" s="31" t="s">
        <v>9762</v>
      </c>
      <c r="J1547" s="31" t="s">
        <v>9763</v>
      </c>
      <c r="K1547" s="33">
        <v>-100</v>
      </c>
      <c r="L1547" s="31" t="s">
        <v>9764</v>
      </c>
      <c r="M1547" t="e">
        <f t="shared" si="79"/>
        <v>#VALUE!</v>
      </c>
    </row>
    <row r="1548" spans="1:15" hidden="1">
      <c r="A1548" s="31" t="s">
        <v>9757</v>
      </c>
      <c r="B1548" s="31" t="s">
        <v>12120</v>
      </c>
      <c r="C1548" s="31" t="s">
        <v>12121</v>
      </c>
      <c r="D1548" s="32">
        <v>44012</v>
      </c>
      <c r="E1548" s="31" t="s">
        <v>12122</v>
      </c>
      <c r="F1548" s="31" t="s">
        <v>9867</v>
      </c>
      <c r="G1548" s="33">
        <v>100</v>
      </c>
      <c r="H1548" s="33">
        <v>100</v>
      </c>
      <c r="I1548" s="31" t="s">
        <v>9762</v>
      </c>
      <c r="J1548" s="31" t="s">
        <v>9763</v>
      </c>
      <c r="K1548" s="33">
        <v>100</v>
      </c>
      <c r="L1548" s="31" t="s">
        <v>9764</v>
      </c>
      <c r="M1548" t="e">
        <f t="shared" si="79"/>
        <v>#VALUE!</v>
      </c>
    </row>
    <row r="1549" spans="1:15" hidden="1">
      <c r="A1549" s="31" t="s">
        <v>9757</v>
      </c>
      <c r="B1549" s="31" t="s">
        <v>12124</v>
      </c>
      <c r="C1549" s="31" t="s">
        <v>12125</v>
      </c>
      <c r="D1549" s="32">
        <v>44012</v>
      </c>
      <c r="E1549" s="31" t="s">
        <v>12126</v>
      </c>
      <c r="F1549" s="31" t="s">
        <v>9875</v>
      </c>
      <c r="G1549" s="33">
        <v>131967</v>
      </c>
      <c r="H1549" s="33">
        <v>131967</v>
      </c>
      <c r="I1549" s="31" t="s">
        <v>9762</v>
      </c>
      <c r="J1549" s="31" t="s">
        <v>9763</v>
      </c>
      <c r="K1549" s="33">
        <v>131967</v>
      </c>
      <c r="L1549" s="31" t="s">
        <v>9764</v>
      </c>
      <c r="M1549">
        <f t="shared" si="79"/>
        <v>85</v>
      </c>
      <c r="N1549" t="str">
        <f t="shared" ref="N1549:N1550" si="80">MID(E1549,M1549,10)</f>
        <v>PO63000440</v>
      </c>
      <c r="O1549" t="e">
        <f>VLOOKUP(N1549,'1_คตง_ภาพรวม'!L1549:M1599,2,FALSE)</f>
        <v>#N/A</v>
      </c>
    </row>
    <row r="1550" spans="1:15" hidden="1">
      <c r="A1550" s="31" t="s">
        <v>9757</v>
      </c>
      <c r="B1550" s="31" t="s">
        <v>12124</v>
      </c>
      <c r="C1550" s="31" t="s">
        <v>12125</v>
      </c>
      <c r="D1550" s="32">
        <v>44012</v>
      </c>
      <c r="E1550" s="31" t="s">
        <v>12126</v>
      </c>
      <c r="F1550" s="31" t="s">
        <v>9889</v>
      </c>
      <c r="G1550" s="33">
        <v>-131967</v>
      </c>
      <c r="H1550" s="33">
        <v>-131967</v>
      </c>
      <c r="I1550" s="31" t="s">
        <v>9762</v>
      </c>
      <c r="J1550" s="31" t="s">
        <v>9763</v>
      </c>
      <c r="K1550" s="33">
        <v>-131967</v>
      </c>
      <c r="L1550" s="31" t="s">
        <v>9764</v>
      </c>
      <c r="M1550">
        <f t="shared" si="79"/>
        <v>85</v>
      </c>
      <c r="N1550" t="str">
        <f t="shared" si="80"/>
        <v>PO63000440</v>
      </c>
      <c r="O1550" t="e">
        <f>VLOOKUP(N1550,'1_คตง_ภาพรวม'!L1550:M1600,2,FALSE)</f>
        <v>#N/A</v>
      </c>
    </row>
    <row r="1551" spans="1:15" hidden="1">
      <c r="A1551" s="31" t="s">
        <v>9757</v>
      </c>
      <c r="B1551" s="31" t="s">
        <v>12127</v>
      </c>
      <c r="C1551" s="31" t="s">
        <v>12128</v>
      </c>
      <c r="D1551" s="32">
        <v>44012</v>
      </c>
      <c r="E1551" s="31" t="s">
        <v>12129</v>
      </c>
      <c r="F1551" s="31" t="s">
        <v>9867</v>
      </c>
      <c r="G1551" s="33">
        <v>900</v>
      </c>
      <c r="H1551" s="33">
        <v>900</v>
      </c>
      <c r="I1551" s="31" t="s">
        <v>9762</v>
      </c>
      <c r="J1551" s="31" t="s">
        <v>9763</v>
      </c>
      <c r="K1551" s="33">
        <v>900</v>
      </c>
      <c r="L1551" s="31" t="s">
        <v>9764</v>
      </c>
      <c r="M1551" t="e">
        <f t="shared" si="79"/>
        <v>#VALUE!</v>
      </c>
    </row>
    <row r="1552" spans="1:15" hidden="1">
      <c r="A1552" s="31" t="s">
        <v>9757</v>
      </c>
      <c r="B1552" s="31" t="s">
        <v>12127</v>
      </c>
      <c r="C1552" s="31" t="s">
        <v>12128</v>
      </c>
      <c r="D1552" s="32">
        <v>44012</v>
      </c>
      <c r="E1552" s="31" t="s">
        <v>12129</v>
      </c>
      <c r="F1552" s="31" t="s">
        <v>9889</v>
      </c>
      <c r="G1552" s="33">
        <v>-900</v>
      </c>
      <c r="H1552" s="33">
        <v>-900</v>
      </c>
      <c r="I1552" s="31" t="s">
        <v>9762</v>
      </c>
      <c r="J1552" s="31" t="s">
        <v>9763</v>
      </c>
      <c r="K1552" s="33">
        <v>-900</v>
      </c>
      <c r="L1552" s="31" t="s">
        <v>9764</v>
      </c>
      <c r="M1552" t="e">
        <f t="shared" si="79"/>
        <v>#VALUE!</v>
      </c>
    </row>
    <row r="1553" spans="1:13" hidden="1">
      <c r="A1553" s="31" t="s">
        <v>9757</v>
      </c>
      <c r="B1553" s="31" t="s">
        <v>12130</v>
      </c>
      <c r="C1553" s="31" t="s">
        <v>12131</v>
      </c>
      <c r="D1553" s="32">
        <v>44012</v>
      </c>
      <c r="E1553" s="31" t="s">
        <v>12132</v>
      </c>
      <c r="F1553" s="31" t="s">
        <v>9867</v>
      </c>
      <c r="G1553" s="33">
        <v>630</v>
      </c>
      <c r="H1553" s="33">
        <v>630</v>
      </c>
      <c r="I1553" s="31" t="s">
        <v>9762</v>
      </c>
      <c r="J1553" s="31" t="s">
        <v>9763</v>
      </c>
      <c r="K1553" s="33">
        <v>630</v>
      </c>
      <c r="L1553" s="31" t="s">
        <v>9764</v>
      </c>
      <c r="M1553" t="e">
        <f t="shared" si="79"/>
        <v>#VALUE!</v>
      </c>
    </row>
    <row r="1554" spans="1:13" hidden="1">
      <c r="A1554" s="31" t="s">
        <v>9757</v>
      </c>
      <c r="B1554" s="31" t="s">
        <v>12130</v>
      </c>
      <c r="C1554" s="31" t="s">
        <v>12131</v>
      </c>
      <c r="D1554" s="32">
        <v>44012</v>
      </c>
      <c r="E1554" s="31" t="s">
        <v>12132</v>
      </c>
      <c r="F1554" s="31" t="s">
        <v>9889</v>
      </c>
      <c r="G1554" s="33">
        <v>-630</v>
      </c>
      <c r="H1554" s="33">
        <v>-630</v>
      </c>
      <c r="I1554" s="31" t="s">
        <v>9762</v>
      </c>
      <c r="J1554" s="31" t="s">
        <v>9763</v>
      </c>
      <c r="K1554" s="33">
        <v>-630</v>
      </c>
      <c r="L1554" s="31" t="s">
        <v>9764</v>
      </c>
      <c r="M1554" t="e">
        <f t="shared" si="79"/>
        <v>#VALUE!</v>
      </c>
    </row>
    <row r="1555" spans="1:13" hidden="1">
      <c r="A1555" s="31" t="s">
        <v>9757</v>
      </c>
      <c r="B1555" s="31" t="s">
        <v>12133</v>
      </c>
      <c r="C1555" s="31" t="s">
        <v>12134</v>
      </c>
      <c r="D1555" s="32">
        <v>44015</v>
      </c>
      <c r="E1555" s="31" t="s">
        <v>12135</v>
      </c>
      <c r="F1555" s="31" t="s">
        <v>10095</v>
      </c>
      <c r="G1555" s="33">
        <v>275.5</v>
      </c>
      <c r="H1555" s="33">
        <v>275.5</v>
      </c>
      <c r="I1555" s="31" t="s">
        <v>9762</v>
      </c>
      <c r="J1555" s="31" t="s">
        <v>9763</v>
      </c>
      <c r="K1555" s="33">
        <v>275.5</v>
      </c>
      <c r="L1555" s="31" t="s">
        <v>9764</v>
      </c>
      <c r="M1555" t="e">
        <f t="shared" si="79"/>
        <v>#VALUE!</v>
      </c>
    </row>
    <row r="1556" spans="1:13" hidden="1">
      <c r="A1556" s="31" t="s">
        <v>9757</v>
      </c>
      <c r="B1556" s="31" t="s">
        <v>12133</v>
      </c>
      <c r="C1556" s="31" t="s">
        <v>12134</v>
      </c>
      <c r="D1556" s="32">
        <v>44015</v>
      </c>
      <c r="E1556" s="31" t="s">
        <v>12135</v>
      </c>
      <c r="F1556" s="31" t="s">
        <v>9889</v>
      </c>
      <c r="G1556" s="33">
        <v>-275.5</v>
      </c>
      <c r="H1556" s="33">
        <v>-275.5</v>
      </c>
      <c r="I1556" s="31" t="s">
        <v>9762</v>
      </c>
      <c r="J1556" s="31" t="s">
        <v>9763</v>
      </c>
      <c r="K1556" s="33">
        <v>-275.5</v>
      </c>
      <c r="L1556" s="31" t="s">
        <v>9764</v>
      </c>
      <c r="M1556" t="e">
        <f t="shared" si="79"/>
        <v>#VALUE!</v>
      </c>
    </row>
    <row r="1557" spans="1:13" hidden="1">
      <c r="A1557" s="31" t="s">
        <v>9757</v>
      </c>
      <c r="B1557" s="31" t="s">
        <v>12136</v>
      </c>
      <c r="C1557" s="31" t="s">
        <v>12137</v>
      </c>
      <c r="D1557" s="32">
        <v>44015</v>
      </c>
      <c r="E1557" s="31" t="s">
        <v>12138</v>
      </c>
      <c r="F1557" s="31" t="s">
        <v>9962</v>
      </c>
      <c r="G1557" s="33">
        <v>4500</v>
      </c>
      <c r="H1557" s="33">
        <v>4500</v>
      </c>
      <c r="I1557" s="31" t="s">
        <v>9762</v>
      </c>
      <c r="J1557" s="31" t="s">
        <v>9763</v>
      </c>
      <c r="K1557" s="33">
        <v>4500</v>
      </c>
      <c r="L1557" s="31" t="s">
        <v>9764</v>
      </c>
      <c r="M1557" t="e">
        <f t="shared" si="79"/>
        <v>#VALUE!</v>
      </c>
    </row>
    <row r="1558" spans="1:13" hidden="1">
      <c r="A1558" s="31" t="s">
        <v>9757</v>
      </c>
      <c r="B1558" s="31" t="s">
        <v>12136</v>
      </c>
      <c r="C1558" s="31" t="s">
        <v>12137</v>
      </c>
      <c r="D1558" s="32">
        <v>44015</v>
      </c>
      <c r="E1558" s="31" t="s">
        <v>12138</v>
      </c>
      <c r="F1558" s="31" t="s">
        <v>9889</v>
      </c>
      <c r="G1558" s="33">
        <v>-4500</v>
      </c>
      <c r="H1558" s="33">
        <v>-4500</v>
      </c>
      <c r="I1558" s="31" t="s">
        <v>9762</v>
      </c>
      <c r="J1558" s="31" t="s">
        <v>9763</v>
      </c>
      <c r="K1558" s="33">
        <v>-4500</v>
      </c>
      <c r="L1558" s="31" t="s">
        <v>9764</v>
      </c>
      <c r="M1558" t="e">
        <f t="shared" si="79"/>
        <v>#VALUE!</v>
      </c>
    </row>
    <row r="1559" spans="1:13" hidden="1">
      <c r="A1559" s="31" t="s">
        <v>9757</v>
      </c>
      <c r="B1559" s="31" t="s">
        <v>12139</v>
      </c>
      <c r="C1559" s="31" t="s">
        <v>12140</v>
      </c>
      <c r="D1559" s="32">
        <v>44015</v>
      </c>
      <c r="E1559" s="31" t="s">
        <v>12141</v>
      </c>
      <c r="F1559" s="31" t="s">
        <v>9962</v>
      </c>
      <c r="G1559" s="33">
        <v>3380</v>
      </c>
      <c r="H1559" s="33">
        <v>3380</v>
      </c>
      <c r="I1559" s="31" t="s">
        <v>9762</v>
      </c>
      <c r="J1559" s="31" t="s">
        <v>9763</v>
      </c>
      <c r="K1559" s="33">
        <v>3380</v>
      </c>
      <c r="L1559" s="31" t="s">
        <v>9764</v>
      </c>
      <c r="M1559" t="e">
        <f t="shared" si="79"/>
        <v>#VALUE!</v>
      </c>
    </row>
    <row r="1560" spans="1:13" hidden="1">
      <c r="A1560" s="31" t="s">
        <v>9757</v>
      </c>
      <c r="B1560" s="31" t="s">
        <v>12139</v>
      </c>
      <c r="C1560" s="31" t="s">
        <v>12140</v>
      </c>
      <c r="D1560" s="32">
        <v>44015</v>
      </c>
      <c r="E1560" s="31" t="s">
        <v>12141</v>
      </c>
      <c r="F1560" s="31" t="s">
        <v>9889</v>
      </c>
      <c r="G1560" s="33">
        <v>-3380</v>
      </c>
      <c r="H1560" s="33">
        <v>-3380</v>
      </c>
      <c r="I1560" s="31" t="s">
        <v>9762</v>
      </c>
      <c r="J1560" s="31" t="s">
        <v>9763</v>
      </c>
      <c r="K1560" s="33">
        <v>-3380</v>
      </c>
      <c r="L1560" s="31" t="s">
        <v>9764</v>
      </c>
      <c r="M1560" t="e">
        <f t="shared" si="79"/>
        <v>#VALUE!</v>
      </c>
    </row>
    <row r="1561" spans="1:13" hidden="1">
      <c r="A1561" s="31" t="s">
        <v>9757</v>
      </c>
      <c r="B1561" s="31" t="s">
        <v>12142</v>
      </c>
      <c r="C1561" s="31" t="s">
        <v>12143</v>
      </c>
      <c r="D1561" s="32">
        <v>44015</v>
      </c>
      <c r="E1561" s="31" t="s">
        <v>12144</v>
      </c>
      <c r="F1561" s="31" t="s">
        <v>10090</v>
      </c>
      <c r="G1561" s="33">
        <v>-550</v>
      </c>
      <c r="H1561" s="33">
        <v>-550</v>
      </c>
      <c r="I1561" s="31" t="s">
        <v>9762</v>
      </c>
      <c r="J1561" s="31" t="s">
        <v>9763</v>
      </c>
      <c r="K1561" s="33">
        <v>-550</v>
      </c>
      <c r="L1561" s="31" t="s">
        <v>9764</v>
      </c>
      <c r="M1561" t="e">
        <f t="shared" si="79"/>
        <v>#VALUE!</v>
      </c>
    </row>
    <row r="1562" spans="1:13" hidden="1">
      <c r="A1562" s="31" t="s">
        <v>9757</v>
      </c>
      <c r="B1562" s="31" t="s">
        <v>12142</v>
      </c>
      <c r="C1562" s="31" t="s">
        <v>12143</v>
      </c>
      <c r="D1562" s="32">
        <v>44015</v>
      </c>
      <c r="E1562" s="31" t="s">
        <v>12144</v>
      </c>
      <c r="F1562" s="31" t="s">
        <v>9867</v>
      </c>
      <c r="G1562" s="33">
        <v>55000</v>
      </c>
      <c r="H1562" s="33">
        <v>55000</v>
      </c>
      <c r="I1562" s="31" t="s">
        <v>9762</v>
      </c>
      <c r="J1562" s="31" t="s">
        <v>9763</v>
      </c>
      <c r="K1562" s="33">
        <v>55000</v>
      </c>
      <c r="L1562" s="31" t="s">
        <v>9764</v>
      </c>
      <c r="M1562" t="e">
        <f t="shared" si="79"/>
        <v>#VALUE!</v>
      </c>
    </row>
    <row r="1563" spans="1:13" hidden="1">
      <c r="A1563" s="31" t="s">
        <v>9757</v>
      </c>
      <c r="B1563" s="31" t="s">
        <v>12142</v>
      </c>
      <c r="C1563" s="31" t="s">
        <v>12143</v>
      </c>
      <c r="D1563" s="32">
        <v>44015</v>
      </c>
      <c r="E1563" s="31" t="s">
        <v>12144</v>
      </c>
      <c r="F1563" s="31" t="s">
        <v>9889</v>
      </c>
      <c r="G1563" s="33">
        <v>-54450</v>
      </c>
      <c r="H1563" s="33">
        <v>-54450</v>
      </c>
      <c r="I1563" s="31" t="s">
        <v>9762</v>
      </c>
      <c r="J1563" s="31" t="s">
        <v>9763</v>
      </c>
      <c r="K1563" s="33">
        <v>-54450</v>
      </c>
      <c r="L1563" s="31" t="s">
        <v>9764</v>
      </c>
      <c r="M1563" t="e">
        <f t="shared" si="79"/>
        <v>#VALUE!</v>
      </c>
    </row>
    <row r="1564" spans="1:13" hidden="1">
      <c r="A1564" s="31" t="s">
        <v>9757</v>
      </c>
      <c r="B1564" s="31" t="s">
        <v>12145</v>
      </c>
      <c r="C1564" s="31" t="s">
        <v>12146</v>
      </c>
      <c r="D1564" s="32">
        <v>44015</v>
      </c>
      <c r="E1564" s="31" t="s">
        <v>12147</v>
      </c>
      <c r="F1564" s="31" t="s">
        <v>9875</v>
      </c>
      <c r="G1564" s="33">
        <v>4000</v>
      </c>
      <c r="H1564" s="33">
        <v>4000</v>
      </c>
      <c r="I1564" s="31" t="s">
        <v>9762</v>
      </c>
      <c r="J1564" s="31" t="s">
        <v>9763</v>
      </c>
      <c r="K1564" s="33">
        <v>4000</v>
      </c>
      <c r="L1564" s="31" t="s">
        <v>9764</v>
      </c>
      <c r="M1564" t="e">
        <f t="shared" si="79"/>
        <v>#VALUE!</v>
      </c>
    </row>
    <row r="1565" spans="1:13" hidden="1">
      <c r="A1565" s="31" t="s">
        <v>9757</v>
      </c>
      <c r="B1565" s="31" t="s">
        <v>12145</v>
      </c>
      <c r="C1565" s="31" t="s">
        <v>12146</v>
      </c>
      <c r="D1565" s="32">
        <v>44015</v>
      </c>
      <c r="E1565" s="31" t="s">
        <v>12147</v>
      </c>
      <c r="F1565" s="31" t="s">
        <v>9889</v>
      </c>
      <c r="G1565" s="33">
        <v>-4000</v>
      </c>
      <c r="H1565" s="33">
        <v>-4000</v>
      </c>
      <c r="I1565" s="31" t="s">
        <v>9762</v>
      </c>
      <c r="J1565" s="31" t="s">
        <v>9763</v>
      </c>
      <c r="K1565" s="33">
        <v>-4000</v>
      </c>
      <c r="L1565" s="31" t="s">
        <v>9764</v>
      </c>
      <c r="M1565" t="e">
        <f t="shared" si="79"/>
        <v>#VALUE!</v>
      </c>
    </row>
    <row r="1566" spans="1:13" hidden="1">
      <c r="A1566" s="31" t="s">
        <v>9757</v>
      </c>
      <c r="B1566" s="31" t="s">
        <v>12148</v>
      </c>
      <c r="C1566" s="31" t="s">
        <v>12149</v>
      </c>
      <c r="D1566" s="32">
        <v>44015</v>
      </c>
      <c r="E1566" s="31" t="s">
        <v>12150</v>
      </c>
      <c r="F1566" s="31" t="s">
        <v>9875</v>
      </c>
      <c r="G1566" s="33">
        <v>4000</v>
      </c>
      <c r="H1566" s="33">
        <v>4000</v>
      </c>
      <c r="I1566" s="31" t="s">
        <v>9762</v>
      </c>
      <c r="J1566" s="31" t="s">
        <v>9763</v>
      </c>
      <c r="K1566" s="33">
        <v>4000</v>
      </c>
      <c r="L1566" s="31" t="s">
        <v>9764</v>
      </c>
      <c r="M1566" t="e">
        <f t="shared" si="79"/>
        <v>#VALUE!</v>
      </c>
    </row>
    <row r="1567" spans="1:13" hidden="1">
      <c r="A1567" s="31" t="s">
        <v>9757</v>
      </c>
      <c r="B1567" s="31" t="s">
        <v>12148</v>
      </c>
      <c r="C1567" s="31" t="s">
        <v>12149</v>
      </c>
      <c r="D1567" s="32">
        <v>44015</v>
      </c>
      <c r="E1567" s="31" t="s">
        <v>12150</v>
      </c>
      <c r="F1567" s="31" t="s">
        <v>9889</v>
      </c>
      <c r="G1567" s="33">
        <v>-4000</v>
      </c>
      <c r="H1567" s="33">
        <v>-4000</v>
      </c>
      <c r="I1567" s="31" t="s">
        <v>9762</v>
      </c>
      <c r="J1567" s="31" t="s">
        <v>9763</v>
      </c>
      <c r="K1567" s="33">
        <v>-4000</v>
      </c>
      <c r="L1567" s="31" t="s">
        <v>9764</v>
      </c>
      <c r="M1567" t="e">
        <f t="shared" si="79"/>
        <v>#VALUE!</v>
      </c>
    </row>
    <row r="1568" spans="1:13" hidden="1">
      <c r="A1568" s="31" t="s">
        <v>9757</v>
      </c>
      <c r="B1568" s="31" t="s">
        <v>12151</v>
      </c>
      <c r="C1568" s="31" t="s">
        <v>12152</v>
      </c>
      <c r="D1568" s="32">
        <v>44015</v>
      </c>
      <c r="E1568" s="31" t="s">
        <v>12153</v>
      </c>
      <c r="F1568" s="31" t="s">
        <v>9867</v>
      </c>
      <c r="G1568" s="33">
        <v>9350</v>
      </c>
      <c r="H1568" s="33">
        <v>9350</v>
      </c>
      <c r="I1568" s="31" t="s">
        <v>9762</v>
      </c>
      <c r="J1568" s="31" t="s">
        <v>9763</v>
      </c>
      <c r="K1568" s="33">
        <v>9350</v>
      </c>
      <c r="L1568" s="31" t="s">
        <v>9764</v>
      </c>
      <c r="M1568" t="e">
        <f t="shared" si="79"/>
        <v>#VALUE!</v>
      </c>
    </row>
    <row r="1569" spans="1:13" hidden="1">
      <c r="A1569" s="31" t="s">
        <v>9757</v>
      </c>
      <c r="B1569" s="31" t="s">
        <v>12151</v>
      </c>
      <c r="C1569" s="31" t="s">
        <v>12152</v>
      </c>
      <c r="D1569" s="32">
        <v>44015</v>
      </c>
      <c r="E1569" s="31" t="s">
        <v>12153</v>
      </c>
      <c r="F1569" s="31" t="s">
        <v>9889</v>
      </c>
      <c r="G1569" s="33">
        <v>-9350</v>
      </c>
      <c r="H1569" s="33">
        <v>-9350</v>
      </c>
      <c r="I1569" s="31" t="s">
        <v>9762</v>
      </c>
      <c r="J1569" s="31" t="s">
        <v>9763</v>
      </c>
      <c r="K1569" s="33">
        <v>-9350</v>
      </c>
      <c r="L1569" s="31" t="s">
        <v>9764</v>
      </c>
      <c r="M1569" t="e">
        <f t="shared" si="79"/>
        <v>#VALUE!</v>
      </c>
    </row>
    <row r="1570" spans="1:13" hidden="1">
      <c r="A1570" s="31" t="s">
        <v>9757</v>
      </c>
      <c r="B1570" s="31" t="s">
        <v>12154</v>
      </c>
      <c r="C1570" s="31" t="s">
        <v>12155</v>
      </c>
      <c r="D1570" s="32">
        <v>44015</v>
      </c>
      <c r="E1570" s="31" t="s">
        <v>12156</v>
      </c>
      <c r="F1570" s="31" t="s">
        <v>9867</v>
      </c>
      <c r="G1570" s="33">
        <v>1500</v>
      </c>
      <c r="H1570" s="33">
        <v>1500</v>
      </c>
      <c r="I1570" s="31" t="s">
        <v>9762</v>
      </c>
      <c r="J1570" s="31" t="s">
        <v>9763</v>
      </c>
      <c r="K1570" s="33">
        <v>1500</v>
      </c>
      <c r="L1570" s="31" t="s">
        <v>9764</v>
      </c>
      <c r="M1570" t="e">
        <f t="shared" si="79"/>
        <v>#VALUE!</v>
      </c>
    </row>
    <row r="1571" spans="1:13" hidden="1">
      <c r="A1571" s="31" t="s">
        <v>9757</v>
      </c>
      <c r="B1571" s="31" t="s">
        <v>12154</v>
      </c>
      <c r="C1571" s="31" t="s">
        <v>12155</v>
      </c>
      <c r="D1571" s="32">
        <v>44015</v>
      </c>
      <c r="E1571" s="31" t="s">
        <v>12156</v>
      </c>
      <c r="F1571" s="31" t="s">
        <v>9889</v>
      </c>
      <c r="G1571" s="33">
        <v>-1500</v>
      </c>
      <c r="H1571" s="33">
        <v>-1500</v>
      </c>
      <c r="I1571" s="31" t="s">
        <v>9762</v>
      </c>
      <c r="J1571" s="31" t="s">
        <v>9763</v>
      </c>
      <c r="K1571" s="33">
        <v>-1500</v>
      </c>
      <c r="L1571" s="31" t="s">
        <v>9764</v>
      </c>
      <c r="M1571" t="e">
        <f t="shared" si="79"/>
        <v>#VALUE!</v>
      </c>
    </row>
    <row r="1572" spans="1:13" hidden="1">
      <c r="A1572" s="31" t="s">
        <v>9757</v>
      </c>
      <c r="B1572" s="31" t="s">
        <v>12157</v>
      </c>
      <c r="C1572" s="31" t="s">
        <v>12158</v>
      </c>
      <c r="D1572" s="32">
        <v>44015</v>
      </c>
      <c r="E1572" s="31" t="s">
        <v>12159</v>
      </c>
      <c r="F1572" s="31" t="s">
        <v>9875</v>
      </c>
      <c r="G1572" s="33">
        <v>9320</v>
      </c>
      <c r="H1572" s="33">
        <v>9320</v>
      </c>
      <c r="I1572" s="31" t="s">
        <v>9762</v>
      </c>
      <c r="J1572" s="31" t="s">
        <v>9763</v>
      </c>
      <c r="K1572" s="33">
        <v>9320</v>
      </c>
      <c r="L1572" s="31" t="s">
        <v>9764</v>
      </c>
      <c r="M1572" t="e">
        <f t="shared" si="79"/>
        <v>#VALUE!</v>
      </c>
    </row>
    <row r="1573" spans="1:13" hidden="1">
      <c r="A1573" s="31" t="s">
        <v>9757</v>
      </c>
      <c r="B1573" s="31" t="s">
        <v>12157</v>
      </c>
      <c r="C1573" s="31" t="s">
        <v>12158</v>
      </c>
      <c r="D1573" s="32">
        <v>44015</v>
      </c>
      <c r="E1573" s="31" t="s">
        <v>12159</v>
      </c>
      <c r="F1573" s="31" t="s">
        <v>9889</v>
      </c>
      <c r="G1573" s="33">
        <v>-9320</v>
      </c>
      <c r="H1573" s="33">
        <v>-9320</v>
      </c>
      <c r="I1573" s="31" t="s">
        <v>9762</v>
      </c>
      <c r="J1573" s="31" t="s">
        <v>9763</v>
      </c>
      <c r="K1573" s="33">
        <v>-9320</v>
      </c>
      <c r="L1573" s="31" t="s">
        <v>9764</v>
      </c>
      <c r="M1573" t="e">
        <f t="shared" si="79"/>
        <v>#VALUE!</v>
      </c>
    </row>
    <row r="1574" spans="1:13" hidden="1">
      <c r="A1574" s="31" t="s">
        <v>9757</v>
      </c>
      <c r="B1574" s="31" t="s">
        <v>12160</v>
      </c>
      <c r="C1574" s="31" t="s">
        <v>12161</v>
      </c>
      <c r="D1574" s="32">
        <v>44015</v>
      </c>
      <c r="E1574" s="31" t="s">
        <v>12162</v>
      </c>
      <c r="F1574" s="31" t="s">
        <v>9997</v>
      </c>
      <c r="G1574" s="33">
        <v>1000000</v>
      </c>
      <c r="H1574" s="33">
        <v>1000000</v>
      </c>
      <c r="I1574" s="31" t="s">
        <v>9762</v>
      </c>
      <c r="J1574" s="31" t="s">
        <v>9763</v>
      </c>
      <c r="K1574" s="33">
        <v>1000000</v>
      </c>
      <c r="L1574" s="31" t="s">
        <v>9764</v>
      </c>
      <c r="M1574" t="e">
        <f t="shared" si="79"/>
        <v>#VALUE!</v>
      </c>
    </row>
    <row r="1575" spans="1:13" hidden="1">
      <c r="A1575" s="31" t="s">
        <v>9757</v>
      </c>
      <c r="B1575" s="31" t="s">
        <v>12160</v>
      </c>
      <c r="C1575" s="31" t="s">
        <v>12161</v>
      </c>
      <c r="D1575" s="32">
        <v>44015</v>
      </c>
      <c r="E1575" s="31" t="s">
        <v>12162</v>
      </c>
      <c r="F1575" s="31" t="s">
        <v>9889</v>
      </c>
      <c r="G1575" s="33">
        <v>-1000000</v>
      </c>
      <c r="H1575" s="33">
        <v>-1000000</v>
      </c>
      <c r="I1575" s="31" t="s">
        <v>9762</v>
      </c>
      <c r="J1575" s="31" t="s">
        <v>9763</v>
      </c>
      <c r="K1575" s="33">
        <v>-1000000</v>
      </c>
      <c r="L1575" s="31" t="s">
        <v>9764</v>
      </c>
      <c r="M1575" t="e">
        <f t="shared" si="79"/>
        <v>#VALUE!</v>
      </c>
    </row>
    <row r="1576" spans="1:13" hidden="1">
      <c r="A1576" s="31" t="s">
        <v>9757</v>
      </c>
      <c r="B1576" s="31" t="s">
        <v>12163</v>
      </c>
      <c r="C1576" s="31" t="s">
        <v>12164</v>
      </c>
      <c r="D1576" s="32">
        <v>44015</v>
      </c>
      <c r="E1576" s="31" t="s">
        <v>12165</v>
      </c>
      <c r="F1576" s="31" t="s">
        <v>9997</v>
      </c>
      <c r="G1576" s="33">
        <v>1000000</v>
      </c>
      <c r="H1576" s="33">
        <v>1000000</v>
      </c>
      <c r="I1576" s="31" t="s">
        <v>9762</v>
      </c>
      <c r="J1576" s="31" t="s">
        <v>9763</v>
      </c>
      <c r="K1576" s="33">
        <v>1000000</v>
      </c>
      <c r="L1576" s="31" t="s">
        <v>9764</v>
      </c>
      <c r="M1576" t="e">
        <f t="shared" si="79"/>
        <v>#VALUE!</v>
      </c>
    </row>
    <row r="1577" spans="1:13" hidden="1">
      <c r="A1577" s="31" t="s">
        <v>9757</v>
      </c>
      <c r="B1577" s="31" t="s">
        <v>12163</v>
      </c>
      <c r="C1577" s="31" t="s">
        <v>12164</v>
      </c>
      <c r="D1577" s="32">
        <v>44015</v>
      </c>
      <c r="E1577" s="31" t="s">
        <v>12165</v>
      </c>
      <c r="F1577" s="31" t="s">
        <v>9889</v>
      </c>
      <c r="G1577" s="33">
        <v>-1000000</v>
      </c>
      <c r="H1577" s="33">
        <v>-1000000</v>
      </c>
      <c r="I1577" s="31" t="s">
        <v>9762</v>
      </c>
      <c r="J1577" s="31" t="s">
        <v>9763</v>
      </c>
      <c r="K1577" s="33">
        <v>-1000000</v>
      </c>
      <c r="L1577" s="31" t="s">
        <v>9764</v>
      </c>
      <c r="M1577" t="e">
        <f t="shared" si="79"/>
        <v>#VALUE!</v>
      </c>
    </row>
    <row r="1578" spans="1:13" hidden="1">
      <c r="A1578" s="31" t="s">
        <v>9757</v>
      </c>
      <c r="B1578" s="31" t="s">
        <v>12166</v>
      </c>
      <c r="C1578" s="31" t="s">
        <v>12167</v>
      </c>
      <c r="D1578" s="32">
        <v>44015</v>
      </c>
      <c r="E1578" s="31" t="s">
        <v>12168</v>
      </c>
      <c r="F1578" s="31" t="s">
        <v>9997</v>
      </c>
      <c r="G1578" s="33">
        <v>770846.61</v>
      </c>
      <c r="H1578" s="33">
        <v>770846.61</v>
      </c>
      <c r="I1578" s="31" t="s">
        <v>9762</v>
      </c>
      <c r="J1578" s="31" t="s">
        <v>9763</v>
      </c>
      <c r="K1578" s="33">
        <v>770846.61</v>
      </c>
      <c r="L1578" s="31" t="s">
        <v>9764</v>
      </c>
      <c r="M1578" t="e">
        <f t="shared" si="79"/>
        <v>#VALUE!</v>
      </c>
    </row>
    <row r="1579" spans="1:13" hidden="1">
      <c r="A1579" s="31" t="s">
        <v>9757</v>
      </c>
      <c r="B1579" s="31" t="s">
        <v>12166</v>
      </c>
      <c r="C1579" s="31" t="s">
        <v>12167</v>
      </c>
      <c r="D1579" s="32">
        <v>44015</v>
      </c>
      <c r="E1579" s="31" t="s">
        <v>12168</v>
      </c>
      <c r="F1579" s="31" t="s">
        <v>9889</v>
      </c>
      <c r="G1579" s="33">
        <v>-770846.61</v>
      </c>
      <c r="H1579" s="33">
        <v>-770846.61</v>
      </c>
      <c r="I1579" s="31" t="s">
        <v>9762</v>
      </c>
      <c r="J1579" s="31" t="s">
        <v>9763</v>
      </c>
      <c r="K1579" s="33">
        <v>-770846.61</v>
      </c>
      <c r="L1579" s="31" t="s">
        <v>9764</v>
      </c>
      <c r="M1579" t="e">
        <f t="shared" si="79"/>
        <v>#VALUE!</v>
      </c>
    </row>
    <row r="1580" spans="1:13" hidden="1">
      <c r="A1580" s="31" t="s">
        <v>9757</v>
      </c>
      <c r="B1580" s="31" t="s">
        <v>12169</v>
      </c>
      <c r="C1580" s="31" t="s">
        <v>12170</v>
      </c>
      <c r="D1580" s="32">
        <v>44012</v>
      </c>
      <c r="E1580" s="31" t="s">
        <v>12171</v>
      </c>
      <c r="F1580" s="31" t="s">
        <v>11722</v>
      </c>
      <c r="G1580" s="33">
        <v>-30000</v>
      </c>
      <c r="H1580" s="33">
        <v>-30000</v>
      </c>
      <c r="I1580" s="31" t="s">
        <v>9762</v>
      </c>
      <c r="J1580" s="31" t="s">
        <v>9763</v>
      </c>
      <c r="K1580" s="33">
        <v>-30000</v>
      </c>
      <c r="L1580" s="31" t="s">
        <v>9764</v>
      </c>
      <c r="M1580" t="e">
        <f t="shared" si="79"/>
        <v>#VALUE!</v>
      </c>
    </row>
    <row r="1581" spans="1:13" hidden="1">
      <c r="A1581" s="31" t="s">
        <v>9757</v>
      </c>
      <c r="B1581" s="31" t="s">
        <v>12169</v>
      </c>
      <c r="C1581" s="31" t="s">
        <v>12170</v>
      </c>
      <c r="D1581" s="32">
        <v>44012</v>
      </c>
      <c r="E1581" s="31" t="s">
        <v>12171</v>
      </c>
      <c r="F1581" s="31" t="s">
        <v>11490</v>
      </c>
      <c r="G1581" s="33">
        <v>30000</v>
      </c>
      <c r="H1581" s="33">
        <v>30000</v>
      </c>
      <c r="I1581" s="31" t="s">
        <v>9762</v>
      </c>
      <c r="J1581" s="31" t="s">
        <v>9763</v>
      </c>
      <c r="K1581" s="33">
        <v>30000</v>
      </c>
      <c r="L1581" s="31" t="s">
        <v>9764</v>
      </c>
      <c r="M1581" t="e">
        <f t="shared" si="79"/>
        <v>#VALUE!</v>
      </c>
    </row>
    <row r="1582" spans="1:13" hidden="1">
      <c r="A1582" s="31" t="s">
        <v>9757</v>
      </c>
      <c r="B1582" s="31" t="s">
        <v>12172</v>
      </c>
      <c r="C1582" s="31" t="s">
        <v>12173</v>
      </c>
      <c r="D1582" s="32">
        <v>44015</v>
      </c>
      <c r="E1582" s="31" t="s">
        <v>12174</v>
      </c>
      <c r="F1582" s="31" t="s">
        <v>9997</v>
      </c>
      <c r="G1582" s="33">
        <v>995400</v>
      </c>
      <c r="H1582" s="33">
        <v>995400</v>
      </c>
      <c r="I1582" s="31" t="s">
        <v>9762</v>
      </c>
      <c r="J1582" s="31" t="s">
        <v>9763</v>
      </c>
      <c r="K1582" s="33">
        <v>995400</v>
      </c>
      <c r="L1582" s="31" t="s">
        <v>9764</v>
      </c>
      <c r="M1582" t="e">
        <f t="shared" si="79"/>
        <v>#VALUE!</v>
      </c>
    </row>
    <row r="1583" spans="1:13" hidden="1">
      <c r="A1583" s="31" t="s">
        <v>9757</v>
      </c>
      <c r="B1583" s="31" t="s">
        <v>12172</v>
      </c>
      <c r="C1583" s="31" t="s">
        <v>12173</v>
      </c>
      <c r="D1583" s="32">
        <v>44015</v>
      </c>
      <c r="E1583" s="31" t="s">
        <v>12174</v>
      </c>
      <c r="F1583" s="31" t="s">
        <v>9889</v>
      </c>
      <c r="G1583" s="33">
        <v>-995400</v>
      </c>
      <c r="H1583" s="33">
        <v>-995400</v>
      </c>
      <c r="I1583" s="31" t="s">
        <v>9762</v>
      </c>
      <c r="J1583" s="31" t="s">
        <v>9763</v>
      </c>
      <c r="K1583" s="33">
        <v>-995400</v>
      </c>
      <c r="L1583" s="31" t="s">
        <v>9764</v>
      </c>
      <c r="M1583" t="e">
        <f t="shared" si="79"/>
        <v>#VALUE!</v>
      </c>
    </row>
    <row r="1584" spans="1:13" hidden="1">
      <c r="A1584" s="31" t="s">
        <v>9757</v>
      </c>
      <c r="B1584" s="31" t="s">
        <v>12175</v>
      </c>
      <c r="C1584" s="31" t="s">
        <v>12176</v>
      </c>
      <c r="D1584" s="32">
        <v>44015</v>
      </c>
      <c r="E1584" s="31" t="s">
        <v>12177</v>
      </c>
      <c r="F1584" s="31" t="s">
        <v>9997</v>
      </c>
      <c r="G1584" s="33">
        <v>1419390</v>
      </c>
      <c r="H1584" s="33">
        <v>1419390</v>
      </c>
      <c r="I1584" s="31" t="s">
        <v>9762</v>
      </c>
      <c r="J1584" s="31" t="s">
        <v>9763</v>
      </c>
      <c r="K1584" s="33">
        <v>1419390</v>
      </c>
      <c r="L1584" s="31" t="s">
        <v>9764</v>
      </c>
      <c r="M1584" t="e">
        <f t="shared" si="79"/>
        <v>#VALUE!</v>
      </c>
    </row>
    <row r="1585" spans="1:13" hidden="1">
      <c r="A1585" s="31" t="s">
        <v>9757</v>
      </c>
      <c r="B1585" s="31" t="s">
        <v>12175</v>
      </c>
      <c r="C1585" s="31" t="s">
        <v>12176</v>
      </c>
      <c r="D1585" s="32">
        <v>44015</v>
      </c>
      <c r="E1585" s="31" t="s">
        <v>12177</v>
      </c>
      <c r="F1585" s="31" t="s">
        <v>9889</v>
      </c>
      <c r="G1585" s="33">
        <v>-1419390</v>
      </c>
      <c r="H1585" s="33">
        <v>-1419390</v>
      </c>
      <c r="I1585" s="31" t="s">
        <v>9762</v>
      </c>
      <c r="J1585" s="31" t="s">
        <v>9763</v>
      </c>
      <c r="K1585" s="33">
        <v>-1419390</v>
      </c>
      <c r="L1585" s="31" t="s">
        <v>9764</v>
      </c>
      <c r="M1585" t="e">
        <f t="shared" si="79"/>
        <v>#VALUE!</v>
      </c>
    </row>
    <row r="1586" spans="1:13" hidden="1">
      <c r="A1586" s="31" t="s">
        <v>9757</v>
      </c>
      <c r="B1586" s="31" t="s">
        <v>12178</v>
      </c>
      <c r="C1586" s="31" t="s">
        <v>12179</v>
      </c>
      <c r="D1586" s="32">
        <v>44015</v>
      </c>
      <c r="E1586" s="31" t="s">
        <v>12180</v>
      </c>
      <c r="F1586" s="31" t="s">
        <v>9997</v>
      </c>
      <c r="G1586" s="33">
        <v>853020</v>
      </c>
      <c r="H1586" s="33">
        <v>853020</v>
      </c>
      <c r="I1586" s="31" t="s">
        <v>9762</v>
      </c>
      <c r="J1586" s="31" t="s">
        <v>9763</v>
      </c>
      <c r="K1586" s="33">
        <v>853020</v>
      </c>
      <c r="L1586" s="31" t="s">
        <v>9764</v>
      </c>
      <c r="M1586" t="e">
        <f t="shared" si="79"/>
        <v>#VALUE!</v>
      </c>
    </row>
    <row r="1587" spans="1:13" hidden="1">
      <c r="A1587" s="31" t="s">
        <v>9757</v>
      </c>
      <c r="B1587" s="31" t="s">
        <v>12178</v>
      </c>
      <c r="C1587" s="31" t="s">
        <v>12179</v>
      </c>
      <c r="D1587" s="32">
        <v>44015</v>
      </c>
      <c r="E1587" s="31" t="s">
        <v>12180</v>
      </c>
      <c r="F1587" s="31" t="s">
        <v>9889</v>
      </c>
      <c r="G1587" s="33">
        <v>-853020</v>
      </c>
      <c r="H1587" s="33">
        <v>-853020</v>
      </c>
      <c r="I1587" s="31" t="s">
        <v>9762</v>
      </c>
      <c r="J1587" s="31" t="s">
        <v>9763</v>
      </c>
      <c r="K1587" s="33">
        <v>-853020</v>
      </c>
      <c r="L1587" s="31" t="s">
        <v>9764</v>
      </c>
      <c r="M1587" t="e">
        <f t="shared" si="79"/>
        <v>#VALUE!</v>
      </c>
    </row>
    <row r="1588" spans="1:13" hidden="1">
      <c r="A1588" s="31" t="s">
        <v>9757</v>
      </c>
      <c r="B1588" s="31" t="s">
        <v>12181</v>
      </c>
      <c r="C1588" s="31" t="s">
        <v>12182</v>
      </c>
      <c r="D1588" s="32">
        <v>44015</v>
      </c>
      <c r="E1588" s="31" t="s">
        <v>12183</v>
      </c>
      <c r="F1588" s="31" t="s">
        <v>9997</v>
      </c>
      <c r="G1588" s="33">
        <v>157500</v>
      </c>
      <c r="H1588" s="33">
        <v>157500</v>
      </c>
      <c r="I1588" s="31" t="s">
        <v>9762</v>
      </c>
      <c r="J1588" s="31" t="s">
        <v>9763</v>
      </c>
      <c r="K1588" s="33">
        <v>157500</v>
      </c>
      <c r="L1588" s="31" t="s">
        <v>9764</v>
      </c>
      <c r="M1588" t="e">
        <f t="shared" si="79"/>
        <v>#VALUE!</v>
      </c>
    </row>
    <row r="1589" spans="1:13" hidden="1">
      <c r="A1589" s="31" t="s">
        <v>9757</v>
      </c>
      <c r="B1589" s="31" t="s">
        <v>12181</v>
      </c>
      <c r="C1589" s="31" t="s">
        <v>12182</v>
      </c>
      <c r="D1589" s="32">
        <v>44015</v>
      </c>
      <c r="E1589" s="31" t="s">
        <v>12183</v>
      </c>
      <c r="F1589" s="31" t="s">
        <v>9889</v>
      </c>
      <c r="G1589" s="33">
        <v>-157500</v>
      </c>
      <c r="H1589" s="33">
        <v>-157500</v>
      </c>
      <c r="I1589" s="31" t="s">
        <v>9762</v>
      </c>
      <c r="J1589" s="31" t="s">
        <v>9763</v>
      </c>
      <c r="K1589" s="33">
        <v>-157500</v>
      </c>
      <c r="L1589" s="31" t="s">
        <v>9764</v>
      </c>
      <c r="M1589" t="e">
        <f t="shared" si="79"/>
        <v>#VALUE!</v>
      </c>
    </row>
    <row r="1590" spans="1:13" hidden="1">
      <c r="A1590" s="31" t="s">
        <v>9757</v>
      </c>
      <c r="B1590" s="31" t="s">
        <v>12184</v>
      </c>
      <c r="C1590" s="31" t="s">
        <v>12185</v>
      </c>
      <c r="D1590" s="32">
        <v>44015</v>
      </c>
      <c r="E1590" s="31" t="s">
        <v>12186</v>
      </c>
      <c r="F1590" s="31" t="s">
        <v>9997</v>
      </c>
      <c r="G1590" s="33">
        <v>1144080</v>
      </c>
      <c r="H1590" s="33">
        <v>1144080</v>
      </c>
      <c r="I1590" s="31" t="s">
        <v>9762</v>
      </c>
      <c r="J1590" s="31" t="s">
        <v>9763</v>
      </c>
      <c r="K1590" s="33">
        <v>1144080</v>
      </c>
      <c r="L1590" s="31" t="s">
        <v>9764</v>
      </c>
      <c r="M1590" t="e">
        <f t="shared" si="79"/>
        <v>#VALUE!</v>
      </c>
    </row>
    <row r="1591" spans="1:13" hidden="1">
      <c r="A1591" s="31" t="s">
        <v>9757</v>
      </c>
      <c r="B1591" s="31" t="s">
        <v>12184</v>
      </c>
      <c r="C1591" s="31" t="s">
        <v>12185</v>
      </c>
      <c r="D1591" s="32">
        <v>44015</v>
      </c>
      <c r="E1591" s="31" t="s">
        <v>12186</v>
      </c>
      <c r="F1591" s="31" t="s">
        <v>9889</v>
      </c>
      <c r="G1591" s="33">
        <v>-1144080</v>
      </c>
      <c r="H1591" s="33">
        <v>-1144080</v>
      </c>
      <c r="I1591" s="31" t="s">
        <v>9762</v>
      </c>
      <c r="J1591" s="31" t="s">
        <v>9763</v>
      </c>
      <c r="K1591" s="33">
        <v>-1144080</v>
      </c>
      <c r="L1591" s="31" t="s">
        <v>9764</v>
      </c>
      <c r="M1591" t="e">
        <f t="shared" si="79"/>
        <v>#VALUE!</v>
      </c>
    </row>
    <row r="1592" spans="1:13" hidden="1">
      <c r="A1592" s="31" t="s">
        <v>9757</v>
      </c>
      <c r="B1592" s="31" t="s">
        <v>12187</v>
      </c>
      <c r="C1592" s="31" t="s">
        <v>12188</v>
      </c>
      <c r="D1592" s="32">
        <v>44015</v>
      </c>
      <c r="E1592" s="31" t="s">
        <v>12189</v>
      </c>
      <c r="F1592" s="31" t="s">
        <v>9997</v>
      </c>
      <c r="G1592" s="33">
        <v>34020</v>
      </c>
      <c r="H1592" s="33">
        <v>34020</v>
      </c>
      <c r="I1592" s="31" t="s">
        <v>9762</v>
      </c>
      <c r="J1592" s="31" t="s">
        <v>9763</v>
      </c>
      <c r="K1592" s="33">
        <v>34020</v>
      </c>
      <c r="L1592" s="31" t="s">
        <v>9764</v>
      </c>
      <c r="M1592" t="e">
        <f t="shared" si="79"/>
        <v>#VALUE!</v>
      </c>
    </row>
    <row r="1593" spans="1:13" hidden="1">
      <c r="A1593" s="31" t="s">
        <v>9757</v>
      </c>
      <c r="B1593" s="31" t="s">
        <v>12187</v>
      </c>
      <c r="C1593" s="31" t="s">
        <v>12188</v>
      </c>
      <c r="D1593" s="32">
        <v>44015</v>
      </c>
      <c r="E1593" s="31" t="s">
        <v>12189</v>
      </c>
      <c r="F1593" s="31" t="s">
        <v>9889</v>
      </c>
      <c r="G1593" s="33">
        <v>-34020</v>
      </c>
      <c r="H1593" s="33">
        <v>-34020</v>
      </c>
      <c r="I1593" s="31" t="s">
        <v>9762</v>
      </c>
      <c r="J1593" s="31" t="s">
        <v>9763</v>
      </c>
      <c r="K1593" s="33">
        <v>-34020</v>
      </c>
      <c r="L1593" s="31" t="s">
        <v>9764</v>
      </c>
      <c r="M1593" t="e">
        <f t="shared" si="79"/>
        <v>#VALUE!</v>
      </c>
    </row>
    <row r="1594" spans="1:13" hidden="1">
      <c r="A1594" s="31" t="s">
        <v>9757</v>
      </c>
      <c r="B1594" s="31" t="s">
        <v>12190</v>
      </c>
      <c r="C1594" s="31" t="s">
        <v>12191</v>
      </c>
      <c r="D1594" s="32">
        <v>44015</v>
      </c>
      <c r="E1594" s="31" t="s">
        <v>12192</v>
      </c>
      <c r="F1594" s="31" t="s">
        <v>9997</v>
      </c>
      <c r="G1594" s="33">
        <v>648270</v>
      </c>
      <c r="H1594" s="33">
        <v>648270</v>
      </c>
      <c r="I1594" s="31" t="s">
        <v>9762</v>
      </c>
      <c r="J1594" s="31" t="s">
        <v>9763</v>
      </c>
      <c r="K1594" s="33">
        <v>648270</v>
      </c>
      <c r="L1594" s="31" t="s">
        <v>9764</v>
      </c>
      <c r="M1594" t="e">
        <f t="shared" si="79"/>
        <v>#VALUE!</v>
      </c>
    </row>
    <row r="1595" spans="1:13" hidden="1">
      <c r="A1595" s="31" t="s">
        <v>9757</v>
      </c>
      <c r="B1595" s="31" t="s">
        <v>12190</v>
      </c>
      <c r="C1595" s="31" t="s">
        <v>12191</v>
      </c>
      <c r="D1595" s="32">
        <v>44015</v>
      </c>
      <c r="E1595" s="31" t="s">
        <v>12192</v>
      </c>
      <c r="F1595" s="31" t="s">
        <v>9889</v>
      </c>
      <c r="G1595" s="33">
        <v>-648270</v>
      </c>
      <c r="H1595" s="33">
        <v>-648270</v>
      </c>
      <c r="I1595" s="31" t="s">
        <v>9762</v>
      </c>
      <c r="J1595" s="31" t="s">
        <v>9763</v>
      </c>
      <c r="K1595" s="33">
        <v>-648270</v>
      </c>
      <c r="L1595" s="31" t="s">
        <v>9764</v>
      </c>
      <c r="M1595" t="e">
        <f t="shared" si="79"/>
        <v>#VALUE!</v>
      </c>
    </row>
    <row r="1596" spans="1:13" hidden="1">
      <c r="A1596" s="31" t="s">
        <v>9757</v>
      </c>
      <c r="B1596" s="31" t="s">
        <v>12193</v>
      </c>
      <c r="C1596" s="31" t="s">
        <v>12194</v>
      </c>
      <c r="D1596" s="32">
        <v>44012</v>
      </c>
      <c r="E1596" s="31" t="s">
        <v>12195</v>
      </c>
      <c r="F1596" s="31" t="s">
        <v>9997</v>
      </c>
      <c r="G1596" s="33">
        <v>475650</v>
      </c>
      <c r="H1596" s="33">
        <v>475650</v>
      </c>
      <c r="I1596" s="31" t="s">
        <v>9762</v>
      </c>
      <c r="J1596" s="31" t="s">
        <v>9763</v>
      </c>
      <c r="K1596" s="33">
        <v>475650</v>
      </c>
      <c r="L1596" s="31" t="s">
        <v>9764</v>
      </c>
      <c r="M1596" t="e">
        <f t="shared" si="79"/>
        <v>#VALUE!</v>
      </c>
    </row>
    <row r="1597" spans="1:13" hidden="1">
      <c r="A1597" s="31" t="s">
        <v>9757</v>
      </c>
      <c r="B1597" s="31" t="s">
        <v>12193</v>
      </c>
      <c r="C1597" s="31" t="s">
        <v>12194</v>
      </c>
      <c r="D1597" s="32">
        <v>44012</v>
      </c>
      <c r="E1597" s="31" t="s">
        <v>12195</v>
      </c>
      <c r="F1597" s="31" t="s">
        <v>9889</v>
      </c>
      <c r="G1597" s="33">
        <v>-475650</v>
      </c>
      <c r="H1597" s="33">
        <v>-475650</v>
      </c>
      <c r="I1597" s="31" t="s">
        <v>9762</v>
      </c>
      <c r="J1597" s="31" t="s">
        <v>9763</v>
      </c>
      <c r="K1597" s="33">
        <v>-475650</v>
      </c>
      <c r="L1597" s="31" t="s">
        <v>9764</v>
      </c>
      <c r="M1597" t="e">
        <f t="shared" si="79"/>
        <v>#VALUE!</v>
      </c>
    </row>
    <row r="1598" spans="1:13" hidden="1">
      <c r="A1598" s="31" t="s">
        <v>9757</v>
      </c>
      <c r="B1598" s="31" t="s">
        <v>12196</v>
      </c>
      <c r="C1598" s="31" t="s">
        <v>12197</v>
      </c>
      <c r="D1598" s="32">
        <v>44015</v>
      </c>
      <c r="E1598" s="31" t="s">
        <v>12198</v>
      </c>
      <c r="F1598" s="31" t="s">
        <v>9997</v>
      </c>
      <c r="G1598" s="33">
        <v>1786050</v>
      </c>
      <c r="H1598" s="33">
        <v>1786050</v>
      </c>
      <c r="I1598" s="31" t="s">
        <v>9762</v>
      </c>
      <c r="J1598" s="31" t="s">
        <v>9763</v>
      </c>
      <c r="K1598" s="33">
        <v>1786050</v>
      </c>
      <c r="L1598" s="31" t="s">
        <v>9764</v>
      </c>
      <c r="M1598" t="e">
        <f t="shared" si="79"/>
        <v>#VALUE!</v>
      </c>
    </row>
    <row r="1599" spans="1:13" hidden="1">
      <c r="A1599" s="31" t="s">
        <v>9757</v>
      </c>
      <c r="B1599" s="31" t="s">
        <v>12196</v>
      </c>
      <c r="C1599" s="31" t="s">
        <v>12197</v>
      </c>
      <c r="D1599" s="32">
        <v>44015</v>
      </c>
      <c r="E1599" s="31" t="s">
        <v>12198</v>
      </c>
      <c r="F1599" s="31" t="s">
        <v>9889</v>
      </c>
      <c r="G1599" s="33">
        <v>-1786050</v>
      </c>
      <c r="H1599" s="33">
        <v>-1786050</v>
      </c>
      <c r="I1599" s="31" t="s">
        <v>9762</v>
      </c>
      <c r="J1599" s="31" t="s">
        <v>9763</v>
      </c>
      <c r="K1599" s="33">
        <v>-1786050</v>
      </c>
      <c r="L1599" s="31" t="s">
        <v>9764</v>
      </c>
      <c r="M1599" t="e">
        <f t="shared" si="79"/>
        <v>#VALUE!</v>
      </c>
    </row>
    <row r="1600" spans="1:13" hidden="1">
      <c r="A1600" s="31" t="s">
        <v>9757</v>
      </c>
      <c r="B1600" s="31" t="s">
        <v>12199</v>
      </c>
      <c r="C1600" s="31" t="s">
        <v>12200</v>
      </c>
      <c r="D1600" s="32">
        <v>44015</v>
      </c>
      <c r="E1600" s="31" t="s">
        <v>12201</v>
      </c>
      <c r="F1600" s="31" t="s">
        <v>9997</v>
      </c>
      <c r="G1600" s="33">
        <v>29610</v>
      </c>
      <c r="H1600" s="33">
        <v>29610</v>
      </c>
      <c r="I1600" s="31" t="s">
        <v>9762</v>
      </c>
      <c r="J1600" s="31" t="s">
        <v>9763</v>
      </c>
      <c r="K1600" s="33">
        <v>29610</v>
      </c>
      <c r="L1600" s="31" t="s">
        <v>9764</v>
      </c>
      <c r="M1600" t="e">
        <f t="shared" si="79"/>
        <v>#VALUE!</v>
      </c>
    </row>
    <row r="1601" spans="1:13" hidden="1">
      <c r="A1601" s="31" t="s">
        <v>9757</v>
      </c>
      <c r="B1601" s="31" t="s">
        <v>12199</v>
      </c>
      <c r="C1601" s="31" t="s">
        <v>12200</v>
      </c>
      <c r="D1601" s="32">
        <v>44015</v>
      </c>
      <c r="E1601" s="31" t="s">
        <v>12201</v>
      </c>
      <c r="F1601" s="31" t="s">
        <v>9889</v>
      </c>
      <c r="G1601" s="33">
        <v>-29610</v>
      </c>
      <c r="H1601" s="33">
        <v>-29610</v>
      </c>
      <c r="I1601" s="31" t="s">
        <v>9762</v>
      </c>
      <c r="J1601" s="31" t="s">
        <v>9763</v>
      </c>
      <c r="K1601" s="33">
        <v>-29610</v>
      </c>
      <c r="L1601" s="31" t="s">
        <v>9764</v>
      </c>
      <c r="M1601" t="e">
        <f t="shared" si="79"/>
        <v>#VALUE!</v>
      </c>
    </row>
    <row r="1602" spans="1:13" hidden="1">
      <c r="A1602" s="31" t="s">
        <v>9757</v>
      </c>
      <c r="B1602" s="31" t="s">
        <v>12202</v>
      </c>
      <c r="C1602" s="31" t="s">
        <v>12203</v>
      </c>
      <c r="D1602" s="32">
        <v>44015</v>
      </c>
      <c r="E1602" s="31" t="s">
        <v>12204</v>
      </c>
      <c r="F1602" s="31" t="s">
        <v>9997</v>
      </c>
      <c r="G1602" s="33">
        <v>847980</v>
      </c>
      <c r="H1602" s="33">
        <v>847980</v>
      </c>
      <c r="I1602" s="31" t="s">
        <v>9762</v>
      </c>
      <c r="J1602" s="31" t="s">
        <v>9763</v>
      </c>
      <c r="K1602" s="33">
        <v>847980</v>
      </c>
      <c r="L1602" s="31" t="s">
        <v>9764</v>
      </c>
      <c r="M1602" t="e">
        <f t="shared" si="79"/>
        <v>#VALUE!</v>
      </c>
    </row>
    <row r="1603" spans="1:13" hidden="1">
      <c r="A1603" s="31" t="s">
        <v>9757</v>
      </c>
      <c r="B1603" s="31" t="s">
        <v>12202</v>
      </c>
      <c r="C1603" s="31" t="s">
        <v>12203</v>
      </c>
      <c r="D1603" s="32">
        <v>44015</v>
      </c>
      <c r="E1603" s="31" t="s">
        <v>12204</v>
      </c>
      <c r="F1603" s="31" t="s">
        <v>9889</v>
      </c>
      <c r="G1603" s="33">
        <v>-847980</v>
      </c>
      <c r="H1603" s="33">
        <v>-847980</v>
      </c>
      <c r="I1603" s="31" t="s">
        <v>9762</v>
      </c>
      <c r="J1603" s="31" t="s">
        <v>9763</v>
      </c>
      <c r="K1603" s="33">
        <v>-847980</v>
      </c>
      <c r="L1603" s="31" t="s">
        <v>9764</v>
      </c>
      <c r="M1603" t="e">
        <f t="shared" ref="M1603:M1666" si="81">FIND("PO",E1603)</f>
        <v>#VALUE!</v>
      </c>
    </row>
    <row r="1604" spans="1:13" hidden="1">
      <c r="A1604" s="31" t="s">
        <v>9757</v>
      </c>
      <c r="B1604" s="31" t="s">
        <v>12205</v>
      </c>
      <c r="C1604" s="31" t="s">
        <v>12206</v>
      </c>
      <c r="D1604" s="32">
        <v>44015</v>
      </c>
      <c r="E1604" s="31" t="s">
        <v>12207</v>
      </c>
      <c r="F1604" s="31" t="s">
        <v>9997</v>
      </c>
      <c r="G1604" s="33">
        <v>926100</v>
      </c>
      <c r="H1604" s="33">
        <v>926100</v>
      </c>
      <c r="I1604" s="31" t="s">
        <v>9762</v>
      </c>
      <c r="J1604" s="31" t="s">
        <v>9763</v>
      </c>
      <c r="K1604" s="33">
        <v>926100</v>
      </c>
      <c r="L1604" s="31" t="s">
        <v>9764</v>
      </c>
      <c r="M1604" t="e">
        <f t="shared" si="81"/>
        <v>#VALUE!</v>
      </c>
    </row>
    <row r="1605" spans="1:13" hidden="1">
      <c r="A1605" s="31" t="s">
        <v>9757</v>
      </c>
      <c r="B1605" s="31" t="s">
        <v>12205</v>
      </c>
      <c r="C1605" s="31" t="s">
        <v>12206</v>
      </c>
      <c r="D1605" s="32">
        <v>44015</v>
      </c>
      <c r="E1605" s="31" t="s">
        <v>12207</v>
      </c>
      <c r="F1605" s="31" t="s">
        <v>9889</v>
      </c>
      <c r="G1605" s="33">
        <v>-926100</v>
      </c>
      <c r="H1605" s="33">
        <v>-926100</v>
      </c>
      <c r="I1605" s="31" t="s">
        <v>9762</v>
      </c>
      <c r="J1605" s="31" t="s">
        <v>9763</v>
      </c>
      <c r="K1605" s="33">
        <v>-926100</v>
      </c>
      <c r="L1605" s="31" t="s">
        <v>9764</v>
      </c>
      <c r="M1605" t="e">
        <f t="shared" si="81"/>
        <v>#VALUE!</v>
      </c>
    </row>
    <row r="1606" spans="1:13" hidden="1">
      <c r="A1606" s="31" t="s">
        <v>9757</v>
      </c>
      <c r="B1606" s="31" t="s">
        <v>12208</v>
      </c>
      <c r="C1606" s="31" t="s">
        <v>12209</v>
      </c>
      <c r="D1606" s="32">
        <v>44015</v>
      </c>
      <c r="E1606" s="31" t="s">
        <v>12210</v>
      </c>
      <c r="F1606" s="31" t="s">
        <v>9997</v>
      </c>
      <c r="G1606" s="33">
        <v>970830</v>
      </c>
      <c r="H1606" s="33">
        <v>970830</v>
      </c>
      <c r="I1606" s="31" t="s">
        <v>9762</v>
      </c>
      <c r="J1606" s="31" t="s">
        <v>9763</v>
      </c>
      <c r="K1606" s="33">
        <v>970830</v>
      </c>
      <c r="L1606" s="31" t="s">
        <v>9764</v>
      </c>
      <c r="M1606" t="e">
        <f t="shared" si="81"/>
        <v>#VALUE!</v>
      </c>
    </row>
    <row r="1607" spans="1:13" hidden="1">
      <c r="A1607" s="31" t="s">
        <v>9757</v>
      </c>
      <c r="B1607" s="31" t="s">
        <v>12208</v>
      </c>
      <c r="C1607" s="31" t="s">
        <v>12209</v>
      </c>
      <c r="D1607" s="32">
        <v>44015</v>
      </c>
      <c r="E1607" s="31" t="s">
        <v>12210</v>
      </c>
      <c r="F1607" s="31" t="s">
        <v>9889</v>
      </c>
      <c r="G1607" s="33">
        <v>-970830</v>
      </c>
      <c r="H1607" s="33">
        <v>-970830</v>
      </c>
      <c r="I1607" s="31" t="s">
        <v>9762</v>
      </c>
      <c r="J1607" s="31" t="s">
        <v>9763</v>
      </c>
      <c r="K1607" s="33">
        <v>-970830</v>
      </c>
      <c r="L1607" s="31" t="s">
        <v>9764</v>
      </c>
      <c r="M1607" t="e">
        <f t="shared" si="81"/>
        <v>#VALUE!</v>
      </c>
    </row>
    <row r="1608" spans="1:13" hidden="1">
      <c r="A1608" s="31" t="s">
        <v>9757</v>
      </c>
      <c r="B1608" s="31" t="s">
        <v>12211</v>
      </c>
      <c r="C1608" s="31" t="s">
        <v>12212</v>
      </c>
      <c r="D1608" s="32">
        <v>44015</v>
      </c>
      <c r="E1608" s="31" t="s">
        <v>12213</v>
      </c>
      <c r="F1608" s="31" t="s">
        <v>9997</v>
      </c>
      <c r="G1608" s="33">
        <v>598500</v>
      </c>
      <c r="H1608" s="33">
        <v>598500</v>
      </c>
      <c r="I1608" s="31" t="s">
        <v>9762</v>
      </c>
      <c r="J1608" s="31" t="s">
        <v>9763</v>
      </c>
      <c r="K1608" s="33">
        <v>598500</v>
      </c>
      <c r="L1608" s="31" t="s">
        <v>9764</v>
      </c>
      <c r="M1608" t="e">
        <f t="shared" si="81"/>
        <v>#VALUE!</v>
      </c>
    </row>
    <row r="1609" spans="1:13" hidden="1">
      <c r="A1609" s="31" t="s">
        <v>9757</v>
      </c>
      <c r="B1609" s="31" t="s">
        <v>12211</v>
      </c>
      <c r="C1609" s="31" t="s">
        <v>12212</v>
      </c>
      <c r="D1609" s="32">
        <v>44015</v>
      </c>
      <c r="E1609" s="31" t="s">
        <v>12213</v>
      </c>
      <c r="F1609" s="31" t="s">
        <v>9889</v>
      </c>
      <c r="G1609" s="33">
        <v>-598500</v>
      </c>
      <c r="H1609" s="33">
        <v>-598500</v>
      </c>
      <c r="I1609" s="31" t="s">
        <v>9762</v>
      </c>
      <c r="J1609" s="31" t="s">
        <v>9763</v>
      </c>
      <c r="K1609" s="33">
        <v>-598500</v>
      </c>
      <c r="L1609" s="31" t="s">
        <v>9764</v>
      </c>
      <c r="M1609" t="e">
        <f t="shared" si="81"/>
        <v>#VALUE!</v>
      </c>
    </row>
    <row r="1610" spans="1:13" hidden="1">
      <c r="A1610" s="31" t="s">
        <v>9757</v>
      </c>
      <c r="B1610" s="31" t="s">
        <v>12214</v>
      </c>
      <c r="C1610" s="31" t="s">
        <v>12215</v>
      </c>
      <c r="D1610" s="32">
        <v>44015</v>
      </c>
      <c r="E1610" s="31" t="s">
        <v>12216</v>
      </c>
      <c r="F1610" s="31" t="s">
        <v>9997</v>
      </c>
      <c r="G1610" s="33">
        <v>2113020</v>
      </c>
      <c r="H1610" s="33">
        <v>2113020</v>
      </c>
      <c r="I1610" s="31" t="s">
        <v>9762</v>
      </c>
      <c r="J1610" s="31" t="s">
        <v>9763</v>
      </c>
      <c r="K1610" s="33">
        <v>2113020</v>
      </c>
      <c r="L1610" s="31" t="s">
        <v>9764</v>
      </c>
      <c r="M1610" t="e">
        <f t="shared" si="81"/>
        <v>#VALUE!</v>
      </c>
    </row>
    <row r="1611" spans="1:13" hidden="1">
      <c r="A1611" s="31" t="s">
        <v>9757</v>
      </c>
      <c r="B1611" s="31" t="s">
        <v>12214</v>
      </c>
      <c r="C1611" s="31" t="s">
        <v>12215</v>
      </c>
      <c r="D1611" s="32">
        <v>44015</v>
      </c>
      <c r="E1611" s="31" t="s">
        <v>12216</v>
      </c>
      <c r="F1611" s="31" t="s">
        <v>9889</v>
      </c>
      <c r="G1611" s="33">
        <v>-2113020</v>
      </c>
      <c r="H1611" s="33">
        <v>-2113020</v>
      </c>
      <c r="I1611" s="31" t="s">
        <v>9762</v>
      </c>
      <c r="J1611" s="31" t="s">
        <v>9763</v>
      </c>
      <c r="K1611" s="33">
        <v>-2113020</v>
      </c>
      <c r="L1611" s="31" t="s">
        <v>9764</v>
      </c>
      <c r="M1611" t="e">
        <f t="shared" si="81"/>
        <v>#VALUE!</v>
      </c>
    </row>
    <row r="1612" spans="1:13" hidden="1">
      <c r="A1612" s="31" t="s">
        <v>9757</v>
      </c>
      <c r="B1612" s="31" t="s">
        <v>12217</v>
      </c>
      <c r="C1612" s="31" t="s">
        <v>12218</v>
      </c>
      <c r="D1612" s="32">
        <v>44013</v>
      </c>
      <c r="E1612" s="31" t="s">
        <v>12219</v>
      </c>
      <c r="F1612" s="31" t="s">
        <v>10272</v>
      </c>
      <c r="G1612" s="33">
        <v>16600</v>
      </c>
      <c r="H1612" s="33">
        <v>16600</v>
      </c>
      <c r="I1612" s="31" t="s">
        <v>9762</v>
      </c>
      <c r="J1612" s="31" t="s">
        <v>9763</v>
      </c>
      <c r="K1612" s="33">
        <v>16600</v>
      </c>
      <c r="L1612" s="31" t="s">
        <v>9764</v>
      </c>
      <c r="M1612" t="e">
        <f t="shared" si="81"/>
        <v>#VALUE!</v>
      </c>
    </row>
    <row r="1613" spans="1:13" hidden="1">
      <c r="A1613" s="31" t="s">
        <v>9757</v>
      </c>
      <c r="B1613" s="31" t="s">
        <v>12217</v>
      </c>
      <c r="C1613" s="31" t="s">
        <v>12218</v>
      </c>
      <c r="D1613" s="32">
        <v>44013</v>
      </c>
      <c r="E1613" s="31" t="s">
        <v>12219</v>
      </c>
      <c r="F1613" s="31" t="s">
        <v>9889</v>
      </c>
      <c r="G1613" s="33">
        <v>-16600</v>
      </c>
      <c r="H1613" s="33">
        <v>-16600</v>
      </c>
      <c r="I1613" s="31" t="s">
        <v>9762</v>
      </c>
      <c r="J1613" s="31" t="s">
        <v>9763</v>
      </c>
      <c r="K1613" s="33">
        <v>-16600</v>
      </c>
      <c r="L1613" s="31" t="s">
        <v>9764</v>
      </c>
      <c r="M1613" t="e">
        <f t="shared" si="81"/>
        <v>#VALUE!</v>
      </c>
    </row>
    <row r="1614" spans="1:13" hidden="1">
      <c r="A1614" s="31" t="s">
        <v>9757</v>
      </c>
      <c r="B1614" s="31" t="s">
        <v>12220</v>
      </c>
      <c r="C1614" s="31" t="s">
        <v>12221</v>
      </c>
      <c r="D1614" s="32">
        <v>44013</v>
      </c>
      <c r="E1614" s="31" t="s">
        <v>12222</v>
      </c>
      <c r="F1614" s="31" t="s">
        <v>10804</v>
      </c>
      <c r="G1614" s="33">
        <v>-11400</v>
      </c>
      <c r="H1614" s="33">
        <v>-11400</v>
      </c>
      <c r="I1614" s="31" t="s">
        <v>9762</v>
      </c>
      <c r="J1614" s="31" t="s">
        <v>9763</v>
      </c>
      <c r="K1614" s="33">
        <v>-11400</v>
      </c>
      <c r="L1614" s="31" t="s">
        <v>9764</v>
      </c>
      <c r="M1614" t="e">
        <f t="shared" si="81"/>
        <v>#VALUE!</v>
      </c>
    </row>
    <row r="1615" spans="1:13" hidden="1">
      <c r="A1615" s="31" t="s">
        <v>9757</v>
      </c>
      <c r="B1615" s="31" t="s">
        <v>12220</v>
      </c>
      <c r="C1615" s="31" t="s">
        <v>12221</v>
      </c>
      <c r="D1615" s="32">
        <v>44013</v>
      </c>
      <c r="E1615" s="31" t="s">
        <v>12222</v>
      </c>
      <c r="F1615" s="31" t="s">
        <v>10272</v>
      </c>
      <c r="G1615" s="33">
        <v>11400</v>
      </c>
      <c r="H1615" s="33">
        <v>11400</v>
      </c>
      <c r="I1615" s="31" t="s">
        <v>9762</v>
      </c>
      <c r="J1615" s="31" t="s">
        <v>9763</v>
      </c>
      <c r="K1615" s="33">
        <v>11400</v>
      </c>
      <c r="L1615" s="31" t="s">
        <v>9764</v>
      </c>
      <c r="M1615" t="e">
        <f t="shared" si="81"/>
        <v>#VALUE!</v>
      </c>
    </row>
    <row r="1616" spans="1:13" hidden="1">
      <c r="A1616" s="31" t="s">
        <v>9757</v>
      </c>
      <c r="B1616" s="31" t="s">
        <v>12223</v>
      </c>
      <c r="C1616" s="31" t="s">
        <v>12224</v>
      </c>
      <c r="D1616" s="32">
        <v>44013</v>
      </c>
      <c r="E1616" s="31" t="s">
        <v>12225</v>
      </c>
      <c r="F1616" s="31" t="s">
        <v>10277</v>
      </c>
      <c r="G1616" s="33">
        <v>43500</v>
      </c>
      <c r="H1616" s="33">
        <v>43500</v>
      </c>
      <c r="I1616" s="31" t="s">
        <v>9762</v>
      </c>
      <c r="J1616" s="31" t="s">
        <v>9763</v>
      </c>
      <c r="K1616" s="33">
        <v>43500</v>
      </c>
      <c r="L1616" s="31" t="s">
        <v>9764</v>
      </c>
      <c r="M1616" t="e">
        <f t="shared" si="81"/>
        <v>#VALUE!</v>
      </c>
    </row>
    <row r="1617" spans="1:13" hidden="1">
      <c r="A1617" s="31" t="s">
        <v>9757</v>
      </c>
      <c r="B1617" s="31" t="s">
        <v>12223</v>
      </c>
      <c r="C1617" s="31" t="s">
        <v>12224</v>
      </c>
      <c r="D1617" s="32">
        <v>44013</v>
      </c>
      <c r="E1617" s="31" t="s">
        <v>12225</v>
      </c>
      <c r="F1617" s="31" t="s">
        <v>9889</v>
      </c>
      <c r="G1617" s="33">
        <v>-43500</v>
      </c>
      <c r="H1617" s="33">
        <v>-43500</v>
      </c>
      <c r="I1617" s="31" t="s">
        <v>9762</v>
      </c>
      <c r="J1617" s="31" t="s">
        <v>9763</v>
      </c>
      <c r="K1617" s="33">
        <v>-43500</v>
      </c>
      <c r="L1617" s="31" t="s">
        <v>9764</v>
      </c>
      <c r="M1617" t="e">
        <f t="shared" si="81"/>
        <v>#VALUE!</v>
      </c>
    </row>
    <row r="1618" spans="1:13" hidden="1">
      <c r="A1618" s="31" t="s">
        <v>9757</v>
      </c>
      <c r="B1618" s="31" t="s">
        <v>12226</v>
      </c>
      <c r="C1618" s="31" t="s">
        <v>12227</v>
      </c>
      <c r="D1618" s="32">
        <v>44013</v>
      </c>
      <c r="E1618" s="31" t="s">
        <v>12228</v>
      </c>
      <c r="F1618" s="31" t="s">
        <v>10067</v>
      </c>
      <c r="G1618" s="33">
        <v>295000000</v>
      </c>
      <c r="H1618" s="33">
        <v>295000000</v>
      </c>
      <c r="I1618" s="31" t="s">
        <v>9762</v>
      </c>
      <c r="J1618" s="31" t="s">
        <v>9763</v>
      </c>
      <c r="K1618" s="33">
        <v>295000000</v>
      </c>
      <c r="L1618" s="31" t="s">
        <v>9764</v>
      </c>
      <c r="M1618" t="e">
        <f t="shared" si="81"/>
        <v>#VALUE!</v>
      </c>
    </row>
    <row r="1619" spans="1:13" hidden="1">
      <c r="A1619" s="31" t="s">
        <v>9757</v>
      </c>
      <c r="B1619" s="31" t="s">
        <v>12226</v>
      </c>
      <c r="C1619" s="31" t="s">
        <v>12227</v>
      </c>
      <c r="D1619" s="32">
        <v>44013</v>
      </c>
      <c r="E1619" s="31" t="s">
        <v>12228</v>
      </c>
      <c r="F1619" s="31" t="s">
        <v>9889</v>
      </c>
      <c r="G1619" s="33">
        <v>-295000000</v>
      </c>
      <c r="H1619" s="33">
        <v>-295000000</v>
      </c>
      <c r="I1619" s="31" t="s">
        <v>9762</v>
      </c>
      <c r="J1619" s="31" t="s">
        <v>9763</v>
      </c>
      <c r="K1619" s="33">
        <v>-295000000</v>
      </c>
      <c r="L1619" s="31" t="s">
        <v>9764</v>
      </c>
      <c r="M1619" t="e">
        <f t="shared" si="81"/>
        <v>#VALUE!</v>
      </c>
    </row>
    <row r="1620" spans="1:13" hidden="1">
      <c r="A1620" s="31" t="s">
        <v>9757</v>
      </c>
      <c r="B1620" s="31" t="s">
        <v>12229</v>
      </c>
      <c r="C1620" s="31" t="s">
        <v>12230</v>
      </c>
      <c r="D1620" s="32">
        <v>44015</v>
      </c>
      <c r="E1620" s="31" t="s">
        <v>12231</v>
      </c>
      <c r="F1620" s="31" t="s">
        <v>11553</v>
      </c>
      <c r="G1620" s="33">
        <v>-319876.99</v>
      </c>
      <c r="H1620" s="33">
        <v>-319876.99</v>
      </c>
      <c r="I1620" s="31" t="s">
        <v>9762</v>
      </c>
      <c r="J1620" s="31" t="s">
        <v>9763</v>
      </c>
      <c r="K1620" s="33">
        <v>-319876.99</v>
      </c>
      <c r="L1620" s="31" t="s">
        <v>9764</v>
      </c>
      <c r="M1620" t="e">
        <f t="shared" si="81"/>
        <v>#VALUE!</v>
      </c>
    </row>
    <row r="1621" spans="1:13" hidden="1">
      <c r="A1621" s="31" t="s">
        <v>9757</v>
      </c>
      <c r="B1621" s="31" t="s">
        <v>12229</v>
      </c>
      <c r="C1621" s="31" t="s">
        <v>12230</v>
      </c>
      <c r="D1621" s="32">
        <v>44015</v>
      </c>
      <c r="E1621" s="31" t="s">
        <v>12231</v>
      </c>
      <c r="F1621" s="31" t="s">
        <v>9867</v>
      </c>
      <c r="G1621" s="33">
        <v>309465.71000000002</v>
      </c>
      <c r="H1621" s="33">
        <v>309465.71000000002</v>
      </c>
      <c r="I1621" s="31" t="s">
        <v>9762</v>
      </c>
      <c r="J1621" s="31" t="s">
        <v>9763</v>
      </c>
      <c r="K1621" s="33">
        <v>309465.71000000002</v>
      </c>
      <c r="L1621" s="31" t="s">
        <v>9764</v>
      </c>
      <c r="M1621" t="e">
        <f t="shared" si="81"/>
        <v>#VALUE!</v>
      </c>
    </row>
    <row r="1622" spans="1:13" hidden="1">
      <c r="A1622" s="31" t="s">
        <v>9757</v>
      </c>
      <c r="B1622" s="31" t="s">
        <v>12229</v>
      </c>
      <c r="C1622" s="31" t="s">
        <v>12230</v>
      </c>
      <c r="D1622" s="32">
        <v>44015</v>
      </c>
      <c r="E1622" s="31" t="s">
        <v>12231</v>
      </c>
      <c r="F1622" s="31" t="s">
        <v>9779</v>
      </c>
      <c r="G1622" s="33">
        <v>10411.280000000001</v>
      </c>
      <c r="H1622" s="33">
        <v>10411.280000000001</v>
      </c>
      <c r="I1622" s="31" t="s">
        <v>9762</v>
      </c>
      <c r="J1622" s="31" t="s">
        <v>9763</v>
      </c>
      <c r="K1622" s="33">
        <v>10411.280000000001</v>
      </c>
      <c r="L1622" s="31" t="s">
        <v>9764</v>
      </c>
      <c r="M1622" t="e">
        <f t="shared" si="81"/>
        <v>#VALUE!</v>
      </c>
    </row>
    <row r="1623" spans="1:13" hidden="1">
      <c r="A1623" s="31" t="s">
        <v>9757</v>
      </c>
      <c r="B1623" s="31" t="s">
        <v>12229</v>
      </c>
      <c r="C1623" s="31" t="s">
        <v>12230</v>
      </c>
      <c r="D1623" s="32">
        <v>44015</v>
      </c>
      <c r="E1623" s="31" t="s">
        <v>12231</v>
      </c>
      <c r="F1623" s="31" t="s">
        <v>9993</v>
      </c>
      <c r="G1623" s="33">
        <v>10411.280000000001</v>
      </c>
      <c r="H1623" s="33">
        <v>10411.280000000001</v>
      </c>
      <c r="I1623" s="31" t="s">
        <v>9762</v>
      </c>
      <c r="J1623" s="31" t="s">
        <v>9763</v>
      </c>
      <c r="K1623" s="33">
        <v>10411.280000000001</v>
      </c>
      <c r="L1623" s="31" t="s">
        <v>9764</v>
      </c>
      <c r="M1623" t="e">
        <f t="shared" si="81"/>
        <v>#VALUE!</v>
      </c>
    </row>
    <row r="1624" spans="1:13" hidden="1">
      <c r="A1624" s="31" t="s">
        <v>9757</v>
      </c>
      <c r="B1624" s="31" t="s">
        <v>12229</v>
      </c>
      <c r="C1624" s="31" t="s">
        <v>12230</v>
      </c>
      <c r="D1624" s="32">
        <v>44015</v>
      </c>
      <c r="E1624" s="31" t="s">
        <v>12231</v>
      </c>
      <c r="F1624" s="31" t="s">
        <v>9783</v>
      </c>
      <c r="G1624" s="33">
        <v>-10411.280000000001</v>
      </c>
      <c r="H1624" s="33">
        <v>-10411.280000000001</v>
      </c>
      <c r="I1624" s="31" t="s">
        <v>9762</v>
      </c>
      <c r="J1624" s="31" t="s">
        <v>9763</v>
      </c>
      <c r="K1624" s="33">
        <v>-10411.280000000001</v>
      </c>
      <c r="L1624" s="31" t="s">
        <v>9764</v>
      </c>
      <c r="M1624" t="e">
        <f t="shared" si="81"/>
        <v>#VALUE!</v>
      </c>
    </row>
    <row r="1625" spans="1:13" hidden="1">
      <c r="A1625" s="31" t="s">
        <v>9757</v>
      </c>
      <c r="B1625" s="31" t="s">
        <v>12232</v>
      </c>
      <c r="C1625" s="31" t="s">
        <v>12233</v>
      </c>
      <c r="D1625" s="32">
        <v>44013</v>
      </c>
      <c r="E1625" s="31" t="s">
        <v>12234</v>
      </c>
      <c r="F1625" s="31" t="s">
        <v>10094</v>
      </c>
      <c r="G1625" s="33">
        <v>-20700</v>
      </c>
      <c r="H1625" s="33">
        <v>-20700</v>
      </c>
      <c r="I1625" s="31" t="s">
        <v>9762</v>
      </c>
      <c r="J1625" s="31" t="s">
        <v>9763</v>
      </c>
      <c r="K1625" s="33">
        <v>-20700</v>
      </c>
      <c r="L1625" s="31" t="s">
        <v>9764</v>
      </c>
      <c r="M1625" t="e">
        <f t="shared" si="81"/>
        <v>#VALUE!</v>
      </c>
    </row>
    <row r="1626" spans="1:13" hidden="1">
      <c r="A1626" s="31" t="s">
        <v>9757</v>
      </c>
      <c r="B1626" s="31" t="s">
        <v>12232</v>
      </c>
      <c r="C1626" s="31" t="s">
        <v>12233</v>
      </c>
      <c r="D1626" s="32">
        <v>44013</v>
      </c>
      <c r="E1626" s="31" t="s">
        <v>12234</v>
      </c>
      <c r="F1626" s="31" t="s">
        <v>10095</v>
      </c>
      <c r="G1626" s="33">
        <v>20700</v>
      </c>
      <c r="H1626" s="33">
        <v>20700</v>
      </c>
      <c r="I1626" s="31" t="s">
        <v>9762</v>
      </c>
      <c r="J1626" s="31" t="s">
        <v>9763</v>
      </c>
      <c r="K1626" s="33">
        <v>20700</v>
      </c>
      <c r="L1626" s="31" t="s">
        <v>9764</v>
      </c>
      <c r="M1626" t="e">
        <f t="shared" si="81"/>
        <v>#VALUE!</v>
      </c>
    </row>
    <row r="1627" spans="1:13" hidden="1">
      <c r="A1627" s="31" t="s">
        <v>9757</v>
      </c>
      <c r="B1627" s="31" t="s">
        <v>12235</v>
      </c>
      <c r="C1627" s="31" t="s">
        <v>12236</v>
      </c>
      <c r="D1627" s="32">
        <v>44015</v>
      </c>
      <c r="E1627" s="31" t="s">
        <v>12237</v>
      </c>
      <c r="F1627" s="31" t="s">
        <v>9962</v>
      </c>
      <c r="G1627" s="33">
        <v>4665</v>
      </c>
      <c r="H1627" s="33">
        <v>4665</v>
      </c>
      <c r="I1627" s="31" t="s">
        <v>9762</v>
      </c>
      <c r="J1627" s="31" t="s">
        <v>9763</v>
      </c>
      <c r="K1627" s="33">
        <v>4665</v>
      </c>
      <c r="L1627" s="31" t="s">
        <v>9764</v>
      </c>
      <c r="M1627" t="e">
        <f t="shared" si="81"/>
        <v>#VALUE!</v>
      </c>
    </row>
    <row r="1628" spans="1:13" hidden="1">
      <c r="A1628" s="31" t="s">
        <v>9757</v>
      </c>
      <c r="B1628" s="31" t="s">
        <v>12235</v>
      </c>
      <c r="C1628" s="31" t="s">
        <v>12236</v>
      </c>
      <c r="D1628" s="32">
        <v>44015</v>
      </c>
      <c r="E1628" s="31" t="s">
        <v>12237</v>
      </c>
      <c r="F1628" s="31" t="s">
        <v>9889</v>
      </c>
      <c r="G1628" s="33">
        <v>-4665</v>
      </c>
      <c r="H1628" s="33">
        <v>-4665</v>
      </c>
      <c r="I1628" s="31" t="s">
        <v>9762</v>
      </c>
      <c r="J1628" s="31" t="s">
        <v>9763</v>
      </c>
      <c r="K1628" s="33">
        <v>-4665</v>
      </c>
      <c r="L1628" s="31" t="s">
        <v>9764</v>
      </c>
      <c r="M1628" t="e">
        <f t="shared" si="81"/>
        <v>#VALUE!</v>
      </c>
    </row>
    <row r="1629" spans="1:13" hidden="1">
      <c r="A1629" s="31" t="s">
        <v>9757</v>
      </c>
      <c r="B1629" s="31" t="s">
        <v>12238</v>
      </c>
      <c r="C1629" s="31" t="s">
        <v>12239</v>
      </c>
      <c r="D1629" s="32">
        <v>44015</v>
      </c>
      <c r="E1629" s="31" t="s">
        <v>12240</v>
      </c>
      <c r="F1629" s="31" t="s">
        <v>10804</v>
      </c>
      <c r="G1629" s="33">
        <v>-37740</v>
      </c>
      <c r="H1629" s="33">
        <v>-37740</v>
      </c>
      <c r="I1629" s="31" t="s">
        <v>9762</v>
      </c>
      <c r="J1629" s="31" t="s">
        <v>9763</v>
      </c>
      <c r="K1629" s="33">
        <v>-37740</v>
      </c>
      <c r="L1629" s="31" t="s">
        <v>9764</v>
      </c>
      <c r="M1629" t="e">
        <f t="shared" si="81"/>
        <v>#VALUE!</v>
      </c>
    </row>
    <row r="1630" spans="1:13" hidden="1">
      <c r="A1630" s="31" t="s">
        <v>9757</v>
      </c>
      <c r="B1630" s="31" t="s">
        <v>12238</v>
      </c>
      <c r="C1630" s="31" t="s">
        <v>12239</v>
      </c>
      <c r="D1630" s="32">
        <v>44015</v>
      </c>
      <c r="E1630" s="31" t="s">
        <v>12240</v>
      </c>
      <c r="F1630" s="31" t="s">
        <v>10272</v>
      </c>
      <c r="G1630" s="33">
        <v>37740</v>
      </c>
      <c r="H1630" s="33">
        <v>37740</v>
      </c>
      <c r="I1630" s="31" t="s">
        <v>9762</v>
      </c>
      <c r="J1630" s="31" t="s">
        <v>9763</v>
      </c>
      <c r="K1630" s="33">
        <v>37740</v>
      </c>
      <c r="L1630" s="31" t="s">
        <v>9764</v>
      </c>
      <c r="M1630" t="e">
        <f t="shared" si="81"/>
        <v>#VALUE!</v>
      </c>
    </row>
    <row r="1631" spans="1:13" hidden="1">
      <c r="A1631" s="31" t="s">
        <v>9757</v>
      </c>
      <c r="B1631" s="31" t="s">
        <v>12241</v>
      </c>
      <c r="C1631" s="31" t="s">
        <v>12242</v>
      </c>
      <c r="D1631" s="32">
        <v>44012</v>
      </c>
      <c r="E1631" s="31" t="s">
        <v>12243</v>
      </c>
      <c r="F1631" s="31" t="s">
        <v>12244</v>
      </c>
      <c r="G1631" s="33">
        <v>-300</v>
      </c>
      <c r="H1631" s="33">
        <v>-300</v>
      </c>
      <c r="I1631" s="31" t="s">
        <v>9762</v>
      </c>
      <c r="J1631" s="31" t="s">
        <v>9763</v>
      </c>
      <c r="K1631" s="33">
        <v>-300</v>
      </c>
      <c r="L1631" s="31" t="s">
        <v>9764</v>
      </c>
      <c r="M1631" t="e">
        <f t="shared" si="81"/>
        <v>#VALUE!</v>
      </c>
    </row>
    <row r="1632" spans="1:13" hidden="1">
      <c r="A1632" s="31" t="s">
        <v>9757</v>
      </c>
      <c r="B1632" s="31" t="s">
        <v>12241</v>
      </c>
      <c r="C1632" s="31" t="s">
        <v>12242</v>
      </c>
      <c r="D1632" s="32">
        <v>44012</v>
      </c>
      <c r="E1632" s="31" t="s">
        <v>12243</v>
      </c>
      <c r="F1632" s="31" t="s">
        <v>9867</v>
      </c>
      <c r="G1632" s="33">
        <v>300</v>
      </c>
      <c r="H1632" s="33">
        <v>300</v>
      </c>
      <c r="I1632" s="31" t="s">
        <v>9762</v>
      </c>
      <c r="J1632" s="31" t="s">
        <v>9763</v>
      </c>
      <c r="K1632" s="33">
        <v>300</v>
      </c>
      <c r="L1632" s="31" t="s">
        <v>9764</v>
      </c>
      <c r="M1632" t="e">
        <f t="shared" si="81"/>
        <v>#VALUE!</v>
      </c>
    </row>
    <row r="1633" spans="1:13" hidden="1">
      <c r="A1633" s="31" t="s">
        <v>9757</v>
      </c>
      <c r="B1633" s="31" t="s">
        <v>12245</v>
      </c>
      <c r="C1633" s="31" t="s">
        <v>12246</v>
      </c>
      <c r="D1633" s="32">
        <v>44014</v>
      </c>
      <c r="E1633" s="31" t="s">
        <v>12247</v>
      </c>
      <c r="F1633" s="31" t="s">
        <v>12248</v>
      </c>
      <c r="G1633" s="33">
        <v>30000</v>
      </c>
      <c r="H1633" s="33">
        <v>30000</v>
      </c>
      <c r="I1633" s="31" t="s">
        <v>9762</v>
      </c>
      <c r="J1633" s="31" t="s">
        <v>9763</v>
      </c>
      <c r="K1633" s="33">
        <v>30000</v>
      </c>
      <c r="L1633" s="31" t="s">
        <v>9764</v>
      </c>
      <c r="M1633" t="e">
        <f t="shared" si="81"/>
        <v>#VALUE!</v>
      </c>
    </row>
    <row r="1634" spans="1:13" hidden="1">
      <c r="A1634" s="31" t="s">
        <v>9757</v>
      </c>
      <c r="B1634" s="31" t="s">
        <v>12245</v>
      </c>
      <c r="C1634" s="31" t="s">
        <v>12246</v>
      </c>
      <c r="D1634" s="32">
        <v>44014</v>
      </c>
      <c r="E1634" s="31" t="s">
        <v>12247</v>
      </c>
      <c r="F1634" s="31" t="s">
        <v>9889</v>
      </c>
      <c r="G1634" s="33">
        <v>-30000</v>
      </c>
      <c r="H1634" s="33">
        <v>-30000</v>
      </c>
      <c r="I1634" s="31" t="s">
        <v>9762</v>
      </c>
      <c r="J1634" s="31" t="s">
        <v>9763</v>
      </c>
      <c r="K1634" s="33">
        <v>-30000</v>
      </c>
      <c r="L1634" s="31" t="s">
        <v>9764</v>
      </c>
      <c r="M1634" t="e">
        <f t="shared" si="81"/>
        <v>#VALUE!</v>
      </c>
    </row>
    <row r="1635" spans="1:13" hidden="1">
      <c r="A1635" s="31" t="s">
        <v>9757</v>
      </c>
      <c r="B1635" s="31" t="s">
        <v>12249</v>
      </c>
      <c r="C1635" s="31" t="s">
        <v>12250</v>
      </c>
      <c r="D1635" s="32">
        <v>44015</v>
      </c>
      <c r="E1635" s="31" t="s">
        <v>12251</v>
      </c>
      <c r="F1635" s="31" t="s">
        <v>9997</v>
      </c>
      <c r="G1635" s="33">
        <v>15000</v>
      </c>
      <c r="H1635" s="33">
        <v>15000</v>
      </c>
      <c r="I1635" s="31" t="s">
        <v>9762</v>
      </c>
      <c r="J1635" s="31" t="s">
        <v>9763</v>
      </c>
      <c r="K1635" s="33">
        <v>15000</v>
      </c>
      <c r="L1635" s="31" t="s">
        <v>9764</v>
      </c>
      <c r="M1635" t="e">
        <f t="shared" si="81"/>
        <v>#VALUE!</v>
      </c>
    </row>
    <row r="1636" spans="1:13" hidden="1">
      <c r="A1636" s="31" t="s">
        <v>9757</v>
      </c>
      <c r="B1636" s="31" t="s">
        <v>12249</v>
      </c>
      <c r="C1636" s="31" t="s">
        <v>12250</v>
      </c>
      <c r="D1636" s="32">
        <v>44015</v>
      </c>
      <c r="E1636" s="31" t="s">
        <v>12251</v>
      </c>
      <c r="F1636" s="31" t="s">
        <v>9889</v>
      </c>
      <c r="G1636" s="33">
        <v>-15000</v>
      </c>
      <c r="H1636" s="33">
        <v>-15000</v>
      </c>
      <c r="I1636" s="31" t="s">
        <v>9762</v>
      </c>
      <c r="J1636" s="31" t="s">
        <v>9763</v>
      </c>
      <c r="K1636" s="33">
        <v>-15000</v>
      </c>
      <c r="L1636" s="31" t="s">
        <v>9764</v>
      </c>
      <c r="M1636" t="e">
        <f t="shared" si="81"/>
        <v>#VALUE!</v>
      </c>
    </row>
    <row r="1637" spans="1:13" hidden="1">
      <c r="A1637" s="31" t="s">
        <v>9757</v>
      </c>
      <c r="B1637" s="31" t="s">
        <v>12252</v>
      </c>
      <c r="C1637" s="31" t="s">
        <v>12253</v>
      </c>
      <c r="D1637" s="32">
        <v>44015</v>
      </c>
      <c r="E1637" s="31" t="s">
        <v>12254</v>
      </c>
      <c r="F1637" s="31" t="s">
        <v>9997</v>
      </c>
      <c r="G1637" s="33">
        <v>22500</v>
      </c>
      <c r="H1637" s="33">
        <v>22500</v>
      </c>
      <c r="I1637" s="31" t="s">
        <v>9762</v>
      </c>
      <c r="J1637" s="31" t="s">
        <v>9763</v>
      </c>
      <c r="K1637" s="33">
        <v>22500</v>
      </c>
      <c r="L1637" s="31" t="s">
        <v>9764</v>
      </c>
      <c r="M1637" t="e">
        <f t="shared" si="81"/>
        <v>#VALUE!</v>
      </c>
    </row>
    <row r="1638" spans="1:13" hidden="1">
      <c r="A1638" s="31" t="s">
        <v>9757</v>
      </c>
      <c r="B1638" s="31" t="s">
        <v>12252</v>
      </c>
      <c r="C1638" s="31" t="s">
        <v>12253</v>
      </c>
      <c r="D1638" s="32">
        <v>44015</v>
      </c>
      <c r="E1638" s="31" t="s">
        <v>12254</v>
      </c>
      <c r="F1638" s="31" t="s">
        <v>9889</v>
      </c>
      <c r="G1638" s="33">
        <v>-22500</v>
      </c>
      <c r="H1638" s="33">
        <v>-22500</v>
      </c>
      <c r="I1638" s="31" t="s">
        <v>9762</v>
      </c>
      <c r="J1638" s="31" t="s">
        <v>9763</v>
      </c>
      <c r="K1638" s="33">
        <v>-22500</v>
      </c>
      <c r="L1638" s="31" t="s">
        <v>9764</v>
      </c>
      <c r="M1638" t="e">
        <f t="shared" si="81"/>
        <v>#VALUE!</v>
      </c>
    </row>
    <row r="1639" spans="1:13" hidden="1">
      <c r="A1639" s="31" t="s">
        <v>9757</v>
      </c>
      <c r="B1639" s="31" t="s">
        <v>12255</v>
      </c>
      <c r="C1639" s="31" t="s">
        <v>12256</v>
      </c>
      <c r="D1639" s="32">
        <v>44015</v>
      </c>
      <c r="E1639" s="31" t="s">
        <v>12257</v>
      </c>
      <c r="F1639" s="31" t="s">
        <v>9997</v>
      </c>
      <c r="G1639" s="33">
        <v>1425536</v>
      </c>
      <c r="H1639" s="33">
        <v>1425536</v>
      </c>
      <c r="I1639" s="31" t="s">
        <v>9762</v>
      </c>
      <c r="J1639" s="31" t="s">
        <v>9763</v>
      </c>
      <c r="K1639" s="33">
        <v>1425536</v>
      </c>
      <c r="L1639" s="31" t="s">
        <v>9764</v>
      </c>
      <c r="M1639" t="e">
        <f t="shared" si="81"/>
        <v>#VALUE!</v>
      </c>
    </row>
    <row r="1640" spans="1:13" hidden="1">
      <c r="A1640" s="31" t="s">
        <v>9757</v>
      </c>
      <c r="B1640" s="31" t="s">
        <v>12255</v>
      </c>
      <c r="C1640" s="31" t="s">
        <v>12256</v>
      </c>
      <c r="D1640" s="32">
        <v>44015</v>
      </c>
      <c r="E1640" s="31" t="s">
        <v>12257</v>
      </c>
      <c r="F1640" s="31" t="s">
        <v>9889</v>
      </c>
      <c r="G1640" s="33">
        <v>-1425536</v>
      </c>
      <c r="H1640" s="33">
        <v>-1425536</v>
      </c>
      <c r="I1640" s="31" t="s">
        <v>9762</v>
      </c>
      <c r="J1640" s="31" t="s">
        <v>9763</v>
      </c>
      <c r="K1640" s="33">
        <v>-1425536</v>
      </c>
      <c r="L1640" s="31" t="s">
        <v>9764</v>
      </c>
      <c r="M1640" t="e">
        <f t="shared" si="81"/>
        <v>#VALUE!</v>
      </c>
    </row>
    <row r="1641" spans="1:13" hidden="1">
      <c r="A1641" s="31" t="s">
        <v>9757</v>
      </c>
      <c r="B1641" s="31" t="s">
        <v>12258</v>
      </c>
      <c r="C1641" s="31" t="s">
        <v>12259</v>
      </c>
      <c r="D1641" s="32">
        <v>44012</v>
      </c>
      <c r="E1641" s="31" t="s">
        <v>12260</v>
      </c>
      <c r="F1641" s="31" t="s">
        <v>9867</v>
      </c>
      <c r="G1641" s="33">
        <v>640</v>
      </c>
      <c r="H1641" s="33">
        <v>640</v>
      </c>
      <c r="I1641" s="31" t="s">
        <v>9762</v>
      </c>
      <c r="J1641" s="31" t="s">
        <v>9763</v>
      </c>
      <c r="K1641" s="33">
        <v>640</v>
      </c>
      <c r="L1641" s="31" t="s">
        <v>9764</v>
      </c>
      <c r="M1641" t="e">
        <f t="shared" si="81"/>
        <v>#VALUE!</v>
      </c>
    </row>
    <row r="1642" spans="1:13" hidden="1">
      <c r="A1642" s="31" t="s">
        <v>9757</v>
      </c>
      <c r="B1642" s="31" t="s">
        <v>12258</v>
      </c>
      <c r="C1642" s="31" t="s">
        <v>12259</v>
      </c>
      <c r="D1642" s="32">
        <v>44012</v>
      </c>
      <c r="E1642" s="31" t="s">
        <v>12260</v>
      </c>
      <c r="F1642" s="31" t="s">
        <v>9889</v>
      </c>
      <c r="G1642" s="33">
        <v>-640</v>
      </c>
      <c r="H1642" s="33">
        <v>-640</v>
      </c>
      <c r="I1642" s="31" t="s">
        <v>9762</v>
      </c>
      <c r="J1642" s="31" t="s">
        <v>9763</v>
      </c>
      <c r="K1642" s="33">
        <v>-640</v>
      </c>
      <c r="L1642" s="31" t="s">
        <v>9764</v>
      </c>
      <c r="M1642" t="e">
        <f t="shared" si="81"/>
        <v>#VALUE!</v>
      </c>
    </row>
    <row r="1643" spans="1:13" hidden="1">
      <c r="A1643" s="31" t="s">
        <v>9757</v>
      </c>
      <c r="B1643" s="31" t="s">
        <v>12261</v>
      </c>
      <c r="C1643" s="31" t="s">
        <v>12262</v>
      </c>
      <c r="D1643" s="32">
        <v>44012</v>
      </c>
      <c r="E1643" s="31" t="s">
        <v>12263</v>
      </c>
      <c r="F1643" s="31" t="s">
        <v>9867</v>
      </c>
      <c r="G1643" s="33">
        <v>600</v>
      </c>
      <c r="H1643" s="33">
        <v>600</v>
      </c>
      <c r="I1643" s="31" t="s">
        <v>9762</v>
      </c>
      <c r="J1643" s="31" t="s">
        <v>9763</v>
      </c>
      <c r="K1643" s="33">
        <v>600</v>
      </c>
      <c r="L1643" s="31" t="s">
        <v>9764</v>
      </c>
      <c r="M1643" t="e">
        <f t="shared" si="81"/>
        <v>#VALUE!</v>
      </c>
    </row>
    <row r="1644" spans="1:13" hidden="1">
      <c r="A1644" s="31" t="s">
        <v>9757</v>
      </c>
      <c r="B1644" s="31" t="s">
        <v>12261</v>
      </c>
      <c r="C1644" s="31" t="s">
        <v>12262</v>
      </c>
      <c r="D1644" s="32">
        <v>44012</v>
      </c>
      <c r="E1644" s="31" t="s">
        <v>12263</v>
      </c>
      <c r="F1644" s="31" t="s">
        <v>9889</v>
      </c>
      <c r="G1644" s="33">
        <v>-600</v>
      </c>
      <c r="H1644" s="33">
        <v>-600</v>
      </c>
      <c r="I1644" s="31" t="s">
        <v>9762</v>
      </c>
      <c r="J1644" s="31" t="s">
        <v>9763</v>
      </c>
      <c r="K1644" s="33">
        <v>-600</v>
      </c>
      <c r="L1644" s="31" t="s">
        <v>9764</v>
      </c>
      <c r="M1644" t="e">
        <f t="shared" si="81"/>
        <v>#VALUE!</v>
      </c>
    </row>
    <row r="1645" spans="1:13" hidden="1">
      <c r="A1645" s="31" t="s">
        <v>9757</v>
      </c>
      <c r="B1645" s="31" t="s">
        <v>12264</v>
      </c>
      <c r="C1645" s="31" t="s">
        <v>12265</v>
      </c>
      <c r="D1645" s="32">
        <v>44012</v>
      </c>
      <c r="E1645" s="31" t="s">
        <v>12266</v>
      </c>
      <c r="F1645" s="31" t="s">
        <v>9867</v>
      </c>
      <c r="G1645" s="33">
        <v>600</v>
      </c>
      <c r="H1645" s="33">
        <v>600</v>
      </c>
      <c r="I1645" s="31" t="s">
        <v>9762</v>
      </c>
      <c r="J1645" s="31" t="s">
        <v>9763</v>
      </c>
      <c r="K1645" s="33">
        <v>600</v>
      </c>
      <c r="L1645" s="31" t="s">
        <v>9764</v>
      </c>
      <c r="M1645" t="e">
        <f t="shared" si="81"/>
        <v>#VALUE!</v>
      </c>
    </row>
    <row r="1646" spans="1:13" hidden="1">
      <c r="A1646" s="31" t="s">
        <v>9757</v>
      </c>
      <c r="B1646" s="31" t="s">
        <v>12264</v>
      </c>
      <c r="C1646" s="31" t="s">
        <v>12265</v>
      </c>
      <c r="D1646" s="32">
        <v>44012</v>
      </c>
      <c r="E1646" s="31" t="s">
        <v>12266</v>
      </c>
      <c r="F1646" s="31" t="s">
        <v>9889</v>
      </c>
      <c r="G1646" s="33">
        <v>-600</v>
      </c>
      <c r="H1646" s="33">
        <v>-600</v>
      </c>
      <c r="I1646" s="31" t="s">
        <v>9762</v>
      </c>
      <c r="J1646" s="31" t="s">
        <v>9763</v>
      </c>
      <c r="K1646" s="33">
        <v>-600</v>
      </c>
      <c r="L1646" s="31" t="s">
        <v>9764</v>
      </c>
      <c r="M1646" t="e">
        <f t="shared" si="81"/>
        <v>#VALUE!</v>
      </c>
    </row>
    <row r="1647" spans="1:13" hidden="1">
      <c r="A1647" s="31" t="s">
        <v>9757</v>
      </c>
      <c r="B1647" s="31" t="s">
        <v>12267</v>
      </c>
      <c r="C1647" s="31" t="s">
        <v>12268</v>
      </c>
      <c r="D1647" s="32">
        <v>44012</v>
      </c>
      <c r="E1647" s="31" t="s">
        <v>12269</v>
      </c>
      <c r="F1647" s="31" t="s">
        <v>9867</v>
      </c>
      <c r="G1647" s="33">
        <v>560</v>
      </c>
      <c r="H1647" s="33">
        <v>560</v>
      </c>
      <c r="I1647" s="31" t="s">
        <v>9762</v>
      </c>
      <c r="J1647" s="31" t="s">
        <v>9763</v>
      </c>
      <c r="K1647" s="33">
        <v>560</v>
      </c>
      <c r="L1647" s="31" t="s">
        <v>9764</v>
      </c>
      <c r="M1647" t="e">
        <f t="shared" si="81"/>
        <v>#VALUE!</v>
      </c>
    </row>
    <row r="1648" spans="1:13" hidden="1">
      <c r="A1648" s="31" t="s">
        <v>9757</v>
      </c>
      <c r="B1648" s="31" t="s">
        <v>12267</v>
      </c>
      <c r="C1648" s="31" t="s">
        <v>12268</v>
      </c>
      <c r="D1648" s="32">
        <v>44012</v>
      </c>
      <c r="E1648" s="31" t="s">
        <v>12269</v>
      </c>
      <c r="F1648" s="31" t="s">
        <v>9889</v>
      </c>
      <c r="G1648" s="33">
        <v>-560</v>
      </c>
      <c r="H1648" s="33">
        <v>-560</v>
      </c>
      <c r="I1648" s="31" t="s">
        <v>9762</v>
      </c>
      <c r="J1648" s="31" t="s">
        <v>9763</v>
      </c>
      <c r="K1648" s="33">
        <v>-560</v>
      </c>
      <c r="L1648" s="31" t="s">
        <v>9764</v>
      </c>
      <c r="M1648" t="e">
        <f t="shared" si="81"/>
        <v>#VALUE!</v>
      </c>
    </row>
    <row r="1649" spans="1:15" hidden="1">
      <c r="A1649" s="31" t="s">
        <v>9757</v>
      </c>
      <c r="B1649" s="31" t="s">
        <v>12270</v>
      </c>
      <c r="C1649" s="31" t="s">
        <v>12271</v>
      </c>
      <c r="D1649" s="32">
        <v>44012</v>
      </c>
      <c r="E1649" s="31" t="s">
        <v>12272</v>
      </c>
      <c r="F1649" s="31" t="s">
        <v>9867</v>
      </c>
      <c r="G1649" s="33">
        <v>600</v>
      </c>
      <c r="H1649" s="33">
        <v>600</v>
      </c>
      <c r="I1649" s="31" t="s">
        <v>9762</v>
      </c>
      <c r="J1649" s="31" t="s">
        <v>9763</v>
      </c>
      <c r="K1649" s="33">
        <v>600</v>
      </c>
      <c r="L1649" s="31" t="s">
        <v>9764</v>
      </c>
      <c r="M1649" t="e">
        <f t="shared" si="81"/>
        <v>#VALUE!</v>
      </c>
    </row>
    <row r="1650" spans="1:15" hidden="1">
      <c r="A1650" s="31" t="s">
        <v>9757</v>
      </c>
      <c r="B1650" s="31" t="s">
        <v>12270</v>
      </c>
      <c r="C1650" s="31" t="s">
        <v>12271</v>
      </c>
      <c r="D1650" s="32">
        <v>44012</v>
      </c>
      <c r="E1650" s="31" t="s">
        <v>12272</v>
      </c>
      <c r="F1650" s="31" t="s">
        <v>9889</v>
      </c>
      <c r="G1650" s="33">
        <v>-600</v>
      </c>
      <c r="H1650" s="33">
        <v>-600</v>
      </c>
      <c r="I1650" s="31" t="s">
        <v>9762</v>
      </c>
      <c r="J1650" s="31" t="s">
        <v>9763</v>
      </c>
      <c r="K1650" s="33">
        <v>-600</v>
      </c>
      <c r="L1650" s="31" t="s">
        <v>9764</v>
      </c>
      <c r="M1650" t="e">
        <f t="shared" si="81"/>
        <v>#VALUE!</v>
      </c>
    </row>
    <row r="1651" spans="1:15" hidden="1">
      <c r="A1651" s="31" t="s">
        <v>9757</v>
      </c>
      <c r="B1651" s="31" t="s">
        <v>12273</v>
      </c>
      <c r="C1651" s="31" t="s">
        <v>12274</v>
      </c>
      <c r="D1651" s="32">
        <v>44015</v>
      </c>
      <c r="E1651" s="31" t="s">
        <v>12275</v>
      </c>
      <c r="F1651" s="31" t="s">
        <v>9875</v>
      </c>
      <c r="G1651" s="33">
        <v>44550</v>
      </c>
      <c r="H1651" s="33">
        <v>44550</v>
      </c>
      <c r="I1651" s="31" t="s">
        <v>9762</v>
      </c>
      <c r="J1651" s="31" t="s">
        <v>9763</v>
      </c>
      <c r="K1651" s="33">
        <v>44550</v>
      </c>
      <c r="L1651" s="31" t="s">
        <v>9764</v>
      </c>
      <c r="M1651">
        <f t="shared" si="81"/>
        <v>11</v>
      </c>
      <c r="N1651" t="str">
        <f t="shared" ref="N1651:N1652" si="82">MID(E1651,M1651,10)</f>
        <v>PO63000507</v>
      </c>
      <c r="O1651" t="e">
        <f>VLOOKUP(N1651,'1_คตง_ภาพรวม'!L1651:M1701,2,FALSE)</f>
        <v>#N/A</v>
      </c>
    </row>
    <row r="1652" spans="1:15" hidden="1">
      <c r="A1652" s="31" t="s">
        <v>9757</v>
      </c>
      <c r="B1652" s="31" t="s">
        <v>12273</v>
      </c>
      <c r="C1652" s="31" t="s">
        <v>12274</v>
      </c>
      <c r="D1652" s="32">
        <v>44015</v>
      </c>
      <c r="E1652" s="31" t="s">
        <v>12275</v>
      </c>
      <c r="F1652" s="31" t="s">
        <v>9889</v>
      </c>
      <c r="G1652" s="33">
        <v>-44550</v>
      </c>
      <c r="H1652" s="33">
        <v>-44550</v>
      </c>
      <c r="I1652" s="31" t="s">
        <v>9762</v>
      </c>
      <c r="J1652" s="31" t="s">
        <v>9763</v>
      </c>
      <c r="K1652" s="33">
        <v>-44550</v>
      </c>
      <c r="L1652" s="31" t="s">
        <v>9764</v>
      </c>
      <c r="M1652">
        <f t="shared" si="81"/>
        <v>11</v>
      </c>
      <c r="N1652" t="str">
        <f t="shared" si="82"/>
        <v>PO63000507</v>
      </c>
      <c r="O1652" t="e">
        <f>VLOOKUP(N1652,'1_คตง_ภาพรวม'!L1652:M1702,2,FALSE)</f>
        <v>#N/A</v>
      </c>
    </row>
    <row r="1653" spans="1:15" hidden="1">
      <c r="A1653" s="31" t="s">
        <v>9757</v>
      </c>
      <c r="B1653" s="31" t="s">
        <v>12276</v>
      </c>
      <c r="C1653" s="31" t="s">
        <v>12277</v>
      </c>
      <c r="D1653" s="32">
        <v>44015</v>
      </c>
      <c r="E1653" s="31" t="s">
        <v>12278</v>
      </c>
      <c r="F1653" s="31" t="s">
        <v>10050</v>
      </c>
      <c r="G1653" s="33">
        <v>21440</v>
      </c>
      <c r="H1653" s="33">
        <v>21440</v>
      </c>
      <c r="I1653" s="31" t="s">
        <v>9762</v>
      </c>
      <c r="J1653" s="31" t="s">
        <v>9763</v>
      </c>
      <c r="K1653" s="33">
        <v>21440</v>
      </c>
      <c r="L1653" s="31" t="s">
        <v>9764</v>
      </c>
      <c r="M1653" t="e">
        <f t="shared" si="81"/>
        <v>#VALUE!</v>
      </c>
    </row>
    <row r="1654" spans="1:15" hidden="1">
      <c r="A1654" s="31" t="s">
        <v>9757</v>
      </c>
      <c r="B1654" s="31" t="s">
        <v>12276</v>
      </c>
      <c r="C1654" s="31" t="s">
        <v>12277</v>
      </c>
      <c r="D1654" s="32">
        <v>44015</v>
      </c>
      <c r="E1654" s="31" t="s">
        <v>12278</v>
      </c>
      <c r="F1654" s="31" t="s">
        <v>9889</v>
      </c>
      <c r="G1654" s="33">
        <v>-21440</v>
      </c>
      <c r="H1654" s="33">
        <v>-21440</v>
      </c>
      <c r="I1654" s="31" t="s">
        <v>9762</v>
      </c>
      <c r="J1654" s="31" t="s">
        <v>9763</v>
      </c>
      <c r="K1654" s="33">
        <v>-21440</v>
      </c>
      <c r="L1654" s="31" t="s">
        <v>9764</v>
      </c>
      <c r="M1654" t="e">
        <f t="shared" si="81"/>
        <v>#VALUE!</v>
      </c>
    </row>
    <row r="1655" spans="1:15" hidden="1">
      <c r="A1655" s="31" t="s">
        <v>9757</v>
      </c>
      <c r="B1655" s="31" t="s">
        <v>12279</v>
      </c>
      <c r="C1655" s="31" t="s">
        <v>12280</v>
      </c>
      <c r="D1655" s="32">
        <v>44015</v>
      </c>
      <c r="E1655" s="31" t="s">
        <v>12281</v>
      </c>
      <c r="F1655" s="31" t="s">
        <v>9875</v>
      </c>
      <c r="G1655" s="33">
        <v>80190</v>
      </c>
      <c r="H1655" s="33">
        <v>80190</v>
      </c>
      <c r="I1655" s="31" t="s">
        <v>9762</v>
      </c>
      <c r="J1655" s="31" t="s">
        <v>9763</v>
      </c>
      <c r="K1655" s="33">
        <v>80190</v>
      </c>
      <c r="L1655" s="31" t="s">
        <v>9764</v>
      </c>
      <c r="M1655">
        <f t="shared" si="81"/>
        <v>115</v>
      </c>
      <c r="N1655" t="str">
        <f t="shared" ref="N1655:N1664" si="83">MID(E1655,M1655,10)</f>
        <v>PO63000540</v>
      </c>
      <c r="O1655" t="e">
        <f>VLOOKUP(N1655,'1_คตง_ภาพรวม'!L1655:M1705,2,FALSE)</f>
        <v>#N/A</v>
      </c>
    </row>
    <row r="1656" spans="1:15" hidden="1">
      <c r="A1656" s="31" t="s">
        <v>9757</v>
      </c>
      <c r="B1656" s="31" t="s">
        <v>12279</v>
      </c>
      <c r="C1656" s="31" t="s">
        <v>12280</v>
      </c>
      <c r="D1656" s="32">
        <v>44015</v>
      </c>
      <c r="E1656" s="31" t="s">
        <v>12281</v>
      </c>
      <c r="F1656" s="31" t="s">
        <v>9889</v>
      </c>
      <c r="G1656" s="33">
        <v>-80190</v>
      </c>
      <c r="H1656" s="33">
        <v>-80190</v>
      </c>
      <c r="I1656" s="31" t="s">
        <v>9762</v>
      </c>
      <c r="J1656" s="31" t="s">
        <v>9763</v>
      </c>
      <c r="K1656" s="33">
        <v>-80190</v>
      </c>
      <c r="L1656" s="31" t="s">
        <v>9764</v>
      </c>
      <c r="M1656">
        <f t="shared" si="81"/>
        <v>115</v>
      </c>
      <c r="N1656" t="str">
        <f t="shared" si="83"/>
        <v>PO63000540</v>
      </c>
      <c r="O1656" t="e">
        <f>VLOOKUP(N1656,'1_คตง_ภาพรวม'!L1656:M1706,2,FALSE)</f>
        <v>#N/A</v>
      </c>
    </row>
    <row r="1657" spans="1:15" hidden="1">
      <c r="A1657" s="31" t="s">
        <v>9757</v>
      </c>
      <c r="B1657" s="31" t="s">
        <v>12282</v>
      </c>
      <c r="C1657" s="31" t="s">
        <v>12283</v>
      </c>
      <c r="D1657" s="32">
        <v>44022</v>
      </c>
      <c r="E1657" s="31" t="s">
        <v>12284</v>
      </c>
      <c r="F1657" s="31" t="s">
        <v>11553</v>
      </c>
      <c r="G1657" s="33">
        <v>-296535</v>
      </c>
      <c r="H1657" s="33">
        <v>-296535</v>
      </c>
      <c r="I1657" s="31" t="s">
        <v>9762</v>
      </c>
      <c r="J1657" s="31" t="s">
        <v>9763</v>
      </c>
      <c r="K1657" s="33">
        <v>-296535</v>
      </c>
      <c r="L1657" s="31" t="s">
        <v>9764</v>
      </c>
      <c r="M1657">
        <f t="shared" si="81"/>
        <v>101</v>
      </c>
      <c r="N1657" t="str">
        <f t="shared" si="83"/>
        <v>PO63000461</v>
      </c>
      <c r="O1657" t="e">
        <f>VLOOKUP(N1657,'1_คตง_ภาพรวม'!L1657:M1707,2,FALSE)</f>
        <v>#N/A</v>
      </c>
    </row>
    <row r="1658" spans="1:15" hidden="1">
      <c r="A1658" s="31" t="s">
        <v>9757</v>
      </c>
      <c r="B1658" s="31" t="s">
        <v>12282</v>
      </c>
      <c r="C1658" s="31" t="s">
        <v>12283</v>
      </c>
      <c r="D1658" s="32">
        <v>44022</v>
      </c>
      <c r="E1658" s="31" t="s">
        <v>12284</v>
      </c>
      <c r="F1658" s="31" t="s">
        <v>9875</v>
      </c>
      <c r="G1658" s="33">
        <v>296535</v>
      </c>
      <c r="H1658" s="33">
        <v>296535</v>
      </c>
      <c r="I1658" s="31" t="s">
        <v>9762</v>
      </c>
      <c r="J1658" s="31" t="s">
        <v>9763</v>
      </c>
      <c r="K1658" s="33">
        <v>296535</v>
      </c>
      <c r="L1658" s="31" t="s">
        <v>9764</v>
      </c>
      <c r="M1658">
        <f t="shared" si="81"/>
        <v>101</v>
      </c>
      <c r="N1658" t="str">
        <f t="shared" si="83"/>
        <v>PO63000461</v>
      </c>
      <c r="O1658" t="e">
        <f>VLOOKUP(N1658,'1_คตง_ภาพรวม'!L1658:M1708,2,FALSE)</f>
        <v>#N/A</v>
      </c>
    </row>
    <row r="1659" spans="1:15" hidden="1">
      <c r="A1659" s="31" t="s">
        <v>9757</v>
      </c>
      <c r="B1659" s="31" t="s">
        <v>12285</v>
      </c>
      <c r="C1659" s="31" t="s">
        <v>12286</v>
      </c>
      <c r="D1659" s="32">
        <v>44022</v>
      </c>
      <c r="E1659" s="31" t="s">
        <v>12287</v>
      </c>
      <c r="F1659" s="31" t="s">
        <v>11553</v>
      </c>
      <c r="G1659" s="33">
        <v>-466241</v>
      </c>
      <c r="H1659" s="33">
        <v>-466241</v>
      </c>
      <c r="I1659" s="31" t="s">
        <v>9762</v>
      </c>
      <c r="J1659" s="31" t="s">
        <v>9763</v>
      </c>
      <c r="K1659" s="33">
        <v>-466241</v>
      </c>
      <c r="L1659" s="31" t="s">
        <v>9764</v>
      </c>
      <c r="M1659">
        <f t="shared" si="81"/>
        <v>74</v>
      </c>
      <c r="N1659" t="str">
        <f t="shared" si="83"/>
        <v>PO63000534</v>
      </c>
      <c r="O1659" t="e">
        <f>VLOOKUP(N1659,'1_คตง_ภาพรวม'!L1659:M1709,2,FALSE)</f>
        <v>#N/A</v>
      </c>
    </row>
    <row r="1660" spans="1:15" hidden="1">
      <c r="A1660" s="31" t="s">
        <v>9757</v>
      </c>
      <c r="B1660" s="31" t="s">
        <v>12285</v>
      </c>
      <c r="C1660" s="31" t="s">
        <v>12286</v>
      </c>
      <c r="D1660" s="32">
        <v>44022</v>
      </c>
      <c r="E1660" s="31" t="s">
        <v>12287</v>
      </c>
      <c r="F1660" s="31" t="s">
        <v>9875</v>
      </c>
      <c r="G1660" s="33">
        <v>466241</v>
      </c>
      <c r="H1660" s="33">
        <v>466241</v>
      </c>
      <c r="I1660" s="31" t="s">
        <v>9762</v>
      </c>
      <c r="J1660" s="31" t="s">
        <v>9763</v>
      </c>
      <c r="K1660" s="33">
        <v>466241</v>
      </c>
      <c r="L1660" s="31" t="s">
        <v>9764</v>
      </c>
      <c r="M1660">
        <f t="shared" si="81"/>
        <v>74</v>
      </c>
      <c r="N1660" t="str">
        <f t="shared" si="83"/>
        <v>PO63000534</v>
      </c>
      <c r="O1660" t="e">
        <f>VLOOKUP(N1660,'1_คตง_ภาพรวม'!L1660:M1710,2,FALSE)</f>
        <v>#N/A</v>
      </c>
    </row>
    <row r="1661" spans="1:15" hidden="1">
      <c r="A1661" s="31" t="s">
        <v>9757</v>
      </c>
      <c r="B1661" s="31" t="s">
        <v>12288</v>
      </c>
      <c r="C1661" s="31" t="s">
        <v>12289</v>
      </c>
      <c r="D1661" s="32">
        <v>44022</v>
      </c>
      <c r="E1661" s="31" t="s">
        <v>12290</v>
      </c>
      <c r="F1661" s="31" t="s">
        <v>11553</v>
      </c>
      <c r="G1661" s="33">
        <v>-173364.49</v>
      </c>
      <c r="H1661" s="33">
        <v>-173364.49</v>
      </c>
      <c r="I1661" s="31" t="s">
        <v>9762</v>
      </c>
      <c r="J1661" s="31" t="s">
        <v>9763</v>
      </c>
      <c r="K1661" s="33">
        <v>-173364.49</v>
      </c>
      <c r="L1661" s="31" t="s">
        <v>9764</v>
      </c>
      <c r="M1661">
        <f t="shared" si="81"/>
        <v>37</v>
      </c>
      <c r="N1661" t="str">
        <f t="shared" si="83"/>
        <v>PO63000524</v>
      </c>
      <c r="O1661" t="e">
        <f>VLOOKUP(N1661,'1_คตง_ภาพรวม'!L1661:M1711,2,FALSE)</f>
        <v>#N/A</v>
      </c>
    </row>
    <row r="1662" spans="1:15" hidden="1">
      <c r="A1662" s="31" t="s">
        <v>9757</v>
      </c>
      <c r="B1662" s="31" t="s">
        <v>12288</v>
      </c>
      <c r="C1662" s="31" t="s">
        <v>12289</v>
      </c>
      <c r="D1662" s="32">
        <v>44022</v>
      </c>
      <c r="E1662" s="31" t="s">
        <v>12290</v>
      </c>
      <c r="F1662" s="31" t="s">
        <v>9875</v>
      </c>
      <c r="G1662" s="33">
        <v>173364.49</v>
      </c>
      <c r="H1662" s="33">
        <v>173364.49</v>
      </c>
      <c r="I1662" s="31" t="s">
        <v>9762</v>
      </c>
      <c r="J1662" s="31" t="s">
        <v>9763</v>
      </c>
      <c r="K1662" s="33">
        <v>173364.49</v>
      </c>
      <c r="L1662" s="31" t="s">
        <v>9764</v>
      </c>
      <c r="M1662">
        <f t="shared" si="81"/>
        <v>37</v>
      </c>
      <c r="N1662" t="str">
        <f t="shared" si="83"/>
        <v>PO63000524</v>
      </c>
      <c r="O1662" t="e">
        <f>VLOOKUP(N1662,'1_คตง_ภาพรวม'!L1662:M1712,2,FALSE)</f>
        <v>#N/A</v>
      </c>
    </row>
    <row r="1663" spans="1:15" hidden="1">
      <c r="A1663" s="31" t="s">
        <v>9757</v>
      </c>
      <c r="B1663" s="31" t="s">
        <v>12291</v>
      </c>
      <c r="C1663" s="31" t="s">
        <v>12292</v>
      </c>
      <c r="D1663" s="32">
        <v>44022</v>
      </c>
      <c r="E1663" s="31" t="s">
        <v>12293</v>
      </c>
      <c r="F1663" s="31" t="s">
        <v>11553</v>
      </c>
      <c r="G1663" s="33">
        <v>-131440</v>
      </c>
      <c r="H1663" s="33">
        <v>-131440</v>
      </c>
      <c r="I1663" s="31" t="s">
        <v>9762</v>
      </c>
      <c r="J1663" s="31" t="s">
        <v>9763</v>
      </c>
      <c r="K1663" s="33">
        <v>-131440</v>
      </c>
      <c r="L1663" s="31" t="s">
        <v>9764</v>
      </c>
      <c r="M1663">
        <f t="shared" si="81"/>
        <v>82</v>
      </c>
      <c r="N1663" t="str">
        <f t="shared" si="83"/>
        <v>PO63000246</v>
      </c>
      <c r="O1663" t="e">
        <f>VLOOKUP(N1663,'1_คตง_ภาพรวม'!L1663:M1713,2,FALSE)</f>
        <v>#N/A</v>
      </c>
    </row>
    <row r="1664" spans="1:15" hidden="1">
      <c r="A1664" s="31" t="s">
        <v>9757</v>
      </c>
      <c r="B1664" s="31" t="s">
        <v>12291</v>
      </c>
      <c r="C1664" s="31" t="s">
        <v>12292</v>
      </c>
      <c r="D1664" s="32">
        <v>44022</v>
      </c>
      <c r="E1664" s="31" t="s">
        <v>12293</v>
      </c>
      <c r="F1664" s="31" t="s">
        <v>9875</v>
      </c>
      <c r="G1664" s="33">
        <v>131440</v>
      </c>
      <c r="H1664" s="33">
        <v>131440</v>
      </c>
      <c r="I1664" s="31" t="s">
        <v>9762</v>
      </c>
      <c r="J1664" s="31" t="s">
        <v>9763</v>
      </c>
      <c r="K1664" s="33">
        <v>131440</v>
      </c>
      <c r="L1664" s="31" t="s">
        <v>9764</v>
      </c>
      <c r="M1664">
        <f t="shared" si="81"/>
        <v>82</v>
      </c>
      <c r="N1664" t="str">
        <f t="shared" si="83"/>
        <v>PO63000246</v>
      </c>
      <c r="O1664" t="e">
        <f>VLOOKUP(N1664,'1_คตง_ภาพรวม'!L1664:M1714,2,FALSE)</f>
        <v>#N/A</v>
      </c>
    </row>
    <row r="1665" spans="1:15" hidden="1">
      <c r="A1665" s="31" t="s">
        <v>9757</v>
      </c>
      <c r="B1665" s="31" t="s">
        <v>12294</v>
      </c>
      <c r="C1665" s="31" t="s">
        <v>12295</v>
      </c>
      <c r="D1665" s="32">
        <v>44022</v>
      </c>
      <c r="E1665" s="31" t="s">
        <v>12296</v>
      </c>
      <c r="F1665" s="31" t="s">
        <v>11553</v>
      </c>
      <c r="G1665" s="33">
        <v>-71005</v>
      </c>
      <c r="H1665" s="33">
        <v>-71005</v>
      </c>
      <c r="I1665" s="31" t="s">
        <v>9762</v>
      </c>
      <c r="J1665" s="31" t="s">
        <v>9763</v>
      </c>
      <c r="K1665" s="33">
        <v>-71005</v>
      </c>
      <c r="L1665" s="31" t="s">
        <v>9764</v>
      </c>
      <c r="M1665" t="e">
        <f t="shared" si="81"/>
        <v>#VALUE!</v>
      </c>
    </row>
    <row r="1666" spans="1:15" hidden="1">
      <c r="A1666" s="31" t="s">
        <v>9757</v>
      </c>
      <c r="B1666" s="31" t="s">
        <v>12294</v>
      </c>
      <c r="C1666" s="31" t="s">
        <v>12295</v>
      </c>
      <c r="D1666" s="32">
        <v>44022</v>
      </c>
      <c r="E1666" s="31" t="s">
        <v>12296</v>
      </c>
      <c r="F1666" s="31" t="s">
        <v>9875</v>
      </c>
      <c r="G1666" s="33">
        <v>71005</v>
      </c>
      <c r="H1666" s="33">
        <v>71005</v>
      </c>
      <c r="I1666" s="31" t="s">
        <v>9762</v>
      </c>
      <c r="J1666" s="31" t="s">
        <v>9763</v>
      </c>
      <c r="K1666" s="33">
        <v>71005</v>
      </c>
      <c r="L1666" s="31" t="s">
        <v>9764</v>
      </c>
      <c r="M1666" t="e">
        <f t="shared" si="81"/>
        <v>#VALUE!</v>
      </c>
    </row>
    <row r="1667" spans="1:15" hidden="1">
      <c r="A1667" s="31" t="s">
        <v>9757</v>
      </c>
      <c r="B1667" s="31" t="s">
        <v>12297</v>
      </c>
      <c r="C1667" s="31" t="s">
        <v>12298</v>
      </c>
      <c r="D1667" s="32">
        <v>44020</v>
      </c>
      <c r="E1667" s="31" t="s">
        <v>12299</v>
      </c>
      <c r="F1667" s="31" t="s">
        <v>12300</v>
      </c>
      <c r="G1667" s="33">
        <v>-27450</v>
      </c>
      <c r="H1667" s="33">
        <v>-27450</v>
      </c>
      <c r="I1667" s="31" t="s">
        <v>9762</v>
      </c>
      <c r="J1667" s="31" t="s">
        <v>9763</v>
      </c>
      <c r="K1667" s="33">
        <v>-27450</v>
      </c>
      <c r="L1667" s="31" t="s">
        <v>9764</v>
      </c>
      <c r="M1667" t="e">
        <f t="shared" ref="M1667:M1730" si="84">FIND("PO",E1667)</f>
        <v>#VALUE!</v>
      </c>
    </row>
    <row r="1668" spans="1:15" hidden="1">
      <c r="A1668" s="31" t="s">
        <v>9757</v>
      </c>
      <c r="B1668" s="31" t="s">
        <v>12297</v>
      </c>
      <c r="C1668" s="31" t="s">
        <v>12298</v>
      </c>
      <c r="D1668" s="32">
        <v>44020</v>
      </c>
      <c r="E1668" s="31" t="s">
        <v>12299</v>
      </c>
      <c r="F1668" s="31" t="s">
        <v>11538</v>
      </c>
      <c r="G1668" s="33">
        <v>27450</v>
      </c>
      <c r="H1668" s="33">
        <v>27450</v>
      </c>
      <c r="I1668" s="31" t="s">
        <v>9762</v>
      </c>
      <c r="J1668" s="31" t="s">
        <v>9763</v>
      </c>
      <c r="K1668" s="33">
        <v>27450</v>
      </c>
      <c r="L1668" s="31" t="s">
        <v>9764</v>
      </c>
      <c r="M1668" t="e">
        <f t="shared" si="84"/>
        <v>#VALUE!</v>
      </c>
    </row>
    <row r="1669" spans="1:15" hidden="1">
      <c r="A1669" s="31" t="s">
        <v>9757</v>
      </c>
      <c r="B1669" s="31" t="s">
        <v>12301</v>
      </c>
      <c r="C1669" s="31" t="s">
        <v>12302</v>
      </c>
      <c r="D1669" s="32">
        <v>44020</v>
      </c>
      <c r="E1669" s="31" t="s">
        <v>12303</v>
      </c>
      <c r="F1669" s="31" t="s">
        <v>12304</v>
      </c>
      <c r="G1669" s="33">
        <v>110000</v>
      </c>
      <c r="H1669" s="33">
        <v>110000</v>
      </c>
      <c r="I1669" s="31" t="s">
        <v>9762</v>
      </c>
      <c r="J1669" s="31" t="s">
        <v>9763</v>
      </c>
      <c r="K1669" s="33">
        <v>110000</v>
      </c>
      <c r="L1669" s="31" t="s">
        <v>9764</v>
      </c>
      <c r="M1669" t="e">
        <f t="shared" si="84"/>
        <v>#VALUE!</v>
      </c>
    </row>
    <row r="1670" spans="1:15" hidden="1">
      <c r="A1670" s="31" t="s">
        <v>9757</v>
      </c>
      <c r="B1670" s="31" t="s">
        <v>12301</v>
      </c>
      <c r="C1670" s="31" t="s">
        <v>12302</v>
      </c>
      <c r="D1670" s="32">
        <v>44020</v>
      </c>
      <c r="E1670" s="31" t="s">
        <v>12303</v>
      </c>
      <c r="F1670" s="31" t="s">
        <v>9889</v>
      </c>
      <c r="G1670" s="33">
        <v>-110000</v>
      </c>
      <c r="H1670" s="33">
        <v>-110000</v>
      </c>
      <c r="I1670" s="31" t="s">
        <v>9762</v>
      </c>
      <c r="J1670" s="31" t="s">
        <v>9763</v>
      </c>
      <c r="K1670" s="33">
        <v>-110000</v>
      </c>
      <c r="L1670" s="31" t="s">
        <v>9764</v>
      </c>
      <c r="M1670" t="e">
        <f t="shared" si="84"/>
        <v>#VALUE!</v>
      </c>
    </row>
    <row r="1671" spans="1:15" hidden="1">
      <c r="A1671" s="31" t="s">
        <v>9757</v>
      </c>
      <c r="B1671" s="31" t="s">
        <v>12305</v>
      </c>
      <c r="C1671" s="31" t="s">
        <v>12306</v>
      </c>
      <c r="D1671" s="32">
        <v>44020</v>
      </c>
      <c r="E1671" s="31" t="s">
        <v>12307</v>
      </c>
      <c r="F1671" s="31" t="s">
        <v>10095</v>
      </c>
      <c r="G1671" s="33">
        <v>6000</v>
      </c>
      <c r="H1671" s="33">
        <v>6000</v>
      </c>
      <c r="I1671" s="31" t="s">
        <v>9762</v>
      </c>
      <c r="J1671" s="31" t="s">
        <v>9763</v>
      </c>
      <c r="K1671" s="33">
        <v>6000</v>
      </c>
      <c r="L1671" s="31" t="s">
        <v>9764</v>
      </c>
      <c r="M1671" t="e">
        <f t="shared" si="84"/>
        <v>#VALUE!</v>
      </c>
    </row>
    <row r="1672" spans="1:15" hidden="1">
      <c r="A1672" s="31" t="s">
        <v>9757</v>
      </c>
      <c r="B1672" s="31" t="s">
        <v>12305</v>
      </c>
      <c r="C1672" s="31" t="s">
        <v>12306</v>
      </c>
      <c r="D1672" s="32">
        <v>44020</v>
      </c>
      <c r="E1672" s="31" t="s">
        <v>12307</v>
      </c>
      <c r="F1672" s="31" t="s">
        <v>9889</v>
      </c>
      <c r="G1672" s="33">
        <v>-6000</v>
      </c>
      <c r="H1672" s="33">
        <v>-6000</v>
      </c>
      <c r="I1672" s="31" t="s">
        <v>9762</v>
      </c>
      <c r="J1672" s="31" t="s">
        <v>9763</v>
      </c>
      <c r="K1672" s="33">
        <v>-6000</v>
      </c>
      <c r="L1672" s="31" t="s">
        <v>9764</v>
      </c>
      <c r="M1672" t="e">
        <f t="shared" si="84"/>
        <v>#VALUE!</v>
      </c>
    </row>
    <row r="1673" spans="1:15" hidden="1">
      <c r="A1673" s="31" t="s">
        <v>9757</v>
      </c>
      <c r="B1673" s="31" t="s">
        <v>12308</v>
      </c>
      <c r="C1673" s="31" t="s">
        <v>12309</v>
      </c>
      <c r="D1673" s="32">
        <v>44022</v>
      </c>
      <c r="E1673" s="31" t="s">
        <v>12310</v>
      </c>
      <c r="F1673" s="31" t="s">
        <v>9875</v>
      </c>
      <c r="G1673" s="33">
        <v>39600</v>
      </c>
      <c r="H1673" s="33">
        <v>39600</v>
      </c>
      <c r="I1673" s="31" t="s">
        <v>9762</v>
      </c>
      <c r="J1673" s="31" t="s">
        <v>9763</v>
      </c>
      <c r="K1673" s="33">
        <v>39600</v>
      </c>
      <c r="L1673" s="31" t="s">
        <v>9764</v>
      </c>
      <c r="M1673">
        <f t="shared" si="84"/>
        <v>100</v>
      </c>
      <c r="N1673" t="str">
        <f t="shared" ref="N1673:N1684" si="85">MID(E1673,M1673,10)</f>
        <v>PO63000539</v>
      </c>
      <c r="O1673" t="e">
        <f>VLOOKUP(N1673,'1_คตง_ภาพรวม'!L1673:M1723,2,FALSE)</f>
        <v>#N/A</v>
      </c>
    </row>
    <row r="1674" spans="1:15" hidden="1">
      <c r="A1674" s="31" t="s">
        <v>9757</v>
      </c>
      <c r="B1674" s="31" t="s">
        <v>12308</v>
      </c>
      <c r="C1674" s="31" t="s">
        <v>12309</v>
      </c>
      <c r="D1674" s="32">
        <v>44022</v>
      </c>
      <c r="E1674" s="31" t="s">
        <v>12310</v>
      </c>
      <c r="F1674" s="31" t="s">
        <v>9889</v>
      </c>
      <c r="G1674" s="33">
        <v>-39600</v>
      </c>
      <c r="H1674" s="33">
        <v>-39600</v>
      </c>
      <c r="I1674" s="31" t="s">
        <v>9762</v>
      </c>
      <c r="J1674" s="31" t="s">
        <v>9763</v>
      </c>
      <c r="K1674" s="33">
        <v>-39600</v>
      </c>
      <c r="L1674" s="31" t="s">
        <v>9764</v>
      </c>
      <c r="M1674">
        <f t="shared" si="84"/>
        <v>100</v>
      </c>
      <c r="N1674" t="str">
        <f t="shared" si="85"/>
        <v>PO63000539</v>
      </c>
      <c r="O1674" t="e">
        <f>VLOOKUP(N1674,'1_คตง_ภาพรวม'!L1674:M1724,2,FALSE)</f>
        <v>#N/A</v>
      </c>
    </row>
    <row r="1675" spans="1:15" hidden="1">
      <c r="A1675" s="31" t="s">
        <v>9757</v>
      </c>
      <c r="B1675" s="31" t="s">
        <v>12311</v>
      </c>
      <c r="C1675" s="31" t="s">
        <v>12312</v>
      </c>
      <c r="D1675" s="32">
        <v>44022</v>
      </c>
      <c r="E1675" s="31" t="s">
        <v>12313</v>
      </c>
      <c r="F1675" s="31" t="s">
        <v>9875</v>
      </c>
      <c r="G1675" s="33">
        <v>19800</v>
      </c>
      <c r="H1675" s="33">
        <v>19800</v>
      </c>
      <c r="I1675" s="31" t="s">
        <v>9762</v>
      </c>
      <c r="J1675" s="31" t="s">
        <v>9763</v>
      </c>
      <c r="K1675" s="33">
        <v>19800</v>
      </c>
      <c r="L1675" s="31" t="s">
        <v>9764</v>
      </c>
      <c r="M1675">
        <f t="shared" si="84"/>
        <v>143</v>
      </c>
      <c r="N1675" t="str">
        <f t="shared" si="85"/>
        <v>PO63000537</v>
      </c>
      <c r="O1675" t="e">
        <f>VLOOKUP(N1675,'1_คตง_ภาพรวม'!L1675:M1725,2,FALSE)</f>
        <v>#N/A</v>
      </c>
    </row>
    <row r="1676" spans="1:15" hidden="1">
      <c r="A1676" s="31" t="s">
        <v>9757</v>
      </c>
      <c r="B1676" s="31" t="s">
        <v>12311</v>
      </c>
      <c r="C1676" s="31" t="s">
        <v>12312</v>
      </c>
      <c r="D1676" s="32">
        <v>44022</v>
      </c>
      <c r="E1676" s="31" t="s">
        <v>12313</v>
      </c>
      <c r="F1676" s="31" t="s">
        <v>9889</v>
      </c>
      <c r="G1676" s="33">
        <v>-19800</v>
      </c>
      <c r="H1676" s="33">
        <v>-19800</v>
      </c>
      <c r="I1676" s="31" t="s">
        <v>9762</v>
      </c>
      <c r="J1676" s="31" t="s">
        <v>9763</v>
      </c>
      <c r="K1676" s="33">
        <v>-19800</v>
      </c>
      <c r="L1676" s="31" t="s">
        <v>9764</v>
      </c>
      <c r="M1676">
        <f t="shared" si="84"/>
        <v>143</v>
      </c>
      <c r="N1676" t="str">
        <f t="shared" si="85"/>
        <v>PO63000537</v>
      </c>
      <c r="O1676" t="e">
        <f>VLOOKUP(N1676,'1_คตง_ภาพรวม'!L1676:M1726,2,FALSE)</f>
        <v>#N/A</v>
      </c>
    </row>
    <row r="1677" spans="1:15" hidden="1">
      <c r="A1677" s="31" t="s">
        <v>9757</v>
      </c>
      <c r="B1677" s="31" t="s">
        <v>12314</v>
      </c>
      <c r="C1677" s="31" t="s">
        <v>12315</v>
      </c>
      <c r="D1677" s="32">
        <v>44022</v>
      </c>
      <c r="E1677" s="31" t="s">
        <v>12316</v>
      </c>
      <c r="F1677" s="31" t="s">
        <v>9875</v>
      </c>
      <c r="G1677" s="33">
        <v>99000</v>
      </c>
      <c r="H1677" s="33">
        <v>99000</v>
      </c>
      <c r="I1677" s="31" t="s">
        <v>9762</v>
      </c>
      <c r="J1677" s="31" t="s">
        <v>9763</v>
      </c>
      <c r="K1677" s="33">
        <v>99000</v>
      </c>
      <c r="L1677" s="31" t="s">
        <v>9764</v>
      </c>
      <c r="M1677">
        <f t="shared" si="84"/>
        <v>73</v>
      </c>
      <c r="N1677" t="str">
        <f t="shared" si="85"/>
        <v>PO63000396</v>
      </c>
      <c r="O1677" t="e">
        <f>VLOOKUP(N1677,'1_คตง_ภาพรวม'!L1677:M1727,2,FALSE)</f>
        <v>#N/A</v>
      </c>
    </row>
    <row r="1678" spans="1:15" hidden="1">
      <c r="A1678" s="31" t="s">
        <v>9757</v>
      </c>
      <c r="B1678" s="31" t="s">
        <v>12314</v>
      </c>
      <c r="C1678" s="31" t="s">
        <v>12315</v>
      </c>
      <c r="D1678" s="32">
        <v>44022</v>
      </c>
      <c r="E1678" s="31" t="s">
        <v>12316</v>
      </c>
      <c r="F1678" s="31" t="s">
        <v>9889</v>
      </c>
      <c r="G1678" s="33">
        <v>-99000</v>
      </c>
      <c r="H1678" s="33">
        <v>-99000</v>
      </c>
      <c r="I1678" s="31" t="s">
        <v>9762</v>
      </c>
      <c r="J1678" s="31" t="s">
        <v>9763</v>
      </c>
      <c r="K1678" s="33">
        <v>-99000</v>
      </c>
      <c r="L1678" s="31" t="s">
        <v>9764</v>
      </c>
      <c r="M1678">
        <f t="shared" si="84"/>
        <v>73</v>
      </c>
      <c r="N1678" t="str">
        <f t="shared" si="85"/>
        <v>PO63000396</v>
      </c>
      <c r="O1678" t="e">
        <f>VLOOKUP(N1678,'1_คตง_ภาพรวม'!L1678:M1728,2,FALSE)</f>
        <v>#N/A</v>
      </c>
    </row>
    <row r="1679" spans="1:15" hidden="1">
      <c r="A1679" s="31" t="s">
        <v>9757</v>
      </c>
      <c r="B1679" s="31" t="s">
        <v>12317</v>
      </c>
      <c r="C1679" s="31" t="s">
        <v>12318</v>
      </c>
      <c r="D1679" s="32">
        <v>44022</v>
      </c>
      <c r="E1679" s="31" t="s">
        <v>12319</v>
      </c>
      <c r="F1679" s="31" t="s">
        <v>9875</v>
      </c>
      <c r="G1679" s="33">
        <v>30690</v>
      </c>
      <c r="H1679" s="33">
        <v>30690</v>
      </c>
      <c r="I1679" s="31" t="s">
        <v>9762</v>
      </c>
      <c r="J1679" s="31" t="s">
        <v>9763</v>
      </c>
      <c r="K1679" s="33">
        <v>30690</v>
      </c>
      <c r="L1679" s="31" t="s">
        <v>9764</v>
      </c>
      <c r="M1679">
        <f t="shared" si="84"/>
        <v>154</v>
      </c>
      <c r="N1679" t="str">
        <f t="shared" si="85"/>
        <v>PO63000380</v>
      </c>
      <c r="O1679" t="e">
        <f>VLOOKUP(N1679,'1_คตง_ภาพรวม'!L1679:M1729,2,FALSE)</f>
        <v>#N/A</v>
      </c>
    </row>
    <row r="1680" spans="1:15" hidden="1">
      <c r="A1680" s="31" t="s">
        <v>9757</v>
      </c>
      <c r="B1680" s="31" t="s">
        <v>12317</v>
      </c>
      <c r="C1680" s="31" t="s">
        <v>12318</v>
      </c>
      <c r="D1680" s="32">
        <v>44022</v>
      </c>
      <c r="E1680" s="31" t="s">
        <v>12319</v>
      </c>
      <c r="F1680" s="31" t="s">
        <v>9889</v>
      </c>
      <c r="G1680" s="33">
        <v>-30690</v>
      </c>
      <c r="H1680" s="33">
        <v>-30690</v>
      </c>
      <c r="I1680" s="31" t="s">
        <v>9762</v>
      </c>
      <c r="J1680" s="31" t="s">
        <v>9763</v>
      </c>
      <c r="K1680" s="33">
        <v>-30690</v>
      </c>
      <c r="L1680" s="31" t="s">
        <v>9764</v>
      </c>
      <c r="M1680">
        <f t="shared" si="84"/>
        <v>154</v>
      </c>
      <c r="N1680" t="str">
        <f t="shared" si="85"/>
        <v>PO63000380</v>
      </c>
      <c r="O1680" t="e">
        <f>VLOOKUP(N1680,'1_คตง_ภาพรวม'!L1680:M1730,2,FALSE)</f>
        <v>#N/A</v>
      </c>
    </row>
    <row r="1681" spans="1:15" hidden="1">
      <c r="A1681" s="31" t="s">
        <v>9757</v>
      </c>
      <c r="B1681" s="31" t="s">
        <v>12320</v>
      </c>
      <c r="C1681" s="31" t="s">
        <v>12321</v>
      </c>
      <c r="D1681" s="32">
        <v>44022</v>
      </c>
      <c r="E1681" s="31" t="s">
        <v>12322</v>
      </c>
      <c r="F1681" s="31" t="s">
        <v>9875</v>
      </c>
      <c r="G1681" s="33">
        <v>25245</v>
      </c>
      <c r="H1681" s="33">
        <v>25245</v>
      </c>
      <c r="I1681" s="31" t="s">
        <v>9762</v>
      </c>
      <c r="J1681" s="31" t="s">
        <v>9763</v>
      </c>
      <c r="K1681" s="33">
        <v>25245</v>
      </c>
      <c r="L1681" s="31" t="s">
        <v>9764</v>
      </c>
      <c r="M1681">
        <f t="shared" si="84"/>
        <v>88</v>
      </c>
      <c r="N1681" t="str">
        <f t="shared" si="85"/>
        <v>PO63000546</v>
      </c>
      <c r="O1681" t="e">
        <f>VLOOKUP(N1681,'1_คตง_ภาพรวม'!L1681:M1731,2,FALSE)</f>
        <v>#N/A</v>
      </c>
    </row>
    <row r="1682" spans="1:15" hidden="1">
      <c r="A1682" s="31" t="s">
        <v>9757</v>
      </c>
      <c r="B1682" s="31" t="s">
        <v>12320</v>
      </c>
      <c r="C1682" s="31" t="s">
        <v>12321</v>
      </c>
      <c r="D1682" s="32">
        <v>44022</v>
      </c>
      <c r="E1682" s="31" t="s">
        <v>12322</v>
      </c>
      <c r="F1682" s="31" t="s">
        <v>9889</v>
      </c>
      <c r="G1682" s="33">
        <v>-25245</v>
      </c>
      <c r="H1682" s="33">
        <v>-25245</v>
      </c>
      <c r="I1682" s="31" t="s">
        <v>9762</v>
      </c>
      <c r="J1682" s="31" t="s">
        <v>9763</v>
      </c>
      <c r="K1682" s="33">
        <v>-25245</v>
      </c>
      <c r="L1682" s="31" t="s">
        <v>9764</v>
      </c>
      <c r="M1682">
        <f t="shared" si="84"/>
        <v>88</v>
      </c>
      <c r="N1682" t="str">
        <f t="shared" si="85"/>
        <v>PO63000546</v>
      </c>
      <c r="O1682" t="e">
        <f>VLOOKUP(N1682,'1_คตง_ภาพรวม'!L1682:M1732,2,FALSE)</f>
        <v>#N/A</v>
      </c>
    </row>
    <row r="1683" spans="1:15" hidden="1">
      <c r="A1683" s="31" t="s">
        <v>9757</v>
      </c>
      <c r="B1683" s="31" t="s">
        <v>12323</v>
      </c>
      <c r="C1683" s="31" t="s">
        <v>12324</v>
      </c>
      <c r="D1683" s="32">
        <v>44022</v>
      </c>
      <c r="E1683" s="31" t="s">
        <v>12325</v>
      </c>
      <c r="F1683" s="31" t="s">
        <v>9875</v>
      </c>
      <c r="G1683" s="33">
        <v>9900</v>
      </c>
      <c r="H1683" s="33">
        <v>9900</v>
      </c>
      <c r="I1683" s="31" t="s">
        <v>9762</v>
      </c>
      <c r="J1683" s="31" t="s">
        <v>9763</v>
      </c>
      <c r="K1683" s="33">
        <v>9900</v>
      </c>
      <c r="L1683" s="31" t="s">
        <v>9764</v>
      </c>
      <c r="M1683">
        <f t="shared" si="84"/>
        <v>89</v>
      </c>
      <c r="N1683" t="str">
        <f t="shared" si="85"/>
        <v>PO63000472</v>
      </c>
      <c r="O1683" t="e">
        <f>VLOOKUP(N1683,'1_คตง_ภาพรวม'!L1683:M1733,2,FALSE)</f>
        <v>#N/A</v>
      </c>
    </row>
    <row r="1684" spans="1:15" hidden="1">
      <c r="A1684" s="31" t="s">
        <v>9757</v>
      </c>
      <c r="B1684" s="31" t="s">
        <v>12323</v>
      </c>
      <c r="C1684" s="31" t="s">
        <v>12324</v>
      </c>
      <c r="D1684" s="32">
        <v>44022</v>
      </c>
      <c r="E1684" s="31" t="s">
        <v>12325</v>
      </c>
      <c r="F1684" s="31" t="s">
        <v>9889</v>
      </c>
      <c r="G1684" s="33">
        <v>-9900</v>
      </c>
      <c r="H1684" s="33">
        <v>-9900</v>
      </c>
      <c r="I1684" s="31" t="s">
        <v>9762</v>
      </c>
      <c r="J1684" s="31" t="s">
        <v>9763</v>
      </c>
      <c r="K1684" s="33">
        <v>-9900</v>
      </c>
      <c r="L1684" s="31" t="s">
        <v>9764</v>
      </c>
      <c r="M1684">
        <f t="shared" si="84"/>
        <v>89</v>
      </c>
      <c r="N1684" t="str">
        <f t="shared" si="85"/>
        <v>PO63000472</v>
      </c>
      <c r="O1684" t="e">
        <f>VLOOKUP(N1684,'1_คตง_ภาพรวม'!L1684:M1734,2,FALSE)</f>
        <v>#N/A</v>
      </c>
    </row>
    <row r="1685" spans="1:15" hidden="1">
      <c r="A1685" s="31" t="s">
        <v>9757</v>
      </c>
      <c r="B1685" s="31" t="s">
        <v>12326</v>
      </c>
      <c r="C1685" s="31" t="s">
        <v>12327</v>
      </c>
      <c r="D1685" s="32">
        <v>44022</v>
      </c>
      <c r="E1685" s="31" t="s">
        <v>12328</v>
      </c>
      <c r="F1685" s="31" t="s">
        <v>9875</v>
      </c>
      <c r="G1685" s="33">
        <v>19800</v>
      </c>
      <c r="H1685" s="33">
        <v>19800</v>
      </c>
      <c r="I1685" s="31" t="s">
        <v>9762</v>
      </c>
      <c r="J1685" s="31" t="s">
        <v>9763</v>
      </c>
      <c r="K1685" s="33">
        <v>19800</v>
      </c>
      <c r="L1685" s="31" t="s">
        <v>9764</v>
      </c>
      <c r="M1685" t="e">
        <f t="shared" si="84"/>
        <v>#VALUE!</v>
      </c>
    </row>
    <row r="1686" spans="1:15" hidden="1">
      <c r="A1686" s="31" t="s">
        <v>9757</v>
      </c>
      <c r="B1686" s="31" t="s">
        <v>12326</v>
      </c>
      <c r="C1686" s="31" t="s">
        <v>12327</v>
      </c>
      <c r="D1686" s="32">
        <v>44022</v>
      </c>
      <c r="E1686" s="31" t="s">
        <v>12328</v>
      </c>
      <c r="F1686" s="31" t="s">
        <v>9889</v>
      </c>
      <c r="G1686" s="33">
        <v>-19800</v>
      </c>
      <c r="H1686" s="33">
        <v>-19800</v>
      </c>
      <c r="I1686" s="31" t="s">
        <v>9762</v>
      </c>
      <c r="J1686" s="31" t="s">
        <v>9763</v>
      </c>
      <c r="K1686" s="33">
        <v>-19800</v>
      </c>
      <c r="L1686" s="31" t="s">
        <v>9764</v>
      </c>
      <c r="M1686" t="e">
        <f t="shared" si="84"/>
        <v>#VALUE!</v>
      </c>
    </row>
    <row r="1687" spans="1:15" hidden="1">
      <c r="A1687" s="31" t="s">
        <v>9757</v>
      </c>
      <c r="B1687" s="31" t="s">
        <v>12329</v>
      </c>
      <c r="C1687" s="31" t="s">
        <v>12330</v>
      </c>
      <c r="D1687" s="32">
        <v>44022</v>
      </c>
      <c r="E1687" s="31" t="s">
        <v>12331</v>
      </c>
      <c r="F1687" s="31" t="s">
        <v>9875</v>
      </c>
      <c r="G1687" s="33">
        <v>328600</v>
      </c>
      <c r="H1687" s="33">
        <v>328600</v>
      </c>
      <c r="I1687" s="31" t="s">
        <v>9762</v>
      </c>
      <c r="J1687" s="31" t="s">
        <v>9763</v>
      </c>
      <c r="K1687" s="33">
        <v>328600</v>
      </c>
      <c r="L1687" s="31" t="s">
        <v>9764</v>
      </c>
      <c r="M1687">
        <f t="shared" si="84"/>
        <v>76</v>
      </c>
      <c r="N1687" t="str">
        <f t="shared" ref="N1687:N1738" si="86">MID(E1687,M1687,10)</f>
        <v>PO63000544</v>
      </c>
      <c r="O1687" t="e">
        <f>VLOOKUP(N1687,'1_คตง_ภาพรวม'!L1687:M1737,2,FALSE)</f>
        <v>#N/A</v>
      </c>
    </row>
    <row r="1688" spans="1:15" hidden="1">
      <c r="A1688" s="31" t="s">
        <v>9757</v>
      </c>
      <c r="B1688" s="31" t="s">
        <v>12329</v>
      </c>
      <c r="C1688" s="31" t="s">
        <v>12330</v>
      </c>
      <c r="D1688" s="32">
        <v>44022</v>
      </c>
      <c r="E1688" s="31" t="s">
        <v>12331</v>
      </c>
      <c r="F1688" s="31" t="s">
        <v>9889</v>
      </c>
      <c r="G1688" s="33">
        <v>-328600</v>
      </c>
      <c r="H1688" s="33">
        <v>-328600</v>
      </c>
      <c r="I1688" s="31" t="s">
        <v>9762</v>
      </c>
      <c r="J1688" s="31" t="s">
        <v>9763</v>
      </c>
      <c r="K1688" s="33">
        <v>-328600</v>
      </c>
      <c r="L1688" s="31" t="s">
        <v>9764</v>
      </c>
      <c r="M1688">
        <f t="shared" si="84"/>
        <v>76</v>
      </c>
      <c r="N1688" t="str">
        <f t="shared" si="86"/>
        <v>PO63000544</v>
      </c>
      <c r="O1688" t="e">
        <f>VLOOKUP(N1688,'1_คตง_ภาพรวม'!L1688:M1738,2,FALSE)</f>
        <v>#N/A</v>
      </c>
    </row>
    <row r="1689" spans="1:15" hidden="1">
      <c r="A1689" s="31" t="s">
        <v>9757</v>
      </c>
      <c r="B1689" s="31" t="s">
        <v>12332</v>
      </c>
      <c r="C1689" s="31" t="s">
        <v>12333</v>
      </c>
      <c r="D1689" s="32">
        <v>44022</v>
      </c>
      <c r="E1689" s="31" t="s">
        <v>12334</v>
      </c>
      <c r="F1689" s="31" t="s">
        <v>9875</v>
      </c>
      <c r="G1689" s="33">
        <v>168300</v>
      </c>
      <c r="H1689" s="33">
        <v>168300</v>
      </c>
      <c r="I1689" s="31" t="s">
        <v>9762</v>
      </c>
      <c r="J1689" s="31" t="s">
        <v>9763</v>
      </c>
      <c r="K1689" s="33">
        <v>168300</v>
      </c>
      <c r="L1689" s="31" t="s">
        <v>9764</v>
      </c>
      <c r="M1689">
        <f t="shared" si="84"/>
        <v>71</v>
      </c>
      <c r="N1689" t="str">
        <f t="shared" si="86"/>
        <v>PO63000288</v>
      </c>
      <c r="O1689" t="e">
        <f>VLOOKUP(N1689,'1_คตง_ภาพรวม'!L1689:M1739,2,FALSE)</f>
        <v>#N/A</v>
      </c>
    </row>
    <row r="1690" spans="1:15" hidden="1">
      <c r="A1690" s="31" t="s">
        <v>9757</v>
      </c>
      <c r="B1690" s="31" t="s">
        <v>12332</v>
      </c>
      <c r="C1690" s="31" t="s">
        <v>12333</v>
      </c>
      <c r="D1690" s="32">
        <v>44022</v>
      </c>
      <c r="E1690" s="31" t="s">
        <v>12334</v>
      </c>
      <c r="F1690" s="31" t="s">
        <v>9889</v>
      </c>
      <c r="G1690" s="33">
        <v>-168300</v>
      </c>
      <c r="H1690" s="33">
        <v>-168300</v>
      </c>
      <c r="I1690" s="31" t="s">
        <v>9762</v>
      </c>
      <c r="J1690" s="31" t="s">
        <v>9763</v>
      </c>
      <c r="K1690" s="33">
        <v>-168300</v>
      </c>
      <c r="L1690" s="31" t="s">
        <v>9764</v>
      </c>
      <c r="M1690">
        <f t="shared" si="84"/>
        <v>71</v>
      </c>
      <c r="N1690" t="str">
        <f t="shared" si="86"/>
        <v>PO63000288</v>
      </c>
      <c r="O1690" t="e">
        <f>VLOOKUP(N1690,'1_คตง_ภาพรวม'!L1690:M1740,2,FALSE)</f>
        <v>#N/A</v>
      </c>
    </row>
    <row r="1691" spans="1:15" hidden="1">
      <c r="A1691" s="31" t="s">
        <v>9757</v>
      </c>
      <c r="B1691" s="31" t="s">
        <v>12335</v>
      </c>
      <c r="C1691" s="31" t="s">
        <v>12336</v>
      </c>
      <c r="D1691" s="32">
        <v>44022</v>
      </c>
      <c r="E1691" s="31" t="s">
        <v>12337</v>
      </c>
      <c r="F1691" s="31" t="s">
        <v>9875</v>
      </c>
      <c r="G1691" s="33">
        <v>19800</v>
      </c>
      <c r="H1691" s="33">
        <v>19800</v>
      </c>
      <c r="I1691" s="31" t="s">
        <v>9762</v>
      </c>
      <c r="J1691" s="31" t="s">
        <v>9763</v>
      </c>
      <c r="K1691" s="33">
        <v>19800</v>
      </c>
      <c r="L1691" s="31" t="s">
        <v>9764</v>
      </c>
      <c r="M1691">
        <f t="shared" si="84"/>
        <v>127</v>
      </c>
      <c r="N1691" t="str">
        <f t="shared" si="86"/>
        <v>PO63000518</v>
      </c>
      <c r="O1691" t="e">
        <f>VLOOKUP(N1691,'1_คตง_ภาพรวม'!L1691:M1741,2,FALSE)</f>
        <v>#N/A</v>
      </c>
    </row>
    <row r="1692" spans="1:15" hidden="1">
      <c r="A1692" s="31" t="s">
        <v>9757</v>
      </c>
      <c r="B1692" s="31" t="s">
        <v>12335</v>
      </c>
      <c r="C1692" s="31" t="s">
        <v>12336</v>
      </c>
      <c r="D1692" s="32">
        <v>44022</v>
      </c>
      <c r="E1692" s="31" t="s">
        <v>12337</v>
      </c>
      <c r="F1692" s="31" t="s">
        <v>9889</v>
      </c>
      <c r="G1692" s="33">
        <v>-19800</v>
      </c>
      <c r="H1692" s="33">
        <v>-19800</v>
      </c>
      <c r="I1692" s="31" t="s">
        <v>9762</v>
      </c>
      <c r="J1692" s="31" t="s">
        <v>9763</v>
      </c>
      <c r="K1692" s="33">
        <v>-19800</v>
      </c>
      <c r="L1692" s="31" t="s">
        <v>9764</v>
      </c>
      <c r="M1692">
        <f t="shared" si="84"/>
        <v>127</v>
      </c>
      <c r="N1692" t="str">
        <f t="shared" si="86"/>
        <v>PO63000518</v>
      </c>
      <c r="O1692" t="e">
        <f>VLOOKUP(N1692,'1_คตง_ภาพรวม'!L1692:M1742,2,FALSE)</f>
        <v>#N/A</v>
      </c>
    </row>
    <row r="1693" spans="1:15" hidden="1">
      <c r="A1693" s="31" t="s">
        <v>9757</v>
      </c>
      <c r="B1693" s="31" t="s">
        <v>12338</v>
      </c>
      <c r="C1693" s="31" t="s">
        <v>12339</v>
      </c>
      <c r="D1693" s="32">
        <v>44022</v>
      </c>
      <c r="E1693" s="31" t="s">
        <v>12340</v>
      </c>
      <c r="F1693" s="31" t="s">
        <v>9875</v>
      </c>
      <c r="G1693" s="33">
        <v>201176.81</v>
      </c>
      <c r="H1693" s="33">
        <v>201176.81</v>
      </c>
      <c r="I1693" s="31" t="s">
        <v>9762</v>
      </c>
      <c r="J1693" s="31" t="s">
        <v>9763</v>
      </c>
      <c r="K1693" s="33">
        <v>201176.81</v>
      </c>
      <c r="L1693" s="31" t="s">
        <v>9764</v>
      </c>
      <c r="M1693">
        <f t="shared" si="84"/>
        <v>89</v>
      </c>
      <c r="N1693" t="str">
        <f t="shared" si="86"/>
        <v>PO63000500</v>
      </c>
      <c r="O1693" t="e">
        <f>VLOOKUP(N1693,'1_คตง_ภาพรวม'!L1693:M1743,2,FALSE)</f>
        <v>#N/A</v>
      </c>
    </row>
    <row r="1694" spans="1:15" hidden="1">
      <c r="A1694" s="31" t="s">
        <v>9757</v>
      </c>
      <c r="B1694" s="31" t="s">
        <v>12338</v>
      </c>
      <c r="C1694" s="31" t="s">
        <v>12339</v>
      </c>
      <c r="D1694" s="32">
        <v>44022</v>
      </c>
      <c r="E1694" s="31" t="s">
        <v>12340</v>
      </c>
      <c r="F1694" s="31" t="s">
        <v>9889</v>
      </c>
      <c r="G1694" s="33">
        <v>-201176.81</v>
      </c>
      <c r="H1694" s="33">
        <v>-201176.81</v>
      </c>
      <c r="I1694" s="31" t="s">
        <v>9762</v>
      </c>
      <c r="J1694" s="31" t="s">
        <v>9763</v>
      </c>
      <c r="K1694" s="33">
        <v>-201176.81</v>
      </c>
      <c r="L1694" s="31" t="s">
        <v>9764</v>
      </c>
      <c r="M1694">
        <f t="shared" si="84"/>
        <v>89</v>
      </c>
      <c r="N1694" t="str">
        <f t="shared" si="86"/>
        <v>PO63000500</v>
      </c>
      <c r="O1694" t="e">
        <f>VLOOKUP(N1694,'1_คตง_ภาพรวม'!L1694:M1744,2,FALSE)</f>
        <v>#N/A</v>
      </c>
    </row>
    <row r="1695" spans="1:15" hidden="1">
      <c r="A1695" s="31" t="s">
        <v>9757</v>
      </c>
      <c r="B1695" s="31" t="s">
        <v>12341</v>
      </c>
      <c r="C1695" s="31" t="s">
        <v>12342</v>
      </c>
      <c r="D1695" s="32">
        <v>44022</v>
      </c>
      <c r="E1695" s="31" t="s">
        <v>12343</v>
      </c>
      <c r="F1695" s="31" t="s">
        <v>9875</v>
      </c>
      <c r="G1695" s="33">
        <v>493960</v>
      </c>
      <c r="H1695" s="33">
        <v>493960</v>
      </c>
      <c r="I1695" s="31" t="s">
        <v>9762</v>
      </c>
      <c r="J1695" s="31" t="s">
        <v>9763</v>
      </c>
      <c r="K1695" s="33">
        <v>493960</v>
      </c>
      <c r="L1695" s="31" t="s">
        <v>9764</v>
      </c>
      <c r="M1695">
        <f t="shared" si="84"/>
        <v>74</v>
      </c>
      <c r="N1695" t="str">
        <f t="shared" si="86"/>
        <v>PO63000509</v>
      </c>
      <c r="O1695" t="e">
        <f>VLOOKUP(N1695,'1_คตง_ภาพรวม'!L1695:M1745,2,FALSE)</f>
        <v>#N/A</v>
      </c>
    </row>
    <row r="1696" spans="1:15" hidden="1">
      <c r="A1696" s="31" t="s">
        <v>9757</v>
      </c>
      <c r="B1696" s="31" t="s">
        <v>12341</v>
      </c>
      <c r="C1696" s="31" t="s">
        <v>12342</v>
      </c>
      <c r="D1696" s="32">
        <v>44022</v>
      </c>
      <c r="E1696" s="31" t="s">
        <v>12343</v>
      </c>
      <c r="F1696" s="31" t="s">
        <v>9889</v>
      </c>
      <c r="G1696" s="33">
        <v>-493960</v>
      </c>
      <c r="H1696" s="33">
        <v>-493960</v>
      </c>
      <c r="I1696" s="31" t="s">
        <v>9762</v>
      </c>
      <c r="J1696" s="31" t="s">
        <v>9763</v>
      </c>
      <c r="K1696" s="33">
        <v>-493960</v>
      </c>
      <c r="L1696" s="31" t="s">
        <v>9764</v>
      </c>
      <c r="M1696">
        <f t="shared" si="84"/>
        <v>74</v>
      </c>
      <c r="N1696" t="str">
        <f t="shared" si="86"/>
        <v>PO63000509</v>
      </c>
      <c r="O1696" t="e">
        <f>VLOOKUP(N1696,'1_คตง_ภาพรวม'!L1696:M1746,2,FALSE)</f>
        <v>#N/A</v>
      </c>
    </row>
    <row r="1697" spans="1:15" hidden="1">
      <c r="A1697" s="31" t="s">
        <v>9757</v>
      </c>
      <c r="B1697" s="31" t="s">
        <v>12344</v>
      </c>
      <c r="C1697" s="31" t="s">
        <v>12345</v>
      </c>
      <c r="D1697" s="32">
        <v>44022</v>
      </c>
      <c r="E1697" s="31" t="s">
        <v>12346</v>
      </c>
      <c r="F1697" s="31" t="s">
        <v>9875</v>
      </c>
      <c r="G1697" s="33">
        <v>208037.38</v>
      </c>
      <c r="H1697" s="33">
        <v>208037.38</v>
      </c>
      <c r="I1697" s="31" t="s">
        <v>9762</v>
      </c>
      <c r="J1697" s="31" t="s">
        <v>9763</v>
      </c>
      <c r="K1697" s="33">
        <v>208037.38</v>
      </c>
      <c r="L1697" s="31" t="s">
        <v>9764</v>
      </c>
      <c r="M1697">
        <f t="shared" si="84"/>
        <v>130</v>
      </c>
      <c r="N1697" t="str">
        <f t="shared" si="86"/>
        <v>PO63000446</v>
      </c>
      <c r="O1697" t="e">
        <f>VLOOKUP(N1697,'1_คตง_ภาพรวม'!L1697:M1747,2,FALSE)</f>
        <v>#N/A</v>
      </c>
    </row>
    <row r="1698" spans="1:15" hidden="1">
      <c r="A1698" s="31" t="s">
        <v>9757</v>
      </c>
      <c r="B1698" s="31" t="s">
        <v>12344</v>
      </c>
      <c r="C1698" s="31" t="s">
        <v>12345</v>
      </c>
      <c r="D1698" s="32">
        <v>44022</v>
      </c>
      <c r="E1698" s="31" t="s">
        <v>12346</v>
      </c>
      <c r="F1698" s="31" t="s">
        <v>9889</v>
      </c>
      <c r="G1698" s="33">
        <v>-208037.38</v>
      </c>
      <c r="H1698" s="33">
        <v>-208037.38</v>
      </c>
      <c r="I1698" s="31" t="s">
        <v>9762</v>
      </c>
      <c r="J1698" s="31" t="s">
        <v>9763</v>
      </c>
      <c r="K1698" s="33">
        <v>-208037.38</v>
      </c>
      <c r="L1698" s="31" t="s">
        <v>9764</v>
      </c>
      <c r="M1698">
        <f t="shared" si="84"/>
        <v>130</v>
      </c>
      <c r="N1698" t="str">
        <f t="shared" si="86"/>
        <v>PO63000446</v>
      </c>
      <c r="O1698" t="e">
        <f>VLOOKUP(N1698,'1_คตง_ภาพรวม'!L1698:M1748,2,FALSE)</f>
        <v>#N/A</v>
      </c>
    </row>
    <row r="1699" spans="1:15" hidden="1">
      <c r="A1699" s="31" t="s">
        <v>9757</v>
      </c>
      <c r="B1699" s="31" t="s">
        <v>12347</v>
      </c>
      <c r="C1699" s="31" t="s">
        <v>12348</v>
      </c>
      <c r="D1699" s="32">
        <v>44022</v>
      </c>
      <c r="E1699" s="31" t="s">
        <v>12349</v>
      </c>
      <c r="F1699" s="31" t="s">
        <v>9875</v>
      </c>
      <c r="G1699" s="33">
        <v>861869.16</v>
      </c>
      <c r="H1699" s="33">
        <v>861869.16</v>
      </c>
      <c r="I1699" s="31" t="s">
        <v>9762</v>
      </c>
      <c r="J1699" s="31" t="s">
        <v>9763</v>
      </c>
      <c r="K1699" s="33">
        <v>861869.16</v>
      </c>
      <c r="L1699" s="31" t="s">
        <v>9764</v>
      </c>
      <c r="M1699">
        <f t="shared" si="84"/>
        <v>88</v>
      </c>
      <c r="N1699" t="str">
        <f t="shared" si="86"/>
        <v>PO63000504</v>
      </c>
      <c r="O1699" t="e">
        <f>VLOOKUP(N1699,'1_คตง_ภาพรวม'!L1699:M1749,2,FALSE)</f>
        <v>#N/A</v>
      </c>
    </row>
    <row r="1700" spans="1:15" hidden="1">
      <c r="A1700" s="31" t="s">
        <v>9757</v>
      </c>
      <c r="B1700" s="31" t="s">
        <v>12347</v>
      </c>
      <c r="C1700" s="31" t="s">
        <v>12348</v>
      </c>
      <c r="D1700" s="32">
        <v>44022</v>
      </c>
      <c r="E1700" s="31" t="s">
        <v>12349</v>
      </c>
      <c r="F1700" s="31" t="s">
        <v>9889</v>
      </c>
      <c r="G1700" s="33">
        <v>-861869.16</v>
      </c>
      <c r="H1700" s="33">
        <v>-861869.16</v>
      </c>
      <c r="I1700" s="31" t="s">
        <v>9762</v>
      </c>
      <c r="J1700" s="31" t="s">
        <v>9763</v>
      </c>
      <c r="K1700" s="33">
        <v>-861869.16</v>
      </c>
      <c r="L1700" s="31" t="s">
        <v>9764</v>
      </c>
      <c r="M1700">
        <f t="shared" si="84"/>
        <v>88</v>
      </c>
      <c r="N1700" t="str">
        <f t="shared" si="86"/>
        <v>PO63000504</v>
      </c>
      <c r="O1700" t="e">
        <f>VLOOKUP(N1700,'1_คตง_ภาพรวม'!L1700:M1750,2,FALSE)</f>
        <v>#N/A</v>
      </c>
    </row>
    <row r="1701" spans="1:15" hidden="1">
      <c r="A1701" s="31" t="s">
        <v>9757</v>
      </c>
      <c r="B1701" s="31" t="s">
        <v>12350</v>
      </c>
      <c r="C1701" s="31" t="s">
        <v>12351</v>
      </c>
      <c r="D1701" s="32">
        <v>44022</v>
      </c>
      <c r="E1701" s="31" t="s">
        <v>12352</v>
      </c>
      <c r="F1701" s="31" t="s">
        <v>9875</v>
      </c>
      <c r="G1701" s="33">
        <v>1221385</v>
      </c>
      <c r="H1701" s="33">
        <v>1221385</v>
      </c>
      <c r="I1701" s="31" t="s">
        <v>9762</v>
      </c>
      <c r="J1701" s="31" t="s">
        <v>9763</v>
      </c>
      <c r="K1701" s="33">
        <v>1221385</v>
      </c>
      <c r="L1701" s="31" t="s">
        <v>9764</v>
      </c>
      <c r="M1701">
        <f t="shared" si="84"/>
        <v>145</v>
      </c>
      <c r="N1701" t="str">
        <f t="shared" si="86"/>
        <v>PO63000493</v>
      </c>
      <c r="O1701" t="e">
        <f>VLOOKUP(N1701,'1_คตง_ภาพรวม'!L1701:M1751,2,FALSE)</f>
        <v>#N/A</v>
      </c>
    </row>
    <row r="1702" spans="1:15" hidden="1">
      <c r="A1702" s="31" t="s">
        <v>9757</v>
      </c>
      <c r="B1702" s="31" t="s">
        <v>12350</v>
      </c>
      <c r="C1702" s="31" t="s">
        <v>12351</v>
      </c>
      <c r="D1702" s="32">
        <v>44022</v>
      </c>
      <c r="E1702" s="31" t="s">
        <v>12352</v>
      </c>
      <c r="F1702" s="31" t="s">
        <v>9889</v>
      </c>
      <c r="G1702" s="33">
        <v>-1221385</v>
      </c>
      <c r="H1702" s="33">
        <v>-1221385</v>
      </c>
      <c r="I1702" s="31" t="s">
        <v>9762</v>
      </c>
      <c r="J1702" s="31" t="s">
        <v>9763</v>
      </c>
      <c r="K1702" s="33">
        <v>-1221385</v>
      </c>
      <c r="L1702" s="31" t="s">
        <v>9764</v>
      </c>
      <c r="M1702">
        <f t="shared" si="84"/>
        <v>145</v>
      </c>
      <c r="N1702" t="str">
        <f t="shared" si="86"/>
        <v>PO63000493</v>
      </c>
      <c r="O1702" t="e">
        <f>VLOOKUP(N1702,'1_คตง_ภาพรวม'!L1702:M1752,2,FALSE)</f>
        <v>#N/A</v>
      </c>
    </row>
    <row r="1703" spans="1:15" hidden="1">
      <c r="A1703" s="31" t="s">
        <v>9757</v>
      </c>
      <c r="B1703" s="31" t="s">
        <v>12353</v>
      </c>
      <c r="C1703" s="31" t="s">
        <v>12354</v>
      </c>
      <c r="D1703" s="32">
        <v>44022</v>
      </c>
      <c r="E1703" s="31" t="s">
        <v>12355</v>
      </c>
      <c r="F1703" s="31" t="s">
        <v>9875</v>
      </c>
      <c r="G1703" s="33">
        <v>1081794.3999999999</v>
      </c>
      <c r="H1703" s="33">
        <v>1081794.3999999999</v>
      </c>
      <c r="I1703" s="31" t="s">
        <v>9762</v>
      </c>
      <c r="J1703" s="31" t="s">
        <v>9763</v>
      </c>
      <c r="K1703" s="33">
        <v>1081794.3999999999</v>
      </c>
      <c r="L1703" s="31" t="s">
        <v>9764</v>
      </c>
      <c r="M1703">
        <f t="shared" si="84"/>
        <v>97</v>
      </c>
      <c r="N1703" t="str">
        <f t="shared" si="86"/>
        <v>PO63000482</v>
      </c>
      <c r="O1703" t="e">
        <f>VLOOKUP(N1703,'1_คตง_ภาพรวม'!L1703:M1753,2,FALSE)</f>
        <v>#N/A</v>
      </c>
    </row>
    <row r="1704" spans="1:15" hidden="1">
      <c r="A1704" s="31" t="s">
        <v>9757</v>
      </c>
      <c r="B1704" s="31" t="s">
        <v>12353</v>
      </c>
      <c r="C1704" s="31" t="s">
        <v>12354</v>
      </c>
      <c r="D1704" s="32">
        <v>44022</v>
      </c>
      <c r="E1704" s="31" t="s">
        <v>12355</v>
      </c>
      <c r="F1704" s="31" t="s">
        <v>9889</v>
      </c>
      <c r="G1704" s="33">
        <v>-1081794.3999999999</v>
      </c>
      <c r="H1704" s="33">
        <v>-1081794.3999999999</v>
      </c>
      <c r="I1704" s="31" t="s">
        <v>9762</v>
      </c>
      <c r="J1704" s="31" t="s">
        <v>9763</v>
      </c>
      <c r="K1704" s="33">
        <v>-1081794.3999999999</v>
      </c>
      <c r="L1704" s="31" t="s">
        <v>9764</v>
      </c>
      <c r="M1704">
        <f t="shared" si="84"/>
        <v>97</v>
      </c>
      <c r="N1704" t="str">
        <f t="shared" si="86"/>
        <v>PO63000482</v>
      </c>
      <c r="O1704" t="e">
        <f>VLOOKUP(N1704,'1_คตง_ภาพรวม'!L1704:M1754,2,FALSE)</f>
        <v>#N/A</v>
      </c>
    </row>
    <row r="1705" spans="1:15" hidden="1">
      <c r="A1705" s="31" t="s">
        <v>9757</v>
      </c>
      <c r="B1705" s="31" t="s">
        <v>12356</v>
      </c>
      <c r="C1705" s="31" t="s">
        <v>12357</v>
      </c>
      <c r="D1705" s="32">
        <v>44022</v>
      </c>
      <c r="E1705" s="31" t="s">
        <v>12358</v>
      </c>
      <c r="F1705" s="31" t="s">
        <v>9875</v>
      </c>
      <c r="G1705" s="33">
        <v>233200</v>
      </c>
      <c r="H1705" s="33">
        <v>233200</v>
      </c>
      <c r="I1705" s="31" t="s">
        <v>9762</v>
      </c>
      <c r="J1705" s="31" t="s">
        <v>9763</v>
      </c>
      <c r="K1705" s="33">
        <v>233200</v>
      </c>
      <c r="L1705" s="31" t="s">
        <v>9764</v>
      </c>
      <c r="M1705">
        <f t="shared" si="84"/>
        <v>141</v>
      </c>
      <c r="N1705" t="str">
        <f t="shared" si="86"/>
        <v>PO63000402</v>
      </c>
      <c r="O1705" t="e">
        <f>VLOOKUP(N1705,'1_คตง_ภาพรวม'!L1705:M1755,2,FALSE)</f>
        <v>#N/A</v>
      </c>
    </row>
    <row r="1706" spans="1:15" hidden="1">
      <c r="A1706" s="31" t="s">
        <v>9757</v>
      </c>
      <c r="B1706" s="31" t="s">
        <v>12356</v>
      </c>
      <c r="C1706" s="31" t="s">
        <v>12357</v>
      </c>
      <c r="D1706" s="32">
        <v>44022</v>
      </c>
      <c r="E1706" s="31" t="s">
        <v>12358</v>
      </c>
      <c r="F1706" s="31" t="s">
        <v>9889</v>
      </c>
      <c r="G1706" s="33">
        <v>-233200</v>
      </c>
      <c r="H1706" s="33">
        <v>-233200</v>
      </c>
      <c r="I1706" s="31" t="s">
        <v>9762</v>
      </c>
      <c r="J1706" s="31" t="s">
        <v>9763</v>
      </c>
      <c r="K1706" s="33">
        <v>-233200</v>
      </c>
      <c r="L1706" s="31" t="s">
        <v>9764</v>
      </c>
      <c r="M1706">
        <f t="shared" si="84"/>
        <v>141</v>
      </c>
      <c r="N1706" t="str">
        <f t="shared" si="86"/>
        <v>PO63000402</v>
      </c>
      <c r="O1706" t="e">
        <f>VLOOKUP(N1706,'1_คตง_ภาพรวม'!L1706:M1756,2,FALSE)</f>
        <v>#N/A</v>
      </c>
    </row>
    <row r="1707" spans="1:15" hidden="1">
      <c r="A1707" s="31" t="s">
        <v>9757</v>
      </c>
      <c r="B1707" s="31" t="s">
        <v>12359</v>
      </c>
      <c r="C1707" s="31" t="s">
        <v>12360</v>
      </c>
      <c r="D1707" s="32">
        <v>44022</v>
      </c>
      <c r="E1707" s="31" t="s">
        <v>12361</v>
      </c>
      <c r="F1707" s="31" t="s">
        <v>9875</v>
      </c>
      <c r="G1707" s="33">
        <v>42400</v>
      </c>
      <c r="H1707" s="33">
        <v>42400</v>
      </c>
      <c r="I1707" s="31" t="s">
        <v>9762</v>
      </c>
      <c r="J1707" s="31" t="s">
        <v>9763</v>
      </c>
      <c r="K1707" s="33">
        <v>42400</v>
      </c>
      <c r="L1707" s="31" t="s">
        <v>9764</v>
      </c>
      <c r="M1707">
        <f t="shared" si="84"/>
        <v>70</v>
      </c>
      <c r="N1707" t="str">
        <f t="shared" si="86"/>
        <v>PO63000399</v>
      </c>
      <c r="O1707" t="e">
        <f>VLOOKUP(N1707,'1_คตง_ภาพรวม'!L1707:M1757,2,FALSE)</f>
        <v>#N/A</v>
      </c>
    </row>
    <row r="1708" spans="1:15" hidden="1">
      <c r="A1708" s="31" t="s">
        <v>9757</v>
      </c>
      <c r="B1708" s="31" t="s">
        <v>12359</v>
      </c>
      <c r="C1708" s="31" t="s">
        <v>12360</v>
      </c>
      <c r="D1708" s="32">
        <v>44022</v>
      </c>
      <c r="E1708" s="31" t="s">
        <v>12361</v>
      </c>
      <c r="F1708" s="31" t="s">
        <v>9889</v>
      </c>
      <c r="G1708" s="33">
        <v>-42400</v>
      </c>
      <c r="H1708" s="33">
        <v>-42400</v>
      </c>
      <c r="I1708" s="31" t="s">
        <v>9762</v>
      </c>
      <c r="J1708" s="31" t="s">
        <v>9763</v>
      </c>
      <c r="K1708" s="33">
        <v>-42400</v>
      </c>
      <c r="L1708" s="31" t="s">
        <v>9764</v>
      </c>
      <c r="M1708">
        <f t="shared" si="84"/>
        <v>70</v>
      </c>
      <c r="N1708" t="str">
        <f t="shared" si="86"/>
        <v>PO63000399</v>
      </c>
      <c r="O1708" t="e">
        <f>VLOOKUP(N1708,'1_คตง_ภาพรวม'!L1708:M1758,2,FALSE)</f>
        <v>#N/A</v>
      </c>
    </row>
    <row r="1709" spans="1:15" hidden="1">
      <c r="A1709" s="31" t="s">
        <v>9757</v>
      </c>
      <c r="B1709" s="31" t="s">
        <v>12362</v>
      </c>
      <c r="C1709" s="31" t="s">
        <v>12363</v>
      </c>
      <c r="D1709" s="32">
        <v>44022</v>
      </c>
      <c r="E1709" s="31" t="s">
        <v>12364</v>
      </c>
      <c r="F1709" s="31" t="s">
        <v>9875</v>
      </c>
      <c r="G1709" s="33">
        <v>16899.3</v>
      </c>
      <c r="H1709" s="33">
        <v>16899.3</v>
      </c>
      <c r="I1709" s="31" t="s">
        <v>9762</v>
      </c>
      <c r="J1709" s="31" t="s">
        <v>9763</v>
      </c>
      <c r="K1709" s="33">
        <v>16899.3</v>
      </c>
      <c r="L1709" s="31" t="s">
        <v>9764</v>
      </c>
      <c r="M1709">
        <f t="shared" si="84"/>
        <v>72</v>
      </c>
      <c r="N1709" t="str">
        <f t="shared" si="86"/>
        <v>PO63000423</v>
      </c>
      <c r="O1709" t="e">
        <f>VLOOKUP(N1709,'1_คตง_ภาพรวม'!L1709:M1759,2,FALSE)</f>
        <v>#N/A</v>
      </c>
    </row>
    <row r="1710" spans="1:15" hidden="1">
      <c r="A1710" s="31" t="s">
        <v>9757</v>
      </c>
      <c r="B1710" s="31" t="s">
        <v>12362</v>
      </c>
      <c r="C1710" s="31" t="s">
        <v>12363</v>
      </c>
      <c r="D1710" s="32">
        <v>44022</v>
      </c>
      <c r="E1710" s="31" t="s">
        <v>12364</v>
      </c>
      <c r="F1710" s="31" t="s">
        <v>9889</v>
      </c>
      <c r="G1710" s="33">
        <v>-16899.3</v>
      </c>
      <c r="H1710" s="33">
        <v>-16899.3</v>
      </c>
      <c r="I1710" s="31" t="s">
        <v>9762</v>
      </c>
      <c r="J1710" s="31" t="s">
        <v>9763</v>
      </c>
      <c r="K1710" s="33">
        <v>-16899.3</v>
      </c>
      <c r="L1710" s="31" t="s">
        <v>9764</v>
      </c>
      <c r="M1710">
        <f t="shared" si="84"/>
        <v>72</v>
      </c>
      <c r="N1710" t="str">
        <f t="shared" si="86"/>
        <v>PO63000423</v>
      </c>
      <c r="O1710" t="e">
        <f>VLOOKUP(N1710,'1_คตง_ภาพรวม'!L1710:M1760,2,FALSE)</f>
        <v>#N/A</v>
      </c>
    </row>
    <row r="1711" spans="1:15" hidden="1">
      <c r="A1711" s="31" t="s">
        <v>9757</v>
      </c>
      <c r="B1711" s="31" t="s">
        <v>12365</v>
      </c>
      <c r="C1711" s="31" t="s">
        <v>12366</v>
      </c>
      <c r="D1711" s="32">
        <v>44022</v>
      </c>
      <c r="E1711" s="31" t="s">
        <v>12367</v>
      </c>
      <c r="F1711" s="31" t="s">
        <v>9875</v>
      </c>
      <c r="G1711" s="33">
        <v>432480</v>
      </c>
      <c r="H1711" s="33">
        <v>432480</v>
      </c>
      <c r="I1711" s="31" t="s">
        <v>9762</v>
      </c>
      <c r="J1711" s="31" t="s">
        <v>9763</v>
      </c>
      <c r="K1711" s="33">
        <v>432480</v>
      </c>
      <c r="L1711" s="31" t="s">
        <v>9764</v>
      </c>
      <c r="M1711">
        <f t="shared" si="84"/>
        <v>159</v>
      </c>
      <c r="N1711" t="str">
        <f t="shared" si="86"/>
        <v>PO63000220</v>
      </c>
      <c r="O1711" t="e">
        <f>VLOOKUP(N1711,'1_คตง_ภาพรวม'!L1711:M1761,2,FALSE)</f>
        <v>#N/A</v>
      </c>
    </row>
    <row r="1712" spans="1:15" hidden="1">
      <c r="A1712" s="31" t="s">
        <v>9757</v>
      </c>
      <c r="B1712" s="31" t="s">
        <v>12365</v>
      </c>
      <c r="C1712" s="31" t="s">
        <v>12366</v>
      </c>
      <c r="D1712" s="32">
        <v>44022</v>
      </c>
      <c r="E1712" s="31" t="s">
        <v>12367</v>
      </c>
      <c r="F1712" s="31" t="s">
        <v>9889</v>
      </c>
      <c r="G1712" s="33">
        <v>-432480</v>
      </c>
      <c r="H1712" s="33">
        <v>-432480</v>
      </c>
      <c r="I1712" s="31" t="s">
        <v>9762</v>
      </c>
      <c r="J1712" s="31" t="s">
        <v>9763</v>
      </c>
      <c r="K1712" s="33">
        <v>-432480</v>
      </c>
      <c r="L1712" s="31" t="s">
        <v>9764</v>
      </c>
      <c r="M1712">
        <f t="shared" si="84"/>
        <v>159</v>
      </c>
      <c r="N1712" t="str">
        <f t="shared" si="86"/>
        <v>PO63000220</v>
      </c>
      <c r="O1712" t="e">
        <f>VLOOKUP(N1712,'1_คตง_ภาพรวม'!L1712:M1762,2,FALSE)</f>
        <v>#N/A</v>
      </c>
    </row>
    <row r="1713" spans="1:15" hidden="1">
      <c r="A1713" s="31" t="s">
        <v>9757</v>
      </c>
      <c r="B1713" s="31" t="s">
        <v>12368</v>
      </c>
      <c r="C1713" s="31" t="s">
        <v>12369</v>
      </c>
      <c r="D1713" s="32">
        <v>44022</v>
      </c>
      <c r="E1713" s="31" t="s">
        <v>12370</v>
      </c>
      <c r="F1713" s="31" t="s">
        <v>9875</v>
      </c>
      <c r="G1713" s="33">
        <v>106000</v>
      </c>
      <c r="H1713" s="33">
        <v>106000</v>
      </c>
      <c r="I1713" s="31" t="s">
        <v>9762</v>
      </c>
      <c r="J1713" s="31" t="s">
        <v>9763</v>
      </c>
      <c r="K1713" s="33">
        <v>106000</v>
      </c>
      <c r="L1713" s="31" t="s">
        <v>9764</v>
      </c>
      <c r="M1713">
        <f t="shared" si="84"/>
        <v>123</v>
      </c>
      <c r="N1713" t="str">
        <f t="shared" si="86"/>
        <v>PO63000526</v>
      </c>
      <c r="O1713" t="e">
        <f>VLOOKUP(N1713,'1_คตง_ภาพรวม'!L1713:M1763,2,FALSE)</f>
        <v>#N/A</v>
      </c>
    </row>
    <row r="1714" spans="1:15" hidden="1">
      <c r="A1714" s="31" t="s">
        <v>9757</v>
      </c>
      <c r="B1714" s="31" t="s">
        <v>12368</v>
      </c>
      <c r="C1714" s="31" t="s">
        <v>12369</v>
      </c>
      <c r="D1714" s="32">
        <v>44022</v>
      </c>
      <c r="E1714" s="31" t="s">
        <v>12370</v>
      </c>
      <c r="F1714" s="31" t="s">
        <v>9889</v>
      </c>
      <c r="G1714" s="33">
        <v>-106000</v>
      </c>
      <c r="H1714" s="33">
        <v>-106000</v>
      </c>
      <c r="I1714" s="31" t="s">
        <v>9762</v>
      </c>
      <c r="J1714" s="31" t="s">
        <v>9763</v>
      </c>
      <c r="K1714" s="33">
        <v>-106000</v>
      </c>
      <c r="L1714" s="31" t="s">
        <v>9764</v>
      </c>
      <c r="M1714">
        <f t="shared" si="84"/>
        <v>123</v>
      </c>
      <c r="N1714" t="str">
        <f t="shared" si="86"/>
        <v>PO63000526</v>
      </c>
      <c r="O1714" t="e">
        <f>VLOOKUP(N1714,'1_คตง_ภาพรวม'!L1714:M1764,2,FALSE)</f>
        <v>#N/A</v>
      </c>
    </row>
    <row r="1715" spans="1:15" hidden="1">
      <c r="A1715" s="31" t="s">
        <v>9757</v>
      </c>
      <c r="B1715" s="31" t="s">
        <v>12371</v>
      </c>
      <c r="C1715" s="31" t="s">
        <v>12372</v>
      </c>
      <c r="D1715" s="32">
        <v>44022</v>
      </c>
      <c r="E1715" s="31" t="s">
        <v>12373</v>
      </c>
      <c r="F1715" s="31" t="s">
        <v>9875</v>
      </c>
      <c r="G1715" s="33">
        <v>100000</v>
      </c>
      <c r="H1715" s="33">
        <v>100000</v>
      </c>
      <c r="I1715" s="31" t="s">
        <v>9762</v>
      </c>
      <c r="J1715" s="31" t="s">
        <v>9763</v>
      </c>
      <c r="K1715" s="33">
        <v>100000</v>
      </c>
      <c r="L1715" s="31" t="s">
        <v>9764</v>
      </c>
      <c r="M1715">
        <f t="shared" si="84"/>
        <v>28</v>
      </c>
      <c r="N1715" t="str">
        <f t="shared" si="86"/>
        <v>PO62000328</v>
      </c>
      <c r="O1715" t="e">
        <f>VLOOKUP(N1715,'1_คตง_ภาพรวม'!L1715:M1765,2,FALSE)</f>
        <v>#N/A</v>
      </c>
    </row>
    <row r="1716" spans="1:15" hidden="1">
      <c r="A1716" s="31" t="s">
        <v>9757</v>
      </c>
      <c r="B1716" s="31" t="s">
        <v>12371</v>
      </c>
      <c r="C1716" s="31" t="s">
        <v>12372</v>
      </c>
      <c r="D1716" s="32">
        <v>44022</v>
      </c>
      <c r="E1716" s="31" t="s">
        <v>12373</v>
      </c>
      <c r="F1716" s="31" t="s">
        <v>9889</v>
      </c>
      <c r="G1716" s="33">
        <v>-100000</v>
      </c>
      <c r="H1716" s="33">
        <v>-100000</v>
      </c>
      <c r="I1716" s="31" t="s">
        <v>9762</v>
      </c>
      <c r="J1716" s="31" t="s">
        <v>9763</v>
      </c>
      <c r="K1716" s="33">
        <v>-100000</v>
      </c>
      <c r="L1716" s="31" t="s">
        <v>9764</v>
      </c>
      <c r="M1716">
        <f t="shared" si="84"/>
        <v>28</v>
      </c>
      <c r="N1716" t="str">
        <f t="shared" si="86"/>
        <v>PO62000328</v>
      </c>
      <c r="O1716" t="e">
        <f>VLOOKUP(N1716,'1_คตง_ภาพรวม'!L1716:M1766,2,FALSE)</f>
        <v>#N/A</v>
      </c>
    </row>
    <row r="1717" spans="1:15" hidden="1">
      <c r="A1717" s="31" t="s">
        <v>9757</v>
      </c>
      <c r="B1717" s="31" t="s">
        <v>12374</v>
      </c>
      <c r="C1717" s="31" t="s">
        <v>12375</v>
      </c>
      <c r="D1717" s="32">
        <v>44022</v>
      </c>
      <c r="E1717" s="31" t="s">
        <v>12376</v>
      </c>
      <c r="F1717" s="31" t="s">
        <v>9875</v>
      </c>
      <c r="G1717" s="33">
        <v>49500</v>
      </c>
      <c r="H1717" s="33">
        <v>49500</v>
      </c>
      <c r="I1717" s="31" t="s">
        <v>9762</v>
      </c>
      <c r="J1717" s="31" t="s">
        <v>9763</v>
      </c>
      <c r="K1717" s="33">
        <v>49500</v>
      </c>
      <c r="L1717" s="31" t="s">
        <v>9764</v>
      </c>
      <c r="M1717">
        <f t="shared" si="84"/>
        <v>128</v>
      </c>
      <c r="N1717" t="str">
        <f t="shared" si="86"/>
        <v>PO63000431</v>
      </c>
      <c r="O1717" t="e">
        <f>VLOOKUP(N1717,'1_คตง_ภาพรวม'!L1717:M1767,2,FALSE)</f>
        <v>#N/A</v>
      </c>
    </row>
    <row r="1718" spans="1:15" hidden="1">
      <c r="A1718" s="31" t="s">
        <v>9757</v>
      </c>
      <c r="B1718" s="31" t="s">
        <v>12374</v>
      </c>
      <c r="C1718" s="31" t="s">
        <v>12375</v>
      </c>
      <c r="D1718" s="32">
        <v>44022</v>
      </c>
      <c r="E1718" s="31" t="s">
        <v>12376</v>
      </c>
      <c r="F1718" s="31" t="s">
        <v>9889</v>
      </c>
      <c r="G1718" s="33">
        <v>-49500</v>
      </c>
      <c r="H1718" s="33">
        <v>-49500</v>
      </c>
      <c r="I1718" s="31" t="s">
        <v>9762</v>
      </c>
      <c r="J1718" s="31" t="s">
        <v>9763</v>
      </c>
      <c r="K1718" s="33">
        <v>-49500</v>
      </c>
      <c r="L1718" s="31" t="s">
        <v>9764</v>
      </c>
      <c r="M1718">
        <f t="shared" si="84"/>
        <v>128</v>
      </c>
      <c r="N1718" t="str">
        <f t="shared" si="86"/>
        <v>PO63000431</v>
      </c>
      <c r="O1718" t="e">
        <f>VLOOKUP(N1718,'1_คตง_ภาพรวม'!L1718:M1768,2,FALSE)</f>
        <v>#N/A</v>
      </c>
    </row>
    <row r="1719" spans="1:15" hidden="1">
      <c r="A1719" s="31" t="s">
        <v>9757</v>
      </c>
      <c r="B1719" s="31" t="s">
        <v>12377</v>
      </c>
      <c r="C1719" s="31" t="s">
        <v>12378</v>
      </c>
      <c r="D1719" s="32">
        <v>44022</v>
      </c>
      <c r="E1719" s="31" t="s">
        <v>12379</v>
      </c>
      <c r="F1719" s="31" t="s">
        <v>9875</v>
      </c>
      <c r="G1719" s="33">
        <v>366300</v>
      </c>
      <c r="H1719" s="33">
        <v>366300</v>
      </c>
      <c r="I1719" s="31" t="s">
        <v>9762</v>
      </c>
      <c r="J1719" s="31" t="s">
        <v>9763</v>
      </c>
      <c r="K1719" s="33">
        <v>366300</v>
      </c>
      <c r="L1719" s="31" t="s">
        <v>9764</v>
      </c>
      <c r="M1719">
        <f t="shared" si="84"/>
        <v>92</v>
      </c>
      <c r="N1719" t="str">
        <f t="shared" si="86"/>
        <v>PO63000450</v>
      </c>
      <c r="O1719" t="e">
        <f>VLOOKUP(N1719,'1_คตง_ภาพรวม'!L1719:M1769,2,FALSE)</f>
        <v>#N/A</v>
      </c>
    </row>
    <row r="1720" spans="1:15" hidden="1">
      <c r="A1720" s="31" t="s">
        <v>9757</v>
      </c>
      <c r="B1720" s="31" t="s">
        <v>12377</v>
      </c>
      <c r="C1720" s="31" t="s">
        <v>12378</v>
      </c>
      <c r="D1720" s="32">
        <v>44022</v>
      </c>
      <c r="E1720" s="31" t="s">
        <v>12379</v>
      </c>
      <c r="F1720" s="31" t="s">
        <v>9889</v>
      </c>
      <c r="G1720" s="33">
        <v>-366300</v>
      </c>
      <c r="H1720" s="33">
        <v>-366300</v>
      </c>
      <c r="I1720" s="31" t="s">
        <v>9762</v>
      </c>
      <c r="J1720" s="31" t="s">
        <v>9763</v>
      </c>
      <c r="K1720" s="33">
        <v>-366300</v>
      </c>
      <c r="L1720" s="31" t="s">
        <v>9764</v>
      </c>
      <c r="M1720">
        <f t="shared" si="84"/>
        <v>92</v>
      </c>
      <c r="N1720" t="str">
        <f t="shared" si="86"/>
        <v>PO63000450</v>
      </c>
      <c r="O1720" t="e">
        <f>VLOOKUP(N1720,'1_คตง_ภาพรวม'!L1720:M1770,2,FALSE)</f>
        <v>#N/A</v>
      </c>
    </row>
    <row r="1721" spans="1:15" hidden="1">
      <c r="A1721" s="31" t="s">
        <v>9757</v>
      </c>
      <c r="B1721" s="31" t="s">
        <v>12380</v>
      </c>
      <c r="C1721" s="31" t="s">
        <v>12381</v>
      </c>
      <c r="D1721" s="32">
        <v>44022</v>
      </c>
      <c r="E1721" s="31" t="s">
        <v>12382</v>
      </c>
      <c r="F1721" s="31" t="s">
        <v>9875</v>
      </c>
      <c r="G1721" s="33">
        <v>320120</v>
      </c>
      <c r="H1721" s="33">
        <v>320120</v>
      </c>
      <c r="I1721" s="31" t="s">
        <v>9762</v>
      </c>
      <c r="J1721" s="31" t="s">
        <v>9763</v>
      </c>
      <c r="K1721" s="33">
        <v>320120</v>
      </c>
      <c r="L1721" s="31" t="s">
        <v>9764</v>
      </c>
      <c r="M1721">
        <f t="shared" si="84"/>
        <v>106</v>
      </c>
      <c r="N1721" t="str">
        <f t="shared" si="86"/>
        <v>PO63000432</v>
      </c>
      <c r="O1721" t="e">
        <f>VLOOKUP(N1721,'1_คตง_ภาพรวม'!L1721:M1771,2,FALSE)</f>
        <v>#N/A</v>
      </c>
    </row>
    <row r="1722" spans="1:15" hidden="1">
      <c r="A1722" s="31" t="s">
        <v>9757</v>
      </c>
      <c r="B1722" s="31" t="s">
        <v>12380</v>
      </c>
      <c r="C1722" s="31" t="s">
        <v>12381</v>
      </c>
      <c r="D1722" s="32">
        <v>44022</v>
      </c>
      <c r="E1722" s="31" t="s">
        <v>12382</v>
      </c>
      <c r="F1722" s="31" t="s">
        <v>9889</v>
      </c>
      <c r="G1722" s="33">
        <v>-320120</v>
      </c>
      <c r="H1722" s="33">
        <v>-320120</v>
      </c>
      <c r="I1722" s="31" t="s">
        <v>9762</v>
      </c>
      <c r="J1722" s="31" t="s">
        <v>9763</v>
      </c>
      <c r="K1722" s="33">
        <v>-320120</v>
      </c>
      <c r="L1722" s="31" t="s">
        <v>9764</v>
      </c>
      <c r="M1722">
        <f t="shared" si="84"/>
        <v>106</v>
      </c>
      <c r="N1722" t="str">
        <f t="shared" si="86"/>
        <v>PO63000432</v>
      </c>
      <c r="O1722" t="e">
        <f>VLOOKUP(N1722,'1_คตง_ภาพรวม'!L1722:M1772,2,FALSE)</f>
        <v>#N/A</v>
      </c>
    </row>
    <row r="1723" spans="1:15" hidden="1">
      <c r="A1723" s="31" t="s">
        <v>9757</v>
      </c>
      <c r="B1723" s="31" t="s">
        <v>12383</v>
      </c>
      <c r="C1723" s="31" t="s">
        <v>12384</v>
      </c>
      <c r="D1723" s="32">
        <v>44022</v>
      </c>
      <c r="E1723" s="31" t="s">
        <v>12385</v>
      </c>
      <c r="F1723" s="31" t="s">
        <v>9875</v>
      </c>
      <c r="G1723" s="33">
        <v>3500</v>
      </c>
      <c r="H1723" s="33">
        <v>3500</v>
      </c>
      <c r="I1723" s="31" t="s">
        <v>9762</v>
      </c>
      <c r="J1723" s="31" t="s">
        <v>9763</v>
      </c>
      <c r="K1723" s="33">
        <v>3500</v>
      </c>
      <c r="L1723" s="31" t="s">
        <v>9764</v>
      </c>
      <c r="M1723">
        <f t="shared" si="84"/>
        <v>79</v>
      </c>
      <c r="N1723" t="str">
        <f t="shared" si="86"/>
        <v>PO63000495</v>
      </c>
      <c r="O1723" t="e">
        <f>VLOOKUP(N1723,'1_คตง_ภาพรวม'!L1723:M1773,2,FALSE)</f>
        <v>#N/A</v>
      </c>
    </row>
    <row r="1724" spans="1:15" hidden="1">
      <c r="A1724" s="31" t="s">
        <v>9757</v>
      </c>
      <c r="B1724" s="31" t="s">
        <v>12383</v>
      </c>
      <c r="C1724" s="31" t="s">
        <v>12384</v>
      </c>
      <c r="D1724" s="32">
        <v>44022</v>
      </c>
      <c r="E1724" s="31" t="s">
        <v>12385</v>
      </c>
      <c r="F1724" s="31" t="s">
        <v>9889</v>
      </c>
      <c r="G1724" s="33">
        <v>-3500</v>
      </c>
      <c r="H1724" s="33">
        <v>-3500</v>
      </c>
      <c r="I1724" s="31" t="s">
        <v>9762</v>
      </c>
      <c r="J1724" s="31" t="s">
        <v>9763</v>
      </c>
      <c r="K1724" s="33">
        <v>-3500</v>
      </c>
      <c r="L1724" s="31" t="s">
        <v>9764</v>
      </c>
      <c r="M1724">
        <f t="shared" si="84"/>
        <v>79</v>
      </c>
      <c r="N1724" t="str">
        <f t="shared" si="86"/>
        <v>PO63000495</v>
      </c>
      <c r="O1724" t="e">
        <f>VLOOKUP(N1724,'1_คตง_ภาพรวม'!L1724:M1774,2,FALSE)</f>
        <v>#N/A</v>
      </c>
    </row>
    <row r="1725" spans="1:15" hidden="1">
      <c r="A1725" s="31" t="s">
        <v>9757</v>
      </c>
      <c r="B1725" s="31" t="s">
        <v>12386</v>
      </c>
      <c r="C1725" s="31" t="s">
        <v>12387</v>
      </c>
      <c r="D1725" s="32">
        <v>44022</v>
      </c>
      <c r="E1725" s="31" t="s">
        <v>12388</v>
      </c>
      <c r="F1725" s="31" t="s">
        <v>9875</v>
      </c>
      <c r="G1725" s="33">
        <v>164830</v>
      </c>
      <c r="H1725" s="33">
        <v>164830</v>
      </c>
      <c r="I1725" s="31" t="s">
        <v>9762</v>
      </c>
      <c r="J1725" s="31" t="s">
        <v>9763</v>
      </c>
      <c r="K1725" s="33">
        <v>164830</v>
      </c>
      <c r="L1725" s="31" t="s">
        <v>9764</v>
      </c>
      <c r="M1725">
        <f t="shared" si="84"/>
        <v>133</v>
      </c>
      <c r="N1725" t="str">
        <f t="shared" si="86"/>
        <v>PO63000439</v>
      </c>
      <c r="O1725" t="e">
        <f>VLOOKUP(N1725,'1_คตง_ภาพรวม'!L1725:M1775,2,FALSE)</f>
        <v>#N/A</v>
      </c>
    </row>
    <row r="1726" spans="1:15" hidden="1">
      <c r="A1726" s="31" t="s">
        <v>9757</v>
      </c>
      <c r="B1726" s="31" t="s">
        <v>12386</v>
      </c>
      <c r="C1726" s="31" t="s">
        <v>12387</v>
      </c>
      <c r="D1726" s="32">
        <v>44022</v>
      </c>
      <c r="E1726" s="31" t="s">
        <v>12388</v>
      </c>
      <c r="F1726" s="31" t="s">
        <v>9889</v>
      </c>
      <c r="G1726" s="33">
        <v>-164830</v>
      </c>
      <c r="H1726" s="33">
        <v>-164830</v>
      </c>
      <c r="I1726" s="31" t="s">
        <v>9762</v>
      </c>
      <c r="J1726" s="31" t="s">
        <v>9763</v>
      </c>
      <c r="K1726" s="33">
        <v>-164830</v>
      </c>
      <c r="L1726" s="31" t="s">
        <v>9764</v>
      </c>
      <c r="M1726">
        <f t="shared" si="84"/>
        <v>133</v>
      </c>
      <c r="N1726" t="str">
        <f t="shared" si="86"/>
        <v>PO63000439</v>
      </c>
      <c r="O1726" t="e">
        <f>VLOOKUP(N1726,'1_คตง_ภาพรวม'!L1726:M1776,2,FALSE)</f>
        <v>#N/A</v>
      </c>
    </row>
    <row r="1727" spans="1:15" hidden="1">
      <c r="A1727" s="31" t="s">
        <v>9757</v>
      </c>
      <c r="B1727" s="31" t="s">
        <v>12389</v>
      </c>
      <c r="C1727" s="31" t="s">
        <v>12390</v>
      </c>
      <c r="D1727" s="32">
        <v>44022</v>
      </c>
      <c r="E1727" s="31" t="s">
        <v>12391</v>
      </c>
      <c r="F1727" s="31" t="s">
        <v>9875</v>
      </c>
      <c r="G1727" s="33">
        <v>23314.5</v>
      </c>
      <c r="H1727" s="33">
        <v>23314.5</v>
      </c>
      <c r="I1727" s="31" t="s">
        <v>9762</v>
      </c>
      <c r="J1727" s="31" t="s">
        <v>9763</v>
      </c>
      <c r="K1727" s="33">
        <v>23314.5</v>
      </c>
      <c r="L1727" s="31" t="s">
        <v>9764</v>
      </c>
      <c r="M1727">
        <f t="shared" si="84"/>
        <v>61</v>
      </c>
      <c r="N1727" t="str">
        <f t="shared" si="86"/>
        <v>PO63000470</v>
      </c>
      <c r="O1727" t="e">
        <f>VLOOKUP(N1727,'1_คตง_ภาพรวม'!L1727:M1777,2,FALSE)</f>
        <v>#N/A</v>
      </c>
    </row>
    <row r="1728" spans="1:15" hidden="1">
      <c r="A1728" s="31" t="s">
        <v>9757</v>
      </c>
      <c r="B1728" s="31" t="s">
        <v>12389</v>
      </c>
      <c r="C1728" s="31" t="s">
        <v>12390</v>
      </c>
      <c r="D1728" s="32">
        <v>44022</v>
      </c>
      <c r="E1728" s="31" t="s">
        <v>12391</v>
      </c>
      <c r="F1728" s="31" t="s">
        <v>9889</v>
      </c>
      <c r="G1728" s="33">
        <v>-23314.5</v>
      </c>
      <c r="H1728" s="33">
        <v>-23314.5</v>
      </c>
      <c r="I1728" s="31" t="s">
        <v>9762</v>
      </c>
      <c r="J1728" s="31" t="s">
        <v>9763</v>
      </c>
      <c r="K1728" s="33">
        <v>-23314.5</v>
      </c>
      <c r="L1728" s="31" t="s">
        <v>9764</v>
      </c>
      <c r="M1728">
        <f t="shared" si="84"/>
        <v>61</v>
      </c>
      <c r="N1728" t="str">
        <f t="shared" si="86"/>
        <v>PO63000470</v>
      </c>
      <c r="O1728" t="e">
        <f>VLOOKUP(N1728,'1_คตง_ภาพรวม'!L1728:M1778,2,FALSE)</f>
        <v>#N/A</v>
      </c>
    </row>
    <row r="1729" spans="1:15" hidden="1">
      <c r="A1729" s="31" t="s">
        <v>9757</v>
      </c>
      <c r="B1729" s="31" t="s">
        <v>12392</v>
      </c>
      <c r="C1729" s="31" t="s">
        <v>12393</v>
      </c>
      <c r="D1729" s="32">
        <v>44022</v>
      </c>
      <c r="E1729" s="31" t="s">
        <v>12394</v>
      </c>
      <c r="F1729" s="31" t="s">
        <v>9875</v>
      </c>
      <c r="G1729" s="33">
        <v>327906.55</v>
      </c>
      <c r="H1729" s="33">
        <v>327906.55</v>
      </c>
      <c r="I1729" s="31" t="s">
        <v>9762</v>
      </c>
      <c r="J1729" s="31" t="s">
        <v>9763</v>
      </c>
      <c r="K1729" s="33">
        <v>327906.55</v>
      </c>
      <c r="L1729" s="31" t="s">
        <v>9764</v>
      </c>
      <c r="M1729">
        <f t="shared" si="84"/>
        <v>130</v>
      </c>
      <c r="N1729" t="str">
        <f t="shared" si="86"/>
        <v>PO63000535</v>
      </c>
      <c r="O1729" t="e">
        <f>VLOOKUP(N1729,'1_คตง_ภาพรวม'!L1729:M1779,2,FALSE)</f>
        <v>#N/A</v>
      </c>
    </row>
    <row r="1730" spans="1:15" hidden="1">
      <c r="A1730" s="31" t="s">
        <v>9757</v>
      </c>
      <c r="B1730" s="31" t="s">
        <v>12392</v>
      </c>
      <c r="C1730" s="31" t="s">
        <v>12393</v>
      </c>
      <c r="D1730" s="32">
        <v>44022</v>
      </c>
      <c r="E1730" s="31" t="s">
        <v>12394</v>
      </c>
      <c r="F1730" s="31" t="s">
        <v>9889</v>
      </c>
      <c r="G1730" s="33">
        <v>-327906.55</v>
      </c>
      <c r="H1730" s="33">
        <v>-327906.55</v>
      </c>
      <c r="I1730" s="31" t="s">
        <v>9762</v>
      </c>
      <c r="J1730" s="31" t="s">
        <v>9763</v>
      </c>
      <c r="K1730" s="33">
        <v>-327906.55</v>
      </c>
      <c r="L1730" s="31" t="s">
        <v>9764</v>
      </c>
      <c r="M1730">
        <f t="shared" si="84"/>
        <v>130</v>
      </c>
      <c r="N1730" t="str">
        <f t="shared" si="86"/>
        <v>PO63000535</v>
      </c>
      <c r="O1730" t="e">
        <f>VLOOKUP(N1730,'1_คตง_ภาพรวม'!L1730:M1780,2,FALSE)</f>
        <v>#N/A</v>
      </c>
    </row>
    <row r="1731" spans="1:15" hidden="1">
      <c r="A1731" s="31" t="s">
        <v>9757</v>
      </c>
      <c r="B1731" s="31" t="s">
        <v>12395</v>
      </c>
      <c r="C1731" s="31" t="s">
        <v>12396</v>
      </c>
      <c r="D1731" s="32">
        <v>44022</v>
      </c>
      <c r="E1731" s="31" t="s">
        <v>12397</v>
      </c>
      <c r="F1731" s="31" t="s">
        <v>9875</v>
      </c>
      <c r="G1731" s="33">
        <v>18243.400000000001</v>
      </c>
      <c r="H1731" s="33">
        <v>18243.400000000001</v>
      </c>
      <c r="I1731" s="31" t="s">
        <v>9762</v>
      </c>
      <c r="J1731" s="31" t="s">
        <v>9763</v>
      </c>
      <c r="K1731" s="33">
        <v>18243.400000000001</v>
      </c>
      <c r="L1731" s="31" t="s">
        <v>9764</v>
      </c>
      <c r="M1731">
        <f t="shared" ref="M1731:M1794" si="87">FIND("PO",E1731)</f>
        <v>66</v>
      </c>
      <c r="N1731" t="str">
        <f t="shared" si="86"/>
        <v>PO63000557</v>
      </c>
      <c r="O1731" t="e">
        <f>VLOOKUP(N1731,'1_คตง_ภาพรวม'!L1731:M1781,2,FALSE)</f>
        <v>#N/A</v>
      </c>
    </row>
    <row r="1732" spans="1:15" hidden="1">
      <c r="A1732" s="31" t="s">
        <v>9757</v>
      </c>
      <c r="B1732" s="31" t="s">
        <v>12395</v>
      </c>
      <c r="C1732" s="31" t="s">
        <v>12396</v>
      </c>
      <c r="D1732" s="32">
        <v>44022</v>
      </c>
      <c r="E1732" s="31" t="s">
        <v>12397</v>
      </c>
      <c r="F1732" s="31" t="s">
        <v>9889</v>
      </c>
      <c r="G1732" s="33">
        <v>-18243.400000000001</v>
      </c>
      <c r="H1732" s="33">
        <v>-18243.400000000001</v>
      </c>
      <c r="I1732" s="31" t="s">
        <v>9762</v>
      </c>
      <c r="J1732" s="31" t="s">
        <v>9763</v>
      </c>
      <c r="K1732" s="33">
        <v>-18243.400000000001</v>
      </c>
      <c r="L1732" s="31" t="s">
        <v>9764</v>
      </c>
      <c r="M1732">
        <f t="shared" si="87"/>
        <v>66</v>
      </c>
      <c r="N1732" t="str">
        <f t="shared" si="86"/>
        <v>PO63000557</v>
      </c>
      <c r="O1732" t="e">
        <f>VLOOKUP(N1732,'1_คตง_ภาพรวม'!L1732:M1782,2,FALSE)</f>
        <v>#N/A</v>
      </c>
    </row>
    <row r="1733" spans="1:15" hidden="1">
      <c r="A1733" s="31" t="s">
        <v>9757</v>
      </c>
      <c r="B1733" s="31" t="s">
        <v>12398</v>
      </c>
      <c r="C1733" s="31" t="s">
        <v>12399</v>
      </c>
      <c r="D1733" s="32">
        <v>44022</v>
      </c>
      <c r="E1733" s="31" t="s">
        <v>12400</v>
      </c>
      <c r="F1733" s="31" t="s">
        <v>9875</v>
      </c>
      <c r="G1733" s="33">
        <v>36061.199999999997</v>
      </c>
      <c r="H1733" s="33">
        <v>36061.199999999997</v>
      </c>
      <c r="I1733" s="31" t="s">
        <v>9762</v>
      </c>
      <c r="J1733" s="31" t="s">
        <v>9763</v>
      </c>
      <c r="K1733" s="33">
        <v>36061.199999999997</v>
      </c>
      <c r="L1733" s="31" t="s">
        <v>9764</v>
      </c>
      <c r="M1733">
        <f t="shared" si="87"/>
        <v>131</v>
      </c>
      <c r="N1733" t="str">
        <f t="shared" si="86"/>
        <v>PO63000466</v>
      </c>
      <c r="O1733" t="e">
        <f>VLOOKUP(N1733,'1_คตง_ภาพรวม'!L1733:M1783,2,FALSE)</f>
        <v>#N/A</v>
      </c>
    </row>
    <row r="1734" spans="1:15" hidden="1">
      <c r="A1734" s="31" t="s">
        <v>9757</v>
      </c>
      <c r="B1734" s="31" t="s">
        <v>12398</v>
      </c>
      <c r="C1734" s="31" t="s">
        <v>12399</v>
      </c>
      <c r="D1734" s="32">
        <v>44022</v>
      </c>
      <c r="E1734" s="31" t="s">
        <v>12400</v>
      </c>
      <c r="F1734" s="31" t="s">
        <v>9889</v>
      </c>
      <c r="G1734" s="33">
        <v>-36061.199999999997</v>
      </c>
      <c r="H1734" s="33">
        <v>-36061.199999999997</v>
      </c>
      <c r="I1734" s="31" t="s">
        <v>9762</v>
      </c>
      <c r="J1734" s="31" t="s">
        <v>9763</v>
      </c>
      <c r="K1734" s="33">
        <v>-36061.199999999997</v>
      </c>
      <c r="L1734" s="31" t="s">
        <v>9764</v>
      </c>
      <c r="M1734">
        <f t="shared" si="87"/>
        <v>131</v>
      </c>
      <c r="N1734" t="str">
        <f t="shared" si="86"/>
        <v>PO63000466</v>
      </c>
      <c r="O1734" t="e">
        <f>VLOOKUP(N1734,'1_คตง_ภาพรวม'!L1734:M1784,2,FALSE)</f>
        <v>#N/A</v>
      </c>
    </row>
    <row r="1735" spans="1:15" hidden="1">
      <c r="A1735" s="31" t="s">
        <v>9757</v>
      </c>
      <c r="B1735" s="31" t="s">
        <v>12401</v>
      </c>
      <c r="C1735" s="31" t="s">
        <v>12402</v>
      </c>
      <c r="D1735" s="32">
        <v>44022</v>
      </c>
      <c r="E1735" s="31" t="s">
        <v>12403</v>
      </c>
      <c r="F1735" s="31" t="s">
        <v>9875</v>
      </c>
      <c r="G1735" s="33">
        <v>50880</v>
      </c>
      <c r="H1735" s="33">
        <v>50880</v>
      </c>
      <c r="I1735" s="31" t="s">
        <v>9762</v>
      </c>
      <c r="J1735" s="31" t="s">
        <v>9763</v>
      </c>
      <c r="K1735" s="33">
        <v>50880</v>
      </c>
      <c r="L1735" s="31" t="s">
        <v>9764</v>
      </c>
      <c r="M1735">
        <f t="shared" si="87"/>
        <v>92</v>
      </c>
      <c r="N1735" t="str">
        <f t="shared" si="86"/>
        <v>PO63000538</v>
      </c>
      <c r="O1735" t="e">
        <f>VLOOKUP(N1735,'1_คตง_ภาพรวม'!L1735:M1785,2,FALSE)</f>
        <v>#N/A</v>
      </c>
    </row>
    <row r="1736" spans="1:15" hidden="1">
      <c r="A1736" s="31" t="s">
        <v>9757</v>
      </c>
      <c r="B1736" s="31" t="s">
        <v>12401</v>
      </c>
      <c r="C1736" s="31" t="s">
        <v>12402</v>
      </c>
      <c r="D1736" s="32">
        <v>44022</v>
      </c>
      <c r="E1736" s="31" t="s">
        <v>12403</v>
      </c>
      <c r="F1736" s="31" t="s">
        <v>9889</v>
      </c>
      <c r="G1736" s="33">
        <v>-50880</v>
      </c>
      <c r="H1736" s="33">
        <v>-50880</v>
      </c>
      <c r="I1736" s="31" t="s">
        <v>9762</v>
      </c>
      <c r="J1736" s="31" t="s">
        <v>9763</v>
      </c>
      <c r="K1736" s="33">
        <v>-50880</v>
      </c>
      <c r="L1736" s="31" t="s">
        <v>9764</v>
      </c>
      <c r="M1736">
        <f t="shared" si="87"/>
        <v>92</v>
      </c>
      <c r="N1736" t="str">
        <f t="shared" si="86"/>
        <v>PO63000538</v>
      </c>
      <c r="O1736" t="e">
        <f>VLOOKUP(N1736,'1_คตง_ภาพรวม'!L1736:M1786,2,FALSE)</f>
        <v>#N/A</v>
      </c>
    </row>
    <row r="1737" spans="1:15" hidden="1">
      <c r="A1737" s="31" t="s">
        <v>9757</v>
      </c>
      <c r="B1737" s="31" t="s">
        <v>12404</v>
      </c>
      <c r="C1737" s="31" t="s">
        <v>12405</v>
      </c>
      <c r="D1737" s="32">
        <v>44022</v>
      </c>
      <c r="E1737" s="31" t="s">
        <v>12406</v>
      </c>
      <c r="F1737" s="31" t="s">
        <v>9875</v>
      </c>
      <c r="G1737" s="33">
        <v>16766.02</v>
      </c>
      <c r="H1737" s="33">
        <v>16766.02</v>
      </c>
      <c r="I1737" s="31" t="s">
        <v>9762</v>
      </c>
      <c r="J1737" s="31" t="s">
        <v>9763</v>
      </c>
      <c r="K1737" s="33">
        <v>16766.02</v>
      </c>
      <c r="L1737" s="31" t="s">
        <v>9764</v>
      </c>
      <c r="M1737">
        <f t="shared" si="87"/>
        <v>74</v>
      </c>
      <c r="N1737" t="str">
        <f t="shared" si="86"/>
        <v>PO63000571</v>
      </c>
      <c r="O1737" t="e">
        <f>VLOOKUP(N1737,'1_คตง_ภาพรวม'!L1737:M1787,2,FALSE)</f>
        <v>#N/A</v>
      </c>
    </row>
    <row r="1738" spans="1:15" hidden="1">
      <c r="A1738" s="31" t="s">
        <v>9757</v>
      </c>
      <c r="B1738" s="31" t="s">
        <v>12404</v>
      </c>
      <c r="C1738" s="31" t="s">
        <v>12405</v>
      </c>
      <c r="D1738" s="32">
        <v>44022</v>
      </c>
      <c r="E1738" s="31" t="s">
        <v>12406</v>
      </c>
      <c r="F1738" s="31" t="s">
        <v>9889</v>
      </c>
      <c r="G1738" s="33">
        <v>-16766.02</v>
      </c>
      <c r="H1738" s="33">
        <v>-16766.02</v>
      </c>
      <c r="I1738" s="31" t="s">
        <v>9762</v>
      </c>
      <c r="J1738" s="31" t="s">
        <v>9763</v>
      </c>
      <c r="K1738" s="33">
        <v>-16766.02</v>
      </c>
      <c r="L1738" s="31" t="s">
        <v>9764</v>
      </c>
      <c r="M1738">
        <f t="shared" si="87"/>
        <v>74</v>
      </c>
      <c r="N1738" t="str">
        <f t="shared" si="86"/>
        <v>PO63000571</v>
      </c>
      <c r="O1738" t="e">
        <f>VLOOKUP(N1738,'1_คตง_ภาพรวม'!L1738:M1788,2,FALSE)</f>
        <v>#N/A</v>
      </c>
    </row>
    <row r="1739" spans="1:15" hidden="1">
      <c r="A1739" s="31" t="s">
        <v>9757</v>
      </c>
      <c r="B1739" s="31" t="s">
        <v>12407</v>
      </c>
      <c r="C1739" s="31" t="s">
        <v>12408</v>
      </c>
      <c r="D1739" s="32">
        <v>44022</v>
      </c>
      <c r="E1739" s="31" t="s">
        <v>12409</v>
      </c>
      <c r="F1739" s="31" t="s">
        <v>9997</v>
      </c>
      <c r="G1739" s="33">
        <v>2330801.5499999998</v>
      </c>
      <c r="H1739" s="33">
        <v>2330801.5499999998</v>
      </c>
      <c r="I1739" s="31" t="s">
        <v>9762</v>
      </c>
      <c r="J1739" s="31" t="s">
        <v>9763</v>
      </c>
      <c r="K1739" s="33">
        <v>2330801.5499999998</v>
      </c>
      <c r="L1739" s="31" t="s">
        <v>9764</v>
      </c>
      <c r="M1739" t="e">
        <f t="shared" si="87"/>
        <v>#VALUE!</v>
      </c>
    </row>
    <row r="1740" spans="1:15" hidden="1">
      <c r="A1740" s="31" t="s">
        <v>9757</v>
      </c>
      <c r="B1740" s="31" t="s">
        <v>12407</v>
      </c>
      <c r="C1740" s="31" t="s">
        <v>12408</v>
      </c>
      <c r="D1740" s="32">
        <v>44022</v>
      </c>
      <c r="E1740" s="31" t="s">
        <v>12409</v>
      </c>
      <c r="F1740" s="31" t="s">
        <v>9889</v>
      </c>
      <c r="G1740" s="33">
        <v>-2330801.5499999998</v>
      </c>
      <c r="H1740" s="33">
        <v>-2330801.5499999998</v>
      </c>
      <c r="I1740" s="31" t="s">
        <v>9762</v>
      </c>
      <c r="J1740" s="31" t="s">
        <v>9763</v>
      </c>
      <c r="K1740" s="33">
        <v>-2330801.5499999998</v>
      </c>
      <c r="L1740" s="31" t="s">
        <v>9764</v>
      </c>
      <c r="M1740" t="e">
        <f t="shared" si="87"/>
        <v>#VALUE!</v>
      </c>
    </row>
    <row r="1741" spans="1:15" hidden="1">
      <c r="A1741" s="31" t="s">
        <v>9757</v>
      </c>
      <c r="B1741" s="31" t="s">
        <v>12410</v>
      </c>
      <c r="C1741" s="31" t="s">
        <v>12411</v>
      </c>
      <c r="D1741" s="32">
        <v>44022</v>
      </c>
      <c r="E1741" s="31" t="s">
        <v>12412</v>
      </c>
      <c r="F1741" s="31" t="s">
        <v>9997</v>
      </c>
      <c r="G1741" s="33">
        <v>1648944</v>
      </c>
      <c r="H1741" s="33">
        <v>1648944</v>
      </c>
      <c r="I1741" s="31" t="s">
        <v>9762</v>
      </c>
      <c r="J1741" s="31" t="s">
        <v>9763</v>
      </c>
      <c r="K1741" s="33">
        <v>1648944</v>
      </c>
      <c r="L1741" s="31" t="s">
        <v>9764</v>
      </c>
      <c r="M1741" t="e">
        <f t="shared" si="87"/>
        <v>#VALUE!</v>
      </c>
    </row>
    <row r="1742" spans="1:15" hidden="1">
      <c r="A1742" s="31" t="s">
        <v>9757</v>
      </c>
      <c r="B1742" s="31" t="s">
        <v>12410</v>
      </c>
      <c r="C1742" s="31" t="s">
        <v>12411</v>
      </c>
      <c r="D1742" s="32">
        <v>44022</v>
      </c>
      <c r="E1742" s="31" t="s">
        <v>12412</v>
      </c>
      <c r="F1742" s="31" t="s">
        <v>9889</v>
      </c>
      <c r="G1742" s="33">
        <v>-1648944</v>
      </c>
      <c r="H1742" s="33">
        <v>-1648944</v>
      </c>
      <c r="I1742" s="31" t="s">
        <v>9762</v>
      </c>
      <c r="J1742" s="31" t="s">
        <v>9763</v>
      </c>
      <c r="K1742" s="33">
        <v>-1648944</v>
      </c>
      <c r="L1742" s="31" t="s">
        <v>9764</v>
      </c>
      <c r="M1742" t="e">
        <f t="shared" si="87"/>
        <v>#VALUE!</v>
      </c>
    </row>
    <row r="1743" spans="1:15" hidden="1">
      <c r="A1743" s="31" t="s">
        <v>9757</v>
      </c>
      <c r="B1743" s="31" t="s">
        <v>12413</v>
      </c>
      <c r="C1743" s="31" t="s">
        <v>12414</v>
      </c>
      <c r="D1743" s="32">
        <v>44022</v>
      </c>
      <c r="E1743" s="31" t="s">
        <v>12415</v>
      </c>
      <c r="F1743" s="31" t="s">
        <v>9997</v>
      </c>
      <c r="G1743" s="33">
        <v>1994680.45</v>
      </c>
      <c r="H1743" s="33">
        <v>1994680.45</v>
      </c>
      <c r="I1743" s="31" t="s">
        <v>9762</v>
      </c>
      <c r="J1743" s="31" t="s">
        <v>9763</v>
      </c>
      <c r="K1743" s="33">
        <v>1994680.45</v>
      </c>
      <c r="L1743" s="31" t="s">
        <v>9764</v>
      </c>
      <c r="M1743" t="e">
        <f t="shared" si="87"/>
        <v>#VALUE!</v>
      </c>
    </row>
    <row r="1744" spans="1:15" hidden="1">
      <c r="A1744" s="31" t="s">
        <v>9757</v>
      </c>
      <c r="B1744" s="31" t="s">
        <v>12413</v>
      </c>
      <c r="C1744" s="31" t="s">
        <v>12414</v>
      </c>
      <c r="D1744" s="32">
        <v>44022</v>
      </c>
      <c r="E1744" s="31" t="s">
        <v>12415</v>
      </c>
      <c r="F1744" s="31" t="s">
        <v>9889</v>
      </c>
      <c r="G1744" s="33">
        <v>-1994680.45</v>
      </c>
      <c r="H1744" s="33">
        <v>-1994680.45</v>
      </c>
      <c r="I1744" s="31" t="s">
        <v>9762</v>
      </c>
      <c r="J1744" s="31" t="s">
        <v>9763</v>
      </c>
      <c r="K1744" s="33">
        <v>-1994680.45</v>
      </c>
      <c r="L1744" s="31" t="s">
        <v>9764</v>
      </c>
      <c r="M1744" t="e">
        <f t="shared" si="87"/>
        <v>#VALUE!</v>
      </c>
    </row>
    <row r="1745" spans="1:13" hidden="1">
      <c r="A1745" s="31" t="s">
        <v>9757</v>
      </c>
      <c r="B1745" s="31" t="s">
        <v>12416</v>
      </c>
      <c r="C1745" s="31" t="s">
        <v>12417</v>
      </c>
      <c r="D1745" s="32">
        <v>44022</v>
      </c>
      <c r="E1745" s="31" t="s">
        <v>12418</v>
      </c>
      <c r="F1745" s="31" t="s">
        <v>9962</v>
      </c>
      <c r="G1745" s="33">
        <v>4900</v>
      </c>
      <c r="H1745" s="33">
        <v>4900</v>
      </c>
      <c r="I1745" s="31" t="s">
        <v>9762</v>
      </c>
      <c r="J1745" s="31" t="s">
        <v>9763</v>
      </c>
      <c r="K1745" s="33">
        <v>4900</v>
      </c>
      <c r="L1745" s="31" t="s">
        <v>9764</v>
      </c>
      <c r="M1745" t="e">
        <f t="shared" si="87"/>
        <v>#VALUE!</v>
      </c>
    </row>
    <row r="1746" spans="1:13" hidden="1">
      <c r="A1746" s="31" t="s">
        <v>9757</v>
      </c>
      <c r="B1746" s="31" t="s">
        <v>12416</v>
      </c>
      <c r="C1746" s="31" t="s">
        <v>12417</v>
      </c>
      <c r="D1746" s="32">
        <v>44022</v>
      </c>
      <c r="E1746" s="31" t="s">
        <v>12418</v>
      </c>
      <c r="F1746" s="31" t="s">
        <v>9889</v>
      </c>
      <c r="G1746" s="33">
        <v>-4900</v>
      </c>
      <c r="H1746" s="33">
        <v>-4900</v>
      </c>
      <c r="I1746" s="31" t="s">
        <v>9762</v>
      </c>
      <c r="J1746" s="31" t="s">
        <v>9763</v>
      </c>
      <c r="K1746" s="33">
        <v>-4900</v>
      </c>
      <c r="L1746" s="31" t="s">
        <v>9764</v>
      </c>
      <c r="M1746" t="e">
        <f t="shared" si="87"/>
        <v>#VALUE!</v>
      </c>
    </row>
    <row r="1747" spans="1:13" hidden="1">
      <c r="A1747" s="31" t="s">
        <v>9757</v>
      </c>
      <c r="B1747" s="31" t="s">
        <v>12419</v>
      </c>
      <c r="C1747" s="31" t="s">
        <v>12420</v>
      </c>
      <c r="D1747" s="32">
        <v>44022</v>
      </c>
      <c r="E1747" s="31" t="s">
        <v>12421</v>
      </c>
      <c r="F1747" s="31" t="s">
        <v>11823</v>
      </c>
      <c r="G1747" s="33">
        <v>177</v>
      </c>
      <c r="H1747" s="33">
        <v>177</v>
      </c>
      <c r="I1747" s="31" t="s">
        <v>9762</v>
      </c>
      <c r="J1747" s="31" t="s">
        <v>9763</v>
      </c>
      <c r="K1747" s="33">
        <v>177</v>
      </c>
      <c r="L1747" s="31" t="s">
        <v>9764</v>
      </c>
      <c r="M1747" t="e">
        <f t="shared" si="87"/>
        <v>#VALUE!</v>
      </c>
    </row>
    <row r="1748" spans="1:13" hidden="1">
      <c r="A1748" s="31" t="s">
        <v>9757</v>
      </c>
      <c r="B1748" s="31" t="s">
        <v>12419</v>
      </c>
      <c r="C1748" s="31" t="s">
        <v>12420</v>
      </c>
      <c r="D1748" s="32">
        <v>44022</v>
      </c>
      <c r="E1748" s="31" t="s">
        <v>12421</v>
      </c>
      <c r="F1748" s="31" t="s">
        <v>9889</v>
      </c>
      <c r="G1748" s="33">
        <v>-177</v>
      </c>
      <c r="H1748" s="33">
        <v>-177</v>
      </c>
      <c r="I1748" s="31" t="s">
        <v>9762</v>
      </c>
      <c r="J1748" s="31" t="s">
        <v>9763</v>
      </c>
      <c r="K1748" s="33">
        <v>-177</v>
      </c>
      <c r="L1748" s="31" t="s">
        <v>9764</v>
      </c>
      <c r="M1748" t="e">
        <f t="shared" si="87"/>
        <v>#VALUE!</v>
      </c>
    </row>
    <row r="1749" spans="1:13" hidden="1">
      <c r="A1749" s="31" t="s">
        <v>9757</v>
      </c>
      <c r="B1749" s="31" t="s">
        <v>12422</v>
      </c>
      <c r="C1749" s="31" t="s">
        <v>12423</v>
      </c>
      <c r="D1749" s="32">
        <v>44022</v>
      </c>
      <c r="E1749" s="31" t="s">
        <v>12424</v>
      </c>
      <c r="F1749" s="31" t="s">
        <v>9962</v>
      </c>
      <c r="G1749" s="33">
        <v>5910</v>
      </c>
      <c r="H1749" s="33">
        <v>5910</v>
      </c>
      <c r="I1749" s="31" t="s">
        <v>9762</v>
      </c>
      <c r="J1749" s="31" t="s">
        <v>9763</v>
      </c>
      <c r="K1749" s="33">
        <v>5910</v>
      </c>
      <c r="L1749" s="31" t="s">
        <v>9764</v>
      </c>
      <c r="M1749" t="e">
        <f t="shared" si="87"/>
        <v>#VALUE!</v>
      </c>
    </row>
    <row r="1750" spans="1:13" hidden="1">
      <c r="A1750" s="31" t="s">
        <v>9757</v>
      </c>
      <c r="B1750" s="31" t="s">
        <v>12422</v>
      </c>
      <c r="C1750" s="31" t="s">
        <v>12423</v>
      </c>
      <c r="D1750" s="32">
        <v>44022</v>
      </c>
      <c r="E1750" s="31" t="s">
        <v>12424</v>
      </c>
      <c r="F1750" s="31" t="s">
        <v>9889</v>
      </c>
      <c r="G1750" s="33">
        <v>-5910</v>
      </c>
      <c r="H1750" s="33">
        <v>-5910</v>
      </c>
      <c r="I1750" s="31" t="s">
        <v>9762</v>
      </c>
      <c r="J1750" s="31" t="s">
        <v>9763</v>
      </c>
      <c r="K1750" s="33">
        <v>-5910</v>
      </c>
      <c r="L1750" s="31" t="s">
        <v>9764</v>
      </c>
      <c r="M1750" t="e">
        <f t="shared" si="87"/>
        <v>#VALUE!</v>
      </c>
    </row>
    <row r="1751" spans="1:13" hidden="1">
      <c r="A1751" s="31" t="s">
        <v>9757</v>
      </c>
      <c r="B1751" s="31" t="s">
        <v>12425</v>
      </c>
      <c r="C1751" s="31" t="s">
        <v>12426</v>
      </c>
      <c r="D1751" s="32">
        <v>44022</v>
      </c>
      <c r="E1751" s="31" t="s">
        <v>12427</v>
      </c>
      <c r="F1751" s="31" t="s">
        <v>9962</v>
      </c>
      <c r="G1751" s="33">
        <v>8000</v>
      </c>
      <c r="H1751" s="33">
        <v>8000</v>
      </c>
      <c r="I1751" s="31" t="s">
        <v>9762</v>
      </c>
      <c r="J1751" s="31" t="s">
        <v>9763</v>
      </c>
      <c r="K1751" s="33">
        <v>8000</v>
      </c>
      <c r="L1751" s="31" t="s">
        <v>9764</v>
      </c>
      <c r="M1751" t="e">
        <f t="shared" si="87"/>
        <v>#VALUE!</v>
      </c>
    </row>
    <row r="1752" spans="1:13" hidden="1">
      <c r="A1752" s="31" t="s">
        <v>9757</v>
      </c>
      <c r="B1752" s="31" t="s">
        <v>12425</v>
      </c>
      <c r="C1752" s="31" t="s">
        <v>12426</v>
      </c>
      <c r="D1752" s="32">
        <v>44022</v>
      </c>
      <c r="E1752" s="31" t="s">
        <v>12427</v>
      </c>
      <c r="F1752" s="31" t="s">
        <v>9889</v>
      </c>
      <c r="G1752" s="33">
        <v>-8000</v>
      </c>
      <c r="H1752" s="33">
        <v>-8000</v>
      </c>
      <c r="I1752" s="31" t="s">
        <v>9762</v>
      </c>
      <c r="J1752" s="31" t="s">
        <v>9763</v>
      </c>
      <c r="K1752" s="33">
        <v>-8000</v>
      </c>
      <c r="L1752" s="31" t="s">
        <v>9764</v>
      </c>
      <c r="M1752" t="e">
        <f t="shared" si="87"/>
        <v>#VALUE!</v>
      </c>
    </row>
    <row r="1753" spans="1:13" hidden="1">
      <c r="A1753" s="31" t="s">
        <v>9757</v>
      </c>
      <c r="B1753" s="31" t="s">
        <v>12428</v>
      </c>
      <c r="C1753" s="31" t="s">
        <v>12429</v>
      </c>
      <c r="D1753" s="32">
        <v>44022</v>
      </c>
      <c r="E1753" s="31" t="s">
        <v>12430</v>
      </c>
      <c r="F1753" s="31" t="s">
        <v>11722</v>
      </c>
      <c r="G1753" s="33">
        <v>-1570</v>
      </c>
      <c r="H1753" s="33">
        <v>-1570</v>
      </c>
      <c r="I1753" s="31" t="s">
        <v>9762</v>
      </c>
      <c r="J1753" s="31" t="s">
        <v>9763</v>
      </c>
      <c r="K1753" s="33">
        <v>-1570</v>
      </c>
      <c r="L1753" s="31" t="s">
        <v>9764</v>
      </c>
      <c r="M1753" t="e">
        <f t="shared" si="87"/>
        <v>#VALUE!</v>
      </c>
    </row>
    <row r="1754" spans="1:13" hidden="1">
      <c r="A1754" s="31" t="s">
        <v>9757</v>
      </c>
      <c r="B1754" s="31" t="s">
        <v>12428</v>
      </c>
      <c r="C1754" s="31" t="s">
        <v>12429</v>
      </c>
      <c r="D1754" s="32">
        <v>44022</v>
      </c>
      <c r="E1754" s="31" t="s">
        <v>12430</v>
      </c>
      <c r="F1754" s="31" t="s">
        <v>11490</v>
      </c>
      <c r="G1754" s="33">
        <v>1570</v>
      </c>
      <c r="H1754" s="33">
        <v>1570</v>
      </c>
      <c r="I1754" s="31" t="s">
        <v>9762</v>
      </c>
      <c r="J1754" s="31" t="s">
        <v>9763</v>
      </c>
      <c r="K1754" s="33">
        <v>1570</v>
      </c>
      <c r="L1754" s="31" t="s">
        <v>9764</v>
      </c>
      <c r="M1754" t="e">
        <f t="shared" si="87"/>
        <v>#VALUE!</v>
      </c>
    </row>
    <row r="1755" spans="1:13" hidden="1">
      <c r="A1755" s="31" t="s">
        <v>9757</v>
      </c>
      <c r="B1755" s="31" t="s">
        <v>12431</v>
      </c>
      <c r="C1755" s="31" t="s">
        <v>12432</v>
      </c>
      <c r="D1755" s="32">
        <v>44022</v>
      </c>
      <c r="E1755" s="31" t="s">
        <v>12433</v>
      </c>
      <c r="F1755" s="31" t="s">
        <v>9875</v>
      </c>
      <c r="G1755" s="33">
        <v>2400</v>
      </c>
      <c r="H1755" s="33">
        <v>2400</v>
      </c>
      <c r="I1755" s="31" t="s">
        <v>9762</v>
      </c>
      <c r="J1755" s="31" t="s">
        <v>9763</v>
      </c>
      <c r="K1755" s="33">
        <v>2400</v>
      </c>
      <c r="L1755" s="31" t="s">
        <v>9764</v>
      </c>
      <c r="M1755" t="e">
        <f t="shared" si="87"/>
        <v>#VALUE!</v>
      </c>
    </row>
    <row r="1756" spans="1:13" hidden="1">
      <c r="A1756" s="31" t="s">
        <v>9757</v>
      </c>
      <c r="B1756" s="31" t="s">
        <v>12431</v>
      </c>
      <c r="C1756" s="31" t="s">
        <v>12432</v>
      </c>
      <c r="D1756" s="32">
        <v>44022</v>
      </c>
      <c r="E1756" s="31" t="s">
        <v>12433</v>
      </c>
      <c r="F1756" s="31" t="s">
        <v>9889</v>
      </c>
      <c r="G1756" s="33">
        <v>-2400</v>
      </c>
      <c r="H1756" s="33">
        <v>-2400</v>
      </c>
      <c r="I1756" s="31" t="s">
        <v>9762</v>
      </c>
      <c r="J1756" s="31" t="s">
        <v>9763</v>
      </c>
      <c r="K1756" s="33">
        <v>-2400</v>
      </c>
      <c r="L1756" s="31" t="s">
        <v>9764</v>
      </c>
      <c r="M1756" t="e">
        <f t="shared" si="87"/>
        <v>#VALUE!</v>
      </c>
    </row>
    <row r="1757" spans="1:13" hidden="1">
      <c r="A1757" s="31" t="s">
        <v>9757</v>
      </c>
      <c r="B1757" s="31" t="s">
        <v>12434</v>
      </c>
      <c r="C1757" s="31" t="s">
        <v>12435</v>
      </c>
      <c r="D1757" s="32">
        <v>44022</v>
      </c>
      <c r="E1757" s="31" t="s">
        <v>12436</v>
      </c>
      <c r="F1757" s="31" t="s">
        <v>9962</v>
      </c>
      <c r="G1757" s="33">
        <v>2100</v>
      </c>
      <c r="H1757" s="33">
        <v>2100</v>
      </c>
      <c r="I1757" s="31" t="s">
        <v>9762</v>
      </c>
      <c r="J1757" s="31" t="s">
        <v>9763</v>
      </c>
      <c r="K1757" s="33">
        <v>2100</v>
      </c>
      <c r="L1757" s="31" t="s">
        <v>9764</v>
      </c>
      <c r="M1757" t="e">
        <f t="shared" si="87"/>
        <v>#VALUE!</v>
      </c>
    </row>
    <row r="1758" spans="1:13" hidden="1">
      <c r="A1758" s="31" t="s">
        <v>9757</v>
      </c>
      <c r="B1758" s="31" t="s">
        <v>12434</v>
      </c>
      <c r="C1758" s="31" t="s">
        <v>12435</v>
      </c>
      <c r="D1758" s="32">
        <v>44022</v>
      </c>
      <c r="E1758" s="31" t="s">
        <v>12436</v>
      </c>
      <c r="F1758" s="31" t="s">
        <v>9889</v>
      </c>
      <c r="G1758" s="33">
        <v>-2100</v>
      </c>
      <c r="H1758" s="33">
        <v>-2100</v>
      </c>
      <c r="I1758" s="31" t="s">
        <v>9762</v>
      </c>
      <c r="J1758" s="31" t="s">
        <v>9763</v>
      </c>
      <c r="K1758" s="33">
        <v>-2100</v>
      </c>
      <c r="L1758" s="31" t="s">
        <v>9764</v>
      </c>
      <c r="M1758" t="e">
        <f t="shared" si="87"/>
        <v>#VALUE!</v>
      </c>
    </row>
    <row r="1759" spans="1:13" hidden="1">
      <c r="A1759" s="31" t="s">
        <v>9757</v>
      </c>
      <c r="B1759" s="31" t="s">
        <v>12437</v>
      </c>
      <c r="C1759" s="31" t="s">
        <v>12438</v>
      </c>
      <c r="D1759" s="32">
        <v>44022</v>
      </c>
      <c r="E1759" s="31" t="s">
        <v>12439</v>
      </c>
      <c r="F1759" s="31" t="s">
        <v>9962</v>
      </c>
      <c r="G1759" s="33">
        <v>7840</v>
      </c>
      <c r="H1759" s="33">
        <v>7840</v>
      </c>
      <c r="I1759" s="31" t="s">
        <v>9762</v>
      </c>
      <c r="J1759" s="31" t="s">
        <v>9763</v>
      </c>
      <c r="K1759" s="33">
        <v>7840</v>
      </c>
      <c r="L1759" s="31" t="s">
        <v>9764</v>
      </c>
      <c r="M1759" t="e">
        <f t="shared" si="87"/>
        <v>#VALUE!</v>
      </c>
    </row>
    <row r="1760" spans="1:13" hidden="1">
      <c r="A1760" s="31" t="s">
        <v>9757</v>
      </c>
      <c r="B1760" s="31" t="s">
        <v>12437</v>
      </c>
      <c r="C1760" s="31" t="s">
        <v>12438</v>
      </c>
      <c r="D1760" s="32">
        <v>44022</v>
      </c>
      <c r="E1760" s="31" t="s">
        <v>12439</v>
      </c>
      <c r="F1760" s="31" t="s">
        <v>9889</v>
      </c>
      <c r="G1760" s="33">
        <v>-7840</v>
      </c>
      <c r="H1760" s="33">
        <v>-7840</v>
      </c>
      <c r="I1760" s="31" t="s">
        <v>9762</v>
      </c>
      <c r="J1760" s="31" t="s">
        <v>9763</v>
      </c>
      <c r="K1760" s="33">
        <v>-7840</v>
      </c>
      <c r="L1760" s="31" t="s">
        <v>9764</v>
      </c>
      <c r="M1760" t="e">
        <f t="shared" si="87"/>
        <v>#VALUE!</v>
      </c>
    </row>
    <row r="1761" spans="1:13" hidden="1">
      <c r="A1761" s="31" t="s">
        <v>9757</v>
      </c>
      <c r="B1761" s="31" t="s">
        <v>12440</v>
      </c>
      <c r="C1761" s="31" t="s">
        <v>12441</v>
      </c>
      <c r="D1761" s="32">
        <v>44022</v>
      </c>
      <c r="E1761" s="31" t="s">
        <v>12442</v>
      </c>
      <c r="F1761" s="31" t="s">
        <v>9867</v>
      </c>
      <c r="G1761" s="33">
        <v>16455</v>
      </c>
      <c r="H1761" s="33">
        <v>16455</v>
      </c>
      <c r="I1761" s="31" t="s">
        <v>9762</v>
      </c>
      <c r="J1761" s="31" t="s">
        <v>9763</v>
      </c>
      <c r="K1761" s="33">
        <v>16455</v>
      </c>
      <c r="L1761" s="31" t="s">
        <v>9764</v>
      </c>
      <c r="M1761" t="e">
        <f t="shared" si="87"/>
        <v>#VALUE!</v>
      </c>
    </row>
    <row r="1762" spans="1:13" hidden="1">
      <c r="A1762" s="31" t="s">
        <v>9757</v>
      </c>
      <c r="B1762" s="31" t="s">
        <v>12440</v>
      </c>
      <c r="C1762" s="31" t="s">
        <v>12441</v>
      </c>
      <c r="D1762" s="32">
        <v>44022</v>
      </c>
      <c r="E1762" s="31" t="s">
        <v>12442</v>
      </c>
      <c r="F1762" s="31" t="s">
        <v>9889</v>
      </c>
      <c r="G1762" s="33">
        <v>-16455</v>
      </c>
      <c r="H1762" s="33">
        <v>-16455</v>
      </c>
      <c r="I1762" s="31" t="s">
        <v>9762</v>
      </c>
      <c r="J1762" s="31" t="s">
        <v>9763</v>
      </c>
      <c r="K1762" s="33">
        <v>-16455</v>
      </c>
      <c r="L1762" s="31" t="s">
        <v>9764</v>
      </c>
      <c r="M1762" t="e">
        <f t="shared" si="87"/>
        <v>#VALUE!</v>
      </c>
    </row>
    <row r="1763" spans="1:13" hidden="1">
      <c r="A1763" s="31" t="s">
        <v>9757</v>
      </c>
      <c r="B1763" s="31" t="s">
        <v>12443</v>
      </c>
      <c r="C1763" s="31" t="s">
        <v>12444</v>
      </c>
      <c r="D1763" s="32">
        <v>44022</v>
      </c>
      <c r="E1763" s="31" t="s">
        <v>12445</v>
      </c>
      <c r="F1763" s="31" t="s">
        <v>10095</v>
      </c>
      <c r="G1763" s="33">
        <v>3530</v>
      </c>
      <c r="H1763" s="33">
        <v>3530</v>
      </c>
      <c r="I1763" s="31" t="s">
        <v>9762</v>
      </c>
      <c r="J1763" s="31" t="s">
        <v>9763</v>
      </c>
      <c r="K1763" s="33">
        <v>3530</v>
      </c>
      <c r="L1763" s="31" t="s">
        <v>9764</v>
      </c>
      <c r="M1763" t="e">
        <f t="shared" si="87"/>
        <v>#VALUE!</v>
      </c>
    </row>
    <row r="1764" spans="1:13" hidden="1">
      <c r="A1764" s="31" t="s">
        <v>9757</v>
      </c>
      <c r="B1764" s="31" t="s">
        <v>12443</v>
      </c>
      <c r="C1764" s="31" t="s">
        <v>12444</v>
      </c>
      <c r="D1764" s="32">
        <v>44022</v>
      </c>
      <c r="E1764" s="31" t="s">
        <v>12445</v>
      </c>
      <c r="F1764" s="31" t="s">
        <v>9889</v>
      </c>
      <c r="G1764" s="33">
        <v>-3530</v>
      </c>
      <c r="H1764" s="33">
        <v>-3530</v>
      </c>
      <c r="I1764" s="31" t="s">
        <v>9762</v>
      </c>
      <c r="J1764" s="31" t="s">
        <v>9763</v>
      </c>
      <c r="K1764" s="33">
        <v>-3530</v>
      </c>
      <c r="L1764" s="31" t="s">
        <v>9764</v>
      </c>
      <c r="M1764" t="e">
        <f t="shared" si="87"/>
        <v>#VALUE!</v>
      </c>
    </row>
    <row r="1765" spans="1:13" hidden="1">
      <c r="A1765" s="31" t="s">
        <v>9757</v>
      </c>
      <c r="B1765" s="31" t="s">
        <v>12446</v>
      </c>
      <c r="C1765" s="31" t="s">
        <v>12447</v>
      </c>
      <c r="D1765" s="32">
        <v>44022</v>
      </c>
      <c r="E1765" s="31" t="s">
        <v>12448</v>
      </c>
      <c r="F1765" s="31" t="s">
        <v>9962</v>
      </c>
      <c r="G1765" s="33">
        <v>7700</v>
      </c>
      <c r="H1765" s="33">
        <v>7700</v>
      </c>
      <c r="I1765" s="31" t="s">
        <v>9762</v>
      </c>
      <c r="J1765" s="31" t="s">
        <v>9763</v>
      </c>
      <c r="K1765" s="33">
        <v>7700</v>
      </c>
      <c r="L1765" s="31" t="s">
        <v>9764</v>
      </c>
      <c r="M1765" t="e">
        <f t="shared" si="87"/>
        <v>#VALUE!</v>
      </c>
    </row>
    <row r="1766" spans="1:13" hidden="1">
      <c r="A1766" s="31" t="s">
        <v>9757</v>
      </c>
      <c r="B1766" s="31" t="s">
        <v>12446</v>
      </c>
      <c r="C1766" s="31" t="s">
        <v>12447</v>
      </c>
      <c r="D1766" s="32">
        <v>44022</v>
      </c>
      <c r="E1766" s="31" t="s">
        <v>12448</v>
      </c>
      <c r="F1766" s="31" t="s">
        <v>9889</v>
      </c>
      <c r="G1766" s="33">
        <v>-7700</v>
      </c>
      <c r="H1766" s="33">
        <v>-7700</v>
      </c>
      <c r="I1766" s="31" t="s">
        <v>9762</v>
      </c>
      <c r="J1766" s="31" t="s">
        <v>9763</v>
      </c>
      <c r="K1766" s="33">
        <v>-7700</v>
      </c>
      <c r="L1766" s="31" t="s">
        <v>9764</v>
      </c>
      <c r="M1766" t="e">
        <f t="shared" si="87"/>
        <v>#VALUE!</v>
      </c>
    </row>
    <row r="1767" spans="1:13" hidden="1">
      <c r="A1767" s="31" t="s">
        <v>9757</v>
      </c>
      <c r="B1767" s="31" t="s">
        <v>12449</v>
      </c>
      <c r="C1767" s="31" t="s">
        <v>12450</v>
      </c>
      <c r="D1767" s="32">
        <v>44022</v>
      </c>
      <c r="E1767" s="31" t="s">
        <v>12451</v>
      </c>
      <c r="F1767" s="31" t="s">
        <v>9875</v>
      </c>
      <c r="G1767" s="33">
        <v>9940</v>
      </c>
      <c r="H1767" s="33">
        <v>9940</v>
      </c>
      <c r="I1767" s="31" t="s">
        <v>9762</v>
      </c>
      <c r="J1767" s="31" t="s">
        <v>9763</v>
      </c>
      <c r="K1767" s="33">
        <v>9940</v>
      </c>
      <c r="L1767" s="31" t="s">
        <v>9764</v>
      </c>
      <c r="M1767" t="e">
        <f t="shared" si="87"/>
        <v>#VALUE!</v>
      </c>
    </row>
    <row r="1768" spans="1:13" hidden="1">
      <c r="A1768" s="31" t="s">
        <v>9757</v>
      </c>
      <c r="B1768" s="31" t="s">
        <v>12449</v>
      </c>
      <c r="C1768" s="31" t="s">
        <v>12450</v>
      </c>
      <c r="D1768" s="32">
        <v>44022</v>
      </c>
      <c r="E1768" s="31" t="s">
        <v>12451</v>
      </c>
      <c r="F1768" s="31" t="s">
        <v>9889</v>
      </c>
      <c r="G1768" s="33">
        <v>-9940</v>
      </c>
      <c r="H1768" s="33">
        <v>-9940</v>
      </c>
      <c r="I1768" s="31" t="s">
        <v>9762</v>
      </c>
      <c r="J1768" s="31" t="s">
        <v>9763</v>
      </c>
      <c r="K1768" s="33">
        <v>-9940</v>
      </c>
      <c r="L1768" s="31" t="s">
        <v>9764</v>
      </c>
      <c r="M1768" t="e">
        <f t="shared" si="87"/>
        <v>#VALUE!</v>
      </c>
    </row>
    <row r="1769" spans="1:13" hidden="1">
      <c r="A1769" s="31" t="s">
        <v>9757</v>
      </c>
      <c r="B1769" s="31" t="s">
        <v>12452</v>
      </c>
      <c r="C1769" s="31" t="s">
        <v>12453</v>
      </c>
      <c r="D1769" s="32">
        <v>44022</v>
      </c>
      <c r="E1769" s="31" t="s">
        <v>12454</v>
      </c>
      <c r="F1769" s="31" t="s">
        <v>9875</v>
      </c>
      <c r="G1769" s="33">
        <v>4000</v>
      </c>
      <c r="H1769" s="33">
        <v>4000</v>
      </c>
      <c r="I1769" s="31" t="s">
        <v>9762</v>
      </c>
      <c r="J1769" s="31" t="s">
        <v>9763</v>
      </c>
      <c r="K1769" s="33">
        <v>4000</v>
      </c>
      <c r="L1769" s="31" t="s">
        <v>9764</v>
      </c>
      <c r="M1769" t="e">
        <f t="shared" si="87"/>
        <v>#VALUE!</v>
      </c>
    </row>
    <row r="1770" spans="1:13" hidden="1">
      <c r="A1770" s="31" t="s">
        <v>9757</v>
      </c>
      <c r="B1770" s="31" t="s">
        <v>12452</v>
      </c>
      <c r="C1770" s="31" t="s">
        <v>12453</v>
      </c>
      <c r="D1770" s="32">
        <v>44022</v>
      </c>
      <c r="E1770" s="31" t="s">
        <v>12454</v>
      </c>
      <c r="F1770" s="31" t="s">
        <v>9889</v>
      </c>
      <c r="G1770" s="33">
        <v>-4000</v>
      </c>
      <c r="H1770" s="33">
        <v>-4000</v>
      </c>
      <c r="I1770" s="31" t="s">
        <v>9762</v>
      </c>
      <c r="J1770" s="31" t="s">
        <v>9763</v>
      </c>
      <c r="K1770" s="33">
        <v>-4000</v>
      </c>
      <c r="L1770" s="31" t="s">
        <v>9764</v>
      </c>
      <c r="M1770" t="e">
        <f t="shared" si="87"/>
        <v>#VALUE!</v>
      </c>
    </row>
    <row r="1771" spans="1:13" hidden="1">
      <c r="A1771" s="31" t="s">
        <v>9757</v>
      </c>
      <c r="B1771" s="31" t="s">
        <v>12455</v>
      </c>
      <c r="C1771" s="31" t="s">
        <v>12456</v>
      </c>
      <c r="D1771" s="32">
        <v>44022</v>
      </c>
      <c r="E1771" s="31" t="s">
        <v>12457</v>
      </c>
      <c r="F1771" s="31" t="s">
        <v>9875</v>
      </c>
      <c r="G1771" s="33">
        <v>6400</v>
      </c>
      <c r="H1771" s="33">
        <v>6400</v>
      </c>
      <c r="I1771" s="31" t="s">
        <v>9762</v>
      </c>
      <c r="J1771" s="31" t="s">
        <v>9763</v>
      </c>
      <c r="K1771" s="33">
        <v>6400</v>
      </c>
      <c r="L1771" s="31" t="s">
        <v>9764</v>
      </c>
      <c r="M1771" t="e">
        <f t="shared" si="87"/>
        <v>#VALUE!</v>
      </c>
    </row>
    <row r="1772" spans="1:13" hidden="1">
      <c r="A1772" s="31" t="s">
        <v>9757</v>
      </c>
      <c r="B1772" s="31" t="s">
        <v>12455</v>
      </c>
      <c r="C1772" s="31" t="s">
        <v>12456</v>
      </c>
      <c r="D1772" s="32">
        <v>44022</v>
      </c>
      <c r="E1772" s="31" t="s">
        <v>12457</v>
      </c>
      <c r="F1772" s="31" t="s">
        <v>9889</v>
      </c>
      <c r="G1772" s="33">
        <v>-6400</v>
      </c>
      <c r="H1772" s="33">
        <v>-6400</v>
      </c>
      <c r="I1772" s="31" t="s">
        <v>9762</v>
      </c>
      <c r="J1772" s="31" t="s">
        <v>9763</v>
      </c>
      <c r="K1772" s="33">
        <v>-6400</v>
      </c>
      <c r="L1772" s="31" t="s">
        <v>9764</v>
      </c>
      <c r="M1772" t="e">
        <f t="shared" si="87"/>
        <v>#VALUE!</v>
      </c>
    </row>
    <row r="1773" spans="1:13" hidden="1">
      <c r="A1773" s="31" t="s">
        <v>9757</v>
      </c>
      <c r="B1773" s="31" t="s">
        <v>12458</v>
      </c>
      <c r="C1773" s="31" t="s">
        <v>12459</v>
      </c>
      <c r="D1773" s="32">
        <v>44022</v>
      </c>
      <c r="E1773" s="31" t="s">
        <v>12460</v>
      </c>
      <c r="F1773" s="31" t="s">
        <v>9867</v>
      </c>
      <c r="G1773" s="33">
        <v>18000</v>
      </c>
      <c r="H1773" s="33">
        <v>18000</v>
      </c>
      <c r="I1773" s="31" t="s">
        <v>9762</v>
      </c>
      <c r="J1773" s="31" t="s">
        <v>9763</v>
      </c>
      <c r="K1773" s="33">
        <v>18000</v>
      </c>
      <c r="L1773" s="31" t="s">
        <v>9764</v>
      </c>
      <c r="M1773" t="e">
        <f t="shared" si="87"/>
        <v>#VALUE!</v>
      </c>
    </row>
    <row r="1774" spans="1:13" hidden="1">
      <c r="A1774" s="31" t="s">
        <v>9757</v>
      </c>
      <c r="B1774" s="31" t="s">
        <v>12458</v>
      </c>
      <c r="C1774" s="31" t="s">
        <v>12459</v>
      </c>
      <c r="D1774" s="32">
        <v>44022</v>
      </c>
      <c r="E1774" s="31" t="s">
        <v>12460</v>
      </c>
      <c r="F1774" s="31" t="s">
        <v>9889</v>
      </c>
      <c r="G1774" s="33">
        <v>-18000</v>
      </c>
      <c r="H1774" s="33">
        <v>-18000</v>
      </c>
      <c r="I1774" s="31" t="s">
        <v>9762</v>
      </c>
      <c r="J1774" s="31" t="s">
        <v>9763</v>
      </c>
      <c r="K1774" s="33">
        <v>-18000</v>
      </c>
      <c r="L1774" s="31" t="s">
        <v>9764</v>
      </c>
      <c r="M1774" t="e">
        <f t="shared" si="87"/>
        <v>#VALUE!</v>
      </c>
    </row>
    <row r="1775" spans="1:13" hidden="1">
      <c r="A1775" s="31" t="s">
        <v>9757</v>
      </c>
      <c r="B1775" s="31" t="s">
        <v>12461</v>
      </c>
      <c r="C1775" s="31" t="s">
        <v>12462</v>
      </c>
      <c r="D1775" s="32">
        <v>44021</v>
      </c>
      <c r="E1775" s="31" t="s">
        <v>12463</v>
      </c>
      <c r="F1775" s="31" t="s">
        <v>10071</v>
      </c>
      <c r="G1775" s="33">
        <v>76270.960000000006</v>
      </c>
      <c r="H1775" s="33">
        <v>76270.960000000006</v>
      </c>
      <c r="I1775" s="31" t="s">
        <v>9762</v>
      </c>
      <c r="J1775" s="31" t="s">
        <v>9763</v>
      </c>
      <c r="K1775" s="33">
        <v>76270.960000000006</v>
      </c>
      <c r="L1775" s="31" t="s">
        <v>9764</v>
      </c>
      <c r="M1775" t="e">
        <f t="shared" si="87"/>
        <v>#VALUE!</v>
      </c>
    </row>
    <row r="1776" spans="1:13" hidden="1">
      <c r="A1776" s="31" t="s">
        <v>9757</v>
      </c>
      <c r="B1776" s="31" t="s">
        <v>12461</v>
      </c>
      <c r="C1776" s="31" t="s">
        <v>12462</v>
      </c>
      <c r="D1776" s="32">
        <v>44021</v>
      </c>
      <c r="E1776" s="31" t="s">
        <v>12463</v>
      </c>
      <c r="F1776" s="31" t="s">
        <v>9889</v>
      </c>
      <c r="G1776" s="33">
        <v>-76270.960000000006</v>
      </c>
      <c r="H1776" s="33">
        <v>-76270.960000000006</v>
      </c>
      <c r="I1776" s="31" t="s">
        <v>9762</v>
      </c>
      <c r="J1776" s="31" t="s">
        <v>9763</v>
      </c>
      <c r="K1776" s="33">
        <v>-76270.960000000006</v>
      </c>
      <c r="L1776" s="31" t="s">
        <v>9764</v>
      </c>
      <c r="M1776" t="e">
        <f t="shared" si="87"/>
        <v>#VALUE!</v>
      </c>
    </row>
    <row r="1777" spans="1:13" hidden="1">
      <c r="A1777" s="31" t="s">
        <v>9757</v>
      </c>
      <c r="B1777" s="31" t="s">
        <v>12464</v>
      </c>
      <c r="C1777" s="31" t="s">
        <v>12465</v>
      </c>
      <c r="D1777" s="32">
        <v>44022</v>
      </c>
      <c r="E1777" s="31" t="s">
        <v>12466</v>
      </c>
      <c r="F1777" s="31" t="s">
        <v>10071</v>
      </c>
      <c r="G1777" s="33">
        <v>1287.43</v>
      </c>
      <c r="H1777" s="33">
        <v>1287.43</v>
      </c>
      <c r="I1777" s="31" t="s">
        <v>9762</v>
      </c>
      <c r="J1777" s="31" t="s">
        <v>9763</v>
      </c>
      <c r="K1777" s="33">
        <v>1287.43</v>
      </c>
      <c r="L1777" s="31" t="s">
        <v>9764</v>
      </c>
      <c r="M1777" t="e">
        <f t="shared" si="87"/>
        <v>#VALUE!</v>
      </c>
    </row>
    <row r="1778" spans="1:13" hidden="1">
      <c r="A1778" s="31" t="s">
        <v>9757</v>
      </c>
      <c r="B1778" s="31" t="s">
        <v>12464</v>
      </c>
      <c r="C1778" s="31" t="s">
        <v>12465</v>
      </c>
      <c r="D1778" s="32">
        <v>44022</v>
      </c>
      <c r="E1778" s="31" t="s">
        <v>12466</v>
      </c>
      <c r="F1778" s="31" t="s">
        <v>9889</v>
      </c>
      <c r="G1778" s="33">
        <v>-1287.43</v>
      </c>
      <c r="H1778" s="33">
        <v>-1287.43</v>
      </c>
      <c r="I1778" s="31" t="s">
        <v>9762</v>
      </c>
      <c r="J1778" s="31" t="s">
        <v>9763</v>
      </c>
      <c r="K1778" s="33">
        <v>-1287.43</v>
      </c>
      <c r="L1778" s="31" t="s">
        <v>9764</v>
      </c>
      <c r="M1778" t="e">
        <f t="shared" si="87"/>
        <v>#VALUE!</v>
      </c>
    </row>
    <row r="1779" spans="1:13" hidden="1">
      <c r="A1779" s="31" t="s">
        <v>9757</v>
      </c>
      <c r="B1779" s="31" t="s">
        <v>12467</v>
      </c>
      <c r="C1779" s="31" t="s">
        <v>12468</v>
      </c>
      <c r="D1779" s="32">
        <v>44022</v>
      </c>
      <c r="E1779" s="31" t="s">
        <v>12469</v>
      </c>
      <c r="F1779" s="31" t="s">
        <v>10071</v>
      </c>
      <c r="G1779" s="33">
        <v>22848</v>
      </c>
      <c r="H1779" s="33">
        <v>22848</v>
      </c>
      <c r="I1779" s="31" t="s">
        <v>9762</v>
      </c>
      <c r="J1779" s="31" t="s">
        <v>9763</v>
      </c>
      <c r="K1779" s="33">
        <v>22848</v>
      </c>
      <c r="L1779" s="31" t="s">
        <v>9764</v>
      </c>
      <c r="M1779" t="e">
        <f t="shared" si="87"/>
        <v>#VALUE!</v>
      </c>
    </row>
    <row r="1780" spans="1:13" hidden="1">
      <c r="A1780" s="31" t="s">
        <v>9757</v>
      </c>
      <c r="B1780" s="31" t="s">
        <v>12467</v>
      </c>
      <c r="C1780" s="31" t="s">
        <v>12468</v>
      </c>
      <c r="D1780" s="32">
        <v>44022</v>
      </c>
      <c r="E1780" s="31" t="s">
        <v>12469</v>
      </c>
      <c r="F1780" s="31" t="s">
        <v>9889</v>
      </c>
      <c r="G1780" s="33">
        <v>-22848</v>
      </c>
      <c r="H1780" s="33">
        <v>-22848</v>
      </c>
      <c r="I1780" s="31" t="s">
        <v>9762</v>
      </c>
      <c r="J1780" s="31" t="s">
        <v>9763</v>
      </c>
      <c r="K1780" s="33">
        <v>-22848</v>
      </c>
      <c r="L1780" s="31" t="s">
        <v>9764</v>
      </c>
      <c r="M1780" t="e">
        <f t="shared" si="87"/>
        <v>#VALUE!</v>
      </c>
    </row>
    <row r="1781" spans="1:13" hidden="1">
      <c r="A1781" s="31" t="s">
        <v>9757</v>
      </c>
      <c r="B1781" s="31" t="s">
        <v>12470</v>
      </c>
      <c r="C1781" s="31" t="s">
        <v>12471</v>
      </c>
      <c r="D1781" s="32">
        <v>44022</v>
      </c>
      <c r="E1781" s="31" t="s">
        <v>12472</v>
      </c>
      <c r="F1781" s="31" t="s">
        <v>10272</v>
      </c>
      <c r="G1781" s="33">
        <v>17000</v>
      </c>
      <c r="H1781" s="33">
        <v>17000</v>
      </c>
      <c r="I1781" s="31" t="s">
        <v>9762</v>
      </c>
      <c r="J1781" s="31" t="s">
        <v>9763</v>
      </c>
      <c r="K1781" s="33">
        <v>17000</v>
      </c>
      <c r="L1781" s="31" t="s">
        <v>9764</v>
      </c>
      <c r="M1781" t="e">
        <f t="shared" si="87"/>
        <v>#VALUE!</v>
      </c>
    </row>
    <row r="1782" spans="1:13" hidden="1">
      <c r="A1782" s="31" t="s">
        <v>9757</v>
      </c>
      <c r="B1782" s="31" t="s">
        <v>12470</v>
      </c>
      <c r="C1782" s="31" t="s">
        <v>12471</v>
      </c>
      <c r="D1782" s="32">
        <v>44022</v>
      </c>
      <c r="E1782" s="31" t="s">
        <v>12472</v>
      </c>
      <c r="F1782" s="31" t="s">
        <v>9889</v>
      </c>
      <c r="G1782" s="33">
        <v>-17000</v>
      </c>
      <c r="H1782" s="33">
        <v>-17000</v>
      </c>
      <c r="I1782" s="31" t="s">
        <v>9762</v>
      </c>
      <c r="J1782" s="31" t="s">
        <v>9763</v>
      </c>
      <c r="K1782" s="33">
        <v>-17000</v>
      </c>
      <c r="L1782" s="31" t="s">
        <v>9764</v>
      </c>
      <c r="M1782" t="e">
        <f t="shared" si="87"/>
        <v>#VALUE!</v>
      </c>
    </row>
    <row r="1783" spans="1:13" hidden="1">
      <c r="A1783" s="31" t="s">
        <v>9757</v>
      </c>
      <c r="B1783" s="31" t="s">
        <v>12473</v>
      </c>
      <c r="C1783" s="31" t="s">
        <v>12474</v>
      </c>
      <c r="D1783" s="32">
        <v>44022</v>
      </c>
      <c r="E1783" s="31" t="s">
        <v>12475</v>
      </c>
      <c r="F1783" s="31" t="s">
        <v>12476</v>
      </c>
      <c r="G1783" s="33">
        <v>-202000</v>
      </c>
      <c r="H1783" s="33">
        <v>-202000</v>
      </c>
      <c r="I1783" s="31" t="s">
        <v>9762</v>
      </c>
      <c r="J1783" s="31" t="s">
        <v>9763</v>
      </c>
      <c r="K1783" s="33">
        <v>-202000</v>
      </c>
      <c r="L1783" s="31" t="s">
        <v>9764</v>
      </c>
      <c r="M1783" t="e">
        <f t="shared" si="87"/>
        <v>#VALUE!</v>
      </c>
    </row>
    <row r="1784" spans="1:13" hidden="1">
      <c r="A1784" s="31" t="s">
        <v>9757</v>
      </c>
      <c r="B1784" s="31" t="s">
        <v>12473</v>
      </c>
      <c r="C1784" s="31" t="s">
        <v>12474</v>
      </c>
      <c r="D1784" s="32">
        <v>44022</v>
      </c>
      <c r="E1784" s="31" t="s">
        <v>12475</v>
      </c>
      <c r="F1784" s="31" t="s">
        <v>12477</v>
      </c>
      <c r="G1784" s="33">
        <v>202000</v>
      </c>
      <c r="H1784" s="33">
        <v>202000</v>
      </c>
      <c r="I1784" s="31" t="s">
        <v>9762</v>
      </c>
      <c r="J1784" s="31" t="s">
        <v>9763</v>
      </c>
      <c r="K1784" s="33">
        <v>202000</v>
      </c>
      <c r="L1784" s="31" t="s">
        <v>9764</v>
      </c>
      <c r="M1784" t="e">
        <f t="shared" si="87"/>
        <v>#VALUE!</v>
      </c>
    </row>
    <row r="1785" spans="1:13" hidden="1">
      <c r="A1785" s="31" t="s">
        <v>9757</v>
      </c>
      <c r="B1785" s="31" t="s">
        <v>12478</v>
      </c>
      <c r="C1785" s="31" t="s">
        <v>12479</v>
      </c>
      <c r="D1785" s="32">
        <v>44022</v>
      </c>
      <c r="E1785" s="31" t="s">
        <v>12480</v>
      </c>
      <c r="F1785" s="31" t="s">
        <v>12477</v>
      </c>
      <c r="G1785" s="33">
        <v>283000</v>
      </c>
      <c r="H1785" s="33">
        <v>283000</v>
      </c>
      <c r="I1785" s="31" t="s">
        <v>9762</v>
      </c>
      <c r="J1785" s="31" t="s">
        <v>9763</v>
      </c>
      <c r="K1785" s="33">
        <v>283000</v>
      </c>
      <c r="L1785" s="31" t="s">
        <v>9764</v>
      </c>
      <c r="M1785" t="e">
        <f t="shared" si="87"/>
        <v>#VALUE!</v>
      </c>
    </row>
    <row r="1786" spans="1:13" hidden="1">
      <c r="A1786" s="31" t="s">
        <v>9757</v>
      </c>
      <c r="B1786" s="31" t="s">
        <v>12478</v>
      </c>
      <c r="C1786" s="31" t="s">
        <v>12479</v>
      </c>
      <c r="D1786" s="32">
        <v>44022</v>
      </c>
      <c r="E1786" s="31" t="s">
        <v>12480</v>
      </c>
      <c r="F1786" s="31" t="s">
        <v>9889</v>
      </c>
      <c r="G1786" s="33">
        <v>-283000</v>
      </c>
      <c r="H1786" s="33">
        <v>-283000</v>
      </c>
      <c r="I1786" s="31" t="s">
        <v>9762</v>
      </c>
      <c r="J1786" s="31" t="s">
        <v>9763</v>
      </c>
      <c r="K1786" s="33">
        <v>-283000</v>
      </c>
      <c r="L1786" s="31" t="s">
        <v>9764</v>
      </c>
      <c r="M1786" t="e">
        <f t="shared" si="87"/>
        <v>#VALUE!</v>
      </c>
    </row>
    <row r="1787" spans="1:13" hidden="1">
      <c r="A1787" s="31" t="s">
        <v>9757</v>
      </c>
      <c r="B1787" s="31" t="s">
        <v>12481</v>
      </c>
      <c r="C1787" s="31" t="s">
        <v>12482</v>
      </c>
      <c r="D1787" s="32">
        <v>44022</v>
      </c>
      <c r="E1787" s="31" t="s">
        <v>12483</v>
      </c>
      <c r="F1787" s="31" t="s">
        <v>12477</v>
      </c>
      <c r="G1787" s="33">
        <v>276000</v>
      </c>
      <c r="H1787" s="33">
        <v>276000</v>
      </c>
      <c r="I1787" s="31" t="s">
        <v>9762</v>
      </c>
      <c r="J1787" s="31" t="s">
        <v>9763</v>
      </c>
      <c r="K1787" s="33">
        <v>276000</v>
      </c>
      <c r="L1787" s="31" t="s">
        <v>9764</v>
      </c>
      <c r="M1787" t="e">
        <f t="shared" si="87"/>
        <v>#VALUE!</v>
      </c>
    </row>
    <row r="1788" spans="1:13" hidden="1">
      <c r="A1788" s="31" t="s">
        <v>9757</v>
      </c>
      <c r="B1788" s="31" t="s">
        <v>12481</v>
      </c>
      <c r="C1788" s="31" t="s">
        <v>12482</v>
      </c>
      <c r="D1788" s="32">
        <v>44022</v>
      </c>
      <c r="E1788" s="31" t="s">
        <v>12483</v>
      </c>
      <c r="F1788" s="31" t="s">
        <v>9889</v>
      </c>
      <c r="G1788" s="33">
        <v>-276000</v>
      </c>
      <c r="H1788" s="33">
        <v>-276000</v>
      </c>
      <c r="I1788" s="31" t="s">
        <v>9762</v>
      </c>
      <c r="J1788" s="31" t="s">
        <v>9763</v>
      </c>
      <c r="K1788" s="33">
        <v>-276000</v>
      </c>
      <c r="L1788" s="31" t="s">
        <v>9764</v>
      </c>
      <c r="M1788" t="e">
        <f t="shared" si="87"/>
        <v>#VALUE!</v>
      </c>
    </row>
    <row r="1789" spans="1:13" hidden="1">
      <c r="A1789" s="31" t="s">
        <v>9757</v>
      </c>
      <c r="B1789" s="31" t="s">
        <v>12484</v>
      </c>
      <c r="C1789" s="31" t="s">
        <v>12485</v>
      </c>
      <c r="D1789" s="32">
        <v>44022</v>
      </c>
      <c r="E1789" s="31" t="s">
        <v>12486</v>
      </c>
      <c r="F1789" s="31" t="s">
        <v>10063</v>
      </c>
      <c r="G1789" s="33">
        <v>27500</v>
      </c>
      <c r="H1789" s="33">
        <v>27500</v>
      </c>
      <c r="I1789" s="31" t="s">
        <v>9762</v>
      </c>
      <c r="J1789" s="31" t="s">
        <v>9763</v>
      </c>
      <c r="K1789" s="33">
        <v>27500</v>
      </c>
      <c r="L1789" s="31" t="s">
        <v>9764</v>
      </c>
      <c r="M1789" t="e">
        <f t="shared" si="87"/>
        <v>#VALUE!</v>
      </c>
    </row>
    <row r="1790" spans="1:13" hidden="1">
      <c r="A1790" s="31" t="s">
        <v>9757</v>
      </c>
      <c r="B1790" s="31" t="s">
        <v>12484</v>
      </c>
      <c r="C1790" s="31" t="s">
        <v>12485</v>
      </c>
      <c r="D1790" s="32">
        <v>44022</v>
      </c>
      <c r="E1790" s="31" t="s">
        <v>12486</v>
      </c>
      <c r="F1790" s="31" t="s">
        <v>9889</v>
      </c>
      <c r="G1790" s="33">
        <v>-27500</v>
      </c>
      <c r="H1790" s="33">
        <v>-27500</v>
      </c>
      <c r="I1790" s="31" t="s">
        <v>9762</v>
      </c>
      <c r="J1790" s="31" t="s">
        <v>9763</v>
      </c>
      <c r="K1790" s="33">
        <v>-27500</v>
      </c>
      <c r="L1790" s="31" t="s">
        <v>9764</v>
      </c>
      <c r="M1790" t="e">
        <f t="shared" si="87"/>
        <v>#VALUE!</v>
      </c>
    </row>
    <row r="1791" spans="1:13" hidden="1">
      <c r="A1791" s="31" t="s">
        <v>9757</v>
      </c>
      <c r="B1791" s="31" t="s">
        <v>12487</v>
      </c>
      <c r="C1791" s="31" t="s">
        <v>12488</v>
      </c>
      <c r="D1791" s="32">
        <v>44025</v>
      </c>
      <c r="E1791" s="31" t="s">
        <v>12489</v>
      </c>
      <c r="F1791" s="31" t="s">
        <v>10094</v>
      </c>
      <c r="G1791" s="33">
        <v>-297000</v>
      </c>
      <c r="H1791" s="33">
        <v>-297000</v>
      </c>
      <c r="I1791" s="31" t="s">
        <v>9762</v>
      </c>
      <c r="J1791" s="31" t="s">
        <v>9763</v>
      </c>
      <c r="K1791" s="33">
        <v>-297000</v>
      </c>
      <c r="L1791" s="31" t="s">
        <v>9764</v>
      </c>
      <c r="M1791" t="e">
        <f t="shared" si="87"/>
        <v>#VALUE!</v>
      </c>
    </row>
    <row r="1792" spans="1:13" hidden="1">
      <c r="A1792" s="31" t="s">
        <v>9757</v>
      </c>
      <c r="B1792" s="31" t="s">
        <v>12487</v>
      </c>
      <c r="C1792" s="31" t="s">
        <v>12488</v>
      </c>
      <c r="D1792" s="32">
        <v>44025</v>
      </c>
      <c r="E1792" s="31" t="s">
        <v>12489</v>
      </c>
      <c r="F1792" s="31" t="s">
        <v>10095</v>
      </c>
      <c r="G1792" s="33">
        <v>297000</v>
      </c>
      <c r="H1792" s="33">
        <v>297000</v>
      </c>
      <c r="I1792" s="31" t="s">
        <v>9762</v>
      </c>
      <c r="J1792" s="31" t="s">
        <v>9763</v>
      </c>
      <c r="K1792" s="33">
        <v>297000</v>
      </c>
      <c r="L1792" s="31" t="s">
        <v>9764</v>
      </c>
      <c r="M1792" t="e">
        <f t="shared" si="87"/>
        <v>#VALUE!</v>
      </c>
    </row>
    <row r="1793" spans="1:13" hidden="1">
      <c r="A1793" s="31" t="s">
        <v>9757</v>
      </c>
      <c r="B1793" s="31" t="s">
        <v>12490</v>
      </c>
      <c r="C1793" s="31" t="s">
        <v>12491</v>
      </c>
      <c r="D1793" s="32">
        <v>44025</v>
      </c>
      <c r="E1793" s="31" t="s">
        <v>12492</v>
      </c>
      <c r="F1793" s="31" t="s">
        <v>10050</v>
      </c>
      <c r="G1793" s="33">
        <v>14300</v>
      </c>
      <c r="H1793" s="33">
        <v>14300</v>
      </c>
      <c r="I1793" s="31" t="s">
        <v>9762</v>
      </c>
      <c r="J1793" s="31" t="s">
        <v>9763</v>
      </c>
      <c r="K1793" s="33">
        <v>14300</v>
      </c>
      <c r="L1793" s="31" t="s">
        <v>9764</v>
      </c>
      <c r="M1793" t="e">
        <f t="shared" si="87"/>
        <v>#VALUE!</v>
      </c>
    </row>
    <row r="1794" spans="1:13" hidden="1">
      <c r="A1794" s="31" t="s">
        <v>9757</v>
      </c>
      <c r="B1794" s="31" t="s">
        <v>12490</v>
      </c>
      <c r="C1794" s="31" t="s">
        <v>12491</v>
      </c>
      <c r="D1794" s="32">
        <v>44025</v>
      </c>
      <c r="E1794" s="31" t="s">
        <v>12492</v>
      </c>
      <c r="F1794" s="31" t="s">
        <v>9889</v>
      </c>
      <c r="G1794" s="33">
        <v>-14300</v>
      </c>
      <c r="H1794" s="33">
        <v>-14300</v>
      </c>
      <c r="I1794" s="31" t="s">
        <v>9762</v>
      </c>
      <c r="J1794" s="31" t="s">
        <v>9763</v>
      </c>
      <c r="K1794" s="33">
        <v>-14300</v>
      </c>
      <c r="L1794" s="31" t="s">
        <v>9764</v>
      </c>
      <c r="M1794" t="e">
        <f t="shared" si="87"/>
        <v>#VALUE!</v>
      </c>
    </row>
    <row r="1795" spans="1:13" hidden="1">
      <c r="A1795" s="31" t="s">
        <v>9757</v>
      </c>
      <c r="B1795" s="31" t="s">
        <v>12493</v>
      </c>
      <c r="C1795" s="31" t="s">
        <v>12494</v>
      </c>
      <c r="D1795" s="32">
        <v>44026</v>
      </c>
      <c r="E1795" s="31" t="s">
        <v>12495</v>
      </c>
      <c r="F1795" s="31" t="s">
        <v>11206</v>
      </c>
      <c r="G1795" s="33">
        <v>57450</v>
      </c>
      <c r="H1795" s="33">
        <v>57450</v>
      </c>
      <c r="I1795" s="31" t="s">
        <v>9762</v>
      </c>
      <c r="J1795" s="31" t="s">
        <v>9763</v>
      </c>
      <c r="K1795" s="33">
        <v>57450</v>
      </c>
      <c r="L1795" s="31" t="s">
        <v>9764</v>
      </c>
      <c r="M1795" t="e">
        <f t="shared" ref="M1795:M1858" si="88">FIND("PO",E1795)</f>
        <v>#VALUE!</v>
      </c>
    </row>
    <row r="1796" spans="1:13" hidden="1">
      <c r="A1796" s="31" t="s">
        <v>9757</v>
      </c>
      <c r="B1796" s="31" t="s">
        <v>12493</v>
      </c>
      <c r="C1796" s="31" t="s">
        <v>12494</v>
      </c>
      <c r="D1796" s="32">
        <v>44026</v>
      </c>
      <c r="E1796" s="31" t="s">
        <v>12495</v>
      </c>
      <c r="F1796" s="31" t="s">
        <v>9889</v>
      </c>
      <c r="G1796" s="33">
        <v>-57450</v>
      </c>
      <c r="H1796" s="33">
        <v>-57450</v>
      </c>
      <c r="I1796" s="31" t="s">
        <v>9762</v>
      </c>
      <c r="J1796" s="31" t="s">
        <v>9763</v>
      </c>
      <c r="K1796" s="33">
        <v>-57450</v>
      </c>
      <c r="L1796" s="31" t="s">
        <v>9764</v>
      </c>
      <c r="M1796" t="e">
        <f t="shared" si="88"/>
        <v>#VALUE!</v>
      </c>
    </row>
    <row r="1797" spans="1:13" hidden="1">
      <c r="A1797" s="31" t="s">
        <v>9757</v>
      </c>
      <c r="B1797" s="31" t="s">
        <v>12496</v>
      </c>
      <c r="C1797" s="31" t="s">
        <v>12497</v>
      </c>
      <c r="D1797" s="32">
        <v>44027</v>
      </c>
      <c r="E1797" s="31" t="s">
        <v>12498</v>
      </c>
      <c r="F1797" s="31" t="s">
        <v>9997</v>
      </c>
      <c r="G1797" s="33">
        <v>3454600</v>
      </c>
      <c r="H1797" s="33">
        <v>3454600</v>
      </c>
      <c r="I1797" s="31" t="s">
        <v>9762</v>
      </c>
      <c r="J1797" s="31" t="s">
        <v>9763</v>
      </c>
      <c r="K1797" s="33">
        <v>3454600</v>
      </c>
      <c r="L1797" s="31" t="s">
        <v>9764</v>
      </c>
      <c r="M1797" t="e">
        <f t="shared" si="88"/>
        <v>#VALUE!</v>
      </c>
    </row>
    <row r="1798" spans="1:13" hidden="1">
      <c r="A1798" s="31" t="s">
        <v>9757</v>
      </c>
      <c r="B1798" s="31" t="s">
        <v>12496</v>
      </c>
      <c r="C1798" s="31" t="s">
        <v>12497</v>
      </c>
      <c r="D1798" s="32">
        <v>44027</v>
      </c>
      <c r="E1798" s="31" t="s">
        <v>12498</v>
      </c>
      <c r="F1798" s="31" t="s">
        <v>9889</v>
      </c>
      <c r="G1798" s="33">
        <v>-3454600</v>
      </c>
      <c r="H1798" s="33">
        <v>-3454600</v>
      </c>
      <c r="I1798" s="31" t="s">
        <v>9762</v>
      </c>
      <c r="J1798" s="31" t="s">
        <v>9763</v>
      </c>
      <c r="K1798" s="33">
        <v>-3454600</v>
      </c>
      <c r="L1798" s="31" t="s">
        <v>9764</v>
      </c>
      <c r="M1798" t="e">
        <f t="shared" si="88"/>
        <v>#VALUE!</v>
      </c>
    </row>
    <row r="1799" spans="1:13" hidden="1">
      <c r="A1799" s="31" t="s">
        <v>9757</v>
      </c>
      <c r="B1799" s="31" t="s">
        <v>12499</v>
      </c>
      <c r="C1799" s="31" t="s">
        <v>12500</v>
      </c>
      <c r="D1799" s="32">
        <v>44027</v>
      </c>
      <c r="E1799" s="31" t="s">
        <v>12501</v>
      </c>
      <c r="F1799" s="31" t="s">
        <v>9997</v>
      </c>
      <c r="G1799" s="33">
        <v>1775000</v>
      </c>
      <c r="H1799" s="33">
        <v>1775000</v>
      </c>
      <c r="I1799" s="31" t="s">
        <v>9762</v>
      </c>
      <c r="J1799" s="31" t="s">
        <v>9763</v>
      </c>
      <c r="K1799" s="33">
        <v>1775000</v>
      </c>
      <c r="L1799" s="31" t="s">
        <v>9764</v>
      </c>
      <c r="M1799" t="e">
        <f t="shared" si="88"/>
        <v>#VALUE!</v>
      </c>
    </row>
    <row r="1800" spans="1:13" hidden="1">
      <c r="A1800" s="31" t="s">
        <v>9757</v>
      </c>
      <c r="B1800" s="31" t="s">
        <v>12499</v>
      </c>
      <c r="C1800" s="31" t="s">
        <v>12500</v>
      </c>
      <c r="D1800" s="32">
        <v>44027</v>
      </c>
      <c r="E1800" s="31" t="s">
        <v>12501</v>
      </c>
      <c r="F1800" s="31" t="s">
        <v>9889</v>
      </c>
      <c r="G1800" s="33">
        <v>-1775000</v>
      </c>
      <c r="H1800" s="33">
        <v>-1775000</v>
      </c>
      <c r="I1800" s="31" t="s">
        <v>9762</v>
      </c>
      <c r="J1800" s="31" t="s">
        <v>9763</v>
      </c>
      <c r="K1800" s="33">
        <v>-1775000</v>
      </c>
      <c r="L1800" s="31" t="s">
        <v>9764</v>
      </c>
      <c r="M1800" t="e">
        <f t="shared" si="88"/>
        <v>#VALUE!</v>
      </c>
    </row>
    <row r="1801" spans="1:13" hidden="1">
      <c r="A1801" s="31" t="s">
        <v>9757</v>
      </c>
      <c r="B1801" s="31" t="s">
        <v>12502</v>
      </c>
      <c r="C1801" s="31" t="s">
        <v>12503</v>
      </c>
      <c r="D1801" s="32">
        <v>44027</v>
      </c>
      <c r="E1801" s="31" t="s">
        <v>12504</v>
      </c>
      <c r="F1801" s="31" t="s">
        <v>9997</v>
      </c>
      <c r="G1801" s="33">
        <v>2051120</v>
      </c>
      <c r="H1801" s="33">
        <v>2051120</v>
      </c>
      <c r="I1801" s="31" t="s">
        <v>9762</v>
      </c>
      <c r="J1801" s="31" t="s">
        <v>9763</v>
      </c>
      <c r="K1801" s="33">
        <v>2051120</v>
      </c>
      <c r="L1801" s="31" t="s">
        <v>9764</v>
      </c>
      <c r="M1801" t="e">
        <f t="shared" si="88"/>
        <v>#VALUE!</v>
      </c>
    </row>
    <row r="1802" spans="1:13" hidden="1">
      <c r="A1802" s="31" t="s">
        <v>9757</v>
      </c>
      <c r="B1802" s="31" t="s">
        <v>12502</v>
      </c>
      <c r="C1802" s="31" t="s">
        <v>12503</v>
      </c>
      <c r="D1802" s="32">
        <v>44027</v>
      </c>
      <c r="E1802" s="31" t="s">
        <v>12504</v>
      </c>
      <c r="F1802" s="31" t="s">
        <v>9889</v>
      </c>
      <c r="G1802" s="33">
        <v>-2051120</v>
      </c>
      <c r="H1802" s="33">
        <v>-2051120</v>
      </c>
      <c r="I1802" s="31" t="s">
        <v>9762</v>
      </c>
      <c r="J1802" s="31" t="s">
        <v>9763</v>
      </c>
      <c r="K1802" s="33">
        <v>-2051120</v>
      </c>
      <c r="L1802" s="31" t="s">
        <v>9764</v>
      </c>
      <c r="M1802" t="e">
        <f t="shared" si="88"/>
        <v>#VALUE!</v>
      </c>
    </row>
    <row r="1803" spans="1:13" hidden="1">
      <c r="A1803" s="31" t="s">
        <v>9757</v>
      </c>
      <c r="B1803" s="31" t="s">
        <v>12505</v>
      </c>
      <c r="C1803" s="31" t="s">
        <v>12506</v>
      </c>
      <c r="D1803" s="32">
        <v>44027</v>
      </c>
      <c r="E1803" s="31" t="s">
        <v>12507</v>
      </c>
      <c r="F1803" s="31" t="s">
        <v>9997</v>
      </c>
      <c r="G1803" s="33">
        <v>2018000</v>
      </c>
      <c r="H1803" s="33">
        <v>2018000</v>
      </c>
      <c r="I1803" s="31" t="s">
        <v>9762</v>
      </c>
      <c r="J1803" s="31" t="s">
        <v>9763</v>
      </c>
      <c r="K1803" s="33">
        <v>2018000</v>
      </c>
      <c r="L1803" s="31" t="s">
        <v>9764</v>
      </c>
      <c r="M1803" t="e">
        <f t="shared" si="88"/>
        <v>#VALUE!</v>
      </c>
    </row>
    <row r="1804" spans="1:13" hidden="1">
      <c r="A1804" s="31" t="s">
        <v>9757</v>
      </c>
      <c r="B1804" s="31" t="s">
        <v>12505</v>
      </c>
      <c r="C1804" s="31" t="s">
        <v>12506</v>
      </c>
      <c r="D1804" s="32">
        <v>44027</v>
      </c>
      <c r="E1804" s="31" t="s">
        <v>12507</v>
      </c>
      <c r="F1804" s="31" t="s">
        <v>9889</v>
      </c>
      <c r="G1804" s="33">
        <v>-2018000</v>
      </c>
      <c r="H1804" s="33">
        <v>-2018000</v>
      </c>
      <c r="I1804" s="31" t="s">
        <v>9762</v>
      </c>
      <c r="J1804" s="31" t="s">
        <v>9763</v>
      </c>
      <c r="K1804" s="33">
        <v>-2018000</v>
      </c>
      <c r="L1804" s="31" t="s">
        <v>9764</v>
      </c>
      <c r="M1804" t="e">
        <f t="shared" si="88"/>
        <v>#VALUE!</v>
      </c>
    </row>
    <row r="1805" spans="1:13" hidden="1">
      <c r="A1805" s="31" t="s">
        <v>9757</v>
      </c>
      <c r="B1805" s="31" t="s">
        <v>12508</v>
      </c>
      <c r="C1805" s="31" t="s">
        <v>12509</v>
      </c>
      <c r="D1805" s="32">
        <v>44025</v>
      </c>
      <c r="E1805" s="31" t="s">
        <v>12510</v>
      </c>
      <c r="F1805" s="31" t="s">
        <v>10181</v>
      </c>
      <c r="G1805" s="33">
        <v>-18460</v>
      </c>
      <c r="H1805" s="33">
        <v>-18460</v>
      </c>
      <c r="I1805" s="31" t="s">
        <v>9762</v>
      </c>
      <c r="J1805" s="31" t="s">
        <v>9763</v>
      </c>
      <c r="K1805" s="33">
        <v>-18460</v>
      </c>
      <c r="L1805" s="31" t="s">
        <v>9764</v>
      </c>
      <c r="M1805" t="e">
        <f t="shared" si="88"/>
        <v>#VALUE!</v>
      </c>
    </row>
    <row r="1806" spans="1:13" hidden="1">
      <c r="A1806" s="31" t="s">
        <v>9757</v>
      </c>
      <c r="B1806" s="31" t="s">
        <v>12508</v>
      </c>
      <c r="C1806" s="31" t="s">
        <v>12509</v>
      </c>
      <c r="D1806" s="32">
        <v>44025</v>
      </c>
      <c r="E1806" s="31" t="s">
        <v>12510</v>
      </c>
      <c r="F1806" s="31" t="s">
        <v>10182</v>
      </c>
      <c r="G1806" s="33">
        <v>18460</v>
      </c>
      <c r="H1806" s="33">
        <v>18460</v>
      </c>
      <c r="I1806" s="31" t="s">
        <v>9762</v>
      </c>
      <c r="J1806" s="31" t="s">
        <v>9763</v>
      </c>
      <c r="K1806" s="33">
        <v>18460</v>
      </c>
      <c r="L1806" s="31" t="s">
        <v>9764</v>
      </c>
      <c r="M1806" t="e">
        <f t="shared" si="88"/>
        <v>#VALUE!</v>
      </c>
    </row>
    <row r="1807" spans="1:13" hidden="1">
      <c r="A1807" s="31" t="s">
        <v>9757</v>
      </c>
      <c r="B1807" s="31" t="s">
        <v>12511</v>
      </c>
      <c r="C1807" s="31" t="s">
        <v>12512</v>
      </c>
      <c r="D1807" s="32">
        <v>44026</v>
      </c>
      <c r="E1807" s="31" t="s">
        <v>12513</v>
      </c>
      <c r="F1807" s="31" t="s">
        <v>10277</v>
      </c>
      <c r="G1807" s="33">
        <v>103600</v>
      </c>
      <c r="H1807" s="33">
        <v>103600</v>
      </c>
      <c r="I1807" s="31" t="s">
        <v>9762</v>
      </c>
      <c r="J1807" s="31" t="s">
        <v>9763</v>
      </c>
      <c r="K1807" s="33">
        <v>103600</v>
      </c>
      <c r="L1807" s="31" t="s">
        <v>9764</v>
      </c>
      <c r="M1807" t="e">
        <f t="shared" si="88"/>
        <v>#VALUE!</v>
      </c>
    </row>
    <row r="1808" spans="1:13" hidden="1">
      <c r="A1808" s="31" t="s">
        <v>9757</v>
      </c>
      <c r="B1808" s="31" t="s">
        <v>12511</v>
      </c>
      <c r="C1808" s="31" t="s">
        <v>12512</v>
      </c>
      <c r="D1808" s="32">
        <v>44026</v>
      </c>
      <c r="E1808" s="31" t="s">
        <v>12513</v>
      </c>
      <c r="F1808" s="31" t="s">
        <v>9889</v>
      </c>
      <c r="G1808" s="33">
        <v>-103600</v>
      </c>
      <c r="H1808" s="33">
        <v>-103600</v>
      </c>
      <c r="I1808" s="31" t="s">
        <v>9762</v>
      </c>
      <c r="J1808" s="31" t="s">
        <v>9763</v>
      </c>
      <c r="K1808" s="33">
        <v>-103600</v>
      </c>
      <c r="L1808" s="31" t="s">
        <v>9764</v>
      </c>
      <c r="M1808" t="e">
        <f t="shared" si="88"/>
        <v>#VALUE!</v>
      </c>
    </row>
    <row r="1809" spans="1:13" hidden="1">
      <c r="A1809" s="31" t="s">
        <v>9757</v>
      </c>
      <c r="B1809" s="31" t="s">
        <v>12514</v>
      </c>
      <c r="C1809" s="31" t="s">
        <v>12515</v>
      </c>
      <c r="D1809" s="32">
        <v>44027</v>
      </c>
      <c r="E1809" s="31" t="s">
        <v>12516</v>
      </c>
      <c r="F1809" s="31" t="s">
        <v>9997</v>
      </c>
      <c r="G1809" s="33">
        <v>622120</v>
      </c>
      <c r="H1809" s="33">
        <v>622120</v>
      </c>
      <c r="I1809" s="31" t="s">
        <v>9762</v>
      </c>
      <c r="J1809" s="31" t="s">
        <v>9763</v>
      </c>
      <c r="K1809" s="33">
        <v>622120</v>
      </c>
      <c r="L1809" s="31" t="s">
        <v>9764</v>
      </c>
      <c r="M1809" t="e">
        <f t="shared" si="88"/>
        <v>#VALUE!</v>
      </c>
    </row>
    <row r="1810" spans="1:13" hidden="1">
      <c r="A1810" s="31" t="s">
        <v>9757</v>
      </c>
      <c r="B1810" s="31" t="s">
        <v>12514</v>
      </c>
      <c r="C1810" s="31" t="s">
        <v>12515</v>
      </c>
      <c r="D1810" s="32">
        <v>44027</v>
      </c>
      <c r="E1810" s="31" t="s">
        <v>12516</v>
      </c>
      <c r="F1810" s="31" t="s">
        <v>9889</v>
      </c>
      <c r="G1810" s="33">
        <v>-622120</v>
      </c>
      <c r="H1810" s="33">
        <v>-622120</v>
      </c>
      <c r="I1810" s="31" t="s">
        <v>9762</v>
      </c>
      <c r="J1810" s="31" t="s">
        <v>9763</v>
      </c>
      <c r="K1810" s="33">
        <v>-622120</v>
      </c>
      <c r="L1810" s="31" t="s">
        <v>9764</v>
      </c>
      <c r="M1810" t="e">
        <f t="shared" si="88"/>
        <v>#VALUE!</v>
      </c>
    </row>
    <row r="1811" spans="1:13" hidden="1">
      <c r="A1811" s="31" t="s">
        <v>9757</v>
      </c>
      <c r="B1811" s="31" t="s">
        <v>12517</v>
      </c>
      <c r="C1811" s="31" t="s">
        <v>12518</v>
      </c>
      <c r="D1811" s="32">
        <v>44027</v>
      </c>
      <c r="E1811" s="31" t="s">
        <v>12519</v>
      </c>
      <c r="F1811" s="31" t="s">
        <v>9997</v>
      </c>
      <c r="G1811" s="33">
        <v>5264080</v>
      </c>
      <c r="H1811" s="33">
        <v>5264080</v>
      </c>
      <c r="I1811" s="31" t="s">
        <v>9762</v>
      </c>
      <c r="J1811" s="31" t="s">
        <v>9763</v>
      </c>
      <c r="K1811" s="33">
        <v>5264080</v>
      </c>
      <c r="L1811" s="31" t="s">
        <v>9764</v>
      </c>
      <c r="M1811" t="e">
        <f t="shared" si="88"/>
        <v>#VALUE!</v>
      </c>
    </row>
    <row r="1812" spans="1:13" hidden="1">
      <c r="A1812" s="31" t="s">
        <v>9757</v>
      </c>
      <c r="B1812" s="31" t="s">
        <v>12517</v>
      </c>
      <c r="C1812" s="31" t="s">
        <v>12518</v>
      </c>
      <c r="D1812" s="32">
        <v>44027</v>
      </c>
      <c r="E1812" s="31" t="s">
        <v>12519</v>
      </c>
      <c r="F1812" s="31" t="s">
        <v>9889</v>
      </c>
      <c r="G1812" s="33">
        <v>-5264080</v>
      </c>
      <c r="H1812" s="33">
        <v>-5264080</v>
      </c>
      <c r="I1812" s="31" t="s">
        <v>9762</v>
      </c>
      <c r="J1812" s="31" t="s">
        <v>9763</v>
      </c>
      <c r="K1812" s="33">
        <v>-5264080</v>
      </c>
      <c r="L1812" s="31" t="s">
        <v>9764</v>
      </c>
      <c r="M1812" t="e">
        <f t="shared" si="88"/>
        <v>#VALUE!</v>
      </c>
    </row>
    <row r="1813" spans="1:13" hidden="1">
      <c r="A1813" s="31" t="s">
        <v>9757</v>
      </c>
      <c r="B1813" s="31" t="s">
        <v>12520</v>
      </c>
      <c r="C1813" s="31" t="s">
        <v>12521</v>
      </c>
      <c r="D1813" s="32">
        <v>44027</v>
      </c>
      <c r="E1813" s="31" t="s">
        <v>12522</v>
      </c>
      <c r="F1813" s="31" t="s">
        <v>9997</v>
      </c>
      <c r="G1813" s="33">
        <v>1780270</v>
      </c>
      <c r="H1813" s="33">
        <v>1780270</v>
      </c>
      <c r="I1813" s="31" t="s">
        <v>9762</v>
      </c>
      <c r="J1813" s="31" t="s">
        <v>9763</v>
      </c>
      <c r="K1813" s="33">
        <v>1780270</v>
      </c>
      <c r="L1813" s="31" t="s">
        <v>9764</v>
      </c>
      <c r="M1813" t="e">
        <f t="shared" si="88"/>
        <v>#VALUE!</v>
      </c>
    </row>
    <row r="1814" spans="1:13" hidden="1">
      <c r="A1814" s="31" t="s">
        <v>9757</v>
      </c>
      <c r="B1814" s="31" t="s">
        <v>12520</v>
      </c>
      <c r="C1814" s="31" t="s">
        <v>12521</v>
      </c>
      <c r="D1814" s="32">
        <v>44027</v>
      </c>
      <c r="E1814" s="31" t="s">
        <v>12522</v>
      </c>
      <c r="F1814" s="31" t="s">
        <v>9889</v>
      </c>
      <c r="G1814" s="33">
        <v>-1780270</v>
      </c>
      <c r="H1814" s="33">
        <v>-1780270</v>
      </c>
      <c r="I1814" s="31" t="s">
        <v>9762</v>
      </c>
      <c r="J1814" s="31" t="s">
        <v>9763</v>
      </c>
      <c r="K1814" s="33">
        <v>-1780270</v>
      </c>
      <c r="L1814" s="31" t="s">
        <v>9764</v>
      </c>
      <c r="M1814" t="e">
        <f t="shared" si="88"/>
        <v>#VALUE!</v>
      </c>
    </row>
    <row r="1815" spans="1:13" hidden="1">
      <c r="A1815" s="31" t="s">
        <v>9757</v>
      </c>
      <c r="B1815" s="31" t="s">
        <v>12523</v>
      </c>
      <c r="C1815" s="31" t="s">
        <v>12524</v>
      </c>
      <c r="D1815" s="32">
        <v>44027</v>
      </c>
      <c r="E1815" s="31" t="s">
        <v>12525</v>
      </c>
      <c r="F1815" s="31" t="s">
        <v>9997</v>
      </c>
      <c r="G1815" s="33">
        <v>3100000</v>
      </c>
      <c r="H1815" s="33">
        <v>3100000</v>
      </c>
      <c r="I1815" s="31" t="s">
        <v>9762</v>
      </c>
      <c r="J1815" s="31" t="s">
        <v>9763</v>
      </c>
      <c r="K1815" s="33">
        <v>3100000</v>
      </c>
      <c r="L1815" s="31" t="s">
        <v>9764</v>
      </c>
      <c r="M1815" t="e">
        <f t="shared" si="88"/>
        <v>#VALUE!</v>
      </c>
    </row>
    <row r="1816" spans="1:13" hidden="1">
      <c r="A1816" s="31" t="s">
        <v>9757</v>
      </c>
      <c r="B1816" s="31" t="s">
        <v>12523</v>
      </c>
      <c r="C1816" s="31" t="s">
        <v>12524</v>
      </c>
      <c r="D1816" s="32">
        <v>44027</v>
      </c>
      <c r="E1816" s="31" t="s">
        <v>12525</v>
      </c>
      <c r="F1816" s="31" t="s">
        <v>9889</v>
      </c>
      <c r="G1816" s="33">
        <v>-3100000</v>
      </c>
      <c r="H1816" s="33">
        <v>-3100000</v>
      </c>
      <c r="I1816" s="31" t="s">
        <v>9762</v>
      </c>
      <c r="J1816" s="31" t="s">
        <v>9763</v>
      </c>
      <c r="K1816" s="33">
        <v>-3100000</v>
      </c>
      <c r="L1816" s="31" t="s">
        <v>9764</v>
      </c>
      <c r="M1816" t="e">
        <f t="shared" si="88"/>
        <v>#VALUE!</v>
      </c>
    </row>
    <row r="1817" spans="1:13" hidden="1">
      <c r="A1817" s="31" t="s">
        <v>9757</v>
      </c>
      <c r="B1817" s="31" t="s">
        <v>12526</v>
      </c>
      <c r="C1817" s="31" t="s">
        <v>12527</v>
      </c>
      <c r="D1817" s="32">
        <v>44027</v>
      </c>
      <c r="E1817" s="31" t="s">
        <v>12528</v>
      </c>
      <c r="F1817" s="31" t="s">
        <v>9997</v>
      </c>
      <c r="G1817" s="33">
        <v>3977733</v>
      </c>
      <c r="H1817" s="33">
        <v>3977733</v>
      </c>
      <c r="I1817" s="31" t="s">
        <v>9762</v>
      </c>
      <c r="J1817" s="31" t="s">
        <v>9763</v>
      </c>
      <c r="K1817" s="33">
        <v>3977733</v>
      </c>
      <c r="L1817" s="31" t="s">
        <v>9764</v>
      </c>
      <c r="M1817" t="e">
        <f t="shared" si="88"/>
        <v>#VALUE!</v>
      </c>
    </row>
    <row r="1818" spans="1:13" hidden="1">
      <c r="A1818" s="31" t="s">
        <v>9757</v>
      </c>
      <c r="B1818" s="31" t="s">
        <v>12526</v>
      </c>
      <c r="C1818" s="31" t="s">
        <v>12527</v>
      </c>
      <c r="D1818" s="32">
        <v>44027</v>
      </c>
      <c r="E1818" s="31" t="s">
        <v>12528</v>
      </c>
      <c r="F1818" s="31" t="s">
        <v>9889</v>
      </c>
      <c r="G1818" s="33">
        <v>-3977733</v>
      </c>
      <c r="H1818" s="33">
        <v>-3977733</v>
      </c>
      <c r="I1818" s="31" t="s">
        <v>9762</v>
      </c>
      <c r="J1818" s="31" t="s">
        <v>9763</v>
      </c>
      <c r="K1818" s="33">
        <v>-3977733</v>
      </c>
      <c r="L1818" s="31" t="s">
        <v>9764</v>
      </c>
      <c r="M1818" t="e">
        <f t="shared" si="88"/>
        <v>#VALUE!</v>
      </c>
    </row>
    <row r="1819" spans="1:13" hidden="1">
      <c r="A1819" s="31" t="s">
        <v>9757</v>
      </c>
      <c r="B1819" s="31" t="s">
        <v>12529</v>
      </c>
      <c r="C1819" s="31" t="s">
        <v>12530</v>
      </c>
      <c r="D1819" s="32">
        <v>44027</v>
      </c>
      <c r="E1819" s="31" t="s">
        <v>12531</v>
      </c>
      <c r="F1819" s="31" t="s">
        <v>9997</v>
      </c>
      <c r="G1819" s="33">
        <v>35699.68</v>
      </c>
      <c r="H1819" s="33">
        <v>35699.68</v>
      </c>
      <c r="I1819" s="31" t="s">
        <v>9762</v>
      </c>
      <c r="J1819" s="31" t="s">
        <v>9763</v>
      </c>
      <c r="K1819" s="33">
        <v>35699.68</v>
      </c>
      <c r="L1819" s="31" t="s">
        <v>9764</v>
      </c>
      <c r="M1819" t="e">
        <f t="shared" si="88"/>
        <v>#VALUE!</v>
      </c>
    </row>
    <row r="1820" spans="1:13" hidden="1">
      <c r="A1820" s="31" t="s">
        <v>9757</v>
      </c>
      <c r="B1820" s="31" t="s">
        <v>12529</v>
      </c>
      <c r="C1820" s="31" t="s">
        <v>12530</v>
      </c>
      <c r="D1820" s="32">
        <v>44027</v>
      </c>
      <c r="E1820" s="31" t="s">
        <v>12531</v>
      </c>
      <c r="F1820" s="31" t="s">
        <v>9889</v>
      </c>
      <c r="G1820" s="33">
        <v>-35699.68</v>
      </c>
      <c r="H1820" s="33">
        <v>-35699.68</v>
      </c>
      <c r="I1820" s="31" t="s">
        <v>9762</v>
      </c>
      <c r="J1820" s="31" t="s">
        <v>9763</v>
      </c>
      <c r="K1820" s="33">
        <v>-35699.68</v>
      </c>
      <c r="L1820" s="31" t="s">
        <v>9764</v>
      </c>
      <c r="M1820" t="e">
        <f t="shared" si="88"/>
        <v>#VALUE!</v>
      </c>
    </row>
    <row r="1821" spans="1:13" hidden="1">
      <c r="A1821" s="31" t="s">
        <v>9757</v>
      </c>
      <c r="B1821" s="31" t="s">
        <v>12532</v>
      </c>
      <c r="C1821" s="31" t="s">
        <v>12533</v>
      </c>
      <c r="D1821" s="32">
        <v>44027</v>
      </c>
      <c r="E1821" s="31" t="s">
        <v>12534</v>
      </c>
      <c r="F1821" s="31" t="s">
        <v>9997</v>
      </c>
      <c r="G1821" s="33">
        <v>1024749</v>
      </c>
      <c r="H1821" s="33">
        <v>1024749</v>
      </c>
      <c r="I1821" s="31" t="s">
        <v>9762</v>
      </c>
      <c r="J1821" s="31" t="s">
        <v>9763</v>
      </c>
      <c r="K1821" s="33">
        <v>1024749</v>
      </c>
      <c r="L1821" s="31" t="s">
        <v>9764</v>
      </c>
      <c r="M1821" t="e">
        <f t="shared" si="88"/>
        <v>#VALUE!</v>
      </c>
    </row>
    <row r="1822" spans="1:13" hidden="1">
      <c r="A1822" s="31" t="s">
        <v>9757</v>
      </c>
      <c r="B1822" s="31" t="s">
        <v>12532</v>
      </c>
      <c r="C1822" s="31" t="s">
        <v>12533</v>
      </c>
      <c r="D1822" s="32">
        <v>44027</v>
      </c>
      <c r="E1822" s="31" t="s">
        <v>12534</v>
      </c>
      <c r="F1822" s="31" t="s">
        <v>9889</v>
      </c>
      <c r="G1822" s="33">
        <v>-1024749</v>
      </c>
      <c r="H1822" s="33">
        <v>-1024749</v>
      </c>
      <c r="I1822" s="31" t="s">
        <v>9762</v>
      </c>
      <c r="J1822" s="31" t="s">
        <v>9763</v>
      </c>
      <c r="K1822" s="33">
        <v>-1024749</v>
      </c>
      <c r="L1822" s="31" t="s">
        <v>9764</v>
      </c>
      <c r="M1822" t="e">
        <f t="shared" si="88"/>
        <v>#VALUE!</v>
      </c>
    </row>
    <row r="1823" spans="1:13" hidden="1">
      <c r="A1823" s="31" t="s">
        <v>9757</v>
      </c>
      <c r="B1823" s="31" t="s">
        <v>12535</v>
      </c>
      <c r="C1823" s="31" t="s">
        <v>12536</v>
      </c>
      <c r="D1823" s="32">
        <v>44027</v>
      </c>
      <c r="E1823" s="31" t="s">
        <v>12537</v>
      </c>
      <c r="F1823" s="31" t="s">
        <v>10095</v>
      </c>
      <c r="G1823" s="33">
        <v>36000</v>
      </c>
      <c r="H1823" s="33">
        <v>36000</v>
      </c>
      <c r="I1823" s="31" t="s">
        <v>9762</v>
      </c>
      <c r="J1823" s="31" t="s">
        <v>9763</v>
      </c>
      <c r="K1823" s="33">
        <v>36000</v>
      </c>
      <c r="L1823" s="31" t="s">
        <v>9764</v>
      </c>
      <c r="M1823" t="e">
        <f t="shared" si="88"/>
        <v>#VALUE!</v>
      </c>
    </row>
    <row r="1824" spans="1:13" hidden="1">
      <c r="A1824" s="31" t="s">
        <v>9757</v>
      </c>
      <c r="B1824" s="31" t="s">
        <v>12535</v>
      </c>
      <c r="C1824" s="31" t="s">
        <v>12536</v>
      </c>
      <c r="D1824" s="32">
        <v>44027</v>
      </c>
      <c r="E1824" s="31" t="s">
        <v>12537</v>
      </c>
      <c r="F1824" s="31" t="s">
        <v>9889</v>
      </c>
      <c r="G1824" s="33">
        <v>-36000</v>
      </c>
      <c r="H1824" s="33">
        <v>-36000</v>
      </c>
      <c r="I1824" s="31" t="s">
        <v>9762</v>
      </c>
      <c r="J1824" s="31" t="s">
        <v>9763</v>
      </c>
      <c r="K1824" s="33">
        <v>-36000</v>
      </c>
      <c r="L1824" s="31" t="s">
        <v>9764</v>
      </c>
      <c r="M1824" t="e">
        <f t="shared" si="88"/>
        <v>#VALUE!</v>
      </c>
    </row>
    <row r="1825" spans="1:13" hidden="1">
      <c r="A1825" s="31" t="s">
        <v>9757</v>
      </c>
      <c r="B1825" s="31" t="s">
        <v>12538</v>
      </c>
      <c r="C1825" s="31" t="s">
        <v>12539</v>
      </c>
      <c r="D1825" s="32">
        <v>44027</v>
      </c>
      <c r="E1825" s="31" t="s">
        <v>12540</v>
      </c>
      <c r="F1825" s="31" t="s">
        <v>9875</v>
      </c>
      <c r="G1825" s="33">
        <v>18822.43</v>
      </c>
      <c r="H1825" s="33">
        <v>18822.43</v>
      </c>
      <c r="I1825" s="31" t="s">
        <v>9762</v>
      </c>
      <c r="J1825" s="31" t="s">
        <v>9763</v>
      </c>
      <c r="K1825" s="33">
        <v>18822.43</v>
      </c>
      <c r="L1825" s="31" t="s">
        <v>9764</v>
      </c>
      <c r="M1825" t="e">
        <f t="shared" si="88"/>
        <v>#VALUE!</v>
      </c>
    </row>
    <row r="1826" spans="1:13" hidden="1">
      <c r="A1826" s="31" t="s">
        <v>9757</v>
      </c>
      <c r="B1826" s="31" t="s">
        <v>12538</v>
      </c>
      <c r="C1826" s="31" t="s">
        <v>12539</v>
      </c>
      <c r="D1826" s="32">
        <v>44027</v>
      </c>
      <c r="E1826" s="31" t="s">
        <v>12540</v>
      </c>
      <c r="F1826" s="31" t="s">
        <v>9889</v>
      </c>
      <c r="G1826" s="33">
        <v>-18822.43</v>
      </c>
      <c r="H1826" s="33">
        <v>-18822.43</v>
      </c>
      <c r="I1826" s="31" t="s">
        <v>9762</v>
      </c>
      <c r="J1826" s="31" t="s">
        <v>9763</v>
      </c>
      <c r="K1826" s="33">
        <v>-18822.43</v>
      </c>
      <c r="L1826" s="31" t="s">
        <v>9764</v>
      </c>
      <c r="M1826" t="e">
        <f t="shared" si="88"/>
        <v>#VALUE!</v>
      </c>
    </row>
    <row r="1827" spans="1:13" hidden="1">
      <c r="A1827" s="31" t="s">
        <v>9757</v>
      </c>
      <c r="B1827" s="31" t="s">
        <v>12541</v>
      </c>
      <c r="C1827" s="31" t="s">
        <v>12542</v>
      </c>
      <c r="D1827" s="32">
        <v>44029</v>
      </c>
      <c r="E1827" s="31" t="s">
        <v>12543</v>
      </c>
      <c r="F1827" s="31" t="s">
        <v>10050</v>
      </c>
      <c r="G1827" s="33">
        <v>743.96</v>
      </c>
      <c r="H1827" s="33">
        <v>743.96</v>
      </c>
      <c r="I1827" s="31" t="s">
        <v>9762</v>
      </c>
      <c r="J1827" s="31" t="s">
        <v>9763</v>
      </c>
      <c r="K1827" s="33">
        <v>743.96</v>
      </c>
      <c r="L1827" s="31" t="s">
        <v>9764</v>
      </c>
      <c r="M1827" t="e">
        <f t="shared" si="88"/>
        <v>#VALUE!</v>
      </c>
    </row>
    <row r="1828" spans="1:13" hidden="1">
      <c r="A1828" s="31" t="s">
        <v>9757</v>
      </c>
      <c r="B1828" s="31" t="s">
        <v>12541</v>
      </c>
      <c r="C1828" s="31" t="s">
        <v>12542</v>
      </c>
      <c r="D1828" s="32">
        <v>44029</v>
      </c>
      <c r="E1828" s="31" t="s">
        <v>12543</v>
      </c>
      <c r="F1828" s="31" t="s">
        <v>9889</v>
      </c>
      <c r="G1828" s="33">
        <v>-743.96</v>
      </c>
      <c r="H1828" s="33">
        <v>-743.96</v>
      </c>
      <c r="I1828" s="31" t="s">
        <v>9762</v>
      </c>
      <c r="J1828" s="31" t="s">
        <v>9763</v>
      </c>
      <c r="K1828" s="33">
        <v>-743.96</v>
      </c>
      <c r="L1828" s="31" t="s">
        <v>9764</v>
      </c>
      <c r="M1828" t="e">
        <f t="shared" si="88"/>
        <v>#VALUE!</v>
      </c>
    </row>
    <row r="1829" spans="1:13" hidden="1">
      <c r="A1829" s="31" t="s">
        <v>9757</v>
      </c>
      <c r="B1829" s="31" t="s">
        <v>12544</v>
      </c>
      <c r="C1829" s="31" t="s">
        <v>12545</v>
      </c>
      <c r="D1829" s="32">
        <v>44029</v>
      </c>
      <c r="E1829" s="31" t="s">
        <v>12546</v>
      </c>
      <c r="F1829" s="31" t="s">
        <v>9867</v>
      </c>
      <c r="G1829" s="33">
        <v>25580</v>
      </c>
      <c r="H1829" s="33">
        <v>25580</v>
      </c>
      <c r="I1829" s="31" t="s">
        <v>9762</v>
      </c>
      <c r="J1829" s="31" t="s">
        <v>9763</v>
      </c>
      <c r="K1829" s="33">
        <v>25580</v>
      </c>
      <c r="L1829" s="31" t="s">
        <v>9764</v>
      </c>
      <c r="M1829" t="e">
        <f t="shared" si="88"/>
        <v>#VALUE!</v>
      </c>
    </row>
    <row r="1830" spans="1:13" hidden="1">
      <c r="A1830" s="31" t="s">
        <v>9757</v>
      </c>
      <c r="B1830" s="31" t="s">
        <v>12544</v>
      </c>
      <c r="C1830" s="31" t="s">
        <v>12545</v>
      </c>
      <c r="D1830" s="32">
        <v>44029</v>
      </c>
      <c r="E1830" s="31" t="s">
        <v>12546</v>
      </c>
      <c r="F1830" s="31" t="s">
        <v>9889</v>
      </c>
      <c r="G1830" s="33">
        <v>-25580</v>
      </c>
      <c r="H1830" s="33">
        <v>-25580</v>
      </c>
      <c r="I1830" s="31" t="s">
        <v>9762</v>
      </c>
      <c r="J1830" s="31" t="s">
        <v>9763</v>
      </c>
      <c r="K1830" s="33">
        <v>-25580</v>
      </c>
      <c r="L1830" s="31" t="s">
        <v>9764</v>
      </c>
      <c r="M1830" t="e">
        <f t="shared" si="88"/>
        <v>#VALUE!</v>
      </c>
    </row>
    <row r="1831" spans="1:13" hidden="1">
      <c r="A1831" s="31" t="s">
        <v>9757</v>
      </c>
      <c r="B1831" s="31" t="s">
        <v>12547</v>
      </c>
      <c r="C1831" s="31" t="s">
        <v>12548</v>
      </c>
      <c r="D1831" s="32">
        <v>44029</v>
      </c>
      <c r="E1831" s="31" t="s">
        <v>12549</v>
      </c>
      <c r="F1831" s="31" t="s">
        <v>9867</v>
      </c>
      <c r="G1831" s="33">
        <v>2525</v>
      </c>
      <c r="H1831" s="33">
        <v>2525</v>
      </c>
      <c r="I1831" s="31" t="s">
        <v>9762</v>
      </c>
      <c r="J1831" s="31" t="s">
        <v>9763</v>
      </c>
      <c r="K1831" s="33">
        <v>2525</v>
      </c>
      <c r="L1831" s="31" t="s">
        <v>9764</v>
      </c>
      <c r="M1831" t="e">
        <f t="shared" si="88"/>
        <v>#VALUE!</v>
      </c>
    </row>
    <row r="1832" spans="1:13" hidden="1">
      <c r="A1832" s="31" t="s">
        <v>9757</v>
      </c>
      <c r="B1832" s="31" t="s">
        <v>12547</v>
      </c>
      <c r="C1832" s="31" t="s">
        <v>12548</v>
      </c>
      <c r="D1832" s="32">
        <v>44029</v>
      </c>
      <c r="E1832" s="31" t="s">
        <v>12549</v>
      </c>
      <c r="F1832" s="31" t="s">
        <v>9889</v>
      </c>
      <c r="G1832" s="33">
        <v>-2525</v>
      </c>
      <c r="H1832" s="33">
        <v>-2525</v>
      </c>
      <c r="I1832" s="31" t="s">
        <v>9762</v>
      </c>
      <c r="J1832" s="31" t="s">
        <v>9763</v>
      </c>
      <c r="K1832" s="33">
        <v>-2525</v>
      </c>
      <c r="L1832" s="31" t="s">
        <v>9764</v>
      </c>
      <c r="M1832" t="e">
        <f t="shared" si="88"/>
        <v>#VALUE!</v>
      </c>
    </row>
    <row r="1833" spans="1:13" hidden="1">
      <c r="A1833" s="31" t="s">
        <v>9757</v>
      </c>
      <c r="B1833" s="31" t="s">
        <v>12550</v>
      </c>
      <c r="C1833" s="31" t="s">
        <v>12551</v>
      </c>
      <c r="D1833" s="32">
        <v>44029</v>
      </c>
      <c r="E1833" s="31" t="s">
        <v>12552</v>
      </c>
      <c r="F1833" s="31" t="s">
        <v>9962</v>
      </c>
      <c r="G1833" s="33">
        <v>16660.099999999999</v>
      </c>
      <c r="H1833" s="33">
        <v>16660.099999999999</v>
      </c>
      <c r="I1833" s="31" t="s">
        <v>9762</v>
      </c>
      <c r="J1833" s="31" t="s">
        <v>9763</v>
      </c>
      <c r="K1833" s="33">
        <v>16660.099999999999</v>
      </c>
      <c r="L1833" s="31" t="s">
        <v>9764</v>
      </c>
      <c r="M1833" t="e">
        <f t="shared" si="88"/>
        <v>#VALUE!</v>
      </c>
    </row>
    <row r="1834" spans="1:13" hidden="1">
      <c r="A1834" s="31" t="s">
        <v>9757</v>
      </c>
      <c r="B1834" s="31" t="s">
        <v>12550</v>
      </c>
      <c r="C1834" s="31" t="s">
        <v>12551</v>
      </c>
      <c r="D1834" s="32">
        <v>44029</v>
      </c>
      <c r="E1834" s="31" t="s">
        <v>12552</v>
      </c>
      <c r="F1834" s="31" t="s">
        <v>9889</v>
      </c>
      <c r="G1834" s="33">
        <v>-16660.099999999999</v>
      </c>
      <c r="H1834" s="33">
        <v>-16660.099999999999</v>
      </c>
      <c r="I1834" s="31" t="s">
        <v>9762</v>
      </c>
      <c r="J1834" s="31" t="s">
        <v>9763</v>
      </c>
      <c r="K1834" s="33">
        <v>-16660.099999999999</v>
      </c>
      <c r="L1834" s="31" t="s">
        <v>9764</v>
      </c>
      <c r="M1834" t="e">
        <f t="shared" si="88"/>
        <v>#VALUE!</v>
      </c>
    </row>
    <row r="1835" spans="1:13" hidden="1">
      <c r="A1835" s="31" t="s">
        <v>9757</v>
      </c>
      <c r="B1835" s="31" t="s">
        <v>12553</v>
      </c>
      <c r="C1835" s="31" t="s">
        <v>12554</v>
      </c>
      <c r="D1835" s="32">
        <v>44029</v>
      </c>
      <c r="E1835" s="31" t="s">
        <v>12555</v>
      </c>
      <c r="F1835" s="31" t="s">
        <v>9962</v>
      </c>
      <c r="G1835" s="33">
        <v>4895.8</v>
      </c>
      <c r="H1835" s="33">
        <v>4895.8</v>
      </c>
      <c r="I1835" s="31" t="s">
        <v>9762</v>
      </c>
      <c r="J1835" s="31" t="s">
        <v>9763</v>
      </c>
      <c r="K1835" s="33">
        <v>4895.8</v>
      </c>
      <c r="L1835" s="31" t="s">
        <v>9764</v>
      </c>
      <c r="M1835" t="e">
        <f t="shared" si="88"/>
        <v>#VALUE!</v>
      </c>
    </row>
    <row r="1836" spans="1:13" hidden="1">
      <c r="A1836" s="31" t="s">
        <v>9757</v>
      </c>
      <c r="B1836" s="31" t="s">
        <v>12553</v>
      </c>
      <c r="C1836" s="31" t="s">
        <v>12554</v>
      </c>
      <c r="D1836" s="32">
        <v>44029</v>
      </c>
      <c r="E1836" s="31" t="s">
        <v>12555</v>
      </c>
      <c r="F1836" s="31" t="s">
        <v>9889</v>
      </c>
      <c r="G1836" s="33">
        <v>-4895.8</v>
      </c>
      <c r="H1836" s="33">
        <v>-4895.8</v>
      </c>
      <c r="I1836" s="31" t="s">
        <v>9762</v>
      </c>
      <c r="J1836" s="31" t="s">
        <v>9763</v>
      </c>
      <c r="K1836" s="33">
        <v>-4895.8</v>
      </c>
      <c r="L1836" s="31" t="s">
        <v>9764</v>
      </c>
      <c r="M1836" t="e">
        <f t="shared" si="88"/>
        <v>#VALUE!</v>
      </c>
    </row>
    <row r="1837" spans="1:13" hidden="1">
      <c r="A1837" s="31" t="s">
        <v>9757</v>
      </c>
      <c r="B1837" s="31" t="s">
        <v>12556</v>
      </c>
      <c r="C1837" s="31" t="s">
        <v>12557</v>
      </c>
      <c r="D1837" s="32">
        <v>44027</v>
      </c>
      <c r="E1837" s="31" t="s">
        <v>12558</v>
      </c>
      <c r="F1837" s="31" t="s">
        <v>9962</v>
      </c>
      <c r="G1837" s="33">
        <v>3077</v>
      </c>
      <c r="H1837" s="33">
        <v>3077</v>
      </c>
      <c r="I1837" s="31" t="s">
        <v>9762</v>
      </c>
      <c r="J1837" s="31" t="s">
        <v>9763</v>
      </c>
      <c r="K1837" s="33">
        <v>3077</v>
      </c>
      <c r="L1837" s="31" t="s">
        <v>9764</v>
      </c>
      <c r="M1837" t="e">
        <f t="shared" si="88"/>
        <v>#VALUE!</v>
      </c>
    </row>
    <row r="1838" spans="1:13" hidden="1">
      <c r="A1838" s="31" t="s">
        <v>9757</v>
      </c>
      <c r="B1838" s="31" t="s">
        <v>12556</v>
      </c>
      <c r="C1838" s="31" t="s">
        <v>12557</v>
      </c>
      <c r="D1838" s="32">
        <v>44027</v>
      </c>
      <c r="E1838" s="31" t="s">
        <v>12558</v>
      </c>
      <c r="F1838" s="31" t="s">
        <v>9889</v>
      </c>
      <c r="G1838" s="33">
        <v>-3077</v>
      </c>
      <c r="H1838" s="33">
        <v>-3077</v>
      </c>
      <c r="I1838" s="31" t="s">
        <v>9762</v>
      </c>
      <c r="J1838" s="31" t="s">
        <v>9763</v>
      </c>
      <c r="K1838" s="33">
        <v>-3077</v>
      </c>
      <c r="L1838" s="31" t="s">
        <v>9764</v>
      </c>
      <c r="M1838" t="e">
        <f t="shared" si="88"/>
        <v>#VALUE!</v>
      </c>
    </row>
    <row r="1839" spans="1:13" hidden="1">
      <c r="A1839" s="31" t="s">
        <v>9757</v>
      </c>
      <c r="B1839" s="31" t="s">
        <v>12559</v>
      </c>
      <c r="C1839" s="31" t="s">
        <v>12560</v>
      </c>
      <c r="D1839" s="32">
        <v>44029</v>
      </c>
      <c r="E1839" s="31" t="s">
        <v>12561</v>
      </c>
      <c r="F1839" s="31" t="s">
        <v>9962</v>
      </c>
      <c r="G1839" s="33">
        <v>4499.3500000000004</v>
      </c>
      <c r="H1839" s="33">
        <v>4499.3500000000004</v>
      </c>
      <c r="I1839" s="31" t="s">
        <v>9762</v>
      </c>
      <c r="J1839" s="31" t="s">
        <v>9763</v>
      </c>
      <c r="K1839" s="33">
        <v>4499.3500000000004</v>
      </c>
      <c r="L1839" s="31" t="s">
        <v>9764</v>
      </c>
      <c r="M1839" t="e">
        <f t="shared" si="88"/>
        <v>#VALUE!</v>
      </c>
    </row>
    <row r="1840" spans="1:13" hidden="1">
      <c r="A1840" s="31" t="s">
        <v>9757</v>
      </c>
      <c r="B1840" s="31" t="s">
        <v>12559</v>
      </c>
      <c r="C1840" s="31" t="s">
        <v>12560</v>
      </c>
      <c r="D1840" s="32">
        <v>44029</v>
      </c>
      <c r="E1840" s="31" t="s">
        <v>12561</v>
      </c>
      <c r="F1840" s="31" t="s">
        <v>9889</v>
      </c>
      <c r="G1840" s="33">
        <v>-4499.3500000000004</v>
      </c>
      <c r="H1840" s="33">
        <v>-4499.3500000000004</v>
      </c>
      <c r="I1840" s="31" t="s">
        <v>9762</v>
      </c>
      <c r="J1840" s="31" t="s">
        <v>9763</v>
      </c>
      <c r="K1840" s="33">
        <v>-4499.3500000000004</v>
      </c>
      <c r="L1840" s="31" t="s">
        <v>9764</v>
      </c>
      <c r="M1840" t="e">
        <f t="shared" si="88"/>
        <v>#VALUE!</v>
      </c>
    </row>
    <row r="1841" spans="1:13" hidden="1">
      <c r="A1841" s="31" t="s">
        <v>9757</v>
      </c>
      <c r="B1841" s="31" t="s">
        <v>12562</v>
      </c>
      <c r="C1841" s="31" t="s">
        <v>12563</v>
      </c>
      <c r="D1841" s="32">
        <v>44029</v>
      </c>
      <c r="E1841" s="31" t="s">
        <v>12564</v>
      </c>
      <c r="F1841" s="31" t="s">
        <v>9962</v>
      </c>
      <c r="G1841" s="33">
        <v>4140</v>
      </c>
      <c r="H1841" s="33">
        <v>4140</v>
      </c>
      <c r="I1841" s="31" t="s">
        <v>9762</v>
      </c>
      <c r="J1841" s="31" t="s">
        <v>9763</v>
      </c>
      <c r="K1841" s="33">
        <v>4140</v>
      </c>
      <c r="L1841" s="31" t="s">
        <v>9764</v>
      </c>
      <c r="M1841" t="e">
        <f t="shared" si="88"/>
        <v>#VALUE!</v>
      </c>
    </row>
    <row r="1842" spans="1:13" hidden="1">
      <c r="A1842" s="31" t="s">
        <v>9757</v>
      </c>
      <c r="B1842" s="31" t="s">
        <v>12562</v>
      </c>
      <c r="C1842" s="31" t="s">
        <v>12563</v>
      </c>
      <c r="D1842" s="32">
        <v>44029</v>
      </c>
      <c r="E1842" s="31" t="s">
        <v>12564</v>
      </c>
      <c r="F1842" s="31" t="s">
        <v>9889</v>
      </c>
      <c r="G1842" s="33">
        <v>-4140</v>
      </c>
      <c r="H1842" s="33">
        <v>-4140</v>
      </c>
      <c r="I1842" s="31" t="s">
        <v>9762</v>
      </c>
      <c r="J1842" s="31" t="s">
        <v>9763</v>
      </c>
      <c r="K1842" s="33">
        <v>-4140</v>
      </c>
      <c r="L1842" s="31" t="s">
        <v>9764</v>
      </c>
      <c r="M1842" t="e">
        <f t="shared" si="88"/>
        <v>#VALUE!</v>
      </c>
    </row>
    <row r="1843" spans="1:13" hidden="1">
      <c r="A1843" s="31" t="s">
        <v>9757</v>
      </c>
      <c r="B1843" s="31" t="s">
        <v>12565</v>
      </c>
      <c r="C1843" s="31" t="s">
        <v>12566</v>
      </c>
      <c r="D1843" s="32">
        <v>44029</v>
      </c>
      <c r="E1843" s="31" t="s">
        <v>12567</v>
      </c>
      <c r="F1843" s="31" t="s">
        <v>9875</v>
      </c>
      <c r="G1843" s="33">
        <v>2205</v>
      </c>
      <c r="H1843" s="33">
        <v>2205</v>
      </c>
      <c r="I1843" s="31" t="s">
        <v>9762</v>
      </c>
      <c r="J1843" s="31" t="s">
        <v>9763</v>
      </c>
      <c r="K1843" s="33">
        <v>2205</v>
      </c>
      <c r="L1843" s="31" t="s">
        <v>9764</v>
      </c>
      <c r="M1843" t="e">
        <f t="shared" si="88"/>
        <v>#VALUE!</v>
      </c>
    </row>
    <row r="1844" spans="1:13" hidden="1">
      <c r="A1844" s="31" t="s">
        <v>9757</v>
      </c>
      <c r="B1844" s="31" t="s">
        <v>12565</v>
      </c>
      <c r="C1844" s="31" t="s">
        <v>12566</v>
      </c>
      <c r="D1844" s="32">
        <v>44029</v>
      </c>
      <c r="E1844" s="31" t="s">
        <v>12567</v>
      </c>
      <c r="F1844" s="31" t="s">
        <v>9889</v>
      </c>
      <c r="G1844" s="33">
        <v>-2205</v>
      </c>
      <c r="H1844" s="33">
        <v>-2205</v>
      </c>
      <c r="I1844" s="31" t="s">
        <v>9762</v>
      </c>
      <c r="J1844" s="31" t="s">
        <v>9763</v>
      </c>
      <c r="K1844" s="33">
        <v>-2205</v>
      </c>
      <c r="L1844" s="31" t="s">
        <v>9764</v>
      </c>
      <c r="M1844" t="e">
        <f t="shared" si="88"/>
        <v>#VALUE!</v>
      </c>
    </row>
    <row r="1845" spans="1:13" hidden="1">
      <c r="A1845" s="31" t="s">
        <v>9757</v>
      </c>
      <c r="B1845" s="31" t="s">
        <v>12568</v>
      </c>
      <c r="C1845" s="31" t="s">
        <v>12569</v>
      </c>
      <c r="D1845" s="32">
        <v>44029</v>
      </c>
      <c r="E1845" s="31" t="s">
        <v>12570</v>
      </c>
      <c r="F1845" s="31" t="s">
        <v>9997</v>
      </c>
      <c r="G1845" s="33">
        <v>1810000</v>
      </c>
      <c r="H1845" s="33">
        <v>1810000</v>
      </c>
      <c r="I1845" s="31" t="s">
        <v>9762</v>
      </c>
      <c r="J1845" s="31" t="s">
        <v>9763</v>
      </c>
      <c r="K1845" s="33">
        <v>1810000</v>
      </c>
      <c r="L1845" s="31" t="s">
        <v>9764</v>
      </c>
      <c r="M1845" t="e">
        <f t="shared" si="88"/>
        <v>#VALUE!</v>
      </c>
    </row>
    <row r="1846" spans="1:13" hidden="1">
      <c r="A1846" s="31" t="s">
        <v>9757</v>
      </c>
      <c r="B1846" s="31" t="s">
        <v>12568</v>
      </c>
      <c r="C1846" s="31" t="s">
        <v>12569</v>
      </c>
      <c r="D1846" s="32">
        <v>44029</v>
      </c>
      <c r="E1846" s="31" t="s">
        <v>12570</v>
      </c>
      <c r="F1846" s="31" t="s">
        <v>9889</v>
      </c>
      <c r="G1846" s="33">
        <v>-1810000</v>
      </c>
      <c r="H1846" s="33">
        <v>-1810000</v>
      </c>
      <c r="I1846" s="31" t="s">
        <v>9762</v>
      </c>
      <c r="J1846" s="31" t="s">
        <v>9763</v>
      </c>
      <c r="K1846" s="33">
        <v>-1810000</v>
      </c>
      <c r="L1846" s="31" t="s">
        <v>9764</v>
      </c>
      <c r="M1846" t="e">
        <f t="shared" si="88"/>
        <v>#VALUE!</v>
      </c>
    </row>
    <row r="1847" spans="1:13" hidden="1">
      <c r="A1847" s="31" t="s">
        <v>9757</v>
      </c>
      <c r="B1847" s="31" t="s">
        <v>12571</v>
      </c>
      <c r="C1847" s="31" t="s">
        <v>12572</v>
      </c>
      <c r="D1847" s="32">
        <v>44029</v>
      </c>
      <c r="E1847" s="31" t="s">
        <v>12573</v>
      </c>
      <c r="F1847" s="31" t="s">
        <v>9997</v>
      </c>
      <c r="G1847" s="33">
        <v>1810000</v>
      </c>
      <c r="H1847" s="33">
        <v>1810000</v>
      </c>
      <c r="I1847" s="31" t="s">
        <v>9762</v>
      </c>
      <c r="J1847" s="31" t="s">
        <v>9763</v>
      </c>
      <c r="K1847" s="33">
        <v>1810000</v>
      </c>
      <c r="L1847" s="31" t="s">
        <v>9764</v>
      </c>
      <c r="M1847" t="e">
        <f t="shared" si="88"/>
        <v>#VALUE!</v>
      </c>
    </row>
    <row r="1848" spans="1:13" hidden="1">
      <c r="A1848" s="31" t="s">
        <v>9757</v>
      </c>
      <c r="B1848" s="31" t="s">
        <v>12571</v>
      </c>
      <c r="C1848" s="31" t="s">
        <v>12572</v>
      </c>
      <c r="D1848" s="32">
        <v>44029</v>
      </c>
      <c r="E1848" s="31" t="s">
        <v>12573</v>
      </c>
      <c r="F1848" s="31" t="s">
        <v>10090</v>
      </c>
      <c r="G1848" s="33">
        <v>-18100</v>
      </c>
      <c r="H1848" s="33">
        <v>-18100</v>
      </c>
      <c r="I1848" s="31" t="s">
        <v>9762</v>
      </c>
      <c r="J1848" s="31" t="s">
        <v>9763</v>
      </c>
      <c r="K1848" s="33">
        <v>-18100</v>
      </c>
      <c r="L1848" s="31" t="s">
        <v>9764</v>
      </c>
      <c r="M1848" t="e">
        <f t="shared" si="88"/>
        <v>#VALUE!</v>
      </c>
    </row>
    <row r="1849" spans="1:13" hidden="1">
      <c r="A1849" s="31" t="s">
        <v>9757</v>
      </c>
      <c r="B1849" s="31" t="s">
        <v>12571</v>
      </c>
      <c r="C1849" s="31" t="s">
        <v>12572</v>
      </c>
      <c r="D1849" s="32">
        <v>44029</v>
      </c>
      <c r="E1849" s="31" t="s">
        <v>12573</v>
      </c>
      <c r="F1849" s="31" t="s">
        <v>9889</v>
      </c>
      <c r="G1849" s="33">
        <v>-1791900</v>
      </c>
      <c r="H1849" s="33">
        <v>-1791900</v>
      </c>
      <c r="I1849" s="31" t="s">
        <v>9762</v>
      </c>
      <c r="J1849" s="31" t="s">
        <v>9763</v>
      </c>
      <c r="K1849" s="33">
        <v>-1791900</v>
      </c>
      <c r="L1849" s="31" t="s">
        <v>9764</v>
      </c>
      <c r="M1849" t="e">
        <f t="shared" si="88"/>
        <v>#VALUE!</v>
      </c>
    </row>
    <row r="1850" spans="1:13" hidden="1">
      <c r="A1850" s="31" t="s">
        <v>9757</v>
      </c>
      <c r="B1850" s="31" t="s">
        <v>12574</v>
      </c>
      <c r="C1850" s="31" t="s">
        <v>12575</v>
      </c>
      <c r="D1850" s="32">
        <v>44029</v>
      </c>
      <c r="E1850" s="31" t="s">
        <v>12576</v>
      </c>
      <c r="F1850" s="31" t="s">
        <v>9997</v>
      </c>
      <c r="G1850" s="33">
        <v>2044760</v>
      </c>
      <c r="H1850" s="33">
        <v>2044760</v>
      </c>
      <c r="I1850" s="31" t="s">
        <v>9762</v>
      </c>
      <c r="J1850" s="31" t="s">
        <v>9763</v>
      </c>
      <c r="K1850" s="33">
        <v>2044760</v>
      </c>
      <c r="L1850" s="31" t="s">
        <v>9764</v>
      </c>
      <c r="M1850" t="e">
        <f t="shared" si="88"/>
        <v>#VALUE!</v>
      </c>
    </row>
    <row r="1851" spans="1:13" hidden="1">
      <c r="A1851" s="31" t="s">
        <v>9757</v>
      </c>
      <c r="B1851" s="31" t="s">
        <v>12574</v>
      </c>
      <c r="C1851" s="31" t="s">
        <v>12575</v>
      </c>
      <c r="D1851" s="32">
        <v>44029</v>
      </c>
      <c r="E1851" s="31" t="s">
        <v>12576</v>
      </c>
      <c r="F1851" s="31" t="s">
        <v>9889</v>
      </c>
      <c r="G1851" s="33">
        <v>-2044760</v>
      </c>
      <c r="H1851" s="33">
        <v>-2044760</v>
      </c>
      <c r="I1851" s="31" t="s">
        <v>9762</v>
      </c>
      <c r="J1851" s="31" t="s">
        <v>9763</v>
      </c>
      <c r="K1851" s="33">
        <v>-2044760</v>
      </c>
      <c r="L1851" s="31" t="s">
        <v>9764</v>
      </c>
      <c r="M1851" t="e">
        <f t="shared" si="88"/>
        <v>#VALUE!</v>
      </c>
    </row>
    <row r="1852" spans="1:13" hidden="1">
      <c r="A1852" s="31" t="s">
        <v>9757</v>
      </c>
      <c r="B1852" s="31" t="s">
        <v>12577</v>
      </c>
      <c r="C1852" s="31" t="s">
        <v>12578</v>
      </c>
      <c r="D1852" s="32">
        <v>44029</v>
      </c>
      <c r="E1852" s="31" t="s">
        <v>12579</v>
      </c>
      <c r="F1852" s="31" t="s">
        <v>9997</v>
      </c>
      <c r="G1852" s="33">
        <v>2231000</v>
      </c>
      <c r="H1852" s="33">
        <v>2231000</v>
      </c>
      <c r="I1852" s="31" t="s">
        <v>9762</v>
      </c>
      <c r="J1852" s="31" t="s">
        <v>9763</v>
      </c>
      <c r="K1852" s="33">
        <v>2231000</v>
      </c>
      <c r="L1852" s="31" t="s">
        <v>9764</v>
      </c>
      <c r="M1852" t="e">
        <f t="shared" si="88"/>
        <v>#VALUE!</v>
      </c>
    </row>
    <row r="1853" spans="1:13" hidden="1">
      <c r="A1853" s="31" t="s">
        <v>9757</v>
      </c>
      <c r="B1853" s="31" t="s">
        <v>12577</v>
      </c>
      <c r="C1853" s="31" t="s">
        <v>12578</v>
      </c>
      <c r="D1853" s="32">
        <v>44029</v>
      </c>
      <c r="E1853" s="31" t="s">
        <v>12579</v>
      </c>
      <c r="F1853" s="31" t="s">
        <v>9889</v>
      </c>
      <c r="G1853" s="33">
        <v>-2231000</v>
      </c>
      <c r="H1853" s="33">
        <v>-2231000</v>
      </c>
      <c r="I1853" s="31" t="s">
        <v>9762</v>
      </c>
      <c r="J1853" s="31" t="s">
        <v>9763</v>
      </c>
      <c r="K1853" s="33">
        <v>-2231000</v>
      </c>
      <c r="L1853" s="31" t="s">
        <v>9764</v>
      </c>
      <c r="M1853" t="e">
        <f t="shared" si="88"/>
        <v>#VALUE!</v>
      </c>
    </row>
    <row r="1854" spans="1:13" hidden="1">
      <c r="A1854" s="31" t="s">
        <v>9757</v>
      </c>
      <c r="B1854" s="31" t="s">
        <v>12580</v>
      </c>
      <c r="C1854" s="31" t="s">
        <v>12581</v>
      </c>
      <c r="D1854" s="32">
        <v>44029</v>
      </c>
      <c r="E1854" s="31" t="s">
        <v>12582</v>
      </c>
      <c r="F1854" s="31" t="s">
        <v>9997</v>
      </c>
      <c r="G1854" s="33">
        <v>2926310</v>
      </c>
      <c r="H1854" s="33">
        <v>2926310</v>
      </c>
      <c r="I1854" s="31" t="s">
        <v>9762</v>
      </c>
      <c r="J1854" s="31" t="s">
        <v>9763</v>
      </c>
      <c r="K1854" s="33">
        <v>2926310</v>
      </c>
      <c r="L1854" s="31" t="s">
        <v>9764</v>
      </c>
      <c r="M1854" t="e">
        <f t="shared" si="88"/>
        <v>#VALUE!</v>
      </c>
    </row>
    <row r="1855" spans="1:13" hidden="1">
      <c r="A1855" s="31" t="s">
        <v>9757</v>
      </c>
      <c r="B1855" s="31" t="s">
        <v>12580</v>
      </c>
      <c r="C1855" s="31" t="s">
        <v>12581</v>
      </c>
      <c r="D1855" s="32">
        <v>44029</v>
      </c>
      <c r="E1855" s="31" t="s">
        <v>12582</v>
      </c>
      <c r="F1855" s="31" t="s">
        <v>9889</v>
      </c>
      <c r="G1855" s="33">
        <v>-2926310</v>
      </c>
      <c r="H1855" s="33">
        <v>-2926310</v>
      </c>
      <c r="I1855" s="31" t="s">
        <v>9762</v>
      </c>
      <c r="J1855" s="31" t="s">
        <v>9763</v>
      </c>
      <c r="K1855" s="33">
        <v>-2926310</v>
      </c>
      <c r="L1855" s="31" t="s">
        <v>9764</v>
      </c>
      <c r="M1855" t="e">
        <f t="shared" si="88"/>
        <v>#VALUE!</v>
      </c>
    </row>
    <row r="1856" spans="1:13" hidden="1">
      <c r="A1856" s="31" t="s">
        <v>9757</v>
      </c>
      <c r="B1856" s="31" t="s">
        <v>12583</v>
      </c>
      <c r="C1856" s="31" t="s">
        <v>12584</v>
      </c>
      <c r="D1856" s="32">
        <v>44029</v>
      </c>
      <c r="E1856" s="31" t="s">
        <v>12585</v>
      </c>
      <c r="F1856" s="31" t="s">
        <v>9997</v>
      </c>
      <c r="G1856" s="33">
        <v>3221680</v>
      </c>
      <c r="H1856" s="33">
        <v>3221680</v>
      </c>
      <c r="I1856" s="31" t="s">
        <v>9762</v>
      </c>
      <c r="J1856" s="31" t="s">
        <v>9763</v>
      </c>
      <c r="K1856" s="33">
        <v>3221680</v>
      </c>
      <c r="L1856" s="31" t="s">
        <v>9764</v>
      </c>
      <c r="M1856" t="e">
        <f t="shared" si="88"/>
        <v>#VALUE!</v>
      </c>
    </row>
    <row r="1857" spans="1:13" hidden="1">
      <c r="A1857" s="31" t="s">
        <v>9757</v>
      </c>
      <c r="B1857" s="31" t="s">
        <v>12583</v>
      </c>
      <c r="C1857" s="31" t="s">
        <v>12584</v>
      </c>
      <c r="D1857" s="32">
        <v>44029</v>
      </c>
      <c r="E1857" s="31" t="s">
        <v>12585</v>
      </c>
      <c r="F1857" s="31" t="s">
        <v>9889</v>
      </c>
      <c r="G1857" s="33">
        <v>-3221680</v>
      </c>
      <c r="H1857" s="33">
        <v>-3221680</v>
      </c>
      <c r="I1857" s="31" t="s">
        <v>9762</v>
      </c>
      <c r="J1857" s="31" t="s">
        <v>9763</v>
      </c>
      <c r="K1857" s="33">
        <v>-3221680</v>
      </c>
      <c r="L1857" s="31" t="s">
        <v>9764</v>
      </c>
      <c r="M1857" t="e">
        <f t="shared" si="88"/>
        <v>#VALUE!</v>
      </c>
    </row>
    <row r="1858" spans="1:13" hidden="1">
      <c r="A1858" s="31" t="s">
        <v>9757</v>
      </c>
      <c r="B1858" s="31" t="s">
        <v>12586</v>
      </c>
      <c r="C1858" s="31" t="s">
        <v>12587</v>
      </c>
      <c r="D1858" s="32">
        <v>44029</v>
      </c>
      <c r="E1858" s="31" t="s">
        <v>12588</v>
      </c>
      <c r="F1858" s="31" t="s">
        <v>9997</v>
      </c>
      <c r="G1858" s="33">
        <v>15000</v>
      </c>
      <c r="H1858" s="33">
        <v>15000</v>
      </c>
      <c r="I1858" s="31" t="s">
        <v>9762</v>
      </c>
      <c r="J1858" s="31" t="s">
        <v>9763</v>
      </c>
      <c r="K1858" s="33">
        <v>15000</v>
      </c>
      <c r="L1858" s="31" t="s">
        <v>9764</v>
      </c>
      <c r="M1858" t="e">
        <f t="shared" si="88"/>
        <v>#VALUE!</v>
      </c>
    </row>
    <row r="1859" spans="1:13" hidden="1">
      <c r="A1859" s="31" t="s">
        <v>9757</v>
      </c>
      <c r="B1859" s="31" t="s">
        <v>12586</v>
      </c>
      <c r="C1859" s="31" t="s">
        <v>12587</v>
      </c>
      <c r="D1859" s="32">
        <v>44029</v>
      </c>
      <c r="E1859" s="31" t="s">
        <v>12588</v>
      </c>
      <c r="F1859" s="31" t="s">
        <v>9889</v>
      </c>
      <c r="G1859" s="33">
        <v>-15000</v>
      </c>
      <c r="H1859" s="33">
        <v>-15000</v>
      </c>
      <c r="I1859" s="31" t="s">
        <v>9762</v>
      </c>
      <c r="J1859" s="31" t="s">
        <v>9763</v>
      </c>
      <c r="K1859" s="33">
        <v>-15000</v>
      </c>
      <c r="L1859" s="31" t="s">
        <v>9764</v>
      </c>
      <c r="M1859" t="e">
        <f t="shared" ref="M1859:M1922" si="89">FIND("PO",E1859)</f>
        <v>#VALUE!</v>
      </c>
    </row>
    <row r="1860" spans="1:13" hidden="1">
      <c r="A1860" s="31" t="s">
        <v>9757</v>
      </c>
      <c r="B1860" s="31" t="s">
        <v>12589</v>
      </c>
      <c r="C1860" s="31" t="s">
        <v>12590</v>
      </c>
      <c r="D1860" s="32">
        <v>44029</v>
      </c>
      <c r="E1860" s="31" t="s">
        <v>12591</v>
      </c>
      <c r="F1860" s="31" t="s">
        <v>9997</v>
      </c>
      <c r="G1860" s="33">
        <v>1545600</v>
      </c>
      <c r="H1860" s="33">
        <v>1545600</v>
      </c>
      <c r="I1860" s="31" t="s">
        <v>9762</v>
      </c>
      <c r="J1860" s="31" t="s">
        <v>9763</v>
      </c>
      <c r="K1860" s="33">
        <v>1545600</v>
      </c>
      <c r="L1860" s="31" t="s">
        <v>9764</v>
      </c>
      <c r="M1860" t="e">
        <f t="shared" si="89"/>
        <v>#VALUE!</v>
      </c>
    </row>
    <row r="1861" spans="1:13" hidden="1">
      <c r="A1861" s="31" t="s">
        <v>9757</v>
      </c>
      <c r="B1861" s="31" t="s">
        <v>12589</v>
      </c>
      <c r="C1861" s="31" t="s">
        <v>12590</v>
      </c>
      <c r="D1861" s="32">
        <v>44029</v>
      </c>
      <c r="E1861" s="31" t="s">
        <v>12591</v>
      </c>
      <c r="F1861" s="31" t="s">
        <v>9889</v>
      </c>
      <c r="G1861" s="33">
        <v>-1545600</v>
      </c>
      <c r="H1861" s="33">
        <v>-1545600</v>
      </c>
      <c r="I1861" s="31" t="s">
        <v>9762</v>
      </c>
      <c r="J1861" s="31" t="s">
        <v>9763</v>
      </c>
      <c r="K1861" s="33">
        <v>-1545600</v>
      </c>
      <c r="L1861" s="31" t="s">
        <v>9764</v>
      </c>
      <c r="M1861" t="e">
        <f t="shared" si="89"/>
        <v>#VALUE!</v>
      </c>
    </row>
    <row r="1862" spans="1:13" hidden="1">
      <c r="A1862" s="31" t="s">
        <v>9757</v>
      </c>
      <c r="B1862" s="31" t="s">
        <v>12592</v>
      </c>
      <c r="C1862" s="31" t="s">
        <v>12593</v>
      </c>
      <c r="D1862" s="32">
        <v>44029</v>
      </c>
      <c r="E1862" s="31" t="s">
        <v>12594</v>
      </c>
      <c r="F1862" s="31" t="s">
        <v>9997</v>
      </c>
      <c r="G1862" s="33">
        <v>1817440</v>
      </c>
      <c r="H1862" s="33">
        <v>1817440</v>
      </c>
      <c r="I1862" s="31" t="s">
        <v>9762</v>
      </c>
      <c r="J1862" s="31" t="s">
        <v>9763</v>
      </c>
      <c r="K1862" s="33">
        <v>1817440</v>
      </c>
      <c r="L1862" s="31" t="s">
        <v>9764</v>
      </c>
      <c r="M1862" t="e">
        <f t="shared" si="89"/>
        <v>#VALUE!</v>
      </c>
    </row>
    <row r="1863" spans="1:13" hidden="1">
      <c r="A1863" s="31" t="s">
        <v>9757</v>
      </c>
      <c r="B1863" s="31" t="s">
        <v>12592</v>
      </c>
      <c r="C1863" s="31" t="s">
        <v>12593</v>
      </c>
      <c r="D1863" s="32">
        <v>44029</v>
      </c>
      <c r="E1863" s="31" t="s">
        <v>12594</v>
      </c>
      <c r="F1863" s="31" t="s">
        <v>9889</v>
      </c>
      <c r="G1863" s="33">
        <v>-1817440</v>
      </c>
      <c r="H1863" s="33">
        <v>-1817440</v>
      </c>
      <c r="I1863" s="31" t="s">
        <v>9762</v>
      </c>
      <c r="J1863" s="31" t="s">
        <v>9763</v>
      </c>
      <c r="K1863" s="33">
        <v>-1817440</v>
      </c>
      <c r="L1863" s="31" t="s">
        <v>9764</v>
      </c>
      <c r="M1863" t="e">
        <f t="shared" si="89"/>
        <v>#VALUE!</v>
      </c>
    </row>
    <row r="1864" spans="1:13" hidden="1">
      <c r="A1864" s="31" t="s">
        <v>9757</v>
      </c>
      <c r="B1864" s="31" t="s">
        <v>12595</v>
      </c>
      <c r="C1864" s="31" t="s">
        <v>12596</v>
      </c>
      <c r="D1864" s="32">
        <v>44029</v>
      </c>
      <c r="E1864" s="31" t="s">
        <v>12597</v>
      </c>
      <c r="F1864" s="31" t="s">
        <v>9997</v>
      </c>
      <c r="G1864" s="33">
        <v>2275300</v>
      </c>
      <c r="H1864" s="33">
        <v>2275300</v>
      </c>
      <c r="I1864" s="31" t="s">
        <v>9762</v>
      </c>
      <c r="J1864" s="31" t="s">
        <v>9763</v>
      </c>
      <c r="K1864" s="33">
        <v>2275300</v>
      </c>
      <c r="L1864" s="31" t="s">
        <v>9764</v>
      </c>
      <c r="M1864" t="e">
        <f t="shared" si="89"/>
        <v>#VALUE!</v>
      </c>
    </row>
    <row r="1865" spans="1:13" hidden="1">
      <c r="A1865" s="31" t="s">
        <v>9757</v>
      </c>
      <c r="B1865" s="31" t="s">
        <v>12595</v>
      </c>
      <c r="C1865" s="31" t="s">
        <v>12596</v>
      </c>
      <c r="D1865" s="32">
        <v>44029</v>
      </c>
      <c r="E1865" s="31" t="s">
        <v>12597</v>
      </c>
      <c r="F1865" s="31" t="s">
        <v>9889</v>
      </c>
      <c r="G1865" s="33">
        <v>-2275300</v>
      </c>
      <c r="H1865" s="33">
        <v>-2275300</v>
      </c>
      <c r="I1865" s="31" t="s">
        <v>9762</v>
      </c>
      <c r="J1865" s="31" t="s">
        <v>9763</v>
      </c>
      <c r="K1865" s="33">
        <v>-2275300</v>
      </c>
      <c r="L1865" s="31" t="s">
        <v>9764</v>
      </c>
      <c r="M1865" t="e">
        <f t="shared" si="89"/>
        <v>#VALUE!</v>
      </c>
    </row>
    <row r="1866" spans="1:13" hidden="1">
      <c r="A1866" s="31" t="s">
        <v>9757</v>
      </c>
      <c r="B1866" s="31" t="s">
        <v>12598</v>
      </c>
      <c r="C1866" s="31" t="s">
        <v>12599</v>
      </c>
      <c r="D1866" s="32">
        <v>44029</v>
      </c>
      <c r="E1866" s="31" t="s">
        <v>12600</v>
      </c>
      <c r="F1866" s="31" t="s">
        <v>9997</v>
      </c>
      <c r="G1866" s="33">
        <v>2217860</v>
      </c>
      <c r="H1866" s="33">
        <v>2217860</v>
      </c>
      <c r="I1866" s="31" t="s">
        <v>9762</v>
      </c>
      <c r="J1866" s="31" t="s">
        <v>9763</v>
      </c>
      <c r="K1866" s="33">
        <v>2217860</v>
      </c>
      <c r="L1866" s="31" t="s">
        <v>9764</v>
      </c>
      <c r="M1866" t="e">
        <f t="shared" si="89"/>
        <v>#VALUE!</v>
      </c>
    </row>
    <row r="1867" spans="1:13" hidden="1">
      <c r="A1867" s="31" t="s">
        <v>9757</v>
      </c>
      <c r="B1867" s="31" t="s">
        <v>12598</v>
      </c>
      <c r="C1867" s="31" t="s">
        <v>12599</v>
      </c>
      <c r="D1867" s="32">
        <v>44029</v>
      </c>
      <c r="E1867" s="31" t="s">
        <v>12600</v>
      </c>
      <c r="F1867" s="31" t="s">
        <v>9889</v>
      </c>
      <c r="G1867" s="33">
        <v>-2217860</v>
      </c>
      <c r="H1867" s="33">
        <v>-2217860</v>
      </c>
      <c r="I1867" s="31" t="s">
        <v>9762</v>
      </c>
      <c r="J1867" s="31" t="s">
        <v>9763</v>
      </c>
      <c r="K1867" s="33">
        <v>-2217860</v>
      </c>
      <c r="L1867" s="31" t="s">
        <v>9764</v>
      </c>
      <c r="M1867" t="e">
        <f t="shared" si="89"/>
        <v>#VALUE!</v>
      </c>
    </row>
    <row r="1868" spans="1:13" hidden="1">
      <c r="A1868" s="31" t="s">
        <v>9757</v>
      </c>
      <c r="B1868" s="31" t="s">
        <v>12601</v>
      </c>
      <c r="C1868" s="31" t="s">
        <v>12602</v>
      </c>
      <c r="D1868" s="32">
        <v>44029</v>
      </c>
      <c r="E1868" s="31" t="s">
        <v>12603</v>
      </c>
      <c r="F1868" s="31" t="s">
        <v>11373</v>
      </c>
      <c r="G1868" s="33">
        <v>-55600</v>
      </c>
      <c r="H1868" s="33">
        <v>-55600</v>
      </c>
      <c r="I1868" s="31" t="s">
        <v>9762</v>
      </c>
      <c r="J1868" s="31" t="s">
        <v>9763</v>
      </c>
      <c r="K1868" s="33">
        <v>-55600</v>
      </c>
      <c r="L1868" s="31" t="s">
        <v>9764</v>
      </c>
      <c r="M1868" t="e">
        <f t="shared" si="89"/>
        <v>#VALUE!</v>
      </c>
    </row>
    <row r="1869" spans="1:13" hidden="1">
      <c r="A1869" s="31" t="s">
        <v>9757</v>
      </c>
      <c r="B1869" s="31" t="s">
        <v>12601</v>
      </c>
      <c r="C1869" s="31" t="s">
        <v>12602</v>
      </c>
      <c r="D1869" s="32">
        <v>44029</v>
      </c>
      <c r="E1869" s="31" t="s">
        <v>12603</v>
      </c>
      <c r="F1869" s="31" t="s">
        <v>10050</v>
      </c>
      <c r="G1869" s="33">
        <v>55600</v>
      </c>
      <c r="H1869" s="33">
        <v>55600</v>
      </c>
      <c r="I1869" s="31" t="s">
        <v>9762</v>
      </c>
      <c r="J1869" s="31" t="s">
        <v>9763</v>
      </c>
      <c r="K1869" s="33">
        <v>55600</v>
      </c>
      <c r="L1869" s="31" t="s">
        <v>9764</v>
      </c>
      <c r="M1869" t="e">
        <f t="shared" si="89"/>
        <v>#VALUE!</v>
      </c>
    </row>
    <row r="1870" spans="1:13" hidden="1">
      <c r="A1870" s="31" t="s">
        <v>9757</v>
      </c>
      <c r="B1870" s="31" t="s">
        <v>12604</v>
      </c>
      <c r="C1870" s="31" t="s">
        <v>12605</v>
      </c>
      <c r="D1870" s="32">
        <v>44029</v>
      </c>
      <c r="E1870" s="31" t="s">
        <v>12606</v>
      </c>
      <c r="F1870" s="31" t="s">
        <v>12607</v>
      </c>
      <c r="G1870" s="33">
        <v>-60000</v>
      </c>
      <c r="H1870" s="33">
        <v>-60000</v>
      </c>
      <c r="I1870" s="31" t="s">
        <v>9762</v>
      </c>
      <c r="J1870" s="31" t="s">
        <v>9763</v>
      </c>
      <c r="K1870" s="33">
        <v>-60000</v>
      </c>
      <c r="L1870" s="31" t="s">
        <v>9764</v>
      </c>
      <c r="M1870" t="e">
        <f t="shared" si="89"/>
        <v>#VALUE!</v>
      </c>
    </row>
    <row r="1871" spans="1:13" hidden="1">
      <c r="A1871" s="31" t="s">
        <v>9757</v>
      </c>
      <c r="B1871" s="31" t="s">
        <v>12604</v>
      </c>
      <c r="C1871" s="31" t="s">
        <v>12605</v>
      </c>
      <c r="D1871" s="32">
        <v>44029</v>
      </c>
      <c r="E1871" s="31" t="s">
        <v>12606</v>
      </c>
      <c r="F1871" s="31" t="s">
        <v>12608</v>
      </c>
      <c r="G1871" s="33">
        <v>60000</v>
      </c>
      <c r="H1871" s="33">
        <v>60000</v>
      </c>
      <c r="I1871" s="31" t="s">
        <v>9762</v>
      </c>
      <c r="J1871" s="31" t="s">
        <v>9763</v>
      </c>
      <c r="K1871" s="33">
        <v>60000</v>
      </c>
      <c r="L1871" s="31" t="s">
        <v>9764</v>
      </c>
      <c r="M1871" t="e">
        <f t="shared" si="89"/>
        <v>#VALUE!</v>
      </c>
    </row>
    <row r="1872" spans="1:13" hidden="1">
      <c r="A1872" s="31" t="s">
        <v>9757</v>
      </c>
      <c r="B1872" s="31" t="s">
        <v>12609</v>
      </c>
      <c r="C1872" s="31" t="s">
        <v>12610</v>
      </c>
      <c r="D1872" s="32">
        <v>44012</v>
      </c>
      <c r="E1872" s="31" t="s">
        <v>12611</v>
      </c>
      <c r="F1872" s="31" t="s">
        <v>12612</v>
      </c>
      <c r="G1872" s="33">
        <v>-600</v>
      </c>
      <c r="H1872" s="33">
        <v>-600</v>
      </c>
      <c r="I1872" s="31" t="s">
        <v>9762</v>
      </c>
      <c r="J1872" s="31" t="s">
        <v>9763</v>
      </c>
      <c r="K1872" s="33">
        <v>-600</v>
      </c>
      <c r="L1872" s="31" t="s">
        <v>9764</v>
      </c>
      <c r="M1872" t="e">
        <f t="shared" si="89"/>
        <v>#VALUE!</v>
      </c>
    </row>
    <row r="1873" spans="1:15" hidden="1">
      <c r="A1873" s="31" t="s">
        <v>9757</v>
      </c>
      <c r="B1873" s="31" t="s">
        <v>12609</v>
      </c>
      <c r="C1873" s="31" t="s">
        <v>12610</v>
      </c>
      <c r="D1873" s="32">
        <v>44012</v>
      </c>
      <c r="E1873" s="31" t="s">
        <v>12611</v>
      </c>
      <c r="F1873" s="31" t="s">
        <v>9867</v>
      </c>
      <c r="G1873" s="33">
        <v>600</v>
      </c>
      <c r="H1873" s="33">
        <v>600</v>
      </c>
      <c r="I1873" s="31" t="s">
        <v>9762</v>
      </c>
      <c r="J1873" s="31" t="s">
        <v>9763</v>
      </c>
      <c r="K1873" s="33">
        <v>600</v>
      </c>
      <c r="L1873" s="31" t="s">
        <v>9764</v>
      </c>
      <c r="M1873" t="e">
        <f t="shared" si="89"/>
        <v>#VALUE!</v>
      </c>
    </row>
    <row r="1874" spans="1:15" hidden="1">
      <c r="A1874" s="31" t="s">
        <v>9757</v>
      </c>
      <c r="B1874" s="31" t="s">
        <v>12613</v>
      </c>
      <c r="C1874" s="31" t="s">
        <v>12614</v>
      </c>
      <c r="D1874" s="32">
        <v>44028</v>
      </c>
      <c r="E1874" s="31" t="s">
        <v>12615</v>
      </c>
      <c r="F1874" s="31" t="s">
        <v>9867</v>
      </c>
      <c r="G1874" s="33">
        <v>72689.61</v>
      </c>
      <c r="H1874" s="33">
        <v>72689.61</v>
      </c>
      <c r="I1874" s="31" t="s">
        <v>9762</v>
      </c>
      <c r="J1874" s="31" t="s">
        <v>9763</v>
      </c>
      <c r="K1874" s="33">
        <v>72689.61</v>
      </c>
      <c r="L1874" s="31" t="s">
        <v>9764</v>
      </c>
      <c r="M1874" t="e">
        <f t="shared" si="89"/>
        <v>#VALUE!</v>
      </c>
    </row>
    <row r="1875" spans="1:15" hidden="1">
      <c r="A1875" s="31" t="s">
        <v>9757</v>
      </c>
      <c r="B1875" s="31" t="s">
        <v>12613</v>
      </c>
      <c r="C1875" s="31" t="s">
        <v>12614</v>
      </c>
      <c r="D1875" s="32">
        <v>44028</v>
      </c>
      <c r="E1875" s="31" t="s">
        <v>12615</v>
      </c>
      <c r="F1875" s="31" t="s">
        <v>9889</v>
      </c>
      <c r="G1875" s="33">
        <v>-72689.61</v>
      </c>
      <c r="H1875" s="33">
        <v>-72689.61</v>
      </c>
      <c r="I1875" s="31" t="s">
        <v>9762</v>
      </c>
      <c r="J1875" s="31" t="s">
        <v>9763</v>
      </c>
      <c r="K1875" s="33">
        <v>-72689.61</v>
      </c>
      <c r="L1875" s="31" t="s">
        <v>9764</v>
      </c>
      <c r="M1875" t="e">
        <f t="shared" si="89"/>
        <v>#VALUE!</v>
      </c>
    </row>
    <row r="1876" spans="1:15" hidden="1">
      <c r="A1876" s="31" t="s">
        <v>9757</v>
      </c>
      <c r="B1876" s="31" t="s">
        <v>12616</v>
      </c>
      <c r="C1876" s="31" t="s">
        <v>12617</v>
      </c>
      <c r="D1876" s="32">
        <v>44029</v>
      </c>
      <c r="E1876" s="31" t="s">
        <v>12618</v>
      </c>
      <c r="F1876" s="31" t="s">
        <v>10617</v>
      </c>
      <c r="G1876" s="33">
        <v>25314</v>
      </c>
      <c r="H1876" s="33">
        <v>25314</v>
      </c>
      <c r="I1876" s="31" t="s">
        <v>9762</v>
      </c>
      <c r="J1876" s="31" t="s">
        <v>9763</v>
      </c>
      <c r="K1876" s="33">
        <v>25314</v>
      </c>
      <c r="L1876" s="31" t="s">
        <v>9764</v>
      </c>
      <c r="M1876" t="e">
        <f t="shared" si="89"/>
        <v>#VALUE!</v>
      </c>
    </row>
    <row r="1877" spans="1:15" hidden="1">
      <c r="A1877" s="31" t="s">
        <v>9757</v>
      </c>
      <c r="B1877" s="31" t="s">
        <v>12616</v>
      </c>
      <c r="C1877" s="31" t="s">
        <v>12617</v>
      </c>
      <c r="D1877" s="32">
        <v>44029</v>
      </c>
      <c r="E1877" s="31" t="s">
        <v>12618</v>
      </c>
      <c r="F1877" s="31" t="s">
        <v>9889</v>
      </c>
      <c r="G1877" s="33">
        <v>-25314</v>
      </c>
      <c r="H1877" s="33">
        <v>-25314</v>
      </c>
      <c r="I1877" s="31" t="s">
        <v>9762</v>
      </c>
      <c r="J1877" s="31" t="s">
        <v>9763</v>
      </c>
      <c r="K1877" s="33">
        <v>-25314</v>
      </c>
      <c r="L1877" s="31" t="s">
        <v>9764</v>
      </c>
      <c r="M1877" t="e">
        <f t="shared" si="89"/>
        <v>#VALUE!</v>
      </c>
    </row>
    <row r="1878" spans="1:15" hidden="1">
      <c r="A1878" s="31" t="s">
        <v>9757</v>
      </c>
      <c r="B1878" s="31" t="s">
        <v>12619</v>
      </c>
      <c r="C1878" s="31" t="s">
        <v>12620</v>
      </c>
      <c r="D1878" s="32">
        <v>44029</v>
      </c>
      <c r="E1878" s="31" t="s">
        <v>12621</v>
      </c>
      <c r="F1878" s="31" t="s">
        <v>9997</v>
      </c>
      <c r="G1878" s="33">
        <v>215560</v>
      </c>
      <c r="H1878" s="33">
        <v>215560</v>
      </c>
      <c r="I1878" s="31" t="s">
        <v>9762</v>
      </c>
      <c r="J1878" s="31" t="s">
        <v>9763</v>
      </c>
      <c r="K1878" s="33">
        <v>215560</v>
      </c>
      <c r="L1878" s="31" t="s">
        <v>9764</v>
      </c>
      <c r="M1878" t="e">
        <f t="shared" si="89"/>
        <v>#VALUE!</v>
      </c>
    </row>
    <row r="1879" spans="1:15" hidden="1">
      <c r="A1879" s="31" t="s">
        <v>9757</v>
      </c>
      <c r="B1879" s="31" t="s">
        <v>12619</v>
      </c>
      <c r="C1879" s="31" t="s">
        <v>12620</v>
      </c>
      <c r="D1879" s="32">
        <v>44029</v>
      </c>
      <c r="E1879" s="31" t="s">
        <v>12621</v>
      </c>
      <c r="F1879" s="31" t="s">
        <v>9889</v>
      </c>
      <c r="G1879" s="33">
        <v>-215560</v>
      </c>
      <c r="H1879" s="33">
        <v>-215560</v>
      </c>
      <c r="I1879" s="31" t="s">
        <v>9762</v>
      </c>
      <c r="J1879" s="31" t="s">
        <v>9763</v>
      </c>
      <c r="K1879" s="33">
        <v>-215560</v>
      </c>
      <c r="L1879" s="31" t="s">
        <v>9764</v>
      </c>
      <c r="M1879" t="e">
        <f t="shared" si="89"/>
        <v>#VALUE!</v>
      </c>
    </row>
    <row r="1880" spans="1:15" hidden="1">
      <c r="A1880" s="31" t="s">
        <v>9757</v>
      </c>
      <c r="B1880" s="31" t="s">
        <v>12622</v>
      </c>
      <c r="C1880" s="31" t="s">
        <v>12623</v>
      </c>
      <c r="D1880" s="32">
        <v>44029</v>
      </c>
      <c r="E1880" s="31" t="s">
        <v>12624</v>
      </c>
      <c r="F1880" s="31" t="s">
        <v>9997</v>
      </c>
      <c r="G1880" s="33">
        <v>2018000</v>
      </c>
      <c r="H1880" s="33">
        <v>2018000</v>
      </c>
      <c r="I1880" s="31" t="s">
        <v>9762</v>
      </c>
      <c r="J1880" s="31" t="s">
        <v>9763</v>
      </c>
      <c r="K1880" s="33">
        <v>2018000</v>
      </c>
      <c r="L1880" s="31" t="s">
        <v>9764</v>
      </c>
      <c r="M1880" t="e">
        <f t="shared" si="89"/>
        <v>#VALUE!</v>
      </c>
    </row>
    <row r="1881" spans="1:15" hidden="1">
      <c r="A1881" s="31" t="s">
        <v>9757</v>
      </c>
      <c r="B1881" s="31" t="s">
        <v>12622</v>
      </c>
      <c r="C1881" s="31" t="s">
        <v>12623</v>
      </c>
      <c r="D1881" s="32">
        <v>44029</v>
      </c>
      <c r="E1881" s="31" t="s">
        <v>12624</v>
      </c>
      <c r="F1881" s="31" t="s">
        <v>9889</v>
      </c>
      <c r="G1881" s="33">
        <v>-2018000</v>
      </c>
      <c r="H1881" s="33">
        <v>-2018000</v>
      </c>
      <c r="I1881" s="31" t="s">
        <v>9762</v>
      </c>
      <c r="J1881" s="31" t="s">
        <v>9763</v>
      </c>
      <c r="K1881" s="33">
        <v>-2018000</v>
      </c>
      <c r="L1881" s="31" t="s">
        <v>9764</v>
      </c>
      <c r="M1881" t="e">
        <f t="shared" si="89"/>
        <v>#VALUE!</v>
      </c>
    </row>
    <row r="1882" spans="1:15" hidden="1">
      <c r="A1882" s="31" t="s">
        <v>9757</v>
      </c>
      <c r="B1882" s="31" t="s">
        <v>12625</v>
      </c>
      <c r="C1882" s="31" t="s">
        <v>12626</v>
      </c>
      <c r="D1882" s="32">
        <v>44029</v>
      </c>
      <c r="E1882" s="31" t="s">
        <v>12627</v>
      </c>
      <c r="F1882" s="31" t="s">
        <v>10181</v>
      </c>
      <c r="G1882" s="33">
        <v>-9600</v>
      </c>
      <c r="H1882" s="33">
        <v>-9600</v>
      </c>
      <c r="I1882" s="31" t="s">
        <v>9762</v>
      </c>
      <c r="J1882" s="31" t="s">
        <v>9763</v>
      </c>
      <c r="K1882" s="33">
        <v>-9600</v>
      </c>
      <c r="L1882" s="31" t="s">
        <v>9764</v>
      </c>
      <c r="M1882" t="e">
        <f t="shared" si="89"/>
        <v>#VALUE!</v>
      </c>
    </row>
    <row r="1883" spans="1:15" hidden="1">
      <c r="A1883" s="31" t="s">
        <v>9757</v>
      </c>
      <c r="B1883" s="31" t="s">
        <v>12625</v>
      </c>
      <c r="C1883" s="31" t="s">
        <v>12626</v>
      </c>
      <c r="D1883" s="32">
        <v>44029</v>
      </c>
      <c r="E1883" s="31" t="s">
        <v>12627</v>
      </c>
      <c r="F1883" s="31" t="s">
        <v>10182</v>
      </c>
      <c r="G1883" s="33">
        <v>9600</v>
      </c>
      <c r="H1883" s="33">
        <v>9600</v>
      </c>
      <c r="I1883" s="31" t="s">
        <v>9762</v>
      </c>
      <c r="J1883" s="31" t="s">
        <v>9763</v>
      </c>
      <c r="K1883" s="33">
        <v>9600</v>
      </c>
      <c r="L1883" s="31" t="s">
        <v>9764</v>
      </c>
      <c r="M1883" t="e">
        <f t="shared" si="89"/>
        <v>#VALUE!</v>
      </c>
    </row>
    <row r="1884" spans="1:15" hidden="1">
      <c r="A1884" s="31" t="s">
        <v>9757</v>
      </c>
      <c r="B1884" s="31" t="s">
        <v>12628</v>
      </c>
      <c r="C1884" s="31" t="s">
        <v>12629</v>
      </c>
      <c r="D1884" s="32">
        <v>44036</v>
      </c>
      <c r="E1884" s="31" t="s">
        <v>12630</v>
      </c>
      <c r="F1884" s="31" t="s">
        <v>11553</v>
      </c>
      <c r="G1884" s="33">
        <v>-1210745.45</v>
      </c>
      <c r="H1884" s="33">
        <v>-1210745.45</v>
      </c>
      <c r="I1884" s="31" t="s">
        <v>9762</v>
      </c>
      <c r="J1884" s="31" t="s">
        <v>9763</v>
      </c>
      <c r="K1884" s="33">
        <v>-1210745.45</v>
      </c>
      <c r="L1884" s="31" t="s">
        <v>9764</v>
      </c>
      <c r="M1884">
        <f t="shared" si="89"/>
        <v>83</v>
      </c>
      <c r="N1884" t="str">
        <f t="shared" ref="N1884:N1887" si="90">MID(E1884,M1884,10)</f>
        <v>PO62000303</v>
      </c>
      <c r="O1884" t="e">
        <f>VLOOKUP(N1884,'1_คตง_ภาพรวม'!L1884:M1934,2,FALSE)</f>
        <v>#N/A</v>
      </c>
    </row>
    <row r="1885" spans="1:15" hidden="1">
      <c r="A1885" s="31" t="s">
        <v>9757</v>
      </c>
      <c r="B1885" s="31" t="s">
        <v>12628</v>
      </c>
      <c r="C1885" s="31" t="s">
        <v>12629</v>
      </c>
      <c r="D1885" s="32">
        <v>44036</v>
      </c>
      <c r="E1885" s="31" t="s">
        <v>12630</v>
      </c>
      <c r="F1885" s="31" t="s">
        <v>9875</v>
      </c>
      <c r="G1885" s="33">
        <v>1210745.45</v>
      </c>
      <c r="H1885" s="33">
        <v>1210745.45</v>
      </c>
      <c r="I1885" s="31" t="s">
        <v>9762</v>
      </c>
      <c r="J1885" s="31" t="s">
        <v>9763</v>
      </c>
      <c r="K1885" s="33">
        <v>1210745.45</v>
      </c>
      <c r="L1885" s="31" t="s">
        <v>9764</v>
      </c>
      <c r="M1885">
        <f t="shared" si="89"/>
        <v>83</v>
      </c>
      <c r="N1885" t="str">
        <f t="shared" si="90"/>
        <v>PO62000303</v>
      </c>
      <c r="O1885" t="e">
        <f>VLOOKUP(N1885,'1_คตง_ภาพรวม'!L1885:M1935,2,FALSE)</f>
        <v>#N/A</v>
      </c>
    </row>
    <row r="1886" spans="1:15" hidden="1">
      <c r="A1886" s="31" t="s">
        <v>9757</v>
      </c>
      <c r="B1886" s="31" t="s">
        <v>12631</v>
      </c>
      <c r="C1886" s="31" t="s">
        <v>12632</v>
      </c>
      <c r="D1886" s="32">
        <v>44036</v>
      </c>
      <c r="E1886" s="31" t="s">
        <v>12633</v>
      </c>
      <c r="F1886" s="31" t="s">
        <v>11553</v>
      </c>
      <c r="G1886" s="33">
        <v>-21759.200000000001</v>
      </c>
      <c r="H1886" s="33">
        <v>-21759.200000000001</v>
      </c>
      <c r="I1886" s="31" t="s">
        <v>9762</v>
      </c>
      <c r="J1886" s="31" t="s">
        <v>9763</v>
      </c>
      <c r="K1886" s="33">
        <v>-21759.200000000001</v>
      </c>
      <c r="L1886" s="31" t="s">
        <v>9764</v>
      </c>
      <c r="M1886">
        <f t="shared" si="89"/>
        <v>110</v>
      </c>
      <c r="N1886" t="str">
        <f t="shared" si="90"/>
        <v>PO63000026</v>
      </c>
      <c r="O1886" t="e">
        <f>VLOOKUP(N1886,'1_คตง_ภาพรวม'!L1886:M1936,2,FALSE)</f>
        <v>#N/A</v>
      </c>
    </row>
    <row r="1887" spans="1:15" hidden="1">
      <c r="A1887" s="31" t="s">
        <v>9757</v>
      </c>
      <c r="B1887" s="31" t="s">
        <v>12631</v>
      </c>
      <c r="C1887" s="31" t="s">
        <v>12632</v>
      </c>
      <c r="D1887" s="32">
        <v>44036</v>
      </c>
      <c r="E1887" s="31" t="s">
        <v>12633</v>
      </c>
      <c r="F1887" s="31" t="s">
        <v>9875</v>
      </c>
      <c r="G1887" s="33">
        <v>21759.200000000001</v>
      </c>
      <c r="H1887" s="33">
        <v>21759.200000000001</v>
      </c>
      <c r="I1887" s="31" t="s">
        <v>9762</v>
      </c>
      <c r="J1887" s="31" t="s">
        <v>9763</v>
      </c>
      <c r="K1887" s="33">
        <v>21759.200000000001</v>
      </c>
      <c r="L1887" s="31" t="s">
        <v>9764</v>
      </c>
      <c r="M1887">
        <f t="shared" si="89"/>
        <v>110</v>
      </c>
      <c r="N1887" t="str">
        <f t="shared" si="90"/>
        <v>PO63000026</v>
      </c>
      <c r="O1887" t="e">
        <f>VLOOKUP(N1887,'1_คตง_ภาพรวม'!L1887:M1937,2,FALSE)</f>
        <v>#N/A</v>
      </c>
    </row>
    <row r="1888" spans="1:15" hidden="1">
      <c r="A1888" s="31" t="s">
        <v>9757</v>
      </c>
      <c r="B1888" s="31" t="s">
        <v>12634</v>
      </c>
      <c r="C1888" s="31" t="s">
        <v>12635</v>
      </c>
      <c r="D1888" s="32">
        <v>44032</v>
      </c>
      <c r="E1888" s="31" t="s">
        <v>12636</v>
      </c>
      <c r="F1888" s="31" t="s">
        <v>10100</v>
      </c>
      <c r="G1888" s="33">
        <v>24180</v>
      </c>
      <c r="H1888" s="33">
        <v>24180</v>
      </c>
      <c r="I1888" s="31" t="s">
        <v>9762</v>
      </c>
      <c r="J1888" s="31" t="s">
        <v>9763</v>
      </c>
      <c r="K1888" s="33">
        <v>24180</v>
      </c>
      <c r="L1888" s="31" t="s">
        <v>9764</v>
      </c>
      <c r="M1888" t="e">
        <f t="shared" si="89"/>
        <v>#VALUE!</v>
      </c>
    </row>
    <row r="1889" spans="1:15" hidden="1">
      <c r="A1889" s="31" t="s">
        <v>9757</v>
      </c>
      <c r="B1889" s="31" t="s">
        <v>12634</v>
      </c>
      <c r="C1889" s="31" t="s">
        <v>12635</v>
      </c>
      <c r="D1889" s="32">
        <v>44032</v>
      </c>
      <c r="E1889" s="31" t="s">
        <v>12636</v>
      </c>
      <c r="F1889" s="31" t="s">
        <v>9889</v>
      </c>
      <c r="G1889" s="33">
        <v>-24180</v>
      </c>
      <c r="H1889" s="33">
        <v>-24180</v>
      </c>
      <c r="I1889" s="31" t="s">
        <v>9762</v>
      </c>
      <c r="J1889" s="31" t="s">
        <v>9763</v>
      </c>
      <c r="K1889" s="33">
        <v>-24180</v>
      </c>
      <c r="L1889" s="31" t="s">
        <v>9764</v>
      </c>
      <c r="M1889" t="e">
        <f t="shared" si="89"/>
        <v>#VALUE!</v>
      </c>
    </row>
    <row r="1890" spans="1:15" hidden="1">
      <c r="A1890" s="31" t="s">
        <v>9757</v>
      </c>
      <c r="B1890" s="31" t="s">
        <v>12637</v>
      </c>
      <c r="C1890" s="31" t="s">
        <v>12638</v>
      </c>
      <c r="D1890" s="32">
        <v>44032</v>
      </c>
      <c r="E1890" s="31" t="s">
        <v>12639</v>
      </c>
      <c r="F1890" s="31" t="s">
        <v>12640</v>
      </c>
      <c r="G1890" s="33">
        <v>-16000</v>
      </c>
      <c r="H1890" s="33">
        <v>-16000</v>
      </c>
      <c r="I1890" s="31" t="s">
        <v>9762</v>
      </c>
      <c r="J1890" s="31" t="s">
        <v>9763</v>
      </c>
      <c r="K1890" s="33">
        <v>-16000</v>
      </c>
      <c r="L1890" s="31" t="s">
        <v>9764</v>
      </c>
      <c r="M1890" t="e">
        <f t="shared" si="89"/>
        <v>#VALUE!</v>
      </c>
    </row>
    <row r="1891" spans="1:15" hidden="1">
      <c r="A1891" s="31" t="s">
        <v>9757</v>
      </c>
      <c r="B1891" s="31" t="s">
        <v>12637</v>
      </c>
      <c r="C1891" s="31" t="s">
        <v>12638</v>
      </c>
      <c r="D1891" s="32">
        <v>44032</v>
      </c>
      <c r="E1891" s="31" t="s">
        <v>12639</v>
      </c>
      <c r="F1891" s="31" t="s">
        <v>12641</v>
      </c>
      <c r="G1891" s="33">
        <v>16000</v>
      </c>
      <c r="H1891" s="33">
        <v>16000</v>
      </c>
      <c r="I1891" s="31" t="s">
        <v>9762</v>
      </c>
      <c r="J1891" s="31" t="s">
        <v>9763</v>
      </c>
      <c r="K1891" s="33">
        <v>16000</v>
      </c>
      <c r="L1891" s="31" t="s">
        <v>9764</v>
      </c>
      <c r="M1891" t="e">
        <f t="shared" si="89"/>
        <v>#VALUE!</v>
      </c>
    </row>
    <row r="1892" spans="1:15" hidden="1">
      <c r="A1892" s="31" t="s">
        <v>9757</v>
      </c>
      <c r="B1892" s="31" t="s">
        <v>12642</v>
      </c>
      <c r="C1892" s="31" t="s">
        <v>12643</v>
      </c>
      <c r="D1892" s="32">
        <v>44032</v>
      </c>
      <c r="E1892" s="31" t="s">
        <v>12644</v>
      </c>
      <c r="F1892" s="31" t="s">
        <v>9875</v>
      </c>
      <c r="G1892" s="33">
        <v>6420</v>
      </c>
      <c r="H1892" s="33">
        <v>6420</v>
      </c>
      <c r="I1892" s="31" t="s">
        <v>9762</v>
      </c>
      <c r="J1892" s="31" t="s">
        <v>9763</v>
      </c>
      <c r="K1892" s="33">
        <v>6420</v>
      </c>
      <c r="L1892" s="31" t="s">
        <v>9764</v>
      </c>
      <c r="M1892" t="e">
        <f t="shared" si="89"/>
        <v>#VALUE!</v>
      </c>
    </row>
    <row r="1893" spans="1:15" hidden="1">
      <c r="A1893" s="31" t="s">
        <v>9757</v>
      </c>
      <c r="B1893" s="31" t="s">
        <v>12642</v>
      </c>
      <c r="C1893" s="31" t="s">
        <v>12643</v>
      </c>
      <c r="D1893" s="32">
        <v>44032</v>
      </c>
      <c r="E1893" s="31" t="s">
        <v>12644</v>
      </c>
      <c r="F1893" s="31" t="s">
        <v>9889</v>
      </c>
      <c r="G1893" s="33">
        <v>-6420</v>
      </c>
      <c r="H1893" s="33">
        <v>-6420</v>
      </c>
      <c r="I1893" s="31" t="s">
        <v>9762</v>
      </c>
      <c r="J1893" s="31" t="s">
        <v>9763</v>
      </c>
      <c r="K1893" s="33">
        <v>-6420</v>
      </c>
      <c r="L1893" s="31" t="s">
        <v>9764</v>
      </c>
      <c r="M1893" t="e">
        <f t="shared" si="89"/>
        <v>#VALUE!</v>
      </c>
    </row>
    <row r="1894" spans="1:15" hidden="1">
      <c r="A1894" s="31" t="s">
        <v>9757</v>
      </c>
      <c r="B1894" s="31" t="s">
        <v>12645</v>
      </c>
      <c r="C1894" s="31" t="s">
        <v>12646</v>
      </c>
      <c r="D1894" s="32">
        <v>44036</v>
      </c>
      <c r="E1894" s="31" t="s">
        <v>12647</v>
      </c>
      <c r="F1894" s="31" t="s">
        <v>9875</v>
      </c>
      <c r="G1894" s="33">
        <v>25740</v>
      </c>
      <c r="H1894" s="33">
        <v>25740</v>
      </c>
      <c r="I1894" s="31" t="s">
        <v>9762</v>
      </c>
      <c r="J1894" s="31" t="s">
        <v>9763</v>
      </c>
      <c r="K1894" s="33">
        <v>25740</v>
      </c>
      <c r="L1894" s="31" t="s">
        <v>9764</v>
      </c>
      <c r="M1894">
        <f t="shared" si="89"/>
        <v>36</v>
      </c>
      <c r="N1894" t="str">
        <f t="shared" ref="N1894:N1911" si="91">MID(E1894,M1894,10)</f>
        <v>PO63000521</v>
      </c>
      <c r="O1894" t="e">
        <f>VLOOKUP(N1894,'1_คตง_ภาพรวม'!L1894:M1944,2,FALSE)</f>
        <v>#N/A</v>
      </c>
    </row>
    <row r="1895" spans="1:15" hidden="1">
      <c r="A1895" s="31" t="s">
        <v>9757</v>
      </c>
      <c r="B1895" s="31" t="s">
        <v>12645</v>
      </c>
      <c r="C1895" s="31" t="s">
        <v>12646</v>
      </c>
      <c r="D1895" s="32">
        <v>44036</v>
      </c>
      <c r="E1895" s="31" t="s">
        <v>12647</v>
      </c>
      <c r="F1895" s="31" t="s">
        <v>9889</v>
      </c>
      <c r="G1895" s="33">
        <v>-25740</v>
      </c>
      <c r="H1895" s="33">
        <v>-25740</v>
      </c>
      <c r="I1895" s="31" t="s">
        <v>9762</v>
      </c>
      <c r="J1895" s="31" t="s">
        <v>9763</v>
      </c>
      <c r="K1895" s="33">
        <v>-25740</v>
      </c>
      <c r="L1895" s="31" t="s">
        <v>9764</v>
      </c>
      <c r="M1895">
        <f t="shared" si="89"/>
        <v>36</v>
      </c>
      <c r="N1895" t="str">
        <f t="shared" si="91"/>
        <v>PO63000521</v>
      </c>
      <c r="O1895" t="e">
        <f>VLOOKUP(N1895,'1_คตง_ภาพรวม'!L1895:M1945,2,FALSE)</f>
        <v>#N/A</v>
      </c>
    </row>
    <row r="1896" spans="1:15" hidden="1">
      <c r="A1896" s="31" t="s">
        <v>9757</v>
      </c>
      <c r="B1896" s="31" t="s">
        <v>12648</v>
      </c>
      <c r="C1896" s="31" t="s">
        <v>12649</v>
      </c>
      <c r="D1896" s="32">
        <v>44036</v>
      </c>
      <c r="E1896" s="31" t="s">
        <v>12650</v>
      </c>
      <c r="F1896" s="31" t="s">
        <v>9875</v>
      </c>
      <c r="G1896" s="33">
        <v>124020</v>
      </c>
      <c r="H1896" s="33">
        <v>124020</v>
      </c>
      <c r="I1896" s="31" t="s">
        <v>9762</v>
      </c>
      <c r="J1896" s="31" t="s">
        <v>9763</v>
      </c>
      <c r="K1896" s="33">
        <v>124020</v>
      </c>
      <c r="L1896" s="31" t="s">
        <v>9764</v>
      </c>
      <c r="M1896">
        <f t="shared" si="89"/>
        <v>36</v>
      </c>
      <c r="N1896" t="str">
        <f t="shared" si="91"/>
        <v>PO63000166</v>
      </c>
      <c r="O1896" t="e">
        <f>VLOOKUP(N1896,'1_คตง_ภาพรวม'!L1896:M1946,2,FALSE)</f>
        <v>#N/A</v>
      </c>
    </row>
    <row r="1897" spans="1:15" hidden="1">
      <c r="A1897" s="31" t="s">
        <v>9757</v>
      </c>
      <c r="B1897" s="31" t="s">
        <v>12648</v>
      </c>
      <c r="C1897" s="31" t="s">
        <v>12649</v>
      </c>
      <c r="D1897" s="32">
        <v>44036</v>
      </c>
      <c r="E1897" s="31" t="s">
        <v>12650</v>
      </c>
      <c r="F1897" s="31" t="s">
        <v>9889</v>
      </c>
      <c r="G1897" s="33">
        <v>-124020</v>
      </c>
      <c r="H1897" s="33">
        <v>-124020</v>
      </c>
      <c r="I1897" s="31" t="s">
        <v>9762</v>
      </c>
      <c r="J1897" s="31" t="s">
        <v>9763</v>
      </c>
      <c r="K1897" s="33">
        <v>-124020</v>
      </c>
      <c r="L1897" s="31" t="s">
        <v>9764</v>
      </c>
      <c r="M1897">
        <f t="shared" si="89"/>
        <v>36</v>
      </c>
      <c r="N1897" t="str">
        <f t="shared" si="91"/>
        <v>PO63000166</v>
      </c>
      <c r="O1897" t="e">
        <f>VLOOKUP(N1897,'1_คตง_ภาพรวม'!L1897:M1947,2,FALSE)</f>
        <v>#N/A</v>
      </c>
    </row>
    <row r="1898" spans="1:15" hidden="1">
      <c r="A1898" s="31" t="s">
        <v>9757</v>
      </c>
      <c r="B1898" s="31" t="s">
        <v>12651</v>
      </c>
      <c r="C1898" s="31" t="s">
        <v>12652</v>
      </c>
      <c r="D1898" s="32">
        <v>44036</v>
      </c>
      <c r="E1898" s="31" t="s">
        <v>12653</v>
      </c>
      <c r="F1898" s="31" t="s">
        <v>9875</v>
      </c>
      <c r="G1898" s="33">
        <v>246015</v>
      </c>
      <c r="H1898" s="33">
        <v>246015</v>
      </c>
      <c r="I1898" s="31" t="s">
        <v>9762</v>
      </c>
      <c r="J1898" s="31" t="s">
        <v>9763</v>
      </c>
      <c r="K1898" s="33">
        <v>246015</v>
      </c>
      <c r="L1898" s="31" t="s">
        <v>9764</v>
      </c>
      <c r="M1898">
        <f t="shared" si="89"/>
        <v>91</v>
      </c>
      <c r="N1898" t="str">
        <f t="shared" si="91"/>
        <v>PO63000601</v>
      </c>
      <c r="O1898" t="e">
        <f>VLOOKUP(N1898,'1_คตง_ภาพรวม'!L1898:M1948,2,FALSE)</f>
        <v>#N/A</v>
      </c>
    </row>
    <row r="1899" spans="1:15" hidden="1">
      <c r="A1899" s="31" t="s">
        <v>9757</v>
      </c>
      <c r="B1899" s="31" t="s">
        <v>12651</v>
      </c>
      <c r="C1899" s="31" t="s">
        <v>12652</v>
      </c>
      <c r="D1899" s="32">
        <v>44036</v>
      </c>
      <c r="E1899" s="31" t="s">
        <v>12653</v>
      </c>
      <c r="F1899" s="31" t="s">
        <v>9889</v>
      </c>
      <c r="G1899" s="33">
        <v>-246015</v>
      </c>
      <c r="H1899" s="33">
        <v>-246015</v>
      </c>
      <c r="I1899" s="31" t="s">
        <v>9762</v>
      </c>
      <c r="J1899" s="31" t="s">
        <v>9763</v>
      </c>
      <c r="K1899" s="33">
        <v>-246015</v>
      </c>
      <c r="L1899" s="31" t="s">
        <v>9764</v>
      </c>
      <c r="M1899">
        <f t="shared" si="89"/>
        <v>91</v>
      </c>
      <c r="N1899" t="str">
        <f t="shared" si="91"/>
        <v>PO63000601</v>
      </c>
      <c r="O1899" t="e">
        <f>VLOOKUP(N1899,'1_คตง_ภาพรวม'!L1899:M1949,2,FALSE)</f>
        <v>#N/A</v>
      </c>
    </row>
    <row r="1900" spans="1:15" hidden="1">
      <c r="A1900" s="31" t="s">
        <v>9757</v>
      </c>
      <c r="B1900" s="31" t="s">
        <v>12654</v>
      </c>
      <c r="C1900" s="31" t="s">
        <v>12655</v>
      </c>
      <c r="D1900" s="32">
        <v>44036</v>
      </c>
      <c r="E1900" s="31" t="s">
        <v>12656</v>
      </c>
      <c r="F1900" s="31" t="s">
        <v>9875</v>
      </c>
      <c r="G1900" s="33">
        <v>31680</v>
      </c>
      <c r="H1900" s="33">
        <v>31680</v>
      </c>
      <c r="I1900" s="31" t="s">
        <v>9762</v>
      </c>
      <c r="J1900" s="31" t="s">
        <v>9763</v>
      </c>
      <c r="K1900" s="33">
        <v>31680</v>
      </c>
      <c r="L1900" s="31" t="s">
        <v>9764</v>
      </c>
      <c r="M1900">
        <f t="shared" si="89"/>
        <v>73</v>
      </c>
      <c r="N1900" t="str">
        <f t="shared" si="91"/>
        <v>PO63000529</v>
      </c>
      <c r="O1900" t="e">
        <f>VLOOKUP(N1900,'1_คตง_ภาพรวม'!L1900:M1950,2,FALSE)</f>
        <v>#N/A</v>
      </c>
    </row>
    <row r="1901" spans="1:15" hidden="1">
      <c r="A1901" s="31" t="s">
        <v>9757</v>
      </c>
      <c r="B1901" s="31" t="s">
        <v>12654</v>
      </c>
      <c r="C1901" s="31" t="s">
        <v>12655</v>
      </c>
      <c r="D1901" s="32">
        <v>44036</v>
      </c>
      <c r="E1901" s="31" t="s">
        <v>12656</v>
      </c>
      <c r="F1901" s="31" t="s">
        <v>9889</v>
      </c>
      <c r="G1901" s="33">
        <v>-31680</v>
      </c>
      <c r="H1901" s="33">
        <v>-31680</v>
      </c>
      <c r="I1901" s="31" t="s">
        <v>9762</v>
      </c>
      <c r="J1901" s="31" t="s">
        <v>9763</v>
      </c>
      <c r="K1901" s="33">
        <v>-31680</v>
      </c>
      <c r="L1901" s="31" t="s">
        <v>9764</v>
      </c>
      <c r="M1901">
        <f t="shared" si="89"/>
        <v>73</v>
      </c>
      <c r="N1901" t="str">
        <f t="shared" si="91"/>
        <v>PO63000529</v>
      </c>
      <c r="O1901" t="e">
        <f>VLOOKUP(N1901,'1_คตง_ภาพรวม'!L1901:M1951,2,FALSE)</f>
        <v>#N/A</v>
      </c>
    </row>
    <row r="1902" spans="1:15" hidden="1">
      <c r="A1902" s="31" t="s">
        <v>9757</v>
      </c>
      <c r="B1902" s="31" t="s">
        <v>12657</v>
      </c>
      <c r="C1902" s="31" t="s">
        <v>12658</v>
      </c>
      <c r="D1902" s="32">
        <v>44036</v>
      </c>
      <c r="E1902" s="31" t="s">
        <v>12659</v>
      </c>
      <c r="F1902" s="31" t="s">
        <v>9875</v>
      </c>
      <c r="G1902" s="33">
        <v>164830</v>
      </c>
      <c r="H1902" s="33">
        <v>164830</v>
      </c>
      <c r="I1902" s="31" t="s">
        <v>9762</v>
      </c>
      <c r="J1902" s="31" t="s">
        <v>9763</v>
      </c>
      <c r="K1902" s="33">
        <v>164830</v>
      </c>
      <c r="L1902" s="31" t="s">
        <v>9764</v>
      </c>
      <c r="M1902">
        <f t="shared" si="89"/>
        <v>91</v>
      </c>
      <c r="N1902" t="str">
        <f t="shared" si="91"/>
        <v>PO63000552</v>
      </c>
      <c r="O1902" t="e">
        <f>VLOOKUP(N1902,'1_คตง_ภาพรวม'!L1902:M1952,2,FALSE)</f>
        <v>#N/A</v>
      </c>
    </row>
    <row r="1903" spans="1:15" hidden="1">
      <c r="A1903" s="31" t="s">
        <v>9757</v>
      </c>
      <c r="B1903" s="31" t="s">
        <v>12657</v>
      </c>
      <c r="C1903" s="31" t="s">
        <v>12658</v>
      </c>
      <c r="D1903" s="32">
        <v>44036</v>
      </c>
      <c r="E1903" s="31" t="s">
        <v>12659</v>
      </c>
      <c r="F1903" s="31" t="s">
        <v>9889</v>
      </c>
      <c r="G1903" s="33">
        <v>-164830</v>
      </c>
      <c r="H1903" s="33">
        <v>-164830</v>
      </c>
      <c r="I1903" s="31" t="s">
        <v>9762</v>
      </c>
      <c r="J1903" s="31" t="s">
        <v>9763</v>
      </c>
      <c r="K1903" s="33">
        <v>-164830</v>
      </c>
      <c r="L1903" s="31" t="s">
        <v>9764</v>
      </c>
      <c r="M1903">
        <f t="shared" si="89"/>
        <v>91</v>
      </c>
      <c r="N1903" t="str">
        <f t="shared" si="91"/>
        <v>PO63000552</v>
      </c>
      <c r="O1903" t="e">
        <f>VLOOKUP(N1903,'1_คตง_ภาพรวม'!L1903:M1953,2,FALSE)</f>
        <v>#N/A</v>
      </c>
    </row>
    <row r="1904" spans="1:15" hidden="1">
      <c r="A1904" s="31" t="s">
        <v>9757</v>
      </c>
      <c r="B1904" s="31" t="s">
        <v>12660</v>
      </c>
      <c r="C1904" s="31" t="s">
        <v>12661</v>
      </c>
      <c r="D1904" s="32">
        <v>44036</v>
      </c>
      <c r="E1904" s="31" t="s">
        <v>12662</v>
      </c>
      <c r="F1904" s="31" t="s">
        <v>9875</v>
      </c>
      <c r="G1904" s="33">
        <v>99000</v>
      </c>
      <c r="H1904" s="33">
        <v>99000</v>
      </c>
      <c r="I1904" s="31" t="s">
        <v>9762</v>
      </c>
      <c r="J1904" s="31" t="s">
        <v>9763</v>
      </c>
      <c r="K1904" s="33">
        <v>99000</v>
      </c>
      <c r="L1904" s="31" t="s">
        <v>9764</v>
      </c>
      <c r="M1904">
        <f t="shared" si="89"/>
        <v>33</v>
      </c>
      <c r="N1904" t="str">
        <f t="shared" si="91"/>
        <v>PO63000582</v>
      </c>
      <c r="O1904" t="e">
        <f>VLOOKUP(N1904,'1_คตง_ภาพรวม'!L1904:M1954,2,FALSE)</f>
        <v>#N/A</v>
      </c>
    </row>
    <row r="1905" spans="1:15" hidden="1">
      <c r="A1905" s="31" t="s">
        <v>9757</v>
      </c>
      <c r="B1905" s="31" t="s">
        <v>12660</v>
      </c>
      <c r="C1905" s="31" t="s">
        <v>12661</v>
      </c>
      <c r="D1905" s="32">
        <v>44036</v>
      </c>
      <c r="E1905" s="31" t="s">
        <v>12662</v>
      </c>
      <c r="F1905" s="31" t="s">
        <v>9889</v>
      </c>
      <c r="G1905" s="33">
        <v>-99000</v>
      </c>
      <c r="H1905" s="33">
        <v>-99000</v>
      </c>
      <c r="I1905" s="31" t="s">
        <v>9762</v>
      </c>
      <c r="J1905" s="31" t="s">
        <v>9763</v>
      </c>
      <c r="K1905" s="33">
        <v>-99000</v>
      </c>
      <c r="L1905" s="31" t="s">
        <v>9764</v>
      </c>
      <c r="M1905">
        <f t="shared" si="89"/>
        <v>33</v>
      </c>
      <c r="N1905" t="str">
        <f t="shared" si="91"/>
        <v>PO63000582</v>
      </c>
      <c r="O1905" t="e">
        <f>VLOOKUP(N1905,'1_คตง_ภาพรวม'!L1905:M1955,2,FALSE)</f>
        <v>#N/A</v>
      </c>
    </row>
    <row r="1906" spans="1:15" hidden="1">
      <c r="A1906" s="31" t="s">
        <v>9757</v>
      </c>
      <c r="B1906" s="31" t="s">
        <v>12663</v>
      </c>
      <c r="C1906" s="31" t="s">
        <v>12664</v>
      </c>
      <c r="D1906" s="32">
        <v>44036</v>
      </c>
      <c r="E1906" s="31" t="s">
        <v>12665</v>
      </c>
      <c r="F1906" s="31" t="s">
        <v>9875</v>
      </c>
      <c r="G1906" s="33">
        <v>76230</v>
      </c>
      <c r="H1906" s="33">
        <v>76230</v>
      </c>
      <c r="I1906" s="31" t="s">
        <v>9762</v>
      </c>
      <c r="J1906" s="31" t="s">
        <v>9763</v>
      </c>
      <c r="K1906" s="33">
        <v>76230</v>
      </c>
      <c r="L1906" s="31" t="s">
        <v>9764</v>
      </c>
      <c r="M1906">
        <f t="shared" si="89"/>
        <v>38</v>
      </c>
      <c r="N1906" t="str">
        <f t="shared" si="91"/>
        <v>PO63000375</v>
      </c>
      <c r="O1906" t="e">
        <f>VLOOKUP(N1906,'1_คตง_ภาพรวม'!L1906:M1956,2,FALSE)</f>
        <v>#N/A</v>
      </c>
    </row>
    <row r="1907" spans="1:15" hidden="1">
      <c r="A1907" s="31" t="s">
        <v>9757</v>
      </c>
      <c r="B1907" s="31" t="s">
        <v>12663</v>
      </c>
      <c r="C1907" s="31" t="s">
        <v>12664</v>
      </c>
      <c r="D1907" s="32">
        <v>44036</v>
      </c>
      <c r="E1907" s="31" t="s">
        <v>12665</v>
      </c>
      <c r="F1907" s="31" t="s">
        <v>9889</v>
      </c>
      <c r="G1907" s="33">
        <v>-76230</v>
      </c>
      <c r="H1907" s="33">
        <v>-76230</v>
      </c>
      <c r="I1907" s="31" t="s">
        <v>9762</v>
      </c>
      <c r="J1907" s="31" t="s">
        <v>9763</v>
      </c>
      <c r="K1907" s="33">
        <v>-76230</v>
      </c>
      <c r="L1907" s="31" t="s">
        <v>9764</v>
      </c>
      <c r="M1907">
        <f t="shared" si="89"/>
        <v>38</v>
      </c>
      <c r="N1907" t="str">
        <f t="shared" si="91"/>
        <v>PO63000375</v>
      </c>
      <c r="O1907" t="e">
        <f>VLOOKUP(N1907,'1_คตง_ภาพรวม'!L1907:M1957,2,FALSE)</f>
        <v>#N/A</v>
      </c>
    </row>
    <row r="1908" spans="1:15" hidden="1">
      <c r="A1908" s="31" t="s">
        <v>9757</v>
      </c>
      <c r="B1908" s="31" t="s">
        <v>12666</v>
      </c>
      <c r="C1908" s="31" t="s">
        <v>12667</v>
      </c>
      <c r="D1908" s="32">
        <v>44036</v>
      </c>
      <c r="E1908" s="31" t="s">
        <v>12668</v>
      </c>
      <c r="F1908" s="31" t="s">
        <v>9875</v>
      </c>
      <c r="G1908" s="33">
        <v>19800</v>
      </c>
      <c r="H1908" s="33">
        <v>19800</v>
      </c>
      <c r="I1908" s="31" t="s">
        <v>9762</v>
      </c>
      <c r="J1908" s="31" t="s">
        <v>9763</v>
      </c>
      <c r="K1908" s="33">
        <v>19800</v>
      </c>
      <c r="L1908" s="31" t="s">
        <v>9764</v>
      </c>
      <c r="M1908">
        <f t="shared" si="89"/>
        <v>38</v>
      </c>
      <c r="N1908" t="str">
        <f t="shared" si="91"/>
        <v>PO63000558</v>
      </c>
      <c r="O1908" t="e">
        <f>VLOOKUP(N1908,'1_คตง_ภาพรวม'!L1908:M1958,2,FALSE)</f>
        <v>#N/A</v>
      </c>
    </row>
    <row r="1909" spans="1:15" hidden="1">
      <c r="A1909" s="31" t="s">
        <v>9757</v>
      </c>
      <c r="B1909" s="31" t="s">
        <v>12666</v>
      </c>
      <c r="C1909" s="31" t="s">
        <v>12667</v>
      </c>
      <c r="D1909" s="32">
        <v>44036</v>
      </c>
      <c r="E1909" s="31" t="s">
        <v>12668</v>
      </c>
      <c r="F1909" s="31" t="s">
        <v>9889</v>
      </c>
      <c r="G1909" s="33">
        <v>-19800</v>
      </c>
      <c r="H1909" s="33">
        <v>-19800</v>
      </c>
      <c r="I1909" s="31" t="s">
        <v>9762</v>
      </c>
      <c r="J1909" s="31" t="s">
        <v>9763</v>
      </c>
      <c r="K1909" s="33">
        <v>-19800</v>
      </c>
      <c r="L1909" s="31" t="s">
        <v>9764</v>
      </c>
      <c r="M1909">
        <f t="shared" si="89"/>
        <v>38</v>
      </c>
      <c r="N1909" t="str">
        <f t="shared" si="91"/>
        <v>PO63000558</v>
      </c>
      <c r="O1909" t="e">
        <f>VLOOKUP(N1909,'1_คตง_ภาพรวม'!L1909:M1959,2,FALSE)</f>
        <v>#N/A</v>
      </c>
    </row>
    <row r="1910" spans="1:15" hidden="1">
      <c r="A1910" s="31" t="s">
        <v>9757</v>
      </c>
      <c r="B1910" s="31" t="s">
        <v>12669</v>
      </c>
      <c r="C1910" s="31" t="s">
        <v>12670</v>
      </c>
      <c r="D1910" s="32">
        <v>44036</v>
      </c>
      <c r="E1910" s="31" t="s">
        <v>12671</v>
      </c>
      <c r="F1910" s="31" t="s">
        <v>9875</v>
      </c>
      <c r="G1910" s="33">
        <v>940538</v>
      </c>
      <c r="H1910" s="33">
        <v>940538</v>
      </c>
      <c r="I1910" s="31" t="s">
        <v>9762</v>
      </c>
      <c r="J1910" s="31" t="s">
        <v>9763</v>
      </c>
      <c r="K1910" s="33">
        <v>940538</v>
      </c>
      <c r="L1910" s="31" t="s">
        <v>9764</v>
      </c>
      <c r="M1910">
        <f t="shared" si="89"/>
        <v>84</v>
      </c>
      <c r="N1910" t="str">
        <f t="shared" si="91"/>
        <v>PO63000555</v>
      </c>
      <c r="O1910" t="e">
        <f>VLOOKUP(N1910,'1_คตง_ภาพรวม'!L1910:M1960,2,FALSE)</f>
        <v>#N/A</v>
      </c>
    </row>
    <row r="1911" spans="1:15" hidden="1">
      <c r="A1911" s="31" t="s">
        <v>9757</v>
      </c>
      <c r="B1911" s="31" t="s">
        <v>12669</v>
      </c>
      <c r="C1911" s="31" t="s">
        <v>12670</v>
      </c>
      <c r="D1911" s="32">
        <v>44036</v>
      </c>
      <c r="E1911" s="31" t="s">
        <v>12671</v>
      </c>
      <c r="F1911" s="31" t="s">
        <v>9889</v>
      </c>
      <c r="G1911" s="33">
        <v>-940538</v>
      </c>
      <c r="H1911" s="33">
        <v>-940538</v>
      </c>
      <c r="I1911" s="31" t="s">
        <v>9762</v>
      </c>
      <c r="J1911" s="31" t="s">
        <v>9763</v>
      </c>
      <c r="K1911" s="33">
        <v>-940538</v>
      </c>
      <c r="L1911" s="31" t="s">
        <v>9764</v>
      </c>
      <c r="M1911">
        <f t="shared" si="89"/>
        <v>84</v>
      </c>
      <c r="N1911" t="str">
        <f t="shared" si="91"/>
        <v>PO63000555</v>
      </c>
      <c r="O1911" t="e">
        <f>VLOOKUP(N1911,'1_คตง_ภาพรวม'!L1911:M1961,2,FALSE)</f>
        <v>#N/A</v>
      </c>
    </row>
    <row r="1912" spans="1:15" hidden="1">
      <c r="A1912" s="31" t="s">
        <v>9757</v>
      </c>
      <c r="B1912" s="31" t="s">
        <v>12672</v>
      </c>
      <c r="C1912" s="31" t="s">
        <v>12673</v>
      </c>
      <c r="D1912" s="32">
        <v>44036</v>
      </c>
      <c r="E1912" s="31" t="s">
        <v>12674</v>
      </c>
      <c r="F1912" s="31" t="s">
        <v>9875</v>
      </c>
      <c r="G1912" s="33">
        <v>24750</v>
      </c>
      <c r="H1912" s="33">
        <v>24750</v>
      </c>
      <c r="I1912" s="31" t="s">
        <v>9762</v>
      </c>
      <c r="J1912" s="31" t="s">
        <v>9763</v>
      </c>
      <c r="K1912" s="33">
        <v>24750</v>
      </c>
      <c r="L1912" s="31" t="s">
        <v>9764</v>
      </c>
      <c r="M1912" t="e">
        <f t="shared" si="89"/>
        <v>#VALUE!</v>
      </c>
    </row>
    <row r="1913" spans="1:15" hidden="1">
      <c r="A1913" s="31" t="s">
        <v>9757</v>
      </c>
      <c r="B1913" s="31" t="s">
        <v>12672</v>
      </c>
      <c r="C1913" s="31" t="s">
        <v>12673</v>
      </c>
      <c r="D1913" s="32">
        <v>44036</v>
      </c>
      <c r="E1913" s="31" t="s">
        <v>12674</v>
      </c>
      <c r="F1913" s="31" t="s">
        <v>9889</v>
      </c>
      <c r="G1913" s="33">
        <v>-24750</v>
      </c>
      <c r="H1913" s="33">
        <v>-24750</v>
      </c>
      <c r="I1913" s="31" t="s">
        <v>9762</v>
      </c>
      <c r="J1913" s="31" t="s">
        <v>9763</v>
      </c>
      <c r="K1913" s="33">
        <v>-24750</v>
      </c>
      <c r="L1913" s="31" t="s">
        <v>9764</v>
      </c>
      <c r="M1913" t="e">
        <f t="shared" si="89"/>
        <v>#VALUE!</v>
      </c>
    </row>
    <row r="1914" spans="1:15" hidden="1">
      <c r="A1914" s="31" t="s">
        <v>9757</v>
      </c>
      <c r="B1914" s="31" t="s">
        <v>12675</v>
      </c>
      <c r="C1914" s="31" t="s">
        <v>12676</v>
      </c>
      <c r="D1914" s="32">
        <v>44036</v>
      </c>
      <c r="E1914" s="31" t="s">
        <v>12677</v>
      </c>
      <c r="F1914" s="31" t="s">
        <v>9875</v>
      </c>
      <c r="G1914" s="33">
        <v>79200</v>
      </c>
      <c r="H1914" s="33">
        <v>79200</v>
      </c>
      <c r="I1914" s="31" t="s">
        <v>9762</v>
      </c>
      <c r="J1914" s="31" t="s">
        <v>9763</v>
      </c>
      <c r="K1914" s="33">
        <v>79200</v>
      </c>
      <c r="L1914" s="31" t="s">
        <v>9764</v>
      </c>
      <c r="M1914">
        <f t="shared" si="89"/>
        <v>74</v>
      </c>
      <c r="N1914" t="str">
        <f t="shared" ref="N1914:N1921" si="92">MID(E1914,M1914,10)</f>
        <v>PO63000476</v>
      </c>
      <c r="O1914" t="e">
        <f>VLOOKUP(N1914,'1_คตง_ภาพรวม'!L1914:M1964,2,FALSE)</f>
        <v>#N/A</v>
      </c>
    </row>
    <row r="1915" spans="1:15" hidden="1">
      <c r="A1915" s="31" t="s">
        <v>9757</v>
      </c>
      <c r="B1915" s="31" t="s">
        <v>12675</v>
      </c>
      <c r="C1915" s="31" t="s">
        <v>12676</v>
      </c>
      <c r="D1915" s="32">
        <v>44036</v>
      </c>
      <c r="E1915" s="31" t="s">
        <v>12677</v>
      </c>
      <c r="F1915" s="31" t="s">
        <v>9889</v>
      </c>
      <c r="G1915" s="33">
        <v>-79200</v>
      </c>
      <c r="H1915" s="33">
        <v>-79200</v>
      </c>
      <c r="I1915" s="31" t="s">
        <v>9762</v>
      </c>
      <c r="J1915" s="31" t="s">
        <v>9763</v>
      </c>
      <c r="K1915" s="33">
        <v>-79200</v>
      </c>
      <c r="L1915" s="31" t="s">
        <v>9764</v>
      </c>
      <c r="M1915">
        <f t="shared" si="89"/>
        <v>74</v>
      </c>
      <c r="N1915" t="str">
        <f t="shared" si="92"/>
        <v>PO63000476</v>
      </c>
      <c r="O1915" t="e">
        <f>VLOOKUP(N1915,'1_คตง_ภาพรวม'!L1915:M1965,2,FALSE)</f>
        <v>#N/A</v>
      </c>
    </row>
    <row r="1916" spans="1:15" hidden="1">
      <c r="A1916" s="31" t="s">
        <v>9757</v>
      </c>
      <c r="B1916" s="31" t="s">
        <v>12678</v>
      </c>
      <c r="C1916" s="31" t="s">
        <v>12679</v>
      </c>
      <c r="D1916" s="32">
        <v>44036</v>
      </c>
      <c r="E1916" s="31" t="s">
        <v>12680</v>
      </c>
      <c r="F1916" s="31" t="s">
        <v>9875</v>
      </c>
      <c r="G1916" s="33">
        <v>121968</v>
      </c>
      <c r="H1916" s="33">
        <v>121968</v>
      </c>
      <c r="I1916" s="31" t="s">
        <v>9762</v>
      </c>
      <c r="J1916" s="31" t="s">
        <v>9763</v>
      </c>
      <c r="K1916" s="33">
        <v>121968</v>
      </c>
      <c r="L1916" s="31" t="s">
        <v>9764</v>
      </c>
      <c r="M1916">
        <f t="shared" si="89"/>
        <v>53</v>
      </c>
      <c r="N1916" t="str">
        <f t="shared" si="92"/>
        <v>PO62000412</v>
      </c>
      <c r="O1916" t="e">
        <f>VLOOKUP(N1916,'1_คตง_ภาพรวม'!L1916:M1966,2,FALSE)</f>
        <v>#N/A</v>
      </c>
    </row>
    <row r="1917" spans="1:15" hidden="1">
      <c r="A1917" s="31" t="s">
        <v>9757</v>
      </c>
      <c r="B1917" s="31" t="s">
        <v>12678</v>
      </c>
      <c r="C1917" s="31" t="s">
        <v>12679</v>
      </c>
      <c r="D1917" s="32">
        <v>44036</v>
      </c>
      <c r="E1917" s="31" t="s">
        <v>12680</v>
      </c>
      <c r="F1917" s="31" t="s">
        <v>9889</v>
      </c>
      <c r="G1917" s="33">
        <v>-121968</v>
      </c>
      <c r="H1917" s="33">
        <v>-121968</v>
      </c>
      <c r="I1917" s="31" t="s">
        <v>9762</v>
      </c>
      <c r="J1917" s="31" t="s">
        <v>9763</v>
      </c>
      <c r="K1917" s="33">
        <v>-121968</v>
      </c>
      <c r="L1917" s="31" t="s">
        <v>9764</v>
      </c>
      <c r="M1917">
        <f t="shared" si="89"/>
        <v>53</v>
      </c>
      <c r="N1917" t="str">
        <f t="shared" si="92"/>
        <v>PO62000412</v>
      </c>
      <c r="O1917" t="e">
        <f>VLOOKUP(N1917,'1_คตง_ภาพรวม'!L1917:M1967,2,FALSE)</f>
        <v>#N/A</v>
      </c>
    </row>
    <row r="1918" spans="1:15" hidden="1">
      <c r="A1918" s="31" t="s">
        <v>9757</v>
      </c>
      <c r="B1918" s="31" t="s">
        <v>12681</v>
      </c>
      <c r="C1918" s="31" t="s">
        <v>12682</v>
      </c>
      <c r="D1918" s="32">
        <v>44036</v>
      </c>
      <c r="E1918" s="31" t="s">
        <v>12683</v>
      </c>
      <c r="F1918" s="31" t="s">
        <v>9875</v>
      </c>
      <c r="G1918" s="33">
        <v>49500</v>
      </c>
      <c r="H1918" s="33">
        <v>49500</v>
      </c>
      <c r="I1918" s="31" t="s">
        <v>9762</v>
      </c>
      <c r="J1918" s="31" t="s">
        <v>9763</v>
      </c>
      <c r="K1918" s="33">
        <v>49500</v>
      </c>
      <c r="L1918" s="31" t="s">
        <v>9764</v>
      </c>
      <c r="M1918">
        <f t="shared" si="89"/>
        <v>34</v>
      </c>
      <c r="N1918" t="str">
        <f t="shared" si="92"/>
        <v>PO63000597</v>
      </c>
      <c r="O1918" t="e">
        <f>VLOOKUP(N1918,'1_คตง_ภาพรวม'!L1918:M1968,2,FALSE)</f>
        <v>#N/A</v>
      </c>
    </row>
    <row r="1919" spans="1:15" hidden="1">
      <c r="A1919" s="31" t="s">
        <v>9757</v>
      </c>
      <c r="B1919" s="31" t="s">
        <v>12681</v>
      </c>
      <c r="C1919" s="31" t="s">
        <v>12682</v>
      </c>
      <c r="D1919" s="32">
        <v>44036</v>
      </c>
      <c r="E1919" s="31" t="s">
        <v>12683</v>
      </c>
      <c r="F1919" s="31" t="s">
        <v>9889</v>
      </c>
      <c r="G1919" s="33">
        <v>-49500</v>
      </c>
      <c r="H1919" s="33">
        <v>-49500</v>
      </c>
      <c r="I1919" s="31" t="s">
        <v>9762</v>
      </c>
      <c r="J1919" s="31" t="s">
        <v>9763</v>
      </c>
      <c r="K1919" s="33">
        <v>-49500</v>
      </c>
      <c r="L1919" s="31" t="s">
        <v>9764</v>
      </c>
      <c r="M1919">
        <f t="shared" si="89"/>
        <v>34</v>
      </c>
      <c r="N1919" t="str">
        <f t="shared" si="92"/>
        <v>PO63000597</v>
      </c>
      <c r="O1919" t="e">
        <f>VLOOKUP(N1919,'1_คตง_ภาพรวม'!L1919:M1969,2,FALSE)</f>
        <v>#N/A</v>
      </c>
    </row>
    <row r="1920" spans="1:15" hidden="1">
      <c r="A1920" s="31" t="s">
        <v>9757</v>
      </c>
      <c r="B1920" s="31" t="s">
        <v>12684</v>
      </c>
      <c r="C1920" s="31" t="s">
        <v>12685</v>
      </c>
      <c r="D1920" s="32">
        <v>44036</v>
      </c>
      <c r="E1920" s="31" t="s">
        <v>12686</v>
      </c>
      <c r="F1920" s="31" t="s">
        <v>9875</v>
      </c>
      <c r="G1920" s="33">
        <v>344500</v>
      </c>
      <c r="H1920" s="33">
        <v>344500</v>
      </c>
      <c r="I1920" s="31" t="s">
        <v>9762</v>
      </c>
      <c r="J1920" s="31" t="s">
        <v>9763</v>
      </c>
      <c r="K1920" s="33">
        <v>344500</v>
      </c>
      <c r="L1920" s="31" t="s">
        <v>9764</v>
      </c>
      <c r="M1920">
        <f t="shared" si="89"/>
        <v>45</v>
      </c>
      <c r="N1920" t="str">
        <f t="shared" si="92"/>
        <v>PO63000544</v>
      </c>
      <c r="O1920" t="e">
        <f>VLOOKUP(N1920,'1_คตง_ภาพรวม'!L1920:M1970,2,FALSE)</f>
        <v>#N/A</v>
      </c>
    </row>
    <row r="1921" spans="1:15" hidden="1">
      <c r="A1921" s="31" t="s">
        <v>9757</v>
      </c>
      <c r="B1921" s="31" t="s">
        <v>12684</v>
      </c>
      <c r="C1921" s="31" t="s">
        <v>12685</v>
      </c>
      <c r="D1921" s="32">
        <v>44036</v>
      </c>
      <c r="E1921" s="31" t="s">
        <v>12686</v>
      </c>
      <c r="F1921" s="31" t="s">
        <v>9889</v>
      </c>
      <c r="G1921" s="33">
        <v>-344500</v>
      </c>
      <c r="H1921" s="33">
        <v>-344500</v>
      </c>
      <c r="I1921" s="31" t="s">
        <v>9762</v>
      </c>
      <c r="J1921" s="31" t="s">
        <v>9763</v>
      </c>
      <c r="K1921" s="33">
        <v>-344500</v>
      </c>
      <c r="L1921" s="31" t="s">
        <v>9764</v>
      </c>
      <c r="M1921">
        <f t="shared" si="89"/>
        <v>45</v>
      </c>
      <c r="N1921" t="str">
        <f t="shared" si="92"/>
        <v>PO63000544</v>
      </c>
      <c r="O1921" t="e">
        <f>VLOOKUP(N1921,'1_คตง_ภาพรวม'!L1921:M1971,2,FALSE)</f>
        <v>#N/A</v>
      </c>
    </row>
    <row r="1922" spans="1:15" hidden="1">
      <c r="A1922" s="31" t="s">
        <v>9757</v>
      </c>
      <c r="B1922" s="31" t="s">
        <v>12687</v>
      </c>
      <c r="C1922" s="31" t="s">
        <v>12688</v>
      </c>
      <c r="D1922" s="32">
        <v>44036</v>
      </c>
      <c r="E1922" s="31" t="s">
        <v>12689</v>
      </c>
      <c r="F1922" s="31" t="s">
        <v>9875</v>
      </c>
      <c r="G1922" s="33">
        <v>13044.9</v>
      </c>
      <c r="H1922" s="33">
        <v>13044.9</v>
      </c>
      <c r="I1922" s="31" t="s">
        <v>9762</v>
      </c>
      <c r="J1922" s="31" t="s">
        <v>9763</v>
      </c>
      <c r="K1922" s="33">
        <v>13044.9</v>
      </c>
      <c r="L1922" s="31" t="s">
        <v>9764</v>
      </c>
      <c r="M1922" t="e">
        <f t="shared" si="89"/>
        <v>#VALUE!</v>
      </c>
    </row>
    <row r="1923" spans="1:15" hidden="1">
      <c r="A1923" s="31" t="s">
        <v>9757</v>
      </c>
      <c r="B1923" s="31" t="s">
        <v>12687</v>
      </c>
      <c r="C1923" s="31" t="s">
        <v>12688</v>
      </c>
      <c r="D1923" s="32">
        <v>44036</v>
      </c>
      <c r="E1923" s="31" t="s">
        <v>12689</v>
      </c>
      <c r="F1923" s="31" t="s">
        <v>9889</v>
      </c>
      <c r="G1923" s="33">
        <v>-13044.9</v>
      </c>
      <c r="H1923" s="33">
        <v>-13044.9</v>
      </c>
      <c r="I1923" s="31" t="s">
        <v>9762</v>
      </c>
      <c r="J1923" s="31" t="s">
        <v>9763</v>
      </c>
      <c r="K1923" s="33">
        <v>-13044.9</v>
      </c>
      <c r="L1923" s="31" t="s">
        <v>9764</v>
      </c>
      <c r="M1923" t="e">
        <f t="shared" ref="M1923:M1986" si="93">FIND("PO",E1923)</f>
        <v>#VALUE!</v>
      </c>
    </row>
    <row r="1924" spans="1:15" hidden="1">
      <c r="A1924" s="31" t="s">
        <v>9757</v>
      </c>
      <c r="B1924" s="31" t="s">
        <v>12690</v>
      </c>
      <c r="C1924" s="31" t="s">
        <v>12691</v>
      </c>
      <c r="D1924" s="32">
        <v>44036</v>
      </c>
      <c r="E1924" s="31" t="s">
        <v>12692</v>
      </c>
      <c r="F1924" s="31" t="s">
        <v>9875</v>
      </c>
      <c r="G1924" s="33">
        <v>146418.69</v>
      </c>
      <c r="H1924" s="33">
        <v>146418.69</v>
      </c>
      <c r="I1924" s="31" t="s">
        <v>9762</v>
      </c>
      <c r="J1924" s="31" t="s">
        <v>9763</v>
      </c>
      <c r="K1924" s="33">
        <v>146418.69</v>
      </c>
      <c r="L1924" s="31" t="s">
        <v>9764</v>
      </c>
      <c r="M1924">
        <f t="shared" si="93"/>
        <v>116</v>
      </c>
      <c r="N1924" t="str">
        <f t="shared" ref="N1924:N1933" si="94">MID(E1924,M1924,10)</f>
        <v>PO63000338</v>
      </c>
      <c r="O1924" t="e">
        <f>VLOOKUP(N1924,'1_คตง_ภาพรวม'!L1924:M1974,2,FALSE)</f>
        <v>#N/A</v>
      </c>
    </row>
    <row r="1925" spans="1:15" hidden="1">
      <c r="A1925" s="31" t="s">
        <v>9757</v>
      </c>
      <c r="B1925" s="31" t="s">
        <v>12690</v>
      </c>
      <c r="C1925" s="31" t="s">
        <v>12691</v>
      </c>
      <c r="D1925" s="32">
        <v>44036</v>
      </c>
      <c r="E1925" s="31" t="s">
        <v>12692</v>
      </c>
      <c r="F1925" s="31" t="s">
        <v>9889</v>
      </c>
      <c r="G1925" s="33">
        <v>-146418.69</v>
      </c>
      <c r="H1925" s="33">
        <v>-146418.69</v>
      </c>
      <c r="I1925" s="31" t="s">
        <v>9762</v>
      </c>
      <c r="J1925" s="31" t="s">
        <v>9763</v>
      </c>
      <c r="K1925" s="33">
        <v>-146418.69</v>
      </c>
      <c r="L1925" s="31" t="s">
        <v>9764</v>
      </c>
      <c r="M1925">
        <f t="shared" si="93"/>
        <v>116</v>
      </c>
      <c r="N1925" t="str">
        <f t="shared" si="94"/>
        <v>PO63000338</v>
      </c>
      <c r="O1925" t="e">
        <f>VLOOKUP(N1925,'1_คตง_ภาพรวม'!L1925:M1975,2,FALSE)</f>
        <v>#N/A</v>
      </c>
    </row>
    <row r="1926" spans="1:15" hidden="1">
      <c r="A1926" s="31" t="s">
        <v>9757</v>
      </c>
      <c r="B1926" s="31" t="s">
        <v>12693</v>
      </c>
      <c r="C1926" s="31" t="s">
        <v>12694</v>
      </c>
      <c r="D1926" s="32">
        <v>44036</v>
      </c>
      <c r="E1926" s="31" t="s">
        <v>12695</v>
      </c>
      <c r="F1926" s="31" t="s">
        <v>9875</v>
      </c>
      <c r="G1926" s="33">
        <v>4664</v>
      </c>
      <c r="H1926" s="33">
        <v>4664</v>
      </c>
      <c r="I1926" s="31" t="s">
        <v>9762</v>
      </c>
      <c r="J1926" s="31" t="s">
        <v>9763</v>
      </c>
      <c r="K1926" s="33">
        <v>4664</v>
      </c>
      <c r="L1926" s="31" t="s">
        <v>9764</v>
      </c>
      <c r="M1926">
        <f t="shared" si="93"/>
        <v>45</v>
      </c>
      <c r="N1926" t="str">
        <f t="shared" si="94"/>
        <v>PO63000574</v>
      </c>
      <c r="O1926" t="e">
        <f>VLOOKUP(N1926,'1_คตง_ภาพรวม'!L1926:M1976,2,FALSE)</f>
        <v>#N/A</v>
      </c>
    </row>
    <row r="1927" spans="1:15" hidden="1">
      <c r="A1927" s="31" t="s">
        <v>9757</v>
      </c>
      <c r="B1927" s="31" t="s">
        <v>12693</v>
      </c>
      <c r="C1927" s="31" t="s">
        <v>12694</v>
      </c>
      <c r="D1927" s="32">
        <v>44036</v>
      </c>
      <c r="E1927" s="31" t="s">
        <v>12695</v>
      </c>
      <c r="F1927" s="31" t="s">
        <v>9889</v>
      </c>
      <c r="G1927" s="33">
        <v>-4664</v>
      </c>
      <c r="H1927" s="33">
        <v>-4664</v>
      </c>
      <c r="I1927" s="31" t="s">
        <v>9762</v>
      </c>
      <c r="J1927" s="31" t="s">
        <v>9763</v>
      </c>
      <c r="K1927" s="33">
        <v>-4664</v>
      </c>
      <c r="L1927" s="31" t="s">
        <v>9764</v>
      </c>
      <c r="M1927">
        <f t="shared" si="93"/>
        <v>45</v>
      </c>
      <c r="N1927" t="str">
        <f t="shared" si="94"/>
        <v>PO63000574</v>
      </c>
      <c r="O1927" t="e">
        <f>VLOOKUP(N1927,'1_คตง_ภาพรวม'!L1927:M1977,2,FALSE)</f>
        <v>#N/A</v>
      </c>
    </row>
    <row r="1928" spans="1:15" hidden="1">
      <c r="A1928" s="31" t="s">
        <v>9757</v>
      </c>
      <c r="B1928" s="31" t="s">
        <v>12696</v>
      </c>
      <c r="C1928" s="31" t="s">
        <v>12697</v>
      </c>
      <c r="D1928" s="32">
        <v>44036</v>
      </c>
      <c r="E1928" s="31" t="s">
        <v>12698</v>
      </c>
      <c r="F1928" s="31" t="s">
        <v>9875</v>
      </c>
      <c r="G1928" s="33">
        <v>294030</v>
      </c>
      <c r="H1928" s="33">
        <v>294030</v>
      </c>
      <c r="I1928" s="31" t="s">
        <v>9762</v>
      </c>
      <c r="J1928" s="31" t="s">
        <v>9763</v>
      </c>
      <c r="K1928" s="33">
        <v>294030</v>
      </c>
      <c r="L1928" s="31" t="s">
        <v>9764</v>
      </c>
      <c r="M1928">
        <f t="shared" si="93"/>
        <v>44</v>
      </c>
      <c r="N1928" t="str">
        <f t="shared" si="94"/>
        <v>PO63000561</v>
      </c>
      <c r="O1928" t="e">
        <f>VLOOKUP(N1928,'1_คตง_ภาพรวม'!L1928:M1978,2,FALSE)</f>
        <v>#N/A</v>
      </c>
    </row>
    <row r="1929" spans="1:15" hidden="1">
      <c r="A1929" s="31" t="s">
        <v>9757</v>
      </c>
      <c r="B1929" s="31" t="s">
        <v>12696</v>
      </c>
      <c r="C1929" s="31" t="s">
        <v>12697</v>
      </c>
      <c r="D1929" s="32">
        <v>44036</v>
      </c>
      <c r="E1929" s="31" t="s">
        <v>12698</v>
      </c>
      <c r="F1929" s="31" t="s">
        <v>9889</v>
      </c>
      <c r="G1929" s="33">
        <v>-294030</v>
      </c>
      <c r="H1929" s="33">
        <v>-294030</v>
      </c>
      <c r="I1929" s="31" t="s">
        <v>9762</v>
      </c>
      <c r="J1929" s="31" t="s">
        <v>9763</v>
      </c>
      <c r="K1929" s="33">
        <v>-294030</v>
      </c>
      <c r="L1929" s="31" t="s">
        <v>9764</v>
      </c>
      <c r="M1929">
        <f t="shared" si="93"/>
        <v>44</v>
      </c>
      <c r="N1929" t="str">
        <f t="shared" si="94"/>
        <v>PO63000561</v>
      </c>
      <c r="O1929" t="e">
        <f>VLOOKUP(N1929,'1_คตง_ภาพรวม'!L1929:M1979,2,FALSE)</f>
        <v>#N/A</v>
      </c>
    </row>
    <row r="1930" spans="1:15" hidden="1">
      <c r="A1930" s="31" t="s">
        <v>9757</v>
      </c>
      <c r="B1930" s="31" t="s">
        <v>12699</v>
      </c>
      <c r="C1930" s="31" t="s">
        <v>12700</v>
      </c>
      <c r="D1930" s="32">
        <v>44036</v>
      </c>
      <c r="E1930" s="31" t="s">
        <v>12701</v>
      </c>
      <c r="F1930" s="31" t="s">
        <v>9875</v>
      </c>
      <c r="G1930" s="33">
        <v>367537.5</v>
      </c>
      <c r="H1930" s="33">
        <v>367537.5</v>
      </c>
      <c r="I1930" s="31" t="s">
        <v>9762</v>
      </c>
      <c r="J1930" s="31" t="s">
        <v>9763</v>
      </c>
      <c r="K1930" s="33">
        <v>367537.5</v>
      </c>
      <c r="L1930" s="31" t="s">
        <v>9764</v>
      </c>
      <c r="M1930">
        <f t="shared" si="93"/>
        <v>43</v>
      </c>
      <c r="N1930" t="str">
        <f t="shared" si="94"/>
        <v>PO63000563</v>
      </c>
      <c r="O1930" t="e">
        <f>VLOOKUP(N1930,'1_คตง_ภาพรวม'!L1930:M1980,2,FALSE)</f>
        <v>#N/A</v>
      </c>
    </row>
    <row r="1931" spans="1:15" hidden="1">
      <c r="A1931" s="31" t="s">
        <v>9757</v>
      </c>
      <c r="B1931" s="31" t="s">
        <v>12699</v>
      </c>
      <c r="C1931" s="31" t="s">
        <v>12700</v>
      </c>
      <c r="D1931" s="32">
        <v>44036</v>
      </c>
      <c r="E1931" s="31" t="s">
        <v>12701</v>
      </c>
      <c r="F1931" s="31" t="s">
        <v>9889</v>
      </c>
      <c r="G1931" s="33">
        <v>-367537.5</v>
      </c>
      <c r="H1931" s="33">
        <v>-367537.5</v>
      </c>
      <c r="I1931" s="31" t="s">
        <v>9762</v>
      </c>
      <c r="J1931" s="31" t="s">
        <v>9763</v>
      </c>
      <c r="K1931" s="33">
        <v>-367537.5</v>
      </c>
      <c r="L1931" s="31" t="s">
        <v>9764</v>
      </c>
      <c r="M1931">
        <f t="shared" si="93"/>
        <v>43</v>
      </c>
      <c r="N1931" t="str">
        <f t="shared" si="94"/>
        <v>PO63000563</v>
      </c>
      <c r="O1931" t="e">
        <f>VLOOKUP(N1931,'1_คตง_ภาพรวม'!L1931:M1981,2,FALSE)</f>
        <v>#N/A</v>
      </c>
    </row>
    <row r="1932" spans="1:15" hidden="1">
      <c r="A1932" s="31" t="s">
        <v>9757</v>
      </c>
      <c r="B1932" s="31" t="s">
        <v>12702</v>
      </c>
      <c r="C1932" s="31" t="s">
        <v>12703</v>
      </c>
      <c r="D1932" s="32">
        <v>44036</v>
      </c>
      <c r="E1932" s="31" t="s">
        <v>12704</v>
      </c>
      <c r="F1932" s="31" t="s">
        <v>9875</v>
      </c>
      <c r="G1932" s="33">
        <v>101362.5</v>
      </c>
      <c r="H1932" s="33">
        <v>101362.5</v>
      </c>
      <c r="I1932" s="31" t="s">
        <v>9762</v>
      </c>
      <c r="J1932" s="31" t="s">
        <v>9763</v>
      </c>
      <c r="K1932" s="33">
        <v>101362.5</v>
      </c>
      <c r="L1932" s="31" t="s">
        <v>9764</v>
      </c>
      <c r="M1932">
        <f t="shared" si="93"/>
        <v>37</v>
      </c>
      <c r="N1932" t="str">
        <f t="shared" si="94"/>
        <v>PO63000503</v>
      </c>
      <c r="O1932" t="e">
        <f>VLOOKUP(N1932,'1_คตง_ภาพรวม'!L1932:M1982,2,FALSE)</f>
        <v>#N/A</v>
      </c>
    </row>
    <row r="1933" spans="1:15" hidden="1">
      <c r="A1933" s="31" t="s">
        <v>9757</v>
      </c>
      <c r="B1933" s="31" t="s">
        <v>12702</v>
      </c>
      <c r="C1933" s="31" t="s">
        <v>12703</v>
      </c>
      <c r="D1933" s="32">
        <v>44036</v>
      </c>
      <c r="E1933" s="31" t="s">
        <v>12704</v>
      </c>
      <c r="F1933" s="31" t="s">
        <v>9889</v>
      </c>
      <c r="G1933" s="33">
        <v>-101362.5</v>
      </c>
      <c r="H1933" s="33">
        <v>-101362.5</v>
      </c>
      <c r="I1933" s="31" t="s">
        <v>9762</v>
      </c>
      <c r="J1933" s="31" t="s">
        <v>9763</v>
      </c>
      <c r="K1933" s="33">
        <v>-101362.5</v>
      </c>
      <c r="L1933" s="31" t="s">
        <v>9764</v>
      </c>
      <c r="M1933">
        <f t="shared" si="93"/>
        <v>37</v>
      </c>
      <c r="N1933" t="str">
        <f t="shared" si="94"/>
        <v>PO63000503</v>
      </c>
      <c r="O1933" t="e">
        <f>VLOOKUP(N1933,'1_คตง_ภาพรวม'!L1933:M1983,2,FALSE)</f>
        <v>#N/A</v>
      </c>
    </row>
    <row r="1934" spans="1:15" hidden="1">
      <c r="A1934" s="31" t="s">
        <v>9757</v>
      </c>
      <c r="B1934" s="31" t="s">
        <v>12705</v>
      </c>
      <c r="C1934" s="31" t="s">
        <v>12706</v>
      </c>
      <c r="D1934" s="32">
        <v>44036</v>
      </c>
      <c r="E1934" s="31" t="s">
        <v>12707</v>
      </c>
      <c r="F1934" s="31" t="s">
        <v>9875</v>
      </c>
      <c r="G1934" s="33">
        <v>2416.8000000000002</v>
      </c>
      <c r="H1934" s="33">
        <v>2416.8000000000002</v>
      </c>
      <c r="I1934" s="31" t="s">
        <v>9762</v>
      </c>
      <c r="J1934" s="31" t="s">
        <v>9763</v>
      </c>
      <c r="K1934" s="33">
        <v>2416.8000000000002</v>
      </c>
      <c r="L1934" s="31" t="s">
        <v>9764</v>
      </c>
      <c r="M1934" t="e">
        <f t="shared" si="93"/>
        <v>#VALUE!</v>
      </c>
    </row>
    <row r="1935" spans="1:15" hidden="1">
      <c r="A1935" s="31" t="s">
        <v>9757</v>
      </c>
      <c r="B1935" s="31" t="s">
        <v>12705</v>
      </c>
      <c r="C1935" s="31" t="s">
        <v>12706</v>
      </c>
      <c r="D1935" s="32">
        <v>44036</v>
      </c>
      <c r="E1935" s="31" t="s">
        <v>12707</v>
      </c>
      <c r="F1935" s="31" t="s">
        <v>9889</v>
      </c>
      <c r="G1935" s="33">
        <v>-2416.8000000000002</v>
      </c>
      <c r="H1935" s="33">
        <v>-2416.8000000000002</v>
      </c>
      <c r="I1935" s="31" t="s">
        <v>9762</v>
      </c>
      <c r="J1935" s="31" t="s">
        <v>9763</v>
      </c>
      <c r="K1935" s="33">
        <v>-2416.8000000000002</v>
      </c>
      <c r="L1935" s="31" t="s">
        <v>9764</v>
      </c>
      <c r="M1935" t="e">
        <f t="shared" si="93"/>
        <v>#VALUE!</v>
      </c>
    </row>
    <row r="1936" spans="1:15" hidden="1">
      <c r="A1936" s="31" t="s">
        <v>9757</v>
      </c>
      <c r="B1936" s="31" t="s">
        <v>12708</v>
      </c>
      <c r="C1936" s="31" t="s">
        <v>12709</v>
      </c>
      <c r="D1936" s="32">
        <v>44036</v>
      </c>
      <c r="E1936" s="31" t="s">
        <v>12710</v>
      </c>
      <c r="F1936" s="31" t="s">
        <v>9875</v>
      </c>
      <c r="G1936" s="33">
        <v>19800</v>
      </c>
      <c r="H1936" s="33">
        <v>19800</v>
      </c>
      <c r="I1936" s="31" t="s">
        <v>9762</v>
      </c>
      <c r="J1936" s="31" t="s">
        <v>9763</v>
      </c>
      <c r="K1936" s="33">
        <v>19800</v>
      </c>
      <c r="L1936" s="31" t="s">
        <v>9764</v>
      </c>
      <c r="M1936">
        <f t="shared" si="93"/>
        <v>33</v>
      </c>
      <c r="N1936" t="str">
        <f t="shared" ref="N1936:N1945" si="95">MID(E1936,M1936,10)</f>
        <v>PO63000454</v>
      </c>
      <c r="O1936" t="e">
        <f>VLOOKUP(N1936,'1_คตง_ภาพรวม'!L1936:M1986,2,FALSE)</f>
        <v>#N/A</v>
      </c>
    </row>
    <row r="1937" spans="1:15" hidden="1">
      <c r="A1937" s="31" t="s">
        <v>9757</v>
      </c>
      <c r="B1937" s="31" t="s">
        <v>12708</v>
      </c>
      <c r="C1937" s="31" t="s">
        <v>12709</v>
      </c>
      <c r="D1937" s="32">
        <v>44036</v>
      </c>
      <c r="E1937" s="31" t="s">
        <v>12710</v>
      </c>
      <c r="F1937" s="31" t="s">
        <v>9889</v>
      </c>
      <c r="G1937" s="33">
        <v>-19800</v>
      </c>
      <c r="H1937" s="33">
        <v>-19800</v>
      </c>
      <c r="I1937" s="31" t="s">
        <v>9762</v>
      </c>
      <c r="J1937" s="31" t="s">
        <v>9763</v>
      </c>
      <c r="K1937" s="33">
        <v>-19800</v>
      </c>
      <c r="L1937" s="31" t="s">
        <v>9764</v>
      </c>
      <c r="M1937">
        <f t="shared" si="93"/>
        <v>33</v>
      </c>
      <c r="N1937" t="str">
        <f t="shared" si="95"/>
        <v>PO63000454</v>
      </c>
      <c r="O1937" t="e">
        <f>VLOOKUP(N1937,'1_คตง_ภาพรวม'!L1937:M1987,2,FALSE)</f>
        <v>#N/A</v>
      </c>
    </row>
    <row r="1938" spans="1:15" hidden="1">
      <c r="A1938" s="31" t="s">
        <v>9757</v>
      </c>
      <c r="B1938" s="31" t="s">
        <v>12711</v>
      </c>
      <c r="C1938" s="31" t="s">
        <v>12712</v>
      </c>
      <c r="D1938" s="32">
        <v>44036</v>
      </c>
      <c r="E1938" s="31" t="s">
        <v>12713</v>
      </c>
      <c r="F1938" s="31" t="s">
        <v>9875</v>
      </c>
      <c r="G1938" s="33">
        <v>294030</v>
      </c>
      <c r="H1938" s="33">
        <v>294030</v>
      </c>
      <c r="I1938" s="31" t="s">
        <v>9762</v>
      </c>
      <c r="J1938" s="31" t="s">
        <v>9763</v>
      </c>
      <c r="K1938" s="33">
        <v>294030</v>
      </c>
      <c r="L1938" s="31" t="s">
        <v>9764</v>
      </c>
      <c r="M1938">
        <f t="shared" si="93"/>
        <v>42</v>
      </c>
      <c r="N1938" t="str">
        <f t="shared" si="95"/>
        <v>PO63000560</v>
      </c>
      <c r="O1938" t="e">
        <f>VLOOKUP(N1938,'1_คตง_ภาพรวม'!L1938:M1988,2,FALSE)</f>
        <v>#N/A</v>
      </c>
    </row>
    <row r="1939" spans="1:15" hidden="1">
      <c r="A1939" s="31" t="s">
        <v>9757</v>
      </c>
      <c r="B1939" s="31" t="s">
        <v>12711</v>
      </c>
      <c r="C1939" s="31" t="s">
        <v>12712</v>
      </c>
      <c r="D1939" s="32">
        <v>44036</v>
      </c>
      <c r="E1939" s="31" t="s">
        <v>12713</v>
      </c>
      <c r="F1939" s="31" t="s">
        <v>9889</v>
      </c>
      <c r="G1939" s="33">
        <v>-294030</v>
      </c>
      <c r="H1939" s="33">
        <v>-294030</v>
      </c>
      <c r="I1939" s="31" t="s">
        <v>9762</v>
      </c>
      <c r="J1939" s="31" t="s">
        <v>9763</v>
      </c>
      <c r="K1939" s="33">
        <v>-294030</v>
      </c>
      <c r="L1939" s="31" t="s">
        <v>9764</v>
      </c>
      <c r="M1939">
        <f t="shared" si="93"/>
        <v>42</v>
      </c>
      <c r="N1939" t="str">
        <f t="shared" si="95"/>
        <v>PO63000560</v>
      </c>
      <c r="O1939" t="e">
        <f>VLOOKUP(N1939,'1_คตง_ภาพรวม'!L1939:M1989,2,FALSE)</f>
        <v>#N/A</v>
      </c>
    </row>
    <row r="1940" spans="1:15" hidden="1">
      <c r="A1940" s="31" t="s">
        <v>9757</v>
      </c>
      <c r="B1940" s="31" t="s">
        <v>12714</v>
      </c>
      <c r="C1940" s="31" t="s">
        <v>12715</v>
      </c>
      <c r="D1940" s="32">
        <v>44036</v>
      </c>
      <c r="E1940" s="31" t="s">
        <v>12716</v>
      </c>
      <c r="F1940" s="31" t="s">
        <v>9875</v>
      </c>
      <c r="G1940" s="33">
        <v>345411.41</v>
      </c>
      <c r="H1940" s="33">
        <v>345411.41</v>
      </c>
      <c r="I1940" s="31" t="s">
        <v>9762</v>
      </c>
      <c r="J1940" s="31" t="s">
        <v>9763</v>
      </c>
      <c r="K1940" s="33">
        <v>345411.41</v>
      </c>
      <c r="L1940" s="31" t="s">
        <v>9764</v>
      </c>
      <c r="M1940">
        <f t="shared" si="93"/>
        <v>40</v>
      </c>
      <c r="N1940" t="str">
        <f t="shared" si="95"/>
        <v>PO63000567</v>
      </c>
      <c r="O1940" t="e">
        <f>VLOOKUP(N1940,'1_คตง_ภาพรวม'!L1940:M1990,2,FALSE)</f>
        <v>#N/A</v>
      </c>
    </row>
    <row r="1941" spans="1:15" hidden="1">
      <c r="A1941" s="31" t="s">
        <v>9757</v>
      </c>
      <c r="B1941" s="31" t="s">
        <v>12714</v>
      </c>
      <c r="C1941" s="31" t="s">
        <v>12715</v>
      </c>
      <c r="D1941" s="32">
        <v>44036</v>
      </c>
      <c r="E1941" s="31" t="s">
        <v>12716</v>
      </c>
      <c r="F1941" s="31" t="s">
        <v>9889</v>
      </c>
      <c r="G1941" s="33">
        <v>-345411.41</v>
      </c>
      <c r="H1941" s="33">
        <v>-345411.41</v>
      </c>
      <c r="I1941" s="31" t="s">
        <v>9762</v>
      </c>
      <c r="J1941" s="31" t="s">
        <v>9763</v>
      </c>
      <c r="K1941" s="33">
        <v>-345411.41</v>
      </c>
      <c r="L1941" s="31" t="s">
        <v>9764</v>
      </c>
      <c r="M1941">
        <f t="shared" si="93"/>
        <v>40</v>
      </c>
      <c r="N1941" t="str">
        <f t="shared" si="95"/>
        <v>PO63000567</v>
      </c>
      <c r="O1941" t="e">
        <f>VLOOKUP(N1941,'1_คตง_ภาพรวม'!L1941:M1991,2,FALSE)</f>
        <v>#N/A</v>
      </c>
    </row>
    <row r="1942" spans="1:15" hidden="1">
      <c r="A1942" s="31" t="s">
        <v>9757</v>
      </c>
      <c r="B1942" s="31" t="s">
        <v>12717</v>
      </c>
      <c r="C1942" s="31" t="s">
        <v>12718</v>
      </c>
      <c r="D1942" s="32">
        <v>44036</v>
      </c>
      <c r="E1942" s="31" t="s">
        <v>12719</v>
      </c>
      <c r="F1942" s="31" t="s">
        <v>9875</v>
      </c>
      <c r="G1942" s="33">
        <v>68900</v>
      </c>
      <c r="H1942" s="33">
        <v>68900</v>
      </c>
      <c r="I1942" s="31" t="s">
        <v>9762</v>
      </c>
      <c r="J1942" s="31" t="s">
        <v>9763</v>
      </c>
      <c r="K1942" s="33">
        <v>68900</v>
      </c>
      <c r="L1942" s="31" t="s">
        <v>9764</v>
      </c>
      <c r="M1942">
        <f t="shared" si="93"/>
        <v>46</v>
      </c>
      <c r="N1942" t="str">
        <f t="shared" si="95"/>
        <v>PO63000480</v>
      </c>
      <c r="O1942" t="e">
        <f>VLOOKUP(N1942,'1_คตง_ภาพรวม'!L1942:M1992,2,FALSE)</f>
        <v>#N/A</v>
      </c>
    </row>
    <row r="1943" spans="1:15" hidden="1">
      <c r="A1943" s="31" t="s">
        <v>9757</v>
      </c>
      <c r="B1943" s="31" t="s">
        <v>12717</v>
      </c>
      <c r="C1943" s="31" t="s">
        <v>12718</v>
      </c>
      <c r="D1943" s="32">
        <v>44036</v>
      </c>
      <c r="E1943" s="31" t="s">
        <v>12719</v>
      </c>
      <c r="F1943" s="31" t="s">
        <v>9889</v>
      </c>
      <c r="G1943" s="33">
        <v>-68900</v>
      </c>
      <c r="H1943" s="33">
        <v>-68900</v>
      </c>
      <c r="I1943" s="31" t="s">
        <v>9762</v>
      </c>
      <c r="J1943" s="31" t="s">
        <v>9763</v>
      </c>
      <c r="K1943" s="33">
        <v>-68900</v>
      </c>
      <c r="L1943" s="31" t="s">
        <v>9764</v>
      </c>
      <c r="M1943">
        <f t="shared" si="93"/>
        <v>46</v>
      </c>
      <c r="N1943" t="str">
        <f t="shared" si="95"/>
        <v>PO63000480</v>
      </c>
      <c r="O1943" t="e">
        <f>VLOOKUP(N1943,'1_คตง_ภาพรวม'!L1943:M1993,2,FALSE)</f>
        <v>#N/A</v>
      </c>
    </row>
    <row r="1944" spans="1:15" hidden="1">
      <c r="A1944" s="31" t="s">
        <v>9757</v>
      </c>
      <c r="B1944" s="31" t="s">
        <v>12720</v>
      </c>
      <c r="C1944" s="31" t="s">
        <v>12721</v>
      </c>
      <c r="D1944" s="32">
        <v>44036</v>
      </c>
      <c r="E1944" s="31" t="s">
        <v>12722</v>
      </c>
      <c r="F1944" s="31" t="s">
        <v>9875</v>
      </c>
      <c r="G1944" s="33">
        <v>173250</v>
      </c>
      <c r="H1944" s="33">
        <v>173250</v>
      </c>
      <c r="I1944" s="31" t="s">
        <v>9762</v>
      </c>
      <c r="J1944" s="31" t="s">
        <v>9763</v>
      </c>
      <c r="K1944" s="33">
        <v>173250</v>
      </c>
      <c r="L1944" s="31" t="s">
        <v>9764</v>
      </c>
      <c r="M1944">
        <f t="shared" si="93"/>
        <v>32</v>
      </c>
      <c r="N1944" t="str">
        <f t="shared" si="95"/>
        <v>PO63000566</v>
      </c>
      <c r="O1944" t="e">
        <f>VLOOKUP(N1944,'1_คตง_ภาพรวม'!L1944:M1994,2,FALSE)</f>
        <v>#N/A</v>
      </c>
    </row>
    <row r="1945" spans="1:15" hidden="1">
      <c r="A1945" s="31" t="s">
        <v>9757</v>
      </c>
      <c r="B1945" s="31" t="s">
        <v>12720</v>
      </c>
      <c r="C1945" s="31" t="s">
        <v>12721</v>
      </c>
      <c r="D1945" s="32">
        <v>44036</v>
      </c>
      <c r="E1945" s="31" t="s">
        <v>12722</v>
      </c>
      <c r="F1945" s="31" t="s">
        <v>9889</v>
      </c>
      <c r="G1945" s="33">
        <v>-173250</v>
      </c>
      <c r="H1945" s="33">
        <v>-173250</v>
      </c>
      <c r="I1945" s="31" t="s">
        <v>9762</v>
      </c>
      <c r="J1945" s="31" t="s">
        <v>9763</v>
      </c>
      <c r="K1945" s="33">
        <v>-173250</v>
      </c>
      <c r="L1945" s="31" t="s">
        <v>9764</v>
      </c>
      <c r="M1945">
        <f t="shared" si="93"/>
        <v>32</v>
      </c>
      <c r="N1945" t="str">
        <f t="shared" si="95"/>
        <v>PO63000566</v>
      </c>
      <c r="O1945" t="e">
        <f>VLOOKUP(N1945,'1_คตง_ภาพรวม'!L1945:M1995,2,FALSE)</f>
        <v>#N/A</v>
      </c>
    </row>
    <row r="1946" spans="1:15" hidden="1">
      <c r="A1946" s="31" t="s">
        <v>10853</v>
      </c>
      <c r="B1946" s="31" t="s">
        <v>12723</v>
      </c>
      <c r="C1946" s="31" t="s">
        <v>12724</v>
      </c>
      <c r="D1946" s="32">
        <v>44036</v>
      </c>
      <c r="E1946" s="31" t="s">
        <v>12725</v>
      </c>
      <c r="F1946" s="31" t="s">
        <v>9997</v>
      </c>
      <c r="G1946" s="33">
        <v>3390480</v>
      </c>
      <c r="H1946" s="33">
        <v>3390480</v>
      </c>
      <c r="I1946" s="31" t="s">
        <v>9762</v>
      </c>
      <c r="J1946" s="31" t="s">
        <v>9763</v>
      </c>
      <c r="K1946" s="33">
        <v>3390480</v>
      </c>
      <c r="L1946" s="31" t="s">
        <v>9764</v>
      </c>
      <c r="M1946" t="e">
        <f t="shared" si="93"/>
        <v>#VALUE!</v>
      </c>
    </row>
    <row r="1947" spans="1:15" hidden="1">
      <c r="A1947" s="31" t="s">
        <v>10853</v>
      </c>
      <c r="B1947" s="31" t="s">
        <v>12723</v>
      </c>
      <c r="C1947" s="31" t="s">
        <v>12724</v>
      </c>
      <c r="D1947" s="32">
        <v>44036</v>
      </c>
      <c r="E1947" s="31" t="s">
        <v>12725</v>
      </c>
      <c r="F1947" s="31" t="s">
        <v>9889</v>
      </c>
      <c r="G1947" s="33">
        <v>-3390480</v>
      </c>
      <c r="H1947" s="33">
        <v>-3390480</v>
      </c>
      <c r="I1947" s="31" t="s">
        <v>9762</v>
      </c>
      <c r="J1947" s="31" t="s">
        <v>9763</v>
      </c>
      <c r="K1947" s="33">
        <v>-3390480</v>
      </c>
      <c r="L1947" s="31" t="s">
        <v>9764</v>
      </c>
      <c r="M1947" t="e">
        <f t="shared" si="93"/>
        <v>#VALUE!</v>
      </c>
    </row>
    <row r="1948" spans="1:15" hidden="1">
      <c r="A1948" s="31" t="s">
        <v>10853</v>
      </c>
      <c r="B1948" s="31" t="s">
        <v>12726</v>
      </c>
      <c r="C1948" s="31" t="s">
        <v>12727</v>
      </c>
      <c r="D1948" s="32">
        <v>44036</v>
      </c>
      <c r="E1948" s="31" t="s">
        <v>12728</v>
      </c>
      <c r="F1948" s="31" t="s">
        <v>9997</v>
      </c>
      <c r="G1948" s="33">
        <v>1395422</v>
      </c>
      <c r="H1948" s="33">
        <v>1395422</v>
      </c>
      <c r="I1948" s="31" t="s">
        <v>9762</v>
      </c>
      <c r="J1948" s="31" t="s">
        <v>9763</v>
      </c>
      <c r="K1948" s="33">
        <v>1395422</v>
      </c>
      <c r="L1948" s="31" t="s">
        <v>9764</v>
      </c>
      <c r="M1948" t="e">
        <f t="shared" si="93"/>
        <v>#VALUE!</v>
      </c>
    </row>
    <row r="1949" spans="1:15" hidden="1">
      <c r="A1949" s="31" t="s">
        <v>10853</v>
      </c>
      <c r="B1949" s="31" t="s">
        <v>12726</v>
      </c>
      <c r="C1949" s="31" t="s">
        <v>12727</v>
      </c>
      <c r="D1949" s="32">
        <v>44036</v>
      </c>
      <c r="E1949" s="31" t="s">
        <v>12728</v>
      </c>
      <c r="F1949" s="31" t="s">
        <v>9889</v>
      </c>
      <c r="G1949" s="33">
        <v>-1395422</v>
      </c>
      <c r="H1949" s="33">
        <v>-1395422</v>
      </c>
      <c r="I1949" s="31" t="s">
        <v>9762</v>
      </c>
      <c r="J1949" s="31" t="s">
        <v>9763</v>
      </c>
      <c r="K1949" s="33">
        <v>-1395422</v>
      </c>
      <c r="L1949" s="31" t="s">
        <v>9764</v>
      </c>
      <c r="M1949" t="e">
        <f t="shared" si="93"/>
        <v>#VALUE!</v>
      </c>
    </row>
    <row r="1950" spans="1:15" hidden="1">
      <c r="A1950" s="31" t="s">
        <v>9757</v>
      </c>
      <c r="B1950" s="31" t="s">
        <v>12729</v>
      </c>
      <c r="C1950" s="31" t="s">
        <v>12730</v>
      </c>
      <c r="D1950" s="32">
        <v>44036</v>
      </c>
      <c r="E1950" s="31" t="s">
        <v>12731</v>
      </c>
      <c r="F1950" s="31" t="s">
        <v>9875</v>
      </c>
      <c r="G1950" s="33">
        <v>485420.57</v>
      </c>
      <c r="H1950" s="33">
        <v>485420.57</v>
      </c>
      <c r="I1950" s="31" t="s">
        <v>9762</v>
      </c>
      <c r="J1950" s="31" t="s">
        <v>9763</v>
      </c>
      <c r="K1950" s="33">
        <v>485420.57</v>
      </c>
      <c r="L1950" s="31" t="s">
        <v>9764</v>
      </c>
      <c r="M1950">
        <f t="shared" si="93"/>
        <v>37</v>
      </c>
      <c r="N1950" t="str">
        <f t="shared" ref="N1950:N1951" si="96">MID(E1950,M1950,10)</f>
        <v>PO63000446</v>
      </c>
      <c r="O1950" t="e">
        <f>VLOOKUP(N1950,'1_คตง_ภาพรวม'!L1950:M2000,2,FALSE)</f>
        <v>#N/A</v>
      </c>
    </row>
    <row r="1951" spans="1:15" hidden="1">
      <c r="A1951" s="31" t="s">
        <v>9757</v>
      </c>
      <c r="B1951" s="31" t="s">
        <v>12729</v>
      </c>
      <c r="C1951" s="31" t="s">
        <v>12730</v>
      </c>
      <c r="D1951" s="32">
        <v>44036</v>
      </c>
      <c r="E1951" s="31" t="s">
        <v>12731</v>
      </c>
      <c r="F1951" s="31" t="s">
        <v>9889</v>
      </c>
      <c r="G1951" s="33">
        <v>-485420.57</v>
      </c>
      <c r="H1951" s="33">
        <v>-485420.57</v>
      </c>
      <c r="I1951" s="31" t="s">
        <v>9762</v>
      </c>
      <c r="J1951" s="31" t="s">
        <v>9763</v>
      </c>
      <c r="K1951" s="33">
        <v>-485420.57</v>
      </c>
      <c r="L1951" s="31" t="s">
        <v>9764</v>
      </c>
      <c r="M1951">
        <f t="shared" si="93"/>
        <v>37</v>
      </c>
      <c r="N1951" t="str">
        <f t="shared" si="96"/>
        <v>PO63000446</v>
      </c>
      <c r="O1951" t="e">
        <f>VLOOKUP(N1951,'1_คตง_ภาพรวม'!L1951:M2001,2,FALSE)</f>
        <v>#N/A</v>
      </c>
    </row>
    <row r="1952" spans="1:15" hidden="1">
      <c r="A1952" s="31" t="s">
        <v>10853</v>
      </c>
      <c r="B1952" s="31" t="s">
        <v>12732</v>
      </c>
      <c r="C1952" s="31" t="s">
        <v>12733</v>
      </c>
      <c r="D1952" s="32">
        <v>44036</v>
      </c>
      <c r="E1952" s="31" t="s">
        <v>12734</v>
      </c>
      <c r="F1952" s="31" t="s">
        <v>9997</v>
      </c>
      <c r="G1952" s="33">
        <v>1765950</v>
      </c>
      <c r="H1952" s="33">
        <v>1765950</v>
      </c>
      <c r="I1952" s="31" t="s">
        <v>9762</v>
      </c>
      <c r="J1952" s="31" t="s">
        <v>9763</v>
      </c>
      <c r="K1952" s="33">
        <v>1765950</v>
      </c>
      <c r="L1952" s="31" t="s">
        <v>9764</v>
      </c>
      <c r="M1952" t="e">
        <f t="shared" si="93"/>
        <v>#VALUE!</v>
      </c>
    </row>
    <row r="1953" spans="1:15" hidden="1">
      <c r="A1953" s="31" t="s">
        <v>10853</v>
      </c>
      <c r="B1953" s="31" t="s">
        <v>12732</v>
      </c>
      <c r="C1953" s="31" t="s">
        <v>12733</v>
      </c>
      <c r="D1953" s="32">
        <v>44036</v>
      </c>
      <c r="E1953" s="31" t="s">
        <v>12734</v>
      </c>
      <c r="F1953" s="31" t="s">
        <v>9889</v>
      </c>
      <c r="G1953" s="33">
        <v>-1765950</v>
      </c>
      <c r="H1953" s="33">
        <v>-1765950</v>
      </c>
      <c r="I1953" s="31" t="s">
        <v>9762</v>
      </c>
      <c r="J1953" s="31" t="s">
        <v>9763</v>
      </c>
      <c r="K1953" s="33">
        <v>-1765950</v>
      </c>
      <c r="L1953" s="31" t="s">
        <v>9764</v>
      </c>
      <c r="M1953" t="e">
        <f t="shared" si="93"/>
        <v>#VALUE!</v>
      </c>
    </row>
    <row r="1954" spans="1:15" hidden="1">
      <c r="A1954" s="31" t="s">
        <v>9757</v>
      </c>
      <c r="B1954" s="31" t="s">
        <v>12735</v>
      </c>
      <c r="C1954" s="31" t="s">
        <v>12736</v>
      </c>
      <c r="D1954" s="32">
        <v>44036</v>
      </c>
      <c r="E1954" s="31" t="s">
        <v>12737</v>
      </c>
      <c r="F1954" s="31" t="s">
        <v>9875</v>
      </c>
      <c r="G1954" s="33">
        <v>475200</v>
      </c>
      <c r="H1954" s="33">
        <v>475200</v>
      </c>
      <c r="I1954" s="31" t="s">
        <v>9762</v>
      </c>
      <c r="J1954" s="31" t="s">
        <v>9763</v>
      </c>
      <c r="K1954" s="33">
        <v>475200</v>
      </c>
      <c r="L1954" s="31" t="s">
        <v>9764</v>
      </c>
      <c r="M1954">
        <f t="shared" si="93"/>
        <v>32</v>
      </c>
      <c r="N1954" t="str">
        <f t="shared" ref="N1954:N1955" si="97">MID(E1954,M1954,10)</f>
        <v>PO63000543</v>
      </c>
      <c r="O1954" t="e">
        <f>VLOOKUP(N1954,'1_คตง_ภาพรวม'!L1954:M2004,2,FALSE)</f>
        <v>#N/A</v>
      </c>
    </row>
    <row r="1955" spans="1:15" hidden="1">
      <c r="A1955" s="31" t="s">
        <v>9757</v>
      </c>
      <c r="B1955" s="31" t="s">
        <v>12735</v>
      </c>
      <c r="C1955" s="31" t="s">
        <v>12736</v>
      </c>
      <c r="D1955" s="32">
        <v>44036</v>
      </c>
      <c r="E1955" s="31" t="s">
        <v>12737</v>
      </c>
      <c r="F1955" s="31" t="s">
        <v>9889</v>
      </c>
      <c r="G1955" s="33">
        <v>-475200</v>
      </c>
      <c r="H1955" s="33">
        <v>-475200</v>
      </c>
      <c r="I1955" s="31" t="s">
        <v>9762</v>
      </c>
      <c r="J1955" s="31" t="s">
        <v>9763</v>
      </c>
      <c r="K1955" s="33">
        <v>-475200</v>
      </c>
      <c r="L1955" s="31" t="s">
        <v>9764</v>
      </c>
      <c r="M1955">
        <f t="shared" si="93"/>
        <v>32</v>
      </c>
      <c r="N1955" t="str">
        <f t="shared" si="97"/>
        <v>PO63000543</v>
      </c>
      <c r="O1955" t="e">
        <f>VLOOKUP(N1955,'1_คตง_ภาพรวม'!L1955:M2005,2,FALSE)</f>
        <v>#N/A</v>
      </c>
    </row>
    <row r="1956" spans="1:15" hidden="1">
      <c r="A1956" s="31" t="s">
        <v>10853</v>
      </c>
      <c r="B1956" s="31" t="s">
        <v>12738</v>
      </c>
      <c r="C1956" s="31" t="s">
        <v>12739</v>
      </c>
      <c r="D1956" s="32">
        <v>44036</v>
      </c>
      <c r="E1956" s="31" t="s">
        <v>12740</v>
      </c>
      <c r="F1956" s="31" t="s">
        <v>9997</v>
      </c>
      <c r="G1956" s="33">
        <v>1947380</v>
      </c>
      <c r="H1956" s="33">
        <v>1947380</v>
      </c>
      <c r="I1956" s="31" t="s">
        <v>9762</v>
      </c>
      <c r="J1956" s="31" t="s">
        <v>9763</v>
      </c>
      <c r="K1956" s="33">
        <v>1947380</v>
      </c>
      <c r="L1956" s="31" t="s">
        <v>9764</v>
      </c>
      <c r="M1956" t="e">
        <f t="shared" si="93"/>
        <v>#VALUE!</v>
      </c>
    </row>
    <row r="1957" spans="1:15" hidden="1">
      <c r="A1957" s="31" t="s">
        <v>10853</v>
      </c>
      <c r="B1957" s="31" t="s">
        <v>12738</v>
      </c>
      <c r="C1957" s="31" t="s">
        <v>12739</v>
      </c>
      <c r="D1957" s="32">
        <v>44036</v>
      </c>
      <c r="E1957" s="31" t="s">
        <v>12740</v>
      </c>
      <c r="F1957" s="31" t="s">
        <v>9889</v>
      </c>
      <c r="G1957" s="33">
        <v>-1947380</v>
      </c>
      <c r="H1957" s="33">
        <v>-1947380</v>
      </c>
      <c r="I1957" s="31" t="s">
        <v>9762</v>
      </c>
      <c r="J1957" s="31" t="s">
        <v>9763</v>
      </c>
      <c r="K1957" s="33">
        <v>-1947380</v>
      </c>
      <c r="L1957" s="31" t="s">
        <v>9764</v>
      </c>
      <c r="M1957" t="e">
        <f t="shared" si="93"/>
        <v>#VALUE!</v>
      </c>
    </row>
    <row r="1958" spans="1:15" hidden="1">
      <c r="A1958" s="31" t="s">
        <v>10853</v>
      </c>
      <c r="B1958" s="31" t="s">
        <v>12741</v>
      </c>
      <c r="C1958" s="31" t="s">
        <v>12742</v>
      </c>
      <c r="D1958" s="32">
        <v>44036</v>
      </c>
      <c r="E1958" s="31" t="s">
        <v>12743</v>
      </c>
      <c r="F1958" s="31" t="s">
        <v>9997</v>
      </c>
      <c r="G1958" s="33">
        <v>1390210</v>
      </c>
      <c r="H1958" s="33">
        <v>1390210</v>
      </c>
      <c r="I1958" s="31" t="s">
        <v>9762</v>
      </c>
      <c r="J1958" s="31" t="s">
        <v>9763</v>
      </c>
      <c r="K1958" s="33">
        <v>1390210</v>
      </c>
      <c r="L1958" s="31" t="s">
        <v>9764</v>
      </c>
      <c r="M1958" t="e">
        <f t="shared" si="93"/>
        <v>#VALUE!</v>
      </c>
    </row>
    <row r="1959" spans="1:15" hidden="1">
      <c r="A1959" s="31" t="s">
        <v>10853</v>
      </c>
      <c r="B1959" s="31" t="s">
        <v>12741</v>
      </c>
      <c r="C1959" s="31" t="s">
        <v>12742</v>
      </c>
      <c r="D1959" s="32">
        <v>44036</v>
      </c>
      <c r="E1959" s="31" t="s">
        <v>12743</v>
      </c>
      <c r="F1959" s="31" t="s">
        <v>9889</v>
      </c>
      <c r="G1959" s="33">
        <v>-1390210</v>
      </c>
      <c r="H1959" s="33">
        <v>-1390210</v>
      </c>
      <c r="I1959" s="31" t="s">
        <v>9762</v>
      </c>
      <c r="J1959" s="31" t="s">
        <v>9763</v>
      </c>
      <c r="K1959" s="33">
        <v>-1390210</v>
      </c>
      <c r="L1959" s="31" t="s">
        <v>9764</v>
      </c>
      <c r="M1959" t="e">
        <f t="shared" si="93"/>
        <v>#VALUE!</v>
      </c>
    </row>
    <row r="1960" spans="1:15" hidden="1">
      <c r="A1960" s="31" t="s">
        <v>10853</v>
      </c>
      <c r="B1960" s="31" t="s">
        <v>12744</v>
      </c>
      <c r="C1960" s="31" t="s">
        <v>12745</v>
      </c>
      <c r="D1960" s="32">
        <v>44036</v>
      </c>
      <c r="E1960" s="31" t="s">
        <v>12746</v>
      </c>
      <c r="F1960" s="31" t="s">
        <v>9997</v>
      </c>
      <c r="G1960" s="33">
        <v>4151240</v>
      </c>
      <c r="H1960" s="33">
        <v>4151240</v>
      </c>
      <c r="I1960" s="31" t="s">
        <v>9762</v>
      </c>
      <c r="J1960" s="31" t="s">
        <v>9763</v>
      </c>
      <c r="K1960" s="33">
        <v>4151240</v>
      </c>
      <c r="L1960" s="31" t="s">
        <v>9764</v>
      </c>
      <c r="M1960" t="e">
        <f t="shared" si="93"/>
        <v>#VALUE!</v>
      </c>
    </row>
    <row r="1961" spans="1:15" hidden="1">
      <c r="A1961" s="31" t="s">
        <v>10853</v>
      </c>
      <c r="B1961" s="31" t="s">
        <v>12744</v>
      </c>
      <c r="C1961" s="31" t="s">
        <v>12745</v>
      </c>
      <c r="D1961" s="32">
        <v>44036</v>
      </c>
      <c r="E1961" s="31" t="s">
        <v>12746</v>
      </c>
      <c r="F1961" s="31" t="s">
        <v>9889</v>
      </c>
      <c r="G1961" s="33">
        <v>-4151240</v>
      </c>
      <c r="H1961" s="33">
        <v>-4151240</v>
      </c>
      <c r="I1961" s="31" t="s">
        <v>9762</v>
      </c>
      <c r="J1961" s="31" t="s">
        <v>9763</v>
      </c>
      <c r="K1961" s="33">
        <v>-4151240</v>
      </c>
      <c r="L1961" s="31" t="s">
        <v>9764</v>
      </c>
      <c r="M1961" t="e">
        <f t="shared" si="93"/>
        <v>#VALUE!</v>
      </c>
    </row>
    <row r="1962" spans="1:15" hidden="1">
      <c r="A1962" s="31" t="s">
        <v>9757</v>
      </c>
      <c r="B1962" s="31" t="s">
        <v>12747</v>
      </c>
      <c r="C1962" s="31" t="s">
        <v>12748</v>
      </c>
      <c r="D1962" s="32">
        <v>44036</v>
      </c>
      <c r="E1962" s="31" t="s">
        <v>12749</v>
      </c>
      <c r="F1962" s="31" t="s">
        <v>9875</v>
      </c>
      <c r="G1962" s="33">
        <v>944093.47</v>
      </c>
      <c r="H1962" s="33">
        <v>944093.47</v>
      </c>
      <c r="I1962" s="31" t="s">
        <v>9762</v>
      </c>
      <c r="J1962" s="31" t="s">
        <v>9763</v>
      </c>
      <c r="K1962" s="33">
        <v>944093.47</v>
      </c>
      <c r="L1962" s="31" t="s">
        <v>9764</v>
      </c>
      <c r="M1962">
        <f t="shared" si="93"/>
        <v>45</v>
      </c>
      <c r="N1962" t="str">
        <f t="shared" ref="N1962:N1963" si="98">MID(E1962,M1962,10)</f>
        <v>PO63000477</v>
      </c>
      <c r="O1962" t="e">
        <f>VLOOKUP(N1962,'1_คตง_ภาพรวม'!L1962:M2012,2,FALSE)</f>
        <v>#N/A</v>
      </c>
    </row>
    <row r="1963" spans="1:15" hidden="1">
      <c r="A1963" s="31" t="s">
        <v>9757</v>
      </c>
      <c r="B1963" s="31" t="s">
        <v>12747</v>
      </c>
      <c r="C1963" s="31" t="s">
        <v>12748</v>
      </c>
      <c r="D1963" s="32">
        <v>44036</v>
      </c>
      <c r="E1963" s="31" t="s">
        <v>12749</v>
      </c>
      <c r="F1963" s="31" t="s">
        <v>9889</v>
      </c>
      <c r="G1963" s="33">
        <v>-944093.47</v>
      </c>
      <c r="H1963" s="33">
        <v>-944093.47</v>
      </c>
      <c r="I1963" s="31" t="s">
        <v>9762</v>
      </c>
      <c r="J1963" s="31" t="s">
        <v>9763</v>
      </c>
      <c r="K1963" s="33">
        <v>-944093.47</v>
      </c>
      <c r="L1963" s="31" t="s">
        <v>9764</v>
      </c>
      <c r="M1963">
        <f t="shared" si="93"/>
        <v>45</v>
      </c>
      <c r="N1963" t="str">
        <f t="shared" si="98"/>
        <v>PO63000477</v>
      </c>
      <c r="O1963" t="e">
        <f>VLOOKUP(N1963,'1_คตง_ภาพรวม'!L1963:M2013,2,FALSE)</f>
        <v>#N/A</v>
      </c>
    </row>
    <row r="1964" spans="1:15" hidden="1">
      <c r="A1964" s="31" t="s">
        <v>10853</v>
      </c>
      <c r="B1964" s="31" t="s">
        <v>12750</v>
      </c>
      <c r="C1964" s="31" t="s">
        <v>12751</v>
      </c>
      <c r="D1964" s="32">
        <v>44036</v>
      </c>
      <c r="E1964" s="31" t="s">
        <v>12752</v>
      </c>
      <c r="F1964" s="31" t="s">
        <v>9997</v>
      </c>
      <c r="G1964" s="33">
        <v>1370627</v>
      </c>
      <c r="H1964" s="33">
        <v>1370627</v>
      </c>
      <c r="I1964" s="31" t="s">
        <v>9762</v>
      </c>
      <c r="J1964" s="31" t="s">
        <v>9763</v>
      </c>
      <c r="K1964" s="33">
        <v>1370627</v>
      </c>
      <c r="L1964" s="31" t="s">
        <v>9764</v>
      </c>
      <c r="M1964" t="e">
        <f t="shared" si="93"/>
        <v>#VALUE!</v>
      </c>
    </row>
    <row r="1965" spans="1:15" hidden="1">
      <c r="A1965" s="31" t="s">
        <v>10853</v>
      </c>
      <c r="B1965" s="31" t="s">
        <v>12750</v>
      </c>
      <c r="C1965" s="31" t="s">
        <v>12751</v>
      </c>
      <c r="D1965" s="32">
        <v>44036</v>
      </c>
      <c r="E1965" s="31" t="s">
        <v>12752</v>
      </c>
      <c r="F1965" s="31" t="s">
        <v>9889</v>
      </c>
      <c r="G1965" s="33">
        <v>-1370627</v>
      </c>
      <c r="H1965" s="33">
        <v>-1370627</v>
      </c>
      <c r="I1965" s="31" t="s">
        <v>9762</v>
      </c>
      <c r="J1965" s="31" t="s">
        <v>9763</v>
      </c>
      <c r="K1965" s="33">
        <v>-1370627</v>
      </c>
      <c r="L1965" s="31" t="s">
        <v>9764</v>
      </c>
      <c r="M1965" t="e">
        <f t="shared" si="93"/>
        <v>#VALUE!</v>
      </c>
    </row>
    <row r="1966" spans="1:15" hidden="1">
      <c r="A1966" s="31" t="s">
        <v>10853</v>
      </c>
      <c r="B1966" s="31" t="s">
        <v>12753</v>
      </c>
      <c r="C1966" s="31" t="s">
        <v>12754</v>
      </c>
      <c r="D1966" s="32">
        <v>44036</v>
      </c>
      <c r="E1966" s="31" t="s">
        <v>12755</v>
      </c>
      <c r="F1966" s="31" t="s">
        <v>9997</v>
      </c>
      <c r="G1966" s="33">
        <v>4120700</v>
      </c>
      <c r="H1966" s="33">
        <v>4120700</v>
      </c>
      <c r="I1966" s="31" t="s">
        <v>9762</v>
      </c>
      <c r="J1966" s="31" t="s">
        <v>9763</v>
      </c>
      <c r="K1966" s="33">
        <v>4120700</v>
      </c>
      <c r="L1966" s="31" t="s">
        <v>9764</v>
      </c>
      <c r="M1966" t="e">
        <f t="shared" si="93"/>
        <v>#VALUE!</v>
      </c>
    </row>
    <row r="1967" spans="1:15" hidden="1">
      <c r="A1967" s="31" t="s">
        <v>10853</v>
      </c>
      <c r="B1967" s="31" t="s">
        <v>12753</v>
      </c>
      <c r="C1967" s="31" t="s">
        <v>12754</v>
      </c>
      <c r="D1967" s="32">
        <v>44036</v>
      </c>
      <c r="E1967" s="31" t="s">
        <v>12755</v>
      </c>
      <c r="F1967" s="31" t="s">
        <v>9889</v>
      </c>
      <c r="G1967" s="33">
        <v>-4120700</v>
      </c>
      <c r="H1967" s="33">
        <v>-4120700</v>
      </c>
      <c r="I1967" s="31" t="s">
        <v>9762</v>
      </c>
      <c r="J1967" s="31" t="s">
        <v>9763</v>
      </c>
      <c r="K1967" s="33">
        <v>-4120700</v>
      </c>
      <c r="L1967" s="31" t="s">
        <v>9764</v>
      </c>
      <c r="M1967" t="e">
        <f t="shared" si="93"/>
        <v>#VALUE!</v>
      </c>
    </row>
    <row r="1968" spans="1:15" hidden="1">
      <c r="A1968" s="31" t="s">
        <v>9757</v>
      </c>
      <c r="B1968" s="31" t="s">
        <v>12756</v>
      </c>
      <c r="C1968" s="31" t="s">
        <v>12757</v>
      </c>
      <c r="D1968" s="32">
        <v>44036</v>
      </c>
      <c r="E1968" s="31" t="s">
        <v>12758</v>
      </c>
      <c r="F1968" s="31" t="s">
        <v>9875</v>
      </c>
      <c r="G1968" s="33">
        <v>6174.3</v>
      </c>
      <c r="H1968" s="33">
        <v>6174.3</v>
      </c>
      <c r="I1968" s="31" t="s">
        <v>9762</v>
      </c>
      <c r="J1968" s="31" t="s">
        <v>9763</v>
      </c>
      <c r="K1968" s="33">
        <v>6174.3</v>
      </c>
      <c r="L1968" s="31" t="s">
        <v>9764</v>
      </c>
      <c r="M1968" t="e">
        <f t="shared" si="93"/>
        <v>#VALUE!</v>
      </c>
    </row>
    <row r="1969" spans="1:15" hidden="1">
      <c r="A1969" s="31" t="s">
        <v>9757</v>
      </c>
      <c r="B1969" s="31" t="s">
        <v>12756</v>
      </c>
      <c r="C1969" s="31" t="s">
        <v>12757</v>
      </c>
      <c r="D1969" s="32">
        <v>44036</v>
      </c>
      <c r="E1969" s="31" t="s">
        <v>12758</v>
      </c>
      <c r="F1969" s="31" t="s">
        <v>9889</v>
      </c>
      <c r="G1969" s="33">
        <v>-6174.3</v>
      </c>
      <c r="H1969" s="33">
        <v>-6174.3</v>
      </c>
      <c r="I1969" s="31" t="s">
        <v>9762</v>
      </c>
      <c r="J1969" s="31" t="s">
        <v>9763</v>
      </c>
      <c r="K1969" s="33">
        <v>-6174.3</v>
      </c>
      <c r="L1969" s="31" t="s">
        <v>9764</v>
      </c>
      <c r="M1969" t="e">
        <f t="shared" si="93"/>
        <v>#VALUE!</v>
      </c>
    </row>
    <row r="1970" spans="1:15" hidden="1">
      <c r="A1970" s="31" t="s">
        <v>10853</v>
      </c>
      <c r="B1970" s="31" t="s">
        <v>12759</v>
      </c>
      <c r="C1970" s="31" t="s">
        <v>12760</v>
      </c>
      <c r="D1970" s="32">
        <v>44036</v>
      </c>
      <c r="E1970" s="31" t="s">
        <v>12761</v>
      </c>
      <c r="F1970" s="31" t="s">
        <v>9997</v>
      </c>
      <c r="G1970" s="33">
        <v>7124672</v>
      </c>
      <c r="H1970" s="33">
        <v>7124672</v>
      </c>
      <c r="I1970" s="31" t="s">
        <v>9762</v>
      </c>
      <c r="J1970" s="31" t="s">
        <v>9763</v>
      </c>
      <c r="K1970" s="33">
        <v>7124672</v>
      </c>
      <c r="L1970" s="31" t="s">
        <v>9764</v>
      </c>
      <c r="M1970" t="e">
        <f t="shared" si="93"/>
        <v>#VALUE!</v>
      </c>
    </row>
    <row r="1971" spans="1:15" hidden="1">
      <c r="A1971" s="31" t="s">
        <v>10853</v>
      </c>
      <c r="B1971" s="31" t="s">
        <v>12759</v>
      </c>
      <c r="C1971" s="31" t="s">
        <v>12760</v>
      </c>
      <c r="D1971" s="32">
        <v>44036</v>
      </c>
      <c r="E1971" s="31" t="s">
        <v>12761</v>
      </c>
      <c r="F1971" s="31" t="s">
        <v>9889</v>
      </c>
      <c r="G1971" s="33">
        <v>-7124672</v>
      </c>
      <c r="H1971" s="33">
        <v>-7124672</v>
      </c>
      <c r="I1971" s="31" t="s">
        <v>9762</v>
      </c>
      <c r="J1971" s="31" t="s">
        <v>9763</v>
      </c>
      <c r="K1971" s="33">
        <v>-7124672</v>
      </c>
      <c r="L1971" s="31" t="s">
        <v>9764</v>
      </c>
      <c r="M1971" t="e">
        <f t="shared" si="93"/>
        <v>#VALUE!</v>
      </c>
    </row>
    <row r="1972" spans="1:15" hidden="1">
      <c r="A1972" s="31" t="s">
        <v>9757</v>
      </c>
      <c r="B1972" s="31" t="s">
        <v>12762</v>
      </c>
      <c r="C1972" s="31" t="s">
        <v>12763</v>
      </c>
      <c r="D1972" s="32">
        <v>44036</v>
      </c>
      <c r="E1972" s="31" t="s">
        <v>12764</v>
      </c>
      <c r="F1972" s="31" t="s">
        <v>9875</v>
      </c>
      <c r="G1972" s="33">
        <v>53000</v>
      </c>
      <c r="H1972" s="33">
        <v>53000</v>
      </c>
      <c r="I1972" s="31" t="s">
        <v>9762</v>
      </c>
      <c r="J1972" s="31" t="s">
        <v>9763</v>
      </c>
      <c r="K1972" s="33">
        <v>53000</v>
      </c>
      <c r="L1972" s="31" t="s">
        <v>9764</v>
      </c>
      <c r="M1972">
        <f t="shared" si="93"/>
        <v>40</v>
      </c>
      <c r="N1972" t="str">
        <f t="shared" ref="N1972:N1973" si="99">MID(E1972,M1972,10)</f>
        <v>PO63000611</v>
      </c>
      <c r="O1972" t="e">
        <f>VLOOKUP(N1972,'1_คตง_ภาพรวม'!L1972:M2022,2,FALSE)</f>
        <v>#N/A</v>
      </c>
    </row>
    <row r="1973" spans="1:15" hidden="1">
      <c r="A1973" s="31" t="s">
        <v>9757</v>
      </c>
      <c r="B1973" s="31" t="s">
        <v>12762</v>
      </c>
      <c r="C1973" s="31" t="s">
        <v>12763</v>
      </c>
      <c r="D1973" s="32">
        <v>44036</v>
      </c>
      <c r="E1973" s="31" t="s">
        <v>12764</v>
      </c>
      <c r="F1973" s="31" t="s">
        <v>9889</v>
      </c>
      <c r="G1973" s="33">
        <v>-53000</v>
      </c>
      <c r="H1973" s="33">
        <v>-53000</v>
      </c>
      <c r="I1973" s="31" t="s">
        <v>9762</v>
      </c>
      <c r="J1973" s="31" t="s">
        <v>9763</v>
      </c>
      <c r="K1973" s="33">
        <v>-53000</v>
      </c>
      <c r="L1973" s="31" t="s">
        <v>9764</v>
      </c>
      <c r="M1973">
        <f t="shared" si="93"/>
        <v>40</v>
      </c>
      <c r="N1973" t="str">
        <f t="shared" si="99"/>
        <v>PO63000611</v>
      </c>
      <c r="O1973" t="e">
        <f>VLOOKUP(N1973,'1_คตง_ภาพรวม'!L1973:M2023,2,FALSE)</f>
        <v>#N/A</v>
      </c>
    </row>
    <row r="1974" spans="1:15" hidden="1">
      <c r="A1974" s="31" t="s">
        <v>10853</v>
      </c>
      <c r="B1974" s="31" t="s">
        <v>12765</v>
      </c>
      <c r="C1974" s="31" t="s">
        <v>12766</v>
      </c>
      <c r="D1974" s="32">
        <v>44036</v>
      </c>
      <c r="E1974" s="31" t="s">
        <v>12767</v>
      </c>
      <c r="F1974" s="31" t="s">
        <v>9997</v>
      </c>
      <c r="G1974" s="33">
        <v>6294620</v>
      </c>
      <c r="H1974" s="33">
        <v>6294620</v>
      </c>
      <c r="I1974" s="31" t="s">
        <v>9762</v>
      </c>
      <c r="J1974" s="31" t="s">
        <v>9763</v>
      </c>
      <c r="K1974" s="33">
        <v>6294620</v>
      </c>
      <c r="L1974" s="31" t="s">
        <v>9764</v>
      </c>
      <c r="M1974" t="e">
        <f t="shared" si="93"/>
        <v>#VALUE!</v>
      </c>
    </row>
    <row r="1975" spans="1:15" hidden="1">
      <c r="A1975" s="31" t="s">
        <v>10853</v>
      </c>
      <c r="B1975" s="31" t="s">
        <v>12765</v>
      </c>
      <c r="C1975" s="31" t="s">
        <v>12766</v>
      </c>
      <c r="D1975" s="32">
        <v>44036</v>
      </c>
      <c r="E1975" s="31" t="s">
        <v>12767</v>
      </c>
      <c r="F1975" s="31" t="s">
        <v>9889</v>
      </c>
      <c r="G1975" s="33">
        <v>-6294620</v>
      </c>
      <c r="H1975" s="33">
        <v>-6294620</v>
      </c>
      <c r="I1975" s="31" t="s">
        <v>9762</v>
      </c>
      <c r="J1975" s="31" t="s">
        <v>9763</v>
      </c>
      <c r="K1975" s="33">
        <v>-6294620</v>
      </c>
      <c r="L1975" s="31" t="s">
        <v>9764</v>
      </c>
      <c r="M1975" t="e">
        <f t="shared" si="93"/>
        <v>#VALUE!</v>
      </c>
    </row>
    <row r="1976" spans="1:15" hidden="1">
      <c r="A1976" s="31" t="s">
        <v>10853</v>
      </c>
      <c r="B1976" s="31" t="s">
        <v>12768</v>
      </c>
      <c r="C1976" s="31" t="s">
        <v>12769</v>
      </c>
      <c r="D1976" s="32">
        <v>44036</v>
      </c>
      <c r="E1976" s="31" t="s">
        <v>12770</v>
      </c>
      <c r="F1976" s="31" t="s">
        <v>9997</v>
      </c>
      <c r="G1976" s="33">
        <v>2498870</v>
      </c>
      <c r="H1976" s="33">
        <v>2498870</v>
      </c>
      <c r="I1976" s="31" t="s">
        <v>9762</v>
      </c>
      <c r="J1976" s="31" t="s">
        <v>9763</v>
      </c>
      <c r="K1976" s="33">
        <v>2498870</v>
      </c>
      <c r="L1976" s="31" t="s">
        <v>9764</v>
      </c>
      <c r="M1976" t="e">
        <f t="shared" si="93"/>
        <v>#VALUE!</v>
      </c>
    </row>
    <row r="1977" spans="1:15" hidden="1">
      <c r="A1977" s="31" t="s">
        <v>10853</v>
      </c>
      <c r="B1977" s="31" t="s">
        <v>12768</v>
      </c>
      <c r="C1977" s="31" t="s">
        <v>12769</v>
      </c>
      <c r="D1977" s="32">
        <v>44036</v>
      </c>
      <c r="E1977" s="31" t="s">
        <v>12770</v>
      </c>
      <c r="F1977" s="31" t="s">
        <v>9889</v>
      </c>
      <c r="G1977" s="33">
        <v>-2498870</v>
      </c>
      <c r="H1977" s="33">
        <v>-2498870</v>
      </c>
      <c r="I1977" s="31" t="s">
        <v>9762</v>
      </c>
      <c r="J1977" s="31" t="s">
        <v>9763</v>
      </c>
      <c r="K1977" s="33">
        <v>-2498870</v>
      </c>
      <c r="L1977" s="31" t="s">
        <v>9764</v>
      </c>
      <c r="M1977" t="e">
        <f t="shared" si="93"/>
        <v>#VALUE!</v>
      </c>
    </row>
    <row r="1978" spans="1:15" hidden="1">
      <c r="A1978" s="31" t="s">
        <v>10853</v>
      </c>
      <c r="B1978" s="31" t="s">
        <v>12771</v>
      </c>
      <c r="C1978" s="31" t="s">
        <v>12772</v>
      </c>
      <c r="D1978" s="32">
        <v>44036</v>
      </c>
      <c r="E1978" s="31" t="s">
        <v>12773</v>
      </c>
      <c r="F1978" s="31" t="s">
        <v>9997</v>
      </c>
      <c r="G1978" s="33">
        <v>3327620</v>
      </c>
      <c r="H1978" s="33">
        <v>3327620</v>
      </c>
      <c r="I1978" s="31" t="s">
        <v>9762</v>
      </c>
      <c r="J1978" s="31" t="s">
        <v>9763</v>
      </c>
      <c r="K1978" s="33">
        <v>3327620</v>
      </c>
      <c r="L1978" s="31" t="s">
        <v>9764</v>
      </c>
      <c r="M1978" t="e">
        <f t="shared" si="93"/>
        <v>#VALUE!</v>
      </c>
    </row>
    <row r="1979" spans="1:15" hidden="1">
      <c r="A1979" s="31" t="s">
        <v>10853</v>
      </c>
      <c r="B1979" s="31" t="s">
        <v>12771</v>
      </c>
      <c r="C1979" s="31" t="s">
        <v>12772</v>
      </c>
      <c r="D1979" s="32">
        <v>44036</v>
      </c>
      <c r="E1979" s="31" t="s">
        <v>12773</v>
      </c>
      <c r="F1979" s="31" t="s">
        <v>9889</v>
      </c>
      <c r="G1979" s="33">
        <v>-3327620</v>
      </c>
      <c r="H1979" s="33">
        <v>-3327620</v>
      </c>
      <c r="I1979" s="31" t="s">
        <v>9762</v>
      </c>
      <c r="J1979" s="31" t="s">
        <v>9763</v>
      </c>
      <c r="K1979" s="33">
        <v>-3327620</v>
      </c>
      <c r="L1979" s="31" t="s">
        <v>9764</v>
      </c>
      <c r="M1979" t="e">
        <f t="shared" si="93"/>
        <v>#VALUE!</v>
      </c>
    </row>
    <row r="1980" spans="1:15" hidden="1">
      <c r="A1980" s="31" t="s">
        <v>9757</v>
      </c>
      <c r="B1980" s="31" t="s">
        <v>12774</v>
      </c>
      <c r="C1980" s="31" t="s">
        <v>12775</v>
      </c>
      <c r="D1980" s="32">
        <v>44036</v>
      </c>
      <c r="E1980" s="31" t="s">
        <v>12776</v>
      </c>
      <c r="F1980" s="31" t="s">
        <v>9875</v>
      </c>
      <c r="G1980" s="33">
        <v>19800</v>
      </c>
      <c r="H1980" s="33">
        <v>19800</v>
      </c>
      <c r="I1980" s="31" t="s">
        <v>9762</v>
      </c>
      <c r="J1980" s="31" t="s">
        <v>9763</v>
      </c>
      <c r="K1980" s="33">
        <v>19800</v>
      </c>
      <c r="L1980" s="31" t="s">
        <v>9764</v>
      </c>
      <c r="M1980">
        <f t="shared" si="93"/>
        <v>39</v>
      </c>
      <c r="N1980" t="str">
        <f t="shared" ref="N1980:N1981" si="100">MID(E1980,M1980,10)</f>
        <v>PO63000499</v>
      </c>
      <c r="O1980" t="e">
        <f>VLOOKUP(N1980,'1_คตง_ภาพรวม'!L1980:M2030,2,FALSE)</f>
        <v>#N/A</v>
      </c>
    </row>
    <row r="1981" spans="1:15" hidden="1">
      <c r="A1981" s="31" t="s">
        <v>9757</v>
      </c>
      <c r="B1981" s="31" t="s">
        <v>12774</v>
      </c>
      <c r="C1981" s="31" t="s">
        <v>12775</v>
      </c>
      <c r="D1981" s="32">
        <v>44036</v>
      </c>
      <c r="E1981" s="31" t="s">
        <v>12776</v>
      </c>
      <c r="F1981" s="31" t="s">
        <v>9889</v>
      </c>
      <c r="G1981" s="33">
        <v>-19800</v>
      </c>
      <c r="H1981" s="33">
        <v>-19800</v>
      </c>
      <c r="I1981" s="31" t="s">
        <v>9762</v>
      </c>
      <c r="J1981" s="31" t="s">
        <v>9763</v>
      </c>
      <c r="K1981" s="33">
        <v>-19800</v>
      </c>
      <c r="L1981" s="31" t="s">
        <v>9764</v>
      </c>
      <c r="M1981">
        <f t="shared" si="93"/>
        <v>39</v>
      </c>
      <c r="N1981" t="str">
        <f t="shared" si="100"/>
        <v>PO63000499</v>
      </c>
      <c r="O1981" t="e">
        <f>VLOOKUP(N1981,'1_คตง_ภาพรวม'!L1981:M2031,2,FALSE)</f>
        <v>#N/A</v>
      </c>
    </row>
    <row r="1982" spans="1:15" hidden="1">
      <c r="A1982" s="31" t="s">
        <v>10853</v>
      </c>
      <c r="B1982" s="31" t="s">
        <v>12777</v>
      </c>
      <c r="C1982" s="31" t="s">
        <v>12778</v>
      </c>
      <c r="D1982" s="32">
        <v>44036</v>
      </c>
      <c r="E1982" s="31" t="s">
        <v>12779</v>
      </c>
      <c r="F1982" s="31" t="s">
        <v>9997</v>
      </c>
      <c r="G1982" s="33">
        <v>2062200</v>
      </c>
      <c r="H1982" s="33">
        <v>2062200</v>
      </c>
      <c r="I1982" s="31" t="s">
        <v>9762</v>
      </c>
      <c r="J1982" s="31" t="s">
        <v>9763</v>
      </c>
      <c r="K1982" s="33">
        <v>2062200</v>
      </c>
      <c r="L1982" s="31" t="s">
        <v>9764</v>
      </c>
      <c r="M1982" t="e">
        <f t="shared" si="93"/>
        <v>#VALUE!</v>
      </c>
    </row>
    <row r="1983" spans="1:15" hidden="1">
      <c r="A1983" s="31" t="s">
        <v>10853</v>
      </c>
      <c r="B1983" s="31" t="s">
        <v>12777</v>
      </c>
      <c r="C1983" s="31" t="s">
        <v>12778</v>
      </c>
      <c r="D1983" s="32">
        <v>44036</v>
      </c>
      <c r="E1983" s="31" t="s">
        <v>12779</v>
      </c>
      <c r="F1983" s="31" t="s">
        <v>9889</v>
      </c>
      <c r="G1983" s="33">
        <v>-2062200</v>
      </c>
      <c r="H1983" s="33">
        <v>-2062200</v>
      </c>
      <c r="I1983" s="31" t="s">
        <v>9762</v>
      </c>
      <c r="J1983" s="31" t="s">
        <v>9763</v>
      </c>
      <c r="K1983" s="33">
        <v>-2062200</v>
      </c>
      <c r="L1983" s="31" t="s">
        <v>9764</v>
      </c>
      <c r="M1983" t="e">
        <f t="shared" si="93"/>
        <v>#VALUE!</v>
      </c>
    </row>
    <row r="1984" spans="1:15" hidden="1">
      <c r="A1984" s="31" t="s">
        <v>10853</v>
      </c>
      <c r="B1984" s="31" t="s">
        <v>12780</v>
      </c>
      <c r="C1984" s="31" t="s">
        <v>12781</v>
      </c>
      <c r="D1984" s="32">
        <v>44036</v>
      </c>
      <c r="E1984" s="31" t="s">
        <v>12782</v>
      </c>
      <c r="F1984" s="31" t="s">
        <v>9997</v>
      </c>
      <c r="G1984" s="33">
        <v>1419690</v>
      </c>
      <c r="H1984" s="33">
        <v>1419690</v>
      </c>
      <c r="I1984" s="31" t="s">
        <v>9762</v>
      </c>
      <c r="J1984" s="31" t="s">
        <v>9763</v>
      </c>
      <c r="K1984" s="33">
        <v>1419690</v>
      </c>
      <c r="L1984" s="31" t="s">
        <v>9764</v>
      </c>
      <c r="M1984" t="e">
        <f t="shared" si="93"/>
        <v>#VALUE!</v>
      </c>
    </row>
    <row r="1985" spans="1:15" hidden="1">
      <c r="A1985" s="31" t="s">
        <v>10853</v>
      </c>
      <c r="B1985" s="31" t="s">
        <v>12780</v>
      </c>
      <c r="C1985" s="31" t="s">
        <v>12781</v>
      </c>
      <c r="D1985" s="32">
        <v>44036</v>
      </c>
      <c r="E1985" s="31" t="s">
        <v>12782</v>
      </c>
      <c r="F1985" s="31" t="s">
        <v>9889</v>
      </c>
      <c r="G1985" s="33">
        <v>-1419690</v>
      </c>
      <c r="H1985" s="33">
        <v>-1419690</v>
      </c>
      <c r="I1985" s="31" t="s">
        <v>9762</v>
      </c>
      <c r="J1985" s="31" t="s">
        <v>9763</v>
      </c>
      <c r="K1985" s="33">
        <v>-1419690</v>
      </c>
      <c r="L1985" s="31" t="s">
        <v>9764</v>
      </c>
      <c r="M1985" t="e">
        <f t="shared" si="93"/>
        <v>#VALUE!</v>
      </c>
    </row>
    <row r="1986" spans="1:15" hidden="1">
      <c r="A1986" s="31" t="s">
        <v>9757</v>
      </c>
      <c r="B1986" s="31" t="s">
        <v>12783</v>
      </c>
      <c r="C1986" s="31" t="s">
        <v>12784</v>
      </c>
      <c r="D1986" s="32">
        <v>44036</v>
      </c>
      <c r="E1986" s="31" t="s">
        <v>12785</v>
      </c>
      <c r="F1986" s="31" t="s">
        <v>9875</v>
      </c>
      <c r="G1986" s="33">
        <v>54799.88</v>
      </c>
      <c r="H1986" s="33">
        <v>54799.88</v>
      </c>
      <c r="I1986" s="31" t="s">
        <v>9762</v>
      </c>
      <c r="J1986" s="31" t="s">
        <v>9763</v>
      </c>
      <c r="K1986" s="33">
        <v>54799.88</v>
      </c>
      <c r="L1986" s="31" t="s">
        <v>9764</v>
      </c>
      <c r="M1986">
        <f t="shared" si="93"/>
        <v>51</v>
      </c>
      <c r="N1986" t="str">
        <f t="shared" ref="N1986:N1987" si="101">MID(E1986,M1986,10)</f>
        <v>PO63000548</v>
      </c>
      <c r="O1986" t="e">
        <f>VLOOKUP(N1986,'1_คตง_ภาพรวม'!L1986:M2036,2,FALSE)</f>
        <v>#N/A</v>
      </c>
    </row>
    <row r="1987" spans="1:15" hidden="1">
      <c r="A1987" s="31" t="s">
        <v>9757</v>
      </c>
      <c r="B1987" s="31" t="s">
        <v>12783</v>
      </c>
      <c r="C1987" s="31" t="s">
        <v>12784</v>
      </c>
      <c r="D1987" s="32">
        <v>44036</v>
      </c>
      <c r="E1987" s="31" t="s">
        <v>12785</v>
      </c>
      <c r="F1987" s="31" t="s">
        <v>9889</v>
      </c>
      <c r="G1987" s="33">
        <v>-54799.88</v>
      </c>
      <c r="H1987" s="33">
        <v>-54799.88</v>
      </c>
      <c r="I1987" s="31" t="s">
        <v>9762</v>
      </c>
      <c r="J1987" s="31" t="s">
        <v>9763</v>
      </c>
      <c r="K1987" s="33">
        <v>-54799.88</v>
      </c>
      <c r="L1987" s="31" t="s">
        <v>9764</v>
      </c>
      <c r="M1987">
        <f t="shared" ref="M1987:M2050" si="102">FIND("PO",E1987)</f>
        <v>51</v>
      </c>
      <c r="N1987" t="str">
        <f t="shared" si="101"/>
        <v>PO63000548</v>
      </c>
      <c r="O1987" t="e">
        <f>VLOOKUP(N1987,'1_คตง_ภาพรวม'!L1987:M2037,2,FALSE)</f>
        <v>#N/A</v>
      </c>
    </row>
    <row r="1988" spans="1:15" hidden="1">
      <c r="A1988" s="31" t="s">
        <v>10853</v>
      </c>
      <c r="B1988" s="31" t="s">
        <v>12786</v>
      </c>
      <c r="C1988" s="31" t="s">
        <v>12787</v>
      </c>
      <c r="D1988" s="32">
        <v>44036</v>
      </c>
      <c r="E1988" s="31" t="s">
        <v>12788</v>
      </c>
      <c r="F1988" s="31" t="s">
        <v>9997</v>
      </c>
      <c r="G1988" s="33">
        <v>1342750</v>
      </c>
      <c r="H1988" s="33">
        <v>1342750</v>
      </c>
      <c r="I1988" s="31" t="s">
        <v>9762</v>
      </c>
      <c r="J1988" s="31" t="s">
        <v>9763</v>
      </c>
      <c r="K1988" s="33">
        <v>1342750</v>
      </c>
      <c r="L1988" s="31" t="s">
        <v>9764</v>
      </c>
      <c r="M1988" t="e">
        <f t="shared" si="102"/>
        <v>#VALUE!</v>
      </c>
    </row>
    <row r="1989" spans="1:15" hidden="1">
      <c r="A1989" s="31" t="s">
        <v>10853</v>
      </c>
      <c r="B1989" s="31" t="s">
        <v>12786</v>
      </c>
      <c r="C1989" s="31" t="s">
        <v>12787</v>
      </c>
      <c r="D1989" s="32">
        <v>44036</v>
      </c>
      <c r="E1989" s="31" t="s">
        <v>12788</v>
      </c>
      <c r="F1989" s="31" t="s">
        <v>9889</v>
      </c>
      <c r="G1989" s="33">
        <v>-1342750</v>
      </c>
      <c r="H1989" s="33">
        <v>-1342750</v>
      </c>
      <c r="I1989" s="31" t="s">
        <v>9762</v>
      </c>
      <c r="J1989" s="31" t="s">
        <v>9763</v>
      </c>
      <c r="K1989" s="33">
        <v>-1342750</v>
      </c>
      <c r="L1989" s="31" t="s">
        <v>9764</v>
      </c>
      <c r="M1989" t="e">
        <f t="shared" si="102"/>
        <v>#VALUE!</v>
      </c>
    </row>
    <row r="1990" spans="1:15" hidden="1">
      <c r="A1990" s="31" t="s">
        <v>9757</v>
      </c>
      <c r="B1990" s="31" t="s">
        <v>12789</v>
      </c>
      <c r="C1990" s="31" t="s">
        <v>12790</v>
      </c>
      <c r="D1990" s="32">
        <v>44036</v>
      </c>
      <c r="E1990" s="31" t="s">
        <v>12791</v>
      </c>
      <c r="F1990" s="31" t="s">
        <v>9875</v>
      </c>
      <c r="G1990" s="33">
        <v>9540</v>
      </c>
      <c r="H1990" s="33">
        <v>9540</v>
      </c>
      <c r="I1990" s="31" t="s">
        <v>9762</v>
      </c>
      <c r="J1990" s="31" t="s">
        <v>9763</v>
      </c>
      <c r="K1990" s="33">
        <v>9540</v>
      </c>
      <c r="L1990" s="31" t="s">
        <v>9764</v>
      </c>
      <c r="M1990">
        <f t="shared" si="102"/>
        <v>48</v>
      </c>
      <c r="N1990" t="str">
        <f t="shared" ref="N1990:N1991" si="103">MID(E1990,M1990,10)</f>
        <v>PO63000547</v>
      </c>
      <c r="O1990" t="e">
        <f>VLOOKUP(N1990,'1_คตง_ภาพรวม'!L1990:M2040,2,FALSE)</f>
        <v>#N/A</v>
      </c>
    </row>
    <row r="1991" spans="1:15" hidden="1">
      <c r="A1991" s="31" t="s">
        <v>9757</v>
      </c>
      <c r="B1991" s="31" t="s">
        <v>12789</v>
      </c>
      <c r="C1991" s="31" t="s">
        <v>12790</v>
      </c>
      <c r="D1991" s="32">
        <v>44036</v>
      </c>
      <c r="E1991" s="31" t="s">
        <v>12791</v>
      </c>
      <c r="F1991" s="31" t="s">
        <v>9889</v>
      </c>
      <c r="G1991" s="33">
        <v>-9540</v>
      </c>
      <c r="H1991" s="33">
        <v>-9540</v>
      </c>
      <c r="I1991" s="31" t="s">
        <v>9762</v>
      </c>
      <c r="J1991" s="31" t="s">
        <v>9763</v>
      </c>
      <c r="K1991" s="33">
        <v>-9540</v>
      </c>
      <c r="L1991" s="31" t="s">
        <v>9764</v>
      </c>
      <c r="M1991">
        <f t="shared" si="102"/>
        <v>48</v>
      </c>
      <c r="N1991" t="str">
        <f t="shared" si="103"/>
        <v>PO63000547</v>
      </c>
      <c r="O1991" t="e">
        <f>VLOOKUP(N1991,'1_คตง_ภาพรวม'!L1991:M2041,2,FALSE)</f>
        <v>#N/A</v>
      </c>
    </row>
    <row r="1992" spans="1:15" hidden="1">
      <c r="A1992" s="31" t="s">
        <v>10853</v>
      </c>
      <c r="B1992" s="31" t="s">
        <v>12792</v>
      </c>
      <c r="C1992" s="31" t="s">
        <v>12793</v>
      </c>
      <c r="D1992" s="32">
        <v>44036</v>
      </c>
      <c r="E1992" s="31" t="s">
        <v>12794</v>
      </c>
      <c r="F1992" s="31" t="s">
        <v>9997</v>
      </c>
      <c r="G1992" s="33">
        <v>1198480</v>
      </c>
      <c r="H1992" s="33">
        <v>1198480</v>
      </c>
      <c r="I1992" s="31" t="s">
        <v>9762</v>
      </c>
      <c r="J1992" s="31" t="s">
        <v>9763</v>
      </c>
      <c r="K1992" s="33">
        <v>1198480</v>
      </c>
      <c r="L1992" s="31" t="s">
        <v>9764</v>
      </c>
      <c r="M1992" t="e">
        <f t="shared" si="102"/>
        <v>#VALUE!</v>
      </c>
    </row>
    <row r="1993" spans="1:15" hidden="1">
      <c r="A1993" s="31" t="s">
        <v>10853</v>
      </c>
      <c r="B1993" s="31" t="s">
        <v>12792</v>
      </c>
      <c r="C1993" s="31" t="s">
        <v>12793</v>
      </c>
      <c r="D1993" s="32">
        <v>44036</v>
      </c>
      <c r="E1993" s="31" t="s">
        <v>12794</v>
      </c>
      <c r="F1993" s="31" t="s">
        <v>9889</v>
      </c>
      <c r="G1993" s="33">
        <v>-1198480</v>
      </c>
      <c r="H1993" s="33">
        <v>-1198480</v>
      </c>
      <c r="I1993" s="31" t="s">
        <v>9762</v>
      </c>
      <c r="J1993" s="31" t="s">
        <v>9763</v>
      </c>
      <c r="K1993" s="33">
        <v>-1198480</v>
      </c>
      <c r="L1993" s="31" t="s">
        <v>9764</v>
      </c>
      <c r="M1993" t="e">
        <f t="shared" si="102"/>
        <v>#VALUE!</v>
      </c>
    </row>
    <row r="1994" spans="1:15" hidden="1">
      <c r="A1994" s="31" t="s">
        <v>9757</v>
      </c>
      <c r="B1994" s="31" t="s">
        <v>12795</v>
      </c>
      <c r="C1994" s="31" t="s">
        <v>12796</v>
      </c>
      <c r="D1994" s="32">
        <v>44036</v>
      </c>
      <c r="E1994" s="31" t="s">
        <v>12797</v>
      </c>
      <c r="F1994" s="31" t="s">
        <v>9875</v>
      </c>
      <c r="G1994" s="33">
        <v>19800</v>
      </c>
      <c r="H1994" s="33">
        <v>19800</v>
      </c>
      <c r="I1994" s="31" t="s">
        <v>9762</v>
      </c>
      <c r="J1994" s="31" t="s">
        <v>9763</v>
      </c>
      <c r="K1994" s="33">
        <v>19800</v>
      </c>
      <c r="L1994" s="31" t="s">
        <v>9764</v>
      </c>
      <c r="M1994">
        <f t="shared" si="102"/>
        <v>30</v>
      </c>
      <c r="N1994" t="str">
        <f t="shared" ref="N1994:N1995" si="104">MID(E1994,M1994,10)</f>
        <v>PO63000333</v>
      </c>
      <c r="O1994" t="e">
        <f>VLOOKUP(N1994,'1_คตง_ภาพรวม'!L1994:M2044,2,FALSE)</f>
        <v>#N/A</v>
      </c>
    </row>
    <row r="1995" spans="1:15" hidden="1">
      <c r="A1995" s="31" t="s">
        <v>9757</v>
      </c>
      <c r="B1995" s="31" t="s">
        <v>12795</v>
      </c>
      <c r="C1995" s="31" t="s">
        <v>12796</v>
      </c>
      <c r="D1995" s="32">
        <v>44036</v>
      </c>
      <c r="E1995" s="31" t="s">
        <v>12797</v>
      </c>
      <c r="F1995" s="31" t="s">
        <v>9889</v>
      </c>
      <c r="G1995" s="33">
        <v>-19800</v>
      </c>
      <c r="H1995" s="33">
        <v>-19800</v>
      </c>
      <c r="I1995" s="31" t="s">
        <v>9762</v>
      </c>
      <c r="J1995" s="31" t="s">
        <v>9763</v>
      </c>
      <c r="K1995" s="33">
        <v>-19800</v>
      </c>
      <c r="L1995" s="31" t="s">
        <v>9764</v>
      </c>
      <c r="M1995">
        <f t="shared" si="102"/>
        <v>30</v>
      </c>
      <c r="N1995" t="str">
        <f t="shared" si="104"/>
        <v>PO63000333</v>
      </c>
      <c r="O1995" t="e">
        <f>VLOOKUP(N1995,'1_คตง_ภาพรวม'!L1995:M2045,2,FALSE)</f>
        <v>#N/A</v>
      </c>
    </row>
    <row r="1996" spans="1:15" hidden="1">
      <c r="A1996" s="31" t="s">
        <v>10853</v>
      </c>
      <c r="B1996" s="31" t="s">
        <v>12798</v>
      </c>
      <c r="C1996" s="31" t="s">
        <v>12799</v>
      </c>
      <c r="D1996" s="32">
        <v>44036</v>
      </c>
      <c r="E1996" s="31" t="s">
        <v>12800</v>
      </c>
      <c r="F1996" s="31" t="s">
        <v>9997</v>
      </c>
      <c r="G1996" s="33">
        <v>1197750</v>
      </c>
      <c r="H1996" s="33">
        <v>1197750</v>
      </c>
      <c r="I1996" s="31" t="s">
        <v>9762</v>
      </c>
      <c r="J1996" s="31" t="s">
        <v>9763</v>
      </c>
      <c r="K1996" s="33">
        <v>1197750</v>
      </c>
      <c r="L1996" s="31" t="s">
        <v>9764</v>
      </c>
      <c r="M1996" t="e">
        <f t="shared" si="102"/>
        <v>#VALUE!</v>
      </c>
    </row>
    <row r="1997" spans="1:15" hidden="1">
      <c r="A1997" s="31" t="s">
        <v>10853</v>
      </c>
      <c r="B1997" s="31" t="s">
        <v>12798</v>
      </c>
      <c r="C1997" s="31" t="s">
        <v>12799</v>
      </c>
      <c r="D1997" s="32">
        <v>44036</v>
      </c>
      <c r="E1997" s="31" t="s">
        <v>12800</v>
      </c>
      <c r="F1997" s="31" t="s">
        <v>9889</v>
      </c>
      <c r="G1997" s="33">
        <v>-1197750</v>
      </c>
      <c r="H1997" s="33">
        <v>-1197750</v>
      </c>
      <c r="I1997" s="31" t="s">
        <v>9762</v>
      </c>
      <c r="J1997" s="31" t="s">
        <v>9763</v>
      </c>
      <c r="K1997" s="33">
        <v>-1197750</v>
      </c>
      <c r="L1997" s="31" t="s">
        <v>9764</v>
      </c>
      <c r="M1997" t="e">
        <f t="shared" si="102"/>
        <v>#VALUE!</v>
      </c>
    </row>
    <row r="1998" spans="1:15" hidden="1">
      <c r="A1998" s="31" t="s">
        <v>9757</v>
      </c>
      <c r="B1998" s="31" t="s">
        <v>12801</v>
      </c>
      <c r="C1998" s="31" t="s">
        <v>12802</v>
      </c>
      <c r="D1998" s="32">
        <v>44036</v>
      </c>
      <c r="E1998" s="31" t="s">
        <v>12803</v>
      </c>
      <c r="F1998" s="31" t="s">
        <v>9875</v>
      </c>
      <c r="G1998" s="33">
        <v>185500</v>
      </c>
      <c r="H1998" s="33">
        <v>185500</v>
      </c>
      <c r="I1998" s="31" t="s">
        <v>9762</v>
      </c>
      <c r="J1998" s="31" t="s">
        <v>9763</v>
      </c>
      <c r="K1998" s="33">
        <v>185500</v>
      </c>
      <c r="L1998" s="31" t="s">
        <v>9764</v>
      </c>
      <c r="M1998">
        <f t="shared" si="102"/>
        <v>40</v>
      </c>
      <c r="N1998" t="str">
        <f t="shared" ref="N1998:N1999" si="105">MID(E1998,M1998,10)</f>
        <v>PO63000374</v>
      </c>
      <c r="O1998" t="e">
        <f>VLOOKUP(N1998,'1_คตง_ภาพรวม'!L1998:M2048,2,FALSE)</f>
        <v>#N/A</v>
      </c>
    </row>
    <row r="1999" spans="1:15" hidden="1">
      <c r="A1999" s="31" t="s">
        <v>9757</v>
      </c>
      <c r="B1999" s="31" t="s">
        <v>12801</v>
      </c>
      <c r="C1999" s="31" t="s">
        <v>12802</v>
      </c>
      <c r="D1999" s="32">
        <v>44036</v>
      </c>
      <c r="E1999" s="31" t="s">
        <v>12803</v>
      </c>
      <c r="F1999" s="31" t="s">
        <v>9889</v>
      </c>
      <c r="G1999" s="33">
        <v>-185500</v>
      </c>
      <c r="H1999" s="33">
        <v>-185500</v>
      </c>
      <c r="I1999" s="31" t="s">
        <v>9762</v>
      </c>
      <c r="J1999" s="31" t="s">
        <v>9763</v>
      </c>
      <c r="K1999" s="33">
        <v>-185500</v>
      </c>
      <c r="L1999" s="31" t="s">
        <v>9764</v>
      </c>
      <c r="M1999">
        <f t="shared" si="102"/>
        <v>40</v>
      </c>
      <c r="N1999" t="str">
        <f t="shared" si="105"/>
        <v>PO63000374</v>
      </c>
      <c r="O1999" t="e">
        <f>VLOOKUP(N1999,'1_คตง_ภาพรวม'!L1999:M2049,2,FALSE)</f>
        <v>#N/A</v>
      </c>
    </row>
    <row r="2000" spans="1:15" hidden="1">
      <c r="A2000" s="31" t="s">
        <v>10853</v>
      </c>
      <c r="B2000" s="31" t="s">
        <v>12804</v>
      </c>
      <c r="C2000" s="31" t="s">
        <v>12805</v>
      </c>
      <c r="D2000" s="32">
        <v>44036</v>
      </c>
      <c r="E2000" s="31" t="s">
        <v>12806</v>
      </c>
      <c r="F2000" s="31" t="s">
        <v>9997</v>
      </c>
      <c r="G2000" s="33">
        <v>2138020</v>
      </c>
      <c r="H2000" s="33">
        <v>2138020</v>
      </c>
      <c r="I2000" s="31" t="s">
        <v>9762</v>
      </c>
      <c r="J2000" s="31" t="s">
        <v>9763</v>
      </c>
      <c r="K2000" s="33">
        <v>2138020</v>
      </c>
      <c r="L2000" s="31" t="s">
        <v>9764</v>
      </c>
      <c r="M2000" t="e">
        <f t="shared" si="102"/>
        <v>#VALUE!</v>
      </c>
    </row>
    <row r="2001" spans="1:15" hidden="1">
      <c r="A2001" s="31" t="s">
        <v>10853</v>
      </c>
      <c r="B2001" s="31" t="s">
        <v>12804</v>
      </c>
      <c r="C2001" s="31" t="s">
        <v>12805</v>
      </c>
      <c r="D2001" s="32">
        <v>44036</v>
      </c>
      <c r="E2001" s="31" t="s">
        <v>12806</v>
      </c>
      <c r="F2001" s="31" t="s">
        <v>9889</v>
      </c>
      <c r="G2001" s="33">
        <v>-2138020</v>
      </c>
      <c r="H2001" s="33">
        <v>-2138020</v>
      </c>
      <c r="I2001" s="31" t="s">
        <v>9762</v>
      </c>
      <c r="J2001" s="31" t="s">
        <v>9763</v>
      </c>
      <c r="K2001" s="33">
        <v>-2138020</v>
      </c>
      <c r="L2001" s="31" t="s">
        <v>9764</v>
      </c>
      <c r="M2001" t="e">
        <f t="shared" si="102"/>
        <v>#VALUE!</v>
      </c>
    </row>
    <row r="2002" spans="1:15" hidden="1">
      <c r="A2002" s="31" t="s">
        <v>10853</v>
      </c>
      <c r="B2002" s="31" t="s">
        <v>12807</v>
      </c>
      <c r="C2002" s="31" t="s">
        <v>12808</v>
      </c>
      <c r="D2002" s="32">
        <v>44036</v>
      </c>
      <c r="E2002" s="31" t="s">
        <v>12809</v>
      </c>
      <c r="F2002" s="31" t="s">
        <v>9997</v>
      </c>
      <c r="G2002" s="33">
        <v>2015590</v>
      </c>
      <c r="H2002" s="33">
        <v>2015590</v>
      </c>
      <c r="I2002" s="31" t="s">
        <v>9762</v>
      </c>
      <c r="J2002" s="31" t="s">
        <v>9763</v>
      </c>
      <c r="K2002" s="33">
        <v>2015590</v>
      </c>
      <c r="L2002" s="31" t="s">
        <v>9764</v>
      </c>
      <c r="M2002" t="e">
        <f t="shared" si="102"/>
        <v>#VALUE!</v>
      </c>
    </row>
    <row r="2003" spans="1:15" hidden="1">
      <c r="A2003" s="31" t="s">
        <v>10853</v>
      </c>
      <c r="B2003" s="31" t="s">
        <v>12807</v>
      </c>
      <c r="C2003" s="31" t="s">
        <v>12808</v>
      </c>
      <c r="D2003" s="32">
        <v>44036</v>
      </c>
      <c r="E2003" s="31" t="s">
        <v>12809</v>
      </c>
      <c r="F2003" s="31" t="s">
        <v>9889</v>
      </c>
      <c r="G2003" s="33">
        <v>-2015590</v>
      </c>
      <c r="H2003" s="33">
        <v>-2015590</v>
      </c>
      <c r="I2003" s="31" t="s">
        <v>9762</v>
      </c>
      <c r="J2003" s="31" t="s">
        <v>9763</v>
      </c>
      <c r="K2003" s="33">
        <v>-2015590</v>
      </c>
      <c r="L2003" s="31" t="s">
        <v>9764</v>
      </c>
      <c r="M2003" t="e">
        <f t="shared" si="102"/>
        <v>#VALUE!</v>
      </c>
    </row>
    <row r="2004" spans="1:15" hidden="1">
      <c r="A2004" s="31" t="s">
        <v>10853</v>
      </c>
      <c r="B2004" s="31" t="s">
        <v>12810</v>
      </c>
      <c r="C2004" s="31" t="s">
        <v>12811</v>
      </c>
      <c r="D2004" s="32">
        <v>44036</v>
      </c>
      <c r="E2004" s="31" t="s">
        <v>12812</v>
      </c>
      <c r="F2004" s="31" t="s">
        <v>9997</v>
      </c>
      <c r="G2004" s="33">
        <v>2014500</v>
      </c>
      <c r="H2004" s="33">
        <v>2014500</v>
      </c>
      <c r="I2004" s="31" t="s">
        <v>9762</v>
      </c>
      <c r="J2004" s="31" t="s">
        <v>9763</v>
      </c>
      <c r="K2004" s="33">
        <v>2014500</v>
      </c>
      <c r="L2004" s="31" t="s">
        <v>9764</v>
      </c>
      <c r="M2004" t="e">
        <f t="shared" si="102"/>
        <v>#VALUE!</v>
      </c>
    </row>
    <row r="2005" spans="1:15" hidden="1">
      <c r="A2005" s="31" t="s">
        <v>10853</v>
      </c>
      <c r="B2005" s="31" t="s">
        <v>12810</v>
      </c>
      <c r="C2005" s="31" t="s">
        <v>12811</v>
      </c>
      <c r="D2005" s="32">
        <v>44036</v>
      </c>
      <c r="E2005" s="31" t="s">
        <v>12812</v>
      </c>
      <c r="F2005" s="31" t="s">
        <v>9889</v>
      </c>
      <c r="G2005" s="33">
        <v>-2014500</v>
      </c>
      <c r="H2005" s="33">
        <v>-2014500</v>
      </c>
      <c r="I2005" s="31" t="s">
        <v>9762</v>
      </c>
      <c r="J2005" s="31" t="s">
        <v>9763</v>
      </c>
      <c r="K2005" s="33">
        <v>-2014500</v>
      </c>
      <c r="L2005" s="31" t="s">
        <v>9764</v>
      </c>
      <c r="M2005" t="e">
        <f t="shared" si="102"/>
        <v>#VALUE!</v>
      </c>
    </row>
    <row r="2006" spans="1:15" hidden="1">
      <c r="A2006" s="31" t="s">
        <v>10853</v>
      </c>
      <c r="B2006" s="31" t="s">
        <v>12813</v>
      </c>
      <c r="C2006" s="31" t="s">
        <v>12814</v>
      </c>
      <c r="D2006" s="32">
        <v>44036</v>
      </c>
      <c r="E2006" s="31" t="s">
        <v>12815</v>
      </c>
      <c r="F2006" s="31" t="s">
        <v>9997</v>
      </c>
      <c r="G2006" s="33">
        <v>1999800</v>
      </c>
      <c r="H2006" s="33">
        <v>1999800</v>
      </c>
      <c r="I2006" s="31" t="s">
        <v>9762</v>
      </c>
      <c r="J2006" s="31" t="s">
        <v>9763</v>
      </c>
      <c r="K2006" s="33">
        <v>1999800</v>
      </c>
      <c r="L2006" s="31" t="s">
        <v>9764</v>
      </c>
      <c r="M2006" t="e">
        <f t="shared" si="102"/>
        <v>#VALUE!</v>
      </c>
    </row>
    <row r="2007" spans="1:15" hidden="1">
      <c r="A2007" s="31" t="s">
        <v>10853</v>
      </c>
      <c r="B2007" s="31" t="s">
        <v>12813</v>
      </c>
      <c r="C2007" s="31" t="s">
        <v>12814</v>
      </c>
      <c r="D2007" s="32">
        <v>44036</v>
      </c>
      <c r="E2007" s="31" t="s">
        <v>12815</v>
      </c>
      <c r="F2007" s="31" t="s">
        <v>9889</v>
      </c>
      <c r="G2007" s="33">
        <v>-1999800</v>
      </c>
      <c r="H2007" s="33">
        <v>-1999800</v>
      </c>
      <c r="I2007" s="31" t="s">
        <v>9762</v>
      </c>
      <c r="J2007" s="31" t="s">
        <v>9763</v>
      </c>
      <c r="K2007" s="33">
        <v>-1999800</v>
      </c>
      <c r="L2007" s="31" t="s">
        <v>9764</v>
      </c>
      <c r="M2007" t="e">
        <f t="shared" si="102"/>
        <v>#VALUE!</v>
      </c>
    </row>
    <row r="2008" spans="1:15" hidden="1">
      <c r="A2008" s="31" t="s">
        <v>10853</v>
      </c>
      <c r="B2008" s="31" t="s">
        <v>12816</v>
      </c>
      <c r="C2008" s="31" t="s">
        <v>12817</v>
      </c>
      <c r="D2008" s="32">
        <v>44036</v>
      </c>
      <c r="E2008" s="31" t="s">
        <v>12818</v>
      </c>
      <c r="F2008" s="31" t="s">
        <v>9997</v>
      </c>
      <c r="G2008" s="33">
        <v>5440950</v>
      </c>
      <c r="H2008" s="33">
        <v>5440950</v>
      </c>
      <c r="I2008" s="31" t="s">
        <v>9762</v>
      </c>
      <c r="J2008" s="31" t="s">
        <v>9763</v>
      </c>
      <c r="K2008" s="33">
        <v>5440950</v>
      </c>
      <c r="L2008" s="31" t="s">
        <v>9764</v>
      </c>
      <c r="M2008" t="e">
        <f t="shared" si="102"/>
        <v>#VALUE!</v>
      </c>
    </row>
    <row r="2009" spans="1:15" hidden="1">
      <c r="A2009" s="31" t="s">
        <v>10853</v>
      </c>
      <c r="B2009" s="31" t="s">
        <v>12816</v>
      </c>
      <c r="C2009" s="31" t="s">
        <v>12817</v>
      </c>
      <c r="D2009" s="32">
        <v>44036</v>
      </c>
      <c r="E2009" s="31" t="s">
        <v>12818</v>
      </c>
      <c r="F2009" s="31" t="s">
        <v>9889</v>
      </c>
      <c r="G2009" s="33">
        <v>-5440950</v>
      </c>
      <c r="H2009" s="33">
        <v>-5440950</v>
      </c>
      <c r="I2009" s="31" t="s">
        <v>9762</v>
      </c>
      <c r="J2009" s="31" t="s">
        <v>9763</v>
      </c>
      <c r="K2009" s="33">
        <v>-5440950</v>
      </c>
      <c r="L2009" s="31" t="s">
        <v>9764</v>
      </c>
      <c r="M2009" t="e">
        <f t="shared" si="102"/>
        <v>#VALUE!</v>
      </c>
    </row>
    <row r="2010" spans="1:15" hidden="1">
      <c r="A2010" s="31" t="s">
        <v>9757</v>
      </c>
      <c r="B2010" s="31" t="s">
        <v>12819</v>
      </c>
      <c r="C2010" s="31" t="s">
        <v>12820</v>
      </c>
      <c r="D2010" s="32">
        <v>44036</v>
      </c>
      <c r="E2010" s="31" t="s">
        <v>12821</v>
      </c>
      <c r="F2010" s="31" t="s">
        <v>9875</v>
      </c>
      <c r="G2010" s="33">
        <v>9900</v>
      </c>
      <c r="H2010" s="33">
        <v>9900</v>
      </c>
      <c r="I2010" s="31" t="s">
        <v>9762</v>
      </c>
      <c r="J2010" s="31" t="s">
        <v>9763</v>
      </c>
      <c r="K2010" s="33">
        <v>9900</v>
      </c>
      <c r="L2010" s="31" t="s">
        <v>9764</v>
      </c>
      <c r="M2010">
        <f t="shared" si="102"/>
        <v>29</v>
      </c>
      <c r="N2010" t="str">
        <f t="shared" ref="N2010:N2011" si="106">MID(E2010,M2010,10)</f>
        <v>PO63000472</v>
      </c>
      <c r="O2010" t="e">
        <f>VLOOKUP(N2010,'1_คตง_ภาพรวม'!L2010:M2060,2,FALSE)</f>
        <v>#N/A</v>
      </c>
    </row>
    <row r="2011" spans="1:15" hidden="1">
      <c r="A2011" s="31" t="s">
        <v>9757</v>
      </c>
      <c r="B2011" s="31" t="s">
        <v>12819</v>
      </c>
      <c r="C2011" s="31" t="s">
        <v>12820</v>
      </c>
      <c r="D2011" s="32">
        <v>44036</v>
      </c>
      <c r="E2011" s="31" t="s">
        <v>12821</v>
      </c>
      <c r="F2011" s="31" t="s">
        <v>9889</v>
      </c>
      <c r="G2011" s="33">
        <v>-9900</v>
      </c>
      <c r="H2011" s="33">
        <v>-9900</v>
      </c>
      <c r="I2011" s="31" t="s">
        <v>9762</v>
      </c>
      <c r="J2011" s="31" t="s">
        <v>9763</v>
      </c>
      <c r="K2011" s="33">
        <v>-9900</v>
      </c>
      <c r="L2011" s="31" t="s">
        <v>9764</v>
      </c>
      <c r="M2011">
        <f t="shared" si="102"/>
        <v>29</v>
      </c>
      <c r="N2011" t="str">
        <f t="shared" si="106"/>
        <v>PO63000472</v>
      </c>
      <c r="O2011" t="e">
        <f>VLOOKUP(N2011,'1_คตง_ภาพรวม'!L2011:M2061,2,FALSE)</f>
        <v>#N/A</v>
      </c>
    </row>
    <row r="2012" spans="1:15" hidden="1">
      <c r="A2012" s="31" t="s">
        <v>10853</v>
      </c>
      <c r="B2012" s="31" t="s">
        <v>12822</v>
      </c>
      <c r="C2012" s="31" t="s">
        <v>12823</v>
      </c>
      <c r="D2012" s="32">
        <v>44036</v>
      </c>
      <c r="E2012" s="31" t="s">
        <v>12824</v>
      </c>
      <c r="F2012" s="31" t="s">
        <v>9997</v>
      </c>
      <c r="G2012" s="33">
        <v>6113413.7599999998</v>
      </c>
      <c r="H2012" s="33">
        <v>6113413.7599999998</v>
      </c>
      <c r="I2012" s="31" t="s">
        <v>9762</v>
      </c>
      <c r="J2012" s="31" t="s">
        <v>9763</v>
      </c>
      <c r="K2012" s="33">
        <v>6113413.7599999998</v>
      </c>
      <c r="L2012" s="31" t="s">
        <v>9764</v>
      </c>
      <c r="M2012" t="e">
        <f t="shared" si="102"/>
        <v>#VALUE!</v>
      </c>
    </row>
    <row r="2013" spans="1:15" hidden="1">
      <c r="A2013" s="31" t="s">
        <v>10853</v>
      </c>
      <c r="B2013" s="31" t="s">
        <v>12822</v>
      </c>
      <c r="C2013" s="31" t="s">
        <v>12823</v>
      </c>
      <c r="D2013" s="32">
        <v>44036</v>
      </c>
      <c r="E2013" s="31" t="s">
        <v>12824</v>
      </c>
      <c r="F2013" s="31" t="s">
        <v>9889</v>
      </c>
      <c r="G2013" s="33">
        <v>-6113413.7599999998</v>
      </c>
      <c r="H2013" s="33">
        <v>-6113413.7599999998</v>
      </c>
      <c r="I2013" s="31" t="s">
        <v>9762</v>
      </c>
      <c r="J2013" s="31" t="s">
        <v>9763</v>
      </c>
      <c r="K2013" s="33">
        <v>-6113413.7599999998</v>
      </c>
      <c r="L2013" s="31" t="s">
        <v>9764</v>
      </c>
      <c r="M2013" t="e">
        <f t="shared" si="102"/>
        <v>#VALUE!</v>
      </c>
    </row>
    <row r="2014" spans="1:15" hidden="1">
      <c r="A2014" s="31" t="s">
        <v>9757</v>
      </c>
      <c r="B2014" s="31" t="s">
        <v>12825</v>
      </c>
      <c r="C2014" s="31" t="s">
        <v>12826</v>
      </c>
      <c r="D2014" s="32">
        <v>44036</v>
      </c>
      <c r="E2014" s="31" t="s">
        <v>12827</v>
      </c>
      <c r="F2014" s="31" t="s">
        <v>9875</v>
      </c>
      <c r="G2014" s="33">
        <v>4000</v>
      </c>
      <c r="H2014" s="33">
        <v>4000</v>
      </c>
      <c r="I2014" s="31" t="s">
        <v>9762</v>
      </c>
      <c r="J2014" s="31" t="s">
        <v>9763</v>
      </c>
      <c r="K2014" s="33">
        <v>4000</v>
      </c>
      <c r="L2014" s="31" t="s">
        <v>9764</v>
      </c>
      <c r="M2014">
        <f t="shared" si="102"/>
        <v>36</v>
      </c>
      <c r="N2014" t="str">
        <f t="shared" ref="N2014:N2023" si="107">MID(E2014,M2014,10)</f>
        <v>PO63000481</v>
      </c>
      <c r="O2014" t="e">
        <f>VLOOKUP(N2014,'1_คตง_ภาพรวม'!L2014:M2064,2,FALSE)</f>
        <v>#N/A</v>
      </c>
    </row>
    <row r="2015" spans="1:15" hidden="1">
      <c r="A2015" s="31" t="s">
        <v>9757</v>
      </c>
      <c r="B2015" s="31" t="s">
        <v>12825</v>
      </c>
      <c r="C2015" s="31" t="s">
        <v>12826</v>
      </c>
      <c r="D2015" s="32">
        <v>44036</v>
      </c>
      <c r="E2015" s="31" t="s">
        <v>12827</v>
      </c>
      <c r="F2015" s="31" t="s">
        <v>9889</v>
      </c>
      <c r="G2015" s="33">
        <v>-4000</v>
      </c>
      <c r="H2015" s="33">
        <v>-4000</v>
      </c>
      <c r="I2015" s="31" t="s">
        <v>9762</v>
      </c>
      <c r="J2015" s="31" t="s">
        <v>9763</v>
      </c>
      <c r="K2015" s="33">
        <v>-4000</v>
      </c>
      <c r="L2015" s="31" t="s">
        <v>9764</v>
      </c>
      <c r="M2015">
        <f t="shared" si="102"/>
        <v>36</v>
      </c>
      <c r="N2015" t="str">
        <f t="shared" si="107"/>
        <v>PO63000481</v>
      </c>
      <c r="O2015" t="e">
        <f>VLOOKUP(N2015,'1_คตง_ภาพรวม'!L2015:M2065,2,FALSE)</f>
        <v>#N/A</v>
      </c>
    </row>
    <row r="2016" spans="1:15" hidden="1">
      <c r="A2016" s="31" t="s">
        <v>9757</v>
      </c>
      <c r="B2016" s="31" t="s">
        <v>12828</v>
      </c>
      <c r="C2016" s="31" t="s">
        <v>12829</v>
      </c>
      <c r="D2016" s="32">
        <v>44036</v>
      </c>
      <c r="E2016" s="31" t="s">
        <v>12830</v>
      </c>
      <c r="F2016" s="31" t="s">
        <v>9997</v>
      </c>
      <c r="G2016" s="33">
        <v>27720</v>
      </c>
      <c r="H2016" s="33">
        <v>27720</v>
      </c>
      <c r="I2016" s="31" t="s">
        <v>9762</v>
      </c>
      <c r="J2016" s="31" t="s">
        <v>9763</v>
      </c>
      <c r="K2016" s="33">
        <v>27720</v>
      </c>
      <c r="L2016" s="31" t="s">
        <v>9764</v>
      </c>
      <c r="M2016">
        <f t="shared" si="102"/>
        <v>35</v>
      </c>
      <c r="N2016" t="str">
        <f t="shared" si="107"/>
        <v>PO63000465</v>
      </c>
      <c r="O2016" t="e">
        <f>VLOOKUP(N2016,'1_คตง_ภาพรวม'!L2016:M2066,2,FALSE)</f>
        <v>#N/A</v>
      </c>
    </row>
    <row r="2017" spans="1:15" hidden="1">
      <c r="A2017" s="31" t="s">
        <v>9757</v>
      </c>
      <c r="B2017" s="31" t="s">
        <v>12828</v>
      </c>
      <c r="C2017" s="31" t="s">
        <v>12829</v>
      </c>
      <c r="D2017" s="32">
        <v>44036</v>
      </c>
      <c r="E2017" s="31" t="s">
        <v>12830</v>
      </c>
      <c r="F2017" s="31" t="s">
        <v>9889</v>
      </c>
      <c r="G2017" s="33">
        <v>-27720</v>
      </c>
      <c r="H2017" s="33">
        <v>-27720</v>
      </c>
      <c r="I2017" s="31" t="s">
        <v>9762</v>
      </c>
      <c r="J2017" s="31" t="s">
        <v>9763</v>
      </c>
      <c r="K2017" s="33">
        <v>-27720</v>
      </c>
      <c r="L2017" s="31" t="s">
        <v>9764</v>
      </c>
      <c r="M2017">
        <f t="shared" si="102"/>
        <v>35</v>
      </c>
      <c r="N2017" t="str">
        <f t="shared" si="107"/>
        <v>PO63000465</v>
      </c>
      <c r="O2017" t="e">
        <f>VLOOKUP(N2017,'1_คตง_ภาพรวม'!L2017:M2067,2,FALSE)</f>
        <v>#N/A</v>
      </c>
    </row>
    <row r="2018" spans="1:15" hidden="1">
      <c r="A2018" s="31" t="s">
        <v>9757</v>
      </c>
      <c r="B2018" s="31" t="s">
        <v>12831</v>
      </c>
      <c r="C2018" s="31" t="s">
        <v>12832</v>
      </c>
      <c r="D2018" s="32">
        <v>44036</v>
      </c>
      <c r="E2018" s="31" t="s">
        <v>12833</v>
      </c>
      <c r="F2018" s="31" t="s">
        <v>9875</v>
      </c>
      <c r="G2018" s="33">
        <v>252598</v>
      </c>
      <c r="H2018" s="33">
        <v>252598</v>
      </c>
      <c r="I2018" s="31" t="s">
        <v>9762</v>
      </c>
      <c r="J2018" s="31" t="s">
        <v>9763</v>
      </c>
      <c r="K2018" s="33">
        <v>252598</v>
      </c>
      <c r="L2018" s="31" t="s">
        <v>9764</v>
      </c>
      <c r="M2018">
        <f t="shared" si="102"/>
        <v>36</v>
      </c>
      <c r="N2018" t="str">
        <f t="shared" si="107"/>
        <v>PO63000445</v>
      </c>
      <c r="O2018" t="e">
        <f>VLOOKUP(N2018,'1_คตง_ภาพรวม'!L2018:M2068,2,FALSE)</f>
        <v>#N/A</v>
      </c>
    </row>
    <row r="2019" spans="1:15" hidden="1">
      <c r="A2019" s="31" t="s">
        <v>9757</v>
      </c>
      <c r="B2019" s="31" t="s">
        <v>12831</v>
      </c>
      <c r="C2019" s="31" t="s">
        <v>12832</v>
      </c>
      <c r="D2019" s="32">
        <v>44036</v>
      </c>
      <c r="E2019" s="31" t="s">
        <v>12833</v>
      </c>
      <c r="F2019" s="31" t="s">
        <v>9889</v>
      </c>
      <c r="G2019" s="33">
        <v>-252598</v>
      </c>
      <c r="H2019" s="33">
        <v>-252598</v>
      </c>
      <c r="I2019" s="31" t="s">
        <v>9762</v>
      </c>
      <c r="J2019" s="31" t="s">
        <v>9763</v>
      </c>
      <c r="K2019" s="33">
        <v>-252598</v>
      </c>
      <c r="L2019" s="31" t="s">
        <v>9764</v>
      </c>
      <c r="M2019">
        <f t="shared" si="102"/>
        <v>36</v>
      </c>
      <c r="N2019" t="str">
        <f t="shared" si="107"/>
        <v>PO63000445</v>
      </c>
      <c r="O2019" t="e">
        <f>VLOOKUP(N2019,'1_คตง_ภาพรวม'!L2019:M2069,2,FALSE)</f>
        <v>#N/A</v>
      </c>
    </row>
    <row r="2020" spans="1:15" hidden="1">
      <c r="A2020" s="31" t="s">
        <v>9757</v>
      </c>
      <c r="B2020" s="31" t="s">
        <v>12834</v>
      </c>
      <c r="C2020" s="31" t="s">
        <v>12835</v>
      </c>
      <c r="D2020" s="32">
        <v>44036</v>
      </c>
      <c r="E2020" s="31" t="s">
        <v>12836</v>
      </c>
      <c r="F2020" s="31" t="s">
        <v>9875</v>
      </c>
      <c r="G2020" s="33">
        <v>246980</v>
      </c>
      <c r="H2020" s="33">
        <v>246980</v>
      </c>
      <c r="I2020" s="31" t="s">
        <v>9762</v>
      </c>
      <c r="J2020" s="31" t="s">
        <v>9763</v>
      </c>
      <c r="K2020" s="33">
        <v>246980</v>
      </c>
      <c r="L2020" s="31" t="s">
        <v>9764</v>
      </c>
      <c r="M2020">
        <f t="shared" si="102"/>
        <v>32</v>
      </c>
      <c r="N2020" t="str">
        <f t="shared" si="107"/>
        <v>PO63000583</v>
      </c>
      <c r="O2020" t="e">
        <f>VLOOKUP(N2020,'1_คตง_ภาพรวม'!L2020:M2070,2,FALSE)</f>
        <v>#N/A</v>
      </c>
    </row>
    <row r="2021" spans="1:15" hidden="1">
      <c r="A2021" s="31" t="s">
        <v>9757</v>
      </c>
      <c r="B2021" s="31" t="s">
        <v>12834</v>
      </c>
      <c r="C2021" s="31" t="s">
        <v>12835</v>
      </c>
      <c r="D2021" s="32">
        <v>44036</v>
      </c>
      <c r="E2021" s="31" t="s">
        <v>12836</v>
      </c>
      <c r="F2021" s="31" t="s">
        <v>9889</v>
      </c>
      <c r="G2021" s="33">
        <v>-246980</v>
      </c>
      <c r="H2021" s="33">
        <v>-246980</v>
      </c>
      <c r="I2021" s="31" t="s">
        <v>9762</v>
      </c>
      <c r="J2021" s="31" t="s">
        <v>9763</v>
      </c>
      <c r="K2021" s="33">
        <v>-246980</v>
      </c>
      <c r="L2021" s="31" t="s">
        <v>9764</v>
      </c>
      <c r="M2021">
        <f t="shared" si="102"/>
        <v>32</v>
      </c>
      <c r="N2021" t="str">
        <f t="shared" si="107"/>
        <v>PO63000583</v>
      </c>
      <c r="O2021" t="e">
        <f>VLOOKUP(N2021,'1_คตง_ภาพรวม'!L2021:M2071,2,FALSE)</f>
        <v>#N/A</v>
      </c>
    </row>
    <row r="2022" spans="1:15" hidden="1">
      <c r="A2022" s="31" t="s">
        <v>9757</v>
      </c>
      <c r="B2022" s="31" t="s">
        <v>12837</v>
      </c>
      <c r="C2022" s="31" t="s">
        <v>12838</v>
      </c>
      <c r="D2022" s="32">
        <v>44036</v>
      </c>
      <c r="E2022" s="31" t="s">
        <v>12839</v>
      </c>
      <c r="F2022" s="31" t="s">
        <v>9875</v>
      </c>
      <c r="G2022" s="33">
        <v>325541.36</v>
      </c>
      <c r="H2022" s="33">
        <v>325541.36</v>
      </c>
      <c r="I2022" s="31" t="s">
        <v>9762</v>
      </c>
      <c r="J2022" s="31" t="s">
        <v>9763</v>
      </c>
      <c r="K2022" s="33">
        <v>325541.36</v>
      </c>
      <c r="L2022" s="31" t="s">
        <v>9764</v>
      </c>
      <c r="M2022">
        <f t="shared" si="102"/>
        <v>43</v>
      </c>
      <c r="N2022" t="str">
        <f t="shared" si="107"/>
        <v>PO63000573</v>
      </c>
      <c r="O2022" t="e">
        <f>VLOOKUP(N2022,'1_คตง_ภาพรวม'!L2022:M2072,2,FALSE)</f>
        <v>#N/A</v>
      </c>
    </row>
    <row r="2023" spans="1:15" hidden="1">
      <c r="A2023" s="31" t="s">
        <v>9757</v>
      </c>
      <c r="B2023" s="31" t="s">
        <v>12837</v>
      </c>
      <c r="C2023" s="31" t="s">
        <v>12838</v>
      </c>
      <c r="D2023" s="32">
        <v>44036</v>
      </c>
      <c r="E2023" s="31" t="s">
        <v>12839</v>
      </c>
      <c r="F2023" s="31" t="s">
        <v>9889</v>
      </c>
      <c r="G2023" s="33">
        <v>-325541.36</v>
      </c>
      <c r="H2023" s="33">
        <v>-325541.36</v>
      </c>
      <c r="I2023" s="31" t="s">
        <v>9762</v>
      </c>
      <c r="J2023" s="31" t="s">
        <v>9763</v>
      </c>
      <c r="K2023" s="33">
        <v>-325541.36</v>
      </c>
      <c r="L2023" s="31" t="s">
        <v>9764</v>
      </c>
      <c r="M2023">
        <f t="shared" si="102"/>
        <v>43</v>
      </c>
      <c r="N2023" t="str">
        <f t="shared" si="107"/>
        <v>PO63000573</v>
      </c>
      <c r="O2023" t="e">
        <f>VLOOKUP(N2023,'1_คตง_ภาพรวม'!L2023:M2073,2,FALSE)</f>
        <v>#N/A</v>
      </c>
    </row>
    <row r="2024" spans="1:15" hidden="1">
      <c r="A2024" s="31" t="s">
        <v>9757</v>
      </c>
      <c r="B2024" s="31" t="s">
        <v>12840</v>
      </c>
      <c r="C2024" s="31" t="s">
        <v>12841</v>
      </c>
      <c r="D2024" s="32">
        <v>44036</v>
      </c>
      <c r="E2024" s="31" t="s">
        <v>12842</v>
      </c>
      <c r="F2024" s="31" t="s">
        <v>9875</v>
      </c>
      <c r="G2024" s="33">
        <v>186737.02</v>
      </c>
      <c r="H2024" s="33">
        <v>186737.02</v>
      </c>
      <c r="I2024" s="31" t="s">
        <v>9762</v>
      </c>
      <c r="J2024" s="31" t="s">
        <v>9763</v>
      </c>
      <c r="K2024" s="33">
        <v>186737.02</v>
      </c>
      <c r="L2024" s="31" t="s">
        <v>9764</v>
      </c>
      <c r="M2024" t="e">
        <f t="shared" si="102"/>
        <v>#VALUE!</v>
      </c>
    </row>
    <row r="2025" spans="1:15" hidden="1">
      <c r="A2025" s="31" t="s">
        <v>9757</v>
      </c>
      <c r="B2025" s="31" t="s">
        <v>12840</v>
      </c>
      <c r="C2025" s="31" t="s">
        <v>12841</v>
      </c>
      <c r="D2025" s="32">
        <v>44036</v>
      </c>
      <c r="E2025" s="31" t="s">
        <v>12842</v>
      </c>
      <c r="F2025" s="31" t="s">
        <v>9889</v>
      </c>
      <c r="G2025" s="33">
        <v>-186737.02</v>
      </c>
      <c r="H2025" s="33">
        <v>-186737.02</v>
      </c>
      <c r="I2025" s="31" t="s">
        <v>9762</v>
      </c>
      <c r="J2025" s="31" t="s">
        <v>9763</v>
      </c>
      <c r="K2025" s="33">
        <v>-186737.02</v>
      </c>
      <c r="L2025" s="31" t="s">
        <v>9764</v>
      </c>
      <c r="M2025" t="e">
        <f t="shared" si="102"/>
        <v>#VALUE!</v>
      </c>
    </row>
    <row r="2026" spans="1:15" hidden="1">
      <c r="A2026" s="31" t="s">
        <v>9757</v>
      </c>
      <c r="B2026" s="31" t="s">
        <v>12843</v>
      </c>
      <c r="C2026" s="31" t="s">
        <v>12844</v>
      </c>
      <c r="D2026" s="32">
        <v>44036</v>
      </c>
      <c r="E2026" s="31" t="s">
        <v>12845</v>
      </c>
      <c r="F2026" s="31" t="s">
        <v>9875</v>
      </c>
      <c r="G2026" s="33">
        <v>2279265</v>
      </c>
      <c r="H2026" s="33">
        <v>2279265</v>
      </c>
      <c r="I2026" s="31" t="s">
        <v>9762</v>
      </c>
      <c r="J2026" s="31" t="s">
        <v>9763</v>
      </c>
      <c r="K2026" s="33">
        <v>2279265</v>
      </c>
      <c r="L2026" s="31" t="s">
        <v>9764</v>
      </c>
      <c r="M2026">
        <f t="shared" si="102"/>
        <v>62</v>
      </c>
      <c r="N2026" t="str">
        <f t="shared" ref="N2026:N2027" si="108">MID(E2026,M2026,10)</f>
        <v>PO63000525</v>
      </c>
      <c r="O2026" t="e">
        <f>VLOOKUP(N2026,'1_คตง_ภาพรวม'!L2026:M2076,2,FALSE)</f>
        <v>#N/A</v>
      </c>
    </row>
    <row r="2027" spans="1:15" hidden="1">
      <c r="A2027" s="31" t="s">
        <v>9757</v>
      </c>
      <c r="B2027" s="31" t="s">
        <v>12843</v>
      </c>
      <c r="C2027" s="31" t="s">
        <v>12844</v>
      </c>
      <c r="D2027" s="32">
        <v>44036</v>
      </c>
      <c r="E2027" s="31" t="s">
        <v>12845</v>
      </c>
      <c r="F2027" s="31" t="s">
        <v>9889</v>
      </c>
      <c r="G2027" s="33">
        <v>-2279265</v>
      </c>
      <c r="H2027" s="33">
        <v>-2279265</v>
      </c>
      <c r="I2027" s="31" t="s">
        <v>9762</v>
      </c>
      <c r="J2027" s="31" t="s">
        <v>9763</v>
      </c>
      <c r="K2027" s="33">
        <v>-2279265</v>
      </c>
      <c r="L2027" s="31" t="s">
        <v>9764</v>
      </c>
      <c r="M2027">
        <f t="shared" si="102"/>
        <v>62</v>
      </c>
      <c r="N2027" t="str">
        <f t="shared" si="108"/>
        <v>PO63000525</v>
      </c>
      <c r="O2027" t="e">
        <f>VLOOKUP(N2027,'1_คตง_ภาพรวม'!L2027:M2077,2,FALSE)</f>
        <v>#N/A</v>
      </c>
    </row>
    <row r="2028" spans="1:15" hidden="1">
      <c r="A2028" s="31" t="s">
        <v>9757</v>
      </c>
      <c r="B2028" s="31" t="s">
        <v>12846</v>
      </c>
      <c r="C2028" s="31" t="s">
        <v>12847</v>
      </c>
      <c r="D2028" s="32">
        <v>44033</v>
      </c>
      <c r="E2028" s="31" t="s">
        <v>12848</v>
      </c>
      <c r="F2028" s="31" t="s">
        <v>10577</v>
      </c>
      <c r="G2028" s="33">
        <v>-26800</v>
      </c>
      <c r="H2028" s="33">
        <v>-26800</v>
      </c>
      <c r="I2028" s="31" t="s">
        <v>9762</v>
      </c>
      <c r="J2028" s="31" t="s">
        <v>9763</v>
      </c>
      <c r="K2028" s="33">
        <v>-26800</v>
      </c>
      <c r="L2028" s="31" t="s">
        <v>9764</v>
      </c>
      <c r="M2028" t="e">
        <f t="shared" si="102"/>
        <v>#VALUE!</v>
      </c>
    </row>
    <row r="2029" spans="1:15" hidden="1">
      <c r="A2029" s="31" t="s">
        <v>9757</v>
      </c>
      <c r="B2029" s="31" t="s">
        <v>12846</v>
      </c>
      <c r="C2029" s="31" t="s">
        <v>12847</v>
      </c>
      <c r="D2029" s="32">
        <v>44033</v>
      </c>
      <c r="E2029" s="31" t="s">
        <v>12848</v>
      </c>
      <c r="F2029" s="31" t="s">
        <v>10046</v>
      </c>
      <c r="G2029" s="33">
        <v>26800</v>
      </c>
      <c r="H2029" s="33">
        <v>26800</v>
      </c>
      <c r="I2029" s="31" t="s">
        <v>9762</v>
      </c>
      <c r="J2029" s="31" t="s">
        <v>9763</v>
      </c>
      <c r="K2029" s="33">
        <v>26800</v>
      </c>
      <c r="L2029" s="31" t="s">
        <v>9764</v>
      </c>
      <c r="M2029" t="e">
        <f t="shared" si="102"/>
        <v>#VALUE!</v>
      </c>
    </row>
    <row r="2030" spans="1:15" hidden="1">
      <c r="A2030" s="31" t="s">
        <v>9757</v>
      </c>
      <c r="B2030" s="31" t="s">
        <v>12849</v>
      </c>
      <c r="C2030" s="31" t="s">
        <v>12850</v>
      </c>
      <c r="D2030" s="32">
        <v>44033</v>
      </c>
      <c r="E2030" s="31" t="s">
        <v>12851</v>
      </c>
      <c r="F2030" s="31" t="s">
        <v>10182</v>
      </c>
      <c r="G2030" s="33">
        <v>19220</v>
      </c>
      <c r="H2030" s="33">
        <v>19220</v>
      </c>
      <c r="I2030" s="31" t="s">
        <v>9762</v>
      </c>
      <c r="J2030" s="31" t="s">
        <v>9763</v>
      </c>
      <c r="K2030" s="33">
        <v>19220</v>
      </c>
      <c r="L2030" s="31" t="s">
        <v>9764</v>
      </c>
      <c r="M2030" t="e">
        <f t="shared" si="102"/>
        <v>#VALUE!</v>
      </c>
    </row>
    <row r="2031" spans="1:15" hidden="1">
      <c r="A2031" s="31" t="s">
        <v>9757</v>
      </c>
      <c r="B2031" s="31" t="s">
        <v>12849</v>
      </c>
      <c r="C2031" s="31" t="s">
        <v>12850</v>
      </c>
      <c r="D2031" s="32">
        <v>44033</v>
      </c>
      <c r="E2031" s="31" t="s">
        <v>12851</v>
      </c>
      <c r="F2031" s="31" t="s">
        <v>9889</v>
      </c>
      <c r="G2031" s="33">
        <v>-19220</v>
      </c>
      <c r="H2031" s="33">
        <v>-19220</v>
      </c>
      <c r="I2031" s="31" t="s">
        <v>9762</v>
      </c>
      <c r="J2031" s="31" t="s">
        <v>9763</v>
      </c>
      <c r="K2031" s="33">
        <v>-19220</v>
      </c>
      <c r="L2031" s="31" t="s">
        <v>9764</v>
      </c>
      <c r="M2031" t="e">
        <f t="shared" si="102"/>
        <v>#VALUE!</v>
      </c>
    </row>
    <row r="2032" spans="1:15" hidden="1">
      <c r="A2032" s="31" t="s">
        <v>9757</v>
      </c>
      <c r="B2032" s="31" t="s">
        <v>12852</v>
      </c>
      <c r="C2032" s="31" t="s">
        <v>12853</v>
      </c>
      <c r="D2032" s="32">
        <v>44034</v>
      </c>
      <c r="E2032" s="31" t="s">
        <v>12854</v>
      </c>
      <c r="F2032" s="31" t="s">
        <v>12476</v>
      </c>
      <c r="G2032" s="33">
        <v>-210100</v>
      </c>
      <c r="H2032" s="33">
        <v>-210100</v>
      </c>
      <c r="I2032" s="31" t="s">
        <v>9762</v>
      </c>
      <c r="J2032" s="31" t="s">
        <v>9763</v>
      </c>
      <c r="K2032" s="33">
        <v>-210100</v>
      </c>
      <c r="L2032" s="31" t="s">
        <v>9764</v>
      </c>
      <c r="M2032" t="e">
        <f t="shared" si="102"/>
        <v>#VALUE!</v>
      </c>
    </row>
    <row r="2033" spans="1:13" hidden="1">
      <c r="A2033" s="31" t="s">
        <v>9757</v>
      </c>
      <c r="B2033" s="31" t="s">
        <v>12852</v>
      </c>
      <c r="C2033" s="31" t="s">
        <v>12853</v>
      </c>
      <c r="D2033" s="32">
        <v>44034</v>
      </c>
      <c r="E2033" s="31" t="s">
        <v>12854</v>
      </c>
      <c r="F2033" s="31" t="s">
        <v>12477</v>
      </c>
      <c r="G2033" s="33">
        <v>210100</v>
      </c>
      <c r="H2033" s="33">
        <v>210100</v>
      </c>
      <c r="I2033" s="31" t="s">
        <v>9762</v>
      </c>
      <c r="J2033" s="31" t="s">
        <v>9763</v>
      </c>
      <c r="K2033" s="33">
        <v>210100</v>
      </c>
      <c r="L2033" s="31" t="s">
        <v>9764</v>
      </c>
      <c r="M2033" t="e">
        <f t="shared" si="102"/>
        <v>#VALUE!</v>
      </c>
    </row>
    <row r="2034" spans="1:13" hidden="1">
      <c r="A2034" s="31" t="s">
        <v>9757</v>
      </c>
      <c r="B2034" s="31" t="s">
        <v>12855</v>
      </c>
      <c r="C2034" s="31" t="s">
        <v>12856</v>
      </c>
      <c r="D2034" s="32">
        <v>44035</v>
      </c>
      <c r="E2034" s="31" t="s">
        <v>12857</v>
      </c>
      <c r="F2034" s="31" t="s">
        <v>12858</v>
      </c>
      <c r="G2034" s="33">
        <v>5000</v>
      </c>
      <c r="H2034" s="33">
        <v>5000</v>
      </c>
      <c r="I2034" s="31" t="s">
        <v>9762</v>
      </c>
      <c r="J2034" s="31" t="s">
        <v>9763</v>
      </c>
      <c r="K2034" s="33">
        <v>5000</v>
      </c>
      <c r="L2034" s="31" t="s">
        <v>9764</v>
      </c>
      <c r="M2034" t="e">
        <f t="shared" si="102"/>
        <v>#VALUE!</v>
      </c>
    </row>
    <row r="2035" spans="1:13" hidden="1">
      <c r="A2035" s="31" t="s">
        <v>9757</v>
      </c>
      <c r="B2035" s="31" t="s">
        <v>12855</v>
      </c>
      <c r="C2035" s="31" t="s">
        <v>12856</v>
      </c>
      <c r="D2035" s="32">
        <v>44035</v>
      </c>
      <c r="E2035" s="31" t="s">
        <v>12857</v>
      </c>
      <c r="F2035" s="31" t="s">
        <v>9889</v>
      </c>
      <c r="G2035" s="33">
        <v>-5000</v>
      </c>
      <c r="H2035" s="33">
        <v>-5000</v>
      </c>
      <c r="I2035" s="31" t="s">
        <v>9762</v>
      </c>
      <c r="J2035" s="31" t="s">
        <v>9763</v>
      </c>
      <c r="K2035" s="33">
        <v>-5000</v>
      </c>
      <c r="L2035" s="31" t="s">
        <v>9764</v>
      </c>
      <c r="M2035" t="e">
        <f t="shared" si="102"/>
        <v>#VALUE!</v>
      </c>
    </row>
    <row r="2036" spans="1:13" hidden="1">
      <c r="A2036" s="31" t="s">
        <v>9757</v>
      </c>
      <c r="B2036" s="31" t="s">
        <v>12859</v>
      </c>
      <c r="C2036" s="31" t="s">
        <v>12860</v>
      </c>
      <c r="D2036" s="32">
        <v>44034</v>
      </c>
      <c r="E2036" s="31" t="s">
        <v>12861</v>
      </c>
      <c r="F2036" s="31" t="s">
        <v>12477</v>
      </c>
      <c r="G2036" s="33">
        <v>210100</v>
      </c>
      <c r="H2036" s="33">
        <v>210100</v>
      </c>
      <c r="I2036" s="31" t="s">
        <v>9762</v>
      </c>
      <c r="J2036" s="31" t="s">
        <v>9763</v>
      </c>
      <c r="K2036" s="33">
        <v>210100</v>
      </c>
      <c r="L2036" s="31" t="s">
        <v>9764</v>
      </c>
      <c r="M2036" t="e">
        <f t="shared" si="102"/>
        <v>#VALUE!</v>
      </c>
    </row>
    <row r="2037" spans="1:13" hidden="1">
      <c r="A2037" s="31" t="s">
        <v>9757</v>
      </c>
      <c r="B2037" s="31" t="s">
        <v>12859</v>
      </c>
      <c r="C2037" s="31" t="s">
        <v>12860</v>
      </c>
      <c r="D2037" s="32">
        <v>44034</v>
      </c>
      <c r="E2037" s="31" t="s">
        <v>12861</v>
      </c>
      <c r="F2037" s="31" t="s">
        <v>9889</v>
      </c>
      <c r="G2037" s="33">
        <v>-210100</v>
      </c>
      <c r="H2037" s="33">
        <v>-210100</v>
      </c>
      <c r="I2037" s="31" t="s">
        <v>9762</v>
      </c>
      <c r="J2037" s="31" t="s">
        <v>9763</v>
      </c>
      <c r="K2037" s="33">
        <v>-210100</v>
      </c>
      <c r="L2037" s="31" t="s">
        <v>9764</v>
      </c>
      <c r="M2037" t="e">
        <f t="shared" si="102"/>
        <v>#VALUE!</v>
      </c>
    </row>
    <row r="2038" spans="1:13" hidden="1">
      <c r="A2038" s="31" t="s">
        <v>9757</v>
      </c>
      <c r="B2038" s="31" t="s">
        <v>12862</v>
      </c>
      <c r="C2038" s="31" t="s">
        <v>12863</v>
      </c>
      <c r="D2038" s="32">
        <v>44036</v>
      </c>
      <c r="E2038" s="31" t="s">
        <v>12864</v>
      </c>
      <c r="F2038" s="31" t="s">
        <v>9997</v>
      </c>
      <c r="G2038" s="33">
        <v>89788.17</v>
      </c>
      <c r="H2038" s="33">
        <v>89788.17</v>
      </c>
      <c r="I2038" s="31" t="s">
        <v>9762</v>
      </c>
      <c r="J2038" s="31" t="s">
        <v>9763</v>
      </c>
      <c r="K2038" s="33">
        <v>89788.17</v>
      </c>
      <c r="L2038" s="31" t="s">
        <v>9764</v>
      </c>
      <c r="M2038" t="e">
        <f t="shared" si="102"/>
        <v>#VALUE!</v>
      </c>
    </row>
    <row r="2039" spans="1:13" hidden="1">
      <c r="A2039" s="31" t="s">
        <v>9757</v>
      </c>
      <c r="B2039" s="31" t="s">
        <v>12862</v>
      </c>
      <c r="C2039" s="31" t="s">
        <v>12863</v>
      </c>
      <c r="D2039" s="32">
        <v>44036</v>
      </c>
      <c r="E2039" s="31" t="s">
        <v>12864</v>
      </c>
      <c r="F2039" s="31" t="s">
        <v>9889</v>
      </c>
      <c r="G2039" s="33">
        <v>-89788.17</v>
      </c>
      <c r="H2039" s="33">
        <v>-89788.17</v>
      </c>
      <c r="I2039" s="31" t="s">
        <v>9762</v>
      </c>
      <c r="J2039" s="31" t="s">
        <v>9763</v>
      </c>
      <c r="K2039" s="33">
        <v>-89788.17</v>
      </c>
      <c r="L2039" s="31" t="s">
        <v>9764</v>
      </c>
      <c r="M2039" t="e">
        <f t="shared" si="102"/>
        <v>#VALUE!</v>
      </c>
    </row>
    <row r="2040" spans="1:13" hidden="1">
      <c r="A2040" s="31" t="s">
        <v>9757</v>
      </c>
      <c r="B2040" s="31" t="s">
        <v>12865</v>
      </c>
      <c r="C2040" s="31" t="s">
        <v>12866</v>
      </c>
      <c r="D2040" s="32">
        <v>44036</v>
      </c>
      <c r="E2040" s="31" t="s">
        <v>12867</v>
      </c>
      <c r="F2040" s="31" t="s">
        <v>9997</v>
      </c>
      <c r="G2040" s="33">
        <v>89788.17</v>
      </c>
      <c r="H2040" s="33">
        <v>89788.17</v>
      </c>
      <c r="I2040" s="31" t="s">
        <v>9762</v>
      </c>
      <c r="J2040" s="31" t="s">
        <v>9763</v>
      </c>
      <c r="K2040" s="33">
        <v>89788.17</v>
      </c>
      <c r="L2040" s="31" t="s">
        <v>9764</v>
      </c>
      <c r="M2040" t="e">
        <f t="shared" si="102"/>
        <v>#VALUE!</v>
      </c>
    </row>
    <row r="2041" spans="1:13" hidden="1">
      <c r="A2041" s="31" t="s">
        <v>9757</v>
      </c>
      <c r="B2041" s="31" t="s">
        <v>12865</v>
      </c>
      <c r="C2041" s="31" t="s">
        <v>12866</v>
      </c>
      <c r="D2041" s="32">
        <v>44036</v>
      </c>
      <c r="E2041" s="31" t="s">
        <v>12867</v>
      </c>
      <c r="F2041" s="31" t="s">
        <v>10090</v>
      </c>
      <c r="G2041" s="33">
        <v>-897.88</v>
      </c>
      <c r="H2041" s="33">
        <v>-897.88</v>
      </c>
      <c r="I2041" s="31" t="s">
        <v>9762</v>
      </c>
      <c r="J2041" s="31" t="s">
        <v>9763</v>
      </c>
      <c r="K2041" s="33">
        <v>-897.88</v>
      </c>
      <c r="L2041" s="31" t="s">
        <v>9764</v>
      </c>
      <c r="M2041" t="e">
        <f t="shared" si="102"/>
        <v>#VALUE!</v>
      </c>
    </row>
    <row r="2042" spans="1:13" hidden="1">
      <c r="A2042" s="31" t="s">
        <v>9757</v>
      </c>
      <c r="B2042" s="31" t="s">
        <v>12865</v>
      </c>
      <c r="C2042" s="31" t="s">
        <v>12866</v>
      </c>
      <c r="D2042" s="32">
        <v>44036</v>
      </c>
      <c r="E2042" s="31" t="s">
        <v>12867</v>
      </c>
      <c r="F2042" s="31" t="s">
        <v>9889</v>
      </c>
      <c r="G2042" s="33">
        <v>-88890.29</v>
      </c>
      <c r="H2042" s="33">
        <v>-88890.29</v>
      </c>
      <c r="I2042" s="31" t="s">
        <v>9762</v>
      </c>
      <c r="J2042" s="31" t="s">
        <v>9763</v>
      </c>
      <c r="K2042" s="33">
        <v>-88890.29</v>
      </c>
      <c r="L2042" s="31" t="s">
        <v>9764</v>
      </c>
      <c r="M2042" t="e">
        <f t="shared" si="102"/>
        <v>#VALUE!</v>
      </c>
    </row>
    <row r="2043" spans="1:13" hidden="1">
      <c r="A2043" s="31" t="s">
        <v>9757</v>
      </c>
      <c r="B2043" s="31" t="s">
        <v>12868</v>
      </c>
      <c r="C2043" s="31" t="s">
        <v>12869</v>
      </c>
      <c r="D2043" s="32">
        <v>44036</v>
      </c>
      <c r="E2043" s="31" t="s">
        <v>12870</v>
      </c>
      <c r="F2043" s="31" t="s">
        <v>9962</v>
      </c>
      <c r="G2043" s="33">
        <v>22000</v>
      </c>
      <c r="H2043" s="33">
        <v>22000</v>
      </c>
      <c r="I2043" s="31" t="s">
        <v>9762</v>
      </c>
      <c r="J2043" s="31" t="s">
        <v>9763</v>
      </c>
      <c r="K2043" s="33">
        <v>22000</v>
      </c>
      <c r="L2043" s="31" t="s">
        <v>9764</v>
      </c>
      <c r="M2043" t="e">
        <f t="shared" si="102"/>
        <v>#VALUE!</v>
      </c>
    </row>
    <row r="2044" spans="1:13" hidden="1">
      <c r="A2044" s="31" t="s">
        <v>9757</v>
      </c>
      <c r="B2044" s="31" t="s">
        <v>12868</v>
      </c>
      <c r="C2044" s="31" t="s">
        <v>12869</v>
      </c>
      <c r="D2044" s="32">
        <v>44036</v>
      </c>
      <c r="E2044" s="31" t="s">
        <v>12870</v>
      </c>
      <c r="F2044" s="31" t="s">
        <v>9889</v>
      </c>
      <c r="G2044" s="33">
        <v>-22000</v>
      </c>
      <c r="H2044" s="33">
        <v>-22000</v>
      </c>
      <c r="I2044" s="31" t="s">
        <v>9762</v>
      </c>
      <c r="J2044" s="31" t="s">
        <v>9763</v>
      </c>
      <c r="K2044" s="33">
        <v>-22000</v>
      </c>
      <c r="L2044" s="31" t="s">
        <v>9764</v>
      </c>
      <c r="M2044" t="e">
        <f t="shared" si="102"/>
        <v>#VALUE!</v>
      </c>
    </row>
    <row r="2045" spans="1:13" hidden="1">
      <c r="A2045" s="31" t="s">
        <v>9757</v>
      </c>
      <c r="B2045" s="31" t="s">
        <v>12871</v>
      </c>
      <c r="C2045" s="31" t="s">
        <v>12872</v>
      </c>
      <c r="D2045" s="32">
        <v>44036</v>
      </c>
      <c r="E2045" s="31" t="s">
        <v>12873</v>
      </c>
      <c r="F2045" s="31" t="s">
        <v>9962</v>
      </c>
      <c r="G2045" s="33">
        <v>15640</v>
      </c>
      <c r="H2045" s="33">
        <v>15640</v>
      </c>
      <c r="I2045" s="31" t="s">
        <v>9762</v>
      </c>
      <c r="J2045" s="31" t="s">
        <v>9763</v>
      </c>
      <c r="K2045" s="33">
        <v>15640</v>
      </c>
      <c r="L2045" s="31" t="s">
        <v>9764</v>
      </c>
      <c r="M2045" t="e">
        <f t="shared" si="102"/>
        <v>#VALUE!</v>
      </c>
    </row>
    <row r="2046" spans="1:13" hidden="1">
      <c r="A2046" s="31" t="s">
        <v>9757</v>
      </c>
      <c r="B2046" s="31" t="s">
        <v>12871</v>
      </c>
      <c r="C2046" s="31" t="s">
        <v>12872</v>
      </c>
      <c r="D2046" s="32">
        <v>44036</v>
      </c>
      <c r="E2046" s="31" t="s">
        <v>12873</v>
      </c>
      <c r="F2046" s="31" t="s">
        <v>9889</v>
      </c>
      <c r="G2046" s="33">
        <v>-15640</v>
      </c>
      <c r="H2046" s="33">
        <v>-15640</v>
      </c>
      <c r="I2046" s="31" t="s">
        <v>9762</v>
      </c>
      <c r="J2046" s="31" t="s">
        <v>9763</v>
      </c>
      <c r="K2046" s="33">
        <v>-15640</v>
      </c>
      <c r="L2046" s="31" t="s">
        <v>9764</v>
      </c>
      <c r="M2046" t="e">
        <f t="shared" si="102"/>
        <v>#VALUE!</v>
      </c>
    </row>
    <row r="2047" spans="1:13" hidden="1">
      <c r="A2047" s="31" t="s">
        <v>9757</v>
      </c>
      <c r="B2047" s="31" t="s">
        <v>12874</v>
      </c>
      <c r="C2047" s="31" t="s">
        <v>12875</v>
      </c>
      <c r="D2047" s="32">
        <v>44036</v>
      </c>
      <c r="E2047" s="31" t="s">
        <v>12876</v>
      </c>
      <c r="F2047" s="31" t="s">
        <v>9962</v>
      </c>
      <c r="G2047" s="33">
        <v>4793</v>
      </c>
      <c r="H2047" s="33">
        <v>4793</v>
      </c>
      <c r="I2047" s="31" t="s">
        <v>9762</v>
      </c>
      <c r="J2047" s="31" t="s">
        <v>9763</v>
      </c>
      <c r="K2047" s="33">
        <v>4793</v>
      </c>
      <c r="L2047" s="31" t="s">
        <v>9764</v>
      </c>
      <c r="M2047" t="e">
        <f t="shared" si="102"/>
        <v>#VALUE!</v>
      </c>
    </row>
    <row r="2048" spans="1:13" hidden="1">
      <c r="A2048" s="31" t="s">
        <v>9757</v>
      </c>
      <c r="B2048" s="31" t="s">
        <v>12874</v>
      </c>
      <c r="C2048" s="31" t="s">
        <v>12875</v>
      </c>
      <c r="D2048" s="32">
        <v>44036</v>
      </c>
      <c r="E2048" s="31" t="s">
        <v>12876</v>
      </c>
      <c r="F2048" s="31" t="s">
        <v>9889</v>
      </c>
      <c r="G2048" s="33">
        <v>-4793</v>
      </c>
      <c r="H2048" s="33">
        <v>-4793</v>
      </c>
      <c r="I2048" s="31" t="s">
        <v>9762</v>
      </c>
      <c r="J2048" s="31" t="s">
        <v>9763</v>
      </c>
      <c r="K2048" s="33">
        <v>-4793</v>
      </c>
      <c r="L2048" s="31" t="s">
        <v>9764</v>
      </c>
      <c r="M2048" t="e">
        <f t="shared" si="102"/>
        <v>#VALUE!</v>
      </c>
    </row>
    <row r="2049" spans="1:13" hidden="1">
      <c r="A2049" s="31" t="s">
        <v>9757</v>
      </c>
      <c r="B2049" s="31" t="s">
        <v>12877</v>
      </c>
      <c r="C2049" s="31" t="s">
        <v>12878</v>
      </c>
      <c r="D2049" s="32">
        <v>44036</v>
      </c>
      <c r="E2049" s="31" t="s">
        <v>12879</v>
      </c>
      <c r="F2049" s="31" t="s">
        <v>9875</v>
      </c>
      <c r="G2049" s="33">
        <v>11880</v>
      </c>
      <c r="H2049" s="33">
        <v>11880</v>
      </c>
      <c r="I2049" s="31" t="s">
        <v>9762</v>
      </c>
      <c r="J2049" s="31" t="s">
        <v>9763</v>
      </c>
      <c r="K2049" s="33">
        <v>11880</v>
      </c>
      <c r="L2049" s="31" t="s">
        <v>9764</v>
      </c>
      <c r="M2049" t="e">
        <f t="shared" si="102"/>
        <v>#VALUE!</v>
      </c>
    </row>
    <row r="2050" spans="1:13" hidden="1">
      <c r="A2050" s="31" t="s">
        <v>9757</v>
      </c>
      <c r="B2050" s="31" t="s">
        <v>12877</v>
      </c>
      <c r="C2050" s="31" t="s">
        <v>12878</v>
      </c>
      <c r="D2050" s="32">
        <v>44036</v>
      </c>
      <c r="E2050" s="31" t="s">
        <v>12879</v>
      </c>
      <c r="F2050" s="31" t="s">
        <v>9889</v>
      </c>
      <c r="G2050" s="33">
        <v>-11880</v>
      </c>
      <c r="H2050" s="33">
        <v>-11880</v>
      </c>
      <c r="I2050" s="31" t="s">
        <v>9762</v>
      </c>
      <c r="J2050" s="31" t="s">
        <v>9763</v>
      </c>
      <c r="K2050" s="33">
        <v>-11880</v>
      </c>
      <c r="L2050" s="31" t="s">
        <v>9764</v>
      </c>
      <c r="M2050" t="e">
        <f t="shared" si="102"/>
        <v>#VALUE!</v>
      </c>
    </row>
    <row r="2051" spans="1:13" hidden="1">
      <c r="A2051" s="31" t="s">
        <v>9757</v>
      </c>
      <c r="B2051" s="31" t="s">
        <v>12880</v>
      </c>
      <c r="C2051" s="31" t="s">
        <v>12881</v>
      </c>
      <c r="D2051" s="32">
        <v>44036</v>
      </c>
      <c r="E2051" s="31" t="s">
        <v>12882</v>
      </c>
      <c r="F2051" s="31" t="s">
        <v>9875</v>
      </c>
      <c r="G2051" s="33">
        <v>2400</v>
      </c>
      <c r="H2051" s="33">
        <v>2400</v>
      </c>
      <c r="I2051" s="31" t="s">
        <v>9762</v>
      </c>
      <c r="J2051" s="31" t="s">
        <v>9763</v>
      </c>
      <c r="K2051" s="33">
        <v>2400</v>
      </c>
      <c r="L2051" s="31" t="s">
        <v>9764</v>
      </c>
      <c r="M2051" t="e">
        <f t="shared" ref="M2051:M2114" si="109">FIND("PO",E2051)</f>
        <v>#VALUE!</v>
      </c>
    </row>
    <row r="2052" spans="1:13" hidden="1">
      <c r="A2052" s="31" t="s">
        <v>9757</v>
      </c>
      <c r="B2052" s="31" t="s">
        <v>12880</v>
      </c>
      <c r="C2052" s="31" t="s">
        <v>12881</v>
      </c>
      <c r="D2052" s="32">
        <v>44036</v>
      </c>
      <c r="E2052" s="31" t="s">
        <v>12882</v>
      </c>
      <c r="F2052" s="31" t="s">
        <v>9889</v>
      </c>
      <c r="G2052" s="33">
        <v>-2400</v>
      </c>
      <c r="H2052" s="33">
        <v>-2400</v>
      </c>
      <c r="I2052" s="31" t="s">
        <v>9762</v>
      </c>
      <c r="J2052" s="31" t="s">
        <v>9763</v>
      </c>
      <c r="K2052" s="33">
        <v>-2400</v>
      </c>
      <c r="L2052" s="31" t="s">
        <v>9764</v>
      </c>
      <c r="M2052" t="e">
        <f t="shared" si="109"/>
        <v>#VALUE!</v>
      </c>
    </row>
    <row r="2053" spans="1:13" hidden="1">
      <c r="A2053" s="31" t="s">
        <v>9757</v>
      </c>
      <c r="B2053" s="31" t="s">
        <v>12883</v>
      </c>
      <c r="C2053" s="31" t="s">
        <v>12884</v>
      </c>
      <c r="D2053" s="32">
        <v>44036</v>
      </c>
      <c r="E2053" s="31" t="s">
        <v>12885</v>
      </c>
      <c r="F2053" s="31" t="s">
        <v>9875</v>
      </c>
      <c r="G2053" s="33">
        <v>2400</v>
      </c>
      <c r="H2053" s="33">
        <v>2400</v>
      </c>
      <c r="I2053" s="31" t="s">
        <v>9762</v>
      </c>
      <c r="J2053" s="31" t="s">
        <v>9763</v>
      </c>
      <c r="K2053" s="33">
        <v>2400</v>
      </c>
      <c r="L2053" s="31" t="s">
        <v>9764</v>
      </c>
      <c r="M2053" t="e">
        <f t="shared" si="109"/>
        <v>#VALUE!</v>
      </c>
    </row>
    <row r="2054" spans="1:13" hidden="1">
      <c r="A2054" s="31" t="s">
        <v>9757</v>
      </c>
      <c r="B2054" s="31" t="s">
        <v>12883</v>
      </c>
      <c r="C2054" s="31" t="s">
        <v>12884</v>
      </c>
      <c r="D2054" s="32">
        <v>44036</v>
      </c>
      <c r="E2054" s="31" t="s">
        <v>12885</v>
      </c>
      <c r="F2054" s="31" t="s">
        <v>9889</v>
      </c>
      <c r="G2054" s="33">
        <v>-2400</v>
      </c>
      <c r="H2054" s="33">
        <v>-2400</v>
      </c>
      <c r="I2054" s="31" t="s">
        <v>9762</v>
      </c>
      <c r="J2054" s="31" t="s">
        <v>9763</v>
      </c>
      <c r="K2054" s="33">
        <v>-2400</v>
      </c>
      <c r="L2054" s="31" t="s">
        <v>9764</v>
      </c>
      <c r="M2054" t="e">
        <f t="shared" si="109"/>
        <v>#VALUE!</v>
      </c>
    </row>
    <row r="2055" spans="1:13" hidden="1">
      <c r="A2055" s="31" t="s">
        <v>9757</v>
      </c>
      <c r="B2055" s="31" t="s">
        <v>12886</v>
      </c>
      <c r="C2055" s="31" t="s">
        <v>12887</v>
      </c>
      <c r="D2055" s="32">
        <v>44036</v>
      </c>
      <c r="E2055" s="31" t="s">
        <v>12888</v>
      </c>
      <c r="F2055" s="31" t="s">
        <v>9962</v>
      </c>
      <c r="G2055" s="33">
        <v>2400</v>
      </c>
      <c r="H2055" s="33">
        <v>2400</v>
      </c>
      <c r="I2055" s="31" t="s">
        <v>9762</v>
      </c>
      <c r="J2055" s="31" t="s">
        <v>9763</v>
      </c>
      <c r="K2055" s="33">
        <v>2400</v>
      </c>
      <c r="L2055" s="31" t="s">
        <v>9764</v>
      </c>
      <c r="M2055" t="e">
        <f t="shared" si="109"/>
        <v>#VALUE!</v>
      </c>
    </row>
    <row r="2056" spans="1:13" hidden="1">
      <c r="A2056" s="31" t="s">
        <v>9757</v>
      </c>
      <c r="B2056" s="31" t="s">
        <v>12886</v>
      </c>
      <c r="C2056" s="31" t="s">
        <v>12887</v>
      </c>
      <c r="D2056" s="32">
        <v>44036</v>
      </c>
      <c r="E2056" s="31" t="s">
        <v>12888</v>
      </c>
      <c r="F2056" s="31" t="s">
        <v>9889</v>
      </c>
      <c r="G2056" s="33">
        <v>-2400</v>
      </c>
      <c r="H2056" s="33">
        <v>-2400</v>
      </c>
      <c r="I2056" s="31" t="s">
        <v>9762</v>
      </c>
      <c r="J2056" s="31" t="s">
        <v>9763</v>
      </c>
      <c r="K2056" s="33">
        <v>-2400</v>
      </c>
      <c r="L2056" s="31" t="s">
        <v>9764</v>
      </c>
      <c r="M2056" t="e">
        <f t="shared" si="109"/>
        <v>#VALUE!</v>
      </c>
    </row>
    <row r="2057" spans="1:13" hidden="1">
      <c r="A2057" s="31" t="s">
        <v>9757</v>
      </c>
      <c r="B2057" s="31" t="s">
        <v>12889</v>
      </c>
      <c r="C2057" s="31" t="s">
        <v>12890</v>
      </c>
      <c r="D2057" s="32">
        <v>44036</v>
      </c>
      <c r="E2057" s="31" t="s">
        <v>12891</v>
      </c>
      <c r="F2057" s="31" t="s">
        <v>9962</v>
      </c>
      <c r="G2057" s="33">
        <v>2410</v>
      </c>
      <c r="H2057" s="33">
        <v>2410</v>
      </c>
      <c r="I2057" s="31" t="s">
        <v>9762</v>
      </c>
      <c r="J2057" s="31" t="s">
        <v>9763</v>
      </c>
      <c r="K2057" s="33">
        <v>2410</v>
      </c>
      <c r="L2057" s="31" t="s">
        <v>9764</v>
      </c>
      <c r="M2057" t="e">
        <f t="shared" si="109"/>
        <v>#VALUE!</v>
      </c>
    </row>
    <row r="2058" spans="1:13" hidden="1">
      <c r="A2058" s="31" t="s">
        <v>9757</v>
      </c>
      <c r="B2058" s="31" t="s">
        <v>12889</v>
      </c>
      <c r="C2058" s="31" t="s">
        <v>12890</v>
      </c>
      <c r="D2058" s="32">
        <v>44036</v>
      </c>
      <c r="E2058" s="31" t="s">
        <v>12891</v>
      </c>
      <c r="F2058" s="31" t="s">
        <v>9889</v>
      </c>
      <c r="G2058" s="33">
        <v>-2410</v>
      </c>
      <c r="H2058" s="33">
        <v>-2410</v>
      </c>
      <c r="I2058" s="31" t="s">
        <v>9762</v>
      </c>
      <c r="J2058" s="31" t="s">
        <v>9763</v>
      </c>
      <c r="K2058" s="33">
        <v>-2410</v>
      </c>
      <c r="L2058" s="31" t="s">
        <v>9764</v>
      </c>
      <c r="M2058" t="e">
        <f t="shared" si="109"/>
        <v>#VALUE!</v>
      </c>
    </row>
    <row r="2059" spans="1:13" hidden="1">
      <c r="A2059" s="31" t="s">
        <v>9757</v>
      </c>
      <c r="B2059" s="31" t="s">
        <v>12892</v>
      </c>
      <c r="C2059" s="31" t="s">
        <v>12893</v>
      </c>
      <c r="D2059" s="32">
        <v>44036</v>
      </c>
      <c r="E2059" s="31" t="s">
        <v>12894</v>
      </c>
      <c r="F2059" s="31" t="s">
        <v>10095</v>
      </c>
      <c r="G2059" s="33">
        <v>3170</v>
      </c>
      <c r="H2059" s="33">
        <v>3170</v>
      </c>
      <c r="I2059" s="31" t="s">
        <v>9762</v>
      </c>
      <c r="J2059" s="31" t="s">
        <v>9763</v>
      </c>
      <c r="K2059" s="33">
        <v>3170</v>
      </c>
      <c r="L2059" s="31" t="s">
        <v>9764</v>
      </c>
      <c r="M2059" t="e">
        <f t="shared" si="109"/>
        <v>#VALUE!</v>
      </c>
    </row>
    <row r="2060" spans="1:13" hidden="1">
      <c r="A2060" s="31" t="s">
        <v>9757</v>
      </c>
      <c r="B2060" s="31" t="s">
        <v>12892</v>
      </c>
      <c r="C2060" s="31" t="s">
        <v>12893</v>
      </c>
      <c r="D2060" s="32">
        <v>44036</v>
      </c>
      <c r="E2060" s="31" t="s">
        <v>12894</v>
      </c>
      <c r="F2060" s="31" t="s">
        <v>9889</v>
      </c>
      <c r="G2060" s="33">
        <v>-3170</v>
      </c>
      <c r="H2060" s="33">
        <v>-3170</v>
      </c>
      <c r="I2060" s="31" t="s">
        <v>9762</v>
      </c>
      <c r="J2060" s="31" t="s">
        <v>9763</v>
      </c>
      <c r="K2060" s="33">
        <v>-3170</v>
      </c>
      <c r="L2060" s="31" t="s">
        <v>9764</v>
      </c>
      <c r="M2060" t="e">
        <f t="shared" si="109"/>
        <v>#VALUE!</v>
      </c>
    </row>
    <row r="2061" spans="1:13" hidden="1">
      <c r="A2061" s="31" t="s">
        <v>9757</v>
      </c>
      <c r="B2061" s="31" t="s">
        <v>12895</v>
      </c>
      <c r="C2061" s="31" t="s">
        <v>12896</v>
      </c>
      <c r="D2061" s="32">
        <v>44034</v>
      </c>
      <c r="E2061" s="31" t="s">
        <v>12897</v>
      </c>
      <c r="F2061" s="31" t="s">
        <v>10277</v>
      </c>
      <c r="G2061" s="33">
        <v>49620</v>
      </c>
      <c r="H2061" s="33">
        <v>49620</v>
      </c>
      <c r="I2061" s="31" t="s">
        <v>9762</v>
      </c>
      <c r="J2061" s="31" t="s">
        <v>9763</v>
      </c>
      <c r="K2061" s="33">
        <v>49620</v>
      </c>
      <c r="L2061" s="31" t="s">
        <v>9764</v>
      </c>
      <c r="M2061" t="e">
        <f t="shared" si="109"/>
        <v>#VALUE!</v>
      </c>
    </row>
    <row r="2062" spans="1:13" hidden="1">
      <c r="A2062" s="31" t="s">
        <v>9757</v>
      </c>
      <c r="B2062" s="31" t="s">
        <v>12895</v>
      </c>
      <c r="C2062" s="31" t="s">
        <v>12896</v>
      </c>
      <c r="D2062" s="32">
        <v>44034</v>
      </c>
      <c r="E2062" s="31" t="s">
        <v>12897</v>
      </c>
      <c r="F2062" s="31" t="s">
        <v>9889</v>
      </c>
      <c r="G2062" s="33">
        <v>-49620</v>
      </c>
      <c r="H2062" s="33">
        <v>-49620</v>
      </c>
      <c r="I2062" s="31" t="s">
        <v>9762</v>
      </c>
      <c r="J2062" s="31" t="s">
        <v>9763</v>
      </c>
      <c r="K2062" s="33">
        <v>-49620</v>
      </c>
      <c r="L2062" s="31" t="s">
        <v>9764</v>
      </c>
      <c r="M2062" t="e">
        <f t="shared" si="109"/>
        <v>#VALUE!</v>
      </c>
    </row>
    <row r="2063" spans="1:13" hidden="1">
      <c r="A2063" s="31" t="s">
        <v>9757</v>
      </c>
      <c r="B2063" s="31" t="s">
        <v>12898</v>
      </c>
      <c r="C2063" s="31" t="s">
        <v>12899</v>
      </c>
      <c r="D2063" s="32">
        <v>44035</v>
      </c>
      <c r="E2063" s="31" t="s">
        <v>12900</v>
      </c>
      <c r="F2063" s="31" t="s">
        <v>12901</v>
      </c>
      <c r="G2063" s="33">
        <v>-22000</v>
      </c>
      <c r="H2063" s="33">
        <v>-22000</v>
      </c>
      <c r="I2063" s="31" t="s">
        <v>9762</v>
      </c>
      <c r="J2063" s="31" t="s">
        <v>9763</v>
      </c>
      <c r="K2063" s="33">
        <v>-22000</v>
      </c>
      <c r="L2063" s="31" t="s">
        <v>9764</v>
      </c>
      <c r="M2063" t="e">
        <f t="shared" si="109"/>
        <v>#VALUE!</v>
      </c>
    </row>
    <row r="2064" spans="1:13" hidden="1">
      <c r="A2064" s="31" t="s">
        <v>9757</v>
      </c>
      <c r="B2064" s="31" t="s">
        <v>12898</v>
      </c>
      <c r="C2064" s="31" t="s">
        <v>12899</v>
      </c>
      <c r="D2064" s="32">
        <v>44035</v>
      </c>
      <c r="E2064" s="31" t="s">
        <v>12900</v>
      </c>
      <c r="F2064" s="31" t="s">
        <v>12902</v>
      </c>
      <c r="G2064" s="33">
        <v>22000</v>
      </c>
      <c r="H2064" s="33">
        <v>22000</v>
      </c>
      <c r="I2064" s="31" t="s">
        <v>9762</v>
      </c>
      <c r="J2064" s="31" t="s">
        <v>9763</v>
      </c>
      <c r="K2064" s="33">
        <v>22000</v>
      </c>
      <c r="L2064" s="31" t="s">
        <v>9764</v>
      </c>
      <c r="M2064" t="e">
        <f t="shared" si="109"/>
        <v>#VALUE!</v>
      </c>
    </row>
    <row r="2065" spans="1:15" hidden="1">
      <c r="A2065" s="31" t="s">
        <v>9757</v>
      </c>
      <c r="B2065" s="31" t="s">
        <v>12903</v>
      </c>
      <c r="C2065" s="31" t="s">
        <v>12904</v>
      </c>
      <c r="D2065" s="32">
        <v>44036</v>
      </c>
      <c r="E2065" s="31" t="s">
        <v>12905</v>
      </c>
      <c r="F2065" s="31" t="s">
        <v>12858</v>
      </c>
      <c r="G2065" s="33">
        <v>74000</v>
      </c>
      <c r="H2065" s="33">
        <v>74000</v>
      </c>
      <c r="I2065" s="31" t="s">
        <v>9762</v>
      </c>
      <c r="J2065" s="31" t="s">
        <v>9763</v>
      </c>
      <c r="K2065" s="33">
        <v>74000</v>
      </c>
      <c r="L2065" s="31" t="s">
        <v>9764</v>
      </c>
      <c r="M2065" t="e">
        <f t="shared" si="109"/>
        <v>#VALUE!</v>
      </c>
    </row>
    <row r="2066" spans="1:15" hidden="1">
      <c r="A2066" s="31" t="s">
        <v>9757</v>
      </c>
      <c r="B2066" s="31" t="s">
        <v>12903</v>
      </c>
      <c r="C2066" s="31" t="s">
        <v>12904</v>
      </c>
      <c r="D2066" s="32">
        <v>44036</v>
      </c>
      <c r="E2066" s="31" t="s">
        <v>12905</v>
      </c>
      <c r="F2066" s="31" t="s">
        <v>9889</v>
      </c>
      <c r="G2066" s="33">
        <v>-74000</v>
      </c>
      <c r="H2066" s="33">
        <v>-74000</v>
      </c>
      <c r="I2066" s="31" t="s">
        <v>9762</v>
      </c>
      <c r="J2066" s="31" t="s">
        <v>9763</v>
      </c>
      <c r="K2066" s="33">
        <v>-74000</v>
      </c>
      <c r="L2066" s="31" t="s">
        <v>9764</v>
      </c>
      <c r="M2066" t="e">
        <f t="shared" si="109"/>
        <v>#VALUE!</v>
      </c>
    </row>
    <row r="2067" spans="1:15" hidden="1">
      <c r="A2067" s="31" t="s">
        <v>9757</v>
      </c>
      <c r="B2067" s="31" t="s">
        <v>12906</v>
      </c>
      <c r="C2067" s="31" t="s">
        <v>12907</v>
      </c>
      <c r="D2067" s="32">
        <v>44036</v>
      </c>
      <c r="E2067" s="31" t="s">
        <v>12908</v>
      </c>
      <c r="F2067" s="31" t="s">
        <v>12909</v>
      </c>
      <c r="G2067" s="33">
        <v>-130000</v>
      </c>
      <c r="H2067" s="33">
        <v>-130000</v>
      </c>
      <c r="I2067" s="31" t="s">
        <v>9762</v>
      </c>
      <c r="J2067" s="31" t="s">
        <v>9763</v>
      </c>
      <c r="K2067" s="33">
        <v>-130000</v>
      </c>
      <c r="L2067" s="31" t="s">
        <v>9764</v>
      </c>
      <c r="M2067" t="e">
        <f t="shared" si="109"/>
        <v>#VALUE!</v>
      </c>
    </row>
    <row r="2068" spans="1:15" hidden="1">
      <c r="A2068" s="31" t="s">
        <v>9757</v>
      </c>
      <c r="B2068" s="31" t="s">
        <v>12906</v>
      </c>
      <c r="C2068" s="31" t="s">
        <v>12907</v>
      </c>
      <c r="D2068" s="32">
        <v>44036</v>
      </c>
      <c r="E2068" s="31" t="s">
        <v>12908</v>
      </c>
      <c r="F2068" s="31" t="s">
        <v>12858</v>
      </c>
      <c r="G2068" s="33">
        <v>130000</v>
      </c>
      <c r="H2068" s="33">
        <v>130000</v>
      </c>
      <c r="I2068" s="31" t="s">
        <v>9762</v>
      </c>
      <c r="J2068" s="31" t="s">
        <v>9763</v>
      </c>
      <c r="K2068" s="33">
        <v>130000</v>
      </c>
      <c r="L2068" s="31" t="s">
        <v>9764</v>
      </c>
      <c r="M2068" t="e">
        <f t="shared" si="109"/>
        <v>#VALUE!</v>
      </c>
    </row>
    <row r="2069" spans="1:15" hidden="1">
      <c r="A2069" s="31" t="s">
        <v>9757</v>
      </c>
      <c r="B2069" s="31" t="s">
        <v>12910</v>
      </c>
      <c r="C2069" s="31" t="s">
        <v>12911</v>
      </c>
      <c r="D2069" s="32">
        <v>44042</v>
      </c>
      <c r="E2069" s="31" t="s">
        <v>12912</v>
      </c>
      <c r="F2069" s="31" t="s">
        <v>10577</v>
      </c>
      <c r="G2069" s="33">
        <v>-14500</v>
      </c>
      <c r="H2069" s="33">
        <v>-14500</v>
      </c>
      <c r="I2069" s="31" t="s">
        <v>9762</v>
      </c>
      <c r="J2069" s="31" t="s">
        <v>9763</v>
      </c>
      <c r="K2069" s="33">
        <v>-14500</v>
      </c>
      <c r="L2069" s="31" t="s">
        <v>9764</v>
      </c>
      <c r="M2069" t="e">
        <f t="shared" si="109"/>
        <v>#VALUE!</v>
      </c>
    </row>
    <row r="2070" spans="1:15" hidden="1">
      <c r="A2070" s="31" t="s">
        <v>9757</v>
      </c>
      <c r="B2070" s="31" t="s">
        <v>12910</v>
      </c>
      <c r="C2070" s="31" t="s">
        <v>12911</v>
      </c>
      <c r="D2070" s="32">
        <v>44042</v>
      </c>
      <c r="E2070" s="31" t="s">
        <v>12912</v>
      </c>
      <c r="F2070" s="31" t="s">
        <v>10046</v>
      </c>
      <c r="G2070" s="33">
        <v>14500</v>
      </c>
      <c r="H2070" s="33">
        <v>14500</v>
      </c>
      <c r="I2070" s="31" t="s">
        <v>9762</v>
      </c>
      <c r="J2070" s="31" t="s">
        <v>9763</v>
      </c>
      <c r="K2070" s="33">
        <v>14500</v>
      </c>
      <c r="L2070" s="31" t="s">
        <v>9764</v>
      </c>
      <c r="M2070" t="e">
        <f t="shared" si="109"/>
        <v>#VALUE!</v>
      </c>
    </row>
    <row r="2071" spans="1:15" hidden="1">
      <c r="A2071" s="31" t="s">
        <v>9757</v>
      </c>
      <c r="B2071" s="31" t="s">
        <v>12913</v>
      </c>
      <c r="C2071" s="31" t="s">
        <v>12914</v>
      </c>
      <c r="D2071" s="32">
        <v>44036</v>
      </c>
      <c r="E2071" s="31" t="s">
        <v>12915</v>
      </c>
      <c r="F2071" s="31" t="s">
        <v>12608</v>
      </c>
      <c r="G2071" s="33">
        <v>183500</v>
      </c>
      <c r="H2071" s="33">
        <v>183500</v>
      </c>
      <c r="I2071" s="31" t="s">
        <v>9762</v>
      </c>
      <c r="J2071" s="31" t="s">
        <v>9763</v>
      </c>
      <c r="K2071" s="33">
        <v>183500</v>
      </c>
      <c r="L2071" s="31" t="s">
        <v>9764</v>
      </c>
      <c r="M2071" t="e">
        <f t="shared" si="109"/>
        <v>#VALUE!</v>
      </c>
    </row>
    <row r="2072" spans="1:15" hidden="1">
      <c r="A2072" s="31" t="s">
        <v>9757</v>
      </c>
      <c r="B2072" s="31" t="s">
        <v>12913</v>
      </c>
      <c r="C2072" s="31" t="s">
        <v>12914</v>
      </c>
      <c r="D2072" s="32">
        <v>44036</v>
      </c>
      <c r="E2072" s="31" t="s">
        <v>12915</v>
      </c>
      <c r="F2072" s="31" t="s">
        <v>9889</v>
      </c>
      <c r="G2072" s="33">
        <v>-183500</v>
      </c>
      <c r="H2072" s="33">
        <v>-183500</v>
      </c>
      <c r="I2072" s="31" t="s">
        <v>9762</v>
      </c>
      <c r="J2072" s="31" t="s">
        <v>9763</v>
      </c>
      <c r="K2072" s="33">
        <v>-183500</v>
      </c>
      <c r="L2072" s="31" t="s">
        <v>9764</v>
      </c>
      <c r="M2072" t="e">
        <f t="shared" si="109"/>
        <v>#VALUE!</v>
      </c>
    </row>
    <row r="2073" spans="1:15" hidden="1">
      <c r="A2073" s="31" t="s">
        <v>9757</v>
      </c>
      <c r="B2073" s="31" t="s">
        <v>12916</v>
      </c>
      <c r="C2073" s="31" t="s">
        <v>12917</v>
      </c>
      <c r="D2073" s="32">
        <v>44036</v>
      </c>
      <c r="E2073" s="31" t="s">
        <v>12918</v>
      </c>
      <c r="F2073" s="31" t="s">
        <v>12607</v>
      </c>
      <c r="G2073" s="33">
        <v>-281000</v>
      </c>
      <c r="H2073" s="33">
        <v>-281000</v>
      </c>
      <c r="I2073" s="31" t="s">
        <v>9762</v>
      </c>
      <c r="J2073" s="31" t="s">
        <v>9763</v>
      </c>
      <c r="K2073" s="33">
        <v>-281000</v>
      </c>
      <c r="L2073" s="31" t="s">
        <v>9764</v>
      </c>
      <c r="M2073" t="e">
        <f t="shared" si="109"/>
        <v>#VALUE!</v>
      </c>
    </row>
    <row r="2074" spans="1:15" hidden="1">
      <c r="A2074" s="31" t="s">
        <v>9757</v>
      </c>
      <c r="B2074" s="31" t="s">
        <v>12916</v>
      </c>
      <c r="C2074" s="31" t="s">
        <v>12917</v>
      </c>
      <c r="D2074" s="32">
        <v>44036</v>
      </c>
      <c r="E2074" s="31" t="s">
        <v>12918</v>
      </c>
      <c r="F2074" s="31" t="s">
        <v>12608</v>
      </c>
      <c r="G2074" s="33">
        <v>281000</v>
      </c>
      <c r="H2074" s="33">
        <v>281000</v>
      </c>
      <c r="I2074" s="31" t="s">
        <v>9762</v>
      </c>
      <c r="J2074" s="31" t="s">
        <v>9763</v>
      </c>
      <c r="K2074" s="33">
        <v>281000</v>
      </c>
      <c r="L2074" s="31" t="s">
        <v>9764</v>
      </c>
      <c r="M2074" t="e">
        <f t="shared" si="109"/>
        <v>#VALUE!</v>
      </c>
    </row>
    <row r="2075" spans="1:15" hidden="1">
      <c r="A2075" s="31" t="s">
        <v>9757</v>
      </c>
      <c r="B2075" s="31" t="s">
        <v>12919</v>
      </c>
      <c r="C2075" s="31" t="s">
        <v>12920</v>
      </c>
      <c r="D2075" s="32">
        <v>44036</v>
      </c>
      <c r="E2075" s="31" t="s">
        <v>12921</v>
      </c>
      <c r="F2075" s="31" t="s">
        <v>9875</v>
      </c>
      <c r="G2075" s="33">
        <v>291060</v>
      </c>
      <c r="H2075" s="33">
        <v>291060</v>
      </c>
      <c r="I2075" s="31" t="s">
        <v>9762</v>
      </c>
      <c r="J2075" s="31" t="s">
        <v>9763</v>
      </c>
      <c r="K2075" s="33">
        <v>291060</v>
      </c>
      <c r="L2075" s="31" t="s">
        <v>9764</v>
      </c>
      <c r="M2075">
        <f t="shared" si="109"/>
        <v>37</v>
      </c>
      <c r="N2075" t="str">
        <f t="shared" ref="N2075:N2076" si="110">MID(E2075,M2075,10)</f>
        <v>PO63000562</v>
      </c>
      <c r="O2075" t="e">
        <f>VLOOKUP(N2075,'1_คตง_ภาพรวม'!L2075:M2125,2,FALSE)</f>
        <v>#N/A</v>
      </c>
    </row>
    <row r="2076" spans="1:15" hidden="1">
      <c r="A2076" s="31" t="s">
        <v>9757</v>
      </c>
      <c r="B2076" s="31" t="s">
        <v>12919</v>
      </c>
      <c r="C2076" s="31" t="s">
        <v>12920</v>
      </c>
      <c r="D2076" s="32">
        <v>44036</v>
      </c>
      <c r="E2076" s="31" t="s">
        <v>12921</v>
      </c>
      <c r="F2076" s="31" t="s">
        <v>9889</v>
      </c>
      <c r="G2076" s="33">
        <v>-291060</v>
      </c>
      <c r="H2076" s="33">
        <v>-291060</v>
      </c>
      <c r="I2076" s="31" t="s">
        <v>9762</v>
      </c>
      <c r="J2076" s="31" t="s">
        <v>9763</v>
      </c>
      <c r="K2076" s="33">
        <v>-291060</v>
      </c>
      <c r="L2076" s="31" t="s">
        <v>9764</v>
      </c>
      <c r="M2076">
        <f t="shared" si="109"/>
        <v>37</v>
      </c>
      <c r="N2076" t="str">
        <f t="shared" si="110"/>
        <v>PO63000562</v>
      </c>
      <c r="O2076" t="e">
        <f>VLOOKUP(N2076,'1_คตง_ภาพรวม'!L2076:M2126,2,FALSE)</f>
        <v>#N/A</v>
      </c>
    </row>
    <row r="2077" spans="1:15" hidden="1">
      <c r="A2077" s="31" t="s">
        <v>9757</v>
      </c>
      <c r="B2077" s="31" t="s">
        <v>12922</v>
      </c>
      <c r="C2077" s="31" t="s">
        <v>12923</v>
      </c>
      <c r="D2077" s="32">
        <v>44012</v>
      </c>
      <c r="E2077" s="31" t="s">
        <v>12924</v>
      </c>
      <c r="F2077" s="31" t="s">
        <v>9867</v>
      </c>
      <c r="G2077" s="33">
        <v>12</v>
      </c>
      <c r="H2077" s="33">
        <v>12</v>
      </c>
      <c r="I2077" s="31" t="s">
        <v>9762</v>
      </c>
      <c r="J2077" s="31" t="s">
        <v>9763</v>
      </c>
      <c r="K2077" s="33">
        <v>12</v>
      </c>
      <c r="L2077" s="31" t="s">
        <v>9764</v>
      </c>
      <c r="M2077" t="e">
        <f t="shared" si="109"/>
        <v>#VALUE!</v>
      </c>
    </row>
    <row r="2078" spans="1:15" hidden="1">
      <c r="A2078" s="31" t="s">
        <v>9757</v>
      </c>
      <c r="B2078" s="31" t="s">
        <v>12922</v>
      </c>
      <c r="C2078" s="31" t="s">
        <v>12923</v>
      </c>
      <c r="D2078" s="32">
        <v>44012</v>
      </c>
      <c r="E2078" s="31" t="s">
        <v>12924</v>
      </c>
      <c r="F2078" s="31" t="s">
        <v>9889</v>
      </c>
      <c r="G2078" s="33">
        <v>-12</v>
      </c>
      <c r="H2078" s="33">
        <v>-12</v>
      </c>
      <c r="I2078" s="31" t="s">
        <v>9762</v>
      </c>
      <c r="J2078" s="31" t="s">
        <v>9763</v>
      </c>
      <c r="K2078" s="33">
        <v>-12</v>
      </c>
      <c r="L2078" s="31" t="s">
        <v>9764</v>
      </c>
      <c r="M2078" t="e">
        <f t="shared" si="109"/>
        <v>#VALUE!</v>
      </c>
    </row>
    <row r="2079" spans="1:15" hidden="1">
      <c r="A2079" s="31" t="s">
        <v>9757</v>
      </c>
      <c r="B2079" s="31" t="s">
        <v>12925</v>
      </c>
      <c r="C2079" s="31" t="s">
        <v>12926</v>
      </c>
      <c r="D2079" s="32">
        <v>44036</v>
      </c>
      <c r="E2079" s="31" t="s">
        <v>12927</v>
      </c>
      <c r="F2079" s="31" t="s">
        <v>12612</v>
      </c>
      <c r="G2079" s="33">
        <v>-1980</v>
      </c>
      <c r="H2079" s="33">
        <v>-1980</v>
      </c>
      <c r="I2079" s="31" t="s">
        <v>9762</v>
      </c>
      <c r="J2079" s="31" t="s">
        <v>9763</v>
      </c>
      <c r="K2079" s="33">
        <v>-1980</v>
      </c>
      <c r="L2079" s="31" t="s">
        <v>9764</v>
      </c>
      <c r="M2079" t="e">
        <f t="shared" si="109"/>
        <v>#VALUE!</v>
      </c>
    </row>
    <row r="2080" spans="1:15" hidden="1">
      <c r="A2080" s="31" t="s">
        <v>9757</v>
      </c>
      <c r="B2080" s="31" t="s">
        <v>12925</v>
      </c>
      <c r="C2080" s="31" t="s">
        <v>12926</v>
      </c>
      <c r="D2080" s="32">
        <v>44036</v>
      </c>
      <c r="E2080" s="31" t="s">
        <v>12927</v>
      </c>
      <c r="F2080" s="31" t="s">
        <v>9962</v>
      </c>
      <c r="G2080" s="33">
        <v>1980</v>
      </c>
      <c r="H2080" s="33">
        <v>1980</v>
      </c>
      <c r="I2080" s="31" t="s">
        <v>9762</v>
      </c>
      <c r="J2080" s="31" t="s">
        <v>9763</v>
      </c>
      <c r="K2080" s="33">
        <v>1980</v>
      </c>
      <c r="L2080" s="31" t="s">
        <v>9764</v>
      </c>
      <c r="M2080" t="e">
        <f t="shared" si="109"/>
        <v>#VALUE!</v>
      </c>
    </row>
    <row r="2081" spans="1:13" hidden="1">
      <c r="A2081" s="31" t="s">
        <v>9757</v>
      </c>
      <c r="B2081" s="31" t="s">
        <v>12928</v>
      </c>
      <c r="C2081" s="31" t="s">
        <v>12929</v>
      </c>
      <c r="D2081" s="32">
        <v>44035</v>
      </c>
      <c r="E2081" s="31" t="s">
        <v>12930</v>
      </c>
      <c r="F2081" s="31" t="s">
        <v>12612</v>
      </c>
      <c r="G2081" s="33">
        <v>-15000000</v>
      </c>
      <c r="H2081" s="33">
        <v>-15000000</v>
      </c>
      <c r="I2081" s="31" t="s">
        <v>9762</v>
      </c>
      <c r="J2081" s="31" t="s">
        <v>9763</v>
      </c>
      <c r="K2081" s="33">
        <v>-15000000</v>
      </c>
      <c r="L2081" s="31" t="s">
        <v>9764</v>
      </c>
      <c r="M2081" t="e">
        <f t="shared" si="109"/>
        <v>#VALUE!</v>
      </c>
    </row>
    <row r="2082" spans="1:13" hidden="1">
      <c r="A2082" s="31" t="s">
        <v>9757</v>
      </c>
      <c r="B2082" s="31" t="s">
        <v>12928</v>
      </c>
      <c r="C2082" s="31" t="s">
        <v>12929</v>
      </c>
      <c r="D2082" s="32">
        <v>44035</v>
      </c>
      <c r="E2082" s="31" t="s">
        <v>12930</v>
      </c>
      <c r="F2082" s="31" t="s">
        <v>10067</v>
      </c>
      <c r="G2082" s="33">
        <v>15000000</v>
      </c>
      <c r="H2082" s="33">
        <v>15000000</v>
      </c>
      <c r="I2082" s="31" t="s">
        <v>9762</v>
      </c>
      <c r="J2082" s="31" t="s">
        <v>9763</v>
      </c>
      <c r="K2082" s="33">
        <v>15000000</v>
      </c>
      <c r="L2082" s="31" t="s">
        <v>9764</v>
      </c>
      <c r="M2082" t="e">
        <f t="shared" si="109"/>
        <v>#VALUE!</v>
      </c>
    </row>
    <row r="2083" spans="1:13" hidden="1">
      <c r="A2083" s="31" t="s">
        <v>9757</v>
      </c>
      <c r="B2083" s="31" t="s">
        <v>12931</v>
      </c>
      <c r="C2083" s="31" t="s">
        <v>12932</v>
      </c>
      <c r="D2083" s="32">
        <v>44036</v>
      </c>
      <c r="E2083" s="31" t="s">
        <v>12933</v>
      </c>
      <c r="F2083" s="31" t="s">
        <v>10443</v>
      </c>
      <c r="G2083" s="33">
        <v>2500</v>
      </c>
      <c r="H2083" s="33">
        <v>2500</v>
      </c>
      <c r="I2083" s="31" t="s">
        <v>9762</v>
      </c>
      <c r="J2083" s="31" t="s">
        <v>9763</v>
      </c>
      <c r="K2083" s="33">
        <v>2500</v>
      </c>
      <c r="L2083" s="31" t="s">
        <v>9764</v>
      </c>
      <c r="M2083" t="e">
        <f t="shared" si="109"/>
        <v>#VALUE!</v>
      </c>
    </row>
    <row r="2084" spans="1:13" hidden="1">
      <c r="A2084" s="31" t="s">
        <v>9757</v>
      </c>
      <c r="B2084" s="31" t="s">
        <v>12931</v>
      </c>
      <c r="C2084" s="31" t="s">
        <v>12932</v>
      </c>
      <c r="D2084" s="32">
        <v>44036</v>
      </c>
      <c r="E2084" s="31" t="s">
        <v>12933</v>
      </c>
      <c r="F2084" s="31" t="s">
        <v>9889</v>
      </c>
      <c r="G2084" s="33">
        <v>-2500</v>
      </c>
      <c r="H2084" s="33">
        <v>-2500</v>
      </c>
      <c r="I2084" s="31" t="s">
        <v>9762</v>
      </c>
      <c r="J2084" s="31" t="s">
        <v>9763</v>
      </c>
      <c r="K2084" s="33">
        <v>-2500</v>
      </c>
      <c r="L2084" s="31" t="s">
        <v>9764</v>
      </c>
      <c r="M2084" t="e">
        <f t="shared" si="109"/>
        <v>#VALUE!</v>
      </c>
    </row>
    <row r="2085" spans="1:13" hidden="1">
      <c r="A2085" s="31" t="s">
        <v>9757</v>
      </c>
      <c r="B2085" s="31" t="s">
        <v>12934</v>
      </c>
      <c r="C2085" s="31" t="s">
        <v>12935</v>
      </c>
      <c r="D2085" s="32">
        <v>44036</v>
      </c>
      <c r="E2085" s="31" t="s">
        <v>12936</v>
      </c>
      <c r="F2085" s="31" t="s">
        <v>12937</v>
      </c>
      <c r="G2085" s="33">
        <v>-36000</v>
      </c>
      <c r="H2085" s="33">
        <v>-36000</v>
      </c>
      <c r="I2085" s="31" t="s">
        <v>9762</v>
      </c>
      <c r="J2085" s="31" t="s">
        <v>9763</v>
      </c>
      <c r="K2085" s="33">
        <v>-36000</v>
      </c>
      <c r="L2085" s="31" t="s">
        <v>9764</v>
      </c>
      <c r="M2085" t="e">
        <f t="shared" si="109"/>
        <v>#VALUE!</v>
      </c>
    </row>
    <row r="2086" spans="1:13" hidden="1">
      <c r="A2086" s="31" t="s">
        <v>9757</v>
      </c>
      <c r="B2086" s="31" t="s">
        <v>12934</v>
      </c>
      <c r="C2086" s="31" t="s">
        <v>12935</v>
      </c>
      <c r="D2086" s="32">
        <v>44036</v>
      </c>
      <c r="E2086" s="31" t="s">
        <v>12936</v>
      </c>
      <c r="F2086" s="31" t="s">
        <v>10182</v>
      </c>
      <c r="G2086" s="33">
        <v>36000</v>
      </c>
      <c r="H2086" s="33">
        <v>36000</v>
      </c>
      <c r="I2086" s="31" t="s">
        <v>9762</v>
      </c>
      <c r="J2086" s="31" t="s">
        <v>9763</v>
      </c>
      <c r="K2086" s="33">
        <v>36000</v>
      </c>
      <c r="L2086" s="31" t="s">
        <v>9764</v>
      </c>
      <c r="M2086" t="e">
        <f t="shared" si="109"/>
        <v>#VALUE!</v>
      </c>
    </row>
    <row r="2087" spans="1:13" hidden="1">
      <c r="A2087" s="31" t="s">
        <v>9757</v>
      </c>
      <c r="B2087" s="31" t="s">
        <v>12938</v>
      </c>
      <c r="C2087" s="31" t="s">
        <v>12939</v>
      </c>
      <c r="D2087" s="32">
        <v>44043</v>
      </c>
      <c r="E2087" s="31" t="s">
        <v>12940</v>
      </c>
      <c r="F2087" s="31" t="s">
        <v>12612</v>
      </c>
      <c r="G2087" s="33">
        <v>-1156840</v>
      </c>
      <c r="H2087" s="33">
        <v>-1156840</v>
      </c>
      <c r="I2087" s="31" t="s">
        <v>9762</v>
      </c>
      <c r="J2087" s="31" t="s">
        <v>9763</v>
      </c>
      <c r="K2087" s="33">
        <v>-1156840</v>
      </c>
      <c r="L2087" s="31" t="s">
        <v>9764</v>
      </c>
      <c r="M2087" t="e">
        <f t="shared" si="109"/>
        <v>#VALUE!</v>
      </c>
    </row>
    <row r="2088" spans="1:13" hidden="1">
      <c r="A2088" s="31" t="s">
        <v>9757</v>
      </c>
      <c r="B2088" s="31" t="s">
        <v>12938</v>
      </c>
      <c r="C2088" s="31" t="s">
        <v>12939</v>
      </c>
      <c r="D2088" s="32">
        <v>44043</v>
      </c>
      <c r="E2088" s="31" t="s">
        <v>12940</v>
      </c>
      <c r="F2088" s="31" t="s">
        <v>9997</v>
      </c>
      <c r="G2088" s="33">
        <v>1156840</v>
      </c>
      <c r="H2088" s="33">
        <v>1156840</v>
      </c>
      <c r="I2088" s="31" t="s">
        <v>9762</v>
      </c>
      <c r="J2088" s="31" t="s">
        <v>9763</v>
      </c>
      <c r="K2088" s="33">
        <v>1156840</v>
      </c>
      <c r="L2088" s="31" t="s">
        <v>9764</v>
      </c>
      <c r="M2088" t="e">
        <f t="shared" si="109"/>
        <v>#VALUE!</v>
      </c>
    </row>
    <row r="2089" spans="1:13" hidden="1">
      <c r="A2089" s="31" t="s">
        <v>9757</v>
      </c>
      <c r="B2089" s="31" t="s">
        <v>12941</v>
      </c>
      <c r="C2089" s="31" t="s">
        <v>12942</v>
      </c>
      <c r="D2089" s="32">
        <v>44043</v>
      </c>
      <c r="E2089" s="31" t="s">
        <v>12943</v>
      </c>
      <c r="F2089" s="31" t="s">
        <v>12612</v>
      </c>
      <c r="G2089" s="33">
        <v>-3882760</v>
      </c>
      <c r="H2089" s="33">
        <v>-3882760</v>
      </c>
      <c r="I2089" s="31" t="s">
        <v>9762</v>
      </c>
      <c r="J2089" s="31" t="s">
        <v>9763</v>
      </c>
      <c r="K2089" s="33">
        <v>-3882760</v>
      </c>
      <c r="L2089" s="31" t="s">
        <v>9764</v>
      </c>
      <c r="M2089" t="e">
        <f t="shared" si="109"/>
        <v>#VALUE!</v>
      </c>
    </row>
    <row r="2090" spans="1:13" hidden="1">
      <c r="A2090" s="31" t="s">
        <v>9757</v>
      </c>
      <c r="B2090" s="31" t="s">
        <v>12941</v>
      </c>
      <c r="C2090" s="31" t="s">
        <v>12942</v>
      </c>
      <c r="D2090" s="32">
        <v>44043</v>
      </c>
      <c r="E2090" s="31" t="s">
        <v>12943</v>
      </c>
      <c r="F2090" s="31" t="s">
        <v>9997</v>
      </c>
      <c r="G2090" s="33">
        <v>3882760</v>
      </c>
      <c r="H2090" s="33">
        <v>3882760</v>
      </c>
      <c r="I2090" s="31" t="s">
        <v>9762</v>
      </c>
      <c r="J2090" s="31" t="s">
        <v>9763</v>
      </c>
      <c r="K2090" s="33">
        <v>3882760</v>
      </c>
      <c r="L2090" s="31" t="s">
        <v>9764</v>
      </c>
      <c r="M2090" t="e">
        <f t="shared" si="109"/>
        <v>#VALUE!</v>
      </c>
    </row>
    <row r="2091" spans="1:13" hidden="1">
      <c r="A2091" s="31" t="s">
        <v>9757</v>
      </c>
      <c r="B2091" s="31" t="s">
        <v>12944</v>
      </c>
      <c r="C2091" s="31" t="s">
        <v>12945</v>
      </c>
      <c r="D2091" s="32">
        <v>44043</v>
      </c>
      <c r="E2091" s="31" t="s">
        <v>12946</v>
      </c>
      <c r="F2091" s="31" t="s">
        <v>12612</v>
      </c>
      <c r="G2091" s="33">
        <v>-1066960</v>
      </c>
      <c r="H2091" s="33">
        <v>-1066960</v>
      </c>
      <c r="I2091" s="31" t="s">
        <v>9762</v>
      </c>
      <c r="J2091" s="31" t="s">
        <v>9763</v>
      </c>
      <c r="K2091" s="33">
        <v>-1066960</v>
      </c>
      <c r="L2091" s="31" t="s">
        <v>9764</v>
      </c>
      <c r="M2091" t="e">
        <f t="shared" si="109"/>
        <v>#VALUE!</v>
      </c>
    </row>
    <row r="2092" spans="1:13" hidden="1">
      <c r="A2092" s="31" t="s">
        <v>9757</v>
      </c>
      <c r="B2092" s="31" t="s">
        <v>12944</v>
      </c>
      <c r="C2092" s="31" t="s">
        <v>12945</v>
      </c>
      <c r="D2092" s="32">
        <v>44043</v>
      </c>
      <c r="E2092" s="31" t="s">
        <v>12946</v>
      </c>
      <c r="F2092" s="31" t="s">
        <v>9997</v>
      </c>
      <c r="G2092" s="33">
        <v>1066960</v>
      </c>
      <c r="H2092" s="33">
        <v>1066960</v>
      </c>
      <c r="I2092" s="31" t="s">
        <v>9762</v>
      </c>
      <c r="J2092" s="31" t="s">
        <v>9763</v>
      </c>
      <c r="K2092" s="33">
        <v>1066960</v>
      </c>
      <c r="L2092" s="31" t="s">
        <v>9764</v>
      </c>
      <c r="M2092" t="e">
        <f t="shared" si="109"/>
        <v>#VALUE!</v>
      </c>
    </row>
    <row r="2093" spans="1:13" hidden="1">
      <c r="A2093" s="31" t="s">
        <v>9757</v>
      </c>
      <c r="B2093" s="31" t="s">
        <v>12947</v>
      </c>
      <c r="C2093" s="31" t="s">
        <v>12948</v>
      </c>
      <c r="D2093" s="32">
        <v>44043</v>
      </c>
      <c r="E2093" s="31" t="s">
        <v>12949</v>
      </c>
      <c r="F2093" s="31" t="s">
        <v>12612</v>
      </c>
      <c r="G2093" s="33">
        <v>-744040</v>
      </c>
      <c r="H2093" s="33">
        <v>-744040</v>
      </c>
      <c r="I2093" s="31" t="s">
        <v>9762</v>
      </c>
      <c r="J2093" s="31" t="s">
        <v>9763</v>
      </c>
      <c r="K2093" s="33">
        <v>-744040</v>
      </c>
      <c r="L2093" s="31" t="s">
        <v>9764</v>
      </c>
      <c r="M2093" t="e">
        <f t="shared" si="109"/>
        <v>#VALUE!</v>
      </c>
    </row>
    <row r="2094" spans="1:13" hidden="1">
      <c r="A2094" s="31" t="s">
        <v>9757</v>
      </c>
      <c r="B2094" s="31" t="s">
        <v>12947</v>
      </c>
      <c r="C2094" s="31" t="s">
        <v>12948</v>
      </c>
      <c r="D2094" s="32">
        <v>44043</v>
      </c>
      <c r="E2094" s="31" t="s">
        <v>12949</v>
      </c>
      <c r="F2094" s="31" t="s">
        <v>9997</v>
      </c>
      <c r="G2094" s="33">
        <v>744040</v>
      </c>
      <c r="H2094" s="33">
        <v>744040</v>
      </c>
      <c r="I2094" s="31" t="s">
        <v>9762</v>
      </c>
      <c r="J2094" s="31" t="s">
        <v>9763</v>
      </c>
      <c r="K2094" s="33">
        <v>744040</v>
      </c>
      <c r="L2094" s="31" t="s">
        <v>9764</v>
      </c>
      <c r="M2094" t="e">
        <f t="shared" si="109"/>
        <v>#VALUE!</v>
      </c>
    </row>
    <row r="2095" spans="1:13" hidden="1">
      <c r="A2095" s="31" t="s">
        <v>9757</v>
      </c>
      <c r="B2095" s="31" t="s">
        <v>12950</v>
      </c>
      <c r="C2095" s="31" t="s">
        <v>12951</v>
      </c>
      <c r="D2095" s="32">
        <v>44043</v>
      </c>
      <c r="E2095" s="31" t="s">
        <v>12952</v>
      </c>
      <c r="F2095" s="31" t="s">
        <v>12612</v>
      </c>
      <c r="G2095" s="33">
        <v>-1820850</v>
      </c>
      <c r="H2095" s="33">
        <v>-1820850</v>
      </c>
      <c r="I2095" s="31" t="s">
        <v>9762</v>
      </c>
      <c r="J2095" s="31" t="s">
        <v>9763</v>
      </c>
      <c r="K2095" s="33">
        <v>-1820850</v>
      </c>
      <c r="L2095" s="31" t="s">
        <v>9764</v>
      </c>
      <c r="M2095" t="e">
        <f t="shared" si="109"/>
        <v>#VALUE!</v>
      </c>
    </row>
    <row r="2096" spans="1:13" hidden="1">
      <c r="A2096" s="31" t="s">
        <v>9757</v>
      </c>
      <c r="B2096" s="31" t="s">
        <v>12950</v>
      </c>
      <c r="C2096" s="31" t="s">
        <v>12951</v>
      </c>
      <c r="D2096" s="32">
        <v>44043</v>
      </c>
      <c r="E2096" s="31" t="s">
        <v>12952</v>
      </c>
      <c r="F2096" s="31" t="s">
        <v>9997</v>
      </c>
      <c r="G2096" s="33">
        <v>1820850</v>
      </c>
      <c r="H2096" s="33">
        <v>1820850</v>
      </c>
      <c r="I2096" s="31" t="s">
        <v>9762</v>
      </c>
      <c r="J2096" s="31" t="s">
        <v>9763</v>
      </c>
      <c r="K2096" s="33">
        <v>1820850</v>
      </c>
      <c r="L2096" s="31" t="s">
        <v>9764</v>
      </c>
      <c r="M2096" t="e">
        <f t="shared" si="109"/>
        <v>#VALUE!</v>
      </c>
    </row>
    <row r="2097" spans="1:13" hidden="1">
      <c r="A2097" s="31" t="s">
        <v>9757</v>
      </c>
      <c r="B2097" s="31" t="s">
        <v>12953</v>
      </c>
      <c r="C2097" s="31" t="s">
        <v>12954</v>
      </c>
      <c r="D2097" s="32">
        <v>44043</v>
      </c>
      <c r="E2097" s="31" t="s">
        <v>12955</v>
      </c>
      <c r="F2097" s="31" t="s">
        <v>12612</v>
      </c>
      <c r="G2097" s="33">
        <v>-3017680</v>
      </c>
      <c r="H2097" s="33">
        <v>-3017680</v>
      </c>
      <c r="I2097" s="31" t="s">
        <v>9762</v>
      </c>
      <c r="J2097" s="31" t="s">
        <v>9763</v>
      </c>
      <c r="K2097" s="33">
        <v>-3017680</v>
      </c>
      <c r="L2097" s="31" t="s">
        <v>9764</v>
      </c>
      <c r="M2097" t="e">
        <f t="shared" si="109"/>
        <v>#VALUE!</v>
      </c>
    </row>
    <row r="2098" spans="1:13" hidden="1">
      <c r="A2098" s="31" t="s">
        <v>9757</v>
      </c>
      <c r="B2098" s="31" t="s">
        <v>12953</v>
      </c>
      <c r="C2098" s="31" t="s">
        <v>12954</v>
      </c>
      <c r="D2098" s="32">
        <v>44043</v>
      </c>
      <c r="E2098" s="31" t="s">
        <v>12955</v>
      </c>
      <c r="F2098" s="31" t="s">
        <v>9997</v>
      </c>
      <c r="G2098" s="33">
        <v>3017680</v>
      </c>
      <c r="H2098" s="33">
        <v>3017680</v>
      </c>
      <c r="I2098" s="31" t="s">
        <v>9762</v>
      </c>
      <c r="J2098" s="31" t="s">
        <v>9763</v>
      </c>
      <c r="K2098" s="33">
        <v>3017680</v>
      </c>
      <c r="L2098" s="31" t="s">
        <v>9764</v>
      </c>
      <c r="M2098" t="e">
        <f t="shared" si="109"/>
        <v>#VALUE!</v>
      </c>
    </row>
    <row r="2099" spans="1:13" hidden="1">
      <c r="A2099" s="31" t="s">
        <v>9757</v>
      </c>
      <c r="B2099" s="31" t="s">
        <v>12956</v>
      </c>
      <c r="C2099" s="31" t="s">
        <v>12957</v>
      </c>
      <c r="D2099" s="32">
        <v>44043</v>
      </c>
      <c r="E2099" s="31" t="s">
        <v>12958</v>
      </c>
      <c r="F2099" s="31" t="s">
        <v>12612</v>
      </c>
      <c r="G2099" s="33">
        <v>-1297250</v>
      </c>
      <c r="H2099" s="33">
        <v>-1297250</v>
      </c>
      <c r="I2099" s="31" t="s">
        <v>9762</v>
      </c>
      <c r="J2099" s="31" t="s">
        <v>9763</v>
      </c>
      <c r="K2099" s="33">
        <v>-1297250</v>
      </c>
      <c r="L2099" s="31" t="s">
        <v>9764</v>
      </c>
      <c r="M2099" t="e">
        <f t="shared" si="109"/>
        <v>#VALUE!</v>
      </c>
    </row>
    <row r="2100" spans="1:13" hidden="1">
      <c r="A2100" s="31" t="s">
        <v>9757</v>
      </c>
      <c r="B2100" s="31" t="s">
        <v>12956</v>
      </c>
      <c r="C2100" s="31" t="s">
        <v>12957</v>
      </c>
      <c r="D2100" s="32">
        <v>44043</v>
      </c>
      <c r="E2100" s="31" t="s">
        <v>12958</v>
      </c>
      <c r="F2100" s="31" t="s">
        <v>9997</v>
      </c>
      <c r="G2100" s="33">
        <v>1297250</v>
      </c>
      <c r="H2100" s="33">
        <v>1297250</v>
      </c>
      <c r="I2100" s="31" t="s">
        <v>9762</v>
      </c>
      <c r="J2100" s="31" t="s">
        <v>9763</v>
      </c>
      <c r="K2100" s="33">
        <v>1297250</v>
      </c>
      <c r="L2100" s="31" t="s">
        <v>9764</v>
      </c>
      <c r="M2100" t="e">
        <f t="shared" si="109"/>
        <v>#VALUE!</v>
      </c>
    </row>
    <row r="2101" spans="1:13" hidden="1">
      <c r="A2101" s="31" t="s">
        <v>9757</v>
      </c>
      <c r="B2101" s="31" t="s">
        <v>12959</v>
      </c>
      <c r="C2101" s="31" t="s">
        <v>12960</v>
      </c>
      <c r="D2101" s="32">
        <v>44043</v>
      </c>
      <c r="E2101" s="31" t="s">
        <v>12961</v>
      </c>
      <c r="F2101" s="31" t="s">
        <v>12612</v>
      </c>
      <c r="G2101" s="33">
        <v>-1454190</v>
      </c>
      <c r="H2101" s="33">
        <v>-1454190</v>
      </c>
      <c r="I2101" s="31" t="s">
        <v>9762</v>
      </c>
      <c r="J2101" s="31" t="s">
        <v>9763</v>
      </c>
      <c r="K2101" s="33">
        <v>-1454190</v>
      </c>
      <c r="L2101" s="31" t="s">
        <v>9764</v>
      </c>
      <c r="M2101" t="e">
        <f t="shared" si="109"/>
        <v>#VALUE!</v>
      </c>
    </row>
    <row r="2102" spans="1:13" hidden="1">
      <c r="A2102" s="31" t="s">
        <v>9757</v>
      </c>
      <c r="B2102" s="31" t="s">
        <v>12959</v>
      </c>
      <c r="C2102" s="31" t="s">
        <v>12960</v>
      </c>
      <c r="D2102" s="32">
        <v>44043</v>
      </c>
      <c r="E2102" s="31" t="s">
        <v>12961</v>
      </c>
      <c r="F2102" s="31" t="s">
        <v>9997</v>
      </c>
      <c r="G2102" s="33">
        <v>1454190</v>
      </c>
      <c r="H2102" s="33">
        <v>1454190</v>
      </c>
      <c r="I2102" s="31" t="s">
        <v>9762</v>
      </c>
      <c r="J2102" s="31" t="s">
        <v>9763</v>
      </c>
      <c r="K2102" s="33">
        <v>1454190</v>
      </c>
      <c r="L2102" s="31" t="s">
        <v>9764</v>
      </c>
      <c r="M2102" t="e">
        <f t="shared" si="109"/>
        <v>#VALUE!</v>
      </c>
    </row>
    <row r="2103" spans="1:13" hidden="1">
      <c r="A2103" s="31" t="s">
        <v>9757</v>
      </c>
      <c r="B2103" s="31" t="s">
        <v>12962</v>
      </c>
      <c r="C2103" s="31" t="s">
        <v>12963</v>
      </c>
      <c r="D2103" s="32">
        <v>44043</v>
      </c>
      <c r="E2103" s="31" t="s">
        <v>12964</v>
      </c>
      <c r="F2103" s="31" t="s">
        <v>12612</v>
      </c>
      <c r="G2103" s="33">
        <v>-2333390</v>
      </c>
      <c r="H2103" s="33">
        <v>-2333390</v>
      </c>
      <c r="I2103" s="31" t="s">
        <v>9762</v>
      </c>
      <c r="J2103" s="31" t="s">
        <v>9763</v>
      </c>
      <c r="K2103" s="33">
        <v>-2333390</v>
      </c>
      <c r="L2103" s="31" t="s">
        <v>9764</v>
      </c>
      <c r="M2103" t="e">
        <f t="shared" si="109"/>
        <v>#VALUE!</v>
      </c>
    </row>
    <row r="2104" spans="1:13" hidden="1">
      <c r="A2104" s="31" t="s">
        <v>9757</v>
      </c>
      <c r="B2104" s="31" t="s">
        <v>12962</v>
      </c>
      <c r="C2104" s="31" t="s">
        <v>12963</v>
      </c>
      <c r="D2104" s="32">
        <v>44043</v>
      </c>
      <c r="E2104" s="31" t="s">
        <v>12964</v>
      </c>
      <c r="F2104" s="31" t="s">
        <v>9997</v>
      </c>
      <c r="G2104" s="33">
        <v>2333390</v>
      </c>
      <c r="H2104" s="33">
        <v>2333390</v>
      </c>
      <c r="I2104" s="31" t="s">
        <v>9762</v>
      </c>
      <c r="J2104" s="31" t="s">
        <v>9763</v>
      </c>
      <c r="K2104" s="33">
        <v>2333390</v>
      </c>
      <c r="L2104" s="31" t="s">
        <v>9764</v>
      </c>
      <c r="M2104" t="e">
        <f t="shared" si="109"/>
        <v>#VALUE!</v>
      </c>
    </row>
    <row r="2105" spans="1:13" hidden="1">
      <c r="A2105" s="31" t="s">
        <v>9757</v>
      </c>
      <c r="B2105" s="31" t="s">
        <v>12965</v>
      </c>
      <c r="C2105" s="31" t="s">
        <v>12966</v>
      </c>
      <c r="D2105" s="32">
        <v>44043</v>
      </c>
      <c r="E2105" s="31" t="s">
        <v>12967</v>
      </c>
      <c r="F2105" s="31" t="s">
        <v>12612</v>
      </c>
      <c r="G2105" s="33">
        <v>-4622340</v>
      </c>
      <c r="H2105" s="33">
        <v>-4622340</v>
      </c>
      <c r="I2105" s="31" t="s">
        <v>9762</v>
      </c>
      <c r="J2105" s="31" t="s">
        <v>9763</v>
      </c>
      <c r="K2105" s="33">
        <v>-4622340</v>
      </c>
      <c r="L2105" s="31" t="s">
        <v>9764</v>
      </c>
      <c r="M2105" t="e">
        <f t="shared" si="109"/>
        <v>#VALUE!</v>
      </c>
    </row>
    <row r="2106" spans="1:13" hidden="1">
      <c r="A2106" s="31" t="s">
        <v>9757</v>
      </c>
      <c r="B2106" s="31" t="s">
        <v>12965</v>
      </c>
      <c r="C2106" s="31" t="s">
        <v>12966</v>
      </c>
      <c r="D2106" s="32">
        <v>44043</v>
      </c>
      <c r="E2106" s="31" t="s">
        <v>12967</v>
      </c>
      <c r="F2106" s="31" t="s">
        <v>9997</v>
      </c>
      <c r="G2106" s="33">
        <v>4622340</v>
      </c>
      <c r="H2106" s="33">
        <v>4622340</v>
      </c>
      <c r="I2106" s="31" t="s">
        <v>9762</v>
      </c>
      <c r="J2106" s="31" t="s">
        <v>9763</v>
      </c>
      <c r="K2106" s="33">
        <v>4622340</v>
      </c>
      <c r="L2106" s="31" t="s">
        <v>9764</v>
      </c>
      <c r="M2106" t="e">
        <f t="shared" si="109"/>
        <v>#VALUE!</v>
      </c>
    </row>
    <row r="2107" spans="1:13" hidden="1">
      <c r="A2107" s="31" t="s">
        <v>9757</v>
      </c>
      <c r="B2107" s="31" t="s">
        <v>12968</v>
      </c>
      <c r="C2107" s="31" t="s">
        <v>12969</v>
      </c>
      <c r="D2107" s="32">
        <v>44043</v>
      </c>
      <c r="E2107" s="31" t="s">
        <v>12970</v>
      </c>
      <c r="F2107" s="31" t="s">
        <v>12612</v>
      </c>
      <c r="G2107" s="33">
        <v>-1590490</v>
      </c>
      <c r="H2107" s="33">
        <v>-1590490</v>
      </c>
      <c r="I2107" s="31" t="s">
        <v>9762</v>
      </c>
      <c r="J2107" s="31" t="s">
        <v>9763</v>
      </c>
      <c r="K2107" s="33">
        <v>-1590490</v>
      </c>
      <c r="L2107" s="31" t="s">
        <v>9764</v>
      </c>
      <c r="M2107" t="e">
        <f t="shared" si="109"/>
        <v>#VALUE!</v>
      </c>
    </row>
    <row r="2108" spans="1:13" hidden="1">
      <c r="A2108" s="31" t="s">
        <v>9757</v>
      </c>
      <c r="B2108" s="31" t="s">
        <v>12968</v>
      </c>
      <c r="C2108" s="31" t="s">
        <v>12969</v>
      </c>
      <c r="D2108" s="32">
        <v>44043</v>
      </c>
      <c r="E2108" s="31" t="s">
        <v>12970</v>
      </c>
      <c r="F2108" s="31" t="s">
        <v>9997</v>
      </c>
      <c r="G2108" s="33">
        <v>1590490</v>
      </c>
      <c r="H2108" s="33">
        <v>1590490</v>
      </c>
      <c r="I2108" s="31" t="s">
        <v>9762</v>
      </c>
      <c r="J2108" s="31" t="s">
        <v>9763</v>
      </c>
      <c r="K2108" s="33">
        <v>1590490</v>
      </c>
      <c r="L2108" s="31" t="s">
        <v>9764</v>
      </c>
      <c r="M2108" t="e">
        <f t="shared" si="109"/>
        <v>#VALUE!</v>
      </c>
    </row>
    <row r="2109" spans="1:13" hidden="1">
      <c r="A2109" s="31" t="s">
        <v>9757</v>
      </c>
      <c r="B2109" s="31" t="s">
        <v>12971</v>
      </c>
      <c r="C2109" s="31" t="s">
        <v>12972</v>
      </c>
      <c r="D2109" s="32">
        <v>44043</v>
      </c>
      <c r="E2109" s="31" t="s">
        <v>12973</v>
      </c>
      <c r="F2109" s="31" t="s">
        <v>12612</v>
      </c>
      <c r="G2109" s="33">
        <v>-562750</v>
      </c>
      <c r="H2109" s="33">
        <v>-562750</v>
      </c>
      <c r="I2109" s="31" t="s">
        <v>9762</v>
      </c>
      <c r="J2109" s="31" t="s">
        <v>9763</v>
      </c>
      <c r="K2109" s="33">
        <v>-562750</v>
      </c>
      <c r="L2109" s="31" t="s">
        <v>9764</v>
      </c>
      <c r="M2109" t="e">
        <f t="shared" si="109"/>
        <v>#VALUE!</v>
      </c>
    </row>
    <row r="2110" spans="1:13" hidden="1">
      <c r="A2110" s="31" t="s">
        <v>9757</v>
      </c>
      <c r="B2110" s="31" t="s">
        <v>12971</v>
      </c>
      <c r="C2110" s="31" t="s">
        <v>12972</v>
      </c>
      <c r="D2110" s="32">
        <v>44043</v>
      </c>
      <c r="E2110" s="31" t="s">
        <v>12973</v>
      </c>
      <c r="F2110" s="31" t="s">
        <v>9997</v>
      </c>
      <c r="G2110" s="33">
        <v>562750</v>
      </c>
      <c r="H2110" s="33">
        <v>562750</v>
      </c>
      <c r="I2110" s="31" t="s">
        <v>9762</v>
      </c>
      <c r="J2110" s="31" t="s">
        <v>9763</v>
      </c>
      <c r="K2110" s="33">
        <v>562750</v>
      </c>
      <c r="L2110" s="31" t="s">
        <v>9764</v>
      </c>
      <c r="M2110" t="e">
        <f t="shared" si="109"/>
        <v>#VALUE!</v>
      </c>
    </row>
    <row r="2111" spans="1:13" hidden="1">
      <c r="A2111" s="31" t="s">
        <v>9757</v>
      </c>
      <c r="B2111" s="31" t="s">
        <v>12974</v>
      </c>
      <c r="C2111" s="31" t="s">
        <v>12975</v>
      </c>
      <c r="D2111" s="32">
        <v>44043</v>
      </c>
      <c r="E2111" s="31" t="s">
        <v>12976</v>
      </c>
      <c r="F2111" s="31" t="s">
        <v>12612</v>
      </c>
      <c r="G2111" s="33">
        <v>-3392740</v>
      </c>
      <c r="H2111" s="33">
        <v>-3392740</v>
      </c>
      <c r="I2111" s="31" t="s">
        <v>9762</v>
      </c>
      <c r="J2111" s="31" t="s">
        <v>9763</v>
      </c>
      <c r="K2111" s="33">
        <v>-3392740</v>
      </c>
      <c r="L2111" s="31" t="s">
        <v>9764</v>
      </c>
      <c r="M2111" t="e">
        <f t="shared" si="109"/>
        <v>#VALUE!</v>
      </c>
    </row>
    <row r="2112" spans="1:13" hidden="1">
      <c r="A2112" s="31" t="s">
        <v>9757</v>
      </c>
      <c r="B2112" s="31" t="s">
        <v>12974</v>
      </c>
      <c r="C2112" s="31" t="s">
        <v>12975</v>
      </c>
      <c r="D2112" s="32">
        <v>44043</v>
      </c>
      <c r="E2112" s="31" t="s">
        <v>12976</v>
      </c>
      <c r="F2112" s="31" t="s">
        <v>9997</v>
      </c>
      <c r="G2112" s="33">
        <v>3392740</v>
      </c>
      <c r="H2112" s="33">
        <v>3392740</v>
      </c>
      <c r="I2112" s="31" t="s">
        <v>9762</v>
      </c>
      <c r="J2112" s="31" t="s">
        <v>9763</v>
      </c>
      <c r="K2112" s="33">
        <v>3392740</v>
      </c>
      <c r="L2112" s="31" t="s">
        <v>9764</v>
      </c>
      <c r="M2112" t="e">
        <f t="shared" si="109"/>
        <v>#VALUE!</v>
      </c>
    </row>
    <row r="2113" spans="1:15" hidden="1">
      <c r="A2113" s="31" t="s">
        <v>9757</v>
      </c>
      <c r="B2113" s="31" t="s">
        <v>12977</v>
      </c>
      <c r="C2113" s="31" t="s">
        <v>12978</v>
      </c>
      <c r="D2113" s="32">
        <v>44043</v>
      </c>
      <c r="E2113" s="31" t="s">
        <v>12979</v>
      </c>
      <c r="F2113" s="31" t="s">
        <v>12612</v>
      </c>
      <c r="G2113" s="33">
        <v>-825650</v>
      </c>
      <c r="H2113" s="33">
        <v>-825650</v>
      </c>
      <c r="I2113" s="31" t="s">
        <v>9762</v>
      </c>
      <c r="J2113" s="31" t="s">
        <v>9763</v>
      </c>
      <c r="K2113" s="33">
        <v>-825650</v>
      </c>
      <c r="L2113" s="31" t="s">
        <v>9764</v>
      </c>
      <c r="M2113" t="e">
        <f t="shared" si="109"/>
        <v>#VALUE!</v>
      </c>
    </row>
    <row r="2114" spans="1:15" hidden="1">
      <c r="A2114" s="31" t="s">
        <v>9757</v>
      </c>
      <c r="B2114" s="31" t="s">
        <v>12977</v>
      </c>
      <c r="C2114" s="31" t="s">
        <v>12978</v>
      </c>
      <c r="D2114" s="32">
        <v>44043</v>
      </c>
      <c r="E2114" s="31" t="s">
        <v>12979</v>
      </c>
      <c r="F2114" s="31" t="s">
        <v>9997</v>
      </c>
      <c r="G2114" s="33">
        <v>825650</v>
      </c>
      <c r="H2114" s="33">
        <v>825650</v>
      </c>
      <c r="I2114" s="31" t="s">
        <v>9762</v>
      </c>
      <c r="J2114" s="31" t="s">
        <v>9763</v>
      </c>
      <c r="K2114" s="33">
        <v>825650</v>
      </c>
      <c r="L2114" s="31" t="s">
        <v>9764</v>
      </c>
      <c r="M2114" t="e">
        <f t="shared" si="109"/>
        <v>#VALUE!</v>
      </c>
    </row>
    <row r="2115" spans="1:15" hidden="1">
      <c r="A2115" s="31" t="s">
        <v>9757</v>
      </c>
      <c r="B2115" s="31" t="s">
        <v>12980</v>
      </c>
      <c r="C2115" s="31" t="s">
        <v>12981</v>
      </c>
      <c r="D2115" s="32">
        <v>44043</v>
      </c>
      <c r="E2115" s="31" t="s">
        <v>12982</v>
      </c>
      <c r="F2115" s="31" t="s">
        <v>12612</v>
      </c>
      <c r="G2115" s="33">
        <v>-2728510</v>
      </c>
      <c r="H2115" s="33">
        <v>-2728510</v>
      </c>
      <c r="I2115" s="31" t="s">
        <v>9762</v>
      </c>
      <c r="J2115" s="31" t="s">
        <v>9763</v>
      </c>
      <c r="K2115" s="33">
        <v>-2728510</v>
      </c>
      <c r="L2115" s="31" t="s">
        <v>9764</v>
      </c>
      <c r="M2115" t="e">
        <f t="shared" ref="M2115:M2178" si="111">FIND("PO",E2115)</f>
        <v>#VALUE!</v>
      </c>
    </row>
    <row r="2116" spans="1:15" hidden="1">
      <c r="A2116" s="31" t="s">
        <v>9757</v>
      </c>
      <c r="B2116" s="31" t="s">
        <v>12980</v>
      </c>
      <c r="C2116" s="31" t="s">
        <v>12981</v>
      </c>
      <c r="D2116" s="32">
        <v>44043</v>
      </c>
      <c r="E2116" s="31" t="s">
        <v>12982</v>
      </c>
      <c r="F2116" s="31" t="s">
        <v>9997</v>
      </c>
      <c r="G2116" s="33">
        <v>2728510</v>
      </c>
      <c r="H2116" s="33">
        <v>2728510</v>
      </c>
      <c r="I2116" s="31" t="s">
        <v>9762</v>
      </c>
      <c r="J2116" s="31" t="s">
        <v>9763</v>
      </c>
      <c r="K2116" s="33">
        <v>2728510</v>
      </c>
      <c r="L2116" s="31" t="s">
        <v>9764</v>
      </c>
      <c r="M2116" t="e">
        <f t="shared" si="111"/>
        <v>#VALUE!</v>
      </c>
    </row>
    <row r="2117" spans="1:15" hidden="1">
      <c r="A2117" s="31" t="s">
        <v>9757</v>
      </c>
      <c r="B2117" s="31" t="s">
        <v>12983</v>
      </c>
      <c r="C2117" s="31" t="s">
        <v>12984</v>
      </c>
      <c r="D2117" s="32">
        <v>44043</v>
      </c>
      <c r="E2117" s="31" t="s">
        <v>12985</v>
      </c>
      <c r="F2117" s="31" t="s">
        <v>12612</v>
      </c>
      <c r="G2117" s="33">
        <v>-2057800</v>
      </c>
      <c r="H2117" s="33">
        <v>-2057800</v>
      </c>
      <c r="I2117" s="31" t="s">
        <v>9762</v>
      </c>
      <c r="J2117" s="31" t="s">
        <v>9763</v>
      </c>
      <c r="K2117" s="33">
        <v>-2057800</v>
      </c>
      <c r="L2117" s="31" t="s">
        <v>9764</v>
      </c>
      <c r="M2117" t="e">
        <f t="shared" si="111"/>
        <v>#VALUE!</v>
      </c>
    </row>
    <row r="2118" spans="1:15" hidden="1">
      <c r="A2118" s="31" t="s">
        <v>9757</v>
      </c>
      <c r="B2118" s="31" t="s">
        <v>12983</v>
      </c>
      <c r="C2118" s="31" t="s">
        <v>12984</v>
      </c>
      <c r="D2118" s="32">
        <v>44043</v>
      </c>
      <c r="E2118" s="31" t="s">
        <v>12985</v>
      </c>
      <c r="F2118" s="31" t="s">
        <v>9997</v>
      </c>
      <c r="G2118" s="33">
        <v>2057800</v>
      </c>
      <c r="H2118" s="33">
        <v>2057800</v>
      </c>
      <c r="I2118" s="31" t="s">
        <v>9762</v>
      </c>
      <c r="J2118" s="31" t="s">
        <v>9763</v>
      </c>
      <c r="K2118" s="33">
        <v>2057800</v>
      </c>
      <c r="L2118" s="31" t="s">
        <v>9764</v>
      </c>
      <c r="M2118" t="e">
        <f t="shared" si="111"/>
        <v>#VALUE!</v>
      </c>
    </row>
    <row r="2119" spans="1:15" hidden="1">
      <c r="A2119" s="31" t="s">
        <v>9757</v>
      </c>
      <c r="B2119" s="31" t="s">
        <v>12986</v>
      </c>
      <c r="C2119" s="31" t="s">
        <v>12987</v>
      </c>
      <c r="D2119" s="32">
        <v>44043</v>
      </c>
      <c r="E2119" s="31" t="s">
        <v>12988</v>
      </c>
      <c r="F2119" s="31" t="s">
        <v>12612</v>
      </c>
      <c r="G2119" s="33">
        <v>-156773.78</v>
      </c>
      <c r="H2119" s="33">
        <v>-156773.78</v>
      </c>
      <c r="I2119" s="31" t="s">
        <v>9762</v>
      </c>
      <c r="J2119" s="31" t="s">
        <v>9763</v>
      </c>
      <c r="K2119" s="33">
        <v>-156773.78</v>
      </c>
      <c r="L2119" s="31" t="s">
        <v>9764</v>
      </c>
      <c r="M2119" t="e">
        <f t="shared" si="111"/>
        <v>#VALUE!</v>
      </c>
    </row>
    <row r="2120" spans="1:15" hidden="1">
      <c r="A2120" s="31" t="s">
        <v>9757</v>
      </c>
      <c r="B2120" s="31" t="s">
        <v>12986</v>
      </c>
      <c r="C2120" s="31" t="s">
        <v>12987</v>
      </c>
      <c r="D2120" s="32">
        <v>44043</v>
      </c>
      <c r="E2120" s="31" t="s">
        <v>12988</v>
      </c>
      <c r="F2120" s="31" t="s">
        <v>9997</v>
      </c>
      <c r="G2120" s="33">
        <v>156773.78</v>
      </c>
      <c r="H2120" s="33">
        <v>156773.78</v>
      </c>
      <c r="I2120" s="31" t="s">
        <v>9762</v>
      </c>
      <c r="J2120" s="31" t="s">
        <v>9763</v>
      </c>
      <c r="K2120" s="33">
        <v>156773.78</v>
      </c>
      <c r="L2120" s="31" t="s">
        <v>9764</v>
      </c>
      <c r="M2120" t="e">
        <f t="shared" si="111"/>
        <v>#VALUE!</v>
      </c>
    </row>
    <row r="2121" spans="1:15" hidden="1">
      <c r="A2121" s="31" t="s">
        <v>9757</v>
      </c>
      <c r="B2121" s="31" t="s">
        <v>12989</v>
      </c>
      <c r="C2121" s="31" t="s">
        <v>12990</v>
      </c>
      <c r="D2121" s="32">
        <v>44043</v>
      </c>
      <c r="E2121" s="31" t="s">
        <v>12991</v>
      </c>
      <c r="F2121" s="31" t="s">
        <v>12612</v>
      </c>
      <c r="G2121" s="33">
        <v>-997555.98</v>
      </c>
      <c r="H2121" s="33">
        <v>-997555.98</v>
      </c>
      <c r="I2121" s="31" t="s">
        <v>9762</v>
      </c>
      <c r="J2121" s="31" t="s">
        <v>9763</v>
      </c>
      <c r="K2121" s="33">
        <v>-997555.98</v>
      </c>
      <c r="L2121" s="31" t="s">
        <v>9764</v>
      </c>
      <c r="M2121" t="e">
        <f t="shared" si="111"/>
        <v>#VALUE!</v>
      </c>
    </row>
    <row r="2122" spans="1:15" hidden="1">
      <c r="A2122" s="31" t="s">
        <v>9757</v>
      </c>
      <c r="B2122" s="31" t="s">
        <v>12989</v>
      </c>
      <c r="C2122" s="31" t="s">
        <v>12990</v>
      </c>
      <c r="D2122" s="32">
        <v>44043</v>
      </c>
      <c r="E2122" s="31" t="s">
        <v>12991</v>
      </c>
      <c r="F2122" s="31" t="s">
        <v>9997</v>
      </c>
      <c r="G2122" s="33">
        <v>997555.98</v>
      </c>
      <c r="H2122" s="33">
        <v>997555.98</v>
      </c>
      <c r="I2122" s="31" t="s">
        <v>9762</v>
      </c>
      <c r="J2122" s="31" t="s">
        <v>9763</v>
      </c>
      <c r="K2122" s="33">
        <v>997555.98</v>
      </c>
      <c r="L2122" s="31" t="s">
        <v>9764</v>
      </c>
      <c r="M2122" t="e">
        <f t="shared" si="111"/>
        <v>#VALUE!</v>
      </c>
    </row>
    <row r="2123" spans="1:15" hidden="1">
      <c r="A2123" s="31" t="s">
        <v>9757</v>
      </c>
      <c r="B2123" s="31" t="s">
        <v>12992</v>
      </c>
      <c r="C2123" s="31" t="s">
        <v>12993</v>
      </c>
      <c r="D2123" s="32">
        <v>44043</v>
      </c>
      <c r="E2123" s="31" t="s">
        <v>12994</v>
      </c>
      <c r="F2123" s="31" t="s">
        <v>12612</v>
      </c>
      <c r="G2123" s="33">
        <v>-394462.94</v>
      </c>
      <c r="H2123" s="33">
        <v>-394462.94</v>
      </c>
      <c r="I2123" s="31" t="s">
        <v>9762</v>
      </c>
      <c r="J2123" s="31" t="s">
        <v>9763</v>
      </c>
      <c r="K2123" s="33">
        <v>-394462.94</v>
      </c>
      <c r="L2123" s="31" t="s">
        <v>9764</v>
      </c>
      <c r="M2123" t="e">
        <f t="shared" si="111"/>
        <v>#VALUE!</v>
      </c>
    </row>
    <row r="2124" spans="1:15" hidden="1">
      <c r="A2124" s="31" t="s">
        <v>9757</v>
      </c>
      <c r="B2124" s="31" t="s">
        <v>12992</v>
      </c>
      <c r="C2124" s="31" t="s">
        <v>12993</v>
      </c>
      <c r="D2124" s="32">
        <v>44043</v>
      </c>
      <c r="E2124" s="31" t="s">
        <v>12994</v>
      </c>
      <c r="F2124" s="31" t="s">
        <v>9997</v>
      </c>
      <c r="G2124" s="33">
        <v>394462.94</v>
      </c>
      <c r="H2124" s="33">
        <v>394462.94</v>
      </c>
      <c r="I2124" s="31" t="s">
        <v>9762</v>
      </c>
      <c r="J2124" s="31" t="s">
        <v>9763</v>
      </c>
      <c r="K2124" s="33">
        <v>394462.94</v>
      </c>
      <c r="L2124" s="31" t="s">
        <v>9764</v>
      </c>
      <c r="M2124" t="e">
        <f t="shared" si="111"/>
        <v>#VALUE!</v>
      </c>
    </row>
    <row r="2125" spans="1:15" hidden="1">
      <c r="A2125" s="31" t="s">
        <v>9757</v>
      </c>
      <c r="B2125" s="31" t="s">
        <v>12995</v>
      </c>
      <c r="C2125" s="31" t="s">
        <v>12996</v>
      </c>
      <c r="D2125" s="32">
        <v>44043</v>
      </c>
      <c r="E2125" s="31" t="s">
        <v>12997</v>
      </c>
      <c r="F2125" s="31" t="s">
        <v>12612</v>
      </c>
      <c r="G2125" s="33">
        <v>-266904</v>
      </c>
      <c r="H2125" s="33">
        <v>-266904</v>
      </c>
      <c r="I2125" s="31" t="s">
        <v>9762</v>
      </c>
      <c r="J2125" s="31" t="s">
        <v>9763</v>
      </c>
      <c r="K2125" s="33">
        <v>-266904</v>
      </c>
      <c r="L2125" s="31" t="s">
        <v>9764</v>
      </c>
      <c r="M2125" t="e">
        <f t="shared" si="111"/>
        <v>#VALUE!</v>
      </c>
    </row>
    <row r="2126" spans="1:15" hidden="1">
      <c r="A2126" s="31" t="s">
        <v>9757</v>
      </c>
      <c r="B2126" s="31" t="s">
        <v>12995</v>
      </c>
      <c r="C2126" s="31" t="s">
        <v>12996</v>
      </c>
      <c r="D2126" s="32">
        <v>44043</v>
      </c>
      <c r="E2126" s="31" t="s">
        <v>12997</v>
      </c>
      <c r="F2126" s="31" t="s">
        <v>9997</v>
      </c>
      <c r="G2126" s="33">
        <v>266904</v>
      </c>
      <c r="H2126" s="33">
        <v>266904</v>
      </c>
      <c r="I2126" s="31" t="s">
        <v>9762</v>
      </c>
      <c r="J2126" s="31" t="s">
        <v>9763</v>
      </c>
      <c r="K2126" s="33">
        <v>266904</v>
      </c>
      <c r="L2126" s="31" t="s">
        <v>9764</v>
      </c>
      <c r="M2126" t="e">
        <f t="shared" si="111"/>
        <v>#VALUE!</v>
      </c>
    </row>
    <row r="2127" spans="1:15" hidden="1">
      <c r="A2127" s="31" t="s">
        <v>9757</v>
      </c>
      <c r="B2127" s="31" t="s">
        <v>12998</v>
      </c>
      <c r="C2127" s="31" t="s">
        <v>12999</v>
      </c>
      <c r="D2127" s="32">
        <v>44043</v>
      </c>
      <c r="E2127" s="31" t="s">
        <v>13000</v>
      </c>
      <c r="F2127" s="31" t="s">
        <v>12612</v>
      </c>
      <c r="G2127" s="33">
        <v>-41580</v>
      </c>
      <c r="H2127" s="33">
        <v>-41580</v>
      </c>
      <c r="I2127" s="31" t="s">
        <v>9762</v>
      </c>
      <c r="J2127" s="31" t="s">
        <v>9763</v>
      </c>
      <c r="K2127" s="33">
        <v>-41580</v>
      </c>
      <c r="L2127" s="31" t="s">
        <v>9764</v>
      </c>
      <c r="M2127">
        <f t="shared" si="111"/>
        <v>36</v>
      </c>
      <c r="N2127" t="str">
        <f t="shared" ref="N2127:N2138" si="112">MID(E2127,M2127,10)</f>
        <v>PO63000610</v>
      </c>
      <c r="O2127" t="e">
        <f>VLOOKUP(N2127,'1_คตง_ภาพรวม'!L2127:M2177,2,FALSE)</f>
        <v>#N/A</v>
      </c>
    </row>
    <row r="2128" spans="1:15" hidden="1">
      <c r="A2128" s="31" t="s">
        <v>9757</v>
      </c>
      <c r="B2128" s="31" t="s">
        <v>12998</v>
      </c>
      <c r="C2128" s="31" t="s">
        <v>12999</v>
      </c>
      <c r="D2128" s="32">
        <v>44043</v>
      </c>
      <c r="E2128" s="31" t="s">
        <v>13000</v>
      </c>
      <c r="F2128" s="31" t="s">
        <v>9875</v>
      </c>
      <c r="G2128" s="33">
        <v>41580</v>
      </c>
      <c r="H2128" s="33">
        <v>41580</v>
      </c>
      <c r="I2128" s="31" t="s">
        <v>9762</v>
      </c>
      <c r="J2128" s="31" t="s">
        <v>9763</v>
      </c>
      <c r="K2128" s="33">
        <v>41580</v>
      </c>
      <c r="L2128" s="31" t="s">
        <v>9764</v>
      </c>
      <c r="M2128">
        <f t="shared" si="111"/>
        <v>36</v>
      </c>
      <c r="N2128" t="str">
        <f t="shared" si="112"/>
        <v>PO63000610</v>
      </c>
      <c r="O2128" t="e">
        <f>VLOOKUP(N2128,'1_คตง_ภาพรวม'!L2128:M2178,2,FALSE)</f>
        <v>#N/A</v>
      </c>
    </row>
    <row r="2129" spans="1:15" hidden="1">
      <c r="A2129" s="31" t="s">
        <v>9757</v>
      </c>
      <c r="B2129" s="31" t="s">
        <v>13001</v>
      </c>
      <c r="C2129" s="31" t="s">
        <v>13002</v>
      </c>
      <c r="D2129" s="32">
        <v>44043</v>
      </c>
      <c r="E2129" s="31" t="s">
        <v>13003</v>
      </c>
      <c r="F2129" s="31" t="s">
        <v>12612</v>
      </c>
      <c r="G2129" s="33">
        <v>-21285</v>
      </c>
      <c r="H2129" s="33">
        <v>-21285</v>
      </c>
      <c r="I2129" s="31" t="s">
        <v>9762</v>
      </c>
      <c r="J2129" s="31" t="s">
        <v>9763</v>
      </c>
      <c r="K2129" s="33">
        <v>-21285</v>
      </c>
      <c r="L2129" s="31" t="s">
        <v>9764</v>
      </c>
      <c r="M2129">
        <f t="shared" si="111"/>
        <v>37</v>
      </c>
      <c r="N2129" t="str">
        <f t="shared" si="112"/>
        <v>PO63000357</v>
      </c>
      <c r="O2129" t="e">
        <f>VLOOKUP(N2129,'1_คตง_ภาพรวม'!L2129:M2179,2,FALSE)</f>
        <v>#N/A</v>
      </c>
    </row>
    <row r="2130" spans="1:15" hidden="1">
      <c r="A2130" s="31" t="s">
        <v>9757</v>
      </c>
      <c r="B2130" s="31" t="s">
        <v>13001</v>
      </c>
      <c r="C2130" s="31" t="s">
        <v>13002</v>
      </c>
      <c r="D2130" s="32">
        <v>44043</v>
      </c>
      <c r="E2130" s="31" t="s">
        <v>13003</v>
      </c>
      <c r="F2130" s="31" t="s">
        <v>9875</v>
      </c>
      <c r="G2130" s="33">
        <v>21285</v>
      </c>
      <c r="H2130" s="33">
        <v>21285</v>
      </c>
      <c r="I2130" s="31" t="s">
        <v>9762</v>
      </c>
      <c r="J2130" s="31" t="s">
        <v>9763</v>
      </c>
      <c r="K2130" s="33">
        <v>21285</v>
      </c>
      <c r="L2130" s="31" t="s">
        <v>9764</v>
      </c>
      <c r="M2130">
        <f t="shared" si="111"/>
        <v>37</v>
      </c>
      <c r="N2130" t="str">
        <f t="shared" si="112"/>
        <v>PO63000357</v>
      </c>
      <c r="O2130" t="e">
        <f>VLOOKUP(N2130,'1_คตง_ภาพรวม'!L2130:M2180,2,FALSE)</f>
        <v>#N/A</v>
      </c>
    </row>
    <row r="2131" spans="1:15" hidden="1">
      <c r="A2131" s="31" t="s">
        <v>9757</v>
      </c>
      <c r="B2131" s="31" t="s">
        <v>13004</v>
      </c>
      <c r="C2131" s="31" t="s">
        <v>13005</v>
      </c>
      <c r="D2131" s="32">
        <v>44043</v>
      </c>
      <c r="E2131" s="31" t="s">
        <v>13006</v>
      </c>
      <c r="F2131" s="31" t="s">
        <v>12612</v>
      </c>
      <c r="G2131" s="33">
        <v>-21285</v>
      </c>
      <c r="H2131" s="33">
        <v>-21285</v>
      </c>
      <c r="I2131" s="31" t="s">
        <v>9762</v>
      </c>
      <c r="J2131" s="31" t="s">
        <v>9763</v>
      </c>
      <c r="K2131" s="33">
        <v>-21285</v>
      </c>
      <c r="L2131" s="31" t="s">
        <v>9764</v>
      </c>
      <c r="M2131">
        <f t="shared" si="111"/>
        <v>31</v>
      </c>
      <c r="N2131" t="str">
        <f t="shared" si="112"/>
        <v>PO63000356</v>
      </c>
      <c r="O2131" t="e">
        <f>VLOOKUP(N2131,'1_คตง_ภาพรวม'!L2131:M2181,2,FALSE)</f>
        <v>#N/A</v>
      </c>
    </row>
    <row r="2132" spans="1:15" hidden="1">
      <c r="A2132" s="31" t="s">
        <v>9757</v>
      </c>
      <c r="B2132" s="31" t="s">
        <v>13004</v>
      </c>
      <c r="C2132" s="31" t="s">
        <v>13005</v>
      </c>
      <c r="D2132" s="32">
        <v>44043</v>
      </c>
      <c r="E2132" s="31" t="s">
        <v>13006</v>
      </c>
      <c r="F2132" s="31" t="s">
        <v>9875</v>
      </c>
      <c r="G2132" s="33">
        <v>21285</v>
      </c>
      <c r="H2132" s="33">
        <v>21285</v>
      </c>
      <c r="I2132" s="31" t="s">
        <v>9762</v>
      </c>
      <c r="J2132" s="31" t="s">
        <v>9763</v>
      </c>
      <c r="K2132" s="33">
        <v>21285</v>
      </c>
      <c r="L2132" s="31" t="s">
        <v>9764</v>
      </c>
      <c r="M2132">
        <f t="shared" si="111"/>
        <v>31</v>
      </c>
      <c r="N2132" t="str">
        <f t="shared" si="112"/>
        <v>PO63000356</v>
      </c>
      <c r="O2132" t="e">
        <f>VLOOKUP(N2132,'1_คตง_ภาพรวม'!L2132:M2182,2,FALSE)</f>
        <v>#N/A</v>
      </c>
    </row>
    <row r="2133" spans="1:15" hidden="1">
      <c r="A2133" s="31" t="s">
        <v>9757</v>
      </c>
      <c r="B2133" s="31" t="s">
        <v>13007</v>
      </c>
      <c r="C2133" s="31" t="s">
        <v>13008</v>
      </c>
      <c r="D2133" s="32">
        <v>44043</v>
      </c>
      <c r="E2133" s="31" t="s">
        <v>13009</v>
      </c>
      <c r="F2133" s="31" t="s">
        <v>12612</v>
      </c>
      <c r="G2133" s="33">
        <v>-24750</v>
      </c>
      <c r="H2133" s="33">
        <v>-24750</v>
      </c>
      <c r="I2133" s="31" t="s">
        <v>9762</v>
      </c>
      <c r="J2133" s="31" t="s">
        <v>9763</v>
      </c>
      <c r="K2133" s="33">
        <v>-24750</v>
      </c>
      <c r="L2133" s="31" t="s">
        <v>9764</v>
      </c>
      <c r="M2133">
        <f t="shared" si="111"/>
        <v>39</v>
      </c>
      <c r="N2133" t="str">
        <f t="shared" si="112"/>
        <v>PO63000498</v>
      </c>
      <c r="O2133" t="e">
        <f>VLOOKUP(N2133,'1_คตง_ภาพรวม'!L2133:M2183,2,FALSE)</f>
        <v>#N/A</v>
      </c>
    </row>
    <row r="2134" spans="1:15" hidden="1">
      <c r="A2134" s="31" t="s">
        <v>9757</v>
      </c>
      <c r="B2134" s="31" t="s">
        <v>13007</v>
      </c>
      <c r="C2134" s="31" t="s">
        <v>13008</v>
      </c>
      <c r="D2134" s="32">
        <v>44043</v>
      </c>
      <c r="E2134" s="31" t="s">
        <v>13009</v>
      </c>
      <c r="F2134" s="31" t="s">
        <v>9875</v>
      </c>
      <c r="G2134" s="33">
        <v>24750</v>
      </c>
      <c r="H2134" s="33">
        <v>24750</v>
      </c>
      <c r="I2134" s="31" t="s">
        <v>9762</v>
      </c>
      <c r="J2134" s="31" t="s">
        <v>9763</v>
      </c>
      <c r="K2134" s="33">
        <v>24750</v>
      </c>
      <c r="L2134" s="31" t="s">
        <v>9764</v>
      </c>
      <c r="M2134">
        <f t="shared" si="111"/>
        <v>39</v>
      </c>
      <c r="N2134" t="str">
        <f t="shared" si="112"/>
        <v>PO63000498</v>
      </c>
      <c r="O2134" t="e">
        <f>VLOOKUP(N2134,'1_คตง_ภาพรวม'!L2134:M2184,2,FALSE)</f>
        <v>#N/A</v>
      </c>
    </row>
    <row r="2135" spans="1:15" hidden="1">
      <c r="A2135" s="31" t="s">
        <v>9757</v>
      </c>
      <c r="B2135" s="31" t="s">
        <v>13010</v>
      </c>
      <c r="C2135" s="31" t="s">
        <v>13011</v>
      </c>
      <c r="D2135" s="32">
        <v>44043</v>
      </c>
      <c r="E2135" s="31" t="s">
        <v>13012</v>
      </c>
      <c r="F2135" s="31" t="s">
        <v>12612</v>
      </c>
      <c r="G2135" s="33">
        <v>-20790</v>
      </c>
      <c r="H2135" s="33">
        <v>-20790</v>
      </c>
      <c r="I2135" s="31" t="s">
        <v>9762</v>
      </c>
      <c r="J2135" s="31" t="s">
        <v>9763</v>
      </c>
      <c r="K2135" s="33">
        <v>-20790</v>
      </c>
      <c r="L2135" s="31" t="s">
        <v>9764</v>
      </c>
      <c r="M2135">
        <f t="shared" si="111"/>
        <v>33</v>
      </c>
      <c r="N2135" t="str">
        <f t="shared" si="112"/>
        <v>PO63000303</v>
      </c>
      <c r="O2135" t="e">
        <f>VLOOKUP(N2135,'1_คตง_ภาพรวม'!L2135:M2185,2,FALSE)</f>
        <v>#N/A</v>
      </c>
    </row>
    <row r="2136" spans="1:15" hidden="1">
      <c r="A2136" s="31" t="s">
        <v>9757</v>
      </c>
      <c r="B2136" s="31" t="s">
        <v>13010</v>
      </c>
      <c r="C2136" s="31" t="s">
        <v>13011</v>
      </c>
      <c r="D2136" s="32">
        <v>44043</v>
      </c>
      <c r="E2136" s="31" t="s">
        <v>13012</v>
      </c>
      <c r="F2136" s="31" t="s">
        <v>9875</v>
      </c>
      <c r="G2136" s="33">
        <v>20790</v>
      </c>
      <c r="H2136" s="33">
        <v>20790</v>
      </c>
      <c r="I2136" s="31" t="s">
        <v>9762</v>
      </c>
      <c r="J2136" s="31" t="s">
        <v>9763</v>
      </c>
      <c r="K2136" s="33">
        <v>20790</v>
      </c>
      <c r="L2136" s="31" t="s">
        <v>9764</v>
      </c>
      <c r="M2136">
        <f t="shared" si="111"/>
        <v>33</v>
      </c>
      <c r="N2136" t="str">
        <f t="shared" si="112"/>
        <v>PO63000303</v>
      </c>
      <c r="O2136" t="e">
        <f>VLOOKUP(N2136,'1_คตง_ภาพรวม'!L2136:M2186,2,FALSE)</f>
        <v>#N/A</v>
      </c>
    </row>
    <row r="2137" spans="1:15" hidden="1">
      <c r="A2137" s="31" t="s">
        <v>9757</v>
      </c>
      <c r="B2137" s="31" t="s">
        <v>13013</v>
      </c>
      <c r="C2137" s="31" t="s">
        <v>13014</v>
      </c>
      <c r="D2137" s="32">
        <v>44043</v>
      </c>
      <c r="E2137" s="31" t="s">
        <v>13015</v>
      </c>
      <c r="F2137" s="31" t="s">
        <v>12612</v>
      </c>
      <c r="G2137" s="33">
        <v>-39600</v>
      </c>
      <c r="H2137" s="33">
        <v>-39600</v>
      </c>
      <c r="I2137" s="31" t="s">
        <v>9762</v>
      </c>
      <c r="J2137" s="31" t="s">
        <v>9763</v>
      </c>
      <c r="K2137" s="33">
        <v>-39600</v>
      </c>
      <c r="L2137" s="31" t="s">
        <v>9764</v>
      </c>
      <c r="M2137">
        <f t="shared" si="111"/>
        <v>32</v>
      </c>
      <c r="N2137" t="str">
        <f t="shared" si="112"/>
        <v>PO62000236</v>
      </c>
      <c r="O2137" t="e">
        <f>VLOOKUP(N2137,'1_คตง_ภาพรวม'!L2137:M2187,2,FALSE)</f>
        <v>#N/A</v>
      </c>
    </row>
    <row r="2138" spans="1:15" hidden="1">
      <c r="A2138" s="31" t="s">
        <v>9757</v>
      </c>
      <c r="B2138" s="31" t="s">
        <v>13013</v>
      </c>
      <c r="C2138" s="31" t="s">
        <v>13014</v>
      </c>
      <c r="D2138" s="32">
        <v>44043</v>
      </c>
      <c r="E2138" s="31" t="s">
        <v>13015</v>
      </c>
      <c r="F2138" s="31" t="s">
        <v>9875</v>
      </c>
      <c r="G2138" s="33">
        <v>39600</v>
      </c>
      <c r="H2138" s="33">
        <v>39600</v>
      </c>
      <c r="I2138" s="31" t="s">
        <v>9762</v>
      </c>
      <c r="J2138" s="31" t="s">
        <v>9763</v>
      </c>
      <c r="K2138" s="33">
        <v>39600</v>
      </c>
      <c r="L2138" s="31" t="s">
        <v>9764</v>
      </c>
      <c r="M2138">
        <f t="shared" si="111"/>
        <v>32</v>
      </c>
      <c r="N2138" t="str">
        <f t="shared" si="112"/>
        <v>PO62000236</v>
      </c>
      <c r="O2138" t="e">
        <f>VLOOKUP(N2138,'1_คตง_ภาพรวม'!L2138:M2188,2,FALSE)</f>
        <v>#N/A</v>
      </c>
    </row>
    <row r="2139" spans="1:15" hidden="1">
      <c r="A2139" s="31" t="s">
        <v>9757</v>
      </c>
      <c r="B2139" s="31" t="s">
        <v>13016</v>
      </c>
      <c r="C2139" s="31" t="s">
        <v>13017</v>
      </c>
      <c r="D2139" s="32">
        <v>44043</v>
      </c>
      <c r="E2139" s="31" t="s">
        <v>13018</v>
      </c>
      <c r="F2139" s="31" t="s">
        <v>12612</v>
      </c>
      <c r="G2139" s="33">
        <v>-20790</v>
      </c>
      <c r="H2139" s="33">
        <v>-20790</v>
      </c>
      <c r="I2139" s="31" t="s">
        <v>9762</v>
      </c>
      <c r="J2139" s="31" t="s">
        <v>9763</v>
      </c>
      <c r="K2139" s="33">
        <v>-20790</v>
      </c>
      <c r="L2139" s="31" t="s">
        <v>9764</v>
      </c>
      <c r="M2139" t="e">
        <f t="shared" si="111"/>
        <v>#VALUE!</v>
      </c>
    </row>
    <row r="2140" spans="1:15" hidden="1">
      <c r="A2140" s="31" t="s">
        <v>9757</v>
      </c>
      <c r="B2140" s="31" t="s">
        <v>13016</v>
      </c>
      <c r="C2140" s="31" t="s">
        <v>13017</v>
      </c>
      <c r="D2140" s="32">
        <v>44043</v>
      </c>
      <c r="E2140" s="31" t="s">
        <v>13018</v>
      </c>
      <c r="F2140" s="31" t="s">
        <v>9875</v>
      </c>
      <c r="G2140" s="33">
        <v>20790</v>
      </c>
      <c r="H2140" s="33">
        <v>20790</v>
      </c>
      <c r="I2140" s="31" t="s">
        <v>9762</v>
      </c>
      <c r="J2140" s="31" t="s">
        <v>9763</v>
      </c>
      <c r="K2140" s="33">
        <v>20790</v>
      </c>
      <c r="L2140" s="31" t="s">
        <v>9764</v>
      </c>
      <c r="M2140" t="e">
        <f t="shared" si="111"/>
        <v>#VALUE!</v>
      </c>
    </row>
    <row r="2141" spans="1:15" hidden="1">
      <c r="A2141" s="31" t="s">
        <v>9757</v>
      </c>
      <c r="B2141" s="31" t="s">
        <v>13019</v>
      </c>
      <c r="C2141" s="31" t="s">
        <v>13020</v>
      </c>
      <c r="D2141" s="32">
        <v>44043</v>
      </c>
      <c r="E2141" s="31" t="s">
        <v>13021</v>
      </c>
      <c r="F2141" s="31" t="s">
        <v>12612</v>
      </c>
      <c r="G2141" s="33">
        <v>-12474</v>
      </c>
      <c r="H2141" s="33">
        <v>-12474</v>
      </c>
      <c r="I2141" s="31" t="s">
        <v>9762</v>
      </c>
      <c r="J2141" s="31" t="s">
        <v>9763</v>
      </c>
      <c r="K2141" s="33">
        <v>-12474</v>
      </c>
      <c r="L2141" s="31" t="s">
        <v>9764</v>
      </c>
      <c r="M2141">
        <f t="shared" si="111"/>
        <v>37</v>
      </c>
      <c r="N2141" t="str">
        <f t="shared" ref="N2141:N2170" si="113">MID(E2141,M2141,10)</f>
        <v>PO63000487</v>
      </c>
      <c r="O2141" t="e">
        <f>VLOOKUP(N2141,'1_คตง_ภาพรวม'!L2141:M2191,2,FALSE)</f>
        <v>#N/A</v>
      </c>
    </row>
    <row r="2142" spans="1:15" hidden="1">
      <c r="A2142" s="31" t="s">
        <v>9757</v>
      </c>
      <c r="B2142" s="31" t="s">
        <v>13019</v>
      </c>
      <c r="C2142" s="31" t="s">
        <v>13020</v>
      </c>
      <c r="D2142" s="32">
        <v>44043</v>
      </c>
      <c r="E2142" s="31" t="s">
        <v>13021</v>
      </c>
      <c r="F2142" s="31" t="s">
        <v>9875</v>
      </c>
      <c r="G2142" s="33">
        <v>12474</v>
      </c>
      <c r="H2142" s="33">
        <v>12474</v>
      </c>
      <c r="I2142" s="31" t="s">
        <v>9762</v>
      </c>
      <c r="J2142" s="31" t="s">
        <v>9763</v>
      </c>
      <c r="K2142" s="33">
        <v>12474</v>
      </c>
      <c r="L2142" s="31" t="s">
        <v>9764</v>
      </c>
      <c r="M2142">
        <f t="shared" si="111"/>
        <v>37</v>
      </c>
      <c r="N2142" t="str">
        <f t="shared" si="113"/>
        <v>PO63000487</v>
      </c>
      <c r="O2142" t="e">
        <f>VLOOKUP(N2142,'1_คตง_ภาพรวม'!L2142:M2192,2,FALSE)</f>
        <v>#N/A</v>
      </c>
    </row>
    <row r="2143" spans="1:15" hidden="1">
      <c r="A2143" s="31" t="s">
        <v>9757</v>
      </c>
      <c r="B2143" s="31" t="s">
        <v>13022</v>
      </c>
      <c r="C2143" s="31" t="s">
        <v>13023</v>
      </c>
      <c r="D2143" s="32">
        <v>44043</v>
      </c>
      <c r="E2143" s="31" t="s">
        <v>13024</v>
      </c>
      <c r="F2143" s="31" t="s">
        <v>12612</v>
      </c>
      <c r="G2143" s="33">
        <v>-17820</v>
      </c>
      <c r="H2143" s="33">
        <v>-17820</v>
      </c>
      <c r="I2143" s="31" t="s">
        <v>9762</v>
      </c>
      <c r="J2143" s="31" t="s">
        <v>9763</v>
      </c>
      <c r="K2143" s="33">
        <v>-17820</v>
      </c>
      <c r="L2143" s="31" t="s">
        <v>9764</v>
      </c>
      <c r="M2143">
        <f t="shared" si="111"/>
        <v>35</v>
      </c>
      <c r="N2143" t="str">
        <f t="shared" si="113"/>
        <v>PO63000614</v>
      </c>
      <c r="O2143" t="e">
        <f>VLOOKUP(N2143,'1_คตง_ภาพรวม'!L2143:M2193,2,FALSE)</f>
        <v>#N/A</v>
      </c>
    </row>
    <row r="2144" spans="1:15" hidden="1">
      <c r="A2144" s="31" t="s">
        <v>9757</v>
      </c>
      <c r="B2144" s="31" t="s">
        <v>13022</v>
      </c>
      <c r="C2144" s="31" t="s">
        <v>13023</v>
      </c>
      <c r="D2144" s="32">
        <v>44043</v>
      </c>
      <c r="E2144" s="31" t="s">
        <v>13024</v>
      </c>
      <c r="F2144" s="31" t="s">
        <v>9875</v>
      </c>
      <c r="G2144" s="33">
        <v>17820</v>
      </c>
      <c r="H2144" s="33">
        <v>17820</v>
      </c>
      <c r="I2144" s="31" t="s">
        <v>9762</v>
      </c>
      <c r="J2144" s="31" t="s">
        <v>9763</v>
      </c>
      <c r="K2144" s="33">
        <v>17820</v>
      </c>
      <c r="L2144" s="31" t="s">
        <v>9764</v>
      </c>
      <c r="M2144">
        <f t="shared" si="111"/>
        <v>35</v>
      </c>
      <c r="N2144" t="str">
        <f t="shared" si="113"/>
        <v>PO63000614</v>
      </c>
      <c r="O2144" t="e">
        <f>VLOOKUP(N2144,'1_คตง_ภาพรวม'!L2144:M2194,2,FALSE)</f>
        <v>#N/A</v>
      </c>
    </row>
    <row r="2145" spans="1:15" hidden="1">
      <c r="A2145" s="31" t="s">
        <v>9757</v>
      </c>
      <c r="B2145" s="31" t="s">
        <v>13025</v>
      </c>
      <c r="C2145" s="31" t="s">
        <v>13026</v>
      </c>
      <c r="D2145" s="32">
        <v>44043</v>
      </c>
      <c r="E2145" s="31" t="s">
        <v>13027</v>
      </c>
      <c r="F2145" s="31" t="s">
        <v>12612</v>
      </c>
      <c r="G2145" s="33">
        <v>-17820</v>
      </c>
      <c r="H2145" s="33">
        <v>-17820</v>
      </c>
      <c r="I2145" s="31" t="s">
        <v>9762</v>
      </c>
      <c r="J2145" s="31" t="s">
        <v>9763</v>
      </c>
      <c r="K2145" s="33">
        <v>-17820</v>
      </c>
      <c r="L2145" s="31" t="s">
        <v>9764</v>
      </c>
      <c r="M2145">
        <f t="shared" si="111"/>
        <v>40</v>
      </c>
      <c r="N2145" t="str">
        <f t="shared" si="113"/>
        <v>PO63000311</v>
      </c>
      <c r="O2145" t="e">
        <f>VLOOKUP(N2145,'1_คตง_ภาพรวม'!L2145:M2195,2,FALSE)</f>
        <v>#N/A</v>
      </c>
    </row>
    <row r="2146" spans="1:15" hidden="1">
      <c r="A2146" s="31" t="s">
        <v>9757</v>
      </c>
      <c r="B2146" s="31" t="s">
        <v>13025</v>
      </c>
      <c r="C2146" s="31" t="s">
        <v>13026</v>
      </c>
      <c r="D2146" s="32">
        <v>44043</v>
      </c>
      <c r="E2146" s="31" t="s">
        <v>13027</v>
      </c>
      <c r="F2146" s="31" t="s">
        <v>9875</v>
      </c>
      <c r="G2146" s="33">
        <v>17820</v>
      </c>
      <c r="H2146" s="33">
        <v>17820</v>
      </c>
      <c r="I2146" s="31" t="s">
        <v>9762</v>
      </c>
      <c r="J2146" s="31" t="s">
        <v>9763</v>
      </c>
      <c r="K2146" s="33">
        <v>17820</v>
      </c>
      <c r="L2146" s="31" t="s">
        <v>9764</v>
      </c>
      <c r="M2146">
        <f t="shared" si="111"/>
        <v>40</v>
      </c>
      <c r="N2146" t="str">
        <f t="shared" si="113"/>
        <v>PO63000311</v>
      </c>
      <c r="O2146" t="e">
        <f>VLOOKUP(N2146,'1_คตง_ภาพรวม'!L2146:M2196,2,FALSE)</f>
        <v>#N/A</v>
      </c>
    </row>
    <row r="2147" spans="1:15" hidden="1">
      <c r="A2147" s="31" t="s">
        <v>9757</v>
      </c>
      <c r="B2147" s="31" t="s">
        <v>13028</v>
      </c>
      <c r="C2147" s="31" t="s">
        <v>13029</v>
      </c>
      <c r="D2147" s="32">
        <v>44043</v>
      </c>
      <c r="E2147" s="31" t="s">
        <v>13030</v>
      </c>
      <c r="F2147" s="31" t="s">
        <v>12612</v>
      </c>
      <c r="G2147" s="33">
        <v>-21780</v>
      </c>
      <c r="H2147" s="33">
        <v>-21780</v>
      </c>
      <c r="I2147" s="31" t="s">
        <v>9762</v>
      </c>
      <c r="J2147" s="31" t="s">
        <v>9763</v>
      </c>
      <c r="K2147" s="33">
        <v>-21780</v>
      </c>
      <c r="L2147" s="31" t="s">
        <v>9764</v>
      </c>
      <c r="M2147">
        <f t="shared" si="111"/>
        <v>29</v>
      </c>
      <c r="N2147" t="str">
        <f t="shared" si="113"/>
        <v>PO63000379</v>
      </c>
      <c r="O2147" t="e">
        <f>VLOOKUP(N2147,'1_คตง_ภาพรวม'!L2147:M2197,2,FALSE)</f>
        <v>#N/A</v>
      </c>
    </row>
    <row r="2148" spans="1:15" hidden="1">
      <c r="A2148" s="31" t="s">
        <v>9757</v>
      </c>
      <c r="B2148" s="31" t="s">
        <v>13028</v>
      </c>
      <c r="C2148" s="31" t="s">
        <v>13029</v>
      </c>
      <c r="D2148" s="32">
        <v>44043</v>
      </c>
      <c r="E2148" s="31" t="s">
        <v>13030</v>
      </c>
      <c r="F2148" s="31" t="s">
        <v>9875</v>
      </c>
      <c r="G2148" s="33">
        <v>21780</v>
      </c>
      <c r="H2148" s="33">
        <v>21780</v>
      </c>
      <c r="I2148" s="31" t="s">
        <v>9762</v>
      </c>
      <c r="J2148" s="31" t="s">
        <v>9763</v>
      </c>
      <c r="K2148" s="33">
        <v>21780</v>
      </c>
      <c r="L2148" s="31" t="s">
        <v>9764</v>
      </c>
      <c r="M2148">
        <f t="shared" si="111"/>
        <v>29</v>
      </c>
      <c r="N2148" t="str">
        <f t="shared" si="113"/>
        <v>PO63000379</v>
      </c>
      <c r="O2148" t="e">
        <f>VLOOKUP(N2148,'1_คตง_ภาพรวม'!L2148:M2198,2,FALSE)</f>
        <v>#N/A</v>
      </c>
    </row>
    <row r="2149" spans="1:15" hidden="1">
      <c r="A2149" s="31" t="s">
        <v>9757</v>
      </c>
      <c r="B2149" s="31" t="s">
        <v>13031</v>
      </c>
      <c r="C2149" s="31" t="s">
        <v>13032</v>
      </c>
      <c r="D2149" s="32">
        <v>44043</v>
      </c>
      <c r="E2149" s="31" t="s">
        <v>13033</v>
      </c>
      <c r="F2149" s="31" t="s">
        <v>12612</v>
      </c>
      <c r="G2149" s="33">
        <v>-76230</v>
      </c>
      <c r="H2149" s="33">
        <v>-76230</v>
      </c>
      <c r="I2149" s="31" t="s">
        <v>9762</v>
      </c>
      <c r="J2149" s="31" t="s">
        <v>9763</v>
      </c>
      <c r="K2149" s="33">
        <v>-76230</v>
      </c>
      <c r="L2149" s="31" t="s">
        <v>9764</v>
      </c>
      <c r="M2149">
        <f t="shared" si="111"/>
        <v>38</v>
      </c>
      <c r="N2149" t="str">
        <f t="shared" si="113"/>
        <v>PO63000375</v>
      </c>
      <c r="O2149" t="e">
        <f>VLOOKUP(N2149,'1_คตง_ภาพรวม'!L2149:M2199,2,FALSE)</f>
        <v>#N/A</v>
      </c>
    </row>
    <row r="2150" spans="1:15" hidden="1">
      <c r="A2150" s="31" t="s">
        <v>9757</v>
      </c>
      <c r="B2150" s="31" t="s">
        <v>13031</v>
      </c>
      <c r="C2150" s="31" t="s">
        <v>13032</v>
      </c>
      <c r="D2150" s="32">
        <v>44043</v>
      </c>
      <c r="E2150" s="31" t="s">
        <v>13033</v>
      </c>
      <c r="F2150" s="31" t="s">
        <v>9875</v>
      </c>
      <c r="G2150" s="33">
        <v>76230</v>
      </c>
      <c r="H2150" s="33">
        <v>76230</v>
      </c>
      <c r="I2150" s="31" t="s">
        <v>9762</v>
      </c>
      <c r="J2150" s="31" t="s">
        <v>9763</v>
      </c>
      <c r="K2150" s="33">
        <v>76230</v>
      </c>
      <c r="L2150" s="31" t="s">
        <v>9764</v>
      </c>
      <c r="M2150">
        <f t="shared" si="111"/>
        <v>38</v>
      </c>
      <c r="N2150" t="str">
        <f t="shared" si="113"/>
        <v>PO63000375</v>
      </c>
      <c r="O2150" t="e">
        <f>VLOOKUP(N2150,'1_คตง_ภาพรวม'!L2150:M2200,2,FALSE)</f>
        <v>#N/A</v>
      </c>
    </row>
    <row r="2151" spans="1:15" hidden="1">
      <c r="A2151" s="31" t="s">
        <v>9757</v>
      </c>
      <c r="B2151" s="31" t="s">
        <v>13034</v>
      </c>
      <c r="C2151" s="31" t="s">
        <v>13035</v>
      </c>
      <c r="D2151" s="32">
        <v>44043</v>
      </c>
      <c r="E2151" s="31" t="s">
        <v>13036</v>
      </c>
      <c r="F2151" s="31" t="s">
        <v>12612</v>
      </c>
      <c r="G2151" s="33">
        <v>-22275</v>
      </c>
      <c r="H2151" s="33">
        <v>-22275</v>
      </c>
      <c r="I2151" s="31" t="s">
        <v>9762</v>
      </c>
      <c r="J2151" s="31" t="s">
        <v>9763</v>
      </c>
      <c r="K2151" s="33">
        <v>-22275</v>
      </c>
      <c r="L2151" s="31" t="s">
        <v>9764</v>
      </c>
      <c r="M2151">
        <f t="shared" si="111"/>
        <v>37</v>
      </c>
      <c r="N2151" t="str">
        <f t="shared" si="113"/>
        <v>PO63000435</v>
      </c>
      <c r="O2151" t="e">
        <f>VLOOKUP(N2151,'1_คตง_ภาพรวม'!L2151:M2201,2,FALSE)</f>
        <v>#N/A</v>
      </c>
    </row>
    <row r="2152" spans="1:15" hidden="1">
      <c r="A2152" s="31" t="s">
        <v>9757</v>
      </c>
      <c r="B2152" s="31" t="s">
        <v>13034</v>
      </c>
      <c r="C2152" s="31" t="s">
        <v>13035</v>
      </c>
      <c r="D2152" s="32">
        <v>44043</v>
      </c>
      <c r="E2152" s="31" t="s">
        <v>13036</v>
      </c>
      <c r="F2152" s="31" t="s">
        <v>9875</v>
      </c>
      <c r="G2152" s="33">
        <v>22275</v>
      </c>
      <c r="H2152" s="33">
        <v>22275</v>
      </c>
      <c r="I2152" s="31" t="s">
        <v>9762</v>
      </c>
      <c r="J2152" s="31" t="s">
        <v>9763</v>
      </c>
      <c r="K2152" s="33">
        <v>22275</v>
      </c>
      <c r="L2152" s="31" t="s">
        <v>9764</v>
      </c>
      <c r="M2152">
        <f t="shared" si="111"/>
        <v>37</v>
      </c>
      <c r="N2152" t="str">
        <f t="shared" si="113"/>
        <v>PO63000435</v>
      </c>
      <c r="O2152" t="e">
        <f>VLOOKUP(N2152,'1_คตง_ภาพรวม'!L2152:M2202,2,FALSE)</f>
        <v>#N/A</v>
      </c>
    </row>
    <row r="2153" spans="1:15" hidden="1">
      <c r="A2153" s="31" t="s">
        <v>9757</v>
      </c>
      <c r="B2153" s="31" t="s">
        <v>13037</v>
      </c>
      <c r="C2153" s="31" t="s">
        <v>13038</v>
      </c>
      <c r="D2153" s="32">
        <v>44043</v>
      </c>
      <c r="E2153" s="31" t="s">
        <v>13039</v>
      </c>
      <c r="F2153" s="31" t="s">
        <v>12612</v>
      </c>
      <c r="G2153" s="33">
        <v>-29700</v>
      </c>
      <c r="H2153" s="33">
        <v>-29700</v>
      </c>
      <c r="I2153" s="31" t="s">
        <v>9762</v>
      </c>
      <c r="J2153" s="31" t="s">
        <v>9763</v>
      </c>
      <c r="K2153" s="33">
        <v>-29700</v>
      </c>
      <c r="L2153" s="31" t="s">
        <v>9764</v>
      </c>
      <c r="M2153">
        <f t="shared" si="111"/>
        <v>31</v>
      </c>
      <c r="N2153" t="str">
        <f t="shared" si="113"/>
        <v>PO63000443</v>
      </c>
      <c r="O2153" t="e">
        <f>VLOOKUP(N2153,'1_คตง_ภาพรวม'!L2153:M2203,2,FALSE)</f>
        <v>#N/A</v>
      </c>
    </row>
    <row r="2154" spans="1:15" hidden="1">
      <c r="A2154" s="31" t="s">
        <v>9757</v>
      </c>
      <c r="B2154" s="31" t="s">
        <v>13037</v>
      </c>
      <c r="C2154" s="31" t="s">
        <v>13038</v>
      </c>
      <c r="D2154" s="32">
        <v>44043</v>
      </c>
      <c r="E2154" s="31" t="s">
        <v>13039</v>
      </c>
      <c r="F2154" s="31" t="s">
        <v>9875</v>
      </c>
      <c r="G2154" s="33">
        <v>29700</v>
      </c>
      <c r="H2154" s="33">
        <v>29700</v>
      </c>
      <c r="I2154" s="31" t="s">
        <v>9762</v>
      </c>
      <c r="J2154" s="31" t="s">
        <v>9763</v>
      </c>
      <c r="K2154" s="33">
        <v>29700</v>
      </c>
      <c r="L2154" s="31" t="s">
        <v>9764</v>
      </c>
      <c r="M2154">
        <f t="shared" si="111"/>
        <v>31</v>
      </c>
      <c r="N2154" t="str">
        <f t="shared" si="113"/>
        <v>PO63000443</v>
      </c>
      <c r="O2154" t="e">
        <f>VLOOKUP(N2154,'1_คตง_ภาพรวม'!L2154:M2204,2,FALSE)</f>
        <v>#N/A</v>
      </c>
    </row>
    <row r="2155" spans="1:15" hidden="1">
      <c r="A2155" s="31" t="s">
        <v>9757</v>
      </c>
      <c r="B2155" s="31" t="s">
        <v>13040</v>
      </c>
      <c r="C2155" s="31" t="s">
        <v>13041</v>
      </c>
      <c r="D2155" s="32">
        <v>44043</v>
      </c>
      <c r="E2155" s="31" t="s">
        <v>13042</v>
      </c>
      <c r="F2155" s="31" t="s">
        <v>12612</v>
      </c>
      <c r="G2155" s="33">
        <v>-49500</v>
      </c>
      <c r="H2155" s="33">
        <v>-49500</v>
      </c>
      <c r="I2155" s="31" t="s">
        <v>9762</v>
      </c>
      <c r="J2155" s="31" t="s">
        <v>9763</v>
      </c>
      <c r="K2155" s="33">
        <v>-49500</v>
      </c>
      <c r="L2155" s="31" t="s">
        <v>9764</v>
      </c>
      <c r="M2155">
        <f t="shared" si="111"/>
        <v>33</v>
      </c>
      <c r="N2155" t="str">
        <f t="shared" si="113"/>
        <v>PO63000536</v>
      </c>
      <c r="O2155" t="e">
        <f>VLOOKUP(N2155,'1_คตง_ภาพรวม'!L2155:M2205,2,FALSE)</f>
        <v>#N/A</v>
      </c>
    </row>
    <row r="2156" spans="1:15" hidden="1">
      <c r="A2156" s="31" t="s">
        <v>9757</v>
      </c>
      <c r="B2156" s="31" t="s">
        <v>13040</v>
      </c>
      <c r="C2156" s="31" t="s">
        <v>13041</v>
      </c>
      <c r="D2156" s="32">
        <v>44043</v>
      </c>
      <c r="E2156" s="31" t="s">
        <v>13042</v>
      </c>
      <c r="F2156" s="31" t="s">
        <v>9875</v>
      </c>
      <c r="G2156" s="33">
        <v>49500</v>
      </c>
      <c r="H2156" s="33">
        <v>49500</v>
      </c>
      <c r="I2156" s="31" t="s">
        <v>9762</v>
      </c>
      <c r="J2156" s="31" t="s">
        <v>9763</v>
      </c>
      <c r="K2156" s="33">
        <v>49500</v>
      </c>
      <c r="L2156" s="31" t="s">
        <v>9764</v>
      </c>
      <c r="M2156">
        <f t="shared" si="111"/>
        <v>33</v>
      </c>
      <c r="N2156" t="str">
        <f t="shared" si="113"/>
        <v>PO63000536</v>
      </c>
      <c r="O2156" t="e">
        <f>VLOOKUP(N2156,'1_คตง_ภาพรวม'!L2156:M2206,2,FALSE)</f>
        <v>#N/A</v>
      </c>
    </row>
    <row r="2157" spans="1:15" hidden="1">
      <c r="A2157" s="31" t="s">
        <v>9757</v>
      </c>
      <c r="B2157" s="31" t="s">
        <v>13043</v>
      </c>
      <c r="C2157" s="31" t="s">
        <v>13044</v>
      </c>
      <c r="D2157" s="32">
        <v>44043</v>
      </c>
      <c r="E2157" s="31" t="s">
        <v>13045</v>
      </c>
      <c r="F2157" s="31" t="s">
        <v>12612</v>
      </c>
      <c r="G2157" s="33">
        <v>-24750</v>
      </c>
      <c r="H2157" s="33">
        <v>-24750</v>
      </c>
      <c r="I2157" s="31" t="s">
        <v>9762</v>
      </c>
      <c r="J2157" s="31" t="s">
        <v>9763</v>
      </c>
      <c r="K2157" s="33">
        <v>-24750</v>
      </c>
      <c r="L2157" s="31" t="s">
        <v>9764</v>
      </c>
      <c r="M2157">
        <f t="shared" si="111"/>
        <v>38</v>
      </c>
      <c r="N2157" t="str">
        <f t="shared" si="113"/>
        <v>PO63000489</v>
      </c>
      <c r="O2157" t="e">
        <f>VLOOKUP(N2157,'1_คตง_ภาพรวม'!L2157:M2207,2,FALSE)</f>
        <v>#N/A</v>
      </c>
    </row>
    <row r="2158" spans="1:15" hidden="1">
      <c r="A2158" s="31" t="s">
        <v>9757</v>
      </c>
      <c r="B2158" s="31" t="s">
        <v>13043</v>
      </c>
      <c r="C2158" s="31" t="s">
        <v>13044</v>
      </c>
      <c r="D2158" s="32">
        <v>44043</v>
      </c>
      <c r="E2158" s="31" t="s">
        <v>13045</v>
      </c>
      <c r="F2158" s="31" t="s">
        <v>9875</v>
      </c>
      <c r="G2158" s="33">
        <v>24750</v>
      </c>
      <c r="H2158" s="33">
        <v>24750</v>
      </c>
      <c r="I2158" s="31" t="s">
        <v>9762</v>
      </c>
      <c r="J2158" s="31" t="s">
        <v>9763</v>
      </c>
      <c r="K2158" s="33">
        <v>24750</v>
      </c>
      <c r="L2158" s="31" t="s">
        <v>9764</v>
      </c>
      <c r="M2158">
        <f t="shared" si="111"/>
        <v>38</v>
      </c>
      <c r="N2158" t="str">
        <f t="shared" si="113"/>
        <v>PO63000489</v>
      </c>
      <c r="O2158" t="e">
        <f>VLOOKUP(N2158,'1_คตง_ภาพรวม'!L2158:M2208,2,FALSE)</f>
        <v>#N/A</v>
      </c>
    </row>
    <row r="2159" spans="1:15" hidden="1">
      <c r="A2159" s="31" t="s">
        <v>9757</v>
      </c>
      <c r="B2159" s="31" t="s">
        <v>13046</v>
      </c>
      <c r="C2159" s="31" t="s">
        <v>13047</v>
      </c>
      <c r="D2159" s="32">
        <v>44043</v>
      </c>
      <c r="E2159" s="31" t="s">
        <v>13048</v>
      </c>
      <c r="F2159" s="31" t="s">
        <v>12612</v>
      </c>
      <c r="G2159" s="33">
        <v>-25245</v>
      </c>
      <c r="H2159" s="33">
        <v>-25245</v>
      </c>
      <c r="I2159" s="31" t="s">
        <v>9762</v>
      </c>
      <c r="J2159" s="31" t="s">
        <v>9763</v>
      </c>
      <c r="K2159" s="33">
        <v>-25245</v>
      </c>
      <c r="L2159" s="31" t="s">
        <v>9764</v>
      </c>
      <c r="M2159">
        <f t="shared" si="111"/>
        <v>37</v>
      </c>
      <c r="N2159" t="str">
        <f t="shared" si="113"/>
        <v>PO63000387</v>
      </c>
      <c r="O2159" t="e">
        <f>VLOOKUP(N2159,'1_คตง_ภาพรวม'!L2159:M2209,2,FALSE)</f>
        <v>#N/A</v>
      </c>
    </row>
    <row r="2160" spans="1:15" hidden="1">
      <c r="A2160" s="31" t="s">
        <v>9757</v>
      </c>
      <c r="B2160" s="31" t="s">
        <v>13046</v>
      </c>
      <c r="C2160" s="31" t="s">
        <v>13047</v>
      </c>
      <c r="D2160" s="32">
        <v>44043</v>
      </c>
      <c r="E2160" s="31" t="s">
        <v>13048</v>
      </c>
      <c r="F2160" s="31" t="s">
        <v>9875</v>
      </c>
      <c r="G2160" s="33">
        <v>25245</v>
      </c>
      <c r="H2160" s="33">
        <v>25245</v>
      </c>
      <c r="I2160" s="31" t="s">
        <v>9762</v>
      </c>
      <c r="J2160" s="31" t="s">
        <v>9763</v>
      </c>
      <c r="K2160" s="33">
        <v>25245</v>
      </c>
      <c r="L2160" s="31" t="s">
        <v>9764</v>
      </c>
      <c r="M2160">
        <f t="shared" si="111"/>
        <v>37</v>
      </c>
      <c r="N2160" t="str">
        <f t="shared" si="113"/>
        <v>PO63000387</v>
      </c>
      <c r="O2160" t="e">
        <f>VLOOKUP(N2160,'1_คตง_ภาพรวม'!L2160:M2210,2,FALSE)</f>
        <v>#N/A</v>
      </c>
    </row>
    <row r="2161" spans="1:15" hidden="1">
      <c r="A2161" s="31" t="s">
        <v>9757</v>
      </c>
      <c r="B2161" s="31" t="s">
        <v>13049</v>
      </c>
      <c r="C2161" s="31" t="s">
        <v>13050</v>
      </c>
      <c r="D2161" s="32">
        <v>44043</v>
      </c>
      <c r="E2161" s="31" t="s">
        <v>13051</v>
      </c>
      <c r="F2161" s="31" t="s">
        <v>12612</v>
      </c>
      <c r="G2161" s="33">
        <v>-33660</v>
      </c>
      <c r="H2161" s="33">
        <v>-33660</v>
      </c>
      <c r="I2161" s="31" t="s">
        <v>9762</v>
      </c>
      <c r="J2161" s="31" t="s">
        <v>9763</v>
      </c>
      <c r="K2161" s="33">
        <v>-33660</v>
      </c>
      <c r="L2161" s="31" t="s">
        <v>9764</v>
      </c>
      <c r="M2161">
        <f t="shared" si="111"/>
        <v>27</v>
      </c>
      <c r="N2161" t="str">
        <f t="shared" si="113"/>
        <v>PO63000491</v>
      </c>
      <c r="O2161" t="e">
        <f>VLOOKUP(N2161,'1_คตง_ภาพรวม'!L2161:M2211,2,FALSE)</f>
        <v>#N/A</v>
      </c>
    </row>
    <row r="2162" spans="1:15" hidden="1">
      <c r="A2162" s="31" t="s">
        <v>9757</v>
      </c>
      <c r="B2162" s="31" t="s">
        <v>13049</v>
      </c>
      <c r="C2162" s="31" t="s">
        <v>13050</v>
      </c>
      <c r="D2162" s="32">
        <v>44043</v>
      </c>
      <c r="E2162" s="31" t="s">
        <v>13051</v>
      </c>
      <c r="F2162" s="31" t="s">
        <v>9875</v>
      </c>
      <c r="G2162" s="33">
        <v>33660</v>
      </c>
      <c r="H2162" s="33">
        <v>33660</v>
      </c>
      <c r="I2162" s="31" t="s">
        <v>9762</v>
      </c>
      <c r="J2162" s="31" t="s">
        <v>9763</v>
      </c>
      <c r="K2162" s="33">
        <v>33660</v>
      </c>
      <c r="L2162" s="31" t="s">
        <v>9764</v>
      </c>
      <c r="M2162">
        <f t="shared" si="111"/>
        <v>27</v>
      </c>
      <c r="N2162" t="str">
        <f t="shared" si="113"/>
        <v>PO63000491</v>
      </c>
      <c r="O2162" t="e">
        <f>VLOOKUP(N2162,'1_คตง_ภาพรวม'!L2162:M2212,2,FALSE)</f>
        <v>#N/A</v>
      </c>
    </row>
    <row r="2163" spans="1:15" hidden="1">
      <c r="A2163" s="31" t="s">
        <v>9757</v>
      </c>
      <c r="B2163" s="31" t="s">
        <v>13052</v>
      </c>
      <c r="C2163" s="31" t="s">
        <v>13053</v>
      </c>
      <c r="D2163" s="32">
        <v>44043</v>
      </c>
      <c r="E2163" s="31" t="s">
        <v>13054</v>
      </c>
      <c r="F2163" s="31" t="s">
        <v>12612</v>
      </c>
      <c r="G2163" s="33">
        <v>-37620</v>
      </c>
      <c r="H2163" s="33">
        <v>-37620</v>
      </c>
      <c r="I2163" s="31" t="s">
        <v>9762</v>
      </c>
      <c r="J2163" s="31" t="s">
        <v>9763</v>
      </c>
      <c r="K2163" s="33">
        <v>-37620</v>
      </c>
      <c r="L2163" s="31" t="s">
        <v>9764</v>
      </c>
      <c r="M2163">
        <f t="shared" si="111"/>
        <v>37</v>
      </c>
      <c r="N2163" t="str">
        <f t="shared" si="113"/>
        <v>PO63000429</v>
      </c>
      <c r="O2163" t="e">
        <f>VLOOKUP(N2163,'1_คตง_ภาพรวม'!L2163:M2213,2,FALSE)</f>
        <v>#N/A</v>
      </c>
    </row>
    <row r="2164" spans="1:15" hidden="1">
      <c r="A2164" s="31" t="s">
        <v>9757</v>
      </c>
      <c r="B2164" s="31" t="s">
        <v>13052</v>
      </c>
      <c r="C2164" s="31" t="s">
        <v>13053</v>
      </c>
      <c r="D2164" s="32">
        <v>44043</v>
      </c>
      <c r="E2164" s="31" t="s">
        <v>13054</v>
      </c>
      <c r="F2164" s="31" t="s">
        <v>9875</v>
      </c>
      <c r="G2164" s="33">
        <v>37620</v>
      </c>
      <c r="H2164" s="33">
        <v>37620</v>
      </c>
      <c r="I2164" s="31" t="s">
        <v>9762</v>
      </c>
      <c r="J2164" s="31" t="s">
        <v>9763</v>
      </c>
      <c r="K2164" s="33">
        <v>37620</v>
      </c>
      <c r="L2164" s="31" t="s">
        <v>9764</v>
      </c>
      <c r="M2164">
        <f t="shared" si="111"/>
        <v>37</v>
      </c>
      <c r="N2164" t="str">
        <f t="shared" si="113"/>
        <v>PO63000429</v>
      </c>
      <c r="O2164" t="e">
        <f>VLOOKUP(N2164,'1_คตง_ภาพรวม'!L2164:M2214,2,FALSE)</f>
        <v>#N/A</v>
      </c>
    </row>
    <row r="2165" spans="1:15" hidden="1">
      <c r="A2165" s="31" t="s">
        <v>9757</v>
      </c>
      <c r="B2165" s="31" t="s">
        <v>13055</v>
      </c>
      <c r="C2165" s="31" t="s">
        <v>13056</v>
      </c>
      <c r="D2165" s="32">
        <v>44043</v>
      </c>
      <c r="E2165" s="31" t="s">
        <v>13057</v>
      </c>
      <c r="F2165" s="31" t="s">
        <v>12612</v>
      </c>
      <c r="G2165" s="33">
        <v>-24750</v>
      </c>
      <c r="H2165" s="33">
        <v>-24750</v>
      </c>
      <c r="I2165" s="31" t="s">
        <v>9762</v>
      </c>
      <c r="J2165" s="31" t="s">
        <v>9763</v>
      </c>
      <c r="K2165" s="33">
        <v>-24750</v>
      </c>
      <c r="L2165" s="31" t="s">
        <v>9764</v>
      </c>
      <c r="M2165">
        <f t="shared" si="111"/>
        <v>35</v>
      </c>
      <c r="N2165" t="str">
        <f t="shared" si="113"/>
        <v>PO63000376</v>
      </c>
      <c r="O2165" t="e">
        <f>VLOOKUP(N2165,'1_คตง_ภาพรวม'!L2165:M2215,2,FALSE)</f>
        <v>#N/A</v>
      </c>
    </row>
    <row r="2166" spans="1:15" hidden="1">
      <c r="A2166" s="31" t="s">
        <v>9757</v>
      </c>
      <c r="B2166" s="31" t="s">
        <v>13055</v>
      </c>
      <c r="C2166" s="31" t="s">
        <v>13056</v>
      </c>
      <c r="D2166" s="32">
        <v>44043</v>
      </c>
      <c r="E2166" s="31" t="s">
        <v>13057</v>
      </c>
      <c r="F2166" s="31" t="s">
        <v>9875</v>
      </c>
      <c r="G2166" s="33">
        <v>24750</v>
      </c>
      <c r="H2166" s="33">
        <v>24750</v>
      </c>
      <c r="I2166" s="31" t="s">
        <v>9762</v>
      </c>
      <c r="J2166" s="31" t="s">
        <v>9763</v>
      </c>
      <c r="K2166" s="33">
        <v>24750</v>
      </c>
      <c r="L2166" s="31" t="s">
        <v>9764</v>
      </c>
      <c r="M2166">
        <f t="shared" si="111"/>
        <v>35</v>
      </c>
      <c r="N2166" t="str">
        <f t="shared" si="113"/>
        <v>PO63000376</v>
      </c>
      <c r="O2166" t="e">
        <f>VLOOKUP(N2166,'1_คตง_ภาพรวม'!L2166:M2216,2,FALSE)</f>
        <v>#N/A</v>
      </c>
    </row>
    <row r="2167" spans="1:15" hidden="1">
      <c r="A2167" s="31" t="s">
        <v>9757</v>
      </c>
      <c r="B2167" s="31" t="s">
        <v>13058</v>
      </c>
      <c r="C2167" s="31" t="s">
        <v>13059</v>
      </c>
      <c r="D2167" s="32">
        <v>44043</v>
      </c>
      <c r="E2167" s="31" t="s">
        <v>13060</v>
      </c>
      <c r="F2167" s="31" t="s">
        <v>12612</v>
      </c>
      <c r="G2167" s="33">
        <v>-25245</v>
      </c>
      <c r="H2167" s="33">
        <v>-25245</v>
      </c>
      <c r="I2167" s="31" t="s">
        <v>9762</v>
      </c>
      <c r="J2167" s="31" t="s">
        <v>9763</v>
      </c>
      <c r="K2167" s="33">
        <v>-25245</v>
      </c>
      <c r="L2167" s="31" t="s">
        <v>9764</v>
      </c>
      <c r="M2167">
        <f t="shared" si="111"/>
        <v>31</v>
      </c>
      <c r="N2167" t="str">
        <f t="shared" si="113"/>
        <v>PO63000329</v>
      </c>
      <c r="O2167" t="e">
        <f>VLOOKUP(N2167,'1_คตง_ภาพรวม'!L2167:M2217,2,FALSE)</f>
        <v>#N/A</v>
      </c>
    </row>
    <row r="2168" spans="1:15" hidden="1">
      <c r="A2168" s="31" t="s">
        <v>9757</v>
      </c>
      <c r="B2168" s="31" t="s">
        <v>13058</v>
      </c>
      <c r="C2168" s="31" t="s">
        <v>13059</v>
      </c>
      <c r="D2168" s="32">
        <v>44043</v>
      </c>
      <c r="E2168" s="31" t="s">
        <v>13060</v>
      </c>
      <c r="F2168" s="31" t="s">
        <v>9875</v>
      </c>
      <c r="G2168" s="33">
        <v>25245</v>
      </c>
      <c r="H2168" s="33">
        <v>25245</v>
      </c>
      <c r="I2168" s="31" t="s">
        <v>9762</v>
      </c>
      <c r="J2168" s="31" t="s">
        <v>9763</v>
      </c>
      <c r="K2168" s="33">
        <v>25245</v>
      </c>
      <c r="L2168" s="31" t="s">
        <v>9764</v>
      </c>
      <c r="M2168">
        <f t="shared" si="111"/>
        <v>31</v>
      </c>
      <c r="N2168" t="str">
        <f t="shared" si="113"/>
        <v>PO63000329</v>
      </c>
      <c r="O2168" t="e">
        <f>VLOOKUP(N2168,'1_คตง_ภาพรวม'!L2168:M2218,2,FALSE)</f>
        <v>#N/A</v>
      </c>
    </row>
    <row r="2169" spans="1:15" hidden="1">
      <c r="A2169" s="31" t="s">
        <v>9757</v>
      </c>
      <c r="B2169" s="31" t="s">
        <v>13061</v>
      </c>
      <c r="C2169" s="31" t="s">
        <v>13062</v>
      </c>
      <c r="D2169" s="32">
        <v>44043</v>
      </c>
      <c r="E2169" s="31" t="s">
        <v>13063</v>
      </c>
      <c r="F2169" s="31" t="s">
        <v>12612</v>
      </c>
      <c r="G2169" s="33">
        <v>-64845</v>
      </c>
      <c r="H2169" s="33">
        <v>-64845</v>
      </c>
      <c r="I2169" s="31" t="s">
        <v>9762</v>
      </c>
      <c r="J2169" s="31" t="s">
        <v>9763</v>
      </c>
      <c r="K2169" s="33">
        <v>-64845</v>
      </c>
      <c r="L2169" s="31" t="s">
        <v>9764</v>
      </c>
      <c r="M2169">
        <f t="shared" si="111"/>
        <v>32</v>
      </c>
      <c r="N2169" t="str">
        <f t="shared" si="113"/>
        <v>PO63000490</v>
      </c>
      <c r="O2169" t="e">
        <f>VLOOKUP(N2169,'1_คตง_ภาพรวม'!L2169:M2219,2,FALSE)</f>
        <v>#N/A</v>
      </c>
    </row>
    <row r="2170" spans="1:15" hidden="1">
      <c r="A2170" s="31" t="s">
        <v>9757</v>
      </c>
      <c r="B2170" s="31" t="s">
        <v>13061</v>
      </c>
      <c r="C2170" s="31" t="s">
        <v>13062</v>
      </c>
      <c r="D2170" s="32">
        <v>44043</v>
      </c>
      <c r="E2170" s="31" t="s">
        <v>13063</v>
      </c>
      <c r="F2170" s="31" t="s">
        <v>9875</v>
      </c>
      <c r="G2170" s="33">
        <v>64845</v>
      </c>
      <c r="H2170" s="33">
        <v>64845</v>
      </c>
      <c r="I2170" s="31" t="s">
        <v>9762</v>
      </c>
      <c r="J2170" s="31" t="s">
        <v>9763</v>
      </c>
      <c r="K2170" s="33">
        <v>64845</v>
      </c>
      <c r="L2170" s="31" t="s">
        <v>9764</v>
      </c>
      <c r="M2170">
        <f t="shared" si="111"/>
        <v>32</v>
      </c>
      <c r="N2170" t="str">
        <f t="shared" si="113"/>
        <v>PO63000490</v>
      </c>
      <c r="O2170" t="e">
        <f>VLOOKUP(N2170,'1_คตง_ภาพรวม'!L2170:M2220,2,FALSE)</f>
        <v>#N/A</v>
      </c>
    </row>
    <row r="2171" spans="1:15" hidden="1">
      <c r="A2171" s="31" t="s">
        <v>9757</v>
      </c>
      <c r="B2171" s="31" t="s">
        <v>13064</v>
      </c>
      <c r="C2171" s="31" t="s">
        <v>13065</v>
      </c>
      <c r="D2171" s="32">
        <v>44042</v>
      </c>
      <c r="E2171" s="31" t="s">
        <v>13066</v>
      </c>
      <c r="F2171" s="31" t="s">
        <v>12608</v>
      </c>
      <c r="G2171" s="33">
        <v>171500</v>
      </c>
      <c r="H2171" s="33">
        <v>171500</v>
      </c>
      <c r="I2171" s="31" t="s">
        <v>9762</v>
      </c>
      <c r="J2171" s="31" t="s">
        <v>9763</v>
      </c>
      <c r="K2171" s="33">
        <v>171500</v>
      </c>
      <c r="L2171" s="31" t="s">
        <v>9764</v>
      </c>
      <c r="M2171" t="e">
        <f t="shared" si="111"/>
        <v>#VALUE!</v>
      </c>
    </row>
    <row r="2172" spans="1:15" hidden="1">
      <c r="A2172" s="31" t="s">
        <v>9757</v>
      </c>
      <c r="B2172" s="31" t="s">
        <v>13064</v>
      </c>
      <c r="C2172" s="31" t="s">
        <v>13065</v>
      </c>
      <c r="D2172" s="32">
        <v>44042</v>
      </c>
      <c r="E2172" s="31" t="s">
        <v>13066</v>
      </c>
      <c r="F2172" s="31" t="s">
        <v>12612</v>
      </c>
      <c r="G2172" s="33">
        <v>-171500</v>
      </c>
      <c r="H2172" s="33">
        <v>-171500</v>
      </c>
      <c r="I2172" s="31" t="s">
        <v>9762</v>
      </c>
      <c r="J2172" s="31" t="s">
        <v>9763</v>
      </c>
      <c r="K2172" s="33">
        <v>-171500</v>
      </c>
      <c r="L2172" s="31" t="s">
        <v>9764</v>
      </c>
      <c r="M2172" t="e">
        <f t="shared" si="111"/>
        <v>#VALUE!</v>
      </c>
    </row>
    <row r="2173" spans="1:15" hidden="1">
      <c r="A2173" s="31" t="s">
        <v>9757</v>
      </c>
      <c r="B2173" s="31" t="s">
        <v>13067</v>
      </c>
      <c r="C2173" s="31" t="s">
        <v>13068</v>
      </c>
      <c r="D2173" s="32">
        <v>44043</v>
      </c>
      <c r="E2173" s="31" t="s">
        <v>13069</v>
      </c>
      <c r="F2173" s="31" t="s">
        <v>9867</v>
      </c>
      <c r="G2173" s="33">
        <v>3989702.83</v>
      </c>
      <c r="H2173" s="33">
        <v>3989702.83</v>
      </c>
      <c r="I2173" s="31" t="s">
        <v>9762</v>
      </c>
      <c r="J2173" s="31" t="s">
        <v>9763</v>
      </c>
      <c r="K2173" s="33">
        <v>3989702.83</v>
      </c>
      <c r="L2173" s="31" t="s">
        <v>9764</v>
      </c>
      <c r="M2173" t="e">
        <f t="shared" si="111"/>
        <v>#VALUE!</v>
      </c>
    </row>
    <row r="2174" spans="1:15" hidden="1">
      <c r="A2174" s="31" t="s">
        <v>9757</v>
      </c>
      <c r="B2174" s="31" t="s">
        <v>13067</v>
      </c>
      <c r="C2174" s="31" t="s">
        <v>13068</v>
      </c>
      <c r="D2174" s="32">
        <v>44043</v>
      </c>
      <c r="E2174" s="31" t="s">
        <v>13069</v>
      </c>
      <c r="F2174" s="31" t="s">
        <v>10078</v>
      </c>
      <c r="G2174" s="33">
        <v>-263784</v>
      </c>
      <c r="H2174" s="33">
        <v>-263784</v>
      </c>
      <c r="I2174" s="31" t="s">
        <v>9762</v>
      </c>
      <c r="J2174" s="31" t="s">
        <v>9763</v>
      </c>
      <c r="K2174" s="33">
        <v>-263784</v>
      </c>
      <c r="L2174" s="31" t="s">
        <v>9764</v>
      </c>
      <c r="M2174" t="e">
        <f t="shared" si="111"/>
        <v>#VALUE!</v>
      </c>
    </row>
    <row r="2175" spans="1:15" hidden="1">
      <c r="A2175" s="31" t="s">
        <v>9757</v>
      </c>
      <c r="B2175" s="31" t="s">
        <v>13067</v>
      </c>
      <c r="C2175" s="31" t="s">
        <v>13068</v>
      </c>
      <c r="D2175" s="32">
        <v>44043</v>
      </c>
      <c r="E2175" s="31" t="s">
        <v>13069</v>
      </c>
      <c r="F2175" s="31" t="s">
        <v>10079</v>
      </c>
      <c r="G2175" s="33">
        <v>-247787</v>
      </c>
      <c r="H2175" s="33">
        <v>-247787</v>
      </c>
      <c r="I2175" s="31" t="s">
        <v>9762</v>
      </c>
      <c r="J2175" s="31" t="s">
        <v>9763</v>
      </c>
      <c r="K2175" s="33">
        <v>-247787</v>
      </c>
      <c r="L2175" s="31" t="s">
        <v>9764</v>
      </c>
      <c r="M2175" t="e">
        <f t="shared" si="111"/>
        <v>#VALUE!</v>
      </c>
    </row>
    <row r="2176" spans="1:15" hidden="1">
      <c r="A2176" s="31" t="s">
        <v>9757</v>
      </c>
      <c r="B2176" s="31" t="s">
        <v>13067</v>
      </c>
      <c r="C2176" s="31" t="s">
        <v>13068</v>
      </c>
      <c r="D2176" s="32">
        <v>44043</v>
      </c>
      <c r="E2176" s="31" t="s">
        <v>13069</v>
      </c>
      <c r="F2176" s="31" t="s">
        <v>10080</v>
      </c>
      <c r="G2176" s="33">
        <v>-172462.76</v>
      </c>
      <c r="H2176" s="33">
        <v>-172462.76</v>
      </c>
      <c r="I2176" s="31" t="s">
        <v>9762</v>
      </c>
      <c r="J2176" s="31" t="s">
        <v>9763</v>
      </c>
      <c r="K2176" s="33">
        <v>-172462.76</v>
      </c>
      <c r="L2176" s="31" t="s">
        <v>9764</v>
      </c>
      <c r="M2176" t="e">
        <f t="shared" si="111"/>
        <v>#VALUE!</v>
      </c>
    </row>
    <row r="2177" spans="1:13" hidden="1">
      <c r="A2177" s="31" t="s">
        <v>9757</v>
      </c>
      <c r="B2177" s="31" t="s">
        <v>13067</v>
      </c>
      <c r="C2177" s="31" t="s">
        <v>13068</v>
      </c>
      <c r="D2177" s="32">
        <v>44043</v>
      </c>
      <c r="E2177" s="31" t="s">
        <v>13069</v>
      </c>
      <c r="F2177" s="31" t="s">
        <v>9889</v>
      </c>
      <c r="G2177" s="33">
        <v>-3305669.07</v>
      </c>
      <c r="H2177" s="33">
        <v>-3305669.07</v>
      </c>
      <c r="I2177" s="31" t="s">
        <v>9762</v>
      </c>
      <c r="J2177" s="31" t="s">
        <v>9763</v>
      </c>
      <c r="K2177" s="33">
        <v>-3305669.07</v>
      </c>
      <c r="L2177" s="31" t="s">
        <v>9764</v>
      </c>
      <c r="M2177" t="e">
        <f t="shared" si="111"/>
        <v>#VALUE!</v>
      </c>
    </row>
    <row r="2178" spans="1:13" hidden="1">
      <c r="A2178" s="31" t="s">
        <v>9757</v>
      </c>
      <c r="B2178" s="31" t="s">
        <v>13070</v>
      </c>
      <c r="C2178" s="31" t="s">
        <v>13071</v>
      </c>
      <c r="D2178" s="32">
        <v>44043</v>
      </c>
      <c r="E2178" s="31" t="s">
        <v>13072</v>
      </c>
      <c r="F2178" s="31" t="s">
        <v>9875</v>
      </c>
      <c r="G2178" s="33">
        <v>511571</v>
      </c>
      <c r="H2178" s="33">
        <v>511571</v>
      </c>
      <c r="I2178" s="31" t="s">
        <v>9762</v>
      </c>
      <c r="J2178" s="31" t="s">
        <v>9763</v>
      </c>
      <c r="K2178" s="33">
        <v>511571</v>
      </c>
      <c r="L2178" s="31" t="s">
        <v>9764</v>
      </c>
      <c r="M2178" t="e">
        <f t="shared" si="111"/>
        <v>#VALUE!</v>
      </c>
    </row>
    <row r="2179" spans="1:13" hidden="1">
      <c r="A2179" s="31" t="s">
        <v>9757</v>
      </c>
      <c r="B2179" s="31" t="s">
        <v>13070</v>
      </c>
      <c r="C2179" s="31" t="s">
        <v>13071</v>
      </c>
      <c r="D2179" s="32">
        <v>44043</v>
      </c>
      <c r="E2179" s="31" t="s">
        <v>13072</v>
      </c>
      <c r="F2179" s="31" t="s">
        <v>9889</v>
      </c>
      <c r="G2179" s="33">
        <v>-511571</v>
      </c>
      <c r="H2179" s="33">
        <v>-511571</v>
      </c>
      <c r="I2179" s="31" t="s">
        <v>9762</v>
      </c>
      <c r="J2179" s="31" t="s">
        <v>9763</v>
      </c>
      <c r="K2179" s="33">
        <v>-511571</v>
      </c>
      <c r="L2179" s="31" t="s">
        <v>9764</v>
      </c>
      <c r="M2179" t="e">
        <f t="shared" ref="M2179:M2242" si="114">FIND("PO",E2179)</f>
        <v>#VALUE!</v>
      </c>
    </row>
    <row r="2180" spans="1:13" hidden="1">
      <c r="A2180" s="31" t="s">
        <v>9757</v>
      </c>
      <c r="B2180" s="31" t="s">
        <v>13073</v>
      </c>
      <c r="C2180" s="31" t="s">
        <v>13074</v>
      </c>
      <c r="D2180" s="32">
        <v>44043</v>
      </c>
      <c r="E2180" s="31" t="s">
        <v>13075</v>
      </c>
      <c r="F2180" s="31" t="s">
        <v>12612</v>
      </c>
      <c r="G2180" s="33">
        <v>-450</v>
      </c>
      <c r="H2180" s="33">
        <v>-450</v>
      </c>
      <c r="I2180" s="31" t="s">
        <v>9762</v>
      </c>
      <c r="J2180" s="31" t="s">
        <v>9763</v>
      </c>
      <c r="K2180" s="33">
        <v>-450</v>
      </c>
      <c r="L2180" s="31" t="s">
        <v>9764</v>
      </c>
      <c r="M2180" t="e">
        <f t="shared" si="114"/>
        <v>#VALUE!</v>
      </c>
    </row>
    <row r="2181" spans="1:13" hidden="1">
      <c r="A2181" s="31" t="s">
        <v>9757</v>
      </c>
      <c r="B2181" s="31" t="s">
        <v>13073</v>
      </c>
      <c r="C2181" s="31" t="s">
        <v>13074</v>
      </c>
      <c r="D2181" s="32">
        <v>44043</v>
      </c>
      <c r="E2181" s="31" t="s">
        <v>13075</v>
      </c>
      <c r="F2181" s="31" t="s">
        <v>9962</v>
      </c>
      <c r="G2181" s="33">
        <v>450</v>
      </c>
      <c r="H2181" s="33">
        <v>450</v>
      </c>
      <c r="I2181" s="31" t="s">
        <v>9762</v>
      </c>
      <c r="J2181" s="31" t="s">
        <v>9763</v>
      </c>
      <c r="K2181" s="33">
        <v>450</v>
      </c>
      <c r="L2181" s="31" t="s">
        <v>9764</v>
      </c>
      <c r="M2181" t="e">
        <f t="shared" si="114"/>
        <v>#VALUE!</v>
      </c>
    </row>
    <row r="2182" spans="1:13" hidden="1">
      <c r="A2182" s="31" t="s">
        <v>9757</v>
      </c>
      <c r="B2182" s="31" t="s">
        <v>13076</v>
      </c>
      <c r="C2182" s="31" t="s">
        <v>13077</v>
      </c>
      <c r="D2182" s="32">
        <v>44043</v>
      </c>
      <c r="E2182" s="31" t="s">
        <v>13078</v>
      </c>
      <c r="F2182" s="31" t="s">
        <v>12612</v>
      </c>
      <c r="G2182" s="33">
        <v>-4398.58</v>
      </c>
      <c r="H2182" s="33">
        <v>-4398.58</v>
      </c>
      <c r="I2182" s="31" t="s">
        <v>9762</v>
      </c>
      <c r="J2182" s="31" t="s">
        <v>9763</v>
      </c>
      <c r="K2182" s="33">
        <v>-4398.58</v>
      </c>
      <c r="L2182" s="31" t="s">
        <v>9764</v>
      </c>
      <c r="M2182" t="e">
        <f t="shared" si="114"/>
        <v>#VALUE!</v>
      </c>
    </row>
    <row r="2183" spans="1:13" hidden="1">
      <c r="A2183" s="31" t="s">
        <v>9757</v>
      </c>
      <c r="B2183" s="31" t="s">
        <v>13076</v>
      </c>
      <c r="C2183" s="31" t="s">
        <v>13077</v>
      </c>
      <c r="D2183" s="32">
        <v>44043</v>
      </c>
      <c r="E2183" s="31" t="s">
        <v>13078</v>
      </c>
      <c r="F2183" s="31" t="s">
        <v>9875</v>
      </c>
      <c r="G2183" s="33">
        <v>4398.58</v>
      </c>
      <c r="H2183" s="33">
        <v>4398.58</v>
      </c>
      <c r="I2183" s="31" t="s">
        <v>9762</v>
      </c>
      <c r="J2183" s="31" t="s">
        <v>9763</v>
      </c>
      <c r="K2183" s="33">
        <v>4398.58</v>
      </c>
      <c r="L2183" s="31" t="s">
        <v>9764</v>
      </c>
      <c r="M2183" t="e">
        <f t="shared" si="114"/>
        <v>#VALUE!</v>
      </c>
    </row>
    <row r="2184" spans="1:13" hidden="1">
      <c r="A2184" s="31" t="s">
        <v>9757</v>
      </c>
      <c r="B2184" s="31" t="s">
        <v>13079</v>
      </c>
      <c r="C2184" s="31" t="s">
        <v>13080</v>
      </c>
      <c r="D2184" s="32">
        <v>44043</v>
      </c>
      <c r="E2184" s="31" t="s">
        <v>13081</v>
      </c>
      <c r="F2184" s="31" t="s">
        <v>12612</v>
      </c>
      <c r="G2184" s="33">
        <v>-9831</v>
      </c>
      <c r="H2184" s="33">
        <v>-9831</v>
      </c>
      <c r="I2184" s="31" t="s">
        <v>9762</v>
      </c>
      <c r="J2184" s="31" t="s">
        <v>9763</v>
      </c>
      <c r="K2184" s="33">
        <v>-9831</v>
      </c>
      <c r="L2184" s="31" t="s">
        <v>9764</v>
      </c>
      <c r="M2184" t="e">
        <f t="shared" si="114"/>
        <v>#VALUE!</v>
      </c>
    </row>
    <row r="2185" spans="1:13" hidden="1">
      <c r="A2185" s="31" t="s">
        <v>9757</v>
      </c>
      <c r="B2185" s="31" t="s">
        <v>13079</v>
      </c>
      <c r="C2185" s="31" t="s">
        <v>13080</v>
      </c>
      <c r="D2185" s="32">
        <v>44043</v>
      </c>
      <c r="E2185" s="31" t="s">
        <v>13081</v>
      </c>
      <c r="F2185" s="31" t="s">
        <v>9962</v>
      </c>
      <c r="G2185" s="33">
        <v>9831</v>
      </c>
      <c r="H2185" s="33">
        <v>9831</v>
      </c>
      <c r="I2185" s="31" t="s">
        <v>9762</v>
      </c>
      <c r="J2185" s="31" t="s">
        <v>9763</v>
      </c>
      <c r="K2185" s="33">
        <v>9831</v>
      </c>
      <c r="L2185" s="31" t="s">
        <v>9764</v>
      </c>
      <c r="M2185" t="e">
        <f t="shared" si="114"/>
        <v>#VALUE!</v>
      </c>
    </row>
    <row r="2186" spans="1:13" hidden="1">
      <c r="A2186" s="31" t="s">
        <v>9757</v>
      </c>
      <c r="B2186" s="31" t="s">
        <v>13082</v>
      </c>
      <c r="C2186" s="31" t="s">
        <v>13083</v>
      </c>
      <c r="D2186" s="32">
        <v>44043</v>
      </c>
      <c r="E2186" s="31" t="s">
        <v>13084</v>
      </c>
      <c r="F2186" s="31" t="s">
        <v>12612</v>
      </c>
      <c r="G2186" s="33">
        <v>-4123</v>
      </c>
      <c r="H2186" s="33">
        <v>-4123</v>
      </c>
      <c r="I2186" s="31" t="s">
        <v>9762</v>
      </c>
      <c r="J2186" s="31" t="s">
        <v>9763</v>
      </c>
      <c r="K2186" s="33">
        <v>-4123</v>
      </c>
      <c r="L2186" s="31" t="s">
        <v>9764</v>
      </c>
      <c r="M2186" t="e">
        <f t="shared" si="114"/>
        <v>#VALUE!</v>
      </c>
    </row>
    <row r="2187" spans="1:13" hidden="1">
      <c r="A2187" s="31" t="s">
        <v>9757</v>
      </c>
      <c r="B2187" s="31" t="s">
        <v>13082</v>
      </c>
      <c r="C2187" s="31" t="s">
        <v>13083</v>
      </c>
      <c r="D2187" s="32">
        <v>44043</v>
      </c>
      <c r="E2187" s="31" t="s">
        <v>13084</v>
      </c>
      <c r="F2187" s="31" t="s">
        <v>9962</v>
      </c>
      <c r="G2187" s="33">
        <v>4123</v>
      </c>
      <c r="H2187" s="33">
        <v>4123</v>
      </c>
      <c r="I2187" s="31" t="s">
        <v>9762</v>
      </c>
      <c r="J2187" s="31" t="s">
        <v>9763</v>
      </c>
      <c r="K2187" s="33">
        <v>4123</v>
      </c>
      <c r="L2187" s="31" t="s">
        <v>9764</v>
      </c>
      <c r="M2187" t="e">
        <f t="shared" si="114"/>
        <v>#VALUE!</v>
      </c>
    </row>
    <row r="2188" spans="1:13" hidden="1">
      <c r="A2188" s="31" t="s">
        <v>9757</v>
      </c>
      <c r="B2188" s="31" t="s">
        <v>13085</v>
      </c>
      <c r="C2188" s="31" t="s">
        <v>13086</v>
      </c>
      <c r="D2188" s="32">
        <v>44043</v>
      </c>
      <c r="E2188" s="31" t="s">
        <v>13087</v>
      </c>
      <c r="F2188" s="31" t="s">
        <v>12612</v>
      </c>
      <c r="G2188" s="33">
        <v>-27560</v>
      </c>
      <c r="H2188" s="33">
        <v>-27560</v>
      </c>
      <c r="I2188" s="31" t="s">
        <v>9762</v>
      </c>
      <c r="J2188" s="31" t="s">
        <v>9763</v>
      </c>
      <c r="K2188" s="33">
        <v>-27560</v>
      </c>
      <c r="L2188" s="31" t="s">
        <v>9764</v>
      </c>
      <c r="M2188" t="e">
        <f t="shared" si="114"/>
        <v>#VALUE!</v>
      </c>
    </row>
    <row r="2189" spans="1:13" hidden="1">
      <c r="A2189" s="31" t="s">
        <v>9757</v>
      </c>
      <c r="B2189" s="31" t="s">
        <v>13085</v>
      </c>
      <c r="C2189" s="31" t="s">
        <v>13086</v>
      </c>
      <c r="D2189" s="32">
        <v>44043</v>
      </c>
      <c r="E2189" s="31" t="s">
        <v>13087</v>
      </c>
      <c r="F2189" s="31" t="s">
        <v>9875</v>
      </c>
      <c r="G2189" s="33">
        <v>27560</v>
      </c>
      <c r="H2189" s="33">
        <v>27560</v>
      </c>
      <c r="I2189" s="31" t="s">
        <v>9762</v>
      </c>
      <c r="J2189" s="31" t="s">
        <v>9763</v>
      </c>
      <c r="K2189" s="33">
        <v>27560</v>
      </c>
      <c r="L2189" s="31" t="s">
        <v>9764</v>
      </c>
      <c r="M2189" t="e">
        <f t="shared" si="114"/>
        <v>#VALUE!</v>
      </c>
    </row>
    <row r="2190" spans="1:13" hidden="1">
      <c r="A2190" s="31" t="s">
        <v>9757</v>
      </c>
      <c r="B2190" s="31" t="s">
        <v>13088</v>
      </c>
      <c r="C2190" s="31" t="s">
        <v>13089</v>
      </c>
      <c r="D2190" s="32">
        <v>44043</v>
      </c>
      <c r="E2190" s="31" t="s">
        <v>13090</v>
      </c>
      <c r="F2190" s="31" t="s">
        <v>12612</v>
      </c>
      <c r="G2190" s="33">
        <v>-560</v>
      </c>
      <c r="H2190" s="33">
        <v>-560</v>
      </c>
      <c r="I2190" s="31" t="s">
        <v>9762</v>
      </c>
      <c r="J2190" s="31" t="s">
        <v>9763</v>
      </c>
      <c r="K2190" s="33">
        <v>-560</v>
      </c>
      <c r="L2190" s="31" t="s">
        <v>9764</v>
      </c>
      <c r="M2190" t="e">
        <f t="shared" si="114"/>
        <v>#VALUE!</v>
      </c>
    </row>
    <row r="2191" spans="1:13" hidden="1">
      <c r="A2191" s="31" t="s">
        <v>9757</v>
      </c>
      <c r="B2191" s="31" t="s">
        <v>13088</v>
      </c>
      <c r="C2191" s="31" t="s">
        <v>13089</v>
      </c>
      <c r="D2191" s="32">
        <v>44043</v>
      </c>
      <c r="E2191" s="31" t="s">
        <v>13090</v>
      </c>
      <c r="F2191" s="31" t="s">
        <v>11490</v>
      </c>
      <c r="G2191" s="33">
        <v>560</v>
      </c>
      <c r="H2191" s="33">
        <v>560</v>
      </c>
      <c r="I2191" s="31" t="s">
        <v>9762</v>
      </c>
      <c r="J2191" s="31" t="s">
        <v>9763</v>
      </c>
      <c r="K2191" s="33">
        <v>560</v>
      </c>
      <c r="L2191" s="31" t="s">
        <v>9764</v>
      </c>
      <c r="M2191" t="e">
        <f t="shared" si="114"/>
        <v>#VALUE!</v>
      </c>
    </row>
    <row r="2192" spans="1:13" hidden="1">
      <c r="A2192" s="31" t="s">
        <v>10853</v>
      </c>
      <c r="B2192" s="31" t="s">
        <v>13091</v>
      </c>
      <c r="C2192" s="31" t="s">
        <v>13092</v>
      </c>
      <c r="D2192" s="32">
        <v>44043</v>
      </c>
      <c r="E2192" s="31" t="s">
        <v>13093</v>
      </c>
      <c r="F2192" s="31" t="s">
        <v>9867</v>
      </c>
      <c r="G2192" s="33">
        <v>4668.8500000000004</v>
      </c>
      <c r="H2192" s="33">
        <v>4668.8500000000004</v>
      </c>
      <c r="I2192" s="31" t="s">
        <v>9762</v>
      </c>
      <c r="J2192" s="31" t="s">
        <v>9763</v>
      </c>
      <c r="K2192" s="33">
        <v>4668.8500000000004</v>
      </c>
      <c r="L2192" s="31" t="s">
        <v>9764</v>
      </c>
      <c r="M2192" t="e">
        <f t="shared" si="114"/>
        <v>#VALUE!</v>
      </c>
    </row>
    <row r="2193" spans="1:13" hidden="1">
      <c r="A2193" s="31" t="s">
        <v>10853</v>
      </c>
      <c r="B2193" s="31" t="s">
        <v>13091</v>
      </c>
      <c r="C2193" s="31" t="s">
        <v>13092</v>
      </c>
      <c r="D2193" s="32">
        <v>44043</v>
      </c>
      <c r="E2193" s="31" t="s">
        <v>13093</v>
      </c>
      <c r="F2193" s="31" t="s">
        <v>9889</v>
      </c>
      <c r="G2193" s="33">
        <v>-4668.8500000000004</v>
      </c>
      <c r="H2193" s="33">
        <v>-4668.8500000000004</v>
      </c>
      <c r="I2193" s="31" t="s">
        <v>9762</v>
      </c>
      <c r="J2193" s="31" t="s">
        <v>9763</v>
      </c>
      <c r="K2193" s="33">
        <v>-4668.8500000000004</v>
      </c>
      <c r="L2193" s="31" t="s">
        <v>9764</v>
      </c>
      <c r="M2193" t="e">
        <f t="shared" si="114"/>
        <v>#VALUE!</v>
      </c>
    </row>
    <row r="2194" spans="1:13" hidden="1">
      <c r="A2194" s="31" t="s">
        <v>10853</v>
      </c>
      <c r="B2194" s="31" t="s">
        <v>13094</v>
      </c>
      <c r="C2194" s="31" t="s">
        <v>13095</v>
      </c>
      <c r="D2194" s="32">
        <v>44043</v>
      </c>
      <c r="E2194" s="31" t="s">
        <v>13096</v>
      </c>
      <c r="F2194" s="31" t="s">
        <v>12612</v>
      </c>
      <c r="G2194" s="33">
        <v>-4000</v>
      </c>
      <c r="H2194" s="33">
        <v>-4000</v>
      </c>
      <c r="I2194" s="31" t="s">
        <v>9762</v>
      </c>
      <c r="J2194" s="31" t="s">
        <v>9763</v>
      </c>
      <c r="K2194" s="33">
        <v>-4000</v>
      </c>
      <c r="L2194" s="31" t="s">
        <v>9764</v>
      </c>
      <c r="M2194" t="e">
        <f t="shared" si="114"/>
        <v>#VALUE!</v>
      </c>
    </row>
    <row r="2195" spans="1:13" hidden="1">
      <c r="A2195" s="31" t="s">
        <v>10853</v>
      </c>
      <c r="B2195" s="31" t="s">
        <v>13094</v>
      </c>
      <c r="C2195" s="31" t="s">
        <v>13095</v>
      </c>
      <c r="D2195" s="32">
        <v>44043</v>
      </c>
      <c r="E2195" s="31" t="s">
        <v>13096</v>
      </c>
      <c r="F2195" s="31" t="s">
        <v>9875</v>
      </c>
      <c r="G2195" s="33">
        <v>4000</v>
      </c>
      <c r="H2195" s="33">
        <v>4000</v>
      </c>
      <c r="I2195" s="31" t="s">
        <v>9762</v>
      </c>
      <c r="J2195" s="31" t="s">
        <v>9763</v>
      </c>
      <c r="K2195" s="33">
        <v>4000</v>
      </c>
      <c r="L2195" s="31" t="s">
        <v>9764</v>
      </c>
      <c r="M2195" t="e">
        <f t="shared" si="114"/>
        <v>#VALUE!</v>
      </c>
    </row>
    <row r="2196" spans="1:13" hidden="1">
      <c r="A2196" s="31" t="s">
        <v>10853</v>
      </c>
      <c r="B2196" s="31" t="s">
        <v>13097</v>
      </c>
      <c r="C2196" s="31" t="s">
        <v>13098</v>
      </c>
      <c r="D2196" s="32">
        <v>44043</v>
      </c>
      <c r="E2196" s="31" t="s">
        <v>13099</v>
      </c>
      <c r="F2196" s="31" t="s">
        <v>12612</v>
      </c>
      <c r="G2196" s="33">
        <v>-1000</v>
      </c>
      <c r="H2196" s="33">
        <v>-1000</v>
      </c>
      <c r="I2196" s="31" t="s">
        <v>9762</v>
      </c>
      <c r="J2196" s="31" t="s">
        <v>9763</v>
      </c>
      <c r="K2196" s="33">
        <v>-1000</v>
      </c>
      <c r="L2196" s="31" t="s">
        <v>9764</v>
      </c>
      <c r="M2196" t="e">
        <f t="shared" si="114"/>
        <v>#VALUE!</v>
      </c>
    </row>
    <row r="2197" spans="1:13" hidden="1">
      <c r="A2197" s="31" t="s">
        <v>10853</v>
      </c>
      <c r="B2197" s="31" t="s">
        <v>13097</v>
      </c>
      <c r="C2197" s="31" t="s">
        <v>13098</v>
      </c>
      <c r="D2197" s="32">
        <v>44043</v>
      </c>
      <c r="E2197" s="31" t="s">
        <v>13099</v>
      </c>
      <c r="F2197" s="31" t="s">
        <v>9875</v>
      </c>
      <c r="G2197" s="33">
        <v>1000</v>
      </c>
      <c r="H2197" s="33">
        <v>1000</v>
      </c>
      <c r="I2197" s="31" t="s">
        <v>9762</v>
      </c>
      <c r="J2197" s="31" t="s">
        <v>9763</v>
      </c>
      <c r="K2197" s="33">
        <v>1000</v>
      </c>
      <c r="L2197" s="31" t="s">
        <v>9764</v>
      </c>
      <c r="M2197" t="e">
        <f t="shared" si="114"/>
        <v>#VALUE!</v>
      </c>
    </row>
    <row r="2198" spans="1:13" hidden="1">
      <c r="A2198" s="31" t="s">
        <v>9757</v>
      </c>
      <c r="B2198" s="31" t="s">
        <v>13100</v>
      </c>
      <c r="C2198" s="31" t="s">
        <v>13101</v>
      </c>
      <c r="D2198" s="32">
        <v>44043</v>
      </c>
      <c r="E2198" s="31" t="s">
        <v>13102</v>
      </c>
      <c r="F2198" s="31" t="s">
        <v>12612</v>
      </c>
      <c r="G2198" s="33">
        <v>-91100</v>
      </c>
      <c r="H2198" s="33">
        <v>-91100</v>
      </c>
      <c r="I2198" s="31" t="s">
        <v>9762</v>
      </c>
      <c r="J2198" s="31" t="s">
        <v>9763</v>
      </c>
      <c r="K2198" s="33">
        <v>-91100</v>
      </c>
      <c r="L2198" s="31" t="s">
        <v>9764</v>
      </c>
      <c r="M2198" t="e">
        <f t="shared" si="114"/>
        <v>#VALUE!</v>
      </c>
    </row>
    <row r="2199" spans="1:13" hidden="1">
      <c r="A2199" s="31" t="s">
        <v>9757</v>
      </c>
      <c r="B2199" s="31" t="s">
        <v>13100</v>
      </c>
      <c r="C2199" s="31" t="s">
        <v>13101</v>
      </c>
      <c r="D2199" s="32">
        <v>44043</v>
      </c>
      <c r="E2199" s="31" t="s">
        <v>13102</v>
      </c>
      <c r="F2199" s="31" t="s">
        <v>10090</v>
      </c>
      <c r="G2199" s="33">
        <v>-900</v>
      </c>
      <c r="H2199" s="33">
        <v>-900</v>
      </c>
      <c r="I2199" s="31" t="s">
        <v>9762</v>
      </c>
      <c r="J2199" s="31" t="s">
        <v>9763</v>
      </c>
      <c r="K2199" s="33">
        <v>-900</v>
      </c>
      <c r="L2199" s="31" t="s">
        <v>9764</v>
      </c>
      <c r="M2199" t="e">
        <f t="shared" si="114"/>
        <v>#VALUE!</v>
      </c>
    </row>
    <row r="2200" spans="1:13" hidden="1">
      <c r="A2200" s="31" t="s">
        <v>9757</v>
      </c>
      <c r="B2200" s="31" t="s">
        <v>13100</v>
      </c>
      <c r="C2200" s="31" t="s">
        <v>13101</v>
      </c>
      <c r="D2200" s="32">
        <v>44043</v>
      </c>
      <c r="E2200" s="31" t="s">
        <v>13102</v>
      </c>
      <c r="F2200" s="31" t="s">
        <v>9867</v>
      </c>
      <c r="G2200" s="33">
        <v>92000</v>
      </c>
      <c r="H2200" s="33">
        <v>92000</v>
      </c>
      <c r="I2200" s="31" t="s">
        <v>9762</v>
      </c>
      <c r="J2200" s="31" t="s">
        <v>9763</v>
      </c>
      <c r="K2200" s="33">
        <v>92000</v>
      </c>
      <c r="L2200" s="31" t="s">
        <v>9764</v>
      </c>
      <c r="M2200" t="e">
        <f t="shared" si="114"/>
        <v>#VALUE!</v>
      </c>
    </row>
    <row r="2201" spans="1:13" hidden="1">
      <c r="A2201" s="31" t="s">
        <v>10853</v>
      </c>
      <c r="B2201" s="31" t="s">
        <v>13103</v>
      </c>
      <c r="C2201" s="31" t="s">
        <v>13104</v>
      </c>
      <c r="D2201" s="32">
        <v>44043</v>
      </c>
      <c r="E2201" s="31" t="s">
        <v>13105</v>
      </c>
      <c r="F2201" s="31" t="s">
        <v>12612</v>
      </c>
      <c r="G2201" s="33">
        <v>-1000</v>
      </c>
      <c r="H2201" s="33">
        <v>-1000</v>
      </c>
      <c r="I2201" s="31" t="s">
        <v>9762</v>
      </c>
      <c r="J2201" s="31" t="s">
        <v>9763</v>
      </c>
      <c r="K2201" s="33">
        <v>-1000</v>
      </c>
      <c r="L2201" s="31" t="s">
        <v>9764</v>
      </c>
      <c r="M2201" t="e">
        <f t="shared" si="114"/>
        <v>#VALUE!</v>
      </c>
    </row>
    <row r="2202" spans="1:13" hidden="1">
      <c r="A2202" s="31" t="s">
        <v>10853</v>
      </c>
      <c r="B2202" s="31" t="s">
        <v>13103</v>
      </c>
      <c r="C2202" s="31" t="s">
        <v>13104</v>
      </c>
      <c r="D2202" s="32">
        <v>44043</v>
      </c>
      <c r="E2202" s="31" t="s">
        <v>13105</v>
      </c>
      <c r="F2202" s="31" t="s">
        <v>9875</v>
      </c>
      <c r="G2202" s="33">
        <v>1000</v>
      </c>
      <c r="H2202" s="33">
        <v>1000</v>
      </c>
      <c r="I2202" s="31" t="s">
        <v>9762</v>
      </c>
      <c r="J2202" s="31" t="s">
        <v>9763</v>
      </c>
      <c r="K2202" s="33">
        <v>1000</v>
      </c>
      <c r="L2202" s="31" t="s">
        <v>9764</v>
      </c>
      <c r="M2202" t="e">
        <f t="shared" si="114"/>
        <v>#VALUE!</v>
      </c>
    </row>
    <row r="2203" spans="1:13" hidden="1">
      <c r="A2203" s="31" t="s">
        <v>10853</v>
      </c>
      <c r="B2203" s="31" t="s">
        <v>13106</v>
      </c>
      <c r="C2203" s="31" t="s">
        <v>13107</v>
      </c>
      <c r="D2203" s="32">
        <v>44043</v>
      </c>
      <c r="E2203" s="31" t="s">
        <v>13108</v>
      </c>
      <c r="F2203" s="31" t="s">
        <v>12612</v>
      </c>
      <c r="G2203" s="33">
        <v>-9350</v>
      </c>
      <c r="H2203" s="33">
        <v>-9350</v>
      </c>
      <c r="I2203" s="31" t="s">
        <v>9762</v>
      </c>
      <c r="J2203" s="31" t="s">
        <v>9763</v>
      </c>
      <c r="K2203" s="33">
        <v>-9350</v>
      </c>
      <c r="L2203" s="31" t="s">
        <v>9764</v>
      </c>
      <c r="M2203" t="e">
        <f t="shared" si="114"/>
        <v>#VALUE!</v>
      </c>
    </row>
    <row r="2204" spans="1:13" hidden="1">
      <c r="A2204" s="31" t="s">
        <v>10853</v>
      </c>
      <c r="B2204" s="31" t="s">
        <v>13106</v>
      </c>
      <c r="C2204" s="31" t="s">
        <v>13107</v>
      </c>
      <c r="D2204" s="32">
        <v>44043</v>
      </c>
      <c r="E2204" s="31" t="s">
        <v>13108</v>
      </c>
      <c r="F2204" s="31" t="s">
        <v>9875</v>
      </c>
      <c r="G2204" s="33">
        <v>9350</v>
      </c>
      <c r="H2204" s="33">
        <v>9350</v>
      </c>
      <c r="I2204" s="31" t="s">
        <v>9762</v>
      </c>
      <c r="J2204" s="31" t="s">
        <v>9763</v>
      </c>
      <c r="K2204" s="33">
        <v>9350</v>
      </c>
      <c r="L2204" s="31" t="s">
        <v>9764</v>
      </c>
      <c r="M2204" t="e">
        <f t="shared" si="114"/>
        <v>#VALUE!</v>
      </c>
    </row>
    <row r="2205" spans="1:13" hidden="1">
      <c r="A2205" s="31" t="s">
        <v>10853</v>
      </c>
      <c r="B2205" s="31" t="s">
        <v>13109</v>
      </c>
      <c r="C2205" s="31" t="s">
        <v>13110</v>
      </c>
      <c r="D2205" s="32">
        <v>44043</v>
      </c>
      <c r="E2205" s="31" t="s">
        <v>13111</v>
      </c>
      <c r="F2205" s="31" t="s">
        <v>12612</v>
      </c>
      <c r="G2205" s="33">
        <v>-1000</v>
      </c>
      <c r="H2205" s="33">
        <v>-1000</v>
      </c>
      <c r="I2205" s="31" t="s">
        <v>9762</v>
      </c>
      <c r="J2205" s="31" t="s">
        <v>9763</v>
      </c>
      <c r="K2205" s="33">
        <v>-1000</v>
      </c>
      <c r="L2205" s="31" t="s">
        <v>9764</v>
      </c>
      <c r="M2205" t="e">
        <f t="shared" si="114"/>
        <v>#VALUE!</v>
      </c>
    </row>
    <row r="2206" spans="1:13" hidden="1">
      <c r="A2206" s="31" t="s">
        <v>10853</v>
      </c>
      <c r="B2206" s="31" t="s">
        <v>13109</v>
      </c>
      <c r="C2206" s="31" t="s">
        <v>13110</v>
      </c>
      <c r="D2206" s="32">
        <v>44043</v>
      </c>
      <c r="E2206" s="31" t="s">
        <v>13111</v>
      </c>
      <c r="F2206" s="31" t="s">
        <v>9875</v>
      </c>
      <c r="G2206" s="33">
        <v>1000</v>
      </c>
      <c r="H2206" s="33">
        <v>1000</v>
      </c>
      <c r="I2206" s="31" t="s">
        <v>9762</v>
      </c>
      <c r="J2206" s="31" t="s">
        <v>9763</v>
      </c>
      <c r="K2206" s="33">
        <v>1000</v>
      </c>
      <c r="L2206" s="31" t="s">
        <v>9764</v>
      </c>
      <c r="M2206" t="e">
        <f t="shared" si="114"/>
        <v>#VALUE!</v>
      </c>
    </row>
    <row r="2207" spans="1:13" hidden="1">
      <c r="A2207" s="31" t="s">
        <v>10853</v>
      </c>
      <c r="B2207" s="31" t="s">
        <v>13112</v>
      </c>
      <c r="C2207" s="31" t="s">
        <v>13113</v>
      </c>
      <c r="D2207" s="32">
        <v>44043</v>
      </c>
      <c r="E2207" s="31" t="s">
        <v>13114</v>
      </c>
      <c r="F2207" s="31" t="s">
        <v>12612</v>
      </c>
      <c r="G2207" s="33">
        <v>-1000</v>
      </c>
      <c r="H2207" s="33">
        <v>-1000</v>
      </c>
      <c r="I2207" s="31" t="s">
        <v>9762</v>
      </c>
      <c r="J2207" s="31" t="s">
        <v>9763</v>
      </c>
      <c r="K2207" s="33">
        <v>-1000</v>
      </c>
      <c r="L2207" s="31" t="s">
        <v>9764</v>
      </c>
      <c r="M2207" t="e">
        <f t="shared" si="114"/>
        <v>#VALUE!</v>
      </c>
    </row>
    <row r="2208" spans="1:13" hidden="1">
      <c r="A2208" s="31" t="s">
        <v>10853</v>
      </c>
      <c r="B2208" s="31" t="s">
        <v>13112</v>
      </c>
      <c r="C2208" s="31" t="s">
        <v>13113</v>
      </c>
      <c r="D2208" s="32">
        <v>44043</v>
      </c>
      <c r="E2208" s="31" t="s">
        <v>13114</v>
      </c>
      <c r="F2208" s="31" t="s">
        <v>9875</v>
      </c>
      <c r="G2208" s="33">
        <v>1000</v>
      </c>
      <c r="H2208" s="33">
        <v>1000</v>
      </c>
      <c r="I2208" s="31" t="s">
        <v>9762</v>
      </c>
      <c r="J2208" s="31" t="s">
        <v>9763</v>
      </c>
      <c r="K2208" s="33">
        <v>1000</v>
      </c>
      <c r="L2208" s="31" t="s">
        <v>9764</v>
      </c>
      <c r="M2208" t="e">
        <f t="shared" si="114"/>
        <v>#VALUE!</v>
      </c>
    </row>
    <row r="2209" spans="1:13" hidden="1">
      <c r="A2209" s="31" t="s">
        <v>10853</v>
      </c>
      <c r="B2209" s="31" t="s">
        <v>13115</v>
      </c>
      <c r="C2209" s="31" t="s">
        <v>13116</v>
      </c>
      <c r="D2209" s="32">
        <v>44043</v>
      </c>
      <c r="E2209" s="31" t="s">
        <v>13117</v>
      </c>
      <c r="F2209" s="31" t="s">
        <v>12612</v>
      </c>
      <c r="G2209" s="33">
        <v>-1000</v>
      </c>
      <c r="H2209" s="33">
        <v>-1000</v>
      </c>
      <c r="I2209" s="31" t="s">
        <v>9762</v>
      </c>
      <c r="J2209" s="31" t="s">
        <v>9763</v>
      </c>
      <c r="K2209" s="33">
        <v>-1000</v>
      </c>
      <c r="L2209" s="31" t="s">
        <v>9764</v>
      </c>
      <c r="M2209" t="e">
        <f t="shared" si="114"/>
        <v>#VALUE!</v>
      </c>
    </row>
    <row r="2210" spans="1:13" hidden="1">
      <c r="A2210" s="31" t="s">
        <v>10853</v>
      </c>
      <c r="B2210" s="31" t="s">
        <v>13115</v>
      </c>
      <c r="C2210" s="31" t="s">
        <v>13116</v>
      </c>
      <c r="D2210" s="32">
        <v>44043</v>
      </c>
      <c r="E2210" s="31" t="s">
        <v>13117</v>
      </c>
      <c r="F2210" s="31" t="s">
        <v>9875</v>
      </c>
      <c r="G2210" s="33">
        <v>1000</v>
      </c>
      <c r="H2210" s="33">
        <v>1000</v>
      </c>
      <c r="I2210" s="31" t="s">
        <v>9762</v>
      </c>
      <c r="J2210" s="31" t="s">
        <v>9763</v>
      </c>
      <c r="K2210" s="33">
        <v>1000</v>
      </c>
      <c r="L2210" s="31" t="s">
        <v>9764</v>
      </c>
      <c r="M2210" t="e">
        <f t="shared" si="114"/>
        <v>#VALUE!</v>
      </c>
    </row>
    <row r="2211" spans="1:13" hidden="1">
      <c r="A2211" s="31" t="s">
        <v>10853</v>
      </c>
      <c r="B2211" s="31" t="s">
        <v>13118</v>
      </c>
      <c r="C2211" s="31" t="s">
        <v>13119</v>
      </c>
      <c r="D2211" s="32">
        <v>44043</v>
      </c>
      <c r="E2211" s="31" t="s">
        <v>13120</v>
      </c>
      <c r="F2211" s="31" t="s">
        <v>12612</v>
      </c>
      <c r="G2211" s="33">
        <v>-1000</v>
      </c>
      <c r="H2211" s="33">
        <v>-1000</v>
      </c>
      <c r="I2211" s="31" t="s">
        <v>9762</v>
      </c>
      <c r="J2211" s="31" t="s">
        <v>9763</v>
      </c>
      <c r="K2211" s="33">
        <v>-1000</v>
      </c>
      <c r="L2211" s="31" t="s">
        <v>9764</v>
      </c>
      <c r="M2211" t="e">
        <f t="shared" si="114"/>
        <v>#VALUE!</v>
      </c>
    </row>
    <row r="2212" spans="1:13" hidden="1">
      <c r="A2212" s="31" t="s">
        <v>10853</v>
      </c>
      <c r="B2212" s="31" t="s">
        <v>13118</v>
      </c>
      <c r="C2212" s="31" t="s">
        <v>13119</v>
      </c>
      <c r="D2212" s="32">
        <v>44043</v>
      </c>
      <c r="E2212" s="31" t="s">
        <v>13120</v>
      </c>
      <c r="F2212" s="31" t="s">
        <v>9875</v>
      </c>
      <c r="G2212" s="33">
        <v>1000</v>
      </c>
      <c r="H2212" s="33">
        <v>1000</v>
      </c>
      <c r="I2212" s="31" t="s">
        <v>9762</v>
      </c>
      <c r="J2212" s="31" t="s">
        <v>9763</v>
      </c>
      <c r="K2212" s="33">
        <v>1000</v>
      </c>
      <c r="L2212" s="31" t="s">
        <v>9764</v>
      </c>
      <c r="M2212" t="e">
        <f t="shared" si="114"/>
        <v>#VALUE!</v>
      </c>
    </row>
    <row r="2213" spans="1:13" hidden="1">
      <c r="A2213" s="31" t="s">
        <v>10853</v>
      </c>
      <c r="B2213" s="31" t="s">
        <v>13121</v>
      </c>
      <c r="C2213" s="31" t="s">
        <v>13122</v>
      </c>
      <c r="D2213" s="32">
        <v>44043</v>
      </c>
      <c r="E2213" s="31" t="s">
        <v>13123</v>
      </c>
      <c r="F2213" s="31" t="s">
        <v>12612</v>
      </c>
      <c r="G2213" s="33">
        <v>-4000</v>
      </c>
      <c r="H2213" s="33">
        <v>-4000</v>
      </c>
      <c r="I2213" s="31" t="s">
        <v>9762</v>
      </c>
      <c r="J2213" s="31" t="s">
        <v>9763</v>
      </c>
      <c r="K2213" s="33">
        <v>-4000</v>
      </c>
      <c r="L2213" s="31" t="s">
        <v>9764</v>
      </c>
      <c r="M2213" t="e">
        <f t="shared" si="114"/>
        <v>#VALUE!</v>
      </c>
    </row>
    <row r="2214" spans="1:13" hidden="1">
      <c r="A2214" s="31" t="s">
        <v>10853</v>
      </c>
      <c r="B2214" s="31" t="s">
        <v>13121</v>
      </c>
      <c r="C2214" s="31" t="s">
        <v>13122</v>
      </c>
      <c r="D2214" s="32">
        <v>44043</v>
      </c>
      <c r="E2214" s="31" t="s">
        <v>13123</v>
      </c>
      <c r="F2214" s="31" t="s">
        <v>9875</v>
      </c>
      <c r="G2214" s="33">
        <v>4000</v>
      </c>
      <c r="H2214" s="33">
        <v>4000</v>
      </c>
      <c r="I2214" s="31" t="s">
        <v>9762</v>
      </c>
      <c r="J2214" s="31" t="s">
        <v>9763</v>
      </c>
      <c r="K2214" s="33">
        <v>4000</v>
      </c>
      <c r="L2214" s="31" t="s">
        <v>9764</v>
      </c>
      <c r="M2214" t="e">
        <f t="shared" si="114"/>
        <v>#VALUE!</v>
      </c>
    </row>
    <row r="2215" spans="1:13" hidden="1">
      <c r="A2215" s="31" t="s">
        <v>10853</v>
      </c>
      <c r="B2215" s="31" t="s">
        <v>13124</v>
      </c>
      <c r="C2215" s="31" t="s">
        <v>13125</v>
      </c>
      <c r="D2215" s="32">
        <v>44043</v>
      </c>
      <c r="E2215" s="31" t="s">
        <v>13126</v>
      </c>
      <c r="F2215" s="31" t="s">
        <v>12612</v>
      </c>
      <c r="G2215" s="33">
        <v>-5710</v>
      </c>
      <c r="H2215" s="33">
        <v>-5710</v>
      </c>
      <c r="I2215" s="31" t="s">
        <v>9762</v>
      </c>
      <c r="J2215" s="31" t="s">
        <v>9763</v>
      </c>
      <c r="K2215" s="33">
        <v>-5710</v>
      </c>
      <c r="L2215" s="31" t="s">
        <v>9764</v>
      </c>
      <c r="M2215" t="e">
        <f t="shared" si="114"/>
        <v>#VALUE!</v>
      </c>
    </row>
    <row r="2216" spans="1:13" hidden="1">
      <c r="A2216" s="31" t="s">
        <v>10853</v>
      </c>
      <c r="B2216" s="31" t="s">
        <v>13124</v>
      </c>
      <c r="C2216" s="31" t="s">
        <v>13125</v>
      </c>
      <c r="D2216" s="32">
        <v>44043</v>
      </c>
      <c r="E2216" s="31" t="s">
        <v>13126</v>
      </c>
      <c r="F2216" s="31" t="s">
        <v>9962</v>
      </c>
      <c r="G2216" s="33">
        <v>5710</v>
      </c>
      <c r="H2216" s="33">
        <v>5710</v>
      </c>
      <c r="I2216" s="31" t="s">
        <v>9762</v>
      </c>
      <c r="J2216" s="31" t="s">
        <v>9763</v>
      </c>
      <c r="K2216" s="33">
        <v>5710</v>
      </c>
      <c r="L2216" s="31" t="s">
        <v>9764</v>
      </c>
      <c r="M2216" t="e">
        <f t="shared" si="114"/>
        <v>#VALUE!</v>
      </c>
    </row>
    <row r="2217" spans="1:13" hidden="1">
      <c r="A2217" s="31" t="s">
        <v>10853</v>
      </c>
      <c r="B2217" s="31" t="s">
        <v>13127</v>
      </c>
      <c r="C2217" s="31" t="s">
        <v>13128</v>
      </c>
      <c r="D2217" s="32">
        <v>44043</v>
      </c>
      <c r="E2217" s="31" t="s">
        <v>13129</v>
      </c>
      <c r="F2217" s="31" t="s">
        <v>12612</v>
      </c>
      <c r="G2217" s="33">
        <v>-46504.08</v>
      </c>
      <c r="H2217" s="33">
        <v>-46504.08</v>
      </c>
      <c r="I2217" s="31" t="s">
        <v>9762</v>
      </c>
      <c r="J2217" s="31" t="s">
        <v>9763</v>
      </c>
      <c r="K2217" s="33">
        <v>-46504.08</v>
      </c>
      <c r="L2217" s="31" t="s">
        <v>9764</v>
      </c>
      <c r="M2217" t="e">
        <f t="shared" si="114"/>
        <v>#VALUE!</v>
      </c>
    </row>
    <row r="2218" spans="1:13" hidden="1">
      <c r="A2218" s="31" t="s">
        <v>10853</v>
      </c>
      <c r="B2218" s="31" t="s">
        <v>13127</v>
      </c>
      <c r="C2218" s="31" t="s">
        <v>13128</v>
      </c>
      <c r="D2218" s="32">
        <v>44043</v>
      </c>
      <c r="E2218" s="31" t="s">
        <v>13129</v>
      </c>
      <c r="F2218" s="31" t="s">
        <v>9867</v>
      </c>
      <c r="G2218" s="33">
        <v>46504.08</v>
      </c>
      <c r="H2218" s="33">
        <v>46504.08</v>
      </c>
      <c r="I2218" s="31" t="s">
        <v>9762</v>
      </c>
      <c r="J2218" s="31" t="s">
        <v>9763</v>
      </c>
      <c r="K2218" s="33">
        <v>46504.08</v>
      </c>
      <c r="L2218" s="31" t="s">
        <v>9764</v>
      </c>
      <c r="M2218" t="e">
        <f t="shared" si="114"/>
        <v>#VALUE!</v>
      </c>
    </row>
    <row r="2219" spans="1:13" hidden="1">
      <c r="A2219" s="31" t="s">
        <v>10853</v>
      </c>
      <c r="B2219" s="31" t="s">
        <v>13130</v>
      </c>
      <c r="C2219" s="31" t="s">
        <v>13131</v>
      </c>
      <c r="D2219" s="32">
        <v>44043</v>
      </c>
      <c r="E2219" s="31" t="s">
        <v>13132</v>
      </c>
      <c r="F2219" s="31" t="s">
        <v>12612</v>
      </c>
      <c r="G2219" s="33">
        <v>-98650</v>
      </c>
      <c r="H2219" s="33">
        <v>-98650</v>
      </c>
      <c r="I2219" s="31" t="s">
        <v>9762</v>
      </c>
      <c r="J2219" s="31" t="s">
        <v>9763</v>
      </c>
      <c r="K2219" s="33">
        <v>-98650</v>
      </c>
      <c r="L2219" s="31" t="s">
        <v>9764</v>
      </c>
      <c r="M2219" t="e">
        <f t="shared" si="114"/>
        <v>#VALUE!</v>
      </c>
    </row>
    <row r="2220" spans="1:13" hidden="1">
      <c r="A2220" s="31" t="s">
        <v>10853</v>
      </c>
      <c r="B2220" s="31" t="s">
        <v>13130</v>
      </c>
      <c r="C2220" s="31" t="s">
        <v>13131</v>
      </c>
      <c r="D2220" s="32">
        <v>44043</v>
      </c>
      <c r="E2220" s="31" t="s">
        <v>13132</v>
      </c>
      <c r="F2220" s="31" t="s">
        <v>9867</v>
      </c>
      <c r="G2220" s="33">
        <v>98650</v>
      </c>
      <c r="H2220" s="33">
        <v>98650</v>
      </c>
      <c r="I2220" s="31" t="s">
        <v>9762</v>
      </c>
      <c r="J2220" s="31" t="s">
        <v>9763</v>
      </c>
      <c r="K2220" s="33">
        <v>98650</v>
      </c>
      <c r="L2220" s="31" t="s">
        <v>9764</v>
      </c>
      <c r="M2220" t="e">
        <f t="shared" si="114"/>
        <v>#VALUE!</v>
      </c>
    </row>
    <row r="2221" spans="1:13" hidden="1">
      <c r="A2221" s="31" t="s">
        <v>9757</v>
      </c>
      <c r="B2221" s="31" t="s">
        <v>13133</v>
      </c>
      <c r="C2221" s="31" t="s">
        <v>13134</v>
      </c>
      <c r="D2221" s="32">
        <v>44043</v>
      </c>
      <c r="E2221" s="31" t="s">
        <v>13135</v>
      </c>
      <c r="F2221" s="31" t="s">
        <v>12612</v>
      </c>
      <c r="G2221" s="33">
        <v>-1088640</v>
      </c>
      <c r="H2221" s="33">
        <v>-1088640</v>
      </c>
      <c r="I2221" s="31" t="s">
        <v>9762</v>
      </c>
      <c r="J2221" s="31" t="s">
        <v>9763</v>
      </c>
      <c r="K2221" s="33">
        <v>-1088640</v>
      </c>
      <c r="L2221" s="31" t="s">
        <v>9764</v>
      </c>
      <c r="M2221" t="e">
        <f t="shared" si="114"/>
        <v>#VALUE!</v>
      </c>
    </row>
    <row r="2222" spans="1:13" hidden="1">
      <c r="A2222" s="31" t="s">
        <v>9757</v>
      </c>
      <c r="B2222" s="31" t="s">
        <v>13133</v>
      </c>
      <c r="C2222" s="31" t="s">
        <v>13134</v>
      </c>
      <c r="D2222" s="32">
        <v>44043</v>
      </c>
      <c r="E2222" s="31" t="s">
        <v>13135</v>
      </c>
      <c r="F2222" s="31" t="s">
        <v>9997</v>
      </c>
      <c r="G2222" s="33">
        <v>1088640</v>
      </c>
      <c r="H2222" s="33">
        <v>1088640</v>
      </c>
      <c r="I2222" s="31" t="s">
        <v>9762</v>
      </c>
      <c r="J2222" s="31" t="s">
        <v>9763</v>
      </c>
      <c r="K2222" s="33">
        <v>1088640</v>
      </c>
      <c r="L2222" s="31" t="s">
        <v>9764</v>
      </c>
      <c r="M2222" t="e">
        <f t="shared" si="114"/>
        <v>#VALUE!</v>
      </c>
    </row>
    <row r="2223" spans="1:13" hidden="1">
      <c r="A2223" s="31" t="s">
        <v>9757</v>
      </c>
      <c r="B2223" s="31" t="s">
        <v>13136</v>
      </c>
      <c r="C2223" s="31" t="s">
        <v>13137</v>
      </c>
      <c r="D2223" s="32">
        <v>44043</v>
      </c>
      <c r="E2223" s="31" t="s">
        <v>13138</v>
      </c>
      <c r="F2223" s="31" t="s">
        <v>12612</v>
      </c>
      <c r="G2223" s="33">
        <v>-157500</v>
      </c>
      <c r="H2223" s="33">
        <v>-157500</v>
      </c>
      <c r="I2223" s="31" t="s">
        <v>9762</v>
      </c>
      <c r="J2223" s="31" t="s">
        <v>9763</v>
      </c>
      <c r="K2223" s="33">
        <v>-157500</v>
      </c>
      <c r="L2223" s="31" t="s">
        <v>9764</v>
      </c>
      <c r="M2223" t="e">
        <f t="shared" si="114"/>
        <v>#VALUE!</v>
      </c>
    </row>
    <row r="2224" spans="1:13" hidden="1">
      <c r="A2224" s="31" t="s">
        <v>9757</v>
      </c>
      <c r="B2224" s="31" t="s">
        <v>13136</v>
      </c>
      <c r="C2224" s="31" t="s">
        <v>13137</v>
      </c>
      <c r="D2224" s="32">
        <v>44043</v>
      </c>
      <c r="E2224" s="31" t="s">
        <v>13138</v>
      </c>
      <c r="F2224" s="31" t="s">
        <v>9997</v>
      </c>
      <c r="G2224" s="33">
        <v>157500</v>
      </c>
      <c r="H2224" s="33">
        <v>157500</v>
      </c>
      <c r="I2224" s="31" t="s">
        <v>9762</v>
      </c>
      <c r="J2224" s="31" t="s">
        <v>9763</v>
      </c>
      <c r="K2224" s="33">
        <v>157500</v>
      </c>
      <c r="L2224" s="31" t="s">
        <v>9764</v>
      </c>
      <c r="M2224" t="e">
        <f t="shared" si="114"/>
        <v>#VALUE!</v>
      </c>
    </row>
    <row r="2225" spans="1:13" hidden="1">
      <c r="A2225" s="31" t="s">
        <v>9757</v>
      </c>
      <c r="B2225" s="31" t="s">
        <v>13139</v>
      </c>
      <c r="C2225" s="31" t="s">
        <v>13140</v>
      </c>
      <c r="D2225" s="32">
        <v>44043</v>
      </c>
      <c r="E2225" s="31" t="s">
        <v>13141</v>
      </c>
      <c r="F2225" s="31" t="s">
        <v>12612</v>
      </c>
      <c r="G2225" s="33">
        <v>-6300</v>
      </c>
      <c r="H2225" s="33">
        <v>-6300</v>
      </c>
      <c r="I2225" s="31" t="s">
        <v>9762</v>
      </c>
      <c r="J2225" s="31" t="s">
        <v>9763</v>
      </c>
      <c r="K2225" s="33">
        <v>-6300</v>
      </c>
      <c r="L2225" s="31" t="s">
        <v>9764</v>
      </c>
      <c r="M2225" t="e">
        <f t="shared" si="114"/>
        <v>#VALUE!</v>
      </c>
    </row>
    <row r="2226" spans="1:13" hidden="1">
      <c r="A2226" s="31" t="s">
        <v>9757</v>
      </c>
      <c r="B2226" s="31" t="s">
        <v>13139</v>
      </c>
      <c r="C2226" s="31" t="s">
        <v>13140</v>
      </c>
      <c r="D2226" s="32">
        <v>44043</v>
      </c>
      <c r="E2226" s="31" t="s">
        <v>13141</v>
      </c>
      <c r="F2226" s="31" t="s">
        <v>9997</v>
      </c>
      <c r="G2226" s="33">
        <v>6300</v>
      </c>
      <c r="H2226" s="33">
        <v>6300</v>
      </c>
      <c r="I2226" s="31" t="s">
        <v>9762</v>
      </c>
      <c r="J2226" s="31" t="s">
        <v>9763</v>
      </c>
      <c r="K2226" s="33">
        <v>6300</v>
      </c>
      <c r="L2226" s="31" t="s">
        <v>9764</v>
      </c>
      <c r="M2226" t="e">
        <f t="shared" si="114"/>
        <v>#VALUE!</v>
      </c>
    </row>
    <row r="2227" spans="1:13" hidden="1">
      <c r="A2227" s="31" t="s">
        <v>9757</v>
      </c>
      <c r="B2227" s="31" t="s">
        <v>13142</v>
      </c>
      <c r="C2227" s="31" t="s">
        <v>13143</v>
      </c>
      <c r="D2227" s="32">
        <v>44043</v>
      </c>
      <c r="E2227" s="31" t="s">
        <v>13144</v>
      </c>
      <c r="F2227" s="31" t="s">
        <v>12612</v>
      </c>
      <c r="G2227" s="33">
        <v>-408240</v>
      </c>
      <c r="H2227" s="33">
        <v>-408240</v>
      </c>
      <c r="I2227" s="31" t="s">
        <v>9762</v>
      </c>
      <c r="J2227" s="31" t="s">
        <v>9763</v>
      </c>
      <c r="K2227" s="33">
        <v>-408240</v>
      </c>
      <c r="L2227" s="31" t="s">
        <v>9764</v>
      </c>
      <c r="M2227" t="e">
        <f t="shared" si="114"/>
        <v>#VALUE!</v>
      </c>
    </row>
    <row r="2228" spans="1:13" hidden="1">
      <c r="A2228" s="31" t="s">
        <v>9757</v>
      </c>
      <c r="B2228" s="31" t="s">
        <v>13142</v>
      </c>
      <c r="C2228" s="31" t="s">
        <v>13143</v>
      </c>
      <c r="D2228" s="32">
        <v>44043</v>
      </c>
      <c r="E2228" s="31" t="s">
        <v>13144</v>
      </c>
      <c r="F2228" s="31" t="s">
        <v>9997</v>
      </c>
      <c r="G2228" s="33">
        <v>408240</v>
      </c>
      <c r="H2228" s="33">
        <v>408240</v>
      </c>
      <c r="I2228" s="31" t="s">
        <v>9762</v>
      </c>
      <c r="J2228" s="31" t="s">
        <v>9763</v>
      </c>
      <c r="K2228" s="33">
        <v>408240</v>
      </c>
      <c r="L2228" s="31" t="s">
        <v>9764</v>
      </c>
      <c r="M2228" t="e">
        <f t="shared" si="114"/>
        <v>#VALUE!</v>
      </c>
    </row>
    <row r="2229" spans="1:13" hidden="1">
      <c r="A2229" s="31" t="s">
        <v>9757</v>
      </c>
      <c r="B2229" s="31" t="s">
        <v>13145</v>
      </c>
      <c r="C2229" s="31" t="s">
        <v>13146</v>
      </c>
      <c r="D2229" s="32">
        <v>44043</v>
      </c>
      <c r="E2229" s="31" t="s">
        <v>13147</v>
      </c>
      <c r="F2229" s="31" t="s">
        <v>12612</v>
      </c>
      <c r="G2229" s="33">
        <v>-121590</v>
      </c>
      <c r="H2229" s="33">
        <v>-121590</v>
      </c>
      <c r="I2229" s="31" t="s">
        <v>9762</v>
      </c>
      <c r="J2229" s="31" t="s">
        <v>9763</v>
      </c>
      <c r="K2229" s="33">
        <v>-121590</v>
      </c>
      <c r="L2229" s="31" t="s">
        <v>9764</v>
      </c>
      <c r="M2229" t="e">
        <f t="shared" si="114"/>
        <v>#VALUE!</v>
      </c>
    </row>
    <row r="2230" spans="1:13" hidden="1">
      <c r="A2230" s="31" t="s">
        <v>9757</v>
      </c>
      <c r="B2230" s="31" t="s">
        <v>13145</v>
      </c>
      <c r="C2230" s="31" t="s">
        <v>13146</v>
      </c>
      <c r="D2230" s="32">
        <v>44043</v>
      </c>
      <c r="E2230" s="31" t="s">
        <v>13147</v>
      </c>
      <c r="F2230" s="31" t="s">
        <v>9997</v>
      </c>
      <c r="G2230" s="33">
        <v>121590</v>
      </c>
      <c r="H2230" s="33">
        <v>121590</v>
      </c>
      <c r="I2230" s="31" t="s">
        <v>9762</v>
      </c>
      <c r="J2230" s="31" t="s">
        <v>9763</v>
      </c>
      <c r="K2230" s="33">
        <v>121590</v>
      </c>
      <c r="L2230" s="31" t="s">
        <v>9764</v>
      </c>
      <c r="M2230" t="e">
        <f t="shared" si="114"/>
        <v>#VALUE!</v>
      </c>
    </row>
    <row r="2231" spans="1:13" hidden="1">
      <c r="A2231" s="31" t="s">
        <v>9757</v>
      </c>
      <c r="B2231" s="31" t="s">
        <v>13148</v>
      </c>
      <c r="C2231" s="31" t="s">
        <v>13149</v>
      </c>
      <c r="D2231" s="32">
        <v>44043</v>
      </c>
      <c r="E2231" s="31" t="s">
        <v>13150</v>
      </c>
      <c r="F2231" s="31" t="s">
        <v>12612</v>
      </c>
      <c r="G2231" s="33">
        <v>-212310</v>
      </c>
      <c r="H2231" s="33">
        <v>-212310</v>
      </c>
      <c r="I2231" s="31" t="s">
        <v>9762</v>
      </c>
      <c r="J2231" s="31" t="s">
        <v>9763</v>
      </c>
      <c r="K2231" s="33">
        <v>-212310</v>
      </c>
      <c r="L2231" s="31" t="s">
        <v>9764</v>
      </c>
      <c r="M2231" t="e">
        <f t="shared" si="114"/>
        <v>#VALUE!</v>
      </c>
    </row>
    <row r="2232" spans="1:13" hidden="1">
      <c r="A2232" s="31" t="s">
        <v>9757</v>
      </c>
      <c r="B2232" s="31" t="s">
        <v>13148</v>
      </c>
      <c r="C2232" s="31" t="s">
        <v>13149</v>
      </c>
      <c r="D2232" s="32">
        <v>44043</v>
      </c>
      <c r="E2232" s="31" t="s">
        <v>13150</v>
      </c>
      <c r="F2232" s="31" t="s">
        <v>9997</v>
      </c>
      <c r="G2232" s="33">
        <v>212310</v>
      </c>
      <c r="H2232" s="33">
        <v>212310</v>
      </c>
      <c r="I2232" s="31" t="s">
        <v>9762</v>
      </c>
      <c r="J2232" s="31" t="s">
        <v>9763</v>
      </c>
      <c r="K2232" s="33">
        <v>212310</v>
      </c>
      <c r="L2232" s="31" t="s">
        <v>9764</v>
      </c>
      <c r="M2232" t="e">
        <f t="shared" si="114"/>
        <v>#VALUE!</v>
      </c>
    </row>
    <row r="2233" spans="1:13" hidden="1">
      <c r="A2233" s="31" t="s">
        <v>9757</v>
      </c>
      <c r="B2233" s="31" t="s">
        <v>13151</v>
      </c>
      <c r="C2233" s="31" t="s">
        <v>13152</v>
      </c>
      <c r="D2233" s="32">
        <v>44043</v>
      </c>
      <c r="E2233" s="31" t="s">
        <v>13153</v>
      </c>
      <c r="F2233" s="31" t="s">
        <v>12612</v>
      </c>
      <c r="G2233" s="33">
        <v>-951300</v>
      </c>
      <c r="H2233" s="33">
        <v>-951300</v>
      </c>
      <c r="I2233" s="31" t="s">
        <v>9762</v>
      </c>
      <c r="J2233" s="31" t="s">
        <v>9763</v>
      </c>
      <c r="K2233" s="33">
        <v>-951300</v>
      </c>
      <c r="L2233" s="31" t="s">
        <v>9764</v>
      </c>
      <c r="M2233" t="e">
        <f t="shared" si="114"/>
        <v>#VALUE!</v>
      </c>
    </row>
    <row r="2234" spans="1:13" hidden="1">
      <c r="A2234" s="31" t="s">
        <v>9757</v>
      </c>
      <c r="B2234" s="31" t="s">
        <v>13151</v>
      </c>
      <c r="C2234" s="31" t="s">
        <v>13152</v>
      </c>
      <c r="D2234" s="32">
        <v>44043</v>
      </c>
      <c r="E2234" s="31" t="s">
        <v>13153</v>
      </c>
      <c r="F2234" s="31" t="s">
        <v>9997</v>
      </c>
      <c r="G2234" s="33">
        <v>951300</v>
      </c>
      <c r="H2234" s="33">
        <v>951300</v>
      </c>
      <c r="I2234" s="31" t="s">
        <v>9762</v>
      </c>
      <c r="J2234" s="31" t="s">
        <v>9763</v>
      </c>
      <c r="K2234" s="33">
        <v>951300</v>
      </c>
      <c r="L2234" s="31" t="s">
        <v>9764</v>
      </c>
      <c r="M2234" t="e">
        <f t="shared" si="114"/>
        <v>#VALUE!</v>
      </c>
    </row>
    <row r="2235" spans="1:13" hidden="1">
      <c r="A2235" s="31" t="s">
        <v>9757</v>
      </c>
      <c r="B2235" s="31" t="s">
        <v>13154</v>
      </c>
      <c r="C2235" s="31" t="s">
        <v>13155</v>
      </c>
      <c r="D2235" s="32">
        <v>44049</v>
      </c>
      <c r="E2235" s="31" t="s">
        <v>13156</v>
      </c>
      <c r="F2235" s="31" t="s">
        <v>11553</v>
      </c>
      <c r="G2235" s="33">
        <v>-172462.76</v>
      </c>
      <c r="H2235" s="33">
        <v>-172462.76</v>
      </c>
      <c r="I2235" s="31" t="s">
        <v>9762</v>
      </c>
      <c r="J2235" s="31" t="s">
        <v>9763</v>
      </c>
      <c r="K2235" s="33">
        <v>-172462.76</v>
      </c>
      <c r="L2235" s="31" t="s">
        <v>9764</v>
      </c>
      <c r="M2235" t="e">
        <f t="shared" si="114"/>
        <v>#VALUE!</v>
      </c>
    </row>
    <row r="2236" spans="1:13" hidden="1">
      <c r="A2236" s="31" t="s">
        <v>9757</v>
      </c>
      <c r="B2236" s="31" t="s">
        <v>13154</v>
      </c>
      <c r="C2236" s="31" t="s">
        <v>13155</v>
      </c>
      <c r="D2236" s="32">
        <v>44049</v>
      </c>
      <c r="E2236" s="31" t="s">
        <v>13156</v>
      </c>
      <c r="F2236" s="31" t="s">
        <v>9867</v>
      </c>
      <c r="G2236" s="33">
        <v>172462.76</v>
      </c>
      <c r="H2236" s="33">
        <v>172462.76</v>
      </c>
      <c r="I2236" s="31" t="s">
        <v>9762</v>
      </c>
      <c r="J2236" s="31" t="s">
        <v>9763</v>
      </c>
      <c r="K2236" s="33">
        <v>172462.76</v>
      </c>
      <c r="L2236" s="31" t="s">
        <v>9764</v>
      </c>
      <c r="M2236" t="e">
        <f t="shared" si="114"/>
        <v>#VALUE!</v>
      </c>
    </row>
    <row r="2237" spans="1:13" hidden="1">
      <c r="A2237" s="31" t="s">
        <v>9757</v>
      </c>
      <c r="B2237" s="31" t="s">
        <v>13157</v>
      </c>
      <c r="C2237" s="31" t="s">
        <v>13158</v>
      </c>
      <c r="D2237" s="32">
        <v>44043</v>
      </c>
      <c r="E2237" s="31" t="s">
        <v>13159</v>
      </c>
      <c r="F2237" s="31" t="s">
        <v>12612</v>
      </c>
      <c r="G2237" s="33">
        <v>-34600</v>
      </c>
      <c r="H2237" s="33">
        <v>-34600</v>
      </c>
      <c r="I2237" s="31" t="s">
        <v>9762</v>
      </c>
      <c r="J2237" s="31" t="s">
        <v>9763</v>
      </c>
      <c r="K2237" s="33">
        <v>-34600</v>
      </c>
      <c r="L2237" s="31" t="s">
        <v>9764</v>
      </c>
      <c r="M2237" t="e">
        <f t="shared" si="114"/>
        <v>#VALUE!</v>
      </c>
    </row>
    <row r="2238" spans="1:13" hidden="1">
      <c r="A2238" s="31" t="s">
        <v>9757</v>
      </c>
      <c r="B2238" s="31" t="s">
        <v>13157</v>
      </c>
      <c r="C2238" s="31" t="s">
        <v>13158</v>
      </c>
      <c r="D2238" s="32">
        <v>44043</v>
      </c>
      <c r="E2238" s="31" t="s">
        <v>13159</v>
      </c>
      <c r="F2238" s="31" t="s">
        <v>10050</v>
      </c>
      <c r="G2238" s="33">
        <v>34600</v>
      </c>
      <c r="H2238" s="33">
        <v>34600</v>
      </c>
      <c r="I2238" s="31" t="s">
        <v>9762</v>
      </c>
      <c r="J2238" s="31" t="s">
        <v>9763</v>
      </c>
      <c r="K2238" s="33">
        <v>34600</v>
      </c>
      <c r="L2238" s="31" t="s">
        <v>9764</v>
      </c>
      <c r="M2238" t="e">
        <f t="shared" si="114"/>
        <v>#VALUE!</v>
      </c>
    </row>
    <row r="2239" spans="1:13" hidden="1">
      <c r="A2239" s="31" t="s">
        <v>9757</v>
      </c>
      <c r="B2239" s="31" t="s">
        <v>13160</v>
      </c>
      <c r="C2239" s="31" t="s">
        <v>13161</v>
      </c>
      <c r="D2239" s="32">
        <v>44043</v>
      </c>
      <c r="E2239" s="31" t="s">
        <v>13162</v>
      </c>
      <c r="F2239" s="31" t="s">
        <v>13163</v>
      </c>
      <c r="G2239" s="33">
        <v>-187500</v>
      </c>
      <c r="H2239" s="33">
        <v>-187500</v>
      </c>
      <c r="I2239" s="31" t="s">
        <v>9762</v>
      </c>
      <c r="J2239" s="31" t="s">
        <v>9763</v>
      </c>
      <c r="K2239" s="33">
        <v>-187500</v>
      </c>
      <c r="L2239" s="31" t="s">
        <v>9764</v>
      </c>
      <c r="M2239" t="e">
        <f t="shared" si="114"/>
        <v>#VALUE!</v>
      </c>
    </row>
    <row r="2240" spans="1:13" hidden="1">
      <c r="A2240" s="31" t="s">
        <v>9757</v>
      </c>
      <c r="B2240" s="31" t="s">
        <v>13160</v>
      </c>
      <c r="C2240" s="31" t="s">
        <v>13161</v>
      </c>
      <c r="D2240" s="32">
        <v>44043</v>
      </c>
      <c r="E2240" s="31" t="s">
        <v>13162</v>
      </c>
      <c r="F2240" s="31" t="s">
        <v>12608</v>
      </c>
      <c r="G2240" s="33">
        <v>187500</v>
      </c>
      <c r="H2240" s="33">
        <v>187500</v>
      </c>
      <c r="I2240" s="31" t="s">
        <v>9762</v>
      </c>
      <c r="J2240" s="31" t="s">
        <v>9763</v>
      </c>
      <c r="K2240" s="33">
        <v>187500</v>
      </c>
      <c r="L2240" s="31" t="s">
        <v>9764</v>
      </c>
      <c r="M2240" t="e">
        <f t="shared" si="114"/>
        <v>#VALUE!</v>
      </c>
    </row>
    <row r="2241" spans="1:15" hidden="1">
      <c r="A2241" s="31" t="s">
        <v>9757</v>
      </c>
      <c r="B2241" s="31" t="s">
        <v>13164</v>
      </c>
      <c r="C2241" s="31" t="s">
        <v>13165</v>
      </c>
      <c r="D2241" s="32">
        <v>44046</v>
      </c>
      <c r="E2241" s="31" t="s">
        <v>13166</v>
      </c>
      <c r="F2241" s="31" t="s">
        <v>13167</v>
      </c>
      <c r="G2241" s="33">
        <v>-8630</v>
      </c>
      <c r="H2241" s="33">
        <v>-8630</v>
      </c>
      <c r="I2241" s="31" t="s">
        <v>9762</v>
      </c>
      <c r="J2241" s="31" t="s">
        <v>9763</v>
      </c>
      <c r="K2241" s="33">
        <v>-8630</v>
      </c>
      <c r="L2241" s="31" t="s">
        <v>9764</v>
      </c>
      <c r="M2241" t="e">
        <f t="shared" si="114"/>
        <v>#VALUE!</v>
      </c>
    </row>
    <row r="2242" spans="1:15" hidden="1">
      <c r="A2242" s="31" t="s">
        <v>9757</v>
      </c>
      <c r="B2242" s="31" t="s">
        <v>13164</v>
      </c>
      <c r="C2242" s="31" t="s">
        <v>13165</v>
      </c>
      <c r="D2242" s="32">
        <v>44046</v>
      </c>
      <c r="E2242" s="31" t="s">
        <v>13166</v>
      </c>
      <c r="F2242" s="31" t="s">
        <v>12304</v>
      </c>
      <c r="G2242" s="33">
        <v>8630</v>
      </c>
      <c r="H2242" s="33">
        <v>8630</v>
      </c>
      <c r="I2242" s="31" t="s">
        <v>9762</v>
      </c>
      <c r="J2242" s="31" t="s">
        <v>9763</v>
      </c>
      <c r="K2242" s="33">
        <v>8630</v>
      </c>
      <c r="L2242" s="31" t="s">
        <v>9764</v>
      </c>
      <c r="M2242" t="e">
        <f t="shared" si="114"/>
        <v>#VALUE!</v>
      </c>
    </row>
    <row r="2243" spans="1:15" hidden="1">
      <c r="A2243" s="31" t="s">
        <v>9757</v>
      </c>
      <c r="B2243" s="31" t="s">
        <v>13168</v>
      </c>
      <c r="C2243" s="31" t="s">
        <v>13169</v>
      </c>
      <c r="D2243" s="32">
        <v>44046</v>
      </c>
      <c r="E2243" s="31" t="s">
        <v>13170</v>
      </c>
      <c r="F2243" s="31" t="s">
        <v>12612</v>
      </c>
      <c r="G2243" s="33">
        <v>-34650</v>
      </c>
      <c r="H2243" s="33">
        <v>-34650</v>
      </c>
      <c r="I2243" s="31" t="s">
        <v>9762</v>
      </c>
      <c r="J2243" s="31" t="s">
        <v>9763</v>
      </c>
      <c r="K2243" s="33">
        <v>-34650</v>
      </c>
      <c r="L2243" s="31" t="s">
        <v>9764</v>
      </c>
      <c r="M2243">
        <f t="shared" ref="M2243:M2306" si="115">FIND("PO",E2243)</f>
        <v>32</v>
      </c>
      <c r="N2243" t="str">
        <f t="shared" ref="N2243:N2252" si="116">MID(E2243,M2243,10)</f>
        <v>PO63000442</v>
      </c>
      <c r="O2243" t="e">
        <f>VLOOKUP(N2243,'1_คตง_ภาพรวม'!L2243:M2293,2,FALSE)</f>
        <v>#N/A</v>
      </c>
    </row>
    <row r="2244" spans="1:15" hidden="1">
      <c r="A2244" s="31" t="s">
        <v>9757</v>
      </c>
      <c r="B2244" s="31" t="s">
        <v>13168</v>
      </c>
      <c r="C2244" s="31" t="s">
        <v>13169</v>
      </c>
      <c r="D2244" s="32">
        <v>44046</v>
      </c>
      <c r="E2244" s="31" t="s">
        <v>13170</v>
      </c>
      <c r="F2244" s="31" t="s">
        <v>9875</v>
      </c>
      <c r="G2244" s="33">
        <v>34650</v>
      </c>
      <c r="H2244" s="33">
        <v>34650</v>
      </c>
      <c r="I2244" s="31" t="s">
        <v>9762</v>
      </c>
      <c r="J2244" s="31" t="s">
        <v>9763</v>
      </c>
      <c r="K2244" s="33">
        <v>34650</v>
      </c>
      <c r="L2244" s="31" t="s">
        <v>9764</v>
      </c>
      <c r="M2244">
        <f t="shared" si="115"/>
        <v>32</v>
      </c>
      <c r="N2244" t="str">
        <f t="shared" si="116"/>
        <v>PO63000442</v>
      </c>
      <c r="O2244" t="e">
        <f>VLOOKUP(N2244,'1_คตง_ภาพรวม'!L2244:M2294,2,FALSE)</f>
        <v>#N/A</v>
      </c>
    </row>
    <row r="2245" spans="1:15" hidden="1">
      <c r="A2245" s="31" t="s">
        <v>9757</v>
      </c>
      <c r="B2245" s="31" t="s">
        <v>13171</v>
      </c>
      <c r="C2245" s="31" t="s">
        <v>13172</v>
      </c>
      <c r="D2245" s="32">
        <v>44046</v>
      </c>
      <c r="E2245" s="31" t="s">
        <v>13173</v>
      </c>
      <c r="F2245" s="31" t="s">
        <v>12612</v>
      </c>
      <c r="G2245" s="33">
        <v>-34650</v>
      </c>
      <c r="H2245" s="33">
        <v>-34650</v>
      </c>
      <c r="I2245" s="31" t="s">
        <v>9762</v>
      </c>
      <c r="J2245" s="31" t="s">
        <v>9763</v>
      </c>
      <c r="K2245" s="33">
        <v>-34650</v>
      </c>
      <c r="L2245" s="31" t="s">
        <v>9764</v>
      </c>
      <c r="M2245">
        <f t="shared" si="115"/>
        <v>35</v>
      </c>
      <c r="N2245" t="str">
        <f t="shared" si="116"/>
        <v>PO63000507</v>
      </c>
      <c r="O2245" t="e">
        <f>VLOOKUP(N2245,'1_คตง_ภาพรวม'!L2245:M2295,2,FALSE)</f>
        <v>#N/A</v>
      </c>
    </row>
    <row r="2246" spans="1:15" hidden="1">
      <c r="A2246" s="31" t="s">
        <v>9757</v>
      </c>
      <c r="B2246" s="31" t="s">
        <v>13171</v>
      </c>
      <c r="C2246" s="31" t="s">
        <v>13172</v>
      </c>
      <c r="D2246" s="32">
        <v>44046</v>
      </c>
      <c r="E2246" s="31" t="s">
        <v>13173</v>
      </c>
      <c r="F2246" s="31" t="s">
        <v>9875</v>
      </c>
      <c r="G2246" s="33">
        <v>34650</v>
      </c>
      <c r="H2246" s="33">
        <v>34650</v>
      </c>
      <c r="I2246" s="31" t="s">
        <v>9762</v>
      </c>
      <c r="J2246" s="31" t="s">
        <v>9763</v>
      </c>
      <c r="K2246" s="33">
        <v>34650</v>
      </c>
      <c r="L2246" s="31" t="s">
        <v>9764</v>
      </c>
      <c r="M2246">
        <f t="shared" si="115"/>
        <v>35</v>
      </c>
      <c r="N2246" t="str">
        <f t="shared" si="116"/>
        <v>PO63000507</v>
      </c>
      <c r="O2246" t="e">
        <f>VLOOKUP(N2246,'1_คตง_ภาพรวม'!L2246:M2296,2,FALSE)</f>
        <v>#N/A</v>
      </c>
    </row>
    <row r="2247" spans="1:15" hidden="1">
      <c r="A2247" s="31" t="s">
        <v>9757</v>
      </c>
      <c r="B2247" s="31" t="s">
        <v>13174</v>
      </c>
      <c r="C2247" s="31" t="s">
        <v>13175</v>
      </c>
      <c r="D2247" s="32">
        <v>44046</v>
      </c>
      <c r="E2247" s="31" t="s">
        <v>13176</v>
      </c>
      <c r="F2247" s="31" t="s">
        <v>12612</v>
      </c>
      <c r="G2247" s="33">
        <v>-64350</v>
      </c>
      <c r="H2247" s="33">
        <v>-64350</v>
      </c>
      <c r="I2247" s="31" t="s">
        <v>9762</v>
      </c>
      <c r="J2247" s="31" t="s">
        <v>9763</v>
      </c>
      <c r="K2247" s="33">
        <v>-64350</v>
      </c>
      <c r="L2247" s="31" t="s">
        <v>9764</v>
      </c>
      <c r="M2247">
        <f t="shared" si="115"/>
        <v>34</v>
      </c>
      <c r="N2247" t="str">
        <f t="shared" si="116"/>
        <v>PO63000452</v>
      </c>
      <c r="O2247" t="e">
        <f>VLOOKUP(N2247,'1_คตง_ภาพรวม'!L2247:M2297,2,FALSE)</f>
        <v>#N/A</v>
      </c>
    </row>
    <row r="2248" spans="1:15" hidden="1">
      <c r="A2248" s="31" t="s">
        <v>9757</v>
      </c>
      <c r="B2248" s="31" t="s">
        <v>13174</v>
      </c>
      <c r="C2248" s="31" t="s">
        <v>13175</v>
      </c>
      <c r="D2248" s="32">
        <v>44046</v>
      </c>
      <c r="E2248" s="31" t="s">
        <v>13176</v>
      </c>
      <c r="F2248" s="31" t="s">
        <v>9875</v>
      </c>
      <c r="G2248" s="33">
        <v>64350</v>
      </c>
      <c r="H2248" s="33">
        <v>64350</v>
      </c>
      <c r="I2248" s="31" t="s">
        <v>9762</v>
      </c>
      <c r="J2248" s="31" t="s">
        <v>9763</v>
      </c>
      <c r="K2248" s="33">
        <v>64350</v>
      </c>
      <c r="L2248" s="31" t="s">
        <v>9764</v>
      </c>
      <c r="M2248">
        <f t="shared" si="115"/>
        <v>34</v>
      </c>
      <c r="N2248" t="str">
        <f t="shared" si="116"/>
        <v>PO63000452</v>
      </c>
      <c r="O2248" t="e">
        <f>VLOOKUP(N2248,'1_คตง_ภาพรวม'!L2248:M2298,2,FALSE)</f>
        <v>#N/A</v>
      </c>
    </row>
    <row r="2249" spans="1:15" hidden="1">
      <c r="A2249" s="31" t="s">
        <v>9757</v>
      </c>
      <c r="B2249" s="31" t="s">
        <v>13177</v>
      </c>
      <c r="C2249" s="31" t="s">
        <v>13178</v>
      </c>
      <c r="D2249" s="32">
        <v>44046</v>
      </c>
      <c r="E2249" s="31" t="s">
        <v>13179</v>
      </c>
      <c r="F2249" s="31" t="s">
        <v>12612</v>
      </c>
      <c r="G2249" s="33">
        <v>-131892.75</v>
      </c>
      <c r="H2249" s="33">
        <v>-131892.75</v>
      </c>
      <c r="I2249" s="31" t="s">
        <v>9762</v>
      </c>
      <c r="J2249" s="31" t="s">
        <v>9763</v>
      </c>
      <c r="K2249" s="33">
        <v>-131892.75</v>
      </c>
      <c r="L2249" s="31" t="s">
        <v>9764</v>
      </c>
      <c r="M2249">
        <f t="shared" si="115"/>
        <v>31</v>
      </c>
      <c r="N2249" t="str">
        <f t="shared" si="116"/>
        <v>PO63000349</v>
      </c>
      <c r="O2249" t="e">
        <f>VLOOKUP(N2249,'1_คตง_ภาพรวม'!L2249:M2299,2,FALSE)</f>
        <v>#N/A</v>
      </c>
    </row>
    <row r="2250" spans="1:15" hidden="1">
      <c r="A2250" s="31" t="s">
        <v>9757</v>
      </c>
      <c r="B2250" s="31" t="s">
        <v>13177</v>
      </c>
      <c r="C2250" s="31" t="s">
        <v>13178</v>
      </c>
      <c r="D2250" s="32">
        <v>44046</v>
      </c>
      <c r="E2250" s="31" t="s">
        <v>13179</v>
      </c>
      <c r="F2250" s="31" t="s">
        <v>9875</v>
      </c>
      <c r="G2250" s="33">
        <v>131892.75</v>
      </c>
      <c r="H2250" s="33">
        <v>131892.75</v>
      </c>
      <c r="I2250" s="31" t="s">
        <v>9762</v>
      </c>
      <c r="J2250" s="31" t="s">
        <v>9763</v>
      </c>
      <c r="K2250" s="33">
        <v>131892.75</v>
      </c>
      <c r="L2250" s="31" t="s">
        <v>9764</v>
      </c>
      <c r="M2250">
        <f t="shared" si="115"/>
        <v>31</v>
      </c>
      <c r="N2250" t="str">
        <f t="shared" si="116"/>
        <v>PO63000349</v>
      </c>
      <c r="O2250" t="e">
        <f>VLOOKUP(N2250,'1_คตง_ภาพรวม'!L2250:M2300,2,FALSE)</f>
        <v>#N/A</v>
      </c>
    </row>
    <row r="2251" spans="1:15" hidden="1">
      <c r="A2251" s="31" t="s">
        <v>9757</v>
      </c>
      <c r="B2251" s="31" t="s">
        <v>13180</v>
      </c>
      <c r="C2251" s="31" t="s">
        <v>13181</v>
      </c>
      <c r="D2251" s="32">
        <v>44046</v>
      </c>
      <c r="E2251" s="31" t="s">
        <v>13182</v>
      </c>
      <c r="F2251" s="31" t="s">
        <v>12612</v>
      </c>
      <c r="G2251" s="33">
        <v>-131967</v>
      </c>
      <c r="H2251" s="33">
        <v>-131967</v>
      </c>
      <c r="I2251" s="31" t="s">
        <v>9762</v>
      </c>
      <c r="J2251" s="31" t="s">
        <v>9763</v>
      </c>
      <c r="K2251" s="33">
        <v>-131967</v>
      </c>
      <c r="L2251" s="31" t="s">
        <v>9764</v>
      </c>
      <c r="M2251">
        <f t="shared" si="115"/>
        <v>38</v>
      </c>
      <c r="N2251" t="str">
        <f t="shared" si="116"/>
        <v>PO63000440</v>
      </c>
      <c r="O2251" t="e">
        <f>VLOOKUP(N2251,'1_คตง_ภาพรวม'!L2251:M2301,2,FALSE)</f>
        <v>#N/A</v>
      </c>
    </row>
    <row r="2252" spans="1:15" hidden="1">
      <c r="A2252" s="31" t="s">
        <v>9757</v>
      </c>
      <c r="B2252" s="31" t="s">
        <v>13180</v>
      </c>
      <c r="C2252" s="31" t="s">
        <v>13181</v>
      </c>
      <c r="D2252" s="32">
        <v>44046</v>
      </c>
      <c r="E2252" s="31" t="s">
        <v>13182</v>
      </c>
      <c r="F2252" s="31" t="s">
        <v>9875</v>
      </c>
      <c r="G2252" s="33">
        <v>131967</v>
      </c>
      <c r="H2252" s="33">
        <v>131967</v>
      </c>
      <c r="I2252" s="31" t="s">
        <v>9762</v>
      </c>
      <c r="J2252" s="31" t="s">
        <v>9763</v>
      </c>
      <c r="K2252" s="33">
        <v>131967</v>
      </c>
      <c r="L2252" s="31" t="s">
        <v>9764</v>
      </c>
      <c r="M2252">
        <f t="shared" si="115"/>
        <v>38</v>
      </c>
      <c r="N2252" t="str">
        <f t="shared" si="116"/>
        <v>PO63000440</v>
      </c>
      <c r="O2252" t="e">
        <f>VLOOKUP(N2252,'1_คตง_ภาพรวม'!L2252:M2302,2,FALSE)</f>
        <v>#N/A</v>
      </c>
    </row>
    <row r="2253" spans="1:15" hidden="1">
      <c r="A2253" s="31" t="s">
        <v>9757</v>
      </c>
      <c r="B2253" s="31" t="s">
        <v>13183</v>
      </c>
      <c r="C2253" s="31" t="s">
        <v>13184</v>
      </c>
      <c r="D2253" s="32">
        <v>44050</v>
      </c>
      <c r="E2253" s="31" t="s">
        <v>13185</v>
      </c>
      <c r="F2253" s="31" t="s">
        <v>11553</v>
      </c>
      <c r="G2253" s="33">
        <v>-271547.12</v>
      </c>
      <c r="H2253" s="33">
        <v>-271547.12</v>
      </c>
      <c r="I2253" s="31" t="s">
        <v>9762</v>
      </c>
      <c r="J2253" s="31" t="s">
        <v>9763</v>
      </c>
      <c r="K2253" s="33">
        <v>-271547.12</v>
      </c>
      <c r="L2253" s="31" t="s">
        <v>9764</v>
      </c>
      <c r="M2253" t="e">
        <f t="shared" si="115"/>
        <v>#VALUE!</v>
      </c>
    </row>
    <row r="2254" spans="1:15" hidden="1">
      <c r="A2254" s="31" t="s">
        <v>9757</v>
      </c>
      <c r="B2254" s="31" t="s">
        <v>13183</v>
      </c>
      <c r="C2254" s="31" t="s">
        <v>13184</v>
      </c>
      <c r="D2254" s="32">
        <v>44050</v>
      </c>
      <c r="E2254" s="31" t="s">
        <v>13185</v>
      </c>
      <c r="F2254" s="31" t="s">
        <v>13186</v>
      </c>
      <c r="G2254" s="33">
        <v>800</v>
      </c>
      <c r="H2254" s="33">
        <v>800</v>
      </c>
      <c r="I2254" s="31" t="s">
        <v>9762</v>
      </c>
      <c r="J2254" s="31" t="s">
        <v>9763</v>
      </c>
      <c r="K2254" s="33">
        <v>800</v>
      </c>
      <c r="L2254" s="31" t="s">
        <v>9764</v>
      </c>
      <c r="M2254" t="e">
        <f t="shared" si="115"/>
        <v>#VALUE!</v>
      </c>
    </row>
    <row r="2255" spans="1:15" hidden="1">
      <c r="A2255" s="31" t="s">
        <v>9757</v>
      </c>
      <c r="B2255" s="31" t="s">
        <v>13183</v>
      </c>
      <c r="C2255" s="31" t="s">
        <v>13184</v>
      </c>
      <c r="D2255" s="32">
        <v>44050</v>
      </c>
      <c r="E2255" s="31" t="s">
        <v>13185</v>
      </c>
      <c r="F2255" s="31" t="s">
        <v>13187</v>
      </c>
      <c r="G2255" s="33">
        <v>-800</v>
      </c>
      <c r="H2255" s="33">
        <v>-800</v>
      </c>
      <c r="I2255" s="31" t="s">
        <v>9762</v>
      </c>
      <c r="J2255" s="31" t="s">
        <v>9763</v>
      </c>
      <c r="K2255" s="33">
        <v>-800</v>
      </c>
      <c r="L2255" s="31" t="s">
        <v>9764</v>
      </c>
      <c r="M2255" t="e">
        <f t="shared" si="115"/>
        <v>#VALUE!</v>
      </c>
    </row>
    <row r="2256" spans="1:15" hidden="1">
      <c r="A2256" s="31" t="s">
        <v>9757</v>
      </c>
      <c r="B2256" s="31" t="s">
        <v>13183</v>
      </c>
      <c r="C2256" s="31" t="s">
        <v>13184</v>
      </c>
      <c r="D2256" s="32">
        <v>44050</v>
      </c>
      <c r="E2256" s="31" t="s">
        <v>13185</v>
      </c>
      <c r="F2256" s="31" t="s">
        <v>9867</v>
      </c>
      <c r="G2256" s="33">
        <v>267095.21999999997</v>
      </c>
      <c r="H2256" s="33">
        <v>267095.21999999997</v>
      </c>
      <c r="I2256" s="31" t="s">
        <v>9762</v>
      </c>
      <c r="J2256" s="31" t="s">
        <v>9763</v>
      </c>
      <c r="K2256" s="33">
        <v>267095.21999999997</v>
      </c>
      <c r="L2256" s="31" t="s">
        <v>9764</v>
      </c>
      <c r="M2256" t="e">
        <f t="shared" si="115"/>
        <v>#VALUE!</v>
      </c>
    </row>
    <row r="2257" spans="1:13" hidden="1">
      <c r="A2257" s="31" t="s">
        <v>9757</v>
      </c>
      <c r="B2257" s="31" t="s">
        <v>13183</v>
      </c>
      <c r="C2257" s="31" t="s">
        <v>13184</v>
      </c>
      <c r="D2257" s="32">
        <v>44050</v>
      </c>
      <c r="E2257" s="31" t="s">
        <v>13185</v>
      </c>
      <c r="F2257" s="31" t="s">
        <v>9779</v>
      </c>
      <c r="G2257" s="33">
        <v>3651.9</v>
      </c>
      <c r="H2257" s="33">
        <v>3651.9</v>
      </c>
      <c r="I2257" s="31" t="s">
        <v>9762</v>
      </c>
      <c r="J2257" s="31" t="s">
        <v>9763</v>
      </c>
      <c r="K2257" s="33">
        <v>3651.9</v>
      </c>
      <c r="L2257" s="31" t="s">
        <v>9764</v>
      </c>
      <c r="M2257" t="e">
        <f t="shared" si="115"/>
        <v>#VALUE!</v>
      </c>
    </row>
    <row r="2258" spans="1:13" hidden="1">
      <c r="A2258" s="31" t="s">
        <v>9757</v>
      </c>
      <c r="B2258" s="31" t="s">
        <v>13183</v>
      </c>
      <c r="C2258" s="31" t="s">
        <v>13184</v>
      </c>
      <c r="D2258" s="32">
        <v>44050</v>
      </c>
      <c r="E2258" s="31" t="s">
        <v>13185</v>
      </c>
      <c r="F2258" s="31" t="s">
        <v>9993</v>
      </c>
      <c r="G2258" s="33">
        <v>800</v>
      </c>
      <c r="H2258" s="33">
        <v>800</v>
      </c>
      <c r="I2258" s="31" t="s">
        <v>9762</v>
      </c>
      <c r="J2258" s="31" t="s">
        <v>9763</v>
      </c>
      <c r="K2258" s="33">
        <v>800</v>
      </c>
      <c r="L2258" s="31" t="s">
        <v>9764</v>
      </c>
      <c r="M2258" t="e">
        <f t="shared" si="115"/>
        <v>#VALUE!</v>
      </c>
    </row>
    <row r="2259" spans="1:13" hidden="1">
      <c r="A2259" s="31" t="s">
        <v>9757</v>
      </c>
      <c r="B2259" s="31" t="s">
        <v>13183</v>
      </c>
      <c r="C2259" s="31" t="s">
        <v>13184</v>
      </c>
      <c r="D2259" s="32">
        <v>44050</v>
      </c>
      <c r="E2259" s="31" t="s">
        <v>13185</v>
      </c>
      <c r="F2259" s="31" t="s">
        <v>9993</v>
      </c>
      <c r="G2259" s="33">
        <v>3651.9</v>
      </c>
      <c r="H2259" s="33">
        <v>3651.9</v>
      </c>
      <c r="I2259" s="31" t="s">
        <v>9762</v>
      </c>
      <c r="J2259" s="31" t="s">
        <v>9763</v>
      </c>
      <c r="K2259" s="33">
        <v>3651.9</v>
      </c>
      <c r="L2259" s="31" t="s">
        <v>9764</v>
      </c>
      <c r="M2259" t="e">
        <f t="shared" si="115"/>
        <v>#VALUE!</v>
      </c>
    </row>
    <row r="2260" spans="1:13" hidden="1">
      <c r="A2260" s="31" t="s">
        <v>9757</v>
      </c>
      <c r="B2260" s="31" t="s">
        <v>13183</v>
      </c>
      <c r="C2260" s="31" t="s">
        <v>13184</v>
      </c>
      <c r="D2260" s="32">
        <v>44050</v>
      </c>
      <c r="E2260" s="31" t="s">
        <v>13185</v>
      </c>
      <c r="F2260" s="31" t="s">
        <v>9783</v>
      </c>
      <c r="G2260" s="33">
        <v>-3651.9</v>
      </c>
      <c r="H2260" s="33">
        <v>-3651.9</v>
      </c>
      <c r="I2260" s="31" t="s">
        <v>9762</v>
      </c>
      <c r="J2260" s="31" t="s">
        <v>9763</v>
      </c>
      <c r="K2260" s="33">
        <v>-3651.9</v>
      </c>
      <c r="L2260" s="31" t="s">
        <v>9764</v>
      </c>
      <c r="M2260" t="e">
        <f t="shared" si="115"/>
        <v>#VALUE!</v>
      </c>
    </row>
    <row r="2261" spans="1:13" hidden="1">
      <c r="A2261" s="31" t="s">
        <v>9757</v>
      </c>
      <c r="B2261" s="31" t="s">
        <v>13188</v>
      </c>
      <c r="C2261" s="31" t="s">
        <v>13189</v>
      </c>
      <c r="D2261" s="32">
        <v>44047</v>
      </c>
      <c r="E2261" s="31" t="s">
        <v>13190</v>
      </c>
      <c r="F2261" s="31" t="s">
        <v>12612</v>
      </c>
      <c r="G2261" s="33">
        <v>-19800</v>
      </c>
      <c r="H2261" s="33">
        <v>-19800</v>
      </c>
      <c r="I2261" s="31" t="s">
        <v>9762</v>
      </c>
      <c r="J2261" s="31" t="s">
        <v>9763</v>
      </c>
      <c r="K2261" s="33">
        <v>-19800</v>
      </c>
      <c r="L2261" s="31" t="s">
        <v>9764</v>
      </c>
      <c r="M2261" t="e">
        <f t="shared" si="115"/>
        <v>#VALUE!</v>
      </c>
    </row>
    <row r="2262" spans="1:13" hidden="1">
      <c r="A2262" s="31" t="s">
        <v>9757</v>
      </c>
      <c r="B2262" s="31" t="s">
        <v>13188</v>
      </c>
      <c r="C2262" s="31" t="s">
        <v>13189</v>
      </c>
      <c r="D2262" s="32">
        <v>44047</v>
      </c>
      <c r="E2262" s="31" t="s">
        <v>13190</v>
      </c>
      <c r="F2262" s="31" t="s">
        <v>10277</v>
      </c>
      <c r="G2262" s="33">
        <v>19800</v>
      </c>
      <c r="H2262" s="33">
        <v>19800</v>
      </c>
      <c r="I2262" s="31" t="s">
        <v>9762</v>
      </c>
      <c r="J2262" s="31" t="s">
        <v>9763</v>
      </c>
      <c r="K2262" s="33">
        <v>19800</v>
      </c>
      <c r="L2262" s="31" t="s">
        <v>9764</v>
      </c>
      <c r="M2262" t="e">
        <f t="shared" si="115"/>
        <v>#VALUE!</v>
      </c>
    </row>
    <row r="2263" spans="1:13" hidden="1">
      <c r="A2263" s="31" t="s">
        <v>9757</v>
      </c>
      <c r="B2263" s="31" t="s">
        <v>13191</v>
      </c>
      <c r="C2263" s="31" t="s">
        <v>13192</v>
      </c>
      <c r="D2263" s="32">
        <v>44047</v>
      </c>
      <c r="E2263" s="31" t="s">
        <v>13193</v>
      </c>
      <c r="F2263" s="31" t="s">
        <v>12612</v>
      </c>
      <c r="G2263" s="33">
        <v>-26700</v>
      </c>
      <c r="H2263" s="33">
        <v>-26700</v>
      </c>
      <c r="I2263" s="31" t="s">
        <v>9762</v>
      </c>
      <c r="J2263" s="31" t="s">
        <v>9763</v>
      </c>
      <c r="K2263" s="33">
        <v>-26700</v>
      </c>
      <c r="L2263" s="31" t="s">
        <v>9764</v>
      </c>
      <c r="M2263" t="e">
        <f t="shared" si="115"/>
        <v>#VALUE!</v>
      </c>
    </row>
    <row r="2264" spans="1:13" hidden="1">
      <c r="A2264" s="31" t="s">
        <v>9757</v>
      </c>
      <c r="B2264" s="31" t="s">
        <v>13191</v>
      </c>
      <c r="C2264" s="31" t="s">
        <v>13192</v>
      </c>
      <c r="D2264" s="32">
        <v>44047</v>
      </c>
      <c r="E2264" s="31" t="s">
        <v>13193</v>
      </c>
      <c r="F2264" s="31" t="s">
        <v>11058</v>
      </c>
      <c r="G2264" s="33">
        <v>26700</v>
      </c>
      <c r="H2264" s="33">
        <v>26700</v>
      </c>
      <c r="I2264" s="31" t="s">
        <v>9762</v>
      </c>
      <c r="J2264" s="31" t="s">
        <v>9763</v>
      </c>
      <c r="K2264" s="33">
        <v>26700</v>
      </c>
      <c r="L2264" s="31" t="s">
        <v>9764</v>
      </c>
      <c r="M2264" t="e">
        <f t="shared" si="115"/>
        <v>#VALUE!</v>
      </c>
    </row>
    <row r="2265" spans="1:13" hidden="1">
      <c r="A2265" s="31" t="s">
        <v>9757</v>
      </c>
      <c r="B2265" s="31" t="s">
        <v>13194</v>
      </c>
      <c r="C2265" s="31" t="s">
        <v>13195</v>
      </c>
      <c r="D2265" s="32">
        <v>44047</v>
      </c>
      <c r="E2265" s="31" t="s">
        <v>13196</v>
      </c>
      <c r="F2265" s="31" t="s">
        <v>12612</v>
      </c>
      <c r="G2265" s="33">
        <v>-6357000</v>
      </c>
      <c r="H2265" s="33">
        <v>-6357000</v>
      </c>
      <c r="I2265" s="31" t="s">
        <v>9762</v>
      </c>
      <c r="J2265" s="31" t="s">
        <v>9763</v>
      </c>
      <c r="K2265" s="33">
        <v>-6357000</v>
      </c>
      <c r="L2265" s="31" t="s">
        <v>9764</v>
      </c>
      <c r="M2265" t="e">
        <f t="shared" si="115"/>
        <v>#VALUE!</v>
      </c>
    </row>
    <row r="2266" spans="1:13" hidden="1">
      <c r="A2266" s="31" t="s">
        <v>9757</v>
      </c>
      <c r="B2266" s="31" t="s">
        <v>13194</v>
      </c>
      <c r="C2266" s="31" t="s">
        <v>13195</v>
      </c>
      <c r="D2266" s="32">
        <v>44047</v>
      </c>
      <c r="E2266" s="31" t="s">
        <v>13196</v>
      </c>
      <c r="F2266" s="31" t="s">
        <v>9997</v>
      </c>
      <c r="G2266" s="33">
        <v>6357000</v>
      </c>
      <c r="H2266" s="33">
        <v>6357000</v>
      </c>
      <c r="I2266" s="31" t="s">
        <v>9762</v>
      </c>
      <c r="J2266" s="31" t="s">
        <v>9763</v>
      </c>
      <c r="K2266" s="33">
        <v>6357000</v>
      </c>
      <c r="L2266" s="31" t="s">
        <v>9764</v>
      </c>
      <c r="M2266" t="e">
        <f t="shared" si="115"/>
        <v>#VALUE!</v>
      </c>
    </row>
    <row r="2267" spans="1:13" hidden="1">
      <c r="A2267" s="31" t="s">
        <v>9757</v>
      </c>
      <c r="B2267" s="31" t="s">
        <v>13197</v>
      </c>
      <c r="C2267" s="31" t="s">
        <v>13198</v>
      </c>
      <c r="D2267" s="32">
        <v>44047</v>
      </c>
      <c r="E2267" s="31" t="s">
        <v>13199</v>
      </c>
      <c r="F2267" s="31" t="s">
        <v>12612</v>
      </c>
      <c r="G2267" s="33">
        <v>-2532600</v>
      </c>
      <c r="H2267" s="33">
        <v>-2532600</v>
      </c>
      <c r="I2267" s="31" t="s">
        <v>9762</v>
      </c>
      <c r="J2267" s="31" t="s">
        <v>9763</v>
      </c>
      <c r="K2267" s="33">
        <v>-2532600</v>
      </c>
      <c r="L2267" s="31" t="s">
        <v>9764</v>
      </c>
      <c r="M2267" t="e">
        <f t="shared" si="115"/>
        <v>#VALUE!</v>
      </c>
    </row>
    <row r="2268" spans="1:13" hidden="1">
      <c r="A2268" s="31" t="s">
        <v>9757</v>
      </c>
      <c r="B2268" s="31" t="s">
        <v>13197</v>
      </c>
      <c r="C2268" s="31" t="s">
        <v>13198</v>
      </c>
      <c r="D2268" s="32">
        <v>44047</v>
      </c>
      <c r="E2268" s="31" t="s">
        <v>13199</v>
      </c>
      <c r="F2268" s="31" t="s">
        <v>9997</v>
      </c>
      <c r="G2268" s="33">
        <v>2532600</v>
      </c>
      <c r="H2268" s="33">
        <v>2532600</v>
      </c>
      <c r="I2268" s="31" t="s">
        <v>9762</v>
      </c>
      <c r="J2268" s="31" t="s">
        <v>9763</v>
      </c>
      <c r="K2268" s="33">
        <v>2532600</v>
      </c>
      <c r="L2268" s="31" t="s">
        <v>9764</v>
      </c>
      <c r="M2268" t="e">
        <f t="shared" si="115"/>
        <v>#VALUE!</v>
      </c>
    </row>
    <row r="2269" spans="1:13" hidden="1">
      <c r="A2269" s="31" t="s">
        <v>9757</v>
      </c>
      <c r="B2269" s="31" t="s">
        <v>13200</v>
      </c>
      <c r="C2269" s="31" t="s">
        <v>13201</v>
      </c>
      <c r="D2269" s="32">
        <v>44047</v>
      </c>
      <c r="E2269" s="31" t="s">
        <v>13202</v>
      </c>
      <c r="F2269" s="31" t="s">
        <v>12612</v>
      </c>
      <c r="G2269" s="33">
        <v>-1911450</v>
      </c>
      <c r="H2269" s="33">
        <v>-1911450</v>
      </c>
      <c r="I2269" s="31" t="s">
        <v>9762</v>
      </c>
      <c r="J2269" s="31" t="s">
        <v>9763</v>
      </c>
      <c r="K2269" s="33">
        <v>-1911450</v>
      </c>
      <c r="L2269" s="31" t="s">
        <v>9764</v>
      </c>
      <c r="M2269" t="e">
        <f t="shared" si="115"/>
        <v>#VALUE!</v>
      </c>
    </row>
    <row r="2270" spans="1:13" hidden="1">
      <c r="A2270" s="31" t="s">
        <v>9757</v>
      </c>
      <c r="B2270" s="31" t="s">
        <v>13200</v>
      </c>
      <c r="C2270" s="31" t="s">
        <v>13201</v>
      </c>
      <c r="D2270" s="32">
        <v>44047</v>
      </c>
      <c r="E2270" s="31" t="s">
        <v>13202</v>
      </c>
      <c r="F2270" s="31" t="s">
        <v>9997</v>
      </c>
      <c r="G2270" s="33">
        <v>1911450</v>
      </c>
      <c r="H2270" s="33">
        <v>1911450</v>
      </c>
      <c r="I2270" s="31" t="s">
        <v>9762</v>
      </c>
      <c r="J2270" s="31" t="s">
        <v>9763</v>
      </c>
      <c r="K2270" s="33">
        <v>1911450</v>
      </c>
      <c r="L2270" s="31" t="s">
        <v>9764</v>
      </c>
      <c r="M2270" t="e">
        <f t="shared" si="115"/>
        <v>#VALUE!</v>
      </c>
    </row>
    <row r="2271" spans="1:13" hidden="1">
      <c r="A2271" s="31" t="s">
        <v>9757</v>
      </c>
      <c r="B2271" s="31" t="s">
        <v>13203</v>
      </c>
      <c r="C2271" s="31" t="s">
        <v>13204</v>
      </c>
      <c r="D2271" s="32">
        <v>44047</v>
      </c>
      <c r="E2271" s="31" t="s">
        <v>13205</v>
      </c>
      <c r="F2271" s="31" t="s">
        <v>13206</v>
      </c>
      <c r="G2271" s="33">
        <v>-16500</v>
      </c>
      <c r="H2271" s="33">
        <v>-16500</v>
      </c>
      <c r="I2271" s="31" t="s">
        <v>9762</v>
      </c>
      <c r="J2271" s="31" t="s">
        <v>9763</v>
      </c>
      <c r="K2271" s="33">
        <v>-16500</v>
      </c>
      <c r="L2271" s="31" t="s">
        <v>9764</v>
      </c>
      <c r="M2271" t="e">
        <f t="shared" si="115"/>
        <v>#VALUE!</v>
      </c>
    </row>
    <row r="2272" spans="1:13" hidden="1">
      <c r="A2272" s="31" t="s">
        <v>9757</v>
      </c>
      <c r="B2272" s="31" t="s">
        <v>13203</v>
      </c>
      <c r="C2272" s="31" t="s">
        <v>13204</v>
      </c>
      <c r="D2272" s="32">
        <v>44047</v>
      </c>
      <c r="E2272" s="31" t="s">
        <v>13205</v>
      </c>
      <c r="F2272" s="31" t="s">
        <v>13207</v>
      </c>
      <c r="G2272" s="33">
        <v>16500</v>
      </c>
      <c r="H2272" s="33">
        <v>16500</v>
      </c>
      <c r="I2272" s="31" t="s">
        <v>9762</v>
      </c>
      <c r="J2272" s="31" t="s">
        <v>9763</v>
      </c>
      <c r="K2272" s="33">
        <v>16500</v>
      </c>
      <c r="L2272" s="31" t="s">
        <v>9764</v>
      </c>
      <c r="M2272" t="e">
        <f t="shared" si="115"/>
        <v>#VALUE!</v>
      </c>
    </row>
    <row r="2273" spans="1:13" hidden="1">
      <c r="A2273" s="31" t="s">
        <v>9757</v>
      </c>
      <c r="B2273" s="31" t="s">
        <v>13208</v>
      </c>
      <c r="C2273" s="31" t="s">
        <v>13209</v>
      </c>
      <c r="D2273" s="32">
        <v>44047</v>
      </c>
      <c r="E2273" s="31" t="s">
        <v>13210</v>
      </c>
      <c r="F2273" s="31" t="s">
        <v>12612</v>
      </c>
      <c r="G2273" s="33">
        <v>-86700</v>
      </c>
      <c r="H2273" s="33">
        <v>-86700</v>
      </c>
      <c r="I2273" s="31" t="s">
        <v>9762</v>
      </c>
      <c r="J2273" s="31" t="s">
        <v>9763</v>
      </c>
      <c r="K2273" s="33">
        <v>-86700</v>
      </c>
      <c r="L2273" s="31" t="s">
        <v>9764</v>
      </c>
      <c r="M2273" t="e">
        <f t="shared" si="115"/>
        <v>#VALUE!</v>
      </c>
    </row>
    <row r="2274" spans="1:13" hidden="1">
      <c r="A2274" s="31" t="s">
        <v>9757</v>
      </c>
      <c r="B2274" s="31" t="s">
        <v>13208</v>
      </c>
      <c r="C2274" s="31" t="s">
        <v>13209</v>
      </c>
      <c r="D2274" s="32">
        <v>44047</v>
      </c>
      <c r="E2274" s="31" t="s">
        <v>13210</v>
      </c>
      <c r="F2274" s="31" t="s">
        <v>12477</v>
      </c>
      <c r="G2274" s="33">
        <v>86700</v>
      </c>
      <c r="H2274" s="33">
        <v>86700</v>
      </c>
      <c r="I2274" s="31" t="s">
        <v>9762</v>
      </c>
      <c r="J2274" s="31" t="s">
        <v>9763</v>
      </c>
      <c r="K2274" s="33">
        <v>86700</v>
      </c>
      <c r="L2274" s="31" t="s">
        <v>9764</v>
      </c>
      <c r="M2274" t="e">
        <f t="shared" si="115"/>
        <v>#VALUE!</v>
      </c>
    </row>
    <row r="2275" spans="1:13" hidden="1">
      <c r="A2275" s="31" t="s">
        <v>9757</v>
      </c>
      <c r="B2275" s="31" t="s">
        <v>13211</v>
      </c>
      <c r="C2275" s="31" t="s">
        <v>13212</v>
      </c>
      <c r="D2275" s="32">
        <v>44047</v>
      </c>
      <c r="E2275" s="31" t="s">
        <v>13213</v>
      </c>
      <c r="F2275" s="31" t="s">
        <v>12612</v>
      </c>
      <c r="G2275" s="33">
        <v>-1198950</v>
      </c>
      <c r="H2275" s="33">
        <v>-1198950</v>
      </c>
      <c r="I2275" s="31" t="s">
        <v>9762</v>
      </c>
      <c r="J2275" s="31" t="s">
        <v>9763</v>
      </c>
      <c r="K2275" s="33">
        <v>-1198950</v>
      </c>
      <c r="L2275" s="31" t="s">
        <v>9764</v>
      </c>
      <c r="M2275" t="e">
        <f t="shared" si="115"/>
        <v>#VALUE!</v>
      </c>
    </row>
    <row r="2276" spans="1:13" hidden="1">
      <c r="A2276" s="31" t="s">
        <v>9757</v>
      </c>
      <c r="B2276" s="31" t="s">
        <v>13211</v>
      </c>
      <c r="C2276" s="31" t="s">
        <v>13212</v>
      </c>
      <c r="D2276" s="32">
        <v>44047</v>
      </c>
      <c r="E2276" s="31" t="s">
        <v>13213</v>
      </c>
      <c r="F2276" s="31" t="s">
        <v>9997</v>
      </c>
      <c r="G2276" s="33">
        <v>1198950</v>
      </c>
      <c r="H2276" s="33">
        <v>1198950</v>
      </c>
      <c r="I2276" s="31" t="s">
        <v>9762</v>
      </c>
      <c r="J2276" s="31" t="s">
        <v>9763</v>
      </c>
      <c r="K2276" s="33">
        <v>1198950</v>
      </c>
      <c r="L2276" s="31" t="s">
        <v>9764</v>
      </c>
      <c r="M2276" t="e">
        <f t="shared" si="115"/>
        <v>#VALUE!</v>
      </c>
    </row>
    <row r="2277" spans="1:13" hidden="1">
      <c r="A2277" s="31" t="s">
        <v>9757</v>
      </c>
      <c r="B2277" s="31" t="s">
        <v>13214</v>
      </c>
      <c r="C2277" s="31" t="s">
        <v>13215</v>
      </c>
      <c r="D2277" s="32">
        <v>44048</v>
      </c>
      <c r="E2277" s="31" t="s">
        <v>13216</v>
      </c>
      <c r="F2277" s="31" t="s">
        <v>12612</v>
      </c>
      <c r="G2277" s="33">
        <v>-19813.09</v>
      </c>
      <c r="H2277" s="33">
        <v>-19813.09</v>
      </c>
      <c r="I2277" s="31" t="s">
        <v>9762</v>
      </c>
      <c r="J2277" s="31" t="s">
        <v>9763</v>
      </c>
      <c r="K2277" s="33">
        <v>-19813.09</v>
      </c>
      <c r="L2277" s="31" t="s">
        <v>9764</v>
      </c>
      <c r="M2277" t="e">
        <f t="shared" si="115"/>
        <v>#VALUE!</v>
      </c>
    </row>
    <row r="2278" spans="1:13" hidden="1">
      <c r="A2278" s="31" t="s">
        <v>9757</v>
      </c>
      <c r="B2278" s="31" t="s">
        <v>13214</v>
      </c>
      <c r="C2278" s="31" t="s">
        <v>13215</v>
      </c>
      <c r="D2278" s="32">
        <v>44048</v>
      </c>
      <c r="E2278" s="31" t="s">
        <v>13216</v>
      </c>
      <c r="F2278" s="31" t="s">
        <v>9875</v>
      </c>
      <c r="G2278" s="33">
        <v>19813.09</v>
      </c>
      <c r="H2278" s="33">
        <v>19813.09</v>
      </c>
      <c r="I2278" s="31" t="s">
        <v>9762</v>
      </c>
      <c r="J2278" s="31" t="s">
        <v>9763</v>
      </c>
      <c r="K2278" s="33">
        <v>19813.09</v>
      </c>
      <c r="L2278" s="31" t="s">
        <v>9764</v>
      </c>
      <c r="M2278" t="e">
        <f t="shared" si="115"/>
        <v>#VALUE!</v>
      </c>
    </row>
    <row r="2279" spans="1:13" hidden="1">
      <c r="A2279" s="31" t="s">
        <v>9757</v>
      </c>
      <c r="B2279" s="31" t="s">
        <v>13217</v>
      </c>
      <c r="C2279" s="31" t="s">
        <v>13218</v>
      </c>
      <c r="D2279" s="32">
        <v>44048</v>
      </c>
      <c r="E2279" s="31" t="s">
        <v>13219</v>
      </c>
      <c r="F2279" s="31" t="s">
        <v>12612</v>
      </c>
      <c r="G2279" s="33">
        <v>-83214.960000000006</v>
      </c>
      <c r="H2279" s="33">
        <v>-83214.960000000006</v>
      </c>
      <c r="I2279" s="31" t="s">
        <v>9762</v>
      </c>
      <c r="J2279" s="31" t="s">
        <v>9763</v>
      </c>
      <c r="K2279" s="33">
        <v>-83214.960000000006</v>
      </c>
      <c r="L2279" s="31" t="s">
        <v>9764</v>
      </c>
      <c r="M2279" t="e">
        <f t="shared" si="115"/>
        <v>#VALUE!</v>
      </c>
    </row>
    <row r="2280" spans="1:13" hidden="1">
      <c r="A2280" s="31" t="s">
        <v>9757</v>
      </c>
      <c r="B2280" s="31" t="s">
        <v>13217</v>
      </c>
      <c r="C2280" s="31" t="s">
        <v>13218</v>
      </c>
      <c r="D2280" s="32">
        <v>44048</v>
      </c>
      <c r="E2280" s="31" t="s">
        <v>13219</v>
      </c>
      <c r="F2280" s="31" t="s">
        <v>9875</v>
      </c>
      <c r="G2280" s="33">
        <v>83214.960000000006</v>
      </c>
      <c r="H2280" s="33">
        <v>83214.960000000006</v>
      </c>
      <c r="I2280" s="31" t="s">
        <v>9762</v>
      </c>
      <c r="J2280" s="31" t="s">
        <v>9763</v>
      </c>
      <c r="K2280" s="33">
        <v>83214.960000000006</v>
      </c>
      <c r="L2280" s="31" t="s">
        <v>9764</v>
      </c>
      <c r="M2280" t="e">
        <f t="shared" si="115"/>
        <v>#VALUE!</v>
      </c>
    </row>
    <row r="2281" spans="1:13" hidden="1">
      <c r="A2281" s="31" t="s">
        <v>9757</v>
      </c>
      <c r="B2281" s="31" t="s">
        <v>13220</v>
      </c>
      <c r="C2281" s="31" t="s">
        <v>13221</v>
      </c>
      <c r="D2281" s="32">
        <v>44048</v>
      </c>
      <c r="E2281" s="31" t="s">
        <v>13222</v>
      </c>
      <c r="F2281" s="31" t="s">
        <v>12612</v>
      </c>
      <c r="G2281" s="33">
        <v>-49928.98</v>
      </c>
      <c r="H2281" s="33">
        <v>-49928.98</v>
      </c>
      <c r="I2281" s="31" t="s">
        <v>9762</v>
      </c>
      <c r="J2281" s="31" t="s">
        <v>9763</v>
      </c>
      <c r="K2281" s="33">
        <v>-49928.98</v>
      </c>
      <c r="L2281" s="31" t="s">
        <v>9764</v>
      </c>
      <c r="M2281" t="e">
        <f t="shared" si="115"/>
        <v>#VALUE!</v>
      </c>
    </row>
    <row r="2282" spans="1:13" hidden="1">
      <c r="A2282" s="31" t="s">
        <v>9757</v>
      </c>
      <c r="B2282" s="31" t="s">
        <v>13220</v>
      </c>
      <c r="C2282" s="31" t="s">
        <v>13221</v>
      </c>
      <c r="D2282" s="32">
        <v>44048</v>
      </c>
      <c r="E2282" s="31" t="s">
        <v>13222</v>
      </c>
      <c r="F2282" s="31" t="s">
        <v>9875</v>
      </c>
      <c r="G2282" s="33">
        <v>49928.98</v>
      </c>
      <c r="H2282" s="33">
        <v>49928.98</v>
      </c>
      <c r="I2282" s="31" t="s">
        <v>9762</v>
      </c>
      <c r="J2282" s="31" t="s">
        <v>9763</v>
      </c>
      <c r="K2282" s="33">
        <v>49928.98</v>
      </c>
      <c r="L2282" s="31" t="s">
        <v>9764</v>
      </c>
      <c r="M2282" t="e">
        <f t="shared" si="115"/>
        <v>#VALUE!</v>
      </c>
    </row>
    <row r="2283" spans="1:13" hidden="1">
      <c r="A2283" s="31" t="s">
        <v>9757</v>
      </c>
      <c r="B2283" s="31" t="s">
        <v>13223</v>
      </c>
      <c r="C2283" s="31" t="s">
        <v>13224</v>
      </c>
      <c r="D2283" s="32">
        <v>44050</v>
      </c>
      <c r="E2283" s="31" t="s">
        <v>13225</v>
      </c>
      <c r="F2283" s="31" t="s">
        <v>12612</v>
      </c>
      <c r="G2283" s="33">
        <v>-6400</v>
      </c>
      <c r="H2283" s="33">
        <v>-6400</v>
      </c>
      <c r="I2283" s="31" t="s">
        <v>9762</v>
      </c>
      <c r="J2283" s="31" t="s">
        <v>9763</v>
      </c>
      <c r="K2283" s="33">
        <v>-6400</v>
      </c>
      <c r="L2283" s="31" t="s">
        <v>9764</v>
      </c>
      <c r="M2283" t="e">
        <f t="shared" si="115"/>
        <v>#VALUE!</v>
      </c>
    </row>
    <row r="2284" spans="1:13" hidden="1">
      <c r="A2284" s="31" t="s">
        <v>9757</v>
      </c>
      <c r="B2284" s="31" t="s">
        <v>13223</v>
      </c>
      <c r="C2284" s="31" t="s">
        <v>13224</v>
      </c>
      <c r="D2284" s="32">
        <v>44050</v>
      </c>
      <c r="E2284" s="31" t="s">
        <v>13225</v>
      </c>
      <c r="F2284" s="31" t="s">
        <v>9875</v>
      </c>
      <c r="G2284" s="33">
        <v>6400</v>
      </c>
      <c r="H2284" s="33">
        <v>6400</v>
      </c>
      <c r="I2284" s="31" t="s">
        <v>9762</v>
      </c>
      <c r="J2284" s="31" t="s">
        <v>9763</v>
      </c>
      <c r="K2284" s="33">
        <v>6400</v>
      </c>
      <c r="L2284" s="31" t="s">
        <v>9764</v>
      </c>
      <c r="M2284" t="e">
        <f t="shared" si="115"/>
        <v>#VALUE!</v>
      </c>
    </row>
    <row r="2285" spans="1:13" hidden="1">
      <c r="A2285" s="31" t="s">
        <v>9757</v>
      </c>
      <c r="B2285" s="31" t="s">
        <v>13226</v>
      </c>
      <c r="C2285" s="31" t="s">
        <v>13227</v>
      </c>
      <c r="D2285" s="32">
        <v>44050</v>
      </c>
      <c r="E2285" s="31" t="s">
        <v>13228</v>
      </c>
      <c r="F2285" s="31" t="s">
        <v>12612</v>
      </c>
      <c r="G2285" s="33">
        <v>-11400</v>
      </c>
      <c r="H2285" s="33">
        <v>-11400</v>
      </c>
      <c r="I2285" s="31" t="s">
        <v>9762</v>
      </c>
      <c r="J2285" s="31" t="s">
        <v>9763</v>
      </c>
      <c r="K2285" s="33">
        <v>-11400</v>
      </c>
      <c r="L2285" s="31" t="s">
        <v>9764</v>
      </c>
      <c r="M2285" t="e">
        <f t="shared" si="115"/>
        <v>#VALUE!</v>
      </c>
    </row>
    <row r="2286" spans="1:13" hidden="1">
      <c r="A2286" s="31" t="s">
        <v>9757</v>
      </c>
      <c r="B2286" s="31" t="s">
        <v>13226</v>
      </c>
      <c r="C2286" s="31" t="s">
        <v>13227</v>
      </c>
      <c r="D2286" s="32">
        <v>44050</v>
      </c>
      <c r="E2286" s="31" t="s">
        <v>13228</v>
      </c>
      <c r="F2286" s="31" t="s">
        <v>9875</v>
      </c>
      <c r="G2286" s="33">
        <v>11400</v>
      </c>
      <c r="H2286" s="33">
        <v>11400</v>
      </c>
      <c r="I2286" s="31" t="s">
        <v>9762</v>
      </c>
      <c r="J2286" s="31" t="s">
        <v>9763</v>
      </c>
      <c r="K2286" s="33">
        <v>11400</v>
      </c>
      <c r="L2286" s="31" t="s">
        <v>9764</v>
      </c>
      <c r="M2286" t="e">
        <f t="shared" si="115"/>
        <v>#VALUE!</v>
      </c>
    </row>
    <row r="2287" spans="1:13" hidden="1">
      <c r="A2287" s="31" t="s">
        <v>9757</v>
      </c>
      <c r="B2287" s="31" t="s">
        <v>13229</v>
      </c>
      <c r="C2287" s="31" t="s">
        <v>13230</v>
      </c>
      <c r="D2287" s="32">
        <v>44050</v>
      </c>
      <c r="E2287" s="31" t="s">
        <v>13231</v>
      </c>
      <c r="F2287" s="31" t="s">
        <v>12612</v>
      </c>
      <c r="G2287" s="33">
        <v>-4000</v>
      </c>
      <c r="H2287" s="33">
        <v>-4000</v>
      </c>
      <c r="I2287" s="31" t="s">
        <v>9762</v>
      </c>
      <c r="J2287" s="31" t="s">
        <v>9763</v>
      </c>
      <c r="K2287" s="33">
        <v>-4000</v>
      </c>
      <c r="L2287" s="31" t="s">
        <v>9764</v>
      </c>
      <c r="M2287" t="e">
        <f t="shared" si="115"/>
        <v>#VALUE!</v>
      </c>
    </row>
    <row r="2288" spans="1:13" hidden="1">
      <c r="A2288" s="31" t="s">
        <v>9757</v>
      </c>
      <c r="B2288" s="31" t="s">
        <v>13229</v>
      </c>
      <c r="C2288" s="31" t="s">
        <v>13230</v>
      </c>
      <c r="D2288" s="32">
        <v>44050</v>
      </c>
      <c r="E2288" s="31" t="s">
        <v>13231</v>
      </c>
      <c r="F2288" s="31" t="s">
        <v>9875</v>
      </c>
      <c r="G2288" s="33">
        <v>4000</v>
      </c>
      <c r="H2288" s="33">
        <v>4000</v>
      </c>
      <c r="I2288" s="31" t="s">
        <v>9762</v>
      </c>
      <c r="J2288" s="31" t="s">
        <v>9763</v>
      </c>
      <c r="K2288" s="33">
        <v>4000</v>
      </c>
      <c r="L2288" s="31" t="s">
        <v>9764</v>
      </c>
      <c r="M2288" t="e">
        <f t="shared" si="115"/>
        <v>#VALUE!</v>
      </c>
    </row>
    <row r="2289" spans="1:15" hidden="1">
      <c r="A2289" s="31" t="s">
        <v>9757</v>
      </c>
      <c r="B2289" s="31" t="s">
        <v>13232</v>
      </c>
      <c r="C2289" s="31" t="s">
        <v>13233</v>
      </c>
      <c r="D2289" s="32">
        <v>44047</v>
      </c>
      <c r="E2289" s="31" t="s">
        <v>13234</v>
      </c>
      <c r="F2289" s="31" t="s">
        <v>12612</v>
      </c>
      <c r="G2289" s="33">
        <v>-80190</v>
      </c>
      <c r="H2289" s="33">
        <v>-80190</v>
      </c>
      <c r="I2289" s="31" t="s">
        <v>9762</v>
      </c>
      <c r="J2289" s="31" t="s">
        <v>9763</v>
      </c>
      <c r="K2289" s="33">
        <v>-80190</v>
      </c>
      <c r="L2289" s="31" t="s">
        <v>9764</v>
      </c>
      <c r="M2289">
        <f t="shared" si="115"/>
        <v>38</v>
      </c>
      <c r="N2289" t="str">
        <f t="shared" ref="N2289:N2290" si="117">MID(E2289,M2289,10)</f>
        <v>PO63000540</v>
      </c>
      <c r="O2289" t="e">
        <f>VLOOKUP(N2289,'1_คตง_ภาพรวม'!L2289:M2339,2,FALSE)</f>
        <v>#N/A</v>
      </c>
    </row>
    <row r="2290" spans="1:15" hidden="1">
      <c r="A2290" s="31" t="s">
        <v>9757</v>
      </c>
      <c r="B2290" s="31" t="s">
        <v>13232</v>
      </c>
      <c r="C2290" s="31" t="s">
        <v>13233</v>
      </c>
      <c r="D2290" s="32">
        <v>44047</v>
      </c>
      <c r="E2290" s="31" t="s">
        <v>13234</v>
      </c>
      <c r="F2290" s="31" t="s">
        <v>9875</v>
      </c>
      <c r="G2290" s="33">
        <v>80190</v>
      </c>
      <c r="H2290" s="33">
        <v>80190</v>
      </c>
      <c r="I2290" s="31" t="s">
        <v>9762</v>
      </c>
      <c r="J2290" s="31" t="s">
        <v>9763</v>
      </c>
      <c r="K2290" s="33">
        <v>80190</v>
      </c>
      <c r="L2290" s="31" t="s">
        <v>9764</v>
      </c>
      <c r="M2290">
        <f t="shared" si="115"/>
        <v>38</v>
      </c>
      <c r="N2290" t="str">
        <f t="shared" si="117"/>
        <v>PO63000540</v>
      </c>
      <c r="O2290" t="e">
        <f>VLOOKUP(N2290,'1_คตง_ภาพรวม'!L2290:M2340,2,FALSE)</f>
        <v>#N/A</v>
      </c>
    </row>
    <row r="2291" spans="1:15" hidden="1">
      <c r="A2291" s="31" t="s">
        <v>9757</v>
      </c>
      <c r="B2291" s="31" t="s">
        <v>13235</v>
      </c>
      <c r="C2291" s="31" t="s">
        <v>13236</v>
      </c>
      <c r="D2291" s="32">
        <v>44050</v>
      </c>
      <c r="E2291" s="31" t="s">
        <v>13237</v>
      </c>
      <c r="F2291" s="31" t="s">
        <v>12612</v>
      </c>
      <c r="G2291" s="33">
        <v>-2354</v>
      </c>
      <c r="H2291" s="33">
        <v>-2354</v>
      </c>
      <c r="I2291" s="31" t="s">
        <v>9762</v>
      </c>
      <c r="J2291" s="31" t="s">
        <v>9763</v>
      </c>
      <c r="K2291" s="33">
        <v>-2354</v>
      </c>
      <c r="L2291" s="31" t="s">
        <v>9764</v>
      </c>
      <c r="M2291" t="e">
        <f t="shared" si="115"/>
        <v>#VALUE!</v>
      </c>
    </row>
    <row r="2292" spans="1:15" hidden="1">
      <c r="A2292" s="31" t="s">
        <v>9757</v>
      </c>
      <c r="B2292" s="31" t="s">
        <v>13235</v>
      </c>
      <c r="C2292" s="31" t="s">
        <v>13236</v>
      </c>
      <c r="D2292" s="32">
        <v>44050</v>
      </c>
      <c r="E2292" s="31" t="s">
        <v>13237</v>
      </c>
      <c r="F2292" s="31" t="s">
        <v>9962</v>
      </c>
      <c r="G2292" s="33">
        <v>2354</v>
      </c>
      <c r="H2292" s="33">
        <v>2354</v>
      </c>
      <c r="I2292" s="31" t="s">
        <v>9762</v>
      </c>
      <c r="J2292" s="31" t="s">
        <v>9763</v>
      </c>
      <c r="K2292" s="33">
        <v>2354</v>
      </c>
      <c r="L2292" s="31" t="s">
        <v>9764</v>
      </c>
      <c r="M2292" t="e">
        <f t="shared" si="115"/>
        <v>#VALUE!</v>
      </c>
    </row>
    <row r="2293" spans="1:15" hidden="1">
      <c r="A2293" s="31" t="s">
        <v>9757</v>
      </c>
      <c r="B2293" s="31" t="s">
        <v>13238</v>
      </c>
      <c r="C2293" s="31" t="s">
        <v>13239</v>
      </c>
      <c r="D2293" s="32">
        <v>44050</v>
      </c>
      <c r="E2293" s="31" t="s">
        <v>13240</v>
      </c>
      <c r="F2293" s="31" t="s">
        <v>12612</v>
      </c>
      <c r="G2293" s="33">
        <v>-4098.1000000000004</v>
      </c>
      <c r="H2293" s="33">
        <v>-4098.1000000000004</v>
      </c>
      <c r="I2293" s="31" t="s">
        <v>9762</v>
      </c>
      <c r="J2293" s="31" t="s">
        <v>9763</v>
      </c>
      <c r="K2293" s="33">
        <v>-4098.1000000000004</v>
      </c>
      <c r="L2293" s="31" t="s">
        <v>9764</v>
      </c>
      <c r="M2293" t="e">
        <f t="shared" si="115"/>
        <v>#VALUE!</v>
      </c>
    </row>
    <row r="2294" spans="1:15" hidden="1">
      <c r="A2294" s="31" t="s">
        <v>9757</v>
      </c>
      <c r="B2294" s="31" t="s">
        <v>13238</v>
      </c>
      <c r="C2294" s="31" t="s">
        <v>13239</v>
      </c>
      <c r="D2294" s="32">
        <v>44050</v>
      </c>
      <c r="E2294" s="31" t="s">
        <v>13240</v>
      </c>
      <c r="F2294" s="31" t="s">
        <v>9962</v>
      </c>
      <c r="G2294" s="33">
        <v>4098.1000000000004</v>
      </c>
      <c r="H2294" s="33">
        <v>4098.1000000000004</v>
      </c>
      <c r="I2294" s="31" t="s">
        <v>9762</v>
      </c>
      <c r="J2294" s="31" t="s">
        <v>9763</v>
      </c>
      <c r="K2294" s="33">
        <v>4098.1000000000004</v>
      </c>
      <c r="L2294" s="31" t="s">
        <v>9764</v>
      </c>
      <c r="M2294" t="e">
        <f t="shared" si="115"/>
        <v>#VALUE!</v>
      </c>
    </row>
    <row r="2295" spans="1:15" hidden="1">
      <c r="A2295" s="31" t="s">
        <v>9757</v>
      </c>
      <c r="B2295" s="31" t="s">
        <v>13241</v>
      </c>
      <c r="C2295" s="31" t="s">
        <v>13242</v>
      </c>
      <c r="D2295" s="32">
        <v>44050</v>
      </c>
      <c r="E2295" s="31" t="s">
        <v>13243</v>
      </c>
      <c r="F2295" s="31" t="s">
        <v>12612</v>
      </c>
      <c r="G2295" s="33">
        <v>-9616</v>
      </c>
      <c r="H2295" s="33">
        <v>-9616</v>
      </c>
      <c r="I2295" s="31" t="s">
        <v>9762</v>
      </c>
      <c r="J2295" s="31" t="s">
        <v>9763</v>
      </c>
      <c r="K2295" s="33">
        <v>-9616</v>
      </c>
      <c r="L2295" s="31" t="s">
        <v>9764</v>
      </c>
      <c r="M2295" t="e">
        <f t="shared" si="115"/>
        <v>#VALUE!</v>
      </c>
    </row>
    <row r="2296" spans="1:15" hidden="1">
      <c r="A2296" s="31" t="s">
        <v>9757</v>
      </c>
      <c r="B2296" s="31" t="s">
        <v>13241</v>
      </c>
      <c r="C2296" s="31" t="s">
        <v>13242</v>
      </c>
      <c r="D2296" s="32">
        <v>44050</v>
      </c>
      <c r="E2296" s="31" t="s">
        <v>13243</v>
      </c>
      <c r="F2296" s="31" t="s">
        <v>9962</v>
      </c>
      <c r="G2296" s="33">
        <v>9616</v>
      </c>
      <c r="H2296" s="33">
        <v>9616</v>
      </c>
      <c r="I2296" s="31" t="s">
        <v>9762</v>
      </c>
      <c r="J2296" s="31" t="s">
        <v>9763</v>
      </c>
      <c r="K2296" s="33">
        <v>9616</v>
      </c>
      <c r="L2296" s="31" t="s">
        <v>9764</v>
      </c>
      <c r="M2296" t="e">
        <f t="shared" si="115"/>
        <v>#VALUE!</v>
      </c>
    </row>
    <row r="2297" spans="1:15" hidden="1">
      <c r="A2297" s="31" t="s">
        <v>9757</v>
      </c>
      <c r="B2297" s="31" t="s">
        <v>13244</v>
      </c>
      <c r="C2297" s="31" t="s">
        <v>13245</v>
      </c>
      <c r="D2297" s="32">
        <v>44050</v>
      </c>
      <c r="E2297" s="31" t="s">
        <v>13246</v>
      </c>
      <c r="F2297" s="31" t="s">
        <v>12612</v>
      </c>
      <c r="G2297" s="33">
        <v>-1248000</v>
      </c>
      <c r="H2297" s="33">
        <v>-1248000</v>
      </c>
      <c r="I2297" s="31" t="s">
        <v>9762</v>
      </c>
      <c r="J2297" s="31" t="s">
        <v>9763</v>
      </c>
      <c r="K2297" s="33">
        <v>-1248000</v>
      </c>
      <c r="L2297" s="31" t="s">
        <v>9764</v>
      </c>
      <c r="M2297" t="e">
        <f t="shared" si="115"/>
        <v>#VALUE!</v>
      </c>
    </row>
    <row r="2298" spans="1:15" hidden="1">
      <c r="A2298" s="31" t="s">
        <v>9757</v>
      </c>
      <c r="B2298" s="31" t="s">
        <v>13244</v>
      </c>
      <c r="C2298" s="31" t="s">
        <v>13245</v>
      </c>
      <c r="D2298" s="32">
        <v>44050</v>
      </c>
      <c r="E2298" s="31" t="s">
        <v>13246</v>
      </c>
      <c r="F2298" s="31" t="s">
        <v>9997</v>
      </c>
      <c r="G2298" s="33">
        <v>1248000</v>
      </c>
      <c r="H2298" s="33">
        <v>1248000</v>
      </c>
      <c r="I2298" s="31" t="s">
        <v>9762</v>
      </c>
      <c r="J2298" s="31" t="s">
        <v>9763</v>
      </c>
      <c r="K2298" s="33">
        <v>1248000</v>
      </c>
      <c r="L2298" s="31" t="s">
        <v>9764</v>
      </c>
      <c r="M2298" t="e">
        <f t="shared" si="115"/>
        <v>#VALUE!</v>
      </c>
    </row>
    <row r="2299" spans="1:15" hidden="1">
      <c r="A2299" s="31" t="s">
        <v>9757</v>
      </c>
      <c r="B2299" s="31" t="s">
        <v>13247</v>
      </c>
      <c r="C2299" s="31" t="s">
        <v>13248</v>
      </c>
      <c r="D2299" s="32">
        <v>44050</v>
      </c>
      <c r="E2299" s="31" t="s">
        <v>13249</v>
      </c>
      <c r="F2299" s="31" t="s">
        <v>12612</v>
      </c>
      <c r="G2299" s="33">
        <v>-105186.13</v>
      </c>
      <c r="H2299" s="33">
        <v>-105186.13</v>
      </c>
      <c r="I2299" s="31" t="s">
        <v>9762</v>
      </c>
      <c r="J2299" s="31" t="s">
        <v>9763</v>
      </c>
      <c r="K2299" s="33">
        <v>-105186.13</v>
      </c>
      <c r="L2299" s="31" t="s">
        <v>9764</v>
      </c>
      <c r="M2299" t="e">
        <f t="shared" si="115"/>
        <v>#VALUE!</v>
      </c>
    </row>
    <row r="2300" spans="1:15" hidden="1">
      <c r="A2300" s="31" t="s">
        <v>9757</v>
      </c>
      <c r="B2300" s="31" t="s">
        <v>13247</v>
      </c>
      <c r="C2300" s="31" t="s">
        <v>13248</v>
      </c>
      <c r="D2300" s="32">
        <v>44050</v>
      </c>
      <c r="E2300" s="31" t="s">
        <v>13249</v>
      </c>
      <c r="F2300" s="31" t="s">
        <v>9997</v>
      </c>
      <c r="G2300" s="33">
        <v>105186.13</v>
      </c>
      <c r="H2300" s="33">
        <v>105186.13</v>
      </c>
      <c r="I2300" s="31" t="s">
        <v>9762</v>
      </c>
      <c r="J2300" s="31" t="s">
        <v>9763</v>
      </c>
      <c r="K2300" s="33">
        <v>105186.13</v>
      </c>
      <c r="L2300" s="31" t="s">
        <v>9764</v>
      </c>
      <c r="M2300" t="e">
        <f t="shared" si="115"/>
        <v>#VALUE!</v>
      </c>
    </row>
    <row r="2301" spans="1:15" hidden="1">
      <c r="A2301" s="31" t="s">
        <v>9757</v>
      </c>
      <c r="B2301" s="31" t="s">
        <v>13250</v>
      </c>
      <c r="C2301" s="31" t="s">
        <v>13251</v>
      </c>
      <c r="D2301" s="32">
        <v>44050</v>
      </c>
      <c r="E2301" s="31" t="s">
        <v>13252</v>
      </c>
      <c r="F2301" s="31" t="s">
        <v>12612</v>
      </c>
      <c r="G2301" s="33">
        <v>-792000</v>
      </c>
      <c r="H2301" s="33">
        <v>-792000</v>
      </c>
      <c r="I2301" s="31" t="s">
        <v>9762</v>
      </c>
      <c r="J2301" s="31" t="s">
        <v>9763</v>
      </c>
      <c r="K2301" s="33">
        <v>-792000</v>
      </c>
      <c r="L2301" s="31" t="s">
        <v>9764</v>
      </c>
      <c r="M2301" t="e">
        <f t="shared" si="115"/>
        <v>#VALUE!</v>
      </c>
    </row>
    <row r="2302" spans="1:15" hidden="1">
      <c r="A2302" s="31" t="s">
        <v>9757</v>
      </c>
      <c r="B2302" s="31" t="s">
        <v>13250</v>
      </c>
      <c r="C2302" s="31" t="s">
        <v>13251</v>
      </c>
      <c r="D2302" s="32">
        <v>44050</v>
      </c>
      <c r="E2302" s="31" t="s">
        <v>13252</v>
      </c>
      <c r="F2302" s="31" t="s">
        <v>9997</v>
      </c>
      <c r="G2302" s="33">
        <v>792000</v>
      </c>
      <c r="H2302" s="33">
        <v>792000</v>
      </c>
      <c r="I2302" s="31" t="s">
        <v>9762</v>
      </c>
      <c r="J2302" s="31" t="s">
        <v>9763</v>
      </c>
      <c r="K2302" s="33">
        <v>792000</v>
      </c>
      <c r="L2302" s="31" t="s">
        <v>9764</v>
      </c>
      <c r="M2302" t="e">
        <f t="shared" si="115"/>
        <v>#VALUE!</v>
      </c>
    </row>
    <row r="2303" spans="1:15" hidden="1">
      <c r="A2303" s="31" t="s">
        <v>9757</v>
      </c>
      <c r="B2303" s="31" t="s">
        <v>13253</v>
      </c>
      <c r="C2303" s="31" t="s">
        <v>13254</v>
      </c>
      <c r="D2303" s="32">
        <v>44050</v>
      </c>
      <c r="E2303" s="31" t="s">
        <v>13255</v>
      </c>
      <c r="F2303" s="31" t="s">
        <v>12612</v>
      </c>
      <c r="G2303" s="33">
        <v>-1026220</v>
      </c>
      <c r="H2303" s="33">
        <v>-1026220</v>
      </c>
      <c r="I2303" s="31" t="s">
        <v>9762</v>
      </c>
      <c r="J2303" s="31" t="s">
        <v>9763</v>
      </c>
      <c r="K2303" s="33">
        <v>-1026220</v>
      </c>
      <c r="L2303" s="31" t="s">
        <v>9764</v>
      </c>
      <c r="M2303" t="e">
        <f t="shared" si="115"/>
        <v>#VALUE!</v>
      </c>
    </row>
    <row r="2304" spans="1:15" hidden="1">
      <c r="A2304" s="31" t="s">
        <v>9757</v>
      </c>
      <c r="B2304" s="31" t="s">
        <v>13253</v>
      </c>
      <c r="C2304" s="31" t="s">
        <v>13254</v>
      </c>
      <c r="D2304" s="32">
        <v>44050</v>
      </c>
      <c r="E2304" s="31" t="s">
        <v>13255</v>
      </c>
      <c r="F2304" s="31" t="s">
        <v>9997</v>
      </c>
      <c r="G2304" s="33">
        <v>1026220</v>
      </c>
      <c r="H2304" s="33">
        <v>1026220</v>
      </c>
      <c r="I2304" s="31" t="s">
        <v>9762</v>
      </c>
      <c r="J2304" s="31" t="s">
        <v>9763</v>
      </c>
      <c r="K2304" s="33">
        <v>1026220</v>
      </c>
      <c r="L2304" s="31" t="s">
        <v>9764</v>
      </c>
      <c r="M2304" t="e">
        <f t="shared" si="115"/>
        <v>#VALUE!</v>
      </c>
    </row>
    <row r="2305" spans="1:13" hidden="1">
      <c r="A2305" s="31" t="s">
        <v>9757</v>
      </c>
      <c r="B2305" s="31" t="s">
        <v>13256</v>
      </c>
      <c r="C2305" s="31" t="s">
        <v>13257</v>
      </c>
      <c r="D2305" s="32">
        <v>44050</v>
      </c>
      <c r="E2305" s="31" t="s">
        <v>13258</v>
      </c>
      <c r="F2305" s="31" t="s">
        <v>12612</v>
      </c>
      <c r="G2305" s="33">
        <v>-1135800</v>
      </c>
      <c r="H2305" s="33">
        <v>-1135800</v>
      </c>
      <c r="I2305" s="31" t="s">
        <v>9762</v>
      </c>
      <c r="J2305" s="31" t="s">
        <v>9763</v>
      </c>
      <c r="K2305" s="33">
        <v>-1135800</v>
      </c>
      <c r="L2305" s="31" t="s">
        <v>9764</v>
      </c>
      <c r="M2305" t="e">
        <f t="shared" si="115"/>
        <v>#VALUE!</v>
      </c>
    </row>
    <row r="2306" spans="1:13" hidden="1">
      <c r="A2306" s="31" t="s">
        <v>9757</v>
      </c>
      <c r="B2306" s="31" t="s">
        <v>13256</v>
      </c>
      <c r="C2306" s="31" t="s">
        <v>13257</v>
      </c>
      <c r="D2306" s="32">
        <v>44050</v>
      </c>
      <c r="E2306" s="31" t="s">
        <v>13258</v>
      </c>
      <c r="F2306" s="31" t="s">
        <v>9997</v>
      </c>
      <c r="G2306" s="33">
        <v>1135800</v>
      </c>
      <c r="H2306" s="33">
        <v>1135800</v>
      </c>
      <c r="I2306" s="31" t="s">
        <v>9762</v>
      </c>
      <c r="J2306" s="31" t="s">
        <v>9763</v>
      </c>
      <c r="K2306" s="33">
        <v>1135800</v>
      </c>
      <c r="L2306" s="31" t="s">
        <v>9764</v>
      </c>
      <c r="M2306" t="e">
        <f t="shared" si="115"/>
        <v>#VALUE!</v>
      </c>
    </row>
    <row r="2307" spans="1:13" hidden="1">
      <c r="A2307" s="31" t="s">
        <v>9757</v>
      </c>
      <c r="B2307" s="31" t="s">
        <v>13259</v>
      </c>
      <c r="C2307" s="31" t="s">
        <v>13260</v>
      </c>
      <c r="D2307" s="32">
        <v>44050</v>
      </c>
      <c r="E2307" s="31" t="s">
        <v>13261</v>
      </c>
      <c r="F2307" s="31" t="s">
        <v>12612</v>
      </c>
      <c r="G2307" s="33">
        <v>-817180</v>
      </c>
      <c r="H2307" s="33">
        <v>-817180</v>
      </c>
      <c r="I2307" s="31" t="s">
        <v>9762</v>
      </c>
      <c r="J2307" s="31" t="s">
        <v>9763</v>
      </c>
      <c r="K2307" s="33">
        <v>-817180</v>
      </c>
      <c r="L2307" s="31" t="s">
        <v>9764</v>
      </c>
      <c r="M2307" t="e">
        <f t="shared" ref="M2307:M2370" si="118">FIND("PO",E2307)</f>
        <v>#VALUE!</v>
      </c>
    </row>
    <row r="2308" spans="1:13" hidden="1">
      <c r="A2308" s="31" t="s">
        <v>9757</v>
      </c>
      <c r="B2308" s="31" t="s">
        <v>13259</v>
      </c>
      <c r="C2308" s="31" t="s">
        <v>13260</v>
      </c>
      <c r="D2308" s="32">
        <v>44050</v>
      </c>
      <c r="E2308" s="31" t="s">
        <v>13261</v>
      </c>
      <c r="F2308" s="31" t="s">
        <v>9997</v>
      </c>
      <c r="G2308" s="33">
        <v>817180</v>
      </c>
      <c r="H2308" s="33">
        <v>817180</v>
      </c>
      <c r="I2308" s="31" t="s">
        <v>9762</v>
      </c>
      <c r="J2308" s="31" t="s">
        <v>9763</v>
      </c>
      <c r="K2308" s="33">
        <v>817180</v>
      </c>
      <c r="L2308" s="31" t="s">
        <v>9764</v>
      </c>
      <c r="M2308" t="e">
        <f t="shared" si="118"/>
        <v>#VALUE!</v>
      </c>
    </row>
    <row r="2309" spans="1:13" hidden="1">
      <c r="A2309" s="31" t="s">
        <v>9757</v>
      </c>
      <c r="B2309" s="31" t="s">
        <v>13262</v>
      </c>
      <c r="C2309" s="31" t="s">
        <v>13263</v>
      </c>
      <c r="D2309" s="32">
        <v>44050</v>
      </c>
      <c r="E2309" s="31" t="s">
        <v>13264</v>
      </c>
      <c r="F2309" s="31" t="s">
        <v>12612</v>
      </c>
      <c r="G2309" s="33">
        <v>-1282150</v>
      </c>
      <c r="H2309" s="33">
        <v>-1282150</v>
      </c>
      <c r="I2309" s="31" t="s">
        <v>9762</v>
      </c>
      <c r="J2309" s="31" t="s">
        <v>9763</v>
      </c>
      <c r="K2309" s="33">
        <v>-1282150</v>
      </c>
      <c r="L2309" s="31" t="s">
        <v>9764</v>
      </c>
      <c r="M2309" t="e">
        <f t="shared" si="118"/>
        <v>#VALUE!</v>
      </c>
    </row>
    <row r="2310" spans="1:13" hidden="1">
      <c r="A2310" s="31" t="s">
        <v>9757</v>
      </c>
      <c r="B2310" s="31" t="s">
        <v>13262</v>
      </c>
      <c r="C2310" s="31" t="s">
        <v>13263</v>
      </c>
      <c r="D2310" s="32">
        <v>44050</v>
      </c>
      <c r="E2310" s="31" t="s">
        <v>13264</v>
      </c>
      <c r="F2310" s="31" t="s">
        <v>9997</v>
      </c>
      <c r="G2310" s="33">
        <v>1282150</v>
      </c>
      <c r="H2310" s="33">
        <v>1282150</v>
      </c>
      <c r="I2310" s="31" t="s">
        <v>9762</v>
      </c>
      <c r="J2310" s="31" t="s">
        <v>9763</v>
      </c>
      <c r="K2310" s="33">
        <v>1282150</v>
      </c>
      <c r="L2310" s="31" t="s">
        <v>9764</v>
      </c>
      <c r="M2310" t="e">
        <f t="shared" si="118"/>
        <v>#VALUE!</v>
      </c>
    </row>
    <row r="2311" spans="1:13" hidden="1">
      <c r="A2311" s="31" t="s">
        <v>9757</v>
      </c>
      <c r="B2311" s="31" t="s">
        <v>13265</v>
      </c>
      <c r="C2311" s="31" t="s">
        <v>13266</v>
      </c>
      <c r="D2311" s="32">
        <v>44050</v>
      </c>
      <c r="E2311" s="31" t="s">
        <v>13267</v>
      </c>
      <c r="F2311" s="31" t="s">
        <v>12612</v>
      </c>
      <c r="G2311" s="33">
        <v>-1294200</v>
      </c>
      <c r="H2311" s="33">
        <v>-1294200</v>
      </c>
      <c r="I2311" s="31" t="s">
        <v>9762</v>
      </c>
      <c r="J2311" s="31" t="s">
        <v>9763</v>
      </c>
      <c r="K2311" s="33">
        <v>-1294200</v>
      </c>
      <c r="L2311" s="31" t="s">
        <v>9764</v>
      </c>
      <c r="M2311" t="e">
        <f t="shared" si="118"/>
        <v>#VALUE!</v>
      </c>
    </row>
    <row r="2312" spans="1:13" hidden="1">
      <c r="A2312" s="31" t="s">
        <v>9757</v>
      </c>
      <c r="B2312" s="31" t="s">
        <v>13265</v>
      </c>
      <c r="C2312" s="31" t="s">
        <v>13266</v>
      </c>
      <c r="D2312" s="32">
        <v>44050</v>
      </c>
      <c r="E2312" s="31" t="s">
        <v>13267</v>
      </c>
      <c r="F2312" s="31" t="s">
        <v>9997</v>
      </c>
      <c r="G2312" s="33">
        <v>1294200</v>
      </c>
      <c r="H2312" s="33">
        <v>1294200</v>
      </c>
      <c r="I2312" s="31" t="s">
        <v>9762</v>
      </c>
      <c r="J2312" s="31" t="s">
        <v>9763</v>
      </c>
      <c r="K2312" s="33">
        <v>1294200</v>
      </c>
      <c r="L2312" s="31" t="s">
        <v>9764</v>
      </c>
      <c r="M2312" t="e">
        <f t="shared" si="118"/>
        <v>#VALUE!</v>
      </c>
    </row>
    <row r="2313" spans="1:13" hidden="1">
      <c r="A2313" s="31" t="s">
        <v>9757</v>
      </c>
      <c r="B2313" s="31" t="s">
        <v>13268</v>
      </c>
      <c r="C2313" s="31" t="s">
        <v>13269</v>
      </c>
      <c r="D2313" s="32">
        <v>44050</v>
      </c>
      <c r="E2313" s="31" t="s">
        <v>13270</v>
      </c>
      <c r="F2313" s="31" t="s">
        <v>12612</v>
      </c>
      <c r="G2313" s="33">
        <v>-1877441</v>
      </c>
      <c r="H2313" s="33">
        <v>-1877441</v>
      </c>
      <c r="I2313" s="31" t="s">
        <v>9762</v>
      </c>
      <c r="J2313" s="31" t="s">
        <v>9763</v>
      </c>
      <c r="K2313" s="33">
        <v>-1877441</v>
      </c>
      <c r="L2313" s="31" t="s">
        <v>9764</v>
      </c>
      <c r="M2313" t="e">
        <f t="shared" si="118"/>
        <v>#VALUE!</v>
      </c>
    </row>
    <row r="2314" spans="1:13" hidden="1">
      <c r="A2314" s="31" t="s">
        <v>9757</v>
      </c>
      <c r="B2314" s="31" t="s">
        <v>13268</v>
      </c>
      <c r="C2314" s="31" t="s">
        <v>13269</v>
      </c>
      <c r="D2314" s="32">
        <v>44050</v>
      </c>
      <c r="E2314" s="31" t="s">
        <v>13270</v>
      </c>
      <c r="F2314" s="31" t="s">
        <v>9997</v>
      </c>
      <c r="G2314" s="33">
        <v>1877441</v>
      </c>
      <c r="H2314" s="33">
        <v>1877441</v>
      </c>
      <c r="I2314" s="31" t="s">
        <v>9762</v>
      </c>
      <c r="J2314" s="31" t="s">
        <v>9763</v>
      </c>
      <c r="K2314" s="33">
        <v>1877441</v>
      </c>
      <c r="L2314" s="31" t="s">
        <v>9764</v>
      </c>
      <c r="M2314" t="e">
        <f t="shared" si="118"/>
        <v>#VALUE!</v>
      </c>
    </row>
    <row r="2315" spans="1:13" hidden="1">
      <c r="A2315" s="31" t="s">
        <v>9757</v>
      </c>
      <c r="B2315" s="31" t="s">
        <v>13271</v>
      </c>
      <c r="C2315" s="31" t="s">
        <v>13272</v>
      </c>
      <c r="D2315" s="32">
        <v>44050</v>
      </c>
      <c r="E2315" s="31" t="s">
        <v>13273</v>
      </c>
      <c r="F2315" s="31" t="s">
        <v>12612</v>
      </c>
      <c r="G2315" s="33">
        <v>-2276320</v>
      </c>
      <c r="H2315" s="33">
        <v>-2276320</v>
      </c>
      <c r="I2315" s="31" t="s">
        <v>9762</v>
      </c>
      <c r="J2315" s="31" t="s">
        <v>9763</v>
      </c>
      <c r="K2315" s="33">
        <v>-2276320</v>
      </c>
      <c r="L2315" s="31" t="s">
        <v>9764</v>
      </c>
      <c r="M2315" t="e">
        <f t="shared" si="118"/>
        <v>#VALUE!</v>
      </c>
    </row>
    <row r="2316" spans="1:13" hidden="1">
      <c r="A2316" s="31" t="s">
        <v>9757</v>
      </c>
      <c r="B2316" s="31" t="s">
        <v>13271</v>
      </c>
      <c r="C2316" s="31" t="s">
        <v>13272</v>
      </c>
      <c r="D2316" s="32">
        <v>44050</v>
      </c>
      <c r="E2316" s="31" t="s">
        <v>13273</v>
      </c>
      <c r="F2316" s="31" t="s">
        <v>9997</v>
      </c>
      <c r="G2316" s="33">
        <v>2276320</v>
      </c>
      <c r="H2316" s="33">
        <v>2276320</v>
      </c>
      <c r="I2316" s="31" t="s">
        <v>9762</v>
      </c>
      <c r="J2316" s="31" t="s">
        <v>9763</v>
      </c>
      <c r="K2316" s="33">
        <v>2276320</v>
      </c>
      <c r="L2316" s="31" t="s">
        <v>9764</v>
      </c>
      <c r="M2316" t="e">
        <f t="shared" si="118"/>
        <v>#VALUE!</v>
      </c>
    </row>
    <row r="2317" spans="1:13" hidden="1">
      <c r="A2317" s="31" t="s">
        <v>9757</v>
      </c>
      <c r="B2317" s="31" t="s">
        <v>13274</v>
      </c>
      <c r="C2317" s="31" t="s">
        <v>13275</v>
      </c>
      <c r="D2317" s="32">
        <v>44050</v>
      </c>
      <c r="E2317" s="31" t="s">
        <v>13276</v>
      </c>
      <c r="F2317" s="31" t="s">
        <v>12612</v>
      </c>
      <c r="G2317" s="33">
        <v>-4950000</v>
      </c>
      <c r="H2317" s="33">
        <v>-4950000</v>
      </c>
      <c r="I2317" s="31" t="s">
        <v>9762</v>
      </c>
      <c r="J2317" s="31" t="s">
        <v>9763</v>
      </c>
      <c r="K2317" s="33">
        <v>-4950000</v>
      </c>
      <c r="L2317" s="31" t="s">
        <v>9764</v>
      </c>
      <c r="M2317" t="e">
        <f t="shared" si="118"/>
        <v>#VALUE!</v>
      </c>
    </row>
    <row r="2318" spans="1:13" hidden="1">
      <c r="A2318" s="31" t="s">
        <v>9757</v>
      </c>
      <c r="B2318" s="31" t="s">
        <v>13274</v>
      </c>
      <c r="C2318" s="31" t="s">
        <v>13275</v>
      </c>
      <c r="D2318" s="32">
        <v>44050</v>
      </c>
      <c r="E2318" s="31" t="s">
        <v>13276</v>
      </c>
      <c r="F2318" s="31" t="s">
        <v>9997</v>
      </c>
      <c r="G2318" s="33">
        <v>4950000</v>
      </c>
      <c r="H2318" s="33">
        <v>4950000</v>
      </c>
      <c r="I2318" s="31" t="s">
        <v>9762</v>
      </c>
      <c r="J2318" s="31" t="s">
        <v>9763</v>
      </c>
      <c r="K2318" s="33">
        <v>4950000</v>
      </c>
      <c r="L2318" s="31" t="s">
        <v>9764</v>
      </c>
      <c r="M2318" t="e">
        <f t="shared" si="118"/>
        <v>#VALUE!</v>
      </c>
    </row>
    <row r="2319" spans="1:13" hidden="1">
      <c r="A2319" s="31" t="s">
        <v>9757</v>
      </c>
      <c r="B2319" s="31" t="s">
        <v>13277</v>
      </c>
      <c r="C2319" s="31" t="s">
        <v>13278</v>
      </c>
      <c r="D2319" s="32">
        <v>44050</v>
      </c>
      <c r="E2319" s="31" t="s">
        <v>13279</v>
      </c>
      <c r="F2319" s="31" t="s">
        <v>12612</v>
      </c>
      <c r="G2319" s="33">
        <v>-4455000</v>
      </c>
      <c r="H2319" s="33">
        <v>-4455000</v>
      </c>
      <c r="I2319" s="31" t="s">
        <v>9762</v>
      </c>
      <c r="J2319" s="31" t="s">
        <v>9763</v>
      </c>
      <c r="K2319" s="33">
        <v>-4455000</v>
      </c>
      <c r="L2319" s="31" t="s">
        <v>9764</v>
      </c>
      <c r="M2319" t="e">
        <f t="shared" si="118"/>
        <v>#VALUE!</v>
      </c>
    </row>
    <row r="2320" spans="1:13" hidden="1">
      <c r="A2320" s="31" t="s">
        <v>9757</v>
      </c>
      <c r="B2320" s="31" t="s">
        <v>13277</v>
      </c>
      <c r="C2320" s="31" t="s">
        <v>13278</v>
      </c>
      <c r="D2320" s="32">
        <v>44050</v>
      </c>
      <c r="E2320" s="31" t="s">
        <v>13279</v>
      </c>
      <c r="F2320" s="31" t="s">
        <v>9997</v>
      </c>
      <c r="G2320" s="33">
        <v>4455000</v>
      </c>
      <c r="H2320" s="33">
        <v>4455000</v>
      </c>
      <c r="I2320" s="31" t="s">
        <v>9762</v>
      </c>
      <c r="J2320" s="31" t="s">
        <v>9763</v>
      </c>
      <c r="K2320" s="33">
        <v>4455000</v>
      </c>
      <c r="L2320" s="31" t="s">
        <v>9764</v>
      </c>
      <c r="M2320" t="e">
        <f t="shared" si="118"/>
        <v>#VALUE!</v>
      </c>
    </row>
    <row r="2321" spans="1:15" hidden="1">
      <c r="A2321" s="31" t="s">
        <v>9757</v>
      </c>
      <c r="B2321" s="31" t="s">
        <v>13280</v>
      </c>
      <c r="C2321" s="31" t="s">
        <v>13281</v>
      </c>
      <c r="D2321" s="32">
        <v>44050</v>
      </c>
      <c r="E2321" s="31" t="s">
        <v>13282</v>
      </c>
      <c r="F2321" s="31" t="s">
        <v>12612</v>
      </c>
      <c r="G2321" s="33">
        <v>-1837895.4</v>
      </c>
      <c r="H2321" s="33">
        <v>-1837895.4</v>
      </c>
      <c r="I2321" s="31" t="s">
        <v>9762</v>
      </c>
      <c r="J2321" s="31" t="s">
        <v>9763</v>
      </c>
      <c r="K2321" s="33">
        <v>-1837895.4</v>
      </c>
      <c r="L2321" s="31" t="s">
        <v>9764</v>
      </c>
      <c r="M2321" t="e">
        <f t="shared" si="118"/>
        <v>#VALUE!</v>
      </c>
    </row>
    <row r="2322" spans="1:15" hidden="1">
      <c r="A2322" s="31" t="s">
        <v>9757</v>
      </c>
      <c r="B2322" s="31" t="s">
        <v>13280</v>
      </c>
      <c r="C2322" s="31" t="s">
        <v>13281</v>
      </c>
      <c r="D2322" s="32">
        <v>44050</v>
      </c>
      <c r="E2322" s="31" t="s">
        <v>13282</v>
      </c>
      <c r="F2322" s="31" t="s">
        <v>9997</v>
      </c>
      <c r="G2322" s="33">
        <v>1837895.4</v>
      </c>
      <c r="H2322" s="33">
        <v>1837895.4</v>
      </c>
      <c r="I2322" s="31" t="s">
        <v>9762</v>
      </c>
      <c r="J2322" s="31" t="s">
        <v>9763</v>
      </c>
      <c r="K2322" s="33">
        <v>1837895.4</v>
      </c>
      <c r="L2322" s="31" t="s">
        <v>9764</v>
      </c>
      <c r="M2322" t="e">
        <f t="shared" si="118"/>
        <v>#VALUE!</v>
      </c>
    </row>
    <row r="2323" spans="1:15" hidden="1">
      <c r="A2323" s="31" t="s">
        <v>9757</v>
      </c>
      <c r="B2323" s="31" t="s">
        <v>13283</v>
      </c>
      <c r="C2323" s="31" t="s">
        <v>13284</v>
      </c>
      <c r="D2323" s="32">
        <v>44048</v>
      </c>
      <c r="E2323" s="31" t="s">
        <v>13285</v>
      </c>
      <c r="F2323" s="31" t="s">
        <v>13286</v>
      </c>
      <c r="G2323" s="33">
        <v>-30000</v>
      </c>
      <c r="H2323" s="33">
        <v>-30000</v>
      </c>
      <c r="I2323" s="31" t="s">
        <v>9762</v>
      </c>
      <c r="J2323" s="31" t="s">
        <v>9763</v>
      </c>
      <c r="K2323" s="33">
        <v>-30000</v>
      </c>
      <c r="L2323" s="31" t="s">
        <v>9764</v>
      </c>
      <c r="M2323" t="e">
        <f t="shared" si="118"/>
        <v>#VALUE!</v>
      </c>
    </row>
    <row r="2324" spans="1:15" hidden="1">
      <c r="A2324" s="31" t="s">
        <v>9757</v>
      </c>
      <c r="B2324" s="31" t="s">
        <v>13283</v>
      </c>
      <c r="C2324" s="31" t="s">
        <v>13284</v>
      </c>
      <c r="D2324" s="32">
        <v>44048</v>
      </c>
      <c r="E2324" s="31" t="s">
        <v>13285</v>
      </c>
      <c r="F2324" s="31" t="s">
        <v>12248</v>
      </c>
      <c r="G2324" s="33">
        <v>30000</v>
      </c>
      <c r="H2324" s="33">
        <v>30000</v>
      </c>
      <c r="I2324" s="31" t="s">
        <v>9762</v>
      </c>
      <c r="J2324" s="31" t="s">
        <v>9763</v>
      </c>
      <c r="K2324" s="33">
        <v>30000</v>
      </c>
      <c r="L2324" s="31" t="s">
        <v>9764</v>
      </c>
      <c r="M2324" t="e">
        <f t="shared" si="118"/>
        <v>#VALUE!</v>
      </c>
    </row>
    <row r="2325" spans="1:15" hidden="1">
      <c r="A2325" s="31" t="s">
        <v>9757</v>
      </c>
      <c r="B2325" s="31" t="s">
        <v>13287</v>
      </c>
      <c r="C2325" s="31" t="s">
        <v>13288</v>
      </c>
      <c r="D2325" s="32">
        <v>44048</v>
      </c>
      <c r="E2325" s="31" t="s">
        <v>13289</v>
      </c>
      <c r="F2325" s="31" t="s">
        <v>13290</v>
      </c>
      <c r="G2325" s="33">
        <v>-30000</v>
      </c>
      <c r="H2325" s="33">
        <v>-30000</v>
      </c>
      <c r="I2325" s="31" t="s">
        <v>9762</v>
      </c>
      <c r="J2325" s="31" t="s">
        <v>9763</v>
      </c>
      <c r="K2325" s="33">
        <v>-30000</v>
      </c>
      <c r="L2325" s="31" t="s">
        <v>9764</v>
      </c>
      <c r="M2325" t="e">
        <f t="shared" si="118"/>
        <v>#VALUE!</v>
      </c>
    </row>
    <row r="2326" spans="1:15" hidden="1">
      <c r="A2326" s="31" t="s">
        <v>9757</v>
      </c>
      <c r="B2326" s="31" t="s">
        <v>13287</v>
      </c>
      <c r="C2326" s="31" t="s">
        <v>13288</v>
      </c>
      <c r="D2326" s="32">
        <v>44048</v>
      </c>
      <c r="E2326" s="31" t="s">
        <v>13289</v>
      </c>
      <c r="F2326" s="31" t="s">
        <v>13291</v>
      </c>
      <c r="G2326" s="33">
        <v>30000</v>
      </c>
      <c r="H2326" s="33">
        <v>30000</v>
      </c>
      <c r="I2326" s="31" t="s">
        <v>9762</v>
      </c>
      <c r="J2326" s="31" t="s">
        <v>9763</v>
      </c>
      <c r="K2326" s="33">
        <v>30000</v>
      </c>
      <c r="L2326" s="31" t="s">
        <v>9764</v>
      </c>
      <c r="M2326" t="e">
        <f t="shared" si="118"/>
        <v>#VALUE!</v>
      </c>
    </row>
    <row r="2327" spans="1:15" hidden="1">
      <c r="A2327" s="31" t="s">
        <v>9757</v>
      </c>
      <c r="B2327" s="31" t="s">
        <v>13292</v>
      </c>
      <c r="C2327" s="31" t="s">
        <v>13293</v>
      </c>
      <c r="D2327" s="32">
        <v>44048</v>
      </c>
      <c r="E2327" s="31" t="s">
        <v>13294</v>
      </c>
      <c r="F2327" s="31" t="s">
        <v>12612</v>
      </c>
      <c r="G2327" s="33">
        <v>-320735</v>
      </c>
      <c r="H2327" s="33">
        <v>-320735</v>
      </c>
      <c r="I2327" s="31" t="s">
        <v>9762</v>
      </c>
      <c r="J2327" s="31" t="s">
        <v>9763</v>
      </c>
      <c r="K2327" s="33">
        <v>-320735</v>
      </c>
      <c r="L2327" s="31" t="s">
        <v>9764</v>
      </c>
      <c r="M2327" t="e">
        <f t="shared" si="118"/>
        <v>#VALUE!</v>
      </c>
    </row>
    <row r="2328" spans="1:15" hidden="1">
      <c r="A2328" s="31" t="s">
        <v>9757</v>
      </c>
      <c r="B2328" s="31" t="s">
        <v>13292</v>
      </c>
      <c r="C2328" s="31" t="s">
        <v>13293</v>
      </c>
      <c r="D2328" s="32">
        <v>44048</v>
      </c>
      <c r="E2328" s="31" t="s">
        <v>13294</v>
      </c>
      <c r="F2328" s="31" t="s">
        <v>9997</v>
      </c>
      <c r="G2328" s="33">
        <v>320735</v>
      </c>
      <c r="H2328" s="33">
        <v>320735</v>
      </c>
      <c r="I2328" s="31" t="s">
        <v>9762</v>
      </c>
      <c r="J2328" s="31" t="s">
        <v>9763</v>
      </c>
      <c r="K2328" s="33">
        <v>320735</v>
      </c>
      <c r="L2328" s="31" t="s">
        <v>9764</v>
      </c>
      <c r="M2328" t="e">
        <f t="shared" si="118"/>
        <v>#VALUE!</v>
      </c>
    </row>
    <row r="2329" spans="1:15" hidden="1">
      <c r="A2329" s="31" t="s">
        <v>9757</v>
      </c>
      <c r="B2329" s="31" t="s">
        <v>13295</v>
      </c>
      <c r="C2329" s="31" t="s">
        <v>13296</v>
      </c>
      <c r="D2329" s="32">
        <v>44057</v>
      </c>
      <c r="E2329" s="31" t="s">
        <v>13297</v>
      </c>
      <c r="F2329" s="31" t="s">
        <v>11553</v>
      </c>
      <c r="G2329" s="33">
        <v>-111300</v>
      </c>
      <c r="H2329" s="33">
        <v>-111300</v>
      </c>
      <c r="I2329" s="31" t="s">
        <v>9762</v>
      </c>
      <c r="J2329" s="31" t="s">
        <v>9763</v>
      </c>
      <c r="K2329" s="33">
        <v>-111300</v>
      </c>
      <c r="L2329" s="31" t="s">
        <v>9764</v>
      </c>
      <c r="M2329">
        <f t="shared" si="118"/>
        <v>134</v>
      </c>
      <c r="N2329" t="str">
        <f t="shared" ref="N2329:N2332" si="119">MID(E2329,M2329,10)</f>
        <v>PO63000549</v>
      </c>
      <c r="O2329" t="e">
        <f>VLOOKUP(N2329,'1_คตง_ภาพรวม'!L2329:M2379,2,FALSE)</f>
        <v>#N/A</v>
      </c>
    </row>
    <row r="2330" spans="1:15" hidden="1">
      <c r="A2330" s="31" t="s">
        <v>9757</v>
      </c>
      <c r="B2330" s="31" t="s">
        <v>13295</v>
      </c>
      <c r="C2330" s="31" t="s">
        <v>13296</v>
      </c>
      <c r="D2330" s="32">
        <v>44057</v>
      </c>
      <c r="E2330" s="31" t="s">
        <v>13297</v>
      </c>
      <c r="F2330" s="31" t="s">
        <v>9875</v>
      </c>
      <c r="G2330" s="33">
        <v>111300</v>
      </c>
      <c r="H2330" s="33">
        <v>111300</v>
      </c>
      <c r="I2330" s="31" t="s">
        <v>9762</v>
      </c>
      <c r="J2330" s="31" t="s">
        <v>9763</v>
      </c>
      <c r="K2330" s="33">
        <v>111300</v>
      </c>
      <c r="L2330" s="31" t="s">
        <v>9764</v>
      </c>
      <c r="M2330">
        <f t="shared" si="118"/>
        <v>134</v>
      </c>
      <c r="N2330" t="str">
        <f t="shared" si="119"/>
        <v>PO63000549</v>
      </c>
      <c r="O2330" t="e">
        <f>VLOOKUP(N2330,'1_คตง_ภาพรวม'!L2330:M2380,2,FALSE)</f>
        <v>#N/A</v>
      </c>
    </row>
    <row r="2331" spans="1:15" hidden="1">
      <c r="A2331" s="31" t="s">
        <v>9757</v>
      </c>
      <c r="B2331" s="31" t="s">
        <v>13298</v>
      </c>
      <c r="C2331" s="31" t="s">
        <v>13299</v>
      </c>
      <c r="D2331" s="32">
        <v>44057</v>
      </c>
      <c r="E2331" s="31" t="s">
        <v>13300</v>
      </c>
      <c r="F2331" s="31" t="s">
        <v>11553</v>
      </c>
      <c r="G2331" s="33">
        <v>-471448.26</v>
      </c>
      <c r="H2331" s="33">
        <v>-471448.26</v>
      </c>
      <c r="I2331" s="31" t="s">
        <v>9762</v>
      </c>
      <c r="J2331" s="31" t="s">
        <v>9763</v>
      </c>
      <c r="K2331" s="33">
        <v>-471448.26</v>
      </c>
      <c r="L2331" s="31" t="s">
        <v>9764</v>
      </c>
      <c r="M2331">
        <f t="shared" si="118"/>
        <v>91</v>
      </c>
      <c r="N2331" t="str">
        <f t="shared" si="119"/>
        <v>PO63000585</v>
      </c>
      <c r="O2331" t="e">
        <f>VLOOKUP(N2331,'1_คตง_ภาพรวม'!L2331:M2381,2,FALSE)</f>
        <v>#N/A</v>
      </c>
    </row>
    <row r="2332" spans="1:15" hidden="1">
      <c r="A2332" s="31" t="s">
        <v>9757</v>
      </c>
      <c r="B2332" s="31" t="s">
        <v>13298</v>
      </c>
      <c r="C2332" s="31" t="s">
        <v>13299</v>
      </c>
      <c r="D2332" s="32">
        <v>44057</v>
      </c>
      <c r="E2332" s="31" t="s">
        <v>13300</v>
      </c>
      <c r="F2332" s="31" t="s">
        <v>9875</v>
      </c>
      <c r="G2332" s="33">
        <v>471448.26</v>
      </c>
      <c r="H2332" s="33">
        <v>471448.26</v>
      </c>
      <c r="I2332" s="31" t="s">
        <v>9762</v>
      </c>
      <c r="J2332" s="31" t="s">
        <v>9763</v>
      </c>
      <c r="K2332" s="33">
        <v>471448.26</v>
      </c>
      <c r="L2332" s="31" t="s">
        <v>9764</v>
      </c>
      <c r="M2332">
        <f t="shared" si="118"/>
        <v>91</v>
      </c>
      <c r="N2332" t="str">
        <f t="shared" si="119"/>
        <v>PO63000585</v>
      </c>
      <c r="O2332" t="e">
        <f>VLOOKUP(N2332,'1_คตง_ภาพรวม'!L2332:M2382,2,FALSE)</f>
        <v>#N/A</v>
      </c>
    </row>
    <row r="2333" spans="1:15" hidden="1">
      <c r="A2333" s="31" t="s">
        <v>9757</v>
      </c>
      <c r="B2333" s="31" t="s">
        <v>13301</v>
      </c>
      <c r="C2333" s="31" t="s">
        <v>13302</v>
      </c>
      <c r="D2333" s="32">
        <v>44057</v>
      </c>
      <c r="E2333" s="31" t="s">
        <v>13303</v>
      </c>
      <c r="F2333" s="31" t="s">
        <v>11553</v>
      </c>
      <c r="G2333" s="33">
        <v>-94966</v>
      </c>
      <c r="H2333" s="33">
        <v>-94966</v>
      </c>
      <c r="I2333" s="31" t="s">
        <v>9762</v>
      </c>
      <c r="J2333" s="31" t="s">
        <v>9763</v>
      </c>
      <c r="K2333" s="33">
        <v>-94966</v>
      </c>
      <c r="L2333" s="31" t="s">
        <v>9764</v>
      </c>
      <c r="M2333" t="e">
        <f t="shared" si="118"/>
        <v>#VALUE!</v>
      </c>
    </row>
    <row r="2334" spans="1:15" hidden="1">
      <c r="A2334" s="31" t="s">
        <v>9757</v>
      </c>
      <c r="B2334" s="31" t="s">
        <v>13301</v>
      </c>
      <c r="C2334" s="31" t="s">
        <v>13302</v>
      </c>
      <c r="D2334" s="32">
        <v>44057</v>
      </c>
      <c r="E2334" s="31" t="s">
        <v>13303</v>
      </c>
      <c r="F2334" s="31" t="s">
        <v>9875</v>
      </c>
      <c r="G2334" s="33">
        <v>94966</v>
      </c>
      <c r="H2334" s="33">
        <v>94966</v>
      </c>
      <c r="I2334" s="31" t="s">
        <v>9762</v>
      </c>
      <c r="J2334" s="31" t="s">
        <v>9763</v>
      </c>
      <c r="K2334" s="33">
        <v>94966</v>
      </c>
      <c r="L2334" s="31" t="s">
        <v>9764</v>
      </c>
      <c r="M2334" t="e">
        <f t="shared" si="118"/>
        <v>#VALUE!</v>
      </c>
    </row>
    <row r="2335" spans="1:15" hidden="1">
      <c r="A2335" s="31" t="s">
        <v>9757</v>
      </c>
      <c r="B2335" s="31" t="s">
        <v>13304</v>
      </c>
      <c r="C2335" s="31" t="s">
        <v>13305</v>
      </c>
      <c r="D2335" s="32">
        <v>44057</v>
      </c>
      <c r="E2335" s="31" t="s">
        <v>13306</v>
      </c>
      <c r="F2335" s="31" t="s">
        <v>11553</v>
      </c>
      <c r="G2335" s="33">
        <v>-402800</v>
      </c>
      <c r="H2335" s="33">
        <v>-402800</v>
      </c>
      <c r="I2335" s="31" t="s">
        <v>9762</v>
      </c>
      <c r="J2335" s="31" t="s">
        <v>9763</v>
      </c>
      <c r="K2335" s="33">
        <v>-402800</v>
      </c>
      <c r="L2335" s="31" t="s">
        <v>9764</v>
      </c>
      <c r="M2335" t="e">
        <f t="shared" si="118"/>
        <v>#VALUE!</v>
      </c>
    </row>
    <row r="2336" spans="1:15" hidden="1">
      <c r="A2336" s="31" t="s">
        <v>9757</v>
      </c>
      <c r="B2336" s="31" t="s">
        <v>13304</v>
      </c>
      <c r="C2336" s="31" t="s">
        <v>13305</v>
      </c>
      <c r="D2336" s="32">
        <v>44057</v>
      </c>
      <c r="E2336" s="31" t="s">
        <v>13306</v>
      </c>
      <c r="F2336" s="31" t="s">
        <v>9875</v>
      </c>
      <c r="G2336" s="33">
        <v>402800</v>
      </c>
      <c r="H2336" s="33">
        <v>402800</v>
      </c>
      <c r="I2336" s="31" t="s">
        <v>9762</v>
      </c>
      <c r="J2336" s="31" t="s">
        <v>9763</v>
      </c>
      <c r="K2336" s="33">
        <v>402800</v>
      </c>
      <c r="L2336" s="31" t="s">
        <v>9764</v>
      </c>
      <c r="M2336" t="e">
        <f t="shared" si="118"/>
        <v>#VALUE!</v>
      </c>
    </row>
    <row r="2337" spans="1:15" hidden="1">
      <c r="A2337" s="31" t="s">
        <v>9757</v>
      </c>
      <c r="B2337" s="31" t="s">
        <v>13307</v>
      </c>
      <c r="C2337" s="31" t="s">
        <v>13308</v>
      </c>
      <c r="D2337" s="32">
        <v>44057</v>
      </c>
      <c r="E2337" s="31" t="s">
        <v>13309</v>
      </c>
      <c r="F2337" s="31" t="s">
        <v>11553</v>
      </c>
      <c r="G2337" s="33">
        <v>-90100</v>
      </c>
      <c r="H2337" s="33">
        <v>-90100</v>
      </c>
      <c r="I2337" s="31" t="s">
        <v>9762</v>
      </c>
      <c r="J2337" s="31" t="s">
        <v>9763</v>
      </c>
      <c r="K2337" s="33">
        <v>-90100</v>
      </c>
      <c r="L2337" s="31" t="s">
        <v>9764</v>
      </c>
      <c r="M2337">
        <f t="shared" si="118"/>
        <v>40</v>
      </c>
      <c r="N2337" t="str">
        <f t="shared" ref="N2337:N2340" si="120">MID(E2337,M2337,10)</f>
        <v>PO63000245</v>
      </c>
      <c r="O2337" t="e">
        <f>VLOOKUP(N2337,'1_คตง_ภาพรวม'!L2337:M2387,2,FALSE)</f>
        <v>#N/A</v>
      </c>
    </row>
    <row r="2338" spans="1:15" hidden="1">
      <c r="A2338" s="31" t="s">
        <v>9757</v>
      </c>
      <c r="B2338" s="31" t="s">
        <v>13307</v>
      </c>
      <c r="C2338" s="31" t="s">
        <v>13308</v>
      </c>
      <c r="D2338" s="32">
        <v>44057</v>
      </c>
      <c r="E2338" s="31" t="s">
        <v>13309</v>
      </c>
      <c r="F2338" s="31" t="s">
        <v>9875</v>
      </c>
      <c r="G2338" s="33">
        <v>90100</v>
      </c>
      <c r="H2338" s="33">
        <v>90100</v>
      </c>
      <c r="I2338" s="31" t="s">
        <v>9762</v>
      </c>
      <c r="J2338" s="31" t="s">
        <v>9763</v>
      </c>
      <c r="K2338" s="33">
        <v>90100</v>
      </c>
      <c r="L2338" s="31" t="s">
        <v>9764</v>
      </c>
      <c r="M2338">
        <f t="shared" si="118"/>
        <v>40</v>
      </c>
      <c r="N2338" t="str">
        <f t="shared" si="120"/>
        <v>PO63000245</v>
      </c>
      <c r="O2338" t="e">
        <f>VLOOKUP(N2338,'1_คตง_ภาพรวม'!L2338:M2388,2,FALSE)</f>
        <v>#N/A</v>
      </c>
    </row>
    <row r="2339" spans="1:15" hidden="1">
      <c r="A2339" s="31" t="s">
        <v>9757</v>
      </c>
      <c r="B2339" s="31" t="s">
        <v>13310</v>
      </c>
      <c r="C2339" s="31" t="s">
        <v>13311</v>
      </c>
      <c r="D2339" s="32">
        <v>44057</v>
      </c>
      <c r="E2339" s="31" t="s">
        <v>13312</v>
      </c>
      <c r="F2339" s="31" t="s">
        <v>11553</v>
      </c>
      <c r="G2339" s="33">
        <v>-1180226.3799999999</v>
      </c>
      <c r="H2339" s="33">
        <v>-1180226.3799999999</v>
      </c>
      <c r="I2339" s="31" t="s">
        <v>9762</v>
      </c>
      <c r="J2339" s="31" t="s">
        <v>9763</v>
      </c>
      <c r="K2339" s="33">
        <v>-1180226.3799999999</v>
      </c>
      <c r="L2339" s="31" t="s">
        <v>9764</v>
      </c>
      <c r="M2339">
        <f t="shared" si="118"/>
        <v>104</v>
      </c>
      <c r="N2339" t="str">
        <f t="shared" si="120"/>
        <v>PO62000303</v>
      </c>
      <c r="O2339" t="e">
        <f>VLOOKUP(N2339,'1_คตง_ภาพรวม'!L2339:M2389,2,FALSE)</f>
        <v>#N/A</v>
      </c>
    </row>
    <row r="2340" spans="1:15" hidden="1">
      <c r="A2340" s="31" t="s">
        <v>9757</v>
      </c>
      <c r="B2340" s="31" t="s">
        <v>13310</v>
      </c>
      <c r="C2340" s="31" t="s">
        <v>13311</v>
      </c>
      <c r="D2340" s="32">
        <v>44057</v>
      </c>
      <c r="E2340" s="31" t="s">
        <v>13312</v>
      </c>
      <c r="F2340" s="31" t="s">
        <v>9875</v>
      </c>
      <c r="G2340" s="33">
        <v>1180226.3799999999</v>
      </c>
      <c r="H2340" s="33">
        <v>1180226.3799999999</v>
      </c>
      <c r="I2340" s="31" t="s">
        <v>9762</v>
      </c>
      <c r="J2340" s="31" t="s">
        <v>9763</v>
      </c>
      <c r="K2340" s="33">
        <v>1180226.3799999999</v>
      </c>
      <c r="L2340" s="31" t="s">
        <v>9764</v>
      </c>
      <c r="M2340">
        <f t="shared" si="118"/>
        <v>104</v>
      </c>
      <c r="N2340" t="str">
        <f t="shared" si="120"/>
        <v>PO62000303</v>
      </c>
      <c r="O2340" t="e">
        <f>VLOOKUP(N2340,'1_คตง_ภาพรวม'!L2340:M2390,2,FALSE)</f>
        <v>#N/A</v>
      </c>
    </row>
    <row r="2341" spans="1:15" hidden="1">
      <c r="A2341" s="31" t="s">
        <v>9757</v>
      </c>
      <c r="B2341" s="31" t="s">
        <v>13313</v>
      </c>
      <c r="C2341" s="31" t="s">
        <v>13314</v>
      </c>
      <c r="D2341" s="32">
        <v>44057</v>
      </c>
      <c r="E2341" s="31" t="s">
        <v>13315</v>
      </c>
      <c r="F2341" s="31" t="s">
        <v>11553</v>
      </c>
      <c r="G2341" s="33">
        <v>-20841.48</v>
      </c>
      <c r="H2341" s="33">
        <v>-20841.48</v>
      </c>
      <c r="I2341" s="31" t="s">
        <v>9762</v>
      </c>
      <c r="J2341" s="31" t="s">
        <v>9763</v>
      </c>
      <c r="K2341" s="33">
        <v>-20841.48</v>
      </c>
      <c r="L2341" s="31" t="s">
        <v>9764</v>
      </c>
      <c r="M2341" t="e">
        <f t="shared" si="118"/>
        <v>#VALUE!</v>
      </c>
    </row>
    <row r="2342" spans="1:15" hidden="1">
      <c r="A2342" s="31" t="s">
        <v>9757</v>
      </c>
      <c r="B2342" s="31" t="s">
        <v>13313</v>
      </c>
      <c r="C2342" s="31" t="s">
        <v>13314</v>
      </c>
      <c r="D2342" s="32">
        <v>44057</v>
      </c>
      <c r="E2342" s="31" t="s">
        <v>13315</v>
      </c>
      <c r="F2342" s="31" t="s">
        <v>9875</v>
      </c>
      <c r="G2342" s="33">
        <v>20841.48</v>
      </c>
      <c r="H2342" s="33">
        <v>20841.48</v>
      </c>
      <c r="I2342" s="31" t="s">
        <v>9762</v>
      </c>
      <c r="J2342" s="31" t="s">
        <v>9763</v>
      </c>
      <c r="K2342" s="33">
        <v>20841.48</v>
      </c>
      <c r="L2342" s="31" t="s">
        <v>9764</v>
      </c>
      <c r="M2342" t="e">
        <f t="shared" si="118"/>
        <v>#VALUE!</v>
      </c>
    </row>
    <row r="2343" spans="1:15" hidden="1">
      <c r="A2343" s="31" t="s">
        <v>9757</v>
      </c>
      <c r="B2343" s="31" t="s">
        <v>13316</v>
      </c>
      <c r="C2343" s="31" t="s">
        <v>13317</v>
      </c>
      <c r="D2343" s="32">
        <v>44057</v>
      </c>
      <c r="E2343" s="31" t="s">
        <v>13318</v>
      </c>
      <c r="F2343" s="31" t="s">
        <v>11553</v>
      </c>
      <c r="G2343" s="33">
        <v>-970841.13</v>
      </c>
      <c r="H2343" s="33">
        <v>-970841.13</v>
      </c>
      <c r="I2343" s="31" t="s">
        <v>9762</v>
      </c>
      <c r="J2343" s="31" t="s">
        <v>9763</v>
      </c>
      <c r="K2343" s="33">
        <v>-970841.13</v>
      </c>
      <c r="L2343" s="31" t="s">
        <v>9764</v>
      </c>
      <c r="M2343">
        <f t="shared" si="118"/>
        <v>70</v>
      </c>
      <c r="N2343" t="str">
        <f t="shared" ref="N2343:N2344" si="121">MID(E2343,M2343,10)</f>
        <v>PO63000447</v>
      </c>
      <c r="O2343" t="e">
        <f>VLOOKUP(N2343,'1_คตง_ภาพรวม'!L2343:M2393,2,FALSE)</f>
        <v>#N/A</v>
      </c>
    </row>
    <row r="2344" spans="1:15" hidden="1">
      <c r="A2344" s="31" t="s">
        <v>9757</v>
      </c>
      <c r="B2344" s="31" t="s">
        <v>13316</v>
      </c>
      <c r="C2344" s="31" t="s">
        <v>13317</v>
      </c>
      <c r="D2344" s="32">
        <v>44057</v>
      </c>
      <c r="E2344" s="31" t="s">
        <v>13318</v>
      </c>
      <c r="F2344" s="31" t="s">
        <v>9875</v>
      </c>
      <c r="G2344" s="33">
        <v>970841.13</v>
      </c>
      <c r="H2344" s="33">
        <v>970841.13</v>
      </c>
      <c r="I2344" s="31" t="s">
        <v>9762</v>
      </c>
      <c r="J2344" s="31" t="s">
        <v>9763</v>
      </c>
      <c r="K2344" s="33">
        <v>970841.13</v>
      </c>
      <c r="L2344" s="31" t="s">
        <v>9764</v>
      </c>
      <c r="M2344">
        <f t="shared" si="118"/>
        <v>70</v>
      </c>
      <c r="N2344" t="str">
        <f t="shared" si="121"/>
        <v>PO63000447</v>
      </c>
      <c r="O2344" t="e">
        <f>VLOOKUP(N2344,'1_คตง_ภาพรวม'!L2344:M2394,2,FALSE)</f>
        <v>#N/A</v>
      </c>
    </row>
    <row r="2345" spans="1:15" hidden="1">
      <c r="A2345" s="31" t="s">
        <v>9757</v>
      </c>
      <c r="B2345" s="31" t="s">
        <v>13319</v>
      </c>
      <c r="C2345" s="31" t="s">
        <v>13320</v>
      </c>
      <c r="D2345" s="32">
        <v>44057</v>
      </c>
      <c r="E2345" s="31" t="s">
        <v>13321</v>
      </c>
      <c r="F2345" s="31" t="s">
        <v>11553</v>
      </c>
      <c r="G2345" s="33">
        <v>-202007.27</v>
      </c>
      <c r="H2345" s="33">
        <v>-202007.27</v>
      </c>
      <c r="I2345" s="31" t="s">
        <v>9762</v>
      </c>
      <c r="J2345" s="31" t="s">
        <v>9763</v>
      </c>
      <c r="K2345" s="33">
        <v>-202007.27</v>
      </c>
      <c r="L2345" s="31" t="s">
        <v>9764</v>
      </c>
      <c r="M2345" t="e">
        <f t="shared" si="118"/>
        <v>#VALUE!</v>
      </c>
    </row>
    <row r="2346" spans="1:15" hidden="1">
      <c r="A2346" s="31" t="s">
        <v>9757</v>
      </c>
      <c r="B2346" s="31" t="s">
        <v>13319</v>
      </c>
      <c r="C2346" s="31" t="s">
        <v>13320</v>
      </c>
      <c r="D2346" s="32">
        <v>44057</v>
      </c>
      <c r="E2346" s="31" t="s">
        <v>13321</v>
      </c>
      <c r="F2346" s="31" t="s">
        <v>9875</v>
      </c>
      <c r="G2346" s="33">
        <v>202007.27</v>
      </c>
      <c r="H2346" s="33">
        <v>202007.27</v>
      </c>
      <c r="I2346" s="31" t="s">
        <v>9762</v>
      </c>
      <c r="J2346" s="31" t="s">
        <v>9763</v>
      </c>
      <c r="K2346" s="33">
        <v>202007.27</v>
      </c>
      <c r="L2346" s="31" t="s">
        <v>9764</v>
      </c>
      <c r="M2346" t="e">
        <f t="shared" si="118"/>
        <v>#VALUE!</v>
      </c>
    </row>
    <row r="2347" spans="1:15" hidden="1">
      <c r="A2347" s="31" t="s">
        <v>9757</v>
      </c>
      <c r="B2347" s="31" t="s">
        <v>13322</v>
      </c>
      <c r="C2347" s="31" t="s">
        <v>13323</v>
      </c>
      <c r="D2347" s="32">
        <v>44049</v>
      </c>
      <c r="E2347" s="31" t="s">
        <v>13324</v>
      </c>
      <c r="F2347" s="31" t="s">
        <v>12612</v>
      </c>
      <c r="G2347" s="33">
        <v>-128000</v>
      </c>
      <c r="H2347" s="33">
        <v>-128000</v>
      </c>
      <c r="I2347" s="31" t="s">
        <v>9762</v>
      </c>
      <c r="J2347" s="31" t="s">
        <v>9763</v>
      </c>
      <c r="K2347" s="33">
        <v>-128000</v>
      </c>
      <c r="L2347" s="31" t="s">
        <v>9764</v>
      </c>
      <c r="M2347" t="e">
        <f t="shared" si="118"/>
        <v>#VALUE!</v>
      </c>
    </row>
    <row r="2348" spans="1:15" hidden="1">
      <c r="A2348" s="31" t="s">
        <v>9757</v>
      </c>
      <c r="B2348" s="31" t="s">
        <v>13322</v>
      </c>
      <c r="C2348" s="31" t="s">
        <v>13323</v>
      </c>
      <c r="D2348" s="32">
        <v>44049</v>
      </c>
      <c r="E2348" s="31" t="s">
        <v>13324</v>
      </c>
      <c r="F2348" s="31" t="s">
        <v>10067</v>
      </c>
      <c r="G2348" s="33">
        <v>128000</v>
      </c>
      <c r="H2348" s="33">
        <v>128000</v>
      </c>
      <c r="I2348" s="31" t="s">
        <v>9762</v>
      </c>
      <c r="J2348" s="31" t="s">
        <v>9763</v>
      </c>
      <c r="K2348" s="33">
        <v>128000</v>
      </c>
      <c r="L2348" s="31" t="s">
        <v>9764</v>
      </c>
      <c r="M2348" t="e">
        <f t="shared" si="118"/>
        <v>#VALUE!</v>
      </c>
    </row>
    <row r="2349" spans="1:15" hidden="1">
      <c r="A2349" s="31" t="s">
        <v>9757</v>
      </c>
      <c r="B2349" s="31" t="s">
        <v>13325</v>
      </c>
      <c r="C2349" s="31" t="s">
        <v>13326</v>
      </c>
      <c r="D2349" s="32">
        <v>44048</v>
      </c>
      <c r="E2349" s="31" t="s">
        <v>13327</v>
      </c>
      <c r="F2349" s="31" t="s">
        <v>13328</v>
      </c>
      <c r="G2349" s="33">
        <v>-27450</v>
      </c>
      <c r="H2349" s="33">
        <v>-27450</v>
      </c>
      <c r="I2349" s="31" t="s">
        <v>9762</v>
      </c>
      <c r="J2349" s="31" t="s">
        <v>9763</v>
      </c>
      <c r="K2349" s="33">
        <v>-27450</v>
      </c>
      <c r="L2349" s="31" t="s">
        <v>9764</v>
      </c>
      <c r="M2349" t="e">
        <f t="shared" si="118"/>
        <v>#VALUE!</v>
      </c>
    </row>
    <row r="2350" spans="1:15" hidden="1">
      <c r="A2350" s="31" t="s">
        <v>9757</v>
      </c>
      <c r="B2350" s="31" t="s">
        <v>13325</v>
      </c>
      <c r="C2350" s="31" t="s">
        <v>13326</v>
      </c>
      <c r="D2350" s="32">
        <v>44048</v>
      </c>
      <c r="E2350" s="31" t="s">
        <v>13327</v>
      </c>
      <c r="F2350" s="31" t="s">
        <v>12477</v>
      </c>
      <c r="G2350" s="33">
        <v>27450</v>
      </c>
      <c r="H2350" s="33">
        <v>27450</v>
      </c>
      <c r="I2350" s="31" t="s">
        <v>9762</v>
      </c>
      <c r="J2350" s="31" t="s">
        <v>9763</v>
      </c>
      <c r="K2350" s="33">
        <v>27450</v>
      </c>
      <c r="L2350" s="31" t="s">
        <v>9764</v>
      </c>
      <c r="M2350" t="e">
        <f t="shared" si="118"/>
        <v>#VALUE!</v>
      </c>
    </row>
    <row r="2351" spans="1:15" hidden="1">
      <c r="A2351" s="31" t="s">
        <v>9757</v>
      </c>
      <c r="B2351" s="31" t="s">
        <v>13329</v>
      </c>
      <c r="C2351" s="31" t="s">
        <v>13330</v>
      </c>
      <c r="D2351" s="32">
        <v>44043</v>
      </c>
      <c r="E2351" s="31" t="s">
        <v>13331</v>
      </c>
      <c r="F2351" s="31" t="s">
        <v>9867</v>
      </c>
      <c r="G2351" s="33">
        <v>816</v>
      </c>
      <c r="H2351" s="33">
        <v>816</v>
      </c>
      <c r="I2351" s="31" t="s">
        <v>9762</v>
      </c>
      <c r="J2351" s="31" t="s">
        <v>9763</v>
      </c>
      <c r="K2351" s="33">
        <v>816</v>
      </c>
      <c r="L2351" s="31" t="s">
        <v>9764</v>
      </c>
      <c r="M2351" t="e">
        <f t="shared" si="118"/>
        <v>#VALUE!</v>
      </c>
    </row>
    <row r="2352" spans="1:15" hidden="1">
      <c r="A2352" s="31" t="s">
        <v>9757</v>
      </c>
      <c r="B2352" s="31" t="s">
        <v>13329</v>
      </c>
      <c r="C2352" s="31" t="s">
        <v>13330</v>
      </c>
      <c r="D2352" s="32">
        <v>44043</v>
      </c>
      <c r="E2352" s="31" t="s">
        <v>13331</v>
      </c>
      <c r="F2352" s="31" t="s">
        <v>9889</v>
      </c>
      <c r="G2352" s="33">
        <v>-816</v>
      </c>
      <c r="H2352" s="33">
        <v>-816</v>
      </c>
      <c r="I2352" s="31" t="s">
        <v>9762</v>
      </c>
      <c r="J2352" s="31" t="s">
        <v>9763</v>
      </c>
      <c r="K2352" s="33">
        <v>-816</v>
      </c>
      <c r="L2352" s="31" t="s">
        <v>9764</v>
      </c>
      <c r="M2352" t="e">
        <f t="shared" si="118"/>
        <v>#VALUE!</v>
      </c>
    </row>
    <row r="2353" spans="1:15" hidden="1">
      <c r="A2353" s="31" t="s">
        <v>9757</v>
      </c>
      <c r="B2353" s="31" t="s">
        <v>13332</v>
      </c>
      <c r="C2353" s="31" t="s">
        <v>13333</v>
      </c>
      <c r="D2353" s="32">
        <v>44049</v>
      </c>
      <c r="E2353" s="31" t="s">
        <v>13334</v>
      </c>
      <c r="F2353" s="31" t="s">
        <v>13167</v>
      </c>
      <c r="G2353" s="33">
        <v>-30000</v>
      </c>
      <c r="H2353" s="33">
        <v>-30000</v>
      </c>
      <c r="I2353" s="31" t="s">
        <v>9762</v>
      </c>
      <c r="J2353" s="31" t="s">
        <v>9763</v>
      </c>
      <c r="K2353" s="33">
        <v>-30000</v>
      </c>
      <c r="L2353" s="31" t="s">
        <v>9764</v>
      </c>
      <c r="M2353" t="e">
        <f t="shared" si="118"/>
        <v>#VALUE!</v>
      </c>
    </row>
    <row r="2354" spans="1:15" hidden="1">
      <c r="A2354" s="31" t="s">
        <v>9757</v>
      </c>
      <c r="B2354" s="31" t="s">
        <v>13332</v>
      </c>
      <c r="C2354" s="31" t="s">
        <v>13333</v>
      </c>
      <c r="D2354" s="32">
        <v>44049</v>
      </c>
      <c r="E2354" s="31" t="s">
        <v>13334</v>
      </c>
      <c r="F2354" s="31" t="s">
        <v>12304</v>
      </c>
      <c r="G2354" s="33">
        <v>30000</v>
      </c>
      <c r="H2354" s="33">
        <v>30000</v>
      </c>
      <c r="I2354" s="31" t="s">
        <v>9762</v>
      </c>
      <c r="J2354" s="31" t="s">
        <v>9763</v>
      </c>
      <c r="K2354" s="33">
        <v>30000</v>
      </c>
      <c r="L2354" s="31" t="s">
        <v>9764</v>
      </c>
      <c r="M2354" t="e">
        <f t="shared" si="118"/>
        <v>#VALUE!</v>
      </c>
    </row>
    <row r="2355" spans="1:15" hidden="1">
      <c r="A2355" s="31" t="s">
        <v>9757</v>
      </c>
      <c r="B2355" s="31" t="s">
        <v>13335</v>
      </c>
      <c r="C2355" s="31" t="s">
        <v>13336</v>
      </c>
      <c r="D2355" s="32">
        <v>44049</v>
      </c>
      <c r="E2355" s="31" t="s">
        <v>13337</v>
      </c>
      <c r="F2355" s="31" t="s">
        <v>12612</v>
      </c>
      <c r="G2355" s="33">
        <v>-19800</v>
      </c>
      <c r="H2355" s="33">
        <v>-19800</v>
      </c>
      <c r="I2355" s="31" t="s">
        <v>9762</v>
      </c>
      <c r="J2355" s="31" t="s">
        <v>9763</v>
      </c>
      <c r="K2355" s="33">
        <v>-19800</v>
      </c>
      <c r="L2355" s="31" t="s">
        <v>9764</v>
      </c>
      <c r="M2355">
        <f t="shared" si="118"/>
        <v>30</v>
      </c>
      <c r="N2355" t="str">
        <f t="shared" ref="N2355:N2356" si="122">MID(E2355,M2355,10)</f>
        <v>PO63000302</v>
      </c>
      <c r="O2355" t="e">
        <f>VLOOKUP(N2355,'1_คตง_ภาพรวม'!L2355:M2405,2,FALSE)</f>
        <v>#N/A</v>
      </c>
    </row>
    <row r="2356" spans="1:15" hidden="1">
      <c r="A2356" s="31" t="s">
        <v>9757</v>
      </c>
      <c r="B2356" s="31" t="s">
        <v>13335</v>
      </c>
      <c r="C2356" s="31" t="s">
        <v>13336</v>
      </c>
      <c r="D2356" s="32">
        <v>44049</v>
      </c>
      <c r="E2356" s="31" t="s">
        <v>13337</v>
      </c>
      <c r="F2356" s="31" t="s">
        <v>9875</v>
      </c>
      <c r="G2356" s="33">
        <v>19800</v>
      </c>
      <c r="H2356" s="33">
        <v>19800</v>
      </c>
      <c r="I2356" s="31" t="s">
        <v>9762</v>
      </c>
      <c r="J2356" s="31" t="s">
        <v>9763</v>
      </c>
      <c r="K2356" s="33">
        <v>19800</v>
      </c>
      <c r="L2356" s="31" t="s">
        <v>9764</v>
      </c>
      <c r="M2356">
        <f t="shared" si="118"/>
        <v>30</v>
      </c>
      <c r="N2356" t="str">
        <f t="shared" si="122"/>
        <v>PO63000302</v>
      </c>
      <c r="O2356" t="e">
        <f>VLOOKUP(N2356,'1_คตง_ภาพรวม'!L2356:M2406,2,FALSE)</f>
        <v>#N/A</v>
      </c>
    </row>
    <row r="2357" spans="1:15" hidden="1">
      <c r="A2357" s="31" t="s">
        <v>9757</v>
      </c>
      <c r="B2357" s="31" t="s">
        <v>13338</v>
      </c>
      <c r="C2357" s="31" t="s">
        <v>13339</v>
      </c>
      <c r="D2357" s="32">
        <v>44049</v>
      </c>
      <c r="E2357" s="31" t="s">
        <v>13340</v>
      </c>
      <c r="F2357" s="31" t="s">
        <v>13341</v>
      </c>
      <c r="G2357" s="33">
        <v>-1000000000</v>
      </c>
      <c r="H2357" s="33">
        <v>-1000000000</v>
      </c>
      <c r="I2357" s="31" t="s">
        <v>9762</v>
      </c>
      <c r="J2357" s="31" t="s">
        <v>9763</v>
      </c>
      <c r="K2357" s="33">
        <v>-1000000000</v>
      </c>
      <c r="L2357" s="31" t="s">
        <v>9764</v>
      </c>
      <c r="M2357" t="e">
        <f t="shared" si="118"/>
        <v>#VALUE!</v>
      </c>
    </row>
    <row r="2358" spans="1:15" hidden="1">
      <c r="A2358" s="31" t="s">
        <v>9757</v>
      </c>
      <c r="B2358" s="31" t="s">
        <v>13338</v>
      </c>
      <c r="C2358" s="31" t="s">
        <v>13339</v>
      </c>
      <c r="D2358" s="32">
        <v>44049</v>
      </c>
      <c r="E2358" s="31" t="s">
        <v>13340</v>
      </c>
      <c r="F2358" s="31" t="s">
        <v>10067</v>
      </c>
      <c r="G2358" s="33">
        <v>1000000000</v>
      </c>
      <c r="H2358" s="33">
        <v>1000000000</v>
      </c>
      <c r="I2358" s="31" t="s">
        <v>9762</v>
      </c>
      <c r="J2358" s="31" t="s">
        <v>9763</v>
      </c>
      <c r="K2358" s="33">
        <v>1000000000</v>
      </c>
      <c r="L2358" s="31" t="s">
        <v>9764</v>
      </c>
      <c r="M2358" t="e">
        <f t="shared" si="118"/>
        <v>#VALUE!</v>
      </c>
    </row>
    <row r="2359" spans="1:15" hidden="1">
      <c r="A2359" s="31" t="s">
        <v>9757</v>
      </c>
      <c r="B2359" s="31" t="s">
        <v>13342</v>
      </c>
      <c r="C2359" s="31" t="s">
        <v>13343</v>
      </c>
      <c r="D2359" s="32">
        <v>44049</v>
      </c>
      <c r="E2359" s="31" t="s">
        <v>13344</v>
      </c>
      <c r="F2359" s="31" t="s">
        <v>12612</v>
      </c>
      <c r="G2359" s="33">
        <v>-811069900</v>
      </c>
      <c r="H2359" s="33">
        <v>-811069900</v>
      </c>
      <c r="I2359" s="31" t="s">
        <v>9762</v>
      </c>
      <c r="J2359" s="31" t="s">
        <v>9763</v>
      </c>
      <c r="K2359" s="33">
        <v>-811069900</v>
      </c>
      <c r="L2359" s="31" t="s">
        <v>9764</v>
      </c>
      <c r="M2359" t="e">
        <f t="shared" si="118"/>
        <v>#VALUE!</v>
      </c>
    </row>
    <row r="2360" spans="1:15" hidden="1">
      <c r="A2360" s="31" t="s">
        <v>9757</v>
      </c>
      <c r="B2360" s="31" t="s">
        <v>13342</v>
      </c>
      <c r="C2360" s="31" t="s">
        <v>13343</v>
      </c>
      <c r="D2360" s="32">
        <v>44049</v>
      </c>
      <c r="E2360" s="31" t="s">
        <v>13344</v>
      </c>
      <c r="F2360" s="31" t="s">
        <v>10067</v>
      </c>
      <c r="G2360" s="33">
        <v>811069900</v>
      </c>
      <c r="H2360" s="33">
        <v>811069900</v>
      </c>
      <c r="I2360" s="31" t="s">
        <v>9762</v>
      </c>
      <c r="J2360" s="31" t="s">
        <v>9763</v>
      </c>
      <c r="K2360" s="33">
        <v>811069900</v>
      </c>
      <c r="L2360" s="31" t="s">
        <v>9764</v>
      </c>
      <c r="M2360" t="e">
        <f t="shared" si="118"/>
        <v>#VALUE!</v>
      </c>
    </row>
    <row r="2361" spans="1:15" hidden="1">
      <c r="A2361" s="31" t="s">
        <v>9757</v>
      </c>
      <c r="B2361" s="31" t="s">
        <v>13345</v>
      </c>
      <c r="C2361" s="31" t="s">
        <v>13346</v>
      </c>
      <c r="D2361" s="32">
        <v>44057</v>
      </c>
      <c r="E2361" s="31" t="s">
        <v>13347</v>
      </c>
      <c r="F2361" s="31" t="s">
        <v>12612</v>
      </c>
      <c r="G2361" s="33">
        <v>-63855</v>
      </c>
      <c r="H2361" s="33">
        <v>-63855</v>
      </c>
      <c r="I2361" s="31" t="s">
        <v>9762</v>
      </c>
      <c r="J2361" s="31" t="s">
        <v>9763</v>
      </c>
      <c r="K2361" s="33">
        <v>-63855</v>
      </c>
      <c r="L2361" s="31" t="s">
        <v>9764</v>
      </c>
      <c r="M2361">
        <f t="shared" si="118"/>
        <v>35</v>
      </c>
      <c r="N2361" t="str">
        <f t="shared" ref="N2361:N2364" si="123">MID(E2361,M2361,10)</f>
        <v>PO63000588</v>
      </c>
      <c r="O2361" t="e">
        <f>VLOOKUP(N2361,'1_คตง_ภาพรวม'!L2361:M2411,2,FALSE)</f>
        <v>#N/A</v>
      </c>
    </row>
    <row r="2362" spans="1:15" hidden="1">
      <c r="A2362" s="31" t="s">
        <v>9757</v>
      </c>
      <c r="B2362" s="31" t="s">
        <v>13345</v>
      </c>
      <c r="C2362" s="31" t="s">
        <v>13346</v>
      </c>
      <c r="D2362" s="32">
        <v>44057</v>
      </c>
      <c r="E2362" s="31" t="s">
        <v>13347</v>
      </c>
      <c r="F2362" s="31" t="s">
        <v>9875</v>
      </c>
      <c r="G2362" s="33">
        <v>63855</v>
      </c>
      <c r="H2362" s="33">
        <v>63855</v>
      </c>
      <c r="I2362" s="31" t="s">
        <v>9762</v>
      </c>
      <c r="J2362" s="31" t="s">
        <v>9763</v>
      </c>
      <c r="K2362" s="33">
        <v>63855</v>
      </c>
      <c r="L2362" s="31" t="s">
        <v>9764</v>
      </c>
      <c r="M2362">
        <f t="shared" si="118"/>
        <v>35</v>
      </c>
      <c r="N2362" t="str">
        <f t="shared" si="123"/>
        <v>PO63000588</v>
      </c>
      <c r="O2362" t="e">
        <f>VLOOKUP(N2362,'1_คตง_ภาพรวม'!L2362:M2412,2,FALSE)</f>
        <v>#N/A</v>
      </c>
    </row>
    <row r="2363" spans="1:15" hidden="1">
      <c r="A2363" s="31" t="s">
        <v>9757</v>
      </c>
      <c r="B2363" s="31" t="s">
        <v>13348</v>
      </c>
      <c r="C2363" s="31" t="s">
        <v>13349</v>
      </c>
      <c r="D2363" s="32">
        <v>44057</v>
      </c>
      <c r="E2363" s="31" t="s">
        <v>13350</v>
      </c>
      <c r="F2363" s="31" t="s">
        <v>12612</v>
      </c>
      <c r="G2363" s="33">
        <v>-59400</v>
      </c>
      <c r="H2363" s="33">
        <v>-59400</v>
      </c>
      <c r="I2363" s="31" t="s">
        <v>9762</v>
      </c>
      <c r="J2363" s="31" t="s">
        <v>9763</v>
      </c>
      <c r="K2363" s="33">
        <v>-59400</v>
      </c>
      <c r="L2363" s="31" t="s">
        <v>9764</v>
      </c>
      <c r="M2363">
        <f t="shared" si="118"/>
        <v>39</v>
      </c>
      <c r="N2363" t="str">
        <f t="shared" si="123"/>
        <v>PO63000639</v>
      </c>
      <c r="O2363" t="e">
        <f>VLOOKUP(N2363,'1_คตง_ภาพรวม'!L2363:M2413,2,FALSE)</f>
        <v>#N/A</v>
      </c>
    </row>
    <row r="2364" spans="1:15" hidden="1">
      <c r="A2364" s="31" t="s">
        <v>9757</v>
      </c>
      <c r="B2364" s="31" t="s">
        <v>13348</v>
      </c>
      <c r="C2364" s="31" t="s">
        <v>13349</v>
      </c>
      <c r="D2364" s="32">
        <v>44057</v>
      </c>
      <c r="E2364" s="31" t="s">
        <v>13350</v>
      </c>
      <c r="F2364" s="31" t="s">
        <v>9875</v>
      </c>
      <c r="G2364" s="33">
        <v>59400</v>
      </c>
      <c r="H2364" s="33">
        <v>59400</v>
      </c>
      <c r="I2364" s="31" t="s">
        <v>9762</v>
      </c>
      <c r="J2364" s="31" t="s">
        <v>9763</v>
      </c>
      <c r="K2364" s="33">
        <v>59400</v>
      </c>
      <c r="L2364" s="31" t="s">
        <v>9764</v>
      </c>
      <c r="M2364">
        <f t="shared" si="118"/>
        <v>39</v>
      </c>
      <c r="N2364" t="str">
        <f t="shared" si="123"/>
        <v>PO63000639</v>
      </c>
      <c r="O2364" t="e">
        <f>VLOOKUP(N2364,'1_คตง_ภาพรวม'!L2364:M2414,2,FALSE)</f>
        <v>#N/A</v>
      </c>
    </row>
    <row r="2365" spans="1:15" hidden="1">
      <c r="A2365" s="31" t="s">
        <v>9757</v>
      </c>
      <c r="B2365" s="31" t="s">
        <v>13351</v>
      </c>
      <c r="C2365" s="31" t="s">
        <v>13352</v>
      </c>
      <c r="D2365" s="32">
        <v>44057</v>
      </c>
      <c r="E2365" s="31" t="s">
        <v>13353</v>
      </c>
      <c r="F2365" s="31" t="s">
        <v>12612</v>
      </c>
      <c r="G2365" s="33">
        <v>-13860</v>
      </c>
      <c r="H2365" s="33">
        <v>-13860</v>
      </c>
      <c r="I2365" s="31" t="s">
        <v>9762</v>
      </c>
      <c r="J2365" s="31" t="s">
        <v>9763</v>
      </c>
      <c r="K2365" s="33">
        <v>-13860</v>
      </c>
      <c r="L2365" s="31" t="s">
        <v>9764</v>
      </c>
      <c r="M2365" t="e">
        <f t="shared" si="118"/>
        <v>#VALUE!</v>
      </c>
    </row>
    <row r="2366" spans="1:15" hidden="1">
      <c r="A2366" s="31" t="s">
        <v>9757</v>
      </c>
      <c r="B2366" s="31" t="s">
        <v>13351</v>
      </c>
      <c r="C2366" s="31" t="s">
        <v>13352</v>
      </c>
      <c r="D2366" s="32">
        <v>44057</v>
      </c>
      <c r="E2366" s="31" t="s">
        <v>13353</v>
      </c>
      <c r="F2366" s="31" t="s">
        <v>9875</v>
      </c>
      <c r="G2366" s="33">
        <v>13860</v>
      </c>
      <c r="H2366" s="33">
        <v>13860</v>
      </c>
      <c r="I2366" s="31" t="s">
        <v>9762</v>
      </c>
      <c r="J2366" s="31" t="s">
        <v>9763</v>
      </c>
      <c r="K2366" s="33">
        <v>13860</v>
      </c>
      <c r="L2366" s="31" t="s">
        <v>9764</v>
      </c>
      <c r="M2366" t="e">
        <f t="shared" si="118"/>
        <v>#VALUE!</v>
      </c>
    </row>
    <row r="2367" spans="1:15" hidden="1">
      <c r="A2367" s="31" t="s">
        <v>9757</v>
      </c>
      <c r="B2367" s="31" t="s">
        <v>13354</v>
      </c>
      <c r="C2367" s="31" t="s">
        <v>13355</v>
      </c>
      <c r="D2367" s="32">
        <v>44057</v>
      </c>
      <c r="E2367" s="31" t="s">
        <v>13356</v>
      </c>
      <c r="F2367" s="31" t="s">
        <v>12612</v>
      </c>
      <c r="G2367" s="33">
        <v>-5830</v>
      </c>
      <c r="H2367" s="33">
        <v>-5830</v>
      </c>
      <c r="I2367" s="31" t="s">
        <v>9762</v>
      </c>
      <c r="J2367" s="31" t="s">
        <v>9763</v>
      </c>
      <c r="K2367" s="33">
        <v>-5830</v>
      </c>
      <c r="L2367" s="31" t="s">
        <v>9764</v>
      </c>
      <c r="M2367">
        <f t="shared" si="118"/>
        <v>38</v>
      </c>
      <c r="N2367" t="str">
        <f t="shared" ref="N2367:N2378" si="124">MID(E2367,M2367,10)</f>
        <v>PO63000631</v>
      </c>
      <c r="O2367" t="e">
        <f>VLOOKUP(N2367,'1_คตง_ภาพรวม'!L2367:M2417,2,FALSE)</f>
        <v>#N/A</v>
      </c>
    </row>
    <row r="2368" spans="1:15" hidden="1">
      <c r="A2368" s="31" t="s">
        <v>9757</v>
      </c>
      <c r="B2368" s="31" t="s">
        <v>13354</v>
      </c>
      <c r="C2368" s="31" t="s">
        <v>13355</v>
      </c>
      <c r="D2368" s="32">
        <v>44057</v>
      </c>
      <c r="E2368" s="31" t="s">
        <v>13356</v>
      </c>
      <c r="F2368" s="31" t="s">
        <v>9875</v>
      </c>
      <c r="G2368" s="33">
        <v>5830</v>
      </c>
      <c r="H2368" s="33">
        <v>5830</v>
      </c>
      <c r="I2368" s="31" t="s">
        <v>9762</v>
      </c>
      <c r="J2368" s="31" t="s">
        <v>9763</v>
      </c>
      <c r="K2368" s="33">
        <v>5830</v>
      </c>
      <c r="L2368" s="31" t="s">
        <v>9764</v>
      </c>
      <c r="M2368">
        <f t="shared" si="118"/>
        <v>38</v>
      </c>
      <c r="N2368" t="str">
        <f t="shared" si="124"/>
        <v>PO63000631</v>
      </c>
      <c r="O2368" t="e">
        <f>VLOOKUP(N2368,'1_คตง_ภาพรวม'!L2368:M2418,2,FALSE)</f>
        <v>#N/A</v>
      </c>
    </row>
    <row r="2369" spans="1:15" hidden="1">
      <c r="A2369" s="31" t="s">
        <v>9757</v>
      </c>
      <c r="B2369" s="31" t="s">
        <v>13357</v>
      </c>
      <c r="C2369" s="31" t="s">
        <v>13358</v>
      </c>
      <c r="D2369" s="32">
        <v>44057</v>
      </c>
      <c r="E2369" s="31" t="s">
        <v>13359</v>
      </c>
      <c r="F2369" s="31" t="s">
        <v>12612</v>
      </c>
      <c r="G2369" s="33">
        <v>-19800</v>
      </c>
      <c r="H2369" s="33">
        <v>-19800</v>
      </c>
      <c r="I2369" s="31" t="s">
        <v>9762</v>
      </c>
      <c r="J2369" s="31" t="s">
        <v>9763</v>
      </c>
      <c r="K2369" s="33">
        <v>-19800</v>
      </c>
      <c r="L2369" s="31" t="s">
        <v>9764</v>
      </c>
      <c r="M2369">
        <f t="shared" si="118"/>
        <v>37</v>
      </c>
      <c r="N2369" t="str">
        <f t="shared" si="124"/>
        <v>PO63000660</v>
      </c>
      <c r="O2369" t="e">
        <f>VLOOKUP(N2369,'1_คตง_ภาพรวม'!L2369:M2419,2,FALSE)</f>
        <v>#N/A</v>
      </c>
    </row>
    <row r="2370" spans="1:15" hidden="1">
      <c r="A2370" s="31" t="s">
        <v>9757</v>
      </c>
      <c r="B2370" s="31" t="s">
        <v>13357</v>
      </c>
      <c r="C2370" s="31" t="s">
        <v>13358</v>
      </c>
      <c r="D2370" s="32">
        <v>44057</v>
      </c>
      <c r="E2370" s="31" t="s">
        <v>13359</v>
      </c>
      <c r="F2370" s="31" t="s">
        <v>9875</v>
      </c>
      <c r="G2370" s="33">
        <v>19800</v>
      </c>
      <c r="H2370" s="33">
        <v>19800</v>
      </c>
      <c r="I2370" s="31" t="s">
        <v>9762</v>
      </c>
      <c r="J2370" s="31" t="s">
        <v>9763</v>
      </c>
      <c r="K2370" s="33">
        <v>19800</v>
      </c>
      <c r="L2370" s="31" t="s">
        <v>9764</v>
      </c>
      <c r="M2370">
        <f t="shared" si="118"/>
        <v>37</v>
      </c>
      <c r="N2370" t="str">
        <f t="shared" si="124"/>
        <v>PO63000660</v>
      </c>
      <c r="O2370" t="e">
        <f>VLOOKUP(N2370,'1_คตง_ภาพรวม'!L2370:M2420,2,FALSE)</f>
        <v>#N/A</v>
      </c>
    </row>
    <row r="2371" spans="1:15" hidden="1">
      <c r="A2371" s="31" t="s">
        <v>9757</v>
      </c>
      <c r="B2371" s="31" t="s">
        <v>13360</v>
      </c>
      <c r="C2371" s="31" t="s">
        <v>13361</v>
      </c>
      <c r="D2371" s="32">
        <v>44057</v>
      </c>
      <c r="E2371" s="31" t="s">
        <v>13362</v>
      </c>
      <c r="F2371" s="31" t="s">
        <v>12612</v>
      </c>
      <c r="G2371" s="33">
        <v>-21200</v>
      </c>
      <c r="H2371" s="33">
        <v>-21200</v>
      </c>
      <c r="I2371" s="31" t="s">
        <v>9762</v>
      </c>
      <c r="J2371" s="31" t="s">
        <v>9763</v>
      </c>
      <c r="K2371" s="33">
        <v>-21200</v>
      </c>
      <c r="L2371" s="31" t="s">
        <v>9764</v>
      </c>
      <c r="M2371">
        <f t="shared" ref="M2371:M2434" si="125">FIND("PO",E2371)</f>
        <v>41</v>
      </c>
      <c r="N2371" t="str">
        <f t="shared" si="124"/>
        <v>PO63000592</v>
      </c>
      <c r="O2371" t="e">
        <f>VLOOKUP(N2371,'1_คตง_ภาพรวม'!L2371:M2421,2,FALSE)</f>
        <v>#N/A</v>
      </c>
    </row>
    <row r="2372" spans="1:15" hidden="1">
      <c r="A2372" s="31" t="s">
        <v>9757</v>
      </c>
      <c r="B2372" s="31" t="s">
        <v>13360</v>
      </c>
      <c r="C2372" s="31" t="s">
        <v>13361</v>
      </c>
      <c r="D2372" s="32">
        <v>44057</v>
      </c>
      <c r="E2372" s="31" t="s">
        <v>13362</v>
      </c>
      <c r="F2372" s="31" t="s">
        <v>9875</v>
      </c>
      <c r="G2372" s="33">
        <v>21200</v>
      </c>
      <c r="H2372" s="33">
        <v>21200</v>
      </c>
      <c r="I2372" s="31" t="s">
        <v>9762</v>
      </c>
      <c r="J2372" s="31" t="s">
        <v>9763</v>
      </c>
      <c r="K2372" s="33">
        <v>21200</v>
      </c>
      <c r="L2372" s="31" t="s">
        <v>9764</v>
      </c>
      <c r="M2372">
        <f t="shared" si="125"/>
        <v>41</v>
      </c>
      <c r="N2372" t="str">
        <f t="shared" si="124"/>
        <v>PO63000592</v>
      </c>
      <c r="O2372" t="e">
        <f>VLOOKUP(N2372,'1_คตง_ภาพรวม'!L2372:M2422,2,FALSE)</f>
        <v>#N/A</v>
      </c>
    </row>
    <row r="2373" spans="1:15" hidden="1">
      <c r="A2373" s="31" t="s">
        <v>9757</v>
      </c>
      <c r="B2373" s="31" t="s">
        <v>13363</v>
      </c>
      <c r="C2373" s="31" t="s">
        <v>13364</v>
      </c>
      <c r="D2373" s="32">
        <v>44057</v>
      </c>
      <c r="E2373" s="31" t="s">
        <v>13365</v>
      </c>
      <c r="F2373" s="31" t="s">
        <v>12612</v>
      </c>
      <c r="G2373" s="33">
        <v>-31680</v>
      </c>
      <c r="H2373" s="33">
        <v>-31680</v>
      </c>
      <c r="I2373" s="31" t="s">
        <v>9762</v>
      </c>
      <c r="J2373" s="31" t="s">
        <v>9763</v>
      </c>
      <c r="K2373" s="33">
        <v>-31680</v>
      </c>
      <c r="L2373" s="31" t="s">
        <v>9764</v>
      </c>
      <c r="M2373">
        <f t="shared" si="125"/>
        <v>29</v>
      </c>
      <c r="N2373" t="str">
        <f t="shared" si="124"/>
        <v>PO63000515</v>
      </c>
      <c r="O2373" t="e">
        <f>VLOOKUP(N2373,'1_คตง_ภาพรวม'!L2373:M2423,2,FALSE)</f>
        <v>#N/A</v>
      </c>
    </row>
    <row r="2374" spans="1:15" hidden="1">
      <c r="A2374" s="31" t="s">
        <v>9757</v>
      </c>
      <c r="B2374" s="31" t="s">
        <v>13363</v>
      </c>
      <c r="C2374" s="31" t="s">
        <v>13364</v>
      </c>
      <c r="D2374" s="32">
        <v>44057</v>
      </c>
      <c r="E2374" s="31" t="s">
        <v>13365</v>
      </c>
      <c r="F2374" s="31" t="s">
        <v>9875</v>
      </c>
      <c r="G2374" s="33">
        <v>31680</v>
      </c>
      <c r="H2374" s="33">
        <v>31680</v>
      </c>
      <c r="I2374" s="31" t="s">
        <v>9762</v>
      </c>
      <c r="J2374" s="31" t="s">
        <v>9763</v>
      </c>
      <c r="K2374" s="33">
        <v>31680</v>
      </c>
      <c r="L2374" s="31" t="s">
        <v>9764</v>
      </c>
      <c r="M2374">
        <f t="shared" si="125"/>
        <v>29</v>
      </c>
      <c r="N2374" t="str">
        <f t="shared" si="124"/>
        <v>PO63000515</v>
      </c>
      <c r="O2374" t="e">
        <f>VLOOKUP(N2374,'1_คตง_ภาพรวม'!L2374:M2424,2,FALSE)</f>
        <v>#N/A</v>
      </c>
    </row>
    <row r="2375" spans="1:15" hidden="1">
      <c r="A2375" s="31" t="s">
        <v>9757</v>
      </c>
      <c r="B2375" s="31" t="s">
        <v>13366</v>
      </c>
      <c r="C2375" s="31" t="s">
        <v>13367</v>
      </c>
      <c r="D2375" s="32">
        <v>44057</v>
      </c>
      <c r="E2375" s="31" t="s">
        <v>13368</v>
      </c>
      <c r="F2375" s="31" t="s">
        <v>12612</v>
      </c>
      <c r="G2375" s="33">
        <v>-826800</v>
      </c>
      <c r="H2375" s="33">
        <v>-826800</v>
      </c>
      <c r="I2375" s="31" t="s">
        <v>9762</v>
      </c>
      <c r="J2375" s="31" t="s">
        <v>9763</v>
      </c>
      <c r="K2375" s="33">
        <v>-826800</v>
      </c>
      <c r="L2375" s="31" t="s">
        <v>9764</v>
      </c>
      <c r="M2375">
        <f t="shared" si="125"/>
        <v>45</v>
      </c>
      <c r="N2375" t="str">
        <f t="shared" si="124"/>
        <v>PO63000590</v>
      </c>
      <c r="O2375" t="e">
        <f>VLOOKUP(N2375,'1_คตง_ภาพรวม'!L2375:M2425,2,FALSE)</f>
        <v>#N/A</v>
      </c>
    </row>
    <row r="2376" spans="1:15" hidden="1">
      <c r="A2376" s="31" t="s">
        <v>9757</v>
      </c>
      <c r="B2376" s="31" t="s">
        <v>13366</v>
      </c>
      <c r="C2376" s="31" t="s">
        <v>13367</v>
      </c>
      <c r="D2376" s="32">
        <v>44057</v>
      </c>
      <c r="E2376" s="31" t="s">
        <v>13368</v>
      </c>
      <c r="F2376" s="31" t="s">
        <v>9875</v>
      </c>
      <c r="G2376" s="33">
        <v>826800</v>
      </c>
      <c r="H2376" s="33">
        <v>826800</v>
      </c>
      <c r="I2376" s="31" t="s">
        <v>9762</v>
      </c>
      <c r="J2376" s="31" t="s">
        <v>9763</v>
      </c>
      <c r="K2376" s="33">
        <v>826800</v>
      </c>
      <c r="L2376" s="31" t="s">
        <v>9764</v>
      </c>
      <c r="M2376">
        <f t="shared" si="125"/>
        <v>45</v>
      </c>
      <c r="N2376" t="str">
        <f t="shared" si="124"/>
        <v>PO63000590</v>
      </c>
      <c r="O2376" t="e">
        <f>VLOOKUP(N2376,'1_คตง_ภาพรวม'!L2376:M2426,2,FALSE)</f>
        <v>#N/A</v>
      </c>
    </row>
    <row r="2377" spans="1:15" hidden="1">
      <c r="A2377" s="31" t="s">
        <v>9757</v>
      </c>
      <c r="B2377" s="31" t="s">
        <v>13369</v>
      </c>
      <c r="C2377" s="31" t="s">
        <v>13370</v>
      </c>
      <c r="D2377" s="32">
        <v>44057</v>
      </c>
      <c r="E2377" s="31" t="s">
        <v>13371</v>
      </c>
      <c r="F2377" s="31" t="s">
        <v>12612</v>
      </c>
      <c r="G2377" s="33">
        <v>-465300</v>
      </c>
      <c r="H2377" s="33">
        <v>-465300</v>
      </c>
      <c r="I2377" s="31" t="s">
        <v>9762</v>
      </c>
      <c r="J2377" s="31" t="s">
        <v>9763</v>
      </c>
      <c r="K2377" s="33">
        <v>-465300</v>
      </c>
      <c r="L2377" s="31" t="s">
        <v>9764</v>
      </c>
      <c r="M2377">
        <f t="shared" si="125"/>
        <v>33</v>
      </c>
      <c r="N2377" t="str">
        <f t="shared" si="124"/>
        <v>PO63000511</v>
      </c>
      <c r="O2377" t="e">
        <f>VLOOKUP(N2377,'1_คตง_ภาพรวม'!L2377:M2427,2,FALSE)</f>
        <v>#N/A</v>
      </c>
    </row>
    <row r="2378" spans="1:15" hidden="1">
      <c r="A2378" s="31" t="s">
        <v>9757</v>
      </c>
      <c r="B2378" s="31" t="s">
        <v>13369</v>
      </c>
      <c r="C2378" s="31" t="s">
        <v>13370</v>
      </c>
      <c r="D2378" s="32">
        <v>44057</v>
      </c>
      <c r="E2378" s="31" t="s">
        <v>13371</v>
      </c>
      <c r="F2378" s="31" t="s">
        <v>9875</v>
      </c>
      <c r="G2378" s="33">
        <v>465300</v>
      </c>
      <c r="H2378" s="33">
        <v>465300</v>
      </c>
      <c r="I2378" s="31" t="s">
        <v>9762</v>
      </c>
      <c r="J2378" s="31" t="s">
        <v>9763</v>
      </c>
      <c r="K2378" s="33">
        <v>465300</v>
      </c>
      <c r="L2378" s="31" t="s">
        <v>9764</v>
      </c>
      <c r="M2378">
        <f t="shared" si="125"/>
        <v>33</v>
      </c>
      <c r="N2378" t="str">
        <f t="shared" si="124"/>
        <v>PO63000511</v>
      </c>
      <c r="O2378" t="e">
        <f>VLOOKUP(N2378,'1_คตง_ภาพรวม'!L2378:M2428,2,FALSE)</f>
        <v>#N/A</v>
      </c>
    </row>
    <row r="2379" spans="1:15" hidden="1">
      <c r="A2379" s="31" t="s">
        <v>9757</v>
      </c>
      <c r="B2379" s="31" t="s">
        <v>13372</v>
      </c>
      <c r="C2379" s="31" t="s">
        <v>13373</v>
      </c>
      <c r="D2379" s="32">
        <v>44050</v>
      </c>
      <c r="E2379" s="31" t="s">
        <v>13374</v>
      </c>
      <c r="F2379" s="31" t="s">
        <v>13375</v>
      </c>
      <c r="G2379" s="33">
        <v>70000</v>
      </c>
      <c r="H2379" s="33">
        <v>70000</v>
      </c>
      <c r="I2379" s="31" t="s">
        <v>9762</v>
      </c>
      <c r="J2379" s="31" t="s">
        <v>9763</v>
      </c>
      <c r="K2379" s="33">
        <v>70000</v>
      </c>
      <c r="L2379" s="31" t="s">
        <v>9764</v>
      </c>
      <c r="M2379" t="e">
        <f t="shared" si="125"/>
        <v>#VALUE!</v>
      </c>
    </row>
    <row r="2380" spans="1:15" hidden="1">
      <c r="A2380" s="31" t="s">
        <v>9757</v>
      </c>
      <c r="B2380" s="31" t="s">
        <v>13372</v>
      </c>
      <c r="C2380" s="31" t="s">
        <v>13373</v>
      </c>
      <c r="D2380" s="32">
        <v>44050</v>
      </c>
      <c r="E2380" s="31" t="s">
        <v>13374</v>
      </c>
      <c r="F2380" s="31" t="s">
        <v>12612</v>
      </c>
      <c r="G2380" s="33">
        <v>-70000</v>
      </c>
      <c r="H2380" s="33">
        <v>-70000</v>
      </c>
      <c r="I2380" s="31" t="s">
        <v>9762</v>
      </c>
      <c r="J2380" s="31" t="s">
        <v>9763</v>
      </c>
      <c r="K2380" s="33">
        <v>-70000</v>
      </c>
      <c r="L2380" s="31" t="s">
        <v>9764</v>
      </c>
      <c r="M2380" t="e">
        <f t="shared" si="125"/>
        <v>#VALUE!</v>
      </c>
    </row>
    <row r="2381" spans="1:15" hidden="1">
      <c r="A2381" s="31" t="s">
        <v>9757</v>
      </c>
      <c r="B2381" s="31" t="s">
        <v>13376</v>
      </c>
      <c r="C2381" s="31" t="s">
        <v>13377</v>
      </c>
      <c r="D2381" s="32">
        <v>44050</v>
      </c>
      <c r="E2381" s="31" t="s">
        <v>13378</v>
      </c>
      <c r="F2381" s="31" t="s">
        <v>12937</v>
      </c>
      <c r="G2381" s="33">
        <v>-10000</v>
      </c>
      <c r="H2381" s="33">
        <v>-10000</v>
      </c>
      <c r="I2381" s="31" t="s">
        <v>9762</v>
      </c>
      <c r="J2381" s="31" t="s">
        <v>9763</v>
      </c>
      <c r="K2381" s="33">
        <v>-10000</v>
      </c>
      <c r="L2381" s="31" t="s">
        <v>9764</v>
      </c>
      <c r="M2381" t="e">
        <f t="shared" si="125"/>
        <v>#VALUE!</v>
      </c>
    </row>
    <row r="2382" spans="1:15" hidden="1">
      <c r="A2382" s="31" t="s">
        <v>9757</v>
      </c>
      <c r="B2382" s="31" t="s">
        <v>13376</v>
      </c>
      <c r="C2382" s="31" t="s">
        <v>13377</v>
      </c>
      <c r="D2382" s="32">
        <v>44050</v>
      </c>
      <c r="E2382" s="31" t="s">
        <v>13378</v>
      </c>
      <c r="F2382" s="31" t="s">
        <v>10182</v>
      </c>
      <c r="G2382" s="33">
        <v>10000</v>
      </c>
      <c r="H2382" s="33">
        <v>10000</v>
      </c>
      <c r="I2382" s="31" t="s">
        <v>9762</v>
      </c>
      <c r="J2382" s="31" t="s">
        <v>9763</v>
      </c>
      <c r="K2382" s="33">
        <v>10000</v>
      </c>
      <c r="L2382" s="31" t="s">
        <v>9764</v>
      </c>
      <c r="M2382" t="e">
        <f t="shared" si="125"/>
        <v>#VALUE!</v>
      </c>
    </row>
    <row r="2383" spans="1:15" hidden="1">
      <c r="A2383" s="31" t="s">
        <v>9757</v>
      </c>
      <c r="B2383" s="31" t="s">
        <v>13379</v>
      </c>
      <c r="C2383" s="31" t="s">
        <v>13380</v>
      </c>
      <c r="D2383" s="32">
        <v>44057</v>
      </c>
      <c r="E2383" s="31" t="s">
        <v>13381</v>
      </c>
      <c r="F2383" s="31" t="s">
        <v>12612</v>
      </c>
      <c r="G2383" s="33">
        <v>-101402.57</v>
      </c>
      <c r="H2383" s="33">
        <v>-101402.57</v>
      </c>
      <c r="I2383" s="31" t="s">
        <v>9762</v>
      </c>
      <c r="J2383" s="31" t="s">
        <v>9763</v>
      </c>
      <c r="K2383" s="33">
        <v>-101402.57</v>
      </c>
      <c r="L2383" s="31" t="s">
        <v>9764</v>
      </c>
      <c r="M2383">
        <f t="shared" si="125"/>
        <v>38</v>
      </c>
      <c r="N2383" t="str">
        <f t="shared" ref="N2383:N2386" si="126">MID(E2383,M2383,10)</f>
        <v>PO63000186</v>
      </c>
      <c r="O2383" t="e">
        <f>VLOOKUP(N2383,'1_คตง_ภาพรวม'!L2383:M2433,2,FALSE)</f>
        <v>#N/A</v>
      </c>
    </row>
    <row r="2384" spans="1:15" hidden="1">
      <c r="A2384" s="31" t="s">
        <v>9757</v>
      </c>
      <c r="B2384" s="31" t="s">
        <v>13379</v>
      </c>
      <c r="C2384" s="31" t="s">
        <v>13380</v>
      </c>
      <c r="D2384" s="32">
        <v>44057</v>
      </c>
      <c r="E2384" s="31" t="s">
        <v>13381</v>
      </c>
      <c r="F2384" s="31" t="s">
        <v>9875</v>
      </c>
      <c r="G2384" s="33">
        <v>101402.57</v>
      </c>
      <c r="H2384" s="33">
        <v>101402.57</v>
      </c>
      <c r="I2384" s="31" t="s">
        <v>9762</v>
      </c>
      <c r="J2384" s="31" t="s">
        <v>9763</v>
      </c>
      <c r="K2384" s="33">
        <v>101402.57</v>
      </c>
      <c r="L2384" s="31" t="s">
        <v>9764</v>
      </c>
      <c r="M2384">
        <f t="shared" si="125"/>
        <v>38</v>
      </c>
      <c r="N2384" t="str">
        <f t="shared" si="126"/>
        <v>PO63000186</v>
      </c>
      <c r="O2384" t="e">
        <f>VLOOKUP(N2384,'1_คตง_ภาพรวม'!L2384:M2434,2,FALSE)</f>
        <v>#N/A</v>
      </c>
    </row>
    <row r="2385" spans="1:15" hidden="1">
      <c r="A2385" s="31" t="s">
        <v>9757</v>
      </c>
      <c r="B2385" s="31" t="s">
        <v>13382</v>
      </c>
      <c r="C2385" s="31" t="s">
        <v>13383</v>
      </c>
      <c r="D2385" s="32">
        <v>44057</v>
      </c>
      <c r="E2385" s="31" t="s">
        <v>13384</v>
      </c>
      <c r="F2385" s="31" t="s">
        <v>12612</v>
      </c>
      <c r="G2385" s="33">
        <v>-29700</v>
      </c>
      <c r="H2385" s="33">
        <v>-29700</v>
      </c>
      <c r="I2385" s="31" t="s">
        <v>9762</v>
      </c>
      <c r="J2385" s="31" t="s">
        <v>9763</v>
      </c>
      <c r="K2385" s="33">
        <v>-29700</v>
      </c>
      <c r="L2385" s="31" t="s">
        <v>9764</v>
      </c>
      <c r="M2385">
        <f t="shared" si="125"/>
        <v>18</v>
      </c>
      <c r="N2385" t="str">
        <f t="shared" si="126"/>
        <v>PO63000501</v>
      </c>
      <c r="O2385" t="e">
        <f>VLOOKUP(N2385,'1_คตง_ภาพรวม'!L2385:M2435,2,FALSE)</f>
        <v>#N/A</v>
      </c>
    </row>
    <row r="2386" spans="1:15" hidden="1">
      <c r="A2386" s="31" t="s">
        <v>9757</v>
      </c>
      <c r="B2386" s="31" t="s">
        <v>13382</v>
      </c>
      <c r="C2386" s="31" t="s">
        <v>13383</v>
      </c>
      <c r="D2386" s="32">
        <v>44057</v>
      </c>
      <c r="E2386" s="31" t="s">
        <v>13384</v>
      </c>
      <c r="F2386" s="31" t="s">
        <v>9875</v>
      </c>
      <c r="G2386" s="33">
        <v>29700</v>
      </c>
      <c r="H2386" s="33">
        <v>29700</v>
      </c>
      <c r="I2386" s="31" t="s">
        <v>9762</v>
      </c>
      <c r="J2386" s="31" t="s">
        <v>9763</v>
      </c>
      <c r="K2386" s="33">
        <v>29700</v>
      </c>
      <c r="L2386" s="31" t="s">
        <v>9764</v>
      </c>
      <c r="M2386">
        <f t="shared" si="125"/>
        <v>18</v>
      </c>
      <c r="N2386" t="str">
        <f t="shared" si="126"/>
        <v>PO63000501</v>
      </c>
      <c r="O2386" t="e">
        <f>VLOOKUP(N2386,'1_คตง_ภาพรวม'!L2386:M2436,2,FALSE)</f>
        <v>#N/A</v>
      </c>
    </row>
    <row r="2387" spans="1:15" hidden="1">
      <c r="A2387" s="31" t="s">
        <v>9757</v>
      </c>
      <c r="B2387" s="31" t="s">
        <v>13385</v>
      </c>
      <c r="C2387" s="31" t="s">
        <v>13386</v>
      </c>
      <c r="D2387" s="32">
        <v>44057</v>
      </c>
      <c r="E2387" s="31" t="s">
        <v>13387</v>
      </c>
      <c r="F2387" s="31" t="s">
        <v>12612</v>
      </c>
      <c r="G2387" s="33">
        <v>-48609</v>
      </c>
      <c r="H2387" s="33">
        <v>-48609</v>
      </c>
      <c r="I2387" s="31" t="s">
        <v>9762</v>
      </c>
      <c r="J2387" s="31" t="s">
        <v>9763</v>
      </c>
      <c r="K2387" s="33">
        <v>-48609</v>
      </c>
      <c r="L2387" s="31" t="s">
        <v>9764</v>
      </c>
      <c r="M2387" t="e">
        <f t="shared" si="125"/>
        <v>#VALUE!</v>
      </c>
    </row>
    <row r="2388" spans="1:15" hidden="1">
      <c r="A2388" s="31" t="s">
        <v>9757</v>
      </c>
      <c r="B2388" s="31" t="s">
        <v>13385</v>
      </c>
      <c r="C2388" s="31" t="s">
        <v>13386</v>
      </c>
      <c r="D2388" s="32">
        <v>44057</v>
      </c>
      <c r="E2388" s="31" t="s">
        <v>13387</v>
      </c>
      <c r="F2388" s="31" t="s">
        <v>9875</v>
      </c>
      <c r="G2388" s="33">
        <v>48609</v>
      </c>
      <c r="H2388" s="33">
        <v>48609</v>
      </c>
      <c r="I2388" s="31" t="s">
        <v>9762</v>
      </c>
      <c r="J2388" s="31" t="s">
        <v>9763</v>
      </c>
      <c r="K2388" s="33">
        <v>48609</v>
      </c>
      <c r="L2388" s="31" t="s">
        <v>9764</v>
      </c>
      <c r="M2388" t="e">
        <f t="shared" si="125"/>
        <v>#VALUE!</v>
      </c>
    </row>
    <row r="2389" spans="1:15" hidden="1">
      <c r="A2389" s="31" t="s">
        <v>9757</v>
      </c>
      <c r="B2389" s="31" t="s">
        <v>13388</v>
      </c>
      <c r="C2389" s="31" t="s">
        <v>13389</v>
      </c>
      <c r="D2389" s="32">
        <v>44057</v>
      </c>
      <c r="E2389" s="31" t="s">
        <v>13390</v>
      </c>
      <c r="F2389" s="31" t="s">
        <v>12612</v>
      </c>
      <c r="G2389" s="33">
        <v>-387960</v>
      </c>
      <c r="H2389" s="33">
        <v>-387960</v>
      </c>
      <c r="I2389" s="31" t="s">
        <v>9762</v>
      </c>
      <c r="J2389" s="31" t="s">
        <v>9763</v>
      </c>
      <c r="K2389" s="33">
        <v>-387960</v>
      </c>
      <c r="L2389" s="31" t="s">
        <v>9764</v>
      </c>
      <c r="M2389">
        <f t="shared" si="125"/>
        <v>43</v>
      </c>
      <c r="N2389" t="str">
        <f t="shared" ref="N2389:N2402" si="127">MID(E2389,M2389,10)</f>
        <v>PO63000600</v>
      </c>
      <c r="O2389" t="e">
        <f>VLOOKUP(N2389,'1_คตง_ภาพรวม'!L2389:M2439,2,FALSE)</f>
        <v>#N/A</v>
      </c>
    </row>
    <row r="2390" spans="1:15" hidden="1">
      <c r="A2390" s="31" t="s">
        <v>9757</v>
      </c>
      <c r="B2390" s="31" t="s">
        <v>13388</v>
      </c>
      <c r="C2390" s="31" t="s">
        <v>13389</v>
      </c>
      <c r="D2390" s="32">
        <v>44057</v>
      </c>
      <c r="E2390" s="31" t="s">
        <v>13390</v>
      </c>
      <c r="F2390" s="31" t="s">
        <v>9875</v>
      </c>
      <c r="G2390" s="33">
        <v>387960</v>
      </c>
      <c r="H2390" s="33">
        <v>387960</v>
      </c>
      <c r="I2390" s="31" t="s">
        <v>9762</v>
      </c>
      <c r="J2390" s="31" t="s">
        <v>9763</v>
      </c>
      <c r="K2390" s="33">
        <v>387960</v>
      </c>
      <c r="L2390" s="31" t="s">
        <v>9764</v>
      </c>
      <c r="M2390">
        <f t="shared" si="125"/>
        <v>43</v>
      </c>
      <c r="N2390" t="str">
        <f t="shared" si="127"/>
        <v>PO63000600</v>
      </c>
      <c r="O2390" t="e">
        <f>VLOOKUP(N2390,'1_คตง_ภาพรวม'!L2390:M2440,2,FALSE)</f>
        <v>#N/A</v>
      </c>
    </row>
    <row r="2391" spans="1:15" hidden="1">
      <c r="A2391" s="31" t="s">
        <v>9757</v>
      </c>
      <c r="B2391" s="31" t="s">
        <v>13391</v>
      </c>
      <c r="C2391" s="31" t="s">
        <v>13392</v>
      </c>
      <c r="D2391" s="32">
        <v>44057</v>
      </c>
      <c r="E2391" s="31" t="s">
        <v>13393</v>
      </c>
      <c r="F2391" s="31" t="s">
        <v>12612</v>
      </c>
      <c r="G2391" s="33">
        <v>-87714</v>
      </c>
      <c r="H2391" s="33">
        <v>-87714</v>
      </c>
      <c r="I2391" s="31" t="s">
        <v>9762</v>
      </c>
      <c r="J2391" s="31" t="s">
        <v>9763</v>
      </c>
      <c r="K2391" s="33">
        <v>-87714</v>
      </c>
      <c r="L2391" s="31" t="s">
        <v>9764</v>
      </c>
      <c r="M2391">
        <f t="shared" si="125"/>
        <v>37</v>
      </c>
      <c r="N2391" t="str">
        <f t="shared" si="127"/>
        <v>PO63000484</v>
      </c>
      <c r="O2391" t="e">
        <f>VLOOKUP(N2391,'1_คตง_ภาพรวม'!L2391:M2441,2,FALSE)</f>
        <v>#N/A</v>
      </c>
    </row>
    <row r="2392" spans="1:15" hidden="1">
      <c r="A2392" s="31" t="s">
        <v>9757</v>
      </c>
      <c r="B2392" s="31" t="s">
        <v>13391</v>
      </c>
      <c r="C2392" s="31" t="s">
        <v>13392</v>
      </c>
      <c r="D2392" s="32">
        <v>44057</v>
      </c>
      <c r="E2392" s="31" t="s">
        <v>13393</v>
      </c>
      <c r="F2392" s="31" t="s">
        <v>9875</v>
      </c>
      <c r="G2392" s="33">
        <v>87714</v>
      </c>
      <c r="H2392" s="33">
        <v>87714</v>
      </c>
      <c r="I2392" s="31" t="s">
        <v>9762</v>
      </c>
      <c r="J2392" s="31" t="s">
        <v>9763</v>
      </c>
      <c r="K2392" s="33">
        <v>87714</v>
      </c>
      <c r="L2392" s="31" t="s">
        <v>9764</v>
      </c>
      <c r="M2392">
        <f t="shared" si="125"/>
        <v>37</v>
      </c>
      <c r="N2392" t="str">
        <f t="shared" si="127"/>
        <v>PO63000484</v>
      </c>
      <c r="O2392" t="e">
        <f>VLOOKUP(N2392,'1_คตง_ภาพรวม'!L2392:M2442,2,FALSE)</f>
        <v>#N/A</v>
      </c>
    </row>
    <row r="2393" spans="1:15" hidden="1">
      <c r="A2393" s="31" t="s">
        <v>9757</v>
      </c>
      <c r="B2393" s="31" t="s">
        <v>13394</v>
      </c>
      <c r="C2393" s="31" t="s">
        <v>13395</v>
      </c>
      <c r="D2393" s="32">
        <v>44057</v>
      </c>
      <c r="E2393" s="31" t="s">
        <v>13396</v>
      </c>
      <c r="F2393" s="31" t="s">
        <v>12612</v>
      </c>
      <c r="G2393" s="33">
        <v>-69300</v>
      </c>
      <c r="H2393" s="33">
        <v>-69300</v>
      </c>
      <c r="I2393" s="31" t="s">
        <v>9762</v>
      </c>
      <c r="J2393" s="31" t="s">
        <v>9763</v>
      </c>
      <c r="K2393" s="33">
        <v>-69300</v>
      </c>
      <c r="L2393" s="31" t="s">
        <v>9764</v>
      </c>
      <c r="M2393">
        <f t="shared" si="125"/>
        <v>36</v>
      </c>
      <c r="N2393" t="str">
        <f t="shared" si="127"/>
        <v>PO63000344</v>
      </c>
      <c r="O2393" t="e">
        <f>VLOOKUP(N2393,'1_คตง_ภาพรวม'!L2393:M2443,2,FALSE)</f>
        <v>#N/A</v>
      </c>
    </row>
    <row r="2394" spans="1:15" hidden="1">
      <c r="A2394" s="31" t="s">
        <v>9757</v>
      </c>
      <c r="B2394" s="31" t="s">
        <v>13394</v>
      </c>
      <c r="C2394" s="31" t="s">
        <v>13395</v>
      </c>
      <c r="D2394" s="32">
        <v>44057</v>
      </c>
      <c r="E2394" s="31" t="s">
        <v>13396</v>
      </c>
      <c r="F2394" s="31" t="s">
        <v>9875</v>
      </c>
      <c r="G2394" s="33">
        <v>69300</v>
      </c>
      <c r="H2394" s="33">
        <v>69300</v>
      </c>
      <c r="I2394" s="31" t="s">
        <v>9762</v>
      </c>
      <c r="J2394" s="31" t="s">
        <v>9763</v>
      </c>
      <c r="K2394" s="33">
        <v>69300</v>
      </c>
      <c r="L2394" s="31" t="s">
        <v>9764</v>
      </c>
      <c r="M2394">
        <f t="shared" si="125"/>
        <v>36</v>
      </c>
      <c r="N2394" t="str">
        <f t="shared" si="127"/>
        <v>PO63000344</v>
      </c>
      <c r="O2394" t="e">
        <f>VLOOKUP(N2394,'1_คตง_ภาพรวม'!L2394:M2444,2,FALSE)</f>
        <v>#N/A</v>
      </c>
    </row>
    <row r="2395" spans="1:15" hidden="1">
      <c r="A2395" s="31" t="s">
        <v>9757</v>
      </c>
      <c r="B2395" s="31" t="s">
        <v>13397</v>
      </c>
      <c r="C2395" s="31" t="s">
        <v>13398</v>
      </c>
      <c r="D2395" s="32">
        <v>44057</v>
      </c>
      <c r="E2395" s="31" t="s">
        <v>13399</v>
      </c>
      <c r="F2395" s="31" t="s">
        <v>12612</v>
      </c>
      <c r="G2395" s="33">
        <v>-7500</v>
      </c>
      <c r="H2395" s="33">
        <v>-7500</v>
      </c>
      <c r="I2395" s="31" t="s">
        <v>9762</v>
      </c>
      <c r="J2395" s="31" t="s">
        <v>9763</v>
      </c>
      <c r="K2395" s="33">
        <v>-7500</v>
      </c>
      <c r="L2395" s="31" t="s">
        <v>9764</v>
      </c>
      <c r="M2395">
        <f t="shared" si="125"/>
        <v>32</v>
      </c>
      <c r="N2395" t="str">
        <f t="shared" si="127"/>
        <v>PO63000624</v>
      </c>
      <c r="O2395" t="e">
        <f>VLOOKUP(N2395,'1_คตง_ภาพรวม'!L2395:M2445,2,FALSE)</f>
        <v>#N/A</v>
      </c>
    </row>
    <row r="2396" spans="1:15" hidden="1">
      <c r="A2396" s="31" t="s">
        <v>9757</v>
      </c>
      <c r="B2396" s="31" t="s">
        <v>13397</v>
      </c>
      <c r="C2396" s="31" t="s">
        <v>13398</v>
      </c>
      <c r="D2396" s="32">
        <v>44057</v>
      </c>
      <c r="E2396" s="31" t="s">
        <v>13399</v>
      </c>
      <c r="F2396" s="31" t="s">
        <v>9875</v>
      </c>
      <c r="G2396" s="33">
        <v>7500</v>
      </c>
      <c r="H2396" s="33">
        <v>7500</v>
      </c>
      <c r="I2396" s="31" t="s">
        <v>9762</v>
      </c>
      <c r="J2396" s="31" t="s">
        <v>9763</v>
      </c>
      <c r="K2396" s="33">
        <v>7500</v>
      </c>
      <c r="L2396" s="31" t="s">
        <v>9764</v>
      </c>
      <c r="M2396">
        <f t="shared" si="125"/>
        <v>32</v>
      </c>
      <c r="N2396" t="str">
        <f t="shared" si="127"/>
        <v>PO63000624</v>
      </c>
      <c r="O2396" t="e">
        <f>VLOOKUP(N2396,'1_คตง_ภาพรวม'!L2396:M2446,2,FALSE)</f>
        <v>#N/A</v>
      </c>
    </row>
    <row r="2397" spans="1:15" hidden="1">
      <c r="A2397" s="31" t="s">
        <v>9757</v>
      </c>
      <c r="B2397" s="31" t="s">
        <v>13400</v>
      </c>
      <c r="C2397" s="31" t="s">
        <v>13401</v>
      </c>
      <c r="D2397" s="32">
        <v>44057</v>
      </c>
      <c r="E2397" s="31" t="s">
        <v>13402</v>
      </c>
      <c r="F2397" s="31" t="s">
        <v>12612</v>
      </c>
      <c r="G2397" s="33">
        <v>-5000</v>
      </c>
      <c r="H2397" s="33">
        <v>-5000</v>
      </c>
      <c r="I2397" s="31" t="s">
        <v>9762</v>
      </c>
      <c r="J2397" s="31" t="s">
        <v>9763</v>
      </c>
      <c r="K2397" s="33">
        <v>-5000</v>
      </c>
      <c r="L2397" s="31" t="s">
        <v>9764</v>
      </c>
      <c r="M2397">
        <f t="shared" si="125"/>
        <v>37</v>
      </c>
      <c r="N2397" t="str">
        <f t="shared" si="127"/>
        <v>PO63000615</v>
      </c>
      <c r="O2397" t="e">
        <f>VLOOKUP(N2397,'1_คตง_ภาพรวม'!L2397:M2447,2,FALSE)</f>
        <v>#N/A</v>
      </c>
    </row>
    <row r="2398" spans="1:15" hidden="1">
      <c r="A2398" s="31" t="s">
        <v>9757</v>
      </c>
      <c r="B2398" s="31" t="s">
        <v>13400</v>
      </c>
      <c r="C2398" s="31" t="s">
        <v>13401</v>
      </c>
      <c r="D2398" s="32">
        <v>44057</v>
      </c>
      <c r="E2398" s="31" t="s">
        <v>13402</v>
      </c>
      <c r="F2398" s="31" t="s">
        <v>9875</v>
      </c>
      <c r="G2398" s="33">
        <v>5000</v>
      </c>
      <c r="H2398" s="33">
        <v>5000</v>
      </c>
      <c r="I2398" s="31" t="s">
        <v>9762</v>
      </c>
      <c r="J2398" s="31" t="s">
        <v>9763</v>
      </c>
      <c r="K2398" s="33">
        <v>5000</v>
      </c>
      <c r="L2398" s="31" t="s">
        <v>9764</v>
      </c>
      <c r="M2398">
        <f t="shared" si="125"/>
        <v>37</v>
      </c>
      <c r="N2398" t="str">
        <f t="shared" si="127"/>
        <v>PO63000615</v>
      </c>
      <c r="O2398" t="e">
        <f>VLOOKUP(N2398,'1_คตง_ภาพรวม'!L2398:M2448,2,FALSE)</f>
        <v>#N/A</v>
      </c>
    </row>
    <row r="2399" spans="1:15" hidden="1">
      <c r="A2399" s="31" t="s">
        <v>9757</v>
      </c>
      <c r="B2399" s="31" t="s">
        <v>13403</v>
      </c>
      <c r="C2399" s="31" t="s">
        <v>13404</v>
      </c>
      <c r="D2399" s="32">
        <v>44057</v>
      </c>
      <c r="E2399" s="31" t="s">
        <v>13405</v>
      </c>
      <c r="F2399" s="31" t="s">
        <v>12612</v>
      </c>
      <c r="G2399" s="33">
        <v>-550564</v>
      </c>
      <c r="H2399" s="33">
        <v>-550564</v>
      </c>
      <c r="I2399" s="31" t="s">
        <v>9762</v>
      </c>
      <c r="J2399" s="31" t="s">
        <v>9763</v>
      </c>
      <c r="K2399" s="33">
        <v>-550564</v>
      </c>
      <c r="L2399" s="31" t="s">
        <v>9764</v>
      </c>
      <c r="M2399">
        <f t="shared" si="125"/>
        <v>48</v>
      </c>
      <c r="N2399" t="str">
        <f t="shared" si="127"/>
        <v>PO63000416</v>
      </c>
      <c r="O2399" t="e">
        <f>VLOOKUP(N2399,'1_คตง_ภาพรวม'!L2399:M2449,2,FALSE)</f>
        <v>#N/A</v>
      </c>
    </row>
    <row r="2400" spans="1:15" hidden="1">
      <c r="A2400" s="31" t="s">
        <v>9757</v>
      </c>
      <c r="B2400" s="31" t="s">
        <v>13403</v>
      </c>
      <c r="C2400" s="31" t="s">
        <v>13404</v>
      </c>
      <c r="D2400" s="32">
        <v>44057</v>
      </c>
      <c r="E2400" s="31" t="s">
        <v>13405</v>
      </c>
      <c r="F2400" s="31" t="s">
        <v>9875</v>
      </c>
      <c r="G2400" s="33">
        <v>550564</v>
      </c>
      <c r="H2400" s="33">
        <v>550564</v>
      </c>
      <c r="I2400" s="31" t="s">
        <v>9762</v>
      </c>
      <c r="J2400" s="31" t="s">
        <v>9763</v>
      </c>
      <c r="K2400" s="33">
        <v>550564</v>
      </c>
      <c r="L2400" s="31" t="s">
        <v>9764</v>
      </c>
      <c r="M2400">
        <f t="shared" si="125"/>
        <v>48</v>
      </c>
      <c r="N2400" t="str">
        <f t="shared" si="127"/>
        <v>PO63000416</v>
      </c>
      <c r="O2400" t="e">
        <f>VLOOKUP(N2400,'1_คตง_ภาพรวม'!L2400:M2450,2,FALSE)</f>
        <v>#N/A</v>
      </c>
    </row>
    <row r="2401" spans="1:15" hidden="1">
      <c r="A2401" s="31" t="s">
        <v>9757</v>
      </c>
      <c r="B2401" s="31" t="s">
        <v>13406</v>
      </c>
      <c r="C2401" s="31" t="s">
        <v>13407</v>
      </c>
      <c r="D2401" s="32">
        <v>44057</v>
      </c>
      <c r="E2401" s="31" t="s">
        <v>13408</v>
      </c>
      <c r="F2401" s="31" t="s">
        <v>12612</v>
      </c>
      <c r="G2401" s="33">
        <v>-534493.74</v>
      </c>
      <c r="H2401" s="33">
        <v>-534493.74</v>
      </c>
      <c r="I2401" s="31" t="s">
        <v>9762</v>
      </c>
      <c r="J2401" s="31" t="s">
        <v>9763</v>
      </c>
      <c r="K2401" s="33">
        <v>-534493.74</v>
      </c>
      <c r="L2401" s="31" t="s">
        <v>9764</v>
      </c>
      <c r="M2401">
        <f t="shared" si="125"/>
        <v>41</v>
      </c>
      <c r="N2401" t="str">
        <f t="shared" si="127"/>
        <v>PO63000227</v>
      </c>
      <c r="O2401" t="e">
        <f>VLOOKUP(N2401,'1_คตง_ภาพรวม'!L2401:M2451,2,FALSE)</f>
        <v>#N/A</v>
      </c>
    </row>
    <row r="2402" spans="1:15" hidden="1">
      <c r="A2402" s="31" t="s">
        <v>9757</v>
      </c>
      <c r="B2402" s="31" t="s">
        <v>13406</v>
      </c>
      <c r="C2402" s="31" t="s">
        <v>13407</v>
      </c>
      <c r="D2402" s="32">
        <v>44057</v>
      </c>
      <c r="E2402" s="31" t="s">
        <v>13408</v>
      </c>
      <c r="F2402" s="31" t="s">
        <v>9875</v>
      </c>
      <c r="G2402" s="33">
        <v>534493.74</v>
      </c>
      <c r="H2402" s="33">
        <v>534493.74</v>
      </c>
      <c r="I2402" s="31" t="s">
        <v>9762</v>
      </c>
      <c r="J2402" s="31" t="s">
        <v>9763</v>
      </c>
      <c r="K2402" s="33">
        <v>534493.74</v>
      </c>
      <c r="L2402" s="31" t="s">
        <v>9764</v>
      </c>
      <c r="M2402">
        <f t="shared" si="125"/>
        <v>41</v>
      </c>
      <c r="N2402" t="str">
        <f t="shared" si="127"/>
        <v>PO63000227</v>
      </c>
      <c r="O2402" t="e">
        <f>VLOOKUP(N2402,'1_คตง_ภาพรวม'!L2402:M2452,2,FALSE)</f>
        <v>#N/A</v>
      </c>
    </row>
    <row r="2403" spans="1:15" hidden="1">
      <c r="A2403" s="31" t="s">
        <v>9757</v>
      </c>
      <c r="B2403" s="31" t="s">
        <v>13409</v>
      </c>
      <c r="C2403" s="31" t="s">
        <v>13410</v>
      </c>
      <c r="D2403" s="32">
        <v>44050</v>
      </c>
      <c r="E2403" s="31" t="s">
        <v>13411</v>
      </c>
      <c r="F2403" s="31" t="s">
        <v>12612</v>
      </c>
      <c r="G2403" s="33">
        <v>-918000</v>
      </c>
      <c r="H2403" s="33">
        <v>-918000</v>
      </c>
      <c r="I2403" s="31" t="s">
        <v>9762</v>
      </c>
      <c r="J2403" s="31" t="s">
        <v>9763</v>
      </c>
      <c r="K2403" s="33">
        <v>-918000</v>
      </c>
      <c r="L2403" s="31" t="s">
        <v>9764</v>
      </c>
      <c r="M2403" t="e">
        <f t="shared" si="125"/>
        <v>#VALUE!</v>
      </c>
    </row>
    <row r="2404" spans="1:15" hidden="1">
      <c r="A2404" s="31" t="s">
        <v>9757</v>
      </c>
      <c r="B2404" s="31" t="s">
        <v>13409</v>
      </c>
      <c r="C2404" s="31" t="s">
        <v>13410</v>
      </c>
      <c r="D2404" s="32">
        <v>44050</v>
      </c>
      <c r="E2404" s="31" t="s">
        <v>13411</v>
      </c>
      <c r="F2404" s="31" t="s">
        <v>9997</v>
      </c>
      <c r="G2404" s="33">
        <v>918000</v>
      </c>
      <c r="H2404" s="33">
        <v>918000</v>
      </c>
      <c r="I2404" s="31" t="s">
        <v>9762</v>
      </c>
      <c r="J2404" s="31" t="s">
        <v>9763</v>
      </c>
      <c r="K2404" s="33">
        <v>918000</v>
      </c>
      <c r="L2404" s="31" t="s">
        <v>9764</v>
      </c>
      <c r="M2404" t="e">
        <f t="shared" si="125"/>
        <v>#VALUE!</v>
      </c>
    </row>
    <row r="2405" spans="1:15" hidden="1">
      <c r="A2405" s="31" t="s">
        <v>9757</v>
      </c>
      <c r="B2405" s="31" t="s">
        <v>13412</v>
      </c>
      <c r="C2405" s="31" t="s">
        <v>13413</v>
      </c>
      <c r="D2405" s="32">
        <v>44057</v>
      </c>
      <c r="E2405" s="31" t="s">
        <v>13414</v>
      </c>
      <c r="F2405" s="31" t="s">
        <v>12612</v>
      </c>
      <c r="G2405" s="33">
        <v>-84800</v>
      </c>
      <c r="H2405" s="33">
        <v>-84800</v>
      </c>
      <c r="I2405" s="31" t="s">
        <v>9762</v>
      </c>
      <c r="J2405" s="31" t="s">
        <v>9763</v>
      </c>
      <c r="K2405" s="33">
        <v>-84800</v>
      </c>
      <c r="L2405" s="31" t="s">
        <v>9764</v>
      </c>
      <c r="M2405">
        <f t="shared" si="125"/>
        <v>38</v>
      </c>
      <c r="N2405" t="str">
        <f t="shared" ref="N2405:N2440" si="128">MID(E2405,M2405,10)</f>
        <v>PO63000556</v>
      </c>
      <c r="O2405" t="e">
        <f>VLOOKUP(N2405,'1_คตง_ภาพรวม'!L2405:M2455,2,FALSE)</f>
        <v>#N/A</v>
      </c>
    </row>
    <row r="2406" spans="1:15" hidden="1">
      <c r="A2406" s="31" t="s">
        <v>9757</v>
      </c>
      <c r="B2406" s="31" t="s">
        <v>13412</v>
      </c>
      <c r="C2406" s="31" t="s">
        <v>13413</v>
      </c>
      <c r="D2406" s="32">
        <v>44057</v>
      </c>
      <c r="E2406" s="31" t="s">
        <v>13414</v>
      </c>
      <c r="F2406" s="31" t="s">
        <v>9875</v>
      </c>
      <c r="G2406" s="33">
        <v>84800</v>
      </c>
      <c r="H2406" s="33">
        <v>84800</v>
      </c>
      <c r="I2406" s="31" t="s">
        <v>9762</v>
      </c>
      <c r="J2406" s="31" t="s">
        <v>9763</v>
      </c>
      <c r="K2406" s="33">
        <v>84800</v>
      </c>
      <c r="L2406" s="31" t="s">
        <v>9764</v>
      </c>
      <c r="M2406">
        <f t="shared" si="125"/>
        <v>38</v>
      </c>
      <c r="N2406" t="str">
        <f t="shared" si="128"/>
        <v>PO63000556</v>
      </c>
      <c r="O2406" t="e">
        <f>VLOOKUP(N2406,'1_คตง_ภาพรวม'!L2406:M2456,2,FALSE)</f>
        <v>#N/A</v>
      </c>
    </row>
    <row r="2407" spans="1:15" hidden="1">
      <c r="A2407" s="31" t="s">
        <v>9757</v>
      </c>
      <c r="B2407" s="31" t="s">
        <v>13415</v>
      </c>
      <c r="C2407" s="31" t="s">
        <v>13416</v>
      </c>
      <c r="D2407" s="32">
        <v>44057</v>
      </c>
      <c r="E2407" s="31" t="s">
        <v>13417</v>
      </c>
      <c r="F2407" s="31" t="s">
        <v>12612</v>
      </c>
      <c r="G2407" s="33">
        <v>-9900</v>
      </c>
      <c r="H2407" s="33">
        <v>-9900</v>
      </c>
      <c r="I2407" s="31" t="s">
        <v>9762</v>
      </c>
      <c r="J2407" s="31" t="s">
        <v>9763</v>
      </c>
      <c r="K2407" s="33">
        <v>-9900</v>
      </c>
      <c r="L2407" s="31" t="s">
        <v>9764</v>
      </c>
      <c r="M2407">
        <f t="shared" si="125"/>
        <v>29</v>
      </c>
      <c r="N2407" t="str">
        <f t="shared" si="128"/>
        <v>PO63000472</v>
      </c>
      <c r="O2407" t="e">
        <f>VLOOKUP(N2407,'1_คตง_ภาพรวม'!L2407:M2457,2,FALSE)</f>
        <v>#N/A</v>
      </c>
    </row>
    <row r="2408" spans="1:15" hidden="1">
      <c r="A2408" s="31" t="s">
        <v>9757</v>
      </c>
      <c r="B2408" s="31" t="s">
        <v>13415</v>
      </c>
      <c r="C2408" s="31" t="s">
        <v>13416</v>
      </c>
      <c r="D2408" s="32">
        <v>44057</v>
      </c>
      <c r="E2408" s="31" t="s">
        <v>13417</v>
      </c>
      <c r="F2408" s="31" t="s">
        <v>9875</v>
      </c>
      <c r="G2408" s="33">
        <v>9900</v>
      </c>
      <c r="H2408" s="33">
        <v>9900</v>
      </c>
      <c r="I2408" s="31" t="s">
        <v>9762</v>
      </c>
      <c r="J2408" s="31" t="s">
        <v>9763</v>
      </c>
      <c r="K2408" s="33">
        <v>9900</v>
      </c>
      <c r="L2408" s="31" t="s">
        <v>9764</v>
      </c>
      <c r="M2408">
        <f t="shared" si="125"/>
        <v>29</v>
      </c>
      <c r="N2408" t="str">
        <f t="shared" si="128"/>
        <v>PO63000472</v>
      </c>
      <c r="O2408" t="e">
        <f>VLOOKUP(N2408,'1_คตง_ภาพรวม'!L2408:M2458,2,FALSE)</f>
        <v>#N/A</v>
      </c>
    </row>
    <row r="2409" spans="1:15" hidden="1">
      <c r="A2409" s="31" t="s">
        <v>9757</v>
      </c>
      <c r="B2409" s="31" t="s">
        <v>13418</v>
      </c>
      <c r="C2409" s="31" t="s">
        <v>13419</v>
      </c>
      <c r="D2409" s="32">
        <v>44057</v>
      </c>
      <c r="E2409" s="31" t="s">
        <v>13420</v>
      </c>
      <c r="F2409" s="31" t="s">
        <v>12612</v>
      </c>
      <c r="G2409" s="33">
        <v>-10600</v>
      </c>
      <c r="H2409" s="33">
        <v>-10600</v>
      </c>
      <c r="I2409" s="31" t="s">
        <v>9762</v>
      </c>
      <c r="J2409" s="31" t="s">
        <v>9763</v>
      </c>
      <c r="K2409" s="33">
        <v>-10600</v>
      </c>
      <c r="L2409" s="31" t="s">
        <v>9764</v>
      </c>
      <c r="M2409">
        <f t="shared" si="125"/>
        <v>43</v>
      </c>
      <c r="N2409" t="str">
        <f t="shared" si="128"/>
        <v>PO63000641</v>
      </c>
      <c r="O2409" t="e">
        <f>VLOOKUP(N2409,'1_คตง_ภาพรวม'!L2409:M2459,2,FALSE)</f>
        <v>#N/A</v>
      </c>
    </row>
    <row r="2410" spans="1:15" hidden="1">
      <c r="A2410" s="31" t="s">
        <v>9757</v>
      </c>
      <c r="B2410" s="31" t="s">
        <v>13418</v>
      </c>
      <c r="C2410" s="31" t="s">
        <v>13419</v>
      </c>
      <c r="D2410" s="32">
        <v>44057</v>
      </c>
      <c r="E2410" s="31" t="s">
        <v>13420</v>
      </c>
      <c r="F2410" s="31" t="s">
        <v>9875</v>
      </c>
      <c r="G2410" s="33">
        <v>10600</v>
      </c>
      <c r="H2410" s="33">
        <v>10600</v>
      </c>
      <c r="I2410" s="31" t="s">
        <v>9762</v>
      </c>
      <c r="J2410" s="31" t="s">
        <v>9763</v>
      </c>
      <c r="K2410" s="33">
        <v>10600</v>
      </c>
      <c r="L2410" s="31" t="s">
        <v>9764</v>
      </c>
      <c r="M2410">
        <f t="shared" si="125"/>
        <v>43</v>
      </c>
      <c r="N2410" t="str">
        <f t="shared" si="128"/>
        <v>PO63000641</v>
      </c>
      <c r="O2410" t="e">
        <f>VLOOKUP(N2410,'1_คตง_ภาพรวม'!L2410:M2460,2,FALSE)</f>
        <v>#N/A</v>
      </c>
    </row>
    <row r="2411" spans="1:15" hidden="1">
      <c r="A2411" s="31" t="s">
        <v>9757</v>
      </c>
      <c r="B2411" s="31" t="s">
        <v>13421</v>
      </c>
      <c r="C2411" s="31" t="s">
        <v>13422</v>
      </c>
      <c r="D2411" s="32">
        <v>44057</v>
      </c>
      <c r="E2411" s="31" t="s">
        <v>13423</v>
      </c>
      <c r="F2411" s="31" t="s">
        <v>12612</v>
      </c>
      <c r="G2411" s="33">
        <v>-11781</v>
      </c>
      <c r="H2411" s="33">
        <v>-11781</v>
      </c>
      <c r="I2411" s="31" t="s">
        <v>9762</v>
      </c>
      <c r="J2411" s="31" t="s">
        <v>9763</v>
      </c>
      <c r="K2411" s="33">
        <v>-11781</v>
      </c>
      <c r="L2411" s="31" t="s">
        <v>9764</v>
      </c>
      <c r="M2411">
        <f t="shared" si="125"/>
        <v>40</v>
      </c>
      <c r="N2411" t="str">
        <f t="shared" si="128"/>
        <v>PO63000621</v>
      </c>
      <c r="O2411" t="e">
        <f>VLOOKUP(N2411,'1_คตง_ภาพรวม'!L2411:M2461,2,FALSE)</f>
        <v>#N/A</v>
      </c>
    </row>
    <row r="2412" spans="1:15" hidden="1">
      <c r="A2412" s="31" t="s">
        <v>9757</v>
      </c>
      <c r="B2412" s="31" t="s">
        <v>13421</v>
      </c>
      <c r="C2412" s="31" t="s">
        <v>13422</v>
      </c>
      <c r="D2412" s="32">
        <v>44057</v>
      </c>
      <c r="E2412" s="31" t="s">
        <v>13423</v>
      </c>
      <c r="F2412" s="31" t="s">
        <v>9875</v>
      </c>
      <c r="G2412" s="33">
        <v>11781</v>
      </c>
      <c r="H2412" s="33">
        <v>11781</v>
      </c>
      <c r="I2412" s="31" t="s">
        <v>9762</v>
      </c>
      <c r="J2412" s="31" t="s">
        <v>9763</v>
      </c>
      <c r="K2412" s="33">
        <v>11781</v>
      </c>
      <c r="L2412" s="31" t="s">
        <v>9764</v>
      </c>
      <c r="M2412">
        <f t="shared" si="125"/>
        <v>40</v>
      </c>
      <c r="N2412" t="str">
        <f t="shared" si="128"/>
        <v>PO63000621</v>
      </c>
      <c r="O2412" t="e">
        <f>VLOOKUP(N2412,'1_คตง_ภาพรวม'!L2412:M2462,2,FALSE)</f>
        <v>#N/A</v>
      </c>
    </row>
    <row r="2413" spans="1:15" hidden="1">
      <c r="A2413" s="31" t="s">
        <v>9757</v>
      </c>
      <c r="B2413" s="31" t="s">
        <v>13424</v>
      </c>
      <c r="C2413" s="31" t="s">
        <v>13425</v>
      </c>
      <c r="D2413" s="32">
        <v>44057</v>
      </c>
      <c r="E2413" s="31" t="s">
        <v>13426</v>
      </c>
      <c r="F2413" s="31" t="s">
        <v>12612</v>
      </c>
      <c r="G2413" s="33">
        <v>-59400</v>
      </c>
      <c r="H2413" s="33">
        <v>-59400</v>
      </c>
      <c r="I2413" s="31" t="s">
        <v>9762</v>
      </c>
      <c r="J2413" s="31" t="s">
        <v>9763</v>
      </c>
      <c r="K2413" s="33">
        <v>-59400</v>
      </c>
      <c r="L2413" s="31" t="s">
        <v>9764</v>
      </c>
      <c r="M2413">
        <f t="shared" si="125"/>
        <v>35</v>
      </c>
      <c r="N2413" t="str">
        <f t="shared" si="128"/>
        <v>PO63000638</v>
      </c>
      <c r="O2413" t="e">
        <f>VLOOKUP(N2413,'1_คตง_ภาพรวม'!L2413:M2463,2,FALSE)</f>
        <v>#N/A</v>
      </c>
    </row>
    <row r="2414" spans="1:15" hidden="1">
      <c r="A2414" s="31" t="s">
        <v>9757</v>
      </c>
      <c r="B2414" s="31" t="s">
        <v>13424</v>
      </c>
      <c r="C2414" s="31" t="s">
        <v>13425</v>
      </c>
      <c r="D2414" s="32">
        <v>44057</v>
      </c>
      <c r="E2414" s="31" t="s">
        <v>13426</v>
      </c>
      <c r="F2414" s="31" t="s">
        <v>9875</v>
      </c>
      <c r="G2414" s="33">
        <v>59400</v>
      </c>
      <c r="H2414" s="33">
        <v>59400</v>
      </c>
      <c r="I2414" s="31" t="s">
        <v>9762</v>
      </c>
      <c r="J2414" s="31" t="s">
        <v>9763</v>
      </c>
      <c r="K2414" s="33">
        <v>59400</v>
      </c>
      <c r="L2414" s="31" t="s">
        <v>9764</v>
      </c>
      <c r="M2414">
        <f t="shared" si="125"/>
        <v>35</v>
      </c>
      <c r="N2414" t="str">
        <f t="shared" si="128"/>
        <v>PO63000638</v>
      </c>
      <c r="O2414" t="e">
        <f>VLOOKUP(N2414,'1_คตง_ภาพรวม'!L2414:M2464,2,FALSE)</f>
        <v>#N/A</v>
      </c>
    </row>
    <row r="2415" spans="1:15" hidden="1">
      <c r="A2415" s="31" t="s">
        <v>9757</v>
      </c>
      <c r="B2415" s="31" t="s">
        <v>13427</v>
      </c>
      <c r="C2415" s="31" t="s">
        <v>13428</v>
      </c>
      <c r="D2415" s="32">
        <v>44057</v>
      </c>
      <c r="E2415" s="31" t="s">
        <v>13429</v>
      </c>
      <c r="F2415" s="31" t="s">
        <v>12612</v>
      </c>
      <c r="G2415" s="33">
        <v>-9900</v>
      </c>
      <c r="H2415" s="33">
        <v>-9900</v>
      </c>
      <c r="I2415" s="31" t="s">
        <v>9762</v>
      </c>
      <c r="J2415" s="31" t="s">
        <v>9763</v>
      </c>
      <c r="K2415" s="33">
        <v>-9900</v>
      </c>
      <c r="L2415" s="31" t="s">
        <v>9764</v>
      </c>
      <c r="M2415">
        <f t="shared" si="125"/>
        <v>32</v>
      </c>
      <c r="N2415" t="str">
        <f t="shared" si="128"/>
        <v>PO63000516</v>
      </c>
      <c r="O2415" t="e">
        <f>VLOOKUP(N2415,'1_คตง_ภาพรวม'!L2415:M2465,2,FALSE)</f>
        <v>#N/A</v>
      </c>
    </row>
    <row r="2416" spans="1:15" hidden="1">
      <c r="A2416" s="31" t="s">
        <v>9757</v>
      </c>
      <c r="B2416" s="31" t="s">
        <v>13427</v>
      </c>
      <c r="C2416" s="31" t="s">
        <v>13428</v>
      </c>
      <c r="D2416" s="32">
        <v>44057</v>
      </c>
      <c r="E2416" s="31" t="s">
        <v>13429</v>
      </c>
      <c r="F2416" s="31" t="s">
        <v>9875</v>
      </c>
      <c r="G2416" s="33">
        <v>9900</v>
      </c>
      <c r="H2416" s="33">
        <v>9900</v>
      </c>
      <c r="I2416" s="31" t="s">
        <v>9762</v>
      </c>
      <c r="J2416" s="31" t="s">
        <v>9763</v>
      </c>
      <c r="K2416" s="33">
        <v>9900</v>
      </c>
      <c r="L2416" s="31" t="s">
        <v>9764</v>
      </c>
      <c r="M2416">
        <f t="shared" si="125"/>
        <v>32</v>
      </c>
      <c r="N2416" t="str">
        <f t="shared" si="128"/>
        <v>PO63000516</v>
      </c>
      <c r="O2416" t="e">
        <f>VLOOKUP(N2416,'1_คตง_ภาพรวม'!L2416:M2466,2,FALSE)</f>
        <v>#N/A</v>
      </c>
    </row>
    <row r="2417" spans="1:15" hidden="1">
      <c r="A2417" s="31" t="s">
        <v>9757</v>
      </c>
      <c r="B2417" s="31" t="s">
        <v>13430</v>
      </c>
      <c r="C2417" s="31" t="s">
        <v>13431</v>
      </c>
      <c r="D2417" s="32">
        <v>44057</v>
      </c>
      <c r="E2417" s="31" t="s">
        <v>13432</v>
      </c>
      <c r="F2417" s="31" t="s">
        <v>12612</v>
      </c>
      <c r="G2417" s="33">
        <v>-247500</v>
      </c>
      <c r="H2417" s="33">
        <v>-247500</v>
      </c>
      <c r="I2417" s="31" t="s">
        <v>9762</v>
      </c>
      <c r="J2417" s="31" t="s">
        <v>9763</v>
      </c>
      <c r="K2417" s="33">
        <v>-247500</v>
      </c>
      <c r="L2417" s="31" t="s">
        <v>9764</v>
      </c>
      <c r="M2417">
        <f t="shared" si="125"/>
        <v>42</v>
      </c>
      <c r="N2417" t="str">
        <f t="shared" si="128"/>
        <v>PO63000506</v>
      </c>
      <c r="O2417" t="e">
        <f>VLOOKUP(N2417,'1_คตง_ภาพรวม'!L2417:M2467,2,FALSE)</f>
        <v>#N/A</v>
      </c>
    </row>
    <row r="2418" spans="1:15" hidden="1">
      <c r="A2418" s="31" t="s">
        <v>9757</v>
      </c>
      <c r="B2418" s="31" t="s">
        <v>13430</v>
      </c>
      <c r="C2418" s="31" t="s">
        <v>13431</v>
      </c>
      <c r="D2418" s="32">
        <v>44057</v>
      </c>
      <c r="E2418" s="31" t="s">
        <v>13432</v>
      </c>
      <c r="F2418" s="31" t="s">
        <v>9875</v>
      </c>
      <c r="G2418" s="33">
        <v>247500</v>
      </c>
      <c r="H2418" s="33">
        <v>247500</v>
      </c>
      <c r="I2418" s="31" t="s">
        <v>9762</v>
      </c>
      <c r="J2418" s="31" t="s">
        <v>9763</v>
      </c>
      <c r="K2418" s="33">
        <v>247500</v>
      </c>
      <c r="L2418" s="31" t="s">
        <v>9764</v>
      </c>
      <c r="M2418">
        <f t="shared" si="125"/>
        <v>42</v>
      </c>
      <c r="N2418" t="str">
        <f t="shared" si="128"/>
        <v>PO63000506</v>
      </c>
      <c r="O2418" t="e">
        <f>VLOOKUP(N2418,'1_คตง_ภาพรวม'!L2418:M2468,2,FALSE)</f>
        <v>#N/A</v>
      </c>
    </row>
    <row r="2419" spans="1:15" hidden="1">
      <c r="A2419" s="31" t="s">
        <v>9757</v>
      </c>
      <c r="B2419" s="31" t="s">
        <v>13433</v>
      </c>
      <c r="C2419" s="31" t="s">
        <v>13434</v>
      </c>
      <c r="D2419" s="32">
        <v>44057</v>
      </c>
      <c r="E2419" s="31" t="s">
        <v>13435</v>
      </c>
      <c r="F2419" s="31" t="s">
        <v>12612</v>
      </c>
      <c r="G2419" s="33">
        <v>-39600</v>
      </c>
      <c r="H2419" s="33">
        <v>-39600</v>
      </c>
      <c r="I2419" s="31" t="s">
        <v>9762</v>
      </c>
      <c r="J2419" s="31" t="s">
        <v>9763</v>
      </c>
      <c r="K2419" s="33">
        <v>-39600</v>
      </c>
      <c r="L2419" s="31" t="s">
        <v>9764</v>
      </c>
      <c r="M2419">
        <f t="shared" si="125"/>
        <v>33</v>
      </c>
      <c r="N2419" t="str">
        <f t="shared" si="128"/>
        <v>PO63000596</v>
      </c>
      <c r="O2419" t="e">
        <f>VLOOKUP(N2419,'1_คตง_ภาพรวม'!L2419:M2469,2,FALSE)</f>
        <v>#N/A</v>
      </c>
    </row>
    <row r="2420" spans="1:15" hidden="1">
      <c r="A2420" s="31" t="s">
        <v>9757</v>
      </c>
      <c r="B2420" s="31" t="s">
        <v>13433</v>
      </c>
      <c r="C2420" s="31" t="s">
        <v>13434</v>
      </c>
      <c r="D2420" s="32">
        <v>44057</v>
      </c>
      <c r="E2420" s="31" t="s">
        <v>13435</v>
      </c>
      <c r="F2420" s="31" t="s">
        <v>9875</v>
      </c>
      <c r="G2420" s="33">
        <v>39600</v>
      </c>
      <c r="H2420" s="33">
        <v>39600</v>
      </c>
      <c r="I2420" s="31" t="s">
        <v>9762</v>
      </c>
      <c r="J2420" s="31" t="s">
        <v>9763</v>
      </c>
      <c r="K2420" s="33">
        <v>39600</v>
      </c>
      <c r="L2420" s="31" t="s">
        <v>9764</v>
      </c>
      <c r="M2420">
        <f t="shared" si="125"/>
        <v>33</v>
      </c>
      <c r="N2420" t="str">
        <f t="shared" si="128"/>
        <v>PO63000596</v>
      </c>
      <c r="O2420" t="e">
        <f>VLOOKUP(N2420,'1_คตง_ภาพรวม'!L2420:M2470,2,FALSE)</f>
        <v>#N/A</v>
      </c>
    </row>
    <row r="2421" spans="1:15" hidden="1">
      <c r="A2421" s="31" t="s">
        <v>9757</v>
      </c>
      <c r="B2421" s="31" t="s">
        <v>13436</v>
      </c>
      <c r="C2421" s="31" t="s">
        <v>13437</v>
      </c>
      <c r="D2421" s="32">
        <v>44057</v>
      </c>
      <c r="E2421" s="31" t="s">
        <v>13438</v>
      </c>
      <c r="F2421" s="31" t="s">
        <v>12612</v>
      </c>
      <c r="G2421" s="33">
        <v>-69300</v>
      </c>
      <c r="H2421" s="33">
        <v>-69300</v>
      </c>
      <c r="I2421" s="31" t="s">
        <v>9762</v>
      </c>
      <c r="J2421" s="31" t="s">
        <v>9763</v>
      </c>
      <c r="K2421" s="33">
        <v>-69300</v>
      </c>
      <c r="L2421" s="31" t="s">
        <v>9764</v>
      </c>
      <c r="M2421">
        <f t="shared" si="125"/>
        <v>36</v>
      </c>
      <c r="N2421" t="str">
        <f t="shared" si="128"/>
        <v>PO63000637</v>
      </c>
      <c r="O2421" t="e">
        <f>VLOOKUP(N2421,'1_คตง_ภาพรวม'!L2421:M2471,2,FALSE)</f>
        <v>#N/A</v>
      </c>
    </row>
    <row r="2422" spans="1:15" hidden="1">
      <c r="A2422" s="31" t="s">
        <v>9757</v>
      </c>
      <c r="B2422" s="31" t="s">
        <v>13436</v>
      </c>
      <c r="C2422" s="31" t="s">
        <v>13437</v>
      </c>
      <c r="D2422" s="32">
        <v>44057</v>
      </c>
      <c r="E2422" s="31" t="s">
        <v>13438</v>
      </c>
      <c r="F2422" s="31" t="s">
        <v>9875</v>
      </c>
      <c r="G2422" s="33">
        <v>69300</v>
      </c>
      <c r="H2422" s="33">
        <v>69300</v>
      </c>
      <c r="I2422" s="31" t="s">
        <v>9762</v>
      </c>
      <c r="J2422" s="31" t="s">
        <v>9763</v>
      </c>
      <c r="K2422" s="33">
        <v>69300</v>
      </c>
      <c r="L2422" s="31" t="s">
        <v>9764</v>
      </c>
      <c r="M2422">
        <f t="shared" si="125"/>
        <v>36</v>
      </c>
      <c r="N2422" t="str">
        <f t="shared" si="128"/>
        <v>PO63000637</v>
      </c>
      <c r="O2422" t="e">
        <f>VLOOKUP(N2422,'1_คตง_ภาพรวม'!L2422:M2472,2,FALSE)</f>
        <v>#N/A</v>
      </c>
    </row>
    <row r="2423" spans="1:15" hidden="1">
      <c r="A2423" s="31" t="s">
        <v>9757</v>
      </c>
      <c r="B2423" s="31" t="s">
        <v>13439</v>
      </c>
      <c r="C2423" s="31" t="s">
        <v>13440</v>
      </c>
      <c r="D2423" s="32">
        <v>44057</v>
      </c>
      <c r="E2423" s="31" t="s">
        <v>13441</v>
      </c>
      <c r="F2423" s="31" t="s">
        <v>12612</v>
      </c>
      <c r="G2423" s="33">
        <v>-6930</v>
      </c>
      <c r="H2423" s="33">
        <v>-6930</v>
      </c>
      <c r="I2423" s="31" t="s">
        <v>9762</v>
      </c>
      <c r="J2423" s="31" t="s">
        <v>9763</v>
      </c>
      <c r="K2423" s="33">
        <v>-6930</v>
      </c>
      <c r="L2423" s="31" t="s">
        <v>9764</v>
      </c>
      <c r="M2423">
        <f t="shared" si="125"/>
        <v>35</v>
      </c>
      <c r="N2423" t="str">
        <f t="shared" si="128"/>
        <v>PO63000594</v>
      </c>
      <c r="O2423" t="e">
        <f>VLOOKUP(N2423,'1_คตง_ภาพรวม'!L2423:M2473,2,FALSE)</f>
        <v>#N/A</v>
      </c>
    </row>
    <row r="2424" spans="1:15" hidden="1">
      <c r="A2424" s="31" t="s">
        <v>9757</v>
      </c>
      <c r="B2424" s="31" t="s">
        <v>13439</v>
      </c>
      <c r="C2424" s="31" t="s">
        <v>13440</v>
      </c>
      <c r="D2424" s="32">
        <v>44057</v>
      </c>
      <c r="E2424" s="31" t="s">
        <v>13441</v>
      </c>
      <c r="F2424" s="31" t="s">
        <v>9875</v>
      </c>
      <c r="G2424" s="33">
        <v>6930</v>
      </c>
      <c r="H2424" s="33">
        <v>6930</v>
      </c>
      <c r="I2424" s="31" t="s">
        <v>9762</v>
      </c>
      <c r="J2424" s="31" t="s">
        <v>9763</v>
      </c>
      <c r="K2424" s="33">
        <v>6930</v>
      </c>
      <c r="L2424" s="31" t="s">
        <v>9764</v>
      </c>
      <c r="M2424">
        <f t="shared" si="125"/>
        <v>35</v>
      </c>
      <c r="N2424" t="str">
        <f t="shared" si="128"/>
        <v>PO63000594</v>
      </c>
      <c r="O2424" t="e">
        <f>VLOOKUP(N2424,'1_คตง_ภาพรวม'!L2424:M2474,2,FALSE)</f>
        <v>#N/A</v>
      </c>
    </row>
    <row r="2425" spans="1:15" hidden="1">
      <c r="A2425" s="31" t="s">
        <v>9757</v>
      </c>
      <c r="B2425" s="31" t="s">
        <v>13442</v>
      </c>
      <c r="C2425" s="31" t="s">
        <v>13443</v>
      </c>
      <c r="D2425" s="32">
        <v>44057</v>
      </c>
      <c r="E2425" s="31" t="s">
        <v>13444</v>
      </c>
      <c r="F2425" s="31" t="s">
        <v>12612</v>
      </c>
      <c r="G2425" s="33">
        <v>-7073.84</v>
      </c>
      <c r="H2425" s="33">
        <v>-7073.84</v>
      </c>
      <c r="I2425" s="31" t="s">
        <v>9762</v>
      </c>
      <c r="J2425" s="31" t="s">
        <v>9763</v>
      </c>
      <c r="K2425" s="33">
        <v>-7073.84</v>
      </c>
      <c r="L2425" s="31" t="s">
        <v>9764</v>
      </c>
      <c r="M2425">
        <f t="shared" si="125"/>
        <v>39</v>
      </c>
      <c r="N2425" t="str">
        <f t="shared" si="128"/>
        <v>PO63000661</v>
      </c>
      <c r="O2425" t="e">
        <f>VLOOKUP(N2425,'1_คตง_ภาพรวม'!L2425:M2475,2,FALSE)</f>
        <v>#N/A</v>
      </c>
    </row>
    <row r="2426" spans="1:15" hidden="1">
      <c r="A2426" s="31" t="s">
        <v>9757</v>
      </c>
      <c r="B2426" s="31" t="s">
        <v>13442</v>
      </c>
      <c r="C2426" s="31" t="s">
        <v>13443</v>
      </c>
      <c r="D2426" s="32">
        <v>44057</v>
      </c>
      <c r="E2426" s="31" t="s">
        <v>13444</v>
      </c>
      <c r="F2426" s="31" t="s">
        <v>9875</v>
      </c>
      <c r="G2426" s="33">
        <v>7073.84</v>
      </c>
      <c r="H2426" s="33">
        <v>7073.84</v>
      </c>
      <c r="I2426" s="31" t="s">
        <v>9762</v>
      </c>
      <c r="J2426" s="31" t="s">
        <v>9763</v>
      </c>
      <c r="K2426" s="33">
        <v>7073.84</v>
      </c>
      <c r="L2426" s="31" t="s">
        <v>9764</v>
      </c>
      <c r="M2426">
        <f t="shared" si="125"/>
        <v>39</v>
      </c>
      <c r="N2426" t="str">
        <f t="shared" si="128"/>
        <v>PO63000661</v>
      </c>
      <c r="O2426" t="e">
        <f>VLOOKUP(N2426,'1_คตง_ภาพรวม'!L2426:M2476,2,FALSE)</f>
        <v>#N/A</v>
      </c>
    </row>
    <row r="2427" spans="1:15" hidden="1">
      <c r="A2427" s="31" t="s">
        <v>9757</v>
      </c>
      <c r="B2427" s="31" t="s">
        <v>13445</v>
      </c>
      <c r="C2427" s="31" t="s">
        <v>13446</v>
      </c>
      <c r="D2427" s="32">
        <v>44057</v>
      </c>
      <c r="E2427" s="31" t="s">
        <v>13447</v>
      </c>
      <c r="F2427" s="31" t="s">
        <v>12612</v>
      </c>
      <c r="G2427" s="33">
        <v>-40095</v>
      </c>
      <c r="H2427" s="33">
        <v>-40095</v>
      </c>
      <c r="I2427" s="31" t="s">
        <v>9762</v>
      </c>
      <c r="J2427" s="31" t="s">
        <v>9763</v>
      </c>
      <c r="K2427" s="33">
        <v>-40095</v>
      </c>
      <c r="L2427" s="31" t="s">
        <v>9764</v>
      </c>
      <c r="M2427">
        <f t="shared" si="125"/>
        <v>33</v>
      </c>
      <c r="N2427" t="str">
        <f t="shared" si="128"/>
        <v>PO63000595</v>
      </c>
      <c r="O2427" t="e">
        <f>VLOOKUP(N2427,'1_คตง_ภาพรวม'!L2427:M2477,2,FALSE)</f>
        <v>#N/A</v>
      </c>
    </row>
    <row r="2428" spans="1:15" hidden="1">
      <c r="A2428" s="31" t="s">
        <v>9757</v>
      </c>
      <c r="B2428" s="31" t="s">
        <v>13445</v>
      </c>
      <c r="C2428" s="31" t="s">
        <v>13446</v>
      </c>
      <c r="D2428" s="32">
        <v>44057</v>
      </c>
      <c r="E2428" s="31" t="s">
        <v>13447</v>
      </c>
      <c r="F2428" s="31" t="s">
        <v>9875</v>
      </c>
      <c r="G2428" s="33">
        <v>40095</v>
      </c>
      <c r="H2428" s="33">
        <v>40095</v>
      </c>
      <c r="I2428" s="31" t="s">
        <v>9762</v>
      </c>
      <c r="J2428" s="31" t="s">
        <v>9763</v>
      </c>
      <c r="K2428" s="33">
        <v>40095</v>
      </c>
      <c r="L2428" s="31" t="s">
        <v>9764</v>
      </c>
      <c r="M2428">
        <f t="shared" si="125"/>
        <v>33</v>
      </c>
      <c r="N2428" t="str">
        <f t="shared" si="128"/>
        <v>PO63000595</v>
      </c>
      <c r="O2428" t="e">
        <f>VLOOKUP(N2428,'1_คตง_ภาพรวม'!L2428:M2478,2,FALSE)</f>
        <v>#N/A</v>
      </c>
    </row>
    <row r="2429" spans="1:15">
      <c r="A2429" s="31" t="s">
        <v>9757</v>
      </c>
      <c r="B2429" s="31" t="s">
        <v>13448</v>
      </c>
      <c r="C2429" s="31" t="s">
        <v>13449</v>
      </c>
      <c r="D2429" s="32">
        <v>44057</v>
      </c>
      <c r="E2429" s="31" t="s">
        <v>13450</v>
      </c>
      <c r="F2429" s="31" t="s">
        <v>12612</v>
      </c>
      <c r="G2429" s="33">
        <v>-737495</v>
      </c>
      <c r="H2429" s="33">
        <v>-737495</v>
      </c>
      <c r="I2429" s="31" t="s">
        <v>9762</v>
      </c>
      <c r="J2429" s="31" t="s">
        <v>9763</v>
      </c>
      <c r="K2429" s="33">
        <v>-737495</v>
      </c>
      <c r="L2429" s="31" t="s">
        <v>9764</v>
      </c>
      <c r="M2429">
        <f t="shared" si="125"/>
        <v>53</v>
      </c>
      <c r="N2429" t="str">
        <f t="shared" si="128"/>
        <v>PO63000413</v>
      </c>
      <c r="O2429" t="e">
        <f>VLOOKUP(N2429,'1_คตง_ภาพรวม'!L2429:M2479,2,FALSE)</f>
        <v>#N/A</v>
      </c>
    </row>
    <row r="2430" spans="1:15">
      <c r="A2430" s="31" t="s">
        <v>9757</v>
      </c>
      <c r="B2430" s="31" t="s">
        <v>13448</v>
      </c>
      <c r="C2430" s="31" t="s">
        <v>13449</v>
      </c>
      <c r="D2430" s="32">
        <v>44057</v>
      </c>
      <c r="E2430" s="31" t="s">
        <v>13450</v>
      </c>
      <c r="F2430" s="31" t="s">
        <v>9875</v>
      </c>
      <c r="G2430" s="33">
        <v>737495</v>
      </c>
      <c r="H2430" s="33">
        <v>737495</v>
      </c>
      <c r="I2430" s="31" t="s">
        <v>9762</v>
      </c>
      <c r="J2430" s="31" t="s">
        <v>9763</v>
      </c>
      <c r="K2430" s="33">
        <v>737495</v>
      </c>
      <c r="L2430" s="31" t="s">
        <v>9764</v>
      </c>
      <c r="M2430">
        <f t="shared" si="125"/>
        <v>53</v>
      </c>
      <c r="N2430" t="str">
        <f t="shared" si="128"/>
        <v>PO63000413</v>
      </c>
      <c r="O2430" t="e">
        <f>VLOOKUP(N2430,'1_คตง_ภาพรวม'!L2430:M2480,2,FALSE)</f>
        <v>#N/A</v>
      </c>
    </row>
    <row r="2431" spans="1:15" hidden="1">
      <c r="A2431" s="31" t="s">
        <v>9757</v>
      </c>
      <c r="B2431" s="31" t="s">
        <v>13451</v>
      </c>
      <c r="C2431" s="31" t="s">
        <v>13452</v>
      </c>
      <c r="D2431" s="32">
        <v>44057</v>
      </c>
      <c r="E2431" s="31" t="s">
        <v>13453</v>
      </c>
      <c r="F2431" s="31" t="s">
        <v>12612</v>
      </c>
      <c r="G2431" s="33">
        <v>-68900</v>
      </c>
      <c r="H2431" s="33">
        <v>-68900</v>
      </c>
      <c r="I2431" s="31" t="s">
        <v>9762</v>
      </c>
      <c r="J2431" s="31" t="s">
        <v>9763</v>
      </c>
      <c r="K2431" s="33">
        <v>-68900</v>
      </c>
      <c r="L2431" s="31" t="s">
        <v>9764</v>
      </c>
      <c r="M2431">
        <f t="shared" si="125"/>
        <v>37</v>
      </c>
      <c r="N2431" t="str">
        <f t="shared" si="128"/>
        <v>PO63000335</v>
      </c>
      <c r="O2431" t="e">
        <f>VLOOKUP(N2431,'1_คตง_ภาพรวม'!L2431:M2481,2,FALSE)</f>
        <v>#N/A</v>
      </c>
    </row>
    <row r="2432" spans="1:15" hidden="1">
      <c r="A2432" s="31" t="s">
        <v>9757</v>
      </c>
      <c r="B2432" s="31" t="s">
        <v>13451</v>
      </c>
      <c r="C2432" s="31" t="s">
        <v>13452</v>
      </c>
      <c r="D2432" s="32">
        <v>44057</v>
      </c>
      <c r="E2432" s="31" t="s">
        <v>13453</v>
      </c>
      <c r="F2432" s="31" t="s">
        <v>9875</v>
      </c>
      <c r="G2432" s="33">
        <v>68900</v>
      </c>
      <c r="H2432" s="33">
        <v>68900</v>
      </c>
      <c r="I2432" s="31" t="s">
        <v>9762</v>
      </c>
      <c r="J2432" s="31" t="s">
        <v>9763</v>
      </c>
      <c r="K2432" s="33">
        <v>68900</v>
      </c>
      <c r="L2432" s="31" t="s">
        <v>9764</v>
      </c>
      <c r="M2432">
        <f t="shared" si="125"/>
        <v>37</v>
      </c>
      <c r="N2432" t="str">
        <f t="shared" si="128"/>
        <v>PO63000335</v>
      </c>
      <c r="O2432" t="e">
        <f>VLOOKUP(N2432,'1_คตง_ภาพรวม'!L2432:M2482,2,FALSE)</f>
        <v>#N/A</v>
      </c>
    </row>
    <row r="2433" spans="1:15" hidden="1">
      <c r="A2433" s="31" t="s">
        <v>9757</v>
      </c>
      <c r="B2433" s="31" t="s">
        <v>13454</v>
      </c>
      <c r="C2433" s="31" t="s">
        <v>13455</v>
      </c>
      <c r="D2433" s="32">
        <v>44057</v>
      </c>
      <c r="E2433" s="31" t="s">
        <v>13456</v>
      </c>
      <c r="F2433" s="31" t="s">
        <v>12612</v>
      </c>
      <c r="G2433" s="33">
        <v>-69642</v>
      </c>
      <c r="H2433" s="33">
        <v>-69642</v>
      </c>
      <c r="I2433" s="31" t="s">
        <v>9762</v>
      </c>
      <c r="J2433" s="31" t="s">
        <v>9763</v>
      </c>
      <c r="K2433" s="33">
        <v>-69642</v>
      </c>
      <c r="L2433" s="31" t="s">
        <v>9764</v>
      </c>
      <c r="M2433">
        <f t="shared" si="125"/>
        <v>32</v>
      </c>
      <c r="N2433" t="str">
        <f t="shared" si="128"/>
        <v>PO63000462</v>
      </c>
      <c r="O2433" t="e">
        <f>VLOOKUP(N2433,'1_คตง_ภาพรวม'!L2433:M2483,2,FALSE)</f>
        <v>#N/A</v>
      </c>
    </row>
    <row r="2434" spans="1:15" hidden="1">
      <c r="A2434" s="31" t="s">
        <v>9757</v>
      </c>
      <c r="B2434" s="31" t="s">
        <v>13454</v>
      </c>
      <c r="C2434" s="31" t="s">
        <v>13455</v>
      </c>
      <c r="D2434" s="32">
        <v>44057</v>
      </c>
      <c r="E2434" s="31" t="s">
        <v>13456</v>
      </c>
      <c r="F2434" s="31" t="s">
        <v>9875</v>
      </c>
      <c r="G2434" s="33">
        <v>69642</v>
      </c>
      <c r="H2434" s="33">
        <v>69642</v>
      </c>
      <c r="I2434" s="31" t="s">
        <v>9762</v>
      </c>
      <c r="J2434" s="31" t="s">
        <v>9763</v>
      </c>
      <c r="K2434" s="33">
        <v>69642</v>
      </c>
      <c r="L2434" s="31" t="s">
        <v>9764</v>
      </c>
      <c r="M2434">
        <f t="shared" si="125"/>
        <v>32</v>
      </c>
      <c r="N2434" t="str">
        <f t="shared" si="128"/>
        <v>PO63000462</v>
      </c>
      <c r="O2434" t="e">
        <f>VLOOKUP(N2434,'1_คตง_ภาพรวม'!L2434:M2484,2,FALSE)</f>
        <v>#N/A</v>
      </c>
    </row>
    <row r="2435" spans="1:15" hidden="1">
      <c r="A2435" s="31" t="s">
        <v>9757</v>
      </c>
      <c r="B2435" s="31" t="s">
        <v>13457</v>
      </c>
      <c r="C2435" s="31" t="s">
        <v>13458</v>
      </c>
      <c r="D2435" s="32">
        <v>44057</v>
      </c>
      <c r="E2435" s="31" t="s">
        <v>13459</v>
      </c>
      <c r="F2435" s="31" t="s">
        <v>12612</v>
      </c>
      <c r="G2435" s="33">
        <v>-41870</v>
      </c>
      <c r="H2435" s="33">
        <v>-41870</v>
      </c>
      <c r="I2435" s="31" t="s">
        <v>9762</v>
      </c>
      <c r="J2435" s="31" t="s">
        <v>9763</v>
      </c>
      <c r="K2435" s="33">
        <v>-41870</v>
      </c>
      <c r="L2435" s="31" t="s">
        <v>9764</v>
      </c>
      <c r="M2435">
        <f t="shared" ref="M2435:M2498" si="129">FIND("PO",E2435)</f>
        <v>43</v>
      </c>
      <c r="N2435" t="str">
        <f t="shared" si="128"/>
        <v>PO63000630</v>
      </c>
      <c r="O2435" t="e">
        <f>VLOOKUP(N2435,'1_คตง_ภาพรวม'!L2435:M2485,2,FALSE)</f>
        <v>#N/A</v>
      </c>
    </row>
    <row r="2436" spans="1:15" hidden="1">
      <c r="A2436" s="31" t="s">
        <v>9757</v>
      </c>
      <c r="B2436" s="31" t="s">
        <v>13457</v>
      </c>
      <c r="C2436" s="31" t="s">
        <v>13458</v>
      </c>
      <c r="D2436" s="32">
        <v>44057</v>
      </c>
      <c r="E2436" s="31" t="s">
        <v>13459</v>
      </c>
      <c r="F2436" s="31" t="s">
        <v>9875</v>
      </c>
      <c r="G2436" s="33">
        <v>41870</v>
      </c>
      <c r="H2436" s="33">
        <v>41870</v>
      </c>
      <c r="I2436" s="31" t="s">
        <v>9762</v>
      </c>
      <c r="J2436" s="31" t="s">
        <v>9763</v>
      </c>
      <c r="K2436" s="33">
        <v>41870</v>
      </c>
      <c r="L2436" s="31" t="s">
        <v>9764</v>
      </c>
      <c r="M2436">
        <f t="shared" si="129"/>
        <v>43</v>
      </c>
      <c r="N2436" t="str">
        <f t="shared" si="128"/>
        <v>PO63000630</v>
      </c>
      <c r="O2436" t="e">
        <f>VLOOKUP(N2436,'1_คตง_ภาพรวม'!L2436:M2486,2,FALSE)</f>
        <v>#N/A</v>
      </c>
    </row>
    <row r="2437" spans="1:15" hidden="1">
      <c r="A2437" s="31" t="s">
        <v>9757</v>
      </c>
      <c r="B2437" s="31" t="s">
        <v>13460</v>
      </c>
      <c r="C2437" s="31" t="s">
        <v>13461</v>
      </c>
      <c r="D2437" s="32">
        <v>44057</v>
      </c>
      <c r="E2437" s="31" t="s">
        <v>13462</v>
      </c>
      <c r="F2437" s="31" t="s">
        <v>12612</v>
      </c>
      <c r="G2437" s="33">
        <v>-159000</v>
      </c>
      <c r="H2437" s="33">
        <v>-159000</v>
      </c>
      <c r="I2437" s="31" t="s">
        <v>9762</v>
      </c>
      <c r="J2437" s="31" t="s">
        <v>9763</v>
      </c>
      <c r="K2437" s="33">
        <v>-159000</v>
      </c>
      <c r="L2437" s="31" t="s">
        <v>9764</v>
      </c>
      <c r="M2437">
        <f t="shared" si="129"/>
        <v>34</v>
      </c>
      <c r="N2437" t="str">
        <f t="shared" si="128"/>
        <v>PO63000542</v>
      </c>
      <c r="O2437" t="e">
        <f>VLOOKUP(N2437,'1_คตง_ภาพรวม'!L2437:M2487,2,FALSE)</f>
        <v>#N/A</v>
      </c>
    </row>
    <row r="2438" spans="1:15" hidden="1">
      <c r="A2438" s="31" t="s">
        <v>9757</v>
      </c>
      <c r="B2438" s="31" t="s">
        <v>13460</v>
      </c>
      <c r="C2438" s="31" t="s">
        <v>13461</v>
      </c>
      <c r="D2438" s="32">
        <v>44057</v>
      </c>
      <c r="E2438" s="31" t="s">
        <v>13462</v>
      </c>
      <c r="F2438" s="31" t="s">
        <v>9875</v>
      </c>
      <c r="G2438" s="33">
        <v>159000</v>
      </c>
      <c r="H2438" s="33">
        <v>159000</v>
      </c>
      <c r="I2438" s="31" t="s">
        <v>9762</v>
      </c>
      <c r="J2438" s="31" t="s">
        <v>9763</v>
      </c>
      <c r="K2438" s="33">
        <v>159000</v>
      </c>
      <c r="L2438" s="31" t="s">
        <v>9764</v>
      </c>
      <c r="M2438">
        <f t="shared" si="129"/>
        <v>34</v>
      </c>
      <c r="N2438" t="str">
        <f t="shared" si="128"/>
        <v>PO63000542</v>
      </c>
      <c r="O2438" t="e">
        <f>VLOOKUP(N2438,'1_คตง_ภาพรวม'!L2438:M2488,2,FALSE)</f>
        <v>#N/A</v>
      </c>
    </row>
    <row r="2439" spans="1:15" hidden="1">
      <c r="A2439" s="31" t="s">
        <v>9757</v>
      </c>
      <c r="B2439" s="31" t="s">
        <v>13463</v>
      </c>
      <c r="C2439" s="31" t="s">
        <v>13464</v>
      </c>
      <c r="D2439" s="32">
        <v>44057</v>
      </c>
      <c r="E2439" s="31" t="s">
        <v>13465</v>
      </c>
      <c r="F2439" s="31" t="s">
        <v>12612</v>
      </c>
      <c r="G2439" s="33">
        <v>-25196.2</v>
      </c>
      <c r="H2439" s="33">
        <v>-25196.2</v>
      </c>
      <c r="I2439" s="31" t="s">
        <v>9762</v>
      </c>
      <c r="J2439" s="31" t="s">
        <v>9763</v>
      </c>
      <c r="K2439" s="33">
        <v>-25196.2</v>
      </c>
      <c r="L2439" s="31" t="s">
        <v>9764</v>
      </c>
      <c r="M2439">
        <f t="shared" si="129"/>
        <v>43</v>
      </c>
      <c r="N2439" t="str">
        <f t="shared" si="128"/>
        <v>PO63000650</v>
      </c>
      <c r="O2439" t="e">
        <f>VLOOKUP(N2439,'1_คตง_ภาพรวม'!L2439:M2489,2,FALSE)</f>
        <v>#N/A</v>
      </c>
    </row>
    <row r="2440" spans="1:15" hidden="1">
      <c r="A2440" s="31" t="s">
        <v>9757</v>
      </c>
      <c r="B2440" s="31" t="s">
        <v>13463</v>
      </c>
      <c r="C2440" s="31" t="s">
        <v>13464</v>
      </c>
      <c r="D2440" s="32">
        <v>44057</v>
      </c>
      <c r="E2440" s="31" t="s">
        <v>13465</v>
      </c>
      <c r="F2440" s="31" t="s">
        <v>9875</v>
      </c>
      <c r="G2440" s="33">
        <v>25196.2</v>
      </c>
      <c r="H2440" s="33">
        <v>25196.2</v>
      </c>
      <c r="I2440" s="31" t="s">
        <v>9762</v>
      </c>
      <c r="J2440" s="31" t="s">
        <v>9763</v>
      </c>
      <c r="K2440" s="33">
        <v>25196.2</v>
      </c>
      <c r="L2440" s="31" t="s">
        <v>9764</v>
      </c>
      <c r="M2440">
        <f t="shared" si="129"/>
        <v>43</v>
      </c>
      <c r="N2440" t="str">
        <f t="shared" si="128"/>
        <v>PO63000650</v>
      </c>
      <c r="O2440" t="e">
        <f>VLOOKUP(N2440,'1_คตง_ภาพรวม'!L2440:M2490,2,FALSE)</f>
        <v>#N/A</v>
      </c>
    </row>
    <row r="2441" spans="1:15" hidden="1">
      <c r="A2441" s="31" t="s">
        <v>9757</v>
      </c>
      <c r="B2441" s="31" t="s">
        <v>13466</v>
      </c>
      <c r="C2441" s="31" t="s">
        <v>13467</v>
      </c>
      <c r="D2441" s="32">
        <v>44057</v>
      </c>
      <c r="E2441" s="31" t="s">
        <v>13468</v>
      </c>
      <c r="F2441" s="31" t="s">
        <v>12612</v>
      </c>
      <c r="G2441" s="33">
        <v>-238500</v>
      </c>
      <c r="H2441" s="33">
        <v>-238500</v>
      </c>
      <c r="I2441" s="31" t="s">
        <v>9762</v>
      </c>
      <c r="J2441" s="31" t="s">
        <v>9763</v>
      </c>
      <c r="K2441" s="33">
        <v>-238500</v>
      </c>
      <c r="L2441" s="31" t="s">
        <v>9764</v>
      </c>
      <c r="M2441" t="e">
        <f t="shared" si="129"/>
        <v>#VALUE!</v>
      </c>
    </row>
    <row r="2442" spans="1:15" hidden="1">
      <c r="A2442" s="31" t="s">
        <v>9757</v>
      </c>
      <c r="B2442" s="31" t="s">
        <v>13466</v>
      </c>
      <c r="C2442" s="31" t="s">
        <v>13467</v>
      </c>
      <c r="D2442" s="32">
        <v>44057</v>
      </c>
      <c r="E2442" s="31" t="s">
        <v>13468</v>
      </c>
      <c r="F2442" s="31" t="s">
        <v>9875</v>
      </c>
      <c r="G2442" s="33">
        <v>238500</v>
      </c>
      <c r="H2442" s="33">
        <v>238500</v>
      </c>
      <c r="I2442" s="31" t="s">
        <v>9762</v>
      </c>
      <c r="J2442" s="31" t="s">
        <v>9763</v>
      </c>
      <c r="K2442" s="33">
        <v>238500</v>
      </c>
      <c r="L2442" s="31" t="s">
        <v>9764</v>
      </c>
      <c r="M2442" t="e">
        <f t="shared" si="129"/>
        <v>#VALUE!</v>
      </c>
    </row>
    <row r="2443" spans="1:15" hidden="1">
      <c r="A2443" s="31" t="s">
        <v>9757</v>
      </c>
      <c r="B2443" s="31" t="s">
        <v>13469</v>
      </c>
      <c r="C2443" s="31" t="s">
        <v>13470</v>
      </c>
      <c r="D2443" s="32">
        <v>44057</v>
      </c>
      <c r="E2443" s="31" t="s">
        <v>13471</v>
      </c>
      <c r="F2443" s="31" t="s">
        <v>12612</v>
      </c>
      <c r="G2443" s="33">
        <v>-29700</v>
      </c>
      <c r="H2443" s="33">
        <v>-29700</v>
      </c>
      <c r="I2443" s="31" t="s">
        <v>9762</v>
      </c>
      <c r="J2443" s="31" t="s">
        <v>9763</v>
      </c>
      <c r="K2443" s="33">
        <v>-29700</v>
      </c>
      <c r="L2443" s="31" t="s">
        <v>9764</v>
      </c>
      <c r="M2443">
        <f t="shared" si="129"/>
        <v>32</v>
      </c>
      <c r="N2443" t="str">
        <f t="shared" ref="N2443:N2450" si="130">MID(E2443,M2443,10)</f>
        <v>PO63000666</v>
      </c>
      <c r="O2443" t="e">
        <f>VLOOKUP(N2443,'1_คตง_ภาพรวม'!L2443:M2493,2,FALSE)</f>
        <v>#N/A</v>
      </c>
    </row>
    <row r="2444" spans="1:15" hidden="1">
      <c r="A2444" s="31" t="s">
        <v>9757</v>
      </c>
      <c r="B2444" s="31" t="s">
        <v>13469</v>
      </c>
      <c r="C2444" s="31" t="s">
        <v>13470</v>
      </c>
      <c r="D2444" s="32">
        <v>44057</v>
      </c>
      <c r="E2444" s="31" t="s">
        <v>13471</v>
      </c>
      <c r="F2444" s="31" t="s">
        <v>9875</v>
      </c>
      <c r="G2444" s="33">
        <v>29700</v>
      </c>
      <c r="H2444" s="33">
        <v>29700</v>
      </c>
      <c r="I2444" s="31" t="s">
        <v>9762</v>
      </c>
      <c r="J2444" s="31" t="s">
        <v>9763</v>
      </c>
      <c r="K2444" s="33">
        <v>29700</v>
      </c>
      <c r="L2444" s="31" t="s">
        <v>9764</v>
      </c>
      <c r="M2444">
        <f t="shared" si="129"/>
        <v>32</v>
      </c>
      <c r="N2444" t="str">
        <f t="shared" si="130"/>
        <v>PO63000666</v>
      </c>
      <c r="O2444" t="e">
        <f>VLOOKUP(N2444,'1_คตง_ภาพรวม'!L2444:M2494,2,FALSE)</f>
        <v>#N/A</v>
      </c>
    </row>
    <row r="2445" spans="1:15" hidden="1">
      <c r="A2445" s="31" t="s">
        <v>9757</v>
      </c>
      <c r="B2445" s="31" t="s">
        <v>13472</v>
      </c>
      <c r="C2445" s="31" t="s">
        <v>13473</v>
      </c>
      <c r="D2445" s="32">
        <v>44057</v>
      </c>
      <c r="E2445" s="31" t="s">
        <v>13474</v>
      </c>
      <c r="F2445" s="31" t="s">
        <v>12612</v>
      </c>
      <c r="G2445" s="33">
        <v>-4500</v>
      </c>
      <c r="H2445" s="33">
        <v>-4500</v>
      </c>
      <c r="I2445" s="31" t="s">
        <v>9762</v>
      </c>
      <c r="J2445" s="31" t="s">
        <v>9763</v>
      </c>
      <c r="K2445" s="33">
        <v>-4500</v>
      </c>
      <c r="L2445" s="31" t="s">
        <v>9764</v>
      </c>
      <c r="M2445">
        <f t="shared" si="129"/>
        <v>38</v>
      </c>
      <c r="N2445" t="str">
        <f t="shared" si="130"/>
        <v>PO63000545</v>
      </c>
      <c r="O2445" t="e">
        <f>VLOOKUP(N2445,'1_คตง_ภาพรวม'!L2445:M2495,2,FALSE)</f>
        <v>#N/A</v>
      </c>
    </row>
    <row r="2446" spans="1:15" hidden="1">
      <c r="A2446" s="31" t="s">
        <v>9757</v>
      </c>
      <c r="B2446" s="31" t="s">
        <v>13472</v>
      </c>
      <c r="C2446" s="31" t="s">
        <v>13473</v>
      </c>
      <c r="D2446" s="32">
        <v>44057</v>
      </c>
      <c r="E2446" s="31" t="s">
        <v>13474</v>
      </c>
      <c r="F2446" s="31" t="s">
        <v>9875</v>
      </c>
      <c r="G2446" s="33">
        <v>4500</v>
      </c>
      <c r="H2446" s="33">
        <v>4500</v>
      </c>
      <c r="I2446" s="31" t="s">
        <v>9762</v>
      </c>
      <c r="J2446" s="31" t="s">
        <v>9763</v>
      </c>
      <c r="K2446" s="33">
        <v>4500</v>
      </c>
      <c r="L2446" s="31" t="s">
        <v>9764</v>
      </c>
      <c r="M2446">
        <f t="shared" si="129"/>
        <v>38</v>
      </c>
      <c r="N2446" t="str">
        <f t="shared" si="130"/>
        <v>PO63000545</v>
      </c>
      <c r="O2446" t="e">
        <f>VLOOKUP(N2446,'1_คตง_ภาพรวม'!L2446:M2496,2,FALSE)</f>
        <v>#N/A</v>
      </c>
    </row>
    <row r="2447" spans="1:15" hidden="1">
      <c r="A2447" s="31" t="s">
        <v>9757</v>
      </c>
      <c r="B2447" s="31" t="s">
        <v>13475</v>
      </c>
      <c r="C2447" s="31" t="s">
        <v>13476</v>
      </c>
      <c r="D2447" s="32">
        <v>44057</v>
      </c>
      <c r="E2447" s="31" t="s">
        <v>13477</v>
      </c>
      <c r="F2447" s="31" t="s">
        <v>12612</v>
      </c>
      <c r="G2447" s="33">
        <v>-65096.72</v>
      </c>
      <c r="H2447" s="33">
        <v>-65096.72</v>
      </c>
      <c r="I2447" s="31" t="s">
        <v>9762</v>
      </c>
      <c r="J2447" s="31" t="s">
        <v>9763</v>
      </c>
      <c r="K2447" s="33">
        <v>-65096.72</v>
      </c>
      <c r="L2447" s="31" t="s">
        <v>9764</v>
      </c>
      <c r="M2447">
        <f t="shared" si="129"/>
        <v>51</v>
      </c>
      <c r="N2447" t="str">
        <f t="shared" si="130"/>
        <v>PO63000658</v>
      </c>
      <c r="O2447" t="e">
        <f>VLOOKUP(N2447,'1_คตง_ภาพรวม'!L2447:M2497,2,FALSE)</f>
        <v>#N/A</v>
      </c>
    </row>
    <row r="2448" spans="1:15" hidden="1">
      <c r="A2448" s="31" t="s">
        <v>9757</v>
      </c>
      <c r="B2448" s="31" t="s">
        <v>13475</v>
      </c>
      <c r="C2448" s="31" t="s">
        <v>13476</v>
      </c>
      <c r="D2448" s="32">
        <v>44057</v>
      </c>
      <c r="E2448" s="31" t="s">
        <v>13477</v>
      </c>
      <c r="F2448" s="31" t="s">
        <v>9875</v>
      </c>
      <c r="G2448" s="33">
        <v>65096.72</v>
      </c>
      <c r="H2448" s="33">
        <v>65096.72</v>
      </c>
      <c r="I2448" s="31" t="s">
        <v>9762</v>
      </c>
      <c r="J2448" s="31" t="s">
        <v>9763</v>
      </c>
      <c r="K2448" s="33">
        <v>65096.72</v>
      </c>
      <c r="L2448" s="31" t="s">
        <v>9764</v>
      </c>
      <c r="M2448">
        <f t="shared" si="129"/>
        <v>51</v>
      </c>
      <c r="N2448" t="str">
        <f t="shared" si="130"/>
        <v>PO63000658</v>
      </c>
      <c r="O2448" t="e">
        <f>VLOOKUP(N2448,'1_คตง_ภาพรวม'!L2448:M2498,2,FALSE)</f>
        <v>#N/A</v>
      </c>
    </row>
    <row r="2449" spans="1:15" hidden="1">
      <c r="A2449" s="31" t="s">
        <v>9757</v>
      </c>
      <c r="B2449" s="31" t="s">
        <v>13478</v>
      </c>
      <c r="C2449" s="31" t="s">
        <v>13479</v>
      </c>
      <c r="D2449" s="32">
        <v>44057</v>
      </c>
      <c r="E2449" s="31" t="s">
        <v>13480</v>
      </c>
      <c r="F2449" s="31" t="s">
        <v>12612</v>
      </c>
      <c r="G2449" s="33">
        <v>-296109</v>
      </c>
      <c r="H2449" s="33">
        <v>-296109</v>
      </c>
      <c r="I2449" s="31" t="s">
        <v>9762</v>
      </c>
      <c r="J2449" s="31" t="s">
        <v>9763</v>
      </c>
      <c r="K2449" s="33">
        <v>-296109</v>
      </c>
      <c r="L2449" s="31" t="s">
        <v>9764</v>
      </c>
      <c r="M2449">
        <f t="shared" si="129"/>
        <v>45</v>
      </c>
      <c r="N2449" t="str">
        <f t="shared" si="130"/>
        <v>PO63000626</v>
      </c>
      <c r="O2449" t="e">
        <f>VLOOKUP(N2449,'1_คตง_ภาพรวม'!L2449:M2499,2,FALSE)</f>
        <v>#N/A</v>
      </c>
    </row>
    <row r="2450" spans="1:15" hidden="1">
      <c r="A2450" s="31" t="s">
        <v>9757</v>
      </c>
      <c r="B2450" s="31" t="s">
        <v>13478</v>
      </c>
      <c r="C2450" s="31" t="s">
        <v>13479</v>
      </c>
      <c r="D2450" s="32">
        <v>44057</v>
      </c>
      <c r="E2450" s="31" t="s">
        <v>13480</v>
      </c>
      <c r="F2450" s="31" t="s">
        <v>9875</v>
      </c>
      <c r="G2450" s="33">
        <v>296109</v>
      </c>
      <c r="H2450" s="33">
        <v>296109</v>
      </c>
      <c r="I2450" s="31" t="s">
        <v>9762</v>
      </c>
      <c r="J2450" s="31" t="s">
        <v>9763</v>
      </c>
      <c r="K2450" s="33">
        <v>296109</v>
      </c>
      <c r="L2450" s="31" t="s">
        <v>9764</v>
      </c>
      <c r="M2450">
        <f t="shared" si="129"/>
        <v>45</v>
      </c>
      <c r="N2450" t="str">
        <f t="shared" si="130"/>
        <v>PO63000626</v>
      </c>
      <c r="O2450" t="e">
        <f>VLOOKUP(N2450,'1_คตง_ภาพรวม'!L2450:M2500,2,FALSE)</f>
        <v>#N/A</v>
      </c>
    </row>
    <row r="2451" spans="1:15" hidden="1">
      <c r="A2451" s="31" t="s">
        <v>9757</v>
      </c>
      <c r="B2451" s="31" t="s">
        <v>13481</v>
      </c>
      <c r="C2451" s="31" t="s">
        <v>13482</v>
      </c>
      <c r="D2451" s="32">
        <v>44057</v>
      </c>
      <c r="E2451" s="31" t="s">
        <v>13483</v>
      </c>
      <c r="F2451" s="31" t="s">
        <v>12612</v>
      </c>
      <c r="G2451" s="33">
        <v>-10226.879999999999</v>
      </c>
      <c r="H2451" s="33">
        <v>-10226.879999999999</v>
      </c>
      <c r="I2451" s="31" t="s">
        <v>9762</v>
      </c>
      <c r="J2451" s="31" t="s">
        <v>9763</v>
      </c>
      <c r="K2451" s="33">
        <v>-10226.879999999999</v>
      </c>
      <c r="L2451" s="31" t="s">
        <v>9764</v>
      </c>
      <c r="M2451" t="e">
        <f t="shared" si="129"/>
        <v>#VALUE!</v>
      </c>
    </row>
    <row r="2452" spans="1:15" hidden="1">
      <c r="A2452" s="31" t="s">
        <v>9757</v>
      </c>
      <c r="B2452" s="31" t="s">
        <v>13481</v>
      </c>
      <c r="C2452" s="31" t="s">
        <v>13482</v>
      </c>
      <c r="D2452" s="32">
        <v>44057</v>
      </c>
      <c r="E2452" s="31" t="s">
        <v>13483</v>
      </c>
      <c r="F2452" s="31" t="s">
        <v>9875</v>
      </c>
      <c r="G2452" s="33">
        <v>10226.879999999999</v>
      </c>
      <c r="H2452" s="33">
        <v>10226.879999999999</v>
      </c>
      <c r="I2452" s="31" t="s">
        <v>9762</v>
      </c>
      <c r="J2452" s="31" t="s">
        <v>9763</v>
      </c>
      <c r="K2452" s="33">
        <v>10226.879999999999</v>
      </c>
      <c r="L2452" s="31" t="s">
        <v>9764</v>
      </c>
      <c r="M2452" t="e">
        <f t="shared" si="129"/>
        <v>#VALUE!</v>
      </c>
    </row>
    <row r="2453" spans="1:15" hidden="1">
      <c r="A2453" s="31" t="s">
        <v>9757</v>
      </c>
      <c r="B2453" s="31" t="s">
        <v>13484</v>
      </c>
      <c r="C2453" s="31" t="s">
        <v>13485</v>
      </c>
      <c r="D2453" s="32">
        <v>44057</v>
      </c>
      <c r="E2453" s="31" t="s">
        <v>13486</v>
      </c>
      <c r="F2453" s="31" t="s">
        <v>12612</v>
      </c>
      <c r="G2453" s="33">
        <v>-25926.54</v>
      </c>
      <c r="H2453" s="33">
        <v>-25926.54</v>
      </c>
      <c r="I2453" s="31" t="s">
        <v>9762</v>
      </c>
      <c r="J2453" s="31" t="s">
        <v>9763</v>
      </c>
      <c r="K2453" s="33">
        <v>-25926.54</v>
      </c>
      <c r="L2453" s="31" t="s">
        <v>9764</v>
      </c>
      <c r="M2453">
        <f t="shared" si="129"/>
        <v>36</v>
      </c>
      <c r="N2453" t="str">
        <f t="shared" ref="N2453:N2456" si="131">MID(E2453,M2453,10)</f>
        <v>PO63000657</v>
      </c>
      <c r="O2453" t="e">
        <f>VLOOKUP(N2453,'1_คตง_ภาพรวม'!L2453:M2503,2,FALSE)</f>
        <v>#N/A</v>
      </c>
    </row>
    <row r="2454" spans="1:15" hidden="1">
      <c r="A2454" s="31" t="s">
        <v>9757</v>
      </c>
      <c r="B2454" s="31" t="s">
        <v>13484</v>
      </c>
      <c r="C2454" s="31" t="s">
        <v>13485</v>
      </c>
      <c r="D2454" s="32">
        <v>44057</v>
      </c>
      <c r="E2454" s="31" t="s">
        <v>13486</v>
      </c>
      <c r="F2454" s="31" t="s">
        <v>9875</v>
      </c>
      <c r="G2454" s="33">
        <v>25926.54</v>
      </c>
      <c r="H2454" s="33">
        <v>25926.54</v>
      </c>
      <c r="I2454" s="31" t="s">
        <v>9762</v>
      </c>
      <c r="J2454" s="31" t="s">
        <v>9763</v>
      </c>
      <c r="K2454" s="33">
        <v>25926.54</v>
      </c>
      <c r="L2454" s="31" t="s">
        <v>9764</v>
      </c>
      <c r="M2454">
        <f t="shared" si="129"/>
        <v>36</v>
      </c>
      <c r="N2454" t="str">
        <f t="shared" si="131"/>
        <v>PO63000657</v>
      </c>
      <c r="O2454" t="e">
        <f>VLOOKUP(N2454,'1_คตง_ภาพรวม'!L2454:M2504,2,FALSE)</f>
        <v>#N/A</v>
      </c>
    </row>
    <row r="2455" spans="1:15" hidden="1">
      <c r="A2455" s="31" t="s">
        <v>9757</v>
      </c>
      <c r="B2455" s="31" t="s">
        <v>13487</v>
      </c>
      <c r="C2455" s="31" t="s">
        <v>13488</v>
      </c>
      <c r="D2455" s="32">
        <v>44057</v>
      </c>
      <c r="E2455" s="31" t="s">
        <v>13489</v>
      </c>
      <c r="F2455" s="31" t="s">
        <v>12612</v>
      </c>
      <c r="G2455" s="33">
        <v>-2968000</v>
      </c>
      <c r="H2455" s="33">
        <v>-2968000</v>
      </c>
      <c r="I2455" s="31" t="s">
        <v>9762</v>
      </c>
      <c r="J2455" s="31" t="s">
        <v>9763</v>
      </c>
      <c r="K2455" s="33">
        <v>-2968000</v>
      </c>
      <c r="L2455" s="31" t="s">
        <v>9764</v>
      </c>
      <c r="M2455">
        <f t="shared" si="129"/>
        <v>73</v>
      </c>
      <c r="N2455" t="str">
        <f t="shared" si="131"/>
        <v>PO63000323</v>
      </c>
      <c r="O2455" t="e">
        <f>VLOOKUP(N2455,'1_คตง_ภาพรวม'!L2455:M2505,2,FALSE)</f>
        <v>#N/A</v>
      </c>
    </row>
    <row r="2456" spans="1:15" hidden="1">
      <c r="A2456" s="31" t="s">
        <v>9757</v>
      </c>
      <c r="B2456" s="31" t="s">
        <v>13487</v>
      </c>
      <c r="C2456" s="31" t="s">
        <v>13488</v>
      </c>
      <c r="D2456" s="32">
        <v>44057</v>
      </c>
      <c r="E2456" s="31" t="s">
        <v>13489</v>
      </c>
      <c r="F2456" s="31" t="s">
        <v>9875</v>
      </c>
      <c r="G2456" s="33">
        <v>2968000</v>
      </c>
      <c r="H2456" s="33">
        <v>2968000</v>
      </c>
      <c r="I2456" s="31" t="s">
        <v>9762</v>
      </c>
      <c r="J2456" s="31" t="s">
        <v>9763</v>
      </c>
      <c r="K2456" s="33">
        <v>2968000</v>
      </c>
      <c r="L2456" s="31" t="s">
        <v>9764</v>
      </c>
      <c r="M2456">
        <f t="shared" si="129"/>
        <v>73</v>
      </c>
      <c r="N2456" t="str">
        <f t="shared" si="131"/>
        <v>PO63000323</v>
      </c>
      <c r="O2456" t="e">
        <f>VLOOKUP(N2456,'1_คตง_ภาพรวม'!L2456:M2506,2,FALSE)</f>
        <v>#N/A</v>
      </c>
    </row>
    <row r="2457" spans="1:15" hidden="1">
      <c r="A2457" s="31" t="s">
        <v>9757</v>
      </c>
      <c r="B2457" s="31" t="s">
        <v>13490</v>
      </c>
      <c r="C2457" s="31" t="s">
        <v>13491</v>
      </c>
      <c r="D2457" s="32">
        <v>44053</v>
      </c>
      <c r="E2457" s="31" t="s">
        <v>13492</v>
      </c>
      <c r="F2457" s="31" t="s">
        <v>12612</v>
      </c>
      <c r="G2457" s="33">
        <v>-17800</v>
      </c>
      <c r="H2457" s="33">
        <v>-17800</v>
      </c>
      <c r="I2457" s="31" t="s">
        <v>9762</v>
      </c>
      <c r="J2457" s="31" t="s">
        <v>9763</v>
      </c>
      <c r="K2457" s="33">
        <v>-17800</v>
      </c>
      <c r="L2457" s="31" t="s">
        <v>9764</v>
      </c>
      <c r="M2457" t="e">
        <f t="shared" si="129"/>
        <v>#VALUE!</v>
      </c>
    </row>
    <row r="2458" spans="1:15" hidden="1">
      <c r="A2458" s="31" t="s">
        <v>9757</v>
      </c>
      <c r="B2458" s="31" t="s">
        <v>13490</v>
      </c>
      <c r="C2458" s="31" t="s">
        <v>13491</v>
      </c>
      <c r="D2458" s="32">
        <v>44053</v>
      </c>
      <c r="E2458" s="31" t="s">
        <v>13492</v>
      </c>
      <c r="F2458" s="31" t="s">
        <v>10272</v>
      </c>
      <c r="G2458" s="33">
        <v>17800</v>
      </c>
      <c r="H2458" s="33">
        <v>17800</v>
      </c>
      <c r="I2458" s="31" t="s">
        <v>9762</v>
      </c>
      <c r="J2458" s="31" t="s">
        <v>9763</v>
      </c>
      <c r="K2458" s="33">
        <v>17800</v>
      </c>
      <c r="L2458" s="31" t="s">
        <v>9764</v>
      </c>
      <c r="M2458" t="e">
        <f t="shared" si="129"/>
        <v>#VALUE!</v>
      </c>
    </row>
    <row r="2459" spans="1:15" hidden="1">
      <c r="A2459" s="31" t="s">
        <v>9757</v>
      </c>
      <c r="B2459" s="31" t="s">
        <v>13493</v>
      </c>
      <c r="C2459" s="31" t="s">
        <v>13494</v>
      </c>
      <c r="D2459" s="32">
        <v>44053</v>
      </c>
      <c r="E2459" s="31" t="s">
        <v>13495</v>
      </c>
      <c r="F2459" s="31" t="s">
        <v>12612</v>
      </c>
      <c r="G2459" s="33">
        <v>-57780</v>
      </c>
      <c r="H2459" s="33">
        <v>-57780</v>
      </c>
      <c r="I2459" s="31" t="s">
        <v>9762</v>
      </c>
      <c r="J2459" s="31" t="s">
        <v>9763</v>
      </c>
      <c r="K2459" s="33">
        <v>-57780</v>
      </c>
      <c r="L2459" s="31" t="s">
        <v>9764</v>
      </c>
      <c r="M2459" t="e">
        <f t="shared" si="129"/>
        <v>#VALUE!</v>
      </c>
    </row>
    <row r="2460" spans="1:15" hidden="1">
      <c r="A2460" s="31" t="s">
        <v>9757</v>
      </c>
      <c r="B2460" s="31" t="s">
        <v>13493</v>
      </c>
      <c r="C2460" s="31" t="s">
        <v>13494</v>
      </c>
      <c r="D2460" s="32">
        <v>44053</v>
      </c>
      <c r="E2460" s="31" t="s">
        <v>13495</v>
      </c>
      <c r="F2460" s="31" t="s">
        <v>9875</v>
      </c>
      <c r="G2460" s="33">
        <v>57780</v>
      </c>
      <c r="H2460" s="33">
        <v>57780</v>
      </c>
      <c r="I2460" s="31" t="s">
        <v>9762</v>
      </c>
      <c r="J2460" s="31" t="s">
        <v>9763</v>
      </c>
      <c r="K2460" s="33">
        <v>57780</v>
      </c>
      <c r="L2460" s="31" t="s">
        <v>9764</v>
      </c>
      <c r="M2460" t="e">
        <f t="shared" si="129"/>
        <v>#VALUE!</v>
      </c>
    </row>
    <row r="2461" spans="1:15" hidden="1">
      <c r="A2461" s="31" t="s">
        <v>9757</v>
      </c>
      <c r="B2461" s="31" t="s">
        <v>13496</v>
      </c>
      <c r="C2461" s="31" t="s">
        <v>13497</v>
      </c>
      <c r="D2461" s="32">
        <v>44053</v>
      </c>
      <c r="E2461" s="31" t="s">
        <v>13498</v>
      </c>
      <c r="F2461" s="31" t="s">
        <v>12612</v>
      </c>
      <c r="G2461" s="33">
        <v>-82329.679999999993</v>
      </c>
      <c r="H2461" s="33">
        <v>-82329.679999999993</v>
      </c>
      <c r="I2461" s="31" t="s">
        <v>9762</v>
      </c>
      <c r="J2461" s="31" t="s">
        <v>9763</v>
      </c>
      <c r="K2461" s="33">
        <v>-82329.679999999993</v>
      </c>
      <c r="L2461" s="31" t="s">
        <v>9764</v>
      </c>
      <c r="M2461" t="e">
        <f t="shared" si="129"/>
        <v>#VALUE!</v>
      </c>
    </row>
    <row r="2462" spans="1:15" hidden="1">
      <c r="A2462" s="31" t="s">
        <v>9757</v>
      </c>
      <c r="B2462" s="31" t="s">
        <v>13496</v>
      </c>
      <c r="C2462" s="31" t="s">
        <v>13497</v>
      </c>
      <c r="D2462" s="32">
        <v>44053</v>
      </c>
      <c r="E2462" s="31" t="s">
        <v>13498</v>
      </c>
      <c r="F2462" s="31" t="s">
        <v>10071</v>
      </c>
      <c r="G2462" s="33">
        <v>82329.679999999993</v>
      </c>
      <c r="H2462" s="33">
        <v>82329.679999999993</v>
      </c>
      <c r="I2462" s="31" t="s">
        <v>9762</v>
      </c>
      <c r="J2462" s="31" t="s">
        <v>9763</v>
      </c>
      <c r="K2462" s="33">
        <v>82329.679999999993</v>
      </c>
      <c r="L2462" s="31" t="s">
        <v>9764</v>
      </c>
      <c r="M2462" t="e">
        <f t="shared" si="129"/>
        <v>#VALUE!</v>
      </c>
    </row>
    <row r="2463" spans="1:15" hidden="1">
      <c r="A2463" s="31" t="s">
        <v>10853</v>
      </c>
      <c r="B2463" s="31" t="s">
        <v>13499</v>
      </c>
      <c r="C2463" s="31" t="s">
        <v>13500</v>
      </c>
      <c r="D2463" s="32">
        <v>44053</v>
      </c>
      <c r="E2463" s="31" t="s">
        <v>13501</v>
      </c>
      <c r="F2463" s="31" t="s">
        <v>13502</v>
      </c>
      <c r="G2463" s="33">
        <v>-5200</v>
      </c>
      <c r="H2463" s="33">
        <v>-5200</v>
      </c>
      <c r="I2463" s="31" t="s">
        <v>9762</v>
      </c>
      <c r="J2463" s="31" t="s">
        <v>9763</v>
      </c>
      <c r="K2463" s="33">
        <v>-5200</v>
      </c>
      <c r="L2463" s="31" t="s">
        <v>9764</v>
      </c>
      <c r="M2463" t="e">
        <f t="shared" si="129"/>
        <v>#VALUE!</v>
      </c>
    </row>
    <row r="2464" spans="1:15" hidden="1">
      <c r="A2464" s="31" t="s">
        <v>10853</v>
      </c>
      <c r="B2464" s="31" t="s">
        <v>13499</v>
      </c>
      <c r="C2464" s="31" t="s">
        <v>13500</v>
      </c>
      <c r="D2464" s="32">
        <v>44053</v>
      </c>
      <c r="E2464" s="31" t="s">
        <v>13501</v>
      </c>
      <c r="F2464" s="31" t="s">
        <v>13503</v>
      </c>
      <c r="G2464" s="33">
        <v>5200</v>
      </c>
      <c r="H2464" s="33">
        <v>5200</v>
      </c>
      <c r="I2464" s="31" t="s">
        <v>9762</v>
      </c>
      <c r="J2464" s="31" t="s">
        <v>9763</v>
      </c>
      <c r="K2464" s="33">
        <v>5200</v>
      </c>
      <c r="L2464" s="31" t="s">
        <v>9764</v>
      </c>
      <c r="M2464" t="e">
        <f t="shared" si="129"/>
        <v>#VALUE!</v>
      </c>
    </row>
    <row r="2465" spans="1:15" hidden="1">
      <c r="A2465" s="31" t="s">
        <v>9757</v>
      </c>
      <c r="B2465" s="31" t="s">
        <v>13504</v>
      </c>
      <c r="C2465" s="31" t="s">
        <v>13505</v>
      </c>
      <c r="D2465" s="32">
        <v>44057</v>
      </c>
      <c r="E2465" s="31" t="s">
        <v>13506</v>
      </c>
      <c r="F2465" s="31" t="s">
        <v>12612</v>
      </c>
      <c r="G2465" s="33">
        <v>-97614</v>
      </c>
      <c r="H2465" s="33">
        <v>-97614</v>
      </c>
      <c r="I2465" s="31" t="s">
        <v>9762</v>
      </c>
      <c r="J2465" s="31" t="s">
        <v>9763</v>
      </c>
      <c r="K2465" s="33">
        <v>-97614</v>
      </c>
      <c r="L2465" s="31" t="s">
        <v>9764</v>
      </c>
      <c r="M2465" t="e">
        <f t="shared" si="129"/>
        <v>#VALUE!</v>
      </c>
    </row>
    <row r="2466" spans="1:15" hidden="1">
      <c r="A2466" s="31" t="s">
        <v>9757</v>
      </c>
      <c r="B2466" s="31" t="s">
        <v>13504</v>
      </c>
      <c r="C2466" s="31" t="s">
        <v>13505</v>
      </c>
      <c r="D2466" s="32">
        <v>44057</v>
      </c>
      <c r="E2466" s="31" t="s">
        <v>13506</v>
      </c>
      <c r="F2466" s="31" t="s">
        <v>9875</v>
      </c>
      <c r="G2466" s="33">
        <v>97614</v>
      </c>
      <c r="H2466" s="33">
        <v>97614</v>
      </c>
      <c r="I2466" s="31" t="s">
        <v>9762</v>
      </c>
      <c r="J2466" s="31" t="s">
        <v>9763</v>
      </c>
      <c r="K2466" s="33">
        <v>97614</v>
      </c>
      <c r="L2466" s="31" t="s">
        <v>9764</v>
      </c>
      <c r="M2466" t="e">
        <f t="shared" si="129"/>
        <v>#VALUE!</v>
      </c>
    </row>
    <row r="2467" spans="1:15" hidden="1">
      <c r="A2467" s="31" t="s">
        <v>9757</v>
      </c>
      <c r="B2467" s="31" t="s">
        <v>13507</v>
      </c>
      <c r="C2467" s="31" t="s">
        <v>13508</v>
      </c>
      <c r="D2467" s="32">
        <v>44057</v>
      </c>
      <c r="E2467" s="31" t="s">
        <v>13509</v>
      </c>
      <c r="F2467" s="31" t="s">
        <v>12612</v>
      </c>
      <c r="G2467" s="33">
        <v>-29700</v>
      </c>
      <c r="H2467" s="33">
        <v>-29700</v>
      </c>
      <c r="I2467" s="31" t="s">
        <v>9762</v>
      </c>
      <c r="J2467" s="31" t="s">
        <v>9763</v>
      </c>
      <c r="K2467" s="33">
        <v>-29700</v>
      </c>
      <c r="L2467" s="31" t="s">
        <v>9764</v>
      </c>
      <c r="M2467">
        <f t="shared" si="129"/>
        <v>70</v>
      </c>
      <c r="N2467" t="str">
        <f t="shared" ref="N2467:N2468" si="132">MID(E2467,M2467,10)</f>
        <v>PO63000501</v>
      </c>
      <c r="O2467" t="e">
        <f>VLOOKUP(N2467,'1_คตง_ภาพรวม'!L2467:M2517,2,FALSE)</f>
        <v>#N/A</v>
      </c>
    </row>
    <row r="2468" spans="1:15" hidden="1">
      <c r="A2468" s="31" t="s">
        <v>9757</v>
      </c>
      <c r="B2468" s="31" t="s">
        <v>13507</v>
      </c>
      <c r="C2468" s="31" t="s">
        <v>13508</v>
      </c>
      <c r="D2468" s="32">
        <v>44057</v>
      </c>
      <c r="E2468" s="31" t="s">
        <v>13509</v>
      </c>
      <c r="F2468" s="31" t="s">
        <v>9875</v>
      </c>
      <c r="G2468" s="33">
        <v>29700</v>
      </c>
      <c r="H2468" s="33">
        <v>29700</v>
      </c>
      <c r="I2468" s="31" t="s">
        <v>9762</v>
      </c>
      <c r="J2468" s="31" t="s">
        <v>9763</v>
      </c>
      <c r="K2468" s="33">
        <v>29700</v>
      </c>
      <c r="L2468" s="31" t="s">
        <v>9764</v>
      </c>
      <c r="M2468">
        <f t="shared" si="129"/>
        <v>70</v>
      </c>
      <c r="N2468" t="str">
        <f t="shared" si="132"/>
        <v>PO63000501</v>
      </c>
      <c r="O2468" t="e">
        <f>VLOOKUP(N2468,'1_คตง_ภาพรวม'!L2468:M2518,2,FALSE)</f>
        <v>#N/A</v>
      </c>
    </row>
    <row r="2469" spans="1:15" hidden="1">
      <c r="A2469" s="31" t="s">
        <v>9757</v>
      </c>
      <c r="B2469" s="31" t="s">
        <v>13510</v>
      </c>
      <c r="C2469" s="31" t="s">
        <v>13511</v>
      </c>
      <c r="D2469" s="32">
        <v>44057</v>
      </c>
      <c r="E2469" s="31" t="s">
        <v>13512</v>
      </c>
      <c r="F2469" s="31" t="s">
        <v>12612</v>
      </c>
      <c r="G2469" s="33">
        <v>-18788.900000000001</v>
      </c>
      <c r="H2469" s="33">
        <v>-18788.900000000001</v>
      </c>
      <c r="I2469" s="31" t="s">
        <v>9762</v>
      </c>
      <c r="J2469" s="31" t="s">
        <v>9763</v>
      </c>
      <c r="K2469" s="33">
        <v>-18788.900000000001</v>
      </c>
      <c r="L2469" s="31" t="s">
        <v>9764</v>
      </c>
      <c r="M2469" t="e">
        <f t="shared" si="129"/>
        <v>#VALUE!</v>
      </c>
    </row>
    <row r="2470" spans="1:15" hidden="1">
      <c r="A2470" s="31" t="s">
        <v>9757</v>
      </c>
      <c r="B2470" s="31" t="s">
        <v>13510</v>
      </c>
      <c r="C2470" s="31" t="s">
        <v>13511</v>
      </c>
      <c r="D2470" s="32">
        <v>44057</v>
      </c>
      <c r="E2470" s="31" t="s">
        <v>13512</v>
      </c>
      <c r="F2470" s="31" t="s">
        <v>9962</v>
      </c>
      <c r="G2470" s="33">
        <v>18788.900000000001</v>
      </c>
      <c r="H2470" s="33">
        <v>18788.900000000001</v>
      </c>
      <c r="I2470" s="31" t="s">
        <v>9762</v>
      </c>
      <c r="J2470" s="31" t="s">
        <v>9763</v>
      </c>
      <c r="K2470" s="33">
        <v>18788.900000000001</v>
      </c>
      <c r="L2470" s="31" t="s">
        <v>9764</v>
      </c>
      <c r="M2470" t="e">
        <f t="shared" si="129"/>
        <v>#VALUE!</v>
      </c>
    </row>
    <row r="2471" spans="1:15" hidden="1">
      <c r="A2471" s="31" t="s">
        <v>9757</v>
      </c>
      <c r="B2471" s="31" t="s">
        <v>13513</v>
      </c>
      <c r="C2471" s="31" t="s">
        <v>13514</v>
      </c>
      <c r="D2471" s="32">
        <v>44054</v>
      </c>
      <c r="E2471" s="31" t="s">
        <v>13515</v>
      </c>
      <c r="F2471" s="31" t="s">
        <v>12612</v>
      </c>
      <c r="G2471" s="33">
        <v>-26570500</v>
      </c>
      <c r="H2471" s="33">
        <v>-26570500</v>
      </c>
      <c r="I2471" s="31" t="s">
        <v>9762</v>
      </c>
      <c r="J2471" s="31" t="s">
        <v>9763</v>
      </c>
      <c r="K2471" s="33">
        <v>-26570500</v>
      </c>
      <c r="L2471" s="31" t="s">
        <v>9764</v>
      </c>
      <c r="M2471" t="e">
        <f t="shared" si="129"/>
        <v>#VALUE!</v>
      </c>
    </row>
    <row r="2472" spans="1:15" hidden="1">
      <c r="A2472" s="31" t="s">
        <v>9757</v>
      </c>
      <c r="B2472" s="31" t="s">
        <v>13513</v>
      </c>
      <c r="C2472" s="31" t="s">
        <v>13514</v>
      </c>
      <c r="D2472" s="32">
        <v>44054</v>
      </c>
      <c r="E2472" s="31" t="s">
        <v>13515</v>
      </c>
      <c r="F2472" s="31" t="s">
        <v>10067</v>
      </c>
      <c r="G2472" s="33">
        <v>26570500</v>
      </c>
      <c r="H2472" s="33">
        <v>26570500</v>
      </c>
      <c r="I2472" s="31" t="s">
        <v>9762</v>
      </c>
      <c r="J2472" s="31" t="s">
        <v>9763</v>
      </c>
      <c r="K2472" s="33">
        <v>26570500</v>
      </c>
      <c r="L2472" s="31" t="s">
        <v>9764</v>
      </c>
      <c r="M2472" t="e">
        <f t="shared" si="129"/>
        <v>#VALUE!</v>
      </c>
    </row>
    <row r="2473" spans="1:15" hidden="1">
      <c r="A2473" s="31" t="s">
        <v>9757</v>
      </c>
      <c r="B2473" s="31" t="s">
        <v>13516</v>
      </c>
      <c r="C2473" s="31" t="s">
        <v>13517</v>
      </c>
      <c r="D2473" s="32">
        <v>44057</v>
      </c>
      <c r="E2473" s="31" t="s">
        <v>13518</v>
      </c>
      <c r="F2473" s="31" t="s">
        <v>12612</v>
      </c>
      <c r="G2473" s="33">
        <v>-6000</v>
      </c>
      <c r="H2473" s="33">
        <v>-6000</v>
      </c>
      <c r="I2473" s="31" t="s">
        <v>9762</v>
      </c>
      <c r="J2473" s="31" t="s">
        <v>9763</v>
      </c>
      <c r="K2473" s="33">
        <v>-6000</v>
      </c>
      <c r="L2473" s="31" t="s">
        <v>9764</v>
      </c>
      <c r="M2473" t="e">
        <f t="shared" si="129"/>
        <v>#VALUE!</v>
      </c>
    </row>
    <row r="2474" spans="1:15" hidden="1">
      <c r="A2474" s="31" t="s">
        <v>9757</v>
      </c>
      <c r="B2474" s="31" t="s">
        <v>13516</v>
      </c>
      <c r="C2474" s="31" t="s">
        <v>13517</v>
      </c>
      <c r="D2474" s="32">
        <v>44057</v>
      </c>
      <c r="E2474" s="31" t="s">
        <v>13518</v>
      </c>
      <c r="F2474" s="31" t="s">
        <v>9867</v>
      </c>
      <c r="G2474" s="33">
        <v>6000</v>
      </c>
      <c r="H2474" s="33">
        <v>6000</v>
      </c>
      <c r="I2474" s="31" t="s">
        <v>9762</v>
      </c>
      <c r="J2474" s="31" t="s">
        <v>9763</v>
      </c>
      <c r="K2474" s="33">
        <v>6000</v>
      </c>
      <c r="L2474" s="31" t="s">
        <v>9764</v>
      </c>
      <c r="M2474" t="e">
        <f t="shared" si="129"/>
        <v>#VALUE!</v>
      </c>
    </row>
    <row r="2475" spans="1:15" hidden="1">
      <c r="A2475" s="31" t="s">
        <v>9757</v>
      </c>
      <c r="B2475" s="31" t="s">
        <v>13519</v>
      </c>
      <c r="C2475" s="31" t="s">
        <v>13520</v>
      </c>
      <c r="D2475" s="32">
        <v>44057</v>
      </c>
      <c r="E2475" s="31" t="s">
        <v>13521</v>
      </c>
      <c r="F2475" s="31" t="s">
        <v>12612</v>
      </c>
      <c r="G2475" s="33">
        <v>-2950</v>
      </c>
      <c r="H2475" s="33">
        <v>-2950</v>
      </c>
      <c r="I2475" s="31" t="s">
        <v>9762</v>
      </c>
      <c r="J2475" s="31" t="s">
        <v>9763</v>
      </c>
      <c r="K2475" s="33">
        <v>-2950</v>
      </c>
      <c r="L2475" s="31" t="s">
        <v>9764</v>
      </c>
      <c r="M2475" t="e">
        <f t="shared" si="129"/>
        <v>#VALUE!</v>
      </c>
    </row>
    <row r="2476" spans="1:15" hidden="1">
      <c r="A2476" s="31" t="s">
        <v>9757</v>
      </c>
      <c r="B2476" s="31" t="s">
        <v>13519</v>
      </c>
      <c r="C2476" s="31" t="s">
        <v>13520</v>
      </c>
      <c r="D2476" s="32">
        <v>44057</v>
      </c>
      <c r="E2476" s="31" t="s">
        <v>13521</v>
      </c>
      <c r="F2476" s="31" t="s">
        <v>9962</v>
      </c>
      <c r="G2476" s="33">
        <v>2950</v>
      </c>
      <c r="H2476" s="33">
        <v>2950</v>
      </c>
      <c r="I2476" s="31" t="s">
        <v>9762</v>
      </c>
      <c r="J2476" s="31" t="s">
        <v>9763</v>
      </c>
      <c r="K2476" s="33">
        <v>2950</v>
      </c>
      <c r="L2476" s="31" t="s">
        <v>9764</v>
      </c>
      <c r="M2476" t="e">
        <f t="shared" si="129"/>
        <v>#VALUE!</v>
      </c>
    </row>
    <row r="2477" spans="1:15" hidden="1">
      <c r="A2477" s="31" t="s">
        <v>9757</v>
      </c>
      <c r="B2477" s="31" t="s">
        <v>13522</v>
      </c>
      <c r="C2477" s="31" t="s">
        <v>13523</v>
      </c>
      <c r="D2477" s="32">
        <v>44057</v>
      </c>
      <c r="E2477" s="31" t="s">
        <v>13524</v>
      </c>
      <c r="F2477" s="31" t="s">
        <v>12612</v>
      </c>
      <c r="G2477" s="33">
        <v>-11455</v>
      </c>
      <c r="H2477" s="33">
        <v>-11455</v>
      </c>
      <c r="I2477" s="31" t="s">
        <v>9762</v>
      </c>
      <c r="J2477" s="31" t="s">
        <v>9763</v>
      </c>
      <c r="K2477" s="33">
        <v>-11455</v>
      </c>
      <c r="L2477" s="31" t="s">
        <v>9764</v>
      </c>
      <c r="M2477" t="e">
        <f t="shared" si="129"/>
        <v>#VALUE!</v>
      </c>
    </row>
    <row r="2478" spans="1:15" hidden="1">
      <c r="A2478" s="31" t="s">
        <v>9757</v>
      </c>
      <c r="B2478" s="31" t="s">
        <v>13522</v>
      </c>
      <c r="C2478" s="31" t="s">
        <v>13523</v>
      </c>
      <c r="D2478" s="32">
        <v>44057</v>
      </c>
      <c r="E2478" s="31" t="s">
        <v>13524</v>
      </c>
      <c r="F2478" s="31" t="s">
        <v>9962</v>
      </c>
      <c r="G2478" s="33">
        <v>11455</v>
      </c>
      <c r="H2478" s="33">
        <v>11455</v>
      </c>
      <c r="I2478" s="31" t="s">
        <v>9762</v>
      </c>
      <c r="J2478" s="31" t="s">
        <v>9763</v>
      </c>
      <c r="K2478" s="33">
        <v>11455</v>
      </c>
      <c r="L2478" s="31" t="s">
        <v>9764</v>
      </c>
      <c r="M2478" t="e">
        <f t="shared" si="129"/>
        <v>#VALUE!</v>
      </c>
    </row>
    <row r="2479" spans="1:15" hidden="1">
      <c r="A2479" s="31" t="s">
        <v>9757</v>
      </c>
      <c r="B2479" s="31" t="s">
        <v>13525</v>
      </c>
      <c r="C2479" s="31" t="s">
        <v>13526</v>
      </c>
      <c r="D2479" s="32">
        <v>44057</v>
      </c>
      <c r="E2479" s="31" t="s">
        <v>13527</v>
      </c>
      <c r="F2479" s="31" t="s">
        <v>12612</v>
      </c>
      <c r="G2479" s="33">
        <v>-810</v>
      </c>
      <c r="H2479" s="33">
        <v>-810</v>
      </c>
      <c r="I2479" s="31" t="s">
        <v>9762</v>
      </c>
      <c r="J2479" s="31" t="s">
        <v>9763</v>
      </c>
      <c r="K2479" s="33">
        <v>-810</v>
      </c>
      <c r="L2479" s="31" t="s">
        <v>9764</v>
      </c>
      <c r="M2479" t="e">
        <f t="shared" si="129"/>
        <v>#VALUE!</v>
      </c>
    </row>
    <row r="2480" spans="1:15" hidden="1">
      <c r="A2480" s="31" t="s">
        <v>9757</v>
      </c>
      <c r="B2480" s="31" t="s">
        <v>13525</v>
      </c>
      <c r="C2480" s="31" t="s">
        <v>13526</v>
      </c>
      <c r="D2480" s="32">
        <v>44057</v>
      </c>
      <c r="E2480" s="31" t="s">
        <v>13527</v>
      </c>
      <c r="F2480" s="31" t="s">
        <v>9962</v>
      </c>
      <c r="G2480" s="33">
        <v>810</v>
      </c>
      <c r="H2480" s="33">
        <v>810</v>
      </c>
      <c r="I2480" s="31" t="s">
        <v>9762</v>
      </c>
      <c r="J2480" s="31" t="s">
        <v>9763</v>
      </c>
      <c r="K2480" s="33">
        <v>810</v>
      </c>
      <c r="L2480" s="31" t="s">
        <v>9764</v>
      </c>
      <c r="M2480" t="e">
        <f t="shared" si="129"/>
        <v>#VALUE!</v>
      </c>
    </row>
    <row r="2481" spans="1:13" hidden="1">
      <c r="A2481" s="31" t="s">
        <v>9757</v>
      </c>
      <c r="B2481" s="31" t="s">
        <v>13528</v>
      </c>
      <c r="C2481" s="31" t="s">
        <v>13529</v>
      </c>
      <c r="D2481" s="32">
        <v>44057</v>
      </c>
      <c r="E2481" s="31" t="s">
        <v>13530</v>
      </c>
      <c r="F2481" s="31" t="s">
        <v>12612</v>
      </c>
      <c r="G2481" s="33">
        <v>-7800</v>
      </c>
      <c r="H2481" s="33">
        <v>-7800</v>
      </c>
      <c r="I2481" s="31" t="s">
        <v>9762</v>
      </c>
      <c r="J2481" s="31" t="s">
        <v>9763</v>
      </c>
      <c r="K2481" s="33">
        <v>-7800</v>
      </c>
      <c r="L2481" s="31" t="s">
        <v>9764</v>
      </c>
      <c r="M2481" t="e">
        <f t="shared" si="129"/>
        <v>#VALUE!</v>
      </c>
    </row>
    <row r="2482" spans="1:13" hidden="1">
      <c r="A2482" s="31" t="s">
        <v>9757</v>
      </c>
      <c r="B2482" s="31" t="s">
        <v>13528</v>
      </c>
      <c r="C2482" s="31" t="s">
        <v>13529</v>
      </c>
      <c r="D2482" s="32">
        <v>44057</v>
      </c>
      <c r="E2482" s="31" t="s">
        <v>13530</v>
      </c>
      <c r="F2482" s="31" t="s">
        <v>10277</v>
      </c>
      <c r="G2482" s="33">
        <v>7800</v>
      </c>
      <c r="H2482" s="33">
        <v>7800</v>
      </c>
      <c r="I2482" s="31" t="s">
        <v>9762</v>
      </c>
      <c r="J2482" s="31" t="s">
        <v>9763</v>
      </c>
      <c r="K2482" s="33">
        <v>7800</v>
      </c>
      <c r="L2482" s="31" t="s">
        <v>9764</v>
      </c>
      <c r="M2482" t="e">
        <f t="shared" si="129"/>
        <v>#VALUE!</v>
      </c>
    </row>
    <row r="2483" spans="1:13" hidden="1">
      <c r="A2483" s="31" t="s">
        <v>9757</v>
      </c>
      <c r="B2483" s="31" t="s">
        <v>13531</v>
      </c>
      <c r="C2483" s="31" t="s">
        <v>13532</v>
      </c>
      <c r="D2483" s="32">
        <v>44057</v>
      </c>
      <c r="E2483" s="31" t="s">
        <v>13533</v>
      </c>
      <c r="F2483" s="31" t="s">
        <v>12612</v>
      </c>
      <c r="G2483" s="33">
        <v>-5600</v>
      </c>
      <c r="H2483" s="33">
        <v>-5600</v>
      </c>
      <c r="I2483" s="31" t="s">
        <v>9762</v>
      </c>
      <c r="J2483" s="31" t="s">
        <v>9763</v>
      </c>
      <c r="K2483" s="33">
        <v>-5600</v>
      </c>
      <c r="L2483" s="31" t="s">
        <v>9764</v>
      </c>
      <c r="M2483" t="e">
        <f t="shared" si="129"/>
        <v>#VALUE!</v>
      </c>
    </row>
    <row r="2484" spans="1:13" hidden="1">
      <c r="A2484" s="31" t="s">
        <v>9757</v>
      </c>
      <c r="B2484" s="31" t="s">
        <v>13531</v>
      </c>
      <c r="C2484" s="31" t="s">
        <v>13532</v>
      </c>
      <c r="D2484" s="32">
        <v>44057</v>
      </c>
      <c r="E2484" s="31" t="s">
        <v>13533</v>
      </c>
      <c r="F2484" s="31" t="s">
        <v>9875</v>
      </c>
      <c r="G2484" s="33">
        <v>5600</v>
      </c>
      <c r="H2484" s="33">
        <v>5600</v>
      </c>
      <c r="I2484" s="31" t="s">
        <v>9762</v>
      </c>
      <c r="J2484" s="31" t="s">
        <v>9763</v>
      </c>
      <c r="K2484" s="33">
        <v>5600</v>
      </c>
      <c r="L2484" s="31" t="s">
        <v>9764</v>
      </c>
      <c r="M2484" t="e">
        <f t="shared" si="129"/>
        <v>#VALUE!</v>
      </c>
    </row>
    <row r="2485" spans="1:13" hidden="1">
      <c r="A2485" s="31" t="s">
        <v>9757</v>
      </c>
      <c r="B2485" s="31" t="s">
        <v>13534</v>
      </c>
      <c r="C2485" s="31" t="s">
        <v>13535</v>
      </c>
      <c r="D2485" s="32">
        <v>44057</v>
      </c>
      <c r="E2485" s="31" t="s">
        <v>13536</v>
      </c>
      <c r="F2485" s="31" t="s">
        <v>12612</v>
      </c>
      <c r="G2485" s="33">
        <v>-81600</v>
      </c>
      <c r="H2485" s="33">
        <v>-81600</v>
      </c>
      <c r="I2485" s="31" t="s">
        <v>9762</v>
      </c>
      <c r="J2485" s="31" t="s">
        <v>9763</v>
      </c>
      <c r="K2485" s="33">
        <v>-81600</v>
      </c>
      <c r="L2485" s="31" t="s">
        <v>9764</v>
      </c>
      <c r="M2485" t="e">
        <f t="shared" si="129"/>
        <v>#VALUE!</v>
      </c>
    </row>
    <row r="2486" spans="1:13" hidden="1">
      <c r="A2486" s="31" t="s">
        <v>9757</v>
      </c>
      <c r="B2486" s="31" t="s">
        <v>13534</v>
      </c>
      <c r="C2486" s="31" t="s">
        <v>13535</v>
      </c>
      <c r="D2486" s="32">
        <v>44057</v>
      </c>
      <c r="E2486" s="31" t="s">
        <v>13536</v>
      </c>
      <c r="F2486" s="31" t="s">
        <v>9962</v>
      </c>
      <c r="G2486" s="33">
        <v>81600</v>
      </c>
      <c r="H2486" s="33">
        <v>81600</v>
      </c>
      <c r="I2486" s="31" t="s">
        <v>9762</v>
      </c>
      <c r="J2486" s="31" t="s">
        <v>9763</v>
      </c>
      <c r="K2486" s="33">
        <v>81600</v>
      </c>
      <c r="L2486" s="31" t="s">
        <v>9764</v>
      </c>
      <c r="M2486" t="e">
        <f t="shared" si="129"/>
        <v>#VALUE!</v>
      </c>
    </row>
    <row r="2487" spans="1:13" hidden="1">
      <c r="A2487" s="31" t="s">
        <v>9757</v>
      </c>
      <c r="B2487" s="31" t="s">
        <v>13537</v>
      </c>
      <c r="C2487" s="31" t="s">
        <v>13538</v>
      </c>
      <c r="D2487" s="32">
        <v>44057</v>
      </c>
      <c r="E2487" s="31" t="s">
        <v>13539</v>
      </c>
      <c r="F2487" s="31" t="s">
        <v>12612</v>
      </c>
      <c r="G2487" s="33">
        <v>-4250</v>
      </c>
      <c r="H2487" s="33">
        <v>-4250</v>
      </c>
      <c r="I2487" s="31" t="s">
        <v>9762</v>
      </c>
      <c r="J2487" s="31" t="s">
        <v>9763</v>
      </c>
      <c r="K2487" s="33">
        <v>-4250</v>
      </c>
      <c r="L2487" s="31" t="s">
        <v>9764</v>
      </c>
      <c r="M2487" t="e">
        <f t="shared" si="129"/>
        <v>#VALUE!</v>
      </c>
    </row>
    <row r="2488" spans="1:13" hidden="1">
      <c r="A2488" s="31" t="s">
        <v>9757</v>
      </c>
      <c r="B2488" s="31" t="s">
        <v>13537</v>
      </c>
      <c r="C2488" s="31" t="s">
        <v>13538</v>
      </c>
      <c r="D2488" s="32">
        <v>44057</v>
      </c>
      <c r="E2488" s="31" t="s">
        <v>13539</v>
      </c>
      <c r="F2488" s="31" t="s">
        <v>9962</v>
      </c>
      <c r="G2488" s="33">
        <v>4250</v>
      </c>
      <c r="H2488" s="33">
        <v>4250</v>
      </c>
      <c r="I2488" s="31" t="s">
        <v>9762</v>
      </c>
      <c r="J2488" s="31" t="s">
        <v>9763</v>
      </c>
      <c r="K2488" s="33">
        <v>4250</v>
      </c>
      <c r="L2488" s="31" t="s">
        <v>9764</v>
      </c>
      <c r="M2488" t="e">
        <f t="shared" si="129"/>
        <v>#VALUE!</v>
      </c>
    </row>
    <row r="2489" spans="1:13" hidden="1">
      <c r="A2489" s="31" t="s">
        <v>9757</v>
      </c>
      <c r="B2489" s="31" t="s">
        <v>13540</v>
      </c>
      <c r="C2489" s="31" t="s">
        <v>13541</v>
      </c>
      <c r="D2489" s="32">
        <v>44057</v>
      </c>
      <c r="E2489" s="31" t="s">
        <v>13542</v>
      </c>
      <c r="F2489" s="31" t="s">
        <v>12612</v>
      </c>
      <c r="G2489" s="33">
        <v>-4000</v>
      </c>
      <c r="H2489" s="33">
        <v>-4000</v>
      </c>
      <c r="I2489" s="31" t="s">
        <v>9762</v>
      </c>
      <c r="J2489" s="31" t="s">
        <v>9763</v>
      </c>
      <c r="K2489" s="33">
        <v>-4000</v>
      </c>
      <c r="L2489" s="31" t="s">
        <v>9764</v>
      </c>
      <c r="M2489" t="e">
        <f t="shared" si="129"/>
        <v>#VALUE!</v>
      </c>
    </row>
    <row r="2490" spans="1:13" hidden="1">
      <c r="A2490" s="31" t="s">
        <v>9757</v>
      </c>
      <c r="B2490" s="31" t="s">
        <v>13540</v>
      </c>
      <c r="C2490" s="31" t="s">
        <v>13541</v>
      </c>
      <c r="D2490" s="32">
        <v>44057</v>
      </c>
      <c r="E2490" s="31" t="s">
        <v>13542</v>
      </c>
      <c r="F2490" s="31" t="s">
        <v>9875</v>
      </c>
      <c r="G2490" s="33">
        <v>4000</v>
      </c>
      <c r="H2490" s="33">
        <v>4000</v>
      </c>
      <c r="I2490" s="31" t="s">
        <v>9762</v>
      </c>
      <c r="J2490" s="31" t="s">
        <v>9763</v>
      </c>
      <c r="K2490" s="33">
        <v>4000</v>
      </c>
      <c r="L2490" s="31" t="s">
        <v>9764</v>
      </c>
      <c r="M2490" t="e">
        <f t="shared" si="129"/>
        <v>#VALUE!</v>
      </c>
    </row>
    <row r="2491" spans="1:13" hidden="1">
      <c r="A2491" s="31" t="s">
        <v>9757</v>
      </c>
      <c r="B2491" s="31" t="s">
        <v>13543</v>
      </c>
      <c r="C2491" s="31" t="s">
        <v>13544</v>
      </c>
      <c r="D2491" s="32">
        <v>44057</v>
      </c>
      <c r="E2491" s="31" t="s">
        <v>13545</v>
      </c>
      <c r="F2491" s="31" t="s">
        <v>12612</v>
      </c>
      <c r="G2491" s="33">
        <v>-5400</v>
      </c>
      <c r="H2491" s="33">
        <v>-5400</v>
      </c>
      <c r="I2491" s="31" t="s">
        <v>9762</v>
      </c>
      <c r="J2491" s="31" t="s">
        <v>9763</v>
      </c>
      <c r="K2491" s="33">
        <v>-5400</v>
      </c>
      <c r="L2491" s="31" t="s">
        <v>9764</v>
      </c>
      <c r="M2491" t="e">
        <f t="shared" si="129"/>
        <v>#VALUE!</v>
      </c>
    </row>
    <row r="2492" spans="1:13" hidden="1">
      <c r="A2492" s="31" t="s">
        <v>9757</v>
      </c>
      <c r="B2492" s="31" t="s">
        <v>13543</v>
      </c>
      <c r="C2492" s="31" t="s">
        <v>13544</v>
      </c>
      <c r="D2492" s="32">
        <v>44057</v>
      </c>
      <c r="E2492" s="31" t="s">
        <v>13545</v>
      </c>
      <c r="F2492" s="31" t="s">
        <v>9867</v>
      </c>
      <c r="G2492" s="33">
        <v>5400</v>
      </c>
      <c r="H2492" s="33">
        <v>5400</v>
      </c>
      <c r="I2492" s="31" t="s">
        <v>9762</v>
      </c>
      <c r="J2492" s="31" t="s">
        <v>9763</v>
      </c>
      <c r="K2492" s="33">
        <v>5400</v>
      </c>
      <c r="L2492" s="31" t="s">
        <v>9764</v>
      </c>
      <c r="M2492" t="e">
        <f t="shared" si="129"/>
        <v>#VALUE!</v>
      </c>
    </row>
    <row r="2493" spans="1:13" hidden="1">
      <c r="A2493" s="31" t="s">
        <v>10853</v>
      </c>
      <c r="B2493" s="31" t="s">
        <v>13546</v>
      </c>
      <c r="C2493" s="31" t="s">
        <v>13547</v>
      </c>
      <c r="D2493" s="32">
        <v>44057</v>
      </c>
      <c r="E2493" s="31" t="s">
        <v>13548</v>
      </c>
      <c r="F2493" s="31" t="s">
        <v>12612</v>
      </c>
      <c r="G2493" s="33">
        <v>-1921750</v>
      </c>
      <c r="H2493" s="33">
        <v>-1921750</v>
      </c>
      <c r="I2493" s="31" t="s">
        <v>9762</v>
      </c>
      <c r="J2493" s="31" t="s">
        <v>9763</v>
      </c>
      <c r="K2493" s="33">
        <v>-1921750</v>
      </c>
      <c r="L2493" s="31" t="s">
        <v>9764</v>
      </c>
      <c r="M2493" t="e">
        <f t="shared" si="129"/>
        <v>#VALUE!</v>
      </c>
    </row>
    <row r="2494" spans="1:13" hidden="1">
      <c r="A2494" s="31" t="s">
        <v>10853</v>
      </c>
      <c r="B2494" s="31" t="s">
        <v>13546</v>
      </c>
      <c r="C2494" s="31" t="s">
        <v>13547</v>
      </c>
      <c r="D2494" s="32">
        <v>44057</v>
      </c>
      <c r="E2494" s="31" t="s">
        <v>13548</v>
      </c>
      <c r="F2494" s="31" t="s">
        <v>9997</v>
      </c>
      <c r="G2494" s="33">
        <v>1921750</v>
      </c>
      <c r="H2494" s="33">
        <v>1921750</v>
      </c>
      <c r="I2494" s="31" t="s">
        <v>9762</v>
      </c>
      <c r="J2494" s="31" t="s">
        <v>9763</v>
      </c>
      <c r="K2494" s="33">
        <v>1921750</v>
      </c>
      <c r="L2494" s="31" t="s">
        <v>9764</v>
      </c>
      <c r="M2494" t="e">
        <f t="shared" si="129"/>
        <v>#VALUE!</v>
      </c>
    </row>
    <row r="2495" spans="1:13" hidden="1">
      <c r="A2495" s="31" t="s">
        <v>9757</v>
      </c>
      <c r="B2495" s="31" t="s">
        <v>13549</v>
      </c>
      <c r="C2495" s="31" t="s">
        <v>13550</v>
      </c>
      <c r="D2495" s="32">
        <v>44057</v>
      </c>
      <c r="E2495" s="31" t="s">
        <v>13551</v>
      </c>
      <c r="F2495" s="31" t="s">
        <v>12612</v>
      </c>
      <c r="G2495" s="33">
        <v>-6447</v>
      </c>
      <c r="H2495" s="33">
        <v>-6447</v>
      </c>
      <c r="I2495" s="31" t="s">
        <v>9762</v>
      </c>
      <c r="J2495" s="31" t="s">
        <v>9763</v>
      </c>
      <c r="K2495" s="33">
        <v>-6447</v>
      </c>
      <c r="L2495" s="31" t="s">
        <v>9764</v>
      </c>
      <c r="M2495" t="e">
        <f t="shared" si="129"/>
        <v>#VALUE!</v>
      </c>
    </row>
    <row r="2496" spans="1:13" hidden="1">
      <c r="A2496" s="31" t="s">
        <v>9757</v>
      </c>
      <c r="B2496" s="31" t="s">
        <v>13549</v>
      </c>
      <c r="C2496" s="31" t="s">
        <v>13550</v>
      </c>
      <c r="D2496" s="32">
        <v>44057</v>
      </c>
      <c r="E2496" s="31" t="s">
        <v>13551</v>
      </c>
      <c r="F2496" s="31" t="s">
        <v>9867</v>
      </c>
      <c r="G2496" s="33">
        <v>6447</v>
      </c>
      <c r="H2496" s="33">
        <v>6447</v>
      </c>
      <c r="I2496" s="31" t="s">
        <v>9762</v>
      </c>
      <c r="J2496" s="31" t="s">
        <v>9763</v>
      </c>
      <c r="K2496" s="33">
        <v>6447</v>
      </c>
      <c r="L2496" s="31" t="s">
        <v>9764</v>
      </c>
      <c r="M2496" t="e">
        <f t="shared" si="129"/>
        <v>#VALUE!</v>
      </c>
    </row>
    <row r="2497" spans="1:13" hidden="1">
      <c r="A2497" s="31" t="s">
        <v>10853</v>
      </c>
      <c r="B2497" s="31" t="s">
        <v>13552</v>
      </c>
      <c r="C2497" s="31" t="s">
        <v>13553</v>
      </c>
      <c r="D2497" s="32">
        <v>44057</v>
      </c>
      <c r="E2497" s="31" t="s">
        <v>13554</v>
      </c>
      <c r="F2497" s="31" t="s">
        <v>12612</v>
      </c>
      <c r="G2497" s="33">
        <v>-740630</v>
      </c>
      <c r="H2497" s="33">
        <v>-740630</v>
      </c>
      <c r="I2497" s="31" t="s">
        <v>9762</v>
      </c>
      <c r="J2497" s="31" t="s">
        <v>9763</v>
      </c>
      <c r="K2497" s="33">
        <v>-740630</v>
      </c>
      <c r="L2497" s="31" t="s">
        <v>9764</v>
      </c>
      <c r="M2497" t="e">
        <f t="shared" si="129"/>
        <v>#VALUE!</v>
      </c>
    </row>
    <row r="2498" spans="1:13" hidden="1">
      <c r="A2498" s="31" t="s">
        <v>10853</v>
      </c>
      <c r="B2498" s="31" t="s">
        <v>13552</v>
      </c>
      <c r="C2498" s="31" t="s">
        <v>13553</v>
      </c>
      <c r="D2498" s="32">
        <v>44057</v>
      </c>
      <c r="E2498" s="31" t="s">
        <v>13554</v>
      </c>
      <c r="F2498" s="31" t="s">
        <v>9997</v>
      </c>
      <c r="G2498" s="33">
        <v>740630</v>
      </c>
      <c r="H2498" s="33">
        <v>740630</v>
      </c>
      <c r="I2498" s="31" t="s">
        <v>9762</v>
      </c>
      <c r="J2498" s="31" t="s">
        <v>9763</v>
      </c>
      <c r="K2498" s="33">
        <v>740630</v>
      </c>
      <c r="L2498" s="31" t="s">
        <v>9764</v>
      </c>
      <c r="M2498" t="e">
        <f t="shared" si="129"/>
        <v>#VALUE!</v>
      </c>
    </row>
    <row r="2499" spans="1:13" hidden="1">
      <c r="A2499" s="31" t="s">
        <v>9757</v>
      </c>
      <c r="B2499" s="31" t="s">
        <v>13555</v>
      </c>
      <c r="C2499" s="31" t="s">
        <v>13556</v>
      </c>
      <c r="D2499" s="32">
        <v>44057</v>
      </c>
      <c r="E2499" s="31" t="s">
        <v>13557</v>
      </c>
      <c r="F2499" s="31" t="s">
        <v>12858</v>
      </c>
      <c r="G2499" s="33">
        <v>32000</v>
      </c>
      <c r="H2499" s="33">
        <v>32000</v>
      </c>
      <c r="I2499" s="31" t="s">
        <v>9762</v>
      </c>
      <c r="J2499" s="31" t="s">
        <v>9763</v>
      </c>
      <c r="K2499" s="33">
        <v>32000</v>
      </c>
      <c r="L2499" s="31" t="s">
        <v>9764</v>
      </c>
      <c r="M2499" t="e">
        <f t="shared" ref="M2499:M2562" si="133">FIND("PO",E2499)</f>
        <v>#VALUE!</v>
      </c>
    </row>
    <row r="2500" spans="1:13" hidden="1">
      <c r="A2500" s="31" t="s">
        <v>9757</v>
      </c>
      <c r="B2500" s="31" t="s">
        <v>13555</v>
      </c>
      <c r="C2500" s="31" t="s">
        <v>13556</v>
      </c>
      <c r="D2500" s="32">
        <v>44057</v>
      </c>
      <c r="E2500" s="31" t="s">
        <v>13557</v>
      </c>
      <c r="F2500" s="31" t="s">
        <v>12612</v>
      </c>
      <c r="G2500" s="33">
        <v>-32000</v>
      </c>
      <c r="H2500" s="33">
        <v>-32000</v>
      </c>
      <c r="I2500" s="31" t="s">
        <v>9762</v>
      </c>
      <c r="J2500" s="31" t="s">
        <v>9763</v>
      </c>
      <c r="K2500" s="33">
        <v>-32000</v>
      </c>
      <c r="L2500" s="31" t="s">
        <v>9764</v>
      </c>
      <c r="M2500" t="e">
        <f t="shared" si="133"/>
        <v>#VALUE!</v>
      </c>
    </row>
    <row r="2501" spans="1:13" hidden="1">
      <c r="A2501" s="31" t="s">
        <v>10853</v>
      </c>
      <c r="B2501" s="31" t="s">
        <v>13558</v>
      </c>
      <c r="C2501" s="31" t="s">
        <v>13559</v>
      </c>
      <c r="D2501" s="32">
        <v>44057</v>
      </c>
      <c r="E2501" s="31" t="s">
        <v>13560</v>
      </c>
      <c r="F2501" s="31" t="s">
        <v>12612</v>
      </c>
      <c r="G2501" s="33">
        <v>-3355180</v>
      </c>
      <c r="H2501" s="33">
        <v>-3355180</v>
      </c>
      <c r="I2501" s="31" t="s">
        <v>9762</v>
      </c>
      <c r="J2501" s="31" t="s">
        <v>9763</v>
      </c>
      <c r="K2501" s="33">
        <v>-3355180</v>
      </c>
      <c r="L2501" s="31" t="s">
        <v>9764</v>
      </c>
      <c r="M2501" t="e">
        <f t="shared" si="133"/>
        <v>#VALUE!</v>
      </c>
    </row>
    <row r="2502" spans="1:13" hidden="1">
      <c r="A2502" s="31" t="s">
        <v>10853</v>
      </c>
      <c r="B2502" s="31" t="s">
        <v>13558</v>
      </c>
      <c r="C2502" s="31" t="s">
        <v>13559</v>
      </c>
      <c r="D2502" s="32">
        <v>44057</v>
      </c>
      <c r="E2502" s="31" t="s">
        <v>13560</v>
      </c>
      <c r="F2502" s="31" t="s">
        <v>9997</v>
      </c>
      <c r="G2502" s="33">
        <v>3355180</v>
      </c>
      <c r="H2502" s="33">
        <v>3355180</v>
      </c>
      <c r="I2502" s="31" t="s">
        <v>9762</v>
      </c>
      <c r="J2502" s="31" t="s">
        <v>9763</v>
      </c>
      <c r="K2502" s="33">
        <v>3355180</v>
      </c>
      <c r="L2502" s="31" t="s">
        <v>9764</v>
      </c>
      <c r="M2502" t="e">
        <f t="shared" si="133"/>
        <v>#VALUE!</v>
      </c>
    </row>
    <row r="2503" spans="1:13" hidden="1">
      <c r="A2503" s="31" t="s">
        <v>10853</v>
      </c>
      <c r="B2503" s="31" t="s">
        <v>13561</v>
      </c>
      <c r="C2503" s="31" t="s">
        <v>13562</v>
      </c>
      <c r="D2503" s="32">
        <v>44057</v>
      </c>
      <c r="E2503" s="31" t="s">
        <v>13563</v>
      </c>
      <c r="F2503" s="31" t="s">
        <v>12612</v>
      </c>
      <c r="G2503" s="33">
        <v>-7500000</v>
      </c>
      <c r="H2503" s="33">
        <v>-7500000</v>
      </c>
      <c r="I2503" s="31" t="s">
        <v>9762</v>
      </c>
      <c r="J2503" s="31" t="s">
        <v>9763</v>
      </c>
      <c r="K2503" s="33">
        <v>-7500000</v>
      </c>
      <c r="L2503" s="31" t="s">
        <v>9764</v>
      </c>
      <c r="M2503" t="e">
        <f t="shared" si="133"/>
        <v>#VALUE!</v>
      </c>
    </row>
    <row r="2504" spans="1:13" hidden="1">
      <c r="A2504" s="31" t="s">
        <v>10853</v>
      </c>
      <c r="B2504" s="31" t="s">
        <v>13561</v>
      </c>
      <c r="C2504" s="31" t="s">
        <v>13562</v>
      </c>
      <c r="D2504" s="32">
        <v>44057</v>
      </c>
      <c r="E2504" s="31" t="s">
        <v>13563</v>
      </c>
      <c r="F2504" s="31" t="s">
        <v>9997</v>
      </c>
      <c r="G2504" s="33">
        <v>7500000</v>
      </c>
      <c r="H2504" s="33">
        <v>7500000</v>
      </c>
      <c r="I2504" s="31" t="s">
        <v>9762</v>
      </c>
      <c r="J2504" s="31" t="s">
        <v>9763</v>
      </c>
      <c r="K2504" s="33">
        <v>7500000</v>
      </c>
      <c r="L2504" s="31" t="s">
        <v>9764</v>
      </c>
      <c r="M2504" t="e">
        <f t="shared" si="133"/>
        <v>#VALUE!</v>
      </c>
    </row>
    <row r="2505" spans="1:13" hidden="1">
      <c r="A2505" s="31" t="s">
        <v>9757</v>
      </c>
      <c r="B2505" s="31" t="s">
        <v>13564</v>
      </c>
      <c r="C2505" s="31" t="s">
        <v>13565</v>
      </c>
      <c r="D2505" s="32">
        <v>44057</v>
      </c>
      <c r="E2505" s="31" t="s">
        <v>13566</v>
      </c>
      <c r="F2505" s="31" t="s">
        <v>12858</v>
      </c>
      <c r="G2505" s="33">
        <v>1249.8699999999999</v>
      </c>
      <c r="H2505" s="33">
        <v>1249.8699999999999</v>
      </c>
      <c r="I2505" s="31" t="s">
        <v>9762</v>
      </c>
      <c r="J2505" s="31" t="s">
        <v>9763</v>
      </c>
      <c r="K2505" s="33">
        <v>1249.8699999999999</v>
      </c>
      <c r="L2505" s="31" t="s">
        <v>9764</v>
      </c>
      <c r="M2505" t="e">
        <f t="shared" si="133"/>
        <v>#VALUE!</v>
      </c>
    </row>
    <row r="2506" spans="1:13" hidden="1">
      <c r="A2506" s="31" t="s">
        <v>9757</v>
      </c>
      <c r="B2506" s="31" t="s">
        <v>13564</v>
      </c>
      <c r="C2506" s="31" t="s">
        <v>13565</v>
      </c>
      <c r="D2506" s="32">
        <v>44057</v>
      </c>
      <c r="E2506" s="31" t="s">
        <v>13566</v>
      </c>
      <c r="F2506" s="31" t="s">
        <v>12612</v>
      </c>
      <c r="G2506" s="33">
        <v>-1249.8699999999999</v>
      </c>
      <c r="H2506" s="33">
        <v>-1249.8699999999999</v>
      </c>
      <c r="I2506" s="31" t="s">
        <v>9762</v>
      </c>
      <c r="J2506" s="31" t="s">
        <v>9763</v>
      </c>
      <c r="K2506" s="33">
        <v>-1249.8699999999999</v>
      </c>
      <c r="L2506" s="31" t="s">
        <v>9764</v>
      </c>
      <c r="M2506" t="e">
        <f t="shared" si="133"/>
        <v>#VALUE!</v>
      </c>
    </row>
    <row r="2507" spans="1:13" hidden="1">
      <c r="A2507" s="31" t="s">
        <v>10853</v>
      </c>
      <c r="B2507" s="31" t="s">
        <v>13567</v>
      </c>
      <c r="C2507" s="31" t="s">
        <v>13568</v>
      </c>
      <c r="D2507" s="32">
        <v>44057</v>
      </c>
      <c r="E2507" s="31" t="s">
        <v>13569</v>
      </c>
      <c r="F2507" s="31" t="s">
        <v>12612</v>
      </c>
      <c r="G2507" s="33">
        <v>-7500000</v>
      </c>
      <c r="H2507" s="33">
        <v>-7500000</v>
      </c>
      <c r="I2507" s="31" t="s">
        <v>9762</v>
      </c>
      <c r="J2507" s="31" t="s">
        <v>9763</v>
      </c>
      <c r="K2507" s="33">
        <v>-7500000</v>
      </c>
      <c r="L2507" s="31" t="s">
        <v>9764</v>
      </c>
      <c r="M2507" t="e">
        <f t="shared" si="133"/>
        <v>#VALUE!</v>
      </c>
    </row>
    <row r="2508" spans="1:13" hidden="1">
      <c r="A2508" s="31" t="s">
        <v>10853</v>
      </c>
      <c r="B2508" s="31" t="s">
        <v>13567</v>
      </c>
      <c r="C2508" s="31" t="s">
        <v>13568</v>
      </c>
      <c r="D2508" s="32">
        <v>44057</v>
      </c>
      <c r="E2508" s="31" t="s">
        <v>13569</v>
      </c>
      <c r="F2508" s="31" t="s">
        <v>9997</v>
      </c>
      <c r="G2508" s="33">
        <v>7500000</v>
      </c>
      <c r="H2508" s="33">
        <v>7500000</v>
      </c>
      <c r="I2508" s="31" t="s">
        <v>9762</v>
      </c>
      <c r="J2508" s="31" t="s">
        <v>9763</v>
      </c>
      <c r="K2508" s="33">
        <v>7500000</v>
      </c>
      <c r="L2508" s="31" t="s">
        <v>9764</v>
      </c>
      <c r="M2508" t="e">
        <f t="shared" si="133"/>
        <v>#VALUE!</v>
      </c>
    </row>
    <row r="2509" spans="1:13" hidden="1">
      <c r="A2509" s="31" t="s">
        <v>10853</v>
      </c>
      <c r="B2509" s="31" t="s">
        <v>13570</v>
      </c>
      <c r="C2509" s="31" t="s">
        <v>13571</v>
      </c>
      <c r="D2509" s="32">
        <v>44057</v>
      </c>
      <c r="E2509" s="31" t="s">
        <v>13572</v>
      </c>
      <c r="F2509" s="31" t="s">
        <v>12612</v>
      </c>
      <c r="G2509" s="33">
        <v>-4896580</v>
      </c>
      <c r="H2509" s="33">
        <v>-4896580</v>
      </c>
      <c r="I2509" s="31" t="s">
        <v>9762</v>
      </c>
      <c r="J2509" s="31" t="s">
        <v>9763</v>
      </c>
      <c r="K2509" s="33">
        <v>-4896580</v>
      </c>
      <c r="L2509" s="31" t="s">
        <v>9764</v>
      </c>
      <c r="M2509" t="e">
        <f t="shared" si="133"/>
        <v>#VALUE!</v>
      </c>
    </row>
    <row r="2510" spans="1:13" hidden="1">
      <c r="A2510" s="31" t="s">
        <v>10853</v>
      </c>
      <c r="B2510" s="31" t="s">
        <v>13570</v>
      </c>
      <c r="C2510" s="31" t="s">
        <v>13571</v>
      </c>
      <c r="D2510" s="32">
        <v>44057</v>
      </c>
      <c r="E2510" s="31" t="s">
        <v>13572</v>
      </c>
      <c r="F2510" s="31" t="s">
        <v>9997</v>
      </c>
      <c r="G2510" s="33">
        <v>4896580</v>
      </c>
      <c r="H2510" s="33">
        <v>4896580</v>
      </c>
      <c r="I2510" s="31" t="s">
        <v>9762</v>
      </c>
      <c r="J2510" s="31" t="s">
        <v>9763</v>
      </c>
      <c r="K2510" s="33">
        <v>4896580</v>
      </c>
      <c r="L2510" s="31" t="s">
        <v>9764</v>
      </c>
      <c r="M2510" t="e">
        <f t="shared" si="133"/>
        <v>#VALUE!</v>
      </c>
    </row>
    <row r="2511" spans="1:13" hidden="1">
      <c r="A2511" s="31" t="s">
        <v>9757</v>
      </c>
      <c r="B2511" s="31" t="s">
        <v>13573</v>
      </c>
      <c r="C2511" s="31" t="s">
        <v>13574</v>
      </c>
      <c r="D2511" s="32">
        <v>44057</v>
      </c>
      <c r="E2511" s="31" t="s">
        <v>13575</v>
      </c>
      <c r="F2511" s="31" t="s">
        <v>12612</v>
      </c>
      <c r="G2511" s="33">
        <v>-810</v>
      </c>
      <c r="H2511" s="33">
        <v>-810</v>
      </c>
      <c r="I2511" s="31" t="s">
        <v>9762</v>
      </c>
      <c r="J2511" s="31" t="s">
        <v>9763</v>
      </c>
      <c r="K2511" s="33">
        <v>-810</v>
      </c>
      <c r="L2511" s="31" t="s">
        <v>9764</v>
      </c>
      <c r="M2511" t="e">
        <f t="shared" si="133"/>
        <v>#VALUE!</v>
      </c>
    </row>
    <row r="2512" spans="1:13" hidden="1">
      <c r="A2512" s="31" t="s">
        <v>9757</v>
      </c>
      <c r="B2512" s="31" t="s">
        <v>13573</v>
      </c>
      <c r="C2512" s="31" t="s">
        <v>13574</v>
      </c>
      <c r="D2512" s="32">
        <v>44057</v>
      </c>
      <c r="E2512" s="31" t="s">
        <v>13575</v>
      </c>
      <c r="F2512" s="31" t="s">
        <v>9962</v>
      </c>
      <c r="G2512" s="33">
        <v>810</v>
      </c>
      <c r="H2512" s="33">
        <v>810</v>
      </c>
      <c r="I2512" s="31" t="s">
        <v>9762</v>
      </c>
      <c r="J2512" s="31" t="s">
        <v>9763</v>
      </c>
      <c r="K2512" s="33">
        <v>810</v>
      </c>
      <c r="L2512" s="31" t="s">
        <v>9764</v>
      </c>
      <c r="M2512" t="e">
        <f t="shared" si="133"/>
        <v>#VALUE!</v>
      </c>
    </row>
    <row r="2513" spans="1:13" hidden="1">
      <c r="A2513" s="31" t="s">
        <v>9757</v>
      </c>
      <c r="B2513" s="31" t="s">
        <v>13576</v>
      </c>
      <c r="C2513" s="31" t="s">
        <v>13577</v>
      </c>
      <c r="D2513" s="32">
        <v>44057</v>
      </c>
      <c r="E2513" s="31" t="s">
        <v>13578</v>
      </c>
      <c r="F2513" s="31" t="s">
        <v>12612</v>
      </c>
      <c r="G2513" s="33">
        <v>-2160</v>
      </c>
      <c r="H2513" s="33">
        <v>-2160</v>
      </c>
      <c r="I2513" s="31" t="s">
        <v>9762</v>
      </c>
      <c r="J2513" s="31" t="s">
        <v>9763</v>
      </c>
      <c r="K2513" s="33">
        <v>-2160</v>
      </c>
      <c r="L2513" s="31" t="s">
        <v>9764</v>
      </c>
      <c r="M2513" t="e">
        <f t="shared" si="133"/>
        <v>#VALUE!</v>
      </c>
    </row>
    <row r="2514" spans="1:13" hidden="1">
      <c r="A2514" s="31" t="s">
        <v>9757</v>
      </c>
      <c r="B2514" s="31" t="s">
        <v>13576</v>
      </c>
      <c r="C2514" s="31" t="s">
        <v>13577</v>
      </c>
      <c r="D2514" s="32">
        <v>44057</v>
      </c>
      <c r="E2514" s="31" t="s">
        <v>13578</v>
      </c>
      <c r="F2514" s="31" t="s">
        <v>9962</v>
      </c>
      <c r="G2514" s="33">
        <v>2160</v>
      </c>
      <c r="H2514" s="33">
        <v>2160</v>
      </c>
      <c r="I2514" s="31" t="s">
        <v>9762</v>
      </c>
      <c r="J2514" s="31" t="s">
        <v>9763</v>
      </c>
      <c r="K2514" s="33">
        <v>2160</v>
      </c>
      <c r="L2514" s="31" t="s">
        <v>9764</v>
      </c>
      <c r="M2514" t="e">
        <f t="shared" si="133"/>
        <v>#VALUE!</v>
      </c>
    </row>
    <row r="2515" spans="1:13" hidden="1">
      <c r="A2515" s="31" t="s">
        <v>9757</v>
      </c>
      <c r="B2515" s="31" t="s">
        <v>13579</v>
      </c>
      <c r="C2515" s="31" t="s">
        <v>13580</v>
      </c>
      <c r="D2515" s="32">
        <v>44057</v>
      </c>
      <c r="E2515" s="31" t="s">
        <v>13581</v>
      </c>
      <c r="F2515" s="31" t="s">
        <v>12612</v>
      </c>
      <c r="G2515" s="33">
        <v>-9000</v>
      </c>
      <c r="H2515" s="33">
        <v>-9000</v>
      </c>
      <c r="I2515" s="31" t="s">
        <v>9762</v>
      </c>
      <c r="J2515" s="31" t="s">
        <v>9763</v>
      </c>
      <c r="K2515" s="33">
        <v>-9000</v>
      </c>
      <c r="L2515" s="31" t="s">
        <v>9764</v>
      </c>
      <c r="M2515" t="e">
        <f t="shared" si="133"/>
        <v>#VALUE!</v>
      </c>
    </row>
    <row r="2516" spans="1:13" hidden="1">
      <c r="A2516" s="31" t="s">
        <v>9757</v>
      </c>
      <c r="B2516" s="31" t="s">
        <v>13579</v>
      </c>
      <c r="C2516" s="31" t="s">
        <v>13580</v>
      </c>
      <c r="D2516" s="32">
        <v>44057</v>
      </c>
      <c r="E2516" s="31" t="s">
        <v>13581</v>
      </c>
      <c r="F2516" s="31" t="s">
        <v>9867</v>
      </c>
      <c r="G2516" s="33">
        <v>9000</v>
      </c>
      <c r="H2516" s="33">
        <v>9000</v>
      </c>
      <c r="I2516" s="31" t="s">
        <v>9762</v>
      </c>
      <c r="J2516" s="31" t="s">
        <v>9763</v>
      </c>
      <c r="K2516" s="33">
        <v>9000</v>
      </c>
      <c r="L2516" s="31" t="s">
        <v>9764</v>
      </c>
      <c r="M2516" t="e">
        <f t="shared" si="133"/>
        <v>#VALUE!</v>
      </c>
    </row>
    <row r="2517" spans="1:13" hidden="1">
      <c r="A2517" s="31" t="s">
        <v>10853</v>
      </c>
      <c r="B2517" s="31" t="s">
        <v>13582</v>
      </c>
      <c r="C2517" s="31" t="s">
        <v>13583</v>
      </c>
      <c r="D2517" s="32">
        <v>44057</v>
      </c>
      <c r="E2517" s="31" t="s">
        <v>13584</v>
      </c>
      <c r="F2517" s="31" t="s">
        <v>12612</v>
      </c>
      <c r="G2517" s="33">
        <v>-4465746</v>
      </c>
      <c r="H2517" s="33">
        <v>-4465746</v>
      </c>
      <c r="I2517" s="31" t="s">
        <v>9762</v>
      </c>
      <c r="J2517" s="31" t="s">
        <v>9763</v>
      </c>
      <c r="K2517" s="33">
        <v>-4465746</v>
      </c>
      <c r="L2517" s="31" t="s">
        <v>9764</v>
      </c>
      <c r="M2517" t="e">
        <f t="shared" si="133"/>
        <v>#VALUE!</v>
      </c>
    </row>
    <row r="2518" spans="1:13" hidden="1">
      <c r="A2518" s="31" t="s">
        <v>10853</v>
      </c>
      <c r="B2518" s="31" t="s">
        <v>13582</v>
      </c>
      <c r="C2518" s="31" t="s">
        <v>13583</v>
      </c>
      <c r="D2518" s="32">
        <v>44057</v>
      </c>
      <c r="E2518" s="31" t="s">
        <v>13584</v>
      </c>
      <c r="F2518" s="31" t="s">
        <v>9997</v>
      </c>
      <c r="G2518" s="33">
        <v>4465746</v>
      </c>
      <c r="H2518" s="33">
        <v>4465746</v>
      </c>
      <c r="I2518" s="31" t="s">
        <v>9762</v>
      </c>
      <c r="J2518" s="31" t="s">
        <v>9763</v>
      </c>
      <c r="K2518" s="33">
        <v>4465746</v>
      </c>
      <c r="L2518" s="31" t="s">
        <v>9764</v>
      </c>
      <c r="M2518" t="e">
        <f t="shared" si="133"/>
        <v>#VALUE!</v>
      </c>
    </row>
    <row r="2519" spans="1:13" hidden="1">
      <c r="A2519" s="31" t="s">
        <v>9757</v>
      </c>
      <c r="B2519" s="31" t="s">
        <v>13585</v>
      </c>
      <c r="C2519" s="31" t="s">
        <v>13586</v>
      </c>
      <c r="D2519" s="32">
        <v>44057</v>
      </c>
      <c r="E2519" s="31" t="s">
        <v>13587</v>
      </c>
      <c r="F2519" s="31" t="s">
        <v>12612</v>
      </c>
      <c r="G2519" s="33">
        <v>-89100</v>
      </c>
      <c r="H2519" s="33">
        <v>-89100</v>
      </c>
      <c r="I2519" s="31" t="s">
        <v>9762</v>
      </c>
      <c r="J2519" s="31" t="s">
        <v>9763</v>
      </c>
      <c r="K2519" s="33">
        <v>-89100</v>
      </c>
      <c r="L2519" s="31" t="s">
        <v>9764</v>
      </c>
      <c r="M2519" t="e">
        <f t="shared" si="133"/>
        <v>#VALUE!</v>
      </c>
    </row>
    <row r="2520" spans="1:13" hidden="1">
      <c r="A2520" s="31" t="s">
        <v>9757</v>
      </c>
      <c r="B2520" s="31" t="s">
        <v>13585</v>
      </c>
      <c r="C2520" s="31" t="s">
        <v>13586</v>
      </c>
      <c r="D2520" s="32">
        <v>44057</v>
      </c>
      <c r="E2520" s="31" t="s">
        <v>13587</v>
      </c>
      <c r="F2520" s="31" t="s">
        <v>10090</v>
      </c>
      <c r="G2520" s="33">
        <v>-900</v>
      </c>
      <c r="H2520" s="33">
        <v>-900</v>
      </c>
      <c r="I2520" s="31" t="s">
        <v>9762</v>
      </c>
      <c r="J2520" s="31" t="s">
        <v>9763</v>
      </c>
      <c r="K2520" s="33">
        <v>-900</v>
      </c>
      <c r="L2520" s="31" t="s">
        <v>9764</v>
      </c>
      <c r="M2520" t="e">
        <f t="shared" si="133"/>
        <v>#VALUE!</v>
      </c>
    </row>
    <row r="2521" spans="1:13" hidden="1">
      <c r="A2521" s="31" t="s">
        <v>9757</v>
      </c>
      <c r="B2521" s="31" t="s">
        <v>13585</v>
      </c>
      <c r="C2521" s="31" t="s">
        <v>13586</v>
      </c>
      <c r="D2521" s="32">
        <v>44057</v>
      </c>
      <c r="E2521" s="31" t="s">
        <v>13587</v>
      </c>
      <c r="F2521" s="31" t="s">
        <v>9867</v>
      </c>
      <c r="G2521" s="33">
        <v>90000</v>
      </c>
      <c r="H2521" s="33">
        <v>90000</v>
      </c>
      <c r="I2521" s="31" t="s">
        <v>9762</v>
      </c>
      <c r="J2521" s="31" t="s">
        <v>9763</v>
      </c>
      <c r="K2521" s="33">
        <v>90000</v>
      </c>
      <c r="L2521" s="31" t="s">
        <v>9764</v>
      </c>
      <c r="M2521" t="e">
        <f t="shared" si="133"/>
        <v>#VALUE!</v>
      </c>
    </row>
    <row r="2522" spans="1:13" hidden="1">
      <c r="A2522" s="31" t="s">
        <v>10853</v>
      </c>
      <c r="B2522" s="31" t="s">
        <v>13588</v>
      </c>
      <c r="C2522" s="31" t="s">
        <v>13589</v>
      </c>
      <c r="D2522" s="32">
        <v>44057</v>
      </c>
      <c r="E2522" s="31" t="s">
        <v>13590</v>
      </c>
      <c r="F2522" s="31" t="s">
        <v>12612</v>
      </c>
      <c r="G2522" s="33">
        <v>-2731200</v>
      </c>
      <c r="H2522" s="33">
        <v>-2731200</v>
      </c>
      <c r="I2522" s="31" t="s">
        <v>9762</v>
      </c>
      <c r="J2522" s="31" t="s">
        <v>9763</v>
      </c>
      <c r="K2522" s="33">
        <v>-2731200</v>
      </c>
      <c r="L2522" s="31" t="s">
        <v>9764</v>
      </c>
      <c r="M2522" t="e">
        <f t="shared" si="133"/>
        <v>#VALUE!</v>
      </c>
    </row>
    <row r="2523" spans="1:13" hidden="1">
      <c r="A2523" s="31" t="s">
        <v>10853</v>
      </c>
      <c r="B2523" s="31" t="s">
        <v>13588</v>
      </c>
      <c r="C2523" s="31" t="s">
        <v>13589</v>
      </c>
      <c r="D2523" s="32">
        <v>44057</v>
      </c>
      <c r="E2523" s="31" t="s">
        <v>13590</v>
      </c>
      <c r="F2523" s="31" t="s">
        <v>9997</v>
      </c>
      <c r="G2523" s="33">
        <v>2731200</v>
      </c>
      <c r="H2523" s="33">
        <v>2731200</v>
      </c>
      <c r="I2523" s="31" t="s">
        <v>9762</v>
      </c>
      <c r="J2523" s="31" t="s">
        <v>9763</v>
      </c>
      <c r="K2523" s="33">
        <v>2731200</v>
      </c>
      <c r="L2523" s="31" t="s">
        <v>9764</v>
      </c>
      <c r="M2523" t="e">
        <f t="shared" si="133"/>
        <v>#VALUE!</v>
      </c>
    </row>
    <row r="2524" spans="1:13" hidden="1">
      <c r="A2524" s="31" t="s">
        <v>9757</v>
      </c>
      <c r="B2524" s="31" t="s">
        <v>13591</v>
      </c>
      <c r="C2524" s="31" t="s">
        <v>13592</v>
      </c>
      <c r="D2524" s="32">
        <v>44057</v>
      </c>
      <c r="E2524" s="31" t="s">
        <v>13593</v>
      </c>
      <c r="F2524" s="31" t="s">
        <v>12612</v>
      </c>
      <c r="G2524" s="33">
        <v>-7425000</v>
      </c>
      <c r="H2524" s="33">
        <v>-7425000</v>
      </c>
      <c r="I2524" s="31" t="s">
        <v>9762</v>
      </c>
      <c r="J2524" s="31" t="s">
        <v>9763</v>
      </c>
      <c r="K2524" s="33">
        <v>-7425000</v>
      </c>
      <c r="L2524" s="31" t="s">
        <v>9764</v>
      </c>
      <c r="M2524" t="e">
        <f t="shared" si="133"/>
        <v>#VALUE!</v>
      </c>
    </row>
    <row r="2525" spans="1:13" hidden="1">
      <c r="A2525" s="31" t="s">
        <v>9757</v>
      </c>
      <c r="B2525" s="31" t="s">
        <v>13591</v>
      </c>
      <c r="C2525" s="31" t="s">
        <v>13592</v>
      </c>
      <c r="D2525" s="32">
        <v>44057</v>
      </c>
      <c r="E2525" s="31" t="s">
        <v>13593</v>
      </c>
      <c r="F2525" s="31" t="s">
        <v>9997</v>
      </c>
      <c r="G2525" s="33">
        <v>7500000</v>
      </c>
      <c r="H2525" s="33">
        <v>7500000</v>
      </c>
      <c r="I2525" s="31" t="s">
        <v>9762</v>
      </c>
      <c r="J2525" s="31" t="s">
        <v>9763</v>
      </c>
      <c r="K2525" s="33">
        <v>7500000</v>
      </c>
      <c r="L2525" s="31" t="s">
        <v>9764</v>
      </c>
      <c r="M2525" t="e">
        <f t="shared" si="133"/>
        <v>#VALUE!</v>
      </c>
    </row>
    <row r="2526" spans="1:13" hidden="1">
      <c r="A2526" s="31" t="s">
        <v>9757</v>
      </c>
      <c r="B2526" s="31" t="s">
        <v>13591</v>
      </c>
      <c r="C2526" s="31" t="s">
        <v>13592</v>
      </c>
      <c r="D2526" s="32">
        <v>44057</v>
      </c>
      <c r="E2526" s="31" t="s">
        <v>13593</v>
      </c>
      <c r="F2526" s="31" t="s">
        <v>13594</v>
      </c>
      <c r="G2526" s="33">
        <v>-75000</v>
      </c>
      <c r="H2526" s="33">
        <v>-75000</v>
      </c>
      <c r="I2526" s="31" t="s">
        <v>9762</v>
      </c>
      <c r="J2526" s="31" t="s">
        <v>9763</v>
      </c>
      <c r="K2526" s="33">
        <v>-75000</v>
      </c>
      <c r="L2526" s="31" t="s">
        <v>9764</v>
      </c>
      <c r="M2526" t="e">
        <f t="shared" si="133"/>
        <v>#VALUE!</v>
      </c>
    </row>
    <row r="2527" spans="1:13" hidden="1">
      <c r="A2527" s="31" t="s">
        <v>10853</v>
      </c>
      <c r="B2527" s="31" t="s">
        <v>13595</v>
      </c>
      <c r="C2527" s="31" t="s">
        <v>13596</v>
      </c>
      <c r="D2527" s="32">
        <v>44057</v>
      </c>
      <c r="E2527" s="31" t="s">
        <v>13597</v>
      </c>
      <c r="F2527" s="31" t="s">
        <v>12612</v>
      </c>
      <c r="G2527" s="33">
        <v>-48394.81</v>
      </c>
      <c r="H2527" s="33">
        <v>-48394.81</v>
      </c>
      <c r="I2527" s="31" t="s">
        <v>9762</v>
      </c>
      <c r="J2527" s="31" t="s">
        <v>9763</v>
      </c>
      <c r="K2527" s="33">
        <v>-48394.81</v>
      </c>
      <c r="L2527" s="31" t="s">
        <v>9764</v>
      </c>
      <c r="M2527" t="e">
        <f t="shared" si="133"/>
        <v>#VALUE!</v>
      </c>
    </row>
    <row r="2528" spans="1:13" hidden="1">
      <c r="A2528" s="31" t="s">
        <v>10853</v>
      </c>
      <c r="B2528" s="31" t="s">
        <v>13595</v>
      </c>
      <c r="C2528" s="31" t="s">
        <v>13596</v>
      </c>
      <c r="D2528" s="32">
        <v>44057</v>
      </c>
      <c r="E2528" s="31" t="s">
        <v>13597</v>
      </c>
      <c r="F2528" s="31" t="s">
        <v>9997</v>
      </c>
      <c r="G2528" s="33">
        <v>48394.81</v>
      </c>
      <c r="H2528" s="33">
        <v>48394.81</v>
      </c>
      <c r="I2528" s="31" t="s">
        <v>9762</v>
      </c>
      <c r="J2528" s="31" t="s">
        <v>9763</v>
      </c>
      <c r="K2528" s="33">
        <v>48394.81</v>
      </c>
      <c r="L2528" s="31" t="s">
        <v>9764</v>
      </c>
      <c r="M2528" t="e">
        <f t="shared" si="133"/>
        <v>#VALUE!</v>
      </c>
    </row>
    <row r="2529" spans="1:13" hidden="1">
      <c r="A2529" s="31" t="s">
        <v>10853</v>
      </c>
      <c r="B2529" s="31" t="s">
        <v>13598</v>
      </c>
      <c r="C2529" s="31" t="s">
        <v>13599</v>
      </c>
      <c r="D2529" s="32">
        <v>44057</v>
      </c>
      <c r="E2529" s="31" t="s">
        <v>13600</v>
      </c>
      <c r="F2529" s="31" t="s">
        <v>12612</v>
      </c>
      <c r="G2529" s="33">
        <v>-2000000</v>
      </c>
      <c r="H2529" s="33">
        <v>-2000000</v>
      </c>
      <c r="I2529" s="31" t="s">
        <v>9762</v>
      </c>
      <c r="J2529" s="31" t="s">
        <v>9763</v>
      </c>
      <c r="K2529" s="33">
        <v>-2000000</v>
      </c>
      <c r="L2529" s="31" t="s">
        <v>9764</v>
      </c>
      <c r="M2529" t="e">
        <f t="shared" si="133"/>
        <v>#VALUE!</v>
      </c>
    </row>
    <row r="2530" spans="1:13" hidden="1">
      <c r="A2530" s="31" t="s">
        <v>10853</v>
      </c>
      <c r="B2530" s="31" t="s">
        <v>13598</v>
      </c>
      <c r="C2530" s="31" t="s">
        <v>13599</v>
      </c>
      <c r="D2530" s="32">
        <v>44057</v>
      </c>
      <c r="E2530" s="31" t="s">
        <v>13600</v>
      </c>
      <c r="F2530" s="31" t="s">
        <v>9997</v>
      </c>
      <c r="G2530" s="33">
        <v>2000000</v>
      </c>
      <c r="H2530" s="33">
        <v>2000000</v>
      </c>
      <c r="I2530" s="31" t="s">
        <v>9762</v>
      </c>
      <c r="J2530" s="31" t="s">
        <v>9763</v>
      </c>
      <c r="K2530" s="33">
        <v>2000000</v>
      </c>
      <c r="L2530" s="31" t="s">
        <v>9764</v>
      </c>
      <c r="M2530" t="e">
        <f t="shared" si="133"/>
        <v>#VALUE!</v>
      </c>
    </row>
    <row r="2531" spans="1:13" hidden="1">
      <c r="A2531" s="31" t="s">
        <v>10853</v>
      </c>
      <c r="B2531" s="31" t="s">
        <v>13601</v>
      </c>
      <c r="C2531" s="31" t="s">
        <v>13602</v>
      </c>
      <c r="D2531" s="32">
        <v>44057</v>
      </c>
      <c r="E2531" s="31" t="s">
        <v>13603</v>
      </c>
      <c r="F2531" s="31" t="s">
        <v>12612</v>
      </c>
      <c r="G2531" s="33">
        <v>-2057290</v>
      </c>
      <c r="H2531" s="33">
        <v>-2057290</v>
      </c>
      <c r="I2531" s="31" t="s">
        <v>9762</v>
      </c>
      <c r="J2531" s="31" t="s">
        <v>9763</v>
      </c>
      <c r="K2531" s="33">
        <v>-2057290</v>
      </c>
      <c r="L2531" s="31" t="s">
        <v>9764</v>
      </c>
      <c r="M2531" t="e">
        <f t="shared" si="133"/>
        <v>#VALUE!</v>
      </c>
    </row>
    <row r="2532" spans="1:13" hidden="1">
      <c r="A2532" s="31" t="s">
        <v>10853</v>
      </c>
      <c r="B2532" s="31" t="s">
        <v>13601</v>
      </c>
      <c r="C2532" s="31" t="s">
        <v>13602</v>
      </c>
      <c r="D2532" s="32">
        <v>44057</v>
      </c>
      <c r="E2532" s="31" t="s">
        <v>13603</v>
      </c>
      <c r="F2532" s="31" t="s">
        <v>9997</v>
      </c>
      <c r="G2532" s="33">
        <v>2057290</v>
      </c>
      <c r="H2532" s="33">
        <v>2057290</v>
      </c>
      <c r="I2532" s="31" t="s">
        <v>9762</v>
      </c>
      <c r="J2532" s="31" t="s">
        <v>9763</v>
      </c>
      <c r="K2532" s="33">
        <v>2057290</v>
      </c>
      <c r="L2532" s="31" t="s">
        <v>9764</v>
      </c>
      <c r="M2532" t="e">
        <f t="shared" si="133"/>
        <v>#VALUE!</v>
      </c>
    </row>
    <row r="2533" spans="1:13" hidden="1">
      <c r="A2533" s="31" t="s">
        <v>9757</v>
      </c>
      <c r="B2533" s="31" t="s">
        <v>13604</v>
      </c>
      <c r="C2533" s="31" t="s">
        <v>13605</v>
      </c>
      <c r="D2533" s="32">
        <v>44057</v>
      </c>
      <c r="E2533" s="31" t="s">
        <v>13606</v>
      </c>
      <c r="F2533" s="31" t="s">
        <v>12612</v>
      </c>
      <c r="G2533" s="33">
        <v>-7425000</v>
      </c>
      <c r="H2533" s="33">
        <v>-7425000</v>
      </c>
      <c r="I2533" s="31" t="s">
        <v>9762</v>
      </c>
      <c r="J2533" s="31" t="s">
        <v>9763</v>
      </c>
      <c r="K2533" s="33">
        <v>-7425000</v>
      </c>
      <c r="L2533" s="31" t="s">
        <v>9764</v>
      </c>
      <c r="M2533" t="e">
        <f t="shared" si="133"/>
        <v>#VALUE!</v>
      </c>
    </row>
    <row r="2534" spans="1:13" hidden="1">
      <c r="A2534" s="31" t="s">
        <v>9757</v>
      </c>
      <c r="B2534" s="31" t="s">
        <v>13604</v>
      </c>
      <c r="C2534" s="31" t="s">
        <v>13605</v>
      </c>
      <c r="D2534" s="32">
        <v>44057</v>
      </c>
      <c r="E2534" s="31" t="s">
        <v>13606</v>
      </c>
      <c r="F2534" s="31" t="s">
        <v>9997</v>
      </c>
      <c r="G2534" s="33">
        <v>7500000</v>
      </c>
      <c r="H2534" s="33">
        <v>7500000</v>
      </c>
      <c r="I2534" s="31" t="s">
        <v>9762</v>
      </c>
      <c r="J2534" s="31" t="s">
        <v>9763</v>
      </c>
      <c r="K2534" s="33">
        <v>7500000</v>
      </c>
      <c r="L2534" s="31" t="s">
        <v>9764</v>
      </c>
      <c r="M2534" t="e">
        <f t="shared" si="133"/>
        <v>#VALUE!</v>
      </c>
    </row>
    <row r="2535" spans="1:13" hidden="1">
      <c r="A2535" s="31" t="s">
        <v>9757</v>
      </c>
      <c r="B2535" s="31" t="s">
        <v>13604</v>
      </c>
      <c r="C2535" s="31" t="s">
        <v>13605</v>
      </c>
      <c r="D2535" s="32">
        <v>44057</v>
      </c>
      <c r="E2535" s="31" t="s">
        <v>13606</v>
      </c>
      <c r="F2535" s="31" t="s">
        <v>13594</v>
      </c>
      <c r="G2535" s="33">
        <v>-75000</v>
      </c>
      <c r="H2535" s="33">
        <v>-75000</v>
      </c>
      <c r="I2535" s="31" t="s">
        <v>9762</v>
      </c>
      <c r="J2535" s="31" t="s">
        <v>9763</v>
      </c>
      <c r="K2535" s="33">
        <v>-75000</v>
      </c>
      <c r="L2535" s="31" t="s">
        <v>9764</v>
      </c>
      <c r="M2535" t="e">
        <f t="shared" si="133"/>
        <v>#VALUE!</v>
      </c>
    </row>
    <row r="2536" spans="1:13" hidden="1">
      <c r="A2536" s="31" t="s">
        <v>10853</v>
      </c>
      <c r="B2536" s="31" t="s">
        <v>13607</v>
      </c>
      <c r="C2536" s="31" t="s">
        <v>13608</v>
      </c>
      <c r="D2536" s="32">
        <v>44057</v>
      </c>
      <c r="E2536" s="31" t="s">
        <v>13609</v>
      </c>
      <c r="F2536" s="31" t="s">
        <v>12612</v>
      </c>
      <c r="G2536" s="33">
        <v>-275040</v>
      </c>
      <c r="H2536" s="33">
        <v>-275040</v>
      </c>
      <c r="I2536" s="31" t="s">
        <v>9762</v>
      </c>
      <c r="J2536" s="31" t="s">
        <v>9763</v>
      </c>
      <c r="K2536" s="33">
        <v>-275040</v>
      </c>
      <c r="L2536" s="31" t="s">
        <v>9764</v>
      </c>
      <c r="M2536" t="e">
        <f t="shared" si="133"/>
        <v>#VALUE!</v>
      </c>
    </row>
    <row r="2537" spans="1:13" hidden="1">
      <c r="A2537" s="31" t="s">
        <v>10853</v>
      </c>
      <c r="B2537" s="31" t="s">
        <v>13607</v>
      </c>
      <c r="C2537" s="31" t="s">
        <v>13608</v>
      </c>
      <c r="D2537" s="32">
        <v>44057</v>
      </c>
      <c r="E2537" s="31" t="s">
        <v>13609</v>
      </c>
      <c r="F2537" s="31" t="s">
        <v>9997</v>
      </c>
      <c r="G2537" s="33">
        <v>275040</v>
      </c>
      <c r="H2537" s="33">
        <v>275040</v>
      </c>
      <c r="I2537" s="31" t="s">
        <v>9762</v>
      </c>
      <c r="J2537" s="31" t="s">
        <v>9763</v>
      </c>
      <c r="K2537" s="33">
        <v>275040</v>
      </c>
      <c r="L2537" s="31" t="s">
        <v>9764</v>
      </c>
      <c r="M2537" t="e">
        <f t="shared" si="133"/>
        <v>#VALUE!</v>
      </c>
    </row>
    <row r="2538" spans="1:13" hidden="1">
      <c r="A2538" s="31" t="s">
        <v>10853</v>
      </c>
      <c r="B2538" s="31" t="s">
        <v>13610</v>
      </c>
      <c r="C2538" s="31" t="s">
        <v>13611</v>
      </c>
      <c r="D2538" s="32">
        <v>44057</v>
      </c>
      <c r="E2538" s="31" t="s">
        <v>13612</v>
      </c>
      <c r="F2538" s="31" t="s">
        <v>12612</v>
      </c>
      <c r="G2538" s="33">
        <v>-1727210</v>
      </c>
      <c r="H2538" s="33">
        <v>-1727210</v>
      </c>
      <c r="I2538" s="31" t="s">
        <v>9762</v>
      </c>
      <c r="J2538" s="31" t="s">
        <v>9763</v>
      </c>
      <c r="K2538" s="33">
        <v>-1727210</v>
      </c>
      <c r="L2538" s="31" t="s">
        <v>9764</v>
      </c>
      <c r="M2538" t="e">
        <f t="shared" si="133"/>
        <v>#VALUE!</v>
      </c>
    </row>
    <row r="2539" spans="1:13" hidden="1">
      <c r="A2539" s="31" t="s">
        <v>10853</v>
      </c>
      <c r="B2539" s="31" t="s">
        <v>13610</v>
      </c>
      <c r="C2539" s="31" t="s">
        <v>13611</v>
      </c>
      <c r="D2539" s="32">
        <v>44057</v>
      </c>
      <c r="E2539" s="31" t="s">
        <v>13612</v>
      </c>
      <c r="F2539" s="31" t="s">
        <v>9997</v>
      </c>
      <c r="G2539" s="33">
        <v>1727210</v>
      </c>
      <c r="H2539" s="33">
        <v>1727210</v>
      </c>
      <c r="I2539" s="31" t="s">
        <v>9762</v>
      </c>
      <c r="J2539" s="31" t="s">
        <v>9763</v>
      </c>
      <c r="K2539" s="33">
        <v>1727210</v>
      </c>
      <c r="L2539" s="31" t="s">
        <v>9764</v>
      </c>
      <c r="M2539" t="e">
        <f t="shared" si="133"/>
        <v>#VALUE!</v>
      </c>
    </row>
    <row r="2540" spans="1:13" hidden="1">
      <c r="A2540" s="31" t="s">
        <v>10853</v>
      </c>
      <c r="B2540" s="31" t="s">
        <v>13613</v>
      </c>
      <c r="C2540" s="31" t="s">
        <v>13614</v>
      </c>
      <c r="D2540" s="32">
        <v>44057</v>
      </c>
      <c r="E2540" s="31" t="s">
        <v>13615</v>
      </c>
      <c r="F2540" s="31" t="s">
        <v>12612</v>
      </c>
      <c r="G2540" s="33">
        <v>-4922260</v>
      </c>
      <c r="H2540" s="33">
        <v>-4922260</v>
      </c>
      <c r="I2540" s="31" t="s">
        <v>9762</v>
      </c>
      <c r="J2540" s="31" t="s">
        <v>9763</v>
      </c>
      <c r="K2540" s="33">
        <v>-4922260</v>
      </c>
      <c r="L2540" s="31" t="s">
        <v>9764</v>
      </c>
      <c r="M2540" t="e">
        <f t="shared" si="133"/>
        <v>#VALUE!</v>
      </c>
    </row>
    <row r="2541" spans="1:13" hidden="1">
      <c r="A2541" s="31" t="s">
        <v>10853</v>
      </c>
      <c r="B2541" s="31" t="s">
        <v>13613</v>
      </c>
      <c r="C2541" s="31" t="s">
        <v>13614</v>
      </c>
      <c r="D2541" s="32">
        <v>44057</v>
      </c>
      <c r="E2541" s="31" t="s">
        <v>13615</v>
      </c>
      <c r="F2541" s="31" t="s">
        <v>9997</v>
      </c>
      <c r="G2541" s="33">
        <v>4922260</v>
      </c>
      <c r="H2541" s="33">
        <v>4922260</v>
      </c>
      <c r="I2541" s="31" t="s">
        <v>9762</v>
      </c>
      <c r="J2541" s="31" t="s">
        <v>9763</v>
      </c>
      <c r="K2541" s="33">
        <v>4922260</v>
      </c>
      <c r="L2541" s="31" t="s">
        <v>9764</v>
      </c>
      <c r="M2541" t="e">
        <f t="shared" si="133"/>
        <v>#VALUE!</v>
      </c>
    </row>
    <row r="2542" spans="1:13" hidden="1">
      <c r="A2542" s="31" t="s">
        <v>9757</v>
      </c>
      <c r="B2542" s="31" t="s">
        <v>13616</v>
      </c>
      <c r="C2542" s="31" t="s">
        <v>13617</v>
      </c>
      <c r="D2542" s="32">
        <v>44057</v>
      </c>
      <c r="E2542" s="31" t="s">
        <v>13618</v>
      </c>
      <c r="F2542" s="31" t="s">
        <v>12612</v>
      </c>
      <c r="G2542" s="33">
        <v>-1139549.54</v>
      </c>
      <c r="H2542" s="33">
        <v>-1139549.54</v>
      </c>
      <c r="I2542" s="31" t="s">
        <v>9762</v>
      </c>
      <c r="J2542" s="31" t="s">
        <v>9763</v>
      </c>
      <c r="K2542" s="33">
        <v>-1139549.54</v>
      </c>
      <c r="L2542" s="31" t="s">
        <v>9764</v>
      </c>
      <c r="M2542" t="e">
        <f t="shared" si="133"/>
        <v>#VALUE!</v>
      </c>
    </row>
    <row r="2543" spans="1:13" hidden="1">
      <c r="A2543" s="31" t="s">
        <v>9757</v>
      </c>
      <c r="B2543" s="31" t="s">
        <v>13616</v>
      </c>
      <c r="C2543" s="31" t="s">
        <v>13617</v>
      </c>
      <c r="D2543" s="32">
        <v>44057</v>
      </c>
      <c r="E2543" s="31" t="s">
        <v>13618</v>
      </c>
      <c r="F2543" s="31" t="s">
        <v>9997</v>
      </c>
      <c r="G2543" s="33">
        <v>1139549.54</v>
      </c>
      <c r="H2543" s="33">
        <v>1139549.54</v>
      </c>
      <c r="I2543" s="31" t="s">
        <v>9762</v>
      </c>
      <c r="J2543" s="31" t="s">
        <v>9763</v>
      </c>
      <c r="K2543" s="33">
        <v>1139549.54</v>
      </c>
      <c r="L2543" s="31" t="s">
        <v>9764</v>
      </c>
      <c r="M2543" t="e">
        <f t="shared" si="133"/>
        <v>#VALUE!</v>
      </c>
    </row>
    <row r="2544" spans="1:13" hidden="1">
      <c r="A2544" s="31" t="s">
        <v>10853</v>
      </c>
      <c r="B2544" s="31" t="s">
        <v>13619</v>
      </c>
      <c r="C2544" s="31" t="s">
        <v>13620</v>
      </c>
      <c r="D2544" s="32">
        <v>44057</v>
      </c>
      <c r="E2544" s="31" t="s">
        <v>13621</v>
      </c>
      <c r="F2544" s="31" t="s">
        <v>12612</v>
      </c>
      <c r="G2544" s="33">
        <v>-5500000</v>
      </c>
      <c r="H2544" s="33">
        <v>-5500000</v>
      </c>
      <c r="I2544" s="31" t="s">
        <v>9762</v>
      </c>
      <c r="J2544" s="31" t="s">
        <v>9763</v>
      </c>
      <c r="K2544" s="33">
        <v>-5500000</v>
      </c>
      <c r="L2544" s="31" t="s">
        <v>9764</v>
      </c>
      <c r="M2544" t="e">
        <f t="shared" si="133"/>
        <v>#VALUE!</v>
      </c>
    </row>
    <row r="2545" spans="1:13" hidden="1">
      <c r="A2545" s="31" t="s">
        <v>10853</v>
      </c>
      <c r="B2545" s="31" t="s">
        <v>13619</v>
      </c>
      <c r="C2545" s="31" t="s">
        <v>13620</v>
      </c>
      <c r="D2545" s="32">
        <v>44057</v>
      </c>
      <c r="E2545" s="31" t="s">
        <v>13621</v>
      </c>
      <c r="F2545" s="31" t="s">
        <v>9997</v>
      </c>
      <c r="G2545" s="33">
        <v>5500000</v>
      </c>
      <c r="H2545" s="33">
        <v>5500000</v>
      </c>
      <c r="I2545" s="31" t="s">
        <v>9762</v>
      </c>
      <c r="J2545" s="31" t="s">
        <v>9763</v>
      </c>
      <c r="K2545" s="33">
        <v>5500000</v>
      </c>
      <c r="L2545" s="31" t="s">
        <v>9764</v>
      </c>
      <c r="M2545" t="e">
        <f t="shared" si="133"/>
        <v>#VALUE!</v>
      </c>
    </row>
    <row r="2546" spans="1:13" hidden="1">
      <c r="A2546" s="31" t="s">
        <v>9757</v>
      </c>
      <c r="B2546" s="31" t="s">
        <v>13622</v>
      </c>
      <c r="C2546" s="31" t="s">
        <v>13623</v>
      </c>
      <c r="D2546" s="32">
        <v>44057</v>
      </c>
      <c r="E2546" s="31" t="s">
        <v>13624</v>
      </c>
      <c r="F2546" s="31" t="s">
        <v>12612</v>
      </c>
      <c r="G2546" s="33">
        <v>-1018640.19</v>
      </c>
      <c r="H2546" s="33">
        <v>-1018640.19</v>
      </c>
      <c r="I2546" s="31" t="s">
        <v>9762</v>
      </c>
      <c r="J2546" s="31" t="s">
        <v>9763</v>
      </c>
      <c r="K2546" s="33">
        <v>-1018640.19</v>
      </c>
      <c r="L2546" s="31" t="s">
        <v>9764</v>
      </c>
      <c r="M2546" t="e">
        <f t="shared" si="133"/>
        <v>#VALUE!</v>
      </c>
    </row>
    <row r="2547" spans="1:13" hidden="1">
      <c r="A2547" s="31" t="s">
        <v>9757</v>
      </c>
      <c r="B2547" s="31" t="s">
        <v>13622</v>
      </c>
      <c r="C2547" s="31" t="s">
        <v>13623</v>
      </c>
      <c r="D2547" s="32">
        <v>44057</v>
      </c>
      <c r="E2547" s="31" t="s">
        <v>13624</v>
      </c>
      <c r="F2547" s="31" t="s">
        <v>9997</v>
      </c>
      <c r="G2547" s="33">
        <v>1018640.19</v>
      </c>
      <c r="H2547" s="33">
        <v>1018640.19</v>
      </c>
      <c r="I2547" s="31" t="s">
        <v>9762</v>
      </c>
      <c r="J2547" s="31" t="s">
        <v>9763</v>
      </c>
      <c r="K2547" s="33">
        <v>1018640.19</v>
      </c>
      <c r="L2547" s="31" t="s">
        <v>9764</v>
      </c>
      <c r="M2547" t="e">
        <f t="shared" si="133"/>
        <v>#VALUE!</v>
      </c>
    </row>
    <row r="2548" spans="1:13" hidden="1">
      <c r="A2548" s="31" t="s">
        <v>10853</v>
      </c>
      <c r="B2548" s="31" t="s">
        <v>13625</v>
      </c>
      <c r="C2548" s="31" t="s">
        <v>13626</v>
      </c>
      <c r="D2548" s="32">
        <v>44057</v>
      </c>
      <c r="E2548" s="31" t="s">
        <v>13627</v>
      </c>
      <c r="F2548" s="31" t="s">
        <v>12612</v>
      </c>
      <c r="G2548" s="33">
        <v>-5115300</v>
      </c>
      <c r="H2548" s="33">
        <v>-5115300</v>
      </c>
      <c r="I2548" s="31" t="s">
        <v>9762</v>
      </c>
      <c r="J2548" s="31" t="s">
        <v>9763</v>
      </c>
      <c r="K2548" s="33">
        <v>-5115300</v>
      </c>
      <c r="L2548" s="31" t="s">
        <v>9764</v>
      </c>
      <c r="M2548" t="e">
        <f t="shared" si="133"/>
        <v>#VALUE!</v>
      </c>
    </row>
    <row r="2549" spans="1:13" hidden="1">
      <c r="A2549" s="31" t="s">
        <v>10853</v>
      </c>
      <c r="B2549" s="31" t="s">
        <v>13625</v>
      </c>
      <c r="C2549" s="31" t="s">
        <v>13626</v>
      </c>
      <c r="D2549" s="32">
        <v>44057</v>
      </c>
      <c r="E2549" s="31" t="s">
        <v>13627</v>
      </c>
      <c r="F2549" s="31" t="s">
        <v>9997</v>
      </c>
      <c r="G2549" s="33">
        <v>5115300</v>
      </c>
      <c r="H2549" s="33">
        <v>5115300</v>
      </c>
      <c r="I2549" s="31" t="s">
        <v>9762</v>
      </c>
      <c r="J2549" s="31" t="s">
        <v>9763</v>
      </c>
      <c r="K2549" s="33">
        <v>5115300</v>
      </c>
      <c r="L2549" s="31" t="s">
        <v>9764</v>
      </c>
      <c r="M2549" t="e">
        <f t="shared" si="133"/>
        <v>#VALUE!</v>
      </c>
    </row>
    <row r="2550" spans="1:13" hidden="1">
      <c r="A2550" s="31" t="s">
        <v>9757</v>
      </c>
      <c r="B2550" s="31" t="s">
        <v>13628</v>
      </c>
      <c r="C2550" s="31" t="s">
        <v>13629</v>
      </c>
      <c r="D2550" s="32">
        <v>44057</v>
      </c>
      <c r="E2550" s="31" t="s">
        <v>13630</v>
      </c>
      <c r="F2550" s="31" t="s">
        <v>12612</v>
      </c>
      <c r="G2550" s="33">
        <v>-2703888</v>
      </c>
      <c r="H2550" s="33">
        <v>-2703888</v>
      </c>
      <c r="I2550" s="31" t="s">
        <v>9762</v>
      </c>
      <c r="J2550" s="31" t="s">
        <v>9763</v>
      </c>
      <c r="K2550" s="33">
        <v>-2703888</v>
      </c>
      <c r="L2550" s="31" t="s">
        <v>9764</v>
      </c>
      <c r="M2550" t="e">
        <f t="shared" si="133"/>
        <v>#VALUE!</v>
      </c>
    </row>
    <row r="2551" spans="1:13" hidden="1">
      <c r="A2551" s="31" t="s">
        <v>9757</v>
      </c>
      <c r="B2551" s="31" t="s">
        <v>13628</v>
      </c>
      <c r="C2551" s="31" t="s">
        <v>13629</v>
      </c>
      <c r="D2551" s="32">
        <v>44057</v>
      </c>
      <c r="E2551" s="31" t="s">
        <v>13630</v>
      </c>
      <c r="F2551" s="31" t="s">
        <v>9997</v>
      </c>
      <c r="G2551" s="33">
        <v>2731200</v>
      </c>
      <c r="H2551" s="33">
        <v>2731200</v>
      </c>
      <c r="I2551" s="31" t="s">
        <v>9762</v>
      </c>
      <c r="J2551" s="31" t="s">
        <v>9763</v>
      </c>
      <c r="K2551" s="33">
        <v>2731200</v>
      </c>
      <c r="L2551" s="31" t="s">
        <v>9764</v>
      </c>
      <c r="M2551" t="e">
        <f t="shared" si="133"/>
        <v>#VALUE!</v>
      </c>
    </row>
    <row r="2552" spans="1:13" hidden="1">
      <c r="A2552" s="31" t="s">
        <v>9757</v>
      </c>
      <c r="B2552" s="31" t="s">
        <v>13628</v>
      </c>
      <c r="C2552" s="31" t="s">
        <v>13629</v>
      </c>
      <c r="D2552" s="32">
        <v>44057</v>
      </c>
      <c r="E2552" s="31" t="s">
        <v>13630</v>
      </c>
      <c r="F2552" s="31" t="s">
        <v>13594</v>
      </c>
      <c r="G2552" s="33">
        <v>-27312</v>
      </c>
      <c r="H2552" s="33">
        <v>-27312</v>
      </c>
      <c r="I2552" s="31" t="s">
        <v>9762</v>
      </c>
      <c r="J2552" s="31" t="s">
        <v>9763</v>
      </c>
      <c r="K2552" s="33">
        <v>-27312</v>
      </c>
      <c r="L2552" s="31" t="s">
        <v>9764</v>
      </c>
      <c r="M2552" t="e">
        <f t="shared" si="133"/>
        <v>#VALUE!</v>
      </c>
    </row>
    <row r="2553" spans="1:13" hidden="1">
      <c r="A2553" s="31" t="s">
        <v>10853</v>
      </c>
      <c r="B2553" s="31" t="s">
        <v>13631</v>
      </c>
      <c r="C2553" s="31" t="s">
        <v>13632</v>
      </c>
      <c r="D2553" s="32">
        <v>44057</v>
      </c>
      <c r="E2553" s="31" t="s">
        <v>13633</v>
      </c>
      <c r="F2553" s="31" t="s">
        <v>12612</v>
      </c>
      <c r="G2553" s="33">
        <v>-2430000</v>
      </c>
      <c r="H2553" s="33">
        <v>-2430000</v>
      </c>
      <c r="I2553" s="31" t="s">
        <v>9762</v>
      </c>
      <c r="J2553" s="31" t="s">
        <v>9763</v>
      </c>
      <c r="K2553" s="33">
        <v>-2430000</v>
      </c>
      <c r="L2553" s="31" t="s">
        <v>9764</v>
      </c>
      <c r="M2553" t="e">
        <f t="shared" si="133"/>
        <v>#VALUE!</v>
      </c>
    </row>
    <row r="2554" spans="1:13" hidden="1">
      <c r="A2554" s="31" t="s">
        <v>10853</v>
      </c>
      <c r="B2554" s="31" t="s">
        <v>13631</v>
      </c>
      <c r="C2554" s="31" t="s">
        <v>13632</v>
      </c>
      <c r="D2554" s="32">
        <v>44057</v>
      </c>
      <c r="E2554" s="31" t="s">
        <v>13633</v>
      </c>
      <c r="F2554" s="31" t="s">
        <v>9997</v>
      </c>
      <c r="G2554" s="33">
        <v>2430000</v>
      </c>
      <c r="H2554" s="33">
        <v>2430000</v>
      </c>
      <c r="I2554" s="31" t="s">
        <v>9762</v>
      </c>
      <c r="J2554" s="31" t="s">
        <v>9763</v>
      </c>
      <c r="K2554" s="33">
        <v>2430000</v>
      </c>
      <c r="L2554" s="31" t="s">
        <v>9764</v>
      </c>
      <c r="M2554" t="e">
        <f t="shared" si="133"/>
        <v>#VALUE!</v>
      </c>
    </row>
    <row r="2555" spans="1:13" hidden="1">
      <c r="A2555" s="31" t="s">
        <v>10853</v>
      </c>
      <c r="B2555" s="31" t="s">
        <v>13634</v>
      </c>
      <c r="C2555" s="31" t="s">
        <v>13635</v>
      </c>
      <c r="D2555" s="32">
        <v>44057</v>
      </c>
      <c r="E2555" s="31" t="s">
        <v>13636</v>
      </c>
      <c r="F2555" s="31" t="s">
        <v>12612</v>
      </c>
      <c r="G2555" s="33">
        <v>-2000000</v>
      </c>
      <c r="H2555" s="33">
        <v>-2000000</v>
      </c>
      <c r="I2555" s="31" t="s">
        <v>9762</v>
      </c>
      <c r="J2555" s="31" t="s">
        <v>9763</v>
      </c>
      <c r="K2555" s="33">
        <v>-2000000</v>
      </c>
      <c r="L2555" s="31" t="s">
        <v>9764</v>
      </c>
      <c r="M2555" t="e">
        <f t="shared" si="133"/>
        <v>#VALUE!</v>
      </c>
    </row>
    <row r="2556" spans="1:13" hidden="1">
      <c r="A2556" s="31" t="s">
        <v>10853</v>
      </c>
      <c r="B2556" s="31" t="s">
        <v>13634</v>
      </c>
      <c r="C2556" s="31" t="s">
        <v>13635</v>
      </c>
      <c r="D2556" s="32">
        <v>44057</v>
      </c>
      <c r="E2556" s="31" t="s">
        <v>13636</v>
      </c>
      <c r="F2556" s="31" t="s">
        <v>9997</v>
      </c>
      <c r="G2556" s="33">
        <v>2000000</v>
      </c>
      <c r="H2556" s="33">
        <v>2000000</v>
      </c>
      <c r="I2556" s="31" t="s">
        <v>9762</v>
      </c>
      <c r="J2556" s="31" t="s">
        <v>9763</v>
      </c>
      <c r="K2556" s="33">
        <v>2000000</v>
      </c>
      <c r="L2556" s="31" t="s">
        <v>9764</v>
      </c>
      <c r="M2556" t="e">
        <f t="shared" si="133"/>
        <v>#VALUE!</v>
      </c>
    </row>
    <row r="2557" spans="1:13" hidden="1">
      <c r="A2557" s="31" t="s">
        <v>10853</v>
      </c>
      <c r="B2557" s="31" t="s">
        <v>13637</v>
      </c>
      <c r="C2557" s="31" t="s">
        <v>13638</v>
      </c>
      <c r="D2557" s="32">
        <v>44054</v>
      </c>
      <c r="E2557" s="31" t="s">
        <v>13639</v>
      </c>
      <c r="F2557" s="31" t="s">
        <v>12612</v>
      </c>
      <c r="G2557" s="33">
        <v>-74891.81</v>
      </c>
      <c r="H2557" s="33">
        <v>-74891.81</v>
      </c>
      <c r="I2557" s="31" t="s">
        <v>9762</v>
      </c>
      <c r="J2557" s="31" t="s">
        <v>9763</v>
      </c>
      <c r="K2557" s="33">
        <v>-74891.81</v>
      </c>
      <c r="L2557" s="31" t="s">
        <v>9764</v>
      </c>
      <c r="M2557" t="e">
        <f t="shared" si="133"/>
        <v>#VALUE!</v>
      </c>
    </row>
    <row r="2558" spans="1:13" hidden="1">
      <c r="A2558" s="31" t="s">
        <v>10853</v>
      </c>
      <c r="B2558" s="31" t="s">
        <v>13637</v>
      </c>
      <c r="C2558" s="31" t="s">
        <v>13638</v>
      </c>
      <c r="D2558" s="32">
        <v>44054</v>
      </c>
      <c r="E2558" s="31" t="s">
        <v>13639</v>
      </c>
      <c r="F2558" s="31" t="s">
        <v>9867</v>
      </c>
      <c r="G2558" s="33">
        <v>74891.81</v>
      </c>
      <c r="H2558" s="33">
        <v>74891.81</v>
      </c>
      <c r="I2558" s="31" t="s">
        <v>9762</v>
      </c>
      <c r="J2558" s="31" t="s">
        <v>9763</v>
      </c>
      <c r="K2558" s="33">
        <v>74891.81</v>
      </c>
      <c r="L2558" s="31" t="s">
        <v>9764</v>
      </c>
      <c r="M2558" t="e">
        <f t="shared" si="133"/>
        <v>#VALUE!</v>
      </c>
    </row>
    <row r="2559" spans="1:13" hidden="1">
      <c r="A2559" s="31" t="s">
        <v>9757</v>
      </c>
      <c r="B2559" s="31" t="s">
        <v>13640</v>
      </c>
      <c r="C2559" s="31" t="s">
        <v>13641</v>
      </c>
      <c r="D2559" s="32">
        <v>44056</v>
      </c>
      <c r="E2559" s="31" t="s">
        <v>13642</v>
      </c>
      <c r="F2559" s="31" t="s">
        <v>13643</v>
      </c>
      <c r="G2559" s="33">
        <v>-260000</v>
      </c>
      <c r="H2559" s="33">
        <v>-260000</v>
      </c>
      <c r="I2559" s="31" t="s">
        <v>9762</v>
      </c>
      <c r="J2559" s="31" t="s">
        <v>9763</v>
      </c>
      <c r="K2559" s="33">
        <v>-260000</v>
      </c>
      <c r="L2559" s="31" t="s">
        <v>9764</v>
      </c>
      <c r="M2559" t="e">
        <f t="shared" si="133"/>
        <v>#VALUE!</v>
      </c>
    </row>
    <row r="2560" spans="1:13" hidden="1">
      <c r="A2560" s="31" t="s">
        <v>9757</v>
      </c>
      <c r="B2560" s="31" t="s">
        <v>13640</v>
      </c>
      <c r="C2560" s="31" t="s">
        <v>13641</v>
      </c>
      <c r="D2560" s="32">
        <v>44056</v>
      </c>
      <c r="E2560" s="31" t="s">
        <v>13642</v>
      </c>
      <c r="F2560" s="31" t="s">
        <v>10050</v>
      </c>
      <c r="G2560" s="33">
        <v>260000</v>
      </c>
      <c r="H2560" s="33">
        <v>260000</v>
      </c>
      <c r="I2560" s="31" t="s">
        <v>9762</v>
      </c>
      <c r="J2560" s="31" t="s">
        <v>9763</v>
      </c>
      <c r="K2560" s="33">
        <v>260000</v>
      </c>
      <c r="L2560" s="31" t="s">
        <v>9764</v>
      </c>
      <c r="M2560" t="e">
        <f t="shared" si="133"/>
        <v>#VALUE!</v>
      </c>
    </row>
    <row r="2561" spans="1:13" hidden="1">
      <c r="A2561" s="31" t="s">
        <v>9757</v>
      </c>
      <c r="B2561" s="31" t="s">
        <v>13644</v>
      </c>
      <c r="C2561" s="31" t="s">
        <v>13645</v>
      </c>
      <c r="D2561" s="32">
        <v>44056</v>
      </c>
      <c r="E2561" s="31" t="s">
        <v>13646</v>
      </c>
      <c r="F2561" s="31" t="s">
        <v>13647</v>
      </c>
      <c r="G2561" s="33">
        <v>-10500</v>
      </c>
      <c r="H2561" s="33">
        <v>-10500</v>
      </c>
      <c r="I2561" s="31" t="s">
        <v>9762</v>
      </c>
      <c r="J2561" s="31" t="s">
        <v>9763</v>
      </c>
      <c r="K2561" s="33">
        <v>-10500</v>
      </c>
      <c r="L2561" s="31" t="s">
        <v>9764</v>
      </c>
      <c r="M2561" t="e">
        <f t="shared" si="133"/>
        <v>#VALUE!</v>
      </c>
    </row>
    <row r="2562" spans="1:13" hidden="1">
      <c r="A2562" s="31" t="s">
        <v>9757</v>
      </c>
      <c r="B2562" s="31" t="s">
        <v>13644</v>
      </c>
      <c r="C2562" s="31" t="s">
        <v>13645</v>
      </c>
      <c r="D2562" s="32">
        <v>44056</v>
      </c>
      <c r="E2562" s="31" t="s">
        <v>13646</v>
      </c>
      <c r="F2562" s="31" t="s">
        <v>10095</v>
      </c>
      <c r="G2562" s="33">
        <v>10500</v>
      </c>
      <c r="H2562" s="33">
        <v>10500</v>
      </c>
      <c r="I2562" s="31" t="s">
        <v>9762</v>
      </c>
      <c r="J2562" s="31" t="s">
        <v>9763</v>
      </c>
      <c r="K2562" s="33">
        <v>10500</v>
      </c>
      <c r="L2562" s="31" t="s">
        <v>9764</v>
      </c>
      <c r="M2562" t="e">
        <f t="shared" si="133"/>
        <v>#VALUE!</v>
      </c>
    </row>
    <row r="2563" spans="1:13" hidden="1">
      <c r="A2563" s="31" t="s">
        <v>9757</v>
      </c>
      <c r="B2563" s="31" t="s">
        <v>13648</v>
      </c>
      <c r="C2563" s="31" t="s">
        <v>13649</v>
      </c>
      <c r="D2563" s="32">
        <v>44056</v>
      </c>
      <c r="E2563" s="31" t="s">
        <v>13650</v>
      </c>
      <c r="F2563" s="31" t="s">
        <v>13651</v>
      </c>
      <c r="G2563" s="33">
        <v>-24460</v>
      </c>
      <c r="H2563" s="33">
        <v>-24460</v>
      </c>
      <c r="I2563" s="31" t="s">
        <v>9762</v>
      </c>
      <c r="J2563" s="31" t="s">
        <v>9763</v>
      </c>
      <c r="K2563" s="33">
        <v>-24460</v>
      </c>
      <c r="L2563" s="31" t="s">
        <v>9764</v>
      </c>
      <c r="M2563" t="e">
        <f t="shared" ref="M2563:M2626" si="134">FIND("PO",E2563)</f>
        <v>#VALUE!</v>
      </c>
    </row>
    <row r="2564" spans="1:13" hidden="1">
      <c r="A2564" s="31" t="s">
        <v>9757</v>
      </c>
      <c r="B2564" s="31" t="s">
        <v>13648</v>
      </c>
      <c r="C2564" s="31" t="s">
        <v>13649</v>
      </c>
      <c r="D2564" s="32">
        <v>44056</v>
      </c>
      <c r="E2564" s="31" t="s">
        <v>13650</v>
      </c>
      <c r="F2564" s="31" t="s">
        <v>13652</v>
      </c>
      <c r="G2564" s="33">
        <v>24460</v>
      </c>
      <c r="H2564" s="33">
        <v>24460</v>
      </c>
      <c r="I2564" s="31" t="s">
        <v>9762</v>
      </c>
      <c r="J2564" s="31" t="s">
        <v>9763</v>
      </c>
      <c r="K2564" s="33">
        <v>24460</v>
      </c>
      <c r="L2564" s="31" t="s">
        <v>9764</v>
      </c>
      <c r="M2564" t="e">
        <f t="shared" si="134"/>
        <v>#VALUE!</v>
      </c>
    </row>
    <row r="2565" spans="1:13" hidden="1">
      <c r="A2565" s="31" t="s">
        <v>9757</v>
      </c>
      <c r="B2565" s="31" t="s">
        <v>13653</v>
      </c>
      <c r="C2565" s="31" t="s">
        <v>13654</v>
      </c>
      <c r="D2565" s="32">
        <v>44056</v>
      </c>
      <c r="E2565" s="31" t="s">
        <v>13655</v>
      </c>
      <c r="F2565" s="31" t="s">
        <v>13375</v>
      </c>
      <c r="G2565" s="33">
        <v>48000</v>
      </c>
      <c r="H2565" s="33">
        <v>48000</v>
      </c>
      <c r="I2565" s="31" t="s">
        <v>9762</v>
      </c>
      <c r="J2565" s="31" t="s">
        <v>9763</v>
      </c>
      <c r="K2565" s="33">
        <v>48000</v>
      </c>
      <c r="L2565" s="31" t="s">
        <v>9764</v>
      </c>
      <c r="M2565" t="e">
        <f t="shared" si="134"/>
        <v>#VALUE!</v>
      </c>
    </row>
    <row r="2566" spans="1:13" hidden="1">
      <c r="A2566" s="31" t="s">
        <v>9757</v>
      </c>
      <c r="B2566" s="31" t="s">
        <v>13653</v>
      </c>
      <c r="C2566" s="31" t="s">
        <v>13654</v>
      </c>
      <c r="D2566" s="32">
        <v>44056</v>
      </c>
      <c r="E2566" s="31" t="s">
        <v>13655</v>
      </c>
      <c r="F2566" s="31" t="s">
        <v>12612</v>
      </c>
      <c r="G2566" s="33">
        <v>-48000</v>
      </c>
      <c r="H2566" s="33">
        <v>-48000</v>
      </c>
      <c r="I2566" s="31" t="s">
        <v>9762</v>
      </c>
      <c r="J2566" s="31" t="s">
        <v>9763</v>
      </c>
      <c r="K2566" s="33">
        <v>-48000</v>
      </c>
      <c r="L2566" s="31" t="s">
        <v>9764</v>
      </c>
      <c r="M2566" t="e">
        <f t="shared" si="134"/>
        <v>#VALUE!</v>
      </c>
    </row>
    <row r="2567" spans="1:13" hidden="1">
      <c r="A2567" s="31" t="s">
        <v>9757</v>
      </c>
      <c r="B2567" s="31" t="s">
        <v>13656</v>
      </c>
      <c r="C2567" s="31" t="s">
        <v>13657</v>
      </c>
      <c r="D2567" s="32">
        <v>44057</v>
      </c>
      <c r="E2567" s="31" t="s">
        <v>13658</v>
      </c>
      <c r="F2567" s="31" t="s">
        <v>13659</v>
      </c>
      <c r="G2567" s="33">
        <v>110000</v>
      </c>
      <c r="H2567" s="33">
        <v>110000</v>
      </c>
      <c r="I2567" s="31" t="s">
        <v>9762</v>
      </c>
      <c r="J2567" s="31" t="s">
        <v>9763</v>
      </c>
      <c r="K2567" s="33">
        <v>110000</v>
      </c>
      <c r="L2567" s="31" t="s">
        <v>9764</v>
      </c>
      <c r="M2567" t="e">
        <f t="shared" si="134"/>
        <v>#VALUE!</v>
      </c>
    </row>
    <row r="2568" spans="1:13" hidden="1">
      <c r="A2568" s="31" t="s">
        <v>9757</v>
      </c>
      <c r="B2568" s="31" t="s">
        <v>13656</v>
      </c>
      <c r="C2568" s="31" t="s">
        <v>13657</v>
      </c>
      <c r="D2568" s="32">
        <v>44057</v>
      </c>
      <c r="E2568" s="31" t="s">
        <v>13658</v>
      </c>
      <c r="F2568" s="31" t="s">
        <v>12612</v>
      </c>
      <c r="G2568" s="33">
        <v>-110000</v>
      </c>
      <c r="H2568" s="33">
        <v>-110000</v>
      </c>
      <c r="I2568" s="31" t="s">
        <v>9762</v>
      </c>
      <c r="J2568" s="31" t="s">
        <v>9763</v>
      </c>
      <c r="K2568" s="33">
        <v>-110000</v>
      </c>
      <c r="L2568" s="31" t="s">
        <v>9764</v>
      </c>
      <c r="M2568" t="e">
        <f t="shared" si="134"/>
        <v>#VALUE!</v>
      </c>
    </row>
    <row r="2569" spans="1:13" hidden="1">
      <c r="A2569" s="31" t="s">
        <v>9757</v>
      </c>
      <c r="B2569" s="31" t="s">
        <v>13660</v>
      </c>
      <c r="C2569" s="31" t="s">
        <v>13661</v>
      </c>
      <c r="D2569" s="32">
        <v>44060</v>
      </c>
      <c r="E2569" s="31" t="s">
        <v>13662</v>
      </c>
      <c r="F2569" s="31" t="s">
        <v>12612</v>
      </c>
      <c r="G2569" s="33">
        <v>-2140</v>
      </c>
      <c r="H2569" s="33">
        <v>-2140</v>
      </c>
      <c r="I2569" s="31" t="s">
        <v>9762</v>
      </c>
      <c r="J2569" s="31" t="s">
        <v>9763</v>
      </c>
      <c r="K2569" s="33">
        <v>-2140</v>
      </c>
      <c r="L2569" s="31" t="s">
        <v>9764</v>
      </c>
      <c r="M2569" t="e">
        <f t="shared" si="134"/>
        <v>#VALUE!</v>
      </c>
    </row>
    <row r="2570" spans="1:13" hidden="1">
      <c r="A2570" s="31" t="s">
        <v>9757</v>
      </c>
      <c r="B2570" s="31" t="s">
        <v>13660</v>
      </c>
      <c r="C2570" s="31" t="s">
        <v>13661</v>
      </c>
      <c r="D2570" s="32">
        <v>44060</v>
      </c>
      <c r="E2570" s="31" t="s">
        <v>13662</v>
      </c>
      <c r="F2570" s="31" t="s">
        <v>9875</v>
      </c>
      <c r="G2570" s="33">
        <v>2140</v>
      </c>
      <c r="H2570" s="33">
        <v>2140</v>
      </c>
      <c r="I2570" s="31" t="s">
        <v>9762</v>
      </c>
      <c r="J2570" s="31" t="s">
        <v>9763</v>
      </c>
      <c r="K2570" s="33">
        <v>2140</v>
      </c>
      <c r="L2570" s="31" t="s">
        <v>9764</v>
      </c>
      <c r="M2570" t="e">
        <f t="shared" si="134"/>
        <v>#VALUE!</v>
      </c>
    </row>
    <row r="2571" spans="1:13" hidden="1">
      <c r="A2571" s="31" t="s">
        <v>9757</v>
      </c>
      <c r="B2571" s="31" t="s">
        <v>13663</v>
      </c>
      <c r="C2571" s="31" t="s">
        <v>13664</v>
      </c>
      <c r="D2571" s="32">
        <v>44060</v>
      </c>
      <c r="E2571" s="31" t="s">
        <v>13665</v>
      </c>
      <c r="F2571" s="31" t="s">
        <v>13666</v>
      </c>
      <c r="G2571" s="33">
        <v>1000</v>
      </c>
      <c r="H2571" s="33">
        <v>1000</v>
      </c>
      <c r="I2571" s="31" t="s">
        <v>9762</v>
      </c>
      <c r="J2571" s="31" t="s">
        <v>9763</v>
      </c>
      <c r="K2571" s="33">
        <v>1000</v>
      </c>
      <c r="L2571" s="31" t="s">
        <v>9764</v>
      </c>
      <c r="M2571" t="e">
        <f t="shared" si="134"/>
        <v>#VALUE!</v>
      </c>
    </row>
    <row r="2572" spans="1:13" hidden="1">
      <c r="A2572" s="31" t="s">
        <v>9757</v>
      </c>
      <c r="B2572" s="31" t="s">
        <v>13663</v>
      </c>
      <c r="C2572" s="31" t="s">
        <v>13664</v>
      </c>
      <c r="D2572" s="32">
        <v>44060</v>
      </c>
      <c r="E2572" s="31" t="s">
        <v>13665</v>
      </c>
      <c r="F2572" s="31" t="s">
        <v>12612</v>
      </c>
      <c r="G2572" s="33">
        <v>-25299</v>
      </c>
      <c r="H2572" s="33">
        <v>-25299</v>
      </c>
      <c r="I2572" s="31" t="s">
        <v>9762</v>
      </c>
      <c r="J2572" s="31" t="s">
        <v>9763</v>
      </c>
      <c r="K2572" s="33">
        <v>-25299</v>
      </c>
      <c r="L2572" s="31" t="s">
        <v>9764</v>
      </c>
      <c r="M2572" t="e">
        <f t="shared" si="134"/>
        <v>#VALUE!</v>
      </c>
    </row>
    <row r="2573" spans="1:13" hidden="1">
      <c r="A2573" s="31" t="s">
        <v>9757</v>
      </c>
      <c r="B2573" s="31" t="s">
        <v>13663</v>
      </c>
      <c r="C2573" s="31" t="s">
        <v>13664</v>
      </c>
      <c r="D2573" s="32">
        <v>44060</v>
      </c>
      <c r="E2573" s="31" t="s">
        <v>13665</v>
      </c>
      <c r="F2573" s="31" t="s">
        <v>13667</v>
      </c>
      <c r="G2573" s="33">
        <v>-1000</v>
      </c>
      <c r="H2573" s="33">
        <v>-1000</v>
      </c>
      <c r="I2573" s="31" t="s">
        <v>9762</v>
      </c>
      <c r="J2573" s="31" t="s">
        <v>9763</v>
      </c>
      <c r="K2573" s="33">
        <v>-1000</v>
      </c>
      <c r="L2573" s="31" t="s">
        <v>9764</v>
      </c>
      <c r="M2573" t="e">
        <f t="shared" si="134"/>
        <v>#VALUE!</v>
      </c>
    </row>
    <row r="2574" spans="1:13" hidden="1">
      <c r="A2574" s="31" t="s">
        <v>9757</v>
      </c>
      <c r="B2574" s="31" t="s">
        <v>13663</v>
      </c>
      <c r="C2574" s="31" t="s">
        <v>13664</v>
      </c>
      <c r="D2574" s="32">
        <v>44060</v>
      </c>
      <c r="E2574" s="31" t="s">
        <v>13665</v>
      </c>
      <c r="F2574" s="31" t="s">
        <v>10617</v>
      </c>
      <c r="G2574" s="33">
        <v>24299</v>
      </c>
      <c r="H2574" s="33">
        <v>24299</v>
      </c>
      <c r="I2574" s="31" t="s">
        <v>9762</v>
      </c>
      <c r="J2574" s="31" t="s">
        <v>9763</v>
      </c>
      <c r="K2574" s="33">
        <v>24299</v>
      </c>
      <c r="L2574" s="31" t="s">
        <v>9764</v>
      </c>
      <c r="M2574" t="e">
        <f t="shared" si="134"/>
        <v>#VALUE!</v>
      </c>
    </row>
    <row r="2575" spans="1:13" hidden="1">
      <c r="A2575" s="31" t="s">
        <v>9757</v>
      </c>
      <c r="B2575" s="31" t="s">
        <v>13663</v>
      </c>
      <c r="C2575" s="31" t="s">
        <v>13664</v>
      </c>
      <c r="D2575" s="32">
        <v>44060</v>
      </c>
      <c r="E2575" s="31" t="s">
        <v>13665</v>
      </c>
      <c r="F2575" s="31" t="s">
        <v>9993</v>
      </c>
      <c r="G2575" s="33">
        <v>1000</v>
      </c>
      <c r="H2575" s="33">
        <v>1000</v>
      </c>
      <c r="I2575" s="31" t="s">
        <v>9762</v>
      </c>
      <c r="J2575" s="31" t="s">
        <v>9763</v>
      </c>
      <c r="K2575" s="33">
        <v>1000</v>
      </c>
      <c r="L2575" s="31" t="s">
        <v>9764</v>
      </c>
      <c r="M2575" t="e">
        <f t="shared" si="134"/>
        <v>#VALUE!</v>
      </c>
    </row>
    <row r="2576" spans="1:13" hidden="1">
      <c r="A2576" s="31" t="s">
        <v>9757</v>
      </c>
      <c r="B2576" s="31" t="s">
        <v>13668</v>
      </c>
      <c r="C2576" s="31" t="s">
        <v>13669</v>
      </c>
      <c r="D2576" s="32">
        <v>44060</v>
      </c>
      <c r="E2576" s="31" t="s">
        <v>13670</v>
      </c>
      <c r="F2576" s="31" t="s">
        <v>12612</v>
      </c>
      <c r="G2576" s="33">
        <v>-395383.37</v>
      </c>
      <c r="H2576" s="33">
        <v>-395383.37</v>
      </c>
      <c r="I2576" s="31" t="s">
        <v>9762</v>
      </c>
      <c r="J2576" s="31" t="s">
        <v>9763</v>
      </c>
      <c r="K2576" s="33">
        <v>-395383.37</v>
      </c>
      <c r="L2576" s="31" t="s">
        <v>9764</v>
      </c>
      <c r="M2576" t="e">
        <f t="shared" si="134"/>
        <v>#VALUE!</v>
      </c>
    </row>
    <row r="2577" spans="1:15" hidden="1">
      <c r="A2577" s="31" t="s">
        <v>9757</v>
      </c>
      <c r="B2577" s="31" t="s">
        <v>13668</v>
      </c>
      <c r="C2577" s="31" t="s">
        <v>13669</v>
      </c>
      <c r="D2577" s="32">
        <v>44060</v>
      </c>
      <c r="E2577" s="31" t="s">
        <v>13670</v>
      </c>
      <c r="F2577" s="31" t="s">
        <v>9875</v>
      </c>
      <c r="G2577" s="33">
        <v>395383.37</v>
      </c>
      <c r="H2577" s="33">
        <v>395383.37</v>
      </c>
      <c r="I2577" s="31" t="s">
        <v>9762</v>
      </c>
      <c r="J2577" s="31" t="s">
        <v>9763</v>
      </c>
      <c r="K2577" s="33">
        <v>395383.37</v>
      </c>
      <c r="L2577" s="31" t="s">
        <v>9764</v>
      </c>
      <c r="M2577" t="e">
        <f t="shared" si="134"/>
        <v>#VALUE!</v>
      </c>
    </row>
    <row r="2578" spans="1:15" hidden="1">
      <c r="A2578" s="31" t="s">
        <v>9757</v>
      </c>
      <c r="B2578" s="31" t="s">
        <v>13671</v>
      </c>
      <c r="C2578" s="31" t="s">
        <v>13672</v>
      </c>
      <c r="D2578" s="32">
        <v>44060</v>
      </c>
      <c r="E2578" s="31" t="s">
        <v>13673</v>
      </c>
      <c r="F2578" s="31" t="s">
        <v>12641</v>
      </c>
      <c r="G2578" s="33">
        <v>21400</v>
      </c>
      <c r="H2578" s="33">
        <v>21400</v>
      </c>
      <c r="I2578" s="31" t="s">
        <v>9762</v>
      </c>
      <c r="J2578" s="31" t="s">
        <v>9763</v>
      </c>
      <c r="K2578" s="33">
        <v>21400</v>
      </c>
      <c r="L2578" s="31" t="s">
        <v>9764</v>
      </c>
      <c r="M2578" t="e">
        <f t="shared" si="134"/>
        <v>#VALUE!</v>
      </c>
    </row>
    <row r="2579" spans="1:15" hidden="1">
      <c r="A2579" s="31" t="s">
        <v>9757</v>
      </c>
      <c r="B2579" s="31" t="s">
        <v>13671</v>
      </c>
      <c r="C2579" s="31" t="s">
        <v>13672</v>
      </c>
      <c r="D2579" s="32">
        <v>44060</v>
      </c>
      <c r="E2579" s="31" t="s">
        <v>13673</v>
      </c>
      <c r="F2579" s="31" t="s">
        <v>12612</v>
      </c>
      <c r="G2579" s="33">
        <v>-21400</v>
      </c>
      <c r="H2579" s="33">
        <v>-21400</v>
      </c>
      <c r="I2579" s="31" t="s">
        <v>9762</v>
      </c>
      <c r="J2579" s="31" t="s">
        <v>9763</v>
      </c>
      <c r="K2579" s="33">
        <v>-21400</v>
      </c>
      <c r="L2579" s="31" t="s">
        <v>9764</v>
      </c>
      <c r="M2579" t="e">
        <f t="shared" si="134"/>
        <v>#VALUE!</v>
      </c>
    </row>
    <row r="2580" spans="1:15" hidden="1">
      <c r="A2580" s="31" t="s">
        <v>9757</v>
      </c>
      <c r="B2580" s="31" t="s">
        <v>13674</v>
      </c>
      <c r="C2580" s="31" t="s">
        <v>13675</v>
      </c>
      <c r="D2580" s="32">
        <v>44060</v>
      </c>
      <c r="E2580" s="31" t="s">
        <v>13676</v>
      </c>
      <c r="F2580" s="31" t="s">
        <v>13677</v>
      </c>
      <c r="G2580" s="33">
        <v>-18500</v>
      </c>
      <c r="H2580" s="33">
        <v>-18500</v>
      </c>
      <c r="I2580" s="31" t="s">
        <v>9762</v>
      </c>
      <c r="J2580" s="31" t="s">
        <v>9763</v>
      </c>
      <c r="K2580" s="33">
        <v>-18500</v>
      </c>
      <c r="L2580" s="31" t="s">
        <v>9764</v>
      </c>
      <c r="M2580" t="e">
        <f t="shared" si="134"/>
        <v>#VALUE!</v>
      </c>
    </row>
    <row r="2581" spans="1:15" hidden="1">
      <c r="A2581" s="31" t="s">
        <v>9757</v>
      </c>
      <c r="B2581" s="31" t="s">
        <v>13674</v>
      </c>
      <c r="C2581" s="31" t="s">
        <v>13675</v>
      </c>
      <c r="D2581" s="32">
        <v>44060</v>
      </c>
      <c r="E2581" s="31" t="s">
        <v>13676</v>
      </c>
      <c r="F2581" s="31" t="s">
        <v>10272</v>
      </c>
      <c r="G2581" s="33">
        <v>18500</v>
      </c>
      <c r="H2581" s="33">
        <v>18500</v>
      </c>
      <c r="I2581" s="31" t="s">
        <v>9762</v>
      </c>
      <c r="J2581" s="31" t="s">
        <v>9763</v>
      </c>
      <c r="K2581" s="33">
        <v>18500</v>
      </c>
      <c r="L2581" s="31" t="s">
        <v>9764</v>
      </c>
      <c r="M2581" t="e">
        <f t="shared" si="134"/>
        <v>#VALUE!</v>
      </c>
    </row>
    <row r="2582" spans="1:15" hidden="1">
      <c r="A2582" s="31" t="s">
        <v>9757</v>
      </c>
      <c r="B2582" s="31" t="s">
        <v>13678</v>
      </c>
      <c r="C2582" s="31" t="s">
        <v>13679</v>
      </c>
      <c r="D2582" s="32">
        <v>44060</v>
      </c>
      <c r="E2582" s="31" t="s">
        <v>13680</v>
      </c>
      <c r="F2582" s="31" t="s">
        <v>12612</v>
      </c>
      <c r="G2582" s="33">
        <v>-1028440</v>
      </c>
      <c r="H2582" s="33">
        <v>-1028440</v>
      </c>
      <c r="I2582" s="31" t="s">
        <v>9762</v>
      </c>
      <c r="J2582" s="31" t="s">
        <v>9763</v>
      </c>
      <c r="K2582" s="33">
        <v>-1028440</v>
      </c>
      <c r="L2582" s="31" t="s">
        <v>9764</v>
      </c>
      <c r="M2582" t="e">
        <f t="shared" si="134"/>
        <v>#VALUE!</v>
      </c>
    </row>
    <row r="2583" spans="1:15" hidden="1">
      <c r="A2583" s="31" t="s">
        <v>9757</v>
      </c>
      <c r="B2583" s="31" t="s">
        <v>13678</v>
      </c>
      <c r="C2583" s="31" t="s">
        <v>13679</v>
      </c>
      <c r="D2583" s="32">
        <v>44060</v>
      </c>
      <c r="E2583" s="31" t="s">
        <v>13680</v>
      </c>
      <c r="F2583" s="31" t="s">
        <v>9997</v>
      </c>
      <c r="G2583" s="33">
        <v>1028440</v>
      </c>
      <c r="H2583" s="33">
        <v>1028440</v>
      </c>
      <c r="I2583" s="31" t="s">
        <v>9762</v>
      </c>
      <c r="J2583" s="31" t="s">
        <v>9763</v>
      </c>
      <c r="K2583" s="33">
        <v>1028440</v>
      </c>
      <c r="L2583" s="31" t="s">
        <v>9764</v>
      </c>
      <c r="M2583" t="e">
        <f t="shared" si="134"/>
        <v>#VALUE!</v>
      </c>
    </row>
    <row r="2584" spans="1:15" hidden="1">
      <c r="A2584" s="31" t="s">
        <v>9757</v>
      </c>
      <c r="B2584" s="31" t="s">
        <v>13681</v>
      </c>
      <c r="C2584" s="31" t="s">
        <v>13682</v>
      </c>
      <c r="D2584" s="32">
        <v>44060</v>
      </c>
      <c r="E2584" s="31" t="s">
        <v>13683</v>
      </c>
      <c r="F2584" s="31" t="s">
        <v>12612</v>
      </c>
      <c r="G2584" s="33">
        <v>-50787</v>
      </c>
      <c r="H2584" s="33">
        <v>-50787</v>
      </c>
      <c r="I2584" s="31" t="s">
        <v>9762</v>
      </c>
      <c r="J2584" s="31" t="s">
        <v>9763</v>
      </c>
      <c r="K2584" s="33">
        <v>-50787</v>
      </c>
      <c r="L2584" s="31" t="s">
        <v>9764</v>
      </c>
      <c r="M2584">
        <f t="shared" si="134"/>
        <v>35</v>
      </c>
      <c r="N2584" t="str">
        <f t="shared" ref="N2584:N2585" si="135">MID(E2584,M2584,10)</f>
        <v>PO63000587</v>
      </c>
      <c r="O2584" t="e">
        <f>VLOOKUP(N2584,'1_คตง_ภาพรวม'!L2584:M2634,2,FALSE)</f>
        <v>#N/A</v>
      </c>
    </row>
    <row r="2585" spans="1:15" hidden="1">
      <c r="A2585" s="31" t="s">
        <v>9757</v>
      </c>
      <c r="B2585" s="31" t="s">
        <v>13681</v>
      </c>
      <c r="C2585" s="31" t="s">
        <v>13682</v>
      </c>
      <c r="D2585" s="32">
        <v>44060</v>
      </c>
      <c r="E2585" s="31" t="s">
        <v>13683</v>
      </c>
      <c r="F2585" s="31" t="s">
        <v>9875</v>
      </c>
      <c r="G2585" s="33">
        <v>50787</v>
      </c>
      <c r="H2585" s="33">
        <v>50787</v>
      </c>
      <c r="I2585" s="31" t="s">
        <v>9762</v>
      </c>
      <c r="J2585" s="31" t="s">
        <v>9763</v>
      </c>
      <c r="K2585" s="33">
        <v>50787</v>
      </c>
      <c r="L2585" s="31" t="s">
        <v>9764</v>
      </c>
      <c r="M2585">
        <f t="shared" si="134"/>
        <v>35</v>
      </c>
      <c r="N2585" t="str">
        <f t="shared" si="135"/>
        <v>PO63000587</v>
      </c>
      <c r="O2585" t="e">
        <f>VLOOKUP(N2585,'1_คตง_ภาพรวม'!L2585:M2635,2,FALSE)</f>
        <v>#N/A</v>
      </c>
    </row>
    <row r="2586" spans="1:15" hidden="1">
      <c r="A2586" s="31" t="s">
        <v>9757</v>
      </c>
      <c r="B2586" s="31" t="s">
        <v>13684</v>
      </c>
      <c r="C2586" s="31" t="s">
        <v>13685</v>
      </c>
      <c r="D2586" s="32">
        <v>44060</v>
      </c>
      <c r="E2586" s="31" t="s">
        <v>13686</v>
      </c>
      <c r="F2586" s="31" t="s">
        <v>12612</v>
      </c>
      <c r="G2586" s="33">
        <v>-32000</v>
      </c>
      <c r="H2586" s="33">
        <v>-32000</v>
      </c>
      <c r="I2586" s="31" t="s">
        <v>9762</v>
      </c>
      <c r="J2586" s="31" t="s">
        <v>9763</v>
      </c>
      <c r="K2586" s="33">
        <v>-32000</v>
      </c>
      <c r="L2586" s="31" t="s">
        <v>9764</v>
      </c>
      <c r="M2586" t="e">
        <f t="shared" si="134"/>
        <v>#VALUE!</v>
      </c>
    </row>
    <row r="2587" spans="1:15" hidden="1">
      <c r="A2587" s="31" t="s">
        <v>9757</v>
      </c>
      <c r="B2587" s="31" t="s">
        <v>13684</v>
      </c>
      <c r="C2587" s="31" t="s">
        <v>13685</v>
      </c>
      <c r="D2587" s="32">
        <v>44060</v>
      </c>
      <c r="E2587" s="31" t="s">
        <v>13686</v>
      </c>
      <c r="F2587" s="31" t="s">
        <v>11538</v>
      </c>
      <c r="G2587" s="33">
        <v>32000</v>
      </c>
      <c r="H2587" s="33">
        <v>32000</v>
      </c>
      <c r="I2587" s="31" t="s">
        <v>9762</v>
      </c>
      <c r="J2587" s="31" t="s">
        <v>9763</v>
      </c>
      <c r="K2587" s="33">
        <v>32000</v>
      </c>
      <c r="L2587" s="31" t="s">
        <v>9764</v>
      </c>
      <c r="M2587" t="e">
        <f t="shared" si="134"/>
        <v>#VALUE!</v>
      </c>
    </row>
    <row r="2588" spans="1:15" hidden="1">
      <c r="A2588" s="31" t="s">
        <v>9757</v>
      </c>
      <c r="B2588" s="31" t="s">
        <v>13687</v>
      </c>
      <c r="C2588" s="31" t="s">
        <v>13688</v>
      </c>
      <c r="D2588" s="32">
        <v>44060</v>
      </c>
      <c r="E2588" s="31" t="s">
        <v>13689</v>
      </c>
      <c r="F2588" s="31" t="s">
        <v>13167</v>
      </c>
      <c r="G2588" s="33">
        <v>-33000</v>
      </c>
      <c r="H2588" s="33">
        <v>-33000</v>
      </c>
      <c r="I2588" s="31" t="s">
        <v>9762</v>
      </c>
      <c r="J2588" s="31" t="s">
        <v>9763</v>
      </c>
      <c r="K2588" s="33">
        <v>-33000</v>
      </c>
      <c r="L2588" s="31" t="s">
        <v>9764</v>
      </c>
      <c r="M2588" t="e">
        <f t="shared" si="134"/>
        <v>#VALUE!</v>
      </c>
    </row>
    <row r="2589" spans="1:15" hidden="1">
      <c r="A2589" s="31" t="s">
        <v>9757</v>
      </c>
      <c r="B2589" s="31" t="s">
        <v>13687</v>
      </c>
      <c r="C2589" s="31" t="s">
        <v>13688</v>
      </c>
      <c r="D2589" s="32">
        <v>44060</v>
      </c>
      <c r="E2589" s="31" t="s">
        <v>13689</v>
      </c>
      <c r="F2589" s="31" t="s">
        <v>12304</v>
      </c>
      <c r="G2589" s="33">
        <v>33000</v>
      </c>
      <c r="H2589" s="33">
        <v>33000</v>
      </c>
      <c r="I2589" s="31" t="s">
        <v>9762</v>
      </c>
      <c r="J2589" s="31" t="s">
        <v>9763</v>
      </c>
      <c r="K2589" s="33">
        <v>33000</v>
      </c>
      <c r="L2589" s="31" t="s">
        <v>9764</v>
      </c>
      <c r="M2589" t="e">
        <f t="shared" si="134"/>
        <v>#VALUE!</v>
      </c>
    </row>
    <row r="2590" spans="1:15" hidden="1">
      <c r="A2590" s="31" t="s">
        <v>9757</v>
      </c>
      <c r="B2590" s="31" t="s">
        <v>13690</v>
      </c>
      <c r="C2590" s="31" t="s">
        <v>13691</v>
      </c>
      <c r="D2590" s="32">
        <v>44060</v>
      </c>
      <c r="E2590" s="31" t="s">
        <v>13692</v>
      </c>
      <c r="F2590" s="31" t="s">
        <v>13643</v>
      </c>
      <c r="G2590" s="33">
        <v>-20400</v>
      </c>
      <c r="H2590" s="33">
        <v>-20400</v>
      </c>
      <c r="I2590" s="31" t="s">
        <v>9762</v>
      </c>
      <c r="J2590" s="31" t="s">
        <v>9763</v>
      </c>
      <c r="K2590" s="33">
        <v>-20400</v>
      </c>
      <c r="L2590" s="31" t="s">
        <v>9764</v>
      </c>
      <c r="M2590" t="e">
        <f t="shared" si="134"/>
        <v>#VALUE!</v>
      </c>
    </row>
    <row r="2591" spans="1:15" hidden="1">
      <c r="A2591" s="31" t="s">
        <v>9757</v>
      </c>
      <c r="B2591" s="31" t="s">
        <v>13690</v>
      </c>
      <c r="C2591" s="31" t="s">
        <v>13691</v>
      </c>
      <c r="D2591" s="32">
        <v>44060</v>
      </c>
      <c r="E2591" s="31" t="s">
        <v>13692</v>
      </c>
      <c r="F2591" s="31" t="s">
        <v>10050</v>
      </c>
      <c r="G2591" s="33">
        <v>20400</v>
      </c>
      <c r="H2591" s="33">
        <v>20400</v>
      </c>
      <c r="I2591" s="31" t="s">
        <v>9762</v>
      </c>
      <c r="J2591" s="31" t="s">
        <v>9763</v>
      </c>
      <c r="K2591" s="33">
        <v>20400</v>
      </c>
      <c r="L2591" s="31" t="s">
        <v>9764</v>
      </c>
      <c r="M2591" t="e">
        <f t="shared" si="134"/>
        <v>#VALUE!</v>
      </c>
    </row>
    <row r="2592" spans="1:15" hidden="1">
      <c r="A2592" s="31" t="s">
        <v>9757</v>
      </c>
      <c r="B2592" s="31" t="s">
        <v>13693</v>
      </c>
      <c r="C2592" s="31" t="s">
        <v>13694</v>
      </c>
      <c r="D2592" s="32">
        <v>44060</v>
      </c>
      <c r="E2592" s="31" t="s">
        <v>13695</v>
      </c>
      <c r="F2592" s="31" t="s">
        <v>12612</v>
      </c>
      <c r="G2592" s="33">
        <v>-23750</v>
      </c>
      <c r="H2592" s="33">
        <v>-23750</v>
      </c>
      <c r="I2592" s="31" t="s">
        <v>9762</v>
      </c>
      <c r="J2592" s="31" t="s">
        <v>9763</v>
      </c>
      <c r="K2592" s="33">
        <v>-23750</v>
      </c>
      <c r="L2592" s="31" t="s">
        <v>9764</v>
      </c>
      <c r="M2592" t="e">
        <f t="shared" si="134"/>
        <v>#VALUE!</v>
      </c>
    </row>
    <row r="2593" spans="1:13" hidden="1">
      <c r="A2593" s="31" t="s">
        <v>9757</v>
      </c>
      <c r="B2593" s="31" t="s">
        <v>13693</v>
      </c>
      <c r="C2593" s="31" t="s">
        <v>13694</v>
      </c>
      <c r="D2593" s="32">
        <v>44060</v>
      </c>
      <c r="E2593" s="31" t="s">
        <v>13695</v>
      </c>
      <c r="F2593" s="31" t="s">
        <v>10095</v>
      </c>
      <c r="G2593" s="33">
        <v>23750</v>
      </c>
      <c r="H2593" s="33">
        <v>23750</v>
      </c>
      <c r="I2593" s="31" t="s">
        <v>9762</v>
      </c>
      <c r="J2593" s="31" t="s">
        <v>9763</v>
      </c>
      <c r="K2593" s="33">
        <v>23750</v>
      </c>
      <c r="L2593" s="31" t="s">
        <v>9764</v>
      </c>
      <c r="M2593" t="e">
        <f t="shared" si="134"/>
        <v>#VALUE!</v>
      </c>
    </row>
    <row r="2594" spans="1:13" hidden="1">
      <c r="A2594" s="31" t="s">
        <v>10853</v>
      </c>
      <c r="B2594" s="31" t="s">
        <v>13696</v>
      </c>
      <c r="C2594" s="31" t="s">
        <v>13697</v>
      </c>
      <c r="D2594" s="32">
        <v>44056</v>
      </c>
      <c r="E2594" s="31" t="s">
        <v>13698</v>
      </c>
      <c r="F2594" s="31" t="s">
        <v>9866</v>
      </c>
      <c r="G2594" s="33">
        <v>-35432000</v>
      </c>
      <c r="H2594" s="33">
        <v>-35432000</v>
      </c>
      <c r="I2594" s="31" t="s">
        <v>9762</v>
      </c>
      <c r="J2594" s="31" t="s">
        <v>9763</v>
      </c>
      <c r="K2594" s="33">
        <v>-35432000</v>
      </c>
      <c r="L2594" s="31" t="s">
        <v>9764</v>
      </c>
      <c r="M2594" t="e">
        <f t="shared" si="134"/>
        <v>#VALUE!</v>
      </c>
    </row>
    <row r="2595" spans="1:13" hidden="1">
      <c r="A2595" s="31" t="s">
        <v>10853</v>
      </c>
      <c r="B2595" s="31" t="s">
        <v>13696</v>
      </c>
      <c r="C2595" s="31" t="s">
        <v>13697</v>
      </c>
      <c r="D2595" s="32">
        <v>44056</v>
      </c>
      <c r="E2595" s="31" t="s">
        <v>13698</v>
      </c>
      <c r="F2595" s="31" t="s">
        <v>10443</v>
      </c>
      <c r="G2595" s="33">
        <v>35432000</v>
      </c>
      <c r="H2595" s="33">
        <v>35432000</v>
      </c>
      <c r="I2595" s="31" t="s">
        <v>9762</v>
      </c>
      <c r="J2595" s="31" t="s">
        <v>9763</v>
      </c>
      <c r="K2595" s="33">
        <v>35432000</v>
      </c>
      <c r="L2595" s="31" t="s">
        <v>9764</v>
      </c>
      <c r="M2595" t="e">
        <f t="shared" si="134"/>
        <v>#VALUE!</v>
      </c>
    </row>
    <row r="2596" spans="1:13" hidden="1">
      <c r="A2596" s="31" t="s">
        <v>10853</v>
      </c>
      <c r="B2596" s="31" t="s">
        <v>13699</v>
      </c>
      <c r="C2596" s="31" t="s">
        <v>13700</v>
      </c>
      <c r="D2596" s="32">
        <v>44057</v>
      </c>
      <c r="E2596" s="31" t="s">
        <v>13701</v>
      </c>
      <c r="F2596" s="31" t="s">
        <v>9866</v>
      </c>
      <c r="G2596" s="33">
        <v>-8539500</v>
      </c>
      <c r="H2596" s="33">
        <v>-8539500</v>
      </c>
      <c r="I2596" s="31" t="s">
        <v>9762</v>
      </c>
      <c r="J2596" s="31" t="s">
        <v>9763</v>
      </c>
      <c r="K2596" s="33">
        <v>-8539500</v>
      </c>
      <c r="L2596" s="31" t="s">
        <v>9764</v>
      </c>
      <c r="M2596" t="e">
        <f t="shared" si="134"/>
        <v>#VALUE!</v>
      </c>
    </row>
    <row r="2597" spans="1:13" hidden="1">
      <c r="A2597" s="31" t="s">
        <v>10853</v>
      </c>
      <c r="B2597" s="31" t="s">
        <v>13699</v>
      </c>
      <c r="C2597" s="31" t="s">
        <v>13700</v>
      </c>
      <c r="D2597" s="32">
        <v>44057</v>
      </c>
      <c r="E2597" s="31" t="s">
        <v>13701</v>
      </c>
      <c r="F2597" s="31" t="s">
        <v>10443</v>
      </c>
      <c r="G2597" s="33">
        <v>8539500</v>
      </c>
      <c r="H2597" s="33">
        <v>8539500</v>
      </c>
      <c r="I2597" s="31" t="s">
        <v>9762</v>
      </c>
      <c r="J2597" s="31" t="s">
        <v>9763</v>
      </c>
      <c r="K2597" s="33">
        <v>8539500</v>
      </c>
      <c r="L2597" s="31" t="s">
        <v>9764</v>
      </c>
      <c r="M2597" t="e">
        <f t="shared" si="134"/>
        <v>#VALUE!</v>
      </c>
    </row>
    <row r="2598" spans="1:13" hidden="1">
      <c r="A2598" s="31" t="s">
        <v>10853</v>
      </c>
      <c r="B2598" s="31" t="s">
        <v>13702</v>
      </c>
      <c r="C2598" s="31" t="s">
        <v>13703</v>
      </c>
      <c r="D2598" s="32">
        <v>44054</v>
      </c>
      <c r="E2598" s="31" t="s">
        <v>13704</v>
      </c>
      <c r="F2598" s="31" t="s">
        <v>9866</v>
      </c>
      <c r="G2598" s="33">
        <v>-10491500</v>
      </c>
      <c r="H2598" s="33">
        <v>-10491500</v>
      </c>
      <c r="I2598" s="31" t="s">
        <v>9762</v>
      </c>
      <c r="J2598" s="31" t="s">
        <v>9763</v>
      </c>
      <c r="K2598" s="33">
        <v>-10491500</v>
      </c>
      <c r="L2598" s="31" t="s">
        <v>9764</v>
      </c>
      <c r="M2598" t="e">
        <f t="shared" si="134"/>
        <v>#VALUE!</v>
      </c>
    </row>
    <row r="2599" spans="1:13" hidden="1">
      <c r="A2599" s="31" t="s">
        <v>10853</v>
      </c>
      <c r="B2599" s="31" t="s">
        <v>13702</v>
      </c>
      <c r="C2599" s="31" t="s">
        <v>13703</v>
      </c>
      <c r="D2599" s="32">
        <v>44054</v>
      </c>
      <c r="E2599" s="31" t="s">
        <v>13704</v>
      </c>
      <c r="F2599" s="31" t="s">
        <v>10443</v>
      </c>
      <c r="G2599" s="33">
        <v>10491500</v>
      </c>
      <c r="H2599" s="33">
        <v>10491500</v>
      </c>
      <c r="I2599" s="31" t="s">
        <v>9762</v>
      </c>
      <c r="J2599" s="31" t="s">
        <v>9763</v>
      </c>
      <c r="K2599" s="33">
        <v>10491500</v>
      </c>
      <c r="L2599" s="31" t="s">
        <v>9764</v>
      </c>
      <c r="M2599" t="e">
        <f t="shared" si="134"/>
        <v>#VALUE!</v>
      </c>
    </row>
    <row r="2600" spans="1:13" hidden="1">
      <c r="A2600" s="31" t="s">
        <v>10853</v>
      </c>
      <c r="B2600" s="31" t="s">
        <v>13705</v>
      </c>
      <c r="C2600" s="31" t="s">
        <v>13706</v>
      </c>
      <c r="D2600" s="32">
        <v>44054</v>
      </c>
      <c r="E2600" s="31" t="s">
        <v>13707</v>
      </c>
      <c r="F2600" s="31" t="s">
        <v>9866</v>
      </c>
      <c r="G2600" s="33">
        <v>-12720500</v>
      </c>
      <c r="H2600" s="33">
        <v>-12720500</v>
      </c>
      <c r="I2600" s="31" t="s">
        <v>9762</v>
      </c>
      <c r="J2600" s="31" t="s">
        <v>9763</v>
      </c>
      <c r="K2600" s="33">
        <v>-12720500</v>
      </c>
      <c r="L2600" s="31" t="s">
        <v>9764</v>
      </c>
      <c r="M2600" t="e">
        <f t="shared" si="134"/>
        <v>#VALUE!</v>
      </c>
    </row>
    <row r="2601" spans="1:13" hidden="1">
      <c r="A2601" s="31" t="s">
        <v>10853</v>
      </c>
      <c r="B2601" s="31" t="s">
        <v>13705</v>
      </c>
      <c r="C2601" s="31" t="s">
        <v>13706</v>
      </c>
      <c r="D2601" s="32">
        <v>44054</v>
      </c>
      <c r="E2601" s="31" t="s">
        <v>13707</v>
      </c>
      <c r="F2601" s="31" t="s">
        <v>10443</v>
      </c>
      <c r="G2601" s="33">
        <v>12720500</v>
      </c>
      <c r="H2601" s="33">
        <v>12720500</v>
      </c>
      <c r="I2601" s="31" t="s">
        <v>9762</v>
      </c>
      <c r="J2601" s="31" t="s">
        <v>9763</v>
      </c>
      <c r="K2601" s="33">
        <v>12720500</v>
      </c>
      <c r="L2601" s="31" t="s">
        <v>9764</v>
      </c>
      <c r="M2601" t="e">
        <f t="shared" si="134"/>
        <v>#VALUE!</v>
      </c>
    </row>
    <row r="2602" spans="1:13" hidden="1">
      <c r="A2602" s="31" t="s">
        <v>10853</v>
      </c>
      <c r="B2602" s="31" t="s">
        <v>13708</v>
      </c>
      <c r="C2602" s="31" t="s">
        <v>13709</v>
      </c>
      <c r="D2602" s="32">
        <v>44054</v>
      </c>
      <c r="E2602" s="31" t="s">
        <v>13710</v>
      </c>
      <c r="F2602" s="31" t="s">
        <v>9866</v>
      </c>
      <c r="G2602" s="33">
        <v>-11187500</v>
      </c>
      <c r="H2602" s="33">
        <v>-11187500</v>
      </c>
      <c r="I2602" s="31" t="s">
        <v>9762</v>
      </c>
      <c r="J2602" s="31" t="s">
        <v>9763</v>
      </c>
      <c r="K2602" s="33">
        <v>-11187500</v>
      </c>
      <c r="L2602" s="31" t="s">
        <v>9764</v>
      </c>
      <c r="M2602" t="e">
        <f t="shared" si="134"/>
        <v>#VALUE!</v>
      </c>
    </row>
    <row r="2603" spans="1:13" hidden="1">
      <c r="A2603" s="31" t="s">
        <v>10853</v>
      </c>
      <c r="B2603" s="31" t="s">
        <v>13708</v>
      </c>
      <c r="C2603" s="31" t="s">
        <v>13709</v>
      </c>
      <c r="D2603" s="32">
        <v>44054</v>
      </c>
      <c r="E2603" s="31" t="s">
        <v>13710</v>
      </c>
      <c r="F2603" s="31" t="s">
        <v>10443</v>
      </c>
      <c r="G2603" s="33">
        <v>11187500</v>
      </c>
      <c r="H2603" s="33">
        <v>11187500</v>
      </c>
      <c r="I2603" s="31" t="s">
        <v>9762</v>
      </c>
      <c r="J2603" s="31" t="s">
        <v>9763</v>
      </c>
      <c r="K2603" s="33">
        <v>11187500</v>
      </c>
      <c r="L2603" s="31" t="s">
        <v>9764</v>
      </c>
      <c r="M2603" t="e">
        <f t="shared" si="134"/>
        <v>#VALUE!</v>
      </c>
    </row>
    <row r="2604" spans="1:13" hidden="1">
      <c r="A2604" s="31" t="s">
        <v>10853</v>
      </c>
      <c r="B2604" s="31" t="s">
        <v>13711</v>
      </c>
      <c r="C2604" s="31" t="s">
        <v>13712</v>
      </c>
      <c r="D2604" s="32">
        <v>44054</v>
      </c>
      <c r="E2604" s="31" t="s">
        <v>13713</v>
      </c>
      <c r="F2604" s="31" t="s">
        <v>9866</v>
      </c>
      <c r="G2604" s="33">
        <v>-14224000</v>
      </c>
      <c r="H2604" s="33">
        <v>-14224000</v>
      </c>
      <c r="I2604" s="31" t="s">
        <v>9762</v>
      </c>
      <c r="J2604" s="31" t="s">
        <v>9763</v>
      </c>
      <c r="K2604" s="33">
        <v>-14224000</v>
      </c>
      <c r="L2604" s="31" t="s">
        <v>9764</v>
      </c>
      <c r="M2604" t="e">
        <f t="shared" si="134"/>
        <v>#VALUE!</v>
      </c>
    </row>
    <row r="2605" spans="1:13" hidden="1">
      <c r="A2605" s="31" t="s">
        <v>10853</v>
      </c>
      <c r="B2605" s="31" t="s">
        <v>13711</v>
      </c>
      <c r="C2605" s="31" t="s">
        <v>13712</v>
      </c>
      <c r="D2605" s="32">
        <v>44054</v>
      </c>
      <c r="E2605" s="31" t="s">
        <v>13713</v>
      </c>
      <c r="F2605" s="31" t="s">
        <v>10443</v>
      </c>
      <c r="G2605" s="33">
        <v>14224000</v>
      </c>
      <c r="H2605" s="33">
        <v>14224000</v>
      </c>
      <c r="I2605" s="31" t="s">
        <v>9762</v>
      </c>
      <c r="J2605" s="31" t="s">
        <v>9763</v>
      </c>
      <c r="K2605" s="33">
        <v>14224000</v>
      </c>
      <c r="L2605" s="31" t="s">
        <v>9764</v>
      </c>
      <c r="M2605" t="e">
        <f t="shared" si="134"/>
        <v>#VALUE!</v>
      </c>
    </row>
    <row r="2606" spans="1:13" hidden="1">
      <c r="A2606" s="31" t="s">
        <v>10853</v>
      </c>
      <c r="B2606" s="31" t="s">
        <v>13714</v>
      </c>
      <c r="C2606" s="31" t="s">
        <v>13715</v>
      </c>
      <c r="D2606" s="32">
        <v>44054</v>
      </c>
      <c r="E2606" s="31" t="s">
        <v>13716</v>
      </c>
      <c r="F2606" s="31" t="s">
        <v>9866</v>
      </c>
      <c r="G2606" s="33">
        <v>-21647500</v>
      </c>
      <c r="H2606" s="33">
        <v>-21647500</v>
      </c>
      <c r="I2606" s="31" t="s">
        <v>9762</v>
      </c>
      <c r="J2606" s="31" t="s">
        <v>9763</v>
      </c>
      <c r="K2606" s="33">
        <v>-21647500</v>
      </c>
      <c r="L2606" s="31" t="s">
        <v>9764</v>
      </c>
      <c r="M2606" t="e">
        <f t="shared" si="134"/>
        <v>#VALUE!</v>
      </c>
    </row>
    <row r="2607" spans="1:13" hidden="1">
      <c r="A2607" s="31" t="s">
        <v>10853</v>
      </c>
      <c r="B2607" s="31" t="s">
        <v>13714</v>
      </c>
      <c r="C2607" s="31" t="s">
        <v>13715</v>
      </c>
      <c r="D2607" s="32">
        <v>44054</v>
      </c>
      <c r="E2607" s="31" t="s">
        <v>13716</v>
      </c>
      <c r="F2607" s="31" t="s">
        <v>10443</v>
      </c>
      <c r="G2607" s="33">
        <v>21647500</v>
      </c>
      <c r="H2607" s="33">
        <v>21647500</v>
      </c>
      <c r="I2607" s="31" t="s">
        <v>9762</v>
      </c>
      <c r="J2607" s="31" t="s">
        <v>9763</v>
      </c>
      <c r="K2607" s="33">
        <v>21647500</v>
      </c>
      <c r="L2607" s="31" t="s">
        <v>9764</v>
      </c>
      <c r="M2607" t="e">
        <f t="shared" si="134"/>
        <v>#VALUE!</v>
      </c>
    </row>
    <row r="2608" spans="1:13" hidden="1">
      <c r="A2608" s="31" t="s">
        <v>10853</v>
      </c>
      <c r="B2608" s="31" t="s">
        <v>13717</v>
      </c>
      <c r="C2608" s="31" t="s">
        <v>13718</v>
      </c>
      <c r="D2608" s="32">
        <v>44054</v>
      </c>
      <c r="E2608" s="31" t="s">
        <v>13719</v>
      </c>
      <c r="F2608" s="31" t="s">
        <v>9866</v>
      </c>
      <c r="G2608" s="33">
        <v>-11849000</v>
      </c>
      <c r="H2608" s="33">
        <v>-11849000</v>
      </c>
      <c r="I2608" s="31" t="s">
        <v>9762</v>
      </c>
      <c r="J2608" s="31" t="s">
        <v>9763</v>
      </c>
      <c r="K2608" s="33">
        <v>-11849000</v>
      </c>
      <c r="L2608" s="31" t="s">
        <v>9764</v>
      </c>
      <c r="M2608" t="e">
        <f t="shared" si="134"/>
        <v>#VALUE!</v>
      </c>
    </row>
    <row r="2609" spans="1:13" hidden="1">
      <c r="A2609" s="31" t="s">
        <v>10853</v>
      </c>
      <c r="B2609" s="31" t="s">
        <v>13717</v>
      </c>
      <c r="C2609" s="31" t="s">
        <v>13718</v>
      </c>
      <c r="D2609" s="32">
        <v>44054</v>
      </c>
      <c r="E2609" s="31" t="s">
        <v>13719</v>
      </c>
      <c r="F2609" s="31" t="s">
        <v>10443</v>
      </c>
      <c r="G2609" s="33">
        <v>11849000</v>
      </c>
      <c r="H2609" s="33">
        <v>11849000</v>
      </c>
      <c r="I2609" s="31" t="s">
        <v>9762</v>
      </c>
      <c r="J2609" s="31" t="s">
        <v>9763</v>
      </c>
      <c r="K2609" s="33">
        <v>11849000</v>
      </c>
      <c r="L2609" s="31" t="s">
        <v>9764</v>
      </c>
      <c r="M2609" t="e">
        <f t="shared" si="134"/>
        <v>#VALUE!</v>
      </c>
    </row>
    <row r="2610" spans="1:13" hidden="1">
      <c r="A2610" s="31" t="s">
        <v>10853</v>
      </c>
      <c r="B2610" s="31" t="s">
        <v>13720</v>
      </c>
      <c r="C2610" s="31" t="s">
        <v>13721</v>
      </c>
      <c r="D2610" s="32">
        <v>44054</v>
      </c>
      <c r="E2610" s="31" t="s">
        <v>13722</v>
      </c>
      <c r="F2610" s="31" t="s">
        <v>13723</v>
      </c>
      <c r="G2610" s="33">
        <v>-157567900</v>
      </c>
      <c r="H2610" s="33">
        <v>-157567900</v>
      </c>
      <c r="I2610" s="31" t="s">
        <v>9762</v>
      </c>
      <c r="J2610" s="31" t="s">
        <v>9763</v>
      </c>
      <c r="K2610" s="33">
        <v>-157567900</v>
      </c>
      <c r="L2610" s="31" t="s">
        <v>9764</v>
      </c>
      <c r="M2610" t="e">
        <f t="shared" si="134"/>
        <v>#VALUE!</v>
      </c>
    </row>
    <row r="2611" spans="1:13" hidden="1">
      <c r="A2611" s="31" t="s">
        <v>10853</v>
      </c>
      <c r="B2611" s="31" t="s">
        <v>13720</v>
      </c>
      <c r="C2611" s="31" t="s">
        <v>13721</v>
      </c>
      <c r="D2611" s="32">
        <v>44054</v>
      </c>
      <c r="E2611" s="31" t="s">
        <v>13722</v>
      </c>
      <c r="F2611" s="31" t="s">
        <v>10443</v>
      </c>
      <c r="G2611" s="33">
        <v>157567900</v>
      </c>
      <c r="H2611" s="33">
        <v>157567900</v>
      </c>
      <c r="I2611" s="31" t="s">
        <v>9762</v>
      </c>
      <c r="J2611" s="31" t="s">
        <v>9763</v>
      </c>
      <c r="K2611" s="33">
        <v>157567900</v>
      </c>
      <c r="L2611" s="31" t="s">
        <v>9764</v>
      </c>
      <c r="M2611" t="e">
        <f t="shared" si="134"/>
        <v>#VALUE!</v>
      </c>
    </row>
    <row r="2612" spans="1:13" hidden="1">
      <c r="A2612" s="31" t="s">
        <v>10853</v>
      </c>
      <c r="B2612" s="31" t="s">
        <v>13724</v>
      </c>
      <c r="C2612" s="31" t="s">
        <v>13725</v>
      </c>
      <c r="D2612" s="32">
        <v>44054</v>
      </c>
      <c r="E2612" s="31" t="s">
        <v>13726</v>
      </c>
      <c r="F2612" s="31" t="s">
        <v>13723</v>
      </c>
      <c r="G2612" s="33">
        <v>-20722000</v>
      </c>
      <c r="H2612" s="33">
        <v>-20722000</v>
      </c>
      <c r="I2612" s="31" t="s">
        <v>9762</v>
      </c>
      <c r="J2612" s="31" t="s">
        <v>9763</v>
      </c>
      <c r="K2612" s="33">
        <v>-20722000</v>
      </c>
      <c r="L2612" s="31" t="s">
        <v>9764</v>
      </c>
      <c r="M2612" t="e">
        <f t="shared" si="134"/>
        <v>#VALUE!</v>
      </c>
    </row>
    <row r="2613" spans="1:13" hidden="1">
      <c r="A2613" s="31" t="s">
        <v>10853</v>
      </c>
      <c r="B2613" s="31" t="s">
        <v>13724</v>
      </c>
      <c r="C2613" s="31" t="s">
        <v>13725</v>
      </c>
      <c r="D2613" s="32">
        <v>44054</v>
      </c>
      <c r="E2613" s="31" t="s">
        <v>13726</v>
      </c>
      <c r="F2613" s="31" t="s">
        <v>10443</v>
      </c>
      <c r="G2613" s="33">
        <v>20722000</v>
      </c>
      <c r="H2613" s="33">
        <v>20722000</v>
      </c>
      <c r="I2613" s="31" t="s">
        <v>9762</v>
      </c>
      <c r="J2613" s="31" t="s">
        <v>9763</v>
      </c>
      <c r="K2613" s="33">
        <v>20722000</v>
      </c>
      <c r="L2613" s="31" t="s">
        <v>9764</v>
      </c>
      <c r="M2613" t="e">
        <f t="shared" si="134"/>
        <v>#VALUE!</v>
      </c>
    </row>
    <row r="2614" spans="1:13" hidden="1">
      <c r="A2614" s="31" t="s">
        <v>10853</v>
      </c>
      <c r="B2614" s="31" t="s">
        <v>13727</v>
      </c>
      <c r="C2614" s="31" t="s">
        <v>13728</v>
      </c>
      <c r="D2614" s="32">
        <v>44050</v>
      </c>
      <c r="E2614" s="31" t="s">
        <v>13729</v>
      </c>
      <c r="F2614" s="31" t="s">
        <v>13723</v>
      </c>
      <c r="G2614" s="33">
        <v>-14000</v>
      </c>
      <c r="H2614" s="33">
        <v>-14000</v>
      </c>
      <c r="I2614" s="31" t="s">
        <v>9762</v>
      </c>
      <c r="J2614" s="31" t="s">
        <v>9763</v>
      </c>
      <c r="K2614" s="33">
        <v>-14000</v>
      </c>
      <c r="L2614" s="31" t="s">
        <v>9764</v>
      </c>
      <c r="M2614" t="e">
        <f t="shared" si="134"/>
        <v>#VALUE!</v>
      </c>
    </row>
    <row r="2615" spans="1:13" hidden="1">
      <c r="A2615" s="31" t="s">
        <v>10853</v>
      </c>
      <c r="B2615" s="31" t="s">
        <v>13727</v>
      </c>
      <c r="C2615" s="31" t="s">
        <v>13728</v>
      </c>
      <c r="D2615" s="32">
        <v>44050</v>
      </c>
      <c r="E2615" s="31" t="s">
        <v>13729</v>
      </c>
      <c r="F2615" s="31" t="s">
        <v>10443</v>
      </c>
      <c r="G2615" s="33">
        <v>14000</v>
      </c>
      <c r="H2615" s="33">
        <v>14000</v>
      </c>
      <c r="I2615" s="31" t="s">
        <v>9762</v>
      </c>
      <c r="J2615" s="31" t="s">
        <v>9763</v>
      </c>
      <c r="K2615" s="33">
        <v>14000</v>
      </c>
      <c r="L2615" s="31" t="s">
        <v>9764</v>
      </c>
      <c r="M2615" t="e">
        <f t="shared" si="134"/>
        <v>#VALUE!</v>
      </c>
    </row>
    <row r="2616" spans="1:13" hidden="1">
      <c r="A2616" s="31" t="s">
        <v>10853</v>
      </c>
      <c r="B2616" s="31" t="s">
        <v>13730</v>
      </c>
      <c r="C2616" s="31" t="s">
        <v>13731</v>
      </c>
      <c r="D2616" s="32">
        <v>44056</v>
      </c>
      <c r="E2616" s="31" t="s">
        <v>13732</v>
      </c>
      <c r="F2616" s="31" t="s">
        <v>13733</v>
      </c>
      <c r="G2616" s="33">
        <v>-11811000</v>
      </c>
      <c r="H2616" s="33">
        <v>-11811000</v>
      </c>
      <c r="I2616" s="31" t="s">
        <v>9762</v>
      </c>
      <c r="J2616" s="31" t="s">
        <v>9763</v>
      </c>
      <c r="K2616" s="33">
        <v>-11811000</v>
      </c>
      <c r="L2616" s="31" t="s">
        <v>9764</v>
      </c>
      <c r="M2616" t="e">
        <f t="shared" si="134"/>
        <v>#VALUE!</v>
      </c>
    </row>
    <row r="2617" spans="1:13" hidden="1">
      <c r="A2617" s="31" t="s">
        <v>10853</v>
      </c>
      <c r="B2617" s="31" t="s">
        <v>13730</v>
      </c>
      <c r="C2617" s="31" t="s">
        <v>13731</v>
      </c>
      <c r="D2617" s="32">
        <v>44056</v>
      </c>
      <c r="E2617" s="31" t="s">
        <v>13732</v>
      </c>
      <c r="F2617" s="31" t="s">
        <v>10443</v>
      </c>
      <c r="G2617" s="33">
        <v>11811000</v>
      </c>
      <c r="H2617" s="33">
        <v>11811000</v>
      </c>
      <c r="I2617" s="31" t="s">
        <v>9762</v>
      </c>
      <c r="J2617" s="31" t="s">
        <v>9763</v>
      </c>
      <c r="K2617" s="33">
        <v>11811000</v>
      </c>
      <c r="L2617" s="31" t="s">
        <v>9764</v>
      </c>
      <c r="M2617" t="e">
        <f t="shared" si="134"/>
        <v>#VALUE!</v>
      </c>
    </row>
    <row r="2618" spans="1:13" hidden="1">
      <c r="A2618" s="31" t="s">
        <v>10853</v>
      </c>
      <c r="B2618" s="31" t="s">
        <v>13734</v>
      </c>
      <c r="C2618" s="31" t="s">
        <v>13735</v>
      </c>
      <c r="D2618" s="32">
        <v>44050</v>
      </c>
      <c r="E2618" s="31" t="s">
        <v>13736</v>
      </c>
      <c r="F2618" s="31" t="s">
        <v>13723</v>
      </c>
      <c r="G2618" s="33">
        <v>-46000</v>
      </c>
      <c r="H2618" s="33">
        <v>-46000</v>
      </c>
      <c r="I2618" s="31" t="s">
        <v>9762</v>
      </c>
      <c r="J2618" s="31" t="s">
        <v>9763</v>
      </c>
      <c r="K2618" s="33">
        <v>-46000</v>
      </c>
      <c r="L2618" s="31" t="s">
        <v>9764</v>
      </c>
      <c r="M2618" t="e">
        <f t="shared" si="134"/>
        <v>#VALUE!</v>
      </c>
    </row>
    <row r="2619" spans="1:13" hidden="1">
      <c r="A2619" s="31" t="s">
        <v>10853</v>
      </c>
      <c r="B2619" s="31" t="s">
        <v>13734</v>
      </c>
      <c r="C2619" s="31" t="s">
        <v>13735</v>
      </c>
      <c r="D2619" s="32">
        <v>44050</v>
      </c>
      <c r="E2619" s="31" t="s">
        <v>13736</v>
      </c>
      <c r="F2619" s="31" t="s">
        <v>10443</v>
      </c>
      <c r="G2619" s="33">
        <v>46000</v>
      </c>
      <c r="H2619" s="33">
        <v>46000</v>
      </c>
      <c r="I2619" s="31" t="s">
        <v>9762</v>
      </c>
      <c r="J2619" s="31" t="s">
        <v>9763</v>
      </c>
      <c r="K2619" s="33">
        <v>46000</v>
      </c>
      <c r="L2619" s="31" t="s">
        <v>9764</v>
      </c>
      <c r="M2619" t="e">
        <f t="shared" si="134"/>
        <v>#VALUE!</v>
      </c>
    </row>
    <row r="2620" spans="1:13" hidden="1">
      <c r="A2620" s="31" t="s">
        <v>10853</v>
      </c>
      <c r="B2620" s="31" t="s">
        <v>13737</v>
      </c>
      <c r="C2620" s="31" t="s">
        <v>13738</v>
      </c>
      <c r="D2620" s="32">
        <v>44050</v>
      </c>
      <c r="E2620" s="31" t="s">
        <v>13739</v>
      </c>
      <c r="F2620" s="31" t="s">
        <v>9866</v>
      </c>
      <c r="G2620" s="33">
        <v>-42000</v>
      </c>
      <c r="H2620" s="33">
        <v>-42000</v>
      </c>
      <c r="I2620" s="31" t="s">
        <v>9762</v>
      </c>
      <c r="J2620" s="31" t="s">
        <v>9763</v>
      </c>
      <c r="K2620" s="33">
        <v>-42000</v>
      </c>
      <c r="L2620" s="31" t="s">
        <v>9764</v>
      </c>
      <c r="M2620" t="e">
        <f t="shared" si="134"/>
        <v>#VALUE!</v>
      </c>
    </row>
    <row r="2621" spans="1:13" hidden="1">
      <c r="A2621" s="31" t="s">
        <v>10853</v>
      </c>
      <c r="B2621" s="31" t="s">
        <v>13737</v>
      </c>
      <c r="C2621" s="31" t="s">
        <v>13738</v>
      </c>
      <c r="D2621" s="32">
        <v>44050</v>
      </c>
      <c r="E2621" s="31" t="s">
        <v>13739</v>
      </c>
      <c r="F2621" s="31" t="s">
        <v>10443</v>
      </c>
      <c r="G2621" s="33">
        <v>42000</v>
      </c>
      <c r="H2621" s="33">
        <v>42000</v>
      </c>
      <c r="I2621" s="31" t="s">
        <v>9762</v>
      </c>
      <c r="J2621" s="31" t="s">
        <v>9763</v>
      </c>
      <c r="K2621" s="33">
        <v>42000</v>
      </c>
      <c r="L2621" s="31" t="s">
        <v>9764</v>
      </c>
      <c r="M2621" t="e">
        <f t="shared" si="134"/>
        <v>#VALUE!</v>
      </c>
    </row>
    <row r="2622" spans="1:13" hidden="1">
      <c r="A2622" s="31" t="s">
        <v>10853</v>
      </c>
      <c r="B2622" s="31" t="s">
        <v>13740</v>
      </c>
      <c r="C2622" s="31" t="s">
        <v>13741</v>
      </c>
      <c r="D2622" s="32">
        <v>44050</v>
      </c>
      <c r="E2622" s="31" t="s">
        <v>13742</v>
      </c>
      <c r="F2622" s="31" t="s">
        <v>9866</v>
      </c>
      <c r="G2622" s="33">
        <v>-24000</v>
      </c>
      <c r="H2622" s="33">
        <v>-24000</v>
      </c>
      <c r="I2622" s="31" t="s">
        <v>9762</v>
      </c>
      <c r="J2622" s="31" t="s">
        <v>9763</v>
      </c>
      <c r="K2622" s="33">
        <v>-24000</v>
      </c>
      <c r="L2622" s="31" t="s">
        <v>9764</v>
      </c>
      <c r="M2622" t="e">
        <f t="shared" si="134"/>
        <v>#VALUE!</v>
      </c>
    </row>
    <row r="2623" spans="1:13" hidden="1">
      <c r="A2623" s="31" t="s">
        <v>10853</v>
      </c>
      <c r="B2623" s="31" t="s">
        <v>13740</v>
      </c>
      <c r="C2623" s="31" t="s">
        <v>13741</v>
      </c>
      <c r="D2623" s="32">
        <v>44050</v>
      </c>
      <c r="E2623" s="31" t="s">
        <v>13742</v>
      </c>
      <c r="F2623" s="31" t="s">
        <v>10443</v>
      </c>
      <c r="G2623" s="33">
        <v>24000</v>
      </c>
      <c r="H2623" s="33">
        <v>24000</v>
      </c>
      <c r="I2623" s="31" t="s">
        <v>9762</v>
      </c>
      <c r="J2623" s="31" t="s">
        <v>9763</v>
      </c>
      <c r="K2623" s="33">
        <v>24000</v>
      </c>
      <c r="L2623" s="31" t="s">
        <v>9764</v>
      </c>
      <c r="M2623" t="e">
        <f t="shared" si="134"/>
        <v>#VALUE!</v>
      </c>
    </row>
    <row r="2624" spans="1:13" hidden="1">
      <c r="A2624" s="31" t="s">
        <v>10853</v>
      </c>
      <c r="B2624" s="31" t="s">
        <v>13743</v>
      </c>
      <c r="C2624" s="31" t="s">
        <v>13744</v>
      </c>
      <c r="D2624" s="32">
        <v>44050</v>
      </c>
      <c r="E2624" s="31" t="s">
        <v>13745</v>
      </c>
      <c r="F2624" s="31" t="s">
        <v>13733</v>
      </c>
      <c r="G2624" s="33">
        <v>-514289500</v>
      </c>
      <c r="H2624" s="33">
        <v>-514289500</v>
      </c>
      <c r="I2624" s="31" t="s">
        <v>9762</v>
      </c>
      <c r="J2624" s="31" t="s">
        <v>9763</v>
      </c>
      <c r="K2624" s="33">
        <v>-514289500</v>
      </c>
      <c r="L2624" s="31" t="s">
        <v>9764</v>
      </c>
      <c r="M2624" t="e">
        <f t="shared" si="134"/>
        <v>#VALUE!</v>
      </c>
    </row>
    <row r="2625" spans="1:13" hidden="1">
      <c r="A2625" s="31" t="s">
        <v>10853</v>
      </c>
      <c r="B2625" s="31" t="s">
        <v>13743</v>
      </c>
      <c r="C2625" s="31" t="s">
        <v>13744</v>
      </c>
      <c r="D2625" s="32">
        <v>44050</v>
      </c>
      <c r="E2625" s="31" t="s">
        <v>13745</v>
      </c>
      <c r="F2625" s="31" t="s">
        <v>10443</v>
      </c>
      <c r="G2625" s="33">
        <v>514289500</v>
      </c>
      <c r="H2625" s="33">
        <v>514289500</v>
      </c>
      <c r="I2625" s="31" t="s">
        <v>9762</v>
      </c>
      <c r="J2625" s="31" t="s">
        <v>9763</v>
      </c>
      <c r="K2625" s="33">
        <v>514289500</v>
      </c>
      <c r="L2625" s="31" t="s">
        <v>9764</v>
      </c>
      <c r="M2625" t="e">
        <f t="shared" si="134"/>
        <v>#VALUE!</v>
      </c>
    </row>
    <row r="2626" spans="1:13" hidden="1">
      <c r="A2626" s="31" t="s">
        <v>9757</v>
      </c>
      <c r="B2626" s="31" t="s">
        <v>13746</v>
      </c>
      <c r="C2626" s="31" t="s">
        <v>13747</v>
      </c>
      <c r="D2626" s="32">
        <v>44061</v>
      </c>
      <c r="E2626" s="31" t="s">
        <v>13748</v>
      </c>
      <c r="F2626" s="31" t="s">
        <v>13749</v>
      </c>
      <c r="G2626" s="33">
        <v>28000</v>
      </c>
      <c r="H2626" s="33">
        <v>28000</v>
      </c>
      <c r="I2626" s="31" t="s">
        <v>9762</v>
      </c>
      <c r="J2626" s="31" t="s">
        <v>9763</v>
      </c>
      <c r="K2626" s="33">
        <v>28000</v>
      </c>
      <c r="L2626" s="31" t="s">
        <v>9764</v>
      </c>
      <c r="M2626" t="e">
        <f t="shared" si="134"/>
        <v>#VALUE!</v>
      </c>
    </row>
    <row r="2627" spans="1:13" hidden="1">
      <c r="A2627" s="31" t="s">
        <v>9757</v>
      </c>
      <c r="B2627" s="31" t="s">
        <v>13746</v>
      </c>
      <c r="C2627" s="31" t="s">
        <v>13747</v>
      </c>
      <c r="D2627" s="32">
        <v>44061</v>
      </c>
      <c r="E2627" s="31" t="s">
        <v>13748</v>
      </c>
      <c r="F2627" s="31" t="s">
        <v>12612</v>
      </c>
      <c r="G2627" s="33">
        <v>-28000</v>
      </c>
      <c r="H2627" s="33">
        <v>-28000</v>
      </c>
      <c r="I2627" s="31" t="s">
        <v>9762</v>
      </c>
      <c r="J2627" s="31" t="s">
        <v>9763</v>
      </c>
      <c r="K2627" s="33">
        <v>-28000</v>
      </c>
      <c r="L2627" s="31" t="s">
        <v>9764</v>
      </c>
      <c r="M2627" t="e">
        <f t="shared" ref="M2627:M2690" si="136">FIND("PO",E2627)</f>
        <v>#VALUE!</v>
      </c>
    </row>
    <row r="2628" spans="1:13" hidden="1">
      <c r="A2628" s="31" t="s">
        <v>9757</v>
      </c>
      <c r="B2628" s="31" t="s">
        <v>13750</v>
      </c>
      <c r="C2628" s="31" t="s">
        <v>13751</v>
      </c>
      <c r="D2628" s="32">
        <v>44061</v>
      </c>
      <c r="E2628" s="31" t="s">
        <v>13752</v>
      </c>
      <c r="F2628" s="31" t="s">
        <v>12612</v>
      </c>
      <c r="G2628" s="33">
        <v>-103275.71</v>
      </c>
      <c r="H2628" s="33">
        <v>-103275.71</v>
      </c>
      <c r="I2628" s="31" t="s">
        <v>9762</v>
      </c>
      <c r="J2628" s="31" t="s">
        <v>9763</v>
      </c>
      <c r="K2628" s="33">
        <v>-103275.71</v>
      </c>
      <c r="L2628" s="31" t="s">
        <v>9764</v>
      </c>
      <c r="M2628" t="e">
        <f t="shared" si="136"/>
        <v>#VALUE!</v>
      </c>
    </row>
    <row r="2629" spans="1:13" hidden="1">
      <c r="A2629" s="31" t="s">
        <v>9757</v>
      </c>
      <c r="B2629" s="31" t="s">
        <v>13750</v>
      </c>
      <c r="C2629" s="31" t="s">
        <v>13751</v>
      </c>
      <c r="D2629" s="32">
        <v>44061</v>
      </c>
      <c r="E2629" s="31" t="s">
        <v>13752</v>
      </c>
      <c r="F2629" s="31" t="s">
        <v>9875</v>
      </c>
      <c r="G2629" s="33">
        <v>103275.71</v>
      </c>
      <c r="H2629" s="33">
        <v>103275.71</v>
      </c>
      <c r="I2629" s="31" t="s">
        <v>9762</v>
      </c>
      <c r="J2629" s="31" t="s">
        <v>9763</v>
      </c>
      <c r="K2629" s="33">
        <v>103275.71</v>
      </c>
      <c r="L2629" s="31" t="s">
        <v>9764</v>
      </c>
      <c r="M2629" t="e">
        <f t="shared" si="136"/>
        <v>#VALUE!</v>
      </c>
    </row>
    <row r="2630" spans="1:13" hidden="1">
      <c r="A2630" s="31" t="s">
        <v>9757</v>
      </c>
      <c r="B2630" s="31" t="s">
        <v>13753</v>
      </c>
      <c r="C2630" s="31" t="s">
        <v>13754</v>
      </c>
      <c r="D2630" s="32">
        <v>44064</v>
      </c>
      <c r="E2630" s="31" t="s">
        <v>13755</v>
      </c>
      <c r="F2630" s="31" t="s">
        <v>12612</v>
      </c>
      <c r="G2630" s="33">
        <v>-1880</v>
      </c>
      <c r="H2630" s="33">
        <v>-1880</v>
      </c>
      <c r="I2630" s="31" t="s">
        <v>9762</v>
      </c>
      <c r="J2630" s="31" t="s">
        <v>9763</v>
      </c>
      <c r="K2630" s="33">
        <v>-1880</v>
      </c>
      <c r="L2630" s="31" t="s">
        <v>9764</v>
      </c>
      <c r="M2630" t="e">
        <f t="shared" si="136"/>
        <v>#VALUE!</v>
      </c>
    </row>
    <row r="2631" spans="1:13" hidden="1">
      <c r="A2631" s="31" t="s">
        <v>9757</v>
      </c>
      <c r="B2631" s="31" t="s">
        <v>13753</v>
      </c>
      <c r="C2631" s="31" t="s">
        <v>13754</v>
      </c>
      <c r="D2631" s="32">
        <v>44064</v>
      </c>
      <c r="E2631" s="31" t="s">
        <v>13755</v>
      </c>
      <c r="F2631" s="31" t="s">
        <v>9875</v>
      </c>
      <c r="G2631" s="33">
        <v>1880</v>
      </c>
      <c r="H2631" s="33">
        <v>1880</v>
      </c>
      <c r="I2631" s="31" t="s">
        <v>9762</v>
      </c>
      <c r="J2631" s="31" t="s">
        <v>9763</v>
      </c>
      <c r="K2631" s="33">
        <v>1880</v>
      </c>
      <c r="L2631" s="31" t="s">
        <v>9764</v>
      </c>
      <c r="M2631" t="e">
        <f t="shared" si="136"/>
        <v>#VALUE!</v>
      </c>
    </row>
    <row r="2632" spans="1:13" hidden="1">
      <c r="A2632" s="31" t="s">
        <v>9757</v>
      </c>
      <c r="B2632" s="31" t="s">
        <v>13756</v>
      </c>
      <c r="C2632" s="31" t="s">
        <v>13757</v>
      </c>
      <c r="D2632" s="32">
        <v>44064</v>
      </c>
      <c r="E2632" s="31" t="s">
        <v>13758</v>
      </c>
      <c r="F2632" s="31" t="s">
        <v>12612</v>
      </c>
      <c r="G2632" s="33">
        <v>-2138</v>
      </c>
      <c r="H2632" s="33">
        <v>-2138</v>
      </c>
      <c r="I2632" s="31" t="s">
        <v>9762</v>
      </c>
      <c r="J2632" s="31" t="s">
        <v>9763</v>
      </c>
      <c r="K2632" s="33">
        <v>-2138</v>
      </c>
      <c r="L2632" s="31" t="s">
        <v>9764</v>
      </c>
      <c r="M2632" t="e">
        <f t="shared" si="136"/>
        <v>#VALUE!</v>
      </c>
    </row>
    <row r="2633" spans="1:13" hidden="1">
      <c r="A2633" s="31" t="s">
        <v>9757</v>
      </c>
      <c r="B2633" s="31" t="s">
        <v>13756</v>
      </c>
      <c r="C2633" s="31" t="s">
        <v>13757</v>
      </c>
      <c r="D2633" s="32">
        <v>44064</v>
      </c>
      <c r="E2633" s="31" t="s">
        <v>13758</v>
      </c>
      <c r="F2633" s="31" t="s">
        <v>9962</v>
      </c>
      <c r="G2633" s="33">
        <v>2138</v>
      </c>
      <c r="H2633" s="33">
        <v>2138</v>
      </c>
      <c r="I2633" s="31" t="s">
        <v>9762</v>
      </c>
      <c r="J2633" s="31" t="s">
        <v>9763</v>
      </c>
      <c r="K2633" s="33">
        <v>2138</v>
      </c>
      <c r="L2633" s="31" t="s">
        <v>9764</v>
      </c>
      <c r="M2633" t="e">
        <f t="shared" si="136"/>
        <v>#VALUE!</v>
      </c>
    </row>
    <row r="2634" spans="1:13" hidden="1">
      <c r="A2634" s="31" t="s">
        <v>9757</v>
      </c>
      <c r="B2634" s="31" t="s">
        <v>13759</v>
      </c>
      <c r="C2634" s="31" t="s">
        <v>13760</v>
      </c>
      <c r="D2634" s="32">
        <v>44064</v>
      </c>
      <c r="E2634" s="31" t="s">
        <v>13761</v>
      </c>
      <c r="F2634" s="31" t="s">
        <v>12612</v>
      </c>
      <c r="G2634" s="33">
        <v>-1995</v>
      </c>
      <c r="H2634" s="33">
        <v>-1995</v>
      </c>
      <c r="I2634" s="31" t="s">
        <v>9762</v>
      </c>
      <c r="J2634" s="31" t="s">
        <v>9763</v>
      </c>
      <c r="K2634" s="33">
        <v>-1995</v>
      </c>
      <c r="L2634" s="31" t="s">
        <v>9764</v>
      </c>
      <c r="M2634" t="e">
        <f t="shared" si="136"/>
        <v>#VALUE!</v>
      </c>
    </row>
    <row r="2635" spans="1:13" hidden="1">
      <c r="A2635" s="31" t="s">
        <v>9757</v>
      </c>
      <c r="B2635" s="31" t="s">
        <v>13759</v>
      </c>
      <c r="C2635" s="31" t="s">
        <v>13760</v>
      </c>
      <c r="D2635" s="32">
        <v>44064</v>
      </c>
      <c r="E2635" s="31" t="s">
        <v>13761</v>
      </c>
      <c r="F2635" s="31" t="s">
        <v>9875</v>
      </c>
      <c r="G2635" s="33">
        <v>1995</v>
      </c>
      <c r="H2635" s="33">
        <v>1995</v>
      </c>
      <c r="I2635" s="31" t="s">
        <v>9762</v>
      </c>
      <c r="J2635" s="31" t="s">
        <v>9763</v>
      </c>
      <c r="K2635" s="33">
        <v>1995</v>
      </c>
      <c r="L2635" s="31" t="s">
        <v>9764</v>
      </c>
      <c r="M2635" t="e">
        <f t="shared" si="136"/>
        <v>#VALUE!</v>
      </c>
    </row>
    <row r="2636" spans="1:13" hidden="1">
      <c r="A2636" s="31" t="s">
        <v>9757</v>
      </c>
      <c r="B2636" s="31" t="s">
        <v>13762</v>
      </c>
      <c r="C2636" s="31" t="s">
        <v>13763</v>
      </c>
      <c r="D2636" s="32">
        <v>44064</v>
      </c>
      <c r="E2636" s="31" t="s">
        <v>13764</v>
      </c>
      <c r="F2636" s="31" t="s">
        <v>12612</v>
      </c>
      <c r="G2636" s="33">
        <v>-7700</v>
      </c>
      <c r="H2636" s="33">
        <v>-7700</v>
      </c>
      <c r="I2636" s="31" t="s">
        <v>9762</v>
      </c>
      <c r="J2636" s="31" t="s">
        <v>9763</v>
      </c>
      <c r="K2636" s="33">
        <v>-7700</v>
      </c>
      <c r="L2636" s="31" t="s">
        <v>9764</v>
      </c>
      <c r="M2636" t="e">
        <f t="shared" si="136"/>
        <v>#VALUE!</v>
      </c>
    </row>
    <row r="2637" spans="1:13" hidden="1">
      <c r="A2637" s="31" t="s">
        <v>9757</v>
      </c>
      <c r="B2637" s="31" t="s">
        <v>13762</v>
      </c>
      <c r="C2637" s="31" t="s">
        <v>13763</v>
      </c>
      <c r="D2637" s="32">
        <v>44064</v>
      </c>
      <c r="E2637" s="31" t="s">
        <v>13764</v>
      </c>
      <c r="F2637" s="31" t="s">
        <v>9962</v>
      </c>
      <c r="G2637" s="33">
        <v>7700</v>
      </c>
      <c r="H2637" s="33">
        <v>7700</v>
      </c>
      <c r="I2637" s="31" t="s">
        <v>9762</v>
      </c>
      <c r="J2637" s="31" t="s">
        <v>9763</v>
      </c>
      <c r="K2637" s="33">
        <v>7700</v>
      </c>
      <c r="L2637" s="31" t="s">
        <v>9764</v>
      </c>
      <c r="M2637" t="e">
        <f t="shared" si="136"/>
        <v>#VALUE!</v>
      </c>
    </row>
    <row r="2638" spans="1:13" hidden="1">
      <c r="A2638" s="31" t="s">
        <v>9757</v>
      </c>
      <c r="B2638" s="31" t="s">
        <v>13765</v>
      </c>
      <c r="C2638" s="31" t="s">
        <v>13766</v>
      </c>
      <c r="D2638" s="32">
        <v>44064</v>
      </c>
      <c r="E2638" s="31" t="s">
        <v>13767</v>
      </c>
      <c r="F2638" s="31" t="s">
        <v>12612</v>
      </c>
      <c r="G2638" s="33">
        <v>-3200</v>
      </c>
      <c r="H2638" s="33">
        <v>-3200</v>
      </c>
      <c r="I2638" s="31" t="s">
        <v>9762</v>
      </c>
      <c r="J2638" s="31" t="s">
        <v>9763</v>
      </c>
      <c r="K2638" s="33">
        <v>-3200</v>
      </c>
      <c r="L2638" s="31" t="s">
        <v>9764</v>
      </c>
      <c r="M2638" t="e">
        <f t="shared" si="136"/>
        <v>#VALUE!</v>
      </c>
    </row>
    <row r="2639" spans="1:13" hidden="1">
      <c r="A2639" s="31" t="s">
        <v>9757</v>
      </c>
      <c r="B2639" s="31" t="s">
        <v>13765</v>
      </c>
      <c r="C2639" s="31" t="s">
        <v>13766</v>
      </c>
      <c r="D2639" s="32">
        <v>44064</v>
      </c>
      <c r="E2639" s="31" t="s">
        <v>13767</v>
      </c>
      <c r="F2639" s="31" t="s">
        <v>9875</v>
      </c>
      <c r="G2639" s="33">
        <v>3200</v>
      </c>
      <c r="H2639" s="33">
        <v>3200</v>
      </c>
      <c r="I2639" s="31" t="s">
        <v>9762</v>
      </c>
      <c r="J2639" s="31" t="s">
        <v>9763</v>
      </c>
      <c r="K2639" s="33">
        <v>3200</v>
      </c>
      <c r="L2639" s="31" t="s">
        <v>9764</v>
      </c>
      <c r="M2639" t="e">
        <f t="shared" si="136"/>
        <v>#VALUE!</v>
      </c>
    </row>
    <row r="2640" spans="1:13" hidden="1">
      <c r="A2640" s="31" t="s">
        <v>9757</v>
      </c>
      <c r="B2640" s="31" t="s">
        <v>13768</v>
      </c>
      <c r="C2640" s="31" t="s">
        <v>13769</v>
      </c>
      <c r="D2640" s="32">
        <v>44064</v>
      </c>
      <c r="E2640" s="31" t="s">
        <v>13770</v>
      </c>
      <c r="F2640" s="31" t="s">
        <v>12612</v>
      </c>
      <c r="G2640" s="33">
        <v>-3200</v>
      </c>
      <c r="H2640" s="33">
        <v>-3200</v>
      </c>
      <c r="I2640" s="31" t="s">
        <v>9762</v>
      </c>
      <c r="J2640" s="31" t="s">
        <v>9763</v>
      </c>
      <c r="K2640" s="33">
        <v>-3200</v>
      </c>
      <c r="L2640" s="31" t="s">
        <v>9764</v>
      </c>
      <c r="M2640" t="e">
        <f t="shared" si="136"/>
        <v>#VALUE!</v>
      </c>
    </row>
    <row r="2641" spans="1:13" hidden="1">
      <c r="A2641" s="31" t="s">
        <v>9757</v>
      </c>
      <c r="B2641" s="31" t="s">
        <v>13768</v>
      </c>
      <c r="C2641" s="31" t="s">
        <v>13769</v>
      </c>
      <c r="D2641" s="32">
        <v>44064</v>
      </c>
      <c r="E2641" s="31" t="s">
        <v>13770</v>
      </c>
      <c r="F2641" s="31" t="s">
        <v>9875</v>
      </c>
      <c r="G2641" s="33">
        <v>3200</v>
      </c>
      <c r="H2641" s="33">
        <v>3200</v>
      </c>
      <c r="I2641" s="31" t="s">
        <v>9762</v>
      </c>
      <c r="J2641" s="31" t="s">
        <v>9763</v>
      </c>
      <c r="K2641" s="33">
        <v>3200</v>
      </c>
      <c r="L2641" s="31" t="s">
        <v>9764</v>
      </c>
      <c r="M2641" t="e">
        <f t="shared" si="136"/>
        <v>#VALUE!</v>
      </c>
    </row>
    <row r="2642" spans="1:13" hidden="1">
      <c r="A2642" s="31" t="s">
        <v>9757</v>
      </c>
      <c r="B2642" s="31" t="s">
        <v>13771</v>
      </c>
      <c r="C2642" s="31" t="s">
        <v>13772</v>
      </c>
      <c r="D2642" s="32">
        <v>44064</v>
      </c>
      <c r="E2642" s="31" t="s">
        <v>13773</v>
      </c>
      <c r="F2642" s="31" t="s">
        <v>12612</v>
      </c>
      <c r="G2642" s="33">
        <v>-2200</v>
      </c>
      <c r="H2642" s="33">
        <v>-2200</v>
      </c>
      <c r="I2642" s="31" t="s">
        <v>9762</v>
      </c>
      <c r="J2642" s="31" t="s">
        <v>9763</v>
      </c>
      <c r="K2642" s="33">
        <v>-2200</v>
      </c>
      <c r="L2642" s="31" t="s">
        <v>9764</v>
      </c>
      <c r="M2642" t="e">
        <f t="shared" si="136"/>
        <v>#VALUE!</v>
      </c>
    </row>
    <row r="2643" spans="1:13" hidden="1">
      <c r="A2643" s="31" t="s">
        <v>9757</v>
      </c>
      <c r="B2643" s="31" t="s">
        <v>13771</v>
      </c>
      <c r="C2643" s="31" t="s">
        <v>13772</v>
      </c>
      <c r="D2643" s="32">
        <v>44064</v>
      </c>
      <c r="E2643" s="31" t="s">
        <v>13773</v>
      </c>
      <c r="F2643" s="31" t="s">
        <v>9962</v>
      </c>
      <c r="G2643" s="33">
        <v>2200</v>
      </c>
      <c r="H2643" s="33">
        <v>2200</v>
      </c>
      <c r="I2643" s="31" t="s">
        <v>9762</v>
      </c>
      <c r="J2643" s="31" t="s">
        <v>9763</v>
      </c>
      <c r="K2643" s="33">
        <v>2200</v>
      </c>
      <c r="L2643" s="31" t="s">
        <v>9764</v>
      </c>
      <c r="M2643" t="e">
        <f t="shared" si="136"/>
        <v>#VALUE!</v>
      </c>
    </row>
    <row r="2644" spans="1:13" hidden="1">
      <c r="A2644" s="31" t="s">
        <v>9757</v>
      </c>
      <c r="B2644" s="31" t="s">
        <v>13774</v>
      </c>
      <c r="C2644" s="31" t="s">
        <v>13775</v>
      </c>
      <c r="D2644" s="32">
        <v>44064</v>
      </c>
      <c r="E2644" s="31" t="s">
        <v>13776</v>
      </c>
      <c r="F2644" s="31" t="s">
        <v>12612</v>
      </c>
      <c r="G2644" s="33">
        <v>-1477970</v>
      </c>
      <c r="H2644" s="33">
        <v>-1477970</v>
      </c>
      <c r="I2644" s="31" t="s">
        <v>9762</v>
      </c>
      <c r="J2644" s="31" t="s">
        <v>9763</v>
      </c>
      <c r="K2644" s="33">
        <v>-1477970</v>
      </c>
      <c r="L2644" s="31" t="s">
        <v>9764</v>
      </c>
      <c r="M2644" t="e">
        <f t="shared" si="136"/>
        <v>#VALUE!</v>
      </c>
    </row>
    <row r="2645" spans="1:13" hidden="1">
      <c r="A2645" s="31" t="s">
        <v>9757</v>
      </c>
      <c r="B2645" s="31" t="s">
        <v>13774</v>
      </c>
      <c r="C2645" s="31" t="s">
        <v>13775</v>
      </c>
      <c r="D2645" s="32">
        <v>44064</v>
      </c>
      <c r="E2645" s="31" t="s">
        <v>13776</v>
      </c>
      <c r="F2645" s="31" t="s">
        <v>9997</v>
      </c>
      <c r="G2645" s="33">
        <v>1477970</v>
      </c>
      <c r="H2645" s="33">
        <v>1477970</v>
      </c>
      <c r="I2645" s="31" t="s">
        <v>9762</v>
      </c>
      <c r="J2645" s="31" t="s">
        <v>9763</v>
      </c>
      <c r="K2645" s="33">
        <v>1477970</v>
      </c>
      <c r="L2645" s="31" t="s">
        <v>9764</v>
      </c>
      <c r="M2645" t="e">
        <f t="shared" si="136"/>
        <v>#VALUE!</v>
      </c>
    </row>
    <row r="2646" spans="1:13" hidden="1">
      <c r="A2646" s="31" t="s">
        <v>9757</v>
      </c>
      <c r="B2646" s="31" t="s">
        <v>13777</v>
      </c>
      <c r="C2646" s="31" t="s">
        <v>13778</v>
      </c>
      <c r="D2646" s="32">
        <v>44064</v>
      </c>
      <c r="E2646" s="31" t="s">
        <v>13779</v>
      </c>
      <c r="F2646" s="31" t="s">
        <v>12612</v>
      </c>
      <c r="G2646" s="33">
        <v>-2057076</v>
      </c>
      <c r="H2646" s="33">
        <v>-2057076</v>
      </c>
      <c r="I2646" s="31" t="s">
        <v>9762</v>
      </c>
      <c r="J2646" s="31" t="s">
        <v>9763</v>
      </c>
      <c r="K2646" s="33">
        <v>-2057076</v>
      </c>
      <c r="L2646" s="31" t="s">
        <v>9764</v>
      </c>
      <c r="M2646" t="e">
        <f t="shared" si="136"/>
        <v>#VALUE!</v>
      </c>
    </row>
    <row r="2647" spans="1:13" hidden="1">
      <c r="A2647" s="31" t="s">
        <v>9757</v>
      </c>
      <c r="B2647" s="31" t="s">
        <v>13777</v>
      </c>
      <c r="C2647" s="31" t="s">
        <v>13778</v>
      </c>
      <c r="D2647" s="32">
        <v>44064</v>
      </c>
      <c r="E2647" s="31" t="s">
        <v>13779</v>
      </c>
      <c r="F2647" s="31" t="s">
        <v>9997</v>
      </c>
      <c r="G2647" s="33">
        <v>2057076</v>
      </c>
      <c r="H2647" s="33">
        <v>2057076</v>
      </c>
      <c r="I2647" s="31" t="s">
        <v>9762</v>
      </c>
      <c r="J2647" s="31" t="s">
        <v>9763</v>
      </c>
      <c r="K2647" s="33">
        <v>2057076</v>
      </c>
      <c r="L2647" s="31" t="s">
        <v>9764</v>
      </c>
      <c r="M2647" t="e">
        <f t="shared" si="136"/>
        <v>#VALUE!</v>
      </c>
    </row>
    <row r="2648" spans="1:13" hidden="1">
      <c r="A2648" s="31" t="s">
        <v>9757</v>
      </c>
      <c r="B2648" s="31" t="s">
        <v>13780</v>
      </c>
      <c r="C2648" s="31" t="s">
        <v>13781</v>
      </c>
      <c r="D2648" s="32">
        <v>44064</v>
      </c>
      <c r="E2648" s="31" t="s">
        <v>13782</v>
      </c>
      <c r="F2648" s="31" t="s">
        <v>12612</v>
      </c>
      <c r="G2648" s="33">
        <v>-26600</v>
      </c>
      <c r="H2648" s="33">
        <v>-26600</v>
      </c>
      <c r="I2648" s="31" t="s">
        <v>9762</v>
      </c>
      <c r="J2648" s="31" t="s">
        <v>9763</v>
      </c>
      <c r="K2648" s="33">
        <v>-26600</v>
      </c>
      <c r="L2648" s="31" t="s">
        <v>9764</v>
      </c>
      <c r="M2648" t="e">
        <f t="shared" si="136"/>
        <v>#VALUE!</v>
      </c>
    </row>
    <row r="2649" spans="1:13" hidden="1">
      <c r="A2649" s="31" t="s">
        <v>9757</v>
      </c>
      <c r="B2649" s="31" t="s">
        <v>13780</v>
      </c>
      <c r="C2649" s="31" t="s">
        <v>13781</v>
      </c>
      <c r="D2649" s="32">
        <v>44064</v>
      </c>
      <c r="E2649" s="31" t="s">
        <v>13782</v>
      </c>
      <c r="F2649" s="31" t="s">
        <v>9875</v>
      </c>
      <c r="G2649" s="33">
        <v>26600</v>
      </c>
      <c r="H2649" s="33">
        <v>26600</v>
      </c>
      <c r="I2649" s="31" t="s">
        <v>9762</v>
      </c>
      <c r="J2649" s="31" t="s">
        <v>9763</v>
      </c>
      <c r="K2649" s="33">
        <v>26600</v>
      </c>
      <c r="L2649" s="31" t="s">
        <v>9764</v>
      </c>
      <c r="M2649" t="e">
        <f t="shared" si="136"/>
        <v>#VALUE!</v>
      </c>
    </row>
    <row r="2650" spans="1:13" hidden="1">
      <c r="A2650" s="31" t="s">
        <v>9757</v>
      </c>
      <c r="B2650" s="31" t="s">
        <v>13783</v>
      </c>
      <c r="C2650" s="31" t="s">
        <v>13784</v>
      </c>
      <c r="D2650" s="32">
        <v>44064</v>
      </c>
      <c r="E2650" s="31" t="s">
        <v>13785</v>
      </c>
      <c r="F2650" s="31" t="s">
        <v>12612</v>
      </c>
      <c r="G2650" s="33">
        <v>-2530145</v>
      </c>
      <c r="H2650" s="33">
        <v>-2530145</v>
      </c>
      <c r="I2650" s="31" t="s">
        <v>9762</v>
      </c>
      <c r="J2650" s="31" t="s">
        <v>9763</v>
      </c>
      <c r="K2650" s="33">
        <v>-2530145</v>
      </c>
      <c r="L2650" s="31" t="s">
        <v>9764</v>
      </c>
      <c r="M2650" t="e">
        <f t="shared" si="136"/>
        <v>#VALUE!</v>
      </c>
    </row>
    <row r="2651" spans="1:13" hidden="1">
      <c r="A2651" s="31" t="s">
        <v>9757</v>
      </c>
      <c r="B2651" s="31" t="s">
        <v>13783</v>
      </c>
      <c r="C2651" s="31" t="s">
        <v>13784</v>
      </c>
      <c r="D2651" s="32">
        <v>44064</v>
      </c>
      <c r="E2651" s="31" t="s">
        <v>13785</v>
      </c>
      <c r="F2651" s="31" t="s">
        <v>9997</v>
      </c>
      <c r="G2651" s="33">
        <v>2530145</v>
      </c>
      <c r="H2651" s="33">
        <v>2530145</v>
      </c>
      <c r="I2651" s="31" t="s">
        <v>9762</v>
      </c>
      <c r="J2651" s="31" t="s">
        <v>9763</v>
      </c>
      <c r="K2651" s="33">
        <v>2530145</v>
      </c>
      <c r="L2651" s="31" t="s">
        <v>9764</v>
      </c>
      <c r="M2651" t="e">
        <f t="shared" si="136"/>
        <v>#VALUE!</v>
      </c>
    </row>
    <row r="2652" spans="1:13" hidden="1">
      <c r="A2652" s="31" t="s">
        <v>9757</v>
      </c>
      <c r="B2652" s="31" t="s">
        <v>13786</v>
      </c>
      <c r="C2652" s="31" t="s">
        <v>13787</v>
      </c>
      <c r="D2652" s="32">
        <v>44064</v>
      </c>
      <c r="E2652" s="31" t="s">
        <v>13788</v>
      </c>
      <c r="F2652" s="31" t="s">
        <v>12612</v>
      </c>
      <c r="G2652" s="33">
        <v>-2722828.68</v>
      </c>
      <c r="H2652" s="33">
        <v>-2722828.68</v>
      </c>
      <c r="I2652" s="31" t="s">
        <v>9762</v>
      </c>
      <c r="J2652" s="31" t="s">
        <v>9763</v>
      </c>
      <c r="K2652" s="33">
        <v>-2722828.68</v>
      </c>
      <c r="L2652" s="31" t="s">
        <v>9764</v>
      </c>
      <c r="M2652" t="e">
        <f t="shared" si="136"/>
        <v>#VALUE!</v>
      </c>
    </row>
    <row r="2653" spans="1:13" hidden="1">
      <c r="A2653" s="31" t="s">
        <v>9757</v>
      </c>
      <c r="B2653" s="31" t="s">
        <v>13786</v>
      </c>
      <c r="C2653" s="31" t="s">
        <v>13787</v>
      </c>
      <c r="D2653" s="32">
        <v>44064</v>
      </c>
      <c r="E2653" s="31" t="s">
        <v>13788</v>
      </c>
      <c r="F2653" s="31" t="s">
        <v>9997</v>
      </c>
      <c r="G2653" s="33">
        <v>2722828.68</v>
      </c>
      <c r="H2653" s="33">
        <v>2722828.68</v>
      </c>
      <c r="I2653" s="31" t="s">
        <v>9762</v>
      </c>
      <c r="J2653" s="31" t="s">
        <v>9763</v>
      </c>
      <c r="K2653" s="33">
        <v>2722828.68</v>
      </c>
      <c r="L2653" s="31" t="s">
        <v>9764</v>
      </c>
      <c r="M2653" t="e">
        <f t="shared" si="136"/>
        <v>#VALUE!</v>
      </c>
    </row>
    <row r="2654" spans="1:13" hidden="1">
      <c r="A2654" s="31" t="s">
        <v>9757</v>
      </c>
      <c r="B2654" s="31" t="s">
        <v>13789</v>
      </c>
      <c r="C2654" s="31" t="s">
        <v>13790</v>
      </c>
      <c r="D2654" s="32">
        <v>44064</v>
      </c>
      <c r="E2654" s="31" t="s">
        <v>13791</v>
      </c>
      <c r="F2654" s="31" t="s">
        <v>12612</v>
      </c>
      <c r="G2654" s="33">
        <v>-2675866.0499999998</v>
      </c>
      <c r="H2654" s="33">
        <v>-2675866.0499999998</v>
      </c>
      <c r="I2654" s="31" t="s">
        <v>9762</v>
      </c>
      <c r="J2654" s="31" t="s">
        <v>9763</v>
      </c>
      <c r="K2654" s="33">
        <v>-2675866.0499999998</v>
      </c>
      <c r="L2654" s="31" t="s">
        <v>9764</v>
      </c>
      <c r="M2654" t="e">
        <f t="shared" si="136"/>
        <v>#VALUE!</v>
      </c>
    </row>
    <row r="2655" spans="1:13" hidden="1">
      <c r="A2655" s="31" t="s">
        <v>9757</v>
      </c>
      <c r="B2655" s="31" t="s">
        <v>13789</v>
      </c>
      <c r="C2655" s="31" t="s">
        <v>13790</v>
      </c>
      <c r="D2655" s="32">
        <v>44064</v>
      </c>
      <c r="E2655" s="31" t="s">
        <v>13791</v>
      </c>
      <c r="F2655" s="31" t="s">
        <v>9997</v>
      </c>
      <c r="G2655" s="33">
        <v>2675866.0499999998</v>
      </c>
      <c r="H2655" s="33">
        <v>2675866.0499999998</v>
      </c>
      <c r="I2655" s="31" t="s">
        <v>9762</v>
      </c>
      <c r="J2655" s="31" t="s">
        <v>9763</v>
      </c>
      <c r="K2655" s="33">
        <v>2675866.0499999998</v>
      </c>
      <c r="L2655" s="31" t="s">
        <v>9764</v>
      </c>
      <c r="M2655" t="e">
        <f t="shared" si="136"/>
        <v>#VALUE!</v>
      </c>
    </row>
    <row r="2656" spans="1:13" hidden="1">
      <c r="A2656" s="31" t="s">
        <v>9757</v>
      </c>
      <c r="B2656" s="31" t="s">
        <v>13792</v>
      </c>
      <c r="C2656" s="31" t="s">
        <v>13793</v>
      </c>
      <c r="D2656" s="32">
        <v>44064</v>
      </c>
      <c r="E2656" s="31" t="s">
        <v>13794</v>
      </c>
      <c r="F2656" s="31" t="s">
        <v>12612</v>
      </c>
      <c r="G2656" s="33">
        <v>-2696463.99</v>
      </c>
      <c r="H2656" s="33">
        <v>-2696463.99</v>
      </c>
      <c r="I2656" s="31" t="s">
        <v>9762</v>
      </c>
      <c r="J2656" s="31" t="s">
        <v>9763</v>
      </c>
      <c r="K2656" s="33">
        <v>-2696463.99</v>
      </c>
      <c r="L2656" s="31" t="s">
        <v>9764</v>
      </c>
      <c r="M2656" t="e">
        <f t="shared" si="136"/>
        <v>#VALUE!</v>
      </c>
    </row>
    <row r="2657" spans="1:13" hidden="1">
      <c r="A2657" s="31" t="s">
        <v>9757</v>
      </c>
      <c r="B2657" s="31" t="s">
        <v>13792</v>
      </c>
      <c r="C2657" s="31" t="s">
        <v>13793</v>
      </c>
      <c r="D2657" s="32">
        <v>44064</v>
      </c>
      <c r="E2657" s="31" t="s">
        <v>13794</v>
      </c>
      <c r="F2657" s="31" t="s">
        <v>9997</v>
      </c>
      <c r="G2657" s="33">
        <v>2696463.99</v>
      </c>
      <c r="H2657" s="33">
        <v>2696463.99</v>
      </c>
      <c r="I2657" s="31" t="s">
        <v>9762</v>
      </c>
      <c r="J2657" s="31" t="s">
        <v>9763</v>
      </c>
      <c r="K2657" s="33">
        <v>2696463.99</v>
      </c>
      <c r="L2657" s="31" t="s">
        <v>9764</v>
      </c>
      <c r="M2657" t="e">
        <f t="shared" si="136"/>
        <v>#VALUE!</v>
      </c>
    </row>
    <row r="2658" spans="1:13" hidden="1">
      <c r="A2658" s="31" t="s">
        <v>9757</v>
      </c>
      <c r="B2658" s="31" t="s">
        <v>13795</v>
      </c>
      <c r="C2658" s="31" t="s">
        <v>13796</v>
      </c>
      <c r="D2658" s="32">
        <v>44062</v>
      </c>
      <c r="E2658" s="31" t="s">
        <v>13797</v>
      </c>
      <c r="F2658" s="31" t="s">
        <v>13798</v>
      </c>
      <c r="G2658" s="33">
        <v>100000</v>
      </c>
      <c r="H2658" s="33">
        <v>100000</v>
      </c>
      <c r="I2658" s="31" t="s">
        <v>9762</v>
      </c>
      <c r="J2658" s="31" t="s">
        <v>9763</v>
      </c>
      <c r="K2658" s="33">
        <v>100000</v>
      </c>
      <c r="L2658" s="31" t="s">
        <v>9764</v>
      </c>
      <c r="M2658" t="e">
        <f t="shared" si="136"/>
        <v>#VALUE!</v>
      </c>
    </row>
    <row r="2659" spans="1:13" hidden="1">
      <c r="A2659" s="31" t="s">
        <v>9757</v>
      </c>
      <c r="B2659" s="31" t="s">
        <v>13795</v>
      </c>
      <c r="C2659" s="31" t="s">
        <v>13796</v>
      </c>
      <c r="D2659" s="32">
        <v>44062</v>
      </c>
      <c r="E2659" s="31" t="s">
        <v>13797</v>
      </c>
      <c r="F2659" s="31" t="s">
        <v>12612</v>
      </c>
      <c r="G2659" s="33">
        <v>-100000</v>
      </c>
      <c r="H2659" s="33">
        <v>-100000</v>
      </c>
      <c r="I2659" s="31" t="s">
        <v>9762</v>
      </c>
      <c r="J2659" s="31" t="s">
        <v>9763</v>
      </c>
      <c r="K2659" s="33">
        <v>-100000</v>
      </c>
      <c r="L2659" s="31" t="s">
        <v>9764</v>
      </c>
      <c r="M2659" t="e">
        <f t="shared" si="136"/>
        <v>#VALUE!</v>
      </c>
    </row>
    <row r="2660" spans="1:13" hidden="1">
      <c r="A2660" s="31" t="s">
        <v>9757</v>
      </c>
      <c r="B2660" s="31" t="s">
        <v>13799</v>
      </c>
      <c r="C2660" s="31" t="s">
        <v>13800</v>
      </c>
      <c r="D2660" s="32">
        <v>44063</v>
      </c>
      <c r="E2660" s="31" t="s">
        <v>13801</v>
      </c>
      <c r="F2660" s="31" t="s">
        <v>13802</v>
      </c>
      <c r="G2660" s="33">
        <v>9050</v>
      </c>
      <c r="H2660" s="33">
        <v>9050</v>
      </c>
      <c r="I2660" s="31" t="s">
        <v>9762</v>
      </c>
      <c r="J2660" s="31" t="s">
        <v>9763</v>
      </c>
      <c r="K2660" s="33">
        <v>9050</v>
      </c>
      <c r="L2660" s="31" t="s">
        <v>9764</v>
      </c>
      <c r="M2660" t="e">
        <f t="shared" si="136"/>
        <v>#VALUE!</v>
      </c>
    </row>
    <row r="2661" spans="1:13" hidden="1">
      <c r="A2661" s="31" t="s">
        <v>9757</v>
      </c>
      <c r="B2661" s="31" t="s">
        <v>13799</v>
      </c>
      <c r="C2661" s="31" t="s">
        <v>13800</v>
      </c>
      <c r="D2661" s="32">
        <v>44063</v>
      </c>
      <c r="E2661" s="31" t="s">
        <v>13801</v>
      </c>
      <c r="F2661" s="31" t="s">
        <v>12612</v>
      </c>
      <c r="G2661" s="33">
        <v>-9050</v>
      </c>
      <c r="H2661" s="33">
        <v>-9050</v>
      </c>
      <c r="I2661" s="31" t="s">
        <v>9762</v>
      </c>
      <c r="J2661" s="31" t="s">
        <v>9763</v>
      </c>
      <c r="K2661" s="33">
        <v>-9050</v>
      </c>
      <c r="L2661" s="31" t="s">
        <v>9764</v>
      </c>
      <c r="M2661" t="e">
        <f t="shared" si="136"/>
        <v>#VALUE!</v>
      </c>
    </row>
    <row r="2662" spans="1:13" hidden="1">
      <c r="A2662" s="31" t="s">
        <v>9757</v>
      </c>
      <c r="B2662" s="31" t="s">
        <v>13803</v>
      </c>
      <c r="C2662" s="31" t="s">
        <v>13804</v>
      </c>
      <c r="D2662" s="32">
        <v>44063</v>
      </c>
      <c r="E2662" s="31" t="s">
        <v>13805</v>
      </c>
      <c r="F2662" s="31" t="s">
        <v>12612</v>
      </c>
      <c r="G2662" s="33">
        <v>-31300</v>
      </c>
      <c r="H2662" s="33">
        <v>-31300</v>
      </c>
      <c r="I2662" s="31" t="s">
        <v>9762</v>
      </c>
      <c r="J2662" s="31" t="s">
        <v>9763</v>
      </c>
      <c r="K2662" s="33">
        <v>-31300</v>
      </c>
      <c r="L2662" s="31" t="s">
        <v>9764</v>
      </c>
      <c r="M2662" t="e">
        <f t="shared" si="136"/>
        <v>#VALUE!</v>
      </c>
    </row>
    <row r="2663" spans="1:13" hidden="1">
      <c r="A2663" s="31" t="s">
        <v>9757</v>
      </c>
      <c r="B2663" s="31" t="s">
        <v>13803</v>
      </c>
      <c r="C2663" s="31" t="s">
        <v>13804</v>
      </c>
      <c r="D2663" s="32">
        <v>44063</v>
      </c>
      <c r="E2663" s="31" t="s">
        <v>13805</v>
      </c>
      <c r="F2663" s="31" t="s">
        <v>10421</v>
      </c>
      <c r="G2663" s="33">
        <v>31300</v>
      </c>
      <c r="H2663" s="33">
        <v>31300</v>
      </c>
      <c r="I2663" s="31" t="s">
        <v>9762</v>
      </c>
      <c r="J2663" s="31" t="s">
        <v>9763</v>
      </c>
      <c r="K2663" s="33">
        <v>31300</v>
      </c>
      <c r="L2663" s="31" t="s">
        <v>9764</v>
      </c>
      <c r="M2663" t="e">
        <f t="shared" si="136"/>
        <v>#VALUE!</v>
      </c>
    </row>
    <row r="2664" spans="1:13" hidden="1">
      <c r="A2664" s="31" t="s">
        <v>9757</v>
      </c>
      <c r="B2664" s="31" t="s">
        <v>13806</v>
      </c>
      <c r="C2664" s="31" t="s">
        <v>13807</v>
      </c>
      <c r="D2664" s="32">
        <v>44064</v>
      </c>
      <c r="E2664" s="31" t="s">
        <v>13808</v>
      </c>
      <c r="F2664" s="31" t="s">
        <v>12612</v>
      </c>
      <c r="G2664" s="33">
        <v>-2591136.3199999998</v>
      </c>
      <c r="H2664" s="33">
        <v>-2591136.3199999998</v>
      </c>
      <c r="I2664" s="31" t="s">
        <v>9762</v>
      </c>
      <c r="J2664" s="31" t="s">
        <v>9763</v>
      </c>
      <c r="K2664" s="33">
        <v>-2591136.3199999998</v>
      </c>
      <c r="L2664" s="31" t="s">
        <v>9764</v>
      </c>
      <c r="M2664" t="e">
        <f t="shared" si="136"/>
        <v>#VALUE!</v>
      </c>
    </row>
    <row r="2665" spans="1:13" hidden="1">
      <c r="A2665" s="31" t="s">
        <v>9757</v>
      </c>
      <c r="B2665" s="31" t="s">
        <v>13806</v>
      </c>
      <c r="C2665" s="31" t="s">
        <v>13807</v>
      </c>
      <c r="D2665" s="32">
        <v>44064</v>
      </c>
      <c r="E2665" s="31" t="s">
        <v>13808</v>
      </c>
      <c r="F2665" s="31" t="s">
        <v>9997</v>
      </c>
      <c r="G2665" s="33">
        <v>2591136.3199999998</v>
      </c>
      <c r="H2665" s="33">
        <v>2591136.3199999998</v>
      </c>
      <c r="I2665" s="31" t="s">
        <v>9762</v>
      </c>
      <c r="J2665" s="31" t="s">
        <v>9763</v>
      </c>
      <c r="K2665" s="33">
        <v>2591136.3199999998</v>
      </c>
      <c r="L2665" s="31" t="s">
        <v>9764</v>
      </c>
      <c r="M2665" t="e">
        <f t="shared" si="136"/>
        <v>#VALUE!</v>
      </c>
    </row>
    <row r="2666" spans="1:13" hidden="1">
      <c r="A2666" s="31" t="s">
        <v>9757</v>
      </c>
      <c r="B2666" s="31" t="s">
        <v>13809</v>
      </c>
      <c r="C2666" s="31" t="s">
        <v>13810</v>
      </c>
      <c r="D2666" s="32">
        <v>44064</v>
      </c>
      <c r="E2666" s="31" t="s">
        <v>13811</v>
      </c>
      <c r="F2666" s="31" t="s">
        <v>12612</v>
      </c>
      <c r="G2666" s="33">
        <v>-2569975.65</v>
      </c>
      <c r="H2666" s="33">
        <v>-2569975.65</v>
      </c>
      <c r="I2666" s="31" t="s">
        <v>9762</v>
      </c>
      <c r="J2666" s="31" t="s">
        <v>9763</v>
      </c>
      <c r="K2666" s="33">
        <v>-2569975.65</v>
      </c>
      <c r="L2666" s="31" t="s">
        <v>9764</v>
      </c>
      <c r="M2666" t="e">
        <f t="shared" si="136"/>
        <v>#VALUE!</v>
      </c>
    </row>
    <row r="2667" spans="1:13" hidden="1">
      <c r="A2667" s="31" t="s">
        <v>9757</v>
      </c>
      <c r="B2667" s="31" t="s">
        <v>13809</v>
      </c>
      <c r="C2667" s="31" t="s">
        <v>13810</v>
      </c>
      <c r="D2667" s="32">
        <v>44064</v>
      </c>
      <c r="E2667" s="31" t="s">
        <v>13811</v>
      </c>
      <c r="F2667" s="31" t="s">
        <v>9997</v>
      </c>
      <c r="G2667" s="33">
        <v>2569975.65</v>
      </c>
      <c r="H2667" s="33">
        <v>2569975.65</v>
      </c>
      <c r="I2667" s="31" t="s">
        <v>9762</v>
      </c>
      <c r="J2667" s="31" t="s">
        <v>9763</v>
      </c>
      <c r="K2667" s="33">
        <v>2569975.65</v>
      </c>
      <c r="L2667" s="31" t="s">
        <v>9764</v>
      </c>
      <c r="M2667" t="e">
        <f t="shared" si="136"/>
        <v>#VALUE!</v>
      </c>
    </row>
    <row r="2668" spans="1:13" hidden="1">
      <c r="A2668" s="31" t="s">
        <v>9757</v>
      </c>
      <c r="B2668" s="31" t="s">
        <v>13812</v>
      </c>
      <c r="C2668" s="31" t="s">
        <v>13813</v>
      </c>
      <c r="D2668" s="32">
        <v>44063</v>
      </c>
      <c r="E2668" s="31" t="s">
        <v>13814</v>
      </c>
      <c r="F2668" s="31" t="s">
        <v>13815</v>
      </c>
      <c r="G2668" s="33">
        <v>-8900</v>
      </c>
      <c r="H2668" s="33">
        <v>-8900</v>
      </c>
      <c r="I2668" s="31" t="s">
        <v>9762</v>
      </c>
      <c r="J2668" s="31" t="s">
        <v>9763</v>
      </c>
      <c r="K2668" s="33">
        <v>-8900</v>
      </c>
      <c r="L2668" s="31" t="s">
        <v>9764</v>
      </c>
      <c r="M2668" t="e">
        <f t="shared" si="136"/>
        <v>#VALUE!</v>
      </c>
    </row>
    <row r="2669" spans="1:13" hidden="1">
      <c r="A2669" s="31" t="s">
        <v>9757</v>
      </c>
      <c r="B2669" s="31" t="s">
        <v>13812</v>
      </c>
      <c r="C2669" s="31" t="s">
        <v>13813</v>
      </c>
      <c r="D2669" s="32">
        <v>44063</v>
      </c>
      <c r="E2669" s="31" t="s">
        <v>13814</v>
      </c>
      <c r="F2669" s="31" t="s">
        <v>10063</v>
      </c>
      <c r="G2669" s="33">
        <v>8900</v>
      </c>
      <c r="H2669" s="33">
        <v>8900</v>
      </c>
      <c r="I2669" s="31" t="s">
        <v>9762</v>
      </c>
      <c r="J2669" s="31" t="s">
        <v>9763</v>
      </c>
      <c r="K2669" s="33">
        <v>8900</v>
      </c>
      <c r="L2669" s="31" t="s">
        <v>9764</v>
      </c>
      <c r="M2669" t="e">
        <f t="shared" si="136"/>
        <v>#VALUE!</v>
      </c>
    </row>
    <row r="2670" spans="1:13" hidden="1">
      <c r="A2670" s="31" t="s">
        <v>9757</v>
      </c>
      <c r="B2670" s="31" t="s">
        <v>13816</v>
      </c>
      <c r="C2670" s="31" t="s">
        <v>13817</v>
      </c>
      <c r="D2670" s="32">
        <v>44064</v>
      </c>
      <c r="E2670" s="31" t="s">
        <v>13818</v>
      </c>
      <c r="F2670" s="31" t="s">
        <v>12612</v>
      </c>
      <c r="G2670" s="33">
        <v>-2241838.2999999998</v>
      </c>
      <c r="H2670" s="33">
        <v>-2241838.2999999998</v>
      </c>
      <c r="I2670" s="31" t="s">
        <v>9762</v>
      </c>
      <c r="J2670" s="31" t="s">
        <v>9763</v>
      </c>
      <c r="K2670" s="33">
        <v>-2241838.2999999998</v>
      </c>
      <c r="L2670" s="31" t="s">
        <v>9764</v>
      </c>
      <c r="M2670" t="e">
        <f t="shared" si="136"/>
        <v>#VALUE!</v>
      </c>
    </row>
    <row r="2671" spans="1:13" hidden="1">
      <c r="A2671" s="31" t="s">
        <v>9757</v>
      </c>
      <c r="B2671" s="31" t="s">
        <v>13816</v>
      </c>
      <c r="C2671" s="31" t="s">
        <v>13817</v>
      </c>
      <c r="D2671" s="32">
        <v>44064</v>
      </c>
      <c r="E2671" s="31" t="s">
        <v>13818</v>
      </c>
      <c r="F2671" s="31" t="s">
        <v>10090</v>
      </c>
      <c r="G2671" s="33">
        <v>-20950</v>
      </c>
      <c r="H2671" s="33">
        <v>-20950</v>
      </c>
      <c r="I2671" s="31" t="s">
        <v>9762</v>
      </c>
      <c r="J2671" s="31" t="s">
        <v>9763</v>
      </c>
      <c r="K2671" s="33">
        <v>-20950</v>
      </c>
      <c r="L2671" s="31" t="s">
        <v>9764</v>
      </c>
      <c r="M2671" t="e">
        <f t="shared" si="136"/>
        <v>#VALUE!</v>
      </c>
    </row>
    <row r="2672" spans="1:13" hidden="1">
      <c r="A2672" s="31" t="s">
        <v>9757</v>
      </c>
      <c r="B2672" s="31" t="s">
        <v>13816</v>
      </c>
      <c r="C2672" s="31" t="s">
        <v>13817</v>
      </c>
      <c r="D2672" s="32">
        <v>44064</v>
      </c>
      <c r="E2672" s="31" t="s">
        <v>13818</v>
      </c>
      <c r="F2672" s="31" t="s">
        <v>9867</v>
      </c>
      <c r="G2672" s="33">
        <v>2262788.2999999998</v>
      </c>
      <c r="H2672" s="33">
        <v>2262788.2999999998</v>
      </c>
      <c r="I2672" s="31" t="s">
        <v>9762</v>
      </c>
      <c r="J2672" s="31" t="s">
        <v>9763</v>
      </c>
      <c r="K2672" s="33">
        <v>2262788.2999999998</v>
      </c>
      <c r="L2672" s="31" t="s">
        <v>9764</v>
      </c>
      <c r="M2672" t="e">
        <f t="shared" si="136"/>
        <v>#VALUE!</v>
      </c>
    </row>
    <row r="2673" spans="1:15" hidden="1">
      <c r="A2673" s="31" t="s">
        <v>9757</v>
      </c>
      <c r="B2673" s="31" t="s">
        <v>13819</v>
      </c>
      <c r="C2673" s="31" t="s">
        <v>13820</v>
      </c>
      <c r="D2673" s="32">
        <v>44064</v>
      </c>
      <c r="E2673" s="31" t="s">
        <v>13821</v>
      </c>
      <c r="F2673" s="31" t="s">
        <v>13822</v>
      </c>
      <c r="G2673" s="33">
        <v>-7550</v>
      </c>
      <c r="H2673" s="33">
        <v>-7550</v>
      </c>
      <c r="I2673" s="31" t="s">
        <v>9762</v>
      </c>
      <c r="J2673" s="31" t="s">
        <v>9763</v>
      </c>
      <c r="K2673" s="33">
        <v>-7550</v>
      </c>
      <c r="L2673" s="31" t="s">
        <v>9764</v>
      </c>
      <c r="M2673" t="e">
        <f t="shared" si="136"/>
        <v>#VALUE!</v>
      </c>
    </row>
    <row r="2674" spans="1:15" hidden="1">
      <c r="A2674" s="31" t="s">
        <v>9757</v>
      </c>
      <c r="B2674" s="31" t="s">
        <v>13819</v>
      </c>
      <c r="C2674" s="31" t="s">
        <v>13820</v>
      </c>
      <c r="D2674" s="32">
        <v>44064</v>
      </c>
      <c r="E2674" s="31" t="s">
        <v>13821</v>
      </c>
      <c r="F2674" s="31" t="s">
        <v>13802</v>
      </c>
      <c r="G2674" s="33">
        <v>7550</v>
      </c>
      <c r="H2674" s="33">
        <v>7550</v>
      </c>
      <c r="I2674" s="31" t="s">
        <v>9762</v>
      </c>
      <c r="J2674" s="31" t="s">
        <v>9763</v>
      </c>
      <c r="K2674" s="33">
        <v>7550</v>
      </c>
      <c r="L2674" s="31" t="s">
        <v>9764</v>
      </c>
      <c r="M2674" t="e">
        <f t="shared" si="136"/>
        <v>#VALUE!</v>
      </c>
    </row>
    <row r="2675" spans="1:15" hidden="1">
      <c r="A2675" s="31" t="s">
        <v>9757</v>
      </c>
      <c r="B2675" s="31" t="s">
        <v>13823</v>
      </c>
      <c r="C2675" s="31" t="s">
        <v>13824</v>
      </c>
      <c r="D2675" s="32">
        <v>44064</v>
      </c>
      <c r="E2675" s="31" t="s">
        <v>13825</v>
      </c>
      <c r="F2675" s="31" t="s">
        <v>12612</v>
      </c>
      <c r="G2675" s="33">
        <v>-2585</v>
      </c>
      <c r="H2675" s="33">
        <v>-2585</v>
      </c>
      <c r="I2675" s="31" t="s">
        <v>9762</v>
      </c>
      <c r="J2675" s="31" t="s">
        <v>9763</v>
      </c>
      <c r="K2675" s="33">
        <v>-2585</v>
      </c>
      <c r="L2675" s="31" t="s">
        <v>9764</v>
      </c>
      <c r="M2675" t="e">
        <f t="shared" si="136"/>
        <v>#VALUE!</v>
      </c>
    </row>
    <row r="2676" spans="1:15" hidden="1">
      <c r="A2676" s="31" t="s">
        <v>9757</v>
      </c>
      <c r="B2676" s="31" t="s">
        <v>13823</v>
      </c>
      <c r="C2676" s="31" t="s">
        <v>13824</v>
      </c>
      <c r="D2676" s="32">
        <v>44064</v>
      </c>
      <c r="E2676" s="31" t="s">
        <v>13825</v>
      </c>
      <c r="F2676" s="31" t="s">
        <v>9867</v>
      </c>
      <c r="G2676" s="33">
        <v>2585</v>
      </c>
      <c r="H2676" s="33">
        <v>2585</v>
      </c>
      <c r="I2676" s="31" t="s">
        <v>9762</v>
      </c>
      <c r="J2676" s="31" t="s">
        <v>9763</v>
      </c>
      <c r="K2676" s="33">
        <v>2585</v>
      </c>
      <c r="L2676" s="31" t="s">
        <v>9764</v>
      </c>
      <c r="M2676" t="e">
        <f t="shared" si="136"/>
        <v>#VALUE!</v>
      </c>
    </row>
    <row r="2677" spans="1:15" hidden="1">
      <c r="A2677" s="31" t="s">
        <v>9757</v>
      </c>
      <c r="B2677" s="31" t="s">
        <v>13826</v>
      </c>
      <c r="C2677" s="31" t="s">
        <v>13827</v>
      </c>
      <c r="D2677" s="32">
        <v>44064</v>
      </c>
      <c r="E2677" s="31" t="s">
        <v>13828</v>
      </c>
      <c r="F2677" s="31" t="s">
        <v>12612</v>
      </c>
      <c r="G2677" s="33">
        <v>-7528.98</v>
      </c>
      <c r="H2677" s="33">
        <v>-7528.98</v>
      </c>
      <c r="I2677" s="31" t="s">
        <v>9762</v>
      </c>
      <c r="J2677" s="31" t="s">
        <v>9763</v>
      </c>
      <c r="K2677" s="33">
        <v>-7528.98</v>
      </c>
      <c r="L2677" s="31" t="s">
        <v>9764</v>
      </c>
      <c r="M2677" t="e">
        <f t="shared" si="136"/>
        <v>#VALUE!</v>
      </c>
    </row>
    <row r="2678" spans="1:15" hidden="1">
      <c r="A2678" s="31" t="s">
        <v>9757</v>
      </c>
      <c r="B2678" s="31" t="s">
        <v>13826</v>
      </c>
      <c r="C2678" s="31" t="s">
        <v>13827</v>
      </c>
      <c r="D2678" s="32">
        <v>44064</v>
      </c>
      <c r="E2678" s="31" t="s">
        <v>13828</v>
      </c>
      <c r="F2678" s="31" t="s">
        <v>9875</v>
      </c>
      <c r="G2678" s="33">
        <v>7528.98</v>
      </c>
      <c r="H2678" s="33">
        <v>7528.98</v>
      </c>
      <c r="I2678" s="31" t="s">
        <v>9762</v>
      </c>
      <c r="J2678" s="31" t="s">
        <v>9763</v>
      </c>
      <c r="K2678" s="33">
        <v>7528.98</v>
      </c>
      <c r="L2678" s="31" t="s">
        <v>9764</v>
      </c>
      <c r="M2678" t="e">
        <f t="shared" si="136"/>
        <v>#VALUE!</v>
      </c>
    </row>
    <row r="2679" spans="1:15" hidden="1">
      <c r="A2679" s="31" t="s">
        <v>9757</v>
      </c>
      <c r="B2679" s="31" t="s">
        <v>13829</v>
      </c>
      <c r="C2679" s="31" t="s">
        <v>13830</v>
      </c>
      <c r="D2679" s="32">
        <v>44071</v>
      </c>
      <c r="E2679" s="31" t="s">
        <v>13831</v>
      </c>
      <c r="F2679" s="31" t="s">
        <v>11553</v>
      </c>
      <c r="G2679" s="33">
        <v>-1950612</v>
      </c>
      <c r="H2679" s="33">
        <v>-1950612</v>
      </c>
      <c r="I2679" s="31" t="s">
        <v>9762</v>
      </c>
      <c r="J2679" s="31" t="s">
        <v>9763</v>
      </c>
      <c r="K2679" s="33">
        <v>-1950612</v>
      </c>
      <c r="L2679" s="31" t="s">
        <v>9764</v>
      </c>
      <c r="M2679">
        <f t="shared" si="136"/>
        <v>52</v>
      </c>
      <c r="N2679" t="str">
        <f t="shared" ref="N2679:N2684" si="137">MID(E2679,M2679,10)</f>
        <v>PO63000613</v>
      </c>
      <c r="O2679" t="e">
        <f>VLOOKUP(N2679,'1_คตง_ภาพรวม'!L2679:M2729,2,FALSE)</f>
        <v>#N/A</v>
      </c>
    </row>
    <row r="2680" spans="1:15" hidden="1">
      <c r="A2680" s="31" t="s">
        <v>9757</v>
      </c>
      <c r="B2680" s="31" t="s">
        <v>13829</v>
      </c>
      <c r="C2680" s="31" t="s">
        <v>13830</v>
      </c>
      <c r="D2680" s="32">
        <v>44071</v>
      </c>
      <c r="E2680" s="31" t="s">
        <v>13831</v>
      </c>
      <c r="F2680" s="31" t="s">
        <v>9875</v>
      </c>
      <c r="G2680" s="33">
        <v>1950612</v>
      </c>
      <c r="H2680" s="33">
        <v>1950612</v>
      </c>
      <c r="I2680" s="31" t="s">
        <v>9762</v>
      </c>
      <c r="J2680" s="31" t="s">
        <v>9763</v>
      </c>
      <c r="K2680" s="33">
        <v>1950612</v>
      </c>
      <c r="L2680" s="31" t="s">
        <v>9764</v>
      </c>
      <c r="M2680">
        <f t="shared" si="136"/>
        <v>52</v>
      </c>
      <c r="N2680" t="str">
        <f t="shared" si="137"/>
        <v>PO63000613</v>
      </c>
      <c r="O2680" t="e">
        <f>VLOOKUP(N2680,'1_คตง_ภาพรวม'!L2680:M2730,2,FALSE)</f>
        <v>#N/A</v>
      </c>
    </row>
    <row r="2681" spans="1:15" hidden="1">
      <c r="A2681" s="31" t="s">
        <v>9757</v>
      </c>
      <c r="B2681" s="31" t="s">
        <v>13832</v>
      </c>
      <c r="C2681" s="31" t="s">
        <v>13833</v>
      </c>
      <c r="D2681" s="32">
        <v>44071</v>
      </c>
      <c r="E2681" s="31" t="s">
        <v>13834</v>
      </c>
      <c r="F2681" s="31" t="s">
        <v>11553</v>
      </c>
      <c r="G2681" s="33">
        <v>-22795.35</v>
      </c>
      <c r="H2681" s="33">
        <v>-22795.35</v>
      </c>
      <c r="I2681" s="31" t="s">
        <v>9762</v>
      </c>
      <c r="J2681" s="31" t="s">
        <v>9763</v>
      </c>
      <c r="K2681" s="33">
        <v>-22795.35</v>
      </c>
      <c r="L2681" s="31" t="s">
        <v>9764</v>
      </c>
      <c r="M2681">
        <f t="shared" si="136"/>
        <v>43</v>
      </c>
      <c r="N2681" t="str">
        <f t="shared" si="137"/>
        <v>PO63000026</v>
      </c>
      <c r="O2681" t="e">
        <f>VLOOKUP(N2681,'1_คตง_ภาพรวม'!L2681:M2731,2,FALSE)</f>
        <v>#N/A</v>
      </c>
    </row>
    <row r="2682" spans="1:15" hidden="1">
      <c r="A2682" s="31" t="s">
        <v>9757</v>
      </c>
      <c r="B2682" s="31" t="s">
        <v>13832</v>
      </c>
      <c r="C2682" s="31" t="s">
        <v>13833</v>
      </c>
      <c r="D2682" s="32">
        <v>44071</v>
      </c>
      <c r="E2682" s="31" t="s">
        <v>13834</v>
      </c>
      <c r="F2682" s="31" t="s">
        <v>9875</v>
      </c>
      <c r="G2682" s="33">
        <v>22795.35</v>
      </c>
      <c r="H2682" s="33">
        <v>22795.35</v>
      </c>
      <c r="I2682" s="31" t="s">
        <v>9762</v>
      </c>
      <c r="J2682" s="31" t="s">
        <v>9763</v>
      </c>
      <c r="K2682" s="33">
        <v>22795.35</v>
      </c>
      <c r="L2682" s="31" t="s">
        <v>9764</v>
      </c>
      <c r="M2682">
        <f t="shared" si="136"/>
        <v>43</v>
      </c>
      <c r="N2682" t="str">
        <f t="shared" si="137"/>
        <v>PO63000026</v>
      </c>
      <c r="O2682" t="e">
        <f>VLOOKUP(N2682,'1_คตง_ภาพรวม'!L2682:M2732,2,FALSE)</f>
        <v>#N/A</v>
      </c>
    </row>
    <row r="2683" spans="1:15" hidden="1">
      <c r="A2683" s="31" t="s">
        <v>9757</v>
      </c>
      <c r="B2683" s="31" t="s">
        <v>13835</v>
      </c>
      <c r="C2683" s="31" t="s">
        <v>13836</v>
      </c>
      <c r="D2683" s="32">
        <v>44071</v>
      </c>
      <c r="E2683" s="31" t="s">
        <v>13837</v>
      </c>
      <c r="F2683" s="31" t="s">
        <v>11553</v>
      </c>
      <c r="G2683" s="33">
        <v>-345342.06</v>
      </c>
      <c r="H2683" s="33">
        <v>-345342.06</v>
      </c>
      <c r="I2683" s="31" t="s">
        <v>9762</v>
      </c>
      <c r="J2683" s="31" t="s">
        <v>9763</v>
      </c>
      <c r="K2683" s="33">
        <v>-345342.06</v>
      </c>
      <c r="L2683" s="31" t="s">
        <v>9764</v>
      </c>
      <c r="M2683">
        <f t="shared" si="136"/>
        <v>40</v>
      </c>
      <c r="N2683" t="str">
        <f t="shared" si="137"/>
        <v>PO63000568</v>
      </c>
      <c r="O2683" t="e">
        <f>VLOOKUP(N2683,'1_คตง_ภาพรวม'!L2683:M2733,2,FALSE)</f>
        <v>#N/A</v>
      </c>
    </row>
    <row r="2684" spans="1:15" hidden="1">
      <c r="A2684" s="31" t="s">
        <v>9757</v>
      </c>
      <c r="B2684" s="31" t="s">
        <v>13835</v>
      </c>
      <c r="C2684" s="31" t="s">
        <v>13836</v>
      </c>
      <c r="D2684" s="32">
        <v>44071</v>
      </c>
      <c r="E2684" s="31" t="s">
        <v>13837</v>
      </c>
      <c r="F2684" s="31" t="s">
        <v>9875</v>
      </c>
      <c r="G2684" s="33">
        <v>345342.06</v>
      </c>
      <c r="H2684" s="33">
        <v>345342.06</v>
      </c>
      <c r="I2684" s="31" t="s">
        <v>9762</v>
      </c>
      <c r="J2684" s="31" t="s">
        <v>9763</v>
      </c>
      <c r="K2684" s="33">
        <v>345342.06</v>
      </c>
      <c r="L2684" s="31" t="s">
        <v>9764</v>
      </c>
      <c r="M2684">
        <f t="shared" si="136"/>
        <v>40</v>
      </c>
      <c r="N2684" t="str">
        <f t="shared" si="137"/>
        <v>PO63000568</v>
      </c>
      <c r="O2684" t="e">
        <f>VLOOKUP(N2684,'1_คตง_ภาพรวม'!L2684:M2734,2,FALSE)</f>
        <v>#N/A</v>
      </c>
    </row>
    <row r="2685" spans="1:15" hidden="1">
      <c r="A2685" s="31" t="s">
        <v>9757</v>
      </c>
      <c r="B2685" s="31" t="s">
        <v>13838</v>
      </c>
      <c r="C2685" s="31" t="s">
        <v>13839</v>
      </c>
      <c r="D2685" s="32">
        <v>44064</v>
      </c>
      <c r="E2685" s="31" t="s">
        <v>13840</v>
      </c>
      <c r="F2685" s="31" t="s">
        <v>12612</v>
      </c>
      <c r="G2685" s="33">
        <v>-925152.15</v>
      </c>
      <c r="H2685" s="33">
        <v>-925152.15</v>
      </c>
      <c r="I2685" s="31" t="s">
        <v>9762</v>
      </c>
      <c r="J2685" s="31" t="s">
        <v>9763</v>
      </c>
      <c r="K2685" s="33">
        <v>-925152.15</v>
      </c>
      <c r="L2685" s="31" t="s">
        <v>9764</v>
      </c>
      <c r="M2685" t="e">
        <f t="shared" si="136"/>
        <v>#VALUE!</v>
      </c>
    </row>
    <row r="2686" spans="1:15" hidden="1">
      <c r="A2686" s="31" t="s">
        <v>9757</v>
      </c>
      <c r="B2686" s="31" t="s">
        <v>13838</v>
      </c>
      <c r="C2686" s="31" t="s">
        <v>13839</v>
      </c>
      <c r="D2686" s="32">
        <v>44064</v>
      </c>
      <c r="E2686" s="31" t="s">
        <v>13840</v>
      </c>
      <c r="F2686" s="31" t="s">
        <v>9997</v>
      </c>
      <c r="G2686" s="33">
        <v>925152.15</v>
      </c>
      <c r="H2686" s="33">
        <v>925152.15</v>
      </c>
      <c r="I2686" s="31" t="s">
        <v>9762</v>
      </c>
      <c r="J2686" s="31" t="s">
        <v>9763</v>
      </c>
      <c r="K2686" s="33">
        <v>925152.15</v>
      </c>
      <c r="L2686" s="31" t="s">
        <v>9764</v>
      </c>
      <c r="M2686" t="e">
        <f t="shared" si="136"/>
        <v>#VALUE!</v>
      </c>
    </row>
    <row r="2687" spans="1:15" hidden="1">
      <c r="A2687" s="31" t="s">
        <v>9757</v>
      </c>
      <c r="B2687" s="31" t="s">
        <v>13841</v>
      </c>
      <c r="C2687" s="31" t="s">
        <v>13842</v>
      </c>
      <c r="D2687" s="32">
        <v>44071</v>
      </c>
      <c r="E2687" s="31" t="s">
        <v>13843</v>
      </c>
      <c r="F2687" s="31" t="s">
        <v>11553</v>
      </c>
      <c r="G2687" s="33">
        <v>-402309.27</v>
      </c>
      <c r="H2687" s="33">
        <v>-402309.27</v>
      </c>
      <c r="I2687" s="31" t="s">
        <v>9762</v>
      </c>
      <c r="J2687" s="31" t="s">
        <v>9763</v>
      </c>
      <c r="K2687" s="33">
        <v>-402309.27</v>
      </c>
      <c r="L2687" s="31" t="s">
        <v>9764</v>
      </c>
      <c r="M2687" t="e">
        <f t="shared" si="136"/>
        <v>#VALUE!</v>
      </c>
    </row>
    <row r="2688" spans="1:15" hidden="1">
      <c r="A2688" s="31" t="s">
        <v>9757</v>
      </c>
      <c r="B2688" s="31" t="s">
        <v>13841</v>
      </c>
      <c r="C2688" s="31" t="s">
        <v>13842</v>
      </c>
      <c r="D2688" s="32">
        <v>44071</v>
      </c>
      <c r="E2688" s="31" t="s">
        <v>13843</v>
      </c>
      <c r="F2688" s="31" t="s">
        <v>9875</v>
      </c>
      <c r="G2688" s="33">
        <v>402309.27</v>
      </c>
      <c r="H2688" s="33">
        <v>402309.27</v>
      </c>
      <c r="I2688" s="31" t="s">
        <v>9762</v>
      </c>
      <c r="J2688" s="31" t="s">
        <v>9763</v>
      </c>
      <c r="K2688" s="33">
        <v>402309.27</v>
      </c>
      <c r="L2688" s="31" t="s">
        <v>9764</v>
      </c>
      <c r="M2688" t="e">
        <f t="shared" si="136"/>
        <v>#VALUE!</v>
      </c>
    </row>
    <row r="2689" spans="1:15" hidden="1">
      <c r="A2689" s="31" t="s">
        <v>9757</v>
      </c>
      <c r="B2689" s="31" t="s">
        <v>13844</v>
      </c>
      <c r="C2689" s="31" t="s">
        <v>13845</v>
      </c>
      <c r="D2689" s="32">
        <v>44071</v>
      </c>
      <c r="E2689" s="31" t="s">
        <v>13846</v>
      </c>
      <c r="F2689" s="31" t="s">
        <v>11553</v>
      </c>
      <c r="G2689" s="33">
        <v>-61480</v>
      </c>
      <c r="H2689" s="33">
        <v>-61480</v>
      </c>
      <c r="I2689" s="31" t="s">
        <v>9762</v>
      </c>
      <c r="J2689" s="31" t="s">
        <v>9763</v>
      </c>
      <c r="K2689" s="33">
        <v>-61480</v>
      </c>
      <c r="L2689" s="31" t="s">
        <v>9764</v>
      </c>
      <c r="M2689" t="e">
        <f t="shared" si="136"/>
        <v>#VALUE!</v>
      </c>
    </row>
    <row r="2690" spans="1:15" hidden="1">
      <c r="A2690" s="31" t="s">
        <v>9757</v>
      </c>
      <c r="B2690" s="31" t="s">
        <v>13844</v>
      </c>
      <c r="C2690" s="31" t="s">
        <v>13845</v>
      </c>
      <c r="D2690" s="32">
        <v>44071</v>
      </c>
      <c r="E2690" s="31" t="s">
        <v>13846</v>
      </c>
      <c r="F2690" s="31" t="s">
        <v>9875</v>
      </c>
      <c r="G2690" s="33">
        <v>61480</v>
      </c>
      <c r="H2690" s="33">
        <v>61480</v>
      </c>
      <c r="I2690" s="31" t="s">
        <v>9762</v>
      </c>
      <c r="J2690" s="31" t="s">
        <v>9763</v>
      </c>
      <c r="K2690" s="33">
        <v>61480</v>
      </c>
      <c r="L2690" s="31" t="s">
        <v>9764</v>
      </c>
      <c r="M2690" t="e">
        <f t="shared" si="136"/>
        <v>#VALUE!</v>
      </c>
    </row>
    <row r="2691" spans="1:15" hidden="1">
      <c r="A2691" s="31" t="s">
        <v>9757</v>
      </c>
      <c r="B2691" s="31" t="s">
        <v>13847</v>
      </c>
      <c r="C2691" s="31" t="s">
        <v>13848</v>
      </c>
      <c r="D2691" s="32">
        <v>44071</v>
      </c>
      <c r="E2691" s="31" t="s">
        <v>13849</v>
      </c>
      <c r="F2691" s="31" t="s">
        <v>11553</v>
      </c>
      <c r="G2691" s="33">
        <v>-193344</v>
      </c>
      <c r="H2691" s="33">
        <v>-193344</v>
      </c>
      <c r="I2691" s="31" t="s">
        <v>9762</v>
      </c>
      <c r="J2691" s="31" t="s">
        <v>9763</v>
      </c>
      <c r="K2691" s="33">
        <v>-193344</v>
      </c>
      <c r="L2691" s="31" t="s">
        <v>9764</v>
      </c>
      <c r="M2691">
        <f t="shared" ref="M2691:M2754" si="138">FIND("PO",E2691)</f>
        <v>43</v>
      </c>
      <c r="N2691" t="str">
        <f t="shared" ref="N2691:N2692" si="139">MID(E2691,M2691,10)</f>
        <v>PO63000606</v>
      </c>
      <c r="O2691" t="e">
        <f>VLOOKUP(N2691,'1_คตง_ภาพรวม'!L2691:M2741,2,FALSE)</f>
        <v>#N/A</v>
      </c>
    </row>
    <row r="2692" spans="1:15" hidden="1">
      <c r="A2692" s="31" t="s">
        <v>9757</v>
      </c>
      <c r="B2692" s="31" t="s">
        <v>13847</v>
      </c>
      <c r="C2692" s="31" t="s">
        <v>13848</v>
      </c>
      <c r="D2692" s="32">
        <v>44071</v>
      </c>
      <c r="E2692" s="31" t="s">
        <v>13849</v>
      </c>
      <c r="F2692" s="31" t="s">
        <v>9875</v>
      </c>
      <c r="G2692" s="33">
        <v>193344</v>
      </c>
      <c r="H2692" s="33">
        <v>193344</v>
      </c>
      <c r="I2692" s="31" t="s">
        <v>9762</v>
      </c>
      <c r="J2692" s="31" t="s">
        <v>9763</v>
      </c>
      <c r="K2692" s="33">
        <v>193344</v>
      </c>
      <c r="L2692" s="31" t="s">
        <v>9764</v>
      </c>
      <c r="M2692">
        <f t="shared" si="138"/>
        <v>43</v>
      </c>
      <c r="N2692" t="str">
        <f t="shared" si="139"/>
        <v>PO63000606</v>
      </c>
      <c r="O2692" t="e">
        <f>VLOOKUP(N2692,'1_คตง_ภาพรวม'!L2692:M2742,2,FALSE)</f>
        <v>#N/A</v>
      </c>
    </row>
    <row r="2693" spans="1:15" hidden="1">
      <c r="A2693" s="31" t="s">
        <v>9757</v>
      </c>
      <c r="B2693" s="31" t="s">
        <v>13850</v>
      </c>
      <c r="C2693" s="31" t="s">
        <v>13851</v>
      </c>
      <c r="D2693" s="32">
        <v>44071</v>
      </c>
      <c r="E2693" s="31" t="s">
        <v>13852</v>
      </c>
      <c r="F2693" s="31" t="s">
        <v>11553</v>
      </c>
      <c r="G2693" s="33">
        <v>-112083</v>
      </c>
      <c r="H2693" s="33">
        <v>-112083</v>
      </c>
      <c r="I2693" s="31" t="s">
        <v>9762</v>
      </c>
      <c r="J2693" s="31" t="s">
        <v>9763</v>
      </c>
      <c r="K2693" s="33">
        <v>-112083</v>
      </c>
      <c r="L2693" s="31" t="s">
        <v>9764</v>
      </c>
      <c r="M2693" t="e">
        <f t="shared" si="138"/>
        <v>#VALUE!</v>
      </c>
    </row>
    <row r="2694" spans="1:15" hidden="1">
      <c r="A2694" s="31" t="s">
        <v>9757</v>
      </c>
      <c r="B2694" s="31" t="s">
        <v>13850</v>
      </c>
      <c r="C2694" s="31" t="s">
        <v>13851</v>
      </c>
      <c r="D2694" s="32">
        <v>44071</v>
      </c>
      <c r="E2694" s="31" t="s">
        <v>13852</v>
      </c>
      <c r="F2694" s="31" t="s">
        <v>9875</v>
      </c>
      <c r="G2694" s="33">
        <v>112083</v>
      </c>
      <c r="H2694" s="33">
        <v>112083</v>
      </c>
      <c r="I2694" s="31" t="s">
        <v>9762</v>
      </c>
      <c r="J2694" s="31" t="s">
        <v>9763</v>
      </c>
      <c r="K2694" s="33">
        <v>112083</v>
      </c>
      <c r="L2694" s="31" t="s">
        <v>9764</v>
      </c>
      <c r="M2694" t="e">
        <f t="shared" si="138"/>
        <v>#VALUE!</v>
      </c>
    </row>
    <row r="2695" spans="1:15" hidden="1">
      <c r="A2695" s="31" t="s">
        <v>9757</v>
      </c>
      <c r="B2695" s="31" t="s">
        <v>13853</v>
      </c>
      <c r="C2695" s="31" t="s">
        <v>13854</v>
      </c>
      <c r="D2695" s="32">
        <v>44071</v>
      </c>
      <c r="E2695" s="31" t="s">
        <v>13855</v>
      </c>
      <c r="F2695" s="31" t="s">
        <v>11553</v>
      </c>
      <c r="G2695" s="33">
        <v>-1150630</v>
      </c>
      <c r="H2695" s="33">
        <v>-1150630</v>
      </c>
      <c r="I2695" s="31" t="s">
        <v>9762</v>
      </c>
      <c r="J2695" s="31" t="s">
        <v>9763</v>
      </c>
      <c r="K2695" s="33">
        <v>-1150630</v>
      </c>
      <c r="L2695" s="31" t="s">
        <v>9764</v>
      </c>
      <c r="M2695">
        <f t="shared" si="138"/>
        <v>38</v>
      </c>
      <c r="N2695" t="str">
        <f t="shared" ref="N2695:N2698" si="140">MID(E2695,M2695,10)</f>
        <v>PO63000629</v>
      </c>
      <c r="O2695" t="e">
        <f>VLOOKUP(N2695,'1_คตง_ภาพรวม'!L2695:M2745,2,FALSE)</f>
        <v>#N/A</v>
      </c>
    </row>
    <row r="2696" spans="1:15" hidden="1">
      <c r="A2696" s="31" t="s">
        <v>9757</v>
      </c>
      <c r="B2696" s="31" t="s">
        <v>13853</v>
      </c>
      <c r="C2696" s="31" t="s">
        <v>13854</v>
      </c>
      <c r="D2696" s="32">
        <v>44071</v>
      </c>
      <c r="E2696" s="31" t="s">
        <v>13855</v>
      </c>
      <c r="F2696" s="31" t="s">
        <v>9875</v>
      </c>
      <c r="G2696" s="33">
        <v>1150630</v>
      </c>
      <c r="H2696" s="33">
        <v>1150630</v>
      </c>
      <c r="I2696" s="31" t="s">
        <v>9762</v>
      </c>
      <c r="J2696" s="31" t="s">
        <v>9763</v>
      </c>
      <c r="K2696" s="33">
        <v>1150630</v>
      </c>
      <c r="L2696" s="31" t="s">
        <v>9764</v>
      </c>
      <c r="M2696">
        <f t="shared" si="138"/>
        <v>38</v>
      </c>
      <c r="N2696" t="str">
        <f t="shared" si="140"/>
        <v>PO63000629</v>
      </c>
      <c r="O2696" t="e">
        <f>VLOOKUP(N2696,'1_คตง_ภาพรวม'!L2696:M2746,2,FALSE)</f>
        <v>#N/A</v>
      </c>
    </row>
    <row r="2697" spans="1:15" hidden="1">
      <c r="A2697" s="31" t="s">
        <v>9757</v>
      </c>
      <c r="B2697" s="31" t="s">
        <v>13856</v>
      </c>
      <c r="C2697" s="31" t="s">
        <v>13857</v>
      </c>
      <c r="D2697" s="32">
        <v>44071</v>
      </c>
      <c r="E2697" s="31" t="s">
        <v>13858</v>
      </c>
      <c r="F2697" s="31" t="s">
        <v>11553</v>
      </c>
      <c r="G2697" s="33">
        <v>-494384</v>
      </c>
      <c r="H2697" s="33">
        <v>-494384</v>
      </c>
      <c r="I2697" s="31" t="s">
        <v>9762</v>
      </c>
      <c r="J2697" s="31" t="s">
        <v>9763</v>
      </c>
      <c r="K2697" s="33">
        <v>-494384</v>
      </c>
      <c r="L2697" s="31" t="s">
        <v>9764</v>
      </c>
      <c r="M2697">
        <f t="shared" si="138"/>
        <v>38</v>
      </c>
      <c r="N2697" t="str">
        <f t="shared" si="140"/>
        <v>PO63000591</v>
      </c>
      <c r="O2697" t="e">
        <f>VLOOKUP(N2697,'1_คตง_ภาพรวม'!L2697:M2747,2,FALSE)</f>
        <v>#N/A</v>
      </c>
    </row>
    <row r="2698" spans="1:15" hidden="1">
      <c r="A2698" s="31" t="s">
        <v>9757</v>
      </c>
      <c r="B2698" s="31" t="s">
        <v>13856</v>
      </c>
      <c r="C2698" s="31" t="s">
        <v>13857</v>
      </c>
      <c r="D2698" s="32">
        <v>44071</v>
      </c>
      <c r="E2698" s="31" t="s">
        <v>13858</v>
      </c>
      <c r="F2698" s="31" t="s">
        <v>9875</v>
      </c>
      <c r="G2698" s="33">
        <v>494384</v>
      </c>
      <c r="H2698" s="33">
        <v>494384</v>
      </c>
      <c r="I2698" s="31" t="s">
        <v>9762</v>
      </c>
      <c r="J2698" s="31" t="s">
        <v>9763</v>
      </c>
      <c r="K2698" s="33">
        <v>494384</v>
      </c>
      <c r="L2698" s="31" t="s">
        <v>9764</v>
      </c>
      <c r="M2698">
        <f t="shared" si="138"/>
        <v>38</v>
      </c>
      <c r="N2698" t="str">
        <f t="shared" si="140"/>
        <v>PO63000591</v>
      </c>
      <c r="O2698" t="e">
        <f>VLOOKUP(N2698,'1_คตง_ภาพรวม'!L2698:M2748,2,FALSE)</f>
        <v>#N/A</v>
      </c>
    </row>
    <row r="2699" spans="1:15" hidden="1">
      <c r="A2699" s="31" t="s">
        <v>9757</v>
      </c>
      <c r="B2699" s="31" t="s">
        <v>13859</v>
      </c>
      <c r="C2699" s="31" t="s">
        <v>13860</v>
      </c>
      <c r="D2699" s="32">
        <v>44061</v>
      </c>
      <c r="E2699" s="31" t="s">
        <v>13861</v>
      </c>
      <c r="F2699" s="31" t="s">
        <v>13723</v>
      </c>
      <c r="G2699" s="33">
        <v>-396000</v>
      </c>
      <c r="H2699" s="33">
        <v>-396000</v>
      </c>
      <c r="I2699" s="31" t="s">
        <v>9762</v>
      </c>
      <c r="J2699" s="31" t="s">
        <v>9763</v>
      </c>
      <c r="K2699" s="33">
        <v>-396000</v>
      </c>
      <c r="L2699" s="31" t="s">
        <v>9764</v>
      </c>
      <c r="M2699" t="e">
        <f t="shared" si="138"/>
        <v>#VALUE!</v>
      </c>
    </row>
    <row r="2700" spans="1:15" hidden="1">
      <c r="A2700" s="31" t="s">
        <v>9757</v>
      </c>
      <c r="B2700" s="31" t="s">
        <v>13859</v>
      </c>
      <c r="C2700" s="31" t="s">
        <v>13860</v>
      </c>
      <c r="D2700" s="32">
        <v>44061</v>
      </c>
      <c r="E2700" s="31" t="s">
        <v>13861</v>
      </c>
      <c r="F2700" s="31" t="s">
        <v>10443</v>
      </c>
      <c r="G2700" s="33">
        <v>396000</v>
      </c>
      <c r="H2700" s="33">
        <v>396000</v>
      </c>
      <c r="I2700" s="31" t="s">
        <v>9762</v>
      </c>
      <c r="J2700" s="31" t="s">
        <v>9763</v>
      </c>
      <c r="K2700" s="33">
        <v>396000</v>
      </c>
      <c r="L2700" s="31" t="s">
        <v>9764</v>
      </c>
      <c r="M2700" t="e">
        <f t="shared" si="138"/>
        <v>#VALUE!</v>
      </c>
    </row>
    <row r="2701" spans="1:15" hidden="1">
      <c r="A2701" s="31" t="s">
        <v>9757</v>
      </c>
      <c r="B2701" s="31" t="s">
        <v>13862</v>
      </c>
      <c r="C2701" s="31" t="s">
        <v>13863</v>
      </c>
      <c r="D2701" s="32">
        <v>44061</v>
      </c>
      <c r="E2701" s="31" t="s">
        <v>13864</v>
      </c>
      <c r="F2701" s="31" t="s">
        <v>9866</v>
      </c>
      <c r="G2701" s="33">
        <v>-322000</v>
      </c>
      <c r="H2701" s="33">
        <v>-322000</v>
      </c>
      <c r="I2701" s="31" t="s">
        <v>9762</v>
      </c>
      <c r="J2701" s="31" t="s">
        <v>9763</v>
      </c>
      <c r="K2701" s="33">
        <v>-322000</v>
      </c>
      <c r="L2701" s="31" t="s">
        <v>9764</v>
      </c>
      <c r="M2701" t="e">
        <f t="shared" si="138"/>
        <v>#VALUE!</v>
      </c>
    </row>
    <row r="2702" spans="1:15" hidden="1">
      <c r="A2702" s="31" t="s">
        <v>9757</v>
      </c>
      <c r="B2702" s="31" t="s">
        <v>13862</v>
      </c>
      <c r="C2702" s="31" t="s">
        <v>13863</v>
      </c>
      <c r="D2702" s="32">
        <v>44061</v>
      </c>
      <c r="E2702" s="31" t="s">
        <v>13864</v>
      </c>
      <c r="F2702" s="31" t="s">
        <v>10443</v>
      </c>
      <c r="G2702" s="33">
        <v>322000</v>
      </c>
      <c r="H2702" s="33">
        <v>322000</v>
      </c>
      <c r="I2702" s="31" t="s">
        <v>9762</v>
      </c>
      <c r="J2702" s="31" t="s">
        <v>9763</v>
      </c>
      <c r="K2702" s="33">
        <v>322000</v>
      </c>
      <c r="L2702" s="31" t="s">
        <v>9764</v>
      </c>
      <c r="M2702" t="e">
        <f t="shared" si="138"/>
        <v>#VALUE!</v>
      </c>
    </row>
    <row r="2703" spans="1:15" hidden="1">
      <c r="A2703" s="31" t="s">
        <v>9757</v>
      </c>
      <c r="B2703" s="31" t="s">
        <v>13865</v>
      </c>
      <c r="C2703" s="31" t="s">
        <v>13866</v>
      </c>
      <c r="D2703" s="32">
        <v>44060</v>
      </c>
      <c r="E2703" s="31" t="s">
        <v>13867</v>
      </c>
      <c r="F2703" s="31" t="s">
        <v>13723</v>
      </c>
      <c r="G2703" s="33">
        <v>-6220000</v>
      </c>
      <c r="H2703" s="33">
        <v>-6220000</v>
      </c>
      <c r="I2703" s="31" t="s">
        <v>9762</v>
      </c>
      <c r="J2703" s="31" t="s">
        <v>9763</v>
      </c>
      <c r="K2703" s="33">
        <v>-6220000</v>
      </c>
      <c r="L2703" s="31" t="s">
        <v>9764</v>
      </c>
      <c r="M2703" t="e">
        <f t="shared" si="138"/>
        <v>#VALUE!</v>
      </c>
    </row>
    <row r="2704" spans="1:15" hidden="1">
      <c r="A2704" s="31" t="s">
        <v>9757</v>
      </c>
      <c r="B2704" s="31" t="s">
        <v>13865</v>
      </c>
      <c r="C2704" s="31" t="s">
        <v>13866</v>
      </c>
      <c r="D2704" s="32">
        <v>44060</v>
      </c>
      <c r="E2704" s="31" t="s">
        <v>13867</v>
      </c>
      <c r="F2704" s="31" t="s">
        <v>10443</v>
      </c>
      <c r="G2704" s="33">
        <v>6220000</v>
      </c>
      <c r="H2704" s="33">
        <v>6220000</v>
      </c>
      <c r="I2704" s="31" t="s">
        <v>9762</v>
      </c>
      <c r="J2704" s="31" t="s">
        <v>9763</v>
      </c>
      <c r="K2704" s="33">
        <v>6220000</v>
      </c>
      <c r="L2704" s="31" t="s">
        <v>9764</v>
      </c>
      <c r="M2704" t="e">
        <f t="shared" si="138"/>
        <v>#VALUE!</v>
      </c>
    </row>
    <row r="2705" spans="1:15" hidden="1">
      <c r="A2705" s="31" t="s">
        <v>9757</v>
      </c>
      <c r="B2705" s="31" t="s">
        <v>13868</v>
      </c>
      <c r="C2705" s="31" t="s">
        <v>13869</v>
      </c>
      <c r="D2705" s="32">
        <v>44064</v>
      </c>
      <c r="E2705" s="31" t="s">
        <v>13870</v>
      </c>
      <c r="F2705" s="31" t="s">
        <v>12612</v>
      </c>
      <c r="G2705" s="33">
        <v>-2724627.97</v>
      </c>
      <c r="H2705" s="33">
        <v>-2724627.97</v>
      </c>
      <c r="I2705" s="31" t="s">
        <v>9762</v>
      </c>
      <c r="J2705" s="31" t="s">
        <v>9763</v>
      </c>
      <c r="K2705" s="33">
        <v>-2724627.97</v>
      </c>
      <c r="L2705" s="31" t="s">
        <v>9764</v>
      </c>
      <c r="M2705" t="e">
        <f t="shared" si="138"/>
        <v>#VALUE!</v>
      </c>
    </row>
    <row r="2706" spans="1:15" hidden="1">
      <c r="A2706" s="31" t="s">
        <v>9757</v>
      </c>
      <c r="B2706" s="31" t="s">
        <v>13868</v>
      </c>
      <c r="C2706" s="31" t="s">
        <v>13869</v>
      </c>
      <c r="D2706" s="32">
        <v>44064</v>
      </c>
      <c r="E2706" s="31" t="s">
        <v>13870</v>
      </c>
      <c r="F2706" s="31" t="s">
        <v>9997</v>
      </c>
      <c r="G2706" s="33">
        <v>2750332</v>
      </c>
      <c r="H2706" s="33">
        <v>2750332</v>
      </c>
      <c r="I2706" s="31" t="s">
        <v>9762</v>
      </c>
      <c r="J2706" s="31" t="s">
        <v>9763</v>
      </c>
      <c r="K2706" s="33">
        <v>2750332</v>
      </c>
      <c r="L2706" s="31" t="s">
        <v>9764</v>
      </c>
      <c r="M2706" t="e">
        <f t="shared" si="138"/>
        <v>#VALUE!</v>
      </c>
    </row>
    <row r="2707" spans="1:15" hidden="1">
      <c r="A2707" s="31" t="s">
        <v>9757</v>
      </c>
      <c r="B2707" s="31" t="s">
        <v>13868</v>
      </c>
      <c r="C2707" s="31" t="s">
        <v>13869</v>
      </c>
      <c r="D2707" s="32">
        <v>44064</v>
      </c>
      <c r="E2707" s="31" t="s">
        <v>13870</v>
      </c>
      <c r="F2707" s="31" t="s">
        <v>10090</v>
      </c>
      <c r="G2707" s="33">
        <v>-25704.03</v>
      </c>
      <c r="H2707" s="33">
        <v>-25704.03</v>
      </c>
      <c r="I2707" s="31" t="s">
        <v>9762</v>
      </c>
      <c r="J2707" s="31" t="s">
        <v>9763</v>
      </c>
      <c r="K2707" s="33">
        <v>-25704.03</v>
      </c>
      <c r="L2707" s="31" t="s">
        <v>9764</v>
      </c>
      <c r="M2707" t="e">
        <f t="shared" si="138"/>
        <v>#VALUE!</v>
      </c>
    </row>
    <row r="2708" spans="1:15" hidden="1">
      <c r="A2708" s="31" t="s">
        <v>9757</v>
      </c>
      <c r="B2708" s="31" t="s">
        <v>13871</v>
      </c>
      <c r="C2708" s="31" t="s">
        <v>13872</v>
      </c>
      <c r="D2708" s="32">
        <v>44071</v>
      </c>
      <c r="E2708" s="31" t="s">
        <v>13873</v>
      </c>
      <c r="F2708" s="31" t="s">
        <v>11553</v>
      </c>
      <c r="G2708" s="33">
        <v>-76150</v>
      </c>
      <c r="H2708" s="33">
        <v>-76150</v>
      </c>
      <c r="I2708" s="31" t="s">
        <v>9762</v>
      </c>
      <c r="J2708" s="31" t="s">
        <v>9763</v>
      </c>
      <c r="K2708" s="33">
        <v>-76150</v>
      </c>
      <c r="L2708" s="31" t="s">
        <v>9764</v>
      </c>
      <c r="M2708" t="e">
        <f t="shared" si="138"/>
        <v>#VALUE!</v>
      </c>
    </row>
    <row r="2709" spans="1:15" hidden="1">
      <c r="A2709" s="31" t="s">
        <v>9757</v>
      </c>
      <c r="B2709" s="31" t="s">
        <v>13871</v>
      </c>
      <c r="C2709" s="31" t="s">
        <v>13872</v>
      </c>
      <c r="D2709" s="32">
        <v>44071</v>
      </c>
      <c r="E2709" s="31" t="s">
        <v>13873</v>
      </c>
      <c r="F2709" s="31" t="s">
        <v>9875</v>
      </c>
      <c r="G2709" s="33">
        <v>76150</v>
      </c>
      <c r="H2709" s="33">
        <v>76150</v>
      </c>
      <c r="I2709" s="31" t="s">
        <v>9762</v>
      </c>
      <c r="J2709" s="31" t="s">
        <v>9763</v>
      </c>
      <c r="K2709" s="33">
        <v>76150</v>
      </c>
      <c r="L2709" s="31" t="s">
        <v>9764</v>
      </c>
      <c r="M2709" t="e">
        <f t="shared" si="138"/>
        <v>#VALUE!</v>
      </c>
    </row>
    <row r="2710" spans="1:15" hidden="1">
      <c r="A2710" s="31" t="s">
        <v>9757</v>
      </c>
      <c r="B2710" s="31" t="s">
        <v>13874</v>
      </c>
      <c r="C2710" s="31" t="s">
        <v>13875</v>
      </c>
      <c r="D2710" s="32">
        <v>44067</v>
      </c>
      <c r="E2710" s="31" t="s">
        <v>13876</v>
      </c>
      <c r="F2710" s="31" t="s">
        <v>13659</v>
      </c>
      <c r="G2710" s="33">
        <v>32800</v>
      </c>
      <c r="H2710" s="33">
        <v>32800</v>
      </c>
      <c r="I2710" s="31" t="s">
        <v>9762</v>
      </c>
      <c r="J2710" s="31" t="s">
        <v>9763</v>
      </c>
      <c r="K2710" s="33">
        <v>32800</v>
      </c>
      <c r="L2710" s="31" t="s">
        <v>9764</v>
      </c>
      <c r="M2710" t="e">
        <f t="shared" si="138"/>
        <v>#VALUE!</v>
      </c>
    </row>
    <row r="2711" spans="1:15" hidden="1">
      <c r="A2711" s="31" t="s">
        <v>9757</v>
      </c>
      <c r="B2711" s="31" t="s">
        <v>13874</v>
      </c>
      <c r="C2711" s="31" t="s">
        <v>13875</v>
      </c>
      <c r="D2711" s="32">
        <v>44067</v>
      </c>
      <c r="E2711" s="31" t="s">
        <v>13876</v>
      </c>
      <c r="F2711" s="31" t="s">
        <v>12612</v>
      </c>
      <c r="G2711" s="33">
        <v>-32800</v>
      </c>
      <c r="H2711" s="33">
        <v>-32800</v>
      </c>
      <c r="I2711" s="31" t="s">
        <v>9762</v>
      </c>
      <c r="J2711" s="31" t="s">
        <v>9763</v>
      </c>
      <c r="K2711" s="33">
        <v>-32800</v>
      </c>
      <c r="L2711" s="31" t="s">
        <v>9764</v>
      </c>
      <c r="M2711" t="e">
        <f t="shared" si="138"/>
        <v>#VALUE!</v>
      </c>
    </row>
    <row r="2712" spans="1:15" hidden="1">
      <c r="A2712" s="31" t="s">
        <v>9757</v>
      </c>
      <c r="B2712" s="31" t="s">
        <v>13877</v>
      </c>
      <c r="C2712" s="31" t="s">
        <v>13878</v>
      </c>
      <c r="D2712" s="32">
        <v>44068</v>
      </c>
      <c r="E2712" s="31" t="s">
        <v>13879</v>
      </c>
      <c r="F2712" s="31" t="s">
        <v>13802</v>
      </c>
      <c r="G2712" s="33">
        <v>7000</v>
      </c>
      <c r="H2712" s="33">
        <v>7000</v>
      </c>
      <c r="I2712" s="31" t="s">
        <v>9762</v>
      </c>
      <c r="J2712" s="31" t="s">
        <v>9763</v>
      </c>
      <c r="K2712" s="33">
        <v>7000</v>
      </c>
      <c r="L2712" s="31" t="s">
        <v>9764</v>
      </c>
      <c r="M2712" t="e">
        <f t="shared" si="138"/>
        <v>#VALUE!</v>
      </c>
    </row>
    <row r="2713" spans="1:15" hidden="1">
      <c r="A2713" s="31" t="s">
        <v>9757</v>
      </c>
      <c r="B2713" s="31" t="s">
        <v>13877</v>
      </c>
      <c r="C2713" s="31" t="s">
        <v>13878</v>
      </c>
      <c r="D2713" s="32">
        <v>44068</v>
      </c>
      <c r="E2713" s="31" t="s">
        <v>13879</v>
      </c>
      <c r="F2713" s="31" t="s">
        <v>12612</v>
      </c>
      <c r="G2713" s="33">
        <v>-7000</v>
      </c>
      <c r="H2713" s="33">
        <v>-7000</v>
      </c>
      <c r="I2713" s="31" t="s">
        <v>9762</v>
      </c>
      <c r="J2713" s="31" t="s">
        <v>9763</v>
      </c>
      <c r="K2713" s="33">
        <v>-7000</v>
      </c>
      <c r="L2713" s="31" t="s">
        <v>9764</v>
      </c>
      <c r="M2713" t="e">
        <f t="shared" si="138"/>
        <v>#VALUE!</v>
      </c>
    </row>
    <row r="2714" spans="1:15" hidden="1">
      <c r="A2714" s="31" t="s">
        <v>9757</v>
      </c>
      <c r="B2714" s="31" t="s">
        <v>13880</v>
      </c>
      <c r="C2714" s="31" t="s">
        <v>13881</v>
      </c>
      <c r="D2714" s="32">
        <v>44068</v>
      </c>
      <c r="E2714" s="31" t="s">
        <v>13882</v>
      </c>
      <c r="F2714" s="31" t="s">
        <v>12612</v>
      </c>
      <c r="G2714" s="33">
        <v>-57450</v>
      </c>
      <c r="H2714" s="33">
        <v>-57450</v>
      </c>
      <c r="I2714" s="31" t="s">
        <v>9762</v>
      </c>
      <c r="J2714" s="31" t="s">
        <v>9763</v>
      </c>
      <c r="K2714" s="33">
        <v>-57450</v>
      </c>
      <c r="L2714" s="31" t="s">
        <v>9764</v>
      </c>
      <c r="M2714" t="e">
        <f t="shared" si="138"/>
        <v>#VALUE!</v>
      </c>
    </row>
    <row r="2715" spans="1:15" hidden="1">
      <c r="A2715" s="31" t="s">
        <v>9757</v>
      </c>
      <c r="B2715" s="31" t="s">
        <v>13880</v>
      </c>
      <c r="C2715" s="31" t="s">
        <v>13881</v>
      </c>
      <c r="D2715" s="32">
        <v>44068</v>
      </c>
      <c r="E2715" s="31" t="s">
        <v>13882</v>
      </c>
      <c r="F2715" s="31" t="s">
        <v>11206</v>
      </c>
      <c r="G2715" s="33">
        <v>57450</v>
      </c>
      <c r="H2715" s="33">
        <v>57450</v>
      </c>
      <c r="I2715" s="31" t="s">
        <v>9762</v>
      </c>
      <c r="J2715" s="31" t="s">
        <v>9763</v>
      </c>
      <c r="K2715" s="33">
        <v>57450</v>
      </c>
      <c r="L2715" s="31" t="s">
        <v>9764</v>
      </c>
      <c r="M2715" t="e">
        <f t="shared" si="138"/>
        <v>#VALUE!</v>
      </c>
    </row>
    <row r="2716" spans="1:15" hidden="1">
      <c r="A2716" s="31" t="s">
        <v>9757</v>
      </c>
      <c r="B2716" s="31" t="s">
        <v>13883</v>
      </c>
      <c r="C2716" s="31" t="s">
        <v>13884</v>
      </c>
      <c r="D2716" s="32">
        <v>44071</v>
      </c>
      <c r="E2716" s="31" t="s">
        <v>13885</v>
      </c>
      <c r="F2716" s="31" t="s">
        <v>12612</v>
      </c>
      <c r="G2716" s="33">
        <v>-742990.66</v>
      </c>
      <c r="H2716" s="33">
        <v>-742990.66</v>
      </c>
      <c r="I2716" s="31" t="s">
        <v>9762</v>
      </c>
      <c r="J2716" s="31" t="s">
        <v>9763</v>
      </c>
      <c r="K2716" s="33">
        <v>-742990.66</v>
      </c>
      <c r="L2716" s="31" t="s">
        <v>9764</v>
      </c>
      <c r="M2716" t="e">
        <f t="shared" si="138"/>
        <v>#VALUE!</v>
      </c>
    </row>
    <row r="2717" spans="1:15" hidden="1">
      <c r="A2717" s="31" t="s">
        <v>9757</v>
      </c>
      <c r="B2717" s="31" t="s">
        <v>13883</v>
      </c>
      <c r="C2717" s="31" t="s">
        <v>13884</v>
      </c>
      <c r="D2717" s="32">
        <v>44071</v>
      </c>
      <c r="E2717" s="31" t="s">
        <v>13885</v>
      </c>
      <c r="F2717" s="31" t="s">
        <v>9875</v>
      </c>
      <c r="G2717" s="33">
        <v>742990.66</v>
      </c>
      <c r="H2717" s="33">
        <v>742990.66</v>
      </c>
      <c r="I2717" s="31" t="s">
        <v>9762</v>
      </c>
      <c r="J2717" s="31" t="s">
        <v>9763</v>
      </c>
      <c r="K2717" s="33">
        <v>742990.66</v>
      </c>
      <c r="L2717" s="31" t="s">
        <v>9764</v>
      </c>
      <c r="M2717" t="e">
        <f t="shared" si="138"/>
        <v>#VALUE!</v>
      </c>
    </row>
    <row r="2718" spans="1:15" hidden="1">
      <c r="A2718" s="31" t="s">
        <v>9757</v>
      </c>
      <c r="B2718" s="31" t="s">
        <v>13886</v>
      </c>
      <c r="C2718" s="31" t="s">
        <v>13887</v>
      </c>
      <c r="D2718" s="32">
        <v>44071</v>
      </c>
      <c r="E2718" s="31" t="s">
        <v>13888</v>
      </c>
      <c r="F2718" s="31" t="s">
        <v>12612</v>
      </c>
      <c r="G2718" s="33">
        <v>-89158.88</v>
      </c>
      <c r="H2718" s="33">
        <v>-89158.88</v>
      </c>
      <c r="I2718" s="31" t="s">
        <v>9762</v>
      </c>
      <c r="J2718" s="31" t="s">
        <v>9763</v>
      </c>
      <c r="K2718" s="33">
        <v>-89158.88</v>
      </c>
      <c r="L2718" s="31" t="s">
        <v>9764</v>
      </c>
      <c r="M2718">
        <f t="shared" si="138"/>
        <v>61</v>
      </c>
      <c r="N2718" t="str">
        <f t="shared" ref="N2718:N2731" si="141">MID(E2718,M2718,10)</f>
        <v>PO63000599</v>
      </c>
      <c r="O2718" t="e">
        <f>VLOOKUP(N2718,'1_คตง_ภาพรวม'!L2718:M2768,2,FALSE)</f>
        <v>#N/A</v>
      </c>
    </row>
    <row r="2719" spans="1:15" hidden="1">
      <c r="A2719" s="31" t="s">
        <v>9757</v>
      </c>
      <c r="B2719" s="31" t="s">
        <v>13886</v>
      </c>
      <c r="C2719" s="31" t="s">
        <v>13887</v>
      </c>
      <c r="D2719" s="32">
        <v>44071</v>
      </c>
      <c r="E2719" s="31" t="s">
        <v>13888</v>
      </c>
      <c r="F2719" s="31" t="s">
        <v>9875</v>
      </c>
      <c r="G2719" s="33">
        <v>89158.88</v>
      </c>
      <c r="H2719" s="33">
        <v>89158.88</v>
      </c>
      <c r="I2719" s="31" t="s">
        <v>9762</v>
      </c>
      <c r="J2719" s="31" t="s">
        <v>9763</v>
      </c>
      <c r="K2719" s="33">
        <v>89158.88</v>
      </c>
      <c r="L2719" s="31" t="s">
        <v>9764</v>
      </c>
      <c r="M2719">
        <f t="shared" si="138"/>
        <v>61</v>
      </c>
      <c r="N2719" t="str">
        <f t="shared" si="141"/>
        <v>PO63000599</v>
      </c>
      <c r="O2719" t="e">
        <f>VLOOKUP(N2719,'1_คตง_ภาพรวม'!L2719:M2769,2,FALSE)</f>
        <v>#N/A</v>
      </c>
    </row>
    <row r="2720" spans="1:15" hidden="1">
      <c r="A2720" s="31" t="s">
        <v>9757</v>
      </c>
      <c r="B2720" s="31" t="s">
        <v>13889</v>
      </c>
      <c r="C2720" s="31" t="s">
        <v>13890</v>
      </c>
      <c r="D2720" s="32">
        <v>44071</v>
      </c>
      <c r="E2720" s="31" t="s">
        <v>13891</v>
      </c>
      <c r="F2720" s="31" t="s">
        <v>12612</v>
      </c>
      <c r="G2720" s="33">
        <v>-792523.37</v>
      </c>
      <c r="H2720" s="33">
        <v>-792523.37</v>
      </c>
      <c r="I2720" s="31" t="s">
        <v>9762</v>
      </c>
      <c r="J2720" s="31" t="s">
        <v>9763</v>
      </c>
      <c r="K2720" s="33">
        <v>-792523.37</v>
      </c>
      <c r="L2720" s="31" t="s">
        <v>9764</v>
      </c>
      <c r="M2720">
        <f t="shared" si="138"/>
        <v>37</v>
      </c>
      <c r="N2720" t="str">
        <f t="shared" si="141"/>
        <v xml:space="preserve">PO6300060 </v>
      </c>
      <c r="O2720" t="e">
        <f>VLOOKUP(N2720,'1_คตง_ภาพรวม'!L2720:M2770,2,FALSE)</f>
        <v>#N/A</v>
      </c>
    </row>
    <row r="2721" spans="1:15" hidden="1">
      <c r="A2721" s="31" t="s">
        <v>9757</v>
      </c>
      <c r="B2721" s="31" t="s">
        <v>13889</v>
      </c>
      <c r="C2721" s="31" t="s">
        <v>13890</v>
      </c>
      <c r="D2721" s="32">
        <v>44071</v>
      </c>
      <c r="E2721" s="31" t="s">
        <v>13891</v>
      </c>
      <c r="F2721" s="31" t="s">
        <v>9875</v>
      </c>
      <c r="G2721" s="33">
        <v>792523.37</v>
      </c>
      <c r="H2721" s="33">
        <v>792523.37</v>
      </c>
      <c r="I2721" s="31" t="s">
        <v>9762</v>
      </c>
      <c r="J2721" s="31" t="s">
        <v>9763</v>
      </c>
      <c r="K2721" s="33">
        <v>792523.37</v>
      </c>
      <c r="L2721" s="31" t="s">
        <v>9764</v>
      </c>
      <c r="M2721">
        <f t="shared" si="138"/>
        <v>37</v>
      </c>
      <c r="N2721" t="str">
        <f t="shared" si="141"/>
        <v xml:space="preserve">PO6300060 </v>
      </c>
      <c r="O2721" t="e">
        <f>VLOOKUP(N2721,'1_คตง_ภาพรวม'!L2721:M2771,2,FALSE)</f>
        <v>#N/A</v>
      </c>
    </row>
    <row r="2722" spans="1:15" hidden="1">
      <c r="A2722" s="31" t="s">
        <v>9757</v>
      </c>
      <c r="B2722" s="31" t="s">
        <v>13892</v>
      </c>
      <c r="C2722" s="31" t="s">
        <v>13893</v>
      </c>
      <c r="D2722" s="32">
        <v>44071</v>
      </c>
      <c r="E2722" s="31" t="s">
        <v>13894</v>
      </c>
      <c r="F2722" s="31" t="s">
        <v>12612</v>
      </c>
      <c r="G2722" s="33">
        <v>-144936</v>
      </c>
      <c r="H2722" s="33">
        <v>-144936</v>
      </c>
      <c r="I2722" s="31" t="s">
        <v>9762</v>
      </c>
      <c r="J2722" s="31" t="s">
        <v>9763</v>
      </c>
      <c r="K2722" s="33">
        <v>-144936</v>
      </c>
      <c r="L2722" s="31" t="s">
        <v>9764</v>
      </c>
      <c r="M2722">
        <f t="shared" si="138"/>
        <v>32</v>
      </c>
      <c r="N2722" t="str">
        <f t="shared" si="141"/>
        <v>PO63000678</v>
      </c>
      <c r="O2722" t="e">
        <f>VLOOKUP(N2722,'1_คตง_ภาพรวม'!L2722:M2772,2,FALSE)</f>
        <v>#N/A</v>
      </c>
    </row>
    <row r="2723" spans="1:15" hidden="1">
      <c r="A2723" s="31" t="s">
        <v>9757</v>
      </c>
      <c r="B2723" s="31" t="s">
        <v>13892</v>
      </c>
      <c r="C2723" s="31" t="s">
        <v>13893</v>
      </c>
      <c r="D2723" s="32">
        <v>44071</v>
      </c>
      <c r="E2723" s="31" t="s">
        <v>13894</v>
      </c>
      <c r="F2723" s="31" t="s">
        <v>9875</v>
      </c>
      <c r="G2723" s="33">
        <v>144936</v>
      </c>
      <c r="H2723" s="33">
        <v>144936</v>
      </c>
      <c r="I2723" s="31" t="s">
        <v>9762</v>
      </c>
      <c r="J2723" s="31" t="s">
        <v>9763</v>
      </c>
      <c r="K2723" s="33">
        <v>144936</v>
      </c>
      <c r="L2723" s="31" t="s">
        <v>9764</v>
      </c>
      <c r="M2723">
        <f t="shared" si="138"/>
        <v>32</v>
      </c>
      <c r="N2723" t="str">
        <f t="shared" si="141"/>
        <v>PO63000678</v>
      </c>
      <c r="O2723" t="e">
        <f>VLOOKUP(N2723,'1_คตง_ภาพรวม'!L2723:M2773,2,FALSE)</f>
        <v>#N/A</v>
      </c>
    </row>
    <row r="2724" spans="1:15" hidden="1">
      <c r="A2724" s="31" t="s">
        <v>9757</v>
      </c>
      <c r="B2724" s="31" t="s">
        <v>13895</v>
      </c>
      <c r="C2724" s="31" t="s">
        <v>13896</v>
      </c>
      <c r="D2724" s="32">
        <v>44071</v>
      </c>
      <c r="E2724" s="31" t="s">
        <v>13897</v>
      </c>
      <c r="F2724" s="31" t="s">
        <v>12612</v>
      </c>
      <c r="G2724" s="33">
        <v>-284610</v>
      </c>
      <c r="H2724" s="33">
        <v>-284610</v>
      </c>
      <c r="I2724" s="31" t="s">
        <v>9762</v>
      </c>
      <c r="J2724" s="31" t="s">
        <v>9763</v>
      </c>
      <c r="K2724" s="33">
        <v>-284610</v>
      </c>
      <c r="L2724" s="31" t="s">
        <v>9764</v>
      </c>
      <c r="M2724">
        <f t="shared" si="138"/>
        <v>36</v>
      </c>
      <c r="N2724" t="str">
        <f t="shared" si="141"/>
        <v>PO63000570</v>
      </c>
      <c r="O2724" t="e">
        <f>VLOOKUP(N2724,'1_คตง_ภาพรวม'!L2724:M2774,2,FALSE)</f>
        <v>#N/A</v>
      </c>
    </row>
    <row r="2725" spans="1:15" hidden="1">
      <c r="A2725" s="31" t="s">
        <v>9757</v>
      </c>
      <c r="B2725" s="31" t="s">
        <v>13895</v>
      </c>
      <c r="C2725" s="31" t="s">
        <v>13896</v>
      </c>
      <c r="D2725" s="32">
        <v>44071</v>
      </c>
      <c r="E2725" s="31" t="s">
        <v>13897</v>
      </c>
      <c r="F2725" s="31" t="s">
        <v>9875</v>
      </c>
      <c r="G2725" s="33">
        <v>284610</v>
      </c>
      <c r="H2725" s="33">
        <v>284610</v>
      </c>
      <c r="I2725" s="31" t="s">
        <v>9762</v>
      </c>
      <c r="J2725" s="31" t="s">
        <v>9763</v>
      </c>
      <c r="K2725" s="33">
        <v>284610</v>
      </c>
      <c r="L2725" s="31" t="s">
        <v>9764</v>
      </c>
      <c r="M2725">
        <f t="shared" si="138"/>
        <v>36</v>
      </c>
      <c r="N2725" t="str">
        <f t="shared" si="141"/>
        <v>PO63000570</v>
      </c>
      <c r="O2725" t="e">
        <f>VLOOKUP(N2725,'1_คตง_ภาพรวม'!L2725:M2775,2,FALSE)</f>
        <v>#N/A</v>
      </c>
    </row>
    <row r="2726" spans="1:15" hidden="1">
      <c r="A2726" s="31" t="s">
        <v>9757</v>
      </c>
      <c r="B2726" s="31" t="s">
        <v>13898</v>
      </c>
      <c r="C2726" s="31" t="s">
        <v>13899</v>
      </c>
      <c r="D2726" s="32">
        <v>44071</v>
      </c>
      <c r="E2726" s="31" t="s">
        <v>13900</v>
      </c>
      <c r="F2726" s="31" t="s">
        <v>12612</v>
      </c>
      <c r="G2726" s="33">
        <v>-159000</v>
      </c>
      <c r="H2726" s="33">
        <v>-159000</v>
      </c>
      <c r="I2726" s="31" t="s">
        <v>9762</v>
      </c>
      <c r="J2726" s="31" t="s">
        <v>9763</v>
      </c>
      <c r="K2726" s="33">
        <v>-159000</v>
      </c>
      <c r="L2726" s="31" t="s">
        <v>9764</v>
      </c>
      <c r="M2726">
        <f t="shared" si="138"/>
        <v>36</v>
      </c>
      <c r="N2726" t="str">
        <f t="shared" si="141"/>
        <v>PO63000397</v>
      </c>
      <c r="O2726" t="e">
        <f>VLOOKUP(N2726,'1_คตง_ภาพรวม'!L2726:M2776,2,FALSE)</f>
        <v>#N/A</v>
      </c>
    </row>
    <row r="2727" spans="1:15" hidden="1">
      <c r="A2727" s="31" t="s">
        <v>9757</v>
      </c>
      <c r="B2727" s="31" t="s">
        <v>13898</v>
      </c>
      <c r="C2727" s="31" t="s">
        <v>13899</v>
      </c>
      <c r="D2727" s="32">
        <v>44071</v>
      </c>
      <c r="E2727" s="31" t="s">
        <v>13900</v>
      </c>
      <c r="F2727" s="31" t="s">
        <v>9875</v>
      </c>
      <c r="G2727" s="33">
        <v>159000</v>
      </c>
      <c r="H2727" s="33">
        <v>159000</v>
      </c>
      <c r="I2727" s="31" t="s">
        <v>9762</v>
      </c>
      <c r="J2727" s="31" t="s">
        <v>9763</v>
      </c>
      <c r="K2727" s="33">
        <v>159000</v>
      </c>
      <c r="L2727" s="31" t="s">
        <v>9764</v>
      </c>
      <c r="M2727">
        <f t="shared" si="138"/>
        <v>36</v>
      </c>
      <c r="N2727" t="str">
        <f t="shared" si="141"/>
        <v>PO63000397</v>
      </c>
      <c r="O2727" t="e">
        <f>VLOOKUP(N2727,'1_คตง_ภาพรวม'!L2727:M2777,2,FALSE)</f>
        <v>#N/A</v>
      </c>
    </row>
    <row r="2728" spans="1:15" hidden="1">
      <c r="A2728" s="31" t="s">
        <v>9757</v>
      </c>
      <c r="B2728" s="31" t="s">
        <v>13901</v>
      </c>
      <c r="C2728" s="31" t="s">
        <v>13902</v>
      </c>
      <c r="D2728" s="32">
        <v>44071</v>
      </c>
      <c r="E2728" s="31" t="s">
        <v>13903</v>
      </c>
      <c r="F2728" s="31" t="s">
        <v>12612</v>
      </c>
      <c r="G2728" s="33">
        <v>-1047280</v>
      </c>
      <c r="H2728" s="33">
        <v>-1047280</v>
      </c>
      <c r="I2728" s="31" t="s">
        <v>9762</v>
      </c>
      <c r="J2728" s="31" t="s">
        <v>9763</v>
      </c>
      <c r="K2728" s="33">
        <v>-1047280</v>
      </c>
      <c r="L2728" s="31" t="s">
        <v>9764</v>
      </c>
      <c r="M2728">
        <f t="shared" si="138"/>
        <v>38</v>
      </c>
      <c r="N2728" t="str">
        <f t="shared" si="141"/>
        <v>PO63000726</v>
      </c>
      <c r="O2728" t="e">
        <f>VLOOKUP(N2728,'1_คตง_ภาพรวม'!L2728:M2778,2,FALSE)</f>
        <v>#N/A</v>
      </c>
    </row>
    <row r="2729" spans="1:15" hidden="1">
      <c r="A2729" s="31" t="s">
        <v>9757</v>
      </c>
      <c r="B2729" s="31" t="s">
        <v>13901</v>
      </c>
      <c r="C2729" s="31" t="s">
        <v>13902</v>
      </c>
      <c r="D2729" s="32">
        <v>44071</v>
      </c>
      <c r="E2729" s="31" t="s">
        <v>13903</v>
      </c>
      <c r="F2729" s="31" t="s">
        <v>9875</v>
      </c>
      <c r="G2729" s="33">
        <v>1047280</v>
      </c>
      <c r="H2729" s="33">
        <v>1047280</v>
      </c>
      <c r="I2729" s="31" t="s">
        <v>9762</v>
      </c>
      <c r="J2729" s="31" t="s">
        <v>9763</v>
      </c>
      <c r="K2729" s="33">
        <v>1047280</v>
      </c>
      <c r="L2729" s="31" t="s">
        <v>9764</v>
      </c>
      <c r="M2729">
        <f t="shared" si="138"/>
        <v>38</v>
      </c>
      <c r="N2729" t="str">
        <f t="shared" si="141"/>
        <v>PO63000726</v>
      </c>
      <c r="O2729" t="e">
        <f>VLOOKUP(N2729,'1_คตง_ภาพรวม'!L2729:M2779,2,FALSE)</f>
        <v>#N/A</v>
      </c>
    </row>
    <row r="2730" spans="1:15" hidden="1">
      <c r="A2730" s="31" t="s">
        <v>9757</v>
      </c>
      <c r="B2730" s="31" t="s">
        <v>13904</v>
      </c>
      <c r="C2730" s="31" t="s">
        <v>13905</v>
      </c>
      <c r="D2730" s="32">
        <v>44071</v>
      </c>
      <c r="E2730" s="31" t="s">
        <v>13906</v>
      </c>
      <c r="F2730" s="31" t="s">
        <v>12612</v>
      </c>
      <c r="G2730" s="33">
        <v>-121968</v>
      </c>
      <c r="H2730" s="33">
        <v>-121968</v>
      </c>
      <c r="I2730" s="31" t="s">
        <v>9762</v>
      </c>
      <c r="J2730" s="31" t="s">
        <v>9763</v>
      </c>
      <c r="K2730" s="33">
        <v>-121968</v>
      </c>
      <c r="L2730" s="31" t="s">
        <v>9764</v>
      </c>
      <c r="M2730">
        <f t="shared" si="138"/>
        <v>53</v>
      </c>
      <c r="N2730" t="str">
        <f t="shared" si="141"/>
        <v>PO62000412</v>
      </c>
      <c r="O2730" t="e">
        <f>VLOOKUP(N2730,'1_คตง_ภาพรวม'!L2730:M2780,2,FALSE)</f>
        <v>#N/A</v>
      </c>
    </row>
    <row r="2731" spans="1:15" hidden="1">
      <c r="A2731" s="31" t="s">
        <v>9757</v>
      </c>
      <c r="B2731" s="31" t="s">
        <v>13904</v>
      </c>
      <c r="C2731" s="31" t="s">
        <v>13905</v>
      </c>
      <c r="D2731" s="32">
        <v>44071</v>
      </c>
      <c r="E2731" s="31" t="s">
        <v>13906</v>
      </c>
      <c r="F2731" s="31" t="s">
        <v>9875</v>
      </c>
      <c r="G2731" s="33">
        <v>121968</v>
      </c>
      <c r="H2731" s="33">
        <v>121968</v>
      </c>
      <c r="I2731" s="31" t="s">
        <v>9762</v>
      </c>
      <c r="J2731" s="31" t="s">
        <v>9763</v>
      </c>
      <c r="K2731" s="33">
        <v>121968</v>
      </c>
      <c r="L2731" s="31" t="s">
        <v>9764</v>
      </c>
      <c r="M2731">
        <f t="shared" si="138"/>
        <v>53</v>
      </c>
      <c r="N2731" t="str">
        <f t="shared" si="141"/>
        <v>PO62000412</v>
      </c>
      <c r="O2731" t="e">
        <f>VLOOKUP(N2731,'1_คตง_ภาพรวม'!L2731:M2781,2,FALSE)</f>
        <v>#N/A</v>
      </c>
    </row>
    <row r="2732" spans="1:15" hidden="1">
      <c r="A2732" s="31" t="s">
        <v>9757</v>
      </c>
      <c r="B2732" s="31" t="s">
        <v>13907</v>
      </c>
      <c r="C2732" s="31" t="s">
        <v>13908</v>
      </c>
      <c r="D2732" s="32">
        <v>44071</v>
      </c>
      <c r="E2732" s="31" t="s">
        <v>13909</v>
      </c>
      <c r="F2732" s="31" t="s">
        <v>12612</v>
      </c>
      <c r="G2732" s="33">
        <v>-7155</v>
      </c>
      <c r="H2732" s="33">
        <v>-7155</v>
      </c>
      <c r="I2732" s="31" t="s">
        <v>9762</v>
      </c>
      <c r="J2732" s="31" t="s">
        <v>9763</v>
      </c>
      <c r="K2732" s="33">
        <v>-7155</v>
      </c>
      <c r="L2732" s="31" t="s">
        <v>9764</v>
      </c>
      <c r="M2732" t="e">
        <f t="shared" si="138"/>
        <v>#VALUE!</v>
      </c>
    </row>
    <row r="2733" spans="1:15" hidden="1">
      <c r="A2733" s="31" t="s">
        <v>9757</v>
      </c>
      <c r="B2733" s="31" t="s">
        <v>13907</v>
      </c>
      <c r="C2733" s="31" t="s">
        <v>13908</v>
      </c>
      <c r="D2733" s="32">
        <v>44071</v>
      </c>
      <c r="E2733" s="31" t="s">
        <v>13909</v>
      </c>
      <c r="F2733" s="31" t="s">
        <v>9875</v>
      </c>
      <c r="G2733" s="33">
        <v>7155</v>
      </c>
      <c r="H2733" s="33">
        <v>7155</v>
      </c>
      <c r="I2733" s="31" t="s">
        <v>9762</v>
      </c>
      <c r="J2733" s="31" t="s">
        <v>9763</v>
      </c>
      <c r="K2733" s="33">
        <v>7155</v>
      </c>
      <c r="L2733" s="31" t="s">
        <v>9764</v>
      </c>
      <c r="M2733" t="e">
        <f t="shared" si="138"/>
        <v>#VALUE!</v>
      </c>
    </row>
    <row r="2734" spans="1:15" hidden="1">
      <c r="A2734" s="31" t="s">
        <v>9757</v>
      </c>
      <c r="B2734" s="31" t="s">
        <v>13910</v>
      </c>
      <c r="C2734" s="31" t="s">
        <v>13911</v>
      </c>
      <c r="D2734" s="32">
        <v>44071</v>
      </c>
      <c r="E2734" s="31" t="s">
        <v>13912</v>
      </c>
      <c r="F2734" s="31" t="s">
        <v>12612</v>
      </c>
      <c r="G2734" s="33">
        <v>-20879.88</v>
      </c>
      <c r="H2734" s="33">
        <v>-20879.88</v>
      </c>
      <c r="I2734" s="31" t="s">
        <v>9762</v>
      </c>
      <c r="J2734" s="31" t="s">
        <v>9763</v>
      </c>
      <c r="K2734" s="33">
        <v>-20879.88</v>
      </c>
      <c r="L2734" s="31" t="s">
        <v>9764</v>
      </c>
      <c r="M2734" t="e">
        <f t="shared" si="138"/>
        <v>#VALUE!</v>
      </c>
    </row>
    <row r="2735" spans="1:15" hidden="1">
      <c r="A2735" s="31" t="s">
        <v>9757</v>
      </c>
      <c r="B2735" s="31" t="s">
        <v>13910</v>
      </c>
      <c r="C2735" s="31" t="s">
        <v>13911</v>
      </c>
      <c r="D2735" s="32">
        <v>44071</v>
      </c>
      <c r="E2735" s="31" t="s">
        <v>13912</v>
      </c>
      <c r="F2735" s="31" t="s">
        <v>9875</v>
      </c>
      <c r="G2735" s="33">
        <v>20879.88</v>
      </c>
      <c r="H2735" s="33">
        <v>20879.88</v>
      </c>
      <c r="I2735" s="31" t="s">
        <v>9762</v>
      </c>
      <c r="J2735" s="31" t="s">
        <v>9763</v>
      </c>
      <c r="K2735" s="33">
        <v>20879.88</v>
      </c>
      <c r="L2735" s="31" t="s">
        <v>9764</v>
      </c>
      <c r="M2735" t="e">
        <f t="shared" si="138"/>
        <v>#VALUE!</v>
      </c>
    </row>
    <row r="2736" spans="1:15" hidden="1">
      <c r="A2736" s="31" t="s">
        <v>9757</v>
      </c>
      <c r="B2736" s="31" t="s">
        <v>13913</v>
      </c>
      <c r="C2736" s="31" t="s">
        <v>13914</v>
      </c>
      <c r="D2736" s="32">
        <v>44071</v>
      </c>
      <c r="E2736" s="31" t="s">
        <v>13915</v>
      </c>
      <c r="F2736" s="31" t="s">
        <v>12612</v>
      </c>
      <c r="G2736" s="33">
        <v>-110095.1</v>
      </c>
      <c r="H2736" s="33">
        <v>-110095.1</v>
      </c>
      <c r="I2736" s="31" t="s">
        <v>9762</v>
      </c>
      <c r="J2736" s="31" t="s">
        <v>9763</v>
      </c>
      <c r="K2736" s="33">
        <v>-110095.1</v>
      </c>
      <c r="L2736" s="31" t="s">
        <v>9764</v>
      </c>
      <c r="M2736">
        <f t="shared" si="138"/>
        <v>42</v>
      </c>
      <c r="N2736" t="str">
        <f t="shared" ref="N2736:N2791" si="142">MID(E2736,M2736,10)</f>
        <v>PO63000383</v>
      </c>
      <c r="O2736" t="e">
        <f>VLOOKUP(N2736,'1_คตง_ภาพรวม'!L2736:M2786,2,FALSE)</f>
        <v>#N/A</v>
      </c>
    </row>
    <row r="2737" spans="1:15" hidden="1">
      <c r="A2737" s="31" t="s">
        <v>9757</v>
      </c>
      <c r="B2737" s="31" t="s">
        <v>13913</v>
      </c>
      <c r="C2737" s="31" t="s">
        <v>13914</v>
      </c>
      <c r="D2737" s="32">
        <v>44071</v>
      </c>
      <c r="E2737" s="31" t="s">
        <v>13915</v>
      </c>
      <c r="F2737" s="31" t="s">
        <v>9875</v>
      </c>
      <c r="G2737" s="33">
        <v>110095.1</v>
      </c>
      <c r="H2737" s="33">
        <v>110095.1</v>
      </c>
      <c r="I2737" s="31" t="s">
        <v>9762</v>
      </c>
      <c r="J2737" s="31" t="s">
        <v>9763</v>
      </c>
      <c r="K2737" s="33">
        <v>110095.1</v>
      </c>
      <c r="L2737" s="31" t="s">
        <v>9764</v>
      </c>
      <c r="M2737">
        <f t="shared" si="138"/>
        <v>42</v>
      </c>
      <c r="N2737" t="str">
        <f t="shared" si="142"/>
        <v>PO63000383</v>
      </c>
      <c r="O2737" t="e">
        <f>VLOOKUP(N2737,'1_คตง_ภาพรวม'!L2737:M2787,2,FALSE)</f>
        <v>#N/A</v>
      </c>
    </row>
    <row r="2738" spans="1:15" hidden="1">
      <c r="A2738" s="31" t="s">
        <v>9757</v>
      </c>
      <c r="B2738" s="31" t="s">
        <v>13916</v>
      </c>
      <c r="C2738" s="31" t="s">
        <v>13917</v>
      </c>
      <c r="D2738" s="32">
        <v>44071</v>
      </c>
      <c r="E2738" s="31" t="s">
        <v>13918</v>
      </c>
      <c r="F2738" s="31" t="s">
        <v>12612</v>
      </c>
      <c r="G2738" s="33">
        <v>-31680</v>
      </c>
      <c r="H2738" s="33">
        <v>-31680</v>
      </c>
      <c r="I2738" s="31" t="s">
        <v>9762</v>
      </c>
      <c r="J2738" s="31" t="s">
        <v>9763</v>
      </c>
      <c r="K2738" s="33">
        <v>-31680</v>
      </c>
      <c r="L2738" s="31" t="s">
        <v>9764</v>
      </c>
      <c r="M2738">
        <f t="shared" si="138"/>
        <v>29</v>
      </c>
      <c r="N2738" t="str">
        <f t="shared" si="142"/>
        <v>PO63000515</v>
      </c>
      <c r="O2738" t="e">
        <f>VLOOKUP(N2738,'1_คตง_ภาพรวม'!L2738:M2788,2,FALSE)</f>
        <v>#N/A</v>
      </c>
    </row>
    <row r="2739" spans="1:15" hidden="1">
      <c r="A2739" s="31" t="s">
        <v>9757</v>
      </c>
      <c r="B2739" s="31" t="s">
        <v>13916</v>
      </c>
      <c r="C2739" s="31" t="s">
        <v>13917</v>
      </c>
      <c r="D2739" s="32">
        <v>44071</v>
      </c>
      <c r="E2739" s="31" t="s">
        <v>13918</v>
      </c>
      <c r="F2739" s="31" t="s">
        <v>9875</v>
      </c>
      <c r="G2739" s="33">
        <v>31680</v>
      </c>
      <c r="H2739" s="33">
        <v>31680</v>
      </c>
      <c r="I2739" s="31" t="s">
        <v>9762</v>
      </c>
      <c r="J2739" s="31" t="s">
        <v>9763</v>
      </c>
      <c r="K2739" s="33">
        <v>31680</v>
      </c>
      <c r="L2739" s="31" t="s">
        <v>9764</v>
      </c>
      <c r="M2739">
        <f t="shared" si="138"/>
        <v>29</v>
      </c>
      <c r="N2739" t="str">
        <f t="shared" si="142"/>
        <v>PO63000515</v>
      </c>
      <c r="O2739" t="e">
        <f>VLOOKUP(N2739,'1_คตง_ภาพรวม'!L2739:M2789,2,FALSE)</f>
        <v>#N/A</v>
      </c>
    </row>
    <row r="2740" spans="1:15" hidden="1">
      <c r="A2740" s="31" t="s">
        <v>9757</v>
      </c>
      <c r="B2740" s="31" t="s">
        <v>13919</v>
      </c>
      <c r="C2740" s="31" t="s">
        <v>13920</v>
      </c>
      <c r="D2740" s="32">
        <v>44071</v>
      </c>
      <c r="E2740" s="31" t="s">
        <v>13921</v>
      </c>
      <c r="F2740" s="31" t="s">
        <v>12612</v>
      </c>
      <c r="G2740" s="33">
        <v>-31680</v>
      </c>
      <c r="H2740" s="33">
        <v>-31680</v>
      </c>
      <c r="I2740" s="31" t="s">
        <v>9762</v>
      </c>
      <c r="J2740" s="31" t="s">
        <v>9763</v>
      </c>
      <c r="K2740" s="33">
        <v>-31680</v>
      </c>
      <c r="L2740" s="31" t="s">
        <v>9764</v>
      </c>
      <c r="M2740">
        <f t="shared" si="138"/>
        <v>34</v>
      </c>
      <c r="N2740" t="str">
        <f t="shared" si="142"/>
        <v>PO63000529</v>
      </c>
      <c r="O2740" t="e">
        <f>VLOOKUP(N2740,'1_คตง_ภาพรวม'!L2740:M2790,2,FALSE)</f>
        <v>#N/A</v>
      </c>
    </row>
    <row r="2741" spans="1:15" hidden="1">
      <c r="A2741" s="31" t="s">
        <v>9757</v>
      </c>
      <c r="B2741" s="31" t="s">
        <v>13919</v>
      </c>
      <c r="C2741" s="31" t="s">
        <v>13920</v>
      </c>
      <c r="D2741" s="32">
        <v>44071</v>
      </c>
      <c r="E2741" s="31" t="s">
        <v>13921</v>
      </c>
      <c r="F2741" s="31" t="s">
        <v>9875</v>
      </c>
      <c r="G2741" s="33">
        <v>31680</v>
      </c>
      <c r="H2741" s="33">
        <v>31680</v>
      </c>
      <c r="I2741" s="31" t="s">
        <v>9762</v>
      </c>
      <c r="J2741" s="31" t="s">
        <v>9763</v>
      </c>
      <c r="K2741" s="33">
        <v>31680</v>
      </c>
      <c r="L2741" s="31" t="s">
        <v>9764</v>
      </c>
      <c r="M2741">
        <f t="shared" si="138"/>
        <v>34</v>
      </c>
      <c r="N2741" t="str">
        <f t="shared" si="142"/>
        <v>PO63000529</v>
      </c>
      <c r="O2741" t="e">
        <f>VLOOKUP(N2741,'1_คตง_ภาพรวม'!L2741:M2791,2,FALSE)</f>
        <v>#N/A</v>
      </c>
    </row>
    <row r="2742" spans="1:15" hidden="1">
      <c r="A2742" s="31" t="s">
        <v>9757</v>
      </c>
      <c r="B2742" s="31" t="s">
        <v>13922</v>
      </c>
      <c r="C2742" s="31" t="s">
        <v>13923</v>
      </c>
      <c r="D2742" s="32">
        <v>44071</v>
      </c>
      <c r="E2742" s="31" t="s">
        <v>13924</v>
      </c>
      <c r="F2742" s="31" t="s">
        <v>12612</v>
      </c>
      <c r="G2742" s="33">
        <v>-3000</v>
      </c>
      <c r="H2742" s="33">
        <v>-3000</v>
      </c>
      <c r="I2742" s="31" t="s">
        <v>9762</v>
      </c>
      <c r="J2742" s="31" t="s">
        <v>9763</v>
      </c>
      <c r="K2742" s="33">
        <v>-3000</v>
      </c>
      <c r="L2742" s="31" t="s">
        <v>9764</v>
      </c>
      <c r="M2742">
        <f t="shared" si="138"/>
        <v>39</v>
      </c>
      <c r="N2742" t="str">
        <f t="shared" si="142"/>
        <v>PO63000684</v>
      </c>
      <c r="O2742" t="e">
        <f>VLOOKUP(N2742,'1_คตง_ภาพรวม'!L2742:M2792,2,FALSE)</f>
        <v>#N/A</v>
      </c>
    </row>
    <row r="2743" spans="1:15" hidden="1">
      <c r="A2743" s="31" t="s">
        <v>9757</v>
      </c>
      <c r="B2743" s="31" t="s">
        <v>13922</v>
      </c>
      <c r="C2743" s="31" t="s">
        <v>13923</v>
      </c>
      <c r="D2743" s="32">
        <v>44071</v>
      </c>
      <c r="E2743" s="31" t="s">
        <v>13924</v>
      </c>
      <c r="F2743" s="31" t="s">
        <v>9875</v>
      </c>
      <c r="G2743" s="33">
        <v>3000</v>
      </c>
      <c r="H2743" s="33">
        <v>3000</v>
      </c>
      <c r="I2743" s="31" t="s">
        <v>9762</v>
      </c>
      <c r="J2743" s="31" t="s">
        <v>9763</v>
      </c>
      <c r="K2743" s="33">
        <v>3000</v>
      </c>
      <c r="L2743" s="31" t="s">
        <v>9764</v>
      </c>
      <c r="M2743">
        <f t="shared" si="138"/>
        <v>39</v>
      </c>
      <c r="N2743" t="str">
        <f t="shared" si="142"/>
        <v>PO63000684</v>
      </c>
      <c r="O2743" t="e">
        <f>VLOOKUP(N2743,'1_คตง_ภาพรวม'!L2743:M2793,2,FALSE)</f>
        <v>#N/A</v>
      </c>
    </row>
    <row r="2744" spans="1:15" hidden="1">
      <c r="A2744" s="31" t="s">
        <v>9757</v>
      </c>
      <c r="B2744" s="31" t="s">
        <v>13925</v>
      </c>
      <c r="C2744" s="31" t="s">
        <v>13926</v>
      </c>
      <c r="D2744" s="32">
        <v>44071</v>
      </c>
      <c r="E2744" s="31" t="s">
        <v>13927</v>
      </c>
      <c r="F2744" s="31" t="s">
        <v>12612</v>
      </c>
      <c r="G2744" s="33">
        <v>-293040</v>
      </c>
      <c r="H2744" s="33">
        <v>-293040</v>
      </c>
      <c r="I2744" s="31" t="s">
        <v>9762</v>
      </c>
      <c r="J2744" s="31" t="s">
        <v>9763</v>
      </c>
      <c r="K2744" s="33">
        <v>-293040</v>
      </c>
      <c r="L2744" s="31" t="s">
        <v>9764</v>
      </c>
      <c r="M2744">
        <f t="shared" si="138"/>
        <v>34</v>
      </c>
      <c r="N2744" t="str">
        <f t="shared" si="142"/>
        <v>PO63000736</v>
      </c>
      <c r="O2744" t="e">
        <f>VLOOKUP(N2744,'1_คตง_ภาพรวม'!L2744:M2794,2,FALSE)</f>
        <v>#N/A</v>
      </c>
    </row>
    <row r="2745" spans="1:15" hidden="1">
      <c r="A2745" s="31" t="s">
        <v>9757</v>
      </c>
      <c r="B2745" s="31" t="s">
        <v>13925</v>
      </c>
      <c r="C2745" s="31" t="s">
        <v>13926</v>
      </c>
      <c r="D2745" s="32">
        <v>44071</v>
      </c>
      <c r="E2745" s="31" t="s">
        <v>13927</v>
      </c>
      <c r="F2745" s="31" t="s">
        <v>9875</v>
      </c>
      <c r="G2745" s="33">
        <v>293040</v>
      </c>
      <c r="H2745" s="33">
        <v>293040</v>
      </c>
      <c r="I2745" s="31" t="s">
        <v>9762</v>
      </c>
      <c r="J2745" s="31" t="s">
        <v>9763</v>
      </c>
      <c r="K2745" s="33">
        <v>293040</v>
      </c>
      <c r="L2745" s="31" t="s">
        <v>9764</v>
      </c>
      <c r="M2745">
        <f t="shared" si="138"/>
        <v>34</v>
      </c>
      <c r="N2745" t="str">
        <f t="shared" si="142"/>
        <v>PO63000736</v>
      </c>
      <c r="O2745" t="e">
        <f>VLOOKUP(N2745,'1_คตง_ภาพรวม'!L2745:M2795,2,FALSE)</f>
        <v>#N/A</v>
      </c>
    </row>
    <row r="2746" spans="1:15" hidden="1">
      <c r="A2746" s="31" t="s">
        <v>9757</v>
      </c>
      <c r="B2746" s="31" t="s">
        <v>13928</v>
      </c>
      <c r="C2746" s="31" t="s">
        <v>13929</v>
      </c>
      <c r="D2746" s="32">
        <v>44071</v>
      </c>
      <c r="E2746" s="31" t="s">
        <v>13930</v>
      </c>
      <c r="F2746" s="31" t="s">
        <v>12612</v>
      </c>
      <c r="G2746" s="33">
        <v>-79200</v>
      </c>
      <c r="H2746" s="33">
        <v>-79200</v>
      </c>
      <c r="I2746" s="31" t="s">
        <v>9762</v>
      </c>
      <c r="J2746" s="31" t="s">
        <v>9763</v>
      </c>
      <c r="K2746" s="33">
        <v>-79200</v>
      </c>
      <c r="L2746" s="31" t="s">
        <v>9764</v>
      </c>
      <c r="M2746">
        <f t="shared" si="138"/>
        <v>33</v>
      </c>
      <c r="N2746" t="str">
        <f t="shared" si="142"/>
        <v>PO63000476</v>
      </c>
      <c r="O2746" t="e">
        <f>VLOOKUP(N2746,'1_คตง_ภาพรวม'!L2746:M2796,2,FALSE)</f>
        <v>#N/A</v>
      </c>
    </row>
    <row r="2747" spans="1:15" hidden="1">
      <c r="A2747" s="31" t="s">
        <v>9757</v>
      </c>
      <c r="B2747" s="31" t="s">
        <v>13928</v>
      </c>
      <c r="C2747" s="31" t="s">
        <v>13929</v>
      </c>
      <c r="D2747" s="32">
        <v>44071</v>
      </c>
      <c r="E2747" s="31" t="s">
        <v>13930</v>
      </c>
      <c r="F2747" s="31" t="s">
        <v>9875</v>
      </c>
      <c r="G2747" s="33">
        <v>79200</v>
      </c>
      <c r="H2747" s="33">
        <v>79200</v>
      </c>
      <c r="I2747" s="31" t="s">
        <v>9762</v>
      </c>
      <c r="J2747" s="31" t="s">
        <v>9763</v>
      </c>
      <c r="K2747" s="33">
        <v>79200</v>
      </c>
      <c r="L2747" s="31" t="s">
        <v>9764</v>
      </c>
      <c r="M2747">
        <f t="shared" si="138"/>
        <v>33</v>
      </c>
      <c r="N2747" t="str">
        <f t="shared" si="142"/>
        <v>PO63000476</v>
      </c>
      <c r="O2747" t="e">
        <f>VLOOKUP(N2747,'1_คตง_ภาพรวม'!L2747:M2797,2,FALSE)</f>
        <v>#N/A</v>
      </c>
    </row>
    <row r="2748" spans="1:15" hidden="1">
      <c r="A2748" s="31" t="s">
        <v>9757</v>
      </c>
      <c r="B2748" s="31" t="s">
        <v>13931</v>
      </c>
      <c r="C2748" s="31" t="s">
        <v>13932</v>
      </c>
      <c r="D2748" s="32">
        <v>44071</v>
      </c>
      <c r="E2748" s="31" t="s">
        <v>13933</v>
      </c>
      <c r="F2748" s="31" t="s">
        <v>12612</v>
      </c>
      <c r="G2748" s="33">
        <v>-99000</v>
      </c>
      <c r="H2748" s="33">
        <v>-99000</v>
      </c>
      <c r="I2748" s="31" t="s">
        <v>9762</v>
      </c>
      <c r="J2748" s="31" t="s">
        <v>9763</v>
      </c>
      <c r="K2748" s="33">
        <v>-99000</v>
      </c>
      <c r="L2748" s="31" t="s">
        <v>9764</v>
      </c>
      <c r="M2748">
        <f t="shared" si="138"/>
        <v>32</v>
      </c>
      <c r="N2748" t="str">
        <f t="shared" si="142"/>
        <v>PO63000528</v>
      </c>
      <c r="O2748" t="e">
        <f>VLOOKUP(N2748,'1_คตง_ภาพรวม'!L2748:M2798,2,FALSE)</f>
        <v>#N/A</v>
      </c>
    </row>
    <row r="2749" spans="1:15" hidden="1">
      <c r="A2749" s="31" t="s">
        <v>9757</v>
      </c>
      <c r="B2749" s="31" t="s">
        <v>13931</v>
      </c>
      <c r="C2749" s="31" t="s">
        <v>13932</v>
      </c>
      <c r="D2749" s="32">
        <v>44071</v>
      </c>
      <c r="E2749" s="31" t="s">
        <v>13933</v>
      </c>
      <c r="F2749" s="31" t="s">
        <v>9875</v>
      </c>
      <c r="G2749" s="33">
        <v>99000</v>
      </c>
      <c r="H2749" s="33">
        <v>99000</v>
      </c>
      <c r="I2749" s="31" t="s">
        <v>9762</v>
      </c>
      <c r="J2749" s="31" t="s">
        <v>9763</v>
      </c>
      <c r="K2749" s="33">
        <v>99000</v>
      </c>
      <c r="L2749" s="31" t="s">
        <v>9764</v>
      </c>
      <c r="M2749">
        <f t="shared" si="138"/>
        <v>32</v>
      </c>
      <c r="N2749" t="str">
        <f t="shared" si="142"/>
        <v>PO63000528</v>
      </c>
      <c r="O2749" t="e">
        <f>VLOOKUP(N2749,'1_คตง_ภาพรวม'!L2749:M2799,2,FALSE)</f>
        <v>#N/A</v>
      </c>
    </row>
    <row r="2750" spans="1:15" hidden="1">
      <c r="A2750" s="31" t="s">
        <v>9757</v>
      </c>
      <c r="B2750" s="31" t="s">
        <v>13934</v>
      </c>
      <c r="C2750" s="31" t="s">
        <v>13935</v>
      </c>
      <c r="D2750" s="32">
        <v>44071</v>
      </c>
      <c r="E2750" s="31" t="s">
        <v>13936</v>
      </c>
      <c r="F2750" s="31" t="s">
        <v>12612</v>
      </c>
      <c r="G2750" s="33">
        <v>-9900</v>
      </c>
      <c r="H2750" s="33">
        <v>-9900</v>
      </c>
      <c r="I2750" s="31" t="s">
        <v>9762</v>
      </c>
      <c r="J2750" s="31" t="s">
        <v>9763</v>
      </c>
      <c r="K2750" s="33">
        <v>-9900</v>
      </c>
      <c r="L2750" s="31" t="s">
        <v>9764</v>
      </c>
      <c r="M2750">
        <f t="shared" si="138"/>
        <v>36</v>
      </c>
      <c r="N2750" t="str">
        <f t="shared" si="142"/>
        <v>PO63000516</v>
      </c>
      <c r="O2750" t="e">
        <f>VLOOKUP(N2750,'1_คตง_ภาพรวม'!L2750:M2800,2,FALSE)</f>
        <v>#N/A</v>
      </c>
    </row>
    <row r="2751" spans="1:15" hidden="1">
      <c r="A2751" s="31" t="s">
        <v>9757</v>
      </c>
      <c r="B2751" s="31" t="s">
        <v>13934</v>
      </c>
      <c r="C2751" s="31" t="s">
        <v>13935</v>
      </c>
      <c r="D2751" s="32">
        <v>44071</v>
      </c>
      <c r="E2751" s="31" t="s">
        <v>13936</v>
      </c>
      <c r="F2751" s="31" t="s">
        <v>9875</v>
      </c>
      <c r="G2751" s="33">
        <v>9900</v>
      </c>
      <c r="H2751" s="33">
        <v>9900</v>
      </c>
      <c r="I2751" s="31" t="s">
        <v>9762</v>
      </c>
      <c r="J2751" s="31" t="s">
        <v>9763</v>
      </c>
      <c r="K2751" s="33">
        <v>9900</v>
      </c>
      <c r="L2751" s="31" t="s">
        <v>9764</v>
      </c>
      <c r="M2751">
        <f t="shared" si="138"/>
        <v>36</v>
      </c>
      <c r="N2751" t="str">
        <f t="shared" si="142"/>
        <v>PO63000516</v>
      </c>
      <c r="O2751" t="e">
        <f>VLOOKUP(N2751,'1_คตง_ภาพรวม'!L2751:M2801,2,FALSE)</f>
        <v>#N/A</v>
      </c>
    </row>
    <row r="2752" spans="1:15" hidden="1">
      <c r="A2752" s="31" t="s">
        <v>9757</v>
      </c>
      <c r="B2752" s="31" t="s">
        <v>13937</v>
      </c>
      <c r="C2752" s="31" t="s">
        <v>13938</v>
      </c>
      <c r="D2752" s="32">
        <v>44071</v>
      </c>
      <c r="E2752" s="31" t="s">
        <v>13939</v>
      </c>
      <c r="F2752" s="31" t="s">
        <v>12612</v>
      </c>
      <c r="G2752" s="33">
        <v>-99000</v>
      </c>
      <c r="H2752" s="33">
        <v>-99000</v>
      </c>
      <c r="I2752" s="31" t="s">
        <v>9762</v>
      </c>
      <c r="J2752" s="31" t="s">
        <v>9763</v>
      </c>
      <c r="K2752" s="33">
        <v>-99000</v>
      </c>
      <c r="L2752" s="31" t="s">
        <v>9764</v>
      </c>
      <c r="M2752">
        <f t="shared" si="138"/>
        <v>34</v>
      </c>
      <c r="N2752" t="str">
        <f t="shared" si="142"/>
        <v>PO63000582</v>
      </c>
      <c r="O2752" t="e">
        <f>VLOOKUP(N2752,'1_คตง_ภาพรวม'!L2752:M2802,2,FALSE)</f>
        <v>#N/A</v>
      </c>
    </row>
    <row r="2753" spans="1:15" hidden="1">
      <c r="A2753" s="31" t="s">
        <v>9757</v>
      </c>
      <c r="B2753" s="31" t="s">
        <v>13937</v>
      </c>
      <c r="C2753" s="31" t="s">
        <v>13938</v>
      </c>
      <c r="D2753" s="32">
        <v>44071</v>
      </c>
      <c r="E2753" s="31" t="s">
        <v>13939</v>
      </c>
      <c r="F2753" s="31" t="s">
        <v>9875</v>
      </c>
      <c r="G2753" s="33">
        <v>99000</v>
      </c>
      <c r="H2753" s="33">
        <v>99000</v>
      </c>
      <c r="I2753" s="31" t="s">
        <v>9762</v>
      </c>
      <c r="J2753" s="31" t="s">
        <v>9763</v>
      </c>
      <c r="K2753" s="33">
        <v>99000</v>
      </c>
      <c r="L2753" s="31" t="s">
        <v>9764</v>
      </c>
      <c r="M2753">
        <f t="shared" si="138"/>
        <v>34</v>
      </c>
      <c r="N2753" t="str">
        <f t="shared" si="142"/>
        <v>PO63000582</v>
      </c>
      <c r="O2753" t="e">
        <f>VLOOKUP(N2753,'1_คตง_ภาพรวม'!L2753:M2803,2,FALSE)</f>
        <v>#N/A</v>
      </c>
    </row>
    <row r="2754" spans="1:15" hidden="1">
      <c r="A2754" s="31" t="s">
        <v>9757</v>
      </c>
      <c r="B2754" s="31" t="s">
        <v>13940</v>
      </c>
      <c r="C2754" s="31" t="s">
        <v>13941</v>
      </c>
      <c r="D2754" s="32">
        <v>44071</v>
      </c>
      <c r="E2754" s="31" t="s">
        <v>13942</v>
      </c>
      <c r="F2754" s="31" t="s">
        <v>12612</v>
      </c>
      <c r="G2754" s="33">
        <v>-44550</v>
      </c>
      <c r="H2754" s="33">
        <v>-44550</v>
      </c>
      <c r="I2754" s="31" t="s">
        <v>9762</v>
      </c>
      <c r="J2754" s="31" t="s">
        <v>9763</v>
      </c>
      <c r="K2754" s="33">
        <v>-44550</v>
      </c>
      <c r="L2754" s="31" t="s">
        <v>9764</v>
      </c>
      <c r="M2754">
        <f t="shared" si="138"/>
        <v>29</v>
      </c>
      <c r="N2754" t="str">
        <f t="shared" si="142"/>
        <v>PO63000659</v>
      </c>
      <c r="O2754" t="e">
        <f>VLOOKUP(N2754,'1_คตง_ภาพรวม'!L2754:M2804,2,FALSE)</f>
        <v>#N/A</v>
      </c>
    </row>
    <row r="2755" spans="1:15" hidden="1">
      <c r="A2755" s="31" t="s">
        <v>9757</v>
      </c>
      <c r="B2755" s="31" t="s">
        <v>13940</v>
      </c>
      <c r="C2755" s="31" t="s">
        <v>13941</v>
      </c>
      <c r="D2755" s="32">
        <v>44071</v>
      </c>
      <c r="E2755" s="31" t="s">
        <v>13942</v>
      </c>
      <c r="F2755" s="31" t="s">
        <v>9875</v>
      </c>
      <c r="G2755" s="33">
        <v>44550</v>
      </c>
      <c r="H2755" s="33">
        <v>44550</v>
      </c>
      <c r="I2755" s="31" t="s">
        <v>9762</v>
      </c>
      <c r="J2755" s="31" t="s">
        <v>9763</v>
      </c>
      <c r="K2755" s="33">
        <v>44550</v>
      </c>
      <c r="L2755" s="31" t="s">
        <v>9764</v>
      </c>
      <c r="M2755">
        <f t="shared" ref="M2755:M2818" si="143">FIND("PO",E2755)</f>
        <v>29</v>
      </c>
      <c r="N2755" t="str">
        <f t="shared" si="142"/>
        <v>PO63000659</v>
      </c>
      <c r="O2755" t="e">
        <f>VLOOKUP(N2755,'1_คตง_ภาพรวม'!L2755:M2805,2,FALSE)</f>
        <v>#N/A</v>
      </c>
    </row>
    <row r="2756" spans="1:15" hidden="1">
      <c r="A2756" s="31" t="s">
        <v>9757</v>
      </c>
      <c r="B2756" s="31" t="s">
        <v>13943</v>
      </c>
      <c r="C2756" s="31" t="s">
        <v>13944</v>
      </c>
      <c r="D2756" s="32">
        <v>44071</v>
      </c>
      <c r="E2756" s="31" t="s">
        <v>13945</v>
      </c>
      <c r="F2756" s="31" t="s">
        <v>12612</v>
      </c>
      <c r="G2756" s="33">
        <v>-29700</v>
      </c>
      <c r="H2756" s="33">
        <v>-29700</v>
      </c>
      <c r="I2756" s="31" t="s">
        <v>9762</v>
      </c>
      <c r="J2756" s="31" t="s">
        <v>9763</v>
      </c>
      <c r="K2756" s="33">
        <v>-29700</v>
      </c>
      <c r="L2756" s="31" t="s">
        <v>9764</v>
      </c>
      <c r="M2756">
        <f t="shared" si="143"/>
        <v>34</v>
      </c>
      <c r="N2756" t="str">
        <f t="shared" si="142"/>
        <v>PO63000501</v>
      </c>
      <c r="O2756" t="e">
        <f>VLOOKUP(N2756,'1_คตง_ภาพรวม'!L2756:M2806,2,FALSE)</f>
        <v>#N/A</v>
      </c>
    </row>
    <row r="2757" spans="1:15" hidden="1">
      <c r="A2757" s="31" t="s">
        <v>9757</v>
      </c>
      <c r="B2757" s="31" t="s">
        <v>13943</v>
      </c>
      <c r="C2757" s="31" t="s">
        <v>13944</v>
      </c>
      <c r="D2757" s="32">
        <v>44071</v>
      </c>
      <c r="E2757" s="31" t="s">
        <v>13945</v>
      </c>
      <c r="F2757" s="31" t="s">
        <v>9875</v>
      </c>
      <c r="G2757" s="33">
        <v>29700</v>
      </c>
      <c r="H2757" s="33">
        <v>29700</v>
      </c>
      <c r="I2757" s="31" t="s">
        <v>9762</v>
      </c>
      <c r="J2757" s="31" t="s">
        <v>9763</v>
      </c>
      <c r="K2757" s="33">
        <v>29700</v>
      </c>
      <c r="L2757" s="31" t="s">
        <v>9764</v>
      </c>
      <c r="M2757">
        <f t="shared" si="143"/>
        <v>34</v>
      </c>
      <c r="N2757" t="str">
        <f t="shared" si="142"/>
        <v>PO63000501</v>
      </c>
      <c r="O2757" t="e">
        <f>VLOOKUP(N2757,'1_คตง_ภาพรวม'!L2757:M2807,2,FALSE)</f>
        <v>#N/A</v>
      </c>
    </row>
    <row r="2758" spans="1:15" hidden="1">
      <c r="A2758" s="31" t="s">
        <v>9757</v>
      </c>
      <c r="B2758" s="31" t="s">
        <v>13946</v>
      </c>
      <c r="C2758" s="31" t="s">
        <v>13947</v>
      </c>
      <c r="D2758" s="32">
        <v>44071</v>
      </c>
      <c r="E2758" s="31" t="s">
        <v>13948</v>
      </c>
      <c r="F2758" s="31" t="s">
        <v>12612</v>
      </c>
      <c r="G2758" s="33">
        <v>-15543</v>
      </c>
      <c r="H2758" s="33">
        <v>-15543</v>
      </c>
      <c r="I2758" s="31" t="s">
        <v>9762</v>
      </c>
      <c r="J2758" s="31" t="s">
        <v>9763</v>
      </c>
      <c r="K2758" s="33">
        <v>-15543</v>
      </c>
      <c r="L2758" s="31" t="s">
        <v>9764</v>
      </c>
      <c r="M2758">
        <f t="shared" si="143"/>
        <v>36</v>
      </c>
      <c r="N2758" t="str">
        <f t="shared" si="142"/>
        <v>PO63000470</v>
      </c>
      <c r="O2758" t="e">
        <f>VLOOKUP(N2758,'1_คตง_ภาพรวม'!L2758:M2808,2,FALSE)</f>
        <v>#N/A</v>
      </c>
    </row>
    <row r="2759" spans="1:15" hidden="1">
      <c r="A2759" s="31" t="s">
        <v>9757</v>
      </c>
      <c r="B2759" s="31" t="s">
        <v>13946</v>
      </c>
      <c r="C2759" s="31" t="s">
        <v>13947</v>
      </c>
      <c r="D2759" s="32">
        <v>44071</v>
      </c>
      <c r="E2759" s="31" t="s">
        <v>13948</v>
      </c>
      <c r="F2759" s="31" t="s">
        <v>9875</v>
      </c>
      <c r="G2759" s="33">
        <v>15543</v>
      </c>
      <c r="H2759" s="33">
        <v>15543</v>
      </c>
      <c r="I2759" s="31" t="s">
        <v>9762</v>
      </c>
      <c r="J2759" s="31" t="s">
        <v>9763</v>
      </c>
      <c r="K2759" s="33">
        <v>15543</v>
      </c>
      <c r="L2759" s="31" t="s">
        <v>9764</v>
      </c>
      <c r="M2759">
        <f t="shared" si="143"/>
        <v>36</v>
      </c>
      <c r="N2759" t="str">
        <f t="shared" si="142"/>
        <v>PO63000470</v>
      </c>
      <c r="O2759" t="e">
        <f>VLOOKUP(N2759,'1_คตง_ภาพรวม'!L2759:M2809,2,FALSE)</f>
        <v>#N/A</v>
      </c>
    </row>
    <row r="2760" spans="1:15" hidden="1">
      <c r="A2760" s="31" t="s">
        <v>9757</v>
      </c>
      <c r="B2760" s="31" t="s">
        <v>13949</v>
      </c>
      <c r="C2760" s="31" t="s">
        <v>13950</v>
      </c>
      <c r="D2760" s="32">
        <v>44071</v>
      </c>
      <c r="E2760" s="31" t="s">
        <v>13951</v>
      </c>
      <c r="F2760" s="31" t="s">
        <v>12612</v>
      </c>
      <c r="G2760" s="33">
        <v>-25740</v>
      </c>
      <c r="H2760" s="33">
        <v>-25740</v>
      </c>
      <c r="I2760" s="31" t="s">
        <v>9762</v>
      </c>
      <c r="J2760" s="31" t="s">
        <v>9763</v>
      </c>
      <c r="K2760" s="33">
        <v>-25740</v>
      </c>
      <c r="L2760" s="31" t="s">
        <v>9764</v>
      </c>
      <c r="M2760">
        <f t="shared" si="143"/>
        <v>36</v>
      </c>
      <c r="N2760" t="str">
        <f t="shared" si="142"/>
        <v>PO63000521</v>
      </c>
      <c r="O2760" t="e">
        <f>VLOOKUP(N2760,'1_คตง_ภาพรวม'!L2760:M2810,2,FALSE)</f>
        <v>#N/A</v>
      </c>
    </row>
    <row r="2761" spans="1:15" hidden="1">
      <c r="A2761" s="31" t="s">
        <v>9757</v>
      </c>
      <c r="B2761" s="31" t="s">
        <v>13949</v>
      </c>
      <c r="C2761" s="31" t="s">
        <v>13950</v>
      </c>
      <c r="D2761" s="32">
        <v>44071</v>
      </c>
      <c r="E2761" s="31" t="s">
        <v>13951</v>
      </c>
      <c r="F2761" s="31" t="s">
        <v>9875</v>
      </c>
      <c r="G2761" s="33">
        <v>25740</v>
      </c>
      <c r="H2761" s="33">
        <v>25740</v>
      </c>
      <c r="I2761" s="31" t="s">
        <v>9762</v>
      </c>
      <c r="J2761" s="31" t="s">
        <v>9763</v>
      </c>
      <c r="K2761" s="33">
        <v>25740</v>
      </c>
      <c r="L2761" s="31" t="s">
        <v>9764</v>
      </c>
      <c r="M2761">
        <f t="shared" si="143"/>
        <v>36</v>
      </c>
      <c r="N2761" t="str">
        <f t="shared" si="142"/>
        <v>PO63000521</v>
      </c>
      <c r="O2761" t="e">
        <f>VLOOKUP(N2761,'1_คตง_ภาพรวม'!L2761:M2811,2,FALSE)</f>
        <v>#N/A</v>
      </c>
    </row>
    <row r="2762" spans="1:15" hidden="1">
      <c r="A2762" s="31" t="s">
        <v>9757</v>
      </c>
      <c r="B2762" s="31" t="s">
        <v>13952</v>
      </c>
      <c r="C2762" s="31" t="s">
        <v>13953</v>
      </c>
      <c r="D2762" s="32">
        <v>44071</v>
      </c>
      <c r="E2762" s="31" t="s">
        <v>13954</v>
      </c>
      <c r="F2762" s="31" t="s">
        <v>12612</v>
      </c>
      <c r="G2762" s="33">
        <v>-206910</v>
      </c>
      <c r="H2762" s="33">
        <v>-206910</v>
      </c>
      <c r="I2762" s="31" t="s">
        <v>9762</v>
      </c>
      <c r="J2762" s="31" t="s">
        <v>9763</v>
      </c>
      <c r="K2762" s="33">
        <v>-206910</v>
      </c>
      <c r="L2762" s="31" t="s">
        <v>9764</v>
      </c>
      <c r="M2762">
        <f t="shared" si="143"/>
        <v>30</v>
      </c>
      <c r="N2762" t="str">
        <f t="shared" si="142"/>
        <v>PO63000468</v>
      </c>
      <c r="O2762" t="e">
        <f>VLOOKUP(N2762,'1_คตง_ภาพรวม'!L2762:M2812,2,FALSE)</f>
        <v>#N/A</v>
      </c>
    </row>
    <row r="2763" spans="1:15" hidden="1">
      <c r="A2763" s="31" t="s">
        <v>9757</v>
      </c>
      <c r="B2763" s="31" t="s">
        <v>13952</v>
      </c>
      <c r="C2763" s="31" t="s">
        <v>13953</v>
      </c>
      <c r="D2763" s="32">
        <v>44071</v>
      </c>
      <c r="E2763" s="31" t="s">
        <v>13954</v>
      </c>
      <c r="F2763" s="31" t="s">
        <v>9875</v>
      </c>
      <c r="G2763" s="33">
        <v>206910</v>
      </c>
      <c r="H2763" s="33">
        <v>206910</v>
      </c>
      <c r="I2763" s="31" t="s">
        <v>9762</v>
      </c>
      <c r="J2763" s="31" t="s">
        <v>9763</v>
      </c>
      <c r="K2763" s="33">
        <v>206910</v>
      </c>
      <c r="L2763" s="31" t="s">
        <v>9764</v>
      </c>
      <c r="M2763">
        <f t="shared" si="143"/>
        <v>30</v>
      </c>
      <c r="N2763" t="str">
        <f t="shared" si="142"/>
        <v>PO63000468</v>
      </c>
      <c r="O2763" t="e">
        <f>VLOOKUP(N2763,'1_คตง_ภาพรวม'!L2763:M2813,2,FALSE)</f>
        <v>#N/A</v>
      </c>
    </row>
    <row r="2764" spans="1:15" hidden="1">
      <c r="A2764" s="31" t="s">
        <v>9757</v>
      </c>
      <c r="B2764" s="31" t="s">
        <v>13955</v>
      </c>
      <c r="C2764" s="31" t="s">
        <v>13956</v>
      </c>
      <c r="D2764" s="32">
        <v>44071</v>
      </c>
      <c r="E2764" s="31" t="s">
        <v>13957</v>
      </c>
      <c r="F2764" s="31" t="s">
        <v>12612</v>
      </c>
      <c r="G2764" s="33">
        <v>-167241.5</v>
      </c>
      <c r="H2764" s="33">
        <v>-167241.5</v>
      </c>
      <c r="I2764" s="31" t="s">
        <v>9762</v>
      </c>
      <c r="J2764" s="31" t="s">
        <v>9763</v>
      </c>
      <c r="K2764" s="33">
        <v>-167241.5</v>
      </c>
      <c r="L2764" s="31" t="s">
        <v>9764</v>
      </c>
      <c r="M2764">
        <f t="shared" si="143"/>
        <v>41</v>
      </c>
      <c r="N2764" t="str">
        <f t="shared" si="142"/>
        <v>PO63000640</v>
      </c>
      <c r="O2764" t="e">
        <f>VLOOKUP(N2764,'1_คตง_ภาพรวม'!L2764:M2814,2,FALSE)</f>
        <v>#N/A</v>
      </c>
    </row>
    <row r="2765" spans="1:15" hidden="1">
      <c r="A2765" s="31" t="s">
        <v>9757</v>
      </c>
      <c r="B2765" s="31" t="s">
        <v>13955</v>
      </c>
      <c r="C2765" s="31" t="s">
        <v>13956</v>
      </c>
      <c r="D2765" s="32">
        <v>44071</v>
      </c>
      <c r="E2765" s="31" t="s">
        <v>13957</v>
      </c>
      <c r="F2765" s="31" t="s">
        <v>9875</v>
      </c>
      <c r="G2765" s="33">
        <v>167241.5</v>
      </c>
      <c r="H2765" s="33">
        <v>167241.5</v>
      </c>
      <c r="I2765" s="31" t="s">
        <v>9762</v>
      </c>
      <c r="J2765" s="31" t="s">
        <v>9763</v>
      </c>
      <c r="K2765" s="33">
        <v>167241.5</v>
      </c>
      <c r="L2765" s="31" t="s">
        <v>9764</v>
      </c>
      <c r="M2765">
        <f t="shared" si="143"/>
        <v>41</v>
      </c>
      <c r="N2765" t="str">
        <f t="shared" si="142"/>
        <v>PO63000640</v>
      </c>
      <c r="O2765" t="e">
        <f>VLOOKUP(N2765,'1_คตง_ภาพรวม'!L2765:M2815,2,FALSE)</f>
        <v>#N/A</v>
      </c>
    </row>
    <row r="2766" spans="1:15" hidden="1">
      <c r="A2766" s="31" t="s">
        <v>9757</v>
      </c>
      <c r="B2766" s="31" t="s">
        <v>13958</v>
      </c>
      <c r="C2766" s="31" t="s">
        <v>13959</v>
      </c>
      <c r="D2766" s="32">
        <v>44071</v>
      </c>
      <c r="E2766" s="31" t="s">
        <v>13960</v>
      </c>
      <c r="F2766" s="31" t="s">
        <v>12612</v>
      </c>
      <c r="G2766" s="33">
        <v>-19800</v>
      </c>
      <c r="H2766" s="33">
        <v>-19800</v>
      </c>
      <c r="I2766" s="31" t="s">
        <v>9762</v>
      </c>
      <c r="J2766" s="31" t="s">
        <v>9763</v>
      </c>
      <c r="K2766" s="33">
        <v>-19800</v>
      </c>
      <c r="L2766" s="31" t="s">
        <v>9764</v>
      </c>
      <c r="M2766">
        <f t="shared" si="143"/>
        <v>29</v>
      </c>
      <c r="N2766" t="str">
        <f t="shared" si="142"/>
        <v>PO63000159</v>
      </c>
      <c r="O2766" t="e">
        <f>VLOOKUP(N2766,'1_คตง_ภาพรวม'!L2766:M2816,2,FALSE)</f>
        <v>#N/A</v>
      </c>
    </row>
    <row r="2767" spans="1:15" hidden="1">
      <c r="A2767" s="31" t="s">
        <v>9757</v>
      </c>
      <c r="B2767" s="31" t="s">
        <v>13958</v>
      </c>
      <c r="C2767" s="31" t="s">
        <v>13959</v>
      </c>
      <c r="D2767" s="32">
        <v>44071</v>
      </c>
      <c r="E2767" s="31" t="s">
        <v>13960</v>
      </c>
      <c r="F2767" s="31" t="s">
        <v>9875</v>
      </c>
      <c r="G2767" s="33">
        <v>19800</v>
      </c>
      <c r="H2767" s="33">
        <v>19800</v>
      </c>
      <c r="I2767" s="31" t="s">
        <v>9762</v>
      </c>
      <c r="J2767" s="31" t="s">
        <v>9763</v>
      </c>
      <c r="K2767" s="33">
        <v>19800</v>
      </c>
      <c r="L2767" s="31" t="s">
        <v>9764</v>
      </c>
      <c r="M2767">
        <f t="shared" si="143"/>
        <v>29</v>
      </c>
      <c r="N2767" t="str">
        <f t="shared" si="142"/>
        <v>PO63000159</v>
      </c>
      <c r="O2767" t="e">
        <f>VLOOKUP(N2767,'1_คตง_ภาพรวม'!L2767:M2817,2,FALSE)</f>
        <v>#N/A</v>
      </c>
    </row>
    <row r="2768" spans="1:15" hidden="1">
      <c r="A2768" s="31" t="s">
        <v>9757</v>
      </c>
      <c r="B2768" s="31" t="s">
        <v>13961</v>
      </c>
      <c r="C2768" s="31" t="s">
        <v>13962</v>
      </c>
      <c r="D2768" s="32">
        <v>44071</v>
      </c>
      <c r="E2768" s="31" t="s">
        <v>13963</v>
      </c>
      <c r="F2768" s="31" t="s">
        <v>12612</v>
      </c>
      <c r="G2768" s="33">
        <v>-383720</v>
      </c>
      <c r="H2768" s="33">
        <v>-383720</v>
      </c>
      <c r="I2768" s="31" t="s">
        <v>9762</v>
      </c>
      <c r="J2768" s="31" t="s">
        <v>9763</v>
      </c>
      <c r="K2768" s="33">
        <v>-383720</v>
      </c>
      <c r="L2768" s="31" t="s">
        <v>9764</v>
      </c>
      <c r="M2768">
        <f t="shared" si="143"/>
        <v>49</v>
      </c>
      <c r="N2768" t="str">
        <f t="shared" si="142"/>
        <v>PO63000502</v>
      </c>
      <c r="O2768" t="e">
        <f>VLOOKUP(N2768,'1_คตง_ภาพรวม'!L2768:M2818,2,FALSE)</f>
        <v>#N/A</v>
      </c>
    </row>
    <row r="2769" spans="1:15" hidden="1">
      <c r="A2769" s="31" t="s">
        <v>9757</v>
      </c>
      <c r="B2769" s="31" t="s">
        <v>13961</v>
      </c>
      <c r="C2769" s="31" t="s">
        <v>13962</v>
      </c>
      <c r="D2769" s="32">
        <v>44071</v>
      </c>
      <c r="E2769" s="31" t="s">
        <v>13963</v>
      </c>
      <c r="F2769" s="31" t="s">
        <v>9875</v>
      </c>
      <c r="G2769" s="33">
        <v>383720</v>
      </c>
      <c r="H2769" s="33">
        <v>383720</v>
      </c>
      <c r="I2769" s="31" t="s">
        <v>9762</v>
      </c>
      <c r="J2769" s="31" t="s">
        <v>9763</v>
      </c>
      <c r="K2769" s="33">
        <v>383720</v>
      </c>
      <c r="L2769" s="31" t="s">
        <v>9764</v>
      </c>
      <c r="M2769">
        <f t="shared" si="143"/>
        <v>49</v>
      </c>
      <c r="N2769" t="str">
        <f t="shared" si="142"/>
        <v>PO63000502</v>
      </c>
      <c r="O2769" t="e">
        <f>VLOOKUP(N2769,'1_คตง_ภาพรวม'!L2769:M2819,2,FALSE)</f>
        <v>#N/A</v>
      </c>
    </row>
    <row r="2770" spans="1:15" hidden="1">
      <c r="A2770" s="31" t="s">
        <v>9757</v>
      </c>
      <c r="B2770" s="31" t="s">
        <v>13964</v>
      </c>
      <c r="C2770" s="31" t="s">
        <v>13965</v>
      </c>
      <c r="D2770" s="32">
        <v>44071</v>
      </c>
      <c r="E2770" s="31" t="s">
        <v>13966</v>
      </c>
      <c r="F2770" s="31" t="s">
        <v>12612</v>
      </c>
      <c r="G2770" s="33">
        <v>-2968000</v>
      </c>
      <c r="H2770" s="33">
        <v>-2968000</v>
      </c>
      <c r="I2770" s="31" t="s">
        <v>9762</v>
      </c>
      <c r="J2770" s="31" t="s">
        <v>9763</v>
      </c>
      <c r="K2770" s="33">
        <v>-2968000</v>
      </c>
      <c r="L2770" s="31" t="s">
        <v>9764</v>
      </c>
      <c r="M2770">
        <f t="shared" si="143"/>
        <v>73</v>
      </c>
      <c r="N2770" t="str">
        <f t="shared" si="142"/>
        <v>PO63000323</v>
      </c>
      <c r="O2770" t="e">
        <f>VLOOKUP(N2770,'1_คตง_ภาพรวม'!L2770:M2820,2,FALSE)</f>
        <v>#N/A</v>
      </c>
    </row>
    <row r="2771" spans="1:15" hidden="1">
      <c r="A2771" s="31" t="s">
        <v>9757</v>
      </c>
      <c r="B2771" s="31" t="s">
        <v>13964</v>
      </c>
      <c r="C2771" s="31" t="s">
        <v>13965</v>
      </c>
      <c r="D2771" s="32">
        <v>44071</v>
      </c>
      <c r="E2771" s="31" t="s">
        <v>13966</v>
      </c>
      <c r="F2771" s="31" t="s">
        <v>9875</v>
      </c>
      <c r="G2771" s="33">
        <v>2968000</v>
      </c>
      <c r="H2771" s="33">
        <v>2968000</v>
      </c>
      <c r="I2771" s="31" t="s">
        <v>9762</v>
      </c>
      <c r="J2771" s="31" t="s">
        <v>9763</v>
      </c>
      <c r="K2771" s="33">
        <v>2968000</v>
      </c>
      <c r="L2771" s="31" t="s">
        <v>9764</v>
      </c>
      <c r="M2771">
        <f t="shared" si="143"/>
        <v>73</v>
      </c>
      <c r="N2771" t="str">
        <f t="shared" si="142"/>
        <v>PO63000323</v>
      </c>
      <c r="O2771" t="e">
        <f>VLOOKUP(N2771,'1_คตง_ภาพรวม'!L2771:M2821,2,FALSE)</f>
        <v>#N/A</v>
      </c>
    </row>
    <row r="2772" spans="1:15" hidden="1">
      <c r="A2772" s="31" t="s">
        <v>9757</v>
      </c>
      <c r="B2772" s="31" t="s">
        <v>13967</v>
      </c>
      <c r="C2772" s="31" t="s">
        <v>13968</v>
      </c>
      <c r="D2772" s="32">
        <v>44071</v>
      </c>
      <c r="E2772" s="31" t="s">
        <v>13969</v>
      </c>
      <c r="F2772" s="31" t="s">
        <v>12612</v>
      </c>
      <c r="G2772" s="33">
        <v>-159000</v>
      </c>
      <c r="H2772" s="33">
        <v>-159000</v>
      </c>
      <c r="I2772" s="31" t="s">
        <v>9762</v>
      </c>
      <c r="J2772" s="31" t="s">
        <v>9763</v>
      </c>
      <c r="K2772" s="33">
        <v>-159000</v>
      </c>
      <c r="L2772" s="31" t="s">
        <v>9764</v>
      </c>
      <c r="M2772">
        <f t="shared" si="143"/>
        <v>34</v>
      </c>
      <c r="N2772" t="str">
        <f t="shared" si="142"/>
        <v>PO63000542</v>
      </c>
      <c r="O2772" t="e">
        <f>VLOOKUP(N2772,'1_คตง_ภาพรวม'!L2772:M2822,2,FALSE)</f>
        <v>#N/A</v>
      </c>
    </row>
    <row r="2773" spans="1:15" hidden="1">
      <c r="A2773" s="31" t="s">
        <v>9757</v>
      </c>
      <c r="B2773" s="31" t="s">
        <v>13967</v>
      </c>
      <c r="C2773" s="31" t="s">
        <v>13968</v>
      </c>
      <c r="D2773" s="32">
        <v>44071</v>
      </c>
      <c r="E2773" s="31" t="s">
        <v>13969</v>
      </c>
      <c r="F2773" s="31" t="s">
        <v>9875</v>
      </c>
      <c r="G2773" s="33">
        <v>159000</v>
      </c>
      <c r="H2773" s="33">
        <v>159000</v>
      </c>
      <c r="I2773" s="31" t="s">
        <v>9762</v>
      </c>
      <c r="J2773" s="31" t="s">
        <v>9763</v>
      </c>
      <c r="K2773" s="33">
        <v>159000</v>
      </c>
      <c r="L2773" s="31" t="s">
        <v>9764</v>
      </c>
      <c r="M2773">
        <f t="shared" si="143"/>
        <v>34</v>
      </c>
      <c r="N2773" t="str">
        <f t="shared" si="142"/>
        <v>PO63000542</v>
      </c>
      <c r="O2773" t="e">
        <f>VLOOKUP(N2773,'1_คตง_ภาพรวม'!L2773:M2823,2,FALSE)</f>
        <v>#N/A</v>
      </c>
    </row>
    <row r="2774" spans="1:15" hidden="1">
      <c r="A2774" s="31" t="s">
        <v>9757</v>
      </c>
      <c r="B2774" s="31" t="s">
        <v>13970</v>
      </c>
      <c r="C2774" s="31" t="s">
        <v>13971</v>
      </c>
      <c r="D2774" s="32">
        <v>44071</v>
      </c>
      <c r="E2774" s="31" t="s">
        <v>13972</v>
      </c>
      <c r="F2774" s="31" t="s">
        <v>12612</v>
      </c>
      <c r="G2774" s="33">
        <v>-246980</v>
      </c>
      <c r="H2774" s="33">
        <v>-246980</v>
      </c>
      <c r="I2774" s="31" t="s">
        <v>9762</v>
      </c>
      <c r="J2774" s="31" t="s">
        <v>9763</v>
      </c>
      <c r="K2774" s="33">
        <v>-246980</v>
      </c>
      <c r="L2774" s="31" t="s">
        <v>9764</v>
      </c>
      <c r="M2774">
        <f t="shared" si="143"/>
        <v>32</v>
      </c>
      <c r="N2774" t="str">
        <f t="shared" si="142"/>
        <v>PO63000583</v>
      </c>
      <c r="O2774" t="e">
        <f>VLOOKUP(N2774,'1_คตง_ภาพรวม'!L2774:M2824,2,FALSE)</f>
        <v>#N/A</v>
      </c>
    </row>
    <row r="2775" spans="1:15" hidden="1">
      <c r="A2775" s="31" t="s">
        <v>9757</v>
      </c>
      <c r="B2775" s="31" t="s">
        <v>13970</v>
      </c>
      <c r="C2775" s="31" t="s">
        <v>13971</v>
      </c>
      <c r="D2775" s="32">
        <v>44071</v>
      </c>
      <c r="E2775" s="31" t="s">
        <v>13972</v>
      </c>
      <c r="F2775" s="31" t="s">
        <v>9875</v>
      </c>
      <c r="G2775" s="33">
        <v>246980</v>
      </c>
      <c r="H2775" s="33">
        <v>246980</v>
      </c>
      <c r="I2775" s="31" t="s">
        <v>9762</v>
      </c>
      <c r="J2775" s="31" t="s">
        <v>9763</v>
      </c>
      <c r="K2775" s="33">
        <v>246980</v>
      </c>
      <c r="L2775" s="31" t="s">
        <v>9764</v>
      </c>
      <c r="M2775">
        <f t="shared" si="143"/>
        <v>32</v>
      </c>
      <c r="N2775" t="str">
        <f t="shared" si="142"/>
        <v>PO63000583</v>
      </c>
      <c r="O2775" t="e">
        <f>VLOOKUP(N2775,'1_คตง_ภาพรวม'!L2775:M2825,2,FALSE)</f>
        <v>#N/A</v>
      </c>
    </row>
    <row r="2776" spans="1:15" hidden="1">
      <c r="A2776" s="31" t="s">
        <v>9757</v>
      </c>
      <c r="B2776" s="31" t="s">
        <v>13973</v>
      </c>
      <c r="C2776" s="31" t="s">
        <v>13974</v>
      </c>
      <c r="D2776" s="32">
        <v>44071</v>
      </c>
      <c r="E2776" s="31" t="s">
        <v>13975</v>
      </c>
      <c r="F2776" s="31" t="s">
        <v>12612</v>
      </c>
      <c r="G2776" s="33">
        <v>-495327.1</v>
      </c>
      <c r="H2776" s="33">
        <v>-495327.1</v>
      </c>
      <c r="I2776" s="31" t="s">
        <v>9762</v>
      </c>
      <c r="J2776" s="31" t="s">
        <v>9763</v>
      </c>
      <c r="K2776" s="33">
        <v>-495327.1</v>
      </c>
      <c r="L2776" s="31" t="s">
        <v>9764</v>
      </c>
      <c r="M2776">
        <f t="shared" si="143"/>
        <v>51</v>
      </c>
      <c r="N2776" t="str">
        <f t="shared" si="142"/>
        <v>PO63000400</v>
      </c>
      <c r="O2776" t="e">
        <f>VLOOKUP(N2776,'1_คตง_ภาพรวม'!L2776:M2826,2,FALSE)</f>
        <v>#N/A</v>
      </c>
    </row>
    <row r="2777" spans="1:15" hidden="1">
      <c r="A2777" s="31" t="s">
        <v>9757</v>
      </c>
      <c r="B2777" s="31" t="s">
        <v>13973</v>
      </c>
      <c r="C2777" s="31" t="s">
        <v>13974</v>
      </c>
      <c r="D2777" s="32">
        <v>44071</v>
      </c>
      <c r="E2777" s="31" t="s">
        <v>13975</v>
      </c>
      <c r="F2777" s="31" t="s">
        <v>9875</v>
      </c>
      <c r="G2777" s="33">
        <v>495327.1</v>
      </c>
      <c r="H2777" s="33">
        <v>495327.1</v>
      </c>
      <c r="I2777" s="31" t="s">
        <v>9762</v>
      </c>
      <c r="J2777" s="31" t="s">
        <v>9763</v>
      </c>
      <c r="K2777" s="33">
        <v>495327.1</v>
      </c>
      <c r="L2777" s="31" t="s">
        <v>9764</v>
      </c>
      <c r="M2777">
        <f t="shared" si="143"/>
        <v>51</v>
      </c>
      <c r="N2777" t="str">
        <f t="shared" si="142"/>
        <v>PO63000400</v>
      </c>
      <c r="O2777" t="e">
        <f>VLOOKUP(N2777,'1_คตง_ภาพรวม'!L2777:M2827,2,FALSE)</f>
        <v>#N/A</v>
      </c>
    </row>
    <row r="2778" spans="1:15" hidden="1">
      <c r="A2778" s="31" t="s">
        <v>9757</v>
      </c>
      <c r="B2778" s="31" t="s">
        <v>13976</v>
      </c>
      <c r="C2778" s="31" t="s">
        <v>13977</v>
      </c>
      <c r="D2778" s="32">
        <v>44071</v>
      </c>
      <c r="E2778" s="31" t="s">
        <v>13978</v>
      </c>
      <c r="F2778" s="31" t="s">
        <v>12612</v>
      </c>
      <c r="G2778" s="33">
        <v>-168343.9</v>
      </c>
      <c r="H2778" s="33">
        <v>-168343.9</v>
      </c>
      <c r="I2778" s="31" t="s">
        <v>9762</v>
      </c>
      <c r="J2778" s="31" t="s">
        <v>9763</v>
      </c>
      <c r="K2778" s="33">
        <v>-168343.9</v>
      </c>
      <c r="L2778" s="31" t="s">
        <v>9764</v>
      </c>
      <c r="M2778">
        <f t="shared" si="143"/>
        <v>52</v>
      </c>
      <c r="N2778" t="str">
        <f t="shared" si="142"/>
        <v>PO63000627</v>
      </c>
      <c r="O2778" t="e">
        <f>VLOOKUP(N2778,'1_คตง_ภาพรวม'!L2778:M2828,2,FALSE)</f>
        <v>#N/A</v>
      </c>
    </row>
    <row r="2779" spans="1:15" hidden="1">
      <c r="A2779" s="31" t="s">
        <v>9757</v>
      </c>
      <c r="B2779" s="31" t="s">
        <v>13976</v>
      </c>
      <c r="C2779" s="31" t="s">
        <v>13977</v>
      </c>
      <c r="D2779" s="32">
        <v>44071</v>
      </c>
      <c r="E2779" s="31" t="s">
        <v>13978</v>
      </c>
      <c r="F2779" s="31" t="s">
        <v>9875</v>
      </c>
      <c r="G2779" s="33">
        <v>168343.9</v>
      </c>
      <c r="H2779" s="33">
        <v>168343.9</v>
      </c>
      <c r="I2779" s="31" t="s">
        <v>9762</v>
      </c>
      <c r="J2779" s="31" t="s">
        <v>9763</v>
      </c>
      <c r="K2779" s="33">
        <v>168343.9</v>
      </c>
      <c r="L2779" s="31" t="s">
        <v>9764</v>
      </c>
      <c r="M2779">
        <f t="shared" si="143"/>
        <v>52</v>
      </c>
      <c r="N2779" t="str">
        <f t="shared" si="142"/>
        <v>PO63000627</v>
      </c>
      <c r="O2779" t="e">
        <f>VLOOKUP(N2779,'1_คตง_ภาพรวม'!L2779:M2829,2,FALSE)</f>
        <v>#N/A</v>
      </c>
    </row>
    <row r="2780" spans="1:15" hidden="1">
      <c r="A2780" s="31" t="s">
        <v>9757</v>
      </c>
      <c r="B2780" s="31" t="s">
        <v>13979</v>
      </c>
      <c r="C2780" s="31" t="s">
        <v>13980</v>
      </c>
      <c r="D2780" s="32">
        <v>44071</v>
      </c>
      <c r="E2780" s="31" t="s">
        <v>13981</v>
      </c>
      <c r="F2780" s="31" t="s">
        <v>12612</v>
      </c>
      <c r="G2780" s="33">
        <v>-466400</v>
      </c>
      <c r="H2780" s="33">
        <v>-466400</v>
      </c>
      <c r="I2780" s="31" t="s">
        <v>9762</v>
      </c>
      <c r="J2780" s="31" t="s">
        <v>9763</v>
      </c>
      <c r="K2780" s="33">
        <v>-466400</v>
      </c>
      <c r="L2780" s="31" t="s">
        <v>9764</v>
      </c>
      <c r="M2780">
        <f t="shared" si="143"/>
        <v>38</v>
      </c>
      <c r="N2780" t="str">
        <f t="shared" si="142"/>
        <v>PO63000479</v>
      </c>
      <c r="O2780" t="e">
        <f>VLOOKUP(N2780,'1_คตง_ภาพรวม'!L2780:M2830,2,FALSE)</f>
        <v>#N/A</v>
      </c>
    </row>
    <row r="2781" spans="1:15" hidden="1">
      <c r="A2781" s="31" t="s">
        <v>9757</v>
      </c>
      <c r="B2781" s="31" t="s">
        <v>13979</v>
      </c>
      <c r="C2781" s="31" t="s">
        <v>13980</v>
      </c>
      <c r="D2781" s="32">
        <v>44071</v>
      </c>
      <c r="E2781" s="31" t="s">
        <v>13981</v>
      </c>
      <c r="F2781" s="31" t="s">
        <v>9875</v>
      </c>
      <c r="G2781" s="33">
        <v>466400</v>
      </c>
      <c r="H2781" s="33">
        <v>466400</v>
      </c>
      <c r="I2781" s="31" t="s">
        <v>9762</v>
      </c>
      <c r="J2781" s="31" t="s">
        <v>9763</v>
      </c>
      <c r="K2781" s="33">
        <v>466400</v>
      </c>
      <c r="L2781" s="31" t="s">
        <v>9764</v>
      </c>
      <c r="M2781">
        <f t="shared" si="143"/>
        <v>38</v>
      </c>
      <c r="N2781" t="str">
        <f t="shared" si="142"/>
        <v>PO63000479</v>
      </c>
      <c r="O2781" t="e">
        <f>VLOOKUP(N2781,'1_คตง_ภาพรวม'!L2781:M2831,2,FALSE)</f>
        <v>#N/A</v>
      </c>
    </row>
    <row r="2782" spans="1:15" hidden="1">
      <c r="A2782" s="31" t="s">
        <v>9757</v>
      </c>
      <c r="B2782" s="31" t="s">
        <v>13982</v>
      </c>
      <c r="C2782" s="31" t="s">
        <v>13983</v>
      </c>
      <c r="D2782" s="32">
        <v>44071</v>
      </c>
      <c r="E2782" s="31" t="s">
        <v>13981</v>
      </c>
      <c r="F2782" s="31" t="s">
        <v>12612</v>
      </c>
      <c r="G2782" s="33">
        <v>-299970</v>
      </c>
      <c r="H2782" s="33">
        <v>-299970</v>
      </c>
      <c r="I2782" s="31" t="s">
        <v>9762</v>
      </c>
      <c r="J2782" s="31" t="s">
        <v>9763</v>
      </c>
      <c r="K2782" s="33">
        <v>-299970</v>
      </c>
      <c r="L2782" s="31" t="s">
        <v>9764</v>
      </c>
      <c r="M2782">
        <f t="shared" si="143"/>
        <v>38</v>
      </c>
      <c r="N2782" t="str">
        <f t="shared" si="142"/>
        <v>PO63000479</v>
      </c>
      <c r="O2782" t="e">
        <f>VLOOKUP(N2782,'1_คตง_ภาพรวม'!L2782:M2832,2,FALSE)</f>
        <v>#N/A</v>
      </c>
    </row>
    <row r="2783" spans="1:15" hidden="1">
      <c r="A2783" s="31" t="s">
        <v>9757</v>
      </c>
      <c r="B2783" s="31" t="s">
        <v>13982</v>
      </c>
      <c r="C2783" s="31" t="s">
        <v>13983</v>
      </c>
      <c r="D2783" s="32">
        <v>44071</v>
      </c>
      <c r="E2783" s="31" t="s">
        <v>13981</v>
      </c>
      <c r="F2783" s="31" t="s">
        <v>9875</v>
      </c>
      <c r="G2783" s="33">
        <v>299970</v>
      </c>
      <c r="H2783" s="33">
        <v>299970</v>
      </c>
      <c r="I2783" s="31" t="s">
        <v>9762</v>
      </c>
      <c r="J2783" s="31" t="s">
        <v>9763</v>
      </c>
      <c r="K2783" s="33">
        <v>299970</v>
      </c>
      <c r="L2783" s="31" t="s">
        <v>9764</v>
      </c>
      <c r="M2783">
        <f t="shared" si="143"/>
        <v>38</v>
      </c>
      <c r="N2783" t="str">
        <f t="shared" si="142"/>
        <v>PO63000479</v>
      </c>
      <c r="O2783" t="e">
        <f>VLOOKUP(N2783,'1_คตง_ภาพรวม'!L2783:M2833,2,FALSE)</f>
        <v>#N/A</v>
      </c>
    </row>
    <row r="2784" spans="1:15" hidden="1">
      <c r="A2784" s="31" t="s">
        <v>9757</v>
      </c>
      <c r="B2784" s="31" t="s">
        <v>13984</v>
      </c>
      <c r="C2784" s="31" t="s">
        <v>13985</v>
      </c>
      <c r="D2784" s="32">
        <v>44071</v>
      </c>
      <c r="E2784" s="31" t="s">
        <v>13986</v>
      </c>
      <c r="F2784" s="31" t="s">
        <v>12612</v>
      </c>
      <c r="G2784" s="33">
        <v>-519750</v>
      </c>
      <c r="H2784" s="33">
        <v>-519750</v>
      </c>
      <c r="I2784" s="31" t="s">
        <v>9762</v>
      </c>
      <c r="J2784" s="31" t="s">
        <v>9763</v>
      </c>
      <c r="K2784" s="33">
        <v>-519750</v>
      </c>
      <c r="L2784" s="31" t="s">
        <v>9764</v>
      </c>
      <c r="M2784">
        <f t="shared" si="143"/>
        <v>41</v>
      </c>
      <c r="N2784" t="str">
        <f t="shared" si="142"/>
        <v>PO63000581</v>
      </c>
      <c r="O2784" t="e">
        <f>VLOOKUP(N2784,'1_คตง_ภาพรวม'!L2784:M2834,2,FALSE)</f>
        <v>#N/A</v>
      </c>
    </row>
    <row r="2785" spans="1:15" hidden="1">
      <c r="A2785" s="31" t="s">
        <v>9757</v>
      </c>
      <c r="B2785" s="31" t="s">
        <v>13984</v>
      </c>
      <c r="C2785" s="31" t="s">
        <v>13985</v>
      </c>
      <c r="D2785" s="32">
        <v>44071</v>
      </c>
      <c r="E2785" s="31" t="s">
        <v>13986</v>
      </c>
      <c r="F2785" s="31" t="s">
        <v>9875</v>
      </c>
      <c r="G2785" s="33">
        <v>519750</v>
      </c>
      <c r="H2785" s="33">
        <v>519750</v>
      </c>
      <c r="I2785" s="31" t="s">
        <v>9762</v>
      </c>
      <c r="J2785" s="31" t="s">
        <v>9763</v>
      </c>
      <c r="K2785" s="33">
        <v>519750</v>
      </c>
      <c r="L2785" s="31" t="s">
        <v>9764</v>
      </c>
      <c r="M2785">
        <f t="shared" si="143"/>
        <v>41</v>
      </c>
      <c r="N2785" t="str">
        <f t="shared" si="142"/>
        <v>PO63000581</v>
      </c>
      <c r="O2785" t="e">
        <f>VLOOKUP(N2785,'1_คตง_ภาพรวม'!L2785:M2835,2,FALSE)</f>
        <v>#N/A</v>
      </c>
    </row>
    <row r="2786" spans="1:15" hidden="1">
      <c r="A2786" s="31" t="s">
        <v>9757</v>
      </c>
      <c r="B2786" s="31" t="s">
        <v>13987</v>
      </c>
      <c r="C2786" s="31" t="s">
        <v>13988</v>
      </c>
      <c r="D2786" s="32">
        <v>44071</v>
      </c>
      <c r="E2786" s="31" t="s">
        <v>13989</v>
      </c>
      <c r="F2786" s="31" t="s">
        <v>12612</v>
      </c>
      <c r="G2786" s="33">
        <v>-7065.96</v>
      </c>
      <c r="H2786" s="33">
        <v>-7065.96</v>
      </c>
      <c r="I2786" s="31" t="s">
        <v>9762</v>
      </c>
      <c r="J2786" s="31" t="s">
        <v>9763</v>
      </c>
      <c r="K2786" s="33">
        <v>-7065.96</v>
      </c>
      <c r="L2786" s="31" t="s">
        <v>9764</v>
      </c>
      <c r="M2786">
        <f t="shared" si="143"/>
        <v>46</v>
      </c>
      <c r="N2786" t="str">
        <f t="shared" si="142"/>
        <v>PO63000485</v>
      </c>
      <c r="O2786" t="e">
        <f>VLOOKUP(N2786,'1_คตง_ภาพรวม'!L2786:M2836,2,FALSE)</f>
        <v>#N/A</v>
      </c>
    </row>
    <row r="2787" spans="1:15" hidden="1">
      <c r="A2787" s="31" t="s">
        <v>9757</v>
      </c>
      <c r="B2787" s="31" t="s">
        <v>13987</v>
      </c>
      <c r="C2787" s="31" t="s">
        <v>13988</v>
      </c>
      <c r="D2787" s="32">
        <v>44071</v>
      </c>
      <c r="E2787" s="31" t="s">
        <v>13989</v>
      </c>
      <c r="F2787" s="31" t="s">
        <v>9875</v>
      </c>
      <c r="G2787" s="33">
        <v>7065.96</v>
      </c>
      <c r="H2787" s="33">
        <v>7065.96</v>
      </c>
      <c r="I2787" s="31" t="s">
        <v>9762</v>
      </c>
      <c r="J2787" s="31" t="s">
        <v>9763</v>
      </c>
      <c r="K2787" s="33">
        <v>7065.96</v>
      </c>
      <c r="L2787" s="31" t="s">
        <v>9764</v>
      </c>
      <c r="M2787">
        <f t="shared" si="143"/>
        <v>46</v>
      </c>
      <c r="N2787" t="str">
        <f t="shared" si="142"/>
        <v>PO63000485</v>
      </c>
      <c r="O2787" t="e">
        <f>VLOOKUP(N2787,'1_คตง_ภาพรวม'!L2787:M2837,2,FALSE)</f>
        <v>#N/A</v>
      </c>
    </row>
    <row r="2788" spans="1:15" hidden="1">
      <c r="A2788" s="31" t="s">
        <v>9757</v>
      </c>
      <c r="B2788" s="31" t="s">
        <v>13990</v>
      </c>
      <c r="C2788" s="31" t="s">
        <v>13991</v>
      </c>
      <c r="D2788" s="32">
        <v>44071</v>
      </c>
      <c r="E2788" s="31" t="s">
        <v>13992</v>
      </c>
      <c r="F2788" s="31" t="s">
        <v>12612</v>
      </c>
      <c r="G2788" s="33">
        <v>-584325</v>
      </c>
      <c r="H2788" s="33">
        <v>-584325</v>
      </c>
      <c r="I2788" s="31" t="s">
        <v>9762</v>
      </c>
      <c r="J2788" s="31" t="s">
        <v>9763</v>
      </c>
      <c r="K2788" s="33">
        <v>-584325</v>
      </c>
      <c r="L2788" s="31" t="s">
        <v>9764</v>
      </c>
      <c r="M2788">
        <f t="shared" si="143"/>
        <v>32</v>
      </c>
      <c r="N2788" t="str">
        <f t="shared" si="142"/>
        <v>PO63000634</v>
      </c>
      <c r="O2788" t="e">
        <f>VLOOKUP(N2788,'1_คตง_ภาพรวม'!L2788:M2838,2,FALSE)</f>
        <v>#N/A</v>
      </c>
    </row>
    <row r="2789" spans="1:15" hidden="1">
      <c r="A2789" s="31" t="s">
        <v>9757</v>
      </c>
      <c r="B2789" s="31" t="s">
        <v>13990</v>
      </c>
      <c r="C2789" s="31" t="s">
        <v>13991</v>
      </c>
      <c r="D2789" s="32">
        <v>44071</v>
      </c>
      <c r="E2789" s="31" t="s">
        <v>13992</v>
      </c>
      <c r="F2789" s="31" t="s">
        <v>9875</v>
      </c>
      <c r="G2789" s="33">
        <v>584325</v>
      </c>
      <c r="H2789" s="33">
        <v>584325</v>
      </c>
      <c r="I2789" s="31" t="s">
        <v>9762</v>
      </c>
      <c r="J2789" s="31" t="s">
        <v>9763</v>
      </c>
      <c r="K2789" s="33">
        <v>584325</v>
      </c>
      <c r="L2789" s="31" t="s">
        <v>9764</v>
      </c>
      <c r="M2789">
        <f t="shared" si="143"/>
        <v>32</v>
      </c>
      <c r="N2789" t="str">
        <f t="shared" si="142"/>
        <v>PO63000634</v>
      </c>
      <c r="O2789" t="e">
        <f>VLOOKUP(N2789,'1_คตง_ภาพรวม'!L2789:M2839,2,FALSE)</f>
        <v>#N/A</v>
      </c>
    </row>
    <row r="2790" spans="1:15" hidden="1">
      <c r="A2790" s="31" t="s">
        <v>9757</v>
      </c>
      <c r="B2790" s="31" t="s">
        <v>13993</v>
      </c>
      <c r="C2790" s="31" t="s">
        <v>13994</v>
      </c>
      <c r="D2790" s="32">
        <v>44071</v>
      </c>
      <c r="E2790" s="31" t="s">
        <v>13995</v>
      </c>
      <c r="F2790" s="31" t="s">
        <v>12612</v>
      </c>
      <c r="G2790" s="33">
        <v>-1099246.5</v>
      </c>
      <c r="H2790" s="33">
        <v>-1099246.5</v>
      </c>
      <c r="I2790" s="31" t="s">
        <v>9762</v>
      </c>
      <c r="J2790" s="31" t="s">
        <v>9763</v>
      </c>
      <c r="K2790" s="33">
        <v>-1099246.5</v>
      </c>
      <c r="L2790" s="31" t="s">
        <v>9764</v>
      </c>
      <c r="M2790">
        <f t="shared" si="143"/>
        <v>38</v>
      </c>
      <c r="N2790" t="str">
        <f t="shared" si="142"/>
        <v>PO63000493</v>
      </c>
      <c r="O2790" t="e">
        <f>VLOOKUP(N2790,'1_คตง_ภาพรวม'!L2790:M2840,2,FALSE)</f>
        <v>#N/A</v>
      </c>
    </row>
    <row r="2791" spans="1:15" hidden="1">
      <c r="A2791" s="31" t="s">
        <v>9757</v>
      </c>
      <c r="B2791" s="31" t="s">
        <v>13993</v>
      </c>
      <c r="C2791" s="31" t="s">
        <v>13994</v>
      </c>
      <c r="D2791" s="32">
        <v>44071</v>
      </c>
      <c r="E2791" s="31" t="s">
        <v>13995</v>
      </c>
      <c r="F2791" s="31" t="s">
        <v>9875</v>
      </c>
      <c r="G2791" s="33">
        <v>1099246.5</v>
      </c>
      <c r="H2791" s="33">
        <v>1099246.5</v>
      </c>
      <c r="I2791" s="31" t="s">
        <v>9762</v>
      </c>
      <c r="J2791" s="31" t="s">
        <v>9763</v>
      </c>
      <c r="K2791" s="33">
        <v>1099246.5</v>
      </c>
      <c r="L2791" s="31" t="s">
        <v>9764</v>
      </c>
      <c r="M2791">
        <f t="shared" si="143"/>
        <v>38</v>
      </c>
      <c r="N2791" t="str">
        <f t="shared" si="142"/>
        <v>PO63000493</v>
      </c>
      <c r="O2791" t="e">
        <f>VLOOKUP(N2791,'1_คตง_ภาพรวม'!L2791:M2841,2,FALSE)</f>
        <v>#N/A</v>
      </c>
    </row>
    <row r="2792" spans="1:15" hidden="1">
      <c r="A2792" s="31" t="s">
        <v>9757</v>
      </c>
      <c r="B2792" s="31" t="s">
        <v>13996</v>
      </c>
      <c r="C2792" s="31" t="s">
        <v>13997</v>
      </c>
      <c r="D2792" s="32">
        <v>44071</v>
      </c>
      <c r="E2792" s="31" t="s">
        <v>13998</v>
      </c>
      <c r="F2792" s="31" t="s">
        <v>12612</v>
      </c>
      <c r="G2792" s="33">
        <v>-122695</v>
      </c>
      <c r="H2792" s="33">
        <v>-122695</v>
      </c>
      <c r="I2792" s="31" t="s">
        <v>9762</v>
      </c>
      <c r="J2792" s="31" t="s">
        <v>9763</v>
      </c>
      <c r="K2792" s="33">
        <v>-122695</v>
      </c>
      <c r="L2792" s="31" t="s">
        <v>9764</v>
      </c>
      <c r="M2792" t="e">
        <f t="shared" si="143"/>
        <v>#VALUE!</v>
      </c>
    </row>
    <row r="2793" spans="1:15" hidden="1">
      <c r="A2793" s="31" t="s">
        <v>9757</v>
      </c>
      <c r="B2793" s="31" t="s">
        <v>13996</v>
      </c>
      <c r="C2793" s="31" t="s">
        <v>13997</v>
      </c>
      <c r="D2793" s="32">
        <v>44071</v>
      </c>
      <c r="E2793" s="31" t="s">
        <v>13998</v>
      </c>
      <c r="F2793" s="31" t="s">
        <v>9875</v>
      </c>
      <c r="G2793" s="33">
        <v>122695</v>
      </c>
      <c r="H2793" s="33">
        <v>122695</v>
      </c>
      <c r="I2793" s="31" t="s">
        <v>9762</v>
      </c>
      <c r="J2793" s="31" t="s">
        <v>9763</v>
      </c>
      <c r="K2793" s="33">
        <v>122695</v>
      </c>
      <c r="L2793" s="31" t="s">
        <v>9764</v>
      </c>
      <c r="M2793" t="e">
        <f t="shared" si="143"/>
        <v>#VALUE!</v>
      </c>
    </row>
    <row r="2794" spans="1:15" hidden="1">
      <c r="A2794" s="31" t="s">
        <v>9757</v>
      </c>
      <c r="B2794" s="31" t="s">
        <v>13999</v>
      </c>
      <c r="C2794" s="31" t="s">
        <v>14000</v>
      </c>
      <c r="D2794" s="32">
        <v>44071</v>
      </c>
      <c r="E2794" s="31" t="s">
        <v>14001</v>
      </c>
      <c r="F2794" s="31" t="s">
        <v>12612</v>
      </c>
      <c r="G2794" s="33">
        <v>-50000</v>
      </c>
      <c r="H2794" s="33">
        <v>-50000</v>
      </c>
      <c r="I2794" s="31" t="s">
        <v>9762</v>
      </c>
      <c r="J2794" s="31" t="s">
        <v>9763</v>
      </c>
      <c r="K2794" s="33">
        <v>-50000</v>
      </c>
      <c r="L2794" s="31" t="s">
        <v>9764</v>
      </c>
      <c r="M2794">
        <f t="shared" si="143"/>
        <v>32</v>
      </c>
      <c r="N2794" t="str">
        <f t="shared" ref="N2794:N2807" si="144">MID(E2794,M2794,10)</f>
        <v>PO63000605</v>
      </c>
      <c r="O2794" t="e">
        <f>VLOOKUP(N2794,'1_คตง_ภาพรวม'!L2794:M2844,2,FALSE)</f>
        <v>#N/A</v>
      </c>
    </row>
    <row r="2795" spans="1:15" hidden="1">
      <c r="A2795" s="31" t="s">
        <v>9757</v>
      </c>
      <c r="B2795" s="31" t="s">
        <v>13999</v>
      </c>
      <c r="C2795" s="31" t="s">
        <v>14000</v>
      </c>
      <c r="D2795" s="32">
        <v>44071</v>
      </c>
      <c r="E2795" s="31" t="s">
        <v>14001</v>
      </c>
      <c r="F2795" s="31" t="s">
        <v>9875</v>
      </c>
      <c r="G2795" s="33">
        <v>50000</v>
      </c>
      <c r="H2795" s="33">
        <v>50000</v>
      </c>
      <c r="I2795" s="31" t="s">
        <v>9762</v>
      </c>
      <c r="J2795" s="31" t="s">
        <v>9763</v>
      </c>
      <c r="K2795" s="33">
        <v>50000</v>
      </c>
      <c r="L2795" s="31" t="s">
        <v>9764</v>
      </c>
      <c r="M2795">
        <f t="shared" si="143"/>
        <v>32</v>
      </c>
      <c r="N2795" t="str">
        <f t="shared" si="144"/>
        <v>PO63000605</v>
      </c>
      <c r="O2795" t="e">
        <f>VLOOKUP(N2795,'1_คตง_ภาพรวม'!L2795:M2845,2,FALSE)</f>
        <v>#N/A</v>
      </c>
    </row>
    <row r="2796" spans="1:15" hidden="1">
      <c r="A2796" s="31" t="s">
        <v>9757</v>
      </c>
      <c r="B2796" s="31" t="s">
        <v>14002</v>
      </c>
      <c r="C2796" s="31" t="s">
        <v>14003</v>
      </c>
      <c r="D2796" s="32">
        <v>44071</v>
      </c>
      <c r="E2796" s="31" t="s">
        <v>14004</v>
      </c>
      <c r="F2796" s="31" t="s">
        <v>12612</v>
      </c>
      <c r="G2796" s="33">
        <v>-52925.8</v>
      </c>
      <c r="H2796" s="33">
        <v>-52925.8</v>
      </c>
      <c r="I2796" s="31" t="s">
        <v>9762</v>
      </c>
      <c r="J2796" s="31" t="s">
        <v>9763</v>
      </c>
      <c r="K2796" s="33">
        <v>-52925.8</v>
      </c>
      <c r="L2796" s="31" t="s">
        <v>9764</v>
      </c>
      <c r="M2796">
        <f t="shared" si="143"/>
        <v>62</v>
      </c>
      <c r="N2796" t="str">
        <f t="shared" si="144"/>
        <v>PO63000533</v>
      </c>
      <c r="O2796" t="e">
        <f>VLOOKUP(N2796,'1_คตง_ภาพรวม'!L2796:M2846,2,FALSE)</f>
        <v>#N/A</v>
      </c>
    </row>
    <row r="2797" spans="1:15" hidden="1">
      <c r="A2797" s="31" t="s">
        <v>9757</v>
      </c>
      <c r="B2797" s="31" t="s">
        <v>14002</v>
      </c>
      <c r="C2797" s="31" t="s">
        <v>14003</v>
      </c>
      <c r="D2797" s="32">
        <v>44071</v>
      </c>
      <c r="E2797" s="31" t="s">
        <v>14004</v>
      </c>
      <c r="F2797" s="31" t="s">
        <v>9875</v>
      </c>
      <c r="G2797" s="33">
        <v>52925.8</v>
      </c>
      <c r="H2797" s="33">
        <v>52925.8</v>
      </c>
      <c r="I2797" s="31" t="s">
        <v>9762</v>
      </c>
      <c r="J2797" s="31" t="s">
        <v>9763</v>
      </c>
      <c r="K2797" s="33">
        <v>52925.8</v>
      </c>
      <c r="L2797" s="31" t="s">
        <v>9764</v>
      </c>
      <c r="M2797">
        <f t="shared" si="143"/>
        <v>62</v>
      </c>
      <c r="N2797" t="str">
        <f t="shared" si="144"/>
        <v>PO63000533</v>
      </c>
      <c r="O2797" t="e">
        <f>VLOOKUP(N2797,'1_คตง_ภาพรวม'!L2797:M2847,2,FALSE)</f>
        <v>#N/A</v>
      </c>
    </row>
    <row r="2798" spans="1:15" hidden="1">
      <c r="A2798" s="31" t="s">
        <v>9757</v>
      </c>
      <c r="B2798" s="31" t="s">
        <v>14005</v>
      </c>
      <c r="C2798" s="31" t="s">
        <v>14006</v>
      </c>
      <c r="D2798" s="32">
        <v>44071</v>
      </c>
      <c r="E2798" s="31" t="s">
        <v>14007</v>
      </c>
      <c r="F2798" s="31" t="s">
        <v>12612</v>
      </c>
      <c r="G2798" s="33">
        <v>-33787.5</v>
      </c>
      <c r="H2798" s="33">
        <v>-33787.5</v>
      </c>
      <c r="I2798" s="31" t="s">
        <v>9762</v>
      </c>
      <c r="J2798" s="31" t="s">
        <v>9763</v>
      </c>
      <c r="K2798" s="33">
        <v>-33787.5</v>
      </c>
      <c r="L2798" s="31" t="s">
        <v>9764</v>
      </c>
      <c r="M2798">
        <f t="shared" si="143"/>
        <v>37</v>
      </c>
      <c r="N2798" t="str">
        <f t="shared" si="144"/>
        <v>PO63000503</v>
      </c>
      <c r="O2798" t="e">
        <f>VLOOKUP(N2798,'1_คตง_ภาพรวม'!L2798:M2848,2,FALSE)</f>
        <v>#N/A</v>
      </c>
    </row>
    <row r="2799" spans="1:15" hidden="1">
      <c r="A2799" s="31" t="s">
        <v>9757</v>
      </c>
      <c r="B2799" s="31" t="s">
        <v>14005</v>
      </c>
      <c r="C2799" s="31" t="s">
        <v>14006</v>
      </c>
      <c r="D2799" s="32">
        <v>44071</v>
      </c>
      <c r="E2799" s="31" t="s">
        <v>14007</v>
      </c>
      <c r="F2799" s="31" t="s">
        <v>9875</v>
      </c>
      <c r="G2799" s="33">
        <v>33787.5</v>
      </c>
      <c r="H2799" s="33">
        <v>33787.5</v>
      </c>
      <c r="I2799" s="31" t="s">
        <v>9762</v>
      </c>
      <c r="J2799" s="31" t="s">
        <v>9763</v>
      </c>
      <c r="K2799" s="33">
        <v>33787.5</v>
      </c>
      <c r="L2799" s="31" t="s">
        <v>9764</v>
      </c>
      <c r="M2799">
        <f t="shared" si="143"/>
        <v>37</v>
      </c>
      <c r="N2799" t="str">
        <f t="shared" si="144"/>
        <v>PO63000503</v>
      </c>
      <c r="O2799" t="e">
        <f>VLOOKUP(N2799,'1_คตง_ภาพรวม'!L2799:M2849,2,FALSE)</f>
        <v>#N/A</v>
      </c>
    </row>
    <row r="2800" spans="1:15" hidden="1">
      <c r="A2800" s="31" t="s">
        <v>9757</v>
      </c>
      <c r="B2800" s="31" t="s">
        <v>14008</v>
      </c>
      <c r="C2800" s="31" t="s">
        <v>14009</v>
      </c>
      <c r="D2800" s="32">
        <v>44071</v>
      </c>
      <c r="E2800" s="31" t="s">
        <v>14010</v>
      </c>
      <c r="F2800" s="31" t="s">
        <v>12612</v>
      </c>
      <c r="G2800" s="33">
        <v>-19800</v>
      </c>
      <c r="H2800" s="33">
        <v>-19800</v>
      </c>
      <c r="I2800" s="31" t="s">
        <v>9762</v>
      </c>
      <c r="J2800" s="31" t="s">
        <v>9763</v>
      </c>
      <c r="K2800" s="33">
        <v>-19800</v>
      </c>
      <c r="L2800" s="31" t="s">
        <v>9764</v>
      </c>
      <c r="M2800">
        <f t="shared" si="143"/>
        <v>34</v>
      </c>
      <c r="N2800" t="str">
        <f t="shared" si="144"/>
        <v>PO63000454</v>
      </c>
      <c r="O2800" t="e">
        <f>VLOOKUP(N2800,'1_คตง_ภาพรวม'!L2800:M2850,2,FALSE)</f>
        <v>#N/A</v>
      </c>
    </row>
    <row r="2801" spans="1:15" hidden="1">
      <c r="A2801" s="31" t="s">
        <v>9757</v>
      </c>
      <c r="B2801" s="31" t="s">
        <v>14008</v>
      </c>
      <c r="C2801" s="31" t="s">
        <v>14009</v>
      </c>
      <c r="D2801" s="32">
        <v>44071</v>
      </c>
      <c r="E2801" s="31" t="s">
        <v>14010</v>
      </c>
      <c r="F2801" s="31" t="s">
        <v>9875</v>
      </c>
      <c r="G2801" s="33">
        <v>19800</v>
      </c>
      <c r="H2801" s="33">
        <v>19800</v>
      </c>
      <c r="I2801" s="31" t="s">
        <v>9762</v>
      </c>
      <c r="J2801" s="31" t="s">
        <v>9763</v>
      </c>
      <c r="K2801" s="33">
        <v>19800</v>
      </c>
      <c r="L2801" s="31" t="s">
        <v>9764</v>
      </c>
      <c r="M2801">
        <f t="shared" si="143"/>
        <v>34</v>
      </c>
      <c r="N2801" t="str">
        <f t="shared" si="144"/>
        <v>PO63000454</v>
      </c>
      <c r="O2801" t="e">
        <f>VLOOKUP(N2801,'1_คตง_ภาพรวม'!L2801:M2851,2,FALSE)</f>
        <v>#N/A</v>
      </c>
    </row>
    <row r="2802" spans="1:15" hidden="1">
      <c r="A2802" s="31" t="s">
        <v>9757</v>
      </c>
      <c r="B2802" s="31" t="s">
        <v>14011</v>
      </c>
      <c r="C2802" s="31" t="s">
        <v>14012</v>
      </c>
      <c r="D2802" s="32">
        <v>44071</v>
      </c>
      <c r="E2802" s="31" t="s">
        <v>14013</v>
      </c>
      <c r="F2802" s="31" t="s">
        <v>12612</v>
      </c>
      <c r="G2802" s="33">
        <v>-24750</v>
      </c>
      <c r="H2802" s="33">
        <v>-24750</v>
      </c>
      <c r="I2802" s="31" t="s">
        <v>9762</v>
      </c>
      <c r="J2802" s="31" t="s">
        <v>9763</v>
      </c>
      <c r="K2802" s="33">
        <v>-24750</v>
      </c>
      <c r="L2802" s="31" t="s">
        <v>9764</v>
      </c>
      <c r="M2802">
        <f t="shared" si="143"/>
        <v>30</v>
      </c>
      <c r="N2802" t="str">
        <f t="shared" si="144"/>
        <v>PO63000635</v>
      </c>
      <c r="O2802" t="e">
        <f>VLOOKUP(N2802,'1_คตง_ภาพรวม'!L2802:M2852,2,FALSE)</f>
        <v>#N/A</v>
      </c>
    </row>
    <row r="2803" spans="1:15" hidden="1">
      <c r="A2803" s="31" t="s">
        <v>9757</v>
      </c>
      <c r="B2803" s="31" t="s">
        <v>14011</v>
      </c>
      <c r="C2803" s="31" t="s">
        <v>14012</v>
      </c>
      <c r="D2803" s="32">
        <v>44071</v>
      </c>
      <c r="E2803" s="31" t="s">
        <v>14013</v>
      </c>
      <c r="F2803" s="31" t="s">
        <v>9875</v>
      </c>
      <c r="G2803" s="33">
        <v>24750</v>
      </c>
      <c r="H2803" s="33">
        <v>24750</v>
      </c>
      <c r="I2803" s="31" t="s">
        <v>9762</v>
      </c>
      <c r="J2803" s="31" t="s">
        <v>9763</v>
      </c>
      <c r="K2803" s="33">
        <v>24750</v>
      </c>
      <c r="L2803" s="31" t="s">
        <v>9764</v>
      </c>
      <c r="M2803">
        <f t="shared" si="143"/>
        <v>30</v>
      </c>
      <c r="N2803" t="str">
        <f t="shared" si="144"/>
        <v>PO63000635</v>
      </c>
      <c r="O2803" t="e">
        <f>VLOOKUP(N2803,'1_คตง_ภาพรวม'!L2803:M2853,2,FALSE)</f>
        <v>#N/A</v>
      </c>
    </row>
    <row r="2804" spans="1:15" hidden="1">
      <c r="A2804" s="31" t="s">
        <v>9757</v>
      </c>
      <c r="B2804" s="31" t="s">
        <v>14014</v>
      </c>
      <c r="C2804" s="31" t="s">
        <v>14015</v>
      </c>
      <c r="D2804" s="32">
        <v>44071</v>
      </c>
      <c r="E2804" s="31" t="s">
        <v>14016</v>
      </c>
      <c r="F2804" s="31" t="s">
        <v>12612</v>
      </c>
      <c r="G2804" s="33">
        <v>-63600</v>
      </c>
      <c r="H2804" s="33">
        <v>-63600</v>
      </c>
      <c r="I2804" s="31" t="s">
        <v>9762</v>
      </c>
      <c r="J2804" s="31" t="s">
        <v>9763</v>
      </c>
      <c r="K2804" s="33">
        <v>-63600</v>
      </c>
      <c r="L2804" s="31" t="s">
        <v>9764</v>
      </c>
      <c r="M2804">
        <f t="shared" si="143"/>
        <v>35</v>
      </c>
      <c r="N2804" t="str">
        <f t="shared" si="144"/>
        <v>PO63000604</v>
      </c>
      <c r="O2804" t="e">
        <f>VLOOKUP(N2804,'1_คตง_ภาพรวม'!L2804:M2854,2,FALSE)</f>
        <v>#N/A</v>
      </c>
    </row>
    <row r="2805" spans="1:15" hidden="1">
      <c r="A2805" s="31" t="s">
        <v>9757</v>
      </c>
      <c r="B2805" s="31" t="s">
        <v>14014</v>
      </c>
      <c r="C2805" s="31" t="s">
        <v>14015</v>
      </c>
      <c r="D2805" s="32">
        <v>44071</v>
      </c>
      <c r="E2805" s="31" t="s">
        <v>14016</v>
      </c>
      <c r="F2805" s="31" t="s">
        <v>9875</v>
      </c>
      <c r="G2805" s="33">
        <v>63600</v>
      </c>
      <c r="H2805" s="33">
        <v>63600</v>
      </c>
      <c r="I2805" s="31" t="s">
        <v>9762</v>
      </c>
      <c r="J2805" s="31" t="s">
        <v>9763</v>
      </c>
      <c r="K2805" s="33">
        <v>63600</v>
      </c>
      <c r="L2805" s="31" t="s">
        <v>9764</v>
      </c>
      <c r="M2805">
        <f t="shared" si="143"/>
        <v>35</v>
      </c>
      <c r="N2805" t="str">
        <f t="shared" si="144"/>
        <v>PO63000604</v>
      </c>
      <c r="O2805" t="e">
        <f>VLOOKUP(N2805,'1_คตง_ภาพรวม'!L2805:M2855,2,FALSE)</f>
        <v>#N/A</v>
      </c>
    </row>
    <row r="2806" spans="1:15" hidden="1">
      <c r="A2806" s="31" t="s">
        <v>9757</v>
      </c>
      <c r="B2806" s="31" t="s">
        <v>14017</v>
      </c>
      <c r="C2806" s="31" t="s">
        <v>14018</v>
      </c>
      <c r="D2806" s="32">
        <v>44071</v>
      </c>
      <c r="E2806" s="31" t="s">
        <v>14019</v>
      </c>
      <c r="F2806" s="31" t="s">
        <v>12612</v>
      </c>
      <c r="G2806" s="33">
        <v>-59400</v>
      </c>
      <c r="H2806" s="33">
        <v>-59400</v>
      </c>
      <c r="I2806" s="31" t="s">
        <v>9762</v>
      </c>
      <c r="J2806" s="31" t="s">
        <v>9763</v>
      </c>
      <c r="K2806" s="33">
        <v>-59400</v>
      </c>
      <c r="L2806" s="31" t="s">
        <v>9764</v>
      </c>
      <c r="M2806">
        <f t="shared" si="143"/>
        <v>37</v>
      </c>
      <c r="N2806" t="str">
        <f t="shared" si="144"/>
        <v>PO63000474</v>
      </c>
      <c r="O2806" t="e">
        <f>VLOOKUP(N2806,'1_คตง_ภาพรวม'!L2806:M2856,2,FALSE)</f>
        <v>#N/A</v>
      </c>
    </row>
    <row r="2807" spans="1:15" hidden="1">
      <c r="A2807" s="31" t="s">
        <v>9757</v>
      </c>
      <c r="B2807" s="31" t="s">
        <v>14017</v>
      </c>
      <c r="C2807" s="31" t="s">
        <v>14018</v>
      </c>
      <c r="D2807" s="32">
        <v>44071</v>
      </c>
      <c r="E2807" s="31" t="s">
        <v>14019</v>
      </c>
      <c r="F2807" s="31" t="s">
        <v>9875</v>
      </c>
      <c r="G2807" s="33">
        <v>59400</v>
      </c>
      <c r="H2807" s="33">
        <v>59400</v>
      </c>
      <c r="I2807" s="31" t="s">
        <v>9762</v>
      </c>
      <c r="J2807" s="31" t="s">
        <v>9763</v>
      </c>
      <c r="K2807" s="33">
        <v>59400</v>
      </c>
      <c r="L2807" s="31" t="s">
        <v>9764</v>
      </c>
      <c r="M2807">
        <f t="shared" si="143"/>
        <v>37</v>
      </c>
      <c r="N2807" t="str">
        <f t="shared" si="144"/>
        <v>PO63000474</v>
      </c>
      <c r="O2807" t="e">
        <f>VLOOKUP(N2807,'1_คตง_ภาพรวม'!L2807:M2857,2,FALSE)</f>
        <v>#N/A</v>
      </c>
    </row>
    <row r="2808" spans="1:15" hidden="1">
      <c r="A2808" s="31" t="s">
        <v>9757</v>
      </c>
      <c r="B2808" s="31" t="s">
        <v>14020</v>
      </c>
      <c r="C2808" s="31" t="s">
        <v>14021</v>
      </c>
      <c r="D2808" s="32">
        <v>44071</v>
      </c>
      <c r="E2808" s="31" t="s">
        <v>14022</v>
      </c>
      <c r="F2808" s="31" t="s">
        <v>12612</v>
      </c>
      <c r="G2808" s="33">
        <v>-187000</v>
      </c>
      <c r="H2808" s="33">
        <v>-187000</v>
      </c>
      <c r="I2808" s="31" t="s">
        <v>9762</v>
      </c>
      <c r="J2808" s="31" t="s">
        <v>9763</v>
      </c>
      <c r="K2808" s="33">
        <v>-187000</v>
      </c>
      <c r="L2808" s="31" t="s">
        <v>9764</v>
      </c>
      <c r="M2808" t="e">
        <f t="shared" si="143"/>
        <v>#VALUE!</v>
      </c>
    </row>
    <row r="2809" spans="1:15" hidden="1">
      <c r="A2809" s="31" t="s">
        <v>9757</v>
      </c>
      <c r="B2809" s="31" t="s">
        <v>14020</v>
      </c>
      <c r="C2809" s="31" t="s">
        <v>14021</v>
      </c>
      <c r="D2809" s="32">
        <v>44071</v>
      </c>
      <c r="E2809" s="31" t="s">
        <v>14022</v>
      </c>
      <c r="F2809" s="31" t="s">
        <v>9875</v>
      </c>
      <c r="G2809" s="33">
        <v>187000</v>
      </c>
      <c r="H2809" s="33">
        <v>187000</v>
      </c>
      <c r="I2809" s="31" t="s">
        <v>9762</v>
      </c>
      <c r="J2809" s="31" t="s">
        <v>9763</v>
      </c>
      <c r="K2809" s="33">
        <v>187000</v>
      </c>
      <c r="L2809" s="31" t="s">
        <v>9764</v>
      </c>
      <c r="M2809" t="e">
        <f t="shared" si="143"/>
        <v>#VALUE!</v>
      </c>
    </row>
    <row r="2810" spans="1:15" hidden="1">
      <c r="A2810" s="31" t="s">
        <v>9757</v>
      </c>
      <c r="B2810" s="31" t="s">
        <v>14023</v>
      </c>
      <c r="C2810" s="31" t="s">
        <v>14024</v>
      </c>
      <c r="D2810" s="32">
        <v>44069</v>
      </c>
      <c r="E2810" s="31" t="s">
        <v>14025</v>
      </c>
      <c r="F2810" s="31" t="s">
        <v>12612</v>
      </c>
      <c r="G2810" s="33">
        <v>-127893.46</v>
      </c>
      <c r="H2810" s="33">
        <v>-127893.46</v>
      </c>
      <c r="I2810" s="31" t="s">
        <v>9762</v>
      </c>
      <c r="J2810" s="31" t="s">
        <v>9763</v>
      </c>
      <c r="K2810" s="33">
        <v>-127893.46</v>
      </c>
      <c r="L2810" s="31" t="s">
        <v>9764</v>
      </c>
      <c r="M2810" t="e">
        <f t="shared" si="143"/>
        <v>#VALUE!</v>
      </c>
    </row>
    <row r="2811" spans="1:15" hidden="1">
      <c r="A2811" s="31" t="s">
        <v>9757</v>
      </c>
      <c r="B2811" s="31" t="s">
        <v>14023</v>
      </c>
      <c r="C2811" s="31" t="s">
        <v>14024</v>
      </c>
      <c r="D2811" s="32">
        <v>44069</v>
      </c>
      <c r="E2811" s="31" t="s">
        <v>14025</v>
      </c>
      <c r="F2811" s="31" t="s">
        <v>9875</v>
      </c>
      <c r="G2811" s="33">
        <v>127893.46</v>
      </c>
      <c r="H2811" s="33">
        <v>127893.46</v>
      </c>
      <c r="I2811" s="31" t="s">
        <v>9762</v>
      </c>
      <c r="J2811" s="31" t="s">
        <v>9763</v>
      </c>
      <c r="K2811" s="33">
        <v>127893.46</v>
      </c>
      <c r="L2811" s="31" t="s">
        <v>9764</v>
      </c>
      <c r="M2811" t="e">
        <f t="shared" si="143"/>
        <v>#VALUE!</v>
      </c>
    </row>
    <row r="2812" spans="1:15" hidden="1">
      <c r="A2812" s="31" t="s">
        <v>9757</v>
      </c>
      <c r="B2812" s="31" t="s">
        <v>14026</v>
      </c>
      <c r="C2812" s="31" t="s">
        <v>14027</v>
      </c>
      <c r="D2812" s="32">
        <v>44069</v>
      </c>
      <c r="E2812" s="31" t="s">
        <v>14028</v>
      </c>
      <c r="F2812" s="31" t="s">
        <v>12612</v>
      </c>
      <c r="G2812" s="33">
        <v>-57953.27</v>
      </c>
      <c r="H2812" s="33">
        <v>-57953.27</v>
      </c>
      <c r="I2812" s="31" t="s">
        <v>9762</v>
      </c>
      <c r="J2812" s="31" t="s">
        <v>9763</v>
      </c>
      <c r="K2812" s="33">
        <v>-57953.27</v>
      </c>
      <c r="L2812" s="31" t="s">
        <v>9764</v>
      </c>
      <c r="M2812" t="e">
        <f t="shared" si="143"/>
        <v>#VALUE!</v>
      </c>
    </row>
    <row r="2813" spans="1:15" hidden="1">
      <c r="A2813" s="31" t="s">
        <v>9757</v>
      </c>
      <c r="B2813" s="31" t="s">
        <v>14026</v>
      </c>
      <c r="C2813" s="31" t="s">
        <v>14027</v>
      </c>
      <c r="D2813" s="32">
        <v>44069</v>
      </c>
      <c r="E2813" s="31" t="s">
        <v>14028</v>
      </c>
      <c r="F2813" s="31" t="s">
        <v>9875</v>
      </c>
      <c r="G2813" s="33">
        <v>57953.27</v>
      </c>
      <c r="H2813" s="33">
        <v>57953.27</v>
      </c>
      <c r="I2813" s="31" t="s">
        <v>9762</v>
      </c>
      <c r="J2813" s="31" t="s">
        <v>9763</v>
      </c>
      <c r="K2813" s="33">
        <v>57953.27</v>
      </c>
      <c r="L2813" s="31" t="s">
        <v>9764</v>
      </c>
      <c r="M2813" t="e">
        <f t="shared" si="143"/>
        <v>#VALUE!</v>
      </c>
    </row>
    <row r="2814" spans="1:15" hidden="1">
      <c r="A2814" s="31" t="s">
        <v>9757</v>
      </c>
      <c r="B2814" s="31" t="s">
        <v>14029</v>
      </c>
      <c r="C2814" s="31" t="s">
        <v>14030</v>
      </c>
      <c r="D2814" s="32">
        <v>44071</v>
      </c>
      <c r="E2814" s="31" t="s">
        <v>14031</v>
      </c>
      <c r="F2814" s="31" t="s">
        <v>12612</v>
      </c>
      <c r="G2814" s="33">
        <v>-4335</v>
      </c>
      <c r="H2814" s="33">
        <v>-4335</v>
      </c>
      <c r="I2814" s="31" t="s">
        <v>9762</v>
      </c>
      <c r="J2814" s="31" t="s">
        <v>9763</v>
      </c>
      <c r="K2814" s="33">
        <v>-4335</v>
      </c>
      <c r="L2814" s="31" t="s">
        <v>9764</v>
      </c>
      <c r="M2814" t="e">
        <f t="shared" si="143"/>
        <v>#VALUE!</v>
      </c>
    </row>
    <row r="2815" spans="1:15" hidden="1">
      <c r="A2815" s="31" t="s">
        <v>9757</v>
      </c>
      <c r="B2815" s="31" t="s">
        <v>14029</v>
      </c>
      <c r="C2815" s="31" t="s">
        <v>14030</v>
      </c>
      <c r="D2815" s="32">
        <v>44071</v>
      </c>
      <c r="E2815" s="31" t="s">
        <v>14031</v>
      </c>
      <c r="F2815" s="31" t="s">
        <v>9875</v>
      </c>
      <c r="G2815" s="33">
        <v>4335</v>
      </c>
      <c r="H2815" s="33">
        <v>4335</v>
      </c>
      <c r="I2815" s="31" t="s">
        <v>9762</v>
      </c>
      <c r="J2815" s="31" t="s">
        <v>9763</v>
      </c>
      <c r="K2815" s="33">
        <v>4335</v>
      </c>
      <c r="L2815" s="31" t="s">
        <v>9764</v>
      </c>
      <c r="M2815" t="e">
        <f t="shared" si="143"/>
        <v>#VALUE!</v>
      </c>
    </row>
    <row r="2816" spans="1:15" hidden="1">
      <c r="A2816" s="31" t="s">
        <v>9757</v>
      </c>
      <c r="B2816" s="31" t="s">
        <v>14032</v>
      </c>
      <c r="C2816" s="31" t="s">
        <v>14033</v>
      </c>
      <c r="D2816" s="32">
        <v>44071</v>
      </c>
      <c r="E2816" s="31" t="s">
        <v>14034</v>
      </c>
      <c r="F2816" s="31" t="s">
        <v>12612</v>
      </c>
      <c r="G2816" s="33">
        <v>-5000</v>
      </c>
      <c r="H2816" s="33">
        <v>-5000</v>
      </c>
      <c r="I2816" s="31" t="s">
        <v>9762</v>
      </c>
      <c r="J2816" s="31" t="s">
        <v>9763</v>
      </c>
      <c r="K2816" s="33">
        <v>-5000</v>
      </c>
      <c r="L2816" s="31" t="s">
        <v>9764</v>
      </c>
      <c r="M2816" t="e">
        <f t="shared" si="143"/>
        <v>#VALUE!</v>
      </c>
    </row>
    <row r="2817" spans="1:13" hidden="1">
      <c r="A2817" s="31" t="s">
        <v>9757</v>
      </c>
      <c r="B2817" s="31" t="s">
        <v>14032</v>
      </c>
      <c r="C2817" s="31" t="s">
        <v>14033</v>
      </c>
      <c r="D2817" s="32">
        <v>44071</v>
      </c>
      <c r="E2817" s="31" t="s">
        <v>14034</v>
      </c>
      <c r="F2817" s="31" t="s">
        <v>9867</v>
      </c>
      <c r="G2817" s="33">
        <v>5000</v>
      </c>
      <c r="H2817" s="33">
        <v>5000</v>
      </c>
      <c r="I2817" s="31" t="s">
        <v>9762</v>
      </c>
      <c r="J2817" s="31" t="s">
        <v>9763</v>
      </c>
      <c r="K2817" s="33">
        <v>5000</v>
      </c>
      <c r="L2817" s="31" t="s">
        <v>9764</v>
      </c>
      <c r="M2817" t="e">
        <f t="shared" si="143"/>
        <v>#VALUE!</v>
      </c>
    </row>
    <row r="2818" spans="1:13" hidden="1">
      <c r="A2818" s="31" t="s">
        <v>9757</v>
      </c>
      <c r="B2818" s="31" t="s">
        <v>14035</v>
      </c>
      <c r="C2818" s="31" t="s">
        <v>14036</v>
      </c>
      <c r="D2818" s="32">
        <v>44071</v>
      </c>
      <c r="E2818" s="31" t="s">
        <v>14037</v>
      </c>
      <c r="F2818" s="31" t="s">
        <v>12612</v>
      </c>
      <c r="G2818" s="33">
        <v>-4000</v>
      </c>
      <c r="H2818" s="33">
        <v>-4000</v>
      </c>
      <c r="I2818" s="31" t="s">
        <v>9762</v>
      </c>
      <c r="J2818" s="31" t="s">
        <v>9763</v>
      </c>
      <c r="K2818" s="33">
        <v>-4000</v>
      </c>
      <c r="L2818" s="31" t="s">
        <v>9764</v>
      </c>
      <c r="M2818" t="e">
        <f t="shared" si="143"/>
        <v>#VALUE!</v>
      </c>
    </row>
    <row r="2819" spans="1:13" hidden="1">
      <c r="A2819" s="31" t="s">
        <v>9757</v>
      </c>
      <c r="B2819" s="31" t="s">
        <v>14035</v>
      </c>
      <c r="C2819" s="31" t="s">
        <v>14036</v>
      </c>
      <c r="D2819" s="32">
        <v>44071</v>
      </c>
      <c r="E2819" s="31" t="s">
        <v>14037</v>
      </c>
      <c r="F2819" s="31" t="s">
        <v>9867</v>
      </c>
      <c r="G2819" s="33">
        <v>4000</v>
      </c>
      <c r="H2819" s="33">
        <v>4000</v>
      </c>
      <c r="I2819" s="31" t="s">
        <v>9762</v>
      </c>
      <c r="J2819" s="31" t="s">
        <v>9763</v>
      </c>
      <c r="K2819" s="33">
        <v>4000</v>
      </c>
      <c r="L2819" s="31" t="s">
        <v>9764</v>
      </c>
      <c r="M2819" t="e">
        <f t="shared" ref="M2819:M2882" si="145">FIND("PO",E2819)</f>
        <v>#VALUE!</v>
      </c>
    </row>
    <row r="2820" spans="1:13" hidden="1">
      <c r="A2820" s="31" t="s">
        <v>9757</v>
      </c>
      <c r="B2820" s="31" t="s">
        <v>14038</v>
      </c>
      <c r="C2820" s="31" t="s">
        <v>14039</v>
      </c>
      <c r="D2820" s="32">
        <v>44071</v>
      </c>
      <c r="E2820" s="31" t="s">
        <v>14040</v>
      </c>
      <c r="F2820" s="31" t="s">
        <v>13207</v>
      </c>
      <c r="G2820" s="33">
        <v>10525</v>
      </c>
      <c r="H2820" s="33">
        <v>10525</v>
      </c>
      <c r="I2820" s="31" t="s">
        <v>9762</v>
      </c>
      <c r="J2820" s="31" t="s">
        <v>9763</v>
      </c>
      <c r="K2820" s="33">
        <v>10525</v>
      </c>
      <c r="L2820" s="31" t="s">
        <v>9764</v>
      </c>
      <c r="M2820" t="e">
        <f t="shared" si="145"/>
        <v>#VALUE!</v>
      </c>
    </row>
    <row r="2821" spans="1:13" hidden="1">
      <c r="A2821" s="31" t="s">
        <v>9757</v>
      </c>
      <c r="B2821" s="31" t="s">
        <v>14038</v>
      </c>
      <c r="C2821" s="31" t="s">
        <v>14039</v>
      </c>
      <c r="D2821" s="32">
        <v>44071</v>
      </c>
      <c r="E2821" s="31" t="s">
        <v>14040</v>
      </c>
      <c r="F2821" s="31" t="s">
        <v>12612</v>
      </c>
      <c r="G2821" s="33">
        <v>-10525</v>
      </c>
      <c r="H2821" s="33">
        <v>-10525</v>
      </c>
      <c r="I2821" s="31" t="s">
        <v>9762</v>
      </c>
      <c r="J2821" s="31" t="s">
        <v>9763</v>
      </c>
      <c r="K2821" s="33">
        <v>-10525</v>
      </c>
      <c r="L2821" s="31" t="s">
        <v>9764</v>
      </c>
      <c r="M2821" t="e">
        <f t="shared" si="145"/>
        <v>#VALUE!</v>
      </c>
    </row>
    <row r="2822" spans="1:13" hidden="1">
      <c r="A2822" s="31" t="s">
        <v>9757</v>
      </c>
      <c r="B2822" s="31" t="s">
        <v>14041</v>
      </c>
      <c r="C2822" s="31" t="s">
        <v>14042</v>
      </c>
      <c r="D2822" s="32">
        <v>44071</v>
      </c>
      <c r="E2822" s="31" t="s">
        <v>14043</v>
      </c>
      <c r="F2822" s="31" t="s">
        <v>12612</v>
      </c>
      <c r="G2822" s="33">
        <v>-5000</v>
      </c>
      <c r="H2822" s="33">
        <v>-5000</v>
      </c>
      <c r="I2822" s="31" t="s">
        <v>9762</v>
      </c>
      <c r="J2822" s="31" t="s">
        <v>9763</v>
      </c>
      <c r="K2822" s="33">
        <v>-5000</v>
      </c>
      <c r="L2822" s="31" t="s">
        <v>9764</v>
      </c>
      <c r="M2822" t="e">
        <f t="shared" si="145"/>
        <v>#VALUE!</v>
      </c>
    </row>
    <row r="2823" spans="1:13" hidden="1">
      <c r="A2823" s="31" t="s">
        <v>9757</v>
      </c>
      <c r="B2823" s="31" t="s">
        <v>14041</v>
      </c>
      <c r="C2823" s="31" t="s">
        <v>14042</v>
      </c>
      <c r="D2823" s="32">
        <v>44071</v>
      </c>
      <c r="E2823" s="31" t="s">
        <v>14043</v>
      </c>
      <c r="F2823" s="31" t="s">
        <v>9867</v>
      </c>
      <c r="G2823" s="33">
        <v>5000</v>
      </c>
      <c r="H2823" s="33">
        <v>5000</v>
      </c>
      <c r="I2823" s="31" t="s">
        <v>9762</v>
      </c>
      <c r="J2823" s="31" t="s">
        <v>9763</v>
      </c>
      <c r="K2823" s="33">
        <v>5000</v>
      </c>
      <c r="L2823" s="31" t="s">
        <v>9764</v>
      </c>
      <c r="M2823" t="e">
        <f t="shared" si="145"/>
        <v>#VALUE!</v>
      </c>
    </row>
    <row r="2824" spans="1:13" hidden="1">
      <c r="A2824" s="31" t="s">
        <v>9757</v>
      </c>
      <c r="B2824" s="31" t="s">
        <v>14044</v>
      </c>
      <c r="C2824" s="31" t="s">
        <v>14045</v>
      </c>
      <c r="D2824" s="32">
        <v>44071</v>
      </c>
      <c r="E2824" s="31" t="s">
        <v>14046</v>
      </c>
      <c r="F2824" s="31" t="s">
        <v>12612</v>
      </c>
      <c r="G2824" s="33">
        <v>-1755</v>
      </c>
      <c r="H2824" s="33">
        <v>-1755</v>
      </c>
      <c r="I2824" s="31" t="s">
        <v>9762</v>
      </c>
      <c r="J2824" s="31" t="s">
        <v>9763</v>
      </c>
      <c r="K2824" s="33">
        <v>-1755</v>
      </c>
      <c r="L2824" s="31" t="s">
        <v>9764</v>
      </c>
      <c r="M2824" t="e">
        <f t="shared" si="145"/>
        <v>#VALUE!</v>
      </c>
    </row>
    <row r="2825" spans="1:13" hidden="1">
      <c r="A2825" s="31" t="s">
        <v>9757</v>
      </c>
      <c r="B2825" s="31" t="s">
        <v>14044</v>
      </c>
      <c r="C2825" s="31" t="s">
        <v>14045</v>
      </c>
      <c r="D2825" s="32">
        <v>44071</v>
      </c>
      <c r="E2825" s="31" t="s">
        <v>14046</v>
      </c>
      <c r="F2825" s="31" t="s">
        <v>9962</v>
      </c>
      <c r="G2825" s="33">
        <v>1755</v>
      </c>
      <c r="H2825" s="33">
        <v>1755</v>
      </c>
      <c r="I2825" s="31" t="s">
        <v>9762</v>
      </c>
      <c r="J2825" s="31" t="s">
        <v>9763</v>
      </c>
      <c r="K2825" s="33">
        <v>1755</v>
      </c>
      <c r="L2825" s="31" t="s">
        <v>9764</v>
      </c>
      <c r="M2825" t="e">
        <f t="shared" si="145"/>
        <v>#VALUE!</v>
      </c>
    </row>
    <row r="2826" spans="1:13" hidden="1">
      <c r="A2826" s="31" t="s">
        <v>9757</v>
      </c>
      <c r="B2826" s="31" t="s">
        <v>14047</v>
      </c>
      <c r="C2826" s="31" t="s">
        <v>14048</v>
      </c>
      <c r="D2826" s="32">
        <v>44071</v>
      </c>
      <c r="E2826" s="31" t="s">
        <v>14049</v>
      </c>
      <c r="F2826" s="31" t="s">
        <v>12612</v>
      </c>
      <c r="G2826" s="33">
        <v>-11107.8</v>
      </c>
      <c r="H2826" s="33">
        <v>-11107.8</v>
      </c>
      <c r="I2826" s="31" t="s">
        <v>9762</v>
      </c>
      <c r="J2826" s="31" t="s">
        <v>9763</v>
      </c>
      <c r="K2826" s="33">
        <v>-11107.8</v>
      </c>
      <c r="L2826" s="31" t="s">
        <v>9764</v>
      </c>
      <c r="M2826" t="e">
        <f t="shared" si="145"/>
        <v>#VALUE!</v>
      </c>
    </row>
    <row r="2827" spans="1:13" hidden="1">
      <c r="A2827" s="31" t="s">
        <v>9757</v>
      </c>
      <c r="B2827" s="31" t="s">
        <v>14047</v>
      </c>
      <c r="C2827" s="31" t="s">
        <v>14048</v>
      </c>
      <c r="D2827" s="32">
        <v>44071</v>
      </c>
      <c r="E2827" s="31" t="s">
        <v>14049</v>
      </c>
      <c r="F2827" s="31" t="s">
        <v>9875</v>
      </c>
      <c r="G2827" s="33">
        <v>11107.8</v>
      </c>
      <c r="H2827" s="33">
        <v>11107.8</v>
      </c>
      <c r="I2827" s="31" t="s">
        <v>9762</v>
      </c>
      <c r="J2827" s="31" t="s">
        <v>9763</v>
      </c>
      <c r="K2827" s="33">
        <v>11107.8</v>
      </c>
      <c r="L2827" s="31" t="s">
        <v>9764</v>
      </c>
      <c r="M2827" t="e">
        <f t="shared" si="145"/>
        <v>#VALUE!</v>
      </c>
    </row>
    <row r="2828" spans="1:13" hidden="1">
      <c r="A2828" s="31" t="s">
        <v>9757</v>
      </c>
      <c r="B2828" s="31" t="s">
        <v>14050</v>
      </c>
      <c r="C2828" s="31" t="s">
        <v>14051</v>
      </c>
      <c r="D2828" s="32">
        <v>44071</v>
      </c>
      <c r="E2828" s="31" t="s">
        <v>14052</v>
      </c>
      <c r="F2828" s="31" t="s">
        <v>12612</v>
      </c>
      <c r="G2828" s="33">
        <v>-3824</v>
      </c>
      <c r="H2828" s="33">
        <v>-3824</v>
      </c>
      <c r="I2828" s="31" t="s">
        <v>9762</v>
      </c>
      <c r="J2828" s="31" t="s">
        <v>9763</v>
      </c>
      <c r="K2828" s="33">
        <v>-3824</v>
      </c>
      <c r="L2828" s="31" t="s">
        <v>9764</v>
      </c>
      <c r="M2828" t="e">
        <f t="shared" si="145"/>
        <v>#VALUE!</v>
      </c>
    </row>
    <row r="2829" spans="1:13" hidden="1">
      <c r="A2829" s="31" t="s">
        <v>9757</v>
      </c>
      <c r="B2829" s="31" t="s">
        <v>14050</v>
      </c>
      <c r="C2829" s="31" t="s">
        <v>14051</v>
      </c>
      <c r="D2829" s="32">
        <v>44071</v>
      </c>
      <c r="E2829" s="31" t="s">
        <v>14052</v>
      </c>
      <c r="F2829" s="31" t="s">
        <v>9962</v>
      </c>
      <c r="G2829" s="33">
        <v>3824</v>
      </c>
      <c r="H2829" s="33">
        <v>3824</v>
      </c>
      <c r="I2829" s="31" t="s">
        <v>9762</v>
      </c>
      <c r="J2829" s="31" t="s">
        <v>9763</v>
      </c>
      <c r="K2829" s="33">
        <v>3824</v>
      </c>
      <c r="L2829" s="31" t="s">
        <v>9764</v>
      </c>
      <c r="M2829" t="e">
        <f t="shared" si="145"/>
        <v>#VALUE!</v>
      </c>
    </row>
    <row r="2830" spans="1:13" hidden="1">
      <c r="A2830" s="31" t="s">
        <v>9757</v>
      </c>
      <c r="B2830" s="31" t="s">
        <v>14053</v>
      </c>
      <c r="C2830" s="31" t="s">
        <v>14054</v>
      </c>
      <c r="D2830" s="32">
        <v>44071</v>
      </c>
      <c r="E2830" s="31" t="s">
        <v>14055</v>
      </c>
      <c r="F2830" s="31" t="s">
        <v>12612</v>
      </c>
      <c r="G2830" s="33">
        <v>-4545</v>
      </c>
      <c r="H2830" s="33">
        <v>-4545</v>
      </c>
      <c r="I2830" s="31" t="s">
        <v>9762</v>
      </c>
      <c r="J2830" s="31" t="s">
        <v>9763</v>
      </c>
      <c r="K2830" s="33">
        <v>-4545</v>
      </c>
      <c r="L2830" s="31" t="s">
        <v>9764</v>
      </c>
      <c r="M2830" t="e">
        <f t="shared" si="145"/>
        <v>#VALUE!</v>
      </c>
    </row>
    <row r="2831" spans="1:13" hidden="1">
      <c r="A2831" s="31" t="s">
        <v>9757</v>
      </c>
      <c r="B2831" s="31" t="s">
        <v>14053</v>
      </c>
      <c r="C2831" s="31" t="s">
        <v>14054</v>
      </c>
      <c r="D2831" s="32">
        <v>44071</v>
      </c>
      <c r="E2831" s="31" t="s">
        <v>14055</v>
      </c>
      <c r="F2831" s="31" t="s">
        <v>9962</v>
      </c>
      <c r="G2831" s="33">
        <v>4545</v>
      </c>
      <c r="H2831" s="33">
        <v>4545</v>
      </c>
      <c r="I2831" s="31" t="s">
        <v>9762</v>
      </c>
      <c r="J2831" s="31" t="s">
        <v>9763</v>
      </c>
      <c r="K2831" s="33">
        <v>4545</v>
      </c>
      <c r="L2831" s="31" t="s">
        <v>9764</v>
      </c>
      <c r="M2831" t="e">
        <f t="shared" si="145"/>
        <v>#VALUE!</v>
      </c>
    </row>
    <row r="2832" spans="1:13" hidden="1">
      <c r="A2832" s="31" t="s">
        <v>9757</v>
      </c>
      <c r="B2832" s="31" t="s">
        <v>14056</v>
      </c>
      <c r="C2832" s="31" t="s">
        <v>14057</v>
      </c>
      <c r="D2832" s="32">
        <v>44071</v>
      </c>
      <c r="E2832" s="31" t="s">
        <v>14058</v>
      </c>
      <c r="F2832" s="31" t="s">
        <v>14059</v>
      </c>
      <c r="G2832" s="33">
        <v>-130000</v>
      </c>
      <c r="H2832" s="33">
        <v>-130000</v>
      </c>
      <c r="I2832" s="31" t="s">
        <v>9762</v>
      </c>
      <c r="J2832" s="31" t="s">
        <v>9763</v>
      </c>
      <c r="K2832" s="33">
        <v>-130000</v>
      </c>
      <c r="L2832" s="31" t="s">
        <v>9764</v>
      </c>
      <c r="M2832" t="e">
        <f t="shared" si="145"/>
        <v>#VALUE!</v>
      </c>
    </row>
    <row r="2833" spans="1:13" hidden="1">
      <c r="A2833" s="31" t="s">
        <v>9757</v>
      </c>
      <c r="B2833" s="31" t="s">
        <v>14056</v>
      </c>
      <c r="C2833" s="31" t="s">
        <v>14057</v>
      </c>
      <c r="D2833" s="32">
        <v>44071</v>
      </c>
      <c r="E2833" s="31" t="s">
        <v>14058</v>
      </c>
      <c r="F2833" s="31" t="s">
        <v>12858</v>
      </c>
      <c r="G2833" s="33">
        <v>130000</v>
      </c>
      <c r="H2833" s="33">
        <v>130000</v>
      </c>
      <c r="I2833" s="31" t="s">
        <v>9762</v>
      </c>
      <c r="J2833" s="31" t="s">
        <v>9763</v>
      </c>
      <c r="K2833" s="33">
        <v>130000</v>
      </c>
      <c r="L2833" s="31" t="s">
        <v>9764</v>
      </c>
      <c r="M2833" t="e">
        <f t="shared" si="145"/>
        <v>#VALUE!</v>
      </c>
    </row>
    <row r="2834" spans="1:13" hidden="1">
      <c r="A2834" s="31" t="s">
        <v>9757</v>
      </c>
      <c r="B2834" s="31" t="s">
        <v>14060</v>
      </c>
      <c r="C2834" s="31" t="s">
        <v>14061</v>
      </c>
      <c r="D2834" s="32">
        <v>44069</v>
      </c>
      <c r="E2834" s="31" t="s">
        <v>14062</v>
      </c>
      <c r="F2834" s="31" t="s">
        <v>14059</v>
      </c>
      <c r="G2834" s="33">
        <v>-54300</v>
      </c>
      <c r="H2834" s="33">
        <v>-54300</v>
      </c>
      <c r="I2834" s="31" t="s">
        <v>9762</v>
      </c>
      <c r="J2834" s="31" t="s">
        <v>9763</v>
      </c>
      <c r="K2834" s="33">
        <v>-54300</v>
      </c>
      <c r="L2834" s="31" t="s">
        <v>9764</v>
      </c>
      <c r="M2834" t="e">
        <f t="shared" si="145"/>
        <v>#VALUE!</v>
      </c>
    </row>
    <row r="2835" spans="1:13" hidden="1">
      <c r="A2835" s="31" t="s">
        <v>9757</v>
      </c>
      <c r="B2835" s="31" t="s">
        <v>14060</v>
      </c>
      <c r="C2835" s="31" t="s">
        <v>14061</v>
      </c>
      <c r="D2835" s="32">
        <v>44069</v>
      </c>
      <c r="E2835" s="31" t="s">
        <v>14062</v>
      </c>
      <c r="F2835" s="31" t="s">
        <v>12858</v>
      </c>
      <c r="G2835" s="33">
        <v>54300</v>
      </c>
      <c r="H2835" s="33">
        <v>54300</v>
      </c>
      <c r="I2835" s="31" t="s">
        <v>9762</v>
      </c>
      <c r="J2835" s="31" t="s">
        <v>9763</v>
      </c>
      <c r="K2835" s="33">
        <v>54300</v>
      </c>
      <c r="L2835" s="31" t="s">
        <v>9764</v>
      </c>
      <c r="M2835" t="e">
        <f t="shared" si="145"/>
        <v>#VALUE!</v>
      </c>
    </row>
    <row r="2836" spans="1:13" hidden="1">
      <c r="A2836" s="31" t="s">
        <v>9757</v>
      </c>
      <c r="B2836" s="31" t="s">
        <v>14063</v>
      </c>
      <c r="C2836" s="31" t="s">
        <v>14064</v>
      </c>
      <c r="D2836" s="32">
        <v>44071</v>
      </c>
      <c r="E2836" s="31" t="s">
        <v>14065</v>
      </c>
      <c r="F2836" s="31" t="s">
        <v>14066</v>
      </c>
      <c r="G2836" s="33">
        <v>-32500</v>
      </c>
      <c r="H2836" s="33">
        <v>-32500</v>
      </c>
      <c r="I2836" s="31" t="s">
        <v>9762</v>
      </c>
      <c r="J2836" s="31" t="s">
        <v>9763</v>
      </c>
      <c r="K2836" s="33">
        <v>-32500</v>
      </c>
      <c r="L2836" s="31" t="s">
        <v>9764</v>
      </c>
      <c r="M2836" t="e">
        <f t="shared" si="145"/>
        <v>#VALUE!</v>
      </c>
    </row>
    <row r="2837" spans="1:13" hidden="1">
      <c r="A2837" s="31" t="s">
        <v>9757</v>
      </c>
      <c r="B2837" s="31" t="s">
        <v>14063</v>
      </c>
      <c r="C2837" s="31" t="s">
        <v>14064</v>
      </c>
      <c r="D2837" s="32">
        <v>44071</v>
      </c>
      <c r="E2837" s="31" t="s">
        <v>14065</v>
      </c>
      <c r="F2837" s="31" t="s">
        <v>14067</v>
      </c>
      <c r="G2837" s="33">
        <v>32500</v>
      </c>
      <c r="H2837" s="33">
        <v>32500</v>
      </c>
      <c r="I2837" s="31" t="s">
        <v>9762</v>
      </c>
      <c r="J2837" s="31" t="s">
        <v>9763</v>
      </c>
      <c r="K2837" s="33">
        <v>32500</v>
      </c>
      <c r="L2837" s="31" t="s">
        <v>9764</v>
      </c>
      <c r="M2837" t="e">
        <f t="shared" si="145"/>
        <v>#VALUE!</v>
      </c>
    </row>
    <row r="2838" spans="1:13" hidden="1">
      <c r="A2838" s="31" t="s">
        <v>9757</v>
      </c>
      <c r="B2838" s="31" t="s">
        <v>14068</v>
      </c>
      <c r="C2838" s="31" t="s">
        <v>14069</v>
      </c>
      <c r="D2838" s="32">
        <v>44069</v>
      </c>
      <c r="E2838" s="31" t="s">
        <v>14070</v>
      </c>
      <c r="F2838" s="31" t="s">
        <v>12612</v>
      </c>
      <c r="G2838" s="33">
        <v>-32100</v>
      </c>
      <c r="H2838" s="33">
        <v>-32100</v>
      </c>
      <c r="I2838" s="31" t="s">
        <v>9762</v>
      </c>
      <c r="J2838" s="31" t="s">
        <v>9763</v>
      </c>
      <c r="K2838" s="33">
        <v>-32100</v>
      </c>
      <c r="L2838" s="31" t="s">
        <v>9764</v>
      </c>
      <c r="M2838" t="e">
        <f t="shared" si="145"/>
        <v>#VALUE!</v>
      </c>
    </row>
    <row r="2839" spans="1:13" hidden="1">
      <c r="A2839" s="31" t="s">
        <v>9757</v>
      </c>
      <c r="B2839" s="31" t="s">
        <v>14068</v>
      </c>
      <c r="C2839" s="31" t="s">
        <v>14069</v>
      </c>
      <c r="D2839" s="32">
        <v>44069</v>
      </c>
      <c r="E2839" s="31" t="s">
        <v>14070</v>
      </c>
      <c r="F2839" s="31" t="s">
        <v>9875</v>
      </c>
      <c r="G2839" s="33">
        <v>32100</v>
      </c>
      <c r="H2839" s="33">
        <v>32100</v>
      </c>
      <c r="I2839" s="31" t="s">
        <v>9762</v>
      </c>
      <c r="J2839" s="31" t="s">
        <v>9763</v>
      </c>
      <c r="K2839" s="33">
        <v>32100</v>
      </c>
      <c r="L2839" s="31" t="s">
        <v>9764</v>
      </c>
      <c r="M2839" t="e">
        <f t="shared" si="145"/>
        <v>#VALUE!</v>
      </c>
    </row>
    <row r="2840" spans="1:13" hidden="1">
      <c r="A2840" s="31" t="s">
        <v>9757</v>
      </c>
      <c r="B2840" s="31" t="s">
        <v>14071</v>
      </c>
      <c r="C2840" s="31" t="s">
        <v>14072</v>
      </c>
      <c r="D2840" s="32">
        <v>44069</v>
      </c>
      <c r="E2840" s="31" t="s">
        <v>14073</v>
      </c>
      <c r="F2840" s="31" t="s">
        <v>14074</v>
      </c>
      <c r="G2840" s="33">
        <v>-74000</v>
      </c>
      <c r="H2840" s="33">
        <v>-74000</v>
      </c>
      <c r="I2840" s="31" t="s">
        <v>9762</v>
      </c>
      <c r="J2840" s="31" t="s">
        <v>9763</v>
      </c>
      <c r="K2840" s="33">
        <v>-74000</v>
      </c>
      <c r="L2840" s="31" t="s">
        <v>9764</v>
      </c>
      <c r="M2840" t="e">
        <f t="shared" si="145"/>
        <v>#VALUE!</v>
      </c>
    </row>
    <row r="2841" spans="1:13" hidden="1">
      <c r="A2841" s="31" t="s">
        <v>9757</v>
      </c>
      <c r="B2841" s="31" t="s">
        <v>14071</v>
      </c>
      <c r="C2841" s="31" t="s">
        <v>14072</v>
      </c>
      <c r="D2841" s="32">
        <v>44069</v>
      </c>
      <c r="E2841" s="31" t="s">
        <v>14073</v>
      </c>
      <c r="F2841" s="31" t="s">
        <v>13375</v>
      </c>
      <c r="G2841" s="33">
        <v>74000</v>
      </c>
      <c r="H2841" s="33">
        <v>74000</v>
      </c>
      <c r="I2841" s="31" t="s">
        <v>9762</v>
      </c>
      <c r="J2841" s="31" t="s">
        <v>9763</v>
      </c>
      <c r="K2841" s="33">
        <v>74000</v>
      </c>
      <c r="L2841" s="31" t="s">
        <v>9764</v>
      </c>
      <c r="M2841" t="e">
        <f t="shared" si="145"/>
        <v>#VALUE!</v>
      </c>
    </row>
    <row r="2842" spans="1:13" hidden="1">
      <c r="A2842" s="31" t="s">
        <v>9757</v>
      </c>
      <c r="B2842" s="31" t="s">
        <v>14075</v>
      </c>
      <c r="C2842" s="31" t="s">
        <v>14076</v>
      </c>
      <c r="D2842" s="32">
        <v>44069</v>
      </c>
      <c r="E2842" s="31" t="s">
        <v>14077</v>
      </c>
      <c r="F2842" s="31" t="s">
        <v>13677</v>
      </c>
      <c r="G2842" s="33">
        <v>-11700</v>
      </c>
      <c r="H2842" s="33">
        <v>-11700</v>
      </c>
      <c r="I2842" s="31" t="s">
        <v>9762</v>
      </c>
      <c r="J2842" s="31" t="s">
        <v>9763</v>
      </c>
      <c r="K2842" s="33">
        <v>-11700</v>
      </c>
      <c r="L2842" s="31" t="s">
        <v>9764</v>
      </c>
      <c r="M2842" t="e">
        <f t="shared" si="145"/>
        <v>#VALUE!</v>
      </c>
    </row>
    <row r="2843" spans="1:13" hidden="1">
      <c r="A2843" s="31" t="s">
        <v>9757</v>
      </c>
      <c r="B2843" s="31" t="s">
        <v>14075</v>
      </c>
      <c r="C2843" s="31" t="s">
        <v>14076</v>
      </c>
      <c r="D2843" s="32">
        <v>44069</v>
      </c>
      <c r="E2843" s="31" t="s">
        <v>14077</v>
      </c>
      <c r="F2843" s="31" t="s">
        <v>10272</v>
      </c>
      <c r="G2843" s="33">
        <v>11700</v>
      </c>
      <c r="H2843" s="33">
        <v>11700</v>
      </c>
      <c r="I2843" s="31" t="s">
        <v>9762</v>
      </c>
      <c r="J2843" s="31" t="s">
        <v>9763</v>
      </c>
      <c r="K2843" s="33">
        <v>11700</v>
      </c>
      <c r="L2843" s="31" t="s">
        <v>9764</v>
      </c>
      <c r="M2843" t="e">
        <f t="shared" si="145"/>
        <v>#VALUE!</v>
      </c>
    </row>
    <row r="2844" spans="1:13" hidden="1">
      <c r="A2844" s="31" t="s">
        <v>9757</v>
      </c>
      <c r="B2844" s="31" t="s">
        <v>14078</v>
      </c>
      <c r="C2844" s="31" t="s">
        <v>14079</v>
      </c>
      <c r="D2844" s="32">
        <v>44071</v>
      </c>
      <c r="E2844" s="31" t="s">
        <v>14080</v>
      </c>
      <c r="F2844" s="31" t="s">
        <v>12612</v>
      </c>
      <c r="G2844" s="33">
        <v>-2221971.84</v>
      </c>
      <c r="H2844" s="33">
        <v>-2221971.84</v>
      </c>
      <c r="I2844" s="31" t="s">
        <v>9762</v>
      </c>
      <c r="J2844" s="31" t="s">
        <v>9763</v>
      </c>
      <c r="K2844" s="33">
        <v>-2221971.84</v>
      </c>
      <c r="L2844" s="31" t="s">
        <v>9764</v>
      </c>
      <c r="M2844" t="e">
        <f t="shared" si="145"/>
        <v>#VALUE!</v>
      </c>
    </row>
    <row r="2845" spans="1:13" hidden="1">
      <c r="A2845" s="31" t="s">
        <v>9757</v>
      </c>
      <c r="B2845" s="31" t="s">
        <v>14078</v>
      </c>
      <c r="C2845" s="31" t="s">
        <v>14079</v>
      </c>
      <c r="D2845" s="32">
        <v>44071</v>
      </c>
      <c r="E2845" s="31" t="s">
        <v>14080</v>
      </c>
      <c r="F2845" s="31" t="s">
        <v>9997</v>
      </c>
      <c r="G2845" s="33">
        <v>2221971.84</v>
      </c>
      <c r="H2845" s="33">
        <v>2221971.84</v>
      </c>
      <c r="I2845" s="31" t="s">
        <v>9762</v>
      </c>
      <c r="J2845" s="31" t="s">
        <v>9763</v>
      </c>
      <c r="K2845" s="33">
        <v>2221971.84</v>
      </c>
      <c r="L2845" s="31" t="s">
        <v>9764</v>
      </c>
      <c r="M2845" t="e">
        <f t="shared" si="145"/>
        <v>#VALUE!</v>
      </c>
    </row>
    <row r="2846" spans="1:13" hidden="1">
      <c r="A2846" s="31" t="s">
        <v>9757</v>
      </c>
      <c r="B2846" s="31" t="s">
        <v>14081</v>
      </c>
      <c r="C2846" s="31" t="s">
        <v>14082</v>
      </c>
      <c r="D2846" s="32">
        <v>44071</v>
      </c>
      <c r="E2846" s="31" t="s">
        <v>14083</v>
      </c>
      <c r="F2846" s="31" t="s">
        <v>12612</v>
      </c>
      <c r="G2846" s="33">
        <v>-1373097.33</v>
      </c>
      <c r="H2846" s="33">
        <v>-1373097.33</v>
      </c>
      <c r="I2846" s="31" t="s">
        <v>9762</v>
      </c>
      <c r="J2846" s="31" t="s">
        <v>9763</v>
      </c>
      <c r="K2846" s="33">
        <v>-1373097.33</v>
      </c>
      <c r="L2846" s="31" t="s">
        <v>9764</v>
      </c>
      <c r="M2846" t="e">
        <f t="shared" si="145"/>
        <v>#VALUE!</v>
      </c>
    </row>
    <row r="2847" spans="1:13" hidden="1">
      <c r="A2847" s="31" t="s">
        <v>9757</v>
      </c>
      <c r="B2847" s="31" t="s">
        <v>14081</v>
      </c>
      <c r="C2847" s="31" t="s">
        <v>14082</v>
      </c>
      <c r="D2847" s="32">
        <v>44071</v>
      </c>
      <c r="E2847" s="31" t="s">
        <v>14083</v>
      </c>
      <c r="F2847" s="31" t="s">
        <v>9997</v>
      </c>
      <c r="G2847" s="33">
        <v>1373097.33</v>
      </c>
      <c r="H2847" s="33">
        <v>1373097.33</v>
      </c>
      <c r="I2847" s="31" t="s">
        <v>9762</v>
      </c>
      <c r="J2847" s="31" t="s">
        <v>9763</v>
      </c>
      <c r="K2847" s="33">
        <v>1373097.33</v>
      </c>
      <c r="L2847" s="31" t="s">
        <v>9764</v>
      </c>
      <c r="M2847" t="e">
        <f t="shared" si="145"/>
        <v>#VALUE!</v>
      </c>
    </row>
    <row r="2848" spans="1:13" hidden="1">
      <c r="A2848" s="31" t="s">
        <v>9757</v>
      </c>
      <c r="B2848" s="31" t="s">
        <v>14084</v>
      </c>
      <c r="C2848" s="31" t="s">
        <v>14085</v>
      </c>
      <c r="D2848" s="32">
        <v>44071</v>
      </c>
      <c r="E2848" s="31" t="s">
        <v>14086</v>
      </c>
      <c r="F2848" s="31" t="s">
        <v>12612</v>
      </c>
      <c r="G2848" s="33">
        <v>-2599211.34</v>
      </c>
      <c r="H2848" s="33">
        <v>-2599211.34</v>
      </c>
      <c r="I2848" s="31" t="s">
        <v>9762</v>
      </c>
      <c r="J2848" s="31" t="s">
        <v>9763</v>
      </c>
      <c r="K2848" s="33">
        <v>-2599211.34</v>
      </c>
      <c r="L2848" s="31" t="s">
        <v>9764</v>
      </c>
      <c r="M2848" t="e">
        <f t="shared" si="145"/>
        <v>#VALUE!</v>
      </c>
    </row>
    <row r="2849" spans="1:13" hidden="1">
      <c r="A2849" s="31" t="s">
        <v>9757</v>
      </c>
      <c r="B2849" s="31" t="s">
        <v>14084</v>
      </c>
      <c r="C2849" s="31" t="s">
        <v>14085</v>
      </c>
      <c r="D2849" s="32">
        <v>44071</v>
      </c>
      <c r="E2849" s="31" t="s">
        <v>14086</v>
      </c>
      <c r="F2849" s="31" t="s">
        <v>9997</v>
      </c>
      <c r="G2849" s="33">
        <v>2599211.34</v>
      </c>
      <c r="H2849" s="33">
        <v>2599211.34</v>
      </c>
      <c r="I2849" s="31" t="s">
        <v>9762</v>
      </c>
      <c r="J2849" s="31" t="s">
        <v>9763</v>
      </c>
      <c r="K2849" s="33">
        <v>2599211.34</v>
      </c>
      <c r="L2849" s="31" t="s">
        <v>9764</v>
      </c>
      <c r="M2849" t="e">
        <f t="shared" si="145"/>
        <v>#VALUE!</v>
      </c>
    </row>
    <row r="2850" spans="1:13" hidden="1">
      <c r="A2850" s="31" t="s">
        <v>9757</v>
      </c>
      <c r="B2850" s="31" t="s">
        <v>14087</v>
      </c>
      <c r="C2850" s="31" t="s">
        <v>14088</v>
      </c>
      <c r="D2850" s="32">
        <v>44071</v>
      </c>
      <c r="E2850" s="31" t="s">
        <v>14089</v>
      </c>
      <c r="F2850" s="31" t="s">
        <v>12612</v>
      </c>
      <c r="G2850" s="33">
        <v>-2013367.95</v>
      </c>
      <c r="H2850" s="33">
        <v>-2013367.95</v>
      </c>
      <c r="I2850" s="31" t="s">
        <v>9762</v>
      </c>
      <c r="J2850" s="31" t="s">
        <v>9763</v>
      </c>
      <c r="K2850" s="33">
        <v>-2013367.95</v>
      </c>
      <c r="L2850" s="31" t="s">
        <v>9764</v>
      </c>
      <c r="M2850" t="e">
        <f t="shared" si="145"/>
        <v>#VALUE!</v>
      </c>
    </row>
    <row r="2851" spans="1:13" hidden="1">
      <c r="A2851" s="31" t="s">
        <v>9757</v>
      </c>
      <c r="B2851" s="31" t="s">
        <v>14087</v>
      </c>
      <c r="C2851" s="31" t="s">
        <v>14088</v>
      </c>
      <c r="D2851" s="32">
        <v>44071</v>
      </c>
      <c r="E2851" s="31" t="s">
        <v>14089</v>
      </c>
      <c r="F2851" s="31" t="s">
        <v>9997</v>
      </c>
      <c r="G2851" s="33">
        <v>2013367.95</v>
      </c>
      <c r="H2851" s="33">
        <v>2013367.95</v>
      </c>
      <c r="I2851" s="31" t="s">
        <v>9762</v>
      </c>
      <c r="J2851" s="31" t="s">
        <v>9763</v>
      </c>
      <c r="K2851" s="33">
        <v>2013367.95</v>
      </c>
      <c r="L2851" s="31" t="s">
        <v>9764</v>
      </c>
      <c r="M2851" t="e">
        <f t="shared" si="145"/>
        <v>#VALUE!</v>
      </c>
    </row>
    <row r="2852" spans="1:13" hidden="1">
      <c r="A2852" s="31" t="s">
        <v>9757</v>
      </c>
      <c r="B2852" s="31" t="s">
        <v>14090</v>
      </c>
      <c r="C2852" s="31" t="s">
        <v>14091</v>
      </c>
      <c r="D2852" s="32">
        <v>44071</v>
      </c>
      <c r="E2852" s="31" t="s">
        <v>14092</v>
      </c>
      <c r="F2852" s="31" t="s">
        <v>12612</v>
      </c>
      <c r="G2852" s="33">
        <v>-2332302.39</v>
      </c>
      <c r="H2852" s="33">
        <v>-2332302.39</v>
      </c>
      <c r="I2852" s="31" t="s">
        <v>9762</v>
      </c>
      <c r="J2852" s="31" t="s">
        <v>9763</v>
      </c>
      <c r="K2852" s="33">
        <v>-2332302.39</v>
      </c>
      <c r="L2852" s="31" t="s">
        <v>9764</v>
      </c>
      <c r="M2852" t="e">
        <f t="shared" si="145"/>
        <v>#VALUE!</v>
      </c>
    </row>
    <row r="2853" spans="1:13" hidden="1">
      <c r="A2853" s="31" t="s">
        <v>9757</v>
      </c>
      <c r="B2853" s="31" t="s">
        <v>14090</v>
      </c>
      <c r="C2853" s="31" t="s">
        <v>14091</v>
      </c>
      <c r="D2853" s="32">
        <v>44071</v>
      </c>
      <c r="E2853" s="31" t="s">
        <v>14092</v>
      </c>
      <c r="F2853" s="31" t="s">
        <v>9997</v>
      </c>
      <c r="G2853" s="33">
        <v>2332302.39</v>
      </c>
      <c r="H2853" s="33">
        <v>2332302.39</v>
      </c>
      <c r="I2853" s="31" t="s">
        <v>9762</v>
      </c>
      <c r="J2853" s="31" t="s">
        <v>9763</v>
      </c>
      <c r="K2853" s="33">
        <v>2332302.39</v>
      </c>
      <c r="L2853" s="31" t="s">
        <v>9764</v>
      </c>
      <c r="M2853" t="e">
        <f t="shared" si="145"/>
        <v>#VALUE!</v>
      </c>
    </row>
    <row r="2854" spans="1:13" hidden="1">
      <c r="A2854" s="31" t="s">
        <v>9757</v>
      </c>
      <c r="B2854" s="31" t="s">
        <v>14093</v>
      </c>
      <c r="C2854" s="31" t="s">
        <v>14094</v>
      </c>
      <c r="D2854" s="32">
        <v>44071</v>
      </c>
      <c r="E2854" s="31" t="s">
        <v>14095</v>
      </c>
      <c r="F2854" s="31" t="s">
        <v>12612</v>
      </c>
      <c r="G2854" s="33">
        <v>-2283255.81</v>
      </c>
      <c r="H2854" s="33">
        <v>-2283255.81</v>
      </c>
      <c r="I2854" s="31" t="s">
        <v>9762</v>
      </c>
      <c r="J2854" s="31" t="s">
        <v>9763</v>
      </c>
      <c r="K2854" s="33">
        <v>-2283255.81</v>
      </c>
      <c r="L2854" s="31" t="s">
        <v>9764</v>
      </c>
      <c r="M2854" t="e">
        <f t="shared" si="145"/>
        <v>#VALUE!</v>
      </c>
    </row>
    <row r="2855" spans="1:13" hidden="1">
      <c r="A2855" s="31" t="s">
        <v>9757</v>
      </c>
      <c r="B2855" s="31" t="s">
        <v>14093</v>
      </c>
      <c r="C2855" s="31" t="s">
        <v>14094</v>
      </c>
      <c r="D2855" s="32">
        <v>44071</v>
      </c>
      <c r="E2855" s="31" t="s">
        <v>14095</v>
      </c>
      <c r="F2855" s="31" t="s">
        <v>9997</v>
      </c>
      <c r="G2855" s="33">
        <v>2283255.81</v>
      </c>
      <c r="H2855" s="33">
        <v>2283255.81</v>
      </c>
      <c r="I2855" s="31" t="s">
        <v>9762</v>
      </c>
      <c r="J2855" s="31" t="s">
        <v>9763</v>
      </c>
      <c r="K2855" s="33">
        <v>2283255.81</v>
      </c>
      <c r="L2855" s="31" t="s">
        <v>9764</v>
      </c>
      <c r="M2855" t="e">
        <f t="shared" si="145"/>
        <v>#VALUE!</v>
      </c>
    </row>
    <row r="2856" spans="1:13" hidden="1">
      <c r="A2856" s="31" t="s">
        <v>9757</v>
      </c>
      <c r="B2856" s="31" t="s">
        <v>14096</v>
      </c>
      <c r="C2856" s="31" t="s">
        <v>14097</v>
      </c>
      <c r="D2856" s="32">
        <v>44071</v>
      </c>
      <c r="E2856" s="31" t="s">
        <v>14098</v>
      </c>
      <c r="F2856" s="31" t="s">
        <v>12612</v>
      </c>
      <c r="G2856" s="33">
        <v>-2634119.73</v>
      </c>
      <c r="H2856" s="33">
        <v>-2634119.73</v>
      </c>
      <c r="I2856" s="31" t="s">
        <v>9762</v>
      </c>
      <c r="J2856" s="31" t="s">
        <v>9763</v>
      </c>
      <c r="K2856" s="33">
        <v>-2634119.73</v>
      </c>
      <c r="L2856" s="31" t="s">
        <v>9764</v>
      </c>
      <c r="M2856" t="e">
        <f t="shared" si="145"/>
        <v>#VALUE!</v>
      </c>
    </row>
    <row r="2857" spans="1:13" hidden="1">
      <c r="A2857" s="31" t="s">
        <v>9757</v>
      </c>
      <c r="B2857" s="31" t="s">
        <v>14096</v>
      </c>
      <c r="C2857" s="31" t="s">
        <v>14097</v>
      </c>
      <c r="D2857" s="32">
        <v>44071</v>
      </c>
      <c r="E2857" s="31" t="s">
        <v>14098</v>
      </c>
      <c r="F2857" s="31" t="s">
        <v>9997</v>
      </c>
      <c r="G2857" s="33">
        <v>2634119.73</v>
      </c>
      <c r="H2857" s="33">
        <v>2634119.73</v>
      </c>
      <c r="I2857" s="31" t="s">
        <v>9762</v>
      </c>
      <c r="J2857" s="31" t="s">
        <v>9763</v>
      </c>
      <c r="K2857" s="33">
        <v>2634119.73</v>
      </c>
      <c r="L2857" s="31" t="s">
        <v>9764</v>
      </c>
      <c r="M2857" t="e">
        <f t="shared" si="145"/>
        <v>#VALUE!</v>
      </c>
    </row>
    <row r="2858" spans="1:13" hidden="1">
      <c r="A2858" s="31" t="s">
        <v>9757</v>
      </c>
      <c r="B2858" s="31" t="s">
        <v>14099</v>
      </c>
      <c r="C2858" s="31" t="s">
        <v>14100</v>
      </c>
      <c r="D2858" s="32">
        <v>44071</v>
      </c>
      <c r="E2858" s="31" t="s">
        <v>14101</v>
      </c>
      <c r="F2858" s="31" t="s">
        <v>12612</v>
      </c>
      <c r="G2858" s="33">
        <v>-2237525.2799999998</v>
      </c>
      <c r="H2858" s="33">
        <v>-2237525.2799999998</v>
      </c>
      <c r="I2858" s="31" t="s">
        <v>9762</v>
      </c>
      <c r="J2858" s="31" t="s">
        <v>9763</v>
      </c>
      <c r="K2858" s="33">
        <v>-2237525.2799999998</v>
      </c>
      <c r="L2858" s="31" t="s">
        <v>9764</v>
      </c>
      <c r="M2858" t="e">
        <f t="shared" si="145"/>
        <v>#VALUE!</v>
      </c>
    </row>
    <row r="2859" spans="1:13" hidden="1">
      <c r="A2859" s="31" t="s">
        <v>9757</v>
      </c>
      <c r="B2859" s="31" t="s">
        <v>14099</v>
      </c>
      <c r="C2859" s="31" t="s">
        <v>14100</v>
      </c>
      <c r="D2859" s="32">
        <v>44071</v>
      </c>
      <c r="E2859" s="31" t="s">
        <v>14101</v>
      </c>
      <c r="F2859" s="31" t="s">
        <v>9997</v>
      </c>
      <c r="G2859" s="33">
        <v>2237525.2799999998</v>
      </c>
      <c r="H2859" s="33">
        <v>2237525.2799999998</v>
      </c>
      <c r="I2859" s="31" t="s">
        <v>9762</v>
      </c>
      <c r="J2859" s="31" t="s">
        <v>9763</v>
      </c>
      <c r="K2859" s="33">
        <v>2237525.2799999998</v>
      </c>
      <c r="L2859" s="31" t="s">
        <v>9764</v>
      </c>
      <c r="M2859" t="e">
        <f t="shared" si="145"/>
        <v>#VALUE!</v>
      </c>
    </row>
    <row r="2860" spans="1:13" hidden="1">
      <c r="A2860" s="31" t="s">
        <v>9757</v>
      </c>
      <c r="B2860" s="31" t="s">
        <v>14102</v>
      </c>
      <c r="C2860" s="31" t="s">
        <v>14103</v>
      </c>
      <c r="D2860" s="32">
        <v>44071</v>
      </c>
      <c r="E2860" s="31" t="s">
        <v>14104</v>
      </c>
      <c r="F2860" s="31" t="s">
        <v>12612</v>
      </c>
      <c r="G2860" s="33">
        <v>-660000</v>
      </c>
      <c r="H2860" s="33">
        <v>-660000</v>
      </c>
      <c r="I2860" s="31" t="s">
        <v>9762</v>
      </c>
      <c r="J2860" s="31" t="s">
        <v>9763</v>
      </c>
      <c r="K2860" s="33">
        <v>-660000</v>
      </c>
      <c r="L2860" s="31" t="s">
        <v>9764</v>
      </c>
      <c r="M2860" t="e">
        <f t="shared" si="145"/>
        <v>#VALUE!</v>
      </c>
    </row>
    <row r="2861" spans="1:13" hidden="1">
      <c r="A2861" s="31" t="s">
        <v>9757</v>
      </c>
      <c r="B2861" s="31" t="s">
        <v>14102</v>
      </c>
      <c r="C2861" s="31" t="s">
        <v>14103</v>
      </c>
      <c r="D2861" s="32">
        <v>44071</v>
      </c>
      <c r="E2861" s="31" t="s">
        <v>14104</v>
      </c>
      <c r="F2861" s="31" t="s">
        <v>9997</v>
      </c>
      <c r="G2861" s="33">
        <v>660000</v>
      </c>
      <c r="H2861" s="33">
        <v>660000</v>
      </c>
      <c r="I2861" s="31" t="s">
        <v>9762</v>
      </c>
      <c r="J2861" s="31" t="s">
        <v>9763</v>
      </c>
      <c r="K2861" s="33">
        <v>660000</v>
      </c>
      <c r="L2861" s="31" t="s">
        <v>9764</v>
      </c>
      <c r="M2861" t="e">
        <f t="shared" si="145"/>
        <v>#VALUE!</v>
      </c>
    </row>
    <row r="2862" spans="1:13" hidden="1">
      <c r="A2862" s="31" t="s">
        <v>9757</v>
      </c>
      <c r="B2862" s="31" t="s">
        <v>14105</v>
      </c>
      <c r="C2862" s="31" t="s">
        <v>14106</v>
      </c>
      <c r="D2862" s="32">
        <v>44071</v>
      </c>
      <c r="E2862" s="31" t="s">
        <v>14107</v>
      </c>
      <c r="F2862" s="31" t="s">
        <v>12612</v>
      </c>
      <c r="G2862" s="33">
        <v>-2500000</v>
      </c>
      <c r="H2862" s="33">
        <v>-2500000</v>
      </c>
      <c r="I2862" s="31" t="s">
        <v>9762</v>
      </c>
      <c r="J2862" s="31" t="s">
        <v>9763</v>
      </c>
      <c r="K2862" s="33">
        <v>-2500000</v>
      </c>
      <c r="L2862" s="31" t="s">
        <v>9764</v>
      </c>
      <c r="M2862" t="e">
        <f t="shared" si="145"/>
        <v>#VALUE!</v>
      </c>
    </row>
    <row r="2863" spans="1:13" hidden="1">
      <c r="A2863" s="31" t="s">
        <v>9757</v>
      </c>
      <c r="B2863" s="31" t="s">
        <v>14105</v>
      </c>
      <c r="C2863" s="31" t="s">
        <v>14106</v>
      </c>
      <c r="D2863" s="32">
        <v>44071</v>
      </c>
      <c r="E2863" s="31" t="s">
        <v>14107</v>
      </c>
      <c r="F2863" s="31" t="s">
        <v>9997</v>
      </c>
      <c r="G2863" s="33">
        <v>2500000</v>
      </c>
      <c r="H2863" s="33">
        <v>2500000</v>
      </c>
      <c r="I2863" s="31" t="s">
        <v>9762</v>
      </c>
      <c r="J2863" s="31" t="s">
        <v>9763</v>
      </c>
      <c r="K2863" s="33">
        <v>2500000</v>
      </c>
      <c r="L2863" s="31" t="s">
        <v>9764</v>
      </c>
      <c r="M2863" t="e">
        <f t="shared" si="145"/>
        <v>#VALUE!</v>
      </c>
    </row>
    <row r="2864" spans="1:13" hidden="1">
      <c r="A2864" s="31" t="s">
        <v>9757</v>
      </c>
      <c r="B2864" s="31" t="s">
        <v>14108</v>
      </c>
      <c r="C2864" s="31" t="s">
        <v>14109</v>
      </c>
      <c r="D2864" s="32">
        <v>44071</v>
      </c>
      <c r="E2864" s="31" t="s">
        <v>14110</v>
      </c>
      <c r="F2864" s="31" t="s">
        <v>12612</v>
      </c>
      <c r="G2864" s="33">
        <v>-8785494.1300000008</v>
      </c>
      <c r="H2864" s="33">
        <v>-8785494.1300000008</v>
      </c>
      <c r="I2864" s="31" t="s">
        <v>9762</v>
      </c>
      <c r="J2864" s="31" t="s">
        <v>9763</v>
      </c>
      <c r="K2864" s="33">
        <v>-8785494.1300000008</v>
      </c>
      <c r="L2864" s="31" t="s">
        <v>9764</v>
      </c>
      <c r="M2864" t="e">
        <f t="shared" si="145"/>
        <v>#VALUE!</v>
      </c>
    </row>
    <row r="2865" spans="1:13" hidden="1">
      <c r="A2865" s="31" t="s">
        <v>9757</v>
      </c>
      <c r="B2865" s="31" t="s">
        <v>14108</v>
      </c>
      <c r="C2865" s="31" t="s">
        <v>14109</v>
      </c>
      <c r="D2865" s="32">
        <v>44071</v>
      </c>
      <c r="E2865" s="31" t="s">
        <v>14110</v>
      </c>
      <c r="F2865" s="31" t="s">
        <v>9997</v>
      </c>
      <c r="G2865" s="33">
        <v>8785494.1300000008</v>
      </c>
      <c r="H2865" s="33">
        <v>8785494.1300000008</v>
      </c>
      <c r="I2865" s="31" t="s">
        <v>9762</v>
      </c>
      <c r="J2865" s="31" t="s">
        <v>9763</v>
      </c>
      <c r="K2865" s="33">
        <v>8785494.1300000008</v>
      </c>
      <c r="L2865" s="31" t="s">
        <v>9764</v>
      </c>
      <c r="M2865" t="e">
        <f t="shared" si="145"/>
        <v>#VALUE!</v>
      </c>
    </row>
    <row r="2866" spans="1:13" hidden="1">
      <c r="A2866" s="31" t="s">
        <v>9757</v>
      </c>
      <c r="B2866" s="31" t="s">
        <v>14111</v>
      </c>
      <c r="C2866" s="31" t="s">
        <v>14112</v>
      </c>
      <c r="D2866" s="32">
        <v>44071</v>
      </c>
      <c r="E2866" s="31" t="s">
        <v>14113</v>
      </c>
      <c r="F2866" s="31" t="s">
        <v>12612</v>
      </c>
      <c r="G2866" s="33">
        <v>-7663500</v>
      </c>
      <c r="H2866" s="33">
        <v>-7663500</v>
      </c>
      <c r="I2866" s="31" t="s">
        <v>9762</v>
      </c>
      <c r="J2866" s="31" t="s">
        <v>9763</v>
      </c>
      <c r="K2866" s="33">
        <v>-7663500</v>
      </c>
      <c r="L2866" s="31" t="s">
        <v>9764</v>
      </c>
      <c r="M2866" t="e">
        <f t="shared" si="145"/>
        <v>#VALUE!</v>
      </c>
    </row>
    <row r="2867" spans="1:13" hidden="1">
      <c r="A2867" s="31" t="s">
        <v>9757</v>
      </c>
      <c r="B2867" s="31" t="s">
        <v>14111</v>
      </c>
      <c r="C2867" s="31" t="s">
        <v>14112</v>
      </c>
      <c r="D2867" s="32">
        <v>44071</v>
      </c>
      <c r="E2867" s="31" t="s">
        <v>14113</v>
      </c>
      <c r="F2867" s="31" t="s">
        <v>9997</v>
      </c>
      <c r="G2867" s="33">
        <v>7663500</v>
      </c>
      <c r="H2867" s="33">
        <v>7663500</v>
      </c>
      <c r="I2867" s="31" t="s">
        <v>9762</v>
      </c>
      <c r="J2867" s="31" t="s">
        <v>9763</v>
      </c>
      <c r="K2867" s="33">
        <v>7663500</v>
      </c>
      <c r="L2867" s="31" t="s">
        <v>9764</v>
      </c>
      <c r="M2867" t="e">
        <f t="shared" si="145"/>
        <v>#VALUE!</v>
      </c>
    </row>
    <row r="2868" spans="1:13" hidden="1">
      <c r="A2868" s="31" t="s">
        <v>9757</v>
      </c>
      <c r="B2868" s="31" t="s">
        <v>14114</v>
      </c>
      <c r="C2868" s="31" t="s">
        <v>14115</v>
      </c>
      <c r="D2868" s="32">
        <v>44071</v>
      </c>
      <c r="E2868" s="31" t="s">
        <v>14116</v>
      </c>
      <c r="F2868" s="31" t="s">
        <v>12612</v>
      </c>
      <c r="G2868" s="33">
        <v>-11700000</v>
      </c>
      <c r="H2868" s="33">
        <v>-11700000</v>
      </c>
      <c r="I2868" s="31" t="s">
        <v>9762</v>
      </c>
      <c r="J2868" s="31" t="s">
        <v>9763</v>
      </c>
      <c r="K2868" s="33">
        <v>-11700000</v>
      </c>
      <c r="L2868" s="31" t="s">
        <v>9764</v>
      </c>
      <c r="M2868" t="e">
        <f t="shared" si="145"/>
        <v>#VALUE!</v>
      </c>
    </row>
    <row r="2869" spans="1:13" hidden="1">
      <c r="A2869" s="31" t="s">
        <v>9757</v>
      </c>
      <c r="B2869" s="31" t="s">
        <v>14114</v>
      </c>
      <c r="C2869" s="31" t="s">
        <v>14115</v>
      </c>
      <c r="D2869" s="32">
        <v>44071</v>
      </c>
      <c r="E2869" s="31" t="s">
        <v>14116</v>
      </c>
      <c r="F2869" s="31" t="s">
        <v>9997</v>
      </c>
      <c r="G2869" s="33">
        <v>11700000</v>
      </c>
      <c r="H2869" s="33">
        <v>11700000</v>
      </c>
      <c r="I2869" s="31" t="s">
        <v>9762</v>
      </c>
      <c r="J2869" s="31" t="s">
        <v>9763</v>
      </c>
      <c r="K2869" s="33">
        <v>11700000</v>
      </c>
      <c r="L2869" s="31" t="s">
        <v>9764</v>
      </c>
      <c r="M2869" t="e">
        <f t="shared" si="145"/>
        <v>#VALUE!</v>
      </c>
    </row>
    <row r="2870" spans="1:13" hidden="1">
      <c r="A2870" s="31" t="s">
        <v>9757</v>
      </c>
      <c r="B2870" s="31" t="s">
        <v>14117</v>
      </c>
      <c r="C2870" s="31" t="s">
        <v>14118</v>
      </c>
      <c r="D2870" s="32">
        <v>44071</v>
      </c>
      <c r="E2870" s="31" t="s">
        <v>14119</v>
      </c>
      <c r="F2870" s="31" t="s">
        <v>12612</v>
      </c>
      <c r="G2870" s="33">
        <v>-1343460</v>
      </c>
      <c r="H2870" s="33">
        <v>-1343460</v>
      </c>
      <c r="I2870" s="31" t="s">
        <v>9762</v>
      </c>
      <c r="J2870" s="31" t="s">
        <v>9763</v>
      </c>
      <c r="K2870" s="33">
        <v>-1343460</v>
      </c>
      <c r="L2870" s="31" t="s">
        <v>9764</v>
      </c>
      <c r="M2870" t="e">
        <f t="shared" si="145"/>
        <v>#VALUE!</v>
      </c>
    </row>
    <row r="2871" spans="1:13" hidden="1">
      <c r="A2871" s="31" t="s">
        <v>9757</v>
      </c>
      <c r="B2871" s="31" t="s">
        <v>14117</v>
      </c>
      <c r="C2871" s="31" t="s">
        <v>14118</v>
      </c>
      <c r="D2871" s="32">
        <v>44071</v>
      </c>
      <c r="E2871" s="31" t="s">
        <v>14119</v>
      </c>
      <c r="F2871" s="31" t="s">
        <v>9997</v>
      </c>
      <c r="G2871" s="33">
        <v>1343460</v>
      </c>
      <c r="H2871" s="33">
        <v>1343460</v>
      </c>
      <c r="I2871" s="31" t="s">
        <v>9762</v>
      </c>
      <c r="J2871" s="31" t="s">
        <v>9763</v>
      </c>
      <c r="K2871" s="33">
        <v>1343460</v>
      </c>
      <c r="L2871" s="31" t="s">
        <v>9764</v>
      </c>
      <c r="M2871" t="e">
        <f t="shared" si="145"/>
        <v>#VALUE!</v>
      </c>
    </row>
    <row r="2872" spans="1:13" hidden="1">
      <c r="A2872" s="31" t="s">
        <v>9757</v>
      </c>
      <c r="B2872" s="31" t="s">
        <v>14120</v>
      </c>
      <c r="C2872" s="31" t="s">
        <v>14121</v>
      </c>
      <c r="D2872" s="32">
        <v>44071</v>
      </c>
      <c r="E2872" s="31" t="s">
        <v>14122</v>
      </c>
      <c r="F2872" s="31" t="s">
        <v>12612</v>
      </c>
      <c r="G2872" s="33">
        <v>-1658810</v>
      </c>
      <c r="H2872" s="33">
        <v>-1658810</v>
      </c>
      <c r="I2872" s="31" t="s">
        <v>9762</v>
      </c>
      <c r="J2872" s="31" t="s">
        <v>9763</v>
      </c>
      <c r="K2872" s="33">
        <v>-1658810</v>
      </c>
      <c r="L2872" s="31" t="s">
        <v>9764</v>
      </c>
      <c r="M2872" t="e">
        <f t="shared" si="145"/>
        <v>#VALUE!</v>
      </c>
    </row>
    <row r="2873" spans="1:13" hidden="1">
      <c r="A2873" s="31" t="s">
        <v>9757</v>
      </c>
      <c r="B2873" s="31" t="s">
        <v>14120</v>
      </c>
      <c r="C2873" s="31" t="s">
        <v>14121</v>
      </c>
      <c r="D2873" s="32">
        <v>44071</v>
      </c>
      <c r="E2873" s="31" t="s">
        <v>14122</v>
      </c>
      <c r="F2873" s="31" t="s">
        <v>9997</v>
      </c>
      <c r="G2873" s="33">
        <v>1658810</v>
      </c>
      <c r="H2873" s="33">
        <v>1658810</v>
      </c>
      <c r="I2873" s="31" t="s">
        <v>9762</v>
      </c>
      <c r="J2873" s="31" t="s">
        <v>9763</v>
      </c>
      <c r="K2873" s="33">
        <v>1658810</v>
      </c>
      <c r="L2873" s="31" t="s">
        <v>9764</v>
      </c>
      <c r="M2873" t="e">
        <f t="shared" si="145"/>
        <v>#VALUE!</v>
      </c>
    </row>
    <row r="2874" spans="1:13" hidden="1">
      <c r="A2874" s="31" t="s">
        <v>9757</v>
      </c>
      <c r="B2874" s="31" t="s">
        <v>14123</v>
      </c>
      <c r="C2874" s="31" t="s">
        <v>14124</v>
      </c>
      <c r="D2874" s="32">
        <v>44064</v>
      </c>
      <c r="E2874" s="31" t="s">
        <v>14125</v>
      </c>
      <c r="F2874" s="31" t="s">
        <v>13733</v>
      </c>
      <c r="G2874" s="33">
        <v>-1416000</v>
      </c>
      <c r="H2874" s="33">
        <v>-1416000</v>
      </c>
      <c r="I2874" s="31" t="s">
        <v>9762</v>
      </c>
      <c r="J2874" s="31" t="s">
        <v>9763</v>
      </c>
      <c r="K2874" s="33">
        <v>-1416000</v>
      </c>
      <c r="L2874" s="31" t="s">
        <v>9764</v>
      </c>
      <c r="M2874" t="e">
        <f t="shared" si="145"/>
        <v>#VALUE!</v>
      </c>
    </row>
    <row r="2875" spans="1:13" hidden="1">
      <c r="A2875" s="31" t="s">
        <v>9757</v>
      </c>
      <c r="B2875" s="31" t="s">
        <v>14123</v>
      </c>
      <c r="C2875" s="31" t="s">
        <v>14124</v>
      </c>
      <c r="D2875" s="32">
        <v>44064</v>
      </c>
      <c r="E2875" s="31" t="s">
        <v>14125</v>
      </c>
      <c r="F2875" s="31" t="s">
        <v>10443</v>
      </c>
      <c r="G2875" s="33">
        <v>1416000</v>
      </c>
      <c r="H2875" s="33">
        <v>1416000</v>
      </c>
      <c r="I2875" s="31" t="s">
        <v>9762</v>
      </c>
      <c r="J2875" s="31" t="s">
        <v>9763</v>
      </c>
      <c r="K2875" s="33">
        <v>1416000</v>
      </c>
      <c r="L2875" s="31" t="s">
        <v>9764</v>
      </c>
      <c r="M2875" t="e">
        <f t="shared" si="145"/>
        <v>#VALUE!</v>
      </c>
    </row>
    <row r="2876" spans="1:13" hidden="1">
      <c r="A2876" s="31" t="s">
        <v>9757</v>
      </c>
      <c r="B2876" s="31" t="s">
        <v>14126</v>
      </c>
      <c r="C2876" s="31" t="s">
        <v>14127</v>
      </c>
      <c r="D2876" s="32">
        <v>44064</v>
      </c>
      <c r="E2876" s="31" t="s">
        <v>14128</v>
      </c>
      <c r="F2876" s="31" t="s">
        <v>13723</v>
      </c>
      <c r="G2876" s="33">
        <v>-428000</v>
      </c>
      <c r="H2876" s="33">
        <v>-428000</v>
      </c>
      <c r="I2876" s="31" t="s">
        <v>9762</v>
      </c>
      <c r="J2876" s="31" t="s">
        <v>9763</v>
      </c>
      <c r="K2876" s="33">
        <v>-428000</v>
      </c>
      <c r="L2876" s="31" t="s">
        <v>9764</v>
      </c>
      <c r="M2876" t="e">
        <f t="shared" si="145"/>
        <v>#VALUE!</v>
      </c>
    </row>
    <row r="2877" spans="1:13" hidden="1">
      <c r="A2877" s="31" t="s">
        <v>9757</v>
      </c>
      <c r="B2877" s="31" t="s">
        <v>14126</v>
      </c>
      <c r="C2877" s="31" t="s">
        <v>14127</v>
      </c>
      <c r="D2877" s="32">
        <v>44064</v>
      </c>
      <c r="E2877" s="31" t="s">
        <v>14128</v>
      </c>
      <c r="F2877" s="31" t="s">
        <v>10067</v>
      </c>
      <c r="G2877" s="33">
        <v>428000</v>
      </c>
      <c r="H2877" s="33">
        <v>428000</v>
      </c>
      <c r="I2877" s="31" t="s">
        <v>9762</v>
      </c>
      <c r="J2877" s="31" t="s">
        <v>9763</v>
      </c>
      <c r="K2877" s="33">
        <v>428000</v>
      </c>
      <c r="L2877" s="31" t="s">
        <v>9764</v>
      </c>
      <c r="M2877" t="e">
        <f t="shared" si="145"/>
        <v>#VALUE!</v>
      </c>
    </row>
    <row r="2878" spans="1:13" hidden="1">
      <c r="A2878" s="31" t="s">
        <v>9757</v>
      </c>
      <c r="B2878" s="31" t="s">
        <v>14129</v>
      </c>
      <c r="C2878" s="31" t="s">
        <v>14130</v>
      </c>
      <c r="D2878" s="32">
        <v>44064</v>
      </c>
      <c r="E2878" s="31" t="s">
        <v>14131</v>
      </c>
      <c r="F2878" s="31" t="s">
        <v>9866</v>
      </c>
      <c r="G2878" s="33">
        <v>-988000</v>
      </c>
      <c r="H2878" s="33">
        <v>-988000</v>
      </c>
      <c r="I2878" s="31" t="s">
        <v>9762</v>
      </c>
      <c r="J2878" s="31" t="s">
        <v>9763</v>
      </c>
      <c r="K2878" s="33">
        <v>-988000</v>
      </c>
      <c r="L2878" s="31" t="s">
        <v>9764</v>
      </c>
      <c r="M2878" t="e">
        <f t="shared" si="145"/>
        <v>#VALUE!</v>
      </c>
    </row>
    <row r="2879" spans="1:13" hidden="1">
      <c r="A2879" s="31" t="s">
        <v>9757</v>
      </c>
      <c r="B2879" s="31" t="s">
        <v>14129</v>
      </c>
      <c r="C2879" s="31" t="s">
        <v>14130</v>
      </c>
      <c r="D2879" s="32">
        <v>44064</v>
      </c>
      <c r="E2879" s="31" t="s">
        <v>14131</v>
      </c>
      <c r="F2879" s="31" t="s">
        <v>10067</v>
      </c>
      <c r="G2879" s="33">
        <v>988000</v>
      </c>
      <c r="H2879" s="33">
        <v>988000</v>
      </c>
      <c r="I2879" s="31" t="s">
        <v>9762</v>
      </c>
      <c r="J2879" s="31" t="s">
        <v>9763</v>
      </c>
      <c r="K2879" s="33">
        <v>988000</v>
      </c>
      <c r="L2879" s="31" t="s">
        <v>9764</v>
      </c>
      <c r="M2879" t="e">
        <f t="shared" si="145"/>
        <v>#VALUE!</v>
      </c>
    </row>
    <row r="2880" spans="1:13" hidden="1">
      <c r="A2880" s="31" t="s">
        <v>9757</v>
      </c>
      <c r="B2880" s="31" t="s">
        <v>14132</v>
      </c>
      <c r="C2880" s="31" t="s">
        <v>14133</v>
      </c>
      <c r="D2880" s="32">
        <v>44070</v>
      </c>
      <c r="E2880" s="31" t="s">
        <v>14134</v>
      </c>
      <c r="F2880" s="31" t="s">
        <v>10090</v>
      </c>
      <c r="G2880" s="33">
        <v>-300</v>
      </c>
      <c r="H2880" s="33">
        <v>-300</v>
      </c>
      <c r="I2880" s="31" t="s">
        <v>9762</v>
      </c>
      <c r="J2880" s="31" t="s">
        <v>9763</v>
      </c>
      <c r="K2880" s="33">
        <v>-300</v>
      </c>
      <c r="L2880" s="31" t="s">
        <v>9764</v>
      </c>
      <c r="M2880" t="e">
        <f t="shared" si="145"/>
        <v>#VALUE!</v>
      </c>
    </row>
    <row r="2881" spans="1:13" hidden="1">
      <c r="A2881" s="31" t="s">
        <v>9757</v>
      </c>
      <c r="B2881" s="31" t="s">
        <v>14132</v>
      </c>
      <c r="C2881" s="31" t="s">
        <v>14133</v>
      </c>
      <c r="D2881" s="32">
        <v>44070</v>
      </c>
      <c r="E2881" s="31" t="s">
        <v>14134</v>
      </c>
      <c r="F2881" s="31" t="s">
        <v>9875</v>
      </c>
      <c r="G2881" s="33">
        <v>32100</v>
      </c>
      <c r="H2881" s="33">
        <v>32100</v>
      </c>
      <c r="I2881" s="31" t="s">
        <v>9762</v>
      </c>
      <c r="J2881" s="31" t="s">
        <v>9763</v>
      </c>
      <c r="K2881" s="33">
        <v>32100</v>
      </c>
      <c r="L2881" s="31" t="s">
        <v>9764</v>
      </c>
      <c r="M2881" t="e">
        <f t="shared" si="145"/>
        <v>#VALUE!</v>
      </c>
    </row>
    <row r="2882" spans="1:13" hidden="1">
      <c r="A2882" s="31" t="s">
        <v>9757</v>
      </c>
      <c r="B2882" s="31" t="s">
        <v>14132</v>
      </c>
      <c r="C2882" s="31" t="s">
        <v>14133</v>
      </c>
      <c r="D2882" s="32">
        <v>44070</v>
      </c>
      <c r="E2882" s="31" t="s">
        <v>14134</v>
      </c>
      <c r="F2882" s="31" t="s">
        <v>9889</v>
      </c>
      <c r="G2882" s="33">
        <v>-31800</v>
      </c>
      <c r="H2882" s="33">
        <v>-31800</v>
      </c>
      <c r="I2882" s="31" t="s">
        <v>9762</v>
      </c>
      <c r="J2882" s="31" t="s">
        <v>9763</v>
      </c>
      <c r="K2882" s="33">
        <v>-31800</v>
      </c>
      <c r="L2882" s="31" t="s">
        <v>9764</v>
      </c>
      <c r="M2882" t="e">
        <f t="shared" si="145"/>
        <v>#VALUE!</v>
      </c>
    </row>
    <row r="2883" spans="1:13" hidden="1">
      <c r="A2883" s="31" t="s">
        <v>9757</v>
      </c>
      <c r="B2883" s="31" t="s">
        <v>14135</v>
      </c>
      <c r="C2883" s="31" t="s">
        <v>14136</v>
      </c>
      <c r="D2883" s="32">
        <v>44071</v>
      </c>
      <c r="E2883" s="31" t="s">
        <v>14137</v>
      </c>
      <c r="F2883" s="31" t="s">
        <v>12612</v>
      </c>
      <c r="G2883" s="33">
        <v>-2372752.7999999998</v>
      </c>
      <c r="H2883" s="33">
        <v>-2372752.7999999998</v>
      </c>
      <c r="I2883" s="31" t="s">
        <v>9762</v>
      </c>
      <c r="J2883" s="31" t="s">
        <v>9763</v>
      </c>
      <c r="K2883" s="33">
        <v>-2372752.7999999998</v>
      </c>
      <c r="L2883" s="31" t="s">
        <v>9764</v>
      </c>
      <c r="M2883" t="e">
        <f t="shared" ref="M2883:M2946" si="146">FIND("PO",E2883)</f>
        <v>#VALUE!</v>
      </c>
    </row>
    <row r="2884" spans="1:13" hidden="1">
      <c r="A2884" s="31" t="s">
        <v>9757</v>
      </c>
      <c r="B2884" s="31" t="s">
        <v>14135</v>
      </c>
      <c r="C2884" s="31" t="s">
        <v>14136</v>
      </c>
      <c r="D2884" s="32">
        <v>44071</v>
      </c>
      <c r="E2884" s="31" t="s">
        <v>14137</v>
      </c>
      <c r="F2884" s="31" t="s">
        <v>9997</v>
      </c>
      <c r="G2884" s="33">
        <v>2372752.7999999998</v>
      </c>
      <c r="H2884" s="33">
        <v>2372752.7999999998</v>
      </c>
      <c r="I2884" s="31" t="s">
        <v>9762</v>
      </c>
      <c r="J2884" s="31" t="s">
        <v>9763</v>
      </c>
      <c r="K2884" s="33">
        <v>2372752.7999999998</v>
      </c>
      <c r="L2884" s="31" t="s">
        <v>9764</v>
      </c>
      <c r="M2884" t="e">
        <f t="shared" si="146"/>
        <v>#VALUE!</v>
      </c>
    </row>
    <row r="2885" spans="1:13" hidden="1">
      <c r="A2885" s="31" t="s">
        <v>9757</v>
      </c>
      <c r="B2885" s="31" t="s">
        <v>14138</v>
      </c>
      <c r="C2885" s="31" t="s">
        <v>14139</v>
      </c>
      <c r="D2885" s="32">
        <v>44071</v>
      </c>
      <c r="E2885" s="31" t="s">
        <v>14140</v>
      </c>
      <c r="F2885" s="31" t="s">
        <v>12612</v>
      </c>
      <c r="G2885" s="33">
        <v>-1918079.46</v>
      </c>
      <c r="H2885" s="33">
        <v>-1918079.46</v>
      </c>
      <c r="I2885" s="31" t="s">
        <v>9762</v>
      </c>
      <c r="J2885" s="31" t="s">
        <v>9763</v>
      </c>
      <c r="K2885" s="33">
        <v>-1918079.46</v>
      </c>
      <c r="L2885" s="31" t="s">
        <v>9764</v>
      </c>
      <c r="M2885" t="e">
        <f t="shared" si="146"/>
        <v>#VALUE!</v>
      </c>
    </row>
    <row r="2886" spans="1:13" hidden="1">
      <c r="A2886" s="31" t="s">
        <v>9757</v>
      </c>
      <c r="B2886" s="31" t="s">
        <v>14138</v>
      </c>
      <c r="C2886" s="31" t="s">
        <v>14139</v>
      </c>
      <c r="D2886" s="32">
        <v>44071</v>
      </c>
      <c r="E2886" s="31" t="s">
        <v>14140</v>
      </c>
      <c r="F2886" s="31" t="s">
        <v>9997</v>
      </c>
      <c r="G2886" s="33">
        <v>1918079.46</v>
      </c>
      <c r="H2886" s="33">
        <v>1918079.46</v>
      </c>
      <c r="I2886" s="31" t="s">
        <v>9762</v>
      </c>
      <c r="J2886" s="31" t="s">
        <v>9763</v>
      </c>
      <c r="K2886" s="33">
        <v>1918079.46</v>
      </c>
      <c r="L2886" s="31" t="s">
        <v>9764</v>
      </c>
      <c r="M2886" t="e">
        <f t="shared" si="146"/>
        <v>#VALUE!</v>
      </c>
    </row>
    <row r="2887" spans="1:13" hidden="1">
      <c r="A2887" s="31" t="s">
        <v>9757</v>
      </c>
      <c r="B2887" s="31" t="s">
        <v>14141</v>
      </c>
      <c r="C2887" s="31" t="s">
        <v>14142</v>
      </c>
      <c r="D2887" s="32">
        <v>44074</v>
      </c>
      <c r="E2887" s="31" t="s">
        <v>14143</v>
      </c>
      <c r="F2887" s="31" t="s">
        <v>12612</v>
      </c>
      <c r="G2887" s="33">
        <v>-3365051.95</v>
      </c>
      <c r="H2887" s="33">
        <v>-3365051.95</v>
      </c>
      <c r="I2887" s="31" t="s">
        <v>9762</v>
      </c>
      <c r="J2887" s="31" t="s">
        <v>9763</v>
      </c>
      <c r="K2887" s="33">
        <v>-3365051.95</v>
      </c>
      <c r="L2887" s="31" t="s">
        <v>9764</v>
      </c>
      <c r="M2887" t="e">
        <f t="shared" si="146"/>
        <v>#VALUE!</v>
      </c>
    </row>
    <row r="2888" spans="1:13" hidden="1">
      <c r="A2888" s="31" t="s">
        <v>9757</v>
      </c>
      <c r="B2888" s="31" t="s">
        <v>14141</v>
      </c>
      <c r="C2888" s="31" t="s">
        <v>14142</v>
      </c>
      <c r="D2888" s="32">
        <v>44074</v>
      </c>
      <c r="E2888" s="31" t="s">
        <v>14143</v>
      </c>
      <c r="F2888" s="31" t="s">
        <v>9867</v>
      </c>
      <c r="G2888" s="33">
        <v>4053269.5</v>
      </c>
      <c r="H2888" s="33">
        <v>4053269.5</v>
      </c>
      <c r="I2888" s="31" t="s">
        <v>9762</v>
      </c>
      <c r="J2888" s="31" t="s">
        <v>9763</v>
      </c>
      <c r="K2888" s="33">
        <v>4053269.5</v>
      </c>
      <c r="L2888" s="31" t="s">
        <v>9764</v>
      </c>
      <c r="M2888" t="e">
        <f t="shared" si="146"/>
        <v>#VALUE!</v>
      </c>
    </row>
    <row r="2889" spans="1:13" hidden="1">
      <c r="A2889" s="31" t="s">
        <v>9757</v>
      </c>
      <c r="B2889" s="31" t="s">
        <v>14141</v>
      </c>
      <c r="C2889" s="31" t="s">
        <v>14142</v>
      </c>
      <c r="D2889" s="32">
        <v>44074</v>
      </c>
      <c r="E2889" s="31" t="s">
        <v>14143</v>
      </c>
      <c r="F2889" s="31" t="s">
        <v>10078</v>
      </c>
      <c r="G2889" s="33">
        <v>-263784</v>
      </c>
      <c r="H2889" s="33">
        <v>-263784</v>
      </c>
      <c r="I2889" s="31" t="s">
        <v>9762</v>
      </c>
      <c r="J2889" s="31" t="s">
        <v>9763</v>
      </c>
      <c r="K2889" s="33">
        <v>-263784</v>
      </c>
      <c r="L2889" s="31" t="s">
        <v>9764</v>
      </c>
      <c r="M2889" t="e">
        <f t="shared" si="146"/>
        <v>#VALUE!</v>
      </c>
    </row>
    <row r="2890" spans="1:13" hidden="1">
      <c r="A2890" s="31" t="s">
        <v>9757</v>
      </c>
      <c r="B2890" s="31" t="s">
        <v>14141</v>
      </c>
      <c r="C2890" s="31" t="s">
        <v>14142</v>
      </c>
      <c r="D2890" s="32">
        <v>44074</v>
      </c>
      <c r="E2890" s="31" t="s">
        <v>14143</v>
      </c>
      <c r="F2890" s="31" t="s">
        <v>10079</v>
      </c>
      <c r="G2890" s="33">
        <v>-247787</v>
      </c>
      <c r="H2890" s="33">
        <v>-247787</v>
      </c>
      <c r="I2890" s="31" t="s">
        <v>9762</v>
      </c>
      <c r="J2890" s="31" t="s">
        <v>9763</v>
      </c>
      <c r="K2890" s="33">
        <v>-247787</v>
      </c>
      <c r="L2890" s="31" t="s">
        <v>9764</v>
      </c>
      <c r="M2890" t="e">
        <f t="shared" si="146"/>
        <v>#VALUE!</v>
      </c>
    </row>
    <row r="2891" spans="1:13" hidden="1">
      <c r="A2891" s="31" t="s">
        <v>9757</v>
      </c>
      <c r="B2891" s="31" t="s">
        <v>14141</v>
      </c>
      <c r="C2891" s="31" t="s">
        <v>14142</v>
      </c>
      <c r="D2891" s="32">
        <v>44074</v>
      </c>
      <c r="E2891" s="31" t="s">
        <v>14143</v>
      </c>
      <c r="F2891" s="31" t="s">
        <v>10080</v>
      </c>
      <c r="G2891" s="33">
        <v>-176646.55</v>
      </c>
      <c r="H2891" s="33">
        <v>-176646.55</v>
      </c>
      <c r="I2891" s="31" t="s">
        <v>9762</v>
      </c>
      <c r="J2891" s="31" t="s">
        <v>9763</v>
      </c>
      <c r="K2891" s="33">
        <v>-176646.55</v>
      </c>
      <c r="L2891" s="31" t="s">
        <v>9764</v>
      </c>
      <c r="M2891" t="e">
        <f t="shared" si="146"/>
        <v>#VALUE!</v>
      </c>
    </row>
    <row r="2892" spans="1:13" hidden="1">
      <c r="A2892" s="31" t="s">
        <v>9757</v>
      </c>
      <c r="B2892" s="31" t="s">
        <v>14144</v>
      </c>
      <c r="C2892" s="31" t="s">
        <v>14145</v>
      </c>
      <c r="D2892" s="32">
        <v>44074</v>
      </c>
      <c r="E2892" s="31" t="s">
        <v>14146</v>
      </c>
      <c r="F2892" s="31" t="s">
        <v>12612</v>
      </c>
      <c r="G2892" s="33">
        <v>-511581</v>
      </c>
      <c r="H2892" s="33">
        <v>-511581</v>
      </c>
      <c r="I2892" s="31" t="s">
        <v>9762</v>
      </c>
      <c r="J2892" s="31" t="s">
        <v>9763</v>
      </c>
      <c r="K2892" s="33">
        <v>-511581</v>
      </c>
      <c r="L2892" s="31" t="s">
        <v>9764</v>
      </c>
      <c r="M2892" t="e">
        <f t="shared" si="146"/>
        <v>#VALUE!</v>
      </c>
    </row>
    <row r="2893" spans="1:13" hidden="1">
      <c r="A2893" s="31" t="s">
        <v>9757</v>
      </c>
      <c r="B2893" s="31" t="s">
        <v>14144</v>
      </c>
      <c r="C2893" s="31" t="s">
        <v>14145</v>
      </c>
      <c r="D2893" s="32">
        <v>44074</v>
      </c>
      <c r="E2893" s="31" t="s">
        <v>14146</v>
      </c>
      <c r="F2893" s="31" t="s">
        <v>9867</v>
      </c>
      <c r="G2893" s="33">
        <v>10</v>
      </c>
      <c r="H2893" s="33">
        <v>10</v>
      </c>
      <c r="I2893" s="31" t="s">
        <v>9762</v>
      </c>
      <c r="J2893" s="31" t="s">
        <v>9763</v>
      </c>
      <c r="K2893" s="33">
        <v>10</v>
      </c>
      <c r="L2893" s="31" t="s">
        <v>9764</v>
      </c>
      <c r="M2893" t="e">
        <f t="shared" si="146"/>
        <v>#VALUE!</v>
      </c>
    </row>
    <row r="2894" spans="1:13" hidden="1">
      <c r="A2894" s="31" t="s">
        <v>9757</v>
      </c>
      <c r="B2894" s="31" t="s">
        <v>14144</v>
      </c>
      <c r="C2894" s="31" t="s">
        <v>14145</v>
      </c>
      <c r="D2894" s="32">
        <v>44074</v>
      </c>
      <c r="E2894" s="31" t="s">
        <v>14146</v>
      </c>
      <c r="F2894" s="31" t="s">
        <v>9875</v>
      </c>
      <c r="G2894" s="33">
        <v>511571</v>
      </c>
      <c r="H2894" s="33">
        <v>511571</v>
      </c>
      <c r="I2894" s="31" t="s">
        <v>9762</v>
      </c>
      <c r="J2894" s="31" t="s">
        <v>9763</v>
      </c>
      <c r="K2894" s="33">
        <v>511571</v>
      </c>
      <c r="L2894" s="31" t="s">
        <v>9764</v>
      </c>
      <c r="M2894" t="e">
        <f t="shared" si="146"/>
        <v>#VALUE!</v>
      </c>
    </row>
    <row r="2895" spans="1:13" hidden="1">
      <c r="A2895" s="31" t="s">
        <v>9757</v>
      </c>
      <c r="B2895" s="31" t="s">
        <v>14147</v>
      </c>
      <c r="C2895" s="31" t="s">
        <v>14148</v>
      </c>
      <c r="D2895" s="32">
        <v>44078</v>
      </c>
      <c r="E2895" s="31" t="s">
        <v>14149</v>
      </c>
      <c r="F2895" s="31" t="s">
        <v>11553</v>
      </c>
      <c r="G2895" s="33">
        <v>-176646.55</v>
      </c>
      <c r="H2895" s="33">
        <v>-176646.55</v>
      </c>
      <c r="I2895" s="31" t="s">
        <v>9762</v>
      </c>
      <c r="J2895" s="31" t="s">
        <v>9763</v>
      </c>
      <c r="K2895" s="33">
        <v>-176646.55</v>
      </c>
      <c r="L2895" s="31" t="s">
        <v>9764</v>
      </c>
      <c r="M2895" t="e">
        <f t="shared" si="146"/>
        <v>#VALUE!</v>
      </c>
    </row>
    <row r="2896" spans="1:13" hidden="1">
      <c r="A2896" s="31" t="s">
        <v>9757</v>
      </c>
      <c r="B2896" s="31" t="s">
        <v>14147</v>
      </c>
      <c r="C2896" s="31" t="s">
        <v>14148</v>
      </c>
      <c r="D2896" s="32">
        <v>44078</v>
      </c>
      <c r="E2896" s="31" t="s">
        <v>14149</v>
      </c>
      <c r="F2896" s="31" t="s">
        <v>9867</v>
      </c>
      <c r="G2896" s="33">
        <v>176646.55</v>
      </c>
      <c r="H2896" s="33">
        <v>176646.55</v>
      </c>
      <c r="I2896" s="31" t="s">
        <v>9762</v>
      </c>
      <c r="J2896" s="31" t="s">
        <v>9763</v>
      </c>
      <c r="K2896" s="33">
        <v>176646.55</v>
      </c>
      <c r="L2896" s="31" t="s">
        <v>9764</v>
      </c>
      <c r="M2896" t="e">
        <f t="shared" si="146"/>
        <v>#VALUE!</v>
      </c>
    </row>
    <row r="2897" spans="1:15" hidden="1">
      <c r="A2897" s="31" t="s">
        <v>9757</v>
      </c>
      <c r="B2897" s="31" t="s">
        <v>14150</v>
      </c>
      <c r="C2897" s="31" t="s">
        <v>14151</v>
      </c>
      <c r="D2897" s="32">
        <v>44071</v>
      </c>
      <c r="E2897" s="31" t="s">
        <v>14152</v>
      </c>
      <c r="F2897" s="31" t="s">
        <v>12612</v>
      </c>
      <c r="G2897" s="33">
        <v>-900</v>
      </c>
      <c r="H2897" s="33">
        <v>-900</v>
      </c>
      <c r="I2897" s="31" t="s">
        <v>9762</v>
      </c>
      <c r="J2897" s="31" t="s">
        <v>9763</v>
      </c>
      <c r="K2897" s="33">
        <v>-900</v>
      </c>
      <c r="L2897" s="31" t="s">
        <v>9764</v>
      </c>
      <c r="M2897" t="e">
        <f t="shared" si="146"/>
        <v>#VALUE!</v>
      </c>
    </row>
    <row r="2898" spans="1:15" hidden="1">
      <c r="A2898" s="31" t="s">
        <v>9757</v>
      </c>
      <c r="B2898" s="31" t="s">
        <v>14150</v>
      </c>
      <c r="C2898" s="31" t="s">
        <v>14151</v>
      </c>
      <c r="D2898" s="32">
        <v>44071</v>
      </c>
      <c r="E2898" s="31" t="s">
        <v>14152</v>
      </c>
      <c r="F2898" s="31" t="s">
        <v>10071</v>
      </c>
      <c r="G2898" s="33">
        <v>900</v>
      </c>
      <c r="H2898" s="33">
        <v>900</v>
      </c>
      <c r="I2898" s="31" t="s">
        <v>9762</v>
      </c>
      <c r="J2898" s="31" t="s">
        <v>9763</v>
      </c>
      <c r="K2898" s="33">
        <v>900</v>
      </c>
      <c r="L2898" s="31" t="s">
        <v>9764</v>
      </c>
      <c r="M2898" t="e">
        <f t="shared" si="146"/>
        <v>#VALUE!</v>
      </c>
    </row>
    <row r="2899" spans="1:15" hidden="1">
      <c r="A2899" s="31" t="s">
        <v>9757</v>
      </c>
      <c r="B2899" s="31" t="s">
        <v>14153</v>
      </c>
      <c r="C2899" s="31" t="s">
        <v>14154</v>
      </c>
      <c r="D2899" s="32">
        <v>44071</v>
      </c>
      <c r="E2899" s="31" t="s">
        <v>14155</v>
      </c>
      <c r="F2899" s="31" t="s">
        <v>12612</v>
      </c>
      <c r="G2899" s="33">
        <v>-1225.44</v>
      </c>
      <c r="H2899" s="33">
        <v>-1225.44</v>
      </c>
      <c r="I2899" s="31" t="s">
        <v>9762</v>
      </c>
      <c r="J2899" s="31" t="s">
        <v>9763</v>
      </c>
      <c r="K2899" s="33">
        <v>-1225.44</v>
      </c>
      <c r="L2899" s="31" t="s">
        <v>9764</v>
      </c>
      <c r="M2899" t="e">
        <f t="shared" si="146"/>
        <v>#VALUE!</v>
      </c>
    </row>
    <row r="2900" spans="1:15" hidden="1">
      <c r="A2900" s="31" t="s">
        <v>9757</v>
      </c>
      <c r="B2900" s="31" t="s">
        <v>14153</v>
      </c>
      <c r="C2900" s="31" t="s">
        <v>14154</v>
      </c>
      <c r="D2900" s="32">
        <v>44071</v>
      </c>
      <c r="E2900" s="31" t="s">
        <v>14155</v>
      </c>
      <c r="F2900" s="31" t="s">
        <v>10071</v>
      </c>
      <c r="G2900" s="33">
        <v>1225.44</v>
      </c>
      <c r="H2900" s="33">
        <v>1225.44</v>
      </c>
      <c r="I2900" s="31" t="s">
        <v>9762</v>
      </c>
      <c r="J2900" s="31" t="s">
        <v>9763</v>
      </c>
      <c r="K2900" s="33">
        <v>1225.44</v>
      </c>
      <c r="L2900" s="31" t="s">
        <v>9764</v>
      </c>
      <c r="M2900" t="e">
        <f t="shared" si="146"/>
        <v>#VALUE!</v>
      </c>
    </row>
    <row r="2901" spans="1:15" hidden="1">
      <c r="A2901" s="31" t="s">
        <v>9757</v>
      </c>
      <c r="B2901" s="31" t="s">
        <v>14156</v>
      </c>
      <c r="C2901" s="31" t="s">
        <v>14157</v>
      </c>
      <c r="D2901" s="32">
        <v>44070</v>
      </c>
      <c r="E2901" s="31" t="s">
        <v>14158</v>
      </c>
      <c r="F2901" s="31" t="s">
        <v>13502</v>
      </c>
      <c r="G2901" s="33">
        <v>-17500</v>
      </c>
      <c r="H2901" s="33">
        <v>-17500</v>
      </c>
      <c r="I2901" s="31" t="s">
        <v>9762</v>
      </c>
      <c r="J2901" s="31" t="s">
        <v>9763</v>
      </c>
      <c r="K2901" s="33">
        <v>-17500</v>
      </c>
      <c r="L2901" s="31" t="s">
        <v>9764</v>
      </c>
      <c r="M2901" t="e">
        <f t="shared" si="146"/>
        <v>#VALUE!</v>
      </c>
    </row>
    <row r="2902" spans="1:15" hidden="1">
      <c r="A2902" s="31" t="s">
        <v>9757</v>
      </c>
      <c r="B2902" s="31" t="s">
        <v>14156</v>
      </c>
      <c r="C2902" s="31" t="s">
        <v>14157</v>
      </c>
      <c r="D2902" s="32">
        <v>44070</v>
      </c>
      <c r="E2902" s="31" t="s">
        <v>14158</v>
      </c>
      <c r="F2902" s="31" t="s">
        <v>13503</v>
      </c>
      <c r="G2902" s="33">
        <v>17500</v>
      </c>
      <c r="H2902" s="33">
        <v>17500</v>
      </c>
      <c r="I2902" s="31" t="s">
        <v>9762</v>
      </c>
      <c r="J2902" s="31" t="s">
        <v>9763</v>
      </c>
      <c r="K2902" s="33">
        <v>17500</v>
      </c>
      <c r="L2902" s="31" t="s">
        <v>9764</v>
      </c>
      <c r="M2902" t="e">
        <f t="shared" si="146"/>
        <v>#VALUE!</v>
      </c>
    </row>
    <row r="2903" spans="1:15" hidden="1">
      <c r="A2903" s="31" t="s">
        <v>9757</v>
      </c>
      <c r="B2903" s="31" t="s">
        <v>14159</v>
      </c>
      <c r="C2903" s="31" t="s">
        <v>14160</v>
      </c>
      <c r="D2903" s="32">
        <v>44071</v>
      </c>
      <c r="E2903" s="31" t="s">
        <v>14161</v>
      </c>
      <c r="F2903" s="31" t="s">
        <v>13651</v>
      </c>
      <c r="G2903" s="33">
        <v>-2400</v>
      </c>
      <c r="H2903" s="33">
        <v>-2400</v>
      </c>
      <c r="I2903" s="31" t="s">
        <v>9762</v>
      </c>
      <c r="J2903" s="31" t="s">
        <v>9763</v>
      </c>
      <c r="K2903" s="33">
        <v>-2400</v>
      </c>
      <c r="L2903" s="31" t="s">
        <v>9764</v>
      </c>
      <c r="M2903" t="e">
        <f t="shared" si="146"/>
        <v>#VALUE!</v>
      </c>
    </row>
    <row r="2904" spans="1:15" hidden="1">
      <c r="A2904" s="31" t="s">
        <v>9757</v>
      </c>
      <c r="B2904" s="31" t="s">
        <v>14159</v>
      </c>
      <c r="C2904" s="31" t="s">
        <v>14160</v>
      </c>
      <c r="D2904" s="32">
        <v>44071</v>
      </c>
      <c r="E2904" s="31" t="s">
        <v>14161</v>
      </c>
      <c r="F2904" s="31" t="s">
        <v>13652</v>
      </c>
      <c r="G2904" s="33">
        <v>2400</v>
      </c>
      <c r="H2904" s="33">
        <v>2400</v>
      </c>
      <c r="I2904" s="31" t="s">
        <v>9762</v>
      </c>
      <c r="J2904" s="31" t="s">
        <v>9763</v>
      </c>
      <c r="K2904" s="33">
        <v>2400</v>
      </c>
      <c r="L2904" s="31" t="s">
        <v>9764</v>
      </c>
      <c r="M2904" t="e">
        <f t="shared" si="146"/>
        <v>#VALUE!</v>
      </c>
    </row>
    <row r="2905" spans="1:15" hidden="1">
      <c r="A2905" s="31" t="s">
        <v>9757</v>
      </c>
      <c r="B2905" s="31" t="s">
        <v>14162</v>
      </c>
      <c r="C2905" s="31" t="s">
        <v>14163</v>
      </c>
      <c r="D2905" s="32">
        <v>44071</v>
      </c>
      <c r="E2905" s="31" t="s">
        <v>14164</v>
      </c>
      <c r="F2905" s="31" t="s">
        <v>14074</v>
      </c>
      <c r="G2905" s="33">
        <v>-65700</v>
      </c>
      <c r="H2905" s="33">
        <v>-65700</v>
      </c>
      <c r="I2905" s="31" t="s">
        <v>9762</v>
      </c>
      <c r="J2905" s="31" t="s">
        <v>9763</v>
      </c>
      <c r="K2905" s="33">
        <v>-65700</v>
      </c>
      <c r="L2905" s="31" t="s">
        <v>9764</v>
      </c>
      <c r="M2905" t="e">
        <f t="shared" si="146"/>
        <v>#VALUE!</v>
      </c>
    </row>
    <row r="2906" spans="1:15" hidden="1">
      <c r="A2906" s="31" t="s">
        <v>9757</v>
      </c>
      <c r="B2906" s="31" t="s">
        <v>14162</v>
      </c>
      <c r="C2906" s="31" t="s">
        <v>14163</v>
      </c>
      <c r="D2906" s="32">
        <v>44071</v>
      </c>
      <c r="E2906" s="31" t="s">
        <v>14164</v>
      </c>
      <c r="F2906" s="31" t="s">
        <v>13375</v>
      </c>
      <c r="G2906" s="33">
        <v>65700</v>
      </c>
      <c r="H2906" s="33">
        <v>65700</v>
      </c>
      <c r="I2906" s="31" t="s">
        <v>9762</v>
      </c>
      <c r="J2906" s="31" t="s">
        <v>9763</v>
      </c>
      <c r="K2906" s="33">
        <v>65700</v>
      </c>
      <c r="L2906" s="31" t="s">
        <v>9764</v>
      </c>
      <c r="M2906" t="e">
        <f t="shared" si="146"/>
        <v>#VALUE!</v>
      </c>
    </row>
    <row r="2907" spans="1:15" hidden="1">
      <c r="A2907" s="31" t="s">
        <v>9757</v>
      </c>
      <c r="B2907" s="31" t="s">
        <v>14165</v>
      </c>
      <c r="C2907" s="31" t="s">
        <v>14166</v>
      </c>
      <c r="D2907" s="32">
        <v>44071</v>
      </c>
      <c r="E2907" s="31" t="s">
        <v>14167</v>
      </c>
      <c r="F2907" s="31" t="s">
        <v>14168</v>
      </c>
      <c r="G2907" s="33">
        <v>-14500</v>
      </c>
      <c r="H2907" s="33">
        <v>-14500</v>
      </c>
      <c r="I2907" s="31" t="s">
        <v>9762</v>
      </c>
      <c r="J2907" s="31" t="s">
        <v>9763</v>
      </c>
      <c r="K2907" s="33">
        <v>-14500</v>
      </c>
      <c r="L2907" s="31" t="s">
        <v>9764</v>
      </c>
      <c r="M2907" t="e">
        <f t="shared" si="146"/>
        <v>#VALUE!</v>
      </c>
    </row>
    <row r="2908" spans="1:15" hidden="1">
      <c r="A2908" s="31" t="s">
        <v>9757</v>
      </c>
      <c r="B2908" s="31" t="s">
        <v>14165</v>
      </c>
      <c r="C2908" s="31" t="s">
        <v>14166</v>
      </c>
      <c r="D2908" s="32">
        <v>44071</v>
      </c>
      <c r="E2908" s="31" t="s">
        <v>14167</v>
      </c>
      <c r="F2908" s="31" t="s">
        <v>14169</v>
      </c>
      <c r="G2908" s="33">
        <v>14500</v>
      </c>
      <c r="H2908" s="33">
        <v>14500</v>
      </c>
      <c r="I2908" s="31" t="s">
        <v>9762</v>
      </c>
      <c r="J2908" s="31" t="s">
        <v>9763</v>
      </c>
      <c r="K2908" s="33">
        <v>14500</v>
      </c>
      <c r="L2908" s="31" t="s">
        <v>9764</v>
      </c>
      <c r="M2908" t="e">
        <f t="shared" si="146"/>
        <v>#VALUE!</v>
      </c>
    </row>
    <row r="2909" spans="1:15" hidden="1">
      <c r="A2909" s="31" t="s">
        <v>9757</v>
      </c>
      <c r="B2909" s="31" t="s">
        <v>14170</v>
      </c>
      <c r="C2909" s="31" t="s">
        <v>14171</v>
      </c>
      <c r="D2909" s="32">
        <v>44076</v>
      </c>
      <c r="E2909" s="31" t="s">
        <v>14172</v>
      </c>
      <c r="F2909" s="31" t="s">
        <v>11553</v>
      </c>
      <c r="G2909" s="33">
        <v>-176646.55</v>
      </c>
      <c r="H2909" s="33">
        <v>-176646.55</v>
      </c>
      <c r="I2909" s="31" t="s">
        <v>9762</v>
      </c>
      <c r="J2909" s="31" t="s">
        <v>9763</v>
      </c>
      <c r="K2909" s="33">
        <v>-176646.55</v>
      </c>
      <c r="L2909" s="31" t="s">
        <v>9764</v>
      </c>
      <c r="M2909" t="e">
        <f t="shared" si="146"/>
        <v>#VALUE!</v>
      </c>
    </row>
    <row r="2910" spans="1:15" hidden="1">
      <c r="A2910" s="31" t="s">
        <v>9757</v>
      </c>
      <c r="B2910" s="31" t="s">
        <v>14170</v>
      </c>
      <c r="C2910" s="31" t="s">
        <v>14171</v>
      </c>
      <c r="D2910" s="32">
        <v>44076</v>
      </c>
      <c r="E2910" s="31" t="s">
        <v>14172</v>
      </c>
      <c r="F2910" s="31" t="s">
        <v>9867</v>
      </c>
      <c r="G2910" s="33">
        <v>176646.55</v>
      </c>
      <c r="H2910" s="33">
        <v>176646.55</v>
      </c>
      <c r="I2910" s="31" t="s">
        <v>9762</v>
      </c>
      <c r="J2910" s="31" t="s">
        <v>9763</v>
      </c>
      <c r="K2910" s="33">
        <v>176646.55</v>
      </c>
      <c r="L2910" s="31" t="s">
        <v>9764</v>
      </c>
      <c r="M2910" t="e">
        <f t="shared" si="146"/>
        <v>#VALUE!</v>
      </c>
    </row>
    <row r="2911" spans="1:15" hidden="1">
      <c r="A2911" s="31" t="s">
        <v>9757</v>
      </c>
      <c r="B2911" s="31" t="s">
        <v>14173</v>
      </c>
      <c r="C2911" s="31" t="s">
        <v>14174</v>
      </c>
      <c r="D2911" s="32">
        <v>44074</v>
      </c>
      <c r="E2911" s="31" t="s">
        <v>14175</v>
      </c>
      <c r="F2911" s="31" t="s">
        <v>12612</v>
      </c>
      <c r="G2911" s="33">
        <v>-29700</v>
      </c>
      <c r="H2911" s="33">
        <v>-29700</v>
      </c>
      <c r="I2911" s="31" t="s">
        <v>9762</v>
      </c>
      <c r="J2911" s="31" t="s">
        <v>9763</v>
      </c>
      <c r="K2911" s="33">
        <v>-29700</v>
      </c>
      <c r="L2911" s="31" t="s">
        <v>9764</v>
      </c>
      <c r="M2911">
        <f t="shared" si="146"/>
        <v>34</v>
      </c>
      <c r="N2911" t="str">
        <f t="shared" ref="N2911:N2918" si="147">MID(E2911,M2911,10)</f>
        <v>PO6000501-</v>
      </c>
      <c r="O2911" t="e">
        <f>VLOOKUP(N2911,'1_คตง_ภาพรวม'!L2911:M2961,2,FALSE)</f>
        <v>#N/A</v>
      </c>
    </row>
    <row r="2912" spans="1:15" hidden="1">
      <c r="A2912" s="31" t="s">
        <v>9757</v>
      </c>
      <c r="B2912" s="31" t="s">
        <v>14173</v>
      </c>
      <c r="C2912" s="31" t="s">
        <v>14174</v>
      </c>
      <c r="D2912" s="32">
        <v>44074</v>
      </c>
      <c r="E2912" s="31" t="s">
        <v>14175</v>
      </c>
      <c r="F2912" s="31" t="s">
        <v>9875</v>
      </c>
      <c r="G2912" s="33">
        <v>29700</v>
      </c>
      <c r="H2912" s="33">
        <v>29700</v>
      </c>
      <c r="I2912" s="31" t="s">
        <v>9762</v>
      </c>
      <c r="J2912" s="31" t="s">
        <v>9763</v>
      </c>
      <c r="K2912" s="33">
        <v>29700</v>
      </c>
      <c r="L2912" s="31" t="s">
        <v>9764</v>
      </c>
      <c r="M2912">
        <f t="shared" si="146"/>
        <v>34</v>
      </c>
      <c r="N2912" t="str">
        <f t="shared" si="147"/>
        <v>PO6000501-</v>
      </c>
      <c r="O2912" t="e">
        <f>VLOOKUP(N2912,'1_คตง_ภาพรวม'!L2912:M2962,2,FALSE)</f>
        <v>#N/A</v>
      </c>
    </row>
    <row r="2913" spans="1:15" hidden="1">
      <c r="A2913" s="31" t="s">
        <v>10853</v>
      </c>
      <c r="B2913" s="31" t="s">
        <v>14176</v>
      </c>
      <c r="C2913" s="31" t="s">
        <v>14177</v>
      </c>
      <c r="D2913" s="32">
        <v>44074</v>
      </c>
      <c r="E2913" s="31" t="s">
        <v>14178</v>
      </c>
      <c r="F2913" s="31" t="s">
        <v>12612</v>
      </c>
      <c r="G2913" s="33">
        <v>-29700</v>
      </c>
      <c r="H2913" s="33">
        <v>-29700</v>
      </c>
      <c r="I2913" s="31" t="s">
        <v>9762</v>
      </c>
      <c r="J2913" s="31" t="s">
        <v>9763</v>
      </c>
      <c r="K2913" s="33">
        <v>-29700</v>
      </c>
      <c r="L2913" s="31" t="s">
        <v>9764</v>
      </c>
      <c r="M2913">
        <f t="shared" si="146"/>
        <v>11</v>
      </c>
      <c r="N2913" t="str">
        <f t="shared" si="147"/>
        <v>PO63000697</v>
      </c>
      <c r="O2913" t="e">
        <f>VLOOKUP(N2913,'1_คตง_ภาพรวม'!L2913:M2963,2,FALSE)</f>
        <v>#N/A</v>
      </c>
    </row>
    <row r="2914" spans="1:15" hidden="1">
      <c r="A2914" s="31" t="s">
        <v>10853</v>
      </c>
      <c r="B2914" s="31" t="s">
        <v>14176</v>
      </c>
      <c r="C2914" s="31" t="s">
        <v>14177</v>
      </c>
      <c r="D2914" s="32">
        <v>44074</v>
      </c>
      <c r="E2914" s="31" t="s">
        <v>14178</v>
      </c>
      <c r="F2914" s="31" t="s">
        <v>9875</v>
      </c>
      <c r="G2914" s="33">
        <v>29700</v>
      </c>
      <c r="H2914" s="33">
        <v>29700</v>
      </c>
      <c r="I2914" s="31" t="s">
        <v>9762</v>
      </c>
      <c r="J2914" s="31" t="s">
        <v>9763</v>
      </c>
      <c r="K2914" s="33">
        <v>29700</v>
      </c>
      <c r="L2914" s="31" t="s">
        <v>9764</v>
      </c>
      <c r="M2914">
        <f t="shared" si="146"/>
        <v>11</v>
      </c>
      <c r="N2914" t="str">
        <f t="shared" si="147"/>
        <v>PO63000697</v>
      </c>
      <c r="O2914" t="e">
        <f>VLOOKUP(N2914,'1_คตง_ภาพรวม'!L2914:M2964,2,FALSE)</f>
        <v>#N/A</v>
      </c>
    </row>
    <row r="2915" spans="1:15" hidden="1">
      <c r="A2915" s="31" t="s">
        <v>10853</v>
      </c>
      <c r="B2915" s="31" t="s">
        <v>14179</v>
      </c>
      <c r="C2915" s="31" t="s">
        <v>14180</v>
      </c>
      <c r="D2915" s="32">
        <v>44071</v>
      </c>
      <c r="E2915" s="31" t="s">
        <v>14181</v>
      </c>
      <c r="F2915" s="31" t="s">
        <v>12612</v>
      </c>
      <c r="G2915" s="33">
        <v>-29700</v>
      </c>
      <c r="H2915" s="33">
        <v>-29700</v>
      </c>
      <c r="I2915" s="31" t="s">
        <v>9762</v>
      </c>
      <c r="J2915" s="31" t="s">
        <v>9763</v>
      </c>
      <c r="K2915" s="33">
        <v>-29700</v>
      </c>
      <c r="L2915" s="31" t="s">
        <v>9764</v>
      </c>
      <c r="M2915">
        <f t="shared" si="146"/>
        <v>11</v>
      </c>
      <c r="N2915" t="str">
        <f t="shared" si="147"/>
        <v>PO63000443</v>
      </c>
      <c r="O2915" t="e">
        <f>VLOOKUP(N2915,'1_คตง_ภาพรวม'!L2915:M2965,2,FALSE)</f>
        <v>#N/A</v>
      </c>
    </row>
    <row r="2916" spans="1:15" hidden="1">
      <c r="A2916" s="31" t="s">
        <v>10853</v>
      </c>
      <c r="B2916" s="31" t="s">
        <v>14179</v>
      </c>
      <c r="C2916" s="31" t="s">
        <v>14180</v>
      </c>
      <c r="D2916" s="32">
        <v>44071</v>
      </c>
      <c r="E2916" s="31" t="s">
        <v>14181</v>
      </c>
      <c r="F2916" s="31" t="s">
        <v>9875</v>
      </c>
      <c r="G2916" s="33">
        <v>29700</v>
      </c>
      <c r="H2916" s="33">
        <v>29700</v>
      </c>
      <c r="I2916" s="31" t="s">
        <v>9762</v>
      </c>
      <c r="J2916" s="31" t="s">
        <v>9763</v>
      </c>
      <c r="K2916" s="33">
        <v>29700</v>
      </c>
      <c r="L2916" s="31" t="s">
        <v>9764</v>
      </c>
      <c r="M2916">
        <f t="shared" si="146"/>
        <v>11</v>
      </c>
      <c r="N2916" t="str">
        <f t="shared" si="147"/>
        <v>PO63000443</v>
      </c>
      <c r="O2916" t="e">
        <f>VLOOKUP(N2916,'1_คตง_ภาพรวม'!L2916:M2966,2,FALSE)</f>
        <v>#N/A</v>
      </c>
    </row>
    <row r="2917" spans="1:15" hidden="1">
      <c r="A2917" s="31" t="s">
        <v>10853</v>
      </c>
      <c r="B2917" s="31" t="s">
        <v>14182</v>
      </c>
      <c r="C2917" s="31" t="s">
        <v>14183</v>
      </c>
      <c r="D2917" s="32">
        <v>44074</v>
      </c>
      <c r="E2917" s="31" t="s">
        <v>14184</v>
      </c>
      <c r="F2917" s="31" t="s">
        <v>12612</v>
      </c>
      <c r="G2917" s="33">
        <v>-34650</v>
      </c>
      <c r="H2917" s="33">
        <v>-34650</v>
      </c>
      <c r="I2917" s="31" t="s">
        <v>9762</v>
      </c>
      <c r="J2917" s="31" t="s">
        <v>9763</v>
      </c>
      <c r="K2917" s="33">
        <v>-34650</v>
      </c>
      <c r="L2917" s="31" t="s">
        <v>9764</v>
      </c>
      <c r="M2917">
        <f t="shared" si="146"/>
        <v>11</v>
      </c>
      <c r="N2917" t="str">
        <f t="shared" si="147"/>
        <v>PO63000507</v>
      </c>
      <c r="O2917" t="e">
        <f>VLOOKUP(N2917,'1_คตง_ภาพรวม'!L2917:M2967,2,FALSE)</f>
        <v>#N/A</v>
      </c>
    </row>
    <row r="2918" spans="1:15" hidden="1">
      <c r="A2918" s="31" t="s">
        <v>10853</v>
      </c>
      <c r="B2918" s="31" t="s">
        <v>14182</v>
      </c>
      <c r="C2918" s="31" t="s">
        <v>14183</v>
      </c>
      <c r="D2918" s="32">
        <v>44074</v>
      </c>
      <c r="E2918" s="31" t="s">
        <v>14184</v>
      </c>
      <c r="F2918" s="31" t="s">
        <v>9875</v>
      </c>
      <c r="G2918" s="33">
        <v>34650</v>
      </c>
      <c r="H2918" s="33">
        <v>34650</v>
      </c>
      <c r="I2918" s="31" t="s">
        <v>9762</v>
      </c>
      <c r="J2918" s="31" t="s">
        <v>9763</v>
      </c>
      <c r="K2918" s="33">
        <v>34650</v>
      </c>
      <c r="L2918" s="31" t="s">
        <v>9764</v>
      </c>
      <c r="M2918">
        <f t="shared" si="146"/>
        <v>11</v>
      </c>
      <c r="N2918" t="str">
        <f t="shared" si="147"/>
        <v>PO63000507</v>
      </c>
      <c r="O2918" t="e">
        <f>VLOOKUP(N2918,'1_คตง_ภาพรวม'!L2918:M2968,2,FALSE)</f>
        <v>#N/A</v>
      </c>
    </row>
    <row r="2919" spans="1:15" hidden="1">
      <c r="A2919" s="31" t="s">
        <v>9757</v>
      </c>
      <c r="B2919" s="31" t="s">
        <v>14185</v>
      </c>
      <c r="C2919" s="31" t="s">
        <v>14186</v>
      </c>
      <c r="D2919" s="32">
        <v>44071</v>
      </c>
      <c r="E2919" s="31" t="s">
        <v>14187</v>
      </c>
      <c r="F2919" s="31" t="s">
        <v>14188</v>
      </c>
      <c r="G2919" s="33">
        <v>-31300</v>
      </c>
      <c r="H2919" s="33">
        <v>-31300</v>
      </c>
      <c r="I2919" s="31" t="s">
        <v>9762</v>
      </c>
      <c r="J2919" s="31" t="s">
        <v>9763</v>
      </c>
      <c r="K2919" s="33">
        <v>-31300</v>
      </c>
      <c r="L2919" s="31" t="s">
        <v>9764</v>
      </c>
      <c r="M2919" t="e">
        <f t="shared" si="146"/>
        <v>#VALUE!</v>
      </c>
    </row>
    <row r="2920" spans="1:15" hidden="1">
      <c r="A2920" s="31" t="s">
        <v>9757</v>
      </c>
      <c r="B2920" s="31" t="s">
        <v>14185</v>
      </c>
      <c r="C2920" s="31" t="s">
        <v>14186</v>
      </c>
      <c r="D2920" s="32">
        <v>44071</v>
      </c>
      <c r="E2920" s="31" t="s">
        <v>14187</v>
      </c>
      <c r="F2920" s="31" t="s">
        <v>10421</v>
      </c>
      <c r="G2920" s="33">
        <v>31300</v>
      </c>
      <c r="H2920" s="33">
        <v>31300</v>
      </c>
      <c r="I2920" s="31" t="s">
        <v>9762</v>
      </c>
      <c r="J2920" s="31" t="s">
        <v>9763</v>
      </c>
      <c r="K2920" s="33">
        <v>31300</v>
      </c>
      <c r="L2920" s="31" t="s">
        <v>9764</v>
      </c>
      <c r="M2920" t="e">
        <f t="shared" si="146"/>
        <v>#VALUE!</v>
      </c>
    </row>
    <row r="2921" spans="1:15" hidden="1">
      <c r="A2921" s="31" t="s">
        <v>10853</v>
      </c>
      <c r="B2921" s="31" t="s">
        <v>14189</v>
      </c>
      <c r="C2921" s="31" t="s">
        <v>14190</v>
      </c>
      <c r="D2921" s="32">
        <v>44074</v>
      </c>
      <c r="E2921" s="31" t="s">
        <v>14191</v>
      </c>
      <c r="F2921" s="31" t="s">
        <v>12612</v>
      </c>
      <c r="G2921" s="33">
        <v>-21285</v>
      </c>
      <c r="H2921" s="33">
        <v>-21285</v>
      </c>
      <c r="I2921" s="31" t="s">
        <v>9762</v>
      </c>
      <c r="J2921" s="31" t="s">
        <v>9763</v>
      </c>
      <c r="K2921" s="33">
        <v>-21285</v>
      </c>
      <c r="L2921" s="31" t="s">
        <v>9764</v>
      </c>
      <c r="M2921">
        <f t="shared" si="146"/>
        <v>11</v>
      </c>
      <c r="N2921" t="str">
        <f t="shared" ref="N2921:N2976" si="148">MID(E2921,M2921,10)</f>
        <v>PO63000357</v>
      </c>
      <c r="O2921" t="e">
        <f>VLOOKUP(N2921,'1_คตง_ภาพรวม'!L2921:M2971,2,FALSE)</f>
        <v>#N/A</v>
      </c>
    </row>
    <row r="2922" spans="1:15" hidden="1">
      <c r="A2922" s="31" t="s">
        <v>10853</v>
      </c>
      <c r="B2922" s="31" t="s">
        <v>14189</v>
      </c>
      <c r="C2922" s="31" t="s">
        <v>14190</v>
      </c>
      <c r="D2922" s="32">
        <v>44074</v>
      </c>
      <c r="E2922" s="31" t="s">
        <v>14191</v>
      </c>
      <c r="F2922" s="31" t="s">
        <v>9875</v>
      </c>
      <c r="G2922" s="33">
        <v>21285</v>
      </c>
      <c r="H2922" s="33">
        <v>21285</v>
      </c>
      <c r="I2922" s="31" t="s">
        <v>9762</v>
      </c>
      <c r="J2922" s="31" t="s">
        <v>9763</v>
      </c>
      <c r="K2922" s="33">
        <v>21285</v>
      </c>
      <c r="L2922" s="31" t="s">
        <v>9764</v>
      </c>
      <c r="M2922">
        <f t="shared" si="146"/>
        <v>11</v>
      </c>
      <c r="N2922" t="str">
        <f t="shared" si="148"/>
        <v>PO63000357</v>
      </c>
      <c r="O2922" t="e">
        <f>VLOOKUP(N2922,'1_คตง_ภาพรวม'!L2922:M2972,2,FALSE)</f>
        <v>#N/A</v>
      </c>
    </row>
    <row r="2923" spans="1:15" hidden="1">
      <c r="A2923" s="31" t="s">
        <v>10853</v>
      </c>
      <c r="B2923" s="31" t="s">
        <v>14192</v>
      </c>
      <c r="C2923" s="31" t="s">
        <v>14193</v>
      </c>
      <c r="D2923" s="32">
        <v>44074</v>
      </c>
      <c r="E2923" s="31" t="s">
        <v>14194</v>
      </c>
      <c r="F2923" s="31" t="s">
        <v>12612</v>
      </c>
      <c r="G2923" s="33">
        <v>-21285</v>
      </c>
      <c r="H2923" s="33">
        <v>-21285</v>
      </c>
      <c r="I2923" s="31" t="s">
        <v>9762</v>
      </c>
      <c r="J2923" s="31" t="s">
        <v>9763</v>
      </c>
      <c r="K2923" s="33">
        <v>-21285</v>
      </c>
      <c r="L2923" s="31" t="s">
        <v>9764</v>
      </c>
      <c r="M2923">
        <f t="shared" si="146"/>
        <v>11</v>
      </c>
      <c r="N2923" t="str">
        <f t="shared" si="148"/>
        <v>PO63000356</v>
      </c>
      <c r="O2923" t="e">
        <f>VLOOKUP(N2923,'1_คตง_ภาพรวม'!L2923:M2973,2,FALSE)</f>
        <v>#N/A</v>
      </c>
    </row>
    <row r="2924" spans="1:15" hidden="1">
      <c r="A2924" s="31" t="s">
        <v>10853</v>
      </c>
      <c r="B2924" s="31" t="s">
        <v>14192</v>
      </c>
      <c r="C2924" s="31" t="s">
        <v>14193</v>
      </c>
      <c r="D2924" s="32">
        <v>44074</v>
      </c>
      <c r="E2924" s="31" t="s">
        <v>14194</v>
      </c>
      <c r="F2924" s="31" t="s">
        <v>9875</v>
      </c>
      <c r="G2924" s="33">
        <v>21285</v>
      </c>
      <c r="H2924" s="33">
        <v>21285</v>
      </c>
      <c r="I2924" s="31" t="s">
        <v>9762</v>
      </c>
      <c r="J2924" s="31" t="s">
        <v>9763</v>
      </c>
      <c r="K2924" s="33">
        <v>21285</v>
      </c>
      <c r="L2924" s="31" t="s">
        <v>9764</v>
      </c>
      <c r="M2924">
        <f t="shared" si="146"/>
        <v>11</v>
      </c>
      <c r="N2924" t="str">
        <f t="shared" si="148"/>
        <v>PO63000356</v>
      </c>
      <c r="O2924" t="e">
        <f>VLOOKUP(N2924,'1_คตง_ภาพรวม'!L2924:M2974,2,FALSE)</f>
        <v>#N/A</v>
      </c>
    </row>
    <row r="2925" spans="1:15" hidden="1">
      <c r="A2925" s="31" t="s">
        <v>10853</v>
      </c>
      <c r="B2925" s="31" t="s">
        <v>14195</v>
      </c>
      <c r="C2925" s="31" t="s">
        <v>14196</v>
      </c>
      <c r="D2925" s="32">
        <v>44074</v>
      </c>
      <c r="E2925" s="31" t="s">
        <v>14197</v>
      </c>
      <c r="F2925" s="31" t="s">
        <v>12612</v>
      </c>
      <c r="G2925" s="33">
        <v>-39600</v>
      </c>
      <c r="H2925" s="33">
        <v>-39600</v>
      </c>
      <c r="I2925" s="31" t="s">
        <v>9762</v>
      </c>
      <c r="J2925" s="31" t="s">
        <v>9763</v>
      </c>
      <c r="K2925" s="33">
        <v>-39600</v>
      </c>
      <c r="L2925" s="31" t="s">
        <v>9764</v>
      </c>
      <c r="M2925">
        <f t="shared" si="146"/>
        <v>11</v>
      </c>
      <c r="N2925" t="str">
        <f t="shared" si="148"/>
        <v>PO63000693</v>
      </c>
      <c r="O2925" t="e">
        <f>VLOOKUP(N2925,'1_คตง_ภาพรวม'!L2925:M2975,2,FALSE)</f>
        <v>#N/A</v>
      </c>
    </row>
    <row r="2926" spans="1:15" hidden="1">
      <c r="A2926" s="31" t="s">
        <v>10853</v>
      </c>
      <c r="B2926" s="31" t="s">
        <v>14195</v>
      </c>
      <c r="C2926" s="31" t="s">
        <v>14196</v>
      </c>
      <c r="D2926" s="32">
        <v>44074</v>
      </c>
      <c r="E2926" s="31" t="s">
        <v>14197</v>
      </c>
      <c r="F2926" s="31" t="s">
        <v>9875</v>
      </c>
      <c r="G2926" s="33">
        <v>39600</v>
      </c>
      <c r="H2926" s="33">
        <v>39600</v>
      </c>
      <c r="I2926" s="31" t="s">
        <v>9762</v>
      </c>
      <c r="J2926" s="31" t="s">
        <v>9763</v>
      </c>
      <c r="K2926" s="33">
        <v>39600</v>
      </c>
      <c r="L2926" s="31" t="s">
        <v>9764</v>
      </c>
      <c r="M2926">
        <f t="shared" si="146"/>
        <v>11</v>
      </c>
      <c r="N2926" t="str">
        <f t="shared" si="148"/>
        <v>PO63000693</v>
      </c>
      <c r="O2926" t="e">
        <f>VLOOKUP(N2926,'1_คตง_ภาพรวม'!L2926:M2976,2,FALSE)</f>
        <v>#N/A</v>
      </c>
    </row>
    <row r="2927" spans="1:15" hidden="1">
      <c r="A2927" s="31" t="s">
        <v>10853</v>
      </c>
      <c r="B2927" s="31" t="s">
        <v>14198</v>
      </c>
      <c r="C2927" s="31" t="s">
        <v>14199</v>
      </c>
      <c r="D2927" s="32">
        <v>44074</v>
      </c>
      <c r="E2927" s="31" t="s">
        <v>14200</v>
      </c>
      <c r="F2927" s="31" t="s">
        <v>12612</v>
      </c>
      <c r="G2927" s="33">
        <v>-24750</v>
      </c>
      <c r="H2927" s="33">
        <v>-24750</v>
      </c>
      <c r="I2927" s="31" t="s">
        <v>9762</v>
      </c>
      <c r="J2927" s="31" t="s">
        <v>9763</v>
      </c>
      <c r="K2927" s="33">
        <v>-24750</v>
      </c>
      <c r="L2927" s="31" t="s">
        <v>9764</v>
      </c>
      <c r="M2927">
        <f t="shared" si="146"/>
        <v>11</v>
      </c>
      <c r="N2927" t="str">
        <f t="shared" si="148"/>
        <v>PO63000376</v>
      </c>
      <c r="O2927" t="e">
        <f>VLOOKUP(N2927,'1_คตง_ภาพรวม'!L2927:M2977,2,FALSE)</f>
        <v>#N/A</v>
      </c>
    </row>
    <row r="2928" spans="1:15" hidden="1">
      <c r="A2928" s="31" t="s">
        <v>10853</v>
      </c>
      <c r="B2928" s="31" t="s">
        <v>14198</v>
      </c>
      <c r="C2928" s="31" t="s">
        <v>14199</v>
      </c>
      <c r="D2928" s="32">
        <v>44074</v>
      </c>
      <c r="E2928" s="31" t="s">
        <v>14200</v>
      </c>
      <c r="F2928" s="31" t="s">
        <v>9875</v>
      </c>
      <c r="G2928" s="33">
        <v>24750</v>
      </c>
      <c r="H2928" s="33">
        <v>24750</v>
      </c>
      <c r="I2928" s="31" t="s">
        <v>9762</v>
      </c>
      <c r="J2928" s="31" t="s">
        <v>9763</v>
      </c>
      <c r="K2928" s="33">
        <v>24750</v>
      </c>
      <c r="L2928" s="31" t="s">
        <v>9764</v>
      </c>
      <c r="M2928">
        <f t="shared" si="146"/>
        <v>11</v>
      </c>
      <c r="N2928" t="str">
        <f t="shared" si="148"/>
        <v>PO63000376</v>
      </c>
      <c r="O2928" t="e">
        <f>VLOOKUP(N2928,'1_คตง_ภาพรวม'!L2928:M2978,2,FALSE)</f>
        <v>#N/A</v>
      </c>
    </row>
    <row r="2929" spans="1:15" hidden="1">
      <c r="A2929" s="31" t="s">
        <v>10853</v>
      </c>
      <c r="B2929" s="31" t="s">
        <v>14201</v>
      </c>
      <c r="C2929" s="31" t="s">
        <v>14202</v>
      </c>
      <c r="D2929" s="32">
        <v>44074</v>
      </c>
      <c r="E2929" s="31" t="s">
        <v>14203</v>
      </c>
      <c r="F2929" s="31" t="s">
        <v>12612</v>
      </c>
      <c r="G2929" s="33">
        <v>-24750</v>
      </c>
      <c r="H2929" s="33">
        <v>-24750</v>
      </c>
      <c r="I2929" s="31" t="s">
        <v>9762</v>
      </c>
      <c r="J2929" s="31" t="s">
        <v>9763</v>
      </c>
      <c r="K2929" s="33">
        <v>-24750</v>
      </c>
      <c r="L2929" s="31" t="s">
        <v>9764</v>
      </c>
      <c r="M2929">
        <f t="shared" si="146"/>
        <v>11</v>
      </c>
      <c r="N2929" t="str">
        <f t="shared" si="148"/>
        <v>PO63000489</v>
      </c>
      <c r="O2929" t="e">
        <f>VLOOKUP(N2929,'1_คตง_ภาพรวม'!L2929:M2979,2,FALSE)</f>
        <v>#N/A</v>
      </c>
    </row>
    <row r="2930" spans="1:15" hidden="1">
      <c r="A2930" s="31" t="s">
        <v>10853</v>
      </c>
      <c r="B2930" s="31" t="s">
        <v>14201</v>
      </c>
      <c r="C2930" s="31" t="s">
        <v>14202</v>
      </c>
      <c r="D2930" s="32">
        <v>44074</v>
      </c>
      <c r="E2930" s="31" t="s">
        <v>14203</v>
      </c>
      <c r="F2930" s="31" t="s">
        <v>9875</v>
      </c>
      <c r="G2930" s="33">
        <v>24750</v>
      </c>
      <c r="H2930" s="33">
        <v>24750</v>
      </c>
      <c r="I2930" s="31" t="s">
        <v>9762</v>
      </c>
      <c r="J2930" s="31" t="s">
        <v>9763</v>
      </c>
      <c r="K2930" s="33">
        <v>24750</v>
      </c>
      <c r="L2930" s="31" t="s">
        <v>9764</v>
      </c>
      <c r="M2930">
        <f t="shared" si="146"/>
        <v>11</v>
      </c>
      <c r="N2930" t="str">
        <f t="shared" si="148"/>
        <v>PO63000489</v>
      </c>
      <c r="O2930" t="e">
        <f>VLOOKUP(N2930,'1_คตง_ภาพรวม'!L2930:M2980,2,FALSE)</f>
        <v>#N/A</v>
      </c>
    </row>
    <row r="2931" spans="1:15" hidden="1">
      <c r="A2931" s="31" t="s">
        <v>10853</v>
      </c>
      <c r="B2931" s="31" t="s">
        <v>14204</v>
      </c>
      <c r="C2931" s="31" t="s">
        <v>14205</v>
      </c>
      <c r="D2931" s="32">
        <v>44074</v>
      </c>
      <c r="E2931" s="31" t="s">
        <v>14206</v>
      </c>
      <c r="F2931" s="31" t="s">
        <v>12612</v>
      </c>
      <c r="G2931" s="33">
        <v>-76230</v>
      </c>
      <c r="H2931" s="33">
        <v>-76230</v>
      </c>
      <c r="I2931" s="31" t="s">
        <v>9762</v>
      </c>
      <c r="J2931" s="31" t="s">
        <v>9763</v>
      </c>
      <c r="K2931" s="33">
        <v>-76230</v>
      </c>
      <c r="L2931" s="31" t="s">
        <v>9764</v>
      </c>
      <c r="M2931">
        <f t="shared" si="146"/>
        <v>11</v>
      </c>
      <c r="N2931" t="str">
        <f t="shared" si="148"/>
        <v>PO63000375</v>
      </c>
      <c r="O2931" t="e">
        <f>VLOOKUP(N2931,'1_คตง_ภาพรวม'!L2931:M2981,2,FALSE)</f>
        <v>#N/A</v>
      </c>
    </row>
    <row r="2932" spans="1:15" hidden="1">
      <c r="A2932" s="31" t="s">
        <v>10853</v>
      </c>
      <c r="B2932" s="31" t="s">
        <v>14204</v>
      </c>
      <c r="C2932" s="31" t="s">
        <v>14205</v>
      </c>
      <c r="D2932" s="32">
        <v>44074</v>
      </c>
      <c r="E2932" s="31" t="s">
        <v>14206</v>
      </c>
      <c r="F2932" s="31" t="s">
        <v>9875</v>
      </c>
      <c r="G2932" s="33">
        <v>76230</v>
      </c>
      <c r="H2932" s="33">
        <v>76230</v>
      </c>
      <c r="I2932" s="31" t="s">
        <v>9762</v>
      </c>
      <c r="J2932" s="31" t="s">
        <v>9763</v>
      </c>
      <c r="K2932" s="33">
        <v>76230</v>
      </c>
      <c r="L2932" s="31" t="s">
        <v>9764</v>
      </c>
      <c r="M2932">
        <f t="shared" si="146"/>
        <v>11</v>
      </c>
      <c r="N2932" t="str">
        <f t="shared" si="148"/>
        <v>PO63000375</v>
      </c>
      <c r="O2932" t="e">
        <f>VLOOKUP(N2932,'1_คตง_ภาพรวม'!L2932:M2982,2,FALSE)</f>
        <v>#N/A</v>
      </c>
    </row>
    <row r="2933" spans="1:15" hidden="1">
      <c r="A2933" s="31" t="s">
        <v>10853</v>
      </c>
      <c r="B2933" s="31" t="s">
        <v>14207</v>
      </c>
      <c r="C2933" s="31" t="s">
        <v>14208</v>
      </c>
      <c r="D2933" s="32">
        <v>44074</v>
      </c>
      <c r="E2933" s="31" t="s">
        <v>14209</v>
      </c>
      <c r="F2933" s="31" t="s">
        <v>12612</v>
      </c>
      <c r="G2933" s="33">
        <v>-21780</v>
      </c>
      <c r="H2933" s="33">
        <v>-21780</v>
      </c>
      <c r="I2933" s="31" t="s">
        <v>9762</v>
      </c>
      <c r="J2933" s="31" t="s">
        <v>9763</v>
      </c>
      <c r="K2933" s="33">
        <v>-21780</v>
      </c>
      <c r="L2933" s="31" t="s">
        <v>9764</v>
      </c>
      <c r="M2933">
        <f t="shared" si="146"/>
        <v>11</v>
      </c>
      <c r="N2933" t="str">
        <f t="shared" si="148"/>
        <v>PO63000379</v>
      </c>
      <c r="O2933" t="e">
        <f>VLOOKUP(N2933,'1_คตง_ภาพรวม'!L2933:M2983,2,FALSE)</f>
        <v>#N/A</v>
      </c>
    </row>
    <row r="2934" spans="1:15" hidden="1">
      <c r="A2934" s="31" t="s">
        <v>10853</v>
      </c>
      <c r="B2934" s="31" t="s">
        <v>14207</v>
      </c>
      <c r="C2934" s="31" t="s">
        <v>14208</v>
      </c>
      <c r="D2934" s="32">
        <v>44074</v>
      </c>
      <c r="E2934" s="31" t="s">
        <v>14209</v>
      </c>
      <c r="F2934" s="31" t="s">
        <v>9875</v>
      </c>
      <c r="G2934" s="33">
        <v>21780</v>
      </c>
      <c r="H2934" s="33">
        <v>21780</v>
      </c>
      <c r="I2934" s="31" t="s">
        <v>9762</v>
      </c>
      <c r="J2934" s="31" t="s">
        <v>9763</v>
      </c>
      <c r="K2934" s="33">
        <v>21780</v>
      </c>
      <c r="L2934" s="31" t="s">
        <v>9764</v>
      </c>
      <c r="M2934">
        <f t="shared" si="146"/>
        <v>11</v>
      </c>
      <c r="N2934" t="str">
        <f t="shared" si="148"/>
        <v>PO63000379</v>
      </c>
      <c r="O2934" t="e">
        <f>VLOOKUP(N2934,'1_คตง_ภาพรวม'!L2934:M2984,2,FALSE)</f>
        <v>#N/A</v>
      </c>
    </row>
    <row r="2935" spans="1:15" hidden="1">
      <c r="A2935" s="31" t="s">
        <v>10853</v>
      </c>
      <c r="B2935" s="31" t="s">
        <v>14210</v>
      </c>
      <c r="C2935" s="31" t="s">
        <v>14211</v>
      </c>
      <c r="D2935" s="32">
        <v>44074</v>
      </c>
      <c r="E2935" s="31" t="s">
        <v>14212</v>
      </c>
      <c r="F2935" s="31" t="s">
        <v>12612</v>
      </c>
      <c r="G2935" s="33">
        <v>-17820</v>
      </c>
      <c r="H2935" s="33">
        <v>-17820</v>
      </c>
      <c r="I2935" s="31" t="s">
        <v>9762</v>
      </c>
      <c r="J2935" s="31" t="s">
        <v>9763</v>
      </c>
      <c r="K2935" s="33">
        <v>-17820</v>
      </c>
      <c r="L2935" s="31" t="s">
        <v>9764</v>
      </c>
      <c r="M2935">
        <f t="shared" si="146"/>
        <v>11</v>
      </c>
      <c r="N2935" t="str">
        <f t="shared" si="148"/>
        <v>PO63000692</v>
      </c>
      <c r="O2935" t="e">
        <f>VLOOKUP(N2935,'1_คตง_ภาพรวม'!L2935:M2985,2,FALSE)</f>
        <v>#N/A</v>
      </c>
    </row>
    <row r="2936" spans="1:15" hidden="1">
      <c r="A2936" s="31" t="s">
        <v>10853</v>
      </c>
      <c r="B2936" s="31" t="s">
        <v>14210</v>
      </c>
      <c r="C2936" s="31" t="s">
        <v>14211</v>
      </c>
      <c r="D2936" s="32">
        <v>44074</v>
      </c>
      <c r="E2936" s="31" t="s">
        <v>14212</v>
      </c>
      <c r="F2936" s="31" t="s">
        <v>9875</v>
      </c>
      <c r="G2936" s="33">
        <v>17820</v>
      </c>
      <c r="H2936" s="33">
        <v>17820</v>
      </c>
      <c r="I2936" s="31" t="s">
        <v>9762</v>
      </c>
      <c r="J2936" s="31" t="s">
        <v>9763</v>
      </c>
      <c r="K2936" s="33">
        <v>17820</v>
      </c>
      <c r="L2936" s="31" t="s">
        <v>9764</v>
      </c>
      <c r="M2936">
        <f t="shared" si="146"/>
        <v>11</v>
      </c>
      <c r="N2936" t="str">
        <f t="shared" si="148"/>
        <v>PO63000692</v>
      </c>
      <c r="O2936" t="e">
        <f>VLOOKUP(N2936,'1_คตง_ภาพรวม'!L2936:M2986,2,FALSE)</f>
        <v>#N/A</v>
      </c>
    </row>
    <row r="2937" spans="1:15" hidden="1">
      <c r="A2937" s="31" t="s">
        <v>10853</v>
      </c>
      <c r="B2937" s="31" t="s">
        <v>14213</v>
      </c>
      <c r="C2937" s="31" t="s">
        <v>14214</v>
      </c>
      <c r="D2937" s="32">
        <v>44074</v>
      </c>
      <c r="E2937" s="31" t="s">
        <v>14215</v>
      </c>
      <c r="F2937" s="31" t="s">
        <v>12612</v>
      </c>
      <c r="G2937" s="33">
        <v>-37620</v>
      </c>
      <c r="H2937" s="33">
        <v>-37620</v>
      </c>
      <c r="I2937" s="31" t="s">
        <v>9762</v>
      </c>
      <c r="J2937" s="31" t="s">
        <v>9763</v>
      </c>
      <c r="K2937" s="33">
        <v>-37620</v>
      </c>
      <c r="L2937" s="31" t="s">
        <v>9764</v>
      </c>
      <c r="M2937">
        <f t="shared" si="146"/>
        <v>11</v>
      </c>
      <c r="N2937" t="str">
        <f t="shared" si="148"/>
        <v>PO63000429</v>
      </c>
      <c r="O2937" t="e">
        <f>VLOOKUP(N2937,'1_คตง_ภาพรวม'!L2937:M2987,2,FALSE)</f>
        <v>#N/A</v>
      </c>
    </row>
    <row r="2938" spans="1:15" hidden="1">
      <c r="A2938" s="31" t="s">
        <v>10853</v>
      </c>
      <c r="B2938" s="31" t="s">
        <v>14213</v>
      </c>
      <c r="C2938" s="31" t="s">
        <v>14214</v>
      </c>
      <c r="D2938" s="32">
        <v>44074</v>
      </c>
      <c r="E2938" s="31" t="s">
        <v>14215</v>
      </c>
      <c r="F2938" s="31" t="s">
        <v>9875</v>
      </c>
      <c r="G2938" s="33">
        <v>37620</v>
      </c>
      <c r="H2938" s="33">
        <v>37620</v>
      </c>
      <c r="I2938" s="31" t="s">
        <v>9762</v>
      </c>
      <c r="J2938" s="31" t="s">
        <v>9763</v>
      </c>
      <c r="K2938" s="33">
        <v>37620</v>
      </c>
      <c r="L2938" s="31" t="s">
        <v>9764</v>
      </c>
      <c r="M2938">
        <f t="shared" si="146"/>
        <v>11</v>
      </c>
      <c r="N2938" t="str">
        <f t="shared" si="148"/>
        <v>PO63000429</v>
      </c>
      <c r="O2938" t="e">
        <f>VLOOKUP(N2938,'1_คตง_ภาพรวม'!L2938:M2988,2,FALSE)</f>
        <v>#N/A</v>
      </c>
    </row>
    <row r="2939" spans="1:15" hidden="1">
      <c r="A2939" s="31" t="s">
        <v>10853</v>
      </c>
      <c r="B2939" s="31" t="s">
        <v>14216</v>
      </c>
      <c r="C2939" s="31" t="s">
        <v>14217</v>
      </c>
      <c r="D2939" s="32">
        <v>44074</v>
      </c>
      <c r="E2939" s="31" t="s">
        <v>14218</v>
      </c>
      <c r="F2939" s="31" t="s">
        <v>12612</v>
      </c>
      <c r="G2939" s="33">
        <v>-17820</v>
      </c>
      <c r="H2939" s="33">
        <v>-17820</v>
      </c>
      <c r="I2939" s="31" t="s">
        <v>9762</v>
      </c>
      <c r="J2939" s="31" t="s">
        <v>9763</v>
      </c>
      <c r="K2939" s="33">
        <v>-17820</v>
      </c>
      <c r="L2939" s="31" t="s">
        <v>9764</v>
      </c>
      <c r="M2939">
        <f t="shared" si="146"/>
        <v>11</v>
      </c>
      <c r="N2939" t="str">
        <f t="shared" si="148"/>
        <v>PO63000311</v>
      </c>
      <c r="O2939" t="e">
        <f>VLOOKUP(N2939,'1_คตง_ภาพรวม'!L2939:M2989,2,FALSE)</f>
        <v>#N/A</v>
      </c>
    </row>
    <row r="2940" spans="1:15" hidden="1">
      <c r="A2940" s="31" t="s">
        <v>10853</v>
      </c>
      <c r="B2940" s="31" t="s">
        <v>14216</v>
      </c>
      <c r="C2940" s="31" t="s">
        <v>14217</v>
      </c>
      <c r="D2940" s="32">
        <v>44074</v>
      </c>
      <c r="E2940" s="31" t="s">
        <v>14218</v>
      </c>
      <c r="F2940" s="31" t="s">
        <v>9875</v>
      </c>
      <c r="G2940" s="33">
        <v>17820</v>
      </c>
      <c r="H2940" s="33">
        <v>17820</v>
      </c>
      <c r="I2940" s="31" t="s">
        <v>9762</v>
      </c>
      <c r="J2940" s="31" t="s">
        <v>9763</v>
      </c>
      <c r="K2940" s="33">
        <v>17820</v>
      </c>
      <c r="L2940" s="31" t="s">
        <v>9764</v>
      </c>
      <c r="M2940">
        <f t="shared" si="146"/>
        <v>11</v>
      </c>
      <c r="N2940" t="str">
        <f t="shared" si="148"/>
        <v>PO63000311</v>
      </c>
      <c r="O2940" t="e">
        <f>VLOOKUP(N2940,'1_คตง_ภาพรวม'!L2940:M2990,2,FALSE)</f>
        <v>#N/A</v>
      </c>
    </row>
    <row r="2941" spans="1:15" hidden="1">
      <c r="A2941" s="31" t="s">
        <v>10853</v>
      </c>
      <c r="B2941" s="31" t="s">
        <v>14219</v>
      </c>
      <c r="C2941" s="31" t="s">
        <v>14220</v>
      </c>
      <c r="D2941" s="32">
        <v>44074</v>
      </c>
      <c r="E2941" s="31" t="s">
        <v>14221</v>
      </c>
      <c r="F2941" s="31" t="s">
        <v>12612</v>
      </c>
      <c r="G2941" s="33">
        <v>-21780</v>
      </c>
      <c r="H2941" s="33">
        <v>-21780</v>
      </c>
      <c r="I2941" s="31" t="s">
        <v>9762</v>
      </c>
      <c r="J2941" s="31" t="s">
        <v>9763</v>
      </c>
      <c r="K2941" s="33">
        <v>-21780</v>
      </c>
      <c r="L2941" s="31" t="s">
        <v>9764</v>
      </c>
      <c r="M2941">
        <f t="shared" si="146"/>
        <v>11</v>
      </c>
      <c r="N2941" t="str">
        <f t="shared" si="148"/>
        <v>PO63000610</v>
      </c>
      <c r="O2941" t="e">
        <f>VLOOKUP(N2941,'1_คตง_ภาพรวม'!L2941:M2991,2,FALSE)</f>
        <v>#N/A</v>
      </c>
    </row>
    <row r="2942" spans="1:15" hidden="1">
      <c r="A2942" s="31" t="s">
        <v>10853</v>
      </c>
      <c r="B2942" s="31" t="s">
        <v>14219</v>
      </c>
      <c r="C2942" s="31" t="s">
        <v>14220</v>
      </c>
      <c r="D2942" s="32">
        <v>44074</v>
      </c>
      <c r="E2942" s="31" t="s">
        <v>14221</v>
      </c>
      <c r="F2942" s="31" t="s">
        <v>9875</v>
      </c>
      <c r="G2942" s="33">
        <v>21780</v>
      </c>
      <c r="H2942" s="33">
        <v>21780</v>
      </c>
      <c r="I2942" s="31" t="s">
        <v>9762</v>
      </c>
      <c r="J2942" s="31" t="s">
        <v>9763</v>
      </c>
      <c r="K2942" s="33">
        <v>21780</v>
      </c>
      <c r="L2942" s="31" t="s">
        <v>9764</v>
      </c>
      <c r="M2942">
        <f t="shared" si="146"/>
        <v>11</v>
      </c>
      <c r="N2942" t="str">
        <f t="shared" si="148"/>
        <v>PO63000610</v>
      </c>
      <c r="O2942" t="e">
        <f>VLOOKUP(N2942,'1_คตง_ภาพรวม'!L2942:M2992,2,FALSE)</f>
        <v>#N/A</v>
      </c>
    </row>
    <row r="2943" spans="1:15" hidden="1">
      <c r="A2943" s="31" t="s">
        <v>10853</v>
      </c>
      <c r="B2943" s="31" t="s">
        <v>14222</v>
      </c>
      <c r="C2943" s="31" t="s">
        <v>14223</v>
      </c>
      <c r="D2943" s="32">
        <v>44074</v>
      </c>
      <c r="E2943" s="31" t="s">
        <v>14224</v>
      </c>
      <c r="F2943" s="31" t="s">
        <v>12612</v>
      </c>
      <c r="G2943" s="33">
        <v>-24750</v>
      </c>
      <c r="H2943" s="33">
        <v>-24750</v>
      </c>
      <c r="I2943" s="31" t="s">
        <v>9762</v>
      </c>
      <c r="J2943" s="31" t="s">
        <v>9763</v>
      </c>
      <c r="K2943" s="33">
        <v>-24750</v>
      </c>
      <c r="L2943" s="31" t="s">
        <v>9764</v>
      </c>
      <c r="M2943">
        <f t="shared" si="146"/>
        <v>11</v>
      </c>
      <c r="N2943" t="str">
        <f t="shared" si="148"/>
        <v>PO63000498</v>
      </c>
      <c r="O2943" t="e">
        <f>VLOOKUP(N2943,'1_คตง_ภาพรวม'!L2943:M2993,2,FALSE)</f>
        <v>#N/A</v>
      </c>
    </row>
    <row r="2944" spans="1:15" hidden="1">
      <c r="A2944" s="31" t="s">
        <v>10853</v>
      </c>
      <c r="B2944" s="31" t="s">
        <v>14222</v>
      </c>
      <c r="C2944" s="31" t="s">
        <v>14223</v>
      </c>
      <c r="D2944" s="32">
        <v>44074</v>
      </c>
      <c r="E2944" s="31" t="s">
        <v>14224</v>
      </c>
      <c r="F2944" s="31" t="s">
        <v>9875</v>
      </c>
      <c r="G2944" s="33">
        <v>24750</v>
      </c>
      <c r="H2944" s="33">
        <v>24750</v>
      </c>
      <c r="I2944" s="31" t="s">
        <v>9762</v>
      </c>
      <c r="J2944" s="31" t="s">
        <v>9763</v>
      </c>
      <c r="K2944" s="33">
        <v>24750</v>
      </c>
      <c r="L2944" s="31" t="s">
        <v>9764</v>
      </c>
      <c r="M2944">
        <f t="shared" si="146"/>
        <v>11</v>
      </c>
      <c r="N2944" t="str">
        <f t="shared" si="148"/>
        <v>PO63000498</v>
      </c>
      <c r="O2944" t="e">
        <f>VLOOKUP(N2944,'1_คตง_ภาพรวม'!L2944:M2994,2,FALSE)</f>
        <v>#N/A</v>
      </c>
    </row>
    <row r="2945" spans="1:15" hidden="1">
      <c r="A2945" s="31" t="s">
        <v>10853</v>
      </c>
      <c r="B2945" s="31" t="s">
        <v>14225</v>
      </c>
      <c r="C2945" s="31" t="s">
        <v>14226</v>
      </c>
      <c r="D2945" s="32">
        <v>44074</v>
      </c>
      <c r="E2945" s="31" t="s">
        <v>14227</v>
      </c>
      <c r="F2945" s="31" t="s">
        <v>12612</v>
      </c>
      <c r="G2945" s="33">
        <v>-30195</v>
      </c>
      <c r="H2945" s="33">
        <v>-30195</v>
      </c>
      <c r="I2945" s="31" t="s">
        <v>9762</v>
      </c>
      <c r="J2945" s="31" t="s">
        <v>9763</v>
      </c>
      <c r="K2945" s="33">
        <v>-30195</v>
      </c>
      <c r="L2945" s="31" t="s">
        <v>9764</v>
      </c>
      <c r="M2945">
        <f t="shared" si="146"/>
        <v>11</v>
      </c>
      <c r="N2945" t="str">
        <f t="shared" si="148"/>
        <v>PO63000744</v>
      </c>
      <c r="O2945" t="e">
        <f>VLOOKUP(N2945,'1_คตง_ภาพรวม'!L2945:M2995,2,FALSE)</f>
        <v>#N/A</v>
      </c>
    </row>
    <row r="2946" spans="1:15" hidden="1">
      <c r="A2946" s="31" t="s">
        <v>10853</v>
      </c>
      <c r="B2946" s="31" t="s">
        <v>14225</v>
      </c>
      <c r="C2946" s="31" t="s">
        <v>14226</v>
      </c>
      <c r="D2946" s="32">
        <v>44074</v>
      </c>
      <c r="E2946" s="31" t="s">
        <v>14227</v>
      </c>
      <c r="F2946" s="31" t="s">
        <v>9875</v>
      </c>
      <c r="G2946" s="33">
        <v>30195</v>
      </c>
      <c r="H2946" s="33">
        <v>30195</v>
      </c>
      <c r="I2946" s="31" t="s">
        <v>9762</v>
      </c>
      <c r="J2946" s="31" t="s">
        <v>9763</v>
      </c>
      <c r="K2946" s="33">
        <v>30195</v>
      </c>
      <c r="L2946" s="31" t="s">
        <v>9764</v>
      </c>
      <c r="M2946">
        <f t="shared" si="146"/>
        <v>11</v>
      </c>
      <c r="N2946" t="str">
        <f t="shared" si="148"/>
        <v>PO63000744</v>
      </c>
      <c r="O2946" t="e">
        <f>VLOOKUP(N2946,'1_คตง_ภาพรวม'!L2946:M2996,2,FALSE)</f>
        <v>#N/A</v>
      </c>
    </row>
    <row r="2947" spans="1:15" hidden="1">
      <c r="A2947" s="31" t="s">
        <v>9757</v>
      </c>
      <c r="B2947" s="31" t="s">
        <v>14228</v>
      </c>
      <c r="C2947" s="31" t="s">
        <v>14229</v>
      </c>
      <c r="D2947" s="32">
        <v>44074</v>
      </c>
      <c r="E2947" s="31" t="s">
        <v>14230</v>
      </c>
      <c r="F2947" s="31" t="s">
        <v>12612</v>
      </c>
      <c r="G2947" s="33">
        <v>-33660</v>
      </c>
      <c r="H2947" s="33">
        <v>-33660</v>
      </c>
      <c r="I2947" s="31" t="s">
        <v>9762</v>
      </c>
      <c r="J2947" s="31" t="s">
        <v>9763</v>
      </c>
      <c r="K2947" s="33">
        <v>-33660</v>
      </c>
      <c r="L2947" s="31" t="s">
        <v>9764</v>
      </c>
      <c r="M2947">
        <f t="shared" ref="M2947:M3010" si="149">FIND("PO",E2947)</f>
        <v>28</v>
      </c>
      <c r="N2947" t="str">
        <f t="shared" si="148"/>
        <v>PO63000491</v>
      </c>
      <c r="O2947" t="e">
        <f>VLOOKUP(N2947,'1_คตง_ภาพรวม'!L2947:M2997,2,FALSE)</f>
        <v>#N/A</v>
      </c>
    </row>
    <row r="2948" spans="1:15" hidden="1">
      <c r="A2948" s="31" t="s">
        <v>9757</v>
      </c>
      <c r="B2948" s="31" t="s">
        <v>14228</v>
      </c>
      <c r="C2948" s="31" t="s">
        <v>14229</v>
      </c>
      <c r="D2948" s="32">
        <v>44074</v>
      </c>
      <c r="E2948" s="31" t="s">
        <v>14230</v>
      </c>
      <c r="F2948" s="31" t="s">
        <v>9875</v>
      </c>
      <c r="G2948" s="33">
        <v>33660</v>
      </c>
      <c r="H2948" s="33">
        <v>33660</v>
      </c>
      <c r="I2948" s="31" t="s">
        <v>9762</v>
      </c>
      <c r="J2948" s="31" t="s">
        <v>9763</v>
      </c>
      <c r="K2948" s="33">
        <v>33660</v>
      </c>
      <c r="L2948" s="31" t="s">
        <v>9764</v>
      </c>
      <c r="M2948">
        <f t="shared" si="149"/>
        <v>28</v>
      </c>
      <c r="N2948" t="str">
        <f t="shared" si="148"/>
        <v>PO63000491</v>
      </c>
      <c r="O2948" t="e">
        <f>VLOOKUP(N2948,'1_คตง_ภาพรวม'!L2948:M2998,2,FALSE)</f>
        <v>#N/A</v>
      </c>
    </row>
    <row r="2949" spans="1:15" hidden="1">
      <c r="A2949" s="31" t="s">
        <v>9757</v>
      </c>
      <c r="B2949" s="31" t="s">
        <v>14231</v>
      </c>
      <c r="C2949" s="31" t="s">
        <v>14232</v>
      </c>
      <c r="D2949" s="32">
        <v>44074</v>
      </c>
      <c r="E2949" s="31" t="s">
        <v>14233</v>
      </c>
      <c r="F2949" s="31" t="s">
        <v>12612</v>
      </c>
      <c r="G2949" s="33">
        <v>-20790</v>
      </c>
      <c r="H2949" s="33">
        <v>-20790</v>
      </c>
      <c r="I2949" s="31" t="s">
        <v>9762</v>
      </c>
      <c r="J2949" s="31" t="s">
        <v>9763</v>
      </c>
      <c r="K2949" s="33">
        <v>-20790</v>
      </c>
      <c r="L2949" s="31" t="s">
        <v>9764</v>
      </c>
      <c r="M2949">
        <f t="shared" si="149"/>
        <v>33</v>
      </c>
      <c r="N2949" t="str">
        <f t="shared" si="148"/>
        <v>PO63000303</v>
      </c>
      <c r="O2949" t="e">
        <f>VLOOKUP(N2949,'1_คตง_ภาพรวม'!L2949:M2999,2,FALSE)</f>
        <v>#N/A</v>
      </c>
    </row>
    <row r="2950" spans="1:15" hidden="1">
      <c r="A2950" s="31" t="s">
        <v>9757</v>
      </c>
      <c r="B2950" s="31" t="s">
        <v>14231</v>
      </c>
      <c r="C2950" s="31" t="s">
        <v>14232</v>
      </c>
      <c r="D2950" s="32">
        <v>44074</v>
      </c>
      <c r="E2950" s="31" t="s">
        <v>14233</v>
      </c>
      <c r="F2950" s="31" t="s">
        <v>9875</v>
      </c>
      <c r="G2950" s="33">
        <v>20790</v>
      </c>
      <c r="H2950" s="33">
        <v>20790</v>
      </c>
      <c r="I2950" s="31" t="s">
        <v>9762</v>
      </c>
      <c r="J2950" s="31" t="s">
        <v>9763</v>
      </c>
      <c r="K2950" s="33">
        <v>20790</v>
      </c>
      <c r="L2950" s="31" t="s">
        <v>9764</v>
      </c>
      <c r="M2950">
        <f t="shared" si="149"/>
        <v>33</v>
      </c>
      <c r="N2950" t="str">
        <f t="shared" si="148"/>
        <v>PO63000303</v>
      </c>
      <c r="O2950" t="e">
        <f>VLOOKUP(N2950,'1_คตง_ภาพรวม'!L2950:M3000,2,FALSE)</f>
        <v>#N/A</v>
      </c>
    </row>
    <row r="2951" spans="1:15" hidden="1">
      <c r="A2951" s="31" t="s">
        <v>10853</v>
      </c>
      <c r="B2951" s="31" t="s">
        <v>14234</v>
      </c>
      <c r="C2951" s="31" t="s">
        <v>14235</v>
      </c>
      <c r="D2951" s="32">
        <v>44074</v>
      </c>
      <c r="E2951" s="31" t="s">
        <v>14236</v>
      </c>
      <c r="F2951" s="31" t="s">
        <v>12612</v>
      </c>
      <c r="G2951" s="33">
        <v>-17820</v>
      </c>
      <c r="H2951" s="33">
        <v>-17820</v>
      </c>
      <c r="I2951" s="31" t="s">
        <v>9762</v>
      </c>
      <c r="J2951" s="31" t="s">
        <v>9763</v>
      </c>
      <c r="K2951" s="33">
        <v>-17820</v>
      </c>
      <c r="L2951" s="31" t="s">
        <v>9764</v>
      </c>
      <c r="M2951">
        <f t="shared" si="149"/>
        <v>11</v>
      </c>
      <c r="N2951" t="str">
        <f t="shared" si="148"/>
        <v>PO63000642</v>
      </c>
      <c r="O2951" t="e">
        <f>VLOOKUP(N2951,'1_คตง_ภาพรวม'!L2951:M3001,2,FALSE)</f>
        <v>#N/A</v>
      </c>
    </row>
    <row r="2952" spans="1:15" hidden="1">
      <c r="A2952" s="31" t="s">
        <v>10853</v>
      </c>
      <c r="B2952" s="31" t="s">
        <v>14234</v>
      </c>
      <c r="C2952" s="31" t="s">
        <v>14235</v>
      </c>
      <c r="D2952" s="32">
        <v>44074</v>
      </c>
      <c r="E2952" s="31" t="s">
        <v>14236</v>
      </c>
      <c r="F2952" s="31" t="s">
        <v>9875</v>
      </c>
      <c r="G2952" s="33">
        <v>17820</v>
      </c>
      <c r="H2952" s="33">
        <v>17820</v>
      </c>
      <c r="I2952" s="31" t="s">
        <v>9762</v>
      </c>
      <c r="J2952" s="31" t="s">
        <v>9763</v>
      </c>
      <c r="K2952" s="33">
        <v>17820</v>
      </c>
      <c r="L2952" s="31" t="s">
        <v>9764</v>
      </c>
      <c r="M2952">
        <f t="shared" si="149"/>
        <v>11</v>
      </c>
      <c r="N2952" t="str">
        <f t="shared" si="148"/>
        <v>PO63000642</v>
      </c>
      <c r="O2952" t="e">
        <f>VLOOKUP(N2952,'1_คตง_ภาพรวม'!L2952:M3002,2,FALSE)</f>
        <v>#N/A</v>
      </c>
    </row>
    <row r="2953" spans="1:15" hidden="1">
      <c r="A2953" s="31" t="s">
        <v>10853</v>
      </c>
      <c r="B2953" s="31" t="s">
        <v>14237</v>
      </c>
      <c r="C2953" s="31" t="s">
        <v>14238</v>
      </c>
      <c r="D2953" s="32">
        <v>44074</v>
      </c>
      <c r="E2953" s="31" t="s">
        <v>14239</v>
      </c>
      <c r="F2953" s="31" t="s">
        <v>12612</v>
      </c>
      <c r="G2953" s="33">
        <v>-31284</v>
      </c>
      <c r="H2953" s="33">
        <v>-31284</v>
      </c>
      <c r="I2953" s="31" t="s">
        <v>9762</v>
      </c>
      <c r="J2953" s="31" t="s">
        <v>9763</v>
      </c>
      <c r="K2953" s="33">
        <v>-31284</v>
      </c>
      <c r="L2953" s="31" t="s">
        <v>9764</v>
      </c>
      <c r="M2953">
        <f t="shared" si="149"/>
        <v>11</v>
      </c>
      <c r="N2953" t="str">
        <f t="shared" si="148"/>
        <v>PO63000724</v>
      </c>
      <c r="O2953" t="e">
        <f>VLOOKUP(N2953,'1_คตง_ภาพรวม'!L2953:M3003,2,FALSE)</f>
        <v>#N/A</v>
      </c>
    </row>
    <row r="2954" spans="1:15" hidden="1">
      <c r="A2954" s="31" t="s">
        <v>10853</v>
      </c>
      <c r="B2954" s="31" t="s">
        <v>14237</v>
      </c>
      <c r="C2954" s="31" t="s">
        <v>14238</v>
      </c>
      <c r="D2954" s="32">
        <v>44074</v>
      </c>
      <c r="E2954" s="31" t="s">
        <v>14239</v>
      </c>
      <c r="F2954" s="31" t="s">
        <v>9875</v>
      </c>
      <c r="G2954" s="33">
        <v>31284</v>
      </c>
      <c r="H2954" s="33">
        <v>31284</v>
      </c>
      <c r="I2954" s="31" t="s">
        <v>9762</v>
      </c>
      <c r="J2954" s="31" t="s">
        <v>9763</v>
      </c>
      <c r="K2954" s="33">
        <v>31284</v>
      </c>
      <c r="L2954" s="31" t="s">
        <v>9764</v>
      </c>
      <c r="M2954">
        <f t="shared" si="149"/>
        <v>11</v>
      </c>
      <c r="N2954" t="str">
        <f t="shared" si="148"/>
        <v>PO63000724</v>
      </c>
      <c r="O2954" t="e">
        <f>VLOOKUP(N2954,'1_คตง_ภาพรวม'!L2954:M3004,2,FALSE)</f>
        <v>#N/A</v>
      </c>
    </row>
    <row r="2955" spans="1:15" hidden="1">
      <c r="A2955" s="31" t="s">
        <v>10853</v>
      </c>
      <c r="B2955" s="31" t="s">
        <v>14240</v>
      </c>
      <c r="C2955" s="31" t="s">
        <v>14241</v>
      </c>
      <c r="D2955" s="32">
        <v>44074</v>
      </c>
      <c r="E2955" s="31" t="s">
        <v>14242</v>
      </c>
      <c r="F2955" s="31" t="s">
        <v>12612</v>
      </c>
      <c r="G2955" s="33">
        <v>-29700</v>
      </c>
      <c r="H2955" s="33">
        <v>-29700</v>
      </c>
      <c r="I2955" s="31" t="s">
        <v>9762</v>
      </c>
      <c r="J2955" s="31" t="s">
        <v>9763</v>
      </c>
      <c r="K2955" s="33">
        <v>-29700</v>
      </c>
      <c r="L2955" s="31" t="s">
        <v>9764</v>
      </c>
      <c r="M2955">
        <f t="shared" si="149"/>
        <v>11</v>
      </c>
      <c r="N2955" t="str">
        <f t="shared" si="148"/>
        <v>PO63000696</v>
      </c>
      <c r="O2955" t="e">
        <f>VLOOKUP(N2955,'1_คตง_ภาพรวม'!L2955:M3005,2,FALSE)</f>
        <v>#N/A</v>
      </c>
    </row>
    <row r="2956" spans="1:15" hidden="1">
      <c r="A2956" s="31" t="s">
        <v>10853</v>
      </c>
      <c r="B2956" s="31" t="s">
        <v>14240</v>
      </c>
      <c r="C2956" s="31" t="s">
        <v>14241</v>
      </c>
      <c r="D2956" s="32">
        <v>44074</v>
      </c>
      <c r="E2956" s="31" t="s">
        <v>14242</v>
      </c>
      <c r="F2956" s="31" t="s">
        <v>9875</v>
      </c>
      <c r="G2956" s="33">
        <v>29700</v>
      </c>
      <c r="H2956" s="33">
        <v>29700</v>
      </c>
      <c r="I2956" s="31" t="s">
        <v>9762</v>
      </c>
      <c r="J2956" s="31" t="s">
        <v>9763</v>
      </c>
      <c r="K2956" s="33">
        <v>29700</v>
      </c>
      <c r="L2956" s="31" t="s">
        <v>9764</v>
      </c>
      <c r="M2956">
        <f t="shared" si="149"/>
        <v>11</v>
      </c>
      <c r="N2956" t="str">
        <f t="shared" si="148"/>
        <v>PO63000696</v>
      </c>
      <c r="O2956" t="e">
        <f>VLOOKUP(N2956,'1_คตง_ภาพรวม'!L2956:M3006,2,FALSE)</f>
        <v>#N/A</v>
      </c>
    </row>
    <row r="2957" spans="1:15" hidden="1">
      <c r="A2957" s="31" t="s">
        <v>10853</v>
      </c>
      <c r="B2957" s="31" t="s">
        <v>14243</v>
      </c>
      <c r="C2957" s="31" t="s">
        <v>14244</v>
      </c>
      <c r="D2957" s="32">
        <v>44074</v>
      </c>
      <c r="E2957" s="31" t="s">
        <v>14245</v>
      </c>
      <c r="F2957" s="31" t="s">
        <v>12612</v>
      </c>
      <c r="G2957" s="33">
        <v>-22275</v>
      </c>
      <c r="H2957" s="33">
        <v>-22275</v>
      </c>
      <c r="I2957" s="31" t="s">
        <v>9762</v>
      </c>
      <c r="J2957" s="31" t="s">
        <v>9763</v>
      </c>
      <c r="K2957" s="33">
        <v>-22275</v>
      </c>
      <c r="L2957" s="31" t="s">
        <v>9764</v>
      </c>
      <c r="M2957">
        <f t="shared" si="149"/>
        <v>11</v>
      </c>
      <c r="N2957" t="str">
        <f t="shared" si="148"/>
        <v>PO63000435</v>
      </c>
      <c r="O2957" t="e">
        <f>VLOOKUP(N2957,'1_คตง_ภาพรวม'!L2957:M3007,2,FALSE)</f>
        <v>#N/A</v>
      </c>
    </row>
    <row r="2958" spans="1:15" hidden="1">
      <c r="A2958" s="31" t="s">
        <v>10853</v>
      </c>
      <c r="B2958" s="31" t="s">
        <v>14243</v>
      </c>
      <c r="C2958" s="31" t="s">
        <v>14244</v>
      </c>
      <c r="D2958" s="32">
        <v>44074</v>
      </c>
      <c r="E2958" s="31" t="s">
        <v>14245</v>
      </c>
      <c r="F2958" s="31" t="s">
        <v>9875</v>
      </c>
      <c r="G2958" s="33">
        <v>22275</v>
      </c>
      <c r="H2958" s="33">
        <v>22275</v>
      </c>
      <c r="I2958" s="31" t="s">
        <v>9762</v>
      </c>
      <c r="J2958" s="31" t="s">
        <v>9763</v>
      </c>
      <c r="K2958" s="33">
        <v>22275</v>
      </c>
      <c r="L2958" s="31" t="s">
        <v>9764</v>
      </c>
      <c r="M2958">
        <f t="shared" si="149"/>
        <v>11</v>
      </c>
      <c r="N2958" t="str">
        <f t="shared" si="148"/>
        <v>PO63000435</v>
      </c>
      <c r="O2958" t="e">
        <f>VLOOKUP(N2958,'1_คตง_ภาพรวม'!L2958:M3008,2,FALSE)</f>
        <v>#N/A</v>
      </c>
    </row>
    <row r="2959" spans="1:15" hidden="1">
      <c r="A2959" s="31" t="s">
        <v>10853</v>
      </c>
      <c r="B2959" s="31" t="s">
        <v>14246</v>
      </c>
      <c r="C2959" s="31" t="s">
        <v>14247</v>
      </c>
      <c r="D2959" s="32">
        <v>44074</v>
      </c>
      <c r="E2959" s="31" t="s">
        <v>14248</v>
      </c>
      <c r="F2959" s="31" t="s">
        <v>12612</v>
      </c>
      <c r="G2959" s="33">
        <v>-25245</v>
      </c>
      <c r="H2959" s="33">
        <v>-25245</v>
      </c>
      <c r="I2959" s="31" t="s">
        <v>9762</v>
      </c>
      <c r="J2959" s="31" t="s">
        <v>9763</v>
      </c>
      <c r="K2959" s="33">
        <v>-25245</v>
      </c>
      <c r="L2959" s="31" t="s">
        <v>9764</v>
      </c>
      <c r="M2959">
        <f t="shared" si="149"/>
        <v>11</v>
      </c>
      <c r="N2959" t="str">
        <f t="shared" si="148"/>
        <v>PO63000387</v>
      </c>
      <c r="O2959" t="e">
        <f>VLOOKUP(N2959,'1_คตง_ภาพรวม'!L2959:M3009,2,FALSE)</f>
        <v>#N/A</v>
      </c>
    </row>
    <row r="2960" spans="1:15" hidden="1">
      <c r="A2960" s="31" t="s">
        <v>10853</v>
      </c>
      <c r="B2960" s="31" t="s">
        <v>14246</v>
      </c>
      <c r="C2960" s="31" t="s">
        <v>14247</v>
      </c>
      <c r="D2960" s="32">
        <v>44074</v>
      </c>
      <c r="E2960" s="31" t="s">
        <v>14248</v>
      </c>
      <c r="F2960" s="31" t="s">
        <v>9875</v>
      </c>
      <c r="G2960" s="33">
        <v>25245</v>
      </c>
      <c r="H2960" s="33">
        <v>25245</v>
      </c>
      <c r="I2960" s="31" t="s">
        <v>9762</v>
      </c>
      <c r="J2960" s="31" t="s">
        <v>9763</v>
      </c>
      <c r="K2960" s="33">
        <v>25245</v>
      </c>
      <c r="L2960" s="31" t="s">
        <v>9764</v>
      </c>
      <c r="M2960">
        <f t="shared" si="149"/>
        <v>11</v>
      </c>
      <c r="N2960" t="str">
        <f t="shared" si="148"/>
        <v>PO63000387</v>
      </c>
      <c r="O2960" t="e">
        <f>VLOOKUP(N2960,'1_คตง_ภาพรวม'!L2960:M3010,2,FALSE)</f>
        <v>#N/A</v>
      </c>
    </row>
    <row r="2961" spans="1:15" hidden="1">
      <c r="A2961" s="31" t="s">
        <v>10853</v>
      </c>
      <c r="B2961" s="31" t="s">
        <v>14249</v>
      </c>
      <c r="C2961" s="31" t="s">
        <v>14250</v>
      </c>
      <c r="D2961" s="32">
        <v>44074</v>
      </c>
      <c r="E2961" s="31" t="s">
        <v>14251</v>
      </c>
      <c r="F2961" s="31" t="s">
        <v>12612</v>
      </c>
      <c r="G2961" s="33">
        <v>-29700</v>
      </c>
      <c r="H2961" s="33">
        <v>-29700</v>
      </c>
      <c r="I2961" s="31" t="s">
        <v>9762</v>
      </c>
      <c r="J2961" s="31" t="s">
        <v>9763</v>
      </c>
      <c r="K2961" s="33">
        <v>-29700</v>
      </c>
      <c r="L2961" s="31" t="s">
        <v>9764</v>
      </c>
      <c r="M2961">
        <f t="shared" si="149"/>
        <v>11</v>
      </c>
      <c r="N2961" t="str">
        <f t="shared" si="148"/>
        <v>PO63000695</v>
      </c>
      <c r="O2961" t="e">
        <f>VLOOKUP(N2961,'1_คตง_ภาพรวม'!L2961:M3011,2,FALSE)</f>
        <v>#N/A</v>
      </c>
    </row>
    <row r="2962" spans="1:15" hidden="1">
      <c r="A2962" s="31" t="s">
        <v>10853</v>
      </c>
      <c r="B2962" s="31" t="s">
        <v>14249</v>
      </c>
      <c r="C2962" s="31" t="s">
        <v>14250</v>
      </c>
      <c r="D2962" s="32">
        <v>44074</v>
      </c>
      <c r="E2962" s="31" t="s">
        <v>14251</v>
      </c>
      <c r="F2962" s="31" t="s">
        <v>9875</v>
      </c>
      <c r="G2962" s="33">
        <v>29700</v>
      </c>
      <c r="H2962" s="33">
        <v>29700</v>
      </c>
      <c r="I2962" s="31" t="s">
        <v>9762</v>
      </c>
      <c r="J2962" s="31" t="s">
        <v>9763</v>
      </c>
      <c r="K2962" s="33">
        <v>29700</v>
      </c>
      <c r="L2962" s="31" t="s">
        <v>9764</v>
      </c>
      <c r="M2962">
        <f t="shared" si="149"/>
        <v>11</v>
      </c>
      <c r="N2962" t="str">
        <f t="shared" si="148"/>
        <v>PO63000695</v>
      </c>
      <c r="O2962" t="e">
        <f>VLOOKUP(N2962,'1_คตง_ภาพรวม'!L2962:M3012,2,FALSE)</f>
        <v>#N/A</v>
      </c>
    </row>
    <row r="2963" spans="1:15" hidden="1">
      <c r="A2963" s="31" t="s">
        <v>10853</v>
      </c>
      <c r="B2963" s="31" t="s">
        <v>14252</v>
      </c>
      <c r="C2963" s="31" t="s">
        <v>14253</v>
      </c>
      <c r="D2963" s="32">
        <v>44074</v>
      </c>
      <c r="E2963" s="31" t="s">
        <v>14254</v>
      </c>
      <c r="F2963" s="31" t="s">
        <v>12612</v>
      </c>
      <c r="G2963" s="33">
        <v>-49500</v>
      </c>
      <c r="H2963" s="33">
        <v>-49500</v>
      </c>
      <c r="I2963" s="31" t="s">
        <v>9762</v>
      </c>
      <c r="J2963" s="31" t="s">
        <v>9763</v>
      </c>
      <c r="K2963" s="33">
        <v>-49500</v>
      </c>
      <c r="L2963" s="31" t="s">
        <v>9764</v>
      </c>
      <c r="M2963">
        <f t="shared" si="149"/>
        <v>11</v>
      </c>
      <c r="N2963" t="str">
        <f t="shared" si="148"/>
        <v>PO63000536</v>
      </c>
      <c r="O2963" t="e">
        <f>VLOOKUP(N2963,'1_คตง_ภาพรวม'!L2963:M3013,2,FALSE)</f>
        <v>#N/A</v>
      </c>
    </row>
    <row r="2964" spans="1:15" hidden="1">
      <c r="A2964" s="31" t="s">
        <v>10853</v>
      </c>
      <c r="B2964" s="31" t="s">
        <v>14252</v>
      </c>
      <c r="C2964" s="31" t="s">
        <v>14253</v>
      </c>
      <c r="D2964" s="32">
        <v>44074</v>
      </c>
      <c r="E2964" s="31" t="s">
        <v>14254</v>
      </c>
      <c r="F2964" s="31" t="s">
        <v>9875</v>
      </c>
      <c r="G2964" s="33">
        <v>49500</v>
      </c>
      <c r="H2964" s="33">
        <v>49500</v>
      </c>
      <c r="I2964" s="31" t="s">
        <v>9762</v>
      </c>
      <c r="J2964" s="31" t="s">
        <v>9763</v>
      </c>
      <c r="K2964" s="33">
        <v>49500</v>
      </c>
      <c r="L2964" s="31" t="s">
        <v>9764</v>
      </c>
      <c r="M2964">
        <f t="shared" si="149"/>
        <v>11</v>
      </c>
      <c r="N2964" t="str">
        <f t="shared" si="148"/>
        <v>PO63000536</v>
      </c>
      <c r="O2964" t="e">
        <f>VLOOKUP(N2964,'1_คตง_ภาพรวม'!L2964:M3014,2,FALSE)</f>
        <v>#N/A</v>
      </c>
    </row>
    <row r="2965" spans="1:15" hidden="1">
      <c r="A2965" s="31" t="s">
        <v>10853</v>
      </c>
      <c r="B2965" s="31" t="s">
        <v>14255</v>
      </c>
      <c r="C2965" s="31" t="s">
        <v>14256</v>
      </c>
      <c r="D2965" s="32">
        <v>44074</v>
      </c>
      <c r="E2965" s="31" t="s">
        <v>14257</v>
      </c>
      <c r="F2965" s="31" t="s">
        <v>12612</v>
      </c>
      <c r="G2965" s="33">
        <v>-17820</v>
      </c>
      <c r="H2965" s="33">
        <v>-17820</v>
      </c>
      <c r="I2965" s="31" t="s">
        <v>9762</v>
      </c>
      <c r="J2965" s="31" t="s">
        <v>9763</v>
      </c>
      <c r="K2965" s="33">
        <v>-17820</v>
      </c>
      <c r="L2965" s="31" t="s">
        <v>9764</v>
      </c>
      <c r="M2965">
        <f t="shared" si="149"/>
        <v>11</v>
      </c>
      <c r="N2965" t="str">
        <f t="shared" si="148"/>
        <v>PO63000738</v>
      </c>
      <c r="O2965" t="e">
        <f>VLOOKUP(N2965,'1_คตง_ภาพรวม'!L2965:M3015,2,FALSE)</f>
        <v>#N/A</v>
      </c>
    </row>
    <row r="2966" spans="1:15" hidden="1">
      <c r="A2966" s="31" t="s">
        <v>10853</v>
      </c>
      <c r="B2966" s="31" t="s">
        <v>14255</v>
      </c>
      <c r="C2966" s="31" t="s">
        <v>14256</v>
      </c>
      <c r="D2966" s="32">
        <v>44074</v>
      </c>
      <c r="E2966" s="31" t="s">
        <v>14257</v>
      </c>
      <c r="F2966" s="31" t="s">
        <v>9875</v>
      </c>
      <c r="G2966" s="33">
        <v>17820</v>
      </c>
      <c r="H2966" s="33">
        <v>17820</v>
      </c>
      <c r="I2966" s="31" t="s">
        <v>9762</v>
      </c>
      <c r="J2966" s="31" t="s">
        <v>9763</v>
      </c>
      <c r="K2966" s="33">
        <v>17820</v>
      </c>
      <c r="L2966" s="31" t="s">
        <v>9764</v>
      </c>
      <c r="M2966">
        <f t="shared" si="149"/>
        <v>11</v>
      </c>
      <c r="N2966" t="str">
        <f t="shared" si="148"/>
        <v>PO63000738</v>
      </c>
      <c r="O2966" t="e">
        <f>VLOOKUP(N2966,'1_คตง_ภาพรวม'!L2966:M3016,2,FALSE)</f>
        <v>#N/A</v>
      </c>
    </row>
    <row r="2967" spans="1:15" hidden="1">
      <c r="A2967" s="31" t="s">
        <v>10853</v>
      </c>
      <c r="B2967" s="31" t="s">
        <v>14258</v>
      </c>
      <c r="C2967" s="31" t="s">
        <v>14259</v>
      </c>
      <c r="D2967" s="32">
        <v>44074</v>
      </c>
      <c r="E2967" s="31" t="s">
        <v>14260</v>
      </c>
      <c r="F2967" s="31" t="s">
        <v>12612</v>
      </c>
      <c r="G2967" s="33">
        <v>-17820</v>
      </c>
      <c r="H2967" s="33">
        <v>-17820</v>
      </c>
      <c r="I2967" s="31" t="s">
        <v>9762</v>
      </c>
      <c r="J2967" s="31" t="s">
        <v>9763</v>
      </c>
      <c r="K2967" s="33">
        <v>-17820</v>
      </c>
      <c r="L2967" s="31" t="s">
        <v>9764</v>
      </c>
      <c r="M2967">
        <f t="shared" si="149"/>
        <v>11</v>
      </c>
      <c r="N2967" t="str">
        <f t="shared" si="148"/>
        <v>PO63000614</v>
      </c>
      <c r="O2967" t="e">
        <f>VLOOKUP(N2967,'1_คตง_ภาพรวม'!L2967:M3017,2,FALSE)</f>
        <v>#N/A</v>
      </c>
    </row>
    <row r="2968" spans="1:15" hidden="1">
      <c r="A2968" s="31" t="s">
        <v>10853</v>
      </c>
      <c r="B2968" s="31" t="s">
        <v>14258</v>
      </c>
      <c r="C2968" s="31" t="s">
        <v>14259</v>
      </c>
      <c r="D2968" s="32">
        <v>44074</v>
      </c>
      <c r="E2968" s="31" t="s">
        <v>14260</v>
      </c>
      <c r="F2968" s="31" t="s">
        <v>9875</v>
      </c>
      <c r="G2968" s="33">
        <v>17820</v>
      </c>
      <c r="H2968" s="33">
        <v>17820</v>
      </c>
      <c r="I2968" s="31" t="s">
        <v>9762</v>
      </c>
      <c r="J2968" s="31" t="s">
        <v>9763</v>
      </c>
      <c r="K2968" s="33">
        <v>17820</v>
      </c>
      <c r="L2968" s="31" t="s">
        <v>9764</v>
      </c>
      <c r="M2968">
        <f t="shared" si="149"/>
        <v>11</v>
      </c>
      <c r="N2968" t="str">
        <f t="shared" si="148"/>
        <v>PO63000614</v>
      </c>
      <c r="O2968" t="e">
        <f>VLOOKUP(N2968,'1_คตง_ภาพรวม'!L2968:M3018,2,FALSE)</f>
        <v>#N/A</v>
      </c>
    </row>
    <row r="2969" spans="1:15" hidden="1">
      <c r="A2969" s="31" t="s">
        <v>10853</v>
      </c>
      <c r="B2969" s="31" t="s">
        <v>14261</v>
      </c>
      <c r="C2969" s="31" t="s">
        <v>14262</v>
      </c>
      <c r="D2969" s="32">
        <v>44074</v>
      </c>
      <c r="E2969" s="31" t="s">
        <v>14263</v>
      </c>
      <c r="F2969" s="31" t="s">
        <v>12612</v>
      </c>
      <c r="G2969" s="33">
        <v>-64845</v>
      </c>
      <c r="H2969" s="33">
        <v>-64845</v>
      </c>
      <c r="I2969" s="31" t="s">
        <v>9762</v>
      </c>
      <c r="J2969" s="31" t="s">
        <v>9763</v>
      </c>
      <c r="K2969" s="33">
        <v>-64845</v>
      </c>
      <c r="L2969" s="31" t="s">
        <v>9764</v>
      </c>
      <c r="M2969">
        <f t="shared" si="149"/>
        <v>11</v>
      </c>
      <c r="N2969" t="str">
        <f t="shared" si="148"/>
        <v>PO63000490</v>
      </c>
      <c r="O2969" t="e">
        <f>VLOOKUP(N2969,'1_คตง_ภาพรวม'!L2969:M3019,2,FALSE)</f>
        <v>#N/A</v>
      </c>
    </row>
    <row r="2970" spans="1:15" hidden="1">
      <c r="A2970" s="31" t="s">
        <v>10853</v>
      </c>
      <c r="B2970" s="31" t="s">
        <v>14261</v>
      </c>
      <c r="C2970" s="31" t="s">
        <v>14262</v>
      </c>
      <c r="D2970" s="32">
        <v>44074</v>
      </c>
      <c r="E2970" s="31" t="s">
        <v>14263</v>
      </c>
      <c r="F2970" s="31" t="s">
        <v>9875</v>
      </c>
      <c r="G2970" s="33">
        <v>64845</v>
      </c>
      <c r="H2970" s="33">
        <v>64845</v>
      </c>
      <c r="I2970" s="31" t="s">
        <v>9762</v>
      </c>
      <c r="J2970" s="31" t="s">
        <v>9763</v>
      </c>
      <c r="K2970" s="33">
        <v>64845</v>
      </c>
      <c r="L2970" s="31" t="s">
        <v>9764</v>
      </c>
      <c r="M2970">
        <f t="shared" si="149"/>
        <v>11</v>
      </c>
      <c r="N2970" t="str">
        <f t="shared" si="148"/>
        <v>PO63000490</v>
      </c>
      <c r="O2970" t="e">
        <f>VLOOKUP(N2970,'1_คตง_ภาพรวม'!L2970:M3020,2,FALSE)</f>
        <v>#N/A</v>
      </c>
    </row>
    <row r="2971" spans="1:15" hidden="1">
      <c r="A2971" s="31" t="s">
        <v>10853</v>
      </c>
      <c r="B2971" s="31" t="s">
        <v>14264</v>
      </c>
      <c r="C2971" s="31" t="s">
        <v>14265</v>
      </c>
      <c r="D2971" s="32">
        <v>44074</v>
      </c>
      <c r="E2971" s="31" t="s">
        <v>14266</v>
      </c>
      <c r="F2971" s="31" t="s">
        <v>12612</v>
      </c>
      <c r="G2971" s="33">
        <v>-20790</v>
      </c>
      <c r="H2971" s="33">
        <v>-20790</v>
      </c>
      <c r="I2971" s="31" t="s">
        <v>9762</v>
      </c>
      <c r="J2971" s="31" t="s">
        <v>9763</v>
      </c>
      <c r="K2971" s="33">
        <v>-20790</v>
      </c>
      <c r="L2971" s="31" t="s">
        <v>9764</v>
      </c>
      <c r="M2971">
        <f t="shared" si="149"/>
        <v>11</v>
      </c>
      <c r="N2971" t="str">
        <f t="shared" si="148"/>
        <v>PO63000514</v>
      </c>
      <c r="O2971" t="e">
        <f>VLOOKUP(N2971,'1_คตง_ภาพรวม'!L2971:M3021,2,FALSE)</f>
        <v>#N/A</v>
      </c>
    </row>
    <row r="2972" spans="1:15" hidden="1">
      <c r="A2972" s="31" t="s">
        <v>10853</v>
      </c>
      <c r="B2972" s="31" t="s">
        <v>14264</v>
      </c>
      <c r="C2972" s="31" t="s">
        <v>14265</v>
      </c>
      <c r="D2972" s="32">
        <v>44074</v>
      </c>
      <c r="E2972" s="31" t="s">
        <v>14266</v>
      </c>
      <c r="F2972" s="31" t="s">
        <v>9875</v>
      </c>
      <c r="G2972" s="33">
        <v>20790</v>
      </c>
      <c r="H2972" s="33">
        <v>20790</v>
      </c>
      <c r="I2972" s="31" t="s">
        <v>9762</v>
      </c>
      <c r="J2972" s="31" t="s">
        <v>9763</v>
      </c>
      <c r="K2972" s="33">
        <v>20790</v>
      </c>
      <c r="L2972" s="31" t="s">
        <v>9764</v>
      </c>
      <c r="M2972">
        <f t="shared" si="149"/>
        <v>11</v>
      </c>
      <c r="N2972" t="str">
        <f t="shared" si="148"/>
        <v>PO63000514</v>
      </c>
      <c r="O2972" t="e">
        <f>VLOOKUP(N2972,'1_คตง_ภาพรวม'!L2972:M3022,2,FALSE)</f>
        <v>#N/A</v>
      </c>
    </row>
    <row r="2973" spans="1:15" hidden="1">
      <c r="A2973" s="31" t="s">
        <v>10853</v>
      </c>
      <c r="B2973" s="31" t="s">
        <v>14267</v>
      </c>
      <c r="C2973" s="31" t="s">
        <v>14268</v>
      </c>
      <c r="D2973" s="32">
        <v>44074</v>
      </c>
      <c r="E2973" s="31" t="s">
        <v>14269</v>
      </c>
      <c r="F2973" s="31" t="s">
        <v>12612</v>
      </c>
      <c r="G2973" s="33">
        <v>-18315</v>
      </c>
      <c r="H2973" s="33">
        <v>-18315</v>
      </c>
      <c r="I2973" s="31" t="s">
        <v>9762</v>
      </c>
      <c r="J2973" s="31" t="s">
        <v>9763</v>
      </c>
      <c r="K2973" s="33">
        <v>-18315</v>
      </c>
      <c r="L2973" s="31" t="s">
        <v>9764</v>
      </c>
      <c r="M2973">
        <f t="shared" si="149"/>
        <v>14</v>
      </c>
      <c r="N2973" t="str">
        <f t="shared" si="148"/>
        <v>PO63000701</v>
      </c>
      <c r="O2973" t="e">
        <f>VLOOKUP(N2973,'1_คตง_ภาพรวม'!L2973:M3023,2,FALSE)</f>
        <v>#N/A</v>
      </c>
    </row>
    <row r="2974" spans="1:15" hidden="1">
      <c r="A2974" s="31" t="s">
        <v>10853</v>
      </c>
      <c r="B2974" s="31" t="s">
        <v>14267</v>
      </c>
      <c r="C2974" s="31" t="s">
        <v>14268</v>
      </c>
      <c r="D2974" s="32">
        <v>44074</v>
      </c>
      <c r="E2974" s="31" t="s">
        <v>14269</v>
      </c>
      <c r="F2974" s="31" t="s">
        <v>9875</v>
      </c>
      <c r="G2974" s="33">
        <v>18315</v>
      </c>
      <c r="H2974" s="33">
        <v>18315</v>
      </c>
      <c r="I2974" s="31" t="s">
        <v>9762</v>
      </c>
      <c r="J2974" s="31" t="s">
        <v>9763</v>
      </c>
      <c r="K2974" s="33">
        <v>18315</v>
      </c>
      <c r="L2974" s="31" t="s">
        <v>9764</v>
      </c>
      <c r="M2974">
        <f t="shared" si="149"/>
        <v>14</v>
      </c>
      <c r="N2974" t="str">
        <f t="shared" si="148"/>
        <v>PO63000701</v>
      </c>
      <c r="O2974" t="e">
        <f>VLOOKUP(N2974,'1_คตง_ภาพรวม'!L2974:M3024,2,FALSE)</f>
        <v>#N/A</v>
      </c>
    </row>
    <row r="2975" spans="1:15" hidden="1">
      <c r="A2975" s="31" t="s">
        <v>10853</v>
      </c>
      <c r="B2975" s="31" t="s">
        <v>14270</v>
      </c>
      <c r="C2975" s="31" t="s">
        <v>14271</v>
      </c>
      <c r="D2975" s="32">
        <v>44074</v>
      </c>
      <c r="E2975" s="31" t="s">
        <v>14272</v>
      </c>
      <c r="F2975" s="31" t="s">
        <v>12612</v>
      </c>
      <c r="G2975" s="33">
        <v>-131892.75</v>
      </c>
      <c r="H2975" s="33">
        <v>-131892.75</v>
      </c>
      <c r="I2975" s="31" t="s">
        <v>9762</v>
      </c>
      <c r="J2975" s="31" t="s">
        <v>9763</v>
      </c>
      <c r="K2975" s="33">
        <v>-131892.75</v>
      </c>
      <c r="L2975" s="31" t="s">
        <v>9764</v>
      </c>
      <c r="M2975">
        <f t="shared" si="149"/>
        <v>11</v>
      </c>
      <c r="N2975" t="str">
        <f t="shared" si="148"/>
        <v>PO63000349</v>
      </c>
      <c r="O2975" t="e">
        <f>VLOOKUP(N2975,'1_คตง_ภาพรวม'!L2975:M3025,2,FALSE)</f>
        <v>#N/A</v>
      </c>
    </row>
    <row r="2976" spans="1:15" hidden="1">
      <c r="A2976" s="31" t="s">
        <v>10853</v>
      </c>
      <c r="B2976" s="31" t="s">
        <v>14270</v>
      </c>
      <c r="C2976" s="31" t="s">
        <v>14271</v>
      </c>
      <c r="D2976" s="32">
        <v>44074</v>
      </c>
      <c r="E2976" s="31" t="s">
        <v>14272</v>
      </c>
      <c r="F2976" s="31" t="s">
        <v>9875</v>
      </c>
      <c r="G2976" s="33">
        <v>131892.75</v>
      </c>
      <c r="H2976" s="33">
        <v>131892.75</v>
      </c>
      <c r="I2976" s="31" t="s">
        <v>9762</v>
      </c>
      <c r="J2976" s="31" t="s">
        <v>9763</v>
      </c>
      <c r="K2976" s="33">
        <v>131892.75</v>
      </c>
      <c r="L2976" s="31" t="s">
        <v>9764</v>
      </c>
      <c r="M2976">
        <f t="shared" si="149"/>
        <v>11</v>
      </c>
      <c r="N2976" t="str">
        <f t="shared" si="148"/>
        <v>PO63000349</v>
      </c>
      <c r="O2976" t="e">
        <f>VLOOKUP(N2976,'1_คตง_ภาพรวม'!L2976:M3026,2,FALSE)</f>
        <v>#N/A</v>
      </c>
    </row>
    <row r="2977" spans="1:15" hidden="1">
      <c r="A2977" s="31" t="s">
        <v>9757</v>
      </c>
      <c r="B2977" s="31" t="s">
        <v>14273</v>
      </c>
      <c r="C2977" s="31" t="s">
        <v>14274</v>
      </c>
      <c r="D2977" s="32">
        <v>44075</v>
      </c>
      <c r="E2977" s="31" t="s">
        <v>14275</v>
      </c>
      <c r="F2977" s="31" t="s">
        <v>12612</v>
      </c>
      <c r="G2977" s="33">
        <v>-529711.30000000005</v>
      </c>
      <c r="H2977" s="33">
        <v>-529711.30000000005</v>
      </c>
      <c r="I2977" s="31" t="s">
        <v>9762</v>
      </c>
      <c r="J2977" s="31" t="s">
        <v>9763</v>
      </c>
      <c r="K2977" s="33">
        <v>-529711.30000000005</v>
      </c>
      <c r="L2977" s="31" t="s">
        <v>9764</v>
      </c>
      <c r="M2977" t="e">
        <f t="shared" si="149"/>
        <v>#VALUE!</v>
      </c>
    </row>
    <row r="2978" spans="1:15" hidden="1">
      <c r="A2978" s="31" t="s">
        <v>9757</v>
      </c>
      <c r="B2978" s="31" t="s">
        <v>14273</v>
      </c>
      <c r="C2978" s="31" t="s">
        <v>14274</v>
      </c>
      <c r="D2978" s="32">
        <v>44075</v>
      </c>
      <c r="E2978" s="31" t="s">
        <v>14275</v>
      </c>
      <c r="F2978" s="31" t="s">
        <v>9867</v>
      </c>
      <c r="G2978" s="33">
        <v>529711.30000000005</v>
      </c>
      <c r="H2978" s="33">
        <v>529711.30000000005</v>
      </c>
      <c r="I2978" s="31" t="s">
        <v>9762</v>
      </c>
      <c r="J2978" s="31" t="s">
        <v>9763</v>
      </c>
      <c r="K2978" s="33">
        <v>529711.30000000005</v>
      </c>
      <c r="L2978" s="31" t="s">
        <v>9764</v>
      </c>
      <c r="M2978" t="e">
        <f t="shared" si="149"/>
        <v>#VALUE!</v>
      </c>
    </row>
    <row r="2979" spans="1:15" hidden="1">
      <c r="A2979" s="31" t="s">
        <v>9757</v>
      </c>
      <c r="B2979" s="31" t="s">
        <v>14276</v>
      </c>
      <c r="C2979" s="31" t="s">
        <v>14277</v>
      </c>
      <c r="D2979" s="32">
        <v>44074</v>
      </c>
      <c r="E2979" s="31" t="s">
        <v>14278</v>
      </c>
      <c r="F2979" s="31" t="s">
        <v>12612</v>
      </c>
      <c r="G2979" s="33">
        <v>-34650</v>
      </c>
      <c r="H2979" s="33">
        <v>-34650</v>
      </c>
      <c r="I2979" s="31" t="s">
        <v>9762</v>
      </c>
      <c r="J2979" s="31" t="s">
        <v>9763</v>
      </c>
      <c r="K2979" s="33">
        <v>-34650</v>
      </c>
      <c r="L2979" s="31" t="s">
        <v>9764</v>
      </c>
      <c r="M2979">
        <f t="shared" si="149"/>
        <v>31</v>
      </c>
      <c r="N2979" t="str">
        <f t="shared" ref="N2979:N2982" si="150">MID(E2979,M2979,10)</f>
        <v>PO63000700</v>
      </c>
      <c r="O2979" t="e">
        <f>VLOOKUP(N2979,'1_คตง_ภาพรวม'!L2979:M3029,2,FALSE)</f>
        <v>#N/A</v>
      </c>
    </row>
    <row r="2980" spans="1:15" hidden="1">
      <c r="A2980" s="31" t="s">
        <v>9757</v>
      </c>
      <c r="B2980" s="31" t="s">
        <v>14276</v>
      </c>
      <c r="C2980" s="31" t="s">
        <v>14277</v>
      </c>
      <c r="D2980" s="32">
        <v>44074</v>
      </c>
      <c r="E2980" s="31" t="s">
        <v>14278</v>
      </c>
      <c r="F2980" s="31" t="s">
        <v>9875</v>
      </c>
      <c r="G2980" s="33">
        <v>34650</v>
      </c>
      <c r="H2980" s="33">
        <v>34650</v>
      </c>
      <c r="I2980" s="31" t="s">
        <v>9762</v>
      </c>
      <c r="J2980" s="31" t="s">
        <v>9763</v>
      </c>
      <c r="K2980" s="33">
        <v>34650</v>
      </c>
      <c r="L2980" s="31" t="s">
        <v>9764</v>
      </c>
      <c r="M2980">
        <f t="shared" si="149"/>
        <v>31</v>
      </c>
      <c r="N2980" t="str">
        <f t="shared" si="150"/>
        <v>PO63000700</v>
      </c>
      <c r="O2980" t="e">
        <f>VLOOKUP(N2980,'1_คตง_ภาพรวม'!L2980:M3030,2,FALSE)</f>
        <v>#N/A</v>
      </c>
    </row>
    <row r="2981" spans="1:15" hidden="1">
      <c r="A2981" s="31" t="s">
        <v>9757</v>
      </c>
      <c r="B2981" s="31" t="s">
        <v>14279</v>
      </c>
      <c r="C2981" s="31" t="s">
        <v>14280</v>
      </c>
      <c r="D2981" s="32">
        <v>44074</v>
      </c>
      <c r="E2981" s="31" t="s">
        <v>14281</v>
      </c>
      <c r="F2981" s="31" t="s">
        <v>12612</v>
      </c>
      <c r="G2981" s="33">
        <v>-80190</v>
      </c>
      <c r="H2981" s="33">
        <v>-80190</v>
      </c>
      <c r="I2981" s="31" t="s">
        <v>9762</v>
      </c>
      <c r="J2981" s="31" t="s">
        <v>9763</v>
      </c>
      <c r="K2981" s="33">
        <v>-80190</v>
      </c>
      <c r="L2981" s="31" t="s">
        <v>9764</v>
      </c>
      <c r="M2981">
        <f t="shared" si="149"/>
        <v>37</v>
      </c>
      <c r="N2981" t="str">
        <f t="shared" si="150"/>
        <v>PO63000540</v>
      </c>
      <c r="O2981" t="e">
        <f>VLOOKUP(N2981,'1_คตง_ภาพรวม'!L2981:M3031,2,FALSE)</f>
        <v>#N/A</v>
      </c>
    </row>
    <row r="2982" spans="1:15" hidden="1">
      <c r="A2982" s="31" t="s">
        <v>9757</v>
      </c>
      <c r="B2982" s="31" t="s">
        <v>14279</v>
      </c>
      <c r="C2982" s="31" t="s">
        <v>14280</v>
      </c>
      <c r="D2982" s="32">
        <v>44074</v>
      </c>
      <c r="E2982" s="31" t="s">
        <v>14281</v>
      </c>
      <c r="F2982" s="31" t="s">
        <v>9875</v>
      </c>
      <c r="G2982" s="33">
        <v>80190</v>
      </c>
      <c r="H2982" s="33">
        <v>80190</v>
      </c>
      <c r="I2982" s="31" t="s">
        <v>9762</v>
      </c>
      <c r="J2982" s="31" t="s">
        <v>9763</v>
      </c>
      <c r="K2982" s="33">
        <v>80190</v>
      </c>
      <c r="L2982" s="31" t="s">
        <v>9764</v>
      </c>
      <c r="M2982">
        <f t="shared" si="149"/>
        <v>37</v>
      </c>
      <c r="N2982" t="str">
        <f t="shared" si="150"/>
        <v>PO63000540</v>
      </c>
      <c r="O2982" t="e">
        <f>VLOOKUP(N2982,'1_คตง_ภาพรวม'!L2982:M3032,2,FALSE)</f>
        <v>#N/A</v>
      </c>
    </row>
    <row r="2983" spans="1:15" hidden="1">
      <c r="A2983" s="31" t="s">
        <v>9757</v>
      </c>
      <c r="B2983" s="31" t="s">
        <v>14282</v>
      </c>
      <c r="C2983" s="31" t="s">
        <v>14283</v>
      </c>
      <c r="D2983" s="32">
        <v>44074</v>
      </c>
      <c r="E2983" s="31" t="s">
        <v>14284</v>
      </c>
      <c r="F2983" s="31" t="s">
        <v>14285</v>
      </c>
      <c r="G2983" s="33">
        <v>-13200</v>
      </c>
      <c r="H2983" s="33">
        <v>-13200</v>
      </c>
      <c r="I2983" s="31" t="s">
        <v>9762</v>
      </c>
      <c r="J2983" s="31" t="s">
        <v>9763</v>
      </c>
      <c r="K2983" s="33">
        <v>-13200</v>
      </c>
      <c r="L2983" s="31" t="s">
        <v>9764</v>
      </c>
      <c r="M2983" t="e">
        <f t="shared" si="149"/>
        <v>#VALUE!</v>
      </c>
    </row>
    <row r="2984" spans="1:15" hidden="1">
      <c r="A2984" s="31" t="s">
        <v>9757</v>
      </c>
      <c r="B2984" s="31" t="s">
        <v>14282</v>
      </c>
      <c r="C2984" s="31" t="s">
        <v>14283</v>
      </c>
      <c r="D2984" s="32">
        <v>44074</v>
      </c>
      <c r="E2984" s="31" t="s">
        <v>14284</v>
      </c>
      <c r="F2984" s="31" t="s">
        <v>14286</v>
      </c>
      <c r="G2984" s="33">
        <v>13200</v>
      </c>
      <c r="H2984" s="33">
        <v>13200</v>
      </c>
      <c r="I2984" s="31" t="s">
        <v>9762</v>
      </c>
      <c r="J2984" s="31" t="s">
        <v>9763</v>
      </c>
      <c r="K2984" s="33">
        <v>13200</v>
      </c>
      <c r="L2984" s="31" t="s">
        <v>9764</v>
      </c>
      <c r="M2984" t="e">
        <f t="shared" si="149"/>
        <v>#VALUE!</v>
      </c>
    </row>
    <row r="2985" spans="1:15" hidden="1">
      <c r="A2985" s="31" t="s">
        <v>9757</v>
      </c>
      <c r="B2985" s="31" t="s">
        <v>14287</v>
      </c>
      <c r="C2985" s="31" t="s">
        <v>14288</v>
      </c>
      <c r="D2985" s="32">
        <v>44074</v>
      </c>
      <c r="E2985" s="31" t="s">
        <v>14289</v>
      </c>
      <c r="F2985" s="31" t="s">
        <v>13647</v>
      </c>
      <c r="G2985" s="33">
        <v>-8000</v>
      </c>
      <c r="H2985" s="33">
        <v>-8000</v>
      </c>
      <c r="I2985" s="31" t="s">
        <v>9762</v>
      </c>
      <c r="J2985" s="31" t="s">
        <v>9763</v>
      </c>
      <c r="K2985" s="33">
        <v>-8000</v>
      </c>
      <c r="L2985" s="31" t="s">
        <v>9764</v>
      </c>
      <c r="M2985" t="e">
        <f t="shared" si="149"/>
        <v>#VALUE!</v>
      </c>
    </row>
    <row r="2986" spans="1:15" hidden="1">
      <c r="A2986" s="31" t="s">
        <v>9757</v>
      </c>
      <c r="B2986" s="31" t="s">
        <v>14287</v>
      </c>
      <c r="C2986" s="31" t="s">
        <v>14288</v>
      </c>
      <c r="D2986" s="32">
        <v>44074</v>
      </c>
      <c r="E2986" s="31" t="s">
        <v>14289</v>
      </c>
      <c r="F2986" s="31" t="s">
        <v>10095</v>
      </c>
      <c r="G2986" s="33">
        <v>8000</v>
      </c>
      <c r="H2986" s="33">
        <v>8000</v>
      </c>
      <c r="I2986" s="31" t="s">
        <v>9762</v>
      </c>
      <c r="J2986" s="31" t="s">
        <v>9763</v>
      </c>
      <c r="K2986" s="33">
        <v>8000</v>
      </c>
      <c r="L2986" s="31" t="s">
        <v>9764</v>
      </c>
      <c r="M2986" t="e">
        <f t="shared" si="149"/>
        <v>#VALUE!</v>
      </c>
    </row>
    <row r="2987" spans="1:15" hidden="1">
      <c r="A2987" s="31" t="s">
        <v>9757</v>
      </c>
      <c r="B2987" s="31" t="s">
        <v>14290</v>
      </c>
      <c r="C2987" s="31" t="s">
        <v>14291</v>
      </c>
      <c r="D2987" s="32">
        <v>44074</v>
      </c>
      <c r="E2987" s="31" t="s">
        <v>14292</v>
      </c>
      <c r="F2987" s="31" t="s">
        <v>13290</v>
      </c>
      <c r="G2987" s="33">
        <v>-30000</v>
      </c>
      <c r="H2987" s="33">
        <v>-30000</v>
      </c>
      <c r="I2987" s="31" t="s">
        <v>9762</v>
      </c>
      <c r="J2987" s="31" t="s">
        <v>9763</v>
      </c>
      <c r="K2987" s="33">
        <v>-30000</v>
      </c>
      <c r="L2987" s="31" t="s">
        <v>9764</v>
      </c>
      <c r="M2987" t="e">
        <f t="shared" si="149"/>
        <v>#VALUE!</v>
      </c>
    </row>
    <row r="2988" spans="1:15" hidden="1">
      <c r="A2988" s="31" t="s">
        <v>9757</v>
      </c>
      <c r="B2988" s="31" t="s">
        <v>14290</v>
      </c>
      <c r="C2988" s="31" t="s">
        <v>14291</v>
      </c>
      <c r="D2988" s="32">
        <v>44074</v>
      </c>
      <c r="E2988" s="31" t="s">
        <v>14292</v>
      </c>
      <c r="F2988" s="31" t="s">
        <v>13291</v>
      </c>
      <c r="G2988" s="33">
        <v>30000</v>
      </c>
      <c r="H2988" s="33">
        <v>30000</v>
      </c>
      <c r="I2988" s="31" t="s">
        <v>9762</v>
      </c>
      <c r="J2988" s="31" t="s">
        <v>9763</v>
      </c>
      <c r="K2988" s="33">
        <v>30000</v>
      </c>
      <c r="L2988" s="31" t="s">
        <v>9764</v>
      </c>
      <c r="M2988" t="e">
        <f t="shared" si="149"/>
        <v>#VALUE!</v>
      </c>
    </row>
    <row r="2989" spans="1:15" hidden="1">
      <c r="A2989" s="31" t="s">
        <v>9757</v>
      </c>
      <c r="B2989" s="31" t="s">
        <v>14293</v>
      </c>
      <c r="C2989" s="31" t="s">
        <v>14294</v>
      </c>
      <c r="D2989" s="32">
        <v>44074</v>
      </c>
      <c r="E2989" s="31" t="s">
        <v>14295</v>
      </c>
      <c r="F2989" s="31" t="s">
        <v>14296</v>
      </c>
      <c r="G2989" s="33">
        <v>-36020</v>
      </c>
      <c r="H2989" s="33">
        <v>-36020</v>
      </c>
      <c r="I2989" s="31" t="s">
        <v>9762</v>
      </c>
      <c r="J2989" s="31" t="s">
        <v>9763</v>
      </c>
      <c r="K2989" s="33">
        <v>-36020</v>
      </c>
      <c r="L2989" s="31" t="s">
        <v>9764</v>
      </c>
      <c r="M2989" t="e">
        <f t="shared" si="149"/>
        <v>#VALUE!</v>
      </c>
    </row>
    <row r="2990" spans="1:15" hidden="1">
      <c r="A2990" s="31" t="s">
        <v>9757</v>
      </c>
      <c r="B2990" s="31" t="s">
        <v>14293</v>
      </c>
      <c r="C2990" s="31" t="s">
        <v>14294</v>
      </c>
      <c r="D2990" s="32">
        <v>44074</v>
      </c>
      <c r="E2990" s="31" t="s">
        <v>14295</v>
      </c>
      <c r="F2990" s="31" t="s">
        <v>13798</v>
      </c>
      <c r="G2990" s="33">
        <v>36020</v>
      </c>
      <c r="H2990" s="33">
        <v>36020</v>
      </c>
      <c r="I2990" s="31" t="s">
        <v>9762</v>
      </c>
      <c r="J2990" s="31" t="s">
        <v>9763</v>
      </c>
      <c r="K2990" s="33">
        <v>36020</v>
      </c>
      <c r="L2990" s="31" t="s">
        <v>9764</v>
      </c>
      <c r="M2990" t="e">
        <f t="shared" si="149"/>
        <v>#VALUE!</v>
      </c>
    </row>
    <row r="2991" spans="1:15" hidden="1">
      <c r="A2991" s="31" t="s">
        <v>9757</v>
      </c>
      <c r="B2991" s="31" t="s">
        <v>14297</v>
      </c>
      <c r="C2991" s="31" t="s">
        <v>14298</v>
      </c>
      <c r="D2991" s="32">
        <v>44077</v>
      </c>
      <c r="E2991" s="31" t="s">
        <v>14299</v>
      </c>
      <c r="F2991" s="31" t="s">
        <v>12612</v>
      </c>
      <c r="G2991" s="33">
        <v>-592416</v>
      </c>
      <c r="H2991" s="33">
        <v>-592416</v>
      </c>
      <c r="I2991" s="31" t="s">
        <v>9762</v>
      </c>
      <c r="J2991" s="31" t="s">
        <v>9763</v>
      </c>
      <c r="K2991" s="33">
        <v>-592416</v>
      </c>
      <c r="L2991" s="31" t="s">
        <v>9764</v>
      </c>
      <c r="M2991" t="e">
        <f t="shared" si="149"/>
        <v>#VALUE!</v>
      </c>
    </row>
    <row r="2992" spans="1:15" hidden="1">
      <c r="A2992" s="31" t="s">
        <v>9757</v>
      </c>
      <c r="B2992" s="31" t="s">
        <v>14297</v>
      </c>
      <c r="C2992" s="31" t="s">
        <v>14298</v>
      </c>
      <c r="D2992" s="32">
        <v>44077</v>
      </c>
      <c r="E2992" s="31" t="s">
        <v>14299</v>
      </c>
      <c r="F2992" s="31" t="s">
        <v>10090</v>
      </c>
      <c r="G2992" s="33">
        <v>-5984</v>
      </c>
      <c r="H2992" s="33">
        <v>-5984</v>
      </c>
      <c r="I2992" s="31" t="s">
        <v>9762</v>
      </c>
      <c r="J2992" s="31" t="s">
        <v>9763</v>
      </c>
      <c r="K2992" s="33">
        <v>-5984</v>
      </c>
      <c r="L2992" s="31" t="s">
        <v>9764</v>
      </c>
      <c r="M2992" t="e">
        <f t="shared" si="149"/>
        <v>#VALUE!</v>
      </c>
    </row>
    <row r="2993" spans="1:13" hidden="1">
      <c r="A2993" s="31" t="s">
        <v>9757</v>
      </c>
      <c r="B2993" s="31" t="s">
        <v>14297</v>
      </c>
      <c r="C2993" s="31" t="s">
        <v>14298</v>
      </c>
      <c r="D2993" s="32">
        <v>44077</v>
      </c>
      <c r="E2993" s="31" t="s">
        <v>14299</v>
      </c>
      <c r="F2993" s="31" t="s">
        <v>9867</v>
      </c>
      <c r="G2993" s="33">
        <v>598400</v>
      </c>
      <c r="H2993" s="33">
        <v>598400</v>
      </c>
      <c r="I2993" s="31" t="s">
        <v>9762</v>
      </c>
      <c r="J2993" s="31" t="s">
        <v>9763</v>
      </c>
      <c r="K2993" s="33">
        <v>598400</v>
      </c>
      <c r="L2993" s="31" t="s">
        <v>9764</v>
      </c>
      <c r="M2993" t="e">
        <f t="shared" si="149"/>
        <v>#VALUE!</v>
      </c>
    </row>
    <row r="2994" spans="1:13" hidden="1">
      <c r="A2994" s="31" t="s">
        <v>9757</v>
      </c>
      <c r="B2994" s="31" t="s">
        <v>14300</v>
      </c>
      <c r="C2994" s="31" t="s">
        <v>14301</v>
      </c>
      <c r="D2994" s="32">
        <v>44075</v>
      </c>
      <c r="E2994" s="31" t="s">
        <v>14302</v>
      </c>
      <c r="F2994" s="31" t="s">
        <v>14303</v>
      </c>
      <c r="G2994" s="33">
        <v>-39300</v>
      </c>
      <c r="H2994" s="33">
        <v>-39300</v>
      </c>
      <c r="I2994" s="31" t="s">
        <v>9762</v>
      </c>
      <c r="J2994" s="31" t="s">
        <v>9763</v>
      </c>
      <c r="K2994" s="33">
        <v>-39300</v>
      </c>
      <c r="L2994" s="31" t="s">
        <v>9764</v>
      </c>
      <c r="M2994" t="e">
        <f t="shared" si="149"/>
        <v>#VALUE!</v>
      </c>
    </row>
    <row r="2995" spans="1:13" hidden="1">
      <c r="A2995" s="31" t="s">
        <v>9757</v>
      </c>
      <c r="B2995" s="31" t="s">
        <v>14300</v>
      </c>
      <c r="C2995" s="31" t="s">
        <v>14301</v>
      </c>
      <c r="D2995" s="32">
        <v>44075</v>
      </c>
      <c r="E2995" s="31" t="s">
        <v>14302</v>
      </c>
      <c r="F2995" s="31" t="s">
        <v>11538</v>
      </c>
      <c r="G2995" s="33">
        <v>39300</v>
      </c>
      <c r="H2995" s="33">
        <v>39300</v>
      </c>
      <c r="I2995" s="31" t="s">
        <v>9762</v>
      </c>
      <c r="J2995" s="31" t="s">
        <v>9763</v>
      </c>
      <c r="K2995" s="33">
        <v>39300</v>
      </c>
      <c r="L2995" s="31" t="s">
        <v>9764</v>
      </c>
      <c r="M2995" t="e">
        <f t="shared" si="149"/>
        <v>#VALUE!</v>
      </c>
    </row>
    <row r="2996" spans="1:13" hidden="1">
      <c r="A2996" s="31" t="s">
        <v>9757</v>
      </c>
      <c r="B2996" s="31" t="s">
        <v>14304</v>
      </c>
      <c r="C2996" s="31" t="s">
        <v>14305</v>
      </c>
      <c r="D2996" s="32">
        <v>44076</v>
      </c>
      <c r="E2996" s="31" t="s">
        <v>14306</v>
      </c>
      <c r="F2996" s="31" t="s">
        <v>13643</v>
      </c>
      <c r="G2996" s="33">
        <v>-25000</v>
      </c>
      <c r="H2996" s="33">
        <v>-25000</v>
      </c>
      <c r="I2996" s="31" t="s">
        <v>9762</v>
      </c>
      <c r="J2996" s="31" t="s">
        <v>9763</v>
      </c>
      <c r="K2996" s="33">
        <v>-25000</v>
      </c>
      <c r="L2996" s="31" t="s">
        <v>9764</v>
      </c>
      <c r="M2996" t="e">
        <f t="shared" si="149"/>
        <v>#VALUE!</v>
      </c>
    </row>
    <row r="2997" spans="1:13" hidden="1">
      <c r="A2997" s="31" t="s">
        <v>9757</v>
      </c>
      <c r="B2997" s="31" t="s">
        <v>14304</v>
      </c>
      <c r="C2997" s="31" t="s">
        <v>14305</v>
      </c>
      <c r="D2997" s="32">
        <v>44076</v>
      </c>
      <c r="E2997" s="31" t="s">
        <v>14306</v>
      </c>
      <c r="F2997" s="31" t="s">
        <v>10050</v>
      </c>
      <c r="G2997" s="33">
        <v>25000</v>
      </c>
      <c r="H2997" s="33">
        <v>25000</v>
      </c>
      <c r="I2997" s="31" t="s">
        <v>9762</v>
      </c>
      <c r="J2997" s="31" t="s">
        <v>9763</v>
      </c>
      <c r="K2997" s="33">
        <v>25000</v>
      </c>
      <c r="L2997" s="31" t="s">
        <v>9764</v>
      </c>
      <c r="M2997" t="e">
        <f t="shared" si="149"/>
        <v>#VALUE!</v>
      </c>
    </row>
    <row r="2998" spans="1:13" hidden="1">
      <c r="A2998" s="31" t="s">
        <v>9757</v>
      </c>
      <c r="B2998" s="31" t="s">
        <v>14307</v>
      </c>
      <c r="C2998" s="31" t="s">
        <v>14308</v>
      </c>
      <c r="D2998" s="32">
        <v>44076</v>
      </c>
      <c r="E2998" s="31" t="s">
        <v>14309</v>
      </c>
      <c r="F2998" s="31" t="s">
        <v>14310</v>
      </c>
      <c r="G2998" s="33">
        <v>-22000</v>
      </c>
      <c r="H2998" s="33">
        <v>-22000</v>
      </c>
      <c r="I2998" s="31" t="s">
        <v>9762</v>
      </c>
      <c r="J2998" s="31" t="s">
        <v>9763</v>
      </c>
      <c r="K2998" s="33">
        <v>-22000</v>
      </c>
      <c r="L2998" s="31" t="s">
        <v>9764</v>
      </c>
      <c r="M2998" t="e">
        <f t="shared" si="149"/>
        <v>#VALUE!</v>
      </c>
    </row>
    <row r="2999" spans="1:13" hidden="1">
      <c r="A2999" s="31" t="s">
        <v>9757</v>
      </c>
      <c r="B2999" s="31" t="s">
        <v>14307</v>
      </c>
      <c r="C2999" s="31" t="s">
        <v>14308</v>
      </c>
      <c r="D2999" s="32">
        <v>44076</v>
      </c>
      <c r="E2999" s="31" t="s">
        <v>14309</v>
      </c>
      <c r="F2999" s="31" t="s">
        <v>10100</v>
      </c>
      <c r="G2999" s="33">
        <v>22000</v>
      </c>
      <c r="H2999" s="33">
        <v>22000</v>
      </c>
      <c r="I2999" s="31" t="s">
        <v>9762</v>
      </c>
      <c r="J2999" s="31" t="s">
        <v>9763</v>
      </c>
      <c r="K2999" s="33">
        <v>22000</v>
      </c>
      <c r="L2999" s="31" t="s">
        <v>9764</v>
      </c>
      <c r="M2999" t="e">
        <f t="shared" si="149"/>
        <v>#VALUE!</v>
      </c>
    </row>
    <row r="3000" spans="1:13" hidden="1">
      <c r="A3000" s="31" t="s">
        <v>9757</v>
      </c>
      <c r="B3000" s="31" t="s">
        <v>14311</v>
      </c>
      <c r="C3000" s="31" t="s">
        <v>14312</v>
      </c>
      <c r="D3000" s="32">
        <v>44076</v>
      </c>
      <c r="E3000" s="31" t="s">
        <v>14313</v>
      </c>
      <c r="F3000" s="31" t="s">
        <v>13822</v>
      </c>
      <c r="G3000" s="33">
        <v>-30000</v>
      </c>
      <c r="H3000" s="33">
        <v>-30000</v>
      </c>
      <c r="I3000" s="31" t="s">
        <v>9762</v>
      </c>
      <c r="J3000" s="31" t="s">
        <v>9763</v>
      </c>
      <c r="K3000" s="33">
        <v>-30000</v>
      </c>
      <c r="L3000" s="31" t="s">
        <v>9764</v>
      </c>
      <c r="M3000" t="e">
        <f t="shared" si="149"/>
        <v>#VALUE!</v>
      </c>
    </row>
    <row r="3001" spans="1:13" hidden="1">
      <c r="A3001" s="31" t="s">
        <v>9757</v>
      </c>
      <c r="B3001" s="31" t="s">
        <v>14311</v>
      </c>
      <c r="C3001" s="31" t="s">
        <v>14312</v>
      </c>
      <c r="D3001" s="32">
        <v>44076</v>
      </c>
      <c r="E3001" s="31" t="s">
        <v>14313</v>
      </c>
      <c r="F3001" s="31" t="s">
        <v>13802</v>
      </c>
      <c r="G3001" s="33">
        <v>30000</v>
      </c>
      <c r="H3001" s="33">
        <v>30000</v>
      </c>
      <c r="I3001" s="31" t="s">
        <v>9762</v>
      </c>
      <c r="J3001" s="31" t="s">
        <v>9763</v>
      </c>
      <c r="K3001" s="33">
        <v>30000</v>
      </c>
      <c r="L3001" s="31" t="s">
        <v>9764</v>
      </c>
      <c r="M3001" t="e">
        <f t="shared" si="149"/>
        <v>#VALUE!</v>
      </c>
    </row>
    <row r="3002" spans="1:13" hidden="1">
      <c r="A3002" s="31" t="s">
        <v>9757</v>
      </c>
      <c r="B3002" s="31" t="s">
        <v>14314</v>
      </c>
      <c r="C3002" s="31" t="s">
        <v>14315</v>
      </c>
      <c r="D3002" s="32">
        <v>44077</v>
      </c>
      <c r="E3002" s="31" t="s">
        <v>14316</v>
      </c>
      <c r="F3002" s="31" t="s">
        <v>12612</v>
      </c>
      <c r="G3002" s="33">
        <v>-130000</v>
      </c>
      <c r="H3002" s="33">
        <v>-130000</v>
      </c>
      <c r="I3002" s="31" t="s">
        <v>9762</v>
      </c>
      <c r="J3002" s="31" t="s">
        <v>9763</v>
      </c>
      <c r="K3002" s="33">
        <v>-130000</v>
      </c>
      <c r="L3002" s="31" t="s">
        <v>9764</v>
      </c>
      <c r="M3002" t="e">
        <f t="shared" si="149"/>
        <v>#VALUE!</v>
      </c>
    </row>
    <row r="3003" spans="1:13" hidden="1">
      <c r="A3003" s="31" t="s">
        <v>9757</v>
      </c>
      <c r="B3003" s="31" t="s">
        <v>14314</v>
      </c>
      <c r="C3003" s="31" t="s">
        <v>14315</v>
      </c>
      <c r="D3003" s="32">
        <v>44077</v>
      </c>
      <c r="E3003" s="31" t="s">
        <v>14316</v>
      </c>
      <c r="F3003" s="31" t="s">
        <v>9997</v>
      </c>
      <c r="G3003" s="33">
        <v>130000</v>
      </c>
      <c r="H3003" s="33">
        <v>130000</v>
      </c>
      <c r="I3003" s="31" t="s">
        <v>9762</v>
      </c>
      <c r="J3003" s="31" t="s">
        <v>9763</v>
      </c>
      <c r="K3003" s="33">
        <v>130000</v>
      </c>
      <c r="L3003" s="31" t="s">
        <v>9764</v>
      </c>
      <c r="M3003" t="e">
        <f t="shared" si="149"/>
        <v>#VALUE!</v>
      </c>
    </row>
    <row r="3004" spans="1:13" hidden="1">
      <c r="A3004" s="31" t="s">
        <v>10853</v>
      </c>
      <c r="B3004" s="31" t="s">
        <v>14317</v>
      </c>
      <c r="C3004" s="31" t="s">
        <v>14318</v>
      </c>
      <c r="D3004" s="32">
        <v>44077</v>
      </c>
      <c r="E3004" s="31" t="s">
        <v>14319</v>
      </c>
      <c r="F3004" s="31" t="s">
        <v>12612</v>
      </c>
      <c r="G3004" s="33">
        <v>-1743338.52</v>
      </c>
      <c r="H3004" s="33">
        <v>-1743338.52</v>
      </c>
      <c r="I3004" s="31" t="s">
        <v>9762</v>
      </c>
      <c r="J3004" s="31" t="s">
        <v>9763</v>
      </c>
      <c r="K3004" s="33">
        <v>-1743338.52</v>
      </c>
      <c r="L3004" s="31" t="s">
        <v>9764</v>
      </c>
      <c r="M3004" t="e">
        <f t="shared" si="149"/>
        <v>#VALUE!</v>
      </c>
    </row>
    <row r="3005" spans="1:13" hidden="1">
      <c r="A3005" s="31" t="s">
        <v>10853</v>
      </c>
      <c r="B3005" s="31" t="s">
        <v>14317</v>
      </c>
      <c r="C3005" s="31" t="s">
        <v>14318</v>
      </c>
      <c r="D3005" s="32">
        <v>44077</v>
      </c>
      <c r="E3005" s="31" t="s">
        <v>14319</v>
      </c>
      <c r="F3005" s="31" t="s">
        <v>9997</v>
      </c>
      <c r="G3005" s="33">
        <v>1743338.52</v>
      </c>
      <c r="H3005" s="33">
        <v>1743338.52</v>
      </c>
      <c r="I3005" s="31" t="s">
        <v>9762</v>
      </c>
      <c r="J3005" s="31" t="s">
        <v>9763</v>
      </c>
      <c r="K3005" s="33">
        <v>1743338.52</v>
      </c>
      <c r="L3005" s="31" t="s">
        <v>9764</v>
      </c>
      <c r="M3005" t="e">
        <f t="shared" si="149"/>
        <v>#VALUE!</v>
      </c>
    </row>
    <row r="3006" spans="1:13" hidden="1">
      <c r="A3006" s="31" t="s">
        <v>10853</v>
      </c>
      <c r="B3006" s="31" t="s">
        <v>14320</v>
      </c>
      <c r="C3006" s="31" t="s">
        <v>14321</v>
      </c>
      <c r="D3006" s="32">
        <v>44077</v>
      </c>
      <c r="E3006" s="31" t="s">
        <v>14322</v>
      </c>
      <c r="F3006" s="31" t="s">
        <v>12612</v>
      </c>
      <c r="G3006" s="33">
        <v>-2369010.6</v>
      </c>
      <c r="H3006" s="33">
        <v>-2369010.6</v>
      </c>
      <c r="I3006" s="31" t="s">
        <v>9762</v>
      </c>
      <c r="J3006" s="31" t="s">
        <v>9763</v>
      </c>
      <c r="K3006" s="33">
        <v>-2369010.6</v>
      </c>
      <c r="L3006" s="31" t="s">
        <v>9764</v>
      </c>
      <c r="M3006" t="e">
        <f t="shared" si="149"/>
        <v>#VALUE!</v>
      </c>
    </row>
    <row r="3007" spans="1:13" hidden="1">
      <c r="A3007" s="31" t="s">
        <v>10853</v>
      </c>
      <c r="B3007" s="31" t="s">
        <v>14320</v>
      </c>
      <c r="C3007" s="31" t="s">
        <v>14321</v>
      </c>
      <c r="D3007" s="32">
        <v>44077</v>
      </c>
      <c r="E3007" s="31" t="s">
        <v>14322</v>
      </c>
      <c r="F3007" s="31" t="s">
        <v>9997</v>
      </c>
      <c r="G3007" s="33">
        <v>2369010.6</v>
      </c>
      <c r="H3007" s="33">
        <v>2369010.6</v>
      </c>
      <c r="I3007" s="31" t="s">
        <v>9762</v>
      </c>
      <c r="J3007" s="31" t="s">
        <v>9763</v>
      </c>
      <c r="K3007" s="33">
        <v>2369010.6</v>
      </c>
      <c r="L3007" s="31" t="s">
        <v>9764</v>
      </c>
      <c r="M3007" t="e">
        <f t="shared" si="149"/>
        <v>#VALUE!</v>
      </c>
    </row>
    <row r="3008" spans="1:13" hidden="1">
      <c r="A3008" s="31" t="s">
        <v>10853</v>
      </c>
      <c r="B3008" s="31" t="s">
        <v>14323</v>
      </c>
      <c r="C3008" s="31" t="s">
        <v>14324</v>
      </c>
      <c r="D3008" s="32">
        <v>44077</v>
      </c>
      <c r="E3008" s="31" t="s">
        <v>14325</v>
      </c>
      <c r="F3008" s="31" t="s">
        <v>12612</v>
      </c>
      <c r="G3008" s="33">
        <v>-3750000</v>
      </c>
      <c r="H3008" s="33">
        <v>-3750000</v>
      </c>
      <c r="I3008" s="31" t="s">
        <v>9762</v>
      </c>
      <c r="J3008" s="31" t="s">
        <v>9763</v>
      </c>
      <c r="K3008" s="33">
        <v>-3750000</v>
      </c>
      <c r="L3008" s="31" t="s">
        <v>9764</v>
      </c>
      <c r="M3008" t="e">
        <f t="shared" si="149"/>
        <v>#VALUE!</v>
      </c>
    </row>
    <row r="3009" spans="1:13" hidden="1">
      <c r="A3009" s="31" t="s">
        <v>10853</v>
      </c>
      <c r="B3009" s="31" t="s">
        <v>14323</v>
      </c>
      <c r="C3009" s="31" t="s">
        <v>14324</v>
      </c>
      <c r="D3009" s="32">
        <v>44077</v>
      </c>
      <c r="E3009" s="31" t="s">
        <v>14325</v>
      </c>
      <c r="F3009" s="31" t="s">
        <v>9997</v>
      </c>
      <c r="G3009" s="33">
        <v>3750000</v>
      </c>
      <c r="H3009" s="33">
        <v>3750000</v>
      </c>
      <c r="I3009" s="31" t="s">
        <v>9762</v>
      </c>
      <c r="J3009" s="31" t="s">
        <v>9763</v>
      </c>
      <c r="K3009" s="33">
        <v>3750000</v>
      </c>
      <c r="L3009" s="31" t="s">
        <v>9764</v>
      </c>
      <c r="M3009" t="e">
        <f t="shared" si="149"/>
        <v>#VALUE!</v>
      </c>
    </row>
    <row r="3010" spans="1:13" hidden="1">
      <c r="A3010" s="31" t="s">
        <v>10853</v>
      </c>
      <c r="B3010" s="31" t="s">
        <v>14326</v>
      </c>
      <c r="C3010" s="31" t="s">
        <v>14327</v>
      </c>
      <c r="D3010" s="32">
        <v>44077</v>
      </c>
      <c r="E3010" s="31" t="s">
        <v>14328</v>
      </c>
      <c r="F3010" s="31" t="s">
        <v>12612</v>
      </c>
      <c r="G3010" s="33">
        <v>-4238190</v>
      </c>
      <c r="H3010" s="33">
        <v>-4238190</v>
      </c>
      <c r="I3010" s="31" t="s">
        <v>9762</v>
      </c>
      <c r="J3010" s="31" t="s">
        <v>9763</v>
      </c>
      <c r="K3010" s="33">
        <v>-4238190</v>
      </c>
      <c r="L3010" s="31" t="s">
        <v>9764</v>
      </c>
      <c r="M3010" t="e">
        <f t="shared" si="149"/>
        <v>#VALUE!</v>
      </c>
    </row>
    <row r="3011" spans="1:13" hidden="1">
      <c r="A3011" s="31" t="s">
        <v>10853</v>
      </c>
      <c r="B3011" s="31" t="s">
        <v>14326</v>
      </c>
      <c r="C3011" s="31" t="s">
        <v>14327</v>
      </c>
      <c r="D3011" s="32">
        <v>44077</v>
      </c>
      <c r="E3011" s="31" t="s">
        <v>14328</v>
      </c>
      <c r="F3011" s="31" t="s">
        <v>9997</v>
      </c>
      <c r="G3011" s="33">
        <v>4238190</v>
      </c>
      <c r="H3011" s="33">
        <v>4238190</v>
      </c>
      <c r="I3011" s="31" t="s">
        <v>9762</v>
      </c>
      <c r="J3011" s="31" t="s">
        <v>9763</v>
      </c>
      <c r="K3011" s="33">
        <v>4238190</v>
      </c>
      <c r="L3011" s="31" t="s">
        <v>9764</v>
      </c>
      <c r="M3011" t="e">
        <f t="shared" ref="M3011:M3074" si="151">FIND("PO",E3011)</f>
        <v>#VALUE!</v>
      </c>
    </row>
    <row r="3012" spans="1:13" hidden="1">
      <c r="A3012" s="31" t="s">
        <v>10853</v>
      </c>
      <c r="B3012" s="31" t="s">
        <v>14329</v>
      </c>
      <c r="C3012" s="31" t="s">
        <v>14330</v>
      </c>
      <c r="D3012" s="32">
        <v>44077</v>
      </c>
      <c r="E3012" s="31" t="s">
        <v>14331</v>
      </c>
      <c r="F3012" s="31" t="s">
        <v>12612</v>
      </c>
      <c r="G3012" s="33">
        <v>-389762.99</v>
      </c>
      <c r="H3012" s="33">
        <v>-389762.99</v>
      </c>
      <c r="I3012" s="31" t="s">
        <v>9762</v>
      </c>
      <c r="J3012" s="31" t="s">
        <v>9763</v>
      </c>
      <c r="K3012" s="33">
        <v>-389762.99</v>
      </c>
      <c r="L3012" s="31" t="s">
        <v>9764</v>
      </c>
      <c r="M3012" t="e">
        <f t="shared" si="151"/>
        <v>#VALUE!</v>
      </c>
    </row>
    <row r="3013" spans="1:13" hidden="1">
      <c r="A3013" s="31" t="s">
        <v>10853</v>
      </c>
      <c r="B3013" s="31" t="s">
        <v>14329</v>
      </c>
      <c r="C3013" s="31" t="s">
        <v>14330</v>
      </c>
      <c r="D3013" s="32">
        <v>44077</v>
      </c>
      <c r="E3013" s="31" t="s">
        <v>14331</v>
      </c>
      <c r="F3013" s="31" t="s">
        <v>9997</v>
      </c>
      <c r="G3013" s="33">
        <v>389762.99</v>
      </c>
      <c r="H3013" s="33">
        <v>389762.99</v>
      </c>
      <c r="I3013" s="31" t="s">
        <v>9762</v>
      </c>
      <c r="J3013" s="31" t="s">
        <v>9763</v>
      </c>
      <c r="K3013" s="33">
        <v>389762.99</v>
      </c>
      <c r="L3013" s="31" t="s">
        <v>9764</v>
      </c>
      <c r="M3013" t="e">
        <f t="shared" si="151"/>
        <v>#VALUE!</v>
      </c>
    </row>
    <row r="3014" spans="1:13" hidden="1">
      <c r="A3014" s="31" t="s">
        <v>10853</v>
      </c>
      <c r="B3014" s="31" t="s">
        <v>14332</v>
      </c>
      <c r="C3014" s="31" t="s">
        <v>14333</v>
      </c>
      <c r="D3014" s="32">
        <v>44077</v>
      </c>
      <c r="E3014" s="31" t="s">
        <v>14334</v>
      </c>
      <c r="F3014" s="31" t="s">
        <v>12612</v>
      </c>
      <c r="G3014" s="33">
        <v>-2349412</v>
      </c>
      <c r="H3014" s="33">
        <v>-2349412</v>
      </c>
      <c r="I3014" s="31" t="s">
        <v>9762</v>
      </c>
      <c r="J3014" s="31" t="s">
        <v>9763</v>
      </c>
      <c r="K3014" s="33">
        <v>-2349412</v>
      </c>
      <c r="L3014" s="31" t="s">
        <v>9764</v>
      </c>
      <c r="M3014" t="e">
        <f t="shared" si="151"/>
        <v>#VALUE!</v>
      </c>
    </row>
    <row r="3015" spans="1:13" hidden="1">
      <c r="A3015" s="31" t="s">
        <v>10853</v>
      </c>
      <c r="B3015" s="31" t="s">
        <v>14332</v>
      </c>
      <c r="C3015" s="31" t="s">
        <v>14333</v>
      </c>
      <c r="D3015" s="32">
        <v>44077</v>
      </c>
      <c r="E3015" s="31" t="s">
        <v>14334</v>
      </c>
      <c r="F3015" s="31" t="s">
        <v>9997</v>
      </c>
      <c r="G3015" s="33">
        <v>2349412</v>
      </c>
      <c r="H3015" s="33">
        <v>2349412</v>
      </c>
      <c r="I3015" s="31" t="s">
        <v>9762</v>
      </c>
      <c r="J3015" s="31" t="s">
        <v>9763</v>
      </c>
      <c r="K3015" s="33">
        <v>2349412</v>
      </c>
      <c r="L3015" s="31" t="s">
        <v>9764</v>
      </c>
      <c r="M3015" t="e">
        <f t="shared" si="151"/>
        <v>#VALUE!</v>
      </c>
    </row>
    <row r="3016" spans="1:13" hidden="1">
      <c r="A3016" s="31" t="s">
        <v>10853</v>
      </c>
      <c r="B3016" s="31" t="s">
        <v>14335</v>
      </c>
      <c r="C3016" s="31" t="s">
        <v>14336</v>
      </c>
      <c r="D3016" s="32">
        <v>44077</v>
      </c>
      <c r="E3016" s="31" t="s">
        <v>14337</v>
      </c>
      <c r="F3016" s="31" t="s">
        <v>12612</v>
      </c>
      <c r="G3016" s="33">
        <v>-1588196.61</v>
      </c>
      <c r="H3016" s="33">
        <v>-1588196.61</v>
      </c>
      <c r="I3016" s="31" t="s">
        <v>9762</v>
      </c>
      <c r="J3016" s="31" t="s">
        <v>9763</v>
      </c>
      <c r="K3016" s="33">
        <v>-1588196.61</v>
      </c>
      <c r="L3016" s="31" t="s">
        <v>9764</v>
      </c>
      <c r="M3016" t="e">
        <f t="shared" si="151"/>
        <v>#VALUE!</v>
      </c>
    </row>
    <row r="3017" spans="1:13" hidden="1">
      <c r="A3017" s="31" t="s">
        <v>10853</v>
      </c>
      <c r="B3017" s="31" t="s">
        <v>14335</v>
      </c>
      <c r="C3017" s="31" t="s">
        <v>14336</v>
      </c>
      <c r="D3017" s="32">
        <v>44077</v>
      </c>
      <c r="E3017" s="31" t="s">
        <v>14337</v>
      </c>
      <c r="F3017" s="31" t="s">
        <v>9997</v>
      </c>
      <c r="G3017" s="33">
        <v>1588196.61</v>
      </c>
      <c r="H3017" s="33">
        <v>1588196.61</v>
      </c>
      <c r="I3017" s="31" t="s">
        <v>9762</v>
      </c>
      <c r="J3017" s="31" t="s">
        <v>9763</v>
      </c>
      <c r="K3017" s="33">
        <v>1588196.61</v>
      </c>
      <c r="L3017" s="31" t="s">
        <v>9764</v>
      </c>
      <c r="M3017" t="e">
        <f t="shared" si="151"/>
        <v>#VALUE!</v>
      </c>
    </row>
    <row r="3018" spans="1:13" hidden="1">
      <c r="A3018" s="31" t="s">
        <v>10853</v>
      </c>
      <c r="B3018" s="31" t="s">
        <v>14338</v>
      </c>
      <c r="C3018" s="31" t="s">
        <v>14339</v>
      </c>
      <c r="D3018" s="32">
        <v>44077</v>
      </c>
      <c r="E3018" s="31" t="s">
        <v>14340</v>
      </c>
      <c r="F3018" s="31" t="s">
        <v>12612</v>
      </c>
      <c r="G3018" s="33">
        <v>-2465869.23</v>
      </c>
      <c r="H3018" s="33">
        <v>-2465869.23</v>
      </c>
      <c r="I3018" s="31" t="s">
        <v>9762</v>
      </c>
      <c r="J3018" s="31" t="s">
        <v>9763</v>
      </c>
      <c r="K3018" s="33">
        <v>-2465869.23</v>
      </c>
      <c r="L3018" s="31" t="s">
        <v>9764</v>
      </c>
      <c r="M3018" t="e">
        <f t="shared" si="151"/>
        <v>#VALUE!</v>
      </c>
    </row>
    <row r="3019" spans="1:13" hidden="1">
      <c r="A3019" s="31" t="s">
        <v>10853</v>
      </c>
      <c r="B3019" s="31" t="s">
        <v>14338</v>
      </c>
      <c r="C3019" s="31" t="s">
        <v>14339</v>
      </c>
      <c r="D3019" s="32">
        <v>44077</v>
      </c>
      <c r="E3019" s="31" t="s">
        <v>14340</v>
      </c>
      <c r="F3019" s="31" t="s">
        <v>9997</v>
      </c>
      <c r="G3019" s="33">
        <v>2465869.23</v>
      </c>
      <c r="H3019" s="33">
        <v>2465869.23</v>
      </c>
      <c r="I3019" s="31" t="s">
        <v>9762</v>
      </c>
      <c r="J3019" s="31" t="s">
        <v>9763</v>
      </c>
      <c r="K3019" s="33">
        <v>2465869.23</v>
      </c>
      <c r="L3019" s="31" t="s">
        <v>9764</v>
      </c>
      <c r="M3019" t="e">
        <f t="shared" si="151"/>
        <v>#VALUE!</v>
      </c>
    </row>
    <row r="3020" spans="1:13" hidden="1">
      <c r="A3020" s="31" t="s">
        <v>10853</v>
      </c>
      <c r="B3020" s="31" t="s">
        <v>14341</v>
      </c>
      <c r="C3020" s="31" t="s">
        <v>14342</v>
      </c>
      <c r="D3020" s="32">
        <v>44077</v>
      </c>
      <c r="E3020" s="31" t="s">
        <v>14343</v>
      </c>
      <c r="F3020" s="31" t="s">
        <v>12612</v>
      </c>
      <c r="G3020" s="33">
        <v>-2599211.34</v>
      </c>
      <c r="H3020" s="33">
        <v>-2599211.34</v>
      </c>
      <c r="I3020" s="31" t="s">
        <v>9762</v>
      </c>
      <c r="J3020" s="31" t="s">
        <v>9763</v>
      </c>
      <c r="K3020" s="33">
        <v>-2599211.34</v>
      </c>
      <c r="L3020" s="31" t="s">
        <v>9764</v>
      </c>
      <c r="M3020" t="e">
        <f t="shared" si="151"/>
        <v>#VALUE!</v>
      </c>
    </row>
    <row r="3021" spans="1:13" hidden="1">
      <c r="A3021" s="31" t="s">
        <v>10853</v>
      </c>
      <c r="B3021" s="31" t="s">
        <v>14341</v>
      </c>
      <c r="C3021" s="31" t="s">
        <v>14342</v>
      </c>
      <c r="D3021" s="32">
        <v>44077</v>
      </c>
      <c r="E3021" s="31" t="s">
        <v>14343</v>
      </c>
      <c r="F3021" s="31" t="s">
        <v>9997</v>
      </c>
      <c r="G3021" s="33">
        <v>2599211.34</v>
      </c>
      <c r="H3021" s="33">
        <v>2599211.34</v>
      </c>
      <c r="I3021" s="31" t="s">
        <v>9762</v>
      </c>
      <c r="J3021" s="31" t="s">
        <v>9763</v>
      </c>
      <c r="K3021" s="33">
        <v>2599211.34</v>
      </c>
      <c r="L3021" s="31" t="s">
        <v>9764</v>
      </c>
      <c r="M3021" t="e">
        <f t="shared" si="151"/>
        <v>#VALUE!</v>
      </c>
    </row>
    <row r="3022" spans="1:13" hidden="1">
      <c r="A3022" s="31" t="s">
        <v>10853</v>
      </c>
      <c r="B3022" s="31" t="s">
        <v>14344</v>
      </c>
      <c r="C3022" s="31" t="s">
        <v>14345</v>
      </c>
      <c r="D3022" s="32">
        <v>44077</v>
      </c>
      <c r="E3022" s="31" t="s">
        <v>14346</v>
      </c>
      <c r="F3022" s="31" t="s">
        <v>12612</v>
      </c>
      <c r="G3022" s="33">
        <v>-6989172.2999999998</v>
      </c>
      <c r="H3022" s="33">
        <v>-6989172.2999999998</v>
      </c>
      <c r="I3022" s="31" t="s">
        <v>9762</v>
      </c>
      <c r="J3022" s="31" t="s">
        <v>9763</v>
      </c>
      <c r="K3022" s="33">
        <v>-6989172.2999999998</v>
      </c>
      <c r="L3022" s="31" t="s">
        <v>9764</v>
      </c>
      <c r="M3022" t="e">
        <f t="shared" si="151"/>
        <v>#VALUE!</v>
      </c>
    </row>
    <row r="3023" spans="1:13" hidden="1">
      <c r="A3023" s="31" t="s">
        <v>10853</v>
      </c>
      <c r="B3023" s="31" t="s">
        <v>14344</v>
      </c>
      <c r="C3023" s="31" t="s">
        <v>14345</v>
      </c>
      <c r="D3023" s="32">
        <v>44077</v>
      </c>
      <c r="E3023" s="31" t="s">
        <v>14346</v>
      </c>
      <c r="F3023" s="31" t="s">
        <v>9997</v>
      </c>
      <c r="G3023" s="33">
        <v>6989172.2999999998</v>
      </c>
      <c r="H3023" s="33">
        <v>6989172.2999999998</v>
      </c>
      <c r="I3023" s="31" t="s">
        <v>9762</v>
      </c>
      <c r="J3023" s="31" t="s">
        <v>9763</v>
      </c>
      <c r="K3023" s="33">
        <v>6989172.2999999998</v>
      </c>
      <c r="L3023" s="31" t="s">
        <v>9764</v>
      </c>
      <c r="M3023" t="e">
        <f t="shared" si="151"/>
        <v>#VALUE!</v>
      </c>
    </row>
    <row r="3024" spans="1:13" hidden="1">
      <c r="A3024" s="31" t="s">
        <v>10853</v>
      </c>
      <c r="B3024" s="31" t="s">
        <v>14347</v>
      </c>
      <c r="C3024" s="31" t="s">
        <v>14348</v>
      </c>
      <c r="D3024" s="32">
        <v>44077</v>
      </c>
      <c r="E3024" s="31" t="s">
        <v>14349</v>
      </c>
      <c r="F3024" s="31" t="s">
        <v>12612</v>
      </c>
      <c r="G3024" s="33">
        <v>-2970000</v>
      </c>
      <c r="H3024" s="33">
        <v>-2970000</v>
      </c>
      <c r="I3024" s="31" t="s">
        <v>9762</v>
      </c>
      <c r="J3024" s="31" t="s">
        <v>9763</v>
      </c>
      <c r="K3024" s="33">
        <v>-2970000</v>
      </c>
      <c r="L3024" s="31" t="s">
        <v>9764</v>
      </c>
      <c r="M3024" t="e">
        <f t="shared" si="151"/>
        <v>#VALUE!</v>
      </c>
    </row>
    <row r="3025" spans="1:13" hidden="1">
      <c r="A3025" s="31" t="s">
        <v>10853</v>
      </c>
      <c r="B3025" s="31" t="s">
        <v>14347</v>
      </c>
      <c r="C3025" s="31" t="s">
        <v>14348</v>
      </c>
      <c r="D3025" s="32">
        <v>44077</v>
      </c>
      <c r="E3025" s="31" t="s">
        <v>14349</v>
      </c>
      <c r="F3025" s="31" t="s">
        <v>9997</v>
      </c>
      <c r="G3025" s="33">
        <v>2970000</v>
      </c>
      <c r="H3025" s="33">
        <v>2970000</v>
      </c>
      <c r="I3025" s="31" t="s">
        <v>9762</v>
      </c>
      <c r="J3025" s="31" t="s">
        <v>9763</v>
      </c>
      <c r="K3025" s="33">
        <v>2970000</v>
      </c>
      <c r="L3025" s="31" t="s">
        <v>9764</v>
      </c>
      <c r="M3025" t="e">
        <f t="shared" si="151"/>
        <v>#VALUE!</v>
      </c>
    </row>
    <row r="3026" spans="1:13" hidden="1">
      <c r="A3026" s="31" t="s">
        <v>10853</v>
      </c>
      <c r="B3026" s="31" t="s">
        <v>14350</v>
      </c>
      <c r="C3026" s="31" t="s">
        <v>14351</v>
      </c>
      <c r="D3026" s="32">
        <v>44077</v>
      </c>
      <c r="E3026" s="31" t="s">
        <v>14352</v>
      </c>
      <c r="F3026" s="31" t="s">
        <v>12612</v>
      </c>
      <c r="G3026" s="33">
        <v>-7500000</v>
      </c>
      <c r="H3026" s="33">
        <v>-7500000</v>
      </c>
      <c r="I3026" s="31" t="s">
        <v>9762</v>
      </c>
      <c r="J3026" s="31" t="s">
        <v>9763</v>
      </c>
      <c r="K3026" s="33">
        <v>-7500000</v>
      </c>
      <c r="L3026" s="31" t="s">
        <v>9764</v>
      </c>
      <c r="M3026" t="e">
        <f t="shared" si="151"/>
        <v>#VALUE!</v>
      </c>
    </row>
    <row r="3027" spans="1:13" hidden="1">
      <c r="A3027" s="31" t="s">
        <v>10853</v>
      </c>
      <c r="B3027" s="31" t="s">
        <v>14350</v>
      </c>
      <c r="C3027" s="31" t="s">
        <v>14351</v>
      </c>
      <c r="D3027" s="32">
        <v>44077</v>
      </c>
      <c r="E3027" s="31" t="s">
        <v>14352</v>
      </c>
      <c r="F3027" s="31" t="s">
        <v>9997</v>
      </c>
      <c r="G3027" s="33">
        <v>7500000</v>
      </c>
      <c r="H3027" s="33">
        <v>7500000</v>
      </c>
      <c r="I3027" s="31" t="s">
        <v>9762</v>
      </c>
      <c r="J3027" s="31" t="s">
        <v>9763</v>
      </c>
      <c r="K3027" s="33">
        <v>7500000</v>
      </c>
      <c r="L3027" s="31" t="s">
        <v>9764</v>
      </c>
      <c r="M3027" t="e">
        <f t="shared" si="151"/>
        <v>#VALUE!</v>
      </c>
    </row>
    <row r="3028" spans="1:13" hidden="1">
      <c r="A3028" s="31" t="s">
        <v>10853</v>
      </c>
      <c r="B3028" s="31" t="s">
        <v>14353</v>
      </c>
      <c r="C3028" s="31" t="s">
        <v>14354</v>
      </c>
      <c r="D3028" s="32">
        <v>44077</v>
      </c>
      <c r="E3028" s="31" t="s">
        <v>14355</v>
      </c>
      <c r="F3028" s="31" t="s">
        <v>12612</v>
      </c>
      <c r="G3028" s="33">
        <v>-2718328.14</v>
      </c>
      <c r="H3028" s="33">
        <v>-2718328.14</v>
      </c>
      <c r="I3028" s="31" t="s">
        <v>9762</v>
      </c>
      <c r="J3028" s="31" t="s">
        <v>9763</v>
      </c>
      <c r="K3028" s="33">
        <v>-2718328.14</v>
      </c>
      <c r="L3028" s="31" t="s">
        <v>9764</v>
      </c>
      <c r="M3028" t="e">
        <f t="shared" si="151"/>
        <v>#VALUE!</v>
      </c>
    </row>
    <row r="3029" spans="1:13" hidden="1">
      <c r="A3029" s="31" t="s">
        <v>10853</v>
      </c>
      <c r="B3029" s="31" t="s">
        <v>14353</v>
      </c>
      <c r="C3029" s="31" t="s">
        <v>14354</v>
      </c>
      <c r="D3029" s="32">
        <v>44077</v>
      </c>
      <c r="E3029" s="31" t="s">
        <v>14355</v>
      </c>
      <c r="F3029" s="31" t="s">
        <v>9997</v>
      </c>
      <c r="G3029" s="33">
        <v>2718328.14</v>
      </c>
      <c r="H3029" s="33">
        <v>2718328.14</v>
      </c>
      <c r="I3029" s="31" t="s">
        <v>9762</v>
      </c>
      <c r="J3029" s="31" t="s">
        <v>9763</v>
      </c>
      <c r="K3029" s="33">
        <v>2718328.14</v>
      </c>
      <c r="L3029" s="31" t="s">
        <v>9764</v>
      </c>
      <c r="M3029" t="e">
        <f t="shared" si="151"/>
        <v>#VALUE!</v>
      </c>
    </row>
    <row r="3030" spans="1:13" hidden="1">
      <c r="A3030" s="31" t="s">
        <v>9757</v>
      </c>
      <c r="B3030" s="31" t="s">
        <v>14356</v>
      </c>
      <c r="C3030" s="31" t="s">
        <v>14357</v>
      </c>
      <c r="D3030" s="32">
        <v>44082</v>
      </c>
      <c r="E3030" s="31" t="s">
        <v>14358</v>
      </c>
      <c r="F3030" s="31" t="s">
        <v>11553</v>
      </c>
      <c r="G3030" s="33">
        <v>-1026186.52</v>
      </c>
      <c r="H3030" s="33">
        <v>-1026186.52</v>
      </c>
      <c r="I3030" s="31" t="s">
        <v>9762</v>
      </c>
      <c r="J3030" s="31" t="s">
        <v>9763</v>
      </c>
      <c r="K3030" s="33">
        <v>-1026186.52</v>
      </c>
      <c r="L3030" s="31" t="s">
        <v>9764</v>
      </c>
      <c r="M3030" t="e">
        <f t="shared" si="151"/>
        <v>#VALUE!</v>
      </c>
    </row>
    <row r="3031" spans="1:13" hidden="1">
      <c r="A3031" s="31" t="s">
        <v>9757</v>
      </c>
      <c r="B3031" s="31" t="s">
        <v>14356</v>
      </c>
      <c r="C3031" s="31" t="s">
        <v>14357</v>
      </c>
      <c r="D3031" s="32">
        <v>44082</v>
      </c>
      <c r="E3031" s="31" t="s">
        <v>14358</v>
      </c>
      <c r="F3031" s="31" t="s">
        <v>9867</v>
      </c>
      <c r="G3031" s="33">
        <v>1026076.92</v>
      </c>
      <c r="H3031" s="33">
        <v>1026076.92</v>
      </c>
      <c r="I3031" s="31" t="s">
        <v>9762</v>
      </c>
      <c r="J3031" s="31" t="s">
        <v>9763</v>
      </c>
      <c r="K3031" s="33">
        <v>1026076.92</v>
      </c>
      <c r="L3031" s="31" t="s">
        <v>9764</v>
      </c>
      <c r="M3031" t="e">
        <f t="shared" si="151"/>
        <v>#VALUE!</v>
      </c>
    </row>
    <row r="3032" spans="1:13" hidden="1">
      <c r="A3032" s="31" t="s">
        <v>9757</v>
      </c>
      <c r="B3032" s="31" t="s">
        <v>14356</v>
      </c>
      <c r="C3032" s="31" t="s">
        <v>14357</v>
      </c>
      <c r="D3032" s="32">
        <v>44082</v>
      </c>
      <c r="E3032" s="31" t="s">
        <v>14358</v>
      </c>
      <c r="F3032" s="31" t="s">
        <v>9779</v>
      </c>
      <c r="G3032" s="33">
        <v>109.6</v>
      </c>
      <c r="H3032" s="33">
        <v>109.6</v>
      </c>
      <c r="I3032" s="31" t="s">
        <v>9762</v>
      </c>
      <c r="J3032" s="31" t="s">
        <v>9763</v>
      </c>
      <c r="K3032" s="33">
        <v>109.6</v>
      </c>
      <c r="L3032" s="31" t="s">
        <v>9764</v>
      </c>
      <c r="M3032" t="e">
        <f t="shared" si="151"/>
        <v>#VALUE!</v>
      </c>
    </row>
    <row r="3033" spans="1:13" hidden="1">
      <c r="A3033" s="31" t="s">
        <v>9757</v>
      </c>
      <c r="B3033" s="31" t="s">
        <v>14356</v>
      </c>
      <c r="C3033" s="31" t="s">
        <v>14357</v>
      </c>
      <c r="D3033" s="32">
        <v>44082</v>
      </c>
      <c r="E3033" s="31" t="s">
        <v>14358</v>
      </c>
      <c r="F3033" s="31" t="s">
        <v>9993</v>
      </c>
      <c r="G3033" s="33">
        <v>109.6</v>
      </c>
      <c r="H3033" s="33">
        <v>109.6</v>
      </c>
      <c r="I3033" s="31" t="s">
        <v>9762</v>
      </c>
      <c r="J3033" s="31" t="s">
        <v>9763</v>
      </c>
      <c r="K3033" s="33">
        <v>109.6</v>
      </c>
      <c r="L3033" s="31" t="s">
        <v>9764</v>
      </c>
      <c r="M3033" t="e">
        <f t="shared" si="151"/>
        <v>#VALUE!</v>
      </c>
    </row>
    <row r="3034" spans="1:13" hidden="1">
      <c r="A3034" s="31" t="s">
        <v>9757</v>
      </c>
      <c r="B3034" s="31" t="s">
        <v>14356</v>
      </c>
      <c r="C3034" s="31" t="s">
        <v>14357</v>
      </c>
      <c r="D3034" s="32">
        <v>44082</v>
      </c>
      <c r="E3034" s="31" t="s">
        <v>14358</v>
      </c>
      <c r="F3034" s="31" t="s">
        <v>9783</v>
      </c>
      <c r="G3034" s="33">
        <v>-109.6</v>
      </c>
      <c r="H3034" s="33">
        <v>-109.6</v>
      </c>
      <c r="I3034" s="31" t="s">
        <v>9762</v>
      </c>
      <c r="J3034" s="31" t="s">
        <v>9763</v>
      </c>
      <c r="K3034" s="33">
        <v>-109.6</v>
      </c>
      <c r="L3034" s="31" t="s">
        <v>9764</v>
      </c>
      <c r="M3034" t="e">
        <f t="shared" si="151"/>
        <v>#VALUE!</v>
      </c>
    </row>
    <row r="3035" spans="1:13" hidden="1">
      <c r="A3035" s="31" t="s">
        <v>10853</v>
      </c>
      <c r="B3035" s="31" t="s">
        <v>14359</v>
      </c>
      <c r="C3035" s="31" t="s">
        <v>14360</v>
      </c>
      <c r="D3035" s="32">
        <v>44077</v>
      </c>
      <c r="E3035" s="31" t="s">
        <v>14361</v>
      </c>
      <c r="F3035" s="31" t="s">
        <v>12612</v>
      </c>
      <c r="G3035" s="33">
        <v>-1632000</v>
      </c>
      <c r="H3035" s="33">
        <v>-1632000</v>
      </c>
      <c r="I3035" s="31" t="s">
        <v>9762</v>
      </c>
      <c r="J3035" s="31" t="s">
        <v>9763</v>
      </c>
      <c r="K3035" s="33">
        <v>-1632000</v>
      </c>
      <c r="L3035" s="31" t="s">
        <v>9764</v>
      </c>
      <c r="M3035" t="e">
        <f t="shared" si="151"/>
        <v>#VALUE!</v>
      </c>
    </row>
    <row r="3036" spans="1:13" hidden="1">
      <c r="A3036" s="31" t="s">
        <v>10853</v>
      </c>
      <c r="B3036" s="31" t="s">
        <v>14359</v>
      </c>
      <c r="C3036" s="31" t="s">
        <v>14360</v>
      </c>
      <c r="D3036" s="32">
        <v>44077</v>
      </c>
      <c r="E3036" s="31" t="s">
        <v>14361</v>
      </c>
      <c r="F3036" s="31" t="s">
        <v>9997</v>
      </c>
      <c r="G3036" s="33">
        <v>1632000</v>
      </c>
      <c r="H3036" s="33">
        <v>1632000</v>
      </c>
      <c r="I3036" s="31" t="s">
        <v>9762</v>
      </c>
      <c r="J3036" s="31" t="s">
        <v>9763</v>
      </c>
      <c r="K3036" s="33">
        <v>1632000</v>
      </c>
      <c r="L3036" s="31" t="s">
        <v>9764</v>
      </c>
      <c r="M3036" t="e">
        <f t="shared" si="151"/>
        <v>#VALUE!</v>
      </c>
    </row>
    <row r="3037" spans="1:13" hidden="1">
      <c r="A3037" s="31" t="s">
        <v>10853</v>
      </c>
      <c r="B3037" s="31" t="s">
        <v>14362</v>
      </c>
      <c r="C3037" s="31" t="s">
        <v>14363</v>
      </c>
      <c r="D3037" s="32">
        <v>44077</v>
      </c>
      <c r="E3037" s="31" t="s">
        <v>14364</v>
      </c>
      <c r="F3037" s="31" t="s">
        <v>12612</v>
      </c>
      <c r="G3037" s="33">
        <v>-2701364.49</v>
      </c>
      <c r="H3037" s="33">
        <v>-2701364.49</v>
      </c>
      <c r="I3037" s="31" t="s">
        <v>9762</v>
      </c>
      <c r="J3037" s="31" t="s">
        <v>9763</v>
      </c>
      <c r="K3037" s="33">
        <v>-2701364.49</v>
      </c>
      <c r="L3037" s="31" t="s">
        <v>9764</v>
      </c>
      <c r="M3037" t="e">
        <f t="shared" si="151"/>
        <v>#VALUE!</v>
      </c>
    </row>
    <row r="3038" spans="1:13" hidden="1">
      <c r="A3038" s="31" t="s">
        <v>10853</v>
      </c>
      <c r="B3038" s="31" t="s">
        <v>14362</v>
      </c>
      <c r="C3038" s="31" t="s">
        <v>14363</v>
      </c>
      <c r="D3038" s="32">
        <v>44077</v>
      </c>
      <c r="E3038" s="31" t="s">
        <v>14364</v>
      </c>
      <c r="F3038" s="31" t="s">
        <v>9997</v>
      </c>
      <c r="G3038" s="33">
        <v>2701364.49</v>
      </c>
      <c r="H3038" s="33">
        <v>2701364.49</v>
      </c>
      <c r="I3038" s="31" t="s">
        <v>9762</v>
      </c>
      <c r="J3038" s="31" t="s">
        <v>9763</v>
      </c>
      <c r="K3038" s="33">
        <v>2701364.49</v>
      </c>
      <c r="L3038" s="31" t="s">
        <v>9764</v>
      </c>
      <c r="M3038" t="e">
        <f t="shared" si="151"/>
        <v>#VALUE!</v>
      </c>
    </row>
    <row r="3039" spans="1:13" hidden="1">
      <c r="A3039" s="31" t="s">
        <v>10853</v>
      </c>
      <c r="B3039" s="31" t="s">
        <v>14365</v>
      </c>
      <c r="C3039" s="31" t="s">
        <v>14366</v>
      </c>
      <c r="D3039" s="32">
        <v>44077</v>
      </c>
      <c r="E3039" s="31" t="s">
        <v>14367</v>
      </c>
      <c r="F3039" s="31" t="s">
        <v>12612</v>
      </c>
      <c r="G3039" s="33">
        <v>-8720158</v>
      </c>
      <c r="H3039" s="33">
        <v>-8720158</v>
      </c>
      <c r="I3039" s="31" t="s">
        <v>9762</v>
      </c>
      <c r="J3039" s="31" t="s">
        <v>9763</v>
      </c>
      <c r="K3039" s="33">
        <v>-8720158</v>
      </c>
      <c r="L3039" s="31" t="s">
        <v>9764</v>
      </c>
      <c r="M3039" t="e">
        <f t="shared" si="151"/>
        <v>#VALUE!</v>
      </c>
    </row>
    <row r="3040" spans="1:13" hidden="1">
      <c r="A3040" s="31" t="s">
        <v>10853</v>
      </c>
      <c r="B3040" s="31" t="s">
        <v>14365</v>
      </c>
      <c r="C3040" s="31" t="s">
        <v>14366</v>
      </c>
      <c r="D3040" s="32">
        <v>44077</v>
      </c>
      <c r="E3040" s="31" t="s">
        <v>14367</v>
      </c>
      <c r="F3040" s="31" t="s">
        <v>9997</v>
      </c>
      <c r="G3040" s="33">
        <v>8720158</v>
      </c>
      <c r="H3040" s="33">
        <v>8720158</v>
      </c>
      <c r="I3040" s="31" t="s">
        <v>9762</v>
      </c>
      <c r="J3040" s="31" t="s">
        <v>9763</v>
      </c>
      <c r="K3040" s="33">
        <v>8720158</v>
      </c>
      <c r="L3040" s="31" t="s">
        <v>9764</v>
      </c>
      <c r="M3040" t="e">
        <f t="shared" si="151"/>
        <v>#VALUE!</v>
      </c>
    </row>
    <row r="3041" spans="1:13" hidden="1">
      <c r="A3041" s="31" t="s">
        <v>10853</v>
      </c>
      <c r="B3041" s="31" t="s">
        <v>14368</v>
      </c>
      <c r="C3041" s="31" t="s">
        <v>14369</v>
      </c>
      <c r="D3041" s="32">
        <v>44077</v>
      </c>
      <c r="E3041" s="31" t="s">
        <v>14370</v>
      </c>
      <c r="F3041" s="31" t="s">
        <v>12612</v>
      </c>
      <c r="G3041" s="33">
        <v>-4500000</v>
      </c>
      <c r="H3041" s="33">
        <v>-4500000</v>
      </c>
      <c r="I3041" s="31" t="s">
        <v>9762</v>
      </c>
      <c r="J3041" s="31" t="s">
        <v>9763</v>
      </c>
      <c r="K3041" s="33">
        <v>-4500000</v>
      </c>
      <c r="L3041" s="31" t="s">
        <v>9764</v>
      </c>
      <c r="M3041" t="e">
        <f t="shared" si="151"/>
        <v>#VALUE!</v>
      </c>
    </row>
    <row r="3042" spans="1:13" hidden="1">
      <c r="A3042" s="31" t="s">
        <v>10853</v>
      </c>
      <c r="B3042" s="31" t="s">
        <v>14368</v>
      </c>
      <c r="C3042" s="31" t="s">
        <v>14369</v>
      </c>
      <c r="D3042" s="32">
        <v>44077</v>
      </c>
      <c r="E3042" s="31" t="s">
        <v>14370</v>
      </c>
      <c r="F3042" s="31" t="s">
        <v>9997</v>
      </c>
      <c r="G3042" s="33">
        <v>4500000</v>
      </c>
      <c r="H3042" s="33">
        <v>4500000</v>
      </c>
      <c r="I3042" s="31" t="s">
        <v>9762</v>
      </c>
      <c r="J3042" s="31" t="s">
        <v>9763</v>
      </c>
      <c r="K3042" s="33">
        <v>4500000</v>
      </c>
      <c r="L3042" s="31" t="s">
        <v>9764</v>
      </c>
      <c r="M3042" t="e">
        <f t="shared" si="151"/>
        <v>#VALUE!</v>
      </c>
    </row>
    <row r="3043" spans="1:13" hidden="1">
      <c r="A3043" s="31" t="s">
        <v>10853</v>
      </c>
      <c r="B3043" s="31" t="s">
        <v>14371</v>
      </c>
      <c r="C3043" s="31" t="s">
        <v>14372</v>
      </c>
      <c r="D3043" s="32">
        <v>44077</v>
      </c>
      <c r="E3043" s="31" t="s">
        <v>14373</v>
      </c>
      <c r="F3043" s="31" t="s">
        <v>12612</v>
      </c>
      <c r="G3043" s="33">
        <v>-5921602</v>
      </c>
      <c r="H3043" s="33">
        <v>-5921602</v>
      </c>
      <c r="I3043" s="31" t="s">
        <v>9762</v>
      </c>
      <c r="J3043" s="31" t="s">
        <v>9763</v>
      </c>
      <c r="K3043" s="33">
        <v>-5921602</v>
      </c>
      <c r="L3043" s="31" t="s">
        <v>9764</v>
      </c>
      <c r="M3043" t="e">
        <f t="shared" si="151"/>
        <v>#VALUE!</v>
      </c>
    </row>
    <row r="3044" spans="1:13" hidden="1">
      <c r="A3044" s="31" t="s">
        <v>10853</v>
      </c>
      <c r="B3044" s="31" t="s">
        <v>14371</v>
      </c>
      <c r="C3044" s="31" t="s">
        <v>14372</v>
      </c>
      <c r="D3044" s="32">
        <v>44077</v>
      </c>
      <c r="E3044" s="31" t="s">
        <v>14373</v>
      </c>
      <c r="F3044" s="31" t="s">
        <v>9997</v>
      </c>
      <c r="G3044" s="33">
        <v>5921602</v>
      </c>
      <c r="H3044" s="33">
        <v>5921602</v>
      </c>
      <c r="I3044" s="31" t="s">
        <v>9762</v>
      </c>
      <c r="J3044" s="31" t="s">
        <v>9763</v>
      </c>
      <c r="K3044" s="33">
        <v>5921602</v>
      </c>
      <c r="L3044" s="31" t="s">
        <v>9764</v>
      </c>
      <c r="M3044" t="e">
        <f t="shared" si="151"/>
        <v>#VALUE!</v>
      </c>
    </row>
    <row r="3045" spans="1:13" hidden="1">
      <c r="A3045" s="31" t="s">
        <v>10853</v>
      </c>
      <c r="B3045" s="31" t="s">
        <v>14374</v>
      </c>
      <c r="C3045" s="31" t="s">
        <v>14375</v>
      </c>
      <c r="D3045" s="32">
        <v>44077</v>
      </c>
      <c r="E3045" s="31" t="s">
        <v>14376</v>
      </c>
      <c r="F3045" s="31" t="s">
        <v>12612</v>
      </c>
      <c r="G3045" s="33">
        <v>-2571128</v>
      </c>
      <c r="H3045" s="33">
        <v>-2571128</v>
      </c>
      <c r="I3045" s="31" t="s">
        <v>9762</v>
      </c>
      <c r="J3045" s="31" t="s">
        <v>9763</v>
      </c>
      <c r="K3045" s="33">
        <v>-2571128</v>
      </c>
      <c r="L3045" s="31" t="s">
        <v>9764</v>
      </c>
      <c r="M3045" t="e">
        <f t="shared" si="151"/>
        <v>#VALUE!</v>
      </c>
    </row>
    <row r="3046" spans="1:13" hidden="1">
      <c r="A3046" s="31" t="s">
        <v>10853</v>
      </c>
      <c r="B3046" s="31" t="s">
        <v>14374</v>
      </c>
      <c r="C3046" s="31" t="s">
        <v>14375</v>
      </c>
      <c r="D3046" s="32">
        <v>44077</v>
      </c>
      <c r="E3046" s="31" t="s">
        <v>14376</v>
      </c>
      <c r="F3046" s="31" t="s">
        <v>9997</v>
      </c>
      <c r="G3046" s="33">
        <v>2571128</v>
      </c>
      <c r="H3046" s="33">
        <v>2571128</v>
      </c>
      <c r="I3046" s="31" t="s">
        <v>9762</v>
      </c>
      <c r="J3046" s="31" t="s">
        <v>9763</v>
      </c>
      <c r="K3046" s="33">
        <v>2571128</v>
      </c>
      <c r="L3046" s="31" t="s">
        <v>9764</v>
      </c>
      <c r="M3046" t="e">
        <f t="shared" si="151"/>
        <v>#VALUE!</v>
      </c>
    </row>
    <row r="3047" spans="1:13" hidden="1">
      <c r="A3047" s="31" t="s">
        <v>10853</v>
      </c>
      <c r="B3047" s="31" t="s">
        <v>14377</v>
      </c>
      <c r="C3047" s="31" t="s">
        <v>14378</v>
      </c>
      <c r="D3047" s="32">
        <v>44077</v>
      </c>
      <c r="E3047" s="31" t="s">
        <v>14379</v>
      </c>
      <c r="F3047" s="31" t="s">
        <v>12612</v>
      </c>
      <c r="G3047" s="33">
        <v>-2371542.0299999998</v>
      </c>
      <c r="H3047" s="33">
        <v>-2371542.0299999998</v>
      </c>
      <c r="I3047" s="31" t="s">
        <v>9762</v>
      </c>
      <c r="J3047" s="31" t="s">
        <v>9763</v>
      </c>
      <c r="K3047" s="33">
        <v>-2371542.0299999998</v>
      </c>
      <c r="L3047" s="31" t="s">
        <v>9764</v>
      </c>
      <c r="M3047" t="e">
        <f t="shared" si="151"/>
        <v>#VALUE!</v>
      </c>
    </row>
    <row r="3048" spans="1:13" hidden="1">
      <c r="A3048" s="31" t="s">
        <v>10853</v>
      </c>
      <c r="B3048" s="31" t="s">
        <v>14377</v>
      </c>
      <c r="C3048" s="31" t="s">
        <v>14378</v>
      </c>
      <c r="D3048" s="32">
        <v>44077</v>
      </c>
      <c r="E3048" s="31" t="s">
        <v>14379</v>
      </c>
      <c r="F3048" s="31" t="s">
        <v>9997</v>
      </c>
      <c r="G3048" s="33">
        <v>2371542.0299999998</v>
      </c>
      <c r="H3048" s="33">
        <v>2371542.0299999998</v>
      </c>
      <c r="I3048" s="31" t="s">
        <v>9762</v>
      </c>
      <c r="J3048" s="31" t="s">
        <v>9763</v>
      </c>
      <c r="K3048" s="33">
        <v>2371542.0299999998</v>
      </c>
      <c r="L3048" s="31" t="s">
        <v>9764</v>
      </c>
      <c r="M3048" t="e">
        <f t="shared" si="151"/>
        <v>#VALUE!</v>
      </c>
    </row>
    <row r="3049" spans="1:13" hidden="1">
      <c r="A3049" s="31" t="s">
        <v>10853</v>
      </c>
      <c r="B3049" s="31" t="s">
        <v>14380</v>
      </c>
      <c r="C3049" s="31" t="s">
        <v>14381</v>
      </c>
      <c r="D3049" s="32">
        <v>44077</v>
      </c>
      <c r="E3049" s="31" t="s">
        <v>14382</v>
      </c>
      <c r="F3049" s="31" t="s">
        <v>12612</v>
      </c>
      <c r="G3049" s="33">
        <v>-2620474.56</v>
      </c>
      <c r="H3049" s="33">
        <v>-2620474.56</v>
      </c>
      <c r="I3049" s="31" t="s">
        <v>9762</v>
      </c>
      <c r="J3049" s="31" t="s">
        <v>9763</v>
      </c>
      <c r="K3049" s="33">
        <v>-2620474.56</v>
      </c>
      <c r="L3049" s="31" t="s">
        <v>9764</v>
      </c>
      <c r="M3049" t="e">
        <f t="shared" si="151"/>
        <v>#VALUE!</v>
      </c>
    </row>
    <row r="3050" spans="1:13" hidden="1">
      <c r="A3050" s="31" t="s">
        <v>10853</v>
      </c>
      <c r="B3050" s="31" t="s">
        <v>14380</v>
      </c>
      <c r="C3050" s="31" t="s">
        <v>14381</v>
      </c>
      <c r="D3050" s="32">
        <v>44077</v>
      </c>
      <c r="E3050" s="31" t="s">
        <v>14382</v>
      </c>
      <c r="F3050" s="31" t="s">
        <v>9997</v>
      </c>
      <c r="G3050" s="33">
        <v>2620474.56</v>
      </c>
      <c r="H3050" s="33">
        <v>2620474.56</v>
      </c>
      <c r="I3050" s="31" t="s">
        <v>9762</v>
      </c>
      <c r="J3050" s="31" t="s">
        <v>9763</v>
      </c>
      <c r="K3050" s="33">
        <v>2620474.56</v>
      </c>
      <c r="L3050" s="31" t="s">
        <v>9764</v>
      </c>
      <c r="M3050" t="e">
        <f t="shared" si="151"/>
        <v>#VALUE!</v>
      </c>
    </row>
    <row r="3051" spans="1:13" hidden="1">
      <c r="A3051" s="31" t="s">
        <v>10853</v>
      </c>
      <c r="B3051" s="31" t="s">
        <v>14383</v>
      </c>
      <c r="C3051" s="31" t="s">
        <v>14384</v>
      </c>
      <c r="D3051" s="32">
        <v>44077</v>
      </c>
      <c r="E3051" s="31" t="s">
        <v>14385</v>
      </c>
      <c r="F3051" s="31" t="s">
        <v>12612</v>
      </c>
      <c r="G3051" s="33">
        <v>-2599178.67</v>
      </c>
      <c r="H3051" s="33">
        <v>-2599178.67</v>
      </c>
      <c r="I3051" s="31" t="s">
        <v>9762</v>
      </c>
      <c r="J3051" s="31" t="s">
        <v>9763</v>
      </c>
      <c r="K3051" s="33">
        <v>-2599178.67</v>
      </c>
      <c r="L3051" s="31" t="s">
        <v>9764</v>
      </c>
      <c r="M3051" t="e">
        <f t="shared" si="151"/>
        <v>#VALUE!</v>
      </c>
    </row>
    <row r="3052" spans="1:13" hidden="1">
      <c r="A3052" s="31" t="s">
        <v>10853</v>
      </c>
      <c r="B3052" s="31" t="s">
        <v>14383</v>
      </c>
      <c r="C3052" s="31" t="s">
        <v>14384</v>
      </c>
      <c r="D3052" s="32">
        <v>44077</v>
      </c>
      <c r="E3052" s="31" t="s">
        <v>14385</v>
      </c>
      <c r="F3052" s="31" t="s">
        <v>9997</v>
      </c>
      <c r="G3052" s="33">
        <v>2599178.67</v>
      </c>
      <c r="H3052" s="33">
        <v>2599178.67</v>
      </c>
      <c r="I3052" s="31" t="s">
        <v>9762</v>
      </c>
      <c r="J3052" s="31" t="s">
        <v>9763</v>
      </c>
      <c r="K3052" s="33">
        <v>2599178.67</v>
      </c>
      <c r="L3052" s="31" t="s">
        <v>9764</v>
      </c>
      <c r="M3052" t="e">
        <f t="shared" si="151"/>
        <v>#VALUE!</v>
      </c>
    </row>
    <row r="3053" spans="1:13" hidden="1">
      <c r="A3053" s="31" t="s">
        <v>10853</v>
      </c>
      <c r="B3053" s="31" t="s">
        <v>14386</v>
      </c>
      <c r="C3053" s="31" t="s">
        <v>14387</v>
      </c>
      <c r="D3053" s="32">
        <v>44077</v>
      </c>
      <c r="E3053" s="31" t="s">
        <v>14388</v>
      </c>
      <c r="F3053" s="31" t="s">
        <v>12612</v>
      </c>
      <c r="G3053" s="33">
        <v>-4900000</v>
      </c>
      <c r="H3053" s="33">
        <v>-4900000</v>
      </c>
      <c r="I3053" s="31" t="s">
        <v>9762</v>
      </c>
      <c r="J3053" s="31" t="s">
        <v>9763</v>
      </c>
      <c r="K3053" s="33">
        <v>-4900000</v>
      </c>
      <c r="L3053" s="31" t="s">
        <v>9764</v>
      </c>
      <c r="M3053" t="e">
        <f t="shared" si="151"/>
        <v>#VALUE!</v>
      </c>
    </row>
    <row r="3054" spans="1:13" hidden="1">
      <c r="A3054" s="31" t="s">
        <v>10853</v>
      </c>
      <c r="B3054" s="31" t="s">
        <v>14386</v>
      </c>
      <c r="C3054" s="31" t="s">
        <v>14387</v>
      </c>
      <c r="D3054" s="32">
        <v>44077</v>
      </c>
      <c r="E3054" s="31" t="s">
        <v>14388</v>
      </c>
      <c r="F3054" s="31" t="s">
        <v>9997</v>
      </c>
      <c r="G3054" s="33">
        <v>4900000</v>
      </c>
      <c r="H3054" s="33">
        <v>4900000</v>
      </c>
      <c r="I3054" s="31" t="s">
        <v>9762</v>
      </c>
      <c r="J3054" s="31" t="s">
        <v>9763</v>
      </c>
      <c r="K3054" s="33">
        <v>4900000</v>
      </c>
      <c r="L3054" s="31" t="s">
        <v>9764</v>
      </c>
      <c r="M3054" t="e">
        <f t="shared" si="151"/>
        <v>#VALUE!</v>
      </c>
    </row>
    <row r="3055" spans="1:13" hidden="1">
      <c r="A3055" s="31" t="s">
        <v>10853</v>
      </c>
      <c r="B3055" s="31" t="s">
        <v>14389</v>
      </c>
      <c r="C3055" s="31" t="s">
        <v>14390</v>
      </c>
      <c r="D3055" s="32">
        <v>44077</v>
      </c>
      <c r="E3055" s="31" t="s">
        <v>14391</v>
      </c>
      <c r="F3055" s="31" t="s">
        <v>12612</v>
      </c>
      <c r="G3055" s="33">
        <v>-128000</v>
      </c>
      <c r="H3055" s="33">
        <v>-128000</v>
      </c>
      <c r="I3055" s="31" t="s">
        <v>9762</v>
      </c>
      <c r="J3055" s="31" t="s">
        <v>9763</v>
      </c>
      <c r="K3055" s="33">
        <v>-128000</v>
      </c>
      <c r="L3055" s="31" t="s">
        <v>9764</v>
      </c>
      <c r="M3055" t="e">
        <f t="shared" si="151"/>
        <v>#VALUE!</v>
      </c>
    </row>
    <row r="3056" spans="1:13" hidden="1">
      <c r="A3056" s="31" t="s">
        <v>10853</v>
      </c>
      <c r="B3056" s="31" t="s">
        <v>14389</v>
      </c>
      <c r="C3056" s="31" t="s">
        <v>14390</v>
      </c>
      <c r="D3056" s="32">
        <v>44077</v>
      </c>
      <c r="E3056" s="31" t="s">
        <v>14391</v>
      </c>
      <c r="F3056" s="31" t="s">
        <v>9997</v>
      </c>
      <c r="G3056" s="33">
        <v>128000</v>
      </c>
      <c r="H3056" s="33">
        <v>128000</v>
      </c>
      <c r="I3056" s="31" t="s">
        <v>9762</v>
      </c>
      <c r="J3056" s="31" t="s">
        <v>9763</v>
      </c>
      <c r="K3056" s="33">
        <v>128000</v>
      </c>
      <c r="L3056" s="31" t="s">
        <v>9764</v>
      </c>
      <c r="M3056" t="e">
        <f t="shared" si="151"/>
        <v>#VALUE!</v>
      </c>
    </row>
    <row r="3057" spans="1:13" hidden="1">
      <c r="A3057" s="31" t="s">
        <v>10853</v>
      </c>
      <c r="B3057" s="31" t="s">
        <v>14392</v>
      </c>
      <c r="C3057" s="31" t="s">
        <v>14393</v>
      </c>
      <c r="D3057" s="32">
        <v>44077</v>
      </c>
      <c r="E3057" s="31" t="s">
        <v>14394</v>
      </c>
      <c r="F3057" s="31" t="s">
        <v>12612</v>
      </c>
      <c r="G3057" s="33">
        <v>-640000</v>
      </c>
      <c r="H3057" s="33">
        <v>-640000</v>
      </c>
      <c r="I3057" s="31" t="s">
        <v>9762</v>
      </c>
      <c r="J3057" s="31" t="s">
        <v>9763</v>
      </c>
      <c r="K3057" s="33">
        <v>-640000</v>
      </c>
      <c r="L3057" s="31" t="s">
        <v>9764</v>
      </c>
      <c r="M3057" t="e">
        <f t="shared" si="151"/>
        <v>#VALUE!</v>
      </c>
    </row>
    <row r="3058" spans="1:13" hidden="1">
      <c r="A3058" s="31" t="s">
        <v>10853</v>
      </c>
      <c r="B3058" s="31" t="s">
        <v>14392</v>
      </c>
      <c r="C3058" s="31" t="s">
        <v>14393</v>
      </c>
      <c r="D3058" s="32">
        <v>44077</v>
      </c>
      <c r="E3058" s="31" t="s">
        <v>14394</v>
      </c>
      <c r="F3058" s="31" t="s">
        <v>9997</v>
      </c>
      <c r="G3058" s="33">
        <v>640000</v>
      </c>
      <c r="H3058" s="33">
        <v>640000</v>
      </c>
      <c r="I3058" s="31" t="s">
        <v>9762</v>
      </c>
      <c r="J3058" s="31" t="s">
        <v>9763</v>
      </c>
      <c r="K3058" s="33">
        <v>640000</v>
      </c>
      <c r="L3058" s="31" t="s">
        <v>9764</v>
      </c>
      <c r="M3058" t="e">
        <f t="shared" si="151"/>
        <v>#VALUE!</v>
      </c>
    </row>
    <row r="3059" spans="1:13" hidden="1">
      <c r="A3059" s="31" t="s">
        <v>10853</v>
      </c>
      <c r="B3059" s="31" t="s">
        <v>14395</v>
      </c>
      <c r="C3059" s="31" t="s">
        <v>14396</v>
      </c>
      <c r="D3059" s="32">
        <v>44077</v>
      </c>
      <c r="E3059" s="31" t="s">
        <v>14397</v>
      </c>
      <c r="F3059" s="31" t="s">
        <v>12612</v>
      </c>
      <c r="G3059" s="33">
        <v>-356800</v>
      </c>
      <c r="H3059" s="33">
        <v>-356800</v>
      </c>
      <c r="I3059" s="31" t="s">
        <v>9762</v>
      </c>
      <c r="J3059" s="31" t="s">
        <v>9763</v>
      </c>
      <c r="K3059" s="33">
        <v>-356800</v>
      </c>
      <c r="L3059" s="31" t="s">
        <v>9764</v>
      </c>
      <c r="M3059" t="e">
        <f t="shared" si="151"/>
        <v>#VALUE!</v>
      </c>
    </row>
    <row r="3060" spans="1:13" hidden="1">
      <c r="A3060" s="31" t="s">
        <v>10853</v>
      </c>
      <c r="B3060" s="31" t="s">
        <v>14395</v>
      </c>
      <c r="C3060" s="31" t="s">
        <v>14396</v>
      </c>
      <c r="D3060" s="32">
        <v>44077</v>
      </c>
      <c r="E3060" s="31" t="s">
        <v>14397</v>
      </c>
      <c r="F3060" s="31" t="s">
        <v>9997</v>
      </c>
      <c r="G3060" s="33">
        <v>356800</v>
      </c>
      <c r="H3060" s="33">
        <v>356800</v>
      </c>
      <c r="I3060" s="31" t="s">
        <v>9762</v>
      </c>
      <c r="J3060" s="31" t="s">
        <v>9763</v>
      </c>
      <c r="K3060" s="33">
        <v>356800</v>
      </c>
      <c r="L3060" s="31" t="s">
        <v>9764</v>
      </c>
      <c r="M3060" t="e">
        <f t="shared" si="151"/>
        <v>#VALUE!</v>
      </c>
    </row>
    <row r="3061" spans="1:13" hidden="1">
      <c r="A3061" s="31" t="s">
        <v>10853</v>
      </c>
      <c r="B3061" s="31" t="s">
        <v>14398</v>
      </c>
      <c r="C3061" s="31" t="s">
        <v>14399</v>
      </c>
      <c r="D3061" s="32">
        <v>44077</v>
      </c>
      <c r="E3061" s="31" t="s">
        <v>14400</v>
      </c>
      <c r="F3061" s="31" t="s">
        <v>12612</v>
      </c>
      <c r="G3061" s="33">
        <v>-442297.08</v>
      </c>
      <c r="H3061" s="33">
        <v>-442297.08</v>
      </c>
      <c r="I3061" s="31" t="s">
        <v>9762</v>
      </c>
      <c r="J3061" s="31" t="s">
        <v>9763</v>
      </c>
      <c r="K3061" s="33">
        <v>-442297.08</v>
      </c>
      <c r="L3061" s="31" t="s">
        <v>9764</v>
      </c>
      <c r="M3061" t="e">
        <f t="shared" si="151"/>
        <v>#VALUE!</v>
      </c>
    </row>
    <row r="3062" spans="1:13" hidden="1">
      <c r="A3062" s="31" t="s">
        <v>10853</v>
      </c>
      <c r="B3062" s="31" t="s">
        <v>14398</v>
      </c>
      <c r="C3062" s="31" t="s">
        <v>14399</v>
      </c>
      <c r="D3062" s="32">
        <v>44077</v>
      </c>
      <c r="E3062" s="31" t="s">
        <v>14400</v>
      </c>
      <c r="F3062" s="31" t="s">
        <v>9997</v>
      </c>
      <c r="G3062" s="33">
        <v>442297.08</v>
      </c>
      <c r="H3062" s="33">
        <v>442297.08</v>
      </c>
      <c r="I3062" s="31" t="s">
        <v>9762</v>
      </c>
      <c r="J3062" s="31" t="s">
        <v>9763</v>
      </c>
      <c r="K3062" s="33">
        <v>442297.08</v>
      </c>
      <c r="L3062" s="31" t="s">
        <v>9764</v>
      </c>
      <c r="M3062" t="e">
        <f t="shared" si="151"/>
        <v>#VALUE!</v>
      </c>
    </row>
    <row r="3063" spans="1:13" hidden="1">
      <c r="A3063" s="31" t="s">
        <v>9757</v>
      </c>
      <c r="B3063" s="31" t="s">
        <v>14401</v>
      </c>
      <c r="C3063" s="31" t="s">
        <v>14402</v>
      </c>
      <c r="D3063" s="32">
        <v>44077</v>
      </c>
      <c r="E3063" s="31" t="s">
        <v>14403</v>
      </c>
      <c r="F3063" s="31" t="s">
        <v>12612</v>
      </c>
      <c r="G3063" s="33">
        <v>-418770</v>
      </c>
      <c r="H3063" s="33">
        <v>-418770</v>
      </c>
      <c r="I3063" s="31" t="s">
        <v>9762</v>
      </c>
      <c r="J3063" s="31" t="s">
        <v>9763</v>
      </c>
      <c r="K3063" s="33">
        <v>-418770</v>
      </c>
      <c r="L3063" s="31" t="s">
        <v>9764</v>
      </c>
      <c r="M3063" t="e">
        <f t="shared" si="151"/>
        <v>#VALUE!</v>
      </c>
    </row>
    <row r="3064" spans="1:13" hidden="1">
      <c r="A3064" s="31" t="s">
        <v>9757</v>
      </c>
      <c r="B3064" s="31" t="s">
        <v>14401</v>
      </c>
      <c r="C3064" s="31" t="s">
        <v>14402</v>
      </c>
      <c r="D3064" s="32">
        <v>44077</v>
      </c>
      <c r="E3064" s="31" t="s">
        <v>14403</v>
      </c>
      <c r="F3064" s="31" t="s">
        <v>9997</v>
      </c>
      <c r="G3064" s="33">
        <v>418770</v>
      </c>
      <c r="H3064" s="33">
        <v>418770</v>
      </c>
      <c r="I3064" s="31" t="s">
        <v>9762</v>
      </c>
      <c r="J3064" s="31" t="s">
        <v>9763</v>
      </c>
      <c r="K3064" s="33">
        <v>418770</v>
      </c>
      <c r="L3064" s="31" t="s">
        <v>9764</v>
      </c>
      <c r="M3064" t="e">
        <f t="shared" si="151"/>
        <v>#VALUE!</v>
      </c>
    </row>
    <row r="3065" spans="1:13" hidden="1">
      <c r="A3065" s="31" t="s">
        <v>9757</v>
      </c>
      <c r="B3065" s="31" t="s">
        <v>14404</v>
      </c>
      <c r="C3065" s="31" t="s">
        <v>14405</v>
      </c>
      <c r="D3065" s="32">
        <v>44077</v>
      </c>
      <c r="E3065" s="31" t="s">
        <v>14406</v>
      </c>
      <c r="F3065" s="31" t="s">
        <v>12612</v>
      </c>
      <c r="G3065" s="33">
        <v>-4005</v>
      </c>
      <c r="H3065" s="33">
        <v>-4005</v>
      </c>
      <c r="I3065" s="31" t="s">
        <v>9762</v>
      </c>
      <c r="J3065" s="31" t="s">
        <v>9763</v>
      </c>
      <c r="K3065" s="33">
        <v>-4005</v>
      </c>
      <c r="L3065" s="31" t="s">
        <v>9764</v>
      </c>
      <c r="M3065" t="e">
        <f t="shared" si="151"/>
        <v>#VALUE!</v>
      </c>
    </row>
    <row r="3066" spans="1:13" hidden="1">
      <c r="A3066" s="31" t="s">
        <v>9757</v>
      </c>
      <c r="B3066" s="31" t="s">
        <v>14404</v>
      </c>
      <c r="C3066" s="31" t="s">
        <v>14405</v>
      </c>
      <c r="D3066" s="32">
        <v>44077</v>
      </c>
      <c r="E3066" s="31" t="s">
        <v>14406</v>
      </c>
      <c r="F3066" s="31" t="s">
        <v>9875</v>
      </c>
      <c r="G3066" s="33">
        <v>4005</v>
      </c>
      <c r="H3066" s="33">
        <v>4005</v>
      </c>
      <c r="I3066" s="31" t="s">
        <v>9762</v>
      </c>
      <c r="J3066" s="31" t="s">
        <v>9763</v>
      </c>
      <c r="K3066" s="33">
        <v>4005</v>
      </c>
      <c r="L3066" s="31" t="s">
        <v>9764</v>
      </c>
      <c r="M3066" t="e">
        <f t="shared" si="151"/>
        <v>#VALUE!</v>
      </c>
    </row>
    <row r="3067" spans="1:13" hidden="1">
      <c r="A3067" s="31" t="s">
        <v>9757</v>
      </c>
      <c r="B3067" s="31" t="s">
        <v>14407</v>
      </c>
      <c r="C3067" s="31" t="s">
        <v>14408</v>
      </c>
      <c r="D3067" s="32">
        <v>44077</v>
      </c>
      <c r="E3067" s="31" t="s">
        <v>14409</v>
      </c>
      <c r="F3067" s="31" t="s">
        <v>12612</v>
      </c>
      <c r="G3067" s="33">
        <v>-16873</v>
      </c>
      <c r="H3067" s="33">
        <v>-16873</v>
      </c>
      <c r="I3067" s="31" t="s">
        <v>9762</v>
      </c>
      <c r="J3067" s="31" t="s">
        <v>9763</v>
      </c>
      <c r="K3067" s="33">
        <v>-16873</v>
      </c>
      <c r="L3067" s="31" t="s">
        <v>9764</v>
      </c>
      <c r="M3067" t="e">
        <f t="shared" si="151"/>
        <v>#VALUE!</v>
      </c>
    </row>
    <row r="3068" spans="1:13" hidden="1">
      <c r="A3068" s="31" t="s">
        <v>9757</v>
      </c>
      <c r="B3068" s="31" t="s">
        <v>14407</v>
      </c>
      <c r="C3068" s="31" t="s">
        <v>14408</v>
      </c>
      <c r="D3068" s="32">
        <v>44077</v>
      </c>
      <c r="E3068" s="31" t="s">
        <v>14409</v>
      </c>
      <c r="F3068" s="31" t="s">
        <v>9962</v>
      </c>
      <c r="G3068" s="33">
        <v>16873</v>
      </c>
      <c r="H3068" s="33">
        <v>16873</v>
      </c>
      <c r="I3068" s="31" t="s">
        <v>9762</v>
      </c>
      <c r="J3068" s="31" t="s">
        <v>9763</v>
      </c>
      <c r="K3068" s="33">
        <v>16873</v>
      </c>
      <c r="L3068" s="31" t="s">
        <v>9764</v>
      </c>
      <c r="M3068" t="e">
        <f t="shared" si="151"/>
        <v>#VALUE!</v>
      </c>
    </row>
    <row r="3069" spans="1:13" hidden="1">
      <c r="A3069" s="31" t="s">
        <v>9757</v>
      </c>
      <c r="B3069" s="31" t="s">
        <v>14410</v>
      </c>
      <c r="C3069" s="31" t="s">
        <v>14411</v>
      </c>
      <c r="D3069" s="32">
        <v>44077</v>
      </c>
      <c r="E3069" s="31" t="s">
        <v>14412</v>
      </c>
      <c r="F3069" s="31" t="s">
        <v>12612</v>
      </c>
      <c r="G3069" s="33">
        <v>-2724.5</v>
      </c>
      <c r="H3069" s="33">
        <v>-2724.5</v>
      </c>
      <c r="I3069" s="31" t="s">
        <v>9762</v>
      </c>
      <c r="J3069" s="31" t="s">
        <v>9763</v>
      </c>
      <c r="K3069" s="33">
        <v>-2724.5</v>
      </c>
      <c r="L3069" s="31" t="s">
        <v>9764</v>
      </c>
      <c r="M3069" t="e">
        <f t="shared" si="151"/>
        <v>#VALUE!</v>
      </c>
    </row>
    <row r="3070" spans="1:13" hidden="1">
      <c r="A3070" s="31" t="s">
        <v>9757</v>
      </c>
      <c r="B3070" s="31" t="s">
        <v>14410</v>
      </c>
      <c r="C3070" s="31" t="s">
        <v>14411</v>
      </c>
      <c r="D3070" s="32">
        <v>44077</v>
      </c>
      <c r="E3070" s="31" t="s">
        <v>14412</v>
      </c>
      <c r="F3070" s="31" t="s">
        <v>9962</v>
      </c>
      <c r="G3070" s="33">
        <v>2724.5</v>
      </c>
      <c r="H3070" s="33">
        <v>2724.5</v>
      </c>
      <c r="I3070" s="31" t="s">
        <v>9762</v>
      </c>
      <c r="J3070" s="31" t="s">
        <v>9763</v>
      </c>
      <c r="K3070" s="33">
        <v>2724.5</v>
      </c>
      <c r="L3070" s="31" t="s">
        <v>9764</v>
      </c>
      <c r="M3070" t="e">
        <f t="shared" si="151"/>
        <v>#VALUE!</v>
      </c>
    </row>
    <row r="3071" spans="1:13" hidden="1">
      <c r="A3071" s="31" t="s">
        <v>9757</v>
      </c>
      <c r="B3071" s="31" t="s">
        <v>14413</v>
      </c>
      <c r="C3071" s="31" t="s">
        <v>14414</v>
      </c>
      <c r="D3071" s="32">
        <v>44077</v>
      </c>
      <c r="E3071" s="31" t="s">
        <v>14415</v>
      </c>
      <c r="F3071" s="31" t="s">
        <v>12612</v>
      </c>
      <c r="G3071" s="33">
        <v>-1600</v>
      </c>
      <c r="H3071" s="33">
        <v>-1600</v>
      </c>
      <c r="I3071" s="31" t="s">
        <v>9762</v>
      </c>
      <c r="J3071" s="31" t="s">
        <v>9763</v>
      </c>
      <c r="K3071" s="33">
        <v>-1600</v>
      </c>
      <c r="L3071" s="31" t="s">
        <v>9764</v>
      </c>
      <c r="M3071" t="e">
        <f t="shared" si="151"/>
        <v>#VALUE!</v>
      </c>
    </row>
    <row r="3072" spans="1:13" hidden="1">
      <c r="A3072" s="31" t="s">
        <v>9757</v>
      </c>
      <c r="B3072" s="31" t="s">
        <v>14413</v>
      </c>
      <c r="C3072" s="31" t="s">
        <v>14414</v>
      </c>
      <c r="D3072" s="32">
        <v>44077</v>
      </c>
      <c r="E3072" s="31" t="s">
        <v>14415</v>
      </c>
      <c r="F3072" s="31" t="s">
        <v>9875</v>
      </c>
      <c r="G3072" s="33">
        <v>1600</v>
      </c>
      <c r="H3072" s="33">
        <v>1600</v>
      </c>
      <c r="I3072" s="31" t="s">
        <v>9762</v>
      </c>
      <c r="J3072" s="31" t="s">
        <v>9763</v>
      </c>
      <c r="K3072" s="33">
        <v>1600</v>
      </c>
      <c r="L3072" s="31" t="s">
        <v>9764</v>
      </c>
      <c r="M3072" t="e">
        <f t="shared" si="151"/>
        <v>#VALUE!</v>
      </c>
    </row>
    <row r="3073" spans="1:13" hidden="1">
      <c r="A3073" s="31" t="s">
        <v>9757</v>
      </c>
      <c r="B3073" s="31" t="s">
        <v>14416</v>
      </c>
      <c r="C3073" s="31" t="s">
        <v>14417</v>
      </c>
      <c r="D3073" s="32">
        <v>44077</v>
      </c>
      <c r="E3073" s="31" t="s">
        <v>14418</v>
      </c>
      <c r="F3073" s="31" t="s">
        <v>12612</v>
      </c>
      <c r="G3073" s="33">
        <v>-1600</v>
      </c>
      <c r="H3073" s="33">
        <v>-1600</v>
      </c>
      <c r="I3073" s="31" t="s">
        <v>9762</v>
      </c>
      <c r="J3073" s="31" t="s">
        <v>9763</v>
      </c>
      <c r="K3073" s="33">
        <v>-1600</v>
      </c>
      <c r="L3073" s="31" t="s">
        <v>9764</v>
      </c>
      <c r="M3073" t="e">
        <f t="shared" si="151"/>
        <v>#VALUE!</v>
      </c>
    </row>
    <row r="3074" spans="1:13" hidden="1">
      <c r="A3074" s="31" t="s">
        <v>9757</v>
      </c>
      <c r="B3074" s="31" t="s">
        <v>14416</v>
      </c>
      <c r="C3074" s="31" t="s">
        <v>14417</v>
      </c>
      <c r="D3074" s="32">
        <v>44077</v>
      </c>
      <c r="E3074" s="31" t="s">
        <v>14418</v>
      </c>
      <c r="F3074" s="31" t="s">
        <v>9875</v>
      </c>
      <c r="G3074" s="33">
        <v>1600</v>
      </c>
      <c r="H3074" s="33">
        <v>1600</v>
      </c>
      <c r="I3074" s="31" t="s">
        <v>9762</v>
      </c>
      <c r="J3074" s="31" t="s">
        <v>9763</v>
      </c>
      <c r="K3074" s="33">
        <v>1600</v>
      </c>
      <c r="L3074" s="31" t="s">
        <v>9764</v>
      </c>
      <c r="M3074" t="e">
        <f t="shared" si="151"/>
        <v>#VALUE!</v>
      </c>
    </row>
    <row r="3075" spans="1:13" hidden="1">
      <c r="A3075" s="31" t="s">
        <v>9757</v>
      </c>
      <c r="B3075" s="31" t="s">
        <v>14419</v>
      </c>
      <c r="C3075" s="31" t="s">
        <v>14420</v>
      </c>
      <c r="D3075" s="32">
        <v>44077</v>
      </c>
      <c r="E3075" s="31" t="s">
        <v>14421</v>
      </c>
      <c r="F3075" s="31" t="s">
        <v>12612</v>
      </c>
      <c r="G3075" s="33">
        <v>-5495.1</v>
      </c>
      <c r="H3075" s="33">
        <v>-5495.1</v>
      </c>
      <c r="I3075" s="31" t="s">
        <v>9762</v>
      </c>
      <c r="J3075" s="31" t="s">
        <v>9763</v>
      </c>
      <c r="K3075" s="33">
        <v>-5495.1</v>
      </c>
      <c r="L3075" s="31" t="s">
        <v>9764</v>
      </c>
      <c r="M3075" t="e">
        <f t="shared" ref="M3075:M3138" si="152">FIND("PO",E3075)</f>
        <v>#VALUE!</v>
      </c>
    </row>
    <row r="3076" spans="1:13" hidden="1">
      <c r="A3076" s="31" t="s">
        <v>9757</v>
      </c>
      <c r="B3076" s="31" t="s">
        <v>14419</v>
      </c>
      <c r="C3076" s="31" t="s">
        <v>14420</v>
      </c>
      <c r="D3076" s="32">
        <v>44077</v>
      </c>
      <c r="E3076" s="31" t="s">
        <v>14421</v>
      </c>
      <c r="F3076" s="31" t="s">
        <v>9962</v>
      </c>
      <c r="G3076" s="33">
        <v>5495.1</v>
      </c>
      <c r="H3076" s="33">
        <v>5495.1</v>
      </c>
      <c r="I3076" s="31" t="s">
        <v>9762</v>
      </c>
      <c r="J3076" s="31" t="s">
        <v>9763</v>
      </c>
      <c r="K3076" s="33">
        <v>5495.1</v>
      </c>
      <c r="L3076" s="31" t="s">
        <v>9764</v>
      </c>
      <c r="M3076" t="e">
        <f t="shared" si="152"/>
        <v>#VALUE!</v>
      </c>
    </row>
    <row r="3077" spans="1:13" hidden="1">
      <c r="A3077" s="31" t="s">
        <v>9757</v>
      </c>
      <c r="B3077" s="31" t="s">
        <v>14422</v>
      </c>
      <c r="C3077" s="31" t="s">
        <v>14423</v>
      </c>
      <c r="D3077" s="32">
        <v>44077</v>
      </c>
      <c r="E3077" s="31" t="s">
        <v>14424</v>
      </c>
      <c r="F3077" s="31" t="s">
        <v>14059</v>
      </c>
      <c r="G3077" s="33">
        <v>-9959</v>
      </c>
      <c r="H3077" s="33">
        <v>-9959</v>
      </c>
      <c r="I3077" s="31" t="s">
        <v>9762</v>
      </c>
      <c r="J3077" s="31" t="s">
        <v>9763</v>
      </c>
      <c r="K3077" s="33">
        <v>-9959</v>
      </c>
      <c r="L3077" s="31" t="s">
        <v>9764</v>
      </c>
      <c r="M3077" t="e">
        <f t="shared" si="152"/>
        <v>#VALUE!</v>
      </c>
    </row>
    <row r="3078" spans="1:13" hidden="1">
      <c r="A3078" s="31" t="s">
        <v>9757</v>
      </c>
      <c r="B3078" s="31" t="s">
        <v>14422</v>
      </c>
      <c r="C3078" s="31" t="s">
        <v>14423</v>
      </c>
      <c r="D3078" s="32">
        <v>44077</v>
      </c>
      <c r="E3078" s="31" t="s">
        <v>14424</v>
      </c>
      <c r="F3078" s="31" t="s">
        <v>12858</v>
      </c>
      <c r="G3078" s="33">
        <v>9959</v>
      </c>
      <c r="H3078" s="33">
        <v>9959</v>
      </c>
      <c r="I3078" s="31" t="s">
        <v>9762</v>
      </c>
      <c r="J3078" s="31" t="s">
        <v>9763</v>
      </c>
      <c r="K3078" s="33">
        <v>9959</v>
      </c>
      <c r="L3078" s="31" t="s">
        <v>9764</v>
      </c>
      <c r="M3078" t="e">
        <f t="shared" si="152"/>
        <v>#VALUE!</v>
      </c>
    </row>
    <row r="3079" spans="1:13" hidden="1">
      <c r="A3079" s="31" t="s">
        <v>9757</v>
      </c>
      <c r="B3079" s="31" t="s">
        <v>14425</v>
      </c>
      <c r="C3079" s="31" t="s">
        <v>14426</v>
      </c>
      <c r="D3079" s="32">
        <v>44077</v>
      </c>
      <c r="E3079" s="31" t="s">
        <v>14427</v>
      </c>
      <c r="F3079" s="31" t="s">
        <v>13822</v>
      </c>
      <c r="G3079" s="33">
        <v>-1704.93</v>
      </c>
      <c r="H3079" s="33">
        <v>-1704.93</v>
      </c>
      <c r="I3079" s="31" t="s">
        <v>9762</v>
      </c>
      <c r="J3079" s="31" t="s">
        <v>9763</v>
      </c>
      <c r="K3079" s="33">
        <v>-1704.93</v>
      </c>
      <c r="L3079" s="31" t="s">
        <v>9764</v>
      </c>
      <c r="M3079" t="e">
        <f t="shared" si="152"/>
        <v>#VALUE!</v>
      </c>
    </row>
    <row r="3080" spans="1:13" hidden="1">
      <c r="A3080" s="31" t="s">
        <v>9757</v>
      </c>
      <c r="B3080" s="31" t="s">
        <v>14425</v>
      </c>
      <c r="C3080" s="31" t="s">
        <v>14426</v>
      </c>
      <c r="D3080" s="32">
        <v>44077</v>
      </c>
      <c r="E3080" s="31" t="s">
        <v>14427</v>
      </c>
      <c r="F3080" s="31" t="s">
        <v>13802</v>
      </c>
      <c r="G3080" s="33">
        <v>1704.93</v>
      </c>
      <c r="H3080" s="33">
        <v>1704.93</v>
      </c>
      <c r="I3080" s="31" t="s">
        <v>9762</v>
      </c>
      <c r="J3080" s="31" t="s">
        <v>9763</v>
      </c>
      <c r="K3080" s="33">
        <v>1704.93</v>
      </c>
      <c r="L3080" s="31" t="s">
        <v>9764</v>
      </c>
      <c r="M3080" t="e">
        <f t="shared" si="152"/>
        <v>#VALUE!</v>
      </c>
    </row>
    <row r="3081" spans="1:13" hidden="1">
      <c r="A3081" s="31" t="s">
        <v>9757</v>
      </c>
      <c r="B3081" s="31" t="s">
        <v>14428</v>
      </c>
      <c r="C3081" s="31" t="s">
        <v>14429</v>
      </c>
      <c r="D3081" s="32">
        <v>44077</v>
      </c>
      <c r="E3081" s="31" t="s">
        <v>14430</v>
      </c>
      <c r="F3081" s="31" t="s">
        <v>12612</v>
      </c>
      <c r="G3081" s="33">
        <v>-500</v>
      </c>
      <c r="H3081" s="33">
        <v>-500</v>
      </c>
      <c r="I3081" s="31" t="s">
        <v>9762</v>
      </c>
      <c r="J3081" s="31" t="s">
        <v>9763</v>
      </c>
      <c r="K3081" s="33">
        <v>-500</v>
      </c>
      <c r="L3081" s="31" t="s">
        <v>9764</v>
      </c>
      <c r="M3081" t="e">
        <f t="shared" si="152"/>
        <v>#VALUE!</v>
      </c>
    </row>
    <row r="3082" spans="1:13" hidden="1">
      <c r="A3082" s="31" t="s">
        <v>9757</v>
      </c>
      <c r="B3082" s="31" t="s">
        <v>14428</v>
      </c>
      <c r="C3082" s="31" t="s">
        <v>14429</v>
      </c>
      <c r="D3082" s="32">
        <v>44077</v>
      </c>
      <c r="E3082" s="31" t="s">
        <v>14430</v>
      </c>
      <c r="F3082" s="31" t="s">
        <v>9875</v>
      </c>
      <c r="G3082" s="33">
        <v>500</v>
      </c>
      <c r="H3082" s="33">
        <v>500</v>
      </c>
      <c r="I3082" s="31" t="s">
        <v>9762</v>
      </c>
      <c r="J3082" s="31" t="s">
        <v>9763</v>
      </c>
      <c r="K3082" s="33">
        <v>500</v>
      </c>
      <c r="L3082" s="31" t="s">
        <v>9764</v>
      </c>
      <c r="M3082" t="e">
        <f t="shared" si="152"/>
        <v>#VALUE!</v>
      </c>
    </row>
    <row r="3083" spans="1:13" hidden="1">
      <c r="A3083" s="31" t="s">
        <v>9757</v>
      </c>
      <c r="B3083" s="31" t="s">
        <v>14431</v>
      </c>
      <c r="C3083" s="31" t="s">
        <v>14432</v>
      </c>
      <c r="D3083" s="32">
        <v>44077</v>
      </c>
      <c r="E3083" s="31" t="s">
        <v>14433</v>
      </c>
      <c r="F3083" s="31" t="s">
        <v>12612</v>
      </c>
      <c r="G3083" s="33">
        <v>-1306573.8400000001</v>
      </c>
      <c r="H3083" s="33">
        <v>-1306573.8400000001</v>
      </c>
      <c r="I3083" s="31" t="s">
        <v>9762</v>
      </c>
      <c r="J3083" s="31" t="s">
        <v>9763</v>
      </c>
      <c r="K3083" s="33">
        <v>-1306573.8400000001</v>
      </c>
      <c r="L3083" s="31" t="s">
        <v>9764</v>
      </c>
      <c r="M3083" t="e">
        <f t="shared" si="152"/>
        <v>#VALUE!</v>
      </c>
    </row>
    <row r="3084" spans="1:13" hidden="1">
      <c r="A3084" s="31" t="s">
        <v>9757</v>
      </c>
      <c r="B3084" s="31" t="s">
        <v>14431</v>
      </c>
      <c r="C3084" s="31" t="s">
        <v>14432</v>
      </c>
      <c r="D3084" s="32">
        <v>44077</v>
      </c>
      <c r="E3084" s="31" t="s">
        <v>14433</v>
      </c>
      <c r="F3084" s="31" t="s">
        <v>9875</v>
      </c>
      <c r="G3084" s="33">
        <v>1306573.8400000001</v>
      </c>
      <c r="H3084" s="33">
        <v>1306573.8400000001</v>
      </c>
      <c r="I3084" s="31" t="s">
        <v>9762</v>
      </c>
      <c r="J3084" s="31" t="s">
        <v>9763</v>
      </c>
      <c r="K3084" s="33">
        <v>1306573.8400000001</v>
      </c>
      <c r="L3084" s="31" t="s">
        <v>9764</v>
      </c>
      <c r="M3084" t="e">
        <f t="shared" si="152"/>
        <v>#VALUE!</v>
      </c>
    </row>
    <row r="3085" spans="1:13" hidden="1">
      <c r="A3085" s="31" t="s">
        <v>9757</v>
      </c>
      <c r="B3085" s="31" t="s">
        <v>14434</v>
      </c>
      <c r="C3085" s="31" t="s">
        <v>14435</v>
      </c>
      <c r="D3085" s="32">
        <v>44082</v>
      </c>
      <c r="E3085" s="31" t="s">
        <v>14436</v>
      </c>
      <c r="F3085" s="31" t="s">
        <v>11553</v>
      </c>
      <c r="G3085" s="33">
        <v>-998683.2</v>
      </c>
      <c r="H3085" s="33">
        <v>-998683.2</v>
      </c>
      <c r="I3085" s="31" t="s">
        <v>9762</v>
      </c>
      <c r="J3085" s="31" t="s">
        <v>9763</v>
      </c>
      <c r="K3085" s="33">
        <v>-998683.2</v>
      </c>
      <c r="L3085" s="31" t="s">
        <v>9764</v>
      </c>
      <c r="M3085" t="e">
        <f t="shared" si="152"/>
        <v>#VALUE!</v>
      </c>
    </row>
    <row r="3086" spans="1:13" hidden="1">
      <c r="A3086" s="31" t="s">
        <v>9757</v>
      </c>
      <c r="B3086" s="31" t="s">
        <v>14434</v>
      </c>
      <c r="C3086" s="31" t="s">
        <v>14435</v>
      </c>
      <c r="D3086" s="32">
        <v>44082</v>
      </c>
      <c r="E3086" s="31" t="s">
        <v>14436</v>
      </c>
      <c r="F3086" s="31" t="s">
        <v>9867</v>
      </c>
      <c r="G3086" s="33">
        <v>998573.6</v>
      </c>
      <c r="H3086" s="33">
        <v>998573.6</v>
      </c>
      <c r="I3086" s="31" t="s">
        <v>9762</v>
      </c>
      <c r="J3086" s="31" t="s">
        <v>9763</v>
      </c>
      <c r="K3086" s="33">
        <v>998573.6</v>
      </c>
      <c r="L3086" s="31" t="s">
        <v>9764</v>
      </c>
      <c r="M3086" t="e">
        <f t="shared" si="152"/>
        <v>#VALUE!</v>
      </c>
    </row>
    <row r="3087" spans="1:13" hidden="1">
      <c r="A3087" s="31" t="s">
        <v>9757</v>
      </c>
      <c r="B3087" s="31" t="s">
        <v>14434</v>
      </c>
      <c r="C3087" s="31" t="s">
        <v>14435</v>
      </c>
      <c r="D3087" s="32">
        <v>44082</v>
      </c>
      <c r="E3087" s="31" t="s">
        <v>14436</v>
      </c>
      <c r="F3087" s="31" t="s">
        <v>9779</v>
      </c>
      <c r="G3087" s="33">
        <v>109.6</v>
      </c>
      <c r="H3087" s="33">
        <v>109.6</v>
      </c>
      <c r="I3087" s="31" t="s">
        <v>9762</v>
      </c>
      <c r="J3087" s="31" t="s">
        <v>9763</v>
      </c>
      <c r="K3087" s="33">
        <v>109.6</v>
      </c>
      <c r="L3087" s="31" t="s">
        <v>9764</v>
      </c>
      <c r="M3087" t="e">
        <f t="shared" si="152"/>
        <v>#VALUE!</v>
      </c>
    </row>
    <row r="3088" spans="1:13" hidden="1">
      <c r="A3088" s="31" t="s">
        <v>9757</v>
      </c>
      <c r="B3088" s="31" t="s">
        <v>14434</v>
      </c>
      <c r="C3088" s="31" t="s">
        <v>14435</v>
      </c>
      <c r="D3088" s="32">
        <v>44082</v>
      </c>
      <c r="E3088" s="31" t="s">
        <v>14436</v>
      </c>
      <c r="F3088" s="31" t="s">
        <v>9993</v>
      </c>
      <c r="G3088" s="33">
        <v>109.6</v>
      </c>
      <c r="H3088" s="33">
        <v>109.6</v>
      </c>
      <c r="I3088" s="31" t="s">
        <v>9762</v>
      </c>
      <c r="J3088" s="31" t="s">
        <v>9763</v>
      </c>
      <c r="K3088" s="33">
        <v>109.6</v>
      </c>
      <c r="L3088" s="31" t="s">
        <v>9764</v>
      </c>
      <c r="M3088" t="e">
        <f t="shared" si="152"/>
        <v>#VALUE!</v>
      </c>
    </row>
    <row r="3089" spans="1:15" hidden="1">
      <c r="A3089" s="31" t="s">
        <v>9757</v>
      </c>
      <c r="B3089" s="31" t="s">
        <v>14434</v>
      </c>
      <c r="C3089" s="31" t="s">
        <v>14435</v>
      </c>
      <c r="D3089" s="32">
        <v>44082</v>
      </c>
      <c r="E3089" s="31" t="s">
        <v>14436</v>
      </c>
      <c r="F3089" s="31" t="s">
        <v>9783</v>
      </c>
      <c r="G3089" s="33">
        <v>-109.6</v>
      </c>
      <c r="H3089" s="33">
        <v>-109.6</v>
      </c>
      <c r="I3089" s="31" t="s">
        <v>9762</v>
      </c>
      <c r="J3089" s="31" t="s">
        <v>9763</v>
      </c>
      <c r="K3089" s="33">
        <v>-109.6</v>
      </c>
      <c r="L3089" s="31" t="s">
        <v>9764</v>
      </c>
      <c r="M3089" t="e">
        <f t="shared" si="152"/>
        <v>#VALUE!</v>
      </c>
    </row>
    <row r="3090" spans="1:15" hidden="1">
      <c r="A3090" s="31" t="s">
        <v>9757</v>
      </c>
      <c r="B3090" s="31" t="s">
        <v>14437</v>
      </c>
      <c r="C3090" s="31" t="s">
        <v>14438</v>
      </c>
      <c r="D3090" s="32">
        <v>44077</v>
      </c>
      <c r="E3090" s="31" t="s">
        <v>14439</v>
      </c>
      <c r="F3090" s="31" t="s">
        <v>12612</v>
      </c>
      <c r="G3090" s="33">
        <v>-7062</v>
      </c>
      <c r="H3090" s="33">
        <v>-7062</v>
      </c>
      <c r="I3090" s="31" t="s">
        <v>9762</v>
      </c>
      <c r="J3090" s="31" t="s">
        <v>9763</v>
      </c>
      <c r="K3090" s="33">
        <v>-7062</v>
      </c>
      <c r="L3090" s="31" t="s">
        <v>9764</v>
      </c>
      <c r="M3090" t="e">
        <f t="shared" si="152"/>
        <v>#VALUE!</v>
      </c>
    </row>
    <row r="3091" spans="1:15" hidden="1">
      <c r="A3091" s="31" t="s">
        <v>9757</v>
      </c>
      <c r="B3091" s="31" t="s">
        <v>14437</v>
      </c>
      <c r="C3091" s="31" t="s">
        <v>14438</v>
      </c>
      <c r="D3091" s="32">
        <v>44077</v>
      </c>
      <c r="E3091" s="31" t="s">
        <v>14439</v>
      </c>
      <c r="F3091" s="31" t="s">
        <v>9962</v>
      </c>
      <c r="G3091" s="33">
        <v>7062</v>
      </c>
      <c r="H3091" s="33">
        <v>7062</v>
      </c>
      <c r="I3091" s="31" t="s">
        <v>9762</v>
      </c>
      <c r="J3091" s="31" t="s">
        <v>9763</v>
      </c>
      <c r="K3091" s="33">
        <v>7062</v>
      </c>
      <c r="L3091" s="31" t="s">
        <v>9764</v>
      </c>
      <c r="M3091" t="e">
        <f t="shared" si="152"/>
        <v>#VALUE!</v>
      </c>
    </row>
    <row r="3092" spans="1:15" hidden="1">
      <c r="A3092" s="31" t="s">
        <v>9757</v>
      </c>
      <c r="B3092" s="31" t="s">
        <v>14440</v>
      </c>
      <c r="C3092" s="31" t="s">
        <v>14441</v>
      </c>
      <c r="D3092" s="32">
        <v>44077</v>
      </c>
      <c r="E3092" s="31" t="s">
        <v>14442</v>
      </c>
      <c r="F3092" s="31" t="s">
        <v>12612</v>
      </c>
      <c r="G3092" s="33">
        <v>-9811</v>
      </c>
      <c r="H3092" s="33">
        <v>-9811</v>
      </c>
      <c r="I3092" s="31" t="s">
        <v>9762</v>
      </c>
      <c r="J3092" s="31" t="s">
        <v>9763</v>
      </c>
      <c r="K3092" s="33">
        <v>-9811</v>
      </c>
      <c r="L3092" s="31" t="s">
        <v>9764</v>
      </c>
      <c r="M3092" t="e">
        <f t="shared" si="152"/>
        <v>#VALUE!</v>
      </c>
    </row>
    <row r="3093" spans="1:15" hidden="1">
      <c r="A3093" s="31" t="s">
        <v>9757</v>
      </c>
      <c r="B3093" s="31" t="s">
        <v>14440</v>
      </c>
      <c r="C3093" s="31" t="s">
        <v>14441</v>
      </c>
      <c r="D3093" s="32">
        <v>44077</v>
      </c>
      <c r="E3093" s="31" t="s">
        <v>14442</v>
      </c>
      <c r="F3093" s="31" t="s">
        <v>9962</v>
      </c>
      <c r="G3093" s="33">
        <v>9811</v>
      </c>
      <c r="H3093" s="33">
        <v>9811</v>
      </c>
      <c r="I3093" s="31" t="s">
        <v>9762</v>
      </c>
      <c r="J3093" s="31" t="s">
        <v>9763</v>
      </c>
      <c r="K3093" s="33">
        <v>9811</v>
      </c>
      <c r="L3093" s="31" t="s">
        <v>9764</v>
      </c>
      <c r="M3093" t="e">
        <f t="shared" si="152"/>
        <v>#VALUE!</v>
      </c>
    </row>
    <row r="3094" spans="1:15" hidden="1">
      <c r="A3094" s="31" t="s">
        <v>9757</v>
      </c>
      <c r="B3094" s="31" t="s">
        <v>14443</v>
      </c>
      <c r="C3094" s="31" t="s">
        <v>14444</v>
      </c>
      <c r="D3094" s="32">
        <v>44077</v>
      </c>
      <c r="E3094" s="31" t="s">
        <v>14445</v>
      </c>
      <c r="F3094" s="31" t="s">
        <v>12612</v>
      </c>
      <c r="G3094" s="33">
        <v>-9151.25</v>
      </c>
      <c r="H3094" s="33">
        <v>-9151.25</v>
      </c>
      <c r="I3094" s="31" t="s">
        <v>9762</v>
      </c>
      <c r="J3094" s="31" t="s">
        <v>9763</v>
      </c>
      <c r="K3094" s="33">
        <v>-9151.25</v>
      </c>
      <c r="L3094" s="31" t="s">
        <v>9764</v>
      </c>
      <c r="M3094" t="e">
        <f t="shared" si="152"/>
        <v>#VALUE!</v>
      </c>
    </row>
    <row r="3095" spans="1:15" hidden="1">
      <c r="A3095" s="31" t="s">
        <v>9757</v>
      </c>
      <c r="B3095" s="31" t="s">
        <v>14443</v>
      </c>
      <c r="C3095" s="31" t="s">
        <v>14444</v>
      </c>
      <c r="D3095" s="32">
        <v>44077</v>
      </c>
      <c r="E3095" s="31" t="s">
        <v>14445</v>
      </c>
      <c r="F3095" s="31" t="s">
        <v>9962</v>
      </c>
      <c r="G3095" s="33">
        <v>9151.25</v>
      </c>
      <c r="H3095" s="33">
        <v>9151.25</v>
      </c>
      <c r="I3095" s="31" t="s">
        <v>9762</v>
      </c>
      <c r="J3095" s="31" t="s">
        <v>9763</v>
      </c>
      <c r="K3095" s="33">
        <v>9151.25</v>
      </c>
      <c r="L3095" s="31" t="s">
        <v>9764</v>
      </c>
      <c r="M3095" t="e">
        <f t="shared" si="152"/>
        <v>#VALUE!</v>
      </c>
    </row>
    <row r="3096" spans="1:15" hidden="1">
      <c r="A3096" s="31" t="s">
        <v>9757</v>
      </c>
      <c r="B3096" s="31" t="s">
        <v>14446</v>
      </c>
      <c r="C3096" s="31" t="s">
        <v>14447</v>
      </c>
      <c r="D3096" s="32">
        <v>44077</v>
      </c>
      <c r="E3096" s="31" t="s">
        <v>14448</v>
      </c>
      <c r="F3096" s="31" t="s">
        <v>12612</v>
      </c>
      <c r="G3096" s="33">
        <v>-4691500</v>
      </c>
      <c r="H3096" s="33">
        <v>-4691500</v>
      </c>
      <c r="I3096" s="31" t="s">
        <v>9762</v>
      </c>
      <c r="J3096" s="31" t="s">
        <v>9763</v>
      </c>
      <c r="K3096" s="33">
        <v>-4691500</v>
      </c>
      <c r="L3096" s="31" t="s">
        <v>9764</v>
      </c>
      <c r="M3096" t="e">
        <f t="shared" si="152"/>
        <v>#VALUE!</v>
      </c>
    </row>
    <row r="3097" spans="1:15" hidden="1">
      <c r="A3097" s="31" t="s">
        <v>9757</v>
      </c>
      <c r="B3097" s="31" t="s">
        <v>14446</v>
      </c>
      <c r="C3097" s="31" t="s">
        <v>14447</v>
      </c>
      <c r="D3097" s="32">
        <v>44077</v>
      </c>
      <c r="E3097" s="31" t="s">
        <v>14448</v>
      </c>
      <c r="F3097" s="31" t="s">
        <v>9997</v>
      </c>
      <c r="G3097" s="33">
        <v>4691500</v>
      </c>
      <c r="H3097" s="33">
        <v>4691500</v>
      </c>
      <c r="I3097" s="31" t="s">
        <v>9762</v>
      </c>
      <c r="J3097" s="31" t="s">
        <v>9763</v>
      </c>
      <c r="K3097" s="33">
        <v>4691500</v>
      </c>
      <c r="L3097" s="31" t="s">
        <v>9764</v>
      </c>
      <c r="M3097" t="e">
        <f t="shared" si="152"/>
        <v>#VALUE!</v>
      </c>
    </row>
    <row r="3098" spans="1:15" hidden="1">
      <c r="A3098" s="31" t="s">
        <v>9757</v>
      </c>
      <c r="B3098" s="31" t="s">
        <v>14449</v>
      </c>
      <c r="C3098" s="31" t="s">
        <v>14450</v>
      </c>
      <c r="D3098" s="32">
        <v>44077</v>
      </c>
      <c r="E3098" s="31" t="s">
        <v>14451</v>
      </c>
      <c r="F3098" s="31" t="s">
        <v>12612</v>
      </c>
      <c r="G3098" s="33">
        <v>-2709610</v>
      </c>
      <c r="H3098" s="33">
        <v>-2709610</v>
      </c>
      <c r="I3098" s="31" t="s">
        <v>9762</v>
      </c>
      <c r="J3098" s="31" t="s">
        <v>9763</v>
      </c>
      <c r="K3098" s="33">
        <v>-2709610</v>
      </c>
      <c r="L3098" s="31" t="s">
        <v>9764</v>
      </c>
      <c r="M3098" t="e">
        <f t="shared" si="152"/>
        <v>#VALUE!</v>
      </c>
    </row>
    <row r="3099" spans="1:15" hidden="1">
      <c r="A3099" s="31" t="s">
        <v>9757</v>
      </c>
      <c r="B3099" s="31" t="s">
        <v>14449</v>
      </c>
      <c r="C3099" s="31" t="s">
        <v>14450</v>
      </c>
      <c r="D3099" s="32">
        <v>44077</v>
      </c>
      <c r="E3099" s="31" t="s">
        <v>14451</v>
      </c>
      <c r="F3099" s="31" t="s">
        <v>9997</v>
      </c>
      <c r="G3099" s="33">
        <v>2709610</v>
      </c>
      <c r="H3099" s="33">
        <v>2709610</v>
      </c>
      <c r="I3099" s="31" t="s">
        <v>9762</v>
      </c>
      <c r="J3099" s="31" t="s">
        <v>9763</v>
      </c>
      <c r="K3099" s="33">
        <v>2709610</v>
      </c>
      <c r="L3099" s="31" t="s">
        <v>9764</v>
      </c>
      <c r="M3099" t="e">
        <f t="shared" si="152"/>
        <v>#VALUE!</v>
      </c>
    </row>
    <row r="3100" spans="1:15" hidden="1">
      <c r="A3100" s="31" t="s">
        <v>9757</v>
      </c>
      <c r="B3100" s="31" t="s">
        <v>14452</v>
      </c>
      <c r="C3100" s="31" t="s">
        <v>14453</v>
      </c>
      <c r="D3100" s="32">
        <v>44077</v>
      </c>
      <c r="E3100" s="31" t="s">
        <v>14454</v>
      </c>
      <c r="F3100" s="31" t="s">
        <v>12612</v>
      </c>
      <c r="G3100" s="33">
        <v>-613080</v>
      </c>
      <c r="H3100" s="33">
        <v>-613080</v>
      </c>
      <c r="I3100" s="31" t="s">
        <v>9762</v>
      </c>
      <c r="J3100" s="31" t="s">
        <v>9763</v>
      </c>
      <c r="K3100" s="33">
        <v>-613080</v>
      </c>
      <c r="L3100" s="31" t="s">
        <v>9764</v>
      </c>
      <c r="M3100" t="e">
        <f t="shared" si="152"/>
        <v>#VALUE!</v>
      </c>
    </row>
    <row r="3101" spans="1:15" hidden="1">
      <c r="A3101" s="31" t="s">
        <v>9757</v>
      </c>
      <c r="B3101" s="31" t="s">
        <v>14452</v>
      </c>
      <c r="C3101" s="31" t="s">
        <v>14453</v>
      </c>
      <c r="D3101" s="32">
        <v>44077</v>
      </c>
      <c r="E3101" s="31" t="s">
        <v>14454</v>
      </c>
      <c r="F3101" s="31" t="s">
        <v>9997</v>
      </c>
      <c r="G3101" s="33">
        <v>613080</v>
      </c>
      <c r="H3101" s="33">
        <v>613080</v>
      </c>
      <c r="I3101" s="31" t="s">
        <v>9762</v>
      </c>
      <c r="J3101" s="31" t="s">
        <v>9763</v>
      </c>
      <c r="K3101" s="33">
        <v>613080</v>
      </c>
      <c r="L3101" s="31" t="s">
        <v>9764</v>
      </c>
      <c r="M3101" t="e">
        <f t="shared" si="152"/>
        <v>#VALUE!</v>
      </c>
    </row>
    <row r="3102" spans="1:15" hidden="1">
      <c r="A3102" s="31" t="s">
        <v>9757</v>
      </c>
      <c r="B3102" s="31" t="s">
        <v>14455</v>
      </c>
      <c r="C3102" s="31" t="s">
        <v>14456</v>
      </c>
      <c r="D3102" s="32">
        <v>44077</v>
      </c>
      <c r="E3102" s="31" t="s">
        <v>14457</v>
      </c>
      <c r="F3102" s="31" t="s">
        <v>12612</v>
      </c>
      <c r="G3102" s="33">
        <v>-131967</v>
      </c>
      <c r="H3102" s="33">
        <v>-131967</v>
      </c>
      <c r="I3102" s="31" t="s">
        <v>9762</v>
      </c>
      <c r="J3102" s="31" t="s">
        <v>9763</v>
      </c>
      <c r="K3102" s="33">
        <v>-131967</v>
      </c>
      <c r="L3102" s="31" t="s">
        <v>9764</v>
      </c>
      <c r="M3102">
        <f t="shared" si="152"/>
        <v>75</v>
      </c>
      <c r="N3102" t="str">
        <f t="shared" ref="N3102:N3105" si="153">MID(E3102,M3102,10)</f>
        <v>PO63000723</v>
      </c>
      <c r="O3102" t="e">
        <f>VLOOKUP(N3102,'1_คตง_ภาพรวม'!L3102:M3152,2,FALSE)</f>
        <v>#N/A</v>
      </c>
    </row>
    <row r="3103" spans="1:15" hidden="1">
      <c r="A3103" s="31" t="s">
        <v>9757</v>
      </c>
      <c r="B3103" s="31" t="s">
        <v>14455</v>
      </c>
      <c r="C3103" s="31" t="s">
        <v>14456</v>
      </c>
      <c r="D3103" s="32">
        <v>44077</v>
      </c>
      <c r="E3103" s="31" t="s">
        <v>14457</v>
      </c>
      <c r="F3103" s="31" t="s">
        <v>9875</v>
      </c>
      <c r="G3103" s="33">
        <v>131967</v>
      </c>
      <c r="H3103" s="33">
        <v>131967</v>
      </c>
      <c r="I3103" s="31" t="s">
        <v>9762</v>
      </c>
      <c r="J3103" s="31" t="s">
        <v>9763</v>
      </c>
      <c r="K3103" s="33">
        <v>131967</v>
      </c>
      <c r="L3103" s="31" t="s">
        <v>9764</v>
      </c>
      <c r="M3103">
        <f t="shared" si="152"/>
        <v>75</v>
      </c>
      <c r="N3103" t="str">
        <f t="shared" si="153"/>
        <v>PO63000723</v>
      </c>
      <c r="O3103" t="e">
        <f>VLOOKUP(N3103,'1_คตง_ภาพรวม'!L3103:M3153,2,FALSE)</f>
        <v>#N/A</v>
      </c>
    </row>
    <row r="3104" spans="1:15" hidden="1">
      <c r="A3104" s="31" t="s">
        <v>9757</v>
      </c>
      <c r="B3104" s="31" t="s">
        <v>14458</v>
      </c>
      <c r="C3104" s="31" t="s">
        <v>14459</v>
      </c>
      <c r="D3104" s="32">
        <v>44077</v>
      </c>
      <c r="E3104" s="31" t="s">
        <v>14460</v>
      </c>
      <c r="F3104" s="31" t="s">
        <v>12612</v>
      </c>
      <c r="G3104" s="33">
        <v>-24750</v>
      </c>
      <c r="H3104" s="33">
        <v>-24750</v>
      </c>
      <c r="I3104" s="31" t="s">
        <v>9762</v>
      </c>
      <c r="J3104" s="31" t="s">
        <v>9763</v>
      </c>
      <c r="K3104" s="33">
        <v>-24750</v>
      </c>
      <c r="L3104" s="31" t="s">
        <v>9764</v>
      </c>
      <c r="M3104">
        <f t="shared" si="152"/>
        <v>68</v>
      </c>
      <c r="N3104" t="str">
        <f t="shared" si="153"/>
        <v>PO63000635</v>
      </c>
      <c r="O3104" t="e">
        <f>VLOOKUP(N3104,'1_คตง_ภาพรวม'!L3104:M3154,2,FALSE)</f>
        <v>#N/A</v>
      </c>
    </row>
    <row r="3105" spans="1:15" hidden="1">
      <c r="A3105" s="31" t="s">
        <v>9757</v>
      </c>
      <c r="B3105" s="31" t="s">
        <v>14458</v>
      </c>
      <c r="C3105" s="31" t="s">
        <v>14459</v>
      </c>
      <c r="D3105" s="32">
        <v>44077</v>
      </c>
      <c r="E3105" s="31" t="s">
        <v>14460</v>
      </c>
      <c r="F3105" s="31" t="s">
        <v>9875</v>
      </c>
      <c r="G3105" s="33">
        <v>24750</v>
      </c>
      <c r="H3105" s="33">
        <v>24750</v>
      </c>
      <c r="I3105" s="31" t="s">
        <v>9762</v>
      </c>
      <c r="J3105" s="31" t="s">
        <v>9763</v>
      </c>
      <c r="K3105" s="33">
        <v>24750</v>
      </c>
      <c r="L3105" s="31" t="s">
        <v>9764</v>
      </c>
      <c r="M3105">
        <f t="shared" si="152"/>
        <v>68</v>
      </c>
      <c r="N3105" t="str">
        <f t="shared" si="153"/>
        <v>PO63000635</v>
      </c>
      <c r="O3105" t="e">
        <f>VLOOKUP(N3105,'1_คตง_ภาพรวม'!L3105:M3155,2,FALSE)</f>
        <v>#N/A</v>
      </c>
    </row>
    <row r="3106" spans="1:15" hidden="1">
      <c r="A3106" s="31" t="s">
        <v>9757</v>
      </c>
      <c r="B3106" s="31" t="s">
        <v>14461</v>
      </c>
      <c r="C3106" s="31" t="s">
        <v>14462</v>
      </c>
      <c r="D3106" s="32">
        <v>44077</v>
      </c>
      <c r="E3106" s="31" t="s">
        <v>14463</v>
      </c>
      <c r="F3106" s="31" t="s">
        <v>12612</v>
      </c>
      <c r="G3106" s="33">
        <v>-4500000</v>
      </c>
      <c r="H3106" s="33">
        <v>-4500000</v>
      </c>
      <c r="I3106" s="31" t="s">
        <v>9762</v>
      </c>
      <c r="J3106" s="31" t="s">
        <v>9763</v>
      </c>
      <c r="K3106" s="33">
        <v>-4500000</v>
      </c>
      <c r="L3106" s="31" t="s">
        <v>9764</v>
      </c>
      <c r="M3106" t="e">
        <f t="shared" si="152"/>
        <v>#VALUE!</v>
      </c>
    </row>
    <row r="3107" spans="1:15" hidden="1">
      <c r="A3107" s="31" t="s">
        <v>9757</v>
      </c>
      <c r="B3107" s="31" t="s">
        <v>14461</v>
      </c>
      <c r="C3107" s="31" t="s">
        <v>14462</v>
      </c>
      <c r="D3107" s="32">
        <v>44077</v>
      </c>
      <c r="E3107" s="31" t="s">
        <v>14463</v>
      </c>
      <c r="F3107" s="31" t="s">
        <v>9997</v>
      </c>
      <c r="G3107" s="33">
        <v>4500000</v>
      </c>
      <c r="H3107" s="33">
        <v>4500000</v>
      </c>
      <c r="I3107" s="31" t="s">
        <v>9762</v>
      </c>
      <c r="J3107" s="31" t="s">
        <v>9763</v>
      </c>
      <c r="K3107" s="33">
        <v>4500000</v>
      </c>
      <c r="L3107" s="31" t="s">
        <v>9764</v>
      </c>
      <c r="M3107" t="e">
        <f t="shared" si="152"/>
        <v>#VALUE!</v>
      </c>
    </row>
    <row r="3108" spans="1:15" hidden="1">
      <c r="A3108" s="31" t="s">
        <v>9757</v>
      </c>
      <c r="B3108" s="31" t="s">
        <v>14464</v>
      </c>
      <c r="C3108" s="31" t="s">
        <v>14465</v>
      </c>
      <c r="D3108" s="32">
        <v>44077</v>
      </c>
      <c r="E3108" s="31" t="s">
        <v>14466</v>
      </c>
      <c r="F3108" s="31" t="s">
        <v>12612</v>
      </c>
      <c r="G3108" s="33">
        <v>-4387359.82</v>
      </c>
      <c r="H3108" s="33">
        <v>-4387359.82</v>
      </c>
      <c r="I3108" s="31" t="s">
        <v>9762</v>
      </c>
      <c r="J3108" s="31" t="s">
        <v>9763</v>
      </c>
      <c r="K3108" s="33">
        <v>-4387359.82</v>
      </c>
      <c r="L3108" s="31" t="s">
        <v>9764</v>
      </c>
      <c r="M3108" t="e">
        <f t="shared" si="152"/>
        <v>#VALUE!</v>
      </c>
    </row>
    <row r="3109" spans="1:15" hidden="1">
      <c r="A3109" s="31" t="s">
        <v>9757</v>
      </c>
      <c r="B3109" s="31" t="s">
        <v>14464</v>
      </c>
      <c r="C3109" s="31" t="s">
        <v>14465</v>
      </c>
      <c r="D3109" s="32">
        <v>44077</v>
      </c>
      <c r="E3109" s="31" t="s">
        <v>14466</v>
      </c>
      <c r="F3109" s="31" t="s">
        <v>9997</v>
      </c>
      <c r="G3109" s="33">
        <v>4387359.82</v>
      </c>
      <c r="H3109" s="33">
        <v>4387359.82</v>
      </c>
      <c r="I3109" s="31" t="s">
        <v>9762</v>
      </c>
      <c r="J3109" s="31" t="s">
        <v>9763</v>
      </c>
      <c r="K3109" s="33">
        <v>4387359.82</v>
      </c>
      <c r="L3109" s="31" t="s">
        <v>9764</v>
      </c>
      <c r="M3109" t="e">
        <f t="shared" si="152"/>
        <v>#VALUE!</v>
      </c>
    </row>
    <row r="3110" spans="1:15" hidden="1">
      <c r="A3110" s="31" t="s">
        <v>9757</v>
      </c>
      <c r="B3110" s="31" t="s">
        <v>14467</v>
      </c>
      <c r="C3110" s="31" t="s">
        <v>14468</v>
      </c>
      <c r="D3110" s="32">
        <v>44077</v>
      </c>
      <c r="E3110" s="31" t="s">
        <v>14469</v>
      </c>
      <c r="F3110" s="31" t="s">
        <v>13647</v>
      </c>
      <c r="G3110" s="33">
        <v>-317000</v>
      </c>
      <c r="H3110" s="33">
        <v>-317000</v>
      </c>
      <c r="I3110" s="31" t="s">
        <v>9762</v>
      </c>
      <c r="J3110" s="31" t="s">
        <v>9763</v>
      </c>
      <c r="K3110" s="33">
        <v>-317000</v>
      </c>
      <c r="L3110" s="31" t="s">
        <v>9764</v>
      </c>
      <c r="M3110" t="e">
        <f t="shared" si="152"/>
        <v>#VALUE!</v>
      </c>
    </row>
    <row r="3111" spans="1:15" hidden="1">
      <c r="A3111" s="31" t="s">
        <v>9757</v>
      </c>
      <c r="B3111" s="31" t="s">
        <v>14467</v>
      </c>
      <c r="C3111" s="31" t="s">
        <v>14468</v>
      </c>
      <c r="D3111" s="32">
        <v>44077</v>
      </c>
      <c r="E3111" s="31" t="s">
        <v>14469</v>
      </c>
      <c r="F3111" s="31" t="s">
        <v>10095</v>
      </c>
      <c r="G3111" s="33">
        <v>317000</v>
      </c>
      <c r="H3111" s="33">
        <v>317000</v>
      </c>
      <c r="I3111" s="31" t="s">
        <v>9762</v>
      </c>
      <c r="J3111" s="31" t="s">
        <v>9763</v>
      </c>
      <c r="K3111" s="33">
        <v>317000</v>
      </c>
      <c r="L3111" s="31" t="s">
        <v>9764</v>
      </c>
      <c r="M3111" t="e">
        <f t="shared" si="152"/>
        <v>#VALUE!</v>
      </c>
    </row>
    <row r="3112" spans="1:15" hidden="1">
      <c r="A3112" s="31" t="s">
        <v>9757</v>
      </c>
      <c r="B3112" s="31" t="s">
        <v>14470</v>
      </c>
      <c r="C3112" s="31" t="s">
        <v>14471</v>
      </c>
      <c r="D3112" s="32">
        <v>44082</v>
      </c>
      <c r="E3112" s="31" t="s">
        <v>14472</v>
      </c>
      <c r="F3112" s="31" t="s">
        <v>14473</v>
      </c>
      <c r="G3112" s="33">
        <v>-19000</v>
      </c>
      <c r="H3112" s="33">
        <v>-19000</v>
      </c>
      <c r="I3112" s="31" t="s">
        <v>9762</v>
      </c>
      <c r="J3112" s="31" t="s">
        <v>9763</v>
      </c>
      <c r="K3112" s="33">
        <v>-19000</v>
      </c>
      <c r="L3112" s="31" t="s">
        <v>9764</v>
      </c>
      <c r="M3112" t="e">
        <f t="shared" si="152"/>
        <v>#VALUE!</v>
      </c>
    </row>
    <row r="3113" spans="1:15" hidden="1">
      <c r="A3113" s="31" t="s">
        <v>9757</v>
      </c>
      <c r="B3113" s="31" t="s">
        <v>14470</v>
      </c>
      <c r="C3113" s="31" t="s">
        <v>14471</v>
      </c>
      <c r="D3113" s="32">
        <v>44082</v>
      </c>
      <c r="E3113" s="31" t="s">
        <v>14472</v>
      </c>
      <c r="F3113" s="31" t="s">
        <v>13659</v>
      </c>
      <c r="G3113" s="33">
        <v>19000</v>
      </c>
      <c r="H3113" s="33">
        <v>19000</v>
      </c>
      <c r="I3113" s="31" t="s">
        <v>9762</v>
      </c>
      <c r="J3113" s="31" t="s">
        <v>9763</v>
      </c>
      <c r="K3113" s="33">
        <v>19000</v>
      </c>
      <c r="L3113" s="31" t="s">
        <v>9764</v>
      </c>
      <c r="M3113" t="e">
        <f t="shared" si="152"/>
        <v>#VALUE!</v>
      </c>
    </row>
    <row r="3114" spans="1:15" hidden="1">
      <c r="A3114" s="31" t="s">
        <v>9757</v>
      </c>
      <c r="B3114" s="31" t="s">
        <v>14474</v>
      </c>
      <c r="C3114" s="31" t="s">
        <v>14475</v>
      </c>
      <c r="D3114" s="32">
        <v>44085</v>
      </c>
      <c r="E3114" s="31" t="s">
        <v>14476</v>
      </c>
      <c r="F3114" s="31" t="s">
        <v>11553</v>
      </c>
      <c r="G3114" s="33">
        <v>-154557.91</v>
      </c>
      <c r="H3114" s="33">
        <v>-154557.91</v>
      </c>
      <c r="I3114" s="31" t="s">
        <v>9762</v>
      </c>
      <c r="J3114" s="31" t="s">
        <v>9763</v>
      </c>
      <c r="K3114" s="33">
        <v>-154557.91</v>
      </c>
      <c r="L3114" s="31" t="s">
        <v>9764</v>
      </c>
      <c r="M3114" t="e">
        <f t="shared" si="152"/>
        <v>#VALUE!</v>
      </c>
    </row>
    <row r="3115" spans="1:15" hidden="1">
      <c r="A3115" s="31" t="s">
        <v>9757</v>
      </c>
      <c r="B3115" s="31" t="s">
        <v>14474</v>
      </c>
      <c r="C3115" s="31" t="s">
        <v>14475</v>
      </c>
      <c r="D3115" s="32">
        <v>44085</v>
      </c>
      <c r="E3115" s="31" t="s">
        <v>14476</v>
      </c>
      <c r="F3115" s="31" t="s">
        <v>9875</v>
      </c>
      <c r="G3115" s="33">
        <v>154557.91</v>
      </c>
      <c r="H3115" s="33">
        <v>154557.91</v>
      </c>
      <c r="I3115" s="31" t="s">
        <v>9762</v>
      </c>
      <c r="J3115" s="31" t="s">
        <v>9763</v>
      </c>
      <c r="K3115" s="33">
        <v>154557.91</v>
      </c>
      <c r="L3115" s="31" t="s">
        <v>9764</v>
      </c>
      <c r="M3115" t="e">
        <f t="shared" si="152"/>
        <v>#VALUE!</v>
      </c>
    </row>
    <row r="3116" spans="1:15" hidden="1">
      <c r="A3116" s="31" t="s">
        <v>9757</v>
      </c>
      <c r="B3116" s="31" t="s">
        <v>14477</v>
      </c>
      <c r="C3116" s="31" t="s">
        <v>14478</v>
      </c>
      <c r="D3116" s="32">
        <v>44085</v>
      </c>
      <c r="E3116" s="31" t="s">
        <v>14479</v>
      </c>
      <c r="F3116" s="31" t="s">
        <v>11553</v>
      </c>
      <c r="G3116" s="33">
        <v>-11821</v>
      </c>
      <c r="H3116" s="33">
        <v>-11821</v>
      </c>
      <c r="I3116" s="31" t="s">
        <v>9762</v>
      </c>
      <c r="J3116" s="31" t="s">
        <v>9763</v>
      </c>
      <c r="K3116" s="33">
        <v>-11821</v>
      </c>
      <c r="L3116" s="31" t="s">
        <v>9764</v>
      </c>
      <c r="M3116" t="e">
        <f t="shared" si="152"/>
        <v>#VALUE!</v>
      </c>
    </row>
    <row r="3117" spans="1:15" hidden="1">
      <c r="A3117" s="31" t="s">
        <v>9757</v>
      </c>
      <c r="B3117" s="31" t="s">
        <v>14477</v>
      </c>
      <c r="C3117" s="31" t="s">
        <v>14478</v>
      </c>
      <c r="D3117" s="32">
        <v>44085</v>
      </c>
      <c r="E3117" s="31" t="s">
        <v>14479</v>
      </c>
      <c r="F3117" s="31" t="s">
        <v>9875</v>
      </c>
      <c r="G3117" s="33">
        <v>11821</v>
      </c>
      <c r="H3117" s="33">
        <v>11821</v>
      </c>
      <c r="I3117" s="31" t="s">
        <v>9762</v>
      </c>
      <c r="J3117" s="31" t="s">
        <v>9763</v>
      </c>
      <c r="K3117" s="33">
        <v>11821</v>
      </c>
      <c r="L3117" s="31" t="s">
        <v>9764</v>
      </c>
      <c r="M3117" t="e">
        <f t="shared" si="152"/>
        <v>#VALUE!</v>
      </c>
    </row>
    <row r="3118" spans="1:15" hidden="1">
      <c r="A3118" s="31" t="s">
        <v>9757</v>
      </c>
      <c r="B3118" s="31" t="s">
        <v>14480</v>
      </c>
      <c r="C3118" s="31" t="s">
        <v>14481</v>
      </c>
      <c r="D3118" s="32">
        <v>44085</v>
      </c>
      <c r="E3118" s="31" t="s">
        <v>14482</v>
      </c>
      <c r="F3118" s="31" t="s">
        <v>11553</v>
      </c>
      <c r="G3118" s="33">
        <v>-58057.56</v>
      </c>
      <c r="H3118" s="33">
        <v>-58057.56</v>
      </c>
      <c r="I3118" s="31" t="s">
        <v>9762</v>
      </c>
      <c r="J3118" s="31" t="s">
        <v>9763</v>
      </c>
      <c r="K3118" s="33">
        <v>-58057.56</v>
      </c>
      <c r="L3118" s="31" t="s">
        <v>9764</v>
      </c>
      <c r="M3118" t="e">
        <f t="shared" si="152"/>
        <v>#VALUE!</v>
      </c>
    </row>
    <row r="3119" spans="1:15" hidden="1">
      <c r="A3119" s="31" t="s">
        <v>9757</v>
      </c>
      <c r="B3119" s="31" t="s">
        <v>14480</v>
      </c>
      <c r="C3119" s="31" t="s">
        <v>14481</v>
      </c>
      <c r="D3119" s="32">
        <v>44085</v>
      </c>
      <c r="E3119" s="31" t="s">
        <v>14482</v>
      </c>
      <c r="F3119" s="31" t="s">
        <v>9875</v>
      </c>
      <c r="G3119" s="33">
        <v>58057.56</v>
      </c>
      <c r="H3119" s="33">
        <v>58057.56</v>
      </c>
      <c r="I3119" s="31" t="s">
        <v>9762</v>
      </c>
      <c r="J3119" s="31" t="s">
        <v>9763</v>
      </c>
      <c r="K3119" s="33">
        <v>58057.56</v>
      </c>
      <c r="L3119" s="31" t="s">
        <v>9764</v>
      </c>
      <c r="M3119" t="e">
        <f t="shared" si="152"/>
        <v>#VALUE!</v>
      </c>
    </row>
    <row r="3120" spans="1:15" hidden="1">
      <c r="A3120" s="31" t="s">
        <v>9757</v>
      </c>
      <c r="B3120" s="31" t="s">
        <v>14483</v>
      </c>
      <c r="C3120" s="31" t="s">
        <v>14484</v>
      </c>
      <c r="D3120" s="32">
        <v>44085</v>
      </c>
      <c r="E3120" s="31" t="s">
        <v>14485</v>
      </c>
      <c r="F3120" s="31" t="s">
        <v>11553</v>
      </c>
      <c r="G3120" s="33">
        <v>-108970.97</v>
      </c>
      <c r="H3120" s="33">
        <v>-108970.97</v>
      </c>
      <c r="I3120" s="31" t="s">
        <v>9762</v>
      </c>
      <c r="J3120" s="31" t="s">
        <v>9763</v>
      </c>
      <c r="K3120" s="33">
        <v>-108970.97</v>
      </c>
      <c r="L3120" s="31" t="s">
        <v>9764</v>
      </c>
      <c r="M3120">
        <f t="shared" si="152"/>
        <v>35</v>
      </c>
      <c r="N3120" t="str">
        <f t="shared" ref="N3120:N3129" si="154">MID(E3120,M3120,10)</f>
        <v>PO63000662</v>
      </c>
      <c r="O3120" t="e">
        <f>VLOOKUP(N3120,'1_คตง_ภาพรวม'!L3120:M3170,2,FALSE)</f>
        <v>#N/A</v>
      </c>
    </row>
    <row r="3121" spans="1:15" hidden="1">
      <c r="A3121" s="31" t="s">
        <v>9757</v>
      </c>
      <c r="B3121" s="31" t="s">
        <v>14483</v>
      </c>
      <c r="C3121" s="31" t="s">
        <v>14484</v>
      </c>
      <c r="D3121" s="32">
        <v>44085</v>
      </c>
      <c r="E3121" s="31" t="s">
        <v>14485</v>
      </c>
      <c r="F3121" s="31" t="s">
        <v>9875</v>
      </c>
      <c r="G3121" s="33">
        <v>108970.97</v>
      </c>
      <c r="H3121" s="33">
        <v>108970.97</v>
      </c>
      <c r="I3121" s="31" t="s">
        <v>9762</v>
      </c>
      <c r="J3121" s="31" t="s">
        <v>9763</v>
      </c>
      <c r="K3121" s="33">
        <v>108970.97</v>
      </c>
      <c r="L3121" s="31" t="s">
        <v>9764</v>
      </c>
      <c r="M3121">
        <f t="shared" si="152"/>
        <v>35</v>
      </c>
      <c r="N3121" t="str">
        <f t="shared" si="154"/>
        <v>PO63000662</v>
      </c>
      <c r="O3121" t="e">
        <f>VLOOKUP(N3121,'1_คตง_ภาพรวม'!L3121:M3171,2,FALSE)</f>
        <v>#N/A</v>
      </c>
    </row>
    <row r="3122" spans="1:15" hidden="1">
      <c r="A3122" s="31" t="s">
        <v>9757</v>
      </c>
      <c r="B3122" s="31" t="s">
        <v>14486</v>
      </c>
      <c r="C3122" s="31" t="s">
        <v>14487</v>
      </c>
      <c r="D3122" s="32">
        <v>44085</v>
      </c>
      <c r="E3122" s="31" t="s">
        <v>14488</v>
      </c>
      <c r="F3122" s="31" t="s">
        <v>11553</v>
      </c>
      <c r="G3122" s="33">
        <v>-57240</v>
      </c>
      <c r="H3122" s="33">
        <v>-57240</v>
      </c>
      <c r="I3122" s="31" t="s">
        <v>9762</v>
      </c>
      <c r="J3122" s="31" t="s">
        <v>9763</v>
      </c>
      <c r="K3122" s="33">
        <v>-57240</v>
      </c>
      <c r="L3122" s="31" t="s">
        <v>9764</v>
      </c>
      <c r="M3122">
        <f t="shared" si="152"/>
        <v>58</v>
      </c>
      <c r="N3122" t="str">
        <f t="shared" si="154"/>
        <v>PO62000352</v>
      </c>
      <c r="O3122" t="e">
        <f>VLOOKUP(N3122,'1_คตง_ภาพรวม'!L3122:M3172,2,FALSE)</f>
        <v>#N/A</v>
      </c>
    </row>
    <row r="3123" spans="1:15" hidden="1">
      <c r="A3123" s="31" t="s">
        <v>9757</v>
      </c>
      <c r="B3123" s="31" t="s">
        <v>14486</v>
      </c>
      <c r="C3123" s="31" t="s">
        <v>14487</v>
      </c>
      <c r="D3123" s="32">
        <v>44085</v>
      </c>
      <c r="E3123" s="31" t="s">
        <v>14488</v>
      </c>
      <c r="F3123" s="31" t="s">
        <v>9875</v>
      </c>
      <c r="G3123" s="33">
        <v>57240</v>
      </c>
      <c r="H3123" s="33">
        <v>57240</v>
      </c>
      <c r="I3123" s="31" t="s">
        <v>9762</v>
      </c>
      <c r="J3123" s="31" t="s">
        <v>9763</v>
      </c>
      <c r="K3123" s="33">
        <v>57240</v>
      </c>
      <c r="L3123" s="31" t="s">
        <v>9764</v>
      </c>
      <c r="M3123">
        <f t="shared" si="152"/>
        <v>58</v>
      </c>
      <c r="N3123" t="str">
        <f t="shared" si="154"/>
        <v>PO62000352</v>
      </c>
      <c r="O3123" t="e">
        <f>VLOOKUP(N3123,'1_คตง_ภาพรวม'!L3123:M3173,2,FALSE)</f>
        <v>#N/A</v>
      </c>
    </row>
    <row r="3124" spans="1:15" hidden="1">
      <c r="A3124" s="31" t="s">
        <v>9757</v>
      </c>
      <c r="B3124" s="31" t="s">
        <v>14489</v>
      </c>
      <c r="C3124" s="31" t="s">
        <v>14490</v>
      </c>
      <c r="D3124" s="32">
        <v>44085</v>
      </c>
      <c r="E3124" s="31" t="s">
        <v>14491</v>
      </c>
      <c r="F3124" s="31" t="s">
        <v>11553</v>
      </c>
      <c r="G3124" s="33">
        <v>-200976</v>
      </c>
      <c r="H3124" s="33">
        <v>-200976</v>
      </c>
      <c r="I3124" s="31" t="s">
        <v>9762</v>
      </c>
      <c r="J3124" s="31" t="s">
        <v>9763</v>
      </c>
      <c r="K3124" s="33">
        <v>-200976</v>
      </c>
      <c r="L3124" s="31" t="s">
        <v>9764</v>
      </c>
      <c r="M3124">
        <f t="shared" si="152"/>
        <v>40</v>
      </c>
      <c r="N3124" t="str">
        <f t="shared" si="154"/>
        <v>PO63000652</v>
      </c>
      <c r="O3124" t="e">
        <f>VLOOKUP(N3124,'1_คตง_ภาพรวม'!L3124:M3174,2,FALSE)</f>
        <v>#N/A</v>
      </c>
    </row>
    <row r="3125" spans="1:15" hidden="1">
      <c r="A3125" s="31" t="s">
        <v>9757</v>
      </c>
      <c r="B3125" s="31" t="s">
        <v>14489</v>
      </c>
      <c r="C3125" s="31" t="s">
        <v>14490</v>
      </c>
      <c r="D3125" s="32">
        <v>44085</v>
      </c>
      <c r="E3125" s="31" t="s">
        <v>14491</v>
      </c>
      <c r="F3125" s="31" t="s">
        <v>9875</v>
      </c>
      <c r="G3125" s="33">
        <v>200976</v>
      </c>
      <c r="H3125" s="33">
        <v>200976</v>
      </c>
      <c r="I3125" s="31" t="s">
        <v>9762</v>
      </c>
      <c r="J3125" s="31" t="s">
        <v>9763</v>
      </c>
      <c r="K3125" s="33">
        <v>200976</v>
      </c>
      <c r="L3125" s="31" t="s">
        <v>9764</v>
      </c>
      <c r="M3125">
        <f t="shared" si="152"/>
        <v>40</v>
      </c>
      <c r="N3125" t="str">
        <f t="shared" si="154"/>
        <v>PO63000652</v>
      </c>
      <c r="O3125" t="e">
        <f>VLOOKUP(N3125,'1_คตง_ภาพรวม'!L3125:M3175,2,FALSE)</f>
        <v>#N/A</v>
      </c>
    </row>
    <row r="3126" spans="1:15" hidden="1">
      <c r="A3126" s="31" t="s">
        <v>9757</v>
      </c>
      <c r="B3126" s="31" t="s">
        <v>14492</v>
      </c>
      <c r="C3126" s="31" t="s">
        <v>14493</v>
      </c>
      <c r="D3126" s="32">
        <v>44085</v>
      </c>
      <c r="E3126" s="31" t="s">
        <v>14494</v>
      </c>
      <c r="F3126" s="31" t="s">
        <v>11553</v>
      </c>
      <c r="G3126" s="33">
        <v>-1198022.8</v>
      </c>
      <c r="H3126" s="33">
        <v>-1198022.8</v>
      </c>
      <c r="I3126" s="31" t="s">
        <v>9762</v>
      </c>
      <c r="J3126" s="31" t="s">
        <v>9763</v>
      </c>
      <c r="K3126" s="33">
        <v>-1198022.8</v>
      </c>
      <c r="L3126" s="31" t="s">
        <v>9764</v>
      </c>
      <c r="M3126">
        <f t="shared" si="152"/>
        <v>38</v>
      </c>
      <c r="N3126" t="str">
        <f t="shared" si="154"/>
        <v>PO62000303</v>
      </c>
      <c r="O3126" t="e">
        <f>VLOOKUP(N3126,'1_คตง_ภาพรวม'!L3126:M3176,2,FALSE)</f>
        <v>#N/A</v>
      </c>
    </row>
    <row r="3127" spans="1:15" hidden="1">
      <c r="A3127" s="31" t="s">
        <v>9757</v>
      </c>
      <c r="B3127" s="31" t="s">
        <v>14492</v>
      </c>
      <c r="C3127" s="31" t="s">
        <v>14493</v>
      </c>
      <c r="D3127" s="32">
        <v>44085</v>
      </c>
      <c r="E3127" s="31" t="s">
        <v>14494</v>
      </c>
      <c r="F3127" s="31" t="s">
        <v>9875</v>
      </c>
      <c r="G3127" s="33">
        <v>1198022.8</v>
      </c>
      <c r="H3127" s="33">
        <v>1198022.8</v>
      </c>
      <c r="I3127" s="31" t="s">
        <v>9762</v>
      </c>
      <c r="J3127" s="31" t="s">
        <v>9763</v>
      </c>
      <c r="K3127" s="33">
        <v>1198022.8</v>
      </c>
      <c r="L3127" s="31" t="s">
        <v>9764</v>
      </c>
      <c r="M3127">
        <f t="shared" si="152"/>
        <v>38</v>
      </c>
      <c r="N3127" t="str">
        <f t="shared" si="154"/>
        <v>PO62000303</v>
      </c>
      <c r="O3127" t="e">
        <f>VLOOKUP(N3127,'1_คตง_ภาพรวม'!L3127:M3177,2,FALSE)</f>
        <v>#N/A</v>
      </c>
    </row>
    <row r="3128" spans="1:15" hidden="1">
      <c r="A3128" s="31" t="s">
        <v>9757</v>
      </c>
      <c r="B3128" s="31" t="s">
        <v>14495</v>
      </c>
      <c r="C3128" s="31" t="s">
        <v>14496</v>
      </c>
      <c r="D3128" s="32">
        <v>44085</v>
      </c>
      <c r="E3128" s="31" t="s">
        <v>14497</v>
      </c>
      <c r="F3128" s="31" t="s">
        <v>11553</v>
      </c>
      <c r="G3128" s="33">
        <v>-395380</v>
      </c>
      <c r="H3128" s="33">
        <v>-395380</v>
      </c>
      <c r="I3128" s="31" t="s">
        <v>9762</v>
      </c>
      <c r="J3128" s="31" t="s">
        <v>9763</v>
      </c>
      <c r="K3128" s="33">
        <v>-395380</v>
      </c>
      <c r="L3128" s="31" t="s">
        <v>9764</v>
      </c>
      <c r="M3128">
        <f t="shared" si="152"/>
        <v>47</v>
      </c>
      <c r="N3128" t="str">
        <f t="shared" si="154"/>
        <v>PO63000461</v>
      </c>
      <c r="O3128" t="e">
        <f>VLOOKUP(N3128,'1_คตง_ภาพรวม'!L3128:M3178,2,FALSE)</f>
        <v>#N/A</v>
      </c>
    </row>
    <row r="3129" spans="1:15" hidden="1">
      <c r="A3129" s="31" t="s">
        <v>9757</v>
      </c>
      <c r="B3129" s="31" t="s">
        <v>14495</v>
      </c>
      <c r="C3129" s="31" t="s">
        <v>14496</v>
      </c>
      <c r="D3129" s="32">
        <v>44085</v>
      </c>
      <c r="E3129" s="31" t="s">
        <v>14497</v>
      </c>
      <c r="F3129" s="31" t="s">
        <v>9875</v>
      </c>
      <c r="G3129" s="33">
        <v>395380</v>
      </c>
      <c r="H3129" s="33">
        <v>395380</v>
      </c>
      <c r="I3129" s="31" t="s">
        <v>9762</v>
      </c>
      <c r="J3129" s="31" t="s">
        <v>9763</v>
      </c>
      <c r="K3129" s="33">
        <v>395380</v>
      </c>
      <c r="L3129" s="31" t="s">
        <v>9764</v>
      </c>
      <c r="M3129">
        <f t="shared" si="152"/>
        <v>47</v>
      </c>
      <c r="N3129" t="str">
        <f t="shared" si="154"/>
        <v>PO63000461</v>
      </c>
      <c r="O3129" t="e">
        <f>VLOOKUP(N3129,'1_คตง_ภาพรวม'!L3129:M3179,2,FALSE)</f>
        <v>#N/A</v>
      </c>
    </row>
    <row r="3130" spans="1:15" hidden="1">
      <c r="A3130" s="31" t="s">
        <v>9757</v>
      </c>
      <c r="B3130" s="31" t="s">
        <v>14498</v>
      </c>
      <c r="C3130" s="31" t="s">
        <v>14499</v>
      </c>
      <c r="D3130" s="32">
        <v>44085</v>
      </c>
      <c r="E3130" s="31" t="s">
        <v>14500</v>
      </c>
      <c r="F3130" s="31" t="s">
        <v>12612</v>
      </c>
      <c r="G3130" s="33">
        <v>-494697.64</v>
      </c>
      <c r="H3130" s="33">
        <v>-494697.64</v>
      </c>
      <c r="I3130" s="31" t="s">
        <v>9762</v>
      </c>
      <c r="J3130" s="31" t="s">
        <v>9763</v>
      </c>
      <c r="K3130" s="33">
        <v>-494697.64</v>
      </c>
      <c r="L3130" s="31" t="s">
        <v>9764</v>
      </c>
      <c r="M3130" t="e">
        <f t="shared" si="152"/>
        <v>#VALUE!</v>
      </c>
    </row>
    <row r="3131" spans="1:15" hidden="1">
      <c r="A3131" s="31" t="s">
        <v>9757</v>
      </c>
      <c r="B3131" s="31" t="s">
        <v>14498</v>
      </c>
      <c r="C3131" s="31" t="s">
        <v>14499</v>
      </c>
      <c r="D3131" s="32">
        <v>44085</v>
      </c>
      <c r="E3131" s="31" t="s">
        <v>14500</v>
      </c>
      <c r="F3131" s="31" t="s">
        <v>9997</v>
      </c>
      <c r="G3131" s="33">
        <v>494697.64</v>
      </c>
      <c r="H3131" s="33">
        <v>494697.64</v>
      </c>
      <c r="I3131" s="31" t="s">
        <v>9762</v>
      </c>
      <c r="J3131" s="31" t="s">
        <v>9763</v>
      </c>
      <c r="K3131" s="33">
        <v>494697.64</v>
      </c>
      <c r="L3131" s="31" t="s">
        <v>9764</v>
      </c>
      <c r="M3131" t="e">
        <f t="shared" si="152"/>
        <v>#VALUE!</v>
      </c>
    </row>
    <row r="3132" spans="1:15" hidden="1">
      <c r="A3132" s="31" t="s">
        <v>9757</v>
      </c>
      <c r="B3132" s="31" t="s">
        <v>14501</v>
      </c>
      <c r="C3132" s="31" t="s">
        <v>14502</v>
      </c>
      <c r="D3132" s="32">
        <v>44085</v>
      </c>
      <c r="E3132" s="31" t="s">
        <v>14503</v>
      </c>
      <c r="F3132" s="31" t="s">
        <v>12612</v>
      </c>
      <c r="G3132" s="33">
        <v>-1454620.86</v>
      </c>
      <c r="H3132" s="33">
        <v>-1454620.86</v>
      </c>
      <c r="I3132" s="31" t="s">
        <v>9762</v>
      </c>
      <c r="J3132" s="31" t="s">
        <v>9763</v>
      </c>
      <c r="K3132" s="33">
        <v>-1454620.86</v>
      </c>
      <c r="L3132" s="31" t="s">
        <v>9764</v>
      </c>
      <c r="M3132" t="e">
        <f t="shared" si="152"/>
        <v>#VALUE!</v>
      </c>
    </row>
    <row r="3133" spans="1:15" hidden="1">
      <c r="A3133" s="31" t="s">
        <v>9757</v>
      </c>
      <c r="B3133" s="31" t="s">
        <v>14501</v>
      </c>
      <c r="C3133" s="31" t="s">
        <v>14502</v>
      </c>
      <c r="D3133" s="32">
        <v>44085</v>
      </c>
      <c r="E3133" s="31" t="s">
        <v>14503</v>
      </c>
      <c r="F3133" s="31" t="s">
        <v>9997</v>
      </c>
      <c r="G3133" s="33">
        <v>1454620.86</v>
      </c>
      <c r="H3133" s="33">
        <v>1454620.86</v>
      </c>
      <c r="I3133" s="31" t="s">
        <v>9762</v>
      </c>
      <c r="J3133" s="31" t="s">
        <v>9763</v>
      </c>
      <c r="K3133" s="33">
        <v>1454620.86</v>
      </c>
      <c r="L3133" s="31" t="s">
        <v>9764</v>
      </c>
      <c r="M3133" t="e">
        <f t="shared" si="152"/>
        <v>#VALUE!</v>
      </c>
    </row>
    <row r="3134" spans="1:15" hidden="1">
      <c r="A3134" s="31" t="s">
        <v>9757</v>
      </c>
      <c r="B3134" s="31" t="s">
        <v>14504</v>
      </c>
      <c r="C3134" s="31" t="s">
        <v>14505</v>
      </c>
      <c r="D3134" s="32">
        <v>44085</v>
      </c>
      <c r="E3134" s="31" t="s">
        <v>14506</v>
      </c>
      <c r="F3134" s="31" t="s">
        <v>12612</v>
      </c>
      <c r="G3134" s="33">
        <v>-3352635</v>
      </c>
      <c r="H3134" s="33">
        <v>-3352635</v>
      </c>
      <c r="I3134" s="31" t="s">
        <v>9762</v>
      </c>
      <c r="J3134" s="31" t="s">
        <v>9763</v>
      </c>
      <c r="K3134" s="33">
        <v>-3352635</v>
      </c>
      <c r="L3134" s="31" t="s">
        <v>9764</v>
      </c>
      <c r="M3134" t="e">
        <f t="shared" si="152"/>
        <v>#VALUE!</v>
      </c>
    </row>
    <row r="3135" spans="1:15" hidden="1">
      <c r="A3135" s="31" t="s">
        <v>9757</v>
      </c>
      <c r="B3135" s="31" t="s">
        <v>14504</v>
      </c>
      <c r="C3135" s="31" t="s">
        <v>14505</v>
      </c>
      <c r="D3135" s="32">
        <v>44085</v>
      </c>
      <c r="E3135" s="31" t="s">
        <v>14506</v>
      </c>
      <c r="F3135" s="31" t="s">
        <v>9997</v>
      </c>
      <c r="G3135" s="33">
        <v>3352635</v>
      </c>
      <c r="H3135" s="33">
        <v>3352635</v>
      </c>
      <c r="I3135" s="31" t="s">
        <v>9762</v>
      </c>
      <c r="J3135" s="31" t="s">
        <v>9763</v>
      </c>
      <c r="K3135" s="33">
        <v>3352635</v>
      </c>
      <c r="L3135" s="31" t="s">
        <v>9764</v>
      </c>
      <c r="M3135" t="e">
        <f t="shared" si="152"/>
        <v>#VALUE!</v>
      </c>
    </row>
    <row r="3136" spans="1:15" hidden="1">
      <c r="A3136" s="31" t="s">
        <v>9757</v>
      </c>
      <c r="B3136" s="31" t="s">
        <v>14507</v>
      </c>
      <c r="C3136" s="31" t="s">
        <v>14508</v>
      </c>
      <c r="D3136" s="32">
        <v>44085</v>
      </c>
      <c r="E3136" s="31" t="s">
        <v>14509</v>
      </c>
      <c r="F3136" s="31" t="s">
        <v>12612</v>
      </c>
      <c r="G3136" s="33">
        <v>-2762881.11</v>
      </c>
      <c r="H3136" s="33">
        <v>-2762881.11</v>
      </c>
      <c r="I3136" s="31" t="s">
        <v>9762</v>
      </c>
      <c r="J3136" s="31" t="s">
        <v>9763</v>
      </c>
      <c r="K3136" s="33">
        <v>-2762881.11</v>
      </c>
      <c r="L3136" s="31" t="s">
        <v>9764</v>
      </c>
      <c r="M3136" t="e">
        <f t="shared" si="152"/>
        <v>#VALUE!</v>
      </c>
    </row>
    <row r="3137" spans="1:13" hidden="1">
      <c r="A3137" s="31" t="s">
        <v>9757</v>
      </c>
      <c r="B3137" s="31" t="s">
        <v>14507</v>
      </c>
      <c r="C3137" s="31" t="s">
        <v>14508</v>
      </c>
      <c r="D3137" s="32">
        <v>44085</v>
      </c>
      <c r="E3137" s="31" t="s">
        <v>14509</v>
      </c>
      <c r="F3137" s="31" t="s">
        <v>9997</v>
      </c>
      <c r="G3137" s="33">
        <v>2762881.11</v>
      </c>
      <c r="H3137" s="33">
        <v>2762881.11</v>
      </c>
      <c r="I3137" s="31" t="s">
        <v>9762</v>
      </c>
      <c r="J3137" s="31" t="s">
        <v>9763</v>
      </c>
      <c r="K3137" s="33">
        <v>2762881.11</v>
      </c>
      <c r="L3137" s="31" t="s">
        <v>9764</v>
      </c>
      <c r="M3137" t="e">
        <f t="shared" si="152"/>
        <v>#VALUE!</v>
      </c>
    </row>
    <row r="3138" spans="1:13" hidden="1">
      <c r="A3138" s="31" t="s">
        <v>9757</v>
      </c>
      <c r="B3138" s="31" t="s">
        <v>14510</v>
      </c>
      <c r="C3138" s="31" t="s">
        <v>14511</v>
      </c>
      <c r="D3138" s="32">
        <v>44085</v>
      </c>
      <c r="E3138" s="31" t="s">
        <v>14512</v>
      </c>
      <c r="F3138" s="31" t="s">
        <v>12612</v>
      </c>
      <c r="G3138" s="33">
        <v>-2648008.44</v>
      </c>
      <c r="H3138" s="33">
        <v>-2648008.44</v>
      </c>
      <c r="I3138" s="31" t="s">
        <v>9762</v>
      </c>
      <c r="J3138" s="31" t="s">
        <v>9763</v>
      </c>
      <c r="K3138" s="33">
        <v>-2648008.44</v>
      </c>
      <c r="L3138" s="31" t="s">
        <v>9764</v>
      </c>
      <c r="M3138" t="e">
        <f t="shared" si="152"/>
        <v>#VALUE!</v>
      </c>
    </row>
    <row r="3139" spans="1:13" hidden="1">
      <c r="A3139" s="31" t="s">
        <v>9757</v>
      </c>
      <c r="B3139" s="31" t="s">
        <v>14510</v>
      </c>
      <c r="C3139" s="31" t="s">
        <v>14511</v>
      </c>
      <c r="D3139" s="32">
        <v>44085</v>
      </c>
      <c r="E3139" s="31" t="s">
        <v>14512</v>
      </c>
      <c r="F3139" s="31" t="s">
        <v>9997</v>
      </c>
      <c r="G3139" s="33">
        <v>2648008.44</v>
      </c>
      <c r="H3139" s="33">
        <v>2648008.44</v>
      </c>
      <c r="I3139" s="31" t="s">
        <v>9762</v>
      </c>
      <c r="J3139" s="31" t="s">
        <v>9763</v>
      </c>
      <c r="K3139" s="33">
        <v>2648008.44</v>
      </c>
      <c r="L3139" s="31" t="s">
        <v>9764</v>
      </c>
      <c r="M3139" t="e">
        <f t="shared" ref="M3139:M3202" si="155">FIND("PO",E3139)</f>
        <v>#VALUE!</v>
      </c>
    </row>
    <row r="3140" spans="1:13" hidden="1">
      <c r="A3140" s="31" t="s">
        <v>9757</v>
      </c>
      <c r="B3140" s="31" t="s">
        <v>14513</v>
      </c>
      <c r="C3140" s="31" t="s">
        <v>14514</v>
      </c>
      <c r="D3140" s="32">
        <v>44085</v>
      </c>
      <c r="E3140" s="31" t="s">
        <v>14515</v>
      </c>
      <c r="F3140" s="31" t="s">
        <v>12612</v>
      </c>
      <c r="G3140" s="33">
        <v>-2187120.87</v>
      </c>
      <c r="H3140" s="33">
        <v>-2187120.87</v>
      </c>
      <c r="I3140" s="31" t="s">
        <v>9762</v>
      </c>
      <c r="J3140" s="31" t="s">
        <v>9763</v>
      </c>
      <c r="K3140" s="33">
        <v>-2187120.87</v>
      </c>
      <c r="L3140" s="31" t="s">
        <v>9764</v>
      </c>
      <c r="M3140" t="e">
        <f t="shared" si="155"/>
        <v>#VALUE!</v>
      </c>
    </row>
    <row r="3141" spans="1:13" hidden="1">
      <c r="A3141" s="31" t="s">
        <v>9757</v>
      </c>
      <c r="B3141" s="31" t="s">
        <v>14513</v>
      </c>
      <c r="C3141" s="31" t="s">
        <v>14514</v>
      </c>
      <c r="D3141" s="32">
        <v>44085</v>
      </c>
      <c r="E3141" s="31" t="s">
        <v>14515</v>
      </c>
      <c r="F3141" s="31" t="s">
        <v>9997</v>
      </c>
      <c r="G3141" s="33">
        <v>2187120.87</v>
      </c>
      <c r="H3141" s="33">
        <v>2187120.87</v>
      </c>
      <c r="I3141" s="31" t="s">
        <v>9762</v>
      </c>
      <c r="J3141" s="31" t="s">
        <v>9763</v>
      </c>
      <c r="K3141" s="33">
        <v>2187120.87</v>
      </c>
      <c r="L3141" s="31" t="s">
        <v>9764</v>
      </c>
      <c r="M3141" t="e">
        <f t="shared" si="155"/>
        <v>#VALUE!</v>
      </c>
    </row>
    <row r="3142" spans="1:13" hidden="1">
      <c r="A3142" s="31" t="s">
        <v>9757</v>
      </c>
      <c r="B3142" s="31" t="s">
        <v>14516</v>
      </c>
      <c r="C3142" s="31" t="s">
        <v>14517</v>
      </c>
      <c r="D3142" s="32">
        <v>44085</v>
      </c>
      <c r="E3142" s="31" t="s">
        <v>14518</v>
      </c>
      <c r="F3142" s="31" t="s">
        <v>12612</v>
      </c>
      <c r="G3142" s="33">
        <v>-1995</v>
      </c>
      <c r="H3142" s="33">
        <v>-1995</v>
      </c>
      <c r="I3142" s="31" t="s">
        <v>9762</v>
      </c>
      <c r="J3142" s="31" t="s">
        <v>9763</v>
      </c>
      <c r="K3142" s="33">
        <v>-1995</v>
      </c>
      <c r="L3142" s="31" t="s">
        <v>9764</v>
      </c>
      <c r="M3142" t="e">
        <f t="shared" si="155"/>
        <v>#VALUE!</v>
      </c>
    </row>
    <row r="3143" spans="1:13" hidden="1">
      <c r="A3143" s="31" t="s">
        <v>9757</v>
      </c>
      <c r="B3143" s="31" t="s">
        <v>14516</v>
      </c>
      <c r="C3143" s="31" t="s">
        <v>14517</v>
      </c>
      <c r="D3143" s="32">
        <v>44085</v>
      </c>
      <c r="E3143" s="31" t="s">
        <v>14518</v>
      </c>
      <c r="F3143" s="31" t="s">
        <v>9875</v>
      </c>
      <c r="G3143" s="33">
        <v>1995</v>
      </c>
      <c r="H3143" s="33">
        <v>1995</v>
      </c>
      <c r="I3143" s="31" t="s">
        <v>9762</v>
      </c>
      <c r="J3143" s="31" t="s">
        <v>9763</v>
      </c>
      <c r="K3143" s="33">
        <v>1995</v>
      </c>
      <c r="L3143" s="31" t="s">
        <v>9764</v>
      </c>
      <c r="M3143" t="e">
        <f t="shared" si="155"/>
        <v>#VALUE!</v>
      </c>
    </row>
    <row r="3144" spans="1:13" hidden="1">
      <c r="A3144" s="31" t="s">
        <v>9757</v>
      </c>
      <c r="B3144" s="31" t="s">
        <v>14519</v>
      </c>
      <c r="C3144" s="31" t="s">
        <v>14520</v>
      </c>
      <c r="D3144" s="32">
        <v>44085</v>
      </c>
      <c r="E3144" s="31" t="s">
        <v>14521</v>
      </c>
      <c r="F3144" s="31" t="s">
        <v>12612</v>
      </c>
      <c r="G3144" s="33">
        <v>-6400</v>
      </c>
      <c r="H3144" s="33">
        <v>-6400</v>
      </c>
      <c r="I3144" s="31" t="s">
        <v>9762</v>
      </c>
      <c r="J3144" s="31" t="s">
        <v>9763</v>
      </c>
      <c r="K3144" s="33">
        <v>-6400</v>
      </c>
      <c r="L3144" s="31" t="s">
        <v>9764</v>
      </c>
      <c r="M3144" t="e">
        <f t="shared" si="155"/>
        <v>#VALUE!</v>
      </c>
    </row>
    <row r="3145" spans="1:13" hidden="1">
      <c r="A3145" s="31" t="s">
        <v>9757</v>
      </c>
      <c r="B3145" s="31" t="s">
        <v>14519</v>
      </c>
      <c r="C3145" s="31" t="s">
        <v>14520</v>
      </c>
      <c r="D3145" s="32">
        <v>44085</v>
      </c>
      <c r="E3145" s="31" t="s">
        <v>14521</v>
      </c>
      <c r="F3145" s="31" t="s">
        <v>9875</v>
      </c>
      <c r="G3145" s="33">
        <v>6400</v>
      </c>
      <c r="H3145" s="33">
        <v>6400</v>
      </c>
      <c r="I3145" s="31" t="s">
        <v>9762</v>
      </c>
      <c r="J3145" s="31" t="s">
        <v>9763</v>
      </c>
      <c r="K3145" s="33">
        <v>6400</v>
      </c>
      <c r="L3145" s="31" t="s">
        <v>9764</v>
      </c>
      <c r="M3145" t="e">
        <f t="shared" si="155"/>
        <v>#VALUE!</v>
      </c>
    </row>
    <row r="3146" spans="1:13" hidden="1">
      <c r="A3146" s="31" t="s">
        <v>9757</v>
      </c>
      <c r="B3146" s="31" t="s">
        <v>14522</v>
      </c>
      <c r="C3146" s="31" t="s">
        <v>14523</v>
      </c>
      <c r="D3146" s="32">
        <v>44085</v>
      </c>
      <c r="E3146" s="31" t="s">
        <v>14524</v>
      </c>
      <c r="F3146" s="31" t="s">
        <v>12612</v>
      </c>
      <c r="G3146" s="33">
        <v>-9370</v>
      </c>
      <c r="H3146" s="33">
        <v>-9370</v>
      </c>
      <c r="I3146" s="31" t="s">
        <v>9762</v>
      </c>
      <c r="J3146" s="31" t="s">
        <v>9763</v>
      </c>
      <c r="K3146" s="33">
        <v>-9370</v>
      </c>
      <c r="L3146" s="31" t="s">
        <v>9764</v>
      </c>
      <c r="M3146" t="e">
        <f t="shared" si="155"/>
        <v>#VALUE!</v>
      </c>
    </row>
    <row r="3147" spans="1:13" hidden="1">
      <c r="A3147" s="31" t="s">
        <v>9757</v>
      </c>
      <c r="B3147" s="31" t="s">
        <v>14522</v>
      </c>
      <c r="C3147" s="31" t="s">
        <v>14523</v>
      </c>
      <c r="D3147" s="32">
        <v>44085</v>
      </c>
      <c r="E3147" s="31" t="s">
        <v>14524</v>
      </c>
      <c r="F3147" s="31" t="s">
        <v>9962</v>
      </c>
      <c r="G3147" s="33">
        <v>9370</v>
      </c>
      <c r="H3147" s="33">
        <v>9370</v>
      </c>
      <c r="I3147" s="31" t="s">
        <v>9762</v>
      </c>
      <c r="J3147" s="31" t="s">
        <v>9763</v>
      </c>
      <c r="K3147" s="33">
        <v>9370</v>
      </c>
      <c r="L3147" s="31" t="s">
        <v>9764</v>
      </c>
      <c r="M3147" t="e">
        <f t="shared" si="155"/>
        <v>#VALUE!</v>
      </c>
    </row>
    <row r="3148" spans="1:13" hidden="1">
      <c r="A3148" s="31" t="s">
        <v>9757</v>
      </c>
      <c r="B3148" s="31" t="s">
        <v>14525</v>
      </c>
      <c r="C3148" s="31" t="s">
        <v>14526</v>
      </c>
      <c r="D3148" s="32">
        <v>44085</v>
      </c>
      <c r="E3148" s="31" t="s">
        <v>14527</v>
      </c>
      <c r="F3148" s="31" t="s">
        <v>14473</v>
      </c>
      <c r="G3148" s="33">
        <v>-699.1</v>
      </c>
      <c r="H3148" s="33">
        <v>-699.1</v>
      </c>
      <c r="I3148" s="31" t="s">
        <v>9762</v>
      </c>
      <c r="J3148" s="31" t="s">
        <v>9763</v>
      </c>
      <c r="K3148" s="33">
        <v>-699.1</v>
      </c>
      <c r="L3148" s="31" t="s">
        <v>9764</v>
      </c>
      <c r="M3148" t="e">
        <f t="shared" si="155"/>
        <v>#VALUE!</v>
      </c>
    </row>
    <row r="3149" spans="1:13" hidden="1">
      <c r="A3149" s="31" t="s">
        <v>9757</v>
      </c>
      <c r="B3149" s="31" t="s">
        <v>14525</v>
      </c>
      <c r="C3149" s="31" t="s">
        <v>14526</v>
      </c>
      <c r="D3149" s="32">
        <v>44085</v>
      </c>
      <c r="E3149" s="31" t="s">
        <v>14527</v>
      </c>
      <c r="F3149" s="31" t="s">
        <v>13659</v>
      </c>
      <c r="G3149" s="33">
        <v>699.1</v>
      </c>
      <c r="H3149" s="33">
        <v>699.1</v>
      </c>
      <c r="I3149" s="31" t="s">
        <v>9762</v>
      </c>
      <c r="J3149" s="31" t="s">
        <v>9763</v>
      </c>
      <c r="K3149" s="33">
        <v>699.1</v>
      </c>
      <c r="L3149" s="31" t="s">
        <v>9764</v>
      </c>
      <c r="M3149" t="e">
        <f t="shared" si="155"/>
        <v>#VALUE!</v>
      </c>
    </row>
    <row r="3150" spans="1:13" hidden="1">
      <c r="A3150" s="31" t="s">
        <v>9757</v>
      </c>
      <c r="B3150" s="31" t="s">
        <v>14528</v>
      </c>
      <c r="C3150" s="31" t="s">
        <v>14529</v>
      </c>
      <c r="D3150" s="32">
        <v>44085</v>
      </c>
      <c r="E3150" s="31" t="s">
        <v>14530</v>
      </c>
      <c r="F3150" s="31" t="s">
        <v>13286</v>
      </c>
      <c r="G3150" s="33">
        <v>-190</v>
      </c>
      <c r="H3150" s="33">
        <v>-190</v>
      </c>
      <c r="I3150" s="31" t="s">
        <v>9762</v>
      </c>
      <c r="J3150" s="31" t="s">
        <v>9763</v>
      </c>
      <c r="K3150" s="33">
        <v>-190</v>
      </c>
      <c r="L3150" s="31" t="s">
        <v>9764</v>
      </c>
      <c r="M3150" t="e">
        <f t="shared" si="155"/>
        <v>#VALUE!</v>
      </c>
    </row>
    <row r="3151" spans="1:13" hidden="1">
      <c r="A3151" s="31" t="s">
        <v>9757</v>
      </c>
      <c r="B3151" s="31" t="s">
        <v>14528</v>
      </c>
      <c r="C3151" s="31" t="s">
        <v>14529</v>
      </c>
      <c r="D3151" s="32">
        <v>44085</v>
      </c>
      <c r="E3151" s="31" t="s">
        <v>14530</v>
      </c>
      <c r="F3151" s="31" t="s">
        <v>12248</v>
      </c>
      <c r="G3151" s="33">
        <v>190</v>
      </c>
      <c r="H3151" s="33">
        <v>190</v>
      </c>
      <c r="I3151" s="31" t="s">
        <v>9762</v>
      </c>
      <c r="J3151" s="31" t="s">
        <v>9763</v>
      </c>
      <c r="K3151" s="33">
        <v>190</v>
      </c>
      <c r="L3151" s="31" t="s">
        <v>9764</v>
      </c>
      <c r="M3151" t="e">
        <f t="shared" si="155"/>
        <v>#VALUE!</v>
      </c>
    </row>
    <row r="3152" spans="1:13" hidden="1">
      <c r="A3152" s="31" t="s">
        <v>9757</v>
      </c>
      <c r="B3152" s="31" t="s">
        <v>14531</v>
      </c>
      <c r="C3152" s="31" t="s">
        <v>14532</v>
      </c>
      <c r="D3152" s="32">
        <v>44085</v>
      </c>
      <c r="E3152" s="31" t="s">
        <v>14533</v>
      </c>
      <c r="F3152" s="31" t="s">
        <v>12612</v>
      </c>
      <c r="G3152" s="33">
        <v>-7350000</v>
      </c>
      <c r="H3152" s="33">
        <v>-7350000</v>
      </c>
      <c r="I3152" s="31" t="s">
        <v>9762</v>
      </c>
      <c r="J3152" s="31" t="s">
        <v>9763</v>
      </c>
      <c r="K3152" s="33">
        <v>-7350000</v>
      </c>
      <c r="L3152" s="31" t="s">
        <v>9764</v>
      </c>
      <c r="M3152" t="e">
        <f t="shared" si="155"/>
        <v>#VALUE!</v>
      </c>
    </row>
    <row r="3153" spans="1:15" hidden="1">
      <c r="A3153" s="31" t="s">
        <v>9757</v>
      </c>
      <c r="B3153" s="31" t="s">
        <v>14531</v>
      </c>
      <c r="C3153" s="31" t="s">
        <v>14532</v>
      </c>
      <c r="D3153" s="32">
        <v>44085</v>
      </c>
      <c r="E3153" s="31" t="s">
        <v>14533</v>
      </c>
      <c r="F3153" s="31" t="s">
        <v>9997</v>
      </c>
      <c r="G3153" s="33">
        <v>7350000</v>
      </c>
      <c r="H3153" s="33">
        <v>7350000</v>
      </c>
      <c r="I3153" s="31" t="s">
        <v>9762</v>
      </c>
      <c r="J3153" s="31" t="s">
        <v>9763</v>
      </c>
      <c r="K3153" s="33">
        <v>7350000</v>
      </c>
      <c r="L3153" s="31" t="s">
        <v>9764</v>
      </c>
      <c r="M3153" t="e">
        <f t="shared" si="155"/>
        <v>#VALUE!</v>
      </c>
    </row>
    <row r="3154" spans="1:15" hidden="1">
      <c r="A3154" s="31" t="s">
        <v>9757</v>
      </c>
      <c r="B3154" s="31" t="s">
        <v>14534</v>
      </c>
      <c r="C3154" s="31" t="s">
        <v>14535</v>
      </c>
      <c r="D3154" s="32">
        <v>44085</v>
      </c>
      <c r="E3154" s="31" t="s">
        <v>14536</v>
      </c>
      <c r="F3154" s="31" t="s">
        <v>12612</v>
      </c>
      <c r="G3154" s="33">
        <v>-4000000</v>
      </c>
      <c r="H3154" s="33">
        <v>-4000000</v>
      </c>
      <c r="I3154" s="31" t="s">
        <v>9762</v>
      </c>
      <c r="J3154" s="31" t="s">
        <v>9763</v>
      </c>
      <c r="K3154" s="33">
        <v>-4000000</v>
      </c>
      <c r="L3154" s="31" t="s">
        <v>9764</v>
      </c>
      <c r="M3154" t="e">
        <f t="shared" si="155"/>
        <v>#VALUE!</v>
      </c>
    </row>
    <row r="3155" spans="1:15" hidden="1">
      <c r="A3155" s="31" t="s">
        <v>9757</v>
      </c>
      <c r="B3155" s="31" t="s">
        <v>14534</v>
      </c>
      <c r="C3155" s="31" t="s">
        <v>14535</v>
      </c>
      <c r="D3155" s="32">
        <v>44085</v>
      </c>
      <c r="E3155" s="31" t="s">
        <v>14536</v>
      </c>
      <c r="F3155" s="31" t="s">
        <v>9997</v>
      </c>
      <c r="G3155" s="33">
        <v>4000000</v>
      </c>
      <c r="H3155" s="33">
        <v>4000000</v>
      </c>
      <c r="I3155" s="31" t="s">
        <v>9762</v>
      </c>
      <c r="J3155" s="31" t="s">
        <v>9763</v>
      </c>
      <c r="K3155" s="33">
        <v>4000000</v>
      </c>
      <c r="L3155" s="31" t="s">
        <v>9764</v>
      </c>
      <c r="M3155" t="e">
        <f t="shared" si="155"/>
        <v>#VALUE!</v>
      </c>
    </row>
    <row r="3156" spans="1:15" hidden="1">
      <c r="A3156" s="31" t="s">
        <v>9757</v>
      </c>
      <c r="B3156" s="31" t="s">
        <v>14537</v>
      </c>
      <c r="C3156" s="31" t="s">
        <v>14538</v>
      </c>
      <c r="D3156" s="32">
        <v>44085</v>
      </c>
      <c r="E3156" s="31" t="s">
        <v>14539</v>
      </c>
      <c r="F3156" s="31" t="s">
        <v>12612</v>
      </c>
      <c r="G3156" s="33">
        <v>-5036000</v>
      </c>
      <c r="H3156" s="33">
        <v>-5036000</v>
      </c>
      <c r="I3156" s="31" t="s">
        <v>9762</v>
      </c>
      <c r="J3156" s="31" t="s">
        <v>9763</v>
      </c>
      <c r="K3156" s="33">
        <v>-5036000</v>
      </c>
      <c r="L3156" s="31" t="s">
        <v>9764</v>
      </c>
      <c r="M3156" t="e">
        <f t="shared" si="155"/>
        <v>#VALUE!</v>
      </c>
    </row>
    <row r="3157" spans="1:15" hidden="1">
      <c r="A3157" s="31" t="s">
        <v>9757</v>
      </c>
      <c r="B3157" s="31" t="s">
        <v>14537</v>
      </c>
      <c r="C3157" s="31" t="s">
        <v>14538</v>
      </c>
      <c r="D3157" s="32">
        <v>44085</v>
      </c>
      <c r="E3157" s="31" t="s">
        <v>14539</v>
      </c>
      <c r="F3157" s="31" t="s">
        <v>9997</v>
      </c>
      <c r="G3157" s="33">
        <v>5036000</v>
      </c>
      <c r="H3157" s="33">
        <v>5036000</v>
      </c>
      <c r="I3157" s="31" t="s">
        <v>9762</v>
      </c>
      <c r="J3157" s="31" t="s">
        <v>9763</v>
      </c>
      <c r="K3157" s="33">
        <v>5036000</v>
      </c>
      <c r="L3157" s="31" t="s">
        <v>9764</v>
      </c>
      <c r="M3157" t="e">
        <f t="shared" si="155"/>
        <v>#VALUE!</v>
      </c>
    </row>
    <row r="3158" spans="1:15" hidden="1">
      <c r="A3158" s="31" t="s">
        <v>9757</v>
      </c>
      <c r="B3158" s="31" t="s">
        <v>14540</v>
      </c>
      <c r="C3158" s="31" t="s">
        <v>14541</v>
      </c>
      <c r="D3158" s="32">
        <v>44085</v>
      </c>
      <c r="E3158" s="31" t="s">
        <v>14542</v>
      </c>
      <c r="F3158" s="31" t="s">
        <v>12612</v>
      </c>
      <c r="G3158" s="33">
        <v>-4000000</v>
      </c>
      <c r="H3158" s="33">
        <v>-4000000</v>
      </c>
      <c r="I3158" s="31" t="s">
        <v>9762</v>
      </c>
      <c r="J3158" s="31" t="s">
        <v>9763</v>
      </c>
      <c r="K3158" s="33">
        <v>-4000000</v>
      </c>
      <c r="L3158" s="31" t="s">
        <v>9764</v>
      </c>
      <c r="M3158" t="e">
        <f t="shared" si="155"/>
        <v>#VALUE!</v>
      </c>
    </row>
    <row r="3159" spans="1:15" hidden="1">
      <c r="A3159" s="31" t="s">
        <v>9757</v>
      </c>
      <c r="B3159" s="31" t="s">
        <v>14540</v>
      </c>
      <c r="C3159" s="31" t="s">
        <v>14541</v>
      </c>
      <c r="D3159" s="32">
        <v>44085</v>
      </c>
      <c r="E3159" s="31" t="s">
        <v>14542</v>
      </c>
      <c r="F3159" s="31" t="s">
        <v>9997</v>
      </c>
      <c r="G3159" s="33">
        <v>4000000</v>
      </c>
      <c r="H3159" s="33">
        <v>4000000</v>
      </c>
      <c r="I3159" s="31" t="s">
        <v>9762</v>
      </c>
      <c r="J3159" s="31" t="s">
        <v>9763</v>
      </c>
      <c r="K3159" s="33">
        <v>4000000</v>
      </c>
      <c r="L3159" s="31" t="s">
        <v>9764</v>
      </c>
      <c r="M3159" t="e">
        <f t="shared" si="155"/>
        <v>#VALUE!</v>
      </c>
    </row>
    <row r="3160" spans="1:15" hidden="1">
      <c r="A3160" s="31" t="s">
        <v>9757</v>
      </c>
      <c r="B3160" s="31" t="s">
        <v>14543</v>
      </c>
      <c r="C3160" s="31" t="s">
        <v>14544</v>
      </c>
      <c r="D3160" s="32">
        <v>44085</v>
      </c>
      <c r="E3160" s="31" t="s">
        <v>14545</v>
      </c>
      <c r="F3160" s="31" t="s">
        <v>12612</v>
      </c>
      <c r="G3160" s="33">
        <v>-811640.79</v>
      </c>
      <c r="H3160" s="33">
        <v>-811640.79</v>
      </c>
      <c r="I3160" s="31" t="s">
        <v>9762</v>
      </c>
      <c r="J3160" s="31" t="s">
        <v>9763</v>
      </c>
      <c r="K3160" s="33">
        <v>-811640.79</v>
      </c>
      <c r="L3160" s="31" t="s">
        <v>9764</v>
      </c>
      <c r="M3160" t="e">
        <f t="shared" si="155"/>
        <v>#VALUE!</v>
      </c>
    </row>
    <row r="3161" spans="1:15" hidden="1">
      <c r="A3161" s="31" t="s">
        <v>9757</v>
      </c>
      <c r="B3161" s="31" t="s">
        <v>14543</v>
      </c>
      <c r="C3161" s="31" t="s">
        <v>14544</v>
      </c>
      <c r="D3161" s="32">
        <v>44085</v>
      </c>
      <c r="E3161" s="31" t="s">
        <v>14545</v>
      </c>
      <c r="F3161" s="31" t="s">
        <v>9867</v>
      </c>
      <c r="G3161" s="33">
        <v>811640.79</v>
      </c>
      <c r="H3161" s="33">
        <v>811640.79</v>
      </c>
      <c r="I3161" s="31" t="s">
        <v>9762</v>
      </c>
      <c r="J3161" s="31" t="s">
        <v>9763</v>
      </c>
      <c r="K3161" s="33">
        <v>811640.79</v>
      </c>
      <c r="L3161" s="31" t="s">
        <v>9764</v>
      </c>
      <c r="M3161" t="e">
        <f t="shared" si="155"/>
        <v>#VALUE!</v>
      </c>
    </row>
    <row r="3162" spans="1:15" hidden="1">
      <c r="A3162" s="31" t="s">
        <v>9757</v>
      </c>
      <c r="B3162" s="31" t="s">
        <v>14546</v>
      </c>
      <c r="C3162" s="31" t="s">
        <v>14547</v>
      </c>
      <c r="D3162" s="32">
        <v>44074</v>
      </c>
      <c r="E3162" s="31" t="s">
        <v>14548</v>
      </c>
      <c r="F3162" s="31" t="s">
        <v>9867</v>
      </c>
      <c r="G3162" s="33">
        <v>20024</v>
      </c>
      <c r="H3162" s="33">
        <v>20024</v>
      </c>
      <c r="I3162" s="31" t="s">
        <v>9762</v>
      </c>
      <c r="J3162" s="31" t="s">
        <v>9763</v>
      </c>
      <c r="K3162" s="33">
        <v>20024</v>
      </c>
      <c r="L3162" s="31" t="s">
        <v>9764</v>
      </c>
      <c r="M3162" t="e">
        <f t="shared" si="155"/>
        <v>#VALUE!</v>
      </c>
    </row>
    <row r="3163" spans="1:15" hidden="1">
      <c r="A3163" s="31" t="s">
        <v>9757</v>
      </c>
      <c r="B3163" s="31" t="s">
        <v>14546</v>
      </c>
      <c r="C3163" s="31" t="s">
        <v>14547</v>
      </c>
      <c r="D3163" s="32">
        <v>44074</v>
      </c>
      <c r="E3163" s="31" t="s">
        <v>14548</v>
      </c>
      <c r="F3163" s="31" t="s">
        <v>9889</v>
      </c>
      <c r="G3163" s="33">
        <v>-20024</v>
      </c>
      <c r="H3163" s="33">
        <v>-20024</v>
      </c>
      <c r="I3163" s="31" t="s">
        <v>9762</v>
      </c>
      <c r="J3163" s="31" t="s">
        <v>9763</v>
      </c>
      <c r="K3163" s="33">
        <v>-20024</v>
      </c>
      <c r="L3163" s="31" t="s">
        <v>9764</v>
      </c>
      <c r="M3163" t="e">
        <f t="shared" si="155"/>
        <v>#VALUE!</v>
      </c>
    </row>
    <row r="3164" spans="1:15" hidden="1">
      <c r="A3164" s="31" t="s">
        <v>9757</v>
      </c>
      <c r="B3164" s="31" t="s">
        <v>14549</v>
      </c>
      <c r="C3164" s="31" t="s">
        <v>14550</v>
      </c>
      <c r="D3164" s="32">
        <v>44074</v>
      </c>
      <c r="E3164" s="31" t="s">
        <v>14551</v>
      </c>
      <c r="F3164" s="31" t="s">
        <v>13733</v>
      </c>
      <c r="G3164" s="33">
        <v>-200</v>
      </c>
      <c r="H3164" s="33">
        <v>-200</v>
      </c>
      <c r="I3164" s="31" t="s">
        <v>9762</v>
      </c>
      <c r="J3164" s="31" t="s">
        <v>9763</v>
      </c>
      <c r="K3164" s="33">
        <v>-200</v>
      </c>
      <c r="L3164" s="31" t="s">
        <v>9764</v>
      </c>
      <c r="M3164" t="e">
        <f t="shared" si="155"/>
        <v>#VALUE!</v>
      </c>
    </row>
    <row r="3165" spans="1:15" hidden="1">
      <c r="A3165" s="31" t="s">
        <v>9757</v>
      </c>
      <c r="B3165" s="31" t="s">
        <v>14549</v>
      </c>
      <c r="C3165" s="31" t="s">
        <v>14550</v>
      </c>
      <c r="D3165" s="32">
        <v>44074</v>
      </c>
      <c r="E3165" s="31" t="s">
        <v>14551</v>
      </c>
      <c r="F3165" s="31" t="s">
        <v>9867</v>
      </c>
      <c r="G3165" s="33">
        <v>200</v>
      </c>
      <c r="H3165" s="33">
        <v>200</v>
      </c>
      <c r="I3165" s="31" t="s">
        <v>9762</v>
      </c>
      <c r="J3165" s="31" t="s">
        <v>9763</v>
      </c>
      <c r="K3165" s="33">
        <v>200</v>
      </c>
      <c r="L3165" s="31" t="s">
        <v>9764</v>
      </c>
      <c r="M3165" t="e">
        <f t="shared" si="155"/>
        <v>#VALUE!</v>
      </c>
    </row>
    <row r="3166" spans="1:15" hidden="1">
      <c r="A3166" s="31" t="s">
        <v>9757</v>
      </c>
      <c r="B3166" s="31" t="s">
        <v>14552</v>
      </c>
      <c r="C3166" s="31" t="s">
        <v>14553</v>
      </c>
      <c r="D3166" s="32">
        <v>44085</v>
      </c>
      <c r="E3166" s="31" t="s">
        <v>14554</v>
      </c>
      <c r="F3166" s="31" t="s">
        <v>12612</v>
      </c>
      <c r="G3166" s="33">
        <v>-312950</v>
      </c>
      <c r="H3166" s="33">
        <v>-312950</v>
      </c>
      <c r="I3166" s="31" t="s">
        <v>9762</v>
      </c>
      <c r="J3166" s="31" t="s">
        <v>9763</v>
      </c>
      <c r="K3166" s="33">
        <v>-312950</v>
      </c>
      <c r="L3166" s="31" t="s">
        <v>9764</v>
      </c>
      <c r="M3166">
        <f t="shared" si="155"/>
        <v>81</v>
      </c>
      <c r="N3166" t="str">
        <f t="shared" ref="N3166:N3179" si="156">MID(E3166,M3166,10)</f>
        <v>PO63000512</v>
      </c>
      <c r="O3166" t="e">
        <f>VLOOKUP(N3166,'1_คตง_ภาพรวม'!L3166:M3216,2,FALSE)</f>
        <v>#N/A</v>
      </c>
    </row>
    <row r="3167" spans="1:15" hidden="1">
      <c r="A3167" s="31" t="s">
        <v>9757</v>
      </c>
      <c r="B3167" s="31" t="s">
        <v>14552</v>
      </c>
      <c r="C3167" s="31" t="s">
        <v>14553</v>
      </c>
      <c r="D3167" s="32">
        <v>44085</v>
      </c>
      <c r="E3167" s="31" t="s">
        <v>14554</v>
      </c>
      <c r="F3167" s="31" t="s">
        <v>9875</v>
      </c>
      <c r="G3167" s="33">
        <v>312950</v>
      </c>
      <c r="H3167" s="33">
        <v>312950</v>
      </c>
      <c r="I3167" s="31" t="s">
        <v>9762</v>
      </c>
      <c r="J3167" s="31" t="s">
        <v>9763</v>
      </c>
      <c r="K3167" s="33">
        <v>312950</v>
      </c>
      <c r="L3167" s="31" t="s">
        <v>9764</v>
      </c>
      <c r="M3167">
        <f t="shared" si="155"/>
        <v>81</v>
      </c>
      <c r="N3167" t="str">
        <f t="shared" si="156"/>
        <v>PO63000512</v>
      </c>
      <c r="O3167" t="e">
        <f>VLOOKUP(N3167,'1_คตง_ภาพรวม'!L3167:M3217,2,FALSE)</f>
        <v>#N/A</v>
      </c>
    </row>
    <row r="3168" spans="1:15" hidden="1">
      <c r="A3168" s="31" t="s">
        <v>9757</v>
      </c>
      <c r="B3168" s="31" t="s">
        <v>14555</v>
      </c>
      <c r="C3168" s="31" t="s">
        <v>14556</v>
      </c>
      <c r="D3168" s="32">
        <v>44085</v>
      </c>
      <c r="E3168" s="31" t="s">
        <v>14557</v>
      </c>
      <c r="F3168" s="31" t="s">
        <v>12612</v>
      </c>
      <c r="G3168" s="33">
        <v>-121968</v>
      </c>
      <c r="H3168" s="33">
        <v>-121968</v>
      </c>
      <c r="I3168" s="31" t="s">
        <v>9762</v>
      </c>
      <c r="J3168" s="31" t="s">
        <v>9763</v>
      </c>
      <c r="K3168" s="33">
        <v>-121968</v>
      </c>
      <c r="L3168" s="31" t="s">
        <v>9764</v>
      </c>
      <c r="M3168">
        <f t="shared" si="155"/>
        <v>53</v>
      </c>
      <c r="N3168" t="str">
        <f t="shared" si="156"/>
        <v>PO62000412</v>
      </c>
      <c r="O3168" t="e">
        <f>VLOOKUP(N3168,'1_คตง_ภาพรวม'!L3168:M3218,2,FALSE)</f>
        <v>#N/A</v>
      </c>
    </row>
    <row r="3169" spans="1:15" hidden="1">
      <c r="A3169" s="31" t="s">
        <v>9757</v>
      </c>
      <c r="B3169" s="31" t="s">
        <v>14555</v>
      </c>
      <c r="C3169" s="31" t="s">
        <v>14556</v>
      </c>
      <c r="D3169" s="32">
        <v>44085</v>
      </c>
      <c r="E3169" s="31" t="s">
        <v>14557</v>
      </c>
      <c r="F3169" s="31" t="s">
        <v>9875</v>
      </c>
      <c r="G3169" s="33">
        <v>121968</v>
      </c>
      <c r="H3169" s="33">
        <v>121968</v>
      </c>
      <c r="I3169" s="31" t="s">
        <v>9762</v>
      </c>
      <c r="J3169" s="31" t="s">
        <v>9763</v>
      </c>
      <c r="K3169" s="33">
        <v>121968</v>
      </c>
      <c r="L3169" s="31" t="s">
        <v>9764</v>
      </c>
      <c r="M3169">
        <f t="shared" si="155"/>
        <v>53</v>
      </c>
      <c r="N3169" t="str">
        <f t="shared" si="156"/>
        <v>PO62000412</v>
      </c>
      <c r="O3169" t="e">
        <f>VLOOKUP(N3169,'1_คตง_ภาพรวม'!L3169:M3219,2,FALSE)</f>
        <v>#N/A</v>
      </c>
    </row>
    <row r="3170" spans="1:15" hidden="1">
      <c r="A3170" s="31" t="s">
        <v>9757</v>
      </c>
      <c r="B3170" s="31" t="s">
        <v>14558</v>
      </c>
      <c r="C3170" s="31" t="s">
        <v>14559</v>
      </c>
      <c r="D3170" s="32">
        <v>44085</v>
      </c>
      <c r="E3170" s="31" t="s">
        <v>14560</v>
      </c>
      <c r="F3170" s="31" t="s">
        <v>12612</v>
      </c>
      <c r="G3170" s="33">
        <v>-17067.599999999999</v>
      </c>
      <c r="H3170" s="33">
        <v>-17067.599999999999</v>
      </c>
      <c r="I3170" s="31" t="s">
        <v>9762</v>
      </c>
      <c r="J3170" s="31" t="s">
        <v>9763</v>
      </c>
      <c r="K3170" s="33">
        <v>-17067.599999999999</v>
      </c>
      <c r="L3170" s="31" t="s">
        <v>9764</v>
      </c>
      <c r="M3170">
        <f t="shared" si="155"/>
        <v>34</v>
      </c>
      <c r="N3170" t="str">
        <f t="shared" si="156"/>
        <v>PO63000730</v>
      </c>
      <c r="O3170" t="e">
        <f>VLOOKUP(N3170,'1_คตง_ภาพรวม'!L3170:M3220,2,FALSE)</f>
        <v>#N/A</v>
      </c>
    </row>
    <row r="3171" spans="1:15" hidden="1">
      <c r="A3171" s="31" t="s">
        <v>9757</v>
      </c>
      <c r="B3171" s="31" t="s">
        <v>14558</v>
      </c>
      <c r="C3171" s="31" t="s">
        <v>14559</v>
      </c>
      <c r="D3171" s="32">
        <v>44085</v>
      </c>
      <c r="E3171" s="31" t="s">
        <v>14560</v>
      </c>
      <c r="F3171" s="31" t="s">
        <v>9875</v>
      </c>
      <c r="G3171" s="33">
        <v>17067.599999999999</v>
      </c>
      <c r="H3171" s="33">
        <v>17067.599999999999</v>
      </c>
      <c r="I3171" s="31" t="s">
        <v>9762</v>
      </c>
      <c r="J3171" s="31" t="s">
        <v>9763</v>
      </c>
      <c r="K3171" s="33">
        <v>17067.599999999999</v>
      </c>
      <c r="L3171" s="31" t="s">
        <v>9764</v>
      </c>
      <c r="M3171">
        <f t="shared" si="155"/>
        <v>34</v>
      </c>
      <c r="N3171" t="str">
        <f t="shared" si="156"/>
        <v>PO63000730</v>
      </c>
      <c r="O3171" t="e">
        <f>VLOOKUP(N3171,'1_คตง_ภาพรวม'!L3171:M3221,2,FALSE)</f>
        <v>#N/A</v>
      </c>
    </row>
    <row r="3172" spans="1:15" hidden="1">
      <c r="A3172" s="31" t="s">
        <v>9757</v>
      </c>
      <c r="B3172" s="31" t="s">
        <v>14561</v>
      </c>
      <c r="C3172" s="31" t="s">
        <v>14562</v>
      </c>
      <c r="D3172" s="32">
        <v>44085</v>
      </c>
      <c r="E3172" s="31" t="s">
        <v>14563</v>
      </c>
      <c r="F3172" s="31" t="s">
        <v>12612</v>
      </c>
      <c r="G3172" s="33">
        <v>-356400</v>
      </c>
      <c r="H3172" s="33">
        <v>-356400</v>
      </c>
      <c r="I3172" s="31" t="s">
        <v>9762</v>
      </c>
      <c r="J3172" s="31" t="s">
        <v>9763</v>
      </c>
      <c r="K3172" s="33">
        <v>-356400</v>
      </c>
      <c r="L3172" s="31" t="s">
        <v>9764</v>
      </c>
      <c r="M3172">
        <f t="shared" si="155"/>
        <v>35</v>
      </c>
      <c r="N3172" t="str">
        <f t="shared" si="156"/>
        <v>PO63000783</v>
      </c>
      <c r="O3172" t="e">
        <f>VLOOKUP(N3172,'1_คตง_ภาพรวม'!L3172:M3222,2,FALSE)</f>
        <v>#N/A</v>
      </c>
    </row>
    <row r="3173" spans="1:15" hidden="1">
      <c r="A3173" s="31" t="s">
        <v>9757</v>
      </c>
      <c r="B3173" s="31" t="s">
        <v>14561</v>
      </c>
      <c r="C3173" s="31" t="s">
        <v>14562</v>
      </c>
      <c r="D3173" s="32">
        <v>44085</v>
      </c>
      <c r="E3173" s="31" t="s">
        <v>14563</v>
      </c>
      <c r="F3173" s="31" t="s">
        <v>9875</v>
      </c>
      <c r="G3173" s="33">
        <v>356400</v>
      </c>
      <c r="H3173" s="33">
        <v>356400</v>
      </c>
      <c r="I3173" s="31" t="s">
        <v>9762</v>
      </c>
      <c r="J3173" s="31" t="s">
        <v>9763</v>
      </c>
      <c r="K3173" s="33">
        <v>356400</v>
      </c>
      <c r="L3173" s="31" t="s">
        <v>9764</v>
      </c>
      <c r="M3173">
        <f t="shared" si="155"/>
        <v>35</v>
      </c>
      <c r="N3173" t="str">
        <f t="shared" si="156"/>
        <v>PO63000783</v>
      </c>
      <c r="O3173" t="e">
        <f>VLOOKUP(N3173,'1_คตง_ภาพรวม'!L3173:M3223,2,FALSE)</f>
        <v>#N/A</v>
      </c>
    </row>
    <row r="3174" spans="1:15" hidden="1">
      <c r="A3174" s="31" t="s">
        <v>9757</v>
      </c>
      <c r="B3174" s="31" t="s">
        <v>14564</v>
      </c>
      <c r="C3174" s="31" t="s">
        <v>14565</v>
      </c>
      <c r="D3174" s="32">
        <v>44085</v>
      </c>
      <c r="E3174" s="31" t="s">
        <v>14566</v>
      </c>
      <c r="F3174" s="31" t="s">
        <v>12612</v>
      </c>
      <c r="G3174" s="33">
        <v>-583000</v>
      </c>
      <c r="H3174" s="33">
        <v>-583000</v>
      </c>
      <c r="I3174" s="31" t="s">
        <v>9762</v>
      </c>
      <c r="J3174" s="31" t="s">
        <v>9763</v>
      </c>
      <c r="K3174" s="33">
        <v>-583000</v>
      </c>
      <c r="L3174" s="31" t="s">
        <v>9764</v>
      </c>
      <c r="M3174">
        <f t="shared" si="155"/>
        <v>45</v>
      </c>
      <c r="N3174" t="str">
        <f t="shared" si="156"/>
        <v>PO63000716</v>
      </c>
      <c r="O3174" t="e">
        <f>VLOOKUP(N3174,'1_คตง_ภาพรวม'!L3174:M3224,2,FALSE)</f>
        <v>#N/A</v>
      </c>
    </row>
    <row r="3175" spans="1:15" hidden="1">
      <c r="A3175" s="31" t="s">
        <v>9757</v>
      </c>
      <c r="B3175" s="31" t="s">
        <v>14564</v>
      </c>
      <c r="C3175" s="31" t="s">
        <v>14565</v>
      </c>
      <c r="D3175" s="32">
        <v>44085</v>
      </c>
      <c r="E3175" s="31" t="s">
        <v>14566</v>
      </c>
      <c r="F3175" s="31" t="s">
        <v>9875</v>
      </c>
      <c r="G3175" s="33">
        <v>583000</v>
      </c>
      <c r="H3175" s="33">
        <v>583000</v>
      </c>
      <c r="I3175" s="31" t="s">
        <v>9762</v>
      </c>
      <c r="J3175" s="31" t="s">
        <v>9763</v>
      </c>
      <c r="K3175" s="33">
        <v>583000</v>
      </c>
      <c r="L3175" s="31" t="s">
        <v>9764</v>
      </c>
      <c r="M3175">
        <f t="shared" si="155"/>
        <v>45</v>
      </c>
      <c r="N3175" t="str">
        <f t="shared" si="156"/>
        <v>PO63000716</v>
      </c>
      <c r="O3175" t="e">
        <f>VLOOKUP(N3175,'1_คตง_ภาพรวม'!L3175:M3225,2,FALSE)</f>
        <v>#N/A</v>
      </c>
    </row>
    <row r="3176" spans="1:15" hidden="1">
      <c r="A3176" s="31" t="s">
        <v>9757</v>
      </c>
      <c r="B3176" s="31" t="s">
        <v>14567</v>
      </c>
      <c r="C3176" s="31" t="s">
        <v>14568</v>
      </c>
      <c r="D3176" s="32">
        <v>44085</v>
      </c>
      <c r="E3176" s="31" t="s">
        <v>14569</v>
      </c>
      <c r="F3176" s="31" t="s">
        <v>12612</v>
      </c>
      <c r="G3176" s="33">
        <v>-531590</v>
      </c>
      <c r="H3176" s="33">
        <v>-531590</v>
      </c>
      <c r="I3176" s="31" t="s">
        <v>9762</v>
      </c>
      <c r="J3176" s="31" t="s">
        <v>9763</v>
      </c>
      <c r="K3176" s="33">
        <v>-531590</v>
      </c>
      <c r="L3176" s="31" t="s">
        <v>9764</v>
      </c>
      <c r="M3176">
        <f t="shared" si="155"/>
        <v>38</v>
      </c>
      <c r="N3176" t="str">
        <f t="shared" si="156"/>
        <v>PO63000794</v>
      </c>
      <c r="O3176" t="e">
        <f>VLOOKUP(N3176,'1_คตง_ภาพรวม'!L3176:M3226,2,FALSE)</f>
        <v>#N/A</v>
      </c>
    </row>
    <row r="3177" spans="1:15" hidden="1">
      <c r="A3177" s="31" t="s">
        <v>9757</v>
      </c>
      <c r="B3177" s="31" t="s">
        <v>14567</v>
      </c>
      <c r="C3177" s="31" t="s">
        <v>14568</v>
      </c>
      <c r="D3177" s="32">
        <v>44085</v>
      </c>
      <c r="E3177" s="31" t="s">
        <v>14569</v>
      </c>
      <c r="F3177" s="31" t="s">
        <v>9875</v>
      </c>
      <c r="G3177" s="33">
        <v>531590</v>
      </c>
      <c r="H3177" s="33">
        <v>531590</v>
      </c>
      <c r="I3177" s="31" t="s">
        <v>9762</v>
      </c>
      <c r="J3177" s="31" t="s">
        <v>9763</v>
      </c>
      <c r="K3177" s="33">
        <v>531590</v>
      </c>
      <c r="L3177" s="31" t="s">
        <v>9764</v>
      </c>
      <c r="M3177">
        <f t="shared" si="155"/>
        <v>38</v>
      </c>
      <c r="N3177" t="str">
        <f t="shared" si="156"/>
        <v>PO63000794</v>
      </c>
      <c r="O3177" t="e">
        <f>VLOOKUP(N3177,'1_คตง_ภาพรวม'!L3177:M3227,2,FALSE)</f>
        <v>#N/A</v>
      </c>
    </row>
    <row r="3178" spans="1:15" hidden="1">
      <c r="A3178" s="31" t="s">
        <v>9757</v>
      </c>
      <c r="B3178" s="31" t="s">
        <v>14570</v>
      </c>
      <c r="C3178" s="31" t="s">
        <v>14571</v>
      </c>
      <c r="D3178" s="32">
        <v>44085</v>
      </c>
      <c r="E3178" s="31" t="s">
        <v>14572</v>
      </c>
      <c r="F3178" s="31" t="s">
        <v>12612</v>
      </c>
      <c r="G3178" s="33">
        <v>-232829</v>
      </c>
      <c r="H3178" s="33">
        <v>-232829</v>
      </c>
      <c r="I3178" s="31" t="s">
        <v>9762</v>
      </c>
      <c r="J3178" s="31" t="s">
        <v>9763</v>
      </c>
      <c r="K3178" s="33">
        <v>-232829</v>
      </c>
      <c r="L3178" s="31" t="s">
        <v>9764</v>
      </c>
      <c r="M3178">
        <f t="shared" si="155"/>
        <v>42</v>
      </c>
      <c r="N3178" t="str">
        <f t="shared" si="156"/>
        <v>PO63000780</v>
      </c>
      <c r="O3178" t="e">
        <f>VLOOKUP(N3178,'1_คตง_ภาพรวม'!L3178:M3228,2,FALSE)</f>
        <v>#N/A</v>
      </c>
    </row>
    <row r="3179" spans="1:15" hidden="1">
      <c r="A3179" s="31" t="s">
        <v>9757</v>
      </c>
      <c r="B3179" s="31" t="s">
        <v>14570</v>
      </c>
      <c r="C3179" s="31" t="s">
        <v>14571</v>
      </c>
      <c r="D3179" s="32">
        <v>44085</v>
      </c>
      <c r="E3179" s="31" t="s">
        <v>14572</v>
      </c>
      <c r="F3179" s="31" t="s">
        <v>9875</v>
      </c>
      <c r="G3179" s="33">
        <v>232829</v>
      </c>
      <c r="H3179" s="33">
        <v>232829</v>
      </c>
      <c r="I3179" s="31" t="s">
        <v>9762</v>
      </c>
      <c r="J3179" s="31" t="s">
        <v>9763</v>
      </c>
      <c r="K3179" s="33">
        <v>232829</v>
      </c>
      <c r="L3179" s="31" t="s">
        <v>9764</v>
      </c>
      <c r="M3179">
        <f t="shared" si="155"/>
        <v>42</v>
      </c>
      <c r="N3179" t="str">
        <f t="shared" si="156"/>
        <v>PO63000780</v>
      </c>
      <c r="O3179" t="e">
        <f>VLOOKUP(N3179,'1_คตง_ภาพรวม'!L3179:M3229,2,FALSE)</f>
        <v>#N/A</v>
      </c>
    </row>
    <row r="3180" spans="1:15" hidden="1">
      <c r="A3180" s="31" t="s">
        <v>9757</v>
      </c>
      <c r="B3180" s="31" t="s">
        <v>14573</v>
      </c>
      <c r="C3180" s="31" t="s">
        <v>14574</v>
      </c>
      <c r="D3180" s="32">
        <v>44083</v>
      </c>
      <c r="E3180" s="31" t="s">
        <v>14575</v>
      </c>
      <c r="F3180" s="31" t="s">
        <v>14296</v>
      </c>
      <c r="G3180" s="33">
        <v>-14200</v>
      </c>
      <c r="H3180" s="33">
        <v>-14200</v>
      </c>
      <c r="I3180" s="31" t="s">
        <v>9762</v>
      </c>
      <c r="J3180" s="31" t="s">
        <v>9763</v>
      </c>
      <c r="K3180" s="33">
        <v>-14200</v>
      </c>
      <c r="L3180" s="31" t="s">
        <v>9764</v>
      </c>
      <c r="M3180" t="e">
        <f t="shared" si="155"/>
        <v>#VALUE!</v>
      </c>
    </row>
    <row r="3181" spans="1:15" hidden="1">
      <c r="A3181" s="31" t="s">
        <v>9757</v>
      </c>
      <c r="B3181" s="31" t="s">
        <v>14573</v>
      </c>
      <c r="C3181" s="31" t="s">
        <v>14574</v>
      </c>
      <c r="D3181" s="32">
        <v>44083</v>
      </c>
      <c r="E3181" s="31" t="s">
        <v>14575</v>
      </c>
      <c r="F3181" s="31" t="s">
        <v>13798</v>
      </c>
      <c r="G3181" s="33">
        <v>14200</v>
      </c>
      <c r="H3181" s="33">
        <v>14200</v>
      </c>
      <c r="I3181" s="31" t="s">
        <v>9762</v>
      </c>
      <c r="J3181" s="31" t="s">
        <v>9763</v>
      </c>
      <c r="K3181" s="33">
        <v>14200</v>
      </c>
      <c r="L3181" s="31" t="s">
        <v>9764</v>
      </c>
      <c r="M3181" t="e">
        <f t="shared" si="155"/>
        <v>#VALUE!</v>
      </c>
    </row>
    <row r="3182" spans="1:15" hidden="1">
      <c r="A3182" s="31" t="s">
        <v>9757</v>
      </c>
      <c r="B3182" s="31" t="s">
        <v>14576</v>
      </c>
      <c r="C3182" s="31" t="s">
        <v>14577</v>
      </c>
      <c r="D3182" s="32">
        <v>44083</v>
      </c>
      <c r="E3182" s="31" t="s">
        <v>14578</v>
      </c>
      <c r="F3182" s="31" t="s">
        <v>14473</v>
      </c>
      <c r="G3182" s="33">
        <v>-25200</v>
      </c>
      <c r="H3182" s="33">
        <v>-25200</v>
      </c>
      <c r="I3182" s="31" t="s">
        <v>9762</v>
      </c>
      <c r="J3182" s="31" t="s">
        <v>9763</v>
      </c>
      <c r="K3182" s="33">
        <v>-25200</v>
      </c>
      <c r="L3182" s="31" t="s">
        <v>9764</v>
      </c>
      <c r="M3182" t="e">
        <f t="shared" si="155"/>
        <v>#VALUE!</v>
      </c>
    </row>
    <row r="3183" spans="1:15" hidden="1">
      <c r="A3183" s="31" t="s">
        <v>9757</v>
      </c>
      <c r="B3183" s="31" t="s">
        <v>14576</v>
      </c>
      <c r="C3183" s="31" t="s">
        <v>14577</v>
      </c>
      <c r="D3183" s="32">
        <v>44083</v>
      </c>
      <c r="E3183" s="31" t="s">
        <v>14578</v>
      </c>
      <c r="F3183" s="31" t="s">
        <v>13659</v>
      </c>
      <c r="G3183" s="33">
        <v>25200</v>
      </c>
      <c r="H3183" s="33">
        <v>25200</v>
      </c>
      <c r="I3183" s="31" t="s">
        <v>9762</v>
      </c>
      <c r="J3183" s="31" t="s">
        <v>9763</v>
      </c>
      <c r="K3183" s="33">
        <v>25200</v>
      </c>
      <c r="L3183" s="31" t="s">
        <v>9764</v>
      </c>
      <c r="M3183" t="e">
        <f t="shared" si="155"/>
        <v>#VALUE!</v>
      </c>
    </row>
    <row r="3184" spans="1:15" hidden="1">
      <c r="A3184" s="31" t="s">
        <v>9757</v>
      </c>
      <c r="B3184" s="31" t="s">
        <v>14579</v>
      </c>
      <c r="C3184" s="31" t="s">
        <v>14580</v>
      </c>
      <c r="D3184" s="32">
        <v>44083</v>
      </c>
      <c r="E3184" s="31" t="s">
        <v>14581</v>
      </c>
      <c r="F3184" s="31" t="s">
        <v>12612</v>
      </c>
      <c r="G3184" s="33">
        <v>-3422500</v>
      </c>
      <c r="H3184" s="33">
        <v>-3422500</v>
      </c>
      <c r="I3184" s="31" t="s">
        <v>9762</v>
      </c>
      <c r="J3184" s="31" t="s">
        <v>9763</v>
      </c>
      <c r="K3184" s="33">
        <v>-3422500</v>
      </c>
      <c r="L3184" s="31" t="s">
        <v>9764</v>
      </c>
      <c r="M3184" t="e">
        <f t="shared" si="155"/>
        <v>#VALUE!</v>
      </c>
    </row>
    <row r="3185" spans="1:15" hidden="1">
      <c r="A3185" s="31" t="s">
        <v>9757</v>
      </c>
      <c r="B3185" s="31" t="s">
        <v>14579</v>
      </c>
      <c r="C3185" s="31" t="s">
        <v>14580</v>
      </c>
      <c r="D3185" s="32">
        <v>44083</v>
      </c>
      <c r="E3185" s="31" t="s">
        <v>14581</v>
      </c>
      <c r="F3185" s="31" t="s">
        <v>10067</v>
      </c>
      <c r="G3185" s="33">
        <v>3422500</v>
      </c>
      <c r="H3185" s="33">
        <v>3422500</v>
      </c>
      <c r="I3185" s="31" t="s">
        <v>9762</v>
      </c>
      <c r="J3185" s="31" t="s">
        <v>9763</v>
      </c>
      <c r="K3185" s="33">
        <v>3422500</v>
      </c>
      <c r="L3185" s="31" t="s">
        <v>9764</v>
      </c>
      <c r="M3185" t="e">
        <f t="shared" si="155"/>
        <v>#VALUE!</v>
      </c>
    </row>
    <row r="3186" spans="1:15" hidden="1">
      <c r="A3186" s="31" t="s">
        <v>9757</v>
      </c>
      <c r="B3186" s="31" t="s">
        <v>14582</v>
      </c>
      <c r="C3186" s="31" t="s">
        <v>14583</v>
      </c>
      <c r="D3186" s="32">
        <v>44085</v>
      </c>
      <c r="E3186" s="31" t="s">
        <v>14584</v>
      </c>
      <c r="F3186" s="31" t="s">
        <v>12612</v>
      </c>
      <c r="G3186" s="33">
        <v>-118800</v>
      </c>
      <c r="H3186" s="33">
        <v>-118800</v>
      </c>
      <c r="I3186" s="31" t="s">
        <v>9762</v>
      </c>
      <c r="J3186" s="31" t="s">
        <v>9763</v>
      </c>
      <c r="K3186" s="33">
        <v>-118800</v>
      </c>
      <c r="L3186" s="31" t="s">
        <v>9764</v>
      </c>
      <c r="M3186">
        <f t="shared" si="155"/>
        <v>36</v>
      </c>
      <c r="N3186" t="str">
        <f t="shared" ref="N3186:N3247" si="157">MID(E3186,M3186,10)</f>
        <v>PO63000250</v>
      </c>
      <c r="O3186" t="e">
        <f>VLOOKUP(N3186,'1_คตง_ภาพรวม'!L3186:M3236,2,FALSE)</f>
        <v>#N/A</v>
      </c>
    </row>
    <row r="3187" spans="1:15" hidden="1">
      <c r="A3187" s="31" t="s">
        <v>9757</v>
      </c>
      <c r="B3187" s="31" t="s">
        <v>14582</v>
      </c>
      <c r="C3187" s="31" t="s">
        <v>14583</v>
      </c>
      <c r="D3187" s="32">
        <v>44085</v>
      </c>
      <c r="E3187" s="31" t="s">
        <v>14584</v>
      </c>
      <c r="F3187" s="31" t="s">
        <v>9875</v>
      </c>
      <c r="G3187" s="33">
        <v>118800</v>
      </c>
      <c r="H3187" s="33">
        <v>118800</v>
      </c>
      <c r="I3187" s="31" t="s">
        <v>9762</v>
      </c>
      <c r="J3187" s="31" t="s">
        <v>9763</v>
      </c>
      <c r="K3187" s="33">
        <v>118800</v>
      </c>
      <c r="L3187" s="31" t="s">
        <v>9764</v>
      </c>
      <c r="M3187">
        <f t="shared" si="155"/>
        <v>36</v>
      </c>
      <c r="N3187" t="str">
        <f t="shared" si="157"/>
        <v>PO63000250</v>
      </c>
      <c r="O3187" t="e">
        <f>VLOOKUP(N3187,'1_คตง_ภาพรวม'!L3187:M3237,2,FALSE)</f>
        <v>#N/A</v>
      </c>
    </row>
    <row r="3188" spans="1:15" hidden="1">
      <c r="A3188" s="31" t="s">
        <v>9757</v>
      </c>
      <c r="B3188" s="31" t="s">
        <v>14585</v>
      </c>
      <c r="C3188" s="31" t="s">
        <v>14586</v>
      </c>
      <c r="D3188" s="32">
        <v>44085</v>
      </c>
      <c r="E3188" s="31" t="s">
        <v>14587</v>
      </c>
      <c r="F3188" s="31" t="s">
        <v>12612</v>
      </c>
      <c r="G3188" s="33">
        <v>-94050</v>
      </c>
      <c r="H3188" s="33">
        <v>-94050</v>
      </c>
      <c r="I3188" s="31" t="s">
        <v>9762</v>
      </c>
      <c r="J3188" s="31" t="s">
        <v>9763</v>
      </c>
      <c r="K3188" s="33">
        <v>-94050</v>
      </c>
      <c r="L3188" s="31" t="s">
        <v>9764</v>
      </c>
      <c r="M3188">
        <f t="shared" si="155"/>
        <v>41</v>
      </c>
      <c r="N3188" t="str">
        <f t="shared" si="157"/>
        <v>PO63000420</v>
      </c>
      <c r="O3188" t="e">
        <f>VLOOKUP(N3188,'1_คตง_ภาพรวม'!L3188:M3238,2,FALSE)</f>
        <v>#N/A</v>
      </c>
    </row>
    <row r="3189" spans="1:15" hidden="1">
      <c r="A3189" s="31" t="s">
        <v>9757</v>
      </c>
      <c r="B3189" s="31" t="s">
        <v>14585</v>
      </c>
      <c r="C3189" s="31" t="s">
        <v>14586</v>
      </c>
      <c r="D3189" s="32">
        <v>44085</v>
      </c>
      <c r="E3189" s="31" t="s">
        <v>14587</v>
      </c>
      <c r="F3189" s="31" t="s">
        <v>9875</v>
      </c>
      <c r="G3189" s="33">
        <v>94050</v>
      </c>
      <c r="H3189" s="33">
        <v>94050</v>
      </c>
      <c r="I3189" s="31" t="s">
        <v>9762</v>
      </c>
      <c r="J3189" s="31" t="s">
        <v>9763</v>
      </c>
      <c r="K3189" s="33">
        <v>94050</v>
      </c>
      <c r="L3189" s="31" t="s">
        <v>9764</v>
      </c>
      <c r="M3189">
        <f t="shared" si="155"/>
        <v>41</v>
      </c>
      <c r="N3189" t="str">
        <f t="shared" si="157"/>
        <v>PO63000420</v>
      </c>
      <c r="O3189" t="e">
        <f>VLOOKUP(N3189,'1_คตง_ภาพรวม'!L3189:M3239,2,FALSE)</f>
        <v>#N/A</v>
      </c>
    </row>
    <row r="3190" spans="1:15" hidden="1">
      <c r="A3190" s="31" t="s">
        <v>9757</v>
      </c>
      <c r="B3190" s="31" t="s">
        <v>14588</v>
      </c>
      <c r="C3190" s="31" t="s">
        <v>14589</v>
      </c>
      <c r="D3190" s="32">
        <v>44085</v>
      </c>
      <c r="E3190" s="31" t="s">
        <v>14590</v>
      </c>
      <c r="F3190" s="31" t="s">
        <v>12612</v>
      </c>
      <c r="G3190" s="33">
        <v>-9900</v>
      </c>
      <c r="H3190" s="33">
        <v>-9900</v>
      </c>
      <c r="I3190" s="31" t="s">
        <v>9762</v>
      </c>
      <c r="J3190" s="31" t="s">
        <v>9763</v>
      </c>
      <c r="K3190" s="33">
        <v>-9900</v>
      </c>
      <c r="L3190" s="31" t="s">
        <v>9764</v>
      </c>
      <c r="M3190">
        <f t="shared" si="155"/>
        <v>30</v>
      </c>
      <c r="N3190" t="str">
        <f t="shared" si="157"/>
        <v>PO63000798</v>
      </c>
      <c r="O3190" t="e">
        <f>VLOOKUP(N3190,'1_คตง_ภาพรวม'!L3190:M3240,2,FALSE)</f>
        <v>#N/A</v>
      </c>
    </row>
    <row r="3191" spans="1:15" hidden="1">
      <c r="A3191" s="31" t="s">
        <v>9757</v>
      </c>
      <c r="B3191" s="31" t="s">
        <v>14588</v>
      </c>
      <c r="C3191" s="31" t="s">
        <v>14589</v>
      </c>
      <c r="D3191" s="32">
        <v>44085</v>
      </c>
      <c r="E3191" s="31" t="s">
        <v>14590</v>
      </c>
      <c r="F3191" s="31" t="s">
        <v>9875</v>
      </c>
      <c r="G3191" s="33">
        <v>9900</v>
      </c>
      <c r="H3191" s="33">
        <v>9900</v>
      </c>
      <c r="I3191" s="31" t="s">
        <v>9762</v>
      </c>
      <c r="J3191" s="31" t="s">
        <v>9763</v>
      </c>
      <c r="K3191" s="33">
        <v>9900</v>
      </c>
      <c r="L3191" s="31" t="s">
        <v>9764</v>
      </c>
      <c r="M3191">
        <f t="shared" si="155"/>
        <v>30</v>
      </c>
      <c r="N3191" t="str">
        <f t="shared" si="157"/>
        <v>PO63000798</v>
      </c>
      <c r="O3191" t="e">
        <f>VLOOKUP(N3191,'1_คตง_ภาพรวม'!L3191:M3241,2,FALSE)</f>
        <v>#N/A</v>
      </c>
    </row>
    <row r="3192" spans="1:15" hidden="1">
      <c r="A3192" s="31" t="s">
        <v>9757</v>
      </c>
      <c r="B3192" s="31" t="s">
        <v>14591</v>
      </c>
      <c r="C3192" s="31" t="s">
        <v>14592</v>
      </c>
      <c r="D3192" s="32">
        <v>44085</v>
      </c>
      <c r="E3192" s="31" t="s">
        <v>14593</v>
      </c>
      <c r="F3192" s="31" t="s">
        <v>12612</v>
      </c>
      <c r="G3192" s="33">
        <v>-26730</v>
      </c>
      <c r="H3192" s="33">
        <v>-26730</v>
      </c>
      <c r="I3192" s="31" t="s">
        <v>9762</v>
      </c>
      <c r="J3192" s="31" t="s">
        <v>9763</v>
      </c>
      <c r="K3192" s="33">
        <v>-26730</v>
      </c>
      <c r="L3192" s="31" t="s">
        <v>9764</v>
      </c>
      <c r="M3192">
        <f t="shared" si="155"/>
        <v>35</v>
      </c>
      <c r="N3192" t="str">
        <f t="shared" si="157"/>
        <v>PO63000729</v>
      </c>
      <c r="O3192" t="e">
        <f>VLOOKUP(N3192,'1_คตง_ภาพรวม'!L3192:M3242,2,FALSE)</f>
        <v>#N/A</v>
      </c>
    </row>
    <row r="3193" spans="1:15" hidden="1">
      <c r="A3193" s="31" t="s">
        <v>9757</v>
      </c>
      <c r="B3193" s="31" t="s">
        <v>14591</v>
      </c>
      <c r="C3193" s="31" t="s">
        <v>14592</v>
      </c>
      <c r="D3193" s="32">
        <v>44085</v>
      </c>
      <c r="E3193" s="31" t="s">
        <v>14593</v>
      </c>
      <c r="F3193" s="31" t="s">
        <v>9875</v>
      </c>
      <c r="G3193" s="33">
        <v>26730</v>
      </c>
      <c r="H3193" s="33">
        <v>26730</v>
      </c>
      <c r="I3193" s="31" t="s">
        <v>9762</v>
      </c>
      <c r="J3193" s="31" t="s">
        <v>9763</v>
      </c>
      <c r="K3193" s="33">
        <v>26730</v>
      </c>
      <c r="L3193" s="31" t="s">
        <v>9764</v>
      </c>
      <c r="M3193">
        <f t="shared" si="155"/>
        <v>35</v>
      </c>
      <c r="N3193" t="str">
        <f t="shared" si="157"/>
        <v>PO63000729</v>
      </c>
      <c r="O3193" t="e">
        <f>VLOOKUP(N3193,'1_คตง_ภาพรวม'!L3193:M3243,2,FALSE)</f>
        <v>#N/A</v>
      </c>
    </row>
    <row r="3194" spans="1:15" hidden="1">
      <c r="A3194" s="31" t="s">
        <v>9757</v>
      </c>
      <c r="B3194" s="31" t="s">
        <v>14594</v>
      </c>
      <c r="C3194" s="31" t="s">
        <v>14595</v>
      </c>
      <c r="D3194" s="32">
        <v>44085</v>
      </c>
      <c r="E3194" s="31" t="s">
        <v>14596</v>
      </c>
      <c r="F3194" s="31" t="s">
        <v>12612</v>
      </c>
      <c r="G3194" s="33">
        <v>-24750</v>
      </c>
      <c r="H3194" s="33">
        <v>-24750</v>
      </c>
      <c r="I3194" s="31" t="s">
        <v>9762</v>
      </c>
      <c r="J3194" s="31" t="s">
        <v>9763</v>
      </c>
      <c r="K3194" s="33">
        <v>-24750</v>
      </c>
      <c r="L3194" s="31" t="s">
        <v>9764</v>
      </c>
      <c r="M3194">
        <f t="shared" si="155"/>
        <v>34</v>
      </c>
      <c r="N3194" t="str">
        <f t="shared" si="157"/>
        <v>PO62000380</v>
      </c>
      <c r="O3194" t="e">
        <f>VLOOKUP(N3194,'1_คตง_ภาพรวม'!L3194:M3244,2,FALSE)</f>
        <v>#N/A</v>
      </c>
    </row>
    <row r="3195" spans="1:15" hidden="1">
      <c r="A3195" s="31" t="s">
        <v>9757</v>
      </c>
      <c r="B3195" s="31" t="s">
        <v>14594</v>
      </c>
      <c r="C3195" s="31" t="s">
        <v>14595</v>
      </c>
      <c r="D3195" s="32">
        <v>44085</v>
      </c>
      <c r="E3195" s="31" t="s">
        <v>14596</v>
      </c>
      <c r="F3195" s="31" t="s">
        <v>9875</v>
      </c>
      <c r="G3195" s="33">
        <v>24750</v>
      </c>
      <c r="H3195" s="33">
        <v>24750</v>
      </c>
      <c r="I3195" s="31" t="s">
        <v>9762</v>
      </c>
      <c r="J3195" s="31" t="s">
        <v>9763</v>
      </c>
      <c r="K3195" s="33">
        <v>24750</v>
      </c>
      <c r="L3195" s="31" t="s">
        <v>9764</v>
      </c>
      <c r="M3195">
        <f t="shared" si="155"/>
        <v>34</v>
      </c>
      <c r="N3195" t="str">
        <f t="shared" si="157"/>
        <v>PO62000380</v>
      </c>
      <c r="O3195" t="e">
        <f>VLOOKUP(N3195,'1_คตง_ภาพรวม'!L3195:M3245,2,FALSE)</f>
        <v>#N/A</v>
      </c>
    </row>
    <row r="3196" spans="1:15" hidden="1">
      <c r="A3196" s="31" t="s">
        <v>9757</v>
      </c>
      <c r="B3196" s="31" t="s">
        <v>14597</v>
      </c>
      <c r="C3196" s="31" t="s">
        <v>14598</v>
      </c>
      <c r="D3196" s="32">
        <v>44085</v>
      </c>
      <c r="E3196" s="31" t="s">
        <v>14599</v>
      </c>
      <c r="F3196" s="31" t="s">
        <v>12612</v>
      </c>
      <c r="G3196" s="33">
        <v>-938483.72</v>
      </c>
      <c r="H3196" s="33">
        <v>-938483.72</v>
      </c>
      <c r="I3196" s="31" t="s">
        <v>9762</v>
      </c>
      <c r="J3196" s="31" t="s">
        <v>9763</v>
      </c>
      <c r="K3196" s="33">
        <v>-938483.72</v>
      </c>
      <c r="L3196" s="31" t="s">
        <v>9764</v>
      </c>
      <c r="M3196">
        <f t="shared" si="155"/>
        <v>43</v>
      </c>
      <c r="N3196" t="str">
        <f t="shared" si="157"/>
        <v>PO63000748</v>
      </c>
      <c r="O3196" t="e">
        <f>VLOOKUP(N3196,'1_คตง_ภาพรวม'!L3196:M3246,2,FALSE)</f>
        <v>#N/A</v>
      </c>
    </row>
    <row r="3197" spans="1:15" hidden="1">
      <c r="A3197" s="31" t="s">
        <v>9757</v>
      </c>
      <c r="B3197" s="31" t="s">
        <v>14597</v>
      </c>
      <c r="C3197" s="31" t="s">
        <v>14598</v>
      </c>
      <c r="D3197" s="32">
        <v>44085</v>
      </c>
      <c r="E3197" s="31" t="s">
        <v>14599</v>
      </c>
      <c r="F3197" s="31" t="s">
        <v>9875</v>
      </c>
      <c r="G3197" s="33">
        <v>938483.72</v>
      </c>
      <c r="H3197" s="33">
        <v>938483.72</v>
      </c>
      <c r="I3197" s="31" t="s">
        <v>9762</v>
      </c>
      <c r="J3197" s="31" t="s">
        <v>9763</v>
      </c>
      <c r="K3197" s="33">
        <v>938483.72</v>
      </c>
      <c r="L3197" s="31" t="s">
        <v>9764</v>
      </c>
      <c r="M3197">
        <f t="shared" si="155"/>
        <v>43</v>
      </c>
      <c r="N3197" t="str">
        <f t="shared" si="157"/>
        <v>PO63000748</v>
      </c>
      <c r="O3197" t="e">
        <f>VLOOKUP(N3197,'1_คตง_ภาพรวม'!L3197:M3247,2,FALSE)</f>
        <v>#N/A</v>
      </c>
    </row>
    <row r="3198" spans="1:15" hidden="1">
      <c r="A3198" s="31" t="s">
        <v>9757</v>
      </c>
      <c r="B3198" s="31" t="s">
        <v>14600</v>
      </c>
      <c r="C3198" s="31" t="s">
        <v>14601</v>
      </c>
      <c r="D3198" s="32">
        <v>44085</v>
      </c>
      <c r="E3198" s="31" t="s">
        <v>14602</v>
      </c>
      <c r="F3198" s="31" t="s">
        <v>12612</v>
      </c>
      <c r="G3198" s="33">
        <v>-197584</v>
      </c>
      <c r="H3198" s="33">
        <v>-197584</v>
      </c>
      <c r="I3198" s="31" t="s">
        <v>9762</v>
      </c>
      <c r="J3198" s="31" t="s">
        <v>9763</v>
      </c>
      <c r="K3198" s="33">
        <v>-197584</v>
      </c>
      <c r="L3198" s="31" t="s">
        <v>9764</v>
      </c>
      <c r="M3198">
        <f t="shared" si="155"/>
        <v>33</v>
      </c>
      <c r="N3198" t="str">
        <f t="shared" si="157"/>
        <v>PO63000365</v>
      </c>
      <c r="O3198" t="e">
        <f>VLOOKUP(N3198,'1_คตง_ภาพรวม'!L3198:M3248,2,FALSE)</f>
        <v>#N/A</v>
      </c>
    </row>
    <row r="3199" spans="1:15" hidden="1">
      <c r="A3199" s="31" t="s">
        <v>9757</v>
      </c>
      <c r="B3199" s="31" t="s">
        <v>14600</v>
      </c>
      <c r="C3199" s="31" t="s">
        <v>14601</v>
      </c>
      <c r="D3199" s="32">
        <v>44085</v>
      </c>
      <c r="E3199" s="31" t="s">
        <v>14602</v>
      </c>
      <c r="F3199" s="31" t="s">
        <v>9875</v>
      </c>
      <c r="G3199" s="33">
        <v>197584</v>
      </c>
      <c r="H3199" s="33">
        <v>197584</v>
      </c>
      <c r="I3199" s="31" t="s">
        <v>9762</v>
      </c>
      <c r="J3199" s="31" t="s">
        <v>9763</v>
      </c>
      <c r="K3199" s="33">
        <v>197584</v>
      </c>
      <c r="L3199" s="31" t="s">
        <v>9764</v>
      </c>
      <c r="M3199">
        <f t="shared" si="155"/>
        <v>33</v>
      </c>
      <c r="N3199" t="str">
        <f t="shared" si="157"/>
        <v>PO63000365</v>
      </c>
      <c r="O3199" t="e">
        <f>VLOOKUP(N3199,'1_คตง_ภาพรวม'!L3199:M3249,2,FALSE)</f>
        <v>#N/A</v>
      </c>
    </row>
    <row r="3200" spans="1:15" hidden="1">
      <c r="A3200" s="31" t="s">
        <v>9757</v>
      </c>
      <c r="B3200" s="31" t="s">
        <v>14603</v>
      </c>
      <c r="C3200" s="31" t="s">
        <v>14604</v>
      </c>
      <c r="D3200" s="32">
        <v>44085</v>
      </c>
      <c r="E3200" s="31" t="s">
        <v>14605</v>
      </c>
      <c r="F3200" s="31" t="s">
        <v>12612</v>
      </c>
      <c r="G3200" s="33">
        <v>-410553</v>
      </c>
      <c r="H3200" s="33">
        <v>-410553</v>
      </c>
      <c r="I3200" s="31" t="s">
        <v>9762</v>
      </c>
      <c r="J3200" s="31" t="s">
        <v>9763</v>
      </c>
      <c r="K3200" s="33">
        <v>-410553</v>
      </c>
      <c r="L3200" s="31" t="s">
        <v>9764</v>
      </c>
      <c r="M3200">
        <f t="shared" si="155"/>
        <v>34</v>
      </c>
      <c r="N3200" t="str">
        <f t="shared" si="157"/>
        <v>PO63000712</v>
      </c>
      <c r="O3200" t="e">
        <f>VLOOKUP(N3200,'1_คตง_ภาพรวม'!L3200:M3250,2,FALSE)</f>
        <v>#N/A</v>
      </c>
    </row>
    <row r="3201" spans="1:15" hidden="1">
      <c r="A3201" s="31" t="s">
        <v>9757</v>
      </c>
      <c r="B3201" s="31" t="s">
        <v>14603</v>
      </c>
      <c r="C3201" s="31" t="s">
        <v>14604</v>
      </c>
      <c r="D3201" s="32">
        <v>44085</v>
      </c>
      <c r="E3201" s="31" t="s">
        <v>14605</v>
      </c>
      <c r="F3201" s="31" t="s">
        <v>9875</v>
      </c>
      <c r="G3201" s="33">
        <v>410553</v>
      </c>
      <c r="H3201" s="33">
        <v>410553</v>
      </c>
      <c r="I3201" s="31" t="s">
        <v>9762</v>
      </c>
      <c r="J3201" s="31" t="s">
        <v>9763</v>
      </c>
      <c r="K3201" s="33">
        <v>410553</v>
      </c>
      <c r="L3201" s="31" t="s">
        <v>9764</v>
      </c>
      <c r="M3201">
        <f t="shared" si="155"/>
        <v>34</v>
      </c>
      <c r="N3201" t="str">
        <f t="shared" si="157"/>
        <v>PO63000712</v>
      </c>
      <c r="O3201" t="e">
        <f>VLOOKUP(N3201,'1_คตง_ภาพรวม'!L3201:M3251,2,FALSE)</f>
        <v>#N/A</v>
      </c>
    </row>
    <row r="3202" spans="1:15" hidden="1">
      <c r="A3202" s="31" t="s">
        <v>9757</v>
      </c>
      <c r="B3202" s="31" t="s">
        <v>14606</v>
      </c>
      <c r="C3202" s="31" t="s">
        <v>14607</v>
      </c>
      <c r="D3202" s="32">
        <v>44085</v>
      </c>
      <c r="E3202" s="31" t="s">
        <v>14608</v>
      </c>
      <c r="F3202" s="31" t="s">
        <v>12612</v>
      </c>
      <c r="G3202" s="33">
        <v>-17820</v>
      </c>
      <c r="H3202" s="33">
        <v>-17820</v>
      </c>
      <c r="I3202" s="31" t="s">
        <v>9762</v>
      </c>
      <c r="J3202" s="31" t="s">
        <v>9763</v>
      </c>
      <c r="K3202" s="33">
        <v>-17820</v>
      </c>
      <c r="L3202" s="31" t="s">
        <v>9764</v>
      </c>
      <c r="M3202">
        <f t="shared" si="155"/>
        <v>38</v>
      </c>
      <c r="N3202" t="str">
        <f t="shared" si="157"/>
        <v>PO63000672</v>
      </c>
      <c r="O3202" t="e">
        <f>VLOOKUP(N3202,'1_คตง_ภาพรวม'!L3202:M3252,2,FALSE)</f>
        <v>#N/A</v>
      </c>
    </row>
    <row r="3203" spans="1:15" hidden="1">
      <c r="A3203" s="31" t="s">
        <v>9757</v>
      </c>
      <c r="B3203" s="31" t="s">
        <v>14606</v>
      </c>
      <c r="C3203" s="31" t="s">
        <v>14607</v>
      </c>
      <c r="D3203" s="32">
        <v>44085</v>
      </c>
      <c r="E3203" s="31" t="s">
        <v>14608</v>
      </c>
      <c r="F3203" s="31" t="s">
        <v>9875</v>
      </c>
      <c r="G3203" s="33">
        <v>17820</v>
      </c>
      <c r="H3203" s="33">
        <v>17820</v>
      </c>
      <c r="I3203" s="31" t="s">
        <v>9762</v>
      </c>
      <c r="J3203" s="31" t="s">
        <v>9763</v>
      </c>
      <c r="K3203" s="33">
        <v>17820</v>
      </c>
      <c r="L3203" s="31" t="s">
        <v>9764</v>
      </c>
      <c r="M3203">
        <f t="shared" ref="M3203:M3266" si="158">FIND("PO",E3203)</f>
        <v>38</v>
      </c>
      <c r="N3203" t="str">
        <f t="shared" si="157"/>
        <v>PO63000672</v>
      </c>
      <c r="O3203" t="e">
        <f>VLOOKUP(N3203,'1_คตง_ภาพรวม'!L3203:M3253,2,FALSE)</f>
        <v>#N/A</v>
      </c>
    </row>
    <row r="3204" spans="1:15" hidden="1">
      <c r="A3204" s="31" t="s">
        <v>9757</v>
      </c>
      <c r="B3204" s="31" t="s">
        <v>14609</v>
      </c>
      <c r="C3204" s="31" t="s">
        <v>14610</v>
      </c>
      <c r="D3204" s="32">
        <v>44085</v>
      </c>
      <c r="E3204" s="31" t="s">
        <v>14611</v>
      </c>
      <c r="F3204" s="31" t="s">
        <v>12612</v>
      </c>
      <c r="G3204" s="33">
        <v>-919841.5</v>
      </c>
      <c r="H3204" s="33">
        <v>-919841.5</v>
      </c>
      <c r="I3204" s="31" t="s">
        <v>9762</v>
      </c>
      <c r="J3204" s="31" t="s">
        <v>9763</v>
      </c>
      <c r="K3204" s="33">
        <v>-919841.5</v>
      </c>
      <c r="L3204" s="31" t="s">
        <v>9764</v>
      </c>
      <c r="M3204">
        <f t="shared" si="158"/>
        <v>53</v>
      </c>
      <c r="N3204" t="str">
        <f t="shared" si="157"/>
        <v>PO63000708</v>
      </c>
      <c r="O3204" t="e">
        <f>VLOOKUP(N3204,'1_คตง_ภาพรวม'!L3204:M3254,2,FALSE)</f>
        <v>#N/A</v>
      </c>
    </row>
    <row r="3205" spans="1:15" hidden="1">
      <c r="A3205" s="31" t="s">
        <v>9757</v>
      </c>
      <c r="B3205" s="31" t="s">
        <v>14609</v>
      </c>
      <c r="C3205" s="31" t="s">
        <v>14610</v>
      </c>
      <c r="D3205" s="32">
        <v>44085</v>
      </c>
      <c r="E3205" s="31" t="s">
        <v>14611</v>
      </c>
      <c r="F3205" s="31" t="s">
        <v>9875</v>
      </c>
      <c r="G3205" s="33">
        <v>919841.5</v>
      </c>
      <c r="H3205" s="33">
        <v>919841.5</v>
      </c>
      <c r="I3205" s="31" t="s">
        <v>9762</v>
      </c>
      <c r="J3205" s="31" t="s">
        <v>9763</v>
      </c>
      <c r="K3205" s="33">
        <v>919841.5</v>
      </c>
      <c r="L3205" s="31" t="s">
        <v>9764</v>
      </c>
      <c r="M3205">
        <f t="shared" si="158"/>
        <v>53</v>
      </c>
      <c r="N3205" t="str">
        <f t="shared" si="157"/>
        <v>PO63000708</v>
      </c>
      <c r="O3205" t="e">
        <f>VLOOKUP(N3205,'1_คตง_ภาพรวม'!L3205:M3255,2,FALSE)</f>
        <v>#N/A</v>
      </c>
    </row>
    <row r="3206" spans="1:15" hidden="1">
      <c r="A3206" s="31" t="s">
        <v>9757</v>
      </c>
      <c r="B3206" s="31" t="s">
        <v>14612</v>
      </c>
      <c r="C3206" s="31" t="s">
        <v>14613</v>
      </c>
      <c r="D3206" s="32">
        <v>44085</v>
      </c>
      <c r="E3206" s="31" t="s">
        <v>14614</v>
      </c>
      <c r="F3206" s="31" t="s">
        <v>12612</v>
      </c>
      <c r="G3206" s="33">
        <v>-94721.600000000006</v>
      </c>
      <c r="H3206" s="33">
        <v>-94721.600000000006</v>
      </c>
      <c r="I3206" s="31" t="s">
        <v>9762</v>
      </c>
      <c r="J3206" s="31" t="s">
        <v>9763</v>
      </c>
      <c r="K3206" s="33">
        <v>-94721.600000000006</v>
      </c>
      <c r="L3206" s="31" t="s">
        <v>9764</v>
      </c>
      <c r="M3206">
        <f t="shared" si="158"/>
        <v>48</v>
      </c>
      <c r="N3206" t="str">
        <f t="shared" si="157"/>
        <v>PO63000758</v>
      </c>
      <c r="O3206" t="e">
        <f>VLOOKUP(N3206,'1_คตง_ภาพรวม'!L3206:M3256,2,FALSE)</f>
        <v>#N/A</v>
      </c>
    </row>
    <row r="3207" spans="1:15" hidden="1">
      <c r="A3207" s="31" t="s">
        <v>9757</v>
      </c>
      <c r="B3207" s="31" t="s">
        <v>14612</v>
      </c>
      <c r="C3207" s="31" t="s">
        <v>14613</v>
      </c>
      <c r="D3207" s="32">
        <v>44085</v>
      </c>
      <c r="E3207" s="31" t="s">
        <v>14614</v>
      </c>
      <c r="F3207" s="31" t="s">
        <v>9875</v>
      </c>
      <c r="G3207" s="33">
        <v>94721.600000000006</v>
      </c>
      <c r="H3207" s="33">
        <v>94721.600000000006</v>
      </c>
      <c r="I3207" s="31" t="s">
        <v>9762</v>
      </c>
      <c r="J3207" s="31" t="s">
        <v>9763</v>
      </c>
      <c r="K3207" s="33">
        <v>94721.600000000006</v>
      </c>
      <c r="L3207" s="31" t="s">
        <v>9764</v>
      </c>
      <c r="M3207">
        <f t="shared" si="158"/>
        <v>48</v>
      </c>
      <c r="N3207" t="str">
        <f t="shared" si="157"/>
        <v>PO63000758</v>
      </c>
      <c r="O3207" t="e">
        <f>VLOOKUP(N3207,'1_คตง_ภาพรวม'!L3207:M3257,2,FALSE)</f>
        <v>#N/A</v>
      </c>
    </row>
    <row r="3208" spans="1:15" hidden="1">
      <c r="A3208" s="31" t="s">
        <v>9757</v>
      </c>
      <c r="B3208" s="31" t="s">
        <v>14615</v>
      </c>
      <c r="C3208" s="31" t="s">
        <v>14616</v>
      </c>
      <c r="D3208" s="32">
        <v>44085</v>
      </c>
      <c r="E3208" s="31" t="s">
        <v>14617</v>
      </c>
      <c r="F3208" s="31" t="s">
        <v>12612</v>
      </c>
      <c r="G3208" s="33">
        <v>-408100</v>
      </c>
      <c r="H3208" s="33">
        <v>-408100</v>
      </c>
      <c r="I3208" s="31" t="s">
        <v>9762</v>
      </c>
      <c r="J3208" s="31" t="s">
        <v>9763</v>
      </c>
      <c r="K3208" s="33">
        <v>-408100</v>
      </c>
      <c r="L3208" s="31" t="s">
        <v>9764</v>
      </c>
      <c r="M3208">
        <f t="shared" si="158"/>
        <v>51</v>
      </c>
      <c r="N3208" t="str">
        <f t="shared" si="157"/>
        <v>PO63000492</v>
      </c>
      <c r="O3208" t="e">
        <f>VLOOKUP(N3208,'1_คตง_ภาพรวม'!L3208:M3258,2,FALSE)</f>
        <v>#N/A</v>
      </c>
    </row>
    <row r="3209" spans="1:15" hidden="1">
      <c r="A3209" s="31" t="s">
        <v>9757</v>
      </c>
      <c r="B3209" s="31" t="s">
        <v>14615</v>
      </c>
      <c r="C3209" s="31" t="s">
        <v>14616</v>
      </c>
      <c r="D3209" s="32">
        <v>44085</v>
      </c>
      <c r="E3209" s="31" t="s">
        <v>14617</v>
      </c>
      <c r="F3209" s="31" t="s">
        <v>9875</v>
      </c>
      <c r="G3209" s="33">
        <v>408100</v>
      </c>
      <c r="H3209" s="33">
        <v>408100</v>
      </c>
      <c r="I3209" s="31" t="s">
        <v>9762</v>
      </c>
      <c r="J3209" s="31" t="s">
        <v>9763</v>
      </c>
      <c r="K3209" s="33">
        <v>408100</v>
      </c>
      <c r="L3209" s="31" t="s">
        <v>9764</v>
      </c>
      <c r="M3209">
        <f t="shared" si="158"/>
        <v>51</v>
      </c>
      <c r="N3209" t="str">
        <f t="shared" si="157"/>
        <v>PO63000492</v>
      </c>
      <c r="O3209" t="e">
        <f>VLOOKUP(N3209,'1_คตง_ภาพรวม'!L3209:M3259,2,FALSE)</f>
        <v>#N/A</v>
      </c>
    </row>
    <row r="3210" spans="1:15" hidden="1">
      <c r="A3210" s="31" t="s">
        <v>9757</v>
      </c>
      <c r="B3210" s="31" t="s">
        <v>14618</v>
      </c>
      <c r="C3210" s="31" t="s">
        <v>14619</v>
      </c>
      <c r="D3210" s="32">
        <v>44085</v>
      </c>
      <c r="E3210" s="31" t="s">
        <v>14620</v>
      </c>
      <c r="F3210" s="31" t="s">
        <v>12612</v>
      </c>
      <c r="G3210" s="33">
        <v>-25245</v>
      </c>
      <c r="H3210" s="33">
        <v>-25245</v>
      </c>
      <c r="I3210" s="31" t="s">
        <v>9762</v>
      </c>
      <c r="J3210" s="31" t="s">
        <v>9763</v>
      </c>
      <c r="K3210" s="33">
        <v>-25245</v>
      </c>
      <c r="L3210" s="31" t="s">
        <v>9764</v>
      </c>
      <c r="M3210">
        <f t="shared" si="158"/>
        <v>35</v>
      </c>
      <c r="N3210" t="str">
        <f t="shared" si="157"/>
        <v>PO63000755</v>
      </c>
      <c r="O3210" t="e">
        <f>VLOOKUP(N3210,'1_คตง_ภาพรวม'!L3210:M3260,2,FALSE)</f>
        <v>#N/A</v>
      </c>
    </row>
    <row r="3211" spans="1:15" hidden="1">
      <c r="A3211" s="31" t="s">
        <v>9757</v>
      </c>
      <c r="B3211" s="31" t="s">
        <v>14618</v>
      </c>
      <c r="C3211" s="31" t="s">
        <v>14619</v>
      </c>
      <c r="D3211" s="32">
        <v>44085</v>
      </c>
      <c r="E3211" s="31" t="s">
        <v>14620</v>
      </c>
      <c r="F3211" s="31" t="s">
        <v>9875</v>
      </c>
      <c r="G3211" s="33">
        <v>25245</v>
      </c>
      <c r="H3211" s="33">
        <v>25245</v>
      </c>
      <c r="I3211" s="31" t="s">
        <v>9762</v>
      </c>
      <c r="J3211" s="31" t="s">
        <v>9763</v>
      </c>
      <c r="K3211" s="33">
        <v>25245</v>
      </c>
      <c r="L3211" s="31" t="s">
        <v>9764</v>
      </c>
      <c r="M3211">
        <f t="shared" si="158"/>
        <v>35</v>
      </c>
      <c r="N3211" t="str">
        <f t="shared" si="157"/>
        <v>PO63000755</v>
      </c>
      <c r="O3211" t="e">
        <f>VLOOKUP(N3211,'1_คตง_ภาพรวม'!L3211:M3261,2,FALSE)</f>
        <v>#N/A</v>
      </c>
    </row>
    <row r="3212" spans="1:15" hidden="1">
      <c r="A3212" s="31" t="s">
        <v>9757</v>
      </c>
      <c r="B3212" s="31" t="s">
        <v>14621</v>
      </c>
      <c r="C3212" s="31" t="s">
        <v>14622</v>
      </c>
      <c r="D3212" s="32">
        <v>44085</v>
      </c>
      <c r="E3212" s="31" t="s">
        <v>14623</v>
      </c>
      <c r="F3212" s="31" t="s">
        <v>12612</v>
      </c>
      <c r="G3212" s="33">
        <v>-441787.5</v>
      </c>
      <c r="H3212" s="33">
        <v>-441787.5</v>
      </c>
      <c r="I3212" s="31" t="s">
        <v>9762</v>
      </c>
      <c r="J3212" s="31" t="s">
        <v>9763</v>
      </c>
      <c r="K3212" s="33">
        <v>-441787.5</v>
      </c>
      <c r="L3212" s="31" t="s">
        <v>9764</v>
      </c>
      <c r="M3212">
        <f t="shared" si="158"/>
        <v>33</v>
      </c>
      <c r="N3212" t="str">
        <f t="shared" si="157"/>
        <v>PO63000713</v>
      </c>
      <c r="O3212" t="e">
        <f>VLOOKUP(N3212,'1_คตง_ภาพรวม'!L3212:M3262,2,FALSE)</f>
        <v>#N/A</v>
      </c>
    </row>
    <row r="3213" spans="1:15" hidden="1">
      <c r="A3213" s="31" t="s">
        <v>9757</v>
      </c>
      <c r="B3213" s="31" t="s">
        <v>14621</v>
      </c>
      <c r="C3213" s="31" t="s">
        <v>14622</v>
      </c>
      <c r="D3213" s="32">
        <v>44085</v>
      </c>
      <c r="E3213" s="31" t="s">
        <v>14623</v>
      </c>
      <c r="F3213" s="31" t="s">
        <v>9875</v>
      </c>
      <c r="G3213" s="33">
        <v>441787.5</v>
      </c>
      <c r="H3213" s="33">
        <v>441787.5</v>
      </c>
      <c r="I3213" s="31" t="s">
        <v>9762</v>
      </c>
      <c r="J3213" s="31" t="s">
        <v>9763</v>
      </c>
      <c r="K3213" s="33">
        <v>441787.5</v>
      </c>
      <c r="L3213" s="31" t="s">
        <v>9764</v>
      </c>
      <c r="M3213">
        <f t="shared" si="158"/>
        <v>33</v>
      </c>
      <c r="N3213" t="str">
        <f t="shared" si="157"/>
        <v>PO63000713</v>
      </c>
      <c r="O3213" t="e">
        <f>VLOOKUP(N3213,'1_คตง_ภาพรวม'!L3213:M3263,2,FALSE)</f>
        <v>#N/A</v>
      </c>
    </row>
    <row r="3214" spans="1:15" hidden="1">
      <c r="A3214" s="31" t="s">
        <v>9757</v>
      </c>
      <c r="B3214" s="31" t="s">
        <v>14624</v>
      </c>
      <c r="C3214" s="31" t="s">
        <v>14625</v>
      </c>
      <c r="D3214" s="32">
        <v>44085</v>
      </c>
      <c r="E3214" s="31" t="s">
        <v>14626</v>
      </c>
      <c r="F3214" s="31" t="s">
        <v>12612</v>
      </c>
      <c r="G3214" s="33">
        <v>-112360</v>
      </c>
      <c r="H3214" s="33">
        <v>-112360</v>
      </c>
      <c r="I3214" s="31" t="s">
        <v>9762</v>
      </c>
      <c r="J3214" s="31" t="s">
        <v>9763</v>
      </c>
      <c r="K3214" s="33">
        <v>-112360</v>
      </c>
      <c r="L3214" s="31" t="s">
        <v>9764</v>
      </c>
      <c r="M3214">
        <f t="shared" si="158"/>
        <v>37</v>
      </c>
      <c r="N3214" t="str">
        <f t="shared" si="157"/>
        <v>PO63000647</v>
      </c>
      <c r="O3214" t="e">
        <f>VLOOKUP(N3214,'1_คตง_ภาพรวม'!L3214:M3264,2,FALSE)</f>
        <v>#N/A</v>
      </c>
    </row>
    <row r="3215" spans="1:15" hidden="1">
      <c r="A3215" s="31" t="s">
        <v>9757</v>
      </c>
      <c r="B3215" s="31" t="s">
        <v>14624</v>
      </c>
      <c r="C3215" s="31" t="s">
        <v>14625</v>
      </c>
      <c r="D3215" s="32">
        <v>44085</v>
      </c>
      <c r="E3215" s="31" t="s">
        <v>14626</v>
      </c>
      <c r="F3215" s="31" t="s">
        <v>9875</v>
      </c>
      <c r="G3215" s="33">
        <v>112360</v>
      </c>
      <c r="H3215" s="33">
        <v>112360</v>
      </c>
      <c r="I3215" s="31" t="s">
        <v>9762</v>
      </c>
      <c r="J3215" s="31" t="s">
        <v>9763</v>
      </c>
      <c r="K3215" s="33">
        <v>112360</v>
      </c>
      <c r="L3215" s="31" t="s">
        <v>9764</v>
      </c>
      <c r="M3215">
        <f t="shared" si="158"/>
        <v>37</v>
      </c>
      <c r="N3215" t="str">
        <f t="shared" si="157"/>
        <v>PO63000647</v>
      </c>
      <c r="O3215" t="e">
        <f>VLOOKUP(N3215,'1_คตง_ภาพรวม'!L3215:M3265,2,FALSE)</f>
        <v>#N/A</v>
      </c>
    </row>
    <row r="3216" spans="1:15" hidden="1">
      <c r="A3216" s="31" t="s">
        <v>9757</v>
      </c>
      <c r="B3216" s="31" t="s">
        <v>14627</v>
      </c>
      <c r="C3216" s="31" t="s">
        <v>14628</v>
      </c>
      <c r="D3216" s="32">
        <v>44085</v>
      </c>
      <c r="E3216" s="31" t="s">
        <v>14629</v>
      </c>
      <c r="F3216" s="31" t="s">
        <v>12612</v>
      </c>
      <c r="G3216" s="33">
        <v>-79500</v>
      </c>
      <c r="H3216" s="33">
        <v>-79500</v>
      </c>
      <c r="I3216" s="31" t="s">
        <v>9762</v>
      </c>
      <c r="J3216" s="31" t="s">
        <v>9763</v>
      </c>
      <c r="K3216" s="33">
        <v>-79500</v>
      </c>
      <c r="L3216" s="31" t="s">
        <v>9764</v>
      </c>
      <c r="M3216">
        <f t="shared" si="158"/>
        <v>41</v>
      </c>
      <c r="N3216" t="str">
        <f t="shared" si="157"/>
        <v>PO63000793</v>
      </c>
      <c r="O3216" t="e">
        <f>VLOOKUP(N3216,'1_คตง_ภาพรวม'!L3216:M3266,2,FALSE)</f>
        <v>#N/A</v>
      </c>
    </row>
    <row r="3217" spans="1:15" hidden="1">
      <c r="A3217" s="31" t="s">
        <v>9757</v>
      </c>
      <c r="B3217" s="31" t="s">
        <v>14627</v>
      </c>
      <c r="C3217" s="31" t="s">
        <v>14628</v>
      </c>
      <c r="D3217" s="32">
        <v>44085</v>
      </c>
      <c r="E3217" s="31" t="s">
        <v>14629</v>
      </c>
      <c r="F3217" s="31" t="s">
        <v>9875</v>
      </c>
      <c r="G3217" s="33">
        <v>79500</v>
      </c>
      <c r="H3217" s="33">
        <v>79500</v>
      </c>
      <c r="I3217" s="31" t="s">
        <v>9762</v>
      </c>
      <c r="J3217" s="31" t="s">
        <v>9763</v>
      </c>
      <c r="K3217" s="33">
        <v>79500</v>
      </c>
      <c r="L3217" s="31" t="s">
        <v>9764</v>
      </c>
      <c r="M3217">
        <f t="shared" si="158"/>
        <v>41</v>
      </c>
      <c r="N3217" t="str">
        <f t="shared" si="157"/>
        <v>PO63000793</v>
      </c>
      <c r="O3217" t="e">
        <f>VLOOKUP(N3217,'1_คตง_ภาพรวม'!L3217:M3267,2,FALSE)</f>
        <v>#N/A</v>
      </c>
    </row>
    <row r="3218" spans="1:15" hidden="1">
      <c r="A3218" s="31" t="s">
        <v>9757</v>
      </c>
      <c r="B3218" s="31" t="s">
        <v>14630</v>
      </c>
      <c r="C3218" s="31" t="s">
        <v>14631</v>
      </c>
      <c r="D3218" s="32">
        <v>44085</v>
      </c>
      <c r="E3218" s="31" t="s">
        <v>14632</v>
      </c>
      <c r="F3218" s="31" t="s">
        <v>12612</v>
      </c>
      <c r="G3218" s="33">
        <v>-198000</v>
      </c>
      <c r="H3218" s="33">
        <v>-198000</v>
      </c>
      <c r="I3218" s="31" t="s">
        <v>9762</v>
      </c>
      <c r="J3218" s="31" t="s">
        <v>9763</v>
      </c>
      <c r="K3218" s="33">
        <v>-198000</v>
      </c>
      <c r="L3218" s="31" t="s">
        <v>9764</v>
      </c>
      <c r="M3218">
        <f t="shared" si="158"/>
        <v>29</v>
      </c>
      <c r="N3218" t="str">
        <f t="shared" si="157"/>
        <v>PO63000753</v>
      </c>
      <c r="O3218" t="e">
        <f>VLOOKUP(N3218,'1_คตง_ภาพรวม'!L3218:M3268,2,FALSE)</f>
        <v>#N/A</v>
      </c>
    </row>
    <row r="3219" spans="1:15" hidden="1">
      <c r="A3219" s="31" t="s">
        <v>9757</v>
      </c>
      <c r="B3219" s="31" t="s">
        <v>14630</v>
      </c>
      <c r="C3219" s="31" t="s">
        <v>14631</v>
      </c>
      <c r="D3219" s="32">
        <v>44085</v>
      </c>
      <c r="E3219" s="31" t="s">
        <v>14632</v>
      </c>
      <c r="F3219" s="31" t="s">
        <v>9875</v>
      </c>
      <c r="G3219" s="33">
        <v>198000</v>
      </c>
      <c r="H3219" s="33">
        <v>198000</v>
      </c>
      <c r="I3219" s="31" t="s">
        <v>9762</v>
      </c>
      <c r="J3219" s="31" t="s">
        <v>9763</v>
      </c>
      <c r="K3219" s="33">
        <v>198000</v>
      </c>
      <c r="L3219" s="31" t="s">
        <v>9764</v>
      </c>
      <c r="M3219">
        <f t="shared" si="158"/>
        <v>29</v>
      </c>
      <c r="N3219" t="str">
        <f t="shared" si="157"/>
        <v>PO63000753</v>
      </c>
      <c r="O3219" t="e">
        <f>VLOOKUP(N3219,'1_คตง_ภาพรวม'!L3219:M3269,2,FALSE)</f>
        <v>#N/A</v>
      </c>
    </row>
    <row r="3220" spans="1:15" hidden="1">
      <c r="A3220" s="31" t="s">
        <v>9757</v>
      </c>
      <c r="B3220" s="31" t="s">
        <v>14633</v>
      </c>
      <c r="C3220" s="31" t="s">
        <v>14634</v>
      </c>
      <c r="D3220" s="32">
        <v>44085</v>
      </c>
      <c r="E3220" s="31" t="s">
        <v>14635</v>
      </c>
      <c r="F3220" s="31" t="s">
        <v>12612</v>
      </c>
      <c r="G3220" s="33">
        <v>-29700</v>
      </c>
      <c r="H3220" s="33">
        <v>-29700</v>
      </c>
      <c r="I3220" s="31" t="s">
        <v>9762</v>
      </c>
      <c r="J3220" s="31" t="s">
        <v>9763</v>
      </c>
      <c r="K3220" s="33">
        <v>-29700</v>
      </c>
      <c r="L3220" s="31" t="s">
        <v>9764</v>
      </c>
      <c r="M3220">
        <f t="shared" si="158"/>
        <v>36</v>
      </c>
      <c r="N3220" t="str">
        <f t="shared" si="157"/>
        <v>PO63000593</v>
      </c>
      <c r="O3220" t="e">
        <f>VLOOKUP(N3220,'1_คตง_ภาพรวม'!L3220:M3270,2,FALSE)</f>
        <v>#N/A</v>
      </c>
    </row>
    <row r="3221" spans="1:15" hidden="1">
      <c r="A3221" s="31" t="s">
        <v>9757</v>
      </c>
      <c r="B3221" s="31" t="s">
        <v>14633</v>
      </c>
      <c r="C3221" s="31" t="s">
        <v>14634</v>
      </c>
      <c r="D3221" s="32">
        <v>44085</v>
      </c>
      <c r="E3221" s="31" t="s">
        <v>14635</v>
      </c>
      <c r="F3221" s="31" t="s">
        <v>9875</v>
      </c>
      <c r="G3221" s="33">
        <v>29700</v>
      </c>
      <c r="H3221" s="33">
        <v>29700</v>
      </c>
      <c r="I3221" s="31" t="s">
        <v>9762</v>
      </c>
      <c r="J3221" s="31" t="s">
        <v>9763</v>
      </c>
      <c r="K3221" s="33">
        <v>29700</v>
      </c>
      <c r="L3221" s="31" t="s">
        <v>9764</v>
      </c>
      <c r="M3221">
        <f t="shared" si="158"/>
        <v>36</v>
      </c>
      <c r="N3221" t="str">
        <f t="shared" si="157"/>
        <v>PO63000593</v>
      </c>
      <c r="O3221" t="e">
        <f>VLOOKUP(N3221,'1_คตง_ภาพรวม'!L3221:M3271,2,FALSE)</f>
        <v>#N/A</v>
      </c>
    </row>
    <row r="3222" spans="1:15" hidden="1">
      <c r="A3222" s="31" t="s">
        <v>9757</v>
      </c>
      <c r="B3222" s="31" t="s">
        <v>14636</v>
      </c>
      <c r="C3222" s="31" t="s">
        <v>14637</v>
      </c>
      <c r="D3222" s="32">
        <v>44085</v>
      </c>
      <c r="E3222" s="31" t="s">
        <v>14638</v>
      </c>
      <c r="F3222" s="31" t="s">
        <v>12612</v>
      </c>
      <c r="G3222" s="33">
        <v>-95210.4</v>
      </c>
      <c r="H3222" s="33">
        <v>-95210.4</v>
      </c>
      <c r="I3222" s="31" t="s">
        <v>9762</v>
      </c>
      <c r="J3222" s="31" t="s">
        <v>9763</v>
      </c>
      <c r="K3222" s="33">
        <v>-95210.4</v>
      </c>
      <c r="L3222" s="31" t="s">
        <v>9764</v>
      </c>
      <c r="M3222">
        <f t="shared" si="158"/>
        <v>42</v>
      </c>
      <c r="N3222" t="str">
        <f t="shared" si="157"/>
        <v>PO63000383</v>
      </c>
      <c r="O3222" t="e">
        <f>VLOOKUP(N3222,'1_คตง_ภาพรวม'!L3222:M3272,2,FALSE)</f>
        <v>#N/A</v>
      </c>
    </row>
    <row r="3223" spans="1:15" hidden="1">
      <c r="A3223" s="31" t="s">
        <v>9757</v>
      </c>
      <c r="B3223" s="31" t="s">
        <v>14636</v>
      </c>
      <c r="C3223" s="31" t="s">
        <v>14637</v>
      </c>
      <c r="D3223" s="32">
        <v>44085</v>
      </c>
      <c r="E3223" s="31" t="s">
        <v>14638</v>
      </c>
      <c r="F3223" s="31" t="s">
        <v>9875</v>
      </c>
      <c r="G3223" s="33">
        <v>95210.4</v>
      </c>
      <c r="H3223" s="33">
        <v>95210.4</v>
      </c>
      <c r="I3223" s="31" t="s">
        <v>9762</v>
      </c>
      <c r="J3223" s="31" t="s">
        <v>9763</v>
      </c>
      <c r="K3223" s="33">
        <v>95210.4</v>
      </c>
      <c r="L3223" s="31" t="s">
        <v>9764</v>
      </c>
      <c r="M3223">
        <f t="shared" si="158"/>
        <v>42</v>
      </c>
      <c r="N3223" t="str">
        <f t="shared" si="157"/>
        <v>PO63000383</v>
      </c>
      <c r="O3223" t="e">
        <f>VLOOKUP(N3223,'1_คตง_ภาพรวม'!L3223:M3273,2,FALSE)</f>
        <v>#N/A</v>
      </c>
    </row>
    <row r="3224" spans="1:15" hidden="1">
      <c r="A3224" s="31" t="s">
        <v>9757</v>
      </c>
      <c r="B3224" s="31" t="s">
        <v>14639</v>
      </c>
      <c r="C3224" s="31" t="s">
        <v>14640</v>
      </c>
      <c r="D3224" s="32">
        <v>44085</v>
      </c>
      <c r="E3224" s="31" t="s">
        <v>14641</v>
      </c>
      <c r="F3224" s="31" t="s">
        <v>12612</v>
      </c>
      <c r="G3224" s="33">
        <v>-193050</v>
      </c>
      <c r="H3224" s="33">
        <v>-193050</v>
      </c>
      <c r="I3224" s="31" t="s">
        <v>9762</v>
      </c>
      <c r="J3224" s="31" t="s">
        <v>9763</v>
      </c>
      <c r="K3224" s="33">
        <v>-193050</v>
      </c>
      <c r="L3224" s="31" t="s">
        <v>9764</v>
      </c>
      <c r="M3224">
        <f t="shared" si="158"/>
        <v>43</v>
      </c>
      <c r="N3224" t="str">
        <f t="shared" si="157"/>
        <v>PO63000680</v>
      </c>
      <c r="O3224" t="e">
        <f>VLOOKUP(N3224,'1_คตง_ภาพรวม'!L3224:M3274,2,FALSE)</f>
        <v>#N/A</v>
      </c>
    </row>
    <row r="3225" spans="1:15" hidden="1">
      <c r="A3225" s="31" t="s">
        <v>9757</v>
      </c>
      <c r="B3225" s="31" t="s">
        <v>14639</v>
      </c>
      <c r="C3225" s="31" t="s">
        <v>14640</v>
      </c>
      <c r="D3225" s="32">
        <v>44085</v>
      </c>
      <c r="E3225" s="31" t="s">
        <v>14641</v>
      </c>
      <c r="F3225" s="31" t="s">
        <v>9875</v>
      </c>
      <c r="G3225" s="33">
        <v>193050</v>
      </c>
      <c r="H3225" s="33">
        <v>193050</v>
      </c>
      <c r="I3225" s="31" t="s">
        <v>9762</v>
      </c>
      <c r="J3225" s="31" t="s">
        <v>9763</v>
      </c>
      <c r="K3225" s="33">
        <v>193050</v>
      </c>
      <c r="L3225" s="31" t="s">
        <v>9764</v>
      </c>
      <c r="M3225">
        <f t="shared" si="158"/>
        <v>43</v>
      </c>
      <c r="N3225" t="str">
        <f t="shared" si="157"/>
        <v>PO63000680</v>
      </c>
      <c r="O3225" t="e">
        <f>VLOOKUP(N3225,'1_คตง_ภาพรวม'!L3225:M3275,2,FALSE)</f>
        <v>#N/A</v>
      </c>
    </row>
    <row r="3226" spans="1:15" hidden="1">
      <c r="A3226" s="31" t="s">
        <v>9757</v>
      </c>
      <c r="B3226" s="31" t="s">
        <v>14642</v>
      </c>
      <c r="C3226" s="31" t="s">
        <v>14643</v>
      </c>
      <c r="D3226" s="32">
        <v>44085</v>
      </c>
      <c r="E3226" s="31" t="s">
        <v>14644</v>
      </c>
      <c r="F3226" s="31" t="s">
        <v>12612</v>
      </c>
      <c r="G3226" s="33">
        <v>-29415</v>
      </c>
      <c r="H3226" s="33">
        <v>-29415</v>
      </c>
      <c r="I3226" s="31" t="s">
        <v>9762</v>
      </c>
      <c r="J3226" s="31" t="s">
        <v>9763</v>
      </c>
      <c r="K3226" s="33">
        <v>-29415</v>
      </c>
      <c r="L3226" s="31" t="s">
        <v>9764</v>
      </c>
      <c r="M3226">
        <f t="shared" si="158"/>
        <v>39</v>
      </c>
      <c r="N3226" t="str">
        <f t="shared" si="157"/>
        <v>PO63000721</v>
      </c>
      <c r="O3226" t="e">
        <f>VLOOKUP(N3226,'1_คตง_ภาพรวม'!L3226:M3276,2,FALSE)</f>
        <v>#N/A</v>
      </c>
    </row>
    <row r="3227" spans="1:15" hidden="1">
      <c r="A3227" s="31" t="s">
        <v>9757</v>
      </c>
      <c r="B3227" s="31" t="s">
        <v>14642</v>
      </c>
      <c r="C3227" s="31" t="s">
        <v>14643</v>
      </c>
      <c r="D3227" s="32">
        <v>44085</v>
      </c>
      <c r="E3227" s="31" t="s">
        <v>14644</v>
      </c>
      <c r="F3227" s="31" t="s">
        <v>9875</v>
      </c>
      <c r="G3227" s="33">
        <v>29415</v>
      </c>
      <c r="H3227" s="33">
        <v>29415</v>
      </c>
      <c r="I3227" s="31" t="s">
        <v>9762</v>
      </c>
      <c r="J3227" s="31" t="s">
        <v>9763</v>
      </c>
      <c r="K3227" s="33">
        <v>29415</v>
      </c>
      <c r="L3227" s="31" t="s">
        <v>9764</v>
      </c>
      <c r="M3227">
        <f t="shared" si="158"/>
        <v>39</v>
      </c>
      <c r="N3227" t="str">
        <f t="shared" si="157"/>
        <v>PO63000721</v>
      </c>
      <c r="O3227" t="e">
        <f>VLOOKUP(N3227,'1_คตง_ภาพรวม'!L3227:M3277,2,FALSE)</f>
        <v>#N/A</v>
      </c>
    </row>
    <row r="3228" spans="1:15" hidden="1">
      <c r="A3228" s="31" t="s">
        <v>9757</v>
      </c>
      <c r="B3228" s="31" t="s">
        <v>14645</v>
      </c>
      <c r="C3228" s="31" t="s">
        <v>14646</v>
      </c>
      <c r="D3228" s="32">
        <v>44085</v>
      </c>
      <c r="E3228" s="31" t="s">
        <v>14647</v>
      </c>
      <c r="F3228" s="31" t="s">
        <v>12612</v>
      </c>
      <c r="G3228" s="33">
        <v>-122138.5</v>
      </c>
      <c r="H3228" s="33">
        <v>-122138.5</v>
      </c>
      <c r="I3228" s="31" t="s">
        <v>9762</v>
      </c>
      <c r="J3228" s="31" t="s">
        <v>9763</v>
      </c>
      <c r="K3228" s="33">
        <v>-122138.5</v>
      </c>
      <c r="L3228" s="31" t="s">
        <v>9764</v>
      </c>
      <c r="M3228">
        <f t="shared" si="158"/>
        <v>37</v>
      </c>
      <c r="N3228" t="str">
        <f t="shared" si="157"/>
        <v>PO63000493</v>
      </c>
      <c r="O3228" t="e">
        <f>VLOOKUP(N3228,'1_คตง_ภาพรวม'!L3228:M3278,2,FALSE)</f>
        <v>#N/A</v>
      </c>
    </row>
    <row r="3229" spans="1:15" hidden="1">
      <c r="A3229" s="31" t="s">
        <v>9757</v>
      </c>
      <c r="B3229" s="31" t="s">
        <v>14645</v>
      </c>
      <c r="C3229" s="31" t="s">
        <v>14646</v>
      </c>
      <c r="D3229" s="32">
        <v>44085</v>
      </c>
      <c r="E3229" s="31" t="s">
        <v>14647</v>
      </c>
      <c r="F3229" s="31" t="s">
        <v>9875</v>
      </c>
      <c r="G3229" s="33">
        <v>122138.5</v>
      </c>
      <c r="H3229" s="33">
        <v>122138.5</v>
      </c>
      <c r="I3229" s="31" t="s">
        <v>9762</v>
      </c>
      <c r="J3229" s="31" t="s">
        <v>9763</v>
      </c>
      <c r="K3229" s="33">
        <v>122138.5</v>
      </c>
      <c r="L3229" s="31" t="s">
        <v>9764</v>
      </c>
      <c r="M3229">
        <f t="shared" si="158"/>
        <v>37</v>
      </c>
      <c r="N3229" t="str">
        <f t="shared" si="157"/>
        <v>PO63000493</v>
      </c>
      <c r="O3229" t="e">
        <f>VLOOKUP(N3229,'1_คตง_ภาพรวม'!L3229:M3279,2,FALSE)</f>
        <v>#N/A</v>
      </c>
    </row>
    <row r="3230" spans="1:15" hidden="1">
      <c r="A3230" s="31" t="s">
        <v>9757</v>
      </c>
      <c r="B3230" s="31" t="s">
        <v>14648</v>
      </c>
      <c r="C3230" s="31" t="s">
        <v>14649</v>
      </c>
      <c r="D3230" s="32">
        <v>44085</v>
      </c>
      <c r="E3230" s="31" t="s">
        <v>14650</v>
      </c>
      <c r="F3230" s="31" t="s">
        <v>12612</v>
      </c>
      <c r="G3230" s="33">
        <v>-676280</v>
      </c>
      <c r="H3230" s="33">
        <v>-676280</v>
      </c>
      <c r="I3230" s="31" t="s">
        <v>9762</v>
      </c>
      <c r="J3230" s="31" t="s">
        <v>9763</v>
      </c>
      <c r="K3230" s="33">
        <v>-676280</v>
      </c>
      <c r="L3230" s="31" t="s">
        <v>9764</v>
      </c>
      <c r="M3230">
        <f t="shared" si="158"/>
        <v>50</v>
      </c>
      <c r="N3230" t="str">
        <f t="shared" si="157"/>
        <v>PO63000705</v>
      </c>
      <c r="O3230" t="e">
        <f>VLOOKUP(N3230,'1_คตง_ภาพรวม'!L3230:M3280,2,FALSE)</f>
        <v>#N/A</v>
      </c>
    </row>
    <row r="3231" spans="1:15" hidden="1">
      <c r="A3231" s="31" t="s">
        <v>9757</v>
      </c>
      <c r="B3231" s="31" t="s">
        <v>14648</v>
      </c>
      <c r="C3231" s="31" t="s">
        <v>14649</v>
      </c>
      <c r="D3231" s="32">
        <v>44085</v>
      </c>
      <c r="E3231" s="31" t="s">
        <v>14650</v>
      </c>
      <c r="F3231" s="31" t="s">
        <v>9875</v>
      </c>
      <c r="G3231" s="33">
        <v>676280</v>
      </c>
      <c r="H3231" s="33">
        <v>676280</v>
      </c>
      <c r="I3231" s="31" t="s">
        <v>9762</v>
      </c>
      <c r="J3231" s="31" t="s">
        <v>9763</v>
      </c>
      <c r="K3231" s="33">
        <v>676280</v>
      </c>
      <c r="L3231" s="31" t="s">
        <v>9764</v>
      </c>
      <c r="M3231">
        <f t="shared" si="158"/>
        <v>50</v>
      </c>
      <c r="N3231" t="str">
        <f t="shared" si="157"/>
        <v>PO63000705</v>
      </c>
      <c r="O3231" t="e">
        <f>VLOOKUP(N3231,'1_คตง_ภาพรวม'!L3231:M3281,2,FALSE)</f>
        <v>#N/A</v>
      </c>
    </row>
    <row r="3232" spans="1:15" hidden="1">
      <c r="A3232" s="31" t="s">
        <v>9757</v>
      </c>
      <c r="B3232" s="31" t="s">
        <v>14651</v>
      </c>
      <c r="C3232" s="31" t="s">
        <v>14652</v>
      </c>
      <c r="D3232" s="32">
        <v>44085</v>
      </c>
      <c r="E3232" s="31" t="s">
        <v>14653</v>
      </c>
      <c r="F3232" s="31" t="s">
        <v>12612</v>
      </c>
      <c r="G3232" s="33">
        <v>-645858</v>
      </c>
      <c r="H3232" s="33">
        <v>-645858</v>
      </c>
      <c r="I3232" s="31" t="s">
        <v>9762</v>
      </c>
      <c r="J3232" s="31" t="s">
        <v>9763</v>
      </c>
      <c r="K3232" s="33">
        <v>-645858</v>
      </c>
      <c r="L3232" s="31" t="s">
        <v>9764</v>
      </c>
      <c r="M3232">
        <f t="shared" si="158"/>
        <v>41</v>
      </c>
      <c r="N3232" t="str">
        <f t="shared" si="157"/>
        <v>PO63000709</v>
      </c>
      <c r="O3232" t="e">
        <f>VLOOKUP(N3232,'1_คตง_ภาพรวม'!L3232:M3282,2,FALSE)</f>
        <v>#N/A</v>
      </c>
    </row>
    <row r="3233" spans="1:15" hidden="1">
      <c r="A3233" s="31" t="s">
        <v>9757</v>
      </c>
      <c r="B3233" s="31" t="s">
        <v>14651</v>
      </c>
      <c r="C3233" s="31" t="s">
        <v>14652</v>
      </c>
      <c r="D3233" s="32">
        <v>44085</v>
      </c>
      <c r="E3233" s="31" t="s">
        <v>14653</v>
      </c>
      <c r="F3233" s="31" t="s">
        <v>9875</v>
      </c>
      <c r="G3233" s="33">
        <v>645858</v>
      </c>
      <c r="H3233" s="33">
        <v>645858</v>
      </c>
      <c r="I3233" s="31" t="s">
        <v>9762</v>
      </c>
      <c r="J3233" s="31" t="s">
        <v>9763</v>
      </c>
      <c r="K3233" s="33">
        <v>645858</v>
      </c>
      <c r="L3233" s="31" t="s">
        <v>9764</v>
      </c>
      <c r="M3233">
        <f t="shared" si="158"/>
        <v>41</v>
      </c>
      <c r="N3233" t="str">
        <f t="shared" si="157"/>
        <v>PO63000709</v>
      </c>
      <c r="O3233" t="e">
        <f>VLOOKUP(N3233,'1_คตง_ภาพรวม'!L3233:M3283,2,FALSE)</f>
        <v>#N/A</v>
      </c>
    </row>
    <row r="3234" spans="1:15" hidden="1">
      <c r="A3234" s="31" t="s">
        <v>9757</v>
      </c>
      <c r="B3234" s="31" t="s">
        <v>14654</v>
      </c>
      <c r="C3234" s="31" t="s">
        <v>14655</v>
      </c>
      <c r="D3234" s="32">
        <v>44085</v>
      </c>
      <c r="E3234" s="31" t="s">
        <v>14656</v>
      </c>
      <c r="F3234" s="31" t="s">
        <v>12612</v>
      </c>
      <c r="G3234" s="33">
        <v>-42400</v>
      </c>
      <c r="H3234" s="33">
        <v>-42400</v>
      </c>
      <c r="I3234" s="31" t="s">
        <v>9762</v>
      </c>
      <c r="J3234" s="31" t="s">
        <v>9763</v>
      </c>
      <c r="K3234" s="33">
        <v>-42400</v>
      </c>
      <c r="L3234" s="31" t="s">
        <v>9764</v>
      </c>
      <c r="M3234">
        <f t="shared" si="158"/>
        <v>32</v>
      </c>
      <c r="N3234" t="str">
        <f t="shared" si="157"/>
        <v>PO63000633</v>
      </c>
      <c r="O3234" t="e">
        <f>VLOOKUP(N3234,'1_คตง_ภาพรวม'!L3234:M3284,2,FALSE)</f>
        <v>#N/A</v>
      </c>
    </row>
    <row r="3235" spans="1:15" hidden="1">
      <c r="A3235" s="31" t="s">
        <v>9757</v>
      </c>
      <c r="B3235" s="31" t="s">
        <v>14654</v>
      </c>
      <c r="C3235" s="31" t="s">
        <v>14655</v>
      </c>
      <c r="D3235" s="32">
        <v>44085</v>
      </c>
      <c r="E3235" s="31" t="s">
        <v>14656</v>
      </c>
      <c r="F3235" s="31" t="s">
        <v>9875</v>
      </c>
      <c r="G3235" s="33">
        <v>42400</v>
      </c>
      <c r="H3235" s="33">
        <v>42400</v>
      </c>
      <c r="I3235" s="31" t="s">
        <v>9762</v>
      </c>
      <c r="J3235" s="31" t="s">
        <v>9763</v>
      </c>
      <c r="K3235" s="33">
        <v>42400</v>
      </c>
      <c r="L3235" s="31" t="s">
        <v>9764</v>
      </c>
      <c r="M3235">
        <f t="shared" si="158"/>
        <v>32</v>
      </c>
      <c r="N3235" t="str">
        <f t="shared" si="157"/>
        <v>PO63000633</v>
      </c>
      <c r="O3235" t="e">
        <f>VLOOKUP(N3235,'1_คตง_ภาพรวม'!L3235:M3285,2,FALSE)</f>
        <v>#N/A</v>
      </c>
    </row>
    <row r="3236" spans="1:15" hidden="1">
      <c r="A3236" s="31" t="s">
        <v>9757</v>
      </c>
      <c r="B3236" s="31" t="s">
        <v>14657</v>
      </c>
      <c r="C3236" s="31" t="s">
        <v>14658</v>
      </c>
      <c r="D3236" s="32">
        <v>44085</v>
      </c>
      <c r="E3236" s="31" t="s">
        <v>14659</v>
      </c>
      <c r="F3236" s="31" t="s">
        <v>12612</v>
      </c>
      <c r="G3236" s="33">
        <v>-7000</v>
      </c>
      <c r="H3236" s="33">
        <v>-7000</v>
      </c>
      <c r="I3236" s="31" t="s">
        <v>9762</v>
      </c>
      <c r="J3236" s="31" t="s">
        <v>9763</v>
      </c>
      <c r="K3236" s="33">
        <v>-7000</v>
      </c>
      <c r="L3236" s="31" t="s">
        <v>9764</v>
      </c>
      <c r="M3236">
        <f t="shared" si="158"/>
        <v>33</v>
      </c>
      <c r="N3236" t="str">
        <f t="shared" si="157"/>
        <v>PO63000742</v>
      </c>
      <c r="O3236" t="e">
        <f>VLOOKUP(N3236,'1_คตง_ภาพรวม'!L3236:M3286,2,FALSE)</f>
        <v>#N/A</v>
      </c>
    </row>
    <row r="3237" spans="1:15" hidden="1">
      <c r="A3237" s="31" t="s">
        <v>9757</v>
      </c>
      <c r="B3237" s="31" t="s">
        <v>14657</v>
      </c>
      <c r="C3237" s="31" t="s">
        <v>14658</v>
      </c>
      <c r="D3237" s="32">
        <v>44085</v>
      </c>
      <c r="E3237" s="31" t="s">
        <v>14659</v>
      </c>
      <c r="F3237" s="31" t="s">
        <v>9875</v>
      </c>
      <c r="G3237" s="33">
        <v>7000</v>
      </c>
      <c r="H3237" s="33">
        <v>7000</v>
      </c>
      <c r="I3237" s="31" t="s">
        <v>9762</v>
      </c>
      <c r="J3237" s="31" t="s">
        <v>9763</v>
      </c>
      <c r="K3237" s="33">
        <v>7000</v>
      </c>
      <c r="L3237" s="31" t="s">
        <v>9764</v>
      </c>
      <c r="M3237">
        <f t="shared" si="158"/>
        <v>33</v>
      </c>
      <c r="N3237" t="str">
        <f t="shared" si="157"/>
        <v>PO63000742</v>
      </c>
      <c r="O3237" t="e">
        <f>VLOOKUP(N3237,'1_คตง_ภาพรวม'!L3237:M3287,2,FALSE)</f>
        <v>#N/A</v>
      </c>
    </row>
    <row r="3238" spans="1:15" hidden="1">
      <c r="A3238" s="31" t="s">
        <v>9757</v>
      </c>
      <c r="B3238" s="31" t="s">
        <v>14660</v>
      </c>
      <c r="C3238" s="31" t="s">
        <v>14661</v>
      </c>
      <c r="D3238" s="32">
        <v>44085</v>
      </c>
      <c r="E3238" s="31" t="s">
        <v>14662</v>
      </c>
      <c r="F3238" s="31" t="s">
        <v>12612</v>
      </c>
      <c r="G3238" s="33">
        <v>-23760</v>
      </c>
      <c r="H3238" s="33">
        <v>-23760</v>
      </c>
      <c r="I3238" s="31" t="s">
        <v>9762</v>
      </c>
      <c r="J3238" s="31" t="s">
        <v>9763</v>
      </c>
      <c r="K3238" s="33">
        <v>-23760</v>
      </c>
      <c r="L3238" s="31" t="s">
        <v>9764</v>
      </c>
      <c r="M3238">
        <f t="shared" si="158"/>
        <v>32</v>
      </c>
      <c r="N3238" t="str">
        <f t="shared" si="157"/>
        <v>PO63000667</v>
      </c>
      <c r="O3238" t="e">
        <f>VLOOKUP(N3238,'1_คตง_ภาพรวม'!L3238:M3288,2,FALSE)</f>
        <v>#N/A</v>
      </c>
    </row>
    <row r="3239" spans="1:15" hidden="1">
      <c r="A3239" s="31" t="s">
        <v>9757</v>
      </c>
      <c r="B3239" s="31" t="s">
        <v>14660</v>
      </c>
      <c r="C3239" s="31" t="s">
        <v>14661</v>
      </c>
      <c r="D3239" s="32">
        <v>44085</v>
      </c>
      <c r="E3239" s="31" t="s">
        <v>14662</v>
      </c>
      <c r="F3239" s="31" t="s">
        <v>9875</v>
      </c>
      <c r="G3239" s="33">
        <v>23760</v>
      </c>
      <c r="H3239" s="33">
        <v>23760</v>
      </c>
      <c r="I3239" s="31" t="s">
        <v>9762</v>
      </c>
      <c r="J3239" s="31" t="s">
        <v>9763</v>
      </c>
      <c r="K3239" s="33">
        <v>23760</v>
      </c>
      <c r="L3239" s="31" t="s">
        <v>9764</v>
      </c>
      <c r="M3239">
        <f t="shared" si="158"/>
        <v>32</v>
      </c>
      <c r="N3239" t="str">
        <f t="shared" si="157"/>
        <v>PO63000667</v>
      </c>
      <c r="O3239" t="e">
        <f>VLOOKUP(N3239,'1_คตง_ภาพรวม'!L3239:M3289,2,FALSE)</f>
        <v>#N/A</v>
      </c>
    </row>
    <row r="3240" spans="1:15" hidden="1">
      <c r="A3240" s="31" t="s">
        <v>9757</v>
      </c>
      <c r="B3240" s="31" t="s">
        <v>14663</v>
      </c>
      <c r="C3240" s="31" t="s">
        <v>14664</v>
      </c>
      <c r="D3240" s="32">
        <v>44085</v>
      </c>
      <c r="E3240" s="31" t="s">
        <v>14665</v>
      </c>
      <c r="F3240" s="31" t="s">
        <v>12612</v>
      </c>
      <c r="G3240" s="33">
        <v>-148333.96</v>
      </c>
      <c r="H3240" s="33">
        <v>-148333.96</v>
      </c>
      <c r="I3240" s="31" t="s">
        <v>9762</v>
      </c>
      <c r="J3240" s="31" t="s">
        <v>9763</v>
      </c>
      <c r="K3240" s="33">
        <v>-148333.96</v>
      </c>
      <c r="L3240" s="31" t="s">
        <v>9764</v>
      </c>
      <c r="M3240">
        <f t="shared" si="158"/>
        <v>32</v>
      </c>
      <c r="N3240" t="str">
        <f t="shared" si="157"/>
        <v>PO63000339</v>
      </c>
      <c r="O3240" t="e">
        <f>VLOOKUP(N3240,'1_คตง_ภาพรวม'!L3240:M3290,2,FALSE)</f>
        <v>#N/A</v>
      </c>
    </row>
    <row r="3241" spans="1:15" hidden="1">
      <c r="A3241" s="31" t="s">
        <v>9757</v>
      </c>
      <c r="B3241" s="31" t="s">
        <v>14663</v>
      </c>
      <c r="C3241" s="31" t="s">
        <v>14664</v>
      </c>
      <c r="D3241" s="32">
        <v>44085</v>
      </c>
      <c r="E3241" s="31" t="s">
        <v>14665</v>
      </c>
      <c r="F3241" s="31" t="s">
        <v>9875</v>
      </c>
      <c r="G3241" s="33">
        <v>148333.96</v>
      </c>
      <c r="H3241" s="33">
        <v>148333.96</v>
      </c>
      <c r="I3241" s="31" t="s">
        <v>9762</v>
      </c>
      <c r="J3241" s="31" t="s">
        <v>9763</v>
      </c>
      <c r="K3241" s="33">
        <v>148333.96</v>
      </c>
      <c r="L3241" s="31" t="s">
        <v>9764</v>
      </c>
      <c r="M3241">
        <f t="shared" si="158"/>
        <v>32</v>
      </c>
      <c r="N3241" t="str">
        <f t="shared" si="157"/>
        <v>PO63000339</v>
      </c>
      <c r="O3241" t="e">
        <f>VLOOKUP(N3241,'1_คตง_ภาพรวม'!L3241:M3291,2,FALSE)</f>
        <v>#N/A</v>
      </c>
    </row>
    <row r="3242" spans="1:15" hidden="1">
      <c r="A3242" s="31" t="s">
        <v>9757</v>
      </c>
      <c r="B3242" s="31" t="s">
        <v>14666</v>
      </c>
      <c r="C3242" s="31" t="s">
        <v>14667</v>
      </c>
      <c r="D3242" s="32">
        <v>44085</v>
      </c>
      <c r="E3242" s="31" t="s">
        <v>14668</v>
      </c>
      <c r="F3242" s="31" t="s">
        <v>12612</v>
      </c>
      <c r="G3242" s="33">
        <v>-159000</v>
      </c>
      <c r="H3242" s="33">
        <v>-159000</v>
      </c>
      <c r="I3242" s="31" t="s">
        <v>9762</v>
      </c>
      <c r="J3242" s="31" t="s">
        <v>9763</v>
      </c>
      <c r="K3242" s="33">
        <v>-159000</v>
      </c>
      <c r="L3242" s="31" t="s">
        <v>9764</v>
      </c>
      <c r="M3242">
        <f t="shared" si="158"/>
        <v>36</v>
      </c>
      <c r="N3242" t="str">
        <f t="shared" si="157"/>
        <v>PO63000553</v>
      </c>
      <c r="O3242" t="e">
        <f>VLOOKUP(N3242,'1_คตง_ภาพรวม'!L3242:M3292,2,FALSE)</f>
        <v>#N/A</v>
      </c>
    </row>
    <row r="3243" spans="1:15" hidden="1">
      <c r="A3243" s="31" t="s">
        <v>9757</v>
      </c>
      <c r="B3243" s="31" t="s">
        <v>14666</v>
      </c>
      <c r="C3243" s="31" t="s">
        <v>14667</v>
      </c>
      <c r="D3243" s="32">
        <v>44085</v>
      </c>
      <c r="E3243" s="31" t="s">
        <v>14668</v>
      </c>
      <c r="F3243" s="31" t="s">
        <v>9875</v>
      </c>
      <c r="G3243" s="33">
        <v>159000</v>
      </c>
      <c r="H3243" s="33">
        <v>159000</v>
      </c>
      <c r="I3243" s="31" t="s">
        <v>9762</v>
      </c>
      <c r="J3243" s="31" t="s">
        <v>9763</v>
      </c>
      <c r="K3243" s="33">
        <v>159000</v>
      </c>
      <c r="L3243" s="31" t="s">
        <v>9764</v>
      </c>
      <c r="M3243">
        <f t="shared" si="158"/>
        <v>36</v>
      </c>
      <c r="N3243" t="str">
        <f t="shared" si="157"/>
        <v>PO63000553</v>
      </c>
      <c r="O3243" t="e">
        <f>VLOOKUP(N3243,'1_คตง_ภาพรวม'!L3243:M3293,2,FALSE)</f>
        <v>#N/A</v>
      </c>
    </row>
    <row r="3244" spans="1:15" hidden="1">
      <c r="A3244" s="31" t="s">
        <v>9757</v>
      </c>
      <c r="B3244" s="31" t="s">
        <v>14669</v>
      </c>
      <c r="C3244" s="31" t="s">
        <v>14670</v>
      </c>
      <c r="D3244" s="32">
        <v>44085</v>
      </c>
      <c r="E3244" s="31" t="s">
        <v>14671</v>
      </c>
      <c r="F3244" s="31" t="s">
        <v>12612</v>
      </c>
      <c r="G3244" s="33">
        <v>-55650</v>
      </c>
      <c r="H3244" s="33">
        <v>-55650</v>
      </c>
      <c r="I3244" s="31" t="s">
        <v>9762</v>
      </c>
      <c r="J3244" s="31" t="s">
        <v>9763</v>
      </c>
      <c r="K3244" s="33">
        <v>-55650</v>
      </c>
      <c r="L3244" s="31" t="s">
        <v>9764</v>
      </c>
      <c r="M3244">
        <f t="shared" si="158"/>
        <v>33</v>
      </c>
      <c r="N3244" t="str">
        <f t="shared" si="157"/>
        <v>PO63000667</v>
      </c>
      <c r="O3244" t="e">
        <f>VLOOKUP(N3244,'1_คตง_ภาพรวม'!L3244:M3294,2,FALSE)</f>
        <v>#N/A</v>
      </c>
    </row>
    <row r="3245" spans="1:15" hidden="1">
      <c r="A3245" s="31" t="s">
        <v>9757</v>
      </c>
      <c r="B3245" s="31" t="s">
        <v>14669</v>
      </c>
      <c r="C3245" s="31" t="s">
        <v>14670</v>
      </c>
      <c r="D3245" s="32">
        <v>44085</v>
      </c>
      <c r="E3245" s="31" t="s">
        <v>14671</v>
      </c>
      <c r="F3245" s="31" t="s">
        <v>9875</v>
      </c>
      <c r="G3245" s="33">
        <v>55650</v>
      </c>
      <c r="H3245" s="33">
        <v>55650</v>
      </c>
      <c r="I3245" s="31" t="s">
        <v>9762</v>
      </c>
      <c r="J3245" s="31" t="s">
        <v>9763</v>
      </c>
      <c r="K3245" s="33">
        <v>55650</v>
      </c>
      <c r="L3245" s="31" t="s">
        <v>9764</v>
      </c>
      <c r="M3245">
        <f t="shared" si="158"/>
        <v>33</v>
      </c>
      <c r="N3245" t="str">
        <f t="shared" si="157"/>
        <v>PO63000667</v>
      </c>
      <c r="O3245" t="e">
        <f>VLOOKUP(N3245,'1_คตง_ภาพรวม'!L3245:M3295,2,FALSE)</f>
        <v>#N/A</v>
      </c>
    </row>
    <row r="3246" spans="1:15" hidden="1">
      <c r="A3246" s="31" t="s">
        <v>9757</v>
      </c>
      <c r="B3246" s="31" t="s">
        <v>14672</v>
      </c>
      <c r="C3246" s="31" t="s">
        <v>14673</v>
      </c>
      <c r="D3246" s="32">
        <v>44085</v>
      </c>
      <c r="E3246" s="31" t="s">
        <v>14674</v>
      </c>
      <c r="F3246" s="31" t="s">
        <v>12612</v>
      </c>
      <c r="G3246" s="33">
        <v>-792163.72</v>
      </c>
      <c r="H3246" s="33">
        <v>-792163.72</v>
      </c>
      <c r="I3246" s="31" t="s">
        <v>9762</v>
      </c>
      <c r="J3246" s="31" t="s">
        <v>9763</v>
      </c>
      <c r="K3246" s="33">
        <v>-792163.72</v>
      </c>
      <c r="L3246" s="31" t="s">
        <v>9764</v>
      </c>
      <c r="M3246">
        <f t="shared" si="158"/>
        <v>34</v>
      </c>
      <c r="N3246" t="str">
        <f t="shared" si="157"/>
        <v>PO63000414</v>
      </c>
      <c r="O3246" t="e">
        <f>VLOOKUP(N3246,'1_คตง_ภาพรวม'!L3246:M3296,2,FALSE)</f>
        <v>#N/A</v>
      </c>
    </row>
    <row r="3247" spans="1:15" hidden="1">
      <c r="A3247" s="31" t="s">
        <v>9757</v>
      </c>
      <c r="B3247" s="31" t="s">
        <v>14672</v>
      </c>
      <c r="C3247" s="31" t="s">
        <v>14673</v>
      </c>
      <c r="D3247" s="32">
        <v>44085</v>
      </c>
      <c r="E3247" s="31" t="s">
        <v>14674</v>
      </c>
      <c r="F3247" s="31" t="s">
        <v>9875</v>
      </c>
      <c r="G3247" s="33">
        <v>792163.72</v>
      </c>
      <c r="H3247" s="33">
        <v>792163.72</v>
      </c>
      <c r="I3247" s="31" t="s">
        <v>9762</v>
      </c>
      <c r="J3247" s="31" t="s">
        <v>9763</v>
      </c>
      <c r="K3247" s="33">
        <v>792163.72</v>
      </c>
      <c r="L3247" s="31" t="s">
        <v>9764</v>
      </c>
      <c r="M3247">
        <f t="shared" si="158"/>
        <v>34</v>
      </c>
      <c r="N3247" t="str">
        <f t="shared" si="157"/>
        <v>PO63000414</v>
      </c>
      <c r="O3247" t="e">
        <f>VLOOKUP(N3247,'1_คตง_ภาพรวม'!L3247:M3297,2,FALSE)</f>
        <v>#N/A</v>
      </c>
    </row>
    <row r="3248" spans="1:15" hidden="1">
      <c r="A3248" s="31" t="s">
        <v>9757</v>
      </c>
      <c r="B3248" s="31" t="s">
        <v>14675</v>
      </c>
      <c r="C3248" s="31" t="s">
        <v>14676</v>
      </c>
      <c r="D3248" s="32">
        <v>44085</v>
      </c>
      <c r="E3248" s="31" t="s">
        <v>14677</v>
      </c>
      <c r="F3248" s="31" t="s">
        <v>12612</v>
      </c>
      <c r="G3248" s="33">
        <v>-25600</v>
      </c>
      <c r="H3248" s="33">
        <v>-25600</v>
      </c>
      <c r="I3248" s="31" t="s">
        <v>9762</v>
      </c>
      <c r="J3248" s="31" t="s">
        <v>9763</v>
      </c>
      <c r="K3248" s="33">
        <v>-25600</v>
      </c>
      <c r="L3248" s="31" t="s">
        <v>9764</v>
      </c>
      <c r="M3248" t="e">
        <f t="shared" si="158"/>
        <v>#VALUE!</v>
      </c>
    </row>
    <row r="3249" spans="1:13" hidden="1">
      <c r="A3249" s="31" t="s">
        <v>9757</v>
      </c>
      <c r="B3249" s="31" t="s">
        <v>14675</v>
      </c>
      <c r="C3249" s="31" t="s">
        <v>14676</v>
      </c>
      <c r="D3249" s="32">
        <v>44085</v>
      </c>
      <c r="E3249" s="31" t="s">
        <v>14677</v>
      </c>
      <c r="F3249" s="31" t="s">
        <v>9875</v>
      </c>
      <c r="G3249" s="33">
        <v>25600</v>
      </c>
      <c r="H3249" s="33">
        <v>25600</v>
      </c>
      <c r="I3249" s="31" t="s">
        <v>9762</v>
      </c>
      <c r="J3249" s="31" t="s">
        <v>9763</v>
      </c>
      <c r="K3249" s="33">
        <v>25600</v>
      </c>
      <c r="L3249" s="31" t="s">
        <v>9764</v>
      </c>
      <c r="M3249" t="e">
        <f t="shared" si="158"/>
        <v>#VALUE!</v>
      </c>
    </row>
    <row r="3250" spans="1:13" hidden="1">
      <c r="A3250" s="31" t="s">
        <v>9757</v>
      </c>
      <c r="B3250" s="31" t="s">
        <v>14678</v>
      </c>
      <c r="C3250" s="31" t="s">
        <v>14679</v>
      </c>
      <c r="D3250" s="32">
        <v>44085</v>
      </c>
      <c r="E3250" s="31" t="s">
        <v>14680</v>
      </c>
      <c r="F3250" s="31" t="s">
        <v>14681</v>
      </c>
      <c r="G3250" s="33">
        <v>-1595</v>
      </c>
      <c r="H3250" s="33">
        <v>-1595</v>
      </c>
      <c r="I3250" s="31" t="s">
        <v>9762</v>
      </c>
      <c r="J3250" s="31" t="s">
        <v>9763</v>
      </c>
      <c r="K3250" s="33">
        <v>-1595</v>
      </c>
      <c r="L3250" s="31" t="s">
        <v>9764</v>
      </c>
      <c r="M3250" t="e">
        <f t="shared" si="158"/>
        <v>#VALUE!</v>
      </c>
    </row>
    <row r="3251" spans="1:13" hidden="1">
      <c r="A3251" s="31" t="s">
        <v>9757</v>
      </c>
      <c r="B3251" s="31" t="s">
        <v>14678</v>
      </c>
      <c r="C3251" s="31" t="s">
        <v>14679</v>
      </c>
      <c r="D3251" s="32">
        <v>44085</v>
      </c>
      <c r="E3251" s="31" t="s">
        <v>14680</v>
      </c>
      <c r="F3251" s="31" t="s">
        <v>14682</v>
      </c>
      <c r="G3251" s="33">
        <v>1595</v>
      </c>
      <c r="H3251" s="33">
        <v>1595</v>
      </c>
      <c r="I3251" s="31" t="s">
        <v>9762</v>
      </c>
      <c r="J3251" s="31" t="s">
        <v>9763</v>
      </c>
      <c r="K3251" s="33">
        <v>1595</v>
      </c>
      <c r="L3251" s="31" t="s">
        <v>9764</v>
      </c>
      <c r="M3251" t="e">
        <f t="shared" si="158"/>
        <v>#VALUE!</v>
      </c>
    </row>
    <row r="3252" spans="1:13" hidden="1">
      <c r="A3252" s="31" t="s">
        <v>9757</v>
      </c>
      <c r="B3252" s="31" t="s">
        <v>14683</v>
      </c>
      <c r="C3252" s="31" t="s">
        <v>14684</v>
      </c>
      <c r="D3252" s="32">
        <v>44085</v>
      </c>
      <c r="E3252" s="31" t="s">
        <v>14685</v>
      </c>
      <c r="F3252" s="31" t="s">
        <v>14681</v>
      </c>
      <c r="G3252" s="33">
        <v>-4210.49</v>
      </c>
      <c r="H3252" s="33">
        <v>-4210.49</v>
      </c>
      <c r="I3252" s="31" t="s">
        <v>9762</v>
      </c>
      <c r="J3252" s="31" t="s">
        <v>9763</v>
      </c>
      <c r="K3252" s="33">
        <v>-4210.49</v>
      </c>
      <c r="L3252" s="31" t="s">
        <v>9764</v>
      </c>
      <c r="M3252" t="e">
        <f t="shared" si="158"/>
        <v>#VALUE!</v>
      </c>
    </row>
    <row r="3253" spans="1:13" hidden="1">
      <c r="A3253" s="31" t="s">
        <v>9757</v>
      </c>
      <c r="B3253" s="31" t="s">
        <v>14683</v>
      </c>
      <c r="C3253" s="31" t="s">
        <v>14684</v>
      </c>
      <c r="D3253" s="32">
        <v>44085</v>
      </c>
      <c r="E3253" s="31" t="s">
        <v>14685</v>
      </c>
      <c r="F3253" s="31" t="s">
        <v>14682</v>
      </c>
      <c r="G3253" s="33">
        <v>4210.49</v>
      </c>
      <c r="H3253" s="33">
        <v>4210.49</v>
      </c>
      <c r="I3253" s="31" t="s">
        <v>9762</v>
      </c>
      <c r="J3253" s="31" t="s">
        <v>9763</v>
      </c>
      <c r="K3253" s="33">
        <v>4210.49</v>
      </c>
      <c r="L3253" s="31" t="s">
        <v>9764</v>
      </c>
      <c r="M3253" t="e">
        <f t="shared" si="158"/>
        <v>#VALUE!</v>
      </c>
    </row>
    <row r="3254" spans="1:13" hidden="1">
      <c r="A3254" s="31" t="s">
        <v>9757</v>
      </c>
      <c r="B3254" s="31" t="s">
        <v>14686</v>
      </c>
      <c r="C3254" s="31" t="s">
        <v>14687</v>
      </c>
      <c r="D3254" s="32">
        <v>44085</v>
      </c>
      <c r="E3254" s="31" t="s">
        <v>14688</v>
      </c>
      <c r="F3254" s="31" t="s">
        <v>12612</v>
      </c>
      <c r="G3254" s="33">
        <v>-1167203.8700000001</v>
      </c>
      <c r="H3254" s="33">
        <v>-1167203.8700000001</v>
      </c>
      <c r="I3254" s="31" t="s">
        <v>9762</v>
      </c>
      <c r="J3254" s="31" t="s">
        <v>9763</v>
      </c>
      <c r="K3254" s="33">
        <v>-1167203.8700000001</v>
      </c>
      <c r="L3254" s="31" t="s">
        <v>9764</v>
      </c>
      <c r="M3254" t="e">
        <f t="shared" si="158"/>
        <v>#VALUE!</v>
      </c>
    </row>
    <row r="3255" spans="1:13" hidden="1">
      <c r="A3255" s="31" t="s">
        <v>9757</v>
      </c>
      <c r="B3255" s="31" t="s">
        <v>14686</v>
      </c>
      <c r="C3255" s="31" t="s">
        <v>14687</v>
      </c>
      <c r="D3255" s="32">
        <v>44085</v>
      </c>
      <c r="E3255" s="31" t="s">
        <v>14688</v>
      </c>
      <c r="F3255" s="31" t="s">
        <v>9997</v>
      </c>
      <c r="G3255" s="33">
        <v>1167203.8700000001</v>
      </c>
      <c r="H3255" s="33">
        <v>1167203.8700000001</v>
      </c>
      <c r="I3255" s="31" t="s">
        <v>9762</v>
      </c>
      <c r="J3255" s="31" t="s">
        <v>9763</v>
      </c>
      <c r="K3255" s="33">
        <v>1167203.8700000001</v>
      </c>
      <c r="L3255" s="31" t="s">
        <v>9764</v>
      </c>
      <c r="M3255" t="e">
        <f t="shared" si="158"/>
        <v>#VALUE!</v>
      </c>
    </row>
    <row r="3256" spans="1:13" hidden="1">
      <c r="A3256" s="31" t="s">
        <v>9757</v>
      </c>
      <c r="B3256" s="31" t="s">
        <v>14689</v>
      </c>
      <c r="C3256" s="31" t="s">
        <v>14690</v>
      </c>
      <c r="D3256" s="32">
        <v>44085</v>
      </c>
      <c r="E3256" s="31" t="s">
        <v>14691</v>
      </c>
      <c r="F3256" s="31" t="s">
        <v>12612</v>
      </c>
      <c r="G3256" s="33">
        <v>-696564</v>
      </c>
      <c r="H3256" s="33">
        <v>-696564</v>
      </c>
      <c r="I3256" s="31" t="s">
        <v>9762</v>
      </c>
      <c r="J3256" s="31" t="s">
        <v>9763</v>
      </c>
      <c r="K3256" s="33">
        <v>-696564</v>
      </c>
      <c r="L3256" s="31" t="s">
        <v>9764</v>
      </c>
      <c r="M3256" t="e">
        <f t="shared" si="158"/>
        <v>#VALUE!</v>
      </c>
    </row>
    <row r="3257" spans="1:13" hidden="1">
      <c r="A3257" s="31" t="s">
        <v>9757</v>
      </c>
      <c r="B3257" s="31" t="s">
        <v>14689</v>
      </c>
      <c r="C3257" s="31" t="s">
        <v>14690</v>
      </c>
      <c r="D3257" s="32">
        <v>44085</v>
      </c>
      <c r="E3257" s="31" t="s">
        <v>14691</v>
      </c>
      <c r="F3257" s="31" t="s">
        <v>9997</v>
      </c>
      <c r="G3257" s="33">
        <v>696564</v>
      </c>
      <c r="H3257" s="33">
        <v>696564</v>
      </c>
      <c r="I3257" s="31" t="s">
        <v>9762</v>
      </c>
      <c r="J3257" s="31" t="s">
        <v>9763</v>
      </c>
      <c r="K3257" s="33">
        <v>696564</v>
      </c>
      <c r="L3257" s="31" t="s">
        <v>9764</v>
      </c>
      <c r="M3257" t="e">
        <f t="shared" si="158"/>
        <v>#VALUE!</v>
      </c>
    </row>
    <row r="3258" spans="1:13" hidden="1">
      <c r="A3258" s="31" t="s">
        <v>9757</v>
      </c>
      <c r="B3258" s="31" t="s">
        <v>14692</v>
      </c>
      <c r="C3258" s="31" t="s">
        <v>14693</v>
      </c>
      <c r="D3258" s="32">
        <v>44085</v>
      </c>
      <c r="E3258" s="31" t="s">
        <v>14694</v>
      </c>
      <c r="F3258" s="31" t="s">
        <v>12612</v>
      </c>
      <c r="G3258" s="33">
        <v>-2605669.11</v>
      </c>
      <c r="H3258" s="33">
        <v>-2605669.11</v>
      </c>
      <c r="I3258" s="31" t="s">
        <v>9762</v>
      </c>
      <c r="J3258" s="31" t="s">
        <v>9763</v>
      </c>
      <c r="K3258" s="33">
        <v>-2605669.11</v>
      </c>
      <c r="L3258" s="31" t="s">
        <v>9764</v>
      </c>
      <c r="M3258" t="e">
        <f t="shared" si="158"/>
        <v>#VALUE!</v>
      </c>
    </row>
    <row r="3259" spans="1:13" hidden="1">
      <c r="A3259" s="31" t="s">
        <v>9757</v>
      </c>
      <c r="B3259" s="31" t="s">
        <v>14692</v>
      </c>
      <c r="C3259" s="31" t="s">
        <v>14693</v>
      </c>
      <c r="D3259" s="32">
        <v>44085</v>
      </c>
      <c r="E3259" s="31" t="s">
        <v>14694</v>
      </c>
      <c r="F3259" s="31" t="s">
        <v>9997</v>
      </c>
      <c r="G3259" s="33">
        <v>2605669.11</v>
      </c>
      <c r="H3259" s="33">
        <v>2605669.11</v>
      </c>
      <c r="I3259" s="31" t="s">
        <v>9762</v>
      </c>
      <c r="J3259" s="31" t="s">
        <v>9763</v>
      </c>
      <c r="K3259" s="33">
        <v>2605669.11</v>
      </c>
      <c r="L3259" s="31" t="s">
        <v>9764</v>
      </c>
      <c r="M3259" t="e">
        <f t="shared" si="158"/>
        <v>#VALUE!</v>
      </c>
    </row>
    <row r="3260" spans="1:13" hidden="1">
      <c r="A3260" s="31" t="s">
        <v>9757</v>
      </c>
      <c r="B3260" s="31" t="s">
        <v>14695</v>
      </c>
      <c r="C3260" s="31" t="s">
        <v>14696</v>
      </c>
      <c r="D3260" s="32">
        <v>44085</v>
      </c>
      <c r="E3260" s="31" t="s">
        <v>14697</v>
      </c>
      <c r="F3260" s="31" t="s">
        <v>12612</v>
      </c>
      <c r="G3260" s="33">
        <v>-2930947.47</v>
      </c>
      <c r="H3260" s="33">
        <v>-2930947.47</v>
      </c>
      <c r="I3260" s="31" t="s">
        <v>9762</v>
      </c>
      <c r="J3260" s="31" t="s">
        <v>9763</v>
      </c>
      <c r="K3260" s="33">
        <v>-2930947.47</v>
      </c>
      <c r="L3260" s="31" t="s">
        <v>9764</v>
      </c>
      <c r="M3260" t="e">
        <f t="shared" si="158"/>
        <v>#VALUE!</v>
      </c>
    </row>
    <row r="3261" spans="1:13" hidden="1">
      <c r="A3261" s="31" t="s">
        <v>9757</v>
      </c>
      <c r="B3261" s="31" t="s">
        <v>14695</v>
      </c>
      <c r="C3261" s="31" t="s">
        <v>14696</v>
      </c>
      <c r="D3261" s="32">
        <v>44085</v>
      </c>
      <c r="E3261" s="31" t="s">
        <v>14697</v>
      </c>
      <c r="F3261" s="31" t="s">
        <v>9997</v>
      </c>
      <c r="G3261" s="33">
        <v>2930947.47</v>
      </c>
      <c r="H3261" s="33">
        <v>2930947.47</v>
      </c>
      <c r="I3261" s="31" t="s">
        <v>9762</v>
      </c>
      <c r="J3261" s="31" t="s">
        <v>9763</v>
      </c>
      <c r="K3261" s="33">
        <v>2930947.47</v>
      </c>
      <c r="L3261" s="31" t="s">
        <v>9764</v>
      </c>
      <c r="M3261" t="e">
        <f t="shared" si="158"/>
        <v>#VALUE!</v>
      </c>
    </row>
    <row r="3262" spans="1:13" hidden="1">
      <c r="A3262" s="31" t="s">
        <v>9757</v>
      </c>
      <c r="B3262" s="31" t="s">
        <v>14698</v>
      </c>
      <c r="C3262" s="31" t="s">
        <v>14699</v>
      </c>
      <c r="D3262" s="32">
        <v>44085</v>
      </c>
      <c r="E3262" s="31" t="s">
        <v>14700</v>
      </c>
      <c r="F3262" s="31" t="s">
        <v>12612</v>
      </c>
      <c r="G3262" s="33">
        <v>-299425.5</v>
      </c>
      <c r="H3262" s="33">
        <v>-299425.5</v>
      </c>
      <c r="I3262" s="31" t="s">
        <v>9762</v>
      </c>
      <c r="J3262" s="31" t="s">
        <v>9763</v>
      </c>
      <c r="K3262" s="33">
        <v>-299425.5</v>
      </c>
      <c r="L3262" s="31" t="s">
        <v>9764</v>
      </c>
      <c r="M3262" t="e">
        <f t="shared" si="158"/>
        <v>#VALUE!</v>
      </c>
    </row>
    <row r="3263" spans="1:13" hidden="1">
      <c r="A3263" s="31" t="s">
        <v>9757</v>
      </c>
      <c r="B3263" s="31" t="s">
        <v>14698</v>
      </c>
      <c r="C3263" s="31" t="s">
        <v>14699</v>
      </c>
      <c r="D3263" s="32">
        <v>44085</v>
      </c>
      <c r="E3263" s="31" t="s">
        <v>14700</v>
      </c>
      <c r="F3263" s="31" t="s">
        <v>9997</v>
      </c>
      <c r="G3263" s="33">
        <v>299425.5</v>
      </c>
      <c r="H3263" s="33">
        <v>299425.5</v>
      </c>
      <c r="I3263" s="31" t="s">
        <v>9762</v>
      </c>
      <c r="J3263" s="31" t="s">
        <v>9763</v>
      </c>
      <c r="K3263" s="33">
        <v>299425.5</v>
      </c>
      <c r="L3263" s="31" t="s">
        <v>9764</v>
      </c>
      <c r="M3263" t="e">
        <f t="shared" si="158"/>
        <v>#VALUE!</v>
      </c>
    </row>
    <row r="3264" spans="1:13" hidden="1">
      <c r="A3264" s="31" t="s">
        <v>9757</v>
      </c>
      <c r="B3264" s="31" t="s">
        <v>14701</v>
      </c>
      <c r="C3264" s="31" t="s">
        <v>14702</v>
      </c>
      <c r="D3264" s="32">
        <v>44085</v>
      </c>
      <c r="E3264" s="31" t="s">
        <v>14703</v>
      </c>
      <c r="F3264" s="31" t="s">
        <v>12612</v>
      </c>
      <c r="G3264" s="33">
        <v>-4973084.12</v>
      </c>
      <c r="H3264" s="33">
        <v>-4973084.12</v>
      </c>
      <c r="I3264" s="31" t="s">
        <v>9762</v>
      </c>
      <c r="J3264" s="31" t="s">
        <v>9763</v>
      </c>
      <c r="K3264" s="33">
        <v>-4973084.12</v>
      </c>
      <c r="L3264" s="31" t="s">
        <v>9764</v>
      </c>
      <c r="M3264" t="e">
        <f t="shared" si="158"/>
        <v>#VALUE!</v>
      </c>
    </row>
    <row r="3265" spans="1:13" hidden="1">
      <c r="A3265" s="31" t="s">
        <v>9757</v>
      </c>
      <c r="B3265" s="31" t="s">
        <v>14701</v>
      </c>
      <c r="C3265" s="31" t="s">
        <v>14702</v>
      </c>
      <c r="D3265" s="32">
        <v>44085</v>
      </c>
      <c r="E3265" s="31" t="s">
        <v>14703</v>
      </c>
      <c r="F3265" s="31" t="s">
        <v>9997</v>
      </c>
      <c r="G3265" s="33">
        <v>4973084.12</v>
      </c>
      <c r="H3265" s="33">
        <v>4973084.12</v>
      </c>
      <c r="I3265" s="31" t="s">
        <v>9762</v>
      </c>
      <c r="J3265" s="31" t="s">
        <v>9763</v>
      </c>
      <c r="K3265" s="33">
        <v>4973084.12</v>
      </c>
      <c r="L3265" s="31" t="s">
        <v>9764</v>
      </c>
      <c r="M3265" t="e">
        <f t="shared" si="158"/>
        <v>#VALUE!</v>
      </c>
    </row>
    <row r="3266" spans="1:13" hidden="1">
      <c r="A3266" s="31" t="s">
        <v>9757</v>
      </c>
      <c r="B3266" s="31" t="s">
        <v>14704</v>
      </c>
      <c r="C3266" s="31" t="s">
        <v>14705</v>
      </c>
      <c r="D3266" s="32">
        <v>44082</v>
      </c>
      <c r="E3266" s="31" t="s">
        <v>14706</v>
      </c>
      <c r="F3266" s="31" t="s">
        <v>10067</v>
      </c>
      <c r="G3266" s="33">
        <v>2739602.87</v>
      </c>
      <c r="H3266" s="33">
        <v>2739602.87</v>
      </c>
      <c r="I3266" s="31" t="s">
        <v>9762</v>
      </c>
      <c r="J3266" s="31" t="s">
        <v>9763</v>
      </c>
      <c r="K3266" s="33">
        <v>2739602.87</v>
      </c>
      <c r="L3266" s="31" t="s">
        <v>9764</v>
      </c>
      <c r="M3266" t="e">
        <f t="shared" si="158"/>
        <v>#VALUE!</v>
      </c>
    </row>
    <row r="3267" spans="1:13" hidden="1">
      <c r="A3267" s="31" t="s">
        <v>9757</v>
      </c>
      <c r="B3267" s="31" t="s">
        <v>14704</v>
      </c>
      <c r="C3267" s="31" t="s">
        <v>14705</v>
      </c>
      <c r="D3267" s="32">
        <v>44082</v>
      </c>
      <c r="E3267" s="31" t="s">
        <v>14706</v>
      </c>
      <c r="F3267" s="31" t="s">
        <v>9889</v>
      </c>
      <c r="G3267" s="33">
        <v>-2739602.87</v>
      </c>
      <c r="H3267" s="33">
        <v>-2739602.87</v>
      </c>
      <c r="I3267" s="31" t="s">
        <v>9762</v>
      </c>
      <c r="J3267" s="31" t="s">
        <v>9763</v>
      </c>
      <c r="K3267" s="33">
        <v>-2739602.87</v>
      </c>
      <c r="L3267" s="31" t="s">
        <v>9764</v>
      </c>
      <c r="M3267" t="e">
        <f t="shared" ref="M3267:M3330" si="159">FIND("PO",E3267)</f>
        <v>#VALUE!</v>
      </c>
    </row>
    <row r="3268" spans="1:13" hidden="1">
      <c r="A3268" s="31" t="s">
        <v>9757</v>
      </c>
      <c r="B3268" s="31" t="s">
        <v>14707</v>
      </c>
      <c r="C3268" s="31" t="s">
        <v>14708</v>
      </c>
      <c r="D3268" s="32">
        <v>44084</v>
      </c>
      <c r="E3268" s="31" t="s">
        <v>14709</v>
      </c>
      <c r="F3268" s="31" t="s">
        <v>14285</v>
      </c>
      <c r="G3268" s="33">
        <v>-9900</v>
      </c>
      <c r="H3268" s="33">
        <v>-9900</v>
      </c>
      <c r="I3268" s="31" t="s">
        <v>9762</v>
      </c>
      <c r="J3268" s="31" t="s">
        <v>9763</v>
      </c>
      <c r="K3268" s="33">
        <v>-9900</v>
      </c>
      <c r="L3268" s="31" t="s">
        <v>9764</v>
      </c>
      <c r="M3268" t="e">
        <f t="shared" si="159"/>
        <v>#VALUE!</v>
      </c>
    </row>
    <row r="3269" spans="1:13" hidden="1">
      <c r="A3269" s="31" t="s">
        <v>9757</v>
      </c>
      <c r="B3269" s="31" t="s">
        <v>14707</v>
      </c>
      <c r="C3269" s="31" t="s">
        <v>14708</v>
      </c>
      <c r="D3269" s="32">
        <v>44084</v>
      </c>
      <c r="E3269" s="31" t="s">
        <v>14709</v>
      </c>
      <c r="F3269" s="31" t="s">
        <v>14286</v>
      </c>
      <c r="G3269" s="33">
        <v>9900</v>
      </c>
      <c r="H3269" s="33">
        <v>9900</v>
      </c>
      <c r="I3269" s="31" t="s">
        <v>9762</v>
      </c>
      <c r="J3269" s="31" t="s">
        <v>9763</v>
      </c>
      <c r="K3269" s="33">
        <v>9900</v>
      </c>
      <c r="L3269" s="31" t="s">
        <v>9764</v>
      </c>
      <c r="M3269" t="e">
        <f t="shared" si="159"/>
        <v>#VALUE!</v>
      </c>
    </row>
    <row r="3270" spans="1:13" hidden="1">
      <c r="A3270" s="31" t="s">
        <v>9757</v>
      </c>
      <c r="B3270" s="31" t="s">
        <v>14710</v>
      </c>
      <c r="C3270" s="31" t="s">
        <v>14711</v>
      </c>
      <c r="D3270" s="32">
        <v>44084</v>
      </c>
      <c r="E3270" s="31" t="s">
        <v>14712</v>
      </c>
      <c r="F3270" s="31" t="s">
        <v>13647</v>
      </c>
      <c r="G3270" s="33">
        <v>-21200</v>
      </c>
      <c r="H3270" s="33">
        <v>-21200</v>
      </c>
      <c r="I3270" s="31" t="s">
        <v>9762</v>
      </c>
      <c r="J3270" s="31" t="s">
        <v>9763</v>
      </c>
      <c r="K3270" s="33">
        <v>-21200</v>
      </c>
      <c r="L3270" s="31" t="s">
        <v>9764</v>
      </c>
      <c r="M3270" t="e">
        <f t="shared" si="159"/>
        <v>#VALUE!</v>
      </c>
    </row>
    <row r="3271" spans="1:13" hidden="1">
      <c r="A3271" s="31" t="s">
        <v>9757</v>
      </c>
      <c r="B3271" s="31" t="s">
        <v>14710</v>
      </c>
      <c r="C3271" s="31" t="s">
        <v>14711</v>
      </c>
      <c r="D3271" s="32">
        <v>44084</v>
      </c>
      <c r="E3271" s="31" t="s">
        <v>14712</v>
      </c>
      <c r="F3271" s="31" t="s">
        <v>10095</v>
      </c>
      <c r="G3271" s="33">
        <v>21200</v>
      </c>
      <c r="H3271" s="33">
        <v>21200</v>
      </c>
      <c r="I3271" s="31" t="s">
        <v>9762</v>
      </c>
      <c r="J3271" s="31" t="s">
        <v>9763</v>
      </c>
      <c r="K3271" s="33">
        <v>21200</v>
      </c>
      <c r="L3271" s="31" t="s">
        <v>9764</v>
      </c>
      <c r="M3271" t="e">
        <f t="shared" si="159"/>
        <v>#VALUE!</v>
      </c>
    </row>
    <row r="3272" spans="1:13" hidden="1">
      <c r="A3272" s="31" t="s">
        <v>9757</v>
      </c>
      <c r="B3272" s="31" t="s">
        <v>14713</v>
      </c>
      <c r="C3272" s="31" t="s">
        <v>14714</v>
      </c>
      <c r="D3272" s="32">
        <v>44085</v>
      </c>
      <c r="E3272" s="31" t="s">
        <v>14715</v>
      </c>
      <c r="F3272" s="31" t="s">
        <v>14066</v>
      </c>
      <c r="G3272" s="33">
        <v>-41500</v>
      </c>
      <c r="H3272" s="33">
        <v>-41500</v>
      </c>
      <c r="I3272" s="31" t="s">
        <v>9762</v>
      </c>
      <c r="J3272" s="31" t="s">
        <v>9763</v>
      </c>
      <c r="K3272" s="33">
        <v>-41500</v>
      </c>
      <c r="L3272" s="31" t="s">
        <v>9764</v>
      </c>
      <c r="M3272" t="e">
        <f t="shared" si="159"/>
        <v>#VALUE!</v>
      </c>
    </row>
    <row r="3273" spans="1:13" hidden="1">
      <c r="A3273" s="31" t="s">
        <v>9757</v>
      </c>
      <c r="B3273" s="31" t="s">
        <v>14713</v>
      </c>
      <c r="C3273" s="31" t="s">
        <v>14714</v>
      </c>
      <c r="D3273" s="32">
        <v>44085</v>
      </c>
      <c r="E3273" s="31" t="s">
        <v>14715</v>
      </c>
      <c r="F3273" s="31" t="s">
        <v>14067</v>
      </c>
      <c r="G3273" s="33">
        <v>41500</v>
      </c>
      <c r="H3273" s="33">
        <v>41500</v>
      </c>
      <c r="I3273" s="31" t="s">
        <v>9762</v>
      </c>
      <c r="J3273" s="31" t="s">
        <v>9763</v>
      </c>
      <c r="K3273" s="33">
        <v>41500</v>
      </c>
      <c r="L3273" s="31" t="s">
        <v>9764</v>
      </c>
      <c r="M3273" t="e">
        <f t="shared" si="159"/>
        <v>#VALUE!</v>
      </c>
    </row>
    <row r="3274" spans="1:13" hidden="1">
      <c r="A3274" s="31" t="s">
        <v>9757</v>
      </c>
      <c r="B3274" s="31" t="s">
        <v>14716</v>
      </c>
      <c r="C3274" s="31" t="s">
        <v>14717</v>
      </c>
      <c r="D3274" s="32">
        <v>44085</v>
      </c>
      <c r="E3274" s="31" t="s">
        <v>14718</v>
      </c>
      <c r="F3274" s="31" t="s">
        <v>12612</v>
      </c>
      <c r="G3274" s="33">
        <v>-19260</v>
      </c>
      <c r="H3274" s="33">
        <v>-19260</v>
      </c>
      <c r="I3274" s="31" t="s">
        <v>9762</v>
      </c>
      <c r="J3274" s="31" t="s">
        <v>9763</v>
      </c>
      <c r="K3274" s="33">
        <v>-19260</v>
      </c>
      <c r="L3274" s="31" t="s">
        <v>9764</v>
      </c>
      <c r="M3274" t="e">
        <f t="shared" si="159"/>
        <v>#VALUE!</v>
      </c>
    </row>
    <row r="3275" spans="1:13" hidden="1">
      <c r="A3275" s="31" t="s">
        <v>9757</v>
      </c>
      <c r="B3275" s="31" t="s">
        <v>14716</v>
      </c>
      <c r="C3275" s="31" t="s">
        <v>14717</v>
      </c>
      <c r="D3275" s="32">
        <v>44085</v>
      </c>
      <c r="E3275" s="31" t="s">
        <v>14718</v>
      </c>
      <c r="F3275" s="31" t="s">
        <v>9875</v>
      </c>
      <c r="G3275" s="33">
        <v>19260</v>
      </c>
      <c r="H3275" s="33">
        <v>19260</v>
      </c>
      <c r="I3275" s="31" t="s">
        <v>9762</v>
      </c>
      <c r="J3275" s="31" t="s">
        <v>9763</v>
      </c>
      <c r="K3275" s="33">
        <v>19260</v>
      </c>
      <c r="L3275" s="31" t="s">
        <v>9764</v>
      </c>
      <c r="M3275" t="e">
        <f t="shared" si="159"/>
        <v>#VALUE!</v>
      </c>
    </row>
    <row r="3276" spans="1:13" hidden="1">
      <c r="A3276" s="31" t="s">
        <v>9757</v>
      </c>
      <c r="B3276" s="31" t="s">
        <v>14719</v>
      </c>
      <c r="C3276" s="31" t="s">
        <v>14720</v>
      </c>
      <c r="D3276" s="32">
        <v>44085</v>
      </c>
      <c r="E3276" s="31" t="s">
        <v>14721</v>
      </c>
      <c r="F3276" s="31" t="s">
        <v>12612</v>
      </c>
      <c r="G3276" s="33">
        <v>-8133.36</v>
      </c>
      <c r="H3276" s="33">
        <v>-8133.36</v>
      </c>
      <c r="I3276" s="31" t="s">
        <v>9762</v>
      </c>
      <c r="J3276" s="31" t="s">
        <v>9763</v>
      </c>
      <c r="K3276" s="33">
        <v>-8133.36</v>
      </c>
      <c r="L3276" s="31" t="s">
        <v>9764</v>
      </c>
      <c r="M3276" t="e">
        <f t="shared" si="159"/>
        <v>#VALUE!</v>
      </c>
    </row>
    <row r="3277" spans="1:13" hidden="1">
      <c r="A3277" s="31" t="s">
        <v>9757</v>
      </c>
      <c r="B3277" s="31" t="s">
        <v>14719</v>
      </c>
      <c r="C3277" s="31" t="s">
        <v>14720</v>
      </c>
      <c r="D3277" s="32">
        <v>44085</v>
      </c>
      <c r="E3277" s="31" t="s">
        <v>14721</v>
      </c>
      <c r="F3277" s="31" t="s">
        <v>9867</v>
      </c>
      <c r="G3277" s="33">
        <v>10</v>
      </c>
      <c r="H3277" s="33">
        <v>10</v>
      </c>
      <c r="I3277" s="31" t="s">
        <v>9762</v>
      </c>
      <c r="J3277" s="31" t="s">
        <v>9763</v>
      </c>
      <c r="K3277" s="33">
        <v>10</v>
      </c>
      <c r="L3277" s="31" t="s">
        <v>9764</v>
      </c>
      <c r="M3277" t="e">
        <f t="shared" si="159"/>
        <v>#VALUE!</v>
      </c>
    </row>
    <row r="3278" spans="1:13" hidden="1">
      <c r="A3278" s="31" t="s">
        <v>9757</v>
      </c>
      <c r="B3278" s="31" t="s">
        <v>14719</v>
      </c>
      <c r="C3278" s="31" t="s">
        <v>14720</v>
      </c>
      <c r="D3278" s="32">
        <v>44085</v>
      </c>
      <c r="E3278" s="31" t="s">
        <v>14721</v>
      </c>
      <c r="F3278" s="31" t="s">
        <v>9875</v>
      </c>
      <c r="G3278" s="33">
        <v>8123.36</v>
      </c>
      <c r="H3278" s="33">
        <v>8123.36</v>
      </c>
      <c r="I3278" s="31" t="s">
        <v>9762</v>
      </c>
      <c r="J3278" s="31" t="s">
        <v>9763</v>
      </c>
      <c r="K3278" s="33">
        <v>8123.36</v>
      </c>
      <c r="L3278" s="31" t="s">
        <v>9764</v>
      </c>
      <c r="M3278" t="e">
        <f t="shared" si="159"/>
        <v>#VALUE!</v>
      </c>
    </row>
    <row r="3279" spans="1:13" hidden="1">
      <c r="A3279" s="31" t="s">
        <v>9757</v>
      </c>
      <c r="B3279" s="31" t="s">
        <v>14722</v>
      </c>
      <c r="C3279" s="31" t="s">
        <v>14723</v>
      </c>
      <c r="D3279" s="32">
        <v>44085</v>
      </c>
      <c r="E3279" s="31" t="s">
        <v>14724</v>
      </c>
      <c r="F3279" s="31" t="s">
        <v>12612</v>
      </c>
      <c r="G3279" s="33">
        <v>-19270</v>
      </c>
      <c r="H3279" s="33">
        <v>-19270</v>
      </c>
      <c r="I3279" s="31" t="s">
        <v>9762</v>
      </c>
      <c r="J3279" s="31" t="s">
        <v>9763</v>
      </c>
      <c r="K3279" s="33">
        <v>-19270</v>
      </c>
      <c r="L3279" s="31" t="s">
        <v>9764</v>
      </c>
      <c r="M3279" t="e">
        <f t="shared" si="159"/>
        <v>#VALUE!</v>
      </c>
    </row>
    <row r="3280" spans="1:13" hidden="1">
      <c r="A3280" s="31" t="s">
        <v>9757</v>
      </c>
      <c r="B3280" s="31" t="s">
        <v>14722</v>
      </c>
      <c r="C3280" s="31" t="s">
        <v>14723</v>
      </c>
      <c r="D3280" s="32">
        <v>44085</v>
      </c>
      <c r="E3280" s="31" t="s">
        <v>14724</v>
      </c>
      <c r="F3280" s="31" t="s">
        <v>9867</v>
      </c>
      <c r="G3280" s="33">
        <v>10</v>
      </c>
      <c r="H3280" s="33">
        <v>10</v>
      </c>
      <c r="I3280" s="31" t="s">
        <v>9762</v>
      </c>
      <c r="J3280" s="31" t="s">
        <v>9763</v>
      </c>
      <c r="K3280" s="33">
        <v>10</v>
      </c>
      <c r="L3280" s="31" t="s">
        <v>9764</v>
      </c>
      <c r="M3280" t="e">
        <f t="shared" si="159"/>
        <v>#VALUE!</v>
      </c>
    </row>
    <row r="3281" spans="1:13" hidden="1">
      <c r="A3281" s="31" t="s">
        <v>9757</v>
      </c>
      <c r="B3281" s="31" t="s">
        <v>14722</v>
      </c>
      <c r="C3281" s="31" t="s">
        <v>14723</v>
      </c>
      <c r="D3281" s="32">
        <v>44085</v>
      </c>
      <c r="E3281" s="31" t="s">
        <v>14724</v>
      </c>
      <c r="F3281" s="31" t="s">
        <v>9875</v>
      </c>
      <c r="G3281" s="33">
        <v>19260</v>
      </c>
      <c r="H3281" s="33">
        <v>19260</v>
      </c>
      <c r="I3281" s="31" t="s">
        <v>9762</v>
      </c>
      <c r="J3281" s="31" t="s">
        <v>9763</v>
      </c>
      <c r="K3281" s="33">
        <v>19260</v>
      </c>
      <c r="L3281" s="31" t="s">
        <v>9764</v>
      </c>
      <c r="M3281" t="e">
        <f t="shared" si="159"/>
        <v>#VALUE!</v>
      </c>
    </row>
    <row r="3282" spans="1:13" hidden="1">
      <c r="A3282" s="31" t="s">
        <v>9757</v>
      </c>
      <c r="B3282" s="31" t="s">
        <v>14725</v>
      </c>
      <c r="C3282" s="31" t="s">
        <v>14726</v>
      </c>
      <c r="D3282" s="32">
        <v>44085</v>
      </c>
      <c r="E3282" s="31" t="s">
        <v>14727</v>
      </c>
      <c r="F3282" s="31" t="s">
        <v>12612</v>
      </c>
      <c r="G3282" s="33">
        <v>-9610</v>
      </c>
      <c r="H3282" s="33">
        <v>-9610</v>
      </c>
      <c r="I3282" s="31" t="s">
        <v>9762</v>
      </c>
      <c r="J3282" s="31" t="s">
        <v>9763</v>
      </c>
      <c r="K3282" s="33">
        <v>-9610</v>
      </c>
      <c r="L3282" s="31" t="s">
        <v>9764</v>
      </c>
      <c r="M3282" t="e">
        <f t="shared" si="159"/>
        <v>#VALUE!</v>
      </c>
    </row>
    <row r="3283" spans="1:13" hidden="1">
      <c r="A3283" s="31" t="s">
        <v>9757</v>
      </c>
      <c r="B3283" s="31" t="s">
        <v>14725</v>
      </c>
      <c r="C3283" s="31" t="s">
        <v>14726</v>
      </c>
      <c r="D3283" s="32">
        <v>44085</v>
      </c>
      <c r="E3283" s="31" t="s">
        <v>14727</v>
      </c>
      <c r="F3283" s="31" t="s">
        <v>9867</v>
      </c>
      <c r="G3283" s="33">
        <v>10</v>
      </c>
      <c r="H3283" s="33">
        <v>10</v>
      </c>
      <c r="I3283" s="31" t="s">
        <v>9762</v>
      </c>
      <c r="J3283" s="31" t="s">
        <v>9763</v>
      </c>
      <c r="K3283" s="33">
        <v>10</v>
      </c>
      <c r="L3283" s="31" t="s">
        <v>9764</v>
      </c>
      <c r="M3283" t="e">
        <f t="shared" si="159"/>
        <v>#VALUE!</v>
      </c>
    </row>
    <row r="3284" spans="1:13" hidden="1">
      <c r="A3284" s="31" t="s">
        <v>9757</v>
      </c>
      <c r="B3284" s="31" t="s">
        <v>14725</v>
      </c>
      <c r="C3284" s="31" t="s">
        <v>14726</v>
      </c>
      <c r="D3284" s="32">
        <v>44085</v>
      </c>
      <c r="E3284" s="31" t="s">
        <v>14727</v>
      </c>
      <c r="F3284" s="31" t="s">
        <v>9875</v>
      </c>
      <c r="G3284" s="33">
        <v>9600</v>
      </c>
      <c r="H3284" s="33">
        <v>9600</v>
      </c>
      <c r="I3284" s="31" t="s">
        <v>9762</v>
      </c>
      <c r="J3284" s="31" t="s">
        <v>9763</v>
      </c>
      <c r="K3284" s="33">
        <v>9600</v>
      </c>
      <c r="L3284" s="31" t="s">
        <v>9764</v>
      </c>
      <c r="M3284" t="e">
        <f t="shared" si="159"/>
        <v>#VALUE!</v>
      </c>
    </row>
    <row r="3285" spans="1:13" hidden="1">
      <c r="A3285" s="31" t="s">
        <v>9757</v>
      </c>
      <c r="B3285" s="31" t="s">
        <v>14728</v>
      </c>
      <c r="C3285" s="31" t="s">
        <v>14729</v>
      </c>
      <c r="D3285" s="32">
        <v>44085</v>
      </c>
      <c r="E3285" s="31" t="s">
        <v>14730</v>
      </c>
      <c r="F3285" s="31" t="s">
        <v>12612</v>
      </c>
      <c r="G3285" s="33">
        <v>-23853.5</v>
      </c>
      <c r="H3285" s="33">
        <v>-23853.5</v>
      </c>
      <c r="I3285" s="31" t="s">
        <v>9762</v>
      </c>
      <c r="J3285" s="31" t="s">
        <v>9763</v>
      </c>
      <c r="K3285" s="33">
        <v>-23853.5</v>
      </c>
      <c r="L3285" s="31" t="s">
        <v>9764</v>
      </c>
      <c r="M3285" t="e">
        <f t="shared" si="159"/>
        <v>#VALUE!</v>
      </c>
    </row>
    <row r="3286" spans="1:13" hidden="1">
      <c r="A3286" s="31" t="s">
        <v>9757</v>
      </c>
      <c r="B3286" s="31" t="s">
        <v>14728</v>
      </c>
      <c r="C3286" s="31" t="s">
        <v>14729</v>
      </c>
      <c r="D3286" s="32">
        <v>44085</v>
      </c>
      <c r="E3286" s="31" t="s">
        <v>14730</v>
      </c>
      <c r="F3286" s="31" t="s">
        <v>10617</v>
      </c>
      <c r="G3286" s="33">
        <v>23853.5</v>
      </c>
      <c r="H3286" s="33">
        <v>23853.5</v>
      </c>
      <c r="I3286" s="31" t="s">
        <v>9762</v>
      </c>
      <c r="J3286" s="31" t="s">
        <v>9763</v>
      </c>
      <c r="K3286" s="33">
        <v>23853.5</v>
      </c>
      <c r="L3286" s="31" t="s">
        <v>9764</v>
      </c>
      <c r="M3286" t="e">
        <f t="shared" si="159"/>
        <v>#VALUE!</v>
      </c>
    </row>
    <row r="3287" spans="1:13" hidden="1">
      <c r="A3287" s="31" t="s">
        <v>9757</v>
      </c>
      <c r="B3287" s="31" t="s">
        <v>14731</v>
      </c>
      <c r="C3287" s="31" t="s">
        <v>14732</v>
      </c>
      <c r="D3287" s="32">
        <v>44085</v>
      </c>
      <c r="E3287" s="31" t="s">
        <v>14733</v>
      </c>
      <c r="F3287" s="31" t="s">
        <v>14296</v>
      </c>
      <c r="G3287" s="33">
        <v>-89200</v>
      </c>
      <c r="H3287" s="33">
        <v>-89200</v>
      </c>
      <c r="I3287" s="31" t="s">
        <v>9762</v>
      </c>
      <c r="J3287" s="31" t="s">
        <v>9763</v>
      </c>
      <c r="K3287" s="33">
        <v>-89200</v>
      </c>
      <c r="L3287" s="31" t="s">
        <v>9764</v>
      </c>
      <c r="M3287" t="e">
        <f t="shared" si="159"/>
        <v>#VALUE!</v>
      </c>
    </row>
    <row r="3288" spans="1:13" hidden="1">
      <c r="A3288" s="31" t="s">
        <v>9757</v>
      </c>
      <c r="B3288" s="31" t="s">
        <v>14731</v>
      </c>
      <c r="C3288" s="31" t="s">
        <v>14732</v>
      </c>
      <c r="D3288" s="32">
        <v>44085</v>
      </c>
      <c r="E3288" s="31" t="s">
        <v>14733</v>
      </c>
      <c r="F3288" s="31" t="s">
        <v>13798</v>
      </c>
      <c r="G3288" s="33">
        <v>89200</v>
      </c>
      <c r="H3288" s="33">
        <v>89200</v>
      </c>
      <c r="I3288" s="31" t="s">
        <v>9762</v>
      </c>
      <c r="J3288" s="31" t="s">
        <v>9763</v>
      </c>
      <c r="K3288" s="33">
        <v>89200</v>
      </c>
      <c r="L3288" s="31" t="s">
        <v>9764</v>
      </c>
      <c r="M3288" t="e">
        <f t="shared" si="159"/>
        <v>#VALUE!</v>
      </c>
    </row>
    <row r="3289" spans="1:13" hidden="1">
      <c r="A3289" s="31" t="s">
        <v>9757</v>
      </c>
      <c r="B3289" s="31" t="s">
        <v>14734</v>
      </c>
      <c r="C3289" s="31" t="s">
        <v>14735</v>
      </c>
      <c r="D3289" s="32">
        <v>44085</v>
      </c>
      <c r="E3289" s="31" t="s">
        <v>14736</v>
      </c>
      <c r="F3289" s="31" t="s">
        <v>14737</v>
      </c>
      <c r="G3289" s="33">
        <v>-26700</v>
      </c>
      <c r="H3289" s="33">
        <v>-26700</v>
      </c>
      <c r="I3289" s="31" t="s">
        <v>9762</v>
      </c>
      <c r="J3289" s="31" t="s">
        <v>9763</v>
      </c>
      <c r="K3289" s="33">
        <v>-26700</v>
      </c>
      <c r="L3289" s="31" t="s">
        <v>9764</v>
      </c>
      <c r="M3289" t="e">
        <f t="shared" si="159"/>
        <v>#VALUE!</v>
      </c>
    </row>
    <row r="3290" spans="1:13" hidden="1">
      <c r="A3290" s="31" t="s">
        <v>9757</v>
      </c>
      <c r="B3290" s="31" t="s">
        <v>14734</v>
      </c>
      <c r="C3290" s="31" t="s">
        <v>14735</v>
      </c>
      <c r="D3290" s="32">
        <v>44085</v>
      </c>
      <c r="E3290" s="31" t="s">
        <v>14736</v>
      </c>
      <c r="F3290" s="31" t="s">
        <v>14738</v>
      </c>
      <c r="G3290" s="33">
        <v>26700</v>
      </c>
      <c r="H3290" s="33">
        <v>26700</v>
      </c>
      <c r="I3290" s="31" t="s">
        <v>9762</v>
      </c>
      <c r="J3290" s="31" t="s">
        <v>9763</v>
      </c>
      <c r="K3290" s="33">
        <v>26700</v>
      </c>
      <c r="L3290" s="31" t="s">
        <v>9764</v>
      </c>
      <c r="M3290" t="e">
        <f t="shared" si="159"/>
        <v>#VALUE!</v>
      </c>
    </row>
    <row r="3291" spans="1:13" hidden="1">
      <c r="A3291" s="31" t="s">
        <v>9757</v>
      </c>
      <c r="B3291" s="31" t="s">
        <v>14739</v>
      </c>
      <c r="C3291" s="31" t="s">
        <v>14740</v>
      </c>
      <c r="D3291" s="32">
        <v>44085</v>
      </c>
      <c r="E3291" s="31" t="s">
        <v>14741</v>
      </c>
      <c r="F3291" s="31" t="s">
        <v>13822</v>
      </c>
      <c r="G3291" s="33">
        <v>-8400</v>
      </c>
      <c r="H3291" s="33">
        <v>-8400</v>
      </c>
      <c r="I3291" s="31" t="s">
        <v>9762</v>
      </c>
      <c r="J3291" s="31" t="s">
        <v>9763</v>
      </c>
      <c r="K3291" s="33">
        <v>-8400</v>
      </c>
      <c r="L3291" s="31" t="s">
        <v>9764</v>
      </c>
      <c r="M3291" t="e">
        <f t="shared" si="159"/>
        <v>#VALUE!</v>
      </c>
    </row>
    <row r="3292" spans="1:13" hidden="1">
      <c r="A3292" s="31" t="s">
        <v>9757</v>
      </c>
      <c r="B3292" s="31" t="s">
        <v>14739</v>
      </c>
      <c r="C3292" s="31" t="s">
        <v>14740</v>
      </c>
      <c r="D3292" s="32">
        <v>44085</v>
      </c>
      <c r="E3292" s="31" t="s">
        <v>14741</v>
      </c>
      <c r="F3292" s="31" t="s">
        <v>13802</v>
      </c>
      <c r="G3292" s="33">
        <v>8400</v>
      </c>
      <c r="H3292" s="33">
        <v>8400</v>
      </c>
      <c r="I3292" s="31" t="s">
        <v>9762</v>
      </c>
      <c r="J3292" s="31" t="s">
        <v>9763</v>
      </c>
      <c r="K3292" s="33">
        <v>8400</v>
      </c>
      <c r="L3292" s="31" t="s">
        <v>9764</v>
      </c>
      <c r="M3292" t="e">
        <f t="shared" si="159"/>
        <v>#VALUE!</v>
      </c>
    </row>
    <row r="3293" spans="1:13" hidden="1">
      <c r="A3293" s="31" t="s">
        <v>9757</v>
      </c>
      <c r="B3293" s="31" t="s">
        <v>14742</v>
      </c>
      <c r="C3293" s="31" t="s">
        <v>14743</v>
      </c>
      <c r="D3293" s="32">
        <v>44085</v>
      </c>
      <c r="E3293" s="31" t="s">
        <v>14744</v>
      </c>
      <c r="F3293" s="31" t="s">
        <v>13643</v>
      </c>
      <c r="G3293" s="33">
        <v>-18000</v>
      </c>
      <c r="H3293" s="33">
        <v>-18000</v>
      </c>
      <c r="I3293" s="31" t="s">
        <v>9762</v>
      </c>
      <c r="J3293" s="31" t="s">
        <v>9763</v>
      </c>
      <c r="K3293" s="33">
        <v>-18000</v>
      </c>
      <c r="L3293" s="31" t="s">
        <v>9764</v>
      </c>
      <c r="M3293" t="e">
        <f t="shared" si="159"/>
        <v>#VALUE!</v>
      </c>
    </row>
    <row r="3294" spans="1:13" hidden="1">
      <c r="A3294" s="31" t="s">
        <v>9757</v>
      </c>
      <c r="B3294" s="31" t="s">
        <v>14742</v>
      </c>
      <c r="C3294" s="31" t="s">
        <v>14743</v>
      </c>
      <c r="D3294" s="32">
        <v>44085</v>
      </c>
      <c r="E3294" s="31" t="s">
        <v>14744</v>
      </c>
      <c r="F3294" s="31" t="s">
        <v>10050</v>
      </c>
      <c r="G3294" s="33">
        <v>18000</v>
      </c>
      <c r="H3294" s="33">
        <v>18000</v>
      </c>
      <c r="I3294" s="31" t="s">
        <v>9762</v>
      </c>
      <c r="J3294" s="31" t="s">
        <v>9763</v>
      </c>
      <c r="K3294" s="33">
        <v>18000</v>
      </c>
      <c r="L3294" s="31" t="s">
        <v>9764</v>
      </c>
      <c r="M3294" t="e">
        <f t="shared" si="159"/>
        <v>#VALUE!</v>
      </c>
    </row>
    <row r="3295" spans="1:13" hidden="1">
      <c r="A3295" s="31" t="s">
        <v>9757</v>
      </c>
      <c r="B3295" s="31" t="s">
        <v>14745</v>
      </c>
      <c r="C3295" s="31" t="s">
        <v>14746</v>
      </c>
      <c r="D3295" s="32">
        <v>44085</v>
      </c>
      <c r="E3295" s="31" t="s">
        <v>14747</v>
      </c>
      <c r="F3295" s="31" t="s">
        <v>12612</v>
      </c>
      <c r="G3295" s="33">
        <v>-1091227.5</v>
      </c>
      <c r="H3295" s="33">
        <v>-1091227.5</v>
      </c>
      <c r="I3295" s="31" t="s">
        <v>9762</v>
      </c>
      <c r="J3295" s="31" t="s">
        <v>9763</v>
      </c>
      <c r="K3295" s="33">
        <v>-1091227.5</v>
      </c>
      <c r="L3295" s="31" t="s">
        <v>9764</v>
      </c>
      <c r="M3295" t="e">
        <f t="shared" si="159"/>
        <v>#VALUE!</v>
      </c>
    </row>
    <row r="3296" spans="1:13" hidden="1">
      <c r="A3296" s="31" t="s">
        <v>9757</v>
      </c>
      <c r="B3296" s="31" t="s">
        <v>14745</v>
      </c>
      <c r="C3296" s="31" t="s">
        <v>14746</v>
      </c>
      <c r="D3296" s="32">
        <v>44085</v>
      </c>
      <c r="E3296" s="31" t="s">
        <v>14747</v>
      </c>
      <c r="F3296" s="31" t="s">
        <v>9997</v>
      </c>
      <c r="G3296" s="33">
        <v>1091227.5</v>
      </c>
      <c r="H3296" s="33">
        <v>1091227.5</v>
      </c>
      <c r="I3296" s="31" t="s">
        <v>9762</v>
      </c>
      <c r="J3296" s="31" t="s">
        <v>9763</v>
      </c>
      <c r="K3296" s="33">
        <v>1091227.5</v>
      </c>
      <c r="L3296" s="31" t="s">
        <v>9764</v>
      </c>
      <c r="M3296" t="e">
        <f t="shared" si="159"/>
        <v>#VALUE!</v>
      </c>
    </row>
    <row r="3297" spans="1:13" hidden="1">
      <c r="A3297" s="31" t="s">
        <v>9757</v>
      </c>
      <c r="B3297" s="31" t="s">
        <v>14748</v>
      </c>
      <c r="C3297" s="31" t="s">
        <v>14749</v>
      </c>
      <c r="D3297" s="32">
        <v>44085</v>
      </c>
      <c r="E3297" s="31" t="s">
        <v>14750</v>
      </c>
      <c r="F3297" s="31" t="s">
        <v>12612</v>
      </c>
      <c r="G3297" s="33">
        <v>-538600</v>
      </c>
      <c r="H3297" s="33">
        <v>-538600</v>
      </c>
      <c r="I3297" s="31" t="s">
        <v>9762</v>
      </c>
      <c r="J3297" s="31" t="s">
        <v>9763</v>
      </c>
      <c r="K3297" s="33">
        <v>-538600</v>
      </c>
      <c r="L3297" s="31" t="s">
        <v>9764</v>
      </c>
      <c r="M3297" t="e">
        <f t="shared" si="159"/>
        <v>#VALUE!</v>
      </c>
    </row>
    <row r="3298" spans="1:13" hidden="1">
      <c r="A3298" s="31" t="s">
        <v>9757</v>
      </c>
      <c r="B3298" s="31" t="s">
        <v>14748</v>
      </c>
      <c r="C3298" s="31" t="s">
        <v>14749</v>
      </c>
      <c r="D3298" s="32">
        <v>44085</v>
      </c>
      <c r="E3298" s="31" t="s">
        <v>14750</v>
      </c>
      <c r="F3298" s="31" t="s">
        <v>9997</v>
      </c>
      <c r="G3298" s="33">
        <v>538600</v>
      </c>
      <c r="H3298" s="33">
        <v>538600</v>
      </c>
      <c r="I3298" s="31" t="s">
        <v>9762</v>
      </c>
      <c r="J3298" s="31" t="s">
        <v>9763</v>
      </c>
      <c r="K3298" s="33">
        <v>538600</v>
      </c>
      <c r="L3298" s="31" t="s">
        <v>9764</v>
      </c>
      <c r="M3298" t="e">
        <f t="shared" si="159"/>
        <v>#VALUE!</v>
      </c>
    </row>
    <row r="3299" spans="1:13" hidden="1">
      <c r="A3299" s="31" t="s">
        <v>9757</v>
      </c>
      <c r="B3299" s="31" t="s">
        <v>14751</v>
      </c>
      <c r="C3299" s="31" t="s">
        <v>14752</v>
      </c>
      <c r="D3299" s="32">
        <v>44085</v>
      </c>
      <c r="E3299" s="31" t="s">
        <v>14753</v>
      </c>
      <c r="F3299" s="31" t="s">
        <v>12612</v>
      </c>
      <c r="G3299" s="33">
        <v>-15210</v>
      </c>
      <c r="H3299" s="33">
        <v>-15210</v>
      </c>
      <c r="I3299" s="31" t="s">
        <v>9762</v>
      </c>
      <c r="J3299" s="31" t="s">
        <v>9763</v>
      </c>
      <c r="K3299" s="33">
        <v>-15210</v>
      </c>
      <c r="L3299" s="31" t="s">
        <v>9764</v>
      </c>
      <c r="M3299" t="e">
        <f t="shared" si="159"/>
        <v>#VALUE!</v>
      </c>
    </row>
    <row r="3300" spans="1:13" hidden="1">
      <c r="A3300" s="31" t="s">
        <v>9757</v>
      </c>
      <c r="B3300" s="31" t="s">
        <v>14751</v>
      </c>
      <c r="C3300" s="31" t="s">
        <v>14752</v>
      </c>
      <c r="D3300" s="32">
        <v>44085</v>
      </c>
      <c r="E3300" s="31" t="s">
        <v>14753</v>
      </c>
      <c r="F3300" s="31" t="s">
        <v>9875</v>
      </c>
      <c r="G3300" s="33">
        <v>15210</v>
      </c>
      <c r="H3300" s="33">
        <v>15210</v>
      </c>
      <c r="I3300" s="31" t="s">
        <v>9762</v>
      </c>
      <c r="J3300" s="31" t="s">
        <v>9763</v>
      </c>
      <c r="K3300" s="33">
        <v>15210</v>
      </c>
      <c r="L3300" s="31" t="s">
        <v>9764</v>
      </c>
      <c r="M3300" t="e">
        <f t="shared" si="159"/>
        <v>#VALUE!</v>
      </c>
    </row>
    <row r="3301" spans="1:13" hidden="1">
      <c r="A3301" s="31" t="s">
        <v>9757</v>
      </c>
      <c r="B3301" s="31" t="s">
        <v>14754</v>
      </c>
      <c r="C3301" s="31" t="s">
        <v>14755</v>
      </c>
      <c r="D3301" s="32">
        <v>44088</v>
      </c>
      <c r="E3301" s="31" t="s">
        <v>14756</v>
      </c>
      <c r="F3301" s="31" t="s">
        <v>14286</v>
      </c>
      <c r="G3301" s="33">
        <v>12000</v>
      </c>
      <c r="H3301" s="33">
        <v>12000</v>
      </c>
      <c r="I3301" s="31" t="s">
        <v>9762</v>
      </c>
      <c r="J3301" s="31" t="s">
        <v>9763</v>
      </c>
      <c r="K3301" s="33">
        <v>12000</v>
      </c>
      <c r="L3301" s="31" t="s">
        <v>9764</v>
      </c>
      <c r="M3301" t="e">
        <f t="shared" si="159"/>
        <v>#VALUE!</v>
      </c>
    </row>
    <row r="3302" spans="1:13" hidden="1">
      <c r="A3302" s="31" t="s">
        <v>9757</v>
      </c>
      <c r="B3302" s="31" t="s">
        <v>14754</v>
      </c>
      <c r="C3302" s="31" t="s">
        <v>14755</v>
      </c>
      <c r="D3302" s="32">
        <v>44088</v>
      </c>
      <c r="E3302" s="31" t="s">
        <v>14756</v>
      </c>
      <c r="F3302" s="31" t="s">
        <v>12612</v>
      </c>
      <c r="G3302" s="33">
        <v>-12000</v>
      </c>
      <c r="H3302" s="33">
        <v>-12000</v>
      </c>
      <c r="I3302" s="31" t="s">
        <v>9762</v>
      </c>
      <c r="J3302" s="31" t="s">
        <v>9763</v>
      </c>
      <c r="K3302" s="33">
        <v>-12000</v>
      </c>
      <c r="L3302" s="31" t="s">
        <v>9764</v>
      </c>
      <c r="M3302" t="e">
        <f t="shared" si="159"/>
        <v>#VALUE!</v>
      </c>
    </row>
    <row r="3303" spans="1:13" hidden="1">
      <c r="A3303" s="31" t="s">
        <v>9757</v>
      </c>
      <c r="B3303" s="31" t="s">
        <v>14757</v>
      </c>
      <c r="C3303" s="31" t="s">
        <v>14758</v>
      </c>
      <c r="D3303" s="32">
        <v>44092</v>
      </c>
      <c r="E3303" s="31" t="s">
        <v>14759</v>
      </c>
      <c r="F3303" s="31" t="s">
        <v>12612</v>
      </c>
      <c r="G3303" s="33">
        <v>-763785</v>
      </c>
      <c r="H3303" s="33">
        <v>-763785</v>
      </c>
      <c r="I3303" s="31" t="s">
        <v>9762</v>
      </c>
      <c r="J3303" s="31" t="s">
        <v>9763</v>
      </c>
      <c r="K3303" s="33">
        <v>-763785</v>
      </c>
      <c r="L3303" s="31" t="s">
        <v>9764</v>
      </c>
      <c r="M3303" t="e">
        <f t="shared" si="159"/>
        <v>#VALUE!</v>
      </c>
    </row>
    <row r="3304" spans="1:13" hidden="1">
      <c r="A3304" s="31" t="s">
        <v>9757</v>
      </c>
      <c r="B3304" s="31" t="s">
        <v>14757</v>
      </c>
      <c r="C3304" s="31" t="s">
        <v>14758</v>
      </c>
      <c r="D3304" s="32">
        <v>44092</v>
      </c>
      <c r="E3304" s="31" t="s">
        <v>14759</v>
      </c>
      <c r="F3304" s="31" t="s">
        <v>9997</v>
      </c>
      <c r="G3304" s="33">
        <v>763785</v>
      </c>
      <c r="H3304" s="33">
        <v>763785</v>
      </c>
      <c r="I3304" s="31" t="s">
        <v>9762</v>
      </c>
      <c r="J3304" s="31" t="s">
        <v>9763</v>
      </c>
      <c r="K3304" s="33">
        <v>763785</v>
      </c>
      <c r="L3304" s="31" t="s">
        <v>9764</v>
      </c>
      <c r="M3304" t="e">
        <f t="shared" si="159"/>
        <v>#VALUE!</v>
      </c>
    </row>
    <row r="3305" spans="1:13" hidden="1">
      <c r="A3305" s="31" t="s">
        <v>9757</v>
      </c>
      <c r="B3305" s="31" t="s">
        <v>14760</v>
      </c>
      <c r="C3305" s="31" t="s">
        <v>14761</v>
      </c>
      <c r="D3305" s="32">
        <v>44092</v>
      </c>
      <c r="E3305" s="31" t="s">
        <v>14762</v>
      </c>
      <c r="F3305" s="31" t="s">
        <v>12612</v>
      </c>
      <c r="G3305" s="33">
        <v>-466290</v>
      </c>
      <c r="H3305" s="33">
        <v>-466290</v>
      </c>
      <c r="I3305" s="31" t="s">
        <v>9762</v>
      </c>
      <c r="J3305" s="31" t="s">
        <v>9763</v>
      </c>
      <c r="K3305" s="33">
        <v>-466290</v>
      </c>
      <c r="L3305" s="31" t="s">
        <v>9764</v>
      </c>
      <c r="M3305" t="e">
        <f t="shared" si="159"/>
        <v>#VALUE!</v>
      </c>
    </row>
    <row r="3306" spans="1:13" hidden="1">
      <c r="A3306" s="31" t="s">
        <v>9757</v>
      </c>
      <c r="B3306" s="31" t="s">
        <v>14760</v>
      </c>
      <c r="C3306" s="31" t="s">
        <v>14761</v>
      </c>
      <c r="D3306" s="32">
        <v>44092</v>
      </c>
      <c r="E3306" s="31" t="s">
        <v>14762</v>
      </c>
      <c r="F3306" s="31" t="s">
        <v>9997</v>
      </c>
      <c r="G3306" s="33">
        <v>466290</v>
      </c>
      <c r="H3306" s="33">
        <v>466290</v>
      </c>
      <c r="I3306" s="31" t="s">
        <v>9762</v>
      </c>
      <c r="J3306" s="31" t="s">
        <v>9763</v>
      </c>
      <c r="K3306" s="33">
        <v>466290</v>
      </c>
      <c r="L3306" s="31" t="s">
        <v>9764</v>
      </c>
      <c r="M3306" t="e">
        <f t="shared" si="159"/>
        <v>#VALUE!</v>
      </c>
    </row>
    <row r="3307" spans="1:13" hidden="1">
      <c r="A3307" s="31" t="s">
        <v>9757</v>
      </c>
      <c r="B3307" s="31" t="s">
        <v>14763</v>
      </c>
      <c r="C3307" s="31" t="s">
        <v>14764</v>
      </c>
      <c r="D3307" s="32">
        <v>44090</v>
      </c>
      <c r="E3307" s="31" t="s">
        <v>14765</v>
      </c>
      <c r="F3307" s="31" t="s">
        <v>12612</v>
      </c>
      <c r="G3307" s="33">
        <v>-54829.69</v>
      </c>
      <c r="H3307" s="33">
        <v>-54829.69</v>
      </c>
      <c r="I3307" s="31" t="s">
        <v>9762</v>
      </c>
      <c r="J3307" s="31" t="s">
        <v>9763</v>
      </c>
      <c r="K3307" s="33">
        <v>-54829.69</v>
      </c>
      <c r="L3307" s="31" t="s">
        <v>9764</v>
      </c>
      <c r="M3307" t="e">
        <f t="shared" si="159"/>
        <v>#VALUE!</v>
      </c>
    </row>
    <row r="3308" spans="1:13" hidden="1">
      <c r="A3308" s="31" t="s">
        <v>9757</v>
      </c>
      <c r="B3308" s="31" t="s">
        <v>14763</v>
      </c>
      <c r="C3308" s="31" t="s">
        <v>14764</v>
      </c>
      <c r="D3308" s="32">
        <v>44090</v>
      </c>
      <c r="E3308" s="31" t="s">
        <v>14765</v>
      </c>
      <c r="F3308" s="31" t="s">
        <v>9997</v>
      </c>
      <c r="G3308" s="33">
        <v>54829.69</v>
      </c>
      <c r="H3308" s="33">
        <v>54829.69</v>
      </c>
      <c r="I3308" s="31" t="s">
        <v>9762</v>
      </c>
      <c r="J3308" s="31" t="s">
        <v>9763</v>
      </c>
      <c r="K3308" s="33">
        <v>54829.69</v>
      </c>
      <c r="L3308" s="31" t="s">
        <v>9764</v>
      </c>
      <c r="M3308" t="e">
        <f t="shared" si="159"/>
        <v>#VALUE!</v>
      </c>
    </row>
    <row r="3309" spans="1:13" hidden="1">
      <c r="A3309" s="31" t="s">
        <v>9757</v>
      </c>
      <c r="B3309" s="31" t="s">
        <v>14766</v>
      </c>
      <c r="C3309" s="31" t="s">
        <v>14767</v>
      </c>
      <c r="D3309" s="32">
        <v>44092</v>
      </c>
      <c r="E3309" s="31" t="s">
        <v>14768</v>
      </c>
      <c r="F3309" s="31" t="s">
        <v>12612</v>
      </c>
      <c r="G3309" s="33">
        <v>-1942732.44</v>
      </c>
      <c r="H3309" s="33">
        <v>-1942732.44</v>
      </c>
      <c r="I3309" s="31" t="s">
        <v>9762</v>
      </c>
      <c r="J3309" s="31" t="s">
        <v>9763</v>
      </c>
      <c r="K3309" s="33">
        <v>-1942732.44</v>
      </c>
      <c r="L3309" s="31" t="s">
        <v>9764</v>
      </c>
      <c r="M3309" t="e">
        <f t="shared" si="159"/>
        <v>#VALUE!</v>
      </c>
    </row>
    <row r="3310" spans="1:13" hidden="1">
      <c r="A3310" s="31" t="s">
        <v>9757</v>
      </c>
      <c r="B3310" s="31" t="s">
        <v>14766</v>
      </c>
      <c r="C3310" s="31" t="s">
        <v>14767</v>
      </c>
      <c r="D3310" s="32">
        <v>44092</v>
      </c>
      <c r="E3310" s="31" t="s">
        <v>14768</v>
      </c>
      <c r="F3310" s="31" t="s">
        <v>9997</v>
      </c>
      <c r="G3310" s="33">
        <v>1942732.44</v>
      </c>
      <c r="H3310" s="33">
        <v>1942732.44</v>
      </c>
      <c r="I3310" s="31" t="s">
        <v>9762</v>
      </c>
      <c r="J3310" s="31" t="s">
        <v>9763</v>
      </c>
      <c r="K3310" s="33">
        <v>1942732.44</v>
      </c>
      <c r="L3310" s="31" t="s">
        <v>9764</v>
      </c>
      <c r="M3310" t="e">
        <f t="shared" si="159"/>
        <v>#VALUE!</v>
      </c>
    </row>
    <row r="3311" spans="1:13" hidden="1">
      <c r="A3311" s="31" t="s">
        <v>9757</v>
      </c>
      <c r="B3311" s="31" t="s">
        <v>14769</v>
      </c>
      <c r="C3311" s="31" t="s">
        <v>14770</v>
      </c>
      <c r="D3311" s="32">
        <v>44092</v>
      </c>
      <c r="E3311" s="31" t="s">
        <v>14771</v>
      </c>
      <c r="F3311" s="31" t="s">
        <v>12612</v>
      </c>
      <c r="G3311" s="33">
        <v>-318780</v>
      </c>
      <c r="H3311" s="33">
        <v>-318780</v>
      </c>
      <c r="I3311" s="31" t="s">
        <v>9762</v>
      </c>
      <c r="J3311" s="31" t="s">
        <v>9763</v>
      </c>
      <c r="K3311" s="33">
        <v>-318780</v>
      </c>
      <c r="L3311" s="31" t="s">
        <v>9764</v>
      </c>
      <c r="M3311" t="e">
        <f t="shared" si="159"/>
        <v>#VALUE!</v>
      </c>
    </row>
    <row r="3312" spans="1:13" hidden="1">
      <c r="A3312" s="31" t="s">
        <v>9757</v>
      </c>
      <c r="B3312" s="31" t="s">
        <v>14769</v>
      </c>
      <c r="C3312" s="31" t="s">
        <v>14770</v>
      </c>
      <c r="D3312" s="32">
        <v>44092</v>
      </c>
      <c r="E3312" s="31" t="s">
        <v>14771</v>
      </c>
      <c r="F3312" s="31" t="s">
        <v>9997</v>
      </c>
      <c r="G3312" s="33">
        <v>318780</v>
      </c>
      <c r="H3312" s="33">
        <v>318780</v>
      </c>
      <c r="I3312" s="31" t="s">
        <v>9762</v>
      </c>
      <c r="J3312" s="31" t="s">
        <v>9763</v>
      </c>
      <c r="K3312" s="33">
        <v>318780</v>
      </c>
      <c r="L3312" s="31" t="s">
        <v>9764</v>
      </c>
      <c r="M3312" t="e">
        <f t="shared" si="159"/>
        <v>#VALUE!</v>
      </c>
    </row>
    <row r="3313" spans="1:13" hidden="1">
      <c r="A3313" s="31" t="s">
        <v>9757</v>
      </c>
      <c r="B3313" s="31" t="s">
        <v>14772</v>
      </c>
      <c r="C3313" s="31" t="s">
        <v>14773</v>
      </c>
      <c r="D3313" s="32">
        <v>44092</v>
      </c>
      <c r="E3313" s="31" t="s">
        <v>14774</v>
      </c>
      <c r="F3313" s="31" t="s">
        <v>12612</v>
      </c>
      <c r="G3313" s="33">
        <v>-4514400</v>
      </c>
      <c r="H3313" s="33">
        <v>-4514400</v>
      </c>
      <c r="I3313" s="31" t="s">
        <v>9762</v>
      </c>
      <c r="J3313" s="31" t="s">
        <v>9763</v>
      </c>
      <c r="K3313" s="33">
        <v>-4514400</v>
      </c>
      <c r="L3313" s="31" t="s">
        <v>9764</v>
      </c>
      <c r="M3313" t="e">
        <f t="shared" si="159"/>
        <v>#VALUE!</v>
      </c>
    </row>
    <row r="3314" spans="1:13" hidden="1">
      <c r="A3314" s="31" t="s">
        <v>9757</v>
      </c>
      <c r="B3314" s="31" t="s">
        <v>14772</v>
      </c>
      <c r="C3314" s="31" t="s">
        <v>14773</v>
      </c>
      <c r="D3314" s="32">
        <v>44092</v>
      </c>
      <c r="E3314" s="31" t="s">
        <v>14774</v>
      </c>
      <c r="F3314" s="31" t="s">
        <v>9997</v>
      </c>
      <c r="G3314" s="33">
        <v>4514400</v>
      </c>
      <c r="H3314" s="33">
        <v>4514400</v>
      </c>
      <c r="I3314" s="31" t="s">
        <v>9762</v>
      </c>
      <c r="J3314" s="31" t="s">
        <v>9763</v>
      </c>
      <c r="K3314" s="33">
        <v>4514400</v>
      </c>
      <c r="L3314" s="31" t="s">
        <v>9764</v>
      </c>
      <c r="M3314" t="e">
        <f t="shared" si="159"/>
        <v>#VALUE!</v>
      </c>
    </row>
    <row r="3315" spans="1:13" hidden="1">
      <c r="A3315" s="31" t="s">
        <v>9757</v>
      </c>
      <c r="B3315" s="31" t="s">
        <v>14775</v>
      </c>
      <c r="C3315" s="31" t="s">
        <v>14776</v>
      </c>
      <c r="D3315" s="32">
        <v>44092</v>
      </c>
      <c r="E3315" s="31" t="s">
        <v>14777</v>
      </c>
      <c r="F3315" s="31" t="s">
        <v>12612</v>
      </c>
      <c r="G3315" s="33">
        <v>-2535013.7999999998</v>
      </c>
      <c r="H3315" s="33">
        <v>-2535013.7999999998</v>
      </c>
      <c r="I3315" s="31" t="s">
        <v>9762</v>
      </c>
      <c r="J3315" s="31" t="s">
        <v>9763</v>
      </c>
      <c r="K3315" s="33">
        <v>-2535013.7999999998</v>
      </c>
      <c r="L3315" s="31" t="s">
        <v>9764</v>
      </c>
      <c r="M3315" t="e">
        <f t="shared" si="159"/>
        <v>#VALUE!</v>
      </c>
    </row>
    <row r="3316" spans="1:13" hidden="1">
      <c r="A3316" s="31" t="s">
        <v>9757</v>
      </c>
      <c r="B3316" s="31" t="s">
        <v>14775</v>
      </c>
      <c r="C3316" s="31" t="s">
        <v>14776</v>
      </c>
      <c r="D3316" s="32">
        <v>44092</v>
      </c>
      <c r="E3316" s="31" t="s">
        <v>14777</v>
      </c>
      <c r="F3316" s="31" t="s">
        <v>9997</v>
      </c>
      <c r="G3316" s="33">
        <v>2535013.7999999998</v>
      </c>
      <c r="H3316" s="33">
        <v>2535013.7999999998</v>
      </c>
      <c r="I3316" s="31" t="s">
        <v>9762</v>
      </c>
      <c r="J3316" s="31" t="s">
        <v>9763</v>
      </c>
      <c r="K3316" s="33">
        <v>2535013.7999999998</v>
      </c>
      <c r="L3316" s="31" t="s">
        <v>9764</v>
      </c>
      <c r="M3316" t="e">
        <f t="shared" si="159"/>
        <v>#VALUE!</v>
      </c>
    </row>
    <row r="3317" spans="1:13" hidden="1">
      <c r="A3317" s="31" t="s">
        <v>9757</v>
      </c>
      <c r="B3317" s="31" t="s">
        <v>14778</v>
      </c>
      <c r="C3317" s="31" t="s">
        <v>14779</v>
      </c>
      <c r="D3317" s="32">
        <v>44092</v>
      </c>
      <c r="E3317" s="31" t="s">
        <v>14780</v>
      </c>
      <c r="F3317" s="31" t="s">
        <v>12612</v>
      </c>
      <c r="G3317" s="33">
        <v>-292980.59999999998</v>
      </c>
      <c r="H3317" s="33">
        <v>-292980.59999999998</v>
      </c>
      <c r="I3317" s="31" t="s">
        <v>9762</v>
      </c>
      <c r="J3317" s="31" t="s">
        <v>9763</v>
      </c>
      <c r="K3317" s="33">
        <v>-292980.59999999998</v>
      </c>
      <c r="L3317" s="31" t="s">
        <v>9764</v>
      </c>
      <c r="M3317" t="e">
        <f t="shared" si="159"/>
        <v>#VALUE!</v>
      </c>
    </row>
    <row r="3318" spans="1:13" hidden="1">
      <c r="A3318" s="31" t="s">
        <v>9757</v>
      </c>
      <c r="B3318" s="31" t="s">
        <v>14778</v>
      </c>
      <c r="C3318" s="31" t="s">
        <v>14779</v>
      </c>
      <c r="D3318" s="32">
        <v>44092</v>
      </c>
      <c r="E3318" s="31" t="s">
        <v>14780</v>
      </c>
      <c r="F3318" s="31" t="s">
        <v>9997</v>
      </c>
      <c r="G3318" s="33">
        <v>292980.59999999998</v>
      </c>
      <c r="H3318" s="33">
        <v>292980.59999999998</v>
      </c>
      <c r="I3318" s="31" t="s">
        <v>9762</v>
      </c>
      <c r="J3318" s="31" t="s">
        <v>9763</v>
      </c>
      <c r="K3318" s="33">
        <v>292980.59999999998</v>
      </c>
      <c r="L3318" s="31" t="s">
        <v>9764</v>
      </c>
      <c r="M3318" t="e">
        <f t="shared" si="159"/>
        <v>#VALUE!</v>
      </c>
    </row>
    <row r="3319" spans="1:13" hidden="1">
      <c r="A3319" s="31" t="s">
        <v>9757</v>
      </c>
      <c r="B3319" s="31" t="s">
        <v>14781</v>
      </c>
      <c r="C3319" s="31" t="s">
        <v>14782</v>
      </c>
      <c r="D3319" s="32">
        <v>44089</v>
      </c>
      <c r="E3319" s="31" t="s">
        <v>14783</v>
      </c>
      <c r="F3319" s="31" t="s">
        <v>12612</v>
      </c>
      <c r="G3319" s="33">
        <v>-137803.98000000001</v>
      </c>
      <c r="H3319" s="33">
        <v>-137803.98000000001</v>
      </c>
      <c r="I3319" s="31" t="s">
        <v>9762</v>
      </c>
      <c r="J3319" s="31" t="s">
        <v>9763</v>
      </c>
      <c r="K3319" s="33">
        <v>-137803.98000000001</v>
      </c>
      <c r="L3319" s="31" t="s">
        <v>9764</v>
      </c>
      <c r="M3319" t="e">
        <f t="shared" si="159"/>
        <v>#VALUE!</v>
      </c>
    </row>
    <row r="3320" spans="1:13" hidden="1">
      <c r="A3320" s="31" t="s">
        <v>9757</v>
      </c>
      <c r="B3320" s="31" t="s">
        <v>14781</v>
      </c>
      <c r="C3320" s="31" t="s">
        <v>14782</v>
      </c>
      <c r="D3320" s="32">
        <v>44089</v>
      </c>
      <c r="E3320" s="31" t="s">
        <v>14783</v>
      </c>
      <c r="F3320" s="31" t="s">
        <v>9867</v>
      </c>
      <c r="G3320" s="33">
        <v>137803.98000000001</v>
      </c>
      <c r="H3320" s="33">
        <v>137803.98000000001</v>
      </c>
      <c r="I3320" s="31" t="s">
        <v>9762</v>
      </c>
      <c r="J3320" s="31" t="s">
        <v>9763</v>
      </c>
      <c r="K3320" s="33">
        <v>137803.98000000001</v>
      </c>
      <c r="L3320" s="31" t="s">
        <v>9764</v>
      </c>
      <c r="M3320" t="e">
        <f t="shared" si="159"/>
        <v>#VALUE!</v>
      </c>
    </row>
    <row r="3321" spans="1:13" hidden="1">
      <c r="A3321" s="31" t="s">
        <v>9757</v>
      </c>
      <c r="B3321" s="31" t="s">
        <v>14784</v>
      </c>
      <c r="C3321" s="31" t="s">
        <v>14785</v>
      </c>
      <c r="D3321" s="32">
        <v>44092</v>
      </c>
      <c r="E3321" s="31" t="s">
        <v>14786</v>
      </c>
      <c r="F3321" s="31" t="s">
        <v>12612</v>
      </c>
      <c r="G3321" s="33">
        <v>-2687652</v>
      </c>
      <c r="H3321" s="33">
        <v>-2687652</v>
      </c>
      <c r="I3321" s="31" t="s">
        <v>9762</v>
      </c>
      <c r="J3321" s="31" t="s">
        <v>9763</v>
      </c>
      <c r="K3321" s="33">
        <v>-2687652</v>
      </c>
      <c r="L3321" s="31" t="s">
        <v>9764</v>
      </c>
      <c r="M3321" t="e">
        <f t="shared" si="159"/>
        <v>#VALUE!</v>
      </c>
    </row>
    <row r="3322" spans="1:13" hidden="1">
      <c r="A3322" s="31" t="s">
        <v>9757</v>
      </c>
      <c r="B3322" s="31" t="s">
        <v>14784</v>
      </c>
      <c r="C3322" s="31" t="s">
        <v>14785</v>
      </c>
      <c r="D3322" s="32">
        <v>44092</v>
      </c>
      <c r="E3322" s="31" t="s">
        <v>14786</v>
      </c>
      <c r="F3322" s="31" t="s">
        <v>9997</v>
      </c>
      <c r="G3322" s="33">
        <v>2687652</v>
      </c>
      <c r="H3322" s="33">
        <v>2687652</v>
      </c>
      <c r="I3322" s="31" t="s">
        <v>9762</v>
      </c>
      <c r="J3322" s="31" t="s">
        <v>9763</v>
      </c>
      <c r="K3322" s="33">
        <v>2687652</v>
      </c>
      <c r="L3322" s="31" t="s">
        <v>9764</v>
      </c>
      <c r="M3322" t="e">
        <f t="shared" si="159"/>
        <v>#VALUE!</v>
      </c>
    </row>
    <row r="3323" spans="1:13" hidden="1">
      <c r="A3323" s="31" t="s">
        <v>9757</v>
      </c>
      <c r="B3323" s="31" t="s">
        <v>14787</v>
      </c>
      <c r="C3323" s="31" t="s">
        <v>14788</v>
      </c>
      <c r="D3323" s="32">
        <v>44092</v>
      </c>
      <c r="E3323" s="31" t="s">
        <v>14789</v>
      </c>
      <c r="F3323" s="31" t="s">
        <v>12612</v>
      </c>
      <c r="G3323" s="33">
        <v>-1831995</v>
      </c>
      <c r="H3323" s="33">
        <v>-1831995</v>
      </c>
      <c r="I3323" s="31" t="s">
        <v>9762</v>
      </c>
      <c r="J3323" s="31" t="s">
        <v>9763</v>
      </c>
      <c r="K3323" s="33">
        <v>-1831995</v>
      </c>
      <c r="L3323" s="31" t="s">
        <v>9764</v>
      </c>
      <c r="M3323" t="e">
        <f t="shared" si="159"/>
        <v>#VALUE!</v>
      </c>
    </row>
    <row r="3324" spans="1:13" hidden="1">
      <c r="A3324" s="31" t="s">
        <v>9757</v>
      </c>
      <c r="B3324" s="31" t="s">
        <v>14787</v>
      </c>
      <c r="C3324" s="31" t="s">
        <v>14788</v>
      </c>
      <c r="D3324" s="32">
        <v>44092</v>
      </c>
      <c r="E3324" s="31" t="s">
        <v>14789</v>
      </c>
      <c r="F3324" s="31" t="s">
        <v>9997</v>
      </c>
      <c r="G3324" s="33">
        <v>1831995</v>
      </c>
      <c r="H3324" s="33">
        <v>1831995</v>
      </c>
      <c r="I3324" s="31" t="s">
        <v>9762</v>
      </c>
      <c r="J3324" s="31" t="s">
        <v>9763</v>
      </c>
      <c r="K3324" s="33">
        <v>1831995</v>
      </c>
      <c r="L3324" s="31" t="s">
        <v>9764</v>
      </c>
      <c r="M3324" t="e">
        <f t="shared" si="159"/>
        <v>#VALUE!</v>
      </c>
    </row>
    <row r="3325" spans="1:13" hidden="1">
      <c r="A3325" s="31" t="s">
        <v>9757</v>
      </c>
      <c r="B3325" s="31" t="s">
        <v>14790</v>
      </c>
      <c r="C3325" s="31" t="s">
        <v>14791</v>
      </c>
      <c r="D3325" s="32">
        <v>44092</v>
      </c>
      <c r="E3325" s="31" t="s">
        <v>14792</v>
      </c>
      <c r="F3325" s="31" t="s">
        <v>12612</v>
      </c>
      <c r="G3325" s="33">
        <v>-2054465.82</v>
      </c>
      <c r="H3325" s="33">
        <v>-2054465.82</v>
      </c>
      <c r="I3325" s="31" t="s">
        <v>9762</v>
      </c>
      <c r="J3325" s="31" t="s">
        <v>9763</v>
      </c>
      <c r="K3325" s="33">
        <v>-2054465.82</v>
      </c>
      <c r="L3325" s="31" t="s">
        <v>9764</v>
      </c>
      <c r="M3325" t="e">
        <f t="shared" si="159"/>
        <v>#VALUE!</v>
      </c>
    </row>
    <row r="3326" spans="1:13" hidden="1">
      <c r="A3326" s="31" t="s">
        <v>9757</v>
      </c>
      <c r="B3326" s="31" t="s">
        <v>14790</v>
      </c>
      <c r="C3326" s="31" t="s">
        <v>14791</v>
      </c>
      <c r="D3326" s="32">
        <v>44092</v>
      </c>
      <c r="E3326" s="31" t="s">
        <v>14792</v>
      </c>
      <c r="F3326" s="31" t="s">
        <v>9997</v>
      </c>
      <c r="G3326" s="33">
        <v>2054465.82</v>
      </c>
      <c r="H3326" s="33">
        <v>2054465.82</v>
      </c>
      <c r="I3326" s="31" t="s">
        <v>9762</v>
      </c>
      <c r="J3326" s="31" t="s">
        <v>9763</v>
      </c>
      <c r="K3326" s="33">
        <v>2054465.82</v>
      </c>
      <c r="L3326" s="31" t="s">
        <v>9764</v>
      </c>
      <c r="M3326" t="e">
        <f t="shared" si="159"/>
        <v>#VALUE!</v>
      </c>
    </row>
    <row r="3327" spans="1:13" hidden="1">
      <c r="A3327" s="31" t="s">
        <v>9757</v>
      </c>
      <c r="B3327" s="31" t="s">
        <v>14793</v>
      </c>
      <c r="C3327" s="31" t="s">
        <v>14794</v>
      </c>
      <c r="D3327" s="32">
        <v>44092</v>
      </c>
      <c r="E3327" s="31" t="s">
        <v>14795</v>
      </c>
      <c r="F3327" s="31" t="s">
        <v>12612</v>
      </c>
      <c r="G3327" s="33">
        <v>-1890561.42</v>
      </c>
      <c r="H3327" s="33">
        <v>-1890561.42</v>
      </c>
      <c r="I3327" s="31" t="s">
        <v>9762</v>
      </c>
      <c r="J3327" s="31" t="s">
        <v>9763</v>
      </c>
      <c r="K3327" s="33">
        <v>-1890561.42</v>
      </c>
      <c r="L3327" s="31" t="s">
        <v>9764</v>
      </c>
      <c r="M3327" t="e">
        <f t="shared" si="159"/>
        <v>#VALUE!</v>
      </c>
    </row>
    <row r="3328" spans="1:13" hidden="1">
      <c r="A3328" s="31" t="s">
        <v>9757</v>
      </c>
      <c r="B3328" s="31" t="s">
        <v>14793</v>
      </c>
      <c r="C3328" s="31" t="s">
        <v>14794</v>
      </c>
      <c r="D3328" s="32">
        <v>44092</v>
      </c>
      <c r="E3328" s="31" t="s">
        <v>14795</v>
      </c>
      <c r="F3328" s="31" t="s">
        <v>9997</v>
      </c>
      <c r="G3328" s="33">
        <v>1890561.42</v>
      </c>
      <c r="H3328" s="33">
        <v>1890561.42</v>
      </c>
      <c r="I3328" s="31" t="s">
        <v>9762</v>
      </c>
      <c r="J3328" s="31" t="s">
        <v>9763</v>
      </c>
      <c r="K3328" s="33">
        <v>1890561.42</v>
      </c>
      <c r="L3328" s="31" t="s">
        <v>9764</v>
      </c>
      <c r="M3328" t="e">
        <f t="shared" si="159"/>
        <v>#VALUE!</v>
      </c>
    </row>
    <row r="3329" spans="1:13" hidden="1">
      <c r="A3329" s="31" t="s">
        <v>9849</v>
      </c>
      <c r="B3329" s="31" t="s">
        <v>14796</v>
      </c>
      <c r="C3329" s="31" t="s">
        <v>14797</v>
      </c>
      <c r="D3329" s="32">
        <v>44092</v>
      </c>
      <c r="E3329" s="31" t="s">
        <v>14798</v>
      </c>
      <c r="F3329" s="31" t="s">
        <v>12612</v>
      </c>
      <c r="G3329" s="33">
        <v>-2321100</v>
      </c>
      <c r="H3329" s="33">
        <v>-2321100</v>
      </c>
      <c r="I3329" s="31" t="s">
        <v>9762</v>
      </c>
      <c r="J3329" s="31" t="s">
        <v>9763</v>
      </c>
      <c r="K3329" s="33">
        <v>-2321100</v>
      </c>
      <c r="L3329" s="31" t="s">
        <v>9764</v>
      </c>
      <c r="M3329" t="e">
        <f t="shared" si="159"/>
        <v>#VALUE!</v>
      </c>
    </row>
    <row r="3330" spans="1:13" hidden="1">
      <c r="A3330" s="31" t="s">
        <v>9849</v>
      </c>
      <c r="B3330" s="31" t="s">
        <v>14796</v>
      </c>
      <c r="C3330" s="31" t="s">
        <v>14797</v>
      </c>
      <c r="D3330" s="32">
        <v>44092</v>
      </c>
      <c r="E3330" s="31" t="s">
        <v>14798</v>
      </c>
      <c r="F3330" s="31" t="s">
        <v>9997</v>
      </c>
      <c r="G3330" s="33">
        <v>2321100</v>
      </c>
      <c r="H3330" s="33">
        <v>2321100</v>
      </c>
      <c r="I3330" s="31" t="s">
        <v>9762</v>
      </c>
      <c r="J3330" s="31" t="s">
        <v>9763</v>
      </c>
      <c r="K3330" s="33">
        <v>2321100</v>
      </c>
      <c r="L3330" s="31" t="s">
        <v>9764</v>
      </c>
      <c r="M3330" t="e">
        <f t="shared" si="159"/>
        <v>#VALUE!</v>
      </c>
    </row>
    <row r="3331" spans="1:13" hidden="1">
      <c r="A3331" s="31" t="s">
        <v>9757</v>
      </c>
      <c r="B3331" s="31" t="s">
        <v>14799</v>
      </c>
      <c r="C3331" s="31" t="s">
        <v>14800</v>
      </c>
      <c r="D3331" s="32">
        <v>44089</v>
      </c>
      <c r="E3331" s="31" t="s">
        <v>14801</v>
      </c>
      <c r="F3331" s="31" t="s">
        <v>14802</v>
      </c>
      <c r="G3331" s="33">
        <v>-21000</v>
      </c>
      <c r="H3331" s="33">
        <v>-21000</v>
      </c>
      <c r="I3331" s="31" t="s">
        <v>9762</v>
      </c>
      <c r="J3331" s="31" t="s">
        <v>9763</v>
      </c>
      <c r="K3331" s="33">
        <v>-21000</v>
      </c>
      <c r="L3331" s="31" t="s">
        <v>9764</v>
      </c>
      <c r="M3331" t="e">
        <f t="shared" ref="M3331:M3394" si="160">FIND("PO",E3331)</f>
        <v>#VALUE!</v>
      </c>
    </row>
    <row r="3332" spans="1:13" hidden="1">
      <c r="A3332" s="31" t="s">
        <v>9757</v>
      </c>
      <c r="B3332" s="31" t="s">
        <v>14799</v>
      </c>
      <c r="C3332" s="31" t="s">
        <v>14800</v>
      </c>
      <c r="D3332" s="32">
        <v>44089</v>
      </c>
      <c r="E3332" s="31" t="s">
        <v>14801</v>
      </c>
      <c r="F3332" s="31" t="s">
        <v>14803</v>
      </c>
      <c r="G3332" s="33">
        <v>21000</v>
      </c>
      <c r="H3332" s="33">
        <v>21000</v>
      </c>
      <c r="I3332" s="31" t="s">
        <v>9762</v>
      </c>
      <c r="J3332" s="31" t="s">
        <v>9763</v>
      </c>
      <c r="K3332" s="33">
        <v>21000</v>
      </c>
      <c r="L3332" s="31" t="s">
        <v>9764</v>
      </c>
      <c r="M3332" t="e">
        <f t="shared" si="160"/>
        <v>#VALUE!</v>
      </c>
    </row>
    <row r="3333" spans="1:13" hidden="1">
      <c r="A3333" s="31" t="s">
        <v>9757</v>
      </c>
      <c r="B3333" s="31" t="s">
        <v>14804</v>
      </c>
      <c r="C3333" s="31" t="s">
        <v>14805</v>
      </c>
      <c r="D3333" s="32">
        <v>44090</v>
      </c>
      <c r="E3333" s="31" t="s">
        <v>14806</v>
      </c>
      <c r="F3333" s="31" t="s">
        <v>13647</v>
      </c>
      <c r="G3333" s="33">
        <v>-23750</v>
      </c>
      <c r="H3333" s="33">
        <v>-23750</v>
      </c>
      <c r="I3333" s="31" t="s">
        <v>9762</v>
      </c>
      <c r="J3333" s="31" t="s">
        <v>9763</v>
      </c>
      <c r="K3333" s="33">
        <v>-23750</v>
      </c>
      <c r="L3333" s="31" t="s">
        <v>9764</v>
      </c>
      <c r="M3333" t="e">
        <f t="shared" si="160"/>
        <v>#VALUE!</v>
      </c>
    </row>
    <row r="3334" spans="1:13" hidden="1">
      <c r="A3334" s="31" t="s">
        <v>9757</v>
      </c>
      <c r="B3334" s="31" t="s">
        <v>14804</v>
      </c>
      <c r="C3334" s="31" t="s">
        <v>14805</v>
      </c>
      <c r="D3334" s="32">
        <v>44090</v>
      </c>
      <c r="E3334" s="31" t="s">
        <v>14806</v>
      </c>
      <c r="F3334" s="31" t="s">
        <v>10095</v>
      </c>
      <c r="G3334" s="33">
        <v>23750</v>
      </c>
      <c r="H3334" s="33">
        <v>23750</v>
      </c>
      <c r="I3334" s="31" t="s">
        <v>9762</v>
      </c>
      <c r="J3334" s="31" t="s">
        <v>9763</v>
      </c>
      <c r="K3334" s="33">
        <v>23750</v>
      </c>
      <c r="L3334" s="31" t="s">
        <v>9764</v>
      </c>
      <c r="M3334" t="e">
        <f t="shared" si="160"/>
        <v>#VALUE!</v>
      </c>
    </row>
    <row r="3335" spans="1:13" hidden="1">
      <c r="A3335" s="31" t="s">
        <v>9849</v>
      </c>
      <c r="B3335" s="31" t="s">
        <v>14807</v>
      </c>
      <c r="C3335" s="31" t="s">
        <v>14808</v>
      </c>
      <c r="D3335" s="32">
        <v>44092</v>
      </c>
      <c r="E3335" s="31" t="s">
        <v>14809</v>
      </c>
      <c r="F3335" s="31" t="s">
        <v>12612</v>
      </c>
      <c r="G3335" s="33">
        <v>-2543420</v>
      </c>
      <c r="H3335" s="33">
        <v>-2543420</v>
      </c>
      <c r="I3335" s="31" t="s">
        <v>9762</v>
      </c>
      <c r="J3335" s="31" t="s">
        <v>9763</v>
      </c>
      <c r="K3335" s="33">
        <v>-2543420</v>
      </c>
      <c r="L3335" s="31" t="s">
        <v>9764</v>
      </c>
      <c r="M3335" t="e">
        <f t="shared" si="160"/>
        <v>#VALUE!</v>
      </c>
    </row>
    <row r="3336" spans="1:13" hidden="1">
      <c r="A3336" s="31" t="s">
        <v>9849</v>
      </c>
      <c r="B3336" s="31" t="s">
        <v>14807</v>
      </c>
      <c r="C3336" s="31" t="s">
        <v>14808</v>
      </c>
      <c r="D3336" s="32">
        <v>44092</v>
      </c>
      <c r="E3336" s="31" t="s">
        <v>14809</v>
      </c>
      <c r="F3336" s="31" t="s">
        <v>9997</v>
      </c>
      <c r="G3336" s="33">
        <v>2543420</v>
      </c>
      <c r="H3336" s="33">
        <v>2543420</v>
      </c>
      <c r="I3336" s="31" t="s">
        <v>9762</v>
      </c>
      <c r="J3336" s="31" t="s">
        <v>9763</v>
      </c>
      <c r="K3336" s="33">
        <v>2543420</v>
      </c>
      <c r="L3336" s="31" t="s">
        <v>9764</v>
      </c>
      <c r="M3336" t="e">
        <f t="shared" si="160"/>
        <v>#VALUE!</v>
      </c>
    </row>
    <row r="3337" spans="1:13" hidden="1">
      <c r="A3337" s="31" t="s">
        <v>9849</v>
      </c>
      <c r="B3337" s="31" t="s">
        <v>14810</v>
      </c>
      <c r="C3337" s="31" t="s">
        <v>14811</v>
      </c>
      <c r="D3337" s="32">
        <v>44092</v>
      </c>
      <c r="E3337" s="31" t="s">
        <v>14812</v>
      </c>
      <c r="F3337" s="31" t="s">
        <v>12612</v>
      </c>
      <c r="G3337" s="33">
        <v>-1484710</v>
      </c>
      <c r="H3337" s="33">
        <v>-1484710</v>
      </c>
      <c r="I3337" s="31" t="s">
        <v>9762</v>
      </c>
      <c r="J3337" s="31" t="s">
        <v>9763</v>
      </c>
      <c r="K3337" s="33">
        <v>-1484710</v>
      </c>
      <c r="L3337" s="31" t="s">
        <v>9764</v>
      </c>
      <c r="M3337" t="e">
        <f t="shared" si="160"/>
        <v>#VALUE!</v>
      </c>
    </row>
    <row r="3338" spans="1:13" hidden="1">
      <c r="A3338" s="31" t="s">
        <v>9849</v>
      </c>
      <c r="B3338" s="31" t="s">
        <v>14810</v>
      </c>
      <c r="C3338" s="31" t="s">
        <v>14811</v>
      </c>
      <c r="D3338" s="32">
        <v>44092</v>
      </c>
      <c r="E3338" s="31" t="s">
        <v>14812</v>
      </c>
      <c r="F3338" s="31" t="s">
        <v>9997</v>
      </c>
      <c r="G3338" s="33">
        <v>1484710</v>
      </c>
      <c r="H3338" s="33">
        <v>1484710</v>
      </c>
      <c r="I3338" s="31" t="s">
        <v>9762</v>
      </c>
      <c r="J3338" s="31" t="s">
        <v>9763</v>
      </c>
      <c r="K3338" s="33">
        <v>1484710</v>
      </c>
      <c r="L3338" s="31" t="s">
        <v>9764</v>
      </c>
      <c r="M3338" t="e">
        <f t="shared" si="160"/>
        <v>#VALUE!</v>
      </c>
    </row>
    <row r="3339" spans="1:13" hidden="1">
      <c r="A3339" s="31" t="s">
        <v>9849</v>
      </c>
      <c r="B3339" s="31" t="s">
        <v>14813</v>
      </c>
      <c r="C3339" s="31" t="s">
        <v>14814</v>
      </c>
      <c r="D3339" s="32">
        <v>44092</v>
      </c>
      <c r="E3339" s="31" t="s">
        <v>14815</v>
      </c>
      <c r="F3339" s="31" t="s">
        <v>12612</v>
      </c>
      <c r="G3339" s="33">
        <v>-2301100</v>
      </c>
      <c r="H3339" s="33">
        <v>-2301100</v>
      </c>
      <c r="I3339" s="31" t="s">
        <v>9762</v>
      </c>
      <c r="J3339" s="31" t="s">
        <v>9763</v>
      </c>
      <c r="K3339" s="33">
        <v>-2301100</v>
      </c>
      <c r="L3339" s="31" t="s">
        <v>9764</v>
      </c>
      <c r="M3339" t="e">
        <f t="shared" si="160"/>
        <v>#VALUE!</v>
      </c>
    </row>
    <row r="3340" spans="1:13" hidden="1">
      <c r="A3340" s="31" t="s">
        <v>9849</v>
      </c>
      <c r="B3340" s="31" t="s">
        <v>14813</v>
      </c>
      <c r="C3340" s="31" t="s">
        <v>14814</v>
      </c>
      <c r="D3340" s="32">
        <v>44092</v>
      </c>
      <c r="E3340" s="31" t="s">
        <v>14815</v>
      </c>
      <c r="F3340" s="31" t="s">
        <v>9997</v>
      </c>
      <c r="G3340" s="33">
        <v>2301100</v>
      </c>
      <c r="H3340" s="33">
        <v>2301100</v>
      </c>
      <c r="I3340" s="31" t="s">
        <v>9762</v>
      </c>
      <c r="J3340" s="31" t="s">
        <v>9763</v>
      </c>
      <c r="K3340" s="33">
        <v>2301100</v>
      </c>
      <c r="L3340" s="31" t="s">
        <v>9764</v>
      </c>
      <c r="M3340" t="e">
        <f t="shared" si="160"/>
        <v>#VALUE!</v>
      </c>
    </row>
    <row r="3341" spans="1:13" hidden="1">
      <c r="A3341" s="31" t="s">
        <v>9849</v>
      </c>
      <c r="B3341" s="31" t="s">
        <v>14816</v>
      </c>
      <c r="C3341" s="31" t="s">
        <v>14817</v>
      </c>
      <c r="D3341" s="32">
        <v>44092</v>
      </c>
      <c r="E3341" s="31" t="s">
        <v>14818</v>
      </c>
      <c r="F3341" s="31" t="s">
        <v>12612</v>
      </c>
      <c r="G3341" s="33">
        <v>-2515000</v>
      </c>
      <c r="H3341" s="33">
        <v>-2515000</v>
      </c>
      <c r="I3341" s="31" t="s">
        <v>9762</v>
      </c>
      <c r="J3341" s="31" t="s">
        <v>9763</v>
      </c>
      <c r="K3341" s="33">
        <v>-2515000</v>
      </c>
      <c r="L3341" s="31" t="s">
        <v>9764</v>
      </c>
      <c r="M3341" t="e">
        <f t="shared" si="160"/>
        <v>#VALUE!</v>
      </c>
    </row>
    <row r="3342" spans="1:13" hidden="1">
      <c r="A3342" s="31" t="s">
        <v>9849</v>
      </c>
      <c r="B3342" s="31" t="s">
        <v>14816</v>
      </c>
      <c r="C3342" s="31" t="s">
        <v>14817</v>
      </c>
      <c r="D3342" s="32">
        <v>44092</v>
      </c>
      <c r="E3342" s="31" t="s">
        <v>14818</v>
      </c>
      <c r="F3342" s="31" t="s">
        <v>9997</v>
      </c>
      <c r="G3342" s="33">
        <v>2515000</v>
      </c>
      <c r="H3342" s="33">
        <v>2515000</v>
      </c>
      <c r="I3342" s="31" t="s">
        <v>9762</v>
      </c>
      <c r="J3342" s="31" t="s">
        <v>9763</v>
      </c>
      <c r="K3342" s="33">
        <v>2515000</v>
      </c>
      <c r="L3342" s="31" t="s">
        <v>9764</v>
      </c>
      <c r="M3342" t="e">
        <f t="shared" si="160"/>
        <v>#VALUE!</v>
      </c>
    </row>
    <row r="3343" spans="1:13" hidden="1">
      <c r="A3343" s="31" t="s">
        <v>9849</v>
      </c>
      <c r="B3343" s="31" t="s">
        <v>14819</v>
      </c>
      <c r="C3343" s="31" t="s">
        <v>14820</v>
      </c>
      <c r="D3343" s="32">
        <v>44092</v>
      </c>
      <c r="E3343" s="31" t="s">
        <v>14821</v>
      </c>
      <c r="F3343" s="31" t="s">
        <v>12612</v>
      </c>
      <c r="G3343" s="33">
        <v>-435600</v>
      </c>
      <c r="H3343" s="33">
        <v>-435600</v>
      </c>
      <c r="I3343" s="31" t="s">
        <v>9762</v>
      </c>
      <c r="J3343" s="31" t="s">
        <v>9763</v>
      </c>
      <c r="K3343" s="33">
        <v>-435600</v>
      </c>
      <c r="L3343" s="31" t="s">
        <v>9764</v>
      </c>
      <c r="M3343" t="e">
        <f t="shared" si="160"/>
        <v>#VALUE!</v>
      </c>
    </row>
    <row r="3344" spans="1:13" hidden="1">
      <c r="A3344" s="31" t="s">
        <v>9849</v>
      </c>
      <c r="B3344" s="31" t="s">
        <v>14819</v>
      </c>
      <c r="C3344" s="31" t="s">
        <v>14820</v>
      </c>
      <c r="D3344" s="32">
        <v>44092</v>
      </c>
      <c r="E3344" s="31" t="s">
        <v>14821</v>
      </c>
      <c r="F3344" s="31" t="s">
        <v>9997</v>
      </c>
      <c r="G3344" s="33">
        <v>435600</v>
      </c>
      <c r="H3344" s="33">
        <v>435600</v>
      </c>
      <c r="I3344" s="31" t="s">
        <v>9762</v>
      </c>
      <c r="J3344" s="31" t="s">
        <v>9763</v>
      </c>
      <c r="K3344" s="33">
        <v>435600</v>
      </c>
      <c r="L3344" s="31" t="s">
        <v>9764</v>
      </c>
      <c r="M3344" t="e">
        <f t="shared" si="160"/>
        <v>#VALUE!</v>
      </c>
    </row>
    <row r="3345" spans="1:13" hidden="1">
      <c r="A3345" s="31" t="s">
        <v>9849</v>
      </c>
      <c r="B3345" s="31" t="s">
        <v>14822</v>
      </c>
      <c r="C3345" s="31" t="s">
        <v>14823</v>
      </c>
      <c r="D3345" s="32">
        <v>44092</v>
      </c>
      <c r="E3345" s="31" t="s">
        <v>14824</v>
      </c>
      <c r="F3345" s="31" t="s">
        <v>12612</v>
      </c>
      <c r="G3345" s="33">
        <v>-7276200</v>
      </c>
      <c r="H3345" s="33">
        <v>-7276200</v>
      </c>
      <c r="I3345" s="31" t="s">
        <v>9762</v>
      </c>
      <c r="J3345" s="31" t="s">
        <v>9763</v>
      </c>
      <c r="K3345" s="33">
        <v>-7276200</v>
      </c>
      <c r="L3345" s="31" t="s">
        <v>9764</v>
      </c>
      <c r="M3345" t="e">
        <f t="shared" si="160"/>
        <v>#VALUE!</v>
      </c>
    </row>
    <row r="3346" spans="1:13" hidden="1">
      <c r="A3346" s="31" t="s">
        <v>9849</v>
      </c>
      <c r="B3346" s="31" t="s">
        <v>14822</v>
      </c>
      <c r="C3346" s="31" t="s">
        <v>14823</v>
      </c>
      <c r="D3346" s="32">
        <v>44092</v>
      </c>
      <c r="E3346" s="31" t="s">
        <v>14824</v>
      </c>
      <c r="F3346" s="31" t="s">
        <v>9997</v>
      </c>
      <c r="G3346" s="33">
        <v>7276200</v>
      </c>
      <c r="H3346" s="33">
        <v>7276200</v>
      </c>
      <c r="I3346" s="31" t="s">
        <v>9762</v>
      </c>
      <c r="J3346" s="31" t="s">
        <v>9763</v>
      </c>
      <c r="K3346" s="33">
        <v>7276200</v>
      </c>
      <c r="L3346" s="31" t="s">
        <v>9764</v>
      </c>
      <c r="M3346" t="e">
        <f t="shared" si="160"/>
        <v>#VALUE!</v>
      </c>
    </row>
    <row r="3347" spans="1:13" hidden="1">
      <c r="A3347" s="31" t="s">
        <v>9849</v>
      </c>
      <c r="B3347" s="31" t="s">
        <v>14825</v>
      </c>
      <c r="C3347" s="31" t="s">
        <v>14826</v>
      </c>
      <c r="D3347" s="32">
        <v>44092</v>
      </c>
      <c r="E3347" s="31" t="s">
        <v>14827</v>
      </c>
      <c r="F3347" s="31" t="s">
        <v>12612</v>
      </c>
      <c r="G3347" s="33">
        <v>-1800000</v>
      </c>
      <c r="H3347" s="33">
        <v>-1800000</v>
      </c>
      <c r="I3347" s="31" t="s">
        <v>9762</v>
      </c>
      <c r="J3347" s="31" t="s">
        <v>9763</v>
      </c>
      <c r="K3347" s="33">
        <v>-1800000</v>
      </c>
      <c r="L3347" s="31" t="s">
        <v>9764</v>
      </c>
      <c r="M3347" t="e">
        <f t="shared" si="160"/>
        <v>#VALUE!</v>
      </c>
    </row>
    <row r="3348" spans="1:13" hidden="1">
      <c r="A3348" s="31" t="s">
        <v>9849</v>
      </c>
      <c r="B3348" s="31" t="s">
        <v>14825</v>
      </c>
      <c r="C3348" s="31" t="s">
        <v>14826</v>
      </c>
      <c r="D3348" s="32">
        <v>44092</v>
      </c>
      <c r="E3348" s="31" t="s">
        <v>14827</v>
      </c>
      <c r="F3348" s="31" t="s">
        <v>9997</v>
      </c>
      <c r="G3348" s="33">
        <v>1800000</v>
      </c>
      <c r="H3348" s="33">
        <v>1800000</v>
      </c>
      <c r="I3348" s="31" t="s">
        <v>9762</v>
      </c>
      <c r="J3348" s="31" t="s">
        <v>9763</v>
      </c>
      <c r="K3348" s="33">
        <v>1800000</v>
      </c>
      <c r="L3348" s="31" t="s">
        <v>9764</v>
      </c>
      <c r="M3348" t="e">
        <f t="shared" si="160"/>
        <v>#VALUE!</v>
      </c>
    </row>
    <row r="3349" spans="1:13" hidden="1">
      <c r="A3349" s="31" t="s">
        <v>9849</v>
      </c>
      <c r="B3349" s="31" t="s">
        <v>14828</v>
      </c>
      <c r="C3349" s="31" t="s">
        <v>14829</v>
      </c>
      <c r="D3349" s="32">
        <v>44092</v>
      </c>
      <c r="E3349" s="31" t="s">
        <v>14830</v>
      </c>
      <c r="F3349" s="31" t="s">
        <v>12612</v>
      </c>
      <c r="G3349" s="33">
        <v>-4500000</v>
      </c>
      <c r="H3349" s="33">
        <v>-4500000</v>
      </c>
      <c r="I3349" s="31" t="s">
        <v>9762</v>
      </c>
      <c r="J3349" s="31" t="s">
        <v>9763</v>
      </c>
      <c r="K3349" s="33">
        <v>-4500000</v>
      </c>
      <c r="L3349" s="31" t="s">
        <v>9764</v>
      </c>
      <c r="M3349" t="e">
        <f t="shared" si="160"/>
        <v>#VALUE!</v>
      </c>
    </row>
    <row r="3350" spans="1:13" hidden="1">
      <c r="A3350" s="31" t="s">
        <v>9849</v>
      </c>
      <c r="B3350" s="31" t="s">
        <v>14828</v>
      </c>
      <c r="C3350" s="31" t="s">
        <v>14829</v>
      </c>
      <c r="D3350" s="32">
        <v>44092</v>
      </c>
      <c r="E3350" s="31" t="s">
        <v>14830</v>
      </c>
      <c r="F3350" s="31" t="s">
        <v>9997</v>
      </c>
      <c r="G3350" s="33">
        <v>4500000</v>
      </c>
      <c r="H3350" s="33">
        <v>4500000</v>
      </c>
      <c r="I3350" s="31" t="s">
        <v>9762</v>
      </c>
      <c r="J3350" s="31" t="s">
        <v>9763</v>
      </c>
      <c r="K3350" s="33">
        <v>4500000</v>
      </c>
      <c r="L3350" s="31" t="s">
        <v>9764</v>
      </c>
      <c r="M3350" t="e">
        <f t="shared" si="160"/>
        <v>#VALUE!</v>
      </c>
    </row>
    <row r="3351" spans="1:13" hidden="1">
      <c r="A3351" s="31" t="s">
        <v>9849</v>
      </c>
      <c r="B3351" s="31" t="s">
        <v>14831</v>
      </c>
      <c r="C3351" s="31" t="s">
        <v>14832</v>
      </c>
      <c r="D3351" s="32">
        <v>44092</v>
      </c>
      <c r="E3351" s="31" t="s">
        <v>14833</v>
      </c>
      <c r="F3351" s="31" t="s">
        <v>12612</v>
      </c>
      <c r="G3351" s="33">
        <v>-6750000</v>
      </c>
      <c r="H3351" s="33">
        <v>-6750000</v>
      </c>
      <c r="I3351" s="31" t="s">
        <v>9762</v>
      </c>
      <c r="J3351" s="31" t="s">
        <v>9763</v>
      </c>
      <c r="K3351" s="33">
        <v>-6750000</v>
      </c>
      <c r="L3351" s="31" t="s">
        <v>9764</v>
      </c>
      <c r="M3351" t="e">
        <f t="shared" si="160"/>
        <v>#VALUE!</v>
      </c>
    </row>
    <row r="3352" spans="1:13" hidden="1">
      <c r="A3352" s="31" t="s">
        <v>9849</v>
      </c>
      <c r="B3352" s="31" t="s">
        <v>14831</v>
      </c>
      <c r="C3352" s="31" t="s">
        <v>14832</v>
      </c>
      <c r="D3352" s="32">
        <v>44092</v>
      </c>
      <c r="E3352" s="31" t="s">
        <v>14833</v>
      </c>
      <c r="F3352" s="31" t="s">
        <v>9997</v>
      </c>
      <c r="G3352" s="33">
        <v>6750000</v>
      </c>
      <c r="H3352" s="33">
        <v>6750000</v>
      </c>
      <c r="I3352" s="31" t="s">
        <v>9762</v>
      </c>
      <c r="J3352" s="31" t="s">
        <v>9763</v>
      </c>
      <c r="K3352" s="33">
        <v>6750000</v>
      </c>
      <c r="L3352" s="31" t="s">
        <v>9764</v>
      </c>
      <c r="M3352" t="e">
        <f t="shared" si="160"/>
        <v>#VALUE!</v>
      </c>
    </row>
    <row r="3353" spans="1:13" hidden="1">
      <c r="A3353" s="31" t="s">
        <v>9849</v>
      </c>
      <c r="B3353" s="31" t="s">
        <v>14834</v>
      </c>
      <c r="C3353" s="31" t="s">
        <v>14835</v>
      </c>
      <c r="D3353" s="32">
        <v>44092</v>
      </c>
      <c r="E3353" s="31" t="s">
        <v>14836</v>
      </c>
      <c r="F3353" s="31" t="s">
        <v>12612</v>
      </c>
      <c r="G3353" s="33">
        <v>-1200000</v>
      </c>
      <c r="H3353" s="33">
        <v>-1200000</v>
      </c>
      <c r="I3353" s="31" t="s">
        <v>9762</v>
      </c>
      <c r="J3353" s="31" t="s">
        <v>9763</v>
      </c>
      <c r="K3353" s="33">
        <v>-1200000</v>
      </c>
      <c r="L3353" s="31" t="s">
        <v>9764</v>
      </c>
      <c r="M3353" t="e">
        <f t="shared" si="160"/>
        <v>#VALUE!</v>
      </c>
    </row>
    <row r="3354" spans="1:13" hidden="1">
      <c r="A3354" s="31" t="s">
        <v>9849</v>
      </c>
      <c r="B3354" s="31" t="s">
        <v>14834</v>
      </c>
      <c r="C3354" s="31" t="s">
        <v>14835</v>
      </c>
      <c r="D3354" s="32">
        <v>44092</v>
      </c>
      <c r="E3354" s="31" t="s">
        <v>14836</v>
      </c>
      <c r="F3354" s="31" t="s">
        <v>9997</v>
      </c>
      <c r="G3354" s="33">
        <v>1200000</v>
      </c>
      <c r="H3354" s="33">
        <v>1200000</v>
      </c>
      <c r="I3354" s="31" t="s">
        <v>9762</v>
      </c>
      <c r="J3354" s="31" t="s">
        <v>9763</v>
      </c>
      <c r="K3354" s="33">
        <v>1200000</v>
      </c>
      <c r="L3354" s="31" t="s">
        <v>9764</v>
      </c>
      <c r="M3354" t="e">
        <f t="shared" si="160"/>
        <v>#VALUE!</v>
      </c>
    </row>
    <row r="3355" spans="1:13" hidden="1">
      <c r="A3355" s="31" t="s">
        <v>9849</v>
      </c>
      <c r="B3355" s="31" t="s">
        <v>14837</v>
      </c>
      <c r="C3355" s="31" t="s">
        <v>14838</v>
      </c>
      <c r="D3355" s="32">
        <v>44092</v>
      </c>
      <c r="E3355" s="31" t="s">
        <v>14839</v>
      </c>
      <c r="F3355" s="31" t="s">
        <v>12612</v>
      </c>
      <c r="G3355" s="33">
        <v>-289753.2</v>
      </c>
      <c r="H3355" s="33">
        <v>-289753.2</v>
      </c>
      <c r="I3355" s="31" t="s">
        <v>9762</v>
      </c>
      <c r="J3355" s="31" t="s">
        <v>9763</v>
      </c>
      <c r="K3355" s="33">
        <v>-289753.2</v>
      </c>
      <c r="L3355" s="31" t="s">
        <v>9764</v>
      </c>
      <c r="M3355" t="e">
        <f t="shared" si="160"/>
        <v>#VALUE!</v>
      </c>
    </row>
    <row r="3356" spans="1:13" hidden="1">
      <c r="A3356" s="31" t="s">
        <v>9849</v>
      </c>
      <c r="B3356" s="31" t="s">
        <v>14837</v>
      </c>
      <c r="C3356" s="31" t="s">
        <v>14838</v>
      </c>
      <c r="D3356" s="32">
        <v>44092</v>
      </c>
      <c r="E3356" s="31" t="s">
        <v>14839</v>
      </c>
      <c r="F3356" s="31" t="s">
        <v>9997</v>
      </c>
      <c r="G3356" s="33">
        <v>292680</v>
      </c>
      <c r="H3356" s="33">
        <v>292680</v>
      </c>
      <c r="I3356" s="31" t="s">
        <v>9762</v>
      </c>
      <c r="J3356" s="31" t="s">
        <v>9763</v>
      </c>
      <c r="K3356" s="33">
        <v>292680</v>
      </c>
      <c r="L3356" s="31" t="s">
        <v>9764</v>
      </c>
      <c r="M3356" t="e">
        <f t="shared" si="160"/>
        <v>#VALUE!</v>
      </c>
    </row>
    <row r="3357" spans="1:13" hidden="1">
      <c r="A3357" s="31" t="s">
        <v>9849</v>
      </c>
      <c r="B3357" s="31" t="s">
        <v>14837</v>
      </c>
      <c r="C3357" s="31" t="s">
        <v>14838</v>
      </c>
      <c r="D3357" s="32">
        <v>44092</v>
      </c>
      <c r="E3357" s="31" t="s">
        <v>14839</v>
      </c>
      <c r="F3357" s="31" t="s">
        <v>10090</v>
      </c>
      <c r="G3357" s="33">
        <v>-2926.8</v>
      </c>
      <c r="H3357" s="33">
        <v>-2926.8</v>
      </c>
      <c r="I3357" s="31" t="s">
        <v>9762</v>
      </c>
      <c r="J3357" s="31" t="s">
        <v>9763</v>
      </c>
      <c r="K3357" s="33">
        <v>-2926.8</v>
      </c>
      <c r="L3357" s="31" t="s">
        <v>9764</v>
      </c>
      <c r="M3357" t="e">
        <f t="shared" si="160"/>
        <v>#VALUE!</v>
      </c>
    </row>
    <row r="3358" spans="1:13" hidden="1">
      <c r="A3358" s="31" t="s">
        <v>9849</v>
      </c>
      <c r="B3358" s="31" t="s">
        <v>14840</v>
      </c>
      <c r="C3358" s="31" t="s">
        <v>14841</v>
      </c>
      <c r="D3358" s="32">
        <v>44092</v>
      </c>
      <c r="E3358" s="31" t="s">
        <v>14842</v>
      </c>
      <c r="F3358" s="31" t="s">
        <v>12612</v>
      </c>
      <c r="G3358" s="33">
        <v>-385110</v>
      </c>
      <c r="H3358" s="33">
        <v>-385110</v>
      </c>
      <c r="I3358" s="31" t="s">
        <v>9762</v>
      </c>
      <c r="J3358" s="31" t="s">
        <v>9763</v>
      </c>
      <c r="K3358" s="33">
        <v>-385110</v>
      </c>
      <c r="L3358" s="31" t="s">
        <v>9764</v>
      </c>
      <c r="M3358" t="e">
        <f t="shared" si="160"/>
        <v>#VALUE!</v>
      </c>
    </row>
    <row r="3359" spans="1:13" hidden="1">
      <c r="A3359" s="31" t="s">
        <v>9849</v>
      </c>
      <c r="B3359" s="31" t="s">
        <v>14840</v>
      </c>
      <c r="C3359" s="31" t="s">
        <v>14841</v>
      </c>
      <c r="D3359" s="32">
        <v>44092</v>
      </c>
      <c r="E3359" s="31" t="s">
        <v>14842</v>
      </c>
      <c r="F3359" s="31" t="s">
        <v>9997</v>
      </c>
      <c r="G3359" s="33">
        <v>389000</v>
      </c>
      <c r="H3359" s="33">
        <v>389000</v>
      </c>
      <c r="I3359" s="31" t="s">
        <v>9762</v>
      </c>
      <c r="J3359" s="31" t="s">
        <v>9763</v>
      </c>
      <c r="K3359" s="33">
        <v>389000</v>
      </c>
      <c r="L3359" s="31" t="s">
        <v>9764</v>
      </c>
      <c r="M3359" t="e">
        <f t="shared" si="160"/>
        <v>#VALUE!</v>
      </c>
    </row>
    <row r="3360" spans="1:13" hidden="1">
      <c r="A3360" s="31" t="s">
        <v>9849</v>
      </c>
      <c r="B3360" s="31" t="s">
        <v>14840</v>
      </c>
      <c r="C3360" s="31" t="s">
        <v>14841</v>
      </c>
      <c r="D3360" s="32">
        <v>44092</v>
      </c>
      <c r="E3360" s="31" t="s">
        <v>14842</v>
      </c>
      <c r="F3360" s="31" t="s">
        <v>10090</v>
      </c>
      <c r="G3360" s="33">
        <v>-3890</v>
      </c>
      <c r="H3360" s="33">
        <v>-3890</v>
      </c>
      <c r="I3360" s="31" t="s">
        <v>9762</v>
      </c>
      <c r="J3360" s="31" t="s">
        <v>9763</v>
      </c>
      <c r="K3360" s="33">
        <v>-3890</v>
      </c>
      <c r="L3360" s="31" t="s">
        <v>9764</v>
      </c>
      <c r="M3360" t="e">
        <f t="shared" si="160"/>
        <v>#VALUE!</v>
      </c>
    </row>
    <row r="3361" spans="1:13" hidden="1">
      <c r="A3361" s="31" t="s">
        <v>9849</v>
      </c>
      <c r="B3361" s="31" t="s">
        <v>14843</v>
      </c>
      <c r="C3361" s="31" t="s">
        <v>14844</v>
      </c>
      <c r="D3361" s="32">
        <v>44092</v>
      </c>
      <c r="E3361" s="31" t="s">
        <v>14845</v>
      </c>
      <c r="F3361" s="31" t="s">
        <v>12612</v>
      </c>
      <c r="G3361" s="33">
        <v>-362326.14</v>
      </c>
      <c r="H3361" s="33">
        <v>-362326.14</v>
      </c>
      <c r="I3361" s="31" t="s">
        <v>9762</v>
      </c>
      <c r="J3361" s="31" t="s">
        <v>9763</v>
      </c>
      <c r="K3361" s="33">
        <v>-362326.14</v>
      </c>
      <c r="L3361" s="31" t="s">
        <v>9764</v>
      </c>
      <c r="M3361" t="e">
        <f t="shared" si="160"/>
        <v>#VALUE!</v>
      </c>
    </row>
    <row r="3362" spans="1:13" hidden="1">
      <c r="A3362" s="31" t="s">
        <v>9849</v>
      </c>
      <c r="B3362" s="31" t="s">
        <v>14843</v>
      </c>
      <c r="C3362" s="31" t="s">
        <v>14844</v>
      </c>
      <c r="D3362" s="32">
        <v>44092</v>
      </c>
      <c r="E3362" s="31" t="s">
        <v>14845</v>
      </c>
      <c r="F3362" s="31" t="s">
        <v>9997</v>
      </c>
      <c r="G3362" s="33">
        <v>365986</v>
      </c>
      <c r="H3362" s="33">
        <v>365986</v>
      </c>
      <c r="I3362" s="31" t="s">
        <v>9762</v>
      </c>
      <c r="J3362" s="31" t="s">
        <v>9763</v>
      </c>
      <c r="K3362" s="33">
        <v>365986</v>
      </c>
      <c r="L3362" s="31" t="s">
        <v>9764</v>
      </c>
      <c r="M3362" t="e">
        <f t="shared" si="160"/>
        <v>#VALUE!</v>
      </c>
    </row>
    <row r="3363" spans="1:13" hidden="1">
      <c r="A3363" s="31" t="s">
        <v>9849</v>
      </c>
      <c r="B3363" s="31" t="s">
        <v>14843</v>
      </c>
      <c r="C3363" s="31" t="s">
        <v>14844</v>
      </c>
      <c r="D3363" s="32">
        <v>44092</v>
      </c>
      <c r="E3363" s="31" t="s">
        <v>14845</v>
      </c>
      <c r="F3363" s="31" t="s">
        <v>10090</v>
      </c>
      <c r="G3363" s="33">
        <v>-3659.86</v>
      </c>
      <c r="H3363" s="33">
        <v>-3659.86</v>
      </c>
      <c r="I3363" s="31" t="s">
        <v>9762</v>
      </c>
      <c r="J3363" s="31" t="s">
        <v>9763</v>
      </c>
      <c r="K3363" s="33">
        <v>-3659.86</v>
      </c>
      <c r="L3363" s="31" t="s">
        <v>9764</v>
      </c>
      <c r="M3363" t="e">
        <f t="shared" si="160"/>
        <v>#VALUE!</v>
      </c>
    </row>
    <row r="3364" spans="1:13" hidden="1">
      <c r="A3364" s="31" t="s">
        <v>9849</v>
      </c>
      <c r="B3364" s="31" t="s">
        <v>14846</v>
      </c>
      <c r="C3364" s="31" t="s">
        <v>14847</v>
      </c>
      <c r="D3364" s="32">
        <v>44092</v>
      </c>
      <c r="E3364" s="31" t="s">
        <v>14848</v>
      </c>
      <c r="F3364" s="31" t="s">
        <v>12612</v>
      </c>
      <c r="G3364" s="33">
        <v>-1087726.8600000001</v>
      </c>
      <c r="H3364" s="33">
        <v>-1087726.8600000001</v>
      </c>
      <c r="I3364" s="31" t="s">
        <v>9762</v>
      </c>
      <c r="J3364" s="31" t="s">
        <v>9763</v>
      </c>
      <c r="K3364" s="33">
        <v>-1087726.8600000001</v>
      </c>
      <c r="L3364" s="31" t="s">
        <v>9764</v>
      </c>
      <c r="M3364" t="e">
        <f t="shared" si="160"/>
        <v>#VALUE!</v>
      </c>
    </row>
    <row r="3365" spans="1:13" hidden="1">
      <c r="A3365" s="31" t="s">
        <v>9849</v>
      </c>
      <c r="B3365" s="31" t="s">
        <v>14846</v>
      </c>
      <c r="C3365" s="31" t="s">
        <v>14847</v>
      </c>
      <c r="D3365" s="32">
        <v>44092</v>
      </c>
      <c r="E3365" s="31" t="s">
        <v>14848</v>
      </c>
      <c r="F3365" s="31" t="s">
        <v>9997</v>
      </c>
      <c r="G3365" s="33">
        <v>1098714</v>
      </c>
      <c r="H3365" s="33">
        <v>1098714</v>
      </c>
      <c r="I3365" s="31" t="s">
        <v>9762</v>
      </c>
      <c r="J3365" s="31" t="s">
        <v>9763</v>
      </c>
      <c r="K3365" s="33">
        <v>1098714</v>
      </c>
      <c r="L3365" s="31" t="s">
        <v>9764</v>
      </c>
      <c r="M3365" t="e">
        <f t="shared" si="160"/>
        <v>#VALUE!</v>
      </c>
    </row>
    <row r="3366" spans="1:13" hidden="1">
      <c r="A3366" s="31" t="s">
        <v>9849</v>
      </c>
      <c r="B3366" s="31" t="s">
        <v>14846</v>
      </c>
      <c r="C3366" s="31" t="s">
        <v>14847</v>
      </c>
      <c r="D3366" s="32">
        <v>44092</v>
      </c>
      <c r="E3366" s="31" t="s">
        <v>14848</v>
      </c>
      <c r="F3366" s="31" t="s">
        <v>10090</v>
      </c>
      <c r="G3366" s="33">
        <v>-10987.14</v>
      </c>
      <c r="H3366" s="33">
        <v>-10987.14</v>
      </c>
      <c r="I3366" s="31" t="s">
        <v>9762</v>
      </c>
      <c r="J3366" s="31" t="s">
        <v>9763</v>
      </c>
      <c r="K3366" s="33">
        <v>-10987.14</v>
      </c>
      <c r="L3366" s="31" t="s">
        <v>9764</v>
      </c>
      <c r="M3366" t="e">
        <f t="shared" si="160"/>
        <v>#VALUE!</v>
      </c>
    </row>
    <row r="3367" spans="1:13" hidden="1">
      <c r="A3367" s="31" t="s">
        <v>9849</v>
      </c>
      <c r="B3367" s="31" t="s">
        <v>14849</v>
      </c>
      <c r="C3367" s="31" t="s">
        <v>14850</v>
      </c>
      <c r="D3367" s="32">
        <v>44092</v>
      </c>
      <c r="E3367" s="31" t="s">
        <v>14851</v>
      </c>
      <c r="F3367" s="31" t="s">
        <v>12612</v>
      </c>
      <c r="G3367" s="33">
        <v>-343692.36</v>
      </c>
      <c r="H3367" s="33">
        <v>-343692.36</v>
      </c>
      <c r="I3367" s="31" t="s">
        <v>9762</v>
      </c>
      <c r="J3367" s="31" t="s">
        <v>9763</v>
      </c>
      <c r="K3367" s="33">
        <v>-343692.36</v>
      </c>
      <c r="L3367" s="31" t="s">
        <v>9764</v>
      </c>
      <c r="M3367" t="e">
        <f t="shared" si="160"/>
        <v>#VALUE!</v>
      </c>
    </row>
    <row r="3368" spans="1:13" hidden="1">
      <c r="A3368" s="31" t="s">
        <v>9849</v>
      </c>
      <c r="B3368" s="31" t="s">
        <v>14849</v>
      </c>
      <c r="C3368" s="31" t="s">
        <v>14850</v>
      </c>
      <c r="D3368" s="32">
        <v>44092</v>
      </c>
      <c r="E3368" s="31" t="s">
        <v>14851</v>
      </c>
      <c r="F3368" s="31" t="s">
        <v>9997</v>
      </c>
      <c r="G3368" s="33">
        <v>347164</v>
      </c>
      <c r="H3368" s="33">
        <v>347164</v>
      </c>
      <c r="I3368" s="31" t="s">
        <v>9762</v>
      </c>
      <c r="J3368" s="31" t="s">
        <v>9763</v>
      </c>
      <c r="K3368" s="33">
        <v>347164</v>
      </c>
      <c r="L3368" s="31" t="s">
        <v>9764</v>
      </c>
      <c r="M3368" t="e">
        <f t="shared" si="160"/>
        <v>#VALUE!</v>
      </c>
    </row>
    <row r="3369" spans="1:13" hidden="1">
      <c r="A3369" s="31" t="s">
        <v>9849</v>
      </c>
      <c r="B3369" s="31" t="s">
        <v>14849</v>
      </c>
      <c r="C3369" s="31" t="s">
        <v>14850</v>
      </c>
      <c r="D3369" s="32">
        <v>44092</v>
      </c>
      <c r="E3369" s="31" t="s">
        <v>14851</v>
      </c>
      <c r="F3369" s="31" t="s">
        <v>10090</v>
      </c>
      <c r="G3369" s="33">
        <v>-3471.64</v>
      </c>
      <c r="H3369" s="33">
        <v>-3471.64</v>
      </c>
      <c r="I3369" s="31" t="s">
        <v>9762</v>
      </c>
      <c r="J3369" s="31" t="s">
        <v>9763</v>
      </c>
      <c r="K3369" s="33">
        <v>-3471.64</v>
      </c>
      <c r="L3369" s="31" t="s">
        <v>9764</v>
      </c>
      <c r="M3369" t="e">
        <f t="shared" si="160"/>
        <v>#VALUE!</v>
      </c>
    </row>
    <row r="3370" spans="1:13" hidden="1">
      <c r="A3370" s="31" t="s">
        <v>9849</v>
      </c>
      <c r="B3370" s="31" t="s">
        <v>14852</v>
      </c>
      <c r="C3370" s="31" t="s">
        <v>14853</v>
      </c>
      <c r="D3370" s="32">
        <v>44092</v>
      </c>
      <c r="E3370" s="31" t="s">
        <v>14854</v>
      </c>
      <c r="F3370" s="31" t="s">
        <v>12612</v>
      </c>
      <c r="G3370" s="33">
        <v>-175824</v>
      </c>
      <c r="H3370" s="33">
        <v>-175824</v>
      </c>
      <c r="I3370" s="31" t="s">
        <v>9762</v>
      </c>
      <c r="J3370" s="31" t="s">
        <v>9763</v>
      </c>
      <c r="K3370" s="33">
        <v>-175824</v>
      </c>
      <c r="L3370" s="31" t="s">
        <v>9764</v>
      </c>
      <c r="M3370" t="e">
        <f t="shared" si="160"/>
        <v>#VALUE!</v>
      </c>
    </row>
    <row r="3371" spans="1:13" hidden="1">
      <c r="A3371" s="31" t="s">
        <v>9849</v>
      </c>
      <c r="B3371" s="31" t="s">
        <v>14852</v>
      </c>
      <c r="C3371" s="31" t="s">
        <v>14853</v>
      </c>
      <c r="D3371" s="32">
        <v>44092</v>
      </c>
      <c r="E3371" s="31" t="s">
        <v>14854</v>
      </c>
      <c r="F3371" s="31" t="s">
        <v>9997</v>
      </c>
      <c r="G3371" s="33">
        <v>177600</v>
      </c>
      <c r="H3371" s="33">
        <v>177600</v>
      </c>
      <c r="I3371" s="31" t="s">
        <v>9762</v>
      </c>
      <c r="J3371" s="31" t="s">
        <v>9763</v>
      </c>
      <c r="K3371" s="33">
        <v>177600</v>
      </c>
      <c r="L3371" s="31" t="s">
        <v>9764</v>
      </c>
      <c r="M3371" t="e">
        <f t="shared" si="160"/>
        <v>#VALUE!</v>
      </c>
    </row>
    <row r="3372" spans="1:13" hidden="1">
      <c r="A3372" s="31" t="s">
        <v>9849</v>
      </c>
      <c r="B3372" s="31" t="s">
        <v>14852</v>
      </c>
      <c r="C3372" s="31" t="s">
        <v>14853</v>
      </c>
      <c r="D3372" s="32">
        <v>44092</v>
      </c>
      <c r="E3372" s="31" t="s">
        <v>14854</v>
      </c>
      <c r="F3372" s="31" t="s">
        <v>10090</v>
      </c>
      <c r="G3372" s="33">
        <v>-1776</v>
      </c>
      <c r="H3372" s="33">
        <v>-1776</v>
      </c>
      <c r="I3372" s="31" t="s">
        <v>9762</v>
      </c>
      <c r="J3372" s="31" t="s">
        <v>9763</v>
      </c>
      <c r="K3372" s="33">
        <v>-1776</v>
      </c>
      <c r="L3372" s="31" t="s">
        <v>9764</v>
      </c>
      <c r="M3372" t="e">
        <f t="shared" si="160"/>
        <v>#VALUE!</v>
      </c>
    </row>
    <row r="3373" spans="1:13" hidden="1">
      <c r="A3373" s="31" t="s">
        <v>9849</v>
      </c>
      <c r="B3373" s="31" t="s">
        <v>14855</v>
      </c>
      <c r="C3373" s="31" t="s">
        <v>14856</v>
      </c>
      <c r="D3373" s="32">
        <v>44092</v>
      </c>
      <c r="E3373" s="31" t="s">
        <v>14857</v>
      </c>
      <c r="F3373" s="31" t="s">
        <v>12612</v>
      </c>
      <c r="G3373" s="33">
        <v>-191664</v>
      </c>
      <c r="H3373" s="33">
        <v>-191664</v>
      </c>
      <c r="I3373" s="31" t="s">
        <v>9762</v>
      </c>
      <c r="J3373" s="31" t="s">
        <v>9763</v>
      </c>
      <c r="K3373" s="33">
        <v>-191664</v>
      </c>
      <c r="L3373" s="31" t="s">
        <v>9764</v>
      </c>
      <c r="M3373" t="e">
        <f t="shared" si="160"/>
        <v>#VALUE!</v>
      </c>
    </row>
    <row r="3374" spans="1:13" hidden="1">
      <c r="A3374" s="31" t="s">
        <v>9849</v>
      </c>
      <c r="B3374" s="31" t="s">
        <v>14855</v>
      </c>
      <c r="C3374" s="31" t="s">
        <v>14856</v>
      </c>
      <c r="D3374" s="32">
        <v>44092</v>
      </c>
      <c r="E3374" s="31" t="s">
        <v>14857</v>
      </c>
      <c r="F3374" s="31" t="s">
        <v>9997</v>
      </c>
      <c r="G3374" s="33">
        <v>193600</v>
      </c>
      <c r="H3374" s="33">
        <v>193600</v>
      </c>
      <c r="I3374" s="31" t="s">
        <v>9762</v>
      </c>
      <c r="J3374" s="31" t="s">
        <v>9763</v>
      </c>
      <c r="K3374" s="33">
        <v>193600</v>
      </c>
      <c r="L3374" s="31" t="s">
        <v>9764</v>
      </c>
      <c r="M3374" t="e">
        <f t="shared" si="160"/>
        <v>#VALUE!</v>
      </c>
    </row>
    <row r="3375" spans="1:13" hidden="1">
      <c r="A3375" s="31" t="s">
        <v>9849</v>
      </c>
      <c r="B3375" s="31" t="s">
        <v>14855</v>
      </c>
      <c r="C3375" s="31" t="s">
        <v>14856</v>
      </c>
      <c r="D3375" s="32">
        <v>44092</v>
      </c>
      <c r="E3375" s="31" t="s">
        <v>14857</v>
      </c>
      <c r="F3375" s="31" t="s">
        <v>10090</v>
      </c>
      <c r="G3375" s="33">
        <v>-1936</v>
      </c>
      <c r="H3375" s="33">
        <v>-1936</v>
      </c>
      <c r="I3375" s="31" t="s">
        <v>9762</v>
      </c>
      <c r="J3375" s="31" t="s">
        <v>9763</v>
      </c>
      <c r="K3375" s="33">
        <v>-1936</v>
      </c>
      <c r="L3375" s="31" t="s">
        <v>9764</v>
      </c>
      <c r="M3375" t="e">
        <f t="shared" si="160"/>
        <v>#VALUE!</v>
      </c>
    </row>
    <row r="3376" spans="1:13" hidden="1">
      <c r="A3376" s="31" t="s">
        <v>9757</v>
      </c>
      <c r="B3376" s="31" t="s">
        <v>14858</v>
      </c>
      <c r="C3376" s="31" t="s">
        <v>14859</v>
      </c>
      <c r="D3376" s="32">
        <v>44092</v>
      </c>
      <c r="E3376" s="31" t="s">
        <v>14860</v>
      </c>
      <c r="F3376" s="31" t="s">
        <v>12612</v>
      </c>
      <c r="G3376" s="33">
        <v>-587299.43999999994</v>
      </c>
      <c r="H3376" s="33">
        <v>-587299.43999999994</v>
      </c>
      <c r="I3376" s="31" t="s">
        <v>9762</v>
      </c>
      <c r="J3376" s="31" t="s">
        <v>9763</v>
      </c>
      <c r="K3376" s="33">
        <v>-587299.43999999994</v>
      </c>
      <c r="L3376" s="31" t="s">
        <v>9764</v>
      </c>
      <c r="M3376" t="e">
        <f t="shared" si="160"/>
        <v>#VALUE!</v>
      </c>
    </row>
    <row r="3377" spans="1:13" hidden="1">
      <c r="A3377" s="31" t="s">
        <v>9757</v>
      </c>
      <c r="B3377" s="31" t="s">
        <v>14858</v>
      </c>
      <c r="C3377" s="31" t="s">
        <v>14859</v>
      </c>
      <c r="D3377" s="32">
        <v>44092</v>
      </c>
      <c r="E3377" s="31" t="s">
        <v>14860</v>
      </c>
      <c r="F3377" s="31" t="s">
        <v>9875</v>
      </c>
      <c r="G3377" s="33">
        <v>587299.43999999994</v>
      </c>
      <c r="H3377" s="33">
        <v>587299.43999999994</v>
      </c>
      <c r="I3377" s="31" t="s">
        <v>9762</v>
      </c>
      <c r="J3377" s="31" t="s">
        <v>9763</v>
      </c>
      <c r="K3377" s="33">
        <v>587299.43999999994</v>
      </c>
      <c r="L3377" s="31" t="s">
        <v>9764</v>
      </c>
      <c r="M3377" t="e">
        <f t="shared" si="160"/>
        <v>#VALUE!</v>
      </c>
    </row>
    <row r="3378" spans="1:13" hidden="1">
      <c r="A3378" s="31" t="s">
        <v>9757</v>
      </c>
      <c r="B3378" s="31" t="s">
        <v>14861</v>
      </c>
      <c r="C3378" s="31" t="s">
        <v>14862</v>
      </c>
      <c r="D3378" s="32">
        <v>44092</v>
      </c>
      <c r="E3378" s="31" t="s">
        <v>14863</v>
      </c>
      <c r="F3378" s="31" t="s">
        <v>12612</v>
      </c>
      <c r="G3378" s="33">
        <v>-114915.89</v>
      </c>
      <c r="H3378" s="33">
        <v>-114915.89</v>
      </c>
      <c r="I3378" s="31" t="s">
        <v>9762</v>
      </c>
      <c r="J3378" s="31" t="s">
        <v>9763</v>
      </c>
      <c r="K3378" s="33">
        <v>-114915.89</v>
      </c>
      <c r="L3378" s="31" t="s">
        <v>9764</v>
      </c>
      <c r="M3378" t="e">
        <f t="shared" si="160"/>
        <v>#VALUE!</v>
      </c>
    </row>
    <row r="3379" spans="1:13" hidden="1">
      <c r="A3379" s="31" t="s">
        <v>9757</v>
      </c>
      <c r="B3379" s="31" t="s">
        <v>14861</v>
      </c>
      <c r="C3379" s="31" t="s">
        <v>14862</v>
      </c>
      <c r="D3379" s="32">
        <v>44092</v>
      </c>
      <c r="E3379" s="31" t="s">
        <v>14863</v>
      </c>
      <c r="F3379" s="31" t="s">
        <v>9875</v>
      </c>
      <c r="G3379" s="33">
        <v>114915.89</v>
      </c>
      <c r="H3379" s="33">
        <v>114915.89</v>
      </c>
      <c r="I3379" s="31" t="s">
        <v>9762</v>
      </c>
      <c r="J3379" s="31" t="s">
        <v>9763</v>
      </c>
      <c r="K3379" s="33">
        <v>114915.89</v>
      </c>
      <c r="L3379" s="31" t="s">
        <v>9764</v>
      </c>
      <c r="M3379" t="e">
        <f t="shared" si="160"/>
        <v>#VALUE!</v>
      </c>
    </row>
    <row r="3380" spans="1:13" hidden="1">
      <c r="A3380" s="31" t="s">
        <v>9757</v>
      </c>
      <c r="B3380" s="31" t="s">
        <v>14864</v>
      </c>
      <c r="C3380" s="31" t="s">
        <v>14865</v>
      </c>
      <c r="D3380" s="32">
        <v>44090</v>
      </c>
      <c r="E3380" s="31" t="s">
        <v>14866</v>
      </c>
      <c r="F3380" s="31" t="s">
        <v>14867</v>
      </c>
      <c r="G3380" s="33">
        <v>-16000</v>
      </c>
      <c r="H3380" s="33">
        <v>-16000</v>
      </c>
      <c r="I3380" s="31" t="s">
        <v>9762</v>
      </c>
      <c r="J3380" s="31" t="s">
        <v>9763</v>
      </c>
      <c r="K3380" s="33">
        <v>-16000</v>
      </c>
      <c r="L3380" s="31" t="s">
        <v>9764</v>
      </c>
      <c r="M3380" t="e">
        <f t="shared" si="160"/>
        <v>#VALUE!</v>
      </c>
    </row>
    <row r="3381" spans="1:13" hidden="1">
      <c r="A3381" s="31" t="s">
        <v>9757</v>
      </c>
      <c r="B3381" s="31" t="s">
        <v>14864</v>
      </c>
      <c r="C3381" s="31" t="s">
        <v>14865</v>
      </c>
      <c r="D3381" s="32">
        <v>44090</v>
      </c>
      <c r="E3381" s="31" t="s">
        <v>14866</v>
      </c>
      <c r="F3381" s="31" t="s">
        <v>14868</v>
      </c>
      <c r="G3381" s="33">
        <v>16000</v>
      </c>
      <c r="H3381" s="33">
        <v>16000</v>
      </c>
      <c r="I3381" s="31" t="s">
        <v>9762</v>
      </c>
      <c r="J3381" s="31" t="s">
        <v>9763</v>
      </c>
      <c r="K3381" s="33">
        <v>16000</v>
      </c>
      <c r="L3381" s="31" t="s">
        <v>9764</v>
      </c>
      <c r="M3381" t="e">
        <f t="shared" si="160"/>
        <v>#VALUE!</v>
      </c>
    </row>
    <row r="3382" spans="1:13" hidden="1">
      <c r="A3382" s="31" t="s">
        <v>9849</v>
      </c>
      <c r="B3382" s="31" t="s">
        <v>14869</v>
      </c>
      <c r="C3382" s="31" t="s">
        <v>14870</v>
      </c>
      <c r="D3382" s="32">
        <v>44092</v>
      </c>
      <c r="E3382" s="31" t="s">
        <v>14871</v>
      </c>
      <c r="F3382" s="31" t="s">
        <v>12612</v>
      </c>
      <c r="G3382" s="33">
        <v>-6000</v>
      </c>
      <c r="H3382" s="33">
        <v>-6000</v>
      </c>
      <c r="I3382" s="31" t="s">
        <v>9762</v>
      </c>
      <c r="J3382" s="31" t="s">
        <v>9763</v>
      </c>
      <c r="K3382" s="33">
        <v>-6000</v>
      </c>
      <c r="L3382" s="31" t="s">
        <v>9764</v>
      </c>
      <c r="M3382" t="e">
        <f t="shared" si="160"/>
        <v>#VALUE!</v>
      </c>
    </row>
    <row r="3383" spans="1:13" hidden="1">
      <c r="A3383" s="31" t="s">
        <v>9849</v>
      </c>
      <c r="B3383" s="31" t="s">
        <v>14869</v>
      </c>
      <c r="C3383" s="31" t="s">
        <v>14870</v>
      </c>
      <c r="D3383" s="32">
        <v>44092</v>
      </c>
      <c r="E3383" s="31" t="s">
        <v>14871</v>
      </c>
      <c r="F3383" s="31" t="s">
        <v>9867</v>
      </c>
      <c r="G3383" s="33">
        <v>6000</v>
      </c>
      <c r="H3383" s="33">
        <v>6000</v>
      </c>
      <c r="I3383" s="31" t="s">
        <v>9762</v>
      </c>
      <c r="J3383" s="31" t="s">
        <v>9763</v>
      </c>
      <c r="K3383" s="33">
        <v>6000</v>
      </c>
      <c r="L3383" s="31" t="s">
        <v>9764</v>
      </c>
      <c r="M3383" t="e">
        <f t="shared" si="160"/>
        <v>#VALUE!</v>
      </c>
    </row>
    <row r="3384" spans="1:13" hidden="1">
      <c r="A3384" s="31" t="s">
        <v>9757</v>
      </c>
      <c r="B3384" s="31" t="s">
        <v>14872</v>
      </c>
      <c r="C3384" s="31" t="s">
        <v>14873</v>
      </c>
      <c r="D3384" s="32">
        <v>44090</v>
      </c>
      <c r="E3384" s="31" t="s">
        <v>14874</v>
      </c>
      <c r="F3384" s="31" t="s">
        <v>14296</v>
      </c>
      <c r="G3384" s="33">
        <v>-9100</v>
      </c>
      <c r="H3384" s="33">
        <v>-9100</v>
      </c>
      <c r="I3384" s="31" t="s">
        <v>9762</v>
      </c>
      <c r="J3384" s="31" t="s">
        <v>9763</v>
      </c>
      <c r="K3384" s="33">
        <v>-9100</v>
      </c>
      <c r="L3384" s="31" t="s">
        <v>9764</v>
      </c>
      <c r="M3384" t="e">
        <f t="shared" si="160"/>
        <v>#VALUE!</v>
      </c>
    </row>
    <row r="3385" spans="1:13" hidden="1">
      <c r="A3385" s="31" t="s">
        <v>9757</v>
      </c>
      <c r="B3385" s="31" t="s">
        <v>14872</v>
      </c>
      <c r="C3385" s="31" t="s">
        <v>14873</v>
      </c>
      <c r="D3385" s="32">
        <v>44090</v>
      </c>
      <c r="E3385" s="31" t="s">
        <v>14874</v>
      </c>
      <c r="F3385" s="31" t="s">
        <v>13798</v>
      </c>
      <c r="G3385" s="33">
        <v>9100</v>
      </c>
      <c r="H3385" s="33">
        <v>9100</v>
      </c>
      <c r="I3385" s="31" t="s">
        <v>9762</v>
      </c>
      <c r="J3385" s="31" t="s">
        <v>9763</v>
      </c>
      <c r="K3385" s="33">
        <v>9100</v>
      </c>
      <c r="L3385" s="31" t="s">
        <v>9764</v>
      </c>
      <c r="M3385" t="e">
        <f t="shared" si="160"/>
        <v>#VALUE!</v>
      </c>
    </row>
    <row r="3386" spans="1:13" hidden="1">
      <c r="A3386" s="31" t="s">
        <v>9849</v>
      </c>
      <c r="B3386" s="31" t="s">
        <v>14875</v>
      </c>
      <c r="C3386" s="31" t="s">
        <v>14876</v>
      </c>
      <c r="D3386" s="32">
        <v>44092</v>
      </c>
      <c r="E3386" s="31" t="s">
        <v>14877</v>
      </c>
      <c r="F3386" s="31" t="s">
        <v>12612</v>
      </c>
      <c r="G3386" s="33">
        <v>-40850</v>
      </c>
      <c r="H3386" s="33">
        <v>-40850</v>
      </c>
      <c r="I3386" s="31" t="s">
        <v>9762</v>
      </c>
      <c r="J3386" s="31" t="s">
        <v>9763</v>
      </c>
      <c r="K3386" s="33">
        <v>-40850</v>
      </c>
      <c r="L3386" s="31" t="s">
        <v>9764</v>
      </c>
      <c r="M3386" t="e">
        <f t="shared" si="160"/>
        <v>#VALUE!</v>
      </c>
    </row>
    <row r="3387" spans="1:13" hidden="1">
      <c r="A3387" s="31" t="s">
        <v>9849</v>
      </c>
      <c r="B3387" s="31" t="s">
        <v>14875</v>
      </c>
      <c r="C3387" s="31" t="s">
        <v>14876</v>
      </c>
      <c r="D3387" s="32">
        <v>44092</v>
      </c>
      <c r="E3387" s="31" t="s">
        <v>14877</v>
      </c>
      <c r="F3387" s="31" t="s">
        <v>9867</v>
      </c>
      <c r="G3387" s="33">
        <v>40850</v>
      </c>
      <c r="H3387" s="33">
        <v>40850</v>
      </c>
      <c r="I3387" s="31" t="s">
        <v>9762</v>
      </c>
      <c r="J3387" s="31" t="s">
        <v>9763</v>
      </c>
      <c r="K3387" s="33">
        <v>40850</v>
      </c>
      <c r="L3387" s="31" t="s">
        <v>9764</v>
      </c>
      <c r="M3387" t="e">
        <f t="shared" si="160"/>
        <v>#VALUE!</v>
      </c>
    </row>
    <row r="3388" spans="1:13" hidden="1">
      <c r="A3388" s="31" t="s">
        <v>9757</v>
      </c>
      <c r="B3388" s="31" t="s">
        <v>14878</v>
      </c>
      <c r="C3388" s="31" t="s">
        <v>14879</v>
      </c>
      <c r="D3388" s="32">
        <v>44091</v>
      </c>
      <c r="E3388" s="31" t="s">
        <v>14880</v>
      </c>
      <c r="F3388" s="31" t="s">
        <v>14802</v>
      </c>
      <c r="G3388" s="33">
        <v>-26000</v>
      </c>
      <c r="H3388" s="33">
        <v>-26000</v>
      </c>
      <c r="I3388" s="31" t="s">
        <v>9762</v>
      </c>
      <c r="J3388" s="31" t="s">
        <v>9763</v>
      </c>
      <c r="K3388" s="33">
        <v>-26000</v>
      </c>
      <c r="L3388" s="31" t="s">
        <v>9764</v>
      </c>
      <c r="M3388" t="e">
        <f t="shared" si="160"/>
        <v>#VALUE!</v>
      </c>
    </row>
    <row r="3389" spans="1:13" hidden="1">
      <c r="A3389" s="31" t="s">
        <v>9757</v>
      </c>
      <c r="B3389" s="31" t="s">
        <v>14878</v>
      </c>
      <c r="C3389" s="31" t="s">
        <v>14879</v>
      </c>
      <c r="D3389" s="32">
        <v>44091</v>
      </c>
      <c r="E3389" s="31" t="s">
        <v>14880</v>
      </c>
      <c r="F3389" s="31" t="s">
        <v>14803</v>
      </c>
      <c r="G3389" s="33">
        <v>26000</v>
      </c>
      <c r="H3389" s="33">
        <v>26000</v>
      </c>
      <c r="I3389" s="31" t="s">
        <v>9762</v>
      </c>
      <c r="J3389" s="31" t="s">
        <v>9763</v>
      </c>
      <c r="K3389" s="33">
        <v>26000</v>
      </c>
      <c r="L3389" s="31" t="s">
        <v>9764</v>
      </c>
      <c r="M3389" t="e">
        <f t="shared" si="160"/>
        <v>#VALUE!</v>
      </c>
    </row>
    <row r="3390" spans="1:13" hidden="1">
      <c r="A3390" s="31" t="s">
        <v>9849</v>
      </c>
      <c r="B3390" s="31" t="s">
        <v>14881</v>
      </c>
      <c r="C3390" s="31" t="s">
        <v>14882</v>
      </c>
      <c r="D3390" s="32">
        <v>44092</v>
      </c>
      <c r="E3390" s="31" t="s">
        <v>14883</v>
      </c>
      <c r="F3390" s="31" t="s">
        <v>12612</v>
      </c>
      <c r="G3390" s="33">
        <v>-4619.78</v>
      </c>
      <c r="H3390" s="33">
        <v>-4619.78</v>
      </c>
      <c r="I3390" s="31" t="s">
        <v>9762</v>
      </c>
      <c r="J3390" s="31" t="s">
        <v>9763</v>
      </c>
      <c r="K3390" s="33">
        <v>-4619.78</v>
      </c>
      <c r="L3390" s="31" t="s">
        <v>9764</v>
      </c>
      <c r="M3390" t="e">
        <f t="shared" si="160"/>
        <v>#VALUE!</v>
      </c>
    </row>
    <row r="3391" spans="1:13" hidden="1">
      <c r="A3391" s="31" t="s">
        <v>9849</v>
      </c>
      <c r="B3391" s="31" t="s">
        <v>14881</v>
      </c>
      <c r="C3391" s="31" t="s">
        <v>14882</v>
      </c>
      <c r="D3391" s="32">
        <v>44092</v>
      </c>
      <c r="E3391" s="31" t="s">
        <v>14883</v>
      </c>
      <c r="F3391" s="31" t="s">
        <v>9875</v>
      </c>
      <c r="G3391" s="33">
        <v>4619.78</v>
      </c>
      <c r="H3391" s="33">
        <v>4619.78</v>
      </c>
      <c r="I3391" s="31" t="s">
        <v>9762</v>
      </c>
      <c r="J3391" s="31" t="s">
        <v>9763</v>
      </c>
      <c r="K3391" s="33">
        <v>4619.78</v>
      </c>
      <c r="L3391" s="31" t="s">
        <v>9764</v>
      </c>
      <c r="M3391" t="e">
        <f t="shared" si="160"/>
        <v>#VALUE!</v>
      </c>
    </row>
    <row r="3392" spans="1:13" hidden="1">
      <c r="A3392" s="31" t="s">
        <v>9849</v>
      </c>
      <c r="B3392" s="31" t="s">
        <v>14884</v>
      </c>
      <c r="C3392" s="31" t="s">
        <v>14885</v>
      </c>
      <c r="D3392" s="32">
        <v>44092</v>
      </c>
      <c r="E3392" s="31" t="s">
        <v>14886</v>
      </c>
      <c r="F3392" s="31" t="s">
        <v>12612</v>
      </c>
      <c r="G3392" s="33">
        <v>-2730</v>
      </c>
      <c r="H3392" s="33">
        <v>-2730</v>
      </c>
      <c r="I3392" s="31" t="s">
        <v>9762</v>
      </c>
      <c r="J3392" s="31" t="s">
        <v>9763</v>
      </c>
      <c r="K3392" s="33">
        <v>-2730</v>
      </c>
      <c r="L3392" s="31" t="s">
        <v>9764</v>
      </c>
      <c r="M3392" t="e">
        <f t="shared" si="160"/>
        <v>#VALUE!</v>
      </c>
    </row>
    <row r="3393" spans="1:13" hidden="1">
      <c r="A3393" s="31" t="s">
        <v>9849</v>
      </c>
      <c r="B3393" s="31" t="s">
        <v>14884</v>
      </c>
      <c r="C3393" s="31" t="s">
        <v>14885</v>
      </c>
      <c r="D3393" s="32">
        <v>44092</v>
      </c>
      <c r="E3393" s="31" t="s">
        <v>14886</v>
      </c>
      <c r="F3393" s="31" t="s">
        <v>9962</v>
      </c>
      <c r="G3393" s="33">
        <v>2730</v>
      </c>
      <c r="H3393" s="33">
        <v>2730</v>
      </c>
      <c r="I3393" s="31" t="s">
        <v>9762</v>
      </c>
      <c r="J3393" s="31" t="s">
        <v>9763</v>
      </c>
      <c r="K3393" s="33">
        <v>2730</v>
      </c>
      <c r="L3393" s="31" t="s">
        <v>9764</v>
      </c>
      <c r="M3393" t="e">
        <f t="shared" si="160"/>
        <v>#VALUE!</v>
      </c>
    </row>
    <row r="3394" spans="1:13" hidden="1">
      <c r="A3394" s="31" t="s">
        <v>9849</v>
      </c>
      <c r="B3394" s="31" t="s">
        <v>14887</v>
      </c>
      <c r="C3394" s="31" t="s">
        <v>14888</v>
      </c>
      <c r="D3394" s="32">
        <v>44092</v>
      </c>
      <c r="E3394" s="31" t="s">
        <v>14889</v>
      </c>
      <c r="F3394" s="31" t="s">
        <v>12612</v>
      </c>
      <c r="G3394" s="33">
        <v>-6000</v>
      </c>
      <c r="H3394" s="33">
        <v>-6000</v>
      </c>
      <c r="I3394" s="31" t="s">
        <v>9762</v>
      </c>
      <c r="J3394" s="31" t="s">
        <v>9763</v>
      </c>
      <c r="K3394" s="33">
        <v>-6000</v>
      </c>
      <c r="L3394" s="31" t="s">
        <v>9764</v>
      </c>
      <c r="M3394" t="e">
        <f t="shared" si="160"/>
        <v>#VALUE!</v>
      </c>
    </row>
    <row r="3395" spans="1:13" hidden="1">
      <c r="A3395" s="31" t="s">
        <v>9849</v>
      </c>
      <c r="B3395" s="31" t="s">
        <v>14887</v>
      </c>
      <c r="C3395" s="31" t="s">
        <v>14888</v>
      </c>
      <c r="D3395" s="32">
        <v>44092</v>
      </c>
      <c r="E3395" s="31" t="s">
        <v>14889</v>
      </c>
      <c r="F3395" s="31" t="s">
        <v>9875</v>
      </c>
      <c r="G3395" s="33">
        <v>6000</v>
      </c>
      <c r="H3395" s="33">
        <v>6000</v>
      </c>
      <c r="I3395" s="31" t="s">
        <v>9762</v>
      </c>
      <c r="J3395" s="31" t="s">
        <v>9763</v>
      </c>
      <c r="K3395" s="33">
        <v>6000</v>
      </c>
      <c r="L3395" s="31" t="s">
        <v>9764</v>
      </c>
      <c r="M3395" t="e">
        <f t="shared" ref="M3395:M3458" si="161">FIND("PO",E3395)</f>
        <v>#VALUE!</v>
      </c>
    </row>
    <row r="3396" spans="1:13" hidden="1">
      <c r="A3396" s="31" t="s">
        <v>9849</v>
      </c>
      <c r="B3396" s="31" t="s">
        <v>14890</v>
      </c>
      <c r="C3396" s="31" t="s">
        <v>14891</v>
      </c>
      <c r="D3396" s="32">
        <v>44092</v>
      </c>
      <c r="E3396" s="31" t="s">
        <v>14892</v>
      </c>
      <c r="F3396" s="31" t="s">
        <v>12612</v>
      </c>
      <c r="G3396" s="33">
        <v>-13860</v>
      </c>
      <c r="H3396" s="33">
        <v>-13860</v>
      </c>
      <c r="I3396" s="31" t="s">
        <v>9762</v>
      </c>
      <c r="J3396" s="31" t="s">
        <v>9763</v>
      </c>
      <c r="K3396" s="33">
        <v>-13860</v>
      </c>
      <c r="L3396" s="31" t="s">
        <v>9764</v>
      </c>
      <c r="M3396" t="e">
        <f t="shared" si="161"/>
        <v>#VALUE!</v>
      </c>
    </row>
    <row r="3397" spans="1:13" hidden="1">
      <c r="A3397" s="31" t="s">
        <v>9849</v>
      </c>
      <c r="B3397" s="31" t="s">
        <v>14890</v>
      </c>
      <c r="C3397" s="31" t="s">
        <v>14891</v>
      </c>
      <c r="D3397" s="32">
        <v>44092</v>
      </c>
      <c r="E3397" s="31" t="s">
        <v>14892</v>
      </c>
      <c r="F3397" s="31" t="s">
        <v>9875</v>
      </c>
      <c r="G3397" s="33">
        <v>13860</v>
      </c>
      <c r="H3397" s="33">
        <v>13860</v>
      </c>
      <c r="I3397" s="31" t="s">
        <v>9762</v>
      </c>
      <c r="J3397" s="31" t="s">
        <v>9763</v>
      </c>
      <c r="K3397" s="33">
        <v>13860</v>
      </c>
      <c r="L3397" s="31" t="s">
        <v>9764</v>
      </c>
      <c r="M3397" t="e">
        <f t="shared" si="161"/>
        <v>#VALUE!</v>
      </c>
    </row>
    <row r="3398" spans="1:13" hidden="1">
      <c r="A3398" s="31" t="s">
        <v>9757</v>
      </c>
      <c r="B3398" s="31" t="s">
        <v>14893</v>
      </c>
      <c r="C3398" s="31" t="s">
        <v>14894</v>
      </c>
      <c r="D3398" s="32">
        <v>44091</v>
      </c>
      <c r="E3398" s="31" t="s">
        <v>14895</v>
      </c>
      <c r="F3398" s="31" t="s">
        <v>13643</v>
      </c>
      <c r="G3398" s="33">
        <v>-14000</v>
      </c>
      <c r="H3398" s="33">
        <v>-14000</v>
      </c>
      <c r="I3398" s="31" t="s">
        <v>9762</v>
      </c>
      <c r="J3398" s="31" t="s">
        <v>9763</v>
      </c>
      <c r="K3398" s="33">
        <v>-14000</v>
      </c>
      <c r="L3398" s="31" t="s">
        <v>9764</v>
      </c>
      <c r="M3398" t="e">
        <f t="shared" si="161"/>
        <v>#VALUE!</v>
      </c>
    </row>
    <row r="3399" spans="1:13" hidden="1">
      <c r="A3399" s="31" t="s">
        <v>9757</v>
      </c>
      <c r="B3399" s="31" t="s">
        <v>14893</v>
      </c>
      <c r="C3399" s="31" t="s">
        <v>14894</v>
      </c>
      <c r="D3399" s="32">
        <v>44091</v>
      </c>
      <c r="E3399" s="31" t="s">
        <v>14895</v>
      </c>
      <c r="F3399" s="31" t="s">
        <v>10050</v>
      </c>
      <c r="G3399" s="33">
        <v>14000</v>
      </c>
      <c r="H3399" s="33">
        <v>14000</v>
      </c>
      <c r="I3399" s="31" t="s">
        <v>9762</v>
      </c>
      <c r="J3399" s="31" t="s">
        <v>9763</v>
      </c>
      <c r="K3399" s="33">
        <v>14000</v>
      </c>
      <c r="L3399" s="31" t="s">
        <v>9764</v>
      </c>
      <c r="M3399" t="e">
        <f t="shared" si="161"/>
        <v>#VALUE!</v>
      </c>
    </row>
    <row r="3400" spans="1:13" hidden="1">
      <c r="A3400" s="31" t="s">
        <v>9849</v>
      </c>
      <c r="B3400" s="31" t="s">
        <v>14896</v>
      </c>
      <c r="C3400" s="31" t="s">
        <v>14897</v>
      </c>
      <c r="D3400" s="32">
        <v>44092</v>
      </c>
      <c r="E3400" s="31" t="s">
        <v>14898</v>
      </c>
      <c r="F3400" s="31" t="s">
        <v>12612</v>
      </c>
      <c r="G3400" s="33">
        <v>-4680</v>
      </c>
      <c r="H3400" s="33">
        <v>-4680</v>
      </c>
      <c r="I3400" s="31" t="s">
        <v>9762</v>
      </c>
      <c r="J3400" s="31" t="s">
        <v>9763</v>
      </c>
      <c r="K3400" s="33">
        <v>-4680</v>
      </c>
      <c r="L3400" s="31" t="s">
        <v>9764</v>
      </c>
      <c r="M3400" t="e">
        <f t="shared" si="161"/>
        <v>#VALUE!</v>
      </c>
    </row>
    <row r="3401" spans="1:13" hidden="1">
      <c r="A3401" s="31" t="s">
        <v>9849</v>
      </c>
      <c r="B3401" s="31" t="s">
        <v>14896</v>
      </c>
      <c r="C3401" s="31" t="s">
        <v>14897</v>
      </c>
      <c r="D3401" s="32">
        <v>44092</v>
      </c>
      <c r="E3401" s="31" t="s">
        <v>14898</v>
      </c>
      <c r="F3401" s="31" t="s">
        <v>9875</v>
      </c>
      <c r="G3401" s="33">
        <v>4680</v>
      </c>
      <c r="H3401" s="33">
        <v>4680</v>
      </c>
      <c r="I3401" s="31" t="s">
        <v>9762</v>
      </c>
      <c r="J3401" s="31" t="s">
        <v>9763</v>
      </c>
      <c r="K3401" s="33">
        <v>4680</v>
      </c>
      <c r="L3401" s="31" t="s">
        <v>9764</v>
      </c>
      <c r="M3401" t="e">
        <f t="shared" si="161"/>
        <v>#VALUE!</v>
      </c>
    </row>
    <row r="3402" spans="1:13" hidden="1">
      <c r="A3402" s="31" t="s">
        <v>9849</v>
      </c>
      <c r="B3402" s="31" t="s">
        <v>14899</v>
      </c>
      <c r="C3402" s="31" t="s">
        <v>14900</v>
      </c>
      <c r="D3402" s="32">
        <v>44092</v>
      </c>
      <c r="E3402" s="31" t="s">
        <v>14901</v>
      </c>
      <c r="F3402" s="31" t="s">
        <v>12612</v>
      </c>
      <c r="G3402" s="33">
        <v>-8000</v>
      </c>
      <c r="H3402" s="33">
        <v>-8000</v>
      </c>
      <c r="I3402" s="31" t="s">
        <v>9762</v>
      </c>
      <c r="J3402" s="31" t="s">
        <v>9763</v>
      </c>
      <c r="K3402" s="33">
        <v>-8000</v>
      </c>
      <c r="L3402" s="31" t="s">
        <v>9764</v>
      </c>
      <c r="M3402" t="e">
        <f t="shared" si="161"/>
        <v>#VALUE!</v>
      </c>
    </row>
    <row r="3403" spans="1:13" hidden="1">
      <c r="A3403" s="31" t="s">
        <v>9849</v>
      </c>
      <c r="B3403" s="31" t="s">
        <v>14899</v>
      </c>
      <c r="C3403" s="31" t="s">
        <v>14900</v>
      </c>
      <c r="D3403" s="32">
        <v>44092</v>
      </c>
      <c r="E3403" s="31" t="s">
        <v>14901</v>
      </c>
      <c r="F3403" s="31" t="s">
        <v>9875</v>
      </c>
      <c r="G3403" s="33">
        <v>8000</v>
      </c>
      <c r="H3403" s="33">
        <v>8000</v>
      </c>
      <c r="I3403" s="31" t="s">
        <v>9762</v>
      </c>
      <c r="J3403" s="31" t="s">
        <v>9763</v>
      </c>
      <c r="K3403" s="33">
        <v>8000</v>
      </c>
      <c r="L3403" s="31" t="s">
        <v>9764</v>
      </c>
      <c r="M3403" t="e">
        <f t="shared" si="161"/>
        <v>#VALUE!</v>
      </c>
    </row>
    <row r="3404" spans="1:13" hidden="1">
      <c r="A3404" s="31" t="s">
        <v>9849</v>
      </c>
      <c r="B3404" s="31" t="s">
        <v>14902</v>
      </c>
      <c r="C3404" s="31" t="s">
        <v>14903</v>
      </c>
      <c r="D3404" s="32">
        <v>44092</v>
      </c>
      <c r="E3404" s="31" t="s">
        <v>14904</v>
      </c>
      <c r="F3404" s="31" t="s">
        <v>12612</v>
      </c>
      <c r="G3404" s="33">
        <v>-1500</v>
      </c>
      <c r="H3404" s="33">
        <v>-1500</v>
      </c>
      <c r="I3404" s="31" t="s">
        <v>9762</v>
      </c>
      <c r="J3404" s="31" t="s">
        <v>9763</v>
      </c>
      <c r="K3404" s="33">
        <v>-1500</v>
      </c>
      <c r="L3404" s="31" t="s">
        <v>9764</v>
      </c>
      <c r="M3404" t="e">
        <f t="shared" si="161"/>
        <v>#VALUE!</v>
      </c>
    </row>
    <row r="3405" spans="1:13" hidden="1">
      <c r="A3405" s="31" t="s">
        <v>9849</v>
      </c>
      <c r="B3405" s="31" t="s">
        <v>14902</v>
      </c>
      <c r="C3405" s="31" t="s">
        <v>14903</v>
      </c>
      <c r="D3405" s="32">
        <v>44092</v>
      </c>
      <c r="E3405" s="31" t="s">
        <v>14904</v>
      </c>
      <c r="F3405" s="31" t="s">
        <v>9875</v>
      </c>
      <c r="G3405" s="33">
        <v>1500</v>
      </c>
      <c r="H3405" s="33">
        <v>1500</v>
      </c>
      <c r="I3405" s="31" t="s">
        <v>9762</v>
      </c>
      <c r="J3405" s="31" t="s">
        <v>9763</v>
      </c>
      <c r="K3405" s="33">
        <v>1500</v>
      </c>
      <c r="L3405" s="31" t="s">
        <v>9764</v>
      </c>
      <c r="M3405" t="e">
        <f t="shared" si="161"/>
        <v>#VALUE!</v>
      </c>
    </row>
    <row r="3406" spans="1:13" hidden="1">
      <c r="A3406" s="31" t="s">
        <v>9849</v>
      </c>
      <c r="B3406" s="31" t="s">
        <v>14905</v>
      </c>
      <c r="C3406" s="31" t="s">
        <v>14906</v>
      </c>
      <c r="D3406" s="32">
        <v>44092</v>
      </c>
      <c r="E3406" s="31" t="s">
        <v>14907</v>
      </c>
      <c r="F3406" s="31" t="s">
        <v>12612</v>
      </c>
      <c r="G3406" s="33">
        <v>-4500</v>
      </c>
      <c r="H3406" s="33">
        <v>-4500</v>
      </c>
      <c r="I3406" s="31" t="s">
        <v>9762</v>
      </c>
      <c r="J3406" s="31" t="s">
        <v>9763</v>
      </c>
      <c r="K3406" s="33">
        <v>-4500</v>
      </c>
      <c r="L3406" s="31" t="s">
        <v>9764</v>
      </c>
      <c r="M3406" t="e">
        <f t="shared" si="161"/>
        <v>#VALUE!</v>
      </c>
    </row>
    <row r="3407" spans="1:13" hidden="1">
      <c r="A3407" s="31" t="s">
        <v>9849</v>
      </c>
      <c r="B3407" s="31" t="s">
        <v>14905</v>
      </c>
      <c r="C3407" s="31" t="s">
        <v>14906</v>
      </c>
      <c r="D3407" s="32">
        <v>44092</v>
      </c>
      <c r="E3407" s="31" t="s">
        <v>14907</v>
      </c>
      <c r="F3407" s="31" t="s">
        <v>9867</v>
      </c>
      <c r="G3407" s="33">
        <v>4500</v>
      </c>
      <c r="H3407" s="33">
        <v>4500</v>
      </c>
      <c r="I3407" s="31" t="s">
        <v>9762</v>
      </c>
      <c r="J3407" s="31" t="s">
        <v>9763</v>
      </c>
      <c r="K3407" s="33">
        <v>4500</v>
      </c>
      <c r="L3407" s="31" t="s">
        <v>9764</v>
      </c>
      <c r="M3407" t="e">
        <f t="shared" si="161"/>
        <v>#VALUE!</v>
      </c>
    </row>
    <row r="3408" spans="1:13" hidden="1">
      <c r="A3408" s="31" t="s">
        <v>9849</v>
      </c>
      <c r="B3408" s="31" t="s">
        <v>14908</v>
      </c>
      <c r="C3408" s="31" t="s">
        <v>14909</v>
      </c>
      <c r="D3408" s="32">
        <v>44092</v>
      </c>
      <c r="E3408" s="31" t="s">
        <v>14910</v>
      </c>
      <c r="F3408" s="31" t="s">
        <v>12612</v>
      </c>
      <c r="G3408" s="33">
        <v>-255200</v>
      </c>
      <c r="H3408" s="33">
        <v>-255200</v>
      </c>
      <c r="I3408" s="31" t="s">
        <v>9762</v>
      </c>
      <c r="J3408" s="31" t="s">
        <v>9763</v>
      </c>
      <c r="K3408" s="33">
        <v>-255200</v>
      </c>
      <c r="L3408" s="31" t="s">
        <v>9764</v>
      </c>
      <c r="M3408" t="e">
        <f t="shared" si="161"/>
        <v>#VALUE!</v>
      </c>
    </row>
    <row r="3409" spans="1:13" hidden="1">
      <c r="A3409" s="31" t="s">
        <v>9849</v>
      </c>
      <c r="B3409" s="31" t="s">
        <v>14908</v>
      </c>
      <c r="C3409" s="31" t="s">
        <v>14909</v>
      </c>
      <c r="D3409" s="32">
        <v>44092</v>
      </c>
      <c r="E3409" s="31" t="s">
        <v>14910</v>
      </c>
      <c r="F3409" s="31" t="s">
        <v>9875</v>
      </c>
      <c r="G3409" s="33">
        <v>255200</v>
      </c>
      <c r="H3409" s="33">
        <v>255200</v>
      </c>
      <c r="I3409" s="31" t="s">
        <v>9762</v>
      </c>
      <c r="J3409" s="31" t="s">
        <v>9763</v>
      </c>
      <c r="K3409" s="33">
        <v>255200</v>
      </c>
      <c r="L3409" s="31" t="s">
        <v>9764</v>
      </c>
      <c r="M3409" t="e">
        <f t="shared" si="161"/>
        <v>#VALUE!</v>
      </c>
    </row>
    <row r="3410" spans="1:13" hidden="1">
      <c r="A3410" s="31" t="s">
        <v>9849</v>
      </c>
      <c r="B3410" s="31" t="s">
        <v>14911</v>
      </c>
      <c r="C3410" s="31" t="s">
        <v>14912</v>
      </c>
      <c r="D3410" s="32">
        <v>44092</v>
      </c>
      <c r="E3410" s="31" t="s">
        <v>14913</v>
      </c>
      <c r="F3410" s="31" t="s">
        <v>12612</v>
      </c>
      <c r="G3410" s="33">
        <v>-5000</v>
      </c>
      <c r="H3410" s="33">
        <v>-5000</v>
      </c>
      <c r="I3410" s="31" t="s">
        <v>9762</v>
      </c>
      <c r="J3410" s="31" t="s">
        <v>9763</v>
      </c>
      <c r="K3410" s="33">
        <v>-5000</v>
      </c>
      <c r="L3410" s="31" t="s">
        <v>9764</v>
      </c>
      <c r="M3410" t="e">
        <f t="shared" si="161"/>
        <v>#VALUE!</v>
      </c>
    </row>
    <row r="3411" spans="1:13" hidden="1">
      <c r="A3411" s="31" t="s">
        <v>9849</v>
      </c>
      <c r="B3411" s="31" t="s">
        <v>14911</v>
      </c>
      <c r="C3411" s="31" t="s">
        <v>14912</v>
      </c>
      <c r="D3411" s="32">
        <v>44092</v>
      </c>
      <c r="E3411" s="31" t="s">
        <v>14913</v>
      </c>
      <c r="F3411" s="31" t="s">
        <v>9867</v>
      </c>
      <c r="G3411" s="33">
        <v>5000</v>
      </c>
      <c r="H3411" s="33">
        <v>5000</v>
      </c>
      <c r="I3411" s="31" t="s">
        <v>9762</v>
      </c>
      <c r="J3411" s="31" t="s">
        <v>9763</v>
      </c>
      <c r="K3411" s="33">
        <v>5000</v>
      </c>
      <c r="L3411" s="31" t="s">
        <v>9764</v>
      </c>
      <c r="M3411" t="e">
        <f t="shared" si="161"/>
        <v>#VALUE!</v>
      </c>
    </row>
    <row r="3412" spans="1:13" hidden="1">
      <c r="A3412" s="31" t="s">
        <v>9849</v>
      </c>
      <c r="B3412" s="31" t="s">
        <v>14914</v>
      </c>
      <c r="C3412" s="31" t="s">
        <v>14915</v>
      </c>
      <c r="D3412" s="32">
        <v>44092</v>
      </c>
      <c r="E3412" s="31" t="s">
        <v>14916</v>
      </c>
      <c r="F3412" s="31" t="s">
        <v>12612</v>
      </c>
      <c r="G3412" s="33">
        <v>-1739344</v>
      </c>
      <c r="H3412" s="33">
        <v>-1739344</v>
      </c>
      <c r="I3412" s="31" t="s">
        <v>9762</v>
      </c>
      <c r="J3412" s="31" t="s">
        <v>9763</v>
      </c>
      <c r="K3412" s="33">
        <v>-1739344</v>
      </c>
      <c r="L3412" s="31" t="s">
        <v>9764</v>
      </c>
      <c r="M3412" t="e">
        <f t="shared" si="161"/>
        <v>#VALUE!</v>
      </c>
    </row>
    <row r="3413" spans="1:13" hidden="1">
      <c r="A3413" s="31" t="s">
        <v>9849</v>
      </c>
      <c r="B3413" s="31" t="s">
        <v>14914</v>
      </c>
      <c r="C3413" s="31" t="s">
        <v>14915</v>
      </c>
      <c r="D3413" s="32">
        <v>44092</v>
      </c>
      <c r="E3413" s="31" t="s">
        <v>14916</v>
      </c>
      <c r="F3413" s="31" t="s">
        <v>9997</v>
      </c>
      <c r="G3413" s="33">
        <v>1739344</v>
      </c>
      <c r="H3413" s="33">
        <v>1739344</v>
      </c>
      <c r="I3413" s="31" t="s">
        <v>9762</v>
      </c>
      <c r="J3413" s="31" t="s">
        <v>9763</v>
      </c>
      <c r="K3413" s="33">
        <v>1739344</v>
      </c>
      <c r="L3413" s="31" t="s">
        <v>9764</v>
      </c>
      <c r="M3413" t="e">
        <f t="shared" si="161"/>
        <v>#VALUE!</v>
      </c>
    </row>
    <row r="3414" spans="1:13" hidden="1">
      <c r="A3414" s="31" t="s">
        <v>9757</v>
      </c>
      <c r="B3414" s="31" t="s">
        <v>14917</v>
      </c>
      <c r="C3414" s="31" t="s">
        <v>14918</v>
      </c>
      <c r="D3414" s="32">
        <v>44092</v>
      </c>
      <c r="E3414" s="31" t="s">
        <v>14916</v>
      </c>
      <c r="F3414" s="31" t="s">
        <v>12612</v>
      </c>
      <c r="G3414" s="33">
        <v>-1721950.56</v>
      </c>
      <c r="H3414" s="33">
        <v>-1721950.56</v>
      </c>
      <c r="I3414" s="31" t="s">
        <v>9762</v>
      </c>
      <c r="J3414" s="31" t="s">
        <v>9763</v>
      </c>
      <c r="K3414" s="33">
        <v>-1721950.56</v>
      </c>
      <c r="L3414" s="31" t="s">
        <v>9764</v>
      </c>
      <c r="M3414" t="e">
        <f t="shared" si="161"/>
        <v>#VALUE!</v>
      </c>
    </row>
    <row r="3415" spans="1:13" hidden="1">
      <c r="A3415" s="31" t="s">
        <v>9757</v>
      </c>
      <c r="B3415" s="31" t="s">
        <v>14917</v>
      </c>
      <c r="C3415" s="31" t="s">
        <v>14918</v>
      </c>
      <c r="D3415" s="32">
        <v>44092</v>
      </c>
      <c r="E3415" s="31" t="s">
        <v>14916</v>
      </c>
      <c r="F3415" s="31" t="s">
        <v>9997</v>
      </c>
      <c r="G3415" s="33">
        <v>1739344</v>
      </c>
      <c r="H3415" s="33">
        <v>1739344</v>
      </c>
      <c r="I3415" s="31" t="s">
        <v>9762</v>
      </c>
      <c r="J3415" s="31" t="s">
        <v>9763</v>
      </c>
      <c r="K3415" s="33">
        <v>1739344</v>
      </c>
      <c r="L3415" s="31" t="s">
        <v>9764</v>
      </c>
      <c r="M3415" t="e">
        <f t="shared" si="161"/>
        <v>#VALUE!</v>
      </c>
    </row>
    <row r="3416" spans="1:13" hidden="1">
      <c r="A3416" s="31" t="s">
        <v>9757</v>
      </c>
      <c r="B3416" s="31" t="s">
        <v>14917</v>
      </c>
      <c r="C3416" s="31" t="s">
        <v>14918</v>
      </c>
      <c r="D3416" s="32">
        <v>44092</v>
      </c>
      <c r="E3416" s="31" t="s">
        <v>14916</v>
      </c>
      <c r="F3416" s="31" t="s">
        <v>10090</v>
      </c>
      <c r="G3416" s="33">
        <v>-17393.439999999999</v>
      </c>
      <c r="H3416" s="33">
        <v>-17393.439999999999</v>
      </c>
      <c r="I3416" s="31" t="s">
        <v>9762</v>
      </c>
      <c r="J3416" s="31" t="s">
        <v>9763</v>
      </c>
      <c r="K3416" s="33">
        <v>-17393.439999999999</v>
      </c>
      <c r="L3416" s="31" t="s">
        <v>9764</v>
      </c>
      <c r="M3416" t="e">
        <f t="shared" si="161"/>
        <v>#VALUE!</v>
      </c>
    </row>
    <row r="3417" spans="1:13" hidden="1">
      <c r="A3417" s="31" t="s">
        <v>9849</v>
      </c>
      <c r="B3417" s="31" t="s">
        <v>14919</v>
      </c>
      <c r="C3417" s="31" t="s">
        <v>14920</v>
      </c>
      <c r="D3417" s="32">
        <v>44092</v>
      </c>
      <c r="E3417" s="31" t="s">
        <v>14921</v>
      </c>
      <c r="F3417" s="31" t="s">
        <v>12612</v>
      </c>
      <c r="G3417" s="33">
        <v>-273913.2</v>
      </c>
      <c r="H3417" s="33">
        <v>-273913.2</v>
      </c>
      <c r="I3417" s="31" t="s">
        <v>9762</v>
      </c>
      <c r="J3417" s="31" t="s">
        <v>9763</v>
      </c>
      <c r="K3417" s="33">
        <v>-273913.2</v>
      </c>
      <c r="L3417" s="31" t="s">
        <v>9764</v>
      </c>
      <c r="M3417" t="e">
        <f t="shared" si="161"/>
        <v>#VALUE!</v>
      </c>
    </row>
    <row r="3418" spans="1:13" hidden="1">
      <c r="A3418" s="31" t="s">
        <v>9849</v>
      </c>
      <c r="B3418" s="31" t="s">
        <v>14919</v>
      </c>
      <c r="C3418" s="31" t="s">
        <v>14920</v>
      </c>
      <c r="D3418" s="32">
        <v>44092</v>
      </c>
      <c r="E3418" s="31" t="s">
        <v>14921</v>
      </c>
      <c r="F3418" s="31" t="s">
        <v>9997</v>
      </c>
      <c r="G3418" s="33">
        <v>276680</v>
      </c>
      <c r="H3418" s="33">
        <v>276680</v>
      </c>
      <c r="I3418" s="31" t="s">
        <v>9762</v>
      </c>
      <c r="J3418" s="31" t="s">
        <v>9763</v>
      </c>
      <c r="K3418" s="33">
        <v>276680</v>
      </c>
      <c r="L3418" s="31" t="s">
        <v>9764</v>
      </c>
      <c r="M3418" t="e">
        <f t="shared" si="161"/>
        <v>#VALUE!</v>
      </c>
    </row>
    <row r="3419" spans="1:13" hidden="1">
      <c r="A3419" s="31" t="s">
        <v>9849</v>
      </c>
      <c r="B3419" s="31" t="s">
        <v>14919</v>
      </c>
      <c r="C3419" s="31" t="s">
        <v>14920</v>
      </c>
      <c r="D3419" s="32">
        <v>44092</v>
      </c>
      <c r="E3419" s="31" t="s">
        <v>14921</v>
      </c>
      <c r="F3419" s="31" t="s">
        <v>10090</v>
      </c>
      <c r="G3419" s="33">
        <v>-2766.8</v>
      </c>
      <c r="H3419" s="33">
        <v>-2766.8</v>
      </c>
      <c r="I3419" s="31" t="s">
        <v>9762</v>
      </c>
      <c r="J3419" s="31" t="s">
        <v>9763</v>
      </c>
      <c r="K3419" s="33">
        <v>-2766.8</v>
      </c>
      <c r="L3419" s="31" t="s">
        <v>9764</v>
      </c>
      <c r="M3419" t="e">
        <f t="shared" si="161"/>
        <v>#VALUE!</v>
      </c>
    </row>
    <row r="3420" spans="1:13" hidden="1">
      <c r="A3420" s="31" t="s">
        <v>9849</v>
      </c>
      <c r="B3420" s="31" t="s">
        <v>14922</v>
      </c>
      <c r="C3420" s="31" t="s">
        <v>14923</v>
      </c>
      <c r="D3420" s="32">
        <v>44092</v>
      </c>
      <c r="E3420" s="31" t="s">
        <v>14924</v>
      </c>
      <c r="F3420" s="31" t="s">
        <v>14925</v>
      </c>
      <c r="G3420" s="33">
        <v>-40100</v>
      </c>
      <c r="H3420" s="33">
        <v>-40100</v>
      </c>
      <c r="I3420" s="31" t="s">
        <v>9762</v>
      </c>
      <c r="J3420" s="31" t="s">
        <v>9763</v>
      </c>
      <c r="K3420" s="33">
        <v>-40100</v>
      </c>
      <c r="L3420" s="31" t="s">
        <v>9764</v>
      </c>
      <c r="M3420" t="e">
        <f t="shared" si="161"/>
        <v>#VALUE!</v>
      </c>
    </row>
    <row r="3421" spans="1:13" hidden="1">
      <c r="A3421" s="31" t="s">
        <v>9849</v>
      </c>
      <c r="B3421" s="31" t="s">
        <v>14922</v>
      </c>
      <c r="C3421" s="31" t="s">
        <v>14923</v>
      </c>
      <c r="D3421" s="32">
        <v>44092</v>
      </c>
      <c r="E3421" s="31" t="s">
        <v>14924</v>
      </c>
      <c r="F3421" s="31" t="s">
        <v>10095</v>
      </c>
      <c r="G3421" s="33">
        <v>40100</v>
      </c>
      <c r="H3421" s="33">
        <v>40100</v>
      </c>
      <c r="I3421" s="31" t="s">
        <v>9762</v>
      </c>
      <c r="J3421" s="31" t="s">
        <v>9763</v>
      </c>
      <c r="K3421" s="33">
        <v>40100</v>
      </c>
      <c r="L3421" s="31" t="s">
        <v>9764</v>
      </c>
      <c r="M3421" t="e">
        <f t="shared" si="161"/>
        <v>#VALUE!</v>
      </c>
    </row>
    <row r="3422" spans="1:13" hidden="1">
      <c r="A3422" s="31" t="s">
        <v>9849</v>
      </c>
      <c r="B3422" s="31" t="s">
        <v>14926</v>
      </c>
      <c r="C3422" s="31" t="s">
        <v>14927</v>
      </c>
      <c r="D3422" s="32">
        <v>44095</v>
      </c>
      <c r="E3422" s="31" t="s">
        <v>14928</v>
      </c>
      <c r="F3422" s="31" t="s">
        <v>14681</v>
      </c>
      <c r="G3422" s="33">
        <v>-100300</v>
      </c>
      <c r="H3422" s="33">
        <v>-100300</v>
      </c>
      <c r="I3422" s="31" t="s">
        <v>9762</v>
      </c>
      <c r="J3422" s="31" t="s">
        <v>9763</v>
      </c>
      <c r="K3422" s="33">
        <v>-100300</v>
      </c>
      <c r="L3422" s="31" t="s">
        <v>9764</v>
      </c>
      <c r="M3422" t="e">
        <f t="shared" si="161"/>
        <v>#VALUE!</v>
      </c>
    </row>
    <row r="3423" spans="1:13" hidden="1">
      <c r="A3423" s="31" t="s">
        <v>9849</v>
      </c>
      <c r="B3423" s="31" t="s">
        <v>14926</v>
      </c>
      <c r="C3423" s="31" t="s">
        <v>14927</v>
      </c>
      <c r="D3423" s="32">
        <v>44095</v>
      </c>
      <c r="E3423" s="31" t="s">
        <v>14928</v>
      </c>
      <c r="F3423" s="31" t="s">
        <v>9962</v>
      </c>
      <c r="G3423" s="33">
        <v>100300</v>
      </c>
      <c r="H3423" s="33">
        <v>100300</v>
      </c>
      <c r="I3423" s="31" t="s">
        <v>9762</v>
      </c>
      <c r="J3423" s="31" t="s">
        <v>9763</v>
      </c>
      <c r="K3423" s="33">
        <v>100300</v>
      </c>
      <c r="L3423" s="31" t="s">
        <v>9764</v>
      </c>
      <c r="M3423" t="e">
        <f t="shared" si="161"/>
        <v>#VALUE!</v>
      </c>
    </row>
    <row r="3424" spans="1:13" hidden="1">
      <c r="A3424" s="31" t="s">
        <v>9849</v>
      </c>
      <c r="B3424" s="31" t="s">
        <v>14929</v>
      </c>
      <c r="C3424" s="31" t="s">
        <v>14930</v>
      </c>
      <c r="D3424" s="32">
        <v>44095</v>
      </c>
      <c r="E3424" s="31" t="s">
        <v>14931</v>
      </c>
      <c r="F3424" s="31" t="s">
        <v>14868</v>
      </c>
      <c r="G3424" s="33">
        <v>15000</v>
      </c>
      <c r="H3424" s="33">
        <v>15000</v>
      </c>
      <c r="I3424" s="31" t="s">
        <v>9762</v>
      </c>
      <c r="J3424" s="31" t="s">
        <v>9763</v>
      </c>
      <c r="K3424" s="33">
        <v>15000</v>
      </c>
      <c r="L3424" s="31" t="s">
        <v>9764</v>
      </c>
      <c r="M3424" t="e">
        <f t="shared" si="161"/>
        <v>#VALUE!</v>
      </c>
    </row>
    <row r="3425" spans="1:15" hidden="1">
      <c r="A3425" s="31" t="s">
        <v>9849</v>
      </c>
      <c r="B3425" s="31" t="s">
        <v>14929</v>
      </c>
      <c r="C3425" s="31" t="s">
        <v>14930</v>
      </c>
      <c r="D3425" s="32">
        <v>44095</v>
      </c>
      <c r="E3425" s="31" t="s">
        <v>14931</v>
      </c>
      <c r="F3425" s="31" t="s">
        <v>12612</v>
      </c>
      <c r="G3425" s="33">
        <v>-15000</v>
      </c>
      <c r="H3425" s="33">
        <v>-15000</v>
      </c>
      <c r="I3425" s="31" t="s">
        <v>9762</v>
      </c>
      <c r="J3425" s="31" t="s">
        <v>9763</v>
      </c>
      <c r="K3425" s="33">
        <v>-15000</v>
      </c>
      <c r="L3425" s="31" t="s">
        <v>9764</v>
      </c>
      <c r="M3425" t="e">
        <f t="shared" si="161"/>
        <v>#VALUE!</v>
      </c>
    </row>
    <row r="3426" spans="1:15" hidden="1">
      <c r="A3426" s="31" t="s">
        <v>9849</v>
      </c>
      <c r="B3426" s="31" t="s">
        <v>14932</v>
      </c>
      <c r="C3426" s="31" t="s">
        <v>14933</v>
      </c>
      <c r="D3426" s="32">
        <v>44099</v>
      </c>
      <c r="E3426" s="31" t="s">
        <v>14934</v>
      </c>
      <c r="F3426" s="31" t="s">
        <v>14867</v>
      </c>
      <c r="G3426" s="33">
        <v>-25500</v>
      </c>
      <c r="H3426" s="33">
        <v>-25500</v>
      </c>
      <c r="I3426" s="31" t="s">
        <v>9762</v>
      </c>
      <c r="J3426" s="31" t="s">
        <v>9763</v>
      </c>
      <c r="K3426" s="33">
        <v>-25500</v>
      </c>
      <c r="L3426" s="31" t="s">
        <v>9764</v>
      </c>
      <c r="M3426" t="e">
        <f t="shared" si="161"/>
        <v>#VALUE!</v>
      </c>
    </row>
    <row r="3427" spans="1:15" hidden="1">
      <c r="A3427" s="31" t="s">
        <v>9849</v>
      </c>
      <c r="B3427" s="31" t="s">
        <v>14932</v>
      </c>
      <c r="C3427" s="31" t="s">
        <v>14933</v>
      </c>
      <c r="D3427" s="32">
        <v>44099</v>
      </c>
      <c r="E3427" s="31" t="s">
        <v>14934</v>
      </c>
      <c r="F3427" s="31" t="s">
        <v>14868</v>
      </c>
      <c r="G3427" s="33">
        <v>25500</v>
      </c>
      <c r="H3427" s="33">
        <v>25500</v>
      </c>
      <c r="I3427" s="31" t="s">
        <v>9762</v>
      </c>
      <c r="J3427" s="31" t="s">
        <v>9763</v>
      </c>
      <c r="K3427" s="33">
        <v>25500</v>
      </c>
      <c r="L3427" s="31" t="s">
        <v>9764</v>
      </c>
      <c r="M3427" t="e">
        <f t="shared" si="161"/>
        <v>#VALUE!</v>
      </c>
    </row>
    <row r="3428" spans="1:15" hidden="1">
      <c r="A3428" s="31" t="s">
        <v>9849</v>
      </c>
      <c r="B3428" s="31" t="s">
        <v>14935</v>
      </c>
      <c r="C3428" s="31" t="s">
        <v>14936</v>
      </c>
      <c r="D3428" s="32">
        <v>44103</v>
      </c>
      <c r="E3428" s="31" t="s">
        <v>14937</v>
      </c>
      <c r="F3428" s="31" t="s">
        <v>14938</v>
      </c>
      <c r="G3428" s="33">
        <v>130000</v>
      </c>
      <c r="H3428" s="33">
        <v>130000</v>
      </c>
      <c r="I3428" s="31" t="s">
        <v>9762</v>
      </c>
      <c r="J3428" s="31" t="s">
        <v>9763</v>
      </c>
      <c r="K3428" s="33">
        <v>130000</v>
      </c>
      <c r="L3428" s="31" t="s">
        <v>9764</v>
      </c>
      <c r="M3428" t="e">
        <f t="shared" si="161"/>
        <v>#VALUE!</v>
      </c>
    </row>
    <row r="3429" spans="1:15" hidden="1">
      <c r="A3429" s="31" t="s">
        <v>9849</v>
      </c>
      <c r="B3429" s="31" t="s">
        <v>14935</v>
      </c>
      <c r="C3429" s="31" t="s">
        <v>14936</v>
      </c>
      <c r="D3429" s="32">
        <v>44103</v>
      </c>
      <c r="E3429" s="31" t="s">
        <v>14937</v>
      </c>
      <c r="F3429" s="31" t="s">
        <v>12612</v>
      </c>
      <c r="G3429" s="33">
        <v>-130000</v>
      </c>
      <c r="H3429" s="33">
        <v>-130000</v>
      </c>
      <c r="I3429" s="31" t="s">
        <v>9762</v>
      </c>
      <c r="J3429" s="31" t="s">
        <v>9763</v>
      </c>
      <c r="K3429" s="33">
        <v>-130000</v>
      </c>
      <c r="L3429" s="31" t="s">
        <v>9764</v>
      </c>
      <c r="M3429" t="e">
        <f t="shared" si="161"/>
        <v>#VALUE!</v>
      </c>
    </row>
    <row r="3430" spans="1:15" hidden="1">
      <c r="A3430" s="31" t="s">
        <v>9849</v>
      </c>
      <c r="B3430" s="31" t="s">
        <v>14939</v>
      </c>
      <c r="C3430" s="31" t="s">
        <v>14940</v>
      </c>
      <c r="D3430" s="32">
        <v>44103</v>
      </c>
      <c r="E3430" s="31" t="s">
        <v>14941</v>
      </c>
      <c r="F3430" s="31" t="s">
        <v>14867</v>
      </c>
      <c r="G3430" s="33">
        <v>-70800</v>
      </c>
      <c r="H3430" s="33">
        <v>-70800</v>
      </c>
      <c r="I3430" s="31" t="s">
        <v>9762</v>
      </c>
      <c r="J3430" s="31" t="s">
        <v>9763</v>
      </c>
      <c r="K3430" s="33">
        <v>-70800</v>
      </c>
      <c r="L3430" s="31" t="s">
        <v>9764</v>
      </c>
      <c r="M3430" t="e">
        <f t="shared" si="161"/>
        <v>#VALUE!</v>
      </c>
    </row>
    <row r="3431" spans="1:15" hidden="1">
      <c r="A3431" s="31" t="s">
        <v>9849</v>
      </c>
      <c r="B3431" s="31" t="s">
        <v>14939</v>
      </c>
      <c r="C3431" s="31" t="s">
        <v>14940</v>
      </c>
      <c r="D3431" s="32">
        <v>44103</v>
      </c>
      <c r="E3431" s="31" t="s">
        <v>14941</v>
      </c>
      <c r="F3431" s="31" t="s">
        <v>14868</v>
      </c>
      <c r="G3431" s="33">
        <v>70800</v>
      </c>
      <c r="H3431" s="33">
        <v>70800</v>
      </c>
      <c r="I3431" s="31" t="s">
        <v>9762</v>
      </c>
      <c r="J3431" s="31" t="s">
        <v>9763</v>
      </c>
      <c r="K3431" s="33">
        <v>70800</v>
      </c>
      <c r="L3431" s="31" t="s">
        <v>9764</v>
      </c>
      <c r="M3431" t="e">
        <f t="shared" si="161"/>
        <v>#VALUE!</v>
      </c>
    </row>
    <row r="3432" spans="1:15" hidden="1">
      <c r="A3432" s="31" t="s">
        <v>9849</v>
      </c>
      <c r="B3432" s="31" t="s">
        <v>14942</v>
      </c>
      <c r="C3432" s="31" t="s">
        <v>14943</v>
      </c>
      <c r="D3432" s="32">
        <v>44103</v>
      </c>
      <c r="E3432" s="31" t="s">
        <v>14944</v>
      </c>
      <c r="F3432" s="31" t="s">
        <v>12612</v>
      </c>
      <c r="G3432" s="33">
        <v>-495163.89</v>
      </c>
      <c r="H3432" s="33">
        <v>-495163.89</v>
      </c>
      <c r="I3432" s="31" t="s">
        <v>9762</v>
      </c>
      <c r="J3432" s="31" t="s">
        <v>9763</v>
      </c>
      <c r="K3432" s="33">
        <v>-495163.89</v>
      </c>
      <c r="L3432" s="31" t="s">
        <v>9764</v>
      </c>
      <c r="M3432">
        <f t="shared" si="161"/>
        <v>11</v>
      </c>
      <c r="N3432" t="str">
        <f t="shared" ref="N3432:N3441" si="162">MID(E3432,M3432,10)</f>
        <v>PO63000801</v>
      </c>
      <c r="O3432" t="e">
        <f>VLOOKUP(N3432,'1_คตง_ภาพรวม'!L3432:M3482,2,FALSE)</f>
        <v>#N/A</v>
      </c>
    </row>
    <row r="3433" spans="1:15" hidden="1">
      <c r="A3433" s="31" t="s">
        <v>9849</v>
      </c>
      <c r="B3433" s="31" t="s">
        <v>14942</v>
      </c>
      <c r="C3433" s="31" t="s">
        <v>14943</v>
      </c>
      <c r="D3433" s="32">
        <v>44103</v>
      </c>
      <c r="E3433" s="31" t="s">
        <v>14944</v>
      </c>
      <c r="F3433" s="31" t="s">
        <v>9875</v>
      </c>
      <c r="G3433" s="33">
        <v>495163.89</v>
      </c>
      <c r="H3433" s="33">
        <v>495163.89</v>
      </c>
      <c r="I3433" s="31" t="s">
        <v>9762</v>
      </c>
      <c r="J3433" s="31" t="s">
        <v>9763</v>
      </c>
      <c r="K3433" s="33">
        <v>495163.89</v>
      </c>
      <c r="L3433" s="31" t="s">
        <v>9764</v>
      </c>
      <c r="M3433">
        <f t="shared" si="161"/>
        <v>11</v>
      </c>
      <c r="N3433" t="str">
        <f t="shared" si="162"/>
        <v>PO63000801</v>
      </c>
      <c r="O3433" t="e">
        <f>VLOOKUP(N3433,'1_คตง_ภาพรวม'!L3433:M3483,2,FALSE)</f>
        <v>#N/A</v>
      </c>
    </row>
    <row r="3434" spans="1:15" hidden="1">
      <c r="A3434" s="31" t="s">
        <v>9849</v>
      </c>
      <c r="B3434" s="31" t="s">
        <v>14945</v>
      </c>
      <c r="C3434" s="31" t="s">
        <v>14946</v>
      </c>
      <c r="D3434" s="32">
        <v>44103</v>
      </c>
      <c r="E3434" s="31" t="s">
        <v>14947</v>
      </c>
      <c r="F3434" s="31" t="s">
        <v>12612</v>
      </c>
      <c r="G3434" s="33">
        <v>-23320</v>
      </c>
      <c r="H3434" s="33">
        <v>-23320</v>
      </c>
      <c r="I3434" s="31" t="s">
        <v>9762</v>
      </c>
      <c r="J3434" s="31" t="s">
        <v>9763</v>
      </c>
      <c r="K3434" s="33">
        <v>-23320</v>
      </c>
      <c r="L3434" s="31" t="s">
        <v>9764</v>
      </c>
      <c r="M3434">
        <f t="shared" si="161"/>
        <v>11</v>
      </c>
      <c r="N3434" t="str">
        <f t="shared" si="162"/>
        <v>PO63000632</v>
      </c>
      <c r="O3434" t="e">
        <f>VLOOKUP(N3434,'1_คตง_ภาพรวม'!L3434:M3484,2,FALSE)</f>
        <v>#N/A</v>
      </c>
    </row>
    <row r="3435" spans="1:15" hidden="1">
      <c r="A3435" s="31" t="s">
        <v>9849</v>
      </c>
      <c r="B3435" s="31" t="s">
        <v>14945</v>
      </c>
      <c r="C3435" s="31" t="s">
        <v>14946</v>
      </c>
      <c r="D3435" s="32">
        <v>44103</v>
      </c>
      <c r="E3435" s="31" t="s">
        <v>14947</v>
      </c>
      <c r="F3435" s="31" t="s">
        <v>9875</v>
      </c>
      <c r="G3435" s="33">
        <v>23320</v>
      </c>
      <c r="H3435" s="33">
        <v>23320</v>
      </c>
      <c r="I3435" s="31" t="s">
        <v>9762</v>
      </c>
      <c r="J3435" s="31" t="s">
        <v>9763</v>
      </c>
      <c r="K3435" s="33">
        <v>23320</v>
      </c>
      <c r="L3435" s="31" t="s">
        <v>9764</v>
      </c>
      <c r="M3435">
        <f t="shared" si="161"/>
        <v>11</v>
      </c>
      <c r="N3435" t="str">
        <f t="shared" si="162"/>
        <v>PO63000632</v>
      </c>
      <c r="O3435" t="e">
        <f>VLOOKUP(N3435,'1_คตง_ภาพรวม'!L3435:M3485,2,FALSE)</f>
        <v>#N/A</v>
      </c>
    </row>
    <row r="3436" spans="1:15" hidden="1">
      <c r="A3436" s="31" t="s">
        <v>9849</v>
      </c>
      <c r="B3436" s="31" t="s">
        <v>14948</v>
      </c>
      <c r="C3436" s="31" t="s">
        <v>14949</v>
      </c>
      <c r="D3436" s="32">
        <v>44103</v>
      </c>
      <c r="E3436" s="31" t="s">
        <v>14950</v>
      </c>
      <c r="F3436" s="31" t="s">
        <v>12612</v>
      </c>
      <c r="G3436" s="33">
        <v>-58830</v>
      </c>
      <c r="H3436" s="33">
        <v>-58830</v>
      </c>
      <c r="I3436" s="31" t="s">
        <v>9762</v>
      </c>
      <c r="J3436" s="31" t="s">
        <v>9763</v>
      </c>
      <c r="K3436" s="33">
        <v>-58830</v>
      </c>
      <c r="L3436" s="31" t="s">
        <v>9764</v>
      </c>
      <c r="M3436">
        <f t="shared" si="161"/>
        <v>11</v>
      </c>
      <c r="N3436" t="str">
        <f t="shared" si="162"/>
        <v>PO63000656</v>
      </c>
      <c r="O3436" t="e">
        <f>VLOOKUP(N3436,'1_คตง_ภาพรวม'!L3436:M3486,2,FALSE)</f>
        <v>#N/A</v>
      </c>
    </row>
    <row r="3437" spans="1:15" hidden="1">
      <c r="A3437" s="31" t="s">
        <v>9849</v>
      </c>
      <c r="B3437" s="31" t="s">
        <v>14948</v>
      </c>
      <c r="C3437" s="31" t="s">
        <v>14949</v>
      </c>
      <c r="D3437" s="32">
        <v>44103</v>
      </c>
      <c r="E3437" s="31" t="s">
        <v>14950</v>
      </c>
      <c r="F3437" s="31" t="s">
        <v>9875</v>
      </c>
      <c r="G3437" s="33">
        <v>58830</v>
      </c>
      <c r="H3437" s="33">
        <v>58830</v>
      </c>
      <c r="I3437" s="31" t="s">
        <v>9762</v>
      </c>
      <c r="J3437" s="31" t="s">
        <v>9763</v>
      </c>
      <c r="K3437" s="33">
        <v>58830</v>
      </c>
      <c r="L3437" s="31" t="s">
        <v>9764</v>
      </c>
      <c r="M3437">
        <f t="shared" si="161"/>
        <v>11</v>
      </c>
      <c r="N3437" t="str">
        <f t="shared" si="162"/>
        <v>PO63000656</v>
      </c>
      <c r="O3437" t="e">
        <f>VLOOKUP(N3437,'1_คตง_ภาพรวม'!L3437:M3487,2,FALSE)</f>
        <v>#N/A</v>
      </c>
    </row>
    <row r="3438" spans="1:15" hidden="1">
      <c r="A3438" s="31" t="s">
        <v>9849</v>
      </c>
      <c r="B3438" s="31" t="s">
        <v>14951</v>
      </c>
      <c r="C3438" s="31" t="s">
        <v>14952</v>
      </c>
      <c r="D3438" s="32">
        <v>44103</v>
      </c>
      <c r="E3438" s="31" t="s">
        <v>14953</v>
      </c>
      <c r="F3438" s="31" t="s">
        <v>12612</v>
      </c>
      <c r="G3438" s="33">
        <v>-495020</v>
      </c>
      <c r="H3438" s="33">
        <v>-495020</v>
      </c>
      <c r="I3438" s="31" t="s">
        <v>9762</v>
      </c>
      <c r="J3438" s="31" t="s">
        <v>9763</v>
      </c>
      <c r="K3438" s="33">
        <v>-495020</v>
      </c>
      <c r="L3438" s="31" t="s">
        <v>9764</v>
      </c>
      <c r="M3438">
        <f t="shared" si="161"/>
        <v>11</v>
      </c>
      <c r="N3438" t="str">
        <f t="shared" si="162"/>
        <v>PO63000831</v>
      </c>
      <c r="O3438" t="e">
        <f>VLOOKUP(N3438,'1_คตง_ภาพรวม'!L3438:M3488,2,FALSE)</f>
        <v>#N/A</v>
      </c>
    </row>
    <row r="3439" spans="1:15" hidden="1">
      <c r="A3439" s="31" t="s">
        <v>9849</v>
      </c>
      <c r="B3439" s="31" t="s">
        <v>14951</v>
      </c>
      <c r="C3439" s="31" t="s">
        <v>14952</v>
      </c>
      <c r="D3439" s="32">
        <v>44103</v>
      </c>
      <c r="E3439" s="31" t="s">
        <v>14953</v>
      </c>
      <c r="F3439" s="31" t="s">
        <v>9875</v>
      </c>
      <c r="G3439" s="33">
        <v>495020</v>
      </c>
      <c r="H3439" s="33">
        <v>495020</v>
      </c>
      <c r="I3439" s="31" t="s">
        <v>9762</v>
      </c>
      <c r="J3439" s="31" t="s">
        <v>9763</v>
      </c>
      <c r="K3439" s="33">
        <v>495020</v>
      </c>
      <c r="L3439" s="31" t="s">
        <v>9764</v>
      </c>
      <c r="M3439">
        <f t="shared" si="161"/>
        <v>11</v>
      </c>
      <c r="N3439" t="str">
        <f t="shared" si="162"/>
        <v>PO63000831</v>
      </c>
      <c r="O3439" t="e">
        <f>VLOOKUP(N3439,'1_คตง_ภาพรวม'!L3439:M3489,2,FALSE)</f>
        <v>#N/A</v>
      </c>
    </row>
    <row r="3440" spans="1:15" hidden="1">
      <c r="A3440" s="31" t="s">
        <v>9849</v>
      </c>
      <c r="B3440" s="31" t="s">
        <v>14954</v>
      </c>
      <c r="C3440" s="31" t="s">
        <v>14955</v>
      </c>
      <c r="D3440" s="32">
        <v>44103</v>
      </c>
      <c r="E3440" s="31" t="s">
        <v>14956</v>
      </c>
      <c r="F3440" s="31" t="s">
        <v>12612</v>
      </c>
      <c r="G3440" s="33">
        <v>-198000</v>
      </c>
      <c r="H3440" s="33">
        <v>-198000</v>
      </c>
      <c r="I3440" s="31" t="s">
        <v>9762</v>
      </c>
      <c r="J3440" s="31" t="s">
        <v>9763</v>
      </c>
      <c r="K3440" s="33">
        <v>-198000</v>
      </c>
      <c r="L3440" s="31" t="s">
        <v>9764</v>
      </c>
      <c r="M3440">
        <f t="shared" si="161"/>
        <v>11</v>
      </c>
      <c r="N3440" t="str">
        <f t="shared" si="162"/>
        <v>PO63000753</v>
      </c>
      <c r="O3440" t="e">
        <f>VLOOKUP(N3440,'1_คตง_ภาพรวม'!L3440:M3490,2,FALSE)</f>
        <v>#N/A</v>
      </c>
    </row>
    <row r="3441" spans="1:15" hidden="1">
      <c r="A3441" s="31" t="s">
        <v>9849</v>
      </c>
      <c r="B3441" s="31" t="s">
        <v>14954</v>
      </c>
      <c r="C3441" s="31" t="s">
        <v>14955</v>
      </c>
      <c r="D3441" s="32">
        <v>44103</v>
      </c>
      <c r="E3441" s="31" t="s">
        <v>14956</v>
      </c>
      <c r="F3441" s="31" t="s">
        <v>9875</v>
      </c>
      <c r="G3441" s="33">
        <v>198000</v>
      </c>
      <c r="H3441" s="33">
        <v>198000</v>
      </c>
      <c r="I3441" s="31" t="s">
        <v>9762</v>
      </c>
      <c r="J3441" s="31" t="s">
        <v>9763</v>
      </c>
      <c r="K3441" s="33">
        <v>198000</v>
      </c>
      <c r="L3441" s="31" t="s">
        <v>9764</v>
      </c>
      <c r="M3441">
        <f t="shared" si="161"/>
        <v>11</v>
      </c>
      <c r="N3441" t="str">
        <f t="shared" si="162"/>
        <v>PO63000753</v>
      </c>
      <c r="O3441" t="e">
        <f>VLOOKUP(N3441,'1_คตง_ภาพรวม'!L3441:M3491,2,FALSE)</f>
        <v>#N/A</v>
      </c>
    </row>
    <row r="3442" spans="1:15" hidden="1">
      <c r="A3442" s="31" t="s">
        <v>9757</v>
      </c>
      <c r="B3442" s="31" t="s">
        <v>14957</v>
      </c>
      <c r="C3442" s="31" t="s">
        <v>14958</v>
      </c>
      <c r="D3442" s="32">
        <v>44103</v>
      </c>
      <c r="E3442" s="31" t="s">
        <v>14959</v>
      </c>
      <c r="F3442" s="31" t="s">
        <v>11553</v>
      </c>
      <c r="G3442" s="33">
        <v>-356709</v>
      </c>
      <c r="H3442" s="33">
        <v>-356709</v>
      </c>
      <c r="I3442" s="31" t="s">
        <v>9762</v>
      </c>
      <c r="J3442" s="31" t="s">
        <v>9763</v>
      </c>
      <c r="K3442" s="33">
        <v>-356709</v>
      </c>
      <c r="L3442" s="31" t="s">
        <v>9764</v>
      </c>
      <c r="M3442" t="e">
        <f t="shared" si="161"/>
        <v>#VALUE!</v>
      </c>
    </row>
    <row r="3443" spans="1:15" hidden="1">
      <c r="A3443" s="31" t="s">
        <v>9757</v>
      </c>
      <c r="B3443" s="31" t="s">
        <v>14957</v>
      </c>
      <c r="C3443" s="31" t="s">
        <v>14958</v>
      </c>
      <c r="D3443" s="32">
        <v>44103</v>
      </c>
      <c r="E3443" s="31" t="s">
        <v>14959</v>
      </c>
      <c r="F3443" s="31" t="s">
        <v>9875</v>
      </c>
      <c r="G3443" s="33">
        <v>356709</v>
      </c>
      <c r="H3443" s="33">
        <v>356709</v>
      </c>
      <c r="I3443" s="31" t="s">
        <v>9762</v>
      </c>
      <c r="J3443" s="31" t="s">
        <v>9763</v>
      </c>
      <c r="K3443" s="33">
        <v>356709</v>
      </c>
      <c r="L3443" s="31" t="s">
        <v>9764</v>
      </c>
      <c r="M3443" t="e">
        <f t="shared" si="161"/>
        <v>#VALUE!</v>
      </c>
    </row>
    <row r="3444" spans="1:15" hidden="1">
      <c r="A3444" s="31" t="s">
        <v>9849</v>
      </c>
      <c r="B3444" s="31" t="s">
        <v>14960</v>
      </c>
      <c r="C3444" s="31" t="s">
        <v>14961</v>
      </c>
      <c r="D3444" s="32">
        <v>44103</v>
      </c>
      <c r="E3444" s="31" t="s">
        <v>14962</v>
      </c>
      <c r="F3444" s="31" t="s">
        <v>12612</v>
      </c>
      <c r="G3444" s="33">
        <v>-29700</v>
      </c>
      <c r="H3444" s="33">
        <v>-29700</v>
      </c>
      <c r="I3444" s="31" t="s">
        <v>9762</v>
      </c>
      <c r="J3444" s="31" t="s">
        <v>9763</v>
      </c>
      <c r="K3444" s="33">
        <v>-29700</v>
      </c>
      <c r="L3444" s="31" t="s">
        <v>9764</v>
      </c>
      <c r="M3444">
        <f t="shared" si="161"/>
        <v>11</v>
      </c>
      <c r="N3444" t="str">
        <f t="shared" ref="N3444:N3489" si="163">MID(E3444,M3444,10)</f>
        <v>PO63000760</v>
      </c>
      <c r="O3444" t="e">
        <f>VLOOKUP(N3444,'1_คตง_ภาพรวม'!L3444:M3494,2,FALSE)</f>
        <v>#N/A</v>
      </c>
    </row>
    <row r="3445" spans="1:15" hidden="1">
      <c r="A3445" s="31" t="s">
        <v>9849</v>
      </c>
      <c r="B3445" s="31" t="s">
        <v>14960</v>
      </c>
      <c r="C3445" s="31" t="s">
        <v>14961</v>
      </c>
      <c r="D3445" s="32">
        <v>44103</v>
      </c>
      <c r="E3445" s="31" t="s">
        <v>14962</v>
      </c>
      <c r="F3445" s="31" t="s">
        <v>9875</v>
      </c>
      <c r="G3445" s="33">
        <v>29700</v>
      </c>
      <c r="H3445" s="33">
        <v>29700</v>
      </c>
      <c r="I3445" s="31" t="s">
        <v>9762</v>
      </c>
      <c r="J3445" s="31" t="s">
        <v>9763</v>
      </c>
      <c r="K3445" s="33">
        <v>29700</v>
      </c>
      <c r="L3445" s="31" t="s">
        <v>9764</v>
      </c>
      <c r="M3445">
        <f t="shared" si="161"/>
        <v>11</v>
      </c>
      <c r="N3445" t="str">
        <f t="shared" si="163"/>
        <v>PO63000760</v>
      </c>
      <c r="O3445" t="e">
        <f>VLOOKUP(N3445,'1_คตง_ภาพรวม'!L3445:M3495,2,FALSE)</f>
        <v>#N/A</v>
      </c>
    </row>
    <row r="3446" spans="1:15" hidden="1">
      <c r="A3446" s="31" t="s">
        <v>9849</v>
      </c>
      <c r="B3446" s="31" t="s">
        <v>14963</v>
      </c>
      <c r="C3446" s="31" t="s">
        <v>14964</v>
      </c>
      <c r="D3446" s="32">
        <v>44103</v>
      </c>
      <c r="E3446" s="31" t="s">
        <v>14965</v>
      </c>
      <c r="F3446" s="31" t="s">
        <v>12612</v>
      </c>
      <c r="G3446" s="33">
        <v>-44550</v>
      </c>
      <c r="H3446" s="33">
        <v>-44550</v>
      </c>
      <c r="I3446" s="31" t="s">
        <v>9762</v>
      </c>
      <c r="J3446" s="31" t="s">
        <v>9763</v>
      </c>
      <c r="K3446" s="33">
        <v>-44550</v>
      </c>
      <c r="L3446" s="31" t="s">
        <v>9764</v>
      </c>
      <c r="M3446">
        <f t="shared" si="161"/>
        <v>11</v>
      </c>
      <c r="N3446" t="str">
        <f t="shared" si="163"/>
        <v>PO63000722</v>
      </c>
      <c r="O3446" t="e">
        <f>VLOOKUP(N3446,'1_คตง_ภาพรวม'!L3446:M3496,2,FALSE)</f>
        <v>#N/A</v>
      </c>
    </row>
    <row r="3447" spans="1:15" hidden="1">
      <c r="A3447" s="31" t="s">
        <v>9849</v>
      </c>
      <c r="B3447" s="31" t="s">
        <v>14963</v>
      </c>
      <c r="C3447" s="31" t="s">
        <v>14964</v>
      </c>
      <c r="D3447" s="32">
        <v>44103</v>
      </c>
      <c r="E3447" s="31" t="s">
        <v>14965</v>
      </c>
      <c r="F3447" s="31" t="s">
        <v>9875</v>
      </c>
      <c r="G3447" s="33">
        <v>44550</v>
      </c>
      <c r="H3447" s="33">
        <v>44550</v>
      </c>
      <c r="I3447" s="31" t="s">
        <v>9762</v>
      </c>
      <c r="J3447" s="31" t="s">
        <v>9763</v>
      </c>
      <c r="K3447" s="33">
        <v>44550</v>
      </c>
      <c r="L3447" s="31" t="s">
        <v>9764</v>
      </c>
      <c r="M3447">
        <f t="shared" si="161"/>
        <v>11</v>
      </c>
      <c r="N3447" t="str">
        <f t="shared" si="163"/>
        <v>PO63000722</v>
      </c>
      <c r="O3447" t="e">
        <f>VLOOKUP(N3447,'1_คตง_ภาพรวม'!L3447:M3497,2,FALSE)</f>
        <v>#N/A</v>
      </c>
    </row>
    <row r="3448" spans="1:15" hidden="1">
      <c r="A3448" s="31" t="s">
        <v>9849</v>
      </c>
      <c r="B3448" s="31" t="s">
        <v>14966</v>
      </c>
      <c r="C3448" s="31" t="s">
        <v>14967</v>
      </c>
      <c r="D3448" s="32">
        <v>44103</v>
      </c>
      <c r="E3448" s="31" t="s">
        <v>14968</v>
      </c>
      <c r="F3448" s="31" t="s">
        <v>12612</v>
      </c>
      <c r="G3448" s="33">
        <v>-227900</v>
      </c>
      <c r="H3448" s="33">
        <v>-227900</v>
      </c>
      <c r="I3448" s="31" t="s">
        <v>9762</v>
      </c>
      <c r="J3448" s="31" t="s">
        <v>9763</v>
      </c>
      <c r="K3448" s="33">
        <v>-227900</v>
      </c>
      <c r="L3448" s="31" t="s">
        <v>9764</v>
      </c>
      <c r="M3448">
        <f t="shared" si="161"/>
        <v>11</v>
      </c>
      <c r="N3448" t="str">
        <f t="shared" si="163"/>
        <v>PO63000438</v>
      </c>
      <c r="O3448" t="e">
        <f>VLOOKUP(N3448,'1_คตง_ภาพรวม'!L3448:M3498,2,FALSE)</f>
        <v>#N/A</v>
      </c>
    </row>
    <row r="3449" spans="1:15" hidden="1">
      <c r="A3449" s="31" t="s">
        <v>9849</v>
      </c>
      <c r="B3449" s="31" t="s">
        <v>14966</v>
      </c>
      <c r="C3449" s="31" t="s">
        <v>14967</v>
      </c>
      <c r="D3449" s="32">
        <v>44103</v>
      </c>
      <c r="E3449" s="31" t="s">
        <v>14968</v>
      </c>
      <c r="F3449" s="31" t="s">
        <v>9875</v>
      </c>
      <c r="G3449" s="33">
        <v>227900</v>
      </c>
      <c r="H3449" s="33">
        <v>227900</v>
      </c>
      <c r="I3449" s="31" t="s">
        <v>9762</v>
      </c>
      <c r="J3449" s="31" t="s">
        <v>9763</v>
      </c>
      <c r="K3449" s="33">
        <v>227900</v>
      </c>
      <c r="L3449" s="31" t="s">
        <v>9764</v>
      </c>
      <c r="M3449">
        <f t="shared" si="161"/>
        <v>11</v>
      </c>
      <c r="N3449" t="str">
        <f t="shared" si="163"/>
        <v>PO63000438</v>
      </c>
      <c r="O3449" t="e">
        <f>VLOOKUP(N3449,'1_คตง_ภาพรวม'!L3449:M3499,2,FALSE)</f>
        <v>#N/A</v>
      </c>
    </row>
    <row r="3450" spans="1:15" hidden="1">
      <c r="A3450" s="31" t="s">
        <v>9849</v>
      </c>
      <c r="B3450" s="31" t="s">
        <v>14969</v>
      </c>
      <c r="C3450" s="31" t="s">
        <v>14970</v>
      </c>
      <c r="D3450" s="32">
        <v>44103</v>
      </c>
      <c r="E3450" s="31" t="s">
        <v>14971</v>
      </c>
      <c r="F3450" s="31" t="s">
        <v>12612</v>
      </c>
      <c r="G3450" s="33">
        <v>-64029.3</v>
      </c>
      <c r="H3450" s="33">
        <v>-64029.3</v>
      </c>
      <c r="I3450" s="31" t="s">
        <v>9762</v>
      </c>
      <c r="J3450" s="31" t="s">
        <v>9763</v>
      </c>
      <c r="K3450" s="33">
        <v>-64029.3</v>
      </c>
      <c r="L3450" s="31" t="s">
        <v>9764</v>
      </c>
      <c r="M3450">
        <f t="shared" si="161"/>
        <v>11</v>
      </c>
      <c r="N3450" t="str">
        <f t="shared" si="163"/>
        <v>PO63000725</v>
      </c>
      <c r="O3450" t="e">
        <f>VLOOKUP(N3450,'1_คตง_ภาพรวม'!L3450:M3500,2,FALSE)</f>
        <v>#N/A</v>
      </c>
    </row>
    <row r="3451" spans="1:15" hidden="1">
      <c r="A3451" s="31" t="s">
        <v>9849</v>
      </c>
      <c r="B3451" s="31" t="s">
        <v>14969</v>
      </c>
      <c r="C3451" s="31" t="s">
        <v>14970</v>
      </c>
      <c r="D3451" s="32">
        <v>44103</v>
      </c>
      <c r="E3451" s="31" t="s">
        <v>14971</v>
      </c>
      <c r="F3451" s="31" t="s">
        <v>9875</v>
      </c>
      <c r="G3451" s="33">
        <v>64029.3</v>
      </c>
      <c r="H3451" s="33">
        <v>64029.3</v>
      </c>
      <c r="I3451" s="31" t="s">
        <v>9762</v>
      </c>
      <c r="J3451" s="31" t="s">
        <v>9763</v>
      </c>
      <c r="K3451" s="33">
        <v>64029.3</v>
      </c>
      <c r="L3451" s="31" t="s">
        <v>9764</v>
      </c>
      <c r="M3451">
        <f t="shared" si="161"/>
        <v>11</v>
      </c>
      <c r="N3451" t="str">
        <f t="shared" si="163"/>
        <v>PO63000725</v>
      </c>
      <c r="O3451" t="e">
        <f>VLOOKUP(N3451,'1_คตง_ภาพรวม'!L3451:M3501,2,FALSE)</f>
        <v>#N/A</v>
      </c>
    </row>
    <row r="3452" spans="1:15" hidden="1">
      <c r="A3452" s="31" t="s">
        <v>9757</v>
      </c>
      <c r="B3452" s="31" t="s">
        <v>14972</v>
      </c>
      <c r="C3452" s="31" t="s">
        <v>14973</v>
      </c>
      <c r="D3452" s="32">
        <v>44103</v>
      </c>
      <c r="E3452" s="31" t="s">
        <v>14974</v>
      </c>
      <c r="F3452" s="31" t="s">
        <v>11553</v>
      </c>
      <c r="G3452" s="33">
        <v>-22795.34</v>
      </c>
      <c r="H3452" s="33">
        <v>-22795.34</v>
      </c>
      <c r="I3452" s="31" t="s">
        <v>9762</v>
      </c>
      <c r="J3452" s="31" t="s">
        <v>9763</v>
      </c>
      <c r="K3452" s="33">
        <v>-22795.34</v>
      </c>
      <c r="L3452" s="31" t="s">
        <v>9764</v>
      </c>
      <c r="M3452">
        <f t="shared" si="161"/>
        <v>42</v>
      </c>
      <c r="N3452" t="str">
        <f t="shared" si="163"/>
        <v>PO63000026</v>
      </c>
      <c r="O3452" t="e">
        <f>VLOOKUP(N3452,'1_คตง_ภาพรวม'!L3452:M3502,2,FALSE)</f>
        <v>#N/A</v>
      </c>
    </row>
    <row r="3453" spans="1:15" hidden="1">
      <c r="A3453" s="31" t="s">
        <v>9757</v>
      </c>
      <c r="B3453" s="31" t="s">
        <v>14972</v>
      </c>
      <c r="C3453" s="31" t="s">
        <v>14973</v>
      </c>
      <c r="D3453" s="32">
        <v>44103</v>
      </c>
      <c r="E3453" s="31" t="s">
        <v>14974</v>
      </c>
      <c r="F3453" s="31" t="s">
        <v>9875</v>
      </c>
      <c r="G3453" s="33">
        <v>22795.34</v>
      </c>
      <c r="H3453" s="33">
        <v>22795.34</v>
      </c>
      <c r="I3453" s="31" t="s">
        <v>9762</v>
      </c>
      <c r="J3453" s="31" t="s">
        <v>9763</v>
      </c>
      <c r="K3453" s="33">
        <v>22795.34</v>
      </c>
      <c r="L3453" s="31" t="s">
        <v>9764</v>
      </c>
      <c r="M3453">
        <f t="shared" si="161"/>
        <v>42</v>
      </c>
      <c r="N3453" t="str">
        <f t="shared" si="163"/>
        <v>PO63000026</v>
      </c>
      <c r="O3453" t="e">
        <f>VLOOKUP(N3453,'1_คตง_ภาพรวม'!L3453:M3503,2,FALSE)</f>
        <v>#N/A</v>
      </c>
    </row>
    <row r="3454" spans="1:15" hidden="1">
      <c r="A3454" s="31" t="s">
        <v>9849</v>
      </c>
      <c r="B3454" s="31" t="s">
        <v>14975</v>
      </c>
      <c r="C3454" s="31" t="s">
        <v>14976</v>
      </c>
      <c r="D3454" s="32">
        <v>44103</v>
      </c>
      <c r="E3454" s="31" t="s">
        <v>14977</v>
      </c>
      <c r="F3454" s="31" t="s">
        <v>12612</v>
      </c>
      <c r="G3454" s="33">
        <v>-58300</v>
      </c>
      <c r="H3454" s="33">
        <v>-58300</v>
      </c>
      <c r="I3454" s="31" t="s">
        <v>9762</v>
      </c>
      <c r="J3454" s="31" t="s">
        <v>9763</v>
      </c>
      <c r="K3454" s="33">
        <v>-58300</v>
      </c>
      <c r="L3454" s="31" t="s">
        <v>9764</v>
      </c>
      <c r="M3454">
        <f t="shared" si="161"/>
        <v>11</v>
      </c>
      <c r="N3454" t="str">
        <f t="shared" si="163"/>
        <v>PO63000690</v>
      </c>
      <c r="O3454" t="e">
        <f>VLOOKUP(N3454,'1_คตง_ภาพรวม'!L3454:M3504,2,FALSE)</f>
        <v>#N/A</v>
      </c>
    </row>
    <row r="3455" spans="1:15" hidden="1">
      <c r="A3455" s="31" t="s">
        <v>9849</v>
      </c>
      <c r="B3455" s="31" t="s">
        <v>14975</v>
      </c>
      <c r="C3455" s="31" t="s">
        <v>14976</v>
      </c>
      <c r="D3455" s="32">
        <v>44103</v>
      </c>
      <c r="E3455" s="31" t="s">
        <v>14977</v>
      </c>
      <c r="F3455" s="31" t="s">
        <v>9875</v>
      </c>
      <c r="G3455" s="33">
        <v>58300</v>
      </c>
      <c r="H3455" s="33">
        <v>58300</v>
      </c>
      <c r="I3455" s="31" t="s">
        <v>9762</v>
      </c>
      <c r="J3455" s="31" t="s">
        <v>9763</v>
      </c>
      <c r="K3455" s="33">
        <v>58300</v>
      </c>
      <c r="L3455" s="31" t="s">
        <v>9764</v>
      </c>
      <c r="M3455">
        <f t="shared" si="161"/>
        <v>11</v>
      </c>
      <c r="N3455" t="str">
        <f t="shared" si="163"/>
        <v>PO63000690</v>
      </c>
      <c r="O3455" t="e">
        <f>VLOOKUP(N3455,'1_คตง_ภาพรวม'!L3455:M3505,2,FALSE)</f>
        <v>#N/A</v>
      </c>
    </row>
    <row r="3456" spans="1:15" hidden="1">
      <c r="A3456" s="31" t="s">
        <v>9849</v>
      </c>
      <c r="B3456" s="31" t="s">
        <v>14978</v>
      </c>
      <c r="C3456" s="31" t="s">
        <v>14979</v>
      </c>
      <c r="D3456" s="32">
        <v>44103</v>
      </c>
      <c r="E3456" s="31" t="s">
        <v>14980</v>
      </c>
      <c r="F3456" s="31" t="s">
        <v>12612</v>
      </c>
      <c r="G3456" s="33">
        <v>-144160</v>
      </c>
      <c r="H3456" s="33">
        <v>-144160</v>
      </c>
      <c r="I3456" s="31" t="s">
        <v>9762</v>
      </c>
      <c r="J3456" s="31" t="s">
        <v>9763</v>
      </c>
      <c r="K3456" s="33">
        <v>-144160</v>
      </c>
      <c r="L3456" s="31" t="s">
        <v>9764</v>
      </c>
      <c r="M3456">
        <f t="shared" si="161"/>
        <v>11</v>
      </c>
      <c r="N3456" t="str">
        <f t="shared" si="163"/>
        <v>PO63000711</v>
      </c>
      <c r="O3456" t="e">
        <f>VLOOKUP(N3456,'1_คตง_ภาพรวม'!L3456:M3506,2,FALSE)</f>
        <v>#N/A</v>
      </c>
    </row>
    <row r="3457" spans="1:15" hidden="1">
      <c r="A3457" s="31" t="s">
        <v>9849</v>
      </c>
      <c r="B3457" s="31" t="s">
        <v>14978</v>
      </c>
      <c r="C3457" s="31" t="s">
        <v>14979</v>
      </c>
      <c r="D3457" s="32">
        <v>44103</v>
      </c>
      <c r="E3457" s="31" t="s">
        <v>14980</v>
      </c>
      <c r="F3457" s="31" t="s">
        <v>9875</v>
      </c>
      <c r="G3457" s="33">
        <v>144160</v>
      </c>
      <c r="H3457" s="33">
        <v>144160</v>
      </c>
      <c r="I3457" s="31" t="s">
        <v>9762</v>
      </c>
      <c r="J3457" s="31" t="s">
        <v>9763</v>
      </c>
      <c r="K3457" s="33">
        <v>144160</v>
      </c>
      <c r="L3457" s="31" t="s">
        <v>9764</v>
      </c>
      <c r="M3457">
        <f t="shared" si="161"/>
        <v>11</v>
      </c>
      <c r="N3457" t="str">
        <f t="shared" si="163"/>
        <v>PO63000711</v>
      </c>
      <c r="O3457" t="e">
        <f>VLOOKUP(N3457,'1_คตง_ภาพรวม'!L3457:M3507,2,FALSE)</f>
        <v>#N/A</v>
      </c>
    </row>
    <row r="3458" spans="1:15" hidden="1">
      <c r="A3458" s="31" t="s">
        <v>9849</v>
      </c>
      <c r="B3458" s="31" t="s">
        <v>14981</v>
      </c>
      <c r="C3458" s="31" t="s">
        <v>14982</v>
      </c>
      <c r="D3458" s="32">
        <v>44103</v>
      </c>
      <c r="E3458" s="31" t="s">
        <v>14983</v>
      </c>
      <c r="F3458" s="31" t="s">
        <v>12612</v>
      </c>
      <c r="G3458" s="33">
        <v>-44520</v>
      </c>
      <c r="H3458" s="33">
        <v>-44520</v>
      </c>
      <c r="I3458" s="31" t="s">
        <v>9762</v>
      </c>
      <c r="J3458" s="31" t="s">
        <v>9763</v>
      </c>
      <c r="K3458" s="33">
        <v>-44520</v>
      </c>
      <c r="L3458" s="31" t="s">
        <v>9764</v>
      </c>
      <c r="M3458">
        <f t="shared" si="161"/>
        <v>11</v>
      </c>
      <c r="N3458" t="str">
        <f t="shared" si="163"/>
        <v>PO63000757</v>
      </c>
      <c r="O3458" t="e">
        <f>VLOOKUP(N3458,'1_คตง_ภาพรวม'!L3458:M3508,2,FALSE)</f>
        <v>#N/A</v>
      </c>
    </row>
    <row r="3459" spans="1:15" hidden="1">
      <c r="A3459" s="31" t="s">
        <v>9849</v>
      </c>
      <c r="B3459" s="31" t="s">
        <v>14981</v>
      </c>
      <c r="C3459" s="31" t="s">
        <v>14982</v>
      </c>
      <c r="D3459" s="32">
        <v>44103</v>
      </c>
      <c r="E3459" s="31" t="s">
        <v>14983</v>
      </c>
      <c r="F3459" s="31" t="s">
        <v>9875</v>
      </c>
      <c r="G3459" s="33">
        <v>44520</v>
      </c>
      <c r="H3459" s="33">
        <v>44520</v>
      </c>
      <c r="I3459" s="31" t="s">
        <v>9762</v>
      </c>
      <c r="J3459" s="31" t="s">
        <v>9763</v>
      </c>
      <c r="K3459" s="33">
        <v>44520</v>
      </c>
      <c r="L3459" s="31" t="s">
        <v>9764</v>
      </c>
      <c r="M3459">
        <f t="shared" ref="M3459:M3522" si="164">FIND("PO",E3459)</f>
        <v>11</v>
      </c>
      <c r="N3459" t="str">
        <f t="shared" si="163"/>
        <v>PO63000757</v>
      </c>
      <c r="O3459" t="e">
        <f>VLOOKUP(N3459,'1_คตง_ภาพรวม'!L3459:M3509,2,FALSE)</f>
        <v>#N/A</v>
      </c>
    </row>
    <row r="3460" spans="1:15" hidden="1">
      <c r="A3460" s="31" t="s">
        <v>9849</v>
      </c>
      <c r="B3460" s="31" t="s">
        <v>14984</v>
      </c>
      <c r="C3460" s="31" t="s">
        <v>14985</v>
      </c>
      <c r="D3460" s="32">
        <v>44103</v>
      </c>
      <c r="E3460" s="31" t="s">
        <v>14986</v>
      </c>
      <c r="F3460" s="31" t="s">
        <v>12612</v>
      </c>
      <c r="G3460" s="33">
        <v>-58300</v>
      </c>
      <c r="H3460" s="33">
        <v>-58300</v>
      </c>
      <c r="I3460" s="31" t="s">
        <v>9762</v>
      </c>
      <c r="J3460" s="31" t="s">
        <v>9763</v>
      </c>
      <c r="K3460" s="33">
        <v>-58300</v>
      </c>
      <c r="L3460" s="31" t="s">
        <v>9764</v>
      </c>
      <c r="M3460">
        <f t="shared" si="164"/>
        <v>11</v>
      </c>
      <c r="N3460" t="str">
        <f t="shared" si="163"/>
        <v>PO63000550</v>
      </c>
      <c r="O3460" t="e">
        <f>VLOOKUP(N3460,'1_คตง_ภาพรวม'!L3460:M3510,2,FALSE)</f>
        <v>#N/A</v>
      </c>
    </row>
    <row r="3461" spans="1:15" hidden="1">
      <c r="A3461" s="31" t="s">
        <v>9849</v>
      </c>
      <c r="B3461" s="31" t="s">
        <v>14984</v>
      </c>
      <c r="C3461" s="31" t="s">
        <v>14985</v>
      </c>
      <c r="D3461" s="32">
        <v>44103</v>
      </c>
      <c r="E3461" s="31" t="s">
        <v>14986</v>
      </c>
      <c r="F3461" s="31" t="s">
        <v>9875</v>
      </c>
      <c r="G3461" s="33">
        <v>58300</v>
      </c>
      <c r="H3461" s="33">
        <v>58300</v>
      </c>
      <c r="I3461" s="31" t="s">
        <v>9762</v>
      </c>
      <c r="J3461" s="31" t="s">
        <v>9763</v>
      </c>
      <c r="K3461" s="33">
        <v>58300</v>
      </c>
      <c r="L3461" s="31" t="s">
        <v>9764</v>
      </c>
      <c r="M3461">
        <f t="shared" si="164"/>
        <v>11</v>
      </c>
      <c r="N3461" t="str">
        <f t="shared" si="163"/>
        <v>PO63000550</v>
      </c>
      <c r="O3461" t="e">
        <f>VLOOKUP(N3461,'1_คตง_ภาพรวม'!L3461:M3511,2,FALSE)</f>
        <v>#N/A</v>
      </c>
    </row>
    <row r="3462" spans="1:15" hidden="1">
      <c r="A3462" s="31" t="s">
        <v>9757</v>
      </c>
      <c r="B3462" s="31" t="s">
        <v>14987</v>
      </c>
      <c r="C3462" s="31" t="s">
        <v>14988</v>
      </c>
      <c r="D3462" s="32">
        <v>44103</v>
      </c>
      <c r="E3462" s="31" t="s">
        <v>14989</v>
      </c>
      <c r="F3462" s="31" t="s">
        <v>11553</v>
      </c>
      <c r="G3462" s="33">
        <v>-980500</v>
      </c>
      <c r="H3462" s="33">
        <v>-980500</v>
      </c>
      <c r="I3462" s="31" t="s">
        <v>9762</v>
      </c>
      <c r="J3462" s="31" t="s">
        <v>9763</v>
      </c>
      <c r="K3462" s="33">
        <v>-980500</v>
      </c>
      <c r="L3462" s="31" t="s">
        <v>9764</v>
      </c>
      <c r="M3462">
        <f t="shared" si="164"/>
        <v>36</v>
      </c>
      <c r="N3462" t="str">
        <f t="shared" si="163"/>
        <v>PO63000830</v>
      </c>
      <c r="O3462" t="e">
        <f>VLOOKUP(N3462,'1_คตง_ภาพรวม'!L3462:M3512,2,FALSE)</f>
        <v>#N/A</v>
      </c>
    </row>
    <row r="3463" spans="1:15" hidden="1">
      <c r="A3463" s="31" t="s">
        <v>9757</v>
      </c>
      <c r="B3463" s="31" t="s">
        <v>14987</v>
      </c>
      <c r="C3463" s="31" t="s">
        <v>14988</v>
      </c>
      <c r="D3463" s="32">
        <v>44103</v>
      </c>
      <c r="E3463" s="31" t="s">
        <v>14989</v>
      </c>
      <c r="F3463" s="31" t="s">
        <v>9875</v>
      </c>
      <c r="G3463" s="33">
        <v>980500</v>
      </c>
      <c r="H3463" s="33">
        <v>980500</v>
      </c>
      <c r="I3463" s="31" t="s">
        <v>9762</v>
      </c>
      <c r="J3463" s="31" t="s">
        <v>9763</v>
      </c>
      <c r="K3463" s="33">
        <v>980500</v>
      </c>
      <c r="L3463" s="31" t="s">
        <v>9764</v>
      </c>
      <c r="M3463">
        <f t="shared" si="164"/>
        <v>36</v>
      </c>
      <c r="N3463" t="str">
        <f t="shared" si="163"/>
        <v>PO63000830</v>
      </c>
      <c r="O3463" t="e">
        <f>VLOOKUP(N3463,'1_คตง_ภาพรวม'!L3463:M3513,2,FALSE)</f>
        <v>#N/A</v>
      </c>
    </row>
    <row r="3464" spans="1:15" hidden="1">
      <c r="A3464" s="31" t="s">
        <v>9849</v>
      </c>
      <c r="B3464" s="31" t="s">
        <v>14990</v>
      </c>
      <c r="C3464" s="31" t="s">
        <v>14991</v>
      </c>
      <c r="D3464" s="32">
        <v>44103</v>
      </c>
      <c r="E3464" s="31" t="s">
        <v>14992</v>
      </c>
      <c r="F3464" s="31" t="s">
        <v>12612</v>
      </c>
      <c r="G3464" s="33">
        <v>-24750</v>
      </c>
      <c r="H3464" s="33">
        <v>-24750</v>
      </c>
      <c r="I3464" s="31" t="s">
        <v>9762</v>
      </c>
      <c r="J3464" s="31" t="s">
        <v>9763</v>
      </c>
      <c r="K3464" s="33">
        <v>-24750</v>
      </c>
      <c r="L3464" s="31" t="s">
        <v>9764</v>
      </c>
      <c r="M3464">
        <f t="shared" si="164"/>
        <v>11</v>
      </c>
      <c r="N3464" t="str">
        <f t="shared" si="163"/>
        <v>PO63000698</v>
      </c>
      <c r="O3464" t="e">
        <f>VLOOKUP(N3464,'1_คตง_ภาพรวม'!L3464:M3514,2,FALSE)</f>
        <v>#N/A</v>
      </c>
    </row>
    <row r="3465" spans="1:15" hidden="1">
      <c r="A3465" s="31" t="s">
        <v>9849</v>
      </c>
      <c r="B3465" s="31" t="s">
        <v>14990</v>
      </c>
      <c r="C3465" s="31" t="s">
        <v>14991</v>
      </c>
      <c r="D3465" s="32">
        <v>44103</v>
      </c>
      <c r="E3465" s="31" t="s">
        <v>14992</v>
      </c>
      <c r="F3465" s="31" t="s">
        <v>9875</v>
      </c>
      <c r="G3465" s="33">
        <v>24750</v>
      </c>
      <c r="H3465" s="33">
        <v>24750</v>
      </c>
      <c r="I3465" s="31" t="s">
        <v>9762</v>
      </c>
      <c r="J3465" s="31" t="s">
        <v>9763</v>
      </c>
      <c r="K3465" s="33">
        <v>24750</v>
      </c>
      <c r="L3465" s="31" t="s">
        <v>9764</v>
      </c>
      <c r="M3465">
        <f t="shared" si="164"/>
        <v>11</v>
      </c>
      <c r="N3465" t="str">
        <f t="shared" si="163"/>
        <v>PO63000698</v>
      </c>
      <c r="O3465" t="e">
        <f>VLOOKUP(N3465,'1_คตง_ภาพรวม'!L3465:M3515,2,FALSE)</f>
        <v>#N/A</v>
      </c>
    </row>
    <row r="3466" spans="1:15" hidden="1">
      <c r="A3466" s="31" t="s">
        <v>9757</v>
      </c>
      <c r="B3466" s="31" t="s">
        <v>14993</v>
      </c>
      <c r="C3466" s="31" t="s">
        <v>14994</v>
      </c>
      <c r="D3466" s="32">
        <v>44103</v>
      </c>
      <c r="E3466" s="31" t="s">
        <v>14995</v>
      </c>
      <c r="F3466" s="31" t="s">
        <v>11553</v>
      </c>
      <c r="G3466" s="33">
        <v>-416074.77</v>
      </c>
      <c r="H3466" s="33">
        <v>-416074.77</v>
      </c>
      <c r="I3466" s="31" t="s">
        <v>9762</v>
      </c>
      <c r="J3466" s="31" t="s">
        <v>9763</v>
      </c>
      <c r="K3466" s="33">
        <v>-416074.77</v>
      </c>
      <c r="L3466" s="31" t="s">
        <v>9764</v>
      </c>
      <c r="M3466">
        <f t="shared" si="164"/>
        <v>42</v>
      </c>
      <c r="N3466" t="str">
        <f t="shared" si="163"/>
        <v>PO63000447</v>
      </c>
      <c r="O3466" t="e">
        <f>VLOOKUP(N3466,'1_คตง_ภาพรวม'!L3466:M3516,2,FALSE)</f>
        <v>#N/A</v>
      </c>
    </row>
    <row r="3467" spans="1:15" hidden="1">
      <c r="A3467" s="31" t="s">
        <v>9757</v>
      </c>
      <c r="B3467" s="31" t="s">
        <v>14993</v>
      </c>
      <c r="C3467" s="31" t="s">
        <v>14994</v>
      </c>
      <c r="D3467" s="32">
        <v>44103</v>
      </c>
      <c r="E3467" s="31" t="s">
        <v>14995</v>
      </c>
      <c r="F3467" s="31" t="s">
        <v>9875</v>
      </c>
      <c r="G3467" s="33">
        <v>416074.77</v>
      </c>
      <c r="H3467" s="33">
        <v>416074.77</v>
      </c>
      <c r="I3467" s="31" t="s">
        <v>9762</v>
      </c>
      <c r="J3467" s="31" t="s">
        <v>9763</v>
      </c>
      <c r="K3467" s="33">
        <v>416074.77</v>
      </c>
      <c r="L3467" s="31" t="s">
        <v>9764</v>
      </c>
      <c r="M3467">
        <f t="shared" si="164"/>
        <v>42</v>
      </c>
      <c r="N3467" t="str">
        <f t="shared" si="163"/>
        <v>PO63000447</v>
      </c>
      <c r="O3467" t="e">
        <f>VLOOKUP(N3467,'1_คตง_ภาพรวม'!L3467:M3517,2,FALSE)</f>
        <v>#N/A</v>
      </c>
    </row>
    <row r="3468" spans="1:15" hidden="1">
      <c r="A3468" s="31" t="s">
        <v>9849</v>
      </c>
      <c r="B3468" s="31" t="s">
        <v>14996</v>
      </c>
      <c r="C3468" s="31" t="s">
        <v>14997</v>
      </c>
      <c r="D3468" s="32">
        <v>44103</v>
      </c>
      <c r="E3468" s="31" t="s">
        <v>14998</v>
      </c>
      <c r="F3468" s="31" t="s">
        <v>12612</v>
      </c>
      <c r="G3468" s="33">
        <v>-190674</v>
      </c>
      <c r="H3468" s="33">
        <v>-190674</v>
      </c>
      <c r="I3468" s="31" t="s">
        <v>9762</v>
      </c>
      <c r="J3468" s="31" t="s">
        <v>9763</v>
      </c>
      <c r="K3468" s="33">
        <v>-190674</v>
      </c>
      <c r="L3468" s="31" t="s">
        <v>9764</v>
      </c>
      <c r="M3468">
        <f t="shared" si="164"/>
        <v>11</v>
      </c>
      <c r="N3468" t="str">
        <f t="shared" si="163"/>
        <v>PO63000792</v>
      </c>
      <c r="O3468" t="e">
        <f>VLOOKUP(N3468,'1_คตง_ภาพรวม'!L3468:M3518,2,FALSE)</f>
        <v>#N/A</v>
      </c>
    </row>
    <row r="3469" spans="1:15" hidden="1">
      <c r="A3469" s="31" t="s">
        <v>9849</v>
      </c>
      <c r="B3469" s="31" t="s">
        <v>14996</v>
      </c>
      <c r="C3469" s="31" t="s">
        <v>14997</v>
      </c>
      <c r="D3469" s="32">
        <v>44103</v>
      </c>
      <c r="E3469" s="31" t="s">
        <v>14998</v>
      </c>
      <c r="F3469" s="31" t="s">
        <v>9875</v>
      </c>
      <c r="G3469" s="33">
        <v>190674</v>
      </c>
      <c r="H3469" s="33">
        <v>190674</v>
      </c>
      <c r="I3469" s="31" t="s">
        <v>9762</v>
      </c>
      <c r="J3469" s="31" t="s">
        <v>9763</v>
      </c>
      <c r="K3469" s="33">
        <v>190674</v>
      </c>
      <c r="L3469" s="31" t="s">
        <v>9764</v>
      </c>
      <c r="M3469">
        <f t="shared" si="164"/>
        <v>11</v>
      </c>
      <c r="N3469" t="str">
        <f t="shared" si="163"/>
        <v>PO63000792</v>
      </c>
      <c r="O3469" t="e">
        <f>VLOOKUP(N3469,'1_คตง_ภาพรวม'!L3469:M3519,2,FALSE)</f>
        <v>#N/A</v>
      </c>
    </row>
    <row r="3470" spans="1:15" hidden="1">
      <c r="A3470" s="31" t="s">
        <v>9849</v>
      </c>
      <c r="B3470" s="31" t="s">
        <v>14999</v>
      </c>
      <c r="C3470" s="31" t="s">
        <v>15000</v>
      </c>
      <c r="D3470" s="32">
        <v>44103</v>
      </c>
      <c r="E3470" s="31" t="s">
        <v>15001</v>
      </c>
      <c r="F3470" s="31" t="s">
        <v>12612</v>
      </c>
      <c r="G3470" s="33">
        <v>-53460</v>
      </c>
      <c r="H3470" s="33">
        <v>-53460</v>
      </c>
      <c r="I3470" s="31" t="s">
        <v>9762</v>
      </c>
      <c r="J3470" s="31" t="s">
        <v>9763</v>
      </c>
      <c r="K3470" s="33">
        <v>-53460</v>
      </c>
      <c r="L3470" s="31" t="s">
        <v>9764</v>
      </c>
      <c r="M3470">
        <f t="shared" si="164"/>
        <v>11</v>
      </c>
      <c r="N3470" t="str">
        <f t="shared" si="163"/>
        <v>PO63000736</v>
      </c>
      <c r="O3470" t="e">
        <f>VLOOKUP(N3470,'1_คตง_ภาพรวม'!L3470:M3520,2,FALSE)</f>
        <v>#N/A</v>
      </c>
    </row>
    <row r="3471" spans="1:15" hidden="1">
      <c r="A3471" s="31" t="s">
        <v>9849</v>
      </c>
      <c r="B3471" s="31" t="s">
        <v>14999</v>
      </c>
      <c r="C3471" s="31" t="s">
        <v>15000</v>
      </c>
      <c r="D3471" s="32">
        <v>44103</v>
      </c>
      <c r="E3471" s="31" t="s">
        <v>15001</v>
      </c>
      <c r="F3471" s="31" t="s">
        <v>9875</v>
      </c>
      <c r="G3471" s="33">
        <v>53460</v>
      </c>
      <c r="H3471" s="33">
        <v>53460</v>
      </c>
      <c r="I3471" s="31" t="s">
        <v>9762</v>
      </c>
      <c r="J3471" s="31" t="s">
        <v>9763</v>
      </c>
      <c r="K3471" s="33">
        <v>53460</v>
      </c>
      <c r="L3471" s="31" t="s">
        <v>9764</v>
      </c>
      <c r="M3471">
        <f t="shared" si="164"/>
        <v>11</v>
      </c>
      <c r="N3471" t="str">
        <f t="shared" si="163"/>
        <v>PO63000736</v>
      </c>
      <c r="O3471" t="e">
        <f>VLOOKUP(N3471,'1_คตง_ภาพรวม'!L3471:M3521,2,FALSE)</f>
        <v>#N/A</v>
      </c>
    </row>
    <row r="3472" spans="1:15" hidden="1">
      <c r="A3472" s="31" t="s">
        <v>9849</v>
      </c>
      <c r="B3472" s="31" t="s">
        <v>15002</v>
      </c>
      <c r="C3472" s="31" t="s">
        <v>15003</v>
      </c>
      <c r="D3472" s="32">
        <v>44103</v>
      </c>
      <c r="E3472" s="31" t="s">
        <v>15004</v>
      </c>
      <c r="F3472" s="31" t="s">
        <v>12612</v>
      </c>
      <c r="G3472" s="33">
        <v>-64176.75</v>
      </c>
      <c r="H3472" s="33">
        <v>-64176.75</v>
      </c>
      <c r="I3472" s="31" t="s">
        <v>9762</v>
      </c>
      <c r="J3472" s="31" t="s">
        <v>9763</v>
      </c>
      <c r="K3472" s="33">
        <v>-64176.75</v>
      </c>
      <c r="L3472" s="31" t="s">
        <v>9764</v>
      </c>
      <c r="M3472">
        <f t="shared" si="164"/>
        <v>11</v>
      </c>
      <c r="N3472" t="str">
        <f t="shared" si="163"/>
        <v>PO63000843</v>
      </c>
      <c r="O3472" t="e">
        <f>VLOOKUP(N3472,'1_คตง_ภาพรวม'!L3472:M3522,2,FALSE)</f>
        <v>#N/A</v>
      </c>
    </row>
    <row r="3473" spans="1:15" hidden="1">
      <c r="A3473" s="31" t="s">
        <v>9849</v>
      </c>
      <c r="B3473" s="31" t="s">
        <v>15002</v>
      </c>
      <c r="C3473" s="31" t="s">
        <v>15003</v>
      </c>
      <c r="D3473" s="32">
        <v>44103</v>
      </c>
      <c r="E3473" s="31" t="s">
        <v>15004</v>
      </c>
      <c r="F3473" s="31" t="s">
        <v>9875</v>
      </c>
      <c r="G3473" s="33">
        <v>64176.75</v>
      </c>
      <c r="H3473" s="33">
        <v>64176.75</v>
      </c>
      <c r="I3473" s="31" t="s">
        <v>9762</v>
      </c>
      <c r="J3473" s="31" t="s">
        <v>9763</v>
      </c>
      <c r="K3473" s="33">
        <v>64176.75</v>
      </c>
      <c r="L3473" s="31" t="s">
        <v>9764</v>
      </c>
      <c r="M3473">
        <f t="shared" si="164"/>
        <v>11</v>
      </c>
      <c r="N3473" t="str">
        <f t="shared" si="163"/>
        <v>PO63000843</v>
      </c>
      <c r="O3473" t="e">
        <f>VLOOKUP(N3473,'1_คตง_ภาพรวม'!L3473:M3523,2,FALSE)</f>
        <v>#N/A</v>
      </c>
    </row>
    <row r="3474" spans="1:15" hidden="1">
      <c r="A3474" s="31" t="s">
        <v>9757</v>
      </c>
      <c r="B3474" s="31" t="s">
        <v>15005</v>
      </c>
      <c r="C3474" s="31" t="s">
        <v>15006</v>
      </c>
      <c r="D3474" s="32">
        <v>44103</v>
      </c>
      <c r="E3474" s="31" t="s">
        <v>15007</v>
      </c>
      <c r="F3474" s="31" t="s">
        <v>11553</v>
      </c>
      <c r="G3474" s="33">
        <v>-213060</v>
      </c>
      <c r="H3474" s="33">
        <v>-213060</v>
      </c>
      <c r="I3474" s="31" t="s">
        <v>9762</v>
      </c>
      <c r="J3474" s="31" t="s">
        <v>9763</v>
      </c>
      <c r="K3474" s="33">
        <v>-213060</v>
      </c>
      <c r="L3474" s="31" t="s">
        <v>9764</v>
      </c>
      <c r="M3474">
        <f t="shared" si="164"/>
        <v>41</v>
      </c>
      <c r="N3474" t="str">
        <f t="shared" si="163"/>
        <v>PO63000559</v>
      </c>
      <c r="O3474" t="e">
        <f>VLOOKUP(N3474,'1_คตง_ภาพรวม'!L3474:M3524,2,FALSE)</f>
        <v>#N/A</v>
      </c>
    </row>
    <row r="3475" spans="1:15" hidden="1">
      <c r="A3475" s="31" t="s">
        <v>9757</v>
      </c>
      <c r="B3475" s="31" t="s">
        <v>15005</v>
      </c>
      <c r="C3475" s="31" t="s">
        <v>15006</v>
      </c>
      <c r="D3475" s="32">
        <v>44103</v>
      </c>
      <c r="E3475" s="31" t="s">
        <v>15007</v>
      </c>
      <c r="F3475" s="31" t="s">
        <v>9875</v>
      </c>
      <c r="G3475" s="33">
        <v>213060</v>
      </c>
      <c r="H3475" s="33">
        <v>213060</v>
      </c>
      <c r="I3475" s="31" t="s">
        <v>9762</v>
      </c>
      <c r="J3475" s="31" t="s">
        <v>9763</v>
      </c>
      <c r="K3475" s="33">
        <v>213060</v>
      </c>
      <c r="L3475" s="31" t="s">
        <v>9764</v>
      </c>
      <c r="M3475">
        <f t="shared" si="164"/>
        <v>41</v>
      </c>
      <c r="N3475" t="str">
        <f t="shared" si="163"/>
        <v>PO63000559</v>
      </c>
      <c r="O3475" t="e">
        <f>VLOOKUP(N3475,'1_คตง_ภาพรวม'!L3475:M3525,2,FALSE)</f>
        <v>#N/A</v>
      </c>
    </row>
    <row r="3476" spans="1:15" hidden="1">
      <c r="A3476" s="31" t="s">
        <v>9849</v>
      </c>
      <c r="B3476" s="31" t="s">
        <v>15008</v>
      </c>
      <c r="C3476" s="31" t="s">
        <v>15009</v>
      </c>
      <c r="D3476" s="32">
        <v>44103</v>
      </c>
      <c r="E3476" s="31" t="s">
        <v>15010</v>
      </c>
      <c r="F3476" s="31" t="s">
        <v>12612</v>
      </c>
      <c r="G3476" s="33">
        <v>-26235</v>
      </c>
      <c r="H3476" s="33">
        <v>-26235</v>
      </c>
      <c r="I3476" s="31" t="s">
        <v>9762</v>
      </c>
      <c r="J3476" s="31" t="s">
        <v>9763</v>
      </c>
      <c r="K3476" s="33">
        <v>-26235</v>
      </c>
      <c r="L3476" s="31" t="s">
        <v>9764</v>
      </c>
      <c r="M3476">
        <f t="shared" si="164"/>
        <v>11</v>
      </c>
      <c r="N3476" t="str">
        <f t="shared" si="163"/>
        <v>PO63000618</v>
      </c>
      <c r="O3476" t="e">
        <f>VLOOKUP(N3476,'1_คตง_ภาพรวม'!L3476:M3526,2,FALSE)</f>
        <v>#N/A</v>
      </c>
    </row>
    <row r="3477" spans="1:15" hidden="1">
      <c r="A3477" s="31" t="s">
        <v>9849</v>
      </c>
      <c r="B3477" s="31" t="s">
        <v>15008</v>
      </c>
      <c r="C3477" s="31" t="s">
        <v>15009</v>
      </c>
      <c r="D3477" s="32">
        <v>44103</v>
      </c>
      <c r="E3477" s="31" t="s">
        <v>15010</v>
      </c>
      <c r="F3477" s="31" t="s">
        <v>9875</v>
      </c>
      <c r="G3477" s="33">
        <v>26235</v>
      </c>
      <c r="H3477" s="33">
        <v>26235</v>
      </c>
      <c r="I3477" s="31" t="s">
        <v>9762</v>
      </c>
      <c r="J3477" s="31" t="s">
        <v>9763</v>
      </c>
      <c r="K3477" s="33">
        <v>26235</v>
      </c>
      <c r="L3477" s="31" t="s">
        <v>9764</v>
      </c>
      <c r="M3477">
        <f t="shared" si="164"/>
        <v>11</v>
      </c>
      <c r="N3477" t="str">
        <f t="shared" si="163"/>
        <v>PO63000618</v>
      </c>
      <c r="O3477" t="e">
        <f>VLOOKUP(N3477,'1_คตง_ภาพรวม'!L3477:M3527,2,FALSE)</f>
        <v>#N/A</v>
      </c>
    </row>
    <row r="3478" spans="1:15" hidden="1">
      <c r="A3478" s="31" t="s">
        <v>9757</v>
      </c>
      <c r="B3478" s="31" t="s">
        <v>15011</v>
      </c>
      <c r="C3478" s="31" t="s">
        <v>15012</v>
      </c>
      <c r="D3478" s="32">
        <v>44103</v>
      </c>
      <c r="E3478" s="31" t="s">
        <v>15013</v>
      </c>
      <c r="F3478" s="31" t="s">
        <v>11553</v>
      </c>
      <c r="G3478" s="33">
        <v>-1441279.88</v>
      </c>
      <c r="H3478" s="33">
        <v>-1441279.88</v>
      </c>
      <c r="I3478" s="31" t="s">
        <v>9762</v>
      </c>
      <c r="J3478" s="31" t="s">
        <v>9763</v>
      </c>
      <c r="K3478" s="33">
        <v>-1441279.88</v>
      </c>
      <c r="L3478" s="31" t="s">
        <v>9764</v>
      </c>
      <c r="M3478">
        <f t="shared" si="164"/>
        <v>41</v>
      </c>
      <c r="N3478" t="str">
        <f t="shared" si="163"/>
        <v>PO63000737</v>
      </c>
      <c r="O3478" t="e">
        <f>VLOOKUP(N3478,'1_คตง_ภาพรวม'!L3478:M3528,2,FALSE)</f>
        <v>#N/A</v>
      </c>
    </row>
    <row r="3479" spans="1:15" hidden="1">
      <c r="A3479" s="31" t="s">
        <v>9757</v>
      </c>
      <c r="B3479" s="31" t="s">
        <v>15011</v>
      </c>
      <c r="C3479" s="31" t="s">
        <v>15012</v>
      </c>
      <c r="D3479" s="32">
        <v>44103</v>
      </c>
      <c r="E3479" s="31" t="s">
        <v>15013</v>
      </c>
      <c r="F3479" s="31" t="s">
        <v>9875</v>
      </c>
      <c r="G3479" s="33">
        <v>1441279.88</v>
      </c>
      <c r="H3479" s="33">
        <v>1441279.88</v>
      </c>
      <c r="I3479" s="31" t="s">
        <v>9762</v>
      </c>
      <c r="J3479" s="31" t="s">
        <v>9763</v>
      </c>
      <c r="K3479" s="33">
        <v>1441279.88</v>
      </c>
      <c r="L3479" s="31" t="s">
        <v>9764</v>
      </c>
      <c r="M3479">
        <f t="shared" si="164"/>
        <v>41</v>
      </c>
      <c r="N3479" t="str">
        <f t="shared" si="163"/>
        <v>PO63000737</v>
      </c>
      <c r="O3479" t="e">
        <f>VLOOKUP(N3479,'1_คตง_ภาพรวม'!L3479:M3529,2,FALSE)</f>
        <v>#N/A</v>
      </c>
    </row>
    <row r="3480" spans="1:15" hidden="1">
      <c r="A3480" s="31" t="s">
        <v>9849</v>
      </c>
      <c r="B3480" s="31" t="s">
        <v>15014</v>
      </c>
      <c r="C3480" s="31" t="s">
        <v>15015</v>
      </c>
      <c r="D3480" s="32">
        <v>44103</v>
      </c>
      <c r="E3480" s="31" t="s">
        <v>15016</v>
      </c>
      <c r="F3480" s="31" t="s">
        <v>12612</v>
      </c>
      <c r="G3480" s="33">
        <v>-294680</v>
      </c>
      <c r="H3480" s="33">
        <v>-294680</v>
      </c>
      <c r="I3480" s="31" t="s">
        <v>9762</v>
      </c>
      <c r="J3480" s="31" t="s">
        <v>9763</v>
      </c>
      <c r="K3480" s="33">
        <v>-294680</v>
      </c>
      <c r="L3480" s="31" t="s">
        <v>9764</v>
      </c>
      <c r="M3480">
        <f t="shared" si="164"/>
        <v>11</v>
      </c>
      <c r="N3480" t="str">
        <f t="shared" si="163"/>
        <v>PO63000608</v>
      </c>
      <c r="O3480" t="e">
        <f>VLOOKUP(N3480,'1_คตง_ภาพรวม'!L3480:M3530,2,FALSE)</f>
        <v>#N/A</v>
      </c>
    </row>
    <row r="3481" spans="1:15" hidden="1">
      <c r="A3481" s="31" t="s">
        <v>9849</v>
      </c>
      <c r="B3481" s="31" t="s">
        <v>15014</v>
      </c>
      <c r="C3481" s="31" t="s">
        <v>15015</v>
      </c>
      <c r="D3481" s="32">
        <v>44103</v>
      </c>
      <c r="E3481" s="31" t="s">
        <v>15016</v>
      </c>
      <c r="F3481" s="31" t="s">
        <v>9875</v>
      </c>
      <c r="G3481" s="33">
        <v>294680</v>
      </c>
      <c r="H3481" s="33">
        <v>294680</v>
      </c>
      <c r="I3481" s="31" t="s">
        <v>9762</v>
      </c>
      <c r="J3481" s="31" t="s">
        <v>9763</v>
      </c>
      <c r="K3481" s="33">
        <v>294680</v>
      </c>
      <c r="L3481" s="31" t="s">
        <v>9764</v>
      </c>
      <c r="M3481">
        <f t="shared" si="164"/>
        <v>11</v>
      </c>
      <c r="N3481" t="str">
        <f t="shared" si="163"/>
        <v>PO63000608</v>
      </c>
      <c r="O3481" t="e">
        <f>VLOOKUP(N3481,'1_คตง_ภาพรวม'!L3481:M3531,2,FALSE)</f>
        <v>#N/A</v>
      </c>
    </row>
    <row r="3482" spans="1:15" hidden="1">
      <c r="A3482" s="31" t="s">
        <v>9849</v>
      </c>
      <c r="B3482" s="31" t="s">
        <v>15017</v>
      </c>
      <c r="C3482" s="31" t="s">
        <v>15018</v>
      </c>
      <c r="D3482" s="32">
        <v>44103</v>
      </c>
      <c r="E3482" s="31" t="s">
        <v>15019</v>
      </c>
      <c r="F3482" s="31" t="s">
        <v>12612</v>
      </c>
      <c r="G3482" s="33">
        <v>-25740</v>
      </c>
      <c r="H3482" s="33">
        <v>-25740</v>
      </c>
      <c r="I3482" s="31" t="s">
        <v>9762</v>
      </c>
      <c r="J3482" s="31" t="s">
        <v>9763</v>
      </c>
      <c r="K3482" s="33">
        <v>-25740</v>
      </c>
      <c r="L3482" s="31" t="s">
        <v>9764</v>
      </c>
      <c r="M3482">
        <f t="shared" si="164"/>
        <v>11</v>
      </c>
      <c r="N3482" t="str">
        <f t="shared" si="163"/>
        <v>PO63000521</v>
      </c>
      <c r="O3482" t="e">
        <f>VLOOKUP(N3482,'1_คตง_ภาพรวม'!L3482:M3532,2,FALSE)</f>
        <v>#N/A</v>
      </c>
    </row>
    <row r="3483" spans="1:15" hidden="1">
      <c r="A3483" s="31" t="s">
        <v>9849</v>
      </c>
      <c r="B3483" s="31" t="s">
        <v>15017</v>
      </c>
      <c r="C3483" s="31" t="s">
        <v>15018</v>
      </c>
      <c r="D3483" s="32">
        <v>44103</v>
      </c>
      <c r="E3483" s="31" t="s">
        <v>15019</v>
      </c>
      <c r="F3483" s="31" t="s">
        <v>9875</v>
      </c>
      <c r="G3483" s="33">
        <v>25740</v>
      </c>
      <c r="H3483" s="33">
        <v>25740</v>
      </c>
      <c r="I3483" s="31" t="s">
        <v>9762</v>
      </c>
      <c r="J3483" s="31" t="s">
        <v>9763</v>
      </c>
      <c r="K3483" s="33">
        <v>25740</v>
      </c>
      <c r="L3483" s="31" t="s">
        <v>9764</v>
      </c>
      <c r="M3483">
        <f t="shared" si="164"/>
        <v>11</v>
      </c>
      <c r="N3483" t="str">
        <f t="shared" si="163"/>
        <v>PO63000521</v>
      </c>
      <c r="O3483" t="e">
        <f>VLOOKUP(N3483,'1_คตง_ภาพรวม'!L3483:M3533,2,FALSE)</f>
        <v>#N/A</v>
      </c>
    </row>
    <row r="3484" spans="1:15" hidden="1">
      <c r="A3484" s="31" t="s">
        <v>9849</v>
      </c>
      <c r="B3484" s="31" t="s">
        <v>15020</v>
      </c>
      <c r="C3484" s="31" t="s">
        <v>15021</v>
      </c>
      <c r="D3484" s="32">
        <v>44103</v>
      </c>
      <c r="E3484" s="31" t="s">
        <v>15022</v>
      </c>
      <c r="F3484" s="31" t="s">
        <v>12612</v>
      </c>
      <c r="G3484" s="33">
        <v>-44550</v>
      </c>
      <c r="H3484" s="33">
        <v>-44550</v>
      </c>
      <c r="I3484" s="31" t="s">
        <v>9762</v>
      </c>
      <c r="J3484" s="31" t="s">
        <v>9763</v>
      </c>
      <c r="K3484" s="33">
        <v>-44550</v>
      </c>
      <c r="L3484" s="31" t="s">
        <v>9764</v>
      </c>
      <c r="M3484">
        <f t="shared" si="164"/>
        <v>11</v>
      </c>
      <c r="N3484" t="str">
        <f t="shared" si="163"/>
        <v>PO63000659</v>
      </c>
      <c r="O3484" t="e">
        <f>VLOOKUP(N3484,'1_คตง_ภาพรวม'!L3484:M3534,2,FALSE)</f>
        <v>#N/A</v>
      </c>
    </row>
    <row r="3485" spans="1:15" hidden="1">
      <c r="A3485" s="31" t="s">
        <v>9849</v>
      </c>
      <c r="B3485" s="31" t="s">
        <v>15020</v>
      </c>
      <c r="C3485" s="31" t="s">
        <v>15021</v>
      </c>
      <c r="D3485" s="32">
        <v>44103</v>
      </c>
      <c r="E3485" s="31" t="s">
        <v>15022</v>
      </c>
      <c r="F3485" s="31" t="s">
        <v>9875</v>
      </c>
      <c r="G3485" s="33">
        <v>44550</v>
      </c>
      <c r="H3485" s="33">
        <v>44550</v>
      </c>
      <c r="I3485" s="31" t="s">
        <v>9762</v>
      </c>
      <c r="J3485" s="31" t="s">
        <v>9763</v>
      </c>
      <c r="K3485" s="33">
        <v>44550</v>
      </c>
      <c r="L3485" s="31" t="s">
        <v>9764</v>
      </c>
      <c r="M3485">
        <f t="shared" si="164"/>
        <v>11</v>
      </c>
      <c r="N3485" t="str">
        <f t="shared" si="163"/>
        <v>PO63000659</v>
      </c>
      <c r="O3485" t="e">
        <f>VLOOKUP(N3485,'1_คตง_ภาพรวม'!L3485:M3535,2,FALSE)</f>
        <v>#N/A</v>
      </c>
    </row>
    <row r="3486" spans="1:15" hidden="1">
      <c r="A3486" s="31" t="s">
        <v>9849</v>
      </c>
      <c r="B3486" s="31" t="s">
        <v>15023</v>
      </c>
      <c r="C3486" s="31" t="s">
        <v>15024</v>
      </c>
      <c r="D3486" s="32">
        <v>44103</v>
      </c>
      <c r="E3486" s="31" t="s">
        <v>15025</v>
      </c>
      <c r="F3486" s="31" t="s">
        <v>12612</v>
      </c>
      <c r="G3486" s="33">
        <v>-31680</v>
      </c>
      <c r="H3486" s="33">
        <v>-31680</v>
      </c>
      <c r="I3486" s="31" t="s">
        <v>9762</v>
      </c>
      <c r="J3486" s="31" t="s">
        <v>9763</v>
      </c>
      <c r="K3486" s="33">
        <v>-31680</v>
      </c>
      <c r="L3486" s="31" t="s">
        <v>9764</v>
      </c>
      <c r="M3486">
        <f t="shared" si="164"/>
        <v>11</v>
      </c>
      <c r="N3486" t="str">
        <f t="shared" si="163"/>
        <v>PO63000529</v>
      </c>
      <c r="O3486" t="e">
        <f>VLOOKUP(N3486,'1_คตง_ภาพรวม'!L3486:M3536,2,FALSE)</f>
        <v>#N/A</v>
      </c>
    </row>
    <row r="3487" spans="1:15" hidden="1">
      <c r="A3487" s="31" t="s">
        <v>9849</v>
      </c>
      <c r="B3487" s="31" t="s">
        <v>15023</v>
      </c>
      <c r="C3487" s="31" t="s">
        <v>15024</v>
      </c>
      <c r="D3487" s="32">
        <v>44103</v>
      </c>
      <c r="E3487" s="31" t="s">
        <v>15025</v>
      </c>
      <c r="F3487" s="31" t="s">
        <v>9875</v>
      </c>
      <c r="G3487" s="33">
        <v>31680</v>
      </c>
      <c r="H3487" s="33">
        <v>31680</v>
      </c>
      <c r="I3487" s="31" t="s">
        <v>9762</v>
      </c>
      <c r="J3487" s="31" t="s">
        <v>9763</v>
      </c>
      <c r="K3487" s="33">
        <v>31680</v>
      </c>
      <c r="L3487" s="31" t="s">
        <v>9764</v>
      </c>
      <c r="M3487">
        <f t="shared" si="164"/>
        <v>11</v>
      </c>
      <c r="N3487" t="str">
        <f t="shared" si="163"/>
        <v>PO63000529</v>
      </c>
      <c r="O3487" t="e">
        <f>VLOOKUP(N3487,'1_คตง_ภาพรวม'!L3487:M3537,2,FALSE)</f>
        <v>#N/A</v>
      </c>
    </row>
    <row r="3488" spans="1:15" hidden="1">
      <c r="A3488" s="31" t="s">
        <v>9757</v>
      </c>
      <c r="B3488" s="31" t="s">
        <v>15026</v>
      </c>
      <c r="C3488" s="31" t="s">
        <v>15027</v>
      </c>
      <c r="D3488" s="32">
        <v>44103</v>
      </c>
      <c r="E3488" s="31" t="s">
        <v>15028</v>
      </c>
      <c r="F3488" s="31" t="s">
        <v>11553</v>
      </c>
      <c r="G3488" s="33">
        <v>-296535</v>
      </c>
      <c r="H3488" s="33">
        <v>-296535</v>
      </c>
      <c r="I3488" s="31" t="s">
        <v>9762</v>
      </c>
      <c r="J3488" s="31" t="s">
        <v>9763</v>
      </c>
      <c r="K3488" s="33">
        <v>-296535</v>
      </c>
      <c r="L3488" s="31" t="s">
        <v>9764</v>
      </c>
      <c r="M3488">
        <f t="shared" si="164"/>
        <v>46</v>
      </c>
      <c r="N3488" t="str">
        <f t="shared" si="163"/>
        <v>PO63000461</v>
      </c>
      <c r="O3488" t="e">
        <f>VLOOKUP(N3488,'1_คตง_ภาพรวม'!L3488:M3538,2,FALSE)</f>
        <v>#N/A</v>
      </c>
    </row>
    <row r="3489" spans="1:15" hidden="1">
      <c r="A3489" s="31" t="s">
        <v>9757</v>
      </c>
      <c r="B3489" s="31" t="s">
        <v>15026</v>
      </c>
      <c r="C3489" s="31" t="s">
        <v>15027</v>
      </c>
      <c r="D3489" s="32">
        <v>44103</v>
      </c>
      <c r="E3489" s="31" t="s">
        <v>15028</v>
      </c>
      <c r="F3489" s="31" t="s">
        <v>9875</v>
      </c>
      <c r="G3489" s="33">
        <v>296535</v>
      </c>
      <c r="H3489" s="33">
        <v>296535</v>
      </c>
      <c r="I3489" s="31" t="s">
        <v>9762</v>
      </c>
      <c r="J3489" s="31" t="s">
        <v>9763</v>
      </c>
      <c r="K3489" s="33">
        <v>296535</v>
      </c>
      <c r="L3489" s="31" t="s">
        <v>9764</v>
      </c>
      <c r="M3489">
        <f t="shared" si="164"/>
        <v>46</v>
      </c>
      <c r="N3489" t="str">
        <f t="shared" si="163"/>
        <v>PO63000461</v>
      </c>
      <c r="O3489" t="e">
        <f>VLOOKUP(N3489,'1_คตง_ภาพรวม'!L3489:M3539,2,FALSE)</f>
        <v>#N/A</v>
      </c>
    </row>
    <row r="3490" spans="1:15" hidden="1">
      <c r="A3490" s="31" t="s">
        <v>9849</v>
      </c>
      <c r="B3490" s="31" t="s">
        <v>15029</v>
      </c>
      <c r="C3490" s="31" t="s">
        <v>15030</v>
      </c>
      <c r="D3490" s="32">
        <v>44099</v>
      </c>
      <c r="E3490" s="31" t="s">
        <v>15031</v>
      </c>
      <c r="F3490" s="31" t="s">
        <v>12612</v>
      </c>
      <c r="G3490" s="33">
        <v>-57024</v>
      </c>
      <c r="H3490" s="33">
        <v>-57024</v>
      </c>
      <c r="I3490" s="31" t="s">
        <v>9762</v>
      </c>
      <c r="J3490" s="31" t="s">
        <v>9763</v>
      </c>
      <c r="K3490" s="33">
        <v>-57024</v>
      </c>
      <c r="L3490" s="31" t="s">
        <v>9764</v>
      </c>
      <c r="M3490" t="e">
        <f t="shared" si="164"/>
        <v>#VALUE!</v>
      </c>
    </row>
    <row r="3491" spans="1:15" hidden="1">
      <c r="A3491" s="31" t="s">
        <v>9849</v>
      </c>
      <c r="B3491" s="31" t="s">
        <v>15029</v>
      </c>
      <c r="C3491" s="31" t="s">
        <v>15030</v>
      </c>
      <c r="D3491" s="32">
        <v>44099</v>
      </c>
      <c r="E3491" s="31" t="s">
        <v>15031</v>
      </c>
      <c r="F3491" s="31" t="s">
        <v>10090</v>
      </c>
      <c r="G3491" s="33">
        <v>-576</v>
      </c>
      <c r="H3491" s="33">
        <v>-576</v>
      </c>
      <c r="I3491" s="31" t="s">
        <v>9762</v>
      </c>
      <c r="J3491" s="31" t="s">
        <v>9763</v>
      </c>
      <c r="K3491" s="33">
        <v>-576</v>
      </c>
      <c r="L3491" s="31" t="s">
        <v>9764</v>
      </c>
      <c r="M3491" t="e">
        <f t="shared" si="164"/>
        <v>#VALUE!</v>
      </c>
    </row>
    <row r="3492" spans="1:15" hidden="1">
      <c r="A3492" s="31" t="s">
        <v>9849</v>
      </c>
      <c r="B3492" s="31" t="s">
        <v>15029</v>
      </c>
      <c r="C3492" s="31" t="s">
        <v>15030</v>
      </c>
      <c r="D3492" s="32">
        <v>44099</v>
      </c>
      <c r="E3492" s="31" t="s">
        <v>15031</v>
      </c>
      <c r="F3492" s="31" t="s">
        <v>9875</v>
      </c>
      <c r="G3492" s="33">
        <v>57600</v>
      </c>
      <c r="H3492" s="33">
        <v>57600</v>
      </c>
      <c r="I3492" s="31" t="s">
        <v>9762</v>
      </c>
      <c r="J3492" s="31" t="s">
        <v>9763</v>
      </c>
      <c r="K3492" s="33">
        <v>57600</v>
      </c>
      <c r="L3492" s="31" t="s">
        <v>9764</v>
      </c>
      <c r="M3492" t="e">
        <f t="shared" si="164"/>
        <v>#VALUE!</v>
      </c>
    </row>
    <row r="3493" spans="1:15" hidden="1">
      <c r="A3493" s="31" t="s">
        <v>9849</v>
      </c>
      <c r="B3493" s="31" t="s">
        <v>15032</v>
      </c>
      <c r="C3493" s="31" t="s">
        <v>15033</v>
      </c>
      <c r="D3493" s="32">
        <v>44099</v>
      </c>
      <c r="E3493" s="31" t="s">
        <v>15034</v>
      </c>
      <c r="F3493" s="31" t="s">
        <v>12612</v>
      </c>
      <c r="G3493" s="33">
        <v>-9500</v>
      </c>
      <c r="H3493" s="33">
        <v>-9500</v>
      </c>
      <c r="I3493" s="31" t="s">
        <v>9762</v>
      </c>
      <c r="J3493" s="31" t="s">
        <v>9763</v>
      </c>
      <c r="K3493" s="33">
        <v>-9500</v>
      </c>
      <c r="L3493" s="31" t="s">
        <v>9764</v>
      </c>
      <c r="M3493" t="e">
        <f t="shared" si="164"/>
        <v>#VALUE!</v>
      </c>
    </row>
    <row r="3494" spans="1:15" hidden="1">
      <c r="A3494" s="31" t="s">
        <v>9849</v>
      </c>
      <c r="B3494" s="31" t="s">
        <v>15032</v>
      </c>
      <c r="C3494" s="31" t="s">
        <v>15033</v>
      </c>
      <c r="D3494" s="32">
        <v>44099</v>
      </c>
      <c r="E3494" s="31" t="s">
        <v>15034</v>
      </c>
      <c r="F3494" s="31" t="s">
        <v>9867</v>
      </c>
      <c r="G3494" s="33">
        <v>9500</v>
      </c>
      <c r="H3494" s="33">
        <v>9500</v>
      </c>
      <c r="I3494" s="31" t="s">
        <v>9762</v>
      </c>
      <c r="J3494" s="31" t="s">
        <v>9763</v>
      </c>
      <c r="K3494" s="33">
        <v>9500</v>
      </c>
      <c r="L3494" s="31" t="s">
        <v>9764</v>
      </c>
      <c r="M3494" t="e">
        <f t="shared" si="164"/>
        <v>#VALUE!</v>
      </c>
    </row>
    <row r="3495" spans="1:15" hidden="1">
      <c r="A3495" s="31" t="s">
        <v>9849</v>
      </c>
      <c r="B3495" s="31" t="s">
        <v>15035</v>
      </c>
      <c r="C3495" s="31" t="s">
        <v>15036</v>
      </c>
      <c r="D3495" s="32">
        <v>44099</v>
      </c>
      <c r="E3495" s="31" t="s">
        <v>15037</v>
      </c>
      <c r="F3495" s="31" t="s">
        <v>12612</v>
      </c>
      <c r="G3495" s="33">
        <v>-44550</v>
      </c>
      <c r="H3495" s="33">
        <v>-44550</v>
      </c>
      <c r="I3495" s="31" t="s">
        <v>9762</v>
      </c>
      <c r="J3495" s="31" t="s">
        <v>9763</v>
      </c>
      <c r="K3495" s="33">
        <v>-44550</v>
      </c>
      <c r="L3495" s="31" t="s">
        <v>9764</v>
      </c>
      <c r="M3495">
        <f t="shared" si="164"/>
        <v>11</v>
      </c>
      <c r="N3495" t="str">
        <f t="shared" ref="N3495:N3498" si="165">MID(E3495,M3495,10)</f>
        <v>PO63000896</v>
      </c>
      <c r="O3495" t="e">
        <f>VLOOKUP(N3495,'1_คตง_ภาพรวม'!L3495:M3545,2,FALSE)</f>
        <v>#N/A</v>
      </c>
    </row>
    <row r="3496" spans="1:15" hidden="1">
      <c r="A3496" s="31" t="s">
        <v>9849</v>
      </c>
      <c r="B3496" s="31" t="s">
        <v>15035</v>
      </c>
      <c r="C3496" s="31" t="s">
        <v>15036</v>
      </c>
      <c r="D3496" s="32">
        <v>44099</v>
      </c>
      <c r="E3496" s="31" t="s">
        <v>15037</v>
      </c>
      <c r="F3496" s="31" t="s">
        <v>9875</v>
      </c>
      <c r="G3496" s="33">
        <v>44550</v>
      </c>
      <c r="H3496" s="33">
        <v>44550</v>
      </c>
      <c r="I3496" s="31" t="s">
        <v>9762</v>
      </c>
      <c r="J3496" s="31" t="s">
        <v>9763</v>
      </c>
      <c r="K3496" s="33">
        <v>44550</v>
      </c>
      <c r="L3496" s="31" t="s">
        <v>9764</v>
      </c>
      <c r="M3496">
        <f t="shared" si="164"/>
        <v>11</v>
      </c>
      <c r="N3496" t="str">
        <f t="shared" si="165"/>
        <v>PO63000896</v>
      </c>
      <c r="O3496" t="e">
        <f>VLOOKUP(N3496,'1_คตง_ภาพรวม'!L3496:M3546,2,FALSE)</f>
        <v>#N/A</v>
      </c>
    </row>
    <row r="3497" spans="1:15" hidden="1">
      <c r="A3497" s="31" t="s">
        <v>9849</v>
      </c>
      <c r="B3497" s="31" t="s">
        <v>15038</v>
      </c>
      <c r="C3497" s="31" t="s">
        <v>15039</v>
      </c>
      <c r="D3497" s="32">
        <v>44099</v>
      </c>
      <c r="E3497" s="31" t="s">
        <v>15040</v>
      </c>
      <c r="F3497" s="31" t="s">
        <v>12612</v>
      </c>
      <c r="G3497" s="33">
        <v>-84150</v>
      </c>
      <c r="H3497" s="33">
        <v>-84150</v>
      </c>
      <c r="I3497" s="31" t="s">
        <v>9762</v>
      </c>
      <c r="J3497" s="31" t="s">
        <v>9763</v>
      </c>
      <c r="K3497" s="33">
        <v>-84150</v>
      </c>
      <c r="L3497" s="31" t="s">
        <v>9764</v>
      </c>
      <c r="M3497">
        <f t="shared" si="164"/>
        <v>11</v>
      </c>
      <c r="N3497" t="str">
        <f t="shared" si="165"/>
        <v>PO63000869</v>
      </c>
      <c r="O3497" t="e">
        <f>VLOOKUP(N3497,'1_คตง_ภาพรวม'!L3497:M3547,2,FALSE)</f>
        <v>#N/A</v>
      </c>
    </row>
    <row r="3498" spans="1:15" hidden="1">
      <c r="A3498" s="31" t="s">
        <v>9849</v>
      </c>
      <c r="B3498" s="31" t="s">
        <v>15038</v>
      </c>
      <c r="C3498" s="31" t="s">
        <v>15039</v>
      </c>
      <c r="D3498" s="32">
        <v>44099</v>
      </c>
      <c r="E3498" s="31" t="s">
        <v>15040</v>
      </c>
      <c r="F3498" s="31" t="s">
        <v>9875</v>
      </c>
      <c r="G3498" s="33">
        <v>84150</v>
      </c>
      <c r="H3498" s="33">
        <v>84150</v>
      </c>
      <c r="I3498" s="31" t="s">
        <v>9762</v>
      </c>
      <c r="J3498" s="31" t="s">
        <v>9763</v>
      </c>
      <c r="K3498" s="33">
        <v>84150</v>
      </c>
      <c r="L3498" s="31" t="s">
        <v>9764</v>
      </c>
      <c r="M3498">
        <f t="shared" si="164"/>
        <v>11</v>
      </c>
      <c r="N3498" t="str">
        <f t="shared" si="165"/>
        <v>PO63000869</v>
      </c>
      <c r="O3498" t="e">
        <f>VLOOKUP(N3498,'1_คตง_ภาพรวม'!L3498:M3548,2,FALSE)</f>
        <v>#N/A</v>
      </c>
    </row>
    <row r="3499" spans="1:15" hidden="1">
      <c r="A3499" s="31" t="s">
        <v>9849</v>
      </c>
      <c r="B3499" s="31" t="s">
        <v>15041</v>
      </c>
      <c r="C3499" s="31" t="s">
        <v>15042</v>
      </c>
      <c r="D3499" s="32">
        <v>44099</v>
      </c>
      <c r="E3499" s="31" t="s">
        <v>15043</v>
      </c>
      <c r="F3499" s="31" t="s">
        <v>12612</v>
      </c>
      <c r="G3499" s="33">
        <v>-13860</v>
      </c>
      <c r="H3499" s="33">
        <v>-13860</v>
      </c>
      <c r="I3499" s="31" t="s">
        <v>9762</v>
      </c>
      <c r="J3499" s="31" t="s">
        <v>9763</v>
      </c>
      <c r="K3499" s="33">
        <v>-13860</v>
      </c>
      <c r="L3499" s="31" t="s">
        <v>9764</v>
      </c>
      <c r="M3499" t="e">
        <f t="shared" si="164"/>
        <v>#VALUE!</v>
      </c>
    </row>
    <row r="3500" spans="1:15" hidden="1">
      <c r="A3500" s="31" t="s">
        <v>9849</v>
      </c>
      <c r="B3500" s="31" t="s">
        <v>15041</v>
      </c>
      <c r="C3500" s="31" t="s">
        <v>15042</v>
      </c>
      <c r="D3500" s="32">
        <v>44099</v>
      </c>
      <c r="E3500" s="31" t="s">
        <v>15043</v>
      </c>
      <c r="F3500" s="31" t="s">
        <v>9875</v>
      </c>
      <c r="G3500" s="33">
        <v>13860</v>
      </c>
      <c r="H3500" s="33">
        <v>13860</v>
      </c>
      <c r="I3500" s="31" t="s">
        <v>9762</v>
      </c>
      <c r="J3500" s="31" t="s">
        <v>9763</v>
      </c>
      <c r="K3500" s="33">
        <v>13860</v>
      </c>
      <c r="L3500" s="31" t="s">
        <v>9764</v>
      </c>
      <c r="M3500" t="e">
        <f t="shared" si="164"/>
        <v>#VALUE!</v>
      </c>
    </row>
    <row r="3501" spans="1:15" hidden="1">
      <c r="A3501" s="31" t="s">
        <v>9849</v>
      </c>
      <c r="B3501" s="31" t="s">
        <v>15044</v>
      </c>
      <c r="C3501" s="31" t="s">
        <v>15045</v>
      </c>
      <c r="D3501" s="32">
        <v>44103</v>
      </c>
      <c r="E3501" s="31" t="s">
        <v>15046</v>
      </c>
      <c r="F3501" s="31" t="s">
        <v>12612</v>
      </c>
      <c r="G3501" s="33">
        <v>-64708.23</v>
      </c>
      <c r="H3501" s="33">
        <v>-64708.23</v>
      </c>
      <c r="I3501" s="31" t="s">
        <v>9762</v>
      </c>
      <c r="J3501" s="31" t="s">
        <v>9763</v>
      </c>
      <c r="K3501" s="33">
        <v>-64708.23</v>
      </c>
      <c r="L3501" s="31" t="s">
        <v>9764</v>
      </c>
      <c r="M3501">
        <f t="shared" si="164"/>
        <v>11</v>
      </c>
      <c r="N3501" t="str">
        <f t="shared" ref="N3501:N3508" si="166">MID(E3501,M3501,10)</f>
        <v>PO63000789</v>
      </c>
      <c r="O3501" t="e">
        <f>VLOOKUP(N3501,'1_คตง_ภาพรวม'!L3501:M3551,2,FALSE)</f>
        <v>#N/A</v>
      </c>
    </row>
    <row r="3502" spans="1:15" hidden="1">
      <c r="A3502" s="31" t="s">
        <v>9849</v>
      </c>
      <c r="B3502" s="31" t="s">
        <v>15044</v>
      </c>
      <c r="C3502" s="31" t="s">
        <v>15045</v>
      </c>
      <c r="D3502" s="32">
        <v>44103</v>
      </c>
      <c r="E3502" s="31" t="s">
        <v>15046</v>
      </c>
      <c r="F3502" s="31" t="s">
        <v>9875</v>
      </c>
      <c r="G3502" s="33">
        <v>64708.23</v>
      </c>
      <c r="H3502" s="33">
        <v>64708.23</v>
      </c>
      <c r="I3502" s="31" t="s">
        <v>9762</v>
      </c>
      <c r="J3502" s="31" t="s">
        <v>9763</v>
      </c>
      <c r="K3502" s="33">
        <v>64708.23</v>
      </c>
      <c r="L3502" s="31" t="s">
        <v>9764</v>
      </c>
      <c r="M3502">
        <f t="shared" si="164"/>
        <v>11</v>
      </c>
      <c r="N3502" t="str">
        <f t="shared" si="166"/>
        <v>PO63000789</v>
      </c>
      <c r="O3502" t="e">
        <f>VLOOKUP(N3502,'1_คตง_ภาพรวม'!L3502:M3552,2,FALSE)</f>
        <v>#N/A</v>
      </c>
    </row>
    <row r="3503" spans="1:15" hidden="1">
      <c r="A3503" s="31" t="s">
        <v>9849</v>
      </c>
      <c r="B3503" s="31" t="s">
        <v>15047</v>
      </c>
      <c r="C3503" s="31" t="s">
        <v>15048</v>
      </c>
      <c r="D3503" s="32">
        <v>44103</v>
      </c>
      <c r="E3503" s="31" t="s">
        <v>15049</v>
      </c>
      <c r="F3503" s="31" t="s">
        <v>12612</v>
      </c>
      <c r="G3503" s="33">
        <v>-31439.599999999999</v>
      </c>
      <c r="H3503" s="33">
        <v>-31439.599999999999</v>
      </c>
      <c r="I3503" s="31" t="s">
        <v>9762</v>
      </c>
      <c r="J3503" s="31" t="s">
        <v>9763</v>
      </c>
      <c r="K3503" s="33">
        <v>-31439.599999999999</v>
      </c>
      <c r="L3503" s="31" t="s">
        <v>9764</v>
      </c>
      <c r="M3503">
        <f t="shared" si="164"/>
        <v>11</v>
      </c>
      <c r="N3503" t="str">
        <f t="shared" si="166"/>
        <v>PO63000880</v>
      </c>
      <c r="O3503" t="e">
        <f>VLOOKUP(N3503,'1_คตง_ภาพรวม'!L3503:M3553,2,FALSE)</f>
        <v>#N/A</v>
      </c>
    </row>
    <row r="3504" spans="1:15" hidden="1">
      <c r="A3504" s="31" t="s">
        <v>9849</v>
      </c>
      <c r="B3504" s="31" t="s">
        <v>15047</v>
      </c>
      <c r="C3504" s="31" t="s">
        <v>15048</v>
      </c>
      <c r="D3504" s="32">
        <v>44103</v>
      </c>
      <c r="E3504" s="31" t="s">
        <v>15049</v>
      </c>
      <c r="F3504" s="31" t="s">
        <v>9875</v>
      </c>
      <c r="G3504" s="33">
        <v>31439.599999999999</v>
      </c>
      <c r="H3504" s="33">
        <v>31439.599999999999</v>
      </c>
      <c r="I3504" s="31" t="s">
        <v>9762</v>
      </c>
      <c r="J3504" s="31" t="s">
        <v>9763</v>
      </c>
      <c r="K3504" s="33">
        <v>31439.599999999999</v>
      </c>
      <c r="L3504" s="31" t="s">
        <v>9764</v>
      </c>
      <c r="M3504">
        <f t="shared" si="164"/>
        <v>11</v>
      </c>
      <c r="N3504" t="str">
        <f t="shared" si="166"/>
        <v>PO63000880</v>
      </c>
      <c r="O3504" t="e">
        <f>VLOOKUP(N3504,'1_คตง_ภาพรวม'!L3504:M3554,2,FALSE)</f>
        <v>#N/A</v>
      </c>
    </row>
    <row r="3505" spans="1:15" hidden="1">
      <c r="A3505" s="31" t="s">
        <v>9849</v>
      </c>
      <c r="B3505" s="31" t="s">
        <v>15050</v>
      </c>
      <c r="C3505" s="31" t="s">
        <v>15051</v>
      </c>
      <c r="D3505" s="32">
        <v>44103</v>
      </c>
      <c r="E3505" s="31" t="s">
        <v>15052</v>
      </c>
      <c r="F3505" s="31" t="s">
        <v>12612</v>
      </c>
      <c r="G3505" s="33">
        <v>-95400</v>
      </c>
      <c r="H3505" s="33">
        <v>-95400</v>
      </c>
      <c r="I3505" s="31" t="s">
        <v>9762</v>
      </c>
      <c r="J3505" s="31" t="s">
        <v>9763</v>
      </c>
      <c r="K3505" s="33">
        <v>-95400</v>
      </c>
      <c r="L3505" s="31" t="s">
        <v>9764</v>
      </c>
      <c r="M3505">
        <f t="shared" si="164"/>
        <v>11</v>
      </c>
      <c r="N3505" t="str">
        <f t="shared" si="166"/>
        <v>PO63000814</v>
      </c>
      <c r="O3505" t="e">
        <f>VLOOKUP(N3505,'1_คตง_ภาพรวม'!L3505:M3555,2,FALSE)</f>
        <v>#N/A</v>
      </c>
    </row>
    <row r="3506" spans="1:15" hidden="1">
      <c r="A3506" s="31" t="s">
        <v>9849</v>
      </c>
      <c r="B3506" s="31" t="s">
        <v>15050</v>
      </c>
      <c r="C3506" s="31" t="s">
        <v>15051</v>
      </c>
      <c r="D3506" s="32">
        <v>44103</v>
      </c>
      <c r="E3506" s="31" t="s">
        <v>15052</v>
      </c>
      <c r="F3506" s="31" t="s">
        <v>9875</v>
      </c>
      <c r="G3506" s="33">
        <v>95400</v>
      </c>
      <c r="H3506" s="33">
        <v>95400</v>
      </c>
      <c r="I3506" s="31" t="s">
        <v>9762</v>
      </c>
      <c r="J3506" s="31" t="s">
        <v>9763</v>
      </c>
      <c r="K3506" s="33">
        <v>95400</v>
      </c>
      <c r="L3506" s="31" t="s">
        <v>9764</v>
      </c>
      <c r="M3506">
        <f t="shared" si="164"/>
        <v>11</v>
      </c>
      <c r="N3506" t="str">
        <f t="shared" si="166"/>
        <v>PO63000814</v>
      </c>
      <c r="O3506" t="e">
        <f>VLOOKUP(N3506,'1_คตง_ภาพรวม'!L3506:M3556,2,FALSE)</f>
        <v>#N/A</v>
      </c>
    </row>
    <row r="3507" spans="1:15" hidden="1">
      <c r="A3507" s="31" t="s">
        <v>9849</v>
      </c>
      <c r="B3507" s="31" t="s">
        <v>15053</v>
      </c>
      <c r="C3507" s="31" t="s">
        <v>15054</v>
      </c>
      <c r="D3507" s="32">
        <v>44103</v>
      </c>
      <c r="E3507" s="31" t="s">
        <v>15055</v>
      </c>
      <c r="F3507" s="31" t="s">
        <v>12612</v>
      </c>
      <c r="G3507" s="33">
        <v>-300510</v>
      </c>
      <c r="H3507" s="33">
        <v>-300510</v>
      </c>
      <c r="I3507" s="31" t="s">
        <v>9762</v>
      </c>
      <c r="J3507" s="31" t="s">
        <v>9763</v>
      </c>
      <c r="K3507" s="33">
        <v>-300510</v>
      </c>
      <c r="L3507" s="31" t="s">
        <v>9764</v>
      </c>
      <c r="M3507">
        <f t="shared" si="164"/>
        <v>11</v>
      </c>
      <c r="N3507" t="str">
        <f t="shared" si="166"/>
        <v>PO63000607</v>
      </c>
      <c r="O3507" t="e">
        <f>VLOOKUP(N3507,'1_คตง_ภาพรวม'!L3507:M3557,2,FALSE)</f>
        <v>#N/A</v>
      </c>
    </row>
    <row r="3508" spans="1:15" hidden="1">
      <c r="A3508" s="31" t="s">
        <v>9849</v>
      </c>
      <c r="B3508" s="31" t="s">
        <v>15053</v>
      </c>
      <c r="C3508" s="31" t="s">
        <v>15054</v>
      </c>
      <c r="D3508" s="32">
        <v>44103</v>
      </c>
      <c r="E3508" s="31" t="s">
        <v>15055</v>
      </c>
      <c r="F3508" s="31" t="s">
        <v>9875</v>
      </c>
      <c r="G3508" s="33">
        <v>300510</v>
      </c>
      <c r="H3508" s="33">
        <v>300510</v>
      </c>
      <c r="I3508" s="31" t="s">
        <v>9762</v>
      </c>
      <c r="J3508" s="31" t="s">
        <v>9763</v>
      </c>
      <c r="K3508" s="33">
        <v>300510</v>
      </c>
      <c r="L3508" s="31" t="s">
        <v>9764</v>
      </c>
      <c r="M3508">
        <f t="shared" si="164"/>
        <v>11</v>
      </c>
      <c r="N3508" t="str">
        <f t="shared" si="166"/>
        <v>PO63000607</v>
      </c>
      <c r="O3508" t="e">
        <f>VLOOKUP(N3508,'1_คตง_ภาพรวม'!L3508:M3558,2,FALSE)</f>
        <v>#N/A</v>
      </c>
    </row>
    <row r="3509" spans="1:15" hidden="1">
      <c r="A3509" s="31" t="s">
        <v>9757</v>
      </c>
      <c r="B3509" s="31" t="s">
        <v>15056</v>
      </c>
      <c r="C3509" s="31" t="s">
        <v>15057</v>
      </c>
      <c r="D3509" s="32">
        <v>44092</v>
      </c>
      <c r="E3509" s="31" t="s">
        <v>15058</v>
      </c>
      <c r="F3509" s="31" t="s">
        <v>12612</v>
      </c>
      <c r="G3509" s="33">
        <v>-100000100</v>
      </c>
      <c r="H3509" s="33">
        <v>-100000100</v>
      </c>
      <c r="I3509" s="31" t="s">
        <v>9762</v>
      </c>
      <c r="J3509" s="31" t="s">
        <v>9763</v>
      </c>
      <c r="K3509" s="33">
        <v>-100000100</v>
      </c>
      <c r="L3509" s="31" t="s">
        <v>9764</v>
      </c>
      <c r="M3509" t="e">
        <f t="shared" si="164"/>
        <v>#VALUE!</v>
      </c>
    </row>
    <row r="3510" spans="1:15" hidden="1">
      <c r="A3510" s="31" t="s">
        <v>9757</v>
      </c>
      <c r="B3510" s="31" t="s">
        <v>15056</v>
      </c>
      <c r="C3510" s="31" t="s">
        <v>15057</v>
      </c>
      <c r="D3510" s="32">
        <v>44092</v>
      </c>
      <c r="E3510" s="31" t="s">
        <v>15058</v>
      </c>
      <c r="F3510" s="31" t="s">
        <v>9867</v>
      </c>
      <c r="G3510" s="33">
        <v>100</v>
      </c>
      <c r="H3510" s="33">
        <v>100</v>
      </c>
      <c r="I3510" s="31" t="s">
        <v>9762</v>
      </c>
      <c r="J3510" s="31" t="s">
        <v>9763</v>
      </c>
      <c r="K3510" s="33">
        <v>100</v>
      </c>
      <c r="L3510" s="31" t="s">
        <v>9764</v>
      </c>
      <c r="M3510" t="e">
        <f t="shared" si="164"/>
        <v>#VALUE!</v>
      </c>
    </row>
    <row r="3511" spans="1:15" hidden="1">
      <c r="A3511" s="31" t="s">
        <v>9757</v>
      </c>
      <c r="B3511" s="31" t="s">
        <v>15056</v>
      </c>
      <c r="C3511" s="31" t="s">
        <v>15057</v>
      </c>
      <c r="D3511" s="32">
        <v>44092</v>
      </c>
      <c r="E3511" s="31" t="s">
        <v>15058</v>
      </c>
      <c r="F3511" s="31" t="s">
        <v>10067</v>
      </c>
      <c r="G3511" s="33">
        <v>100000000</v>
      </c>
      <c r="H3511" s="33">
        <v>100000000</v>
      </c>
      <c r="I3511" s="31" t="s">
        <v>9762</v>
      </c>
      <c r="J3511" s="31" t="s">
        <v>9763</v>
      </c>
      <c r="K3511" s="33">
        <v>100000000</v>
      </c>
      <c r="L3511" s="31" t="s">
        <v>9764</v>
      </c>
      <c r="M3511" t="e">
        <f t="shared" si="164"/>
        <v>#VALUE!</v>
      </c>
    </row>
    <row r="3512" spans="1:15" hidden="1">
      <c r="A3512" s="31" t="s">
        <v>9849</v>
      </c>
      <c r="B3512" s="31" t="s">
        <v>15059</v>
      </c>
      <c r="C3512" s="31" t="s">
        <v>15060</v>
      </c>
      <c r="D3512" s="32">
        <v>44103</v>
      </c>
      <c r="E3512" s="31" t="s">
        <v>15061</v>
      </c>
      <c r="F3512" s="31" t="s">
        <v>12612</v>
      </c>
      <c r="G3512" s="33">
        <v>-594024</v>
      </c>
      <c r="H3512" s="33">
        <v>-594024</v>
      </c>
      <c r="I3512" s="31" t="s">
        <v>9762</v>
      </c>
      <c r="J3512" s="31" t="s">
        <v>9763</v>
      </c>
      <c r="K3512" s="33">
        <v>-594024</v>
      </c>
      <c r="L3512" s="31" t="s">
        <v>9764</v>
      </c>
      <c r="M3512">
        <f t="shared" si="164"/>
        <v>11</v>
      </c>
      <c r="N3512" t="str">
        <f t="shared" ref="N3512:N3515" si="167">MID(E3512,M3512,10)</f>
        <v>PO63000808</v>
      </c>
      <c r="O3512" t="e">
        <f>VLOOKUP(N3512,'1_คตง_ภาพรวม'!L3512:M3562,2,FALSE)</f>
        <v>#N/A</v>
      </c>
    </row>
    <row r="3513" spans="1:15" hidden="1">
      <c r="A3513" s="31" t="s">
        <v>9849</v>
      </c>
      <c r="B3513" s="31" t="s">
        <v>15059</v>
      </c>
      <c r="C3513" s="31" t="s">
        <v>15060</v>
      </c>
      <c r="D3513" s="32">
        <v>44103</v>
      </c>
      <c r="E3513" s="31" t="s">
        <v>15061</v>
      </c>
      <c r="F3513" s="31" t="s">
        <v>9875</v>
      </c>
      <c r="G3513" s="33">
        <v>594024</v>
      </c>
      <c r="H3513" s="33">
        <v>594024</v>
      </c>
      <c r="I3513" s="31" t="s">
        <v>9762</v>
      </c>
      <c r="J3513" s="31" t="s">
        <v>9763</v>
      </c>
      <c r="K3513" s="33">
        <v>594024</v>
      </c>
      <c r="L3513" s="31" t="s">
        <v>9764</v>
      </c>
      <c r="M3513">
        <f t="shared" si="164"/>
        <v>11</v>
      </c>
      <c r="N3513" t="str">
        <f t="shared" si="167"/>
        <v>PO63000808</v>
      </c>
      <c r="O3513" t="e">
        <f>VLOOKUP(N3513,'1_คตง_ภาพรวม'!L3513:M3563,2,FALSE)</f>
        <v>#N/A</v>
      </c>
    </row>
    <row r="3514" spans="1:15" hidden="1">
      <c r="A3514" s="31" t="s">
        <v>9849</v>
      </c>
      <c r="B3514" s="31" t="s">
        <v>15062</v>
      </c>
      <c r="C3514" s="31" t="s">
        <v>15063</v>
      </c>
      <c r="D3514" s="32">
        <v>44103</v>
      </c>
      <c r="E3514" s="31" t="s">
        <v>15064</v>
      </c>
      <c r="F3514" s="31" t="s">
        <v>12612</v>
      </c>
      <c r="G3514" s="33">
        <v>-48760</v>
      </c>
      <c r="H3514" s="33">
        <v>-48760</v>
      </c>
      <c r="I3514" s="31" t="s">
        <v>9762</v>
      </c>
      <c r="J3514" s="31" t="s">
        <v>9763</v>
      </c>
      <c r="K3514" s="33">
        <v>-48760</v>
      </c>
      <c r="L3514" s="31" t="s">
        <v>9764</v>
      </c>
      <c r="M3514">
        <f t="shared" si="164"/>
        <v>11</v>
      </c>
      <c r="N3514" t="str">
        <f t="shared" si="167"/>
        <v>PO63000689</v>
      </c>
      <c r="O3514" t="e">
        <f>VLOOKUP(N3514,'1_คตง_ภาพรวม'!L3514:M3564,2,FALSE)</f>
        <v>#N/A</v>
      </c>
    </row>
    <row r="3515" spans="1:15" hidden="1">
      <c r="A3515" s="31" t="s">
        <v>9849</v>
      </c>
      <c r="B3515" s="31" t="s">
        <v>15062</v>
      </c>
      <c r="C3515" s="31" t="s">
        <v>15063</v>
      </c>
      <c r="D3515" s="32">
        <v>44103</v>
      </c>
      <c r="E3515" s="31" t="s">
        <v>15064</v>
      </c>
      <c r="F3515" s="31" t="s">
        <v>9875</v>
      </c>
      <c r="G3515" s="33">
        <v>48760</v>
      </c>
      <c r="H3515" s="33">
        <v>48760</v>
      </c>
      <c r="I3515" s="31" t="s">
        <v>9762</v>
      </c>
      <c r="J3515" s="31" t="s">
        <v>9763</v>
      </c>
      <c r="K3515" s="33">
        <v>48760</v>
      </c>
      <c r="L3515" s="31" t="s">
        <v>9764</v>
      </c>
      <c r="M3515">
        <f t="shared" si="164"/>
        <v>11</v>
      </c>
      <c r="N3515" t="str">
        <f t="shared" si="167"/>
        <v>PO63000689</v>
      </c>
      <c r="O3515" t="e">
        <f>VLOOKUP(N3515,'1_คตง_ภาพรวม'!L3515:M3565,2,FALSE)</f>
        <v>#N/A</v>
      </c>
    </row>
    <row r="3516" spans="1:15" hidden="1">
      <c r="A3516" s="31" t="s">
        <v>9849</v>
      </c>
      <c r="B3516" s="31" t="s">
        <v>15065</v>
      </c>
      <c r="C3516" s="31" t="s">
        <v>15066</v>
      </c>
      <c r="D3516" s="32">
        <v>44092</v>
      </c>
      <c r="E3516" s="31" t="s">
        <v>15067</v>
      </c>
      <c r="F3516" s="31" t="s">
        <v>13798</v>
      </c>
      <c r="G3516" s="33">
        <v>25000</v>
      </c>
      <c r="H3516" s="33">
        <v>25000</v>
      </c>
      <c r="I3516" s="31" t="s">
        <v>9762</v>
      </c>
      <c r="J3516" s="31" t="s">
        <v>9763</v>
      </c>
      <c r="K3516" s="33">
        <v>25000</v>
      </c>
      <c r="L3516" s="31" t="s">
        <v>9764</v>
      </c>
      <c r="M3516" t="e">
        <f t="shared" si="164"/>
        <v>#VALUE!</v>
      </c>
    </row>
    <row r="3517" spans="1:15" hidden="1">
      <c r="A3517" s="31" t="s">
        <v>9849</v>
      </c>
      <c r="B3517" s="31" t="s">
        <v>15065</v>
      </c>
      <c r="C3517" s="31" t="s">
        <v>15066</v>
      </c>
      <c r="D3517" s="32">
        <v>44092</v>
      </c>
      <c r="E3517" s="31" t="s">
        <v>15067</v>
      </c>
      <c r="F3517" s="31" t="s">
        <v>12612</v>
      </c>
      <c r="G3517" s="33">
        <v>-25000</v>
      </c>
      <c r="H3517" s="33">
        <v>-25000</v>
      </c>
      <c r="I3517" s="31" t="s">
        <v>9762</v>
      </c>
      <c r="J3517" s="31" t="s">
        <v>9763</v>
      </c>
      <c r="K3517" s="33">
        <v>-25000</v>
      </c>
      <c r="L3517" s="31" t="s">
        <v>9764</v>
      </c>
      <c r="M3517" t="e">
        <f t="shared" si="164"/>
        <v>#VALUE!</v>
      </c>
    </row>
    <row r="3518" spans="1:15" hidden="1">
      <c r="A3518" s="31" t="s">
        <v>9849</v>
      </c>
      <c r="B3518" s="31" t="s">
        <v>15068</v>
      </c>
      <c r="C3518" s="31" t="s">
        <v>15069</v>
      </c>
      <c r="D3518" s="32">
        <v>44092</v>
      </c>
      <c r="E3518" s="31" t="s">
        <v>15070</v>
      </c>
      <c r="F3518" s="31" t="s">
        <v>15071</v>
      </c>
      <c r="G3518" s="33">
        <v>-66400</v>
      </c>
      <c r="H3518" s="33">
        <v>-66400</v>
      </c>
      <c r="I3518" s="31" t="s">
        <v>9762</v>
      </c>
      <c r="J3518" s="31" t="s">
        <v>9763</v>
      </c>
      <c r="K3518" s="33">
        <v>-66400</v>
      </c>
      <c r="L3518" s="31" t="s">
        <v>9764</v>
      </c>
      <c r="M3518" t="e">
        <f t="shared" si="164"/>
        <v>#VALUE!</v>
      </c>
    </row>
    <row r="3519" spans="1:15" hidden="1">
      <c r="A3519" s="31" t="s">
        <v>9849</v>
      </c>
      <c r="B3519" s="31" t="s">
        <v>15068</v>
      </c>
      <c r="C3519" s="31" t="s">
        <v>15069</v>
      </c>
      <c r="D3519" s="32">
        <v>44092</v>
      </c>
      <c r="E3519" s="31" t="s">
        <v>15070</v>
      </c>
      <c r="F3519" s="31" t="s">
        <v>11206</v>
      </c>
      <c r="G3519" s="33">
        <v>66400</v>
      </c>
      <c r="H3519" s="33">
        <v>66400</v>
      </c>
      <c r="I3519" s="31" t="s">
        <v>9762</v>
      </c>
      <c r="J3519" s="31" t="s">
        <v>9763</v>
      </c>
      <c r="K3519" s="33">
        <v>66400</v>
      </c>
      <c r="L3519" s="31" t="s">
        <v>9764</v>
      </c>
      <c r="M3519" t="e">
        <f t="shared" si="164"/>
        <v>#VALUE!</v>
      </c>
    </row>
    <row r="3520" spans="1:15" hidden="1">
      <c r="A3520" s="31" t="s">
        <v>9849</v>
      </c>
      <c r="B3520" s="31" t="s">
        <v>15072</v>
      </c>
      <c r="C3520" s="31" t="s">
        <v>15073</v>
      </c>
      <c r="D3520" s="32">
        <v>44083</v>
      </c>
      <c r="E3520" s="31" t="s">
        <v>15074</v>
      </c>
      <c r="F3520" s="31" t="s">
        <v>12612</v>
      </c>
      <c r="G3520" s="33">
        <v>-5976576</v>
      </c>
      <c r="H3520" s="33">
        <v>-5976576</v>
      </c>
      <c r="I3520" s="31" t="s">
        <v>9762</v>
      </c>
      <c r="J3520" s="31" t="s">
        <v>9763</v>
      </c>
      <c r="K3520" s="33">
        <v>-5976576</v>
      </c>
      <c r="L3520" s="31" t="s">
        <v>9764</v>
      </c>
      <c r="M3520" t="e">
        <f t="shared" si="164"/>
        <v>#VALUE!</v>
      </c>
    </row>
    <row r="3521" spans="1:15" hidden="1">
      <c r="A3521" s="31" t="s">
        <v>9849</v>
      </c>
      <c r="B3521" s="31" t="s">
        <v>15072</v>
      </c>
      <c r="C3521" s="31" t="s">
        <v>15073</v>
      </c>
      <c r="D3521" s="32">
        <v>44083</v>
      </c>
      <c r="E3521" s="31" t="s">
        <v>15074</v>
      </c>
      <c r="F3521" s="31" t="s">
        <v>9997</v>
      </c>
      <c r="G3521" s="33">
        <v>5976576</v>
      </c>
      <c r="H3521" s="33">
        <v>5976576</v>
      </c>
      <c r="I3521" s="31" t="s">
        <v>9762</v>
      </c>
      <c r="J3521" s="31" t="s">
        <v>9763</v>
      </c>
      <c r="K3521" s="33">
        <v>5976576</v>
      </c>
      <c r="L3521" s="31" t="s">
        <v>9764</v>
      </c>
      <c r="M3521" t="e">
        <f t="shared" si="164"/>
        <v>#VALUE!</v>
      </c>
    </row>
    <row r="3522" spans="1:15" hidden="1">
      <c r="A3522" s="31" t="s">
        <v>9757</v>
      </c>
      <c r="B3522" s="31" t="s">
        <v>15075</v>
      </c>
      <c r="C3522" s="31" t="s">
        <v>15076</v>
      </c>
      <c r="D3522" s="32">
        <v>44095</v>
      </c>
      <c r="E3522" s="31" t="s">
        <v>15077</v>
      </c>
      <c r="F3522" s="31" t="s">
        <v>12612</v>
      </c>
      <c r="G3522" s="33">
        <v>-9813154.2300000004</v>
      </c>
      <c r="H3522" s="33">
        <v>-9813154.2300000004</v>
      </c>
      <c r="I3522" s="31" t="s">
        <v>9762</v>
      </c>
      <c r="J3522" s="31" t="s">
        <v>9763</v>
      </c>
      <c r="K3522" s="33">
        <v>-9813154.2300000004</v>
      </c>
      <c r="L3522" s="31" t="s">
        <v>9764</v>
      </c>
      <c r="M3522" t="e">
        <f t="shared" si="164"/>
        <v>#VALUE!</v>
      </c>
    </row>
    <row r="3523" spans="1:15" hidden="1">
      <c r="A3523" s="31" t="s">
        <v>9757</v>
      </c>
      <c r="B3523" s="31" t="s">
        <v>15075</v>
      </c>
      <c r="C3523" s="31" t="s">
        <v>15076</v>
      </c>
      <c r="D3523" s="32">
        <v>44095</v>
      </c>
      <c r="E3523" s="31" t="s">
        <v>15077</v>
      </c>
      <c r="F3523" s="31" t="s">
        <v>9997</v>
      </c>
      <c r="G3523" s="33">
        <v>9813154.2300000004</v>
      </c>
      <c r="H3523" s="33">
        <v>9813154.2300000004</v>
      </c>
      <c r="I3523" s="31" t="s">
        <v>9762</v>
      </c>
      <c r="J3523" s="31" t="s">
        <v>9763</v>
      </c>
      <c r="K3523" s="33">
        <v>9813154.2300000004</v>
      </c>
      <c r="L3523" s="31" t="s">
        <v>9764</v>
      </c>
      <c r="M3523" t="e">
        <f t="shared" ref="M3523:M3586" si="168">FIND("PO",E3523)</f>
        <v>#VALUE!</v>
      </c>
    </row>
    <row r="3524" spans="1:15" hidden="1">
      <c r="A3524" s="31" t="s">
        <v>9849</v>
      </c>
      <c r="B3524" s="31" t="s">
        <v>15078</v>
      </c>
      <c r="C3524" s="31" t="s">
        <v>15079</v>
      </c>
      <c r="D3524" s="32">
        <v>44099</v>
      </c>
      <c r="E3524" s="31" t="s">
        <v>15080</v>
      </c>
      <c r="F3524" s="31" t="s">
        <v>12612</v>
      </c>
      <c r="G3524" s="33">
        <v>-50772.78</v>
      </c>
      <c r="H3524" s="33">
        <v>-50772.78</v>
      </c>
      <c r="I3524" s="31" t="s">
        <v>9762</v>
      </c>
      <c r="J3524" s="31" t="s">
        <v>9763</v>
      </c>
      <c r="K3524" s="33">
        <v>-50772.78</v>
      </c>
      <c r="L3524" s="31" t="s">
        <v>9764</v>
      </c>
      <c r="M3524" t="e">
        <f t="shared" si="168"/>
        <v>#VALUE!</v>
      </c>
    </row>
    <row r="3525" spans="1:15" hidden="1">
      <c r="A3525" s="31" t="s">
        <v>9849</v>
      </c>
      <c r="B3525" s="31" t="s">
        <v>15078</v>
      </c>
      <c r="C3525" s="31" t="s">
        <v>15079</v>
      </c>
      <c r="D3525" s="32">
        <v>44099</v>
      </c>
      <c r="E3525" s="31" t="s">
        <v>15080</v>
      </c>
      <c r="F3525" s="31" t="s">
        <v>9867</v>
      </c>
      <c r="G3525" s="33">
        <v>50772.78</v>
      </c>
      <c r="H3525" s="33">
        <v>50772.78</v>
      </c>
      <c r="I3525" s="31" t="s">
        <v>9762</v>
      </c>
      <c r="J3525" s="31" t="s">
        <v>9763</v>
      </c>
      <c r="K3525" s="33">
        <v>50772.78</v>
      </c>
      <c r="L3525" s="31" t="s">
        <v>9764</v>
      </c>
      <c r="M3525" t="e">
        <f t="shared" si="168"/>
        <v>#VALUE!</v>
      </c>
    </row>
    <row r="3526" spans="1:15" hidden="1">
      <c r="A3526" s="31" t="s">
        <v>9849</v>
      </c>
      <c r="B3526" s="31" t="s">
        <v>15081</v>
      </c>
      <c r="C3526" s="31" t="s">
        <v>15082</v>
      </c>
      <c r="D3526" s="32">
        <v>44099</v>
      </c>
      <c r="E3526" s="31" t="s">
        <v>15083</v>
      </c>
      <c r="F3526" s="31" t="s">
        <v>12612</v>
      </c>
      <c r="G3526" s="33">
        <v>-656000</v>
      </c>
      <c r="H3526" s="33">
        <v>-656000</v>
      </c>
      <c r="I3526" s="31" t="s">
        <v>9762</v>
      </c>
      <c r="J3526" s="31" t="s">
        <v>9763</v>
      </c>
      <c r="K3526" s="33">
        <v>-656000</v>
      </c>
      <c r="L3526" s="31" t="s">
        <v>9764</v>
      </c>
      <c r="M3526" t="e">
        <f t="shared" si="168"/>
        <v>#VALUE!</v>
      </c>
    </row>
    <row r="3527" spans="1:15" hidden="1">
      <c r="A3527" s="31" t="s">
        <v>9849</v>
      </c>
      <c r="B3527" s="31" t="s">
        <v>15081</v>
      </c>
      <c r="C3527" s="31" t="s">
        <v>15082</v>
      </c>
      <c r="D3527" s="32">
        <v>44099</v>
      </c>
      <c r="E3527" s="31" t="s">
        <v>15083</v>
      </c>
      <c r="F3527" s="31" t="s">
        <v>9997</v>
      </c>
      <c r="G3527" s="33">
        <v>656000</v>
      </c>
      <c r="H3527" s="33">
        <v>656000</v>
      </c>
      <c r="I3527" s="31" t="s">
        <v>9762</v>
      </c>
      <c r="J3527" s="31" t="s">
        <v>9763</v>
      </c>
      <c r="K3527" s="33">
        <v>656000</v>
      </c>
      <c r="L3527" s="31" t="s">
        <v>9764</v>
      </c>
      <c r="M3527" t="e">
        <f t="shared" si="168"/>
        <v>#VALUE!</v>
      </c>
    </row>
    <row r="3528" spans="1:15" hidden="1">
      <c r="A3528" s="31" t="s">
        <v>9849</v>
      </c>
      <c r="B3528" s="31" t="s">
        <v>15084</v>
      </c>
      <c r="C3528" s="31" t="s">
        <v>15085</v>
      </c>
      <c r="D3528" s="32">
        <v>44103</v>
      </c>
      <c r="E3528" s="31" t="s">
        <v>15086</v>
      </c>
      <c r="F3528" s="31" t="s">
        <v>12612</v>
      </c>
      <c r="G3528" s="33">
        <v>-4452000</v>
      </c>
      <c r="H3528" s="33">
        <v>-4452000</v>
      </c>
      <c r="I3528" s="31" t="s">
        <v>9762</v>
      </c>
      <c r="J3528" s="31" t="s">
        <v>9763</v>
      </c>
      <c r="K3528" s="33">
        <v>-4452000</v>
      </c>
      <c r="L3528" s="31" t="s">
        <v>9764</v>
      </c>
      <c r="M3528">
        <f t="shared" si="168"/>
        <v>11</v>
      </c>
      <c r="N3528" t="str">
        <f t="shared" ref="N3528:N3557" si="169">MID(E3528,M3528,10)</f>
        <v>PO63000323</v>
      </c>
      <c r="O3528" t="e">
        <f>VLOOKUP(N3528,'1_คตง_ภาพรวม'!L3528:M3578,2,FALSE)</f>
        <v>#N/A</v>
      </c>
    </row>
    <row r="3529" spans="1:15" hidden="1">
      <c r="A3529" s="31" t="s">
        <v>9849</v>
      </c>
      <c r="B3529" s="31" t="s">
        <v>15084</v>
      </c>
      <c r="C3529" s="31" t="s">
        <v>15085</v>
      </c>
      <c r="D3529" s="32">
        <v>44103</v>
      </c>
      <c r="E3529" s="31" t="s">
        <v>15086</v>
      </c>
      <c r="F3529" s="31" t="s">
        <v>9875</v>
      </c>
      <c r="G3529" s="33">
        <v>4452000</v>
      </c>
      <c r="H3529" s="33">
        <v>4452000</v>
      </c>
      <c r="I3529" s="31" t="s">
        <v>9762</v>
      </c>
      <c r="J3529" s="31" t="s">
        <v>9763</v>
      </c>
      <c r="K3529" s="33">
        <v>4452000</v>
      </c>
      <c r="L3529" s="31" t="s">
        <v>9764</v>
      </c>
      <c r="M3529">
        <f t="shared" si="168"/>
        <v>11</v>
      </c>
      <c r="N3529" t="str">
        <f t="shared" si="169"/>
        <v>PO63000323</v>
      </c>
      <c r="O3529" t="e">
        <f>VLOOKUP(N3529,'1_คตง_ภาพรวม'!L3529:M3579,2,FALSE)</f>
        <v>#N/A</v>
      </c>
    </row>
    <row r="3530" spans="1:15" hidden="1">
      <c r="A3530" s="31" t="s">
        <v>9849</v>
      </c>
      <c r="B3530" s="31" t="s">
        <v>15087</v>
      </c>
      <c r="C3530" s="31" t="s">
        <v>15088</v>
      </c>
      <c r="D3530" s="32">
        <v>44103</v>
      </c>
      <c r="E3530" s="31" t="s">
        <v>15089</v>
      </c>
      <c r="F3530" s="31" t="s">
        <v>12612</v>
      </c>
      <c r="G3530" s="33">
        <v>-140647.9</v>
      </c>
      <c r="H3530" s="33">
        <v>-140647.9</v>
      </c>
      <c r="I3530" s="31" t="s">
        <v>9762</v>
      </c>
      <c r="J3530" s="31" t="s">
        <v>9763</v>
      </c>
      <c r="K3530" s="33">
        <v>-140647.9</v>
      </c>
      <c r="L3530" s="31" t="s">
        <v>9764</v>
      </c>
      <c r="M3530">
        <f t="shared" si="168"/>
        <v>11</v>
      </c>
      <c r="N3530" t="str">
        <f t="shared" si="169"/>
        <v>PO63000770</v>
      </c>
      <c r="O3530" t="e">
        <f>VLOOKUP(N3530,'1_คตง_ภาพรวม'!L3530:M3580,2,FALSE)</f>
        <v>#N/A</v>
      </c>
    </row>
    <row r="3531" spans="1:15" hidden="1">
      <c r="A3531" s="31" t="s">
        <v>9849</v>
      </c>
      <c r="B3531" s="31" t="s">
        <v>15087</v>
      </c>
      <c r="C3531" s="31" t="s">
        <v>15088</v>
      </c>
      <c r="D3531" s="32">
        <v>44103</v>
      </c>
      <c r="E3531" s="31" t="s">
        <v>15089</v>
      </c>
      <c r="F3531" s="31" t="s">
        <v>9875</v>
      </c>
      <c r="G3531" s="33">
        <v>140647.9</v>
      </c>
      <c r="H3531" s="33">
        <v>140647.9</v>
      </c>
      <c r="I3531" s="31" t="s">
        <v>9762</v>
      </c>
      <c r="J3531" s="31" t="s">
        <v>9763</v>
      </c>
      <c r="K3531" s="33">
        <v>140647.9</v>
      </c>
      <c r="L3531" s="31" t="s">
        <v>9764</v>
      </c>
      <c r="M3531">
        <f t="shared" si="168"/>
        <v>11</v>
      </c>
      <c r="N3531" t="str">
        <f t="shared" si="169"/>
        <v>PO63000770</v>
      </c>
      <c r="O3531" t="e">
        <f>VLOOKUP(N3531,'1_คตง_ภาพรวม'!L3531:M3581,2,FALSE)</f>
        <v>#N/A</v>
      </c>
    </row>
    <row r="3532" spans="1:15" hidden="1">
      <c r="A3532" s="31" t="s">
        <v>9849</v>
      </c>
      <c r="B3532" s="31" t="s">
        <v>15090</v>
      </c>
      <c r="C3532" s="31" t="s">
        <v>15091</v>
      </c>
      <c r="D3532" s="32">
        <v>44103</v>
      </c>
      <c r="E3532" s="31" t="s">
        <v>15092</v>
      </c>
      <c r="F3532" s="31" t="s">
        <v>12612</v>
      </c>
      <c r="G3532" s="33">
        <v>-121900</v>
      </c>
      <c r="H3532" s="33">
        <v>-121900</v>
      </c>
      <c r="I3532" s="31" t="s">
        <v>9762</v>
      </c>
      <c r="J3532" s="31" t="s">
        <v>9763</v>
      </c>
      <c r="K3532" s="33">
        <v>-121900</v>
      </c>
      <c r="L3532" s="31" t="s">
        <v>9764</v>
      </c>
      <c r="M3532">
        <f t="shared" si="168"/>
        <v>11</v>
      </c>
      <c r="N3532" t="str">
        <f t="shared" si="169"/>
        <v>PO63000754</v>
      </c>
      <c r="O3532" t="e">
        <f>VLOOKUP(N3532,'1_คตง_ภาพรวม'!L3532:M3582,2,FALSE)</f>
        <v>#N/A</v>
      </c>
    </row>
    <row r="3533" spans="1:15" hidden="1">
      <c r="A3533" s="31" t="s">
        <v>9849</v>
      </c>
      <c r="B3533" s="31" t="s">
        <v>15090</v>
      </c>
      <c r="C3533" s="31" t="s">
        <v>15091</v>
      </c>
      <c r="D3533" s="32">
        <v>44103</v>
      </c>
      <c r="E3533" s="31" t="s">
        <v>15092</v>
      </c>
      <c r="F3533" s="31" t="s">
        <v>9875</v>
      </c>
      <c r="G3533" s="33">
        <v>121900</v>
      </c>
      <c r="H3533" s="33">
        <v>121900</v>
      </c>
      <c r="I3533" s="31" t="s">
        <v>9762</v>
      </c>
      <c r="J3533" s="31" t="s">
        <v>9763</v>
      </c>
      <c r="K3533" s="33">
        <v>121900</v>
      </c>
      <c r="L3533" s="31" t="s">
        <v>9764</v>
      </c>
      <c r="M3533">
        <f t="shared" si="168"/>
        <v>11</v>
      </c>
      <c r="N3533" t="str">
        <f t="shared" si="169"/>
        <v>PO63000754</v>
      </c>
      <c r="O3533" t="e">
        <f>VLOOKUP(N3533,'1_คตง_ภาพรวม'!L3533:M3583,2,FALSE)</f>
        <v>#N/A</v>
      </c>
    </row>
    <row r="3534" spans="1:15" hidden="1">
      <c r="A3534" s="31" t="s">
        <v>9849</v>
      </c>
      <c r="B3534" s="31" t="s">
        <v>15093</v>
      </c>
      <c r="C3534" s="31" t="s">
        <v>15094</v>
      </c>
      <c r="D3534" s="32">
        <v>44103</v>
      </c>
      <c r="E3534" s="31" t="s">
        <v>15095</v>
      </c>
      <c r="F3534" s="31" t="s">
        <v>12612</v>
      </c>
      <c r="G3534" s="33">
        <v>-10356.200000000001</v>
      </c>
      <c r="H3534" s="33">
        <v>-10356.200000000001</v>
      </c>
      <c r="I3534" s="31" t="s">
        <v>9762</v>
      </c>
      <c r="J3534" s="31" t="s">
        <v>9763</v>
      </c>
      <c r="K3534" s="33">
        <v>-10356.200000000001</v>
      </c>
      <c r="L3534" s="31" t="s">
        <v>9764</v>
      </c>
      <c r="M3534">
        <f t="shared" si="168"/>
        <v>11</v>
      </c>
      <c r="N3534" t="str">
        <f t="shared" si="169"/>
        <v>PO63000731</v>
      </c>
      <c r="O3534" t="e">
        <f>VLOOKUP(N3534,'1_คตง_ภาพรวม'!L3534:M3584,2,FALSE)</f>
        <v>#N/A</v>
      </c>
    </row>
    <row r="3535" spans="1:15" hidden="1">
      <c r="A3535" s="31" t="s">
        <v>9849</v>
      </c>
      <c r="B3535" s="31" t="s">
        <v>15093</v>
      </c>
      <c r="C3535" s="31" t="s">
        <v>15094</v>
      </c>
      <c r="D3535" s="32">
        <v>44103</v>
      </c>
      <c r="E3535" s="31" t="s">
        <v>15095</v>
      </c>
      <c r="F3535" s="31" t="s">
        <v>9875</v>
      </c>
      <c r="G3535" s="33">
        <v>10356.200000000001</v>
      </c>
      <c r="H3535" s="33">
        <v>10356.200000000001</v>
      </c>
      <c r="I3535" s="31" t="s">
        <v>9762</v>
      </c>
      <c r="J3535" s="31" t="s">
        <v>9763</v>
      </c>
      <c r="K3535" s="33">
        <v>10356.200000000001</v>
      </c>
      <c r="L3535" s="31" t="s">
        <v>9764</v>
      </c>
      <c r="M3535">
        <f t="shared" si="168"/>
        <v>11</v>
      </c>
      <c r="N3535" t="str">
        <f t="shared" si="169"/>
        <v>PO63000731</v>
      </c>
      <c r="O3535" t="e">
        <f>VLOOKUP(N3535,'1_คตง_ภาพรวม'!L3535:M3585,2,FALSE)</f>
        <v>#N/A</v>
      </c>
    </row>
    <row r="3536" spans="1:15" hidden="1">
      <c r="A3536" s="31" t="s">
        <v>9849</v>
      </c>
      <c r="B3536" s="31" t="s">
        <v>15096</v>
      </c>
      <c r="C3536" s="31" t="s">
        <v>15097</v>
      </c>
      <c r="D3536" s="32">
        <v>44103</v>
      </c>
      <c r="E3536" s="31" t="s">
        <v>15098</v>
      </c>
      <c r="F3536" s="31" t="s">
        <v>12612</v>
      </c>
      <c r="G3536" s="33">
        <v>-99000</v>
      </c>
      <c r="H3536" s="33">
        <v>-99000</v>
      </c>
      <c r="I3536" s="31" t="s">
        <v>9762</v>
      </c>
      <c r="J3536" s="31" t="s">
        <v>9763</v>
      </c>
      <c r="K3536" s="33">
        <v>-99000</v>
      </c>
      <c r="L3536" s="31" t="s">
        <v>9764</v>
      </c>
      <c r="M3536">
        <f t="shared" si="168"/>
        <v>1</v>
      </c>
      <c r="N3536" t="str">
        <f t="shared" si="169"/>
        <v>PO63000699</v>
      </c>
      <c r="O3536" t="e">
        <f>VLOOKUP(N3536,'1_คตง_ภาพรวม'!L3536:M3586,2,FALSE)</f>
        <v>#N/A</v>
      </c>
    </row>
    <row r="3537" spans="1:15" hidden="1">
      <c r="A3537" s="31" t="s">
        <v>9849</v>
      </c>
      <c r="B3537" s="31" t="s">
        <v>15096</v>
      </c>
      <c r="C3537" s="31" t="s">
        <v>15097</v>
      </c>
      <c r="D3537" s="32">
        <v>44103</v>
      </c>
      <c r="E3537" s="31" t="s">
        <v>15098</v>
      </c>
      <c r="F3537" s="31" t="s">
        <v>9875</v>
      </c>
      <c r="G3537" s="33">
        <v>99000</v>
      </c>
      <c r="H3537" s="33">
        <v>99000</v>
      </c>
      <c r="I3537" s="31" t="s">
        <v>9762</v>
      </c>
      <c r="J3537" s="31" t="s">
        <v>9763</v>
      </c>
      <c r="K3537" s="33">
        <v>99000</v>
      </c>
      <c r="L3537" s="31" t="s">
        <v>9764</v>
      </c>
      <c r="M3537">
        <f t="shared" si="168"/>
        <v>1</v>
      </c>
      <c r="N3537" t="str">
        <f t="shared" si="169"/>
        <v>PO63000699</v>
      </c>
      <c r="O3537" t="e">
        <f>VLOOKUP(N3537,'1_คตง_ภาพรวม'!L3537:M3587,2,FALSE)</f>
        <v>#N/A</v>
      </c>
    </row>
    <row r="3538" spans="1:15" hidden="1">
      <c r="A3538" s="31" t="s">
        <v>9849</v>
      </c>
      <c r="B3538" s="31" t="s">
        <v>15099</v>
      </c>
      <c r="C3538" s="31" t="s">
        <v>15100</v>
      </c>
      <c r="D3538" s="32">
        <v>44103</v>
      </c>
      <c r="E3538" s="31" t="s">
        <v>15101</v>
      </c>
      <c r="F3538" s="31" t="s">
        <v>12612</v>
      </c>
      <c r="G3538" s="33">
        <v>-118190</v>
      </c>
      <c r="H3538" s="33">
        <v>-118190</v>
      </c>
      <c r="I3538" s="31" t="s">
        <v>9762</v>
      </c>
      <c r="J3538" s="31" t="s">
        <v>9763</v>
      </c>
      <c r="K3538" s="33">
        <v>-118190</v>
      </c>
      <c r="L3538" s="31" t="s">
        <v>9764</v>
      </c>
      <c r="M3538">
        <f t="shared" si="168"/>
        <v>11</v>
      </c>
      <c r="N3538" t="str">
        <f t="shared" si="169"/>
        <v>PO63000669</v>
      </c>
      <c r="O3538" t="e">
        <f>VLOOKUP(N3538,'1_คตง_ภาพรวม'!L3538:M3588,2,FALSE)</f>
        <v>#N/A</v>
      </c>
    </row>
    <row r="3539" spans="1:15" hidden="1">
      <c r="A3539" s="31" t="s">
        <v>9849</v>
      </c>
      <c r="B3539" s="31" t="s">
        <v>15099</v>
      </c>
      <c r="C3539" s="31" t="s">
        <v>15100</v>
      </c>
      <c r="D3539" s="32">
        <v>44103</v>
      </c>
      <c r="E3539" s="31" t="s">
        <v>15101</v>
      </c>
      <c r="F3539" s="31" t="s">
        <v>9875</v>
      </c>
      <c r="G3539" s="33">
        <v>118190</v>
      </c>
      <c r="H3539" s="33">
        <v>118190</v>
      </c>
      <c r="I3539" s="31" t="s">
        <v>9762</v>
      </c>
      <c r="J3539" s="31" t="s">
        <v>9763</v>
      </c>
      <c r="K3539" s="33">
        <v>118190</v>
      </c>
      <c r="L3539" s="31" t="s">
        <v>9764</v>
      </c>
      <c r="M3539">
        <f t="shared" si="168"/>
        <v>11</v>
      </c>
      <c r="N3539" t="str">
        <f t="shared" si="169"/>
        <v>PO63000669</v>
      </c>
      <c r="O3539" t="e">
        <f>VLOOKUP(N3539,'1_คตง_ภาพรวม'!L3539:M3589,2,FALSE)</f>
        <v>#N/A</v>
      </c>
    </row>
    <row r="3540" spans="1:15" hidden="1">
      <c r="A3540" s="31" t="s">
        <v>9849</v>
      </c>
      <c r="B3540" s="31" t="s">
        <v>15102</v>
      </c>
      <c r="C3540" s="31" t="s">
        <v>15103</v>
      </c>
      <c r="D3540" s="32">
        <v>44103</v>
      </c>
      <c r="E3540" s="31" t="s">
        <v>15104</v>
      </c>
      <c r="F3540" s="31" t="s">
        <v>12612</v>
      </c>
      <c r="G3540" s="33">
        <v>-190800</v>
      </c>
      <c r="H3540" s="33">
        <v>-190800</v>
      </c>
      <c r="I3540" s="31" t="s">
        <v>9762</v>
      </c>
      <c r="J3540" s="31" t="s">
        <v>9763</v>
      </c>
      <c r="K3540" s="33">
        <v>-190800</v>
      </c>
      <c r="L3540" s="31" t="s">
        <v>9764</v>
      </c>
      <c r="M3540">
        <f t="shared" si="168"/>
        <v>11</v>
      </c>
      <c r="N3540" t="str">
        <f t="shared" si="169"/>
        <v>PO63000833</v>
      </c>
      <c r="O3540" t="e">
        <f>VLOOKUP(N3540,'1_คตง_ภาพรวม'!L3540:M3590,2,FALSE)</f>
        <v>#N/A</v>
      </c>
    </row>
    <row r="3541" spans="1:15" hidden="1">
      <c r="A3541" s="31" t="s">
        <v>9849</v>
      </c>
      <c r="B3541" s="31" t="s">
        <v>15102</v>
      </c>
      <c r="C3541" s="31" t="s">
        <v>15103</v>
      </c>
      <c r="D3541" s="32">
        <v>44103</v>
      </c>
      <c r="E3541" s="31" t="s">
        <v>15104</v>
      </c>
      <c r="F3541" s="31" t="s">
        <v>9875</v>
      </c>
      <c r="G3541" s="33">
        <v>190800</v>
      </c>
      <c r="H3541" s="33">
        <v>190800</v>
      </c>
      <c r="I3541" s="31" t="s">
        <v>9762</v>
      </c>
      <c r="J3541" s="31" t="s">
        <v>9763</v>
      </c>
      <c r="K3541" s="33">
        <v>190800</v>
      </c>
      <c r="L3541" s="31" t="s">
        <v>9764</v>
      </c>
      <c r="M3541">
        <f t="shared" si="168"/>
        <v>11</v>
      </c>
      <c r="N3541" t="str">
        <f t="shared" si="169"/>
        <v>PO63000833</v>
      </c>
      <c r="O3541" t="e">
        <f>VLOOKUP(N3541,'1_คตง_ภาพรวม'!L3541:M3591,2,FALSE)</f>
        <v>#N/A</v>
      </c>
    </row>
    <row r="3542" spans="1:15" hidden="1">
      <c r="A3542" s="31" t="s">
        <v>9849</v>
      </c>
      <c r="B3542" s="31" t="s">
        <v>15105</v>
      </c>
      <c r="C3542" s="31" t="s">
        <v>15106</v>
      </c>
      <c r="D3542" s="32">
        <v>44103</v>
      </c>
      <c r="E3542" s="31" t="s">
        <v>15107</v>
      </c>
      <c r="F3542" s="31" t="s">
        <v>12612</v>
      </c>
      <c r="G3542" s="33">
        <v>-146418.69</v>
      </c>
      <c r="H3542" s="33">
        <v>-146418.69</v>
      </c>
      <c r="I3542" s="31" t="s">
        <v>9762</v>
      </c>
      <c r="J3542" s="31" t="s">
        <v>9763</v>
      </c>
      <c r="K3542" s="33">
        <v>-146418.69</v>
      </c>
      <c r="L3542" s="31" t="s">
        <v>9764</v>
      </c>
      <c r="M3542">
        <f t="shared" si="168"/>
        <v>11</v>
      </c>
      <c r="N3542" t="str">
        <f t="shared" si="169"/>
        <v>PO63000338</v>
      </c>
      <c r="O3542" t="e">
        <f>VLOOKUP(N3542,'1_คตง_ภาพรวม'!L3542:M3592,2,FALSE)</f>
        <v>#N/A</v>
      </c>
    </row>
    <row r="3543" spans="1:15" hidden="1">
      <c r="A3543" s="31" t="s">
        <v>9849</v>
      </c>
      <c r="B3543" s="31" t="s">
        <v>15105</v>
      </c>
      <c r="C3543" s="31" t="s">
        <v>15106</v>
      </c>
      <c r="D3543" s="32">
        <v>44103</v>
      </c>
      <c r="E3543" s="31" t="s">
        <v>15107</v>
      </c>
      <c r="F3543" s="31" t="s">
        <v>9875</v>
      </c>
      <c r="G3543" s="33">
        <v>146418.69</v>
      </c>
      <c r="H3543" s="33">
        <v>146418.69</v>
      </c>
      <c r="I3543" s="31" t="s">
        <v>9762</v>
      </c>
      <c r="J3543" s="31" t="s">
        <v>9763</v>
      </c>
      <c r="K3543" s="33">
        <v>146418.69</v>
      </c>
      <c r="L3543" s="31" t="s">
        <v>9764</v>
      </c>
      <c r="M3543">
        <f t="shared" si="168"/>
        <v>11</v>
      </c>
      <c r="N3543" t="str">
        <f t="shared" si="169"/>
        <v>PO63000338</v>
      </c>
      <c r="O3543" t="e">
        <f>VLOOKUP(N3543,'1_คตง_ภาพรวม'!L3543:M3593,2,FALSE)</f>
        <v>#N/A</v>
      </c>
    </row>
    <row r="3544" spans="1:15" hidden="1">
      <c r="A3544" s="31" t="s">
        <v>9849</v>
      </c>
      <c r="B3544" s="31" t="s">
        <v>15108</v>
      </c>
      <c r="C3544" s="31" t="s">
        <v>15109</v>
      </c>
      <c r="D3544" s="32">
        <v>44103</v>
      </c>
      <c r="E3544" s="31" t="s">
        <v>15110</v>
      </c>
      <c r="F3544" s="31" t="s">
        <v>12612</v>
      </c>
      <c r="G3544" s="33">
        <v>-84800</v>
      </c>
      <c r="H3544" s="33">
        <v>-84800</v>
      </c>
      <c r="I3544" s="31" t="s">
        <v>9762</v>
      </c>
      <c r="J3544" s="31" t="s">
        <v>9763</v>
      </c>
      <c r="K3544" s="33">
        <v>-84800</v>
      </c>
      <c r="L3544" s="31" t="s">
        <v>9764</v>
      </c>
      <c r="M3544">
        <f t="shared" si="168"/>
        <v>11</v>
      </c>
      <c r="N3544" t="str">
        <f t="shared" si="169"/>
        <v>PO63000649</v>
      </c>
      <c r="O3544" t="e">
        <f>VLOOKUP(N3544,'1_คตง_ภาพรวม'!L3544:M3594,2,FALSE)</f>
        <v>#N/A</v>
      </c>
    </row>
    <row r="3545" spans="1:15" hidden="1">
      <c r="A3545" s="31" t="s">
        <v>9849</v>
      </c>
      <c r="B3545" s="31" t="s">
        <v>15108</v>
      </c>
      <c r="C3545" s="31" t="s">
        <v>15109</v>
      </c>
      <c r="D3545" s="32">
        <v>44103</v>
      </c>
      <c r="E3545" s="31" t="s">
        <v>15110</v>
      </c>
      <c r="F3545" s="31" t="s">
        <v>9875</v>
      </c>
      <c r="G3545" s="33">
        <v>84800</v>
      </c>
      <c r="H3545" s="33">
        <v>84800</v>
      </c>
      <c r="I3545" s="31" t="s">
        <v>9762</v>
      </c>
      <c r="J3545" s="31" t="s">
        <v>9763</v>
      </c>
      <c r="K3545" s="33">
        <v>84800</v>
      </c>
      <c r="L3545" s="31" t="s">
        <v>9764</v>
      </c>
      <c r="M3545">
        <f t="shared" si="168"/>
        <v>11</v>
      </c>
      <c r="N3545" t="str">
        <f t="shared" si="169"/>
        <v>PO63000649</v>
      </c>
      <c r="O3545" t="e">
        <f>VLOOKUP(N3545,'1_คตง_ภาพรวม'!L3545:M3595,2,FALSE)</f>
        <v>#N/A</v>
      </c>
    </row>
    <row r="3546" spans="1:15" hidden="1">
      <c r="A3546" s="31" t="s">
        <v>9849</v>
      </c>
      <c r="B3546" s="31" t="s">
        <v>15111</v>
      </c>
      <c r="C3546" s="31" t="s">
        <v>15112</v>
      </c>
      <c r="D3546" s="32">
        <v>44103</v>
      </c>
      <c r="E3546" s="31" t="s">
        <v>15113</v>
      </c>
      <c r="F3546" s="31" t="s">
        <v>12612</v>
      </c>
      <c r="G3546" s="33">
        <v>-491756.79</v>
      </c>
      <c r="H3546" s="33">
        <v>-491756.79</v>
      </c>
      <c r="I3546" s="31" t="s">
        <v>9762</v>
      </c>
      <c r="J3546" s="31" t="s">
        <v>9763</v>
      </c>
      <c r="K3546" s="33">
        <v>-491756.79</v>
      </c>
      <c r="L3546" s="31" t="s">
        <v>9764</v>
      </c>
      <c r="M3546">
        <f t="shared" si="168"/>
        <v>11</v>
      </c>
      <c r="N3546" t="str">
        <f t="shared" si="169"/>
        <v>PO63000802</v>
      </c>
      <c r="O3546" t="e">
        <f>VLOOKUP(N3546,'1_คตง_ภาพรวม'!L3546:M3596,2,FALSE)</f>
        <v>#N/A</v>
      </c>
    </row>
    <row r="3547" spans="1:15" hidden="1">
      <c r="A3547" s="31" t="s">
        <v>9849</v>
      </c>
      <c r="B3547" s="31" t="s">
        <v>15111</v>
      </c>
      <c r="C3547" s="31" t="s">
        <v>15112</v>
      </c>
      <c r="D3547" s="32">
        <v>44103</v>
      </c>
      <c r="E3547" s="31" t="s">
        <v>15113</v>
      </c>
      <c r="F3547" s="31" t="s">
        <v>9875</v>
      </c>
      <c r="G3547" s="33">
        <v>491756.79</v>
      </c>
      <c r="H3547" s="33">
        <v>491756.79</v>
      </c>
      <c r="I3547" s="31" t="s">
        <v>9762</v>
      </c>
      <c r="J3547" s="31" t="s">
        <v>9763</v>
      </c>
      <c r="K3547" s="33">
        <v>491756.79</v>
      </c>
      <c r="L3547" s="31" t="s">
        <v>9764</v>
      </c>
      <c r="M3547">
        <f t="shared" si="168"/>
        <v>11</v>
      </c>
      <c r="N3547" t="str">
        <f t="shared" si="169"/>
        <v>PO63000802</v>
      </c>
      <c r="O3547" t="e">
        <f>VLOOKUP(N3547,'1_คตง_ภาพรวม'!L3547:M3597,2,FALSE)</f>
        <v>#N/A</v>
      </c>
    </row>
    <row r="3548" spans="1:15" hidden="1">
      <c r="A3548" s="31" t="s">
        <v>9849</v>
      </c>
      <c r="B3548" s="31" t="s">
        <v>15114</v>
      </c>
      <c r="C3548" s="31" t="s">
        <v>15115</v>
      </c>
      <c r="D3548" s="32">
        <v>44103</v>
      </c>
      <c r="E3548" s="31" t="s">
        <v>15116</v>
      </c>
      <c r="F3548" s="31" t="s">
        <v>12612</v>
      </c>
      <c r="G3548" s="33">
        <v>-183150</v>
      </c>
      <c r="H3548" s="33">
        <v>-183150</v>
      </c>
      <c r="I3548" s="31" t="s">
        <v>9762</v>
      </c>
      <c r="J3548" s="31" t="s">
        <v>9763</v>
      </c>
      <c r="K3548" s="33">
        <v>-183150</v>
      </c>
      <c r="L3548" s="31" t="s">
        <v>9764</v>
      </c>
      <c r="M3548">
        <f t="shared" si="168"/>
        <v>11</v>
      </c>
      <c r="N3548" t="str">
        <f t="shared" si="169"/>
        <v>PO63000827</v>
      </c>
      <c r="O3548" t="e">
        <f>VLOOKUP(N3548,'1_คตง_ภาพรวม'!L3548:M3598,2,FALSE)</f>
        <v>#N/A</v>
      </c>
    </row>
    <row r="3549" spans="1:15" hidden="1">
      <c r="A3549" s="31" t="s">
        <v>9849</v>
      </c>
      <c r="B3549" s="31" t="s">
        <v>15114</v>
      </c>
      <c r="C3549" s="31" t="s">
        <v>15115</v>
      </c>
      <c r="D3549" s="32">
        <v>44103</v>
      </c>
      <c r="E3549" s="31" t="s">
        <v>15116</v>
      </c>
      <c r="F3549" s="31" t="s">
        <v>9875</v>
      </c>
      <c r="G3549" s="33">
        <v>183150</v>
      </c>
      <c r="H3549" s="33">
        <v>183150</v>
      </c>
      <c r="I3549" s="31" t="s">
        <v>9762</v>
      </c>
      <c r="J3549" s="31" t="s">
        <v>9763</v>
      </c>
      <c r="K3549" s="33">
        <v>183150</v>
      </c>
      <c r="L3549" s="31" t="s">
        <v>9764</v>
      </c>
      <c r="M3549">
        <f t="shared" si="168"/>
        <v>11</v>
      </c>
      <c r="N3549" t="str">
        <f t="shared" si="169"/>
        <v>PO63000827</v>
      </c>
      <c r="O3549" t="e">
        <f>VLOOKUP(N3549,'1_คตง_ภาพรวม'!L3549:M3599,2,FALSE)</f>
        <v>#N/A</v>
      </c>
    </row>
    <row r="3550" spans="1:15" hidden="1">
      <c r="A3550" s="31" t="s">
        <v>9849</v>
      </c>
      <c r="B3550" s="31" t="s">
        <v>15117</v>
      </c>
      <c r="C3550" s="31" t="s">
        <v>15118</v>
      </c>
      <c r="D3550" s="32">
        <v>44103</v>
      </c>
      <c r="E3550" s="31" t="s">
        <v>15119</v>
      </c>
      <c r="F3550" s="31" t="s">
        <v>12612</v>
      </c>
      <c r="G3550" s="33">
        <v>-8480</v>
      </c>
      <c r="H3550" s="33">
        <v>-8480</v>
      </c>
      <c r="I3550" s="31" t="s">
        <v>9762</v>
      </c>
      <c r="J3550" s="31" t="s">
        <v>9763</v>
      </c>
      <c r="K3550" s="33">
        <v>-8480</v>
      </c>
      <c r="L3550" s="31" t="s">
        <v>9764</v>
      </c>
      <c r="M3550">
        <f t="shared" si="168"/>
        <v>11</v>
      </c>
      <c r="N3550" t="str">
        <f t="shared" si="169"/>
        <v>PO63000870</v>
      </c>
      <c r="O3550" t="e">
        <f>VLOOKUP(N3550,'1_คตง_ภาพรวม'!L3550:M3600,2,FALSE)</f>
        <v>#N/A</v>
      </c>
    </row>
    <row r="3551" spans="1:15" hidden="1">
      <c r="A3551" s="31" t="s">
        <v>9849</v>
      </c>
      <c r="B3551" s="31" t="s">
        <v>15117</v>
      </c>
      <c r="C3551" s="31" t="s">
        <v>15118</v>
      </c>
      <c r="D3551" s="32">
        <v>44103</v>
      </c>
      <c r="E3551" s="31" t="s">
        <v>15119</v>
      </c>
      <c r="F3551" s="31" t="s">
        <v>9875</v>
      </c>
      <c r="G3551" s="33">
        <v>8480</v>
      </c>
      <c r="H3551" s="33">
        <v>8480</v>
      </c>
      <c r="I3551" s="31" t="s">
        <v>9762</v>
      </c>
      <c r="J3551" s="31" t="s">
        <v>9763</v>
      </c>
      <c r="K3551" s="33">
        <v>8480</v>
      </c>
      <c r="L3551" s="31" t="s">
        <v>9764</v>
      </c>
      <c r="M3551">
        <f t="shared" si="168"/>
        <v>11</v>
      </c>
      <c r="N3551" t="str">
        <f t="shared" si="169"/>
        <v>PO63000870</v>
      </c>
      <c r="O3551" t="e">
        <f>VLOOKUP(N3551,'1_คตง_ภาพรวม'!L3551:M3601,2,FALSE)</f>
        <v>#N/A</v>
      </c>
    </row>
    <row r="3552" spans="1:15" hidden="1">
      <c r="A3552" s="31" t="s">
        <v>9849</v>
      </c>
      <c r="B3552" s="31" t="s">
        <v>15120</v>
      </c>
      <c r="C3552" s="31" t="s">
        <v>15121</v>
      </c>
      <c r="D3552" s="32">
        <v>44103</v>
      </c>
      <c r="E3552" s="31" t="s">
        <v>15122</v>
      </c>
      <c r="F3552" s="31" t="s">
        <v>12612</v>
      </c>
      <c r="G3552" s="33">
        <v>-297000</v>
      </c>
      <c r="H3552" s="33">
        <v>-297000</v>
      </c>
      <c r="I3552" s="31" t="s">
        <v>9762</v>
      </c>
      <c r="J3552" s="31" t="s">
        <v>9763</v>
      </c>
      <c r="K3552" s="33">
        <v>-297000</v>
      </c>
      <c r="L3552" s="31" t="s">
        <v>9764</v>
      </c>
      <c r="M3552">
        <f t="shared" si="168"/>
        <v>11</v>
      </c>
      <c r="N3552" t="str">
        <f t="shared" si="169"/>
        <v>PO63000670</v>
      </c>
      <c r="O3552" t="e">
        <f>VLOOKUP(N3552,'1_คตง_ภาพรวม'!L3552:M3602,2,FALSE)</f>
        <v>#N/A</v>
      </c>
    </row>
    <row r="3553" spans="1:15" hidden="1">
      <c r="A3553" s="31" t="s">
        <v>9849</v>
      </c>
      <c r="B3553" s="31" t="s">
        <v>15120</v>
      </c>
      <c r="C3553" s="31" t="s">
        <v>15121</v>
      </c>
      <c r="D3553" s="32">
        <v>44103</v>
      </c>
      <c r="E3553" s="31" t="s">
        <v>15122</v>
      </c>
      <c r="F3553" s="31" t="s">
        <v>9875</v>
      </c>
      <c r="G3553" s="33">
        <v>297000</v>
      </c>
      <c r="H3553" s="33">
        <v>297000</v>
      </c>
      <c r="I3553" s="31" t="s">
        <v>9762</v>
      </c>
      <c r="J3553" s="31" t="s">
        <v>9763</v>
      </c>
      <c r="K3553" s="33">
        <v>297000</v>
      </c>
      <c r="L3553" s="31" t="s">
        <v>9764</v>
      </c>
      <c r="M3553">
        <f t="shared" si="168"/>
        <v>11</v>
      </c>
      <c r="N3553" t="str">
        <f t="shared" si="169"/>
        <v>PO63000670</v>
      </c>
      <c r="O3553" t="e">
        <f>VLOOKUP(N3553,'1_คตง_ภาพรวม'!L3553:M3603,2,FALSE)</f>
        <v>#N/A</v>
      </c>
    </row>
    <row r="3554" spans="1:15" hidden="1">
      <c r="A3554" s="31" t="s">
        <v>9849</v>
      </c>
      <c r="B3554" s="31" t="s">
        <v>15123</v>
      </c>
      <c r="C3554" s="31" t="s">
        <v>15124</v>
      </c>
      <c r="D3554" s="32">
        <v>44103</v>
      </c>
      <c r="E3554" s="31" t="s">
        <v>15125</v>
      </c>
      <c r="F3554" s="31" t="s">
        <v>12612</v>
      </c>
      <c r="G3554" s="33">
        <v>-289872</v>
      </c>
      <c r="H3554" s="33">
        <v>-289872</v>
      </c>
      <c r="I3554" s="31" t="s">
        <v>9762</v>
      </c>
      <c r="J3554" s="31" t="s">
        <v>9763</v>
      </c>
      <c r="K3554" s="33">
        <v>-289872</v>
      </c>
      <c r="L3554" s="31" t="s">
        <v>9764</v>
      </c>
      <c r="M3554">
        <f t="shared" si="168"/>
        <v>11</v>
      </c>
      <c r="N3554" t="str">
        <f t="shared" si="169"/>
        <v>PO63000678</v>
      </c>
      <c r="O3554" t="e">
        <f>VLOOKUP(N3554,'1_คตง_ภาพรวม'!L3554:M3604,2,FALSE)</f>
        <v>#N/A</v>
      </c>
    </row>
    <row r="3555" spans="1:15" hidden="1">
      <c r="A3555" s="31" t="s">
        <v>9849</v>
      </c>
      <c r="B3555" s="31" t="s">
        <v>15123</v>
      </c>
      <c r="C3555" s="31" t="s">
        <v>15124</v>
      </c>
      <c r="D3555" s="32">
        <v>44103</v>
      </c>
      <c r="E3555" s="31" t="s">
        <v>15125</v>
      </c>
      <c r="F3555" s="31" t="s">
        <v>9875</v>
      </c>
      <c r="G3555" s="33">
        <v>289872</v>
      </c>
      <c r="H3555" s="33">
        <v>289872</v>
      </c>
      <c r="I3555" s="31" t="s">
        <v>9762</v>
      </c>
      <c r="J3555" s="31" t="s">
        <v>9763</v>
      </c>
      <c r="K3555" s="33">
        <v>289872</v>
      </c>
      <c r="L3555" s="31" t="s">
        <v>9764</v>
      </c>
      <c r="M3555">
        <f t="shared" si="168"/>
        <v>11</v>
      </c>
      <c r="N3555" t="str">
        <f t="shared" si="169"/>
        <v>PO63000678</v>
      </c>
      <c r="O3555" t="e">
        <f>VLOOKUP(N3555,'1_คตง_ภาพรวม'!L3555:M3605,2,FALSE)</f>
        <v>#N/A</v>
      </c>
    </row>
    <row r="3556" spans="1:15" hidden="1">
      <c r="A3556" s="31" t="s">
        <v>9849</v>
      </c>
      <c r="B3556" s="31" t="s">
        <v>15126</v>
      </c>
      <c r="C3556" s="31" t="s">
        <v>15127</v>
      </c>
      <c r="D3556" s="32">
        <v>44103</v>
      </c>
      <c r="E3556" s="31" t="s">
        <v>15128</v>
      </c>
      <c r="F3556" s="31" t="s">
        <v>12612</v>
      </c>
      <c r="G3556" s="33">
        <v>-5940</v>
      </c>
      <c r="H3556" s="33">
        <v>-5940</v>
      </c>
      <c r="I3556" s="31" t="s">
        <v>9762</v>
      </c>
      <c r="J3556" s="31" t="s">
        <v>9763</v>
      </c>
      <c r="K3556" s="33">
        <v>-5940</v>
      </c>
      <c r="L3556" s="31" t="s">
        <v>9764</v>
      </c>
      <c r="M3556">
        <f t="shared" si="168"/>
        <v>11</v>
      </c>
      <c r="N3556" t="str">
        <f t="shared" si="169"/>
        <v>PO63000864</v>
      </c>
      <c r="O3556" t="e">
        <f>VLOOKUP(N3556,'1_คตง_ภาพรวม'!L3556:M3606,2,FALSE)</f>
        <v>#N/A</v>
      </c>
    </row>
    <row r="3557" spans="1:15" hidden="1">
      <c r="A3557" s="31" t="s">
        <v>9849</v>
      </c>
      <c r="B3557" s="31" t="s">
        <v>15126</v>
      </c>
      <c r="C3557" s="31" t="s">
        <v>15127</v>
      </c>
      <c r="D3557" s="32">
        <v>44103</v>
      </c>
      <c r="E3557" s="31" t="s">
        <v>15128</v>
      </c>
      <c r="F3557" s="31" t="s">
        <v>9875</v>
      </c>
      <c r="G3557" s="33">
        <v>5940</v>
      </c>
      <c r="H3557" s="33">
        <v>5940</v>
      </c>
      <c r="I3557" s="31" t="s">
        <v>9762</v>
      </c>
      <c r="J3557" s="31" t="s">
        <v>9763</v>
      </c>
      <c r="K3557" s="33">
        <v>5940</v>
      </c>
      <c r="L3557" s="31" t="s">
        <v>9764</v>
      </c>
      <c r="M3557">
        <f t="shared" si="168"/>
        <v>11</v>
      </c>
      <c r="N3557" t="str">
        <f t="shared" si="169"/>
        <v>PO63000864</v>
      </c>
      <c r="O3557" t="e">
        <f>VLOOKUP(N3557,'1_คตง_ภาพรวม'!L3557:M3607,2,FALSE)</f>
        <v>#N/A</v>
      </c>
    </row>
    <row r="3558" spans="1:15" hidden="1">
      <c r="A3558" s="31" t="s">
        <v>9757</v>
      </c>
      <c r="B3558" s="31" t="s">
        <v>15129</v>
      </c>
      <c r="C3558" s="31" t="s">
        <v>15130</v>
      </c>
      <c r="D3558" s="32">
        <v>44099</v>
      </c>
      <c r="E3558" s="31" t="s">
        <v>15131</v>
      </c>
      <c r="F3558" s="31" t="s">
        <v>12612</v>
      </c>
      <c r="G3558" s="33">
        <v>-46772.800000000003</v>
      </c>
      <c r="H3558" s="33">
        <v>-46772.800000000003</v>
      </c>
      <c r="I3558" s="31" t="s">
        <v>9762</v>
      </c>
      <c r="J3558" s="31" t="s">
        <v>9763</v>
      </c>
      <c r="K3558" s="33">
        <v>-46772.800000000003</v>
      </c>
      <c r="L3558" s="31" t="s">
        <v>9764</v>
      </c>
      <c r="M3558" t="e">
        <f t="shared" si="168"/>
        <v>#VALUE!</v>
      </c>
    </row>
    <row r="3559" spans="1:15" hidden="1">
      <c r="A3559" s="31" t="s">
        <v>9757</v>
      </c>
      <c r="B3559" s="31" t="s">
        <v>15129</v>
      </c>
      <c r="C3559" s="31" t="s">
        <v>15130</v>
      </c>
      <c r="D3559" s="32">
        <v>44099</v>
      </c>
      <c r="E3559" s="31" t="s">
        <v>15131</v>
      </c>
      <c r="F3559" s="31" t="s">
        <v>9867</v>
      </c>
      <c r="G3559" s="33">
        <v>46772.800000000003</v>
      </c>
      <c r="H3559" s="33">
        <v>46772.800000000003</v>
      </c>
      <c r="I3559" s="31" t="s">
        <v>9762</v>
      </c>
      <c r="J3559" s="31" t="s">
        <v>9763</v>
      </c>
      <c r="K3559" s="33">
        <v>46772.800000000003</v>
      </c>
      <c r="L3559" s="31" t="s">
        <v>9764</v>
      </c>
      <c r="M3559" t="e">
        <f t="shared" si="168"/>
        <v>#VALUE!</v>
      </c>
    </row>
    <row r="3560" spans="1:15" hidden="1">
      <c r="A3560" s="31" t="s">
        <v>9849</v>
      </c>
      <c r="B3560" s="31" t="s">
        <v>15132</v>
      </c>
      <c r="C3560" s="31" t="s">
        <v>15133</v>
      </c>
      <c r="D3560" s="32">
        <v>44099</v>
      </c>
      <c r="E3560" s="31" t="s">
        <v>15134</v>
      </c>
      <c r="F3560" s="31" t="s">
        <v>12612</v>
      </c>
      <c r="G3560" s="33">
        <v>-33000</v>
      </c>
      <c r="H3560" s="33">
        <v>-33000</v>
      </c>
      <c r="I3560" s="31" t="s">
        <v>9762</v>
      </c>
      <c r="J3560" s="31" t="s">
        <v>9763</v>
      </c>
      <c r="K3560" s="33">
        <v>-33000</v>
      </c>
      <c r="L3560" s="31" t="s">
        <v>9764</v>
      </c>
      <c r="M3560" t="e">
        <f t="shared" si="168"/>
        <v>#VALUE!</v>
      </c>
    </row>
    <row r="3561" spans="1:15" hidden="1">
      <c r="A3561" s="31" t="s">
        <v>9849</v>
      </c>
      <c r="B3561" s="31" t="s">
        <v>15132</v>
      </c>
      <c r="C3561" s="31" t="s">
        <v>15133</v>
      </c>
      <c r="D3561" s="32">
        <v>44099</v>
      </c>
      <c r="E3561" s="31" t="s">
        <v>15134</v>
      </c>
      <c r="F3561" s="31" t="s">
        <v>9867</v>
      </c>
      <c r="G3561" s="33">
        <v>33000</v>
      </c>
      <c r="H3561" s="33">
        <v>33000</v>
      </c>
      <c r="I3561" s="31" t="s">
        <v>9762</v>
      </c>
      <c r="J3561" s="31" t="s">
        <v>9763</v>
      </c>
      <c r="K3561" s="33">
        <v>33000</v>
      </c>
      <c r="L3561" s="31" t="s">
        <v>9764</v>
      </c>
      <c r="M3561" t="e">
        <f t="shared" si="168"/>
        <v>#VALUE!</v>
      </c>
    </row>
    <row r="3562" spans="1:15" hidden="1">
      <c r="A3562" s="31" t="s">
        <v>9849</v>
      </c>
      <c r="B3562" s="31" t="s">
        <v>15135</v>
      </c>
      <c r="C3562" s="31" t="s">
        <v>15136</v>
      </c>
      <c r="D3562" s="32">
        <v>44099</v>
      </c>
      <c r="E3562" s="31" t="s">
        <v>15137</v>
      </c>
      <c r="F3562" s="31" t="s">
        <v>12612</v>
      </c>
      <c r="G3562" s="33">
        <v>-13860</v>
      </c>
      <c r="H3562" s="33">
        <v>-13860</v>
      </c>
      <c r="I3562" s="31" t="s">
        <v>9762</v>
      </c>
      <c r="J3562" s="31" t="s">
        <v>9763</v>
      </c>
      <c r="K3562" s="33">
        <v>-13860</v>
      </c>
      <c r="L3562" s="31" t="s">
        <v>9764</v>
      </c>
      <c r="M3562" t="e">
        <f t="shared" si="168"/>
        <v>#VALUE!</v>
      </c>
    </row>
    <row r="3563" spans="1:15" hidden="1">
      <c r="A3563" s="31" t="s">
        <v>9849</v>
      </c>
      <c r="B3563" s="31" t="s">
        <v>15135</v>
      </c>
      <c r="C3563" s="31" t="s">
        <v>15136</v>
      </c>
      <c r="D3563" s="32">
        <v>44099</v>
      </c>
      <c r="E3563" s="31" t="s">
        <v>15137</v>
      </c>
      <c r="F3563" s="31" t="s">
        <v>9875</v>
      </c>
      <c r="G3563" s="33">
        <v>13860</v>
      </c>
      <c r="H3563" s="33">
        <v>13860</v>
      </c>
      <c r="I3563" s="31" t="s">
        <v>9762</v>
      </c>
      <c r="J3563" s="31" t="s">
        <v>9763</v>
      </c>
      <c r="K3563" s="33">
        <v>13860</v>
      </c>
      <c r="L3563" s="31" t="s">
        <v>9764</v>
      </c>
      <c r="M3563" t="e">
        <f t="shared" si="168"/>
        <v>#VALUE!</v>
      </c>
    </row>
    <row r="3564" spans="1:15" hidden="1">
      <c r="A3564" s="31" t="s">
        <v>9757</v>
      </c>
      <c r="B3564" s="31" t="s">
        <v>15138</v>
      </c>
      <c r="C3564" s="31" t="s">
        <v>15139</v>
      </c>
      <c r="D3564" s="32">
        <v>44099</v>
      </c>
      <c r="E3564" s="31" t="s">
        <v>15140</v>
      </c>
      <c r="F3564" s="31" t="s">
        <v>12612</v>
      </c>
      <c r="G3564" s="33">
        <v>-416021.83</v>
      </c>
      <c r="H3564" s="33">
        <v>-416021.83</v>
      </c>
      <c r="I3564" s="31" t="s">
        <v>9762</v>
      </c>
      <c r="J3564" s="31" t="s">
        <v>9763</v>
      </c>
      <c r="K3564" s="33">
        <v>-416021.83</v>
      </c>
      <c r="L3564" s="31" t="s">
        <v>9764</v>
      </c>
      <c r="M3564" t="e">
        <f t="shared" si="168"/>
        <v>#VALUE!</v>
      </c>
    </row>
    <row r="3565" spans="1:15" hidden="1">
      <c r="A3565" s="31" t="s">
        <v>9757</v>
      </c>
      <c r="B3565" s="31" t="s">
        <v>15138</v>
      </c>
      <c r="C3565" s="31" t="s">
        <v>15139</v>
      </c>
      <c r="D3565" s="32">
        <v>44099</v>
      </c>
      <c r="E3565" s="31" t="s">
        <v>15140</v>
      </c>
      <c r="F3565" s="31" t="s">
        <v>9867</v>
      </c>
      <c r="G3565" s="33">
        <v>416021.83</v>
      </c>
      <c r="H3565" s="33">
        <v>416021.83</v>
      </c>
      <c r="I3565" s="31" t="s">
        <v>9762</v>
      </c>
      <c r="J3565" s="31" t="s">
        <v>9763</v>
      </c>
      <c r="K3565" s="33">
        <v>416021.83</v>
      </c>
      <c r="L3565" s="31" t="s">
        <v>9764</v>
      </c>
      <c r="M3565" t="e">
        <f t="shared" si="168"/>
        <v>#VALUE!</v>
      </c>
    </row>
    <row r="3566" spans="1:15" hidden="1">
      <c r="A3566" s="31" t="s">
        <v>9849</v>
      </c>
      <c r="B3566" s="31" t="s">
        <v>15141</v>
      </c>
      <c r="C3566" s="31" t="s">
        <v>15142</v>
      </c>
      <c r="D3566" s="32">
        <v>44099</v>
      </c>
      <c r="E3566" s="31" t="s">
        <v>15143</v>
      </c>
      <c r="F3566" s="31" t="s">
        <v>12612</v>
      </c>
      <c r="G3566" s="33">
        <v>-390000</v>
      </c>
      <c r="H3566" s="33">
        <v>-390000</v>
      </c>
      <c r="I3566" s="31" t="s">
        <v>9762</v>
      </c>
      <c r="J3566" s="31" t="s">
        <v>9763</v>
      </c>
      <c r="K3566" s="33">
        <v>-390000</v>
      </c>
      <c r="L3566" s="31" t="s">
        <v>9764</v>
      </c>
      <c r="M3566" t="e">
        <f t="shared" si="168"/>
        <v>#VALUE!</v>
      </c>
    </row>
    <row r="3567" spans="1:15" hidden="1">
      <c r="A3567" s="31" t="s">
        <v>9849</v>
      </c>
      <c r="B3567" s="31" t="s">
        <v>15141</v>
      </c>
      <c r="C3567" s="31" t="s">
        <v>15142</v>
      </c>
      <c r="D3567" s="32">
        <v>44099</v>
      </c>
      <c r="E3567" s="31" t="s">
        <v>15143</v>
      </c>
      <c r="F3567" s="31" t="s">
        <v>9997</v>
      </c>
      <c r="G3567" s="33">
        <v>390000</v>
      </c>
      <c r="H3567" s="33">
        <v>390000</v>
      </c>
      <c r="I3567" s="31" t="s">
        <v>9762</v>
      </c>
      <c r="J3567" s="31" t="s">
        <v>9763</v>
      </c>
      <c r="K3567" s="33">
        <v>390000</v>
      </c>
      <c r="L3567" s="31" t="s">
        <v>9764</v>
      </c>
      <c r="M3567" t="e">
        <f t="shared" si="168"/>
        <v>#VALUE!</v>
      </c>
    </row>
    <row r="3568" spans="1:15" hidden="1">
      <c r="A3568" s="31" t="s">
        <v>9757</v>
      </c>
      <c r="B3568" s="31" t="s">
        <v>15144</v>
      </c>
      <c r="C3568" s="31" t="s">
        <v>15145</v>
      </c>
      <c r="D3568" s="32">
        <v>44099</v>
      </c>
      <c r="E3568" s="31" t="s">
        <v>15146</v>
      </c>
      <c r="F3568" s="31" t="s">
        <v>12612</v>
      </c>
      <c r="G3568" s="33">
        <v>-66447.8</v>
      </c>
      <c r="H3568" s="33">
        <v>-66447.8</v>
      </c>
      <c r="I3568" s="31" t="s">
        <v>9762</v>
      </c>
      <c r="J3568" s="31" t="s">
        <v>9763</v>
      </c>
      <c r="K3568" s="33">
        <v>-66447.8</v>
      </c>
      <c r="L3568" s="31" t="s">
        <v>9764</v>
      </c>
      <c r="M3568" t="e">
        <f t="shared" si="168"/>
        <v>#VALUE!</v>
      </c>
    </row>
    <row r="3569" spans="1:13" hidden="1">
      <c r="A3569" s="31" t="s">
        <v>9757</v>
      </c>
      <c r="B3569" s="31" t="s">
        <v>15144</v>
      </c>
      <c r="C3569" s="31" t="s">
        <v>15145</v>
      </c>
      <c r="D3569" s="32">
        <v>44099</v>
      </c>
      <c r="E3569" s="31" t="s">
        <v>15146</v>
      </c>
      <c r="F3569" s="31" t="s">
        <v>9867</v>
      </c>
      <c r="G3569" s="33">
        <v>66447.8</v>
      </c>
      <c r="H3569" s="33">
        <v>66447.8</v>
      </c>
      <c r="I3569" s="31" t="s">
        <v>9762</v>
      </c>
      <c r="J3569" s="31" t="s">
        <v>9763</v>
      </c>
      <c r="K3569" s="33">
        <v>66447.8</v>
      </c>
      <c r="L3569" s="31" t="s">
        <v>9764</v>
      </c>
      <c r="M3569" t="e">
        <f t="shared" si="168"/>
        <v>#VALUE!</v>
      </c>
    </row>
    <row r="3570" spans="1:13" hidden="1">
      <c r="A3570" s="31" t="s">
        <v>9849</v>
      </c>
      <c r="B3570" s="31" t="s">
        <v>15147</v>
      </c>
      <c r="C3570" s="31" t="s">
        <v>15148</v>
      </c>
      <c r="D3570" s="32">
        <v>44099</v>
      </c>
      <c r="E3570" s="31" t="s">
        <v>15149</v>
      </c>
      <c r="F3570" s="31" t="s">
        <v>12612</v>
      </c>
      <c r="G3570" s="33">
        <v>-200000</v>
      </c>
      <c r="H3570" s="33">
        <v>-200000</v>
      </c>
      <c r="I3570" s="31" t="s">
        <v>9762</v>
      </c>
      <c r="J3570" s="31" t="s">
        <v>9763</v>
      </c>
      <c r="K3570" s="33">
        <v>-200000</v>
      </c>
      <c r="L3570" s="31" t="s">
        <v>9764</v>
      </c>
      <c r="M3570" t="e">
        <f t="shared" si="168"/>
        <v>#VALUE!</v>
      </c>
    </row>
    <row r="3571" spans="1:13" hidden="1">
      <c r="A3571" s="31" t="s">
        <v>9849</v>
      </c>
      <c r="B3571" s="31" t="s">
        <v>15147</v>
      </c>
      <c r="C3571" s="31" t="s">
        <v>15148</v>
      </c>
      <c r="D3571" s="32">
        <v>44099</v>
      </c>
      <c r="E3571" s="31" t="s">
        <v>15149</v>
      </c>
      <c r="F3571" s="31" t="s">
        <v>9997</v>
      </c>
      <c r="G3571" s="33">
        <v>200000</v>
      </c>
      <c r="H3571" s="33">
        <v>200000</v>
      </c>
      <c r="I3571" s="31" t="s">
        <v>9762</v>
      </c>
      <c r="J3571" s="31" t="s">
        <v>9763</v>
      </c>
      <c r="K3571" s="33">
        <v>200000</v>
      </c>
      <c r="L3571" s="31" t="s">
        <v>9764</v>
      </c>
      <c r="M3571" t="e">
        <f t="shared" si="168"/>
        <v>#VALUE!</v>
      </c>
    </row>
    <row r="3572" spans="1:13" hidden="1">
      <c r="A3572" s="31" t="s">
        <v>9849</v>
      </c>
      <c r="B3572" s="31" t="s">
        <v>15150</v>
      </c>
      <c r="C3572" s="31" t="s">
        <v>15151</v>
      </c>
      <c r="D3572" s="32">
        <v>44099</v>
      </c>
      <c r="E3572" s="31" t="s">
        <v>15152</v>
      </c>
      <c r="F3572" s="31" t="s">
        <v>12612</v>
      </c>
      <c r="G3572" s="33">
        <v>-519292.76</v>
      </c>
      <c r="H3572" s="33">
        <v>-519292.76</v>
      </c>
      <c r="I3572" s="31" t="s">
        <v>9762</v>
      </c>
      <c r="J3572" s="31" t="s">
        <v>9763</v>
      </c>
      <c r="K3572" s="33">
        <v>-519292.76</v>
      </c>
      <c r="L3572" s="31" t="s">
        <v>9764</v>
      </c>
      <c r="M3572" t="e">
        <f t="shared" si="168"/>
        <v>#VALUE!</v>
      </c>
    </row>
    <row r="3573" spans="1:13" hidden="1">
      <c r="A3573" s="31" t="s">
        <v>9849</v>
      </c>
      <c r="B3573" s="31" t="s">
        <v>15150</v>
      </c>
      <c r="C3573" s="31" t="s">
        <v>15151</v>
      </c>
      <c r="D3573" s="32">
        <v>44099</v>
      </c>
      <c r="E3573" s="31" t="s">
        <v>15152</v>
      </c>
      <c r="F3573" s="31" t="s">
        <v>9997</v>
      </c>
      <c r="G3573" s="33">
        <v>519292.76</v>
      </c>
      <c r="H3573" s="33">
        <v>519292.76</v>
      </c>
      <c r="I3573" s="31" t="s">
        <v>9762</v>
      </c>
      <c r="J3573" s="31" t="s">
        <v>9763</v>
      </c>
      <c r="K3573" s="33">
        <v>519292.76</v>
      </c>
      <c r="L3573" s="31" t="s">
        <v>9764</v>
      </c>
      <c r="M3573" t="e">
        <f t="shared" si="168"/>
        <v>#VALUE!</v>
      </c>
    </row>
    <row r="3574" spans="1:13" hidden="1">
      <c r="A3574" s="31" t="s">
        <v>9849</v>
      </c>
      <c r="B3574" s="31" t="s">
        <v>15153</v>
      </c>
      <c r="C3574" s="31" t="s">
        <v>15154</v>
      </c>
      <c r="D3574" s="32">
        <v>44099</v>
      </c>
      <c r="E3574" s="31" t="s">
        <v>15155</v>
      </c>
      <c r="F3574" s="31" t="s">
        <v>12612</v>
      </c>
      <c r="G3574" s="33">
        <v>-13500</v>
      </c>
      <c r="H3574" s="33">
        <v>-13500</v>
      </c>
      <c r="I3574" s="31" t="s">
        <v>9762</v>
      </c>
      <c r="J3574" s="31" t="s">
        <v>9763</v>
      </c>
      <c r="K3574" s="33">
        <v>-13500</v>
      </c>
      <c r="L3574" s="31" t="s">
        <v>9764</v>
      </c>
      <c r="M3574" t="e">
        <f t="shared" si="168"/>
        <v>#VALUE!</v>
      </c>
    </row>
    <row r="3575" spans="1:13" hidden="1">
      <c r="A3575" s="31" t="s">
        <v>9849</v>
      </c>
      <c r="B3575" s="31" t="s">
        <v>15153</v>
      </c>
      <c r="C3575" s="31" t="s">
        <v>15154</v>
      </c>
      <c r="D3575" s="32">
        <v>44099</v>
      </c>
      <c r="E3575" s="31" t="s">
        <v>15155</v>
      </c>
      <c r="F3575" s="31" t="s">
        <v>9997</v>
      </c>
      <c r="G3575" s="33">
        <v>13500</v>
      </c>
      <c r="H3575" s="33">
        <v>13500</v>
      </c>
      <c r="I3575" s="31" t="s">
        <v>9762</v>
      </c>
      <c r="J3575" s="31" t="s">
        <v>9763</v>
      </c>
      <c r="K3575" s="33">
        <v>13500</v>
      </c>
      <c r="L3575" s="31" t="s">
        <v>9764</v>
      </c>
      <c r="M3575" t="e">
        <f t="shared" si="168"/>
        <v>#VALUE!</v>
      </c>
    </row>
    <row r="3576" spans="1:13" hidden="1">
      <c r="A3576" s="31" t="s">
        <v>9849</v>
      </c>
      <c r="B3576" s="31" t="s">
        <v>15156</v>
      </c>
      <c r="C3576" s="31" t="s">
        <v>15157</v>
      </c>
      <c r="D3576" s="32">
        <v>44099</v>
      </c>
      <c r="E3576" s="31" t="s">
        <v>15158</v>
      </c>
      <c r="F3576" s="31" t="s">
        <v>12612</v>
      </c>
      <c r="G3576" s="33">
        <v>-4000000</v>
      </c>
      <c r="H3576" s="33">
        <v>-4000000</v>
      </c>
      <c r="I3576" s="31" t="s">
        <v>9762</v>
      </c>
      <c r="J3576" s="31" t="s">
        <v>9763</v>
      </c>
      <c r="K3576" s="33">
        <v>-4000000</v>
      </c>
      <c r="L3576" s="31" t="s">
        <v>9764</v>
      </c>
      <c r="M3576" t="e">
        <f t="shared" si="168"/>
        <v>#VALUE!</v>
      </c>
    </row>
    <row r="3577" spans="1:13" hidden="1">
      <c r="A3577" s="31" t="s">
        <v>9849</v>
      </c>
      <c r="B3577" s="31" t="s">
        <v>15156</v>
      </c>
      <c r="C3577" s="31" t="s">
        <v>15157</v>
      </c>
      <c r="D3577" s="32">
        <v>44099</v>
      </c>
      <c r="E3577" s="31" t="s">
        <v>15158</v>
      </c>
      <c r="F3577" s="31" t="s">
        <v>9997</v>
      </c>
      <c r="G3577" s="33">
        <v>4000000</v>
      </c>
      <c r="H3577" s="33">
        <v>4000000</v>
      </c>
      <c r="I3577" s="31" t="s">
        <v>9762</v>
      </c>
      <c r="J3577" s="31" t="s">
        <v>9763</v>
      </c>
      <c r="K3577" s="33">
        <v>4000000</v>
      </c>
      <c r="L3577" s="31" t="s">
        <v>9764</v>
      </c>
      <c r="M3577" t="e">
        <f t="shared" si="168"/>
        <v>#VALUE!</v>
      </c>
    </row>
    <row r="3578" spans="1:13" hidden="1">
      <c r="A3578" s="31" t="s">
        <v>9849</v>
      </c>
      <c r="B3578" s="31" t="s">
        <v>15159</v>
      </c>
      <c r="C3578" s="31" t="s">
        <v>15160</v>
      </c>
      <c r="D3578" s="32">
        <v>44099</v>
      </c>
      <c r="E3578" s="31" t="s">
        <v>15161</v>
      </c>
      <c r="F3578" s="31" t="s">
        <v>12612</v>
      </c>
      <c r="G3578" s="33">
        <v>-356280</v>
      </c>
      <c r="H3578" s="33">
        <v>-356280</v>
      </c>
      <c r="I3578" s="31" t="s">
        <v>9762</v>
      </c>
      <c r="J3578" s="31" t="s">
        <v>9763</v>
      </c>
      <c r="K3578" s="33">
        <v>-356280</v>
      </c>
      <c r="L3578" s="31" t="s">
        <v>9764</v>
      </c>
      <c r="M3578" t="e">
        <f t="shared" si="168"/>
        <v>#VALUE!</v>
      </c>
    </row>
    <row r="3579" spans="1:13" hidden="1">
      <c r="A3579" s="31" t="s">
        <v>9849</v>
      </c>
      <c r="B3579" s="31" t="s">
        <v>15159</v>
      </c>
      <c r="C3579" s="31" t="s">
        <v>15160</v>
      </c>
      <c r="D3579" s="32">
        <v>44099</v>
      </c>
      <c r="E3579" s="31" t="s">
        <v>15161</v>
      </c>
      <c r="F3579" s="31" t="s">
        <v>9997</v>
      </c>
      <c r="G3579" s="33">
        <v>356280</v>
      </c>
      <c r="H3579" s="33">
        <v>356280</v>
      </c>
      <c r="I3579" s="31" t="s">
        <v>9762</v>
      </c>
      <c r="J3579" s="31" t="s">
        <v>9763</v>
      </c>
      <c r="K3579" s="33">
        <v>356280</v>
      </c>
      <c r="L3579" s="31" t="s">
        <v>9764</v>
      </c>
      <c r="M3579" t="e">
        <f t="shared" si="168"/>
        <v>#VALUE!</v>
      </c>
    </row>
    <row r="3580" spans="1:13" hidden="1">
      <c r="A3580" s="31" t="s">
        <v>9849</v>
      </c>
      <c r="B3580" s="31" t="s">
        <v>15162</v>
      </c>
      <c r="C3580" s="31" t="s">
        <v>15163</v>
      </c>
      <c r="D3580" s="32">
        <v>44099</v>
      </c>
      <c r="E3580" s="31" t="s">
        <v>15164</v>
      </c>
      <c r="F3580" s="31" t="s">
        <v>12612</v>
      </c>
      <c r="G3580" s="33">
        <v>-1470556</v>
      </c>
      <c r="H3580" s="33">
        <v>-1470556</v>
      </c>
      <c r="I3580" s="31" t="s">
        <v>9762</v>
      </c>
      <c r="J3580" s="31" t="s">
        <v>9763</v>
      </c>
      <c r="K3580" s="33">
        <v>-1470556</v>
      </c>
      <c r="L3580" s="31" t="s">
        <v>9764</v>
      </c>
      <c r="M3580" t="e">
        <f t="shared" si="168"/>
        <v>#VALUE!</v>
      </c>
    </row>
    <row r="3581" spans="1:13" hidden="1">
      <c r="A3581" s="31" t="s">
        <v>9849</v>
      </c>
      <c r="B3581" s="31" t="s">
        <v>15162</v>
      </c>
      <c r="C3581" s="31" t="s">
        <v>15163</v>
      </c>
      <c r="D3581" s="32">
        <v>44099</v>
      </c>
      <c r="E3581" s="31" t="s">
        <v>15164</v>
      </c>
      <c r="F3581" s="31" t="s">
        <v>9997</v>
      </c>
      <c r="G3581" s="33">
        <v>1470556</v>
      </c>
      <c r="H3581" s="33">
        <v>1470556</v>
      </c>
      <c r="I3581" s="31" t="s">
        <v>9762</v>
      </c>
      <c r="J3581" s="31" t="s">
        <v>9763</v>
      </c>
      <c r="K3581" s="33">
        <v>1470556</v>
      </c>
      <c r="L3581" s="31" t="s">
        <v>9764</v>
      </c>
      <c r="M3581" t="e">
        <f t="shared" si="168"/>
        <v>#VALUE!</v>
      </c>
    </row>
    <row r="3582" spans="1:13" hidden="1">
      <c r="A3582" s="31" t="s">
        <v>9757</v>
      </c>
      <c r="B3582" s="31" t="s">
        <v>15165</v>
      </c>
      <c r="C3582" s="31" t="s">
        <v>15166</v>
      </c>
      <c r="D3582" s="32">
        <v>44103</v>
      </c>
      <c r="E3582" s="31" t="s">
        <v>15167</v>
      </c>
      <c r="F3582" s="31" t="s">
        <v>11553</v>
      </c>
      <c r="G3582" s="33">
        <v>-328006.8</v>
      </c>
      <c r="H3582" s="33">
        <v>-328006.8</v>
      </c>
      <c r="I3582" s="31" t="s">
        <v>9762</v>
      </c>
      <c r="J3582" s="31" t="s">
        <v>9763</v>
      </c>
      <c r="K3582" s="33">
        <v>-328006.8</v>
      </c>
      <c r="L3582" s="31" t="s">
        <v>9764</v>
      </c>
      <c r="M3582" t="e">
        <f t="shared" si="168"/>
        <v>#VALUE!</v>
      </c>
    </row>
    <row r="3583" spans="1:13" hidden="1">
      <c r="A3583" s="31" t="s">
        <v>9757</v>
      </c>
      <c r="B3583" s="31" t="s">
        <v>15165</v>
      </c>
      <c r="C3583" s="31" t="s">
        <v>15166</v>
      </c>
      <c r="D3583" s="32">
        <v>44103</v>
      </c>
      <c r="E3583" s="31" t="s">
        <v>15167</v>
      </c>
      <c r="F3583" s="31" t="s">
        <v>9875</v>
      </c>
      <c r="G3583" s="33">
        <v>328006.8</v>
      </c>
      <c r="H3583" s="33">
        <v>328006.8</v>
      </c>
      <c r="I3583" s="31" t="s">
        <v>9762</v>
      </c>
      <c r="J3583" s="31" t="s">
        <v>9763</v>
      </c>
      <c r="K3583" s="33">
        <v>328006.8</v>
      </c>
      <c r="L3583" s="31" t="s">
        <v>9764</v>
      </c>
      <c r="M3583" t="e">
        <f t="shared" si="168"/>
        <v>#VALUE!</v>
      </c>
    </row>
    <row r="3584" spans="1:13" hidden="1">
      <c r="A3584" s="31" t="s">
        <v>9849</v>
      </c>
      <c r="B3584" s="31" t="s">
        <v>15168</v>
      </c>
      <c r="C3584" s="31" t="s">
        <v>15169</v>
      </c>
      <c r="D3584" s="32">
        <v>44099</v>
      </c>
      <c r="E3584" s="31" t="s">
        <v>15170</v>
      </c>
      <c r="F3584" s="31" t="s">
        <v>12612</v>
      </c>
      <c r="G3584" s="33">
        <v>-4000000</v>
      </c>
      <c r="H3584" s="33">
        <v>-4000000</v>
      </c>
      <c r="I3584" s="31" t="s">
        <v>9762</v>
      </c>
      <c r="J3584" s="31" t="s">
        <v>9763</v>
      </c>
      <c r="K3584" s="33">
        <v>-4000000</v>
      </c>
      <c r="L3584" s="31" t="s">
        <v>9764</v>
      </c>
      <c r="M3584" t="e">
        <f t="shared" si="168"/>
        <v>#VALUE!</v>
      </c>
    </row>
    <row r="3585" spans="1:13" hidden="1">
      <c r="A3585" s="31" t="s">
        <v>9849</v>
      </c>
      <c r="B3585" s="31" t="s">
        <v>15168</v>
      </c>
      <c r="C3585" s="31" t="s">
        <v>15169</v>
      </c>
      <c r="D3585" s="32">
        <v>44099</v>
      </c>
      <c r="E3585" s="31" t="s">
        <v>15170</v>
      </c>
      <c r="F3585" s="31" t="s">
        <v>9997</v>
      </c>
      <c r="G3585" s="33">
        <v>4000000</v>
      </c>
      <c r="H3585" s="33">
        <v>4000000</v>
      </c>
      <c r="I3585" s="31" t="s">
        <v>9762</v>
      </c>
      <c r="J3585" s="31" t="s">
        <v>9763</v>
      </c>
      <c r="K3585" s="33">
        <v>4000000</v>
      </c>
      <c r="L3585" s="31" t="s">
        <v>9764</v>
      </c>
      <c r="M3585" t="e">
        <f t="shared" si="168"/>
        <v>#VALUE!</v>
      </c>
    </row>
    <row r="3586" spans="1:13" hidden="1">
      <c r="A3586" s="31" t="s">
        <v>9849</v>
      </c>
      <c r="B3586" s="31" t="s">
        <v>15171</v>
      </c>
      <c r="C3586" s="31" t="s">
        <v>15172</v>
      </c>
      <c r="D3586" s="32">
        <v>44099</v>
      </c>
      <c r="E3586" s="31" t="s">
        <v>15173</v>
      </c>
      <c r="F3586" s="31" t="s">
        <v>12612</v>
      </c>
      <c r="G3586" s="33">
        <v>-770535</v>
      </c>
      <c r="H3586" s="33">
        <v>-770535</v>
      </c>
      <c r="I3586" s="31" t="s">
        <v>9762</v>
      </c>
      <c r="J3586" s="31" t="s">
        <v>9763</v>
      </c>
      <c r="K3586" s="33">
        <v>-770535</v>
      </c>
      <c r="L3586" s="31" t="s">
        <v>9764</v>
      </c>
      <c r="M3586" t="e">
        <f t="shared" si="168"/>
        <v>#VALUE!</v>
      </c>
    </row>
    <row r="3587" spans="1:13" hidden="1">
      <c r="A3587" s="31" t="s">
        <v>9849</v>
      </c>
      <c r="B3587" s="31" t="s">
        <v>15171</v>
      </c>
      <c r="C3587" s="31" t="s">
        <v>15172</v>
      </c>
      <c r="D3587" s="32">
        <v>44099</v>
      </c>
      <c r="E3587" s="31" t="s">
        <v>15173</v>
      </c>
      <c r="F3587" s="31" t="s">
        <v>9997</v>
      </c>
      <c r="G3587" s="33">
        <v>770535</v>
      </c>
      <c r="H3587" s="33">
        <v>770535</v>
      </c>
      <c r="I3587" s="31" t="s">
        <v>9762</v>
      </c>
      <c r="J3587" s="31" t="s">
        <v>9763</v>
      </c>
      <c r="K3587" s="33">
        <v>770535</v>
      </c>
      <c r="L3587" s="31" t="s">
        <v>9764</v>
      </c>
      <c r="M3587" t="e">
        <f t="shared" ref="M3587:M3650" si="170">FIND("PO",E3587)</f>
        <v>#VALUE!</v>
      </c>
    </row>
    <row r="3588" spans="1:13" hidden="1">
      <c r="A3588" s="31" t="s">
        <v>9849</v>
      </c>
      <c r="B3588" s="31" t="s">
        <v>15174</v>
      </c>
      <c r="C3588" s="31" t="s">
        <v>15175</v>
      </c>
      <c r="D3588" s="32">
        <v>44099</v>
      </c>
      <c r="E3588" s="31" t="s">
        <v>15176</v>
      </c>
      <c r="F3588" s="31" t="s">
        <v>12612</v>
      </c>
      <c r="G3588" s="33">
        <v>-3600000</v>
      </c>
      <c r="H3588" s="33">
        <v>-3600000</v>
      </c>
      <c r="I3588" s="31" t="s">
        <v>9762</v>
      </c>
      <c r="J3588" s="31" t="s">
        <v>9763</v>
      </c>
      <c r="K3588" s="33">
        <v>-3600000</v>
      </c>
      <c r="L3588" s="31" t="s">
        <v>9764</v>
      </c>
      <c r="M3588" t="e">
        <f t="shared" si="170"/>
        <v>#VALUE!</v>
      </c>
    </row>
    <row r="3589" spans="1:13" hidden="1">
      <c r="A3589" s="31" t="s">
        <v>9849</v>
      </c>
      <c r="B3589" s="31" t="s">
        <v>15174</v>
      </c>
      <c r="C3589" s="31" t="s">
        <v>15175</v>
      </c>
      <c r="D3589" s="32">
        <v>44099</v>
      </c>
      <c r="E3589" s="31" t="s">
        <v>15176</v>
      </c>
      <c r="F3589" s="31" t="s">
        <v>9997</v>
      </c>
      <c r="G3589" s="33">
        <v>3600000</v>
      </c>
      <c r="H3589" s="33">
        <v>3600000</v>
      </c>
      <c r="I3589" s="31" t="s">
        <v>9762</v>
      </c>
      <c r="J3589" s="31" t="s">
        <v>9763</v>
      </c>
      <c r="K3589" s="33">
        <v>3600000</v>
      </c>
      <c r="L3589" s="31" t="s">
        <v>9764</v>
      </c>
      <c r="M3589" t="e">
        <f t="shared" si="170"/>
        <v>#VALUE!</v>
      </c>
    </row>
    <row r="3590" spans="1:13" hidden="1">
      <c r="A3590" s="31" t="s">
        <v>9849</v>
      </c>
      <c r="B3590" s="31" t="s">
        <v>15177</v>
      </c>
      <c r="C3590" s="31" t="s">
        <v>15178</v>
      </c>
      <c r="D3590" s="32">
        <v>44099</v>
      </c>
      <c r="E3590" s="31" t="s">
        <v>15179</v>
      </c>
      <c r="F3590" s="31" t="s">
        <v>12612</v>
      </c>
      <c r="G3590" s="33">
        <v>-399824</v>
      </c>
      <c r="H3590" s="33">
        <v>-399824</v>
      </c>
      <c r="I3590" s="31" t="s">
        <v>9762</v>
      </c>
      <c r="J3590" s="31" t="s">
        <v>9763</v>
      </c>
      <c r="K3590" s="33">
        <v>-399824</v>
      </c>
      <c r="L3590" s="31" t="s">
        <v>9764</v>
      </c>
      <c r="M3590" t="e">
        <f t="shared" si="170"/>
        <v>#VALUE!</v>
      </c>
    </row>
    <row r="3591" spans="1:13" hidden="1">
      <c r="A3591" s="31" t="s">
        <v>9849</v>
      </c>
      <c r="B3591" s="31" t="s">
        <v>15177</v>
      </c>
      <c r="C3591" s="31" t="s">
        <v>15178</v>
      </c>
      <c r="D3591" s="32">
        <v>44099</v>
      </c>
      <c r="E3591" s="31" t="s">
        <v>15179</v>
      </c>
      <c r="F3591" s="31" t="s">
        <v>9997</v>
      </c>
      <c r="G3591" s="33">
        <v>399824</v>
      </c>
      <c r="H3591" s="33">
        <v>399824</v>
      </c>
      <c r="I3591" s="31" t="s">
        <v>9762</v>
      </c>
      <c r="J3591" s="31" t="s">
        <v>9763</v>
      </c>
      <c r="K3591" s="33">
        <v>399824</v>
      </c>
      <c r="L3591" s="31" t="s">
        <v>9764</v>
      </c>
      <c r="M3591" t="e">
        <f t="shared" si="170"/>
        <v>#VALUE!</v>
      </c>
    </row>
    <row r="3592" spans="1:13" hidden="1">
      <c r="A3592" s="31" t="s">
        <v>9849</v>
      </c>
      <c r="B3592" s="31" t="s">
        <v>15180</v>
      </c>
      <c r="C3592" s="31" t="s">
        <v>15181</v>
      </c>
      <c r="D3592" s="32">
        <v>44099</v>
      </c>
      <c r="E3592" s="31" t="s">
        <v>15182</v>
      </c>
      <c r="F3592" s="31" t="s">
        <v>12612</v>
      </c>
      <c r="G3592" s="33">
        <v>-239668</v>
      </c>
      <c r="H3592" s="33">
        <v>-239668</v>
      </c>
      <c r="I3592" s="31" t="s">
        <v>9762</v>
      </c>
      <c r="J3592" s="31" t="s">
        <v>9763</v>
      </c>
      <c r="K3592" s="33">
        <v>-239668</v>
      </c>
      <c r="L3592" s="31" t="s">
        <v>9764</v>
      </c>
      <c r="M3592" t="e">
        <f t="shared" si="170"/>
        <v>#VALUE!</v>
      </c>
    </row>
    <row r="3593" spans="1:13" hidden="1">
      <c r="A3593" s="31" t="s">
        <v>9849</v>
      </c>
      <c r="B3593" s="31" t="s">
        <v>15180</v>
      </c>
      <c r="C3593" s="31" t="s">
        <v>15181</v>
      </c>
      <c r="D3593" s="32">
        <v>44099</v>
      </c>
      <c r="E3593" s="31" t="s">
        <v>15182</v>
      </c>
      <c r="F3593" s="31" t="s">
        <v>9997</v>
      </c>
      <c r="G3593" s="33">
        <v>239668</v>
      </c>
      <c r="H3593" s="33">
        <v>239668</v>
      </c>
      <c r="I3593" s="31" t="s">
        <v>9762</v>
      </c>
      <c r="J3593" s="31" t="s">
        <v>9763</v>
      </c>
      <c r="K3593" s="33">
        <v>239668</v>
      </c>
      <c r="L3593" s="31" t="s">
        <v>9764</v>
      </c>
      <c r="M3593" t="e">
        <f t="shared" si="170"/>
        <v>#VALUE!</v>
      </c>
    </row>
    <row r="3594" spans="1:13" hidden="1">
      <c r="A3594" s="31" t="s">
        <v>9849</v>
      </c>
      <c r="B3594" s="31" t="s">
        <v>15183</v>
      </c>
      <c r="C3594" s="31" t="s">
        <v>15184</v>
      </c>
      <c r="D3594" s="32">
        <v>44099</v>
      </c>
      <c r="E3594" s="31" t="s">
        <v>15185</v>
      </c>
      <c r="F3594" s="31" t="s">
        <v>12612</v>
      </c>
      <c r="G3594" s="33">
        <v>-1853989</v>
      </c>
      <c r="H3594" s="33">
        <v>-1853989</v>
      </c>
      <c r="I3594" s="31" t="s">
        <v>9762</v>
      </c>
      <c r="J3594" s="31" t="s">
        <v>9763</v>
      </c>
      <c r="K3594" s="33">
        <v>-1853989</v>
      </c>
      <c r="L3594" s="31" t="s">
        <v>9764</v>
      </c>
      <c r="M3594" t="e">
        <f t="shared" si="170"/>
        <v>#VALUE!</v>
      </c>
    </row>
    <row r="3595" spans="1:13" hidden="1">
      <c r="A3595" s="31" t="s">
        <v>9849</v>
      </c>
      <c r="B3595" s="31" t="s">
        <v>15183</v>
      </c>
      <c r="C3595" s="31" t="s">
        <v>15184</v>
      </c>
      <c r="D3595" s="32">
        <v>44099</v>
      </c>
      <c r="E3595" s="31" t="s">
        <v>15185</v>
      </c>
      <c r="F3595" s="31" t="s">
        <v>9997</v>
      </c>
      <c r="G3595" s="33">
        <v>1853989</v>
      </c>
      <c r="H3595" s="33">
        <v>1853989</v>
      </c>
      <c r="I3595" s="31" t="s">
        <v>9762</v>
      </c>
      <c r="J3595" s="31" t="s">
        <v>9763</v>
      </c>
      <c r="K3595" s="33">
        <v>1853989</v>
      </c>
      <c r="L3595" s="31" t="s">
        <v>9764</v>
      </c>
      <c r="M3595" t="e">
        <f t="shared" si="170"/>
        <v>#VALUE!</v>
      </c>
    </row>
    <row r="3596" spans="1:13" hidden="1">
      <c r="A3596" s="31" t="s">
        <v>9757</v>
      </c>
      <c r="B3596" s="31" t="s">
        <v>15186</v>
      </c>
      <c r="C3596" s="31" t="s">
        <v>15187</v>
      </c>
      <c r="D3596" s="32">
        <v>44099</v>
      </c>
      <c r="E3596" s="31" t="s">
        <v>15188</v>
      </c>
      <c r="F3596" s="31" t="s">
        <v>14681</v>
      </c>
      <c r="G3596" s="33">
        <v>-26580</v>
      </c>
      <c r="H3596" s="33">
        <v>-26580</v>
      </c>
      <c r="I3596" s="31" t="s">
        <v>9762</v>
      </c>
      <c r="J3596" s="31" t="s">
        <v>9763</v>
      </c>
      <c r="K3596" s="33">
        <v>-26580</v>
      </c>
      <c r="L3596" s="31" t="s">
        <v>9764</v>
      </c>
      <c r="M3596" t="e">
        <f t="shared" si="170"/>
        <v>#VALUE!</v>
      </c>
    </row>
    <row r="3597" spans="1:13" hidden="1">
      <c r="A3597" s="31" t="s">
        <v>9757</v>
      </c>
      <c r="B3597" s="31" t="s">
        <v>15186</v>
      </c>
      <c r="C3597" s="31" t="s">
        <v>15187</v>
      </c>
      <c r="D3597" s="32">
        <v>44099</v>
      </c>
      <c r="E3597" s="31" t="s">
        <v>15188</v>
      </c>
      <c r="F3597" s="31" t="s">
        <v>14682</v>
      </c>
      <c r="G3597" s="33">
        <v>26580</v>
      </c>
      <c r="H3597" s="33">
        <v>26580</v>
      </c>
      <c r="I3597" s="31" t="s">
        <v>9762</v>
      </c>
      <c r="J3597" s="31" t="s">
        <v>9763</v>
      </c>
      <c r="K3597" s="33">
        <v>26580</v>
      </c>
      <c r="L3597" s="31" t="s">
        <v>9764</v>
      </c>
      <c r="M3597" t="e">
        <f t="shared" si="170"/>
        <v>#VALUE!</v>
      </c>
    </row>
    <row r="3598" spans="1:13" hidden="1">
      <c r="A3598" s="31" t="s">
        <v>9849</v>
      </c>
      <c r="B3598" s="31" t="s">
        <v>15189</v>
      </c>
      <c r="C3598" s="31" t="s">
        <v>15190</v>
      </c>
      <c r="D3598" s="32">
        <v>44099</v>
      </c>
      <c r="E3598" s="31" t="s">
        <v>15191</v>
      </c>
      <c r="F3598" s="31" t="s">
        <v>12612</v>
      </c>
      <c r="G3598" s="33">
        <v>-1374442.56</v>
      </c>
      <c r="H3598" s="33">
        <v>-1374442.56</v>
      </c>
      <c r="I3598" s="31" t="s">
        <v>9762</v>
      </c>
      <c r="J3598" s="31" t="s">
        <v>9763</v>
      </c>
      <c r="K3598" s="33">
        <v>-1374442.56</v>
      </c>
      <c r="L3598" s="31" t="s">
        <v>9764</v>
      </c>
      <c r="M3598" t="e">
        <f t="shared" si="170"/>
        <v>#VALUE!</v>
      </c>
    </row>
    <row r="3599" spans="1:13" hidden="1">
      <c r="A3599" s="31" t="s">
        <v>9849</v>
      </c>
      <c r="B3599" s="31" t="s">
        <v>15189</v>
      </c>
      <c r="C3599" s="31" t="s">
        <v>15190</v>
      </c>
      <c r="D3599" s="32">
        <v>44099</v>
      </c>
      <c r="E3599" s="31" t="s">
        <v>15191</v>
      </c>
      <c r="F3599" s="31" t="s">
        <v>9997</v>
      </c>
      <c r="G3599" s="33">
        <v>1374442.56</v>
      </c>
      <c r="H3599" s="33">
        <v>1374442.56</v>
      </c>
      <c r="I3599" s="31" t="s">
        <v>9762</v>
      </c>
      <c r="J3599" s="31" t="s">
        <v>9763</v>
      </c>
      <c r="K3599" s="33">
        <v>1374442.56</v>
      </c>
      <c r="L3599" s="31" t="s">
        <v>9764</v>
      </c>
      <c r="M3599" t="e">
        <f t="shared" si="170"/>
        <v>#VALUE!</v>
      </c>
    </row>
    <row r="3600" spans="1:13" hidden="1">
      <c r="A3600" s="31" t="s">
        <v>9757</v>
      </c>
      <c r="B3600" s="31" t="s">
        <v>15192</v>
      </c>
      <c r="C3600" s="31" t="s">
        <v>15193</v>
      </c>
      <c r="D3600" s="32">
        <v>44092</v>
      </c>
      <c r="E3600" s="31" t="s">
        <v>15194</v>
      </c>
      <c r="F3600" s="31" t="s">
        <v>9866</v>
      </c>
      <c r="G3600" s="33">
        <v>-20000</v>
      </c>
      <c r="H3600" s="33">
        <v>-20000</v>
      </c>
      <c r="I3600" s="31" t="s">
        <v>9762</v>
      </c>
      <c r="J3600" s="31" t="s">
        <v>9763</v>
      </c>
      <c r="K3600" s="33">
        <v>-20000</v>
      </c>
      <c r="L3600" s="31" t="s">
        <v>9764</v>
      </c>
      <c r="M3600" t="e">
        <f t="shared" si="170"/>
        <v>#VALUE!</v>
      </c>
    </row>
    <row r="3601" spans="1:15" hidden="1">
      <c r="A3601" s="31" t="s">
        <v>9757</v>
      </c>
      <c r="B3601" s="31" t="s">
        <v>15192</v>
      </c>
      <c r="C3601" s="31" t="s">
        <v>15193</v>
      </c>
      <c r="D3601" s="32">
        <v>44092</v>
      </c>
      <c r="E3601" s="31" t="s">
        <v>15194</v>
      </c>
      <c r="F3601" s="31" t="s">
        <v>10067</v>
      </c>
      <c r="G3601" s="33">
        <v>20000</v>
      </c>
      <c r="H3601" s="33">
        <v>20000</v>
      </c>
      <c r="I3601" s="31" t="s">
        <v>9762</v>
      </c>
      <c r="J3601" s="31" t="s">
        <v>9763</v>
      </c>
      <c r="K3601" s="33">
        <v>20000</v>
      </c>
      <c r="L3601" s="31" t="s">
        <v>9764</v>
      </c>
      <c r="M3601" t="e">
        <f t="shared" si="170"/>
        <v>#VALUE!</v>
      </c>
    </row>
    <row r="3602" spans="1:15" hidden="1">
      <c r="A3602" s="31" t="s">
        <v>9849</v>
      </c>
      <c r="B3602" s="31" t="s">
        <v>15195</v>
      </c>
      <c r="C3602" s="31" t="s">
        <v>15196</v>
      </c>
      <c r="D3602" s="32">
        <v>44099</v>
      </c>
      <c r="E3602" s="31" t="s">
        <v>15197</v>
      </c>
      <c r="F3602" s="31" t="s">
        <v>12612</v>
      </c>
      <c r="G3602" s="33">
        <v>-5057196.5999999996</v>
      </c>
      <c r="H3602" s="33">
        <v>-5057196.5999999996</v>
      </c>
      <c r="I3602" s="31" t="s">
        <v>9762</v>
      </c>
      <c r="J3602" s="31" t="s">
        <v>9763</v>
      </c>
      <c r="K3602" s="33">
        <v>-5057196.5999999996</v>
      </c>
      <c r="L3602" s="31" t="s">
        <v>9764</v>
      </c>
      <c r="M3602" t="e">
        <f t="shared" si="170"/>
        <v>#VALUE!</v>
      </c>
    </row>
    <row r="3603" spans="1:15" hidden="1">
      <c r="A3603" s="31" t="s">
        <v>9849</v>
      </c>
      <c r="B3603" s="31" t="s">
        <v>15195</v>
      </c>
      <c r="C3603" s="31" t="s">
        <v>15196</v>
      </c>
      <c r="D3603" s="32">
        <v>44099</v>
      </c>
      <c r="E3603" s="31" t="s">
        <v>15197</v>
      </c>
      <c r="F3603" s="31" t="s">
        <v>9997</v>
      </c>
      <c r="G3603" s="33">
        <v>5057196.5999999996</v>
      </c>
      <c r="H3603" s="33">
        <v>5057196.5999999996</v>
      </c>
      <c r="I3603" s="31" t="s">
        <v>9762</v>
      </c>
      <c r="J3603" s="31" t="s">
        <v>9763</v>
      </c>
      <c r="K3603" s="33">
        <v>5057196.5999999996</v>
      </c>
      <c r="L3603" s="31" t="s">
        <v>9764</v>
      </c>
      <c r="M3603" t="e">
        <f t="shared" si="170"/>
        <v>#VALUE!</v>
      </c>
    </row>
    <row r="3604" spans="1:15" hidden="1">
      <c r="A3604" s="31" t="s">
        <v>9757</v>
      </c>
      <c r="B3604" s="31" t="s">
        <v>15198</v>
      </c>
      <c r="C3604" s="31" t="s">
        <v>15199</v>
      </c>
      <c r="D3604" s="32">
        <v>44091</v>
      </c>
      <c r="E3604" s="31" t="s">
        <v>15200</v>
      </c>
      <c r="F3604" s="31" t="s">
        <v>13341</v>
      </c>
      <c r="G3604" s="33">
        <v>-1597509701.95</v>
      </c>
      <c r="H3604" s="33">
        <v>-1597509701.95</v>
      </c>
      <c r="I3604" s="31" t="s">
        <v>9762</v>
      </c>
      <c r="J3604" s="31" t="s">
        <v>9763</v>
      </c>
      <c r="K3604" s="33">
        <v>-1597509701.95</v>
      </c>
      <c r="L3604" s="31" t="s">
        <v>9764</v>
      </c>
      <c r="M3604" t="e">
        <f t="shared" si="170"/>
        <v>#VALUE!</v>
      </c>
    </row>
    <row r="3605" spans="1:15" hidden="1">
      <c r="A3605" s="31" t="s">
        <v>9757</v>
      </c>
      <c r="B3605" s="31" t="s">
        <v>15198</v>
      </c>
      <c r="C3605" s="31" t="s">
        <v>15199</v>
      </c>
      <c r="D3605" s="32">
        <v>44091</v>
      </c>
      <c r="E3605" s="31" t="s">
        <v>15200</v>
      </c>
      <c r="F3605" s="31" t="s">
        <v>10067</v>
      </c>
      <c r="G3605" s="33">
        <v>1597509701.95</v>
      </c>
      <c r="H3605" s="33">
        <v>1597509701.95</v>
      </c>
      <c r="I3605" s="31" t="s">
        <v>9762</v>
      </c>
      <c r="J3605" s="31" t="s">
        <v>9763</v>
      </c>
      <c r="K3605" s="33">
        <v>1597509701.95</v>
      </c>
      <c r="L3605" s="31" t="s">
        <v>9764</v>
      </c>
      <c r="M3605" t="e">
        <f t="shared" si="170"/>
        <v>#VALUE!</v>
      </c>
    </row>
    <row r="3606" spans="1:15" hidden="1">
      <c r="A3606" s="31" t="s">
        <v>9849</v>
      </c>
      <c r="B3606" s="31" t="s">
        <v>15201</v>
      </c>
      <c r="C3606" s="31" t="s">
        <v>15202</v>
      </c>
      <c r="D3606" s="32">
        <v>44099</v>
      </c>
      <c r="E3606" s="31" t="s">
        <v>15203</v>
      </c>
      <c r="F3606" s="31" t="s">
        <v>12612</v>
      </c>
      <c r="G3606" s="33">
        <v>-282961.8</v>
      </c>
      <c r="H3606" s="33">
        <v>-282961.8</v>
      </c>
      <c r="I3606" s="31" t="s">
        <v>9762</v>
      </c>
      <c r="J3606" s="31" t="s">
        <v>9763</v>
      </c>
      <c r="K3606" s="33">
        <v>-282961.8</v>
      </c>
      <c r="L3606" s="31" t="s">
        <v>9764</v>
      </c>
      <c r="M3606" t="e">
        <f t="shared" si="170"/>
        <v>#VALUE!</v>
      </c>
    </row>
    <row r="3607" spans="1:15" hidden="1">
      <c r="A3607" s="31" t="s">
        <v>9849</v>
      </c>
      <c r="B3607" s="31" t="s">
        <v>15201</v>
      </c>
      <c r="C3607" s="31" t="s">
        <v>15202</v>
      </c>
      <c r="D3607" s="32">
        <v>44099</v>
      </c>
      <c r="E3607" s="31" t="s">
        <v>15203</v>
      </c>
      <c r="F3607" s="31" t="s">
        <v>9997</v>
      </c>
      <c r="G3607" s="33">
        <v>282961.8</v>
      </c>
      <c r="H3607" s="33">
        <v>282961.8</v>
      </c>
      <c r="I3607" s="31" t="s">
        <v>9762</v>
      </c>
      <c r="J3607" s="31" t="s">
        <v>9763</v>
      </c>
      <c r="K3607" s="33">
        <v>282961.8</v>
      </c>
      <c r="L3607" s="31" t="s">
        <v>9764</v>
      </c>
      <c r="M3607" t="e">
        <f t="shared" si="170"/>
        <v>#VALUE!</v>
      </c>
    </row>
    <row r="3608" spans="1:15" hidden="1">
      <c r="A3608" s="31" t="s">
        <v>9849</v>
      </c>
      <c r="B3608" s="31" t="s">
        <v>15204</v>
      </c>
      <c r="C3608" s="31" t="s">
        <v>15205</v>
      </c>
      <c r="D3608" s="32">
        <v>44099</v>
      </c>
      <c r="E3608" s="31" t="s">
        <v>15206</v>
      </c>
      <c r="F3608" s="31" t="s">
        <v>12612</v>
      </c>
      <c r="G3608" s="33">
        <v>-380342.16</v>
      </c>
      <c r="H3608" s="33">
        <v>-380342.16</v>
      </c>
      <c r="I3608" s="31" t="s">
        <v>9762</v>
      </c>
      <c r="J3608" s="31" t="s">
        <v>9763</v>
      </c>
      <c r="K3608" s="33">
        <v>-380342.16</v>
      </c>
      <c r="L3608" s="31" t="s">
        <v>9764</v>
      </c>
      <c r="M3608" t="e">
        <f t="shared" si="170"/>
        <v>#VALUE!</v>
      </c>
    </row>
    <row r="3609" spans="1:15" hidden="1">
      <c r="A3609" s="31" t="s">
        <v>9849</v>
      </c>
      <c r="B3609" s="31" t="s">
        <v>15204</v>
      </c>
      <c r="C3609" s="31" t="s">
        <v>15205</v>
      </c>
      <c r="D3609" s="32">
        <v>44099</v>
      </c>
      <c r="E3609" s="31" t="s">
        <v>15206</v>
      </c>
      <c r="F3609" s="31" t="s">
        <v>9997</v>
      </c>
      <c r="G3609" s="33">
        <v>380342.16</v>
      </c>
      <c r="H3609" s="33">
        <v>380342.16</v>
      </c>
      <c r="I3609" s="31" t="s">
        <v>9762</v>
      </c>
      <c r="J3609" s="31" t="s">
        <v>9763</v>
      </c>
      <c r="K3609" s="33">
        <v>380342.16</v>
      </c>
      <c r="L3609" s="31" t="s">
        <v>9764</v>
      </c>
      <c r="M3609" t="e">
        <f t="shared" si="170"/>
        <v>#VALUE!</v>
      </c>
    </row>
    <row r="3610" spans="1:15" hidden="1">
      <c r="A3610" s="31" t="s">
        <v>9849</v>
      </c>
      <c r="B3610" s="31" t="s">
        <v>15207</v>
      </c>
      <c r="C3610" s="31" t="s">
        <v>15208</v>
      </c>
      <c r="D3610" s="32">
        <v>44099</v>
      </c>
      <c r="E3610" s="31" t="s">
        <v>15209</v>
      </c>
      <c r="F3610" s="31" t="s">
        <v>12612</v>
      </c>
      <c r="G3610" s="33">
        <v>-929016</v>
      </c>
      <c r="H3610" s="33">
        <v>-929016</v>
      </c>
      <c r="I3610" s="31" t="s">
        <v>9762</v>
      </c>
      <c r="J3610" s="31" t="s">
        <v>9763</v>
      </c>
      <c r="K3610" s="33">
        <v>-929016</v>
      </c>
      <c r="L3610" s="31" t="s">
        <v>9764</v>
      </c>
      <c r="M3610" t="e">
        <f t="shared" si="170"/>
        <v>#VALUE!</v>
      </c>
    </row>
    <row r="3611" spans="1:15" hidden="1">
      <c r="A3611" s="31" t="s">
        <v>9849</v>
      </c>
      <c r="B3611" s="31" t="s">
        <v>15207</v>
      </c>
      <c r="C3611" s="31" t="s">
        <v>15208</v>
      </c>
      <c r="D3611" s="32">
        <v>44099</v>
      </c>
      <c r="E3611" s="31" t="s">
        <v>15209</v>
      </c>
      <c r="F3611" s="31" t="s">
        <v>9997</v>
      </c>
      <c r="G3611" s="33">
        <v>929016</v>
      </c>
      <c r="H3611" s="33">
        <v>929016</v>
      </c>
      <c r="I3611" s="31" t="s">
        <v>9762</v>
      </c>
      <c r="J3611" s="31" t="s">
        <v>9763</v>
      </c>
      <c r="K3611" s="33">
        <v>929016</v>
      </c>
      <c r="L3611" s="31" t="s">
        <v>9764</v>
      </c>
      <c r="M3611" t="e">
        <f t="shared" si="170"/>
        <v>#VALUE!</v>
      </c>
    </row>
    <row r="3612" spans="1:15" hidden="1">
      <c r="A3612" s="31" t="s">
        <v>9757</v>
      </c>
      <c r="B3612" s="31" t="s">
        <v>15210</v>
      </c>
      <c r="C3612" s="31" t="s">
        <v>15211</v>
      </c>
      <c r="D3612" s="32">
        <v>44103</v>
      </c>
      <c r="E3612" s="31" t="s">
        <v>15212</v>
      </c>
      <c r="F3612" s="31" t="s">
        <v>12612</v>
      </c>
      <c r="G3612" s="33">
        <v>-792127.1</v>
      </c>
      <c r="H3612" s="33">
        <v>-792127.1</v>
      </c>
      <c r="I3612" s="31" t="s">
        <v>9762</v>
      </c>
      <c r="J3612" s="31" t="s">
        <v>9763</v>
      </c>
      <c r="K3612" s="33">
        <v>-792127.1</v>
      </c>
      <c r="L3612" s="31" t="s">
        <v>9764</v>
      </c>
      <c r="M3612">
        <f t="shared" si="170"/>
        <v>38</v>
      </c>
      <c r="N3612" t="str">
        <f t="shared" ref="N3612:N3614" si="171">MID(E3612,M3612,10)</f>
        <v>PO62000414</v>
      </c>
      <c r="O3612" t="e">
        <f>VLOOKUP(N3612,'1_คตง_ภาพรวม'!L3612:M3662,2,FALSE)</f>
        <v>#N/A</v>
      </c>
    </row>
    <row r="3613" spans="1:15" hidden="1">
      <c r="A3613" s="31" t="s">
        <v>9757</v>
      </c>
      <c r="B3613" s="31" t="s">
        <v>15210</v>
      </c>
      <c r="C3613" s="31" t="s">
        <v>15211</v>
      </c>
      <c r="D3613" s="32">
        <v>44103</v>
      </c>
      <c r="E3613" s="31" t="s">
        <v>15212</v>
      </c>
      <c r="F3613" s="31" t="s">
        <v>10090</v>
      </c>
      <c r="G3613" s="33">
        <v>-7472.9</v>
      </c>
      <c r="H3613" s="33">
        <v>-7472.9</v>
      </c>
      <c r="I3613" s="31" t="s">
        <v>9762</v>
      </c>
      <c r="J3613" s="31" t="s">
        <v>9763</v>
      </c>
      <c r="K3613" s="33">
        <v>-7472.9</v>
      </c>
      <c r="L3613" s="31" t="s">
        <v>9764</v>
      </c>
      <c r="M3613">
        <f t="shared" si="170"/>
        <v>38</v>
      </c>
      <c r="N3613" t="str">
        <f t="shared" si="171"/>
        <v>PO62000414</v>
      </c>
      <c r="O3613" t="e">
        <f>VLOOKUP(N3613,'1_คตง_ภาพรวม'!L3613:M3663,2,FALSE)</f>
        <v>#N/A</v>
      </c>
    </row>
    <row r="3614" spans="1:15" hidden="1">
      <c r="A3614" s="31" t="s">
        <v>9757</v>
      </c>
      <c r="B3614" s="31" t="s">
        <v>15210</v>
      </c>
      <c r="C3614" s="31" t="s">
        <v>15211</v>
      </c>
      <c r="D3614" s="32">
        <v>44103</v>
      </c>
      <c r="E3614" s="31" t="s">
        <v>15212</v>
      </c>
      <c r="F3614" s="31" t="s">
        <v>9875</v>
      </c>
      <c r="G3614" s="33">
        <v>799600</v>
      </c>
      <c r="H3614" s="33">
        <v>799600</v>
      </c>
      <c r="I3614" s="31" t="s">
        <v>9762</v>
      </c>
      <c r="J3614" s="31" t="s">
        <v>9763</v>
      </c>
      <c r="K3614" s="33">
        <v>799600</v>
      </c>
      <c r="L3614" s="31" t="s">
        <v>9764</v>
      </c>
      <c r="M3614">
        <f t="shared" si="170"/>
        <v>38</v>
      </c>
      <c r="N3614" t="str">
        <f t="shared" si="171"/>
        <v>PO62000414</v>
      </c>
      <c r="O3614" t="e">
        <f>VLOOKUP(N3614,'1_คตง_ภาพรวม'!L3614:M3664,2,FALSE)</f>
        <v>#N/A</v>
      </c>
    </row>
    <row r="3615" spans="1:15" hidden="1">
      <c r="A3615" s="31" t="s">
        <v>9849</v>
      </c>
      <c r="B3615" s="31" t="s">
        <v>15213</v>
      </c>
      <c r="C3615" s="31" t="s">
        <v>15214</v>
      </c>
      <c r="D3615" s="32">
        <v>44099</v>
      </c>
      <c r="E3615" s="31" t="s">
        <v>15215</v>
      </c>
      <c r="F3615" s="31" t="s">
        <v>12612</v>
      </c>
      <c r="G3615" s="33">
        <v>-1288188</v>
      </c>
      <c r="H3615" s="33">
        <v>-1288188</v>
      </c>
      <c r="I3615" s="31" t="s">
        <v>9762</v>
      </c>
      <c r="J3615" s="31" t="s">
        <v>9763</v>
      </c>
      <c r="K3615" s="33">
        <v>-1288188</v>
      </c>
      <c r="L3615" s="31" t="s">
        <v>9764</v>
      </c>
      <c r="M3615" t="e">
        <f t="shared" si="170"/>
        <v>#VALUE!</v>
      </c>
    </row>
    <row r="3616" spans="1:15" hidden="1">
      <c r="A3616" s="31" t="s">
        <v>9849</v>
      </c>
      <c r="B3616" s="31" t="s">
        <v>15213</v>
      </c>
      <c r="C3616" s="31" t="s">
        <v>15214</v>
      </c>
      <c r="D3616" s="32">
        <v>44099</v>
      </c>
      <c r="E3616" s="31" t="s">
        <v>15215</v>
      </c>
      <c r="F3616" s="31" t="s">
        <v>9997</v>
      </c>
      <c r="G3616" s="33">
        <v>1288188</v>
      </c>
      <c r="H3616" s="33">
        <v>1288188</v>
      </c>
      <c r="I3616" s="31" t="s">
        <v>9762</v>
      </c>
      <c r="J3616" s="31" t="s">
        <v>9763</v>
      </c>
      <c r="K3616" s="33">
        <v>1288188</v>
      </c>
      <c r="L3616" s="31" t="s">
        <v>9764</v>
      </c>
      <c r="M3616" t="e">
        <f t="shared" si="170"/>
        <v>#VALUE!</v>
      </c>
    </row>
    <row r="3617" spans="1:13" hidden="1">
      <c r="A3617" s="31" t="s">
        <v>9849</v>
      </c>
      <c r="B3617" s="31" t="s">
        <v>15216</v>
      </c>
      <c r="C3617" s="31" t="s">
        <v>15217</v>
      </c>
      <c r="D3617" s="32">
        <v>44099</v>
      </c>
      <c r="E3617" s="31" t="s">
        <v>15218</v>
      </c>
      <c r="F3617" s="31" t="s">
        <v>12612</v>
      </c>
      <c r="G3617" s="33">
        <v>-359053.2</v>
      </c>
      <c r="H3617" s="33">
        <v>-359053.2</v>
      </c>
      <c r="I3617" s="31" t="s">
        <v>9762</v>
      </c>
      <c r="J3617" s="31" t="s">
        <v>9763</v>
      </c>
      <c r="K3617" s="33">
        <v>-359053.2</v>
      </c>
      <c r="L3617" s="31" t="s">
        <v>9764</v>
      </c>
      <c r="M3617" t="e">
        <f t="shared" si="170"/>
        <v>#VALUE!</v>
      </c>
    </row>
    <row r="3618" spans="1:13" hidden="1">
      <c r="A3618" s="31" t="s">
        <v>9849</v>
      </c>
      <c r="B3618" s="31" t="s">
        <v>15216</v>
      </c>
      <c r="C3618" s="31" t="s">
        <v>15217</v>
      </c>
      <c r="D3618" s="32">
        <v>44099</v>
      </c>
      <c r="E3618" s="31" t="s">
        <v>15218</v>
      </c>
      <c r="F3618" s="31" t="s">
        <v>9997</v>
      </c>
      <c r="G3618" s="33">
        <v>359053.2</v>
      </c>
      <c r="H3618" s="33">
        <v>359053.2</v>
      </c>
      <c r="I3618" s="31" t="s">
        <v>9762</v>
      </c>
      <c r="J3618" s="31" t="s">
        <v>9763</v>
      </c>
      <c r="K3618" s="33">
        <v>359053.2</v>
      </c>
      <c r="L3618" s="31" t="s">
        <v>9764</v>
      </c>
      <c r="M3618" t="e">
        <f t="shared" si="170"/>
        <v>#VALUE!</v>
      </c>
    </row>
    <row r="3619" spans="1:13" hidden="1">
      <c r="A3619" s="31" t="s">
        <v>9849</v>
      </c>
      <c r="B3619" s="31" t="s">
        <v>15219</v>
      </c>
      <c r="C3619" s="31" t="s">
        <v>15220</v>
      </c>
      <c r="D3619" s="32">
        <v>44099</v>
      </c>
      <c r="E3619" s="31" t="s">
        <v>15221</v>
      </c>
      <c r="F3619" s="31" t="s">
        <v>12612</v>
      </c>
      <c r="G3619" s="33">
        <v>-197762.4</v>
      </c>
      <c r="H3619" s="33">
        <v>-197762.4</v>
      </c>
      <c r="I3619" s="31" t="s">
        <v>9762</v>
      </c>
      <c r="J3619" s="31" t="s">
        <v>9763</v>
      </c>
      <c r="K3619" s="33">
        <v>-197762.4</v>
      </c>
      <c r="L3619" s="31" t="s">
        <v>9764</v>
      </c>
      <c r="M3619" t="e">
        <f t="shared" si="170"/>
        <v>#VALUE!</v>
      </c>
    </row>
    <row r="3620" spans="1:13" hidden="1">
      <c r="A3620" s="31" t="s">
        <v>9849</v>
      </c>
      <c r="B3620" s="31" t="s">
        <v>15219</v>
      </c>
      <c r="C3620" s="31" t="s">
        <v>15220</v>
      </c>
      <c r="D3620" s="32">
        <v>44099</v>
      </c>
      <c r="E3620" s="31" t="s">
        <v>15221</v>
      </c>
      <c r="F3620" s="31" t="s">
        <v>9997</v>
      </c>
      <c r="G3620" s="33">
        <v>197762.4</v>
      </c>
      <c r="H3620" s="33">
        <v>197762.4</v>
      </c>
      <c r="I3620" s="31" t="s">
        <v>9762</v>
      </c>
      <c r="J3620" s="31" t="s">
        <v>9763</v>
      </c>
      <c r="K3620" s="33">
        <v>197762.4</v>
      </c>
      <c r="L3620" s="31" t="s">
        <v>9764</v>
      </c>
      <c r="M3620" t="e">
        <f t="shared" si="170"/>
        <v>#VALUE!</v>
      </c>
    </row>
    <row r="3621" spans="1:13" hidden="1">
      <c r="A3621" s="31" t="s">
        <v>9849</v>
      </c>
      <c r="B3621" s="31" t="s">
        <v>15222</v>
      </c>
      <c r="C3621" s="31" t="s">
        <v>15223</v>
      </c>
      <c r="D3621" s="32">
        <v>44099</v>
      </c>
      <c r="E3621" s="31" t="s">
        <v>15224</v>
      </c>
      <c r="F3621" s="31" t="s">
        <v>12612</v>
      </c>
      <c r="G3621" s="33">
        <v>-285357.59999999998</v>
      </c>
      <c r="H3621" s="33">
        <v>-285357.59999999998</v>
      </c>
      <c r="I3621" s="31" t="s">
        <v>9762</v>
      </c>
      <c r="J3621" s="31" t="s">
        <v>9763</v>
      </c>
      <c r="K3621" s="33">
        <v>-285357.59999999998</v>
      </c>
      <c r="L3621" s="31" t="s">
        <v>9764</v>
      </c>
      <c r="M3621" t="e">
        <f t="shared" si="170"/>
        <v>#VALUE!</v>
      </c>
    </row>
    <row r="3622" spans="1:13" hidden="1">
      <c r="A3622" s="31" t="s">
        <v>9849</v>
      </c>
      <c r="B3622" s="31" t="s">
        <v>15222</v>
      </c>
      <c r="C3622" s="31" t="s">
        <v>15223</v>
      </c>
      <c r="D3622" s="32">
        <v>44099</v>
      </c>
      <c r="E3622" s="31" t="s">
        <v>15224</v>
      </c>
      <c r="F3622" s="31" t="s">
        <v>9997</v>
      </c>
      <c r="G3622" s="33">
        <v>285357.59999999998</v>
      </c>
      <c r="H3622" s="33">
        <v>285357.59999999998</v>
      </c>
      <c r="I3622" s="31" t="s">
        <v>9762</v>
      </c>
      <c r="J3622" s="31" t="s">
        <v>9763</v>
      </c>
      <c r="K3622" s="33">
        <v>285357.59999999998</v>
      </c>
      <c r="L3622" s="31" t="s">
        <v>9764</v>
      </c>
      <c r="M3622" t="e">
        <f t="shared" si="170"/>
        <v>#VALUE!</v>
      </c>
    </row>
    <row r="3623" spans="1:13" hidden="1">
      <c r="A3623" s="31" t="s">
        <v>9849</v>
      </c>
      <c r="B3623" s="31" t="s">
        <v>15225</v>
      </c>
      <c r="C3623" s="31" t="s">
        <v>15226</v>
      </c>
      <c r="D3623" s="32">
        <v>44099</v>
      </c>
      <c r="E3623" s="31" t="s">
        <v>15227</v>
      </c>
      <c r="F3623" s="31" t="s">
        <v>12612</v>
      </c>
      <c r="G3623" s="33">
        <v>-358142.4</v>
      </c>
      <c r="H3623" s="33">
        <v>-358142.4</v>
      </c>
      <c r="I3623" s="31" t="s">
        <v>9762</v>
      </c>
      <c r="J3623" s="31" t="s">
        <v>9763</v>
      </c>
      <c r="K3623" s="33">
        <v>-358142.4</v>
      </c>
      <c r="L3623" s="31" t="s">
        <v>9764</v>
      </c>
      <c r="M3623" t="e">
        <f t="shared" si="170"/>
        <v>#VALUE!</v>
      </c>
    </row>
    <row r="3624" spans="1:13" hidden="1">
      <c r="A3624" s="31" t="s">
        <v>9849</v>
      </c>
      <c r="B3624" s="31" t="s">
        <v>15225</v>
      </c>
      <c r="C3624" s="31" t="s">
        <v>15226</v>
      </c>
      <c r="D3624" s="32">
        <v>44099</v>
      </c>
      <c r="E3624" s="31" t="s">
        <v>15227</v>
      </c>
      <c r="F3624" s="31" t="s">
        <v>9997</v>
      </c>
      <c r="G3624" s="33">
        <v>358142.4</v>
      </c>
      <c r="H3624" s="33">
        <v>358142.4</v>
      </c>
      <c r="I3624" s="31" t="s">
        <v>9762</v>
      </c>
      <c r="J3624" s="31" t="s">
        <v>9763</v>
      </c>
      <c r="K3624" s="33">
        <v>358142.4</v>
      </c>
      <c r="L3624" s="31" t="s">
        <v>9764</v>
      </c>
      <c r="M3624" t="e">
        <f t="shared" si="170"/>
        <v>#VALUE!</v>
      </c>
    </row>
    <row r="3625" spans="1:13" hidden="1">
      <c r="A3625" s="31" t="s">
        <v>9849</v>
      </c>
      <c r="B3625" s="31" t="s">
        <v>15228</v>
      </c>
      <c r="C3625" s="31" t="s">
        <v>15229</v>
      </c>
      <c r="D3625" s="32">
        <v>44099</v>
      </c>
      <c r="E3625" s="31" t="s">
        <v>15230</v>
      </c>
      <c r="F3625" s="31" t="s">
        <v>12612</v>
      </c>
      <c r="G3625" s="33">
        <v>-1390878.72</v>
      </c>
      <c r="H3625" s="33">
        <v>-1390878.72</v>
      </c>
      <c r="I3625" s="31" t="s">
        <v>9762</v>
      </c>
      <c r="J3625" s="31" t="s">
        <v>9763</v>
      </c>
      <c r="K3625" s="33">
        <v>-1390878.72</v>
      </c>
      <c r="L3625" s="31" t="s">
        <v>9764</v>
      </c>
      <c r="M3625" t="e">
        <f t="shared" si="170"/>
        <v>#VALUE!</v>
      </c>
    </row>
    <row r="3626" spans="1:13" hidden="1">
      <c r="A3626" s="31" t="s">
        <v>9849</v>
      </c>
      <c r="B3626" s="31" t="s">
        <v>15228</v>
      </c>
      <c r="C3626" s="31" t="s">
        <v>15229</v>
      </c>
      <c r="D3626" s="32">
        <v>44099</v>
      </c>
      <c r="E3626" s="31" t="s">
        <v>15230</v>
      </c>
      <c r="F3626" s="31" t="s">
        <v>9997</v>
      </c>
      <c r="G3626" s="33">
        <v>1390878.72</v>
      </c>
      <c r="H3626" s="33">
        <v>1390878.72</v>
      </c>
      <c r="I3626" s="31" t="s">
        <v>9762</v>
      </c>
      <c r="J3626" s="31" t="s">
        <v>9763</v>
      </c>
      <c r="K3626" s="33">
        <v>1390878.72</v>
      </c>
      <c r="L3626" s="31" t="s">
        <v>9764</v>
      </c>
      <c r="M3626" t="e">
        <f t="shared" si="170"/>
        <v>#VALUE!</v>
      </c>
    </row>
    <row r="3627" spans="1:13" hidden="1">
      <c r="A3627" s="31" t="s">
        <v>9757</v>
      </c>
      <c r="B3627" s="31" t="s">
        <v>15231</v>
      </c>
      <c r="C3627" s="31" t="s">
        <v>15232</v>
      </c>
      <c r="D3627" s="32">
        <v>44095</v>
      </c>
      <c r="E3627" s="31" t="s">
        <v>15233</v>
      </c>
      <c r="F3627" s="31" t="s">
        <v>12612</v>
      </c>
      <c r="G3627" s="33">
        <v>-200000220</v>
      </c>
      <c r="H3627" s="33">
        <v>-200000220</v>
      </c>
      <c r="I3627" s="31" t="s">
        <v>9762</v>
      </c>
      <c r="J3627" s="31" t="s">
        <v>9763</v>
      </c>
      <c r="K3627" s="33">
        <v>-200000220</v>
      </c>
      <c r="L3627" s="31" t="s">
        <v>9764</v>
      </c>
      <c r="M3627" t="e">
        <f t="shared" si="170"/>
        <v>#VALUE!</v>
      </c>
    </row>
    <row r="3628" spans="1:13" hidden="1">
      <c r="A3628" s="31" t="s">
        <v>9757</v>
      </c>
      <c r="B3628" s="31" t="s">
        <v>15231</v>
      </c>
      <c r="C3628" s="31" t="s">
        <v>15232</v>
      </c>
      <c r="D3628" s="32">
        <v>44095</v>
      </c>
      <c r="E3628" s="31" t="s">
        <v>15233</v>
      </c>
      <c r="F3628" s="31" t="s">
        <v>9867</v>
      </c>
      <c r="G3628" s="33">
        <v>220</v>
      </c>
      <c r="H3628" s="33">
        <v>220</v>
      </c>
      <c r="I3628" s="31" t="s">
        <v>9762</v>
      </c>
      <c r="J3628" s="31" t="s">
        <v>9763</v>
      </c>
      <c r="K3628" s="33">
        <v>220</v>
      </c>
      <c r="L3628" s="31" t="s">
        <v>9764</v>
      </c>
      <c r="M3628" t="e">
        <f t="shared" si="170"/>
        <v>#VALUE!</v>
      </c>
    </row>
    <row r="3629" spans="1:13" hidden="1">
      <c r="A3629" s="31" t="s">
        <v>9757</v>
      </c>
      <c r="B3629" s="31" t="s">
        <v>15231</v>
      </c>
      <c r="C3629" s="31" t="s">
        <v>15232</v>
      </c>
      <c r="D3629" s="32">
        <v>44095</v>
      </c>
      <c r="E3629" s="31" t="s">
        <v>15233</v>
      </c>
      <c r="F3629" s="31" t="s">
        <v>10067</v>
      </c>
      <c r="G3629" s="33">
        <v>200000000</v>
      </c>
      <c r="H3629" s="33">
        <v>200000000</v>
      </c>
      <c r="I3629" s="31" t="s">
        <v>9762</v>
      </c>
      <c r="J3629" s="31" t="s">
        <v>9763</v>
      </c>
      <c r="K3629" s="33">
        <v>200000000</v>
      </c>
      <c r="L3629" s="31" t="s">
        <v>9764</v>
      </c>
      <c r="M3629" t="e">
        <f t="shared" si="170"/>
        <v>#VALUE!</v>
      </c>
    </row>
    <row r="3630" spans="1:13" hidden="1">
      <c r="A3630" s="31" t="s">
        <v>9849</v>
      </c>
      <c r="B3630" s="31" t="s">
        <v>15234</v>
      </c>
      <c r="C3630" s="31" t="s">
        <v>15235</v>
      </c>
      <c r="D3630" s="32">
        <v>44099</v>
      </c>
      <c r="E3630" s="31" t="s">
        <v>15236</v>
      </c>
      <c r="F3630" s="31" t="s">
        <v>12612</v>
      </c>
      <c r="G3630" s="33">
        <v>-392467.68</v>
      </c>
      <c r="H3630" s="33">
        <v>-392467.68</v>
      </c>
      <c r="I3630" s="31" t="s">
        <v>9762</v>
      </c>
      <c r="J3630" s="31" t="s">
        <v>9763</v>
      </c>
      <c r="K3630" s="33">
        <v>-392467.68</v>
      </c>
      <c r="L3630" s="31" t="s">
        <v>9764</v>
      </c>
      <c r="M3630" t="e">
        <f t="shared" si="170"/>
        <v>#VALUE!</v>
      </c>
    </row>
    <row r="3631" spans="1:13" hidden="1">
      <c r="A3631" s="31" t="s">
        <v>9849</v>
      </c>
      <c r="B3631" s="31" t="s">
        <v>15234</v>
      </c>
      <c r="C3631" s="31" t="s">
        <v>15235</v>
      </c>
      <c r="D3631" s="32">
        <v>44099</v>
      </c>
      <c r="E3631" s="31" t="s">
        <v>15236</v>
      </c>
      <c r="F3631" s="31" t="s">
        <v>9997</v>
      </c>
      <c r="G3631" s="33">
        <v>396432</v>
      </c>
      <c r="H3631" s="33">
        <v>396432</v>
      </c>
      <c r="I3631" s="31" t="s">
        <v>9762</v>
      </c>
      <c r="J3631" s="31" t="s">
        <v>9763</v>
      </c>
      <c r="K3631" s="33">
        <v>396432</v>
      </c>
      <c r="L3631" s="31" t="s">
        <v>9764</v>
      </c>
      <c r="M3631" t="e">
        <f t="shared" si="170"/>
        <v>#VALUE!</v>
      </c>
    </row>
    <row r="3632" spans="1:13" hidden="1">
      <c r="A3632" s="31" t="s">
        <v>9849</v>
      </c>
      <c r="B3632" s="31" t="s">
        <v>15234</v>
      </c>
      <c r="C3632" s="31" t="s">
        <v>15235</v>
      </c>
      <c r="D3632" s="32">
        <v>44099</v>
      </c>
      <c r="E3632" s="31" t="s">
        <v>15236</v>
      </c>
      <c r="F3632" s="31" t="s">
        <v>10090</v>
      </c>
      <c r="G3632" s="33">
        <v>-3964.32</v>
      </c>
      <c r="H3632" s="33">
        <v>-3964.32</v>
      </c>
      <c r="I3632" s="31" t="s">
        <v>9762</v>
      </c>
      <c r="J3632" s="31" t="s">
        <v>9763</v>
      </c>
      <c r="K3632" s="33">
        <v>-3964.32</v>
      </c>
      <c r="L3632" s="31" t="s">
        <v>9764</v>
      </c>
      <c r="M3632" t="e">
        <f t="shared" si="170"/>
        <v>#VALUE!</v>
      </c>
    </row>
    <row r="3633" spans="1:13" hidden="1">
      <c r="A3633" s="31" t="s">
        <v>9849</v>
      </c>
      <c r="B3633" s="31" t="s">
        <v>15237</v>
      </c>
      <c r="C3633" s="31" t="s">
        <v>15238</v>
      </c>
      <c r="D3633" s="32">
        <v>44099</v>
      </c>
      <c r="E3633" s="31" t="s">
        <v>15239</v>
      </c>
      <c r="F3633" s="31" t="s">
        <v>12612</v>
      </c>
      <c r="G3633" s="33">
        <v>-391168.8</v>
      </c>
      <c r="H3633" s="33">
        <v>-391168.8</v>
      </c>
      <c r="I3633" s="31" t="s">
        <v>9762</v>
      </c>
      <c r="J3633" s="31" t="s">
        <v>9763</v>
      </c>
      <c r="K3633" s="33">
        <v>-391168.8</v>
      </c>
      <c r="L3633" s="31" t="s">
        <v>9764</v>
      </c>
      <c r="M3633" t="e">
        <f t="shared" si="170"/>
        <v>#VALUE!</v>
      </c>
    </row>
    <row r="3634" spans="1:13" hidden="1">
      <c r="A3634" s="31" t="s">
        <v>9849</v>
      </c>
      <c r="B3634" s="31" t="s">
        <v>15237</v>
      </c>
      <c r="C3634" s="31" t="s">
        <v>15238</v>
      </c>
      <c r="D3634" s="32">
        <v>44099</v>
      </c>
      <c r="E3634" s="31" t="s">
        <v>15239</v>
      </c>
      <c r="F3634" s="31" t="s">
        <v>9997</v>
      </c>
      <c r="G3634" s="33">
        <v>395120</v>
      </c>
      <c r="H3634" s="33">
        <v>395120</v>
      </c>
      <c r="I3634" s="31" t="s">
        <v>9762</v>
      </c>
      <c r="J3634" s="31" t="s">
        <v>9763</v>
      </c>
      <c r="K3634" s="33">
        <v>395120</v>
      </c>
      <c r="L3634" s="31" t="s">
        <v>9764</v>
      </c>
      <c r="M3634" t="e">
        <f t="shared" si="170"/>
        <v>#VALUE!</v>
      </c>
    </row>
    <row r="3635" spans="1:13" hidden="1">
      <c r="A3635" s="31" t="s">
        <v>9849</v>
      </c>
      <c r="B3635" s="31" t="s">
        <v>15237</v>
      </c>
      <c r="C3635" s="31" t="s">
        <v>15238</v>
      </c>
      <c r="D3635" s="32">
        <v>44099</v>
      </c>
      <c r="E3635" s="31" t="s">
        <v>15239</v>
      </c>
      <c r="F3635" s="31" t="s">
        <v>10090</v>
      </c>
      <c r="G3635" s="33">
        <v>-3951.2</v>
      </c>
      <c r="H3635" s="33">
        <v>-3951.2</v>
      </c>
      <c r="I3635" s="31" t="s">
        <v>9762</v>
      </c>
      <c r="J3635" s="31" t="s">
        <v>9763</v>
      </c>
      <c r="K3635" s="33">
        <v>-3951.2</v>
      </c>
      <c r="L3635" s="31" t="s">
        <v>9764</v>
      </c>
      <c r="M3635" t="e">
        <f t="shared" si="170"/>
        <v>#VALUE!</v>
      </c>
    </row>
    <row r="3636" spans="1:13" hidden="1">
      <c r="A3636" s="31" t="s">
        <v>9849</v>
      </c>
      <c r="B3636" s="31" t="s">
        <v>15240</v>
      </c>
      <c r="C3636" s="31" t="s">
        <v>15241</v>
      </c>
      <c r="D3636" s="32">
        <v>44099</v>
      </c>
      <c r="E3636" s="31" t="s">
        <v>15242</v>
      </c>
      <c r="F3636" s="31" t="s">
        <v>12612</v>
      </c>
      <c r="G3636" s="33">
        <v>-344698.2</v>
      </c>
      <c r="H3636" s="33">
        <v>-344698.2</v>
      </c>
      <c r="I3636" s="31" t="s">
        <v>9762</v>
      </c>
      <c r="J3636" s="31" t="s">
        <v>9763</v>
      </c>
      <c r="K3636" s="33">
        <v>-344698.2</v>
      </c>
      <c r="L3636" s="31" t="s">
        <v>9764</v>
      </c>
      <c r="M3636" t="e">
        <f t="shared" si="170"/>
        <v>#VALUE!</v>
      </c>
    </row>
    <row r="3637" spans="1:13" hidden="1">
      <c r="A3637" s="31" t="s">
        <v>9849</v>
      </c>
      <c r="B3637" s="31" t="s">
        <v>15240</v>
      </c>
      <c r="C3637" s="31" t="s">
        <v>15241</v>
      </c>
      <c r="D3637" s="32">
        <v>44099</v>
      </c>
      <c r="E3637" s="31" t="s">
        <v>15242</v>
      </c>
      <c r="F3637" s="31" t="s">
        <v>9997</v>
      </c>
      <c r="G3637" s="33">
        <v>348180</v>
      </c>
      <c r="H3637" s="33">
        <v>348180</v>
      </c>
      <c r="I3637" s="31" t="s">
        <v>9762</v>
      </c>
      <c r="J3637" s="31" t="s">
        <v>9763</v>
      </c>
      <c r="K3637" s="33">
        <v>348180</v>
      </c>
      <c r="L3637" s="31" t="s">
        <v>9764</v>
      </c>
      <c r="M3637" t="e">
        <f t="shared" si="170"/>
        <v>#VALUE!</v>
      </c>
    </row>
    <row r="3638" spans="1:13" hidden="1">
      <c r="A3638" s="31" t="s">
        <v>9849</v>
      </c>
      <c r="B3638" s="31" t="s">
        <v>15240</v>
      </c>
      <c r="C3638" s="31" t="s">
        <v>15241</v>
      </c>
      <c r="D3638" s="32">
        <v>44099</v>
      </c>
      <c r="E3638" s="31" t="s">
        <v>15242</v>
      </c>
      <c r="F3638" s="31" t="s">
        <v>10090</v>
      </c>
      <c r="G3638" s="33">
        <v>-3481.8</v>
      </c>
      <c r="H3638" s="33">
        <v>-3481.8</v>
      </c>
      <c r="I3638" s="31" t="s">
        <v>9762</v>
      </c>
      <c r="J3638" s="31" t="s">
        <v>9763</v>
      </c>
      <c r="K3638" s="33">
        <v>-3481.8</v>
      </c>
      <c r="L3638" s="31" t="s">
        <v>9764</v>
      </c>
      <c r="M3638" t="e">
        <f t="shared" si="170"/>
        <v>#VALUE!</v>
      </c>
    </row>
    <row r="3639" spans="1:13" hidden="1">
      <c r="A3639" s="31" t="s">
        <v>9849</v>
      </c>
      <c r="B3639" s="31" t="s">
        <v>15243</v>
      </c>
      <c r="C3639" s="31" t="s">
        <v>15244</v>
      </c>
      <c r="D3639" s="32">
        <v>44099</v>
      </c>
      <c r="E3639" s="31" t="s">
        <v>15245</v>
      </c>
      <c r="F3639" s="31" t="s">
        <v>12612</v>
      </c>
      <c r="G3639" s="33">
        <v>-396000</v>
      </c>
      <c r="H3639" s="33">
        <v>-396000</v>
      </c>
      <c r="I3639" s="31" t="s">
        <v>9762</v>
      </c>
      <c r="J3639" s="31" t="s">
        <v>9763</v>
      </c>
      <c r="K3639" s="33">
        <v>-396000</v>
      </c>
      <c r="L3639" s="31" t="s">
        <v>9764</v>
      </c>
      <c r="M3639" t="e">
        <f t="shared" si="170"/>
        <v>#VALUE!</v>
      </c>
    </row>
    <row r="3640" spans="1:13" hidden="1">
      <c r="A3640" s="31" t="s">
        <v>9849</v>
      </c>
      <c r="B3640" s="31" t="s">
        <v>15243</v>
      </c>
      <c r="C3640" s="31" t="s">
        <v>15244</v>
      </c>
      <c r="D3640" s="32">
        <v>44099</v>
      </c>
      <c r="E3640" s="31" t="s">
        <v>15245</v>
      </c>
      <c r="F3640" s="31" t="s">
        <v>9997</v>
      </c>
      <c r="G3640" s="33">
        <v>400000</v>
      </c>
      <c r="H3640" s="33">
        <v>400000</v>
      </c>
      <c r="I3640" s="31" t="s">
        <v>9762</v>
      </c>
      <c r="J3640" s="31" t="s">
        <v>9763</v>
      </c>
      <c r="K3640" s="33">
        <v>400000</v>
      </c>
      <c r="L3640" s="31" t="s">
        <v>9764</v>
      </c>
      <c r="M3640" t="e">
        <f t="shared" si="170"/>
        <v>#VALUE!</v>
      </c>
    </row>
    <row r="3641" spans="1:13" hidden="1">
      <c r="A3641" s="31" t="s">
        <v>9849</v>
      </c>
      <c r="B3641" s="31" t="s">
        <v>15243</v>
      </c>
      <c r="C3641" s="31" t="s">
        <v>15244</v>
      </c>
      <c r="D3641" s="32">
        <v>44099</v>
      </c>
      <c r="E3641" s="31" t="s">
        <v>15245</v>
      </c>
      <c r="F3641" s="31" t="s">
        <v>10090</v>
      </c>
      <c r="G3641" s="33">
        <v>-4000</v>
      </c>
      <c r="H3641" s="33">
        <v>-4000</v>
      </c>
      <c r="I3641" s="31" t="s">
        <v>9762</v>
      </c>
      <c r="J3641" s="31" t="s">
        <v>9763</v>
      </c>
      <c r="K3641" s="33">
        <v>-4000</v>
      </c>
      <c r="L3641" s="31" t="s">
        <v>9764</v>
      </c>
      <c r="M3641" t="e">
        <f t="shared" si="170"/>
        <v>#VALUE!</v>
      </c>
    </row>
    <row r="3642" spans="1:13" hidden="1">
      <c r="A3642" s="31" t="s">
        <v>9849</v>
      </c>
      <c r="B3642" s="31" t="s">
        <v>15246</v>
      </c>
      <c r="C3642" s="31" t="s">
        <v>15247</v>
      </c>
      <c r="D3642" s="32">
        <v>44099</v>
      </c>
      <c r="E3642" s="31" t="s">
        <v>15248</v>
      </c>
      <c r="F3642" s="31" t="s">
        <v>12612</v>
      </c>
      <c r="G3642" s="33">
        <v>-316285.2</v>
      </c>
      <c r="H3642" s="33">
        <v>-316285.2</v>
      </c>
      <c r="I3642" s="31" t="s">
        <v>9762</v>
      </c>
      <c r="J3642" s="31" t="s">
        <v>9763</v>
      </c>
      <c r="K3642" s="33">
        <v>-316285.2</v>
      </c>
      <c r="L3642" s="31" t="s">
        <v>9764</v>
      </c>
      <c r="M3642" t="e">
        <f t="shared" si="170"/>
        <v>#VALUE!</v>
      </c>
    </row>
    <row r="3643" spans="1:13" hidden="1">
      <c r="A3643" s="31" t="s">
        <v>9849</v>
      </c>
      <c r="B3643" s="31" t="s">
        <v>15246</v>
      </c>
      <c r="C3643" s="31" t="s">
        <v>15247</v>
      </c>
      <c r="D3643" s="32">
        <v>44099</v>
      </c>
      <c r="E3643" s="31" t="s">
        <v>15248</v>
      </c>
      <c r="F3643" s="31" t="s">
        <v>9997</v>
      </c>
      <c r="G3643" s="33">
        <v>319480</v>
      </c>
      <c r="H3643" s="33">
        <v>319480</v>
      </c>
      <c r="I3643" s="31" t="s">
        <v>9762</v>
      </c>
      <c r="J3643" s="31" t="s">
        <v>9763</v>
      </c>
      <c r="K3643" s="33">
        <v>319480</v>
      </c>
      <c r="L3643" s="31" t="s">
        <v>9764</v>
      </c>
      <c r="M3643" t="e">
        <f t="shared" si="170"/>
        <v>#VALUE!</v>
      </c>
    </row>
    <row r="3644" spans="1:13" hidden="1">
      <c r="A3644" s="31" t="s">
        <v>9849</v>
      </c>
      <c r="B3644" s="31" t="s">
        <v>15246</v>
      </c>
      <c r="C3644" s="31" t="s">
        <v>15247</v>
      </c>
      <c r="D3644" s="32">
        <v>44099</v>
      </c>
      <c r="E3644" s="31" t="s">
        <v>15248</v>
      </c>
      <c r="F3644" s="31" t="s">
        <v>10090</v>
      </c>
      <c r="G3644" s="33">
        <v>-3194.8</v>
      </c>
      <c r="H3644" s="33">
        <v>-3194.8</v>
      </c>
      <c r="I3644" s="31" t="s">
        <v>9762</v>
      </c>
      <c r="J3644" s="31" t="s">
        <v>9763</v>
      </c>
      <c r="K3644" s="33">
        <v>-3194.8</v>
      </c>
      <c r="L3644" s="31" t="s">
        <v>9764</v>
      </c>
      <c r="M3644" t="e">
        <f t="shared" si="170"/>
        <v>#VALUE!</v>
      </c>
    </row>
    <row r="3645" spans="1:13" hidden="1">
      <c r="A3645" s="31" t="s">
        <v>9849</v>
      </c>
      <c r="B3645" s="31" t="s">
        <v>15249</v>
      </c>
      <c r="C3645" s="31" t="s">
        <v>15250</v>
      </c>
      <c r="D3645" s="32">
        <v>44099</v>
      </c>
      <c r="E3645" s="31" t="s">
        <v>15251</v>
      </c>
      <c r="F3645" s="31" t="s">
        <v>12612</v>
      </c>
      <c r="G3645" s="33">
        <v>-111522.63</v>
      </c>
      <c r="H3645" s="33">
        <v>-111522.63</v>
      </c>
      <c r="I3645" s="31" t="s">
        <v>9762</v>
      </c>
      <c r="J3645" s="31" t="s">
        <v>9763</v>
      </c>
      <c r="K3645" s="33">
        <v>-111522.63</v>
      </c>
      <c r="L3645" s="31" t="s">
        <v>9764</v>
      </c>
      <c r="M3645" t="e">
        <f t="shared" si="170"/>
        <v>#VALUE!</v>
      </c>
    </row>
    <row r="3646" spans="1:13" hidden="1">
      <c r="A3646" s="31" t="s">
        <v>9849</v>
      </c>
      <c r="B3646" s="31" t="s">
        <v>15249</v>
      </c>
      <c r="C3646" s="31" t="s">
        <v>15250</v>
      </c>
      <c r="D3646" s="32">
        <v>44099</v>
      </c>
      <c r="E3646" s="31" t="s">
        <v>15251</v>
      </c>
      <c r="F3646" s="31" t="s">
        <v>9997</v>
      </c>
      <c r="G3646" s="33">
        <v>112649.12</v>
      </c>
      <c r="H3646" s="33">
        <v>112649.12</v>
      </c>
      <c r="I3646" s="31" t="s">
        <v>9762</v>
      </c>
      <c r="J3646" s="31" t="s">
        <v>9763</v>
      </c>
      <c r="K3646" s="33">
        <v>112649.12</v>
      </c>
      <c r="L3646" s="31" t="s">
        <v>9764</v>
      </c>
      <c r="M3646" t="e">
        <f t="shared" si="170"/>
        <v>#VALUE!</v>
      </c>
    </row>
    <row r="3647" spans="1:13" hidden="1">
      <c r="A3647" s="31" t="s">
        <v>9849</v>
      </c>
      <c r="B3647" s="31" t="s">
        <v>15249</v>
      </c>
      <c r="C3647" s="31" t="s">
        <v>15250</v>
      </c>
      <c r="D3647" s="32">
        <v>44099</v>
      </c>
      <c r="E3647" s="31" t="s">
        <v>15251</v>
      </c>
      <c r="F3647" s="31" t="s">
        <v>10090</v>
      </c>
      <c r="G3647" s="33">
        <v>-1126.49</v>
      </c>
      <c r="H3647" s="33">
        <v>-1126.49</v>
      </c>
      <c r="I3647" s="31" t="s">
        <v>9762</v>
      </c>
      <c r="J3647" s="31" t="s">
        <v>9763</v>
      </c>
      <c r="K3647" s="33">
        <v>-1126.49</v>
      </c>
      <c r="L3647" s="31" t="s">
        <v>9764</v>
      </c>
      <c r="M3647" t="e">
        <f t="shared" si="170"/>
        <v>#VALUE!</v>
      </c>
    </row>
    <row r="3648" spans="1:13" hidden="1">
      <c r="A3648" s="31" t="s">
        <v>9849</v>
      </c>
      <c r="B3648" s="31" t="s">
        <v>15252</v>
      </c>
      <c r="C3648" s="31" t="s">
        <v>15253</v>
      </c>
      <c r="D3648" s="32">
        <v>44099</v>
      </c>
      <c r="E3648" s="31" t="s">
        <v>15254</v>
      </c>
      <c r="F3648" s="31" t="s">
        <v>12612</v>
      </c>
      <c r="G3648" s="33">
        <v>-383605.2</v>
      </c>
      <c r="H3648" s="33">
        <v>-383605.2</v>
      </c>
      <c r="I3648" s="31" t="s">
        <v>9762</v>
      </c>
      <c r="J3648" s="31" t="s">
        <v>9763</v>
      </c>
      <c r="K3648" s="33">
        <v>-383605.2</v>
      </c>
      <c r="L3648" s="31" t="s">
        <v>9764</v>
      </c>
      <c r="M3648" t="e">
        <f t="shared" si="170"/>
        <v>#VALUE!</v>
      </c>
    </row>
    <row r="3649" spans="1:13" hidden="1">
      <c r="A3649" s="31" t="s">
        <v>9849</v>
      </c>
      <c r="B3649" s="31" t="s">
        <v>15252</v>
      </c>
      <c r="C3649" s="31" t="s">
        <v>15253</v>
      </c>
      <c r="D3649" s="32">
        <v>44099</v>
      </c>
      <c r="E3649" s="31" t="s">
        <v>15254</v>
      </c>
      <c r="F3649" s="31" t="s">
        <v>9997</v>
      </c>
      <c r="G3649" s="33">
        <v>387480</v>
      </c>
      <c r="H3649" s="33">
        <v>387480</v>
      </c>
      <c r="I3649" s="31" t="s">
        <v>9762</v>
      </c>
      <c r="J3649" s="31" t="s">
        <v>9763</v>
      </c>
      <c r="K3649" s="33">
        <v>387480</v>
      </c>
      <c r="L3649" s="31" t="s">
        <v>9764</v>
      </c>
      <c r="M3649" t="e">
        <f t="shared" si="170"/>
        <v>#VALUE!</v>
      </c>
    </row>
    <row r="3650" spans="1:13" hidden="1">
      <c r="A3650" s="31" t="s">
        <v>9849</v>
      </c>
      <c r="B3650" s="31" t="s">
        <v>15252</v>
      </c>
      <c r="C3650" s="31" t="s">
        <v>15253</v>
      </c>
      <c r="D3650" s="32">
        <v>44099</v>
      </c>
      <c r="E3650" s="31" t="s">
        <v>15254</v>
      </c>
      <c r="F3650" s="31" t="s">
        <v>10090</v>
      </c>
      <c r="G3650" s="33">
        <v>-3874.8</v>
      </c>
      <c r="H3650" s="33">
        <v>-3874.8</v>
      </c>
      <c r="I3650" s="31" t="s">
        <v>9762</v>
      </c>
      <c r="J3650" s="31" t="s">
        <v>9763</v>
      </c>
      <c r="K3650" s="33">
        <v>-3874.8</v>
      </c>
      <c r="L3650" s="31" t="s">
        <v>9764</v>
      </c>
      <c r="M3650" t="e">
        <f t="shared" si="170"/>
        <v>#VALUE!</v>
      </c>
    </row>
    <row r="3651" spans="1:13" hidden="1">
      <c r="A3651" s="31" t="s">
        <v>9849</v>
      </c>
      <c r="B3651" s="31" t="s">
        <v>15255</v>
      </c>
      <c r="C3651" s="31" t="s">
        <v>15256</v>
      </c>
      <c r="D3651" s="32">
        <v>44099</v>
      </c>
      <c r="E3651" s="31" t="s">
        <v>15257</v>
      </c>
      <c r="F3651" s="31" t="s">
        <v>12612</v>
      </c>
      <c r="G3651" s="33">
        <v>-132184.79999999999</v>
      </c>
      <c r="H3651" s="33">
        <v>-132184.79999999999</v>
      </c>
      <c r="I3651" s="31" t="s">
        <v>9762</v>
      </c>
      <c r="J3651" s="31" t="s">
        <v>9763</v>
      </c>
      <c r="K3651" s="33">
        <v>-132184.79999999999</v>
      </c>
      <c r="L3651" s="31" t="s">
        <v>9764</v>
      </c>
      <c r="M3651" t="e">
        <f t="shared" ref="M3651:M3714" si="172">FIND("PO",E3651)</f>
        <v>#VALUE!</v>
      </c>
    </row>
    <row r="3652" spans="1:13" hidden="1">
      <c r="A3652" s="31" t="s">
        <v>9849</v>
      </c>
      <c r="B3652" s="31" t="s">
        <v>15255</v>
      </c>
      <c r="C3652" s="31" t="s">
        <v>15256</v>
      </c>
      <c r="D3652" s="32">
        <v>44099</v>
      </c>
      <c r="E3652" s="31" t="s">
        <v>15257</v>
      </c>
      <c r="F3652" s="31" t="s">
        <v>9997</v>
      </c>
      <c r="G3652" s="33">
        <v>133520</v>
      </c>
      <c r="H3652" s="33">
        <v>133520</v>
      </c>
      <c r="I3652" s="31" t="s">
        <v>9762</v>
      </c>
      <c r="J3652" s="31" t="s">
        <v>9763</v>
      </c>
      <c r="K3652" s="33">
        <v>133520</v>
      </c>
      <c r="L3652" s="31" t="s">
        <v>9764</v>
      </c>
      <c r="M3652" t="e">
        <f t="shared" si="172"/>
        <v>#VALUE!</v>
      </c>
    </row>
    <row r="3653" spans="1:13" hidden="1">
      <c r="A3653" s="31" t="s">
        <v>9849</v>
      </c>
      <c r="B3653" s="31" t="s">
        <v>15255</v>
      </c>
      <c r="C3653" s="31" t="s">
        <v>15256</v>
      </c>
      <c r="D3653" s="32">
        <v>44099</v>
      </c>
      <c r="E3653" s="31" t="s">
        <v>15257</v>
      </c>
      <c r="F3653" s="31" t="s">
        <v>10090</v>
      </c>
      <c r="G3653" s="33">
        <v>-1335.2</v>
      </c>
      <c r="H3653" s="33">
        <v>-1335.2</v>
      </c>
      <c r="I3653" s="31" t="s">
        <v>9762</v>
      </c>
      <c r="J3653" s="31" t="s">
        <v>9763</v>
      </c>
      <c r="K3653" s="33">
        <v>-1335.2</v>
      </c>
      <c r="L3653" s="31" t="s">
        <v>9764</v>
      </c>
      <c r="M3653" t="e">
        <f t="shared" si="172"/>
        <v>#VALUE!</v>
      </c>
    </row>
    <row r="3654" spans="1:13" hidden="1">
      <c r="A3654" s="31" t="s">
        <v>9757</v>
      </c>
      <c r="B3654" s="31" t="s">
        <v>15258</v>
      </c>
      <c r="C3654" s="31" t="s">
        <v>15259</v>
      </c>
      <c r="D3654" s="32">
        <v>44099</v>
      </c>
      <c r="E3654" s="31" t="s">
        <v>15260</v>
      </c>
      <c r="F3654" s="31" t="s">
        <v>12612</v>
      </c>
      <c r="G3654" s="33">
        <v>-10296</v>
      </c>
      <c r="H3654" s="33">
        <v>-10296</v>
      </c>
      <c r="I3654" s="31" t="s">
        <v>9762</v>
      </c>
      <c r="J3654" s="31" t="s">
        <v>9763</v>
      </c>
      <c r="K3654" s="33">
        <v>-10296</v>
      </c>
      <c r="L3654" s="31" t="s">
        <v>9764</v>
      </c>
      <c r="M3654" t="e">
        <f t="shared" si="172"/>
        <v>#VALUE!</v>
      </c>
    </row>
    <row r="3655" spans="1:13" hidden="1">
      <c r="A3655" s="31" t="s">
        <v>9757</v>
      </c>
      <c r="B3655" s="31" t="s">
        <v>15258</v>
      </c>
      <c r="C3655" s="31" t="s">
        <v>15259</v>
      </c>
      <c r="D3655" s="32">
        <v>44099</v>
      </c>
      <c r="E3655" s="31" t="s">
        <v>15260</v>
      </c>
      <c r="F3655" s="31" t="s">
        <v>9875</v>
      </c>
      <c r="G3655" s="33">
        <v>10296</v>
      </c>
      <c r="H3655" s="33">
        <v>10296</v>
      </c>
      <c r="I3655" s="31" t="s">
        <v>9762</v>
      </c>
      <c r="J3655" s="31" t="s">
        <v>9763</v>
      </c>
      <c r="K3655" s="33">
        <v>10296</v>
      </c>
      <c r="L3655" s="31" t="s">
        <v>9764</v>
      </c>
      <c r="M3655" t="e">
        <f t="shared" si="172"/>
        <v>#VALUE!</v>
      </c>
    </row>
    <row r="3656" spans="1:13" hidden="1">
      <c r="A3656" s="31" t="s">
        <v>9757</v>
      </c>
      <c r="B3656" s="31" t="s">
        <v>15261</v>
      </c>
      <c r="C3656" s="31" t="s">
        <v>15262</v>
      </c>
      <c r="D3656" s="32">
        <v>44099</v>
      </c>
      <c r="E3656" s="31" t="s">
        <v>15263</v>
      </c>
      <c r="F3656" s="31" t="s">
        <v>12612</v>
      </c>
      <c r="G3656" s="33">
        <v>-3000</v>
      </c>
      <c r="H3656" s="33">
        <v>-3000</v>
      </c>
      <c r="I3656" s="31" t="s">
        <v>9762</v>
      </c>
      <c r="J3656" s="31" t="s">
        <v>9763</v>
      </c>
      <c r="K3656" s="33">
        <v>-3000</v>
      </c>
      <c r="L3656" s="31" t="s">
        <v>9764</v>
      </c>
      <c r="M3656" t="e">
        <f t="shared" si="172"/>
        <v>#VALUE!</v>
      </c>
    </row>
    <row r="3657" spans="1:13" hidden="1">
      <c r="A3657" s="31" t="s">
        <v>9757</v>
      </c>
      <c r="B3657" s="31" t="s">
        <v>15261</v>
      </c>
      <c r="C3657" s="31" t="s">
        <v>15262</v>
      </c>
      <c r="D3657" s="32">
        <v>44099</v>
      </c>
      <c r="E3657" s="31" t="s">
        <v>15263</v>
      </c>
      <c r="F3657" s="31" t="s">
        <v>9867</v>
      </c>
      <c r="G3657" s="33">
        <v>3000</v>
      </c>
      <c r="H3657" s="33">
        <v>3000</v>
      </c>
      <c r="I3657" s="31" t="s">
        <v>9762</v>
      </c>
      <c r="J3657" s="31" t="s">
        <v>9763</v>
      </c>
      <c r="K3657" s="33">
        <v>3000</v>
      </c>
      <c r="L3657" s="31" t="s">
        <v>9764</v>
      </c>
      <c r="M3657" t="e">
        <f t="shared" si="172"/>
        <v>#VALUE!</v>
      </c>
    </row>
    <row r="3658" spans="1:13" hidden="1">
      <c r="A3658" s="31" t="s">
        <v>9757</v>
      </c>
      <c r="B3658" s="31" t="s">
        <v>15264</v>
      </c>
      <c r="C3658" s="31" t="s">
        <v>15265</v>
      </c>
      <c r="D3658" s="32">
        <v>44099</v>
      </c>
      <c r="E3658" s="31" t="s">
        <v>15266</v>
      </c>
      <c r="F3658" s="31" t="s">
        <v>12612</v>
      </c>
      <c r="G3658" s="33">
        <v>-3000</v>
      </c>
      <c r="H3658" s="33">
        <v>-3000</v>
      </c>
      <c r="I3658" s="31" t="s">
        <v>9762</v>
      </c>
      <c r="J3658" s="31" t="s">
        <v>9763</v>
      </c>
      <c r="K3658" s="33">
        <v>-3000</v>
      </c>
      <c r="L3658" s="31" t="s">
        <v>9764</v>
      </c>
      <c r="M3658" t="e">
        <f t="shared" si="172"/>
        <v>#VALUE!</v>
      </c>
    </row>
    <row r="3659" spans="1:13" hidden="1">
      <c r="A3659" s="31" t="s">
        <v>9757</v>
      </c>
      <c r="B3659" s="31" t="s">
        <v>15264</v>
      </c>
      <c r="C3659" s="31" t="s">
        <v>15265</v>
      </c>
      <c r="D3659" s="32">
        <v>44099</v>
      </c>
      <c r="E3659" s="31" t="s">
        <v>15266</v>
      </c>
      <c r="F3659" s="31" t="s">
        <v>9867</v>
      </c>
      <c r="G3659" s="33">
        <v>3000</v>
      </c>
      <c r="H3659" s="33">
        <v>3000</v>
      </c>
      <c r="I3659" s="31" t="s">
        <v>9762</v>
      </c>
      <c r="J3659" s="31" t="s">
        <v>9763</v>
      </c>
      <c r="K3659" s="33">
        <v>3000</v>
      </c>
      <c r="L3659" s="31" t="s">
        <v>9764</v>
      </c>
      <c r="M3659" t="e">
        <f t="shared" si="172"/>
        <v>#VALUE!</v>
      </c>
    </row>
    <row r="3660" spans="1:13" hidden="1">
      <c r="A3660" s="31" t="s">
        <v>9757</v>
      </c>
      <c r="B3660" s="31" t="s">
        <v>15267</v>
      </c>
      <c r="C3660" s="31" t="s">
        <v>15268</v>
      </c>
      <c r="D3660" s="32">
        <v>44099</v>
      </c>
      <c r="E3660" s="31" t="s">
        <v>15269</v>
      </c>
      <c r="F3660" s="31" t="s">
        <v>12612</v>
      </c>
      <c r="G3660" s="33">
        <v>-3000</v>
      </c>
      <c r="H3660" s="33">
        <v>-3000</v>
      </c>
      <c r="I3660" s="31" t="s">
        <v>9762</v>
      </c>
      <c r="J3660" s="31" t="s">
        <v>9763</v>
      </c>
      <c r="K3660" s="33">
        <v>-3000</v>
      </c>
      <c r="L3660" s="31" t="s">
        <v>9764</v>
      </c>
      <c r="M3660" t="e">
        <f t="shared" si="172"/>
        <v>#VALUE!</v>
      </c>
    </row>
    <row r="3661" spans="1:13" hidden="1">
      <c r="A3661" s="31" t="s">
        <v>9757</v>
      </c>
      <c r="B3661" s="31" t="s">
        <v>15267</v>
      </c>
      <c r="C3661" s="31" t="s">
        <v>15268</v>
      </c>
      <c r="D3661" s="32">
        <v>44099</v>
      </c>
      <c r="E3661" s="31" t="s">
        <v>15269</v>
      </c>
      <c r="F3661" s="31" t="s">
        <v>9867</v>
      </c>
      <c r="G3661" s="33">
        <v>3000</v>
      </c>
      <c r="H3661" s="33">
        <v>3000</v>
      </c>
      <c r="I3661" s="31" t="s">
        <v>9762</v>
      </c>
      <c r="J3661" s="31" t="s">
        <v>9763</v>
      </c>
      <c r="K3661" s="33">
        <v>3000</v>
      </c>
      <c r="L3661" s="31" t="s">
        <v>9764</v>
      </c>
      <c r="M3661" t="e">
        <f t="shared" si="172"/>
        <v>#VALUE!</v>
      </c>
    </row>
    <row r="3662" spans="1:13" hidden="1">
      <c r="A3662" s="31" t="s">
        <v>9757</v>
      </c>
      <c r="B3662" s="31" t="s">
        <v>15270</v>
      </c>
      <c r="C3662" s="31" t="s">
        <v>15271</v>
      </c>
      <c r="D3662" s="32">
        <v>44099</v>
      </c>
      <c r="E3662" s="31" t="s">
        <v>15272</v>
      </c>
      <c r="F3662" s="31" t="s">
        <v>12612</v>
      </c>
      <c r="G3662" s="33">
        <v>-3000</v>
      </c>
      <c r="H3662" s="33">
        <v>-3000</v>
      </c>
      <c r="I3662" s="31" t="s">
        <v>9762</v>
      </c>
      <c r="J3662" s="31" t="s">
        <v>9763</v>
      </c>
      <c r="K3662" s="33">
        <v>-3000</v>
      </c>
      <c r="L3662" s="31" t="s">
        <v>9764</v>
      </c>
      <c r="M3662" t="e">
        <f t="shared" si="172"/>
        <v>#VALUE!</v>
      </c>
    </row>
    <row r="3663" spans="1:13" hidden="1">
      <c r="A3663" s="31" t="s">
        <v>9757</v>
      </c>
      <c r="B3663" s="31" t="s">
        <v>15270</v>
      </c>
      <c r="C3663" s="31" t="s">
        <v>15271</v>
      </c>
      <c r="D3663" s="32">
        <v>44099</v>
      </c>
      <c r="E3663" s="31" t="s">
        <v>15272</v>
      </c>
      <c r="F3663" s="31" t="s">
        <v>9867</v>
      </c>
      <c r="G3663" s="33">
        <v>3000</v>
      </c>
      <c r="H3663" s="33">
        <v>3000</v>
      </c>
      <c r="I3663" s="31" t="s">
        <v>9762</v>
      </c>
      <c r="J3663" s="31" t="s">
        <v>9763</v>
      </c>
      <c r="K3663" s="33">
        <v>3000</v>
      </c>
      <c r="L3663" s="31" t="s">
        <v>9764</v>
      </c>
      <c r="M3663" t="e">
        <f t="shared" si="172"/>
        <v>#VALUE!</v>
      </c>
    </row>
    <row r="3664" spans="1:13" hidden="1">
      <c r="A3664" s="31" t="s">
        <v>9757</v>
      </c>
      <c r="B3664" s="31" t="s">
        <v>15273</v>
      </c>
      <c r="C3664" s="31" t="s">
        <v>15274</v>
      </c>
      <c r="D3664" s="32">
        <v>44099</v>
      </c>
      <c r="E3664" s="31" t="s">
        <v>15275</v>
      </c>
      <c r="F3664" s="31" t="s">
        <v>12612</v>
      </c>
      <c r="G3664" s="33">
        <v>-1200</v>
      </c>
      <c r="H3664" s="33">
        <v>-1200</v>
      </c>
      <c r="I3664" s="31" t="s">
        <v>9762</v>
      </c>
      <c r="J3664" s="31" t="s">
        <v>9763</v>
      </c>
      <c r="K3664" s="33">
        <v>-1200</v>
      </c>
      <c r="L3664" s="31" t="s">
        <v>9764</v>
      </c>
      <c r="M3664" t="e">
        <f t="shared" si="172"/>
        <v>#VALUE!</v>
      </c>
    </row>
    <row r="3665" spans="1:13" hidden="1">
      <c r="A3665" s="31" t="s">
        <v>9757</v>
      </c>
      <c r="B3665" s="31" t="s">
        <v>15273</v>
      </c>
      <c r="C3665" s="31" t="s">
        <v>15274</v>
      </c>
      <c r="D3665" s="32">
        <v>44099</v>
      </c>
      <c r="E3665" s="31" t="s">
        <v>15275</v>
      </c>
      <c r="F3665" s="31" t="s">
        <v>9875</v>
      </c>
      <c r="G3665" s="33">
        <v>1200</v>
      </c>
      <c r="H3665" s="33">
        <v>1200</v>
      </c>
      <c r="I3665" s="31" t="s">
        <v>9762</v>
      </c>
      <c r="J3665" s="31" t="s">
        <v>9763</v>
      </c>
      <c r="K3665" s="33">
        <v>1200</v>
      </c>
      <c r="L3665" s="31" t="s">
        <v>9764</v>
      </c>
      <c r="M3665" t="e">
        <f t="shared" si="172"/>
        <v>#VALUE!</v>
      </c>
    </row>
    <row r="3666" spans="1:13" hidden="1">
      <c r="A3666" s="31" t="s">
        <v>9757</v>
      </c>
      <c r="B3666" s="31" t="s">
        <v>15276</v>
      </c>
      <c r="C3666" s="31" t="s">
        <v>15277</v>
      </c>
      <c r="D3666" s="32">
        <v>44099</v>
      </c>
      <c r="E3666" s="31" t="s">
        <v>15278</v>
      </c>
      <c r="F3666" s="31" t="s">
        <v>12612</v>
      </c>
      <c r="G3666" s="33">
        <v>-1200</v>
      </c>
      <c r="H3666" s="33">
        <v>-1200</v>
      </c>
      <c r="I3666" s="31" t="s">
        <v>9762</v>
      </c>
      <c r="J3666" s="31" t="s">
        <v>9763</v>
      </c>
      <c r="K3666" s="33">
        <v>-1200</v>
      </c>
      <c r="L3666" s="31" t="s">
        <v>9764</v>
      </c>
      <c r="M3666" t="e">
        <f t="shared" si="172"/>
        <v>#VALUE!</v>
      </c>
    </row>
    <row r="3667" spans="1:13" hidden="1">
      <c r="A3667" s="31" t="s">
        <v>9757</v>
      </c>
      <c r="B3667" s="31" t="s">
        <v>15276</v>
      </c>
      <c r="C3667" s="31" t="s">
        <v>15277</v>
      </c>
      <c r="D3667" s="32">
        <v>44099</v>
      </c>
      <c r="E3667" s="31" t="s">
        <v>15278</v>
      </c>
      <c r="F3667" s="31" t="s">
        <v>9875</v>
      </c>
      <c r="G3667" s="33">
        <v>1200</v>
      </c>
      <c r="H3667" s="33">
        <v>1200</v>
      </c>
      <c r="I3667" s="31" t="s">
        <v>9762</v>
      </c>
      <c r="J3667" s="31" t="s">
        <v>9763</v>
      </c>
      <c r="K3667" s="33">
        <v>1200</v>
      </c>
      <c r="L3667" s="31" t="s">
        <v>9764</v>
      </c>
      <c r="M3667" t="e">
        <f t="shared" si="172"/>
        <v>#VALUE!</v>
      </c>
    </row>
    <row r="3668" spans="1:13" hidden="1">
      <c r="A3668" s="31" t="s">
        <v>9757</v>
      </c>
      <c r="B3668" s="31" t="s">
        <v>15279</v>
      </c>
      <c r="C3668" s="31" t="s">
        <v>15280</v>
      </c>
      <c r="D3668" s="32">
        <v>44099</v>
      </c>
      <c r="E3668" s="31" t="s">
        <v>15281</v>
      </c>
      <c r="F3668" s="31" t="s">
        <v>12612</v>
      </c>
      <c r="G3668" s="33">
        <v>-26747.66</v>
      </c>
      <c r="H3668" s="33">
        <v>-26747.66</v>
      </c>
      <c r="I3668" s="31" t="s">
        <v>9762</v>
      </c>
      <c r="J3668" s="31" t="s">
        <v>9763</v>
      </c>
      <c r="K3668" s="33">
        <v>-26747.66</v>
      </c>
      <c r="L3668" s="31" t="s">
        <v>9764</v>
      </c>
      <c r="M3668" t="e">
        <f t="shared" si="172"/>
        <v>#VALUE!</v>
      </c>
    </row>
    <row r="3669" spans="1:13" hidden="1">
      <c r="A3669" s="31" t="s">
        <v>9757</v>
      </c>
      <c r="B3669" s="31" t="s">
        <v>15279</v>
      </c>
      <c r="C3669" s="31" t="s">
        <v>15280</v>
      </c>
      <c r="D3669" s="32">
        <v>44099</v>
      </c>
      <c r="E3669" s="31" t="s">
        <v>15281</v>
      </c>
      <c r="F3669" s="31" t="s">
        <v>9875</v>
      </c>
      <c r="G3669" s="33">
        <v>26747.66</v>
      </c>
      <c r="H3669" s="33">
        <v>26747.66</v>
      </c>
      <c r="I3669" s="31" t="s">
        <v>9762</v>
      </c>
      <c r="J3669" s="31" t="s">
        <v>9763</v>
      </c>
      <c r="K3669" s="33">
        <v>26747.66</v>
      </c>
      <c r="L3669" s="31" t="s">
        <v>9764</v>
      </c>
      <c r="M3669" t="e">
        <f t="shared" si="172"/>
        <v>#VALUE!</v>
      </c>
    </row>
    <row r="3670" spans="1:13" hidden="1">
      <c r="A3670" s="31" t="s">
        <v>9757</v>
      </c>
      <c r="B3670" s="31" t="s">
        <v>15282</v>
      </c>
      <c r="C3670" s="31" t="s">
        <v>15283</v>
      </c>
      <c r="D3670" s="32">
        <v>44099</v>
      </c>
      <c r="E3670" s="31" t="s">
        <v>15284</v>
      </c>
      <c r="F3670" s="31" t="s">
        <v>12612</v>
      </c>
      <c r="G3670" s="33">
        <v>-1456757.01</v>
      </c>
      <c r="H3670" s="33">
        <v>-1456757.01</v>
      </c>
      <c r="I3670" s="31" t="s">
        <v>9762</v>
      </c>
      <c r="J3670" s="31" t="s">
        <v>9763</v>
      </c>
      <c r="K3670" s="33">
        <v>-1456757.01</v>
      </c>
      <c r="L3670" s="31" t="s">
        <v>9764</v>
      </c>
      <c r="M3670" t="e">
        <f t="shared" si="172"/>
        <v>#VALUE!</v>
      </c>
    </row>
    <row r="3671" spans="1:13" hidden="1">
      <c r="A3671" s="31" t="s">
        <v>9757</v>
      </c>
      <c r="B3671" s="31" t="s">
        <v>15282</v>
      </c>
      <c r="C3671" s="31" t="s">
        <v>15283</v>
      </c>
      <c r="D3671" s="32">
        <v>44099</v>
      </c>
      <c r="E3671" s="31" t="s">
        <v>15284</v>
      </c>
      <c r="F3671" s="31" t="s">
        <v>9875</v>
      </c>
      <c r="G3671" s="33">
        <v>1456757.01</v>
      </c>
      <c r="H3671" s="33">
        <v>1456757.01</v>
      </c>
      <c r="I3671" s="31" t="s">
        <v>9762</v>
      </c>
      <c r="J3671" s="31" t="s">
        <v>9763</v>
      </c>
      <c r="K3671" s="33">
        <v>1456757.01</v>
      </c>
      <c r="L3671" s="31" t="s">
        <v>9764</v>
      </c>
      <c r="M3671" t="e">
        <f t="shared" si="172"/>
        <v>#VALUE!</v>
      </c>
    </row>
    <row r="3672" spans="1:13" hidden="1">
      <c r="A3672" s="31" t="s">
        <v>9757</v>
      </c>
      <c r="B3672" s="31" t="s">
        <v>15285</v>
      </c>
      <c r="C3672" s="31" t="s">
        <v>15286</v>
      </c>
      <c r="D3672" s="32">
        <v>44099</v>
      </c>
      <c r="E3672" s="31" t="s">
        <v>15287</v>
      </c>
      <c r="F3672" s="31" t="s">
        <v>12612</v>
      </c>
      <c r="G3672" s="33">
        <v>-2731976.64</v>
      </c>
      <c r="H3672" s="33">
        <v>-2731976.64</v>
      </c>
      <c r="I3672" s="31" t="s">
        <v>9762</v>
      </c>
      <c r="J3672" s="31" t="s">
        <v>9763</v>
      </c>
      <c r="K3672" s="33">
        <v>-2731976.64</v>
      </c>
      <c r="L3672" s="31" t="s">
        <v>9764</v>
      </c>
      <c r="M3672" t="e">
        <f t="shared" si="172"/>
        <v>#VALUE!</v>
      </c>
    </row>
    <row r="3673" spans="1:13" hidden="1">
      <c r="A3673" s="31" t="s">
        <v>9757</v>
      </c>
      <c r="B3673" s="31" t="s">
        <v>15285</v>
      </c>
      <c r="C3673" s="31" t="s">
        <v>15286</v>
      </c>
      <c r="D3673" s="32">
        <v>44099</v>
      </c>
      <c r="E3673" s="31" t="s">
        <v>15287</v>
      </c>
      <c r="F3673" s="31" t="s">
        <v>9875</v>
      </c>
      <c r="G3673" s="33">
        <v>2731976.64</v>
      </c>
      <c r="H3673" s="33">
        <v>2731976.64</v>
      </c>
      <c r="I3673" s="31" t="s">
        <v>9762</v>
      </c>
      <c r="J3673" s="31" t="s">
        <v>9763</v>
      </c>
      <c r="K3673" s="33">
        <v>2731976.64</v>
      </c>
      <c r="L3673" s="31" t="s">
        <v>9764</v>
      </c>
      <c r="M3673" t="e">
        <f t="shared" si="172"/>
        <v>#VALUE!</v>
      </c>
    </row>
    <row r="3674" spans="1:13" hidden="1">
      <c r="A3674" s="31" t="s">
        <v>9757</v>
      </c>
      <c r="B3674" s="31" t="s">
        <v>15288</v>
      </c>
      <c r="C3674" s="31" t="s">
        <v>15289</v>
      </c>
      <c r="D3674" s="32">
        <v>44099</v>
      </c>
      <c r="E3674" s="31" t="s">
        <v>15290</v>
      </c>
      <c r="F3674" s="31" t="s">
        <v>12612</v>
      </c>
      <c r="G3674" s="33">
        <v>-745526.54</v>
      </c>
      <c r="H3674" s="33">
        <v>-745526.54</v>
      </c>
      <c r="I3674" s="31" t="s">
        <v>9762</v>
      </c>
      <c r="J3674" s="31" t="s">
        <v>9763</v>
      </c>
      <c r="K3674" s="33">
        <v>-745526.54</v>
      </c>
      <c r="L3674" s="31" t="s">
        <v>9764</v>
      </c>
      <c r="M3674" t="e">
        <f t="shared" si="172"/>
        <v>#VALUE!</v>
      </c>
    </row>
    <row r="3675" spans="1:13" hidden="1">
      <c r="A3675" s="31" t="s">
        <v>9757</v>
      </c>
      <c r="B3675" s="31" t="s">
        <v>15288</v>
      </c>
      <c r="C3675" s="31" t="s">
        <v>15289</v>
      </c>
      <c r="D3675" s="32">
        <v>44099</v>
      </c>
      <c r="E3675" s="31" t="s">
        <v>15290</v>
      </c>
      <c r="F3675" s="31" t="s">
        <v>9875</v>
      </c>
      <c r="G3675" s="33">
        <v>745526.54</v>
      </c>
      <c r="H3675" s="33">
        <v>745526.54</v>
      </c>
      <c r="I3675" s="31" t="s">
        <v>9762</v>
      </c>
      <c r="J3675" s="31" t="s">
        <v>9763</v>
      </c>
      <c r="K3675" s="33">
        <v>745526.54</v>
      </c>
      <c r="L3675" s="31" t="s">
        <v>9764</v>
      </c>
      <c r="M3675" t="e">
        <f t="shared" si="172"/>
        <v>#VALUE!</v>
      </c>
    </row>
    <row r="3676" spans="1:13" hidden="1">
      <c r="A3676" s="31" t="s">
        <v>9849</v>
      </c>
      <c r="B3676" s="31" t="s">
        <v>15291</v>
      </c>
      <c r="C3676" s="31" t="s">
        <v>15292</v>
      </c>
      <c r="D3676" s="32">
        <v>44096</v>
      </c>
      <c r="E3676" s="31" t="s">
        <v>15293</v>
      </c>
      <c r="F3676" s="31" t="s">
        <v>15294</v>
      </c>
      <c r="G3676" s="33">
        <v>-25500</v>
      </c>
      <c r="H3676" s="33">
        <v>-25500</v>
      </c>
      <c r="I3676" s="31" t="s">
        <v>9762</v>
      </c>
      <c r="J3676" s="31" t="s">
        <v>9763</v>
      </c>
      <c r="K3676" s="33">
        <v>-25500</v>
      </c>
      <c r="L3676" s="31" t="s">
        <v>9764</v>
      </c>
      <c r="M3676" t="e">
        <f t="shared" si="172"/>
        <v>#VALUE!</v>
      </c>
    </row>
    <row r="3677" spans="1:13" hidden="1">
      <c r="A3677" s="31" t="s">
        <v>9849</v>
      </c>
      <c r="B3677" s="31" t="s">
        <v>15291</v>
      </c>
      <c r="C3677" s="31" t="s">
        <v>15292</v>
      </c>
      <c r="D3677" s="32">
        <v>44096</v>
      </c>
      <c r="E3677" s="31" t="s">
        <v>15293</v>
      </c>
      <c r="F3677" s="31" t="s">
        <v>15295</v>
      </c>
      <c r="G3677" s="33">
        <v>25500</v>
      </c>
      <c r="H3677" s="33">
        <v>25500</v>
      </c>
      <c r="I3677" s="31" t="s">
        <v>9762</v>
      </c>
      <c r="J3677" s="31" t="s">
        <v>9763</v>
      </c>
      <c r="K3677" s="33">
        <v>25500</v>
      </c>
      <c r="L3677" s="31" t="s">
        <v>9764</v>
      </c>
      <c r="M3677" t="e">
        <f t="shared" si="172"/>
        <v>#VALUE!</v>
      </c>
    </row>
    <row r="3678" spans="1:13" hidden="1">
      <c r="A3678" s="31" t="s">
        <v>9849</v>
      </c>
      <c r="B3678" s="31" t="s">
        <v>15296</v>
      </c>
      <c r="C3678" s="31" t="s">
        <v>15297</v>
      </c>
      <c r="D3678" s="32">
        <v>44097</v>
      </c>
      <c r="E3678" s="31" t="s">
        <v>15298</v>
      </c>
      <c r="F3678" s="31" t="s">
        <v>14681</v>
      </c>
      <c r="G3678" s="33">
        <v>-60000</v>
      </c>
      <c r="H3678" s="33">
        <v>-60000</v>
      </c>
      <c r="I3678" s="31" t="s">
        <v>9762</v>
      </c>
      <c r="J3678" s="31" t="s">
        <v>9763</v>
      </c>
      <c r="K3678" s="33">
        <v>-60000</v>
      </c>
      <c r="L3678" s="31" t="s">
        <v>9764</v>
      </c>
      <c r="M3678" t="e">
        <f t="shared" si="172"/>
        <v>#VALUE!</v>
      </c>
    </row>
    <row r="3679" spans="1:13" hidden="1">
      <c r="A3679" s="31" t="s">
        <v>9849</v>
      </c>
      <c r="B3679" s="31" t="s">
        <v>15296</v>
      </c>
      <c r="C3679" s="31" t="s">
        <v>15297</v>
      </c>
      <c r="D3679" s="32">
        <v>44097</v>
      </c>
      <c r="E3679" s="31" t="s">
        <v>15298</v>
      </c>
      <c r="F3679" s="31" t="s">
        <v>14682</v>
      </c>
      <c r="G3679" s="33">
        <v>60000</v>
      </c>
      <c r="H3679" s="33">
        <v>60000</v>
      </c>
      <c r="I3679" s="31" t="s">
        <v>9762</v>
      </c>
      <c r="J3679" s="31" t="s">
        <v>9763</v>
      </c>
      <c r="K3679" s="33">
        <v>60000</v>
      </c>
      <c r="L3679" s="31" t="s">
        <v>9764</v>
      </c>
      <c r="M3679" t="e">
        <f t="shared" si="172"/>
        <v>#VALUE!</v>
      </c>
    </row>
    <row r="3680" spans="1:13" hidden="1">
      <c r="A3680" s="31" t="s">
        <v>9849</v>
      </c>
      <c r="B3680" s="31" t="s">
        <v>15299</v>
      </c>
      <c r="C3680" s="31" t="s">
        <v>15300</v>
      </c>
      <c r="D3680" s="32">
        <v>44097</v>
      </c>
      <c r="E3680" s="31" t="s">
        <v>15301</v>
      </c>
      <c r="F3680" s="31" t="s">
        <v>14681</v>
      </c>
      <c r="G3680" s="33">
        <v>-122000</v>
      </c>
      <c r="H3680" s="33">
        <v>-122000</v>
      </c>
      <c r="I3680" s="31" t="s">
        <v>9762</v>
      </c>
      <c r="J3680" s="31" t="s">
        <v>9763</v>
      </c>
      <c r="K3680" s="33">
        <v>-122000</v>
      </c>
      <c r="L3680" s="31" t="s">
        <v>9764</v>
      </c>
      <c r="M3680" t="e">
        <f t="shared" si="172"/>
        <v>#VALUE!</v>
      </c>
    </row>
    <row r="3681" spans="1:13" hidden="1">
      <c r="A3681" s="31" t="s">
        <v>9849</v>
      </c>
      <c r="B3681" s="31" t="s">
        <v>15299</v>
      </c>
      <c r="C3681" s="31" t="s">
        <v>15300</v>
      </c>
      <c r="D3681" s="32">
        <v>44097</v>
      </c>
      <c r="E3681" s="31" t="s">
        <v>15301</v>
      </c>
      <c r="F3681" s="31" t="s">
        <v>14682</v>
      </c>
      <c r="G3681" s="33">
        <v>122000</v>
      </c>
      <c r="H3681" s="33">
        <v>122000</v>
      </c>
      <c r="I3681" s="31" t="s">
        <v>9762</v>
      </c>
      <c r="J3681" s="31" t="s">
        <v>9763</v>
      </c>
      <c r="K3681" s="33">
        <v>122000</v>
      </c>
      <c r="L3681" s="31" t="s">
        <v>9764</v>
      </c>
      <c r="M3681" t="e">
        <f t="shared" si="172"/>
        <v>#VALUE!</v>
      </c>
    </row>
    <row r="3682" spans="1:13" hidden="1">
      <c r="A3682" s="31" t="s">
        <v>9849</v>
      </c>
      <c r="B3682" s="31" t="s">
        <v>15302</v>
      </c>
      <c r="C3682" s="31" t="s">
        <v>15303</v>
      </c>
      <c r="D3682" s="32">
        <v>44084</v>
      </c>
      <c r="E3682" s="31" t="s">
        <v>15304</v>
      </c>
      <c r="F3682" s="31" t="s">
        <v>13733</v>
      </c>
      <c r="G3682" s="33">
        <v>-2041000</v>
      </c>
      <c r="H3682" s="33">
        <v>-2041000</v>
      </c>
      <c r="I3682" s="31" t="s">
        <v>9762</v>
      </c>
      <c r="J3682" s="31" t="s">
        <v>9763</v>
      </c>
      <c r="K3682" s="33">
        <v>-2041000</v>
      </c>
      <c r="L3682" s="31" t="s">
        <v>9764</v>
      </c>
      <c r="M3682" t="e">
        <f t="shared" si="172"/>
        <v>#VALUE!</v>
      </c>
    </row>
    <row r="3683" spans="1:13" hidden="1">
      <c r="A3683" s="31" t="s">
        <v>9849</v>
      </c>
      <c r="B3683" s="31" t="s">
        <v>15302</v>
      </c>
      <c r="C3683" s="31" t="s">
        <v>15303</v>
      </c>
      <c r="D3683" s="32">
        <v>44084</v>
      </c>
      <c r="E3683" s="31" t="s">
        <v>15304</v>
      </c>
      <c r="F3683" s="31" t="s">
        <v>10443</v>
      </c>
      <c r="G3683" s="33">
        <v>2041000</v>
      </c>
      <c r="H3683" s="33">
        <v>2041000</v>
      </c>
      <c r="I3683" s="31" t="s">
        <v>9762</v>
      </c>
      <c r="J3683" s="31" t="s">
        <v>9763</v>
      </c>
      <c r="K3683" s="33">
        <v>2041000</v>
      </c>
      <c r="L3683" s="31" t="s">
        <v>9764</v>
      </c>
      <c r="M3683" t="e">
        <f t="shared" si="172"/>
        <v>#VALUE!</v>
      </c>
    </row>
    <row r="3684" spans="1:13" hidden="1">
      <c r="A3684" s="31" t="s">
        <v>9849</v>
      </c>
      <c r="B3684" s="31" t="s">
        <v>15305</v>
      </c>
      <c r="C3684" s="31" t="s">
        <v>15306</v>
      </c>
      <c r="D3684" s="32">
        <v>44090</v>
      </c>
      <c r="E3684" s="31" t="s">
        <v>15307</v>
      </c>
      <c r="F3684" s="31" t="s">
        <v>13723</v>
      </c>
      <c r="G3684" s="33">
        <v>-88000</v>
      </c>
      <c r="H3684" s="33">
        <v>-88000</v>
      </c>
      <c r="I3684" s="31" t="s">
        <v>9762</v>
      </c>
      <c r="J3684" s="31" t="s">
        <v>9763</v>
      </c>
      <c r="K3684" s="33">
        <v>-88000</v>
      </c>
      <c r="L3684" s="31" t="s">
        <v>9764</v>
      </c>
      <c r="M3684" t="e">
        <f t="shared" si="172"/>
        <v>#VALUE!</v>
      </c>
    </row>
    <row r="3685" spans="1:13" hidden="1">
      <c r="A3685" s="31" t="s">
        <v>9849</v>
      </c>
      <c r="B3685" s="31" t="s">
        <v>15305</v>
      </c>
      <c r="C3685" s="31" t="s">
        <v>15306</v>
      </c>
      <c r="D3685" s="32">
        <v>44090</v>
      </c>
      <c r="E3685" s="31" t="s">
        <v>15307</v>
      </c>
      <c r="F3685" s="31" t="s">
        <v>10443</v>
      </c>
      <c r="G3685" s="33">
        <v>88000</v>
      </c>
      <c r="H3685" s="33">
        <v>88000</v>
      </c>
      <c r="I3685" s="31" t="s">
        <v>9762</v>
      </c>
      <c r="J3685" s="31" t="s">
        <v>9763</v>
      </c>
      <c r="K3685" s="33">
        <v>88000</v>
      </c>
      <c r="L3685" s="31" t="s">
        <v>9764</v>
      </c>
      <c r="M3685" t="e">
        <f t="shared" si="172"/>
        <v>#VALUE!</v>
      </c>
    </row>
    <row r="3686" spans="1:13" hidden="1">
      <c r="A3686" s="31" t="s">
        <v>9849</v>
      </c>
      <c r="B3686" s="31" t="s">
        <v>15308</v>
      </c>
      <c r="C3686" s="31" t="s">
        <v>15309</v>
      </c>
      <c r="D3686" s="32">
        <v>44090</v>
      </c>
      <c r="E3686" s="31" t="s">
        <v>15310</v>
      </c>
      <c r="F3686" s="31" t="s">
        <v>13723</v>
      </c>
      <c r="G3686" s="33">
        <v>-421000</v>
      </c>
      <c r="H3686" s="33">
        <v>-421000</v>
      </c>
      <c r="I3686" s="31" t="s">
        <v>9762</v>
      </c>
      <c r="J3686" s="31" t="s">
        <v>9763</v>
      </c>
      <c r="K3686" s="33">
        <v>-421000</v>
      </c>
      <c r="L3686" s="31" t="s">
        <v>9764</v>
      </c>
      <c r="M3686" t="e">
        <f t="shared" si="172"/>
        <v>#VALUE!</v>
      </c>
    </row>
    <row r="3687" spans="1:13" hidden="1">
      <c r="A3687" s="31" t="s">
        <v>9849</v>
      </c>
      <c r="B3687" s="31" t="s">
        <v>15308</v>
      </c>
      <c r="C3687" s="31" t="s">
        <v>15309</v>
      </c>
      <c r="D3687" s="32">
        <v>44090</v>
      </c>
      <c r="E3687" s="31" t="s">
        <v>15310</v>
      </c>
      <c r="F3687" s="31" t="s">
        <v>10443</v>
      </c>
      <c r="G3687" s="33">
        <v>421000</v>
      </c>
      <c r="H3687" s="33">
        <v>421000</v>
      </c>
      <c r="I3687" s="31" t="s">
        <v>9762</v>
      </c>
      <c r="J3687" s="31" t="s">
        <v>9763</v>
      </c>
      <c r="K3687" s="33">
        <v>421000</v>
      </c>
      <c r="L3687" s="31" t="s">
        <v>9764</v>
      </c>
      <c r="M3687" t="e">
        <f t="shared" si="172"/>
        <v>#VALUE!</v>
      </c>
    </row>
    <row r="3688" spans="1:13" hidden="1">
      <c r="A3688" s="31" t="s">
        <v>9849</v>
      </c>
      <c r="B3688" s="31" t="s">
        <v>15311</v>
      </c>
      <c r="C3688" s="31" t="s">
        <v>15312</v>
      </c>
      <c r="D3688" s="32">
        <v>44099</v>
      </c>
      <c r="E3688" s="31" t="s">
        <v>15313</v>
      </c>
      <c r="F3688" s="31" t="s">
        <v>12612</v>
      </c>
      <c r="G3688" s="33">
        <v>-1200</v>
      </c>
      <c r="H3688" s="33">
        <v>-1200</v>
      </c>
      <c r="I3688" s="31" t="s">
        <v>9762</v>
      </c>
      <c r="J3688" s="31" t="s">
        <v>9763</v>
      </c>
      <c r="K3688" s="33">
        <v>-1200</v>
      </c>
      <c r="L3688" s="31" t="s">
        <v>9764</v>
      </c>
      <c r="M3688" t="e">
        <f t="shared" si="172"/>
        <v>#VALUE!</v>
      </c>
    </row>
    <row r="3689" spans="1:13" hidden="1">
      <c r="A3689" s="31" t="s">
        <v>9849</v>
      </c>
      <c r="B3689" s="31" t="s">
        <v>15311</v>
      </c>
      <c r="C3689" s="31" t="s">
        <v>15312</v>
      </c>
      <c r="D3689" s="32">
        <v>44099</v>
      </c>
      <c r="E3689" s="31" t="s">
        <v>15313</v>
      </c>
      <c r="F3689" s="31" t="s">
        <v>9875</v>
      </c>
      <c r="G3689" s="33">
        <v>1200</v>
      </c>
      <c r="H3689" s="33">
        <v>1200</v>
      </c>
      <c r="I3689" s="31" t="s">
        <v>9762</v>
      </c>
      <c r="J3689" s="31" t="s">
        <v>9763</v>
      </c>
      <c r="K3689" s="33">
        <v>1200</v>
      </c>
      <c r="L3689" s="31" t="s">
        <v>9764</v>
      </c>
      <c r="M3689" t="e">
        <f t="shared" si="172"/>
        <v>#VALUE!</v>
      </c>
    </row>
    <row r="3690" spans="1:13" hidden="1">
      <c r="A3690" s="31" t="s">
        <v>9849</v>
      </c>
      <c r="B3690" s="31" t="s">
        <v>15314</v>
      </c>
      <c r="C3690" s="31" t="s">
        <v>15315</v>
      </c>
      <c r="D3690" s="32">
        <v>44099</v>
      </c>
      <c r="E3690" s="31" t="s">
        <v>15316</v>
      </c>
      <c r="F3690" s="31" t="s">
        <v>12612</v>
      </c>
      <c r="G3690" s="33">
        <v>-18500</v>
      </c>
      <c r="H3690" s="33">
        <v>-18500</v>
      </c>
      <c r="I3690" s="31" t="s">
        <v>9762</v>
      </c>
      <c r="J3690" s="31" t="s">
        <v>9763</v>
      </c>
      <c r="K3690" s="33">
        <v>-18500</v>
      </c>
      <c r="L3690" s="31" t="s">
        <v>9764</v>
      </c>
      <c r="M3690" t="e">
        <f t="shared" si="172"/>
        <v>#VALUE!</v>
      </c>
    </row>
    <row r="3691" spans="1:13" hidden="1">
      <c r="A3691" s="31" t="s">
        <v>9849</v>
      </c>
      <c r="B3691" s="31" t="s">
        <v>15314</v>
      </c>
      <c r="C3691" s="31" t="s">
        <v>15315</v>
      </c>
      <c r="D3691" s="32">
        <v>44099</v>
      </c>
      <c r="E3691" s="31" t="s">
        <v>15316</v>
      </c>
      <c r="F3691" s="31" t="s">
        <v>9867</v>
      </c>
      <c r="G3691" s="33">
        <v>18500</v>
      </c>
      <c r="H3691" s="33">
        <v>18500</v>
      </c>
      <c r="I3691" s="31" t="s">
        <v>9762</v>
      </c>
      <c r="J3691" s="31" t="s">
        <v>9763</v>
      </c>
      <c r="K3691" s="33">
        <v>18500</v>
      </c>
      <c r="L3691" s="31" t="s">
        <v>9764</v>
      </c>
      <c r="M3691" t="e">
        <f t="shared" si="172"/>
        <v>#VALUE!</v>
      </c>
    </row>
    <row r="3692" spans="1:13" hidden="1">
      <c r="A3692" s="31" t="s">
        <v>9849</v>
      </c>
      <c r="B3692" s="31" t="s">
        <v>15317</v>
      </c>
      <c r="C3692" s="31" t="s">
        <v>15318</v>
      </c>
      <c r="D3692" s="32">
        <v>44099</v>
      </c>
      <c r="E3692" s="31" t="s">
        <v>15319</v>
      </c>
      <c r="F3692" s="31" t="s">
        <v>12612</v>
      </c>
      <c r="G3692" s="33">
        <v>-1200</v>
      </c>
      <c r="H3692" s="33">
        <v>-1200</v>
      </c>
      <c r="I3692" s="31" t="s">
        <v>9762</v>
      </c>
      <c r="J3692" s="31" t="s">
        <v>9763</v>
      </c>
      <c r="K3692" s="33">
        <v>-1200</v>
      </c>
      <c r="L3692" s="31" t="s">
        <v>9764</v>
      </c>
      <c r="M3692" t="e">
        <f t="shared" si="172"/>
        <v>#VALUE!</v>
      </c>
    </row>
    <row r="3693" spans="1:13" hidden="1">
      <c r="A3693" s="31" t="s">
        <v>9849</v>
      </c>
      <c r="B3693" s="31" t="s">
        <v>15317</v>
      </c>
      <c r="C3693" s="31" t="s">
        <v>15318</v>
      </c>
      <c r="D3693" s="32">
        <v>44099</v>
      </c>
      <c r="E3693" s="31" t="s">
        <v>15319</v>
      </c>
      <c r="F3693" s="31" t="s">
        <v>9875</v>
      </c>
      <c r="G3693" s="33">
        <v>1200</v>
      </c>
      <c r="H3693" s="33">
        <v>1200</v>
      </c>
      <c r="I3693" s="31" t="s">
        <v>9762</v>
      </c>
      <c r="J3693" s="31" t="s">
        <v>9763</v>
      </c>
      <c r="K3693" s="33">
        <v>1200</v>
      </c>
      <c r="L3693" s="31" t="s">
        <v>9764</v>
      </c>
      <c r="M3693" t="e">
        <f t="shared" si="172"/>
        <v>#VALUE!</v>
      </c>
    </row>
    <row r="3694" spans="1:13" hidden="1">
      <c r="A3694" s="31" t="s">
        <v>9849</v>
      </c>
      <c r="B3694" s="31" t="s">
        <v>15320</v>
      </c>
      <c r="C3694" s="31" t="s">
        <v>15321</v>
      </c>
      <c r="D3694" s="32">
        <v>44099</v>
      </c>
      <c r="E3694" s="31" t="s">
        <v>15322</v>
      </c>
      <c r="F3694" s="31" t="s">
        <v>12612</v>
      </c>
      <c r="G3694" s="33">
        <v>-2480</v>
      </c>
      <c r="H3694" s="33">
        <v>-2480</v>
      </c>
      <c r="I3694" s="31" t="s">
        <v>9762</v>
      </c>
      <c r="J3694" s="31" t="s">
        <v>9763</v>
      </c>
      <c r="K3694" s="33">
        <v>-2480</v>
      </c>
      <c r="L3694" s="31" t="s">
        <v>9764</v>
      </c>
      <c r="M3694" t="e">
        <f t="shared" si="172"/>
        <v>#VALUE!</v>
      </c>
    </row>
    <row r="3695" spans="1:13" hidden="1">
      <c r="A3695" s="31" t="s">
        <v>9849</v>
      </c>
      <c r="B3695" s="31" t="s">
        <v>15320</v>
      </c>
      <c r="C3695" s="31" t="s">
        <v>15321</v>
      </c>
      <c r="D3695" s="32">
        <v>44099</v>
      </c>
      <c r="E3695" s="31" t="s">
        <v>15322</v>
      </c>
      <c r="F3695" s="31" t="s">
        <v>9875</v>
      </c>
      <c r="G3695" s="33">
        <v>2480</v>
      </c>
      <c r="H3695" s="33">
        <v>2480</v>
      </c>
      <c r="I3695" s="31" t="s">
        <v>9762</v>
      </c>
      <c r="J3695" s="31" t="s">
        <v>9763</v>
      </c>
      <c r="K3695" s="33">
        <v>2480</v>
      </c>
      <c r="L3695" s="31" t="s">
        <v>9764</v>
      </c>
      <c r="M3695" t="e">
        <f t="shared" si="172"/>
        <v>#VALUE!</v>
      </c>
    </row>
    <row r="3696" spans="1:13" hidden="1">
      <c r="A3696" s="31" t="s">
        <v>9849</v>
      </c>
      <c r="B3696" s="31" t="s">
        <v>15323</v>
      </c>
      <c r="C3696" s="31" t="s">
        <v>15324</v>
      </c>
      <c r="D3696" s="32">
        <v>44099</v>
      </c>
      <c r="E3696" s="31" t="s">
        <v>15325</v>
      </c>
      <c r="F3696" s="31" t="s">
        <v>12612</v>
      </c>
      <c r="G3696" s="33">
        <v>-2440</v>
      </c>
      <c r="H3696" s="33">
        <v>-2440</v>
      </c>
      <c r="I3696" s="31" t="s">
        <v>9762</v>
      </c>
      <c r="J3696" s="31" t="s">
        <v>9763</v>
      </c>
      <c r="K3696" s="33">
        <v>-2440</v>
      </c>
      <c r="L3696" s="31" t="s">
        <v>9764</v>
      </c>
      <c r="M3696" t="e">
        <f t="shared" si="172"/>
        <v>#VALUE!</v>
      </c>
    </row>
    <row r="3697" spans="1:13" hidden="1">
      <c r="A3697" s="31" t="s">
        <v>9849</v>
      </c>
      <c r="B3697" s="31" t="s">
        <v>15323</v>
      </c>
      <c r="C3697" s="31" t="s">
        <v>15324</v>
      </c>
      <c r="D3697" s="32">
        <v>44099</v>
      </c>
      <c r="E3697" s="31" t="s">
        <v>15325</v>
      </c>
      <c r="F3697" s="31" t="s">
        <v>9875</v>
      </c>
      <c r="G3697" s="33">
        <v>2440</v>
      </c>
      <c r="H3697" s="33">
        <v>2440</v>
      </c>
      <c r="I3697" s="31" t="s">
        <v>9762</v>
      </c>
      <c r="J3697" s="31" t="s">
        <v>9763</v>
      </c>
      <c r="K3697" s="33">
        <v>2440</v>
      </c>
      <c r="L3697" s="31" t="s">
        <v>9764</v>
      </c>
      <c r="M3697" t="e">
        <f t="shared" si="172"/>
        <v>#VALUE!</v>
      </c>
    </row>
    <row r="3698" spans="1:13" hidden="1">
      <c r="A3698" s="31" t="s">
        <v>9849</v>
      </c>
      <c r="B3698" s="31" t="s">
        <v>15326</v>
      </c>
      <c r="C3698" s="31" t="s">
        <v>15327</v>
      </c>
      <c r="D3698" s="32">
        <v>44099</v>
      </c>
      <c r="E3698" s="31" t="s">
        <v>15328</v>
      </c>
      <c r="F3698" s="31" t="s">
        <v>12612</v>
      </c>
      <c r="G3698" s="33">
        <v>-4600</v>
      </c>
      <c r="H3698" s="33">
        <v>-4600</v>
      </c>
      <c r="I3698" s="31" t="s">
        <v>9762</v>
      </c>
      <c r="J3698" s="31" t="s">
        <v>9763</v>
      </c>
      <c r="K3698" s="33">
        <v>-4600</v>
      </c>
      <c r="L3698" s="31" t="s">
        <v>9764</v>
      </c>
      <c r="M3698" t="e">
        <f t="shared" si="172"/>
        <v>#VALUE!</v>
      </c>
    </row>
    <row r="3699" spans="1:13" hidden="1">
      <c r="A3699" s="31" t="s">
        <v>9849</v>
      </c>
      <c r="B3699" s="31" t="s">
        <v>15326</v>
      </c>
      <c r="C3699" s="31" t="s">
        <v>15327</v>
      </c>
      <c r="D3699" s="32">
        <v>44099</v>
      </c>
      <c r="E3699" s="31" t="s">
        <v>15328</v>
      </c>
      <c r="F3699" s="31" t="s">
        <v>9875</v>
      </c>
      <c r="G3699" s="33">
        <v>4600</v>
      </c>
      <c r="H3699" s="33">
        <v>4600</v>
      </c>
      <c r="I3699" s="31" t="s">
        <v>9762</v>
      </c>
      <c r="J3699" s="31" t="s">
        <v>9763</v>
      </c>
      <c r="K3699" s="33">
        <v>4600</v>
      </c>
      <c r="L3699" s="31" t="s">
        <v>9764</v>
      </c>
      <c r="M3699" t="e">
        <f t="shared" si="172"/>
        <v>#VALUE!</v>
      </c>
    </row>
    <row r="3700" spans="1:13" hidden="1">
      <c r="A3700" s="31" t="s">
        <v>9849</v>
      </c>
      <c r="B3700" s="31" t="s">
        <v>15329</v>
      </c>
      <c r="C3700" s="31" t="s">
        <v>15330</v>
      </c>
      <c r="D3700" s="32">
        <v>44099</v>
      </c>
      <c r="E3700" s="31" t="s">
        <v>15331</v>
      </c>
      <c r="F3700" s="31" t="s">
        <v>12612</v>
      </c>
      <c r="G3700" s="33">
        <v>-5130</v>
      </c>
      <c r="H3700" s="33">
        <v>-5130</v>
      </c>
      <c r="I3700" s="31" t="s">
        <v>9762</v>
      </c>
      <c r="J3700" s="31" t="s">
        <v>9763</v>
      </c>
      <c r="K3700" s="33">
        <v>-5130</v>
      </c>
      <c r="L3700" s="31" t="s">
        <v>9764</v>
      </c>
      <c r="M3700" t="e">
        <f t="shared" si="172"/>
        <v>#VALUE!</v>
      </c>
    </row>
    <row r="3701" spans="1:13" hidden="1">
      <c r="A3701" s="31" t="s">
        <v>9849</v>
      </c>
      <c r="B3701" s="31" t="s">
        <v>15329</v>
      </c>
      <c r="C3701" s="31" t="s">
        <v>15330</v>
      </c>
      <c r="D3701" s="32">
        <v>44099</v>
      </c>
      <c r="E3701" s="31" t="s">
        <v>15331</v>
      </c>
      <c r="F3701" s="31" t="s">
        <v>9875</v>
      </c>
      <c r="G3701" s="33">
        <v>5130</v>
      </c>
      <c r="H3701" s="33">
        <v>5130</v>
      </c>
      <c r="I3701" s="31" t="s">
        <v>9762</v>
      </c>
      <c r="J3701" s="31" t="s">
        <v>9763</v>
      </c>
      <c r="K3701" s="33">
        <v>5130</v>
      </c>
      <c r="L3701" s="31" t="s">
        <v>9764</v>
      </c>
      <c r="M3701" t="e">
        <f t="shared" si="172"/>
        <v>#VALUE!</v>
      </c>
    </row>
    <row r="3702" spans="1:13" hidden="1">
      <c r="A3702" s="31" t="s">
        <v>9849</v>
      </c>
      <c r="B3702" s="31" t="s">
        <v>15332</v>
      </c>
      <c r="C3702" s="31" t="s">
        <v>15333</v>
      </c>
      <c r="D3702" s="32">
        <v>44099</v>
      </c>
      <c r="E3702" s="31" t="s">
        <v>15334</v>
      </c>
      <c r="F3702" s="31" t="s">
        <v>12612</v>
      </c>
      <c r="G3702" s="33">
        <v>-1010</v>
      </c>
      <c r="H3702" s="33">
        <v>-1010</v>
      </c>
      <c r="I3702" s="31" t="s">
        <v>9762</v>
      </c>
      <c r="J3702" s="31" t="s">
        <v>9763</v>
      </c>
      <c r="K3702" s="33">
        <v>-1010</v>
      </c>
      <c r="L3702" s="31" t="s">
        <v>9764</v>
      </c>
      <c r="M3702" t="e">
        <f t="shared" si="172"/>
        <v>#VALUE!</v>
      </c>
    </row>
    <row r="3703" spans="1:13" hidden="1">
      <c r="A3703" s="31" t="s">
        <v>9849</v>
      </c>
      <c r="B3703" s="31" t="s">
        <v>15332</v>
      </c>
      <c r="C3703" s="31" t="s">
        <v>15333</v>
      </c>
      <c r="D3703" s="32">
        <v>44099</v>
      </c>
      <c r="E3703" s="31" t="s">
        <v>15334</v>
      </c>
      <c r="F3703" s="31" t="s">
        <v>9962</v>
      </c>
      <c r="G3703" s="33">
        <v>1010</v>
      </c>
      <c r="H3703" s="33">
        <v>1010</v>
      </c>
      <c r="I3703" s="31" t="s">
        <v>9762</v>
      </c>
      <c r="J3703" s="31" t="s">
        <v>9763</v>
      </c>
      <c r="K3703" s="33">
        <v>1010</v>
      </c>
      <c r="L3703" s="31" t="s">
        <v>9764</v>
      </c>
      <c r="M3703" t="e">
        <f t="shared" si="172"/>
        <v>#VALUE!</v>
      </c>
    </row>
    <row r="3704" spans="1:13" hidden="1">
      <c r="A3704" s="31" t="s">
        <v>9849</v>
      </c>
      <c r="B3704" s="31" t="s">
        <v>15335</v>
      </c>
      <c r="C3704" s="31" t="s">
        <v>15336</v>
      </c>
      <c r="D3704" s="32">
        <v>44099</v>
      </c>
      <c r="E3704" s="31" t="s">
        <v>15337</v>
      </c>
      <c r="F3704" s="31" t="s">
        <v>12612</v>
      </c>
      <c r="G3704" s="33">
        <v>-1500</v>
      </c>
      <c r="H3704" s="33">
        <v>-1500</v>
      </c>
      <c r="I3704" s="31" t="s">
        <v>9762</v>
      </c>
      <c r="J3704" s="31" t="s">
        <v>9763</v>
      </c>
      <c r="K3704" s="33">
        <v>-1500</v>
      </c>
      <c r="L3704" s="31" t="s">
        <v>9764</v>
      </c>
      <c r="M3704" t="e">
        <f t="shared" si="172"/>
        <v>#VALUE!</v>
      </c>
    </row>
    <row r="3705" spans="1:13" hidden="1">
      <c r="A3705" s="31" t="s">
        <v>9849</v>
      </c>
      <c r="B3705" s="31" t="s">
        <v>15335</v>
      </c>
      <c r="C3705" s="31" t="s">
        <v>15336</v>
      </c>
      <c r="D3705" s="32">
        <v>44099</v>
      </c>
      <c r="E3705" s="31" t="s">
        <v>15337</v>
      </c>
      <c r="F3705" s="31" t="s">
        <v>9875</v>
      </c>
      <c r="G3705" s="33">
        <v>1500</v>
      </c>
      <c r="H3705" s="33">
        <v>1500</v>
      </c>
      <c r="I3705" s="31" t="s">
        <v>9762</v>
      </c>
      <c r="J3705" s="31" t="s">
        <v>9763</v>
      </c>
      <c r="K3705" s="33">
        <v>1500</v>
      </c>
      <c r="L3705" s="31" t="s">
        <v>9764</v>
      </c>
      <c r="M3705" t="e">
        <f t="shared" si="172"/>
        <v>#VALUE!</v>
      </c>
    </row>
    <row r="3706" spans="1:13" hidden="1">
      <c r="A3706" s="31" t="s">
        <v>9849</v>
      </c>
      <c r="B3706" s="31" t="s">
        <v>15338</v>
      </c>
      <c r="C3706" s="31" t="s">
        <v>15339</v>
      </c>
      <c r="D3706" s="32">
        <v>44099</v>
      </c>
      <c r="E3706" s="31" t="s">
        <v>15340</v>
      </c>
      <c r="F3706" s="31" t="s">
        <v>12612</v>
      </c>
      <c r="G3706" s="33">
        <v>-1500</v>
      </c>
      <c r="H3706" s="33">
        <v>-1500</v>
      </c>
      <c r="I3706" s="31" t="s">
        <v>9762</v>
      </c>
      <c r="J3706" s="31" t="s">
        <v>9763</v>
      </c>
      <c r="K3706" s="33">
        <v>-1500</v>
      </c>
      <c r="L3706" s="31" t="s">
        <v>9764</v>
      </c>
      <c r="M3706" t="e">
        <f t="shared" si="172"/>
        <v>#VALUE!</v>
      </c>
    </row>
    <row r="3707" spans="1:13" hidden="1">
      <c r="A3707" s="31" t="s">
        <v>9849</v>
      </c>
      <c r="B3707" s="31" t="s">
        <v>15338</v>
      </c>
      <c r="C3707" s="31" t="s">
        <v>15339</v>
      </c>
      <c r="D3707" s="32">
        <v>44099</v>
      </c>
      <c r="E3707" s="31" t="s">
        <v>15340</v>
      </c>
      <c r="F3707" s="31" t="s">
        <v>9875</v>
      </c>
      <c r="G3707" s="33">
        <v>1500</v>
      </c>
      <c r="H3707" s="33">
        <v>1500</v>
      </c>
      <c r="I3707" s="31" t="s">
        <v>9762</v>
      </c>
      <c r="J3707" s="31" t="s">
        <v>9763</v>
      </c>
      <c r="K3707" s="33">
        <v>1500</v>
      </c>
      <c r="L3707" s="31" t="s">
        <v>9764</v>
      </c>
      <c r="M3707" t="e">
        <f t="shared" si="172"/>
        <v>#VALUE!</v>
      </c>
    </row>
    <row r="3708" spans="1:13" hidden="1">
      <c r="A3708" s="31" t="s">
        <v>9849</v>
      </c>
      <c r="B3708" s="31" t="s">
        <v>15341</v>
      </c>
      <c r="C3708" s="31" t="s">
        <v>15342</v>
      </c>
      <c r="D3708" s="32">
        <v>44099</v>
      </c>
      <c r="E3708" s="31" t="s">
        <v>15343</v>
      </c>
      <c r="F3708" s="31" t="s">
        <v>12612</v>
      </c>
      <c r="G3708" s="33">
        <v>-4000</v>
      </c>
      <c r="H3708" s="33">
        <v>-4000</v>
      </c>
      <c r="I3708" s="31" t="s">
        <v>9762</v>
      </c>
      <c r="J3708" s="31" t="s">
        <v>9763</v>
      </c>
      <c r="K3708" s="33">
        <v>-4000</v>
      </c>
      <c r="L3708" s="31" t="s">
        <v>9764</v>
      </c>
      <c r="M3708" t="e">
        <f t="shared" si="172"/>
        <v>#VALUE!</v>
      </c>
    </row>
    <row r="3709" spans="1:13" hidden="1">
      <c r="A3709" s="31" t="s">
        <v>9849</v>
      </c>
      <c r="B3709" s="31" t="s">
        <v>15341</v>
      </c>
      <c r="C3709" s="31" t="s">
        <v>15342</v>
      </c>
      <c r="D3709" s="32">
        <v>44099</v>
      </c>
      <c r="E3709" s="31" t="s">
        <v>15343</v>
      </c>
      <c r="F3709" s="31" t="s">
        <v>9867</v>
      </c>
      <c r="G3709" s="33">
        <v>4000</v>
      </c>
      <c r="H3709" s="33">
        <v>4000</v>
      </c>
      <c r="I3709" s="31" t="s">
        <v>9762</v>
      </c>
      <c r="J3709" s="31" t="s">
        <v>9763</v>
      </c>
      <c r="K3709" s="33">
        <v>4000</v>
      </c>
      <c r="L3709" s="31" t="s">
        <v>9764</v>
      </c>
      <c r="M3709" t="e">
        <f t="shared" si="172"/>
        <v>#VALUE!</v>
      </c>
    </row>
    <row r="3710" spans="1:13" hidden="1">
      <c r="A3710" s="31" t="s">
        <v>9757</v>
      </c>
      <c r="B3710" s="31" t="s">
        <v>15344</v>
      </c>
      <c r="C3710" s="31" t="s">
        <v>15345</v>
      </c>
      <c r="D3710" s="32">
        <v>44097</v>
      </c>
      <c r="E3710" s="31" t="s">
        <v>15346</v>
      </c>
      <c r="F3710" s="31" t="s">
        <v>15347</v>
      </c>
      <c r="G3710" s="33">
        <v>-28950</v>
      </c>
      <c r="H3710" s="33">
        <v>-28950</v>
      </c>
      <c r="I3710" s="31" t="s">
        <v>9762</v>
      </c>
      <c r="J3710" s="31" t="s">
        <v>9763</v>
      </c>
      <c r="K3710" s="33">
        <v>-28950</v>
      </c>
      <c r="L3710" s="31" t="s">
        <v>9764</v>
      </c>
      <c r="M3710" t="e">
        <f t="shared" si="172"/>
        <v>#VALUE!</v>
      </c>
    </row>
    <row r="3711" spans="1:13" hidden="1">
      <c r="A3711" s="31" t="s">
        <v>9757</v>
      </c>
      <c r="B3711" s="31" t="s">
        <v>15344</v>
      </c>
      <c r="C3711" s="31" t="s">
        <v>15345</v>
      </c>
      <c r="D3711" s="32">
        <v>44097</v>
      </c>
      <c r="E3711" s="31" t="s">
        <v>15346</v>
      </c>
      <c r="F3711" s="31" t="s">
        <v>15348</v>
      </c>
      <c r="G3711" s="33">
        <v>28950</v>
      </c>
      <c r="H3711" s="33">
        <v>28950</v>
      </c>
      <c r="I3711" s="31" t="s">
        <v>9762</v>
      </c>
      <c r="J3711" s="31" t="s">
        <v>9763</v>
      </c>
      <c r="K3711" s="33">
        <v>28950</v>
      </c>
      <c r="L3711" s="31" t="s">
        <v>9764</v>
      </c>
      <c r="M3711" t="e">
        <f t="shared" si="172"/>
        <v>#VALUE!</v>
      </c>
    </row>
    <row r="3712" spans="1:13" hidden="1">
      <c r="A3712" s="31" t="s">
        <v>9849</v>
      </c>
      <c r="B3712" s="31" t="s">
        <v>15349</v>
      </c>
      <c r="C3712" s="31" t="s">
        <v>15350</v>
      </c>
      <c r="D3712" s="32">
        <v>44099</v>
      </c>
      <c r="E3712" s="31" t="s">
        <v>15351</v>
      </c>
      <c r="F3712" s="31" t="s">
        <v>12612</v>
      </c>
      <c r="G3712" s="33">
        <v>-28000</v>
      </c>
      <c r="H3712" s="33">
        <v>-28000</v>
      </c>
      <c r="I3712" s="31" t="s">
        <v>9762</v>
      </c>
      <c r="J3712" s="31" t="s">
        <v>9763</v>
      </c>
      <c r="K3712" s="33">
        <v>-28000</v>
      </c>
      <c r="L3712" s="31" t="s">
        <v>9764</v>
      </c>
      <c r="M3712" t="e">
        <f t="shared" si="172"/>
        <v>#VALUE!</v>
      </c>
    </row>
    <row r="3713" spans="1:13" hidden="1">
      <c r="A3713" s="31" t="s">
        <v>9849</v>
      </c>
      <c r="B3713" s="31" t="s">
        <v>15349</v>
      </c>
      <c r="C3713" s="31" t="s">
        <v>15350</v>
      </c>
      <c r="D3713" s="32">
        <v>44099</v>
      </c>
      <c r="E3713" s="31" t="s">
        <v>15351</v>
      </c>
      <c r="F3713" s="31" t="s">
        <v>9875</v>
      </c>
      <c r="G3713" s="33">
        <v>28000</v>
      </c>
      <c r="H3713" s="33">
        <v>28000</v>
      </c>
      <c r="I3713" s="31" t="s">
        <v>9762</v>
      </c>
      <c r="J3713" s="31" t="s">
        <v>9763</v>
      </c>
      <c r="K3713" s="33">
        <v>28000</v>
      </c>
      <c r="L3713" s="31" t="s">
        <v>9764</v>
      </c>
      <c r="M3713" t="e">
        <f t="shared" si="172"/>
        <v>#VALUE!</v>
      </c>
    </row>
    <row r="3714" spans="1:13" hidden="1">
      <c r="A3714" s="31" t="s">
        <v>9849</v>
      </c>
      <c r="B3714" s="31" t="s">
        <v>15352</v>
      </c>
      <c r="C3714" s="31" t="s">
        <v>15353</v>
      </c>
      <c r="D3714" s="32">
        <v>44099</v>
      </c>
      <c r="E3714" s="31" t="s">
        <v>15354</v>
      </c>
      <c r="F3714" s="31" t="s">
        <v>14285</v>
      </c>
      <c r="G3714" s="33">
        <v>-385</v>
      </c>
      <c r="H3714" s="33">
        <v>-385</v>
      </c>
      <c r="I3714" s="31" t="s">
        <v>9762</v>
      </c>
      <c r="J3714" s="31" t="s">
        <v>9763</v>
      </c>
      <c r="K3714" s="33">
        <v>-385</v>
      </c>
      <c r="L3714" s="31" t="s">
        <v>9764</v>
      </c>
      <c r="M3714" t="e">
        <f t="shared" si="172"/>
        <v>#VALUE!</v>
      </c>
    </row>
    <row r="3715" spans="1:13" hidden="1">
      <c r="A3715" s="31" t="s">
        <v>9849</v>
      </c>
      <c r="B3715" s="31" t="s">
        <v>15352</v>
      </c>
      <c r="C3715" s="31" t="s">
        <v>15353</v>
      </c>
      <c r="D3715" s="32">
        <v>44099</v>
      </c>
      <c r="E3715" s="31" t="s">
        <v>15354</v>
      </c>
      <c r="F3715" s="31" t="s">
        <v>14286</v>
      </c>
      <c r="G3715" s="33">
        <v>385</v>
      </c>
      <c r="H3715" s="33">
        <v>385</v>
      </c>
      <c r="I3715" s="31" t="s">
        <v>9762</v>
      </c>
      <c r="J3715" s="31" t="s">
        <v>9763</v>
      </c>
      <c r="K3715" s="33">
        <v>385</v>
      </c>
      <c r="L3715" s="31" t="s">
        <v>9764</v>
      </c>
      <c r="M3715" t="e">
        <f t="shared" ref="M3715:M3778" si="173">FIND("PO",E3715)</f>
        <v>#VALUE!</v>
      </c>
    </row>
    <row r="3716" spans="1:13" hidden="1">
      <c r="A3716" s="31" t="s">
        <v>9849</v>
      </c>
      <c r="B3716" s="31" t="s">
        <v>15355</v>
      </c>
      <c r="C3716" s="31" t="s">
        <v>15356</v>
      </c>
      <c r="D3716" s="32">
        <v>44099</v>
      </c>
      <c r="E3716" s="31" t="s">
        <v>15357</v>
      </c>
      <c r="F3716" s="31" t="s">
        <v>12612</v>
      </c>
      <c r="G3716" s="33">
        <v>-548228.04</v>
      </c>
      <c r="H3716" s="33">
        <v>-548228.04</v>
      </c>
      <c r="I3716" s="31" t="s">
        <v>9762</v>
      </c>
      <c r="J3716" s="31" t="s">
        <v>9763</v>
      </c>
      <c r="K3716" s="33">
        <v>-548228.04</v>
      </c>
      <c r="L3716" s="31" t="s">
        <v>9764</v>
      </c>
      <c r="M3716" t="e">
        <f t="shared" si="173"/>
        <v>#VALUE!</v>
      </c>
    </row>
    <row r="3717" spans="1:13" hidden="1">
      <c r="A3717" s="31" t="s">
        <v>9849</v>
      </c>
      <c r="B3717" s="31" t="s">
        <v>15355</v>
      </c>
      <c r="C3717" s="31" t="s">
        <v>15356</v>
      </c>
      <c r="D3717" s="32">
        <v>44099</v>
      </c>
      <c r="E3717" s="31" t="s">
        <v>15357</v>
      </c>
      <c r="F3717" s="31" t="s">
        <v>9875</v>
      </c>
      <c r="G3717" s="33">
        <v>548228.04</v>
      </c>
      <c r="H3717" s="33">
        <v>548228.04</v>
      </c>
      <c r="I3717" s="31" t="s">
        <v>9762</v>
      </c>
      <c r="J3717" s="31" t="s">
        <v>9763</v>
      </c>
      <c r="K3717" s="33">
        <v>548228.04</v>
      </c>
      <c r="L3717" s="31" t="s">
        <v>9764</v>
      </c>
      <c r="M3717" t="e">
        <f t="shared" si="173"/>
        <v>#VALUE!</v>
      </c>
    </row>
    <row r="3718" spans="1:13" hidden="1">
      <c r="A3718" s="31" t="s">
        <v>9757</v>
      </c>
      <c r="B3718" s="31" t="s">
        <v>15358</v>
      </c>
      <c r="C3718" s="31" t="s">
        <v>15359</v>
      </c>
      <c r="D3718" s="32">
        <v>44103</v>
      </c>
      <c r="E3718" s="31" t="s">
        <v>15360</v>
      </c>
      <c r="F3718" s="31" t="s">
        <v>11553</v>
      </c>
      <c r="G3718" s="33">
        <v>-18550</v>
      </c>
      <c r="H3718" s="33">
        <v>-18550</v>
      </c>
      <c r="I3718" s="31" t="s">
        <v>9762</v>
      </c>
      <c r="J3718" s="31" t="s">
        <v>9763</v>
      </c>
      <c r="K3718" s="33">
        <v>-18550</v>
      </c>
      <c r="L3718" s="31" t="s">
        <v>9764</v>
      </c>
      <c r="M3718" t="e">
        <f t="shared" si="173"/>
        <v>#VALUE!</v>
      </c>
    </row>
    <row r="3719" spans="1:13" hidden="1">
      <c r="A3719" s="31" t="s">
        <v>9757</v>
      </c>
      <c r="B3719" s="31" t="s">
        <v>15358</v>
      </c>
      <c r="C3719" s="31" t="s">
        <v>15359</v>
      </c>
      <c r="D3719" s="32">
        <v>44103</v>
      </c>
      <c r="E3719" s="31" t="s">
        <v>15360</v>
      </c>
      <c r="F3719" s="31" t="s">
        <v>9875</v>
      </c>
      <c r="G3719" s="33">
        <v>18550</v>
      </c>
      <c r="H3719" s="33">
        <v>18550</v>
      </c>
      <c r="I3719" s="31" t="s">
        <v>9762</v>
      </c>
      <c r="J3719" s="31" t="s">
        <v>9763</v>
      </c>
      <c r="K3719" s="33">
        <v>18550</v>
      </c>
      <c r="L3719" s="31" t="s">
        <v>9764</v>
      </c>
      <c r="M3719" t="e">
        <f t="shared" si="173"/>
        <v>#VALUE!</v>
      </c>
    </row>
    <row r="3720" spans="1:13" hidden="1">
      <c r="A3720" s="31" t="s">
        <v>9849</v>
      </c>
      <c r="B3720" s="31" t="s">
        <v>15361</v>
      </c>
      <c r="C3720" s="31" t="s">
        <v>15362</v>
      </c>
      <c r="D3720" s="32">
        <v>44099</v>
      </c>
      <c r="E3720" s="31" t="s">
        <v>15363</v>
      </c>
      <c r="F3720" s="31" t="s">
        <v>12612</v>
      </c>
      <c r="G3720" s="33">
        <v>-57283.46</v>
      </c>
      <c r="H3720" s="33">
        <v>-57283.46</v>
      </c>
      <c r="I3720" s="31" t="s">
        <v>9762</v>
      </c>
      <c r="J3720" s="31" t="s">
        <v>9763</v>
      </c>
      <c r="K3720" s="33">
        <v>-57283.46</v>
      </c>
      <c r="L3720" s="31" t="s">
        <v>9764</v>
      </c>
      <c r="M3720" t="e">
        <f t="shared" si="173"/>
        <v>#VALUE!</v>
      </c>
    </row>
    <row r="3721" spans="1:13" hidden="1">
      <c r="A3721" s="31" t="s">
        <v>9849</v>
      </c>
      <c r="B3721" s="31" t="s">
        <v>15361</v>
      </c>
      <c r="C3721" s="31" t="s">
        <v>15362</v>
      </c>
      <c r="D3721" s="32">
        <v>44099</v>
      </c>
      <c r="E3721" s="31" t="s">
        <v>15363</v>
      </c>
      <c r="F3721" s="31" t="s">
        <v>9875</v>
      </c>
      <c r="G3721" s="33">
        <v>57283.46</v>
      </c>
      <c r="H3721" s="33">
        <v>57283.46</v>
      </c>
      <c r="I3721" s="31" t="s">
        <v>9762</v>
      </c>
      <c r="J3721" s="31" t="s">
        <v>9763</v>
      </c>
      <c r="K3721" s="33">
        <v>57283.46</v>
      </c>
      <c r="L3721" s="31" t="s">
        <v>9764</v>
      </c>
      <c r="M3721" t="e">
        <f t="shared" si="173"/>
        <v>#VALUE!</v>
      </c>
    </row>
    <row r="3722" spans="1:13" hidden="1">
      <c r="A3722" s="31" t="s">
        <v>9757</v>
      </c>
      <c r="B3722" s="31" t="s">
        <v>15364</v>
      </c>
      <c r="C3722" s="31" t="s">
        <v>15365</v>
      </c>
      <c r="D3722" s="32">
        <v>44099</v>
      </c>
      <c r="E3722" s="31" t="s">
        <v>15366</v>
      </c>
      <c r="F3722" s="31" t="s">
        <v>12612</v>
      </c>
      <c r="G3722" s="33">
        <v>-373110.03</v>
      </c>
      <c r="H3722" s="33">
        <v>-373110.03</v>
      </c>
      <c r="I3722" s="31" t="s">
        <v>9762</v>
      </c>
      <c r="J3722" s="31" t="s">
        <v>9763</v>
      </c>
      <c r="K3722" s="33">
        <v>-373110.03</v>
      </c>
      <c r="L3722" s="31" t="s">
        <v>9764</v>
      </c>
      <c r="M3722" t="e">
        <f t="shared" si="173"/>
        <v>#VALUE!</v>
      </c>
    </row>
    <row r="3723" spans="1:13" hidden="1">
      <c r="A3723" s="31" t="s">
        <v>9757</v>
      </c>
      <c r="B3723" s="31" t="s">
        <v>15364</v>
      </c>
      <c r="C3723" s="31" t="s">
        <v>15365</v>
      </c>
      <c r="D3723" s="32">
        <v>44099</v>
      </c>
      <c r="E3723" s="31" t="s">
        <v>15366</v>
      </c>
      <c r="F3723" s="31" t="s">
        <v>9875</v>
      </c>
      <c r="G3723" s="33">
        <v>373110.03</v>
      </c>
      <c r="H3723" s="33">
        <v>373110.03</v>
      </c>
      <c r="I3723" s="31" t="s">
        <v>9762</v>
      </c>
      <c r="J3723" s="31" t="s">
        <v>9763</v>
      </c>
      <c r="K3723" s="33">
        <v>373110.03</v>
      </c>
      <c r="L3723" s="31" t="s">
        <v>9764</v>
      </c>
      <c r="M3723" t="e">
        <f t="shared" si="173"/>
        <v>#VALUE!</v>
      </c>
    </row>
    <row r="3724" spans="1:13" hidden="1">
      <c r="A3724" s="31" t="s">
        <v>9757</v>
      </c>
      <c r="B3724" s="31" t="s">
        <v>15367</v>
      </c>
      <c r="C3724" s="31" t="s">
        <v>15368</v>
      </c>
      <c r="D3724" s="32">
        <v>44099</v>
      </c>
      <c r="E3724" s="31" t="s">
        <v>15369</v>
      </c>
      <c r="F3724" s="31" t="s">
        <v>12612</v>
      </c>
      <c r="G3724" s="33">
        <v>-48149.62</v>
      </c>
      <c r="H3724" s="33">
        <v>-48149.62</v>
      </c>
      <c r="I3724" s="31" t="s">
        <v>9762</v>
      </c>
      <c r="J3724" s="31" t="s">
        <v>9763</v>
      </c>
      <c r="K3724" s="33">
        <v>-48149.62</v>
      </c>
      <c r="L3724" s="31" t="s">
        <v>9764</v>
      </c>
      <c r="M3724" t="e">
        <f t="shared" si="173"/>
        <v>#VALUE!</v>
      </c>
    </row>
    <row r="3725" spans="1:13" hidden="1">
      <c r="A3725" s="31" t="s">
        <v>9757</v>
      </c>
      <c r="B3725" s="31" t="s">
        <v>15367</v>
      </c>
      <c r="C3725" s="31" t="s">
        <v>15368</v>
      </c>
      <c r="D3725" s="32">
        <v>44099</v>
      </c>
      <c r="E3725" s="31" t="s">
        <v>15369</v>
      </c>
      <c r="F3725" s="31" t="s">
        <v>9875</v>
      </c>
      <c r="G3725" s="33">
        <v>48149.62</v>
      </c>
      <c r="H3725" s="33">
        <v>48149.62</v>
      </c>
      <c r="I3725" s="31" t="s">
        <v>9762</v>
      </c>
      <c r="J3725" s="31" t="s">
        <v>9763</v>
      </c>
      <c r="K3725" s="33">
        <v>48149.62</v>
      </c>
      <c r="L3725" s="31" t="s">
        <v>9764</v>
      </c>
      <c r="M3725" t="e">
        <f t="shared" si="173"/>
        <v>#VALUE!</v>
      </c>
    </row>
    <row r="3726" spans="1:13" hidden="1">
      <c r="A3726" s="31" t="s">
        <v>9757</v>
      </c>
      <c r="B3726" s="31" t="s">
        <v>15370</v>
      </c>
      <c r="C3726" s="31" t="s">
        <v>15371</v>
      </c>
      <c r="D3726" s="32">
        <v>44099</v>
      </c>
      <c r="E3726" s="31" t="s">
        <v>15372</v>
      </c>
      <c r="F3726" s="31" t="s">
        <v>12612</v>
      </c>
      <c r="G3726" s="33">
        <v>-299597.64</v>
      </c>
      <c r="H3726" s="33">
        <v>-299597.64</v>
      </c>
      <c r="I3726" s="31" t="s">
        <v>9762</v>
      </c>
      <c r="J3726" s="31" t="s">
        <v>9763</v>
      </c>
      <c r="K3726" s="33">
        <v>-299597.64</v>
      </c>
      <c r="L3726" s="31" t="s">
        <v>9764</v>
      </c>
      <c r="M3726" t="e">
        <f t="shared" si="173"/>
        <v>#VALUE!</v>
      </c>
    </row>
    <row r="3727" spans="1:13" hidden="1">
      <c r="A3727" s="31" t="s">
        <v>9757</v>
      </c>
      <c r="B3727" s="31" t="s">
        <v>15370</v>
      </c>
      <c r="C3727" s="31" t="s">
        <v>15371</v>
      </c>
      <c r="D3727" s="32">
        <v>44099</v>
      </c>
      <c r="E3727" s="31" t="s">
        <v>15372</v>
      </c>
      <c r="F3727" s="31" t="s">
        <v>9875</v>
      </c>
      <c r="G3727" s="33">
        <v>299597.64</v>
      </c>
      <c r="H3727" s="33">
        <v>299597.64</v>
      </c>
      <c r="I3727" s="31" t="s">
        <v>9762</v>
      </c>
      <c r="J3727" s="31" t="s">
        <v>9763</v>
      </c>
      <c r="K3727" s="33">
        <v>299597.64</v>
      </c>
      <c r="L3727" s="31" t="s">
        <v>9764</v>
      </c>
      <c r="M3727" t="e">
        <f t="shared" si="173"/>
        <v>#VALUE!</v>
      </c>
    </row>
    <row r="3728" spans="1:13" hidden="1">
      <c r="A3728" s="31" t="s">
        <v>9849</v>
      </c>
      <c r="B3728" s="31" t="s">
        <v>15373</v>
      </c>
      <c r="C3728" s="31" t="s">
        <v>15374</v>
      </c>
      <c r="D3728" s="32">
        <v>44099</v>
      </c>
      <c r="E3728" s="31" t="s">
        <v>15375</v>
      </c>
      <c r="F3728" s="31" t="s">
        <v>12612</v>
      </c>
      <c r="G3728" s="33">
        <v>-372228.12</v>
      </c>
      <c r="H3728" s="33">
        <v>-372228.12</v>
      </c>
      <c r="I3728" s="31" t="s">
        <v>9762</v>
      </c>
      <c r="J3728" s="31" t="s">
        <v>9763</v>
      </c>
      <c r="K3728" s="33">
        <v>-372228.12</v>
      </c>
      <c r="L3728" s="31" t="s">
        <v>9764</v>
      </c>
      <c r="M3728" t="e">
        <f t="shared" si="173"/>
        <v>#VALUE!</v>
      </c>
    </row>
    <row r="3729" spans="1:13" hidden="1">
      <c r="A3729" s="31" t="s">
        <v>9849</v>
      </c>
      <c r="B3729" s="31" t="s">
        <v>15373</v>
      </c>
      <c r="C3729" s="31" t="s">
        <v>15374</v>
      </c>
      <c r="D3729" s="32">
        <v>44099</v>
      </c>
      <c r="E3729" s="31" t="s">
        <v>15375</v>
      </c>
      <c r="F3729" s="31" t="s">
        <v>9997</v>
      </c>
      <c r="G3729" s="33">
        <v>372228.12</v>
      </c>
      <c r="H3729" s="33">
        <v>372228.12</v>
      </c>
      <c r="I3729" s="31" t="s">
        <v>9762</v>
      </c>
      <c r="J3729" s="31" t="s">
        <v>9763</v>
      </c>
      <c r="K3729" s="33">
        <v>372228.12</v>
      </c>
      <c r="L3729" s="31" t="s">
        <v>9764</v>
      </c>
      <c r="M3729" t="e">
        <f t="shared" si="173"/>
        <v>#VALUE!</v>
      </c>
    </row>
    <row r="3730" spans="1:13" hidden="1">
      <c r="A3730" s="31" t="s">
        <v>9849</v>
      </c>
      <c r="B3730" s="31" t="s">
        <v>15376</v>
      </c>
      <c r="C3730" s="31" t="s">
        <v>15377</v>
      </c>
      <c r="D3730" s="32">
        <v>44099</v>
      </c>
      <c r="E3730" s="31" t="s">
        <v>15378</v>
      </c>
      <c r="F3730" s="31" t="s">
        <v>12612</v>
      </c>
      <c r="G3730" s="33">
        <v>-399696</v>
      </c>
      <c r="H3730" s="33">
        <v>-399696</v>
      </c>
      <c r="I3730" s="31" t="s">
        <v>9762</v>
      </c>
      <c r="J3730" s="31" t="s">
        <v>9763</v>
      </c>
      <c r="K3730" s="33">
        <v>-399696</v>
      </c>
      <c r="L3730" s="31" t="s">
        <v>9764</v>
      </c>
      <c r="M3730" t="e">
        <f t="shared" si="173"/>
        <v>#VALUE!</v>
      </c>
    </row>
    <row r="3731" spans="1:13" hidden="1">
      <c r="A3731" s="31" t="s">
        <v>9849</v>
      </c>
      <c r="B3731" s="31" t="s">
        <v>15376</v>
      </c>
      <c r="C3731" s="31" t="s">
        <v>15377</v>
      </c>
      <c r="D3731" s="32">
        <v>44099</v>
      </c>
      <c r="E3731" s="31" t="s">
        <v>15378</v>
      </c>
      <c r="F3731" s="31" t="s">
        <v>9997</v>
      </c>
      <c r="G3731" s="33">
        <v>399696</v>
      </c>
      <c r="H3731" s="33">
        <v>399696</v>
      </c>
      <c r="I3731" s="31" t="s">
        <v>9762</v>
      </c>
      <c r="J3731" s="31" t="s">
        <v>9763</v>
      </c>
      <c r="K3731" s="33">
        <v>399696</v>
      </c>
      <c r="L3731" s="31" t="s">
        <v>9764</v>
      </c>
      <c r="M3731" t="e">
        <f t="shared" si="173"/>
        <v>#VALUE!</v>
      </c>
    </row>
    <row r="3732" spans="1:13" hidden="1">
      <c r="A3732" s="31" t="s">
        <v>9849</v>
      </c>
      <c r="B3732" s="31" t="s">
        <v>15379</v>
      </c>
      <c r="C3732" s="31" t="s">
        <v>15380</v>
      </c>
      <c r="D3732" s="32">
        <v>44099</v>
      </c>
      <c r="E3732" s="31" t="s">
        <v>15381</v>
      </c>
      <c r="F3732" s="31" t="s">
        <v>12612</v>
      </c>
      <c r="G3732" s="33">
        <v>-399536</v>
      </c>
      <c r="H3732" s="33">
        <v>-399536</v>
      </c>
      <c r="I3732" s="31" t="s">
        <v>9762</v>
      </c>
      <c r="J3732" s="31" t="s">
        <v>9763</v>
      </c>
      <c r="K3732" s="33">
        <v>-399536</v>
      </c>
      <c r="L3732" s="31" t="s">
        <v>9764</v>
      </c>
      <c r="M3732" t="e">
        <f t="shared" si="173"/>
        <v>#VALUE!</v>
      </c>
    </row>
    <row r="3733" spans="1:13" hidden="1">
      <c r="A3733" s="31" t="s">
        <v>9849</v>
      </c>
      <c r="B3733" s="31" t="s">
        <v>15379</v>
      </c>
      <c r="C3733" s="31" t="s">
        <v>15380</v>
      </c>
      <c r="D3733" s="32">
        <v>44099</v>
      </c>
      <c r="E3733" s="31" t="s">
        <v>15381</v>
      </c>
      <c r="F3733" s="31" t="s">
        <v>9997</v>
      </c>
      <c r="G3733" s="33">
        <v>399536</v>
      </c>
      <c r="H3733" s="33">
        <v>399536</v>
      </c>
      <c r="I3733" s="31" t="s">
        <v>9762</v>
      </c>
      <c r="J3733" s="31" t="s">
        <v>9763</v>
      </c>
      <c r="K3733" s="33">
        <v>399536</v>
      </c>
      <c r="L3733" s="31" t="s">
        <v>9764</v>
      </c>
      <c r="M3733" t="e">
        <f t="shared" si="173"/>
        <v>#VALUE!</v>
      </c>
    </row>
    <row r="3734" spans="1:13" hidden="1">
      <c r="A3734" s="31" t="s">
        <v>9849</v>
      </c>
      <c r="B3734" s="31" t="s">
        <v>15382</v>
      </c>
      <c r="C3734" s="31" t="s">
        <v>15383</v>
      </c>
      <c r="D3734" s="32">
        <v>44099</v>
      </c>
      <c r="E3734" s="31" t="s">
        <v>15384</v>
      </c>
      <c r="F3734" s="31" t="s">
        <v>12612</v>
      </c>
      <c r="G3734" s="33">
        <v>-259228</v>
      </c>
      <c r="H3734" s="33">
        <v>-259228</v>
      </c>
      <c r="I3734" s="31" t="s">
        <v>9762</v>
      </c>
      <c r="J3734" s="31" t="s">
        <v>9763</v>
      </c>
      <c r="K3734" s="33">
        <v>-259228</v>
      </c>
      <c r="L3734" s="31" t="s">
        <v>9764</v>
      </c>
      <c r="M3734" t="e">
        <f t="shared" si="173"/>
        <v>#VALUE!</v>
      </c>
    </row>
    <row r="3735" spans="1:13" hidden="1">
      <c r="A3735" s="31" t="s">
        <v>9849</v>
      </c>
      <c r="B3735" s="31" t="s">
        <v>15382</v>
      </c>
      <c r="C3735" s="31" t="s">
        <v>15383</v>
      </c>
      <c r="D3735" s="32">
        <v>44099</v>
      </c>
      <c r="E3735" s="31" t="s">
        <v>15384</v>
      </c>
      <c r="F3735" s="31" t="s">
        <v>9997</v>
      </c>
      <c r="G3735" s="33">
        <v>259228</v>
      </c>
      <c r="H3735" s="33">
        <v>259228</v>
      </c>
      <c r="I3735" s="31" t="s">
        <v>9762</v>
      </c>
      <c r="J3735" s="31" t="s">
        <v>9763</v>
      </c>
      <c r="K3735" s="33">
        <v>259228</v>
      </c>
      <c r="L3735" s="31" t="s">
        <v>9764</v>
      </c>
      <c r="M3735" t="e">
        <f t="shared" si="173"/>
        <v>#VALUE!</v>
      </c>
    </row>
    <row r="3736" spans="1:13" hidden="1">
      <c r="A3736" s="31" t="s">
        <v>9849</v>
      </c>
      <c r="B3736" s="31" t="s">
        <v>15385</v>
      </c>
      <c r="C3736" s="31" t="s">
        <v>15386</v>
      </c>
      <c r="D3736" s="32">
        <v>44099</v>
      </c>
      <c r="E3736" s="31" t="s">
        <v>15387</v>
      </c>
      <c r="F3736" s="31" t="s">
        <v>12612</v>
      </c>
      <c r="G3736" s="33">
        <v>-2714000</v>
      </c>
      <c r="H3736" s="33">
        <v>-2714000</v>
      </c>
      <c r="I3736" s="31" t="s">
        <v>9762</v>
      </c>
      <c r="J3736" s="31" t="s">
        <v>9763</v>
      </c>
      <c r="K3736" s="33">
        <v>-2714000</v>
      </c>
      <c r="L3736" s="31" t="s">
        <v>9764</v>
      </c>
      <c r="M3736" t="e">
        <f t="shared" si="173"/>
        <v>#VALUE!</v>
      </c>
    </row>
    <row r="3737" spans="1:13" hidden="1">
      <c r="A3737" s="31" t="s">
        <v>9849</v>
      </c>
      <c r="B3737" s="31" t="s">
        <v>15385</v>
      </c>
      <c r="C3737" s="31" t="s">
        <v>15386</v>
      </c>
      <c r="D3737" s="32">
        <v>44099</v>
      </c>
      <c r="E3737" s="31" t="s">
        <v>15387</v>
      </c>
      <c r="F3737" s="31" t="s">
        <v>9997</v>
      </c>
      <c r="G3737" s="33">
        <v>2714000</v>
      </c>
      <c r="H3737" s="33">
        <v>2714000</v>
      </c>
      <c r="I3737" s="31" t="s">
        <v>9762</v>
      </c>
      <c r="J3737" s="31" t="s">
        <v>9763</v>
      </c>
      <c r="K3737" s="33">
        <v>2714000</v>
      </c>
      <c r="L3737" s="31" t="s">
        <v>9764</v>
      </c>
      <c r="M3737" t="e">
        <f t="shared" si="173"/>
        <v>#VALUE!</v>
      </c>
    </row>
    <row r="3738" spans="1:13" hidden="1">
      <c r="A3738" s="31" t="s">
        <v>9849</v>
      </c>
      <c r="B3738" s="31" t="s">
        <v>15388</v>
      </c>
      <c r="C3738" s="31" t="s">
        <v>15389</v>
      </c>
      <c r="D3738" s="32">
        <v>44099</v>
      </c>
      <c r="E3738" s="31" t="s">
        <v>15390</v>
      </c>
      <c r="F3738" s="31" t="s">
        <v>12612</v>
      </c>
      <c r="G3738" s="33">
        <v>-273101.40000000002</v>
      </c>
      <c r="H3738" s="33">
        <v>-273101.40000000002</v>
      </c>
      <c r="I3738" s="31" t="s">
        <v>9762</v>
      </c>
      <c r="J3738" s="31" t="s">
        <v>9763</v>
      </c>
      <c r="K3738" s="33">
        <v>-273101.40000000002</v>
      </c>
      <c r="L3738" s="31" t="s">
        <v>9764</v>
      </c>
      <c r="M3738" t="e">
        <f t="shared" si="173"/>
        <v>#VALUE!</v>
      </c>
    </row>
    <row r="3739" spans="1:13" hidden="1">
      <c r="A3739" s="31" t="s">
        <v>9849</v>
      </c>
      <c r="B3739" s="31" t="s">
        <v>15388</v>
      </c>
      <c r="C3739" s="31" t="s">
        <v>15389</v>
      </c>
      <c r="D3739" s="32">
        <v>44099</v>
      </c>
      <c r="E3739" s="31" t="s">
        <v>15390</v>
      </c>
      <c r="F3739" s="31" t="s">
        <v>9997</v>
      </c>
      <c r="G3739" s="33">
        <v>273101.40000000002</v>
      </c>
      <c r="H3739" s="33">
        <v>273101.40000000002</v>
      </c>
      <c r="I3739" s="31" t="s">
        <v>9762</v>
      </c>
      <c r="J3739" s="31" t="s">
        <v>9763</v>
      </c>
      <c r="K3739" s="33">
        <v>273101.40000000002</v>
      </c>
      <c r="L3739" s="31" t="s">
        <v>9764</v>
      </c>
      <c r="M3739" t="e">
        <f t="shared" si="173"/>
        <v>#VALUE!</v>
      </c>
    </row>
    <row r="3740" spans="1:13" hidden="1">
      <c r="A3740" s="31" t="s">
        <v>9849</v>
      </c>
      <c r="B3740" s="31" t="s">
        <v>15391</v>
      </c>
      <c r="C3740" s="31" t="s">
        <v>15392</v>
      </c>
      <c r="D3740" s="32">
        <v>44099</v>
      </c>
      <c r="E3740" s="31" t="s">
        <v>15393</v>
      </c>
      <c r="F3740" s="31" t="s">
        <v>12612</v>
      </c>
      <c r="G3740" s="33">
        <v>-176972.4</v>
      </c>
      <c r="H3740" s="33">
        <v>-176972.4</v>
      </c>
      <c r="I3740" s="31" t="s">
        <v>9762</v>
      </c>
      <c r="J3740" s="31" t="s">
        <v>9763</v>
      </c>
      <c r="K3740" s="33">
        <v>-176972.4</v>
      </c>
      <c r="L3740" s="31" t="s">
        <v>9764</v>
      </c>
      <c r="M3740" t="e">
        <f t="shared" si="173"/>
        <v>#VALUE!</v>
      </c>
    </row>
    <row r="3741" spans="1:13" hidden="1">
      <c r="A3741" s="31" t="s">
        <v>9849</v>
      </c>
      <c r="B3741" s="31" t="s">
        <v>15391</v>
      </c>
      <c r="C3741" s="31" t="s">
        <v>15392</v>
      </c>
      <c r="D3741" s="32">
        <v>44099</v>
      </c>
      <c r="E3741" s="31" t="s">
        <v>15393</v>
      </c>
      <c r="F3741" s="31" t="s">
        <v>9997</v>
      </c>
      <c r="G3741" s="33">
        <v>178760</v>
      </c>
      <c r="H3741" s="33">
        <v>178760</v>
      </c>
      <c r="I3741" s="31" t="s">
        <v>9762</v>
      </c>
      <c r="J3741" s="31" t="s">
        <v>9763</v>
      </c>
      <c r="K3741" s="33">
        <v>178760</v>
      </c>
      <c r="L3741" s="31" t="s">
        <v>9764</v>
      </c>
      <c r="M3741" t="e">
        <f t="shared" si="173"/>
        <v>#VALUE!</v>
      </c>
    </row>
    <row r="3742" spans="1:13" hidden="1">
      <c r="A3742" s="31" t="s">
        <v>9849</v>
      </c>
      <c r="B3742" s="31" t="s">
        <v>15391</v>
      </c>
      <c r="C3742" s="31" t="s">
        <v>15392</v>
      </c>
      <c r="D3742" s="32">
        <v>44099</v>
      </c>
      <c r="E3742" s="31" t="s">
        <v>15393</v>
      </c>
      <c r="F3742" s="31" t="s">
        <v>10090</v>
      </c>
      <c r="G3742" s="33">
        <v>-1787.6</v>
      </c>
      <c r="H3742" s="33">
        <v>-1787.6</v>
      </c>
      <c r="I3742" s="31" t="s">
        <v>9762</v>
      </c>
      <c r="J3742" s="31" t="s">
        <v>9763</v>
      </c>
      <c r="K3742" s="33">
        <v>-1787.6</v>
      </c>
      <c r="L3742" s="31" t="s">
        <v>9764</v>
      </c>
      <c r="M3742" t="e">
        <f t="shared" si="173"/>
        <v>#VALUE!</v>
      </c>
    </row>
    <row r="3743" spans="1:13" hidden="1">
      <c r="A3743" s="31" t="s">
        <v>9849</v>
      </c>
      <c r="B3743" s="31" t="s">
        <v>15394</v>
      </c>
      <c r="C3743" s="31" t="s">
        <v>15395</v>
      </c>
      <c r="D3743" s="32">
        <v>44099</v>
      </c>
      <c r="E3743" s="31" t="s">
        <v>15396</v>
      </c>
      <c r="F3743" s="31" t="s">
        <v>12612</v>
      </c>
      <c r="G3743" s="33">
        <v>-238669.2</v>
      </c>
      <c r="H3743" s="33">
        <v>-238669.2</v>
      </c>
      <c r="I3743" s="31" t="s">
        <v>9762</v>
      </c>
      <c r="J3743" s="31" t="s">
        <v>9763</v>
      </c>
      <c r="K3743" s="33">
        <v>-238669.2</v>
      </c>
      <c r="L3743" s="31" t="s">
        <v>9764</v>
      </c>
      <c r="M3743" t="e">
        <f t="shared" si="173"/>
        <v>#VALUE!</v>
      </c>
    </row>
    <row r="3744" spans="1:13" hidden="1">
      <c r="A3744" s="31" t="s">
        <v>9849</v>
      </c>
      <c r="B3744" s="31" t="s">
        <v>15394</v>
      </c>
      <c r="C3744" s="31" t="s">
        <v>15395</v>
      </c>
      <c r="D3744" s="32">
        <v>44099</v>
      </c>
      <c r="E3744" s="31" t="s">
        <v>15396</v>
      </c>
      <c r="F3744" s="31" t="s">
        <v>9997</v>
      </c>
      <c r="G3744" s="33">
        <v>241080</v>
      </c>
      <c r="H3744" s="33">
        <v>241080</v>
      </c>
      <c r="I3744" s="31" t="s">
        <v>9762</v>
      </c>
      <c r="J3744" s="31" t="s">
        <v>9763</v>
      </c>
      <c r="K3744" s="33">
        <v>241080</v>
      </c>
      <c r="L3744" s="31" t="s">
        <v>9764</v>
      </c>
      <c r="M3744" t="e">
        <f t="shared" si="173"/>
        <v>#VALUE!</v>
      </c>
    </row>
    <row r="3745" spans="1:13" hidden="1">
      <c r="A3745" s="31" t="s">
        <v>9849</v>
      </c>
      <c r="B3745" s="31" t="s">
        <v>15394</v>
      </c>
      <c r="C3745" s="31" t="s">
        <v>15395</v>
      </c>
      <c r="D3745" s="32">
        <v>44099</v>
      </c>
      <c r="E3745" s="31" t="s">
        <v>15396</v>
      </c>
      <c r="F3745" s="31" t="s">
        <v>10090</v>
      </c>
      <c r="G3745" s="33">
        <v>-2410.8000000000002</v>
      </c>
      <c r="H3745" s="33">
        <v>-2410.8000000000002</v>
      </c>
      <c r="I3745" s="31" t="s">
        <v>9762</v>
      </c>
      <c r="J3745" s="31" t="s">
        <v>9763</v>
      </c>
      <c r="K3745" s="33">
        <v>-2410.8000000000002</v>
      </c>
      <c r="L3745" s="31" t="s">
        <v>9764</v>
      </c>
      <c r="M3745" t="e">
        <f t="shared" si="173"/>
        <v>#VALUE!</v>
      </c>
    </row>
    <row r="3746" spans="1:13" hidden="1">
      <c r="A3746" s="31" t="s">
        <v>9849</v>
      </c>
      <c r="B3746" s="31" t="s">
        <v>15397</v>
      </c>
      <c r="C3746" s="31" t="s">
        <v>15398</v>
      </c>
      <c r="D3746" s="32">
        <v>44099</v>
      </c>
      <c r="E3746" s="31" t="s">
        <v>15399</v>
      </c>
      <c r="F3746" s="31" t="s">
        <v>12612</v>
      </c>
      <c r="G3746" s="33">
        <v>-82315</v>
      </c>
      <c r="H3746" s="33">
        <v>-82315</v>
      </c>
      <c r="I3746" s="31" t="s">
        <v>9762</v>
      </c>
      <c r="J3746" s="31" t="s">
        <v>9763</v>
      </c>
      <c r="K3746" s="33">
        <v>-82315</v>
      </c>
      <c r="L3746" s="31" t="s">
        <v>9764</v>
      </c>
      <c r="M3746" t="e">
        <f t="shared" si="173"/>
        <v>#VALUE!</v>
      </c>
    </row>
    <row r="3747" spans="1:13" hidden="1">
      <c r="A3747" s="31" t="s">
        <v>9849</v>
      </c>
      <c r="B3747" s="31" t="s">
        <v>15397</v>
      </c>
      <c r="C3747" s="31" t="s">
        <v>15398</v>
      </c>
      <c r="D3747" s="32">
        <v>44099</v>
      </c>
      <c r="E3747" s="31" t="s">
        <v>15399</v>
      </c>
      <c r="F3747" s="31" t="s">
        <v>9997</v>
      </c>
      <c r="G3747" s="33">
        <v>82315</v>
      </c>
      <c r="H3747" s="33">
        <v>82315</v>
      </c>
      <c r="I3747" s="31" t="s">
        <v>9762</v>
      </c>
      <c r="J3747" s="31" t="s">
        <v>9763</v>
      </c>
      <c r="K3747" s="33">
        <v>82315</v>
      </c>
      <c r="L3747" s="31" t="s">
        <v>9764</v>
      </c>
      <c r="M3747" t="e">
        <f t="shared" si="173"/>
        <v>#VALUE!</v>
      </c>
    </row>
    <row r="3748" spans="1:13" hidden="1">
      <c r="A3748" s="31" t="s">
        <v>9849</v>
      </c>
      <c r="B3748" s="31" t="s">
        <v>15400</v>
      </c>
      <c r="C3748" s="31" t="s">
        <v>15401</v>
      </c>
      <c r="D3748" s="32">
        <v>44099</v>
      </c>
      <c r="E3748" s="31" t="s">
        <v>15402</v>
      </c>
      <c r="F3748" s="31" t="s">
        <v>12612</v>
      </c>
      <c r="G3748" s="33">
        <v>-158000</v>
      </c>
      <c r="H3748" s="33">
        <v>-158000</v>
      </c>
      <c r="I3748" s="31" t="s">
        <v>9762</v>
      </c>
      <c r="J3748" s="31" t="s">
        <v>9763</v>
      </c>
      <c r="K3748" s="33">
        <v>-158000</v>
      </c>
      <c r="L3748" s="31" t="s">
        <v>9764</v>
      </c>
      <c r="M3748" t="e">
        <f t="shared" si="173"/>
        <v>#VALUE!</v>
      </c>
    </row>
    <row r="3749" spans="1:13" hidden="1">
      <c r="A3749" s="31" t="s">
        <v>9849</v>
      </c>
      <c r="B3749" s="31" t="s">
        <v>15400</v>
      </c>
      <c r="C3749" s="31" t="s">
        <v>15401</v>
      </c>
      <c r="D3749" s="32">
        <v>44099</v>
      </c>
      <c r="E3749" s="31" t="s">
        <v>15402</v>
      </c>
      <c r="F3749" s="31" t="s">
        <v>9997</v>
      </c>
      <c r="G3749" s="33">
        <v>158000</v>
      </c>
      <c r="H3749" s="33">
        <v>158000</v>
      </c>
      <c r="I3749" s="31" t="s">
        <v>9762</v>
      </c>
      <c r="J3749" s="31" t="s">
        <v>9763</v>
      </c>
      <c r="K3749" s="33">
        <v>158000</v>
      </c>
      <c r="L3749" s="31" t="s">
        <v>9764</v>
      </c>
      <c r="M3749" t="e">
        <f t="shared" si="173"/>
        <v>#VALUE!</v>
      </c>
    </row>
    <row r="3750" spans="1:13" hidden="1">
      <c r="A3750" s="31" t="s">
        <v>9849</v>
      </c>
      <c r="B3750" s="31" t="s">
        <v>15403</v>
      </c>
      <c r="C3750" s="31" t="s">
        <v>15404</v>
      </c>
      <c r="D3750" s="32">
        <v>44099</v>
      </c>
      <c r="E3750" s="31" t="s">
        <v>15405</v>
      </c>
      <c r="F3750" s="31" t="s">
        <v>12612</v>
      </c>
      <c r="G3750" s="33">
        <v>-349120</v>
      </c>
      <c r="H3750" s="33">
        <v>-349120</v>
      </c>
      <c r="I3750" s="31" t="s">
        <v>9762</v>
      </c>
      <c r="J3750" s="31" t="s">
        <v>9763</v>
      </c>
      <c r="K3750" s="33">
        <v>-349120</v>
      </c>
      <c r="L3750" s="31" t="s">
        <v>9764</v>
      </c>
      <c r="M3750" t="e">
        <f t="shared" si="173"/>
        <v>#VALUE!</v>
      </c>
    </row>
    <row r="3751" spans="1:13" hidden="1">
      <c r="A3751" s="31" t="s">
        <v>9849</v>
      </c>
      <c r="B3751" s="31" t="s">
        <v>15403</v>
      </c>
      <c r="C3751" s="31" t="s">
        <v>15404</v>
      </c>
      <c r="D3751" s="32">
        <v>44099</v>
      </c>
      <c r="E3751" s="31" t="s">
        <v>15405</v>
      </c>
      <c r="F3751" s="31" t="s">
        <v>9997</v>
      </c>
      <c r="G3751" s="33">
        <v>349120</v>
      </c>
      <c r="H3751" s="33">
        <v>349120</v>
      </c>
      <c r="I3751" s="31" t="s">
        <v>9762</v>
      </c>
      <c r="J3751" s="31" t="s">
        <v>9763</v>
      </c>
      <c r="K3751" s="33">
        <v>349120</v>
      </c>
      <c r="L3751" s="31" t="s">
        <v>9764</v>
      </c>
      <c r="M3751" t="e">
        <f t="shared" si="173"/>
        <v>#VALUE!</v>
      </c>
    </row>
    <row r="3752" spans="1:13" hidden="1">
      <c r="A3752" s="31" t="s">
        <v>9849</v>
      </c>
      <c r="B3752" s="31" t="s">
        <v>15406</v>
      </c>
      <c r="C3752" s="31" t="s">
        <v>15407</v>
      </c>
      <c r="D3752" s="32">
        <v>44099</v>
      </c>
      <c r="E3752" s="31" t="s">
        <v>15408</v>
      </c>
      <c r="F3752" s="31" t="s">
        <v>12612</v>
      </c>
      <c r="G3752" s="33">
        <v>-331712</v>
      </c>
      <c r="H3752" s="33">
        <v>-331712</v>
      </c>
      <c r="I3752" s="31" t="s">
        <v>9762</v>
      </c>
      <c r="J3752" s="31" t="s">
        <v>9763</v>
      </c>
      <c r="K3752" s="33">
        <v>-331712</v>
      </c>
      <c r="L3752" s="31" t="s">
        <v>9764</v>
      </c>
      <c r="M3752" t="e">
        <f t="shared" si="173"/>
        <v>#VALUE!</v>
      </c>
    </row>
    <row r="3753" spans="1:13" hidden="1">
      <c r="A3753" s="31" t="s">
        <v>9849</v>
      </c>
      <c r="B3753" s="31" t="s">
        <v>15406</v>
      </c>
      <c r="C3753" s="31" t="s">
        <v>15407</v>
      </c>
      <c r="D3753" s="32">
        <v>44099</v>
      </c>
      <c r="E3753" s="31" t="s">
        <v>15408</v>
      </c>
      <c r="F3753" s="31" t="s">
        <v>9997</v>
      </c>
      <c r="G3753" s="33">
        <v>331712</v>
      </c>
      <c r="H3753" s="33">
        <v>331712</v>
      </c>
      <c r="I3753" s="31" t="s">
        <v>9762</v>
      </c>
      <c r="J3753" s="31" t="s">
        <v>9763</v>
      </c>
      <c r="K3753" s="33">
        <v>331712</v>
      </c>
      <c r="L3753" s="31" t="s">
        <v>9764</v>
      </c>
      <c r="M3753" t="e">
        <f t="shared" si="173"/>
        <v>#VALUE!</v>
      </c>
    </row>
    <row r="3754" spans="1:13" hidden="1">
      <c r="A3754" s="31" t="s">
        <v>9849</v>
      </c>
      <c r="B3754" s="31" t="s">
        <v>15409</v>
      </c>
      <c r="C3754" s="31" t="s">
        <v>15410</v>
      </c>
      <c r="D3754" s="32">
        <v>44099</v>
      </c>
      <c r="E3754" s="31" t="s">
        <v>15411</v>
      </c>
      <c r="F3754" s="31" t="s">
        <v>12612</v>
      </c>
      <c r="G3754" s="33">
        <v>-219106.8</v>
      </c>
      <c r="H3754" s="33">
        <v>-219106.8</v>
      </c>
      <c r="I3754" s="31" t="s">
        <v>9762</v>
      </c>
      <c r="J3754" s="31" t="s">
        <v>9763</v>
      </c>
      <c r="K3754" s="33">
        <v>-219106.8</v>
      </c>
      <c r="L3754" s="31" t="s">
        <v>9764</v>
      </c>
      <c r="M3754" t="e">
        <f t="shared" si="173"/>
        <v>#VALUE!</v>
      </c>
    </row>
    <row r="3755" spans="1:13" hidden="1">
      <c r="A3755" s="31" t="s">
        <v>9849</v>
      </c>
      <c r="B3755" s="31" t="s">
        <v>15409</v>
      </c>
      <c r="C3755" s="31" t="s">
        <v>15410</v>
      </c>
      <c r="D3755" s="32">
        <v>44099</v>
      </c>
      <c r="E3755" s="31" t="s">
        <v>15411</v>
      </c>
      <c r="F3755" s="31" t="s">
        <v>9997</v>
      </c>
      <c r="G3755" s="33">
        <v>219106.8</v>
      </c>
      <c r="H3755" s="33">
        <v>219106.8</v>
      </c>
      <c r="I3755" s="31" t="s">
        <v>9762</v>
      </c>
      <c r="J3755" s="31" t="s">
        <v>9763</v>
      </c>
      <c r="K3755" s="33">
        <v>219106.8</v>
      </c>
      <c r="L3755" s="31" t="s">
        <v>9764</v>
      </c>
      <c r="M3755" t="e">
        <f t="shared" si="173"/>
        <v>#VALUE!</v>
      </c>
    </row>
    <row r="3756" spans="1:13" hidden="1">
      <c r="A3756" s="31" t="s">
        <v>9849</v>
      </c>
      <c r="B3756" s="31" t="s">
        <v>15412</v>
      </c>
      <c r="C3756" s="31" t="s">
        <v>15413</v>
      </c>
      <c r="D3756" s="32">
        <v>44099</v>
      </c>
      <c r="E3756" s="31" t="s">
        <v>15414</v>
      </c>
      <c r="F3756" s="31" t="s">
        <v>12612</v>
      </c>
      <c r="G3756" s="33">
        <v>-345628.8</v>
      </c>
      <c r="H3756" s="33">
        <v>-345628.8</v>
      </c>
      <c r="I3756" s="31" t="s">
        <v>9762</v>
      </c>
      <c r="J3756" s="31" t="s">
        <v>9763</v>
      </c>
      <c r="K3756" s="33">
        <v>-345628.8</v>
      </c>
      <c r="L3756" s="31" t="s">
        <v>9764</v>
      </c>
      <c r="M3756" t="e">
        <f t="shared" si="173"/>
        <v>#VALUE!</v>
      </c>
    </row>
    <row r="3757" spans="1:13" hidden="1">
      <c r="A3757" s="31" t="s">
        <v>9849</v>
      </c>
      <c r="B3757" s="31" t="s">
        <v>15412</v>
      </c>
      <c r="C3757" s="31" t="s">
        <v>15413</v>
      </c>
      <c r="D3757" s="32">
        <v>44099</v>
      </c>
      <c r="E3757" s="31" t="s">
        <v>15414</v>
      </c>
      <c r="F3757" s="31" t="s">
        <v>9997</v>
      </c>
      <c r="G3757" s="33">
        <v>349120</v>
      </c>
      <c r="H3757" s="33">
        <v>349120</v>
      </c>
      <c r="I3757" s="31" t="s">
        <v>9762</v>
      </c>
      <c r="J3757" s="31" t="s">
        <v>9763</v>
      </c>
      <c r="K3757" s="33">
        <v>349120</v>
      </c>
      <c r="L3757" s="31" t="s">
        <v>9764</v>
      </c>
      <c r="M3757" t="e">
        <f t="shared" si="173"/>
        <v>#VALUE!</v>
      </c>
    </row>
    <row r="3758" spans="1:13" hidden="1">
      <c r="A3758" s="31" t="s">
        <v>9849</v>
      </c>
      <c r="B3758" s="31" t="s">
        <v>15412</v>
      </c>
      <c r="C3758" s="31" t="s">
        <v>15413</v>
      </c>
      <c r="D3758" s="32">
        <v>44099</v>
      </c>
      <c r="E3758" s="31" t="s">
        <v>15414</v>
      </c>
      <c r="F3758" s="31" t="s">
        <v>10090</v>
      </c>
      <c r="G3758" s="33">
        <v>-3491.2</v>
      </c>
      <c r="H3758" s="33">
        <v>-3491.2</v>
      </c>
      <c r="I3758" s="31" t="s">
        <v>9762</v>
      </c>
      <c r="J3758" s="31" t="s">
        <v>9763</v>
      </c>
      <c r="K3758" s="33">
        <v>-3491.2</v>
      </c>
      <c r="L3758" s="31" t="s">
        <v>9764</v>
      </c>
      <c r="M3758" t="e">
        <f t="shared" si="173"/>
        <v>#VALUE!</v>
      </c>
    </row>
    <row r="3759" spans="1:13" hidden="1">
      <c r="A3759" s="31" t="s">
        <v>9849</v>
      </c>
      <c r="B3759" s="31" t="s">
        <v>15415</v>
      </c>
      <c r="C3759" s="31" t="s">
        <v>15416</v>
      </c>
      <c r="D3759" s="32">
        <v>44099</v>
      </c>
      <c r="E3759" s="31" t="s">
        <v>15417</v>
      </c>
      <c r="F3759" s="31" t="s">
        <v>12612</v>
      </c>
      <c r="G3759" s="33">
        <v>-156420</v>
      </c>
      <c r="H3759" s="33">
        <v>-156420</v>
      </c>
      <c r="I3759" s="31" t="s">
        <v>9762</v>
      </c>
      <c r="J3759" s="31" t="s">
        <v>9763</v>
      </c>
      <c r="K3759" s="33">
        <v>-156420</v>
      </c>
      <c r="L3759" s="31" t="s">
        <v>9764</v>
      </c>
      <c r="M3759" t="e">
        <f t="shared" si="173"/>
        <v>#VALUE!</v>
      </c>
    </row>
    <row r="3760" spans="1:13" hidden="1">
      <c r="A3760" s="31" t="s">
        <v>9849</v>
      </c>
      <c r="B3760" s="31" t="s">
        <v>15415</v>
      </c>
      <c r="C3760" s="31" t="s">
        <v>15416</v>
      </c>
      <c r="D3760" s="32">
        <v>44099</v>
      </c>
      <c r="E3760" s="31" t="s">
        <v>15417</v>
      </c>
      <c r="F3760" s="31" t="s">
        <v>9997</v>
      </c>
      <c r="G3760" s="33">
        <v>158000</v>
      </c>
      <c r="H3760" s="33">
        <v>158000</v>
      </c>
      <c r="I3760" s="31" t="s">
        <v>9762</v>
      </c>
      <c r="J3760" s="31" t="s">
        <v>9763</v>
      </c>
      <c r="K3760" s="33">
        <v>158000</v>
      </c>
      <c r="L3760" s="31" t="s">
        <v>9764</v>
      </c>
      <c r="M3760" t="e">
        <f t="shared" si="173"/>
        <v>#VALUE!</v>
      </c>
    </row>
    <row r="3761" spans="1:13" hidden="1">
      <c r="A3761" s="31" t="s">
        <v>9849</v>
      </c>
      <c r="B3761" s="31" t="s">
        <v>15415</v>
      </c>
      <c r="C3761" s="31" t="s">
        <v>15416</v>
      </c>
      <c r="D3761" s="32">
        <v>44099</v>
      </c>
      <c r="E3761" s="31" t="s">
        <v>15417</v>
      </c>
      <c r="F3761" s="31" t="s">
        <v>10090</v>
      </c>
      <c r="G3761" s="33">
        <v>-1580</v>
      </c>
      <c r="H3761" s="33">
        <v>-1580</v>
      </c>
      <c r="I3761" s="31" t="s">
        <v>9762</v>
      </c>
      <c r="J3761" s="31" t="s">
        <v>9763</v>
      </c>
      <c r="K3761" s="33">
        <v>-1580</v>
      </c>
      <c r="L3761" s="31" t="s">
        <v>9764</v>
      </c>
      <c r="M3761" t="e">
        <f t="shared" si="173"/>
        <v>#VALUE!</v>
      </c>
    </row>
    <row r="3762" spans="1:13" hidden="1">
      <c r="A3762" s="31" t="s">
        <v>9849</v>
      </c>
      <c r="B3762" s="31" t="s">
        <v>15418</v>
      </c>
      <c r="C3762" s="31" t="s">
        <v>15419</v>
      </c>
      <c r="D3762" s="32">
        <v>44099</v>
      </c>
      <c r="E3762" s="31" t="s">
        <v>15420</v>
      </c>
      <c r="F3762" s="31" t="s">
        <v>12612</v>
      </c>
      <c r="G3762" s="33">
        <v>-81491.850000000006</v>
      </c>
      <c r="H3762" s="33">
        <v>-81491.850000000006</v>
      </c>
      <c r="I3762" s="31" t="s">
        <v>9762</v>
      </c>
      <c r="J3762" s="31" t="s">
        <v>9763</v>
      </c>
      <c r="K3762" s="33">
        <v>-81491.850000000006</v>
      </c>
      <c r="L3762" s="31" t="s">
        <v>9764</v>
      </c>
      <c r="M3762" t="e">
        <f t="shared" si="173"/>
        <v>#VALUE!</v>
      </c>
    </row>
    <row r="3763" spans="1:13" hidden="1">
      <c r="A3763" s="31" t="s">
        <v>9849</v>
      </c>
      <c r="B3763" s="31" t="s">
        <v>15418</v>
      </c>
      <c r="C3763" s="31" t="s">
        <v>15419</v>
      </c>
      <c r="D3763" s="32">
        <v>44099</v>
      </c>
      <c r="E3763" s="31" t="s">
        <v>15420</v>
      </c>
      <c r="F3763" s="31" t="s">
        <v>9997</v>
      </c>
      <c r="G3763" s="33">
        <v>82315</v>
      </c>
      <c r="H3763" s="33">
        <v>82315</v>
      </c>
      <c r="I3763" s="31" t="s">
        <v>9762</v>
      </c>
      <c r="J3763" s="31" t="s">
        <v>9763</v>
      </c>
      <c r="K3763" s="33">
        <v>82315</v>
      </c>
      <c r="L3763" s="31" t="s">
        <v>9764</v>
      </c>
      <c r="M3763" t="e">
        <f t="shared" si="173"/>
        <v>#VALUE!</v>
      </c>
    </row>
    <row r="3764" spans="1:13" hidden="1">
      <c r="A3764" s="31" t="s">
        <v>9849</v>
      </c>
      <c r="B3764" s="31" t="s">
        <v>15418</v>
      </c>
      <c r="C3764" s="31" t="s">
        <v>15419</v>
      </c>
      <c r="D3764" s="32">
        <v>44099</v>
      </c>
      <c r="E3764" s="31" t="s">
        <v>15420</v>
      </c>
      <c r="F3764" s="31" t="s">
        <v>10090</v>
      </c>
      <c r="G3764" s="33">
        <v>-823.15</v>
      </c>
      <c r="H3764" s="33">
        <v>-823.15</v>
      </c>
      <c r="I3764" s="31" t="s">
        <v>9762</v>
      </c>
      <c r="J3764" s="31" t="s">
        <v>9763</v>
      </c>
      <c r="K3764" s="33">
        <v>-823.15</v>
      </c>
      <c r="L3764" s="31" t="s">
        <v>9764</v>
      </c>
      <c r="M3764" t="e">
        <f t="shared" si="173"/>
        <v>#VALUE!</v>
      </c>
    </row>
    <row r="3765" spans="1:13" hidden="1">
      <c r="A3765" s="31" t="s">
        <v>9849</v>
      </c>
      <c r="B3765" s="31" t="s">
        <v>15421</v>
      </c>
      <c r="C3765" s="31" t="s">
        <v>15422</v>
      </c>
      <c r="D3765" s="32">
        <v>44099</v>
      </c>
      <c r="E3765" s="31" t="s">
        <v>15423</v>
      </c>
      <c r="F3765" s="31" t="s">
        <v>12612</v>
      </c>
      <c r="G3765" s="33">
        <v>-328394.88</v>
      </c>
      <c r="H3765" s="33">
        <v>-328394.88</v>
      </c>
      <c r="I3765" s="31" t="s">
        <v>9762</v>
      </c>
      <c r="J3765" s="31" t="s">
        <v>9763</v>
      </c>
      <c r="K3765" s="33">
        <v>-328394.88</v>
      </c>
      <c r="L3765" s="31" t="s">
        <v>9764</v>
      </c>
      <c r="M3765" t="e">
        <f t="shared" si="173"/>
        <v>#VALUE!</v>
      </c>
    </row>
    <row r="3766" spans="1:13" hidden="1">
      <c r="A3766" s="31" t="s">
        <v>9849</v>
      </c>
      <c r="B3766" s="31" t="s">
        <v>15421</v>
      </c>
      <c r="C3766" s="31" t="s">
        <v>15422</v>
      </c>
      <c r="D3766" s="32">
        <v>44099</v>
      </c>
      <c r="E3766" s="31" t="s">
        <v>15423</v>
      </c>
      <c r="F3766" s="31" t="s">
        <v>9997</v>
      </c>
      <c r="G3766" s="33">
        <v>331712</v>
      </c>
      <c r="H3766" s="33">
        <v>331712</v>
      </c>
      <c r="I3766" s="31" t="s">
        <v>9762</v>
      </c>
      <c r="J3766" s="31" t="s">
        <v>9763</v>
      </c>
      <c r="K3766" s="33">
        <v>331712</v>
      </c>
      <c r="L3766" s="31" t="s">
        <v>9764</v>
      </c>
      <c r="M3766" t="e">
        <f t="shared" si="173"/>
        <v>#VALUE!</v>
      </c>
    </row>
    <row r="3767" spans="1:13" hidden="1">
      <c r="A3767" s="31" t="s">
        <v>9849</v>
      </c>
      <c r="B3767" s="31" t="s">
        <v>15421</v>
      </c>
      <c r="C3767" s="31" t="s">
        <v>15422</v>
      </c>
      <c r="D3767" s="32">
        <v>44099</v>
      </c>
      <c r="E3767" s="31" t="s">
        <v>15423</v>
      </c>
      <c r="F3767" s="31" t="s">
        <v>10090</v>
      </c>
      <c r="G3767" s="33">
        <v>-3317.12</v>
      </c>
      <c r="H3767" s="33">
        <v>-3317.12</v>
      </c>
      <c r="I3767" s="31" t="s">
        <v>9762</v>
      </c>
      <c r="J3767" s="31" t="s">
        <v>9763</v>
      </c>
      <c r="K3767" s="33">
        <v>-3317.12</v>
      </c>
      <c r="L3767" s="31" t="s">
        <v>9764</v>
      </c>
      <c r="M3767" t="e">
        <f t="shared" si="173"/>
        <v>#VALUE!</v>
      </c>
    </row>
    <row r="3768" spans="1:13" hidden="1">
      <c r="A3768" s="31" t="s">
        <v>9849</v>
      </c>
      <c r="B3768" s="31" t="s">
        <v>15424</v>
      </c>
      <c r="C3768" s="31" t="s">
        <v>15425</v>
      </c>
      <c r="D3768" s="32">
        <v>44099</v>
      </c>
      <c r="E3768" s="31" t="s">
        <v>15426</v>
      </c>
      <c r="F3768" s="31" t="s">
        <v>12612</v>
      </c>
      <c r="G3768" s="33">
        <v>-3957708</v>
      </c>
      <c r="H3768" s="33">
        <v>-3957708</v>
      </c>
      <c r="I3768" s="31" t="s">
        <v>9762</v>
      </c>
      <c r="J3768" s="31" t="s">
        <v>9763</v>
      </c>
      <c r="K3768" s="33">
        <v>-3957708</v>
      </c>
      <c r="L3768" s="31" t="s">
        <v>9764</v>
      </c>
      <c r="M3768" t="e">
        <f t="shared" si="173"/>
        <v>#VALUE!</v>
      </c>
    </row>
    <row r="3769" spans="1:13" hidden="1">
      <c r="A3769" s="31" t="s">
        <v>9849</v>
      </c>
      <c r="B3769" s="31" t="s">
        <v>15424</v>
      </c>
      <c r="C3769" s="31" t="s">
        <v>15425</v>
      </c>
      <c r="D3769" s="32">
        <v>44099</v>
      </c>
      <c r="E3769" s="31" t="s">
        <v>15426</v>
      </c>
      <c r="F3769" s="31" t="s">
        <v>9997</v>
      </c>
      <c r="G3769" s="33">
        <v>3957708</v>
      </c>
      <c r="H3769" s="33">
        <v>3957708</v>
      </c>
      <c r="I3769" s="31" t="s">
        <v>9762</v>
      </c>
      <c r="J3769" s="31" t="s">
        <v>9763</v>
      </c>
      <c r="K3769" s="33">
        <v>3957708</v>
      </c>
      <c r="L3769" s="31" t="s">
        <v>9764</v>
      </c>
      <c r="M3769" t="e">
        <f t="shared" si="173"/>
        <v>#VALUE!</v>
      </c>
    </row>
    <row r="3770" spans="1:13" hidden="1">
      <c r="A3770" s="31" t="s">
        <v>9849</v>
      </c>
      <c r="B3770" s="31" t="s">
        <v>15427</v>
      </c>
      <c r="C3770" s="31" t="s">
        <v>15428</v>
      </c>
      <c r="D3770" s="32">
        <v>44099</v>
      </c>
      <c r="E3770" s="31" t="s">
        <v>15429</v>
      </c>
      <c r="F3770" s="31" t="s">
        <v>12612</v>
      </c>
      <c r="G3770" s="33">
        <v>-399146</v>
      </c>
      <c r="H3770" s="33">
        <v>-399146</v>
      </c>
      <c r="I3770" s="31" t="s">
        <v>9762</v>
      </c>
      <c r="J3770" s="31" t="s">
        <v>9763</v>
      </c>
      <c r="K3770" s="33">
        <v>-399146</v>
      </c>
      <c r="L3770" s="31" t="s">
        <v>9764</v>
      </c>
      <c r="M3770" t="e">
        <f t="shared" si="173"/>
        <v>#VALUE!</v>
      </c>
    </row>
    <row r="3771" spans="1:13" hidden="1">
      <c r="A3771" s="31" t="s">
        <v>9849</v>
      </c>
      <c r="B3771" s="31" t="s">
        <v>15427</v>
      </c>
      <c r="C3771" s="31" t="s">
        <v>15428</v>
      </c>
      <c r="D3771" s="32">
        <v>44099</v>
      </c>
      <c r="E3771" s="31" t="s">
        <v>15429</v>
      </c>
      <c r="F3771" s="31" t="s">
        <v>9997</v>
      </c>
      <c r="G3771" s="33">
        <v>399146</v>
      </c>
      <c r="H3771" s="33">
        <v>399146</v>
      </c>
      <c r="I3771" s="31" t="s">
        <v>9762</v>
      </c>
      <c r="J3771" s="31" t="s">
        <v>9763</v>
      </c>
      <c r="K3771" s="33">
        <v>399146</v>
      </c>
      <c r="L3771" s="31" t="s">
        <v>9764</v>
      </c>
      <c r="M3771" t="e">
        <f t="shared" si="173"/>
        <v>#VALUE!</v>
      </c>
    </row>
    <row r="3772" spans="1:13" hidden="1">
      <c r="A3772" s="31" t="s">
        <v>9849</v>
      </c>
      <c r="B3772" s="31" t="s">
        <v>15430</v>
      </c>
      <c r="C3772" s="31" t="s">
        <v>15431</v>
      </c>
      <c r="D3772" s="32">
        <v>44099</v>
      </c>
      <c r="E3772" s="31" t="s">
        <v>15432</v>
      </c>
      <c r="F3772" s="31" t="s">
        <v>12612</v>
      </c>
      <c r="G3772" s="33">
        <v>-199980</v>
      </c>
      <c r="H3772" s="33">
        <v>-199980</v>
      </c>
      <c r="I3772" s="31" t="s">
        <v>9762</v>
      </c>
      <c r="J3772" s="31" t="s">
        <v>9763</v>
      </c>
      <c r="K3772" s="33">
        <v>-199980</v>
      </c>
      <c r="L3772" s="31" t="s">
        <v>9764</v>
      </c>
      <c r="M3772" t="e">
        <f t="shared" si="173"/>
        <v>#VALUE!</v>
      </c>
    </row>
    <row r="3773" spans="1:13" hidden="1">
      <c r="A3773" s="31" t="s">
        <v>9849</v>
      </c>
      <c r="B3773" s="31" t="s">
        <v>15430</v>
      </c>
      <c r="C3773" s="31" t="s">
        <v>15431</v>
      </c>
      <c r="D3773" s="32">
        <v>44099</v>
      </c>
      <c r="E3773" s="31" t="s">
        <v>15432</v>
      </c>
      <c r="F3773" s="31" t="s">
        <v>9997</v>
      </c>
      <c r="G3773" s="33">
        <v>199980</v>
      </c>
      <c r="H3773" s="33">
        <v>199980</v>
      </c>
      <c r="I3773" s="31" t="s">
        <v>9762</v>
      </c>
      <c r="J3773" s="31" t="s">
        <v>9763</v>
      </c>
      <c r="K3773" s="33">
        <v>199980</v>
      </c>
      <c r="L3773" s="31" t="s">
        <v>9764</v>
      </c>
      <c r="M3773" t="e">
        <f t="shared" si="173"/>
        <v>#VALUE!</v>
      </c>
    </row>
    <row r="3774" spans="1:13" hidden="1">
      <c r="A3774" s="31" t="s">
        <v>9849</v>
      </c>
      <c r="B3774" s="31" t="s">
        <v>15433</v>
      </c>
      <c r="C3774" s="31" t="s">
        <v>15434</v>
      </c>
      <c r="D3774" s="32">
        <v>44099</v>
      </c>
      <c r="E3774" s="31" t="s">
        <v>15435</v>
      </c>
      <c r="F3774" s="31" t="s">
        <v>12612</v>
      </c>
      <c r="G3774" s="33">
        <v>-213330</v>
      </c>
      <c r="H3774" s="33">
        <v>-213330</v>
      </c>
      <c r="I3774" s="31" t="s">
        <v>9762</v>
      </c>
      <c r="J3774" s="31" t="s">
        <v>9763</v>
      </c>
      <c r="K3774" s="33">
        <v>-213330</v>
      </c>
      <c r="L3774" s="31" t="s">
        <v>9764</v>
      </c>
      <c r="M3774" t="e">
        <f t="shared" si="173"/>
        <v>#VALUE!</v>
      </c>
    </row>
    <row r="3775" spans="1:13" hidden="1">
      <c r="A3775" s="31" t="s">
        <v>9849</v>
      </c>
      <c r="B3775" s="31" t="s">
        <v>15433</v>
      </c>
      <c r="C3775" s="31" t="s">
        <v>15434</v>
      </c>
      <c r="D3775" s="32">
        <v>44099</v>
      </c>
      <c r="E3775" s="31" t="s">
        <v>15435</v>
      </c>
      <c r="F3775" s="31" t="s">
        <v>9997</v>
      </c>
      <c r="G3775" s="33">
        <v>213330</v>
      </c>
      <c r="H3775" s="33">
        <v>213330</v>
      </c>
      <c r="I3775" s="31" t="s">
        <v>9762</v>
      </c>
      <c r="J3775" s="31" t="s">
        <v>9763</v>
      </c>
      <c r="K3775" s="33">
        <v>213330</v>
      </c>
      <c r="L3775" s="31" t="s">
        <v>9764</v>
      </c>
      <c r="M3775" t="e">
        <f t="shared" si="173"/>
        <v>#VALUE!</v>
      </c>
    </row>
    <row r="3776" spans="1:13" hidden="1">
      <c r="A3776" s="31" t="s">
        <v>9849</v>
      </c>
      <c r="B3776" s="31" t="s">
        <v>15436</v>
      </c>
      <c r="C3776" s="31" t="s">
        <v>15437</v>
      </c>
      <c r="D3776" s="32">
        <v>44099</v>
      </c>
      <c r="E3776" s="31" t="s">
        <v>15438</v>
      </c>
      <c r="F3776" s="31" t="s">
        <v>12612</v>
      </c>
      <c r="G3776" s="33">
        <v>-344872</v>
      </c>
      <c r="H3776" s="33">
        <v>-344872</v>
      </c>
      <c r="I3776" s="31" t="s">
        <v>9762</v>
      </c>
      <c r="J3776" s="31" t="s">
        <v>9763</v>
      </c>
      <c r="K3776" s="33">
        <v>-344872</v>
      </c>
      <c r="L3776" s="31" t="s">
        <v>9764</v>
      </c>
      <c r="M3776" t="e">
        <f t="shared" si="173"/>
        <v>#VALUE!</v>
      </c>
    </row>
    <row r="3777" spans="1:13" hidden="1">
      <c r="A3777" s="31" t="s">
        <v>9849</v>
      </c>
      <c r="B3777" s="31" t="s">
        <v>15436</v>
      </c>
      <c r="C3777" s="31" t="s">
        <v>15437</v>
      </c>
      <c r="D3777" s="32">
        <v>44099</v>
      </c>
      <c r="E3777" s="31" t="s">
        <v>15438</v>
      </c>
      <c r="F3777" s="31" t="s">
        <v>9997</v>
      </c>
      <c r="G3777" s="33">
        <v>344872</v>
      </c>
      <c r="H3777" s="33">
        <v>344872</v>
      </c>
      <c r="I3777" s="31" t="s">
        <v>9762</v>
      </c>
      <c r="J3777" s="31" t="s">
        <v>9763</v>
      </c>
      <c r="K3777" s="33">
        <v>344872</v>
      </c>
      <c r="L3777" s="31" t="s">
        <v>9764</v>
      </c>
      <c r="M3777" t="e">
        <f t="shared" si="173"/>
        <v>#VALUE!</v>
      </c>
    </row>
    <row r="3778" spans="1:13" hidden="1">
      <c r="A3778" s="31" t="s">
        <v>9849</v>
      </c>
      <c r="B3778" s="31" t="s">
        <v>15439</v>
      </c>
      <c r="C3778" s="31" t="s">
        <v>15440</v>
      </c>
      <c r="D3778" s="32">
        <v>44099</v>
      </c>
      <c r="E3778" s="31" t="s">
        <v>15441</v>
      </c>
      <c r="F3778" s="31" t="s">
        <v>12612</v>
      </c>
      <c r="G3778" s="33">
        <v>-395247.6</v>
      </c>
      <c r="H3778" s="33">
        <v>-395247.6</v>
      </c>
      <c r="I3778" s="31" t="s">
        <v>9762</v>
      </c>
      <c r="J3778" s="31" t="s">
        <v>9763</v>
      </c>
      <c r="K3778" s="33">
        <v>-395247.6</v>
      </c>
      <c r="L3778" s="31" t="s">
        <v>9764</v>
      </c>
      <c r="M3778" t="e">
        <f t="shared" si="173"/>
        <v>#VALUE!</v>
      </c>
    </row>
    <row r="3779" spans="1:13" hidden="1">
      <c r="A3779" s="31" t="s">
        <v>9849</v>
      </c>
      <c r="B3779" s="31" t="s">
        <v>15439</v>
      </c>
      <c r="C3779" s="31" t="s">
        <v>15440</v>
      </c>
      <c r="D3779" s="32">
        <v>44099</v>
      </c>
      <c r="E3779" s="31" t="s">
        <v>15441</v>
      </c>
      <c r="F3779" s="31" t="s">
        <v>9997</v>
      </c>
      <c r="G3779" s="33">
        <v>399240</v>
      </c>
      <c r="H3779" s="33">
        <v>399240</v>
      </c>
      <c r="I3779" s="31" t="s">
        <v>9762</v>
      </c>
      <c r="J3779" s="31" t="s">
        <v>9763</v>
      </c>
      <c r="K3779" s="33">
        <v>399240</v>
      </c>
      <c r="L3779" s="31" t="s">
        <v>9764</v>
      </c>
      <c r="M3779" t="e">
        <f t="shared" ref="M3779:M3842" si="174">FIND("PO",E3779)</f>
        <v>#VALUE!</v>
      </c>
    </row>
    <row r="3780" spans="1:13" hidden="1">
      <c r="A3780" s="31" t="s">
        <v>9849</v>
      </c>
      <c r="B3780" s="31" t="s">
        <v>15439</v>
      </c>
      <c r="C3780" s="31" t="s">
        <v>15440</v>
      </c>
      <c r="D3780" s="32">
        <v>44099</v>
      </c>
      <c r="E3780" s="31" t="s">
        <v>15441</v>
      </c>
      <c r="F3780" s="31" t="s">
        <v>10090</v>
      </c>
      <c r="G3780" s="33">
        <v>-3992.4</v>
      </c>
      <c r="H3780" s="33">
        <v>-3992.4</v>
      </c>
      <c r="I3780" s="31" t="s">
        <v>9762</v>
      </c>
      <c r="J3780" s="31" t="s">
        <v>9763</v>
      </c>
      <c r="K3780" s="33">
        <v>-3992.4</v>
      </c>
      <c r="L3780" s="31" t="s">
        <v>9764</v>
      </c>
      <c r="M3780" t="e">
        <f t="shared" si="174"/>
        <v>#VALUE!</v>
      </c>
    </row>
    <row r="3781" spans="1:13" hidden="1">
      <c r="A3781" s="31" t="s">
        <v>9849</v>
      </c>
      <c r="B3781" s="31" t="s">
        <v>15442</v>
      </c>
      <c r="C3781" s="31" t="s">
        <v>15443</v>
      </c>
      <c r="D3781" s="32">
        <v>44099</v>
      </c>
      <c r="E3781" s="31" t="s">
        <v>15444</v>
      </c>
      <c r="F3781" s="31" t="s">
        <v>12612</v>
      </c>
      <c r="G3781" s="33">
        <v>-246125.88</v>
      </c>
      <c r="H3781" s="33">
        <v>-246125.88</v>
      </c>
      <c r="I3781" s="31" t="s">
        <v>9762</v>
      </c>
      <c r="J3781" s="31" t="s">
        <v>9763</v>
      </c>
      <c r="K3781" s="33">
        <v>-246125.88</v>
      </c>
      <c r="L3781" s="31" t="s">
        <v>9764</v>
      </c>
      <c r="M3781" t="e">
        <f t="shared" si="174"/>
        <v>#VALUE!</v>
      </c>
    </row>
    <row r="3782" spans="1:13" hidden="1">
      <c r="A3782" s="31" t="s">
        <v>9849</v>
      </c>
      <c r="B3782" s="31" t="s">
        <v>15442</v>
      </c>
      <c r="C3782" s="31" t="s">
        <v>15443</v>
      </c>
      <c r="D3782" s="32">
        <v>44099</v>
      </c>
      <c r="E3782" s="31" t="s">
        <v>15444</v>
      </c>
      <c r="F3782" s="31" t="s">
        <v>9997</v>
      </c>
      <c r="G3782" s="33">
        <v>248612</v>
      </c>
      <c r="H3782" s="33">
        <v>248612</v>
      </c>
      <c r="I3782" s="31" t="s">
        <v>9762</v>
      </c>
      <c r="J3782" s="31" t="s">
        <v>9763</v>
      </c>
      <c r="K3782" s="33">
        <v>248612</v>
      </c>
      <c r="L3782" s="31" t="s">
        <v>9764</v>
      </c>
      <c r="M3782" t="e">
        <f t="shared" si="174"/>
        <v>#VALUE!</v>
      </c>
    </row>
    <row r="3783" spans="1:13" hidden="1">
      <c r="A3783" s="31" t="s">
        <v>9849</v>
      </c>
      <c r="B3783" s="31" t="s">
        <v>15442</v>
      </c>
      <c r="C3783" s="31" t="s">
        <v>15443</v>
      </c>
      <c r="D3783" s="32">
        <v>44099</v>
      </c>
      <c r="E3783" s="31" t="s">
        <v>15444</v>
      </c>
      <c r="F3783" s="31" t="s">
        <v>10090</v>
      </c>
      <c r="G3783" s="33">
        <v>-2486.12</v>
      </c>
      <c r="H3783" s="33">
        <v>-2486.12</v>
      </c>
      <c r="I3783" s="31" t="s">
        <v>9762</v>
      </c>
      <c r="J3783" s="31" t="s">
        <v>9763</v>
      </c>
      <c r="K3783" s="33">
        <v>-2486.12</v>
      </c>
      <c r="L3783" s="31" t="s">
        <v>9764</v>
      </c>
      <c r="M3783" t="e">
        <f t="shared" si="174"/>
        <v>#VALUE!</v>
      </c>
    </row>
    <row r="3784" spans="1:13" hidden="1">
      <c r="A3784" s="31" t="s">
        <v>9849</v>
      </c>
      <c r="B3784" s="31" t="s">
        <v>15445</v>
      </c>
      <c r="C3784" s="31" t="s">
        <v>15446</v>
      </c>
      <c r="D3784" s="32">
        <v>44074</v>
      </c>
      <c r="E3784" s="31" t="s">
        <v>15447</v>
      </c>
      <c r="F3784" s="31" t="s">
        <v>12612</v>
      </c>
      <c r="G3784" s="33">
        <v>-780</v>
      </c>
      <c r="H3784" s="33">
        <v>-780</v>
      </c>
      <c r="I3784" s="31" t="s">
        <v>9762</v>
      </c>
      <c r="J3784" s="31" t="s">
        <v>9763</v>
      </c>
      <c r="K3784" s="33">
        <v>-780</v>
      </c>
      <c r="L3784" s="31" t="s">
        <v>9764</v>
      </c>
      <c r="M3784" t="e">
        <f t="shared" si="174"/>
        <v>#VALUE!</v>
      </c>
    </row>
    <row r="3785" spans="1:13" hidden="1">
      <c r="A3785" s="31" t="s">
        <v>9849</v>
      </c>
      <c r="B3785" s="31" t="s">
        <v>15445</v>
      </c>
      <c r="C3785" s="31" t="s">
        <v>15446</v>
      </c>
      <c r="D3785" s="32">
        <v>44074</v>
      </c>
      <c r="E3785" s="31" t="s">
        <v>15447</v>
      </c>
      <c r="F3785" s="31" t="s">
        <v>9867</v>
      </c>
      <c r="G3785" s="33">
        <v>780</v>
      </c>
      <c r="H3785" s="33">
        <v>780</v>
      </c>
      <c r="I3785" s="31" t="s">
        <v>9762</v>
      </c>
      <c r="J3785" s="31" t="s">
        <v>9763</v>
      </c>
      <c r="K3785" s="33">
        <v>780</v>
      </c>
      <c r="L3785" s="31" t="s">
        <v>9764</v>
      </c>
      <c r="M3785" t="e">
        <f t="shared" si="174"/>
        <v>#VALUE!</v>
      </c>
    </row>
    <row r="3786" spans="1:13" hidden="1">
      <c r="A3786" s="31" t="s">
        <v>9849</v>
      </c>
      <c r="B3786" s="31" t="s">
        <v>15448</v>
      </c>
      <c r="C3786" s="31" t="s">
        <v>15449</v>
      </c>
      <c r="D3786" s="32">
        <v>44099</v>
      </c>
      <c r="E3786" s="31" t="s">
        <v>15450</v>
      </c>
      <c r="F3786" s="31" t="s">
        <v>12612</v>
      </c>
      <c r="G3786" s="33">
        <v>-5000</v>
      </c>
      <c r="H3786" s="33">
        <v>-5000</v>
      </c>
      <c r="I3786" s="31" t="s">
        <v>9762</v>
      </c>
      <c r="J3786" s="31" t="s">
        <v>9763</v>
      </c>
      <c r="K3786" s="33">
        <v>-5000</v>
      </c>
      <c r="L3786" s="31" t="s">
        <v>9764</v>
      </c>
      <c r="M3786" t="e">
        <f t="shared" si="174"/>
        <v>#VALUE!</v>
      </c>
    </row>
    <row r="3787" spans="1:13" hidden="1">
      <c r="A3787" s="31" t="s">
        <v>9849</v>
      </c>
      <c r="B3787" s="31" t="s">
        <v>15448</v>
      </c>
      <c r="C3787" s="31" t="s">
        <v>15449</v>
      </c>
      <c r="D3787" s="32">
        <v>44099</v>
      </c>
      <c r="E3787" s="31" t="s">
        <v>15450</v>
      </c>
      <c r="F3787" s="31" t="s">
        <v>9867</v>
      </c>
      <c r="G3787" s="33">
        <v>5000</v>
      </c>
      <c r="H3787" s="33">
        <v>5000</v>
      </c>
      <c r="I3787" s="31" t="s">
        <v>9762</v>
      </c>
      <c r="J3787" s="31" t="s">
        <v>9763</v>
      </c>
      <c r="K3787" s="33">
        <v>5000</v>
      </c>
      <c r="L3787" s="31" t="s">
        <v>9764</v>
      </c>
      <c r="M3787" t="e">
        <f t="shared" si="174"/>
        <v>#VALUE!</v>
      </c>
    </row>
    <row r="3788" spans="1:13" hidden="1">
      <c r="A3788" s="31" t="s">
        <v>9849</v>
      </c>
      <c r="B3788" s="31" t="s">
        <v>15451</v>
      </c>
      <c r="C3788" s="31" t="s">
        <v>15452</v>
      </c>
      <c r="D3788" s="32">
        <v>44099</v>
      </c>
      <c r="E3788" s="31" t="s">
        <v>15453</v>
      </c>
      <c r="F3788" s="31" t="s">
        <v>12612</v>
      </c>
      <c r="G3788" s="33">
        <v>-7413936</v>
      </c>
      <c r="H3788" s="33">
        <v>-7413936</v>
      </c>
      <c r="I3788" s="31" t="s">
        <v>9762</v>
      </c>
      <c r="J3788" s="31" t="s">
        <v>9763</v>
      </c>
      <c r="K3788" s="33">
        <v>-7413936</v>
      </c>
      <c r="L3788" s="31" t="s">
        <v>9764</v>
      </c>
      <c r="M3788" t="e">
        <f t="shared" si="174"/>
        <v>#VALUE!</v>
      </c>
    </row>
    <row r="3789" spans="1:13" hidden="1">
      <c r="A3789" s="31" t="s">
        <v>9849</v>
      </c>
      <c r="B3789" s="31" t="s">
        <v>15451</v>
      </c>
      <c r="C3789" s="31" t="s">
        <v>15452</v>
      </c>
      <c r="D3789" s="32">
        <v>44099</v>
      </c>
      <c r="E3789" s="31" t="s">
        <v>15453</v>
      </c>
      <c r="F3789" s="31" t="s">
        <v>9997</v>
      </c>
      <c r="G3789" s="33">
        <v>7413936</v>
      </c>
      <c r="H3789" s="33">
        <v>7413936</v>
      </c>
      <c r="I3789" s="31" t="s">
        <v>9762</v>
      </c>
      <c r="J3789" s="31" t="s">
        <v>9763</v>
      </c>
      <c r="K3789" s="33">
        <v>7413936</v>
      </c>
      <c r="L3789" s="31" t="s">
        <v>9764</v>
      </c>
      <c r="M3789" t="e">
        <f t="shared" si="174"/>
        <v>#VALUE!</v>
      </c>
    </row>
    <row r="3790" spans="1:13" hidden="1">
      <c r="A3790" s="31" t="s">
        <v>9849</v>
      </c>
      <c r="B3790" s="31" t="s">
        <v>15454</v>
      </c>
      <c r="C3790" s="31" t="s">
        <v>15455</v>
      </c>
      <c r="D3790" s="32">
        <v>44099</v>
      </c>
      <c r="E3790" s="31" t="s">
        <v>15456</v>
      </c>
      <c r="F3790" s="31" t="s">
        <v>12612</v>
      </c>
      <c r="G3790" s="33">
        <v>-992000</v>
      </c>
      <c r="H3790" s="33">
        <v>-992000</v>
      </c>
      <c r="I3790" s="31" t="s">
        <v>9762</v>
      </c>
      <c r="J3790" s="31" t="s">
        <v>9763</v>
      </c>
      <c r="K3790" s="33">
        <v>-992000</v>
      </c>
      <c r="L3790" s="31" t="s">
        <v>9764</v>
      </c>
      <c r="M3790" t="e">
        <f t="shared" si="174"/>
        <v>#VALUE!</v>
      </c>
    </row>
    <row r="3791" spans="1:13" hidden="1">
      <c r="A3791" s="31" t="s">
        <v>9849</v>
      </c>
      <c r="B3791" s="31" t="s">
        <v>15454</v>
      </c>
      <c r="C3791" s="31" t="s">
        <v>15455</v>
      </c>
      <c r="D3791" s="32">
        <v>44099</v>
      </c>
      <c r="E3791" s="31" t="s">
        <v>15456</v>
      </c>
      <c r="F3791" s="31" t="s">
        <v>9997</v>
      </c>
      <c r="G3791" s="33">
        <v>992000</v>
      </c>
      <c r="H3791" s="33">
        <v>992000</v>
      </c>
      <c r="I3791" s="31" t="s">
        <v>9762</v>
      </c>
      <c r="J3791" s="31" t="s">
        <v>9763</v>
      </c>
      <c r="K3791" s="33">
        <v>992000</v>
      </c>
      <c r="L3791" s="31" t="s">
        <v>9764</v>
      </c>
      <c r="M3791" t="e">
        <f t="shared" si="174"/>
        <v>#VALUE!</v>
      </c>
    </row>
    <row r="3792" spans="1:13" hidden="1">
      <c r="A3792" s="31" t="s">
        <v>9849</v>
      </c>
      <c r="B3792" s="31" t="s">
        <v>15457</v>
      </c>
      <c r="C3792" s="31" t="s">
        <v>15458</v>
      </c>
      <c r="D3792" s="32">
        <v>44099</v>
      </c>
      <c r="E3792" s="31" t="s">
        <v>15459</v>
      </c>
      <c r="F3792" s="31" t="s">
        <v>12612</v>
      </c>
      <c r="G3792" s="33">
        <v>-5141040</v>
      </c>
      <c r="H3792" s="33">
        <v>-5141040</v>
      </c>
      <c r="I3792" s="31" t="s">
        <v>9762</v>
      </c>
      <c r="J3792" s="31" t="s">
        <v>9763</v>
      </c>
      <c r="K3792" s="33">
        <v>-5141040</v>
      </c>
      <c r="L3792" s="31" t="s">
        <v>9764</v>
      </c>
      <c r="M3792" t="e">
        <f t="shared" si="174"/>
        <v>#VALUE!</v>
      </c>
    </row>
    <row r="3793" spans="1:13" hidden="1">
      <c r="A3793" s="31" t="s">
        <v>9849</v>
      </c>
      <c r="B3793" s="31" t="s">
        <v>15457</v>
      </c>
      <c r="C3793" s="31" t="s">
        <v>15458</v>
      </c>
      <c r="D3793" s="32">
        <v>44099</v>
      </c>
      <c r="E3793" s="31" t="s">
        <v>15459</v>
      </c>
      <c r="F3793" s="31" t="s">
        <v>9997</v>
      </c>
      <c r="G3793" s="33">
        <v>5141040</v>
      </c>
      <c r="H3793" s="33">
        <v>5141040</v>
      </c>
      <c r="I3793" s="31" t="s">
        <v>9762</v>
      </c>
      <c r="J3793" s="31" t="s">
        <v>9763</v>
      </c>
      <c r="K3793" s="33">
        <v>5141040</v>
      </c>
      <c r="L3793" s="31" t="s">
        <v>9764</v>
      </c>
      <c r="M3793" t="e">
        <f t="shared" si="174"/>
        <v>#VALUE!</v>
      </c>
    </row>
    <row r="3794" spans="1:13" hidden="1">
      <c r="A3794" s="31" t="s">
        <v>9849</v>
      </c>
      <c r="B3794" s="31" t="s">
        <v>15460</v>
      </c>
      <c r="C3794" s="31" t="s">
        <v>15461</v>
      </c>
      <c r="D3794" s="32">
        <v>44099</v>
      </c>
      <c r="E3794" s="31" t="s">
        <v>15462</v>
      </c>
      <c r="F3794" s="31" t="s">
        <v>12612</v>
      </c>
      <c r="G3794" s="33">
        <v>-290824</v>
      </c>
      <c r="H3794" s="33">
        <v>-290824</v>
      </c>
      <c r="I3794" s="31" t="s">
        <v>9762</v>
      </c>
      <c r="J3794" s="31" t="s">
        <v>9763</v>
      </c>
      <c r="K3794" s="33">
        <v>-290824</v>
      </c>
      <c r="L3794" s="31" t="s">
        <v>9764</v>
      </c>
      <c r="M3794" t="e">
        <f t="shared" si="174"/>
        <v>#VALUE!</v>
      </c>
    </row>
    <row r="3795" spans="1:13" hidden="1">
      <c r="A3795" s="31" t="s">
        <v>9849</v>
      </c>
      <c r="B3795" s="31" t="s">
        <v>15460</v>
      </c>
      <c r="C3795" s="31" t="s">
        <v>15461</v>
      </c>
      <c r="D3795" s="32">
        <v>44099</v>
      </c>
      <c r="E3795" s="31" t="s">
        <v>15462</v>
      </c>
      <c r="F3795" s="31" t="s">
        <v>9997</v>
      </c>
      <c r="G3795" s="33">
        <v>290824</v>
      </c>
      <c r="H3795" s="33">
        <v>290824</v>
      </c>
      <c r="I3795" s="31" t="s">
        <v>9762</v>
      </c>
      <c r="J3795" s="31" t="s">
        <v>9763</v>
      </c>
      <c r="K3795" s="33">
        <v>290824</v>
      </c>
      <c r="L3795" s="31" t="s">
        <v>9764</v>
      </c>
      <c r="M3795" t="e">
        <f t="shared" si="174"/>
        <v>#VALUE!</v>
      </c>
    </row>
    <row r="3796" spans="1:13" hidden="1">
      <c r="A3796" s="31" t="s">
        <v>9849</v>
      </c>
      <c r="B3796" s="31" t="s">
        <v>15463</v>
      </c>
      <c r="C3796" s="31" t="s">
        <v>15464</v>
      </c>
      <c r="D3796" s="32">
        <v>44099</v>
      </c>
      <c r="E3796" s="31" t="s">
        <v>15465</v>
      </c>
      <c r="F3796" s="31" t="s">
        <v>12612</v>
      </c>
      <c r="G3796" s="33">
        <v>-106920</v>
      </c>
      <c r="H3796" s="33">
        <v>-106920</v>
      </c>
      <c r="I3796" s="31" t="s">
        <v>9762</v>
      </c>
      <c r="J3796" s="31" t="s">
        <v>9763</v>
      </c>
      <c r="K3796" s="33">
        <v>-106920</v>
      </c>
      <c r="L3796" s="31" t="s">
        <v>9764</v>
      </c>
      <c r="M3796" t="e">
        <f t="shared" si="174"/>
        <v>#VALUE!</v>
      </c>
    </row>
    <row r="3797" spans="1:13" hidden="1">
      <c r="A3797" s="31" t="s">
        <v>9849</v>
      </c>
      <c r="B3797" s="31" t="s">
        <v>15463</v>
      </c>
      <c r="C3797" s="31" t="s">
        <v>15464</v>
      </c>
      <c r="D3797" s="32">
        <v>44099</v>
      </c>
      <c r="E3797" s="31" t="s">
        <v>15465</v>
      </c>
      <c r="F3797" s="31" t="s">
        <v>9997</v>
      </c>
      <c r="G3797" s="33">
        <v>106920</v>
      </c>
      <c r="H3797" s="33">
        <v>106920</v>
      </c>
      <c r="I3797" s="31" t="s">
        <v>9762</v>
      </c>
      <c r="J3797" s="31" t="s">
        <v>9763</v>
      </c>
      <c r="K3797" s="33">
        <v>106920</v>
      </c>
      <c r="L3797" s="31" t="s">
        <v>9764</v>
      </c>
      <c r="M3797" t="e">
        <f t="shared" si="174"/>
        <v>#VALUE!</v>
      </c>
    </row>
    <row r="3798" spans="1:13" hidden="1">
      <c r="A3798" s="31" t="s">
        <v>9849</v>
      </c>
      <c r="B3798" s="31" t="s">
        <v>15466</v>
      </c>
      <c r="C3798" s="31" t="s">
        <v>15467</v>
      </c>
      <c r="D3798" s="32">
        <v>44099</v>
      </c>
      <c r="E3798" s="31" t="s">
        <v>15468</v>
      </c>
      <c r="F3798" s="31" t="s">
        <v>12612</v>
      </c>
      <c r="G3798" s="33">
        <v>-252766.8</v>
      </c>
      <c r="H3798" s="33">
        <v>-252766.8</v>
      </c>
      <c r="I3798" s="31" t="s">
        <v>9762</v>
      </c>
      <c r="J3798" s="31" t="s">
        <v>9763</v>
      </c>
      <c r="K3798" s="33">
        <v>-252766.8</v>
      </c>
      <c r="L3798" s="31" t="s">
        <v>9764</v>
      </c>
      <c r="M3798" t="e">
        <f t="shared" si="174"/>
        <v>#VALUE!</v>
      </c>
    </row>
    <row r="3799" spans="1:13" hidden="1">
      <c r="A3799" s="31" t="s">
        <v>9849</v>
      </c>
      <c r="B3799" s="31" t="s">
        <v>15466</v>
      </c>
      <c r="C3799" s="31" t="s">
        <v>15467</v>
      </c>
      <c r="D3799" s="32">
        <v>44099</v>
      </c>
      <c r="E3799" s="31" t="s">
        <v>15468</v>
      </c>
      <c r="F3799" s="31" t="s">
        <v>9997</v>
      </c>
      <c r="G3799" s="33">
        <v>252766.8</v>
      </c>
      <c r="H3799" s="33">
        <v>252766.8</v>
      </c>
      <c r="I3799" s="31" t="s">
        <v>9762</v>
      </c>
      <c r="J3799" s="31" t="s">
        <v>9763</v>
      </c>
      <c r="K3799" s="33">
        <v>252766.8</v>
      </c>
      <c r="L3799" s="31" t="s">
        <v>9764</v>
      </c>
      <c r="M3799" t="e">
        <f t="shared" si="174"/>
        <v>#VALUE!</v>
      </c>
    </row>
    <row r="3800" spans="1:13" hidden="1">
      <c r="A3800" s="31" t="s">
        <v>9849</v>
      </c>
      <c r="B3800" s="31" t="s">
        <v>15469</v>
      </c>
      <c r="C3800" s="31" t="s">
        <v>15470</v>
      </c>
      <c r="D3800" s="32">
        <v>44099</v>
      </c>
      <c r="E3800" s="31" t="s">
        <v>15471</v>
      </c>
      <c r="F3800" s="31" t="s">
        <v>12612</v>
      </c>
      <c r="G3800" s="33">
        <v>-162027.35999999999</v>
      </c>
      <c r="H3800" s="33">
        <v>-162027.35999999999</v>
      </c>
      <c r="I3800" s="31" t="s">
        <v>9762</v>
      </c>
      <c r="J3800" s="31" t="s">
        <v>9763</v>
      </c>
      <c r="K3800" s="33">
        <v>-162027.35999999999</v>
      </c>
      <c r="L3800" s="31" t="s">
        <v>9764</v>
      </c>
      <c r="M3800" t="e">
        <f t="shared" si="174"/>
        <v>#VALUE!</v>
      </c>
    </row>
    <row r="3801" spans="1:13" hidden="1">
      <c r="A3801" s="31" t="s">
        <v>9849</v>
      </c>
      <c r="B3801" s="31" t="s">
        <v>15469</v>
      </c>
      <c r="C3801" s="31" t="s">
        <v>15470</v>
      </c>
      <c r="D3801" s="32">
        <v>44099</v>
      </c>
      <c r="E3801" s="31" t="s">
        <v>15471</v>
      </c>
      <c r="F3801" s="31" t="s">
        <v>9997</v>
      </c>
      <c r="G3801" s="33">
        <v>162027.35999999999</v>
      </c>
      <c r="H3801" s="33">
        <v>162027.35999999999</v>
      </c>
      <c r="I3801" s="31" t="s">
        <v>9762</v>
      </c>
      <c r="J3801" s="31" t="s">
        <v>9763</v>
      </c>
      <c r="K3801" s="33">
        <v>162027.35999999999</v>
      </c>
      <c r="L3801" s="31" t="s">
        <v>9764</v>
      </c>
      <c r="M3801" t="e">
        <f t="shared" si="174"/>
        <v>#VALUE!</v>
      </c>
    </row>
    <row r="3802" spans="1:13" hidden="1">
      <c r="A3802" s="31" t="s">
        <v>9849</v>
      </c>
      <c r="B3802" s="31" t="s">
        <v>15472</v>
      </c>
      <c r="C3802" s="31" t="s">
        <v>15473</v>
      </c>
      <c r="D3802" s="32">
        <v>44099</v>
      </c>
      <c r="E3802" s="31" t="s">
        <v>15474</v>
      </c>
      <c r="F3802" s="31" t="s">
        <v>12612</v>
      </c>
      <c r="G3802" s="33">
        <v>-289080</v>
      </c>
      <c r="H3802" s="33">
        <v>-289080</v>
      </c>
      <c r="I3802" s="31" t="s">
        <v>9762</v>
      </c>
      <c r="J3802" s="31" t="s">
        <v>9763</v>
      </c>
      <c r="K3802" s="33">
        <v>-289080</v>
      </c>
      <c r="L3802" s="31" t="s">
        <v>9764</v>
      </c>
      <c r="M3802" t="e">
        <f t="shared" si="174"/>
        <v>#VALUE!</v>
      </c>
    </row>
    <row r="3803" spans="1:13" hidden="1">
      <c r="A3803" s="31" t="s">
        <v>9849</v>
      </c>
      <c r="B3803" s="31" t="s">
        <v>15472</v>
      </c>
      <c r="C3803" s="31" t="s">
        <v>15473</v>
      </c>
      <c r="D3803" s="32">
        <v>44099</v>
      </c>
      <c r="E3803" s="31" t="s">
        <v>15474</v>
      </c>
      <c r="F3803" s="31" t="s">
        <v>9997</v>
      </c>
      <c r="G3803" s="33">
        <v>289080</v>
      </c>
      <c r="H3803" s="33">
        <v>289080</v>
      </c>
      <c r="I3803" s="31" t="s">
        <v>9762</v>
      </c>
      <c r="J3803" s="31" t="s">
        <v>9763</v>
      </c>
      <c r="K3803" s="33">
        <v>289080</v>
      </c>
      <c r="L3803" s="31" t="s">
        <v>9764</v>
      </c>
      <c r="M3803" t="e">
        <f t="shared" si="174"/>
        <v>#VALUE!</v>
      </c>
    </row>
    <row r="3804" spans="1:13" hidden="1">
      <c r="A3804" s="31" t="s">
        <v>9849</v>
      </c>
      <c r="B3804" s="31" t="s">
        <v>15475</v>
      </c>
      <c r="C3804" s="31" t="s">
        <v>15476</v>
      </c>
      <c r="D3804" s="32">
        <v>44099</v>
      </c>
      <c r="E3804" s="31" t="s">
        <v>15477</v>
      </c>
      <c r="F3804" s="31" t="s">
        <v>12612</v>
      </c>
      <c r="G3804" s="33">
        <v>-396000</v>
      </c>
      <c r="H3804" s="33">
        <v>-396000</v>
      </c>
      <c r="I3804" s="31" t="s">
        <v>9762</v>
      </c>
      <c r="J3804" s="31" t="s">
        <v>9763</v>
      </c>
      <c r="K3804" s="33">
        <v>-396000</v>
      </c>
      <c r="L3804" s="31" t="s">
        <v>9764</v>
      </c>
      <c r="M3804" t="e">
        <f t="shared" si="174"/>
        <v>#VALUE!</v>
      </c>
    </row>
    <row r="3805" spans="1:13" hidden="1">
      <c r="A3805" s="31" t="s">
        <v>9849</v>
      </c>
      <c r="B3805" s="31" t="s">
        <v>15475</v>
      </c>
      <c r="C3805" s="31" t="s">
        <v>15476</v>
      </c>
      <c r="D3805" s="32">
        <v>44099</v>
      </c>
      <c r="E3805" s="31" t="s">
        <v>15477</v>
      </c>
      <c r="F3805" s="31" t="s">
        <v>9997</v>
      </c>
      <c r="G3805" s="33">
        <v>396000</v>
      </c>
      <c r="H3805" s="33">
        <v>396000</v>
      </c>
      <c r="I3805" s="31" t="s">
        <v>9762</v>
      </c>
      <c r="J3805" s="31" t="s">
        <v>9763</v>
      </c>
      <c r="K3805" s="33">
        <v>396000</v>
      </c>
      <c r="L3805" s="31" t="s">
        <v>9764</v>
      </c>
      <c r="M3805" t="e">
        <f t="shared" si="174"/>
        <v>#VALUE!</v>
      </c>
    </row>
    <row r="3806" spans="1:13" hidden="1">
      <c r="A3806" s="31" t="s">
        <v>9849</v>
      </c>
      <c r="B3806" s="31" t="s">
        <v>15478</v>
      </c>
      <c r="C3806" s="31" t="s">
        <v>15479</v>
      </c>
      <c r="D3806" s="32">
        <v>44099</v>
      </c>
      <c r="E3806" s="31" t="s">
        <v>15480</v>
      </c>
      <c r="F3806" s="31" t="s">
        <v>12612</v>
      </c>
      <c r="G3806" s="33">
        <v>-395802</v>
      </c>
      <c r="H3806" s="33">
        <v>-395802</v>
      </c>
      <c r="I3806" s="31" t="s">
        <v>9762</v>
      </c>
      <c r="J3806" s="31" t="s">
        <v>9763</v>
      </c>
      <c r="K3806" s="33">
        <v>-395802</v>
      </c>
      <c r="L3806" s="31" t="s">
        <v>9764</v>
      </c>
      <c r="M3806" t="e">
        <f t="shared" si="174"/>
        <v>#VALUE!</v>
      </c>
    </row>
    <row r="3807" spans="1:13" hidden="1">
      <c r="A3807" s="31" t="s">
        <v>9849</v>
      </c>
      <c r="B3807" s="31" t="s">
        <v>15478</v>
      </c>
      <c r="C3807" s="31" t="s">
        <v>15479</v>
      </c>
      <c r="D3807" s="32">
        <v>44099</v>
      </c>
      <c r="E3807" s="31" t="s">
        <v>15480</v>
      </c>
      <c r="F3807" s="31" t="s">
        <v>9997</v>
      </c>
      <c r="G3807" s="33">
        <v>399800</v>
      </c>
      <c r="H3807" s="33">
        <v>399800</v>
      </c>
      <c r="I3807" s="31" t="s">
        <v>9762</v>
      </c>
      <c r="J3807" s="31" t="s">
        <v>9763</v>
      </c>
      <c r="K3807" s="33">
        <v>399800</v>
      </c>
      <c r="L3807" s="31" t="s">
        <v>9764</v>
      </c>
      <c r="M3807" t="e">
        <f t="shared" si="174"/>
        <v>#VALUE!</v>
      </c>
    </row>
    <row r="3808" spans="1:13" hidden="1">
      <c r="A3808" s="31" t="s">
        <v>9849</v>
      </c>
      <c r="B3808" s="31" t="s">
        <v>15478</v>
      </c>
      <c r="C3808" s="31" t="s">
        <v>15479</v>
      </c>
      <c r="D3808" s="32">
        <v>44099</v>
      </c>
      <c r="E3808" s="31" t="s">
        <v>15480</v>
      </c>
      <c r="F3808" s="31" t="s">
        <v>10090</v>
      </c>
      <c r="G3808" s="33">
        <v>-3998</v>
      </c>
      <c r="H3808" s="33">
        <v>-3998</v>
      </c>
      <c r="I3808" s="31" t="s">
        <v>9762</v>
      </c>
      <c r="J3808" s="31" t="s">
        <v>9763</v>
      </c>
      <c r="K3808" s="33">
        <v>-3998</v>
      </c>
      <c r="L3808" s="31" t="s">
        <v>9764</v>
      </c>
      <c r="M3808" t="e">
        <f t="shared" si="174"/>
        <v>#VALUE!</v>
      </c>
    </row>
    <row r="3809" spans="1:13" hidden="1">
      <c r="A3809" s="31" t="s">
        <v>9849</v>
      </c>
      <c r="B3809" s="31" t="s">
        <v>15481</v>
      </c>
      <c r="C3809" s="31" t="s">
        <v>15482</v>
      </c>
      <c r="D3809" s="32">
        <v>44099</v>
      </c>
      <c r="E3809" s="31" t="s">
        <v>15483</v>
      </c>
      <c r="F3809" s="31" t="s">
        <v>12612</v>
      </c>
      <c r="G3809" s="33">
        <v>-197287.2</v>
      </c>
      <c r="H3809" s="33">
        <v>-197287.2</v>
      </c>
      <c r="I3809" s="31" t="s">
        <v>9762</v>
      </c>
      <c r="J3809" s="31" t="s">
        <v>9763</v>
      </c>
      <c r="K3809" s="33">
        <v>-197287.2</v>
      </c>
      <c r="L3809" s="31" t="s">
        <v>9764</v>
      </c>
      <c r="M3809" t="e">
        <f t="shared" si="174"/>
        <v>#VALUE!</v>
      </c>
    </row>
    <row r="3810" spans="1:13" hidden="1">
      <c r="A3810" s="31" t="s">
        <v>9849</v>
      </c>
      <c r="B3810" s="31" t="s">
        <v>15481</v>
      </c>
      <c r="C3810" s="31" t="s">
        <v>15482</v>
      </c>
      <c r="D3810" s="32">
        <v>44099</v>
      </c>
      <c r="E3810" s="31" t="s">
        <v>15483</v>
      </c>
      <c r="F3810" s="31" t="s">
        <v>9997</v>
      </c>
      <c r="G3810" s="33">
        <v>199280</v>
      </c>
      <c r="H3810" s="33">
        <v>199280</v>
      </c>
      <c r="I3810" s="31" t="s">
        <v>9762</v>
      </c>
      <c r="J3810" s="31" t="s">
        <v>9763</v>
      </c>
      <c r="K3810" s="33">
        <v>199280</v>
      </c>
      <c r="L3810" s="31" t="s">
        <v>9764</v>
      </c>
      <c r="M3810" t="e">
        <f t="shared" si="174"/>
        <v>#VALUE!</v>
      </c>
    </row>
    <row r="3811" spans="1:13" hidden="1">
      <c r="A3811" s="31" t="s">
        <v>9849</v>
      </c>
      <c r="B3811" s="31" t="s">
        <v>15481</v>
      </c>
      <c r="C3811" s="31" t="s">
        <v>15482</v>
      </c>
      <c r="D3811" s="32">
        <v>44099</v>
      </c>
      <c r="E3811" s="31" t="s">
        <v>15483</v>
      </c>
      <c r="F3811" s="31" t="s">
        <v>10090</v>
      </c>
      <c r="G3811" s="33">
        <v>-1992.8</v>
      </c>
      <c r="H3811" s="33">
        <v>-1992.8</v>
      </c>
      <c r="I3811" s="31" t="s">
        <v>9762</v>
      </c>
      <c r="J3811" s="31" t="s">
        <v>9763</v>
      </c>
      <c r="K3811" s="33">
        <v>-1992.8</v>
      </c>
      <c r="L3811" s="31" t="s">
        <v>9764</v>
      </c>
      <c r="M3811" t="e">
        <f t="shared" si="174"/>
        <v>#VALUE!</v>
      </c>
    </row>
    <row r="3812" spans="1:13" hidden="1">
      <c r="A3812" s="31" t="s">
        <v>9757</v>
      </c>
      <c r="B3812" s="31" t="s">
        <v>15484</v>
      </c>
      <c r="C3812" s="31" t="s">
        <v>15485</v>
      </c>
      <c r="D3812" s="32">
        <v>44097</v>
      </c>
      <c r="E3812" s="31" t="s">
        <v>15486</v>
      </c>
      <c r="F3812" s="31" t="s">
        <v>12612</v>
      </c>
      <c r="G3812" s="33">
        <v>-4000</v>
      </c>
      <c r="H3812" s="33">
        <v>-4000</v>
      </c>
      <c r="I3812" s="31" t="s">
        <v>9762</v>
      </c>
      <c r="J3812" s="31" t="s">
        <v>9763</v>
      </c>
      <c r="K3812" s="33">
        <v>-4000</v>
      </c>
      <c r="L3812" s="31" t="s">
        <v>9764</v>
      </c>
      <c r="M3812" t="e">
        <f t="shared" si="174"/>
        <v>#VALUE!</v>
      </c>
    </row>
    <row r="3813" spans="1:13" hidden="1">
      <c r="A3813" s="31" t="s">
        <v>9757</v>
      </c>
      <c r="B3813" s="31" t="s">
        <v>15484</v>
      </c>
      <c r="C3813" s="31" t="s">
        <v>15485</v>
      </c>
      <c r="D3813" s="32">
        <v>44097</v>
      </c>
      <c r="E3813" s="31" t="s">
        <v>15486</v>
      </c>
      <c r="F3813" s="31" t="s">
        <v>9875</v>
      </c>
      <c r="G3813" s="33">
        <v>4000</v>
      </c>
      <c r="H3813" s="33">
        <v>4000</v>
      </c>
      <c r="I3813" s="31" t="s">
        <v>9762</v>
      </c>
      <c r="J3813" s="31" t="s">
        <v>9763</v>
      </c>
      <c r="K3813" s="33">
        <v>4000</v>
      </c>
      <c r="L3813" s="31" t="s">
        <v>9764</v>
      </c>
      <c r="M3813" t="e">
        <f t="shared" si="174"/>
        <v>#VALUE!</v>
      </c>
    </row>
    <row r="3814" spans="1:13" hidden="1">
      <c r="A3814" s="31" t="s">
        <v>9757</v>
      </c>
      <c r="B3814" s="31" t="s">
        <v>15487</v>
      </c>
      <c r="C3814" s="31" t="s">
        <v>15488</v>
      </c>
      <c r="D3814" s="32">
        <v>44097</v>
      </c>
      <c r="E3814" s="31" t="s">
        <v>15489</v>
      </c>
      <c r="F3814" s="31" t="s">
        <v>12612</v>
      </c>
      <c r="G3814" s="33">
        <v>-1510</v>
      </c>
      <c r="H3814" s="33">
        <v>-1510</v>
      </c>
      <c r="I3814" s="31" t="s">
        <v>9762</v>
      </c>
      <c r="J3814" s="31" t="s">
        <v>9763</v>
      </c>
      <c r="K3814" s="33">
        <v>-1510</v>
      </c>
      <c r="L3814" s="31" t="s">
        <v>9764</v>
      </c>
      <c r="M3814" t="e">
        <f t="shared" si="174"/>
        <v>#VALUE!</v>
      </c>
    </row>
    <row r="3815" spans="1:13" hidden="1">
      <c r="A3815" s="31" t="s">
        <v>9757</v>
      </c>
      <c r="B3815" s="31" t="s">
        <v>15487</v>
      </c>
      <c r="C3815" s="31" t="s">
        <v>15488</v>
      </c>
      <c r="D3815" s="32">
        <v>44097</v>
      </c>
      <c r="E3815" s="31" t="s">
        <v>15489</v>
      </c>
      <c r="F3815" s="31" t="s">
        <v>10443</v>
      </c>
      <c r="G3815" s="33">
        <v>1500</v>
      </c>
      <c r="H3815" s="33">
        <v>1500</v>
      </c>
      <c r="I3815" s="31" t="s">
        <v>9762</v>
      </c>
      <c r="J3815" s="31" t="s">
        <v>9763</v>
      </c>
      <c r="K3815" s="33">
        <v>1500</v>
      </c>
      <c r="L3815" s="31" t="s">
        <v>9764</v>
      </c>
      <c r="M3815" t="e">
        <f t="shared" si="174"/>
        <v>#VALUE!</v>
      </c>
    </row>
    <row r="3816" spans="1:13" hidden="1">
      <c r="A3816" s="31" t="s">
        <v>9757</v>
      </c>
      <c r="B3816" s="31" t="s">
        <v>15487</v>
      </c>
      <c r="C3816" s="31" t="s">
        <v>15488</v>
      </c>
      <c r="D3816" s="32">
        <v>44097</v>
      </c>
      <c r="E3816" s="31" t="s">
        <v>15489</v>
      </c>
      <c r="F3816" s="31" t="s">
        <v>9867</v>
      </c>
      <c r="G3816" s="33">
        <v>10</v>
      </c>
      <c r="H3816" s="33">
        <v>10</v>
      </c>
      <c r="I3816" s="31" t="s">
        <v>9762</v>
      </c>
      <c r="J3816" s="31" t="s">
        <v>9763</v>
      </c>
      <c r="K3816" s="33">
        <v>10</v>
      </c>
      <c r="L3816" s="31" t="s">
        <v>9764</v>
      </c>
      <c r="M3816" t="e">
        <f t="shared" si="174"/>
        <v>#VALUE!</v>
      </c>
    </row>
    <row r="3817" spans="1:13" hidden="1">
      <c r="A3817" s="31" t="s">
        <v>9849</v>
      </c>
      <c r="B3817" s="31" t="s">
        <v>15490</v>
      </c>
      <c r="C3817" s="31" t="s">
        <v>15491</v>
      </c>
      <c r="D3817" s="32">
        <v>44099</v>
      </c>
      <c r="E3817" s="31" t="s">
        <v>15492</v>
      </c>
      <c r="F3817" s="31" t="s">
        <v>12612</v>
      </c>
      <c r="G3817" s="33">
        <v>-267535.62</v>
      </c>
      <c r="H3817" s="33">
        <v>-267535.62</v>
      </c>
      <c r="I3817" s="31" t="s">
        <v>9762</v>
      </c>
      <c r="J3817" s="31" t="s">
        <v>9763</v>
      </c>
      <c r="K3817" s="33">
        <v>-267535.62</v>
      </c>
      <c r="L3817" s="31" t="s">
        <v>9764</v>
      </c>
      <c r="M3817" t="e">
        <f t="shared" si="174"/>
        <v>#VALUE!</v>
      </c>
    </row>
    <row r="3818" spans="1:13" hidden="1">
      <c r="A3818" s="31" t="s">
        <v>9849</v>
      </c>
      <c r="B3818" s="31" t="s">
        <v>15490</v>
      </c>
      <c r="C3818" s="31" t="s">
        <v>15491</v>
      </c>
      <c r="D3818" s="32">
        <v>44099</v>
      </c>
      <c r="E3818" s="31" t="s">
        <v>15492</v>
      </c>
      <c r="F3818" s="31" t="s">
        <v>9997</v>
      </c>
      <c r="G3818" s="33">
        <v>270238</v>
      </c>
      <c r="H3818" s="33">
        <v>270238</v>
      </c>
      <c r="I3818" s="31" t="s">
        <v>9762</v>
      </c>
      <c r="J3818" s="31" t="s">
        <v>9763</v>
      </c>
      <c r="K3818" s="33">
        <v>270238</v>
      </c>
      <c r="L3818" s="31" t="s">
        <v>9764</v>
      </c>
      <c r="M3818" t="e">
        <f t="shared" si="174"/>
        <v>#VALUE!</v>
      </c>
    </row>
    <row r="3819" spans="1:13" hidden="1">
      <c r="A3819" s="31" t="s">
        <v>9849</v>
      </c>
      <c r="B3819" s="31" t="s">
        <v>15490</v>
      </c>
      <c r="C3819" s="31" t="s">
        <v>15491</v>
      </c>
      <c r="D3819" s="32">
        <v>44099</v>
      </c>
      <c r="E3819" s="31" t="s">
        <v>15492</v>
      </c>
      <c r="F3819" s="31" t="s">
        <v>10090</v>
      </c>
      <c r="G3819" s="33">
        <v>-2702.38</v>
      </c>
      <c r="H3819" s="33">
        <v>-2702.38</v>
      </c>
      <c r="I3819" s="31" t="s">
        <v>9762</v>
      </c>
      <c r="J3819" s="31" t="s">
        <v>9763</v>
      </c>
      <c r="K3819" s="33">
        <v>-2702.38</v>
      </c>
      <c r="L3819" s="31" t="s">
        <v>9764</v>
      </c>
      <c r="M3819" t="e">
        <f t="shared" si="174"/>
        <v>#VALUE!</v>
      </c>
    </row>
    <row r="3820" spans="1:13" hidden="1">
      <c r="A3820" s="31" t="s">
        <v>9849</v>
      </c>
      <c r="B3820" s="31" t="s">
        <v>15493</v>
      </c>
      <c r="C3820" s="31" t="s">
        <v>15494</v>
      </c>
      <c r="D3820" s="32">
        <v>44099</v>
      </c>
      <c r="E3820" s="31" t="s">
        <v>15495</v>
      </c>
      <c r="F3820" s="31" t="s">
        <v>12612</v>
      </c>
      <c r="G3820" s="33">
        <v>-197287.2</v>
      </c>
      <c r="H3820" s="33">
        <v>-197287.2</v>
      </c>
      <c r="I3820" s="31" t="s">
        <v>9762</v>
      </c>
      <c r="J3820" s="31" t="s">
        <v>9763</v>
      </c>
      <c r="K3820" s="33">
        <v>-197287.2</v>
      </c>
      <c r="L3820" s="31" t="s">
        <v>9764</v>
      </c>
      <c r="M3820" t="e">
        <f t="shared" si="174"/>
        <v>#VALUE!</v>
      </c>
    </row>
    <row r="3821" spans="1:13" hidden="1">
      <c r="A3821" s="31" t="s">
        <v>9849</v>
      </c>
      <c r="B3821" s="31" t="s">
        <v>15493</v>
      </c>
      <c r="C3821" s="31" t="s">
        <v>15494</v>
      </c>
      <c r="D3821" s="32">
        <v>44099</v>
      </c>
      <c r="E3821" s="31" t="s">
        <v>15495</v>
      </c>
      <c r="F3821" s="31" t="s">
        <v>9997</v>
      </c>
      <c r="G3821" s="33">
        <v>199280</v>
      </c>
      <c r="H3821" s="33">
        <v>199280</v>
      </c>
      <c r="I3821" s="31" t="s">
        <v>9762</v>
      </c>
      <c r="J3821" s="31" t="s">
        <v>9763</v>
      </c>
      <c r="K3821" s="33">
        <v>199280</v>
      </c>
      <c r="L3821" s="31" t="s">
        <v>9764</v>
      </c>
      <c r="M3821" t="e">
        <f t="shared" si="174"/>
        <v>#VALUE!</v>
      </c>
    </row>
    <row r="3822" spans="1:13" hidden="1">
      <c r="A3822" s="31" t="s">
        <v>9849</v>
      </c>
      <c r="B3822" s="31" t="s">
        <v>15493</v>
      </c>
      <c r="C3822" s="31" t="s">
        <v>15494</v>
      </c>
      <c r="D3822" s="32">
        <v>44099</v>
      </c>
      <c r="E3822" s="31" t="s">
        <v>15495</v>
      </c>
      <c r="F3822" s="31" t="s">
        <v>10090</v>
      </c>
      <c r="G3822" s="33">
        <v>-1992.8</v>
      </c>
      <c r="H3822" s="33">
        <v>-1992.8</v>
      </c>
      <c r="I3822" s="31" t="s">
        <v>9762</v>
      </c>
      <c r="J3822" s="31" t="s">
        <v>9763</v>
      </c>
      <c r="K3822" s="33">
        <v>-1992.8</v>
      </c>
      <c r="L3822" s="31" t="s">
        <v>9764</v>
      </c>
      <c r="M3822" t="e">
        <f t="shared" si="174"/>
        <v>#VALUE!</v>
      </c>
    </row>
    <row r="3823" spans="1:13" hidden="1">
      <c r="A3823" s="31" t="s">
        <v>9757</v>
      </c>
      <c r="B3823" s="31" t="s">
        <v>15496</v>
      </c>
      <c r="C3823" s="31" t="s">
        <v>15497</v>
      </c>
      <c r="D3823" s="32">
        <v>44097</v>
      </c>
      <c r="E3823" s="31" t="s">
        <v>15498</v>
      </c>
      <c r="F3823" s="31" t="s">
        <v>12612</v>
      </c>
      <c r="G3823" s="33">
        <v>-17720440</v>
      </c>
      <c r="H3823" s="33">
        <v>-17720440</v>
      </c>
      <c r="I3823" s="31" t="s">
        <v>9762</v>
      </c>
      <c r="J3823" s="31" t="s">
        <v>9763</v>
      </c>
      <c r="K3823" s="33">
        <v>-17720440</v>
      </c>
      <c r="L3823" s="31" t="s">
        <v>9764</v>
      </c>
      <c r="M3823" t="e">
        <f t="shared" si="174"/>
        <v>#VALUE!</v>
      </c>
    </row>
    <row r="3824" spans="1:13" hidden="1">
      <c r="A3824" s="31" t="s">
        <v>9757</v>
      </c>
      <c r="B3824" s="31" t="s">
        <v>15496</v>
      </c>
      <c r="C3824" s="31" t="s">
        <v>15497</v>
      </c>
      <c r="D3824" s="32">
        <v>44097</v>
      </c>
      <c r="E3824" s="31" t="s">
        <v>15498</v>
      </c>
      <c r="F3824" s="31" t="s">
        <v>9867</v>
      </c>
      <c r="G3824" s="33">
        <v>440</v>
      </c>
      <c r="H3824" s="33">
        <v>440</v>
      </c>
      <c r="I3824" s="31" t="s">
        <v>9762</v>
      </c>
      <c r="J3824" s="31" t="s">
        <v>9763</v>
      </c>
      <c r="K3824" s="33">
        <v>440</v>
      </c>
      <c r="L3824" s="31" t="s">
        <v>9764</v>
      </c>
      <c r="M3824" t="e">
        <f t="shared" si="174"/>
        <v>#VALUE!</v>
      </c>
    </row>
    <row r="3825" spans="1:13" hidden="1">
      <c r="A3825" s="31" t="s">
        <v>9757</v>
      </c>
      <c r="B3825" s="31" t="s">
        <v>15496</v>
      </c>
      <c r="C3825" s="31" t="s">
        <v>15497</v>
      </c>
      <c r="D3825" s="32">
        <v>44097</v>
      </c>
      <c r="E3825" s="31" t="s">
        <v>15498</v>
      </c>
      <c r="F3825" s="31" t="s">
        <v>10067</v>
      </c>
      <c r="G3825" s="33">
        <v>17720000</v>
      </c>
      <c r="H3825" s="33">
        <v>17720000</v>
      </c>
      <c r="I3825" s="31" t="s">
        <v>9762</v>
      </c>
      <c r="J3825" s="31" t="s">
        <v>9763</v>
      </c>
      <c r="K3825" s="33">
        <v>17720000</v>
      </c>
      <c r="L3825" s="31" t="s">
        <v>9764</v>
      </c>
      <c r="M3825" t="e">
        <f t="shared" si="174"/>
        <v>#VALUE!</v>
      </c>
    </row>
    <row r="3826" spans="1:13" hidden="1">
      <c r="A3826" s="31" t="s">
        <v>9849</v>
      </c>
      <c r="B3826" s="31" t="s">
        <v>15499</v>
      </c>
      <c r="C3826" s="31" t="s">
        <v>15500</v>
      </c>
      <c r="D3826" s="32">
        <v>44099</v>
      </c>
      <c r="E3826" s="31" t="s">
        <v>15501</v>
      </c>
      <c r="F3826" s="31" t="s">
        <v>12612</v>
      </c>
      <c r="G3826" s="33">
        <v>-236649.60000000001</v>
      </c>
      <c r="H3826" s="33">
        <v>-236649.60000000001</v>
      </c>
      <c r="I3826" s="31" t="s">
        <v>9762</v>
      </c>
      <c r="J3826" s="31" t="s">
        <v>9763</v>
      </c>
      <c r="K3826" s="33">
        <v>-236649.60000000001</v>
      </c>
      <c r="L3826" s="31" t="s">
        <v>9764</v>
      </c>
      <c r="M3826" t="e">
        <f t="shared" si="174"/>
        <v>#VALUE!</v>
      </c>
    </row>
    <row r="3827" spans="1:13" hidden="1">
      <c r="A3827" s="31" t="s">
        <v>9849</v>
      </c>
      <c r="B3827" s="31" t="s">
        <v>15499</v>
      </c>
      <c r="C3827" s="31" t="s">
        <v>15500</v>
      </c>
      <c r="D3827" s="32">
        <v>44099</v>
      </c>
      <c r="E3827" s="31" t="s">
        <v>15501</v>
      </c>
      <c r="F3827" s="31" t="s">
        <v>9997</v>
      </c>
      <c r="G3827" s="33">
        <v>239040</v>
      </c>
      <c r="H3827" s="33">
        <v>239040</v>
      </c>
      <c r="I3827" s="31" t="s">
        <v>9762</v>
      </c>
      <c r="J3827" s="31" t="s">
        <v>9763</v>
      </c>
      <c r="K3827" s="33">
        <v>239040</v>
      </c>
      <c r="L3827" s="31" t="s">
        <v>9764</v>
      </c>
      <c r="M3827" t="e">
        <f t="shared" si="174"/>
        <v>#VALUE!</v>
      </c>
    </row>
    <row r="3828" spans="1:13" hidden="1">
      <c r="A3828" s="31" t="s">
        <v>9849</v>
      </c>
      <c r="B3828" s="31" t="s">
        <v>15499</v>
      </c>
      <c r="C3828" s="31" t="s">
        <v>15500</v>
      </c>
      <c r="D3828" s="32">
        <v>44099</v>
      </c>
      <c r="E3828" s="31" t="s">
        <v>15501</v>
      </c>
      <c r="F3828" s="31" t="s">
        <v>10090</v>
      </c>
      <c r="G3828" s="33">
        <v>-2390.4</v>
      </c>
      <c r="H3828" s="33">
        <v>-2390.4</v>
      </c>
      <c r="I3828" s="31" t="s">
        <v>9762</v>
      </c>
      <c r="J3828" s="31" t="s">
        <v>9763</v>
      </c>
      <c r="K3828" s="33">
        <v>-2390.4</v>
      </c>
      <c r="L3828" s="31" t="s">
        <v>9764</v>
      </c>
      <c r="M3828" t="e">
        <f t="shared" si="174"/>
        <v>#VALUE!</v>
      </c>
    </row>
    <row r="3829" spans="1:13" hidden="1">
      <c r="A3829" s="31" t="s">
        <v>9757</v>
      </c>
      <c r="B3829" s="31" t="s">
        <v>15502</v>
      </c>
      <c r="C3829" s="31" t="s">
        <v>15503</v>
      </c>
      <c r="D3829" s="32">
        <v>44097</v>
      </c>
      <c r="E3829" s="31" t="s">
        <v>15504</v>
      </c>
      <c r="F3829" s="31" t="s">
        <v>12612</v>
      </c>
      <c r="G3829" s="33">
        <v>-681213440</v>
      </c>
      <c r="H3829" s="33">
        <v>-681213440</v>
      </c>
      <c r="I3829" s="31" t="s">
        <v>9762</v>
      </c>
      <c r="J3829" s="31" t="s">
        <v>9763</v>
      </c>
      <c r="K3829" s="33">
        <v>-681213440</v>
      </c>
      <c r="L3829" s="31" t="s">
        <v>9764</v>
      </c>
      <c r="M3829" t="e">
        <f t="shared" si="174"/>
        <v>#VALUE!</v>
      </c>
    </row>
    <row r="3830" spans="1:13" hidden="1">
      <c r="A3830" s="31" t="s">
        <v>9757</v>
      </c>
      <c r="B3830" s="31" t="s">
        <v>15502</v>
      </c>
      <c r="C3830" s="31" t="s">
        <v>15503</v>
      </c>
      <c r="D3830" s="32">
        <v>44097</v>
      </c>
      <c r="E3830" s="31" t="s">
        <v>15504</v>
      </c>
      <c r="F3830" s="31" t="s">
        <v>9867</v>
      </c>
      <c r="G3830" s="33">
        <v>440</v>
      </c>
      <c r="H3830" s="33">
        <v>440</v>
      </c>
      <c r="I3830" s="31" t="s">
        <v>9762</v>
      </c>
      <c r="J3830" s="31" t="s">
        <v>9763</v>
      </c>
      <c r="K3830" s="33">
        <v>440</v>
      </c>
      <c r="L3830" s="31" t="s">
        <v>9764</v>
      </c>
      <c r="M3830" t="e">
        <f t="shared" si="174"/>
        <v>#VALUE!</v>
      </c>
    </row>
    <row r="3831" spans="1:13" hidden="1">
      <c r="A3831" s="31" t="s">
        <v>9757</v>
      </c>
      <c r="B3831" s="31" t="s">
        <v>15502</v>
      </c>
      <c r="C3831" s="31" t="s">
        <v>15503</v>
      </c>
      <c r="D3831" s="32">
        <v>44097</v>
      </c>
      <c r="E3831" s="31" t="s">
        <v>15504</v>
      </c>
      <c r="F3831" s="31" t="s">
        <v>10067</v>
      </c>
      <c r="G3831" s="33">
        <v>681213000</v>
      </c>
      <c r="H3831" s="33">
        <v>681213000</v>
      </c>
      <c r="I3831" s="31" t="s">
        <v>9762</v>
      </c>
      <c r="J3831" s="31" t="s">
        <v>9763</v>
      </c>
      <c r="K3831" s="33">
        <v>681213000</v>
      </c>
      <c r="L3831" s="31" t="s">
        <v>9764</v>
      </c>
      <c r="M3831" t="e">
        <f t="shared" si="174"/>
        <v>#VALUE!</v>
      </c>
    </row>
    <row r="3832" spans="1:13" hidden="1">
      <c r="A3832" s="31" t="s">
        <v>9757</v>
      </c>
      <c r="B3832" s="31" t="s">
        <v>15505</v>
      </c>
      <c r="C3832" s="31" t="s">
        <v>15506</v>
      </c>
      <c r="D3832" s="32">
        <v>44097</v>
      </c>
      <c r="E3832" s="31" t="s">
        <v>15507</v>
      </c>
      <c r="F3832" s="31" t="s">
        <v>14285</v>
      </c>
      <c r="G3832" s="33">
        <v>-14750</v>
      </c>
      <c r="H3832" s="33">
        <v>-14750</v>
      </c>
      <c r="I3832" s="31" t="s">
        <v>9762</v>
      </c>
      <c r="J3832" s="31" t="s">
        <v>9763</v>
      </c>
      <c r="K3832" s="33">
        <v>-14750</v>
      </c>
      <c r="L3832" s="31" t="s">
        <v>9764</v>
      </c>
      <c r="M3832" t="e">
        <f t="shared" si="174"/>
        <v>#VALUE!</v>
      </c>
    </row>
    <row r="3833" spans="1:13" hidden="1">
      <c r="A3833" s="31" t="s">
        <v>9757</v>
      </c>
      <c r="B3833" s="31" t="s">
        <v>15505</v>
      </c>
      <c r="C3833" s="31" t="s">
        <v>15506</v>
      </c>
      <c r="D3833" s="32">
        <v>44097</v>
      </c>
      <c r="E3833" s="31" t="s">
        <v>15507</v>
      </c>
      <c r="F3833" s="31" t="s">
        <v>14286</v>
      </c>
      <c r="G3833" s="33">
        <v>14750</v>
      </c>
      <c r="H3833" s="33">
        <v>14750</v>
      </c>
      <c r="I3833" s="31" t="s">
        <v>9762</v>
      </c>
      <c r="J3833" s="31" t="s">
        <v>9763</v>
      </c>
      <c r="K3833" s="33">
        <v>14750</v>
      </c>
      <c r="L3833" s="31" t="s">
        <v>9764</v>
      </c>
      <c r="M3833" t="e">
        <f t="shared" si="174"/>
        <v>#VALUE!</v>
      </c>
    </row>
    <row r="3834" spans="1:13" hidden="1">
      <c r="A3834" s="31" t="s">
        <v>9849</v>
      </c>
      <c r="B3834" s="31" t="s">
        <v>15508</v>
      </c>
      <c r="C3834" s="31" t="s">
        <v>15509</v>
      </c>
      <c r="D3834" s="32">
        <v>44099</v>
      </c>
      <c r="E3834" s="31" t="s">
        <v>15510</v>
      </c>
      <c r="F3834" s="31" t="s">
        <v>12612</v>
      </c>
      <c r="G3834" s="33">
        <v>-7821161.3700000001</v>
      </c>
      <c r="H3834" s="33">
        <v>-7821161.3700000001</v>
      </c>
      <c r="I3834" s="31" t="s">
        <v>9762</v>
      </c>
      <c r="J3834" s="31" t="s">
        <v>9763</v>
      </c>
      <c r="K3834" s="33">
        <v>-7821161.3700000001</v>
      </c>
      <c r="L3834" s="31" t="s">
        <v>9764</v>
      </c>
      <c r="M3834" t="e">
        <f t="shared" si="174"/>
        <v>#VALUE!</v>
      </c>
    </row>
    <row r="3835" spans="1:13" hidden="1">
      <c r="A3835" s="31" t="s">
        <v>9849</v>
      </c>
      <c r="B3835" s="31" t="s">
        <v>15508</v>
      </c>
      <c r="C3835" s="31" t="s">
        <v>15509</v>
      </c>
      <c r="D3835" s="32">
        <v>44099</v>
      </c>
      <c r="E3835" s="31" t="s">
        <v>15510</v>
      </c>
      <c r="F3835" s="31" t="s">
        <v>9997</v>
      </c>
      <c r="G3835" s="33">
        <v>7821161.3700000001</v>
      </c>
      <c r="H3835" s="33">
        <v>7821161.3700000001</v>
      </c>
      <c r="I3835" s="31" t="s">
        <v>9762</v>
      </c>
      <c r="J3835" s="31" t="s">
        <v>9763</v>
      </c>
      <c r="K3835" s="33">
        <v>7821161.3700000001</v>
      </c>
      <c r="L3835" s="31" t="s">
        <v>9764</v>
      </c>
      <c r="M3835" t="e">
        <f t="shared" si="174"/>
        <v>#VALUE!</v>
      </c>
    </row>
    <row r="3836" spans="1:13" hidden="1">
      <c r="A3836" s="31" t="s">
        <v>9849</v>
      </c>
      <c r="B3836" s="31" t="s">
        <v>15511</v>
      </c>
      <c r="C3836" s="31" t="s">
        <v>15512</v>
      </c>
      <c r="D3836" s="32">
        <v>44103</v>
      </c>
      <c r="E3836" s="31" t="s">
        <v>15513</v>
      </c>
      <c r="F3836" s="31" t="s">
        <v>12612</v>
      </c>
      <c r="G3836" s="33">
        <v>-85920.29</v>
      </c>
      <c r="H3836" s="33">
        <v>-85920.29</v>
      </c>
      <c r="I3836" s="31" t="s">
        <v>9762</v>
      </c>
      <c r="J3836" s="31" t="s">
        <v>9763</v>
      </c>
      <c r="K3836" s="33">
        <v>-85920.29</v>
      </c>
      <c r="L3836" s="31" t="s">
        <v>9764</v>
      </c>
      <c r="M3836" t="e">
        <f t="shared" si="174"/>
        <v>#VALUE!</v>
      </c>
    </row>
    <row r="3837" spans="1:13" hidden="1">
      <c r="A3837" s="31" t="s">
        <v>9849</v>
      </c>
      <c r="B3837" s="31" t="s">
        <v>15511</v>
      </c>
      <c r="C3837" s="31" t="s">
        <v>15512</v>
      </c>
      <c r="D3837" s="32">
        <v>44103</v>
      </c>
      <c r="E3837" s="31" t="s">
        <v>15513</v>
      </c>
      <c r="F3837" s="31" t="s">
        <v>9997</v>
      </c>
      <c r="G3837" s="33">
        <v>85920.29</v>
      </c>
      <c r="H3837" s="33">
        <v>85920.29</v>
      </c>
      <c r="I3837" s="31" t="s">
        <v>9762</v>
      </c>
      <c r="J3837" s="31" t="s">
        <v>9763</v>
      </c>
      <c r="K3837" s="33">
        <v>85920.29</v>
      </c>
      <c r="L3837" s="31" t="s">
        <v>9764</v>
      </c>
      <c r="M3837" t="e">
        <f t="shared" si="174"/>
        <v>#VALUE!</v>
      </c>
    </row>
    <row r="3838" spans="1:13" hidden="1">
      <c r="A3838" s="31" t="s">
        <v>9849</v>
      </c>
      <c r="B3838" s="31" t="s">
        <v>15514</v>
      </c>
      <c r="C3838" s="31" t="s">
        <v>15515</v>
      </c>
      <c r="D3838" s="32">
        <v>44089</v>
      </c>
      <c r="E3838" s="31" t="s">
        <v>15516</v>
      </c>
      <c r="F3838" s="31" t="s">
        <v>9866</v>
      </c>
      <c r="G3838" s="33">
        <v>-686000</v>
      </c>
      <c r="H3838" s="33">
        <v>-686000</v>
      </c>
      <c r="I3838" s="31" t="s">
        <v>9762</v>
      </c>
      <c r="J3838" s="31" t="s">
        <v>9763</v>
      </c>
      <c r="K3838" s="33">
        <v>-686000</v>
      </c>
      <c r="L3838" s="31" t="s">
        <v>9764</v>
      </c>
      <c r="M3838" t="e">
        <f t="shared" si="174"/>
        <v>#VALUE!</v>
      </c>
    </row>
    <row r="3839" spans="1:13" hidden="1">
      <c r="A3839" s="31" t="s">
        <v>9849</v>
      </c>
      <c r="B3839" s="31" t="s">
        <v>15514</v>
      </c>
      <c r="C3839" s="31" t="s">
        <v>15515</v>
      </c>
      <c r="D3839" s="32">
        <v>44089</v>
      </c>
      <c r="E3839" s="31" t="s">
        <v>15516</v>
      </c>
      <c r="F3839" s="31" t="s">
        <v>10443</v>
      </c>
      <c r="G3839" s="33">
        <v>686000</v>
      </c>
      <c r="H3839" s="33">
        <v>686000</v>
      </c>
      <c r="I3839" s="31" t="s">
        <v>9762</v>
      </c>
      <c r="J3839" s="31" t="s">
        <v>9763</v>
      </c>
      <c r="K3839" s="33">
        <v>686000</v>
      </c>
      <c r="L3839" s="31" t="s">
        <v>9764</v>
      </c>
      <c r="M3839" t="e">
        <f t="shared" si="174"/>
        <v>#VALUE!</v>
      </c>
    </row>
    <row r="3840" spans="1:13" hidden="1">
      <c r="A3840" s="31" t="s">
        <v>9849</v>
      </c>
      <c r="B3840" s="31" t="s">
        <v>15517</v>
      </c>
      <c r="C3840" s="31" t="s">
        <v>15518</v>
      </c>
      <c r="D3840" s="32">
        <v>44089</v>
      </c>
      <c r="E3840" s="31" t="s">
        <v>15519</v>
      </c>
      <c r="F3840" s="31" t="s">
        <v>9866</v>
      </c>
      <c r="G3840" s="33">
        <v>-184500</v>
      </c>
      <c r="H3840" s="33">
        <v>-184500</v>
      </c>
      <c r="I3840" s="31" t="s">
        <v>9762</v>
      </c>
      <c r="J3840" s="31" t="s">
        <v>9763</v>
      </c>
      <c r="K3840" s="33">
        <v>-184500</v>
      </c>
      <c r="L3840" s="31" t="s">
        <v>9764</v>
      </c>
      <c r="M3840" t="e">
        <f t="shared" si="174"/>
        <v>#VALUE!</v>
      </c>
    </row>
    <row r="3841" spans="1:13" hidden="1">
      <c r="A3841" s="31" t="s">
        <v>9849</v>
      </c>
      <c r="B3841" s="31" t="s">
        <v>15517</v>
      </c>
      <c r="C3841" s="31" t="s">
        <v>15518</v>
      </c>
      <c r="D3841" s="32">
        <v>44089</v>
      </c>
      <c r="E3841" s="31" t="s">
        <v>15519</v>
      </c>
      <c r="F3841" s="31" t="s">
        <v>10443</v>
      </c>
      <c r="G3841" s="33">
        <v>184500</v>
      </c>
      <c r="H3841" s="33">
        <v>184500</v>
      </c>
      <c r="I3841" s="31" t="s">
        <v>9762</v>
      </c>
      <c r="J3841" s="31" t="s">
        <v>9763</v>
      </c>
      <c r="K3841" s="33">
        <v>184500</v>
      </c>
      <c r="L3841" s="31" t="s">
        <v>9764</v>
      </c>
      <c r="M3841" t="e">
        <f t="shared" si="174"/>
        <v>#VALUE!</v>
      </c>
    </row>
    <row r="3842" spans="1:13" hidden="1">
      <c r="A3842" s="31" t="s">
        <v>9849</v>
      </c>
      <c r="B3842" s="31" t="s">
        <v>15520</v>
      </c>
      <c r="C3842" s="31" t="s">
        <v>15521</v>
      </c>
      <c r="D3842" s="32">
        <v>44103</v>
      </c>
      <c r="E3842" s="31" t="s">
        <v>15522</v>
      </c>
      <c r="F3842" s="31" t="s">
        <v>12612</v>
      </c>
      <c r="G3842" s="33">
        <v>-24551.87</v>
      </c>
      <c r="H3842" s="33">
        <v>-24551.87</v>
      </c>
      <c r="I3842" s="31" t="s">
        <v>9762</v>
      </c>
      <c r="J3842" s="31" t="s">
        <v>9763</v>
      </c>
      <c r="K3842" s="33">
        <v>-24551.87</v>
      </c>
      <c r="L3842" s="31" t="s">
        <v>9764</v>
      </c>
      <c r="M3842" t="e">
        <f t="shared" si="174"/>
        <v>#VALUE!</v>
      </c>
    </row>
    <row r="3843" spans="1:13" hidden="1">
      <c r="A3843" s="31" t="s">
        <v>9849</v>
      </c>
      <c r="B3843" s="31" t="s">
        <v>15520</v>
      </c>
      <c r="C3843" s="31" t="s">
        <v>15521</v>
      </c>
      <c r="D3843" s="32">
        <v>44103</v>
      </c>
      <c r="E3843" s="31" t="s">
        <v>15522</v>
      </c>
      <c r="F3843" s="31" t="s">
        <v>9997</v>
      </c>
      <c r="G3843" s="33">
        <v>24551.87</v>
      </c>
      <c r="H3843" s="33">
        <v>24551.87</v>
      </c>
      <c r="I3843" s="31" t="s">
        <v>9762</v>
      </c>
      <c r="J3843" s="31" t="s">
        <v>9763</v>
      </c>
      <c r="K3843" s="33">
        <v>24551.87</v>
      </c>
      <c r="L3843" s="31" t="s">
        <v>9764</v>
      </c>
      <c r="M3843" t="e">
        <f t="shared" ref="M3843:M3906" si="175">FIND("PO",E3843)</f>
        <v>#VALUE!</v>
      </c>
    </row>
    <row r="3844" spans="1:13" hidden="1">
      <c r="A3844" s="31" t="s">
        <v>9849</v>
      </c>
      <c r="B3844" s="31" t="s">
        <v>15523</v>
      </c>
      <c r="C3844" s="31" t="s">
        <v>15524</v>
      </c>
      <c r="D3844" s="32">
        <v>44103</v>
      </c>
      <c r="E3844" s="31" t="s">
        <v>15525</v>
      </c>
      <c r="F3844" s="31" t="s">
        <v>12612</v>
      </c>
      <c r="G3844" s="33">
        <v>-15022.21</v>
      </c>
      <c r="H3844" s="33">
        <v>-15022.21</v>
      </c>
      <c r="I3844" s="31" t="s">
        <v>9762</v>
      </c>
      <c r="J3844" s="31" t="s">
        <v>9763</v>
      </c>
      <c r="K3844" s="33">
        <v>-15022.21</v>
      </c>
      <c r="L3844" s="31" t="s">
        <v>9764</v>
      </c>
      <c r="M3844" t="e">
        <f t="shared" si="175"/>
        <v>#VALUE!</v>
      </c>
    </row>
    <row r="3845" spans="1:13" hidden="1">
      <c r="A3845" s="31" t="s">
        <v>9849</v>
      </c>
      <c r="B3845" s="31" t="s">
        <v>15523</v>
      </c>
      <c r="C3845" s="31" t="s">
        <v>15524</v>
      </c>
      <c r="D3845" s="32">
        <v>44103</v>
      </c>
      <c r="E3845" s="31" t="s">
        <v>15525</v>
      </c>
      <c r="F3845" s="31" t="s">
        <v>9997</v>
      </c>
      <c r="G3845" s="33">
        <v>15022.21</v>
      </c>
      <c r="H3845" s="33">
        <v>15022.21</v>
      </c>
      <c r="I3845" s="31" t="s">
        <v>9762</v>
      </c>
      <c r="J3845" s="31" t="s">
        <v>9763</v>
      </c>
      <c r="K3845" s="33">
        <v>15022.21</v>
      </c>
      <c r="L3845" s="31" t="s">
        <v>9764</v>
      </c>
      <c r="M3845" t="e">
        <f t="shared" si="175"/>
        <v>#VALUE!</v>
      </c>
    </row>
    <row r="3846" spans="1:13" hidden="1">
      <c r="A3846" s="31" t="s">
        <v>9849</v>
      </c>
      <c r="B3846" s="31" t="s">
        <v>15526</v>
      </c>
      <c r="C3846" s="31" t="s">
        <v>15527</v>
      </c>
      <c r="D3846" s="32">
        <v>44103</v>
      </c>
      <c r="E3846" s="31" t="s">
        <v>15528</v>
      </c>
      <c r="F3846" s="31" t="s">
        <v>12612</v>
      </c>
      <c r="G3846" s="33">
        <v>-9356.8700000000008</v>
      </c>
      <c r="H3846" s="33">
        <v>-9356.8700000000008</v>
      </c>
      <c r="I3846" s="31" t="s">
        <v>9762</v>
      </c>
      <c r="J3846" s="31" t="s">
        <v>9763</v>
      </c>
      <c r="K3846" s="33">
        <v>-9356.8700000000008</v>
      </c>
      <c r="L3846" s="31" t="s">
        <v>9764</v>
      </c>
      <c r="M3846" t="e">
        <f t="shared" si="175"/>
        <v>#VALUE!</v>
      </c>
    </row>
    <row r="3847" spans="1:13" hidden="1">
      <c r="A3847" s="31" t="s">
        <v>9849</v>
      </c>
      <c r="B3847" s="31" t="s">
        <v>15526</v>
      </c>
      <c r="C3847" s="31" t="s">
        <v>15527</v>
      </c>
      <c r="D3847" s="32">
        <v>44103</v>
      </c>
      <c r="E3847" s="31" t="s">
        <v>15528</v>
      </c>
      <c r="F3847" s="31" t="s">
        <v>9997</v>
      </c>
      <c r="G3847" s="33">
        <v>9356.8700000000008</v>
      </c>
      <c r="H3847" s="33">
        <v>9356.8700000000008</v>
      </c>
      <c r="I3847" s="31" t="s">
        <v>9762</v>
      </c>
      <c r="J3847" s="31" t="s">
        <v>9763</v>
      </c>
      <c r="K3847" s="33">
        <v>9356.8700000000008</v>
      </c>
      <c r="L3847" s="31" t="s">
        <v>9764</v>
      </c>
      <c r="M3847" t="e">
        <f t="shared" si="175"/>
        <v>#VALUE!</v>
      </c>
    </row>
    <row r="3848" spans="1:13" hidden="1">
      <c r="A3848" s="31" t="s">
        <v>9849</v>
      </c>
      <c r="B3848" s="31" t="s">
        <v>15529</v>
      </c>
      <c r="C3848" s="31" t="s">
        <v>15530</v>
      </c>
      <c r="D3848" s="32">
        <v>44098</v>
      </c>
      <c r="E3848" s="31" t="s">
        <v>15531</v>
      </c>
      <c r="F3848" s="31" t="s">
        <v>14296</v>
      </c>
      <c r="G3848" s="33">
        <v>-10000</v>
      </c>
      <c r="H3848" s="33">
        <v>-10000</v>
      </c>
      <c r="I3848" s="31" t="s">
        <v>9762</v>
      </c>
      <c r="J3848" s="31" t="s">
        <v>9763</v>
      </c>
      <c r="K3848" s="33">
        <v>-10000</v>
      </c>
      <c r="L3848" s="31" t="s">
        <v>9764</v>
      </c>
      <c r="M3848" t="e">
        <f t="shared" si="175"/>
        <v>#VALUE!</v>
      </c>
    </row>
    <row r="3849" spans="1:13" hidden="1">
      <c r="A3849" s="31" t="s">
        <v>9849</v>
      </c>
      <c r="B3849" s="31" t="s">
        <v>15529</v>
      </c>
      <c r="C3849" s="31" t="s">
        <v>15530</v>
      </c>
      <c r="D3849" s="32">
        <v>44098</v>
      </c>
      <c r="E3849" s="31" t="s">
        <v>15531</v>
      </c>
      <c r="F3849" s="31" t="s">
        <v>13798</v>
      </c>
      <c r="G3849" s="33">
        <v>10000</v>
      </c>
      <c r="H3849" s="33">
        <v>10000</v>
      </c>
      <c r="I3849" s="31" t="s">
        <v>9762</v>
      </c>
      <c r="J3849" s="31" t="s">
        <v>9763</v>
      </c>
      <c r="K3849" s="33">
        <v>10000</v>
      </c>
      <c r="L3849" s="31" t="s">
        <v>9764</v>
      </c>
      <c r="M3849" t="e">
        <f t="shared" si="175"/>
        <v>#VALUE!</v>
      </c>
    </row>
    <row r="3850" spans="1:13" hidden="1">
      <c r="A3850" s="31" t="s">
        <v>9849</v>
      </c>
      <c r="B3850" s="31" t="s">
        <v>15532</v>
      </c>
      <c r="C3850" s="31" t="s">
        <v>15533</v>
      </c>
      <c r="D3850" s="32">
        <v>44099</v>
      </c>
      <c r="E3850" s="31" t="s">
        <v>15534</v>
      </c>
      <c r="F3850" s="31" t="s">
        <v>14296</v>
      </c>
      <c r="G3850" s="33">
        <v>-85080</v>
      </c>
      <c r="H3850" s="33">
        <v>-85080</v>
      </c>
      <c r="I3850" s="31" t="s">
        <v>9762</v>
      </c>
      <c r="J3850" s="31" t="s">
        <v>9763</v>
      </c>
      <c r="K3850" s="33">
        <v>-85080</v>
      </c>
      <c r="L3850" s="31" t="s">
        <v>9764</v>
      </c>
      <c r="M3850" t="e">
        <f t="shared" si="175"/>
        <v>#VALUE!</v>
      </c>
    </row>
    <row r="3851" spans="1:13" hidden="1">
      <c r="A3851" s="31" t="s">
        <v>9849</v>
      </c>
      <c r="B3851" s="31" t="s">
        <v>15532</v>
      </c>
      <c r="C3851" s="31" t="s">
        <v>15533</v>
      </c>
      <c r="D3851" s="32">
        <v>44099</v>
      </c>
      <c r="E3851" s="31" t="s">
        <v>15534</v>
      </c>
      <c r="F3851" s="31" t="s">
        <v>13798</v>
      </c>
      <c r="G3851" s="33">
        <v>85080</v>
      </c>
      <c r="H3851" s="33">
        <v>85080</v>
      </c>
      <c r="I3851" s="31" t="s">
        <v>9762</v>
      </c>
      <c r="J3851" s="31" t="s">
        <v>9763</v>
      </c>
      <c r="K3851" s="33">
        <v>85080</v>
      </c>
      <c r="L3851" s="31" t="s">
        <v>9764</v>
      </c>
      <c r="M3851" t="e">
        <f t="shared" si="175"/>
        <v>#VALUE!</v>
      </c>
    </row>
    <row r="3852" spans="1:13" hidden="1">
      <c r="A3852" s="31" t="s">
        <v>9849</v>
      </c>
      <c r="B3852" s="31" t="s">
        <v>15535</v>
      </c>
      <c r="C3852" s="31" t="s">
        <v>15536</v>
      </c>
      <c r="D3852" s="32">
        <v>44103</v>
      </c>
      <c r="E3852" s="31" t="s">
        <v>15537</v>
      </c>
      <c r="F3852" s="31" t="s">
        <v>12612</v>
      </c>
      <c r="G3852" s="33">
        <v>-28248.07</v>
      </c>
      <c r="H3852" s="33">
        <v>-28248.07</v>
      </c>
      <c r="I3852" s="31" t="s">
        <v>9762</v>
      </c>
      <c r="J3852" s="31" t="s">
        <v>9763</v>
      </c>
      <c r="K3852" s="33">
        <v>-28248.07</v>
      </c>
      <c r="L3852" s="31" t="s">
        <v>9764</v>
      </c>
      <c r="M3852" t="e">
        <f t="shared" si="175"/>
        <v>#VALUE!</v>
      </c>
    </row>
    <row r="3853" spans="1:13" hidden="1">
      <c r="A3853" s="31" t="s">
        <v>9849</v>
      </c>
      <c r="B3853" s="31" t="s">
        <v>15535</v>
      </c>
      <c r="C3853" s="31" t="s">
        <v>15536</v>
      </c>
      <c r="D3853" s="32">
        <v>44103</v>
      </c>
      <c r="E3853" s="31" t="s">
        <v>15537</v>
      </c>
      <c r="F3853" s="31" t="s">
        <v>9997</v>
      </c>
      <c r="G3853" s="33">
        <v>28248.07</v>
      </c>
      <c r="H3853" s="33">
        <v>28248.07</v>
      </c>
      <c r="I3853" s="31" t="s">
        <v>9762</v>
      </c>
      <c r="J3853" s="31" t="s">
        <v>9763</v>
      </c>
      <c r="K3853" s="33">
        <v>28248.07</v>
      </c>
      <c r="L3853" s="31" t="s">
        <v>9764</v>
      </c>
      <c r="M3853" t="e">
        <f t="shared" si="175"/>
        <v>#VALUE!</v>
      </c>
    </row>
    <row r="3854" spans="1:13" hidden="1">
      <c r="A3854" s="31" t="s">
        <v>9849</v>
      </c>
      <c r="B3854" s="31" t="s">
        <v>15538</v>
      </c>
      <c r="C3854" s="31" t="s">
        <v>15539</v>
      </c>
      <c r="D3854" s="32">
        <v>44103</v>
      </c>
      <c r="E3854" s="31" t="s">
        <v>15540</v>
      </c>
      <c r="F3854" s="31" t="s">
        <v>12612</v>
      </c>
      <c r="G3854" s="33">
        <v>-22854.63</v>
      </c>
      <c r="H3854" s="33">
        <v>-22854.63</v>
      </c>
      <c r="I3854" s="31" t="s">
        <v>9762</v>
      </c>
      <c r="J3854" s="31" t="s">
        <v>9763</v>
      </c>
      <c r="K3854" s="33">
        <v>-22854.63</v>
      </c>
      <c r="L3854" s="31" t="s">
        <v>9764</v>
      </c>
      <c r="M3854" t="e">
        <f t="shared" si="175"/>
        <v>#VALUE!</v>
      </c>
    </row>
    <row r="3855" spans="1:13" hidden="1">
      <c r="A3855" s="31" t="s">
        <v>9849</v>
      </c>
      <c r="B3855" s="31" t="s">
        <v>15538</v>
      </c>
      <c r="C3855" s="31" t="s">
        <v>15539</v>
      </c>
      <c r="D3855" s="32">
        <v>44103</v>
      </c>
      <c r="E3855" s="31" t="s">
        <v>15540</v>
      </c>
      <c r="F3855" s="31" t="s">
        <v>9997</v>
      </c>
      <c r="G3855" s="33">
        <v>22854.63</v>
      </c>
      <c r="H3855" s="33">
        <v>22854.63</v>
      </c>
      <c r="I3855" s="31" t="s">
        <v>9762</v>
      </c>
      <c r="J3855" s="31" t="s">
        <v>9763</v>
      </c>
      <c r="K3855" s="33">
        <v>22854.63</v>
      </c>
      <c r="L3855" s="31" t="s">
        <v>9764</v>
      </c>
      <c r="M3855" t="e">
        <f t="shared" si="175"/>
        <v>#VALUE!</v>
      </c>
    </row>
    <row r="3856" spans="1:13" hidden="1">
      <c r="A3856" s="31" t="s">
        <v>9849</v>
      </c>
      <c r="B3856" s="31" t="s">
        <v>15541</v>
      </c>
      <c r="C3856" s="31" t="s">
        <v>15542</v>
      </c>
      <c r="D3856" s="32">
        <v>44103</v>
      </c>
      <c r="E3856" s="31" t="s">
        <v>15543</v>
      </c>
      <c r="F3856" s="31" t="s">
        <v>12612</v>
      </c>
      <c r="G3856" s="33">
        <v>-9356.8700000000008</v>
      </c>
      <c r="H3856" s="33">
        <v>-9356.8700000000008</v>
      </c>
      <c r="I3856" s="31" t="s">
        <v>9762</v>
      </c>
      <c r="J3856" s="31" t="s">
        <v>9763</v>
      </c>
      <c r="K3856" s="33">
        <v>-9356.8700000000008</v>
      </c>
      <c r="L3856" s="31" t="s">
        <v>9764</v>
      </c>
      <c r="M3856" t="e">
        <f t="shared" si="175"/>
        <v>#VALUE!</v>
      </c>
    </row>
    <row r="3857" spans="1:13" hidden="1">
      <c r="A3857" s="31" t="s">
        <v>9849</v>
      </c>
      <c r="B3857" s="31" t="s">
        <v>15541</v>
      </c>
      <c r="C3857" s="31" t="s">
        <v>15542</v>
      </c>
      <c r="D3857" s="32">
        <v>44103</v>
      </c>
      <c r="E3857" s="31" t="s">
        <v>15543</v>
      </c>
      <c r="F3857" s="31" t="s">
        <v>9997</v>
      </c>
      <c r="G3857" s="33">
        <v>9356.8700000000008</v>
      </c>
      <c r="H3857" s="33">
        <v>9356.8700000000008</v>
      </c>
      <c r="I3857" s="31" t="s">
        <v>9762</v>
      </c>
      <c r="J3857" s="31" t="s">
        <v>9763</v>
      </c>
      <c r="K3857" s="33">
        <v>9356.8700000000008</v>
      </c>
      <c r="L3857" s="31" t="s">
        <v>9764</v>
      </c>
      <c r="M3857" t="e">
        <f t="shared" si="175"/>
        <v>#VALUE!</v>
      </c>
    </row>
    <row r="3858" spans="1:13" hidden="1">
      <c r="A3858" s="31" t="s">
        <v>9849</v>
      </c>
      <c r="B3858" s="31" t="s">
        <v>15544</v>
      </c>
      <c r="C3858" s="31" t="s">
        <v>15545</v>
      </c>
      <c r="D3858" s="32">
        <v>44103</v>
      </c>
      <c r="E3858" s="31" t="s">
        <v>15546</v>
      </c>
      <c r="F3858" s="31" t="s">
        <v>12612</v>
      </c>
      <c r="G3858" s="33">
        <v>-29997.26</v>
      </c>
      <c r="H3858" s="33">
        <v>-29997.26</v>
      </c>
      <c r="I3858" s="31" t="s">
        <v>9762</v>
      </c>
      <c r="J3858" s="31" t="s">
        <v>9763</v>
      </c>
      <c r="K3858" s="33">
        <v>-29997.26</v>
      </c>
      <c r="L3858" s="31" t="s">
        <v>9764</v>
      </c>
      <c r="M3858" t="e">
        <f t="shared" si="175"/>
        <v>#VALUE!</v>
      </c>
    </row>
    <row r="3859" spans="1:13" hidden="1">
      <c r="A3859" s="31" t="s">
        <v>9849</v>
      </c>
      <c r="B3859" s="31" t="s">
        <v>15544</v>
      </c>
      <c r="C3859" s="31" t="s">
        <v>15545</v>
      </c>
      <c r="D3859" s="32">
        <v>44103</v>
      </c>
      <c r="E3859" s="31" t="s">
        <v>15546</v>
      </c>
      <c r="F3859" s="31" t="s">
        <v>9997</v>
      </c>
      <c r="G3859" s="33">
        <v>29997.26</v>
      </c>
      <c r="H3859" s="33">
        <v>29997.26</v>
      </c>
      <c r="I3859" s="31" t="s">
        <v>9762</v>
      </c>
      <c r="J3859" s="31" t="s">
        <v>9763</v>
      </c>
      <c r="K3859" s="33">
        <v>29997.26</v>
      </c>
      <c r="L3859" s="31" t="s">
        <v>9764</v>
      </c>
      <c r="M3859" t="e">
        <f t="shared" si="175"/>
        <v>#VALUE!</v>
      </c>
    </row>
    <row r="3860" spans="1:13" hidden="1">
      <c r="A3860" s="31" t="s">
        <v>9849</v>
      </c>
      <c r="B3860" s="31" t="s">
        <v>15547</v>
      </c>
      <c r="C3860" s="31" t="s">
        <v>15548</v>
      </c>
      <c r="D3860" s="32">
        <v>44103</v>
      </c>
      <c r="E3860" s="31" t="s">
        <v>15549</v>
      </c>
      <c r="F3860" s="31" t="s">
        <v>12612</v>
      </c>
      <c r="G3860" s="33">
        <v>-38342.230000000003</v>
      </c>
      <c r="H3860" s="33">
        <v>-38342.230000000003</v>
      </c>
      <c r="I3860" s="31" t="s">
        <v>9762</v>
      </c>
      <c r="J3860" s="31" t="s">
        <v>9763</v>
      </c>
      <c r="K3860" s="33">
        <v>-38342.230000000003</v>
      </c>
      <c r="L3860" s="31" t="s">
        <v>9764</v>
      </c>
      <c r="M3860" t="e">
        <f t="shared" si="175"/>
        <v>#VALUE!</v>
      </c>
    </row>
    <row r="3861" spans="1:13" hidden="1">
      <c r="A3861" s="31" t="s">
        <v>9849</v>
      </c>
      <c r="B3861" s="31" t="s">
        <v>15547</v>
      </c>
      <c r="C3861" s="31" t="s">
        <v>15548</v>
      </c>
      <c r="D3861" s="32">
        <v>44103</v>
      </c>
      <c r="E3861" s="31" t="s">
        <v>15549</v>
      </c>
      <c r="F3861" s="31" t="s">
        <v>9997</v>
      </c>
      <c r="G3861" s="33">
        <v>38342.230000000003</v>
      </c>
      <c r="H3861" s="33">
        <v>38342.230000000003</v>
      </c>
      <c r="I3861" s="31" t="s">
        <v>9762</v>
      </c>
      <c r="J3861" s="31" t="s">
        <v>9763</v>
      </c>
      <c r="K3861" s="33">
        <v>38342.230000000003</v>
      </c>
      <c r="L3861" s="31" t="s">
        <v>9764</v>
      </c>
      <c r="M3861" t="e">
        <f t="shared" si="175"/>
        <v>#VALUE!</v>
      </c>
    </row>
    <row r="3862" spans="1:13" hidden="1">
      <c r="A3862" s="31" t="s">
        <v>9849</v>
      </c>
      <c r="B3862" s="31" t="s">
        <v>15550</v>
      </c>
      <c r="C3862" s="31" t="s">
        <v>15551</v>
      </c>
      <c r="D3862" s="32">
        <v>44103</v>
      </c>
      <c r="E3862" s="31" t="s">
        <v>15552</v>
      </c>
      <c r="F3862" s="31" t="s">
        <v>12612</v>
      </c>
      <c r="G3862" s="33">
        <v>-94706.9</v>
      </c>
      <c r="H3862" s="33">
        <v>-94706.9</v>
      </c>
      <c r="I3862" s="31" t="s">
        <v>9762</v>
      </c>
      <c r="J3862" s="31" t="s">
        <v>9763</v>
      </c>
      <c r="K3862" s="33">
        <v>-94706.9</v>
      </c>
      <c r="L3862" s="31" t="s">
        <v>9764</v>
      </c>
      <c r="M3862" t="e">
        <f t="shared" si="175"/>
        <v>#VALUE!</v>
      </c>
    </row>
    <row r="3863" spans="1:13" hidden="1">
      <c r="A3863" s="31" t="s">
        <v>9849</v>
      </c>
      <c r="B3863" s="31" t="s">
        <v>15550</v>
      </c>
      <c r="C3863" s="31" t="s">
        <v>15551</v>
      </c>
      <c r="D3863" s="32">
        <v>44103</v>
      </c>
      <c r="E3863" s="31" t="s">
        <v>15552</v>
      </c>
      <c r="F3863" s="31" t="s">
        <v>9997</v>
      </c>
      <c r="G3863" s="33">
        <v>94706.9</v>
      </c>
      <c r="H3863" s="33">
        <v>94706.9</v>
      </c>
      <c r="I3863" s="31" t="s">
        <v>9762</v>
      </c>
      <c r="J3863" s="31" t="s">
        <v>9763</v>
      </c>
      <c r="K3863" s="33">
        <v>94706.9</v>
      </c>
      <c r="L3863" s="31" t="s">
        <v>9764</v>
      </c>
      <c r="M3863" t="e">
        <f t="shared" si="175"/>
        <v>#VALUE!</v>
      </c>
    </row>
    <row r="3864" spans="1:13" hidden="1">
      <c r="A3864" s="31" t="s">
        <v>9849</v>
      </c>
      <c r="B3864" s="31" t="s">
        <v>15553</v>
      </c>
      <c r="C3864" s="31" t="s">
        <v>15554</v>
      </c>
      <c r="D3864" s="32">
        <v>44103</v>
      </c>
      <c r="E3864" s="31" t="s">
        <v>15555</v>
      </c>
      <c r="F3864" s="31" t="s">
        <v>12612</v>
      </c>
      <c r="G3864" s="33">
        <v>-131253.07</v>
      </c>
      <c r="H3864" s="33">
        <v>-131253.07</v>
      </c>
      <c r="I3864" s="31" t="s">
        <v>9762</v>
      </c>
      <c r="J3864" s="31" t="s">
        <v>9763</v>
      </c>
      <c r="K3864" s="33">
        <v>-131253.07</v>
      </c>
      <c r="L3864" s="31" t="s">
        <v>9764</v>
      </c>
      <c r="M3864" t="e">
        <f t="shared" si="175"/>
        <v>#VALUE!</v>
      </c>
    </row>
    <row r="3865" spans="1:13" hidden="1">
      <c r="A3865" s="31" t="s">
        <v>9849</v>
      </c>
      <c r="B3865" s="31" t="s">
        <v>15553</v>
      </c>
      <c r="C3865" s="31" t="s">
        <v>15554</v>
      </c>
      <c r="D3865" s="32">
        <v>44103</v>
      </c>
      <c r="E3865" s="31" t="s">
        <v>15555</v>
      </c>
      <c r="F3865" s="31" t="s">
        <v>9997</v>
      </c>
      <c r="G3865" s="33">
        <v>131253.07</v>
      </c>
      <c r="H3865" s="33">
        <v>131253.07</v>
      </c>
      <c r="I3865" s="31" t="s">
        <v>9762</v>
      </c>
      <c r="J3865" s="31" t="s">
        <v>9763</v>
      </c>
      <c r="K3865" s="33">
        <v>131253.07</v>
      </c>
      <c r="L3865" s="31" t="s">
        <v>9764</v>
      </c>
      <c r="M3865" t="e">
        <f t="shared" si="175"/>
        <v>#VALUE!</v>
      </c>
    </row>
    <row r="3866" spans="1:13" hidden="1">
      <c r="A3866" s="31" t="s">
        <v>9849</v>
      </c>
      <c r="B3866" s="31" t="s">
        <v>15556</v>
      </c>
      <c r="C3866" s="31" t="s">
        <v>15557</v>
      </c>
      <c r="D3866" s="32">
        <v>44103</v>
      </c>
      <c r="E3866" s="31" t="s">
        <v>15558</v>
      </c>
      <c r="F3866" s="31" t="s">
        <v>12612</v>
      </c>
      <c r="G3866" s="33">
        <v>-166822.79999999999</v>
      </c>
      <c r="H3866" s="33">
        <v>-166822.79999999999</v>
      </c>
      <c r="I3866" s="31" t="s">
        <v>9762</v>
      </c>
      <c r="J3866" s="31" t="s">
        <v>9763</v>
      </c>
      <c r="K3866" s="33">
        <v>-166822.79999999999</v>
      </c>
      <c r="L3866" s="31" t="s">
        <v>9764</v>
      </c>
      <c r="M3866" t="e">
        <f t="shared" si="175"/>
        <v>#VALUE!</v>
      </c>
    </row>
    <row r="3867" spans="1:13" hidden="1">
      <c r="A3867" s="31" t="s">
        <v>9849</v>
      </c>
      <c r="B3867" s="31" t="s">
        <v>15556</v>
      </c>
      <c r="C3867" s="31" t="s">
        <v>15557</v>
      </c>
      <c r="D3867" s="32">
        <v>44103</v>
      </c>
      <c r="E3867" s="31" t="s">
        <v>15558</v>
      </c>
      <c r="F3867" s="31" t="s">
        <v>9997</v>
      </c>
      <c r="G3867" s="33">
        <v>166822.79999999999</v>
      </c>
      <c r="H3867" s="33">
        <v>166822.79999999999</v>
      </c>
      <c r="I3867" s="31" t="s">
        <v>9762</v>
      </c>
      <c r="J3867" s="31" t="s">
        <v>9763</v>
      </c>
      <c r="K3867" s="33">
        <v>166822.79999999999</v>
      </c>
      <c r="L3867" s="31" t="s">
        <v>9764</v>
      </c>
      <c r="M3867" t="e">
        <f t="shared" si="175"/>
        <v>#VALUE!</v>
      </c>
    </row>
    <row r="3868" spans="1:13" hidden="1">
      <c r="A3868" s="31" t="s">
        <v>9849</v>
      </c>
      <c r="B3868" s="31" t="s">
        <v>15559</v>
      </c>
      <c r="C3868" s="31" t="s">
        <v>15560</v>
      </c>
      <c r="D3868" s="32">
        <v>44099</v>
      </c>
      <c r="E3868" s="31" t="s">
        <v>15561</v>
      </c>
      <c r="F3868" s="31" t="s">
        <v>15562</v>
      </c>
      <c r="G3868" s="33">
        <v>35000</v>
      </c>
      <c r="H3868" s="33">
        <v>35000</v>
      </c>
      <c r="I3868" s="31" t="s">
        <v>9762</v>
      </c>
      <c r="J3868" s="31" t="s">
        <v>9763</v>
      </c>
      <c r="K3868" s="33">
        <v>35000</v>
      </c>
      <c r="L3868" s="31" t="s">
        <v>9764</v>
      </c>
      <c r="M3868" t="e">
        <f t="shared" si="175"/>
        <v>#VALUE!</v>
      </c>
    </row>
    <row r="3869" spans="1:13" hidden="1">
      <c r="A3869" s="31" t="s">
        <v>9849</v>
      </c>
      <c r="B3869" s="31" t="s">
        <v>15559</v>
      </c>
      <c r="C3869" s="31" t="s">
        <v>15560</v>
      </c>
      <c r="D3869" s="32">
        <v>44099</v>
      </c>
      <c r="E3869" s="31" t="s">
        <v>15561</v>
      </c>
      <c r="F3869" s="31" t="s">
        <v>15563</v>
      </c>
      <c r="G3869" s="33">
        <v>-35000</v>
      </c>
      <c r="H3869" s="33">
        <v>-35000</v>
      </c>
      <c r="I3869" s="31" t="s">
        <v>9762</v>
      </c>
      <c r="J3869" s="31" t="s">
        <v>9763</v>
      </c>
      <c r="K3869" s="33">
        <v>-35000</v>
      </c>
      <c r="L3869" s="31" t="s">
        <v>9764</v>
      </c>
      <c r="M3869" t="e">
        <f t="shared" si="175"/>
        <v>#VALUE!</v>
      </c>
    </row>
    <row r="3870" spans="1:13" hidden="1">
      <c r="A3870" s="31" t="s">
        <v>9849</v>
      </c>
      <c r="B3870" s="31" t="s">
        <v>15564</v>
      </c>
      <c r="C3870" s="31" t="s">
        <v>15565</v>
      </c>
      <c r="D3870" s="32">
        <v>44099</v>
      </c>
      <c r="E3870" s="31" t="s">
        <v>15566</v>
      </c>
      <c r="F3870" s="31" t="s">
        <v>15562</v>
      </c>
      <c r="G3870" s="33">
        <v>1452</v>
      </c>
      <c r="H3870" s="33">
        <v>1452</v>
      </c>
      <c r="I3870" s="31" t="s">
        <v>9762</v>
      </c>
      <c r="J3870" s="31" t="s">
        <v>9763</v>
      </c>
      <c r="K3870" s="33">
        <v>1452</v>
      </c>
      <c r="L3870" s="31" t="s">
        <v>9764</v>
      </c>
      <c r="M3870" t="e">
        <f t="shared" si="175"/>
        <v>#VALUE!</v>
      </c>
    </row>
    <row r="3871" spans="1:13" hidden="1">
      <c r="A3871" s="31" t="s">
        <v>9849</v>
      </c>
      <c r="B3871" s="31" t="s">
        <v>15564</v>
      </c>
      <c r="C3871" s="31" t="s">
        <v>15565</v>
      </c>
      <c r="D3871" s="32">
        <v>44099</v>
      </c>
      <c r="E3871" s="31" t="s">
        <v>15566</v>
      </c>
      <c r="F3871" s="31" t="s">
        <v>15563</v>
      </c>
      <c r="G3871" s="33">
        <v>-1452</v>
      </c>
      <c r="H3871" s="33">
        <v>-1452</v>
      </c>
      <c r="I3871" s="31" t="s">
        <v>9762</v>
      </c>
      <c r="J3871" s="31" t="s">
        <v>9763</v>
      </c>
      <c r="K3871" s="33">
        <v>-1452</v>
      </c>
      <c r="L3871" s="31" t="s">
        <v>9764</v>
      </c>
      <c r="M3871" t="e">
        <f t="shared" si="175"/>
        <v>#VALUE!</v>
      </c>
    </row>
    <row r="3872" spans="1:13" hidden="1">
      <c r="A3872" s="31" t="s">
        <v>9849</v>
      </c>
      <c r="B3872" s="31" t="s">
        <v>15567</v>
      </c>
      <c r="C3872" s="31" t="s">
        <v>15568</v>
      </c>
      <c r="D3872" s="32">
        <v>44099</v>
      </c>
      <c r="E3872" s="31" t="s">
        <v>15569</v>
      </c>
      <c r="F3872" s="31" t="s">
        <v>15562</v>
      </c>
      <c r="G3872" s="33">
        <v>2450</v>
      </c>
      <c r="H3872" s="33">
        <v>2450</v>
      </c>
      <c r="I3872" s="31" t="s">
        <v>9762</v>
      </c>
      <c r="J3872" s="31" t="s">
        <v>9763</v>
      </c>
      <c r="K3872" s="33">
        <v>2450</v>
      </c>
      <c r="L3872" s="31" t="s">
        <v>9764</v>
      </c>
      <c r="M3872" t="e">
        <f t="shared" si="175"/>
        <v>#VALUE!</v>
      </c>
    </row>
    <row r="3873" spans="1:15" hidden="1">
      <c r="A3873" s="31" t="s">
        <v>9849</v>
      </c>
      <c r="B3873" s="31" t="s">
        <v>15567</v>
      </c>
      <c r="C3873" s="31" t="s">
        <v>15568</v>
      </c>
      <c r="D3873" s="32">
        <v>44099</v>
      </c>
      <c r="E3873" s="31" t="s">
        <v>15569</v>
      </c>
      <c r="F3873" s="31" t="s">
        <v>15563</v>
      </c>
      <c r="G3873" s="33">
        <v>-2450</v>
      </c>
      <c r="H3873" s="33">
        <v>-2450</v>
      </c>
      <c r="I3873" s="31" t="s">
        <v>9762</v>
      </c>
      <c r="J3873" s="31" t="s">
        <v>9763</v>
      </c>
      <c r="K3873" s="33">
        <v>-2450</v>
      </c>
      <c r="L3873" s="31" t="s">
        <v>9764</v>
      </c>
      <c r="M3873" t="e">
        <f t="shared" si="175"/>
        <v>#VALUE!</v>
      </c>
    </row>
    <row r="3874" spans="1:15" hidden="1">
      <c r="A3874" s="31" t="s">
        <v>9849</v>
      </c>
      <c r="B3874" s="31" t="s">
        <v>15570</v>
      </c>
      <c r="C3874" s="31" t="s">
        <v>15571</v>
      </c>
      <c r="D3874" s="32">
        <v>44099</v>
      </c>
      <c r="E3874" s="31" t="s">
        <v>15572</v>
      </c>
      <c r="F3874" s="31" t="s">
        <v>15562</v>
      </c>
      <c r="G3874" s="33">
        <v>2250</v>
      </c>
      <c r="H3874" s="33">
        <v>2250</v>
      </c>
      <c r="I3874" s="31" t="s">
        <v>9762</v>
      </c>
      <c r="J3874" s="31" t="s">
        <v>9763</v>
      </c>
      <c r="K3874" s="33">
        <v>2250</v>
      </c>
      <c r="L3874" s="31" t="s">
        <v>9764</v>
      </c>
      <c r="M3874" t="e">
        <f t="shared" si="175"/>
        <v>#VALUE!</v>
      </c>
    </row>
    <row r="3875" spans="1:15" hidden="1">
      <c r="A3875" s="31" t="s">
        <v>9849</v>
      </c>
      <c r="B3875" s="31" t="s">
        <v>15570</v>
      </c>
      <c r="C3875" s="31" t="s">
        <v>15571</v>
      </c>
      <c r="D3875" s="32">
        <v>44099</v>
      </c>
      <c r="E3875" s="31" t="s">
        <v>15572</v>
      </c>
      <c r="F3875" s="31" t="s">
        <v>15563</v>
      </c>
      <c r="G3875" s="33">
        <v>-2250</v>
      </c>
      <c r="H3875" s="33">
        <v>-2250</v>
      </c>
      <c r="I3875" s="31" t="s">
        <v>9762</v>
      </c>
      <c r="J3875" s="31" t="s">
        <v>9763</v>
      </c>
      <c r="K3875" s="33">
        <v>-2250</v>
      </c>
      <c r="L3875" s="31" t="s">
        <v>9764</v>
      </c>
      <c r="M3875" t="e">
        <f t="shared" si="175"/>
        <v>#VALUE!</v>
      </c>
    </row>
    <row r="3876" spans="1:15" hidden="1">
      <c r="A3876" s="31" t="s">
        <v>9849</v>
      </c>
      <c r="B3876" s="31" t="s">
        <v>15573</v>
      </c>
      <c r="C3876" s="31" t="s">
        <v>15574</v>
      </c>
      <c r="D3876" s="32">
        <v>44099</v>
      </c>
      <c r="E3876" s="31" t="s">
        <v>15575</v>
      </c>
      <c r="F3876" s="31" t="s">
        <v>15562</v>
      </c>
      <c r="G3876" s="33">
        <v>7000</v>
      </c>
      <c r="H3876" s="33">
        <v>7000</v>
      </c>
      <c r="I3876" s="31" t="s">
        <v>9762</v>
      </c>
      <c r="J3876" s="31" t="s">
        <v>9763</v>
      </c>
      <c r="K3876" s="33">
        <v>7000</v>
      </c>
      <c r="L3876" s="31" t="s">
        <v>9764</v>
      </c>
      <c r="M3876" t="e">
        <f t="shared" si="175"/>
        <v>#VALUE!</v>
      </c>
    </row>
    <row r="3877" spans="1:15" hidden="1">
      <c r="A3877" s="31" t="s">
        <v>9849</v>
      </c>
      <c r="B3877" s="31" t="s">
        <v>15573</v>
      </c>
      <c r="C3877" s="31" t="s">
        <v>15574</v>
      </c>
      <c r="D3877" s="32">
        <v>44099</v>
      </c>
      <c r="E3877" s="31" t="s">
        <v>15575</v>
      </c>
      <c r="F3877" s="31" t="s">
        <v>15563</v>
      </c>
      <c r="G3877" s="33">
        <v>-7000</v>
      </c>
      <c r="H3877" s="33">
        <v>-7000</v>
      </c>
      <c r="I3877" s="31" t="s">
        <v>9762</v>
      </c>
      <c r="J3877" s="31" t="s">
        <v>9763</v>
      </c>
      <c r="K3877" s="33">
        <v>-7000</v>
      </c>
      <c r="L3877" s="31" t="s">
        <v>9764</v>
      </c>
      <c r="M3877" t="e">
        <f t="shared" si="175"/>
        <v>#VALUE!</v>
      </c>
    </row>
    <row r="3878" spans="1:15" hidden="1">
      <c r="A3878" s="31" t="s">
        <v>9849</v>
      </c>
      <c r="B3878" s="31" t="s">
        <v>15576</v>
      </c>
      <c r="C3878" s="31" t="s">
        <v>15577</v>
      </c>
      <c r="D3878" s="32">
        <v>44099</v>
      </c>
      <c r="E3878" s="31" t="s">
        <v>15578</v>
      </c>
      <c r="F3878" s="31" t="s">
        <v>15562</v>
      </c>
      <c r="G3878" s="33">
        <v>2038</v>
      </c>
      <c r="H3878" s="33">
        <v>2038</v>
      </c>
      <c r="I3878" s="31" t="s">
        <v>9762</v>
      </c>
      <c r="J3878" s="31" t="s">
        <v>9763</v>
      </c>
      <c r="K3878" s="33">
        <v>2038</v>
      </c>
      <c r="L3878" s="31" t="s">
        <v>9764</v>
      </c>
      <c r="M3878" t="e">
        <f t="shared" si="175"/>
        <v>#VALUE!</v>
      </c>
    </row>
    <row r="3879" spans="1:15" hidden="1">
      <c r="A3879" s="31" t="s">
        <v>9849</v>
      </c>
      <c r="B3879" s="31" t="s">
        <v>15576</v>
      </c>
      <c r="C3879" s="31" t="s">
        <v>15577</v>
      </c>
      <c r="D3879" s="32">
        <v>44099</v>
      </c>
      <c r="E3879" s="31" t="s">
        <v>15578</v>
      </c>
      <c r="F3879" s="31" t="s">
        <v>15563</v>
      </c>
      <c r="G3879" s="33">
        <v>-2038</v>
      </c>
      <c r="H3879" s="33">
        <v>-2038</v>
      </c>
      <c r="I3879" s="31" t="s">
        <v>9762</v>
      </c>
      <c r="J3879" s="31" t="s">
        <v>9763</v>
      </c>
      <c r="K3879" s="33">
        <v>-2038</v>
      </c>
      <c r="L3879" s="31" t="s">
        <v>9764</v>
      </c>
      <c r="M3879" t="e">
        <f t="shared" si="175"/>
        <v>#VALUE!</v>
      </c>
    </row>
    <row r="3880" spans="1:15" hidden="1">
      <c r="A3880" s="31" t="s">
        <v>9849</v>
      </c>
      <c r="B3880" s="31" t="s">
        <v>15579</v>
      </c>
      <c r="C3880" s="31" t="s">
        <v>15580</v>
      </c>
      <c r="D3880" s="32">
        <v>44099</v>
      </c>
      <c r="E3880" s="31" t="s">
        <v>15581</v>
      </c>
      <c r="F3880" s="31" t="s">
        <v>15562</v>
      </c>
      <c r="G3880" s="33">
        <v>2838</v>
      </c>
      <c r="H3880" s="33">
        <v>2838</v>
      </c>
      <c r="I3880" s="31" t="s">
        <v>9762</v>
      </c>
      <c r="J3880" s="31" t="s">
        <v>9763</v>
      </c>
      <c r="K3880" s="33">
        <v>2838</v>
      </c>
      <c r="L3880" s="31" t="s">
        <v>9764</v>
      </c>
      <c r="M3880" t="e">
        <f t="shared" si="175"/>
        <v>#VALUE!</v>
      </c>
    </row>
    <row r="3881" spans="1:15" hidden="1">
      <c r="A3881" s="31" t="s">
        <v>9849</v>
      </c>
      <c r="B3881" s="31" t="s">
        <v>15579</v>
      </c>
      <c r="C3881" s="31" t="s">
        <v>15580</v>
      </c>
      <c r="D3881" s="32">
        <v>44099</v>
      </c>
      <c r="E3881" s="31" t="s">
        <v>15581</v>
      </c>
      <c r="F3881" s="31" t="s">
        <v>15563</v>
      </c>
      <c r="G3881" s="33">
        <v>-2838</v>
      </c>
      <c r="H3881" s="33">
        <v>-2838</v>
      </c>
      <c r="I3881" s="31" t="s">
        <v>9762</v>
      </c>
      <c r="J3881" s="31" t="s">
        <v>9763</v>
      </c>
      <c r="K3881" s="33">
        <v>-2838</v>
      </c>
      <c r="L3881" s="31" t="s">
        <v>9764</v>
      </c>
      <c r="M3881" t="e">
        <f t="shared" si="175"/>
        <v>#VALUE!</v>
      </c>
    </row>
    <row r="3882" spans="1:15" hidden="1">
      <c r="A3882" s="31" t="s">
        <v>9849</v>
      </c>
      <c r="B3882" s="31" t="s">
        <v>15582</v>
      </c>
      <c r="C3882" s="31" t="s">
        <v>15583</v>
      </c>
      <c r="D3882" s="32">
        <v>44103</v>
      </c>
      <c r="E3882" s="31" t="s">
        <v>15584</v>
      </c>
      <c r="F3882" s="31" t="s">
        <v>12612</v>
      </c>
      <c r="G3882" s="33">
        <v>-297139.20000000001</v>
      </c>
      <c r="H3882" s="33">
        <v>-297139.20000000001</v>
      </c>
      <c r="I3882" s="31" t="s">
        <v>9762</v>
      </c>
      <c r="J3882" s="31" t="s">
        <v>9763</v>
      </c>
      <c r="K3882" s="33">
        <v>-297139.20000000001</v>
      </c>
      <c r="L3882" s="31" t="s">
        <v>9764</v>
      </c>
      <c r="M3882">
        <f t="shared" si="175"/>
        <v>11</v>
      </c>
      <c r="N3882" t="str">
        <f t="shared" ref="N3882:N3883" si="176">MID(E3882,M3882,10)</f>
        <v>PO63000418</v>
      </c>
      <c r="O3882" t="e">
        <f>VLOOKUP(N3882,'1_คตง_ภาพรวม'!L3882:M3932,2,FALSE)</f>
        <v>#N/A</v>
      </c>
    </row>
    <row r="3883" spans="1:15" hidden="1">
      <c r="A3883" s="31" t="s">
        <v>9849</v>
      </c>
      <c r="B3883" s="31" t="s">
        <v>15582</v>
      </c>
      <c r="C3883" s="31" t="s">
        <v>15583</v>
      </c>
      <c r="D3883" s="32">
        <v>44103</v>
      </c>
      <c r="E3883" s="31" t="s">
        <v>15584</v>
      </c>
      <c r="F3883" s="31" t="s">
        <v>9875</v>
      </c>
      <c r="G3883" s="33">
        <v>297139.20000000001</v>
      </c>
      <c r="H3883" s="33">
        <v>297139.20000000001</v>
      </c>
      <c r="I3883" s="31" t="s">
        <v>9762</v>
      </c>
      <c r="J3883" s="31" t="s">
        <v>9763</v>
      </c>
      <c r="K3883" s="33">
        <v>297139.20000000001</v>
      </c>
      <c r="L3883" s="31" t="s">
        <v>9764</v>
      </c>
      <c r="M3883">
        <f t="shared" si="175"/>
        <v>11</v>
      </c>
      <c r="N3883" t="str">
        <f t="shared" si="176"/>
        <v>PO63000418</v>
      </c>
      <c r="O3883" t="e">
        <f>VLOOKUP(N3883,'1_คตง_ภาพรวม'!L3883:M3933,2,FALSE)</f>
        <v>#N/A</v>
      </c>
    </row>
    <row r="3884" spans="1:15" hidden="1">
      <c r="A3884" s="31" t="s">
        <v>9849</v>
      </c>
      <c r="B3884" s="31" t="s">
        <v>15585</v>
      </c>
      <c r="C3884" s="31" t="s">
        <v>15586</v>
      </c>
      <c r="D3884" s="32">
        <v>44103</v>
      </c>
      <c r="E3884" s="31" t="s">
        <v>15587</v>
      </c>
      <c r="F3884" s="31" t="s">
        <v>12612</v>
      </c>
      <c r="G3884" s="33">
        <v>-135842.06</v>
      </c>
      <c r="H3884" s="33">
        <v>-135842.06</v>
      </c>
      <c r="I3884" s="31" t="s">
        <v>9762</v>
      </c>
      <c r="J3884" s="31" t="s">
        <v>9763</v>
      </c>
      <c r="K3884" s="33">
        <v>-135842.06</v>
      </c>
      <c r="L3884" s="31" t="s">
        <v>9764</v>
      </c>
      <c r="M3884" t="e">
        <f t="shared" si="175"/>
        <v>#VALUE!</v>
      </c>
    </row>
    <row r="3885" spans="1:15" hidden="1">
      <c r="A3885" s="31" t="s">
        <v>9849</v>
      </c>
      <c r="B3885" s="31" t="s">
        <v>15585</v>
      </c>
      <c r="C3885" s="31" t="s">
        <v>15586</v>
      </c>
      <c r="D3885" s="32">
        <v>44103</v>
      </c>
      <c r="E3885" s="31" t="s">
        <v>15587</v>
      </c>
      <c r="F3885" s="31" t="s">
        <v>9997</v>
      </c>
      <c r="G3885" s="33">
        <v>135842.06</v>
      </c>
      <c r="H3885" s="33">
        <v>135842.06</v>
      </c>
      <c r="I3885" s="31" t="s">
        <v>9762</v>
      </c>
      <c r="J3885" s="31" t="s">
        <v>9763</v>
      </c>
      <c r="K3885" s="33">
        <v>135842.06</v>
      </c>
      <c r="L3885" s="31" t="s">
        <v>9764</v>
      </c>
      <c r="M3885" t="e">
        <f t="shared" si="175"/>
        <v>#VALUE!</v>
      </c>
    </row>
    <row r="3886" spans="1:15" hidden="1">
      <c r="A3886" s="31" t="s">
        <v>9849</v>
      </c>
      <c r="B3886" s="31" t="s">
        <v>15588</v>
      </c>
      <c r="C3886" s="31" t="s">
        <v>15589</v>
      </c>
      <c r="D3886" s="32">
        <v>44103</v>
      </c>
      <c r="E3886" s="31" t="s">
        <v>15590</v>
      </c>
      <c r="F3886" s="31" t="s">
        <v>12612</v>
      </c>
      <c r="G3886" s="33">
        <v>-133599.57</v>
      </c>
      <c r="H3886" s="33">
        <v>-133599.57</v>
      </c>
      <c r="I3886" s="31" t="s">
        <v>9762</v>
      </c>
      <c r="J3886" s="31" t="s">
        <v>9763</v>
      </c>
      <c r="K3886" s="33">
        <v>-133599.57</v>
      </c>
      <c r="L3886" s="31" t="s">
        <v>9764</v>
      </c>
      <c r="M3886" t="e">
        <f t="shared" si="175"/>
        <v>#VALUE!</v>
      </c>
    </row>
    <row r="3887" spans="1:15" hidden="1">
      <c r="A3887" s="31" t="s">
        <v>9849</v>
      </c>
      <c r="B3887" s="31" t="s">
        <v>15588</v>
      </c>
      <c r="C3887" s="31" t="s">
        <v>15589</v>
      </c>
      <c r="D3887" s="32">
        <v>44103</v>
      </c>
      <c r="E3887" s="31" t="s">
        <v>15590</v>
      </c>
      <c r="F3887" s="31" t="s">
        <v>9997</v>
      </c>
      <c r="G3887" s="33">
        <v>133599.57</v>
      </c>
      <c r="H3887" s="33">
        <v>133599.57</v>
      </c>
      <c r="I3887" s="31" t="s">
        <v>9762</v>
      </c>
      <c r="J3887" s="31" t="s">
        <v>9763</v>
      </c>
      <c r="K3887" s="33">
        <v>133599.57</v>
      </c>
      <c r="L3887" s="31" t="s">
        <v>9764</v>
      </c>
      <c r="M3887" t="e">
        <f t="shared" si="175"/>
        <v>#VALUE!</v>
      </c>
    </row>
    <row r="3888" spans="1:15" hidden="1">
      <c r="A3888" s="31" t="s">
        <v>9849</v>
      </c>
      <c r="B3888" s="31" t="s">
        <v>15591</v>
      </c>
      <c r="C3888" s="31" t="s">
        <v>15592</v>
      </c>
      <c r="D3888" s="32">
        <v>44103</v>
      </c>
      <c r="E3888" s="31" t="s">
        <v>15593</v>
      </c>
      <c r="F3888" s="31" t="s">
        <v>12612</v>
      </c>
      <c r="G3888" s="33">
        <v>-101383.85</v>
      </c>
      <c r="H3888" s="33">
        <v>-101383.85</v>
      </c>
      <c r="I3888" s="31" t="s">
        <v>9762</v>
      </c>
      <c r="J3888" s="31" t="s">
        <v>9763</v>
      </c>
      <c r="K3888" s="33">
        <v>-101383.85</v>
      </c>
      <c r="L3888" s="31" t="s">
        <v>9764</v>
      </c>
      <c r="M3888" t="e">
        <f t="shared" si="175"/>
        <v>#VALUE!</v>
      </c>
    </row>
    <row r="3889" spans="1:15" hidden="1">
      <c r="A3889" s="31" t="s">
        <v>9849</v>
      </c>
      <c r="B3889" s="31" t="s">
        <v>15591</v>
      </c>
      <c r="C3889" s="31" t="s">
        <v>15592</v>
      </c>
      <c r="D3889" s="32">
        <v>44103</v>
      </c>
      <c r="E3889" s="31" t="s">
        <v>15593</v>
      </c>
      <c r="F3889" s="31" t="s">
        <v>9997</v>
      </c>
      <c r="G3889" s="33">
        <v>102407.93</v>
      </c>
      <c r="H3889" s="33">
        <v>102407.93</v>
      </c>
      <c r="I3889" s="31" t="s">
        <v>9762</v>
      </c>
      <c r="J3889" s="31" t="s">
        <v>9763</v>
      </c>
      <c r="K3889" s="33">
        <v>102407.93</v>
      </c>
      <c r="L3889" s="31" t="s">
        <v>9764</v>
      </c>
      <c r="M3889" t="e">
        <f t="shared" si="175"/>
        <v>#VALUE!</v>
      </c>
    </row>
    <row r="3890" spans="1:15" hidden="1">
      <c r="A3890" s="31" t="s">
        <v>9849</v>
      </c>
      <c r="B3890" s="31" t="s">
        <v>15591</v>
      </c>
      <c r="C3890" s="31" t="s">
        <v>15592</v>
      </c>
      <c r="D3890" s="32">
        <v>44103</v>
      </c>
      <c r="E3890" s="31" t="s">
        <v>15593</v>
      </c>
      <c r="F3890" s="31" t="s">
        <v>10090</v>
      </c>
      <c r="G3890" s="33">
        <v>-1024.08</v>
      </c>
      <c r="H3890" s="33">
        <v>-1024.08</v>
      </c>
      <c r="I3890" s="31" t="s">
        <v>9762</v>
      </c>
      <c r="J3890" s="31" t="s">
        <v>9763</v>
      </c>
      <c r="K3890" s="33">
        <v>-1024.08</v>
      </c>
      <c r="L3890" s="31" t="s">
        <v>9764</v>
      </c>
      <c r="M3890" t="e">
        <f t="shared" si="175"/>
        <v>#VALUE!</v>
      </c>
    </row>
    <row r="3891" spans="1:15" hidden="1">
      <c r="A3891" s="31" t="s">
        <v>9849</v>
      </c>
      <c r="B3891" s="31" t="s">
        <v>15594</v>
      </c>
      <c r="C3891" s="31" t="s">
        <v>15595</v>
      </c>
      <c r="D3891" s="32">
        <v>44103</v>
      </c>
      <c r="E3891" s="31" t="s">
        <v>15596</v>
      </c>
      <c r="F3891" s="31" t="s">
        <v>12612</v>
      </c>
      <c r="G3891" s="33">
        <v>-94646.68</v>
      </c>
      <c r="H3891" s="33">
        <v>-94646.68</v>
      </c>
      <c r="I3891" s="31" t="s">
        <v>9762</v>
      </c>
      <c r="J3891" s="31" t="s">
        <v>9763</v>
      </c>
      <c r="K3891" s="33">
        <v>-94646.68</v>
      </c>
      <c r="L3891" s="31" t="s">
        <v>9764</v>
      </c>
      <c r="M3891" t="e">
        <f t="shared" si="175"/>
        <v>#VALUE!</v>
      </c>
    </row>
    <row r="3892" spans="1:15" hidden="1">
      <c r="A3892" s="31" t="s">
        <v>9849</v>
      </c>
      <c r="B3892" s="31" t="s">
        <v>15594</v>
      </c>
      <c r="C3892" s="31" t="s">
        <v>15595</v>
      </c>
      <c r="D3892" s="32">
        <v>44103</v>
      </c>
      <c r="E3892" s="31" t="s">
        <v>15596</v>
      </c>
      <c r="F3892" s="31" t="s">
        <v>9997</v>
      </c>
      <c r="G3892" s="33">
        <v>95602.71</v>
      </c>
      <c r="H3892" s="33">
        <v>95602.71</v>
      </c>
      <c r="I3892" s="31" t="s">
        <v>9762</v>
      </c>
      <c r="J3892" s="31" t="s">
        <v>9763</v>
      </c>
      <c r="K3892" s="33">
        <v>95602.71</v>
      </c>
      <c r="L3892" s="31" t="s">
        <v>9764</v>
      </c>
      <c r="M3892" t="e">
        <f t="shared" si="175"/>
        <v>#VALUE!</v>
      </c>
    </row>
    <row r="3893" spans="1:15" hidden="1">
      <c r="A3893" s="31" t="s">
        <v>9849</v>
      </c>
      <c r="B3893" s="31" t="s">
        <v>15594</v>
      </c>
      <c r="C3893" s="31" t="s">
        <v>15595</v>
      </c>
      <c r="D3893" s="32">
        <v>44103</v>
      </c>
      <c r="E3893" s="31" t="s">
        <v>15596</v>
      </c>
      <c r="F3893" s="31" t="s">
        <v>10090</v>
      </c>
      <c r="G3893" s="33">
        <v>-956.03</v>
      </c>
      <c r="H3893" s="33">
        <v>-956.03</v>
      </c>
      <c r="I3893" s="31" t="s">
        <v>9762</v>
      </c>
      <c r="J3893" s="31" t="s">
        <v>9763</v>
      </c>
      <c r="K3893" s="33">
        <v>-956.03</v>
      </c>
      <c r="L3893" s="31" t="s">
        <v>9764</v>
      </c>
      <c r="M3893" t="e">
        <f t="shared" si="175"/>
        <v>#VALUE!</v>
      </c>
    </row>
    <row r="3894" spans="1:15" hidden="1">
      <c r="A3894" s="31" t="s">
        <v>9849</v>
      </c>
      <c r="B3894" s="31" t="s">
        <v>15597</v>
      </c>
      <c r="C3894" s="31" t="s">
        <v>15598</v>
      </c>
      <c r="D3894" s="32">
        <v>44103</v>
      </c>
      <c r="E3894" s="31" t="s">
        <v>15599</v>
      </c>
      <c r="F3894" s="31" t="s">
        <v>12612</v>
      </c>
      <c r="G3894" s="33">
        <v>-176220</v>
      </c>
      <c r="H3894" s="33">
        <v>-176220</v>
      </c>
      <c r="I3894" s="31" t="s">
        <v>9762</v>
      </c>
      <c r="J3894" s="31" t="s">
        <v>9763</v>
      </c>
      <c r="K3894" s="33">
        <v>-176220</v>
      </c>
      <c r="L3894" s="31" t="s">
        <v>9764</v>
      </c>
      <c r="M3894" t="e">
        <f t="shared" si="175"/>
        <v>#VALUE!</v>
      </c>
    </row>
    <row r="3895" spans="1:15" hidden="1">
      <c r="A3895" s="31" t="s">
        <v>9849</v>
      </c>
      <c r="B3895" s="31" t="s">
        <v>15597</v>
      </c>
      <c r="C3895" s="31" t="s">
        <v>15598</v>
      </c>
      <c r="D3895" s="32">
        <v>44103</v>
      </c>
      <c r="E3895" s="31" t="s">
        <v>15599</v>
      </c>
      <c r="F3895" s="31" t="s">
        <v>9997</v>
      </c>
      <c r="G3895" s="33">
        <v>178000</v>
      </c>
      <c r="H3895" s="33">
        <v>178000</v>
      </c>
      <c r="I3895" s="31" t="s">
        <v>9762</v>
      </c>
      <c r="J3895" s="31" t="s">
        <v>9763</v>
      </c>
      <c r="K3895" s="33">
        <v>178000</v>
      </c>
      <c r="L3895" s="31" t="s">
        <v>9764</v>
      </c>
      <c r="M3895" t="e">
        <f t="shared" si="175"/>
        <v>#VALUE!</v>
      </c>
    </row>
    <row r="3896" spans="1:15" hidden="1">
      <c r="A3896" s="31" t="s">
        <v>9849</v>
      </c>
      <c r="B3896" s="31" t="s">
        <v>15597</v>
      </c>
      <c r="C3896" s="31" t="s">
        <v>15598</v>
      </c>
      <c r="D3896" s="32">
        <v>44103</v>
      </c>
      <c r="E3896" s="31" t="s">
        <v>15599</v>
      </c>
      <c r="F3896" s="31" t="s">
        <v>10090</v>
      </c>
      <c r="G3896" s="33">
        <v>-1780</v>
      </c>
      <c r="H3896" s="33">
        <v>-1780</v>
      </c>
      <c r="I3896" s="31" t="s">
        <v>9762</v>
      </c>
      <c r="J3896" s="31" t="s">
        <v>9763</v>
      </c>
      <c r="K3896" s="33">
        <v>-1780</v>
      </c>
      <c r="L3896" s="31" t="s">
        <v>9764</v>
      </c>
      <c r="M3896" t="e">
        <f t="shared" si="175"/>
        <v>#VALUE!</v>
      </c>
    </row>
    <row r="3897" spans="1:15" hidden="1">
      <c r="A3897" s="31" t="s">
        <v>9849</v>
      </c>
      <c r="B3897" s="31" t="s">
        <v>15600</v>
      </c>
      <c r="C3897" s="31" t="s">
        <v>15601</v>
      </c>
      <c r="D3897" s="32">
        <v>44103</v>
      </c>
      <c r="E3897" s="31" t="s">
        <v>15602</v>
      </c>
      <c r="F3897" s="31" t="s">
        <v>12612</v>
      </c>
      <c r="G3897" s="33">
        <v>-32966.94</v>
      </c>
      <c r="H3897" s="33">
        <v>-32966.94</v>
      </c>
      <c r="I3897" s="31" t="s">
        <v>9762</v>
      </c>
      <c r="J3897" s="31" t="s">
        <v>9763</v>
      </c>
      <c r="K3897" s="33">
        <v>-32966.94</v>
      </c>
      <c r="L3897" s="31" t="s">
        <v>9764</v>
      </c>
      <c r="M3897" t="e">
        <f t="shared" si="175"/>
        <v>#VALUE!</v>
      </c>
    </row>
    <row r="3898" spans="1:15" hidden="1">
      <c r="A3898" s="31" t="s">
        <v>9849</v>
      </c>
      <c r="B3898" s="31" t="s">
        <v>15600</v>
      </c>
      <c r="C3898" s="31" t="s">
        <v>15601</v>
      </c>
      <c r="D3898" s="32">
        <v>44103</v>
      </c>
      <c r="E3898" s="31" t="s">
        <v>15602</v>
      </c>
      <c r="F3898" s="31" t="s">
        <v>9997</v>
      </c>
      <c r="G3898" s="33">
        <v>33299.94</v>
      </c>
      <c r="H3898" s="33">
        <v>33299.94</v>
      </c>
      <c r="I3898" s="31" t="s">
        <v>9762</v>
      </c>
      <c r="J3898" s="31" t="s">
        <v>9763</v>
      </c>
      <c r="K3898" s="33">
        <v>33299.94</v>
      </c>
      <c r="L3898" s="31" t="s">
        <v>9764</v>
      </c>
      <c r="M3898" t="e">
        <f t="shared" si="175"/>
        <v>#VALUE!</v>
      </c>
    </row>
    <row r="3899" spans="1:15" hidden="1">
      <c r="A3899" s="31" t="s">
        <v>9849</v>
      </c>
      <c r="B3899" s="31" t="s">
        <v>15600</v>
      </c>
      <c r="C3899" s="31" t="s">
        <v>15601</v>
      </c>
      <c r="D3899" s="32">
        <v>44103</v>
      </c>
      <c r="E3899" s="31" t="s">
        <v>15602</v>
      </c>
      <c r="F3899" s="31" t="s">
        <v>10090</v>
      </c>
      <c r="G3899" s="33">
        <v>-333</v>
      </c>
      <c r="H3899" s="33">
        <v>-333</v>
      </c>
      <c r="I3899" s="31" t="s">
        <v>9762</v>
      </c>
      <c r="J3899" s="31" t="s">
        <v>9763</v>
      </c>
      <c r="K3899" s="33">
        <v>-333</v>
      </c>
      <c r="L3899" s="31" t="s">
        <v>9764</v>
      </c>
      <c r="M3899" t="e">
        <f t="shared" si="175"/>
        <v>#VALUE!</v>
      </c>
    </row>
    <row r="3900" spans="1:15" hidden="1">
      <c r="A3900" s="31" t="s">
        <v>9849</v>
      </c>
      <c r="B3900" s="31" t="s">
        <v>15603</v>
      </c>
      <c r="C3900" s="31" t="s">
        <v>15604</v>
      </c>
      <c r="D3900" s="32">
        <v>44103</v>
      </c>
      <c r="E3900" s="31" t="s">
        <v>15605</v>
      </c>
      <c r="F3900" s="31" t="s">
        <v>12612</v>
      </c>
      <c r="G3900" s="33">
        <v>-85128.05</v>
      </c>
      <c r="H3900" s="33">
        <v>-85128.05</v>
      </c>
      <c r="I3900" s="31" t="s">
        <v>9762</v>
      </c>
      <c r="J3900" s="31" t="s">
        <v>9763</v>
      </c>
      <c r="K3900" s="33">
        <v>-85128.05</v>
      </c>
      <c r="L3900" s="31" t="s">
        <v>9764</v>
      </c>
      <c r="M3900" t="e">
        <f t="shared" si="175"/>
        <v>#VALUE!</v>
      </c>
    </row>
    <row r="3901" spans="1:15" hidden="1">
      <c r="A3901" s="31" t="s">
        <v>9849</v>
      </c>
      <c r="B3901" s="31" t="s">
        <v>15603</v>
      </c>
      <c r="C3901" s="31" t="s">
        <v>15604</v>
      </c>
      <c r="D3901" s="32">
        <v>44103</v>
      </c>
      <c r="E3901" s="31" t="s">
        <v>15605</v>
      </c>
      <c r="F3901" s="31" t="s">
        <v>9997</v>
      </c>
      <c r="G3901" s="33">
        <v>85987.93</v>
      </c>
      <c r="H3901" s="33">
        <v>85987.93</v>
      </c>
      <c r="I3901" s="31" t="s">
        <v>9762</v>
      </c>
      <c r="J3901" s="31" t="s">
        <v>9763</v>
      </c>
      <c r="K3901" s="33">
        <v>85987.93</v>
      </c>
      <c r="L3901" s="31" t="s">
        <v>9764</v>
      </c>
      <c r="M3901" t="e">
        <f t="shared" si="175"/>
        <v>#VALUE!</v>
      </c>
    </row>
    <row r="3902" spans="1:15" hidden="1">
      <c r="A3902" s="31" t="s">
        <v>9849</v>
      </c>
      <c r="B3902" s="31" t="s">
        <v>15603</v>
      </c>
      <c r="C3902" s="31" t="s">
        <v>15604</v>
      </c>
      <c r="D3902" s="32">
        <v>44103</v>
      </c>
      <c r="E3902" s="31" t="s">
        <v>15605</v>
      </c>
      <c r="F3902" s="31" t="s">
        <v>10090</v>
      </c>
      <c r="G3902" s="33">
        <v>-859.88</v>
      </c>
      <c r="H3902" s="33">
        <v>-859.88</v>
      </c>
      <c r="I3902" s="31" t="s">
        <v>9762</v>
      </c>
      <c r="J3902" s="31" t="s">
        <v>9763</v>
      </c>
      <c r="K3902" s="33">
        <v>-859.88</v>
      </c>
      <c r="L3902" s="31" t="s">
        <v>9764</v>
      </c>
      <c r="M3902" t="e">
        <f t="shared" si="175"/>
        <v>#VALUE!</v>
      </c>
    </row>
    <row r="3903" spans="1:15" hidden="1">
      <c r="A3903" s="31" t="s">
        <v>9849</v>
      </c>
      <c r="B3903" s="31" t="s">
        <v>15606</v>
      </c>
      <c r="C3903" s="31" t="s">
        <v>15607</v>
      </c>
      <c r="D3903" s="32">
        <v>44103</v>
      </c>
      <c r="E3903" s="31" t="s">
        <v>15608</v>
      </c>
      <c r="F3903" s="31" t="s">
        <v>12612</v>
      </c>
      <c r="G3903" s="33">
        <v>-6000</v>
      </c>
      <c r="H3903" s="33">
        <v>-6000</v>
      </c>
      <c r="I3903" s="31" t="s">
        <v>9762</v>
      </c>
      <c r="J3903" s="31" t="s">
        <v>9763</v>
      </c>
      <c r="K3903" s="33">
        <v>-6000</v>
      </c>
      <c r="L3903" s="31" t="s">
        <v>9764</v>
      </c>
      <c r="M3903">
        <f t="shared" si="175"/>
        <v>11</v>
      </c>
      <c r="N3903" t="str">
        <f t="shared" ref="N3903:N3904" si="177">MID(E3903,M3903,10)</f>
        <v>PO63000864</v>
      </c>
      <c r="O3903" t="e">
        <f>VLOOKUP(N3903,'1_คตง_ภาพรวม'!L3903:M3953,2,FALSE)</f>
        <v>#N/A</v>
      </c>
    </row>
    <row r="3904" spans="1:15" hidden="1">
      <c r="A3904" s="31" t="s">
        <v>9849</v>
      </c>
      <c r="B3904" s="31" t="s">
        <v>15606</v>
      </c>
      <c r="C3904" s="31" t="s">
        <v>15607</v>
      </c>
      <c r="D3904" s="32">
        <v>44103</v>
      </c>
      <c r="E3904" s="31" t="s">
        <v>15608</v>
      </c>
      <c r="F3904" s="31" t="s">
        <v>9875</v>
      </c>
      <c r="G3904" s="33">
        <v>6000</v>
      </c>
      <c r="H3904" s="33">
        <v>6000</v>
      </c>
      <c r="I3904" s="31" t="s">
        <v>9762</v>
      </c>
      <c r="J3904" s="31" t="s">
        <v>9763</v>
      </c>
      <c r="K3904" s="33">
        <v>6000</v>
      </c>
      <c r="L3904" s="31" t="s">
        <v>9764</v>
      </c>
      <c r="M3904">
        <f t="shared" si="175"/>
        <v>11</v>
      </c>
      <c r="N3904" t="str">
        <f t="shared" si="177"/>
        <v>PO63000864</v>
      </c>
      <c r="O3904" t="e">
        <f>VLOOKUP(N3904,'1_คตง_ภาพรวม'!L3904:M3954,2,FALSE)</f>
        <v>#N/A</v>
      </c>
    </row>
    <row r="3905" spans="1:13" hidden="1">
      <c r="A3905" s="31" t="s">
        <v>9849</v>
      </c>
      <c r="B3905" s="31" t="s">
        <v>15609</v>
      </c>
      <c r="C3905" s="31" t="s">
        <v>15610</v>
      </c>
      <c r="D3905" s="32">
        <v>44099</v>
      </c>
      <c r="E3905" s="31" t="s">
        <v>15611</v>
      </c>
      <c r="F3905" s="31" t="s">
        <v>12612</v>
      </c>
      <c r="G3905" s="33">
        <v>-212791</v>
      </c>
      <c r="H3905" s="33">
        <v>-212791</v>
      </c>
      <c r="I3905" s="31" t="s">
        <v>9762</v>
      </c>
      <c r="J3905" s="31" t="s">
        <v>9763</v>
      </c>
      <c r="K3905" s="33">
        <v>-212791</v>
      </c>
      <c r="L3905" s="31" t="s">
        <v>9764</v>
      </c>
      <c r="M3905" t="e">
        <f t="shared" si="175"/>
        <v>#VALUE!</v>
      </c>
    </row>
    <row r="3906" spans="1:13" hidden="1">
      <c r="A3906" s="31" t="s">
        <v>9849</v>
      </c>
      <c r="B3906" s="31" t="s">
        <v>15609</v>
      </c>
      <c r="C3906" s="31" t="s">
        <v>15610</v>
      </c>
      <c r="D3906" s="32">
        <v>44099</v>
      </c>
      <c r="E3906" s="31" t="s">
        <v>15611</v>
      </c>
      <c r="F3906" s="31" t="s">
        <v>9867</v>
      </c>
      <c r="G3906" s="33">
        <v>212791</v>
      </c>
      <c r="H3906" s="33">
        <v>212791</v>
      </c>
      <c r="I3906" s="31" t="s">
        <v>9762</v>
      </c>
      <c r="J3906" s="31" t="s">
        <v>9763</v>
      </c>
      <c r="K3906" s="33">
        <v>212791</v>
      </c>
      <c r="L3906" s="31" t="s">
        <v>9764</v>
      </c>
      <c r="M3906" t="e">
        <f t="shared" si="175"/>
        <v>#VALUE!</v>
      </c>
    </row>
    <row r="3907" spans="1:13" hidden="1">
      <c r="A3907" s="31" t="s">
        <v>9849</v>
      </c>
      <c r="B3907" s="31" t="s">
        <v>15612</v>
      </c>
      <c r="C3907" s="31" t="s">
        <v>15613</v>
      </c>
      <c r="D3907" s="32">
        <v>44097</v>
      </c>
      <c r="E3907" s="31" t="s">
        <v>15614</v>
      </c>
      <c r="F3907" s="31" t="s">
        <v>13733</v>
      </c>
      <c r="G3907" s="33">
        <v>-8702500</v>
      </c>
      <c r="H3907" s="33">
        <v>-8702500</v>
      </c>
      <c r="I3907" s="31" t="s">
        <v>9762</v>
      </c>
      <c r="J3907" s="31" t="s">
        <v>9763</v>
      </c>
      <c r="K3907" s="33">
        <v>-8702500</v>
      </c>
      <c r="L3907" s="31" t="s">
        <v>9764</v>
      </c>
      <c r="M3907" t="e">
        <f t="shared" ref="M3907:M3970" si="178">FIND("PO",E3907)</f>
        <v>#VALUE!</v>
      </c>
    </row>
    <row r="3908" spans="1:13" hidden="1">
      <c r="A3908" s="31" t="s">
        <v>9849</v>
      </c>
      <c r="B3908" s="31" t="s">
        <v>15612</v>
      </c>
      <c r="C3908" s="31" t="s">
        <v>15613</v>
      </c>
      <c r="D3908" s="32">
        <v>44097</v>
      </c>
      <c r="E3908" s="31" t="s">
        <v>15614</v>
      </c>
      <c r="F3908" s="31" t="s">
        <v>10443</v>
      </c>
      <c r="G3908" s="33">
        <v>8702500</v>
      </c>
      <c r="H3908" s="33">
        <v>8702500</v>
      </c>
      <c r="I3908" s="31" t="s">
        <v>9762</v>
      </c>
      <c r="J3908" s="31" t="s">
        <v>9763</v>
      </c>
      <c r="K3908" s="33">
        <v>8702500</v>
      </c>
      <c r="L3908" s="31" t="s">
        <v>9764</v>
      </c>
      <c r="M3908" t="e">
        <f t="shared" si="178"/>
        <v>#VALUE!</v>
      </c>
    </row>
    <row r="3909" spans="1:13" hidden="1">
      <c r="A3909" s="31" t="s">
        <v>9849</v>
      </c>
      <c r="B3909" s="31" t="s">
        <v>15615</v>
      </c>
      <c r="C3909" s="31" t="s">
        <v>15616</v>
      </c>
      <c r="D3909" s="32">
        <v>44097</v>
      </c>
      <c r="E3909" s="31" t="s">
        <v>15617</v>
      </c>
      <c r="F3909" s="31" t="s">
        <v>13733</v>
      </c>
      <c r="G3909" s="33">
        <v>-145109500</v>
      </c>
      <c r="H3909" s="33">
        <v>-145109500</v>
      </c>
      <c r="I3909" s="31" t="s">
        <v>9762</v>
      </c>
      <c r="J3909" s="31" t="s">
        <v>9763</v>
      </c>
      <c r="K3909" s="33">
        <v>-145109500</v>
      </c>
      <c r="L3909" s="31" t="s">
        <v>9764</v>
      </c>
      <c r="M3909" t="e">
        <f t="shared" si="178"/>
        <v>#VALUE!</v>
      </c>
    </row>
    <row r="3910" spans="1:13" hidden="1">
      <c r="A3910" s="31" t="s">
        <v>9849</v>
      </c>
      <c r="B3910" s="31" t="s">
        <v>15615</v>
      </c>
      <c r="C3910" s="31" t="s">
        <v>15616</v>
      </c>
      <c r="D3910" s="32">
        <v>44097</v>
      </c>
      <c r="E3910" s="31" t="s">
        <v>15617</v>
      </c>
      <c r="F3910" s="31" t="s">
        <v>10443</v>
      </c>
      <c r="G3910" s="33">
        <v>145109500</v>
      </c>
      <c r="H3910" s="33">
        <v>145109500</v>
      </c>
      <c r="I3910" s="31" t="s">
        <v>9762</v>
      </c>
      <c r="J3910" s="31" t="s">
        <v>9763</v>
      </c>
      <c r="K3910" s="33">
        <v>145109500</v>
      </c>
      <c r="L3910" s="31" t="s">
        <v>9764</v>
      </c>
      <c r="M3910" t="e">
        <f t="shared" si="178"/>
        <v>#VALUE!</v>
      </c>
    </row>
    <row r="3911" spans="1:13" hidden="1">
      <c r="A3911" s="31" t="s">
        <v>9849</v>
      </c>
      <c r="B3911" s="31" t="s">
        <v>15618</v>
      </c>
      <c r="C3911" s="31" t="s">
        <v>15619</v>
      </c>
      <c r="D3911" s="32">
        <v>44097</v>
      </c>
      <c r="E3911" s="31" t="s">
        <v>15620</v>
      </c>
      <c r="F3911" s="31" t="s">
        <v>13733</v>
      </c>
      <c r="G3911" s="33">
        <v>-159694500</v>
      </c>
      <c r="H3911" s="33">
        <v>-159694500</v>
      </c>
      <c r="I3911" s="31" t="s">
        <v>9762</v>
      </c>
      <c r="J3911" s="31" t="s">
        <v>9763</v>
      </c>
      <c r="K3911" s="33">
        <v>-159694500</v>
      </c>
      <c r="L3911" s="31" t="s">
        <v>9764</v>
      </c>
      <c r="M3911" t="e">
        <f t="shared" si="178"/>
        <v>#VALUE!</v>
      </c>
    </row>
    <row r="3912" spans="1:13" hidden="1">
      <c r="A3912" s="31" t="s">
        <v>9849</v>
      </c>
      <c r="B3912" s="31" t="s">
        <v>15618</v>
      </c>
      <c r="C3912" s="31" t="s">
        <v>15619</v>
      </c>
      <c r="D3912" s="32">
        <v>44097</v>
      </c>
      <c r="E3912" s="31" t="s">
        <v>15620</v>
      </c>
      <c r="F3912" s="31" t="s">
        <v>10443</v>
      </c>
      <c r="G3912" s="33">
        <v>159694500</v>
      </c>
      <c r="H3912" s="33">
        <v>159694500</v>
      </c>
      <c r="I3912" s="31" t="s">
        <v>9762</v>
      </c>
      <c r="J3912" s="31" t="s">
        <v>9763</v>
      </c>
      <c r="K3912" s="33">
        <v>159694500</v>
      </c>
      <c r="L3912" s="31" t="s">
        <v>9764</v>
      </c>
      <c r="M3912" t="e">
        <f t="shared" si="178"/>
        <v>#VALUE!</v>
      </c>
    </row>
    <row r="3913" spans="1:13" hidden="1">
      <c r="A3913" s="31" t="s">
        <v>9849</v>
      </c>
      <c r="B3913" s="31" t="s">
        <v>15621</v>
      </c>
      <c r="C3913" s="31" t="s">
        <v>15622</v>
      </c>
      <c r="D3913" s="32">
        <v>44097</v>
      </c>
      <c r="E3913" s="31" t="s">
        <v>15623</v>
      </c>
      <c r="F3913" s="31" t="s">
        <v>13733</v>
      </c>
      <c r="G3913" s="33">
        <v>-114816000</v>
      </c>
      <c r="H3913" s="33">
        <v>-114816000</v>
      </c>
      <c r="I3913" s="31" t="s">
        <v>9762</v>
      </c>
      <c r="J3913" s="31" t="s">
        <v>9763</v>
      </c>
      <c r="K3913" s="33">
        <v>-114816000</v>
      </c>
      <c r="L3913" s="31" t="s">
        <v>9764</v>
      </c>
      <c r="M3913" t="e">
        <f t="shared" si="178"/>
        <v>#VALUE!</v>
      </c>
    </row>
    <row r="3914" spans="1:13" hidden="1">
      <c r="A3914" s="31" t="s">
        <v>9849</v>
      </c>
      <c r="B3914" s="31" t="s">
        <v>15621</v>
      </c>
      <c r="C3914" s="31" t="s">
        <v>15622</v>
      </c>
      <c r="D3914" s="32">
        <v>44097</v>
      </c>
      <c r="E3914" s="31" t="s">
        <v>15623</v>
      </c>
      <c r="F3914" s="31" t="s">
        <v>10443</v>
      </c>
      <c r="G3914" s="33">
        <v>114816000</v>
      </c>
      <c r="H3914" s="33">
        <v>114816000</v>
      </c>
      <c r="I3914" s="31" t="s">
        <v>9762</v>
      </c>
      <c r="J3914" s="31" t="s">
        <v>9763</v>
      </c>
      <c r="K3914" s="33">
        <v>114816000</v>
      </c>
      <c r="L3914" s="31" t="s">
        <v>9764</v>
      </c>
      <c r="M3914" t="e">
        <f t="shared" si="178"/>
        <v>#VALUE!</v>
      </c>
    </row>
    <row r="3915" spans="1:13" hidden="1">
      <c r="A3915" s="31" t="s">
        <v>9849</v>
      </c>
      <c r="B3915" s="31" t="s">
        <v>15624</v>
      </c>
      <c r="C3915" s="31" t="s">
        <v>15625</v>
      </c>
      <c r="D3915" s="32">
        <v>44095</v>
      </c>
      <c r="E3915" s="31" t="s">
        <v>15626</v>
      </c>
      <c r="F3915" s="31" t="s">
        <v>13733</v>
      </c>
      <c r="G3915" s="33">
        <v>-6000</v>
      </c>
      <c r="H3915" s="33">
        <v>-6000</v>
      </c>
      <c r="I3915" s="31" t="s">
        <v>9762</v>
      </c>
      <c r="J3915" s="31" t="s">
        <v>9763</v>
      </c>
      <c r="K3915" s="33">
        <v>-6000</v>
      </c>
      <c r="L3915" s="31" t="s">
        <v>9764</v>
      </c>
      <c r="M3915" t="e">
        <f t="shared" si="178"/>
        <v>#VALUE!</v>
      </c>
    </row>
    <row r="3916" spans="1:13" hidden="1">
      <c r="A3916" s="31" t="s">
        <v>9849</v>
      </c>
      <c r="B3916" s="31" t="s">
        <v>15624</v>
      </c>
      <c r="C3916" s="31" t="s">
        <v>15625</v>
      </c>
      <c r="D3916" s="32">
        <v>44095</v>
      </c>
      <c r="E3916" s="31" t="s">
        <v>15626</v>
      </c>
      <c r="F3916" s="31" t="s">
        <v>10443</v>
      </c>
      <c r="G3916" s="33">
        <v>6000</v>
      </c>
      <c r="H3916" s="33">
        <v>6000</v>
      </c>
      <c r="I3916" s="31" t="s">
        <v>9762</v>
      </c>
      <c r="J3916" s="31" t="s">
        <v>9763</v>
      </c>
      <c r="K3916" s="33">
        <v>6000</v>
      </c>
      <c r="L3916" s="31" t="s">
        <v>9764</v>
      </c>
      <c r="M3916" t="e">
        <f t="shared" si="178"/>
        <v>#VALUE!</v>
      </c>
    </row>
    <row r="3917" spans="1:13" hidden="1">
      <c r="A3917" s="31" t="s">
        <v>9849</v>
      </c>
      <c r="B3917" s="31" t="s">
        <v>15627</v>
      </c>
      <c r="C3917" s="31" t="s">
        <v>15628</v>
      </c>
      <c r="D3917" s="32">
        <v>44095</v>
      </c>
      <c r="E3917" s="31" t="s">
        <v>15629</v>
      </c>
      <c r="F3917" s="31" t="s">
        <v>13723</v>
      </c>
      <c r="G3917" s="33">
        <v>-16000</v>
      </c>
      <c r="H3917" s="33">
        <v>-16000</v>
      </c>
      <c r="I3917" s="31" t="s">
        <v>9762</v>
      </c>
      <c r="J3917" s="31" t="s">
        <v>9763</v>
      </c>
      <c r="K3917" s="33">
        <v>-16000</v>
      </c>
      <c r="L3917" s="31" t="s">
        <v>9764</v>
      </c>
      <c r="M3917" t="e">
        <f t="shared" si="178"/>
        <v>#VALUE!</v>
      </c>
    </row>
    <row r="3918" spans="1:13" hidden="1">
      <c r="A3918" s="31" t="s">
        <v>9849</v>
      </c>
      <c r="B3918" s="31" t="s">
        <v>15627</v>
      </c>
      <c r="C3918" s="31" t="s">
        <v>15628</v>
      </c>
      <c r="D3918" s="32">
        <v>44095</v>
      </c>
      <c r="E3918" s="31" t="s">
        <v>15629</v>
      </c>
      <c r="F3918" s="31" t="s">
        <v>10443</v>
      </c>
      <c r="G3918" s="33">
        <v>16000</v>
      </c>
      <c r="H3918" s="33">
        <v>16000</v>
      </c>
      <c r="I3918" s="31" t="s">
        <v>9762</v>
      </c>
      <c r="J3918" s="31" t="s">
        <v>9763</v>
      </c>
      <c r="K3918" s="33">
        <v>16000</v>
      </c>
      <c r="L3918" s="31" t="s">
        <v>9764</v>
      </c>
      <c r="M3918" t="e">
        <f t="shared" si="178"/>
        <v>#VALUE!</v>
      </c>
    </row>
    <row r="3919" spans="1:13" hidden="1">
      <c r="A3919" s="31" t="s">
        <v>9757</v>
      </c>
      <c r="B3919" s="31" t="s">
        <v>15630</v>
      </c>
      <c r="C3919" s="31" t="s">
        <v>15631</v>
      </c>
      <c r="D3919" s="32">
        <v>44099</v>
      </c>
      <c r="E3919" s="31" t="s">
        <v>15632</v>
      </c>
      <c r="F3919" s="31" t="s">
        <v>12612</v>
      </c>
      <c r="G3919" s="33">
        <v>-13937440</v>
      </c>
      <c r="H3919" s="33">
        <v>-13937440</v>
      </c>
      <c r="I3919" s="31" t="s">
        <v>9762</v>
      </c>
      <c r="J3919" s="31" t="s">
        <v>9763</v>
      </c>
      <c r="K3919" s="33">
        <v>-13937440</v>
      </c>
      <c r="L3919" s="31" t="s">
        <v>9764</v>
      </c>
      <c r="M3919" t="e">
        <f t="shared" si="178"/>
        <v>#VALUE!</v>
      </c>
    </row>
    <row r="3920" spans="1:13" hidden="1">
      <c r="A3920" s="31" t="s">
        <v>9757</v>
      </c>
      <c r="B3920" s="31" t="s">
        <v>15630</v>
      </c>
      <c r="C3920" s="31" t="s">
        <v>15631</v>
      </c>
      <c r="D3920" s="32">
        <v>44099</v>
      </c>
      <c r="E3920" s="31" t="s">
        <v>15632</v>
      </c>
      <c r="F3920" s="31" t="s">
        <v>9867</v>
      </c>
      <c r="G3920" s="33">
        <v>440</v>
      </c>
      <c r="H3920" s="33">
        <v>440</v>
      </c>
      <c r="I3920" s="31" t="s">
        <v>9762</v>
      </c>
      <c r="J3920" s="31" t="s">
        <v>9763</v>
      </c>
      <c r="K3920" s="33">
        <v>440</v>
      </c>
      <c r="L3920" s="31" t="s">
        <v>9764</v>
      </c>
      <c r="M3920" t="e">
        <f t="shared" si="178"/>
        <v>#VALUE!</v>
      </c>
    </row>
    <row r="3921" spans="1:15" hidden="1">
      <c r="A3921" s="31" t="s">
        <v>9757</v>
      </c>
      <c r="B3921" s="31" t="s">
        <v>15630</v>
      </c>
      <c r="C3921" s="31" t="s">
        <v>15631</v>
      </c>
      <c r="D3921" s="32">
        <v>44099</v>
      </c>
      <c r="E3921" s="31" t="s">
        <v>15632</v>
      </c>
      <c r="F3921" s="31" t="s">
        <v>10067</v>
      </c>
      <c r="G3921" s="33">
        <v>13937000</v>
      </c>
      <c r="H3921" s="33">
        <v>13937000</v>
      </c>
      <c r="I3921" s="31" t="s">
        <v>9762</v>
      </c>
      <c r="J3921" s="31" t="s">
        <v>9763</v>
      </c>
      <c r="K3921" s="33">
        <v>13937000</v>
      </c>
      <c r="L3921" s="31" t="s">
        <v>9764</v>
      </c>
      <c r="M3921" t="e">
        <f t="shared" si="178"/>
        <v>#VALUE!</v>
      </c>
    </row>
    <row r="3922" spans="1:15" hidden="1">
      <c r="A3922" s="31" t="s">
        <v>9849</v>
      </c>
      <c r="B3922" s="31" t="s">
        <v>15633</v>
      </c>
      <c r="C3922" s="31" t="s">
        <v>15634</v>
      </c>
      <c r="D3922" s="32">
        <v>44099</v>
      </c>
      <c r="E3922" s="31" t="s">
        <v>15635</v>
      </c>
      <c r="F3922" s="31" t="s">
        <v>12612</v>
      </c>
      <c r="G3922" s="33">
        <v>-255320</v>
      </c>
      <c r="H3922" s="33">
        <v>-255320</v>
      </c>
      <c r="I3922" s="31" t="s">
        <v>9762</v>
      </c>
      <c r="J3922" s="31" t="s">
        <v>9763</v>
      </c>
      <c r="K3922" s="33">
        <v>-255320</v>
      </c>
      <c r="L3922" s="31" t="s">
        <v>9764</v>
      </c>
      <c r="M3922" t="e">
        <f t="shared" si="178"/>
        <v>#VALUE!</v>
      </c>
    </row>
    <row r="3923" spans="1:15" hidden="1">
      <c r="A3923" s="31" t="s">
        <v>9849</v>
      </c>
      <c r="B3923" s="31" t="s">
        <v>15633</v>
      </c>
      <c r="C3923" s="31" t="s">
        <v>15634</v>
      </c>
      <c r="D3923" s="32">
        <v>44099</v>
      </c>
      <c r="E3923" s="31" t="s">
        <v>15635</v>
      </c>
      <c r="F3923" s="31" t="s">
        <v>9997</v>
      </c>
      <c r="G3923" s="33">
        <v>255320</v>
      </c>
      <c r="H3923" s="33">
        <v>255320</v>
      </c>
      <c r="I3923" s="31" t="s">
        <v>9762</v>
      </c>
      <c r="J3923" s="31" t="s">
        <v>9763</v>
      </c>
      <c r="K3923" s="33">
        <v>255320</v>
      </c>
      <c r="L3923" s="31" t="s">
        <v>9764</v>
      </c>
      <c r="M3923" t="e">
        <f t="shared" si="178"/>
        <v>#VALUE!</v>
      </c>
    </row>
    <row r="3924" spans="1:15" hidden="1">
      <c r="A3924" s="31" t="s">
        <v>9849</v>
      </c>
      <c r="B3924" s="31" t="s">
        <v>15636</v>
      </c>
      <c r="C3924" s="31" t="s">
        <v>15637</v>
      </c>
      <c r="D3924" s="32">
        <v>44099</v>
      </c>
      <c r="E3924" s="31" t="s">
        <v>15638</v>
      </c>
      <c r="F3924" s="31" t="s">
        <v>12612</v>
      </c>
      <c r="G3924" s="33">
        <v>-255320</v>
      </c>
      <c r="H3924" s="33">
        <v>-255320</v>
      </c>
      <c r="I3924" s="31" t="s">
        <v>9762</v>
      </c>
      <c r="J3924" s="31" t="s">
        <v>9763</v>
      </c>
      <c r="K3924" s="33">
        <v>-255320</v>
      </c>
      <c r="L3924" s="31" t="s">
        <v>9764</v>
      </c>
      <c r="M3924" t="e">
        <f t="shared" si="178"/>
        <v>#VALUE!</v>
      </c>
    </row>
    <row r="3925" spans="1:15" hidden="1">
      <c r="A3925" s="31" t="s">
        <v>9849</v>
      </c>
      <c r="B3925" s="31" t="s">
        <v>15636</v>
      </c>
      <c r="C3925" s="31" t="s">
        <v>15637</v>
      </c>
      <c r="D3925" s="32">
        <v>44099</v>
      </c>
      <c r="E3925" s="31" t="s">
        <v>15638</v>
      </c>
      <c r="F3925" s="31" t="s">
        <v>9997</v>
      </c>
      <c r="G3925" s="33">
        <v>255320</v>
      </c>
      <c r="H3925" s="33">
        <v>255320</v>
      </c>
      <c r="I3925" s="31" t="s">
        <v>9762</v>
      </c>
      <c r="J3925" s="31" t="s">
        <v>9763</v>
      </c>
      <c r="K3925" s="33">
        <v>255320</v>
      </c>
      <c r="L3925" s="31" t="s">
        <v>9764</v>
      </c>
      <c r="M3925" t="e">
        <f t="shared" si="178"/>
        <v>#VALUE!</v>
      </c>
    </row>
    <row r="3926" spans="1:15" hidden="1">
      <c r="A3926" s="31" t="s">
        <v>9757</v>
      </c>
      <c r="B3926" s="31" t="s">
        <v>15639</v>
      </c>
      <c r="C3926" s="31" t="s">
        <v>15640</v>
      </c>
      <c r="D3926" s="32">
        <v>44104</v>
      </c>
      <c r="E3926" s="31" t="s">
        <v>15641</v>
      </c>
      <c r="F3926" s="31" t="s">
        <v>12612</v>
      </c>
      <c r="G3926" s="33">
        <v>-3490228.09</v>
      </c>
      <c r="H3926" s="33">
        <v>-3490228.09</v>
      </c>
      <c r="I3926" s="31" t="s">
        <v>9762</v>
      </c>
      <c r="J3926" s="31" t="s">
        <v>9763</v>
      </c>
      <c r="K3926" s="33">
        <v>-3490228.09</v>
      </c>
      <c r="L3926" s="31" t="s">
        <v>9764</v>
      </c>
      <c r="M3926" t="e">
        <f t="shared" si="178"/>
        <v>#VALUE!</v>
      </c>
    </row>
    <row r="3927" spans="1:15" hidden="1">
      <c r="A3927" s="31" t="s">
        <v>9757</v>
      </c>
      <c r="B3927" s="31" t="s">
        <v>15639</v>
      </c>
      <c r="C3927" s="31" t="s">
        <v>15640</v>
      </c>
      <c r="D3927" s="32">
        <v>44104</v>
      </c>
      <c r="E3927" s="31" t="s">
        <v>15641</v>
      </c>
      <c r="F3927" s="31" t="s">
        <v>9867</v>
      </c>
      <c r="G3927" s="33">
        <v>4209399.5</v>
      </c>
      <c r="H3927" s="33">
        <v>4209399.5</v>
      </c>
      <c r="I3927" s="31" t="s">
        <v>9762</v>
      </c>
      <c r="J3927" s="31" t="s">
        <v>9763</v>
      </c>
      <c r="K3927" s="33">
        <v>4209399.5</v>
      </c>
      <c r="L3927" s="31" t="s">
        <v>9764</v>
      </c>
      <c r="M3927" t="e">
        <f t="shared" si="178"/>
        <v>#VALUE!</v>
      </c>
    </row>
    <row r="3928" spans="1:15" hidden="1">
      <c r="A3928" s="31" t="s">
        <v>9757</v>
      </c>
      <c r="B3928" s="31" t="s">
        <v>15639</v>
      </c>
      <c r="C3928" s="31" t="s">
        <v>15640</v>
      </c>
      <c r="D3928" s="32">
        <v>44104</v>
      </c>
      <c r="E3928" s="31" t="s">
        <v>15641</v>
      </c>
      <c r="F3928" s="31" t="s">
        <v>10078</v>
      </c>
      <c r="G3928" s="33">
        <v>-278414</v>
      </c>
      <c r="H3928" s="33">
        <v>-278414</v>
      </c>
      <c r="I3928" s="31" t="s">
        <v>9762</v>
      </c>
      <c r="J3928" s="31" t="s">
        <v>9763</v>
      </c>
      <c r="K3928" s="33">
        <v>-278414</v>
      </c>
      <c r="L3928" s="31" t="s">
        <v>9764</v>
      </c>
      <c r="M3928" t="e">
        <f t="shared" si="178"/>
        <v>#VALUE!</v>
      </c>
    </row>
    <row r="3929" spans="1:15" hidden="1">
      <c r="A3929" s="31" t="s">
        <v>9757</v>
      </c>
      <c r="B3929" s="31" t="s">
        <v>15639</v>
      </c>
      <c r="C3929" s="31" t="s">
        <v>15640</v>
      </c>
      <c r="D3929" s="32">
        <v>44104</v>
      </c>
      <c r="E3929" s="31" t="s">
        <v>15641</v>
      </c>
      <c r="F3929" s="31" t="s">
        <v>10079</v>
      </c>
      <c r="G3929" s="33">
        <v>-262417</v>
      </c>
      <c r="H3929" s="33">
        <v>-262417</v>
      </c>
      <c r="I3929" s="31" t="s">
        <v>9762</v>
      </c>
      <c r="J3929" s="31" t="s">
        <v>9763</v>
      </c>
      <c r="K3929" s="33">
        <v>-262417</v>
      </c>
      <c r="L3929" s="31" t="s">
        <v>9764</v>
      </c>
      <c r="M3929" t="e">
        <f t="shared" si="178"/>
        <v>#VALUE!</v>
      </c>
    </row>
    <row r="3930" spans="1:15" hidden="1">
      <c r="A3930" s="31" t="s">
        <v>9757</v>
      </c>
      <c r="B3930" s="31" t="s">
        <v>15639</v>
      </c>
      <c r="C3930" s="31" t="s">
        <v>15640</v>
      </c>
      <c r="D3930" s="32">
        <v>44104</v>
      </c>
      <c r="E3930" s="31" t="s">
        <v>15641</v>
      </c>
      <c r="F3930" s="31" t="s">
        <v>10080</v>
      </c>
      <c r="G3930" s="33">
        <v>-178340.41</v>
      </c>
      <c r="H3930" s="33">
        <v>-178340.41</v>
      </c>
      <c r="I3930" s="31" t="s">
        <v>9762</v>
      </c>
      <c r="J3930" s="31" t="s">
        <v>9763</v>
      </c>
      <c r="K3930" s="33">
        <v>-178340.41</v>
      </c>
      <c r="L3930" s="31" t="s">
        <v>9764</v>
      </c>
      <c r="M3930" t="e">
        <f t="shared" si="178"/>
        <v>#VALUE!</v>
      </c>
    </row>
    <row r="3931" spans="1:15" hidden="1">
      <c r="A3931" s="31" t="s">
        <v>9757</v>
      </c>
      <c r="B3931" s="31" t="s">
        <v>15642</v>
      </c>
      <c r="C3931" s="31" t="s">
        <v>15643</v>
      </c>
      <c r="D3931" s="32">
        <v>44102</v>
      </c>
      <c r="E3931" s="31" t="s">
        <v>15644</v>
      </c>
      <c r="F3931" s="31" t="s">
        <v>12612</v>
      </c>
      <c r="G3931" s="33">
        <v>-600000220</v>
      </c>
      <c r="H3931" s="33">
        <v>-600000220</v>
      </c>
      <c r="I3931" s="31" t="s">
        <v>9762</v>
      </c>
      <c r="J3931" s="31" t="s">
        <v>9763</v>
      </c>
      <c r="K3931" s="33">
        <v>-600000220</v>
      </c>
      <c r="L3931" s="31" t="s">
        <v>9764</v>
      </c>
      <c r="M3931" t="e">
        <f t="shared" si="178"/>
        <v>#VALUE!</v>
      </c>
    </row>
    <row r="3932" spans="1:15" hidden="1">
      <c r="A3932" s="31" t="s">
        <v>9757</v>
      </c>
      <c r="B3932" s="31" t="s">
        <v>15642</v>
      </c>
      <c r="C3932" s="31" t="s">
        <v>15643</v>
      </c>
      <c r="D3932" s="32">
        <v>44102</v>
      </c>
      <c r="E3932" s="31" t="s">
        <v>15644</v>
      </c>
      <c r="F3932" s="31" t="s">
        <v>10067</v>
      </c>
      <c r="G3932" s="33">
        <v>600000220</v>
      </c>
      <c r="H3932" s="33">
        <v>600000220</v>
      </c>
      <c r="I3932" s="31" t="s">
        <v>9762</v>
      </c>
      <c r="J3932" s="31" t="s">
        <v>9763</v>
      </c>
      <c r="K3932" s="33">
        <v>600000220</v>
      </c>
      <c r="L3932" s="31" t="s">
        <v>9764</v>
      </c>
      <c r="M3932" t="e">
        <f t="shared" si="178"/>
        <v>#VALUE!</v>
      </c>
    </row>
    <row r="3933" spans="1:15" hidden="1">
      <c r="A3933" s="31" t="s">
        <v>9849</v>
      </c>
      <c r="B3933" s="31" t="s">
        <v>15645</v>
      </c>
      <c r="C3933" s="31" t="s">
        <v>15646</v>
      </c>
      <c r="D3933" s="32">
        <v>44104</v>
      </c>
      <c r="E3933" s="31" t="s">
        <v>15647</v>
      </c>
      <c r="F3933" s="31" t="s">
        <v>12612</v>
      </c>
      <c r="G3933" s="33">
        <v>-24750</v>
      </c>
      <c r="H3933" s="33">
        <v>-24750</v>
      </c>
      <c r="I3933" s="31" t="s">
        <v>9762</v>
      </c>
      <c r="J3933" s="31" t="s">
        <v>9763</v>
      </c>
      <c r="K3933" s="33">
        <v>-24750</v>
      </c>
      <c r="L3933" s="31" t="s">
        <v>9764</v>
      </c>
      <c r="M3933">
        <f t="shared" si="178"/>
        <v>11</v>
      </c>
      <c r="N3933" t="str">
        <f t="shared" ref="N3933:N3934" si="179">MID(E3933,M3933,10)</f>
        <v>PO63000806</v>
      </c>
      <c r="O3933" t="e">
        <f>VLOOKUP(N3933,'1_คตง_ภาพรวม'!L3933:M3983,2,FALSE)</f>
        <v>#N/A</v>
      </c>
    </row>
    <row r="3934" spans="1:15" hidden="1">
      <c r="A3934" s="31" t="s">
        <v>9849</v>
      </c>
      <c r="B3934" s="31" t="s">
        <v>15645</v>
      </c>
      <c r="C3934" s="31" t="s">
        <v>15646</v>
      </c>
      <c r="D3934" s="32">
        <v>44104</v>
      </c>
      <c r="E3934" s="31" t="s">
        <v>15647</v>
      </c>
      <c r="F3934" s="31" t="s">
        <v>9875</v>
      </c>
      <c r="G3934" s="33">
        <v>24750</v>
      </c>
      <c r="H3934" s="33">
        <v>24750</v>
      </c>
      <c r="I3934" s="31" t="s">
        <v>9762</v>
      </c>
      <c r="J3934" s="31" t="s">
        <v>9763</v>
      </c>
      <c r="K3934" s="33">
        <v>24750</v>
      </c>
      <c r="L3934" s="31" t="s">
        <v>9764</v>
      </c>
      <c r="M3934">
        <f t="shared" si="178"/>
        <v>11</v>
      </c>
      <c r="N3934" t="str">
        <f t="shared" si="179"/>
        <v>PO63000806</v>
      </c>
      <c r="O3934" t="e">
        <f>VLOOKUP(N3934,'1_คตง_ภาพรวม'!L3934:M3984,2,FALSE)</f>
        <v>#N/A</v>
      </c>
    </row>
    <row r="3935" spans="1:15" hidden="1">
      <c r="A3935" s="31" t="s">
        <v>9757</v>
      </c>
      <c r="B3935" s="31" t="s">
        <v>15648</v>
      </c>
      <c r="C3935" s="31" t="s">
        <v>15649</v>
      </c>
      <c r="D3935" s="32">
        <v>44104</v>
      </c>
      <c r="E3935" s="31" t="s">
        <v>15650</v>
      </c>
      <c r="F3935" s="31" t="s">
        <v>12612</v>
      </c>
      <c r="G3935" s="33">
        <v>-540841</v>
      </c>
      <c r="H3935" s="33">
        <v>-540841</v>
      </c>
      <c r="I3935" s="31" t="s">
        <v>9762</v>
      </c>
      <c r="J3935" s="31" t="s">
        <v>9763</v>
      </c>
      <c r="K3935" s="33">
        <v>-540841</v>
      </c>
      <c r="L3935" s="31" t="s">
        <v>9764</v>
      </c>
      <c r="M3935" t="e">
        <f t="shared" si="178"/>
        <v>#VALUE!</v>
      </c>
    </row>
    <row r="3936" spans="1:15" hidden="1">
      <c r="A3936" s="31" t="s">
        <v>9757</v>
      </c>
      <c r="B3936" s="31" t="s">
        <v>15648</v>
      </c>
      <c r="C3936" s="31" t="s">
        <v>15649</v>
      </c>
      <c r="D3936" s="32">
        <v>44104</v>
      </c>
      <c r="E3936" s="31" t="s">
        <v>15650</v>
      </c>
      <c r="F3936" s="31" t="s">
        <v>9867</v>
      </c>
      <c r="G3936" s="33">
        <v>10</v>
      </c>
      <c r="H3936" s="33">
        <v>10</v>
      </c>
      <c r="I3936" s="31" t="s">
        <v>9762</v>
      </c>
      <c r="J3936" s="31" t="s">
        <v>9763</v>
      </c>
      <c r="K3936" s="33">
        <v>10</v>
      </c>
      <c r="L3936" s="31" t="s">
        <v>9764</v>
      </c>
      <c r="M3936" t="e">
        <f t="shared" si="178"/>
        <v>#VALUE!</v>
      </c>
    </row>
    <row r="3937" spans="1:15" hidden="1">
      <c r="A3937" s="31" t="s">
        <v>9757</v>
      </c>
      <c r="B3937" s="31" t="s">
        <v>15648</v>
      </c>
      <c r="C3937" s="31" t="s">
        <v>15649</v>
      </c>
      <c r="D3937" s="32">
        <v>44104</v>
      </c>
      <c r="E3937" s="31" t="s">
        <v>15650</v>
      </c>
      <c r="F3937" s="31" t="s">
        <v>9875</v>
      </c>
      <c r="G3937" s="33">
        <v>540831</v>
      </c>
      <c r="H3937" s="33">
        <v>540831</v>
      </c>
      <c r="I3937" s="31" t="s">
        <v>9762</v>
      </c>
      <c r="J3937" s="31" t="s">
        <v>9763</v>
      </c>
      <c r="K3937" s="33">
        <v>540831</v>
      </c>
      <c r="L3937" s="31" t="s">
        <v>9764</v>
      </c>
      <c r="M3937" t="e">
        <f t="shared" si="178"/>
        <v>#VALUE!</v>
      </c>
    </row>
    <row r="3938" spans="1:15" hidden="1">
      <c r="A3938" s="31" t="s">
        <v>9849</v>
      </c>
      <c r="B3938" s="31" t="s">
        <v>15651</v>
      </c>
      <c r="C3938" s="31" t="s">
        <v>15652</v>
      </c>
      <c r="D3938" s="32">
        <v>44104</v>
      </c>
      <c r="E3938" s="31" t="s">
        <v>15653</v>
      </c>
      <c r="F3938" s="31" t="s">
        <v>12612</v>
      </c>
      <c r="G3938" s="33">
        <v>-24750</v>
      </c>
      <c r="H3938" s="33">
        <v>-24750</v>
      </c>
      <c r="I3938" s="31" t="s">
        <v>9762</v>
      </c>
      <c r="J3938" s="31" t="s">
        <v>9763</v>
      </c>
      <c r="K3938" s="33">
        <v>-24750</v>
      </c>
      <c r="L3938" s="31" t="s">
        <v>9764</v>
      </c>
      <c r="M3938">
        <f t="shared" si="178"/>
        <v>1</v>
      </c>
      <c r="N3938" t="str">
        <f t="shared" ref="N3938:N3943" si="180">MID(E3938,M3938,10)</f>
        <v>PO63000489</v>
      </c>
      <c r="O3938" t="e">
        <f>VLOOKUP(N3938,'1_คตง_ภาพรวม'!L3938:M3988,2,FALSE)</f>
        <v>#N/A</v>
      </c>
    </row>
    <row r="3939" spans="1:15" hidden="1">
      <c r="A3939" s="31" t="s">
        <v>9849</v>
      </c>
      <c r="B3939" s="31" t="s">
        <v>15651</v>
      </c>
      <c r="C3939" s="31" t="s">
        <v>15652</v>
      </c>
      <c r="D3939" s="32">
        <v>44104</v>
      </c>
      <c r="E3939" s="31" t="s">
        <v>15653</v>
      </c>
      <c r="F3939" s="31" t="s">
        <v>9875</v>
      </c>
      <c r="G3939" s="33">
        <v>24750</v>
      </c>
      <c r="H3939" s="33">
        <v>24750</v>
      </c>
      <c r="I3939" s="31" t="s">
        <v>9762</v>
      </c>
      <c r="J3939" s="31" t="s">
        <v>9763</v>
      </c>
      <c r="K3939" s="33">
        <v>24750</v>
      </c>
      <c r="L3939" s="31" t="s">
        <v>9764</v>
      </c>
      <c r="M3939">
        <f t="shared" si="178"/>
        <v>1</v>
      </c>
      <c r="N3939" t="str">
        <f t="shared" si="180"/>
        <v>PO63000489</v>
      </c>
      <c r="O3939" t="e">
        <f>VLOOKUP(N3939,'1_คตง_ภาพรวม'!L3939:M3989,2,FALSE)</f>
        <v>#N/A</v>
      </c>
    </row>
    <row r="3940" spans="1:15" hidden="1">
      <c r="A3940" s="31" t="s">
        <v>9849</v>
      </c>
      <c r="B3940" s="31" t="s">
        <v>15654</v>
      </c>
      <c r="C3940" s="31" t="s">
        <v>15655</v>
      </c>
      <c r="D3940" s="32">
        <v>44104</v>
      </c>
      <c r="E3940" s="31" t="s">
        <v>15656</v>
      </c>
      <c r="F3940" s="31" t="s">
        <v>12612</v>
      </c>
      <c r="G3940" s="33">
        <v>-39600</v>
      </c>
      <c r="H3940" s="33">
        <v>-39600</v>
      </c>
      <c r="I3940" s="31" t="s">
        <v>9762</v>
      </c>
      <c r="J3940" s="31" t="s">
        <v>9763</v>
      </c>
      <c r="K3940" s="33">
        <v>-39600</v>
      </c>
      <c r="L3940" s="31" t="s">
        <v>9764</v>
      </c>
      <c r="M3940">
        <f t="shared" si="178"/>
        <v>11</v>
      </c>
      <c r="N3940" t="str">
        <f t="shared" si="180"/>
        <v>PO63000693</v>
      </c>
      <c r="O3940" t="e">
        <f>VLOOKUP(N3940,'1_คตง_ภาพรวม'!L3940:M3990,2,FALSE)</f>
        <v>#N/A</v>
      </c>
    </row>
    <row r="3941" spans="1:15" hidden="1">
      <c r="A3941" s="31" t="s">
        <v>9849</v>
      </c>
      <c r="B3941" s="31" t="s">
        <v>15654</v>
      </c>
      <c r="C3941" s="31" t="s">
        <v>15655</v>
      </c>
      <c r="D3941" s="32">
        <v>44104</v>
      </c>
      <c r="E3941" s="31" t="s">
        <v>15656</v>
      </c>
      <c r="F3941" s="31" t="s">
        <v>9875</v>
      </c>
      <c r="G3941" s="33">
        <v>39600</v>
      </c>
      <c r="H3941" s="33">
        <v>39600</v>
      </c>
      <c r="I3941" s="31" t="s">
        <v>9762</v>
      </c>
      <c r="J3941" s="31" t="s">
        <v>9763</v>
      </c>
      <c r="K3941" s="33">
        <v>39600</v>
      </c>
      <c r="L3941" s="31" t="s">
        <v>9764</v>
      </c>
      <c r="M3941">
        <f t="shared" si="178"/>
        <v>11</v>
      </c>
      <c r="N3941" t="str">
        <f t="shared" si="180"/>
        <v>PO63000693</v>
      </c>
      <c r="O3941" t="e">
        <f>VLOOKUP(N3941,'1_คตง_ภาพรวม'!L3941:M3991,2,FALSE)</f>
        <v>#N/A</v>
      </c>
    </row>
    <row r="3942" spans="1:15" hidden="1">
      <c r="A3942" s="31" t="s">
        <v>9849</v>
      </c>
      <c r="B3942" s="31" t="s">
        <v>15657</v>
      </c>
      <c r="C3942" s="31" t="s">
        <v>15658</v>
      </c>
      <c r="D3942" s="32">
        <v>44104</v>
      </c>
      <c r="E3942" s="31" t="s">
        <v>15659</v>
      </c>
      <c r="F3942" s="31" t="s">
        <v>12612</v>
      </c>
      <c r="G3942" s="33">
        <v>-17820</v>
      </c>
      <c r="H3942" s="33">
        <v>-17820</v>
      </c>
      <c r="I3942" s="31" t="s">
        <v>9762</v>
      </c>
      <c r="J3942" s="31" t="s">
        <v>9763</v>
      </c>
      <c r="K3942" s="33">
        <v>-17820</v>
      </c>
      <c r="L3942" s="31" t="s">
        <v>9764</v>
      </c>
      <c r="M3942">
        <f t="shared" si="178"/>
        <v>11</v>
      </c>
      <c r="N3942" t="str">
        <f t="shared" si="180"/>
        <v>PO63000692</v>
      </c>
      <c r="O3942" t="e">
        <f>VLOOKUP(N3942,'1_คตง_ภาพรวม'!L3942:M3992,2,FALSE)</f>
        <v>#N/A</v>
      </c>
    </row>
    <row r="3943" spans="1:15" hidden="1">
      <c r="A3943" s="31" t="s">
        <v>9849</v>
      </c>
      <c r="B3943" s="31" t="s">
        <v>15657</v>
      </c>
      <c r="C3943" s="31" t="s">
        <v>15658</v>
      </c>
      <c r="D3943" s="32">
        <v>44104</v>
      </c>
      <c r="E3943" s="31" t="s">
        <v>15659</v>
      </c>
      <c r="F3943" s="31" t="s">
        <v>9875</v>
      </c>
      <c r="G3943" s="33">
        <v>17820</v>
      </c>
      <c r="H3943" s="33">
        <v>17820</v>
      </c>
      <c r="I3943" s="31" t="s">
        <v>9762</v>
      </c>
      <c r="J3943" s="31" t="s">
        <v>9763</v>
      </c>
      <c r="K3943" s="33">
        <v>17820</v>
      </c>
      <c r="L3943" s="31" t="s">
        <v>9764</v>
      </c>
      <c r="M3943">
        <f t="shared" si="178"/>
        <v>11</v>
      </c>
      <c r="N3943" t="str">
        <f t="shared" si="180"/>
        <v>PO63000692</v>
      </c>
      <c r="O3943" t="e">
        <f>VLOOKUP(N3943,'1_คตง_ภาพรวม'!L3943:M3993,2,FALSE)</f>
        <v>#N/A</v>
      </c>
    </row>
    <row r="3944" spans="1:15" hidden="1">
      <c r="A3944" s="31" t="s">
        <v>9849</v>
      </c>
      <c r="B3944" s="31" t="s">
        <v>15660</v>
      </c>
      <c r="C3944" s="31" t="s">
        <v>15661</v>
      </c>
      <c r="D3944" s="32">
        <v>44102</v>
      </c>
      <c r="E3944" s="31" t="s">
        <v>15662</v>
      </c>
      <c r="F3944" s="31" t="s">
        <v>12612</v>
      </c>
      <c r="G3944" s="33">
        <v>-3500</v>
      </c>
      <c r="H3944" s="33">
        <v>-3500</v>
      </c>
      <c r="I3944" s="31" t="s">
        <v>9762</v>
      </c>
      <c r="J3944" s="31" t="s">
        <v>9763</v>
      </c>
      <c r="K3944" s="33">
        <v>-3500</v>
      </c>
      <c r="L3944" s="31" t="s">
        <v>9764</v>
      </c>
      <c r="M3944" t="e">
        <f t="shared" si="178"/>
        <v>#VALUE!</v>
      </c>
    </row>
    <row r="3945" spans="1:15" hidden="1">
      <c r="A3945" s="31" t="s">
        <v>9849</v>
      </c>
      <c r="B3945" s="31" t="s">
        <v>15660</v>
      </c>
      <c r="C3945" s="31" t="s">
        <v>15661</v>
      </c>
      <c r="D3945" s="32">
        <v>44102</v>
      </c>
      <c r="E3945" s="31" t="s">
        <v>15662</v>
      </c>
      <c r="F3945" s="31" t="s">
        <v>10050</v>
      </c>
      <c r="G3945" s="33">
        <v>3500</v>
      </c>
      <c r="H3945" s="33">
        <v>3500</v>
      </c>
      <c r="I3945" s="31" t="s">
        <v>9762</v>
      </c>
      <c r="J3945" s="31" t="s">
        <v>9763</v>
      </c>
      <c r="K3945" s="33">
        <v>3500</v>
      </c>
      <c r="L3945" s="31" t="s">
        <v>9764</v>
      </c>
      <c r="M3945" t="e">
        <f t="shared" si="178"/>
        <v>#VALUE!</v>
      </c>
    </row>
    <row r="3946" spans="1:15" hidden="1">
      <c r="A3946" s="31" t="s">
        <v>9757</v>
      </c>
      <c r="B3946" s="31" t="s">
        <v>15663</v>
      </c>
      <c r="C3946" s="31" t="s">
        <v>15664</v>
      </c>
      <c r="D3946" s="32">
        <v>44096</v>
      </c>
      <c r="E3946" s="31" t="s">
        <v>15665</v>
      </c>
      <c r="F3946" s="31" t="s">
        <v>15666</v>
      </c>
      <c r="G3946" s="33">
        <v>200000000</v>
      </c>
      <c r="H3946" s="33">
        <v>200000000</v>
      </c>
      <c r="I3946" s="31" t="s">
        <v>9762</v>
      </c>
      <c r="J3946" s="31" t="s">
        <v>9763</v>
      </c>
      <c r="K3946" s="33">
        <v>200000000</v>
      </c>
      <c r="L3946" s="31" t="s">
        <v>9764</v>
      </c>
      <c r="M3946" t="e">
        <f t="shared" si="178"/>
        <v>#VALUE!</v>
      </c>
    </row>
    <row r="3947" spans="1:15" hidden="1">
      <c r="A3947" s="31" t="s">
        <v>9757</v>
      </c>
      <c r="B3947" s="31" t="s">
        <v>15663</v>
      </c>
      <c r="C3947" s="31" t="s">
        <v>15664</v>
      </c>
      <c r="D3947" s="32">
        <v>44096</v>
      </c>
      <c r="E3947" s="31" t="s">
        <v>15665</v>
      </c>
      <c r="F3947" s="31" t="s">
        <v>15667</v>
      </c>
      <c r="G3947" s="33">
        <v>-200000000</v>
      </c>
      <c r="H3947" s="33">
        <v>-200000000</v>
      </c>
      <c r="I3947" s="31" t="s">
        <v>9762</v>
      </c>
      <c r="J3947" s="31" t="s">
        <v>9763</v>
      </c>
      <c r="K3947" s="33">
        <v>-200000000</v>
      </c>
      <c r="L3947" s="31" t="s">
        <v>9764</v>
      </c>
      <c r="M3947" t="e">
        <f t="shared" si="178"/>
        <v>#VALUE!</v>
      </c>
    </row>
    <row r="3948" spans="1:15" hidden="1">
      <c r="A3948" s="31" t="s">
        <v>9849</v>
      </c>
      <c r="B3948" s="31" t="s">
        <v>15668</v>
      </c>
      <c r="C3948" s="31" t="s">
        <v>15669</v>
      </c>
      <c r="D3948" s="32">
        <v>44104</v>
      </c>
      <c r="E3948" s="31" t="s">
        <v>15670</v>
      </c>
      <c r="F3948" s="31" t="s">
        <v>15071</v>
      </c>
      <c r="G3948" s="33">
        <v>-61950</v>
      </c>
      <c r="H3948" s="33">
        <v>-61950</v>
      </c>
      <c r="I3948" s="31" t="s">
        <v>9762</v>
      </c>
      <c r="J3948" s="31" t="s">
        <v>9763</v>
      </c>
      <c r="K3948" s="33">
        <v>-61950</v>
      </c>
      <c r="L3948" s="31" t="s">
        <v>9764</v>
      </c>
      <c r="M3948" t="e">
        <f t="shared" si="178"/>
        <v>#VALUE!</v>
      </c>
    </row>
    <row r="3949" spans="1:15" hidden="1">
      <c r="A3949" s="31" t="s">
        <v>9849</v>
      </c>
      <c r="B3949" s="31" t="s">
        <v>15668</v>
      </c>
      <c r="C3949" s="31" t="s">
        <v>15669</v>
      </c>
      <c r="D3949" s="32">
        <v>44104</v>
      </c>
      <c r="E3949" s="31" t="s">
        <v>15670</v>
      </c>
      <c r="F3949" s="31" t="s">
        <v>11206</v>
      </c>
      <c r="G3949" s="33">
        <v>61950</v>
      </c>
      <c r="H3949" s="33">
        <v>61950</v>
      </c>
      <c r="I3949" s="31" t="s">
        <v>9762</v>
      </c>
      <c r="J3949" s="31" t="s">
        <v>9763</v>
      </c>
      <c r="K3949" s="33">
        <v>61950</v>
      </c>
      <c r="L3949" s="31" t="s">
        <v>9764</v>
      </c>
      <c r="M3949" t="e">
        <f t="shared" si="178"/>
        <v>#VALUE!</v>
      </c>
    </row>
    <row r="3950" spans="1:15" hidden="1">
      <c r="A3950" s="31" t="s">
        <v>9757</v>
      </c>
      <c r="B3950" s="31" t="s">
        <v>15671</v>
      </c>
      <c r="C3950" s="31" t="s">
        <v>15672</v>
      </c>
      <c r="D3950" s="32">
        <v>44102</v>
      </c>
      <c r="E3950" s="31" t="s">
        <v>15673</v>
      </c>
      <c r="F3950" s="31" t="s">
        <v>12612</v>
      </c>
      <c r="G3950" s="33">
        <v>-4000</v>
      </c>
      <c r="H3950" s="33">
        <v>-4000</v>
      </c>
      <c r="I3950" s="31" t="s">
        <v>9762</v>
      </c>
      <c r="J3950" s="31" t="s">
        <v>9763</v>
      </c>
      <c r="K3950" s="33">
        <v>-4000</v>
      </c>
      <c r="L3950" s="31" t="s">
        <v>9764</v>
      </c>
      <c r="M3950" t="e">
        <f t="shared" si="178"/>
        <v>#VALUE!</v>
      </c>
    </row>
    <row r="3951" spans="1:15" hidden="1">
      <c r="A3951" s="31" t="s">
        <v>9757</v>
      </c>
      <c r="B3951" s="31" t="s">
        <v>15671</v>
      </c>
      <c r="C3951" s="31" t="s">
        <v>15672</v>
      </c>
      <c r="D3951" s="32">
        <v>44102</v>
      </c>
      <c r="E3951" s="31" t="s">
        <v>15673</v>
      </c>
      <c r="F3951" s="31" t="s">
        <v>9875</v>
      </c>
      <c r="G3951" s="33">
        <v>4000</v>
      </c>
      <c r="H3951" s="33">
        <v>4000</v>
      </c>
      <c r="I3951" s="31" t="s">
        <v>9762</v>
      </c>
      <c r="J3951" s="31" t="s">
        <v>9763</v>
      </c>
      <c r="K3951" s="33">
        <v>4000</v>
      </c>
      <c r="L3951" s="31" t="s">
        <v>9764</v>
      </c>
      <c r="M3951" t="e">
        <f t="shared" si="178"/>
        <v>#VALUE!</v>
      </c>
    </row>
    <row r="3952" spans="1:15" hidden="1">
      <c r="A3952" s="31" t="s">
        <v>9849</v>
      </c>
      <c r="B3952" s="31" t="s">
        <v>15674</v>
      </c>
      <c r="C3952" s="31" t="s">
        <v>15675</v>
      </c>
      <c r="D3952" s="32">
        <v>44043</v>
      </c>
      <c r="E3952" s="31" t="s">
        <v>15676</v>
      </c>
      <c r="F3952" s="31" t="s">
        <v>9867</v>
      </c>
      <c r="G3952" s="33">
        <v>30</v>
      </c>
      <c r="H3952" s="33">
        <v>30</v>
      </c>
      <c r="I3952" s="31" t="s">
        <v>9762</v>
      </c>
      <c r="J3952" s="31" t="s">
        <v>9763</v>
      </c>
      <c r="K3952" s="33">
        <v>30</v>
      </c>
      <c r="L3952" s="31" t="s">
        <v>9764</v>
      </c>
      <c r="M3952" t="e">
        <f t="shared" si="178"/>
        <v>#VALUE!</v>
      </c>
    </row>
    <row r="3953" spans="1:15" hidden="1">
      <c r="A3953" s="31" t="s">
        <v>9849</v>
      </c>
      <c r="B3953" s="31" t="s">
        <v>15674</v>
      </c>
      <c r="C3953" s="31" t="s">
        <v>15675</v>
      </c>
      <c r="D3953" s="32">
        <v>44043</v>
      </c>
      <c r="E3953" s="31" t="s">
        <v>15676</v>
      </c>
      <c r="F3953" s="31" t="s">
        <v>9889</v>
      </c>
      <c r="G3953" s="33">
        <v>-30</v>
      </c>
      <c r="H3953" s="33">
        <v>-30</v>
      </c>
      <c r="I3953" s="31" t="s">
        <v>9762</v>
      </c>
      <c r="J3953" s="31" t="s">
        <v>9763</v>
      </c>
      <c r="K3953" s="33">
        <v>-30</v>
      </c>
      <c r="L3953" s="31" t="s">
        <v>9764</v>
      </c>
      <c r="M3953" t="e">
        <f t="shared" si="178"/>
        <v>#VALUE!</v>
      </c>
    </row>
    <row r="3954" spans="1:15" hidden="1">
      <c r="A3954" s="31" t="s">
        <v>9757</v>
      </c>
      <c r="B3954" s="31" t="s">
        <v>15677</v>
      </c>
      <c r="C3954" s="31" t="s">
        <v>15678</v>
      </c>
      <c r="D3954" s="32">
        <v>44103</v>
      </c>
      <c r="E3954" s="31" t="s">
        <v>15679</v>
      </c>
      <c r="F3954" s="31" t="s">
        <v>12612</v>
      </c>
      <c r="G3954" s="33">
        <v>-4636.9399999999996</v>
      </c>
      <c r="H3954" s="33">
        <v>-4636.9399999999996</v>
      </c>
      <c r="I3954" s="31" t="s">
        <v>9762</v>
      </c>
      <c r="J3954" s="31" t="s">
        <v>9763</v>
      </c>
      <c r="K3954" s="33">
        <v>-4636.9399999999996</v>
      </c>
      <c r="L3954" s="31" t="s">
        <v>9764</v>
      </c>
      <c r="M3954" t="e">
        <f t="shared" si="178"/>
        <v>#VALUE!</v>
      </c>
    </row>
    <row r="3955" spans="1:15" hidden="1">
      <c r="A3955" s="31" t="s">
        <v>9757</v>
      </c>
      <c r="B3955" s="31" t="s">
        <v>15677</v>
      </c>
      <c r="C3955" s="31" t="s">
        <v>15678</v>
      </c>
      <c r="D3955" s="32">
        <v>44103</v>
      </c>
      <c r="E3955" s="31" t="s">
        <v>15679</v>
      </c>
      <c r="F3955" s="31" t="s">
        <v>10071</v>
      </c>
      <c r="G3955" s="33">
        <v>4636.9399999999996</v>
      </c>
      <c r="H3955" s="33">
        <v>4636.9399999999996</v>
      </c>
      <c r="I3955" s="31" t="s">
        <v>9762</v>
      </c>
      <c r="J3955" s="31" t="s">
        <v>9763</v>
      </c>
      <c r="K3955" s="33">
        <v>4636.9399999999996</v>
      </c>
      <c r="L3955" s="31" t="s">
        <v>9764</v>
      </c>
      <c r="M3955" t="e">
        <f t="shared" si="178"/>
        <v>#VALUE!</v>
      </c>
    </row>
    <row r="3956" spans="1:15" hidden="1">
      <c r="A3956" s="31" t="s">
        <v>9849</v>
      </c>
      <c r="B3956" s="31" t="s">
        <v>15680</v>
      </c>
      <c r="C3956" s="31" t="s">
        <v>15681</v>
      </c>
      <c r="D3956" s="32">
        <v>44099</v>
      </c>
      <c r="E3956" s="31" t="s">
        <v>15682</v>
      </c>
      <c r="F3956" s="31" t="s">
        <v>13733</v>
      </c>
      <c r="G3956" s="33">
        <v>-5763500</v>
      </c>
      <c r="H3956" s="33">
        <v>-5763500</v>
      </c>
      <c r="I3956" s="31" t="s">
        <v>9762</v>
      </c>
      <c r="J3956" s="31" t="s">
        <v>9763</v>
      </c>
      <c r="K3956" s="33">
        <v>-5763500</v>
      </c>
      <c r="L3956" s="31" t="s">
        <v>9764</v>
      </c>
      <c r="M3956" t="e">
        <f t="shared" si="178"/>
        <v>#VALUE!</v>
      </c>
    </row>
    <row r="3957" spans="1:15" hidden="1">
      <c r="A3957" s="31" t="s">
        <v>9849</v>
      </c>
      <c r="B3957" s="31" t="s">
        <v>15680</v>
      </c>
      <c r="C3957" s="31" t="s">
        <v>15681</v>
      </c>
      <c r="D3957" s="32">
        <v>44099</v>
      </c>
      <c r="E3957" s="31" t="s">
        <v>15682</v>
      </c>
      <c r="F3957" s="31" t="s">
        <v>10443</v>
      </c>
      <c r="G3957" s="33">
        <v>5763500</v>
      </c>
      <c r="H3957" s="33">
        <v>5763500</v>
      </c>
      <c r="I3957" s="31" t="s">
        <v>9762</v>
      </c>
      <c r="J3957" s="31" t="s">
        <v>9763</v>
      </c>
      <c r="K3957" s="33">
        <v>5763500</v>
      </c>
      <c r="L3957" s="31" t="s">
        <v>9764</v>
      </c>
      <c r="M3957" t="e">
        <f t="shared" si="178"/>
        <v>#VALUE!</v>
      </c>
    </row>
    <row r="3958" spans="1:15" hidden="1">
      <c r="A3958" s="31" t="s">
        <v>9849</v>
      </c>
      <c r="B3958" s="31" t="s">
        <v>15683</v>
      </c>
      <c r="C3958" s="31" t="s">
        <v>15684</v>
      </c>
      <c r="D3958" s="32">
        <v>44099</v>
      </c>
      <c r="E3958" s="31" t="s">
        <v>15685</v>
      </c>
      <c r="F3958" s="31" t="s">
        <v>13733</v>
      </c>
      <c r="G3958" s="33">
        <v>-425000</v>
      </c>
      <c r="H3958" s="33">
        <v>-425000</v>
      </c>
      <c r="I3958" s="31" t="s">
        <v>9762</v>
      </c>
      <c r="J3958" s="31" t="s">
        <v>9763</v>
      </c>
      <c r="K3958" s="33">
        <v>-425000</v>
      </c>
      <c r="L3958" s="31" t="s">
        <v>9764</v>
      </c>
      <c r="M3958" t="e">
        <f t="shared" si="178"/>
        <v>#VALUE!</v>
      </c>
    </row>
    <row r="3959" spans="1:15" hidden="1">
      <c r="A3959" s="31" t="s">
        <v>9849</v>
      </c>
      <c r="B3959" s="31" t="s">
        <v>15683</v>
      </c>
      <c r="C3959" s="31" t="s">
        <v>15684</v>
      </c>
      <c r="D3959" s="32">
        <v>44099</v>
      </c>
      <c r="E3959" s="31" t="s">
        <v>15685</v>
      </c>
      <c r="F3959" s="31" t="s">
        <v>10443</v>
      </c>
      <c r="G3959" s="33">
        <v>425000</v>
      </c>
      <c r="H3959" s="33">
        <v>425000</v>
      </c>
      <c r="I3959" s="31" t="s">
        <v>9762</v>
      </c>
      <c r="J3959" s="31" t="s">
        <v>9763</v>
      </c>
      <c r="K3959" s="33">
        <v>425000</v>
      </c>
      <c r="L3959" s="31" t="s">
        <v>9764</v>
      </c>
      <c r="M3959" t="e">
        <f t="shared" si="178"/>
        <v>#VALUE!</v>
      </c>
    </row>
    <row r="3960" spans="1:15" hidden="1">
      <c r="A3960" s="31" t="s">
        <v>9757</v>
      </c>
      <c r="B3960" s="31" t="s">
        <v>15686</v>
      </c>
      <c r="C3960" s="31" t="s">
        <v>15687</v>
      </c>
      <c r="D3960" s="32">
        <v>44103</v>
      </c>
      <c r="E3960" s="31" t="s">
        <v>15688</v>
      </c>
      <c r="F3960" s="31" t="s">
        <v>12612</v>
      </c>
      <c r="G3960" s="33">
        <v>-2560</v>
      </c>
      <c r="H3960" s="33">
        <v>-2560</v>
      </c>
      <c r="I3960" s="31" t="s">
        <v>9762</v>
      </c>
      <c r="J3960" s="31" t="s">
        <v>9763</v>
      </c>
      <c r="K3960" s="33">
        <v>-2560</v>
      </c>
      <c r="L3960" s="31" t="s">
        <v>9764</v>
      </c>
      <c r="M3960" t="e">
        <f t="shared" si="178"/>
        <v>#VALUE!</v>
      </c>
    </row>
    <row r="3961" spans="1:15" hidden="1">
      <c r="A3961" s="31" t="s">
        <v>9757</v>
      </c>
      <c r="B3961" s="31" t="s">
        <v>15686</v>
      </c>
      <c r="C3961" s="31" t="s">
        <v>15687</v>
      </c>
      <c r="D3961" s="32">
        <v>44103</v>
      </c>
      <c r="E3961" s="31" t="s">
        <v>15688</v>
      </c>
      <c r="F3961" s="31" t="s">
        <v>10071</v>
      </c>
      <c r="G3961" s="33">
        <v>2560</v>
      </c>
      <c r="H3961" s="33">
        <v>2560</v>
      </c>
      <c r="I3961" s="31" t="s">
        <v>9762</v>
      </c>
      <c r="J3961" s="31" t="s">
        <v>9763</v>
      </c>
      <c r="K3961" s="33">
        <v>2560</v>
      </c>
      <c r="L3961" s="31" t="s">
        <v>9764</v>
      </c>
      <c r="M3961" t="e">
        <f t="shared" si="178"/>
        <v>#VALUE!</v>
      </c>
    </row>
    <row r="3962" spans="1:15" hidden="1">
      <c r="A3962" s="31" t="s">
        <v>9849</v>
      </c>
      <c r="B3962" s="31" t="s">
        <v>15689</v>
      </c>
      <c r="C3962" s="31" t="s">
        <v>15690</v>
      </c>
      <c r="D3962" s="32">
        <v>44099</v>
      </c>
      <c r="E3962" s="31" t="s">
        <v>15691</v>
      </c>
      <c r="F3962" s="31" t="s">
        <v>13723</v>
      </c>
      <c r="G3962" s="33">
        <v>-3877500</v>
      </c>
      <c r="H3962" s="33">
        <v>-3877500</v>
      </c>
      <c r="I3962" s="31" t="s">
        <v>9762</v>
      </c>
      <c r="J3962" s="31" t="s">
        <v>9763</v>
      </c>
      <c r="K3962" s="33">
        <v>-3877500</v>
      </c>
      <c r="L3962" s="31" t="s">
        <v>9764</v>
      </c>
      <c r="M3962" t="e">
        <f t="shared" si="178"/>
        <v>#VALUE!</v>
      </c>
    </row>
    <row r="3963" spans="1:15" hidden="1">
      <c r="A3963" s="31" t="s">
        <v>9849</v>
      </c>
      <c r="B3963" s="31" t="s">
        <v>15689</v>
      </c>
      <c r="C3963" s="31" t="s">
        <v>15690</v>
      </c>
      <c r="D3963" s="32">
        <v>44099</v>
      </c>
      <c r="E3963" s="31" t="s">
        <v>15691</v>
      </c>
      <c r="F3963" s="31" t="s">
        <v>10443</v>
      </c>
      <c r="G3963" s="33">
        <v>3877500</v>
      </c>
      <c r="H3963" s="33">
        <v>3877500</v>
      </c>
      <c r="I3963" s="31" t="s">
        <v>9762</v>
      </c>
      <c r="J3963" s="31" t="s">
        <v>9763</v>
      </c>
      <c r="K3963" s="33">
        <v>3877500</v>
      </c>
      <c r="L3963" s="31" t="s">
        <v>9764</v>
      </c>
      <c r="M3963" t="e">
        <f t="shared" si="178"/>
        <v>#VALUE!</v>
      </c>
    </row>
    <row r="3964" spans="1:15" hidden="1">
      <c r="A3964" s="31" t="s">
        <v>9849</v>
      </c>
      <c r="B3964" s="31" t="s">
        <v>15692</v>
      </c>
      <c r="C3964" s="31" t="s">
        <v>15693</v>
      </c>
      <c r="D3964" s="32">
        <v>44099</v>
      </c>
      <c r="E3964" s="31" t="s">
        <v>15694</v>
      </c>
      <c r="F3964" s="31" t="s">
        <v>13723</v>
      </c>
      <c r="G3964" s="33">
        <v>-166902000</v>
      </c>
      <c r="H3964" s="33">
        <v>-166902000</v>
      </c>
      <c r="I3964" s="31" t="s">
        <v>9762</v>
      </c>
      <c r="J3964" s="31" t="s">
        <v>9763</v>
      </c>
      <c r="K3964" s="33">
        <v>-166902000</v>
      </c>
      <c r="L3964" s="31" t="s">
        <v>9764</v>
      </c>
      <c r="M3964" t="e">
        <f t="shared" si="178"/>
        <v>#VALUE!</v>
      </c>
    </row>
    <row r="3965" spans="1:15" hidden="1">
      <c r="A3965" s="31" t="s">
        <v>9849</v>
      </c>
      <c r="B3965" s="31" t="s">
        <v>15692</v>
      </c>
      <c r="C3965" s="31" t="s">
        <v>15693</v>
      </c>
      <c r="D3965" s="32">
        <v>44099</v>
      </c>
      <c r="E3965" s="31" t="s">
        <v>15694</v>
      </c>
      <c r="F3965" s="31" t="s">
        <v>10443</v>
      </c>
      <c r="G3965" s="33">
        <v>166902000</v>
      </c>
      <c r="H3965" s="33">
        <v>166902000</v>
      </c>
      <c r="I3965" s="31" t="s">
        <v>9762</v>
      </c>
      <c r="J3965" s="31" t="s">
        <v>9763</v>
      </c>
      <c r="K3965" s="33">
        <v>166902000</v>
      </c>
      <c r="L3965" s="31" t="s">
        <v>9764</v>
      </c>
      <c r="M3965" t="e">
        <f t="shared" si="178"/>
        <v>#VALUE!</v>
      </c>
    </row>
    <row r="3966" spans="1:15" hidden="1">
      <c r="A3966" s="31" t="s">
        <v>9849</v>
      </c>
      <c r="B3966" s="31" t="s">
        <v>15695</v>
      </c>
      <c r="C3966" s="31" t="s">
        <v>15696</v>
      </c>
      <c r="D3966" s="32">
        <v>44099</v>
      </c>
      <c r="E3966" s="31" t="s">
        <v>15697</v>
      </c>
      <c r="F3966" s="31" t="s">
        <v>13723</v>
      </c>
      <c r="G3966" s="33">
        <v>-7956000</v>
      </c>
      <c r="H3966" s="33">
        <v>-7956000</v>
      </c>
      <c r="I3966" s="31" t="s">
        <v>9762</v>
      </c>
      <c r="J3966" s="31" t="s">
        <v>9763</v>
      </c>
      <c r="K3966" s="33">
        <v>-7956000</v>
      </c>
      <c r="L3966" s="31" t="s">
        <v>9764</v>
      </c>
      <c r="M3966" t="e">
        <f t="shared" si="178"/>
        <v>#VALUE!</v>
      </c>
    </row>
    <row r="3967" spans="1:15" hidden="1">
      <c r="A3967" s="31" t="s">
        <v>9849</v>
      </c>
      <c r="B3967" s="31" t="s">
        <v>15695</v>
      </c>
      <c r="C3967" s="31" t="s">
        <v>15696</v>
      </c>
      <c r="D3967" s="32">
        <v>44099</v>
      </c>
      <c r="E3967" s="31" t="s">
        <v>15697</v>
      </c>
      <c r="F3967" s="31" t="s">
        <v>10443</v>
      </c>
      <c r="G3967" s="33">
        <v>7956000</v>
      </c>
      <c r="H3967" s="33">
        <v>7956000</v>
      </c>
      <c r="I3967" s="31" t="s">
        <v>9762</v>
      </c>
      <c r="J3967" s="31" t="s">
        <v>9763</v>
      </c>
      <c r="K3967" s="33">
        <v>7956000</v>
      </c>
      <c r="L3967" s="31" t="s">
        <v>9764</v>
      </c>
      <c r="M3967" t="e">
        <f t="shared" si="178"/>
        <v>#VALUE!</v>
      </c>
    </row>
    <row r="3968" spans="1:15" hidden="1">
      <c r="A3968" s="31" t="s">
        <v>9849</v>
      </c>
      <c r="B3968" s="31" t="s">
        <v>15698</v>
      </c>
      <c r="C3968" s="31" t="s">
        <v>15699</v>
      </c>
      <c r="D3968" s="32">
        <v>44104</v>
      </c>
      <c r="E3968" s="31" t="s">
        <v>15700</v>
      </c>
      <c r="F3968" s="31" t="s">
        <v>12612</v>
      </c>
      <c r="G3968" s="33">
        <v>-53460</v>
      </c>
      <c r="H3968" s="33">
        <v>-53460</v>
      </c>
      <c r="I3968" s="31" t="s">
        <v>9762</v>
      </c>
      <c r="J3968" s="31" t="s">
        <v>9763</v>
      </c>
      <c r="K3968" s="33">
        <v>-53460</v>
      </c>
      <c r="L3968" s="31" t="s">
        <v>9764</v>
      </c>
      <c r="M3968">
        <f t="shared" si="178"/>
        <v>11</v>
      </c>
      <c r="N3968" t="str">
        <f t="shared" ref="N3968:N4011" si="181">MID(E3968,M3968,10)</f>
        <v>PO63000587</v>
      </c>
      <c r="O3968" t="e">
        <f>VLOOKUP(N3968,'1_คตง_ภาพรวม'!L3968:M4018,2,FALSE)</f>
        <v>#N/A</v>
      </c>
    </row>
    <row r="3969" spans="1:15" hidden="1">
      <c r="A3969" s="31" t="s">
        <v>9849</v>
      </c>
      <c r="B3969" s="31" t="s">
        <v>15698</v>
      </c>
      <c r="C3969" s="31" t="s">
        <v>15699</v>
      </c>
      <c r="D3969" s="32">
        <v>44104</v>
      </c>
      <c r="E3969" s="31" t="s">
        <v>15700</v>
      </c>
      <c r="F3969" s="31" t="s">
        <v>9875</v>
      </c>
      <c r="G3969" s="33">
        <v>53460</v>
      </c>
      <c r="H3969" s="33">
        <v>53460</v>
      </c>
      <c r="I3969" s="31" t="s">
        <v>9762</v>
      </c>
      <c r="J3969" s="31" t="s">
        <v>9763</v>
      </c>
      <c r="K3969" s="33">
        <v>53460</v>
      </c>
      <c r="L3969" s="31" t="s">
        <v>9764</v>
      </c>
      <c r="M3969">
        <f t="shared" si="178"/>
        <v>11</v>
      </c>
      <c r="N3969" t="str">
        <f t="shared" si="181"/>
        <v>PO63000587</v>
      </c>
      <c r="O3969" t="e">
        <f>VLOOKUP(N3969,'1_คตง_ภาพรวม'!L3969:M4019,2,FALSE)</f>
        <v>#N/A</v>
      </c>
    </row>
    <row r="3970" spans="1:15" hidden="1">
      <c r="A3970" s="31" t="s">
        <v>9849</v>
      </c>
      <c r="B3970" s="31" t="s">
        <v>15701</v>
      </c>
      <c r="C3970" s="31" t="s">
        <v>15702</v>
      </c>
      <c r="D3970" s="32">
        <v>44104</v>
      </c>
      <c r="E3970" s="31" t="s">
        <v>15703</v>
      </c>
      <c r="F3970" s="31" t="s">
        <v>12612</v>
      </c>
      <c r="G3970" s="33">
        <v>-131892.75</v>
      </c>
      <c r="H3970" s="33">
        <v>-131892.75</v>
      </c>
      <c r="I3970" s="31" t="s">
        <v>9762</v>
      </c>
      <c r="J3970" s="31" t="s">
        <v>9763</v>
      </c>
      <c r="K3970" s="33">
        <v>-131892.75</v>
      </c>
      <c r="L3970" s="31" t="s">
        <v>9764</v>
      </c>
      <c r="M3970">
        <f t="shared" si="178"/>
        <v>1</v>
      </c>
      <c r="N3970" t="str">
        <f t="shared" si="181"/>
        <v>PO63000349</v>
      </c>
      <c r="O3970" t="e">
        <f>VLOOKUP(N3970,'1_คตง_ภาพรวม'!L3970:M4020,2,FALSE)</f>
        <v>#N/A</v>
      </c>
    </row>
    <row r="3971" spans="1:15" hidden="1">
      <c r="A3971" s="31" t="s">
        <v>9849</v>
      </c>
      <c r="B3971" s="31" t="s">
        <v>15701</v>
      </c>
      <c r="C3971" s="31" t="s">
        <v>15702</v>
      </c>
      <c r="D3971" s="32">
        <v>44104</v>
      </c>
      <c r="E3971" s="31" t="s">
        <v>15703</v>
      </c>
      <c r="F3971" s="31" t="s">
        <v>9875</v>
      </c>
      <c r="G3971" s="33">
        <v>131892.75</v>
      </c>
      <c r="H3971" s="33">
        <v>131892.75</v>
      </c>
      <c r="I3971" s="31" t="s">
        <v>9762</v>
      </c>
      <c r="J3971" s="31" t="s">
        <v>9763</v>
      </c>
      <c r="K3971" s="33">
        <v>131892.75</v>
      </c>
      <c r="L3971" s="31" t="s">
        <v>9764</v>
      </c>
      <c r="M3971">
        <f t="shared" ref="M3971:M4034" si="182">FIND("PO",E3971)</f>
        <v>1</v>
      </c>
      <c r="N3971" t="str">
        <f t="shared" si="181"/>
        <v>PO63000349</v>
      </c>
      <c r="O3971" t="e">
        <f>VLOOKUP(N3971,'1_คตง_ภาพรวม'!L3971:M4021,2,FALSE)</f>
        <v>#N/A</v>
      </c>
    </row>
    <row r="3972" spans="1:15" hidden="1">
      <c r="A3972" s="31" t="s">
        <v>9849</v>
      </c>
      <c r="B3972" s="31" t="s">
        <v>15704</v>
      </c>
      <c r="C3972" s="31" t="s">
        <v>15705</v>
      </c>
      <c r="D3972" s="32">
        <v>44104</v>
      </c>
      <c r="E3972" s="31" t="s">
        <v>15706</v>
      </c>
      <c r="F3972" s="31" t="s">
        <v>12612</v>
      </c>
      <c r="G3972" s="33">
        <v>-21780</v>
      </c>
      <c r="H3972" s="33">
        <v>-21780</v>
      </c>
      <c r="I3972" s="31" t="s">
        <v>9762</v>
      </c>
      <c r="J3972" s="31" t="s">
        <v>9763</v>
      </c>
      <c r="K3972" s="33">
        <v>-21780</v>
      </c>
      <c r="L3972" s="31" t="s">
        <v>9764</v>
      </c>
      <c r="M3972">
        <f t="shared" si="182"/>
        <v>11</v>
      </c>
      <c r="N3972" t="str">
        <f t="shared" si="181"/>
        <v>PO63000610</v>
      </c>
      <c r="O3972" t="e">
        <f>VLOOKUP(N3972,'1_คตง_ภาพรวม'!L3972:M4022,2,FALSE)</f>
        <v>#N/A</v>
      </c>
    </row>
    <row r="3973" spans="1:15" hidden="1">
      <c r="A3973" s="31" t="s">
        <v>9849</v>
      </c>
      <c r="B3973" s="31" t="s">
        <v>15704</v>
      </c>
      <c r="C3973" s="31" t="s">
        <v>15705</v>
      </c>
      <c r="D3973" s="32">
        <v>44104</v>
      </c>
      <c r="E3973" s="31" t="s">
        <v>15706</v>
      </c>
      <c r="F3973" s="31" t="s">
        <v>9875</v>
      </c>
      <c r="G3973" s="33">
        <v>21780</v>
      </c>
      <c r="H3973" s="33">
        <v>21780</v>
      </c>
      <c r="I3973" s="31" t="s">
        <v>9762</v>
      </c>
      <c r="J3973" s="31" t="s">
        <v>9763</v>
      </c>
      <c r="K3973" s="33">
        <v>21780</v>
      </c>
      <c r="L3973" s="31" t="s">
        <v>9764</v>
      </c>
      <c r="M3973">
        <f t="shared" si="182"/>
        <v>11</v>
      </c>
      <c r="N3973" t="str">
        <f t="shared" si="181"/>
        <v>PO63000610</v>
      </c>
      <c r="O3973" t="e">
        <f>VLOOKUP(N3973,'1_คตง_ภาพรวม'!L3973:M4023,2,FALSE)</f>
        <v>#N/A</v>
      </c>
    </row>
    <row r="3974" spans="1:15" hidden="1">
      <c r="A3974" s="31" t="s">
        <v>9849</v>
      </c>
      <c r="B3974" s="31" t="s">
        <v>15707</v>
      </c>
      <c r="C3974" s="31" t="s">
        <v>15708</v>
      </c>
      <c r="D3974" s="32">
        <v>44104</v>
      </c>
      <c r="E3974" s="31" t="s">
        <v>15709</v>
      </c>
      <c r="F3974" s="31" t="s">
        <v>12612</v>
      </c>
      <c r="G3974" s="33">
        <v>-18315</v>
      </c>
      <c r="H3974" s="33">
        <v>-18315</v>
      </c>
      <c r="I3974" s="31" t="s">
        <v>9762</v>
      </c>
      <c r="J3974" s="31" t="s">
        <v>9763</v>
      </c>
      <c r="K3974" s="33">
        <v>-18315</v>
      </c>
      <c r="L3974" s="31" t="s">
        <v>9764</v>
      </c>
      <c r="M3974">
        <f t="shared" si="182"/>
        <v>11</v>
      </c>
      <c r="N3974" t="str">
        <f t="shared" si="181"/>
        <v>PO63000862</v>
      </c>
      <c r="O3974" t="e">
        <f>VLOOKUP(N3974,'1_คตง_ภาพรวม'!L3974:M4024,2,FALSE)</f>
        <v>#N/A</v>
      </c>
    </row>
    <row r="3975" spans="1:15" hidden="1">
      <c r="A3975" s="31" t="s">
        <v>9849</v>
      </c>
      <c r="B3975" s="31" t="s">
        <v>15707</v>
      </c>
      <c r="C3975" s="31" t="s">
        <v>15708</v>
      </c>
      <c r="D3975" s="32">
        <v>44104</v>
      </c>
      <c r="E3975" s="31" t="s">
        <v>15709</v>
      </c>
      <c r="F3975" s="31" t="s">
        <v>9875</v>
      </c>
      <c r="G3975" s="33">
        <v>18315</v>
      </c>
      <c r="H3975" s="33">
        <v>18315</v>
      </c>
      <c r="I3975" s="31" t="s">
        <v>9762</v>
      </c>
      <c r="J3975" s="31" t="s">
        <v>9763</v>
      </c>
      <c r="K3975" s="33">
        <v>18315</v>
      </c>
      <c r="L3975" s="31" t="s">
        <v>9764</v>
      </c>
      <c r="M3975">
        <f t="shared" si="182"/>
        <v>11</v>
      </c>
      <c r="N3975" t="str">
        <f t="shared" si="181"/>
        <v>PO63000862</v>
      </c>
      <c r="O3975" t="e">
        <f>VLOOKUP(N3975,'1_คตง_ภาพรวม'!L3975:M4025,2,FALSE)</f>
        <v>#N/A</v>
      </c>
    </row>
    <row r="3976" spans="1:15" hidden="1">
      <c r="A3976" s="31" t="s">
        <v>9849</v>
      </c>
      <c r="B3976" s="31" t="s">
        <v>15710</v>
      </c>
      <c r="C3976" s="31" t="s">
        <v>15711</v>
      </c>
      <c r="D3976" s="32">
        <v>44104</v>
      </c>
      <c r="E3976" s="31" t="s">
        <v>15712</v>
      </c>
      <c r="F3976" s="31" t="s">
        <v>12612</v>
      </c>
      <c r="G3976" s="33">
        <v>-17820</v>
      </c>
      <c r="H3976" s="33">
        <v>-17820</v>
      </c>
      <c r="I3976" s="31" t="s">
        <v>9762</v>
      </c>
      <c r="J3976" s="31" t="s">
        <v>9763</v>
      </c>
      <c r="K3976" s="33">
        <v>-17820</v>
      </c>
      <c r="L3976" s="31" t="s">
        <v>9764</v>
      </c>
      <c r="M3976">
        <f t="shared" si="182"/>
        <v>11</v>
      </c>
      <c r="N3976" t="str">
        <f t="shared" si="181"/>
        <v>PO63000695</v>
      </c>
      <c r="O3976" t="e">
        <f>VLOOKUP(N3976,'1_คตง_ภาพรวม'!L3976:M4026,2,FALSE)</f>
        <v>#N/A</v>
      </c>
    </row>
    <row r="3977" spans="1:15" hidden="1">
      <c r="A3977" s="31" t="s">
        <v>9849</v>
      </c>
      <c r="B3977" s="31" t="s">
        <v>15710</v>
      </c>
      <c r="C3977" s="31" t="s">
        <v>15711</v>
      </c>
      <c r="D3977" s="32">
        <v>44104</v>
      </c>
      <c r="E3977" s="31" t="s">
        <v>15712</v>
      </c>
      <c r="F3977" s="31" t="s">
        <v>9875</v>
      </c>
      <c r="G3977" s="33">
        <v>17820</v>
      </c>
      <c r="H3977" s="33">
        <v>17820</v>
      </c>
      <c r="I3977" s="31" t="s">
        <v>9762</v>
      </c>
      <c r="J3977" s="31" t="s">
        <v>9763</v>
      </c>
      <c r="K3977" s="33">
        <v>17820</v>
      </c>
      <c r="L3977" s="31" t="s">
        <v>9764</v>
      </c>
      <c r="M3977">
        <f t="shared" si="182"/>
        <v>11</v>
      </c>
      <c r="N3977" t="str">
        <f t="shared" si="181"/>
        <v>PO63000695</v>
      </c>
      <c r="O3977" t="e">
        <f>VLOOKUP(N3977,'1_คตง_ภาพรวม'!L3977:M4027,2,FALSE)</f>
        <v>#N/A</v>
      </c>
    </row>
    <row r="3978" spans="1:15" hidden="1">
      <c r="A3978" s="31" t="s">
        <v>9849</v>
      </c>
      <c r="B3978" s="31" t="s">
        <v>15713</v>
      </c>
      <c r="C3978" s="31" t="s">
        <v>15714</v>
      </c>
      <c r="D3978" s="32">
        <v>44104</v>
      </c>
      <c r="E3978" s="31" t="s">
        <v>15715</v>
      </c>
      <c r="F3978" s="31" t="s">
        <v>12612</v>
      </c>
      <c r="G3978" s="33">
        <v>-25245</v>
      </c>
      <c r="H3978" s="33">
        <v>-25245</v>
      </c>
      <c r="I3978" s="31" t="s">
        <v>9762</v>
      </c>
      <c r="J3978" s="31" t="s">
        <v>9763</v>
      </c>
      <c r="K3978" s="33">
        <v>-25245</v>
      </c>
      <c r="L3978" s="31" t="s">
        <v>9764</v>
      </c>
      <c r="M3978">
        <f t="shared" si="182"/>
        <v>11</v>
      </c>
      <c r="N3978" t="str">
        <f t="shared" si="181"/>
        <v>PO63000387</v>
      </c>
      <c r="O3978" t="e">
        <f>VLOOKUP(N3978,'1_คตง_ภาพรวม'!L3978:M4028,2,FALSE)</f>
        <v>#N/A</v>
      </c>
    </row>
    <row r="3979" spans="1:15" hidden="1">
      <c r="A3979" s="31" t="s">
        <v>9849</v>
      </c>
      <c r="B3979" s="31" t="s">
        <v>15713</v>
      </c>
      <c r="C3979" s="31" t="s">
        <v>15714</v>
      </c>
      <c r="D3979" s="32">
        <v>44104</v>
      </c>
      <c r="E3979" s="31" t="s">
        <v>15715</v>
      </c>
      <c r="F3979" s="31" t="s">
        <v>9875</v>
      </c>
      <c r="G3979" s="33">
        <v>25245</v>
      </c>
      <c r="H3979" s="33">
        <v>25245</v>
      </c>
      <c r="I3979" s="31" t="s">
        <v>9762</v>
      </c>
      <c r="J3979" s="31" t="s">
        <v>9763</v>
      </c>
      <c r="K3979" s="33">
        <v>25245</v>
      </c>
      <c r="L3979" s="31" t="s">
        <v>9764</v>
      </c>
      <c r="M3979">
        <f t="shared" si="182"/>
        <v>11</v>
      </c>
      <c r="N3979" t="str">
        <f t="shared" si="181"/>
        <v>PO63000387</v>
      </c>
      <c r="O3979" t="e">
        <f>VLOOKUP(N3979,'1_คตง_ภาพรวม'!L3979:M4029,2,FALSE)</f>
        <v>#N/A</v>
      </c>
    </row>
    <row r="3980" spans="1:15" hidden="1">
      <c r="A3980" s="31" t="s">
        <v>9849</v>
      </c>
      <c r="B3980" s="31" t="s">
        <v>15716</v>
      </c>
      <c r="C3980" s="31" t="s">
        <v>15717</v>
      </c>
      <c r="D3980" s="32">
        <v>44104</v>
      </c>
      <c r="E3980" s="31" t="s">
        <v>15718</v>
      </c>
      <c r="F3980" s="31" t="s">
        <v>12612</v>
      </c>
      <c r="G3980" s="33">
        <v>-80190</v>
      </c>
      <c r="H3980" s="33">
        <v>-80190</v>
      </c>
      <c r="I3980" s="31" t="s">
        <v>9762</v>
      </c>
      <c r="J3980" s="31" t="s">
        <v>9763</v>
      </c>
      <c r="K3980" s="33">
        <v>-80190</v>
      </c>
      <c r="L3980" s="31" t="s">
        <v>9764</v>
      </c>
      <c r="M3980">
        <f t="shared" si="182"/>
        <v>11</v>
      </c>
      <c r="N3980" t="str">
        <f t="shared" si="181"/>
        <v>PO63000540</v>
      </c>
      <c r="O3980" t="e">
        <f>VLOOKUP(N3980,'1_คตง_ภาพรวม'!L3980:M4030,2,FALSE)</f>
        <v>#N/A</v>
      </c>
    </row>
    <row r="3981" spans="1:15" hidden="1">
      <c r="A3981" s="31" t="s">
        <v>9849</v>
      </c>
      <c r="B3981" s="31" t="s">
        <v>15716</v>
      </c>
      <c r="C3981" s="31" t="s">
        <v>15717</v>
      </c>
      <c r="D3981" s="32">
        <v>44104</v>
      </c>
      <c r="E3981" s="31" t="s">
        <v>15718</v>
      </c>
      <c r="F3981" s="31" t="s">
        <v>9875</v>
      </c>
      <c r="G3981" s="33">
        <v>80190</v>
      </c>
      <c r="H3981" s="33">
        <v>80190</v>
      </c>
      <c r="I3981" s="31" t="s">
        <v>9762</v>
      </c>
      <c r="J3981" s="31" t="s">
        <v>9763</v>
      </c>
      <c r="K3981" s="33">
        <v>80190</v>
      </c>
      <c r="L3981" s="31" t="s">
        <v>9764</v>
      </c>
      <c r="M3981">
        <f t="shared" si="182"/>
        <v>11</v>
      </c>
      <c r="N3981" t="str">
        <f t="shared" si="181"/>
        <v>PO63000540</v>
      </c>
      <c r="O3981" t="e">
        <f>VLOOKUP(N3981,'1_คตง_ภาพรวม'!L3981:M4031,2,FALSE)</f>
        <v>#N/A</v>
      </c>
    </row>
    <row r="3982" spans="1:15" hidden="1">
      <c r="A3982" s="31" t="s">
        <v>9849</v>
      </c>
      <c r="B3982" s="31" t="s">
        <v>15719</v>
      </c>
      <c r="C3982" s="31" t="s">
        <v>15720</v>
      </c>
      <c r="D3982" s="32">
        <v>44104</v>
      </c>
      <c r="E3982" s="31" t="s">
        <v>15721</v>
      </c>
      <c r="F3982" s="31" t="s">
        <v>12612</v>
      </c>
      <c r="G3982" s="33">
        <v>-64845</v>
      </c>
      <c r="H3982" s="33">
        <v>-64845</v>
      </c>
      <c r="I3982" s="31" t="s">
        <v>9762</v>
      </c>
      <c r="J3982" s="31" t="s">
        <v>9763</v>
      </c>
      <c r="K3982" s="33">
        <v>-64845</v>
      </c>
      <c r="L3982" s="31" t="s">
        <v>9764</v>
      </c>
      <c r="M3982">
        <f t="shared" si="182"/>
        <v>11</v>
      </c>
      <c r="N3982" t="str">
        <f t="shared" si="181"/>
        <v>PO63000490</v>
      </c>
      <c r="O3982" t="e">
        <f>VLOOKUP(N3982,'1_คตง_ภาพรวม'!L3982:M4032,2,FALSE)</f>
        <v>#N/A</v>
      </c>
    </row>
    <row r="3983" spans="1:15" hidden="1">
      <c r="A3983" s="31" t="s">
        <v>9849</v>
      </c>
      <c r="B3983" s="31" t="s">
        <v>15719</v>
      </c>
      <c r="C3983" s="31" t="s">
        <v>15720</v>
      </c>
      <c r="D3983" s="32">
        <v>44104</v>
      </c>
      <c r="E3983" s="31" t="s">
        <v>15721</v>
      </c>
      <c r="F3983" s="31" t="s">
        <v>9875</v>
      </c>
      <c r="G3983" s="33">
        <v>64845</v>
      </c>
      <c r="H3983" s="33">
        <v>64845</v>
      </c>
      <c r="I3983" s="31" t="s">
        <v>9762</v>
      </c>
      <c r="J3983" s="31" t="s">
        <v>9763</v>
      </c>
      <c r="K3983" s="33">
        <v>64845</v>
      </c>
      <c r="L3983" s="31" t="s">
        <v>9764</v>
      </c>
      <c r="M3983">
        <f t="shared" si="182"/>
        <v>11</v>
      </c>
      <c r="N3983" t="str">
        <f t="shared" si="181"/>
        <v>PO63000490</v>
      </c>
      <c r="O3983" t="e">
        <f>VLOOKUP(N3983,'1_คตง_ภาพรวม'!L3983:M4033,2,FALSE)</f>
        <v>#N/A</v>
      </c>
    </row>
    <row r="3984" spans="1:15" hidden="1">
      <c r="A3984" s="31" t="s">
        <v>9849</v>
      </c>
      <c r="B3984" s="31" t="s">
        <v>15722</v>
      </c>
      <c r="C3984" s="31" t="s">
        <v>15723</v>
      </c>
      <c r="D3984" s="32">
        <v>44104</v>
      </c>
      <c r="E3984" s="31" t="s">
        <v>15724</v>
      </c>
      <c r="F3984" s="31" t="s">
        <v>12612</v>
      </c>
      <c r="G3984" s="33">
        <v>-30195</v>
      </c>
      <c r="H3984" s="33">
        <v>-30195</v>
      </c>
      <c r="I3984" s="31" t="s">
        <v>9762</v>
      </c>
      <c r="J3984" s="31" t="s">
        <v>9763</v>
      </c>
      <c r="K3984" s="33">
        <v>-30195</v>
      </c>
      <c r="L3984" s="31" t="s">
        <v>9764</v>
      </c>
      <c r="M3984">
        <f t="shared" si="182"/>
        <v>11</v>
      </c>
      <c r="N3984" t="str">
        <f t="shared" si="181"/>
        <v>PO63000744</v>
      </c>
      <c r="O3984" t="e">
        <f>VLOOKUP(N3984,'1_คตง_ภาพรวม'!L3984:M4034,2,FALSE)</f>
        <v>#N/A</v>
      </c>
    </row>
    <row r="3985" spans="1:15" hidden="1">
      <c r="A3985" s="31" t="s">
        <v>9849</v>
      </c>
      <c r="B3985" s="31" t="s">
        <v>15722</v>
      </c>
      <c r="C3985" s="31" t="s">
        <v>15723</v>
      </c>
      <c r="D3985" s="32">
        <v>44104</v>
      </c>
      <c r="E3985" s="31" t="s">
        <v>15724</v>
      </c>
      <c r="F3985" s="31" t="s">
        <v>9875</v>
      </c>
      <c r="G3985" s="33">
        <v>30195</v>
      </c>
      <c r="H3985" s="33">
        <v>30195</v>
      </c>
      <c r="I3985" s="31" t="s">
        <v>9762</v>
      </c>
      <c r="J3985" s="31" t="s">
        <v>9763</v>
      </c>
      <c r="K3985" s="33">
        <v>30195</v>
      </c>
      <c r="L3985" s="31" t="s">
        <v>9764</v>
      </c>
      <c r="M3985">
        <f t="shared" si="182"/>
        <v>11</v>
      </c>
      <c r="N3985" t="str">
        <f t="shared" si="181"/>
        <v>PO63000744</v>
      </c>
      <c r="O3985" t="e">
        <f>VLOOKUP(N3985,'1_คตง_ภาพรวม'!L3985:M4035,2,FALSE)</f>
        <v>#N/A</v>
      </c>
    </row>
    <row r="3986" spans="1:15" hidden="1">
      <c r="A3986" s="31" t="s">
        <v>9849</v>
      </c>
      <c r="B3986" s="31" t="s">
        <v>15725</v>
      </c>
      <c r="C3986" s="31" t="s">
        <v>15726</v>
      </c>
      <c r="D3986" s="32">
        <v>44104</v>
      </c>
      <c r="E3986" s="31" t="s">
        <v>15727</v>
      </c>
      <c r="F3986" s="31" t="s">
        <v>12612</v>
      </c>
      <c r="G3986" s="33">
        <v>-37620</v>
      </c>
      <c r="H3986" s="33">
        <v>-37620</v>
      </c>
      <c r="I3986" s="31" t="s">
        <v>9762</v>
      </c>
      <c r="J3986" s="31" t="s">
        <v>9763</v>
      </c>
      <c r="K3986" s="33">
        <v>-37620</v>
      </c>
      <c r="L3986" s="31" t="s">
        <v>9764</v>
      </c>
      <c r="M3986">
        <f t="shared" si="182"/>
        <v>11</v>
      </c>
      <c r="N3986" t="str">
        <f t="shared" si="181"/>
        <v>PO63000429</v>
      </c>
      <c r="O3986" t="e">
        <f>VLOOKUP(N3986,'1_คตง_ภาพรวม'!L3986:M4036,2,FALSE)</f>
        <v>#N/A</v>
      </c>
    </row>
    <row r="3987" spans="1:15" hidden="1">
      <c r="A3987" s="31" t="s">
        <v>9849</v>
      </c>
      <c r="B3987" s="31" t="s">
        <v>15725</v>
      </c>
      <c r="C3987" s="31" t="s">
        <v>15726</v>
      </c>
      <c r="D3987" s="32">
        <v>44104</v>
      </c>
      <c r="E3987" s="31" t="s">
        <v>15727</v>
      </c>
      <c r="F3987" s="31" t="s">
        <v>9875</v>
      </c>
      <c r="G3987" s="33">
        <v>37620</v>
      </c>
      <c r="H3987" s="33">
        <v>37620</v>
      </c>
      <c r="I3987" s="31" t="s">
        <v>9762</v>
      </c>
      <c r="J3987" s="31" t="s">
        <v>9763</v>
      </c>
      <c r="K3987" s="33">
        <v>37620</v>
      </c>
      <c r="L3987" s="31" t="s">
        <v>9764</v>
      </c>
      <c r="M3987">
        <f t="shared" si="182"/>
        <v>11</v>
      </c>
      <c r="N3987" t="str">
        <f t="shared" si="181"/>
        <v>PO63000429</v>
      </c>
      <c r="O3987" t="e">
        <f>VLOOKUP(N3987,'1_คตง_ภาพรวม'!L3987:M4037,2,FALSE)</f>
        <v>#N/A</v>
      </c>
    </row>
    <row r="3988" spans="1:15" hidden="1">
      <c r="A3988" s="31" t="s">
        <v>9849</v>
      </c>
      <c r="B3988" s="31" t="s">
        <v>15728</v>
      </c>
      <c r="C3988" s="31" t="s">
        <v>15729</v>
      </c>
      <c r="D3988" s="32">
        <v>44104</v>
      </c>
      <c r="E3988" s="31" t="s">
        <v>15730</v>
      </c>
      <c r="F3988" s="31" t="s">
        <v>12612</v>
      </c>
      <c r="G3988" s="33">
        <v>-61875</v>
      </c>
      <c r="H3988" s="33">
        <v>-61875</v>
      </c>
      <c r="I3988" s="31" t="s">
        <v>9762</v>
      </c>
      <c r="J3988" s="31" t="s">
        <v>9763</v>
      </c>
      <c r="K3988" s="33">
        <v>-61875</v>
      </c>
      <c r="L3988" s="31" t="s">
        <v>9764</v>
      </c>
      <c r="M3988">
        <f t="shared" si="182"/>
        <v>11</v>
      </c>
      <c r="N3988" t="str">
        <f t="shared" si="181"/>
        <v>PO63000941</v>
      </c>
      <c r="O3988" t="e">
        <f>VLOOKUP(N3988,'1_คตง_ภาพรวม'!L3988:M4038,2,FALSE)</f>
        <v>#N/A</v>
      </c>
    </row>
    <row r="3989" spans="1:15" hidden="1">
      <c r="A3989" s="31" t="s">
        <v>9849</v>
      </c>
      <c r="B3989" s="31" t="s">
        <v>15728</v>
      </c>
      <c r="C3989" s="31" t="s">
        <v>15729</v>
      </c>
      <c r="D3989" s="32">
        <v>44104</v>
      </c>
      <c r="E3989" s="31" t="s">
        <v>15730</v>
      </c>
      <c r="F3989" s="31" t="s">
        <v>9875</v>
      </c>
      <c r="G3989" s="33">
        <v>61875</v>
      </c>
      <c r="H3989" s="33">
        <v>61875</v>
      </c>
      <c r="I3989" s="31" t="s">
        <v>9762</v>
      </c>
      <c r="J3989" s="31" t="s">
        <v>9763</v>
      </c>
      <c r="K3989" s="33">
        <v>61875</v>
      </c>
      <c r="L3989" s="31" t="s">
        <v>9764</v>
      </c>
      <c r="M3989">
        <f t="shared" si="182"/>
        <v>11</v>
      </c>
      <c r="N3989" t="str">
        <f t="shared" si="181"/>
        <v>PO63000941</v>
      </c>
      <c r="O3989" t="e">
        <f>VLOOKUP(N3989,'1_คตง_ภาพรวม'!L3989:M4039,2,FALSE)</f>
        <v>#N/A</v>
      </c>
    </row>
    <row r="3990" spans="1:15" hidden="1">
      <c r="A3990" s="31" t="s">
        <v>9849</v>
      </c>
      <c r="B3990" s="31" t="s">
        <v>15731</v>
      </c>
      <c r="C3990" s="31" t="s">
        <v>15732</v>
      </c>
      <c r="D3990" s="32">
        <v>44104</v>
      </c>
      <c r="E3990" s="31" t="s">
        <v>15733</v>
      </c>
      <c r="F3990" s="31" t="s">
        <v>12612</v>
      </c>
      <c r="G3990" s="33">
        <v>-22275</v>
      </c>
      <c r="H3990" s="33">
        <v>-22275</v>
      </c>
      <c r="I3990" s="31" t="s">
        <v>9762</v>
      </c>
      <c r="J3990" s="31" t="s">
        <v>9763</v>
      </c>
      <c r="K3990" s="33">
        <v>-22275</v>
      </c>
      <c r="L3990" s="31" t="s">
        <v>9764</v>
      </c>
      <c r="M3990">
        <f t="shared" si="182"/>
        <v>11</v>
      </c>
      <c r="N3990" t="str">
        <f t="shared" si="181"/>
        <v>PO63000435</v>
      </c>
      <c r="O3990" t="e">
        <f>VLOOKUP(N3990,'1_คตง_ภาพรวม'!L3990:M4040,2,FALSE)</f>
        <v>#N/A</v>
      </c>
    </row>
    <row r="3991" spans="1:15" hidden="1">
      <c r="A3991" s="31" t="s">
        <v>9849</v>
      </c>
      <c r="B3991" s="31" t="s">
        <v>15731</v>
      </c>
      <c r="C3991" s="31" t="s">
        <v>15732</v>
      </c>
      <c r="D3991" s="32">
        <v>44104</v>
      </c>
      <c r="E3991" s="31" t="s">
        <v>15733</v>
      </c>
      <c r="F3991" s="31" t="s">
        <v>9875</v>
      </c>
      <c r="G3991" s="33">
        <v>22275</v>
      </c>
      <c r="H3991" s="33">
        <v>22275</v>
      </c>
      <c r="I3991" s="31" t="s">
        <v>9762</v>
      </c>
      <c r="J3991" s="31" t="s">
        <v>9763</v>
      </c>
      <c r="K3991" s="33">
        <v>22275</v>
      </c>
      <c r="L3991" s="31" t="s">
        <v>9764</v>
      </c>
      <c r="M3991">
        <f t="shared" si="182"/>
        <v>11</v>
      </c>
      <c r="N3991" t="str">
        <f t="shared" si="181"/>
        <v>PO63000435</v>
      </c>
      <c r="O3991" t="e">
        <f>VLOOKUP(N3991,'1_คตง_ภาพรวม'!L3991:M4041,2,FALSE)</f>
        <v>#N/A</v>
      </c>
    </row>
    <row r="3992" spans="1:15" hidden="1">
      <c r="A3992" s="31" t="s">
        <v>9849</v>
      </c>
      <c r="B3992" s="31" t="s">
        <v>15734</v>
      </c>
      <c r="C3992" s="31" t="s">
        <v>15735</v>
      </c>
      <c r="D3992" s="32">
        <v>44104</v>
      </c>
      <c r="E3992" s="31" t="s">
        <v>15736</v>
      </c>
      <c r="F3992" s="31" t="s">
        <v>12612</v>
      </c>
      <c r="G3992" s="33">
        <v>-24750</v>
      </c>
      <c r="H3992" s="33">
        <v>-24750</v>
      </c>
      <c r="I3992" s="31" t="s">
        <v>9762</v>
      </c>
      <c r="J3992" s="31" t="s">
        <v>9763</v>
      </c>
      <c r="K3992" s="33">
        <v>-24750</v>
      </c>
      <c r="L3992" s="31" t="s">
        <v>9764</v>
      </c>
      <c r="M3992">
        <f t="shared" si="182"/>
        <v>11</v>
      </c>
      <c r="N3992" t="str">
        <f t="shared" si="181"/>
        <v>PO63000885</v>
      </c>
      <c r="O3992" t="e">
        <f>VLOOKUP(N3992,'1_คตง_ภาพรวม'!L3992:M4042,2,FALSE)</f>
        <v>#N/A</v>
      </c>
    </row>
    <row r="3993" spans="1:15" hidden="1">
      <c r="A3993" s="31" t="s">
        <v>9849</v>
      </c>
      <c r="B3993" s="31" t="s">
        <v>15734</v>
      </c>
      <c r="C3993" s="31" t="s">
        <v>15735</v>
      </c>
      <c r="D3993" s="32">
        <v>44104</v>
      </c>
      <c r="E3993" s="31" t="s">
        <v>15736</v>
      </c>
      <c r="F3993" s="31" t="s">
        <v>9875</v>
      </c>
      <c r="G3993" s="33">
        <v>24750</v>
      </c>
      <c r="H3993" s="33">
        <v>24750</v>
      </c>
      <c r="I3993" s="31" t="s">
        <v>9762</v>
      </c>
      <c r="J3993" s="31" t="s">
        <v>9763</v>
      </c>
      <c r="K3993" s="33">
        <v>24750</v>
      </c>
      <c r="L3993" s="31" t="s">
        <v>9764</v>
      </c>
      <c r="M3993">
        <f t="shared" si="182"/>
        <v>11</v>
      </c>
      <c r="N3993" t="str">
        <f t="shared" si="181"/>
        <v>PO63000885</v>
      </c>
      <c r="O3993" t="e">
        <f>VLOOKUP(N3993,'1_คตง_ภาพรวม'!L3993:M4043,2,FALSE)</f>
        <v>#N/A</v>
      </c>
    </row>
    <row r="3994" spans="1:15" hidden="1">
      <c r="A3994" s="31" t="s">
        <v>9849</v>
      </c>
      <c r="B3994" s="31" t="s">
        <v>15737</v>
      </c>
      <c r="C3994" s="31" t="s">
        <v>15738</v>
      </c>
      <c r="D3994" s="32">
        <v>44104</v>
      </c>
      <c r="E3994" s="31" t="s">
        <v>15739</v>
      </c>
      <c r="F3994" s="31" t="s">
        <v>12612</v>
      </c>
      <c r="G3994" s="33">
        <v>-21285</v>
      </c>
      <c r="H3994" s="33">
        <v>-21285</v>
      </c>
      <c r="I3994" s="31" t="s">
        <v>9762</v>
      </c>
      <c r="J3994" s="31" t="s">
        <v>9763</v>
      </c>
      <c r="K3994" s="33">
        <v>-21285</v>
      </c>
      <c r="L3994" s="31" t="s">
        <v>9764</v>
      </c>
      <c r="M3994">
        <f t="shared" si="182"/>
        <v>11</v>
      </c>
      <c r="N3994" t="str">
        <f t="shared" si="181"/>
        <v>PO63000356</v>
      </c>
      <c r="O3994" t="e">
        <f>VLOOKUP(N3994,'1_คตง_ภาพรวม'!L3994:M4044,2,FALSE)</f>
        <v>#N/A</v>
      </c>
    </row>
    <row r="3995" spans="1:15" hidden="1">
      <c r="A3995" s="31" t="s">
        <v>9849</v>
      </c>
      <c r="B3995" s="31" t="s">
        <v>15737</v>
      </c>
      <c r="C3995" s="31" t="s">
        <v>15738</v>
      </c>
      <c r="D3995" s="32">
        <v>44104</v>
      </c>
      <c r="E3995" s="31" t="s">
        <v>15739</v>
      </c>
      <c r="F3995" s="31" t="s">
        <v>9875</v>
      </c>
      <c r="G3995" s="33">
        <v>21285</v>
      </c>
      <c r="H3995" s="33">
        <v>21285</v>
      </c>
      <c r="I3995" s="31" t="s">
        <v>9762</v>
      </c>
      <c r="J3995" s="31" t="s">
        <v>9763</v>
      </c>
      <c r="K3995" s="33">
        <v>21285</v>
      </c>
      <c r="L3995" s="31" t="s">
        <v>9764</v>
      </c>
      <c r="M3995">
        <f t="shared" si="182"/>
        <v>11</v>
      </c>
      <c r="N3995" t="str">
        <f t="shared" si="181"/>
        <v>PO63000356</v>
      </c>
      <c r="O3995" t="e">
        <f>VLOOKUP(N3995,'1_คตง_ภาพรวม'!L3995:M4045,2,FALSE)</f>
        <v>#N/A</v>
      </c>
    </row>
    <row r="3996" spans="1:15" hidden="1">
      <c r="A3996" s="31" t="s">
        <v>9849</v>
      </c>
      <c r="B3996" s="31" t="s">
        <v>15740</v>
      </c>
      <c r="C3996" s="31" t="s">
        <v>15741</v>
      </c>
      <c r="D3996" s="32">
        <v>44104</v>
      </c>
      <c r="E3996" s="31" t="s">
        <v>15742</v>
      </c>
      <c r="F3996" s="31" t="s">
        <v>12612</v>
      </c>
      <c r="G3996" s="33">
        <v>-34650</v>
      </c>
      <c r="H3996" s="33">
        <v>-34650</v>
      </c>
      <c r="I3996" s="31" t="s">
        <v>9762</v>
      </c>
      <c r="J3996" s="31" t="s">
        <v>9763</v>
      </c>
      <c r="K3996" s="33">
        <v>-34650</v>
      </c>
      <c r="L3996" s="31" t="s">
        <v>9764</v>
      </c>
      <c r="M3996">
        <f t="shared" si="182"/>
        <v>11</v>
      </c>
      <c r="N3996" t="str">
        <f t="shared" si="181"/>
        <v>PO63000700</v>
      </c>
      <c r="O3996" t="e">
        <f>VLOOKUP(N3996,'1_คตง_ภาพรวม'!L3996:M4046,2,FALSE)</f>
        <v>#N/A</v>
      </c>
    </row>
    <row r="3997" spans="1:15" hidden="1">
      <c r="A3997" s="31" t="s">
        <v>9849</v>
      </c>
      <c r="B3997" s="31" t="s">
        <v>15740</v>
      </c>
      <c r="C3997" s="31" t="s">
        <v>15741</v>
      </c>
      <c r="D3997" s="32">
        <v>44104</v>
      </c>
      <c r="E3997" s="31" t="s">
        <v>15742</v>
      </c>
      <c r="F3997" s="31" t="s">
        <v>9875</v>
      </c>
      <c r="G3997" s="33">
        <v>34650</v>
      </c>
      <c r="H3997" s="33">
        <v>34650</v>
      </c>
      <c r="I3997" s="31" t="s">
        <v>9762</v>
      </c>
      <c r="J3997" s="31" t="s">
        <v>9763</v>
      </c>
      <c r="K3997" s="33">
        <v>34650</v>
      </c>
      <c r="L3997" s="31" t="s">
        <v>9764</v>
      </c>
      <c r="M3997">
        <f t="shared" si="182"/>
        <v>11</v>
      </c>
      <c r="N3997" t="str">
        <f t="shared" si="181"/>
        <v>PO63000700</v>
      </c>
      <c r="O3997" t="e">
        <f>VLOOKUP(N3997,'1_คตง_ภาพรวม'!L3997:M4047,2,FALSE)</f>
        <v>#N/A</v>
      </c>
    </row>
    <row r="3998" spans="1:15" hidden="1">
      <c r="A3998" s="31" t="s">
        <v>9849</v>
      </c>
      <c r="B3998" s="31" t="s">
        <v>15743</v>
      </c>
      <c r="C3998" s="31" t="s">
        <v>15744</v>
      </c>
      <c r="D3998" s="32">
        <v>44104</v>
      </c>
      <c r="E3998" s="31" t="s">
        <v>15745</v>
      </c>
      <c r="F3998" s="31" t="s">
        <v>12612</v>
      </c>
      <c r="G3998" s="33">
        <v>-21285</v>
      </c>
      <c r="H3998" s="33">
        <v>-21285</v>
      </c>
      <c r="I3998" s="31" t="s">
        <v>9762</v>
      </c>
      <c r="J3998" s="31" t="s">
        <v>9763</v>
      </c>
      <c r="K3998" s="33">
        <v>-21285</v>
      </c>
      <c r="L3998" s="31" t="s">
        <v>9764</v>
      </c>
      <c r="M3998">
        <f t="shared" si="182"/>
        <v>11</v>
      </c>
      <c r="N3998" t="str">
        <f t="shared" si="181"/>
        <v>PO63000357</v>
      </c>
      <c r="O3998" t="e">
        <f>VLOOKUP(N3998,'1_คตง_ภาพรวม'!L3998:M4048,2,FALSE)</f>
        <v>#N/A</v>
      </c>
    </row>
    <row r="3999" spans="1:15" hidden="1">
      <c r="A3999" s="31" t="s">
        <v>9849</v>
      </c>
      <c r="B3999" s="31" t="s">
        <v>15743</v>
      </c>
      <c r="C3999" s="31" t="s">
        <v>15744</v>
      </c>
      <c r="D3999" s="32">
        <v>44104</v>
      </c>
      <c r="E3999" s="31" t="s">
        <v>15745</v>
      </c>
      <c r="F3999" s="31" t="s">
        <v>9875</v>
      </c>
      <c r="G3999" s="33">
        <v>21285</v>
      </c>
      <c r="H3999" s="33">
        <v>21285</v>
      </c>
      <c r="I3999" s="31" t="s">
        <v>9762</v>
      </c>
      <c r="J3999" s="31" t="s">
        <v>9763</v>
      </c>
      <c r="K3999" s="33">
        <v>21285</v>
      </c>
      <c r="L3999" s="31" t="s">
        <v>9764</v>
      </c>
      <c r="M3999">
        <f t="shared" si="182"/>
        <v>11</v>
      </c>
      <c r="N3999" t="str">
        <f t="shared" si="181"/>
        <v>PO63000357</v>
      </c>
      <c r="O3999" t="e">
        <f>VLOOKUP(N3999,'1_คตง_ภาพรวม'!L3999:M4049,2,FALSE)</f>
        <v>#N/A</v>
      </c>
    </row>
    <row r="4000" spans="1:15" hidden="1">
      <c r="A4000" s="31" t="s">
        <v>9849</v>
      </c>
      <c r="B4000" s="31" t="s">
        <v>15746</v>
      </c>
      <c r="C4000" s="31" t="s">
        <v>15747</v>
      </c>
      <c r="D4000" s="32">
        <v>44104</v>
      </c>
      <c r="E4000" s="31" t="s">
        <v>15748</v>
      </c>
      <c r="F4000" s="31" t="s">
        <v>12612</v>
      </c>
      <c r="G4000" s="33">
        <v>-17820</v>
      </c>
      <c r="H4000" s="33">
        <v>-17820</v>
      </c>
      <c r="I4000" s="31" t="s">
        <v>9762</v>
      </c>
      <c r="J4000" s="31" t="s">
        <v>9763</v>
      </c>
      <c r="K4000" s="33">
        <v>-17820</v>
      </c>
      <c r="L4000" s="31" t="s">
        <v>9764</v>
      </c>
      <c r="M4000">
        <f t="shared" si="182"/>
        <v>11</v>
      </c>
      <c r="N4000" t="str">
        <f t="shared" si="181"/>
        <v>PO63000738</v>
      </c>
      <c r="O4000" t="e">
        <f>VLOOKUP(N4000,'1_คตง_ภาพรวม'!L4000:M4050,2,FALSE)</f>
        <v>#N/A</v>
      </c>
    </row>
    <row r="4001" spans="1:15" hidden="1">
      <c r="A4001" s="31" t="s">
        <v>9849</v>
      </c>
      <c r="B4001" s="31" t="s">
        <v>15746</v>
      </c>
      <c r="C4001" s="31" t="s">
        <v>15747</v>
      </c>
      <c r="D4001" s="32">
        <v>44104</v>
      </c>
      <c r="E4001" s="31" t="s">
        <v>15748</v>
      </c>
      <c r="F4001" s="31" t="s">
        <v>9875</v>
      </c>
      <c r="G4001" s="33">
        <v>17820</v>
      </c>
      <c r="H4001" s="33">
        <v>17820</v>
      </c>
      <c r="I4001" s="31" t="s">
        <v>9762</v>
      </c>
      <c r="J4001" s="31" t="s">
        <v>9763</v>
      </c>
      <c r="K4001" s="33">
        <v>17820</v>
      </c>
      <c r="L4001" s="31" t="s">
        <v>9764</v>
      </c>
      <c r="M4001">
        <f t="shared" si="182"/>
        <v>11</v>
      </c>
      <c r="N4001" t="str">
        <f t="shared" si="181"/>
        <v>PO63000738</v>
      </c>
      <c r="O4001" t="e">
        <f>VLOOKUP(N4001,'1_คตง_ภาพรวม'!L4001:M4051,2,FALSE)</f>
        <v>#N/A</v>
      </c>
    </row>
    <row r="4002" spans="1:15" hidden="1">
      <c r="A4002" s="31" t="s">
        <v>9849</v>
      </c>
      <c r="B4002" s="31" t="s">
        <v>15749</v>
      </c>
      <c r="C4002" s="31" t="s">
        <v>15750</v>
      </c>
      <c r="D4002" s="32">
        <v>44104</v>
      </c>
      <c r="E4002" s="31" t="s">
        <v>15751</v>
      </c>
      <c r="F4002" s="31" t="s">
        <v>12612</v>
      </c>
      <c r="G4002" s="33">
        <v>-19404</v>
      </c>
      <c r="H4002" s="33">
        <v>-19404</v>
      </c>
      <c r="I4002" s="31" t="s">
        <v>9762</v>
      </c>
      <c r="J4002" s="31" t="s">
        <v>9763</v>
      </c>
      <c r="K4002" s="33">
        <v>-19404</v>
      </c>
      <c r="L4002" s="31" t="s">
        <v>9764</v>
      </c>
      <c r="M4002">
        <f t="shared" si="182"/>
        <v>11</v>
      </c>
      <c r="N4002" t="str">
        <f t="shared" si="181"/>
        <v>PO63000724</v>
      </c>
      <c r="O4002" t="e">
        <f>VLOOKUP(N4002,'1_คตง_ภาพรวม'!L4002:M4052,2,FALSE)</f>
        <v>#N/A</v>
      </c>
    </row>
    <row r="4003" spans="1:15" hidden="1">
      <c r="A4003" s="31" t="s">
        <v>9849</v>
      </c>
      <c r="B4003" s="31" t="s">
        <v>15749</v>
      </c>
      <c r="C4003" s="31" t="s">
        <v>15750</v>
      </c>
      <c r="D4003" s="32">
        <v>44104</v>
      </c>
      <c r="E4003" s="31" t="s">
        <v>15751</v>
      </c>
      <c r="F4003" s="31" t="s">
        <v>9875</v>
      </c>
      <c r="G4003" s="33">
        <v>19404</v>
      </c>
      <c r="H4003" s="33">
        <v>19404</v>
      </c>
      <c r="I4003" s="31" t="s">
        <v>9762</v>
      </c>
      <c r="J4003" s="31" t="s">
        <v>9763</v>
      </c>
      <c r="K4003" s="33">
        <v>19404</v>
      </c>
      <c r="L4003" s="31" t="s">
        <v>9764</v>
      </c>
      <c r="M4003">
        <f t="shared" si="182"/>
        <v>11</v>
      </c>
      <c r="N4003" t="str">
        <f t="shared" si="181"/>
        <v>PO63000724</v>
      </c>
      <c r="O4003" t="e">
        <f>VLOOKUP(N4003,'1_คตง_ภาพรวม'!L4003:M4053,2,FALSE)</f>
        <v>#N/A</v>
      </c>
    </row>
    <row r="4004" spans="1:15" hidden="1">
      <c r="A4004" s="31" t="s">
        <v>9849</v>
      </c>
      <c r="B4004" s="31" t="s">
        <v>15752</v>
      </c>
      <c r="C4004" s="31" t="s">
        <v>15753</v>
      </c>
      <c r="D4004" s="32">
        <v>44104</v>
      </c>
      <c r="E4004" s="31" t="s">
        <v>15754</v>
      </c>
      <c r="F4004" s="31" t="s">
        <v>12612</v>
      </c>
      <c r="G4004" s="33">
        <v>-17820</v>
      </c>
      <c r="H4004" s="33">
        <v>-17820</v>
      </c>
      <c r="I4004" s="31" t="s">
        <v>9762</v>
      </c>
      <c r="J4004" s="31" t="s">
        <v>9763</v>
      </c>
      <c r="K4004" s="33">
        <v>-17820</v>
      </c>
      <c r="L4004" s="31" t="s">
        <v>9764</v>
      </c>
      <c r="M4004">
        <f t="shared" si="182"/>
        <v>11</v>
      </c>
      <c r="N4004" t="str">
        <f t="shared" si="181"/>
        <v>PO63000311</v>
      </c>
      <c r="O4004" t="e">
        <f>VLOOKUP(N4004,'1_คตง_ภาพรวม'!L4004:M4054,2,FALSE)</f>
        <v>#N/A</v>
      </c>
    </row>
    <row r="4005" spans="1:15" hidden="1">
      <c r="A4005" s="31" t="s">
        <v>9849</v>
      </c>
      <c r="B4005" s="31" t="s">
        <v>15752</v>
      </c>
      <c r="C4005" s="31" t="s">
        <v>15753</v>
      </c>
      <c r="D4005" s="32">
        <v>44104</v>
      </c>
      <c r="E4005" s="31" t="s">
        <v>15754</v>
      </c>
      <c r="F4005" s="31" t="s">
        <v>9875</v>
      </c>
      <c r="G4005" s="33">
        <v>17820</v>
      </c>
      <c r="H4005" s="33">
        <v>17820</v>
      </c>
      <c r="I4005" s="31" t="s">
        <v>9762</v>
      </c>
      <c r="J4005" s="31" t="s">
        <v>9763</v>
      </c>
      <c r="K4005" s="33">
        <v>17820</v>
      </c>
      <c r="L4005" s="31" t="s">
        <v>9764</v>
      </c>
      <c r="M4005">
        <f t="shared" si="182"/>
        <v>11</v>
      </c>
      <c r="N4005" t="str">
        <f t="shared" si="181"/>
        <v>PO63000311</v>
      </c>
      <c r="O4005" t="e">
        <f>VLOOKUP(N4005,'1_คตง_ภาพรวม'!L4005:M4055,2,FALSE)</f>
        <v>#N/A</v>
      </c>
    </row>
    <row r="4006" spans="1:15" hidden="1">
      <c r="A4006" s="31" t="s">
        <v>9849</v>
      </c>
      <c r="B4006" s="31" t="s">
        <v>15755</v>
      </c>
      <c r="C4006" s="31" t="s">
        <v>15756</v>
      </c>
      <c r="D4006" s="32">
        <v>44104</v>
      </c>
      <c r="E4006" s="31" t="s">
        <v>15757</v>
      </c>
      <c r="F4006" s="31" t="s">
        <v>12612</v>
      </c>
      <c r="G4006" s="33">
        <v>-29700</v>
      </c>
      <c r="H4006" s="33">
        <v>-29700</v>
      </c>
      <c r="I4006" s="31" t="s">
        <v>9762</v>
      </c>
      <c r="J4006" s="31" t="s">
        <v>9763</v>
      </c>
      <c r="K4006" s="33">
        <v>-29700</v>
      </c>
      <c r="L4006" s="31" t="s">
        <v>9764</v>
      </c>
      <c r="M4006">
        <f t="shared" si="182"/>
        <v>11</v>
      </c>
      <c r="N4006" t="str">
        <f t="shared" si="181"/>
        <v>PO63000443</v>
      </c>
      <c r="O4006" t="e">
        <f>VLOOKUP(N4006,'1_คตง_ภาพรวม'!L4006:M4056,2,FALSE)</f>
        <v>#N/A</v>
      </c>
    </row>
    <row r="4007" spans="1:15" hidden="1">
      <c r="A4007" s="31" t="s">
        <v>9849</v>
      </c>
      <c r="B4007" s="31" t="s">
        <v>15755</v>
      </c>
      <c r="C4007" s="31" t="s">
        <v>15756</v>
      </c>
      <c r="D4007" s="32">
        <v>44104</v>
      </c>
      <c r="E4007" s="31" t="s">
        <v>15757</v>
      </c>
      <c r="F4007" s="31" t="s">
        <v>9875</v>
      </c>
      <c r="G4007" s="33">
        <v>29700</v>
      </c>
      <c r="H4007" s="33">
        <v>29700</v>
      </c>
      <c r="I4007" s="31" t="s">
        <v>9762</v>
      </c>
      <c r="J4007" s="31" t="s">
        <v>9763</v>
      </c>
      <c r="K4007" s="33">
        <v>29700</v>
      </c>
      <c r="L4007" s="31" t="s">
        <v>9764</v>
      </c>
      <c r="M4007">
        <f t="shared" si="182"/>
        <v>11</v>
      </c>
      <c r="N4007" t="str">
        <f t="shared" si="181"/>
        <v>PO63000443</v>
      </c>
      <c r="O4007" t="e">
        <f>VLOOKUP(N4007,'1_คตง_ภาพรวม'!L4007:M4057,2,FALSE)</f>
        <v>#N/A</v>
      </c>
    </row>
    <row r="4008" spans="1:15" hidden="1">
      <c r="A4008" s="31" t="s">
        <v>9849</v>
      </c>
      <c r="B4008" s="31" t="s">
        <v>15758</v>
      </c>
      <c r="C4008" s="31" t="s">
        <v>15759</v>
      </c>
      <c r="D4008" s="32">
        <v>44104</v>
      </c>
      <c r="E4008" s="31" t="s">
        <v>15760</v>
      </c>
      <c r="F4008" s="31" t="s">
        <v>12612</v>
      </c>
      <c r="G4008" s="33">
        <v>-33660</v>
      </c>
      <c r="H4008" s="33">
        <v>-33660</v>
      </c>
      <c r="I4008" s="31" t="s">
        <v>9762</v>
      </c>
      <c r="J4008" s="31" t="s">
        <v>9763</v>
      </c>
      <c r="K4008" s="33">
        <v>-33660</v>
      </c>
      <c r="L4008" s="31" t="s">
        <v>9764</v>
      </c>
      <c r="M4008">
        <f t="shared" si="182"/>
        <v>11</v>
      </c>
      <c r="N4008" t="str">
        <f t="shared" si="181"/>
        <v>PO63000491</v>
      </c>
      <c r="O4008" t="e">
        <f>VLOOKUP(N4008,'1_คตง_ภาพรวม'!L4008:M4058,2,FALSE)</f>
        <v>#N/A</v>
      </c>
    </row>
    <row r="4009" spans="1:15" hidden="1">
      <c r="A4009" s="31" t="s">
        <v>9849</v>
      </c>
      <c r="B4009" s="31" t="s">
        <v>15758</v>
      </c>
      <c r="C4009" s="31" t="s">
        <v>15759</v>
      </c>
      <c r="D4009" s="32">
        <v>44104</v>
      </c>
      <c r="E4009" s="31" t="s">
        <v>15760</v>
      </c>
      <c r="F4009" s="31" t="s">
        <v>9875</v>
      </c>
      <c r="G4009" s="33">
        <v>33660</v>
      </c>
      <c r="H4009" s="33">
        <v>33660</v>
      </c>
      <c r="I4009" s="31" t="s">
        <v>9762</v>
      </c>
      <c r="J4009" s="31" t="s">
        <v>9763</v>
      </c>
      <c r="K4009" s="33">
        <v>33660</v>
      </c>
      <c r="L4009" s="31" t="s">
        <v>9764</v>
      </c>
      <c r="M4009">
        <f t="shared" si="182"/>
        <v>11</v>
      </c>
      <c r="N4009" t="str">
        <f t="shared" si="181"/>
        <v>PO63000491</v>
      </c>
      <c r="O4009" t="e">
        <f>VLOOKUP(N4009,'1_คตง_ภาพรวม'!L4009:M4059,2,FALSE)</f>
        <v>#N/A</v>
      </c>
    </row>
    <row r="4010" spans="1:15" hidden="1">
      <c r="A4010" s="31" t="s">
        <v>9849</v>
      </c>
      <c r="B4010" s="31" t="s">
        <v>15761</v>
      </c>
      <c r="C4010" s="31" t="s">
        <v>15762</v>
      </c>
      <c r="D4010" s="32">
        <v>44104</v>
      </c>
      <c r="E4010" s="31" t="s">
        <v>15763</v>
      </c>
      <c r="F4010" s="31" t="s">
        <v>12612</v>
      </c>
      <c r="G4010" s="33">
        <v>-24750</v>
      </c>
      <c r="H4010" s="33">
        <v>-24750</v>
      </c>
      <c r="I4010" s="31" t="s">
        <v>9762</v>
      </c>
      <c r="J4010" s="31" t="s">
        <v>9763</v>
      </c>
      <c r="K4010" s="33">
        <v>-24750</v>
      </c>
      <c r="L4010" s="31" t="s">
        <v>9764</v>
      </c>
      <c r="M4010">
        <f t="shared" si="182"/>
        <v>11</v>
      </c>
      <c r="N4010" t="str">
        <f t="shared" si="181"/>
        <v>PO63000635</v>
      </c>
      <c r="O4010" t="e">
        <f>VLOOKUP(N4010,'1_คตง_ภาพรวม'!L4010:M4060,2,FALSE)</f>
        <v>#N/A</v>
      </c>
    </row>
    <row r="4011" spans="1:15" hidden="1">
      <c r="A4011" s="31" t="s">
        <v>9849</v>
      </c>
      <c r="B4011" s="31" t="s">
        <v>15761</v>
      </c>
      <c r="C4011" s="31" t="s">
        <v>15762</v>
      </c>
      <c r="D4011" s="32">
        <v>44104</v>
      </c>
      <c r="E4011" s="31" t="s">
        <v>15763</v>
      </c>
      <c r="F4011" s="31" t="s">
        <v>9875</v>
      </c>
      <c r="G4011" s="33">
        <v>24750</v>
      </c>
      <c r="H4011" s="33">
        <v>24750</v>
      </c>
      <c r="I4011" s="31" t="s">
        <v>9762</v>
      </c>
      <c r="J4011" s="31" t="s">
        <v>9763</v>
      </c>
      <c r="K4011" s="33">
        <v>24750</v>
      </c>
      <c r="L4011" s="31" t="s">
        <v>9764</v>
      </c>
      <c r="M4011">
        <f t="shared" si="182"/>
        <v>11</v>
      </c>
      <c r="N4011" t="str">
        <f t="shared" si="181"/>
        <v>PO63000635</v>
      </c>
      <c r="O4011" t="e">
        <f>VLOOKUP(N4011,'1_คตง_ภาพรวม'!L4011:M4061,2,FALSE)</f>
        <v>#N/A</v>
      </c>
    </row>
    <row r="4012" spans="1:15" hidden="1">
      <c r="A4012" s="31" t="s">
        <v>9757</v>
      </c>
      <c r="B4012" s="31" t="s">
        <v>15764</v>
      </c>
      <c r="C4012" s="31" t="s">
        <v>15765</v>
      </c>
      <c r="D4012" s="32">
        <v>44104</v>
      </c>
      <c r="E4012" s="31" t="s">
        <v>15766</v>
      </c>
      <c r="F4012" s="31" t="s">
        <v>12612</v>
      </c>
      <c r="G4012" s="33">
        <v>-30541.75</v>
      </c>
      <c r="H4012" s="33">
        <v>-30541.75</v>
      </c>
      <c r="I4012" s="31" t="s">
        <v>9762</v>
      </c>
      <c r="J4012" s="31" t="s">
        <v>9763</v>
      </c>
      <c r="K4012" s="33">
        <v>-30541.75</v>
      </c>
      <c r="L4012" s="31" t="s">
        <v>9764</v>
      </c>
      <c r="M4012" t="e">
        <f t="shared" si="182"/>
        <v>#VALUE!</v>
      </c>
    </row>
    <row r="4013" spans="1:15" hidden="1">
      <c r="A4013" s="31" t="s">
        <v>9757</v>
      </c>
      <c r="B4013" s="31" t="s">
        <v>15764</v>
      </c>
      <c r="C4013" s="31" t="s">
        <v>15765</v>
      </c>
      <c r="D4013" s="32">
        <v>44104</v>
      </c>
      <c r="E4013" s="31" t="s">
        <v>15766</v>
      </c>
      <c r="F4013" s="31" t="s">
        <v>10616</v>
      </c>
      <c r="G4013" s="33">
        <v>120</v>
      </c>
      <c r="H4013" s="33">
        <v>120</v>
      </c>
      <c r="I4013" s="31" t="s">
        <v>9762</v>
      </c>
      <c r="J4013" s="31" t="s">
        <v>9763</v>
      </c>
      <c r="K4013" s="33">
        <v>120</v>
      </c>
      <c r="L4013" s="31" t="s">
        <v>9764</v>
      </c>
      <c r="M4013" t="e">
        <f t="shared" si="182"/>
        <v>#VALUE!</v>
      </c>
    </row>
    <row r="4014" spans="1:15" hidden="1">
      <c r="A4014" s="31" t="s">
        <v>9757</v>
      </c>
      <c r="B4014" s="31" t="s">
        <v>15764</v>
      </c>
      <c r="C4014" s="31" t="s">
        <v>15765</v>
      </c>
      <c r="D4014" s="32">
        <v>44104</v>
      </c>
      <c r="E4014" s="31" t="s">
        <v>15766</v>
      </c>
      <c r="F4014" s="31" t="s">
        <v>10617</v>
      </c>
      <c r="G4014" s="33">
        <v>30421.75</v>
      </c>
      <c r="H4014" s="33">
        <v>30421.75</v>
      </c>
      <c r="I4014" s="31" t="s">
        <v>9762</v>
      </c>
      <c r="J4014" s="31" t="s">
        <v>9763</v>
      </c>
      <c r="K4014" s="33">
        <v>30421.75</v>
      </c>
      <c r="L4014" s="31" t="s">
        <v>9764</v>
      </c>
      <c r="M4014" t="e">
        <f t="shared" si="182"/>
        <v>#VALUE!</v>
      </c>
    </row>
    <row r="4015" spans="1:15" hidden="1">
      <c r="A4015" s="31" t="s">
        <v>9757</v>
      </c>
      <c r="B4015" s="31" t="s">
        <v>15764</v>
      </c>
      <c r="C4015" s="31" t="s">
        <v>15765</v>
      </c>
      <c r="D4015" s="32">
        <v>44104</v>
      </c>
      <c r="E4015" s="31" t="s">
        <v>15766</v>
      </c>
      <c r="F4015" s="31" t="s">
        <v>9993</v>
      </c>
      <c r="G4015" s="33">
        <v>120</v>
      </c>
      <c r="H4015" s="33">
        <v>120</v>
      </c>
      <c r="I4015" s="31" t="s">
        <v>9762</v>
      </c>
      <c r="J4015" s="31" t="s">
        <v>9763</v>
      </c>
      <c r="K4015" s="33">
        <v>120</v>
      </c>
      <c r="L4015" s="31" t="s">
        <v>9764</v>
      </c>
      <c r="M4015" t="e">
        <f t="shared" si="182"/>
        <v>#VALUE!</v>
      </c>
    </row>
    <row r="4016" spans="1:15" hidden="1">
      <c r="A4016" s="31" t="s">
        <v>9757</v>
      </c>
      <c r="B4016" s="31" t="s">
        <v>15764</v>
      </c>
      <c r="C4016" s="31" t="s">
        <v>15765</v>
      </c>
      <c r="D4016" s="32">
        <v>44104</v>
      </c>
      <c r="E4016" s="31" t="s">
        <v>15766</v>
      </c>
      <c r="F4016" s="31" t="s">
        <v>9783</v>
      </c>
      <c r="G4016" s="33">
        <v>-120</v>
      </c>
      <c r="H4016" s="33">
        <v>-120</v>
      </c>
      <c r="I4016" s="31" t="s">
        <v>9762</v>
      </c>
      <c r="J4016" s="31" t="s">
        <v>9763</v>
      </c>
      <c r="K4016" s="33">
        <v>-120</v>
      </c>
      <c r="L4016" s="31" t="s">
        <v>9764</v>
      </c>
      <c r="M4016" t="e">
        <f t="shared" si="182"/>
        <v>#VALUE!</v>
      </c>
    </row>
    <row r="4017" spans="1:15" hidden="1">
      <c r="A4017" s="31" t="s">
        <v>9849</v>
      </c>
      <c r="B4017" s="31" t="s">
        <v>15767</v>
      </c>
      <c r="C4017" s="31" t="s">
        <v>15768</v>
      </c>
      <c r="D4017" s="32">
        <v>44104</v>
      </c>
      <c r="E4017" s="31" t="s">
        <v>15769</v>
      </c>
      <c r="F4017" s="31" t="s">
        <v>12612</v>
      </c>
      <c r="G4017" s="33">
        <v>-21780</v>
      </c>
      <c r="H4017" s="33">
        <v>-21780</v>
      </c>
      <c r="I4017" s="31" t="s">
        <v>9762</v>
      </c>
      <c r="J4017" s="31" t="s">
        <v>9763</v>
      </c>
      <c r="K4017" s="33">
        <v>-21780</v>
      </c>
      <c r="L4017" s="31" t="s">
        <v>9764</v>
      </c>
      <c r="M4017">
        <f t="shared" si="182"/>
        <v>11</v>
      </c>
      <c r="N4017" t="str">
        <f t="shared" ref="N4017:N4032" si="183">MID(E4017,M4017,10)</f>
        <v>PO63000610</v>
      </c>
      <c r="O4017" t="e">
        <f>VLOOKUP(N4017,'1_คตง_ภาพรวม'!L4017:M4067,2,FALSE)</f>
        <v>#N/A</v>
      </c>
    </row>
    <row r="4018" spans="1:15" hidden="1">
      <c r="A4018" s="31" t="s">
        <v>9849</v>
      </c>
      <c r="B4018" s="31" t="s">
        <v>15767</v>
      </c>
      <c r="C4018" s="31" t="s">
        <v>15768</v>
      </c>
      <c r="D4018" s="32">
        <v>44104</v>
      </c>
      <c r="E4018" s="31" t="s">
        <v>15769</v>
      </c>
      <c r="F4018" s="31" t="s">
        <v>9875</v>
      </c>
      <c r="G4018" s="33">
        <v>21780</v>
      </c>
      <c r="H4018" s="33">
        <v>21780</v>
      </c>
      <c r="I4018" s="31" t="s">
        <v>9762</v>
      </c>
      <c r="J4018" s="31" t="s">
        <v>9763</v>
      </c>
      <c r="K4018" s="33">
        <v>21780</v>
      </c>
      <c r="L4018" s="31" t="s">
        <v>9764</v>
      </c>
      <c r="M4018">
        <f t="shared" si="182"/>
        <v>11</v>
      </c>
      <c r="N4018" t="str">
        <f t="shared" si="183"/>
        <v>PO63000610</v>
      </c>
      <c r="O4018" t="e">
        <f>VLOOKUP(N4018,'1_คตง_ภาพรวม'!L4018:M4068,2,FALSE)</f>
        <v>#N/A</v>
      </c>
    </row>
    <row r="4019" spans="1:15" hidden="1">
      <c r="A4019" s="31" t="s">
        <v>9849</v>
      </c>
      <c r="B4019" s="31" t="s">
        <v>15770</v>
      </c>
      <c r="C4019" s="31" t="s">
        <v>15771</v>
      </c>
      <c r="D4019" s="32">
        <v>44104</v>
      </c>
      <c r="E4019" s="31" t="s">
        <v>15772</v>
      </c>
      <c r="F4019" s="31" t="s">
        <v>12612</v>
      </c>
      <c r="G4019" s="33">
        <v>-29700</v>
      </c>
      <c r="H4019" s="33">
        <v>-29700</v>
      </c>
      <c r="I4019" s="31" t="s">
        <v>9762</v>
      </c>
      <c r="J4019" s="31" t="s">
        <v>9763</v>
      </c>
      <c r="K4019" s="33">
        <v>-29700</v>
      </c>
      <c r="L4019" s="31" t="s">
        <v>9764</v>
      </c>
      <c r="M4019">
        <f t="shared" si="182"/>
        <v>11</v>
      </c>
      <c r="N4019" t="str">
        <f t="shared" si="183"/>
        <v>PO63000776</v>
      </c>
      <c r="O4019" t="e">
        <f>VLOOKUP(N4019,'1_คตง_ภาพรวม'!L4019:M4069,2,FALSE)</f>
        <v>#N/A</v>
      </c>
    </row>
    <row r="4020" spans="1:15" hidden="1">
      <c r="A4020" s="31" t="s">
        <v>9849</v>
      </c>
      <c r="B4020" s="31" t="s">
        <v>15770</v>
      </c>
      <c r="C4020" s="31" t="s">
        <v>15771</v>
      </c>
      <c r="D4020" s="32">
        <v>44104</v>
      </c>
      <c r="E4020" s="31" t="s">
        <v>15772</v>
      </c>
      <c r="F4020" s="31" t="s">
        <v>9875</v>
      </c>
      <c r="G4020" s="33">
        <v>29700</v>
      </c>
      <c r="H4020" s="33">
        <v>29700</v>
      </c>
      <c r="I4020" s="31" t="s">
        <v>9762</v>
      </c>
      <c r="J4020" s="31" t="s">
        <v>9763</v>
      </c>
      <c r="K4020" s="33">
        <v>29700</v>
      </c>
      <c r="L4020" s="31" t="s">
        <v>9764</v>
      </c>
      <c r="M4020">
        <f t="shared" si="182"/>
        <v>11</v>
      </c>
      <c r="N4020" t="str">
        <f t="shared" si="183"/>
        <v>PO63000776</v>
      </c>
      <c r="O4020" t="e">
        <f>VLOOKUP(N4020,'1_คตง_ภาพรวม'!L4020:M4070,2,FALSE)</f>
        <v>#N/A</v>
      </c>
    </row>
    <row r="4021" spans="1:15" hidden="1">
      <c r="A4021" s="31" t="s">
        <v>9849</v>
      </c>
      <c r="B4021" s="31" t="s">
        <v>15773</v>
      </c>
      <c r="C4021" s="31" t="s">
        <v>15774</v>
      </c>
      <c r="D4021" s="32">
        <v>44104</v>
      </c>
      <c r="E4021" s="31" t="s">
        <v>15775</v>
      </c>
      <c r="F4021" s="31" t="s">
        <v>12612</v>
      </c>
      <c r="G4021" s="33">
        <v>-20790</v>
      </c>
      <c r="H4021" s="33">
        <v>-20790</v>
      </c>
      <c r="I4021" s="31" t="s">
        <v>9762</v>
      </c>
      <c r="J4021" s="31" t="s">
        <v>9763</v>
      </c>
      <c r="K4021" s="33">
        <v>-20790</v>
      </c>
      <c r="L4021" s="31" t="s">
        <v>9764</v>
      </c>
      <c r="M4021">
        <f t="shared" si="182"/>
        <v>11</v>
      </c>
      <c r="N4021" t="str">
        <f t="shared" si="183"/>
        <v>PO63000514</v>
      </c>
      <c r="O4021" t="e">
        <f>VLOOKUP(N4021,'1_คตง_ภาพรวม'!L4021:M4071,2,FALSE)</f>
        <v>#N/A</v>
      </c>
    </row>
    <row r="4022" spans="1:15" hidden="1">
      <c r="A4022" s="31" t="s">
        <v>9849</v>
      </c>
      <c r="B4022" s="31" t="s">
        <v>15773</v>
      </c>
      <c r="C4022" s="31" t="s">
        <v>15774</v>
      </c>
      <c r="D4022" s="32">
        <v>44104</v>
      </c>
      <c r="E4022" s="31" t="s">
        <v>15775</v>
      </c>
      <c r="F4022" s="31" t="s">
        <v>9875</v>
      </c>
      <c r="G4022" s="33">
        <v>20790</v>
      </c>
      <c r="H4022" s="33">
        <v>20790</v>
      </c>
      <c r="I4022" s="31" t="s">
        <v>9762</v>
      </c>
      <c r="J4022" s="31" t="s">
        <v>9763</v>
      </c>
      <c r="K4022" s="33">
        <v>20790</v>
      </c>
      <c r="L4022" s="31" t="s">
        <v>9764</v>
      </c>
      <c r="M4022">
        <f t="shared" si="182"/>
        <v>11</v>
      </c>
      <c r="N4022" t="str">
        <f t="shared" si="183"/>
        <v>PO63000514</v>
      </c>
      <c r="O4022" t="e">
        <f>VLOOKUP(N4022,'1_คตง_ภาพรวม'!L4022:M4072,2,FALSE)</f>
        <v>#N/A</v>
      </c>
    </row>
    <row r="4023" spans="1:15" hidden="1">
      <c r="A4023" s="31" t="s">
        <v>9849</v>
      </c>
      <c r="B4023" s="31" t="s">
        <v>15776</v>
      </c>
      <c r="C4023" s="31" t="s">
        <v>15777</v>
      </c>
      <c r="D4023" s="32">
        <v>44104</v>
      </c>
      <c r="E4023" s="31" t="s">
        <v>15778</v>
      </c>
      <c r="F4023" s="31" t="s">
        <v>12612</v>
      </c>
      <c r="G4023" s="33">
        <v>-17820</v>
      </c>
      <c r="H4023" s="33">
        <v>-17820</v>
      </c>
      <c r="I4023" s="31" t="s">
        <v>9762</v>
      </c>
      <c r="J4023" s="31" t="s">
        <v>9763</v>
      </c>
      <c r="K4023" s="33">
        <v>-17820</v>
      </c>
      <c r="L4023" s="31" t="s">
        <v>9764</v>
      </c>
      <c r="M4023">
        <f t="shared" si="182"/>
        <v>11</v>
      </c>
      <c r="N4023" t="str">
        <f t="shared" si="183"/>
        <v>PO63000920</v>
      </c>
      <c r="O4023" t="e">
        <f>VLOOKUP(N4023,'1_คตง_ภาพรวม'!L4023:M4073,2,FALSE)</f>
        <v>#N/A</v>
      </c>
    </row>
    <row r="4024" spans="1:15" hidden="1">
      <c r="A4024" s="31" t="s">
        <v>9849</v>
      </c>
      <c r="B4024" s="31" t="s">
        <v>15776</v>
      </c>
      <c r="C4024" s="31" t="s">
        <v>15777</v>
      </c>
      <c r="D4024" s="32">
        <v>44104</v>
      </c>
      <c r="E4024" s="31" t="s">
        <v>15778</v>
      </c>
      <c r="F4024" s="31" t="s">
        <v>9875</v>
      </c>
      <c r="G4024" s="33">
        <v>17820</v>
      </c>
      <c r="H4024" s="33">
        <v>17820</v>
      </c>
      <c r="I4024" s="31" t="s">
        <v>9762</v>
      </c>
      <c r="J4024" s="31" t="s">
        <v>9763</v>
      </c>
      <c r="K4024" s="33">
        <v>17820</v>
      </c>
      <c r="L4024" s="31" t="s">
        <v>9764</v>
      </c>
      <c r="M4024">
        <f t="shared" si="182"/>
        <v>11</v>
      </c>
      <c r="N4024" t="str">
        <f t="shared" si="183"/>
        <v>PO63000920</v>
      </c>
      <c r="O4024" t="e">
        <f>VLOOKUP(N4024,'1_คตง_ภาพรวม'!L4024:M4074,2,FALSE)</f>
        <v>#N/A</v>
      </c>
    </row>
    <row r="4025" spans="1:15" hidden="1">
      <c r="A4025" s="31" t="s">
        <v>9849</v>
      </c>
      <c r="B4025" s="31" t="s">
        <v>15779</v>
      </c>
      <c r="C4025" s="31" t="s">
        <v>15780</v>
      </c>
      <c r="D4025" s="32">
        <v>44104</v>
      </c>
      <c r="E4025" s="31" t="s">
        <v>15781</v>
      </c>
      <c r="F4025" s="31" t="s">
        <v>12612</v>
      </c>
      <c r="G4025" s="33">
        <v>-20790</v>
      </c>
      <c r="H4025" s="33">
        <v>-20790</v>
      </c>
      <c r="I4025" s="31" t="s">
        <v>9762</v>
      </c>
      <c r="J4025" s="31" t="s">
        <v>9763</v>
      </c>
      <c r="K4025" s="33">
        <v>-20790</v>
      </c>
      <c r="L4025" s="31" t="s">
        <v>9764</v>
      </c>
      <c r="M4025">
        <f t="shared" si="182"/>
        <v>11</v>
      </c>
      <c r="N4025" t="str">
        <f t="shared" si="183"/>
        <v>PO63000303</v>
      </c>
      <c r="O4025" t="e">
        <f>VLOOKUP(N4025,'1_คตง_ภาพรวม'!L4025:M4075,2,FALSE)</f>
        <v>#N/A</v>
      </c>
    </row>
    <row r="4026" spans="1:15" hidden="1">
      <c r="A4026" s="31" t="s">
        <v>9849</v>
      </c>
      <c r="B4026" s="31" t="s">
        <v>15779</v>
      </c>
      <c r="C4026" s="31" t="s">
        <v>15780</v>
      </c>
      <c r="D4026" s="32">
        <v>44104</v>
      </c>
      <c r="E4026" s="31" t="s">
        <v>15781</v>
      </c>
      <c r="F4026" s="31" t="s">
        <v>9875</v>
      </c>
      <c r="G4026" s="33">
        <v>20790</v>
      </c>
      <c r="H4026" s="33">
        <v>20790</v>
      </c>
      <c r="I4026" s="31" t="s">
        <v>9762</v>
      </c>
      <c r="J4026" s="31" t="s">
        <v>9763</v>
      </c>
      <c r="K4026" s="33">
        <v>20790</v>
      </c>
      <c r="L4026" s="31" t="s">
        <v>9764</v>
      </c>
      <c r="M4026">
        <f t="shared" si="182"/>
        <v>11</v>
      </c>
      <c r="N4026" t="str">
        <f t="shared" si="183"/>
        <v>PO63000303</v>
      </c>
      <c r="O4026" t="e">
        <f>VLOOKUP(N4026,'1_คตง_ภาพรวม'!L4026:M4076,2,FALSE)</f>
        <v>#N/A</v>
      </c>
    </row>
    <row r="4027" spans="1:15" hidden="1">
      <c r="A4027" s="31" t="s">
        <v>9849</v>
      </c>
      <c r="B4027" s="31" t="s">
        <v>15782</v>
      </c>
      <c r="C4027" s="31" t="s">
        <v>15783</v>
      </c>
      <c r="D4027" s="32">
        <v>44104</v>
      </c>
      <c r="E4027" s="31" t="s">
        <v>15784</v>
      </c>
      <c r="F4027" s="31" t="s">
        <v>12612</v>
      </c>
      <c r="G4027" s="33">
        <v>-17820</v>
      </c>
      <c r="H4027" s="33">
        <v>-17820</v>
      </c>
      <c r="I4027" s="31" t="s">
        <v>9762</v>
      </c>
      <c r="J4027" s="31" t="s">
        <v>9763</v>
      </c>
      <c r="K4027" s="33">
        <v>-17820</v>
      </c>
      <c r="L4027" s="31" t="s">
        <v>9764</v>
      </c>
      <c r="M4027">
        <f t="shared" si="182"/>
        <v>11</v>
      </c>
      <c r="N4027" t="str">
        <f t="shared" si="183"/>
        <v>PO63000642</v>
      </c>
      <c r="O4027" t="e">
        <f>VLOOKUP(N4027,'1_คตง_ภาพรวม'!L4027:M4077,2,FALSE)</f>
        <v>#N/A</v>
      </c>
    </row>
    <row r="4028" spans="1:15" hidden="1">
      <c r="A4028" s="31" t="s">
        <v>9849</v>
      </c>
      <c r="B4028" s="31" t="s">
        <v>15782</v>
      </c>
      <c r="C4028" s="31" t="s">
        <v>15783</v>
      </c>
      <c r="D4028" s="32">
        <v>44104</v>
      </c>
      <c r="E4028" s="31" t="s">
        <v>15784</v>
      </c>
      <c r="F4028" s="31" t="s">
        <v>9875</v>
      </c>
      <c r="G4028" s="33">
        <v>17820</v>
      </c>
      <c r="H4028" s="33">
        <v>17820</v>
      </c>
      <c r="I4028" s="31" t="s">
        <v>9762</v>
      </c>
      <c r="J4028" s="31" t="s">
        <v>9763</v>
      </c>
      <c r="K4028" s="33">
        <v>17820</v>
      </c>
      <c r="L4028" s="31" t="s">
        <v>9764</v>
      </c>
      <c r="M4028">
        <f t="shared" si="182"/>
        <v>11</v>
      </c>
      <c r="N4028" t="str">
        <f t="shared" si="183"/>
        <v>PO63000642</v>
      </c>
      <c r="O4028" t="e">
        <f>VLOOKUP(N4028,'1_คตง_ภาพรวม'!L4028:M4078,2,FALSE)</f>
        <v>#N/A</v>
      </c>
    </row>
    <row r="4029" spans="1:15" hidden="1">
      <c r="A4029" s="31" t="s">
        <v>9849</v>
      </c>
      <c r="B4029" s="31" t="s">
        <v>15785</v>
      </c>
      <c r="C4029" s="31" t="s">
        <v>15786</v>
      </c>
      <c r="D4029" s="32">
        <v>44104</v>
      </c>
      <c r="E4029" s="31" t="s">
        <v>15787</v>
      </c>
      <c r="F4029" s="31" t="s">
        <v>12612</v>
      </c>
      <c r="G4029" s="33">
        <v>-17820</v>
      </c>
      <c r="H4029" s="33">
        <v>-17820</v>
      </c>
      <c r="I4029" s="31" t="s">
        <v>9762</v>
      </c>
      <c r="J4029" s="31" t="s">
        <v>9763</v>
      </c>
      <c r="K4029" s="33">
        <v>-17820</v>
      </c>
      <c r="L4029" s="31" t="s">
        <v>9764</v>
      </c>
      <c r="M4029">
        <f t="shared" si="182"/>
        <v>11</v>
      </c>
      <c r="N4029" t="str">
        <f t="shared" si="183"/>
        <v>PO63000696</v>
      </c>
      <c r="O4029" t="e">
        <f>VLOOKUP(N4029,'1_คตง_ภาพรวม'!L4029:M4079,2,FALSE)</f>
        <v>#N/A</v>
      </c>
    </row>
    <row r="4030" spans="1:15" hidden="1">
      <c r="A4030" s="31" t="s">
        <v>9849</v>
      </c>
      <c r="B4030" s="31" t="s">
        <v>15785</v>
      </c>
      <c r="C4030" s="31" t="s">
        <v>15786</v>
      </c>
      <c r="D4030" s="32">
        <v>44104</v>
      </c>
      <c r="E4030" s="31" t="s">
        <v>15787</v>
      </c>
      <c r="F4030" s="31" t="s">
        <v>9875</v>
      </c>
      <c r="G4030" s="33">
        <v>17820</v>
      </c>
      <c r="H4030" s="33">
        <v>17820</v>
      </c>
      <c r="I4030" s="31" t="s">
        <v>9762</v>
      </c>
      <c r="J4030" s="31" t="s">
        <v>9763</v>
      </c>
      <c r="K4030" s="33">
        <v>17820</v>
      </c>
      <c r="L4030" s="31" t="s">
        <v>9764</v>
      </c>
      <c r="M4030">
        <f t="shared" si="182"/>
        <v>11</v>
      </c>
      <c r="N4030" t="str">
        <f t="shared" si="183"/>
        <v>PO63000696</v>
      </c>
      <c r="O4030" t="e">
        <f>VLOOKUP(N4030,'1_คตง_ภาพรวม'!L4030:M4080,2,FALSE)</f>
        <v>#N/A</v>
      </c>
    </row>
    <row r="4031" spans="1:15" hidden="1">
      <c r="A4031" s="31" t="s">
        <v>9849</v>
      </c>
      <c r="B4031" s="31" t="s">
        <v>15788</v>
      </c>
      <c r="C4031" s="31" t="s">
        <v>15789</v>
      </c>
      <c r="D4031" s="32">
        <v>44104</v>
      </c>
      <c r="E4031" s="31" t="s">
        <v>15790</v>
      </c>
      <c r="F4031" s="31" t="s">
        <v>12612</v>
      </c>
      <c r="G4031" s="33">
        <v>-17820</v>
      </c>
      <c r="H4031" s="33">
        <v>-17820</v>
      </c>
      <c r="I4031" s="31" t="s">
        <v>9762</v>
      </c>
      <c r="J4031" s="31" t="s">
        <v>9763</v>
      </c>
      <c r="K4031" s="33">
        <v>-17820</v>
      </c>
      <c r="L4031" s="31" t="s">
        <v>9764</v>
      </c>
      <c r="M4031">
        <f t="shared" si="182"/>
        <v>11</v>
      </c>
      <c r="N4031" t="str">
        <f t="shared" si="183"/>
        <v>PO63000697</v>
      </c>
      <c r="O4031" t="e">
        <f>VLOOKUP(N4031,'1_คตง_ภาพรวม'!L4031:M4081,2,FALSE)</f>
        <v>#N/A</v>
      </c>
    </row>
    <row r="4032" spans="1:15" hidden="1">
      <c r="A4032" s="31" t="s">
        <v>9849</v>
      </c>
      <c r="B4032" s="31" t="s">
        <v>15788</v>
      </c>
      <c r="C4032" s="31" t="s">
        <v>15789</v>
      </c>
      <c r="D4032" s="32">
        <v>44104</v>
      </c>
      <c r="E4032" s="31" t="s">
        <v>15790</v>
      </c>
      <c r="F4032" s="31" t="s">
        <v>9875</v>
      </c>
      <c r="G4032" s="33">
        <v>17820</v>
      </c>
      <c r="H4032" s="33">
        <v>17820</v>
      </c>
      <c r="I4032" s="31" t="s">
        <v>9762</v>
      </c>
      <c r="J4032" s="31" t="s">
        <v>9763</v>
      </c>
      <c r="K4032" s="33">
        <v>17820</v>
      </c>
      <c r="L4032" s="31" t="s">
        <v>9764</v>
      </c>
      <c r="M4032">
        <f t="shared" si="182"/>
        <v>11</v>
      </c>
      <c r="N4032" t="str">
        <f t="shared" si="183"/>
        <v>PO63000697</v>
      </c>
      <c r="O4032" t="e">
        <f>VLOOKUP(N4032,'1_คตง_ภาพรวม'!L4032:M4082,2,FALSE)</f>
        <v>#N/A</v>
      </c>
    </row>
    <row r="4033" spans="1:15" hidden="1">
      <c r="A4033" s="31" t="s">
        <v>9757</v>
      </c>
      <c r="B4033" s="31" t="s">
        <v>15791</v>
      </c>
      <c r="C4033" s="31" t="s">
        <v>15792</v>
      </c>
      <c r="D4033" s="32">
        <v>44104</v>
      </c>
      <c r="E4033" s="31" t="s">
        <v>15793</v>
      </c>
      <c r="F4033" s="31" t="s">
        <v>12612</v>
      </c>
      <c r="G4033" s="33">
        <v>-30000</v>
      </c>
      <c r="H4033" s="33">
        <v>-30000</v>
      </c>
      <c r="I4033" s="31" t="s">
        <v>9762</v>
      </c>
      <c r="J4033" s="31" t="s">
        <v>9763</v>
      </c>
      <c r="K4033" s="33">
        <v>-30000</v>
      </c>
      <c r="L4033" s="31" t="s">
        <v>9764</v>
      </c>
      <c r="M4033" t="e">
        <f t="shared" si="182"/>
        <v>#VALUE!</v>
      </c>
    </row>
    <row r="4034" spans="1:15" hidden="1">
      <c r="A4034" s="31" t="s">
        <v>9757</v>
      </c>
      <c r="B4034" s="31" t="s">
        <v>15791</v>
      </c>
      <c r="C4034" s="31" t="s">
        <v>15792</v>
      </c>
      <c r="D4034" s="32">
        <v>44104</v>
      </c>
      <c r="E4034" s="31" t="s">
        <v>15793</v>
      </c>
      <c r="F4034" s="31" t="s">
        <v>9997</v>
      </c>
      <c r="G4034" s="33">
        <v>30000</v>
      </c>
      <c r="H4034" s="33">
        <v>30000</v>
      </c>
      <c r="I4034" s="31" t="s">
        <v>9762</v>
      </c>
      <c r="J4034" s="31" t="s">
        <v>9763</v>
      </c>
      <c r="K4034" s="33">
        <v>30000</v>
      </c>
      <c r="L4034" s="31" t="s">
        <v>9764</v>
      </c>
      <c r="M4034" t="e">
        <f t="shared" si="182"/>
        <v>#VALUE!</v>
      </c>
    </row>
    <row r="4035" spans="1:15" hidden="1">
      <c r="A4035" s="31" t="s">
        <v>9757</v>
      </c>
      <c r="B4035" s="31" t="s">
        <v>15794</v>
      </c>
      <c r="C4035" s="31" t="s">
        <v>15795</v>
      </c>
      <c r="D4035" s="32">
        <v>44104</v>
      </c>
      <c r="E4035" s="31" t="s">
        <v>15796</v>
      </c>
      <c r="F4035" s="31" t="s">
        <v>12612</v>
      </c>
      <c r="G4035" s="33">
        <v>-34650</v>
      </c>
      <c r="H4035" s="33">
        <v>-34650</v>
      </c>
      <c r="I4035" s="31" t="s">
        <v>9762</v>
      </c>
      <c r="J4035" s="31" t="s">
        <v>9763</v>
      </c>
      <c r="K4035" s="33">
        <v>-34650</v>
      </c>
      <c r="L4035" s="31" t="s">
        <v>9764</v>
      </c>
      <c r="M4035">
        <f t="shared" ref="M4035:M4098" si="184">FIND("PO",E4035)</f>
        <v>11</v>
      </c>
      <c r="N4035" t="str">
        <f t="shared" ref="N4035:N4040" si="185">MID(E4035,M4035,10)</f>
        <v>PO63000507</v>
      </c>
      <c r="O4035" t="e">
        <f>VLOOKUP(N4035,'1_คตง_ภาพรวม'!L4035:M4085,2,FALSE)</f>
        <v>#N/A</v>
      </c>
    </row>
    <row r="4036" spans="1:15" hidden="1">
      <c r="A4036" s="31" t="s">
        <v>9757</v>
      </c>
      <c r="B4036" s="31" t="s">
        <v>15794</v>
      </c>
      <c r="C4036" s="31" t="s">
        <v>15795</v>
      </c>
      <c r="D4036" s="32">
        <v>44104</v>
      </c>
      <c r="E4036" s="31" t="s">
        <v>15796</v>
      </c>
      <c r="F4036" s="31" t="s">
        <v>9875</v>
      </c>
      <c r="G4036" s="33">
        <v>34650</v>
      </c>
      <c r="H4036" s="33">
        <v>34650</v>
      </c>
      <c r="I4036" s="31" t="s">
        <v>9762</v>
      </c>
      <c r="J4036" s="31" t="s">
        <v>9763</v>
      </c>
      <c r="K4036" s="33">
        <v>34650</v>
      </c>
      <c r="L4036" s="31" t="s">
        <v>9764</v>
      </c>
      <c r="M4036">
        <f t="shared" si="184"/>
        <v>11</v>
      </c>
      <c r="N4036" t="str">
        <f t="shared" si="185"/>
        <v>PO63000507</v>
      </c>
      <c r="O4036" t="e">
        <f>VLOOKUP(N4036,'1_คตง_ภาพรวม'!L4036:M4086,2,FALSE)</f>
        <v>#N/A</v>
      </c>
    </row>
    <row r="4037" spans="1:15" hidden="1">
      <c r="A4037" s="31" t="s">
        <v>9757</v>
      </c>
      <c r="B4037" s="31" t="s">
        <v>15797</v>
      </c>
      <c r="C4037" s="31" t="s">
        <v>15798</v>
      </c>
      <c r="D4037" s="32">
        <v>44104</v>
      </c>
      <c r="E4037" s="31" t="s">
        <v>15799</v>
      </c>
      <c r="F4037" s="31" t="s">
        <v>12612</v>
      </c>
      <c r="G4037" s="33">
        <v>-131967</v>
      </c>
      <c r="H4037" s="33">
        <v>-131967</v>
      </c>
      <c r="I4037" s="31" t="s">
        <v>9762</v>
      </c>
      <c r="J4037" s="31" t="s">
        <v>9763</v>
      </c>
      <c r="K4037" s="33">
        <v>-131967</v>
      </c>
      <c r="L4037" s="31" t="s">
        <v>9764</v>
      </c>
      <c r="M4037">
        <f t="shared" si="184"/>
        <v>11</v>
      </c>
      <c r="N4037" t="str">
        <f t="shared" si="185"/>
        <v>PO63000723</v>
      </c>
      <c r="O4037" t="e">
        <f>VLOOKUP(N4037,'1_คตง_ภาพรวม'!L4037:M4087,2,FALSE)</f>
        <v>#N/A</v>
      </c>
    </row>
    <row r="4038" spans="1:15" hidden="1">
      <c r="A4038" s="31" t="s">
        <v>9757</v>
      </c>
      <c r="B4038" s="31" t="s">
        <v>15797</v>
      </c>
      <c r="C4038" s="31" t="s">
        <v>15798</v>
      </c>
      <c r="D4038" s="32">
        <v>44104</v>
      </c>
      <c r="E4038" s="31" t="s">
        <v>15799</v>
      </c>
      <c r="F4038" s="31" t="s">
        <v>9875</v>
      </c>
      <c r="G4038" s="33">
        <v>131967</v>
      </c>
      <c r="H4038" s="33">
        <v>131967</v>
      </c>
      <c r="I4038" s="31" t="s">
        <v>9762</v>
      </c>
      <c r="J4038" s="31" t="s">
        <v>9763</v>
      </c>
      <c r="K4038" s="33">
        <v>131967</v>
      </c>
      <c r="L4038" s="31" t="s">
        <v>9764</v>
      </c>
      <c r="M4038">
        <f t="shared" si="184"/>
        <v>11</v>
      </c>
      <c r="N4038" t="str">
        <f t="shared" si="185"/>
        <v>PO63000723</v>
      </c>
      <c r="O4038" t="e">
        <f>VLOOKUP(N4038,'1_คตง_ภาพรวม'!L4038:M4088,2,FALSE)</f>
        <v>#N/A</v>
      </c>
    </row>
    <row r="4039" spans="1:15" hidden="1">
      <c r="A4039" s="31" t="s">
        <v>9757</v>
      </c>
      <c r="B4039" s="31" t="s">
        <v>15800</v>
      </c>
      <c r="C4039" s="31" t="s">
        <v>15801</v>
      </c>
      <c r="D4039" s="32">
        <v>44104</v>
      </c>
      <c r="E4039" s="31" t="s">
        <v>15802</v>
      </c>
      <c r="F4039" s="31" t="s">
        <v>12612</v>
      </c>
      <c r="G4039" s="33">
        <v>-64350</v>
      </c>
      <c r="H4039" s="33">
        <v>-64350</v>
      </c>
      <c r="I4039" s="31" t="s">
        <v>9762</v>
      </c>
      <c r="J4039" s="31" t="s">
        <v>9763</v>
      </c>
      <c r="K4039" s="33">
        <v>-64350</v>
      </c>
      <c r="L4039" s="31" t="s">
        <v>9764</v>
      </c>
      <c r="M4039">
        <f t="shared" si="184"/>
        <v>11</v>
      </c>
      <c r="N4039" t="str">
        <f t="shared" si="185"/>
        <v>PO63000805</v>
      </c>
      <c r="O4039" t="e">
        <f>VLOOKUP(N4039,'1_คตง_ภาพรวม'!L4039:M4089,2,FALSE)</f>
        <v>#N/A</v>
      </c>
    </row>
    <row r="4040" spans="1:15" hidden="1">
      <c r="A4040" s="31" t="s">
        <v>9757</v>
      </c>
      <c r="B4040" s="31" t="s">
        <v>15800</v>
      </c>
      <c r="C4040" s="31" t="s">
        <v>15801</v>
      </c>
      <c r="D4040" s="32">
        <v>44104</v>
      </c>
      <c r="E4040" s="31" t="s">
        <v>15802</v>
      </c>
      <c r="F4040" s="31" t="s">
        <v>9875</v>
      </c>
      <c r="G4040" s="33">
        <v>64350</v>
      </c>
      <c r="H4040" s="33">
        <v>64350</v>
      </c>
      <c r="I4040" s="31" t="s">
        <v>9762</v>
      </c>
      <c r="J4040" s="31" t="s">
        <v>9763</v>
      </c>
      <c r="K4040" s="33">
        <v>64350</v>
      </c>
      <c r="L4040" s="31" t="s">
        <v>9764</v>
      </c>
      <c r="M4040">
        <f t="shared" si="184"/>
        <v>11</v>
      </c>
      <c r="N4040" t="str">
        <f t="shared" si="185"/>
        <v>PO63000805</v>
      </c>
      <c r="O4040" t="e">
        <f>VLOOKUP(N4040,'1_คตง_ภาพรวม'!L4040:M4090,2,FALSE)</f>
        <v>#N/A</v>
      </c>
    </row>
    <row r="4041" spans="1:15" hidden="1">
      <c r="A4041" s="31" t="s">
        <v>9757</v>
      </c>
      <c r="B4041" s="31" t="s">
        <v>15803</v>
      </c>
      <c r="C4041" s="31" t="s">
        <v>15804</v>
      </c>
      <c r="D4041" s="32">
        <v>44104</v>
      </c>
      <c r="E4041" s="31" t="s">
        <v>15805</v>
      </c>
      <c r="F4041" s="31" t="s">
        <v>15806</v>
      </c>
      <c r="G4041" s="33">
        <v>-30000</v>
      </c>
      <c r="H4041" s="33">
        <v>-30000</v>
      </c>
      <c r="I4041" s="31" t="s">
        <v>9762</v>
      </c>
      <c r="J4041" s="31" t="s">
        <v>9763</v>
      </c>
      <c r="K4041" s="33">
        <v>-30000</v>
      </c>
      <c r="L4041" s="31" t="s">
        <v>9764</v>
      </c>
      <c r="M4041" t="e">
        <f t="shared" si="184"/>
        <v>#VALUE!</v>
      </c>
    </row>
    <row r="4042" spans="1:15" hidden="1">
      <c r="A4042" s="31" t="s">
        <v>9757</v>
      </c>
      <c r="B4042" s="31" t="s">
        <v>15803</v>
      </c>
      <c r="C4042" s="31" t="s">
        <v>15804</v>
      </c>
      <c r="D4042" s="32">
        <v>44104</v>
      </c>
      <c r="E4042" s="31" t="s">
        <v>15805</v>
      </c>
      <c r="F4042" s="31" t="s">
        <v>15807</v>
      </c>
      <c r="G4042" s="33">
        <v>30000</v>
      </c>
      <c r="H4042" s="33">
        <v>30000</v>
      </c>
      <c r="I4042" s="31" t="s">
        <v>9762</v>
      </c>
      <c r="J4042" s="31" t="s">
        <v>9763</v>
      </c>
      <c r="K4042" s="33">
        <v>30000</v>
      </c>
      <c r="L4042" s="31" t="s">
        <v>9764</v>
      </c>
      <c r="M4042" t="e">
        <f t="shared" si="184"/>
        <v>#VALUE!</v>
      </c>
    </row>
    <row r="4043" spans="1:15" hidden="1">
      <c r="A4043" s="31" t="s">
        <v>9757</v>
      </c>
      <c r="B4043" s="31" t="s">
        <v>15808</v>
      </c>
      <c r="C4043" s="31" t="s">
        <v>15809</v>
      </c>
      <c r="D4043" s="32">
        <v>44104</v>
      </c>
      <c r="E4043" s="31" t="s">
        <v>15810</v>
      </c>
      <c r="F4043" s="31" t="s">
        <v>15806</v>
      </c>
      <c r="G4043" s="33">
        <v>-30000</v>
      </c>
      <c r="H4043" s="33">
        <v>-30000</v>
      </c>
      <c r="I4043" s="31" t="s">
        <v>9762</v>
      </c>
      <c r="J4043" s="31" t="s">
        <v>9763</v>
      </c>
      <c r="K4043" s="33">
        <v>-30000</v>
      </c>
      <c r="L4043" s="31" t="s">
        <v>9764</v>
      </c>
      <c r="M4043" t="e">
        <f t="shared" si="184"/>
        <v>#VALUE!</v>
      </c>
    </row>
    <row r="4044" spans="1:15" hidden="1">
      <c r="A4044" s="31" t="s">
        <v>9757</v>
      </c>
      <c r="B4044" s="31" t="s">
        <v>15808</v>
      </c>
      <c r="C4044" s="31" t="s">
        <v>15809</v>
      </c>
      <c r="D4044" s="32">
        <v>44104</v>
      </c>
      <c r="E4044" s="31" t="s">
        <v>15810</v>
      </c>
      <c r="F4044" s="31" t="s">
        <v>15807</v>
      </c>
      <c r="G4044" s="33">
        <v>30000</v>
      </c>
      <c r="H4044" s="33">
        <v>30000</v>
      </c>
      <c r="I4044" s="31" t="s">
        <v>9762</v>
      </c>
      <c r="J4044" s="31" t="s">
        <v>9763</v>
      </c>
      <c r="K4044" s="33">
        <v>30000</v>
      </c>
      <c r="L4044" s="31" t="s">
        <v>9764</v>
      </c>
      <c r="M4044" t="e">
        <f t="shared" si="184"/>
        <v>#VALUE!</v>
      </c>
    </row>
    <row r="4045" spans="1:15" hidden="1">
      <c r="A4045" s="31" t="s">
        <v>9757</v>
      </c>
      <c r="B4045" s="31" t="s">
        <v>15811</v>
      </c>
      <c r="C4045" s="31" t="s">
        <v>15812</v>
      </c>
      <c r="D4045" s="32">
        <v>44104</v>
      </c>
      <c r="E4045" s="31" t="s">
        <v>15813</v>
      </c>
      <c r="F4045" s="31" t="s">
        <v>13723</v>
      </c>
      <c r="G4045" s="33">
        <v>-432000</v>
      </c>
      <c r="H4045" s="33">
        <v>-432000</v>
      </c>
      <c r="I4045" s="31" t="s">
        <v>9762</v>
      </c>
      <c r="J4045" s="31" t="s">
        <v>9763</v>
      </c>
      <c r="K4045" s="33">
        <v>-432000</v>
      </c>
      <c r="L4045" s="31" t="s">
        <v>9764</v>
      </c>
      <c r="M4045" t="e">
        <f t="shared" si="184"/>
        <v>#VALUE!</v>
      </c>
    </row>
    <row r="4046" spans="1:15" hidden="1">
      <c r="A4046" s="31" t="s">
        <v>9757</v>
      </c>
      <c r="B4046" s="31" t="s">
        <v>15811</v>
      </c>
      <c r="C4046" s="31" t="s">
        <v>15812</v>
      </c>
      <c r="D4046" s="32">
        <v>44104</v>
      </c>
      <c r="E4046" s="31" t="s">
        <v>15813</v>
      </c>
      <c r="F4046" s="31" t="s">
        <v>10067</v>
      </c>
      <c r="G4046" s="33">
        <v>432000</v>
      </c>
      <c r="H4046" s="33">
        <v>432000</v>
      </c>
      <c r="I4046" s="31" t="s">
        <v>9762</v>
      </c>
      <c r="J4046" s="31" t="s">
        <v>9763</v>
      </c>
      <c r="K4046" s="33">
        <v>432000</v>
      </c>
      <c r="L4046" s="31" t="s">
        <v>9764</v>
      </c>
      <c r="M4046" t="e">
        <f t="shared" si="184"/>
        <v>#VALUE!</v>
      </c>
    </row>
    <row r="4047" spans="1:15" hidden="1">
      <c r="A4047" s="31" t="s">
        <v>9757</v>
      </c>
      <c r="B4047" s="31" t="s">
        <v>15814</v>
      </c>
      <c r="C4047" s="31" t="s">
        <v>15815</v>
      </c>
      <c r="D4047" s="32">
        <v>44104</v>
      </c>
      <c r="E4047" s="31" t="s">
        <v>15816</v>
      </c>
      <c r="F4047" s="31" t="s">
        <v>9866</v>
      </c>
      <c r="G4047" s="33">
        <v>-161000</v>
      </c>
      <c r="H4047" s="33">
        <v>-161000</v>
      </c>
      <c r="I4047" s="31" t="s">
        <v>9762</v>
      </c>
      <c r="J4047" s="31" t="s">
        <v>9763</v>
      </c>
      <c r="K4047" s="33">
        <v>-161000</v>
      </c>
      <c r="L4047" s="31" t="s">
        <v>9764</v>
      </c>
      <c r="M4047" t="e">
        <f t="shared" si="184"/>
        <v>#VALUE!</v>
      </c>
    </row>
    <row r="4048" spans="1:15" hidden="1">
      <c r="A4048" s="31" t="s">
        <v>9757</v>
      </c>
      <c r="B4048" s="31" t="s">
        <v>15814</v>
      </c>
      <c r="C4048" s="31" t="s">
        <v>15815</v>
      </c>
      <c r="D4048" s="32">
        <v>44104</v>
      </c>
      <c r="E4048" s="31" t="s">
        <v>15816</v>
      </c>
      <c r="F4048" s="31" t="s">
        <v>10067</v>
      </c>
      <c r="G4048" s="33">
        <v>161000</v>
      </c>
      <c r="H4048" s="33">
        <v>161000</v>
      </c>
      <c r="I4048" s="31" t="s">
        <v>9762</v>
      </c>
      <c r="J4048" s="31" t="s">
        <v>9763</v>
      </c>
      <c r="K4048" s="33">
        <v>161000</v>
      </c>
      <c r="L4048" s="31" t="s">
        <v>9764</v>
      </c>
      <c r="M4048" t="e">
        <f t="shared" si="184"/>
        <v>#VALUE!</v>
      </c>
    </row>
    <row r="4049" spans="1:13" hidden="1">
      <c r="A4049" s="31" t="s">
        <v>9757</v>
      </c>
      <c r="B4049" s="31" t="s">
        <v>15817</v>
      </c>
      <c r="C4049" s="31" t="s">
        <v>15818</v>
      </c>
      <c r="D4049" s="32">
        <v>44102</v>
      </c>
      <c r="E4049" s="31" t="s">
        <v>15819</v>
      </c>
      <c r="F4049" s="31" t="s">
        <v>15666</v>
      </c>
      <c r="G4049" s="33">
        <v>800000000</v>
      </c>
      <c r="H4049" s="33">
        <v>800000000</v>
      </c>
      <c r="I4049" s="31" t="s">
        <v>9762</v>
      </c>
      <c r="J4049" s="31" t="s">
        <v>9763</v>
      </c>
      <c r="K4049" s="33">
        <v>800000000</v>
      </c>
      <c r="L4049" s="31" t="s">
        <v>9764</v>
      </c>
      <c r="M4049" t="e">
        <f t="shared" si="184"/>
        <v>#VALUE!</v>
      </c>
    </row>
    <row r="4050" spans="1:13" hidden="1">
      <c r="A4050" s="31" t="s">
        <v>9757</v>
      </c>
      <c r="B4050" s="31" t="s">
        <v>15817</v>
      </c>
      <c r="C4050" s="31" t="s">
        <v>15818</v>
      </c>
      <c r="D4050" s="32">
        <v>44102</v>
      </c>
      <c r="E4050" s="31" t="s">
        <v>15819</v>
      </c>
      <c r="F4050" s="31" t="s">
        <v>15667</v>
      </c>
      <c r="G4050" s="33">
        <v>-800000000</v>
      </c>
      <c r="H4050" s="33">
        <v>-800000000</v>
      </c>
      <c r="I4050" s="31" t="s">
        <v>9762</v>
      </c>
      <c r="J4050" s="31" t="s">
        <v>9763</v>
      </c>
      <c r="K4050" s="33">
        <v>-800000000</v>
      </c>
      <c r="L4050" s="31" t="s">
        <v>9764</v>
      </c>
      <c r="M4050" t="e">
        <f t="shared" si="184"/>
        <v>#VALUE!</v>
      </c>
    </row>
    <row r="4051" spans="1:13" hidden="1">
      <c r="A4051" s="31" t="s">
        <v>9849</v>
      </c>
      <c r="B4051" s="31" t="s">
        <v>15820</v>
      </c>
      <c r="C4051" s="31" t="s">
        <v>15821</v>
      </c>
      <c r="D4051" s="32">
        <v>44104</v>
      </c>
      <c r="E4051" s="31" t="s">
        <v>15822</v>
      </c>
      <c r="F4051" s="31" t="s">
        <v>13723</v>
      </c>
      <c r="G4051" s="33">
        <v>-12000</v>
      </c>
      <c r="H4051" s="33">
        <v>-12000</v>
      </c>
      <c r="I4051" s="31" t="s">
        <v>9762</v>
      </c>
      <c r="J4051" s="31" t="s">
        <v>9763</v>
      </c>
      <c r="K4051" s="33">
        <v>-12000</v>
      </c>
      <c r="L4051" s="31" t="s">
        <v>9764</v>
      </c>
      <c r="M4051" t="e">
        <f t="shared" si="184"/>
        <v>#VALUE!</v>
      </c>
    </row>
    <row r="4052" spans="1:13" hidden="1">
      <c r="A4052" s="31" t="s">
        <v>9849</v>
      </c>
      <c r="B4052" s="31" t="s">
        <v>15820</v>
      </c>
      <c r="C4052" s="31" t="s">
        <v>15821</v>
      </c>
      <c r="D4052" s="32">
        <v>44104</v>
      </c>
      <c r="E4052" s="31" t="s">
        <v>15822</v>
      </c>
      <c r="F4052" s="31" t="s">
        <v>10443</v>
      </c>
      <c r="G4052" s="33">
        <v>12000</v>
      </c>
      <c r="H4052" s="33">
        <v>12000</v>
      </c>
      <c r="I4052" s="31" t="s">
        <v>9762</v>
      </c>
      <c r="J4052" s="31" t="s">
        <v>9763</v>
      </c>
      <c r="K4052" s="33">
        <v>12000</v>
      </c>
      <c r="L4052" s="31" t="s">
        <v>9764</v>
      </c>
      <c r="M4052" t="e">
        <f t="shared" si="184"/>
        <v>#VALUE!</v>
      </c>
    </row>
    <row r="4053" spans="1:13" hidden="1">
      <c r="A4053" s="31" t="s">
        <v>9757</v>
      </c>
      <c r="B4053" s="31" t="s">
        <v>15823</v>
      </c>
      <c r="C4053" s="31" t="s">
        <v>15824</v>
      </c>
      <c r="D4053" s="32">
        <v>44092</v>
      </c>
      <c r="E4053" s="31" t="s">
        <v>15825</v>
      </c>
      <c r="F4053" s="31" t="s">
        <v>15826</v>
      </c>
      <c r="G4053" s="33">
        <v>-100000000</v>
      </c>
      <c r="H4053" s="33">
        <v>-100000000</v>
      </c>
      <c r="I4053" s="31" t="s">
        <v>9762</v>
      </c>
      <c r="J4053" s="31" t="s">
        <v>9763</v>
      </c>
      <c r="K4053" s="33">
        <v>-100000000</v>
      </c>
      <c r="L4053" s="31" t="s">
        <v>9764</v>
      </c>
      <c r="M4053" t="e">
        <f t="shared" si="184"/>
        <v>#VALUE!</v>
      </c>
    </row>
    <row r="4054" spans="1:13" hidden="1">
      <c r="A4054" s="31" t="s">
        <v>9757</v>
      </c>
      <c r="B4054" s="31" t="s">
        <v>15823</v>
      </c>
      <c r="C4054" s="31" t="s">
        <v>15824</v>
      </c>
      <c r="D4054" s="32">
        <v>44092</v>
      </c>
      <c r="E4054" s="31" t="s">
        <v>15825</v>
      </c>
      <c r="F4054" s="31" t="s">
        <v>15666</v>
      </c>
      <c r="G4054" s="33">
        <v>100000000</v>
      </c>
      <c r="H4054" s="33">
        <v>100000000</v>
      </c>
      <c r="I4054" s="31" t="s">
        <v>9762</v>
      </c>
      <c r="J4054" s="31" t="s">
        <v>9763</v>
      </c>
      <c r="K4054" s="33">
        <v>100000000</v>
      </c>
      <c r="L4054" s="31" t="s">
        <v>9764</v>
      </c>
      <c r="M4054" t="e">
        <f t="shared" si="184"/>
        <v>#VALUE!</v>
      </c>
    </row>
    <row r="4055" spans="1:13" hidden="1">
      <c r="A4055" s="31" t="s">
        <v>9849</v>
      </c>
      <c r="B4055" s="31" t="s">
        <v>15827</v>
      </c>
      <c r="C4055" s="31" t="s">
        <v>15828</v>
      </c>
      <c r="D4055" s="32">
        <v>44102</v>
      </c>
      <c r="E4055" s="31" t="s">
        <v>15829</v>
      </c>
      <c r="F4055" s="31" t="s">
        <v>9866</v>
      </c>
      <c r="G4055" s="33">
        <v>-1722000</v>
      </c>
      <c r="H4055" s="33">
        <v>-1722000</v>
      </c>
      <c r="I4055" s="31" t="s">
        <v>9762</v>
      </c>
      <c r="J4055" s="31" t="s">
        <v>9763</v>
      </c>
      <c r="K4055" s="33">
        <v>-1722000</v>
      </c>
      <c r="L4055" s="31" t="s">
        <v>9764</v>
      </c>
      <c r="M4055" t="e">
        <f t="shared" si="184"/>
        <v>#VALUE!</v>
      </c>
    </row>
    <row r="4056" spans="1:13" hidden="1">
      <c r="A4056" s="31" t="s">
        <v>9849</v>
      </c>
      <c r="B4056" s="31" t="s">
        <v>15827</v>
      </c>
      <c r="C4056" s="31" t="s">
        <v>15828</v>
      </c>
      <c r="D4056" s="32">
        <v>44102</v>
      </c>
      <c r="E4056" s="31" t="s">
        <v>15829</v>
      </c>
      <c r="F4056" s="31" t="s">
        <v>10443</v>
      </c>
      <c r="G4056" s="33">
        <v>1722000</v>
      </c>
      <c r="H4056" s="33">
        <v>1722000</v>
      </c>
      <c r="I4056" s="31" t="s">
        <v>9762</v>
      </c>
      <c r="J4056" s="31" t="s">
        <v>9763</v>
      </c>
      <c r="K4056" s="33">
        <v>1722000</v>
      </c>
      <c r="L4056" s="31" t="s">
        <v>9764</v>
      </c>
      <c r="M4056" t="e">
        <f t="shared" si="184"/>
        <v>#VALUE!</v>
      </c>
    </row>
    <row r="4057" spans="1:13" hidden="1">
      <c r="A4057" s="31" t="s">
        <v>9849</v>
      </c>
      <c r="B4057" s="31" t="s">
        <v>15830</v>
      </c>
      <c r="C4057" s="31" t="s">
        <v>15831</v>
      </c>
      <c r="D4057" s="32">
        <v>44103</v>
      </c>
      <c r="E4057" s="31" t="s">
        <v>15832</v>
      </c>
      <c r="F4057" s="31" t="s">
        <v>13723</v>
      </c>
      <c r="G4057" s="33">
        <v>-3008500</v>
      </c>
      <c r="H4057" s="33">
        <v>-3008500</v>
      </c>
      <c r="I4057" s="31" t="s">
        <v>9762</v>
      </c>
      <c r="J4057" s="31" t="s">
        <v>9763</v>
      </c>
      <c r="K4057" s="33">
        <v>-3008500</v>
      </c>
      <c r="L4057" s="31" t="s">
        <v>9764</v>
      </c>
      <c r="M4057" t="e">
        <f t="shared" si="184"/>
        <v>#VALUE!</v>
      </c>
    </row>
    <row r="4058" spans="1:13" hidden="1">
      <c r="A4058" s="31" t="s">
        <v>9849</v>
      </c>
      <c r="B4058" s="31" t="s">
        <v>15830</v>
      </c>
      <c r="C4058" s="31" t="s">
        <v>15831</v>
      </c>
      <c r="D4058" s="32">
        <v>44103</v>
      </c>
      <c r="E4058" s="31" t="s">
        <v>15832</v>
      </c>
      <c r="F4058" s="31" t="s">
        <v>10443</v>
      </c>
      <c r="G4058" s="33">
        <v>3008500</v>
      </c>
      <c r="H4058" s="33">
        <v>3008500</v>
      </c>
      <c r="I4058" s="31" t="s">
        <v>9762</v>
      </c>
      <c r="J4058" s="31" t="s">
        <v>9763</v>
      </c>
      <c r="K4058" s="33">
        <v>3008500</v>
      </c>
      <c r="L4058" s="31" t="s">
        <v>9764</v>
      </c>
      <c r="M4058" t="e">
        <f t="shared" si="184"/>
        <v>#VALUE!</v>
      </c>
    </row>
    <row r="4059" spans="1:13" hidden="1">
      <c r="A4059" s="31" t="s">
        <v>9849</v>
      </c>
      <c r="B4059" s="31" t="s">
        <v>15833</v>
      </c>
      <c r="C4059" s="31" t="s">
        <v>15834</v>
      </c>
      <c r="D4059" s="32">
        <v>44103</v>
      </c>
      <c r="E4059" s="31" t="s">
        <v>15835</v>
      </c>
      <c r="F4059" s="31" t="s">
        <v>13723</v>
      </c>
      <c r="G4059" s="33">
        <v>-596000</v>
      </c>
      <c r="H4059" s="33">
        <v>-596000</v>
      </c>
      <c r="I4059" s="31" t="s">
        <v>9762</v>
      </c>
      <c r="J4059" s="31" t="s">
        <v>9763</v>
      </c>
      <c r="K4059" s="33">
        <v>-596000</v>
      </c>
      <c r="L4059" s="31" t="s">
        <v>9764</v>
      </c>
      <c r="M4059" t="e">
        <f t="shared" si="184"/>
        <v>#VALUE!</v>
      </c>
    </row>
    <row r="4060" spans="1:13" hidden="1">
      <c r="A4060" s="31" t="s">
        <v>9849</v>
      </c>
      <c r="B4060" s="31" t="s">
        <v>15833</v>
      </c>
      <c r="C4060" s="31" t="s">
        <v>15834</v>
      </c>
      <c r="D4060" s="32">
        <v>44103</v>
      </c>
      <c r="E4060" s="31" t="s">
        <v>15835</v>
      </c>
      <c r="F4060" s="31" t="s">
        <v>10443</v>
      </c>
      <c r="G4060" s="33">
        <v>596000</v>
      </c>
      <c r="H4060" s="33">
        <v>596000</v>
      </c>
      <c r="I4060" s="31" t="s">
        <v>9762</v>
      </c>
      <c r="J4060" s="31" t="s">
        <v>9763</v>
      </c>
      <c r="K4060" s="33">
        <v>596000</v>
      </c>
      <c r="L4060" s="31" t="s">
        <v>9764</v>
      </c>
      <c r="M4060" t="e">
        <f t="shared" si="184"/>
        <v>#VALUE!</v>
      </c>
    </row>
    <row r="4061" spans="1:13" hidden="1">
      <c r="A4061" s="31" t="s">
        <v>9849</v>
      </c>
      <c r="B4061" s="31" t="s">
        <v>15836</v>
      </c>
      <c r="C4061" s="31" t="s">
        <v>15837</v>
      </c>
      <c r="D4061" s="32">
        <v>44104</v>
      </c>
      <c r="E4061" s="31" t="s">
        <v>15838</v>
      </c>
      <c r="F4061" s="31" t="s">
        <v>13733</v>
      </c>
      <c r="G4061" s="33">
        <v>-548000</v>
      </c>
      <c r="H4061" s="33">
        <v>-548000</v>
      </c>
      <c r="I4061" s="31" t="s">
        <v>9762</v>
      </c>
      <c r="J4061" s="31" t="s">
        <v>9763</v>
      </c>
      <c r="K4061" s="33">
        <v>-548000</v>
      </c>
      <c r="L4061" s="31" t="s">
        <v>9764</v>
      </c>
      <c r="M4061" t="e">
        <f t="shared" si="184"/>
        <v>#VALUE!</v>
      </c>
    </row>
    <row r="4062" spans="1:13" hidden="1">
      <c r="A4062" s="31" t="s">
        <v>9849</v>
      </c>
      <c r="B4062" s="31" t="s">
        <v>15836</v>
      </c>
      <c r="C4062" s="31" t="s">
        <v>15837</v>
      </c>
      <c r="D4062" s="32">
        <v>44104</v>
      </c>
      <c r="E4062" s="31" t="s">
        <v>15838</v>
      </c>
      <c r="F4062" s="31" t="s">
        <v>10443</v>
      </c>
      <c r="G4062" s="33">
        <v>548000</v>
      </c>
      <c r="H4062" s="33">
        <v>548000</v>
      </c>
      <c r="I4062" s="31" t="s">
        <v>9762</v>
      </c>
      <c r="J4062" s="31" t="s">
        <v>9763</v>
      </c>
      <c r="K4062" s="33">
        <v>548000</v>
      </c>
      <c r="L4062" s="31" t="s">
        <v>9764</v>
      </c>
      <c r="M4062" t="e">
        <f t="shared" si="184"/>
        <v>#VALUE!</v>
      </c>
    </row>
    <row r="4063" spans="1:13" hidden="1">
      <c r="A4063" s="31" t="s">
        <v>9849</v>
      </c>
      <c r="B4063" s="31" t="s">
        <v>15839</v>
      </c>
      <c r="C4063" s="31" t="s">
        <v>15840</v>
      </c>
      <c r="D4063" s="32">
        <v>44104</v>
      </c>
      <c r="E4063" s="31" t="s">
        <v>15841</v>
      </c>
      <c r="F4063" s="31" t="s">
        <v>9866</v>
      </c>
      <c r="G4063" s="33">
        <v>-120000</v>
      </c>
      <c r="H4063" s="33">
        <v>-120000</v>
      </c>
      <c r="I4063" s="31" t="s">
        <v>9762</v>
      </c>
      <c r="J4063" s="31" t="s">
        <v>9763</v>
      </c>
      <c r="K4063" s="33">
        <v>-120000</v>
      </c>
      <c r="L4063" s="31" t="s">
        <v>9764</v>
      </c>
      <c r="M4063" t="e">
        <f t="shared" si="184"/>
        <v>#VALUE!</v>
      </c>
    </row>
    <row r="4064" spans="1:13" hidden="1">
      <c r="A4064" s="31" t="s">
        <v>9849</v>
      </c>
      <c r="B4064" s="31" t="s">
        <v>15839</v>
      </c>
      <c r="C4064" s="31" t="s">
        <v>15840</v>
      </c>
      <c r="D4064" s="32">
        <v>44104</v>
      </c>
      <c r="E4064" s="31" t="s">
        <v>15841</v>
      </c>
      <c r="F4064" s="31" t="s">
        <v>10443</v>
      </c>
      <c r="G4064" s="33">
        <v>120000</v>
      </c>
      <c r="H4064" s="33">
        <v>120000</v>
      </c>
      <c r="I4064" s="31" t="s">
        <v>9762</v>
      </c>
      <c r="J4064" s="31" t="s">
        <v>9763</v>
      </c>
      <c r="K4064" s="33">
        <v>120000</v>
      </c>
      <c r="L4064" s="31" t="s">
        <v>9764</v>
      </c>
      <c r="M4064" t="e">
        <f t="shared" si="184"/>
        <v>#VALUE!</v>
      </c>
    </row>
    <row r="4065" spans="1:13" hidden="1">
      <c r="A4065" s="31" t="s">
        <v>9849</v>
      </c>
      <c r="B4065" s="31" t="s">
        <v>15842</v>
      </c>
      <c r="C4065" s="31" t="s">
        <v>15843</v>
      </c>
      <c r="D4065" s="32">
        <v>44098</v>
      </c>
      <c r="E4065" s="31" t="s">
        <v>15844</v>
      </c>
      <c r="F4065" s="31" t="s">
        <v>9866</v>
      </c>
      <c r="G4065" s="33">
        <v>-76260500</v>
      </c>
      <c r="H4065" s="33">
        <v>-76260500</v>
      </c>
      <c r="I4065" s="31" t="s">
        <v>9762</v>
      </c>
      <c r="J4065" s="31" t="s">
        <v>9763</v>
      </c>
      <c r="K4065" s="33">
        <v>-76260500</v>
      </c>
      <c r="L4065" s="31" t="s">
        <v>9764</v>
      </c>
      <c r="M4065" t="e">
        <f t="shared" si="184"/>
        <v>#VALUE!</v>
      </c>
    </row>
    <row r="4066" spans="1:13" hidden="1">
      <c r="A4066" s="31" t="s">
        <v>9849</v>
      </c>
      <c r="B4066" s="31" t="s">
        <v>15842</v>
      </c>
      <c r="C4066" s="31" t="s">
        <v>15843</v>
      </c>
      <c r="D4066" s="32">
        <v>44098</v>
      </c>
      <c r="E4066" s="31" t="s">
        <v>15844</v>
      </c>
      <c r="F4066" s="31" t="s">
        <v>10443</v>
      </c>
      <c r="G4066" s="33">
        <v>76260500</v>
      </c>
      <c r="H4066" s="33">
        <v>76260500</v>
      </c>
      <c r="I4066" s="31" t="s">
        <v>9762</v>
      </c>
      <c r="J4066" s="31" t="s">
        <v>9763</v>
      </c>
      <c r="K4066" s="33">
        <v>76260500</v>
      </c>
      <c r="L4066" s="31" t="s">
        <v>9764</v>
      </c>
      <c r="M4066" t="e">
        <f t="shared" si="184"/>
        <v>#VALUE!</v>
      </c>
    </row>
    <row r="4067" spans="1:13" hidden="1">
      <c r="A4067" s="31" t="s">
        <v>9849</v>
      </c>
      <c r="B4067" s="31" t="s">
        <v>15845</v>
      </c>
      <c r="C4067" s="31" t="s">
        <v>15846</v>
      </c>
      <c r="D4067" s="32">
        <v>44098</v>
      </c>
      <c r="E4067" s="31" t="s">
        <v>15847</v>
      </c>
      <c r="F4067" s="31" t="s">
        <v>9866</v>
      </c>
      <c r="G4067" s="33">
        <v>-9254000</v>
      </c>
      <c r="H4067" s="33">
        <v>-9254000</v>
      </c>
      <c r="I4067" s="31" t="s">
        <v>9762</v>
      </c>
      <c r="J4067" s="31" t="s">
        <v>9763</v>
      </c>
      <c r="K4067" s="33">
        <v>-9254000</v>
      </c>
      <c r="L4067" s="31" t="s">
        <v>9764</v>
      </c>
      <c r="M4067" t="e">
        <f t="shared" si="184"/>
        <v>#VALUE!</v>
      </c>
    </row>
    <row r="4068" spans="1:13" hidden="1">
      <c r="A4068" s="31" t="s">
        <v>9849</v>
      </c>
      <c r="B4068" s="31" t="s">
        <v>15845</v>
      </c>
      <c r="C4068" s="31" t="s">
        <v>15846</v>
      </c>
      <c r="D4068" s="32">
        <v>44098</v>
      </c>
      <c r="E4068" s="31" t="s">
        <v>15847</v>
      </c>
      <c r="F4068" s="31" t="s">
        <v>10443</v>
      </c>
      <c r="G4068" s="33">
        <v>9254000</v>
      </c>
      <c r="H4068" s="33">
        <v>9254000</v>
      </c>
      <c r="I4068" s="31" t="s">
        <v>9762</v>
      </c>
      <c r="J4068" s="31" t="s">
        <v>9763</v>
      </c>
      <c r="K4068" s="33">
        <v>9254000</v>
      </c>
      <c r="L4068" s="31" t="s">
        <v>9764</v>
      </c>
      <c r="M4068" t="e">
        <f t="shared" si="184"/>
        <v>#VALUE!</v>
      </c>
    </row>
    <row r="4069" spans="1:13" hidden="1">
      <c r="A4069" s="31" t="s">
        <v>9849</v>
      </c>
      <c r="B4069" s="31" t="s">
        <v>15848</v>
      </c>
      <c r="C4069" s="31" t="s">
        <v>15849</v>
      </c>
      <c r="D4069" s="32">
        <v>44104</v>
      </c>
      <c r="E4069" s="31" t="s">
        <v>15850</v>
      </c>
      <c r="F4069" s="31" t="s">
        <v>13733</v>
      </c>
      <c r="G4069" s="33">
        <v>-456500</v>
      </c>
      <c r="H4069" s="33">
        <v>-456500</v>
      </c>
      <c r="I4069" s="31" t="s">
        <v>9762</v>
      </c>
      <c r="J4069" s="31" t="s">
        <v>9763</v>
      </c>
      <c r="K4069" s="33">
        <v>-456500</v>
      </c>
      <c r="L4069" s="31" t="s">
        <v>9764</v>
      </c>
      <c r="M4069" t="e">
        <f t="shared" si="184"/>
        <v>#VALUE!</v>
      </c>
    </row>
    <row r="4070" spans="1:13" hidden="1">
      <c r="A4070" s="31" t="s">
        <v>9849</v>
      </c>
      <c r="B4070" s="31" t="s">
        <v>15848</v>
      </c>
      <c r="C4070" s="31" t="s">
        <v>15849</v>
      </c>
      <c r="D4070" s="32">
        <v>44104</v>
      </c>
      <c r="E4070" s="31" t="s">
        <v>15850</v>
      </c>
      <c r="F4070" s="31" t="s">
        <v>10443</v>
      </c>
      <c r="G4070" s="33">
        <v>456500</v>
      </c>
      <c r="H4070" s="33">
        <v>456500</v>
      </c>
      <c r="I4070" s="31" t="s">
        <v>9762</v>
      </c>
      <c r="J4070" s="31" t="s">
        <v>9763</v>
      </c>
      <c r="K4070" s="33">
        <v>456500</v>
      </c>
      <c r="L4070" s="31" t="s">
        <v>9764</v>
      </c>
      <c r="M4070" t="e">
        <f t="shared" si="184"/>
        <v>#VALUE!</v>
      </c>
    </row>
    <row r="4071" spans="1:13" hidden="1">
      <c r="A4071" s="31" t="s">
        <v>9849</v>
      </c>
      <c r="B4071" s="31" t="s">
        <v>15851</v>
      </c>
      <c r="C4071" s="31" t="s">
        <v>15852</v>
      </c>
      <c r="D4071" s="32">
        <v>44104</v>
      </c>
      <c r="E4071" s="31" t="s">
        <v>15853</v>
      </c>
      <c r="F4071" s="31" t="s">
        <v>12612</v>
      </c>
      <c r="G4071" s="33">
        <v>-1020</v>
      </c>
      <c r="H4071" s="33">
        <v>-1020</v>
      </c>
      <c r="I4071" s="31" t="s">
        <v>9762</v>
      </c>
      <c r="J4071" s="31" t="s">
        <v>9763</v>
      </c>
      <c r="K4071" s="33">
        <v>-1020</v>
      </c>
      <c r="L4071" s="31" t="s">
        <v>9764</v>
      </c>
      <c r="M4071" t="e">
        <f t="shared" si="184"/>
        <v>#VALUE!</v>
      </c>
    </row>
    <row r="4072" spans="1:13" hidden="1">
      <c r="A4072" s="31" t="s">
        <v>9849</v>
      </c>
      <c r="B4072" s="31" t="s">
        <v>15851</v>
      </c>
      <c r="C4072" s="31" t="s">
        <v>15852</v>
      </c>
      <c r="D4072" s="32">
        <v>44104</v>
      </c>
      <c r="E4072" s="31" t="s">
        <v>15853</v>
      </c>
      <c r="F4072" s="31" t="s">
        <v>9867</v>
      </c>
      <c r="G4072" s="33">
        <v>1020</v>
      </c>
      <c r="H4072" s="33">
        <v>1020</v>
      </c>
      <c r="I4072" s="31" t="s">
        <v>9762</v>
      </c>
      <c r="J4072" s="31" t="s">
        <v>9763</v>
      </c>
      <c r="K4072" s="33">
        <v>1020</v>
      </c>
      <c r="L4072" s="31" t="s">
        <v>9764</v>
      </c>
      <c r="M4072" t="e">
        <f t="shared" si="184"/>
        <v>#VALUE!</v>
      </c>
    </row>
    <row r="4073" spans="1:13" hidden="1">
      <c r="A4073" s="31" t="s">
        <v>9849</v>
      </c>
      <c r="B4073" s="31" t="s">
        <v>15854</v>
      </c>
      <c r="C4073" s="31" t="s">
        <v>15855</v>
      </c>
      <c r="D4073" s="32">
        <v>44104</v>
      </c>
      <c r="E4073" s="31" t="s">
        <v>15856</v>
      </c>
      <c r="F4073" s="31" t="s">
        <v>15857</v>
      </c>
      <c r="G4073" s="33">
        <v>-3260</v>
      </c>
      <c r="H4073" s="33">
        <v>-3260</v>
      </c>
      <c r="I4073" s="31" t="s">
        <v>9762</v>
      </c>
      <c r="J4073" s="31" t="s">
        <v>9763</v>
      </c>
      <c r="K4073" s="33">
        <v>-3260</v>
      </c>
      <c r="L4073" s="31" t="s">
        <v>9764</v>
      </c>
      <c r="M4073" t="e">
        <f t="shared" si="184"/>
        <v>#VALUE!</v>
      </c>
    </row>
    <row r="4074" spans="1:13" hidden="1">
      <c r="A4074" s="31" t="s">
        <v>9849</v>
      </c>
      <c r="B4074" s="31" t="s">
        <v>15854</v>
      </c>
      <c r="C4074" s="31" t="s">
        <v>15855</v>
      </c>
      <c r="D4074" s="32">
        <v>44104</v>
      </c>
      <c r="E4074" s="31" t="s">
        <v>15856</v>
      </c>
      <c r="F4074" s="31" t="s">
        <v>9867</v>
      </c>
      <c r="G4074" s="33">
        <v>3260</v>
      </c>
      <c r="H4074" s="33">
        <v>3260</v>
      </c>
      <c r="I4074" s="31" t="s">
        <v>9762</v>
      </c>
      <c r="J4074" s="31" t="s">
        <v>9763</v>
      </c>
      <c r="K4074" s="33">
        <v>3260</v>
      </c>
      <c r="L4074" s="31" t="s">
        <v>9764</v>
      </c>
      <c r="M4074" t="e">
        <f t="shared" si="184"/>
        <v>#VALUE!</v>
      </c>
    </row>
    <row r="4075" spans="1:13" hidden="1">
      <c r="A4075" s="31" t="s">
        <v>9849</v>
      </c>
      <c r="B4075" s="31" t="s">
        <v>15858</v>
      </c>
      <c r="C4075" s="31" t="s">
        <v>15859</v>
      </c>
      <c r="D4075" s="32">
        <v>44104</v>
      </c>
      <c r="E4075" s="31" t="s">
        <v>15860</v>
      </c>
      <c r="F4075" s="31" t="s">
        <v>13733</v>
      </c>
      <c r="G4075" s="33">
        <v>-446500</v>
      </c>
      <c r="H4075" s="33">
        <v>-446500</v>
      </c>
      <c r="I4075" s="31" t="s">
        <v>9762</v>
      </c>
      <c r="J4075" s="31" t="s">
        <v>9763</v>
      </c>
      <c r="K4075" s="33">
        <v>-446500</v>
      </c>
      <c r="L4075" s="31" t="s">
        <v>9764</v>
      </c>
      <c r="M4075" t="e">
        <f t="shared" si="184"/>
        <v>#VALUE!</v>
      </c>
    </row>
    <row r="4076" spans="1:13" hidden="1">
      <c r="A4076" s="31" t="s">
        <v>9849</v>
      </c>
      <c r="B4076" s="31" t="s">
        <v>15858</v>
      </c>
      <c r="C4076" s="31" t="s">
        <v>15859</v>
      </c>
      <c r="D4076" s="32">
        <v>44104</v>
      </c>
      <c r="E4076" s="31" t="s">
        <v>15860</v>
      </c>
      <c r="F4076" s="31" t="s">
        <v>10443</v>
      </c>
      <c r="G4076" s="33">
        <v>446500</v>
      </c>
      <c r="H4076" s="33">
        <v>446500</v>
      </c>
      <c r="I4076" s="31" t="s">
        <v>9762</v>
      </c>
      <c r="J4076" s="31" t="s">
        <v>9763</v>
      </c>
      <c r="K4076" s="33">
        <v>446500</v>
      </c>
      <c r="L4076" s="31" t="s">
        <v>9764</v>
      </c>
      <c r="M4076" t="e">
        <f t="shared" si="184"/>
        <v>#VALUE!</v>
      </c>
    </row>
    <row r="4077" spans="1:13" hidden="1">
      <c r="A4077" s="31" t="s">
        <v>9849</v>
      </c>
      <c r="B4077" s="31" t="s">
        <v>15861</v>
      </c>
      <c r="C4077" s="31" t="s">
        <v>15862</v>
      </c>
      <c r="D4077" s="32">
        <v>44104</v>
      </c>
      <c r="E4077" s="31" t="s">
        <v>15863</v>
      </c>
      <c r="F4077" s="31" t="s">
        <v>9866</v>
      </c>
      <c r="G4077" s="33">
        <v>-12000</v>
      </c>
      <c r="H4077" s="33">
        <v>-12000</v>
      </c>
      <c r="I4077" s="31" t="s">
        <v>9762</v>
      </c>
      <c r="J4077" s="31" t="s">
        <v>9763</v>
      </c>
      <c r="K4077" s="33">
        <v>-12000</v>
      </c>
      <c r="L4077" s="31" t="s">
        <v>9764</v>
      </c>
      <c r="M4077" t="e">
        <f t="shared" si="184"/>
        <v>#VALUE!</v>
      </c>
    </row>
    <row r="4078" spans="1:13" hidden="1">
      <c r="A4078" s="31" t="s">
        <v>9849</v>
      </c>
      <c r="B4078" s="31" t="s">
        <v>15861</v>
      </c>
      <c r="C4078" s="31" t="s">
        <v>15862</v>
      </c>
      <c r="D4078" s="32">
        <v>44104</v>
      </c>
      <c r="E4078" s="31" t="s">
        <v>15863</v>
      </c>
      <c r="F4078" s="31" t="s">
        <v>10443</v>
      </c>
      <c r="G4078" s="33">
        <v>12000</v>
      </c>
      <c r="H4078" s="33">
        <v>12000</v>
      </c>
      <c r="I4078" s="31" t="s">
        <v>9762</v>
      </c>
      <c r="J4078" s="31" t="s">
        <v>9763</v>
      </c>
      <c r="K4078" s="33">
        <v>12000</v>
      </c>
      <c r="L4078" s="31" t="s">
        <v>9764</v>
      </c>
      <c r="M4078" t="e">
        <f t="shared" si="184"/>
        <v>#VALUE!</v>
      </c>
    </row>
    <row r="4079" spans="1:13" hidden="1">
      <c r="A4079" s="31" t="s">
        <v>9849</v>
      </c>
      <c r="B4079" s="31" t="s">
        <v>15864</v>
      </c>
      <c r="C4079" s="31" t="s">
        <v>15865</v>
      </c>
      <c r="D4079" s="32">
        <v>44102</v>
      </c>
      <c r="E4079" s="31" t="s">
        <v>15866</v>
      </c>
      <c r="F4079" s="31" t="s">
        <v>9866</v>
      </c>
      <c r="G4079" s="33">
        <v>-2763000</v>
      </c>
      <c r="H4079" s="33">
        <v>-2763000</v>
      </c>
      <c r="I4079" s="31" t="s">
        <v>9762</v>
      </c>
      <c r="J4079" s="31" t="s">
        <v>9763</v>
      </c>
      <c r="K4079" s="33">
        <v>-2763000</v>
      </c>
      <c r="L4079" s="31" t="s">
        <v>9764</v>
      </c>
      <c r="M4079" t="e">
        <f t="shared" si="184"/>
        <v>#VALUE!</v>
      </c>
    </row>
    <row r="4080" spans="1:13" hidden="1">
      <c r="A4080" s="31" t="s">
        <v>9849</v>
      </c>
      <c r="B4080" s="31" t="s">
        <v>15864</v>
      </c>
      <c r="C4080" s="31" t="s">
        <v>15865</v>
      </c>
      <c r="D4080" s="32">
        <v>44102</v>
      </c>
      <c r="E4080" s="31" t="s">
        <v>15866</v>
      </c>
      <c r="F4080" s="31" t="s">
        <v>10443</v>
      </c>
      <c r="G4080" s="33">
        <v>2763000</v>
      </c>
      <c r="H4080" s="33">
        <v>2763000</v>
      </c>
      <c r="I4080" s="31" t="s">
        <v>9762</v>
      </c>
      <c r="J4080" s="31" t="s">
        <v>9763</v>
      </c>
      <c r="K4080" s="33">
        <v>2763000</v>
      </c>
      <c r="L4080" s="31" t="s">
        <v>9764</v>
      </c>
      <c r="M4080" t="e">
        <f t="shared" si="184"/>
        <v>#VALUE!</v>
      </c>
    </row>
    <row r="4081" spans="1:13" hidden="1">
      <c r="A4081" s="31" t="s">
        <v>9849</v>
      </c>
      <c r="B4081" s="31" t="s">
        <v>15867</v>
      </c>
      <c r="C4081" s="31" t="s">
        <v>15868</v>
      </c>
      <c r="D4081" s="32">
        <v>44104</v>
      </c>
      <c r="E4081" s="31" t="s">
        <v>15869</v>
      </c>
      <c r="F4081" s="31" t="s">
        <v>13723</v>
      </c>
      <c r="G4081" s="33">
        <v>-46000</v>
      </c>
      <c r="H4081" s="33">
        <v>-46000</v>
      </c>
      <c r="I4081" s="31" t="s">
        <v>9762</v>
      </c>
      <c r="J4081" s="31" t="s">
        <v>9763</v>
      </c>
      <c r="K4081" s="33">
        <v>-46000</v>
      </c>
      <c r="L4081" s="31" t="s">
        <v>9764</v>
      </c>
      <c r="M4081" t="e">
        <f t="shared" si="184"/>
        <v>#VALUE!</v>
      </c>
    </row>
    <row r="4082" spans="1:13" hidden="1">
      <c r="A4082" s="31" t="s">
        <v>9849</v>
      </c>
      <c r="B4082" s="31" t="s">
        <v>15867</v>
      </c>
      <c r="C4082" s="31" t="s">
        <v>15868</v>
      </c>
      <c r="D4082" s="32">
        <v>44104</v>
      </c>
      <c r="E4082" s="31" t="s">
        <v>15869</v>
      </c>
      <c r="F4082" s="31" t="s">
        <v>10443</v>
      </c>
      <c r="G4082" s="33">
        <v>46000</v>
      </c>
      <c r="H4082" s="33">
        <v>46000</v>
      </c>
      <c r="I4082" s="31" t="s">
        <v>9762</v>
      </c>
      <c r="J4082" s="31" t="s">
        <v>9763</v>
      </c>
      <c r="K4082" s="33">
        <v>46000</v>
      </c>
      <c r="L4082" s="31" t="s">
        <v>9764</v>
      </c>
      <c r="M4082" t="e">
        <f t="shared" si="184"/>
        <v>#VALUE!</v>
      </c>
    </row>
    <row r="4083" spans="1:13" hidden="1">
      <c r="A4083" s="31" t="s">
        <v>9849</v>
      </c>
      <c r="B4083" s="31" t="s">
        <v>15870</v>
      </c>
      <c r="C4083" s="31" t="s">
        <v>15871</v>
      </c>
      <c r="D4083" s="32">
        <v>44104</v>
      </c>
      <c r="E4083" s="31" t="s">
        <v>15872</v>
      </c>
      <c r="F4083" s="31" t="s">
        <v>13723</v>
      </c>
      <c r="G4083" s="33">
        <v>-152000</v>
      </c>
      <c r="H4083" s="33">
        <v>-152000</v>
      </c>
      <c r="I4083" s="31" t="s">
        <v>9762</v>
      </c>
      <c r="J4083" s="31" t="s">
        <v>9763</v>
      </c>
      <c r="K4083" s="33">
        <v>-152000</v>
      </c>
      <c r="L4083" s="31" t="s">
        <v>9764</v>
      </c>
      <c r="M4083" t="e">
        <f t="shared" si="184"/>
        <v>#VALUE!</v>
      </c>
    </row>
    <row r="4084" spans="1:13" hidden="1">
      <c r="A4084" s="31" t="s">
        <v>9849</v>
      </c>
      <c r="B4084" s="31" t="s">
        <v>15870</v>
      </c>
      <c r="C4084" s="31" t="s">
        <v>15871</v>
      </c>
      <c r="D4084" s="32">
        <v>44104</v>
      </c>
      <c r="E4084" s="31" t="s">
        <v>15872</v>
      </c>
      <c r="F4084" s="31" t="s">
        <v>10443</v>
      </c>
      <c r="G4084" s="33">
        <v>152000</v>
      </c>
      <c r="H4084" s="33">
        <v>152000</v>
      </c>
      <c r="I4084" s="31" t="s">
        <v>9762</v>
      </c>
      <c r="J4084" s="31" t="s">
        <v>9763</v>
      </c>
      <c r="K4084" s="33">
        <v>152000</v>
      </c>
      <c r="L4084" s="31" t="s">
        <v>9764</v>
      </c>
      <c r="M4084" t="e">
        <f t="shared" si="184"/>
        <v>#VALUE!</v>
      </c>
    </row>
    <row r="4085" spans="1:13" hidden="1">
      <c r="A4085" s="31" t="s">
        <v>9849</v>
      </c>
      <c r="B4085" s="31" t="s">
        <v>15873</v>
      </c>
      <c r="C4085" s="31" t="s">
        <v>15874</v>
      </c>
      <c r="D4085" s="32">
        <v>44104</v>
      </c>
      <c r="E4085" s="31" t="s">
        <v>15875</v>
      </c>
      <c r="F4085" s="31" t="s">
        <v>13733</v>
      </c>
      <c r="G4085" s="33">
        <v>-2000</v>
      </c>
      <c r="H4085" s="33">
        <v>-2000</v>
      </c>
      <c r="I4085" s="31" t="s">
        <v>9762</v>
      </c>
      <c r="J4085" s="31" t="s">
        <v>9763</v>
      </c>
      <c r="K4085" s="33">
        <v>-2000</v>
      </c>
      <c r="L4085" s="31" t="s">
        <v>9764</v>
      </c>
      <c r="M4085" t="e">
        <f t="shared" si="184"/>
        <v>#VALUE!</v>
      </c>
    </row>
    <row r="4086" spans="1:13" hidden="1">
      <c r="A4086" s="31" t="s">
        <v>9849</v>
      </c>
      <c r="B4086" s="31" t="s">
        <v>15873</v>
      </c>
      <c r="C4086" s="31" t="s">
        <v>15874</v>
      </c>
      <c r="D4086" s="32">
        <v>44104</v>
      </c>
      <c r="E4086" s="31" t="s">
        <v>15875</v>
      </c>
      <c r="F4086" s="31" t="s">
        <v>10443</v>
      </c>
      <c r="G4086" s="33">
        <v>2000</v>
      </c>
      <c r="H4086" s="33">
        <v>2000</v>
      </c>
      <c r="I4086" s="31" t="s">
        <v>9762</v>
      </c>
      <c r="J4086" s="31" t="s">
        <v>9763</v>
      </c>
      <c r="K4086" s="33">
        <v>2000</v>
      </c>
      <c r="L4086" s="31" t="s">
        <v>9764</v>
      </c>
      <c r="M4086" t="e">
        <f t="shared" si="184"/>
        <v>#VALUE!</v>
      </c>
    </row>
    <row r="4087" spans="1:13" hidden="1">
      <c r="A4087" s="31" t="s">
        <v>9849</v>
      </c>
      <c r="B4087" s="31" t="s">
        <v>15876</v>
      </c>
      <c r="C4087" s="31" t="s">
        <v>15877</v>
      </c>
      <c r="D4087" s="32">
        <v>44104</v>
      </c>
      <c r="E4087" s="31" t="s">
        <v>15878</v>
      </c>
      <c r="F4087" s="31" t="s">
        <v>13733</v>
      </c>
      <c r="G4087" s="33">
        <v>-84000</v>
      </c>
      <c r="H4087" s="33">
        <v>-84000</v>
      </c>
      <c r="I4087" s="31" t="s">
        <v>9762</v>
      </c>
      <c r="J4087" s="31" t="s">
        <v>9763</v>
      </c>
      <c r="K4087" s="33">
        <v>-84000</v>
      </c>
      <c r="L4087" s="31" t="s">
        <v>9764</v>
      </c>
      <c r="M4087" t="e">
        <f t="shared" si="184"/>
        <v>#VALUE!</v>
      </c>
    </row>
    <row r="4088" spans="1:13" hidden="1">
      <c r="A4088" s="31" t="s">
        <v>9849</v>
      </c>
      <c r="B4088" s="31" t="s">
        <v>15876</v>
      </c>
      <c r="C4088" s="31" t="s">
        <v>15877</v>
      </c>
      <c r="D4088" s="32">
        <v>44104</v>
      </c>
      <c r="E4088" s="31" t="s">
        <v>15878</v>
      </c>
      <c r="F4088" s="31" t="s">
        <v>10443</v>
      </c>
      <c r="G4088" s="33">
        <v>84000</v>
      </c>
      <c r="H4088" s="33">
        <v>84000</v>
      </c>
      <c r="I4088" s="31" t="s">
        <v>9762</v>
      </c>
      <c r="J4088" s="31" t="s">
        <v>9763</v>
      </c>
      <c r="K4088" s="33">
        <v>84000</v>
      </c>
      <c r="L4088" s="31" t="s">
        <v>9764</v>
      </c>
      <c r="M4088" t="e">
        <f t="shared" si="184"/>
        <v>#VALUE!</v>
      </c>
    </row>
    <row r="4089" spans="1:13" hidden="1">
      <c r="A4089" s="31" t="s">
        <v>9849</v>
      </c>
      <c r="B4089" s="31" t="s">
        <v>15879</v>
      </c>
      <c r="C4089" s="31" t="s">
        <v>15880</v>
      </c>
      <c r="D4089" s="32">
        <v>44098</v>
      </c>
      <c r="E4089" s="31" t="s">
        <v>15881</v>
      </c>
      <c r="F4089" s="31" t="s">
        <v>9866</v>
      </c>
      <c r="G4089" s="33">
        <v>-5140000</v>
      </c>
      <c r="H4089" s="33">
        <v>-5140000</v>
      </c>
      <c r="I4089" s="31" t="s">
        <v>9762</v>
      </c>
      <c r="J4089" s="31" t="s">
        <v>9763</v>
      </c>
      <c r="K4089" s="33">
        <v>-5140000</v>
      </c>
      <c r="L4089" s="31" t="s">
        <v>9764</v>
      </c>
      <c r="M4089" t="e">
        <f t="shared" si="184"/>
        <v>#VALUE!</v>
      </c>
    </row>
    <row r="4090" spans="1:13" hidden="1">
      <c r="A4090" s="31" t="s">
        <v>9849</v>
      </c>
      <c r="B4090" s="31" t="s">
        <v>15879</v>
      </c>
      <c r="C4090" s="31" t="s">
        <v>15880</v>
      </c>
      <c r="D4090" s="32">
        <v>44098</v>
      </c>
      <c r="E4090" s="31" t="s">
        <v>15881</v>
      </c>
      <c r="F4090" s="31" t="s">
        <v>10443</v>
      </c>
      <c r="G4090" s="33">
        <v>5140000</v>
      </c>
      <c r="H4090" s="33">
        <v>5140000</v>
      </c>
      <c r="I4090" s="31" t="s">
        <v>9762</v>
      </c>
      <c r="J4090" s="31" t="s">
        <v>9763</v>
      </c>
      <c r="K4090" s="33">
        <v>5140000</v>
      </c>
      <c r="L4090" s="31" t="s">
        <v>9764</v>
      </c>
      <c r="M4090" t="e">
        <f t="shared" si="184"/>
        <v>#VALUE!</v>
      </c>
    </row>
    <row r="4091" spans="1:13" hidden="1">
      <c r="A4091" s="31" t="s">
        <v>9849</v>
      </c>
      <c r="B4091" s="31" t="s">
        <v>15882</v>
      </c>
      <c r="C4091" s="31" t="s">
        <v>15883</v>
      </c>
      <c r="D4091" s="32">
        <v>44104</v>
      </c>
      <c r="E4091" s="31" t="s">
        <v>15884</v>
      </c>
      <c r="F4091" s="31" t="s">
        <v>9866</v>
      </c>
      <c r="G4091" s="33">
        <v>-6000</v>
      </c>
      <c r="H4091" s="33">
        <v>-6000</v>
      </c>
      <c r="I4091" s="31" t="s">
        <v>9762</v>
      </c>
      <c r="J4091" s="31" t="s">
        <v>9763</v>
      </c>
      <c r="K4091" s="33">
        <v>-6000</v>
      </c>
      <c r="L4091" s="31" t="s">
        <v>9764</v>
      </c>
      <c r="M4091" t="e">
        <f t="shared" si="184"/>
        <v>#VALUE!</v>
      </c>
    </row>
    <row r="4092" spans="1:13" hidden="1">
      <c r="A4092" s="31" t="s">
        <v>9849</v>
      </c>
      <c r="B4092" s="31" t="s">
        <v>15882</v>
      </c>
      <c r="C4092" s="31" t="s">
        <v>15883</v>
      </c>
      <c r="D4092" s="32">
        <v>44104</v>
      </c>
      <c r="E4092" s="31" t="s">
        <v>15884</v>
      </c>
      <c r="F4092" s="31" t="s">
        <v>10443</v>
      </c>
      <c r="G4092" s="33">
        <v>6000</v>
      </c>
      <c r="H4092" s="33">
        <v>6000</v>
      </c>
      <c r="I4092" s="31" t="s">
        <v>9762</v>
      </c>
      <c r="J4092" s="31" t="s">
        <v>9763</v>
      </c>
      <c r="K4092" s="33">
        <v>6000</v>
      </c>
      <c r="L4092" s="31" t="s">
        <v>9764</v>
      </c>
      <c r="M4092" t="e">
        <f t="shared" si="184"/>
        <v>#VALUE!</v>
      </c>
    </row>
    <row r="4093" spans="1:13" hidden="1">
      <c r="A4093" s="31" t="s">
        <v>9849</v>
      </c>
      <c r="B4093" s="31" t="s">
        <v>15885</v>
      </c>
      <c r="C4093" s="31" t="s">
        <v>15886</v>
      </c>
      <c r="D4093" s="32">
        <v>44047</v>
      </c>
      <c r="E4093" s="31" t="s">
        <v>15887</v>
      </c>
      <c r="F4093" s="31" t="s">
        <v>11553</v>
      </c>
      <c r="G4093" s="33">
        <v>-900</v>
      </c>
      <c r="H4093" s="33">
        <v>-900</v>
      </c>
      <c r="I4093" s="31" t="s">
        <v>9762</v>
      </c>
      <c r="J4093" s="31" t="s">
        <v>9763</v>
      </c>
      <c r="K4093" s="33">
        <v>-900</v>
      </c>
      <c r="L4093" s="31" t="s">
        <v>9764</v>
      </c>
      <c r="M4093" t="e">
        <f t="shared" si="184"/>
        <v>#VALUE!</v>
      </c>
    </row>
    <row r="4094" spans="1:13" hidden="1">
      <c r="A4094" s="31" t="s">
        <v>9849</v>
      </c>
      <c r="B4094" s="31" t="s">
        <v>15885</v>
      </c>
      <c r="C4094" s="31" t="s">
        <v>15886</v>
      </c>
      <c r="D4094" s="32">
        <v>44047</v>
      </c>
      <c r="E4094" s="31" t="s">
        <v>15887</v>
      </c>
      <c r="F4094" s="31" t="s">
        <v>9867</v>
      </c>
      <c r="G4094" s="33">
        <v>900</v>
      </c>
      <c r="H4094" s="33">
        <v>900</v>
      </c>
      <c r="I4094" s="31" t="s">
        <v>9762</v>
      </c>
      <c r="J4094" s="31" t="s">
        <v>9763</v>
      </c>
      <c r="K4094" s="33">
        <v>900</v>
      </c>
      <c r="L4094" s="31" t="s">
        <v>9764</v>
      </c>
      <c r="M4094" t="e">
        <f t="shared" si="184"/>
        <v>#VALUE!</v>
      </c>
    </row>
    <row r="4095" spans="1:13" hidden="1">
      <c r="A4095" s="31" t="s">
        <v>9757</v>
      </c>
      <c r="B4095" s="31" t="s">
        <v>15888</v>
      </c>
      <c r="C4095" s="31" t="s">
        <v>15889</v>
      </c>
      <c r="D4095" s="32">
        <v>43945</v>
      </c>
      <c r="E4095" s="31" t="s">
        <v>10074</v>
      </c>
      <c r="F4095" s="31" t="s">
        <v>15890</v>
      </c>
      <c r="G4095" s="33">
        <v>27</v>
      </c>
      <c r="H4095" s="33">
        <v>27</v>
      </c>
      <c r="I4095" s="31" t="s">
        <v>9762</v>
      </c>
      <c r="J4095" s="31" t="s">
        <v>9763</v>
      </c>
      <c r="K4095" s="33">
        <v>27</v>
      </c>
      <c r="L4095" s="31" t="s">
        <v>9764</v>
      </c>
      <c r="M4095" t="e">
        <f t="shared" si="184"/>
        <v>#VALUE!</v>
      </c>
    </row>
    <row r="4096" spans="1:13" hidden="1">
      <c r="A4096" s="31" t="s">
        <v>9757</v>
      </c>
      <c r="B4096" s="31" t="s">
        <v>15888</v>
      </c>
      <c r="C4096" s="31" t="s">
        <v>15889</v>
      </c>
      <c r="D4096" s="32">
        <v>43945</v>
      </c>
      <c r="E4096" s="31" t="s">
        <v>10074</v>
      </c>
      <c r="F4096" s="31" t="s">
        <v>15891</v>
      </c>
      <c r="G4096" s="33">
        <v>-27</v>
      </c>
      <c r="H4096" s="33">
        <v>-27</v>
      </c>
      <c r="I4096" s="31" t="s">
        <v>9762</v>
      </c>
      <c r="J4096" s="31" t="s">
        <v>9763</v>
      </c>
      <c r="K4096" s="33">
        <v>-27</v>
      </c>
      <c r="L4096" s="31" t="s">
        <v>9764</v>
      </c>
      <c r="M4096" t="e">
        <f t="shared" si="184"/>
        <v>#VALUE!</v>
      </c>
    </row>
    <row r="4097" spans="1:13" hidden="1">
      <c r="A4097" s="31" t="s">
        <v>9757</v>
      </c>
      <c r="B4097" s="31" t="s">
        <v>15892</v>
      </c>
      <c r="C4097" s="31" t="s">
        <v>15893</v>
      </c>
      <c r="D4097" s="32">
        <v>43945</v>
      </c>
      <c r="E4097" s="31" t="s">
        <v>15894</v>
      </c>
      <c r="F4097" s="31" t="s">
        <v>15890</v>
      </c>
      <c r="G4097" s="33">
        <v>45407.34</v>
      </c>
      <c r="H4097" s="33">
        <v>45407.34</v>
      </c>
      <c r="I4097" s="31" t="s">
        <v>9762</v>
      </c>
      <c r="J4097" s="31" t="s">
        <v>9763</v>
      </c>
      <c r="K4097" s="33">
        <v>45407.34</v>
      </c>
      <c r="L4097" s="31" t="s">
        <v>9764</v>
      </c>
      <c r="M4097" t="e">
        <f t="shared" si="184"/>
        <v>#VALUE!</v>
      </c>
    </row>
    <row r="4098" spans="1:13" hidden="1">
      <c r="A4098" s="31" t="s">
        <v>9757</v>
      </c>
      <c r="B4098" s="31" t="s">
        <v>15892</v>
      </c>
      <c r="C4098" s="31" t="s">
        <v>15893</v>
      </c>
      <c r="D4098" s="32">
        <v>43945</v>
      </c>
      <c r="E4098" s="31" t="s">
        <v>15894</v>
      </c>
      <c r="F4098" s="31" t="s">
        <v>15891</v>
      </c>
      <c r="G4098" s="33">
        <v>-45407.34</v>
      </c>
      <c r="H4098" s="33">
        <v>-45407.34</v>
      </c>
      <c r="I4098" s="31" t="s">
        <v>9762</v>
      </c>
      <c r="J4098" s="31" t="s">
        <v>9763</v>
      </c>
      <c r="K4098" s="33">
        <v>-45407.34</v>
      </c>
      <c r="L4098" s="31" t="s">
        <v>9764</v>
      </c>
      <c r="M4098" t="e">
        <f t="shared" si="184"/>
        <v>#VALUE!</v>
      </c>
    </row>
    <row r="4099" spans="1:13" hidden="1">
      <c r="A4099" s="31" t="s">
        <v>9757</v>
      </c>
      <c r="B4099" s="31" t="s">
        <v>15895</v>
      </c>
      <c r="C4099" s="31" t="s">
        <v>15896</v>
      </c>
      <c r="D4099" s="32">
        <v>43956</v>
      </c>
      <c r="E4099" s="31" t="s">
        <v>15897</v>
      </c>
      <c r="F4099" s="31" t="s">
        <v>15898</v>
      </c>
      <c r="G4099" s="33">
        <v>3355594.63</v>
      </c>
      <c r="H4099" s="33">
        <v>3355594.63</v>
      </c>
      <c r="I4099" s="31" t="s">
        <v>9762</v>
      </c>
      <c r="J4099" s="31" t="s">
        <v>9763</v>
      </c>
      <c r="K4099" s="33">
        <v>3355594.63</v>
      </c>
      <c r="L4099" s="31" t="s">
        <v>9764</v>
      </c>
      <c r="M4099" t="e">
        <f t="shared" ref="M4099:M4162" si="186">FIND("PO",E4099)</f>
        <v>#VALUE!</v>
      </c>
    </row>
    <row r="4100" spans="1:13" hidden="1">
      <c r="A4100" s="31" t="s">
        <v>9757</v>
      </c>
      <c r="B4100" s="31" t="s">
        <v>15895</v>
      </c>
      <c r="C4100" s="31" t="s">
        <v>15896</v>
      </c>
      <c r="D4100" s="32">
        <v>43956</v>
      </c>
      <c r="E4100" s="31" t="s">
        <v>15897</v>
      </c>
      <c r="F4100" s="31" t="s">
        <v>15899</v>
      </c>
      <c r="G4100" s="33">
        <v>-3355594.63</v>
      </c>
      <c r="H4100" s="33">
        <v>-3355594.63</v>
      </c>
      <c r="I4100" s="31" t="s">
        <v>9762</v>
      </c>
      <c r="J4100" s="31" t="s">
        <v>9763</v>
      </c>
      <c r="K4100" s="33">
        <v>-3355594.63</v>
      </c>
      <c r="L4100" s="31" t="s">
        <v>9764</v>
      </c>
      <c r="M4100" t="e">
        <f t="shared" si="186"/>
        <v>#VALUE!</v>
      </c>
    </row>
    <row r="4101" spans="1:13" hidden="1">
      <c r="A4101" s="31" t="s">
        <v>9757</v>
      </c>
      <c r="B4101" s="31" t="s">
        <v>15900</v>
      </c>
      <c r="C4101" s="31" t="s">
        <v>15901</v>
      </c>
      <c r="D4101" s="32">
        <v>43959</v>
      </c>
      <c r="E4101" s="31" t="s">
        <v>15902</v>
      </c>
      <c r="F4101" s="31" t="s">
        <v>15903</v>
      </c>
      <c r="G4101" s="33">
        <v>431040</v>
      </c>
      <c r="H4101" s="33">
        <v>431040</v>
      </c>
      <c r="I4101" s="31" t="s">
        <v>9762</v>
      </c>
      <c r="J4101" s="31" t="s">
        <v>9763</v>
      </c>
      <c r="K4101" s="33">
        <v>431040</v>
      </c>
      <c r="L4101" s="31" t="s">
        <v>9764</v>
      </c>
      <c r="M4101" t="e">
        <f t="shared" si="186"/>
        <v>#VALUE!</v>
      </c>
    </row>
    <row r="4102" spans="1:13" hidden="1">
      <c r="A4102" s="31" t="s">
        <v>9757</v>
      </c>
      <c r="B4102" s="31" t="s">
        <v>15900</v>
      </c>
      <c r="C4102" s="31" t="s">
        <v>15901</v>
      </c>
      <c r="D4102" s="32">
        <v>43959</v>
      </c>
      <c r="E4102" s="31" t="s">
        <v>15902</v>
      </c>
      <c r="F4102" s="31" t="s">
        <v>15891</v>
      </c>
      <c r="G4102" s="33">
        <v>-434180</v>
      </c>
      <c r="H4102" s="33">
        <v>-434180</v>
      </c>
      <c r="I4102" s="31" t="s">
        <v>9762</v>
      </c>
      <c r="J4102" s="31" t="s">
        <v>9763</v>
      </c>
      <c r="K4102" s="33">
        <v>-434180</v>
      </c>
      <c r="L4102" s="31" t="s">
        <v>9764</v>
      </c>
      <c r="M4102" t="e">
        <f t="shared" si="186"/>
        <v>#VALUE!</v>
      </c>
    </row>
    <row r="4103" spans="1:13" hidden="1">
      <c r="A4103" s="31" t="s">
        <v>9757</v>
      </c>
      <c r="B4103" s="31" t="s">
        <v>15900</v>
      </c>
      <c r="C4103" s="31" t="s">
        <v>15901</v>
      </c>
      <c r="D4103" s="32">
        <v>43959</v>
      </c>
      <c r="E4103" s="31" t="s">
        <v>15902</v>
      </c>
      <c r="F4103" s="31" t="s">
        <v>15904</v>
      </c>
      <c r="G4103" s="33">
        <v>3140</v>
      </c>
      <c r="H4103" s="33">
        <v>3140</v>
      </c>
      <c r="I4103" s="31" t="s">
        <v>9762</v>
      </c>
      <c r="J4103" s="31" t="s">
        <v>9763</v>
      </c>
      <c r="K4103" s="33">
        <v>3140</v>
      </c>
      <c r="L4103" s="31" t="s">
        <v>9764</v>
      </c>
      <c r="M4103" t="e">
        <f t="shared" si="186"/>
        <v>#VALUE!</v>
      </c>
    </row>
    <row r="4104" spans="1:13" hidden="1">
      <c r="A4104" s="31" t="s">
        <v>9757</v>
      </c>
      <c r="B4104" s="31" t="s">
        <v>15900</v>
      </c>
      <c r="C4104" s="31" t="s">
        <v>15901</v>
      </c>
      <c r="D4104" s="32">
        <v>43959</v>
      </c>
      <c r="E4104" s="31" t="s">
        <v>15902</v>
      </c>
      <c r="F4104" s="31" t="s">
        <v>9867</v>
      </c>
      <c r="G4104" s="33">
        <v>3140</v>
      </c>
      <c r="H4104" s="33">
        <v>3140</v>
      </c>
      <c r="I4104" s="31" t="s">
        <v>9762</v>
      </c>
      <c r="J4104" s="31" t="s">
        <v>9763</v>
      </c>
      <c r="K4104" s="33">
        <v>3140</v>
      </c>
      <c r="L4104" s="31" t="s">
        <v>9764</v>
      </c>
      <c r="M4104" t="e">
        <f t="shared" si="186"/>
        <v>#VALUE!</v>
      </c>
    </row>
    <row r="4105" spans="1:13" hidden="1">
      <c r="A4105" s="31" t="s">
        <v>9757</v>
      </c>
      <c r="B4105" s="31" t="s">
        <v>15900</v>
      </c>
      <c r="C4105" s="31" t="s">
        <v>15901</v>
      </c>
      <c r="D4105" s="32">
        <v>43959</v>
      </c>
      <c r="E4105" s="31" t="s">
        <v>15902</v>
      </c>
      <c r="F4105" s="31" t="s">
        <v>10071</v>
      </c>
      <c r="G4105" s="33">
        <v>-3140</v>
      </c>
      <c r="H4105" s="33">
        <v>-3140</v>
      </c>
      <c r="I4105" s="31" t="s">
        <v>9762</v>
      </c>
      <c r="J4105" s="31" t="s">
        <v>9763</v>
      </c>
      <c r="K4105" s="33">
        <v>-3140</v>
      </c>
      <c r="L4105" s="31" t="s">
        <v>9764</v>
      </c>
      <c r="M4105" t="e">
        <f t="shared" si="186"/>
        <v>#VALUE!</v>
      </c>
    </row>
    <row r="4106" spans="1:13" hidden="1">
      <c r="A4106" s="31" t="s">
        <v>9757</v>
      </c>
      <c r="B4106" s="31" t="s">
        <v>15905</v>
      </c>
      <c r="C4106" s="31" t="s">
        <v>15906</v>
      </c>
      <c r="D4106" s="32">
        <v>43966</v>
      </c>
      <c r="E4106" s="31" t="s">
        <v>15907</v>
      </c>
      <c r="F4106" s="31" t="s">
        <v>15903</v>
      </c>
      <c r="G4106" s="33">
        <v>675840</v>
      </c>
      <c r="H4106" s="33">
        <v>675840</v>
      </c>
      <c r="I4106" s="31" t="s">
        <v>9762</v>
      </c>
      <c r="J4106" s="31" t="s">
        <v>9763</v>
      </c>
      <c r="K4106" s="33">
        <v>675840</v>
      </c>
      <c r="L4106" s="31" t="s">
        <v>9764</v>
      </c>
      <c r="M4106" t="e">
        <f t="shared" si="186"/>
        <v>#VALUE!</v>
      </c>
    </row>
    <row r="4107" spans="1:13" hidden="1">
      <c r="A4107" s="31" t="s">
        <v>9757</v>
      </c>
      <c r="B4107" s="31" t="s">
        <v>15905</v>
      </c>
      <c r="C4107" s="31" t="s">
        <v>15906</v>
      </c>
      <c r="D4107" s="32">
        <v>43966</v>
      </c>
      <c r="E4107" s="31" t="s">
        <v>15907</v>
      </c>
      <c r="F4107" s="31" t="s">
        <v>15891</v>
      </c>
      <c r="G4107" s="33">
        <v>-681280</v>
      </c>
      <c r="H4107" s="33">
        <v>-681280</v>
      </c>
      <c r="I4107" s="31" t="s">
        <v>9762</v>
      </c>
      <c r="J4107" s="31" t="s">
        <v>9763</v>
      </c>
      <c r="K4107" s="33">
        <v>-681280</v>
      </c>
      <c r="L4107" s="31" t="s">
        <v>9764</v>
      </c>
      <c r="M4107" t="e">
        <f t="shared" si="186"/>
        <v>#VALUE!</v>
      </c>
    </row>
    <row r="4108" spans="1:13" hidden="1">
      <c r="A4108" s="31" t="s">
        <v>9757</v>
      </c>
      <c r="B4108" s="31" t="s">
        <v>15905</v>
      </c>
      <c r="C4108" s="31" t="s">
        <v>15906</v>
      </c>
      <c r="D4108" s="32">
        <v>43966</v>
      </c>
      <c r="E4108" s="31" t="s">
        <v>15907</v>
      </c>
      <c r="F4108" s="31" t="s">
        <v>15904</v>
      </c>
      <c r="G4108" s="33">
        <v>5440</v>
      </c>
      <c r="H4108" s="33">
        <v>5440</v>
      </c>
      <c r="I4108" s="31" t="s">
        <v>9762</v>
      </c>
      <c r="J4108" s="31" t="s">
        <v>9763</v>
      </c>
      <c r="K4108" s="33">
        <v>5440</v>
      </c>
      <c r="L4108" s="31" t="s">
        <v>9764</v>
      </c>
      <c r="M4108" t="e">
        <f t="shared" si="186"/>
        <v>#VALUE!</v>
      </c>
    </row>
    <row r="4109" spans="1:13" hidden="1">
      <c r="A4109" s="31" t="s">
        <v>9757</v>
      </c>
      <c r="B4109" s="31" t="s">
        <v>15905</v>
      </c>
      <c r="C4109" s="31" t="s">
        <v>15906</v>
      </c>
      <c r="D4109" s="32">
        <v>43966</v>
      </c>
      <c r="E4109" s="31" t="s">
        <v>15907</v>
      </c>
      <c r="F4109" s="31" t="s">
        <v>9867</v>
      </c>
      <c r="G4109" s="33">
        <v>5440</v>
      </c>
      <c r="H4109" s="33">
        <v>5440</v>
      </c>
      <c r="I4109" s="31" t="s">
        <v>9762</v>
      </c>
      <c r="J4109" s="31" t="s">
        <v>9763</v>
      </c>
      <c r="K4109" s="33">
        <v>5440</v>
      </c>
      <c r="L4109" s="31" t="s">
        <v>9764</v>
      </c>
      <c r="M4109" t="e">
        <f t="shared" si="186"/>
        <v>#VALUE!</v>
      </c>
    </row>
    <row r="4110" spans="1:13" hidden="1">
      <c r="A4110" s="31" t="s">
        <v>9757</v>
      </c>
      <c r="B4110" s="31" t="s">
        <v>15905</v>
      </c>
      <c r="C4110" s="31" t="s">
        <v>15906</v>
      </c>
      <c r="D4110" s="32">
        <v>43966</v>
      </c>
      <c r="E4110" s="31" t="s">
        <v>15907</v>
      </c>
      <c r="F4110" s="31" t="s">
        <v>10071</v>
      </c>
      <c r="G4110" s="33">
        <v>-5440</v>
      </c>
      <c r="H4110" s="33">
        <v>-5440</v>
      </c>
      <c r="I4110" s="31" t="s">
        <v>9762</v>
      </c>
      <c r="J4110" s="31" t="s">
        <v>9763</v>
      </c>
      <c r="K4110" s="33">
        <v>-5440</v>
      </c>
      <c r="L4110" s="31" t="s">
        <v>9764</v>
      </c>
      <c r="M4110" t="e">
        <f t="shared" si="186"/>
        <v>#VALUE!</v>
      </c>
    </row>
    <row r="4111" spans="1:13" hidden="1">
      <c r="A4111" s="31" t="s">
        <v>9757</v>
      </c>
      <c r="B4111" s="31" t="s">
        <v>15908</v>
      </c>
      <c r="C4111" s="31" t="s">
        <v>15909</v>
      </c>
      <c r="D4111" s="32">
        <v>43980</v>
      </c>
      <c r="E4111" s="31" t="s">
        <v>15910</v>
      </c>
      <c r="F4111" s="31" t="s">
        <v>15903</v>
      </c>
      <c r="G4111" s="33">
        <v>2312640</v>
      </c>
      <c r="H4111" s="33">
        <v>2312640</v>
      </c>
      <c r="I4111" s="31" t="s">
        <v>9762</v>
      </c>
      <c r="J4111" s="31" t="s">
        <v>9763</v>
      </c>
      <c r="K4111" s="33">
        <v>2312640</v>
      </c>
      <c r="L4111" s="31" t="s">
        <v>9764</v>
      </c>
      <c r="M4111" t="e">
        <f t="shared" si="186"/>
        <v>#VALUE!</v>
      </c>
    </row>
    <row r="4112" spans="1:13" hidden="1">
      <c r="A4112" s="31" t="s">
        <v>9757</v>
      </c>
      <c r="B4112" s="31" t="s">
        <v>15908</v>
      </c>
      <c r="C4112" s="31" t="s">
        <v>15909</v>
      </c>
      <c r="D4112" s="32">
        <v>43980</v>
      </c>
      <c r="E4112" s="31" t="s">
        <v>15910</v>
      </c>
      <c r="F4112" s="31" t="s">
        <v>15891</v>
      </c>
      <c r="G4112" s="33">
        <v>-2330080</v>
      </c>
      <c r="H4112" s="33">
        <v>-2330080</v>
      </c>
      <c r="I4112" s="31" t="s">
        <v>9762</v>
      </c>
      <c r="J4112" s="31" t="s">
        <v>9763</v>
      </c>
      <c r="K4112" s="33">
        <v>-2330080</v>
      </c>
      <c r="L4112" s="31" t="s">
        <v>9764</v>
      </c>
      <c r="M4112" t="e">
        <f t="shared" si="186"/>
        <v>#VALUE!</v>
      </c>
    </row>
    <row r="4113" spans="1:13" hidden="1">
      <c r="A4113" s="31" t="s">
        <v>9757</v>
      </c>
      <c r="B4113" s="31" t="s">
        <v>15908</v>
      </c>
      <c r="C4113" s="31" t="s">
        <v>15909</v>
      </c>
      <c r="D4113" s="32">
        <v>43980</v>
      </c>
      <c r="E4113" s="31" t="s">
        <v>15910</v>
      </c>
      <c r="F4113" s="31" t="s">
        <v>15904</v>
      </c>
      <c r="G4113" s="33">
        <v>17440</v>
      </c>
      <c r="H4113" s="33">
        <v>17440</v>
      </c>
      <c r="I4113" s="31" t="s">
        <v>9762</v>
      </c>
      <c r="J4113" s="31" t="s">
        <v>9763</v>
      </c>
      <c r="K4113" s="33">
        <v>17440</v>
      </c>
      <c r="L4113" s="31" t="s">
        <v>9764</v>
      </c>
      <c r="M4113" t="e">
        <f t="shared" si="186"/>
        <v>#VALUE!</v>
      </c>
    </row>
    <row r="4114" spans="1:13" hidden="1">
      <c r="A4114" s="31" t="s">
        <v>9757</v>
      </c>
      <c r="B4114" s="31" t="s">
        <v>15908</v>
      </c>
      <c r="C4114" s="31" t="s">
        <v>15909</v>
      </c>
      <c r="D4114" s="32">
        <v>43980</v>
      </c>
      <c r="E4114" s="31" t="s">
        <v>15910</v>
      </c>
      <c r="F4114" s="31" t="s">
        <v>9867</v>
      </c>
      <c r="G4114" s="33">
        <v>17440</v>
      </c>
      <c r="H4114" s="33">
        <v>17440</v>
      </c>
      <c r="I4114" s="31" t="s">
        <v>9762</v>
      </c>
      <c r="J4114" s="31" t="s">
        <v>9763</v>
      </c>
      <c r="K4114" s="33">
        <v>17440</v>
      </c>
      <c r="L4114" s="31" t="s">
        <v>9764</v>
      </c>
      <c r="M4114" t="e">
        <f t="shared" si="186"/>
        <v>#VALUE!</v>
      </c>
    </row>
    <row r="4115" spans="1:13" hidden="1">
      <c r="A4115" s="31" t="s">
        <v>9757</v>
      </c>
      <c r="B4115" s="31" t="s">
        <v>15908</v>
      </c>
      <c r="C4115" s="31" t="s">
        <v>15909</v>
      </c>
      <c r="D4115" s="32">
        <v>43980</v>
      </c>
      <c r="E4115" s="31" t="s">
        <v>15910</v>
      </c>
      <c r="F4115" s="31" t="s">
        <v>10071</v>
      </c>
      <c r="G4115" s="33">
        <v>-17440</v>
      </c>
      <c r="H4115" s="33">
        <v>-17440</v>
      </c>
      <c r="I4115" s="31" t="s">
        <v>9762</v>
      </c>
      <c r="J4115" s="31" t="s">
        <v>9763</v>
      </c>
      <c r="K4115" s="33">
        <v>-17440</v>
      </c>
      <c r="L4115" s="31" t="s">
        <v>9764</v>
      </c>
      <c r="M4115" t="e">
        <f t="shared" si="186"/>
        <v>#VALUE!</v>
      </c>
    </row>
    <row r="4116" spans="1:13" hidden="1">
      <c r="A4116" s="31" t="s">
        <v>9757</v>
      </c>
      <c r="B4116" s="31" t="s">
        <v>15911</v>
      </c>
      <c r="C4116" s="31" t="s">
        <v>15912</v>
      </c>
      <c r="D4116" s="32">
        <v>43980</v>
      </c>
      <c r="E4116" s="31" t="s">
        <v>15913</v>
      </c>
      <c r="F4116" s="31" t="s">
        <v>15914</v>
      </c>
      <c r="G4116" s="33">
        <v>-150</v>
      </c>
      <c r="H4116" s="33">
        <v>-150</v>
      </c>
      <c r="I4116" s="31" t="s">
        <v>9762</v>
      </c>
      <c r="J4116" s="31" t="s">
        <v>9763</v>
      </c>
      <c r="K4116" s="33">
        <v>-150</v>
      </c>
      <c r="L4116" s="31" t="s">
        <v>9764</v>
      </c>
      <c r="M4116" t="e">
        <f t="shared" si="186"/>
        <v>#VALUE!</v>
      </c>
    </row>
    <row r="4117" spans="1:13" hidden="1">
      <c r="A4117" s="31" t="s">
        <v>9757</v>
      </c>
      <c r="B4117" s="31" t="s">
        <v>15911</v>
      </c>
      <c r="C4117" s="31" t="s">
        <v>15912</v>
      </c>
      <c r="D4117" s="32">
        <v>43980</v>
      </c>
      <c r="E4117" s="31" t="s">
        <v>15913</v>
      </c>
      <c r="F4117" s="31" t="s">
        <v>15904</v>
      </c>
      <c r="G4117" s="33">
        <v>150</v>
      </c>
      <c r="H4117" s="33">
        <v>150</v>
      </c>
      <c r="I4117" s="31" t="s">
        <v>9762</v>
      </c>
      <c r="J4117" s="31" t="s">
        <v>9763</v>
      </c>
      <c r="K4117" s="33">
        <v>150</v>
      </c>
      <c r="L4117" s="31" t="s">
        <v>9764</v>
      </c>
      <c r="M4117" t="e">
        <f t="shared" si="186"/>
        <v>#VALUE!</v>
      </c>
    </row>
    <row r="4118" spans="1:13" hidden="1">
      <c r="A4118" s="31" t="s">
        <v>9757</v>
      </c>
      <c r="B4118" s="31" t="s">
        <v>15911</v>
      </c>
      <c r="C4118" s="31" t="s">
        <v>15912</v>
      </c>
      <c r="D4118" s="32">
        <v>43980</v>
      </c>
      <c r="E4118" s="31" t="s">
        <v>15913</v>
      </c>
      <c r="F4118" s="31" t="s">
        <v>9867</v>
      </c>
      <c r="G4118" s="33">
        <v>150</v>
      </c>
      <c r="H4118" s="33">
        <v>150</v>
      </c>
      <c r="I4118" s="31" t="s">
        <v>9762</v>
      </c>
      <c r="J4118" s="31" t="s">
        <v>9763</v>
      </c>
      <c r="K4118" s="33">
        <v>150</v>
      </c>
      <c r="L4118" s="31" t="s">
        <v>9764</v>
      </c>
      <c r="M4118" t="e">
        <f t="shared" si="186"/>
        <v>#VALUE!</v>
      </c>
    </row>
    <row r="4119" spans="1:13" hidden="1">
      <c r="A4119" s="31" t="s">
        <v>9757</v>
      </c>
      <c r="B4119" s="31" t="s">
        <v>15911</v>
      </c>
      <c r="C4119" s="31" t="s">
        <v>15912</v>
      </c>
      <c r="D4119" s="32">
        <v>43980</v>
      </c>
      <c r="E4119" s="31" t="s">
        <v>15913</v>
      </c>
      <c r="F4119" s="31" t="s">
        <v>10071</v>
      </c>
      <c r="G4119" s="33">
        <v>-150</v>
      </c>
      <c r="H4119" s="33">
        <v>-150</v>
      </c>
      <c r="I4119" s="31" t="s">
        <v>9762</v>
      </c>
      <c r="J4119" s="31" t="s">
        <v>9763</v>
      </c>
      <c r="K4119" s="33">
        <v>-150</v>
      </c>
      <c r="L4119" s="31" t="s">
        <v>9764</v>
      </c>
      <c r="M4119" t="e">
        <f t="shared" si="186"/>
        <v>#VALUE!</v>
      </c>
    </row>
    <row r="4120" spans="1:13" hidden="1">
      <c r="A4120" s="31" t="s">
        <v>9757</v>
      </c>
      <c r="B4120" s="31" t="s">
        <v>15915</v>
      </c>
      <c r="C4120" s="31" t="s">
        <v>15916</v>
      </c>
      <c r="D4120" s="32">
        <v>43980</v>
      </c>
      <c r="E4120" s="31" t="s">
        <v>15917</v>
      </c>
      <c r="F4120" s="31" t="s">
        <v>15891</v>
      </c>
      <c r="G4120" s="33">
        <v>-100</v>
      </c>
      <c r="H4120" s="33">
        <v>-100</v>
      </c>
      <c r="I4120" s="31" t="s">
        <v>9762</v>
      </c>
      <c r="J4120" s="31" t="s">
        <v>9763</v>
      </c>
      <c r="K4120" s="33">
        <v>-100</v>
      </c>
      <c r="L4120" s="31" t="s">
        <v>9764</v>
      </c>
      <c r="M4120" t="e">
        <f t="shared" si="186"/>
        <v>#VALUE!</v>
      </c>
    </row>
    <row r="4121" spans="1:13" hidden="1">
      <c r="A4121" s="31" t="s">
        <v>9757</v>
      </c>
      <c r="B4121" s="31" t="s">
        <v>15915</v>
      </c>
      <c r="C4121" s="31" t="s">
        <v>15916</v>
      </c>
      <c r="D4121" s="32">
        <v>43980</v>
      </c>
      <c r="E4121" s="31" t="s">
        <v>15917</v>
      </c>
      <c r="F4121" s="31" t="s">
        <v>15904</v>
      </c>
      <c r="G4121" s="33">
        <v>100</v>
      </c>
      <c r="H4121" s="33">
        <v>100</v>
      </c>
      <c r="I4121" s="31" t="s">
        <v>9762</v>
      </c>
      <c r="J4121" s="31" t="s">
        <v>9763</v>
      </c>
      <c r="K4121" s="33">
        <v>100</v>
      </c>
      <c r="L4121" s="31" t="s">
        <v>9764</v>
      </c>
      <c r="M4121" t="e">
        <f t="shared" si="186"/>
        <v>#VALUE!</v>
      </c>
    </row>
    <row r="4122" spans="1:13" hidden="1">
      <c r="A4122" s="31" t="s">
        <v>9757</v>
      </c>
      <c r="B4122" s="31" t="s">
        <v>15915</v>
      </c>
      <c r="C4122" s="31" t="s">
        <v>15916</v>
      </c>
      <c r="D4122" s="32">
        <v>43980</v>
      </c>
      <c r="E4122" s="31" t="s">
        <v>15917</v>
      </c>
      <c r="F4122" s="31" t="s">
        <v>9867</v>
      </c>
      <c r="G4122" s="33">
        <v>100</v>
      </c>
      <c r="H4122" s="33">
        <v>100</v>
      </c>
      <c r="I4122" s="31" t="s">
        <v>9762</v>
      </c>
      <c r="J4122" s="31" t="s">
        <v>9763</v>
      </c>
      <c r="K4122" s="33">
        <v>100</v>
      </c>
      <c r="L4122" s="31" t="s">
        <v>9764</v>
      </c>
      <c r="M4122" t="e">
        <f t="shared" si="186"/>
        <v>#VALUE!</v>
      </c>
    </row>
    <row r="4123" spans="1:13" hidden="1">
      <c r="A4123" s="31" t="s">
        <v>9757</v>
      </c>
      <c r="B4123" s="31" t="s">
        <v>15915</v>
      </c>
      <c r="C4123" s="31" t="s">
        <v>15916</v>
      </c>
      <c r="D4123" s="32">
        <v>43980</v>
      </c>
      <c r="E4123" s="31" t="s">
        <v>15917</v>
      </c>
      <c r="F4123" s="31" t="s">
        <v>10071</v>
      </c>
      <c r="G4123" s="33">
        <v>-100</v>
      </c>
      <c r="H4123" s="33">
        <v>-100</v>
      </c>
      <c r="I4123" s="31" t="s">
        <v>9762</v>
      </c>
      <c r="J4123" s="31" t="s">
        <v>9763</v>
      </c>
      <c r="K4123" s="33">
        <v>-100</v>
      </c>
      <c r="L4123" s="31" t="s">
        <v>9764</v>
      </c>
      <c r="M4123" t="e">
        <f t="shared" si="186"/>
        <v>#VALUE!</v>
      </c>
    </row>
    <row r="4124" spans="1:13" hidden="1">
      <c r="A4124" s="31" t="s">
        <v>9757</v>
      </c>
      <c r="B4124" s="31" t="s">
        <v>15918</v>
      </c>
      <c r="C4124" s="31" t="s">
        <v>15919</v>
      </c>
      <c r="D4124" s="32">
        <v>43994</v>
      </c>
      <c r="E4124" s="31" t="s">
        <v>15920</v>
      </c>
      <c r="F4124" s="31" t="s">
        <v>15921</v>
      </c>
      <c r="G4124" s="33">
        <v>3047605.76</v>
      </c>
      <c r="H4124" s="33">
        <v>3047605.76</v>
      </c>
      <c r="I4124" s="31" t="s">
        <v>9762</v>
      </c>
      <c r="J4124" s="31" t="s">
        <v>9763</v>
      </c>
      <c r="K4124" s="33">
        <v>3047605.76</v>
      </c>
      <c r="L4124" s="31" t="s">
        <v>9764</v>
      </c>
      <c r="M4124" t="e">
        <f t="shared" si="186"/>
        <v>#VALUE!</v>
      </c>
    </row>
    <row r="4125" spans="1:13" hidden="1">
      <c r="A4125" s="31" t="s">
        <v>9757</v>
      </c>
      <c r="B4125" s="31" t="s">
        <v>15918</v>
      </c>
      <c r="C4125" s="31" t="s">
        <v>15919</v>
      </c>
      <c r="D4125" s="32">
        <v>43994</v>
      </c>
      <c r="E4125" s="31" t="s">
        <v>15920</v>
      </c>
      <c r="F4125" s="31" t="s">
        <v>15914</v>
      </c>
      <c r="G4125" s="33">
        <v>-3047605.76</v>
      </c>
      <c r="H4125" s="33">
        <v>-3047605.76</v>
      </c>
      <c r="I4125" s="31" t="s">
        <v>9762</v>
      </c>
      <c r="J4125" s="31" t="s">
        <v>9763</v>
      </c>
      <c r="K4125" s="33">
        <v>-3047605.76</v>
      </c>
      <c r="L4125" s="31" t="s">
        <v>9764</v>
      </c>
      <c r="M4125" t="e">
        <f t="shared" si="186"/>
        <v>#VALUE!</v>
      </c>
    </row>
    <row r="4126" spans="1:13" hidden="1">
      <c r="A4126" s="31" t="s">
        <v>9757</v>
      </c>
      <c r="B4126" s="31" t="s">
        <v>15922</v>
      </c>
      <c r="C4126" s="31" t="s">
        <v>15923</v>
      </c>
      <c r="D4126" s="32">
        <v>43997</v>
      </c>
      <c r="E4126" s="31" t="s">
        <v>15924</v>
      </c>
      <c r="F4126" s="31" t="s">
        <v>15925</v>
      </c>
      <c r="G4126" s="33">
        <v>559.45000000000005</v>
      </c>
      <c r="H4126" s="33">
        <v>559.45000000000005</v>
      </c>
      <c r="I4126" s="31" t="s">
        <v>9762</v>
      </c>
      <c r="J4126" s="31" t="s">
        <v>9763</v>
      </c>
      <c r="K4126" s="33">
        <v>559.45000000000005</v>
      </c>
      <c r="L4126" s="31" t="s">
        <v>9764</v>
      </c>
      <c r="M4126" t="e">
        <f t="shared" si="186"/>
        <v>#VALUE!</v>
      </c>
    </row>
    <row r="4127" spans="1:13" hidden="1">
      <c r="A4127" s="31" t="s">
        <v>9757</v>
      </c>
      <c r="B4127" s="31" t="s">
        <v>15922</v>
      </c>
      <c r="C4127" s="31" t="s">
        <v>15923</v>
      </c>
      <c r="D4127" s="32">
        <v>43997</v>
      </c>
      <c r="E4127" s="31" t="s">
        <v>15924</v>
      </c>
      <c r="F4127" s="31" t="s">
        <v>15891</v>
      </c>
      <c r="G4127" s="33">
        <v>-559.45000000000005</v>
      </c>
      <c r="H4127" s="33">
        <v>-559.45000000000005</v>
      </c>
      <c r="I4127" s="31" t="s">
        <v>9762</v>
      </c>
      <c r="J4127" s="31" t="s">
        <v>9763</v>
      </c>
      <c r="K4127" s="33">
        <v>-559.45000000000005</v>
      </c>
      <c r="L4127" s="31" t="s">
        <v>9764</v>
      </c>
      <c r="M4127" t="e">
        <f t="shared" si="186"/>
        <v>#VALUE!</v>
      </c>
    </row>
    <row r="4128" spans="1:13" hidden="1">
      <c r="A4128" s="31" t="s">
        <v>9757</v>
      </c>
      <c r="B4128" s="31" t="s">
        <v>15926</v>
      </c>
      <c r="C4128" s="31" t="s">
        <v>15927</v>
      </c>
      <c r="D4128" s="32">
        <v>43999</v>
      </c>
      <c r="E4128" s="31" t="s">
        <v>15928</v>
      </c>
      <c r="F4128" s="31" t="s">
        <v>15903</v>
      </c>
      <c r="G4128" s="33">
        <v>1284000</v>
      </c>
      <c r="H4128" s="33">
        <v>1284000</v>
      </c>
      <c r="I4128" s="31" t="s">
        <v>9762</v>
      </c>
      <c r="J4128" s="31" t="s">
        <v>9763</v>
      </c>
      <c r="K4128" s="33">
        <v>1284000</v>
      </c>
      <c r="L4128" s="31" t="s">
        <v>9764</v>
      </c>
      <c r="M4128" t="e">
        <f t="shared" si="186"/>
        <v>#VALUE!</v>
      </c>
    </row>
    <row r="4129" spans="1:13" hidden="1">
      <c r="A4129" s="31" t="s">
        <v>9757</v>
      </c>
      <c r="B4129" s="31" t="s">
        <v>15926</v>
      </c>
      <c r="C4129" s="31" t="s">
        <v>15927</v>
      </c>
      <c r="D4129" s="32">
        <v>43999</v>
      </c>
      <c r="E4129" s="31" t="s">
        <v>15928</v>
      </c>
      <c r="F4129" s="31" t="s">
        <v>15891</v>
      </c>
      <c r="G4129" s="33">
        <v>-1284000</v>
      </c>
      <c r="H4129" s="33">
        <v>-1284000</v>
      </c>
      <c r="I4129" s="31" t="s">
        <v>9762</v>
      </c>
      <c r="J4129" s="31" t="s">
        <v>9763</v>
      </c>
      <c r="K4129" s="33">
        <v>-1284000</v>
      </c>
      <c r="L4129" s="31" t="s">
        <v>9764</v>
      </c>
      <c r="M4129" t="e">
        <f t="shared" si="186"/>
        <v>#VALUE!</v>
      </c>
    </row>
    <row r="4130" spans="1:13" hidden="1">
      <c r="A4130" s="31" t="s">
        <v>9757</v>
      </c>
      <c r="B4130" s="31" t="s">
        <v>15929</v>
      </c>
      <c r="C4130" s="31" t="s">
        <v>15930</v>
      </c>
      <c r="D4130" s="32">
        <v>43999</v>
      </c>
      <c r="E4130" s="31" t="s">
        <v>15931</v>
      </c>
      <c r="F4130" s="31" t="s">
        <v>15903</v>
      </c>
      <c r="G4130" s="33">
        <v>1701300</v>
      </c>
      <c r="H4130" s="33">
        <v>1701300</v>
      </c>
      <c r="I4130" s="31" t="s">
        <v>9762</v>
      </c>
      <c r="J4130" s="31" t="s">
        <v>9763</v>
      </c>
      <c r="K4130" s="33">
        <v>1701300</v>
      </c>
      <c r="L4130" s="31" t="s">
        <v>9764</v>
      </c>
      <c r="M4130" t="e">
        <f t="shared" si="186"/>
        <v>#VALUE!</v>
      </c>
    </row>
    <row r="4131" spans="1:13" hidden="1">
      <c r="A4131" s="31" t="s">
        <v>9757</v>
      </c>
      <c r="B4131" s="31" t="s">
        <v>15929</v>
      </c>
      <c r="C4131" s="31" t="s">
        <v>15930</v>
      </c>
      <c r="D4131" s="32">
        <v>43999</v>
      </c>
      <c r="E4131" s="31" t="s">
        <v>15931</v>
      </c>
      <c r="F4131" s="31" t="s">
        <v>15891</v>
      </c>
      <c r="G4131" s="33">
        <v>-1701300</v>
      </c>
      <c r="H4131" s="33">
        <v>-1701300</v>
      </c>
      <c r="I4131" s="31" t="s">
        <v>9762</v>
      </c>
      <c r="J4131" s="31" t="s">
        <v>9763</v>
      </c>
      <c r="K4131" s="33">
        <v>-1701300</v>
      </c>
      <c r="L4131" s="31" t="s">
        <v>9764</v>
      </c>
      <c r="M4131" t="e">
        <f t="shared" si="186"/>
        <v>#VALUE!</v>
      </c>
    </row>
    <row r="4132" spans="1:13" hidden="1">
      <c r="A4132" s="31" t="s">
        <v>9757</v>
      </c>
      <c r="B4132" s="31" t="s">
        <v>15932</v>
      </c>
      <c r="C4132" s="31" t="s">
        <v>15933</v>
      </c>
      <c r="D4132" s="32">
        <v>43999</v>
      </c>
      <c r="E4132" s="31" t="s">
        <v>15934</v>
      </c>
      <c r="F4132" s="31" t="s">
        <v>15903</v>
      </c>
      <c r="G4132" s="33">
        <v>2250000</v>
      </c>
      <c r="H4132" s="33">
        <v>2250000</v>
      </c>
      <c r="I4132" s="31" t="s">
        <v>9762</v>
      </c>
      <c r="J4132" s="31" t="s">
        <v>9763</v>
      </c>
      <c r="K4132" s="33">
        <v>2250000</v>
      </c>
      <c r="L4132" s="31" t="s">
        <v>9764</v>
      </c>
      <c r="M4132" t="e">
        <f t="shared" si="186"/>
        <v>#VALUE!</v>
      </c>
    </row>
    <row r="4133" spans="1:13" hidden="1">
      <c r="A4133" s="31" t="s">
        <v>9757</v>
      </c>
      <c r="B4133" s="31" t="s">
        <v>15932</v>
      </c>
      <c r="C4133" s="31" t="s">
        <v>15933</v>
      </c>
      <c r="D4133" s="32">
        <v>43999</v>
      </c>
      <c r="E4133" s="31" t="s">
        <v>15934</v>
      </c>
      <c r="F4133" s="31" t="s">
        <v>15891</v>
      </c>
      <c r="G4133" s="33">
        <v>-2250000</v>
      </c>
      <c r="H4133" s="33">
        <v>-2250000</v>
      </c>
      <c r="I4133" s="31" t="s">
        <v>9762</v>
      </c>
      <c r="J4133" s="31" t="s">
        <v>9763</v>
      </c>
      <c r="K4133" s="33">
        <v>-2250000</v>
      </c>
      <c r="L4133" s="31" t="s">
        <v>9764</v>
      </c>
      <c r="M4133" t="e">
        <f t="shared" si="186"/>
        <v>#VALUE!</v>
      </c>
    </row>
    <row r="4134" spans="1:13" hidden="1">
      <c r="A4134" s="31" t="s">
        <v>9757</v>
      </c>
      <c r="B4134" s="31" t="s">
        <v>15935</v>
      </c>
      <c r="C4134" s="31" t="s">
        <v>15936</v>
      </c>
      <c r="D4134" s="32">
        <v>43999</v>
      </c>
      <c r="E4134" s="31" t="s">
        <v>15937</v>
      </c>
      <c r="F4134" s="31" t="s">
        <v>15903</v>
      </c>
      <c r="G4134" s="33">
        <v>864600</v>
      </c>
      <c r="H4134" s="33">
        <v>864600</v>
      </c>
      <c r="I4134" s="31" t="s">
        <v>9762</v>
      </c>
      <c r="J4134" s="31" t="s">
        <v>9763</v>
      </c>
      <c r="K4134" s="33">
        <v>864600</v>
      </c>
      <c r="L4134" s="31" t="s">
        <v>9764</v>
      </c>
      <c r="M4134" t="e">
        <f t="shared" si="186"/>
        <v>#VALUE!</v>
      </c>
    </row>
    <row r="4135" spans="1:13" hidden="1">
      <c r="A4135" s="31" t="s">
        <v>9757</v>
      </c>
      <c r="B4135" s="31" t="s">
        <v>15935</v>
      </c>
      <c r="C4135" s="31" t="s">
        <v>15936</v>
      </c>
      <c r="D4135" s="32">
        <v>43999</v>
      </c>
      <c r="E4135" s="31" t="s">
        <v>15937</v>
      </c>
      <c r="F4135" s="31" t="s">
        <v>15891</v>
      </c>
      <c r="G4135" s="33">
        <v>-864600</v>
      </c>
      <c r="H4135" s="33">
        <v>-864600</v>
      </c>
      <c r="I4135" s="31" t="s">
        <v>9762</v>
      </c>
      <c r="J4135" s="31" t="s">
        <v>9763</v>
      </c>
      <c r="K4135" s="33">
        <v>-864600</v>
      </c>
      <c r="L4135" s="31" t="s">
        <v>9764</v>
      </c>
      <c r="M4135" t="e">
        <f t="shared" si="186"/>
        <v>#VALUE!</v>
      </c>
    </row>
    <row r="4136" spans="1:13" hidden="1">
      <c r="A4136" s="31" t="s">
        <v>9757</v>
      </c>
      <c r="B4136" s="31" t="s">
        <v>15938</v>
      </c>
      <c r="C4136" s="31" t="s">
        <v>15939</v>
      </c>
      <c r="D4136" s="32">
        <v>43999</v>
      </c>
      <c r="E4136" s="31" t="s">
        <v>15940</v>
      </c>
      <c r="F4136" s="31" t="s">
        <v>15903</v>
      </c>
      <c r="G4136" s="33">
        <v>2303400</v>
      </c>
      <c r="H4136" s="33">
        <v>2303400</v>
      </c>
      <c r="I4136" s="31" t="s">
        <v>9762</v>
      </c>
      <c r="J4136" s="31" t="s">
        <v>9763</v>
      </c>
      <c r="K4136" s="33">
        <v>2303400</v>
      </c>
      <c r="L4136" s="31" t="s">
        <v>9764</v>
      </c>
      <c r="M4136" t="e">
        <f t="shared" si="186"/>
        <v>#VALUE!</v>
      </c>
    </row>
    <row r="4137" spans="1:13" hidden="1">
      <c r="A4137" s="31" t="s">
        <v>9757</v>
      </c>
      <c r="B4137" s="31" t="s">
        <v>15938</v>
      </c>
      <c r="C4137" s="31" t="s">
        <v>15939</v>
      </c>
      <c r="D4137" s="32">
        <v>43999</v>
      </c>
      <c r="E4137" s="31" t="s">
        <v>15940</v>
      </c>
      <c r="F4137" s="31" t="s">
        <v>15891</v>
      </c>
      <c r="G4137" s="33">
        <v>-2303400</v>
      </c>
      <c r="H4137" s="33">
        <v>-2303400</v>
      </c>
      <c r="I4137" s="31" t="s">
        <v>9762</v>
      </c>
      <c r="J4137" s="31" t="s">
        <v>9763</v>
      </c>
      <c r="K4137" s="33">
        <v>-2303400</v>
      </c>
      <c r="L4137" s="31" t="s">
        <v>9764</v>
      </c>
      <c r="M4137" t="e">
        <f t="shared" si="186"/>
        <v>#VALUE!</v>
      </c>
    </row>
    <row r="4138" spans="1:13" hidden="1">
      <c r="A4138" s="31" t="s">
        <v>9757</v>
      </c>
      <c r="B4138" s="31" t="s">
        <v>15941</v>
      </c>
      <c r="C4138" s="31" t="s">
        <v>15942</v>
      </c>
      <c r="D4138" s="32">
        <v>43999</v>
      </c>
      <c r="E4138" s="31" t="s">
        <v>15943</v>
      </c>
      <c r="F4138" s="31" t="s">
        <v>15903</v>
      </c>
      <c r="G4138" s="33">
        <v>2576700</v>
      </c>
      <c r="H4138" s="33">
        <v>2576700</v>
      </c>
      <c r="I4138" s="31" t="s">
        <v>9762</v>
      </c>
      <c r="J4138" s="31" t="s">
        <v>9763</v>
      </c>
      <c r="K4138" s="33">
        <v>2576700</v>
      </c>
      <c r="L4138" s="31" t="s">
        <v>9764</v>
      </c>
      <c r="M4138" t="e">
        <f t="shared" si="186"/>
        <v>#VALUE!</v>
      </c>
    </row>
    <row r="4139" spans="1:13" hidden="1">
      <c r="A4139" s="31" t="s">
        <v>9757</v>
      </c>
      <c r="B4139" s="31" t="s">
        <v>15941</v>
      </c>
      <c r="C4139" s="31" t="s">
        <v>15942</v>
      </c>
      <c r="D4139" s="32">
        <v>43999</v>
      </c>
      <c r="E4139" s="31" t="s">
        <v>15943</v>
      </c>
      <c r="F4139" s="31" t="s">
        <v>15891</v>
      </c>
      <c r="G4139" s="33">
        <v>-2576700</v>
      </c>
      <c r="H4139" s="33">
        <v>-2576700</v>
      </c>
      <c r="I4139" s="31" t="s">
        <v>9762</v>
      </c>
      <c r="J4139" s="31" t="s">
        <v>9763</v>
      </c>
      <c r="K4139" s="33">
        <v>-2576700</v>
      </c>
      <c r="L4139" s="31" t="s">
        <v>9764</v>
      </c>
      <c r="M4139" t="e">
        <f t="shared" si="186"/>
        <v>#VALUE!</v>
      </c>
    </row>
    <row r="4140" spans="1:13" hidden="1">
      <c r="A4140" s="31" t="s">
        <v>9757</v>
      </c>
      <c r="B4140" s="31" t="s">
        <v>15944</v>
      </c>
      <c r="C4140" s="31" t="s">
        <v>15945</v>
      </c>
      <c r="D4140" s="32">
        <v>44012</v>
      </c>
      <c r="E4140" s="31" t="s">
        <v>15946</v>
      </c>
      <c r="F4140" s="31" t="s">
        <v>15914</v>
      </c>
      <c r="G4140" s="33">
        <v>-150</v>
      </c>
      <c r="H4140" s="33">
        <v>-150</v>
      </c>
      <c r="I4140" s="31" t="s">
        <v>9762</v>
      </c>
      <c r="J4140" s="31" t="s">
        <v>9763</v>
      </c>
      <c r="K4140" s="33">
        <v>-150</v>
      </c>
      <c r="L4140" s="31" t="s">
        <v>9764</v>
      </c>
      <c r="M4140" t="e">
        <f t="shared" si="186"/>
        <v>#VALUE!</v>
      </c>
    </row>
    <row r="4141" spans="1:13" hidden="1">
      <c r="A4141" s="31" t="s">
        <v>9757</v>
      </c>
      <c r="B4141" s="31" t="s">
        <v>15944</v>
      </c>
      <c r="C4141" s="31" t="s">
        <v>15945</v>
      </c>
      <c r="D4141" s="32">
        <v>44012</v>
      </c>
      <c r="E4141" s="31" t="s">
        <v>15946</v>
      </c>
      <c r="F4141" s="31" t="s">
        <v>15904</v>
      </c>
      <c r="G4141" s="33">
        <v>150</v>
      </c>
      <c r="H4141" s="33">
        <v>150</v>
      </c>
      <c r="I4141" s="31" t="s">
        <v>9762</v>
      </c>
      <c r="J4141" s="31" t="s">
        <v>9763</v>
      </c>
      <c r="K4141" s="33">
        <v>150</v>
      </c>
      <c r="L4141" s="31" t="s">
        <v>9764</v>
      </c>
      <c r="M4141" t="e">
        <f t="shared" si="186"/>
        <v>#VALUE!</v>
      </c>
    </row>
    <row r="4142" spans="1:13" hidden="1">
      <c r="A4142" s="31" t="s">
        <v>9757</v>
      </c>
      <c r="B4142" s="31" t="s">
        <v>15944</v>
      </c>
      <c r="C4142" s="31" t="s">
        <v>15945</v>
      </c>
      <c r="D4142" s="32">
        <v>44012</v>
      </c>
      <c r="E4142" s="31" t="s">
        <v>15946</v>
      </c>
      <c r="F4142" s="31" t="s">
        <v>9867</v>
      </c>
      <c r="G4142" s="33">
        <v>150</v>
      </c>
      <c r="H4142" s="33">
        <v>150</v>
      </c>
      <c r="I4142" s="31" t="s">
        <v>9762</v>
      </c>
      <c r="J4142" s="31" t="s">
        <v>9763</v>
      </c>
      <c r="K4142" s="33">
        <v>150</v>
      </c>
      <c r="L4142" s="31" t="s">
        <v>9764</v>
      </c>
      <c r="M4142" t="e">
        <f t="shared" si="186"/>
        <v>#VALUE!</v>
      </c>
    </row>
    <row r="4143" spans="1:13" hidden="1">
      <c r="A4143" s="31" t="s">
        <v>9757</v>
      </c>
      <c r="B4143" s="31" t="s">
        <v>15944</v>
      </c>
      <c r="C4143" s="31" t="s">
        <v>15945</v>
      </c>
      <c r="D4143" s="32">
        <v>44012</v>
      </c>
      <c r="E4143" s="31" t="s">
        <v>15946</v>
      </c>
      <c r="F4143" s="31" t="s">
        <v>10071</v>
      </c>
      <c r="G4143" s="33">
        <v>-150</v>
      </c>
      <c r="H4143" s="33">
        <v>-150</v>
      </c>
      <c r="I4143" s="31" t="s">
        <v>9762</v>
      </c>
      <c r="J4143" s="31" t="s">
        <v>9763</v>
      </c>
      <c r="K4143" s="33">
        <v>-150</v>
      </c>
      <c r="L4143" s="31" t="s">
        <v>9764</v>
      </c>
      <c r="M4143" t="e">
        <f t="shared" si="186"/>
        <v>#VALUE!</v>
      </c>
    </row>
    <row r="4144" spans="1:13" hidden="1">
      <c r="A4144" s="31" t="s">
        <v>9757</v>
      </c>
      <c r="B4144" s="31" t="s">
        <v>15947</v>
      </c>
      <c r="C4144" s="31" t="s">
        <v>15948</v>
      </c>
      <c r="D4144" s="32">
        <v>44029</v>
      </c>
      <c r="E4144" s="31" t="s">
        <v>15949</v>
      </c>
      <c r="F4144" s="31" t="s">
        <v>15903</v>
      </c>
      <c r="G4144" s="33">
        <v>3300</v>
      </c>
      <c r="H4144" s="33">
        <v>3300</v>
      </c>
      <c r="I4144" s="31" t="s">
        <v>9762</v>
      </c>
      <c r="J4144" s="31" t="s">
        <v>9763</v>
      </c>
      <c r="K4144" s="33">
        <v>3300</v>
      </c>
      <c r="L4144" s="31" t="s">
        <v>9764</v>
      </c>
      <c r="M4144" t="e">
        <f t="shared" si="186"/>
        <v>#VALUE!</v>
      </c>
    </row>
    <row r="4145" spans="1:13" hidden="1">
      <c r="A4145" s="31" t="s">
        <v>9757</v>
      </c>
      <c r="B4145" s="31" t="s">
        <v>15947</v>
      </c>
      <c r="C4145" s="31" t="s">
        <v>15948</v>
      </c>
      <c r="D4145" s="32">
        <v>44029</v>
      </c>
      <c r="E4145" s="31" t="s">
        <v>15949</v>
      </c>
      <c r="F4145" s="31" t="s">
        <v>15891</v>
      </c>
      <c r="G4145" s="33">
        <v>-3480</v>
      </c>
      <c r="H4145" s="33">
        <v>-3480</v>
      </c>
      <c r="I4145" s="31" t="s">
        <v>9762</v>
      </c>
      <c r="J4145" s="31" t="s">
        <v>9763</v>
      </c>
      <c r="K4145" s="33">
        <v>-3480</v>
      </c>
      <c r="L4145" s="31" t="s">
        <v>9764</v>
      </c>
      <c r="M4145" t="e">
        <f t="shared" si="186"/>
        <v>#VALUE!</v>
      </c>
    </row>
    <row r="4146" spans="1:13" hidden="1">
      <c r="A4146" s="31" t="s">
        <v>9757</v>
      </c>
      <c r="B4146" s="31" t="s">
        <v>15947</v>
      </c>
      <c r="C4146" s="31" t="s">
        <v>15948</v>
      </c>
      <c r="D4146" s="32">
        <v>44029</v>
      </c>
      <c r="E4146" s="31" t="s">
        <v>15949</v>
      </c>
      <c r="F4146" s="31" t="s">
        <v>15904</v>
      </c>
      <c r="G4146" s="33">
        <v>180</v>
      </c>
      <c r="H4146" s="33">
        <v>180</v>
      </c>
      <c r="I4146" s="31" t="s">
        <v>9762</v>
      </c>
      <c r="J4146" s="31" t="s">
        <v>9763</v>
      </c>
      <c r="K4146" s="33">
        <v>180</v>
      </c>
      <c r="L4146" s="31" t="s">
        <v>9764</v>
      </c>
      <c r="M4146" t="e">
        <f t="shared" si="186"/>
        <v>#VALUE!</v>
      </c>
    </row>
    <row r="4147" spans="1:13" hidden="1">
      <c r="A4147" s="31" t="s">
        <v>9757</v>
      </c>
      <c r="B4147" s="31" t="s">
        <v>15947</v>
      </c>
      <c r="C4147" s="31" t="s">
        <v>15948</v>
      </c>
      <c r="D4147" s="32">
        <v>44029</v>
      </c>
      <c r="E4147" s="31" t="s">
        <v>15949</v>
      </c>
      <c r="F4147" s="31" t="s">
        <v>9867</v>
      </c>
      <c r="G4147" s="33">
        <v>180</v>
      </c>
      <c r="H4147" s="33">
        <v>180</v>
      </c>
      <c r="I4147" s="31" t="s">
        <v>9762</v>
      </c>
      <c r="J4147" s="31" t="s">
        <v>9763</v>
      </c>
      <c r="K4147" s="33">
        <v>180</v>
      </c>
      <c r="L4147" s="31" t="s">
        <v>9764</v>
      </c>
      <c r="M4147" t="e">
        <f t="shared" si="186"/>
        <v>#VALUE!</v>
      </c>
    </row>
    <row r="4148" spans="1:13" hidden="1">
      <c r="A4148" s="31" t="s">
        <v>9757</v>
      </c>
      <c r="B4148" s="31" t="s">
        <v>15947</v>
      </c>
      <c r="C4148" s="31" t="s">
        <v>15948</v>
      </c>
      <c r="D4148" s="32">
        <v>44029</v>
      </c>
      <c r="E4148" s="31" t="s">
        <v>15949</v>
      </c>
      <c r="F4148" s="31" t="s">
        <v>10071</v>
      </c>
      <c r="G4148" s="33">
        <v>-180</v>
      </c>
      <c r="H4148" s="33">
        <v>-180</v>
      </c>
      <c r="I4148" s="31" t="s">
        <v>9762</v>
      </c>
      <c r="J4148" s="31" t="s">
        <v>9763</v>
      </c>
      <c r="K4148" s="33">
        <v>-180</v>
      </c>
      <c r="L4148" s="31" t="s">
        <v>9764</v>
      </c>
      <c r="M4148" t="e">
        <f t="shared" si="186"/>
        <v>#VALUE!</v>
      </c>
    </row>
    <row r="4149" spans="1:13" hidden="1">
      <c r="A4149" s="31" t="s">
        <v>9757</v>
      </c>
      <c r="B4149" s="31" t="s">
        <v>15950</v>
      </c>
      <c r="C4149" s="31" t="s">
        <v>15951</v>
      </c>
      <c r="D4149" s="32">
        <v>44012</v>
      </c>
      <c r="E4149" s="31" t="s">
        <v>15952</v>
      </c>
      <c r="F4149" s="31" t="s">
        <v>15891</v>
      </c>
      <c r="G4149" s="33">
        <v>-100</v>
      </c>
      <c r="H4149" s="33">
        <v>-100</v>
      </c>
      <c r="I4149" s="31" t="s">
        <v>9762</v>
      </c>
      <c r="J4149" s="31" t="s">
        <v>9763</v>
      </c>
      <c r="K4149" s="33">
        <v>-100</v>
      </c>
      <c r="L4149" s="31" t="s">
        <v>9764</v>
      </c>
      <c r="M4149" t="e">
        <f t="shared" si="186"/>
        <v>#VALUE!</v>
      </c>
    </row>
    <row r="4150" spans="1:13" hidden="1">
      <c r="A4150" s="31" t="s">
        <v>9757</v>
      </c>
      <c r="B4150" s="31" t="s">
        <v>15950</v>
      </c>
      <c r="C4150" s="31" t="s">
        <v>15951</v>
      </c>
      <c r="D4150" s="32">
        <v>44012</v>
      </c>
      <c r="E4150" s="31" t="s">
        <v>15952</v>
      </c>
      <c r="F4150" s="31" t="s">
        <v>15904</v>
      </c>
      <c r="G4150" s="33">
        <v>100</v>
      </c>
      <c r="H4150" s="33">
        <v>100</v>
      </c>
      <c r="I4150" s="31" t="s">
        <v>9762</v>
      </c>
      <c r="J4150" s="31" t="s">
        <v>9763</v>
      </c>
      <c r="K4150" s="33">
        <v>100</v>
      </c>
      <c r="L4150" s="31" t="s">
        <v>9764</v>
      </c>
      <c r="M4150" t="e">
        <f t="shared" si="186"/>
        <v>#VALUE!</v>
      </c>
    </row>
    <row r="4151" spans="1:13" hidden="1">
      <c r="A4151" s="31" t="s">
        <v>9757</v>
      </c>
      <c r="B4151" s="31" t="s">
        <v>15950</v>
      </c>
      <c r="C4151" s="31" t="s">
        <v>15951</v>
      </c>
      <c r="D4151" s="32">
        <v>44012</v>
      </c>
      <c r="E4151" s="31" t="s">
        <v>15952</v>
      </c>
      <c r="F4151" s="31" t="s">
        <v>9867</v>
      </c>
      <c r="G4151" s="33">
        <v>100</v>
      </c>
      <c r="H4151" s="33">
        <v>100</v>
      </c>
      <c r="I4151" s="31" t="s">
        <v>9762</v>
      </c>
      <c r="J4151" s="31" t="s">
        <v>9763</v>
      </c>
      <c r="K4151" s="33">
        <v>100</v>
      </c>
      <c r="L4151" s="31" t="s">
        <v>9764</v>
      </c>
      <c r="M4151" t="e">
        <f t="shared" si="186"/>
        <v>#VALUE!</v>
      </c>
    </row>
    <row r="4152" spans="1:13" hidden="1">
      <c r="A4152" s="31" t="s">
        <v>9757</v>
      </c>
      <c r="B4152" s="31" t="s">
        <v>15950</v>
      </c>
      <c r="C4152" s="31" t="s">
        <v>15951</v>
      </c>
      <c r="D4152" s="32">
        <v>44012</v>
      </c>
      <c r="E4152" s="31" t="s">
        <v>15952</v>
      </c>
      <c r="F4152" s="31" t="s">
        <v>10071</v>
      </c>
      <c r="G4152" s="33">
        <v>-100</v>
      </c>
      <c r="H4152" s="33">
        <v>-100</v>
      </c>
      <c r="I4152" s="31" t="s">
        <v>9762</v>
      </c>
      <c r="J4152" s="31" t="s">
        <v>9763</v>
      </c>
      <c r="K4152" s="33">
        <v>-100</v>
      </c>
      <c r="L4152" s="31" t="s">
        <v>9764</v>
      </c>
      <c r="M4152" t="e">
        <f t="shared" si="186"/>
        <v>#VALUE!</v>
      </c>
    </row>
    <row r="4153" spans="1:13" hidden="1">
      <c r="A4153" s="31" t="s">
        <v>9757</v>
      </c>
      <c r="B4153" s="31" t="s">
        <v>15953</v>
      </c>
      <c r="C4153" s="31" t="s">
        <v>15954</v>
      </c>
      <c r="D4153" s="32">
        <v>43999</v>
      </c>
      <c r="E4153" s="31" t="s">
        <v>15955</v>
      </c>
      <c r="F4153" s="31" t="s">
        <v>15891</v>
      </c>
      <c r="G4153" s="33">
        <v>-38000</v>
      </c>
      <c r="H4153" s="33">
        <v>-38000</v>
      </c>
      <c r="I4153" s="31" t="s">
        <v>9762</v>
      </c>
      <c r="J4153" s="31" t="s">
        <v>9763</v>
      </c>
      <c r="K4153" s="33">
        <v>-38000</v>
      </c>
      <c r="L4153" s="31" t="s">
        <v>9764</v>
      </c>
      <c r="M4153" t="e">
        <f t="shared" si="186"/>
        <v>#VALUE!</v>
      </c>
    </row>
    <row r="4154" spans="1:13" hidden="1">
      <c r="A4154" s="31" t="s">
        <v>9757</v>
      </c>
      <c r="B4154" s="31" t="s">
        <v>15953</v>
      </c>
      <c r="C4154" s="31" t="s">
        <v>15954</v>
      </c>
      <c r="D4154" s="32">
        <v>43999</v>
      </c>
      <c r="E4154" s="31" t="s">
        <v>15955</v>
      </c>
      <c r="F4154" s="31" t="s">
        <v>15904</v>
      </c>
      <c r="G4154" s="33">
        <v>38000</v>
      </c>
      <c r="H4154" s="33">
        <v>38000</v>
      </c>
      <c r="I4154" s="31" t="s">
        <v>9762</v>
      </c>
      <c r="J4154" s="31" t="s">
        <v>9763</v>
      </c>
      <c r="K4154" s="33">
        <v>38000</v>
      </c>
      <c r="L4154" s="31" t="s">
        <v>9764</v>
      </c>
      <c r="M4154" t="e">
        <f t="shared" si="186"/>
        <v>#VALUE!</v>
      </c>
    </row>
    <row r="4155" spans="1:13" hidden="1">
      <c r="A4155" s="31" t="s">
        <v>9757</v>
      </c>
      <c r="B4155" s="31" t="s">
        <v>15953</v>
      </c>
      <c r="C4155" s="31" t="s">
        <v>15954</v>
      </c>
      <c r="D4155" s="32">
        <v>43999</v>
      </c>
      <c r="E4155" s="31" t="s">
        <v>15955</v>
      </c>
      <c r="F4155" s="31" t="s">
        <v>9867</v>
      </c>
      <c r="G4155" s="33">
        <v>38000</v>
      </c>
      <c r="H4155" s="33">
        <v>38000</v>
      </c>
      <c r="I4155" s="31" t="s">
        <v>9762</v>
      </c>
      <c r="J4155" s="31" t="s">
        <v>9763</v>
      </c>
      <c r="K4155" s="33">
        <v>38000</v>
      </c>
      <c r="L4155" s="31" t="s">
        <v>9764</v>
      </c>
      <c r="M4155" t="e">
        <f t="shared" si="186"/>
        <v>#VALUE!</v>
      </c>
    </row>
    <row r="4156" spans="1:13" hidden="1">
      <c r="A4156" s="31" t="s">
        <v>9757</v>
      </c>
      <c r="B4156" s="31" t="s">
        <v>15953</v>
      </c>
      <c r="C4156" s="31" t="s">
        <v>15954</v>
      </c>
      <c r="D4156" s="32">
        <v>43999</v>
      </c>
      <c r="E4156" s="31" t="s">
        <v>15955</v>
      </c>
      <c r="F4156" s="31" t="s">
        <v>10071</v>
      </c>
      <c r="G4156" s="33">
        <v>-38000</v>
      </c>
      <c r="H4156" s="33">
        <v>-38000</v>
      </c>
      <c r="I4156" s="31" t="s">
        <v>9762</v>
      </c>
      <c r="J4156" s="31" t="s">
        <v>9763</v>
      </c>
      <c r="K4156" s="33">
        <v>-38000</v>
      </c>
      <c r="L4156" s="31" t="s">
        <v>9764</v>
      </c>
      <c r="M4156" t="e">
        <f t="shared" si="186"/>
        <v>#VALUE!</v>
      </c>
    </row>
    <row r="4157" spans="1:13" hidden="1">
      <c r="A4157" s="31" t="s">
        <v>9757</v>
      </c>
      <c r="B4157" s="31" t="s">
        <v>15956</v>
      </c>
      <c r="C4157" s="31" t="s">
        <v>15957</v>
      </c>
      <c r="D4157" s="32">
        <v>43999</v>
      </c>
      <c r="E4157" s="31" t="s">
        <v>15958</v>
      </c>
      <c r="F4157" s="31" t="s">
        <v>15891</v>
      </c>
      <c r="G4157" s="33">
        <v>-10920</v>
      </c>
      <c r="H4157" s="33">
        <v>-10920</v>
      </c>
      <c r="I4157" s="31" t="s">
        <v>9762</v>
      </c>
      <c r="J4157" s="31" t="s">
        <v>9763</v>
      </c>
      <c r="K4157" s="33">
        <v>-10920</v>
      </c>
      <c r="L4157" s="31" t="s">
        <v>9764</v>
      </c>
      <c r="M4157" t="e">
        <f t="shared" si="186"/>
        <v>#VALUE!</v>
      </c>
    </row>
    <row r="4158" spans="1:13" hidden="1">
      <c r="A4158" s="31" t="s">
        <v>9757</v>
      </c>
      <c r="B4158" s="31" t="s">
        <v>15956</v>
      </c>
      <c r="C4158" s="31" t="s">
        <v>15957</v>
      </c>
      <c r="D4158" s="32">
        <v>43999</v>
      </c>
      <c r="E4158" s="31" t="s">
        <v>15958</v>
      </c>
      <c r="F4158" s="31" t="s">
        <v>15904</v>
      </c>
      <c r="G4158" s="33">
        <v>10920</v>
      </c>
      <c r="H4158" s="33">
        <v>10920</v>
      </c>
      <c r="I4158" s="31" t="s">
        <v>9762</v>
      </c>
      <c r="J4158" s="31" t="s">
        <v>9763</v>
      </c>
      <c r="K4158" s="33">
        <v>10920</v>
      </c>
      <c r="L4158" s="31" t="s">
        <v>9764</v>
      </c>
      <c r="M4158" t="e">
        <f t="shared" si="186"/>
        <v>#VALUE!</v>
      </c>
    </row>
    <row r="4159" spans="1:13" hidden="1">
      <c r="A4159" s="31" t="s">
        <v>9757</v>
      </c>
      <c r="B4159" s="31" t="s">
        <v>15956</v>
      </c>
      <c r="C4159" s="31" t="s">
        <v>15957</v>
      </c>
      <c r="D4159" s="32">
        <v>43999</v>
      </c>
      <c r="E4159" s="31" t="s">
        <v>15958</v>
      </c>
      <c r="F4159" s="31" t="s">
        <v>9867</v>
      </c>
      <c r="G4159" s="33">
        <v>10920</v>
      </c>
      <c r="H4159" s="33">
        <v>10920</v>
      </c>
      <c r="I4159" s="31" t="s">
        <v>9762</v>
      </c>
      <c r="J4159" s="31" t="s">
        <v>9763</v>
      </c>
      <c r="K4159" s="33">
        <v>10920</v>
      </c>
      <c r="L4159" s="31" t="s">
        <v>9764</v>
      </c>
      <c r="M4159" t="e">
        <f t="shared" si="186"/>
        <v>#VALUE!</v>
      </c>
    </row>
    <row r="4160" spans="1:13" hidden="1">
      <c r="A4160" s="31" t="s">
        <v>9757</v>
      </c>
      <c r="B4160" s="31" t="s">
        <v>15956</v>
      </c>
      <c r="C4160" s="31" t="s">
        <v>15957</v>
      </c>
      <c r="D4160" s="32">
        <v>43999</v>
      </c>
      <c r="E4160" s="31" t="s">
        <v>15958</v>
      </c>
      <c r="F4160" s="31" t="s">
        <v>10071</v>
      </c>
      <c r="G4160" s="33">
        <v>-10920</v>
      </c>
      <c r="H4160" s="33">
        <v>-10920</v>
      </c>
      <c r="I4160" s="31" t="s">
        <v>9762</v>
      </c>
      <c r="J4160" s="31" t="s">
        <v>9763</v>
      </c>
      <c r="K4160" s="33">
        <v>-10920</v>
      </c>
      <c r="L4160" s="31" t="s">
        <v>9764</v>
      </c>
      <c r="M4160" t="e">
        <f t="shared" si="186"/>
        <v>#VALUE!</v>
      </c>
    </row>
    <row r="4161" spans="1:13" hidden="1">
      <c r="A4161" s="31" t="s">
        <v>9757</v>
      </c>
      <c r="B4161" s="31" t="s">
        <v>15959</v>
      </c>
      <c r="C4161" s="31" t="s">
        <v>15960</v>
      </c>
      <c r="D4161" s="32">
        <v>43999</v>
      </c>
      <c r="E4161" s="31" t="s">
        <v>15961</v>
      </c>
      <c r="F4161" s="31" t="s">
        <v>15891</v>
      </c>
      <c r="G4161" s="33">
        <v>-22500</v>
      </c>
      <c r="H4161" s="33">
        <v>-22500</v>
      </c>
      <c r="I4161" s="31" t="s">
        <v>9762</v>
      </c>
      <c r="J4161" s="31" t="s">
        <v>9763</v>
      </c>
      <c r="K4161" s="33">
        <v>-22500</v>
      </c>
      <c r="L4161" s="31" t="s">
        <v>9764</v>
      </c>
      <c r="M4161" t="e">
        <f t="shared" si="186"/>
        <v>#VALUE!</v>
      </c>
    </row>
    <row r="4162" spans="1:13" hidden="1">
      <c r="A4162" s="31" t="s">
        <v>9757</v>
      </c>
      <c r="B4162" s="31" t="s">
        <v>15959</v>
      </c>
      <c r="C4162" s="31" t="s">
        <v>15960</v>
      </c>
      <c r="D4162" s="32">
        <v>43999</v>
      </c>
      <c r="E4162" s="31" t="s">
        <v>15961</v>
      </c>
      <c r="F4162" s="31" t="s">
        <v>15904</v>
      </c>
      <c r="G4162" s="33">
        <v>22500</v>
      </c>
      <c r="H4162" s="33">
        <v>22500</v>
      </c>
      <c r="I4162" s="31" t="s">
        <v>9762</v>
      </c>
      <c r="J4162" s="31" t="s">
        <v>9763</v>
      </c>
      <c r="K4162" s="33">
        <v>22500</v>
      </c>
      <c r="L4162" s="31" t="s">
        <v>9764</v>
      </c>
      <c r="M4162" t="e">
        <f t="shared" si="186"/>
        <v>#VALUE!</v>
      </c>
    </row>
    <row r="4163" spans="1:13" hidden="1">
      <c r="A4163" s="31" t="s">
        <v>9757</v>
      </c>
      <c r="B4163" s="31" t="s">
        <v>15959</v>
      </c>
      <c r="C4163" s="31" t="s">
        <v>15960</v>
      </c>
      <c r="D4163" s="32">
        <v>43999</v>
      </c>
      <c r="E4163" s="31" t="s">
        <v>15961</v>
      </c>
      <c r="F4163" s="31" t="s">
        <v>9867</v>
      </c>
      <c r="G4163" s="33">
        <v>22500</v>
      </c>
      <c r="H4163" s="33">
        <v>22500</v>
      </c>
      <c r="I4163" s="31" t="s">
        <v>9762</v>
      </c>
      <c r="J4163" s="31" t="s">
        <v>9763</v>
      </c>
      <c r="K4163" s="33">
        <v>22500</v>
      </c>
      <c r="L4163" s="31" t="s">
        <v>9764</v>
      </c>
      <c r="M4163" t="e">
        <f t="shared" ref="M4163:M4226" si="187">FIND("PO",E4163)</f>
        <v>#VALUE!</v>
      </c>
    </row>
    <row r="4164" spans="1:13" hidden="1">
      <c r="A4164" s="31" t="s">
        <v>9757</v>
      </c>
      <c r="B4164" s="31" t="s">
        <v>15959</v>
      </c>
      <c r="C4164" s="31" t="s">
        <v>15960</v>
      </c>
      <c r="D4164" s="32">
        <v>43999</v>
      </c>
      <c r="E4164" s="31" t="s">
        <v>15961</v>
      </c>
      <c r="F4164" s="31" t="s">
        <v>10071</v>
      </c>
      <c r="G4164" s="33">
        <v>-22500</v>
      </c>
      <c r="H4164" s="33">
        <v>-22500</v>
      </c>
      <c r="I4164" s="31" t="s">
        <v>9762</v>
      </c>
      <c r="J4164" s="31" t="s">
        <v>9763</v>
      </c>
      <c r="K4164" s="33">
        <v>-22500</v>
      </c>
      <c r="L4164" s="31" t="s">
        <v>9764</v>
      </c>
      <c r="M4164" t="e">
        <f t="shared" si="187"/>
        <v>#VALUE!</v>
      </c>
    </row>
    <row r="4165" spans="1:13" hidden="1">
      <c r="A4165" s="31" t="s">
        <v>9757</v>
      </c>
      <c r="B4165" s="31" t="s">
        <v>15962</v>
      </c>
      <c r="C4165" s="31" t="s">
        <v>15963</v>
      </c>
      <c r="D4165" s="32">
        <v>44043</v>
      </c>
      <c r="E4165" s="31" t="s">
        <v>15964</v>
      </c>
      <c r="F4165" s="31" t="s">
        <v>15891</v>
      </c>
      <c r="G4165" s="33">
        <v>-100</v>
      </c>
      <c r="H4165" s="33">
        <v>-100</v>
      </c>
      <c r="I4165" s="31" t="s">
        <v>9762</v>
      </c>
      <c r="J4165" s="31" t="s">
        <v>9763</v>
      </c>
      <c r="K4165" s="33">
        <v>-100</v>
      </c>
      <c r="L4165" s="31" t="s">
        <v>9764</v>
      </c>
      <c r="M4165" t="e">
        <f t="shared" si="187"/>
        <v>#VALUE!</v>
      </c>
    </row>
    <row r="4166" spans="1:13" hidden="1">
      <c r="A4166" s="31" t="s">
        <v>9757</v>
      </c>
      <c r="B4166" s="31" t="s">
        <v>15962</v>
      </c>
      <c r="C4166" s="31" t="s">
        <v>15963</v>
      </c>
      <c r="D4166" s="32">
        <v>44043</v>
      </c>
      <c r="E4166" s="31" t="s">
        <v>15964</v>
      </c>
      <c r="F4166" s="31" t="s">
        <v>15904</v>
      </c>
      <c r="G4166" s="33">
        <v>100</v>
      </c>
      <c r="H4166" s="33">
        <v>100</v>
      </c>
      <c r="I4166" s="31" t="s">
        <v>9762</v>
      </c>
      <c r="J4166" s="31" t="s">
        <v>9763</v>
      </c>
      <c r="K4166" s="33">
        <v>100</v>
      </c>
      <c r="L4166" s="31" t="s">
        <v>9764</v>
      </c>
      <c r="M4166" t="e">
        <f t="shared" si="187"/>
        <v>#VALUE!</v>
      </c>
    </row>
    <row r="4167" spans="1:13" hidden="1">
      <c r="A4167" s="31" t="s">
        <v>9757</v>
      </c>
      <c r="B4167" s="31" t="s">
        <v>15962</v>
      </c>
      <c r="C4167" s="31" t="s">
        <v>15963</v>
      </c>
      <c r="D4167" s="32">
        <v>44043</v>
      </c>
      <c r="E4167" s="31" t="s">
        <v>15964</v>
      </c>
      <c r="F4167" s="31" t="s">
        <v>9867</v>
      </c>
      <c r="G4167" s="33">
        <v>100</v>
      </c>
      <c r="H4167" s="33">
        <v>100</v>
      </c>
      <c r="I4167" s="31" t="s">
        <v>9762</v>
      </c>
      <c r="J4167" s="31" t="s">
        <v>9763</v>
      </c>
      <c r="K4167" s="33">
        <v>100</v>
      </c>
      <c r="L4167" s="31" t="s">
        <v>9764</v>
      </c>
      <c r="M4167" t="e">
        <f t="shared" si="187"/>
        <v>#VALUE!</v>
      </c>
    </row>
    <row r="4168" spans="1:13" hidden="1">
      <c r="A4168" s="31" t="s">
        <v>9757</v>
      </c>
      <c r="B4168" s="31" t="s">
        <v>15962</v>
      </c>
      <c r="C4168" s="31" t="s">
        <v>15963</v>
      </c>
      <c r="D4168" s="32">
        <v>44043</v>
      </c>
      <c r="E4168" s="31" t="s">
        <v>15964</v>
      </c>
      <c r="F4168" s="31" t="s">
        <v>10071</v>
      </c>
      <c r="G4168" s="33">
        <v>-100</v>
      </c>
      <c r="H4168" s="33">
        <v>-100</v>
      </c>
      <c r="I4168" s="31" t="s">
        <v>9762</v>
      </c>
      <c r="J4168" s="31" t="s">
        <v>9763</v>
      </c>
      <c r="K4168" s="33">
        <v>-100</v>
      </c>
      <c r="L4168" s="31" t="s">
        <v>9764</v>
      </c>
      <c r="M4168" t="e">
        <f t="shared" si="187"/>
        <v>#VALUE!</v>
      </c>
    </row>
    <row r="4169" spans="1:13" hidden="1">
      <c r="A4169" s="31" t="s">
        <v>9757</v>
      </c>
      <c r="B4169" s="31" t="s">
        <v>15965</v>
      </c>
      <c r="C4169" s="31" t="s">
        <v>15966</v>
      </c>
      <c r="D4169" s="32">
        <v>44060</v>
      </c>
      <c r="E4169" s="31" t="s">
        <v>15967</v>
      </c>
      <c r="F4169" s="31" t="s">
        <v>15903</v>
      </c>
      <c r="G4169" s="33">
        <v>333000</v>
      </c>
      <c r="H4169" s="33">
        <v>333000</v>
      </c>
      <c r="I4169" s="31" t="s">
        <v>9762</v>
      </c>
      <c r="J4169" s="31" t="s">
        <v>9763</v>
      </c>
      <c r="K4169" s="33">
        <v>333000</v>
      </c>
      <c r="L4169" s="31" t="s">
        <v>9764</v>
      </c>
      <c r="M4169" t="e">
        <f t="shared" si="187"/>
        <v>#VALUE!</v>
      </c>
    </row>
    <row r="4170" spans="1:13" hidden="1">
      <c r="A4170" s="31" t="s">
        <v>9757</v>
      </c>
      <c r="B4170" s="31" t="s">
        <v>15965</v>
      </c>
      <c r="C4170" s="31" t="s">
        <v>15966</v>
      </c>
      <c r="D4170" s="32">
        <v>44060</v>
      </c>
      <c r="E4170" s="31" t="s">
        <v>15967</v>
      </c>
      <c r="F4170" s="31" t="s">
        <v>15891</v>
      </c>
      <c r="G4170" s="33">
        <v>-333020</v>
      </c>
      <c r="H4170" s="33">
        <v>-333020</v>
      </c>
      <c r="I4170" s="31" t="s">
        <v>9762</v>
      </c>
      <c r="J4170" s="31" t="s">
        <v>9763</v>
      </c>
      <c r="K4170" s="33">
        <v>-333020</v>
      </c>
      <c r="L4170" s="31" t="s">
        <v>9764</v>
      </c>
      <c r="M4170" t="e">
        <f t="shared" si="187"/>
        <v>#VALUE!</v>
      </c>
    </row>
    <row r="4171" spans="1:13" hidden="1">
      <c r="A4171" s="31" t="s">
        <v>9757</v>
      </c>
      <c r="B4171" s="31" t="s">
        <v>15965</v>
      </c>
      <c r="C4171" s="31" t="s">
        <v>15966</v>
      </c>
      <c r="D4171" s="32">
        <v>44060</v>
      </c>
      <c r="E4171" s="31" t="s">
        <v>15967</v>
      </c>
      <c r="F4171" s="31" t="s">
        <v>15904</v>
      </c>
      <c r="G4171" s="33">
        <v>20</v>
      </c>
      <c r="H4171" s="33">
        <v>20</v>
      </c>
      <c r="I4171" s="31" t="s">
        <v>9762</v>
      </c>
      <c r="J4171" s="31" t="s">
        <v>9763</v>
      </c>
      <c r="K4171" s="33">
        <v>20</v>
      </c>
      <c r="L4171" s="31" t="s">
        <v>9764</v>
      </c>
      <c r="M4171" t="e">
        <f t="shared" si="187"/>
        <v>#VALUE!</v>
      </c>
    </row>
    <row r="4172" spans="1:13" hidden="1">
      <c r="A4172" s="31" t="s">
        <v>9757</v>
      </c>
      <c r="B4172" s="31" t="s">
        <v>15965</v>
      </c>
      <c r="C4172" s="31" t="s">
        <v>15966</v>
      </c>
      <c r="D4172" s="32">
        <v>44060</v>
      </c>
      <c r="E4172" s="31" t="s">
        <v>15967</v>
      </c>
      <c r="F4172" s="31" t="s">
        <v>9867</v>
      </c>
      <c r="G4172" s="33">
        <v>20</v>
      </c>
      <c r="H4172" s="33">
        <v>20</v>
      </c>
      <c r="I4172" s="31" t="s">
        <v>9762</v>
      </c>
      <c r="J4172" s="31" t="s">
        <v>9763</v>
      </c>
      <c r="K4172" s="33">
        <v>20</v>
      </c>
      <c r="L4172" s="31" t="s">
        <v>9764</v>
      </c>
      <c r="M4172" t="e">
        <f t="shared" si="187"/>
        <v>#VALUE!</v>
      </c>
    </row>
    <row r="4173" spans="1:13" hidden="1">
      <c r="A4173" s="31" t="s">
        <v>9757</v>
      </c>
      <c r="B4173" s="31" t="s">
        <v>15965</v>
      </c>
      <c r="C4173" s="31" t="s">
        <v>15966</v>
      </c>
      <c r="D4173" s="32">
        <v>44060</v>
      </c>
      <c r="E4173" s="31" t="s">
        <v>15967</v>
      </c>
      <c r="F4173" s="31" t="s">
        <v>10071</v>
      </c>
      <c r="G4173" s="33">
        <v>-20</v>
      </c>
      <c r="H4173" s="33">
        <v>-20</v>
      </c>
      <c r="I4173" s="31" t="s">
        <v>9762</v>
      </c>
      <c r="J4173" s="31" t="s">
        <v>9763</v>
      </c>
      <c r="K4173" s="33">
        <v>-20</v>
      </c>
      <c r="L4173" s="31" t="s">
        <v>9764</v>
      </c>
      <c r="M4173" t="e">
        <f t="shared" si="187"/>
        <v>#VALUE!</v>
      </c>
    </row>
    <row r="4174" spans="1:13" hidden="1">
      <c r="A4174" s="31" t="s">
        <v>9757</v>
      </c>
      <c r="B4174" s="31" t="s">
        <v>15968</v>
      </c>
      <c r="C4174" s="31" t="s">
        <v>15969</v>
      </c>
      <c r="D4174" s="32">
        <v>44074</v>
      </c>
      <c r="E4174" s="31" t="s">
        <v>15970</v>
      </c>
      <c r="F4174" s="31" t="s">
        <v>15971</v>
      </c>
      <c r="G4174" s="33">
        <v>-2560</v>
      </c>
      <c r="H4174" s="33">
        <v>-2560</v>
      </c>
      <c r="I4174" s="31" t="s">
        <v>9762</v>
      </c>
      <c r="J4174" s="31" t="s">
        <v>9763</v>
      </c>
      <c r="K4174" s="33">
        <v>-2560</v>
      </c>
      <c r="L4174" s="31" t="s">
        <v>9764</v>
      </c>
      <c r="M4174" t="e">
        <f t="shared" si="187"/>
        <v>#VALUE!</v>
      </c>
    </row>
    <row r="4175" spans="1:13" hidden="1">
      <c r="A4175" s="31" t="s">
        <v>9757</v>
      </c>
      <c r="B4175" s="31" t="s">
        <v>15968</v>
      </c>
      <c r="C4175" s="31" t="s">
        <v>15969</v>
      </c>
      <c r="D4175" s="32">
        <v>44074</v>
      </c>
      <c r="E4175" s="31" t="s">
        <v>15970</v>
      </c>
      <c r="F4175" s="31" t="s">
        <v>15904</v>
      </c>
      <c r="G4175" s="33">
        <v>2560</v>
      </c>
      <c r="H4175" s="33">
        <v>2560</v>
      </c>
      <c r="I4175" s="31" t="s">
        <v>9762</v>
      </c>
      <c r="J4175" s="31" t="s">
        <v>9763</v>
      </c>
      <c r="K4175" s="33">
        <v>2560</v>
      </c>
      <c r="L4175" s="31" t="s">
        <v>9764</v>
      </c>
      <c r="M4175" t="e">
        <f t="shared" si="187"/>
        <v>#VALUE!</v>
      </c>
    </row>
    <row r="4176" spans="1:13" hidden="1">
      <c r="A4176" s="31" t="s">
        <v>9757</v>
      </c>
      <c r="B4176" s="31" t="s">
        <v>15968</v>
      </c>
      <c r="C4176" s="31" t="s">
        <v>15969</v>
      </c>
      <c r="D4176" s="32">
        <v>44074</v>
      </c>
      <c r="E4176" s="31" t="s">
        <v>15970</v>
      </c>
      <c r="F4176" s="31" t="s">
        <v>9867</v>
      </c>
      <c r="G4176" s="33">
        <v>2560</v>
      </c>
      <c r="H4176" s="33">
        <v>2560</v>
      </c>
      <c r="I4176" s="31" t="s">
        <v>9762</v>
      </c>
      <c r="J4176" s="31" t="s">
        <v>9763</v>
      </c>
      <c r="K4176" s="33">
        <v>2560</v>
      </c>
      <c r="L4176" s="31" t="s">
        <v>9764</v>
      </c>
      <c r="M4176" t="e">
        <f t="shared" si="187"/>
        <v>#VALUE!</v>
      </c>
    </row>
    <row r="4177" spans="1:13" hidden="1">
      <c r="A4177" s="31" t="s">
        <v>9757</v>
      </c>
      <c r="B4177" s="31" t="s">
        <v>15968</v>
      </c>
      <c r="C4177" s="31" t="s">
        <v>15969</v>
      </c>
      <c r="D4177" s="32">
        <v>44074</v>
      </c>
      <c r="E4177" s="31" t="s">
        <v>15970</v>
      </c>
      <c r="F4177" s="31" t="s">
        <v>10071</v>
      </c>
      <c r="G4177" s="33">
        <v>-2560</v>
      </c>
      <c r="H4177" s="33">
        <v>-2560</v>
      </c>
      <c r="I4177" s="31" t="s">
        <v>9762</v>
      </c>
      <c r="J4177" s="31" t="s">
        <v>9763</v>
      </c>
      <c r="K4177" s="33">
        <v>-2560</v>
      </c>
      <c r="L4177" s="31" t="s">
        <v>9764</v>
      </c>
      <c r="M4177" t="e">
        <f t="shared" si="187"/>
        <v>#VALUE!</v>
      </c>
    </row>
    <row r="4178" spans="1:13" hidden="1">
      <c r="A4178" s="31" t="s">
        <v>9757</v>
      </c>
      <c r="B4178" s="31" t="s">
        <v>15972</v>
      </c>
      <c r="C4178" s="31" t="s">
        <v>15973</v>
      </c>
      <c r="D4178" s="32">
        <v>44103</v>
      </c>
      <c r="E4178" s="31" t="s">
        <v>15974</v>
      </c>
      <c r="F4178" s="31" t="s">
        <v>15971</v>
      </c>
      <c r="G4178" s="33">
        <v>-1000</v>
      </c>
      <c r="H4178" s="33">
        <v>-1000</v>
      </c>
      <c r="I4178" s="31" t="s">
        <v>9762</v>
      </c>
      <c r="J4178" s="31" t="s">
        <v>9763</v>
      </c>
      <c r="K4178" s="33">
        <v>-1000</v>
      </c>
      <c r="L4178" s="31" t="s">
        <v>9764</v>
      </c>
      <c r="M4178" t="e">
        <f t="shared" si="187"/>
        <v>#VALUE!</v>
      </c>
    </row>
    <row r="4179" spans="1:13" hidden="1">
      <c r="A4179" s="31" t="s">
        <v>9757</v>
      </c>
      <c r="B4179" s="31" t="s">
        <v>15972</v>
      </c>
      <c r="C4179" s="31" t="s">
        <v>15973</v>
      </c>
      <c r="D4179" s="32">
        <v>44103</v>
      </c>
      <c r="E4179" s="31" t="s">
        <v>15974</v>
      </c>
      <c r="F4179" s="31" t="s">
        <v>13667</v>
      </c>
      <c r="G4179" s="33">
        <v>1000</v>
      </c>
      <c r="H4179" s="33">
        <v>1000</v>
      </c>
      <c r="I4179" s="31" t="s">
        <v>9762</v>
      </c>
      <c r="J4179" s="31" t="s">
        <v>9763</v>
      </c>
      <c r="K4179" s="33">
        <v>1000</v>
      </c>
      <c r="L4179" s="31" t="s">
        <v>9764</v>
      </c>
      <c r="M4179" t="e">
        <f t="shared" si="187"/>
        <v>#VALUE!</v>
      </c>
    </row>
    <row r="4180" spans="1:13" hidden="1">
      <c r="A4180" s="31" t="s">
        <v>9757</v>
      </c>
      <c r="B4180" s="31" t="s">
        <v>15975</v>
      </c>
      <c r="C4180" s="31" t="s">
        <v>15976</v>
      </c>
      <c r="D4180" s="32">
        <v>44104</v>
      </c>
      <c r="E4180" s="31" t="s">
        <v>15977</v>
      </c>
      <c r="F4180" s="31" t="s">
        <v>15971</v>
      </c>
      <c r="G4180" s="33">
        <v>-3260</v>
      </c>
      <c r="H4180" s="33">
        <v>-3260</v>
      </c>
      <c r="I4180" s="31" t="s">
        <v>9762</v>
      </c>
      <c r="J4180" s="31" t="s">
        <v>9763</v>
      </c>
      <c r="K4180" s="33">
        <v>-3260</v>
      </c>
      <c r="L4180" s="31" t="s">
        <v>9764</v>
      </c>
      <c r="M4180" t="e">
        <f t="shared" si="187"/>
        <v>#VALUE!</v>
      </c>
    </row>
    <row r="4181" spans="1:13" hidden="1">
      <c r="A4181" s="31" t="s">
        <v>9757</v>
      </c>
      <c r="B4181" s="31" t="s">
        <v>15975</v>
      </c>
      <c r="C4181" s="31" t="s">
        <v>15976</v>
      </c>
      <c r="D4181" s="32">
        <v>44104</v>
      </c>
      <c r="E4181" s="31" t="s">
        <v>15977</v>
      </c>
      <c r="F4181" s="31" t="s">
        <v>15904</v>
      </c>
      <c r="G4181" s="33">
        <v>3260</v>
      </c>
      <c r="H4181" s="33">
        <v>3260</v>
      </c>
      <c r="I4181" s="31" t="s">
        <v>9762</v>
      </c>
      <c r="J4181" s="31" t="s">
        <v>9763</v>
      </c>
      <c r="K4181" s="33">
        <v>3260</v>
      </c>
      <c r="L4181" s="31" t="s">
        <v>9764</v>
      </c>
      <c r="M4181" t="e">
        <f t="shared" si="187"/>
        <v>#VALUE!</v>
      </c>
    </row>
    <row r="4182" spans="1:13" hidden="1">
      <c r="A4182" s="31" t="s">
        <v>9757</v>
      </c>
      <c r="B4182" s="31" t="s">
        <v>15975</v>
      </c>
      <c r="C4182" s="31" t="s">
        <v>15976</v>
      </c>
      <c r="D4182" s="32">
        <v>44104</v>
      </c>
      <c r="E4182" s="31" t="s">
        <v>15977</v>
      </c>
      <c r="F4182" s="31" t="s">
        <v>9867</v>
      </c>
      <c r="G4182" s="33">
        <v>3260</v>
      </c>
      <c r="H4182" s="33">
        <v>3260</v>
      </c>
      <c r="I4182" s="31" t="s">
        <v>9762</v>
      </c>
      <c r="J4182" s="31" t="s">
        <v>9763</v>
      </c>
      <c r="K4182" s="33">
        <v>3260</v>
      </c>
      <c r="L4182" s="31" t="s">
        <v>9764</v>
      </c>
      <c r="M4182" t="e">
        <f t="shared" si="187"/>
        <v>#VALUE!</v>
      </c>
    </row>
    <row r="4183" spans="1:13" hidden="1">
      <c r="A4183" s="31" t="s">
        <v>9757</v>
      </c>
      <c r="B4183" s="31" t="s">
        <v>15975</v>
      </c>
      <c r="C4183" s="31" t="s">
        <v>15976</v>
      </c>
      <c r="D4183" s="32">
        <v>44104</v>
      </c>
      <c r="E4183" s="31" t="s">
        <v>15977</v>
      </c>
      <c r="F4183" s="31" t="s">
        <v>10071</v>
      </c>
      <c r="G4183" s="33">
        <v>-3260</v>
      </c>
      <c r="H4183" s="33">
        <v>-3260</v>
      </c>
      <c r="I4183" s="31" t="s">
        <v>9762</v>
      </c>
      <c r="J4183" s="31" t="s">
        <v>9763</v>
      </c>
      <c r="K4183" s="33">
        <v>-3260</v>
      </c>
      <c r="L4183" s="31" t="s">
        <v>9764</v>
      </c>
      <c r="M4183" t="e">
        <f t="shared" si="187"/>
        <v>#VALUE!</v>
      </c>
    </row>
    <row r="4184" spans="1:13" hidden="1">
      <c r="A4184" s="31" t="s">
        <v>9757</v>
      </c>
      <c r="B4184" s="31" t="s">
        <v>15978</v>
      </c>
      <c r="C4184" s="31" t="s">
        <v>15979</v>
      </c>
      <c r="D4184" s="32">
        <v>44025</v>
      </c>
      <c r="E4184" s="31" t="s">
        <v>15980</v>
      </c>
      <c r="F4184" s="31" t="s">
        <v>15981</v>
      </c>
      <c r="G4184" s="33">
        <v>-1000</v>
      </c>
      <c r="H4184" s="33">
        <v>-1000</v>
      </c>
      <c r="I4184" s="31" t="s">
        <v>9762</v>
      </c>
      <c r="J4184" s="31" t="s">
        <v>9763</v>
      </c>
      <c r="K4184" s="33">
        <v>-1000</v>
      </c>
      <c r="L4184" s="31" t="s">
        <v>9764</v>
      </c>
      <c r="M4184" t="e">
        <f t="shared" si="187"/>
        <v>#VALUE!</v>
      </c>
    </row>
    <row r="4185" spans="1:13" hidden="1">
      <c r="A4185" s="31" t="s">
        <v>9757</v>
      </c>
      <c r="B4185" s="31" t="s">
        <v>15978</v>
      </c>
      <c r="C4185" s="31" t="s">
        <v>15979</v>
      </c>
      <c r="D4185" s="32">
        <v>44025</v>
      </c>
      <c r="E4185" s="31" t="s">
        <v>15980</v>
      </c>
      <c r="F4185" s="31" t="s">
        <v>10614</v>
      </c>
      <c r="G4185" s="33">
        <v>1000</v>
      </c>
      <c r="H4185" s="33">
        <v>1000</v>
      </c>
      <c r="I4185" s="31" t="s">
        <v>9762</v>
      </c>
      <c r="J4185" s="31" t="s">
        <v>9763</v>
      </c>
      <c r="K4185" s="33">
        <v>1000</v>
      </c>
      <c r="L4185" s="31" t="s">
        <v>9764</v>
      </c>
      <c r="M4185" t="e">
        <f t="shared" si="187"/>
        <v>#VALUE!</v>
      </c>
    </row>
    <row r="4186" spans="1:13" hidden="1">
      <c r="A4186" s="31" t="s">
        <v>9757</v>
      </c>
      <c r="B4186" s="31" t="s">
        <v>15982</v>
      </c>
      <c r="C4186" s="31" t="s">
        <v>15983</v>
      </c>
      <c r="D4186" s="32">
        <v>43997</v>
      </c>
      <c r="E4186" s="31" t="s">
        <v>15984</v>
      </c>
      <c r="F4186" s="31" t="s">
        <v>11494</v>
      </c>
      <c r="G4186" s="33">
        <v>45780.29</v>
      </c>
      <c r="H4186" s="33">
        <v>45780.29</v>
      </c>
      <c r="I4186" s="31" t="s">
        <v>9762</v>
      </c>
      <c r="J4186" s="31" t="s">
        <v>9763</v>
      </c>
      <c r="K4186" s="33">
        <v>45780.29</v>
      </c>
      <c r="L4186" s="31" t="s">
        <v>9764</v>
      </c>
      <c r="M4186" t="e">
        <f t="shared" si="187"/>
        <v>#VALUE!</v>
      </c>
    </row>
    <row r="4187" spans="1:13" hidden="1">
      <c r="A4187" s="31" t="s">
        <v>9757</v>
      </c>
      <c r="B4187" s="31" t="s">
        <v>15982</v>
      </c>
      <c r="C4187" s="31" t="s">
        <v>15983</v>
      </c>
      <c r="D4187" s="32">
        <v>43997</v>
      </c>
      <c r="E4187" s="31" t="s">
        <v>15984</v>
      </c>
      <c r="F4187" s="31" t="s">
        <v>11495</v>
      </c>
      <c r="G4187" s="33">
        <v>-45780.29</v>
      </c>
      <c r="H4187" s="33">
        <v>-45780.29</v>
      </c>
      <c r="I4187" s="31" t="s">
        <v>9762</v>
      </c>
      <c r="J4187" s="31" t="s">
        <v>9763</v>
      </c>
      <c r="K4187" s="33">
        <v>-45780.29</v>
      </c>
      <c r="L4187" s="31" t="s">
        <v>9764</v>
      </c>
      <c r="M4187" t="e">
        <f t="shared" si="187"/>
        <v>#VALUE!</v>
      </c>
    </row>
    <row r="4188" spans="1:13" hidden="1">
      <c r="A4188" s="31" t="s">
        <v>9757</v>
      </c>
      <c r="B4188" s="31" t="s">
        <v>15985</v>
      </c>
      <c r="C4188" s="31" t="s">
        <v>15986</v>
      </c>
      <c r="D4188" s="32">
        <v>44001</v>
      </c>
      <c r="E4188" s="31" t="s">
        <v>15987</v>
      </c>
      <c r="F4188" s="31" t="s">
        <v>15988</v>
      </c>
      <c r="G4188" s="33">
        <v>-74150</v>
      </c>
      <c r="H4188" s="33">
        <v>-74150</v>
      </c>
      <c r="I4188" s="31" t="s">
        <v>9762</v>
      </c>
      <c r="J4188" s="31" t="s">
        <v>9763</v>
      </c>
      <c r="K4188" s="33">
        <v>-74150</v>
      </c>
      <c r="L4188" s="31" t="s">
        <v>9764</v>
      </c>
      <c r="M4188" t="e">
        <f t="shared" si="187"/>
        <v>#VALUE!</v>
      </c>
    </row>
    <row r="4189" spans="1:13" hidden="1">
      <c r="A4189" s="31" t="s">
        <v>9757</v>
      </c>
      <c r="B4189" s="31" t="s">
        <v>15985</v>
      </c>
      <c r="C4189" s="31" t="s">
        <v>15986</v>
      </c>
      <c r="D4189" s="32">
        <v>44001</v>
      </c>
      <c r="E4189" s="31" t="s">
        <v>15987</v>
      </c>
      <c r="F4189" s="31" t="s">
        <v>15989</v>
      </c>
      <c r="G4189" s="33">
        <v>74150</v>
      </c>
      <c r="H4189" s="33">
        <v>74150</v>
      </c>
      <c r="I4189" s="31" t="s">
        <v>9762</v>
      </c>
      <c r="J4189" s="31" t="s">
        <v>9763</v>
      </c>
      <c r="K4189" s="33">
        <v>74150</v>
      </c>
      <c r="L4189" s="31" t="s">
        <v>9764</v>
      </c>
      <c r="M4189" t="e">
        <f t="shared" si="187"/>
        <v>#VALUE!</v>
      </c>
    </row>
    <row r="4190" spans="1:13" hidden="1">
      <c r="A4190" s="31" t="s">
        <v>9757</v>
      </c>
      <c r="B4190" s="31" t="s">
        <v>15990</v>
      </c>
      <c r="C4190" s="31" t="s">
        <v>15991</v>
      </c>
      <c r="D4190" s="32">
        <v>43997</v>
      </c>
      <c r="E4190" s="31" t="s">
        <v>15992</v>
      </c>
      <c r="F4190" s="31" t="s">
        <v>11494</v>
      </c>
      <c r="G4190" s="33">
        <v>477.69</v>
      </c>
      <c r="H4190" s="33">
        <v>477.69</v>
      </c>
      <c r="I4190" s="31" t="s">
        <v>9762</v>
      </c>
      <c r="J4190" s="31" t="s">
        <v>9763</v>
      </c>
      <c r="K4190" s="33">
        <v>477.69</v>
      </c>
      <c r="L4190" s="31" t="s">
        <v>9764</v>
      </c>
      <c r="M4190" t="e">
        <f t="shared" si="187"/>
        <v>#VALUE!</v>
      </c>
    </row>
    <row r="4191" spans="1:13" hidden="1">
      <c r="A4191" s="31" t="s">
        <v>9757</v>
      </c>
      <c r="B4191" s="31" t="s">
        <v>15990</v>
      </c>
      <c r="C4191" s="31" t="s">
        <v>15991</v>
      </c>
      <c r="D4191" s="32">
        <v>43997</v>
      </c>
      <c r="E4191" s="31" t="s">
        <v>15992</v>
      </c>
      <c r="F4191" s="31" t="s">
        <v>11495</v>
      </c>
      <c r="G4191" s="33">
        <v>-477.69</v>
      </c>
      <c r="H4191" s="33">
        <v>-477.69</v>
      </c>
      <c r="I4191" s="31" t="s">
        <v>9762</v>
      </c>
      <c r="J4191" s="31" t="s">
        <v>9763</v>
      </c>
      <c r="K4191" s="33">
        <v>-477.69</v>
      </c>
      <c r="L4191" s="31" t="s">
        <v>9764</v>
      </c>
      <c r="M4191" t="e">
        <f t="shared" si="187"/>
        <v>#VALUE!</v>
      </c>
    </row>
    <row r="4192" spans="1:13" hidden="1">
      <c r="A4192" s="31" t="s">
        <v>9757</v>
      </c>
      <c r="B4192" s="31" t="s">
        <v>15993</v>
      </c>
      <c r="C4192" s="31" t="s">
        <v>15994</v>
      </c>
      <c r="D4192" s="32">
        <v>44012</v>
      </c>
      <c r="E4192" s="31" t="s">
        <v>15995</v>
      </c>
      <c r="F4192" s="31" t="s">
        <v>15996</v>
      </c>
      <c r="G4192" s="33">
        <v>20</v>
      </c>
      <c r="H4192" s="33">
        <v>20</v>
      </c>
      <c r="I4192" s="31" t="s">
        <v>9762</v>
      </c>
      <c r="J4192" s="31" t="s">
        <v>9763</v>
      </c>
      <c r="K4192" s="33">
        <v>20</v>
      </c>
      <c r="L4192" s="31" t="s">
        <v>9764</v>
      </c>
      <c r="M4192" t="e">
        <f t="shared" si="187"/>
        <v>#VALUE!</v>
      </c>
    </row>
    <row r="4193" spans="1:13" hidden="1">
      <c r="A4193" s="31" t="s">
        <v>9757</v>
      </c>
      <c r="B4193" s="31" t="s">
        <v>15993</v>
      </c>
      <c r="C4193" s="31" t="s">
        <v>15994</v>
      </c>
      <c r="D4193" s="32">
        <v>44012</v>
      </c>
      <c r="E4193" s="31" t="s">
        <v>15995</v>
      </c>
      <c r="F4193" s="31" t="s">
        <v>11495</v>
      </c>
      <c r="G4193" s="33">
        <v>-20</v>
      </c>
      <c r="H4193" s="33">
        <v>-20</v>
      </c>
      <c r="I4193" s="31" t="s">
        <v>9762</v>
      </c>
      <c r="J4193" s="31" t="s">
        <v>9763</v>
      </c>
      <c r="K4193" s="33">
        <v>-20</v>
      </c>
      <c r="L4193" s="31" t="s">
        <v>9764</v>
      </c>
      <c r="M4193" t="e">
        <f t="shared" si="187"/>
        <v>#VALUE!</v>
      </c>
    </row>
    <row r="4194" spans="1:13" hidden="1">
      <c r="A4194" s="31" t="s">
        <v>9757</v>
      </c>
      <c r="B4194" s="31" t="s">
        <v>15997</v>
      </c>
      <c r="C4194" s="31" t="s">
        <v>15998</v>
      </c>
      <c r="D4194" s="32">
        <v>44085</v>
      </c>
      <c r="E4194" s="31" t="s">
        <v>15999</v>
      </c>
      <c r="F4194" s="31" t="s">
        <v>15988</v>
      </c>
      <c r="G4194" s="33">
        <v>-600000</v>
      </c>
      <c r="H4194" s="33">
        <v>-600000</v>
      </c>
      <c r="I4194" s="31" t="s">
        <v>9762</v>
      </c>
      <c r="J4194" s="31" t="s">
        <v>9763</v>
      </c>
      <c r="K4194" s="33">
        <v>-600000</v>
      </c>
      <c r="L4194" s="31" t="s">
        <v>9764</v>
      </c>
      <c r="M4194" t="e">
        <f t="shared" si="187"/>
        <v>#VALUE!</v>
      </c>
    </row>
    <row r="4195" spans="1:13" hidden="1">
      <c r="A4195" s="31" t="s">
        <v>9757</v>
      </c>
      <c r="B4195" s="31" t="s">
        <v>15997</v>
      </c>
      <c r="C4195" s="31" t="s">
        <v>15998</v>
      </c>
      <c r="D4195" s="32">
        <v>44085</v>
      </c>
      <c r="E4195" s="31" t="s">
        <v>15999</v>
      </c>
      <c r="F4195" s="31" t="s">
        <v>15989</v>
      </c>
      <c r="G4195" s="33">
        <v>600000</v>
      </c>
      <c r="H4195" s="33">
        <v>600000</v>
      </c>
      <c r="I4195" s="31" t="s">
        <v>9762</v>
      </c>
      <c r="J4195" s="31" t="s">
        <v>9763</v>
      </c>
      <c r="K4195" s="33">
        <v>600000</v>
      </c>
      <c r="L4195" s="31" t="s">
        <v>9764</v>
      </c>
      <c r="M4195" t="e">
        <f t="shared" si="187"/>
        <v>#VALUE!</v>
      </c>
    </row>
    <row r="4196" spans="1:13" hidden="1">
      <c r="A4196" s="31" t="s">
        <v>9757</v>
      </c>
      <c r="B4196" s="31" t="s">
        <v>16000</v>
      </c>
      <c r="C4196" s="31" t="s">
        <v>16001</v>
      </c>
      <c r="D4196" s="32">
        <v>44085</v>
      </c>
      <c r="E4196" s="31" t="s">
        <v>16002</v>
      </c>
      <c r="F4196" s="31" t="s">
        <v>9875</v>
      </c>
      <c r="G4196" s="33">
        <v>33170</v>
      </c>
      <c r="H4196" s="33">
        <v>33170</v>
      </c>
      <c r="I4196" s="31" t="s">
        <v>9762</v>
      </c>
      <c r="J4196" s="31" t="s">
        <v>9763</v>
      </c>
      <c r="K4196" s="33">
        <v>33170</v>
      </c>
      <c r="L4196" s="31" t="s">
        <v>9764</v>
      </c>
      <c r="M4196" t="e">
        <f t="shared" si="187"/>
        <v>#VALUE!</v>
      </c>
    </row>
    <row r="4197" spans="1:13" hidden="1">
      <c r="A4197" s="31" t="s">
        <v>9757</v>
      </c>
      <c r="B4197" s="31" t="s">
        <v>16000</v>
      </c>
      <c r="C4197" s="31" t="s">
        <v>16001</v>
      </c>
      <c r="D4197" s="32">
        <v>44085</v>
      </c>
      <c r="E4197" s="31" t="s">
        <v>16002</v>
      </c>
      <c r="F4197" s="31" t="s">
        <v>10071</v>
      </c>
      <c r="G4197" s="33">
        <v>-33170</v>
      </c>
      <c r="H4197" s="33">
        <v>-33170</v>
      </c>
      <c r="I4197" s="31" t="s">
        <v>9762</v>
      </c>
      <c r="J4197" s="31" t="s">
        <v>9763</v>
      </c>
      <c r="K4197" s="33">
        <v>-33170</v>
      </c>
      <c r="L4197" s="31" t="s">
        <v>9764</v>
      </c>
      <c r="M4197" t="e">
        <f t="shared" si="187"/>
        <v>#VALUE!</v>
      </c>
    </row>
    <row r="4198" spans="1:13" hidden="1">
      <c r="A4198" s="31" t="s">
        <v>9757</v>
      </c>
      <c r="B4198" s="31" t="s">
        <v>16000</v>
      </c>
      <c r="C4198" s="31" t="s">
        <v>16001</v>
      </c>
      <c r="D4198" s="32">
        <v>44085</v>
      </c>
      <c r="E4198" s="31" t="s">
        <v>16002</v>
      </c>
      <c r="F4198" s="31" t="s">
        <v>15988</v>
      </c>
      <c r="G4198" s="33">
        <v>-33170</v>
      </c>
      <c r="H4198" s="33">
        <v>-33170</v>
      </c>
      <c r="I4198" s="31" t="s">
        <v>9762</v>
      </c>
      <c r="J4198" s="31" t="s">
        <v>9763</v>
      </c>
      <c r="K4198" s="33">
        <v>-33170</v>
      </c>
      <c r="L4198" s="31" t="s">
        <v>9764</v>
      </c>
      <c r="M4198" t="e">
        <f t="shared" si="187"/>
        <v>#VALUE!</v>
      </c>
    </row>
    <row r="4199" spans="1:13" hidden="1">
      <c r="A4199" s="31" t="s">
        <v>9757</v>
      </c>
      <c r="B4199" s="31" t="s">
        <v>16000</v>
      </c>
      <c r="C4199" s="31" t="s">
        <v>16001</v>
      </c>
      <c r="D4199" s="32">
        <v>44085</v>
      </c>
      <c r="E4199" s="31" t="s">
        <v>16002</v>
      </c>
      <c r="F4199" s="31" t="s">
        <v>16003</v>
      </c>
      <c r="G4199" s="33">
        <v>33170</v>
      </c>
      <c r="H4199" s="33">
        <v>33170</v>
      </c>
      <c r="I4199" s="31" t="s">
        <v>9762</v>
      </c>
      <c r="J4199" s="31" t="s">
        <v>9763</v>
      </c>
      <c r="K4199" s="33">
        <v>33170</v>
      </c>
      <c r="L4199" s="31" t="s">
        <v>9764</v>
      </c>
      <c r="M4199" t="e">
        <f t="shared" si="187"/>
        <v>#VALUE!</v>
      </c>
    </row>
    <row r="4200" spans="1:13" hidden="1">
      <c r="A4200" s="31" t="s">
        <v>9757</v>
      </c>
      <c r="B4200" s="31" t="s">
        <v>16004</v>
      </c>
      <c r="C4200" s="31" t="s">
        <v>16005</v>
      </c>
      <c r="D4200" s="32">
        <v>44103</v>
      </c>
      <c r="E4200" s="31" t="s">
        <v>16006</v>
      </c>
      <c r="F4200" s="31" t="s">
        <v>15988</v>
      </c>
      <c r="G4200" s="33">
        <v>-750000</v>
      </c>
      <c r="H4200" s="33">
        <v>-750000</v>
      </c>
      <c r="I4200" s="31" t="s">
        <v>9762</v>
      </c>
      <c r="J4200" s="31" t="s">
        <v>9763</v>
      </c>
      <c r="K4200" s="33">
        <v>-750000</v>
      </c>
      <c r="L4200" s="31" t="s">
        <v>9764</v>
      </c>
      <c r="M4200" t="e">
        <f t="shared" si="187"/>
        <v>#VALUE!</v>
      </c>
    </row>
    <row r="4201" spans="1:13" hidden="1">
      <c r="A4201" s="31" t="s">
        <v>9757</v>
      </c>
      <c r="B4201" s="31" t="s">
        <v>16004</v>
      </c>
      <c r="C4201" s="31" t="s">
        <v>16005</v>
      </c>
      <c r="D4201" s="32">
        <v>44103</v>
      </c>
      <c r="E4201" s="31" t="s">
        <v>16006</v>
      </c>
      <c r="F4201" s="31" t="s">
        <v>15989</v>
      </c>
      <c r="G4201" s="33">
        <v>750000</v>
      </c>
      <c r="H4201" s="33">
        <v>750000</v>
      </c>
      <c r="I4201" s="31" t="s">
        <v>9762</v>
      </c>
      <c r="J4201" s="31" t="s">
        <v>9763</v>
      </c>
      <c r="K4201" s="33">
        <v>750000</v>
      </c>
      <c r="L4201" s="31" t="s">
        <v>9764</v>
      </c>
      <c r="M4201" t="e">
        <f t="shared" si="187"/>
        <v>#VALUE!</v>
      </c>
    </row>
    <row r="4202" spans="1:13" hidden="1">
      <c r="A4202" s="31" t="s">
        <v>9757</v>
      </c>
      <c r="B4202" s="31" t="s">
        <v>16007</v>
      </c>
      <c r="C4202" s="31" t="s">
        <v>16008</v>
      </c>
      <c r="D4202" s="32">
        <v>43945</v>
      </c>
      <c r="E4202" s="31" t="s">
        <v>16009</v>
      </c>
      <c r="F4202" s="31" t="s">
        <v>15562</v>
      </c>
      <c r="G4202" s="33">
        <v>9200</v>
      </c>
      <c r="H4202" s="33">
        <v>9200</v>
      </c>
      <c r="I4202" s="31" t="s">
        <v>9762</v>
      </c>
      <c r="J4202" s="31" t="s">
        <v>9763</v>
      </c>
      <c r="K4202" s="33">
        <v>9200</v>
      </c>
      <c r="L4202" s="31" t="s">
        <v>9764</v>
      </c>
      <c r="M4202" t="e">
        <f t="shared" si="187"/>
        <v>#VALUE!</v>
      </c>
    </row>
    <row r="4203" spans="1:13" hidden="1">
      <c r="A4203" s="31" t="s">
        <v>9757</v>
      </c>
      <c r="B4203" s="31" t="s">
        <v>16007</v>
      </c>
      <c r="C4203" s="31" t="s">
        <v>16008</v>
      </c>
      <c r="D4203" s="32">
        <v>43945</v>
      </c>
      <c r="E4203" s="31" t="s">
        <v>16009</v>
      </c>
      <c r="F4203" s="31" t="s">
        <v>15563</v>
      </c>
      <c r="G4203" s="33">
        <v>-9200</v>
      </c>
      <c r="H4203" s="33">
        <v>-9200</v>
      </c>
      <c r="I4203" s="31" t="s">
        <v>9762</v>
      </c>
      <c r="J4203" s="31" t="s">
        <v>9763</v>
      </c>
      <c r="K4203" s="33">
        <v>-9200</v>
      </c>
      <c r="L4203" s="31" t="s">
        <v>9764</v>
      </c>
      <c r="M4203" t="e">
        <f t="shared" si="187"/>
        <v>#VALUE!</v>
      </c>
    </row>
    <row r="4204" spans="1:13" hidden="1">
      <c r="A4204" s="31" t="s">
        <v>9757</v>
      </c>
      <c r="B4204" s="31" t="s">
        <v>16010</v>
      </c>
      <c r="C4204" s="31" t="s">
        <v>16011</v>
      </c>
      <c r="D4204" s="32">
        <v>43945</v>
      </c>
      <c r="E4204" s="31" t="s">
        <v>16012</v>
      </c>
      <c r="F4204" s="31" t="s">
        <v>15562</v>
      </c>
      <c r="G4204" s="33">
        <v>5000</v>
      </c>
      <c r="H4204" s="33">
        <v>5000</v>
      </c>
      <c r="I4204" s="31" t="s">
        <v>9762</v>
      </c>
      <c r="J4204" s="31" t="s">
        <v>9763</v>
      </c>
      <c r="K4204" s="33">
        <v>5000</v>
      </c>
      <c r="L4204" s="31" t="s">
        <v>9764</v>
      </c>
      <c r="M4204" t="e">
        <f t="shared" si="187"/>
        <v>#VALUE!</v>
      </c>
    </row>
    <row r="4205" spans="1:13" hidden="1">
      <c r="A4205" s="31" t="s">
        <v>9757</v>
      </c>
      <c r="B4205" s="31" t="s">
        <v>16010</v>
      </c>
      <c r="C4205" s="31" t="s">
        <v>16011</v>
      </c>
      <c r="D4205" s="32">
        <v>43945</v>
      </c>
      <c r="E4205" s="31" t="s">
        <v>16012</v>
      </c>
      <c r="F4205" s="31" t="s">
        <v>15563</v>
      </c>
      <c r="G4205" s="33">
        <v>-5000</v>
      </c>
      <c r="H4205" s="33">
        <v>-5000</v>
      </c>
      <c r="I4205" s="31" t="s">
        <v>9762</v>
      </c>
      <c r="J4205" s="31" t="s">
        <v>9763</v>
      </c>
      <c r="K4205" s="33">
        <v>-5000</v>
      </c>
      <c r="L4205" s="31" t="s">
        <v>9764</v>
      </c>
      <c r="M4205" t="e">
        <f t="shared" si="187"/>
        <v>#VALUE!</v>
      </c>
    </row>
    <row r="4206" spans="1:13" hidden="1">
      <c r="A4206" s="31" t="s">
        <v>9757</v>
      </c>
      <c r="B4206" s="31" t="s">
        <v>16013</v>
      </c>
      <c r="C4206" s="31" t="s">
        <v>16014</v>
      </c>
      <c r="D4206" s="32">
        <v>43945</v>
      </c>
      <c r="E4206" s="31" t="s">
        <v>16015</v>
      </c>
      <c r="F4206" s="31" t="s">
        <v>15562</v>
      </c>
      <c r="G4206" s="33">
        <v>510</v>
      </c>
      <c r="H4206" s="33">
        <v>510</v>
      </c>
      <c r="I4206" s="31" t="s">
        <v>9762</v>
      </c>
      <c r="J4206" s="31" t="s">
        <v>9763</v>
      </c>
      <c r="K4206" s="33">
        <v>510</v>
      </c>
      <c r="L4206" s="31" t="s">
        <v>9764</v>
      </c>
      <c r="M4206" t="e">
        <f t="shared" si="187"/>
        <v>#VALUE!</v>
      </c>
    </row>
    <row r="4207" spans="1:13" hidden="1">
      <c r="A4207" s="31" t="s">
        <v>9757</v>
      </c>
      <c r="B4207" s="31" t="s">
        <v>16013</v>
      </c>
      <c r="C4207" s="31" t="s">
        <v>16014</v>
      </c>
      <c r="D4207" s="32">
        <v>43945</v>
      </c>
      <c r="E4207" s="31" t="s">
        <v>16015</v>
      </c>
      <c r="F4207" s="31" t="s">
        <v>15563</v>
      </c>
      <c r="G4207" s="33">
        <v>-510</v>
      </c>
      <c r="H4207" s="33">
        <v>-510</v>
      </c>
      <c r="I4207" s="31" t="s">
        <v>9762</v>
      </c>
      <c r="J4207" s="31" t="s">
        <v>9763</v>
      </c>
      <c r="K4207" s="33">
        <v>-510</v>
      </c>
      <c r="L4207" s="31" t="s">
        <v>9764</v>
      </c>
      <c r="M4207" t="e">
        <f t="shared" si="187"/>
        <v>#VALUE!</v>
      </c>
    </row>
    <row r="4208" spans="1:13" hidden="1">
      <c r="A4208" s="31" t="s">
        <v>9757</v>
      </c>
      <c r="B4208" s="31" t="s">
        <v>16016</v>
      </c>
      <c r="C4208" s="31" t="s">
        <v>16017</v>
      </c>
      <c r="D4208" s="32">
        <v>43945</v>
      </c>
      <c r="E4208" s="31" t="s">
        <v>16018</v>
      </c>
      <c r="F4208" s="31" t="s">
        <v>15562</v>
      </c>
      <c r="G4208" s="33">
        <v>800</v>
      </c>
      <c r="H4208" s="33">
        <v>800</v>
      </c>
      <c r="I4208" s="31" t="s">
        <v>9762</v>
      </c>
      <c r="J4208" s="31" t="s">
        <v>9763</v>
      </c>
      <c r="K4208" s="33">
        <v>800</v>
      </c>
      <c r="L4208" s="31" t="s">
        <v>9764</v>
      </c>
      <c r="M4208" t="e">
        <f t="shared" si="187"/>
        <v>#VALUE!</v>
      </c>
    </row>
    <row r="4209" spans="1:13" hidden="1">
      <c r="A4209" s="31" t="s">
        <v>9757</v>
      </c>
      <c r="B4209" s="31" t="s">
        <v>16016</v>
      </c>
      <c r="C4209" s="31" t="s">
        <v>16017</v>
      </c>
      <c r="D4209" s="32">
        <v>43945</v>
      </c>
      <c r="E4209" s="31" t="s">
        <v>16018</v>
      </c>
      <c r="F4209" s="31" t="s">
        <v>15563</v>
      </c>
      <c r="G4209" s="33">
        <v>-800</v>
      </c>
      <c r="H4209" s="33">
        <v>-800</v>
      </c>
      <c r="I4209" s="31" t="s">
        <v>9762</v>
      </c>
      <c r="J4209" s="31" t="s">
        <v>9763</v>
      </c>
      <c r="K4209" s="33">
        <v>-800</v>
      </c>
      <c r="L4209" s="31" t="s">
        <v>9764</v>
      </c>
      <c r="M4209" t="e">
        <f t="shared" si="187"/>
        <v>#VALUE!</v>
      </c>
    </row>
    <row r="4210" spans="1:13" hidden="1">
      <c r="A4210" s="31" t="s">
        <v>9757</v>
      </c>
      <c r="B4210" s="31" t="s">
        <v>16019</v>
      </c>
      <c r="C4210" s="31" t="s">
        <v>16020</v>
      </c>
      <c r="D4210" s="32">
        <v>43945</v>
      </c>
      <c r="E4210" s="31" t="s">
        <v>16021</v>
      </c>
      <c r="F4210" s="31" t="s">
        <v>15562</v>
      </c>
      <c r="G4210" s="33">
        <v>4100</v>
      </c>
      <c r="H4210" s="33">
        <v>4100</v>
      </c>
      <c r="I4210" s="31" t="s">
        <v>9762</v>
      </c>
      <c r="J4210" s="31" t="s">
        <v>9763</v>
      </c>
      <c r="K4210" s="33">
        <v>4100</v>
      </c>
      <c r="L4210" s="31" t="s">
        <v>9764</v>
      </c>
      <c r="M4210" t="e">
        <f t="shared" si="187"/>
        <v>#VALUE!</v>
      </c>
    </row>
    <row r="4211" spans="1:13" hidden="1">
      <c r="A4211" s="31" t="s">
        <v>9757</v>
      </c>
      <c r="B4211" s="31" t="s">
        <v>16019</v>
      </c>
      <c r="C4211" s="31" t="s">
        <v>16020</v>
      </c>
      <c r="D4211" s="32">
        <v>43945</v>
      </c>
      <c r="E4211" s="31" t="s">
        <v>16021</v>
      </c>
      <c r="F4211" s="31" t="s">
        <v>15563</v>
      </c>
      <c r="G4211" s="33">
        <v>-4100</v>
      </c>
      <c r="H4211" s="33">
        <v>-4100</v>
      </c>
      <c r="I4211" s="31" t="s">
        <v>9762</v>
      </c>
      <c r="J4211" s="31" t="s">
        <v>9763</v>
      </c>
      <c r="K4211" s="33">
        <v>-4100</v>
      </c>
      <c r="L4211" s="31" t="s">
        <v>9764</v>
      </c>
      <c r="M4211" t="e">
        <f t="shared" si="187"/>
        <v>#VALUE!</v>
      </c>
    </row>
    <row r="4212" spans="1:13" hidden="1">
      <c r="A4212" s="31" t="s">
        <v>9757</v>
      </c>
      <c r="B4212" s="31" t="s">
        <v>16022</v>
      </c>
      <c r="C4212" s="31" t="s">
        <v>16023</v>
      </c>
      <c r="D4212" s="32">
        <v>43945</v>
      </c>
      <c r="E4212" s="31" t="s">
        <v>16024</v>
      </c>
      <c r="F4212" s="31" t="s">
        <v>15562</v>
      </c>
      <c r="G4212" s="33">
        <v>1510</v>
      </c>
      <c r="H4212" s="33">
        <v>1510</v>
      </c>
      <c r="I4212" s="31" t="s">
        <v>9762</v>
      </c>
      <c r="J4212" s="31" t="s">
        <v>9763</v>
      </c>
      <c r="K4212" s="33">
        <v>1510</v>
      </c>
      <c r="L4212" s="31" t="s">
        <v>9764</v>
      </c>
      <c r="M4212" t="e">
        <f t="shared" si="187"/>
        <v>#VALUE!</v>
      </c>
    </row>
    <row r="4213" spans="1:13" hidden="1">
      <c r="A4213" s="31" t="s">
        <v>9757</v>
      </c>
      <c r="B4213" s="31" t="s">
        <v>16022</v>
      </c>
      <c r="C4213" s="31" t="s">
        <v>16023</v>
      </c>
      <c r="D4213" s="32">
        <v>43945</v>
      </c>
      <c r="E4213" s="31" t="s">
        <v>16024</v>
      </c>
      <c r="F4213" s="31" t="s">
        <v>15563</v>
      </c>
      <c r="G4213" s="33">
        <v>-1510</v>
      </c>
      <c r="H4213" s="33">
        <v>-1510</v>
      </c>
      <c r="I4213" s="31" t="s">
        <v>9762</v>
      </c>
      <c r="J4213" s="31" t="s">
        <v>9763</v>
      </c>
      <c r="K4213" s="33">
        <v>-1510</v>
      </c>
      <c r="L4213" s="31" t="s">
        <v>9764</v>
      </c>
      <c r="M4213" t="e">
        <f t="shared" si="187"/>
        <v>#VALUE!</v>
      </c>
    </row>
    <row r="4214" spans="1:13" hidden="1">
      <c r="A4214" s="31" t="s">
        <v>9757</v>
      </c>
      <c r="B4214" s="31" t="s">
        <v>16025</v>
      </c>
      <c r="C4214" s="31" t="s">
        <v>16026</v>
      </c>
      <c r="D4214" s="32">
        <v>43945</v>
      </c>
      <c r="E4214" s="31" t="s">
        <v>16027</v>
      </c>
      <c r="F4214" s="31" t="s">
        <v>15562</v>
      </c>
      <c r="G4214" s="33">
        <v>1570</v>
      </c>
      <c r="H4214" s="33">
        <v>1570</v>
      </c>
      <c r="I4214" s="31" t="s">
        <v>9762</v>
      </c>
      <c r="J4214" s="31" t="s">
        <v>9763</v>
      </c>
      <c r="K4214" s="33">
        <v>1570</v>
      </c>
      <c r="L4214" s="31" t="s">
        <v>9764</v>
      </c>
      <c r="M4214" t="e">
        <f t="shared" si="187"/>
        <v>#VALUE!</v>
      </c>
    </row>
    <row r="4215" spans="1:13" hidden="1">
      <c r="A4215" s="31" t="s">
        <v>9757</v>
      </c>
      <c r="B4215" s="31" t="s">
        <v>16025</v>
      </c>
      <c r="C4215" s="31" t="s">
        <v>16026</v>
      </c>
      <c r="D4215" s="32">
        <v>43945</v>
      </c>
      <c r="E4215" s="31" t="s">
        <v>16027</v>
      </c>
      <c r="F4215" s="31" t="s">
        <v>15563</v>
      </c>
      <c r="G4215" s="33">
        <v>-1570</v>
      </c>
      <c r="H4215" s="33">
        <v>-1570</v>
      </c>
      <c r="I4215" s="31" t="s">
        <v>9762</v>
      </c>
      <c r="J4215" s="31" t="s">
        <v>9763</v>
      </c>
      <c r="K4215" s="33">
        <v>-1570</v>
      </c>
      <c r="L4215" s="31" t="s">
        <v>9764</v>
      </c>
      <c r="M4215" t="e">
        <f t="shared" si="187"/>
        <v>#VALUE!</v>
      </c>
    </row>
    <row r="4216" spans="1:13" hidden="1">
      <c r="A4216" s="31" t="s">
        <v>9757</v>
      </c>
      <c r="B4216" s="31" t="s">
        <v>16028</v>
      </c>
      <c r="C4216" s="31" t="s">
        <v>16029</v>
      </c>
      <c r="D4216" s="32">
        <v>43945</v>
      </c>
      <c r="E4216" s="31" t="s">
        <v>16030</v>
      </c>
      <c r="F4216" s="31" t="s">
        <v>15562</v>
      </c>
      <c r="G4216" s="33">
        <v>59877</v>
      </c>
      <c r="H4216" s="33">
        <v>59877</v>
      </c>
      <c r="I4216" s="31" t="s">
        <v>9762</v>
      </c>
      <c r="J4216" s="31" t="s">
        <v>9763</v>
      </c>
      <c r="K4216" s="33">
        <v>59877</v>
      </c>
      <c r="L4216" s="31" t="s">
        <v>9764</v>
      </c>
      <c r="M4216" t="e">
        <f t="shared" si="187"/>
        <v>#VALUE!</v>
      </c>
    </row>
    <row r="4217" spans="1:13" hidden="1">
      <c r="A4217" s="31" t="s">
        <v>9757</v>
      </c>
      <c r="B4217" s="31" t="s">
        <v>16028</v>
      </c>
      <c r="C4217" s="31" t="s">
        <v>16029</v>
      </c>
      <c r="D4217" s="32">
        <v>43945</v>
      </c>
      <c r="E4217" s="31" t="s">
        <v>16030</v>
      </c>
      <c r="F4217" s="31" t="s">
        <v>15563</v>
      </c>
      <c r="G4217" s="33">
        <v>-59877</v>
      </c>
      <c r="H4217" s="33">
        <v>-59877</v>
      </c>
      <c r="I4217" s="31" t="s">
        <v>9762</v>
      </c>
      <c r="J4217" s="31" t="s">
        <v>9763</v>
      </c>
      <c r="K4217" s="33">
        <v>-59877</v>
      </c>
      <c r="L4217" s="31" t="s">
        <v>9764</v>
      </c>
      <c r="M4217" t="e">
        <f t="shared" si="187"/>
        <v>#VALUE!</v>
      </c>
    </row>
    <row r="4218" spans="1:13" hidden="1">
      <c r="A4218" s="31" t="s">
        <v>9757</v>
      </c>
      <c r="B4218" s="31" t="s">
        <v>16031</v>
      </c>
      <c r="C4218" s="31" t="s">
        <v>16032</v>
      </c>
      <c r="D4218" s="32">
        <v>43952</v>
      </c>
      <c r="E4218" s="31" t="s">
        <v>16033</v>
      </c>
      <c r="F4218" s="31" t="s">
        <v>15562</v>
      </c>
      <c r="G4218" s="33">
        <v>1400</v>
      </c>
      <c r="H4218" s="33">
        <v>1400</v>
      </c>
      <c r="I4218" s="31" t="s">
        <v>9762</v>
      </c>
      <c r="J4218" s="31" t="s">
        <v>9763</v>
      </c>
      <c r="K4218" s="33">
        <v>1400</v>
      </c>
      <c r="L4218" s="31" t="s">
        <v>9764</v>
      </c>
      <c r="M4218" t="e">
        <f t="shared" si="187"/>
        <v>#VALUE!</v>
      </c>
    </row>
    <row r="4219" spans="1:13" hidden="1">
      <c r="A4219" s="31" t="s">
        <v>9757</v>
      </c>
      <c r="B4219" s="31" t="s">
        <v>16031</v>
      </c>
      <c r="C4219" s="31" t="s">
        <v>16032</v>
      </c>
      <c r="D4219" s="32">
        <v>43952</v>
      </c>
      <c r="E4219" s="31" t="s">
        <v>16033</v>
      </c>
      <c r="F4219" s="31" t="s">
        <v>15563</v>
      </c>
      <c r="G4219" s="33">
        <v>-1400</v>
      </c>
      <c r="H4219" s="33">
        <v>-1400</v>
      </c>
      <c r="I4219" s="31" t="s">
        <v>9762</v>
      </c>
      <c r="J4219" s="31" t="s">
        <v>9763</v>
      </c>
      <c r="K4219" s="33">
        <v>-1400</v>
      </c>
      <c r="L4219" s="31" t="s">
        <v>9764</v>
      </c>
      <c r="M4219" t="e">
        <f t="shared" si="187"/>
        <v>#VALUE!</v>
      </c>
    </row>
    <row r="4220" spans="1:13" hidden="1">
      <c r="A4220" s="31" t="s">
        <v>9757</v>
      </c>
      <c r="B4220" s="31" t="s">
        <v>16034</v>
      </c>
      <c r="C4220" s="31" t="s">
        <v>16035</v>
      </c>
      <c r="D4220" s="32">
        <v>43952</v>
      </c>
      <c r="E4220" s="31" t="s">
        <v>16036</v>
      </c>
      <c r="F4220" s="31" t="s">
        <v>15562</v>
      </c>
      <c r="G4220" s="33">
        <v>2984</v>
      </c>
      <c r="H4220" s="33">
        <v>2984</v>
      </c>
      <c r="I4220" s="31" t="s">
        <v>9762</v>
      </c>
      <c r="J4220" s="31" t="s">
        <v>9763</v>
      </c>
      <c r="K4220" s="33">
        <v>2984</v>
      </c>
      <c r="L4220" s="31" t="s">
        <v>9764</v>
      </c>
      <c r="M4220" t="e">
        <f t="shared" si="187"/>
        <v>#VALUE!</v>
      </c>
    </row>
    <row r="4221" spans="1:13" hidden="1">
      <c r="A4221" s="31" t="s">
        <v>9757</v>
      </c>
      <c r="B4221" s="31" t="s">
        <v>16034</v>
      </c>
      <c r="C4221" s="31" t="s">
        <v>16035</v>
      </c>
      <c r="D4221" s="32">
        <v>43952</v>
      </c>
      <c r="E4221" s="31" t="s">
        <v>16036</v>
      </c>
      <c r="F4221" s="31" t="s">
        <v>15563</v>
      </c>
      <c r="G4221" s="33">
        <v>-2984</v>
      </c>
      <c r="H4221" s="33">
        <v>-2984</v>
      </c>
      <c r="I4221" s="31" t="s">
        <v>9762</v>
      </c>
      <c r="J4221" s="31" t="s">
        <v>9763</v>
      </c>
      <c r="K4221" s="33">
        <v>-2984</v>
      </c>
      <c r="L4221" s="31" t="s">
        <v>9764</v>
      </c>
      <c r="M4221" t="e">
        <f t="shared" si="187"/>
        <v>#VALUE!</v>
      </c>
    </row>
    <row r="4222" spans="1:13" hidden="1">
      <c r="A4222" s="31" t="s">
        <v>9757</v>
      </c>
      <c r="B4222" s="31" t="s">
        <v>16037</v>
      </c>
      <c r="C4222" s="31" t="s">
        <v>16038</v>
      </c>
      <c r="D4222" s="32">
        <v>43952</v>
      </c>
      <c r="E4222" s="31" t="s">
        <v>16039</v>
      </c>
      <c r="F4222" s="31" t="s">
        <v>15562</v>
      </c>
      <c r="G4222" s="33">
        <v>3676</v>
      </c>
      <c r="H4222" s="33">
        <v>3676</v>
      </c>
      <c r="I4222" s="31" t="s">
        <v>9762</v>
      </c>
      <c r="J4222" s="31" t="s">
        <v>9763</v>
      </c>
      <c r="K4222" s="33">
        <v>3676</v>
      </c>
      <c r="L4222" s="31" t="s">
        <v>9764</v>
      </c>
      <c r="M4222" t="e">
        <f t="shared" si="187"/>
        <v>#VALUE!</v>
      </c>
    </row>
    <row r="4223" spans="1:13" hidden="1">
      <c r="A4223" s="31" t="s">
        <v>9757</v>
      </c>
      <c r="B4223" s="31" t="s">
        <v>16037</v>
      </c>
      <c r="C4223" s="31" t="s">
        <v>16038</v>
      </c>
      <c r="D4223" s="32">
        <v>43952</v>
      </c>
      <c r="E4223" s="31" t="s">
        <v>16039</v>
      </c>
      <c r="F4223" s="31" t="s">
        <v>15563</v>
      </c>
      <c r="G4223" s="33">
        <v>-3676</v>
      </c>
      <c r="H4223" s="33">
        <v>-3676</v>
      </c>
      <c r="I4223" s="31" t="s">
        <v>9762</v>
      </c>
      <c r="J4223" s="31" t="s">
        <v>9763</v>
      </c>
      <c r="K4223" s="33">
        <v>-3676</v>
      </c>
      <c r="L4223" s="31" t="s">
        <v>9764</v>
      </c>
      <c r="M4223" t="e">
        <f t="shared" si="187"/>
        <v>#VALUE!</v>
      </c>
    </row>
    <row r="4224" spans="1:13" hidden="1">
      <c r="A4224" s="31" t="s">
        <v>9757</v>
      </c>
      <c r="B4224" s="31" t="s">
        <v>16040</v>
      </c>
      <c r="C4224" s="31" t="s">
        <v>16041</v>
      </c>
      <c r="D4224" s="32">
        <v>43952</v>
      </c>
      <c r="E4224" s="31" t="s">
        <v>16042</v>
      </c>
      <c r="F4224" s="31" t="s">
        <v>15562</v>
      </c>
      <c r="G4224" s="33">
        <v>1930</v>
      </c>
      <c r="H4224" s="33">
        <v>1930</v>
      </c>
      <c r="I4224" s="31" t="s">
        <v>9762</v>
      </c>
      <c r="J4224" s="31" t="s">
        <v>9763</v>
      </c>
      <c r="K4224" s="33">
        <v>1930</v>
      </c>
      <c r="L4224" s="31" t="s">
        <v>9764</v>
      </c>
      <c r="M4224" t="e">
        <f t="shared" si="187"/>
        <v>#VALUE!</v>
      </c>
    </row>
    <row r="4225" spans="1:13" hidden="1">
      <c r="A4225" s="31" t="s">
        <v>9757</v>
      </c>
      <c r="B4225" s="31" t="s">
        <v>16040</v>
      </c>
      <c r="C4225" s="31" t="s">
        <v>16041</v>
      </c>
      <c r="D4225" s="32">
        <v>43952</v>
      </c>
      <c r="E4225" s="31" t="s">
        <v>16042</v>
      </c>
      <c r="F4225" s="31" t="s">
        <v>15563</v>
      </c>
      <c r="G4225" s="33">
        <v>-1930</v>
      </c>
      <c r="H4225" s="33">
        <v>-1930</v>
      </c>
      <c r="I4225" s="31" t="s">
        <v>9762</v>
      </c>
      <c r="J4225" s="31" t="s">
        <v>9763</v>
      </c>
      <c r="K4225" s="33">
        <v>-1930</v>
      </c>
      <c r="L4225" s="31" t="s">
        <v>9764</v>
      </c>
      <c r="M4225" t="e">
        <f t="shared" si="187"/>
        <v>#VALUE!</v>
      </c>
    </row>
    <row r="4226" spans="1:13" hidden="1">
      <c r="A4226" s="31" t="s">
        <v>9757</v>
      </c>
      <c r="B4226" s="31" t="s">
        <v>16043</v>
      </c>
      <c r="C4226" s="31" t="s">
        <v>16044</v>
      </c>
      <c r="D4226" s="32">
        <v>43952</v>
      </c>
      <c r="E4226" s="31" t="s">
        <v>16045</v>
      </c>
      <c r="F4226" s="31" t="s">
        <v>15562</v>
      </c>
      <c r="G4226" s="33">
        <v>1930</v>
      </c>
      <c r="H4226" s="33">
        <v>1930</v>
      </c>
      <c r="I4226" s="31" t="s">
        <v>9762</v>
      </c>
      <c r="J4226" s="31" t="s">
        <v>9763</v>
      </c>
      <c r="K4226" s="33">
        <v>1930</v>
      </c>
      <c r="L4226" s="31" t="s">
        <v>9764</v>
      </c>
      <c r="M4226" t="e">
        <f t="shared" si="187"/>
        <v>#VALUE!</v>
      </c>
    </row>
    <row r="4227" spans="1:13" hidden="1">
      <c r="A4227" s="31" t="s">
        <v>9757</v>
      </c>
      <c r="B4227" s="31" t="s">
        <v>16043</v>
      </c>
      <c r="C4227" s="31" t="s">
        <v>16044</v>
      </c>
      <c r="D4227" s="32">
        <v>43952</v>
      </c>
      <c r="E4227" s="31" t="s">
        <v>16045</v>
      </c>
      <c r="F4227" s="31" t="s">
        <v>15563</v>
      </c>
      <c r="G4227" s="33">
        <v>-1930</v>
      </c>
      <c r="H4227" s="33">
        <v>-1930</v>
      </c>
      <c r="I4227" s="31" t="s">
        <v>9762</v>
      </c>
      <c r="J4227" s="31" t="s">
        <v>9763</v>
      </c>
      <c r="K4227" s="33">
        <v>-1930</v>
      </c>
      <c r="L4227" s="31" t="s">
        <v>9764</v>
      </c>
      <c r="M4227" t="e">
        <f t="shared" ref="M4227:M4290" si="188">FIND("PO",E4227)</f>
        <v>#VALUE!</v>
      </c>
    </row>
    <row r="4228" spans="1:13" hidden="1">
      <c r="A4228" s="31" t="s">
        <v>9757</v>
      </c>
      <c r="B4228" s="31" t="s">
        <v>16046</v>
      </c>
      <c r="C4228" s="31" t="s">
        <v>16047</v>
      </c>
      <c r="D4228" s="32">
        <v>43952</v>
      </c>
      <c r="E4228" s="31" t="s">
        <v>16048</v>
      </c>
      <c r="F4228" s="31" t="s">
        <v>15562</v>
      </c>
      <c r="G4228" s="33">
        <v>785</v>
      </c>
      <c r="H4228" s="33">
        <v>785</v>
      </c>
      <c r="I4228" s="31" t="s">
        <v>9762</v>
      </c>
      <c r="J4228" s="31" t="s">
        <v>9763</v>
      </c>
      <c r="K4228" s="33">
        <v>785</v>
      </c>
      <c r="L4228" s="31" t="s">
        <v>9764</v>
      </c>
      <c r="M4228" t="e">
        <f t="shared" si="188"/>
        <v>#VALUE!</v>
      </c>
    </row>
    <row r="4229" spans="1:13" hidden="1">
      <c r="A4229" s="31" t="s">
        <v>9757</v>
      </c>
      <c r="B4229" s="31" t="s">
        <v>16046</v>
      </c>
      <c r="C4229" s="31" t="s">
        <v>16047</v>
      </c>
      <c r="D4229" s="32">
        <v>43952</v>
      </c>
      <c r="E4229" s="31" t="s">
        <v>16048</v>
      </c>
      <c r="F4229" s="31" t="s">
        <v>15563</v>
      </c>
      <c r="G4229" s="33">
        <v>-785</v>
      </c>
      <c r="H4229" s="33">
        <v>-785</v>
      </c>
      <c r="I4229" s="31" t="s">
        <v>9762</v>
      </c>
      <c r="J4229" s="31" t="s">
        <v>9763</v>
      </c>
      <c r="K4229" s="33">
        <v>-785</v>
      </c>
      <c r="L4229" s="31" t="s">
        <v>9764</v>
      </c>
      <c r="M4229" t="e">
        <f t="shared" si="188"/>
        <v>#VALUE!</v>
      </c>
    </row>
    <row r="4230" spans="1:13" hidden="1">
      <c r="A4230" s="31" t="s">
        <v>9757</v>
      </c>
      <c r="B4230" s="31" t="s">
        <v>16049</v>
      </c>
      <c r="C4230" s="31" t="s">
        <v>16050</v>
      </c>
      <c r="D4230" s="32">
        <v>43959</v>
      </c>
      <c r="E4230" s="31" t="s">
        <v>16051</v>
      </c>
      <c r="F4230" s="31" t="s">
        <v>16052</v>
      </c>
      <c r="G4230" s="33">
        <v>-800</v>
      </c>
      <c r="H4230" s="33">
        <v>-800</v>
      </c>
      <c r="I4230" s="31" t="s">
        <v>9762</v>
      </c>
      <c r="J4230" s="31" t="s">
        <v>9763</v>
      </c>
      <c r="K4230" s="33">
        <v>-800</v>
      </c>
      <c r="L4230" s="31" t="s">
        <v>9764</v>
      </c>
      <c r="M4230" t="e">
        <f t="shared" si="188"/>
        <v>#VALUE!</v>
      </c>
    </row>
    <row r="4231" spans="1:13" hidden="1">
      <c r="A4231" s="31" t="s">
        <v>9757</v>
      </c>
      <c r="B4231" s="31" t="s">
        <v>16049</v>
      </c>
      <c r="C4231" s="31" t="s">
        <v>16050</v>
      </c>
      <c r="D4231" s="32">
        <v>43959</v>
      </c>
      <c r="E4231" s="31" t="s">
        <v>16051</v>
      </c>
      <c r="F4231" s="31" t="s">
        <v>15562</v>
      </c>
      <c r="G4231" s="33">
        <v>80000</v>
      </c>
      <c r="H4231" s="33">
        <v>80000</v>
      </c>
      <c r="I4231" s="31" t="s">
        <v>9762</v>
      </c>
      <c r="J4231" s="31" t="s">
        <v>9763</v>
      </c>
      <c r="K4231" s="33">
        <v>80000</v>
      </c>
      <c r="L4231" s="31" t="s">
        <v>9764</v>
      </c>
      <c r="M4231" t="e">
        <f t="shared" si="188"/>
        <v>#VALUE!</v>
      </c>
    </row>
    <row r="4232" spans="1:13" hidden="1">
      <c r="A4232" s="31" t="s">
        <v>9757</v>
      </c>
      <c r="B4232" s="31" t="s">
        <v>16049</v>
      </c>
      <c r="C4232" s="31" t="s">
        <v>16050</v>
      </c>
      <c r="D4232" s="32">
        <v>43959</v>
      </c>
      <c r="E4232" s="31" t="s">
        <v>16051</v>
      </c>
      <c r="F4232" s="31" t="s">
        <v>15563</v>
      </c>
      <c r="G4232" s="33">
        <v>-79200</v>
      </c>
      <c r="H4232" s="33">
        <v>-79200</v>
      </c>
      <c r="I4232" s="31" t="s">
        <v>9762</v>
      </c>
      <c r="J4232" s="31" t="s">
        <v>9763</v>
      </c>
      <c r="K4232" s="33">
        <v>-79200</v>
      </c>
      <c r="L4232" s="31" t="s">
        <v>9764</v>
      </c>
      <c r="M4232" t="e">
        <f t="shared" si="188"/>
        <v>#VALUE!</v>
      </c>
    </row>
    <row r="4233" spans="1:13" hidden="1">
      <c r="A4233" s="31" t="s">
        <v>9757</v>
      </c>
      <c r="B4233" s="31" t="s">
        <v>16053</v>
      </c>
      <c r="C4233" s="31" t="s">
        <v>16054</v>
      </c>
      <c r="D4233" s="32">
        <v>43959</v>
      </c>
      <c r="E4233" s="31" t="s">
        <v>16055</v>
      </c>
      <c r="F4233" s="31" t="s">
        <v>15562</v>
      </c>
      <c r="G4233" s="33">
        <v>1265</v>
      </c>
      <c r="H4233" s="33">
        <v>1265</v>
      </c>
      <c r="I4233" s="31" t="s">
        <v>9762</v>
      </c>
      <c r="J4233" s="31" t="s">
        <v>9763</v>
      </c>
      <c r="K4233" s="33">
        <v>1265</v>
      </c>
      <c r="L4233" s="31" t="s">
        <v>9764</v>
      </c>
      <c r="M4233" t="e">
        <f t="shared" si="188"/>
        <v>#VALUE!</v>
      </c>
    </row>
    <row r="4234" spans="1:13" hidden="1">
      <c r="A4234" s="31" t="s">
        <v>9757</v>
      </c>
      <c r="B4234" s="31" t="s">
        <v>16053</v>
      </c>
      <c r="C4234" s="31" t="s">
        <v>16054</v>
      </c>
      <c r="D4234" s="32">
        <v>43959</v>
      </c>
      <c r="E4234" s="31" t="s">
        <v>16055</v>
      </c>
      <c r="F4234" s="31" t="s">
        <v>15563</v>
      </c>
      <c r="G4234" s="33">
        <v>-1265</v>
      </c>
      <c r="H4234" s="33">
        <v>-1265</v>
      </c>
      <c r="I4234" s="31" t="s">
        <v>9762</v>
      </c>
      <c r="J4234" s="31" t="s">
        <v>9763</v>
      </c>
      <c r="K4234" s="33">
        <v>-1265</v>
      </c>
      <c r="L4234" s="31" t="s">
        <v>9764</v>
      </c>
      <c r="M4234" t="e">
        <f t="shared" si="188"/>
        <v>#VALUE!</v>
      </c>
    </row>
    <row r="4235" spans="1:13" hidden="1">
      <c r="A4235" s="31" t="s">
        <v>9757</v>
      </c>
      <c r="B4235" s="31" t="s">
        <v>16056</v>
      </c>
      <c r="C4235" s="31" t="s">
        <v>16057</v>
      </c>
      <c r="D4235" s="32">
        <v>43959</v>
      </c>
      <c r="E4235" s="31" t="s">
        <v>16058</v>
      </c>
      <c r="F4235" s="31" t="s">
        <v>15562</v>
      </c>
      <c r="G4235" s="33">
        <v>2425</v>
      </c>
      <c r="H4235" s="33">
        <v>2425</v>
      </c>
      <c r="I4235" s="31" t="s">
        <v>9762</v>
      </c>
      <c r="J4235" s="31" t="s">
        <v>9763</v>
      </c>
      <c r="K4235" s="33">
        <v>2425</v>
      </c>
      <c r="L4235" s="31" t="s">
        <v>9764</v>
      </c>
      <c r="M4235" t="e">
        <f t="shared" si="188"/>
        <v>#VALUE!</v>
      </c>
    </row>
    <row r="4236" spans="1:13" hidden="1">
      <c r="A4236" s="31" t="s">
        <v>9757</v>
      </c>
      <c r="B4236" s="31" t="s">
        <v>16056</v>
      </c>
      <c r="C4236" s="31" t="s">
        <v>16057</v>
      </c>
      <c r="D4236" s="32">
        <v>43959</v>
      </c>
      <c r="E4236" s="31" t="s">
        <v>16058</v>
      </c>
      <c r="F4236" s="31" t="s">
        <v>15563</v>
      </c>
      <c r="G4236" s="33">
        <v>-2425</v>
      </c>
      <c r="H4236" s="33">
        <v>-2425</v>
      </c>
      <c r="I4236" s="31" t="s">
        <v>9762</v>
      </c>
      <c r="J4236" s="31" t="s">
        <v>9763</v>
      </c>
      <c r="K4236" s="33">
        <v>-2425</v>
      </c>
      <c r="L4236" s="31" t="s">
        <v>9764</v>
      </c>
      <c r="M4236" t="e">
        <f t="shared" si="188"/>
        <v>#VALUE!</v>
      </c>
    </row>
    <row r="4237" spans="1:13" hidden="1">
      <c r="A4237" s="31" t="s">
        <v>9757</v>
      </c>
      <c r="B4237" s="31" t="s">
        <v>16059</v>
      </c>
      <c r="C4237" s="31" t="s">
        <v>16060</v>
      </c>
      <c r="D4237" s="32">
        <v>43966</v>
      </c>
      <c r="E4237" s="31" t="s">
        <v>16061</v>
      </c>
      <c r="F4237" s="31" t="s">
        <v>15562</v>
      </c>
      <c r="G4237" s="33">
        <v>1232</v>
      </c>
      <c r="H4237" s="33">
        <v>1232</v>
      </c>
      <c r="I4237" s="31" t="s">
        <v>9762</v>
      </c>
      <c r="J4237" s="31" t="s">
        <v>9763</v>
      </c>
      <c r="K4237" s="33">
        <v>1232</v>
      </c>
      <c r="L4237" s="31" t="s">
        <v>9764</v>
      </c>
      <c r="M4237" t="e">
        <f t="shared" si="188"/>
        <v>#VALUE!</v>
      </c>
    </row>
    <row r="4238" spans="1:13" hidden="1">
      <c r="A4238" s="31" t="s">
        <v>9757</v>
      </c>
      <c r="B4238" s="31" t="s">
        <v>16059</v>
      </c>
      <c r="C4238" s="31" t="s">
        <v>16060</v>
      </c>
      <c r="D4238" s="32">
        <v>43966</v>
      </c>
      <c r="E4238" s="31" t="s">
        <v>16061</v>
      </c>
      <c r="F4238" s="31" t="s">
        <v>15563</v>
      </c>
      <c r="G4238" s="33">
        <v>-1232</v>
      </c>
      <c r="H4238" s="33">
        <v>-1232</v>
      </c>
      <c r="I4238" s="31" t="s">
        <v>9762</v>
      </c>
      <c r="J4238" s="31" t="s">
        <v>9763</v>
      </c>
      <c r="K4238" s="33">
        <v>-1232</v>
      </c>
      <c r="L4238" s="31" t="s">
        <v>9764</v>
      </c>
      <c r="M4238" t="e">
        <f t="shared" si="188"/>
        <v>#VALUE!</v>
      </c>
    </row>
    <row r="4239" spans="1:13" hidden="1">
      <c r="A4239" s="31" t="s">
        <v>9757</v>
      </c>
      <c r="B4239" s="31" t="s">
        <v>16062</v>
      </c>
      <c r="C4239" s="31" t="s">
        <v>16063</v>
      </c>
      <c r="D4239" s="32">
        <v>43966</v>
      </c>
      <c r="E4239" s="31" t="s">
        <v>16064</v>
      </c>
      <c r="F4239" s="31" t="s">
        <v>15562</v>
      </c>
      <c r="G4239" s="33">
        <v>1782</v>
      </c>
      <c r="H4239" s="33">
        <v>1782</v>
      </c>
      <c r="I4239" s="31" t="s">
        <v>9762</v>
      </c>
      <c r="J4239" s="31" t="s">
        <v>9763</v>
      </c>
      <c r="K4239" s="33">
        <v>1782</v>
      </c>
      <c r="L4239" s="31" t="s">
        <v>9764</v>
      </c>
      <c r="M4239" t="e">
        <f t="shared" si="188"/>
        <v>#VALUE!</v>
      </c>
    </row>
    <row r="4240" spans="1:13" hidden="1">
      <c r="A4240" s="31" t="s">
        <v>9757</v>
      </c>
      <c r="B4240" s="31" t="s">
        <v>16062</v>
      </c>
      <c r="C4240" s="31" t="s">
        <v>16063</v>
      </c>
      <c r="D4240" s="32">
        <v>43966</v>
      </c>
      <c r="E4240" s="31" t="s">
        <v>16064</v>
      </c>
      <c r="F4240" s="31" t="s">
        <v>15563</v>
      </c>
      <c r="G4240" s="33">
        <v>-1782</v>
      </c>
      <c r="H4240" s="33">
        <v>-1782</v>
      </c>
      <c r="I4240" s="31" t="s">
        <v>9762</v>
      </c>
      <c r="J4240" s="31" t="s">
        <v>9763</v>
      </c>
      <c r="K4240" s="33">
        <v>-1782</v>
      </c>
      <c r="L4240" s="31" t="s">
        <v>9764</v>
      </c>
      <c r="M4240" t="e">
        <f t="shared" si="188"/>
        <v>#VALUE!</v>
      </c>
    </row>
    <row r="4241" spans="1:13" hidden="1">
      <c r="A4241" s="31" t="s">
        <v>9757</v>
      </c>
      <c r="B4241" s="31" t="s">
        <v>16065</v>
      </c>
      <c r="C4241" s="31" t="s">
        <v>16066</v>
      </c>
      <c r="D4241" s="32">
        <v>43966</v>
      </c>
      <c r="E4241" s="31" t="s">
        <v>16067</v>
      </c>
      <c r="F4241" s="31" t="s">
        <v>15562</v>
      </c>
      <c r="G4241" s="33">
        <v>1539</v>
      </c>
      <c r="H4241" s="33">
        <v>1539</v>
      </c>
      <c r="I4241" s="31" t="s">
        <v>9762</v>
      </c>
      <c r="J4241" s="31" t="s">
        <v>9763</v>
      </c>
      <c r="K4241" s="33">
        <v>1539</v>
      </c>
      <c r="L4241" s="31" t="s">
        <v>9764</v>
      </c>
      <c r="M4241" t="e">
        <f t="shared" si="188"/>
        <v>#VALUE!</v>
      </c>
    </row>
    <row r="4242" spans="1:13" hidden="1">
      <c r="A4242" s="31" t="s">
        <v>9757</v>
      </c>
      <c r="B4242" s="31" t="s">
        <v>16065</v>
      </c>
      <c r="C4242" s="31" t="s">
        <v>16066</v>
      </c>
      <c r="D4242" s="32">
        <v>43966</v>
      </c>
      <c r="E4242" s="31" t="s">
        <v>16067</v>
      </c>
      <c r="F4242" s="31" t="s">
        <v>15563</v>
      </c>
      <c r="G4242" s="33">
        <v>-1539</v>
      </c>
      <c r="H4242" s="33">
        <v>-1539</v>
      </c>
      <c r="I4242" s="31" t="s">
        <v>9762</v>
      </c>
      <c r="J4242" s="31" t="s">
        <v>9763</v>
      </c>
      <c r="K4242" s="33">
        <v>-1539</v>
      </c>
      <c r="L4242" s="31" t="s">
        <v>9764</v>
      </c>
      <c r="M4242" t="e">
        <f t="shared" si="188"/>
        <v>#VALUE!</v>
      </c>
    </row>
    <row r="4243" spans="1:13" hidden="1">
      <c r="A4243" s="31" t="s">
        <v>9757</v>
      </c>
      <c r="B4243" s="31" t="s">
        <v>16068</v>
      </c>
      <c r="C4243" s="31" t="s">
        <v>16069</v>
      </c>
      <c r="D4243" s="32">
        <v>43966</v>
      </c>
      <c r="E4243" s="31" t="s">
        <v>16070</v>
      </c>
      <c r="F4243" s="31" t="s">
        <v>15562</v>
      </c>
      <c r="G4243" s="33">
        <v>300</v>
      </c>
      <c r="H4243" s="33">
        <v>300</v>
      </c>
      <c r="I4243" s="31" t="s">
        <v>9762</v>
      </c>
      <c r="J4243" s="31" t="s">
        <v>9763</v>
      </c>
      <c r="K4243" s="33">
        <v>300</v>
      </c>
      <c r="L4243" s="31" t="s">
        <v>9764</v>
      </c>
      <c r="M4243" t="e">
        <f t="shared" si="188"/>
        <v>#VALUE!</v>
      </c>
    </row>
    <row r="4244" spans="1:13" hidden="1">
      <c r="A4244" s="31" t="s">
        <v>9757</v>
      </c>
      <c r="B4244" s="31" t="s">
        <v>16068</v>
      </c>
      <c r="C4244" s="31" t="s">
        <v>16069</v>
      </c>
      <c r="D4244" s="32">
        <v>43966</v>
      </c>
      <c r="E4244" s="31" t="s">
        <v>16070</v>
      </c>
      <c r="F4244" s="31" t="s">
        <v>15563</v>
      </c>
      <c r="G4244" s="33">
        <v>-300</v>
      </c>
      <c r="H4244" s="33">
        <v>-300</v>
      </c>
      <c r="I4244" s="31" t="s">
        <v>9762</v>
      </c>
      <c r="J4244" s="31" t="s">
        <v>9763</v>
      </c>
      <c r="K4244" s="33">
        <v>-300</v>
      </c>
      <c r="L4244" s="31" t="s">
        <v>9764</v>
      </c>
      <c r="M4244" t="e">
        <f t="shared" si="188"/>
        <v>#VALUE!</v>
      </c>
    </row>
    <row r="4245" spans="1:13" hidden="1">
      <c r="A4245" s="31" t="s">
        <v>9757</v>
      </c>
      <c r="B4245" s="31" t="s">
        <v>16071</v>
      </c>
      <c r="C4245" s="31" t="s">
        <v>16072</v>
      </c>
      <c r="D4245" s="32">
        <v>43966</v>
      </c>
      <c r="E4245" s="31" t="s">
        <v>16073</v>
      </c>
      <c r="F4245" s="31" t="s">
        <v>15562</v>
      </c>
      <c r="G4245" s="33">
        <v>1200</v>
      </c>
      <c r="H4245" s="33">
        <v>1200</v>
      </c>
      <c r="I4245" s="31" t="s">
        <v>9762</v>
      </c>
      <c r="J4245" s="31" t="s">
        <v>9763</v>
      </c>
      <c r="K4245" s="33">
        <v>1200</v>
      </c>
      <c r="L4245" s="31" t="s">
        <v>9764</v>
      </c>
      <c r="M4245" t="e">
        <f t="shared" si="188"/>
        <v>#VALUE!</v>
      </c>
    </row>
    <row r="4246" spans="1:13" hidden="1">
      <c r="A4246" s="31" t="s">
        <v>9757</v>
      </c>
      <c r="B4246" s="31" t="s">
        <v>16071</v>
      </c>
      <c r="C4246" s="31" t="s">
        <v>16072</v>
      </c>
      <c r="D4246" s="32">
        <v>43966</v>
      </c>
      <c r="E4246" s="31" t="s">
        <v>16073</v>
      </c>
      <c r="F4246" s="31" t="s">
        <v>15563</v>
      </c>
      <c r="G4246" s="33">
        <v>-1200</v>
      </c>
      <c r="H4246" s="33">
        <v>-1200</v>
      </c>
      <c r="I4246" s="31" t="s">
        <v>9762</v>
      </c>
      <c r="J4246" s="31" t="s">
        <v>9763</v>
      </c>
      <c r="K4246" s="33">
        <v>-1200</v>
      </c>
      <c r="L4246" s="31" t="s">
        <v>9764</v>
      </c>
      <c r="M4246" t="e">
        <f t="shared" si="188"/>
        <v>#VALUE!</v>
      </c>
    </row>
    <row r="4247" spans="1:13" hidden="1">
      <c r="A4247" s="31" t="s">
        <v>9757</v>
      </c>
      <c r="B4247" s="31" t="s">
        <v>16074</v>
      </c>
      <c r="C4247" s="31" t="s">
        <v>16075</v>
      </c>
      <c r="D4247" s="32">
        <v>43973</v>
      </c>
      <c r="E4247" s="31" t="s">
        <v>16076</v>
      </c>
      <c r="F4247" s="31" t="s">
        <v>13187</v>
      </c>
      <c r="G4247" s="33">
        <v>4350.8</v>
      </c>
      <c r="H4247" s="33">
        <v>4350.8</v>
      </c>
      <c r="I4247" s="31" t="s">
        <v>9762</v>
      </c>
      <c r="J4247" s="31" t="s">
        <v>9763</v>
      </c>
      <c r="K4247" s="33">
        <v>4350.8</v>
      </c>
      <c r="L4247" s="31" t="s">
        <v>9764</v>
      </c>
      <c r="M4247" t="e">
        <f t="shared" si="188"/>
        <v>#VALUE!</v>
      </c>
    </row>
    <row r="4248" spans="1:13" hidden="1">
      <c r="A4248" s="31" t="s">
        <v>9757</v>
      </c>
      <c r="B4248" s="31" t="s">
        <v>16074</v>
      </c>
      <c r="C4248" s="31" t="s">
        <v>16075</v>
      </c>
      <c r="D4248" s="32">
        <v>43973</v>
      </c>
      <c r="E4248" s="31" t="s">
        <v>16076</v>
      </c>
      <c r="F4248" s="31" t="s">
        <v>15563</v>
      </c>
      <c r="G4248" s="33">
        <v>-4350.8</v>
      </c>
      <c r="H4248" s="33">
        <v>-4350.8</v>
      </c>
      <c r="I4248" s="31" t="s">
        <v>9762</v>
      </c>
      <c r="J4248" s="31" t="s">
        <v>9763</v>
      </c>
      <c r="K4248" s="33">
        <v>-4350.8</v>
      </c>
      <c r="L4248" s="31" t="s">
        <v>9764</v>
      </c>
      <c r="M4248" t="e">
        <f t="shared" si="188"/>
        <v>#VALUE!</v>
      </c>
    </row>
    <row r="4249" spans="1:13" hidden="1">
      <c r="A4249" s="31" t="s">
        <v>9757</v>
      </c>
      <c r="B4249" s="31" t="s">
        <v>16077</v>
      </c>
      <c r="C4249" s="31" t="s">
        <v>16078</v>
      </c>
      <c r="D4249" s="32">
        <v>43973</v>
      </c>
      <c r="E4249" s="31" t="s">
        <v>16079</v>
      </c>
      <c r="F4249" s="31" t="s">
        <v>15562</v>
      </c>
      <c r="G4249" s="33">
        <v>5468.5</v>
      </c>
      <c r="H4249" s="33">
        <v>5468.5</v>
      </c>
      <c r="I4249" s="31" t="s">
        <v>9762</v>
      </c>
      <c r="J4249" s="31" t="s">
        <v>9763</v>
      </c>
      <c r="K4249" s="33">
        <v>5468.5</v>
      </c>
      <c r="L4249" s="31" t="s">
        <v>9764</v>
      </c>
      <c r="M4249" t="e">
        <f t="shared" si="188"/>
        <v>#VALUE!</v>
      </c>
    </row>
    <row r="4250" spans="1:13" hidden="1">
      <c r="A4250" s="31" t="s">
        <v>9757</v>
      </c>
      <c r="B4250" s="31" t="s">
        <v>16077</v>
      </c>
      <c r="C4250" s="31" t="s">
        <v>16078</v>
      </c>
      <c r="D4250" s="32">
        <v>43973</v>
      </c>
      <c r="E4250" s="31" t="s">
        <v>16079</v>
      </c>
      <c r="F4250" s="31" t="s">
        <v>15563</v>
      </c>
      <c r="G4250" s="33">
        <v>-5468.5</v>
      </c>
      <c r="H4250" s="33">
        <v>-5468.5</v>
      </c>
      <c r="I4250" s="31" t="s">
        <v>9762</v>
      </c>
      <c r="J4250" s="31" t="s">
        <v>9763</v>
      </c>
      <c r="K4250" s="33">
        <v>-5468.5</v>
      </c>
      <c r="L4250" s="31" t="s">
        <v>9764</v>
      </c>
      <c r="M4250" t="e">
        <f t="shared" si="188"/>
        <v>#VALUE!</v>
      </c>
    </row>
    <row r="4251" spans="1:13" hidden="1">
      <c r="A4251" s="31" t="s">
        <v>9757</v>
      </c>
      <c r="B4251" s="31" t="s">
        <v>16080</v>
      </c>
      <c r="C4251" s="31" t="s">
        <v>16081</v>
      </c>
      <c r="D4251" s="32">
        <v>43973</v>
      </c>
      <c r="E4251" s="31" t="s">
        <v>16082</v>
      </c>
      <c r="F4251" s="31" t="s">
        <v>15562</v>
      </c>
      <c r="G4251" s="33">
        <v>1592</v>
      </c>
      <c r="H4251" s="33">
        <v>1592</v>
      </c>
      <c r="I4251" s="31" t="s">
        <v>9762</v>
      </c>
      <c r="J4251" s="31" t="s">
        <v>9763</v>
      </c>
      <c r="K4251" s="33">
        <v>1592</v>
      </c>
      <c r="L4251" s="31" t="s">
        <v>9764</v>
      </c>
      <c r="M4251" t="e">
        <f t="shared" si="188"/>
        <v>#VALUE!</v>
      </c>
    </row>
    <row r="4252" spans="1:13" hidden="1">
      <c r="A4252" s="31" t="s">
        <v>9757</v>
      </c>
      <c r="B4252" s="31" t="s">
        <v>16080</v>
      </c>
      <c r="C4252" s="31" t="s">
        <v>16081</v>
      </c>
      <c r="D4252" s="32">
        <v>43973</v>
      </c>
      <c r="E4252" s="31" t="s">
        <v>16082</v>
      </c>
      <c r="F4252" s="31" t="s">
        <v>15563</v>
      </c>
      <c r="G4252" s="33">
        <v>-1592</v>
      </c>
      <c r="H4252" s="33">
        <v>-1592</v>
      </c>
      <c r="I4252" s="31" t="s">
        <v>9762</v>
      </c>
      <c r="J4252" s="31" t="s">
        <v>9763</v>
      </c>
      <c r="K4252" s="33">
        <v>-1592</v>
      </c>
      <c r="L4252" s="31" t="s">
        <v>9764</v>
      </c>
      <c r="M4252" t="e">
        <f t="shared" si="188"/>
        <v>#VALUE!</v>
      </c>
    </row>
    <row r="4253" spans="1:13" hidden="1">
      <c r="A4253" s="31" t="s">
        <v>9757</v>
      </c>
      <c r="B4253" s="31" t="s">
        <v>16083</v>
      </c>
      <c r="C4253" s="31" t="s">
        <v>16084</v>
      </c>
      <c r="D4253" s="32">
        <v>43973</v>
      </c>
      <c r="E4253" s="31" t="s">
        <v>16085</v>
      </c>
      <c r="F4253" s="31" t="s">
        <v>15562</v>
      </c>
      <c r="G4253" s="33">
        <v>1875</v>
      </c>
      <c r="H4253" s="33">
        <v>1875</v>
      </c>
      <c r="I4253" s="31" t="s">
        <v>9762</v>
      </c>
      <c r="J4253" s="31" t="s">
        <v>9763</v>
      </c>
      <c r="K4253" s="33">
        <v>1875</v>
      </c>
      <c r="L4253" s="31" t="s">
        <v>9764</v>
      </c>
      <c r="M4253" t="e">
        <f t="shared" si="188"/>
        <v>#VALUE!</v>
      </c>
    </row>
    <row r="4254" spans="1:13" hidden="1">
      <c r="A4254" s="31" t="s">
        <v>9757</v>
      </c>
      <c r="B4254" s="31" t="s">
        <v>16083</v>
      </c>
      <c r="C4254" s="31" t="s">
        <v>16084</v>
      </c>
      <c r="D4254" s="32">
        <v>43973</v>
      </c>
      <c r="E4254" s="31" t="s">
        <v>16085</v>
      </c>
      <c r="F4254" s="31" t="s">
        <v>15563</v>
      </c>
      <c r="G4254" s="33">
        <v>-1875</v>
      </c>
      <c r="H4254" s="33">
        <v>-1875</v>
      </c>
      <c r="I4254" s="31" t="s">
        <v>9762</v>
      </c>
      <c r="J4254" s="31" t="s">
        <v>9763</v>
      </c>
      <c r="K4254" s="33">
        <v>-1875</v>
      </c>
      <c r="L4254" s="31" t="s">
        <v>9764</v>
      </c>
      <c r="M4254" t="e">
        <f t="shared" si="188"/>
        <v>#VALUE!</v>
      </c>
    </row>
    <row r="4255" spans="1:13" hidden="1">
      <c r="A4255" s="31" t="s">
        <v>9757</v>
      </c>
      <c r="B4255" s="31" t="s">
        <v>16086</v>
      </c>
      <c r="C4255" s="31" t="s">
        <v>16087</v>
      </c>
      <c r="D4255" s="32">
        <v>43973</v>
      </c>
      <c r="E4255" s="31" t="s">
        <v>16088</v>
      </c>
      <c r="F4255" s="31" t="s">
        <v>15562</v>
      </c>
      <c r="G4255" s="33">
        <v>3700</v>
      </c>
      <c r="H4255" s="33">
        <v>3700</v>
      </c>
      <c r="I4255" s="31" t="s">
        <v>9762</v>
      </c>
      <c r="J4255" s="31" t="s">
        <v>9763</v>
      </c>
      <c r="K4255" s="33">
        <v>3700</v>
      </c>
      <c r="L4255" s="31" t="s">
        <v>9764</v>
      </c>
      <c r="M4255" t="e">
        <f t="shared" si="188"/>
        <v>#VALUE!</v>
      </c>
    </row>
    <row r="4256" spans="1:13" hidden="1">
      <c r="A4256" s="31" t="s">
        <v>9757</v>
      </c>
      <c r="B4256" s="31" t="s">
        <v>16086</v>
      </c>
      <c r="C4256" s="31" t="s">
        <v>16087</v>
      </c>
      <c r="D4256" s="32">
        <v>43973</v>
      </c>
      <c r="E4256" s="31" t="s">
        <v>16088</v>
      </c>
      <c r="F4256" s="31" t="s">
        <v>15563</v>
      </c>
      <c r="G4256" s="33">
        <v>-3700</v>
      </c>
      <c r="H4256" s="33">
        <v>-3700</v>
      </c>
      <c r="I4256" s="31" t="s">
        <v>9762</v>
      </c>
      <c r="J4256" s="31" t="s">
        <v>9763</v>
      </c>
      <c r="K4256" s="33">
        <v>-3700</v>
      </c>
      <c r="L4256" s="31" t="s">
        <v>9764</v>
      </c>
      <c r="M4256" t="e">
        <f t="shared" si="188"/>
        <v>#VALUE!</v>
      </c>
    </row>
    <row r="4257" spans="1:13" hidden="1">
      <c r="A4257" s="31" t="s">
        <v>9757</v>
      </c>
      <c r="B4257" s="31" t="s">
        <v>16089</v>
      </c>
      <c r="C4257" s="31" t="s">
        <v>16090</v>
      </c>
      <c r="D4257" s="32">
        <v>43973</v>
      </c>
      <c r="E4257" s="31" t="s">
        <v>16091</v>
      </c>
      <c r="F4257" s="31" t="s">
        <v>15562</v>
      </c>
      <c r="G4257" s="33">
        <v>1610</v>
      </c>
      <c r="H4257" s="33">
        <v>1610</v>
      </c>
      <c r="I4257" s="31" t="s">
        <v>9762</v>
      </c>
      <c r="J4257" s="31" t="s">
        <v>9763</v>
      </c>
      <c r="K4257" s="33">
        <v>1610</v>
      </c>
      <c r="L4257" s="31" t="s">
        <v>9764</v>
      </c>
      <c r="M4257" t="e">
        <f t="shared" si="188"/>
        <v>#VALUE!</v>
      </c>
    </row>
    <row r="4258" spans="1:13" hidden="1">
      <c r="A4258" s="31" t="s">
        <v>9757</v>
      </c>
      <c r="B4258" s="31" t="s">
        <v>16089</v>
      </c>
      <c r="C4258" s="31" t="s">
        <v>16090</v>
      </c>
      <c r="D4258" s="32">
        <v>43973</v>
      </c>
      <c r="E4258" s="31" t="s">
        <v>16091</v>
      </c>
      <c r="F4258" s="31" t="s">
        <v>15563</v>
      </c>
      <c r="G4258" s="33">
        <v>-1610</v>
      </c>
      <c r="H4258" s="33">
        <v>-1610</v>
      </c>
      <c r="I4258" s="31" t="s">
        <v>9762</v>
      </c>
      <c r="J4258" s="31" t="s">
        <v>9763</v>
      </c>
      <c r="K4258" s="33">
        <v>-1610</v>
      </c>
      <c r="L4258" s="31" t="s">
        <v>9764</v>
      </c>
      <c r="M4258" t="e">
        <f t="shared" si="188"/>
        <v>#VALUE!</v>
      </c>
    </row>
    <row r="4259" spans="1:13" hidden="1">
      <c r="A4259" s="31" t="s">
        <v>9757</v>
      </c>
      <c r="B4259" s="31" t="s">
        <v>16092</v>
      </c>
      <c r="C4259" s="31" t="s">
        <v>16093</v>
      </c>
      <c r="D4259" s="32">
        <v>43973</v>
      </c>
      <c r="E4259" s="31" t="s">
        <v>16094</v>
      </c>
      <c r="F4259" s="31" t="s">
        <v>15562</v>
      </c>
      <c r="G4259" s="33">
        <v>18639</v>
      </c>
      <c r="H4259" s="33">
        <v>18639</v>
      </c>
      <c r="I4259" s="31" t="s">
        <v>9762</v>
      </c>
      <c r="J4259" s="31" t="s">
        <v>9763</v>
      </c>
      <c r="K4259" s="33">
        <v>18639</v>
      </c>
      <c r="L4259" s="31" t="s">
        <v>9764</v>
      </c>
      <c r="M4259" t="e">
        <f t="shared" si="188"/>
        <v>#VALUE!</v>
      </c>
    </row>
    <row r="4260" spans="1:13" hidden="1">
      <c r="A4260" s="31" t="s">
        <v>9757</v>
      </c>
      <c r="B4260" s="31" t="s">
        <v>16092</v>
      </c>
      <c r="C4260" s="31" t="s">
        <v>16093</v>
      </c>
      <c r="D4260" s="32">
        <v>43973</v>
      </c>
      <c r="E4260" s="31" t="s">
        <v>16094</v>
      </c>
      <c r="F4260" s="31" t="s">
        <v>15563</v>
      </c>
      <c r="G4260" s="33">
        <v>-18639</v>
      </c>
      <c r="H4260" s="33">
        <v>-18639</v>
      </c>
      <c r="I4260" s="31" t="s">
        <v>9762</v>
      </c>
      <c r="J4260" s="31" t="s">
        <v>9763</v>
      </c>
      <c r="K4260" s="33">
        <v>-18639</v>
      </c>
      <c r="L4260" s="31" t="s">
        <v>9764</v>
      </c>
      <c r="M4260" t="e">
        <f t="shared" si="188"/>
        <v>#VALUE!</v>
      </c>
    </row>
    <row r="4261" spans="1:13" hidden="1">
      <c r="A4261" s="31" t="s">
        <v>9757</v>
      </c>
      <c r="B4261" s="31" t="s">
        <v>16095</v>
      </c>
      <c r="C4261" s="31" t="s">
        <v>16096</v>
      </c>
      <c r="D4261" s="32">
        <v>43973</v>
      </c>
      <c r="E4261" s="31" t="s">
        <v>16097</v>
      </c>
      <c r="F4261" s="31" t="s">
        <v>15562</v>
      </c>
      <c r="G4261" s="33">
        <v>3203</v>
      </c>
      <c r="H4261" s="33">
        <v>3203</v>
      </c>
      <c r="I4261" s="31" t="s">
        <v>9762</v>
      </c>
      <c r="J4261" s="31" t="s">
        <v>9763</v>
      </c>
      <c r="K4261" s="33">
        <v>3203</v>
      </c>
      <c r="L4261" s="31" t="s">
        <v>9764</v>
      </c>
      <c r="M4261" t="e">
        <f t="shared" si="188"/>
        <v>#VALUE!</v>
      </c>
    </row>
    <row r="4262" spans="1:13" hidden="1">
      <c r="A4262" s="31" t="s">
        <v>9757</v>
      </c>
      <c r="B4262" s="31" t="s">
        <v>16095</v>
      </c>
      <c r="C4262" s="31" t="s">
        <v>16096</v>
      </c>
      <c r="D4262" s="32">
        <v>43973</v>
      </c>
      <c r="E4262" s="31" t="s">
        <v>16097</v>
      </c>
      <c r="F4262" s="31" t="s">
        <v>15563</v>
      </c>
      <c r="G4262" s="33">
        <v>-3203</v>
      </c>
      <c r="H4262" s="33">
        <v>-3203</v>
      </c>
      <c r="I4262" s="31" t="s">
        <v>9762</v>
      </c>
      <c r="J4262" s="31" t="s">
        <v>9763</v>
      </c>
      <c r="K4262" s="33">
        <v>-3203</v>
      </c>
      <c r="L4262" s="31" t="s">
        <v>9764</v>
      </c>
      <c r="M4262" t="e">
        <f t="shared" si="188"/>
        <v>#VALUE!</v>
      </c>
    </row>
    <row r="4263" spans="1:13" hidden="1">
      <c r="A4263" s="31" t="s">
        <v>9757</v>
      </c>
      <c r="B4263" s="31" t="s">
        <v>16098</v>
      </c>
      <c r="C4263" s="31" t="s">
        <v>16099</v>
      </c>
      <c r="D4263" s="32">
        <v>43973</v>
      </c>
      <c r="E4263" s="31" t="s">
        <v>16100</v>
      </c>
      <c r="F4263" s="31" t="s">
        <v>15562</v>
      </c>
      <c r="G4263" s="33">
        <v>2900</v>
      </c>
      <c r="H4263" s="33">
        <v>2900</v>
      </c>
      <c r="I4263" s="31" t="s">
        <v>9762</v>
      </c>
      <c r="J4263" s="31" t="s">
        <v>9763</v>
      </c>
      <c r="K4263" s="33">
        <v>2900</v>
      </c>
      <c r="L4263" s="31" t="s">
        <v>9764</v>
      </c>
      <c r="M4263" t="e">
        <f t="shared" si="188"/>
        <v>#VALUE!</v>
      </c>
    </row>
    <row r="4264" spans="1:13" hidden="1">
      <c r="A4264" s="31" t="s">
        <v>9757</v>
      </c>
      <c r="B4264" s="31" t="s">
        <v>16098</v>
      </c>
      <c r="C4264" s="31" t="s">
        <v>16099</v>
      </c>
      <c r="D4264" s="32">
        <v>43973</v>
      </c>
      <c r="E4264" s="31" t="s">
        <v>16100</v>
      </c>
      <c r="F4264" s="31" t="s">
        <v>15563</v>
      </c>
      <c r="G4264" s="33">
        <v>-2900</v>
      </c>
      <c r="H4264" s="33">
        <v>-2900</v>
      </c>
      <c r="I4264" s="31" t="s">
        <v>9762</v>
      </c>
      <c r="J4264" s="31" t="s">
        <v>9763</v>
      </c>
      <c r="K4264" s="33">
        <v>-2900</v>
      </c>
      <c r="L4264" s="31" t="s">
        <v>9764</v>
      </c>
      <c r="M4264" t="e">
        <f t="shared" si="188"/>
        <v>#VALUE!</v>
      </c>
    </row>
    <row r="4265" spans="1:13" hidden="1">
      <c r="A4265" s="31" t="s">
        <v>9757</v>
      </c>
      <c r="B4265" s="31" t="s">
        <v>16101</v>
      </c>
      <c r="C4265" s="31" t="s">
        <v>16102</v>
      </c>
      <c r="D4265" s="32">
        <v>43973</v>
      </c>
      <c r="E4265" s="31" t="s">
        <v>16103</v>
      </c>
      <c r="F4265" s="31" t="s">
        <v>15562</v>
      </c>
      <c r="G4265" s="33">
        <v>2242</v>
      </c>
      <c r="H4265" s="33">
        <v>2242</v>
      </c>
      <c r="I4265" s="31" t="s">
        <v>9762</v>
      </c>
      <c r="J4265" s="31" t="s">
        <v>9763</v>
      </c>
      <c r="K4265" s="33">
        <v>2242</v>
      </c>
      <c r="L4265" s="31" t="s">
        <v>9764</v>
      </c>
      <c r="M4265" t="e">
        <f t="shared" si="188"/>
        <v>#VALUE!</v>
      </c>
    </row>
    <row r="4266" spans="1:13" hidden="1">
      <c r="A4266" s="31" t="s">
        <v>9757</v>
      </c>
      <c r="B4266" s="31" t="s">
        <v>16101</v>
      </c>
      <c r="C4266" s="31" t="s">
        <v>16102</v>
      </c>
      <c r="D4266" s="32">
        <v>43973</v>
      </c>
      <c r="E4266" s="31" t="s">
        <v>16103</v>
      </c>
      <c r="F4266" s="31" t="s">
        <v>15563</v>
      </c>
      <c r="G4266" s="33">
        <v>-2242</v>
      </c>
      <c r="H4266" s="33">
        <v>-2242</v>
      </c>
      <c r="I4266" s="31" t="s">
        <v>9762</v>
      </c>
      <c r="J4266" s="31" t="s">
        <v>9763</v>
      </c>
      <c r="K4266" s="33">
        <v>-2242</v>
      </c>
      <c r="L4266" s="31" t="s">
        <v>9764</v>
      </c>
      <c r="M4266" t="e">
        <f t="shared" si="188"/>
        <v>#VALUE!</v>
      </c>
    </row>
    <row r="4267" spans="1:13" hidden="1">
      <c r="A4267" s="31" t="s">
        <v>9757</v>
      </c>
      <c r="B4267" s="31" t="s">
        <v>16104</v>
      </c>
      <c r="C4267" s="31" t="s">
        <v>16105</v>
      </c>
      <c r="D4267" s="32">
        <v>43980</v>
      </c>
      <c r="E4267" s="31" t="s">
        <v>16106</v>
      </c>
      <c r="F4267" s="31" t="s">
        <v>15562</v>
      </c>
      <c r="G4267" s="33">
        <v>4000</v>
      </c>
      <c r="H4267" s="33">
        <v>4000</v>
      </c>
      <c r="I4267" s="31" t="s">
        <v>9762</v>
      </c>
      <c r="J4267" s="31" t="s">
        <v>9763</v>
      </c>
      <c r="K4267" s="33">
        <v>4000</v>
      </c>
      <c r="L4267" s="31" t="s">
        <v>9764</v>
      </c>
      <c r="M4267" t="e">
        <f t="shared" si="188"/>
        <v>#VALUE!</v>
      </c>
    </row>
    <row r="4268" spans="1:13" hidden="1">
      <c r="A4268" s="31" t="s">
        <v>9757</v>
      </c>
      <c r="B4268" s="31" t="s">
        <v>16104</v>
      </c>
      <c r="C4268" s="31" t="s">
        <v>16105</v>
      </c>
      <c r="D4268" s="32">
        <v>43980</v>
      </c>
      <c r="E4268" s="31" t="s">
        <v>16106</v>
      </c>
      <c r="F4268" s="31" t="s">
        <v>15563</v>
      </c>
      <c r="G4268" s="33">
        <v>-4000</v>
      </c>
      <c r="H4268" s="33">
        <v>-4000</v>
      </c>
      <c r="I4268" s="31" t="s">
        <v>9762</v>
      </c>
      <c r="J4268" s="31" t="s">
        <v>9763</v>
      </c>
      <c r="K4268" s="33">
        <v>-4000</v>
      </c>
      <c r="L4268" s="31" t="s">
        <v>9764</v>
      </c>
      <c r="M4268" t="e">
        <f t="shared" si="188"/>
        <v>#VALUE!</v>
      </c>
    </row>
    <row r="4269" spans="1:13" hidden="1">
      <c r="A4269" s="31" t="s">
        <v>9757</v>
      </c>
      <c r="B4269" s="31" t="s">
        <v>16107</v>
      </c>
      <c r="C4269" s="31" t="s">
        <v>16108</v>
      </c>
      <c r="D4269" s="32">
        <v>43980</v>
      </c>
      <c r="E4269" s="31" t="s">
        <v>16109</v>
      </c>
      <c r="F4269" s="31" t="s">
        <v>15562</v>
      </c>
      <c r="G4269" s="33">
        <v>3490</v>
      </c>
      <c r="H4269" s="33">
        <v>3490</v>
      </c>
      <c r="I4269" s="31" t="s">
        <v>9762</v>
      </c>
      <c r="J4269" s="31" t="s">
        <v>9763</v>
      </c>
      <c r="K4269" s="33">
        <v>3490</v>
      </c>
      <c r="L4269" s="31" t="s">
        <v>9764</v>
      </c>
      <c r="M4269" t="e">
        <f t="shared" si="188"/>
        <v>#VALUE!</v>
      </c>
    </row>
    <row r="4270" spans="1:13" hidden="1">
      <c r="A4270" s="31" t="s">
        <v>9757</v>
      </c>
      <c r="B4270" s="31" t="s">
        <v>16107</v>
      </c>
      <c r="C4270" s="31" t="s">
        <v>16108</v>
      </c>
      <c r="D4270" s="32">
        <v>43980</v>
      </c>
      <c r="E4270" s="31" t="s">
        <v>16109</v>
      </c>
      <c r="F4270" s="31" t="s">
        <v>15563</v>
      </c>
      <c r="G4270" s="33">
        <v>-3490</v>
      </c>
      <c r="H4270" s="33">
        <v>-3490</v>
      </c>
      <c r="I4270" s="31" t="s">
        <v>9762</v>
      </c>
      <c r="J4270" s="31" t="s">
        <v>9763</v>
      </c>
      <c r="K4270" s="33">
        <v>-3490</v>
      </c>
      <c r="L4270" s="31" t="s">
        <v>9764</v>
      </c>
      <c r="M4270" t="e">
        <f t="shared" si="188"/>
        <v>#VALUE!</v>
      </c>
    </row>
    <row r="4271" spans="1:13" hidden="1">
      <c r="A4271" s="31" t="s">
        <v>9757</v>
      </c>
      <c r="B4271" s="31" t="s">
        <v>16110</v>
      </c>
      <c r="C4271" s="31" t="s">
        <v>16111</v>
      </c>
      <c r="D4271" s="32">
        <v>43980</v>
      </c>
      <c r="E4271" s="31" t="s">
        <v>16112</v>
      </c>
      <c r="F4271" s="31" t="s">
        <v>15562</v>
      </c>
      <c r="G4271" s="33">
        <v>4537.5</v>
      </c>
      <c r="H4271" s="33">
        <v>4537.5</v>
      </c>
      <c r="I4271" s="31" t="s">
        <v>9762</v>
      </c>
      <c r="J4271" s="31" t="s">
        <v>9763</v>
      </c>
      <c r="K4271" s="33">
        <v>4537.5</v>
      </c>
      <c r="L4271" s="31" t="s">
        <v>9764</v>
      </c>
      <c r="M4271" t="e">
        <f t="shared" si="188"/>
        <v>#VALUE!</v>
      </c>
    </row>
    <row r="4272" spans="1:13" hidden="1">
      <c r="A4272" s="31" t="s">
        <v>9757</v>
      </c>
      <c r="B4272" s="31" t="s">
        <v>16110</v>
      </c>
      <c r="C4272" s="31" t="s">
        <v>16111</v>
      </c>
      <c r="D4272" s="32">
        <v>43980</v>
      </c>
      <c r="E4272" s="31" t="s">
        <v>16112</v>
      </c>
      <c r="F4272" s="31" t="s">
        <v>15563</v>
      </c>
      <c r="G4272" s="33">
        <v>-4537.5</v>
      </c>
      <c r="H4272" s="33">
        <v>-4537.5</v>
      </c>
      <c r="I4272" s="31" t="s">
        <v>9762</v>
      </c>
      <c r="J4272" s="31" t="s">
        <v>9763</v>
      </c>
      <c r="K4272" s="33">
        <v>-4537.5</v>
      </c>
      <c r="L4272" s="31" t="s">
        <v>9764</v>
      </c>
      <c r="M4272" t="e">
        <f t="shared" si="188"/>
        <v>#VALUE!</v>
      </c>
    </row>
    <row r="4273" spans="1:13" hidden="1">
      <c r="A4273" s="31" t="s">
        <v>9757</v>
      </c>
      <c r="B4273" s="31" t="s">
        <v>16113</v>
      </c>
      <c r="C4273" s="31" t="s">
        <v>16114</v>
      </c>
      <c r="D4273" s="32">
        <v>43980</v>
      </c>
      <c r="E4273" s="31" t="s">
        <v>16115</v>
      </c>
      <c r="F4273" s="31" t="s">
        <v>15562</v>
      </c>
      <c r="G4273" s="33">
        <v>2020</v>
      </c>
      <c r="H4273" s="33">
        <v>2020</v>
      </c>
      <c r="I4273" s="31" t="s">
        <v>9762</v>
      </c>
      <c r="J4273" s="31" t="s">
        <v>9763</v>
      </c>
      <c r="K4273" s="33">
        <v>2020</v>
      </c>
      <c r="L4273" s="31" t="s">
        <v>9764</v>
      </c>
      <c r="M4273" t="e">
        <f t="shared" si="188"/>
        <v>#VALUE!</v>
      </c>
    </row>
    <row r="4274" spans="1:13" hidden="1">
      <c r="A4274" s="31" t="s">
        <v>9757</v>
      </c>
      <c r="B4274" s="31" t="s">
        <v>16113</v>
      </c>
      <c r="C4274" s="31" t="s">
        <v>16114</v>
      </c>
      <c r="D4274" s="32">
        <v>43980</v>
      </c>
      <c r="E4274" s="31" t="s">
        <v>16115</v>
      </c>
      <c r="F4274" s="31" t="s">
        <v>15563</v>
      </c>
      <c r="G4274" s="33">
        <v>-2020</v>
      </c>
      <c r="H4274" s="33">
        <v>-2020</v>
      </c>
      <c r="I4274" s="31" t="s">
        <v>9762</v>
      </c>
      <c r="J4274" s="31" t="s">
        <v>9763</v>
      </c>
      <c r="K4274" s="33">
        <v>-2020</v>
      </c>
      <c r="L4274" s="31" t="s">
        <v>9764</v>
      </c>
      <c r="M4274" t="e">
        <f t="shared" si="188"/>
        <v>#VALUE!</v>
      </c>
    </row>
    <row r="4275" spans="1:13" hidden="1">
      <c r="A4275" s="31" t="s">
        <v>9757</v>
      </c>
      <c r="B4275" s="31" t="s">
        <v>16116</v>
      </c>
      <c r="C4275" s="31" t="s">
        <v>16117</v>
      </c>
      <c r="D4275" s="32">
        <v>43980</v>
      </c>
      <c r="E4275" s="31" t="s">
        <v>16118</v>
      </c>
      <c r="F4275" s="31" t="s">
        <v>15562</v>
      </c>
      <c r="G4275" s="33">
        <v>4254.5</v>
      </c>
      <c r="H4275" s="33">
        <v>4254.5</v>
      </c>
      <c r="I4275" s="31" t="s">
        <v>9762</v>
      </c>
      <c r="J4275" s="31" t="s">
        <v>9763</v>
      </c>
      <c r="K4275" s="33">
        <v>4254.5</v>
      </c>
      <c r="L4275" s="31" t="s">
        <v>9764</v>
      </c>
      <c r="M4275" t="e">
        <f t="shared" si="188"/>
        <v>#VALUE!</v>
      </c>
    </row>
    <row r="4276" spans="1:13" hidden="1">
      <c r="A4276" s="31" t="s">
        <v>9757</v>
      </c>
      <c r="B4276" s="31" t="s">
        <v>16116</v>
      </c>
      <c r="C4276" s="31" t="s">
        <v>16117</v>
      </c>
      <c r="D4276" s="32">
        <v>43980</v>
      </c>
      <c r="E4276" s="31" t="s">
        <v>16118</v>
      </c>
      <c r="F4276" s="31" t="s">
        <v>15563</v>
      </c>
      <c r="G4276" s="33">
        <v>-4254.5</v>
      </c>
      <c r="H4276" s="33">
        <v>-4254.5</v>
      </c>
      <c r="I4276" s="31" t="s">
        <v>9762</v>
      </c>
      <c r="J4276" s="31" t="s">
        <v>9763</v>
      </c>
      <c r="K4276" s="33">
        <v>-4254.5</v>
      </c>
      <c r="L4276" s="31" t="s">
        <v>9764</v>
      </c>
      <c r="M4276" t="e">
        <f t="shared" si="188"/>
        <v>#VALUE!</v>
      </c>
    </row>
    <row r="4277" spans="1:13" hidden="1">
      <c r="A4277" s="31" t="s">
        <v>9757</v>
      </c>
      <c r="B4277" s="31" t="s">
        <v>16119</v>
      </c>
      <c r="C4277" s="31" t="s">
        <v>16120</v>
      </c>
      <c r="D4277" s="32">
        <v>43980</v>
      </c>
      <c r="E4277" s="31" t="s">
        <v>16121</v>
      </c>
      <c r="F4277" s="31" t="s">
        <v>15562</v>
      </c>
      <c r="G4277" s="33">
        <v>100</v>
      </c>
      <c r="H4277" s="33">
        <v>100</v>
      </c>
      <c r="I4277" s="31" t="s">
        <v>9762</v>
      </c>
      <c r="J4277" s="31" t="s">
        <v>9763</v>
      </c>
      <c r="K4277" s="33">
        <v>100</v>
      </c>
      <c r="L4277" s="31" t="s">
        <v>9764</v>
      </c>
      <c r="M4277" t="e">
        <f t="shared" si="188"/>
        <v>#VALUE!</v>
      </c>
    </row>
    <row r="4278" spans="1:13" hidden="1">
      <c r="A4278" s="31" t="s">
        <v>9757</v>
      </c>
      <c r="B4278" s="31" t="s">
        <v>16119</v>
      </c>
      <c r="C4278" s="31" t="s">
        <v>16120</v>
      </c>
      <c r="D4278" s="32">
        <v>43980</v>
      </c>
      <c r="E4278" s="31" t="s">
        <v>16121</v>
      </c>
      <c r="F4278" s="31" t="s">
        <v>15563</v>
      </c>
      <c r="G4278" s="33">
        <v>-100</v>
      </c>
      <c r="H4278" s="33">
        <v>-100</v>
      </c>
      <c r="I4278" s="31" t="s">
        <v>9762</v>
      </c>
      <c r="J4278" s="31" t="s">
        <v>9763</v>
      </c>
      <c r="K4278" s="33">
        <v>-100</v>
      </c>
      <c r="L4278" s="31" t="s">
        <v>9764</v>
      </c>
      <c r="M4278" t="e">
        <f t="shared" si="188"/>
        <v>#VALUE!</v>
      </c>
    </row>
    <row r="4279" spans="1:13" hidden="1">
      <c r="A4279" s="31" t="s">
        <v>9757</v>
      </c>
      <c r="B4279" s="31" t="s">
        <v>16122</v>
      </c>
      <c r="C4279" s="31" t="s">
        <v>16123</v>
      </c>
      <c r="D4279" s="32">
        <v>43980</v>
      </c>
      <c r="E4279" s="31" t="s">
        <v>16124</v>
      </c>
      <c r="F4279" s="31" t="s">
        <v>15562</v>
      </c>
      <c r="G4279" s="33">
        <v>6430</v>
      </c>
      <c r="H4279" s="33">
        <v>6430</v>
      </c>
      <c r="I4279" s="31" t="s">
        <v>9762</v>
      </c>
      <c r="J4279" s="31" t="s">
        <v>9763</v>
      </c>
      <c r="K4279" s="33">
        <v>6430</v>
      </c>
      <c r="L4279" s="31" t="s">
        <v>9764</v>
      </c>
      <c r="M4279" t="e">
        <f t="shared" si="188"/>
        <v>#VALUE!</v>
      </c>
    </row>
    <row r="4280" spans="1:13" hidden="1">
      <c r="A4280" s="31" t="s">
        <v>9757</v>
      </c>
      <c r="B4280" s="31" t="s">
        <v>16122</v>
      </c>
      <c r="C4280" s="31" t="s">
        <v>16123</v>
      </c>
      <c r="D4280" s="32">
        <v>43980</v>
      </c>
      <c r="E4280" s="31" t="s">
        <v>16124</v>
      </c>
      <c r="F4280" s="31" t="s">
        <v>15563</v>
      </c>
      <c r="G4280" s="33">
        <v>-6430</v>
      </c>
      <c r="H4280" s="33">
        <v>-6430</v>
      </c>
      <c r="I4280" s="31" t="s">
        <v>9762</v>
      </c>
      <c r="J4280" s="31" t="s">
        <v>9763</v>
      </c>
      <c r="K4280" s="33">
        <v>-6430</v>
      </c>
      <c r="L4280" s="31" t="s">
        <v>9764</v>
      </c>
      <c r="M4280" t="e">
        <f t="shared" si="188"/>
        <v>#VALUE!</v>
      </c>
    </row>
    <row r="4281" spans="1:13" hidden="1">
      <c r="A4281" s="31" t="s">
        <v>9757</v>
      </c>
      <c r="B4281" s="31" t="s">
        <v>16125</v>
      </c>
      <c r="C4281" s="31" t="s">
        <v>16126</v>
      </c>
      <c r="D4281" s="32">
        <v>43980</v>
      </c>
      <c r="E4281" s="31" t="s">
        <v>16127</v>
      </c>
      <c r="F4281" s="31" t="s">
        <v>15562</v>
      </c>
      <c r="G4281" s="33">
        <v>3421</v>
      </c>
      <c r="H4281" s="33">
        <v>3421</v>
      </c>
      <c r="I4281" s="31" t="s">
        <v>9762</v>
      </c>
      <c r="J4281" s="31" t="s">
        <v>9763</v>
      </c>
      <c r="K4281" s="33">
        <v>3421</v>
      </c>
      <c r="L4281" s="31" t="s">
        <v>9764</v>
      </c>
      <c r="M4281" t="e">
        <f t="shared" si="188"/>
        <v>#VALUE!</v>
      </c>
    </row>
    <row r="4282" spans="1:13" hidden="1">
      <c r="A4282" s="31" t="s">
        <v>9757</v>
      </c>
      <c r="B4282" s="31" t="s">
        <v>16125</v>
      </c>
      <c r="C4282" s="31" t="s">
        <v>16126</v>
      </c>
      <c r="D4282" s="32">
        <v>43980</v>
      </c>
      <c r="E4282" s="31" t="s">
        <v>16127</v>
      </c>
      <c r="F4282" s="31" t="s">
        <v>15563</v>
      </c>
      <c r="G4282" s="33">
        <v>-3421</v>
      </c>
      <c r="H4282" s="33">
        <v>-3421</v>
      </c>
      <c r="I4282" s="31" t="s">
        <v>9762</v>
      </c>
      <c r="J4282" s="31" t="s">
        <v>9763</v>
      </c>
      <c r="K4282" s="33">
        <v>-3421</v>
      </c>
      <c r="L4282" s="31" t="s">
        <v>9764</v>
      </c>
      <c r="M4282" t="e">
        <f t="shared" si="188"/>
        <v>#VALUE!</v>
      </c>
    </row>
    <row r="4283" spans="1:13" hidden="1">
      <c r="A4283" s="31" t="s">
        <v>9757</v>
      </c>
      <c r="B4283" s="31" t="s">
        <v>16128</v>
      </c>
      <c r="C4283" s="31" t="s">
        <v>16129</v>
      </c>
      <c r="D4283" s="32">
        <v>43987</v>
      </c>
      <c r="E4283" s="31" t="s">
        <v>16130</v>
      </c>
      <c r="F4283" s="31" t="s">
        <v>15562</v>
      </c>
      <c r="G4283" s="33">
        <v>6900</v>
      </c>
      <c r="H4283" s="33">
        <v>6900</v>
      </c>
      <c r="I4283" s="31" t="s">
        <v>9762</v>
      </c>
      <c r="J4283" s="31" t="s">
        <v>9763</v>
      </c>
      <c r="K4283" s="33">
        <v>6900</v>
      </c>
      <c r="L4283" s="31" t="s">
        <v>9764</v>
      </c>
      <c r="M4283" t="e">
        <f t="shared" si="188"/>
        <v>#VALUE!</v>
      </c>
    </row>
    <row r="4284" spans="1:13" hidden="1">
      <c r="A4284" s="31" t="s">
        <v>9757</v>
      </c>
      <c r="B4284" s="31" t="s">
        <v>16128</v>
      </c>
      <c r="C4284" s="31" t="s">
        <v>16129</v>
      </c>
      <c r="D4284" s="32">
        <v>43987</v>
      </c>
      <c r="E4284" s="31" t="s">
        <v>16130</v>
      </c>
      <c r="F4284" s="31" t="s">
        <v>15563</v>
      </c>
      <c r="G4284" s="33">
        <v>-6900</v>
      </c>
      <c r="H4284" s="33">
        <v>-6900</v>
      </c>
      <c r="I4284" s="31" t="s">
        <v>9762</v>
      </c>
      <c r="J4284" s="31" t="s">
        <v>9763</v>
      </c>
      <c r="K4284" s="33">
        <v>-6900</v>
      </c>
      <c r="L4284" s="31" t="s">
        <v>9764</v>
      </c>
      <c r="M4284" t="e">
        <f t="shared" si="188"/>
        <v>#VALUE!</v>
      </c>
    </row>
    <row r="4285" spans="1:13" hidden="1">
      <c r="A4285" s="31" t="s">
        <v>9757</v>
      </c>
      <c r="B4285" s="31" t="s">
        <v>16131</v>
      </c>
      <c r="C4285" s="31" t="s">
        <v>16132</v>
      </c>
      <c r="D4285" s="32">
        <v>43987</v>
      </c>
      <c r="E4285" s="31" t="s">
        <v>16133</v>
      </c>
      <c r="F4285" s="31" t="s">
        <v>15562</v>
      </c>
      <c r="G4285" s="33">
        <v>2394</v>
      </c>
      <c r="H4285" s="33">
        <v>2394</v>
      </c>
      <c r="I4285" s="31" t="s">
        <v>9762</v>
      </c>
      <c r="J4285" s="31" t="s">
        <v>9763</v>
      </c>
      <c r="K4285" s="33">
        <v>2394</v>
      </c>
      <c r="L4285" s="31" t="s">
        <v>9764</v>
      </c>
      <c r="M4285" t="e">
        <f t="shared" si="188"/>
        <v>#VALUE!</v>
      </c>
    </row>
    <row r="4286" spans="1:13" hidden="1">
      <c r="A4286" s="31" t="s">
        <v>9757</v>
      </c>
      <c r="B4286" s="31" t="s">
        <v>16131</v>
      </c>
      <c r="C4286" s="31" t="s">
        <v>16132</v>
      </c>
      <c r="D4286" s="32">
        <v>43987</v>
      </c>
      <c r="E4286" s="31" t="s">
        <v>16133</v>
      </c>
      <c r="F4286" s="31" t="s">
        <v>15563</v>
      </c>
      <c r="G4286" s="33">
        <v>-2394</v>
      </c>
      <c r="H4286" s="33">
        <v>-2394</v>
      </c>
      <c r="I4286" s="31" t="s">
        <v>9762</v>
      </c>
      <c r="J4286" s="31" t="s">
        <v>9763</v>
      </c>
      <c r="K4286" s="33">
        <v>-2394</v>
      </c>
      <c r="L4286" s="31" t="s">
        <v>9764</v>
      </c>
      <c r="M4286" t="e">
        <f t="shared" si="188"/>
        <v>#VALUE!</v>
      </c>
    </row>
    <row r="4287" spans="1:13" hidden="1">
      <c r="A4287" s="31" t="s">
        <v>9757</v>
      </c>
      <c r="B4287" s="31" t="s">
        <v>16134</v>
      </c>
      <c r="C4287" s="31" t="s">
        <v>16135</v>
      </c>
      <c r="D4287" s="32">
        <v>43987</v>
      </c>
      <c r="E4287" s="31" t="s">
        <v>16136</v>
      </c>
      <c r="F4287" s="31" t="s">
        <v>15562</v>
      </c>
      <c r="G4287" s="33">
        <v>33101</v>
      </c>
      <c r="H4287" s="33">
        <v>33101</v>
      </c>
      <c r="I4287" s="31" t="s">
        <v>9762</v>
      </c>
      <c r="J4287" s="31" t="s">
        <v>9763</v>
      </c>
      <c r="K4287" s="33">
        <v>33101</v>
      </c>
      <c r="L4287" s="31" t="s">
        <v>9764</v>
      </c>
      <c r="M4287" t="e">
        <f t="shared" si="188"/>
        <v>#VALUE!</v>
      </c>
    </row>
    <row r="4288" spans="1:13" hidden="1">
      <c r="A4288" s="31" t="s">
        <v>9757</v>
      </c>
      <c r="B4288" s="31" t="s">
        <v>16134</v>
      </c>
      <c r="C4288" s="31" t="s">
        <v>16135</v>
      </c>
      <c r="D4288" s="32">
        <v>43987</v>
      </c>
      <c r="E4288" s="31" t="s">
        <v>16136</v>
      </c>
      <c r="F4288" s="31" t="s">
        <v>15563</v>
      </c>
      <c r="G4288" s="33">
        <v>-33101</v>
      </c>
      <c r="H4288" s="33">
        <v>-33101</v>
      </c>
      <c r="I4288" s="31" t="s">
        <v>9762</v>
      </c>
      <c r="J4288" s="31" t="s">
        <v>9763</v>
      </c>
      <c r="K4288" s="33">
        <v>-33101</v>
      </c>
      <c r="L4288" s="31" t="s">
        <v>9764</v>
      </c>
      <c r="M4288" t="e">
        <f t="shared" si="188"/>
        <v>#VALUE!</v>
      </c>
    </row>
    <row r="4289" spans="1:13" hidden="1">
      <c r="A4289" s="31" t="s">
        <v>9757</v>
      </c>
      <c r="B4289" s="31" t="s">
        <v>16137</v>
      </c>
      <c r="C4289" s="31" t="s">
        <v>16138</v>
      </c>
      <c r="D4289" s="32">
        <v>43994</v>
      </c>
      <c r="E4289" s="31" t="s">
        <v>16139</v>
      </c>
      <c r="F4289" s="31" t="s">
        <v>15562</v>
      </c>
      <c r="G4289" s="33">
        <v>6840</v>
      </c>
      <c r="H4289" s="33">
        <v>6840</v>
      </c>
      <c r="I4289" s="31" t="s">
        <v>9762</v>
      </c>
      <c r="J4289" s="31" t="s">
        <v>9763</v>
      </c>
      <c r="K4289" s="33">
        <v>6840</v>
      </c>
      <c r="L4289" s="31" t="s">
        <v>9764</v>
      </c>
      <c r="M4289" t="e">
        <f t="shared" si="188"/>
        <v>#VALUE!</v>
      </c>
    </row>
    <row r="4290" spans="1:13" hidden="1">
      <c r="A4290" s="31" t="s">
        <v>9757</v>
      </c>
      <c r="B4290" s="31" t="s">
        <v>16137</v>
      </c>
      <c r="C4290" s="31" t="s">
        <v>16138</v>
      </c>
      <c r="D4290" s="32">
        <v>43994</v>
      </c>
      <c r="E4290" s="31" t="s">
        <v>16139</v>
      </c>
      <c r="F4290" s="31" t="s">
        <v>15563</v>
      </c>
      <c r="G4290" s="33">
        <v>-6840</v>
      </c>
      <c r="H4290" s="33">
        <v>-6840</v>
      </c>
      <c r="I4290" s="31" t="s">
        <v>9762</v>
      </c>
      <c r="J4290" s="31" t="s">
        <v>9763</v>
      </c>
      <c r="K4290" s="33">
        <v>-6840</v>
      </c>
      <c r="L4290" s="31" t="s">
        <v>9764</v>
      </c>
      <c r="M4290" t="e">
        <f t="shared" si="188"/>
        <v>#VALUE!</v>
      </c>
    </row>
    <row r="4291" spans="1:13" hidden="1">
      <c r="A4291" s="31" t="s">
        <v>9757</v>
      </c>
      <c r="B4291" s="31" t="s">
        <v>16140</v>
      </c>
      <c r="C4291" s="31" t="s">
        <v>16141</v>
      </c>
      <c r="D4291" s="32">
        <v>43994</v>
      </c>
      <c r="E4291" s="31" t="s">
        <v>16142</v>
      </c>
      <c r="F4291" s="31" t="s">
        <v>15562</v>
      </c>
      <c r="G4291" s="33">
        <v>250</v>
      </c>
      <c r="H4291" s="33">
        <v>250</v>
      </c>
      <c r="I4291" s="31" t="s">
        <v>9762</v>
      </c>
      <c r="J4291" s="31" t="s">
        <v>9763</v>
      </c>
      <c r="K4291" s="33">
        <v>250</v>
      </c>
      <c r="L4291" s="31" t="s">
        <v>9764</v>
      </c>
      <c r="M4291" t="e">
        <f t="shared" ref="M4291:M4354" si="189">FIND("PO",E4291)</f>
        <v>#VALUE!</v>
      </c>
    </row>
    <row r="4292" spans="1:13" hidden="1">
      <c r="A4292" s="31" t="s">
        <v>9757</v>
      </c>
      <c r="B4292" s="31" t="s">
        <v>16140</v>
      </c>
      <c r="C4292" s="31" t="s">
        <v>16141</v>
      </c>
      <c r="D4292" s="32">
        <v>43994</v>
      </c>
      <c r="E4292" s="31" t="s">
        <v>16142</v>
      </c>
      <c r="F4292" s="31" t="s">
        <v>15563</v>
      </c>
      <c r="G4292" s="33">
        <v>-250</v>
      </c>
      <c r="H4292" s="33">
        <v>-250</v>
      </c>
      <c r="I4292" s="31" t="s">
        <v>9762</v>
      </c>
      <c r="J4292" s="31" t="s">
        <v>9763</v>
      </c>
      <c r="K4292" s="33">
        <v>-250</v>
      </c>
      <c r="L4292" s="31" t="s">
        <v>9764</v>
      </c>
      <c r="M4292" t="e">
        <f t="shared" si="189"/>
        <v>#VALUE!</v>
      </c>
    </row>
    <row r="4293" spans="1:13" hidden="1">
      <c r="A4293" s="31" t="s">
        <v>9757</v>
      </c>
      <c r="B4293" s="31" t="s">
        <v>16143</v>
      </c>
      <c r="C4293" s="31" t="s">
        <v>16144</v>
      </c>
      <c r="D4293" s="32">
        <v>43994</v>
      </c>
      <c r="E4293" s="31" t="s">
        <v>16145</v>
      </c>
      <c r="F4293" s="31" t="s">
        <v>15562</v>
      </c>
      <c r="G4293" s="33">
        <v>1340</v>
      </c>
      <c r="H4293" s="33">
        <v>1340</v>
      </c>
      <c r="I4293" s="31" t="s">
        <v>9762</v>
      </c>
      <c r="J4293" s="31" t="s">
        <v>9763</v>
      </c>
      <c r="K4293" s="33">
        <v>1340</v>
      </c>
      <c r="L4293" s="31" t="s">
        <v>9764</v>
      </c>
      <c r="M4293" t="e">
        <f t="shared" si="189"/>
        <v>#VALUE!</v>
      </c>
    </row>
    <row r="4294" spans="1:13" hidden="1">
      <c r="A4294" s="31" t="s">
        <v>9757</v>
      </c>
      <c r="B4294" s="31" t="s">
        <v>16143</v>
      </c>
      <c r="C4294" s="31" t="s">
        <v>16144</v>
      </c>
      <c r="D4294" s="32">
        <v>43994</v>
      </c>
      <c r="E4294" s="31" t="s">
        <v>16145</v>
      </c>
      <c r="F4294" s="31" t="s">
        <v>15563</v>
      </c>
      <c r="G4294" s="33">
        <v>-1340</v>
      </c>
      <c r="H4294" s="33">
        <v>-1340</v>
      </c>
      <c r="I4294" s="31" t="s">
        <v>9762</v>
      </c>
      <c r="J4294" s="31" t="s">
        <v>9763</v>
      </c>
      <c r="K4294" s="33">
        <v>-1340</v>
      </c>
      <c r="L4294" s="31" t="s">
        <v>9764</v>
      </c>
      <c r="M4294" t="e">
        <f t="shared" si="189"/>
        <v>#VALUE!</v>
      </c>
    </row>
    <row r="4295" spans="1:13" hidden="1">
      <c r="A4295" s="31" t="s">
        <v>9757</v>
      </c>
      <c r="B4295" s="31" t="s">
        <v>16146</v>
      </c>
      <c r="C4295" s="31" t="s">
        <v>16147</v>
      </c>
      <c r="D4295" s="32">
        <v>43994</v>
      </c>
      <c r="E4295" s="31" t="s">
        <v>16148</v>
      </c>
      <c r="F4295" s="31" t="s">
        <v>15562</v>
      </c>
      <c r="G4295" s="33">
        <v>10000</v>
      </c>
      <c r="H4295" s="33">
        <v>10000</v>
      </c>
      <c r="I4295" s="31" t="s">
        <v>9762</v>
      </c>
      <c r="J4295" s="31" t="s">
        <v>9763</v>
      </c>
      <c r="K4295" s="33">
        <v>10000</v>
      </c>
      <c r="L4295" s="31" t="s">
        <v>9764</v>
      </c>
      <c r="M4295" t="e">
        <f t="shared" si="189"/>
        <v>#VALUE!</v>
      </c>
    </row>
    <row r="4296" spans="1:13" hidden="1">
      <c r="A4296" s="31" t="s">
        <v>9757</v>
      </c>
      <c r="B4296" s="31" t="s">
        <v>16146</v>
      </c>
      <c r="C4296" s="31" t="s">
        <v>16147</v>
      </c>
      <c r="D4296" s="32">
        <v>43994</v>
      </c>
      <c r="E4296" s="31" t="s">
        <v>16148</v>
      </c>
      <c r="F4296" s="31" t="s">
        <v>15563</v>
      </c>
      <c r="G4296" s="33">
        <v>-10000</v>
      </c>
      <c r="H4296" s="33">
        <v>-10000</v>
      </c>
      <c r="I4296" s="31" t="s">
        <v>9762</v>
      </c>
      <c r="J4296" s="31" t="s">
        <v>9763</v>
      </c>
      <c r="K4296" s="33">
        <v>-10000</v>
      </c>
      <c r="L4296" s="31" t="s">
        <v>9764</v>
      </c>
      <c r="M4296" t="e">
        <f t="shared" si="189"/>
        <v>#VALUE!</v>
      </c>
    </row>
    <row r="4297" spans="1:13" hidden="1">
      <c r="A4297" s="31" t="s">
        <v>9757</v>
      </c>
      <c r="B4297" s="31" t="s">
        <v>16149</v>
      </c>
      <c r="C4297" s="31" t="s">
        <v>16150</v>
      </c>
      <c r="D4297" s="32">
        <v>43994</v>
      </c>
      <c r="E4297" s="31" t="s">
        <v>16151</v>
      </c>
      <c r="F4297" s="31" t="s">
        <v>15562</v>
      </c>
      <c r="G4297" s="33">
        <v>1306</v>
      </c>
      <c r="H4297" s="33">
        <v>1306</v>
      </c>
      <c r="I4297" s="31" t="s">
        <v>9762</v>
      </c>
      <c r="J4297" s="31" t="s">
        <v>9763</v>
      </c>
      <c r="K4297" s="33">
        <v>1306</v>
      </c>
      <c r="L4297" s="31" t="s">
        <v>9764</v>
      </c>
      <c r="M4297" t="e">
        <f t="shared" si="189"/>
        <v>#VALUE!</v>
      </c>
    </row>
    <row r="4298" spans="1:13" hidden="1">
      <c r="A4298" s="31" t="s">
        <v>9757</v>
      </c>
      <c r="B4298" s="31" t="s">
        <v>16149</v>
      </c>
      <c r="C4298" s="31" t="s">
        <v>16150</v>
      </c>
      <c r="D4298" s="32">
        <v>43994</v>
      </c>
      <c r="E4298" s="31" t="s">
        <v>16151</v>
      </c>
      <c r="F4298" s="31" t="s">
        <v>15563</v>
      </c>
      <c r="G4298" s="33">
        <v>-1306</v>
      </c>
      <c r="H4298" s="33">
        <v>-1306</v>
      </c>
      <c r="I4298" s="31" t="s">
        <v>9762</v>
      </c>
      <c r="J4298" s="31" t="s">
        <v>9763</v>
      </c>
      <c r="K4298" s="33">
        <v>-1306</v>
      </c>
      <c r="L4298" s="31" t="s">
        <v>9764</v>
      </c>
      <c r="M4298" t="e">
        <f t="shared" si="189"/>
        <v>#VALUE!</v>
      </c>
    </row>
    <row r="4299" spans="1:13" hidden="1">
      <c r="A4299" s="31" t="s">
        <v>9757</v>
      </c>
      <c r="B4299" s="31" t="s">
        <v>16152</v>
      </c>
      <c r="C4299" s="31" t="s">
        <v>16153</v>
      </c>
      <c r="D4299" s="32">
        <v>43994</v>
      </c>
      <c r="E4299" s="31" t="s">
        <v>16154</v>
      </c>
      <c r="F4299" s="31" t="s">
        <v>15562</v>
      </c>
      <c r="G4299" s="33">
        <v>570</v>
      </c>
      <c r="H4299" s="33">
        <v>570</v>
      </c>
      <c r="I4299" s="31" t="s">
        <v>9762</v>
      </c>
      <c r="J4299" s="31" t="s">
        <v>9763</v>
      </c>
      <c r="K4299" s="33">
        <v>570</v>
      </c>
      <c r="L4299" s="31" t="s">
        <v>9764</v>
      </c>
      <c r="M4299" t="e">
        <f t="shared" si="189"/>
        <v>#VALUE!</v>
      </c>
    </row>
    <row r="4300" spans="1:13" hidden="1">
      <c r="A4300" s="31" t="s">
        <v>9757</v>
      </c>
      <c r="B4300" s="31" t="s">
        <v>16152</v>
      </c>
      <c r="C4300" s="31" t="s">
        <v>16153</v>
      </c>
      <c r="D4300" s="32">
        <v>43994</v>
      </c>
      <c r="E4300" s="31" t="s">
        <v>16154</v>
      </c>
      <c r="F4300" s="31" t="s">
        <v>15563</v>
      </c>
      <c r="G4300" s="33">
        <v>-570</v>
      </c>
      <c r="H4300" s="33">
        <v>-570</v>
      </c>
      <c r="I4300" s="31" t="s">
        <v>9762</v>
      </c>
      <c r="J4300" s="31" t="s">
        <v>9763</v>
      </c>
      <c r="K4300" s="33">
        <v>-570</v>
      </c>
      <c r="L4300" s="31" t="s">
        <v>9764</v>
      </c>
      <c r="M4300" t="e">
        <f t="shared" si="189"/>
        <v>#VALUE!</v>
      </c>
    </row>
    <row r="4301" spans="1:13" hidden="1">
      <c r="A4301" s="31" t="s">
        <v>9757</v>
      </c>
      <c r="B4301" s="31" t="s">
        <v>16155</v>
      </c>
      <c r="C4301" s="31" t="s">
        <v>16156</v>
      </c>
      <c r="D4301" s="32">
        <v>43994</v>
      </c>
      <c r="E4301" s="31" t="s">
        <v>16157</v>
      </c>
      <c r="F4301" s="31" t="s">
        <v>15562</v>
      </c>
      <c r="G4301" s="33">
        <v>599</v>
      </c>
      <c r="H4301" s="33">
        <v>599</v>
      </c>
      <c r="I4301" s="31" t="s">
        <v>9762</v>
      </c>
      <c r="J4301" s="31" t="s">
        <v>9763</v>
      </c>
      <c r="K4301" s="33">
        <v>599</v>
      </c>
      <c r="L4301" s="31" t="s">
        <v>9764</v>
      </c>
      <c r="M4301" t="e">
        <f t="shared" si="189"/>
        <v>#VALUE!</v>
      </c>
    </row>
    <row r="4302" spans="1:13" hidden="1">
      <c r="A4302" s="31" t="s">
        <v>9757</v>
      </c>
      <c r="B4302" s="31" t="s">
        <v>16155</v>
      </c>
      <c r="C4302" s="31" t="s">
        <v>16156</v>
      </c>
      <c r="D4302" s="32">
        <v>43994</v>
      </c>
      <c r="E4302" s="31" t="s">
        <v>16157</v>
      </c>
      <c r="F4302" s="31" t="s">
        <v>15563</v>
      </c>
      <c r="G4302" s="33">
        <v>-599</v>
      </c>
      <c r="H4302" s="33">
        <v>-599</v>
      </c>
      <c r="I4302" s="31" t="s">
        <v>9762</v>
      </c>
      <c r="J4302" s="31" t="s">
        <v>9763</v>
      </c>
      <c r="K4302" s="33">
        <v>-599</v>
      </c>
      <c r="L4302" s="31" t="s">
        <v>9764</v>
      </c>
      <c r="M4302" t="e">
        <f t="shared" si="189"/>
        <v>#VALUE!</v>
      </c>
    </row>
    <row r="4303" spans="1:13" hidden="1">
      <c r="A4303" s="31" t="s">
        <v>9757</v>
      </c>
      <c r="B4303" s="31" t="s">
        <v>16158</v>
      </c>
      <c r="C4303" s="31" t="s">
        <v>16159</v>
      </c>
      <c r="D4303" s="32">
        <v>43994</v>
      </c>
      <c r="E4303" s="31" t="s">
        <v>16160</v>
      </c>
      <c r="F4303" s="31" t="s">
        <v>15562</v>
      </c>
      <c r="G4303" s="33">
        <v>1750</v>
      </c>
      <c r="H4303" s="33">
        <v>1750</v>
      </c>
      <c r="I4303" s="31" t="s">
        <v>9762</v>
      </c>
      <c r="J4303" s="31" t="s">
        <v>9763</v>
      </c>
      <c r="K4303" s="33">
        <v>1750</v>
      </c>
      <c r="L4303" s="31" t="s">
        <v>9764</v>
      </c>
      <c r="M4303" t="e">
        <f t="shared" si="189"/>
        <v>#VALUE!</v>
      </c>
    </row>
    <row r="4304" spans="1:13" hidden="1">
      <c r="A4304" s="31" t="s">
        <v>9757</v>
      </c>
      <c r="B4304" s="31" t="s">
        <v>16158</v>
      </c>
      <c r="C4304" s="31" t="s">
        <v>16159</v>
      </c>
      <c r="D4304" s="32">
        <v>43994</v>
      </c>
      <c r="E4304" s="31" t="s">
        <v>16160</v>
      </c>
      <c r="F4304" s="31" t="s">
        <v>15563</v>
      </c>
      <c r="G4304" s="33">
        <v>-1750</v>
      </c>
      <c r="H4304" s="33">
        <v>-1750</v>
      </c>
      <c r="I4304" s="31" t="s">
        <v>9762</v>
      </c>
      <c r="J4304" s="31" t="s">
        <v>9763</v>
      </c>
      <c r="K4304" s="33">
        <v>-1750</v>
      </c>
      <c r="L4304" s="31" t="s">
        <v>9764</v>
      </c>
      <c r="M4304" t="e">
        <f t="shared" si="189"/>
        <v>#VALUE!</v>
      </c>
    </row>
    <row r="4305" spans="1:13" hidden="1">
      <c r="A4305" s="31" t="s">
        <v>9757</v>
      </c>
      <c r="B4305" s="31" t="s">
        <v>16161</v>
      </c>
      <c r="C4305" s="31" t="s">
        <v>16162</v>
      </c>
      <c r="D4305" s="32">
        <v>43997</v>
      </c>
      <c r="E4305" s="31" t="s">
        <v>16163</v>
      </c>
      <c r="F4305" s="31" t="s">
        <v>16164</v>
      </c>
      <c r="G4305" s="33">
        <v>-4549.74</v>
      </c>
      <c r="H4305" s="33">
        <v>-4549.74</v>
      </c>
      <c r="I4305" s="31" t="s">
        <v>9762</v>
      </c>
      <c r="J4305" s="31" t="s">
        <v>9763</v>
      </c>
      <c r="K4305" s="33">
        <v>-4549.74</v>
      </c>
      <c r="L4305" s="31" t="s">
        <v>9764</v>
      </c>
      <c r="M4305" t="e">
        <f t="shared" si="189"/>
        <v>#VALUE!</v>
      </c>
    </row>
    <row r="4306" spans="1:13" hidden="1">
      <c r="A4306" s="31" t="s">
        <v>9757</v>
      </c>
      <c r="B4306" s="31" t="s">
        <v>16161</v>
      </c>
      <c r="C4306" s="31" t="s">
        <v>16162</v>
      </c>
      <c r="D4306" s="32">
        <v>43997</v>
      </c>
      <c r="E4306" s="31" t="s">
        <v>16163</v>
      </c>
      <c r="F4306" s="31" t="s">
        <v>16165</v>
      </c>
      <c r="G4306" s="33">
        <v>4549.74</v>
      </c>
      <c r="H4306" s="33">
        <v>4549.74</v>
      </c>
      <c r="I4306" s="31" t="s">
        <v>9762</v>
      </c>
      <c r="J4306" s="31" t="s">
        <v>9763</v>
      </c>
      <c r="K4306" s="33">
        <v>4549.74</v>
      </c>
      <c r="L4306" s="31" t="s">
        <v>9764</v>
      </c>
      <c r="M4306" t="e">
        <f t="shared" si="189"/>
        <v>#VALUE!</v>
      </c>
    </row>
    <row r="4307" spans="1:13" hidden="1">
      <c r="A4307" s="31" t="s">
        <v>9757</v>
      </c>
      <c r="B4307" s="31" t="s">
        <v>16166</v>
      </c>
      <c r="C4307" s="31" t="s">
        <v>16167</v>
      </c>
      <c r="D4307" s="32">
        <v>44001</v>
      </c>
      <c r="E4307" s="31" t="s">
        <v>16168</v>
      </c>
      <c r="F4307" s="31" t="s">
        <v>15562</v>
      </c>
      <c r="G4307" s="33">
        <v>9200</v>
      </c>
      <c r="H4307" s="33">
        <v>9200</v>
      </c>
      <c r="I4307" s="31" t="s">
        <v>9762</v>
      </c>
      <c r="J4307" s="31" t="s">
        <v>9763</v>
      </c>
      <c r="K4307" s="33">
        <v>9200</v>
      </c>
      <c r="L4307" s="31" t="s">
        <v>9764</v>
      </c>
      <c r="M4307" t="e">
        <f t="shared" si="189"/>
        <v>#VALUE!</v>
      </c>
    </row>
    <row r="4308" spans="1:13" hidden="1">
      <c r="A4308" s="31" t="s">
        <v>9757</v>
      </c>
      <c r="B4308" s="31" t="s">
        <v>16166</v>
      </c>
      <c r="C4308" s="31" t="s">
        <v>16167</v>
      </c>
      <c r="D4308" s="32">
        <v>44001</v>
      </c>
      <c r="E4308" s="31" t="s">
        <v>16168</v>
      </c>
      <c r="F4308" s="31" t="s">
        <v>15563</v>
      </c>
      <c r="G4308" s="33">
        <v>-9200</v>
      </c>
      <c r="H4308" s="33">
        <v>-9200</v>
      </c>
      <c r="I4308" s="31" t="s">
        <v>9762</v>
      </c>
      <c r="J4308" s="31" t="s">
        <v>9763</v>
      </c>
      <c r="K4308" s="33">
        <v>-9200</v>
      </c>
      <c r="L4308" s="31" t="s">
        <v>9764</v>
      </c>
      <c r="M4308" t="e">
        <f t="shared" si="189"/>
        <v>#VALUE!</v>
      </c>
    </row>
    <row r="4309" spans="1:13" hidden="1">
      <c r="A4309" s="31" t="s">
        <v>10853</v>
      </c>
      <c r="B4309" s="31" t="s">
        <v>16169</v>
      </c>
      <c r="C4309" s="31" t="s">
        <v>16170</v>
      </c>
      <c r="D4309" s="32">
        <v>44001</v>
      </c>
      <c r="E4309" s="31" t="s">
        <v>16171</v>
      </c>
      <c r="F4309" s="31" t="s">
        <v>15562</v>
      </c>
      <c r="G4309" s="33">
        <v>3745.5</v>
      </c>
      <c r="H4309" s="33">
        <v>3745.5</v>
      </c>
      <c r="I4309" s="31" t="s">
        <v>9762</v>
      </c>
      <c r="J4309" s="31" t="s">
        <v>9763</v>
      </c>
      <c r="K4309" s="33">
        <v>3745.5</v>
      </c>
      <c r="L4309" s="31" t="s">
        <v>9764</v>
      </c>
      <c r="M4309" t="e">
        <f t="shared" si="189"/>
        <v>#VALUE!</v>
      </c>
    </row>
    <row r="4310" spans="1:13" hidden="1">
      <c r="A4310" s="31" t="s">
        <v>10853</v>
      </c>
      <c r="B4310" s="31" t="s">
        <v>16169</v>
      </c>
      <c r="C4310" s="31" t="s">
        <v>16170</v>
      </c>
      <c r="D4310" s="32">
        <v>44001</v>
      </c>
      <c r="E4310" s="31" t="s">
        <v>16171</v>
      </c>
      <c r="F4310" s="31" t="s">
        <v>15563</v>
      </c>
      <c r="G4310" s="33">
        <v>-3745.5</v>
      </c>
      <c r="H4310" s="33">
        <v>-3745.5</v>
      </c>
      <c r="I4310" s="31" t="s">
        <v>9762</v>
      </c>
      <c r="J4310" s="31" t="s">
        <v>9763</v>
      </c>
      <c r="K4310" s="33">
        <v>-3745.5</v>
      </c>
      <c r="L4310" s="31" t="s">
        <v>9764</v>
      </c>
      <c r="M4310" t="e">
        <f t="shared" si="189"/>
        <v>#VALUE!</v>
      </c>
    </row>
    <row r="4311" spans="1:13" hidden="1">
      <c r="A4311" s="31" t="s">
        <v>10853</v>
      </c>
      <c r="B4311" s="31" t="s">
        <v>16172</v>
      </c>
      <c r="C4311" s="31" t="s">
        <v>16173</v>
      </c>
      <c r="D4311" s="32">
        <v>44001</v>
      </c>
      <c r="E4311" s="31" t="s">
        <v>16174</v>
      </c>
      <c r="F4311" s="31" t="s">
        <v>15562</v>
      </c>
      <c r="G4311" s="33">
        <v>1425</v>
      </c>
      <c r="H4311" s="33">
        <v>1425</v>
      </c>
      <c r="I4311" s="31" t="s">
        <v>9762</v>
      </c>
      <c r="J4311" s="31" t="s">
        <v>9763</v>
      </c>
      <c r="K4311" s="33">
        <v>1425</v>
      </c>
      <c r="L4311" s="31" t="s">
        <v>9764</v>
      </c>
      <c r="M4311" t="e">
        <f t="shared" si="189"/>
        <v>#VALUE!</v>
      </c>
    </row>
    <row r="4312" spans="1:13" hidden="1">
      <c r="A4312" s="31" t="s">
        <v>10853</v>
      </c>
      <c r="B4312" s="31" t="s">
        <v>16172</v>
      </c>
      <c r="C4312" s="31" t="s">
        <v>16173</v>
      </c>
      <c r="D4312" s="32">
        <v>44001</v>
      </c>
      <c r="E4312" s="31" t="s">
        <v>16174</v>
      </c>
      <c r="F4312" s="31" t="s">
        <v>15563</v>
      </c>
      <c r="G4312" s="33">
        <v>-1425</v>
      </c>
      <c r="H4312" s="33">
        <v>-1425</v>
      </c>
      <c r="I4312" s="31" t="s">
        <v>9762</v>
      </c>
      <c r="J4312" s="31" t="s">
        <v>9763</v>
      </c>
      <c r="K4312" s="33">
        <v>-1425</v>
      </c>
      <c r="L4312" s="31" t="s">
        <v>9764</v>
      </c>
      <c r="M4312" t="e">
        <f t="shared" si="189"/>
        <v>#VALUE!</v>
      </c>
    </row>
    <row r="4313" spans="1:13" hidden="1">
      <c r="A4313" s="31" t="s">
        <v>10853</v>
      </c>
      <c r="B4313" s="31" t="s">
        <v>16175</v>
      </c>
      <c r="C4313" s="31" t="s">
        <v>16176</v>
      </c>
      <c r="D4313" s="32">
        <v>44001</v>
      </c>
      <c r="E4313" s="31" t="s">
        <v>16177</v>
      </c>
      <c r="F4313" s="31" t="s">
        <v>15562</v>
      </c>
      <c r="G4313" s="33">
        <v>3564</v>
      </c>
      <c r="H4313" s="33">
        <v>3564</v>
      </c>
      <c r="I4313" s="31" t="s">
        <v>9762</v>
      </c>
      <c r="J4313" s="31" t="s">
        <v>9763</v>
      </c>
      <c r="K4313" s="33">
        <v>3564</v>
      </c>
      <c r="L4313" s="31" t="s">
        <v>9764</v>
      </c>
      <c r="M4313" t="e">
        <f t="shared" si="189"/>
        <v>#VALUE!</v>
      </c>
    </row>
    <row r="4314" spans="1:13" hidden="1">
      <c r="A4314" s="31" t="s">
        <v>10853</v>
      </c>
      <c r="B4314" s="31" t="s">
        <v>16175</v>
      </c>
      <c r="C4314" s="31" t="s">
        <v>16176</v>
      </c>
      <c r="D4314" s="32">
        <v>44001</v>
      </c>
      <c r="E4314" s="31" t="s">
        <v>16177</v>
      </c>
      <c r="F4314" s="31" t="s">
        <v>15563</v>
      </c>
      <c r="G4314" s="33">
        <v>-3564</v>
      </c>
      <c r="H4314" s="33">
        <v>-3564</v>
      </c>
      <c r="I4314" s="31" t="s">
        <v>9762</v>
      </c>
      <c r="J4314" s="31" t="s">
        <v>9763</v>
      </c>
      <c r="K4314" s="33">
        <v>-3564</v>
      </c>
      <c r="L4314" s="31" t="s">
        <v>9764</v>
      </c>
      <c r="M4314" t="e">
        <f t="shared" si="189"/>
        <v>#VALUE!</v>
      </c>
    </row>
    <row r="4315" spans="1:13" hidden="1">
      <c r="A4315" s="31" t="s">
        <v>10853</v>
      </c>
      <c r="B4315" s="31" t="s">
        <v>16178</v>
      </c>
      <c r="C4315" s="31" t="s">
        <v>16179</v>
      </c>
      <c r="D4315" s="32">
        <v>44001</v>
      </c>
      <c r="E4315" s="31" t="s">
        <v>16180</v>
      </c>
      <c r="F4315" s="31" t="s">
        <v>15562</v>
      </c>
      <c r="G4315" s="33">
        <v>5000</v>
      </c>
      <c r="H4315" s="33">
        <v>5000</v>
      </c>
      <c r="I4315" s="31" t="s">
        <v>9762</v>
      </c>
      <c r="J4315" s="31" t="s">
        <v>9763</v>
      </c>
      <c r="K4315" s="33">
        <v>5000</v>
      </c>
      <c r="L4315" s="31" t="s">
        <v>9764</v>
      </c>
      <c r="M4315" t="e">
        <f t="shared" si="189"/>
        <v>#VALUE!</v>
      </c>
    </row>
    <row r="4316" spans="1:13" hidden="1">
      <c r="A4316" s="31" t="s">
        <v>10853</v>
      </c>
      <c r="B4316" s="31" t="s">
        <v>16178</v>
      </c>
      <c r="C4316" s="31" t="s">
        <v>16179</v>
      </c>
      <c r="D4316" s="32">
        <v>44001</v>
      </c>
      <c r="E4316" s="31" t="s">
        <v>16180</v>
      </c>
      <c r="F4316" s="31" t="s">
        <v>15563</v>
      </c>
      <c r="G4316" s="33">
        <v>-5000</v>
      </c>
      <c r="H4316" s="33">
        <v>-5000</v>
      </c>
      <c r="I4316" s="31" t="s">
        <v>9762</v>
      </c>
      <c r="J4316" s="31" t="s">
        <v>9763</v>
      </c>
      <c r="K4316" s="33">
        <v>-5000</v>
      </c>
      <c r="L4316" s="31" t="s">
        <v>9764</v>
      </c>
      <c r="M4316" t="e">
        <f t="shared" si="189"/>
        <v>#VALUE!</v>
      </c>
    </row>
    <row r="4317" spans="1:13" hidden="1">
      <c r="A4317" s="31" t="s">
        <v>10853</v>
      </c>
      <c r="B4317" s="31" t="s">
        <v>16181</v>
      </c>
      <c r="C4317" s="31" t="s">
        <v>16182</v>
      </c>
      <c r="D4317" s="32">
        <v>44001</v>
      </c>
      <c r="E4317" s="31" t="s">
        <v>16183</v>
      </c>
      <c r="F4317" s="31" t="s">
        <v>15562</v>
      </c>
      <c r="G4317" s="33">
        <v>1700</v>
      </c>
      <c r="H4317" s="33">
        <v>1700</v>
      </c>
      <c r="I4317" s="31" t="s">
        <v>9762</v>
      </c>
      <c r="J4317" s="31" t="s">
        <v>9763</v>
      </c>
      <c r="K4317" s="33">
        <v>1700</v>
      </c>
      <c r="L4317" s="31" t="s">
        <v>9764</v>
      </c>
      <c r="M4317" t="e">
        <f t="shared" si="189"/>
        <v>#VALUE!</v>
      </c>
    </row>
    <row r="4318" spans="1:13" hidden="1">
      <c r="A4318" s="31" t="s">
        <v>10853</v>
      </c>
      <c r="B4318" s="31" t="s">
        <v>16181</v>
      </c>
      <c r="C4318" s="31" t="s">
        <v>16182</v>
      </c>
      <c r="D4318" s="32">
        <v>44001</v>
      </c>
      <c r="E4318" s="31" t="s">
        <v>16183</v>
      </c>
      <c r="F4318" s="31" t="s">
        <v>15563</v>
      </c>
      <c r="G4318" s="33">
        <v>-1700</v>
      </c>
      <c r="H4318" s="33">
        <v>-1700</v>
      </c>
      <c r="I4318" s="31" t="s">
        <v>9762</v>
      </c>
      <c r="J4318" s="31" t="s">
        <v>9763</v>
      </c>
      <c r="K4318" s="33">
        <v>-1700</v>
      </c>
      <c r="L4318" s="31" t="s">
        <v>9764</v>
      </c>
      <c r="M4318" t="e">
        <f t="shared" si="189"/>
        <v>#VALUE!</v>
      </c>
    </row>
    <row r="4319" spans="1:13" hidden="1">
      <c r="A4319" s="31" t="s">
        <v>9757</v>
      </c>
      <c r="B4319" s="31" t="s">
        <v>16184</v>
      </c>
      <c r="C4319" s="31" t="s">
        <v>16185</v>
      </c>
      <c r="D4319" s="32">
        <v>44008</v>
      </c>
      <c r="E4319" s="31" t="s">
        <v>16186</v>
      </c>
      <c r="F4319" s="31" t="s">
        <v>15562</v>
      </c>
      <c r="G4319" s="33">
        <v>3460</v>
      </c>
      <c r="H4319" s="33">
        <v>3460</v>
      </c>
      <c r="I4319" s="31" t="s">
        <v>9762</v>
      </c>
      <c r="J4319" s="31" t="s">
        <v>9763</v>
      </c>
      <c r="K4319" s="33">
        <v>3460</v>
      </c>
      <c r="L4319" s="31" t="s">
        <v>9764</v>
      </c>
      <c r="M4319" t="e">
        <f t="shared" si="189"/>
        <v>#VALUE!</v>
      </c>
    </row>
    <row r="4320" spans="1:13" hidden="1">
      <c r="A4320" s="31" t="s">
        <v>9757</v>
      </c>
      <c r="B4320" s="31" t="s">
        <v>16184</v>
      </c>
      <c r="C4320" s="31" t="s">
        <v>16185</v>
      </c>
      <c r="D4320" s="32">
        <v>44008</v>
      </c>
      <c r="E4320" s="31" t="s">
        <v>16186</v>
      </c>
      <c r="F4320" s="31" t="s">
        <v>15563</v>
      </c>
      <c r="G4320" s="33">
        <v>-3460</v>
      </c>
      <c r="H4320" s="33">
        <v>-3460</v>
      </c>
      <c r="I4320" s="31" t="s">
        <v>9762</v>
      </c>
      <c r="J4320" s="31" t="s">
        <v>9763</v>
      </c>
      <c r="K4320" s="33">
        <v>-3460</v>
      </c>
      <c r="L4320" s="31" t="s">
        <v>9764</v>
      </c>
      <c r="M4320" t="e">
        <f t="shared" si="189"/>
        <v>#VALUE!</v>
      </c>
    </row>
    <row r="4321" spans="1:13" hidden="1">
      <c r="A4321" s="31" t="s">
        <v>9757</v>
      </c>
      <c r="B4321" s="31" t="s">
        <v>16187</v>
      </c>
      <c r="C4321" s="31" t="s">
        <v>16188</v>
      </c>
      <c r="D4321" s="32">
        <v>44015</v>
      </c>
      <c r="E4321" s="31" t="s">
        <v>16189</v>
      </c>
      <c r="F4321" s="31" t="s">
        <v>15562</v>
      </c>
      <c r="G4321" s="33">
        <v>1730</v>
      </c>
      <c r="H4321" s="33">
        <v>1730</v>
      </c>
      <c r="I4321" s="31" t="s">
        <v>9762</v>
      </c>
      <c r="J4321" s="31" t="s">
        <v>9763</v>
      </c>
      <c r="K4321" s="33">
        <v>1730</v>
      </c>
      <c r="L4321" s="31" t="s">
        <v>9764</v>
      </c>
      <c r="M4321" t="e">
        <f t="shared" si="189"/>
        <v>#VALUE!</v>
      </c>
    </row>
    <row r="4322" spans="1:13" hidden="1">
      <c r="A4322" s="31" t="s">
        <v>9757</v>
      </c>
      <c r="B4322" s="31" t="s">
        <v>16187</v>
      </c>
      <c r="C4322" s="31" t="s">
        <v>16188</v>
      </c>
      <c r="D4322" s="32">
        <v>44015</v>
      </c>
      <c r="E4322" s="31" t="s">
        <v>16189</v>
      </c>
      <c r="F4322" s="31" t="s">
        <v>15563</v>
      </c>
      <c r="G4322" s="33">
        <v>-1730</v>
      </c>
      <c r="H4322" s="33">
        <v>-1730</v>
      </c>
      <c r="I4322" s="31" t="s">
        <v>9762</v>
      </c>
      <c r="J4322" s="31" t="s">
        <v>9763</v>
      </c>
      <c r="K4322" s="33">
        <v>-1730</v>
      </c>
      <c r="L4322" s="31" t="s">
        <v>9764</v>
      </c>
      <c r="M4322" t="e">
        <f t="shared" si="189"/>
        <v>#VALUE!</v>
      </c>
    </row>
    <row r="4323" spans="1:13" hidden="1">
      <c r="A4323" s="31" t="s">
        <v>9757</v>
      </c>
      <c r="B4323" s="31" t="s">
        <v>16190</v>
      </c>
      <c r="C4323" s="31" t="s">
        <v>16191</v>
      </c>
      <c r="D4323" s="32">
        <v>44015</v>
      </c>
      <c r="E4323" s="31" t="s">
        <v>16192</v>
      </c>
      <c r="F4323" s="31" t="s">
        <v>15562</v>
      </c>
      <c r="G4323" s="33">
        <v>1559</v>
      </c>
      <c r="H4323" s="33">
        <v>1559</v>
      </c>
      <c r="I4323" s="31" t="s">
        <v>9762</v>
      </c>
      <c r="J4323" s="31" t="s">
        <v>9763</v>
      </c>
      <c r="K4323" s="33">
        <v>1559</v>
      </c>
      <c r="L4323" s="31" t="s">
        <v>9764</v>
      </c>
      <c r="M4323" t="e">
        <f t="shared" si="189"/>
        <v>#VALUE!</v>
      </c>
    </row>
    <row r="4324" spans="1:13" hidden="1">
      <c r="A4324" s="31" t="s">
        <v>9757</v>
      </c>
      <c r="B4324" s="31" t="s">
        <v>16190</v>
      </c>
      <c r="C4324" s="31" t="s">
        <v>16191</v>
      </c>
      <c r="D4324" s="32">
        <v>44015</v>
      </c>
      <c r="E4324" s="31" t="s">
        <v>16192</v>
      </c>
      <c r="F4324" s="31" t="s">
        <v>15563</v>
      </c>
      <c r="G4324" s="33">
        <v>-1559</v>
      </c>
      <c r="H4324" s="33">
        <v>-1559</v>
      </c>
      <c r="I4324" s="31" t="s">
        <v>9762</v>
      </c>
      <c r="J4324" s="31" t="s">
        <v>9763</v>
      </c>
      <c r="K4324" s="33">
        <v>-1559</v>
      </c>
      <c r="L4324" s="31" t="s">
        <v>9764</v>
      </c>
      <c r="M4324" t="e">
        <f t="shared" si="189"/>
        <v>#VALUE!</v>
      </c>
    </row>
    <row r="4325" spans="1:13" hidden="1">
      <c r="A4325" s="31" t="s">
        <v>9757</v>
      </c>
      <c r="B4325" s="31" t="s">
        <v>16193</v>
      </c>
      <c r="C4325" s="31" t="s">
        <v>16194</v>
      </c>
      <c r="D4325" s="32">
        <v>44015</v>
      </c>
      <c r="E4325" s="31" t="s">
        <v>16195</v>
      </c>
      <c r="F4325" s="31" t="s">
        <v>15562</v>
      </c>
      <c r="G4325" s="33">
        <v>3420</v>
      </c>
      <c r="H4325" s="33">
        <v>3420</v>
      </c>
      <c r="I4325" s="31" t="s">
        <v>9762</v>
      </c>
      <c r="J4325" s="31" t="s">
        <v>9763</v>
      </c>
      <c r="K4325" s="33">
        <v>3420</v>
      </c>
      <c r="L4325" s="31" t="s">
        <v>9764</v>
      </c>
      <c r="M4325" t="e">
        <f t="shared" si="189"/>
        <v>#VALUE!</v>
      </c>
    </row>
    <row r="4326" spans="1:13" hidden="1">
      <c r="A4326" s="31" t="s">
        <v>9757</v>
      </c>
      <c r="B4326" s="31" t="s">
        <v>16193</v>
      </c>
      <c r="C4326" s="31" t="s">
        <v>16194</v>
      </c>
      <c r="D4326" s="32">
        <v>44015</v>
      </c>
      <c r="E4326" s="31" t="s">
        <v>16195</v>
      </c>
      <c r="F4326" s="31" t="s">
        <v>15563</v>
      </c>
      <c r="G4326" s="33">
        <v>-3420</v>
      </c>
      <c r="H4326" s="33">
        <v>-3420</v>
      </c>
      <c r="I4326" s="31" t="s">
        <v>9762</v>
      </c>
      <c r="J4326" s="31" t="s">
        <v>9763</v>
      </c>
      <c r="K4326" s="33">
        <v>-3420</v>
      </c>
      <c r="L4326" s="31" t="s">
        <v>9764</v>
      </c>
      <c r="M4326" t="e">
        <f t="shared" si="189"/>
        <v>#VALUE!</v>
      </c>
    </row>
    <row r="4327" spans="1:13" hidden="1">
      <c r="A4327" s="31" t="s">
        <v>9757</v>
      </c>
      <c r="B4327" s="31" t="s">
        <v>16196</v>
      </c>
      <c r="C4327" s="31" t="s">
        <v>16197</v>
      </c>
      <c r="D4327" s="32">
        <v>44015</v>
      </c>
      <c r="E4327" s="31" t="s">
        <v>16198</v>
      </c>
      <c r="F4327" s="31" t="s">
        <v>15562</v>
      </c>
      <c r="G4327" s="33">
        <v>2750</v>
      </c>
      <c r="H4327" s="33">
        <v>2750</v>
      </c>
      <c r="I4327" s="31" t="s">
        <v>9762</v>
      </c>
      <c r="J4327" s="31" t="s">
        <v>9763</v>
      </c>
      <c r="K4327" s="33">
        <v>2750</v>
      </c>
      <c r="L4327" s="31" t="s">
        <v>9764</v>
      </c>
      <c r="M4327" t="e">
        <f t="shared" si="189"/>
        <v>#VALUE!</v>
      </c>
    </row>
    <row r="4328" spans="1:13" hidden="1">
      <c r="A4328" s="31" t="s">
        <v>9757</v>
      </c>
      <c r="B4328" s="31" t="s">
        <v>16196</v>
      </c>
      <c r="C4328" s="31" t="s">
        <v>16197</v>
      </c>
      <c r="D4328" s="32">
        <v>44015</v>
      </c>
      <c r="E4328" s="31" t="s">
        <v>16198</v>
      </c>
      <c r="F4328" s="31" t="s">
        <v>15563</v>
      </c>
      <c r="G4328" s="33">
        <v>-2750</v>
      </c>
      <c r="H4328" s="33">
        <v>-2750</v>
      </c>
      <c r="I4328" s="31" t="s">
        <v>9762</v>
      </c>
      <c r="J4328" s="31" t="s">
        <v>9763</v>
      </c>
      <c r="K4328" s="33">
        <v>-2750</v>
      </c>
      <c r="L4328" s="31" t="s">
        <v>9764</v>
      </c>
      <c r="M4328" t="e">
        <f t="shared" si="189"/>
        <v>#VALUE!</v>
      </c>
    </row>
    <row r="4329" spans="1:13" hidden="1">
      <c r="A4329" s="31" t="s">
        <v>9757</v>
      </c>
      <c r="B4329" s="31" t="s">
        <v>16199</v>
      </c>
      <c r="C4329" s="31" t="s">
        <v>16200</v>
      </c>
      <c r="D4329" s="32">
        <v>44015</v>
      </c>
      <c r="E4329" s="31" t="s">
        <v>16201</v>
      </c>
      <c r="F4329" s="31" t="s">
        <v>15562</v>
      </c>
      <c r="G4329" s="33">
        <v>2117</v>
      </c>
      <c r="H4329" s="33">
        <v>2117</v>
      </c>
      <c r="I4329" s="31" t="s">
        <v>9762</v>
      </c>
      <c r="J4329" s="31" t="s">
        <v>9763</v>
      </c>
      <c r="K4329" s="33">
        <v>2117</v>
      </c>
      <c r="L4329" s="31" t="s">
        <v>9764</v>
      </c>
      <c r="M4329" t="e">
        <f t="shared" si="189"/>
        <v>#VALUE!</v>
      </c>
    </row>
    <row r="4330" spans="1:13" hidden="1">
      <c r="A4330" s="31" t="s">
        <v>9757</v>
      </c>
      <c r="B4330" s="31" t="s">
        <v>16199</v>
      </c>
      <c r="C4330" s="31" t="s">
        <v>16200</v>
      </c>
      <c r="D4330" s="32">
        <v>44015</v>
      </c>
      <c r="E4330" s="31" t="s">
        <v>16201</v>
      </c>
      <c r="F4330" s="31" t="s">
        <v>15563</v>
      </c>
      <c r="G4330" s="33">
        <v>-2117</v>
      </c>
      <c r="H4330" s="33">
        <v>-2117</v>
      </c>
      <c r="I4330" s="31" t="s">
        <v>9762</v>
      </c>
      <c r="J4330" s="31" t="s">
        <v>9763</v>
      </c>
      <c r="K4330" s="33">
        <v>-2117</v>
      </c>
      <c r="L4330" s="31" t="s">
        <v>9764</v>
      </c>
      <c r="M4330" t="e">
        <f t="shared" si="189"/>
        <v>#VALUE!</v>
      </c>
    </row>
    <row r="4331" spans="1:13" hidden="1">
      <c r="A4331" s="31" t="s">
        <v>9757</v>
      </c>
      <c r="B4331" s="31" t="s">
        <v>16202</v>
      </c>
      <c r="C4331" s="31" t="s">
        <v>16203</v>
      </c>
      <c r="D4331" s="32">
        <v>44015</v>
      </c>
      <c r="E4331" s="31" t="s">
        <v>16204</v>
      </c>
      <c r="F4331" s="31" t="s">
        <v>15562</v>
      </c>
      <c r="G4331" s="33">
        <v>5000</v>
      </c>
      <c r="H4331" s="33">
        <v>5000</v>
      </c>
      <c r="I4331" s="31" t="s">
        <v>9762</v>
      </c>
      <c r="J4331" s="31" t="s">
        <v>9763</v>
      </c>
      <c r="K4331" s="33">
        <v>5000</v>
      </c>
      <c r="L4331" s="31" t="s">
        <v>9764</v>
      </c>
      <c r="M4331" t="e">
        <f t="shared" si="189"/>
        <v>#VALUE!</v>
      </c>
    </row>
    <row r="4332" spans="1:13" hidden="1">
      <c r="A4332" s="31" t="s">
        <v>9757</v>
      </c>
      <c r="B4332" s="31" t="s">
        <v>16202</v>
      </c>
      <c r="C4332" s="31" t="s">
        <v>16203</v>
      </c>
      <c r="D4332" s="32">
        <v>44015</v>
      </c>
      <c r="E4332" s="31" t="s">
        <v>16204</v>
      </c>
      <c r="F4332" s="31" t="s">
        <v>15563</v>
      </c>
      <c r="G4332" s="33">
        <v>-5000</v>
      </c>
      <c r="H4332" s="33">
        <v>-5000</v>
      </c>
      <c r="I4332" s="31" t="s">
        <v>9762</v>
      </c>
      <c r="J4332" s="31" t="s">
        <v>9763</v>
      </c>
      <c r="K4332" s="33">
        <v>-5000</v>
      </c>
      <c r="L4332" s="31" t="s">
        <v>9764</v>
      </c>
      <c r="M4332" t="e">
        <f t="shared" si="189"/>
        <v>#VALUE!</v>
      </c>
    </row>
    <row r="4333" spans="1:13" hidden="1">
      <c r="A4333" s="31" t="s">
        <v>9757</v>
      </c>
      <c r="B4333" s="31" t="s">
        <v>16205</v>
      </c>
      <c r="C4333" s="31" t="s">
        <v>16206</v>
      </c>
      <c r="D4333" s="32">
        <v>44015</v>
      </c>
      <c r="E4333" s="31" t="s">
        <v>16207</v>
      </c>
      <c r="F4333" s="31" t="s">
        <v>15562</v>
      </c>
      <c r="G4333" s="33">
        <v>10000</v>
      </c>
      <c r="H4333" s="33">
        <v>10000</v>
      </c>
      <c r="I4333" s="31" t="s">
        <v>9762</v>
      </c>
      <c r="J4333" s="31" t="s">
        <v>9763</v>
      </c>
      <c r="K4333" s="33">
        <v>10000</v>
      </c>
      <c r="L4333" s="31" t="s">
        <v>9764</v>
      </c>
      <c r="M4333" t="e">
        <f t="shared" si="189"/>
        <v>#VALUE!</v>
      </c>
    </row>
    <row r="4334" spans="1:13" hidden="1">
      <c r="A4334" s="31" t="s">
        <v>9757</v>
      </c>
      <c r="B4334" s="31" t="s">
        <v>16205</v>
      </c>
      <c r="C4334" s="31" t="s">
        <v>16206</v>
      </c>
      <c r="D4334" s="32">
        <v>44015</v>
      </c>
      <c r="E4334" s="31" t="s">
        <v>16207</v>
      </c>
      <c r="F4334" s="31" t="s">
        <v>15563</v>
      </c>
      <c r="G4334" s="33">
        <v>-10000</v>
      </c>
      <c r="H4334" s="33">
        <v>-10000</v>
      </c>
      <c r="I4334" s="31" t="s">
        <v>9762</v>
      </c>
      <c r="J4334" s="31" t="s">
        <v>9763</v>
      </c>
      <c r="K4334" s="33">
        <v>-10000</v>
      </c>
      <c r="L4334" s="31" t="s">
        <v>9764</v>
      </c>
      <c r="M4334" t="e">
        <f t="shared" si="189"/>
        <v>#VALUE!</v>
      </c>
    </row>
    <row r="4335" spans="1:13" hidden="1">
      <c r="A4335" s="31" t="s">
        <v>9757</v>
      </c>
      <c r="B4335" s="31" t="s">
        <v>16208</v>
      </c>
      <c r="C4335" s="31" t="s">
        <v>16209</v>
      </c>
      <c r="D4335" s="32">
        <v>44015</v>
      </c>
      <c r="E4335" s="31" t="s">
        <v>16210</v>
      </c>
      <c r="F4335" s="31" t="s">
        <v>15562</v>
      </c>
      <c r="G4335" s="33">
        <v>2472</v>
      </c>
      <c r="H4335" s="33">
        <v>2472</v>
      </c>
      <c r="I4335" s="31" t="s">
        <v>9762</v>
      </c>
      <c r="J4335" s="31" t="s">
        <v>9763</v>
      </c>
      <c r="K4335" s="33">
        <v>2472</v>
      </c>
      <c r="L4335" s="31" t="s">
        <v>9764</v>
      </c>
      <c r="M4335" t="e">
        <f t="shared" si="189"/>
        <v>#VALUE!</v>
      </c>
    </row>
    <row r="4336" spans="1:13" hidden="1">
      <c r="A4336" s="31" t="s">
        <v>9757</v>
      </c>
      <c r="B4336" s="31" t="s">
        <v>16208</v>
      </c>
      <c r="C4336" s="31" t="s">
        <v>16209</v>
      </c>
      <c r="D4336" s="32">
        <v>44015</v>
      </c>
      <c r="E4336" s="31" t="s">
        <v>16210</v>
      </c>
      <c r="F4336" s="31" t="s">
        <v>15563</v>
      </c>
      <c r="G4336" s="33">
        <v>-2472</v>
      </c>
      <c r="H4336" s="33">
        <v>-2472</v>
      </c>
      <c r="I4336" s="31" t="s">
        <v>9762</v>
      </c>
      <c r="J4336" s="31" t="s">
        <v>9763</v>
      </c>
      <c r="K4336" s="33">
        <v>-2472</v>
      </c>
      <c r="L4336" s="31" t="s">
        <v>9764</v>
      </c>
      <c r="M4336" t="e">
        <f t="shared" si="189"/>
        <v>#VALUE!</v>
      </c>
    </row>
    <row r="4337" spans="1:13" hidden="1">
      <c r="A4337" s="31" t="s">
        <v>9757</v>
      </c>
      <c r="B4337" s="31" t="s">
        <v>16211</v>
      </c>
      <c r="C4337" s="31" t="s">
        <v>16212</v>
      </c>
      <c r="D4337" s="32">
        <v>44022</v>
      </c>
      <c r="E4337" s="31" t="s">
        <v>16213</v>
      </c>
      <c r="F4337" s="31" t="s">
        <v>15562</v>
      </c>
      <c r="G4337" s="33">
        <v>1500</v>
      </c>
      <c r="H4337" s="33">
        <v>1500</v>
      </c>
      <c r="I4337" s="31" t="s">
        <v>9762</v>
      </c>
      <c r="J4337" s="31" t="s">
        <v>9763</v>
      </c>
      <c r="K4337" s="33">
        <v>1500</v>
      </c>
      <c r="L4337" s="31" t="s">
        <v>9764</v>
      </c>
      <c r="M4337" t="e">
        <f t="shared" si="189"/>
        <v>#VALUE!</v>
      </c>
    </row>
    <row r="4338" spans="1:13" hidden="1">
      <c r="A4338" s="31" t="s">
        <v>9757</v>
      </c>
      <c r="B4338" s="31" t="s">
        <v>16211</v>
      </c>
      <c r="C4338" s="31" t="s">
        <v>16212</v>
      </c>
      <c r="D4338" s="32">
        <v>44022</v>
      </c>
      <c r="E4338" s="31" t="s">
        <v>16213</v>
      </c>
      <c r="F4338" s="31" t="s">
        <v>15563</v>
      </c>
      <c r="G4338" s="33">
        <v>-1500</v>
      </c>
      <c r="H4338" s="33">
        <v>-1500</v>
      </c>
      <c r="I4338" s="31" t="s">
        <v>9762</v>
      </c>
      <c r="J4338" s="31" t="s">
        <v>9763</v>
      </c>
      <c r="K4338" s="33">
        <v>-1500</v>
      </c>
      <c r="L4338" s="31" t="s">
        <v>9764</v>
      </c>
      <c r="M4338" t="e">
        <f t="shared" si="189"/>
        <v>#VALUE!</v>
      </c>
    </row>
    <row r="4339" spans="1:13" hidden="1">
      <c r="A4339" s="31" t="s">
        <v>9757</v>
      </c>
      <c r="B4339" s="31" t="s">
        <v>16214</v>
      </c>
      <c r="C4339" s="31" t="s">
        <v>16215</v>
      </c>
      <c r="D4339" s="32">
        <v>44022</v>
      </c>
      <c r="E4339" s="31" t="s">
        <v>16216</v>
      </c>
      <c r="F4339" s="31" t="s">
        <v>15562</v>
      </c>
      <c r="G4339" s="33">
        <v>5680</v>
      </c>
      <c r="H4339" s="33">
        <v>5680</v>
      </c>
      <c r="I4339" s="31" t="s">
        <v>9762</v>
      </c>
      <c r="J4339" s="31" t="s">
        <v>9763</v>
      </c>
      <c r="K4339" s="33">
        <v>5680</v>
      </c>
      <c r="L4339" s="31" t="s">
        <v>9764</v>
      </c>
      <c r="M4339" t="e">
        <f t="shared" si="189"/>
        <v>#VALUE!</v>
      </c>
    </row>
    <row r="4340" spans="1:13" hidden="1">
      <c r="A4340" s="31" t="s">
        <v>9757</v>
      </c>
      <c r="B4340" s="31" t="s">
        <v>16214</v>
      </c>
      <c r="C4340" s="31" t="s">
        <v>16215</v>
      </c>
      <c r="D4340" s="32">
        <v>44022</v>
      </c>
      <c r="E4340" s="31" t="s">
        <v>16216</v>
      </c>
      <c r="F4340" s="31" t="s">
        <v>15563</v>
      </c>
      <c r="G4340" s="33">
        <v>-5680</v>
      </c>
      <c r="H4340" s="33">
        <v>-5680</v>
      </c>
      <c r="I4340" s="31" t="s">
        <v>9762</v>
      </c>
      <c r="J4340" s="31" t="s">
        <v>9763</v>
      </c>
      <c r="K4340" s="33">
        <v>-5680</v>
      </c>
      <c r="L4340" s="31" t="s">
        <v>9764</v>
      </c>
      <c r="M4340" t="e">
        <f t="shared" si="189"/>
        <v>#VALUE!</v>
      </c>
    </row>
    <row r="4341" spans="1:13" hidden="1">
      <c r="A4341" s="31" t="s">
        <v>9757</v>
      </c>
      <c r="B4341" s="31" t="s">
        <v>16217</v>
      </c>
      <c r="C4341" s="31" t="s">
        <v>16218</v>
      </c>
      <c r="D4341" s="32">
        <v>44022</v>
      </c>
      <c r="E4341" s="31" t="s">
        <v>16219</v>
      </c>
      <c r="F4341" s="31" t="s">
        <v>15562</v>
      </c>
      <c r="G4341" s="33">
        <v>3390</v>
      </c>
      <c r="H4341" s="33">
        <v>3390</v>
      </c>
      <c r="I4341" s="31" t="s">
        <v>9762</v>
      </c>
      <c r="J4341" s="31" t="s">
        <v>9763</v>
      </c>
      <c r="K4341" s="33">
        <v>3390</v>
      </c>
      <c r="L4341" s="31" t="s">
        <v>9764</v>
      </c>
      <c r="M4341" t="e">
        <f t="shared" si="189"/>
        <v>#VALUE!</v>
      </c>
    </row>
    <row r="4342" spans="1:13" hidden="1">
      <c r="A4342" s="31" t="s">
        <v>9757</v>
      </c>
      <c r="B4342" s="31" t="s">
        <v>16217</v>
      </c>
      <c r="C4342" s="31" t="s">
        <v>16218</v>
      </c>
      <c r="D4342" s="32">
        <v>44022</v>
      </c>
      <c r="E4342" s="31" t="s">
        <v>16219</v>
      </c>
      <c r="F4342" s="31" t="s">
        <v>15563</v>
      </c>
      <c r="G4342" s="33">
        <v>-3390</v>
      </c>
      <c r="H4342" s="33">
        <v>-3390</v>
      </c>
      <c r="I4342" s="31" t="s">
        <v>9762</v>
      </c>
      <c r="J4342" s="31" t="s">
        <v>9763</v>
      </c>
      <c r="K4342" s="33">
        <v>-3390</v>
      </c>
      <c r="L4342" s="31" t="s">
        <v>9764</v>
      </c>
      <c r="M4342" t="e">
        <f t="shared" si="189"/>
        <v>#VALUE!</v>
      </c>
    </row>
    <row r="4343" spans="1:13" hidden="1">
      <c r="A4343" s="31" t="s">
        <v>9757</v>
      </c>
      <c r="B4343" s="31" t="s">
        <v>16220</v>
      </c>
      <c r="C4343" s="31" t="s">
        <v>16221</v>
      </c>
      <c r="D4343" s="32">
        <v>44022</v>
      </c>
      <c r="E4343" s="31" t="s">
        <v>16222</v>
      </c>
      <c r="F4343" s="31" t="s">
        <v>15562</v>
      </c>
      <c r="G4343" s="33">
        <v>3600.5</v>
      </c>
      <c r="H4343" s="33">
        <v>3600.5</v>
      </c>
      <c r="I4343" s="31" t="s">
        <v>9762</v>
      </c>
      <c r="J4343" s="31" t="s">
        <v>9763</v>
      </c>
      <c r="K4343" s="33">
        <v>3600.5</v>
      </c>
      <c r="L4343" s="31" t="s">
        <v>9764</v>
      </c>
      <c r="M4343" t="e">
        <f t="shared" si="189"/>
        <v>#VALUE!</v>
      </c>
    </row>
    <row r="4344" spans="1:13" hidden="1">
      <c r="A4344" s="31" t="s">
        <v>9757</v>
      </c>
      <c r="B4344" s="31" t="s">
        <v>16220</v>
      </c>
      <c r="C4344" s="31" t="s">
        <v>16221</v>
      </c>
      <c r="D4344" s="32">
        <v>44022</v>
      </c>
      <c r="E4344" s="31" t="s">
        <v>16222</v>
      </c>
      <c r="F4344" s="31" t="s">
        <v>15563</v>
      </c>
      <c r="G4344" s="33">
        <v>-3600.5</v>
      </c>
      <c r="H4344" s="33">
        <v>-3600.5</v>
      </c>
      <c r="I4344" s="31" t="s">
        <v>9762</v>
      </c>
      <c r="J4344" s="31" t="s">
        <v>9763</v>
      </c>
      <c r="K4344" s="33">
        <v>-3600.5</v>
      </c>
      <c r="L4344" s="31" t="s">
        <v>9764</v>
      </c>
      <c r="M4344" t="e">
        <f t="shared" si="189"/>
        <v>#VALUE!</v>
      </c>
    </row>
    <row r="4345" spans="1:13" hidden="1">
      <c r="A4345" s="31" t="s">
        <v>9757</v>
      </c>
      <c r="B4345" s="31" t="s">
        <v>16223</v>
      </c>
      <c r="C4345" s="31" t="s">
        <v>16224</v>
      </c>
      <c r="D4345" s="32">
        <v>44022</v>
      </c>
      <c r="E4345" s="31" t="s">
        <v>16225</v>
      </c>
      <c r="F4345" s="31" t="s">
        <v>15562</v>
      </c>
      <c r="G4345" s="33">
        <v>2280</v>
      </c>
      <c r="H4345" s="33">
        <v>2280</v>
      </c>
      <c r="I4345" s="31" t="s">
        <v>9762</v>
      </c>
      <c r="J4345" s="31" t="s">
        <v>9763</v>
      </c>
      <c r="K4345" s="33">
        <v>2280</v>
      </c>
      <c r="L4345" s="31" t="s">
        <v>9764</v>
      </c>
      <c r="M4345" t="e">
        <f t="shared" si="189"/>
        <v>#VALUE!</v>
      </c>
    </row>
    <row r="4346" spans="1:13" hidden="1">
      <c r="A4346" s="31" t="s">
        <v>9757</v>
      </c>
      <c r="B4346" s="31" t="s">
        <v>16223</v>
      </c>
      <c r="C4346" s="31" t="s">
        <v>16224</v>
      </c>
      <c r="D4346" s="32">
        <v>44022</v>
      </c>
      <c r="E4346" s="31" t="s">
        <v>16225</v>
      </c>
      <c r="F4346" s="31" t="s">
        <v>15563</v>
      </c>
      <c r="G4346" s="33">
        <v>-2280</v>
      </c>
      <c r="H4346" s="33">
        <v>-2280</v>
      </c>
      <c r="I4346" s="31" t="s">
        <v>9762</v>
      </c>
      <c r="J4346" s="31" t="s">
        <v>9763</v>
      </c>
      <c r="K4346" s="33">
        <v>-2280</v>
      </c>
      <c r="L4346" s="31" t="s">
        <v>9764</v>
      </c>
      <c r="M4346" t="e">
        <f t="shared" si="189"/>
        <v>#VALUE!</v>
      </c>
    </row>
    <row r="4347" spans="1:13" hidden="1">
      <c r="A4347" s="31" t="s">
        <v>9757</v>
      </c>
      <c r="B4347" s="31" t="s">
        <v>16226</v>
      </c>
      <c r="C4347" s="31" t="s">
        <v>16227</v>
      </c>
      <c r="D4347" s="32">
        <v>44022</v>
      </c>
      <c r="E4347" s="31" t="s">
        <v>16228</v>
      </c>
      <c r="F4347" s="31" t="s">
        <v>15562</v>
      </c>
      <c r="G4347" s="33">
        <v>2745</v>
      </c>
      <c r="H4347" s="33">
        <v>2745</v>
      </c>
      <c r="I4347" s="31" t="s">
        <v>9762</v>
      </c>
      <c r="J4347" s="31" t="s">
        <v>9763</v>
      </c>
      <c r="K4347" s="33">
        <v>2745</v>
      </c>
      <c r="L4347" s="31" t="s">
        <v>9764</v>
      </c>
      <c r="M4347" t="e">
        <f t="shared" si="189"/>
        <v>#VALUE!</v>
      </c>
    </row>
    <row r="4348" spans="1:13" hidden="1">
      <c r="A4348" s="31" t="s">
        <v>9757</v>
      </c>
      <c r="B4348" s="31" t="s">
        <v>16226</v>
      </c>
      <c r="C4348" s="31" t="s">
        <v>16227</v>
      </c>
      <c r="D4348" s="32">
        <v>44022</v>
      </c>
      <c r="E4348" s="31" t="s">
        <v>16228</v>
      </c>
      <c r="F4348" s="31" t="s">
        <v>15563</v>
      </c>
      <c r="G4348" s="33">
        <v>-2745</v>
      </c>
      <c r="H4348" s="33">
        <v>-2745</v>
      </c>
      <c r="I4348" s="31" t="s">
        <v>9762</v>
      </c>
      <c r="J4348" s="31" t="s">
        <v>9763</v>
      </c>
      <c r="K4348" s="33">
        <v>-2745</v>
      </c>
      <c r="L4348" s="31" t="s">
        <v>9764</v>
      </c>
      <c r="M4348" t="e">
        <f t="shared" si="189"/>
        <v>#VALUE!</v>
      </c>
    </row>
    <row r="4349" spans="1:13" hidden="1">
      <c r="A4349" s="31" t="s">
        <v>9757</v>
      </c>
      <c r="B4349" s="31" t="s">
        <v>16229</v>
      </c>
      <c r="C4349" s="31" t="s">
        <v>16230</v>
      </c>
      <c r="D4349" s="32">
        <v>44029</v>
      </c>
      <c r="E4349" s="31" t="s">
        <v>16231</v>
      </c>
      <c r="F4349" s="31" t="s">
        <v>15562</v>
      </c>
      <c r="G4349" s="33">
        <v>3202.54</v>
      </c>
      <c r="H4349" s="33">
        <v>3202.54</v>
      </c>
      <c r="I4349" s="31" t="s">
        <v>9762</v>
      </c>
      <c r="J4349" s="31" t="s">
        <v>9763</v>
      </c>
      <c r="K4349" s="33">
        <v>3202.54</v>
      </c>
      <c r="L4349" s="31" t="s">
        <v>9764</v>
      </c>
      <c r="M4349" t="e">
        <f t="shared" si="189"/>
        <v>#VALUE!</v>
      </c>
    </row>
    <row r="4350" spans="1:13" hidden="1">
      <c r="A4350" s="31" t="s">
        <v>9757</v>
      </c>
      <c r="B4350" s="31" t="s">
        <v>16229</v>
      </c>
      <c r="C4350" s="31" t="s">
        <v>16230</v>
      </c>
      <c r="D4350" s="32">
        <v>44029</v>
      </c>
      <c r="E4350" s="31" t="s">
        <v>16231</v>
      </c>
      <c r="F4350" s="31" t="s">
        <v>15563</v>
      </c>
      <c r="G4350" s="33">
        <v>-3202.54</v>
      </c>
      <c r="H4350" s="33">
        <v>-3202.54</v>
      </c>
      <c r="I4350" s="31" t="s">
        <v>9762</v>
      </c>
      <c r="J4350" s="31" t="s">
        <v>9763</v>
      </c>
      <c r="K4350" s="33">
        <v>-3202.54</v>
      </c>
      <c r="L4350" s="31" t="s">
        <v>9764</v>
      </c>
      <c r="M4350" t="e">
        <f t="shared" si="189"/>
        <v>#VALUE!</v>
      </c>
    </row>
    <row r="4351" spans="1:13" hidden="1">
      <c r="A4351" s="31" t="s">
        <v>9757</v>
      </c>
      <c r="B4351" s="31" t="s">
        <v>16232</v>
      </c>
      <c r="C4351" s="31" t="s">
        <v>16233</v>
      </c>
      <c r="D4351" s="32">
        <v>44036</v>
      </c>
      <c r="E4351" s="31" t="s">
        <v>16234</v>
      </c>
      <c r="F4351" s="31" t="s">
        <v>15562</v>
      </c>
      <c r="G4351" s="33">
        <v>16975</v>
      </c>
      <c r="H4351" s="33">
        <v>16975</v>
      </c>
      <c r="I4351" s="31" t="s">
        <v>9762</v>
      </c>
      <c r="J4351" s="31" t="s">
        <v>9763</v>
      </c>
      <c r="K4351" s="33">
        <v>16975</v>
      </c>
      <c r="L4351" s="31" t="s">
        <v>9764</v>
      </c>
      <c r="M4351" t="e">
        <f t="shared" si="189"/>
        <v>#VALUE!</v>
      </c>
    </row>
    <row r="4352" spans="1:13" hidden="1">
      <c r="A4352" s="31" t="s">
        <v>9757</v>
      </c>
      <c r="B4352" s="31" t="s">
        <v>16232</v>
      </c>
      <c r="C4352" s="31" t="s">
        <v>16233</v>
      </c>
      <c r="D4352" s="32">
        <v>44036</v>
      </c>
      <c r="E4352" s="31" t="s">
        <v>16234</v>
      </c>
      <c r="F4352" s="31" t="s">
        <v>15563</v>
      </c>
      <c r="G4352" s="33">
        <v>-16975</v>
      </c>
      <c r="H4352" s="33">
        <v>-16975</v>
      </c>
      <c r="I4352" s="31" t="s">
        <v>9762</v>
      </c>
      <c r="J4352" s="31" t="s">
        <v>9763</v>
      </c>
      <c r="K4352" s="33">
        <v>-16975</v>
      </c>
      <c r="L4352" s="31" t="s">
        <v>9764</v>
      </c>
      <c r="M4352" t="e">
        <f t="shared" si="189"/>
        <v>#VALUE!</v>
      </c>
    </row>
    <row r="4353" spans="1:13" hidden="1">
      <c r="A4353" s="31" t="s">
        <v>9757</v>
      </c>
      <c r="B4353" s="31" t="s">
        <v>16235</v>
      </c>
      <c r="C4353" s="31" t="s">
        <v>16236</v>
      </c>
      <c r="D4353" s="32">
        <v>44036</v>
      </c>
      <c r="E4353" s="31" t="s">
        <v>16237</v>
      </c>
      <c r="F4353" s="31" t="s">
        <v>15562</v>
      </c>
      <c r="G4353" s="33">
        <v>5000</v>
      </c>
      <c r="H4353" s="33">
        <v>5000</v>
      </c>
      <c r="I4353" s="31" t="s">
        <v>9762</v>
      </c>
      <c r="J4353" s="31" t="s">
        <v>9763</v>
      </c>
      <c r="K4353" s="33">
        <v>5000</v>
      </c>
      <c r="L4353" s="31" t="s">
        <v>9764</v>
      </c>
      <c r="M4353" t="e">
        <f t="shared" si="189"/>
        <v>#VALUE!</v>
      </c>
    </row>
    <row r="4354" spans="1:13" hidden="1">
      <c r="A4354" s="31" t="s">
        <v>9757</v>
      </c>
      <c r="B4354" s="31" t="s">
        <v>16235</v>
      </c>
      <c r="C4354" s="31" t="s">
        <v>16236</v>
      </c>
      <c r="D4354" s="32">
        <v>44036</v>
      </c>
      <c r="E4354" s="31" t="s">
        <v>16237</v>
      </c>
      <c r="F4354" s="31" t="s">
        <v>15563</v>
      </c>
      <c r="G4354" s="33">
        <v>-5000</v>
      </c>
      <c r="H4354" s="33">
        <v>-5000</v>
      </c>
      <c r="I4354" s="31" t="s">
        <v>9762</v>
      </c>
      <c r="J4354" s="31" t="s">
        <v>9763</v>
      </c>
      <c r="K4354" s="33">
        <v>-5000</v>
      </c>
      <c r="L4354" s="31" t="s">
        <v>9764</v>
      </c>
      <c r="M4354" t="e">
        <f t="shared" si="189"/>
        <v>#VALUE!</v>
      </c>
    </row>
    <row r="4355" spans="1:13" hidden="1">
      <c r="A4355" s="31" t="s">
        <v>9757</v>
      </c>
      <c r="B4355" s="31" t="s">
        <v>16238</v>
      </c>
      <c r="C4355" s="31" t="s">
        <v>16239</v>
      </c>
      <c r="D4355" s="32">
        <v>44036</v>
      </c>
      <c r="E4355" s="31" t="s">
        <v>16240</v>
      </c>
      <c r="F4355" s="31" t="s">
        <v>15562</v>
      </c>
      <c r="G4355" s="33">
        <v>210</v>
      </c>
      <c r="H4355" s="33">
        <v>210</v>
      </c>
      <c r="I4355" s="31" t="s">
        <v>9762</v>
      </c>
      <c r="J4355" s="31" t="s">
        <v>9763</v>
      </c>
      <c r="K4355" s="33">
        <v>210</v>
      </c>
      <c r="L4355" s="31" t="s">
        <v>9764</v>
      </c>
      <c r="M4355" t="e">
        <f t="shared" ref="M4355:M4418" si="190">FIND("PO",E4355)</f>
        <v>#VALUE!</v>
      </c>
    </row>
    <row r="4356" spans="1:13" hidden="1">
      <c r="A4356" s="31" t="s">
        <v>9757</v>
      </c>
      <c r="B4356" s="31" t="s">
        <v>16238</v>
      </c>
      <c r="C4356" s="31" t="s">
        <v>16239</v>
      </c>
      <c r="D4356" s="32">
        <v>44036</v>
      </c>
      <c r="E4356" s="31" t="s">
        <v>16240</v>
      </c>
      <c r="F4356" s="31" t="s">
        <v>15563</v>
      </c>
      <c r="G4356" s="33">
        <v>-210</v>
      </c>
      <c r="H4356" s="33">
        <v>-210</v>
      </c>
      <c r="I4356" s="31" t="s">
        <v>9762</v>
      </c>
      <c r="J4356" s="31" t="s">
        <v>9763</v>
      </c>
      <c r="K4356" s="33">
        <v>-210</v>
      </c>
      <c r="L4356" s="31" t="s">
        <v>9764</v>
      </c>
      <c r="M4356" t="e">
        <f t="shared" si="190"/>
        <v>#VALUE!</v>
      </c>
    </row>
    <row r="4357" spans="1:13" hidden="1">
      <c r="A4357" s="31" t="s">
        <v>9757</v>
      </c>
      <c r="B4357" s="31" t="s">
        <v>16241</v>
      </c>
      <c r="C4357" s="31" t="s">
        <v>16242</v>
      </c>
      <c r="D4357" s="32">
        <v>44036</v>
      </c>
      <c r="E4357" s="31" t="s">
        <v>16243</v>
      </c>
      <c r="F4357" s="31" t="s">
        <v>15562</v>
      </c>
      <c r="G4357" s="33">
        <v>39338</v>
      </c>
      <c r="H4357" s="33">
        <v>39338</v>
      </c>
      <c r="I4357" s="31" t="s">
        <v>9762</v>
      </c>
      <c r="J4357" s="31" t="s">
        <v>9763</v>
      </c>
      <c r="K4357" s="33">
        <v>39338</v>
      </c>
      <c r="L4357" s="31" t="s">
        <v>9764</v>
      </c>
      <c r="M4357" t="e">
        <f t="shared" si="190"/>
        <v>#VALUE!</v>
      </c>
    </row>
    <row r="4358" spans="1:13" hidden="1">
      <c r="A4358" s="31" t="s">
        <v>9757</v>
      </c>
      <c r="B4358" s="31" t="s">
        <v>16241</v>
      </c>
      <c r="C4358" s="31" t="s">
        <v>16242</v>
      </c>
      <c r="D4358" s="32">
        <v>44036</v>
      </c>
      <c r="E4358" s="31" t="s">
        <v>16243</v>
      </c>
      <c r="F4358" s="31" t="s">
        <v>15563</v>
      </c>
      <c r="G4358" s="33">
        <v>-39338</v>
      </c>
      <c r="H4358" s="33">
        <v>-39338</v>
      </c>
      <c r="I4358" s="31" t="s">
        <v>9762</v>
      </c>
      <c r="J4358" s="31" t="s">
        <v>9763</v>
      </c>
      <c r="K4358" s="33">
        <v>-39338</v>
      </c>
      <c r="L4358" s="31" t="s">
        <v>9764</v>
      </c>
      <c r="M4358" t="e">
        <f t="shared" si="190"/>
        <v>#VALUE!</v>
      </c>
    </row>
    <row r="4359" spans="1:13" hidden="1">
      <c r="A4359" s="31" t="s">
        <v>9757</v>
      </c>
      <c r="B4359" s="31" t="s">
        <v>16244</v>
      </c>
      <c r="C4359" s="31" t="s">
        <v>16245</v>
      </c>
      <c r="D4359" s="32">
        <v>44050</v>
      </c>
      <c r="E4359" s="31" t="s">
        <v>16246</v>
      </c>
      <c r="F4359" s="31" t="s">
        <v>15562</v>
      </c>
      <c r="G4359" s="33">
        <v>5200</v>
      </c>
      <c r="H4359" s="33">
        <v>5200</v>
      </c>
      <c r="I4359" s="31" t="s">
        <v>9762</v>
      </c>
      <c r="J4359" s="31" t="s">
        <v>9763</v>
      </c>
      <c r="K4359" s="33">
        <v>5200</v>
      </c>
      <c r="L4359" s="31" t="s">
        <v>9764</v>
      </c>
      <c r="M4359" t="e">
        <f t="shared" si="190"/>
        <v>#VALUE!</v>
      </c>
    </row>
    <row r="4360" spans="1:13" hidden="1">
      <c r="A4360" s="31" t="s">
        <v>9757</v>
      </c>
      <c r="B4360" s="31" t="s">
        <v>16244</v>
      </c>
      <c r="C4360" s="31" t="s">
        <v>16245</v>
      </c>
      <c r="D4360" s="32">
        <v>44050</v>
      </c>
      <c r="E4360" s="31" t="s">
        <v>16246</v>
      </c>
      <c r="F4360" s="31" t="s">
        <v>15563</v>
      </c>
      <c r="G4360" s="33">
        <v>-5200</v>
      </c>
      <c r="H4360" s="33">
        <v>-5200</v>
      </c>
      <c r="I4360" s="31" t="s">
        <v>9762</v>
      </c>
      <c r="J4360" s="31" t="s">
        <v>9763</v>
      </c>
      <c r="K4360" s="33">
        <v>-5200</v>
      </c>
      <c r="L4360" s="31" t="s">
        <v>9764</v>
      </c>
      <c r="M4360" t="e">
        <f t="shared" si="190"/>
        <v>#VALUE!</v>
      </c>
    </row>
    <row r="4361" spans="1:13" hidden="1">
      <c r="A4361" s="31" t="s">
        <v>9757</v>
      </c>
      <c r="B4361" s="31" t="s">
        <v>16247</v>
      </c>
      <c r="C4361" s="31" t="s">
        <v>16248</v>
      </c>
      <c r="D4361" s="32">
        <v>44050</v>
      </c>
      <c r="E4361" s="31" t="s">
        <v>16249</v>
      </c>
      <c r="F4361" s="31" t="s">
        <v>15562</v>
      </c>
      <c r="G4361" s="33">
        <v>2000</v>
      </c>
      <c r="H4361" s="33">
        <v>2000</v>
      </c>
      <c r="I4361" s="31" t="s">
        <v>9762</v>
      </c>
      <c r="J4361" s="31" t="s">
        <v>9763</v>
      </c>
      <c r="K4361" s="33">
        <v>2000</v>
      </c>
      <c r="L4361" s="31" t="s">
        <v>9764</v>
      </c>
      <c r="M4361" t="e">
        <f t="shared" si="190"/>
        <v>#VALUE!</v>
      </c>
    </row>
    <row r="4362" spans="1:13" hidden="1">
      <c r="A4362" s="31" t="s">
        <v>9757</v>
      </c>
      <c r="B4362" s="31" t="s">
        <v>16247</v>
      </c>
      <c r="C4362" s="31" t="s">
        <v>16248</v>
      </c>
      <c r="D4362" s="32">
        <v>44050</v>
      </c>
      <c r="E4362" s="31" t="s">
        <v>16249</v>
      </c>
      <c r="F4362" s="31" t="s">
        <v>15563</v>
      </c>
      <c r="G4362" s="33">
        <v>-2000</v>
      </c>
      <c r="H4362" s="33">
        <v>-2000</v>
      </c>
      <c r="I4362" s="31" t="s">
        <v>9762</v>
      </c>
      <c r="J4362" s="31" t="s">
        <v>9763</v>
      </c>
      <c r="K4362" s="33">
        <v>-2000</v>
      </c>
      <c r="L4362" s="31" t="s">
        <v>9764</v>
      </c>
      <c r="M4362" t="e">
        <f t="shared" si="190"/>
        <v>#VALUE!</v>
      </c>
    </row>
    <row r="4363" spans="1:13" hidden="1">
      <c r="A4363" s="31" t="s">
        <v>9757</v>
      </c>
      <c r="B4363" s="31" t="s">
        <v>16250</v>
      </c>
      <c r="C4363" s="31" t="s">
        <v>16251</v>
      </c>
      <c r="D4363" s="32">
        <v>44050</v>
      </c>
      <c r="E4363" s="31" t="s">
        <v>16252</v>
      </c>
      <c r="F4363" s="31" t="s">
        <v>15562</v>
      </c>
      <c r="G4363" s="33">
        <v>4990</v>
      </c>
      <c r="H4363" s="33">
        <v>4990</v>
      </c>
      <c r="I4363" s="31" t="s">
        <v>9762</v>
      </c>
      <c r="J4363" s="31" t="s">
        <v>9763</v>
      </c>
      <c r="K4363" s="33">
        <v>4990</v>
      </c>
      <c r="L4363" s="31" t="s">
        <v>9764</v>
      </c>
      <c r="M4363" t="e">
        <f t="shared" si="190"/>
        <v>#VALUE!</v>
      </c>
    </row>
    <row r="4364" spans="1:13" hidden="1">
      <c r="A4364" s="31" t="s">
        <v>9757</v>
      </c>
      <c r="B4364" s="31" t="s">
        <v>16250</v>
      </c>
      <c r="C4364" s="31" t="s">
        <v>16251</v>
      </c>
      <c r="D4364" s="32">
        <v>44050</v>
      </c>
      <c r="E4364" s="31" t="s">
        <v>16252</v>
      </c>
      <c r="F4364" s="31" t="s">
        <v>15563</v>
      </c>
      <c r="G4364" s="33">
        <v>-4990</v>
      </c>
      <c r="H4364" s="33">
        <v>-4990</v>
      </c>
      <c r="I4364" s="31" t="s">
        <v>9762</v>
      </c>
      <c r="J4364" s="31" t="s">
        <v>9763</v>
      </c>
      <c r="K4364" s="33">
        <v>-4990</v>
      </c>
      <c r="L4364" s="31" t="s">
        <v>9764</v>
      </c>
      <c r="M4364" t="e">
        <f t="shared" si="190"/>
        <v>#VALUE!</v>
      </c>
    </row>
    <row r="4365" spans="1:13" hidden="1">
      <c r="A4365" s="31" t="s">
        <v>9757</v>
      </c>
      <c r="B4365" s="31" t="s">
        <v>16253</v>
      </c>
      <c r="C4365" s="31" t="s">
        <v>16254</v>
      </c>
      <c r="D4365" s="32">
        <v>44050</v>
      </c>
      <c r="E4365" s="31" t="s">
        <v>16255</v>
      </c>
      <c r="F4365" s="31" t="s">
        <v>15562</v>
      </c>
      <c r="G4365" s="33">
        <v>1521.5</v>
      </c>
      <c r="H4365" s="33">
        <v>1521.5</v>
      </c>
      <c r="I4365" s="31" t="s">
        <v>9762</v>
      </c>
      <c r="J4365" s="31" t="s">
        <v>9763</v>
      </c>
      <c r="K4365" s="33">
        <v>1521.5</v>
      </c>
      <c r="L4365" s="31" t="s">
        <v>9764</v>
      </c>
      <c r="M4365" t="e">
        <f t="shared" si="190"/>
        <v>#VALUE!</v>
      </c>
    </row>
    <row r="4366" spans="1:13" hidden="1">
      <c r="A4366" s="31" t="s">
        <v>9757</v>
      </c>
      <c r="B4366" s="31" t="s">
        <v>16253</v>
      </c>
      <c r="C4366" s="31" t="s">
        <v>16254</v>
      </c>
      <c r="D4366" s="32">
        <v>44050</v>
      </c>
      <c r="E4366" s="31" t="s">
        <v>16255</v>
      </c>
      <c r="F4366" s="31" t="s">
        <v>15563</v>
      </c>
      <c r="G4366" s="33">
        <v>-1521.5</v>
      </c>
      <c r="H4366" s="33">
        <v>-1521.5</v>
      </c>
      <c r="I4366" s="31" t="s">
        <v>9762</v>
      </c>
      <c r="J4366" s="31" t="s">
        <v>9763</v>
      </c>
      <c r="K4366" s="33">
        <v>-1521.5</v>
      </c>
      <c r="L4366" s="31" t="s">
        <v>9764</v>
      </c>
      <c r="M4366" t="e">
        <f t="shared" si="190"/>
        <v>#VALUE!</v>
      </c>
    </row>
    <row r="4367" spans="1:13" hidden="1">
      <c r="A4367" s="31" t="s">
        <v>9757</v>
      </c>
      <c r="B4367" s="31" t="s">
        <v>16256</v>
      </c>
      <c r="C4367" s="31" t="s">
        <v>16257</v>
      </c>
      <c r="D4367" s="32">
        <v>44050</v>
      </c>
      <c r="E4367" s="31" t="s">
        <v>16258</v>
      </c>
      <c r="F4367" s="31" t="s">
        <v>15562</v>
      </c>
      <c r="G4367" s="33">
        <v>8467</v>
      </c>
      <c r="H4367" s="33">
        <v>8467</v>
      </c>
      <c r="I4367" s="31" t="s">
        <v>9762</v>
      </c>
      <c r="J4367" s="31" t="s">
        <v>9763</v>
      </c>
      <c r="K4367" s="33">
        <v>8467</v>
      </c>
      <c r="L4367" s="31" t="s">
        <v>9764</v>
      </c>
      <c r="M4367" t="e">
        <f t="shared" si="190"/>
        <v>#VALUE!</v>
      </c>
    </row>
    <row r="4368" spans="1:13" hidden="1">
      <c r="A4368" s="31" t="s">
        <v>9757</v>
      </c>
      <c r="B4368" s="31" t="s">
        <v>16256</v>
      </c>
      <c r="C4368" s="31" t="s">
        <v>16257</v>
      </c>
      <c r="D4368" s="32">
        <v>44050</v>
      </c>
      <c r="E4368" s="31" t="s">
        <v>16258</v>
      </c>
      <c r="F4368" s="31" t="s">
        <v>15563</v>
      </c>
      <c r="G4368" s="33">
        <v>-8467</v>
      </c>
      <c r="H4368" s="33">
        <v>-8467</v>
      </c>
      <c r="I4368" s="31" t="s">
        <v>9762</v>
      </c>
      <c r="J4368" s="31" t="s">
        <v>9763</v>
      </c>
      <c r="K4368" s="33">
        <v>-8467</v>
      </c>
      <c r="L4368" s="31" t="s">
        <v>9764</v>
      </c>
      <c r="M4368" t="e">
        <f t="shared" si="190"/>
        <v>#VALUE!</v>
      </c>
    </row>
    <row r="4369" spans="1:13" hidden="1">
      <c r="A4369" s="31" t="s">
        <v>9757</v>
      </c>
      <c r="B4369" s="31" t="s">
        <v>16259</v>
      </c>
      <c r="C4369" s="31" t="s">
        <v>16260</v>
      </c>
      <c r="D4369" s="32">
        <v>44050</v>
      </c>
      <c r="E4369" s="31" t="s">
        <v>16261</v>
      </c>
      <c r="F4369" s="31" t="s">
        <v>15562</v>
      </c>
      <c r="G4369" s="33">
        <v>13323</v>
      </c>
      <c r="H4369" s="33">
        <v>13323</v>
      </c>
      <c r="I4369" s="31" t="s">
        <v>9762</v>
      </c>
      <c r="J4369" s="31" t="s">
        <v>9763</v>
      </c>
      <c r="K4369" s="33">
        <v>13323</v>
      </c>
      <c r="L4369" s="31" t="s">
        <v>9764</v>
      </c>
      <c r="M4369" t="e">
        <f t="shared" si="190"/>
        <v>#VALUE!</v>
      </c>
    </row>
    <row r="4370" spans="1:13" hidden="1">
      <c r="A4370" s="31" t="s">
        <v>9757</v>
      </c>
      <c r="B4370" s="31" t="s">
        <v>16259</v>
      </c>
      <c r="C4370" s="31" t="s">
        <v>16260</v>
      </c>
      <c r="D4370" s="32">
        <v>44050</v>
      </c>
      <c r="E4370" s="31" t="s">
        <v>16261</v>
      </c>
      <c r="F4370" s="31" t="s">
        <v>15563</v>
      </c>
      <c r="G4370" s="33">
        <v>-13323</v>
      </c>
      <c r="H4370" s="33">
        <v>-13323</v>
      </c>
      <c r="I4370" s="31" t="s">
        <v>9762</v>
      </c>
      <c r="J4370" s="31" t="s">
        <v>9763</v>
      </c>
      <c r="K4370" s="33">
        <v>-13323</v>
      </c>
      <c r="L4370" s="31" t="s">
        <v>9764</v>
      </c>
      <c r="M4370" t="e">
        <f t="shared" si="190"/>
        <v>#VALUE!</v>
      </c>
    </row>
    <row r="4371" spans="1:13" hidden="1">
      <c r="A4371" s="31" t="s">
        <v>9757</v>
      </c>
      <c r="B4371" s="31" t="s">
        <v>16262</v>
      </c>
      <c r="C4371" s="31" t="s">
        <v>16263</v>
      </c>
      <c r="D4371" s="32">
        <v>44050</v>
      </c>
      <c r="E4371" s="31" t="s">
        <v>16264</v>
      </c>
      <c r="F4371" s="31" t="s">
        <v>15562</v>
      </c>
      <c r="G4371" s="33">
        <v>1000</v>
      </c>
      <c r="H4371" s="33">
        <v>1000</v>
      </c>
      <c r="I4371" s="31" t="s">
        <v>9762</v>
      </c>
      <c r="J4371" s="31" t="s">
        <v>9763</v>
      </c>
      <c r="K4371" s="33">
        <v>1000</v>
      </c>
      <c r="L4371" s="31" t="s">
        <v>9764</v>
      </c>
      <c r="M4371" t="e">
        <f t="shared" si="190"/>
        <v>#VALUE!</v>
      </c>
    </row>
    <row r="4372" spans="1:13" hidden="1">
      <c r="A4372" s="31" t="s">
        <v>9757</v>
      </c>
      <c r="B4372" s="31" t="s">
        <v>16262</v>
      </c>
      <c r="C4372" s="31" t="s">
        <v>16263</v>
      </c>
      <c r="D4372" s="32">
        <v>44050</v>
      </c>
      <c r="E4372" s="31" t="s">
        <v>16264</v>
      </c>
      <c r="F4372" s="31" t="s">
        <v>15563</v>
      </c>
      <c r="G4372" s="33">
        <v>-1000</v>
      </c>
      <c r="H4372" s="33">
        <v>-1000</v>
      </c>
      <c r="I4372" s="31" t="s">
        <v>9762</v>
      </c>
      <c r="J4372" s="31" t="s">
        <v>9763</v>
      </c>
      <c r="K4372" s="33">
        <v>-1000</v>
      </c>
      <c r="L4372" s="31" t="s">
        <v>9764</v>
      </c>
      <c r="M4372" t="e">
        <f t="shared" si="190"/>
        <v>#VALUE!</v>
      </c>
    </row>
    <row r="4373" spans="1:13" hidden="1">
      <c r="A4373" s="31" t="s">
        <v>9757</v>
      </c>
      <c r="B4373" s="31" t="s">
        <v>16265</v>
      </c>
      <c r="C4373" s="31" t="s">
        <v>16266</v>
      </c>
      <c r="D4373" s="32">
        <v>44050</v>
      </c>
      <c r="E4373" s="31" t="s">
        <v>16267</v>
      </c>
      <c r="F4373" s="31" t="s">
        <v>15562</v>
      </c>
      <c r="G4373" s="33">
        <v>2570</v>
      </c>
      <c r="H4373" s="33">
        <v>2570</v>
      </c>
      <c r="I4373" s="31" t="s">
        <v>9762</v>
      </c>
      <c r="J4373" s="31" t="s">
        <v>9763</v>
      </c>
      <c r="K4373" s="33">
        <v>2570</v>
      </c>
      <c r="L4373" s="31" t="s">
        <v>9764</v>
      </c>
      <c r="M4373" t="e">
        <f t="shared" si="190"/>
        <v>#VALUE!</v>
      </c>
    </row>
    <row r="4374" spans="1:13" hidden="1">
      <c r="A4374" s="31" t="s">
        <v>9757</v>
      </c>
      <c r="B4374" s="31" t="s">
        <v>16265</v>
      </c>
      <c r="C4374" s="31" t="s">
        <v>16266</v>
      </c>
      <c r="D4374" s="32">
        <v>44050</v>
      </c>
      <c r="E4374" s="31" t="s">
        <v>16267</v>
      </c>
      <c r="F4374" s="31" t="s">
        <v>15563</v>
      </c>
      <c r="G4374" s="33">
        <v>-2570</v>
      </c>
      <c r="H4374" s="33">
        <v>-2570</v>
      </c>
      <c r="I4374" s="31" t="s">
        <v>9762</v>
      </c>
      <c r="J4374" s="31" t="s">
        <v>9763</v>
      </c>
      <c r="K4374" s="33">
        <v>-2570</v>
      </c>
      <c r="L4374" s="31" t="s">
        <v>9764</v>
      </c>
      <c r="M4374" t="e">
        <f t="shared" si="190"/>
        <v>#VALUE!</v>
      </c>
    </row>
    <row r="4375" spans="1:13" hidden="1">
      <c r="A4375" s="31" t="s">
        <v>9757</v>
      </c>
      <c r="B4375" s="31" t="s">
        <v>16268</v>
      </c>
      <c r="C4375" s="31" t="s">
        <v>16269</v>
      </c>
      <c r="D4375" s="32">
        <v>44050</v>
      </c>
      <c r="E4375" s="31" t="s">
        <v>16270</v>
      </c>
      <c r="F4375" s="31" t="s">
        <v>15562</v>
      </c>
      <c r="G4375" s="33">
        <v>300</v>
      </c>
      <c r="H4375" s="33">
        <v>300</v>
      </c>
      <c r="I4375" s="31" t="s">
        <v>9762</v>
      </c>
      <c r="J4375" s="31" t="s">
        <v>9763</v>
      </c>
      <c r="K4375" s="33">
        <v>300</v>
      </c>
      <c r="L4375" s="31" t="s">
        <v>9764</v>
      </c>
      <c r="M4375" t="e">
        <f t="shared" si="190"/>
        <v>#VALUE!</v>
      </c>
    </row>
    <row r="4376" spans="1:13" hidden="1">
      <c r="A4376" s="31" t="s">
        <v>9757</v>
      </c>
      <c r="B4376" s="31" t="s">
        <v>16268</v>
      </c>
      <c r="C4376" s="31" t="s">
        <v>16269</v>
      </c>
      <c r="D4376" s="32">
        <v>44050</v>
      </c>
      <c r="E4376" s="31" t="s">
        <v>16270</v>
      </c>
      <c r="F4376" s="31" t="s">
        <v>15563</v>
      </c>
      <c r="G4376" s="33">
        <v>-300</v>
      </c>
      <c r="H4376" s="33">
        <v>-300</v>
      </c>
      <c r="I4376" s="31" t="s">
        <v>9762</v>
      </c>
      <c r="J4376" s="31" t="s">
        <v>9763</v>
      </c>
      <c r="K4376" s="33">
        <v>-300</v>
      </c>
      <c r="L4376" s="31" t="s">
        <v>9764</v>
      </c>
      <c r="M4376" t="e">
        <f t="shared" si="190"/>
        <v>#VALUE!</v>
      </c>
    </row>
    <row r="4377" spans="1:13" hidden="1">
      <c r="A4377" s="31" t="s">
        <v>9757</v>
      </c>
      <c r="B4377" s="31" t="s">
        <v>16271</v>
      </c>
      <c r="C4377" s="31" t="s">
        <v>16272</v>
      </c>
      <c r="D4377" s="32">
        <v>44050</v>
      </c>
      <c r="E4377" s="31" t="s">
        <v>16273</v>
      </c>
      <c r="F4377" s="31" t="s">
        <v>15562</v>
      </c>
      <c r="G4377" s="33">
        <v>1200</v>
      </c>
      <c r="H4377" s="33">
        <v>1200</v>
      </c>
      <c r="I4377" s="31" t="s">
        <v>9762</v>
      </c>
      <c r="J4377" s="31" t="s">
        <v>9763</v>
      </c>
      <c r="K4377" s="33">
        <v>1200</v>
      </c>
      <c r="L4377" s="31" t="s">
        <v>9764</v>
      </c>
      <c r="M4377" t="e">
        <f t="shared" si="190"/>
        <v>#VALUE!</v>
      </c>
    </row>
    <row r="4378" spans="1:13" hidden="1">
      <c r="A4378" s="31" t="s">
        <v>9757</v>
      </c>
      <c r="B4378" s="31" t="s">
        <v>16271</v>
      </c>
      <c r="C4378" s="31" t="s">
        <v>16272</v>
      </c>
      <c r="D4378" s="32">
        <v>44050</v>
      </c>
      <c r="E4378" s="31" t="s">
        <v>16273</v>
      </c>
      <c r="F4378" s="31" t="s">
        <v>15563</v>
      </c>
      <c r="G4378" s="33">
        <v>-1200</v>
      </c>
      <c r="H4378" s="33">
        <v>-1200</v>
      </c>
      <c r="I4378" s="31" t="s">
        <v>9762</v>
      </c>
      <c r="J4378" s="31" t="s">
        <v>9763</v>
      </c>
      <c r="K4378" s="33">
        <v>-1200</v>
      </c>
      <c r="L4378" s="31" t="s">
        <v>9764</v>
      </c>
      <c r="M4378" t="e">
        <f t="shared" si="190"/>
        <v>#VALUE!</v>
      </c>
    </row>
    <row r="4379" spans="1:13" hidden="1">
      <c r="A4379" s="31" t="s">
        <v>9757</v>
      </c>
      <c r="B4379" s="31" t="s">
        <v>16274</v>
      </c>
      <c r="C4379" s="31" t="s">
        <v>16275</v>
      </c>
      <c r="D4379" s="32">
        <v>44057</v>
      </c>
      <c r="E4379" s="31" t="s">
        <v>16276</v>
      </c>
      <c r="F4379" s="31" t="s">
        <v>15562</v>
      </c>
      <c r="G4379" s="33">
        <v>8745</v>
      </c>
      <c r="H4379" s="33">
        <v>8745</v>
      </c>
      <c r="I4379" s="31" t="s">
        <v>9762</v>
      </c>
      <c r="J4379" s="31" t="s">
        <v>9763</v>
      </c>
      <c r="K4379" s="33">
        <v>8745</v>
      </c>
      <c r="L4379" s="31" t="s">
        <v>9764</v>
      </c>
      <c r="M4379" t="e">
        <f t="shared" si="190"/>
        <v>#VALUE!</v>
      </c>
    </row>
    <row r="4380" spans="1:13" hidden="1">
      <c r="A4380" s="31" t="s">
        <v>9757</v>
      </c>
      <c r="B4380" s="31" t="s">
        <v>16274</v>
      </c>
      <c r="C4380" s="31" t="s">
        <v>16275</v>
      </c>
      <c r="D4380" s="32">
        <v>44057</v>
      </c>
      <c r="E4380" s="31" t="s">
        <v>16276</v>
      </c>
      <c r="F4380" s="31" t="s">
        <v>15563</v>
      </c>
      <c r="G4380" s="33">
        <v>-8745</v>
      </c>
      <c r="H4380" s="33">
        <v>-8745</v>
      </c>
      <c r="I4380" s="31" t="s">
        <v>9762</v>
      </c>
      <c r="J4380" s="31" t="s">
        <v>9763</v>
      </c>
      <c r="K4380" s="33">
        <v>-8745</v>
      </c>
      <c r="L4380" s="31" t="s">
        <v>9764</v>
      </c>
      <c r="M4380" t="e">
        <f t="shared" si="190"/>
        <v>#VALUE!</v>
      </c>
    </row>
    <row r="4381" spans="1:13" hidden="1">
      <c r="A4381" s="31" t="s">
        <v>9757</v>
      </c>
      <c r="B4381" s="31" t="s">
        <v>16277</v>
      </c>
      <c r="C4381" s="31" t="s">
        <v>16278</v>
      </c>
      <c r="D4381" s="32">
        <v>44057</v>
      </c>
      <c r="E4381" s="31" t="s">
        <v>16279</v>
      </c>
      <c r="F4381" s="31" t="s">
        <v>15562</v>
      </c>
      <c r="G4381" s="33">
        <v>3364</v>
      </c>
      <c r="H4381" s="33">
        <v>3364</v>
      </c>
      <c r="I4381" s="31" t="s">
        <v>9762</v>
      </c>
      <c r="J4381" s="31" t="s">
        <v>9763</v>
      </c>
      <c r="K4381" s="33">
        <v>3364</v>
      </c>
      <c r="L4381" s="31" t="s">
        <v>9764</v>
      </c>
      <c r="M4381" t="e">
        <f t="shared" si="190"/>
        <v>#VALUE!</v>
      </c>
    </row>
    <row r="4382" spans="1:13" hidden="1">
      <c r="A4382" s="31" t="s">
        <v>9757</v>
      </c>
      <c r="B4382" s="31" t="s">
        <v>16277</v>
      </c>
      <c r="C4382" s="31" t="s">
        <v>16278</v>
      </c>
      <c r="D4382" s="32">
        <v>44057</v>
      </c>
      <c r="E4382" s="31" t="s">
        <v>16279</v>
      </c>
      <c r="F4382" s="31" t="s">
        <v>15563</v>
      </c>
      <c r="G4382" s="33">
        <v>-3364</v>
      </c>
      <c r="H4382" s="33">
        <v>-3364</v>
      </c>
      <c r="I4382" s="31" t="s">
        <v>9762</v>
      </c>
      <c r="J4382" s="31" t="s">
        <v>9763</v>
      </c>
      <c r="K4382" s="33">
        <v>-3364</v>
      </c>
      <c r="L4382" s="31" t="s">
        <v>9764</v>
      </c>
      <c r="M4382" t="e">
        <f t="shared" si="190"/>
        <v>#VALUE!</v>
      </c>
    </row>
    <row r="4383" spans="1:13" hidden="1">
      <c r="A4383" s="31" t="s">
        <v>9757</v>
      </c>
      <c r="B4383" s="31" t="s">
        <v>16280</v>
      </c>
      <c r="C4383" s="31" t="s">
        <v>16281</v>
      </c>
      <c r="D4383" s="32">
        <v>44057</v>
      </c>
      <c r="E4383" s="31" t="s">
        <v>16282</v>
      </c>
      <c r="F4383" s="31" t="s">
        <v>15562</v>
      </c>
      <c r="G4383" s="33">
        <v>10000</v>
      </c>
      <c r="H4383" s="33">
        <v>10000</v>
      </c>
      <c r="I4383" s="31" t="s">
        <v>9762</v>
      </c>
      <c r="J4383" s="31" t="s">
        <v>9763</v>
      </c>
      <c r="K4383" s="33">
        <v>10000</v>
      </c>
      <c r="L4383" s="31" t="s">
        <v>9764</v>
      </c>
      <c r="M4383" t="e">
        <f t="shared" si="190"/>
        <v>#VALUE!</v>
      </c>
    </row>
    <row r="4384" spans="1:13" hidden="1">
      <c r="A4384" s="31" t="s">
        <v>9757</v>
      </c>
      <c r="B4384" s="31" t="s">
        <v>16280</v>
      </c>
      <c r="C4384" s="31" t="s">
        <v>16281</v>
      </c>
      <c r="D4384" s="32">
        <v>44057</v>
      </c>
      <c r="E4384" s="31" t="s">
        <v>16282</v>
      </c>
      <c r="F4384" s="31" t="s">
        <v>15563</v>
      </c>
      <c r="G4384" s="33">
        <v>-10000</v>
      </c>
      <c r="H4384" s="33">
        <v>-10000</v>
      </c>
      <c r="I4384" s="31" t="s">
        <v>9762</v>
      </c>
      <c r="J4384" s="31" t="s">
        <v>9763</v>
      </c>
      <c r="K4384" s="33">
        <v>-10000</v>
      </c>
      <c r="L4384" s="31" t="s">
        <v>9764</v>
      </c>
      <c r="M4384" t="e">
        <f t="shared" si="190"/>
        <v>#VALUE!</v>
      </c>
    </row>
    <row r="4385" spans="1:13" hidden="1">
      <c r="A4385" s="31" t="s">
        <v>9757</v>
      </c>
      <c r="B4385" s="31" t="s">
        <v>16283</v>
      </c>
      <c r="C4385" s="31" t="s">
        <v>16284</v>
      </c>
      <c r="D4385" s="32">
        <v>44057</v>
      </c>
      <c r="E4385" s="31" t="s">
        <v>16285</v>
      </c>
      <c r="F4385" s="31" t="s">
        <v>15562</v>
      </c>
      <c r="G4385" s="33">
        <v>4000</v>
      </c>
      <c r="H4385" s="33">
        <v>4000</v>
      </c>
      <c r="I4385" s="31" t="s">
        <v>9762</v>
      </c>
      <c r="J4385" s="31" t="s">
        <v>9763</v>
      </c>
      <c r="K4385" s="33">
        <v>4000</v>
      </c>
      <c r="L4385" s="31" t="s">
        <v>9764</v>
      </c>
      <c r="M4385" t="e">
        <f t="shared" si="190"/>
        <v>#VALUE!</v>
      </c>
    </row>
    <row r="4386" spans="1:13" hidden="1">
      <c r="A4386" s="31" t="s">
        <v>9757</v>
      </c>
      <c r="B4386" s="31" t="s">
        <v>16283</v>
      </c>
      <c r="C4386" s="31" t="s">
        <v>16284</v>
      </c>
      <c r="D4386" s="32">
        <v>44057</v>
      </c>
      <c r="E4386" s="31" t="s">
        <v>16285</v>
      </c>
      <c r="F4386" s="31" t="s">
        <v>15563</v>
      </c>
      <c r="G4386" s="33">
        <v>-4000</v>
      </c>
      <c r="H4386" s="33">
        <v>-4000</v>
      </c>
      <c r="I4386" s="31" t="s">
        <v>9762</v>
      </c>
      <c r="J4386" s="31" t="s">
        <v>9763</v>
      </c>
      <c r="K4386" s="33">
        <v>-4000</v>
      </c>
      <c r="L4386" s="31" t="s">
        <v>9764</v>
      </c>
      <c r="M4386" t="e">
        <f t="shared" si="190"/>
        <v>#VALUE!</v>
      </c>
    </row>
    <row r="4387" spans="1:13" hidden="1">
      <c r="A4387" s="31" t="s">
        <v>9757</v>
      </c>
      <c r="B4387" s="31" t="s">
        <v>16286</v>
      </c>
      <c r="C4387" s="31" t="s">
        <v>16287</v>
      </c>
      <c r="D4387" s="32">
        <v>44057</v>
      </c>
      <c r="E4387" s="31" t="s">
        <v>16288</v>
      </c>
      <c r="F4387" s="31" t="s">
        <v>15562</v>
      </c>
      <c r="G4387" s="33">
        <v>1234</v>
      </c>
      <c r="H4387" s="33">
        <v>1234</v>
      </c>
      <c r="I4387" s="31" t="s">
        <v>9762</v>
      </c>
      <c r="J4387" s="31" t="s">
        <v>9763</v>
      </c>
      <c r="K4387" s="33">
        <v>1234</v>
      </c>
      <c r="L4387" s="31" t="s">
        <v>9764</v>
      </c>
      <c r="M4387" t="e">
        <f t="shared" si="190"/>
        <v>#VALUE!</v>
      </c>
    </row>
    <row r="4388" spans="1:13" hidden="1">
      <c r="A4388" s="31" t="s">
        <v>9757</v>
      </c>
      <c r="B4388" s="31" t="s">
        <v>16286</v>
      </c>
      <c r="C4388" s="31" t="s">
        <v>16287</v>
      </c>
      <c r="D4388" s="32">
        <v>44057</v>
      </c>
      <c r="E4388" s="31" t="s">
        <v>16288</v>
      </c>
      <c r="F4388" s="31" t="s">
        <v>15563</v>
      </c>
      <c r="G4388" s="33">
        <v>-1234</v>
      </c>
      <c r="H4388" s="33">
        <v>-1234</v>
      </c>
      <c r="I4388" s="31" t="s">
        <v>9762</v>
      </c>
      <c r="J4388" s="31" t="s">
        <v>9763</v>
      </c>
      <c r="K4388" s="33">
        <v>-1234</v>
      </c>
      <c r="L4388" s="31" t="s">
        <v>9764</v>
      </c>
      <c r="M4388" t="e">
        <f t="shared" si="190"/>
        <v>#VALUE!</v>
      </c>
    </row>
    <row r="4389" spans="1:13" hidden="1">
      <c r="A4389" s="31" t="s">
        <v>9757</v>
      </c>
      <c r="B4389" s="31" t="s">
        <v>16289</v>
      </c>
      <c r="C4389" s="31" t="s">
        <v>16290</v>
      </c>
      <c r="D4389" s="32">
        <v>44057</v>
      </c>
      <c r="E4389" s="31" t="s">
        <v>16291</v>
      </c>
      <c r="F4389" s="31" t="s">
        <v>15562</v>
      </c>
      <c r="G4389" s="33">
        <v>1290</v>
      </c>
      <c r="H4389" s="33">
        <v>1290</v>
      </c>
      <c r="I4389" s="31" t="s">
        <v>9762</v>
      </c>
      <c r="J4389" s="31" t="s">
        <v>9763</v>
      </c>
      <c r="K4389" s="33">
        <v>1290</v>
      </c>
      <c r="L4389" s="31" t="s">
        <v>9764</v>
      </c>
      <c r="M4389" t="e">
        <f t="shared" si="190"/>
        <v>#VALUE!</v>
      </c>
    </row>
    <row r="4390" spans="1:13" hidden="1">
      <c r="A4390" s="31" t="s">
        <v>9757</v>
      </c>
      <c r="B4390" s="31" t="s">
        <v>16289</v>
      </c>
      <c r="C4390" s="31" t="s">
        <v>16290</v>
      </c>
      <c r="D4390" s="32">
        <v>44057</v>
      </c>
      <c r="E4390" s="31" t="s">
        <v>16291</v>
      </c>
      <c r="F4390" s="31" t="s">
        <v>15563</v>
      </c>
      <c r="G4390" s="33">
        <v>-1290</v>
      </c>
      <c r="H4390" s="33">
        <v>-1290</v>
      </c>
      <c r="I4390" s="31" t="s">
        <v>9762</v>
      </c>
      <c r="J4390" s="31" t="s">
        <v>9763</v>
      </c>
      <c r="K4390" s="33">
        <v>-1290</v>
      </c>
      <c r="L4390" s="31" t="s">
        <v>9764</v>
      </c>
      <c r="M4390" t="e">
        <f t="shared" si="190"/>
        <v>#VALUE!</v>
      </c>
    </row>
    <row r="4391" spans="1:13" hidden="1">
      <c r="A4391" s="31" t="s">
        <v>9757</v>
      </c>
      <c r="B4391" s="31" t="s">
        <v>16292</v>
      </c>
      <c r="C4391" s="31" t="s">
        <v>16293</v>
      </c>
      <c r="D4391" s="32">
        <v>44057</v>
      </c>
      <c r="E4391" s="31" t="s">
        <v>16294</v>
      </c>
      <c r="F4391" s="31" t="s">
        <v>15562</v>
      </c>
      <c r="G4391" s="33">
        <v>380</v>
      </c>
      <c r="H4391" s="33">
        <v>380</v>
      </c>
      <c r="I4391" s="31" t="s">
        <v>9762</v>
      </c>
      <c r="J4391" s="31" t="s">
        <v>9763</v>
      </c>
      <c r="K4391" s="33">
        <v>380</v>
      </c>
      <c r="L4391" s="31" t="s">
        <v>9764</v>
      </c>
      <c r="M4391" t="e">
        <f t="shared" si="190"/>
        <v>#VALUE!</v>
      </c>
    </row>
    <row r="4392" spans="1:13" hidden="1">
      <c r="A4392" s="31" t="s">
        <v>9757</v>
      </c>
      <c r="B4392" s="31" t="s">
        <v>16292</v>
      </c>
      <c r="C4392" s="31" t="s">
        <v>16293</v>
      </c>
      <c r="D4392" s="32">
        <v>44057</v>
      </c>
      <c r="E4392" s="31" t="s">
        <v>16294</v>
      </c>
      <c r="F4392" s="31" t="s">
        <v>15563</v>
      </c>
      <c r="G4392" s="33">
        <v>-380</v>
      </c>
      <c r="H4392" s="33">
        <v>-380</v>
      </c>
      <c r="I4392" s="31" t="s">
        <v>9762</v>
      </c>
      <c r="J4392" s="31" t="s">
        <v>9763</v>
      </c>
      <c r="K4392" s="33">
        <v>-380</v>
      </c>
      <c r="L4392" s="31" t="s">
        <v>9764</v>
      </c>
      <c r="M4392" t="e">
        <f t="shared" si="190"/>
        <v>#VALUE!</v>
      </c>
    </row>
    <row r="4393" spans="1:13" hidden="1">
      <c r="A4393" s="31" t="s">
        <v>9757</v>
      </c>
      <c r="B4393" s="31" t="s">
        <v>16295</v>
      </c>
      <c r="C4393" s="31" t="s">
        <v>16296</v>
      </c>
      <c r="D4393" s="32">
        <v>44057</v>
      </c>
      <c r="E4393" s="31" t="s">
        <v>16297</v>
      </c>
      <c r="F4393" s="31" t="s">
        <v>15562</v>
      </c>
      <c r="G4393" s="33">
        <v>2760</v>
      </c>
      <c r="H4393" s="33">
        <v>2760</v>
      </c>
      <c r="I4393" s="31" t="s">
        <v>9762</v>
      </c>
      <c r="J4393" s="31" t="s">
        <v>9763</v>
      </c>
      <c r="K4393" s="33">
        <v>2760</v>
      </c>
      <c r="L4393" s="31" t="s">
        <v>9764</v>
      </c>
      <c r="M4393" t="e">
        <f t="shared" si="190"/>
        <v>#VALUE!</v>
      </c>
    </row>
    <row r="4394" spans="1:13" hidden="1">
      <c r="A4394" s="31" t="s">
        <v>9757</v>
      </c>
      <c r="B4394" s="31" t="s">
        <v>16295</v>
      </c>
      <c r="C4394" s="31" t="s">
        <v>16296</v>
      </c>
      <c r="D4394" s="32">
        <v>44057</v>
      </c>
      <c r="E4394" s="31" t="s">
        <v>16297</v>
      </c>
      <c r="F4394" s="31" t="s">
        <v>15563</v>
      </c>
      <c r="G4394" s="33">
        <v>-2760</v>
      </c>
      <c r="H4394" s="33">
        <v>-2760</v>
      </c>
      <c r="I4394" s="31" t="s">
        <v>9762</v>
      </c>
      <c r="J4394" s="31" t="s">
        <v>9763</v>
      </c>
      <c r="K4394" s="33">
        <v>-2760</v>
      </c>
      <c r="L4394" s="31" t="s">
        <v>9764</v>
      </c>
      <c r="M4394" t="e">
        <f t="shared" si="190"/>
        <v>#VALUE!</v>
      </c>
    </row>
    <row r="4395" spans="1:13" hidden="1">
      <c r="A4395" s="31" t="s">
        <v>9757</v>
      </c>
      <c r="B4395" s="31" t="s">
        <v>16298</v>
      </c>
      <c r="C4395" s="31" t="s">
        <v>16299</v>
      </c>
      <c r="D4395" s="32">
        <v>44057</v>
      </c>
      <c r="E4395" s="31" t="s">
        <v>16300</v>
      </c>
      <c r="F4395" s="31" t="s">
        <v>15562</v>
      </c>
      <c r="G4395" s="33">
        <v>2988</v>
      </c>
      <c r="H4395" s="33">
        <v>2988</v>
      </c>
      <c r="I4395" s="31" t="s">
        <v>9762</v>
      </c>
      <c r="J4395" s="31" t="s">
        <v>9763</v>
      </c>
      <c r="K4395" s="33">
        <v>2988</v>
      </c>
      <c r="L4395" s="31" t="s">
        <v>9764</v>
      </c>
      <c r="M4395" t="e">
        <f t="shared" si="190"/>
        <v>#VALUE!</v>
      </c>
    </row>
    <row r="4396" spans="1:13" hidden="1">
      <c r="A4396" s="31" t="s">
        <v>9757</v>
      </c>
      <c r="B4396" s="31" t="s">
        <v>16298</v>
      </c>
      <c r="C4396" s="31" t="s">
        <v>16299</v>
      </c>
      <c r="D4396" s="32">
        <v>44057</v>
      </c>
      <c r="E4396" s="31" t="s">
        <v>16300</v>
      </c>
      <c r="F4396" s="31" t="s">
        <v>15563</v>
      </c>
      <c r="G4396" s="33">
        <v>-2988</v>
      </c>
      <c r="H4396" s="33">
        <v>-2988</v>
      </c>
      <c r="I4396" s="31" t="s">
        <v>9762</v>
      </c>
      <c r="J4396" s="31" t="s">
        <v>9763</v>
      </c>
      <c r="K4396" s="33">
        <v>-2988</v>
      </c>
      <c r="L4396" s="31" t="s">
        <v>9764</v>
      </c>
      <c r="M4396" t="e">
        <f t="shared" si="190"/>
        <v>#VALUE!</v>
      </c>
    </row>
    <row r="4397" spans="1:13" hidden="1">
      <c r="A4397" s="31" t="s">
        <v>9757</v>
      </c>
      <c r="B4397" s="31" t="s">
        <v>16301</v>
      </c>
      <c r="C4397" s="31" t="s">
        <v>16302</v>
      </c>
      <c r="D4397" s="32">
        <v>44064</v>
      </c>
      <c r="E4397" s="31" t="s">
        <v>16303</v>
      </c>
      <c r="F4397" s="31" t="s">
        <v>15562</v>
      </c>
      <c r="G4397" s="33">
        <v>5000</v>
      </c>
      <c r="H4397" s="33">
        <v>5000</v>
      </c>
      <c r="I4397" s="31" t="s">
        <v>9762</v>
      </c>
      <c r="J4397" s="31" t="s">
        <v>9763</v>
      </c>
      <c r="K4397" s="33">
        <v>5000</v>
      </c>
      <c r="L4397" s="31" t="s">
        <v>9764</v>
      </c>
      <c r="M4397" t="e">
        <f t="shared" si="190"/>
        <v>#VALUE!</v>
      </c>
    </row>
    <row r="4398" spans="1:13" hidden="1">
      <c r="A4398" s="31" t="s">
        <v>9757</v>
      </c>
      <c r="B4398" s="31" t="s">
        <v>16301</v>
      </c>
      <c r="C4398" s="31" t="s">
        <v>16302</v>
      </c>
      <c r="D4398" s="32">
        <v>44064</v>
      </c>
      <c r="E4398" s="31" t="s">
        <v>16303</v>
      </c>
      <c r="F4398" s="31" t="s">
        <v>15563</v>
      </c>
      <c r="G4398" s="33">
        <v>-5000</v>
      </c>
      <c r="H4398" s="33">
        <v>-5000</v>
      </c>
      <c r="I4398" s="31" t="s">
        <v>9762</v>
      </c>
      <c r="J4398" s="31" t="s">
        <v>9763</v>
      </c>
      <c r="K4398" s="33">
        <v>-5000</v>
      </c>
      <c r="L4398" s="31" t="s">
        <v>9764</v>
      </c>
      <c r="M4398" t="e">
        <f t="shared" si="190"/>
        <v>#VALUE!</v>
      </c>
    </row>
    <row r="4399" spans="1:13" hidden="1">
      <c r="A4399" s="31" t="s">
        <v>9757</v>
      </c>
      <c r="B4399" s="31" t="s">
        <v>16304</v>
      </c>
      <c r="C4399" s="31" t="s">
        <v>16305</v>
      </c>
      <c r="D4399" s="32">
        <v>44064</v>
      </c>
      <c r="E4399" s="31" t="s">
        <v>16306</v>
      </c>
      <c r="F4399" s="31" t="s">
        <v>15562</v>
      </c>
      <c r="G4399" s="33">
        <v>3361</v>
      </c>
      <c r="H4399" s="33">
        <v>3361</v>
      </c>
      <c r="I4399" s="31" t="s">
        <v>9762</v>
      </c>
      <c r="J4399" s="31" t="s">
        <v>9763</v>
      </c>
      <c r="K4399" s="33">
        <v>3361</v>
      </c>
      <c r="L4399" s="31" t="s">
        <v>9764</v>
      </c>
      <c r="M4399" t="e">
        <f t="shared" si="190"/>
        <v>#VALUE!</v>
      </c>
    </row>
    <row r="4400" spans="1:13" hidden="1">
      <c r="A4400" s="31" t="s">
        <v>9757</v>
      </c>
      <c r="B4400" s="31" t="s">
        <v>16304</v>
      </c>
      <c r="C4400" s="31" t="s">
        <v>16305</v>
      </c>
      <c r="D4400" s="32">
        <v>44064</v>
      </c>
      <c r="E4400" s="31" t="s">
        <v>16306</v>
      </c>
      <c r="F4400" s="31" t="s">
        <v>15563</v>
      </c>
      <c r="G4400" s="33">
        <v>-3361</v>
      </c>
      <c r="H4400" s="33">
        <v>-3361</v>
      </c>
      <c r="I4400" s="31" t="s">
        <v>9762</v>
      </c>
      <c r="J4400" s="31" t="s">
        <v>9763</v>
      </c>
      <c r="K4400" s="33">
        <v>-3361</v>
      </c>
      <c r="L4400" s="31" t="s">
        <v>9764</v>
      </c>
      <c r="M4400" t="e">
        <f t="shared" si="190"/>
        <v>#VALUE!</v>
      </c>
    </row>
    <row r="4401" spans="1:13" hidden="1">
      <c r="A4401" s="31" t="s">
        <v>9757</v>
      </c>
      <c r="B4401" s="31" t="s">
        <v>16307</v>
      </c>
      <c r="C4401" s="31" t="s">
        <v>16308</v>
      </c>
      <c r="D4401" s="32">
        <v>44064</v>
      </c>
      <c r="E4401" s="31" t="s">
        <v>16309</v>
      </c>
      <c r="F4401" s="31" t="s">
        <v>15562</v>
      </c>
      <c r="G4401" s="33">
        <v>1020</v>
      </c>
      <c r="H4401" s="33">
        <v>1020</v>
      </c>
      <c r="I4401" s="31" t="s">
        <v>9762</v>
      </c>
      <c r="J4401" s="31" t="s">
        <v>9763</v>
      </c>
      <c r="K4401" s="33">
        <v>1020</v>
      </c>
      <c r="L4401" s="31" t="s">
        <v>9764</v>
      </c>
      <c r="M4401" t="e">
        <f t="shared" si="190"/>
        <v>#VALUE!</v>
      </c>
    </row>
    <row r="4402" spans="1:13" hidden="1">
      <c r="A4402" s="31" t="s">
        <v>9757</v>
      </c>
      <c r="B4402" s="31" t="s">
        <v>16307</v>
      </c>
      <c r="C4402" s="31" t="s">
        <v>16308</v>
      </c>
      <c r="D4402" s="32">
        <v>44064</v>
      </c>
      <c r="E4402" s="31" t="s">
        <v>16309</v>
      </c>
      <c r="F4402" s="31" t="s">
        <v>15563</v>
      </c>
      <c r="G4402" s="33">
        <v>-1020</v>
      </c>
      <c r="H4402" s="33">
        <v>-1020</v>
      </c>
      <c r="I4402" s="31" t="s">
        <v>9762</v>
      </c>
      <c r="J4402" s="31" t="s">
        <v>9763</v>
      </c>
      <c r="K4402" s="33">
        <v>-1020</v>
      </c>
      <c r="L4402" s="31" t="s">
        <v>9764</v>
      </c>
      <c r="M4402" t="e">
        <f t="shared" si="190"/>
        <v>#VALUE!</v>
      </c>
    </row>
    <row r="4403" spans="1:13" hidden="1">
      <c r="A4403" s="31" t="s">
        <v>9757</v>
      </c>
      <c r="B4403" s="31" t="s">
        <v>16310</v>
      </c>
      <c r="C4403" s="31" t="s">
        <v>16311</v>
      </c>
      <c r="D4403" s="32">
        <v>44064</v>
      </c>
      <c r="E4403" s="31" t="s">
        <v>16312</v>
      </c>
      <c r="F4403" s="31" t="s">
        <v>15562</v>
      </c>
      <c r="G4403" s="33">
        <v>562.5</v>
      </c>
      <c r="H4403" s="33">
        <v>562.5</v>
      </c>
      <c r="I4403" s="31" t="s">
        <v>9762</v>
      </c>
      <c r="J4403" s="31" t="s">
        <v>9763</v>
      </c>
      <c r="K4403" s="33">
        <v>562.5</v>
      </c>
      <c r="L4403" s="31" t="s">
        <v>9764</v>
      </c>
      <c r="M4403" t="e">
        <f t="shared" si="190"/>
        <v>#VALUE!</v>
      </c>
    </row>
    <row r="4404" spans="1:13" hidden="1">
      <c r="A4404" s="31" t="s">
        <v>9757</v>
      </c>
      <c r="B4404" s="31" t="s">
        <v>16310</v>
      </c>
      <c r="C4404" s="31" t="s">
        <v>16311</v>
      </c>
      <c r="D4404" s="32">
        <v>44064</v>
      </c>
      <c r="E4404" s="31" t="s">
        <v>16312</v>
      </c>
      <c r="F4404" s="31" t="s">
        <v>15563</v>
      </c>
      <c r="G4404" s="33">
        <v>-562.5</v>
      </c>
      <c r="H4404" s="33">
        <v>-562.5</v>
      </c>
      <c r="I4404" s="31" t="s">
        <v>9762</v>
      </c>
      <c r="J4404" s="31" t="s">
        <v>9763</v>
      </c>
      <c r="K4404" s="33">
        <v>-562.5</v>
      </c>
      <c r="L4404" s="31" t="s">
        <v>9764</v>
      </c>
      <c r="M4404" t="e">
        <f t="shared" si="190"/>
        <v>#VALUE!</v>
      </c>
    </row>
    <row r="4405" spans="1:13" hidden="1">
      <c r="A4405" s="31" t="s">
        <v>9757</v>
      </c>
      <c r="B4405" s="31" t="s">
        <v>16313</v>
      </c>
      <c r="C4405" s="31" t="s">
        <v>16314</v>
      </c>
      <c r="D4405" s="32">
        <v>44064</v>
      </c>
      <c r="E4405" s="31" t="s">
        <v>16315</v>
      </c>
      <c r="F4405" s="31" t="s">
        <v>15562</v>
      </c>
      <c r="G4405" s="33">
        <v>1500</v>
      </c>
      <c r="H4405" s="33">
        <v>1500</v>
      </c>
      <c r="I4405" s="31" t="s">
        <v>9762</v>
      </c>
      <c r="J4405" s="31" t="s">
        <v>9763</v>
      </c>
      <c r="K4405" s="33">
        <v>1500</v>
      </c>
      <c r="L4405" s="31" t="s">
        <v>9764</v>
      </c>
      <c r="M4405" t="e">
        <f t="shared" si="190"/>
        <v>#VALUE!</v>
      </c>
    </row>
    <row r="4406" spans="1:13" hidden="1">
      <c r="A4406" s="31" t="s">
        <v>9757</v>
      </c>
      <c r="B4406" s="31" t="s">
        <v>16313</v>
      </c>
      <c r="C4406" s="31" t="s">
        <v>16314</v>
      </c>
      <c r="D4406" s="32">
        <v>44064</v>
      </c>
      <c r="E4406" s="31" t="s">
        <v>16315</v>
      </c>
      <c r="F4406" s="31" t="s">
        <v>15563</v>
      </c>
      <c r="G4406" s="33">
        <v>-1500</v>
      </c>
      <c r="H4406" s="33">
        <v>-1500</v>
      </c>
      <c r="I4406" s="31" t="s">
        <v>9762</v>
      </c>
      <c r="J4406" s="31" t="s">
        <v>9763</v>
      </c>
      <c r="K4406" s="33">
        <v>-1500</v>
      </c>
      <c r="L4406" s="31" t="s">
        <v>9764</v>
      </c>
      <c r="M4406" t="e">
        <f t="shared" si="190"/>
        <v>#VALUE!</v>
      </c>
    </row>
    <row r="4407" spans="1:13" hidden="1">
      <c r="A4407" s="31" t="s">
        <v>9757</v>
      </c>
      <c r="B4407" s="31" t="s">
        <v>16316</v>
      </c>
      <c r="C4407" s="31" t="s">
        <v>16317</v>
      </c>
      <c r="D4407" s="32">
        <v>44071</v>
      </c>
      <c r="E4407" s="31" t="s">
        <v>16318</v>
      </c>
      <c r="F4407" s="31" t="s">
        <v>15562</v>
      </c>
      <c r="G4407" s="33">
        <v>90</v>
      </c>
      <c r="H4407" s="33">
        <v>90</v>
      </c>
      <c r="I4407" s="31" t="s">
        <v>9762</v>
      </c>
      <c r="J4407" s="31" t="s">
        <v>9763</v>
      </c>
      <c r="K4407" s="33">
        <v>90</v>
      </c>
      <c r="L4407" s="31" t="s">
        <v>9764</v>
      </c>
      <c r="M4407" t="e">
        <f t="shared" si="190"/>
        <v>#VALUE!</v>
      </c>
    </row>
    <row r="4408" spans="1:13" hidden="1">
      <c r="A4408" s="31" t="s">
        <v>9757</v>
      </c>
      <c r="B4408" s="31" t="s">
        <v>16316</v>
      </c>
      <c r="C4408" s="31" t="s">
        <v>16317</v>
      </c>
      <c r="D4408" s="32">
        <v>44071</v>
      </c>
      <c r="E4408" s="31" t="s">
        <v>16318</v>
      </c>
      <c r="F4408" s="31" t="s">
        <v>15563</v>
      </c>
      <c r="G4408" s="33">
        <v>-90</v>
      </c>
      <c r="H4408" s="33">
        <v>-90</v>
      </c>
      <c r="I4408" s="31" t="s">
        <v>9762</v>
      </c>
      <c r="J4408" s="31" t="s">
        <v>9763</v>
      </c>
      <c r="K4408" s="33">
        <v>-90</v>
      </c>
      <c r="L4408" s="31" t="s">
        <v>9764</v>
      </c>
      <c r="M4408" t="e">
        <f t="shared" si="190"/>
        <v>#VALUE!</v>
      </c>
    </row>
    <row r="4409" spans="1:13" hidden="1">
      <c r="A4409" s="31" t="s">
        <v>9757</v>
      </c>
      <c r="B4409" s="31" t="s">
        <v>16319</v>
      </c>
      <c r="C4409" s="31" t="s">
        <v>16320</v>
      </c>
      <c r="D4409" s="32">
        <v>44071</v>
      </c>
      <c r="E4409" s="31" t="s">
        <v>16321</v>
      </c>
      <c r="F4409" s="31" t="s">
        <v>15562</v>
      </c>
      <c r="G4409" s="33">
        <v>5930</v>
      </c>
      <c r="H4409" s="33">
        <v>5930</v>
      </c>
      <c r="I4409" s="31" t="s">
        <v>9762</v>
      </c>
      <c r="J4409" s="31" t="s">
        <v>9763</v>
      </c>
      <c r="K4409" s="33">
        <v>5930</v>
      </c>
      <c r="L4409" s="31" t="s">
        <v>9764</v>
      </c>
      <c r="M4409" t="e">
        <f t="shared" si="190"/>
        <v>#VALUE!</v>
      </c>
    </row>
    <row r="4410" spans="1:13" hidden="1">
      <c r="A4410" s="31" t="s">
        <v>9757</v>
      </c>
      <c r="B4410" s="31" t="s">
        <v>16319</v>
      </c>
      <c r="C4410" s="31" t="s">
        <v>16320</v>
      </c>
      <c r="D4410" s="32">
        <v>44071</v>
      </c>
      <c r="E4410" s="31" t="s">
        <v>16321</v>
      </c>
      <c r="F4410" s="31" t="s">
        <v>15563</v>
      </c>
      <c r="G4410" s="33">
        <v>-5930</v>
      </c>
      <c r="H4410" s="33">
        <v>-5930</v>
      </c>
      <c r="I4410" s="31" t="s">
        <v>9762</v>
      </c>
      <c r="J4410" s="31" t="s">
        <v>9763</v>
      </c>
      <c r="K4410" s="33">
        <v>-5930</v>
      </c>
      <c r="L4410" s="31" t="s">
        <v>9764</v>
      </c>
      <c r="M4410" t="e">
        <f t="shared" si="190"/>
        <v>#VALUE!</v>
      </c>
    </row>
    <row r="4411" spans="1:13" hidden="1">
      <c r="A4411" s="31" t="s">
        <v>9757</v>
      </c>
      <c r="B4411" s="31" t="s">
        <v>16322</v>
      </c>
      <c r="C4411" s="31" t="s">
        <v>16323</v>
      </c>
      <c r="D4411" s="32">
        <v>44071</v>
      </c>
      <c r="E4411" s="31" t="s">
        <v>16324</v>
      </c>
      <c r="F4411" s="31" t="s">
        <v>15562</v>
      </c>
      <c r="G4411" s="33">
        <v>1999</v>
      </c>
      <c r="H4411" s="33">
        <v>1999</v>
      </c>
      <c r="I4411" s="31" t="s">
        <v>9762</v>
      </c>
      <c r="J4411" s="31" t="s">
        <v>9763</v>
      </c>
      <c r="K4411" s="33">
        <v>1999</v>
      </c>
      <c r="L4411" s="31" t="s">
        <v>9764</v>
      </c>
      <c r="M4411" t="e">
        <f t="shared" si="190"/>
        <v>#VALUE!</v>
      </c>
    </row>
    <row r="4412" spans="1:13" hidden="1">
      <c r="A4412" s="31" t="s">
        <v>9757</v>
      </c>
      <c r="B4412" s="31" t="s">
        <v>16322</v>
      </c>
      <c r="C4412" s="31" t="s">
        <v>16323</v>
      </c>
      <c r="D4412" s="32">
        <v>44071</v>
      </c>
      <c r="E4412" s="31" t="s">
        <v>16324</v>
      </c>
      <c r="F4412" s="31" t="s">
        <v>15563</v>
      </c>
      <c r="G4412" s="33">
        <v>-1999</v>
      </c>
      <c r="H4412" s="33">
        <v>-1999</v>
      </c>
      <c r="I4412" s="31" t="s">
        <v>9762</v>
      </c>
      <c r="J4412" s="31" t="s">
        <v>9763</v>
      </c>
      <c r="K4412" s="33">
        <v>-1999</v>
      </c>
      <c r="L4412" s="31" t="s">
        <v>9764</v>
      </c>
      <c r="M4412" t="e">
        <f t="shared" si="190"/>
        <v>#VALUE!</v>
      </c>
    </row>
    <row r="4413" spans="1:13" hidden="1">
      <c r="A4413" s="31" t="s">
        <v>9757</v>
      </c>
      <c r="B4413" s="31" t="s">
        <v>16325</v>
      </c>
      <c r="C4413" s="31" t="s">
        <v>16326</v>
      </c>
      <c r="D4413" s="32">
        <v>44071</v>
      </c>
      <c r="E4413" s="31" t="s">
        <v>16327</v>
      </c>
      <c r="F4413" s="31" t="s">
        <v>15562</v>
      </c>
      <c r="G4413" s="33">
        <v>5000</v>
      </c>
      <c r="H4413" s="33">
        <v>5000</v>
      </c>
      <c r="I4413" s="31" t="s">
        <v>9762</v>
      </c>
      <c r="J4413" s="31" t="s">
        <v>9763</v>
      </c>
      <c r="K4413" s="33">
        <v>5000</v>
      </c>
      <c r="L4413" s="31" t="s">
        <v>9764</v>
      </c>
      <c r="M4413" t="e">
        <f t="shared" si="190"/>
        <v>#VALUE!</v>
      </c>
    </row>
    <row r="4414" spans="1:13" hidden="1">
      <c r="A4414" s="31" t="s">
        <v>9757</v>
      </c>
      <c r="B4414" s="31" t="s">
        <v>16325</v>
      </c>
      <c r="C4414" s="31" t="s">
        <v>16326</v>
      </c>
      <c r="D4414" s="32">
        <v>44071</v>
      </c>
      <c r="E4414" s="31" t="s">
        <v>16327</v>
      </c>
      <c r="F4414" s="31" t="s">
        <v>15563</v>
      </c>
      <c r="G4414" s="33">
        <v>-5000</v>
      </c>
      <c r="H4414" s="33">
        <v>-5000</v>
      </c>
      <c r="I4414" s="31" t="s">
        <v>9762</v>
      </c>
      <c r="J4414" s="31" t="s">
        <v>9763</v>
      </c>
      <c r="K4414" s="33">
        <v>-5000</v>
      </c>
      <c r="L4414" s="31" t="s">
        <v>9764</v>
      </c>
      <c r="M4414" t="e">
        <f t="shared" si="190"/>
        <v>#VALUE!</v>
      </c>
    </row>
    <row r="4415" spans="1:13" hidden="1">
      <c r="A4415" s="31" t="s">
        <v>9757</v>
      </c>
      <c r="B4415" s="31" t="s">
        <v>16328</v>
      </c>
      <c r="C4415" s="31" t="s">
        <v>16329</v>
      </c>
      <c r="D4415" s="32">
        <v>44071</v>
      </c>
      <c r="E4415" s="31" t="s">
        <v>16330</v>
      </c>
      <c r="F4415" s="31" t="s">
        <v>15562</v>
      </c>
      <c r="G4415" s="33">
        <v>3590</v>
      </c>
      <c r="H4415" s="33">
        <v>3590</v>
      </c>
      <c r="I4415" s="31" t="s">
        <v>9762</v>
      </c>
      <c r="J4415" s="31" t="s">
        <v>9763</v>
      </c>
      <c r="K4415" s="33">
        <v>3590</v>
      </c>
      <c r="L4415" s="31" t="s">
        <v>9764</v>
      </c>
      <c r="M4415" t="e">
        <f t="shared" si="190"/>
        <v>#VALUE!</v>
      </c>
    </row>
    <row r="4416" spans="1:13" hidden="1">
      <c r="A4416" s="31" t="s">
        <v>9757</v>
      </c>
      <c r="B4416" s="31" t="s">
        <v>16328</v>
      </c>
      <c r="C4416" s="31" t="s">
        <v>16329</v>
      </c>
      <c r="D4416" s="32">
        <v>44071</v>
      </c>
      <c r="E4416" s="31" t="s">
        <v>16330</v>
      </c>
      <c r="F4416" s="31" t="s">
        <v>15563</v>
      </c>
      <c r="G4416" s="33">
        <v>-3590</v>
      </c>
      <c r="H4416" s="33">
        <v>-3590</v>
      </c>
      <c r="I4416" s="31" t="s">
        <v>9762</v>
      </c>
      <c r="J4416" s="31" t="s">
        <v>9763</v>
      </c>
      <c r="K4416" s="33">
        <v>-3590</v>
      </c>
      <c r="L4416" s="31" t="s">
        <v>9764</v>
      </c>
      <c r="M4416" t="e">
        <f t="shared" si="190"/>
        <v>#VALUE!</v>
      </c>
    </row>
    <row r="4417" spans="1:13" hidden="1">
      <c r="A4417" s="31" t="s">
        <v>9757</v>
      </c>
      <c r="B4417" s="31" t="s">
        <v>16331</v>
      </c>
      <c r="C4417" s="31" t="s">
        <v>16332</v>
      </c>
      <c r="D4417" s="32">
        <v>44071</v>
      </c>
      <c r="E4417" s="31" t="s">
        <v>16333</v>
      </c>
      <c r="F4417" s="31" t="s">
        <v>15562</v>
      </c>
      <c r="G4417" s="33">
        <v>13333</v>
      </c>
      <c r="H4417" s="33">
        <v>13333</v>
      </c>
      <c r="I4417" s="31" t="s">
        <v>9762</v>
      </c>
      <c r="J4417" s="31" t="s">
        <v>9763</v>
      </c>
      <c r="K4417" s="33">
        <v>13333</v>
      </c>
      <c r="L4417" s="31" t="s">
        <v>9764</v>
      </c>
      <c r="M4417" t="e">
        <f t="shared" si="190"/>
        <v>#VALUE!</v>
      </c>
    </row>
    <row r="4418" spans="1:13" hidden="1">
      <c r="A4418" s="31" t="s">
        <v>9757</v>
      </c>
      <c r="B4418" s="31" t="s">
        <v>16331</v>
      </c>
      <c r="C4418" s="31" t="s">
        <v>16332</v>
      </c>
      <c r="D4418" s="32">
        <v>44071</v>
      </c>
      <c r="E4418" s="31" t="s">
        <v>16333</v>
      </c>
      <c r="F4418" s="31" t="s">
        <v>15563</v>
      </c>
      <c r="G4418" s="33">
        <v>-13333</v>
      </c>
      <c r="H4418" s="33">
        <v>-13333</v>
      </c>
      <c r="I4418" s="31" t="s">
        <v>9762</v>
      </c>
      <c r="J4418" s="31" t="s">
        <v>9763</v>
      </c>
      <c r="K4418" s="33">
        <v>-13333</v>
      </c>
      <c r="L4418" s="31" t="s">
        <v>9764</v>
      </c>
      <c r="M4418" t="e">
        <f t="shared" si="190"/>
        <v>#VALUE!</v>
      </c>
    </row>
    <row r="4419" spans="1:13" hidden="1">
      <c r="A4419" s="31" t="s">
        <v>9757</v>
      </c>
      <c r="B4419" s="31" t="s">
        <v>16334</v>
      </c>
      <c r="C4419" s="31" t="s">
        <v>16335</v>
      </c>
      <c r="D4419" s="32">
        <v>44071</v>
      </c>
      <c r="E4419" s="31" t="s">
        <v>16336</v>
      </c>
      <c r="F4419" s="31" t="s">
        <v>15562</v>
      </c>
      <c r="G4419" s="33">
        <v>5000</v>
      </c>
      <c r="H4419" s="33">
        <v>5000</v>
      </c>
      <c r="I4419" s="31" t="s">
        <v>9762</v>
      </c>
      <c r="J4419" s="31" t="s">
        <v>9763</v>
      </c>
      <c r="K4419" s="33">
        <v>5000</v>
      </c>
      <c r="L4419" s="31" t="s">
        <v>9764</v>
      </c>
      <c r="M4419" t="e">
        <f t="shared" ref="M4419:M4482" si="191">FIND("PO",E4419)</f>
        <v>#VALUE!</v>
      </c>
    </row>
    <row r="4420" spans="1:13" hidden="1">
      <c r="A4420" s="31" t="s">
        <v>9757</v>
      </c>
      <c r="B4420" s="31" t="s">
        <v>16334</v>
      </c>
      <c r="C4420" s="31" t="s">
        <v>16335</v>
      </c>
      <c r="D4420" s="32">
        <v>44071</v>
      </c>
      <c r="E4420" s="31" t="s">
        <v>16336</v>
      </c>
      <c r="F4420" s="31" t="s">
        <v>15563</v>
      </c>
      <c r="G4420" s="33">
        <v>-5000</v>
      </c>
      <c r="H4420" s="33">
        <v>-5000</v>
      </c>
      <c r="I4420" s="31" t="s">
        <v>9762</v>
      </c>
      <c r="J4420" s="31" t="s">
        <v>9763</v>
      </c>
      <c r="K4420" s="33">
        <v>-5000</v>
      </c>
      <c r="L4420" s="31" t="s">
        <v>9764</v>
      </c>
      <c r="M4420" t="e">
        <f t="shared" si="191"/>
        <v>#VALUE!</v>
      </c>
    </row>
    <row r="4421" spans="1:13" hidden="1">
      <c r="A4421" s="31" t="s">
        <v>9757</v>
      </c>
      <c r="B4421" s="31" t="s">
        <v>16337</v>
      </c>
      <c r="C4421" s="31" t="s">
        <v>16338</v>
      </c>
      <c r="D4421" s="32">
        <v>44071</v>
      </c>
      <c r="E4421" s="31" t="s">
        <v>16339</v>
      </c>
      <c r="F4421" s="31" t="s">
        <v>15562</v>
      </c>
      <c r="G4421" s="33">
        <v>367</v>
      </c>
      <c r="H4421" s="33">
        <v>367</v>
      </c>
      <c r="I4421" s="31" t="s">
        <v>9762</v>
      </c>
      <c r="J4421" s="31" t="s">
        <v>9763</v>
      </c>
      <c r="K4421" s="33">
        <v>367</v>
      </c>
      <c r="L4421" s="31" t="s">
        <v>9764</v>
      </c>
      <c r="M4421" t="e">
        <f t="shared" si="191"/>
        <v>#VALUE!</v>
      </c>
    </row>
    <row r="4422" spans="1:13" hidden="1">
      <c r="A4422" s="31" t="s">
        <v>9757</v>
      </c>
      <c r="B4422" s="31" t="s">
        <v>16337</v>
      </c>
      <c r="C4422" s="31" t="s">
        <v>16338</v>
      </c>
      <c r="D4422" s="32">
        <v>44071</v>
      </c>
      <c r="E4422" s="31" t="s">
        <v>16339</v>
      </c>
      <c r="F4422" s="31" t="s">
        <v>15563</v>
      </c>
      <c r="G4422" s="33">
        <v>-367</v>
      </c>
      <c r="H4422" s="33">
        <v>-367</v>
      </c>
      <c r="I4422" s="31" t="s">
        <v>9762</v>
      </c>
      <c r="J4422" s="31" t="s">
        <v>9763</v>
      </c>
      <c r="K4422" s="33">
        <v>-367</v>
      </c>
      <c r="L4422" s="31" t="s">
        <v>9764</v>
      </c>
      <c r="M4422" t="e">
        <f t="shared" si="191"/>
        <v>#VALUE!</v>
      </c>
    </row>
    <row r="4423" spans="1:13" hidden="1">
      <c r="A4423" s="31" t="s">
        <v>9757</v>
      </c>
      <c r="B4423" s="31" t="s">
        <v>16340</v>
      </c>
      <c r="C4423" s="31" t="s">
        <v>16341</v>
      </c>
      <c r="D4423" s="32">
        <v>44071</v>
      </c>
      <c r="E4423" s="31" t="s">
        <v>16342</v>
      </c>
      <c r="F4423" s="31" t="s">
        <v>15562</v>
      </c>
      <c r="G4423" s="33">
        <v>1212</v>
      </c>
      <c r="H4423" s="33">
        <v>1212</v>
      </c>
      <c r="I4423" s="31" t="s">
        <v>9762</v>
      </c>
      <c r="J4423" s="31" t="s">
        <v>9763</v>
      </c>
      <c r="K4423" s="33">
        <v>1212</v>
      </c>
      <c r="L4423" s="31" t="s">
        <v>9764</v>
      </c>
      <c r="M4423" t="e">
        <f t="shared" si="191"/>
        <v>#VALUE!</v>
      </c>
    </row>
    <row r="4424" spans="1:13" hidden="1">
      <c r="A4424" s="31" t="s">
        <v>9757</v>
      </c>
      <c r="B4424" s="31" t="s">
        <v>16340</v>
      </c>
      <c r="C4424" s="31" t="s">
        <v>16341</v>
      </c>
      <c r="D4424" s="32">
        <v>44071</v>
      </c>
      <c r="E4424" s="31" t="s">
        <v>16342</v>
      </c>
      <c r="F4424" s="31" t="s">
        <v>15563</v>
      </c>
      <c r="G4424" s="33">
        <v>-1212</v>
      </c>
      <c r="H4424" s="33">
        <v>-1212</v>
      </c>
      <c r="I4424" s="31" t="s">
        <v>9762</v>
      </c>
      <c r="J4424" s="31" t="s">
        <v>9763</v>
      </c>
      <c r="K4424" s="33">
        <v>-1212</v>
      </c>
      <c r="L4424" s="31" t="s">
        <v>9764</v>
      </c>
      <c r="M4424" t="e">
        <f t="shared" si="191"/>
        <v>#VALUE!</v>
      </c>
    </row>
    <row r="4425" spans="1:13" hidden="1">
      <c r="A4425" s="31" t="s">
        <v>9757</v>
      </c>
      <c r="B4425" s="31" t="s">
        <v>16343</v>
      </c>
      <c r="C4425" s="31" t="s">
        <v>16344</v>
      </c>
      <c r="D4425" s="32">
        <v>44071</v>
      </c>
      <c r="E4425" s="31" t="s">
        <v>16345</v>
      </c>
      <c r="F4425" s="31" t="s">
        <v>15562</v>
      </c>
      <c r="G4425" s="33">
        <v>2300</v>
      </c>
      <c r="H4425" s="33">
        <v>2300</v>
      </c>
      <c r="I4425" s="31" t="s">
        <v>9762</v>
      </c>
      <c r="J4425" s="31" t="s">
        <v>9763</v>
      </c>
      <c r="K4425" s="33">
        <v>2300</v>
      </c>
      <c r="L4425" s="31" t="s">
        <v>9764</v>
      </c>
      <c r="M4425" t="e">
        <f t="shared" si="191"/>
        <v>#VALUE!</v>
      </c>
    </row>
    <row r="4426" spans="1:13" hidden="1">
      <c r="A4426" s="31" t="s">
        <v>9757</v>
      </c>
      <c r="B4426" s="31" t="s">
        <v>16343</v>
      </c>
      <c r="C4426" s="31" t="s">
        <v>16344</v>
      </c>
      <c r="D4426" s="32">
        <v>44071</v>
      </c>
      <c r="E4426" s="31" t="s">
        <v>16345</v>
      </c>
      <c r="F4426" s="31" t="s">
        <v>15563</v>
      </c>
      <c r="G4426" s="33">
        <v>-2300</v>
      </c>
      <c r="H4426" s="33">
        <v>-2300</v>
      </c>
      <c r="I4426" s="31" t="s">
        <v>9762</v>
      </c>
      <c r="J4426" s="31" t="s">
        <v>9763</v>
      </c>
      <c r="K4426" s="33">
        <v>-2300</v>
      </c>
      <c r="L4426" s="31" t="s">
        <v>9764</v>
      </c>
      <c r="M4426" t="e">
        <f t="shared" si="191"/>
        <v>#VALUE!</v>
      </c>
    </row>
    <row r="4427" spans="1:13" hidden="1">
      <c r="A4427" s="31" t="s">
        <v>9757</v>
      </c>
      <c r="B4427" s="31" t="s">
        <v>16346</v>
      </c>
      <c r="C4427" s="31" t="s">
        <v>16347</v>
      </c>
      <c r="D4427" s="32">
        <v>44071</v>
      </c>
      <c r="E4427" s="31" t="s">
        <v>16348</v>
      </c>
      <c r="F4427" s="31" t="s">
        <v>15562</v>
      </c>
      <c r="G4427" s="33">
        <v>2535</v>
      </c>
      <c r="H4427" s="33">
        <v>2535</v>
      </c>
      <c r="I4427" s="31" t="s">
        <v>9762</v>
      </c>
      <c r="J4427" s="31" t="s">
        <v>9763</v>
      </c>
      <c r="K4427" s="33">
        <v>2535</v>
      </c>
      <c r="L4427" s="31" t="s">
        <v>9764</v>
      </c>
      <c r="M4427" t="e">
        <f t="shared" si="191"/>
        <v>#VALUE!</v>
      </c>
    </row>
    <row r="4428" spans="1:13" hidden="1">
      <c r="A4428" s="31" t="s">
        <v>9757</v>
      </c>
      <c r="B4428" s="31" t="s">
        <v>16346</v>
      </c>
      <c r="C4428" s="31" t="s">
        <v>16347</v>
      </c>
      <c r="D4428" s="32">
        <v>44071</v>
      </c>
      <c r="E4428" s="31" t="s">
        <v>16348</v>
      </c>
      <c r="F4428" s="31" t="s">
        <v>15563</v>
      </c>
      <c r="G4428" s="33">
        <v>-2535</v>
      </c>
      <c r="H4428" s="33">
        <v>-2535</v>
      </c>
      <c r="I4428" s="31" t="s">
        <v>9762</v>
      </c>
      <c r="J4428" s="31" t="s">
        <v>9763</v>
      </c>
      <c r="K4428" s="33">
        <v>-2535</v>
      </c>
      <c r="L4428" s="31" t="s">
        <v>9764</v>
      </c>
      <c r="M4428" t="e">
        <f t="shared" si="191"/>
        <v>#VALUE!</v>
      </c>
    </row>
    <row r="4429" spans="1:13" hidden="1">
      <c r="A4429" s="31" t="s">
        <v>9757</v>
      </c>
      <c r="B4429" s="31" t="s">
        <v>16349</v>
      </c>
      <c r="C4429" s="31" t="s">
        <v>16350</v>
      </c>
      <c r="D4429" s="32">
        <v>44077</v>
      </c>
      <c r="E4429" s="31" t="s">
        <v>16351</v>
      </c>
      <c r="F4429" s="31" t="s">
        <v>15562</v>
      </c>
      <c r="G4429" s="33">
        <v>1800</v>
      </c>
      <c r="H4429" s="33">
        <v>1800</v>
      </c>
      <c r="I4429" s="31" t="s">
        <v>9762</v>
      </c>
      <c r="J4429" s="31" t="s">
        <v>9763</v>
      </c>
      <c r="K4429" s="33">
        <v>1800</v>
      </c>
      <c r="L4429" s="31" t="s">
        <v>9764</v>
      </c>
      <c r="M4429" t="e">
        <f t="shared" si="191"/>
        <v>#VALUE!</v>
      </c>
    </row>
    <row r="4430" spans="1:13" hidden="1">
      <c r="A4430" s="31" t="s">
        <v>9757</v>
      </c>
      <c r="B4430" s="31" t="s">
        <v>16349</v>
      </c>
      <c r="C4430" s="31" t="s">
        <v>16350</v>
      </c>
      <c r="D4430" s="32">
        <v>44077</v>
      </c>
      <c r="E4430" s="31" t="s">
        <v>16351</v>
      </c>
      <c r="F4430" s="31" t="s">
        <v>15563</v>
      </c>
      <c r="G4430" s="33">
        <v>-1800</v>
      </c>
      <c r="H4430" s="33">
        <v>-1800</v>
      </c>
      <c r="I4430" s="31" t="s">
        <v>9762</v>
      </c>
      <c r="J4430" s="31" t="s">
        <v>9763</v>
      </c>
      <c r="K4430" s="33">
        <v>-1800</v>
      </c>
      <c r="L4430" s="31" t="s">
        <v>9764</v>
      </c>
      <c r="M4430" t="e">
        <f t="shared" si="191"/>
        <v>#VALUE!</v>
      </c>
    </row>
    <row r="4431" spans="1:13" hidden="1">
      <c r="A4431" s="31" t="s">
        <v>9757</v>
      </c>
      <c r="B4431" s="31" t="s">
        <v>16352</v>
      </c>
      <c r="C4431" s="31" t="s">
        <v>16353</v>
      </c>
      <c r="D4431" s="32">
        <v>44077</v>
      </c>
      <c r="E4431" s="31" t="s">
        <v>16354</v>
      </c>
      <c r="F4431" s="31" t="s">
        <v>15562</v>
      </c>
      <c r="G4431" s="33">
        <v>10000</v>
      </c>
      <c r="H4431" s="33">
        <v>10000</v>
      </c>
      <c r="I4431" s="31" t="s">
        <v>9762</v>
      </c>
      <c r="J4431" s="31" t="s">
        <v>9763</v>
      </c>
      <c r="K4431" s="33">
        <v>10000</v>
      </c>
      <c r="L4431" s="31" t="s">
        <v>9764</v>
      </c>
      <c r="M4431" t="e">
        <f t="shared" si="191"/>
        <v>#VALUE!</v>
      </c>
    </row>
    <row r="4432" spans="1:13" hidden="1">
      <c r="A4432" s="31" t="s">
        <v>9757</v>
      </c>
      <c r="B4432" s="31" t="s">
        <v>16352</v>
      </c>
      <c r="C4432" s="31" t="s">
        <v>16353</v>
      </c>
      <c r="D4432" s="32">
        <v>44077</v>
      </c>
      <c r="E4432" s="31" t="s">
        <v>16354</v>
      </c>
      <c r="F4432" s="31" t="s">
        <v>15563</v>
      </c>
      <c r="G4432" s="33">
        <v>-10000</v>
      </c>
      <c r="H4432" s="33">
        <v>-10000</v>
      </c>
      <c r="I4432" s="31" t="s">
        <v>9762</v>
      </c>
      <c r="J4432" s="31" t="s">
        <v>9763</v>
      </c>
      <c r="K4432" s="33">
        <v>-10000</v>
      </c>
      <c r="L4432" s="31" t="s">
        <v>9764</v>
      </c>
      <c r="M4432" t="e">
        <f t="shared" si="191"/>
        <v>#VALUE!</v>
      </c>
    </row>
    <row r="4433" spans="1:13" hidden="1">
      <c r="A4433" s="31" t="s">
        <v>9757</v>
      </c>
      <c r="B4433" s="31" t="s">
        <v>16355</v>
      </c>
      <c r="C4433" s="31" t="s">
        <v>16356</v>
      </c>
      <c r="D4433" s="32">
        <v>44077</v>
      </c>
      <c r="E4433" s="31" t="s">
        <v>16357</v>
      </c>
      <c r="F4433" s="31" t="s">
        <v>15562</v>
      </c>
      <c r="G4433" s="33">
        <v>4881</v>
      </c>
      <c r="H4433" s="33">
        <v>4881</v>
      </c>
      <c r="I4433" s="31" t="s">
        <v>9762</v>
      </c>
      <c r="J4433" s="31" t="s">
        <v>9763</v>
      </c>
      <c r="K4433" s="33">
        <v>4881</v>
      </c>
      <c r="L4433" s="31" t="s">
        <v>9764</v>
      </c>
      <c r="M4433" t="e">
        <f t="shared" si="191"/>
        <v>#VALUE!</v>
      </c>
    </row>
    <row r="4434" spans="1:13" hidden="1">
      <c r="A4434" s="31" t="s">
        <v>9757</v>
      </c>
      <c r="B4434" s="31" t="s">
        <v>16355</v>
      </c>
      <c r="C4434" s="31" t="s">
        <v>16356</v>
      </c>
      <c r="D4434" s="32">
        <v>44077</v>
      </c>
      <c r="E4434" s="31" t="s">
        <v>16357</v>
      </c>
      <c r="F4434" s="31" t="s">
        <v>15563</v>
      </c>
      <c r="G4434" s="33">
        <v>-4881</v>
      </c>
      <c r="H4434" s="33">
        <v>-4881</v>
      </c>
      <c r="I4434" s="31" t="s">
        <v>9762</v>
      </c>
      <c r="J4434" s="31" t="s">
        <v>9763</v>
      </c>
      <c r="K4434" s="33">
        <v>-4881</v>
      </c>
      <c r="L4434" s="31" t="s">
        <v>9764</v>
      </c>
      <c r="M4434" t="e">
        <f t="shared" si="191"/>
        <v>#VALUE!</v>
      </c>
    </row>
    <row r="4435" spans="1:13" hidden="1">
      <c r="A4435" s="31" t="s">
        <v>9757</v>
      </c>
      <c r="B4435" s="31" t="s">
        <v>16358</v>
      </c>
      <c r="C4435" s="31" t="s">
        <v>16359</v>
      </c>
      <c r="D4435" s="32">
        <v>44077</v>
      </c>
      <c r="E4435" s="31" t="s">
        <v>16360</v>
      </c>
      <c r="F4435" s="31" t="s">
        <v>15562</v>
      </c>
      <c r="G4435" s="33">
        <v>2700</v>
      </c>
      <c r="H4435" s="33">
        <v>2700</v>
      </c>
      <c r="I4435" s="31" t="s">
        <v>9762</v>
      </c>
      <c r="J4435" s="31" t="s">
        <v>9763</v>
      </c>
      <c r="K4435" s="33">
        <v>2700</v>
      </c>
      <c r="L4435" s="31" t="s">
        <v>9764</v>
      </c>
      <c r="M4435" t="e">
        <f t="shared" si="191"/>
        <v>#VALUE!</v>
      </c>
    </row>
    <row r="4436" spans="1:13" hidden="1">
      <c r="A4436" s="31" t="s">
        <v>9757</v>
      </c>
      <c r="B4436" s="31" t="s">
        <v>16358</v>
      </c>
      <c r="C4436" s="31" t="s">
        <v>16359</v>
      </c>
      <c r="D4436" s="32">
        <v>44077</v>
      </c>
      <c r="E4436" s="31" t="s">
        <v>16360</v>
      </c>
      <c r="F4436" s="31" t="s">
        <v>15563</v>
      </c>
      <c r="G4436" s="33">
        <v>-2700</v>
      </c>
      <c r="H4436" s="33">
        <v>-2700</v>
      </c>
      <c r="I4436" s="31" t="s">
        <v>9762</v>
      </c>
      <c r="J4436" s="31" t="s">
        <v>9763</v>
      </c>
      <c r="K4436" s="33">
        <v>-2700</v>
      </c>
      <c r="L4436" s="31" t="s">
        <v>9764</v>
      </c>
      <c r="M4436" t="e">
        <f t="shared" si="191"/>
        <v>#VALUE!</v>
      </c>
    </row>
    <row r="4437" spans="1:13" hidden="1">
      <c r="A4437" s="31" t="s">
        <v>9757</v>
      </c>
      <c r="B4437" s="31" t="s">
        <v>16361</v>
      </c>
      <c r="C4437" s="31" t="s">
        <v>16362</v>
      </c>
      <c r="D4437" s="32">
        <v>44077</v>
      </c>
      <c r="E4437" s="31" t="s">
        <v>16363</v>
      </c>
      <c r="F4437" s="31" t="s">
        <v>15562</v>
      </c>
      <c r="G4437" s="33">
        <v>3900</v>
      </c>
      <c r="H4437" s="33">
        <v>3900</v>
      </c>
      <c r="I4437" s="31" t="s">
        <v>9762</v>
      </c>
      <c r="J4437" s="31" t="s">
        <v>9763</v>
      </c>
      <c r="K4437" s="33">
        <v>3900</v>
      </c>
      <c r="L4437" s="31" t="s">
        <v>9764</v>
      </c>
      <c r="M4437" t="e">
        <f t="shared" si="191"/>
        <v>#VALUE!</v>
      </c>
    </row>
    <row r="4438" spans="1:13" hidden="1">
      <c r="A4438" s="31" t="s">
        <v>9757</v>
      </c>
      <c r="B4438" s="31" t="s">
        <v>16361</v>
      </c>
      <c r="C4438" s="31" t="s">
        <v>16362</v>
      </c>
      <c r="D4438" s="32">
        <v>44077</v>
      </c>
      <c r="E4438" s="31" t="s">
        <v>16363</v>
      </c>
      <c r="F4438" s="31" t="s">
        <v>15563</v>
      </c>
      <c r="G4438" s="33">
        <v>-3900</v>
      </c>
      <c r="H4438" s="33">
        <v>-3900</v>
      </c>
      <c r="I4438" s="31" t="s">
        <v>9762</v>
      </c>
      <c r="J4438" s="31" t="s">
        <v>9763</v>
      </c>
      <c r="K4438" s="33">
        <v>-3900</v>
      </c>
      <c r="L4438" s="31" t="s">
        <v>9764</v>
      </c>
      <c r="M4438" t="e">
        <f t="shared" si="191"/>
        <v>#VALUE!</v>
      </c>
    </row>
    <row r="4439" spans="1:13" hidden="1">
      <c r="A4439" s="31" t="s">
        <v>9757</v>
      </c>
      <c r="B4439" s="31" t="s">
        <v>16364</v>
      </c>
      <c r="C4439" s="31" t="s">
        <v>16365</v>
      </c>
      <c r="D4439" s="32">
        <v>44077</v>
      </c>
      <c r="E4439" s="31" t="s">
        <v>16366</v>
      </c>
      <c r="F4439" s="31" t="s">
        <v>15562</v>
      </c>
      <c r="G4439" s="33">
        <v>7608</v>
      </c>
      <c r="H4439" s="33">
        <v>7608</v>
      </c>
      <c r="I4439" s="31" t="s">
        <v>9762</v>
      </c>
      <c r="J4439" s="31" t="s">
        <v>9763</v>
      </c>
      <c r="K4439" s="33">
        <v>7608</v>
      </c>
      <c r="L4439" s="31" t="s">
        <v>9764</v>
      </c>
      <c r="M4439" t="e">
        <f t="shared" si="191"/>
        <v>#VALUE!</v>
      </c>
    </row>
    <row r="4440" spans="1:13" hidden="1">
      <c r="A4440" s="31" t="s">
        <v>9757</v>
      </c>
      <c r="B4440" s="31" t="s">
        <v>16364</v>
      </c>
      <c r="C4440" s="31" t="s">
        <v>16365</v>
      </c>
      <c r="D4440" s="32">
        <v>44077</v>
      </c>
      <c r="E4440" s="31" t="s">
        <v>16366</v>
      </c>
      <c r="F4440" s="31" t="s">
        <v>15563</v>
      </c>
      <c r="G4440" s="33">
        <v>-7608</v>
      </c>
      <c r="H4440" s="33">
        <v>-7608</v>
      </c>
      <c r="I4440" s="31" t="s">
        <v>9762</v>
      </c>
      <c r="J4440" s="31" t="s">
        <v>9763</v>
      </c>
      <c r="K4440" s="33">
        <v>-7608</v>
      </c>
      <c r="L4440" s="31" t="s">
        <v>9764</v>
      </c>
      <c r="M4440" t="e">
        <f t="shared" si="191"/>
        <v>#VALUE!</v>
      </c>
    </row>
    <row r="4441" spans="1:13" hidden="1">
      <c r="A4441" s="31" t="s">
        <v>9757</v>
      </c>
      <c r="B4441" s="31" t="s">
        <v>16367</v>
      </c>
      <c r="C4441" s="31" t="s">
        <v>16368</v>
      </c>
      <c r="D4441" s="32">
        <v>44077</v>
      </c>
      <c r="E4441" s="31" t="s">
        <v>16369</v>
      </c>
      <c r="F4441" s="31" t="s">
        <v>15562</v>
      </c>
      <c r="G4441" s="33">
        <v>3120</v>
      </c>
      <c r="H4441" s="33">
        <v>3120</v>
      </c>
      <c r="I4441" s="31" t="s">
        <v>9762</v>
      </c>
      <c r="J4441" s="31" t="s">
        <v>9763</v>
      </c>
      <c r="K4441" s="33">
        <v>3120</v>
      </c>
      <c r="L4441" s="31" t="s">
        <v>9764</v>
      </c>
      <c r="M4441" t="e">
        <f t="shared" si="191"/>
        <v>#VALUE!</v>
      </c>
    </row>
    <row r="4442" spans="1:13" hidden="1">
      <c r="A4442" s="31" t="s">
        <v>9757</v>
      </c>
      <c r="B4442" s="31" t="s">
        <v>16367</v>
      </c>
      <c r="C4442" s="31" t="s">
        <v>16368</v>
      </c>
      <c r="D4442" s="32">
        <v>44077</v>
      </c>
      <c r="E4442" s="31" t="s">
        <v>16369</v>
      </c>
      <c r="F4442" s="31" t="s">
        <v>15563</v>
      </c>
      <c r="G4442" s="33">
        <v>-3120</v>
      </c>
      <c r="H4442" s="33">
        <v>-3120</v>
      </c>
      <c r="I4442" s="31" t="s">
        <v>9762</v>
      </c>
      <c r="J4442" s="31" t="s">
        <v>9763</v>
      </c>
      <c r="K4442" s="33">
        <v>-3120</v>
      </c>
      <c r="L4442" s="31" t="s">
        <v>9764</v>
      </c>
      <c r="M4442" t="e">
        <f t="shared" si="191"/>
        <v>#VALUE!</v>
      </c>
    </row>
    <row r="4443" spans="1:13" hidden="1">
      <c r="A4443" s="31" t="s">
        <v>9757</v>
      </c>
      <c r="B4443" s="31" t="s">
        <v>16370</v>
      </c>
      <c r="C4443" s="31" t="s">
        <v>16371</v>
      </c>
      <c r="D4443" s="32">
        <v>44077</v>
      </c>
      <c r="E4443" s="31" t="s">
        <v>16372</v>
      </c>
      <c r="F4443" s="31" t="s">
        <v>15562</v>
      </c>
      <c r="G4443" s="33">
        <v>922</v>
      </c>
      <c r="H4443" s="33">
        <v>922</v>
      </c>
      <c r="I4443" s="31" t="s">
        <v>9762</v>
      </c>
      <c r="J4443" s="31" t="s">
        <v>9763</v>
      </c>
      <c r="K4443" s="33">
        <v>922</v>
      </c>
      <c r="L4443" s="31" t="s">
        <v>9764</v>
      </c>
      <c r="M4443" t="e">
        <f t="shared" si="191"/>
        <v>#VALUE!</v>
      </c>
    </row>
    <row r="4444" spans="1:13" hidden="1">
      <c r="A4444" s="31" t="s">
        <v>9757</v>
      </c>
      <c r="B4444" s="31" t="s">
        <v>16370</v>
      </c>
      <c r="C4444" s="31" t="s">
        <v>16371</v>
      </c>
      <c r="D4444" s="32">
        <v>44077</v>
      </c>
      <c r="E4444" s="31" t="s">
        <v>16372</v>
      </c>
      <c r="F4444" s="31" t="s">
        <v>15563</v>
      </c>
      <c r="G4444" s="33">
        <v>-922</v>
      </c>
      <c r="H4444" s="33">
        <v>-922</v>
      </c>
      <c r="I4444" s="31" t="s">
        <v>9762</v>
      </c>
      <c r="J4444" s="31" t="s">
        <v>9763</v>
      </c>
      <c r="K4444" s="33">
        <v>-922</v>
      </c>
      <c r="L4444" s="31" t="s">
        <v>9764</v>
      </c>
      <c r="M4444" t="e">
        <f t="shared" si="191"/>
        <v>#VALUE!</v>
      </c>
    </row>
    <row r="4445" spans="1:13" hidden="1">
      <c r="A4445" s="31" t="s">
        <v>9757</v>
      </c>
      <c r="B4445" s="31" t="s">
        <v>16373</v>
      </c>
      <c r="C4445" s="31" t="s">
        <v>16374</v>
      </c>
      <c r="D4445" s="32">
        <v>44077</v>
      </c>
      <c r="E4445" s="31" t="s">
        <v>16375</v>
      </c>
      <c r="F4445" s="31" t="s">
        <v>15562</v>
      </c>
      <c r="G4445" s="33">
        <v>480</v>
      </c>
      <c r="H4445" s="33">
        <v>480</v>
      </c>
      <c r="I4445" s="31" t="s">
        <v>9762</v>
      </c>
      <c r="J4445" s="31" t="s">
        <v>9763</v>
      </c>
      <c r="K4445" s="33">
        <v>480</v>
      </c>
      <c r="L4445" s="31" t="s">
        <v>9764</v>
      </c>
      <c r="M4445" t="e">
        <f t="shared" si="191"/>
        <v>#VALUE!</v>
      </c>
    </row>
    <row r="4446" spans="1:13" hidden="1">
      <c r="A4446" s="31" t="s">
        <v>9757</v>
      </c>
      <c r="B4446" s="31" t="s">
        <v>16373</v>
      </c>
      <c r="C4446" s="31" t="s">
        <v>16374</v>
      </c>
      <c r="D4446" s="32">
        <v>44077</v>
      </c>
      <c r="E4446" s="31" t="s">
        <v>16375</v>
      </c>
      <c r="F4446" s="31" t="s">
        <v>15563</v>
      </c>
      <c r="G4446" s="33">
        <v>-480</v>
      </c>
      <c r="H4446" s="33">
        <v>-480</v>
      </c>
      <c r="I4446" s="31" t="s">
        <v>9762</v>
      </c>
      <c r="J4446" s="31" t="s">
        <v>9763</v>
      </c>
      <c r="K4446" s="33">
        <v>-480</v>
      </c>
      <c r="L4446" s="31" t="s">
        <v>9764</v>
      </c>
      <c r="M4446" t="e">
        <f t="shared" si="191"/>
        <v>#VALUE!</v>
      </c>
    </row>
    <row r="4447" spans="1:13" hidden="1">
      <c r="A4447" s="31" t="s">
        <v>9757</v>
      </c>
      <c r="B4447" s="31" t="s">
        <v>16376</v>
      </c>
      <c r="C4447" s="31" t="s">
        <v>16377</v>
      </c>
      <c r="D4447" s="32">
        <v>44077</v>
      </c>
      <c r="E4447" s="31" t="s">
        <v>16378</v>
      </c>
      <c r="F4447" s="31" t="s">
        <v>15562</v>
      </c>
      <c r="G4447" s="33">
        <v>2450</v>
      </c>
      <c r="H4447" s="33">
        <v>2450</v>
      </c>
      <c r="I4447" s="31" t="s">
        <v>9762</v>
      </c>
      <c r="J4447" s="31" t="s">
        <v>9763</v>
      </c>
      <c r="K4447" s="33">
        <v>2450</v>
      </c>
      <c r="L4447" s="31" t="s">
        <v>9764</v>
      </c>
      <c r="M4447" t="e">
        <f t="shared" si="191"/>
        <v>#VALUE!</v>
      </c>
    </row>
    <row r="4448" spans="1:13" hidden="1">
      <c r="A4448" s="31" t="s">
        <v>9757</v>
      </c>
      <c r="B4448" s="31" t="s">
        <v>16376</v>
      </c>
      <c r="C4448" s="31" t="s">
        <v>16377</v>
      </c>
      <c r="D4448" s="32">
        <v>44077</v>
      </c>
      <c r="E4448" s="31" t="s">
        <v>16378</v>
      </c>
      <c r="F4448" s="31" t="s">
        <v>15563</v>
      </c>
      <c r="G4448" s="33">
        <v>-2450</v>
      </c>
      <c r="H4448" s="33">
        <v>-2450</v>
      </c>
      <c r="I4448" s="31" t="s">
        <v>9762</v>
      </c>
      <c r="J4448" s="31" t="s">
        <v>9763</v>
      </c>
      <c r="K4448" s="33">
        <v>-2450</v>
      </c>
      <c r="L4448" s="31" t="s">
        <v>9764</v>
      </c>
      <c r="M4448" t="e">
        <f t="shared" si="191"/>
        <v>#VALUE!</v>
      </c>
    </row>
    <row r="4449" spans="1:13" hidden="1">
      <c r="A4449" s="31" t="s">
        <v>9757</v>
      </c>
      <c r="B4449" s="31" t="s">
        <v>16379</v>
      </c>
      <c r="C4449" s="31" t="s">
        <v>16380</v>
      </c>
      <c r="D4449" s="32">
        <v>44085</v>
      </c>
      <c r="E4449" s="31" t="s">
        <v>16381</v>
      </c>
      <c r="F4449" s="31" t="s">
        <v>15562</v>
      </c>
      <c r="G4449" s="33">
        <v>5930</v>
      </c>
      <c r="H4449" s="33">
        <v>5930</v>
      </c>
      <c r="I4449" s="31" t="s">
        <v>9762</v>
      </c>
      <c r="J4449" s="31" t="s">
        <v>9763</v>
      </c>
      <c r="K4449" s="33">
        <v>5930</v>
      </c>
      <c r="L4449" s="31" t="s">
        <v>9764</v>
      </c>
      <c r="M4449" t="e">
        <f t="shared" si="191"/>
        <v>#VALUE!</v>
      </c>
    </row>
    <row r="4450" spans="1:13" hidden="1">
      <c r="A4450" s="31" t="s">
        <v>9757</v>
      </c>
      <c r="B4450" s="31" t="s">
        <v>16379</v>
      </c>
      <c r="C4450" s="31" t="s">
        <v>16380</v>
      </c>
      <c r="D4450" s="32">
        <v>44085</v>
      </c>
      <c r="E4450" s="31" t="s">
        <v>16381</v>
      </c>
      <c r="F4450" s="31" t="s">
        <v>15563</v>
      </c>
      <c r="G4450" s="33">
        <v>-5930</v>
      </c>
      <c r="H4450" s="33">
        <v>-5930</v>
      </c>
      <c r="I4450" s="31" t="s">
        <v>9762</v>
      </c>
      <c r="J4450" s="31" t="s">
        <v>9763</v>
      </c>
      <c r="K4450" s="33">
        <v>-5930</v>
      </c>
      <c r="L4450" s="31" t="s">
        <v>9764</v>
      </c>
      <c r="M4450" t="e">
        <f t="shared" si="191"/>
        <v>#VALUE!</v>
      </c>
    </row>
    <row r="4451" spans="1:13" hidden="1">
      <c r="A4451" s="31" t="s">
        <v>9757</v>
      </c>
      <c r="B4451" s="31" t="s">
        <v>16382</v>
      </c>
      <c r="C4451" s="31" t="s">
        <v>16383</v>
      </c>
      <c r="D4451" s="32">
        <v>44085</v>
      </c>
      <c r="E4451" s="31" t="s">
        <v>16384</v>
      </c>
      <c r="F4451" s="31" t="s">
        <v>15562</v>
      </c>
      <c r="G4451" s="33">
        <v>6900</v>
      </c>
      <c r="H4451" s="33">
        <v>6900</v>
      </c>
      <c r="I4451" s="31" t="s">
        <v>9762</v>
      </c>
      <c r="J4451" s="31" t="s">
        <v>9763</v>
      </c>
      <c r="K4451" s="33">
        <v>6900</v>
      </c>
      <c r="L4451" s="31" t="s">
        <v>9764</v>
      </c>
      <c r="M4451" t="e">
        <f t="shared" si="191"/>
        <v>#VALUE!</v>
      </c>
    </row>
    <row r="4452" spans="1:13" hidden="1">
      <c r="A4452" s="31" t="s">
        <v>9757</v>
      </c>
      <c r="B4452" s="31" t="s">
        <v>16382</v>
      </c>
      <c r="C4452" s="31" t="s">
        <v>16383</v>
      </c>
      <c r="D4452" s="32">
        <v>44085</v>
      </c>
      <c r="E4452" s="31" t="s">
        <v>16384</v>
      </c>
      <c r="F4452" s="31" t="s">
        <v>15563</v>
      </c>
      <c r="G4452" s="33">
        <v>-6900</v>
      </c>
      <c r="H4452" s="33">
        <v>-6900</v>
      </c>
      <c r="I4452" s="31" t="s">
        <v>9762</v>
      </c>
      <c r="J4452" s="31" t="s">
        <v>9763</v>
      </c>
      <c r="K4452" s="33">
        <v>-6900</v>
      </c>
      <c r="L4452" s="31" t="s">
        <v>9764</v>
      </c>
      <c r="M4452" t="e">
        <f t="shared" si="191"/>
        <v>#VALUE!</v>
      </c>
    </row>
    <row r="4453" spans="1:13" hidden="1">
      <c r="A4453" s="31" t="s">
        <v>9757</v>
      </c>
      <c r="B4453" s="31" t="s">
        <v>16385</v>
      </c>
      <c r="C4453" s="31" t="s">
        <v>16386</v>
      </c>
      <c r="D4453" s="32">
        <v>44085</v>
      </c>
      <c r="E4453" s="31" t="s">
        <v>16387</v>
      </c>
      <c r="F4453" s="31" t="s">
        <v>15562</v>
      </c>
      <c r="G4453" s="33">
        <v>4592</v>
      </c>
      <c r="H4453" s="33">
        <v>4592</v>
      </c>
      <c r="I4453" s="31" t="s">
        <v>9762</v>
      </c>
      <c r="J4453" s="31" t="s">
        <v>9763</v>
      </c>
      <c r="K4453" s="33">
        <v>4592</v>
      </c>
      <c r="L4453" s="31" t="s">
        <v>9764</v>
      </c>
      <c r="M4453" t="e">
        <f t="shared" si="191"/>
        <v>#VALUE!</v>
      </c>
    </row>
    <row r="4454" spans="1:13" hidden="1">
      <c r="A4454" s="31" t="s">
        <v>9757</v>
      </c>
      <c r="B4454" s="31" t="s">
        <v>16385</v>
      </c>
      <c r="C4454" s="31" t="s">
        <v>16386</v>
      </c>
      <c r="D4454" s="32">
        <v>44085</v>
      </c>
      <c r="E4454" s="31" t="s">
        <v>16387</v>
      </c>
      <c r="F4454" s="31" t="s">
        <v>15563</v>
      </c>
      <c r="G4454" s="33">
        <v>-4592</v>
      </c>
      <c r="H4454" s="33">
        <v>-4592</v>
      </c>
      <c r="I4454" s="31" t="s">
        <v>9762</v>
      </c>
      <c r="J4454" s="31" t="s">
        <v>9763</v>
      </c>
      <c r="K4454" s="33">
        <v>-4592</v>
      </c>
      <c r="L4454" s="31" t="s">
        <v>9764</v>
      </c>
      <c r="M4454" t="e">
        <f t="shared" si="191"/>
        <v>#VALUE!</v>
      </c>
    </row>
    <row r="4455" spans="1:13" hidden="1">
      <c r="A4455" s="31" t="s">
        <v>9757</v>
      </c>
      <c r="B4455" s="31" t="s">
        <v>16388</v>
      </c>
      <c r="C4455" s="31" t="s">
        <v>16389</v>
      </c>
      <c r="D4455" s="32">
        <v>44085</v>
      </c>
      <c r="E4455" s="31" t="s">
        <v>16390</v>
      </c>
      <c r="F4455" s="31" t="s">
        <v>15562</v>
      </c>
      <c r="G4455" s="33">
        <v>3954</v>
      </c>
      <c r="H4455" s="33">
        <v>3954</v>
      </c>
      <c r="I4455" s="31" t="s">
        <v>9762</v>
      </c>
      <c r="J4455" s="31" t="s">
        <v>9763</v>
      </c>
      <c r="K4455" s="33">
        <v>3954</v>
      </c>
      <c r="L4455" s="31" t="s">
        <v>9764</v>
      </c>
      <c r="M4455" t="e">
        <f t="shared" si="191"/>
        <v>#VALUE!</v>
      </c>
    </row>
    <row r="4456" spans="1:13" hidden="1">
      <c r="A4456" s="31" t="s">
        <v>9757</v>
      </c>
      <c r="B4456" s="31" t="s">
        <v>16388</v>
      </c>
      <c r="C4456" s="31" t="s">
        <v>16389</v>
      </c>
      <c r="D4456" s="32">
        <v>44085</v>
      </c>
      <c r="E4456" s="31" t="s">
        <v>16390</v>
      </c>
      <c r="F4456" s="31" t="s">
        <v>15563</v>
      </c>
      <c r="G4456" s="33">
        <v>-3954</v>
      </c>
      <c r="H4456" s="33">
        <v>-3954</v>
      </c>
      <c r="I4456" s="31" t="s">
        <v>9762</v>
      </c>
      <c r="J4456" s="31" t="s">
        <v>9763</v>
      </c>
      <c r="K4456" s="33">
        <v>-3954</v>
      </c>
      <c r="L4456" s="31" t="s">
        <v>9764</v>
      </c>
      <c r="M4456" t="e">
        <f t="shared" si="191"/>
        <v>#VALUE!</v>
      </c>
    </row>
    <row r="4457" spans="1:13" hidden="1">
      <c r="A4457" s="31" t="s">
        <v>9757</v>
      </c>
      <c r="B4457" s="31" t="s">
        <v>16391</v>
      </c>
      <c r="C4457" s="31" t="s">
        <v>16392</v>
      </c>
      <c r="D4457" s="32">
        <v>44085</v>
      </c>
      <c r="E4457" s="31" t="s">
        <v>16393</v>
      </c>
      <c r="F4457" s="31" t="s">
        <v>15562</v>
      </c>
      <c r="G4457" s="33">
        <v>839</v>
      </c>
      <c r="H4457" s="33">
        <v>839</v>
      </c>
      <c r="I4457" s="31" t="s">
        <v>9762</v>
      </c>
      <c r="J4457" s="31" t="s">
        <v>9763</v>
      </c>
      <c r="K4457" s="33">
        <v>839</v>
      </c>
      <c r="L4457" s="31" t="s">
        <v>9764</v>
      </c>
      <c r="M4457" t="e">
        <f t="shared" si="191"/>
        <v>#VALUE!</v>
      </c>
    </row>
    <row r="4458" spans="1:13" hidden="1">
      <c r="A4458" s="31" t="s">
        <v>9757</v>
      </c>
      <c r="B4458" s="31" t="s">
        <v>16391</v>
      </c>
      <c r="C4458" s="31" t="s">
        <v>16392</v>
      </c>
      <c r="D4458" s="32">
        <v>44085</v>
      </c>
      <c r="E4458" s="31" t="s">
        <v>16393</v>
      </c>
      <c r="F4458" s="31" t="s">
        <v>15563</v>
      </c>
      <c r="G4458" s="33">
        <v>-839</v>
      </c>
      <c r="H4458" s="33">
        <v>-839</v>
      </c>
      <c r="I4458" s="31" t="s">
        <v>9762</v>
      </c>
      <c r="J4458" s="31" t="s">
        <v>9763</v>
      </c>
      <c r="K4458" s="33">
        <v>-839</v>
      </c>
      <c r="L4458" s="31" t="s">
        <v>9764</v>
      </c>
      <c r="M4458" t="e">
        <f t="shared" si="191"/>
        <v>#VALUE!</v>
      </c>
    </row>
    <row r="4459" spans="1:13" hidden="1">
      <c r="A4459" s="31" t="s">
        <v>9757</v>
      </c>
      <c r="B4459" s="31" t="s">
        <v>16394</v>
      </c>
      <c r="C4459" s="31" t="s">
        <v>16395</v>
      </c>
      <c r="D4459" s="32">
        <v>44085</v>
      </c>
      <c r="E4459" s="31" t="s">
        <v>16396</v>
      </c>
      <c r="F4459" s="31" t="s">
        <v>15562</v>
      </c>
      <c r="G4459" s="33">
        <v>2150</v>
      </c>
      <c r="H4459" s="33">
        <v>2150</v>
      </c>
      <c r="I4459" s="31" t="s">
        <v>9762</v>
      </c>
      <c r="J4459" s="31" t="s">
        <v>9763</v>
      </c>
      <c r="K4459" s="33">
        <v>2150</v>
      </c>
      <c r="L4459" s="31" t="s">
        <v>9764</v>
      </c>
      <c r="M4459" t="e">
        <f t="shared" si="191"/>
        <v>#VALUE!</v>
      </c>
    </row>
    <row r="4460" spans="1:13" hidden="1">
      <c r="A4460" s="31" t="s">
        <v>9757</v>
      </c>
      <c r="B4460" s="31" t="s">
        <v>16394</v>
      </c>
      <c r="C4460" s="31" t="s">
        <v>16395</v>
      </c>
      <c r="D4460" s="32">
        <v>44085</v>
      </c>
      <c r="E4460" s="31" t="s">
        <v>16396</v>
      </c>
      <c r="F4460" s="31" t="s">
        <v>15563</v>
      </c>
      <c r="G4460" s="33">
        <v>-2150</v>
      </c>
      <c r="H4460" s="33">
        <v>-2150</v>
      </c>
      <c r="I4460" s="31" t="s">
        <v>9762</v>
      </c>
      <c r="J4460" s="31" t="s">
        <v>9763</v>
      </c>
      <c r="K4460" s="33">
        <v>-2150</v>
      </c>
      <c r="L4460" s="31" t="s">
        <v>9764</v>
      </c>
      <c r="M4460" t="e">
        <f t="shared" si="191"/>
        <v>#VALUE!</v>
      </c>
    </row>
    <row r="4461" spans="1:13" hidden="1">
      <c r="A4461" s="31" t="s">
        <v>9757</v>
      </c>
      <c r="B4461" s="31" t="s">
        <v>16397</v>
      </c>
      <c r="C4461" s="31" t="s">
        <v>16398</v>
      </c>
      <c r="D4461" s="32">
        <v>44085</v>
      </c>
      <c r="E4461" s="31" t="s">
        <v>16399</v>
      </c>
      <c r="F4461" s="31" t="s">
        <v>15562</v>
      </c>
      <c r="G4461" s="33">
        <v>27927.81</v>
      </c>
      <c r="H4461" s="33">
        <v>27927.81</v>
      </c>
      <c r="I4461" s="31" t="s">
        <v>9762</v>
      </c>
      <c r="J4461" s="31" t="s">
        <v>9763</v>
      </c>
      <c r="K4461" s="33">
        <v>27927.81</v>
      </c>
      <c r="L4461" s="31" t="s">
        <v>9764</v>
      </c>
      <c r="M4461" t="e">
        <f t="shared" si="191"/>
        <v>#VALUE!</v>
      </c>
    </row>
    <row r="4462" spans="1:13" hidden="1">
      <c r="A4462" s="31" t="s">
        <v>9757</v>
      </c>
      <c r="B4462" s="31" t="s">
        <v>16397</v>
      </c>
      <c r="C4462" s="31" t="s">
        <v>16398</v>
      </c>
      <c r="D4462" s="32">
        <v>44085</v>
      </c>
      <c r="E4462" s="31" t="s">
        <v>16399</v>
      </c>
      <c r="F4462" s="31" t="s">
        <v>15563</v>
      </c>
      <c r="G4462" s="33">
        <v>-27927.81</v>
      </c>
      <c r="H4462" s="33">
        <v>-27927.81</v>
      </c>
      <c r="I4462" s="31" t="s">
        <v>9762</v>
      </c>
      <c r="J4462" s="31" t="s">
        <v>9763</v>
      </c>
      <c r="K4462" s="33">
        <v>-27927.81</v>
      </c>
      <c r="L4462" s="31" t="s">
        <v>9764</v>
      </c>
      <c r="M4462" t="e">
        <f t="shared" si="191"/>
        <v>#VALUE!</v>
      </c>
    </row>
    <row r="4463" spans="1:13" hidden="1">
      <c r="A4463" s="31" t="s">
        <v>9757</v>
      </c>
      <c r="B4463" s="31" t="s">
        <v>16400</v>
      </c>
      <c r="C4463" s="31" t="s">
        <v>16401</v>
      </c>
      <c r="D4463" s="32">
        <v>44085</v>
      </c>
      <c r="E4463" s="31" t="s">
        <v>16402</v>
      </c>
      <c r="F4463" s="31" t="s">
        <v>15562</v>
      </c>
      <c r="G4463" s="33">
        <v>4329.3999999999996</v>
      </c>
      <c r="H4463" s="33">
        <v>4329.3999999999996</v>
      </c>
      <c r="I4463" s="31" t="s">
        <v>9762</v>
      </c>
      <c r="J4463" s="31" t="s">
        <v>9763</v>
      </c>
      <c r="K4463" s="33">
        <v>4329.3999999999996</v>
      </c>
      <c r="L4463" s="31" t="s">
        <v>9764</v>
      </c>
      <c r="M4463" t="e">
        <f t="shared" si="191"/>
        <v>#VALUE!</v>
      </c>
    </row>
    <row r="4464" spans="1:13" hidden="1">
      <c r="A4464" s="31" t="s">
        <v>9757</v>
      </c>
      <c r="B4464" s="31" t="s">
        <v>16400</v>
      </c>
      <c r="C4464" s="31" t="s">
        <v>16401</v>
      </c>
      <c r="D4464" s="32">
        <v>44085</v>
      </c>
      <c r="E4464" s="31" t="s">
        <v>16402</v>
      </c>
      <c r="F4464" s="31" t="s">
        <v>15563</v>
      </c>
      <c r="G4464" s="33">
        <v>-4329.3999999999996</v>
      </c>
      <c r="H4464" s="33">
        <v>-4329.3999999999996</v>
      </c>
      <c r="I4464" s="31" t="s">
        <v>9762</v>
      </c>
      <c r="J4464" s="31" t="s">
        <v>9763</v>
      </c>
      <c r="K4464" s="33">
        <v>-4329.3999999999996</v>
      </c>
      <c r="L4464" s="31" t="s">
        <v>9764</v>
      </c>
      <c r="M4464" t="e">
        <f t="shared" si="191"/>
        <v>#VALUE!</v>
      </c>
    </row>
    <row r="4465" spans="1:13" hidden="1">
      <c r="A4465" s="31" t="s">
        <v>9757</v>
      </c>
      <c r="B4465" s="31" t="s">
        <v>16403</v>
      </c>
      <c r="C4465" s="31" t="s">
        <v>16404</v>
      </c>
      <c r="D4465" s="32">
        <v>44085</v>
      </c>
      <c r="E4465" s="31" t="s">
        <v>16405</v>
      </c>
      <c r="F4465" s="31" t="s">
        <v>15562</v>
      </c>
      <c r="G4465" s="33">
        <v>1990</v>
      </c>
      <c r="H4465" s="33">
        <v>1990</v>
      </c>
      <c r="I4465" s="31" t="s">
        <v>9762</v>
      </c>
      <c r="J4465" s="31" t="s">
        <v>9763</v>
      </c>
      <c r="K4465" s="33">
        <v>1990</v>
      </c>
      <c r="L4465" s="31" t="s">
        <v>9764</v>
      </c>
      <c r="M4465" t="e">
        <f t="shared" si="191"/>
        <v>#VALUE!</v>
      </c>
    </row>
    <row r="4466" spans="1:13" hidden="1">
      <c r="A4466" s="31" t="s">
        <v>9757</v>
      </c>
      <c r="B4466" s="31" t="s">
        <v>16403</v>
      </c>
      <c r="C4466" s="31" t="s">
        <v>16404</v>
      </c>
      <c r="D4466" s="32">
        <v>44085</v>
      </c>
      <c r="E4466" s="31" t="s">
        <v>16405</v>
      </c>
      <c r="F4466" s="31" t="s">
        <v>15563</v>
      </c>
      <c r="G4466" s="33">
        <v>-1990</v>
      </c>
      <c r="H4466" s="33">
        <v>-1990</v>
      </c>
      <c r="I4466" s="31" t="s">
        <v>9762</v>
      </c>
      <c r="J4466" s="31" t="s">
        <v>9763</v>
      </c>
      <c r="K4466" s="33">
        <v>-1990</v>
      </c>
      <c r="L4466" s="31" t="s">
        <v>9764</v>
      </c>
      <c r="M4466" t="e">
        <f t="shared" si="191"/>
        <v>#VALUE!</v>
      </c>
    </row>
    <row r="4467" spans="1:13" hidden="1">
      <c r="A4467" s="31" t="s">
        <v>9757</v>
      </c>
      <c r="B4467" s="31" t="s">
        <v>16406</v>
      </c>
      <c r="C4467" s="31" t="s">
        <v>16407</v>
      </c>
      <c r="D4467" s="32">
        <v>44085</v>
      </c>
      <c r="E4467" s="31" t="s">
        <v>16408</v>
      </c>
      <c r="F4467" s="31" t="s">
        <v>15562</v>
      </c>
      <c r="G4467" s="33">
        <v>170</v>
      </c>
      <c r="H4467" s="33">
        <v>170</v>
      </c>
      <c r="I4467" s="31" t="s">
        <v>9762</v>
      </c>
      <c r="J4467" s="31" t="s">
        <v>9763</v>
      </c>
      <c r="K4467" s="33">
        <v>170</v>
      </c>
      <c r="L4467" s="31" t="s">
        <v>9764</v>
      </c>
      <c r="M4467" t="e">
        <f t="shared" si="191"/>
        <v>#VALUE!</v>
      </c>
    </row>
    <row r="4468" spans="1:13" hidden="1">
      <c r="A4468" s="31" t="s">
        <v>9757</v>
      </c>
      <c r="B4468" s="31" t="s">
        <v>16406</v>
      </c>
      <c r="C4468" s="31" t="s">
        <v>16407</v>
      </c>
      <c r="D4468" s="32">
        <v>44085</v>
      </c>
      <c r="E4468" s="31" t="s">
        <v>16408</v>
      </c>
      <c r="F4468" s="31" t="s">
        <v>15563</v>
      </c>
      <c r="G4468" s="33">
        <v>-170</v>
      </c>
      <c r="H4468" s="33">
        <v>-170</v>
      </c>
      <c r="I4468" s="31" t="s">
        <v>9762</v>
      </c>
      <c r="J4468" s="31" t="s">
        <v>9763</v>
      </c>
      <c r="K4468" s="33">
        <v>-170</v>
      </c>
      <c r="L4468" s="31" t="s">
        <v>9764</v>
      </c>
      <c r="M4468" t="e">
        <f t="shared" si="191"/>
        <v>#VALUE!</v>
      </c>
    </row>
    <row r="4469" spans="1:13" hidden="1">
      <c r="A4469" s="31" t="s">
        <v>9757</v>
      </c>
      <c r="B4469" s="31" t="s">
        <v>16409</v>
      </c>
      <c r="C4469" s="31" t="s">
        <v>16410</v>
      </c>
      <c r="D4469" s="32">
        <v>44085</v>
      </c>
      <c r="E4469" s="31" t="s">
        <v>16411</v>
      </c>
      <c r="F4469" s="31" t="s">
        <v>15562</v>
      </c>
      <c r="G4469" s="33">
        <v>10000</v>
      </c>
      <c r="H4469" s="33">
        <v>10000</v>
      </c>
      <c r="I4469" s="31" t="s">
        <v>9762</v>
      </c>
      <c r="J4469" s="31" t="s">
        <v>9763</v>
      </c>
      <c r="K4469" s="33">
        <v>10000</v>
      </c>
      <c r="L4469" s="31" t="s">
        <v>9764</v>
      </c>
      <c r="M4469" t="e">
        <f t="shared" si="191"/>
        <v>#VALUE!</v>
      </c>
    </row>
    <row r="4470" spans="1:13" hidden="1">
      <c r="A4470" s="31" t="s">
        <v>9757</v>
      </c>
      <c r="B4470" s="31" t="s">
        <v>16409</v>
      </c>
      <c r="C4470" s="31" t="s">
        <v>16410</v>
      </c>
      <c r="D4470" s="32">
        <v>44085</v>
      </c>
      <c r="E4470" s="31" t="s">
        <v>16411</v>
      </c>
      <c r="F4470" s="31" t="s">
        <v>15563</v>
      </c>
      <c r="G4470" s="33">
        <v>-10000</v>
      </c>
      <c r="H4470" s="33">
        <v>-10000</v>
      </c>
      <c r="I4470" s="31" t="s">
        <v>9762</v>
      </c>
      <c r="J4470" s="31" t="s">
        <v>9763</v>
      </c>
      <c r="K4470" s="33">
        <v>-10000</v>
      </c>
      <c r="L4470" s="31" t="s">
        <v>9764</v>
      </c>
      <c r="M4470" t="e">
        <f t="shared" si="191"/>
        <v>#VALUE!</v>
      </c>
    </row>
    <row r="4471" spans="1:13" hidden="1">
      <c r="A4471" s="31" t="s">
        <v>9757</v>
      </c>
      <c r="B4471" s="31" t="s">
        <v>16412</v>
      </c>
      <c r="C4471" s="31" t="s">
        <v>16413</v>
      </c>
      <c r="D4471" s="32">
        <v>44085</v>
      </c>
      <c r="E4471" s="31" t="s">
        <v>16414</v>
      </c>
      <c r="F4471" s="31" t="s">
        <v>15562</v>
      </c>
      <c r="G4471" s="33">
        <v>5000</v>
      </c>
      <c r="H4471" s="33">
        <v>5000</v>
      </c>
      <c r="I4471" s="31" t="s">
        <v>9762</v>
      </c>
      <c r="J4471" s="31" t="s">
        <v>9763</v>
      </c>
      <c r="K4471" s="33">
        <v>5000</v>
      </c>
      <c r="L4471" s="31" t="s">
        <v>9764</v>
      </c>
      <c r="M4471" t="e">
        <f t="shared" si="191"/>
        <v>#VALUE!</v>
      </c>
    </row>
    <row r="4472" spans="1:13" hidden="1">
      <c r="A4472" s="31" t="s">
        <v>9757</v>
      </c>
      <c r="B4472" s="31" t="s">
        <v>16412</v>
      </c>
      <c r="C4472" s="31" t="s">
        <v>16413</v>
      </c>
      <c r="D4472" s="32">
        <v>44085</v>
      </c>
      <c r="E4472" s="31" t="s">
        <v>16414</v>
      </c>
      <c r="F4472" s="31" t="s">
        <v>15563</v>
      </c>
      <c r="G4472" s="33">
        <v>-5000</v>
      </c>
      <c r="H4472" s="33">
        <v>-5000</v>
      </c>
      <c r="I4472" s="31" t="s">
        <v>9762</v>
      </c>
      <c r="J4472" s="31" t="s">
        <v>9763</v>
      </c>
      <c r="K4472" s="33">
        <v>-5000</v>
      </c>
      <c r="L4472" s="31" t="s">
        <v>9764</v>
      </c>
      <c r="M4472" t="e">
        <f t="shared" si="191"/>
        <v>#VALUE!</v>
      </c>
    </row>
    <row r="4473" spans="1:13" hidden="1">
      <c r="A4473" s="31" t="s">
        <v>9757</v>
      </c>
      <c r="B4473" s="31" t="s">
        <v>16415</v>
      </c>
      <c r="C4473" s="31" t="s">
        <v>16416</v>
      </c>
      <c r="D4473" s="32">
        <v>44085</v>
      </c>
      <c r="E4473" s="31" t="s">
        <v>16417</v>
      </c>
      <c r="F4473" s="31" t="s">
        <v>15562</v>
      </c>
      <c r="G4473" s="33">
        <v>5000</v>
      </c>
      <c r="H4473" s="33">
        <v>5000</v>
      </c>
      <c r="I4473" s="31" t="s">
        <v>9762</v>
      </c>
      <c r="J4473" s="31" t="s">
        <v>9763</v>
      </c>
      <c r="K4473" s="33">
        <v>5000</v>
      </c>
      <c r="L4473" s="31" t="s">
        <v>9764</v>
      </c>
      <c r="M4473" t="e">
        <f t="shared" si="191"/>
        <v>#VALUE!</v>
      </c>
    </row>
    <row r="4474" spans="1:13" hidden="1">
      <c r="A4474" s="31" t="s">
        <v>9757</v>
      </c>
      <c r="B4474" s="31" t="s">
        <v>16415</v>
      </c>
      <c r="C4474" s="31" t="s">
        <v>16416</v>
      </c>
      <c r="D4474" s="32">
        <v>44085</v>
      </c>
      <c r="E4474" s="31" t="s">
        <v>16417</v>
      </c>
      <c r="F4474" s="31" t="s">
        <v>15563</v>
      </c>
      <c r="G4474" s="33">
        <v>-5000</v>
      </c>
      <c r="H4474" s="33">
        <v>-5000</v>
      </c>
      <c r="I4474" s="31" t="s">
        <v>9762</v>
      </c>
      <c r="J4474" s="31" t="s">
        <v>9763</v>
      </c>
      <c r="K4474" s="33">
        <v>-5000</v>
      </c>
      <c r="L4474" s="31" t="s">
        <v>9764</v>
      </c>
      <c r="M4474" t="e">
        <f t="shared" si="191"/>
        <v>#VALUE!</v>
      </c>
    </row>
    <row r="4475" spans="1:13" hidden="1">
      <c r="A4475" s="31" t="s">
        <v>10853</v>
      </c>
      <c r="B4475" s="31" t="s">
        <v>16418</v>
      </c>
      <c r="C4475" s="31" t="s">
        <v>16419</v>
      </c>
      <c r="D4475" s="32">
        <v>44085</v>
      </c>
      <c r="E4475" s="31" t="s">
        <v>16420</v>
      </c>
      <c r="F4475" s="31" t="s">
        <v>15562</v>
      </c>
      <c r="G4475" s="33">
        <v>3885</v>
      </c>
      <c r="H4475" s="33">
        <v>3885</v>
      </c>
      <c r="I4475" s="31" t="s">
        <v>9762</v>
      </c>
      <c r="J4475" s="31" t="s">
        <v>9763</v>
      </c>
      <c r="K4475" s="33">
        <v>3885</v>
      </c>
      <c r="L4475" s="31" t="s">
        <v>9764</v>
      </c>
      <c r="M4475" t="e">
        <f t="shared" si="191"/>
        <v>#VALUE!</v>
      </c>
    </row>
    <row r="4476" spans="1:13" hidden="1">
      <c r="A4476" s="31" t="s">
        <v>10853</v>
      </c>
      <c r="B4476" s="31" t="s">
        <v>16418</v>
      </c>
      <c r="C4476" s="31" t="s">
        <v>16419</v>
      </c>
      <c r="D4476" s="32">
        <v>44085</v>
      </c>
      <c r="E4476" s="31" t="s">
        <v>16420</v>
      </c>
      <c r="F4476" s="31" t="s">
        <v>15563</v>
      </c>
      <c r="G4476" s="33">
        <v>-3885</v>
      </c>
      <c r="H4476" s="33">
        <v>-3885</v>
      </c>
      <c r="I4476" s="31" t="s">
        <v>9762</v>
      </c>
      <c r="J4476" s="31" t="s">
        <v>9763</v>
      </c>
      <c r="K4476" s="33">
        <v>-3885</v>
      </c>
      <c r="L4476" s="31" t="s">
        <v>9764</v>
      </c>
      <c r="M4476" t="e">
        <f t="shared" si="191"/>
        <v>#VALUE!</v>
      </c>
    </row>
    <row r="4477" spans="1:13" hidden="1">
      <c r="A4477" s="31" t="s">
        <v>10853</v>
      </c>
      <c r="B4477" s="31" t="s">
        <v>16421</v>
      </c>
      <c r="C4477" s="31" t="s">
        <v>16422</v>
      </c>
      <c r="D4477" s="32">
        <v>44085</v>
      </c>
      <c r="E4477" s="31" t="s">
        <v>16423</v>
      </c>
      <c r="F4477" s="31" t="s">
        <v>15562</v>
      </c>
      <c r="G4477" s="33">
        <v>1330</v>
      </c>
      <c r="H4477" s="33">
        <v>1330</v>
      </c>
      <c r="I4477" s="31" t="s">
        <v>9762</v>
      </c>
      <c r="J4477" s="31" t="s">
        <v>9763</v>
      </c>
      <c r="K4477" s="33">
        <v>1330</v>
      </c>
      <c r="L4477" s="31" t="s">
        <v>9764</v>
      </c>
      <c r="M4477" t="e">
        <f t="shared" si="191"/>
        <v>#VALUE!</v>
      </c>
    </row>
    <row r="4478" spans="1:13" hidden="1">
      <c r="A4478" s="31" t="s">
        <v>10853</v>
      </c>
      <c r="B4478" s="31" t="s">
        <v>16421</v>
      </c>
      <c r="C4478" s="31" t="s">
        <v>16422</v>
      </c>
      <c r="D4478" s="32">
        <v>44085</v>
      </c>
      <c r="E4478" s="31" t="s">
        <v>16423</v>
      </c>
      <c r="F4478" s="31" t="s">
        <v>15563</v>
      </c>
      <c r="G4478" s="33">
        <v>-1330</v>
      </c>
      <c r="H4478" s="33">
        <v>-1330</v>
      </c>
      <c r="I4478" s="31" t="s">
        <v>9762</v>
      </c>
      <c r="J4478" s="31" t="s">
        <v>9763</v>
      </c>
      <c r="K4478" s="33">
        <v>-1330</v>
      </c>
      <c r="L4478" s="31" t="s">
        <v>9764</v>
      </c>
      <c r="M4478" t="e">
        <f t="shared" si="191"/>
        <v>#VALUE!</v>
      </c>
    </row>
    <row r="4479" spans="1:13" hidden="1">
      <c r="A4479" s="31" t="s">
        <v>10853</v>
      </c>
      <c r="B4479" s="31" t="s">
        <v>16424</v>
      </c>
      <c r="C4479" s="31" t="s">
        <v>16425</v>
      </c>
      <c r="D4479" s="32">
        <v>44085</v>
      </c>
      <c r="E4479" s="31" t="s">
        <v>16426</v>
      </c>
      <c r="F4479" s="31" t="s">
        <v>15562</v>
      </c>
      <c r="G4479" s="33">
        <v>5000</v>
      </c>
      <c r="H4479" s="33">
        <v>5000</v>
      </c>
      <c r="I4479" s="31" t="s">
        <v>9762</v>
      </c>
      <c r="J4479" s="31" t="s">
        <v>9763</v>
      </c>
      <c r="K4479" s="33">
        <v>5000</v>
      </c>
      <c r="L4479" s="31" t="s">
        <v>9764</v>
      </c>
      <c r="M4479" t="e">
        <f t="shared" si="191"/>
        <v>#VALUE!</v>
      </c>
    </row>
    <row r="4480" spans="1:13" hidden="1">
      <c r="A4480" s="31" t="s">
        <v>10853</v>
      </c>
      <c r="B4480" s="31" t="s">
        <v>16424</v>
      </c>
      <c r="C4480" s="31" t="s">
        <v>16425</v>
      </c>
      <c r="D4480" s="32">
        <v>44085</v>
      </c>
      <c r="E4480" s="31" t="s">
        <v>16426</v>
      </c>
      <c r="F4480" s="31" t="s">
        <v>15563</v>
      </c>
      <c r="G4480" s="33">
        <v>-5000</v>
      </c>
      <c r="H4480" s="33">
        <v>-5000</v>
      </c>
      <c r="I4480" s="31" t="s">
        <v>9762</v>
      </c>
      <c r="J4480" s="31" t="s">
        <v>9763</v>
      </c>
      <c r="K4480" s="33">
        <v>-5000</v>
      </c>
      <c r="L4480" s="31" t="s">
        <v>9764</v>
      </c>
      <c r="M4480" t="e">
        <f t="shared" si="191"/>
        <v>#VALUE!</v>
      </c>
    </row>
    <row r="4481" spans="1:13" hidden="1">
      <c r="A4481" s="31" t="s">
        <v>10853</v>
      </c>
      <c r="B4481" s="31" t="s">
        <v>16427</v>
      </c>
      <c r="C4481" s="31" t="s">
        <v>16428</v>
      </c>
      <c r="D4481" s="32">
        <v>44085</v>
      </c>
      <c r="E4481" s="31" t="s">
        <v>16429</v>
      </c>
      <c r="F4481" s="31" t="s">
        <v>15562</v>
      </c>
      <c r="G4481" s="33">
        <v>5250</v>
      </c>
      <c r="H4481" s="33">
        <v>5250</v>
      </c>
      <c r="I4481" s="31" t="s">
        <v>9762</v>
      </c>
      <c r="J4481" s="31" t="s">
        <v>9763</v>
      </c>
      <c r="K4481" s="33">
        <v>5250</v>
      </c>
      <c r="L4481" s="31" t="s">
        <v>9764</v>
      </c>
      <c r="M4481" t="e">
        <f t="shared" si="191"/>
        <v>#VALUE!</v>
      </c>
    </row>
    <row r="4482" spans="1:13" hidden="1">
      <c r="A4482" s="31" t="s">
        <v>10853</v>
      </c>
      <c r="B4482" s="31" t="s">
        <v>16427</v>
      </c>
      <c r="C4482" s="31" t="s">
        <v>16428</v>
      </c>
      <c r="D4482" s="32">
        <v>44085</v>
      </c>
      <c r="E4482" s="31" t="s">
        <v>16429</v>
      </c>
      <c r="F4482" s="31" t="s">
        <v>15563</v>
      </c>
      <c r="G4482" s="33">
        <v>-5250</v>
      </c>
      <c r="H4482" s="33">
        <v>-5250</v>
      </c>
      <c r="I4482" s="31" t="s">
        <v>9762</v>
      </c>
      <c r="J4482" s="31" t="s">
        <v>9763</v>
      </c>
      <c r="K4482" s="33">
        <v>-5250</v>
      </c>
      <c r="L4482" s="31" t="s">
        <v>9764</v>
      </c>
      <c r="M4482" t="e">
        <f t="shared" si="191"/>
        <v>#VALUE!</v>
      </c>
    </row>
    <row r="4483" spans="1:13" hidden="1">
      <c r="A4483" s="31" t="s">
        <v>10853</v>
      </c>
      <c r="B4483" s="31" t="s">
        <v>16430</v>
      </c>
      <c r="C4483" s="31" t="s">
        <v>16431</v>
      </c>
      <c r="D4483" s="32">
        <v>44085</v>
      </c>
      <c r="E4483" s="31" t="s">
        <v>16432</v>
      </c>
      <c r="F4483" s="31" t="s">
        <v>15562</v>
      </c>
      <c r="G4483" s="33">
        <v>6750</v>
      </c>
      <c r="H4483" s="33">
        <v>6750</v>
      </c>
      <c r="I4483" s="31" t="s">
        <v>9762</v>
      </c>
      <c r="J4483" s="31" t="s">
        <v>9763</v>
      </c>
      <c r="K4483" s="33">
        <v>6750</v>
      </c>
      <c r="L4483" s="31" t="s">
        <v>9764</v>
      </c>
      <c r="M4483" t="e">
        <f t="shared" ref="M4483:M4546" si="192">FIND("PO",E4483)</f>
        <v>#VALUE!</v>
      </c>
    </row>
    <row r="4484" spans="1:13" hidden="1">
      <c r="A4484" s="31" t="s">
        <v>10853</v>
      </c>
      <c r="B4484" s="31" t="s">
        <v>16430</v>
      </c>
      <c r="C4484" s="31" t="s">
        <v>16431</v>
      </c>
      <c r="D4484" s="32">
        <v>44085</v>
      </c>
      <c r="E4484" s="31" t="s">
        <v>16432</v>
      </c>
      <c r="F4484" s="31" t="s">
        <v>15563</v>
      </c>
      <c r="G4484" s="33">
        <v>-6750</v>
      </c>
      <c r="H4484" s="33">
        <v>-6750</v>
      </c>
      <c r="I4484" s="31" t="s">
        <v>9762</v>
      </c>
      <c r="J4484" s="31" t="s">
        <v>9763</v>
      </c>
      <c r="K4484" s="33">
        <v>-6750</v>
      </c>
      <c r="L4484" s="31" t="s">
        <v>9764</v>
      </c>
      <c r="M4484" t="e">
        <f t="shared" si="192"/>
        <v>#VALUE!</v>
      </c>
    </row>
    <row r="4485" spans="1:13" hidden="1">
      <c r="A4485" s="31" t="s">
        <v>10853</v>
      </c>
      <c r="B4485" s="31" t="s">
        <v>16433</v>
      </c>
      <c r="C4485" s="31" t="s">
        <v>16434</v>
      </c>
      <c r="D4485" s="32">
        <v>44085</v>
      </c>
      <c r="E4485" s="31" t="s">
        <v>16435</v>
      </c>
      <c r="F4485" s="31" t="s">
        <v>15562</v>
      </c>
      <c r="G4485" s="33">
        <v>3000</v>
      </c>
      <c r="H4485" s="33">
        <v>3000</v>
      </c>
      <c r="I4485" s="31" t="s">
        <v>9762</v>
      </c>
      <c r="J4485" s="31" t="s">
        <v>9763</v>
      </c>
      <c r="K4485" s="33">
        <v>3000</v>
      </c>
      <c r="L4485" s="31" t="s">
        <v>9764</v>
      </c>
      <c r="M4485" t="e">
        <f t="shared" si="192"/>
        <v>#VALUE!</v>
      </c>
    </row>
    <row r="4486" spans="1:13" hidden="1">
      <c r="A4486" s="31" t="s">
        <v>10853</v>
      </c>
      <c r="B4486" s="31" t="s">
        <v>16433</v>
      </c>
      <c r="C4486" s="31" t="s">
        <v>16434</v>
      </c>
      <c r="D4486" s="32">
        <v>44085</v>
      </c>
      <c r="E4486" s="31" t="s">
        <v>16435</v>
      </c>
      <c r="F4486" s="31" t="s">
        <v>15563</v>
      </c>
      <c r="G4486" s="33">
        <v>-3000</v>
      </c>
      <c r="H4486" s="33">
        <v>-3000</v>
      </c>
      <c r="I4486" s="31" t="s">
        <v>9762</v>
      </c>
      <c r="J4486" s="31" t="s">
        <v>9763</v>
      </c>
      <c r="K4486" s="33">
        <v>-3000</v>
      </c>
      <c r="L4486" s="31" t="s">
        <v>9764</v>
      </c>
      <c r="M4486" t="e">
        <f t="shared" si="192"/>
        <v>#VALUE!</v>
      </c>
    </row>
    <row r="4487" spans="1:13" hidden="1">
      <c r="A4487" s="31" t="s">
        <v>10853</v>
      </c>
      <c r="B4487" s="31" t="s">
        <v>16436</v>
      </c>
      <c r="C4487" s="31" t="s">
        <v>16437</v>
      </c>
      <c r="D4487" s="32">
        <v>44085</v>
      </c>
      <c r="E4487" s="31" t="s">
        <v>16438</v>
      </c>
      <c r="F4487" s="31" t="s">
        <v>15562</v>
      </c>
      <c r="G4487" s="33">
        <v>8455</v>
      </c>
      <c r="H4487" s="33">
        <v>8455</v>
      </c>
      <c r="I4487" s="31" t="s">
        <v>9762</v>
      </c>
      <c r="J4487" s="31" t="s">
        <v>9763</v>
      </c>
      <c r="K4487" s="33">
        <v>8455</v>
      </c>
      <c r="L4487" s="31" t="s">
        <v>9764</v>
      </c>
      <c r="M4487" t="e">
        <f t="shared" si="192"/>
        <v>#VALUE!</v>
      </c>
    </row>
    <row r="4488" spans="1:13" hidden="1">
      <c r="A4488" s="31" t="s">
        <v>10853</v>
      </c>
      <c r="B4488" s="31" t="s">
        <v>16436</v>
      </c>
      <c r="C4488" s="31" t="s">
        <v>16437</v>
      </c>
      <c r="D4488" s="32">
        <v>44085</v>
      </c>
      <c r="E4488" s="31" t="s">
        <v>16438</v>
      </c>
      <c r="F4488" s="31" t="s">
        <v>15563</v>
      </c>
      <c r="G4488" s="33">
        <v>-8455</v>
      </c>
      <c r="H4488" s="33">
        <v>-8455</v>
      </c>
      <c r="I4488" s="31" t="s">
        <v>9762</v>
      </c>
      <c r="J4488" s="31" t="s">
        <v>9763</v>
      </c>
      <c r="K4488" s="33">
        <v>-8455</v>
      </c>
      <c r="L4488" s="31" t="s">
        <v>9764</v>
      </c>
      <c r="M4488" t="e">
        <f t="shared" si="192"/>
        <v>#VALUE!</v>
      </c>
    </row>
    <row r="4489" spans="1:13" hidden="1">
      <c r="A4489" s="31" t="s">
        <v>10853</v>
      </c>
      <c r="B4489" s="31" t="s">
        <v>16439</v>
      </c>
      <c r="C4489" s="31" t="s">
        <v>16440</v>
      </c>
      <c r="D4489" s="32">
        <v>44085</v>
      </c>
      <c r="E4489" s="31" t="s">
        <v>16441</v>
      </c>
      <c r="F4489" s="31" t="s">
        <v>15562</v>
      </c>
      <c r="G4489" s="33">
        <v>2400</v>
      </c>
      <c r="H4489" s="33">
        <v>2400</v>
      </c>
      <c r="I4489" s="31" t="s">
        <v>9762</v>
      </c>
      <c r="J4489" s="31" t="s">
        <v>9763</v>
      </c>
      <c r="K4489" s="33">
        <v>2400</v>
      </c>
      <c r="L4489" s="31" t="s">
        <v>9764</v>
      </c>
      <c r="M4489" t="e">
        <f t="shared" si="192"/>
        <v>#VALUE!</v>
      </c>
    </row>
    <row r="4490" spans="1:13" hidden="1">
      <c r="A4490" s="31" t="s">
        <v>10853</v>
      </c>
      <c r="B4490" s="31" t="s">
        <v>16439</v>
      </c>
      <c r="C4490" s="31" t="s">
        <v>16440</v>
      </c>
      <c r="D4490" s="32">
        <v>44085</v>
      </c>
      <c r="E4490" s="31" t="s">
        <v>16441</v>
      </c>
      <c r="F4490" s="31" t="s">
        <v>15563</v>
      </c>
      <c r="G4490" s="33">
        <v>-2400</v>
      </c>
      <c r="H4490" s="33">
        <v>-2400</v>
      </c>
      <c r="I4490" s="31" t="s">
        <v>9762</v>
      </c>
      <c r="J4490" s="31" t="s">
        <v>9763</v>
      </c>
      <c r="K4490" s="33">
        <v>-2400</v>
      </c>
      <c r="L4490" s="31" t="s">
        <v>9764</v>
      </c>
      <c r="M4490" t="e">
        <f t="shared" si="192"/>
        <v>#VALUE!</v>
      </c>
    </row>
    <row r="4491" spans="1:13" hidden="1">
      <c r="A4491" s="31" t="s">
        <v>10853</v>
      </c>
      <c r="B4491" s="31" t="s">
        <v>16442</v>
      </c>
      <c r="C4491" s="31" t="s">
        <v>16443</v>
      </c>
      <c r="D4491" s="32">
        <v>44085</v>
      </c>
      <c r="E4491" s="31" t="s">
        <v>16444</v>
      </c>
      <c r="F4491" s="31" t="s">
        <v>15562</v>
      </c>
      <c r="G4491" s="33">
        <v>10000</v>
      </c>
      <c r="H4491" s="33">
        <v>10000</v>
      </c>
      <c r="I4491" s="31" t="s">
        <v>9762</v>
      </c>
      <c r="J4491" s="31" t="s">
        <v>9763</v>
      </c>
      <c r="K4491" s="33">
        <v>10000</v>
      </c>
      <c r="L4491" s="31" t="s">
        <v>9764</v>
      </c>
      <c r="M4491" t="e">
        <f t="shared" si="192"/>
        <v>#VALUE!</v>
      </c>
    </row>
    <row r="4492" spans="1:13" hidden="1">
      <c r="A4492" s="31" t="s">
        <v>10853</v>
      </c>
      <c r="B4492" s="31" t="s">
        <v>16442</v>
      </c>
      <c r="C4492" s="31" t="s">
        <v>16443</v>
      </c>
      <c r="D4492" s="32">
        <v>44085</v>
      </c>
      <c r="E4492" s="31" t="s">
        <v>16444</v>
      </c>
      <c r="F4492" s="31" t="s">
        <v>15563</v>
      </c>
      <c r="G4492" s="33">
        <v>-10000</v>
      </c>
      <c r="H4492" s="33">
        <v>-10000</v>
      </c>
      <c r="I4492" s="31" t="s">
        <v>9762</v>
      </c>
      <c r="J4492" s="31" t="s">
        <v>9763</v>
      </c>
      <c r="K4492" s="33">
        <v>-10000</v>
      </c>
      <c r="L4492" s="31" t="s">
        <v>9764</v>
      </c>
      <c r="M4492" t="e">
        <f t="shared" si="192"/>
        <v>#VALUE!</v>
      </c>
    </row>
    <row r="4493" spans="1:13" hidden="1">
      <c r="A4493" s="31" t="s">
        <v>10853</v>
      </c>
      <c r="B4493" s="31" t="s">
        <v>16445</v>
      </c>
      <c r="C4493" s="31" t="s">
        <v>16446</v>
      </c>
      <c r="D4493" s="32">
        <v>44085</v>
      </c>
      <c r="E4493" s="31" t="s">
        <v>16447</v>
      </c>
      <c r="F4493" s="31" t="s">
        <v>15562</v>
      </c>
      <c r="G4493" s="33">
        <v>4420</v>
      </c>
      <c r="H4493" s="33">
        <v>4420</v>
      </c>
      <c r="I4493" s="31" t="s">
        <v>9762</v>
      </c>
      <c r="J4493" s="31" t="s">
        <v>9763</v>
      </c>
      <c r="K4493" s="33">
        <v>4420</v>
      </c>
      <c r="L4493" s="31" t="s">
        <v>9764</v>
      </c>
      <c r="M4493" t="e">
        <f t="shared" si="192"/>
        <v>#VALUE!</v>
      </c>
    </row>
    <row r="4494" spans="1:13" hidden="1">
      <c r="A4494" s="31" t="s">
        <v>10853</v>
      </c>
      <c r="B4494" s="31" t="s">
        <v>16445</v>
      </c>
      <c r="C4494" s="31" t="s">
        <v>16446</v>
      </c>
      <c r="D4494" s="32">
        <v>44085</v>
      </c>
      <c r="E4494" s="31" t="s">
        <v>16447</v>
      </c>
      <c r="F4494" s="31" t="s">
        <v>15563</v>
      </c>
      <c r="G4494" s="33">
        <v>-4420</v>
      </c>
      <c r="H4494" s="33">
        <v>-4420</v>
      </c>
      <c r="I4494" s="31" t="s">
        <v>9762</v>
      </c>
      <c r="J4494" s="31" t="s">
        <v>9763</v>
      </c>
      <c r="K4494" s="33">
        <v>-4420</v>
      </c>
      <c r="L4494" s="31" t="s">
        <v>9764</v>
      </c>
      <c r="M4494" t="e">
        <f t="shared" si="192"/>
        <v>#VALUE!</v>
      </c>
    </row>
    <row r="4495" spans="1:13" hidden="1">
      <c r="A4495" s="31" t="s">
        <v>10853</v>
      </c>
      <c r="B4495" s="31" t="s">
        <v>16448</v>
      </c>
      <c r="C4495" s="31" t="s">
        <v>16449</v>
      </c>
      <c r="D4495" s="32">
        <v>44085</v>
      </c>
      <c r="E4495" s="31" t="s">
        <v>16450</v>
      </c>
      <c r="F4495" s="31" t="s">
        <v>15562</v>
      </c>
      <c r="G4495" s="33">
        <v>14790</v>
      </c>
      <c r="H4495" s="33">
        <v>14790</v>
      </c>
      <c r="I4495" s="31" t="s">
        <v>9762</v>
      </c>
      <c r="J4495" s="31" t="s">
        <v>9763</v>
      </c>
      <c r="K4495" s="33">
        <v>14790</v>
      </c>
      <c r="L4495" s="31" t="s">
        <v>9764</v>
      </c>
      <c r="M4495" t="e">
        <f t="shared" si="192"/>
        <v>#VALUE!</v>
      </c>
    </row>
    <row r="4496" spans="1:13" hidden="1">
      <c r="A4496" s="31" t="s">
        <v>10853</v>
      </c>
      <c r="B4496" s="31" t="s">
        <v>16448</v>
      </c>
      <c r="C4496" s="31" t="s">
        <v>16449</v>
      </c>
      <c r="D4496" s="32">
        <v>44085</v>
      </c>
      <c r="E4496" s="31" t="s">
        <v>16450</v>
      </c>
      <c r="F4496" s="31" t="s">
        <v>15563</v>
      </c>
      <c r="G4496" s="33">
        <v>-14790</v>
      </c>
      <c r="H4496" s="33">
        <v>-14790</v>
      </c>
      <c r="I4496" s="31" t="s">
        <v>9762</v>
      </c>
      <c r="J4496" s="31" t="s">
        <v>9763</v>
      </c>
      <c r="K4496" s="33">
        <v>-14790</v>
      </c>
      <c r="L4496" s="31" t="s">
        <v>9764</v>
      </c>
      <c r="M4496" t="e">
        <f t="shared" si="192"/>
        <v>#VALUE!</v>
      </c>
    </row>
    <row r="4497" spans="1:13" hidden="1">
      <c r="A4497" s="31" t="s">
        <v>10853</v>
      </c>
      <c r="B4497" s="31" t="s">
        <v>16451</v>
      </c>
      <c r="C4497" s="31" t="s">
        <v>16452</v>
      </c>
      <c r="D4497" s="32">
        <v>44085</v>
      </c>
      <c r="E4497" s="31" t="s">
        <v>16453</v>
      </c>
      <c r="F4497" s="31" t="s">
        <v>15562</v>
      </c>
      <c r="G4497" s="33">
        <v>1552</v>
      </c>
      <c r="H4497" s="33">
        <v>1552</v>
      </c>
      <c r="I4497" s="31" t="s">
        <v>9762</v>
      </c>
      <c r="J4497" s="31" t="s">
        <v>9763</v>
      </c>
      <c r="K4497" s="33">
        <v>1552</v>
      </c>
      <c r="L4497" s="31" t="s">
        <v>9764</v>
      </c>
      <c r="M4497" t="e">
        <f t="shared" si="192"/>
        <v>#VALUE!</v>
      </c>
    </row>
    <row r="4498" spans="1:13" hidden="1">
      <c r="A4498" s="31" t="s">
        <v>10853</v>
      </c>
      <c r="B4498" s="31" t="s">
        <v>16451</v>
      </c>
      <c r="C4498" s="31" t="s">
        <v>16452</v>
      </c>
      <c r="D4498" s="32">
        <v>44085</v>
      </c>
      <c r="E4498" s="31" t="s">
        <v>16453</v>
      </c>
      <c r="F4498" s="31" t="s">
        <v>15563</v>
      </c>
      <c r="G4498" s="33">
        <v>-1552</v>
      </c>
      <c r="H4498" s="33">
        <v>-1552</v>
      </c>
      <c r="I4498" s="31" t="s">
        <v>9762</v>
      </c>
      <c r="J4498" s="31" t="s">
        <v>9763</v>
      </c>
      <c r="K4498" s="33">
        <v>-1552</v>
      </c>
      <c r="L4498" s="31" t="s">
        <v>9764</v>
      </c>
      <c r="M4498" t="e">
        <f t="shared" si="192"/>
        <v>#VALUE!</v>
      </c>
    </row>
    <row r="4499" spans="1:13" hidden="1">
      <c r="A4499" s="31" t="s">
        <v>10853</v>
      </c>
      <c r="B4499" s="31" t="s">
        <v>16454</v>
      </c>
      <c r="C4499" s="31" t="s">
        <v>16455</v>
      </c>
      <c r="D4499" s="32">
        <v>44085</v>
      </c>
      <c r="E4499" s="31" t="s">
        <v>16456</v>
      </c>
      <c r="F4499" s="31" t="s">
        <v>15562</v>
      </c>
      <c r="G4499" s="33">
        <v>4790</v>
      </c>
      <c r="H4499" s="33">
        <v>4790</v>
      </c>
      <c r="I4499" s="31" t="s">
        <v>9762</v>
      </c>
      <c r="J4499" s="31" t="s">
        <v>9763</v>
      </c>
      <c r="K4499" s="33">
        <v>4790</v>
      </c>
      <c r="L4499" s="31" t="s">
        <v>9764</v>
      </c>
      <c r="M4499" t="e">
        <f t="shared" si="192"/>
        <v>#VALUE!</v>
      </c>
    </row>
    <row r="4500" spans="1:13" hidden="1">
      <c r="A4500" s="31" t="s">
        <v>10853</v>
      </c>
      <c r="B4500" s="31" t="s">
        <v>16454</v>
      </c>
      <c r="C4500" s="31" t="s">
        <v>16455</v>
      </c>
      <c r="D4500" s="32">
        <v>44085</v>
      </c>
      <c r="E4500" s="31" t="s">
        <v>16456</v>
      </c>
      <c r="F4500" s="31" t="s">
        <v>15563</v>
      </c>
      <c r="G4500" s="33">
        <v>-4790</v>
      </c>
      <c r="H4500" s="33">
        <v>-4790</v>
      </c>
      <c r="I4500" s="31" t="s">
        <v>9762</v>
      </c>
      <c r="J4500" s="31" t="s">
        <v>9763</v>
      </c>
      <c r="K4500" s="33">
        <v>-4790</v>
      </c>
      <c r="L4500" s="31" t="s">
        <v>9764</v>
      </c>
      <c r="M4500" t="e">
        <f t="shared" si="192"/>
        <v>#VALUE!</v>
      </c>
    </row>
    <row r="4501" spans="1:13" hidden="1">
      <c r="A4501" s="31" t="s">
        <v>10853</v>
      </c>
      <c r="B4501" s="31" t="s">
        <v>16457</v>
      </c>
      <c r="C4501" s="31" t="s">
        <v>16458</v>
      </c>
      <c r="D4501" s="32">
        <v>44085</v>
      </c>
      <c r="E4501" s="31" t="s">
        <v>16459</v>
      </c>
      <c r="F4501" s="31" t="s">
        <v>15562</v>
      </c>
      <c r="G4501" s="33">
        <v>1420</v>
      </c>
      <c r="H4501" s="33">
        <v>1420</v>
      </c>
      <c r="I4501" s="31" t="s">
        <v>9762</v>
      </c>
      <c r="J4501" s="31" t="s">
        <v>9763</v>
      </c>
      <c r="K4501" s="33">
        <v>1420</v>
      </c>
      <c r="L4501" s="31" t="s">
        <v>9764</v>
      </c>
      <c r="M4501" t="e">
        <f t="shared" si="192"/>
        <v>#VALUE!</v>
      </c>
    </row>
    <row r="4502" spans="1:13" hidden="1">
      <c r="A4502" s="31" t="s">
        <v>10853</v>
      </c>
      <c r="B4502" s="31" t="s">
        <v>16457</v>
      </c>
      <c r="C4502" s="31" t="s">
        <v>16458</v>
      </c>
      <c r="D4502" s="32">
        <v>44085</v>
      </c>
      <c r="E4502" s="31" t="s">
        <v>16459</v>
      </c>
      <c r="F4502" s="31" t="s">
        <v>15563</v>
      </c>
      <c r="G4502" s="33">
        <v>-1420</v>
      </c>
      <c r="H4502" s="33">
        <v>-1420</v>
      </c>
      <c r="I4502" s="31" t="s">
        <v>9762</v>
      </c>
      <c r="J4502" s="31" t="s">
        <v>9763</v>
      </c>
      <c r="K4502" s="33">
        <v>-1420</v>
      </c>
      <c r="L4502" s="31" t="s">
        <v>9764</v>
      </c>
      <c r="M4502" t="e">
        <f t="shared" si="192"/>
        <v>#VALUE!</v>
      </c>
    </row>
    <row r="4503" spans="1:13" hidden="1">
      <c r="A4503" s="31" t="s">
        <v>10853</v>
      </c>
      <c r="B4503" s="31" t="s">
        <v>16460</v>
      </c>
      <c r="C4503" s="31" t="s">
        <v>16461</v>
      </c>
      <c r="D4503" s="32">
        <v>44085</v>
      </c>
      <c r="E4503" s="31" t="s">
        <v>16462</v>
      </c>
      <c r="F4503" s="31" t="s">
        <v>15562</v>
      </c>
      <c r="G4503" s="33">
        <v>4189</v>
      </c>
      <c r="H4503" s="33">
        <v>4189</v>
      </c>
      <c r="I4503" s="31" t="s">
        <v>9762</v>
      </c>
      <c r="J4503" s="31" t="s">
        <v>9763</v>
      </c>
      <c r="K4503" s="33">
        <v>4189</v>
      </c>
      <c r="L4503" s="31" t="s">
        <v>9764</v>
      </c>
      <c r="M4503" t="e">
        <f t="shared" si="192"/>
        <v>#VALUE!</v>
      </c>
    </row>
    <row r="4504" spans="1:13" hidden="1">
      <c r="A4504" s="31" t="s">
        <v>10853</v>
      </c>
      <c r="B4504" s="31" t="s">
        <v>16460</v>
      </c>
      <c r="C4504" s="31" t="s">
        <v>16461</v>
      </c>
      <c r="D4504" s="32">
        <v>44085</v>
      </c>
      <c r="E4504" s="31" t="s">
        <v>16462</v>
      </c>
      <c r="F4504" s="31" t="s">
        <v>15563</v>
      </c>
      <c r="G4504" s="33">
        <v>-4189</v>
      </c>
      <c r="H4504" s="33">
        <v>-4189</v>
      </c>
      <c r="I4504" s="31" t="s">
        <v>9762</v>
      </c>
      <c r="J4504" s="31" t="s">
        <v>9763</v>
      </c>
      <c r="K4504" s="33">
        <v>-4189</v>
      </c>
      <c r="L4504" s="31" t="s">
        <v>9764</v>
      </c>
      <c r="M4504" t="e">
        <f t="shared" si="192"/>
        <v>#VALUE!</v>
      </c>
    </row>
    <row r="4505" spans="1:13" hidden="1">
      <c r="A4505" s="31" t="s">
        <v>10853</v>
      </c>
      <c r="B4505" s="31" t="s">
        <v>16463</v>
      </c>
      <c r="C4505" s="31" t="s">
        <v>16464</v>
      </c>
      <c r="D4505" s="32">
        <v>44085</v>
      </c>
      <c r="E4505" s="31" t="s">
        <v>16465</v>
      </c>
      <c r="F4505" s="31" t="s">
        <v>15562</v>
      </c>
      <c r="G4505" s="33">
        <v>9600</v>
      </c>
      <c r="H4505" s="33">
        <v>9600</v>
      </c>
      <c r="I4505" s="31" t="s">
        <v>9762</v>
      </c>
      <c r="J4505" s="31" t="s">
        <v>9763</v>
      </c>
      <c r="K4505" s="33">
        <v>9600</v>
      </c>
      <c r="L4505" s="31" t="s">
        <v>9764</v>
      </c>
      <c r="M4505" t="e">
        <f t="shared" si="192"/>
        <v>#VALUE!</v>
      </c>
    </row>
    <row r="4506" spans="1:13" hidden="1">
      <c r="A4506" s="31" t="s">
        <v>10853</v>
      </c>
      <c r="B4506" s="31" t="s">
        <v>16463</v>
      </c>
      <c r="C4506" s="31" t="s">
        <v>16464</v>
      </c>
      <c r="D4506" s="32">
        <v>44085</v>
      </c>
      <c r="E4506" s="31" t="s">
        <v>16465</v>
      </c>
      <c r="F4506" s="31" t="s">
        <v>15563</v>
      </c>
      <c r="G4506" s="33">
        <v>-9600</v>
      </c>
      <c r="H4506" s="33">
        <v>-9600</v>
      </c>
      <c r="I4506" s="31" t="s">
        <v>9762</v>
      </c>
      <c r="J4506" s="31" t="s">
        <v>9763</v>
      </c>
      <c r="K4506" s="33">
        <v>-9600</v>
      </c>
      <c r="L4506" s="31" t="s">
        <v>9764</v>
      </c>
      <c r="M4506" t="e">
        <f t="shared" si="192"/>
        <v>#VALUE!</v>
      </c>
    </row>
    <row r="4507" spans="1:13" hidden="1">
      <c r="A4507" s="31" t="s">
        <v>10853</v>
      </c>
      <c r="B4507" s="31" t="s">
        <v>16466</v>
      </c>
      <c r="C4507" s="31" t="s">
        <v>16467</v>
      </c>
      <c r="D4507" s="32">
        <v>44085</v>
      </c>
      <c r="E4507" s="31" t="s">
        <v>16468</v>
      </c>
      <c r="F4507" s="31" t="s">
        <v>15562</v>
      </c>
      <c r="G4507" s="33">
        <v>12466.5</v>
      </c>
      <c r="H4507" s="33">
        <v>12466.5</v>
      </c>
      <c r="I4507" s="31" t="s">
        <v>9762</v>
      </c>
      <c r="J4507" s="31" t="s">
        <v>9763</v>
      </c>
      <c r="K4507" s="33">
        <v>12466.5</v>
      </c>
      <c r="L4507" s="31" t="s">
        <v>9764</v>
      </c>
      <c r="M4507" t="e">
        <f t="shared" si="192"/>
        <v>#VALUE!</v>
      </c>
    </row>
    <row r="4508" spans="1:13" hidden="1">
      <c r="A4508" s="31" t="s">
        <v>10853</v>
      </c>
      <c r="B4508" s="31" t="s">
        <v>16466</v>
      </c>
      <c r="C4508" s="31" t="s">
        <v>16467</v>
      </c>
      <c r="D4508" s="32">
        <v>44085</v>
      </c>
      <c r="E4508" s="31" t="s">
        <v>16468</v>
      </c>
      <c r="F4508" s="31" t="s">
        <v>15563</v>
      </c>
      <c r="G4508" s="33">
        <v>-12466.5</v>
      </c>
      <c r="H4508" s="33">
        <v>-12466.5</v>
      </c>
      <c r="I4508" s="31" t="s">
        <v>9762</v>
      </c>
      <c r="J4508" s="31" t="s">
        <v>9763</v>
      </c>
      <c r="K4508" s="33">
        <v>-12466.5</v>
      </c>
      <c r="L4508" s="31" t="s">
        <v>9764</v>
      </c>
      <c r="M4508" t="e">
        <f t="shared" si="192"/>
        <v>#VALUE!</v>
      </c>
    </row>
    <row r="4509" spans="1:13" hidden="1">
      <c r="A4509" s="31" t="s">
        <v>10853</v>
      </c>
      <c r="B4509" s="31" t="s">
        <v>16469</v>
      </c>
      <c r="C4509" s="31" t="s">
        <v>16470</v>
      </c>
      <c r="D4509" s="32">
        <v>44085</v>
      </c>
      <c r="E4509" s="31" t="s">
        <v>16471</v>
      </c>
      <c r="F4509" s="31" t="s">
        <v>15562</v>
      </c>
      <c r="G4509" s="33">
        <v>12876</v>
      </c>
      <c r="H4509" s="33">
        <v>12876</v>
      </c>
      <c r="I4509" s="31" t="s">
        <v>9762</v>
      </c>
      <c r="J4509" s="31" t="s">
        <v>9763</v>
      </c>
      <c r="K4509" s="33">
        <v>12876</v>
      </c>
      <c r="L4509" s="31" t="s">
        <v>9764</v>
      </c>
      <c r="M4509" t="e">
        <f t="shared" si="192"/>
        <v>#VALUE!</v>
      </c>
    </row>
    <row r="4510" spans="1:13" hidden="1">
      <c r="A4510" s="31" t="s">
        <v>10853</v>
      </c>
      <c r="B4510" s="31" t="s">
        <v>16469</v>
      </c>
      <c r="C4510" s="31" t="s">
        <v>16470</v>
      </c>
      <c r="D4510" s="32">
        <v>44085</v>
      </c>
      <c r="E4510" s="31" t="s">
        <v>16471</v>
      </c>
      <c r="F4510" s="31" t="s">
        <v>15563</v>
      </c>
      <c r="G4510" s="33">
        <v>-12876</v>
      </c>
      <c r="H4510" s="33">
        <v>-12876</v>
      </c>
      <c r="I4510" s="31" t="s">
        <v>9762</v>
      </c>
      <c r="J4510" s="31" t="s">
        <v>9763</v>
      </c>
      <c r="K4510" s="33">
        <v>-12876</v>
      </c>
      <c r="L4510" s="31" t="s">
        <v>9764</v>
      </c>
      <c r="M4510" t="e">
        <f t="shared" si="192"/>
        <v>#VALUE!</v>
      </c>
    </row>
    <row r="4511" spans="1:13" hidden="1">
      <c r="A4511" s="31" t="s">
        <v>10853</v>
      </c>
      <c r="B4511" s="31" t="s">
        <v>16472</v>
      </c>
      <c r="C4511" s="31" t="s">
        <v>16473</v>
      </c>
      <c r="D4511" s="32">
        <v>44085</v>
      </c>
      <c r="E4511" s="31" t="s">
        <v>16474</v>
      </c>
      <c r="F4511" s="31" t="s">
        <v>15562</v>
      </c>
      <c r="G4511" s="33">
        <v>80</v>
      </c>
      <c r="H4511" s="33">
        <v>80</v>
      </c>
      <c r="I4511" s="31" t="s">
        <v>9762</v>
      </c>
      <c r="J4511" s="31" t="s">
        <v>9763</v>
      </c>
      <c r="K4511" s="33">
        <v>80</v>
      </c>
      <c r="L4511" s="31" t="s">
        <v>9764</v>
      </c>
      <c r="M4511" t="e">
        <f t="shared" si="192"/>
        <v>#VALUE!</v>
      </c>
    </row>
    <row r="4512" spans="1:13" hidden="1">
      <c r="A4512" s="31" t="s">
        <v>10853</v>
      </c>
      <c r="B4512" s="31" t="s">
        <v>16472</v>
      </c>
      <c r="C4512" s="31" t="s">
        <v>16473</v>
      </c>
      <c r="D4512" s="32">
        <v>44085</v>
      </c>
      <c r="E4512" s="31" t="s">
        <v>16474</v>
      </c>
      <c r="F4512" s="31" t="s">
        <v>15563</v>
      </c>
      <c r="G4512" s="33">
        <v>-80</v>
      </c>
      <c r="H4512" s="33">
        <v>-80</v>
      </c>
      <c r="I4512" s="31" t="s">
        <v>9762</v>
      </c>
      <c r="J4512" s="31" t="s">
        <v>9763</v>
      </c>
      <c r="K4512" s="33">
        <v>-80</v>
      </c>
      <c r="L4512" s="31" t="s">
        <v>9764</v>
      </c>
      <c r="M4512" t="e">
        <f t="shared" si="192"/>
        <v>#VALUE!</v>
      </c>
    </row>
    <row r="4513" spans="1:13" hidden="1">
      <c r="A4513" s="31" t="s">
        <v>10853</v>
      </c>
      <c r="B4513" s="31" t="s">
        <v>16475</v>
      </c>
      <c r="C4513" s="31" t="s">
        <v>16476</v>
      </c>
      <c r="D4513" s="32">
        <v>44085</v>
      </c>
      <c r="E4513" s="31" t="s">
        <v>16477</v>
      </c>
      <c r="F4513" s="31" t="s">
        <v>15562</v>
      </c>
      <c r="G4513" s="33">
        <v>3682</v>
      </c>
      <c r="H4513" s="33">
        <v>3682</v>
      </c>
      <c r="I4513" s="31" t="s">
        <v>9762</v>
      </c>
      <c r="J4513" s="31" t="s">
        <v>9763</v>
      </c>
      <c r="K4513" s="33">
        <v>3682</v>
      </c>
      <c r="L4513" s="31" t="s">
        <v>9764</v>
      </c>
      <c r="M4513" t="e">
        <f t="shared" si="192"/>
        <v>#VALUE!</v>
      </c>
    </row>
    <row r="4514" spans="1:13" hidden="1">
      <c r="A4514" s="31" t="s">
        <v>10853</v>
      </c>
      <c r="B4514" s="31" t="s">
        <v>16475</v>
      </c>
      <c r="C4514" s="31" t="s">
        <v>16476</v>
      </c>
      <c r="D4514" s="32">
        <v>44085</v>
      </c>
      <c r="E4514" s="31" t="s">
        <v>16477</v>
      </c>
      <c r="F4514" s="31" t="s">
        <v>15563</v>
      </c>
      <c r="G4514" s="33">
        <v>-3682</v>
      </c>
      <c r="H4514" s="33">
        <v>-3682</v>
      </c>
      <c r="I4514" s="31" t="s">
        <v>9762</v>
      </c>
      <c r="J4514" s="31" t="s">
        <v>9763</v>
      </c>
      <c r="K4514" s="33">
        <v>-3682</v>
      </c>
      <c r="L4514" s="31" t="s">
        <v>9764</v>
      </c>
      <c r="M4514" t="e">
        <f t="shared" si="192"/>
        <v>#VALUE!</v>
      </c>
    </row>
    <row r="4515" spans="1:13" hidden="1">
      <c r="A4515" s="31" t="s">
        <v>10853</v>
      </c>
      <c r="B4515" s="31" t="s">
        <v>16478</v>
      </c>
      <c r="C4515" s="31" t="s">
        <v>16479</v>
      </c>
      <c r="D4515" s="32">
        <v>44085</v>
      </c>
      <c r="E4515" s="31" t="s">
        <v>16480</v>
      </c>
      <c r="F4515" s="31" t="s">
        <v>15562</v>
      </c>
      <c r="G4515" s="33">
        <v>1450</v>
      </c>
      <c r="H4515" s="33">
        <v>1450</v>
      </c>
      <c r="I4515" s="31" t="s">
        <v>9762</v>
      </c>
      <c r="J4515" s="31" t="s">
        <v>9763</v>
      </c>
      <c r="K4515" s="33">
        <v>1450</v>
      </c>
      <c r="L4515" s="31" t="s">
        <v>9764</v>
      </c>
      <c r="M4515" t="e">
        <f t="shared" si="192"/>
        <v>#VALUE!</v>
      </c>
    </row>
    <row r="4516" spans="1:13" hidden="1">
      <c r="A4516" s="31" t="s">
        <v>10853</v>
      </c>
      <c r="B4516" s="31" t="s">
        <v>16478</v>
      </c>
      <c r="C4516" s="31" t="s">
        <v>16479</v>
      </c>
      <c r="D4516" s="32">
        <v>44085</v>
      </c>
      <c r="E4516" s="31" t="s">
        <v>16480</v>
      </c>
      <c r="F4516" s="31" t="s">
        <v>15563</v>
      </c>
      <c r="G4516" s="33">
        <v>-1450</v>
      </c>
      <c r="H4516" s="33">
        <v>-1450</v>
      </c>
      <c r="I4516" s="31" t="s">
        <v>9762</v>
      </c>
      <c r="J4516" s="31" t="s">
        <v>9763</v>
      </c>
      <c r="K4516" s="33">
        <v>-1450</v>
      </c>
      <c r="L4516" s="31" t="s">
        <v>9764</v>
      </c>
      <c r="M4516" t="e">
        <f t="shared" si="192"/>
        <v>#VALUE!</v>
      </c>
    </row>
    <row r="4517" spans="1:13" hidden="1">
      <c r="A4517" s="31" t="s">
        <v>10853</v>
      </c>
      <c r="B4517" s="31" t="s">
        <v>16481</v>
      </c>
      <c r="C4517" s="31" t="s">
        <v>16482</v>
      </c>
      <c r="D4517" s="32">
        <v>44085</v>
      </c>
      <c r="E4517" s="31" t="s">
        <v>16483</v>
      </c>
      <c r="F4517" s="31" t="s">
        <v>15562</v>
      </c>
      <c r="G4517" s="33">
        <v>8150</v>
      </c>
      <c r="H4517" s="33">
        <v>8150</v>
      </c>
      <c r="I4517" s="31" t="s">
        <v>9762</v>
      </c>
      <c r="J4517" s="31" t="s">
        <v>9763</v>
      </c>
      <c r="K4517" s="33">
        <v>8150</v>
      </c>
      <c r="L4517" s="31" t="s">
        <v>9764</v>
      </c>
      <c r="M4517" t="e">
        <f t="shared" si="192"/>
        <v>#VALUE!</v>
      </c>
    </row>
    <row r="4518" spans="1:13" hidden="1">
      <c r="A4518" s="31" t="s">
        <v>10853</v>
      </c>
      <c r="B4518" s="31" t="s">
        <v>16481</v>
      </c>
      <c r="C4518" s="31" t="s">
        <v>16482</v>
      </c>
      <c r="D4518" s="32">
        <v>44085</v>
      </c>
      <c r="E4518" s="31" t="s">
        <v>16483</v>
      </c>
      <c r="F4518" s="31" t="s">
        <v>15563</v>
      </c>
      <c r="G4518" s="33">
        <v>-8150</v>
      </c>
      <c r="H4518" s="33">
        <v>-8150</v>
      </c>
      <c r="I4518" s="31" t="s">
        <v>9762</v>
      </c>
      <c r="J4518" s="31" t="s">
        <v>9763</v>
      </c>
      <c r="K4518" s="33">
        <v>-8150</v>
      </c>
      <c r="L4518" s="31" t="s">
        <v>9764</v>
      </c>
      <c r="M4518" t="e">
        <f t="shared" si="192"/>
        <v>#VALUE!</v>
      </c>
    </row>
    <row r="4519" spans="1:13" hidden="1">
      <c r="A4519" s="31" t="s">
        <v>10853</v>
      </c>
      <c r="B4519" s="31" t="s">
        <v>16484</v>
      </c>
      <c r="C4519" s="31" t="s">
        <v>16485</v>
      </c>
      <c r="D4519" s="32">
        <v>44085</v>
      </c>
      <c r="E4519" s="31" t="s">
        <v>16486</v>
      </c>
      <c r="F4519" s="31" t="s">
        <v>15562</v>
      </c>
      <c r="G4519" s="33">
        <v>6900</v>
      </c>
      <c r="H4519" s="33">
        <v>6900</v>
      </c>
      <c r="I4519" s="31" t="s">
        <v>9762</v>
      </c>
      <c r="J4519" s="31" t="s">
        <v>9763</v>
      </c>
      <c r="K4519" s="33">
        <v>6900</v>
      </c>
      <c r="L4519" s="31" t="s">
        <v>9764</v>
      </c>
      <c r="M4519" t="e">
        <f t="shared" si="192"/>
        <v>#VALUE!</v>
      </c>
    </row>
    <row r="4520" spans="1:13" hidden="1">
      <c r="A4520" s="31" t="s">
        <v>10853</v>
      </c>
      <c r="B4520" s="31" t="s">
        <v>16484</v>
      </c>
      <c r="C4520" s="31" t="s">
        <v>16485</v>
      </c>
      <c r="D4520" s="32">
        <v>44085</v>
      </c>
      <c r="E4520" s="31" t="s">
        <v>16486</v>
      </c>
      <c r="F4520" s="31" t="s">
        <v>15563</v>
      </c>
      <c r="G4520" s="33">
        <v>-6900</v>
      </c>
      <c r="H4520" s="33">
        <v>-6900</v>
      </c>
      <c r="I4520" s="31" t="s">
        <v>9762</v>
      </c>
      <c r="J4520" s="31" t="s">
        <v>9763</v>
      </c>
      <c r="K4520" s="33">
        <v>-6900</v>
      </c>
      <c r="L4520" s="31" t="s">
        <v>9764</v>
      </c>
      <c r="M4520" t="e">
        <f t="shared" si="192"/>
        <v>#VALUE!</v>
      </c>
    </row>
    <row r="4521" spans="1:13" hidden="1">
      <c r="A4521" s="31" t="s">
        <v>10853</v>
      </c>
      <c r="B4521" s="31" t="s">
        <v>16487</v>
      </c>
      <c r="C4521" s="31" t="s">
        <v>16488</v>
      </c>
      <c r="D4521" s="32">
        <v>44085</v>
      </c>
      <c r="E4521" s="31" t="s">
        <v>16489</v>
      </c>
      <c r="F4521" s="31" t="s">
        <v>15562</v>
      </c>
      <c r="G4521" s="33">
        <v>3586</v>
      </c>
      <c r="H4521" s="33">
        <v>3586</v>
      </c>
      <c r="I4521" s="31" t="s">
        <v>9762</v>
      </c>
      <c r="J4521" s="31" t="s">
        <v>9763</v>
      </c>
      <c r="K4521" s="33">
        <v>3586</v>
      </c>
      <c r="L4521" s="31" t="s">
        <v>9764</v>
      </c>
      <c r="M4521" t="e">
        <f t="shared" si="192"/>
        <v>#VALUE!</v>
      </c>
    </row>
    <row r="4522" spans="1:13" hidden="1">
      <c r="A4522" s="31" t="s">
        <v>10853</v>
      </c>
      <c r="B4522" s="31" t="s">
        <v>16487</v>
      </c>
      <c r="C4522" s="31" t="s">
        <v>16488</v>
      </c>
      <c r="D4522" s="32">
        <v>44085</v>
      </c>
      <c r="E4522" s="31" t="s">
        <v>16489</v>
      </c>
      <c r="F4522" s="31" t="s">
        <v>15563</v>
      </c>
      <c r="G4522" s="33">
        <v>-3586</v>
      </c>
      <c r="H4522" s="33">
        <v>-3586</v>
      </c>
      <c r="I4522" s="31" t="s">
        <v>9762</v>
      </c>
      <c r="J4522" s="31" t="s">
        <v>9763</v>
      </c>
      <c r="K4522" s="33">
        <v>-3586</v>
      </c>
      <c r="L4522" s="31" t="s">
        <v>9764</v>
      </c>
      <c r="M4522" t="e">
        <f t="shared" si="192"/>
        <v>#VALUE!</v>
      </c>
    </row>
    <row r="4523" spans="1:13" hidden="1">
      <c r="A4523" s="31" t="s">
        <v>10853</v>
      </c>
      <c r="B4523" s="31" t="s">
        <v>16490</v>
      </c>
      <c r="C4523" s="31" t="s">
        <v>16491</v>
      </c>
      <c r="D4523" s="32">
        <v>44085</v>
      </c>
      <c r="E4523" s="31" t="s">
        <v>16492</v>
      </c>
      <c r="F4523" s="31" t="s">
        <v>15562</v>
      </c>
      <c r="G4523" s="33">
        <v>2190</v>
      </c>
      <c r="H4523" s="33">
        <v>2190</v>
      </c>
      <c r="I4523" s="31" t="s">
        <v>9762</v>
      </c>
      <c r="J4523" s="31" t="s">
        <v>9763</v>
      </c>
      <c r="K4523" s="33">
        <v>2190</v>
      </c>
      <c r="L4523" s="31" t="s">
        <v>9764</v>
      </c>
      <c r="M4523" t="e">
        <f t="shared" si="192"/>
        <v>#VALUE!</v>
      </c>
    </row>
    <row r="4524" spans="1:13" hidden="1">
      <c r="A4524" s="31" t="s">
        <v>10853</v>
      </c>
      <c r="B4524" s="31" t="s">
        <v>16490</v>
      </c>
      <c r="C4524" s="31" t="s">
        <v>16491</v>
      </c>
      <c r="D4524" s="32">
        <v>44085</v>
      </c>
      <c r="E4524" s="31" t="s">
        <v>16492</v>
      </c>
      <c r="F4524" s="31" t="s">
        <v>15563</v>
      </c>
      <c r="G4524" s="33">
        <v>-2190</v>
      </c>
      <c r="H4524" s="33">
        <v>-2190</v>
      </c>
      <c r="I4524" s="31" t="s">
        <v>9762</v>
      </c>
      <c r="J4524" s="31" t="s">
        <v>9763</v>
      </c>
      <c r="K4524" s="33">
        <v>-2190</v>
      </c>
      <c r="L4524" s="31" t="s">
        <v>9764</v>
      </c>
      <c r="M4524" t="e">
        <f t="shared" si="192"/>
        <v>#VALUE!</v>
      </c>
    </row>
    <row r="4525" spans="1:13" hidden="1">
      <c r="A4525" s="31" t="s">
        <v>10853</v>
      </c>
      <c r="B4525" s="31" t="s">
        <v>16493</v>
      </c>
      <c r="C4525" s="31" t="s">
        <v>16494</v>
      </c>
      <c r="D4525" s="32">
        <v>44085</v>
      </c>
      <c r="E4525" s="31" t="s">
        <v>16495</v>
      </c>
      <c r="F4525" s="31" t="s">
        <v>15562</v>
      </c>
      <c r="G4525" s="33">
        <v>2200</v>
      </c>
      <c r="H4525" s="33">
        <v>2200</v>
      </c>
      <c r="I4525" s="31" t="s">
        <v>9762</v>
      </c>
      <c r="J4525" s="31" t="s">
        <v>9763</v>
      </c>
      <c r="K4525" s="33">
        <v>2200</v>
      </c>
      <c r="L4525" s="31" t="s">
        <v>9764</v>
      </c>
      <c r="M4525" t="e">
        <f t="shared" si="192"/>
        <v>#VALUE!</v>
      </c>
    </row>
    <row r="4526" spans="1:13" hidden="1">
      <c r="A4526" s="31" t="s">
        <v>10853</v>
      </c>
      <c r="B4526" s="31" t="s">
        <v>16493</v>
      </c>
      <c r="C4526" s="31" t="s">
        <v>16494</v>
      </c>
      <c r="D4526" s="32">
        <v>44085</v>
      </c>
      <c r="E4526" s="31" t="s">
        <v>16495</v>
      </c>
      <c r="F4526" s="31" t="s">
        <v>15563</v>
      </c>
      <c r="G4526" s="33">
        <v>-2200</v>
      </c>
      <c r="H4526" s="33">
        <v>-2200</v>
      </c>
      <c r="I4526" s="31" t="s">
        <v>9762</v>
      </c>
      <c r="J4526" s="31" t="s">
        <v>9763</v>
      </c>
      <c r="K4526" s="33">
        <v>-2200</v>
      </c>
      <c r="L4526" s="31" t="s">
        <v>9764</v>
      </c>
      <c r="M4526" t="e">
        <f t="shared" si="192"/>
        <v>#VALUE!</v>
      </c>
    </row>
    <row r="4527" spans="1:13" hidden="1">
      <c r="A4527" s="31" t="s">
        <v>10853</v>
      </c>
      <c r="B4527" s="31" t="s">
        <v>16496</v>
      </c>
      <c r="C4527" s="31" t="s">
        <v>16497</v>
      </c>
      <c r="D4527" s="32">
        <v>44085</v>
      </c>
      <c r="E4527" s="31" t="s">
        <v>16498</v>
      </c>
      <c r="F4527" s="31" t="s">
        <v>15562</v>
      </c>
      <c r="G4527" s="33">
        <v>3380</v>
      </c>
      <c r="H4527" s="33">
        <v>3380</v>
      </c>
      <c r="I4527" s="31" t="s">
        <v>9762</v>
      </c>
      <c r="J4527" s="31" t="s">
        <v>9763</v>
      </c>
      <c r="K4527" s="33">
        <v>3380</v>
      </c>
      <c r="L4527" s="31" t="s">
        <v>9764</v>
      </c>
      <c r="M4527" t="e">
        <f t="shared" si="192"/>
        <v>#VALUE!</v>
      </c>
    </row>
    <row r="4528" spans="1:13" hidden="1">
      <c r="A4528" s="31" t="s">
        <v>10853</v>
      </c>
      <c r="B4528" s="31" t="s">
        <v>16496</v>
      </c>
      <c r="C4528" s="31" t="s">
        <v>16497</v>
      </c>
      <c r="D4528" s="32">
        <v>44085</v>
      </c>
      <c r="E4528" s="31" t="s">
        <v>16498</v>
      </c>
      <c r="F4528" s="31" t="s">
        <v>15563</v>
      </c>
      <c r="G4528" s="33">
        <v>-3380</v>
      </c>
      <c r="H4528" s="33">
        <v>-3380</v>
      </c>
      <c r="I4528" s="31" t="s">
        <v>9762</v>
      </c>
      <c r="J4528" s="31" t="s">
        <v>9763</v>
      </c>
      <c r="K4528" s="33">
        <v>-3380</v>
      </c>
      <c r="L4528" s="31" t="s">
        <v>9764</v>
      </c>
      <c r="M4528" t="e">
        <f t="shared" si="192"/>
        <v>#VALUE!</v>
      </c>
    </row>
    <row r="4529" spans="1:15" hidden="1">
      <c r="A4529" s="31" t="s">
        <v>10853</v>
      </c>
      <c r="B4529" s="31" t="s">
        <v>16499</v>
      </c>
      <c r="C4529" s="31" t="s">
        <v>16500</v>
      </c>
      <c r="D4529" s="32">
        <v>44085</v>
      </c>
      <c r="E4529" s="31" t="s">
        <v>16501</v>
      </c>
      <c r="F4529" s="31" t="s">
        <v>15562</v>
      </c>
      <c r="G4529" s="33">
        <v>10384.34</v>
      </c>
      <c r="H4529" s="33">
        <v>10384.34</v>
      </c>
      <c r="I4529" s="31" t="s">
        <v>9762</v>
      </c>
      <c r="J4529" s="31" t="s">
        <v>9763</v>
      </c>
      <c r="K4529" s="33">
        <v>10384.34</v>
      </c>
      <c r="L4529" s="31" t="s">
        <v>9764</v>
      </c>
      <c r="M4529" t="e">
        <f t="shared" si="192"/>
        <v>#VALUE!</v>
      </c>
    </row>
    <row r="4530" spans="1:15" hidden="1">
      <c r="A4530" s="31" t="s">
        <v>10853</v>
      </c>
      <c r="B4530" s="31" t="s">
        <v>16499</v>
      </c>
      <c r="C4530" s="31" t="s">
        <v>16500</v>
      </c>
      <c r="D4530" s="32">
        <v>44085</v>
      </c>
      <c r="E4530" s="31" t="s">
        <v>16501</v>
      </c>
      <c r="F4530" s="31" t="s">
        <v>15563</v>
      </c>
      <c r="G4530" s="33">
        <v>-10384.34</v>
      </c>
      <c r="H4530" s="33">
        <v>-10384.34</v>
      </c>
      <c r="I4530" s="31" t="s">
        <v>9762</v>
      </c>
      <c r="J4530" s="31" t="s">
        <v>9763</v>
      </c>
      <c r="K4530" s="33">
        <v>-10384.34</v>
      </c>
      <c r="L4530" s="31" t="s">
        <v>9764</v>
      </c>
      <c r="M4530" t="e">
        <f t="shared" si="192"/>
        <v>#VALUE!</v>
      </c>
    </row>
    <row r="4531" spans="1:15" hidden="1">
      <c r="A4531" s="31" t="s">
        <v>10853</v>
      </c>
      <c r="B4531" s="31" t="s">
        <v>16502</v>
      </c>
      <c r="C4531" s="31" t="s">
        <v>16503</v>
      </c>
      <c r="D4531" s="32">
        <v>44085</v>
      </c>
      <c r="E4531" s="31" t="s">
        <v>16504</v>
      </c>
      <c r="F4531" s="31" t="s">
        <v>15562</v>
      </c>
      <c r="G4531" s="33">
        <v>5752.89</v>
      </c>
      <c r="H4531" s="33">
        <v>5752.89</v>
      </c>
      <c r="I4531" s="31" t="s">
        <v>9762</v>
      </c>
      <c r="J4531" s="31" t="s">
        <v>9763</v>
      </c>
      <c r="K4531" s="33">
        <v>5752.89</v>
      </c>
      <c r="L4531" s="31" t="s">
        <v>9764</v>
      </c>
      <c r="M4531" t="e">
        <f t="shared" si="192"/>
        <v>#VALUE!</v>
      </c>
    </row>
    <row r="4532" spans="1:15" hidden="1">
      <c r="A4532" s="31" t="s">
        <v>10853</v>
      </c>
      <c r="B4532" s="31" t="s">
        <v>16502</v>
      </c>
      <c r="C4532" s="31" t="s">
        <v>16503</v>
      </c>
      <c r="D4532" s="32">
        <v>44085</v>
      </c>
      <c r="E4532" s="31" t="s">
        <v>16504</v>
      </c>
      <c r="F4532" s="31" t="s">
        <v>15563</v>
      </c>
      <c r="G4532" s="33">
        <v>-5752.89</v>
      </c>
      <c r="H4532" s="33">
        <v>-5752.89</v>
      </c>
      <c r="I4532" s="31" t="s">
        <v>9762</v>
      </c>
      <c r="J4532" s="31" t="s">
        <v>9763</v>
      </c>
      <c r="K4532" s="33">
        <v>-5752.89</v>
      </c>
      <c r="L4532" s="31" t="s">
        <v>9764</v>
      </c>
      <c r="M4532" t="e">
        <f t="shared" si="192"/>
        <v>#VALUE!</v>
      </c>
    </row>
    <row r="4533" spans="1:15" hidden="1">
      <c r="A4533" s="31" t="s">
        <v>9757</v>
      </c>
      <c r="B4533" s="31" t="s">
        <v>16505</v>
      </c>
      <c r="C4533" s="31" t="s">
        <v>16506</v>
      </c>
      <c r="D4533" s="32">
        <v>44085</v>
      </c>
      <c r="E4533" s="31" t="s">
        <v>16507</v>
      </c>
      <c r="F4533" s="31" t="s">
        <v>15562</v>
      </c>
      <c r="G4533" s="33">
        <v>9248</v>
      </c>
      <c r="H4533" s="33">
        <v>9248</v>
      </c>
      <c r="I4533" s="31" t="s">
        <v>9762</v>
      </c>
      <c r="J4533" s="31" t="s">
        <v>9763</v>
      </c>
      <c r="K4533" s="33">
        <v>9248</v>
      </c>
      <c r="L4533" s="31" t="s">
        <v>9764</v>
      </c>
      <c r="M4533" t="e">
        <f t="shared" si="192"/>
        <v>#VALUE!</v>
      </c>
    </row>
    <row r="4534" spans="1:15" hidden="1">
      <c r="A4534" s="31" t="s">
        <v>9757</v>
      </c>
      <c r="B4534" s="31" t="s">
        <v>16505</v>
      </c>
      <c r="C4534" s="31" t="s">
        <v>16506</v>
      </c>
      <c r="D4534" s="32">
        <v>44085</v>
      </c>
      <c r="E4534" s="31" t="s">
        <v>16507</v>
      </c>
      <c r="F4534" s="31" t="s">
        <v>15563</v>
      </c>
      <c r="G4534" s="33">
        <v>-9248</v>
      </c>
      <c r="H4534" s="33">
        <v>-9248</v>
      </c>
      <c r="I4534" s="31" t="s">
        <v>9762</v>
      </c>
      <c r="J4534" s="31" t="s">
        <v>9763</v>
      </c>
      <c r="K4534" s="33">
        <v>-9248</v>
      </c>
      <c r="L4534" s="31" t="s">
        <v>9764</v>
      </c>
      <c r="M4534" t="e">
        <f t="shared" si="192"/>
        <v>#VALUE!</v>
      </c>
    </row>
    <row r="4535" spans="1:15" hidden="1">
      <c r="A4535" s="31" t="s">
        <v>9757</v>
      </c>
      <c r="B4535" s="31" t="s">
        <v>16508</v>
      </c>
      <c r="C4535" s="31" t="s">
        <v>16509</v>
      </c>
      <c r="D4535" s="32">
        <v>44085</v>
      </c>
      <c r="E4535" s="31" t="s">
        <v>16510</v>
      </c>
      <c r="F4535" s="31" t="s">
        <v>15562</v>
      </c>
      <c r="G4535" s="33">
        <v>4980</v>
      </c>
      <c r="H4535" s="33">
        <v>4980</v>
      </c>
      <c r="I4535" s="31" t="s">
        <v>9762</v>
      </c>
      <c r="J4535" s="31" t="s">
        <v>9763</v>
      </c>
      <c r="K4535" s="33">
        <v>4980</v>
      </c>
      <c r="L4535" s="31" t="s">
        <v>9764</v>
      </c>
      <c r="M4535" t="e">
        <f t="shared" si="192"/>
        <v>#VALUE!</v>
      </c>
    </row>
    <row r="4536" spans="1:15" hidden="1">
      <c r="A4536" s="31" t="s">
        <v>9757</v>
      </c>
      <c r="B4536" s="31" t="s">
        <v>16508</v>
      </c>
      <c r="C4536" s="31" t="s">
        <v>16509</v>
      </c>
      <c r="D4536" s="32">
        <v>44085</v>
      </c>
      <c r="E4536" s="31" t="s">
        <v>16510</v>
      </c>
      <c r="F4536" s="31" t="s">
        <v>15563</v>
      </c>
      <c r="G4536" s="33">
        <v>-4980</v>
      </c>
      <c r="H4536" s="33">
        <v>-4980</v>
      </c>
      <c r="I4536" s="31" t="s">
        <v>9762</v>
      </c>
      <c r="J4536" s="31" t="s">
        <v>9763</v>
      </c>
      <c r="K4536" s="33">
        <v>-4980</v>
      </c>
      <c r="L4536" s="31" t="s">
        <v>9764</v>
      </c>
      <c r="M4536" t="e">
        <f t="shared" si="192"/>
        <v>#VALUE!</v>
      </c>
    </row>
    <row r="4537" spans="1:15" hidden="1">
      <c r="A4537" s="31" t="s">
        <v>9757</v>
      </c>
      <c r="B4537" s="31" t="s">
        <v>16511</v>
      </c>
      <c r="C4537" s="31" t="s">
        <v>16512</v>
      </c>
      <c r="D4537" s="32">
        <v>44085</v>
      </c>
      <c r="E4537" s="31" t="s">
        <v>16513</v>
      </c>
      <c r="F4537" s="31" t="s">
        <v>15562</v>
      </c>
      <c r="G4537" s="33">
        <v>5000</v>
      </c>
      <c r="H4537" s="33">
        <v>5000</v>
      </c>
      <c r="I4537" s="31" t="s">
        <v>9762</v>
      </c>
      <c r="J4537" s="31" t="s">
        <v>9763</v>
      </c>
      <c r="K4537" s="33">
        <v>5000</v>
      </c>
      <c r="L4537" s="31" t="s">
        <v>9764</v>
      </c>
      <c r="M4537" t="e">
        <f t="shared" si="192"/>
        <v>#VALUE!</v>
      </c>
    </row>
    <row r="4538" spans="1:15" hidden="1">
      <c r="A4538" s="31" t="s">
        <v>9757</v>
      </c>
      <c r="B4538" s="31" t="s">
        <v>16511</v>
      </c>
      <c r="C4538" s="31" t="s">
        <v>16512</v>
      </c>
      <c r="D4538" s="32">
        <v>44085</v>
      </c>
      <c r="E4538" s="31" t="s">
        <v>16513</v>
      </c>
      <c r="F4538" s="31" t="s">
        <v>15563</v>
      </c>
      <c r="G4538" s="33">
        <v>-5000</v>
      </c>
      <c r="H4538" s="33">
        <v>-5000</v>
      </c>
      <c r="I4538" s="31" t="s">
        <v>9762</v>
      </c>
      <c r="J4538" s="31" t="s">
        <v>9763</v>
      </c>
      <c r="K4538" s="33">
        <v>-5000</v>
      </c>
      <c r="L4538" s="31" t="s">
        <v>9764</v>
      </c>
      <c r="M4538" t="e">
        <f t="shared" si="192"/>
        <v>#VALUE!</v>
      </c>
    </row>
    <row r="4539" spans="1:15" hidden="1">
      <c r="A4539" s="31" t="s">
        <v>9757</v>
      </c>
      <c r="B4539" s="31" t="s">
        <v>16514</v>
      </c>
      <c r="C4539" s="31" t="s">
        <v>16515</v>
      </c>
      <c r="D4539" s="32">
        <v>44103</v>
      </c>
      <c r="E4539" s="31" t="s">
        <v>16516</v>
      </c>
      <c r="F4539" s="31" t="s">
        <v>13187</v>
      </c>
      <c r="G4539" s="33">
        <v>800</v>
      </c>
      <c r="H4539" s="33">
        <v>800</v>
      </c>
      <c r="I4539" s="31" t="s">
        <v>9762</v>
      </c>
      <c r="J4539" s="31" t="s">
        <v>9763</v>
      </c>
      <c r="K4539" s="33">
        <v>800</v>
      </c>
      <c r="L4539" s="31" t="s">
        <v>9764</v>
      </c>
      <c r="M4539" t="e">
        <f t="shared" si="192"/>
        <v>#VALUE!</v>
      </c>
    </row>
    <row r="4540" spans="1:15" hidden="1">
      <c r="A4540" s="31" t="s">
        <v>9757</v>
      </c>
      <c r="B4540" s="31" t="s">
        <v>16514</v>
      </c>
      <c r="C4540" s="31" t="s">
        <v>16515</v>
      </c>
      <c r="D4540" s="32">
        <v>44103</v>
      </c>
      <c r="E4540" s="31" t="s">
        <v>16516</v>
      </c>
      <c r="F4540" s="31" t="s">
        <v>15563</v>
      </c>
      <c r="G4540" s="33">
        <v>-800</v>
      </c>
      <c r="H4540" s="33">
        <v>-800</v>
      </c>
      <c r="I4540" s="31" t="s">
        <v>9762</v>
      </c>
      <c r="J4540" s="31" t="s">
        <v>9763</v>
      </c>
      <c r="K4540" s="33">
        <v>-800</v>
      </c>
      <c r="L4540" s="31" t="s">
        <v>9764</v>
      </c>
      <c r="M4540" t="e">
        <f t="shared" si="192"/>
        <v>#VALUE!</v>
      </c>
    </row>
    <row r="4541" spans="1:15" hidden="1">
      <c r="A4541" s="31" t="s">
        <v>9757</v>
      </c>
      <c r="B4541" s="31" t="s">
        <v>16517</v>
      </c>
      <c r="C4541" s="31" t="s">
        <v>16518</v>
      </c>
      <c r="D4541" s="32">
        <v>44162</v>
      </c>
      <c r="E4541" s="31" t="s">
        <v>16519</v>
      </c>
      <c r="F4541" s="31" t="s">
        <v>16520</v>
      </c>
      <c r="G4541" s="33">
        <v>-108120</v>
      </c>
      <c r="H4541" s="33">
        <v>-108120</v>
      </c>
      <c r="I4541" s="31" t="s">
        <v>9762</v>
      </c>
      <c r="J4541" s="31" t="s">
        <v>9763</v>
      </c>
      <c r="K4541" s="33">
        <v>-108120</v>
      </c>
      <c r="L4541" s="31" t="s">
        <v>9764</v>
      </c>
      <c r="M4541">
        <f t="shared" si="192"/>
        <v>91</v>
      </c>
      <c r="N4541" t="str">
        <f t="shared" ref="N4541:N4542" si="193">MID(E4541,M4541,10)</f>
        <v>PO61000009</v>
      </c>
      <c r="O4541" t="e">
        <f>VLOOKUP(N4541,'1_คตง_ภาพรวม'!L4541:M4591,2,FALSE)</f>
        <v>#N/A</v>
      </c>
    </row>
    <row r="4542" spans="1:15" hidden="1">
      <c r="A4542" s="31" t="s">
        <v>9757</v>
      </c>
      <c r="B4542" s="31" t="s">
        <v>16517</v>
      </c>
      <c r="C4542" s="31" t="s">
        <v>16518</v>
      </c>
      <c r="D4542" s="32">
        <v>44162</v>
      </c>
      <c r="E4542" s="31" t="s">
        <v>16519</v>
      </c>
      <c r="F4542" s="31" t="s">
        <v>16521</v>
      </c>
      <c r="G4542" s="33">
        <v>108120</v>
      </c>
      <c r="H4542" s="33">
        <v>108120</v>
      </c>
      <c r="I4542" s="31" t="s">
        <v>9762</v>
      </c>
      <c r="J4542" s="31" t="s">
        <v>9763</v>
      </c>
      <c r="K4542" s="33">
        <v>108120</v>
      </c>
      <c r="L4542" s="31" t="s">
        <v>9764</v>
      </c>
      <c r="M4542">
        <f t="shared" si="192"/>
        <v>91</v>
      </c>
      <c r="N4542" t="str">
        <f t="shared" si="193"/>
        <v>PO61000009</v>
      </c>
      <c r="O4542" t="e">
        <f>VLOOKUP(N4542,'1_คตง_ภาพรวม'!L4542:M4592,2,FALSE)</f>
        <v>#N/A</v>
      </c>
    </row>
    <row r="4543" spans="1:15" hidden="1">
      <c r="A4543" s="31" t="s">
        <v>9849</v>
      </c>
      <c r="B4543" s="31" t="s">
        <v>16522</v>
      </c>
      <c r="C4543" s="31" t="s">
        <v>16523</v>
      </c>
      <c r="D4543" s="32">
        <v>44225</v>
      </c>
      <c r="E4543" s="31" t="s">
        <v>16524</v>
      </c>
      <c r="F4543" s="31" t="s">
        <v>16525</v>
      </c>
      <c r="G4543" s="33">
        <v>1020</v>
      </c>
      <c r="H4543" s="33">
        <v>1020</v>
      </c>
      <c r="I4543" s="31" t="s">
        <v>9762</v>
      </c>
      <c r="J4543" s="31" t="s">
        <v>9763</v>
      </c>
      <c r="K4543" s="33">
        <v>1020</v>
      </c>
      <c r="L4543" s="31" t="s">
        <v>9764</v>
      </c>
      <c r="M4543" t="e">
        <f t="shared" si="192"/>
        <v>#VALUE!</v>
      </c>
    </row>
    <row r="4544" spans="1:15" hidden="1">
      <c r="A4544" s="31" t="s">
        <v>9849</v>
      </c>
      <c r="B4544" s="31" t="s">
        <v>16522</v>
      </c>
      <c r="C4544" s="31" t="s">
        <v>16523</v>
      </c>
      <c r="D4544" s="32">
        <v>44225</v>
      </c>
      <c r="E4544" s="31" t="s">
        <v>16524</v>
      </c>
      <c r="F4544" s="31" t="s">
        <v>9765</v>
      </c>
      <c r="G4544" s="33">
        <v>-1020</v>
      </c>
      <c r="H4544" s="33">
        <v>-1020</v>
      </c>
      <c r="I4544" s="31" t="s">
        <v>9762</v>
      </c>
      <c r="J4544" s="31" t="s">
        <v>9763</v>
      </c>
      <c r="K4544" s="33">
        <v>-1020</v>
      </c>
      <c r="L4544" s="31" t="s">
        <v>9764</v>
      </c>
      <c r="M4544" t="e">
        <f t="shared" si="192"/>
        <v>#VALUE!</v>
      </c>
    </row>
    <row r="4545" spans="1:15" hidden="1">
      <c r="A4545" s="31" t="s">
        <v>9849</v>
      </c>
      <c r="B4545" s="31" t="s">
        <v>16526</v>
      </c>
      <c r="C4545" s="31" t="s">
        <v>16527</v>
      </c>
      <c r="D4545" s="32">
        <v>44225</v>
      </c>
      <c r="E4545" s="31" t="s">
        <v>16528</v>
      </c>
      <c r="F4545" s="31" t="s">
        <v>16529</v>
      </c>
      <c r="G4545" s="33">
        <v>10</v>
      </c>
      <c r="H4545" s="33">
        <v>10</v>
      </c>
      <c r="I4545" s="31" t="s">
        <v>9762</v>
      </c>
      <c r="J4545" s="31" t="s">
        <v>9763</v>
      </c>
      <c r="K4545" s="33">
        <v>10</v>
      </c>
      <c r="L4545" s="31" t="s">
        <v>9764</v>
      </c>
      <c r="M4545" t="e">
        <f t="shared" si="192"/>
        <v>#VALUE!</v>
      </c>
    </row>
    <row r="4546" spans="1:15" hidden="1">
      <c r="A4546" s="31" t="s">
        <v>9849</v>
      </c>
      <c r="B4546" s="31" t="s">
        <v>16526</v>
      </c>
      <c r="C4546" s="31" t="s">
        <v>16527</v>
      </c>
      <c r="D4546" s="32">
        <v>44225</v>
      </c>
      <c r="E4546" s="31" t="s">
        <v>16528</v>
      </c>
      <c r="F4546" s="31" t="s">
        <v>9765</v>
      </c>
      <c r="G4546" s="33">
        <v>-10</v>
      </c>
      <c r="H4546" s="33">
        <v>-10</v>
      </c>
      <c r="I4546" s="31" t="s">
        <v>9762</v>
      </c>
      <c r="J4546" s="31" t="s">
        <v>9763</v>
      </c>
      <c r="K4546" s="33">
        <v>-10</v>
      </c>
      <c r="L4546" s="31" t="s">
        <v>9764</v>
      </c>
      <c r="M4546" t="e">
        <f t="shared" si="192"/>
        <v>#VALUE!</v>
      </c>
    </row>
    <row r="4547" spans="1:15" hidden="1">
      <c r="A4547" s="31" t="s">
        <v>9757</v>
      </c>
      <c r="B4547" s="31" t="s">
        <v>16530</v>
      </c>
      <c r="C4547" s="31" t="s">
        <v>16531</v>
      </c>
      <c r="D4547" s="32">
        <v>44130</v>
      </c>
      <c r="E4547" s="31" t="s">
        <v>16532</v>
      </c>
      <c r="F4547" s="31" t="s">
        <v>9773</v>
      </c>
      <c r="G4547" s="33">
        <v>94250.26</v>
      </c>
      <c r="H4547" s="33">
        <v>94250.26</v>
      </c>
      <c r="I4547" s="31" t="s">
        <v>9762</v>
      </c>
      <c r="J4547" s="31" t="s">
        <v>9763</v>
      </c>
      <c r="K4547" s="33">
        <v>94250.26</v>
      </c>
      <c r="L4547" s="31" t="s">
        <v>9764</v>
      </c>
      <c r="M4547">
        <f t="shared" ref="M4547:M4610" si="194">FIND("PO",E4547)</f>
        <v>53</v>
      </c>
      <c r="N4547" t="str">
        <f t="shared" ref="N4547:N4548" si="195">MID(E4547,M4547,10)</f>
        <v>PO62000032</v>
      </c>
      <c r="O4547" t="e">
        <f>VLOOKUP(N4547,'1_คตง_ภาพรวม'!L4547:M4597,2,FALSE)</f>
        <v>#N/A</v>
      </c>
    </row>
    <row r="4548" spans="1:15" hidden="1">
      <c r="A4548" s="31" t="s">
        <v>9757</v>
      </c>
      <c r="B4548" s="31" t="s">
        <v>16530</v>
      </c>
      <c r="C4548" s="31" t="s">
        <v>16531</v>
      </c>
      <c r="D4548" s="32">
        <v>44130</v>
      </c>
      <c r="E4548" s="31" t="s">
        <v>16532</v>
      </c>
      <c r="F4548" s="31" t="s">
        <v>9818</v>
      </c>
      <c r="G4548" s="33">
        <v>-94250.26</v>
      </c>
      <c r="H4548" s="33">
        <v>-94250.26</v>
      </c>
      <c r="I4548" s="31" t="s">
        <v>9762</v>
      </c>
      <c r="J4548" s="31" t="s">
        <v>9763</v>
      </c>
      <c r="K4548" s="33">
        <v>-94250.26</v>
      </c>
      <c r="L4548" s="31" t="s">
        <v>9764</v>
      </c>
      <c r="M4548">
        <f t="shared" si="194"/>
        <v>53</v>
      </c>
      <c r="N4548" t="str">
        <f t="shared" si="195"/>
        <v>PO62000032</v>
      </c>
      <c r="O4548" t="e">
        <f>VLOOKUP(N4548,'1_คตง_ภาพรวม'!L4548:M4598,2,FALSE)</f>
        <v>#N/A</v>
      </c>
    </row>
    <row r="4549" spans="1:15" hidden="1">
      <c r="A4549" s="31" t="s">
        <v>9757</v>
      </c>
      <c r="B4549" s="31" t="s">
        <v>16533</v>
      </c>
      <c r="C4549" s="31" t="s">
        <v>16534</v>
      </c>
      <c r="D4549" s="32">
        <v>44141</v>
      </c>
      <c r="E4549" s="31" t="s">
        <v>16535</v>
      </c>
      <c r="F4549" s="31" t="s">
        <v>9783</v>
      </c>
      <c r="G4549" s="33">
        <v>229.6</v>
      </c>
      <c r="H4549" s="33">
        <v>229.6</v>
      </c>
      <c r="I4549" s="31" t="s">
        <v>9762</v>
      </c>
      <c r="J4549" s="31" t="s">
        <v>9763</v>
      </c>
      <c r="K4549" s="33">
        <v>229.6</v>
      </c>
      <c r="L4549" s="31" t="s">
        <v>9764</v>
      </c>
      <c r="M4549" t="e">
        <f t="shared" si="194"/>
        <v>#VALUE!</v>
      </c>
    </row>
    <row r="4550" spans="1:15" hidden="1">
      <c r="A4550" s="31" t="s">
        <v>9757</v>
      </c>
      <c r="B4550" s="31" t="s">
        <v>16533</v>
      </c>
      <c r="C4550" s="31" t="s">
        <v>16534</v>
      </c>
      <c r="D4550" s="32">
        <v>44141</v>
      </c>
      <c r="E4550" s="31" t="s">
        <v>16535</v>
      </c>
      <c r="F4550" s="31" t="s">
        <v>9774</v>
      </c>
      <c r="G4550" s="33">
        <v>-229.6</v>
      </c>
      <c r="H4550" s="33">
        <v>-229.6</v>
      </c>
      <c r="I4550" s="31" t="s">
        <v>9762</v>
      </c>
      <c r="J4550" s="31" t="s">
        <v>9763</v>
      </c>
      <c r="K4550" s="33">
        <v>-229.6</v>
      </c>
      <c r="L4550" s="31" t="s">
        <v>9764</v>
      </c>
      <c r="M4550" t="e">
        <f t="shared" si="194"/>
        <v>#VALUE!</v>
      </c>
    </row>
    <row r="4551" spans="1:15" hidden="1">
      <c r="A4551" s="31" t="s">
        <v>9849</v>
      </c>
      <c r="B4551" s="31" t="s">
        <v>16536</v>
      </c>
      <c r="C4551" s="31" t="s">
        <v>16537</v>
      </c>
      <c r="D4551" s="32">
        <v>44174</v>
      </c>
      <c r="E4551" s="31" t="s">
        <v>16538</v>
      </c>
      <c r="F4551" s="31" t="s">
        <v>9783</v>
      </c>
      <c r="G4551" s="33">
        <v>675</v>
      </c>
      <c r="H4551" s="33">
        <v>675</v>
      </c>
      <c r="I4551" s="31" t="s">
        <v>9762</v>
      </c>
      <c r="J4551" s="31" t="s">
        <v>9763</v>
      </c>
      <c r="K4551" s="33">
        <v>675</v>
      </c>
      <c r="L4551" s="31" t="s">
        <v>9764</v>
      </c>
      <c r="M4551" t="e">
        <f t="shared" si="194"/>
        <v>#VALUE!</v>
      </c>
    </row>
    <row r="4552" spans="1:15" hidden="1">
      <c r="A4552" s="31" t="s">
        <v>9849</v>
      </c>
      <c r="B4552" s="31" t="s">
        <v>16536</v>
      </c>
      <c r="C4552" s="31" t="s">
        <v>16537</v>
      </c>
      <c r="D4552" s="32">
        <v>44174</v>
      </c>
      <c r="E4552" s="31" t="s">
        <v>16538</v>
      </c>
      <c r="F4552" s="31" t="s">
        <v>9774</v>
      </c>
      <c r="G4552" s="33">
        <v>-675</v>
      </c>
      <c r="H4552" s="33">
        <v>-675</v>
      </c>
      <c r="I4552" s="31" t="s">
        <v>9762</v>
      </c>
      <c r="J4552" s="31" t="s">
        <v>9763</v>
      </c>
      <c r="K4552" s="33">
        <v>-675</v>
      </c>
      <c r="L4552" s="31" t="s">
        <v>9764</v>
      </c>
      <c r="M4552" t="e">
        <f t="shared" si="194"/>
        <v>#VALUE!</v>
      </c>
    </row>
    <row r="4553" spans="1:15" hidden="1">
      <c r="A4553" s="31" t="s">
        <v>9757</v>
      </c>
      <c r="B4553" s="31" t="s">
        <v>16539</v>
      </c>
      <c r="C4553" s="31" t="s">
        <v>16540</v>
      </c>
      <c r="D4553" s="32">
        <v>44195</v>
      </c>
      <c r="E4553" s="31" t="s">
        <v>16541</v>
      </c>
      <c r="F4553" s="31" t="s">
        <v>9783</v>
      </c>
      <c r="G4553" s="33">
        <v>1009.15</v>
      </c>
      <c r="H4553" s="33">
        <v>1009.15</v>
      </c>
      <c r="I4553" s="31" t="s">
        <v>9762</v>
      </c>
      <c r="J4553" s="31" t="s">
        <v>9763</v>
      </c>
      <c r="K4553" s="33">
        <v>1009.15</v>
      </c>
      <c r="L4553" s="31" t="s">
        <v>9764</v>
      </c>
      <c r="M4553" t="e">
        <f t="shared" si="194"/>
        <v>#VALUE!</v>
      </c>
    </row>
    <row r="4554" spans="1:15" hidden="1">
      <c r="A4554" s="31" t="s">
        <v>9757</v>
      </c>
      <c r="B4554" s="31" t="s">
        <v>16539</v>
      </c>
      <c r="C4554" s="31" t="s">
        <v>16540</v>
      </c>
      <c r="D4554" s="32">
        <v>44195</v>
      </c>
      <c r="E4554" s="31" t="s">
        <v>16541</v>
      </c>
      <c r="F4554" s="31" t="s">
        <v>9774</v>
      </c>
      <c r="G4554" s="33">
        <v>-1009.15</v>
      </c>
      <c r="H4554" s="33">
        <v>-1009.15</v>
      </c>
      <c r="I4554" s="31" t="s">
        <v>9762</v>
      </c>
      <c r="J4554" s="31" t="s">
        <v>9763</v>
      </c>
      <c r="K4554" s="33">
        <v>-1009.15</v>
      </c>
      <c r="L4554" s="31" t="s">
        <v>9764</v>
      </c>
      <c r="M4554" t="e">
        <f t="shared" si="194"/>
        <v>#VALUE!</v>
      </c>
    </row>
    <row r="4555" spans="1:15" hidden="1">
      <c r="A4555" s="31" t="s">
        <v>9757</v>
      </c>
      <c r="B4555" s="31" t="s">
        <v>16542</v>
      </c>
      <c r="C4555" s="31" t="s">
        <v>16543</v>
      </c>
      <c r="D4555" s="32">
        <v>44204</v>
      </c>
      <c r="E4555" s="31" t="s">
        <v>16544</v>
      </c>
      <c r="F4555" s="31" t="s">
        <v>9773</v>
      </c>
      <c r="G4555" s="33">
        <v>23597.87</v>
      </c>
      <c r="H4555" s="33">
        <v>23597.87</v>
      </c>
      <c r="I4555" s="31" t="s">
        <v>9762</v>
      </c>
      <c r="J4555" s="31" t="s">
        <v>9763</v>
      </c>
      <c r="K4555" s="33">
        <v>23597.87</v>
      </c>
      <c r="L4555" s="31" t="s">
        <v>9764</v>
      </c>
      <c r="M4555">
        <f t="shared" si="194"/>
        <v>15</v>
      </c>
      <c r="N4555" t="str">
        <f t="shared" ref="N4555:N4556" si="196">MID(E4555,M4555,10)</f>
        <v>PO62000032</v>
      </c>
      <c r="O4555" t="e">
        <f>VLOOKUP(N4555,'1_คตง_ภาพรวม'!L4555:M4605,2,FALSE)</f>
        <v>#N/A</v>
      </c>
    </row>
    <row r="4556" spans="1:15" hidden="1">
      <c r="A4556" s="31" t="s">
        <v>9757</v>
      </c>
      <c r="B4556" s="31" t="s">
        <v>16542</v>
      </c>
      <c r="C4556" s="31" t="s">
        <v>16543</v>
      </c>
      <c r="D4556" s="32">
        <v>44204</v>
      </c>
      <c r="E4556" s="31" t="s">
        <v>16544</v>
      </c>
      <c r="F4556" s="31" t="s">
        <v>9818</v>
      </c>
      <c r="G4556" s="33">
        <v>-23597.87</v>
      </c>
      <c r="H4556" s="33">
        <v>-23597.87</v>
      </c>
      <c r="I4556" s="31" t="s">
        <v>9762</v>
      </c>
      <c r="J4556" s="31" t="s">
        <v>9763</v>
      </c>
      <c r="K4556" s="33">
        <v>-23597.87</v>
      </c>
      <c r="L4556" s="31" t="s">
        <v>9764</v>
      </c>
      <c r="M4556">
        <f t="shared" si="194"/>
        <v>15</v>
      </c>
      <c r="N4556" t="str">
        <f t="shared" si="196"/>
        <v>PO62000032</v>
      </c>
      <c r="O4556" t="e">
        <f>VLOOKUP(N4556,'1_คตง_ภาพรวม'!L4556:M4606,2,FALSE)</f>
        <v>#N/A</v>
      </c>
    </row>
    <row r="4557" spans="1:15" hidden="1">
      <c r="A4557" s="31" t="s">
        <v>9849</v>
      </c>
      <c r="B4557" s="31" t="s">
        <v>16545</v>
      </c>
      <c r="C4557" s="31" t="s">
        <v>16546</v>
      </c>
      <c r="D4557" s="32">
        <v>44252</v>
      </c>
      <c r="E4557" s="31" t="s">
        <v>16547</v>
      </c>
      <c r="F4557" s="31" t="s">
        <v>9783</v>
      </c>
      <c r="G4557" s="33">
        <v>200</v>
      </c>
      <c r="H4557" s="33">
        <v>200</v>
      </c>
      <c r="I4557" s="31" t="s">
        <v>9762</v>
      </c>
      <c r="J4557" s="31" t="s">
        <v>9763</v>
      </c>
      <c r="K4557" s="33">
        <v>200</v>
      </c>
      <c r="L4557" s="31" t="s">
        <v>9764</v>
      </c>
      <c r="M4557" t="e">
        <f t="shared" si="194"/>
        <v>#VALUE!</v>
      </c>
    </row>
    <row r="4558" spans="1:15" hidden="1">
      <c r="A4558" s="31" t="s">
        <v>9849</v>
      </c>
      <c r="B4558" s="31" t="s">
        <v>16545</v>
      </c>
      <c r="C4558" s="31" t="s">
        <v>16546</v>
      </c>
      <c r="D4558" s="32">
        <v>44252</v>
      </c>
      <c r="E4558" s="31" t="s">
        <v>16547</v>
      </c>
      <c r="F4558" s="31" t="s">
        <v>9774</v>
      </c>
      <c r="G4558" s="33">
        <v>-200</v>
      </c>
      <c r="H4558" s="33">
        <v>-200</v>
      </c>
      <c r="I4558" s="31" t="s">
        <v>9762</v>
      </c>
      <c r="J4558" s="31" t="s">
        <v>9763</v>
      </c>
      <c r="K4558" s="33">
        <v>-200</v>
      </c>
      <c r="L4558" s="31" t="s">
        <v>9764</v>
      </c>
      <c r="M4558" t="e">
        <f t="shared" si="194"/>
        <v>#VALUE!</v>
      </c>
    </row>
    <row r="4559" spans="1:15" hidden="1">
      <c r="A4559" s="31" t="s">
        <v>9757</v>
      </c>
      <c r="B4559" s="31" t="s">
        <v>16548</v>
      </c>
      <c r="C4559" s="31" t="s">
        <v>16549</v>
      </c>
      <c r="D4559" s="32">
        <v>44286</v>
      </c>
      <c r="E4559" s="31" t="s">
        <v>16550</v>
      </c>
      <c r="F4559" s="31" t="s">
        <v>9783</v>
      </c>
      <c r="G4559" s="33">
        <v>222.62</v>
      </c>
      <c r="H4559" s="33">
        <v>222.62</v>
      </c>
      <c r="I4559" s="31" t="s">
        <v>9762</v>
      </c>
      <c r="J4559" s="31" t="s">
        <v>9763</v>
      </c>
      <c r="K4559" s="33">
        <v>222.62</v>
      </c>
      <c r="L4559" s="31" t="s">
        <v>9764</v>
      </c>
      <c r="M4559" t="e">
        <f t="shared" si="194"/>
        <v>#VALUE!</v>
      </c>
    </row>
    <row r="4560" spans="1:15" hidden="1">
      <c r="A4560" s="31" t="s">
        <v>9757</v>
      </c>
      <c r="B4560" s="31" t="s">
        <v>16548</v>
      </c>
      <c r="C4560" s="31" t="s">
        <v>16549</v>
      </c>
      <c r="D4560" s="32">
        <v>44286</v>
      </c>
      <c r="E4560" s="31" t="s">
        <v>16550</v>
      </c>
      <c r="F4560" s="31" t="s">
        <v>9774</v>
      </c>
      <c r="G4560" s="33">
        <v>-222.62</v>
      </c>
      <c r="H4560" s="33">
        <v>-222.62</v>
      </c>
      <c r="I4560" s="31" t="s">
        <v>9762</v>
      </c>
      <c r="J4560" s="31" t="s">
        <v>9763</v>
      </c>
      <c r="K4560" s="33">
        <v>-222.62</v>
      </c>
      <c r="L4560" s="31" t="s">
        <v>9764</v>
      </c>
      <c r="M4560" t="e">
        <f t="shared" si="194"/>
        <v>#VALUE!</v>
      </c>
    </row>
    <row r="4561" spans="1:13" hidden="1">
      <c r="A4561" s="31" t="s">
        <v>9757</v>
      </c>
      <c r="B4561" s="31" t="s">
        <v>16551</v>
      </c>
      <c r="C4561" s="31" t="s">
        <v>16552</v>
      </c>
      <c r="D4561" s="32">
        <v>44111</v>
      </c>
      <c r="E4561" s="31" t="s">
        <v>16553</v>
      </c>
      <c r="F4561" s="31" t="s">
        <v>11553</v>
      </c>
      <c r="G4561" s="33">
        <v>-1635312.62</v>
      </c>
      <c r="H4561" s="33">
        <v>-1635312.62</v>
      </c>
      <c r="I4561" s="31" t="s">
        <v>9762</v>
      </c>
      <c r="J4561" s="31" t="s">
        <v>9763</v>
      </c>
      <c r="K4561" s="33">
        <v>-1635312.62</v>
      </c>
      <c r="L4561" s="31" t="s">
        <v>9764</v>
      </c>
      <c r="M4561" t="e">
        <f t="shared" si="194"/>
        <v>#VALUE!</v>
      </c>
    </row>
    <row r="4562" spans="1:13" hidden="1">
      <c r="A4562" s="31" t="s">
        <v>9757</v>
      </c>
      <c r="B4562" s="31" t="s">
        <v>16551</v>
      </c>
      <c r="C4562" s="31" t="s">
        <v>16552</v>
      </c>
      <c r="D4562" s="32">
        <v>44111</v>
      </c>
      <c r="E4562" s="31" t="s">
        <v>16553</v>
      </c>
      <c r="F4562" s="31" t="s">
        <v>9867</v>
      </c>
      <c r="G4562" s="33">
        <v>1634637.62</v>
      </c>
      <c r="H4562" s="33">
        <v>1634637.62</v>
      </c>
      <c r="I4562" s="31" t="s">
        <v>9762</v>
      </c>
      <c r="J4562" s="31" t="s">
        <v>9763</v>
      </c>
      <c r="K4562" s="33">
        <v>1634637.62</v>
      </c>
      <c r="L4562" s="31" t="s">
        <v>9764</v>
      </c>
      <c r="M4562" t="e">
        <f t="shared" si="194"/>
        <v>#VALUE!</v>
      </c>
    </row>
    <row r="4563" spans="1:13" hidden="1">
      <c r="A4563" s="31" t="s">
        <v>9757</v>
      </c>
      <c r="B4563" s="31" t="s">
        <v>16551</v>
      </c>
      <c r="C4563" s="31" t="s">
        <v>16552</v>
      </c>
      <c r="D4563" s="32">
        <v>44111</v>
      </c>
      <c r="E4563" s="31" t="s">
        <v>16553</v>
      </c>
      <c r="F4563" s="31" t="s">
        <v>9779</v>
      </c>
      <c r="G4563" s="33">
        <v>675</v>
      </c>
      <c r="H4563" s="33">
        <v>675</v>
      </c>
      <c r="I4563" s="31" t="s">
        <v>9762</v>
      </c>
      <c r="J4563" s="31" t="s">
        <v>9763</v>
      </c>
      <c r="K4563" s="33">
        <v>675</v>
      </c>
      <c r="L4563" s="31" t="s">
        <v>9764</v>
      </c>
      <c r="M4563" t="e">
        <f t="shared" si="194"/>
        <v>#VALUE!</v>
      </c>
    </row>
    <row r="4564" spans="1:13" hidden="1">
      <c r="A4564" s="31" t="s">
        <v>9757</v>
      </c>
      <c r="B4564" s="31" t="s">
        <v>16551</v>
      </c>
      <c r="C4564" s="31" t="s">
        <v>16552</v>
      </c>
      <c r="D4564" s="32">
        <v>44111</v>
      </c>
      <c r="E4564" s="31" t="s">
        <v>16553</v>
      </c>
      <c r="F4564" s="31" t="s">
        <v>9993</v>
      </c>
      <c r="G4564" s="33">
        <v>675</v>
      </c>
      <c r="H4564" s="33">
        <v>675</v>
      </c>
      <c r="I4564" s="31" t="s">
        <v>9762</v>
      </c>
      <c r="J4564" s="31" t="s">
        <v>9763</v>
      </c>
      <c r="K4564" s="33">
        <v>675</v>
      </c>
      <c r="L4564" s="31" t="s">
        <v>9764</v>
      </c>
      <c r="M4564" t="e">
        <f t="shared" si="194"/>
        <v>#VALUE!</v>
      </c>
    </row>
    <row r="4565" spans="1:13" hidden="1">
      <c r="A4565" s="31" t="s">
        <v>9757</v>
      </c>
      <c r="B4565" s="31" t="s">
        <v>16551</v>
      </c>
      <c r="C4565" s="31" t="s">
        <v>16552</v>
      </c>
      <c r="D4565" s="32">
        <v>44111</v>
      </c>
      <c r="E4565" s="31" t="s">
        <v>16553</v>
      </c>
      <c r="F4565" s="31" t="s">
        <v>9783</v>
      </c>
      <c r="G4565" s="33">
        <v>-675</v>
      </c>
      <c r="H4565" s="33">
        <v>-675</v>
      </c>
      <c r="I4565" s="31" t="s">
        <v>9762</v>
      </c>
      <c r="J4565" s="31" t="s">
        <v>9763</v>
      </c>
      <c r="K4565" s="33">
        <v>-675</v>
      </c>
      <c r="L4565" s="31" t="s">
        <v>9764</v>
      </c>
      <c r="M4565" t="e">
        <f t="shared" si="194"/>
        <v>#VALUE!</v>
      </c>
    </row>
    <row r="4566" spans="1:13" hidden="1">
      <c r="A4566" s="31" t="s">
        <v>9757</v>
      </c>
      <c r="B4566" s="31" t="s">
        <v>16554</v>
      </c>
      <c r="C4566" s="31" t="s">
        <v>16555</v>
      </c>
      <c r="D4566" s="32">
        <v>44110</v>
      </c>
      <c r="E4566" s="31" t="s">
        <v>16556</v>
      </c>
      <c r="F4566" s="31" t="s">
        <v>11553</v>
      </c>
      <c r="G4566" s="33">
        <v>-178340.41</v>
      </c>
      <c r="H4566" s="33">
        <v>-178340.41</v>
      </c>
      <c r="I4566" s="31" t="s">
        <v>9762</v>
      </c>
      <c r="J4566" s="31" t="s">
        <v>9763</v>
      </c>
      <c r="K4566" s="33">
        <v>-178340.41</v>
      </c>
      <c r="L4566" s="31" t="s">
        <v>9764</v>
      </c>
      <c r="M4566" t="e">
        <f t="shared" si="194"/>
        <v>#VALUE!</v>
      </c>
    </row>
    <row r="4567" spans="1:13" hidden="1">
      <c r="A4567" s="31" t="s">
        <v>9757</v>
      </c>
      <c r="B4567" s="31" t="s">
        <v>16554</v>
      </c>
      <c r="C4567" s="31" t="s">
        <v>16555</v>
      </c>
      <c r="D4567" s="32">
        <v>44110</v>
      </c>
      <c r="E4567" s="31" t="s">
        <v>16556</v>
      </c>
      <c r="F4567" s="31" t="s">
        <v>9867</v>
      </c>
      <c r="G4567" s="33">
        <v>178340.41</v>
      </c>
      <c r="H4567" s="33">
        <v>178340.41</v>
      </c>
      <c r="I4567" s="31" t="s">
        <v>9762</v>
      </c>
      <c r="J4567" s="31" t="s">
        <v>9763</v>
      </c>
      <c r="K4567" s="33">
        <v>178340.41</v>
      </c>
      <c r="L4567" s="31" t="s">
        <v>9764</v>
      </c>
      <c r="M4567" t="e">
        <f t="shared" si="194"/>
        <v>#VALUE!</v>
      </c>
    </row>
    <row r="4568" spans="1:13" hidden="1">
      <c r="A4568" s="31" t="s">
        <v>9757</v>
      </c>
      <c r="B4568" s="31" t="s">
        <v>16557</v>
      </c>
      <c r="C4568" s="31" t="s">
        <v>16558</v>
      </c>
      <c r="D4568" s="32">
        <v>44106</v>
      </c>
      <c r="E4568" s="31" t="s">
        <v>16559</v>
      </c>
      <c r="F4568" s="31" t="s">
        <v>16560</v>
      </c>
      <c r="G4568" s="33">
        <v>-206000</v>
      </c>
      <c r="H4568" s="33">
        <v>-206000</v>
      </c>
      <c r="I4568" s="31" t="s">
        <v>9762</v>
      </c>
      <c r="J4568" s="31" t="s">
        <v>9763</v>
      </c>
      <c r="K4568" s="33">
        <v>-206000</v>
      </c>
      <c r="L4568" s="31" t="s">
        <v>9764</v>
      </c>
      <c r="M4568" t="e">
        <f t="shared" si="194"/>
        <v>#VALUE!</v>
      </c>
    </row>
    <row r="4569" spans="1:13" hidden="1">
      <c r="A4569" s="31" t="s">
        <v>9757</v>
      </c>
      <c r="B4569" s="31" t="s">
        <v>16557</v>
      </c>
      <c r="C4569" s="31" t="s">
        <v>16558</v>
      </c>
      <c r="D4569" s="32">
        <v>44106</v>
      </c>
      <c r="E4569" s="31" t="s">
        <v>16559</v>
      </c>
      <c r="F4569" s="31" t="s">
        <v>16561</v>
      </c>
      <c r="G4569" s="33">
        <v>206000</v>
      </c>
      <c r="H4569" s="33">
        <v>206000</v>
      </c>
      <c r="I4569" s="31" t="s">
        <v>9762</v>
      </c>
      <c r="J4569" s="31" t="s">
        <v>9763</v>
      </c>
      <c r="K4569" s="33">
        <v>206000</v>
      </c>
      <c r="L4569" s="31" t="s">
        <v>9764</v>
      </c>
      <c r="M4569" t="e">
        <f t="shared" si="194"/>
        <v>#VALUE!</v>
      </c>
    </row>
    <row r="4570" spans="1:13" hidden="1">
      <c r="A4570" s="31" t="s">
        <v>9849</v>
      </c>
      <c r="B4570" s="31" t="s">
        <v>16562</v>
      </c>
      <c r="C4570" s="31" t="s">
        <v>16563</v>
      </c>
      <c r="D4570" s="32">
        <v>44120</v>
      </c>
      <c r="E4570" s="31" t="s">
        <v>16564</v>
      </c>
      <c r="F4570" s="31" t="s">
        <v>12612</v>
      </c>
      <c r="G4570" s="33">
        <v>-400000</v>
      </c>
      <c r="H4570" s="33">
        <v>-400000</v>
      </c>
      <c r="I4570" s="31" t="s">
        <v>9762</v>
      </c>
      <c r="J4570" s="31" t="s">
        <v>9763</v>
      </c>
      <c r="K4570" s="33">
        <v>-400000</v>
      </c>
      <c r="L4570" s="31" t="s">
        <v>9764</v>
      </c>
      <c r="M4570" t="e">
        <f t="shared" si="194"/>
        <v>#VALUE!</v>
      </c>
    </row>
    <row r="4571" spans="1:13" hidden="1">
      <c r="A4571" s="31" t="s">
        <v>9849</v>
      </c>
      <c r="B4571" s="31" t="s">
        <v>16562</v>
      </c>
      <c r="C4571" s="31" t="s">
        <v>16563</v>
      </c>
      <c r="D4571" s="32">
        <v>44120</v>
      </c>
      <c r="E4571" s="31" t="s">
        <v>16564</v>
      </c>
      <c r="F4571" s="31" t="s">
        <v>9997</v>
      </c>
      <c r="G4571" s="33">
        <v>400000</v>
      </c>
      <c r="H4571" s="33">
        <v>400000</v>
      </c>
      <c r="I4571" s="31" t="s">
        <v>9762</v>
      </c>
      <c r="J4571" s="31" t="s">
        <v>9763</v>
      </c>
      <c r="K4571" s="33">
        <v>400000</v>
      </c>
      <c r="L4571" s="31" t="s">
        <v>9764</v>
      </c>
      <c r="M4571" t="e">
        <f t="shared" si="194"/>
        <v>#VALUE!</v>
      </c>
    </row>
    <row r="4572" spans="1:13" hidden="1">
      <c r="A4572" s="31" t="s">
        <v>9849</v>
      </c>
      <c r="B4572" s="31" t="s">
        <v>16565</v>
      </c>
      <c r="C4572" s="31" t="s">
        <v>16566</v>
      </c>
      <c r="D4572" s="32">
        <v>44120</v>
      </c>
      <c r="E4572" s="31" t="s">
        <v>16567</v>
      </c>
      <c r="F4572" s="31" t="s">
        <v>12612</v>
      </c>
      <c r="G4572" s="33">
        <v>-157740</v>
      </c>
      <c r="H4572" s="33">
        <v>-157740</v>
      </c>
      <c r="I4572" s="31" t="s">
        <v>9762</v>
      </c>
      <c r="J4572" s="31" t="s">
        <v>9763</v>
      </c>
      <c r="K4572" s="33">
        <v>-157740</v>
      </c>
      <c r="L4572" s="31" t="s">
        <v>9764</v>
      </c>
      <c r="M4572" t="e">
        <f t="shared" si="194"/>
        <v>#VALUE!</v>
      </c>
    </row>
    <row r="4573" spans="1:13" hidden="1">
      <c r="A4573" s="31" t="s">
        <v>9849</v>
      </c>
      <c r="B4573" s="31" t="s">
        <v>16565</v>
      </c>
      <c r="C4573" s="31" t="s">
        <v>16566</v>
      </c>
      <c r="D4573" s="32">
        <v>44120</v>
      </c>
      <c r="E4573" s="31" t="s">
        <v>16567</v>
      </c>
      <c r="F4573" s="31" t="s">
        <v>9997</v>
      </c>
      <c r="G4573" s="33">
        <v>157740</v>
      </c>
      <c r="H4573" s="33">
        <v>157740</v>
      </c>
      <c r="I4573" s="31" t="s">
        <v>9762</v>
      </c>
      <c r="J4573" s="31" t="s">
        <v>9763</v>
      </c>
      <c r="K4573" s="33">
        <v>157740</v>
      </c>
      <c r="L4573" s="31" t="s">
        <v>9764</v>
      </c>
      <c r="M4573" t="e">
        <f t="shared" si="194"/>
        <v>#VALUE!</v>
      </c>
    </row>
    <row r="4574" spans="1:13" hidden="1">
      <c r="A4574" s="31" t="s">
        <v>9849</v>
      </c>
      <c r="B4574" s="31" t="s">
        <v>16568</v>
      </c>
      <c r="C4574" s="31" t="s">
        <v>16569</v>
      </c>
      <c r="D4574" s="32">
        <v>44120</v>
      </c>
      <c r="E4574" s="31" t="s">
        <v>16570</v>
      </c>
      <c r="F4574" s="31" t="s">
        <v>12612</v>
      </c>
      <c r="G4574" s="33">
        <v>-174640</v>
      </c>
      <c r="H4574" s="33">
        <v>-174640</v>
      </c>
      <c r="I4574" s="31" t="s">
        <v>9762</v>
      </c>
      <c r="J4574" s="31" t="s">
        <v>9763</v>
      </c>
      <c r="K4574" s="33">
        <v>-174640</v>
      </c>
      <c r="L4574" s="31" t="s">
        <v>9764</v>
      </c>
      <c r="M4574" t="e">
        <f t="shared" si="194"/>
        <v>#VALUE!</v>
      </c>
    </row>
    <row r="4575" spans="1:13" hidden="1">
      <c r="A4575" s="31" t="s">
        <v>9849</v>
      </c>
      <c r="B4575" s="31" t="s">
        <v>16568</v>
      </c>
      <c r="C4575" s="31" t="s">
        <v>16569</v>
      </c>
      <c r="D4575" s="32">
        <v>44120</v>
      </c>
      <c r="E4575" s="31" t="s">
        <v>16570</v>
      </c>
      <c r="F4575" s="31" t="s">
        <v>9997</v>
      </c>
      <c r="G4575" s="33">
        <v>174640</v>
      </c>
      <c r="H4575" s="33">
        <v>174640</v>
      </c>
      <c r="I4575" s="31" t="s">
        <v>9762</v>
      </c>
      <c r="J4575" s="31" t="s">
        <v>9763</v>
      </c>
      <c r="K4575" s="33">
        <v>174640</v>
      </c>
      <c r="L4575" s="31" t="s">
        <v>9764</v>
      </c>
      <c r="M4575" t="e">
        <f t="shared" si="194"/>
        <v>#VALUE!</v>
      </c>
    </row>
    <row r="4576" spans="1:13" hidden="1">
      <c r="A4576" s="31" t="s">
        <v>9849</v>
      </c>
      <c r="B4576" s="31" t="s">
        <v>16571</v>
      </c>
      <c r="C4576" s="31" t="s">
        <v>16572</v>
      </c>
      <c r="D4576" s="32">
        <v>44120</v>
      </c>
      <c r="E4576" s="31" t="s">
        <v>16573</v>
      </c>
      <c r="F4576" s="31" t="s">
        <v>12612</v>
      </c>
      <c r="G4576" s="33">
        <v>-293400</v>
      </c>
      <c r="H4576" s="33">
        <v>-293400</v>
      </c>
      <c r="I4576" s="31" t="s">
        <v>9762</v>
      </c>
      <c r="J4576" s="31" t="s">
        <v>9763</v>
      </c>
      <c r="K4576" s="33">
        <v>-293400</v>
      </c>
      <c r="L4576" s="31" t="s">
        <v>9764</v>
      </c>
      <c r="M4576" t="e">
        <f t="shared" si="194"/>
        <v>#VALUE!</v>
      </c>
    </row>
    <row r="4577" spans="1:13" hidden="1">
      <c r="A4577" s="31" t="s">
        <v>9849</v>
      </c>
      <c r="B4577" s="31" t="s">
        <v>16571</v>
      </c>
      <c r="C4577" s="31" t="s">
        <v>16572</v>
      </c>
      <c r="D4577" s="32">
        <v>44120</v>
      </c>
      <c r="E4577" s="31" t="s">
        <v>16573</v>
      </c>
      <c r="F4577" s="31" t="s">
        <v>9997</v>
      </c>
      <c r="G4577" s="33">
        <v>293400</v>
      </c>
      <c r="H4577" s="33">
        <v>293400</v>
      </c>
      <c r="I4577" s="31" t="s">
        <v>9762</v>
      </c>
      <c r="J4577" s="31" t="s">
        <v>9763</v>
      </c>
      <c r="K4577" s="33">
        <v>293400</v>
      </c>
      <c r="L4577" s="31" t="s">
        <v>9764</v>
      </c>
      <c r="M4577" t="e">
        <f t="shared" si="194"/>
        <v>#VALUE!</v>
      </c>
    </row>
    <row r="4578" spans="1:13" hidden="1">
      <c r="A4578" s="31" t="s">
        <v>9849</v>
      </c>
      <c r="B4578" s="31" t="s">
        <v>16574</v>
      </c>
      <c r="C4578" s="31" t="s">
        <v>16575</v>
      </c>
      <c r="D4578" s="32">
        <v>44120</v>
      </c>
      <c r="E4578" s="31" t="s">
        <v>16576</v>
      </c>
      <c r="F4578" s="31" t="s">
        <v>12612</v>
      </c>
      <c r="G4578" s="33">
        <v>-284080</v>
      </c>
      <c r="H4578" s="33">
        <v>-284080</v>
      </c>
      <c r="I4578" s="31" t="s">
        <v>9762</v>
      </c>
      <c r="J4578" s="31" t="s">
        <v>9763</v>
      </c>
      <c r="K4578" s="33">
        <v>-284080</v>
      </c>
      <c r="L4578" s="31" t="s">
        <v>9764</v>
      </c>
      <c r="M4578" t="e">
        <f t="shared" si="194"/>
        <v>#VALUE!</v>
      </c>
    </row>
    <row r="4579" spans="1:13" hidden="1">
      <c r="A4579" s="31" t="s">
        <v>9849</v>
      </c>
      <c r="B4579" s="31" t="s">
        <v>16574</v>
      </c>
      <c r="C4579" s="31" t="s">
        <v>16575</v>
      </c>
      <c r="D4579" s="32">
        <v>44120</v>
      </c>
      <c r="E4579" s="31" t="s">
        <v>16576</v>
      </c>
      <c r="F4579" s="31" t="s">
        <v>9997</v>
      </c>
      <c r="G4579" s="33">
        <v>284080</v>
      </c>
      <c r="H4579" s="33">
        <v>284080</v>
      </c>
      <c r="I4579" s="31" t="s">
        <v>9762</v>
      </c>
      <c r="J4579" s="31" t="s">
        <v>9763</v>
      </c>
      <c r="K4579" s="33">
        <v>284080</v>
      </c>
      <c r="L4579" s="31" t="s">
        <v>9764</v>
      </c>
      <c r="M4579" t="e">
        <f t="shared" si="194"/>
        <v>#VALUE!</v>
      </c>
    </row>
    <row r="4580" spans="1:13" hidden="1">
      <c r="A4580" s="31" t="s">
        <v>9849</v>
      </c>
      <c r="B4580" s="31" t="s">
        <v>16577</v>
      </c>
      <c r="C4580" s="31" t="s">
        <v>16578</v>
      </c>
      <c r="D4580" s="32">
        <v>44120</v>
      </c>
      <c r="E4580" s="31" t="s">
        <v>16579</v>
      </c>
      <c r="F4580" s="31" t="s">
        <v>12612</v>
      </c>
      <c r="G4580" s="33">
        <v>-5264100</v>
      </c>
      <c r="H4580" s="33">
        <v>-5264100</v>
      </c>
      <c r="I4580" s="31" t="s">
        <v>9762</v>
      </c>
      <c r="J4580" s="31" t="s">
        <v>9763</v>
      </c>
      <c r="K4580" s="33">
        <v>-5264100</v>
      </c>
      <c r="L4580" s="31" t="s">
        <v>9764</v>
      </c>
      <c r="M4580" t="e">
        <f t="shared" si="194"/>
        <v>#VALUE!</v>
      </c>
    </row>
    <row r="4581" spans="1:13" hidden="1">
      <c r="A4581" s="31" t="s">
        <v>9849</v>
      </c>
      <c r="B4581" s="31" t="s">
        <v>16577</v>
      </c>
      <c r="C4581" s="31" t="s">
        <v>16578</v>
      </c>
      <c r="D4581" s="32">
        <v>44120</v>
      </c>
      <c r="E4581" s="31" t="s">
        <v>16579</v>
      </c>
      <c r="F4581" s="31" t="s">
        <v>9997</v>
      </c>
      <c r="G4581" s="33">
        <v>5264100</v>
      </c>
      <c r="H4581" s="33">
        <v>5264100</v>
      </c>
      <c r="I4581" s="31" t="s">
        <v>9762</v>
      </c>
      <c r="J4581" s="31" t="s">
        <v>9763</v>
      </c>
      <c r="K4581" s="33">
        <v>5264100</v>
      </c>
      <c r="L4581" s="31" t="s">
        <v>9764</v>
      </c>
      <c r="M4581" t="e">
        <f t="shared" si="194"/>
        <v>#VALUE!</v>
      </c>
    </row>
    <row r="4582" spans="1:13" hidden="1">
      <c r="A4582" s="31" t="s">
        <v>9849</v>
      </c>
      <c r="B4582" s="31" t="s">
        <v>16580</v>
      </c>
      <c r="C4582" s="31" t="s">
        <v>16581</v>
      </c>
      <c r="D4582" s="32">
        <v>44120</v>
      </c>
      <c r="E4582" s="31" t="s">
        <v>16582</v>
      </c>
      <c r="F4582" s="31" t="s">
        <v>12612</v>
      </c>
      <c r="G4582" s="33">
        <v>-180814</v>
      </c>
      <c r="H4582" s="33">
        <v>-180814</v>
      </c>
      <c r="I4582" s="31" t="s">
        <v>9762</v>
      </c>
      <c r="J4582" s="31" t="s">
        <v>9763</v>
      </c>
      <c r="K4582" s="33">
        <v>-180814</v>
      </c>
      <c r="L4582" s="31" t="s">
        <v>9764</v>
      </c>
      <c r="M4582" t="e">
        <f t="shared" si="194"/>
        <v>#VALUE!</v>
      </c>
    </row>
    <row r="4583" spans="1:13" hidden="1">
      <c r="A4583" s="31" t="s">
        <v>9849</v>
      </c>
      <c r="B4583" s="31" t="s">
        <v>16580</v>
      </c>
      <c r="C4583" s="31" t="s">
        <v>16581</v>
      </c>
      <c r="D4583" s="32">
        <v>44120</v>
      </c>
      <c r="E4583" s="31" t="s">
        <v>16582</v>
      </c>
      <c r="F4583" s="31" t="s">
        <v>9997</v>
      </c>
      <c r="G4583" s="33">
        <v>180814</v>
      </c>
      <c r="H4583" s="33">
        <v>180814</v>
      </c>
      <c r="I4583" s="31" t="s">
        <v>9762</v>
      </c>
      <c r="J4583" s="31" t="s">
        <v>9763</v>
      </c>
      <c r="K4583" s="33">
        <v>180814</v>
      </c>
      <c r="L4583" s="31" t="s">
        <v>9764</v>
      </c>
      <c r="M4583" t="e">
        <f t="shared" si="194"/>
        <v>#VALUE!</v>
      </c>
    </row>
    <row r="4584" spans="1:13" hidden="1">
      <c r="A4584" s="31" t="s">
        <v>9849</v>
      </c>
      <c r="B4584" s="31" t="s">
        <v>16583</v>
      </c>
      <c r="C4584" s="31" t="s">
        <v>16584</v>
      </c>
      <c r="D4584" s="32">
        <v>44120</v>
      </c>
      <c r="E4584" s="31" t="s">
        <v>16585</v>
      </c>
      <c r="F4584" s="31" t="s">
        <v>12612</v>
      </c>
      <c r="G4584" s="33">
        <v>-245280</v>
      </c>
      <c r="H4584" s="33">
        <v>-245280</v>
      </c>
      <c r="I4584" s="31" t="s">
        <v>9762</v>
      </c>
      <c r="J4584" s="31" t="s">
        <v>9763</v>
      </c>
      <c r="K4584" s="33">
        <v>-245280</v>
      </c>
      <c r="L4584" s="31" t="s">
        <v>9764</v>
      </c>
      <c r="M4584" t="e">
        <f t="shared" si="194"/>
        <v>#VALUE!</v>
      </c>
    </row>
    <row r="4585" spans="1:13" hidden="1">
      <c r="A4585" s="31" t="s">
        <v>9849</v>
      </c>
      <c r="B4585" s="31" t="s">
        <v>16583</v>
      </c>
      <c r="C4585" s="31" t="s">
        <v>16584</v>
      </c>
      <c r="D4585" s="32">
        <v>44120</v>
      </c>
      <c r="E4585" s="31" t="s">
        <v>16585</v>
      </c>
      <c r="F4585" s="31" t="s">
        <v>9997</v>
      </c>
      <c r="G4585" s="33">
        <v>245280</v>
      </c>
      <c r="H4585" s="33">
        <v>245280</v>
      </c>
      <c r="I4585" s="31" t="s">
        <v>9762</v>
      </c>
      <c r="J4585" s="31" t="s">
        <v>9763</v>
      </c>
      <c r="K4585" s="33">
        <v>245280</v>
      </c>
      <c r="L4585" s="31" t="s">
        <v>9764</v>
      </c>
      <c r="M4585" t="e">
        <f t="shared" si="194"/>
        <v>#VALUE!</v>
      </c>
    </row>
    <row r="4586" spans="1:13" hidden="1">
      <c r="A4586" s="31" t="s">
        <v>9849</v>
      </c>
      <c r="B4586" s="31" t="s">
        <v>16586</v>
      </c>
      <c r="C4586" s="31" t="s">
        <v>16587</v>
      </c>
      <c r="D4586" s="32">
        <v>44120</v>
      </c>
      <c r="E4586" s="31" t="s">
        <v>16588</v>
      </c>
      <c r="F4586" s="31" t="s">
        <v>12612</v>
      </c>
      <c r="G4586" s="33">
        <v>-399800</v>
      </c>
      <c r="H4586" s="33">
        <v>-399800</v>
      </c>
      <c r="I4586" s="31" t="s">
        <v>9762</v>
      </c>
      <c r="J4586" s="31" t="s">
        <v>9763</v>
      </c>
      <c r="K4586" s="33">
        <v>-399800</v>
      </c>
      <c r="L4586" s="31" t="s">
        <v>9764</v>
      </c>
      <c r="M4586" t="e">
        <f t="shared" si="194"/>
        <v>#VALUE!</v>
      </c>
    </row>
    <row r="4587" spans="1:13" hidden="1">
      <c r="A4587" s="31" t="s">
        <v>9849</v>
      </c>
      <c r="B4587" s="31" t="s">
        <v>16586</v>
      </c>
      <c r="C4587" s="31" t="s">
        <v>16587</v>
      </c>
      <c r="D4587" s="32">
        <v>44120</v>
      </c>
      <c r="E4587" s="31" t="s">
        <v>16588</v>
      </c>
      <c r="F4587" s="31" t="s">
        <v>9997</v>
      </c>
      <c r="G4587" s="33">
        <v>399800</v>
      </c>
      <c r="H4587" s="33">
        <v>399800</v>
      </c>
      <c r="I4587" s="31" t="s">
        <v>9762</v>
      </c>
      <c r="J4587" s="31" t="s">
        <v>9763</v>
      </c>
      <c r="K4587" s="33">
        <v>399800</v>
      </c>
      <c r="L4587" s="31" t="s">
        <v>9764</v>
      </c>
      <c r="M4587" t="e">
        <f t="shared" si="194"/>
        <v>#VALUE!</v>
      </c>
    </row>
    <row r="4588" spans="1:13" hidden="1">
      <c r="A4588" s="31" t="s">
        <v>9849</v>
      </c>
      <c r="B4588" s="31" t="s">
        <v>16589</v>
      </c>
      <c r="C4588" s="31" t="s">
        <v>16590</v>
      </c>
      <c r="D4588" s="32">
        <v>44120</v>
      </c>
      <c r="E4588" s="31" t="s">
        <v>16591</v>
      </c>
      <c r="F4588" s="31" t="s">
        <v>12612</v>
      </c>
      <c r="G4588" s="33">
        <v>-399920</v>
      </c>
      <c r="H4588" s="33">
        <v>-399920</v>
      </c>
      <c r="I4588" s="31" t="s">
        <v>9762</v>
      </c>
      <c r="J4588" s="31" t="s">
        <v>9763</v>
      </c>
      <c r="K4588" s="33">
        <v>-399920</v>
      </c>
      <c r="L4588" s="31" t="s">
        <v>9764</v>
      </c>
      <c r="M4588" t="e">
        <f t="shared" si="194"/>
        <v>#VALUE!</v>
      </c>
    </row>
    <row r="4589" spans="1:13" hidden="1">
      <c r="A4589" s="31" t="s">
        <v>9849</v>
      </c>
      <c r="B4589" s="31" t="s">
        <v>16589</v>
      </c>
      <c r="C4589" s="31" t="s">
        <v>16590</v>
      </c>
      <c r="D4589" s="32">
        <v>44120</v>
      </c>
      <c r="E4589" s="31" t="s">
        <v>16591</v>
      </c>
      <c r="F4589" s="31" t="s">
        <v>9997</v>
      </c>
      <c r="G4589" s="33">
        <v>399920</v>
      </c>
      <c r="H4589" s="33">
        <v>399920</v>
      </c>
      <c r="I4589" s="31" t="s">
        <v>9762</v>
      </c>
      <c r="J4589" s="31" t="s">
        <v>9763</v>
      </c>
      <c r="K4589" s="33">
        <v>399920</v>
      </c>
      <c r="L4589" s="31" t="s">
        <v>9764</v>
      </c>
      <c r="M4589" t="e">
        <f t="shared" si="194"/>
        <v>#VALUE!</v>
      </c>
    </row>
    <row r="4590" spans="1:13" hidden="1">
      <c r="A4590" s="31" t="s">
        <v>9849</v>
      </c>
      <c r="B4590" s="31" t="s">
        <v>16592</v>
      </c>
      <c r="C4590" s="31" t="s">
        <v>16593</v>
      </c>
      <c r="D4590" s="32">
        <v>44120</v>
      </c>
      <c r="E4590" s="31" t="s">
        <v>16594</v>
      </c>
      <c r="F4590" s="31" t="s">
        <v>12612</v>
      </c>
      <c r="G4590" s="33">
        <v>-400000</v>
      </c>
      <c r="H4590" s="33">
        <v>-400000</v>
      </c>
      <c r="I4590" s="31" t="s">
        <v>9762</v>
      </c>
      <c r="J4590" s="31" t="s">
        <v>9763</v>
      </c>
      <c r="K4590" s="33">
        <v>-400000</v>
      </c>
      <c r="L4590" s="31" t="s">
        <v>9764</v>
      </c>
      <c r="M4590" t="e">
        <f t="shared" si="194"/>
        <v>#VALUE!</v>
      </c>
    </row>
    <row r="4591" spans="1:13" hidden="1">
      <c r="A4591" s="31" t="s">
        <v>9849</v>
      </c>
      <c r="B4591" s="31" t="s">
        <v>16592</v>
      </c>
      <c r="C4591" s="31" t="s">
        <v>16593</v>
      </c>
      <c r="D4591" s="32">
        <v>44120</v>
      </c>
      <c r="E4591" s="31" t="s">
        <v>16594</v>
      </c>
      <c r="F4591" s="31" t="s">
        <v>9997</v>
      </c>
      <c r="G4591" s="33">
        <v>400000</v>
      </c>
      <c r="H4591" s="33">
        <v>400000</v>
      </c>
      <c r="I4591" s="31" t="s">
        <v>9762</v>
      </c>
      <c r="J4591" s="31" t="s">
        <v>9763</v>
      </c>
      <c r="K4591" s="33">
        <v>400000</v>
      </c>
      <c r="L4591" s="31" t="s">
        <v>9764</v>
      </c>
      <c r="M4591" t="e">
        <f t="shared" si="194"/>
        <v>#VALUE!</v>
      </c>
    </row>
    <row r="4592" spans="1:13" hidden="1">
      <c r="A4592" s="31" t="s">
        <v>9849</v>
      </c>
      <c r="B4592" s="31" t="s">
        <v>16595</v>
      </c>
      <c r="C4592" s="31" t="s">
        <v>16596</v>
      </c>
      <c r="D4592" s="32">
        <v>44120</v>
      </c>
      <c r="E4592" s="31" t="s">
        <v>16597</v>
      </c>
      <c r="F4592" s="31" t="s">
        <v>12612</v>
      </c>
      <c r="G4592" s="33">
        <v>-4250000</v>
      </c>
      <c r="H4592" s="33">
        <v>-4250000</v>
      </c>
      <c r="I4592" s="31" t="s">
        <v>9762</v>
      </c>
      <c r="J4592" s="31" t="s">
        <v>9763</v>
      </c>
      <c r="K4592" s="33">
        <v>-4250000</v>
      </c>
      <c r="L4592" s="31" t="s">
        <v>9764</v>
      </c>
      <c r="M4592" t="e">
        <f t="shared" si="194"/>
        <v>#VALUE!</v>
      </c>
    </row>
    <row r="4593" spans="1:13" hidden="1">
      <c r="A4593" s="31" t="s">
        <v>9849</v>
      </c>
      <c r="B4593" s="31" t="s">
        <v>16595</v>
      </c>
      <c r="C4593" s="31" t="s">
        <v>16596</v>
      </c>
      <c r="D4593" s="32">
        <v>44120</v>
      </c>
      <c r="E4593" s="31" t="s">
        <v>16597</v>
      </c>
      <c r="F4593" s="31" t="s">
        <v>9997</v>
      </c>
      <c r="G4593" s="33">
        <v>4250000</v>
      </c>
      <c r="H4593" s="33">
        <v>4250000</v>
      </c>
      <c r="I4593" s="31" t="s">
        <v>9762</v>
      </c>
      <c r="J4593" s="31" t="s">
        <v>9763</v>
      </c>
      <c r="K4593" s="33">
        <v>4250000</v>
      </c>
      <c r="L4593" s="31" t="s">
        <v>9764</v>
      </c>
      <c r="M4593" t="e">
        <f t="shared" si="194"/>
        <v>#VALUE!</v>
      </c>
    </row>
    <row r="4594" spans="1:13" hidden="1">
      <c r="A4594" s="31" t="s">
        <v>9849</v>
      </c>
      <c r="B4594" s="31" t="s">
        <v>16598</v>
      </c>
      <c r="C4594" s="31" t="s">
        <v>16599</v>
      </c>
      <c r="D4594" s="32">
        <v>44120</v>
      </c>
      <c r="E4594" s="31" t="s">
        <v>16600</v>
      </c>
      <c r="F4594" s="31" t="s">
        <v>12612</v>
      </c>
      <c r="G4594" s="33">
        <v>-375000</v>
      </c>
      <c r="H4594" s="33">
        <v>-375000</v>
      </c>
      <c r="I4594" s="31" t="s">
        <v>9762</v>
      </c>
      <c r="J4594" s="31" t="s">
        <v>9763</v>
      </c>
      <c r="K4594" s="33">
        <v>-375000</v>
      </c>
      <c r="L4594" s="31" t="s">
        <v>9764</v>
      </c>
      <c r="M4594" t="e">
        <f t="shared" si="194"/>
        <v>#VALUE!</v>
      </c>
    </row>
    <row r="4595" spans="1:13" hidden="1">
      <c r="A4595" s="31" t="s">
        <v>9849</v>
      </c>
      <c r="B4595" s="31" t="s">
        <v>16598</v>
      </c>
      <c r="C4595" s="31" t="s">
        <v>16599</v>
      </c>
      <c r="D4595" s="32">
        <v>44120</v>
      </c>
      <c r="E4595" s="31" t="s">
        <v>16600</v>
      </c>
      <c r="F4595" s="31" t="s">
        <v>9997</v>
      </c>
      <c r="G4595" s="33">
        <v>375000</v>
      </c>
      <c r="H4595" s="33">
        <v>375000</v>
      </c>
      <c r="I4595" s="31" t="s">
        <v>9762</v>
      </c>
      <c r="J4595" s="31" t="s">
        <v>9763</v>
      </c>
      <c r="K4595" s="33">
        <v>375000</v>
      </c>
      <c r="L4595" s="31" t="s">
        <v>9764</v>
      </c>
      <c r="M4595" t="e">
        <f t="shared" si="194"/>
        <v>#VALUE!</v>
      </c>
    </row>
    <row r="4596" spans="1:13" hidden="1">
      <c r="A4596" s="31" t="s">
        <v>9849</v>
      </c>
      <c r="B4596" s="31" t="s">
        <v>16601</v>
      </c>
      <c r="C4596" s="31" t="s">
        <v>16602</v>
      </c>
      <c r="D4596" s="32">
        <v>44120</v>
      </c>
      <c r="E4596" s="31" t="s">
        <v>16603</v>
      </c>
      <c r="F4596" s="31" t="s">
        <v>12612</v>
      </c>
      <c r="G4596" s="33">
        <v>-199600</v>
      </c>
      <c r="H4596" s="33">
        <v>-199600</v>
      </c>
      <c r="I4596" s="31" t="s">
        <v>9762</v>
      </c>
      <c r="J4596" s="31" t="s">
        <v>9763</v>
      </c>
      <c r="K4596" s="33">
        <v>-199600</v>
      </c>
      <c r="L4596" s="31" t="s">
        <v>9764</v>
      </c>
      <c r="M4596" t="e">
        <f t="shared" si="194"/>
        <v>#VALUE!</v>
      </c>
    </row>
    <row r="4597" spans="1:13" hidden="1">
      <c r="A4597" s="31" t="s">
        <v>9849</v>
      </c>
      <c r="B4597" s="31" t="s">
        <v>16601</v>
      </c>
      <c r="C4597" s="31" t="s">
        <v>16602</v>
      </c>
      <c r="D4597" s="32">
        <v>44120</v>
      </c>
      <c r="E4597" s="31" t="s">
        <v>16603</v>
      </c>
      <c r="F4597" s="31" t="s">
        <v>9997</v>
      </c>
      <c r="G4597" s="33">
        <v>199600</v>
      </c>
      <c r="H4597" s="33">
        <v>199600</v>
      </c>
      <c r="I4597" s="31" t="s">
        <v>9762</v>
      </c>
      <c r="J4597" s="31" t="s">
        <v>9763</v>
      </c>
      <c r="K4597" s="33">
        <v>199600</v>
      </c>
      <c r="L4597" s="31" t="s">
        <v>9764</v>
      </c>
      <c r="M4597" t="e">
        <f t="shared" si="194"/>
        <v>#VALUE!</v>
      </c>
    </row>
    <row r="4598" spans="1:13" hidden="1">
      <c r="A4598" s="31" t="s">
        <v>9849</v>
      </c>
      <c r="B4598" s="31" t="s">
        <v>16604</v>
      </c>
      <c r="C4598" s="31" t="s">
        <v>16605</v>
      </c>
      <c r="D4598" s="32">
        <v>44120</v>
      </c>
      <c r="E4598" s="31" t="s">
        <v>16606</v>
      </c>
      <c r="F4598" s="31" t="s">
        <v>12612</v>
      </c>
      <c r="G4598" s="33">
        <v>-196684</v>
      </c>
      <c r="H4598" s="33">
        <v>-196684</v>
      </c>
      <c r="I4598" s="31" t="s">
        <v>9762</v>
      </c>
      <c r="J4598" s="31" t="s">
        <v>9763</v>
      </c>
      <c r="K4598" s="33">
        <v>-196684</v>
      </c>
      <c r="L4598" s="31" t="s">
        <v>9764</v>
      </c>
      <c r="M4598" t="e">
        <f t="shared" si="194"/>
        <v>#VALUE!</v>
      </c>
    </row>
    <row r="4599" spans="1:13" hidden="1">
      <c r="A4599" s="31" t="s">
        <v>9849</v>
      </c>
      <c r="B4599" s="31" t="s">
        <v>16604</v>
      </c>
      <c r="C4599" s="31" t="s">
        <v>16605</v>
      </c>
      <c r="D4599" s="32">
        <v>44120</v>
      </c>
      <c r="E4599" s="31" t="s">
        <v>16606</v>
      </c>
      <c r="F4599" s="31" t="s">
        <v>9997</v>
      </c>
      <c r="G4599" s="33">
        <v>196684</v>
      </c>
      <c r="H4599" s="33">
        <v>196684</v>
      </c>
      <c r="I4599" s="31" t="s">
        <v>9762</v>
      </c>
      <c r="J4599" s="31" t="s">
        <v>9763</v>
      </c>
      <c r="K4599" s="33">
        <v>196684</v>
      </c>
      <c r="L4599" s="31" t="s">
        <v>9764</v>
      </c>
      <c r="M4599" t="e">
        <f t="shared" si="194"/>
        <v>#VALUE!</v>
      </c>
    </row>
    <row r="4600" spans="1:13" hidden="1">
      <c r="A4600" s="31" t="s">
        <v>9849</v>
      </c>
      <c r="B4600" s="31" t="s">
        <v>16607</v>
      </c>
      <c r="C4600" s="31" t="s">
        <v>16608</v>
      </c>
      <c r="D4600" s="32">
        <v>44120</v>
      </c>
      <c r="E4600" s="31" t="s">
        <v>16609</v>
      </c>
      <c r="F4600" s="31" t="s">
        <v>12612</v>
      </c>
      <c r="G4600" s="33">
        <v>-11250</v>
      </c>
      <c r="H4600" s="33">
        <v>-11250</v>
      </c>
      <c r="I4600" s="31" t="s">
        <v>9762</v>
      </c>
      <c r="J4600" s="31" t="s">
        <v>9763</v>
      </c>
      <c r="K4600" s="33">
        <v>-11250</v>
      </c>
      <c r="L4600" s="31" t="s">
        <v>9764</v>
      </c>
      <c r="M4600" t="e">
        <f t="shared" si="194"/>
        <v>#VALUE!</v>
      </c>
    </row>
    <row r="4601" spans="1:13" hidden="1">
      <c r="A4601" s="31" t="s">
        <v>9849</v>
      </c>
      <c r="B4601" s="31" t="s">
        <v>16607</v>
      </c>
      <c r="C4601" s="31" t="s">
        <v>16608</v>
      </c>
      <c r="D4601" s="32">
        <v>44120</v>
      </c>
      <c r="E4601" s="31" t="s">
        <v>16609</v>
      </c>
      <c r="F4601" s="31" t="s">
        <v>9997</v>
      </c>
      <c r="G4601" s="33">
        <v>11250</v>
      </c>
      <c r="H4601" s="33">
        <v>11250</v>
      </c>
      <c r="I4601" s="31" t="s">
        <v>9762</v>
      </c>
      <c r="J4601" s="31" t="s">
        <v>9763</v>
      </c>
      <c r="K4601" s="33">
        <v>11250</v>
      </c>
      <c r="L4601" s="31" t="s">
        <v>9764</v>
      </c>
      <c r="M4601" t="e">
        <f t="shared" si="194"/>
        <v>#VALUE!</v>
      </c>
    </row>
    <row r="4602" spans="1:13" hidden="1">
      <c r="A4602" s="31" t="s">
        <v>9849</v>
      </c>
      <c r="B4602" s="31" t="s">
        <v>16610</v>
      </c>
      <c r="C4602" s="31" t="s">
        <v>16611</v>
      </c>
      <c r="D4602" s="32">
        <v>44120</v>
      </c>
      <c r="E4602" s="31" t="s">
        <v>16612</v>
      </c>
      <c r="F4602" s="31" t="s">
        <v>12612</v>
      </c>
      <c r="G4602" s="33">
        <v>-1500000</v>
      </c>
      <c r="H4602" s="33">
        <v>-1500000</v>
      </c>
      <c r="I4602" s="31" t="s">
        <v>9762</v>
      </c>
      <c r="J4602" s="31" t="s">
        <v>9763</v>
      </c>
      <c r="K4602" s="33">
        <v>-1500000</v>
      </c>
      <c r="L4602" s="31" t="s">
        <v>9764</v>
      </c>
      <c r="M4602" t="e">
        <f t="shared" si="194"/>
        <v>#VALUE!</v>
      </c>
    </row>
    <row r="4603" spans="1:13" hidden="1">
      <c r="A4603" s="31" t="s">
        <v>9849</v>
      </c>
      <c r="B4603" s="31" t="s">
        <v>16610</v>
      </c>
      <c r="C4603" s="31" t="s">
        <v>16611</v>
      </c>
      <c r="D4603" s="32">
        <v>44120</v>
      </c>
      <c r="E4603" s="31" t="s">
        <v>16612</v>
      </c>
      <c r="F4603" s="31" t="s">
        <v>9997</v>
      </c>
      <c r="G4603" s="33">
        <v>1500000</v>
      </c>
      <c r="H4603" s="33">
        <v>1500000</v>
      </c>
      <c r="I4603" s="31" t="s">
        <v>9762</v>
      </c>
      <c r="J4603" s="31" t="s">
        <v>9763</v>
      </c>
      <c r="K4603" s="33">
        <v>1500000</v>
      </c>
      <c r="L4603" s="31" t="s">
        <v>9764</v>
      </c>
      <c r="M4603" t="e">
        <f t="shared" si="194"/>
        <v>#VALUE!</v>
      </c>
    </row>
    <row r="4604" spans="1:13" hidden="1">
      <c r="A4604" s="31" t="s">
        <v>9849</v>
      </c>
      <c r="B4604" s="31" t="s">
        <v>16613</v>
      </c>
      <c r="C4604" s="31" t="s">
        <v>16614</v>
      </c>
      <c r="D4604" s="32">
        <v>44120</v>
      </c>
      <c r="E4604" s="31" t="s">
        <v>16615</v>
      </c>
      <c r="F4604" s="31" t="s">
        <v>12612</v>
      </c>
      <c r="G4604" s="33">
        <v>-498432.87</v>
      </c>
      <c r="H4604" s="33">
        <v>-498432.87</v>
      </c>
      <c r="I4604" s="31" t="s">
        <v>9762</v>
      </c>
      <c r="J4604" s="31" t="s">
        <v>9763</v>
      </c>
      <c r="K4604" s="33">
        <v>-498432.87</v>
      </c>
      <c r="L4604" s="31" t="s">
        <v>9764</v>
      </c>
      <c r="M4604" t="e">
        <f t="shared" si="194"/>
        <v>#VALUE!</v>
      </c>
    </row>
    <row r="4605" spans="1:13" hidden="1">
      <c r="A4605" s="31" t="s">
        <v>9849</v>
      </c>
      <c r="B4605" s="31" t="s">
        <v>16613</v>
      </c>
      <c r="C4605" s="31" t="s">
        <v>16614</v>
      </c>
      <c r="D4605" s="32">
        <v>44120</v>
      </c>
      <c r="E4605" s="31" t="s">
        <v>16615</v>
      </c>
      <c r="F4605" s="31" t="s">
        <v>9997</v>
      </c>
      <c r="G4605" s="33">
        <v>498432.87</v>
      </c>
      <c r="H4605" s="33">
        <v>498432.87</v>
      </c>
      <c r="I4605" s="31" t="s">
        <v>9762</v>
      </c>
      <c r="J4605" s="31" t="s">
        <v>9763</v>
      </c>
      <c r="K4605" s="33">
        <v>498432.87</v>
      </c>
      <c r="L4605" s="31" t="s">
        <v>9764</v>
      </c>
      <c r="M4605" t="e">
        <f t="shared" si="194"/>
        <v>#VALUE!</v>
      </c>
    </row>
    <row r="4606" spans="1:13" hidden="1">
      <c r="A4606" s="31" t="s">
        <v>9849</v>
      </c>
      <c r="B4606" s="31" t="s">
        <v>16616</v>
      </c>
      <c r="C4606" s="31" t="s">
        <v>16617</v>
      </c>
      <c r="D4606" s="32">
        <v>44120</v>
      </c>
      <c r="E4606" s="31" t="s">
        <v>16618</v>
      </c>
      <c r="F4606" s="31" t="s">
        <v>12612</v>
      </c>
      <c r="G4606" s="33">
        <v>-367866</v>
      </c>
      <c r="H4606" s="33">
        <v>-367866</v>
      </c>
      <c r="I4606" s="31" t="s">
        <v>9762</v>
      </c>
      <c r="J4606" s="31" t="s">
        <v>9763</v>
      </c>
      <c r="K4606" s="33">
        <v>-367866</v>
      </c>
      <c r="L4606" s="31" t="s">
        <v>9764</v>
      </c>
      <c r="M4606" t="e">
        <f t="shared" si="194"/>
        <v>#VALUE!</v>
      </c>
    </row>
    <row r="4607" spans="1:13" hidden="1">
      <c r="A4607" s="31" t="s">
        <v>9849</v>
      </c>
      <c r="B4607" s="31" t="s">
        <v>16616</v>
      </c>
      <c r="C4607" s="31" t="s">
        <v>16617</v>
      </c>
      <c r="D4607" s="32">
        <v>44120</v>
      </c>
      <c r="E4607" s="31" t="s">
        <v>16618</v>
      </c>
      <c r="F4607" s="31" t="s">
        <v>9997</v>
      </c>
      <c r="G4607" s="33">
        <v>367866</v>
      </c>
      <c r="H4607" s="33">
        <v>367866</v>
      </c>
      <c r="I4607" s="31" t="s">
        <v>9762</v>
      </c>
      <c r="J4607" s="31" t="s">
        <v>9763</v>
      </c>
      <c r="K4607" s="33">
        <v>367866</v>
      </c>
      <c r="L4607" s="31" t="s">
        <v>9764</v>
      </c>
      <c r="M4607" t="e">
        <f t="shared" si="194"/>
        <v>#VALUE!</v>
      </c>
    </row>
    <row r="4608" spans="1:13" hidden="1">
      <c r="A4608" s="31" t="s">
        <v>9849</v>
      </c>
      <c r="B4608" s="31" t="s">
        <v>16619</v>
      </c>
      <c r="C4608" s="31" t="s">
        <v>16620</v>
      </c>
      <c r="D4608" s="32">
        <v>44120</v>
      </c>
      <c r="E4608" s="31" t="s">
        <v>16621</v>
      </c>
      <c r="F4608" s="31" t="s">
        <v>12612</v>
      </c>
      <c r="G4608" s="33">
        <v>-2223986</v>
      </c>
      <c r="H4608" s="33">
        <v>-2223986</v>
      </c>
      <c r="I4608" s="31" t="s">
        <v>9762</v>
      </c>
      <c r="J4608" s="31" t="s">
        <v>9763</v>
      </c>
      <c r="K4608" s="33">
        <v>-2223986</v>
      </c>
      <c r="L4608" s="31" t="s">
        <v>9764</v>
      </c>
      <c r="M4608" t="e">
        <f t="shared" si="194"/>
        <v>#VALUE!</v>
      </c>
    </row>
    <row r="4609" spans="1:13" hidden="1">
      <c r="A4609" s="31" t="s">
        <v>9849</v>
      </c>
      <c r="B4609" s="31" t="s">
        <v>16619</v>
      </c>
      <c r="C4609" s="31" t="s">
        <v>16620</v>
      </c>
      <c r="D4609" s="32">
        <v>44120</v>
      </c>
      <c r="E4609" s="31" t="s">
        <v>16621</v>
      </c>
      <c r="F4609" s="31" t="s">
        <v>9997</v>
      </c>
      <c r="G4609" s="33">
        <v>2223986</v>
      </c>
      <c r="H4609" s="33">
        <v>2223986</v>
      </c>
      <c r="I4609" s="31" t="s">
        <v>9762</v>
      </c>
      <c r="J4609" s="31" t="s">
        <v>9763</v>
      </c>
      <c r="K4609" s="33">
        <v>2223986</v>
      </c>
      <c r="L4609" s="31" t="s">
        <v>9764</v>
      </c>
      <c r="M4609" t="e">
        <f t="shared" si="194"/>
        <v>#VALUE!</v>
      </c>
    </row>
    <row r="4610" spans="1:13" hidden="1">
      <c r="A4610" s="31" t="s">
        <v>9849</v>
      </c>
      <c r="B4610" s="31" t="s">
        <v>16622</v>
      </c>
      <c r="C4610" s="31" t="s">
        <v>16623</v>
      </c>
      <c r="D4610" s="32">
        <v>44120</v>
      </c>
      <c r="E4610" s="31" t="s">
        <v>16624</v>
      </c>
      <c r="F4610" s="31" t="s">
        <v>12612</v>
      </c>
      <c r="G4610" s="33">
        <v>-7128000</v>
      </c>
      <c r="H4610" s="33">
        <v>-7128000</v>
      </c>
      <c r="I4610" s="31" t="s">
        <v>9762</v>
      </c>
      <c r="J4610" s="31" t="s">
        <v>9763</v>
      </c>
      <c r="K4610" s="33">
        <v>-7128000</v>
      </c>
      <c r="L4610" s="31" t="s">
        <v>9764</v>
      </c>
      <c r="M4610" t="e">
        <f t="shared" si="194"/>
        <v>#VALUE!</v>
      </c>
    </row>
    <row r="4611" spans="1:13" hidden="1">
      <c r="A4611" s="31" t="s">
        <v>9849</v>
      </c>
      <c r="B4611" s="31" t="s">
        <v>16622</v>
      </c>
      <c r="C4611" s="31" t="s">
        <v>16623</v>
      </c>
      <c r="D4611" s="32">
        <v>44120</v>
      </c>
      <c r="E4611" s="31" t="s">
        <v>16624</v>
      </c>
      <c r="F4611" s="31" t="s">
        <v>9997</v>
      </c>
      <c r="G4611" s="33">
        <v>7128000</v>
      </c>
      <c r="H4611" s="33">
        <v>7128000</v>
      </c>
      <c r="I4611" s="31" t="s">
        <v>9762</v>
      </c>
      <c r="J4611" s="31" t="s">
        <v>9763</v>
      </c>
      <c r="K4611" s="33">
        <v>7128000</v>
      </c>
      <c r="L4611" s="31" t="s">
        <v>9764</v>
      </c>
      <c r="M4611" t="e">
        <f t="shared" ref="M4611:M4674" si="197">FIND("PO",E4611)</f>
        <v>#VALUE!</v>
      </c>
    </row>
    <row r="4612" spans="1:13" hidden="1">
      <c r="A4612" s="31" t="s">
        <v>9849</v>
      </c>
      <c r="B4612" s="31" t="s">
        <v>16625</v>
      </c>
      <c r="C4612" s="31" t="s">
        <v>16626</v>
      </c>
      <c r="D4612" s="32">
        <v>44120</v>
      </c>
      <c r="E4612" s="31" t="s">
        <v>16627</v>
      </c>
      <c r="F4612" s="31" t="s">
        <v>12612</v>
      </c>
      <c r="G4612" s="33">
        <v>-400000</v>
      </c>
      <c r="H4612" s="33">
        <v>-400000</v>
      </c>
      <c r="I4612" s="31" t="s">
        <v>9762</v>
      </c>
      <c r="J4612" s="31" t="s">
        <v>9763</v>
      </c>
      <c r="K4612" s="33">
        <v>-400000</v>
      </c>
      <c r="L4612" s="31" t="s">
        <v>9764</v>
      </c>
      <c r="M4612" t="e">
        <f t="shared" si="197"/>
        <v>#VALUE!</v>
      </c>
    </row>
    <row r="4613" spans="1:13" hidden="1">
      <c r="A4613" s="31" t="s">
        <v>9849</v>
      </c>
      <c r="B4613" s="31" t="s">
        <v>16625</v>
      </c>
      <c r="C4613" s="31" t="s">
        <v>16626</v>
      </c>
      <c r="D4613" s="32">
        <v>44120</v>
      </c>
      <c r="E4613" s="31" t="s">
        <v>16627</v>
      </c>
      <c r="F4613" s="31" t="s">
        <v>9997</v>
      </c>
      <c r="G4613" s="33">
        <v>400000</v>
      </c>
      <c r="H4613" s="33">
        <v>400000</v>
      </c>
      <c r="I4613" s="31" t="s">
        <v>9762</v>
      </c>
      <c r="J4613" s="31" t="s">
        <v>9763</v>
      </c>
      <c r="K4613" s="33">
        <v>400000</v>
      </c>
      <c r="L4613" s="31" t="s">
        <v>9764</v>
      </c>
      <c r="M4613" t="e">
        <f t="shared" si="197"/>
        <v>#VALUE!</v>
      </c>
    </row>
    <row r="4614" spans="1:13" hidden="1">
      <c r="A4614" s="31" t="s">
        <v>9849</v>
      </c>
      <c r="B4614" s="31" t="s">
        <v>16628</v>
      </c>
      <c r="C4614" s="31" t="s">
        <v>16629</v>
      </c>
      <c r="D4614" s="32">
        <v>44120</v>
      </c>
      <c r="E4614" s="31" t="s">
        <v>16630</v>
      </c>
      <c r="F4614" s="31" t="s">
        <v>12612</v>
      </c>
      <c r="G4614" s="33">
        <v>-2999760</v>
      </c>
      <c r="H4614" s="33">
        <v>-2999760</v>
      </c>
      <c r="I4614" s="31" t="s">
        <v>9762</v>
      </c>
      <c r="J4614" s="31" t="s">
        <v>9763</v>
      </c>
      <c r="K4614" s="33">
        <v>-2999760</v>
      </c>
      <c r="L4614" s="31" t="s">
        <v>9764</v>
      </c>
      <c r="M4614" t="e">
        <f t="shared" si="197"/>
        <v>#VALUE!</v>
      </c>
    </row>
    <row r="4615" spans="1:13" hidden="1">
      <c r="A4615" s="31" t="s">
        <v>9849</v>
      </c>
      <c r="B4615" s="31" t="s">
        <v>16628</v>
      </c>
      <c r="C4615" s="31" t="s">
        <v>16629</v>
      </c>
      <c r="D4615" s="32">
        <v>44120</v>
      </c>
      <c r="E4615" s="31" t="s">
        <v>16630</v>
      </c>
      <c r="F4615" s="31" t="s">
        <v>9997</v>
      </c>
      <c r="G4615" s="33">
        <v>2999760</v>
      </c>
      <c r="H4615" s="33">
        <v>2999760</v>
      </c>
      <c r="I4615" s="31" t="s">
        <v>9762</v>
      </c>
      <c r="J4615" s="31" t="s">
        <v>9763</v>
      </c>
      <c r="K4615" s="33">
        <v>2999760</v>
      </c>
      <c r="L4615" s="31" t="s">
        <v>9764</v>
      </c>
      <c r="M4615" t="e">
        <f t="shared" si="197"/>
        <v>#VALUE!</v>
      </c>
    </row>
    <row r="4616" spans="1:13" hidden="1">
      <c r="A4616" s="31" t="s">
        <v>9849</v>
      </c>
      <c r="B4616" s="31" t="s">
        <v>16631</v>
      </c>
      <c r="C4616" s="31" t="s">
        <v>16632</v>
      </c>
      <c r="D4616" s="32">
        <v>44120</v>
      </c>
      <c r="E4616" s="31" t="s">
        <v>16633</v>
      </c>
      <c r="F4616" s="31" t="s">
        <v>12612</v>
      </c>
      <c r="G4616" s="33">
        <v>-396000</v>
      </c>
      <c r="H4616" s="33">
        <v>-396000</v>
      </c>
      <c r="I4616" s="31" t="s">
        <v>9762</v>
      </c>
      <c r="J4616" s="31" t="s">
        <v>9763</v>
      </c>
      <c r="K4616" s="33">
        <v>-396000</v>
      </c>
      <c r="L4616" s="31" t="s">
        <v>9764</v>
      </c>
      <c r="M4616" t="e">
        <f t="shared" si="197"/>
        <v>#VALUE!</v>
      </c>
    </row>
    <row r="4617" spans="1:13" hidden="1">
      <c r="A4617" s="31" t="s">
        <v>9849</v>
      </c>
      <c r="B4617" s="31" t="s">
        <v>16631</v>
      </c>
      <c r="C4617" s="31" t="s">
        <v>16632</v>
      </c>
      <c r="D4617" s="32">
        <v>44120</v>
      </c>
      <c r="E4617" s="31" t="s">
        <v>16633</v>
      </c>
      <c r="F4617" s="31" t="s">
        <v>9997</v>
      </c>
      <c r="G4617" s="33">
        <v>396000</v>
      </c>
      <c r="H4617" s="33">
        <v>396000</v>
      </c>
      <c r="I4617" s="31" t="s">
        <v>9762</v>
      </c>
      <c r="J4617" s="31" t="s">
        <v>9763</v>
      </c>
      <c r="K4617" s="33">
        <v>396000</v>
      </c>
      <c r="L4617" s="31" t="s">
        <v>9764</v>
      </c>
      <c r="M4617" t="e">
        <f t="shared" si="197"/>
        <v>#VALUE!</v>
      </c>
    </row>
    <row r="4618" spans="1:13" hidden="1">
      <c r="A4618" s="31" t="s">
        <v>9849</v>
      </c>
      <c r="B4618" s="31" t="s">
        <v>16634</v>
      </c>
      <c r="C4618" s="31" t="s">
        <v>16635</v>
      </c>
      <c r="D4618" s="32">
        <v>44120</v>
      </c>
      <c r="E4618" s="31" t="s">
        <v>16636</v>
      </c>
      <c r="F4618" s="31" t="s">
        <v>12612</v>
      </c>
      <c r="G4618" s="33">
        <v>-349195.77</v>
      </c>
      <c r="H4618" s="33">
        <v>-349195.77</v>
      </c>
      <c r="I4618" s="31" t="s">
        <v>9762</v>
      </c>
      <c r="J4618" s="31" t="s">
        <v>9763</v>
      </c>
      <c r="K4618" s="33">
        <v>-349195.77</v>
      </c>
      <c r="L4618" s="31" t="s">
        <v>9764</v>
      </c>
      <c r="M4618" t="e">
        <f t="shared" si="197"/>
        <v>#VALUE!</v>
      </c>
    </row>
    <row r="4619" spans="1:13" hidden="1">
      <c r="A4619" s="31" t="s">
        <v>9849</v>
      </c>
      <c r="B4619" s="31" t="s">
        <v>16634</v>
      </c>
      <c r="C4619" s="31" t="s">
        <v>16635</v>
      </c>
      <c r="D4619" s="32">
        <v>44120</v>
      </c>
      <c r="E4619" s="31" t="s">
        <v>16636</v>
      </c>
      <c r="F4619" s="31" t="s">
        <v>9997</v>
      </c>
      <c r="G4619" s="33">
        <v>349195.77</v>
      </c>
      <c r="H4619" s="33">
        <v>349195.77</v>
      </c>
      <c r="I4619" s="31" t="s">
        <v>9762</v>
      </c>
      <c r="J4619" s="31" t="s">
        <v>9763</v>
      </c>
      <c r="K4619" s="33">
        <v>349195.77</v>
      </c>
      <c r="L4619" s="31" t="s">
        <v>9764</v>
      </c>
      <c r="M4619" t="e">
        <f t="shared" si="197"/>
        <v>#VALUE!</v>
      </c>
    </row>
    <row r="4620" spans="1:13" hidden="1">
      <c r="A4620" s="31" t="s">
        <v>9757</v>
      </c>
      <c r="B4620" s="31" t="s">
        <v>16637</v>
      </c>
      <c r="C4620" s="31" t="s">
        <v>16638</v>
      </c>
      <c r="D4620" s="32">
        <v>44105</v>
      </c>
      <c r="E4620" s="31" t="s">
        <v>16639</v>
      </c>
      <c r="F4620" s="31" t="s">
        <v>9866</v>
      </c>
      <c r="G4620" s="33">
        <v>-168500</v>
      </c>
      <c r="H4620" s="33">
        <v>-168500</v>
      </c>
      <c r="I4620" s="31" t="s">
        <v>9762</v>
      </c>
      <c r="J4620" s="31" t="s">
        <v>9763</v>
      </c>
      <c r="K4620" s="33">
        <v>-168500</v>
      </c>
      <c r="L4620" s="31" t="s">
        <v>9764</v>
      </c>
      <c r="M4620" t="e">
        <f t="shared" si="197"/>
        <v>#VALUE!</v>
      </c>
    </row>
    <row r="4621" spans="1:13" hidden="1">
      <c r="A4621" s="31" t="s">
        <v>9757</v>
      </c>
      <c r="B4621" s="31" t="s">
        <v>16637</v>
      </c>
      <c r="C4621" s="31" t="s">
        <v>16638</v>
      </c>
      <c r="D4621" s="32">
        <v>44105</v>
      </c>
      <c r="E4621" s="31" t="s">
        <v>16639</v>
      </c>
      <c r="F4621" s="31" t="s">
        <v>10067</v>
      </c>
      <c r="G4621" s="33">
        <v>168500</v>
      </c>
      <c r="H4621" s="33">
        <v>168500</v>
      </c>
      <c r="I4621" s="31" t="s">
        <v>9762</v>
      </c>
      <c r="J4621" s="31" t="s">
        <v>9763</v>
      </c>
      <c r="K4621" s="33">
        <v>168500</v>
      </c>
      <c r="L4621" s="31" t="s">
        <v>9764</v>
      </c>
      <c r="M4621" t="e">
        <f t="shared" si="197"/>
        <v>#VALUE!</v>
      </c>
    </row>
    <row r="4622" spans="1:13" hidden="1">
      <c r="A4622" s="31" t="s">
        <v>9849</v>
      </c>
      <c r="B4622" s="31" t="s">
        <v>16640</v>
      </c>
      <c r="C4622" s="31" t="s">
        <v>16641</v>
      </c>
      <c r="D4622" s="32">
        <v>44120</v>
      </c>
      <c r="E4622" s="31" t="s">
        <v>16642</v>
      </c>
      <c r="F4622" s="31" t="s">
        <v>12612</v>
      </c>
      <c r="G4622" s="33">
        <v>-326034.71999999997</v>
      </c>
      <c r="H4622" s="33">
        <v>-326034.71999999997</v>
      </c>
      <c r="I4622" s="31" t="s">
        <v>9762</v>
      </c>
      <c r="J4622" s="31" t="s">
        <v>9763</v>
      </c>
      <c r="K4622" s="33">
        <v>-326034.71999999997</v>
      </c>
      <c r="L4622" s="31" t="s">
        <v>9764</v>
      </c>
      <c r="M4622" t="e">
        <f t="shared" si="197"/>
        <v>#VALUE!</v>
      </c>
    </row>
    <row r="4623" spans="1:13" hidden="1">
      <c r="A4623" s="31" t="s">
        <v>9849</v>
      </c>
      <c r="B4623" s="31" t="s">
        <v>16640</v>
      </c>
      <c r="C4623" s="31" t="s">
        <v>16641</v>
      </c>
      <c r="D4623" s="32">
        <v>44120</v>
      </c>
      <c r="E4623" s="31" t="s">
        <v>16642</v>
      </c>
      <c r="F4623" s="31" t="s">
        <v>9997</v>
      </c>
      <c r="G4623" s="33">
        <v>326034.71999999997</v>
      </c>
      <c r="H4623" s="33">
        <v>326034.71999999997</v>
      </c>
      <c r="I4623" s="31" t="s">
        <v>9762</v>
      </c>
      <c r="J4623" s="31" t="s">
        <v>9763</v>
      </c>
      <c r="K4623" s="33">
        <v>326034.71999999997</v>
      </c>
      <c r="L4623" s="31" t="s">
        <v>9764</v>
      </c>
      <c r="M4623" t="e">
        <f t="shared" si="197"/>
        <v>#VALUE!</v>
      </c>
    </row>
    <row r="4624" spans="1:13" hidden="1">
      <c r="A4624" s="31" t="s">
        <v>9849</v>
      </c>
      <c r="B4624" s="31" t="s">
        <v>16643</v>
      </c>
      <c r="C4624" s="31" t="s">
        <v>16644</v>
      </c>
      <c r="D4624" s="32">
        <v>44120</v>
      </c>
      <c r="E4624" s="31" t="s">
        <v>16645</v>
      </c>
      <c r="F4624" s="31" t="s">
        <v>12612</v>
      </c>
      <c r="G4624" s="33">
        <v>-273485.52</v>
      </c>
      <c r="H4624" s="33">
        <v>-273485.52</v>
      </c>
      <c r="I4624" s="31" t="s">
        <v>9762</v>
      </c>
      <c r="J4624" s="31" t="s">
        <v>9763</v>
      </c>
      <c r="K4624" s="33">
        <v>-273485.52</v>
      </c>
      <c r="L4624" s="31" t="s">
        <v>9764</v>
      </c>
      <c r="M4624" t="e">
        <f t="shared" si="197"/>
        <v>#VALUE!</v>
      </c>
    </row>
    <row r="4625" spans="1:13" hidden="1">
      <c r="A4625" s="31" t="s">
        <v>9849</v>
      </c>
      <c r="B4625" s="31" t="s">
        <v>16643</v>
      </c>
      <c r="C4625" s="31" t="s">
        <v>16644</v>
      </c>
      <c r="D4625" s="32">
        <v>44120</v>
      </c>
      <c r="E4625" s="31" t="s">
        <v>16645</v>
      </c>
      <c r="F4625" s="31" t="s">
        <v>9997</v>
      </c>
      <c r="G4625" s="33">
        <v>273485.52</v>
      </c>
      <c r="H4625" s="33">
        <v>273485.52</v>
      </c>
      <c r="I4625" s="31" t="s">
        <v>9762</v>
      </c>
      <c r="J4625" s="31" t="s">
        <v>9763</v>
      </c>
      <c r="K4625" s="33">
        <v>273485.52</v>
      </c>
      <c r="L4625" s="31" t="s">
        <v>9764</v>
      </c>
      <c r="M4625" t="e">
        <f t="shared" si="197"/>
        <v>#VALUE!</v>
      </c>
    </row>
    <row r="4626" spans="1:13" hidden="1">
      <c r="A4626" s="31" t="s">
        <v>9849</v>
      </c>
      <c r="B4626" s="31" t="s">
        <v>16646</v>
      </c>
      <c r="C4626" s="31" t="s">
        <v>16647</v>
      </c>
      <c r="D4626" s="32">
        <v>44120</v>
      </c>
      <c r="E4626" s="31" t="s">
        <v>16648</v>
      </c>
      <c r="F4626" s="31" t="s">
        <v>12612</v>
      </c>
      <c r="G4626" s="33">
        <v>-195109.2</v>
      </c>
      <c r="H4626" s="33">
        <v>-195109.2</v>
      </c>
      <c r="I4626" s="31" t="s">
        <v>9762</v>
      </c>
      <c r="J4626" s="31" t="s">
        <v>9763</v>
      </c>
      <c r="K4626" s="33">
        <v>-195109.2</v>
      </c>
      <c r="L4626" s="31" t="s">
        <v>9764</v>
      </c>
      <c r="M4626" t="e">
        <f t="shared" si="197"/>
        <v>#VALUE!</v>
      </c>
    </row>
    <row r="4627" spans="1:13" hidden="1">
      <c r="A4627" s="31" t="s">
        <v>9849</v>
      </c>
      <c r="B4627" s="31" t="s">
        <v>16646</v>
      </c>
      <c r="C4627" s="31" t="s">
        <v>16647</v>
      </c>
      <c r="D4627" s="32">
        <v>44120</v>
      </c>
      <c r="E4627" s="31" t="s">
        <v>16648</v>
      </c>
      <c r="F4627" s="31" t="s">
        <v>9997</v>
      </c>
      <c r="G4627" s="33">
        <v>195109.2</v>
      </c>
      <c r="H4627" s="33">
        <v>195109.2</v>
      </c>
      <c r="I4627" s="31" t="s">
        <v>9762</v>
      </c>
      <c r="J4627" s="31" t="s">
        <v>9763</v>
      </c>
      <c r="K4627" s="33">
        <v>195109.2</v>
      </c>
      <c r="L4627" s="31" t="s">
        <v>9764</v>
      </c>
      <c r="M4627" t="e">
        <f t="shared" si="197"/>
        <v>#VALUE!</v>
      </c>
    </row>
    <row r="4628" spans="1:13" hidden="1">
      <c r="A4628" s="31" t="s">
        <v>9849</v>
      </c>
      <c r="B4628" s="31" t="s">
        <v>16649</v>
      </c>
      <c r="C4628" s="31" t="s">
        <v>16650</v>
      </c>
      <c r="D4628" s="32">
        <v>44120</v>
      </c>
      <c r="E4628" s="31" t="s">
        <v>16651</v>
      </c>
      <c r="F4628" s="31" t="s">
        <v>12612</v>
      </c>
      <c r="G4628" s="33">
        <v>-3423999.15</v>
      </c>
      <c r="H4628" s="33">
        <v>-3423999.15</v>
      </c>
      <c r="I4628" s="31" t="s">
        <v>9762</v>
      </c>
      <c r="J4628" s="31" t="s">
        <v>9763</v>
      </c>
      <c r="K4628" s="33">
        <v>-3423999.15</v>
      </c>
      <c r="L4628" s="31" t="s">
        <v>9764</v>
      </c>
      <c r="M4628" t="e">
        <f t="shared" si="197"/>
        <v>#VALUE!</v>
      </c>
    </row>
    <row r="4629" spans="1:13" hidden="1">
      <c r="A4629" s="31" t="s">
        <v>9849</v>
      </c>
      <c r="B4629" s="31" t="s">
        <v>16649</v>
      </c>
      <c r="C4629" s="31" t="s">
        <v>16650</v>
      </c>
      <c r="D4629" s="32">
        <v>44120</v>
      </c>
      <c r="E4629" s="31" t="s">
        <v>16651</v>
      </c>
      <c r="F4629" s="31" t="s">
        <v>9997</v>
      </c>
      <c r="G4629" s="33">
        <v>3423999.15</v>
      </c>
      <c r="H4629" s="33">
        <v>3423999.15</v>
      </c>
      <c r="I4629" s="31" t="s">
        <v>9762</v>
      </c>
      <c r="J4629" s="31" t="s">
        <v>9763</v>
      </c>
      <c r="K4629" s="33">
        <v>3423999.15</v>
      </c>
      <c r="L4629" s="31" t="s">
        <v>9764</v>
      </c>
      <c r="M4629" t="e">
        <f t="shared" si="197"/>
        <v>#VALUE!</v>
      </c>
    </row>
    <row r="4630" spans="1:13" hidden="1">
      <c r="A4630" s="31" t="s">
        <v>9849</v>
      </c>
      <c r="B4630" s="31" t="s">
        <v>16652</v>
      </c>
      <c r="C4630" s="31" t="s">
        <v>16653</v>
      </c>
      <c r="D4630" s="32">
        <v>44120</v>
      </c>
      <c r="E4630" s="31" t="s">
        <v>16654</v>
      </c>
      <c r="F4630" s="31" t="s">
        <v>12612</v>
      </c>
      <c r="G4630" s="33">
        <v>-720225</v>
      </c>
      <c r="H4630" s="33">
        <v>-720225</v>
      </c>
      <c r="I4630" s="31" t="s">
        <v>9762</v>
      </c>
      <c r="J4630" s="31" t="s">
        <v>9763</v>
      </c>
      <c r="K4630" s="33">
        <v>-720225</v>
      </c>
      <c r="L4630" s="31" t="s">
        <v>9764</v>
      </c>
      <c r="M4630" t="e">
        <f t="shared" si="197"/>
        <v>#VALUE!</v>
      </c>
    </row>
    <row r="4631" spans="1:13" hidden="1">
      <c r="A4631" s="31" t="s">
        <v>9849</v>
      </c>
      <c r="B4631" s="31" t="s">
        <v>16652</v>
      </c>
      <c r="C4631" s="31" t="s">
        <v>16653</v>
      </c>
      <c r="D4631" s="32">
        <v>44120</v>
      </c>
      <c r="E4631" s="31" t="s">
        <v>16654</v>
      </c>
      <c r="F4631" s="31" t="s">
        <v>9997</v>
      </c>
      <c r="G4631" s="33">
        <v>720225</v>
      </c>
      <c r="H4631" s="33">
        <v>720225</v>
      </c>
      <c r="I4631" s="31" t="s">
        <v>9762</v>
      </c>
      <c r="J4631" s="31" t="s">
        <v>9763</v>
      </c>
      <c r="K4631" s="33">
        <v>720225</v>
      </c>
      <c r="L4631" s="31" t="s">
        <v>9764</v>
      </c>
      <c r="M4631" t="e">
        <f t="shared" si="197"/>
        <v>#VALUE!</v>
      </c>
    </row>
    <row r="4632" spans="1:13" hidden="1">
      <c r="A4632" s="31" t="s">
        <v>9849</v>
      </c>
      <c r="B4632" s="31" t="s">
        <v>16655</v>
      </c>
      <c r="C4632" s="31" t="s">
        <v>16656</v>
      </c>
      <c r="D4632" s="32">
        <v>44120</v>
      </c>
      <c r="E4632" s="31" t="s">
        <v>16657</v>
      </c>
      <c r="F4632" s="31" t="s">
        <v>12612</v>
      </c>
      <c r="G4632" s="33">
        <v>-240213.6</v>
      </c>
      <c r="H4632" s="33">
        <v>-240213.6</v>
      </c>
      <c r="I4632" s="31" t="s">
        <v>9762</v>
      </c>
      <c r="J4632" s="31" t="s">
        <v>9763</v>
      </c>
      <c r="K4632" s="33">
        <v>-240213.6</v>
      </c>
      <c r="L4632" s="31" t="s">
        <v>9764</v>
      </c>
      <c r="M4632" t="e">
        <f t="shared" si="197"/>
        <v>#VALUE!</v>
      </c>
    </row>
    <row r="4633" spans="1:13" hidden="1">
      <c r="A4633" s="31" t="s">
        <v>9849</v>
      </c>
      <c r="B4633" s="31" t="s">
        <v>16655</v>
      </c>
      <c r="C4633" s="31" t="s">
        <v>16656</v>
      </c>
      <c r="D4633" s="32">
        <v>44120</v>
      </c>
      <c r="E4633" s="31" t="s">
        <v>16657</v>
      </c>
      <c r="F4633" s="31" t="s">
        <v>9997</v>
      </c>
      <c r="G4633" s="33">
        <v>240213.6</v>
      </c>
      <c r="H4633" s="33">
        <v>240213.6</v>
      </c>
      <c r="I4633" s="31" t="s">
        <v>9762</v>
      </c>
      <c r="J4633" s="31" t="s">
        <v>9763</v>
      </c>
      <c r="K4633" s="33">
        <v>240213.6</v>
      </c>
      <c r="L4633" s="31" t="s">
        <v>9764</v>
      </c>
      <c r="M4633" t="e">
        <f t="shared" si="197"/>
        <v>#VALUE!</v>
      </c>
    </row>
    <row r="4634" spans="1:13" hidden="1">
      <c r="A4634" s="31" t="s">
        <v>9849</v>
      </c>
      <c r="B4634" s="31" t="s">
        <v>16658</v>
      </c>
      <c r="C4634" s="31" t="s">
        <v>16659</v>
      </c>
      <c r="D4634" s="32">
        <v>44120</v>
      </c>
      <c r="E4634" s="31" t="s">
        <v>16660</v>
      </c>
      <c r="F4634" s="31" t="s">
        <v>12612</v>
      </c>
      <c r="G4634" s="33">
        <v>-5406673.1399999997</v>
      </c>
      <c r="H4634" s="33">
        <v>-5406673.1399999997</v>
      </c>
      <c r="I4634" s="31" t="s">
        <v>9762</v>
      </c>
      <c r="J4634" s="31" t="s">
        <v>9763</v>
      </c>
      <c r="K4634" s="33">
        <v>-5406673.1399999997</v>
      </c>
      <c r="L4634" s="31" t="s">
        <v>9764</v>
      </c>
      <c r="M4634" t="e">
        <f t="shared" si="197"/>
        <v>#VALUE!</v>
      </c>
    </row>
    <row r="4635" spans="1:13" hidden="1">
      <c r="A4635" s="31" t="s">
        <v>9849</v>
      </c>
      <c r="B4635" s="31" t="s">
        <v>16658</v>
      </c>
      <c r="C4635" s="31" t="s">
        <v>16659</v>
      </c>
      <c r="D4635" s="32">
        <v>44120</v>
      </c>
      <c r="E4635" s="31" t="s">
        <v>16660</v>
      </c>
      <c r="F4635" s="31" t="s">
        <v>9997</v>
      </c>
      <c r="G4635" s="33">
        <v>5406673.1399999997</v>
      </c>
      <c r="H4635" s="33">
        <v>5406673.1399999997</v>
      </c>
      <c r="I4635" s="31" t="s">
        <v>9762</v>
      </c>
      <c r="J4635" s="31" t="s">
        <v>9763</v>
      </c>
      <c r="K4635" s="33">
        <v>5406673.1399999997</v>
      </c>
      <c r="L4635" s="31" t="s">
        <v>9764</v>
      </c>
      <c r="M4635" t="e">
        <f t="shared" si="197"/>
        <v>#VALUE!</v>
      </c>
    </row>
    <row r="4636" spans="1:13" hidden="1">
      <c r="A4636" s="31" t="s">
        <v>9849</v>
      </c>
      <c r="B4636" s="31" t="s">
        <v>16661</v>
      </c>
      <c r="C4636" s="31" t="s">
        <v>16662</v>
      </c>
      <c r="D4636" s="32">
        <v>44120</v>
      </c>
      <c r="E4636" s="31" t="s">
        <v>16663</v>
      </c>
      <c r="F4636" s="31" t="s">
        <v>12612</v>
      </c>
      <c r="G4636" s="33">
        <v>-196693.2</v>
      </c>
      <c r="H4636" s="33">
        <v>-196693.2</v>
      </c>
      <c r="I4636" s="31" t="s">
        <v>9762</v>
      </c>
      <c r="J4636" s="31" t="s">
        <v>9763</v>
      </c>
      <c r="K4636" s="33">
        <v>-196693.2</v>
      </c>
      <c r="L4636" s="31" t="s">
        <v>9764</v>
      </c>
      <c r="M4636" t="e">
        <f t="shared" si="197"/>
        <v>#VALUE!</v>
      </c>
    </row>
    <row r="4637" spans="1:13" hidden="1">
      <c r="A4637" s="31" t="s">
        <v>9849</v>
      </c>
      <c r="B4637" s="31" t="s">
        <v>16661</v>
      </c>
      <c r="C4637" s="31" t="s">
        <v>16662</v>
      </c>
      <c r="D4637" s="32">
        <v>44120</v>
      </c>
      <c r="E4637" s="31" t="s">
        <v>16663</v>
      </c>
      <c r="F4637" s="31" t="s">
        <v>9997</v>
      </c>
      <c r="G4637" s="33">
        <v>198680</v>
      </c>
      <c r="H4637" s="33">
        <v>198680</v>
      </c>
      <c r="I4637" s="31" t="s">
        <v>9762</v>
      </c>
      <c r="J4637" s="31" t="s">
        <v>9763</v>
      </c>
      <c r="K4637" s="33">
        <v>198680</v>
      </c>
      <c r="L4637" s="31" t="s">
        <v>9764</v>
      </c>
      <c r="M4637" t="e">
        <f t="shared" si="197"/>
        <v>#VALUE!</v>
      </c>
    </row>
    <row r="4638" spans="1:13" hidden="1">
      <c r="A4638" s="31" t="s">
        <v>9849</v>
      </c>
      <c r="B4638" s="31" t="s">
        <v>16661</v>
      </c>
      <c r="C4638" s="31" t="s">
        <v>16662</v>
      </c>
      <c r="D4638" s="32">
        <v>44120</v>
      </c>
      <c r="E4638" s="31" t="s">
        <v>16663</v>
      </c>
      <c r="F4638" s="31" t="s">
        <v>10090</v>
      </c>
      <c r="G4638" s="33">
        <v>-1986.8</v>
      </c>
      <c r="H4638" s="33">
        <v>-1986.8</v>
      </c>
      <c r="I4638" s="31" t="s">
        <v>9762</v>
      </c>
      <c r="J4638" s="31" t="s">
        <v>9763</v>
      </c>
      <c r="K4638" s="33">
        <v>-1986.8</v>
      </c>
      <c r="L4638" s="31" t="s">
        <v>9764</v>
      </c>
      <c r="M4638" t="e">
        <f t="shared" si="197"/>
        <v>#VALUE!</v>
      </c>
    </row>
    <row r="4639" spans="1:13" hidden="1">
      <c r="A4639" s="31" t="s">
        <v>9849</v>
      </c>
      <c r="B4639" s="31" t="s">
        <v>16664</v>
      </c>
      <c r="C4639" s="31" t="s">
        <v>16665</v>
      </c>
      <c r="D4639" s="32">
        <v>44120</v>
      </c>
      <c r="E4639" s="31" t="s">
        <v>16666</v>
      </c>
      <c r="F4639" s="31" t="s">
        <v>12612</v>
      </c>
      <c r="G4639" s="33">
        <v>-194583.51</v>
      </c>
      <c r="H4639" s="33">
        <v>-194583.51</v>
      </c>
      <c r="I4639" s="31" t="s">
        <v>9762</v>
      </c>
      <c r="J4639" s="31" t="s">
        <v>9763</v>
      </c>
      <c r="K4639" s="33">
        <v>-194583.51</v>
      </c>
      <c r="L4639" s="31" t="s">
        <v>9764</v>
      </c>
      <c r="M4639" t="e">
        <f t="shared" si="197"/>
        <v>#VALUE!</v>
      </c>
    </row>
    <row r="4640" spans="1:13" hidden="1">
      <c r="A4640" s="31" t="s">
        <v>9849</v>
      </c>
      <c r="B4640" s="31" t="s">
        <v>16664</v>
      </c>
      <c r="C4640" s="31" t="s">
        <v>16665</v>
      </c>
      <c r="D4640" s="32">
        <v>44120</v>
      </c>
      <c r="E4640" s="31" t="s">
        <v>16666</v>
      </c>
      <c r="F4640" s="31" t="s">
        <v>9997</v>
      </c>
      <c r="G4640" s="33">
        <v>196549</v>
      </c>
      <c r="H4640" s="33">
        <v>196549</v>
      </c>
      <c r="I4640" s="31" t="s">
        <v>9762</v>
      </c>
      <c r="J4640" s="31" t="s">
        <v>9763</v>
      </c>
      <c r="K4640" s="33">
        <v>196549</v>
      </c>
      <c r="L4640" s="31" t="s">
        <v>9764</v>
      </c>
      <c r="M4640" t="e">
        <f t="shared" si="197"/>
        <v>#VALUE!</v>
      </c>
    </row>
    <row r="4641" spans="1:13" hidden="1">
      <c r="A4641" s="31" t="s">
        <v>9849</v>
      </c>
      <c r="B4641" s="31" t="s">
        <v>16664</v>
      </c>
      <c r="C4641" s="31" t="s">
        <v>16665</v>
      </c>
      <c r="D4641" s="32">
        <v>44120</v>
      </c>
      <c r="E4641" s="31" t="s">
        <v>16666</v>
      </c>
      <c r="F4641" s="31" t="s">
        <v>10090</v>
      </c>
      <c r="G4641" s="33">
        <v>-1965.49</v>
      </c>
      <c r="H4641" s="33">
        <v>-1965.49</v>
      </c>
      <c r="I4641" s="31" t="s">
        <v>9762</v>
      </c>
      <c r="J4641" s="31" t="s">
        <v>9763</v>
      </c>
      <c r="K4641" s="33">
        <v>-1965.49</v>
      </c>
      <c r="L4641" s="31" t="s">
        <v>9764</v>
      </c>
      <c r="M4641" t="e">
        <f t="shared" si="197"/>
        <v>#VALUE!</v>
      </c>
    </row>
    <row r="4642" spans="1:13" hidden="1">
      <c r="A4642" s="31" t="s">
        <v>9849</v>
      </c>
      <c r="B4642" s="31" t="s">
        <v>16667</v>
      </c>
      <c r="C4642" s="31" t="s">
        <v>16668</v>
      </c>
      <c r="D4642" s="32">
        <v>44120</v>
      </c>
      <c r="E4642" s="31" t="s">
        <v>16669</v>
      </c>
      <c r="F4642" s="31" t="s">
        <v>12612</v>
      </c>
      <c r="G4642" s="33">
        <v>-240530.4</v>
      </c>
      <c r="H4642" s="33">
        <v>-240530.4</v>
      </c>
      <c r="I4642" s="31" t="s">
        <v>9762</v>
      </c>
      <c r="J4642" s="31" t="s">
        <v>9763</v>
      </c>
      <c r="K4642" s="33">
        <v>-240530.4</v>
      </c>
      <c r="L4642" s="31" t="s">
        <v>9764</v>
      </c>
      <c r="M4642" t="e">
        <f t="shared" si="197"/>
        <v>#VALUE!</v>
      </c>
    </row>
    <row r="4643" spans="1:13" hidden="1">
      <c r="A4643" s="31" t="s">
        <v>9849</v>
      </c>
      <c r="B4643" s="31" t="s">
        <v>16667</v>
      </c>
      <c r="C4643" s="31" t="s">
        <v>16668</v>
      </c>
      <c r="D4643" s="32">
        <v>44120</v>
      </c>
      <c r="E4643" s="31" t="s">
        <v>16669</v>
      </c>
      <c r="F4643" s="31" t="s">
        <v>9997</v>
      </c>
      <c r="G4643" s="33">
        <v>242960</v>
      </c>
      <c r="H4643" s="33">
        <v>242960</v>
      </c>
      <c r="I4643" s="31" t="s">
        <v>9762</v>
      </c>
      <c r="J4643" s="31" t="s">
        <v>9763</v>
      </c>
      <c r="K4643" s="33">
        <v>242960</v>
      </c>
      <c r="L4643" s="31" t="s">
        <v>9764</v>
      </c>
      <c r="M4643" t="e">
        <f t="shared" si="197"/>
        <v>#VALUE!</v>
      </c>
    </row>
    <row r="4644" spans="1:13" hidden="1">
      <c r="A4644" s="31" t="s">
        <v>9849</v>
      </c>
      <c r="B4644" s="31" t="s">
        <v>16667</v>
      </c>
      <c r="C4644" s="31" t="s">
        <v>16668</v>
      </c>
      <c r="D4644" s="32">
        <v>44120</v>
      </c>
      <c r="E4644" s="31" t="s">
        <v>16669</v>
      </c>
      <c r="F4644" s="31" t="s">
        <v>10090</v>
      </c>
      <c r="G4644" s="33">
        <v>-2429.6</v>
      </c>
      <c r="H4644" s="33">
        <v>-2429.6</v>
      </c>
      <c r="I4644" s="31" t="s">
        <v>9762</v>
      </c>
      <c r="J4644" s="31" t="s">
        <v>9763</v>
      </c>
      <c r="K4644" s="33">
        <v>-2429.6</v>
      </c>
      <c r="L4644" s="31" t="s">
        <v>9764</v>
      </c>
      <c r="M4644" t="e">
        <f t="shared" si="197"/>
        <v>#VALUE!</v>
      </c>
    </row>
    <row r="4645" spans="1:13" hidden="1">
      <c r="A4645" s="31" t="s">
        <v>9849</v>
      </c>
      <c r="B4645" s="31" t="s">
        <v>16670</v>
      </c>
      <c r="C4645" s="31" t="s">
        <v>16671</v>
      </c>
      <c r="D4645" s="32">
        <v>44105</v>
      </c>
      <c r="E4645" s="31" t="s">
        <v>16672</v>
      </c>
      <c r="F4645" s="31" t="s">
        <v>9866</v>
      </c>
      <c r="G4645" s="33">
        <v>-112000</v>
      </c>
      <c r="H4645" s="33">
        <v>-112000</v>
      </c>
      <c r="I4645" s="31" t="s">
        <v>9762</v>
      </c>
      <c r="J4645" s="31" t="s">
        <v>9763</v>
      </c>
      <c r="K4645" s="33">
        <v>-112000</v>
      </c>
      <c r="L4645" s="31" t="s">
        <v>9764</v>
      </c>
      <c r="M4645" t="e">
        <f t="shared" si="197"/>
        <v>#VALUE!</v>
      </c>
    </row>
    <row r="4646" spans="1:13" hidden="1">
      <c r="A4646" s="31" t="s">
        <v>9849</v>
      </c>
      <c r="B4646" s="31" t="s">
        <v>16670</v>
      </c>
      <c r="C4646" s="31" t="s">
        <v>16671</v>
      </c>
      <c r="D4646" s="32">
        <v>44105</v>
      </c>
      <c r="E4646" s="31" t="s">
        <v>16672</v>
      </c>
      <c r="F4646" s="31" t="s">
        <v>10443</v>
      </c>
      <c r="G4646" s="33">
        <v>112000</v>
      </c>
      <c r="H4646" s="33">
        <v>112000</v>
      </c>
      <c r="I4646" s="31" t="s">
        <v>9762</v>
      </c>
      <c r="J4646" s="31" t="s">
        <v>9763</v>
      </c>
      <c r="K4646" s="33">
        <v>112000</v>
      </c>
      <c r="L4646" s="31" t="s">
        <v>9764</v>
      </c>
      <c r="M4646" t="e">
        <f t="shared" si="197"/>
        <v>#VALUE!</v>
      </c>
    </row>
    <row r="4647" spans="1:13" hidden="1">
      <c r="A4647" s="31" t="s">
        <v>9849</v>
      </c>
      <c r="B4647" s="31" t="s">
        <v>16673</v>
      </c>
      <c r="C4647" s="31" t="s">
        <v>16674</v>
      </c>
      <c r="D4647" s="32">
        <v>44120</v>
      </c>
      <c r="E4647" s="31" t="s">
        <v>16675</v>
      </c>
      <c r="F4647" s="31" t="s">
        <v>12612</v>
      </c>
      <c r="G4647" s="33">
        <v>-257320.8</v>
      </c>
      <c r="H4647" s="33">
        <v>-257320.8</v>
      </c>
      <c r="I4647" s="31" t="s">
        <v>9762</v>
      </c>
      <c r="J4647" s="31" t="s">
        <v>9763</v>
      </c>
      <c r="K4647" s="33">
        <v>-257320.8</v>
      </c>
      <c r="L4647" s="31" t="s">
        <v>9764</v>
      </c>
      <c r="M4647" t="e">
        <f t="shared" si="197"/>
        <v>#VALUE!</v>
      </c>
    </row>
    <row r="4648" spans="1:13" hidden="1">
      <c r="A4648" s="31" t="s">
        <v>9849</v>
      </c>
      <c r="B4648" s="31" t="s">
        <v>16673</v>
      </c>
      <c r="C4648" s="31" t="s">
        <v>16674</v>
      </c>
      <c r="D4648" s="32">
        <v>44120</v>
      </c>
      <c r="E4648" s="31" t="s">
        <v>16675</v>
      </c>
      <c r="F4648" s="31" t="s">
        <v>9997</v>
      </c>
      <c r="G4648" s="33">
        <v>259920</v>
      </c>
      <c r="H4648" s="33">
        <v>259920</v>
      </c>
      <c r="I4648" s="31" t="s">
        <v>9762</v>
      </c>
      <c r="J4648" s="31" t="s">
        <v>9763</v>
      </c>
      <c r="K4648" s="33">
        <v>259920</v>
      </c>
      <c r="L4648" s="31" t="s">
        <v>9764</v>
      </c>
      <c r="M4648" t="e">
        <f t="shared" si="197"/>
        <v>#VALUE!</v>
      </c>
    </row>
    <row r="4649" spans="1:13" hidden="1">
      <c r="A4649" s="31" t="s">
        <v>9849</v>
      </c>
      <c r="B4649" s="31" t="s">
        <v>16673</v>
      </c>
      <c r="C4649" s="31" t="s">
        <v>16674</v>
      </c>
      <c r="D4649" s="32">
        <v>44120</v>
      </c>
      <c r="E4649" s="31" t="s">
        <v>16675</v>
      </c>
      <c r="F4649" s="31" t="s">
        <v>10090</v>
      </c>
      <c r="G4649" s="33">
        <v>-2599.1999999999998</v>
      </c>
      <c r="H4649" s="33">
        <v>-2599.1999999999998</v>
      </c>
      <c r="I4649" s="31" t="s">
        <v>9762</v>
      </c>
      <c r="J4649" s="31" t="s">
        <v>9763</v>
      </c>
      <c r="K4649" s="33">
        <v>-2599.1999999999998</v>
      </c>
      <c r="L4649" s="31" t="s">
        <v>9764</v>
      </c>
      <c r="M4649" t="e">
        <f t="shared" si="197"/>
        <v>#VALUE!</v>
      </c>
    </row>
    <row r="4650" spans="1:13" hidden="1">
      <c r="A4650" s="31" t="s">
        <v>9849</v>
      </c>
      <c r="B4650" s="31" t="s">
        <v>16676</v>
      </c>
      <c r="C4650" s="31" t="s">
        <v>16677</v>
      </c>
      <c r="D4650" s="32">
        <v>44120</v>
      </c>
      <c r="E4650" s="31" t="s">
        <v>16678</v>
      </c>
      <c r="F4650" s="31" t="s">
        <v>12612</v>
      </c>
      <c r="G4650" s="33">
        <v>-350658</v>
      </c>
      <c r="H4650" s="33">
        <v>-350658</v>
      </c>
      <c r="I4650" s="31" t="s">
        <v>9762</v>
      </c>
      <c r="J4650" s="31" t="s">
        <v>9763</v>
      </c>
      <c r="K4650" s="33">
        <v>-350658</v>
      </c>
      <c r="L4650" s="31" t="s">
        <v>9764</v>
      </c>
      <c r="M4650" t="e">
        <f t="shared" si="197"/>
        <v>#VALUE!</v>
      </c>
    </row>
    <row r="4651" spans="1:13" hidden="1">
      <c r="A4651" s="31" t="s">
        <v>9849</v>
      </c>
      <c r="B4651" s="31" t="s">
        <v>16676</v>
      </c>
      <c r="C4651" s="31" t="s">
        <v>16677</v>
      </c>
      <c r="D4651" s="32">
        <v>44120</v>
      </c>
      <c r="E4651" s="31" t="s">
        <v>16678</v>
      </c>
      <c r="F4651" s="31" t="s">
        <v>9997</v>
      </c>
      <c r="G4651" s="33">
        <v>354200</v>
      </c>
      <c r="H4651" s="33">
        <v>354200</v>
      </c>
      <c r="I4651" s="31" t="s">
        <v>9762</v>
      </c>
      <c r="J4651" s="31" t="s">
        <v>9763</v>
      </c>
      <c r="K4651" s="33">
        <v>354200</v>
      </c>
      <c r="L4651" s="31" t="s">
        <v>9764</v>
      </c>
      <c r="M4651" t="e">
        <f t="shared" si="197"/>
        <v>#VALUE!</v>
      </c>
    </row>
    <row r="4652" spans="1:13" hidden="1">
      <c r="A4652" s="31" t="s">
        <v>9849</v>
      </c>
      <c r="B4652" s="31" t="s">
        <v>16676</v>
      </c>
      <c r="C4652" s="31" t="s">
        <v>16677</v>
      </c>
      <c r="D4652" s="32">
        <v>44120</v>
      </c>
      <c r="E4652" s="31" t="s">
        <v>16678</v>
      </c>
      <c r="F4652" s="31" t="s">
        <v>10090</v>
      </c>
      <c r="G4652" s="33">
        <v>-3542</v>
      </c>
      <c r="H4652" s="33">
        <v>-3542</v>
      </c>
      <c r="I4652" s="31" t="s">
        <v>9762</v>
      </c>
      <c r="J4652" s="31" t="s">
        <v>9763</v>
      </c>
      <c r="K4652" s="33">
        <v>-3542</v>
      </c>
      <c r="L4652" s="31" t="s">
        <v>9764</v>
      </c>
      <c r="M4652" t="e">
        <f t="shared" si="197"/>
        <v>#VALUE!</v>
      </c>
    </row>
    <row r="4653" spans="1:13" hidden="1">
      <c r="A4653" s="31" t="s">
        <v>9849</v>
      </c>
      <c r="B4653" s="31" t="s">
        <v>16679</v>
      </c>
      <c r="C4653" s="31" t="s">
        <v>16680</v>
      </c>
      <c r="D4653" s="32">
        <v>44120</v>
      </c>
      <c r="E4653" s="31" t="s">
        <v>16681</v>
      </c>
      <c r="F4653" s="31" t="s">
        <v>12612</v>
      </c>
      <c r="G4653" s="33">
        <v>-248727.6</v>
      </c>
      <c r="H4653" s="33">
        <v>-248727.6</v>
      </c>
      <c r="I4653" s="31" t="s">
        <v>9762</v>
      </c>
      <c r="J4653" s="31" t="s">
        <v>9763</v>
      </c>
      <c r="K4653" s="33">
        <v>-248727.6</v>
      </c>
      <c r="L4653" s="31" t="s">
        <v>9764</v>
      </c>
      <c r="M4653" t="e">
        <f t="shared" si="197"/>
        <v>#VALUE!</v>
      </c>
    </row>
    <row r="4654" spans="1:13" hidden="1">
      <c r="A4654" s="31" t="s">
        <v>9849</v>
      </c>
      <c r="B4654" s="31" t="s">
        <v>16679</v>
      </c>
      <c r="C4654" s="31" t="s">
        <v>16680</v>
      </c>
      <c r="D4654" s="32">
        <v>44120</v>
      </c>
      <c r="E4654" s="31" t="s">
        <v>16681</v>
      </c>
      <c r="F4654" s="31" t="s">
        <v>9997</v>
      </c>
      <c r="G4654" s="33">
        <v>251240</v>
      </c>
      <c r="H4654" s="33">
        <v>251240</v>
      </c>
      <c r="I4654" s="31" t="s">
        <v>9762</v>
      </c>
      <c r="J4654" s="31" t="s">
        <v>9763</v>
      </c>
      <c r="K4654" s="33">
        <v>251240</v>
      </c>
      <c r="L4654" s="31" t="s">
        <v>9764</v>
      </c>
      <c r="M4654" t="e">
        <f t="shared" si="197"/>
        <v>#VALUE!</v>
      </c>
    </row>
    <row r="4655" spans="1:13" hidden="1">
      <c r="A4655" s="31" t="s">
        <v>9849</v>
      </c>
      <c r="B4655" s="31" t="s">
        <v>16679</v>
      </c>
      <c r="C4655" s="31" t="s">
        <v>16680</v>
      </c>
      <c r="D4655" s="32">
        <v>44120</v>
      </c>
      <c r="E4655" s="31" t="s">
        <v>16681</v>
      </c>
      <c r="F4655" s="31" t="s">
        <v>10090</v>
      </c>
      <c r="G4655" s="33">
        <v>-2512.4</v>
      </c>
      <c r="H4655" s="33">
        <v>-2512.4</v>
      </c>
      <c r="I4655" s="31" t="s">
        <v>9762</v>
      </c>
      <c r="J4655" s="31" t="s">
        <v>9763</v>
      </c>
      <c r="K4655" s="33">
        <v>-2512.4</v>
      </c>
      <c r="L4655" s="31" t="s">
        <v>9764</v>
      </c>
      <c r="M4655" t="e">
        <f t="shared" si="197"/>
        <v>#VALUE!</v>
      </c>
    </row>
    <row r="4656" spans="1:13" hidden="1">
      <c r="A4656" s="31" t="s">
        <v>9849</v>
      </c>
      <c r="B4656" s="31" t="s">
        <v>16682</v>
      </c>
      <c r="C4656" s="31" t="s">
        <v>16683</v>
      </c>
      <c r="D4656" s="32">
        <v>44120</v>
      </c>
      <c r="E4656" s="31" t="s">
        <v>16684</v>
      </c>
      <c r="F4656" s="31" t="s">
        <v>12612</v>
      </c>
      <c r="G4656" s="33">
        <v>-178952.4</v>
      </c>
      <c r="H4656" s="33">
        <v>-178952.4</v>
      </c>
      <c r="I4656" s="31" t="s">
        <v>9762</v>
      </c>
      <c r="J4656" s="31" t="s">
        <v>9763</v>
      </c>
      <c r="K4656" s="33">
        <v>-178952.4</v>
      </c>
      <c r="L4656" s="31" t="s">
        <v>9764</v>
      </c>
      <c r="M4656" t="e">
        <f t="shared" si="197"/>
        <v>#VALUE!</v>
      </c>
    </row>
    <row r="4657" spans="1:13" hidden="1">
      <c r="A4657" s="31" t="s">
        <v>9849</v>
      </c>
      <c r="B4657" s="31" t="s">
        <v>16682</v>
      </c>
      <c r="C4657" s="31" t="s">
        <v>16683</v>
      </c>
      <c r="D4657" s="32">
        <v>44120</v>
      </c>
      <c r="E4657" s="31" t="s">
        <v>16684</v>
      </c>
      <c r="F4657" s="31" t="s">
        <v>9997</v>
      </c>
      <c r="G4657" s="33">
        <v>180760</v>
      </c>
      <c r="H4657" s="33">
        <v>180760</v>
      </c>
      <c r="I4657" s="31" t="s">
        <v>9762</v>
      </c>
      <c r="J4657" s="31" t="s">
        <v>9763</v>
      </c>
      <c r="K4657" s="33">
        <v>180760</v>
      </c>
      <c r="L4657" s="31" t="s">
        <v>9764</v>
      </c>
      <c r="M4657" t="e">
        <f t="shared" si="197"/>
        <v>#VALUE!</v>
      </c>
    </row>
    <row r="4658" spans="1:13" hidden="1">
      <c r="A4658" s="31" t="s">
        <v>9849</v>
      </c>
      <c r="B4658" s="31" t="s">
        <v>16682</v>
      </c>
      <c r="C4658" s="31" t="s">
        <v>16683</v>
      </c>
      <c r="D4658" s="32">
        <v>44120</v>
      </c>
      <c r="E4658" s="31" t="s">
        <v>16684</v>
      </c>
      <c r="F4658" s="31" t="s">
        <v>10090</v>
      </c>
      <c r="G4658" s="33">
        <v>-1807.6</v>
      </c>
      <c r="H4658" s="33">
        <v>-1807.6</v>
      </c>
      <c r="I4658" s="31" t="s">
        <v>9762</v>
      </c>
      <c r="J4658" s="31" t="s">
        <v>9763</v>
      </c>
      <c r="K4658" s="33">
        <v>-1807.6</v>
      </c>
      <c r="L4658" s="31" t="s">
        <v>9764</v>
      </c>
      <c r="M4658" t="e">
        <f t="shared" si="197"/>
        <v>#VALUE!</v>
      </c>
    </row>
    <row r="4659" spans="1:13" hidden="1">
      <c r="A4659" s="31" t="s">
        <v>9849</v>
      </c>
      <c r="B4659" s="31" t="s">
        <v>16685</v>
      </c>
      <c r="C4659" s="31" t="s">
        <v>16686</v>
      </c>
      <c r="D4659" s="32">
        <v>44120</v>
      </c>
      <c r="E4659" s="31" t="s">
        <v>16687</v>
      </c>
      <c r="F4659" s="31" t="s">
        <v>12612</v>
      </c>
      <c r="G4659" s="33">
        <v>-299692.79999999999</v>
      </c>
      <c r="H4659" s="33">
        <v>-299692.79999999999</v>
      </c>
      <c r="I4659" s="31" t="s">
        <v>9762</v>
      </c>
      <c r="J4659" s="31" t="s">
        <v>9763</v>
      </c>
      <c r="K4659" s="33">
        <v>-299692.79999999999</v>
      </c>
      <c r="L4659" s="31" t="s">
        <v>9764</v>
      </c>
      <c r="M4659" t="e">
        <f t="shared" si="197"/>
        <v>#VALUE!</v>
      </c>
    </row>
    <row r="4660" spans="1:13" hidden="1">
      <c r="A4660" s="31" t="s">
        <v>9849</v>
      </c>
      <c r="B4660" s="31" t="s">
        <v>16685</v>
      </c>
      <c r="C4660" s="31" t="s">
        <v>16686</v>
      </c>
      <c r="D4660" s="32">
        <v>44120</v>
      </c>
      <c r="E4660" s="31" t="s">
        <v>16687</v>
      </c>
      <c r="F4660" s="31" t="s">
        <v>9997</v>
      </c>
      <c r="G4660" s="33">
        <v>302720</v>
      </c>
      <c r="H4660" s="33">
        <v>302720</v>
      </c>
      <c r="I4660" s="31" t="s">
        <v>9762</v>
      </c>
      <c r="J4660" s="31" t="s">
        <v>9763</v>
      </c>
      <c r="K4660" s="33">
        <v>302720</v>
      </c>
      <c r="L4660" s="31" t="s">
        <v>9764</v>
      </c>
      <c r="M4660" t="e">
        <f t="shared" si="197"/>
        <v>#VALUE!</v>
      </c>
    </row>
    <row r="4661" spans="1:13" hidden="1">
      <c r="A4661" s="31" t="s">
        <v>9849</v>
      </c>
      <c r="B4661" s="31" t="s">
        <v>16685</v>
      </c>
      <c r="C4661" s="31" t="s">
        <v>16686</v>
      </c>
      <c r="D4661" s="32">
        <v>44120</v>
      </c>
      <c r="E4661" s="31" t="s">
        <v>16687</v>
      </c>
      <c r="F4661" s="31" t="s">
        <v>10090</v>
      </c>
      <c r="G4661" s="33">
        <v>-3027.2</v>
      </c>
      <c r="H4661" s="33">
        <v>-3027.2</v>
      </c>
      <c r="I4661" s="31" t="s">
        <v>9762</v>
      </c>
      <c r="J4661" s="31" t="s">
        <v>9763</v>
      </c>
      <c r="K4661" s="33">
        <v>-3027.2</v>
      </c>
      <c r="L4661" s="31" t="s">
        <v>9764</v>
      </c>
      <c r="M4661" t="e">
        <f t="shared" si="197"/>
        <v>#VALUE!</v>
      </c>
    </row>
    <row r="4662" spans="1:13" hidden="1">
      <c r="A4662" s="31" t="s">
        <v>9757</v>
      </c>
      <c r="B4662" s="31" t="s">
        <v>16688</v>
      </c>
      <c r="C4662" s="31" t="s">
        <v>16689</v>
      </c>
      <c r="D4662" s="32">
        <v>44111</v>
      </c>
      <c r="E4662" s="31" t="s">
        <v>16690</v>
      </c>
      <c r="F4662" s="31" t="s">
        <v>14473</v>
      </c>
      <c r="G4662" s="33">
        <v>-38500</v>
      </c>
      <c r="H4662" s="33">
        <v>-38500</v>
      </c>
      <c r="I4662" s="31" t="s">
        <v>9762</v>
      </c>
      <c r="J4662" s="31" t="s">
        <v>9763</v>
      </c>
      <c r="K4662" s="33">
        <v>-38500</v>
      </c>
      <c r="L4662" s="31" t="s">
        <v>9764</v>
      </c>
      <c r="M4662" t="e">
        <f t="shared" si="197"/>
        <v>#VALUE!</v>
      </c>
    </row>
    <row r="4663" spans="1:13" hidden="1">
      <c r="A4663" s="31" t="s">
        <v>9757</v>
      </c>
      <c r="B4663" s="31" t="s">
        <v>16688</v>
      </c>
      <c r="C4663" s="31" t="s">
        <v>16689</v>
      </c>
      <c r="D4663" s="32">
        <v>44111</v>
      </c>
      <c r="E4663" s="31" t="s">
        <v>16690</v>
      </c>
      <c r="F4663" s="31" t="s">
        <v>13659</v>
      </c>
      <c r="G4663" s="33">
        <v>38500</v>
      </c>
      <c r="H4663" s="33">
        <v>38500</v>
      </c>
      <c r="I4663" s="31" t="s">
        <v>9762</v>
      </c>
      <c r="J4663" s="31" t="s">
        <v>9763</v>
      </c>
      <c r="K4663" s="33">
        <v>38500</v>
      </c>
      <c r="L4663" s="31" t="s">
        <v>9764</v>
      </c>
      <c r="M4663" t="e">
        <f t="shared" si="197"/>
        <v>#VALUE!</v>
      </c>
    </row>
    <row r="4664" spans="1:13" hidden="1">
      <c r="A4664" s="31" t="s">
        <v>9849</v>
      </c>
      <c r="B4664" s="31" t="s">
        <v>16691</v>
      </c>
      <c r="C4664" s="31" t="s">
        <v>16692</v>
      </c>
      <c r="D4664" s="32">
        <v>44120</v>
      </c>
      <c r="E4664" s="31" t="s">
        <v>16693</v>
      </c>
      <c r="F4664" s="31" t="s">
        <v>12612</v>
      </c>
      <c r="G4664" s="33">
        <v>-395802</v>
      </c>
      <c r="H4664" s="33">
        <v>-395802</v>
      </c>
      <c r="I4664" s="31" t="s">
        <v>9762</v>
      </c>
      <c r="J4664" s="31" t="s">
        <v>9763</v>
      </c>
      <c r="K4664" s="33">
        <v>-395802</v>
      </c>
      <c r="L4664" s="31" t="s">
        <v>9764</v>
      </c>
      <c r="M4664" t="e">
        <f t="shared" si="197"/>
        <v>#VALUE!</v>
      </c>
    </row>
    <row r="4665" spans="1:13" hidden="1">
      <c r="A4665" s="31" t="s">
        <v>9849</v>
      </c>
      <c r="B4665" s="31" t="s">
        <v>16691</v>
      </c>
      <c r="C4665" s="31" t="s">
        <v>16692</v>
      </c>
      <c r="D4665" s="32">
        <v>44120</v>
      </c>
      <c r="E4665" s="31" t="s">
        <v>16693</v>
      </c>
      <c r="F4665" s="31" t="s">
        <v>9997</v>
      </c>
      <c r="G4665" s="33">
        <v>399800</v>
      </c>
      <c r="H4665" s="33">
        <v>399800</v>
      </c>
      <c r="I4665" s="31" t="s">
        <v>9762</v>
      </c>
      <c r="J4665" s="31" t="s">
        <v>9763</v>
      </c>
      <c r="K4665" s="33">
        <v>399800</v>
      </c>
      <c r="L4665" s="31" t="s">
        <v>9764</v>
      </c>
      <c r="M4665" t="e">
        <f t="shared" si="197"/>
        <v>#VALUE!</v>
      </c>
    </row>
    <row r="4666" spans="1:13" hidden="1">
      <c r="A4666" s="31" t="s">
        <v>9849</v>
      </c>
      <c r="B4666" s="31" t="s">
        <v>16691</v>
      </c>
      <c r="C4666" s="31" t="s">
        <v>16692</v>
      </c>
      <c r="D4666" s="32">
        <v>44120</v>
      </c>
      <c r="E4666" s="31" t="s">
        <v>16693</v>
      </c>
      <c r="F4666" s="31" t="s">
        <v>10090</v>
      </c>
      <c r="G4666" s="33">
        <v>-3998</v>
      </c>
      <c r="H4666" s="33">
        <v>-3998</v>
      </c>
      <c r="I4666" s="31" t="s">
        <v>9762</v>
      </c>
      <c r="J4666" s="31" t="s">
        <v>9763</v>
      </c>
      <c r="K4666" s="33">
        <v>-3998</v>
      </c>
      <c r="L4666" s="31" t="s">
        <v>9764</v>
      </c>
      <c r="M4666" t="e">
        <f t="shared" si="197"/>
        <v>#VALUE!</v>
      </c>
    </row>
    <row r="4667" spans="1:13" hidden="1">
      <c r="A4667" s="31" t="s">
        <v>9757</v>
      </c>
      <c r="B4667" s="31" t="s">
        <v>16694</v>
      </c>
      <c r="C4667" s="31" t="s">
        <v>16695</v>
      </c>
      <c r="D4667" s="32">
        <v>44120</v>
      </c>
      <c r="E4667" s="31" t="s">
        <v>16696</v>
      </c>
      <c r="F4667" s="31" t="s">
        <v>12612</v>
      </c>
      <c r="G4667" s="33">
        <v>-64788.78</v>
      </c>
      <c r="H4667" s="33">
        <v>-64788.78</v>
      </c>
      <c r="I4667" s="31" t="s">
        <v>9762</v>
      </c>
      <c r="J4667" s="31" t="s">
        <v>9763</v>
      </c>
      <c r="K4667" s="33">
        <v>-64788.78</v>
      </c>
      <c r="L4667" s="31" t="s">
        <v>9764</v>
      </c>
      <c r="M4667" t="e">
        <f t="shared" si="197"/>
        <v>#VALUE!</v>
      </c>
    </row>
    <row r="4668" spans="1:13" hidden="1">
      <c r="A4668" s="31" t="s">
        <v>9757</v>
      </c>
      <c r="B4668" s="31" t="s">
        <v>16694</v>
      </c>
      <c r="C4668" s="31" t="s">
        <v>16695</v>
      </c>
      <c r="D4668" s="32">
        <v>44120</v>
      </c>
      <c r="E4668" s="31" t="s">
        <v>16696</v>
      </c>
      <c r="F4668" s="31" t="s">
        <v>9875</v>
      </c>
      <c r="G4668" s="33">
        <v>64788.78</v>
      </c>
      <c r="H4668" s="33">
        <v>64788.78</v>
      </c>
      <c r="I4668" s="31" t="s">
        <v>9762</v>
      </c>
      <c r="J4668" s="31" t="s">
        <v>9763</v>
      </c>
      <c r="K4668" s="33">
        <v>64788.78</v>
      </c>
      <c r="L4668" s="31" t="s">
        <v>9764</v>
      </c>
      <c r="M4668" t="e">
        <f t="shared" si="197"/>
        <v>#VALUE!</v>
      </c>
    </row>
    <row r="4669" spans="1:13" hidden="1">
      <c r="A4669" s="31" t="s">
        <v>9849</v>
      </c>
      <c r="B4669" s="31" t="s">
        <v>16697</v>
      </c>
      <c r="C4669" s="31" t="s">
        <v>16698</v>
      </c>
      <c r="D4669" s="32">
        <v>44120</v>
      </c>
      <c r="E4669" s="31" t="s">
        <v>16699</v>
      </c>
      <c r="F4669" s="31" t="s">
        <v>12612</v>
      </c>
      <c r="G4669" s="33">
        <v>-185803.2</v>
      </c>
      <c r="H4669" s="33">
        <v>-185803.2</v>
      </c>
      <c r="I4669" s="31" t="s">
        <v>9762</v>
      </c>
      <c r="J4669" s="31" t="s">
        <v>9763</v>
      </c>
      <c r="K4669" s="33">
        <v>-185803.2</v>
      </c>
      <c r="L4669" s="31" t="s">
        <v>9764</v>
      </c>
      <c r="M4669" t="e">
        <f t="shared" si="197"/>
        <v>#VALUE!</v>
      </c>
    </row>
    <row r="4670" spans="1:13" hidden="1">
      <c r="A4670" s="31" t="s">
        <v>9849</v>
      </c>
      <c r="B4670" s="31" t="s">
        <v>16697</v>
      </c>
      <c r="C4670" s="31" t="s">
        <v>16698</v>
      </c>
      <c r="D4670" s="32">
        <v>44120</v>
      </c>
      <c r="E4670" s="31" t="s">
        <v>16699</v>
      </c>
      <c r="F4670" s="31" t="s">
        <v>9997</v>
      </c>
      <c r="G4670" s="33">
        <v>187680</v>
      </c>
      <c r="H4670" s="33">
        <v>187680</v>
      </c>
      <c r="I4670" s="31" t="s">
        <v>9762</v>
      </c>
      <c r="J4670" s="31" t="s">
        <v>9763</v>
      </c>
      <c r="K4670" s="33">
        <v>187680</v>
      </c>
      <c r="L4670" s="31" t="s">
        <v>9764</v>
      </c>
      <c r="M4670" t="e">
        <f t="shared" si="197"/>
        <v>#VALUE!</v>
      </c>
    </row>
    <row r="4671" spans="1:13" hidden="1">
      <c r="A4671" s="31" t="s">
        <v>9849</v>
      </c>
      <c r="B4671" s="31" t="s">
        <v>16697</v>
      </c>
      <c r="C4671" s="31" t="s">
        <v>16698</v>
      </c>
      <c r="D4671" s="32">
        <v>44120</v>
      </c>
      <c r="E4671" s="31" t="s">
        <v>16699</v>
      </c>
      <c r="F4671" s="31" t="s">
        <v>10090</v>
      </c>
      <c r="G4671" s="33">
        <v>-1876.8</v>
      </c>
      <c r="H4671" s="33">
        <v>-1876.8</v>
      </c>
      <c r="I4671" s="31" t="s">
        <v>9762</v>
      </c>
      <c r="J4671" s="31" t="s">
        <v>9763</v>
      </c>
      <c r="K4671" s="33">
        <v>-1876.8</v>
      </c>
      <c r="L4671" s="31" t="s">
        <v>9764</v>
      </c>
      <c r="M4671" t="e">
        <f t="shared" si="197"/>
        <v>#VALUE!</v>
      </c>
    </row>
    <row r="4672" spans="1:13" hidden="1">
      <c r="A4672" s="31" t="s">
        <v>9757</v>
      </c>
      <c r="B4672" s="31" t="s">
        <v>16700</v>
      </c>
      <c r="C4672" s="31" t="s">
        <v>16701</v>
      </c>
      <c r="D4672" s="32">
        <v>44120</v>
      </c>
      <c r="E4672" s="31" t="s">
        <v>16702</v>
      </c>
      <c r="F4672" s="31" t="s">
        <v>12612</v>
      </c>
      <c r="G4672" s="33">
        <v>-18574.77</v>
      </c>
      <c r="H4672" s="33">
        <v>-18574.77</v>
      </c>
      <c r="I4672" s="31" t="s">
        <v>9762</v>
      </c>
      <c r="J4672" s="31" t="s">
        <v>9763</v>
      </c>
      <c r="K4672" s="33">
        <v>-18574.77</v>
      </c>
      <c r="L4672" s="31" t="s">
        <v>9764</v>
      </c>
      <c r="M4672" t="e">
        <f t="shared" si="197"/>
        <v>#VALUE!</v>
      </c>
    </row>
    <row r="4673" spans="1:13" hidden="1">
      <c r="A4673" s="31" t="s">
        <v>9757</v>
      </c>
      <c r="B4673" s="31" t="s">
        <v>16700</v>
      </c>
      <c r="C4673" s="31" t="s">
        <v>16701</v>
      </c>
      <c r="D4673" s="32">
        <v>44120</v>
      </c>
      <c r="E4673" s="31" t="s">
        <v>16702</v>
      </c>
      <c r="F4673" s="31" t="s">
        <v>9875</v>
      </c>
      <c r="G4673" s="33">
        <v>18574.77</v>
      </c>
      <c r="H4673" s="33">
        <v>18574.77</v>
      </c>
      <c r="I4673" s="31" t="s">
        <v>9762</v>
      </c>
      <c r="J4673" s="31" t="s">
        <v>9763</v>
      </c>
      <c r="K4673" s="33">
        <v>18574.77</v>
      </c>
      <c r="L4673" s="31" t="s">
        <v>9764</v>
      </c>
      <c r="M4673" t="e">
        <f t="shared" si="197"/>
        <v>#VALUE!</v>
      </c>
    </row>
    <row r="4674" spans="1:13" hidden="1">
      <c r="A4674" s="31" t="s">
        <v>9849</v>
      </c>
      <c r="B4674" s="31" t="s">
        <v>16703</v>
      </c>
      <c r="C4674" s="31" t="s">
        <v>16704</v>
      </c>
      <c r="D4674" s="32">
        <v>44120</v>
      </c>
      <c r="E4674" s="31" t="s">
        <v>16705</v>
      </c>
      <c r="F4674" s="31" t="s">
        <v>12612</v>
      </c>
      <c r="G4674" s="33">
        <v>-158400</v>
      </c>
      <c r="H4674" s="33">
        <v>-158400</v>
      </c>
      <c r="I4674" s="31" t="s">
        <v>9762</v>
      </c>
      <c r="J4674" s="31" t="s">
        <v>9763</v>
      </c>
      <c r="K4674" s="33">
        <v>-158400</v>
      </c>
      <c r="L4674" s="31" t="s">
        <v>9764</v>
      </c>
      <c r="M4674" t="e">
        <f t="shared" si="197"/>
        <v>#VALUE!</v>
      </c>
    </row>
    <row r="4675" spans="1:13" hidden="1">
      <c r="A4675" s="31" t="s">
        <v>9849</v>
      </c>
      <c r="B4675" s="31" t="s">
        <v>16703</v>
      </c>
      <c r="C4675" s="31" t="s">
        <v>16704</v>
      </c>
      <c r="D4675" s="32">
        <v>44120</v>
      </c>
      <c r="E4675" s="31" t="s">
        <v>16705</v>
      </c>
      <c r="F4675" s="31" t="s">
        <v>9997</v>
      </c>
      <c r="G4675" s="33">
        <v>160000</v>
      </c>
      <c r="H4675" s="33">
        <v>160000</v>
      </c>
      <c r="I4675" s="31" t="s">
        <v>9762</v>
      </c>
      <c r="J4675" s="31" t="s">
        <v>9763</v>
      </c>
      <c r="K4675" s="33">
        <v>160000</v>
      </c>
      <c r="L4675" s="31" t="s">
        <v>9764</v>
      </c>
      <c r="M4675" t="e">
        <f t="shared" ref="M4675:M4738" si="198">FIND("PO",E4675)</f>
        <v>#VALUE!</v>
      </c>
    </row>
    <row r="4676" spans="1:13" hidden="1">
      <c r="A4676" s="31" t="s">
        <v>9849</v>
      </c>
      <c r="B4676" s="31" t="s">
        <v>16703</v>
      </c>
      <c r="C4676" s="31" t="s">
        <v>16704</v>
      </c>
      <c r="D4676" s="32">
        <v>44120</v>
      </c>
      <c r="E4676" s="31" t="s">
        <v>16705</v>
      </c>
      <c r="F4676" s="31" t="s">
        <v>10090</v>
      </c>
      <c r="G4676" s="33">
        <v>-1600</v>
      </c>
      <c r="H4676" s="33">
        <v>-1600</v>
      </c>
      <c r="I4676" s="31" t="s">
        <v>9762</v>
      </c>
      <c r="J4676" s="31" t="s">
        <v>9763</v>
      </c>
      <c r="K4676" s="33">
        <v>-1600</v>
      </c>
      <c r="L4676" s="31" t="s">
        <v>9764</v>
      </c>
      <c r="M4676" t="e">
        <f t="shared" si="198"/>
        <v>#VALUE!</v>
      </c>
    </row>
    <row r="4677" spans="1:13" hidden="1">
      <c r="A4677" s="31" t="s">
        <v>9757</v>
      </c>
      <c r="B4677" s="31" t="s">
        <v>16706</v>
      </c>
      <c r="C4677" s="31" t="s">
        <v>16707</v>
      </c>
      <c r="D4677" s="32">
        <v>44120</v>
      </c>
      <c r="E4677" s="31" t="s">
        <v>16708</v>
      </c>
      <c r="F4677" s="31" t="s">
        <v>12612</v>
      </c>
      <c r="G4677" s="33">
        <v>-62411.21</v>
      </c>
      <c r="H4677" s="33">
        <v>-62411.21</v>
      </c>
      <c r="I4677" s="31" t="s">
        <v>9762</v>
      </c>
      <c r="J4677" s="31" t="s">
        <v>9763</v>
      </c>
      <c r="K4677" s="33">
        <v>-62411.21</v>
      </c>
      <c r="L4677" s="31" t="s">
        <v>9764</v>
      </c>
      <c r="M4677" t="e">
        <f t="shared" si="198"/>
        <v>#VALUE!</v>
      </c>
    </row>
    <row r="4678" spans="1:13" hidden="1">
      <c r="A4678" s="31" t="s">
        <v>9757</v>
      </c>
      <c r="B4678" s="31" t="s">
        <v>16706</v>
      </c>
      <c r="C4678" s="31" t="s">
        <v>16707</v>
      </c>
      <c r="D4678" s="32">
        <v>44120</v>
      </c>
      <c r="E4678" s="31" t="s">
        <v>16708</v>
      </c>
      <c r="F4678" s="31" t="s">
        <v>9875</v>
      </c>
      <c r="G4678" s="33">
        <v>62411.21</v>
      </c>
      <c r="H4678" s="33">
        <v>62411.21</v>
      </c>
      <c r="I4678" s="31" t="s">
        <v>9762</v>
      </c>
      <c r="J4678" s="31" t="s">
        <v>9763</v>
      </c>
      <c r="K4678" s="33">
        <v>62411.21</v>
      </c>
      <c r="L4678" s="31" t="s">
        <v>9764</v>
      </c>
      <c r="M4678" t="e">
        <f t="shared" si="198"/>
        <v>#VALUE!</v>
      </c>
    </row>
    <row r="4679" spans="1:13" hidden="1">
      <c r="A4679" s="31" t="s">
        <v>9849</v>
      </c>
      <c r="B4679" s="31" t="s">
        <v>16709</v>
      </c>
      <c r="C4679" s="31" t="s">
        <v>16710</v>
      </c>
      <c r="D4679" s="32">
        <v>44120</v>
      </c>
      <c r="E4679" s="31" t="s">
        <v>16711</v>
      </c>
      <c r="F4679" s="31" t="s">
        <v>12612</v>
      </c>
      <c r="G4679" s="33">
        <v>-197980.2</v>
      </c>
      <c r="H4679" s="33">
        <v>-197980.2</v>
      </c>
      <c r="I4679" s="31" t="s">
        <v>9762</v>
      </c>
      <c r="J4679" s="31" t="s">
        <v>9763</v>
      </c>
      <c r="K4679" s="33">
        <v>-197980.2</v>
      </c>
      <c r="L4679" s="31" t="s">
        <v>9764</v>
      </c>
      <c r="M4679" t="e">
        <f t="shared" si="198"/>
        <v>#VALUE!</v>
      </c>
    </row>
    <row r="4680" spans="1:13" hidden="1">
      <c r="A4680" s="31" t="s">
        <v>9849</v>
      </c>
      <c r="B4680" s="31" t="s">
        <v>16709</v>
      </c>
      <c r="C4680" s="31" t="s">
        <v>16710</v>
      </c>
      <c r="D4680" s="32">
        <v>44120</v>
      </c>
      <c r="E4680" s="31" t="s">
        <v>16711</v>
      </c>
      <c r="F4680" s="31" t="s">
        <v>9997</v>
      </c>
      <c r="G4680" s="33">
        <v>199980</v>
      </c>
      <c r="H4680" s="33">
        <v>199980</v>
      </c>
      <c r="I4680" s="31" t="s">
        <v>9762</v>
      </c>
      <c r="J4680" s="31" t="s">
        <v>9763</v>
      </c>
      <c r="K4680" s="33">
        <v>199980</v>
      </c>
      <c r="L4680" s="31" t="s">
        <v>9764</v>
      </c>
      <c r="M4680" t="e">
        <f t="shared" si="198"/>
        <v>#VALUE!</v>
      </c>
    </row>
    <row r="4681" spans="1:13" hidden="1">
      <c r="A4681" s="31" t="s">
        <v>9849</v>
      </c>
      <c r="B4681" s="31" t="s">
        <v>16709</v>
      </c>
      <c r="C4681" s="31" t="s">
        <v>16710</v>
      </c>
      <c r="D4681" s="32">
        <v>44120</v>
      </c>
      <c r="E4681" s="31" t="s">
        <v>16711</v>
      </c>
      <c r="F4681" s="31" t="s">
        <v>10090</v>
      </c>
      <c r="G4681" s="33">
        <v>-1999.8</v>
      </c>
      <c r="H4681" s="33">
        <v>-1999.8</v>
      </c>
      <c r="I4681" s="31" t="s">
        <v>9762</v>
      </c>
      <c r="J4681" s="31" t="s">
        <v>9763</v>
      </c>
      <c r="K4681" s="33">
        <v>-1999.8</v>
      </c>
      <c r="L4681" s="31" t="s">
        <v>9764</v>
      </c>
      <c r="M4681" t="e">
        <f t="shared" si="198"/>
        <v>#VALUE!</v>
      </c>
    </row>
    <row r="4682" spans="1:13" hidden="1">
      <c r="A4682" s="31" t="s">
        <v>9757</v>
      </c>
      <c r="B4682" s="31" t="s">
        <v>16712</v>
      </c>
      <c r="C4682" s="31" t="s">
        <v>16713</v>
      </c>
      <c r="D4682" s="32">
        <v>44109</v>
      </c>
      <c r="E4682" s="31" t="s">
        <v>16714</v>
      </c>
      <c r="F4682" s="31" t="s">
        <v>14285</v>
      </c>
      <c r="G4682" s="33">
        <v>-15000</v>
      </c>
      <c r="H4682" s="33">
        <v>-15000</v>
      </c>
      <c r="I4682" s="31" t="s">
        <v>9762</v>
      </c>
      <c r="J4682" s="31" t="s">
        <v>9763</v>
      </c>
      <c r="K4682" s="33">
        <v>-15000</v>
      </c>
      <c r="L4682" s="31" t="s">
        <v>9764</v>
      </c>
      <c r="M4682" t="e">
        <f t="shared" si="198"/>
        <v>#VALUE!</v>
      </c>
    </row>
    <row r="4683" spans="1:13" hidden="1">
      <c r="A4683" s="31" t="s">
        <v>9757</v>
      </c>
      <c r="B4683" s="31" t="s">
        <v>16712</v>
      </c>
      <c r="C4683" s="31" t="s">
        <v>16713</v>
      </c>
      <c r="D4683" s="32">
        <v>44109</v>
      </c>
      <c r="E4683" s="31" t="s">
        <v>16714</v>
      </c>
      <c r="F4683" s="31" t="s">
        <v>14286</v>
      </c>
      <c r="G4683" s="33">
        <v>15000</v>
      </c>
      <c r="H4683" s="33">
        <v>15000</v>
      </c>
      <c r="I4683" s="31" t="s">
        <v>9762</v>
      </c>
      <c r="J4683" s="31" t="s">
        <v>9763</v>
      </c>
      <c r="K4683" s="33">
        <v>15000</v>
      </c>
      <c r="L4683" s="31" t="s">
        <v>9764</v>
      </c>
      <c r="M4683" t="e">
        <f t="shared" si="198"/>
        <v>#VALUE!</v>
      </c>
    </row>
    <row r="4684" spans="1:13" hidden="1">
      <c r="A4684" s="31" t="s">
        <v>9849</v>
      </c>
      <c r="B4684" s="31" t="s">
        <v>16715</v>
      </c>
      <c r="C4684" s="31" t="s">
        <v>16716</v>
      </c>
      <c r="D4684" s="32">
        <v>44120</v>
      </c>
      <c r="E4684" s="31" t="s">
        <v>16717</v>
      </c>
      <c r="F4684" s="31" t="s">
        <v>12612</v>
      </c>
      <c r="G4684" s="33">
        <v>-330580.8</v>
      </c>
      <c r="H4684" s="33">
        <v>-330580.8</v>
      </c>
      <c r="I4684" s="31" t="s">
        <v>9762</v>
      </c>
      <c r="J4684" s="31" t="s">
        <v>9763</v>
      </c>
      <c r="K4684" s="33">
        <v>-330580.8</v>
      </c>
      <c r="L4684" s="31" t="s">
        <v>9764</v>
      </c>
      <c r="M4684" t="e">
        <f t="shared" si="198"/>
        <v>#VALUE!</v>
      </c>
    </row>
    <row r="4685" spans="1:13" hidden="1">
      <c r="A4685" s="31" t="s">
        <v>9849</v>
      </c>
      <c r="B4685" s="31" t="s">
        <v>16715</v>
      </c>
      <c r="C4685" s="31" t="s">
        <v>16716</v>
      </c>
      <c r="D4685" s="32">
        <v>44120</v>
      </c>
      <c r="E4685" s="31" t="s">
        <v>16717</v>
      </c>
      <c r="F4685" s="31" t="s">
        <v>9997</v>
      </c>
      <c r="G4685" s="33">
        <v>333920</v>
      </c>
      <c r="H4685" s="33">
        <v>333920</v>
      </c>
      <c r="I4685" s="31" t="s">
        <v>9762</v>
      </c>
      <c r="J4685" s="31" t="s">
        <v>9763</v>
      </c>
      <c r="K4685" s="33">
        <v>333920</v>
      </c>
      <c r="L4685" s="31" t="s">
        <v>9764</v>
      </c>
      <c r="M4685" t="e">
        <f t="shared" si="198"/>
        <v>#VALUE!</v>
      </c>
    </row>
    <row r="4686" spans="1:13" hidden="1">
      <c r="A4686" s="31" t="s">
        <v>9849</v>
      </c>
      <c r="B4686" s="31" t="s">
        <v>16715</v>
      </c>
      <c r="C4686" s="31" t="s">
        <v>16716</v>
      </c>
      <c r="D4686" s="32">
        <v>44120</v>
      </c>
      <c r="E4686" s="31" t="s">
        <v>16717</v>
      </c>
      <c r="F4686" s="31" t="s">
        <v>10090</v>
      </c>
      <c r="G4686" s="33">
        <v>-3339.2</v>
      </c>
      <c r="H4686" s="33">
        <v>-3339.2</v>
      </c>
      <c r="I4686" s="31" t="s">
        <v>9762</v>
      </c>
      <c r="J4686" s="31" t="s">
        <v>9763</v>
      </c>
      <c r="K4686" s="33">
        <v>-3339.2</v>
      </c>
      <c r="L4686" s="31" t="s">
        <v>9764</v>
      </c>
      <c r="M4686" t="e">
        <f t="shared" si="198"/>
        <v>#VALUE!</v>
      </c>
    </row>
    <row r="4687" spans="1:13" hidden="1">
      <c r="A4687" s="31" t="s">
        <v>9849</v>
      </c>
      <c r="B4687" s="31" t="s">
        <v>16718</v>
      </c>
      <c r="C4687" s="31" t="s">
        <v>16719</v>
      </c>
      <c r="D4687" s="32">
        <v>44120</v>
      </c>
      <c r="E4687" s="31" t="s">
        <v>16720</v>
      </c>
      <c r="F4687" s="31" t="s">
        <v>12612</v>
      </c>
      <c r="G4687" s="33">
        <v>-399981</v>
      </c>
      <c r="H4687" s="33">
        <v>-399981</v>
      </c>
      <c r="I4687" s="31" t="s">
        <v>9762</v>
      </c>
      <c r="J4687" s="31" t="s">
        <v>9763</v>
      </c>
      <c r="K4687" s="33">
        <v>-399981</v>
      </c>
      <c r="L4687" s="31" t="s">
        <v>9764</v>
      </c>
      <c r="M4687" t="e">
        <f t="shared" si="198"/>
        <v>#VALUE!</v>
      </c>
    </row>
    <row r="4688" spans="1:13" hidden="1">
      <c r="A4688" s="31" t="s">
        <v>9849</v>
      </c>
      <c r="B4688" s="31" t="s">
        <v>16718</v>
      </c>
      <c r="C4688" s="31" t="s">
        <v>16719</v>
      </c>
      <c r="D4688" s="32">
        <v>44120</v>
      </c>
      <c r="E4688" s="31" t="s">
        <v>16720</v>
      </c>
      <c r="F4688" s="31" t="s">
        <v>9997</v>
      </c>
      <c r="G4688" s="33">
        <v>399981</v>
      </c>
      <c r="H4688" s="33">
        <v>399981</v>
      </c>
      <c r="I4688" s="31" t="s">
        <v>9762</v>
      </c>
      <c r="J4688" s="31" t="s">
        <v>9763</v>
      </c>
      <c r="K4688" s="33">
        <v>399981</v>
      </c>
      <c r="L4688" s="31" t="s">
        <v>9764</v>
      </c>
      <c r="M4688" t="e">
        <f t="shared" si="198"/>
        <v>#VALUE!</v>
      </c>
    </row>
    <row r="4689" spans="1:15" hidden="1">
      <c r="A4689" s="31" t="s">
        <v>9757</v>
      </c>
      <c r="B4689" s="31" t="s">
        <v>16721</v>
      </c>
      <c r="C4689" s="31" t="s">
        <v>16722</v>
      </c>
      <c r="D4689" s="32">
        <v>44120</v>
      </c>
      <c r="E4689" s="31" t="s">
        <v>16723</v>
      </c>
      <c r="F4689" s="31" t="s">
        <v>12612</v>
      </c>
      <c r="G4689" s="33">
        <v>-70</v>
      </c>
      <c r="H4689" s="33">
        <v>-70</v>
      </c>
      <c r="I4689" s="31" t="s">
        <v>9762</v>
      </c>
      <c r="J4689" s="31" t="s">
        <v>9763</v>
      </c>
      <c r="K4689" s="33">
        <v>-70</v>
      </c>
      <c r="L4689" s="31" t="s">
        <v>9764</v>
      </c>
      <c r="M4689" t="e">
        <f t="shared" si="198"/>
        <v>#VALUE!</v>
      </c>
    </row>
    <row r="4690" spans="1:15" hidden="1">
      <c r="A4690" s="31" t="s">
        <v>9757</v>
      </c>
      <c r="B4690" s="31" t="s">
        <v>16721</v>
      </c>
      <c r="C4690" s="31" t="s">
        <v>16722</v>
      </c>
      <c r="D4690" s="32">
        <v>44120</v>
      </c>
      <c r="E4690" s="31" t="s">
        <v>16723</v>
      </c>
      <c r="F4690" s="31" t="s">
        <v>9875</v>
      </c>
      <c r="G4690" s="33">
        <v>70</v>
      </c>
      <c r="H4690" s="33">
        <v>70</v>
      </c>
      <c r="I4690" s="31" t="s">
        <v>9762</v>
      </c>
      <c r="J4690" s="31" t="s">
        <v>9763</v>
      </c>
      <c r="K4690" s="33">
        <v>70</v>
      </c>
      <c r="L4690" s="31" t="s">
        <v>9764</v>
      </c>
      <c r="M4690" t="e">
        <f t="shared" si="198"/>
        <v>#VALUE!</v>
      </c>
    </row>
    <row r="4691" spans="1:15" hidden="1">
      <c r="A4691" s="31" t="s">
        <v>9757</v>
      </c>
      <c r="B4691" s="31" t="s">
        <v>16724</v>
      </c>
      <c r="C4691" s="31" t="s">
        <v>16725</v>
      </c>
      <c r="D4691" s="32">
        <v>44120</v>
      </c>
      <c r="E4691" s="31" t="s">
        <v>16726</v>
      </c>
      <c r="F4691" s="31" t="s">
        <v>12612</v>
      </c>
      <c r="G4691" s="33">
        <v>-7500</v>
      </c>
      <c r="H4691" s="33">
        <v>-7500</v>
      </c>
      <c r="I4691" s="31" t="s">
        <v>9762</v>
      </c>
      <c r="J4691" s="31" t="s">
        <v>9763</v>
      </c>
      <c r="K4691" s="33">
        <v>-7500</v>
      </c>
      <c r="L4691" s="31" t="s">
        <v>9764</v>
      </c>
      <c r="M4691" t="e">
        <f t="shared" si="198"/>
        <v>#VALUE!</v>
      </c>
    </row>
    <row r="4692" spans="1:15" hidden="1">
      <c r="A4692" s="31" t="s">
        <v>9757</v>
      </c>
      <c r="B4692" s="31" t="s">
        <v>16724</v>
      </c>
      <c r="C4692" s="31" t="s">
        <v>16725</v>
      </c>
      <c r="D4692" s="32">
        <v>44120</v>
      </c>
      <c r="E4692" s="31" t="s">
        <v>16726</v>
      </c>
      <c r="F4692" s="31" t="s">
        <v>9875</v>
      </c>
      <c r="G4692" s="33">
        <v>7500</v>
      </c>
      <c r="H4692" s="33">
        <v>7500</v>
      </c>
      <c r="I4692" s="31" t="s">
        <v>9762</v>
      </c>
      <c r="J4692" s="31" t="s">
        <v>9763</v>
      </c>
      <c r="K4692" s="33">
        <v>7500</v>
      </c>
      <c r="L4692" s="31" t="s">
        <v>9764</v>
      </c>
      <c r="M4692" t="e">
        <f t="shared" si="198"/>
        <v>#VALUE!</v>
      </c>
    </row>
    <row r="4693" spans="1:15" hidden="1">
      <c r="A4693" s="31" t="s">
        <v>9757</v>
      </c>
      <c r="B4693" s="31" t="s">
        <v>16727</v>
      </c>
      <c r="C4693" s="31" t="s">
        <v>16728</v>
      </c>
      <c r="D4693" s="32">
        <v>44120</v>
      </c>
      <c r="E4693" s="31" t="s">
        <v>16729</v>
      </c>
      <c r="F4693" s="31" t="s">
        <v>12612</v>
      </c>
      <c r="G4693" s="33">
        <v>-8000</v>
      </c>
      <c r="H4693" s="33">
        <v>-8000</v>
      </c>
      <c r="I4693" s="31" t="s">
        <v>9762</v>
      </c>
      <c r="J4693" s="31" t="s">
        <v>9763</v>
      </c>
      <c r="K4693" s="33">
        <v>-8000</v>
      </c>
      <c r="L4693" s="31" t="s">
        <v>9764</v>
      </c>
      <c r="M4693" t="e">
        <f t="shared" si="198"/>
        <v>#VALUE!</v>
      </c>
    </row>
    <row r="4694" spans="1:15" hidden="1">
      <c r="A4694" s="31" t="s">
        <v>9757</v>
      </c>
      <c r="B4694" s="31" t="s">
        <v>16727</v>
      </c>
      <c r="C4694" s="31" t="s">
        <v>16728</v>
      </c>
      <c r="D4694" s="32">
        <v>44120</v>
      </c>
      <c r="E4694" s="31" t="s">
        <v>16729</v>
      </c>
      <c r="F4694" s="31" t="s">
        <v>9867</v>
      </c>
      <c r="G4694" s="33">
        <v>8000</v>
      </c>
      <c r="H4694" s="33">
        <v>8000</v>
      </c>
      <c r="I4694" s="31" t="s">
        <v>9762</v>
      </c>
      <c r="J4694" s="31" t="s">
        <v>9763</v>
      </c>
      <c r="K4694" s="33">
        <v>8000</v>
      </c>
      <c r="L4694" s="31" t="s">
        <v>9764</v>
      </c>
      <c r="M4694" t="e">
        <f t="shared" si="198"/>
        <v>#VALUE!</v>
      </c>
    </row>
    <row r="4695" spans="1:15" hidden="1">
      <c r="A4695" s="31" t="s">
        <v>9849</v>
      </c>
      <c r="B4695" s="31" t="s">
        <v>16730</v>
      </c>
      <c r="C4695" s="31" t="s">
        <v>16731</v>
      </c>
      <c r="D4695" s="32">
        <v>44110</v>
      </c>
      <c r="E4695" s="31" t="s">
        <v>16732</v>
      </c>
      <c r="F4695" s="31" t="s">
        <v>12612</v>
      </c>
      <c r="G4695" s="33">
        <v>-21780</v>
      </c>
      <c r="H4695" s="33">
        <v>-21780</v>
      </c>
      <c r="I4695" s="31" t="s">
        <v>9762</v>
      </c>
      <c r="J4695" s="31" t="s">
        <v>9763</v>
      </c>
      <c r="K4695" s="33">
        <v>-21780</v>
      </c>
      <c r="L4695" s="31" t="s">
        <v>9764</v>
      </c>
      <c r="M4695">
        <f t="shared" si="198"/>
        <v>12</v>
      </c>
      <c r="N4695" t="str">
        <f t="shared" ref="N4695:N4698" si="199">MID(E4695,M4695,10)</f>
        <v>PO63000379</v>
      </c>
      <c r="O4695" t="e">
        <f>VLOOKUP(N4695,'1_คตง_ภาพรวม'!L4695:M4745,2,FALSE)</f>
        <v>#N/A</v>
      </c>
    </row>
    <row r="4696" spans="1:15" hidden="1">
      <c r="A4696" s="31" t="s">
        <v>9849</v>
      </c>
      <c r="B4696" s="31" t="s">
        <v>16730</v>
      </c>
      <c r="C4696" s="31" t="s">
        <v>16731</v>
      </c>
      <c r="D4696" s="32">
        <v>44110</v>
      </c>
      <c r="E4696" s="31" t="s">
        <v>16732</v>
      </c>
      <c r="F4696" s="31" t="s">
        <v>9875</v>
      </c>
      <c r="G4696" s="33">
        <v>21780</v>
      </c>
      <c r="H4696" s="33">
        <v>21780</v>
      </c>
      <c r="I4696" s="31" t="s">
        <v>9762</v>
      </c>
      <c r="J4696" s="31" t="s">
        <v>9763</v>
      </c>
      <c r="K4696" s="33">
        <v>21780</v>
      </c>
      <c r="L4696" s="31" t="s">
        <v>9764</v>
      </c>
      <c r="M4696">
        <f t="shared" si="198"/>
        <v>12</v>
      </c>
      <c r="N4696" t="str">
        <f t="shared" si="199"/>
        <v>PO63000379</v>
      </c>
      <c r="O4696" t="e">
        <f>VLOOKUP(N4696,'1_คตง_ภาพรวม'!L4696:M4746,2,FALSE)</f>
        <v>#N/A</v>
      </c>
    </row>
    <row r="4697" spans="1:15" hidden="1">
      <c r="A4697" s="31" t="s">
        <v>9849</v>
      </c>
      <c r="B4697" s="31" t="s">
        <v>16733</v>
      </c>
      <c r="C4697" s="31" t="s">
        <v>16734</v>
      </c>
      <c r="D4697" s="32">
        <v>44110</v>
      </c>
      <c r="E4697" s="31" t="s">
        <v>16735</v>
      </c>
      <c r="F4697" s="31" t="s">
        <v>12612</v>
      </c>
      <c r="G4697" s="33">
        <v>-24750</v>
      </c>
      <c r="H4697" s="33">
        <v>-24750</v>
      </c>
      <c r="I4697" s="31" t="s">
        <v>9762</v>
      </c>
      <c r="J4697" s="31" t="s">
        <v>9763</v>
      </c>
      <c r="K4697" s="33">
        <v>-24750</v>
      </c>
      <c r="L4697" s="31" t="s">
        <v>9764</v>
      </c>
      <c r="M4697">
        <f t="shared" si="198"/>
        <v>12</v>
      </c>
      <c r="N4697" t="str">
        <f t="shared" si="199"/>
        <v>PO63000376</v>
      </c>
      <c r="O4697" t="e">
        <f>VLOOKUP(N4697,'1_คตง_ภาพรวม'!L4697:M4747,2,FALSE)</f>
        <v>#N/A</v>
      </c>
    </row>
    <row r="4698" spans="1:15" hidden="1">
      <c r="A4698" s="31" t="s">
        <v>9849</v>
      </c>
      <c r="B4698" s="31" t="s">
        <v>16733</v>
      </c>
      <c r="C4698" s="31" t="s">
        <v>16734</v>
      </c>
      <c r="D4698" s="32">
        <v>44110</v>
      </c>
      <c r="E4698" s="31" t="s">
        <v>16735</v>
      </c>
      <c r="F4698" s="31" t="s">
        <v>9875</v>
      </c>
      <c r="G4698" s="33">
        <v>24750</v>
      </c>
      <c r="H4698" s="33">
        <v>24750</v>
      </c>
      <c r="I4698" s="31" t="s">
        <v>9762</v>
      </c>
      <c r="J4698" s="31" t="s">
        <v>9763</v>
      </c>
      <c r="K4698" s="33">
        <v>24750</v>
      </c>
      <c r="L4698" s="31" t="s">
        <v>9764</v>
      </c>
      <c r="M4698">
        <f t="shared" si="198"/>
        <v>12</v>
      </c>
      <c r="N4698" t="str">
        <f t="shared" si="199"/>
        <v>PO63000376</v>
      </c>
      <c r="O4698" t="e">
        <f>VLOOKUP(N4698,'1_คตง_ภาพรวม'!L4698:M4748,2,FALSE)</f>
        <v>#N/A</v>
      </c>
    </row>
    <row r="4699" spans="1:15" hidden="1">
      <c r="A4699" s="31" t="s">
        <v>9757</v>
      </c>
      <c r="B4699" s="31" t="s">
        <v>16736</v>
      </c>
      <c r="C4699" s="31" t="s">
        <v>16737</v>
      </c>
      <c r="D4699" s="32">
        <v>44120</v>
      </c>
      <c r="E4699" s="31" t="s">
        <v>16738</v>
      </c>
      <c r="F4699" s="31" t="s">
        <v>12612</v>
      </c>
      <c r="G4699" s="33">
        <v>-5509</v>
      </c>
      <c r="H4699" s="33">
        <v>-5509</v>
      </c>
      <c r="I4699" s="31" t="s">
        <v>9762</v>
      </c>
      <c r="J4699" s="31" t="s">
        <v>9763</v>
      </c>
      <c r="K4699" s="33">
        <v>-5509</v>
      </c>
      <c r="L4699" s="31" t="s">
        <v>9764</v>
      </c>
      <c r="M4699" t="e">
        <f t="shared" si="198"/>
        <v>#VALUE!</v>
      </c>
    </row>
    <row r="4700" spans="1:15" hidden="1">
      <c r="A4700" s="31" t="s">
        <v>9757</v>
      </c>
      <c r="B4700" s="31" t="s">
        <v>16736</v>
      </c>
      <c r="C4700" s="31" t="s">
        <v>16737</v>
      </c>
      <c r="D4700" s="32">
        <v>44120</v>
      </c>
      <c r="E4700" s="31" t="s">
        <v>16738</v>
      </c>
      <c r="F4700" s="31" t="s">
        <v>9867</v>
      </c>
      <c r="G4700" s="33">
        <v>5509</v>
      </c>
      <c r="H4700" s="33">
        <v>5509</v>
      </c>
      <c r="I4700" s="31" t="s">
        <v>9762</v>
      </c>
      <c r="J4700" s="31" t="s">
        <v>9763</v>
      </c>
      <c r="K4700" s="33">
        <v>5509</v>
      </c>
      <c r="L4700" s="31" t="s">
        <v>9764</v>
      </c>
      <c r="M4700" t="e">
        <f t="shared" si="198"/>
        <v>#VALUE!</v>
      </c>
    </row>
    <row r="4701" spans="1:15" hidden="1">
      <c r="A4701" s="31" t="s">
        <v>9757</v>
      </c>
      <c r="B4701" s="31" t="s">
        <v>16739</v>
      </c>
      <c r="C4701" s="31" t="s">
        <v>16740</v>
      </c>
      <c r="D4701" s="32">
        <v>44120</v>
      </c>
      <c r="E4701" s="31" t="s">
        <v>16741</v>
      </c>
      <c r="F4701" s="31" t="s">
        <v>12612</v>
      </c>
      <c r="G4701" s="33">
        <v>-3600</v>
      </c>
      <c r="H4701" s="33">
        <v>-3600</v>
      </c>
      <c r="I4701" s="31" t="s">
        <v>9762</v>
      </c>
      <c r="J4701" s="31" t="s">
        <v>9763</v>
      </c>
      <c r="K4701" s="33">
        <v>-3600</v>
      </c>
      <c r="L4701" s="31" t="s">
        <v>9764</v>
      </c>
      <c r="M4701" t="e">
        <f t="shared" si="198"/>
        <v>#VALUE!</v>
      </c>
    </row>
    <row r="4702" spans="1:15" hidden="1">
      <c r="A4702" s="31" t="s">
        <v>9757</v>
      </c>
      <c r="B4702" s="31" t="s">
        <v>16739</v>
      </c>
      <c r="C4702" s="31" t="s">
        <v>16740</v>
      </c>
      <c r="D4702" s="32">
        <v>44120</v>
      </c>
      <c r="E4702" s="31" t="s">
        <v>16741</v>
      </c>
      <c r="F4702" s="31" t="s">
        <v>9962</v>
      </c>
      <c r="G4702" s="33">
        <v>3600</v>
      </c>
      <c r="H4702" s="33">
        <v>3600</v>
      </c>
      <c r="I4702" s="31" t="s">
        <v>9762</v>
      </c>
      <c r="J4702" s="31" t="s">
        <v>9763</v>
      </c>
      <c r="K4702" s="33">
        <v>3600</v>
      </c>
      <c r="L4702" s="31" t="s">
        <v>9764</v>
      </c>
      <c r="M4702" t="e">
        <f t="shared" si="198"/>
        <v>#VALUE!</v>
      </c>
    </row>
    <row r="4703" spans="1:15" hidden="1">
      <c r="A4703" s="31" t="s">
        <v>9757</v>
      </c>
      <c r="B4703" s="31" t="s">
        <v>16742</v>
      </c>
      <c r="C4703" s="31" t="s">
        <v>16743</v>
      </c>
      <c r="D4703" s="32">
        <v>44120</v>
      </c>
      <c r="E4703" s="31" t="s">
        <v>16744</v>
      </c>
      <c r="F4703" s="31" t="s">
        <v>12612</v>
      </c>
      <c r="G4703" s="33">
        <v>-2312</v>
      </c>
      <c r="H4703" s="33">
        <v>-2312</v>
      </c>
      <c r="I4703" s="31" t="s">
        <v>9762</v>
      </c>
      <c r="J4703" s="31" t="s">
        <v>9763</v>
      </c>
      <c r="K4703" s="33">
        <v>-2312</v>
      </c>
      <c r="L4703" s="31" t="s">
        <v>9764</v>
      </c>
      <c r="M4703" t="e">
        <f t="shared" si="198"/>
        <v>#VALUE!</v>
      </c>
    </row>
    <row r="4704" spans="1:15" hidden="1">
      <c r="A4704" s="31" t="s">
        <v>9757</v>
      </c>
      <c r="B4704" s="31" t="s">
        <v>16742</v>
      </c>
      <c r="C4704" s="31" t="s">
        <v>16743</v>
      </c>
      <c r="D4704" s="32">
        <v>44120</v>
      </c>
      <c r="E4704" s="31" t="s">
        <v>16744</v>
      </c>
      <c r="F4704" s="31" t="s">
        <v>9875</v>
      </c>
      <c r="G4704" s="33">
        <v>2312</v>
      </c>
      <c r="H4704" s="33">
        <v>2312</v>
      </c>
      <c r="I4704" s="31" t="s">
        <v>9762</v>
      </c>
      <c r="J4704" s="31" t="s">
        <v>9763</v>
      </c>
      <c r="K4704" s="33">
        <v>2312</v>
      </c>
      <c r="L4704" s="31" t="s">
        <v>9764</v>
      </c>
      <c r="M4704" t="e">
        <f t="shared" si="198"/>
        <v>#VALUE!</v>
      </c>
    </row>
    <row r="4705" spans="1:15" hidden="1">
      <c r="A4705" s="31" t="s">
        <v>9757</v>
      </c>
      <c r="B4705" s="31" t="s">
        <v>16745</v>
      </c>
      <c r="C4705" s="31" t="s">
        <v>16746</v>
      </c>
      <c r="D4705" s="32">
        <v>44120</v>
      </c>
      <c r="E4705" s="31" t="s">
        <v>16747</v>
      </c>
      <c r="F4705" s="31" t="s">
        <v>12612</v>
      </c>
      <c r="G4705" s="33">
        <v>-64350</v>
      </c>
      <c r="H4705" s="33">
        <v>-64350</v>
      </c>
      <c r="I4705" s="31" t="s">
        <v>9762</v>
      </c>
      <c r="J4705" s="31" t="s">
        <v>9763</v>
      </c>
      <c r="K4705" s="33">
        <v>-64350</v>
      </c>
      <c r="L4705" s="31" t="s">
        <v>9764</v>
      </c>
      <c r="M4705">
        <f t="shared" si="198"/>
        <v>12</v>
      </c>
      <c r="N4705" t="str">
        <f t="shared" ref="N4705:N4706" si="200">MID(E4705,M4705,10)</f>
        <v>PO63000805</v>
      </c>
      <c r="O4705" t="e">
        <f>VLOOKUP(N4705,'1_คตง_ภาพรวม'!L4705:M4755,2,FALSE)</f>
        <v>#N/A</v>
      </c>
    </row>
    <row r="4706" spans="1:15" hidden="1">
      <c r="A4706" s="31" t="s">
        <v>9757</v>
      </c>
      <c r="B4706" s="31" t="s">
        <v>16745</v>
      </c>
      <c r="C4706" s="31" t="s">
        <v>16746</v>
      </c>
      <c r="D4706" s="32">
        <v>44120</v>
      </c>
      <c r="E4706" s="31" t="s">
        <v>16747</v>
      </c>
      <c r="F4706" s="31" t="s">
        <v>9875</v>
      </c>
      <c r="G4706" s="33">
        <v>64350</v>
      </c>
      <c r="H4706" s="33">
        <v>64350</v>
      </c>
      <c r="I4706" s="31" t="s">
        <v>9762</v>
      </c>
      <c r="J4706" s="31" t="s">
        <v>9763</v>
      </c>
      <c r="K4706" s="33">
        <v>64350</v>
      </c>
      <c r="L4706" s="31" t="s">
        <v>9764</v>
      </c>
      <c r="M4706">
        <f t="shared" si="198"/>
        <v>12</v>
      </c>
      <c r="N4706" t="str">
        <f t="shared" si="200"/>
        <v>PO63000805</v>
      </c>
      <c r="O4706" t="e">
        <f>VLOOKUP(N4706,'1_คตง_ภาพรวม'!L4706:M4756,2,FALSE)</f>
        <v>#N/A</v>
      </c>
    </row>
    <row r="4707" spans="1:15" hidden="1">
      <c r="A4707" s="31" t="s">
        <v>9849</v>
      </c>
      <c r="B4707" s="31" t="s">
        <v>16748</v>
      </c>
      <c r="C4707" s="31" t="s">
        <v>16749</v>
      </c>
      <c r="D4707" s="32">
        <v>44120</v>
      </c>
      <c r="E4707" s="31" t="s">
        <v>16750</v>
      </c>
      <c r="F4707" s="31" t="s">
        <v>12612</v>
      </c>
      <c r="G4707" s="33">
        <v>-21710.7</v>
      </c>
      <c r="H4707" s="33">
        <v>-21710.7</v>
      </c>
      <c r="I4707" s="31" t="s">
        <v>9762</v>
      </c>
      <c r="J4707" s="31" t="s">
        <v>9763</v>
      </c>
      <c r="K4707" s="33">
        <v>-21710.7</v>
      </c>
      <c r="L4707" s="31" t="s">
        <v>9764</v>
      </c>
      <c r="M4707" t="e">
        <f t="shared" si="198"/>
        <v>#VALUE!</v>
      </c>
    </row>
    <row r="4708" spans="1:15" hidden="1">
      <c r="A4708" s="31" t="s">
        <v>9849</v>
      </c>
      <c r="B4708" s="31" t="s">
        <v>16748</v>
      </c>
      <c r="C4708" s="31" t="s">
        <v>16749</v>
      </c>
      <c r="D4708" s="32">
        <v>44120</v>
      </c>
      <c r="E4708" s="31" t="s">
        <v>16750</v>
      </c>
      <c r="F4708" s="31" t="s">
        <v>9875</v>
      </c>
      <c r="G4708" s="33">
        <v>21710.7</v>
      </c>
      <c r="H4708" s="33">
        <v>21710.7</v>
      </c>
      <c r="I4708" s="31" t="s">
        <v>9762</v>
      </c>
      <c r="J4708" s="31" t="s">
        <v>9763</v>
      </c>
      <c r="K4708" s="33">
        <v>21710.7</v>
      </c>
      <c r="L4708" s="31" t="s">
        <v>9764</v>
      </c>
      <c r="M4708" t="e">
        <f t="shared" si="198"/>
        <v>#VALUE!</v>
      </c>
    </row>
    <row r="4709" spans="1:15" hidden="1">
      <c r="A4709" s="31" t="s">
        <v>9849</v>
      </c>
      <c r="B4709" s="31" t="s">
        <v>16751</v>
      </c>
      <c r="C4709" s="31" t="s">
        <v>16752</v>
      </c>
      <c r="D4709" s="32">
        <v>44120</v>
      </c>
      <c r="E4709" s="31" t="s">
        <v>16753</v>
      </c>
      <c r="F4709" s="31" t="s">
        <v>12612</v>
      </c>
      <c r="G4709" s="33">
        <v>-11340.2</v>
      </c>
      <c r="H4709" s="33">
        <v>-11340.2</v>
      </c>
      <c r="I4709" s="31" t="s">
        <v>9762</v>
      </c>
      <c r="J4709" s="31" t="s">
        <v>9763</v>
      </c>
      <c r="K4709" s="33">
        <v>-11340.2</v>
      </c>
      <c r="L4709" s="31" t="s">
        <v>9764</v>
      </c>
      <c r="M4709" t="e">
        <f t="shared" si="198"/>
        <v>#VALUE!</v>
      </c>
    </row>
    <row r="4710" spans="1:15" hidden="1">
      <c r="A4710" s="31" t="s">
        <v>9849</v>
      </c>
      <c r="B4710" s="31" t="s">
        <v>16751</v>
      </c>
      <c r="C4710" s="31" t="s">
        <v>16752</v>
      </c>
      <c r="D4710" s="32">
        <v>44120</v>
      </c>
      <c r="E4710" s="31" t="s">
        <v>16753</v>
      </c>
      <c r="F4710" s="31" t="s">
        <v>9962</v>
      </c>
      <c r="G4710" s="33">
        <v>11340.2</v>
      </c>
      <c r="H4710" s="33">
        <v>11340.2</v>
      </c>
      <c r="I4710" s="31" t="s">
        <v>9762</v>
      </c>
      <c r="J4710" s="31" t="s">
        <v>9763</v>
      </c>
      <c r="K4710" s="33">
        <v>11340.2</v>
      </c>
      <c r="L4710" s="31" t="s">
        <v>9764</v>
      </c>
      <c r="M4710" t="e">
        <f t="shared" si="198"/>
        <v>#VALUE!</v>
      </c>
    </row>
    <row r="4711" spans="1:15" hidden="1">
      <c r="A4711" s="31" t="s">
        <v>9849</v>
      </c>
      <c r="B4711" s="31" t="s">
        <v>16754</v>
      </c>
      <c r="C4711" s="31" t="s">
        <v>16755</v>
      </c>
      <c r="D4711" s="32">
        <v>44120</v>
      </c>
      <c r="E4711" s="31" t="s">
        <v>16756</v>
      </c>
      <c r="F4711" s="31" t="s">
        <v>12612</v>
      </c>
      <c r="G4711" s="33">
        <v>-800</v>
      </c>
      <c r="H4711" s="33">
        <v>-800</v>
      </c>
      <c r="I4711" s="31" t="s">
        <v>9762</v>
      </c>
      <c r="J4711" s="31" t="s">
        <v>9763</v>
      </c>
      <c r="K4711" s="33">
        <v>-800</v>
      </c>
      <c r="L4711" s="31" t="s">
        <v>9764</v>
      </c>
      <c r="M4711" t="e">
        <f t="shared" si="198"/>
        <v>#VALUE!</v>
      </c>
    </row>
    <row r="4712" spans="1:15" hidden="1">
      <c r="A4712" s="31" t="s">
        <v>9849</v>
      </c>
      <c r="B4712" s="31" t="s">
        <v>16754</v>
      </c>
      <c r="C4712" s="31" t="s">
        <v>16755</v>
      </c>
      <c r="D4712" s="32">
        <v>44120</v>
      </c>
      <c r="E4712" s="31" t="s">
        <v>16756</v>
      </c>
      <c r="F4712" s="31" t="s">
        <v>10100</v>
      </c>
      <c r="G4712" s="33">
        <v>800</v>
      </c>
      <c r="H4712" s="33">
        <v>800</v>
      </c>
      <c r="I4712" s="31" t="s">
        <v>9762</v>
      </c>
      <c r="J4712" s="31" t="s">
        <v>9763</v>
      </c>
      <c r="K4712" s="33">
        <v>800</v>
      </c>
      <c r="L4712" s="31" t="s">
        <v>9764</v>
      </c>
      <c r="M4712" t="e">
        <f t="shared" si="198"/>
        <v>#VALUE!</v>
      </c>
    </row>
    <row r="4713" spans="1:15" hidden="1">
      <c r="A4713" s="31" t="s">
        <v>9849</v>
      </c>
      <c r="B4713" s="31" t="s">
        <v>16757</v>
      </c>
      <c r="C4713" s="31" t="s">
        <v>16758</v>
      </c>
      <c r="D4713" s="32">
        <v>44120</v>
      </c>
      <c r="E4713" s="31" t="s">
        <v>16759</v>
      </c>
      <c r="F4713" s="31" t="s">
        <v>12612</v>
      </c>
      <c r="G4713" s="33">
        <v>-4000</v>
      </c>
      <c r="H4713" s="33">
        <v>-4000</v>
      </c>
      <c r="I4713" s="31" t="s">
        <v>9762</v>
      </c>
      <c r="J4713" s="31" t="s">
        <v>9763</v>
      </c>
      <c r="K4713" s="33">
        <v>-4000</v>
      </c>
      <c r="L4713" s="31" t="s">
        <v>9764</v>
      </c>
      <c r="M4713" t="e">
        <f t="shared" si="198"/>
        <v>#VALUE!</v>
      </c>
    </row>
    <row r="4714" spans="1:15" hidden="1">
      <c r="A4714" s="31" t="s">
        <v>9849</v>
      </c>
      <c r="B4714" s="31" t="s">
        <v>16757</v>
      </c>
      <c r="C4714" s="31" t="s">
        <v>16758</v>
      </c>
      <c r="D4714" s="32">
        <v>44120</v>
      </c>
      <c r="E4714" s="31" t="s">
        <v>16759</v>
      </c>
      <c r="F4714" s="31" t="s">
        <v>9962</v>
      </c>
      <c r="G4714" s="33">
        <v>4000</v>
      </c>
      <c r="H4714" s="33">
        <v>4000</v>
      </c>
      <c r="I4714" s="31" t="s">
        <v>9762</v>
      </c>
      <c r="J4714" s="31" t="s">
        <v>9763</v>
      </c>
      <c r="K4714" s="33">
        <v>4000</v>
      </c>
      <c r="L4714" s="31" t="s">
        <v>9764</v>
      </c>
      <c r="M4714" t="e">
        <f t="shared" si="198"/>
        <v>#VALUE!</v>
      </c>
    </row>
    <row r="4715" spans="1:15" hidden="1">
      <c r="A4715" s="31" t="s">
        <v>9849</v>
      </c>
      <c r="B4715" s="31" t="s">
        <v>16760</v>
      </c>
      <c r="C4715" s="31" t="s">
        <v>16761</v>
      </c>
      <c r="D4715" s="32">
        <v>44120</v>
      </c>
      <c r="E4715" s="31" t="s">
        <v>16762</v>
      </c>
      <c r="F4715" s="31" t="s">
        <v>12612</v>
      </c>
      <c r="G4715" s="33">
        <v>-4230</v>
      </c>
      <c r="H4715" s="33">
        <v>-4230</v>
      </c>
      <c r="I4715" s="31" t="s">
        <v>9762</v>
      </c>
      <c r="J4715" s="31" t="s">
        <v>9763</v>
      </c>
      <c r="K4715" s="33">
        <v>-4230</v>
      </c>
      <c r="L4715" s="31" t="s">
        <v>9764</v>
      </c>
      <c r="M4715" t="e">
        <f t="shared" si="198"/>
        <v>#VALUE!</v>
      </c>
    </row>
    <row r="4716" spans="1:15" hidden="1">
      <c r="A4716" s="31" t="s">
        <v>9849</v>
      </c>
      <c r="B4716" s="31" t="s">
        <v>16760</v>
      </c>
      <c r="C4716" s="31" t="s">
        <v>16761</v>
      </c>
      <c r="D4716" s="32">
        <v>44120</v>
      </c>
      <c r="E4716" s="31" t="s">
        <v>16762</v>
      </c>
      <c r="F4716" s="31" t="s">
        <v>9962</v>
      </c>
      <c r="G4716" s="33">
        <v>4230</v>
      </c>
      <c r="H4716" s="33">
        <v>4230</v>
      </c>
      <c r="I4716" s="31" t="s">
        <v>9762</v>
      </c>
      <c r="J4716" s="31" t="s">
        <v>9763</v>
      </c>
      <c r="K4716" s="33">
        <v>4230</v>
      </c>
      <c r="L4716" s="31" t="s">
        <v>9764</v>
      </c>
      <c r="M4716" t="e">
        <f t="shared" si="198"/>
        <v>#VALUE!</v>
      </c>
    </row>
    <row r="4717" spans="1:15" hidden="1">
      <c r="A4717" s="31" t="s">
        <v>9849</v>
      </c>
      <c r="B4717" s="31" t="s">
        <v>16763</v>
      </c>
      <c r="C4717" s="31" t="s">
        <v>16764</v>
      </c>
      <c r="D4717" s="32">
        <v>44120</v>
      </c>
      <c r="E4717" s="31" t="s">
        <v>16765</v>
      </c>
      <c r="F4717" s="31" t="s">
        <v>12612</v>
      </c>
      <c r="G4717" s="33">
        <v>-2660</v>
      </c>
      <c r="H4717" s="33">
        <v>-2660</v>
      </c>
      <c r="I4717" s="31" t="s">
        <v>9762</v>
      </c>
      <c r="J4717" s="31" t="s">
        <v>9763</v>
      </c>
      <c r="K4717" s="33">
        <v>-2660</v>
      </c>
      <c r="L4717" s="31" t="s">
        <v>9764</v>
      </c>
      <c r="M4717" t="e">
        <f t="shared" si="198"/>
        <v>#VALUE!</v>
      </c>
    </row>
    <row r="4718" spans="1:15" hidden="1">
      <c r="A4718" s="31" t="s">
        <v>9849</v>
      </c>
      <c r="B4718" s="31" t="s">
        <v>16763</v>
      </c>
      <c r="C4718" s="31" t="s">
        <v>16764</v>
      </c>
      <c r="D4718" s="32">
        <v>44120</v>
      </c>
      <c r="E4718" s="31" t="s">
        <v>16765</v>
      </c>
      <c r="F4718" s="31" t="s">
        <v>9875</v>
      </c>
      <c r="G4718" s="33">
        <v>2660</v>
      </c>
      <c r="H4718" s="33">
        <v>2660</v>
      </c>
      <c r="I4718" s="31" t="s">
        <v>9762</v>
      </c>
      <c r="J4718" s="31" t="s">
        <v>9763</v>
      </c>
      <c r="K4718" s="33">
        <v>2660</v>
      </c>
      <c r="L4718" s="31" t="s">
        <v>9764</v>
      </c>
      <c r="M4718" t="e">
        <f t="shared" si="198"/>
        <v>#VALUE!</v>
      </c>
    </row>
    <row r="4719" spans="1:15" hidden="1">
      <c r="A4719" s="31" t="s">
        <v>9849</v>
      </c>
      <c r="B4719" s="31" t="s">
        <v>16766</v>
      </c>
      <c r="C4719" s="31" t="s">
        <v>16767</v>
      </c>
      <c r="D4719" s="32">
        <v>44120</v>
      </c>
      <c r="E4719" s="31" t="s">
        <v>16768</v>
      </c>
      <c r="F4719" s="31" t="s">
        <v>12612</v>
      </c>
      <c r="G4719" s="33">
        <v>-3275</v>
      </c>
      <c r="H4719" s="33">
        <v>-3275</v>
      </c>
      <c r="I4719" s="31" t="s">
        <v>9762</v>
      </c>
      <c r="J4719" s="31" t="s">
        <v>9763</v>
      </c>
      <c r="K4719" s="33">
        <v>-3275</v>
      </c>
      <c r="L4719" s="31" t="s">
        <v>9764</v>
      </c>
      <c r="M4719" t="e">
        <f t="shared" si="198"/>
        <v>#VALUE!</v>
      </c>
    </row>
    <row r="4720" spans="1:15" hidden="1">
      <c r="A4720" s="31" t="s">
        <v>9849</v>
      </c>
      <c r="B4720" s="31" t="s">
        <v>16766</v>
      </c>
      <c r="C4720" s="31" t="s">
        <v>16767</v>
      </c>
      <c r="D4720" s="32">
        <v>44120</v>
      </c>
      <c r="E4720" s="31" t="s">
        <v>16768</v>
      </c>
      <c r="F4720" s="31" t="s">
        <v>9962</v>
      </c>
      <c r="G4720" s="33">
        <v>3275</v>
      </c>
      <c r="H4720" s="33">
        <v>3275</v>
      </c>
      <c r="I4720" s="31" t="s">
        <v>9762</v>
      </c>
      <c r="J4720" s="31" t="s">
        <v>9763</v>
      </c>
      <c r="K4720" s="33">
        <v>3275</v>
      </c>
      <c r="L4720" s="31" t="s">
        <v>9764</v>
      </c>
      <c r="M4720" t="e">
        <f t="shared" si="198"/>
        <v>#VALUE!</v>
      </c>
    </row>
    <row r="4721" spans="1:15" hidden="1">
      <c r="A4721" s="31" t="s">
        <v>9849</v>
      </c>
      <c r="B4721" s="31" t="s">
        <v>16769</v>
      </c>
      <c r="C4721" s="31" t="s">
        <v>16770</v>
      </c>
      <c r="D4721" s="32">
        <v>44120</v>
      </c>
      <c r="E4721" s="31" t="s">
        <v>16771</v>
      </c>
      <c r="F4721" s="31" t="s">
        <v>12612</v>
      </c>
      <c r="G4721" s="33">
        <v>-8566</v>
      </c>
      <c r="H4721" s="33">
        <v>-8566</v>
      </c>
      <c r="I4721" s="31" t="s">
        <v>9762</v>
      </c>
      <c r="J4721" s="31" t="s">
        <v>9763</v>
      </c>
      <c r="K4721" s="33">
        <v>-8566</v>
      </c>
      <c r="L4721" s="31" t="s">
        <v>9764</v>
      </c>
      <c r="M4721" t="e">
        <f t="shared" si="198"/>
        <v>#VALUE!</v>
      </c>
    </row>
    <row r="4722" spans="1:15" hidden="1">
      <c r="A4722" s="31" t="s">
        <v>9849</v>
      </c>
      <c r="B4722" s="31" t="s">
        <v>16769</v>
      </c>
      <c r="C4722" s="31" t="s">
        <v>16770</v>
      </c>
      <c r="D4722" s="32">
        <v>44120</v>
      </c>
      <c r="E4722" s="31" t="s">
        <v>16771</v>
      </c>
      <c r="F4722" s="31" t="s">
        <v>9875</v>
      </c>
      <c r="G4722" s="33">
        <v>8566</v>
      </c>
      <c r="H4722" s="33">
        <v>8566</v>
      </c>
      <c r="I4722" s="31" t="s">
        <v>9762</v>
      </c>
      <c r="J4722" s="31" t="s">
        <v>9763</v>
      </c>
      <c r="K4722" s="33">
        <v>8566</v>
      </c>
      <c r="L4722" s="31" t="s">
        <v>9764</v>
      </c>
      <c r="M4722" t="e">
        <f t="shared" si="198"/>
        <v>#VALUE!</v>
      </c>
    </row>
    <row r="4723" spans="1:15" hidden="1">
      <c r="A4723" s="31" t="s">
        <v>9849</v>
      </c>
      <c r="B4723" s="31" t="s">
        <v>16772</v>
      </c>
      <c r="C4723" s="31" t="s">
        <v>16773</v>
      </c>
      <c r="D4723" s="32">
        <v>44120</v>
      </c>
      <c r="E4723" s="31" t="s">
        <v>16774</v>
      </c>
      <c r="F4723" s="31" t="s">
        <v>12612</v>
      </c>
      <c r="G4723" s="33">
        <v>-46362.62</v>
      </c>
      <c r="H4723" s="33">
        <v>-46362.62</v>
      </c>
      <c r="I4723" s="31" t="s">
        <v>9762</v>
      </c>
      <c r="J4723" s="31" t="s">
        <v>9763</v>
      </c>
      <c r="K4723" s="33">
        <v>-46362.62</v>
      </c>
      <c r="L4723" s="31" t="s">
        <v>9764</v>
      </c>
      <c r="M4723" t="e">
        <f t="shared" si="198"/>
        <v>#VALUE!</v>
      </c>
    </row>
    <row r="4724" spans="1:15" hidden="1">
      <c r="A4724" s="31" t="s">
        <v>9849</v>
      </c>
      <c r="B4724" s="31" t="s">
        <v>16772</v>
      </c>
      <c r="C4724" s="31" t="s">
        <v>16773</v>
      </c>
      <c r="D4724" s="32">
        <v>44120</v>
      </c>
      <c r="E4724" s="31" t="s">
        <v>16774</v>
      </c>
      <c r="F4724" s="31" t="s">
        <v>9875</v>
      </c>
      <c r="G4724" s="33">
        <v>46362.62</v>
      </c>
      <c r="H4724" s="33">
        <v>46362.62</v>
      </c>
      <c r="I4724" s="31" t="s">
        <v>9762</v>
      </c>
      <c r="J4724" s="31" t="s">
        <v>9763</v>
      </c>
      <c r="K4724" s="33">
        <v>46362.62</v>
      </c>
      <c r="L4724" s="31" t="s">
        <v>9764</v>
      </c>
      <c r="M4724" t="e">
        <f t="shared" si="198"/>
        <v>#VALUE!</v>
      </c>
    </row>
    <row r="4725" spans="1:15" hidden="1">
      <c r="A4725" s="31" t="s">
        <v>9849</v>
      </c>
      <c r="B4725" s="31" t="s">
        <v>16775</v>
      </c>
      <c r="C4725" s="31" t="s">
        <v>16776</v>
      </c>
      <c r="D4725" s="32">
        <v>44120</v>
      </c>
      <c r="E4725" s="31" t="s">
        <v>16777</v>
      </c>
      <c r="F4725" s="31" t="s">
        <v>12612</v>
      </c>
      <c r="G4725" s="33">
        <v>-4000</v>
      </c>
      <c r="H4725" s="33">
        <v>-4000</v>
      </c>
      <c r="I4725" s="31" t="s">
        <v>9762</v>
      </c>
      <c r="J4725" s="31" t="s">
        <v>9763</v>
      </c>
      <c r="K4725" s="33">
        <v>-4000</v>
      </c>
      <c r="L4725" s="31" t="s">
        <v>9764</v>
      </c>
      <c r="M4725" t="e">
        <f t="shared" si="198"/>
        <v>#VALUE!</v>
      </c>
    </row>
    <row r="4726" spans="1:15" hidden="1">
      <c r="A4726" s="31" t="s">
        <v>9849</v>
      </c>
      <c r="B4726" s="31" t="s">
        <v>16775</v>
      </c>
      <c r="C4726" s="31" t="s">
        <v>16776</v>
      </c>
      <c r="D4726" s="32">
        <v>44120</v>
      </c>
      <c r="E4726" s="31" t="s">
        <v>16777</v>
      </c>
      <c r="F4726" s="31" t="s">
        <v>9875</v>
      </c>
      <c r="G4726" s="33">
        <v>4000</v>
      </c>
      <c r="H4726" s="33">
        <v>4000</v>
      </c>
      <c r="I4726" s="31" t="s">
        <v>9762</v>
      </c>
      <c r="J4726" s="31" t="s">
        <v>9763</v>
      </c>
      <c r="K4726" s="33">
        <v>4000</v>
      </c>
      <c r="L4726" s="31" t="s">
        <v>9764</v>
      </c>
      <c r="M4726" t="e">
        <f t="shared" si="198"/>
        <v>#VALUE!</v>
      </c>
    </row>
    <row r="4727" spans="1:15" hidden="1">
      <c r="A4727" s="31" t="s">
        <v>9757</v>
      </c>
      <c r="B4727" s="31" t="s">
        <v>16778</v>
      </c>
      <c r="C4727" s="31" t="s">
        <v>16779</v>
      </c>
      <c r="D4727" s="32">
        <v>44111</v>
      </c>
      <c r="E4727" s="31" t="s">
        <v>16780</v>
      </c>
      <c r="F4727" s="31" t="s">
        <v>14285</v>
      </c>
      <c r="G4727" s="33">
        <v>-9350</v>
      </c>
      <c r="H4727" s="33">
        <v>-9350</v>
      </c>
      <c r="I4727" s="31" t="s">
        <v>9762</v>
      </c>
      <c r="J4727" s="31" t="s">
        <v>9763</v>
      </c>
      <c r="K4727" s="33">
        <v>-9350</v>
      </c>
      <c r="L4727" s="31" t="s">
        <v>9764</v>
      </c>
      <c r="M4727" t="e">
        <f t="shared" si="198"/>
        <v>#VALUE!</v>
      </c>
    </row>
    <row r="4728" spans="1:15" hidden="1">
      <c r="A4728" s="31" t="s">
        <v>9757</v>
      </c>
      <c r="B4728" s="31" t="s">
        <v>16778</v>
      </c>
      <c r="C4728" s="31" t="s">
        <v>16779</v>
      </c>
      <c r="D4728" s="32">
        <v>44111</v>
      </c>
      <c r="E4728" s="31" t="s">
        <v>16780</v>
      </c>
      <c r="F4728" s="31" t="s">
        <v>14286</v>
      </c>
      <c r="G4728" s="33">
        <v>9350</v>
      </c>
      <c r="H4728" s="33">
        <v>9350</v>
      </c>
      <c r="I4728" s="31" t="s">
        <v>9762</v>
      </c>
      <c r="J4728" s="31" t="s">
        <v>9763</v>
      </c>
      <c r="K4728" s="33">
        <v>9350</v>
      </c>
      <c r="L4728" s="31" t="s">
        <v>9764</v>
      </c>
      <c r="M4728" t="e">
        <f t="shared" si="198"/>
        <v>#VALUE!</v>
      </c>
    </row>
    <row r="4729" spans="1:15" hidden="1">
      <c r="A4729" s="31" t="s">
        <v>9757</v>
      </c>
      <c r="B4729" s="31" t="s">
        <v>16781</v>
      </c>
      <c r="C4729" s="31" t="s">
        <v>16782</v>
      </c>
      <c r="D4729" s="32">
        <v>44110</v>
      </c>
      <c r="E4729" s="31" t="s">
        <v>16783</v>
      </c>
      <c r="F4729" s="31" t="s">
        <v>12612</v>
      </c>
      <c r="G4729" s="33">
        <v>-76230</v>
      </c>
      <c r="H4729" s="33">
        <v>-76230</v>
      </c>
      <c r="I4729" s="31" t="s">
        <v>9762</v>
      </c>
      <c r="J4729" s="31" t="s">
        <v>9763</v>
      </c>
      <c r="K4729" s="33">
        <v>-76230</v>
      </c>
      <c r="L4729" s="31" t="s">
        <v>9764</v>
      </c>
      <c r="M4729">
        <f t="shared" si="198"/>
        <v>39</v>
      </c>
      <c r="N4729" t="str">
        <f t="shared" ref="N4729:N4730" si="201">MID(E4729,M4729,10)</f>
        <v>PO63000375</v>
      </c>
      <c r="O4729" t="e">
        <f>VLOOKUP(N4729,'1_คตง_ภาพรวม'!L4729:M4779,2,FALSE)</f>
        <v>#N/A</v>
      </c>
    </row>
    <row r="4730" spans="1:15" hidden="1">
      <c r="A4730" s="31" t="s">
        <v>9757</v>
      </c>
      <c r="B4730" s="31" t="s">
        <v>16781</v>
      </c>
      <c r="C4730" s="31" t="s">
        <v>16782</v>
      </c>
      <c r="D4730" s="32">
        <v>44110</v>
      </c>
      <c r="E4730" s="31" t="s">
        <v>16783</v>
      </c>
      <c r="F4730" s="31" t="s">
        <v>9875</v>
      </c>
      <c r="G4730" s="33">
        <v>76230</v>
      </c>
      <c r="H4730" s="33">
        <v>76230</v>
      </c>
      <c r="I4730" s="31" t="s">
        <v>9762</v>
      </c>
      <c r="J4730" s="31" t="s">
        <v>9763</v>
      </c>
      <c r="K4730" s="33">
        <v>76230</v>
      </c>
      <c r="L4730" s="31" t="s">
        <v>9764</v>
      </c>
      <c r="M4730">
        <f t="shared" si="198"/>
        <v>39</v>
      </c>
      <c r="N4730" t="str">
        <f t="shared" si="201"/>
        <v>PO63000375</v>
      </c>
      <c r="O4730" t="e">
        <f>VLOOKUP(N4730,'1_คตง_ภาพรวม'!L4730:M4780,2,FALSE)</f>
        <v>#N/A</v>
      </c>
    </row>
    <row r="4731" spans="1:15" hidden="1">
      <c r="A4731" s="31" t="s">
        <v>9849</v>
      </c>
      <c r="B4731" s="31" t="s">
        <v>16784</v>
      </c>
      <c r="C4731" s="31" t="s">
        <v>16785</v>
      </c>
      <c r="D4731" s="32">
        <v>44111</v>
      </c>
      <c r="E4731" s="31" t="s">
        <v>16786</v>
      </c>
      <c r="F4731" s="31" t="s">
        <v>16787</v>
      </c>
      <c r="G4731" s="33">
        <v>-60000</v>
      </c>
      <c r="H4731" s="33">
        <v>-60000</v>
      </c>
      <c r="I4731" s="31" t="s">
        <v>9762</v>
      </c>
      <c r="J4731" s="31" t="s">
        <v>9763</v>
      </c>
      <c r="K4731" s="33">
        <v>-60000</v>
      </c>
      <c r="L4731" s="31" t="s">
        <v>9764</v>
      </c>
      <c r="M4731" t="e">
        <f t="shared" si="198"/>
        <v>#VALUE!</v>
      </c>
    </row>
    <row r="4732" spans="1:15" hidden="1">
      <c r="A4732" s="31" t="s">
        <v>9849</v>
      </c>
      <c r="B4732" s="31" t="s">
        <v>16784</v>
      </c>
      <c r="C4732" s="31" t="s">
        <v>16785</v>
      </c>
      <c r="D4732" s="32">
        <v>44111</v>
      </c>
      <c r="E4732" s="31" t="s">
        <v>16786</v>
      </c>
      <c r="F4732" s="31" t="s">
        <v>16788</v>
      </c>
      <c r="G4732" s="33">
        <v>60000</v>
      </c>
      <c r="H4732" s="33">
        <v>60000</v>
      </c>
      <c r="I4732" s="31" t="s">
        <v>9762</v>
      </c>
      <c r="J4732" s="31" t="s">
        <v>9763</v>
      </c>
      <c r="K4732" s="33">
        <v>60000</v>
      </c>
      <c r="L4732" s="31" t="s">
        <v>9764</v>
      </c>
      <c r="M4732" t="e">
        <f t="shared" si="198"/>
        <v>#VALUE!</v>
      </c>
    </row>
    <row r="4733" spans="1:15" hidden="1">
      <c r="A4733" s="31" t="s">
        <v>9757</v>
      </c>
      <c r="B4733" s="31" t="s">
        <v>16789</v>
      </c>
      <c r="C4733" s="31" t="s">
        <v>16790</v>
      </c>
      <c r="D4733" s="32">
        <v>44111</v>
      </c>
      <c r="E4733" s="31" t="s">
        <v>16791</v>
      </c>
      <c r="F4733" s="31" t="s">
        <v>16792</v>
      </c>
      <c r="G4733" s="33">
        <v>-69000</v>
      </c>
      <c r="H4733" s="33">
        <v>-69000</v>
      </c>
      <c r="I4733" s="31" t="s">
        <v>9762</v>
      </c>
      <c r="J4733" s="31" t="s">
        <v>9763</v>
      </c>
      <c r="K4733" s="33">
        <v>-69000</v>
      </c>
      <c r="L4733" s="31" t="s">
        <v>9764</v>
      </c>
      <c r="M4733" t="e">
        <f t="shared" si="198"/>
        <v>#VALUE!</v>
      </c>
    </row>
    <row r="4734" spans="1:15" hidden="1">
      <c r="A4734" s="31" t="s">
        <v>9757</v>
      </c>
      <c r="B4734" s="31" t="s">
        <v>16789</v>
      </c>
      <c r="C4734" s="31" t="s">
        <v>16790</v>
      </c>
      <c r="D4734" s="32">
        <v>44111</v>
      </c>
      <c r="E4734" s="31" t="s">
        <v>16791</v>
      </c>
      <c r="F4734" s="31" t="s">
        <v>16793</v>
      </c>
      <c r="G4734" s="33">
        <v>69000</v>
      </c>
      <c r="H4734" s="33">
        <v>69000</v>
      </c>
      <c r="I4734" s="31" t="s">
        <v>9762</v>
      </c>
      <c r="J4734" s="31" t="s">
        <v>9763</v>
      </c>
      <c r="K4734" s="33">
        <v>69000</v>
      </c>
      <c r="L4734" s="31" t="s">
        <v>9764</v>
      </c>
      <c r="M4734" t="e">
        <f t="shared" si="198"/>
        <v>#VALUE!</v>
      </c>
    </row>
    <row r="4735" spans="1:15" hidden="1">
      <c r="A4735" s="31" t="s">
        <v>9757</v>
      </c>
      <c r="B4735" s="31" t="s">
        <v>16794</v>
      </c>
      <c r="C4735" s="31" t="s">
        <v>16795</v>
      </c>
      <c r="D4735" s="32">
        <v>44111</v>
      </c>
      <c r="E4735" s="31" t="s">
        <v>16796</v>
      </c>
      <c r="F4735" s="31" t="s">
        <v>13647</v>
      </c>
      <c r="G4735" s="33">
        <v>-13100</v>
      </c>
      <c r="H4735" s="33">
        <v>-13100</v>
      </c>
      <c r="I4735" s="31" t="s">
        <v>9762</v>
      </c>
      <c r="J4735" s="31" t="s">
        <v>9763</v>
      </c>
      <c r="K4735" s="33">
        <v>-13100</v>
      </c>
      <c r="L4735" s="31" t="s">
        <v>9764</v>
      </c>
      <c r="M4735" t="e">
        <f t="shared" si="198"/>
        <v>#VALUE!</v>
      </c>
    </row>
    <row r="4736" spans="1:15" hidden="1">
      <c r="A4736" s="31" t="s">
        <v>9757</v>
      </c>
      <c r="B4736" s="31" t="s">
        <v>16794</v>
      </c>
      <c r="C4736" s="31" t="s">
        <v>16795</v>
      </c>
      <c r="D4736" s="32">
        <v>44111</v>
      </c>
      <c r="E4736" s="31" t="s">
        <v>16796</v>
      </c>
      <c r="F4736" s="31" t="s">
        <v>10095</v>
      </c>
      <c r="G4736" s="33">
        <v>13100</v>
      </c>
      <c r="H4736" s="33">
        <v>13100</v>
      </c>
      <c r="I4736" s="31" t="s">
        <v>9762</v>
      </c>
      <c r="J4736" s="31" t="s">
        <v>9763</v>
      </c>
      <c r="K4736" s="33">
        <v>13100</v>
      </c>
      <c r="L4736" s="31" t="s">
        <v>9764</v>
      </c>
      <c r="M4736" t="e">
        <f t="shared" si="198"/>
        <v>#VALUE!</v>
      </c>
    </row>
    <row r="4737" spans="1:13" hidden="1">
      <c r="A4737" s="31" t="s">
        <v>9757</v>
      </c>
      <c r="B4737" s="31" t="s">
        <v>16797</v>
      </c>
      <c r="C4737" s="31" t="s">
        <v>16798</v>
      </c>
      <c r="D4737" s="32">
        <v>44120</v>
      </c>
      <c r="E4737" s="31" t="s">
        <v>16799</v>
      </c>
      <c r="F4737" s="31" t="s">
        <v>12612</v>
      </c>
      <c r="G4737" s="33">
        <v>-42201.87</v>
      </c>
      <c r="H4737" s="33">
        <v>-42201.87</v>
      </c>
      <c r="I4737" s="31" t="s">
        <v>9762</v>
      </c>
      <c r="J4737" s="31" t="s">
        <v>9763</v>
      </c>
      <c r="K4737" s="33">
        <v>-42201.87</v>
      </c>
      <c r="L4737" s="31" t="s">
        <v>9764</v>
      </c>
      <c r="M4737" t="e">
        <f t="shared" si="198"/>
        <v>#VALUE!</v>
      </c>
    </row>
    <row r="4738" spans="1:13" hidden="1">
      <c r="A4738" s="31" t="s">
        <v>9757</v>
      </c>
      <c r="B4738" s="31" t="s">
        <v>16797</v>
      </c>
      <c r="C4738" s="31" t="s">
        <v>16798</v>
      </c>
      <c r="D4738" s="32">
        <v>44120</v>
      </c>
      <c r="E4738" s="31" t="s">
        <v>16799</v>
      </c>
      <c r="F4738" s="31" t="s">
        <v>9875</v>
      </c>
      <c r="G4738" s="33">
        <v>42201.87</v>
      </c>
      <c r="H4738" s="33">
        <v>42201.87</v>
      </c>
      <c r="I4738" s="31" t="s">
        <v>9762</v>
      </c>
      <c r="J4738" s="31" t="s">
        <v>9763</v>
      </c>
      <c r="K4738" s="33">
        <v>42201.87</v>
      </c>
      <c r="L4738" s="31" t="s">
        <v>9764</v>
      </c>
      <c r="M4738" t="e">
        <f t="shared" si="198"/>
        <v>#VALUE!</v>
      </c>
    </row>
    <row r="4739" spans="1:13" hidden="1">
      <c r="A4739" s="31" t="s">
        <v>9757</v>
      </c>
      <c r="B4739" s="31" t="s">
        <v>16800</v>
      </c>
      <c r="C4739" s="31" t="s">
        <v>16801</v>
      </c>
      <c r="D4739" s="32">
        <v>44110</v>
      </c>
      <c r="E4739" s="31" t="s">
        <v>16802</v>
      </c>
      <c r="F4739" s="31" t="s">
        <v>12612</v>
      </c>
      <c r="G4739" s="33">
        <v>-500000120</v>
      </c>
      <c r="H4739" s="33">
        <v>-500000120</v>
      </c>
      <c r="I4739" s="31" t="s">
        <v>9762</v>
      </c>
      <c r="J4739" s="31" t="s">
        <v>9763</v>
      </c>
      <c r="K4739" s="33">
        <v>-500000120</v>
      </c>
      <c r="L4739" s="31" t="s">
        <v>9764</v>
      </c>
      <c r="M4739" t="e">
        <f t="shared" ref="M4739:M4802" si="202">FIND("PO",E4739)</f>
        <v>#VALUE!</v>
      </c>
    </row>
    <row r="4740" spans="1:13" hidden="1">
      <c r="A4740" s="31" t="s">
        <v>9757</v>
      </c>
      <c r="B4740" s="31" t="s">
        <v>16800</v>
      </c>
      <c r="C4740" s="31" t="s">
        <v>16801</v>
      </c>
      <c r="D4740" s="32">
        <v>44110</v>
      </c>
      <c r="E4740" s="31" t="s">
        <v>16802</v>
      </c>
      <c r="F4740" s="31" t="s">
        <v>9867</v>
      </c>
      <c r="G4740" s="33">
        <v>120</v>
      </c>
      <c r="H4740" s="33">
        <v>120</v>
      </c>
      <c r="I4740" s="31" t="s">
        <v>9762</v>
      </c>
      <c r="J4740" s="31" t="s">
        <v>9763</v>
      </c>
      <c r="K4740" s="33">
        <v>120</v>
      </c>
      <c r="L4740" s="31" t="s">
        <v>9764</v>
      </c>
      <c r="M4740" t="e">
        <f t="shared" si="202"/>
        <v>#VALUE!</v>
      </c>
    </row>
    <row r="4741" spans="1:13" hidden="1">
      <c r="A4741" s="31" t="s">
        <v>9757</v>
      </c>
      <c r="B4741" s="31" t="s">
        <v>16800</v>
      </c>
      <c r="C4741" s="31" t="s">
        <v>16801</v>
      </c>
      <c r="D4741" s="32">
        <v>44110</v>
      </c>
      <c r="E4741" s="31" t="s">
        <v>16802</v>
      </c>
      <c r="F4741" s="31" t="s">
        <v>10067</v>
      </c>
      <c r="G4741" s="33">
        <v>500000000</v>
      </c>
      <c r="H4741" s="33">
        <v>500000000</v>
      </c>
      <c r="I4741" s="31" t="s">
        <v>9762</v>
      </c>
      <c r="J4741" s="31" t="s">
        <v>9763</v>
      </c>
      <c r="K4741" s="33">
        <v>500000000</v>
      </c>
      <c r="L4741" s="31" t="s">
        <v>9764</v>
      </c>
      <c r="M4741" t="e">
        <f t="shared" si="202"/>
        <v>#VALUE!</v>
      </c>
    </row>
    <row r="4742" spans="1:13" hidden="1">
      <c r="A4742" s="31" t="s">
        <v>9757</v>
      </c>
      <c r="B4742" s="31" t="s">
        <v>16803</v>
      </c>
      <c r="C4742" s="31" t="s">
        <v>16804</v>
      </c>
      <c r="D4742" s="32">
        <v>44110</v>
      </c>
      <c r="E4742" s="31" t="s">
        <v>16805</v>
      </c>
      <c r="F4742" s="31" t="s">
        <v>15826</v>
      </c>
      <c r="G4742" s="33">
        <v>-500000000</v>
      </c>
      <c r="H4742" s="33">
        <v>-500000000</v>
      </c>
      <c r="I4742" s="31" t="s">
        <v>9762</v>
      </c>
      <c r="J4742" s="31" t="s">
        <v>9763</v>
      </c>
      <c r="K4742" s="33">
        <v>-500000000</v>
      </c>
      <c r="L4742" s="31" t="s">
        <v>9764</v>
      </c>
      <c r="M4742" t="e">
        <f t="shared" si="202"/>
        <v>#VALUE!</v>
      </c>
    </row>
    <row r="4743" spans="1:13" hidden="1">
      <c r="A4743" s="31" t="s">
        <v>9757</v>
      </c>
      <c r="B4743" s="31" t="s">
        <v>16803</v>
      </c>
      <c r="C4743" s="31" t="s">
        <v>16804</v>
      </c>
      <c r="D4743" s="32">
        <v>44110</v>
      </c>
      <c r="E4743" s="31" t="s">
        <v>16805</v>
      </c>
      <c r="F4743" s="31" t="s">
        <v>15666</v>
      </c>
      <c r="G4743" s="33">
        <v>500000000</v>
      </c>
      <c r="H4743" s="33">
        <v>500000000</v>
      </c>
      <c r="I4743" s="31" t="s">
        <v>9762</v>
      </c>
      <c r="J4743" s="31" t="s">
        <v>9763</v>
      </c>
      <c r="K4743" s="33">
        <v>500000000</v>
      </c>
      <c r="L4743" s="31" t="s">
        <v>9764</v>
      </c>
      <c r="M4743" t="e">
        <f t="shared" si="202"/>
        <v>#VALUE!</v>
      </c>
    </row>
    <row r="4744" spans="1:13" hidden="1">
      <c r="A4744" s="31" t="s">
        <v>9757</v>
      </c>
      <c r="B4744" s="31" t="s">
        <v>16806</v>
      </c>
      <c r="C4744" s="31" t="s">
        <v>16807</v>
      </c>
      <c r="D4744" s="32">
        <v>44120</v>
      </c>
      <c r="E4744" s="31" t="s">
        <v>16808</v>
      </c>
      <c r="F4744" s="31" t="s">
        <v>12612</v>
      </c>
      <c r="G4744" s="33">
        <v>-85808.52</v>
      </c>
      <c r="H4744" s="33">
        <v>-85808.52</v>
      </c>
      <c r="I4744" s="31" t="s">
        <v>9762</v>
      </c>
      <c r="J4744" s="31" t="s">
        <v>9763</v>
      </c>
      <c r="K4744" s="33">
        <v>-85808.52</v>
      </c>
      <c r="L4744" s="31" t="s">
        <v>9764</v>
      </c>
      <c r="M4744" t="e">
        <f t="shared" si="202"/>
        <v>#VALUE!</v>
      </c>
    </row>
    <row r="4745" spans="1:13" hidden="1">
      <c r="A4745" s="31" t="s">
        <v>9757</v>
      </c>
      <c r="B4745" s="31" t="s">
        <v>16806</v>
      </c>
      <c r="C4745" s="31" t="s">
        <v>16807</v>
      </c>
      <c r="D4745" s="32">
        <v>44120</v>
      </c>
      <c r="E4745" s="31" t="s">
        <v>16808</v>
      </c>
      <c r="F4745" s="31" t="s">
        <v>9867</v>
      </c>
      <c r="G4745" s="33">
        <v>85808.52</v>
      </c>
      <c r="H4745" s="33">
        <v>85808.52</v>
      </c>
      <c r="I4745" s="31" t="s">
        <v>9762</v>
      </c>
      <c r="J4745" s="31" t="s">
        <v>9763</v>
      </c>
      <c r="K4745" s="33">
        <v>85808.52</v>
      </c>
      <c r="L4745" s="31" t="s">
        <v>9764</v>
      </c>
      <c r="M4745" t="e">
        <f t="shared" si="202"/>
        <v>#VALUE!</v>
      </c>
    </row>
    <row r="4746" spans="1:13" hidden="1">
      <c r="A4746" s="31" t="s">
        <v>9757</v>
      </c>
      <c r="B4746" s="31" t="s">
        <v>16809</v>
      </c>
      <c r="C4746" s="31" t="s">
        <v>16810</v>
      </c>
      <c r="D4746" s="32">
        <v>44120</v>
      </c>
      <c r="E4746" s="31" t="s">
        <v>16811</v>
      </c>
      <c r="F4746" s="31" t="s">
        <v>12612</v>
      </c>
      <c r="G4746" s="33">
        <v>-262728.02</v>
      </c>
      <c r="H4746" s="33">
        <v>-262728.02</v>
      </c>
      <c r="I4746" s="31" t="s">
        <v>9762</v>
      </c>
      <c r="J4746" s="31" t="s">
        <v>9763</v>
      </c>
      <c r="K4746" s="33">
        <v>-262728.02</v>
      </c>
      <c r="L4746" s="31" t="s">
        <v>9764</v>
      </c>
      <c r="M4746" t="e">
        <f t="shared" si="202"/>
        <v>#VALUE!</v>
      </c>
    </row>
    <row r="4747" spans="1:13" hidden="1">
      <c r="A4747" s="31" t="s">
        <v>9757</v>
      </c>
      <c r="B4747" s="31" t="s">
        <v>16809</v>
      </c>
      <c r="C4747" s="31" t="s">
        <v>16810</v>
      </c>
      <c r="D4747" s="32">
        <v>44120</v>
      </c>
      <c r="E4747" s="31" t="s">
        <v>16811</v>
      </c>
      <c r="F4747" s="31" t="s">
        <v>9867</v>
      </c>
      <c r="G4747" s="33">
        <v>262728.02</v>
      </c>
      <c r="H4747" s="33">
        <v>262728.02</v>
      </c>
      <c r="I4747" s="31" t="s">
        <v>9762</v>
      </c>
      <c r="J4747" s="31" t="s">
        <v>9763</v>
      </c>
      <c r="K4747" s="33">
        <v>262728.02</v>
      </c>
      <c r="L4747" s="31" t="s">
        <v>9764</v>
      </c>
      <c r="M4747" t="e">
        <f t="shared" si="202"/>
        <v>#VALUE!</v>
      </c>
    </row>
    <row r="4748" spans="1:13" hidden="1">
      <c r="A4748" s="31" t="s">
        <v>9757</v>
      </c>
      <c r="B4748" s="31" t="s">
        <v>16812</v>
      </c>
      <c r="C4748" s="31" t="s">
        <v>16813</v>
      </c>
      <c r="D4748" s="32">
        <v>44112</v>
      </c>
      <c r="E4748" s="31" t="s">
        <v>16814</v>
      </c>
      <c r="F4748" s="31" t="s">
        <v>12612</v>
      </c>
      <c r="G4748" s="33">
        <v>-799880464</v>
      </c>
      <c r="H4748" s="33">
        <v>-799880464</v>
      </c>
      <c r="I4748" s="31" t="s">
        <v>9762</v>
      </c>
      <c r="J4748" s="31" t="s">
        <v>9763</v>
      </c>
      <c r="K4748" s="33">
        <v>-799880464</v>
      </c>
      <c r="L4748" s="31" t="s">
        <v>9764</v>
      </c>
      <c r="M4748" t="e">
        <f t="shared" si="202"/>
        <v>#VALUE!</v>
      </c>
    </row>
    <row r="4749" spans="1:13" hidden="1">
      <c r="A4749" s="31" t="s">
        <v>9757</v>
      </c>
      <c r="B4749" s="31" t="s">
        <v>16812</v>
      </c>
      <c r="C4749" s="31" t="s">
        <v>16813</v>
      </c>
      <c r="D4749" s="32">
        <v>44112</v>
      </c>
      <c r="E4749" s="31" t="s">
        <v>16814</v>
      </c>
      <c r="F4749" s="31" t="s">
        <v>9867</v>
      </c>
      <c r="G4749" s="33">
        <v>120</v>
      </c>
      <c r="H4749" s="33">
        <v>120</v>
      </c>
      <c r="I4749" s="31" t="s">
        <v>9762</v>
      </c>
      <c r="J4749" s="31" t="s">
        <v>9763</v>
      </c>
      <c r="K4749" s="33">
        <v>120</v>
      </c>
      <c r="L4749" s="31" t="s">
        <v>9764</v>
      </c>
      <c r="M4749" t="e">
        <f t="shared" si="202"/>
        <v>#VALUE!</v>
      </c>
    </row>
    <row r="4750" spans="1:13" hidden="1">
      <c r="A4750" s="31" t="s">
        <v>9757</v>
      </c>
      <c r="B4750" s="31" t="s">
        <v>16812</v>
      </c>
      <c r="C4750" s="31" t="s">
        <v>16813</v>
      </c>
      <c r="D4750" s="32">
        <v>44112</v>
      </c>
      <c r="E4750" s="31" t="s">
        <v>16814</v>
      </c>
      <c r="F4750" s="31" t="s">
        <v>10067</v>
      </c>
      <c r="G4750" s="33">
        <v>799880344</v>
      </c>
      <c r="H4750" s="33">
        <v>799880344</v>
      </c>
      <c r="I4750" s="31" t="s">
        <v>9762</v>
      </c>
      <c r="J4750" s="31" t="s">
        <v>9763</v>
      </c>
      <c r="K4750" s="33">
        <v>799880344</v>
      </c>
      <c r="L4750" s="31" t="s">
        <v>9764</v>
      </c>
      <c r="M4750" t="e">
        <f t="shared" si="202"/>
        <v>#VALUE!</v>
      </c>
    </row>
    <row r="4751" spans="1:13" hidden="1">
      <c r="A4751" s="31" t="s">
        <v>9757</v>
      </c>
      <c r="B4751" s="31" t="s">
        <v>16815</v>
      </c>
      <c r="C4751" s="31" t="s">
        <v>16816</v>
      </c>
      <c r="D4751" s="32">
        <v>44120</v>
      </c>
      <c r="E4751" s="31" t="s">
        <v>16817</v>
      </c>
      <c r="F4751" s="31" t="s">
        <v>11553</v>
      </c>
      <c r="G4751" s="33">
        <v>-123290.75</v>
      </c>
      <c r="H4751" s="33">
        <v>-123290.75</v>
      </c>
      <c r="I4751" s="31" t="s">
        <v>9762</v>
      </c>
      <c r="J4751" s="31" t="s">
        <v>9763</v>
      </c>
      <c r="K4751" s="33">
        <v>-123290.75</v>
      </c>
      <c r="L4751" s="31" t="s">
        <v>9764</v>
      </c>
      <c r="M4751" t="e">
        <f t="shared" si="202"/>
        <v>#VALUE!</v>
      </c>
    </row>
    <row r="4752" spans="1:13" hidden="1">
      <c r="A4752" s="31" t="s">
        <v>9757</v>
      </c>
      <c r="B4752" s="31" t="s">
        <v>16815</v>
      </c>
      <c r="C4752" s="31" t="s">
        <v>16816</v>
      </c>
      <c r="D4752" s="32">
        <v>44120</v>
      </c>
      <c r="E4752" s="31" t="s">
        <v>16817</v>
      </c>
      <c r="F4752" s="31" t="s">
        <v>9875</v>
      </c>
      <c r="G4752" s="33">
        <v>123290.75</v>
      </c>
      <c r="H4752" s="33">
        <v>123290.75</v>
      </c>
      <c r="I4752" s="31" t="s">
        <v>9762</v>
      </c>
      <c r="J4752" s="31" t="s">
        <v>9763</v>
      </c>
      <c r="K4752" s="33">
        <v>123290.75</v>
      </c>
      <c r="L4752" s="31" t="s">
        <v>9764</v>
      </c>
      <c r="M4752" t="e">
        <f t="shared" si="202"/>
        <v>#VALUE!</v>
      </c>
    </row>
    <row r="4753" spans="1:15" hidden="1">
      <c r="A4753" s="31" t="s">
        <v>9757</v>
      </c>
      <c r="B4753" s="31" t="s">
        <v>16818</v>
      </c>
      <c r="C4753" s="31" t="s">
        <v>16819</v>
      </c>
      <c r="D4753" s="32">
        <v>44116</v>
      </c>
      <c r="E4753" s="31" t="s">
        <v>16820</v>
      </c>
      <c r="F4753" s="31" t="s">
        <v>12612</v>
      </c>
      <c r="G4753" s="33">
        <v>-1723940</v>
      </c>
      <c r="H4753" s="33">
        <v>-1723940</v>
      </c>
      <c r="I4753" s="31" t="s">
        <v>9762</v>
      </c>
      <c r="J4753" s="31" t="s">
        <v>9763</v>
      </c>
      <c r="K4753" s="33">
        <v>-1723940</v>
      </c>
      <c r="L4753" s="31" t="s">
        <v>9764</v>
      </c>
      <c r="M4753" t="e">
        <f t="shared" si="202"/>
        <v>#VALUE!</v>
      </c>
    </row>
    <row r="4754" spans="1:15" hidden="1">
      <c r="A4754" s="31" t="s">
        <v>9757</v>
      </c>
      <c r="B4754" s="31" t="s">
        <v>16818</v>
      </c>
      <c r="C4754" s="31" t="s">
        <v>16819</v>
      </c>
      <c r="D4754" s="32">
        <v>44116</v>
      </c>
      <c r="E4754" s="31" t="s">
        <v>16820</v>
      </c>
      <c r="F4754" s="31" t="s">
        <v>9867</v>
      </c>
      <c r="G4754" s="33">
        <v>440</v>
      </c>
      <c r="H4754" s="33">
        <v>440</v>
      </c>
      <c r="I4754" s="31" t="s">
        <v>9762</v>
      </c>
      <c r="J4754" s="31" t="s">
        <v>9763</v>
      </c>
      <c r="K4754" s="33">
        <v>440</v>
      </c>
      <c r="L4754" s="31" t="s">
        <v>9764</v>
      </c>
      <c r="M4754" t="e">
        <f t="shared" si="202"/>
        <v>#VALUE!</v>
      </c>
    </row>
    <row r="4755" spans="1:15" hidden="1">
      <c r="A4755" s="31" t="s">
        <v>9757</v>
      </c>
      <c r="B4755" s="31" t="s">
        <v>16818</v>
      </c>
      <c r="C4755" s="31" t="s">
        <v>16819</v>
      </c>
      <c r="D4755" s="32">
        <v>44116</v>
      </c>
      <c r="E4755" s="31" t="s">
        <v>16820</v>
      </c>
      <c r="F4755" s="31" t="s">
        <v>10067</v>
      </c>
      <c r="G4755" s="33">
        <v>1723500</v>
      </c>
      <c r="H4755" s="33">
        <v>1723500</v>
      </c>
      <c r="I4755" s="31" t="s">
        <v>9762</v>
      </c>
      <c r="J4755" s="31" t="s">
        <v>9763</v>
      </c>
      <c r="K4755" s="33">
        <v>1723500</v>
      </c>
      <c r="L4755" s="31" t="s">
        <v>9764</v>
      </c>
      <c r="M4755" t="e">
        <f t="shared" si="202"/>
        <v>#VALUE!</v>
      </c>
    </row>
    <row r="4756" spans="1:15" hidden="1">
      <c r="A4756" s="31" t="s">
        <v>9757</v>
      </c>
      <c r="B4756" s="31" t="s">
        <v>16821</v>
      </c>
      <c r="C4756" s="31" t="s">
        <v>16822</v>
      </c>
      <c r="D4756" s="32">
        <v>44116</v>
      </c>
      <c r="E4756" s="31" t="s">
        <v>16823</v>
      </c>
      <c r="F4756" s="31" t="s">
        <v>12612</v>
      </c>
      <c r="G4756" s="33">
        <v>-508759440</v>
      </c>
      <c r="H4756" s="33">
        <v>-508759440</v>
      </c>
      <c r="I4756" s="31" t="s">
        <v>9762</v>
      </c>
      <c r="J4756" s="31" t="s">
        <v>9763</v>
      </c>
      <c r="K4756" s="33">
        <v>-508759440</v>
      </c>
      <c r="L4756" s="31" t="s">
        <v>9764</v>
      </c>
      <c r="M4756" t="e">
        <f t="shared" si="202"/>
        <v>#VALUE!</v>
      </c>
    </row>
    <row r="4757" spans="1:15" hidden="1">
      <c r="A4757" s="31" t="s">
        <v>9757</v>
      </c>
      <c r="B4757" s="31" t="s">
        <v>16821</v>
      </c>
      <c r="C4757" s="31" t="s">
        <v>16822</v>
      </c>
      <c r="D4757" s="32">
        <v>44116</v>
      </c>
      <c r="E4757" s="31" t="s">
        <v>16823</v>
      </c>
      <c r="F4757" s="31" t="s">
        <v>9867</v>
      </c>
      <c r="G4757" s="33">
        <v>440</v>
      </c>
      <c r="H4757" s="33">
        <v>440</v>
      </c>
      <c r="I4757" s="31" t="s">
        <v>9762</v>
      </c>
      <c r="J4757" s="31" t="s">
        <v>9763</v>
      </c>
      <c r="K4757" s="33">
        <v>440</v>
      </c>
      <c r="L4757" s="31" t="s">
        <v>9764</v>
      </c>
      <c r="M4757" t="e">
        <f t="shared" si="202"/>
        <v>#VALUE!</v>
      </c>
    </row>
    <row r="4758" spans="1:15" hidden="1">
      <c r="A4758" s="31" t="s">
        <v>9757</v>
      </c>
      <c r="B4758" s="31" t="s">
        <v>16821</v>
      </c>
      <c r="C4758" s="31" t="s">
        <v>16822</v>
      </c>
      <c r="D4758" s="32">
        <v>44116</v>
      </c>
      <c r="E4758" s="31" t="s">
        <v>16823</v>
      </c>
      <c r="F4758" s="31" t="s">
        <v>10067</v>
      </c>
      <c r="G4758" s="33">
        <v>508759000</v>
      </c>
      <c r="H4758" s="33">
        <v>508759000</v>
      </c>
      <c r="I4758" s="31" t="s">
        <v>9762</v>
      </c>
      <c r="J4758" s="31" t="s">
        <v>9763</v>
      </c>
      <c r="K4758" s="33">
        <v>508759000</v>
      </c>
      <c r="L4758" s="31" t="s">
        <v>9764</v>
      </c>
      <c r="M4758" t="e">
        <f t="shared" si="202"/>
        <v>#VALUE!</v>
      </c>
    </row>
    <row r="4759" spans="1:15" hidden="1">
      <c r="A4759" s="31" t="s">
        <v>9849</v>
      </c>
      <c r="B4759" s="31" t="s">
        <v>16824</v>
      </c>
      <c r="C4759" s="31" t="s">
        <v>16825</v>
      </c>
      <c r="D4759" s="32">
        <v>44130</v>
      </c>
      <c r="E4759" s="31" t="s">
        <v>16826</v>
      </c>
      <c r="F4759" s="31" t="s">
        <v>12612</v>
      </c>
      <c r="G4759" s="33">
        <v>-8480</v>
      </c>
      <c r="H4759" s="33">
        <v>-8480</v>
      </c>
      <c r="I4759" s="31" t="s">
        <v>9762</v>
      </c>
      <c r="J4759" s="31" t="s">
        <v>9763</v>
      </c>
      <c r="K4759" s="33">
        <v>-8480</v>
      </c>
      <c r="L4759" s="31" t="s">
        <v>9764</v>
      </c>
      <c r="M4759">
        <f t="shared" si="202"/>
        <v>12</v>
      </c>
      <c r="N4759" t="str">
        <f t="shared" ref="N4759:N4762" si="203">MID(E4759,M4759,10)</f>
        <v>PO63000895</v>
      </c>
      <c r="O4759" t="e">
        <f>VLOOKUP(N4759,'1_คตง_ภาพรวม'!L4759:M4809,2,FALSE)</f>
        <v>#N/A</v>
      </c>
    </row>
    <row r="4760" spans="1:15" hidden="1">
      <c r="A4760" s="31" t="s">
        <v>9849</v>
      </c>
      <c r="B4760" s="31" t="s">
        <v>16824</v>
      </c>
      <c r="C4760" s="31" t="s">
        <v>16825</v>
      </c>
      <c r="D4760" s="32">
        <v>44130</v>
      </c>
      <c r="E4760" s="31" t="s">
        <v>16826</v>
      </c>
      <c r="F4760" s="31" t="s">
        <v>9875</v>
      </c>
      <c r="G4760" s="33">
        <v>8480</v>
      </c>
      <c r="H4760" s="33">
        <v>8480</v>
      </c>
      <c r="I4760" s="31" t="s">
        <v>9762</v>
      </c>
      <c r="J4760" s="31" t="s">
        <v>9763</v>
      </c>
      <c r="K4760" s="33">
        <v>8480</v>
      </c>
      <c r="L4760" s="31" t="s">
        <v>9764</v>
      </c>
      <c r="M4760">
        <f t="shared" si="202"/>
        <v>12</v>
      </c>
      <c r="N4760" t="str">
        <f t="shared" si="203"/>
        <v>PO63000895</v>
      </c>
      <c r="O4760" t="e">
        <f>VLOOKUP(N4760,'1_คตง_ภาพรวม'!L4760:M4810,2,FALSE)</f>
        <v>#N/A</v>
      </c>
    </row>
    <row r="4761" spans="1:15" hidden="1">
      <c r="A4761" s="31" t="s">
        <v>9849</v>
      </c>
      <c r="B4761" s="31" t="s">
        <v>16827</v>
      </c>
      <c r="C4761" s="31" t="s">
        <v>16828</v>
      </c>
      <c r="D4761" s="32">
        <v>44130</v>
      </c>
      <c r="E4761" s="31" t="s">
        <v>16829</v>
      </c>
      <c r="F4761" s="31" t="s">
        <v>12612</v>
      </c>
      <c r="G4761" s="33">
        <v>-459510</v>
      </c>
      <c r="H4761" s="33">
        <v>-459510</v>
      </c>
      <c r="I4761" s="31" t="s">
        <v>9762</v>
      </c>
      <c r="J4761" s="31" t="s">
        <v>9763</v>
      </c>
      <c r="K4761" s="33">
        <v>-459510</v>
      </c>
      <c r="L4761" s="31" t="s">
        <v>9764</v>
      </c>
      <c r="M4761">
        <f t="shared" si="202"/>
        <v>12</v>
      </c>
      <c r="N4761" t="str">
        <f t="shared" si="203"/>
        <v>PO63000834</v>
      </c>
      <c r="O4761" t="e">
        <f>VLOOKUP(N4761,'1_คตง_ภาพรวม'!L4761:M4811,2,FALSE)</f>
        <v>#N/A</v>
      </c>
    </row>
    <row r="4762" spans="1:15" hidden="1">
      <c r="A4762" s="31" t="s">
        <v>9849</v>
      </c>
      <c r="B4762" s="31" t="s">
        <v>16827</v>
      </c>
      <c r="C4762" s="31" t="s">
        <v>16828</v>
      </c>
      <c r="D4762" s="32">
        <v>44130</v>
      </c>
      <c r="E4762" s="31" t="s">
        <v>16829</v>
      </c>
      <c r="F4762" s="31" t="s">
        <v>9875</v>
      </c>
      <c r="G4762" s="33">
        <v>459510</v>
      </c>
      <c r="H4762" s="33">
        <v>459510</v>
      </c>
      <c r="I4762" s="31" t="s">
        <v>9762</v>
      </c>
      <c r="J4762" s="31" t="s">
        <v>9763</v>
      </c>
      <c r="K4762" s="33">
        <v>459510</v>
      </c>
      <c r="L4762" s="31" t="s">
        <v>9764</v>
      </c>
      <c r="M4762">
        <f t="shared" si="202"/>
        <v>12</v>
      </c>
      <c r="N4762" t="str">
        <f t="shared" si="203"/>
        <v>PO63000834</v>
      </c>
      <c r="O4762" t="e">
        <f>VLOOKUP(N4762,'1_คตง_ภาพรวม'!L4762:M4812,2,FALSE)</f>
        <v>#N/A</v>
      </c>
    </row>
    <row r="4763" spans="1:15" hidden="1">
      <c r="A4763" s="31" t="s">
        <v>9757</v>
      </c>
      <c r="B4763" s="31" t="s">
        <v>16830</v>
      </c>
      <c r="C4763" s="31" t="s">
        <v>16831</v>
      </c>
      <c r="D4763" s="32">
        <v>44113</v>
      </c>
      <c r="E4763" s="31" t="s">
        <v>16832</v>
      </c>
      <c r="F4763" s="31" t="s">
        <v>9871</v>
      </c>
      <c r="G4763" s="33">
        <v>-400000000</v>
      </c>
      <c r="H4763" s="33">
        <v>-400000000</v>
      </c>
      <c r="I4763" s="31" t="s">
        <v>9762</v>
      </c>
      <c r="J4763" s="31" t="s">
        <v>9763</v>
      </c>
      <c r="K4763" s="33">
        <v>-400000000</v>
      </c>
      <c r="L4763" s="31" t="s">
        <v>9764</v>
      </c>
      <c r="M4763" t="e">
        <f t="shared" si="202"/>
        <v>#VALUE!</v>
      </c>
    </row>
    <row r="4764" spans="1:15" hidden="1">
      <c r="A4764" s="31" t="s">
        <v>9757</v>
      </c>
      <c r="B4764" s="31" t="s">
        <v>16830</v>
      </c>
      <c r="C4764" s="31" t="s">
        <v>16831</v>
      </c>
      <c r="D4764" s="32">
        <v>44113</v>
      </c>
      <c r="E4764" s="31" t="s">
        <v>16832</v>
      </c>
      <c r="F4764" s="31" t="s">
        <v>10067</v>
      </c>
      <c r="G4764" s="33">
        <v>400000000</v>
      </c>
      <c r="H4764" s="33">
        <v>400000000</v>
      </c>
      <c r="I4764" s="31" t="s">
        <v>9762</v>
      </c>
      <c r="J4764" s="31" t="s">
        <v>9763</v>
      </c>
      <c r="K4764" s="33">
        <v>400000000</v>
      </c>
      <c r="L4764" s="31" t="s">
        <v>9764</v>
      </c>
      <c r="M4764" t="e">
        <f t="shared" si="202"/>
        <v>#VALUE!</v>
      </c>
    </row>
    <row r="4765" spans="1:15" hidden="1">
      <c r="A4765" s="31" t="s">
        <v>9849</v>
      </c>
      <c r="B4765" s="31" t="s">
        <v>16833</v>
      </c>
      <c r="C4765" s="31" t="s">
        <v>16834</v>
      </c>
      <c r="D4765" s="32">
        <v>44130</v>
      </c>
      <c r="E4765" s="31" t="s">
        <v>16835</v>
      </c>
      <c r="F4765" s="31" t="s">
        <v>12612</v>
      </c>
      <c r="G4765" s="33">
        <v>-176490</v>
      </c>
      <c r="H4765" s="33">
        <v>-176490</v>
      </c>
      <c r="I4765" s="31" t="s">
        <v>9762</v>
      </c>
      <c r="J4765" s="31" t="s">
        <v>9763</v>
      </c>
      <c r="K4765" s="33">
        <v>-176490</v>
      </c>
      <c r="L4765" s="31" t="s">
        <v>9764</v>
      </c>
      <c r="M4765">
        <f t="shared" si="202"/>
        <v>13</v>
      </c>
      <c r="N4765" t="str">
        <f t="shared" ref="N4765:N4772" si="204">MID(E4765,M4765,10)</f>
        <v>PO63000767</v>
      </c>
      <c r="O4765" t="e">
        <f>VLOOKUP(N4765,'1_คตง_ภาพรวม'!L4765:M4815,2,FALSE)</f>
        <v>#N/A</v>
      </c>
    </row>
    <row r="4766" spans="1:15" hidden="1">
      <c r="A4766" s="31" t="s">
        <v>9849</v>
      </c>
      <c r="B4766" s="31" t="s">
        <v>16833</v>
      </c>
      <c r="C4766" s="31" t="s">
        <v>16834</v>
      </c>
      <c r="D4766" s="32">
        <v>44130</v>
      </c>
      <c r="E4766" s="31" t="s">
        <v>16835</v>
      </c>
      <c r="F4766" s="31" t="s">
        <v>9875</v>
      </c>
      <c r="G4766" s="33">
        <v>176490</v>
      </c>
      <c r="H4766" s="33">
        <v>176490</v>
      </c>
      <c r="I4766" s="31" t="s">
        <v>9762</v>
      </c>
      <c r="J4766" s="31" t="s">
        <v>9763</v>
      </c>
      <c r="K4766" s="33">
        <v>176490</v>
      </c>
      <c r="L4766" s="31" t="s">
        <v>9764</v>
      </c>
      <c r="M4766">
        <f t="shared" si="202"/>
        <v>13</v>
      </c>
      <c r="N4766" t="str">
        <f t="shared" si="204"/>
        <v>PO63000767</v>
      </c>
      <c r="O4766" t="e">
        <f>VLOOKUP(N4766,'1_คตง_ภาพรวม'!L4766:M4816,2,FALSE)</f>
        <v>#N/A</v>
      </c>
    </row>
    <row r="4767" spans="1:15" hidden="1">
      <c r="A4767" s="31" t="s">
        <v>9849</v>
      </c>
      <c r="B4767" s="31" t="s">
        <v>16836</v>
      </c>
      <c r="C4767" s="31" t="s">
        <v>16837</v>
      </c>
      <c r="D4767" s="32">
        <v>44130</v>
      </c>
      <c r="E4767" s="31" t="s">
        <v>16838</v>
      </c>
      <c r="F4767" s="31" t="s">
        <v>12612</v>
      </c>
      <c r="G4767" s="33">
        <v>-352980</v>
      </c>
      <c r="H4767" s="33">
        <v>-352980</v>
      </c>
      <c r="I4767" s="31" t="s">
        <v>9762</v>
      </c>
      <c r="J4767" s="31" t="s">
        <v>9763</v>
      </c>
      <c r="K4767" s="33">
        <v>-352980</v>
      </c>
      <c r="L4767" s="31" t="s">
        <v>9764</v>
      </c>
      <c r="M4767">
        <f t="shared" si="202"/>
        <v>12</v>
      </c>
      <c r="N4767" t="str">
        <f t="shared" si="204"/>
        <v>PO63000769</v>
      </c>
      <c r="O4767" t="e">
        <f>VLOOKUP(N4767,'1_คตง_ภาพรวม'!L4767:M4817,2,FALSE)</f>
        <v>#N/A</v>
      </c>
    </row>
    <row r="4768" spans="1:15" hidden="1">
      <c r="A4768" s="31" t="s">
        <v>9849</v>
      </c>
      <c r="B4768" s="31" t="s">
        <v>16836</v>
      </c>
      <c r="C4768" s="31" t="s">
        <v>16837</v>
      </c>
      <c r="D4768" s="32">
        <v>44130</v>
      </c>
      <c r="E4768" s="31" t="s">
        <v>16838</v>
      </c>
      <c r="F4768" s="31" t="s">
        <v>9875</v>
      </c>
      <c r="G4768" s="33">
        <v>352980</v>
      </c>
      <c r="H4768" s="33">
        <v>352980</v>
      </c>
      <c r="I4768" s="31" t="s">
        <v>9762</v>
      </c>
      <c r="J4768" s="31" t="s">
        <v>9763</v>
      </c>
      <c r="K4768" s="33">
        <v>352980</v>
      </c>
      <c r="L4768" s="31" t="s">
        <v>9764</v>
      </c>
      <c r="M4768">
        <f t="shared" si="202"/>
        <v>12</v>
      </c>
      <c r="N4768" t="str">
        <f t="shared" si="204"/>
        <v>PO63000769</v>
      </c>
      <c r="O4768" t="e">
        <f>VLOOKUP(N4768,'1_คตง_ภาพรวม'!L4768:M4818,2,FALSE)</f>
        <v>#N/A</v>
      </c>
    </row>
    <row r="4769" spans="1:15" hidden="1">
      <c r="A4769" s="31" t="s">
        <v>9849</v>
      </c>
      <c r="B4769" s="31" t="s">
        <v>16839</v>
      </c>
      <c r="C4769" s="31" t="s">
        <v>16840</v>
      </c>
      <c r="D4769" s="32">
        <v>44130</v>
      </c>
      <c r="E4769" s="31" t="s">
        <v>16841</v>
      </c>
      <c r="F4769" s="31" t="s">
        <v>12612</v>
      </c>
      <c r="G4769" s="33">
        <v>-34650</v>
      </c>
      <c r="H4769" s="33">
        <v>-34650</v>
      </c>
      <c r="I4769" s="31" t="s">
        <v>9762</v>
      </c>
      <c r="J4769" s="31" t="s">
        <v>9763</v>
      </c>
      <c r="K4769" s="33">
        <v>-34650</v>
      </c>
      <c r="L4769" s="31" t="s">
        <v>9764</v>
      </c>
      <c r="M4769">
        <f t="shared" si="202"/>
        <v>12</v>
      </c>
      <c r="N4769" t="str">
        <f t="shared" si="204"/>
        <v>PO63000926</v>
      </c>
      <c r="O4769" t="e">
        <f>VLOOKUP(N4769,'1_คตง_ภาพรวม'!L4769:M4819,2,FALSE)</f>
        <v>#N/A</v>
      </c>
    </row>
    <row r="4770" spans="1:15" hidden="1">
      <c r="A4770" s="31" t="s">
        <v>9849</v>
      </c>
      <c r="B4770" s="31" t="s">
        <v>16839</v>
      </c>
      <c r="C4770" s="31" t="s">
        <v>16840</v>
      </c>
      <c r="D4770" s="32">
        <v>44130</v>
      </c>
      <c r="E4770" s="31" t="s">
        <v>16841</v>
      </c>
      <c r="F4770" s="31" t="s">
        <v>9875</v>
      </c>
      <c r="G4770" s="33">
        <v>34650</v>
      </c>
      <c r="H4770" s="33">
        <v>34650</v>
      </c>
      <c r="I4770" s="31" t="s">
        <v>9762</v>
      </c>
      <c r="J4770" s="31" t="s">
        <v>9763</v>
      </c>
      <c r="K4770" s="33">
        <v>34650</v>
      </c>
      <c r="L4770" s="31" t="s">
        <v>9764</v>
      </c>
      <c r="M4770">
        <f t="shared" si="202"/>
        <v>12</v>
      </c>
      <c r="N4770" t="str">
        <f t="shared" si="204"/>
        <v>PO63000926</v>
      </c>
      <c r="O4770" t="e">
        <f>VLOOKUP(N4770,'1_คตง_ภาพรวม'!L4770:M4820,2,FALSE)</f>
        <v>#N/A</v>
      </c>
    </row>
    <row r="4771" spans="1:15" hidden="1">
      <c r="A4771" s="31" t="s">
        <v>9849</v>
      </c>
      <c r="B4771" s="31" t="s">
        <v>16842</v>
      </c>
      <c r="C4771" s="31" t="s">
        <v>16843</v>
      </c>
      <c r="D4771" s="32">
        <v>44130</v>
      </c>
      <c r="E4771" s="31" t="s">
        <v>16844</v>
      </c>
      <c r="F4771" s="31" t="s">
        <v>12612</v>
      </c>
      <c r="G4771" s="33">
        <v>-93943.74</v>
      </c>
      <c r="H4771" s="33">
        <v>-93943.74</v>
      </c>
      <c r="I4771" s="31" t="s">
        <v>9762</v>
      </c>
      <c r="J4771" s="31" t="s">
        <v>9763</v>
      </c>
      <c r="K4771" s="33">
        <v>-93943.74</v>
      </c>
      <c r="L4771" s="31" t="s">
        <v>9764</v>
      </c>
      <c r="M4771">
        <f t="shared" si="202"/>
        <v>12</v>
      </c>
      <c r="N4771" t="str">
        <f t="shared" si="204"/>
        <v>PO63000752</v>
      </c>
      <c r="O4771" t="e">
        <f>VLOOKUP(N4771,'1_คตง_ภาพรวม'!L4771:M4821,2,FALSE)</f>
        <v>#N/A</v>
      </c>
    </row>
    <row r="4772" spans="1:15" hidden="1">
      <c r="A4772" s="31" t="s">
        <v>9849</v>
      </c>
      <c r="B4772" s="31" t="s">
        <v>16842</v>
      </c>
      <c r="C4772" s="31" t="s">
        <v>16843</v>
      </c>
      <c r="D4772" s="32">
        <v>44130</v>
      </c>
      <c r="E4772" s="31" t="s">
        <v>16844</v>
      </c>
      <c r="F4772" s="31" t="s">
        <v>9875</v>
      </c>
      <c r="G4772" s="33">
        <v>93943.74</v>
      </c>
      <c r="H4772" s="33">
        <v>93943.74</v>
      </c>
      <c r="I4772" s="31" t="s">
        <v>9762</v>
      </c>
      <c r="J4772" s="31" t="s">
        <v>9763</v>
      </c>
      <c r="K4772" s="33">
        <v>93943.74</v>
      </c>
      <c r="L4772" s="31" t="s">
        <v>9764</v>
      </c>
      <c r="M4772">
        <f t="shared" si="202"/>
        <v>12</v>
      </c>
      <c r="N4772" t="str">
        <f t="shared" si="204"/>
        <v>PO63000752</v>
      </c>
      <c r="O4772" t="e">
        <f>VLOOKUP(N4772,'1_คตง_ภาพรวม'!L4772:M4822,2,FALSE)</f>
        <v>#N/A</v>
      </c>
    </row>
    <row r="4773" spans="1:15" hidden="1">
      <c r="A4773" s="31" t="s">
        <v>9849</v>
      </c>
      <c r="B4773" s="31" t="s">
        <v>16845</v>
      </c>
      <c r="C4773" s="31" t="s">
        <v>16846</v>
      </c>
      <c r="D4773" s="32">
        <v>44130</v>
      </c>
      <c r="E4773" s="31" t="s">
        <v>16847</v>
      </c>
      <c r="F4773" s="31" t="s">
        <v>12612</v>
      </c>
      <c r="G4773" s="33">
        <v>-27177.55</v>
      </c>
      <c r="H4773" s="33">
        <v>-27177.55</v>
      </c>
      <c r="I4773" s="31" t="s">
        <v>9762</v>
      </c>
      <c r="J4773" s="31" t="s">
        <v>9763</v>
      </c>
      <c r="K4773" s="33">
        <v>-27177.55</v>
      </c>
      <c r="L4773" s="31" t="s">
        <v>9764</v>
      </c>
      <c r="M4773" t="e">
        <f t="shared" si="202"/>
        <v>#VALUE!</v>
      </c>
    </row>
    <row r="4774" spans="1:15" hidden="1">
      <c r="A4774" s="31" t="s">
        <v>9849</v>
      </c>
      <c r="B4774" s="31" t="s">
        <v>16845</v>
      </c>
      <c r="C4774" s="31" t="s">
        <v>16846</v>
      </c>
      <c r="D4774" s="32">
        <v>44130</v>
      </c>
      <c r="E4774" s="31" t="s">
        <v>16847</v>
      </c>
      <c r="F4774" s="31" t="s">
        <v>9875</v>
      </c>
      <c r="G4774" s="33">
        <v>27177.55</v>
      </c>
      <c r="H4774" s="33">
        <v>27177.55</v>
      </c>
      <c r="I4774" s="31" t="s">
        <v>9762</v>
      </c>
      <c r="J4774" s="31" t="s">
        <v>9763</v>
      </c>
      <c r="K4774" s="33">
        <v>27177.55</v>
      </c>
      <c r="L4774" s="31" t="s">
        <v>9764</v>
      </c>
      <c r="M4774" t="e">
        <f t="shared" si="202"/>
        <v>#VALUE!</v>
      </c>
    </row>
    <row r="4775" spans="1:15" hidden="1">
      <c r="A4775" s="31" t="s">
        <v>9757</v>
      </c>
      <c r="B4775" s="31" t="s">
        <v>16848</v>
      </c>
      <c r="C4775" s="31" t="s">
        <v>16849</v>
      </c>
      <c r="D4775" s="32">
        <v>44120</v>
      </c>
      <c r="E4775" s="31" t="s">
        <v>16850</v>
      </c>
      <c r="F4775" s="31" t="s">
        <v>12612</v>
      </c>
      <c r="G4775" s="33">
        <v>-5000</v>
      </c>
      <c r="H4775" s="33">
        <v>-5000</v>
      </c>
      <c r="I4775" s="31" t="s">
        <v>9762</v>
      </c>
      <c r="J4775" s="31" t="s">
        <v>9763</v>
      </c>
      <c r="K4775" s="33">
        <v>-5000</v>
      </c>
      <c r="L4775" s="31" t="s">
        <v>9764</v>
      </c>
      <c r="M4775" t="e">
        <f t="shared" si="202"/>
        <v>#VALUE!</v>
      </c>
    </row>
    <row r="4776" spans="1:15" hidden="1">
      <c r="A4776" s="31" t="s">
        <v>9757</v>
      </c>
      <c r="B4776" s="31" t="s">
        <v>16848</v>
      </c>
      <c r="C4776" s="31" t="s">
        <v>16849</v>
      </c>
      <c r="D4776" s="32">
        <v>44120</v>
      </c>
      <c r="E4776" s="31" t="s">
        <v>16850</v>
      </c>
      <c r="F4776" s="31" t="s">
        <v>9875</v>
      </c>
      <c r="G4776" s="33">
        <v>5000</v>
      </c>
      <c r="H4776" s="33">
        <v>5000</v>
      </c>
      <c r="I4776" s="31" t="s">
        <v>9762</v>
      </c>
      <c r="J4776" s="31" t="s">
        <v>9763</v>
      </c>
      <c r="K4776" s="33">
        <v>5000</v>
      </c>
      <c r="L4776" s="31" t="s">
        <v>9764</v>
      </c>
      <c r="M4776" t="e">
        <f t="shared" si="202"/>
        <v>#VALUE!</v>
      </c>
    </row>
    <row r="4777" spans="1:15" hidden="1">
      <c r="A4777" s="31" t="s">
        <v>9757</v>
      </c>
      <c r="B4777" s="31" t="s">
        <v>16851</v>
      </c>
      <c r="C4777" s="31" t="s">
        <v>16852</v>
      </c>
      <c r="D4777" s="32">
        <v>44120</v>
      </c>
      <c r="E4777" s="31" t="s">
        <v>16853</v>
      </c>
      <c r="F4777" s="31" t="s">
        <v>12612</v>
      </c>
      <c r="G4777" s="33">
        <v>-8024.3</v>
      </c>
      <c r="H4777" s="33">
        <v>-8024.3</v>
      </c>
      <c r="I4777" s="31" t="s">
        <v>9762</v>
      </c>
      <c r="J4777" s="31" t="s">
        <v>9763</v>
      </c>
      <c r="K4777" s="33">
        <v>-8024.3</v>
      </c>
      <c r="L4777" s="31" t="s">
        <v>9764</v>
      </c>
      <c r="M4777" t="e">
        <f t="shared" si="202"/>
        <v>#VALUE!</v>
      </c>
    </row>
    <row r="4778" spans="1:15" hidden="1">
      <c r="A4778" s="31" t="s">
        <v>9757</v>
      </c>
      <c r="B4778" s="31" t="s">
        <v>16851</v>
      </c>
      <c r="C4778" s="31" t="s">
        <v>16852</v>
      </c>
      <c r="D4778" s="32">
        <v>44120</v>
      </c>
      <c r="E4778" s="31" t="s">
        <v>16853</v>
      </c>
      <c r="F4778" s="31" t="s">
        <v>9875</v>
      </c>
      <c r="G4778" s="33">
        <v>8024.3</v>
      </c>
      <c r="H4778" s="33">
        <v>8024.3</v>
      </c>
      <c r="I4778" s="31" t="s">
        <v>9762</v>
      </c>
      <c r="J4778" s="31" t="s">
        <v>9763</v>
      </c>
      <c r="K4778" s="33">
        <v>8024.3</v>
      </c>
      <c r="L4778" s="31" t="s">
        <v>9764</v>
      </c>
      <c r="M4778" t="e">
        <f t="shared" si="202"/>
        <v>#VALUE!</v>
      </c>
    </row>
    <row r="4779" spans="1:15" hidden="1">
      <c r="A4779" s="31" t="s">
        <v>9849</v>
      </c>
      <c r="B4779" s="31" t="s">
        <v>16854</v>
      </c>
      <c r="C4779" s="31" t="s">
        <v>16855</v>
      </c>
      <c r="D4779" s="32">
        <v>44130</v>
      </c>
      <c r="E4779" s="31" t="s">
        <v>16856</v>
      </c>
      <c r="F4779" s="31" t="s">
        <v>12612</v>
      </c>
      <c r="G4779" s="33">
        <v>-41923.78</v>
      </c>
      <c r="H4779" s="33">
        <v>-41923.78</v>
      </c>
      <c r="I4779" s="31" t="s">
        <v>9762</v>
      </c>
      <c r="J4779" s="31" t="s">
        <v>9763</v>
      </c>
      <c r="K4779" s="33">
        <v>-41923.78</v>
      </c>
      <c r="L4779" s="31" t="s">
        <v>9764</v>
      </c>
      <c r="M4779" t="e">
        <f t="shared" si="202"/>
        <v>#VALUE!</v>
      </c>
    </row>
    <row r="4780" spans="1:15" hidden="1">
      <c r="A4780" s="31" t="s">
        <v>9849</v>
      </c>
      <c r="B4780" s="31" t="s">
        <v>16854</v>
      </c>
      <c r="C4780" s="31" t="s">
        <v>16855</v>
      </c>
      <c r="D4780" s="32">
        <v>44130</v>
      </c>
      <c r="E4780" s="31" t="s">
        <v>16856</v>
      </c>
      <c r="F4780" s="31" t="s">
        <v>9875</v>
      </c>
      <c r="G4780" s="33">
        <v>41923.78</v>
      </c>
      <c r="H4780" s="33">
        <v>41923.78</v>
      </c>
      <c r="I4780" s="31" t="s">
        <v>9762</v>
      </c>
      <c r="J4780" s="31" t="s">
        <v>9763</v>
      </c>
      <c r="K4780" s="33">
        <v>41923.78</v>
      </c>
      <c r="L4780" s="31" t="s">
        <v>9764</v>
      </c>
      <c r="M4780" t="e">
        <f t="shared" si="202"/>
        <v>#VALUE!</v>
      </c>
    </row>
    <row r="4781" spans="1:15" hidden="1">
      <c r="A4781" s="31" t="s">
        <v>9757</v>
      </c>
      <c r="B4781" s="31" t="s">
        <v>16857</v>
      </c>
      <c r="C4781" s="31" t="s">
        <v>16858</v>
      </c>
      <c r="D4781" s="32">
        <v>44120</v>
      </c>
      <c r="E4781" s="31" t="s">
        <v>16859</v>
      </c>
      <c r="F4781" s="31" t="s">
        <v>12612</v>
      </c>
      <c r="G4781" s="33">
        <v>-549416.81999999995</v>
      </c>
      <c r="H4781" s="33">
        <v>-549416.81999999995</v>
      </c>
      <c r="I4781" s="31" t="s">
        <v>9762</v>
      </c>
      <c r="J4781" s="31" t="s">
        <v>9763</v>
      </c>
      <c r="K4781" s="33">
        <v>-549416.81999999995</v>
      </c>
      <c r="L4781" s="31" t="s">
        <v>9764</v>
      </c>
      <c r="M4781" t="e">
        <f t="shared" si="202"/>
        <v>#VALUE!</v>
      </c>
    </row>
    <row r="4782" spans="1:15" hidden="1">
      <c r="A4782" s="31" t="s">
        <v>9757</v>
      </c>
      <c r="B4782" s="31" t="s">
        <v>16857</v>
      </c>
      <c r="C4782" s="31" t="s">
        <v>16858</v>
      </c>
      <c r="D4782" s="32">
        <v>44120</v>
      </c>
      <c r="E4782" s="31" t="s">
        <v>16859</v>
      </c>
      <c r="F4782" s="31" t="s">
        <v>9875</v>
      </c>
      <c r="G4782" s="33">
        <v>549416.81999999995</v>
      </c>
      <c r="H4782" s="33">
        <v>549416.81999999995</v>
      </c>
      <c r="I4782" s="31" t="s">
        <v>9762</v>
      </c>
      <c r="J4782" s="31" t="s">
        <v>9763</v>
      </c>
      <c r="K4782" s="33">
        <v>549416.81999999995</v>
      </c>
      <c r="L4782" s="31" t="s">
        <v>9764</v>
      </c>
      <c r="M4782" t="e">
        <f t="shared" si="202"/>
        <v>#VALUE!</v>
      </c>
    </row>
    <row r="4783" spans="1:15" hidden="1">
      <c r="A4783" s="31" t="s">
        <v>9849</v>
      </c>
      <c r="B4783" s="31" t="s">
        <v>16860</v>
      </c>
      <c r="C4783" s="31" t="s">
        <v>16861</v>
      </c>
      <c r="D4783" s="32">
        <v>44130</v>
      </c>
      <c r="E4783" s="31" t="s">
        <v>16862</v>
      </c>
      <c r="F4783" s="31" t="s">
        <v>12612</v>
      </c>
      <c r="G4783" s="33">
        <v>-39221.589999999997</v>
      </c>
      <c r="H4783" s="33">
        <v>-39221.589999999997</v>
      </c>
      <c r="I4783" s="31" t="s">
        <v>9762</v>
      </c>
      <c r="J4783" s="31" t="s">
        <v>9763</v>
      </c>
      <c r="K4783" s="33">
        <v>-39221.589999999997</v>
      </c>
      <c r="L4783" s="31" t="s">
        <v>9764</v>
      </c>
      <c r="M4783" t="e">
        <f t="shared" si="202"/>
        <v>#VALUE!</v>
      </c>
    </row>
    <row r="4784" spans="1:15" hidden="1">
      <c r="A4784" s="31" t="s">
        <v>9849</v>
      </c>
      <c r="B4784" s="31" t="s">
        <v>16860</v>
      </c>
      <c r="C4784" s="31" t="s">
        <v>16861</v>
      </c>
      <c r="D4784" s="32">
        <v>44130</v>
      </c>
      <c r="E4784" s="31" t="s">
        <v>16862</v>
      </c>
      <c r="F4784" s="31" t="s">
        <v>9875</v>
      </c>
      <c r="G4784" s="33">
        <v>39221.589999999997</v>
      </c>
      <c r="H4784" s="33">
        <v>39221.589999999997</v>
      </c>
      <c r="I4784" s="31" t="s">
        <v>9762</v>
      </c>
      <c r="J4784" s="31" t="s">
        <v>9763</v>
      </c>
      <c r="K4784" s="33">
        <v>39221.589999999997</v>
      </c>
      <c r="L4784" s="31" t="s">
        <v>9764</v>
      </c>
      <c r="M4784" t="e">
        <f t="shared" si="202"/>
        <v>#VALUE!</v>
      </c>
    </row>
    <row r="4785" spans="1:15" hidden="1">
      <c r="A4785" s="31" t="s">
        <v>9849</v>
      </c>
      <c r="B4785" s="31" t="s">
        <v>16863</v>
      </c>
      <c r="C4785" s="31" t="s">
        <v>16864</v>
      </c>
      <c r="D4785" s="32">
        <v>44130</v>
      </c>
      <c r="E4785" s="31" t="s">
        <v>16865</v>
      </c>
      <c r="F4785" s="31" t="s">
        <v>12612</v>
      </c>
      <c r="G4785" s="33">
        <v>-159000</v>
      </c>
      <c r="H4785" s="33">
        <v>-159000</v>
      </c>
      <c r="I4785" s="31" t="s">
        <v>9762</v>
      </c>
      <c r="J4785" s="31" t="s">
        <v>9763</v>
      </c>
      <c r="K4785" s="33">
        <v>-159000</v>
      </c>
      <c r="L4785" s="31" t="s">
        <v>9764</v>
      </c>
      <c r="M4785">
        <f t="shared" si="202"/>
        <v>12</v>
      </c>
      <c r="N4785" t="str">
        <f t="shared" ref="N4785:N4789" si="205">MID(E4785,M4785,10)</f>
        <v>PO63000542</v>
      </c>
      <c r="O4785" t="e">
        <f>VLOOKUP(N4785,'1_คตง_ภาพรวม'!L4785:M4835,2,FALSE)</f>
        <v>#N/A</v>
      </c>
    </row>
    <row r="4786" spans="1:15" hidden="1">
      <c r="A4786" s="31" t="s">
        <v>9849</v>
      </c>
      <c r="B4786" s="31" t="s">
        <v>16863</v>
      </c>
      <c r="C4786" s="31" t="s">
        <v>16864</v>
      </c>
      <c r="D4786" s="32">
        <v>44130</v>
      </c>
      <c r="E4786" s="31" t="s">
        <v>16865</v>
      </c>
      <c r="F4786" s="31" t="s">
        <v>9875</v>
      </c>
      <c r="G4786" s="33">
        <v>159000</v>
      </c>
      <c r="H4786" s="33">
        <v>159000</v>
      </c>
      <c r="I4786" s="31" t="s">
        <v>9762</v>
      </c>
      <c r="J4786" s="31" t="s">
        <v>9763</v>
      </c>
      <c r="K4786" s="33">
        <v>159000</v>
      </c>
      <c r="L4786" s="31" t="s">
        <v>9764</v>
      </c>
      <c r="M4786">
        <f t="shared" si="202"/>
        <v>12</v>
      </c>
      <c r="N4786" t="str">
        <f t="shared" si="205"/>
        <v>PO63000542</v>
      </c>
      <c r="O4786" t="e">
        <f>VLOOKUP(N4786,'1_คตง_ภาพรวม'!L4786:M4836,2,FALSE)</f>
        <v>#N/A</v>
      </c>
    </row>
    <row r="4787" spans="1:15" hidden="1">
      <c r="A4787" s="31" t="s">
        <v>9849</v>
      </c>
      <c r="B4787" s="31" t="s">
        <v>16866</v>
      </c>
      <c r="C4787" s="31" t="s">
        <v>16867</v>
      </c>
      <c r="D4787" s="32">
        <v>44130</v>
      </c>
      <c r="E4787" s="31" t="s">
        <v>16868</v>
      </c>
      <c r="F4787" s="31" t="s">
        <v>12612</v>
      </c>
      <c r="G4787" s="33">
        <v>-64029.3</v>
      </c>
      <c r="H4787" s="33">
        <v>-64029.3</v>
      </c>
      <c r="I4787" s="31" t="s">
        <v>9762</v>
      </c>
      <c r="J4787" s="31" t="s">
        <v>9763</v>
      </c>
      <c r="K4787" s="33">
        <v>-64029.3</v>
      </c>
      <c r="L4787" s="31" t="s">
        <v>9764</v>
      </c>
      <c r="M4787">
        <f t="shared" si="202"/>
        <v>12</v>
      </c>
      <c r="N4787" t="str">
        <f t="shared" si="205"/>
        <v>PO63000725</v>
      </c>
      <c r="O4787" t="e">
        <f>VLOOKUP(N4787,'1_คตง_ภาพรวม'!L4787:M4837,2,FALSE)</f>
        <v>#N/A</v>
      </c>
    </row>
    <row r="4788" spans="1:15" hidden="1">
      <c r="A4788" s="31" t="s">
        <v>9849</v>
      </c>
      <c r="B4788" s="31" t="s">
        <v>16866</v>
      </c>
      <c r="C4788" s="31" t="s">
        <v>16867</v>
      </c>
      <c r="D4788" s="32">
        <v>44130</v>
      </c>
      <c r="E4788" s="31" t="s">
        <v>16868</v>
      </c>
      <c r="F4788" s="31" t="s">
        <v>10090</v>
      </c>
      <c r="G4788" s="33">
        <v>-604.04999999999995</v>
      </c>
      <c r="H4788" s="33">
        <v>-604.04999999999995</v>
      </c>
      <c r="I4788" s="31" t="s">
        <v>9762</v>
      </c>
      <c r="J4788" s="31" t="s">
        <v>9763</v>
      </c>
      <c r="K4788" s="33">
        <v>-604.04999999999995</v>
      </c>
      <c r="L4788" s="31" t="s">
        <v>9764</v>
      </c>
      <c r="M4788">
        <f t="shared" si="202"/>
        <v>12</v>
      </c>
      <c r="N4788" t="str">
        <f t="shared" si="205"/>
        <v>PO63000725</v>
      </c>
      <c r="O4788" t="e">
        <f>VLOOKUP(N4788,'1_คตง_ภาพรวม'!L4788:M4838,2,FALSE)</f>
        <v>#N/A</v>
      </c>
    </row>
    <row r="4789" spans="1:15" hidden="1">
      <c r="A4789" s="31" t="s">
        <v>9849</v>
      </c>
      <c r="B4789" s="31" t="s">
        <v>16866</v>
      </c>
      <c r="C4789" s="31" t="s">
        <v>16867</v>
      </c>
      <c r="D4789" s="32">
        <v>44130</v>
      </c>
      <c r="E4789" s="31" t="s">
        <v>16868</v>
      </c>
      <c r="F4789" s="31" t="s">
        <v>9875</v>
      </c>
      <c r="G4789" s="33">
        <v>64633.35</v>
      </c>
      <c r="H4789" s="33">
        <v>64633.35</v>
      </c>
      <c r="I4789" s="31" t="s">
        <v>9762</v>
      </c>
      <c r="J4789" s="31" t="s">
        <v>9763</v>
      </c>
      <c r="K4789" s="33">
        <v>64633.35</v>
      </c>
      <c r="L4789" s="31" t="s">
        <v>9764</v>
      </c>
      <c r="M4789">
        <f t="shared" si="202"/>
        <v>12</v>
      </c>
      <c r="N4789" t="str">
        <f t="shared" si="205"/>
        <v>PO63000725</v>
      </c>
      <c r="O4789" t="e">
        <f>VLOOKUP(N4789,'1_คตง_ภาพรวม'!L4789:M4839,2,FALSE)</f>
        <v>#N/A</v>
      </c>
    </row>
    <row r="4790" spans="1:15" hidden="1">
      <c r="A4790" s="31" t="s">
        <v>9757</v>
      </c>
      <c r="B4790" s="31" t="s">
        <v>16869</v>
      </c>
      <c r="C4790" s="31" t="s">
        <v>16870</v>
      </c>
      <c r="D4790" s="32">
        <v>44120</v>
      </c>
      <c r="E4790" s="31" t="s">
        <v>16871</v>
      </c>
      <c r="F4790" s="31" t="s">
        <v>12612</v>
      </c>
      <c r="G4790" s="33">
        <v>-39600</v>
      </c>
      <c r="H4790" s="33">
        <v>-39600</v>
      </c>
      <c r="I4790" s="31" t="s">
        <v>9762</v>
      </c>
      <c r="J4790" s="31" t="s">
        <v>9763</v>
      </c>
      <c r="K4790" s="33">
        <v>-39600</v>
      </c>
      <c r="L4790" s="31" t="s">
        <v>9764</v>
      </c>
      <c r="M4790" t="e">
        <f t="shared" si="202"/>
        <v>#VALUE!</v>
      </c>
    </row>
    <row r="4791" spans="1:15" hidden="1">
      <c r="A4791" s="31" t="s">
        <v>9757</v>
      </c>
      <c r="B4791" s="31" t="s">
        <v>16869</v>
      </c>
      <c r="C4791" s="31" t="s">
        <v>16870</v>
      </c>
      <c r="D4791" s="32">
        <v>44120</v>
      </c>
      <c r="E4791" s="31" t="s">
        <v>16871</v>
      </c>
      <c r="F4791" s="31" t="s">
        <v>9867</v>
      </c>
      <c r="G4791" s="33">
        <v>39600</v>
      </c>
      <c r="H4791" s="33">
        <v>39600</v>
      </c>
      <c r="I4791" s="31" t="s">
        <v>9762</v>
      </c>
      <c r="J4791" s="31" t="s">
        <v>9763</v>
      </c>
      <c r="K4791" s="33">
        <v>39600</v>
      </c>
      <c r="L4791" s="31" t="s">
        <v>9764</v>
      </c>
      <c r="M4791" t="e">
        <f t="shared" si="202"/>
        <v>#VALUE!</v>
      </c>
    </row>
    <row r="4792" spans="1:15" hidden="1">
      <c r="A4792" s="31" t="s">
        <v>9849</v>
      </c>
      <c r="B4792" s="31" t="s">
        <v>16872</v>
      </c>
      <c r="C4792" s="31" t="s">
        <v>16873</v>
      </c>
      <c r="D4792" s="32">
        <v>44130</v>
      </c>
      <c r="E4792" s="31" t="s">
        <v>16874</v>
      </c>
      <c r="F4792" s="31" t="s">
        <v>12612</v>
      </c>
      <c r="G4792" s="33">
        <v>-44520</v>
      </c>
      <c r="H4792" s="33">
        <v>-44520</v>
      </c>
      <c r="I4792" s="31" t="s">
        <v>9762</v>
      </c>
      <c r="J4792" s="31" t="s">
        <v>9763</v>
      </c>
      <c r="K4792" s="33">
        <v>-44520</v>
      </c>
      <c r="L4792" s="31" t="s">
        <v>9764</v>
      </c>
      <c r="M4792">
        <f t="shared" si="202"/>
        <v>12</v>
      </c>
      <c r="N4792" t="str">
        <f t="shared" ref="N4792:N4794" si="206">MID(E4792,M4792,10)</f>
        <v>PO63000757</v>
      </c>
      <c r="O4792" t="e">
        <f>VLOOKUP(N4792,'1_คตง_ภาพรวม'!L4792:M4842,2,FALSE)</f>
        <v>#N/A</v>
      </c>
    </row>
    <row r="4793" spans="1:15" hidden="1">
      <c r="A4793" s="31" t="s">
        <v>9849</v>
      </c>
      <c r="B4793" s="31" t="s">
        <v>16872</v>
      </c>
      <c r="C4793" s="31" t="s">
        <v>16873</v>
      </c>
      <c r="D4793" s="32">
        <v>44130</v>
      </c>
      <c r="E4793" s="31" t="s">
        <v>16874</v>
      </c>
      <c r="F4793" s="31" t="s">
        <v>10090</v>
      </c>
      <c r="G4793" s="33">
        <v>-420</v>
      </c>
      <c r="H4793" s="33">
        <v>-420</v>
      </c>
      <c r="I4793" s="31" t="s">
        <v>9762</v>
      </c>
      <c r="J4793" s="31" t="s">
        <v>9763</v>
      </c>
      <c r="K4793" s="33">
        <v>-420</v>
      </c>
      <c r="L4793" s="31" t="s">
        <v>9764</v>
      </c>
      <c r="M4793">
        <f t="shared" si="202"/>
        <v>12</v>
      </c>
      <c r="N4793" t="str">
        <f t="shared" si="206"/>
        <v>PO63000757</v>
      </c>
      <c r="O4793" t="e">
        <f>VLOOKUP(N4793,'1_คตง_ภาพรวม'!L4793:M4843,2,FALSE)</f>
        <v>#N/A</v>
      </c>
    </row>
    <row r="4794" spans="1:15" hidden="1">
      <c r="A4794" s="31" t="s">
        <v>9849</v>
      </c>
      <c r="B4794" s="31" t="s">
        <v>16872</v>
      </c>
      <c r="C4794" s="31" t="s">
        <v>16873</v>
      </c>
      <c r="D4794" s="32">
        <v>44130</v>
      </c>
      <c r="E4794" s="31" t="s">
        <v>16874</v>
      </c>
      <c r="F4794" s="31" t="s">
        <v>9875</v>
      </c>
      <c r="G4794" s="33">
        <v>44940</v>
      </c>
      <c r="H4794" s="33">
        <v>44940</v>
      </c>
      <c r="I4794" s="31" t="s">
        <v>9762</v>
      </c>
      <c r="J4794" s="31" t="s">
        <v>9763</v>
      </c>
      <c r="K4794" s="33">
        <v>44940</v>
      </c>
      <c r="L4794" s="31" t="s">
        <v>9764</v>
      </c>
      <c r="M4794">
        <f t="shared" si="202"/>
        <v>12</v>
      </c>
      <c r="N4794" t="str">
        <f t="shared" si="206"/>
        <v>PO63000757</v>
      </c>
      <c r="O4794" t="e">
        <f>VLOOKUP(N4794,'1_คตง_ภาพรวม'!L4794:M4844,2,FALSE)</f>
        <v>#N/A</v>
      </c>
    </row>
    <row r="4795" spans="1:15" hidden="1">
      <c r="A4795" s="31" t="s">
        <v>9849</v>
      </c>
      <c r="B4795" s="31" t="s">
        <v>16875</v>
      </c>
      <c r="C4795" s="31" t="s">
        <v>16876</v>
      </c>
      <c r="D4795" s="32">
        <v>44130</v>
      </c>
      <c r="E4795" s="31" t="s">
        <v>16877</v>
      </c>
      <c r="F4795" s="31" t="s">
        <v>12612</v>
      </c>
      <c r="G4795" s="33">
        <v>-43460</v>
      </c>
      <c r="H4795" s="33">
        <v>-43460</v>
      </c>
      <c r="I4795" s="31" t="s">
        <v>9762</v>
      </c>
      <c r="J4795" s="31" t="s">
        <v>9763</v>
      </c>
      <c r="K4795" s="33">
        <v>-43460</v>
      </c>
      <c r="L4795" s="31" t="s">
        <v>9764</v>
      </c>
      <c r="M4795" t="e">
        <f t="shared" si="202"/>
        <v>#VALUE!</v>
      </c>
    </row>
    <row r="4796" spans="1:15" hidden="1">
      <c r="A4796" s="31" t="s">
        <v>9849</v>
      </c>
      <c r="B4796" s="31" t="s">
        <v>16875</v>
      </c>
      <c r="C4796" s="31" t="s">
        <v>16876</v>
      </c>
      <c r="D4796" s="32">
        <v>44130</v>
      </c>
      <c r="E4796" s="31" t="s">
        <v>16877</v>
      </c>
      <c r="F4796" s="31" t="s">
        <v>9875</v>
      </c>
      <c r="G4796" s="33">
        <v>43460</v>
      </c>
      <c r="H4796" s="33">
        <v>43460</v>
      </c>
      <c r="I4796" s="31" t="s">
        <v>9762</v>
      </c>
      <c r="J4796" s="31" t="s">
        <v>9763</v>
      </c>
      <c r="K4796" s="33">
        <v>43460</v>
      </c>
      <c r="L4796" s="31" t="s">
        <v>9764</v>
      </c>
      <c r="M4796" t="e">
        <f t="shared" si="202"/>
        <v>#VALUE!</v>
      </c>
    </row>
    <row r="4797" spans="1:15" hidden="1">
      <c r="A4797" s="31" t="s">
        <v>9757</v>
      </c>
      <c r="B4797" s="31" t="s">
        <v>16878</v>
      </c>
      <c r="C4797" s="31" t="s">
        <v>16879</v>
      </c>
      <c r="D4797" s="32">
        <v>44120</v>
      </c>
      <c r="E4797" s="31" t="s">
        <v>16880</v>
      </c>
      <c r="F4797" s="31" t="s">
        <v>12612</v>
      </c>
      <c r="G4797" s="33">
        <v>-41700</v>
      </c>
      <c r="H4797" s="33">
        <v>-41700</v>
      </c>
      <c r="I4797" s="31" t="s">
        <v>9762</v>
      </c>
      <c r="J4797" s="31" t="s">
        <v>9763</v>
      </c>
      <c r="K4797" s="33">
        <v>-41700</v>
      </c>
      <c r="L4797" s="31" t="s">
        <v>9764</v>
      </c>
      <c r="M4797" t="e">
        <f t="shared" si="202"/>
        <v>#VALUE!</v>
      </c>
    </row>
    <row r="4798" spans="1:15" hidden="1">
      <c r="A4798" s="31" t="s">
        <v>9757</v>
      </c>
      <c r="B4798" s="31" t="s">
        <v>16878</v>
      </c>
      <c r="C4798" s="31" t="s">
        <v>16879</v>
      </c>
      <c r="D4798" s="32">
        <v>44120</v>
      </c>
      <c r="E4798" s="31" t="s">
        <v>16880</v>
      </c>
      <c r="F4798" s="31" t="s">
        <v>10090</v>
      </c>
      <c r="G4798" s="33">
        <v>-300</v>
      </c>
      <c r="H4798" s="33">
        <v>-300</v>
      </c>
      <c r="I4798" s="31" t="s">
        <v>9762</v>
      </c>
      <c r="J4798" s="31" t="s">
        <v>9763</v>
      </c>
      <c r="K4798" s="33">
        <v>-300</v>
      </c>
      <c r="L4798" s="31" t="s">
        <v>9764</v>
      </c>
      <c r="M4798" t="e">
        <f t="shared" si="202"/>
        <v>#VALUE!</v>
      </c>
    </row>
    <row r="4799" spans="1:15" hidden="1">
      <c r="A4799" s="31" t="s">
        <v>9757</v>
      </c>
      <c r="B4799" s="31" t="s">
        <v>16878</v>
      </c>
      <c r="C4799" s="31" t="s">
        <v>16879</v>
      </c>
      <c r="D4799" s="32">
        <v>44120</v>
      </c>
      <c r="E4799" s="31" t="s">
        <v>16880</v>
      </c>
      <c r="F4799" s="31" t="s">
        <v>9867</v>
      </c>
      <c r="G4799" s="33">
        <v>42000</v>
      </c>
      <c r="H4799" s="33">
        <v>42000</v>
      </c>
      <c r="I4799" s="31" t="s">
        <v>9762</v>
      </c>
      <c r="J4799" s="31" t="s">
        <v>9763</v>
      </c>
      <c r="K4799" s="33">
        <v>42000</v>
      </c>
      <c r="L4799" s="31" t="s">
        <v>9764</v>
      </c>
      <c r="M4799" t="e">
        <f t="shared" si="202"/>
        <v>#VALUE!</v>
      </c>
    </row>
    <row r="4800" spans="1:15" hidden="1">
      <c r="A4800" s="31" t="s">
        <v>9849</v>
      </c>
      <c r="B4800" s="31" t="s">
        <v>16881</v>
      </c>
      <c r="C4800" s="31" t="s">
        <v>16882</v>
      </c>
      <c r="D4800" s="32">
        <v>44130</v>
      </c>
      <c r="E4800" s="31" t="s">
        <v>16883</v>
      </c>
      <c r="F4800" s="31" t="s">
        <v>12612</v>
      </c>
      <c r="G4800" s="33">
        <v>-30690</v>
      </c>
      <c r="H4800" s="33">
        <v>-30690</v>
      </c>
      <c r="I4800" s="31" t="s">
        <v>9762</v>
      </c>
      <c r="J4800" s="31" t="s">
        <v>9763</v>
      </c>
      <c r="K4800" s="33">
        <v>-30690</v>
      </c>
      <c r="L4800" s="31" t="s">
        <v>9764</v>
      </c>
      <c r="M4800">
        <f t="shared" si="202"/>
        <v>12</v>
      </c>
      <c r="N4800" t="str">
        <f t="shared" ref="N4800:N4851" si="207">MID(E4800,M4800,10)</f>
        <v>PO63000597</v>
      </c>
      <c r="O4800" t="e">
        <f>VLOOKUP(N4800,'1_คตง_ภาพรวม'!L4800:M4850,2,FALSE)</f>
        <v>#N/A</v>
      </c>
    </row>
    <row r="4801" spans="1:15" hidden="1">
      <c r="A4801" s="31" t="s">
        <v>9849</v>
      </c>
      <c r="B4801" s="31" t="s">
        <v>16881</v>
      </c>
      <c r="C4801" s="31" t="s">
        <v>16882</v>
      </c>
      <c r="D4801" s="32">
        <v>44130</v>
      </c>
      <c r="E4801" s="31" t="s">
        <v>16883</v>
      </c>
      <c r="F4801" s="31" t="s">
        <v>9875</v>
      </c>
      <c r="G4801" s="33">
        <v>30690</v>
      </c>
      <c r="H4801" s="33">
        <v>30690</v>
      </c>
      <c r="I4801" s="31" t="s">
        <v>9762</v>
      </c>
      <c r="J4801" s="31" t="s">
        <v>9763</v>
      </c>
      <c r="K4801" s="33">
        <v>30690</v>
      </c>
      <c r="L4801" s="31" t="s">
        <v>9764</v>
      </c>
      <c r="M4801">
        <f t="shared" si="202"/>
        <v>12</v>
      </c>
      <c r="N4801" t="str">
        <f t="shared" si="207"/>
        <v>PO63000597</v>
      </c>
      <c r="O4801" t="e">
        <f>VLOOKUP(N4801,'1_คตง_ภาพรวม'!L4801:M4851,2,FALSE)</f>
        <v>#N/A</v>
      </c>
    </row>
    <row r="4802" spans="1:15" hidden="1">
      <c r="A4802" s="31" t="s">
        <v>9849</v>
      </c>
      <c r="B4802" s="31" t="s">
        <v>16884</v>
      </c>
      <c r="C4802" s="31" t="s">
        <v>16885</v>
      </c>
      <c r="D4802" s="32">
        <v>44130</v>
      </c>
      <c r="E4802" s="31" t="s">
        <v>16886</v>
      </c>
      <c r="F4802" s="31" t="s">
        <v>12612</v>
      </c>
      <c r="G4802" s="33">
        <v>-29700</v>
      </c>
      <c r="H4802" s="33">
        <v>-29700</v>
      </c>
      <c r="I4802" s="31" t="s">
        <v>9762</v>
      </c>
      <c r="J4802" s="31" t="s">
        <v>9763</v>
      </c>
      <c r="K4802" s="33">
        <v>-29700</v>
      </c>
      <c r="L4802" s="31" t="s">
        <v>9764</v>
      </c>
      <c r="M4802">
        <f t="shared" si="202"/>
        <v>12</v>
      </c>
      <c r="N4802" t="str">
        <f t="shared" si="207"/>
        <v>PO63000501</v>
      </c>
      <c r="O4802" t="e">
        <f>VLOOKUP(N4802,'1_คตง_ภาพรวม'!L4802:M4852,2,FALSE)</f>
        <v>#N/A</v>
      </c>
    </row>
    <row r="4803" spans="1:15" hidden="1">
      <c r="A4803" s="31" t="s">
        <v>9849</v>
      </c>
      <c r="B4803" s="31" t="s">
        <v>16884</v>
      </c>
      <c r="C4803" s="31" t="s">
        <v>16885</v>
      </c>
      <c r="D4803" s="32">
        <v>44130</v>
      </c>
      <c r="E4803" s="31" t="s">
        <v>16886</v>
      </c>
      <c r="F4803" s="31" t="s">
        <v>9875</v>
      </c>
      <c r="G4803" s="33">
        <v>29700</v>
      </c>
      <c r="H4803" s="33">
        <v>29700</v>
      </c>
      <c r="I4803" s="31" t="s">
        <v>9762</v>
      </c>
      <c r="J4803" s="31" t="s">
        <v>9763</v>
      </c>
      <c r="K4803" s="33">
        <v>29700</v>
      </c>
      <c r="L4803" s="31" t="s">
        <v>9764</v>
      </c>
      <c r="M4803">
        <f t="shared" ref="M4803:M4866" si="208">FIND("PO",E4803)</f>
        <v>12</v>
      </c>
      <c r="N4803" t="str">
        <f t="shared" si="207"/>
        <v>PO63000501</v>
      </c>
      <c r="O4803" t="e">
        <f>VLOOKUP(N4803,'1_คตง_ภาพรวม'!L4803:M4853,2,FALSE)</f>
        <v>#N/A</v>
      </c>
    </row>
    <row r="4804" spans="1:15" hidden="1">
      <c r="A4804" s="31" t="s">
        <v>9849</v>
      </c>
      <c r="B4804" s="31" t="s">
        <v>16887</v>
      </c>
      <c r="C4804" s="31" t="s">
        <v>16888</v>
      </c>
      <c r="D4804" s="32">
        <v>44130</v>
      </c>
      <c r="E4804" s="31" t="s">
        <v>16889</v>
      </c>
      <c r="F4804" s="31" t="s">
        <v>12612</v>
      </c>
      <c r="G4804" s="33">
        <v>-89158.88</v>
      </c>
      <c r="H4804" s="33">
        <v>-89158.88</v>
      </c>
      <c r="I4804" s="31" t="s">
        <v>9762</v>
      </c>
      <c r="J4804" s="31" t="s">
        <v>9763</v>
      </c>
      <c r="K4804" s="33">
        <v>-89158.88</v>
      </c>
      <c r="L4804" s="31" t="s">
        <v>9764</v>
      </c>
      <c r="M4804">
        <f t="shared" si="208"/>
        <v>12</v>
      </c>
      <c r="N4804" t="str">
        <f t="shared" si="207"/>
        <v>PO63000599</v>
      </c>
      <c r="O4804" t="e">
        <f>VLOOKUP(N4804,'1_คตง_ภาพรวม'!L4804:M4854,2,FALSE)</f>
        <v>#N/A</v>
      </c>
    </row>
    <row r="4805" spans="1:15" hidden="1">
      <c r="A4805" s="31" t="s">
        <v>9849</v>
      </c>
      <c r="B4805" s="31" t="s">
        <v>16887</v>
      </c>
      <c r="C4805" s="31" t="s">
        <v>16888</v>
      </c>
      <c r="D4805" s="32">
        <v>44130</v>
      </c>
      <c r="E4805" s="31" t="s">
        <v>16889</v>
      </c>
      <c r="F4805" s="31" t="s">
        <v>9875</v>
      </c>
      <c r="G4805" s="33">
        <v>89158.88</v>
      </c>
      <c r="H4805" s="33">
        <v>89158.88</v>
      </c>
      <c r="I4805" s="31" t="s">
        <v>9762</v>
      </c>
      <c r="J4805" s="31" t="s">
        <v>9763</v>
      </c>
      <c r="K4805" s="33">
        <v>89158.88</v>
      </c>
      <c r="L4805" s="31" t="s">
        <v>9764</v>
      </c>
      <c r="M4805">
        <f t="shared" si="208"/>
        <v>12</v>
      </c>
      <c r="N4805" t="str">
        <f t="shared" si="207"/>
        <v>PO63000599</v>
      </c>
      <c r="O4805" t="e">
        <f>VLOOKUP(N4805,'1_คตง_ภาพรวม'!L4805:M4855,2,FALSE)</f>
        <v>#N/A</v>
      </c>
    </row>
    <row r="4806" spans="1:15" hidden="1">
      <c r="A4806" s="31" t="s">
        <v>9849</v>
      </c>
      <c r="B4806" s="31" t="s">
        <v>16890</v>
      </c>
      <c r="C4806" s="31" t="s">
        <v>16891</v>
      </c>
      <c r="D4806" s="32">
        <v>44130</v>
      </c>
      <c r="E4806" s="31" t="s">
        <v>16892</v>
      </c>
      <c r="F4806" s="31" t="s">
        <v>12612</v>
      </c>
      <c r="G4806" s="33">
        <v>-295066.36</v>
      </c>
      <c r="H4806" s="33">
        <v>-295066.36</v>
      </c>
      <c r="I4806" s="31" t="s">
        <v>9762</v>
      </c>
      <c r="J4806" s="31" t="s">
        <v>9763</v>
      </c>
      <c r="K4806" s="33">
        <v>-295066.36</v>
      </c>
      <c r="L4806" s="31" t="s">
        <v>9764</v>
      </c>
      <c r="M4806">
        <f t="shared" si="208"/>
        <v>12</v>
      </c>
      <c r="N4806" t="str">
        <f t="shared" si="207"/>
        <v>PO63000648</v>
      </c>
      <c r="O4806" t="e">
        <f>VLOOKUP(N4806,'1_คตง_ภาพรวม'!L4806:M4856,2,FALSE)</f>
        <v>#N/A</v>
      </c>
    </row>
    <row r="4807" spans="1:15" hidden="1">
      <c r="A4807" s="31" t="s">
        <v>9849</v>
      </c>
      <c r="B4807" s="31" t="s">
        <v>16890</v>
      </c>
      <c r="C4807" s="31" t="s">
        <v>16891</v>
      </c>
      <c r="D4807" s="32">
        <v>44130</v>
      </c>
      <c r="E4807" s="31" t="s">
        <v>16892</v>
      </c>
      <c r="F4807" s="31" t="s">
        <v>9875</v>
      </c>
      <c r="G4807" s="33">
        <v>295066.36</v>
      </c>
      <c r="H4807" s="33">
        <v>295066.36</v>
      </c>
      <c r="I4807" s="31" t="s">
        <v>9762</v>
      </c>
      <c r="J4807" s="31" t="s">
        <v>9763</v>
      </c>
      <c r="K4807" s="33">
        <v>295066.36</v>
      </c>
      <c r="L4807" s="31" t="s">
        <v>9764</v>
      </c>
      <c r="M4807">
        <f t="shared" si="208"/>
        <v>12</v>
      </c>
      <c r="N4807" t="str">
        <f t="shared" si="207"/>
        <v>PO63000648</v>
      </c>
      <c r="O4807" t="e">
        <f>VLOOKUP(N4807,'1_คตง_ภาพรวม'!L4807:M4857,2,FALSE)</f>
        <v>#N/A</v>
      </c>
    </row>
    <row r="4808" spans="1:15" hidden="1">
      <c r="A4808" s="31" t="s">
        <v>9849</v>
      </c>
      <c r="B4808" s="31" t="s">
        <v>16893</v>
      </c>
      <c r="C4808" s="31" t="s">
        <v>16894</v>
      </c>
      <c r="D4808" s="32">
        <v>44130</v>
      </c>
      <c r="E4808" s="31" t="s">
        <v>16895</v>
      </c>
      <c r="F4808" s="31" t="s">
        <v>12612</v>
      </c>
      <c r="G4808" s="33">
        <v>-295066.36</v>
      </c>
      <c r="H4808" s="33">
        <v>-295066.36</v>
      </c>
      <c r="I4808" s="31" t="s">
        <v>9762</v>
      </c>
      <c r="J4808" s="31" t="s">
        <v>9763</v>
      </c>
      <c r="K4808" s="33">
        <v>-295066.36</v>
      </c>
      <c r="L4808" s="31" t="s">
        <v>9764</v>
      </c>
      <c r="M4808">
        <f t="shared" si="208"/>
        <v>12</v>
      </c>
      <c r="N4808" t="str">
        <f t="shared" si="207"/>
        <v>PO63000648</v>
      </c>
      <c r="O4808" t="e">
        <f>VLOOKUP(N4808,'1_คตง_ภาพรวม'!L4808:M4858,2,FALSE)</f>
        <v>#N/A</v>
      </c>
    </row>
    <row r="4809" spans="1:15" hidden="1">
      <c r="A4809" s="31" t="s">
        <v>9849</v>
      </c>
      <c r="B4809" s="31" t="s">
        <v>16893</v>
      </c>
      <c r="C4809" s="31" t="s">
        <v>16894</v>
      </c>
      <c r="D4809" s="32">
        <v>44130</v>
      </c>
      <c r="E4809" s="31" t="s">
        <v>16895</v>
      </c>
      <c r="F4809" s="31" t="s">
        <v>9875</v>
      </c>
      <c r="G4809" s="33">
        <v>295066.36</v>
      </c>
      <c r="H4809" s="33">
        <v>295066.36</v>
      </c>
      <c r="I4809" s="31" t="s">
        <v>9762</v>
      </c>
      <c r="J4809" s="31" t="s">
        <v>9763</v>
      </c>
      <c r="K4809" s="33">
        <v>295066.36</v>
      </c>
      <c r="L4809" s="31" t="s">
        <v>9764</v>
      </c>
      <c r="M4809">
        <f t="shared" si="208"/>
        <v>12</v>
      </c>
      <c r="N4809" t="str">
        <f t="shared" si="207"/>
        <v>PO63000648</v>
      </c>
      <c r="O4809" t="e">
        <f>VLOOKUP(N4809,'1_คตง_ภาพรวม'!L4809:M4859,2,FALSE)</f>
        <v>#N/A</v>
      </c>
    </row>
    <row r="4810" spans="1:15" hidden="1">
      <c r="A4810" s="31" t="s">
        <v>9849</v>
      </c>
      <c r="B4810" s="31" t="s">
        <v>16896</v>
      </c>
      <c r="C4810" s="31" t="s">
        <v>16897</v>
      </c>
      <c r="D4810" s="32">
        <v>44130</v>
      </c>
      <c r="E4810" s="31" t="s">
        <v>16898</v>
      </c>
      <c r="F4810" s="31" t="s">
        <v>12612</v>
      </c>
      <c r="G4810" s="33">
        <v>-13860</v>
      </c>
      <c r="H4810" s="33">
        <v>-13860</v>
      </c>
      <c r="I4810" s="31" t="s">
        <v>9762</v>
      </c>
      <c r="J4810" s="31" t="s">
        <v>9763</v>
      </c>
      <c r="K4810" s="33">
        <v>-13860</v>
      </c>
      <c r="L4810" s="31" t="s">
        <v>9764</v>
      </c>
      <c r="M4810">
        <f t="shared" si="208"/>
        <v>12</v>
      </c>
      <c r="N4810" t="str">
        <f t="shared" si="207"/>
        <v>PO63000637</v>
      </c>
      <c r="O4810" t="e">
        <f>VLOOKUP(N4810,'1_คตง_ภาพรวม'!L4810:M4860,2,FALSE)</f>
        <v>#N/A</v>
      </c>
    </row>
    <row r="4811" spans="1:15" hidden="1">
      <c r="A4811" s="31" t="s">
        <v>9849</v>
      </c>
      <c r="B4811" s="31" t="s">
        <v>16896</v>
      </c>
      <c r="C4811" s="31" t="s">
        <v>16897</v>
      </c>
      <c r="D4811" s="32">
        <v>44130</v>
      </c>
      <c r="E4811" s="31" t="s">
        <v>16898</v>
      </c>
      <c r="F4811" s="31" t="s">
        <v>9875</v>
      </c>
      <c r="G4811" s="33">
        <v>13860</v>
      </c>
      <c r="H4811" s="33">
        <v>13860</v>
      </c>
      <c r="I4811" s="31" t="s">
        <v>9762</v>
      </c>
      <c r="J4811" s="31" t="s">
        <v>9763</v>
      </c>
      <c r="K4811" s="33">
        <v>13860</v>
      </c>
      <c r="L4811" s="31" t="s">
        <v>9764</v>
      </c>
      <c r="M4811">
        <f t="shared" si="208"/>
        <v>12</v>
      </c>
      <c r="N4811" t="str">
        <f t="shared" si="207"/>
        <v>PO63000637</v>
      </c>
      <c r="O4811" t="e">
        <f>VLOOKUP(N4811,'1_คตง_ภาพรวม'!L4811:M4861,2,FALSE)</f>
        <v>#N/A</v>
      </c>
    </row>
    <row r="4812" spans="1:15" hidden="1">
      <c r="A4812" s="31" t="s">
        <v>9849</v>
      </c>
      <c r="B4812" s="31" t="s">
        <v>16899</v>
      </c>
      <c r="C4812" s="31" t="s">
        <v>16900</v>
      </c>
      <c r="D4812" s="32">
        <v>44130</v>
      </c>
      <c r="E4812" s="31" t="s">
        <v>16901</v>
      </c>
      <c r="F4812" s="31" t="s">
        <v>12612</v>
      </c>
      <c r="G4812" s="33">
        <v>-95400</v>
      </c>
      <c r="H4812" s="33">
        <v>-95400</v>
      </c>
      <c r="I4812" s="31" t="s">
        <v>9762</v>
      </c>
      <c r="J4812" s="31" t="s">
        <v>9763</v>
      </c>
      <c r="K4812" s="33">
        <v>-95400</v>
      </c>
      <c r="L4812" s="31" t="s">
        <v>9764</v>
      </c>
      <c r="M4812">
        <f t="shared" si="208"/>
        <v>12</v>
      </c>
      <c r="N4812" t="str">
        <f t="shared" si="207"/>
        <v>PO63000687</v>
      </c>
      <c r="O4812" t="e">
        <f>VLOOKUP(N4812,'1_คตง_ภาพรวม'!L4812:M4862,2,FALSE)</f>
        <v>#N/A</v>
      </c>
    </row>
    <row r="4813" spans="1:15" hidden="1">
      <c r="A4813" s="31" t="s">
        <v>9849</v>
      </c>
      <c r="B4813" s="31" t="s">
        <v>16899</v>
      </c>
      <c r="C4813" s="31" t="s">
        <v>16900</v>
      </c>
      <c r="D4813" s="32">
        <v>44130</v>
      </c>
      <c r="E4813" s="31" t="s">
        <v>16901</v>
      </c>
      <c r="F4813" s="31" t="s">
        <v>9875</v>
      </c>
      <c r="G4813" s="33">
        <v>95400</v>
      </c>
      <c r="H4813" s="33">
        <v>95400</v>
      </c>
      <c r="I4813" s="31" t="s">
        <v>9762</v>
      </c>
      <c r="J4813" s="31" t="s">
        <v>9763</v>
      </c>
      <c r="K4813" s="33">
        <v>95400</v>
      </c>
      <c r="L4813" s="31" t="s">
        <v>9764</v>
      </c>
      <c r="M4813">
        <f t="shared" si="208"/>
        <v>12</v>
      </c>
      <c r="N4813" t="str">
        <f t="shared" si="207"/>
        <v>PO63000687</v>
      </c>
      <c r="O4813" t="e">
        <f>VLOOKUP(N4813,'1_คตง_ภาพรวม'!L4813:M4863,2,FALSE)</f>
        <v>#N/A</v>
      </c>
    </row>
    <row r="4814" spans="1:15" hidden="1">
      <c r="A4814" s="31" t="s">
        <v>9849</v>
      </c>
      <c r="B4814" s="31" t="s">
        <v>16902</v>
      </c>
      <c r="C4814" s="31" t="s">
        <v>16903</v>
      </c>
      <c r="D4814" s="32">
        <v>44130</v>
      </c>
      <c r="E4814" s="31" t="s">
        <v>16904</v>
      </c>
      <c r="F4814" s="31" t="s">
        <v>12612</v>
      </c>
      <c r="G4814" s="33">
        <v>-230041.2</v>
      </c>
      <c r="H4814" s="33">
        <v>-230041.2</v>
      </c>
      <c r="I4814" s="31" t="s">
        <v>9762</v>
      </c>
      <c r="J4814" s="31" t="s">
        <v>9763</v>
      </c>
      <c r="K4814" s="33">
        <v>-230041.2</v>
      </c>
      <c r="L4814" s="31" t="s">
        <v>9764</v>
      </c>
      <c r="M4814">
        <f t="shared" si="208"/>
        <v>12</v>
      </c>
      <c r="N4814" t="str">
        <f t="shared" si="207"/>
        <v>PO63000818</v>
      </c>
      <c r="O4814" t="e">
        <f>VLOOKUP(N4814,'1_คตง_ภาพรวม'!L4814:M4864,2,FALSE)</f>
        <v>#N/A</v>
      </c>
    </row>
    <row r="4815" spans="1:15" hidden="1">
      <c r="A4815" s="31" t="s">
        <v>9849</v>
      </c>
      <c r="B4815" s="31" t="s">
        <v>16902</v>
      </c>
      <c r="C4815" s="31" t="s">
        <v>16903</v>
      </c>
      <c r="D4815" s="32">
        <v>44130</v>
      </c>
      <c r="E4815" s="31" t="s">
        <v>16904</v>
      </c>
      <c r="F4815" s="31" t="s">
        <v>9875</v>
      </c>
      <c r="G4815" s="33">
        <v>230041.2</v>
      </c>
      <c r="H4815" s="33">
        <v>230041.2</v>
      </c>
      <c r="I4815" s="31" t="s">
        <v>9762</v>
      </c>
      <c r="J4815" s="31" t="s">
        <v>9763</v>
      </c>
      <c r="K4815" s="33">
        <v>230041.2</v>
      </c>
      <c r="L4815" s="31" t="s">
        <v>9764</v>
      </c>
      <c r="M4815">
        <f t="shared" si="208"/>
        <v>12</v>
      </c>
      <c r="N4815" t="str">
        <f t="shared" si="207"/>
        <v>PO63000818</v>
      </c>
      <c r="O4815" t="e">
        <f>VLOOKUP(N4815,'1_คตง_ภาพรวม'!L4815:M4865,2,FALSE)</f>
        <v>#N/A</v>
      </c>
    </row>
    <row r="4816" spans="1:15" hidden="1">
      <c r="A4816" s="31" t="s">
        <v>9849</v>
      </c>
      <c r="B4816" s="31" t="s">
        <v>16905</v>
      </c>
      <c r="C4816" s="31" t="s">
        <v>16906</v>
      </c>
      <c r="D4816" s="32">
        <v>44130</v>
      </c>
      <c r="E4816" s="31" t="s">
        <v>16907</v>
      </c>
      <c r="F4816" s="31" t="s">
        <v>12612</v>
      </c>
      <c r="G4816" s="33">
        <v>-207760</v>
      </c>
      <c r="H4816" s="33">
        <v>-207760</v>
      </c>
      <c r="I4816" s="31" t="s">
        <v>9762</v>
      </c>
      <c r="J4816" s="31" t="s">
        <v>9763</v>
      </c>
      <c r="K4816" s="33">
        <v>-207760</v>
      </c>
      <c r="L4816" s="31" t="s">
        <v>9764</v>
      </c>
      <c r="M4816">
        <f t="shared" si="208"/>
        <v>12</v>
      </c>
      <c r="N4816" t="str">
        <f t="shared" si="207"/>
        <v>PO63000824</v>
      </c>
      <c r="O4816" t="e">
        <f>VLOOKUP(N4816,'1_คตง_ภาพรวม'!L4816:M4866,2,FALSE)</f>
        <v>#N/A</v>
      </c>
    </row>
    <row r="4817" spans="1:15" hidden="1">
      <c r="A4817" s="31" t="s">
        <v>9849</v>
      </c>
      <c r="B4817" s="31" t="s">
        <v>16905</v>
      </c>
      <c r="C4817" s="31" t="s">
        <v>16906</v>
      </c>
      <c r="D4817" s="32">
        <v>44130</v>
      </c>
      <c r="E4817" s="31" t="s">
        <v>16907</v>
      </c>
      <c r="F4817" s="31" t="s">
        <v>9875</v>
      </c>
      <c r="G4817" s="33">
        <v>207760</v>
      </c>
      <c r="H4817" s="33">
        <v>207760</v>
      </c>
      <c r="I4817" s="31" t="s">
        <v>9762</v>
      </c>
      <c r="J4817" s="31" t="s">
        <v>9763</v>
      </c>
      <c r="K4817" s="33">
        <v>207760</v>
      </c>
      <c r="L4817" s="31" t="s">
        <v>9764</v>
      </c>
      <c r="M4817">
        <f t="shared" si="208"/>
        <v>12</v>
      </c>
      <c r="N4817" t="str">
        <f t="shared" si="207"/>
        <v>PO63000824</v>
      </c>
      <c r="O4817" t="e">
        <f>VLOOKUP(N4817,'1_คตง_ภาพรวม'!L4817:M4867,2,FALSE)</f>
        <v>#N/A</v>
      </c>
    </row>
    <row r="4818" spans="1:15" hidden="1">
      <c r="A4818" s="31" t="s">
        <v>9849</v>
      </c>
      <c r="B4818" s="31" t="s">
        <v>16908</v>
      </c>
      <c r="C4818" s="31" t="s">
        <v>16909</v>
      </c>
      <c r="D4818" s="32">
        <v>44130</v>
      </c>
      <c r="E4818" s="31" t="s">
        <v>16910</v>
      </c>
      <c r="F4818" s="31" t="s">
        <v>12612</v>
      </c>
      <c r="G4818" s="33">
        <v>-173364.49</v>
      </c>
      <c r="H4818" s="33">
        <v>-173364.49</v>
      </c>
      <c r="I4818" s="31" t="s">
        <v>9762</v>
      </c>
      <c r="J4818" s="31" t="s">
        <v>9763</v>
      </c>
      <c r="K4818" s="33">
        <v>-173364.49</v>
      </c>
      <c r="L4818" s="31" t="s">
        <v>9764</v>
      </c>
      <c r="M4818">
        <f t="shared" si="208"/>
        <v>12</v>
      </c>
      <c r="N4818" t="str">
        <f t="shared" si="207"/>
        <v>PO63000816</v>
      </c>
      <c r="O4818" t="e">
        <f>VLOOKUP(N4818,'1_คตง_ภาพรวม'!L4818:M4868,2,FALSE)</f>
        <v>#N/A</v>
      </c>
    </row>
    <row r="4819" spans="1:15" hidden="1">
      <c r="A4819" s="31" t="s">
        <v>9849</v>
      </c>
      <c r="B4819" s="31" t="s">
        <v>16908</v>
      </c>
      <c r="C4819" s="31" t="s">
        <v>16909</v>
      </c>
      <c r="D4819" s="32">
        <v>44130</v>
      </c>
      <c r="E4819" s="31" t="s">
        <v>16910</v>
      </c>
      <c r="F4819" s="31" t="s">
        <v>9875</v>
      </c>
      <c r="G4819" s="33">
        <v>173364.49</v>
      </c>
      <c r="H4819" s="33">
        <v>173364.49</v>
      </c>
      <c r="I4819" s="31" t="s">
        <v>9762</v>
      </c>
      <c r="J4819" s="31" t="s">
        <v>9763</v>
      </c>
      <c r="K4819" s="33">
        <v>173364.49</v>
      </c>
      <c r="L4819" s="31" t="s">
        <v>9764</v>
      </c>
      <c r="M4819">
        <f t="shared" si="208"/>
        <v>12</v>
      </c>
      <c r="N4819" t="str">
        <f t="shared" si="207"/>
        <v>PO63000816</v>
      </c>
      <c r="O4819" t="e">
        <f>VLOOKUP(N4819,'1_คตง_ภาพรวม'!L4819:M4869,2,FALSE)</f>
        <v>#N/A</v>
      </c>
    </row>
    <row r="4820" spans="1:15" hidden="1">
      <c r="A4820" s="31" t="s">
        <v>9849</v>
      </c>
      <c r="B4820" s="31" t="s">
        <v>16911</v>
      </c>
      <c r="C4820" s="31" t="s">
        <v>16912</v>
      </c>
      <c r="D4820" s="32">
        <v>44130</v>
      </c>
      <c r="E4820" s="31" t="s">
        <v>16913</v>
      </c>
      <c r="F4820" s="31" t="s">
        <v>12612</v>
      </c>
      <c r="G4820" s="33">
        <v>-15900</v>
      </c>
      <c r="H4820" s="33">
        <v>-15900</v>
      </c>
      <c r="I4820" s="31" t="s">
        <v>9762</v>
      </c>
      <c r="J4820" s="31" t="s">
        <v>9763</v>
      </c>
      <c r="K4820" s="33">
        <v>-15900</v>
      </c>
      <c r="L4820" s="31" t="s">
        <v>9764</v>
      </c>
      <c r="M4820">
        <f t="shared" si="208"/>
        <v>12</v>
      </c>
      <c r="N4820" t="str">
        <f t="shared" si="207"/>
        <v>PO63000893</v>
      </c>
      <c r="O4820" t="e">
        <f>VLOOKUP(N4820,'1_คตง_ภาพรวม'!L4820:M4870,2,FALSE)</f>
        <v>#N/A</v>
      </c>
    </row>
    <row r="4821" spans="1:15" hidden="1">
      <c r="A4821" s="31" t="s">
        <v>9849</v>
      </c>
      <c r="B4821" s="31" t="s">
        <v>16911</v>
      </c>
      <c r="C4821" s="31" t="s">
        <v>16912</v>
      </c>
      <c r="D4821" s="32">
        <v>44130</v>
      </c>
      <c r="E4821" s="31" t="s">
        <v>16913</v>
      </c>
      <c r="F4821" s="31" t="s">
        <v>9875</v>
      </c>
      <c r="G4821" s="33">
        <v>15900</v>
      </c>
      <c r="H4821" s="33">
        <v>15900</v>
      </c>
      <c r="I4821" s="31" t="s">
        <v>9762</v>
      </c>
      <c r="J4821" s="31" t="s">
        <v>9763</v>
      </c>
      <c r="K4821" s="33">
        <v>15900</v>
      </c>
      <c r="L4821" s="31" t="s">
        <v>9764</v>
      </c>
      <c r="M4821">
        <f t="shared" si="208"/>
        <v>12</v>
      </c>
      <c r="N4821" t="str">
        <f t="shared" si="207"/>
        <v>PO63000893</v>
      </c>
      <c r="O4821" t="e">
        <f>VLOOKUP(N4821,'1_คตง_ภาพรวม'!L4821:M4871,2,FALSE)</f>
        <v>#N/A</v>
      </c>
    </row>
    <row r="4822" spans="1:15" hidden="1">
      <c r="A4822" s="31" t="s">
        <v>9849</v>
      </c>
      <c r="B4822" s="31" t="s">
        <v>16914</v>
      </c>
      <c r="C4822" s="31" t="s">
        <v>16915</v>
      </c>
      <c r="D4822" s="32">
        <v>44130</v>
      </c>
      <c r="E4822" s="31" t="s">
        <v>16916</v>
      </c>
      <c r="F4822" s="31" t="s">
        <v>12612</v>
      </c>
      <c r="G4822" s="33">
        <v>-297196.26</v>
      </c>
      <c r="H4822" s="33">
        <v>-297196.26</v>
      </c>
      <c r="I4822" s="31" t="s">
        <v>9762</v>
      </c>
      <c r="J4822" s="31" t="s">
        <v>9763</v>
      </c>
      <c r="K4822" s="33">
        <v>-297196.26</v>
      </c>
      <c r="L4822" s="31" t="s">
        <v>9764</v>
      </c>
      <c r="M4822">
        <f t="shared" si="208"/>
        <v>12</v>
      </c>
      <c r="N4822" t="str">
        <f t="shared" si="207"/>
        <v>PO63000752</v>
      </c>
      <c r="O4822" t="e">
        <f>VLOOKUP(N4822,'1_คตง_ภาพรวม'!L4822:M4872,2,FALSE)</f>
        <v>#N/A</v>
      </c>
    </row>
    <row r="4823" spans="1:15" hidden="1">
      <c r="A4823" s="31" t="s">
        <v>9849</v>
      </c>
      <c r="B4823" s="31" t="s">
        <v>16914</v>
      </c>
      <c r="C4823" s="31" t="s">
        <v>16915</v>
      </c>
      <c r="D4823" s="32">
        <v>44130</v>
      </c>
      <c r="E4823" s="31" t="s">
        <v>16916</v>
      </c>
      <c r="F4823" s="31" t="s">
        <v>9875</v>
      </c>
      <c r="G4823" s="33">
        <v>297196.26</v>
      </c>
      <c r="H4823" s="33">
        <v>297196.26</v>
      </c>
      <c r="I4823" s="31" t="s">
        <v>9762</v>
      </c>
      <c r="J4823" s="31" t="s">
        <v>9763</v>
      </c>
      <c r="K4823" s="33">
        <v>297196.26</v>
      </c>
      <c r="L4823" s="31" t="s">
        <v>9764</v>
      </c>
      <c r="M4823">
        <f t="shared" si="208"/>
        <v>12</v>
      </c>
      <c r="N4823" t="str">
        <f t="shared" si="207"/>
        <v>PO63000752</v>
      </c>
      <c r="O4823" t="e">
        <f>VLOOKUP(N4823,'1_คตง_ภาพรวม'!L4823:M4873,2,FALSE)</f>
        <v>#N/A</v>
      </c>
    </row>
    <row r="4824" spans="1:15" hidden="1">
      <c r="A4824" s="31" t="s">
        <v>9849</v>
      </c>
      <c r="B4824" s="31" t="s">
        <v>16917</v>
      </c>
      <c r="C4824" s="31" t="s">
        <v>16918</v>
      </c>
      <c r="D4824" s="32">
        <v>44130</v>
      </c>
      <c r="E4824" s="31" t="s">
        <v>16919</v>
      </c>
      <c r="F4824" s="31" t="s">
        <v>12612</v>
      </c>
      <c r="G4824" s="33">
        <v>-58410</v>
      </c>
      <c r="H4824" s="33">
        <v>-58410</v>
      </c>
      <c r="I4824" s="31" t="s">
        <v>9762</v>
      </c>
      <c r="J4824" s="31" t="s">
        <v>9763</v>
      </c>
      <c r="K4824" s="33">
        <v>-58410</v>
      </c>
      <c r="L4824" s="31" t="s">
        <v>9764</v>
      </c>
      <c r="M4824">
        <f t="shared" si="208"/>
        <v>12</v>
      </c>
      <c r="N4824" t="str">
        <f t="shared" si="207"/>
        <v>PO63000764</v>
      </c>
      <c r="O4824" t="e">
        <f>VLOOKUP(N4824,'1_คตง_ภาพรวม'!L4824:M4874,2,FALSE)</f>
        <v>#N/A</v>
      </c>
    </row>
    <row r="4825" spans="1:15" hidden="1">
      <c r="A4825" s="31" t="s">
        <v>9849</v>
      </c>
      <c r="B4825" s="31" t="s">
        <v>16917</v>
      </c>
      <c r="C4825" s="31" t="s">
        <v>16918</v>
      </c>
      <c r="D4825" s="32">
        <v>44130</v>
      </c>
      <c r="E4825" s="31" t="s">
        <v>16919</v>
      </c>
      <c r="F4825" s="31" t="s">
        <v>9875</v>
      </c>
      <c r="G4825" s="33">
        <v>58410</v>
      </c>
      <c r="H4825" s="33">
        <v>58410</v>
      </c>
      <c r="I4825" s="31" t="s">
        <v>9762</v>
      </c>
      <c r="J4825" s="31" t="s">
        <v>9763</v>
      </c>
      <c r="K4825" s="33">
        <v>58410</v>
      </c>
      <c r="L4825" s="31" t="s">
        <v>9764</v>
      </c>
      <c r="M4825">
        <f t="shared" si="208"/>
        <v>12</v>
      </c>
      <c r="N4825" t="str">
        <f t="shared" si="207"/>
        <v>PO63000764</v>
      </c>
      <c r="O4825" t="e">
        <f>VLOOKUP(N4825,'1_คตง_ภาพรวม'!L4825:M4875,2,FALSE)</f>
        <v>#N/A</v>
      </c>
    </row>
    <row r="4826" spans="1:15" hidden="1">
      <c r="A4826" s="31" t="s">
        <v>9849</v>
      </c>
      <c r="B4826" s="31" t="s">
        <v>16920</v>
      </c>
      <c r="C4826" s="31" t="s">
        <v>16921</v>
      </c>
      <c r="D4826" s="32">
        <v>44130</v>
      </c>
      <c r="E4826" s="31" t="s">
        <v>16922</v>
      </c>
      <c r="F4826" s="31" t="s">
        <v>12612</v>
      </c>
      <c r="G4826" s="33">
        <v>-495327.1</v>
      </c>
      <c r="H4826" s="33">
        <v>-495327.1</v>
      </c>
      <c r="I4826" s="31" t="s">
        <v>9762</v>
      </c>
      <c r="J4826" s="31" t="s">
        <v>9763</v>
      </c>
      <c r="K4826" s="33">
        <v>-495327.1</v>
      </c>
      <c r="L4826" s="31" t="s">
        <v>9764</v>
      </c>
      <c r="M4826">
        <f t="shared" si="208"/>
        <v>12</v>
      </c>
      <c r="N4826" t="str">
        <f t="shared" si="207"/>
        <v>PO63000803</v>
      </c>
      <c r="O4826" t="e">
        <f>VLOOKUP(N4826,'1_คตง_ภาพรวม'!L4826:M4876,2,FALSE)</f>
        <v>#N/A</v>
      </c>
    </row>
    <row r="4827" spans="1:15" hidden="1">
      <c r="A4827" s="31" t="s">
        <v>9849</v>
      </c>
      <c r="B4827" s="31" t="s">
        <v>16920</v>
      </c>
      <c r="C4827" s="31" t="s">
        <v>16921</v>
      </c>
      <c r="D4827" s="32">
        <v>44130</v>
      </c>
      <c r="E4827" s="31" t="s">
        <v>16922</v>
      </c>
      <c r="F4827" s="31" t="s">
        <v>9875</v>
      </c>
      <c r="G4827" s="33">
        <v>495327.1</v>
      </c>
      <c r="H4827" s="33">
        <v>495327.1</v>
      </c>
      <c r="I4827" s="31" t="s">
        <v>9762</v>
      </c>
      <c r="J4827" s="31" t="s">
        <v>9763</v>
      </c>
      <c r="K4827" s="33">
        <v>495327.1</v>
      </c>
      <c r="L4827" s="31" t="s">
        <v>9764</v>
      </c>
      <c r="M4827">
        <f t="shared" si="208"/>
        <v>12</v>
      </c>
      <c r="N4827" t="str">
        <f t="shared" si="207"/>
        <v>PO63000803</v>
      </c>
      <c r="O4827" t="e">
        <f>VLOOKUP(N4827,'1_คตง_ภาพรวม'!L4827:M4877,2,FALSE)</f>
        <v>#N/A</v>
      </c>
    </row>
    <row r="4828" spans="1:15" hidden="1">
      <c r="A4828" s="31" t="s">
        <v>9849</v>
      </c>
      <c r="B4828" s="31" t="s">
        <v>16923</v>
      </c>
      <c r="C4828" s="31" t="s">
        <v>16924</v>
      </c>
      <c r="D4828" s="32">
        <v>44130</v>
      </c>
      <c r="E4828" s="31" t="s">
        <v>16925</v>
      </c>
      <c r="F4828" s="31" t="s">
        <v>12612</v>
      </c>
      <c r="G4828" s="33">
        <v>-467181.75</v>
      </c>
      <c r="H4828" s="33">
        <v>-467181.75</v>
      </c>
      <c r="I4828" s="31" t="s">
        <v>9762</v>
      </c>
      <c r="J4828" s="31" t="s">
        <v>9763</v>
      </c>
      <c r="K4828" s="33">
        <v>-467181.75</v>
      </c>
      <c r="L4828" s="31" t="s">
        <v>9764</v>
      </c>
      <c r="M4828">
        <f t="shared" si="208"/>
        <v>12</v>
      </c>
      <c r="N4828" t="str">
        <f t="shared" si="207"/>
        <v>PO63000836</v>
      </c>
      <c r="O4828" t="e">
        <f>VLOOKUP(N4828,'1_คตง_ภาพรวม'!L4828:M4878,2,FALSE)</f>
        <v>#N/A</v>
      </c>
    </row>
    <row r="4829" spans="1:15" hidden="1">
      <c r="A4829" s="31" t="s">
        <v>9849</v>
      </c>
      <c r="B4829" s="31" t="s">
        <v>16923</v>
      </c>
      <c r="C4829" s="31" t="s">
        <v>16924</v>
      </c>
      <c r="D4829" s="32">
        <v>44130</v>
      </c>
      <c r="E4829" s="31" t="s">
        <v>16925</v>
      </c>
      <c r="F4829" s="31" t="s">
        <v>9875</v>
      </c>
      <c r="G4829" s="33">
        <v>467181.75</v>
      </c>
      <c r="H4829" s="33">
        <v>467181.75</v>
      </c>
      <c r="I4829" s="31" t="s">
        <v>9762</v>
      </c>
      <c r="J4829" s="31" t="s">
        <v>9763</v>
      </c>
      <c r="K4829" s="33">
        <v>467181.75</v>
      </c>
      <c r="L4829" s="31" t="s">
        <v>9764</v>
      </c>
      <c r="M4829">
        <f t="shared" si="208"/>
        <v>12</v>
      </c>
      <c r="N4829" t="str">
        <f t="shared" si="207"/>
        <v>PO63000836</v>
      </c>
      <c r="O4829" t="e">
        <f>VLOOKUP(N4829,'1_คตง_ภาพรวม'!L4829:M4879,2,FALSE)</f>
        <v>#N/A</v>
      </c>
    </row>
    <row r="4830" spans="1:15" hidden="1">
      <c r="A4830" s="31" t="s">
        <v>9849</v>
      </c>
      <c r="B4830" s="31" t="s">
        <v>16926</v>
      </c>
      <c r="C4830" s="31" t="s">
        <v>16927</v>
      </c>
      <c r="D4830" s="32">
        <v>44130</v>
      </c>
      <c r="E4830" s="31" t="s">
        <v>16928</v>
      </c>
      <c r="F4830" s="31" t="s">
        <v>12612</v>
      </c>
      <c r="G4830" s="33">
        <v>-232829</v>
      </c>
      <c r="H4830" s="33">
        <v>-232829</v>
      </c>
      <c r="I4830" s="31" t="s">
        <v>9762</v>
      </c>
      <c r="J4830" s="31" t="s">
        <v>9763</v>
      </c>
      <c r="K4830" s="33">
        <v>-232829</v>
      </c>
      <c r="L4830" s="31" t="s">
        <v>9764</v>
      </c>
      <c r="M4830">
        <f t="shared" si="208"/>
        <v>12</v>
      </c>
      <c r="N4830" t="str">
        <f t="shared" si="207"/>
        <v>PO63000909</v>
      </c>
      <c r="O4830" t="e">
        <f>VLOOKUP(N4830,'1_คตง_ภาพรวม'!L4830:M4880,2,FALSE)</f>
        <v>#N/A</v>
      </c>
    </row>
    <row r="4831" spans="1:15" hidden="1">
      <c r="A4831" s="31" t="s">
        <v>9849</v>
      </c>
      <c r="B4831" s="31" t="s">
        <v>16926</v>
      </c>
      <c r="C4831" s="31" t="s">
        <v>16927</v>
      </c>
      <c r="D4831" s="32">
        <v>44130</v>
      </c>
      <c r="E4831" s="31" t="s">
        <v>16928</v>
      </c>
      <c r="F4831" s="31" t="s">
        <v>9875</v>
      </c>
      <c r="G4831" s="33">
        <v>232829</v>
      </c>
      <c r="H4831" s="33">
        <v>232829</v>
      </c>
      <c r="I4831" s="31" t="s">
        <v>9762</v>
      </c>
      <c r="J4831" s="31" t="s">
        <v>9763</v>
      </c>
      <c r="K4831" s="33">
        <v>232829</v>
      </c>
      <c r="L4831" s="31" t="s">
        <v>9764</v>
      </c>
      <c r="M4831">
        <f t="shared" si="208"/>
        <v>12</v>
      </c>
      <c r="N4831" t="str">
        <f t="shared" si="207"/>
        <v>PO63000909</v>
      </c>
      <c r="O4831" t="e">
        <f>VLOOKUP(N4831,'1_คตง_ภาพรวม'!L4831:M4881,2,FALSE)</f>
        <v>#N/A</v>
      </c>
    </row>
    <row r="4832" spans="1:15" hidden="1">
      <c r="A4832" s="31" t="s">
        <v>9849</v>
      </c>
      <c r="B4832" s="31" t="s">
        <v>16929</v>
      </c>
      <c r="C4832" s="31" t="s">
        <v>16930</v>
      </c>
      <c r="D4832" s="32">
        <v>44130</v>
      </c>
      <c r="E4832" s="31" t="s">
        <v>16931</v>
      </c>
      <c r="F4832" s="31" t="s">
        <v>12612</v>
      </c>
      <c r="G4832" s="33">
        <v>-277200</v>
      </c>
      <c r="H4832" s="33">
        <v>-277200</v>
      </c>
      <c r="I4832" s="31" t="s">
        <v>9762</v>
      </c>
      <c r="J4832" s="31" t="s">
        <v>9763</v>
      </c>
      <c r="K4832" s="33">
        <v>-277200</v>
      </c>
      <c r="L4832" s="31" t="s">
        <v>9764</v>
      </c>
      <c r="M4832">
        <f t="shared" si="208"/>
        <v>12</v>
      </c>
      <c r="N4832" t="str">
        <f t="shared" si="207"/>
        <v>PO63000804</v>
      </c>
      <c r="O4832" t="e">
        <f>VLOOKUP(N4832,'1_คตง_ภาพรวม'!L4832:M4882,2,FALSE)</f>
        <v>#N/A</v>
      </c>
    </row>
    <row r="4833" spans="1:15" hidden="1">
      <c r="A4833" s="31" t="s">
        <v>9849</v>
      </c>
      <c r="B4833" s="31" t="s">
        <v>16929</v>
      </c>
      <c r="C4833" s="31" t="s">
        <v>16930</v>
      </c>
      <c r="D4833" s="32">
        <v>44130</v>
      </c>
      <c r="E4833" s="31" t="s">
        <v>16931</v>
      </c>
      <c r="F4833" s="31" t="s">
        <v>9875</v>
      </c>
      <c r="G4833" s="33">
        <v>277200</v>
      </c>
      <c r="H4833" s="33">
        <v>277200</v>
      </c>
      <c r="I4833" s="31" t="s">
        <v>9762</v>
      </c>
      <c r="J4833" s="31" t="s">
        <v>9763</v>
      </c>
      <c r="K4833" s="33">
        <v>277200</v>
      </c>
      <c r="L4833" s="31" t="s">
        <v>9764</v>
      </c>
      <c r="M4833">
        <f t="shared" si="208"/>
        <v>12</v>
      </c>
      <c r="N4833" t="str">
        <f t="shared" si="207"/>
        <v>PO63000804</v>
      </c>
      <c r="O4833" t="e">
        <f>VLOOKUP(N4833,'1_คตง_ภาพรวม'!L4833:M4883,2,FALSE)</f>
        <v>#N/A</v>
      </c>
    </row>
    <row r="4834" spans="1:15" hidden="1">
      <c r="A4834" s="31" t="s">
        <v>9849</v>
      </c>
      <c r="B4834" s="31" t="s">
        <v>16932</v>
      </c>
      <c r="C4834" s="31" t="s">
        <v>16933</v>
      </c>
      <c r="D4834" s="32">
        <v>44130</v>
      </c>
      <c r="E4834" s="31" t="s">
        <v>16934</v>
      </c>
      <c r="F4834" s="31" t="s">
        <v>12612</v>
      </c>
      <c r="G4834" s="33">
        <v>-240408</v>
      </c>
      <c r="H4834" s="33">
        <v>-240408</v>
      </c>
      <c r="I4834" s="31" t="s">
        <v>9762</v>
      </c>
      <c r="J4834" s="31" t="s">
        <v>9763</v>
      </c>
      <c r="K4834" s="33">
        <v>-240408</v>
      </c>
      <c r="L4834" s="31" t="s">
        <v>9764</v>
      </c>
      <c r="M4834">
        <f t="shared" si="208"/>
        <v>12</v>
      </c>
      <c r="N4834" t="str">
        <f t="shared" si="207"/>
        <v>PO63000873</v>
      </c>
      <c r="O4834" t="e">
        <f>VLOOKUP(N4834,'1_คตง_ภาพรวม'!L4834:M4884,2,FALSE)</f>
        <v>#N/A</v>
      </c>
    </row>
    <row r="4835" spans="1:15" hidden="1">
      <c r="A4835" s="31" t="s">
        <v>9849</v>
      </c>
      <c r="B4835" s="31" t="s">
        <v>16932</v>
      </c>
      <c r="C4835" s="31" t="s">
        <v>16933</v>
      </c>
      <c r="D4835" s="32">
        <v>44130</v>
      </c>
      <c r="E4835" s="31" t="s">
        <v>16934</v>
      </c>
      <c r="F4835" s="31" t="s">
        <v>9875</v>
      </c>
      <c r="G4835" s="33">
        <v>240408</v>
      </c>
      <c r="H4835" s="33">
        <v>240408</v>
      </c>
      <c r="I4835" s="31" t="s">
        <v>9762</v>
      </c>
      <c r="J4835" s="31" t="s">
        <v>9763</v>
      </c>
      <c r="K4835" s="33">
        <v>240408</v>
      </c>
      <c r="L4835" s="31" t="s">
        <v>9764</v>
      </c>
      <c r="M4835">
        <f t="shared" si="208"/>
        <v>12</v>
      </c>
      <c r="N4835" t="str">
        <f t="shared" si="207"/>
        <v>PO63000873</v>
      </c>
      <c r="O4835" t="e">
        <f>VLOOKUP(N4835,'1_คตง_ภาพรวม'!L4835:M4885,2,FALSE)</f>
        <v>#N/A</v>
      </c>
    </row>
    <row r="4836" spans="1:15" hidden="1">
      <c r="A4836" s="31" t="s">
        <v>9849</v>
      </c>
      <c r="B4836" s="31" t="s">
        <v>16935</v>
      </c>
      <c r="C4836" s="31" t="s">
        <v>16936</v>
      </c>
      <c r="D4836" s="32">
        <v>44130</v>
      </c>
      <c r="E4836" s="31" t="s">
        <v>16937</v>
      </c>
      <c r="F4836" s="31" t="s">
        <v>12612</v>
      </c>
      <c r="G4836" s="33">
        <v>-44550</v>
      </c>
      <c r="H4836" s="33">
        <v>-44550</v>
      </c>
      <c r="I4836" s="31" t="s">
        <v>9762</v>
      </c>
      <c r="J4836" s="31" t="s">
        <v>9763</v>
      </c>
      <c r="K4836" s="33">
        <v>-44550</v>
      </c>
      <c r="L4836" s="31" t="s">
        <v>9764</v>
      </c>
      <c r="M4836">
        <f t="shared" si="208"/>
        <v>12</v>
      </c>
      <c r="N4836" t="str">
        <f t="shared" si="207"/>
        <v>PO63000903</v>
      </c>
      <c r="O4836" t="e">
        <f>VLOOKUP(N4836,'1_คตง_ภาพรวม'!L4836:M4886,2,FALSE)</f>
        <v>#N/A</v>
      </c>
    </row>
    <row r="4837" spans="1:15" hidden="1">
      <c r="A4837" s="31" t="s">
        <v>9849</v>
      </c>
      <c r="B4837" s="31" t="s">
        <v>16935</v>
      </c>
      <c r="C4837" s="31" t="s">
        <v>16936</v>
      </c>
      <c r="D4837" s="32">
        <v>44130</v>
      </c>
      <c r="E4837" s="31" t="s">
        <v>16937</v>
      </c>
      <c r="F4837" s="31" t="s">
        <v>9875</v>
      </c>
      <c r="G4837" s="33">
        <v>44550</v>
      </c>
      <c r="H4837" s="33">
        <v>44550</v>
      </c>
      <c r="I4837" s="31" t="s">
        <v>9762</v>
      </c>
      <c r="J4837" s="31" t="s">
        <v>9763</v>
      </c>
      <c r="K4837" s="33">
        <v>44550</v>
      </c>
      <c r="L4837" s="31" t="s">
        <v>9764</v>
      </c>
      <c r="M4837">
        <f t="shared" si="208"/>
        <v>12</v>
      </c>
      <c r="N4837" t="str">
        <f t="shared" si="207"/>
        <v>PO63000903</v>
      </c>
      <c r="O4837" t="e">
        <f>VLOOKUP(N4837,'1_คตง_ภาพรวม'!L4837:M4887,2,FALSE)</f>
        <v>#N/A</v>
      </c>
    </row>
    <row r="4838" spans="1:15" hidden="1">
      <c r="A4838" s="31" t="s">
        <v>9849</v>
      </c>
      <c r="B4838" s="31" t="s">
        <v>16938</v>
      </c>
      <c r="C4838" s="31" t="s">
        <v>16939</v>
      </c>
      <c r="D4838" s="32">
        <v>44130</v>
      </c>
      <c r="E4838" s="31" t="s">
        <v>16940</v>
      </c>
      <c r="F4838" s="31" t="s">
        <v>12612</v>
      </c>
      <c r="G4838" s="33">
        <v>-493390.25</v>
      </c>
      <c r="H4838" s="33">
        <v>-493390.25</v>
      </c>
      <c r="I4838" s="31" t="s">
        <v>9762</v>
      </c>
      <c r="J4838" s="31" t="s">
        <v>9763</v>
      </c>
      <c r="K4838" s="33">
        <v>-493390.25</v>
      </c>
      <c r="L4838" s="31" t="s">
        <v>9764</v>
      </c>
      <c r="M4838">
        <f t="shared" si="208"/>
        <v>12</v>
      </c>
      <c r="N4838" t="str">
        <f t="shared" si="207"/>
        <v>PO63000837</v>
      </c>
      <c r="O4838" t="e">
        <f>VLOOKUP(N4838,'1_คตง_ภาพรวม'!L4838:M4888,2,FALSE)</f>
        <v>#N/A</v>
      </c>
    </row>
    <row r="4839" spans="1:15" hidden="1">
      <c r="A4839" s="31" t="s">
        <v>9849</v>
      </c>
      <c r="B4839" s="31" t="s">
        <v>16938</v>
      </c>
      <c r="C4839" s="31" t="s">
        <v>16939</v>
      </c>
      <c r="D4839" s="32">
        <v>44130</v>
      </c>
      <c r="E4839" s="31" t="s">
        <v>16940</v>
      </c>
      <c r="F4839" s="31" t="s">
        <v>9875</v>
      </c>
      <c r="G4839" s="33">
        <v>493390.25</v>
      </c>
      <c r="H4839" s="33">
        <v>493390.25</v>
      </c>
      <c r="I4839" s="31" t="s">
        <v>9762</v>
      </c>
      <c r="J4839" s="31" t="s">
        <v>9763</v>
      </c>
      <c r="K4839" s="33">
        <v>493390.25</v>
      </c>
      <c r="L4839" s="31" t="s">
        <v>9764</v>
      </c>
      <c r="M4839">
        <f t="shared" si="208"/>
        <v>12</v>
      </c>
      <c r="N4839" t="str">
        <f t="shared" si="207"/>
        <v>PO63000837</v>
      </c>
      <c r="O4839" t="e">
        <f>VLOOKUP(N4839,'1_คตง_ภาพรวม'!L4839:M4889,2,FALSE)</f>
        <v>#N/A</v>
      </c>
    </row>
    <row r="4840" spans="1:15" hidden="1">
      <c r="A4840" s="31" t="s">
        <v>9849</v>
      </c>
      <c r="B4840" s="31" t="s">
        <v>16941</v>
      </c>
      <c r="C4840" s="31" t="s">
        <v>16942</v>
      </c>
      <c r="D4840" s="32">
        <v>44130</v>
      </c>
      <c r="E4840" s="31" t="s">
        <v>16943</v>
      </c>
      <c r="F4840" s="31" t="s">
        <v>12612</v>
      </c>
      <c r="G4840" s="33">
        <v>-425918.6</v>
      </c>
      <c r="H4840" s="33">
        <v>-425918.6</v>
      </c>
      <c r="I4840" s="31" t="s">
        <v>9762</v>
      </c>
      <c r="J4840" s="31" t="s">
        <v>9763</v>
      </c>
      <c r="K4840" s="33">
        <v>-425918.6</v>
      </c>
      <c r="L4840" s="31" t="s">
        <v>9764</v>
      </c>
      <c r="M4840">
        <f t="shared" si="208"/>
        <v>12</v>
      </c>
      <c r="N4840" t="str">
        <f t="shared" si="207"/>
        <v>PO63000835</v>
      </c>
      <c r="O4840" t="e">
        <f>VLOOKUP(N4840,'1_คตง_ภาพรวม'!L4840:M4890,2,FALSE)</f>
        <v>#N/A</v>
      </c>
    </row>
    <row r="4841" spans="1:15" hidden="1">
      <c r="A4841" s="31" t="s">
        <v>9849</v>
      </c>
      <c r="B4841" s="31" t="s">
        <v>16941</v>
      </c>
      <c r="C4841" s="31" t="s">
        <v>16942</v>
      </c>
      <c r="D4841" s="32">
        <v>44130</v>
      </c>
      <c r="E4841" s="31" t="s">
        <v>16943</v>
      </c>
      <c r="F4841" s="31" t="s">
        <v>9875</v>
      </c>
      <c r="G4841" s="33">
        <v>425918.6</v>
      </c>
      <c r="H4841" s="33">
        <v>425918.6</v>
      </c>
      <c r="I4841" s="31" t="s">
        <v>9762</v>
      </c>
      <c r="J4841" s="31" t="s">
        <v>9763</v>
      </c>
      <c r="K4841" s="33">
        <v>425918.6</v>
      </c>
      <c r="L4841" s="31" t="s">
        <v>9764</v>
      </c>
      <c r="M4841">
        <f t="shared" si="208"/>
        <v>12</v>
      </c>
      <c r="N4841" t="str">
        <f t="shared" si="207"/>
        <v>PO63000835</v>
      </c>
      <c r="O4841" t="e">
        <f>VLOOKUP(N4841,'1_คตง_ภาพรวม'!L4841:M4891,2,FALSE)</f>
        <v>#N/A</v>
      </c>
    </row>
    <row r="4842" spans="1:15" hidden="1">
      <c r="A4842" s="31" t="s">
        <v>9849</v>
      </c>
      <c r="B4842" s="31" t="s">
        <v>16944</v>
      </c>
      <c r="C4842" s="31" t="s">
        <v>16945</v>
      </c>
      <c r="D4842" s="32">
        <v>44130</v>
      </c>
      <c r="E4842" s="31" t="s">
        <v>16946</v>
      </c>
      <c r="F4842" s="31" t="s">
        <v>12612</v>
      </c>
      <c r="G4842" s="33">
        <v>-438840</v>
      </c>
      <c r="H4842" s="33">
        <v>-438840</v>
      </c>
      <c r="I4842" s="31" t="s">
        <v>9762</v>
      </c>
      <c r="J4842" s="31" t="s">
        <v>9763</v>
      </c>
      <c r="K4842" s="33">
        <v>-438840</v>
      </c>
      <c r="L4842" s="31" t="s">
        <v>9764</v>
      </c>
      <c r="M4842">
        <f t="shared" si="208"/>
        <v>12</v>
      </c>
      <c r="N4842" t="str">
        <f t="shared" si="207"/>
        <v>PO63000579</v>
      </c>
      <c r="O4842" t="e">
        <f>VLOOKUP(N4842,'1_คตง_ภาพรวม'!L4842:M4892,2,FALSE)</f>
        <v>#N/A</v>
      </c>
    </row>
    <row r="4843" spans="1:15" hidden="1">
      <c r="A4843" s="31" t="s">
        <v>9849</v>
      </c>
      <c r="B4843" s="31" t="s">
        <v>16944</v>
      </c>
      <c r="C4843" s="31" t="s">
        <v>16945</v>
      </c>
      <c r="D4843" s="32">
        <v>44130</v>
      </c>
      <c r="E4843" s="31" t="s">
        <v>16946</v>
      </c>
      <c r="F4843" s="31" t="s">
        <v>9875</v>
      </c>
      <c r="G4843" s="33">
        <v>438840</v>
      </c>
      <c r="H4843" s="33">
        <v>438840</v>
      </c>
      <c r="I4843" s="31" t="s">
        <v>9762</v>
      </c>
      <c r="J4843" s="31" t="s">
        <v>9763</v>
      </c>
      <c r="K4843" s="33">
        <v>438840</v>
      </c>
      <c r="L4843" s="31" t="s">
        <v>9764</v>
      </c>
      <c r="M4843">
        <f t="shared" si="208"/>
        <v>12</v>
      </c>
      <c r="N4843" t="str">
        <f t="shared" si="207"/>
        <v>PO63000579</v>
      </c>
      <c r="O4843" t="e">
        <f>VLOOKUP(N4843,'1_คตง_ภาพรวม'!L4843:M4893,2,FALSE)</f>
        <v>#N/A</v>
      </c>
    </row>
    <row r="4844" spans="1:15" hidden="1">
      <c r="A4844" s="31" t="s">
        <v>9849</v>
      </c>
      <c r="B4844" s="31" t="s">
        <v>16947</v>
      </c>
      <c r="C4844" s="31" t="s">
        <v>16948</v>
      </c>
      <c r="D4844" s="32">
        <v>44130</v>
      </c>
      <c r="E4844" s="31" t="s">
        <v>16949</v>
      </c>
      <c r="F4844" s="31" t="s">
        <v>12612</v>
      </c>
      <c r="G4844" s="33">
        <v>-96525</v>
      </c>
      <c r="H4844" s="33">
        <v>-96525</v>
      </c>
      <c r="I4844" s="31" t="s">
        <v>9762</v>
      </c>
      <c r="J4844" s="31" t="s">
        <v>9763</v>
      </c>
      <c r="K4844" s="33">
        <v>-96525</v>
      </c>
      <c r="L4844" s="31" t="s">
        <v>9764</v>
      </c>
      <c r="M4844">
        <f t="shared" si="208"/>
        <v>12</v>
      </c>
      <c r="N4844" t="str">
        <f t="shared" si="207"/>
        <v>PO63000797</v>
      </c>
      <c r="O4844" t="e">
        <f>VLOOKUP(N4844,'1_คตง_ภาพรวม'!L4844:M4894,2,FALSE)</f>
        <v>#N/A</v>
      </c>
    </row>
    <row r="4845" spans="1:15" hidden="1">
      <c r="A4845" s="31" t="s">
        <v>9849</v>
      </c>
      <c r="B4845" s="31" t="s">
        <v>16947</v>
      </c>
      <c r="C4845" s="31" t="s">
        <v>16948</v>
      </c>
      <c r="D4845" s="32">
        <v>44130</v>
      </c>
      <c r="E4845" s="31" t="s">
        <v>16949</v>
      </c>
      <c r="F4845" s="31" t="s">
        <v>9875</v>
      </c>
      <c r="G4845" s="33">
        <v>96525</v>
      </c>
      <c r="H4845" s="33">
        <v>96525</v>
      </c>
      <c r="I4845" s="31" t="s">
        <v>9762</v>
      </c>
      <c r="J4845" s="31" t="s">
        <v>9763</v>
      </c>
      <c r="K4845" s="33">
        <v>96525</v>
      </c>
      <c r="L4845" s="31" t="s">
        <v>9764</v>
      </c>
      <c r="M4845">
        <f t="shared" si="208"/>
        <v>12</v>
      </c>
      <c r="N4845" t="str">
        <f t="shared" si="207"/>
        <v>PO63000797</v>
      </c>
      <c r="O4845" t="e">
        <f>VLOOKUP(N4845,'1_คตง_ภาพรวม'!L4845:M4895,2,FALSE)</f>
        <v>#N/A</v>
      </c>
    </row>
    <row r="4846" spans="1:15" hidden="1">
      <c r="A4846" s="31" t="s">
        <v>9849</v>
      </c>
      <c r="B4846" s="31" t="s">
        <v>16950</v>
      </c>
      <c r="C4846" s="31" t="s">
        <v>16951</v>
      </c>
      <c r="D4846" s="32">
        <v>44130</v>
      </c>
      <c r="E4846" s="31" t="s">
        <v>16952</v>
      </c>
      <c r="F4846" s="31" t="s">
        <v>12612</v>
      </c>
      <c r="G4846" s="33">
        <v>-9900</v>
      </c>
      <c r="H4846" s="33">
        <v>-9900</v>
      </c>
      <c r="I4846" s="31" t="s">
        <v>9762</v>
      </c>
      <c r="J4846" s="31" t="s">
        <v>9763</v>
      </c>
      <c r="K4846" s="33">
        <v>-9900</v>
      </c>
      <c r="L4846" s="31" t="s">
        <v>9764</v>
      </c>
      <c r="M4846">
        <f t="shared" si="208"/>
        <v>12</v>
      </c>
      <c r="N4846" t="str">
        <f t="shared" si="207"/>
        <v>PO63000743</v>
      </c>
      <c r="O4846" t="e">
        <f>VLOOKUP(N4846,'1_คตง_ภาพรวม'!L4846:M4896,2,FALSE)</f>
        <v>#N/A</v>
      </c>
    </row>
    <row r="4847" spans="1:15" hidden="1">
      <c r="A4847" s="31" t="s">
        <v>9849</v>
      </c>
      <c r="B4847" s="31" t="s">
        <v>16950</v>
      </c>
      <c r="C4847" s="31" t="s">
        <v>16951</v>
      </c>
      <c r="D4847" s="32">
        <v>44130</v>
      </c>
      <c r="E4847" s="31" t="s">
        <v>16952</v>
      </c>
      <c r="F4847" s="31" t="s">
        <v>9875</v>
      </c>
      <c r="G4847" s="33">
        <v>9900</v>
      </c>
      <c r="H4847" s="33">
        <v>9900</v>
      </c>
      <c r="I4847" s="31" t="s">
        <v>9762</v>
      </c>
      <c r="J4847" s="31" t="s">
        <v>9763</v>
      </c>
      <c r="K4847" s="33">
        <v>9900</v>
      </c>
      <c r="L4847" s="31" t="s">
        <v>9764</v>
      </c>
      <c r="M4847">
        <f t="shared" si="208"/>
        <v>12</v>
      </c>
      <c r="N4847" t="str">
        <f t="shared" si="207"/>
        <v>PO63000743</v>
      </c>
      <c r="O4847" t="e">
        <f>VLOOKUP(N4847,'1_คตง_ภาพรวม'!L4847:M4897,2,FALSE)</f>
        <v>#N/A</v>
      </c>
    </row>
    <row r="4848" spans="1:15" hidden="1">
      <c r="A4848" s="31" t="s">
        <v>9849</v>
      </c>
      <c r="B4848" s="31" t="s">
        <v>16953</v>
      </c>
      <c r="C4848" s="31" t="s">
        <v>16954</v>
      </c>
      <c r="D4848" s="32">
        <v>44130</v>
      </c>
      <c r="E4848" s="31" t="s">
        <v>16955</v>
      </c>
      <c r="F4848" s="31" t="s">
        <v>12612</v>
      </c>
      <c r="G4848" s="33">
        <v>-1149158.8799999999</v>
      </c>
      <c r="H4848" s="33">
        <v>-1149158.8799999999</v>
      </c>
      <c r="I4848" s="31" t="s">
        <v>9762</v>
      </c>
      <c r="J4848" s="31" t="s">
        <v>9763</v>
      </c>
      <c r="K4848" s="33">
        <v>-1149158.8799999999</v>
      </c>
      <c r="L4848" s="31" t="s">
        <v>9764</v>
      </c>
      <c r="M4848">
        <f t="shared" si="208"/>
        <v>12</v>
      </c>
      <c r="N4848" t="str">
        <f t="shared" si="207"/>
        <v>PO63000504</v>
      </c>
      <c r="O4848" t="e">
        <f>VLOOKUP(N4848,'1_คตง_ภาพรวม'!L4848:M4898,2,FALSE)</f>
        <v>#N/A</v>
      </c>
    </row>
    <row r="4849" spans="1:15" hidden="1">
      <c r="A4849" s="31" t="s">
        <v>9849</v>
      </c>
      <c r="B4849" s="31" t="s">
        <v>16953</v>
      </c>
      <c r="C4849" s="31" t="s">
        <v>16954</v>
      </c>
      <c r="D4849" s="32">
        <v>44130</v>
      </c>
      <c r="E4849" s="31" t="s">
        <v>16955</v>
      </c>
      <c r="F4849" s="31" t="s">
        <v>9875</v>
      </c>
      <c r="G4849" s="33">
        <v>1149158.8799999999</v>
      </c>
      <c r="H4849" s="33">
        <v>1149158.8799999999</v>
      </c>
      <c r="I4849" s="31" t="s">
        <v>9762</v>
      </c>
      <c r="J4849" s="31" t="s">
        <v>9763</v>
      </c>
      <c r="K4849" s="33">
        <v>1149158.8799999999</v>
      </c>
      <c r="L4849" s="31" t="s">
        <v>9764</v>
      </c>
      <c r="M4849">
        <f t="shared" si="208"/>
        <v>12</v>
      </c>
      <c r="N4849" t="str">
        <f t="shared" si="207"/>
        <v>PO63000504</v>
      </c>
      <c r="O4849" t="e">
        <f>VLOOKUP(N4849,'1_คตง_ภาพรวม'!L4849:M4899,2,FALSE)</f>
        <v>#N/A</v>
      </c>
    </row>
    <row r="4850" spans="1:15" hidden="1">
      <c r="A4850" s="31" t="s">
        <v>9849</v>
      </c>
      <c r="B4850" s="31" t="s">
        <v>16956</v>
      </c>
      <c r="C4850" s="31" t="s">
        <v>16957</v>
      </c>
      <c r="D4850" s="32">
        <v>44130</v>
      </c>
      <c r="E4850" s="31" t="s">
        <v>16958</v>
      </c>
      <c r="F4850" s="31" t="s">
        <v>12612</v>
      </c>
      <c r="G4850" s="33">
        <v>-58430.91</v>
      </c>
      <c r="H4850" s="33">
        <v>-58430.91</v>
      </c>
      <c r="I4850" s="31" t="s">
        <v>9762</v>
      </c>
      <c r="J4850" s="31" t="s">
        <v>9763</v>
      </c>
      <c r="K4850" s="33">
        <v>-58430.91</v>
      </c>
      <c r="L4850" s="31" t="s">
        <v>9764</v>
      </c>
      <c r="M4850">
        <f t="shared" si="208"/>
        <v>12</v>
      </c>
      <c r="N4850" t="str">
        <f t="shared" si="207"/>
        <v>PO63000927</v>
      </c>
      <c r="O4850" t="e">
        <f>VLOOKUP(N4850,'1_คตง_ภาพรวม'!L4850:M4900,2,FALSE)</f>
        <v>#N/A</v>
      </c>
    </row>
    <row r="4851" spans="1:15" hidden="1">
      <c r="A4851" s="31" t="s">
        <v>9849</v>
      </c>
      <c r="B4851" s="31" t="s">
        <v>16956</v>
      </c>
      <c r="C4851" s="31" t="s">
        <v>16957</v>
      </c>
      <c r="D4851" s="32">
        <v>44130</v>
      </c>
      <c r="E4851" s="31" t="s">
        <v>16958</v>
      </c>
      <c r="F4851" s="31" t="s">
        <v>9875</v>
      </c>
      <c r="G4851" s="33">
        <v>58430.91</v>
      </c>
      <c r="H4851" s="33">
        <v>58430.91</v>
      </c>
      <c r="I4851" s="31" t="s">
        <v>9762</v>
      </c>
      <c r="J4851" s="31" t="s">
        <v>9763</v>
      </c>
      <c r="K4851" s="33">
        <v>58430.91</v>
      </c>
      <c r="L4851" s="31" t="s">
        <v>9764</v>
      </c>
      <c r="M4851">
        <f t="shared" si="208"/>
        <v>12</v>
      </c>
      <c r="N4851" t="str">
        <f t="shared" si="207"/>
        <v>PO63000927</v>
      </c>
      <c r="O4851" t="e">
        <f>VLOOKUP(N4851,'1_คตง_ภาพรวม'!L4851:M4901,2,FALSE)</f>
        <v>#N/A</v>
      </c>
    </row>
    <row r="4852" spans="1:15" hidden="1">
      <c r="A4852" s="31" t="s">
        <v>9757</v>
      </c>
      <c r="B4852" s="31" t="s">
        <v>16959</v>
      </c>
      <c r="C4852" s="31" t="s">
        <v>16960</v>
      </c>
      <c r="D4852" s="32">
        <v>44116</v>
      </c>
      <c r="E4852" s="31" t="s">
        <v>16961</v>
      </c>
      <c r="F4852" s="31" t="s">
        <v>16962</v>
      </c>
      <c r="G4852" s="33">
        <v>-60640</v>
      </c>
      <c r="H4852" s="33">
        <v>-60640</v>
      </c>
      <c r="I4852" s="31" t="s">
        <v>9762</v>
      </c>
      <c r="J4852" s="31" t="s">
        <v>9763</v>
      </c>
      <c r="K4852" s="33">
        <v>-60640</v>
      </c>
      <c r="L4852" s="31" t="s">
        <v>9764</v>
      </c>
      <c r="M4852" t="e">
        <f t="shared" si="208"/>
        <v>#VALUE!</v>
      </c>
    </row>
    <row r="4853" spans="1:15" hidden="1">
      <c r="A4853" s="31" t="s">
        <v>9757</v>
      </c>
      <c r="B4853" s="31" t="s">
        <v>16959</v>
      </c>
      <c r="C4853" s="31" t="s">
        <v>16960</v>
      </c>
      <c r="D4853" s="32">
        <v>44116</v>
      </c>
      <c r="E4853" s="31" t="s">
        <v>16961</v>
      </c>
      <c r="F4853" s="31" t="s">
        <v>16963</v>
      </c>
      <c r="G4853" s="33">
        <v>60640</v>
      </c>
      <c r="H4853" s="33">
        <v>60640</v>
      </c>
      <c r="I4853" s="31" t="s">
        <v>9762</v>
      </c>
      <c r="J4853" s="31" t="s">
        <v>9763</v>
      </c>
      <c r="K4853" s="33">
        <v>60640</v>
      </c>
      <c r="L4853" s="31" t="s">
        <v>9764</v>
      </c>
      <c r="M4853" t="e">
        <f t="shared" si="208"/>
        <v>#VALUE!</v>
      </c>
    </row>
    <row r="4854" spans="1:15" hidden="1">
      <c r="A4854" s="31" t="s">
        <v>9849</v>
      </c>
      <c r="B4854" s="31" t="s">
        <v>16964</v>
      </c>
      <c r="C4854" s="31" t="s">
        <v>16965</v>
      </c>
      <c r="D4854" s="32">
        <v>44130</v>
      </c>
      <c r="E4854" s="31" t="s">
        <v>16966</v>
      </c>
      <c r="F4854" s="31" t="s">
        <v>12612</v>
      </c>
      <c r="G4854" s="33">
        <v>-62540</v>
      </c>
      <c r="H4854" s="33">
        <v>-62540</v>
      </c>
      <c r="I4854" s="31" t="s">
        <v>9762</v>
      </c>
      <c r="J4854" s="31" t="s">
        <v>9763</v>
      </c>
      <c r="K4854" s="33">
        <v>-62540</v>
      </c>
      <c r="L4854" s="31" t="s">
        <v>9764</v>
      </c>
      <c r="M4854">
        <f t="shared" si="208"/>
        <v>12</v>
      </c>
      <c r="N4854" t="str">
        <f t="shared" ref="N4854:N4861" si="209">MID(E4854,M4854,10)</f>
        <v>PO63000791</v>
      </c>
      <c r="O4854" t="e">
        <f>VLOOKUP(N4854,'1_คตง_ภาพรวม'!L4854:M4904,2,FALSE)</f>
        <v>#N/A</v>
      </c>
    </row>
    <row r="4855" spans="1:15" hidden="1">
      <c r="A4855" s="31" t="s">
        <v>9849</v>
      </c>
      <c r="B4855" s="31" t="s">
        <v>16964</v>
      </c>
      <c r="C4855" s="31" t="s">
        <v>16965</v>
      </c>
      <c r="D4855" s="32">
        <v>44130</v>
      </c>
      <c r="E4855" s="31" t="s">
        <v>16966</v>
      </c>
      <c r="F4855" s="31" t="s">
        <v>9875</v>
      </c>
      <c r="G4855" s="33">
        <v>62540</v>
      </c>
      <c r="H4855" s="33">
        <v>62540</v>
      </c>
      <c r="I4855" s="31" t="s">
        <v>9762</v>
      </c>
      <c r="J4855" s="31" t="s">
        <v>9763</v>
      </c>
      <c r="K4855" s="33">
        <v>62540</v>
      </c>
      <c r="L4855" s="31" t="s">
        <v>9764</v>
      </c>
      <c r="M4855">
        <f t="shared" si="208"/>
        <v>12</v>
      </c>
      <c r="N4855" t="str">
        <f t="shared" si="209"/>
        <v>PO63000791</v>
      </c>
      <c r="O4855" t="e">
        <f>VLOOKUP(N4855,'1_คตง_ภาพรวม'!L4855:M4905,2,FALSE)</f>
        <v>#N/A</v>
      </c>
    </row>
    <row r="4856" spans="1:15" hidden="1">
      <c r="A4856" s="31" t="s">
        <v>9849</v>
      </c>
      <c r="B4856" s="31" t="s">
        <v>16967</v>
      </c>
      <c r="C4856" s="31" t="s">
        <v>16968</v>
      </c>
      <c r="D4856" s="32">
        <v>44130</v>
      </c>
      <c r="E4856" s="31" t="s">
        <v>16969</v>
      </c>
      <c r="F4856" s="31" t="s">
        <v>12612</v>
      </c>
      <c r="G4856" s="33">
        <v>-297012</v>
      </c>
      <c r="H4856" s="33">
        <v>-297012</v>
      </c>
      <c r="I4856" s="31" t="s">
        <v>9762</v>
      </c>
      <c r="J4856" s="31" t="s">
        <v>9763</v>
      </c>
      <c r="K4856" s="33">
        <v>-297012</v>
      </c>
      <c r="L4856" s="31" t="s">
        <v>9764</v>
      </c>
      <c r="M4856">
        <f t="shared" si="208"/>
        <v>12</v>
      </c>
      <c r="N4856" t="str">
        <f t="shared" si="209"/>
        <v>PO63000782</v>
      </c>
      <c r="O4856" t="e">
        <f>VLOOKUP(N4856,'1_คตง_ภาพรวม'!L4856:M4906,2,FALSE)</f>
        <v>#N/A</v>
      </c>
    </row>
    <row r="4857" spans="1:15" hidden="1">
      <c r="A4857" s="31" t="s">
        <v>9849</v>
      </c>
      <c r="B4857" s="31" t="s">
        <v>16967</v>
      </c>
      <c r="C4857" s="31" t="s">
        <v>16968</v>
      </c>
      <c r="D4857" s="32">
        <v>44130</v>
      </c>
      <c r="E4857" s="31" t="s">
        <v>16969</v>
      </c>
      <c r="F4857" s="31" t="s">
        <v>9875</v>
      </c>
      <c r="G4857" s="33">
        <v>297012</v>
      </c>
      <c r="H4857" s="33">
        <v>297012</v>
      </c>
      <c r="I4857" s="31" t="s">
        <v>9762</v>
      </c>
      <c r="J4857" s="31" t="s">
        <v>9763</v>
      </c>
      <c r="K4857" s="33">
        <v>297012</v>
      </c>
      <c r="L4857" s="31" t="s">
        <v>9764</v>
      </c>
      <c r="M4857">
        <f t="shared" si="208"/>
        <v>12</v>
      </c>
      <c r="N4857" t="str">
        <f t="shared" si="209"/>
        <v>PO63000782</v>
      </c>
      <c r="O4857" t="e">
        <f>VLOOKUP(N4857,'1_คตง_ภาพรวม'!L4857:M4907,2,FALSE)</f>
        <v>#N/A</v>
      </c>
    </row>
    <row r="4858" spans="1:15" hidden="1">
      <c r="A4858" s="31" t="s">
        <v>9849</v>
      </c>
      <c r="B4858" s="31" t="s">
        <v>16970</v>
      </c>
      <c r="C4858" s="31" t="s">
        <v>16971</v>
      </c>
      <c r="D4858" s="32">
        <v>44130</v>
      </c>
      <c r="E4858" s="31" t="s">
        <v>16972</v>
      </c>
      <c r="F4858" s="31" t="s">
        <v>12612</v>
      </c>
      <c r="G4858" s="33">
        <v>-89100</v>
      </c>
      <c r="H4858" s="33">
        <v>-89100</v>
      </c>
      <c r="I4858" s="31" t="s">
        <v>9762</v>
      </c>
      <c r="J4858" s="31" t="s">
        <v>9763</v>
      </c>
      <c r="K4858" s="33">
        <v>-89100</v>
      </c>
      <c r="L4858" s="31" t="s">
        <v>9764</v>
      </c>
      <c r="M4858">
        <f t="shared" si="208"/>
        <v>12</v>
      </c>
      <c r="N4858" t="str">
        <f t="shared" si="209"/>
        <v>PO63000714</v>
      </c>
      <c r="O4858" t="e">
        <f>VLOOKUP(N4858,'1_คตง_ภาพรวม'!L4858:M4908,2,FALSE)</f>
        <v>#N/A</v>
      </c>
    </row>
    <row r="4859" spans="1:15" hidden="1">
      <c r="A4859" s="31" t="s">
        <v>9849</v>
      </c>
      <c r="B4859" s="31" t="s">
        <v>16970</v>
      </c>
      <c r="C4859" s="31" t="s">
        <v>16971</v>
      </c>
      <c r="D4859" s="32">
        <v>44130</v>
      </c>
      <c r="E4859" s="31" t="s">
        <v>16972</v>
      </c>
      <c r="F4859" s="31" t="s">
        <v>9875</v>
      </c>
      <c r="G4859" s="33">
        <v>89100</v>
      </c>
      <c r="H4859" s="33">
        <v>89100</v>
      </c>
      <c r="I4859" s="31" t="s">
        <v>9762</v>
      </c>
      <c r="J4859" s="31" t="s">
        <v>9763</v>
      </c>
      <c r="K4859" s="33">
        <v>89100</v>
      </c>
      <c r="L4859" s="31" t="s">
        <v>9764</v>
      </c>
      <c r="M4859">
        <f t="shared" si="208"/>
        <v>12</v>
      </c>
      <c r="N4859" t="str">
        <f t="shared" si="209"/>
        <v>PO63000714</v>
      </c>
      <c r="O4859" t="e">
        <f>VLOOKUP(N4859,'1_คตง_ภาพรวม'!L4859:M4909,2,FALSE)</f>
        <v>#N/A</v>
      </c>
    </row>
    <row r="4860" spans="1:15" hidden="1">
      <c r="A4860" s="31" t="s">
        <v>9849</v>
      </c>
      <c r="B4860" s="31" t="s">
        <v>16973</v>
      </c>
      <c r="C4860" s="31" t="s">
        <v>16974</v>
      </c>
      <c r="D4860" s="32">
        <v>44130</v>
      </c>
      <c r="E4860" s="31" t="s">
        <v>16975</v>
      </c>
      <c r="F4860" s="31" t="s">
        <v>12612</v>
      </c>
      <c r="G4860" s="33">
        <v>-248919.8</v>
      </c>
      <c r="H4860" s="33">
        <v>-248919.8</v>
      </c>
      <c r="I4860" s="31" t="s">
        <v>9762</v>
      </c>
      <c r="J4860" s="31" t="s">
        <v>9763</v>
      </c>
      <c r="K4860" s="33">
        <v>-248919.8</v>
      </c>
      <c r="L4860" s="31" t="s">
        <v>9764</v>
      </c>
      <c r="M4860">
        <f t="shared" si="208"/>
        <v>12</v>
      </c>
      <c r="N4860" t="str">
        <f t="shared" si="209"/>
        <v>PO63000663</v>
      </c>
      <c r="O4860" t="e">
        <f>VLOOKUP(N4860,'1_คตง_ภาพรวม'!L4860:M4910,2,FALSE)</f>
        <v>#N/A</v>
      </c>
    </row>
    <row r="4861" spans="1:15" hidden="1">
      <c r="A4861" s="31" t="s">
        <v>9849</v>
      </c>
      <c r="B4861" s="31" t="s">
        <v>16973</v>
      </c>
      <c r="C4861" s="31" t="s">
        <v>16974</v>
      </c>
      <c r="D4861" s="32">
        <v>44130</v>
      </c>
      <c r="E4861" s="31" t="s">
        <v>16975</v>
      </c>
      <c r="F4861" s="31" t="s">
        <v>9875</v>
      </c>
      <c r="G4861" s="33">
        <v>248919.8</v>
      </c>
      <c r="H4861" s="33">
        <v>248919.8</v>
      </c>
      <c r="I4861" s="31" t="s">
        <v>9762</v>
      </c>
      <c r="J4861" s="31" t="s">
        <v>9763</v>
      </c>
      <c r="K4861" s="33">
        <v>248919.8</v>
      </c>
      <c r="L4861" s="31" t="s">
        <v>9764</v>
      </c>
      <c r="M4861">
        <f t="shared" si="208"/>
        <v>12</v>
      </c>
      <c r="N4861" t="str">
        <f t="shared" si="209"/>
        <v>PO63000663</v>
      </c>
      <c r="O4861" t="e">
        <f>VLOOKUP(N4861,'1_คตง_ภาพรวม'!L4861:M4911,2,FALSE)</f>
        <v>#N/A</v>
      </c>
    </row>
    <row r="4862" spans="1:15" hidden="1">
      <c r="A4862" s="31" t="s">
        <v>9757</v>
      </c>
      <c r="B4862" s="31" t="s">
        <v>16976</v>
      </c>
      <c r="C4862" s="31" t="s">
        <v>16977</v>
      </c>
      <c r="D4862" s="32">
        <v>44116</v>
      </c>
      <c r="E4862" s="31" t="s">
        <v>16978</v>
      </c>
      <c r="F4862" s="31" t="s">
        <v>16979</v>
      </c>
      <c r="G4862" s="33">
        <v>-81500</v>
      </c>
      <c r="H4862" s="33">
        <v>-81500</v>
      </c>
      <c r="I4862" s="31" t="s">
        <v>9762</v>
      </c>
      <c r="J4862" s="31" t="s">
        <v>9763</v>
      </c>
      <c r="K4862" s="33">
        <v>-81500</v>
      </c>
      <c r="L4862" s="31" t="s">
        <v>9764</v>
      </c>
      <c r="M4862" t="e">
        <f t="shared" si="208"/>
        <v>#VALUE!</v>
      </c>
    </row>
    <row r="4863" spans="1:15" hidden="1">
      <c r="A4863" s="31" t="s">
        <v>9757</v>
      </c>
      <c r="B4863" s="31" t="s">
        <v>16976</v>
      </c>
      <c r="C4863" s="31" t="s">
        <v>16977</v>
      </c>
      <c r="D4863" s="32">
        <v>44116</v>
      </c>
      <c r="E4863" s="31" t="s">
        <v>16978</v>
      </c>
      <c r="F4863" s="31" t="s">
        <v>16980</v>
      </c>
      <c r="G4863" s="33">
        <v>81500</v>
      </c>
      <c r="H4863" s="33">
        <v>81500</v>
      </c>
      <c r="I4863" s="31" t="s">
        <v>9762</v>
      </c>
      <c r="J4863" s="31" t="s">
        <v>9763</v>
      </c>
      <c r="K4863" s="33">
        <v>81500</v>
      </c>
      <c r="L4863" s="31" t="s">
        <v>9764</v>
      </c>
      <c r="M4863" t="e">
        <f t="shared" si="208"/>
        <v>#VALUE!</v>
      </c>
    </row>
    <row r="4864" spans="1:15" hidden="1">
      <c r="A4864" s="31" t="s">
        <v>9849</v>
      </c>
      <c r="B4864" s="31" t="s">
        <v>16981</v>
      </c>
      <c r="C4864" s="31" t="s">
        <v>16982</v>
      </c>
      <c r="D4864" s="32">
        <v>44130</v>
      </c>
      <c r="E4864" s="31" t="s">
        <v>16983</v>
      </c>
      <c r="F4864" s="31" t="s">
        <v>12612</v>
      </c>
      <c r="G4864" s="33">
        <v>-148598.13</v>
      </c>
      <c r="H4864" s="33">
        <v>-148598.13</v>
      </c>
      <c r="I4864" s="31" t="s">
        <v>9762</v>
      </c>
      <c r="J4864" s="31" t="s">
        <v>9763</v>
      </c>
      <c r="K4864" s="33">
        <v>-148598.13</v>
      </c>
      <c r="L4864" s="31" t="s">
        <v>9764</v>
      </c>
      <c r="M4864">
        <f t="shared" si="208"/>
        <v>12</v>
      </c>
      <c r="N4864" t="str">
        <f t="shared" ref="N4864:N4865" si="210">MID(E4864,M4864,10)</f>
        <v>PO63000683</v>
      </c>
      <c r="O4864" t="e">
        <f>VLOOKUP(N4864,'1_คตง_ภาพรวม'!L4864:M4914,2,FALSE)</f>
        <v>#N/A</v>
      </c>
    </row>
    <row r="4865" spans="1:15" hidden="1">
      <c r="A4865" s="31" t="s">
        <v>9849</v>
      </c>
      <c r="B4865" s="31" t="s">
        <v>16981</v>
      </c>
      <c r="C4865" s="31" t="s">
        <v>16982</v>
      </c>
      <c r="D4865" s="32">
        <v>44130</v>
      </c>
      <c r="E4865" s="31" t="s">
        <v>16983</v>
      </c>
      <c r="F4865" s="31" t="s">
        <v>9875</v>
      </c>
      <c r="G4865" s="33">
        <v>148598.13</v>
      </c>
      <c r="H4865" s="33">
        <v>148598.13</v>
      </c>
      <c r="I4865" s="31" t="s">
        <v>9762</v>
      </c>
      <c r="J4865" s="31" t="s">
        <v>9763</v>
      </c>
      <c r="K4865" s="33">
        <v>148598.13</v>
      </c>
      <c r="L4865" s="31" t="s">
        <v>9764</v>
      </c>
      <c r="M4865">
        <f t="shared" si="208"/>
        <v>12</v>
      </c>
      <c r="N4865" t="str">
        <f t="shared" si="210"/>
        <v>PO63000683</v>
      </c>
      <c r="O4865" t="e">
        <f>VLOOKUP(N4865,'1_คตง_ภาพรวม'!L4865:M4915,2,FALSE)</f>
        <v>#N/A</v>
      </c>
    </row>
    <row r="4866" spans="1:15" hidden="1">
      <c r="A4866" s="31" t="s">
        <v>9757</v>
      </c>
      <c r="B4866" s="31" t="s">
        <v>16984</v>
      </c>
      <c r="C4866" s="31" t="s">
        <v>16985</v>
      </c>
      <c r="D4866" s="32">
        <v>44116</v>
      </c>
      <c r="E4866" s="31" t="s">
        <v>16986</v>
      </c>
      <c r="F4866" s="31" t="s">
        <v>12612</v>
      </c>
      <c r="G4866" s="33">
        <v>-2177900</v>
      </c>
      <c r="H4866" s="33">
        <v>-2177900</v>
      </c>
      <c r="I4866" s="31" t="s">
        <v>9762</v>
      </c>
      <c r="J4866" s="31" t="s">
        <v>9763</v>
      </c>
      <c r="K4866" s="33">
        <v>-2177900</v>
      </c>
      <c r="L4866" s="31" t="s">
        <v>9764</v>
      </c>
      <c r="M4866" t="e">
        <f t="shared" si="208"/>
        <v>#VALUE!</v>
      </c>
    </row>
    <row r="4867" spans="1:15" hidden="1">
      <c r="A4867" s="31" t="s">
        <v>9757</v>
      </c>
      <c r="B4867" s="31" t="s">
        <v>16984</v>
      </c>
      <c r="C4867" s="31" t="s">
        <v>16985</v>
      </c>
      <c r="D4867" s="32">
        <v>44116</v>
      </c>
      <c r="E4867" s="31" t="s">
        <v>16986</v>
      </c>
      <c r="F4867" s="31" t="s">
        <v>9997</v>
      </c>
      <c r="G4867" s="33">
        <v>2177900</v>
      </c>
      <c r="H4867" s="33">
        <v>2177900</v>
      </c>
      <c r="I4867" s="31" t="s">
        <v>9762</v>
      </c>
      <c r="J4867" s="31" t="s">
        <v>9763</v>
      </c>
      <c r="K4867" s="33">
        <v>2177900</v>
      </c>
      <c r="L4867" s="31" t="s">
        <v>9764</v>
      </c>
      <c r="M4867" t="e">
        <f t="shared" ref="M4867:M4930" si="211">FIND("PO",E4867)</f>
        <v>#VALUE!</v>
      </c>
    </row>
    <row r="4868" spans="1:15" hidden="1">
      <c r="A4868" s="31" t="s">
        <v>9757</v>
      </c>
      <c r="B4868" s="31" t="s">
        <v>16987</v>
      </c>
      <c r="C4868" s="31" t="s">
        <v>16988</v>
      </c>
      <c r="D4868" s="32">
        <v>44116</v>
      </c>
      <c r="E4868" s="31" t="s">
        <v>16989</v>
      </c>
      <c r="F4868" s="31" t="s">
        <v>12612</v>
      </c>
      <c r="G4868" s="33">
        <v>-1683040</v>
      </c>
      <c r="H4868" s="33">
        <v>-1683040</v>
      </c>
      <c r="I4868" s="31" t="s">
        <v>9762</v>
      </c>
      <c r="J4868" s="31" t="s">
        <v>9763</v>
      </c>
      <c r="K4868" s="33">
        <v>-1683040</v>
      </c>
      <c r="L4868" s="31" t="s">
        <v>9764</v>
      </c>
      <c r="M4868" t="e">
        <f t="shared" si="211"/>
        <v>#VALUE!</v>
      </c>
    </row>
    <row r="4869" spans="1:15" hidden="1">
      <c r="A4869" s="31" t="s">
        <v>9757</v>
      </c>
      <c r="B4869" s="31" t="s">
        <v>16987</v>
      </c>
      <c r="C4869" s="31" t="s">
        <v>16988</v>
      </c>
      <c r="D4869" s="32">
        <v>44116</v>
      </c>
      <c r="E4869" s="31" t="s">
        <v>16989</v>
      </c>
      <c r="F4869" s="31" t="s">
        <v>9997</v>
      </c>
      <c r="G4869" s="33">
        <v>1683040</v>
      </c>
      <c r="H4869" s="33">
        <v>1683040</v>
      </c>
      <c r="I4869" s="31" t="s">
        <v>9762</v>
      </c>
      <c r="J4869" s="31" t="s">
        <v>9763</v>
      </c>
      <c r="K4869" s="33">
        <v>1683040</v>
      </c>
      <c r="L4869" s="31" t="s">
        <v>9764</v>
      </c>
      <c r="M4869" t="e">
        <f t="shared" si="211"/>
        <v>#VALUE!</v>
      </c>
    </row>
    <row r="4870" spans="1:15" hidden="1">
      <c r="A4870" s="31" t="s">
        <v>9849</v>
      </c>
      <c r="B4870" s="31" t="s">
        <v>16990</v>
      </c>
      <c r="C4870" s="31" t="s">
        <v>16991</v>
      </c>
      <c r="D4870" s="32">
        <v>44130</v>
      </c>
      <c r="E4870" s="31" t="s">
        <v>16992</v>
      </c>
      <c r="F4870" s="31" t="s">
        <v>12612</v>
      </c>
      <c r="G4870" s="33">
        <v>-1050093.46</v>
      </c>
      <c r="H4870" s="33">
        <v>-1050093.46</v>
      </c>
      <c r="I4870" s="31" t="s">
        <v>9762</v>
      </c>
      <c r="J4870" s="31" t="s">
        <v>9763</v>
      </c>
      <c r="K4870" s="33">
        <v>-1050093.46</v>
      </c>
      <c r="L4870" s="31" t="s">
        <v>9764</v>
      </c>
      <c r="M4870">
        <f t="shared" si="211"/>
        <v>12</v>
      </c>
      <c r="N4870" t="str">
        <f t="shared" ref="N4870:N4873" si="212">MID(E4870,M4870,10)</f>
        <v>PO62000291</v>
      </c>
      <c r="O4870" t="e">
        <f>VLOOKUP(N4870,'1_คตง_ภาพรวม'!L4870:M4920,2,FALSE)</f>
        <v>#N/A</v>
      </c>
    </row>
    <row r="4871" spans="1:15" hidden="1">
      <c r="A4871" s="31" t="s">
        <v>9849</v>
      </c>
      <c r="B4871" s="31" t="s">
        <v>16990</v>
      </c>
      <c r="C4871" s="31" t="s">
        <v>16991</v>
      </c>
      <c r="D4871" s="32">
        <v>44130</v>
      </c>
      <c r="E4871" s="31" t="s">
        <v>16992</v>
      </c>
      <c r="F4871" s="31" t="s">
        <v>9875</v>
      </c>
      <c r="G4871" s="33">
        <v>1050093.46</v>
      </c>
      <c r="H4871" s="33">
        <v>1050093.46</v>
      </c>
      <c r="I4871" s="31" t="s">
        <v>9762</v>
      </c>
      <c r="J4871" s="31" t="s">
        <v>9763</v>
      </c>
      <c r="K4871" s="33">
        <v>1050093.46</v>
      </c>
      <c r="L4871" s="31" t="s">
        <v>9764</v>
      </c>
      <c r="M4871">
        <f t="shared" si="211"/>
        <v>12</v>
      </c>
      <c r="N4871" t="str">
        <f t="shared" si="212"/>
        <v>PO62000291</v>
      </c>
      <c r="O4871" t="e">
        <f>VLOOKUP(N4871,'1_คตง_ภาพรวม'!L4871:M4921,2,FALSE)</f>
        <v>#N/A</v>
      </c>
    </row>
    <row r="4872" spans="1:15" hidden="1">
      <c r="A4872" s="31" t="s">
        <v>9849</v>
      </c>
      <c r="B4872" s="31" t="s">
        <v>16993</v>
      </c>
      <c r="C4872" s="31" t="s">
        <v>16994</v>
      </c>
      <c r="D4872" s="32">
        <v>44130</v>
      </c>
      <c r="E4872" s="31" t="s">
        <v>16995</v>
      </c>
      <c r="F4872" s="31" t="s">
        <v>12612</v>
      </c>
      <c r="G4872" s="33">
        <v>-24750</v>
      </c>
      <c r="H4872" s="33">
        <v>-24750</v>
      </c>
      <c r="I4872" s="31" t="s">
        <v>9762</v>
      </c>
      <c r="J4872" s="31" t="s">
        <v>9763</v>
      </c>
      <c r="K4872" s="33">
        <v>-24750</v>
      </c>
      <c r="L4872" s="31" t="s">
        <v>9764</v>
      </c>
      <c r="M4872">
        <f t="shared" si="211"/>
        <v>12</v>
      </c>
      <c r="N4872" t="str">
        <f t="shared" si="212"/>
        <v>PO62000380</v>
      </c>
      <c r="O4872" t="e">
        <f>VLOOKUP(N4872,'1_คตง_ภาพรวม'!L4872:M4922,2,FALSE)</f>
        <v>#N/A</v>
      </c>
    </row>
    <row r="4873" spans="1:15" hidden="1">
      <c r="A4873" s="31" t="s">
        <v>9849</v>
      </c>
      <c r="B4873" s="31" t="s">
        <v>16993</v>
      </c>
      <c r="C4873" s="31" t="s">
        <v>16994</v>
      </c>
      <c r="D4873" s="32">
        <v>44130</v>
      </c>
      <c r="E4873" s="31" t="s">
        <v>16995</v>
      </c>
      <c r="F4873" s="31" t="s">
        <v>9875</v>
      </c>
      <c r="G4873" s="33">
        <v>24750</v>
      </c>
      <c r="H4873" s="33">
        <v>24750</v>
      </c>
      <c r="I4873" s="31" t="s">
        <v>9762</v>
      </c>
      <c r="J4873" s="31" t="s">
        <v>9763</v>
      </c>
      <c r="K4873" s="33">
        <v>24750</v>
      </c>
      <c r="L4873" s="31" t="s">
        <v>9764</v>
      </c>
      <c r="M4873">
        <f t="shared" si="211"/>
        <v>12</v>
      </c>
      <c r="N4873" t="str">
        <f t="shared" si="212"/>
        <v>PO62000380</v>
      </c>
      <c r="O4873" t="e">
        <f>VLOOKUP(N4873,'1_คตง_ภาพรวม'!L4873:M4923,2,FALSE)</f>
        <v>#N/A</v>
      </c>
    </row>
    <row r="4874" spans="1:15" hidden="1">
      <c r="A4874" s="31" t="s">
        <v>9757</v>
      </c>
      <c r="B4874" s="31" t="s">
        <v>16996</v>
      </c>
      <c r="C4874" s="31" t="s">
        <v>16997</v>
      </c>
      <c r="D4874" s="32">
        <v>44120</v>
      </c>
      <c r="E4874" s="31" t="s">
        <v>16998</v>
      </c>
      <c r="F4874" s="31" t="s">
        <v>12612</v>
      </c>
      <c r="G4874" s="33">
        <v>-24130</v>
      </c>
      <c r="H4874" s="33">
        <v>-24130</v>
      </c>
      <c r="I4874" s="31" t="s">
        <v>9762</v>
      </c>
      <c r="J4874" s="31" t="s">
        <v>9763</v>
      </c>
      <c r="K4874" s="33">
        <v>-24130</v>
      </c>
      <c r="L4874" s="31" t="s">
        <v>9764</v>
      </c>
      <c r="M4874" t="e">
        <f t="shared" si="211"/>
        <v>#VALUE!</v>
      </c>
    </row>
    <row r="4875" spans="1:15" hidden="1">
      <c r="A4875" s="31" t="s">
        <v>9757</v>
      </c>
      <c r="B4875" s="31" t="s">
        <v>16996</v>
      </c>
      <c r="C4875" s="31" t="s">
        <v>16997</v>
      </c>
      <c r="D4875" s="32">
        <v>44120</v>
      </c>
      <c r="E4875" s="31" t="s">
        <v>16998</v>
      </c>
      <c r="F4875" s="31" t="s">
        <v>9867</v>
      </c>
      <c r="G4875" s="33">
        <v>24130</v>
      </c>
      <c r="H4875" s="33">
        <v>24130</v>
      </c>
      <c r="I4875" s="31" t="s">
        <v>9762</v>
      </c>
      <c r="J4875" s="31" t="s">
        <v>9763</v>
      </c>
      <c r="K4875" s="33">
        <v>24130</v>
      </c>
      <c r="L4875" s="31" t="s">
        <v>9764</v>
      </c>
      <c r="M4875" t="e">
        <f t="shared" si="211"/>
        <v>#VALUE!</v>
      </c>
    </row>
    <row r="4876" spans="1:15" hidden="1">
      <c r="A4876" s="31" t="s">
        <v>9849</v>
      </c>
      <c r="B4876" s="31" t="s">
        <v>16999</v>
      </c>
      <c r="C4876" s="31" t="s">
        <v>17000</v>
      </c>
      <c r="D4876" s="32">
        <v>44130</v>
      </c>
      <c r="E4876" s="31" t="s">
        <v>17001</v>
      </c>
      <c r="F4876" s="31" t="s">
        <v>12612</v>
      </c>
      <c r="G4876" s="33">
        <v>-1702.62</v>
      </c>
      <c r="H4876" s="33">
        <v>-1702.62</v>
      </c>
      <c r="I4876" s="31" t="s">
        <v>9762</v>
      </c>
      <c r="J4876" s="31" t="s">
        <v>9763</v>
      </c>
      <c r="K4876" s="33">
        <v>-1702.62</v>
      </c>
      <c r="L4876" s="31" t="s">
        <v>9764</v>
      </c>
      <c r="M4876">
        <f t="shared" si="211"/>
        <v>12</v>
      </c>
      <c r="N4876" t="str">
        <f t="shared" ref="N4876:N4891" si="213">MID(E4876,M4876,10)</f>
        <v>PO63000227</v>
      </c>
      <c r="O4876" t="e">
        <f>VLOOKUP(N4876,'1_คตง_ภาพรวม'!L4876:M4926,2,FALSE)</f>
        <v>#N/A</v>
      </c>
    </row>
    <row r="4877" spans="1:15" hidden="1">
      <c r="A4877" s="31" t="s">
        <v>9849</v>
      </c>
      <c r="B4877" s="31" t="s">
        <v>16999</v>
      </c>
      <c r="C4877" s="31" t="s">
        <v>17000</v>
      </c>
      <c r="D4877" s="32">
        <v>44130</v>
      </c>
      <c r="E4877" s="31" t="s">
        <v>17001</v>
      </c>
      <c r="F4877" s="31" t="s">
        <v>9875</v>
      </c>
      <c r="G4877" s="33">
        <v>1702.62</v>
      </c>
      <c r="H4877" s="33">
        <v>1702.62</v>
      </c>
      <c r="I4877" s="31" t="s">
        <v>9762</v>
      </c>
      <c r="J4877" s="31" t="s">
        <v>9763</v>
      </c>
      <c r="K4877" s="33">
        <v>1702.62</v>
      </c>
      <c r="L4877" s="31" t="s">
        <v>9764</v>
      </c>
      <c r="M4877">
        <f t="shared" si="211"/>
        <v>12</v>
      </c>
      <c r="N4877" t="str">
        <f t="shared" si="213"/>
        <v>PO63000227</v>
      </c>
      <c r="O4877" t="e">
        <f>VLOOKUP(N4877,'1_คตง_ภาพรวม'!L4877:M4927,2,FALSE)</f>
        <v>#N/A</v>
      </c>
    </row>
    <row r="4878" spans="1:15" hidden="1">
      <c r="A4878" s="31" t="s">
        <v>9849</v>
      </c>
      <c r="B4878" s="31" t="s">
        <v>17002</v>
      </c>
      <c r="C4878" s="31" t="s">
        <v>17003</v>
      </c>
      <c r="D4878" s="32">
        <v>44130</v>
      </c>
      <c r="E4878" s="31" t="s">
        <v>17004</v>
      </c>
      <c r="F4878" s="31" t="s">
        <v>12612</v>
      </c>
      <c r="G4878" s="33">
        <v>-3449.03</v>
      </c>
      <c r="H4878" s="33">
        <v>-3449.03</v>
      </c>
      <c r="I4878" s="31" t="s">
        <v>9762</v>
      </c>
      <c r="J4878" s="31" t="s">
        <v>9763</v>
      </c>
      <c r="K4878" s="33">
        <v>-3449.03</v>
      </c>
      <c r="L4878" s="31" t="s">
        <v>9764</v>
      </c>
      <c r="M4878">
        <f t="shared" si="211"/>
        <v>12</v>
      </c>
      <c r="N4878" t="str">
        <f t="shared" si="213"/>
        <v>PO63000651</v>
      </c>
      <c r="O4878" t="e">
        <f>VLOOKUP(N4878,'1_คตง_ภาพรวม'!L4878:M4928,2,FALSE)</f>
        <v>#N/A</v>
      </c>
    </row>
    <row r="4879" spans="1:15" hidden="1">
      <c r="A4879" s="31" t="s">
        <v>9849</v>
      </c>
      <c r="B4879" s="31" t="s">
        <v>17002</v>
      </c>
      <c r="C4879" s="31" t="s">
        <v>17003</v>
      </c>
      <c r="D4879" s="32">
        <v>44130</v>
      </c>
      <c r="E4879" s="31" t="s">
        <v>17004</v>
      </c>
      <c r="F4879" s="31" t="s">
        <v>9875</v>
      </c>
      <c r="G4879" s="33">
        <v>3449.03</v>
      </c>
      <c r="H4879" s="33">
        <v>3449.03</v>
      </c>
      <c r="I4879" s="31" t="s">
        <v>9762</v>
      </c>
      <c r="J4879" s="31" t="s">
        <v>9763</v>
      </c>
      <c r="K4879" s="33">
        <v>3449.03</v>
      </c>
      <c r="L4879" s="31" t="s">
        <v>9764</v>
      </c>
      <c r="M4879">
        <f t="shared" si="211"/>
        <v>12</v>
      </c>
      <c r="N4879" t="str">
        <f t="shared" si="213"/>
        <v>PO63000651</v>
      </c>
      <c r="O4879" t="e">
        <f>VLOOKUP(N4879,'1_คตง_ภาพรวม'!L4879:M4929,2,FALSE)</f>
        <v>#N/A</v>
      </c>
    </row>
    <row r="4880" spans="1:15" hidden="1">
      <c r="A4880" s="31" t="s">
        <v>9849</v>
      </c>
      <c r="B4880" s="31" t="s">
        <v>17005</v>
      </c>
      <c r="C4880" s="31" t="s">
        <v>17006</v>
      </c>
      <c r="D4880" s="32">
        <v>44130</v>
      </c>
      <c r="E4880" s="31" t="s">
        <v>17007</v>
      </c>
      <c r="F4880" s="31" t="s">
        <v>12612</v>
      </c>
      <c r="G4880" s="33">
        <v>-297000</v>
      </c>
      <c r="H4880" s="33">
        <v>-297000</v>
      </c>
      <c r="I4880" s="31" t="s">
        <v>9762</v>
      </c>
      <c r="J4880" s="31" t="s">
        <v>9763</v>
      </c>
      <c r="K4880" s="33">
        <v>-297000</v>
      </c>
      <c r="L4880" s="31" t="s">
        <v>9764</v>
      </c>
      <c r="M4880">
        <f t="shared" si="211"/>
        <v>12</v>
      </c>
      <c r="N4880" t="str">
        <f t="shared" si="213"/>
        <v>PO63000819</v>
      </c>
      <c r="O4880" t="e">
        <f>VLOOKUP(N4880,'1_คตง_ภาพรวม'!L4880:M4930,2,FALSE)</f>
        <v>#N/A</v>
      </c>
    </row>
    <row r="4881" spans="1:15" hidden="1">
      <c r="A4881" s="31" t="s">
        <v>9849</v>
      </c>
      <c r="B4881" s="31" t="s">
        <v>17005</v>
      </c>
      <c r="C4881" s="31" t="s">
        <v>17006</v>
      </c>
      <c r="D4881" s="32">
        <v>44130</v>
      </c>
      <c r="E4881" s="31" t="s">
        <v>17007</v>
      </c>
      <c r="F4881" s="31" t="s">
        <v>9875</v>
      </c>
      <c r="G4881" s="33">
        <v>297000</v>
      </c>
      <c r="H4881" s="33">
        <v>297000</v>
      </c>
      <c r="I4881" s="31" t="s">
        <v>9762</v>
      </c>
      <c r="J4881" s="31" t="s">
        <v>9763</v>
      </c>
      <c r="K4881" s="33">
        <v>297000</v>
      </c>
      <c r="L4881" s="31" t="s">
        <v>9764</v>
      </c>
      <c r="M4881">
        <f t="shared" si="211"/>
        <v>12</v>
      </c>
      <c r="N4881" t="str">
        <f t="shared" si="213"/>
        <v>PO63000819</v>
      </c>
      <c r="O4881" t="e">
        <f>VLOOKUP(N4881,'1_คตง_ภาพรวม'!L4881:M4931,2,FALSE)</f>
        <v>#N/A</v>
      </c>
    </row>
    <row r="4882" spans="1:15" hidden="1">
      <c r="A4882" s="31" t="s">
        <v>9849</v>
      </c>
      <c r="B4882" s="31" t="s">
        <v>17008</v>
      </c>
      <c r="C4882" s="31" t="s">
        <v>17009</v>
      </c>
      <c r="D4882" s="32">
        <v>44130</v>
      </c>
      <c r="E4882" s="31" t="s">
        <v>17010</v>
      </c>
      <c r="F4882" s="31" t="s">
        <v>12612</v>
      </c>
      <c r="G4882" s="33">
        <v>-21730</v>
      </c>
      <c r="H4882" s="33">
        <v>-21730</v>
      </c>
      <c r="I4882" s="31" t="s">
        <v>9762</v>
      </c>
      <c r="J4882" s="31" t="s">
        <v>9763</v>
      </c>
      <c r="K4882" s="33">
        <v>-21730</v>
      </c>
      <c r="L4882" s="31" t="s">
        <v>9764</v>
      </c>
      <c r="M4882">
        <f t="shared" si="211"/>
        <v>12</v>
      </c>
      <c r="N4882" t="str">
        <f t="shared" si="213"/>
        <v>PO63000839</v>
      </c>
      <c r="O4882" t="e">
        <f>VLOOKUP(N4882,'1_คตง_ภาพรวม'!L4882:M4932,2,FALSE)</f>
        <v>#N/A</v>
      </c>
    </row>
    <row r="4883" spans="1:15" hidden="1">
      <c r="A4883" s="31" t="s">
        <v>9849</v>
      </c>
      <c r="B4883" s="31" t="s">
        <v>17008</v>
      </c>
      <c r="C4883" s="31" t="s">
        <v>17009</v>
      </c>
      <c r="D4883" s="32">
        <v>44130</v>
      </c>
      <c r="E4883" s="31" t="s">
        <v>17010</v>
      </c>
      <c r="F4883" s="31" t="s">
        <v>9875</v>
      </c>
      <c r="G4883" s="33">
        <v>21730</v>
      </c>
      <c r="H4883" s="33">
        <v>21730</v>
      </c>
      <c r="I4883" s="31" t="s">
        <v>9762</v>
      </c>
      <c r="J4883" s="31" t="s">
        <v>9763</v>
      </c>
      <c r="K4883" s="33">
        <v>21730</v>
      </c>
      <c r="L4883" s="31" t="s">
        <v>9764</v>
      </c>
      <c r="M4883">
        <f t="shared" si="211"/>
        <v>12</v>
      </c>
      <c r="N4883" t="str">
        <f t="shared" si="213"/>
        <v>PO63000839</v>
      </c>
      <c r="O4883" t="e">
        <f>VLOOKUP(N4883,'1_คตง_ภาพรวม'!L4883:M4933,2,FALSE)</f>
        <v>#N/A</v>
      </c>
    </row>
    <row r="4884" spans="1:15" hidden="1">
      <c r="A4884" s="31" t="s">
        <v>9849</v>
      </c>
      <c r="B4884" s="31" t="s">
        <v>17011</v>
      </c>
      <c r="C4884" s="31" t="s">
        <v>17012</v>
      </c>
      <c r="D4884" s="32">
        <v>44130</v>
      </c>
      <c r="E4884" s="31" t="s">
        <v>17013</v>
      </c>
      <c r="F4884" s="31" t="s">
        <v>12612</v>
      </c>
      <c r="G4884" s="33">
        <v>-10600</v>
      </c>
      <c r="H4884" s="33">
        <v>-10600</v>
      </c>
      <c r="I4884" s="31" t="s">
        <v>9762</v>
      </c>
      <c r="J4884" s="31" t="s">
        <v>9763</v>
      </c>
      <c r="K4884" s="33">
        <v>-10600</v>
      </c>
      <c r="L4884" s="31" t="s">
        <v>9764</v>
      </c>
      <c r="M4884">
        <f t="shared" si="211"/>
        <v>12</v>
      </c>
      <c r="N4884" t="str">
        <f t="shared" si="213"/>
        <v>PO63000900</v>
      </c>
      <c r="O4884" t="e">
        <f>VLOOKUP(N4884,'1_คตง_ภาพรวม'!L4884:M4934,2,FALSE)</f>
        <v>#N/A</v>
      </c>
    </row>
    <row r="4885" spans="1:15" hidden="1">
      <c r="A4885" s="31" t="s">
        <v>9849</v>
      </c>
      <c r="B4885" s="31" t="s">
        <v>17011</v>
      </c>
      <c r="C4885" s="31" t="s">
        <v>17012</v>
      </c>
      <c r="D4885" s="32">
        <v>44130</v>
      </c>
      <c r="E4885" s="31" t="s">
        <v>17013</v>
      </c>
      <c r="F4885" s="31" t="s">
        <v>9875</v>
      </c>
      <c r="G4885" s="33">
        <v>10600</v>
      </c>
      <c r="H4885" s="33">
        <v>10600</v>
      </c>
      <c r="I4885" s="31" t="s">
        <v>9762</v>
      </c>
      <c r="J4885" s="31" t="s">
        <v>9763</v>
      </c>
      <c r="K4885" s="33">
        <v>10600</v>
      </c>
      <c r="L4885" s="31" t="s">
        <v>9764</v>
      </c>
      <c r="M4885">
        <f t="shared" si="211"/>
        <v>12</v>
      </c>
      <c r="N4885" t="str">
        <f t="shared" si="213"/>
        <v>PO63000900</v>
      </c>
      <c r="O4885" t="e">
        <f>VLOOKUP(N4885,'1_คตง_ภาพรวม'!L4885:M4935,2,FALSE)</f>
        <v>#N/A</v>
      </c>
    </row>
    <row r="4886" spans="1:15" hidden="1">
      <c r="A4886" s="31" t="s">
        <v>9849</v>
      </c>
      <c r="B4886" s="31" t="s">
        <v>17014</v>
      </c>
      <c r="C4886" s="31" t="s">
        <v>17015</v>
      </c>
      <c r="D4886" s="32">
        <v>44130</v>
      </c>
      <c r="E4886" s="31" t="s">
        <v>17016</v>
      </c>
      <c r="F4886" s="31" t="s">
        <v>12612</v>
      </c>
      <c r="G4886" s="33">
        <v>-541660</v>
      </c>
      <c r="H4886" s="33">
        <v>-541660</v>
      </c>
      <c r="I4886" s="31" t="s">
        <v>9762</v>
      </c>
      <c r="J4886" s="31" t="s">
        <v>9763</v>
      </c>
      <c r="K4886" s="33">
        <v>-541660</v>
      </c>
      <c r="L4886" s="31" t="s">
        <v>9764</v>
      </c>
      <c r="M4886">
        <f t="shared" si="211"/>
        <v>12</v>
      </c>
      <c r="N4886" t="str">
        <f t="shared" si="213"/>
        <v>PO63000527</v>
      </c>
      <c r="O4886" t="e">
        <f>VLOOKUP(N4886,'1_คตง_ภาพรวม'!L4886:M4936,2,FALSE)</f>
        <v>#N/A</v>
      </c>
    </row>
    <row r="4887" spans="1:15" hidden="1">
      <c r="A4887" s="31" t="s">
        <v>9849</v>
      </c>
      <c r="B4887" s="31" t="s">
        <v>17014</v>
      </c>
      <c r="C4887" s="31" t="s">
        <v>17015</v>
      </c>
      <c r="D4887" s="32">
        <v>44130</v>
      </c>
      <c r="E4887" s="31" t="s">
        <v>17016</v>
      </c>
      <c r="F4887" s="31" t="s">
        <v>9875</v>
      </c>
      <c r="G4887" s="33">
        <v>541660</v>
      </c>
      <c r="H4887" s="33">
        <v>541660</v>
      </c>
      <c r="I4887" s="31" t="s">
        <v>9762</v>
      </c>
      <c r="J4887" s="31" t="s">
        <v>9763</v>
      </c>
      <c r="K4887" s="33">
        <v>541660</v>
      </c>
      <c r="L4887" s="31" t="s">
        <v>9764</v>
      </c>
      <c r="M4887">
        <f t="shared" si="211"/>
        <v>12</v>
      </c>
      <c r="N4887" t="str">
        <f t="shared" si="213"/>
        <v>PO63000527</v>
      </c>
      <c r="O4887" t="e">
        <f>VLOOKUP(N4887,'1_คตง_ภาพรวม'!L4887:M4937,2,FALSE)</f>
        <v>#N/A</v>
      </c>
    </row>
    <row r="4888" spans="1:15" hidden="1">
      <c r="A4888" s="31" t="s">
        <v>9849</v>
      </c>
      <c r="B4888" s="31" t="s">
        <v>17017</v>
      </c>
      <c r="C4888" s="31" t="s">
        <v>17018</v>
      </c>
      <c r="D4888" s="32">
        <v>44130</v>
      </c>
      <c r="E4888" s="31" t="s">
        <v>17019</v>
      </c>
      <c r="F4888" s="31" t="s">
        <v>12612</v>
      </c>
      <c r="G4888" s="33">
        <v>-18655.37</v>
      </c>
      <c r="H4888" s="33">
        <v>-18655.37</v>
      </c>
      <c r="I4888" s="31" t="s">
        <v>9762</v>
      </c>
      <c r="J4888" s="31" t="s">
        <v>9763</v>
      </c>
      <c r="K4888" s="33">
        <v>-18655.37</v>
      </c>
      <c r="L4888" s="31" t="s">
        <v>9764</v>
      </c>
      <c r="M4888">
        <f t="shared" si="211"/>
        <v>12</v>
      </c>
      <c r="N4888" t="str">
        <f t="shared" si="213"/>
        <v>PO63000901</v>
      </c>
      <c r="O4888" t="e">
        <f>VLOOKUP(N4888,'1_คตง_ภาพรวม'!L4888:M4938,2,FALSE)</f>
        <v>#N/A</v>
      </c>
    </row>
    <row r="4889" spans="1:15" hidden="1">
      <c r="A4889" s="31" t="s">
        <v>9849</v>
      </c>
      <c r="B4889" s="31" t="s">
        <v>17017</v>
      </c>
      <c r="C4889" s="31" t="s">
        <v>17018</v>
      </c>
      <c r="D4889" s="32">
        <v>44130</v>
      </c>
      <c r="E4889" s="31" t="s">
        <v>17019</v>
      </c>
      <c r="F4889" s="31" t="s">
        <v>9875</v>
      </c>
      <c r="G4889" s="33">
        <v>18655.37</v>
      </c>
      <c r="H4889" s="33">
        <v>18655.37</v>
      </c>
      <c r="I4889" s="31" t="s">
        <v>9762</v>
      </c>
      <c r="J4889" s="31" t="s">
        <v>9763</v>
      </c>
      <c r="K4889" s="33">
        <v>18655.37</v>
      </c>
      <c r="L4889" s="31" t="s">
        <v>9764</v>
      </c>
      <c r="M4889">
        <f t="shared" si="211"/>
        <v>12</v>
      </c>
      <c r="N4889" t="str">
        <f t="shared" si="213"/>
        <v>PO63000901</v>
      </c>
      <c r="O4889" t="e">
        <f>VLOOKUP(N4889,'1_คตง_ภาพรวม'!L4889:M4939,2,FALSE)</f>
        <v>#N/A</v>
      </c>
    </row>
    <row r="4890" spans="1:15" hidden="1">
      <c r="A4890" s="31" t="s">
        <v>9849</v>
      </c>
      <c r="B4890" s="31" t="s">
        <v>17020</v>
      </c>
      <c r="C4890" s="31" t="s">
        <v>17021</v>
      </c>
      <c r="D4890" s="32">
        <v>44130</v>
      </c>
      <c r="E4890" s="31" t="s">
        <v>17022</v>
      </c>
      <c r="F4890" s="31" t="s">
        <v>12612</v>
      </c>
      <c r="G4890" s="33">
        <v>-31680</v>
      </c>
      <c r="H4890" s="33">
        <v>-31680</v>
      </c>
      <c r="I4890" s="31" t="s">
        <v>9762</v>
      </c>
      <c r="J4890" s="31" t="s">
        <v>9763</v>
      </c>
      <c r="K4890" s="33">
        <v>-31680</v>
      </c>
      <c r="L4890" s="31" t="s">
        <v>9764</v>
      </c>
      <c r="M4890">
        <f t="shared" si="211"/>
        <v>12</v>
      </c>
      <c r="N4890" t="str">
        <f t="shared" si="213"/>
        <v>PO63000515</v>
      </c>
      <c r="O4890" t="e">
        <f>VLOOKUP(N4890,'1_คตง_ภาพรวม'!L4890:M4940,2,FALSE)</f>
        <v>#N/A</v>
      </c>
    </row>
    <row r="4891" spans="1:15" hidden="1">
      <c r="A4891" s="31" t="s">
        <v>9849</v>
      </c>
      <c r="B4891" s="31" t="s">
        <v>17020</v>
      </c>
      <c r="C4891" s="31" t="s">
        <v>17021</v>
      </c>
      <c r="D4891" s="32">
        <v>44130</v>
      </c>
      <c r="E4891" s="31" t="s">
        <v>17022</v>
      </c>
      <c r="F4891" s="31" t="s">
        <v>9875</v>
      </c>
      <c r="G4891" s="33">
        <v>31680</v>
      </c>
      <c r="H4891" s="33">
        <v>31680</v>
      </c>
      <c r="I4891" s="31" t="s">
        <v>9762</v>
      </c>
      <c r="J4891" s="31" t="s">
        <v>9763</v>
      </c>
      <c r="K4891" s="33">
        <v>31680</v>
      </c>
      <c r="L4891" s="31" t="s">
        <v>9764</v>
      </c>
      <c r="M4891">
        <f t="shared" si="211"/>
        <v>12</v>
      </c>
      <c r="N4891" t="str">
        <f t="shared" si="213"/>
        <v>PO63000515</v>
      </c>
      <c r="O4891" t="e">
        <f>VLOOKUP(N4891,'1_คตง_ภาพรวม'!L4891:M4941,2,FALSE)</f>
        <v>#N/A</v>
      </c>
    </row>
    <row r="4892" spans="1:15" hidden="1">
      <c r="A4892" s="31" t="s">
        <v>9757</v>
      </c>
      <c r="B4892" s="31" t="s">
        <v>17023</v>
      </c>
      <c r="C4892" s="31" t="s">
        <v>17024</v>
      </c>
      <c r="D4892" s="32">
        <v>44118</v>
      </c>
      <c r="E4892" s="31" t="s">
        <v>17025</v>
      </c>
      <c r="F4892" s="31" t="s">
        <v>17026</v>
      </c>
      <c r="G4892" s="33">
        <v>-37400</v>
      </c>
      <c r="H4892" s="33">
        <v>-37400</v>
      </c>
      <c r="I4892" s="31" t="s">
        <v>9762</v>
      </c>
      <c r="J4892" s="31" t="s">
        <v>9763</v>
      </c>
      <c r="K4892" s="33">
        <v>-37400</v>
      </c>
      <c r="L4892" s="31" t="s">
        <v>9764</v>
      </c>
      <c r="M4892" t="e">
        <f t="shared" si="211"/>
        <v>#VALUE!</v>
      </c>
    </row>
    <row r="4893" spans="1:15" hidden="1">
      <c r="A4893" s="31" t="s">
        <v>9757</v>
      </c>
      <c r="B4893" s="31" t="s">
        <v>17023</v>
      </c>
      <c r="C4893" s="31" t="s">
        <v>17024</v>
      </c>
      <c r="D4893" s="32">
        <v>44118</v>
      </c>
      <c r="E4893" s="31" t="s">
        <v>17025</v>
      </c>
      <c r="F4893" s="31" t="s">
        <v>17027</v>
      </c>
      <c r="G4893" s="33">
        <v>37400</v>
      </c>
      <c r="H4893" s="33">
        <v>37400</v>
      </c>
      <c r="I4893" s="31" t="s">
        <v>9762</v>
      </c>
      <c r="J4893" s="31" t="s">
        <v>9763</v>
      </c>
      <c r="K4893" s="33">
        <v>37400</v>
      </c>
      <c r="L4893" s="31" t="s">
        <v>9764</v>
      </c>
      <c r="M4893" t="e">
        <f t="shared" si="211"/>
        <v>#VALUE!</v>
      </c>
    </row>
    <row r="4894" spans="1:15" hidden="1">
      <c r="A4894" s="31" t="s">
        <v>9849</v>
      </c>
      <c r="B4894" s="31" t="s">
        <v>17028</v>
      </c>
      <c r="C4894" s="31" t="s">
        <v>17029</v>
      </c>
      <c r="D4894" s="32">
        <v>44130</v>
      </c>
      <c r="E4894" s="31" t="s">
        <v>17030</v>
      </c>
      <c r="F4894" s="31" t="s">
        <v>12612</v>
      </c>
      <c r="G4894" s="33">
        <v>-3532.98</v>
      </c>
      <c r="H4894" s="33">
        <v>-3532.98</v>
      </c>
      <c r="I4894" s="31" t="s">
        <v>9762</v>
      </c>
      <c r="J4894" s="31" t="s">
        <v>9763</v>
      </c>
      <c r="K4894" s="33">
        <v>-3532.98</v>
      </c>
      <c r="L4894" s="31" t="s">
        <v>9764</v>
      </c>
      <c r="M4894">
        <f t="shared" si="211"/>
        <v>12</v>
      </c>
      <c r="N4894" t="str">
        <f t="shared" ref="N4894:N4895" si="214">MID(E4894,M4894,10)</f>
        <v>PO63000485</v>
      </c>
      <c r="O4894" t="e">
        <f>VLOOKUP(N4894,'1_คตง_ภาพรวม'!L4894:M4944,2,FALSE)</f>
        <v>#N/A</v>
      </c>
    </row>
    <row r="4895" spans="1:15" hidden="1">
      <c r="A4895" s="31" t="s">
        <v>9849</v>
      </c>
      <c r="B4895" s="31" t="s">
        <v>17028</v>
      </c>
      <c r="C4895" s="31" t="s">
        <v>17029</v>
      </c>
      <c r="D4895" s="32">
        <v>44130</v>
      </c>
      <c r="E4895" s="31" t="s">
        <v>17030</v>
      </c>
      <c r="F4895" s="31" t="s">
        <v>9875</v>
      </c>
      <c r="G4895" s="33">
        <v>3532.98</v>
      </c>
      <c r="H4895" s="33">
        <v>3532.98</v>
      </c>
      <c r="I4895" s="31" t="s">
        <v>9762</v>
      </c>
      <c r="J4895" s="31" t="s">
        <v>9763</v>
      </c>
      <c r="K4895" s="33">
        <v>3532.98</v>
      </c>
      <c r="L4895" s="31" t="s">
        <v>9764</v>
      </c>
      <c r="M4895">
        <f t="shared" si="211"/>
        <v>12</v>
      </c>
      <c r="N4895" t="str">
        <f t="shared" si="214"/>
        <v>PO63000485</v>
      </c>
      <c r="O4895" t="e">
        <f>VLOOKUP(N4895,'1_คตง_ภาพรวม'!L4895:M4945,2,FALSE)</f>
        <v>#N/A</v>
      </c>
    </row>
    <row r="4896" spans="1:15" hidden="1">
      <c r="A4896" s="31" t="s">
        <v>9757</v>
      </c>
      <c r="B4896" s="31" t="s">
        <v>17031</v>
      </c>
      <c r="C4896" s="31" t="s">
        <v>17032</v>
      </c>
      <c r="D4896" s="32">
        <v>44118</v>
      </c>
      <c r="E4896" s="31" t="s">
        <v>17033</v>
      </c>
      <c r="F4896" s="31" t="s">
        <v>17026</v>
      </c>
      <c r="G4896" s="33">
        <v>-2280</v>
      </c>
      <c r="H4896" s="33">
        <v>-2280</v>
      </c>
      <c r="I4896" s="31" t="s">
        <v>9762</v>
      </c>
      <c r="J4896" s="31" t="s">
        <v>9763</v>
      </c>
      <c r="K4896" s="33">
        <v>-2280</v>
      </c>
      <c r="L4896" s="31" t="s">
        <v>9764</v>
      </c>
      <c r="M4896" t="e">
        <f t="shared" si="211"/>
        <v>#VALUE!</v>
      </c>
    </row>
    <row r="4897" spans="1:15" hidden="1">
      <c r="A4897" s="31" t="s">
        <v>9757</v>
      </c>
      <c r="B4897" s="31" t="s">
        <v>17031</v>
      </c>
      <c r="C4897" s="31" t="s">
        <v>17032</v>
      </c>
      <c r="D4897" s="32">
        <v>44118</v>
      </c>
      <c r="E4897" s="31" t="s">
        <v>17033</v>
      </c>
      <c r="F4897" s="31" t="s">
        <v>17027</v>
      </c>
      <c r="G4897" s="33">
        <v>2280</v>
      </c>
      <c r="H4897" s="33">
        <v>2280</v>
      </c>
      <c r="I4897" s="31" t="s">
        <v>9762</v>
      </c>
      <c r="J4897" s="31" t="s">
        <v>9763</v>
      </c>
      <c r="K4897" s="33">
        <v>2280</v>
      </c>
      <c r="L4897" s="31" t="s">
        <v>9764</v>
      </c>
      <c r="M4897" t="e">
        <f t="shared" si="211"/>
        <v>#VALUE!</v>
      </c>
    </row>
    <row r="4898" spans="1:15" hidden="1">
      <c r="A4898" s="31" t="s">
        <v>9849</v>
      </c>
      <c r="B4898" s="31" t="s">
        <v>17034</v>
      </c>
      <c r="C4898" s="31" t="s">
        <v>17035</v>
      </c>
      <c r="D4898" s="32">
        <v>44130</v>
      </c>
      <c r="E4898" s="31" t="s">
        <v>17036</v>
      </c>
      <c r="F4898" s="31" t="s">
        <v>12612</v>
      </c>
      <c r="G4898" s="33">
        <v>-3532.98</v>
      </c>
      <c r="H4898" s="33">
        <v>-3532.98</v>
      </c>
      <c r="I4898" s="31" t="s">
        <v>9762</v>
      </c>
      <c r="J4898" s="31" t="s">
        <v>9763</v>
      </c>
      <c r="K4898" s="33">
        <v>-3532.98</v>
      </c>
      <c r="L4898" s="31" t="s">
        <v>9764</v>
      </c>
      <c r="M4898">
        <f t="shared" si="211"/>
        <v>12</v>
      </c>
      <c r="N4898" t="str">
        <f t="shared" ref="N4898:N4905" si="215">MID(E4898,M4898,10)</f>
        <v>PO63000485</v>
      </c>
      <c r="O4898" t="e">
        <f>VLOOKUP(N4898,'1_คตง_ภาพรวม'!L4898:M4948,2,FALSE)</f>
        <v>#N/A</v>
      </c>
    </row>
    <row r="4899" spans="1:15" hidden="1">
      <c r="A4899" s="31" t="s">
        <v>9849</v>
      </c>
      <c r="B4899" s="31" t="s">
        <v>17034</v>
      </c>
      <c r="C4899" s="31" t="s">
        <v>17035</v>
      </c>
      <c r="D4899" s="32">
        <v>44130</v>
      </c>
      <c r="E4899" s="31" t="s">
        <v>17036</v>
      </c>
      <c r="F4899" s="31" t="s">
        <v>9875</v>
      </c>
      <c r="G4899" s="33">
        <v>3532.98</v>
      </c>
      <c r="H4899" s="33">
        <v>3532.98</v>
      </c>
      <c r="I4899" s="31" t="s">
        <v>9762</v>
      </c>
      <c r="J4899" s="31" t="s">
        <v>9763</v>
      </c>
      <c r="K4899" s="33">
        <v>3532.98</v>
      </c>
      <c r="L4899" s="31" t="s">
        <v>9764</v>
      </c>
      <c r="M4899">
        <f t="shared" si="211"/>
        <v>12</v>
      </c>
      <c r="N4899" t="str">
        <f t="shared" si="215"/>
        <v>PO63000485</v>
      </c>
      <c r="O4899" t="e">
        <f>VLOOKUP(N4899,'1_คตง_ภาพรวม'!L4899:M4949,2,FALSE)</f>
        <v>#N/A</v>
      </c>
    </row>
    <row r="4900" spans="1:15" hidden="1">
      <c r="A4900" s="31" t="s">
        <v>9849</v>
      </c>
      <c r="B4900" s="31" t="s">
        <v>17037</v>
      </c>
      <c r="C4900" s="31" t="s">
        <v>17038</v>
      </c>
      <c r="D4900" s="32">
        <v>44130</v>
      </c>
      <c r="E4900" s="31" t="s">
        <v>17039</v>
      </c>
      <c r="F4900" s="31" t="s">
        <v>12612</v>
      </c>
      <c r="G4900" s="33">
        <v>-21200</v>
      </c>
      <c r="H4900" s="33">
        <v>-21200</v>
      </c>
      <c r="I4900" s="31" t="s">
        <v>9762</v>
      </c>
      <c r="J4900" s="31" t="s">
        <v>9763</v>
      </c>
      <c r="K4900" s="33">
        <v>-21200</v>
      </c>
      <c r="L4900" s="31" t="s">
        <v>9764</v>
      </c>
      <c r="M4900">
        <f t="shared" si="211"/>
        <v>12</v>
      </c>
      <c r="N4900" t="str">
        <f t="shared" si="215"/>
        <v>PO63000850</v>
      </c>
      <c r="O4900" t="e">
        <f>VLOOKUP(N4900,'1_คตง_ภาพรวม'!L4900:M4950,2,FALSE)</f>
        <v>#N/A</v>
      </c>
    </row>
    <row r="4901" spans="1:15" hidden="1">
      <c r="A4901" s="31" t="s">
        <v>9849</v>
      </c>
      <c r="B4901" s="31" t="s">
        <v>17037</v>
      </c>
      <c r="C4901" s="31" t="s">
        <v>17038</v>
      </c>
      <c r="D4901" s="32">
        <v>44130</v>
      </c>
      <c r="E4901" s="31" t="s">
        <v>17039</v>
      </c>
      <c r="F4901" s="31" t="s">
        <v>9875</v>
      </c>
      <c r="G4901" s="33">
        <v>21200</v>
      </c>
      <c r="H4901" s="33">
        <v>21200</v>
      </c>
      <c r="I4901" s="31" t="s">
        <v>9762</v>
      </c>
      <c r="J4901" s="31" t="s">
        <v>9763</v>
      </c>
      <c r="K4901" s="33">
        <v>21200</v>
      </c>
      <c r="L4901" s="31" t="s">
        <v>9764</v>
      </c>
      <c r="M4901">
        <f t="shared" si="211"/>
        <v>12</v>
      </c>
      <c r="N4901" t="str">
        <f t="shared" si="215"/>
        <v>PO63000850</v>
      </c>
      <c r="O4901" t="e">
        <f>VLOOKUP(N4901,'1_คตง_ภาพรวม'!L4901:M4951,2,FALSE)</f>
        <v>#N/A</v>
      </c>
    </row>
    <row r="4902" spans="1:15" hidden="1">
      <c r="A4902" s="31" t="s">
        <v>9849</v>
      </c>
      <c r="B4902" s="31" t="s">
        <v>17040</v>
      </c>
      <c r="C4902" s="31" t="s">
        <v>17041</v>
      </c>
      <c r="D4902" s="32">
        <v>44130</v>
      </c>
      <c r="E4902" s="31" t="s">
        <v>17042</v>
      </c>
      <c r="F4902" s="31" t="s">
        <v>12612</v>
      </c>
      <c r="G4902" s="33">
        <v>-8240.44</v>
      </c>
      <c r="H4902" s="33">
        <v>-8240.44</v>
      </c>
      <c r="I4902" s="31" t="s">
        <v>9762</v>
      </c>
      <c r="J4902" s="31" t="s">
        <v>9763</v>
      </c>
      <c r="K4902" s="33">
        <v>-8240.44</v>
      </c>
      <c r="L4902" s="31" t="s">
        <v>9764</v>
      </c>
      <c r="M4902">
        <f t="shared" si="211"/>
        <v>12</v>
      </c>
      <c r="N4902" t="str">
        <f t="shared" si="215"/>
        <v>PO63000653</v>
      </c>
      <c r="O4902" t="e">
        <f>VLOOKUP(N4902,'1_คตง_ภาพรวม'!L4902:M4952,2,FALSE)</f>
        <v>#N/A</v>
      </c>
    </row>
    <row r="4903" spans="1:15" hidden="1">
      <c r="A4903" s="31" t="s">
        <v>9849</v>
      </c>
      <c r="B4903" s="31" t="s">
        <v>17040</v>
      </c>
      <c r="C4903" s="31" t="s">
        <v>17041</v>
      </c>
      <c r="D4903" s="32">
        <v>44130</v>
      </c>
      <c r="E4903" s="31" t="s">
        <v>17042</v>
      </c>
      <c r="F4903" s="31" t="s">
        <v>9875</v>
      </c>
      <c r="G4903" s="33">
        <v>8240.44</v>
      </c>
      <c r="H4903" s="33">
        <v>8240.44</v>
      </c>
      <c r="I4903" s="31" t="s">
        <v>9762</v>
      </c>
      <c r="J4903" s="31" t="s">
        <v>9763</v>
      </c>
      <c r="K4903" s="33">
        <v>8240.44</v>
      </c>
      <c r="L4903" s="31" t="s">
        <v>9764</v>
      </c>
      <c r="M4903">
        <f t="shared" si="211"/>
        <v>12</v>
      </c>
      <c r="N4903" t="str">
        <f t="shared" si="215"/>
        <v>PO63000653</v>
      </c>
      <c r="O4903" t="e">
        <f>VLOOKUP(N4903,'1_คตง_ภาพรวม'!L4903:M4953,2,FALSE)</f>
        <v>#N/A</v>
      </c>
    </row>
    <row r="4904" spans="1:15" hidden="1">
      <c r="A4904" s="31" t="s">
        <v>9849</v>
      </c>
      <c r="B4904" s="31" t="s">
        <v>17043</v>
      </c>
      <c r="C4904" s="31" t="s">
        <v>17044</v>
      </c>
      <c r="D4904" s="32">
        <v>44130</v>
      </c>
      <c r="E4904" s="31" t="s">
        <v>17045</v>
      </c>
      <c r="F4904" s="31" t="s">
        <v>12612</v>
      </c>
      <c r="G4904" s="33">
        <v>-14818.8</v>
      </c>
      <c r="H4904" s="33">
        <v>-14818.8</v>
      </c>
      <c r="I4904" s="31" t="s">
        <v>9762</v>
      </c>
      <c r="J4904" s="31" t="s">
        <v>9763</v>
      </c>
      <c r="K4904" s="33">
        <v>-14818.8</v>
      </c>
      <c r="L4904" s="31" t="s">
        <v>9764</v>
      </c>
      <c r="M4904">
        <f t="shared" si="211"/>
        <v>12</v>
      </c>
      <c r="N4904" t="str">
        <f t="shared" si="215"/>
        <v>PO63000655</v>
      </c>
      <c r="O4904" t="e">
        <f>VLOOKUP(N4904,'1_คตง_ภาพรวม'!L4904:M4954,2,FALSE)</f>
        <v>#N/A</v>
      </c>
    </row>
    <row r="4905" spans="1:15" hidden="1">
      <c r="A4905" s="31" t="s">
        <v>9849</v>
      </c>
      <c r="B4905" s="31" t="s">
        <v>17043</v>
      </c>
      <c r="C4905" s="31" t="s">
        <v>17044</v>
      </c>
      <c r="D4905" s="32">
        <v>44130</v>
      </c>
      <c r="E4905" s="31" t="s">
        <v>17045</v>
      </c>
      <c r="F4905" s="31" t="s">
        <v>9875</v>
      </c>
      <c r="G4905" s="33">
        <v>14818.8</v>
      </c>
      <c r="H4905" s="33">
        <v>14818.8</v>
      </c>
      <c r="I4905" s="31" t="s">
        <v>9762</v>
      </c>
      <c r="J4905" s="31" t="s">
        <v>9763</v>
      </c>
      <c r="K4905" s="33">
        <v>14818.8</v>
      </c>
      <c r="L4905" s="31" t="s">
        <v>9764</v>
      </c>
      <c r="M4905">
        <f t="shared" si="211"/>
        <v>12</v>
      </c>
      <c r="N4905" t="str">
        <f t="shared" si="215"/>
        <v>PO63000655</v>
      </c>
      <c r="O4905" t="e">
        <f>VLOOKUP(N4905,'1_คตง_ภาพรวม'!L4905:M4955,2,FALSE)</f>
        <v>#N/A</v>
      </c>
    </row>
    <row r="4906" spans="1:15" hidden="1">
      <c r="A4906" s="31" t="s">
        <v>9849</v>
      </c>
      <c r="B4906" s="31" t="s">
        <v>17046</v>
      </c>
      <c r="C4906" s="31" t="s">
        <v>17047</v>
      </c>
      <c r="D4906" s="32">
        <v>44130</v>
      </c>
      <c r="E4906" s="31" t="s">
        <v>17048</v>
      </c>
      <c r="F4906" s="31" t="s">
        <v>12612</v>
      </c>
      <c r="G4906" s="33">
        <v>-38278.339999999997</v>
      </c>
      <c r="H4906" s="33">
        <v>-38278.339999999997</v>
      </c>
      <c r="I4906" s="31" t="s">
        <v>9762</v>
      </c>
      <c r="J4906" s="31" t="s">
        <v>9763</v>
      </c>
      <c r="K4906" s="33">
        <v>-38278.339999999997</v>
      </c>
      <c r="L4906" s="31" t="s">
        <v>9764</v>
      </c>
      <c r="M4906" t="e">
        <f t="shared" si="211"/>
        <v>#VALUE!</v>
      </c>
    </row>
    <row r="4907" spans="1:15" hidden="1">
      <c r="A4907" s="31" t="s">
        <v>9849</v>
      </c>
      <c r="B4907" s="31" t="s">
        <v>17046</v>
      </c>
      <c r="C4907" s="31" t="s">
        <v>17047</v>
      </c>
      <c r="D4907" s="32">
        <v>44130</v>
      </c>
      <c r="E4907" s="31" t="s">
        <v>17048</v>
      </c>
      <c r="F4907" s="31" t="s">
        <v>9875</v>
      </c>
      <c r="G4907" s="33">
        <v>38278.339999999997</v>
      </c>
      <c r="H4907" s="33">
        <v>38278.339999999997</v>
      </c>
      <c r="I4907" s="31" t="s">
        <v>9762</v>
      </c>
      <c r="J4907" s="31" t="s">
        <v>9763</v>
      </c>
      <c r="K4907" s="33">
        <v>38278.339999999997</v>
      </c>
      <c r="L4907" s="31" t="s">
        <v>9764</v>
      </c>
      <c r="M4907" t="e">
        <f t="shared" si="211"/>
        <v>#VALUE!</v>
      </c>
    </row>
    <row r="4908" spans="1:15" hidden="1">
      <c r="A4908" s="31" t="s">
        <v>9849</v>
      </c>
      <c r="B4908" s="31" t="s">
        <v>17049</v>
      </c>
      <c r="C4908" s="31" t="s">
        <v>17050</v>
      </c>
      <c r="D4908" s="32">
        <v>44130</v>
      </c>
      <c r="E4908" s="31" t="s">
        <v>17051</v>
      </c>
      <c r="F4908" s="31" t="s">
        <v>12612</v>
      </c>
      <c r="G4908" s="33">
        <v>-99054.88</v>
      </c>
      <c r="H4908" s="33">
        <v>-99054.88</v>
      </c>
      <c r="I4908" s="31" t="s">
        <v>9762</v>
      </c>
      <c r="J4908" s="31" t="s">
        <v>9763</v>
      </c>
      <c r="K4908" s="33">
        <v>-99054.88</v>
      </c>
      <c r="L4908" s="31" t="s">
        <v>9764</v>
      </c>
      <c r="M4908">
        <f t="shared" si="211"/>
        <v>15</v>
      </c>
      <c r="N4908" t="str">
        <f t="shared" ref="N4908:N4909" si="216">MID(E4908,M4908,10)</f>
        <v>PO63000892</v>
      </c>
      <c r="O4908" t="e">
        <f>VLOOKUP(N4908,'1_คตง_ภาพรวม'!L4908:M4958,2,FALSE)</f>
        <v>#N/A</v>
      </c>
    </row>
    <row r="4909" spans="1:15" hidden="1">
      <c r="A4909" s="31" t="s">
        <v>9849</v>
      </c>
      <c r="B4909" s="31" t="s">
        <v>17049</v>
      </c>
      <c r="C4909" s="31" t="s">
        <v>17050</v>
      </c>
      <c r="D4909" s="32">
        <v>44130</v>
      </c>
      <c r="E4909" s="31" t="s">
        <v>17051</v>
      </c>
      <c r="F4909" s="31" t="s">
        <v>9875</v>
      </c>
      <c r="G4909" s="33">
        <v>99054.88</v>
      </c>
      <c r="H4909" s="33">
        <v>99054.88</v>
      </c>
      <c r="I4909" s="31" t="s">
        <v>9762</v>
      </c>
      <c r="J4909" s="31" t="s">
        <v>9763</v>
      </c>
      <c r="K4909" s="33">
        <v>99054.88</v>
      </c>
      <c r="L4909" s="31" t="s">
        <v>9764</v>
      </c>
      <c r="M4909">
        <f t="shared" si="211"/>
        <v>15</v>
      </c>
      <c r="N4909" t="str">
        <f t="shared" si="216"/>
        <v>PO63000892</v>
      </c>
      <c r="O4909" t="e">
        <f>VLOOKUP(N4909,'1_คตง_ภาพรวม'!L4909:M4959,2,FALSE)</f>
        <v>#N/A</v>
      </c>
    </row>
    <row r="4910" spans="1:15" hidden="1">
      <c r="A4910" s="31" t="s">
        <v>9757</v>
      </c>
      <c r="B4910" s="31" t="s">
        <v>17052</v>
      </c>
      <c r="C4910" s="31" t="s">
        <v>17053</v>
      </c>
      <c r="D4910" s="32">
        <v>44120</v>
      </c>
      <c r="E4910" s="31" t="s">
        <v>17054</v>
      </c>
      <c r="F4910" s="31" t="s">
        <v>12612</v>
      </c>
      <c r="G4910" s="33">
        <v>-5130</v>
      </c>
      <c r="H4910" s="33">
        <v>-5130</v>
      </c>
      <c r="I4910" s="31" t="s">
        <v>9762</v>
      </c>
      <c r="J4910" s="31" t="s">
        <v>9763</v>
      </c>
      <c r="K4910" s="33">
        <v>-5130</v>
      </c>
      <c r="L4910" s="31" t="s">
        <v>9764</v>
      </c>
      <c r="M4910" t="e">
        <f t="shared" si="211"/>
        <v>#VALUE!</v>
      </c>
    </row>
    <row r="4911" spans="1:15" hidden="1">
      <c r="A4911" s="31" t="s">
        <v>9757</v>
      </c>
      <c r="B4911" s="31" t="s">
        <v>17052</v>
      </c>
      <c r="C4911" s="31" t="s">
        <v>17053</v>
      </c>
      <c r="D4911" s="32">
        <v>44120</v>
      </c>
      <c r="E4911" s="31" t="s">
        <v>17054</v>
      </c>
      <c r="F4911" s="31" t="s">
        <v>9962</v>
      </c>
      <c r="G4911" s="33">
        <v>5130</v>
      </c>
      <c r="H4911" s="33">
        <v>5130</v>
      </c>
      <c r="I4911" s="31" t="s">
        <v>9762</v>
      </c>
      <c r="J4911" s="31" t="s">
        <v>9763</v>
      </c>
      <c r="K4911" s="33">
        <v>5130</v>
      </c>
      <c r="L4911" s="31" t="s">
        <v>9764</v>
      </c>
      <c r="M4911" t="e">
        <f t="shared" si="211"/>
        <v>#VALUE!</v>
      </c>
    </row>
    <row r="4912" spans="1:15" hidden="1">
      <c r="A4912" s="31" t="s">
        <v>9757</v>
      </c>
      <c r="B4912" s="31" t="s">
        <v>17055</v>
      </c>
      <c r="C4912" s="31" t="s">
        <v>17056</v>
      </c>
      <c r="D4912" s="32">
        <v>44120</v>
      </c>
      <c r="E4912" s="31" t="s">
        <v>17057</v>
      </c>
      <c r="F4912" s="31" t="s">
        <v>12612</v>
      </c>
      <c r="G4912" s="33">
        <v>-20358</v>
      </c>
      <c r="H4912" s="33">
        <v>-20358</v>
      </c>
      <c r="I4912" s="31" t="s">
        <v>9762</v>
      </c>
      <c r="J4912" s="31" t="s">
        <v>9763</v>
      </c>
      <c r="K4912" s="33">
        <v>-20358</v>
      </c>
      <c r="L4912" s="31" t="s">
        <v>9764</v>
      </c>
      <c r="M4912" t="e">
        <f t="shared" si="211"/>
        <v>#VALUE!</v>
      </c>
    </row>
    <row r="4913" spans="1:15" hidden="1">
      <c r="A4913" s="31" t="s">
        <v>9757</v>
      </c>
      <c r="B4913" s="31" t="s">
        <v>17055</v>
      </c>
      <c r="C4913" s="31" t="s">
        <v>17056</v>
      </c>
      <c r="D4913" s="32">
        <v>44120</v>
      </c>
      <c r="E4913" s="31" t="s">
        <v>17057</v>
      </c>
      <c r="F4913" s="31" t="s">
        <v>9867</v>
      </c>
      <c r="G4913" s="33">
        <v>20358</v>
      </c>
      <c r="H4913" s="33">
        <v>20358</v>
      </c>
      <c r="I4913" s="31" t="s">
        <v>9762</v>
      </c>
      <c r="J4913" s="31" t="s">
        <v>9763</v>
      </c>
      <c r="K4913" s="33">
        <v>20358</v>
      </c>
      <c r="L4913" s="31" t="s">
        <v>9764</v>
      </c>
      <c r="M4913" t="e">
        <f t="shared" si="211"/>
        <v>#VALUE!</v>
      </c>
    </row>
    <row r="4914" spans="1:15" hidden="1">
      <c r="A4914" s="31" t="s">
        <v>9849</v>
      </c>
      <c r="B4914" s="31" t="s">
        <v>17058</v>
      </c>
      <c r="C4914" s="31" t="s">
        <v>17059</v>
      </c>
      <c r="D4914" s="32">
        <v>44130</v>
      </c>
      <c r="E4914" s="31" t="s">
        <v>17060</v>
      </c>
      <c r="F4914" s="31" t="s">
        <v>12612</v>
      </c>
      <c r="G4914" s="33">
        <v>-1771.33</v>
      </c>
      <c r="H4914" s="33">
        <v>-1771.33</v>
      </c>
      <c r="I4914" s="31" t="s">
        <v>9762</v>
      </c>
      <c r="J4914" s="31" t="s">
        <v>9763</v>
      </c>
      <c r="K4914" s="33">
        <v>-1771.33</v>
      </c>
      <c r="L4914" s="31" t="s">
        <v>9764</v>
      </c>
      <c r="M4914">
        <f t="shared" si="211"/>
        <v>12</v>
      </c>
      <c r="N4914" t="str">
        <f t="shared" ref="N4914:N4921" si="217">MID(E4914,M4914,10)</f>
        <v>PO63000227</v>
      </c>
      <c r="O4914" t="e">
        <f>VLOOKUP(N4914,'1_คตง_ภาพรวม'!L4914:M4964,2,FALSE)</f>
        <v>#N/A</v>
      </c>
    </row>
    <row r="4915" spans="1:15" hidden="1">
      <c r="A4915" s="31" t="s">
        <v>9849</v>
      </c>
      <c r="B4915" s="31" t="s">
        <v>17058</v>
      </c>
      <c r="C4915" s="31" t="s">
        <v>17059</v>
      </c>
      <c r="D4915" s="32">
        <v>44130</v>
      </c>
      <c r="E4915" s="31" t="s">
        <v>17060</v>
      </c>
      <c r="F4915" s="31" t="s">
        <v>9875</v>
      </c>
      <c r="G4915" s="33">
        <v>1771.33</v>
      </c>
      <c r="H4915" s="33">
        <v>1771.33</v>
      </c>
      <c r="I4915" s="31" t="s">
        <v>9762</v>
      </c>
      <c r="J4915" s="31" t="s">
        <v>9763</v>
      </c>
      <c r="K4915" s="33">
        <v>1771.33</v>
      </c>
      <c r="L4915" s="31" t="s">
        <v>9764</v>
      </c>
      <c r="M4915">
        <f t="shared" si="211"/>
        <v>12</v>
      </c>
      <c r="N4915" t="str">
        <f t="shared" si="217"/>
        <v>PO63000227</v>
      </c>
      <c r="O4915" t="e">
        <f>VLOOKUP(N4915,'1_คตง_ภาพรวม'!L4915:M4965,2,FALSE)</f>
        <v>#N/A</v>
      </c>
    </row>
    <row r="4916" spans="1:15" hidden="1">
      <c r="A4916" s="31" t="s">
        <v>9849</v>
      </c>
      <c r="B4916" s="31" t="s">
        <v>17061</v>
      </c>
      <c r="C4916" s="31" t="s">
        <v>17062</v>
      </c>
      <c r="D4916" s="32">
        <v>44130</v>
      </c>
      <c r="E4916" s="31" t="s">
        <v>17063</v>
      </c>
      <c r="F4916" s="31" t="s">
        <v>12612</v>
      </c>
      <c r="G4916" s="33">
        <v>-361248</v>
      </c>
      <c r="H4916" s="33">
        <v>-361248</v>
      </c>
      <c r="I4916" s="31" t="s">
        <v>9762</v>
      </c>
      <c r="J4916" s="31" t="s">
        <v>9763</v>
      </c>
      <c r="K4916" s="33">
        <v>-361248</v>
      </c>
      <c r="L4916" s="31" t="s">
        <v>9764</v>
      </c>
      <c r="M4916">
        <f t="shared" si="211"/>
        <v>12</v>
      </c>
      <c r="N4916" t="str">
        <f t="shared" si="217"/>
        <v>PO63000771</v>
      </c>
      <c r="O4916" t="e">
        <f>VLOOKUP(N4916,'1_คตง_ภาพรวม'!L4916:M4966,2,FALSE)</f>
        <v>#N/A</v>
      </c>
    </row>
    <row r="4917" spans="1:15" hidden="1">
      <c r="A4917" s="31" t="s">
        <v>9849</v>
      </c>
      <c r="B4917" s="31" t="s">
        <v>17061</v>
      </c>
      <c r="C4917" s="31" t="s">
        <v>17062</v>
      </c>
      <c r="D4917" s="32">
        <v>44130</v>
      </c>
      <c r="E4917" s="31" t="s">
        <v>17063</v>
      </c>
      <c r="F4917" s="31" t="s">
        <v>9875</v>
      </c>
      <c r="G4917" s="33">
        <v>361248</v>
      </c>
      <c r="H4917" s="33">
        <v>361248</v>
      </c>
      <c r="I4917" s="31" t="s">
        <v>9762</v>
      </c>
      <c r="J4917" s="31" t="s">
        <v>9763</v>
      </c>
      <c r="K4917" s="33">
        <v>361248</v>
      </c>
      <c r="L4917" s="31" t="s">
        <v>9764</v>
      </c>
      <c r="M4917">
        <f t="shared" si="211"/>
        <v>12</v>
      </c>
      <c r="N4917" t="str">
        <f t="shared" si="217"/>
        <v>PO63000771</v>
      </c>
      <c r="O4917" t="e">
        <f>VLOOKUP(N4917,'1_คตง_ภาพรวม'!L4917:M4967,2,FALSE)</f>
        <v>#N/A</v>
      </c>
    </row>
    <row r="4918" spans="1:15" hidden="1">
      <c r="A4918" s="31" t="s">
        <v>9849</v>
      </c>
      <c r="B4918" s="31" t="s">
        <v>17064</v>
      </c>
      <c r="C4918" s="31" t="s">
        <v>17065</v>
      </c>
      <c r="D4918" s="32">
        <v>44130</v>
      </c>
      <c r="E4918" s="31" t="s">
        <v>17066</v>
      </c>
      <c r="F4918" s="31" t="s">
        <v>12612</v>
      </c>
      <c r="G4918" s="33">
        <v>-721196.26</v>
      </c>
      <c r="H4918" s="33">
        <v>-721196.26</v>
      </c>
      <c r="I4918" s="31" t="s">
        <v>9762</v>
      </c>
      <c r="J4918" s="31" t="s">
        <v>9763</v>
      </c>
      <c r="K4918" s="33">
        <v>-721196.26</v>
      </c>
      <c r="L4918" s="31" t="s">
        <v>9764</v>
      </c>
      <c r="M4918">
        <f t="shared" si="211"/>
        <v>12</v>
      </c>
      <c r="N4918" t="str">
        <f t="shared" si="217"/>
        <v>PO63000482</v>
      </c>
      <c r="O4918" t="e">
        <f>VLOOKUP(N4918,'1_คตง_ภาพรวม'!L4918:M4968,2,FALSE)</f>
        <v>#N/A</v>
      </c>
    </row>
    <row r="4919" spans="1:15" hidden="1">
      <c r="A4919" s="31" t="s">
        <v>9849</v>
      </c>
      <c r="B4919" s="31" t="s">
        <v>17064</v>
      </c>
      <c r="C4919" s="31" t="s">
        <v>17065</v>
      </c>
      <c r="D4919" s="32">
        <v>44130</v>
      </c>
      <c r="E4919" s="31" t="s">
        <v>17066</v>
      </c>
      <c r="F4919" s="31" t="s">
        <v>9875</v>
      </c>
      <c r="G4919" s="33">
        <v>721196.26</v>
      </c>
      <c r="H4919" s="33">
        <v>721196.26</v>
      </c>
      <c r="I4919" s="31" t="s">
        <v>9762</v>
      </c>
      <c r="J4919" s="31" t="s">
        <v>9763</v>
      </c>
      <c r="K4919" s="33">
        <v>721196.26</v>
      </c>
      <c r="L4919" s="31" t="s">
        <v>9764</v>
      </c>
      <c r="M4919">
        <f t="shared" si="211"/>
        <v>12</v>
      </c>
      <c r="N4919" t="str">
        <f t="shared" si="217"/>
        <v>PO63000482</v>
      </c>
      <c r="O4919" t="e">
        <f>VLOOKUP(N4919,'1_คตง_ภาพรวม'!L4919:M4969,2,FALSE)</f>
        <v>#N/A</v>
      </c>
    </row>
    <row r="4920" spans="1:15" hidden="1">
      <c r="A4920" s="31" t="s">
        <v>9849</v>
      </c>
      <c r="B4920" s="31" t="s">
        <v>17067</v>
      </c>
      <c r="C4920" s="31" t="s">
        <v>17068</v>
      </c>
      <c r="D4920" s="32">
        <v>44130</v>
      </c>
      <c r="E4920" s="31" t="s">
        <v>17069</v>
      </c>
      <c r="F4920" s="31" t="s">
        <v>12612</v>
      </c>
      <c r="G4920" s="33">
        <v>-101632.8</v>
      </c>
      <c r="H4920" s="33">
        <v>-101632.8</v>
      </c>
      <c r="I4920" s="31" t="s">
        <v>9762</v>
      </c>
      <c r="J4920" s="31" t="s">
        <v>9763</v>
      </c>
      <c r="K4920" s="33">
        <v>-101632.8</v>
      </c>
      <c r="L4920" s="31" t="s">
        <v>9764</v>
      </c>
      <c r="M4920">
        <f t="shared" si="211"/>
        <v>12</v>
      </c>
      <c r="N4920" t="str">
        <f t="shared" si="217"/>
        <v>PO63000623</v>
      </c>
      <c r="O4920" t="e">
        <f>VLOOKUP(N4920,'1_คตง_ภาพรวม'!L4920:M4970,2,FALSE)</f>
        <v>#N/A</v>
      </c>
    </row>
    <row r="4921" spans="1:15" hidden="1">
      <c r="A4921" s="31" t="s">
        <v>9849</v>
      </c>
      <c r="B4921" s="31" t="s">
        <v>17067</v>
      </c>
      <c r="C4921" s="31" t="s">
        <v>17068</v>
      </c>
      <c r="D4921" s="32">
        <v>44130</v>
      </c>
      <c r="E4921" s="31" t="s">
        <v>17069</v>
      </c>
      <c r="F4921" s="31" t="s">
        <v>9875</v>
      </c>
      <c r="G4921" s="33">
        <v>101632.8</v>
      </c>
      <c r="H4921" s="33">
        <v>101632.8</v>
      </c>
      <c r="I4921" s="31" t="s">
        <v>9762</v>
      </c>
      <c r="J4921" s="31" t="s">
        <v>9763</v>
      </c>
      <c r="K4921" s="33">
        <v>101632.8</v>
      </c>
      <c r="L4921" s="31" t="s">
        <v>9764</v>
      </c>
      <c r="M4921">
        <f t="shared" si="211"/>
        <v>12</v>
      </c>
      <c r="N4921" t="str">
        <f t="shared" si="217"/>
        <v>PO63000623</v>
      </c>
      <c r="O4921" t="e">
        <f>VLOOKUP(N4921,'1_คตง_ภาพรวม'!L4921:M4971,2,FALSE)</f>
        <v>#N/A</v>
      </c>
    </row>
    <row r="4922" spans="1:15" hidden="1">
      <c r="A4922" s="31" t="s">
        <v>9757</v>
      </c>
      <c r="B4922" s="31" t="s">
        <v>17070</v>
      </c>
      <c r="C4922" s="31" t="s">
        <v>17071</v>
      </c>
      <c r="D4922" s="32">
        <v>44120</v>
      </c>
      <c r="E4922" s="31" t="s">
        <v>17072</v>
      </c>
      <c r="F4922" s="31" t="s">
        <v>13290</v>
      </c>
      <c r="G4922" s="33">
        <v>-5130</v>
      </c>
      <c r="H4922" s="33">
        <v>-5130</v>
      </c>
      <c r="I4922" s="31" t="s">
        <v>9762</v>
      </c>
      <c r="J4922" s="31" t="s">
        <v>9763</v>
      </c>
      <c r="K4922" s="33">
        <v>-5130</v>
      </c>
      <c r="L4922" s="31" t="s">
        <v>9764</v>
      </c>
      <c r="M4922" t="e">
        <f t="shared" si="211"/>
        <v>#VALUE!</v>
      </c>
    </row>
    <row r="4923" spans="1:15" hidden="1">
      <c r="A4923" s="31" t="s">
        <v>9757</v>
      </c>
      <c r="B4923" s="31" t="s">
        <v>17070</v>
      </c>
      <c r="C4923" s="31" t="s">
        <v>17071</v>
      </c>
      <c r="D4923" s="32">
        <v>44120</v>
      </c>
      <c r="E4923" s="31" t="s">
        <v>17072</v>
      </c>
      <c r="F4923" s="31" t="s">
        <v>13291</v>
      </c>
      <c r="G4923" s="33">
        <v>5130</v>
      </c>
      <c r="H4923" s="33">
        <v>5130</v>
      </c>
      <c r="I4923" s="31" t="s">
        <v>9762</v>
      </c>
      <c r="J4923" s="31" t="s">
        <v>9763</v>
      </c>
      <c r="K4923" s="33">
        <v>5130</v>
      </c>
      <c r="L4923" s="31" t="s">
        <v>9764</v>
      </c>
      <c r="M4923" t="e">
        <f t="shared" si="211"/>
        <v>#VALUE!</v>
      </c>
    </row>
    <row r="4924" spans="1:15" hidden="1">
      <c r="A4924" s="31" t="s">
        <v>9849</v>
      </c>
      <c r="B4924" s="31" t="s">
        <v>17073</v>
      </c>
      <c r="C4924" s="31" t="s">
        <v>17074</v>
      </c>
      <c r="D4924" s="32">
        <v>44120</v>
      </c>
      <c r="E4924" s="31" t="s">
        <v>17075</v>
      </c>
      <c r="F4924" s="31" t="s">
        <v>12612</v>
      </c>
      <c r="G4924" s="33">
        <v>-2475000</v>
      </c>
      <c r="H4924" s="33">
        <v>-2475000</v>
      </c>
      <c r="I4924" s="31" t="s">
        <v>9762</v>
      </c>
      <c r="J4924" s="31" t="s">
        <v>9763</v>
      </c>
      <c r="K4924" s="33">
        <v>-2475000</v>
      </c>
      <c r="L4924" s="31" t="s">
        <v>9764</v>
      </c>
      <c r="M4924" t="e">
        <f t="shared" si="211"/>
        <v>#VALUE!</v>
      </c>
    </row>
    <row r="4925" spans="1:15" hidden="1">
      <c r="A4925" s="31" t="s">
        <v>9849</v>
      </c>
      <c r="B4925" s="31" t="s">
        <v>17073</v>
      </c>
      <c r="C4925" s="31" t="s">
        <v>17074</v>
      </c>
      <c r="D4925" s="32">
        <v>44120</v>
      </c>
      <c r="E4925" s="31" t="s">
        <v>17075</v>
      </c>
      <c r="F4925" s="31" t="s">
        <v>9997</v>
      </c>
      <c r="G4925" s="33">
        <v>2475000</v>
      </c>
      <c r="H4925" s="33">
        <v>2475000</v>
      </c>
      <c r="I4925" s="31" t="s">
        <v>9762</v>
      </c>
      <c r="J4925" s="31" t="s">
        <v>9763</v>
      </c>
      <c r="K4925" s="33">
        <v>2475000</v>
      </c>
      <c r="L4925" s="31" t="s">
        <v>9764</v>
      </c>
      <c r="M4925" t="e">
        <f t="shared" si="211"/>
        <v>#VALUE!</v>
      </c>
    </row>
    <row r="4926" spans="1:15" hidden="1">
      <c r="A4926" s="31" t="s">
        <v>9849</v>
      </c>
      <c r="B4926" s="31" t="s">
        <v>17076</v>
      </c>
      <c r="C4926" s="31" t="s">
        <v>17077</v>
      </c>
      <c r="D4926" s="32">
        <v>44120</v>
      </c>
      <c r="E4926" s="31" t="s">
        <v>17078</v>
      </c>
      <c r="F4926" s="31" t="s">
        <v>12612</v>
      </c>
      <c r="G4926" s="33">
        <v>-6930000</v>
      </c>
      <c r="H4926" s="33">
        <v>-6930000</v>
      </c>
      <c r="I4926" s="31" t="s">
        <v>9762</v>
      </c>
      <c r="J4926" s="31" t="s">
        <v>9763</v>
      </c>
      <c r="K4926" s="33">
        <v>-6930000</v>
      </c>
      <c r="L4926" s="31" t="s">
        <v>9764</v>
      </c>
      <c r="M4926" t="e">
        <f t="shared" si="211"/>
        <v>#VALUE!</v>
      </c>
    </row>
    <row r="4927" spans="1:15" hidden="1">
      <c r="A4927" s="31" t="s">
        <v>9849</v>
      </c>
      <c r="B4927" s="31" t="s">
        <v>17076</v>
      </c>
      <c r="C4927" s="31" t="s">
        <v>17077</v>
      </c>
      <c r="D4927" s="32">
        <v>44120</v>
      </c>
      <c r="E4927" s="31" t="s">
        <v>17078</v>
      </c>
      <c r="F4927" s="31" t="s">
        <v>9997</v>
      </c>
      <c r="G4927" s="33">
        <v>6930000</v>
      </c>
      <c r="H4927" s="33">
        <v>6930000</v>
      </c>
      <c r="I4927" s="31" t="s">
        <v>9762</v>
      </c>
      <c r="J4927" s="31" t="s">
        <v>9763</v>
      </c>
      <c r="K4927" s="33">
        <v>6930000</v>
      </c>
      <c r="L4927" s="31" t="s">
        <v>9764</v>
      </c>
      <c r="M4927" t="e">
        <f t="shared" si="211"/>
        <v>#VALUE!</v>
      </c>
    </row>
    <row r="4928" spans="1:15" hidden="1">
      <c r="A4928" s="31" t="s">
        <v>9849</v>
      </c>
      <c r="B4928" s="31" t="s">
        <v>17079</v>
      </c>
      <c r="C4928" s="31" t="s">
        <v>17080</v>
      </c>
      <c r="D4928" s="32">
        <v>44120</v>
      </c>
      <c r="E4928" s="31" t="s">
        <v>17081</v>
      </c>
      <c r="F4928" s="31" t="s">
        <v>12612</v>
      </c>
      <c r="G4928" s="33">
        <v>-312500</v>
      </c>
      <c r="H4928" s="33">
        <v>-312500</v>
      </c>
      <c r="I4928" s="31" t="s">
        <v>9762</v>
      </c>
      <c r="J4928" s="31" t="s">
        <v>9763</v>
      </c>
      <c r="K4928" s="33">
        <v>-312500</v>
      </c>
      <c r="L4928" s="31" t="s">
        <v>9764</v>
      </c>
      <c r="M4928" t="e">
        <f t="shared" si="211"/>
        <v>#VALUE!</v>
      </c>
    </row>
    <row r="4929" spans="1:13" hidden="1">
      <c r="A4929" s="31" t="s">
        <v>9849</v>
      </c>
      <c r="B4929" s="31" t="s">
        <v>17079</v>
      </c>
      <c r="C4929" s="31" t="s">
        <v>17080</v>
      </c>
      <c r="D4929" s="32">
        <v>44120</v>
      </c>
      <c r="E4929" s="31" t="s">
        <v>17081</v>
      </c>
      <c r="F4929" s="31" t="s">
        <v>9997</v>
      </c>
      <c r="G4929" s="33">
        <v>312500</v>
      </c>
      <c r="H4929" s="33">
        <v>312500</v>
      </c>
      <c r="I4929" s="31" t="s">
        <v>9762</v>
      </c>
      <c r="J4929" s="31" t="s">
        <v>9763</v>
      </c>
      <c r="K4929" s="33">
        <v>312500</v>
      </c>
      <c r="L4929" s="31" t="s">
        <v>9764</v>
      </c>
      <c r="M4929" t="e">
        <f t="shared" si="211"/>
        <v>#VALUE!</v>
      </c>
    </row>
    <row r="4930" spans="1:13" hidden="1">
      <c r="A4930" s="31" t="s">
        <v>9849</v>
      </c>
      <c r="B4930" s="31" t="s">
        <v>17082</v>
      </c>
      <c r="C4930" s="31" t="s">
        <v>17083</v>
      </c>
      <c r="D4930" s="32">
        <v>44120</v>
      </c>
      <c r="E4930" s="31" t="s">
        <v>17084</v>
      </c>
      <c r="F4930" s="31" t="s">
        <v>12612</v>
      </c>
      <c r="G4930" s="33">
        <v>-2786550</v>
      </c>
      <c r="H4930" s="33">
        <v>-2786550</v>
      </c>
      <c r="I4930" s="31" t="s">
        <v>9762</v>
      </c>
      <c r="J4930" s="31" t="s">
        <v>9763</v>
      </c>
      <c r="K4930" s="33">
        <v>-2786550</v>
      </c>
      <c r="L4930" s="31" t="s">
        <v>9764</v>
      </c>
      <c r="M4930" t="e">
        <f t="shared" si="211"/>
        <v>#VALUE!</v>
      </c>
    </row>
    <row r="4931" spans="1:13" hidden="1">
      <c r="A4931" s="31" t="s">
        <v>9849</v>
      </c>
      <c r="B4931" s="31" t="s">
        <v>17082</v>
      </c>
      <c r="C4931" s="31" t="s">
        <v>17083</v>
      </c>
      <c r="D4931" s="32">
        <v>44120</v>
      </c>
      <c r="E4931" s="31" t="s">
        <v>17084</v>
      </c>
      <c r="F4931" s="31" t="s">
        <v>9997</v>
      </c>
      <c r="G4931" s="33">
        <v>2786550</v>
      </c>
      <c r="H4931" s="33">
        <v>2786550</v>
      </c>
      <c r="I4931" s="31" t="s">
        <v>9762</v>
      </c>
      <c r="J4931" s="31" t="s">
        <v>9763</v>
      </c>
      <c r="K4931" s="33">
        <v>2786550</v>
      </c>
      <c r="L4931" s="31" t="s">
        <v>9764</v>
      </c>
      <c r="M4931" t="e">
        <f t="shared" ref="M4931:M4994" si="218">FIND("PO",E4931)</f>
        <v>#VALUE!</v>
      </c>
    </row>
    <row r="4932" spans="1:13" hidden="1">
      <c r="A4932" s="31" t="s">
        <v>9849</v>
      </c>
      <c r="B4932" s="31" t="s">
        <v>17085</v>
      </c>
      <c r="C4932" s="31" t="s">
        <v>17086</v>
      </c>
      <c r="D4932" s="32">
        <v>44120</v>
      </c>
      <c r="E4932" s="31" t="s">
        <v>17087</v>
      </c>
      <c r="F4932" s="31" t="s">
        <v>12612</v>
      </c>
      <c r="G4932" s="33">
        <v>-384748</v>
      </c>
      <c r="H4932" s="33">
        <v>-384748</v>
      </c>
      <c r="I4932" s="31" t="s">
        <v>9762</v>
      </c>
      <c r="J4932" s="31" t="s">
        <v>9763</v>
      </c>
      <c r="K4932" s="33">
        <v>-384748</v>
      </c>
      <c r="L4932" s="31" t="s">
        <v>9764</v>
      </c>
      <c r="M4932" t="e">
        <f t="shared" si="218"/>
        <v>#VALUE!</v>
      </c>
    </row>
    <row r="4933" spans="1:13" hidden="1">
      <c r="A4933" s="31" t="s">
        <v>9849</v>
      </c>
      <c r="B4933" s="31" t="s">
        <v>17085</v>
      </c>
      <c r="C4933" s="31" t="s">
        <v>17086</v>
      </c>
      <c r="D4933" s="32">
        <v>44120</v>
      </c>
      <c r="E4933" s="31" t="s">
        <v>17087</v>
      </c>
      <c r="F4933" s="31" t="s">
        <v>9997</v>
      </c>
      <c r="G4933" s="33">
        <v>384748</v>
      </c>
      <c r="H4933" s="33">
        <v>384748</v>
      </c>
      <c r="I4933" s="31" t="s">
        <v>9762</v>
      </c>
      <c r="J4933" s="31" t="s">
        <v>9763</v>
      </c>
      <c r="K4933" s="33">
        <v>384748</v>
      </c>
      <c r="L4933" s="31" t="s">
        <v>9764</v>
      </c>
      <c r="M4933" t="e">
        <f t="shared" si="218"/>
        <v>#VALUE!</v>
      </c>
    </row>
    <row r="4934" spans="1:13" hidden="1">
      <c r="A4934" s="31" t="s">
        <v>9849</v>
      </c>
      <c r="B4934" s="31" t="s">
        <v>17088</v>
      </c>
      <c r="C4934" s="31" t="s">
        <v>17089</v>
      </c>
      <c r="D4934" s="32">
        <v>44120</v>
      </c>
      <c r="E4934" s="31" t="s">
        <v>17090</v>
      </c>
      <c r="F4934" s="31" t="s">
        <v>12612</v>
      </c>
      <c r="G4934" s="33">
        <v>-758360</v>
      </c>
      <c r="H4934" s="33">
        <v>-758360</v>
      </c>
      <c r="I4934" s="31" t="s">
        <v>9762</v>
      </c>
      <c r="J4934" s="31" t="s">
        <v>9763</v>
      </c>
      <c r="K4934" s="33">
        <v>-758360</v>
      </c>
      <c r="L4934" s="31" t="s">
        <v>9764</v>
      </c>
      <c r="M4934" t="e">
        <f t="shared" si="218"/>
        <v>#VALUE!</v>
      </c>
    </row>
    <row r="4935" spans="1:13" hidden="1">
      <c r="A4935" s="31" t="s">
        <v>9849</v>
      </c>
      <c r="B4935" s="31" t="s">
        <v>17088</v>
      </c>
      <c r="C4935" s="31" t="s">
        <v>17089</v>
      </c>
      <c r="D4935" s="32">
        <v>44120</v>
      </c>
      <c r="E4935" s="31" t="s">
        <v>17090</v>
      </c>
      <c r="F4935" s="31" t="s">
        <v>9997</v>
      </c>
      <c r="G4935" s="33">
        <v>758360</v>
      </c>
      <c r="H4935" s="33">
        <v>758360</v>
      </c>
      <c r="I4935" s="31" t="s">
        <v>9762</v>
      </c>
      <c r="J4935" s="31" t="s">
        <v>9763</v>
      </c>
      <c r="K4935" s="33">
        <v>758360</v>
      </c>
      <c r="L4935" s="31" t="s">
        <v>9764</v>
      </c>
      <c r="M4935" t="e">
        <f t="shared" si="218"/>
        <v>#VALUE!</v>
      </c>
    </row>
    <row r="4936" spans="1:13" hidden="1">
      <c r="A4936" s="31" t="s">
        <v>9849</v>
      </c>
      <c r="B4936" s="31" t="s">
        <v>17091</v>
      </c>
      <c r="C4936" s="31" t="s">
        <v>17092</v>
      </c>
      <c r="D4936" s="32">
        <v>44120</v>
      </c>
      <c r="E4936" s="31" t="s">
        <v>17093</v>
      </c>
      <c r="F4936" s="31" t="s">
        <v>12612</v>
      </c>
      <c r="G4936" s="33">
        <v>-396604</v>
      </c>
      <c r="H4936" s="33">
        <v>-396604</v>
      </c>
      <c r="I4936" s="31" t="s">
        <v>9762</v>
      </c>
      <c r="J4936" s="31" t="s">
        <v>9763</v>
      </c>
      <c r="K4936" s="33">
        <v>-396604</v>
      </c>
      <c r="L4936" s="31" t="s">
        <v>9764</v>
      </c>
      <c r="M4936" t="e">
        <f t="shared" si="218"/>
        <v>#VALUE!</v>
      </c>
    </row>
    <row r="4937" spans="1:13" hidden="1">
      <c r="A4937" s="31" t="s">
        <v>9849</v>
      </c>
      <c r="B4937" s="31" t="s">
        <v>17091</v>
      </c>
      <c r="C4937" s="31" t="s">
        <v>17092</v>
      </c>
      <c r="D4937" s="32">
        <v>44120</v>
      </c>
      <c r="E4937" s="31" t="s">
        <v>17093</v>
      </c>
      <c r="F4937" s="31" t="s">
        <v>9997</v>
      </c>
      <c r="G4937" s="33">
        <v>396604</v>
      </c>
      <c r="H4937" s="33">
        <v>396604</v>
      </c>
      <c r="I4937" s="31" t="s">
        <v>9762</v>
      </c>
      <c r="J4937" s="31" t="s">
        <v>9763</v>
      </c>
      <c r="K4937" s="33">
        <v>396604</v>
      </c>
      <c r="L4937" s="31" t="s">
        <v>9764</v>
      </c>
      <c r="M4937" t="e">
        <f t="shared" si="218"/>
        <v>#VALUE!</v>
      </c>
    </row>
    <row r="4938" spans="1:13" hidden="1">
      <c r="A4938" s="31" t="s">
        <v>9849</v>
      </c>
      <c r="B4938" s="31" t="s">
        <v>17094</v>
      </c>
      <c r="C4938" s="31" t="s">
        <v>17095</v>
      </c>
      <c r="D4938" s="32">
        <v>44120</v>
      </c>
      <c r="E4938" s="31" t="s">
        <v>17096</v>
      </c>
      <c r="F4938" s="31" t="s">
        <v>12612</v>
      </c>
      <c r="G4938" s="33">
        <v>-260420</v>
      </c>
      <c r="H4938" s="33">
        <v>-260420</v>
      </c>
      <c r="I4938" s="31" t="s">
        <v>9762</v>
      </c>
      <c r="J4938" s="31" t="s">
        <v>9763</v>
      </c>
      <c r="K4938" s="33">
        <v>-260420</v>
      </c>
      <c r="L4938" s="31" t="s">
        <v>9764</v>
      </c>
      <c r="M4938" t="e">
        <f t="shared" si="218"/>
        <v>#VALUE!</v>
      </c>
    </row>
    <row r="4939" spans="1:13" hidden="1">
      <c r="A4939" s="31" t="s">
        <v>9849</v>
      </c>
      <c r="B4939" s="31" t="s">
        <v>17094</v>
      </c>
      <c r="C4939" s="31" t="s">
        <v>17095</v>
      </c>
      <c r="D4939" s="32">
        <v>44120</v>
      </c>
      <c r="E4939" s="31" t="s">
        <v>17096</v>
      </c>
      <c r="F4939" s="31" t="s">
        <v>9997</v>
      </c>
      <c r="G4939" s="33">
        <v>260420</v>
      </c>
      <c r="H4939" s="33">
        <v>260420</v>
      </c>
      <c r="I4939" s="31" t="s">
        <v>9762</v>
      </c>
      <c r="J4939" s="31" t="s">
        <v>9763</v>
      </c>
      <c r="K4939" s="33">
        <v>260420</v>
      </c>
      <c r="L4939" s="31" t="s">
        <v>9764</v>
      </c>
      <c r="M4939" t="e">
        <f t="shared" si="218"/>
        <v>#VALUE!</v>
      </c>
    </row>
    <row r="4940" spans="1:13" hidden="1">
      <c r="A4940" s="31" t="s">
        <v>9849</v>
      </c>
      <c r="B4940" s="31" t="s">
        <v>17097</v>
      </c>
      <c r="C4940" s="31" t="s">
        <v>17098</v>
      </c>
      <c r="D4940" s="32">
        <v>44120</v>
      </c>
      <c r="E4940" s="31" t="s">
        <v>17099</v>
      </c>
      <c r="F4940" s="31" t="s">
        <v>12612</v>
      </c>
      <c r="G4940" s="33">
        <v>-399856</v>
      </c>
      <c r="H4940" s="33">
        <v>-399856</v>
      </c>
      <c r="I4940" s="31" t="s">
        <v>9762</v>
      </c>
      <c r="J4940" s="31" t="s">
        <v>9763</v>
      </c>
      <c r="K4940" s="33">
        <v>-399856</v>
      </c>
      <c r="L4940" s="31" t="s">
        <v>9764</v>
      </c>
      <c r="M4940" t="e">
        <f t="shared" si="218"/>
        <v>#VALUE!</v>
      </c>
    </row>
    <row r="4941" spans="1:13" hidden="1">
      <c r="A4941" s="31" t="s">
        <v>9849</v>
      </c>
      <c r="B4941" s="31" t="s">
        <v>17097</v>
      </c>
      <c r="C4941" s="31" t="s">
        <v>17098</v>
      </c>
      <c r="D4941" s="32">
        <v>44120</v>
      </c>
      <c r="E4941" s="31" t="s">
        <v>17099</v>
      </c>
      <c r="F4941" s="31" t="s">
        <v>9997</v>
      </c>
      <c r="G4941" s="33">
        <v>399856</v>
      </c>
      <c r="H4941" s="33">
        <v>399856</v>
      </c>
      <c r="I4941" s="31" t="s">
        <v>9762</v>
      </c>
      <c r="J4941" s="31" t="s">
        <v>9763</v>
      </c>
      <c r="K4941" s="33">
        <v>399856</v>
      </c>
      <c r="L4941" s="31" t="s">
        <v>9764</v>
      </c>
      <c r="M4941" t="e">
        <f t="shared" si="218"/>
        <v>#VALUE!</v>
      </c>
    </row>
    <row r="4942" spans="1:13" hidden="1">
      <c r="A4942" s="31" t="s">
        <v>9849</v>
      </c>
      <c r="B4942" s="31" t="s">
        <v>17100</v>
      </c>
      <c r="C4942" s="31" t="s">
        <v>17101</v>
      </c>
      <c r="D4942" s="32">
        <v>44120</v>
      </c>
      <c r="E4942" s="31" t="s">
        <v>17102</v>
      </c>
      <c r="F4942" s="31" t="s">
        <v>12612</v>
      </c>
      <c r="G4942" s="33">
        <v>-114136</v>
      </c>
      <c r="H4942" s="33">
        <v>-114136</v>
      </c>
      <c r="I4942" s="31" t="s">
        <v>9762</v>
      </c>
      <c r="J4942" s="31" t="s">
        <v>9763</v>
      </c>
      <c r="K4942" s="33">
        <v>-114136</v>
      </c>
      <c r="L4942" s="31" t="s">
        <v>9764</v>
      </c>
      <c r="M4942" t="e">
        <f t="shared" si="218"/>
        <v>#VALUE!</v>
      </c>
    </row>
    <row r="4943" spans="1:13" hidden="1">
      <c r="A4943" s="31" t="s">
        <v>9849</v>
      </c>
      <c r="B4943" s="31" t="s">
        <v>17100</v>
      </c>
      <c r="C4943" s="31" t="s">
        <v>17101</v>
      </c>
      <c r="D4943" s="32">
        <v>44120</v>
      </c>
      <c r="E4943" s="31" t="s">
        <v>17102</v>
      </c>
      <c r="F4943" s="31" t="s">
        <v>9997</v>
      </c>
      <c r="G4943" s="33">
        <v>114136</v>
      </c>
      <c r="H4943" s="33">
        <v>114136</v>
      </c>
      <c r="I4943" s="31" t="s">
        <v>9762</v>
      </c>
      <c r="J4943" s="31" t="s">
        <v>9763</v>
      </c>
      <c r="K4943" s="33">
        <v>114136</v>
      </c>
      <c r="L4943" s="31" t="s">
        <v>9764</v>
      </c>
      <c r="M4943" t="e">
        <f t="shared" si="218"/>
        <v>#VALUE!</v>
      </c>
    </row>
    <row r="4944" spans="1:13" hidden="1">
      <c r="A4944" s="31" t="s">
        <v>9849</v>
      </c>
      <c r="B4944" s="31" t="s">
        <v>17103</v>
      </c>
      <c r="C4944" s="31" t="s">
        <v>17104</v>
      </c>
      <c r="D4944" s="32">
        <v>44120</v>
      </c>
      <c r="E4944" s="31" t="s">
        <v>17105</v>
      </c>
      <c r="F4944" s="31" t="s">
        <v>12612</v>
      </c>
      <c r="G4944" s="33">
        <v>-8999991.9900000002</v>
      </c>
      <c r="H4944" s="33">
        <v>-8999991.9900000002</v>
      </c>
      <c r="I4944" s="31" t="s">
        <v>9762</v>
      </c>
      <c r="J4944" s="31" t="s">
        <v>9763</v>
      </c>
      <c r="K4944" s="33">
        <v>-8999991.9900000002</v>
      </c>
      <c r="L4944" s="31" t="s">
        <v>9764</v>
      </c>
      <c r="M4944" t="e">
        <f t="shared" si="218"/>
        <v>#VALUE!</v>
      </c>
    </row>
    <row r="4945" spans="1:13" hidden="1">
      <c r="A4945" s="31" t="s">
        <v>9849</v>
      </c>
      <c r="B4945" s="31" t="s">
        <v>17103</v>
      </c>
      <c r="C4945" s="31" t="s">
        <v>17104</v>
      </c>
      <c r="D4945" s="32">
        <v>44120</v>
      </c>
      <c r="E4945" s="31" t="s">
        <v>17105</v>
      </c>
      <c r="F4945" s="31" t="s">
        <v>9997</v>
      </c>
      <c r="G4945" s="33">
        <v>8999991.9900000002</v>
      </c>
      <c r="H4945" s="33">
        <v>8999991.9900000002</v>
      </c>
      <c r="I4945" s="31" t="s">
        <v>9762</v>
      </c>
      <c r="J4945" s="31" t="s">
        <v>9763</v>
      </c>
      <c r="K4945" s="33">
        <v>8999991.9900000002</v>
      </c>
      <c r="L4945" s="31" t="s">
        <v>9764</v>
      </c>
      <c r="M4945" t="e">
        <f t="shared" si="218"/>
        <v>#VALUE!</v>
      </c>
    </row>
    <row r="4946" spans="1:13" hidden="1">
      <c r="A4946" s="31" t="s">
        <v>9849</v>
      </c>
      <c r="B4946" s="31" t="s">
        <v>17106</v>
      </c>
      <c r="C4946" s="31" t="s">
        <v>17107</v>
      </c>
      <c r="D4946" s="32">
        <v>44120</v>
      </c>
      <c r="E4946" s="31" t="s">
        <v>17108</v>
      </c>
      <c r="F4946" s="31" t="s">
        <v>12612</v>
      </c>
      <c r="G4946" s="33">
        <v>-6000000</v>
      </c>
      <c r="H4946" s="33">
        <v>-6000000</v>
      </c>
      <c r="I4946" s="31" t="s">
        <v>9762</v>
      </c>
      <c r="J4946" s="31" t="s">
        <v>9763</v>
      </c>
      <c r="K4946" s="33">
        <v>-6000000</v>
      </c>
      <c r="L4946" s="31" t="s">
        <v>9764</v>
      </c>
      <c r="M4946" t="e">
        <f t="shared" si="218"/>
        <v>#VALUE!</v>
      </c>
    </row>
    <row r="4947" spans="1:13" hidden="1">
      <c r="A4947" s="31" t="s">
        <v>9849</v>
      </c>
      <c r="B4947" s="31" t="s">
        <v>17106</v>
      </c>
      <c r="C4947" s="31" t="s">
        <v>17107</v>
      </c>
      <c r="D4947" s="32">
        <v>44120</v>
      </c>
      <c r="E4947" s="31" t="s">
        <v>17108</v>
      </c>
      <c r="F4947" s="31" t="s">
        <v>9997</v>
      </c>
      <c r="G4947" s="33">
        <v>6000000</v>
      </c>
      <c r="H4947" s="33">
        <v>6000000</v>
      </c>
      <c r="I4947" s="31" t="s">
        <v>9762</v>
      </c>
      <c r="J4947" s="31" t="s">
        <v>9763</v>
      </c>
      <c r="K4947" s="33">
        <v>6000000</v>
      </c>
      <c r="L4947" s="31" t="s">
        <v>9764</v>
      </c>
      <c r="M4947" t="e">
        <f t="shared" si="218"/>
        <v>#VALUE!</v>
      </c>
    </row>
    <row r="4948" spans="1:13" hidden="1">
      <c r="A4948" s="31" t="s">
        <v>9849</v>
      </c>
      <c r="B4948" s="31" t="s">
        <v>17109</v>
      </c>
      <c r="C4948" s="31" t="s">
        <v>17110</v>
      </c>
      <c r="D4948" s="32">
        <v>44120</v>
      </c>
      <c r="E4948" s="31" t="s">
        <v>17111</v>
      </c>
      <c r="F4948" s="31" t="s">
        <v>12612</v>
      </c>
      <c r="G4948" s="33">
        <v>-2500000</v>
      </c>
      <c r="H4948" s="33">
        <v>-2500000</v>
      </c>
      <c r="I4948" s="31" t="s">
        <v>9762</v>
      </c>
      <c r="J4948" s="31" t="s">
        <v>9763</v>
      </c>
      <c r="K4948" s="33">
        <v>-2500000</v>
      </c>
      <c r="L4948" s="31" t="s">
        <v>9764</v>
      </c>
      <c r="M4948" t="e">
        <f t="shared" si="218"/>
        <v>#VALUE!</v>
      </c>
    </row>
    <row r="4949" spans="1:13" hidden="1">
      <c r="A4949" s="31" t="s">
        <v>9849</v>
      </c>
      <c r="B4949" s="31" t="s">
        <v>17109</v>
      </c>
      <c r="C4949" s="31" t="s">
        <v>17110</v>
      </c>
      <c r="D4949" s="32">
        <v>44120</v>
      </c>
      <c r="E4949" s="31" t="s">
        <v>17111</v>
      </c>
      <c r="F4949" s="31" t="s">
        <v>9997</v>
      </c>
      <c r="G4949" s="33">
        <v>2500000</v>
      </c>
      <c r="H4949" s="33">
        <v>2500000</v>
      </c>
      <c r="I4949" s="31" t="s">
        <v>9762</v>
      </c>
      <c r="J4949" s="31" t="s">
        <v>9763</v>
      </c>
      <c r="K4949" s="33">
        <v>2500000</v>
      </c>
      <c r="L4949" s="31" t="s">
        <v>9764</v>
      </c>
      <c r="M4949" t="e">
        <f t="shared" si="218"/>
        <v>#VALUE!</v>
      </c>
    </row>
    <row r="4950" spans="1:13" hidden="1">
      <c r="A4950" s="31" t="s">
        <v>9849</v>
      </c>
      <c r="B4950" s="31" t="s">
        <v>17112</v>
      </c>
      <c r="C4950" s="31" t="s">
        <v>17113</v>
      </c>
      <c r="D4950" s="32">
        <v>44120</v>
      </c>
      <c r="E4950" s="31" t="s">
        <v>17114</v>
      </c>
      <c r="F4950" s="31" t="s">
        <v>12612</v>
      </c>
      <c r="G4950" s="33">
        <v>-164976</v>
      </c>
      <c r="H4950" s="33">
        <v>-164976</v>
      </c>
      <c r="I4950" s="31" t="s">
        <v>9762</v>
      </c>
      <c r="J4950" s="31" t="s">
        <v>9763</v>
      </c>
      <c r="K4950" s="33">
        <v>-164976</v>
      </c>
      <c r="L4950" s="31" t="s">
        <v>9764</v>
      </c>
      <c r="M4950" t="e">
        <f t="shared" si="218"/>
        <v>#VALUE!</v>
      </c>
    </row>
    <row r="4951" spans="1:13" hidden="1">
      <c r="A4951" s="31" t="s">
        <v>9849</v>
      </c>
      <c r="B4951" s="31" t="s">
        <v>17112</v>
      </c>
      <c r="C4951" s="31" t="s">
        <v>17113</v>
      </c>
      <c r="D4951" s="32">
        <v>44120</v>
      </c>
      <c r="E4951" s="31" t="s">
        <v>17114</v>
      </c>
      <c r="F4951" s="31" t="s">
        <v>9997</v>
      </c>
      <c r="G4951" s="33">
        <v>164976</v>
      </c>
      <c r="H4951" s="33">
        <v>164976</v>
      </c>
      <c r="I4951" s="31" t="s">
        <v>9762</v>
      </c>
      <c r="J4951" s="31" t="s">
        <v>9763</v>
      </c>
      <c r="K4951" s="33">
        <v>164976</v>
      </c>
      <c r="L4951" s="31" t="s">
        <v>9764</v>
      </c>
      <c r="M4951" t="e">
        <f t="shared" si="218"/>
        <v>#VALUE!</v>
      </c>
    </row>
    <row r="4952" spans="1:13" hidden="1">
      <c r="A4952" s="31" t="s">
        <v>9849</v>
      </c>
      <c r="B4952" s="31" t="s">
        <v>17115</v>
      </c>
      <c r="C4952" s="31" t="s">
        <v>17116</v>
      </c>
      <c r="D4952" s="32">
        <v>44120</v>
      </c>
      <c r="E4952" s="31" t="s">
        <v>17117</v>
      </c>
      <c r="F4952" s="31" t="s">
        <v>12612</v>
      </c>
      <c r="G4952" s="33">
        <v>-4000000</v>
      </c>
      <c r="H4952" s="33">
        <v>-4000000</v>
      </c>
      <c r="I4952" s="31" t="s">
        <v>9762</v>
      </c>
      <c r="J4952" s="31" t="s">
        <v>9763</v>
      </c>
      <c r="K4952" s="33">
        <v>-4000000</v>
      </c>
      <c r="L4952" s="31" t="s">
        <v>9764</v>
      </c>
      <c r="M4952" t="e">
        <f t="shared" si="218"/>
        <v>#VALUE!</v>
      </c>
    </row>
    <row r="4953" spans="1:13" hidden="1">
      <c r="A4953" s="31" t="s">
        <v>9849</v>
      </c>
      <c r="B4953" s="31" t="s">
        <v>17115</v>
      </c>
      <c r="C4953" s="31" t="s">
        <v>17116</v>
      </c>
      <c r="D4953" s="32">
        <v>44120</v>
      </c>
      <c r="E4953" s="31" t="s">
        <v>17117</v>
      </c>
      <c r="F4953" s="31" t="s">
        <v>9997</v>
      </c>
      <c r="G4953" s="33">
        <v>4000000</v>
      </c>
      <c r="H4953" s="33">
        <v>4000000</v>
      </c>
      <c r="I4953" s="31" t="s">
        <v>9762</v>
      </c>
      <c r="J4953" s="31" t="s">
        <v>9763</v>
      </c>
      <c r="K4953" s="33">
        <v>4000000</v>
      </c>
      <c r="L4953" s="31" t="s">
        <v>9764</v>
      </c>
      <c r="M4953" t="e">
        <f t="shared" si="218"/>
        <v>#VALUE!</v>
      </c>
    </row>
    <row r="4954" spans="1:13" hidden="1">
      <c r="A4954" s="31" t="s">
        <v>9849</v>
      </c>
      <c r="B4954" s="31" t="s">
        <v>17118</v>
      </c>
      <c r="C4954" s="31" t="s">
        <v>17119</v>
      </c>
      <c r="D4954" s="32">
        <v>44120</v>
      </c>
      <c r="E4954" s="31" t="s">
        <v>17120</v>
      </c>
      <c r="F4954" s="31" t="s">
        <v>12612</v>
      </c>
      <c r="G4954" s="33">
        <v>-5000000</v>
      </c>
      <c r="H4954" s="33">
        <v>-5000000</v>
      </c>
      <c r="I4954" s="31" t="s">
        <v>9762</v>
      </c>
      <c r="J4954" s="31" t="s">
        <v>9763</v>
      </c>
      <c r="K4954" s="33">
        <v>-5000000</v>
      </c>
      <c r="L4954" s="31" t="s">
        <v>9764</v>
      </c>
      <c r="M4954" t="e">
        <f t="shared" si="218"/>
        <v>#VALUE!</v>
      </c>
    </row>
    <row r="4955" spans="1:13" hidden="1">
      <c r="A4955" s="31" t="s">
        <v>9849</v>
      </c>
      <c r="B4955" s="31" t="s">
        <v>17118</v>
      </c>
      <c r="C4955" s="31" t="s">
        <v>17119</v>
      </c>
      <c r="D4955" s="32">
        <v>44120</v>
      </c>
      <c r="E4955" s="31" t="s">
        <v>17120</v>
      </c>
      <c r="F4955" s="31" t="s">
        <v>9997</v>
      </c>
      <c r="G4955" s="33">
        <v>5000000</v>
      </c>
      <c r="H4955" s="33">
        <v>5000000</v>
      </c>
      <c r="I4955" s="31" t="s">
        <v>9762</v>
      </c>
      <c r="J4955" s="31" t="s">
        <v>9763</v>
      </c>
      <c r="K4955" s="33">
        <v>5000000</v>
      </c>
      <c r="L4955" s="31" t="s">
        <v>9764</v>
      </c>
      <c r="M4955" t="e">
        <f t="shared" si="218"/>
        <v>#VALUE!</v>
      </c>
    </row>
    <row r="4956" spans="1:13" hidden="1">
      <c r="A4956" s="31" t="s">
        <v>9849</v>
      </c>
      <c r="B4956" s="31" t="s">
        <v>17121</v>
      </c>
      <c r="C4956" s="31" t="s">
        <v>17122</v>
      </c>
      <c r="D4956" s="32">
        <v>44120</v>
      </c>
      <c r="E4956" s="31" t="s">
        <v>17123</v>
      </c>
      <c r="F4956" s="31" t="s">
        <v>12612</v>
      </c>
      <c r="G4956" s="33">
        <v>-3000000</v>
      </c>
      <c r="H4956" s="33">
        <v>-3000000</v>
      </c>
      <c r="I4956" s="31" t="s">
        <v>9762</v>
      </c>
      <c r="J4956" s="31" t="s">
        <v>9763</v>
      </c>
      <c r="K4956" s="33">
        <v>-3000000</v>
      </c>
      <c r="L4956" s="31" t="s">
        <v>9764</v>
      </c>
      <c r="M4956" t="e">
        <f t="shared" si="218"/>
        <v>#VALUE!</v>
      </c>
    </row>
    <row r="4957" spans="1:13" hidden="1">
      <c r="A4957" s="31" t="s">
        <v>9849</v>
      </c>
      <c r="B4957" s="31" t="s">
        <v>17121</v>
      </c>
      <c r="C4957" s="31" t="s">
        <v>17122</v>
      </c>
      <c r="D4957" s="32">
        <v>44120</v>
      </c>
      <c r="E4957" s="31" t="s">
        <v>17123</v>
      </c>
      <c r="F4957" s="31" t="s">
        <v>9997</v>
      </c>
      <c r="G4957" s="33">
        <v>3000000</v>
      </c>
      <c r="H4957" s="33">
        <v>3000000</v>
      </c>
      <c r="I4957" s="31" t="s">
        <v>9762</v>
      </c>
      <c r="J4957" s="31" t="s">
        <v>9763</v>
      </c>
      <c r="K4957" s="33">
        <v>3000000</v>
      </c>
      <c r="L4957" s="31" t="s">
        <v>9764</v>
      </c>
      <c r="M4957" t="e">
        <f t="shared" si="218"/>
        <v>#VALUE!</v>
      </c>
    </row>
    <row r="4958" spans="1:13" hidden="1">
      <c r="A4958" s="31" t="s">
        <v>9849</v>
      </c>
      <c r="B4958" s="31" t="s">
        <v>17124</v>
      </c>
      <c r="C4958" s="31" t="s">
        <v>17125</v>
      </c>
      <c r="D4958" s="32">
        <v>44120</v>
      </c>
      <c r="E4958" s="31" t="s">
        <v>17126</v>
      </c>
      <c r="F4958" s="31" t="s">
        <v>12612</v>
      </c>
      <c r="G4958" s="33">
        <v>-136800</v>
      </c>
      <c r="H4958" s="33">
        <v>-136800</v>
      </c>
      <c r="I4958" s="31" t="s">
        <v>9762</v>
      </c>
      <c r="J4958" s="31" t="s">
        <v>9763</v>
      </c>
      <c r="K4958" s="33">
        <v>-136800</v>
      </c>
      <c r="L4958" s="31" t="s">
        <v>9764</v>
      </c>
      <c r="M4958" t="e">
        <f t="shared" si="218"/>
        <v>#VALUE!</v>
      </c>
    </row>
    <row r="4959" spans="1:13" hidden="1">
      <c r="A4959" s="31" t="s">
        <v>9849</v>
      </c>
      <c r="B4959" s="31" t="s">
        <v>17124</v>
      </c>
      <c r="C4959" s="31" t="s">
        <v>17125</v>
      </c>
      <c r="D4959" s="32">
        <v>44120</v>
      </c>
      <c r="E4959" s="31" t="s">
        <v>17126</v>
      </c>
      <c r="F4959" s="31" t="s">
        <v>9997</v>
      </c>
      <c r="G4959" s="33">
        <v>136800</v>
      </c>
      <c r="H4959" s="33">
        <v>136800</v>
      </c>
      <c r="I4959" s="31" t="s">
        <v>9762</v>
      </c>
      <c r="J4959" s="31" t="s">
        <v>9763</v>
      </c>
      <c r="K4959" s="33">
        <v>136800</v>
      </c>
      <c r="L4959" s="31" t="s">
        <v>9764</v>
      </c>
      <c r="M4959" t="e">
        <f t="shared" si="218"/>
        <v>#VALUE!</v>
      </c>
    </row>
    <row r="4960" spans="1:13" hidden="1">
      <c r="A4960" s="31" t="s">
        <v>9849</v>
      </c>
      <c r="B4960" s="31" t="s">
        <v>17127</v>
      </c>
      <c r="C4960" s="31" t="s">
        <v>17128</v>
      </c>
      <c r="D4960" s="32">
        <v>44120</v>
      </c>
      <c r="E4960" s="31" t="s">
        <v>17129</v>
      </c>
      <c r="F4960" s="31" t="s">
        <v>12612</v>
      </c>
      <c r="G4960" s="33">
        <v>-130000</v>
      </c>
      <c r="H4960" s="33">
        <v>-130000</v>
      </c>
      <c r="I4960" s="31" t="s">
        <v>9762</v>
      </c>
      <c r="J4960" s="31" t="s">
        <v>9763</v>
      </c>
      <c r="K4960" s="33">
        <v>-130000</v>
      </c>
      <c r="L4960" s="31" t="s">
        <v>9764</v>
      </c>
      <c r="M4960" t="e">
        <f t="shared" si="218"/>
        <v>#VALUE!</v>
      </c>
    </row>
    <row r="4961" spans="1:13" hidden="1">
      <c r="A4961" s="31" t="s">
        <v>9849</v>
      </c>
      <c r="B4961" s="31" t="s">
        <v>17127</v>
      </c>
      <c r="C4961" s="31" t="s">
        <v>17128</v>
      </c>
      <c r="D4961" s="32">
        <v>44120</v>
      </c>
      <c r="E4961" s="31" t="s">
        <v>17129</v>
      </c>
      <c r="F4961" s="31" t="s">
        <v>9997</v>
      </c>
      <c r="G4961" s="33">
        <v>130000</v>
      </c>
      <c r="H4961" s="33">
        <v>130000</v>
      </c>
      <c r="I4961" s="31" t="s">
        <v>9762</v>
      </c>
      <c r="J4961" s="31" t="s">
        <v>9763</v>
      </c>
      <c r="K4961" s="33">
        <v>130000</v>
      </c>
      <c r="L4961" s="31" t="s">
        <v>9764</v>
      </c>
      <c r="M4961" t="e">
        <f t="shared" si="218"/>
        <v>#VALUE!</v>
      </c>
    </row>
    <row r="4962" spans="1:13" hidden="1">
      <c r="A4962" s="31" t="s">
        <v>9849</v>
      </c>
      <c r="B4962" s="31" t="s">
        <v>17130</v>
      </c>
      <c r="C4962" s="31" t="s">
        <v>17131</v>
      </c>
      <c r="D4962" s="32">
        <v>44118</v>
      </c>
      <c r="E4962" s="31" t="s">
        <v>17132</v>
      </c>
      <c r="F4962" s="31" t="s">
        <v>12612</v>
      </c>
      <c r="G4962" s="33">
        <v>-2404</v>
      </c>
      <c r="H4962" s="33">
        <v>-2404</v>
      </c>
      <c r="I4962" s="31" t="s">
        <v>9762</v>
      </c>
      <c r="J4962" s="31" t="s">
        <v>9763</v>
      </c>
      <c r="K4962" s="33">
        <v>-2404</v>
      </c>
      <c r="L4962" s="31" t="s">
        <v>9764</v>
      </c>
      <c r="M4962" t="e">
        <f t="shared" si="218"/>
        <v>#VALUE!</v>
      </c>
    </row>
    <row r="4963" spans="1:13" hidden="1">
      <c r="A4963" s="31" t="s">
        <v>9849</v>
      </c>
      <c r="B4963" s="31" t="s">
        <v>17130</v>
      </c>
      <c r="C4963" s="31" t="s">
        <v>17131</v>
      </c>
      <c r="D4963" s="32">
        <v>44118</v>
      </c>
      <c r="E4963" s="31" t="s">
        <v>17132</v>
      </c>
      <c r="F4963" s="31" t="s">
        <v>9867</v>
      </c>
      <c r="G4963" s="33">
        <v>10</v>
      </c>
      <c r="H4963" s="33">
        <v>10</v>
      </c>
      <c r="I4963" s="31" t="s">
        <v>9762</v>
      </c>
      <c r="J4963" s="31" t="s">
        <v>9763</v>
      </c>
      <c r="K4963" s="33">
        <v>10</v>
      </c>
      <c r="L4963" s="31" t="s">
        <v>9764</v>
      </c>
      <c r="M4963" t="e">
        <f t="shared" si="218"/>
        <v>#VALUE!</v>
      </c>
    </row>
    <row r="4964" spans="1:13" hidden="1">
      <c r="A4964" s="31" t="s">
        <v>9849</v>
      </c>
      <c r="B4964" s="31" t="s">
        <v>17130</v>
      </c>
      <c r="C4964" s="31" t="s">
        <v>17131</v>
      </c>
      <c r="D4964" s="32">
        <v>44118</v>
      </c>
      <c r="E4964" s="31" t="s">
        <v>17132</v>
      </c>
      <c r="F4964" s="31" t="s">
        <v>9875</v>
      </c>
      <c r="G4964" s="33">
        <v>2394</v>
      </c>
      <c r="H4964" s="33">
        <v>2394</v>
      </c>
      <c r="I4964" s="31" t="s">
        <v>9762</v>
      </c>
      <c r="J4964" s="31" t="s">
        <v>9763</v>
      </c>
      <c r="K4964" s="33">
        <v>2394</v>
      </c>
      <c r="L4964" s="31" t="s">
        <v>9764</v>
      </c>
      <c r="M4964" t="e">
        <f t="shared" si="218"/>
        <v>#VALUE!</v>
      </c>
    </row>
    <row r="4965" spans="1:13" hidden="1">
      <c r="A4965" s="31" t="s">
        <v>9849</v>
      </c>
      <c r="B4965" s="31" t="s">
        <v>17133</v>
      </c>
      <c r="C4965" s="31" t="s">
        <v>17134</v>
      </c>
      <c r="D4965" s="32">
        <v>44118</v>
      </c>
      <c r="E4965" s="31" t="s">
        <v>17135</v>
      </c>
      <c r="F4965" s="31" t="s">
        <v>12612</v>
      </c>
      <c r="G4965" s="33">
        <v>-85870</v>
      </c>
      <c r="H4965" s="33">
        <v>-85870</v>
      </c>
      <c r="I4965" s="31" t="s">
        <v>9762</v>
      </c>
      <c r="J4965" s="31" t="s">
        <v>9763</v>
      </c>
      <c r="K4965" s="33">
        <v>-85870</v>
      </c>
      <c r="L4965" s="31" t="s">
        <v>9764</v>
      </c>
      <c r="M4965" t="e">
        <f t="shared" si="218"/>
        <v>#VALUE!</v>
      </c>
    </row>
    <row r="4966" spans="1:13" hidden="1">
      <c r="A4966" s="31" t="s">
        <v>9849</v>
      </c>
      <c r="B4966" s="31" t="s">
        <v>17133</v>
      </c>
      <c r="C4966" s="31" t="s">
        <v>17134</v>
      </c>
      <c r="D4966" s="32">
        <v>44118</v>
      </c>
      <c r="E4966" s="31" t="s">
        <v>17135</v>
      </c>
      <c r="F4966" s="31" t="s">
        <v>9867</v>
      </c>
      <c r="G4966" s="33">
        <v>10</v>
      </c>
      <c r="H4966" s="33">
        <v>10</v>
      </c>
      <c r="I4966" s="31" t="s">
        <v>9762</v>
      </c>
      <c r="J4966" s="31" t="s">
        <v>9763</v>
      </c>
      <c r="K4966" s="33">
        <v>10</v>
      </c>
      <c r="L4966" s="31" t="s">
        <v>9764</v>
      </c>
      <c r="M4966" t="e">
        <f t="shared" si="218"/>
        <v>#VALUE!</v>
      </c>
    </row>
    <row r="4967" spans="1:13" hidden="1">
      <c r="A4967" s="31" t="s">
        <v>9849</v>
      </c>
      <c r="B4967" s="31" t="s">
        <v>17133</v>
      </c>
      <c r="C4967" s="31" t="s">
        <v>17134</v>
      </c>
      <c r="D4967" s="32">
        <v>44118</v>
      </c>
      <c r="E4967" s="31" t="s">
        <v>17135</v>
      </c>
      <c r="F4967" s="31" t="s">
        <v>9875</v>
      </c>
      <c r="G4967" s="33">
        <v>85860</v>
      </c>
      <c r="H4967" s="33">
        <v>85860</v>
      </c>
      <c r="I4967" s="31" t="s">
        <v>9762</v>
      </c>
      <c r="J4967" s="31" t="s">
        <v>9763</v>
      </c>
      <c r="K4967" s="33">
        <v>85860</v>
      </c>
      <c r="L4967" s="31" t="s">
        <v>9764</v>
      </c>
      <c r="M4967" t="e">
        <f t="shared" si="218"/>
        <v>#VALUE!</v>
      </c>
    </row>
    <row r="4968" spans="1:13" hidden="1">
      <c r="A4968" s="31" t="s">
        <v>9757</v>
      </c>
      <c r="B4968" s="31" t="s">
        <v>17136</v>
      </c>
      <c r="C4968" s="31" t="s">
        <v>17137</v>
      </c>
      <c r="D4968" s="32">
        <v>44118</v>
      </c>
      <c r="E4968" s="31" t="s">
        <v>17138</v>
      </c>
      <c r="F4968" s="31" t="s">
        <v>12612</v>
      </c>
      <c r="G4968" s="33">
        <v>-42295</v>
      </c>
      <c r="H4968" s="33">
        <v>-42295</v>
      </c>
      <c r="I4968" s="31" t="s">
        <v>9762</v>
      </c>
      <c r="J4968" s="31" t="s">
        <v>9763</v>
      </c>
      <c r="K4968" s="33">
        <v>-42295</v>
      </c>
      <c r="L4968" s="31" t="s">
        <v>9764</v>
      </c>
      <c r="M4968" t="e">
        <f t="shared" si="218"/>
        <v>#VALUE!</v>
      </c>
    </row>
    <row r="4969" spans="1:13" hidden="1">
      <c r="A4969" s="31" t="s">
        <v>9757</v>
      </c>
      <c r="B4969" s="31" t="s">
        <v>17136</v>
      </c>
      <c r="C4969" s="31" t="s">
        <v>17137</v>
      </c>
      <c r="D4969" s="32">
        <v>44118</v>
      </c>
      <c r="E4969" s="31" t="s">
        <v>17138</v>
      </c>
      <c r="F4969" s="31" t="s">
        <v>9875</v>
      </c>
      <c r="G4969" s="33">
        <v>42295</v>
      </c>
      <c r="H4969" s="33">
        <v>42295</v>
      </c>
      <c r="I4969" s="31" t="s">
        <v>9762</v>
      </c>
      <c r="J4969" s="31" t="s">
        <v>9763</v>
      </c>
      <c r="K4969" s="33">
        <v>42295</v>
      </c>
      <c r="L4969" s="31" t="s">
        <v>9764</v>
      </c>
      <c r="M4969" t="e">
        <f t="shared" si="218"/>
        <v>#VALUE!</v>
      </c>
    </row>
    <row r="4970" spans="1:13" hidden="1">
      <c r="A4970" s="31" t="s">
        <v>9849</v>
      </c>
      <c r="B4970" s="31" t="s">
        <v>17139</v>
      </c>
      <c r="C4970" s="31" t="s">
        <v>17140</v>
      </c>
      <c r="D4970" s="32">
        <v>44120</v>
      </c>
      <c r="E4970" s="31" t="s">
        <v>17141</v>
      </c>
      <c r="F4970" s="31" t="s">
        <v>12612</v>
      </c>
      <c r="G4970" s="33">
        <v>-199848</v>
      </c>
      <c r="H4970" s="33">
        <v>-199848</v>
      </c>
      <c r="I4970" s="31" t="s">
        <v>9762</v>
      </c>
      <c r="J4970" s="31" t="s">
        <v>9763</v>
      </c>
      <c r="K4970" s="33">
        <v>-199848</v>
      </c>
      <c r="L4970" s="31" t="s">
        <v>9764</v>
      </c>
      <c r="M4970" t="e">
        <f t="shared" si="218"/>
        <v>#VALUE!</v>
      </c>
    </row>
    <row r="4971" spans="1:13" hidden="1">
      <c r="A4971" s="31" t="s">
        <v>9849</v>
      </c>
      <c r="B4971" s="31" t="s">
        <v>17139</v>
      </c>
      <c r="C4971" s="31" t="s">
        <v>17140</v>
      </c>
      <c r="D4971" s="32">
        <v>44120</v>
      </c>
      <c r="E4971" s="31" t="s">
        <v>17141</v>
      </c>
      <c r="F4971" s="31" t="s">
        <v>9997</v>
      </c>
      <c r="G4971" s="33">
        <v>199848</v>
      </c>
      <c r="H4971" s="33">
        <v>199848</v>
      </c>
      <c r="I4971" s="31" t="s">
        <v>9762</v>
      </c>
      <c r="J4971" s="31" t="s">
        <v>9763</v>
      </c>
      <c r="K4971" s="33">
        <v>199848</v>
      </c>
      <c r="L4971" s="31" t="s">
        <v>9764</v>
      </c>
      <c r="M4971" t="e">
        <f t="shared" si="218"/>
        <v>#VALUE!</v>
      </c>
    </row>
    <row r="4972" spans="1:13" hidden="1">
      <c r="A4972" s="31" t="s">
        <v>9849</v>
      </c>
      <c r="B4972" s="31" t="s">
        <v>17142</v>
      </c>
      <c r="C4972" s="31" t="s">
        <v>17143</v>
      </c>
      <c r="D4972" s="32">
        <v>44116</v>
      </c>
      <c r="E4972" s="31" t="s">
        <v>17144</v>
      </c>
      <c r="F4972" s="31" t="s">
        <v>13733</v>
      </c>
      <c r="G4972" s="33">
        <v>-348500</v>
      </c>
      <c r="H4972" s="33">
        <v>-348500</v>
      </c>
      <c r="I4972" s="31" t="s">
        <v>9762</v>
      </c>
      <c r="J4972" s="31" t="s">
        <v>9763</v>
      </c>
      <c r="K4972" s="33">
        <v>-348500</v>
      </c>
      <c r="L4972" s="31" t="s">
        <v>9764</v>
      </c>
      <c r="M4972" t="e">
        <f t="shared" si="218"/>
        <v>#VALUE!</v>
      </c>
    </row>
    <row r="4973" spans="1:13" hidden="1">
      <c r="A4973" s="31" t="s">
        <v>9849</v>
      </c>
      <c r="B4973" s="31" t="s">
        <v>17142</v>
      </c>
      <c r="C4973" s="31" t="s">
        <v>17143</v>
      </c>
      <c r="D4973" s="32">
        <v>44116</v>
      </c>
      <c r="E4973" s="31" t="s">
        <v>17144</v>
      </c>
      <c r="F4973" s="31" t="s">
        <v>10443</v>
      </c>
      <c r="G4973" s="33">
        <v>348500</v>
      </c>
      <c r="H4973" s="33">
        <v>348500</v>
      </c>
      <c r="I4973" s="31" t="s">
        <v>9762</v>
      </c>
      <c r="J4973" s="31" t="s">
        <v>9763</v>
      </c>
      <c r="K4973" s="33">
        <v>348500</v>
      </c>
      <c r="L4973" s="31" t="s">
        <v>9764</v>
      </c>
      <c r="M4973" t="e">
        <f t="shared" si="218"/>
        <v>#VALUE!</v>
      </c>
    </row>
    <row r="4974" spans="1:13" hidden="1">
      <c r="A4974" s="31" t="s">
        <v>9849</v>
      </c>
      <c r="B4974" s="31" t="s">
        <v>17145</v>
      </c>
      <c r="C4974" s="31" t="s">
        <v>17146</v>
      </c>
      <c r="D4974" s="32">
        <v>44116</v>
      </c>
      <c r="E4974" s="31" t="s">
        <v>17147</v>
      </c>
      <c r="F4974" s="31" t="s">
        <v>13733</v>
      </c>
      <c r="G4974" s="33">
        <v>-109720000</v>
      </c>
      <c r="H4974" s="33">
        <v>-109720000</v>
      </c>
      <c r="I4974" s="31" t="s">
        <v>9762</v>
      </c>
      <c r="J4974" s="31" t="s">
        <v>9763</v>
      </c>
      <c r="K4974" s="33">
        <v>-109720000</v>
      </c>
      <c r="L4974" s="31" t="s">
        <v>9764</v>
      </c>
      <c r="M4974" t="e">
        <f t="shared" si="218"/>
        <v>#VALUE!</v>
      </c>
    </row>
    <row r="4975" spans="1:13" hidden="1">
      <c r="A4975" s="31" t="s">
        <v>9849</v>
      </c>
      <c r="B4975" s="31" t="s">
        <v>17145</v>
      </c>
      <c r="C4975" s="31" t="s">
        <v>17146</v>
      </c>
      <c r="D4975" s="32">
        <v>44116</v>
      </c>
      <c r="E4975" s="31" t="s">
        <v>17147</v>
      </c>
      <c r="F4975" s="31" t="s">
        <v>10443</v>
      </c>
      <c r="G4975" s="33">
        <v>109720000</v>
      </c>
      <c r="H4975" s="33">
        <v>109720000</v>
      </c>
      <c r="I4975" s="31" t="s">
        <v>9762</v>
      </c>
      <c r="J4975" s="31" t="s">
        <v>9763</v>
      </c>
      <c r="K4975" s="33">
        <v>109720000</v>
      </c>
      <c r="L4975" s="31" t="s">
        <v>9764</v>
      </c>
      <c r="M4975" t="e">
        <f t="shared" si="218"/>
        <v>#VALUE!</v>
      </c>
    </row>
    <row r="4976" spans="1:13" hidden="1">
      <c r="A4976" s="31" t="s">
        <v>9849</v>
      </c>
      <c r="B4976" s="31" t="s">
        <v>17148</v>
      </c>
      <c r="C4976" s="31" t="s">
        <v>17149</v>
      </c>
      <c r="D4976" s="32">
        <v>44116</v>
      </c>
      <c r="E4976" s="31" t="s">
        <v>17150</v>
      </c>
      <c r="F4976" s="31" t="s">
        <v>13733</v>
      </c>
      <c r="G4976" s="33">
        <v>-128284000</v>
      </c>
      <c r="H4976" s="33">
        <v>-128284000</v>
      </c>
      <c r="I4976" s="31" t="s">
        <v>9762</v>
      </c>
      <c r="J4976" s="31" t="s">
        <v>9763</v>
      </c>
      <c r="K4976" s="33">
        <v>-128284000</v>
      </c>
      <c r="L4976" s="31" t="s">
        <v>9764</v>
      </c>
      <c r="M4976" t="e">
        <f t="shared" si="218"/>
        <v>#VALUE!</v>
      </c>
    </row>
    <row r="4977" spans="1:13" hidden="1">
      <c r="A4977" s="31" t="s">
        <v>9849</v>
      </c>
      <c r="B4977" s="31" t="s">
        <v>17148</v>
      </c>
      <c r="C4977" s="31" t="s">
        <v>17149</v>
      </c>
      <c r="D4977" s="32">
        <v>44116</v>
      </c>
      <c r="E4977" s="31" t="s">
        <v>17150</v>
      </c>
      <c r="F4977" s="31" t="s">
        <v>10443</v>
      </c>
      <c r="G4977" s="33">
        <v>128284000</v>
      </c>
      <c r="H4977" s="33">
        <v>128284000</v>
      </c>
      <c r="I4977" s="31" t="s">
        <v>9762</v>
      </c>
      <c r="J4977" s="31" t="s">
        <v>9763</v>
      </c>
      <c r="K4977" s="33">
        <v>128284000</v>
      </c>
      <c r="L4977" s="31" t="s">
        <v>9764</v>
      </c>
      <c r="M4977" t="e">
        <f t="shared" si="218"/>
        <v>#VALUE!</v>
      </c>
    </row>
    <row r="4978" spans="1:13" hidden="1">
      <c r="A4978" s="31" t="s">
        <v>9849</v>
      </c>
      <c r="B4978" s="31" t="s">
        <v>17151</v>
      </c>
      <c r="C4978" s="31" t="s">
        <v>17152</v>
      </c>
      <c r="D4978" s="32">
        <v>44116</v>
      </c>
      <c r="E4978" s="31" t="s">
        <v>17153</v>
      </c>
      <c r="F4978" s="31" t="s">
        <v>13733</v>
      </c>
      <c r="G4978" s="33">
        <v>-71176000</v>
      </c>
      <c r="H4978" s="33">
        <v>-71176000</v>
      </c>
      <c r="I4978" s="31" t="s">
        <v>9762</v>
      </c>
      <c r="J4978" s="31" t="s">
        <v>9763</v>
      </c>
      <c r="K4978" s="33">
        <v>-71176000</v>
      </c>
      <c r="L4978" s="31" t="s">
        <v>9764</v>
      </c>
      <c r="M4978" t="e">
        <f t="shared" si="218"/>
        <v>#VALUE!</v>
      </c>
    </row>
    <row r="4979" spans="1:13" hidden="1">
      <c r="A4979" s="31" t="s">
        <v>9849</v>
      </c>
      <c r="B4979" s="31" t="s">
        <v>17151</v>
      </c>
      <c r="C4979" s="31" t="s">
        <v>17152</v>
      </c>
      <c r="D4979" s="32">
        <v>44116</v>
      </c>
      <c r="E4979" s="31" t="s">
        <v>17153</v>
      </c>
      <c r="F4979" s="31" t="s">
        <v>10443</v>
      </c>
      <c r="G4979" s="33">
        <v>71176000</v>
      </c>
      <c r="H4979" s="33">
        <v>71176000</v>
      </c>
      <c r="I4979" s="31" t="s">
        <v>9762</v>
      </c>
      <c r="J4979" s="31" t="s">
        <v>9763</v>
      </c>
      <c r="K4979" s="33">
        <v>71176000</v>
      </c>
      <c r="L4979" s="31" t="s">
        <v>9764</v>
      </c>
      <c r="M4979" t="e">
        <f t="shared" si="218"/>
        <v>#VALUE!</v>
      </c>
    </row>
    <row r="4980" spans="1:13" hidden="1">
      <c r="A4980" s="31" t="s">
        <v>9849</v>
      </c>
      <c r="B4980" s="31" t="s">
        <v>17154</v>
      </c>
      <c r="C4980" s="31" t="s">
        <v>17155</v>
      </c>
      <c r="D4980" s="32">
        <v>44120</v>
      </c>
      <c r="E4980" s="31" t="s">
        <v>17156</v>
      </c>
      <c r="F4980" s="31" t="s">
        <v>12612</v>
      </c>
      <c r="G4980" s="33">
        <v>-1465960</v>
      </c>
      <c r="H4980" s="33">
        <v>-1465960</v>
      </c>
      <c r="I4980" s="31" t="s">
        <v>9762</v>
      </c>
      <c r="J4980" s="31" t="s">
        <v>9763</v>
      </c>
      <c r="K4980" s="33">
        <v>-1465960</v>
      </c>
      <c r="L4980" s="31" t="s">
        <v>9764</v>
      </c>
      <c r="M4980" t="e">
        <f t="shared" si="218"/>
        <v>#VALUE!</v>
      </c>
    </row>
    <row r="4981" spans="1:13" hidden="1">
      <c r="A4981" s="31" t="s">
        <v>9849</v>
      </c>
      <c r="B4981" s="31" t="s">
        <v>17154</v>
      </c>
      <c r="C4981" s="31" t="s">
        <v>17155</v>
      </c>
      <c r="D4981" s="32">
        <v>44120</v>
      </c>
      <c r="E4981" s="31" t="s">
        <v>17156</v>
      </c>
      <c r="F4981" s="31" t="s">
        <v>9997</v>
      </c>
      <c r="G4981" s="33">
        <v>1465960</v>
      </c>
      <c r="H4981" s="33">
        <v>1465960</v>
      </c>
      <c r="I4981" s="31" t="s">
        <v>9762</v>
      </c>
      <c r="J4981" s="31" t="s">
        <v>9763</v>
      </c>
      <c r="K4981" s="33">
        <v>1465960</v>
      </c>
      <c r="L4981" s="31" t="s">
        <v>9764</v>
      </c>
      <c r="M4981" t="e">
        <f t="shared" si="218"/>
        <v>#VALUE!</v>
      </c>
    </row>
    <row r="4982" spans="1:13" hidden="1">
      <c r="A4982" s="31" t="s">
        <v>9849</v>
      </c>
      <c r="B4982" s="31" t="s">
        <v>17157</v>
      </c>
      <c r="C4982" s="31" t="s">
        <v>17158</v>
      </c>
      <c r="D4982" s="32">
        <v>44120</v>
      </c>
      <c r="E4982" s="31" t="s">
        <v>17159</v>
      </c>
      <c r="F4982" s="31" t="s">
        <v>12612</v>
      </c>
      <c r="G4982" s="33">
        <v>-1595720</v>
      </c>
      <c r="H4982" s="33">
        <v>-1595720</v>
      </c>
      <c r="I4982" s="31" t="s">
        <v>9762</v>
      </c>
      <c r="J4982" s="31" t="s">
        <v>9763</v>
      </c>
      <c r="K4982" s="33">
        <v>-1595720</v>
      </c>
      <c r="L4982" s="31" t="s">
        <v>9764</v>
      </c>
      <c r="M4982" t="e">
        <f t="shared" si="218"/>
        <v>#VALUE!</v>
      </c>
    </row>
    <row r="4983" spans="1:13" hidden="1">
      <c r="A4983" s="31" t="s">
        <v>9849</v>
      </c>
      <c r="B4983" s="31" t="s">
        <v>17157</v>
      </c>
      <c r="C4983" s="31" t="s">
        <v>17158</v>
      </c>
      <c r="D4983" s="32">
        <v>44120</v>
      </c>
      <c r="E4983" s="31" t="s">
        <v>17159</v>
      </c>
      <c r="F4983" s="31" t="s">
        <v>9997</v>
      </c>
      <c r="G4983" s="33">
        <v>1595720</v>
      </c>
      <c r="H4983" s="33">
        <v>1595720</v>
      </c>
      <c r="I4983" s="31" t="s">
        <v>9762</v>
      </c>
      <c r="J4983" s="31" t="s">
        <v>9763</v>
      </c>
      <c r="K4983" s="33">
        <v>1595720</v>
      </c>
      <c r="L4983" s="31" t="s">
        <v>9764</v>
      </c>
      <c r="M4983" t="e">
        <f t="shared" si="218"/>
        <v>#VALUE!</v>
      </c>
    </row>
    <row r="4984" spans="1:13" hidden="1">
      <c r="A4984" s="31" t="s">
        <v>9849</v>
      </c>
      <c r="B4984" s="31" t="s">
        <v>17160</v>
      </c>
      <c r="C4984" s="31" t="s">
        <v>17161</v>
      </c>
      <c r="D4984" s="32">
        <v>44119</v>
      </c>
      <c r="E4984" s="31" t="s">
        <v>17162</v>
      </c>
      <c r="F4984" s="31" t="s">
        <v>17026</v>
      </c>
      <c r="G4984" s="33">
        <v>-1500</v>
      </c>
      <c r="H4984" s="33">
        <v>-1500</v>
      </c>
      <c r="I4984" s="31" t="s">
        <v>9762</v>
      </c>
      <c r="J4984" s="31" t="s">
        <v>9763</v>
      </c>
      <c r="K4984" s="33">
        <v>-1500</v>
      </c>
      <c r="L4984" s="31" t="s">
        <v>9764</v>
      </c>
      <c r="M4984" t="e">
        <f t="shared" si="218"/>
        <v>#VALUE!</v>
      </c>
    </row>
    <row r="4985" spans="1:13" hidden="1">
      <c r="A4985" s="31" t="s">
        <v>9849</v>
      </c>
      <c r="B4985" s="31" t="s">
        <v>17160</v>
      </c>
      <c r="C4985" s="31" t="s">
        <v>17161</v>
      </c>
      <c r="D4985" s="32">
        <v>44119</v>
      </c>
      <c r="E4985" s="31" t="s">
        <v>17162</v>
      </c>
      <c r="F4985" s="31" t="s">
        <v>17027</v>
      </c>
      <c r="G4985" s="33">
        <v>1500</v>
      </c>
      <c r="H4985" s="33">
        <v>1500</v>
      </c>
      <c r="I4985" s="31" t="s">
        <v>9762</v>
      </c>
      <c r="J4985" s="31" t="s">
        <v>9763</v>
      </c>
      <c r="K4985" s="33">
        <v>1500</v>
      </c>
      <c r="L4985" s="31" t="s">
        <v>9764</v>
      </c>
      <c r="M4985" t="e">
        <f t="shared" si="218"/>
        <v>#VALUE!</v>
      </c>
    </row>
    <row r="4986" spans="1:13" hidden="1">
      <c r="A4986" s="31" t="s">
        <v>9849</v>
      </c>
      <c r="B4986" s="31" t="s">
        <v>17163</v>
      </c>
      <c r="C4986" s="31" t="s">
        <v>17164</v>
      </c>
      <c r="D4986" s="32">
        <v>44120</v>
      </c>
      <c r="E4986" s="31" t="s">
        <v>17165</v>
      </c>
      <c r="F4986" s="31" t="s">
        <v>16962</v>
      </c>
      <c r="G4986" s="33">
        <v>-54300</v>
      </c>
      <c r="H4986" s="33">
        <v>-54300</v>
      </c>
      <c r="I4986" s="31" t="s">
        <v>9762</v>
      </c>
      <c r="J4986" s="31" t="s">
        <v>9763</v>
      </c>
      <c r="K4986" s="33">
        <v>-54300</v>
      </c>
      <c r="L4986" s="31" t="s">
        <v>9764</v>
      </c>
      <c r="M4986" t="e">
        <f t="shared" si="218"/>
        <v>#VALUE!</v>
      </c>
    </row>
    <row r="4987" spans="1:13" hidden="1">
      <c r="A4987" s="31" t="s">
        <v>9849</v>
      </c>
      <c r="B4987" s="31" t="s">
        <v>17163</v>
      </c>
      <c r="C4987" s="31" t="s">
        <v>17164</v>
      </c>
      <c r="D4987" s="32">
        <v>44120</v>
      </c>
      <c r="E4987" s="31" t="s">
        <v>17165</v>
      </c>
      <c r="F4987" s="31" t="s">
        <v>16963</v>
      </c>
      <c r="G4987" s="33">
        <v>54300</v>
      </c>
      <c r="H4987" s="33">
        <v>54300</v>
      </c>
      <c r="I4987" s="31" t="s">
        <v>9762</v>
      </c>
      <c r="J4987" s="31" t="s">
        <v>9763</v>
      </c>
      <c r="K4987" s="33">
        <v>54300</v>
      </c>
      <c r="L4987" s="31" t="s">
        <v>9764</v>
      </c>
      <c r="M4987" t="e">
        <f t="shared" si="218"/>
        <v>#VALUE!</v>
      </c>
    </row>
    <row r="4988" spans="1:13" hidden="1">
      <c r="A4988" s="31" t="s">
        <v>9849</v>
      </c>
      <c r="B4988" s="31" t="s">
        <v>17166</v>
      </c>
      <c r="C4988" s="31" t="s">
        <v>17167</v>
      </c>
      <c r="D4988" s="32">
        <v>44120</v>
      </c>
      <c r="E4988" s="31" t="s">
        <v>17168</v>
      </c>
      <c r="F4988" s="31" t="s">
        <v>16962</v>
      </c>
      <c r="G4988" s="33">
        <v>-55640</v>
      </c>
      <c r="H4988" s="33">
        <v>-55640</v>
      </c>
      <c r="I4988" s="31" t="s">
        <v>9762</v>
      </c>
      <c r="J4988" s="31" t="s">
        <v>9763</v>
      </c>
      <c r="K4988" s="33">
        <v>-55640</v>
      </c>
      <c r="L4988" s="31" t="s">
        <v>9764</v>
      </c>
      <c r="M4988" t="e">
        <f t="shared" si="218"/>
        <v>#VALUE!</v>
      </c>
    </row>
    <row r="4989" spans="1:13" hidden="1">
      <c r="A4989" s="31" t="s">
        <v>9849</v>
      </c>
      <c r="B4989" s="31" t="s">
        <v>17166</v>
      </c>
      <c r="C4989" s="31" t="s">
        <v>17167</v>
      </c>
      <c r="D4989" s="32">
        <v>44120</v>
      </c>
      <c r="E4989" s="31" t="s">
        <v>17168</v>
      </c>
      <c r="F4989" s="31" t="s">
        <v>16963</v>
      </c>
      <c r="G4989" s="33">
        <v>55640</v>
      </c>
      <c r="H4989" s="33">
        <v>55640</v>
      </c>
      <c r="I4989" s="31" t="s">
        <v>9762</v>
      </c>
      <c r="J4989" s="31" t="s">
        <v>9763</v>
      </c>
      <c r="K4989" s="33">
        <v>55640</v>
      </c>
      <c r="L4989" s="31" t="s">
        <v>9764</v>
      </c>
      <c r="M4989" t="e">
        <f t="shared" si="218"/>
        <v>#VALUE!</v>
      </c>
    </row>
    <row r="4990" spans="1:13" hidden="1">
      <c r="A4990" s="31" t="s">
        <v>9757</v>
      </c>
      <c r="B4990" s="31" t="s">
        <v>17169</v>
      </c>
      <c r="C4990" s="31" t="s">
        <v>17170</v>
      </c>
      <c r="D4990" s="32">
        <v>44120</v>
      </c>
      <c r="E4990" s="31" t="s">
        <v>17171</v>
      </c>
      <c r="F4990" s="31" t="s">
        <v>12612</v>
      </c>
      <c r="G4990" s="33">
        <v>-467577.06</v>
      </c>
      <c r="H4990" s="33">
        <v>-467577.06</v>
      </c>
      <c r="I4990" s="31" t="s">
        <v>9762</v>
      </c>
      <c r="J4990" s="31" t="s">
        <v>9763</v>
      </c>
      <c r="K4990" s="33">
        <v>-467577.06</v>
      </c>
      <c r="L4990" s="31" t="s">
        <v>9764</v>
      </c>
      <c r="M4990" t="e">
        <f t="shared" si="218"/>
        <v>#VALUE!</v>
      </c>
    </row>
    <row r="4991" spans="1:13" hidden="1">
      <c r="A4991" s="31" t="s">
        <v>9757</v>
      </c>
      <c r="B4991" s="31" t="s">
        <v>17169</v>
      </c>
      <c r="C4991" s="31" t="s">
        <v>17170</v>
      </c>
      <c r="D4991" s="32">
        <v>44120</v>
      </c>
      <c r="E4991" s="31" t="s">
        <v>17171</v>
      </c>
      <c r="F4991" s="31" t="s">
        <v>9867</v>
      </c>
      <c r="G4991" s="33">
        <v>467577.06</v>
      </c>
      <c r="H4991" s="33">
        <v>467577.06</v>
      </c>
      <c r="I4991" s="31" t="s">
        <v>9762</v>
      </c>
      <c r="J4991" s="31" t="s">
        <v>9763</v>
      </c>
      <c r="K4991" s="33">
        <v>467577.06</v>
      </c>
      <c r="L4991" s="31" t="s">
        <v>9764</v>
      </c>
      <c r="M4991" t="e">
        <f t="shared" si="218"/>
        <v>#VALUE!</v>
      </c>
    </row>
    <row r="4992" spans="1:13" hidden="1">
      <c r="A4992" s="31" t="s">
        <v>9757</v>
      </c>
      <c r="B4992" s="31" t="s">
        <v>17172</v>
      </c>
      <c r="C4992" s="31" t="s">
        <v>17173</v>
      </c>
      <c r="D4992" s="32">
        <v>44120</v>
      </c>
      <c r="E4992" s="31" t="s">
        <v>17174</v>
      </c>
      <c r="F4992" s="31" t="s">
        <v>12612</v>
      </c>
      <c r="G4992" s="33">
        <v>-2487.75</v>
      </c>
      <c r="H4992" s="33">
        <v>-2487.75</v>
      </c>
      <c r="I4992" s="31" t="s">
        <v>9762</v>
      </c>
      <c r="J4992" s="31" t="s">
        <v>9763</v>
      </c>
      <c r="K4992" s="33">
        <v>-2487.75</v>
      </c>
      <c r="L4992" s="31" t="s">
        <v>9764</v>
      </c>
      <c r="M4992" t="e">
        <f t="shared" si="218"/>
        <v>#VALUE!</v>
      </c>
    </row>
    <row r="4993" spans="1:15" hidden="1">
      <c r="A4993" s="31" t="s">
        <v>9757</v>
      </c>
      <c r="B4993" s="31" t="s">
        <v>17172</v>
      </c>
      <c r="C4993" s="31" t="s">
        <v>17173</v>
      </c>
      <c r="D4993" s="32">
        <v>44120</v>
      </c>
      <c r="E4993" s="31" t="s">
        <v>17174</v>
      </c>
      <c r="F4993" s="31" t="s">
        <v>9962</v>
      </c>
      <c r="G4993" s="33">
        <v>2487.75</v>
      </c>
      <c r="H4993" s="33">
        <v>2487.75</v>
      </c>
      <c r="I4993" s="31" t="s">
        <v>9762</v>
      </c>
      <c r="J4993" s="31" t="s">
        <v>9763</v>
      </c>
      <c r="K4993" s="33">
        <v>2487.75</v>
      </c>
      <c r="L4993" s="31" t="s">
        <v>9764</v>
      </c>
      <c r="M4993" t="e">
        <f t="shared" si="218"/>
        <v>#VALUE!</v>
      </c>
    </row>
    <row r="4994" spans="1:15" hidden="1">
      <c r="A4994" s="31" t="s">
        <v>9757</v>
      </c>
      <c r="B4994" s="31" t="s">
        <v>17175</v>
      </c>
      <c r="C4994" s="31" t="s">
        <v>17176</v>
      </c>
      <c r="D4994" s="32">
        <v>44120</v>
      </c>
      <c r="E4994" s="31" t="s">
        <v>17177</v>
      </c>
      <c r="F4994" s="31" t="s">
        <v>12612</v>
      </c>
      <c r="G4994" s="33">
        <v>-3458585</v>
      </c>
      <c r="H4994" s="33">
        <v>-3458585</v>
      </c>
      <c r="I4994" s="31" t="s">
        <v>9762</v>
      </c>
      <c r="J4994" s="31" t="s">
        <v>9763</v>
      </c>
      <c r="K4994" s="33">
        <v>-3458585</v>
      </c>
      <c r="L4994" s="31" t="s">
        <v>9764</v>
      </c>
      <c r="M4994" t="e">
        <f t="shared" si="218"/>
        <v>#VALUE!</v>
      </c>
    </row>
    <row r="4995" spans="1:15" hidden="1">
      <c r="A4995" s="31" t="s">
        <v>9757</v>
      </c>
      <c r="B4995" s="31" t="s">
        <v>17175</v>
      </c>
      <c r="C4995" s="31" t="s">
        <v>17176</v>
      </c>
      <c r="D4995" s="32">
        <v>44120</v>
      </c>
      <c r="E4995" s="31" t="s">
        <v>17177</v>
      </c>
      <c r="F4995" s="31" t="s">
        <v>9997</v>
      </c>
      <c r="G4995" s="33">
        <v>3458585</v>
      </c>
      <c r="H4995" s="33">
        <v>3458585</v>
      </c>
      <c r="I4995" s="31" t="s">
        <v>9762</v>
      </c>
      <c r="J4995" s="31" t="s">
        <v>9763</v>
      </c>
      <c r="K4995" s="33">
        <v>3458585</v>
      </c>
      <c r="L4995" s="31" t="s">
        <v>9764</v>
      </c>
      <c r="M4995" t="e">
        <f t="shared" ref="M4995:M5058" si="219">FIND("PO",E4995)</f>
        <v>#VALUE!</v>
      </c>
    </row>
    <row r="4996" spans="1:15" hidden="1">
      <c r="A4996" s="31" t="s">
        <v>9757</v>
      </c>
      <c r="B4996" s="31" t="s">
        <v>17178</v>
      </c>
      <c r="C4996" s="31" t="s">
        <v>17179</v>
      </c>
      <c r="D4996" s="32">
        <v>44119</v>
      </c>
      <c r="E4996" s="31" t="s">
        <v>17180</v>
      </c>
      <c r="F4996" s="31" t="s">
        <v>17181</v>
      </c>
      <c r="G4996" s="33">
        <v>-7000</v>
      </c>
      <c r="H4996" s="33">
        <v>-7000</v>
      </c>
      <c r="I4996" s="31" t="s">
        <v>9762</v>
      </c>
      <c r="J4996" s="31" t="s">
        <v>9763</v>
      </c>
      <c r="K4996" s="33">
        <v>-7000</v>
      </c>
      <c r="L4996" s="31" t="s">
        <v>9764</v>
      </c>
      <c r="M4996" t="e">
        <f t="shared" si="219"/>
        <v>#VALUE!</v>
      </c>
    </row>
    <row r="4997" spans="1:15" hidden="1">
      <c r="A4997" s="31" t="s">
        <v>9757</v>
      </c>
      <c r="B4997" s="31" t="s">
        <v>17178</v>
      </c>
      <c r="C4997" s="31" t="s">
        <v>17179</v>
      </c>
      <c r="D4997" s="32">
        <v>44119</v>
      </c>
      <c r="E4997" s="31" t="s">
        <v>17180</v>
      </c>
      <c r="F4997" s="31" t="s">
        <v>17182</v>
      </c>
      <c r="G4997" s="33">
        <v>7000</v>
      </c>
      <c r="H4997" s="33">
        <v>7000</v>
      </c>
      <c r="I4997" s="31" t="s">
        <v>9762</v>
      </c>
      <c r="J4997" s="31" t="s">
        <v>9763</v>
      </c>
      <c r="K4997" s="33">
        <v>7000</v>
      </c>
      <c r="L4997" s="31" t="s">
        <v>9764</v>
      </c>
      <c r="M4997" t="e">
        <f t="shared" si="219"/>
        <v>#VALUE!</v>
      </c>
    </row>
    <row r="4998" spans="1:15" hidden="1">
      <c r="A4998" s="31" t="s">
        <v>9757</v>
      </c>
      <c r="B4998" s="31" t="s">
        <v>17183</v>
      </c>
      <c r="C4998" s="31" t="s">
        <v>17184</v>
      </c>
      <c r="D4998" s="32">
        <v>44120</v>
      </c>
      <c r="E4998" s="31" t="s">
        <v>17185</v>
      </c>
      <c r="F4998" s="31" t="s">
        <v>17186</v>
      </c>
      <c r="G4998" s="33">
        <v>-31180</v>
      </c>
      <c r="H4998" s="33">
        <v>-31180</v>
      </c>
      <c r="I4998" s="31" t="s">
        <v>9762</v>
      </c>
      <c r="J4998" s="31" t="s">
        <v>9763</v>
      </c>
      <c r="K4998" s="33">
        <v>-31180</v>
      </c>
      <c r="L4998" s="31" t="s">
        <v>9764</v>
      </c>
      <c r="M4998" t="e">
        <f t="shared" si="219"/>
        <v>#VALUE!</v>
      </c>
    </row>
    <row r="4999" spans="1:15" hidden="1">
      <c r="A4999" s="31" t="s">
        <v>9757</v>
      </c>
      <c r="B4999" s="31" t="s">
        <v>17183</v>
      </c>
      <c r="C4999" s="31" t="s">
        <v>17184</v>
      </c>
      <c r="D4999" s="32">
        <v>44120</v>
      </c>
      <c r="E4999" s="31" t="s">
        <v>17185</v>
      </c>
      <c r="F4999" s="31" t="s">
        <v>17187</v>
      </c>
      <c r="G4999" s="33">
        <v>31180</v>
      </c>
      <c r="H4999" s="33">
        <v>31180</v>
      </c>
      <c r="I4999" s="31" t="s">
        <v>9762</v>
      </c>
      <c r="J4999" s="31" t="s">
        <v>9763</v>
      </c>
      <c r="K4999" s="33">
        <v>31180</v>
      </c>
      <c r="L4999" s="31" t="s">
        <v>9764</v>
      </c>
      <c r="M4999" t="e">
        <f t="shared" si="219"/>
        <v>#VALUE!</v>
      </c>
    </row>
    <row r="5000" spans="1:15" hidden="1">
      <c r="A5000" s="31" t="s">
        <v>9849</v>
      </c>
      <c r="B5000" s="31" t="s">
        <v>17188</v>
      </c>
      <c r="C5000" s="31" t="s">
        <v>17189</v>
      </c>
      <c r="D5000" s="32">
        <v>44130</v>
      </c>
      <c r="E5000" s="31" t="s">
        <v>17190</v>
      </c>
      <c r="F5000" s="31" t="s">
        <v>12612</v>
      </c>
      <c r="G5000" s="33">
        <v>-37100</v>
      </c>
      <c r="H5000" s="33">
        <v>-37100</v>
      </c>
      <c r="I5000" s="31" t="s">
        <v>9762</v>
      </c>
      <c r="J5000" s="31" t="s">
        <v>9763</v>
      </c>
      <c r="K5000" s="33">
        <v>-37100</v>
      </c>
      <c r="L5000" s="31" t="s">
        <v>9764</v>
      </c>
      <c r="M5000">
        <f t="shared" si="219"/>
        <v>12</v>
      </c>
      <c r="N5000" t="str">
        <f t="shared" ref="N5000:N5003" si="220">MID(E5000,M5000,10)</f>
        <v>PO63000720</v>
      </c>
      <c r="O5000" t="e">
        <f>VLOOKUP(N5000,'1_คตง_ภาพรวม'!L5000:M5050,2,FALSE)</f>
        <v>#N/A</v>
      </c>
    </row>
    <row r="5001" spans="1:15" hidden="1">
      <c r="A5001" s="31" t="s">
        <v>9849</v>
      </c>
      <c r="B5001" s="31" t="s">
        <v>17188</v>
      </c>
      <c r="C5001" s="31" t="s">
        <v>17189</v>
      </c>
      <c r="D5001" s="32">
        <v>44130</v>
      </c>
      <c r="E5001" s="31" t="s">
        <v>17190</v>
      </c>
      <c r="F5001" s="31" t="s">
        <v>9875</v>
      </c>
      <c r="G5001" s="33">
        <v>37100</v>
      </c>
      <c r="H5001" s="33">
        <v>37100</v>
      </c>
      <c r="I5001" s="31" t="s">
        <v>9762</v>
      </c>
      <c r="J5001" s="31" t="s">
        <v>9763</v>
      </c>
      <c r="K5001" s="33">
        <v>37100</v>
      </c>
      <c r="L5001" s="31" t="s">
        <v>9764</v>
      </c>
      <c r="M5001">
        <f t="shared" si="219"/>
        <v>12</v>
      </c>
      <c r="N5001" t="str">
        <f t="shared" si="220"/>
        <v>PO63000720</v>
      </c>
      <c r="O5001" t="e">
        <f>VLOOKUP(N5001,'1_คตง_ภาพรวม'!L5001:M5051,2,FALSE)</f>
        <v>#N/A</v>
      </c>
    </row>
    <row r="5002" spans="1:15" hidden="1">
      <c r="A5002" s="31" t="s">
        <v>9849</v>
      </c>
      <c r="B5002" s="31" t="s">
        <v>17191</v>
      </c>
      <c r="C5002" s="31" t="s">
        <v>17192</v>
      </c>
      <c r="D5002" s="32">
        <v>44130</v>
      </c>
      <c r="E5002" s="31" t="s">
        <v>17193</v>
      </c>
      <c r="F5002" s="31" t="s">
        <v>12612</v>
      </c>
      <c r="G5002" s="33">
        <v>-24910</v>
      </c>
      <c r="H5002" s="33">
        <v>-24910</v>
      </c>
      <c r="I5002" s="31" t="s">
        <v>9762</v>
      </c>
      <c r="J5002" s="31" t="s">
        <v>9763</v>
      </c>
      <c r="K5002" s="33">
        <v>-24910</v>
      </c>
      <c r="L5002" s="31" t="s">
        <v>9764</v>
      </c>
      <c r="M5002">
        <f t="shared" si="219"/>
        <v>12</v>
      </c>
      <c r="N5002" t="str">
        <f t="shared" si="220"/>
        <v>PO63000952</v>
      </c>
      <c r="O5002" t="e">
        <f>VLOOKUP(N5002,'1_คตง_ภาพรวม'!L5002:M5052,2,FALSE)</f>
        <v>#N/A</v>
      </c>
    </row>
    <row r="5003" spans="1:15" hidden="1">
      <c r="A5003" s="31" t="s">
        <v>9849</v>
      </c>
      <c r="B5003" s="31" t="s">
        <v>17191</v>
      </c>
      <c r="C5003" s="31" t="s">
        <v>17192</v>
      </c>
      <c r="D5003" s="32">
        <v>44130</v>
      </c>
      <c r="E5003" s="31" t="s">
        <v>17193</v>
      </c>
      <c r="F5003" s="31" t="s">
        <v>9875</v>
      </c>
      <c r="G5003" s="33">
        <v>24910</v>
      </c>
      <c r="H5003" s="33">
        <v>24910</v>
      </c>
      <c r="I5003" s="31" t="s">
        <v>9762</v>
      </c>
      <c r="J5003" s="31" t="s">
        <v>9763</v>
      </c>
      <c r="K5003" s="33">
        <v>24910</v>
      </c>
      <c r="L5003" s="31" t="s">
        <v>9764</v>
      </c>
      <c r="M5003">
        <f t="shared" si="219"/>
        <v>12</v>
      </c>
      <c r="N5003" t="str">
        <f t="shared" si="220"/>
        <v>PO63000952</v>
      </c>
      <c r="O5003" t="e">
        <f>VLOOKUP(N5003,'1_คตง_ภาพรวม'!L5003:M5053,2,FALSE)</f>
        <v>#N/A</v>
      </c>
    </row>
    <row r="5004" spans="1:15" hidden="1">
      <c r="A5004" s="31" t="s">
        <v>9849</v>
      </c>
      <c r="B5004" s="31" t="s">
        <v>17194</v>
      </c>
      <c r="C5004" s="31" t="s">
        <v>17195</v>
      </c>
      <c r="D5004" s="32">
        <v>44120</v>
      </c>
      <c r="E5004" s="31" t="s">
        <v>17196</v>
      </c>
      <c r="F5004" s="31" t="s">
        <v>16979</v>
      </c>
      <c r="G5004" s="33">
        <v>-85080</v>
      </c>
      <c r="H5004" s="33">
        <v>-85080</v>
      </c>
      <c r="I5004" s="31" t="s">
        <v>9762</v>
      </c>
      <c r="J5004" s="31" t="s">
        <v>9763</v>
      </c>
      <c r="K5004" s="33">
        <v>-85080</v>
      </c>
      <c r="L5004" s="31" t="s">
        <v>9764</v>
      </c>
      <c r="M5004" t="e">
        <f t="shared" si="219"/>
        <v>#VALUE!</v>
      </c>
    </row>
    <row r="5005" spans="1:15" hidden="1">
      <c r="A5005" s="31" t="s">
        <v>9849</v>
      </c>
      <c r="B5005" s="31" t="s">
        <v>17194</v>
      </c>
      <c r="C5005" s="31" t="s">
        <v>17195</v>
      </c>
      <c r="D5005" s="32">
        <v>44120</v>
      </c>
      <c r="E5005" s="31" t="s">
        <v>17196</v>
      </c>
      <c r="F5005" s="31" t="s">
        <v>16980</v>
      </c>
      <c r="G5005" s="33">
        <v>85080</v>
      </c>
      <c r="H5005" s="33">
        <v>85080</v>
      </c>
      <c r="I5005" s="31" t="s">
        <v>9762</v>
      </c>
      <c r="J5005" s="31" t="s">
        <v>9763</v>
      </c>
      <c r="K5005" s="33">
        <v>85080</v>
      </c>
      <c r="L5005" s="31" t="s">
        <v>9764</v>
      </c>
      <c r="M5005" t="e">
        <f t="shared" si="219"/>
        <v>#VALUE!</v>
      </c>
    </row>
    <row r="5006" spans="1:15" hidden="1">
      <c r="A5006" s="31" t="s">
        <v>9849</v>
      </c>
      <c r="B5006" s="31" t="s">
        <v>17197</v>
      </c>
      <c r="C5006" s="31" t="s">
        <v>17198</v>
      </c>
      <c r="D5006" s="32">
        <v>44130</v>
      </c>
      <c r="E5006" s="31" t="s">
        <v>17199</v>
      </c>
      <c r="F5006" s="31" t="s">
        <v>12612</v>
      </c>
      <c r="G5006" s="33">
        <v>-23320</v>
      </c>
      <c r="H5006" s="33">
        <v>-23320</v>
      </c>
      <c r="I5006" s="31" t="s">
        <v>9762</v>
      </c>
      <c r="J5006" s="31" t="s">
        <v>9763</v>
      </c>
      <c r="K5006" s="33">
        <v>-23320</v>
      </c>
      <c r="L5006" s="31" t="s">
        <v>9764</v>
      </c>
      <c r="M5006">
        <f t="shared" si="219"/>
        <v>12</v>
      </c>
      <c r="N5006" t="str">
        <f t="shared" ref="N5006:N5051" si="221">MID(E5006,M5006,10)</f>
        <v>PO63000632</v>
      </c>
      <c r="O5006" t="e">
        <f>VLOOKUP(N5006,'1_คตง_ภาพรวม'!L5006:M5056,2,FALSE)</f>
        <v>#N/A</v>
      </c>
    </row>
    <row r="5007" spans="1:15" hidden="1">
      <c r="A5007" s="31" t="s">
        <v>9849</v>
      </c>
      <c r="B5007" s="31" t="s">
        <v>17197</v>
      </c>
      <c r="C5007" s="31" t="s">
        <v>17198</v>
      </c>
      <c r="D5007" s="32">
        <v>44130</v>
      </c>
      <c r="E5007" s="31" t="s">
        <v>17199</v>
      </c>
      <c r="F5007" s="31" t="s">
        <v>9875</v>
      </c>
      <c r="G5007" s="33">
        <v>23320</v>
      </c>
      <c r="H5007" s="33">
        <v>23320</v>
      </c>
      <c r="I5007" s="31" t="s">
        <v>9762</v>
      </c>
      <c r="J5007" s="31" t="s">
        <v>9763</v>
      </c>
      <c r="K5007" s="33">
        <v>23320</v>
      </c>
      <c r="L5007" s="31" t="s">
        <v>9764</v>
      </c>
      <c r="M5007">
        <f t="shared" si="219"/>
        <v>12</v>
      </c>
      <c r="N5007" t="str">
        <f t="shared" si="221"/>
        <v>PO63000632</v>
      </c>
      <c r="O5007" t="e">
        <f>VLOOKUP(N5007,'1_คตง_ภาพรวม'!L5007:M5057,2,FALSE)</f>
        <v>#N/A</v>
      </c>
    </row>
    <row r="5008" spans="1:15" hidden="1">
      <c r="A5008" s="31" t="s">
        <v>9849</v>
      </c>
      <c r="B5008" s="31" t="s">
        <v>17200</v>
      </c>
      <c r="C5008" s="31" t="s">
        <v>17201</v>
      </c>
      <c r="D5008" s="32">
        <v>44130</v>
      </c>
      <c r="E5008" s="31" t="s">
        <v>17202</v>
      </c>
      <c r="F5008" s="31" t="s">
        <v>12612</v>
      </c>
      <c r="G5008" s="33">
        <v>-27720</v>
      </c>
      <c r="H5008" s="33">
        <v>-27720</v>
      </c>
      <c r="I5008" s="31" t="s">
        <v>9762</v>
      </c>
      <c r="J5008" s="31" t="s">
        <v>9763</v>
      </c>
      <c r="K5008" s="33">
        <v>-27720</v>
      </c>
      <c r="L5008" s="31" t="s">
        <v>9764</v>
      </c>
      <c r="M5008">
        <f t="shared" si="219"/>
        <v>12</v>
      </c>
      <c r="N5008" t="str">
        <f t="shared" si="221"/>
        <v>PO63000868</v>
      </c>
      <c r="O5008" t="e">
        <f>VLOOKUP(N5008,'1_คตง_ภาพรวม'!L5008:M5058,2,FALSE)</f>
        <v>#N/A</v>
      </c>
    </row>
    <row r="5009" spans="1:15" hidden="1">
      <c r="A5009" s="31" t="s">
        <v>9849</v>
      </c>
      <c r="B5009" s="31" t="s">
        <v>17200</v>
      </c>
      <c r="C5009" s="31" t="s">
        <v>17201</v>
      </c>
      <c r="D5009" s="32">
        <v>44130</v>
      </c>
      <c r="E5009" s="31" t="s">
        <v>17202</v>
      </c>
      <c r="F5009" s="31" t="s">
        <v>9875</v>
      </c>
      <c r="G5009" s="33">
        <v>27720</v>
      </c>
      <c r="H5009" s="33">
        <v>27720</v>
      </c>
      <c r="I5009" s="31" t="s">
        <v>9762</v>
      </c>
      <c r="J5009" s="31" t="s">
        <v>9763</v>
      </c>
      <c r="K5009" s="33">
        <v>27720</v>
      </c>
      <c r="L5009" s="31" t="s">
        <v>9764</v>
      </c>
      <c r="M5009">
        <f t="shared" si="219"/>
        <v>12</v>
      </c>
      <c r="N5009" t="str">
        <f t="shared" si="221"/>
        <v>PO63000868</v>
      </c>
      <c r="O5009" t="e">
        <f>VLOOKUP(N5009,'1_คตง_ภาพรวม'!L5009:M5059,2,FALSE)</f>
        <v>#N/A</v>
      </c>
    </row>
    <row r="5010" spans="1:15" hidden="1">
      <c r="A5010" s="31" t="s">
        <v>9849</v>
      </c>
      <c r="B5010" s="31" t="s">
        <v>17203</v>
      </c>
      <c r="C5010" s="31" t="s">
        <v>17204</v>
      </c>
      <c r="D5010" s="32">
        <v>44130</v>
      </c>
      <c r="E5010" s="31" t="s">
        <v>17205</v>
      </c>
      <c r="F5010" s="31" t="s">
        <v>12612</v>
      </c>
      <c r="G5010" s="33">
        <v>-79500</v>
      </c>
      <c r="H5010" s="33">
        <v>-79500</v>
      </c>
      <c r="I5010" s="31" t="s">
        <v>9762</v>
      </c>
      <c r="J5010" s="31" t="s">
        <v>9763</v>
      </c>
      <c r="K5010" s="33">
        <v>-79500</v>
      </c>
      <c r="L5010" s="31" t="s">
        <v>9764</v>
      </c>
      <c r="M5010">
        <f t="shared" si="219"/>
        <v>12</v>
      </c>
      <c r="N5010" t="str">
        <f t="shared" si="221"/>
        <v>PO63000541</v>
      </c>
      <c r="O5010" t="e">
        <f>VLOOKUP(N5010,'1_คตง_ภาพรวม'!L5010:M5060,2,FALSE)</f>
        <v>#N/A</v>
      </c>
    </row>
    <row r="5011" spans="1:15" hidden="1">
      <c r="A5011" s="31" t="s">
        <v>9849</v>
      </c>
      <c r="B5011" s="31" t="s">
        <v>17203</v>
      </c>
      <c r="C5011" s="31" t="s">
        <v>17204</v>
      </c>
      <c r="D5011" s="32">
        <v>44130</v>
      </c>
      <c r="E5011" s="31" t="s">
        <v>17205</v>
      </c>
      <c r="F5011" s="31" t="s">
        <v>9875</v>
      </c>
      <c r="G5011" s="33">
        <v>79500</v>
      </c>
      <c r="H5011" s="33">
        <v>79500</v>
      </c>
      <c r="I5011" s="31" t="s">
        <v>9762</v>
      </c>
      <c r="J5011" s="31" t="s">
        <v>9763</v>
      </c>
      <c r="K5011" s="33">
        <v>79500</v>
      </c>
      <c r="L5011" s="31" t="s">
        <v>9764</v>
      </c>
      <c r="M5011">
        <f t="shared" si="219"/>
        <v>12</v>
      </c>
      <c r="N5011" t="str">
        <f t="shared" si="221"/>
        <v>PO63000541</v>
      </c>
      <c r="O5011" t="e">
        <f>VLOOKUP(N5011,'1_คตง_ภาพรวม'!L5011:M5061,2,FALSE)</f>
        <v>#N/A</v>
      </c>
    </row>
    <row r="5012" spans="1:15" hidden="1">
      <c r="A5012" s="31" t="s">
        <v>9849</v>
      </c>
      <c r="B5012" s="31" t="s">
        <v>17206</v>
      </c>
      <c r="C5012" s="31" t="s">
        <v>17207</v>
      </c>
      <c r="D5012" s="32">
        <v>44130</v>
      </c>
      <c r="E5012" s="31" t="s">
        <v>17208</v>
      </c>
      <c r="F5012" s="31" t="s">
        <v>12612</v>
      </c>
      <c r="G5012" s="33">
        <v>-121968</v>
      </c>
      <c r="H5012" s="33">
        <v>-121968</v>
      </c>
      <c r="I5012" s="31" t="s">
        <v>9762</v>
      </c>
      <c r="J5012" s="31" t="s">
        <v>9763</v>
      </c>
      <c r="K5012" s="33">
        <v>-121968</v>
      </c>
      <c r="L5012" s="31" t="s">
        <v>9764</v>
      </c>
      <c r="M5012">
        <f t="shared" si="219"/>
        <v>12</v>
      </c>
      <c r="N5012" t="str">
        <f t="shared" si="221"/>
        <v>PO62000412</v>
      </c>
      <c r="O5012" t="e">
        <f>VLOOKUP(N5012,'1_คตง_ภาพรวม'!L5012:M5062,2,FALSE)</f>
        <v>#N/A</v>
      </c>
    </row>
    <row r="5013" spans="1:15" hidden="1">
      <c r="A5013" s="31" t="s">
        <v>9849</v>
      </c>
      <c r="B5013" s="31" t="s">
        <v>17206</v>
      </c>
      <c r="C5013" s="31" t="s">
        <v>17207</v>
      </c>
      <c r="D5013" s="32">
        <v>44130</v>
      </c>
      <c r="E5013" s="31" t="s">
        <v>17208</v>
      </c>
      <c r="F5013" s="31" t="s">
        <v>9875</v>
      </c>
      <c r="G5013" s="33">
        <v>121968</v>
      </c>
      <c r="H5013" s="33">
        <v>121968</v>
      </c>
      <c r="I5013" s="31" t="s">
        <v>9762</v>
      </c>
      <c r="J5013" s="31" t="s">
        <v>9763</v>
      </c>
      <c r="K5013" s="33">
        <v>121968</v>
      </c>
      <c r="L5013" s="31" t="s">
        <v>9764</v>
      </c>
      <c r="M5013">
        <f t="shared" si="219"/>
        <v>12</v>
      </c>
      <c r="N5013" t="str">
        <f t="shared" si="221"/>
        <v>PO62000412</v>
      </c>
      <c r="O5013" t="e">
        <f>VLOOKUP(N5013,'1_คตง_ภาพรวม'!L5013:M5063,2,FALSE)</f>
        <v>#N/A</v>
      </c>
    </row>
    <row r="5014" spans="1:15" hidden="1">
      <c r="A5014" s="31" t="s">
        <v>9849</v>
      </c>
      <c r="B5014" s="31" t="s">
        <v>17209</v>
      </c>
      <c r="C5014" s="31" t="s">
        <v>17210</v>
      </c>
      <c r="D5014" s="32">
        <v>44130</v>
      </c>
      <c r="E5014" s="31" t="s">
        <v>17211</v>
      </c>
      <c r="F5014" s="31" t="s">
        <v>12612</v>
      </c>
      <c r="G5014" s="33">
        <v>-243800</v>
      </c>
      <c r="H5014" s="33">
        <v>-243800</v>
      </c>
      <c r="I5014" s="31" t="s">
        <v>9762</v>
      </c>
      <c r="J5014" s="31" t="s">
        <v>9763</v>
      </c>
      <c r="K5014" s="33">
        <v>-243800</v>
      </c>
      <c r="L5014" s="31" t="s">
        <v>9764</v>
      </c>
      <c r="M5014">
        <f t="shared" si="219"/>
        <v>12</v>
      </c>
      <c r="N5014" t="str">
        <f t="shared" si="221"/>
        <v>PO63000413</v>
      </c>
      <c r="O5014" t="e">
        <f>VLOOKUP(N5014,'1_คตง_ภาพรวม'!L5014:M5064,2,FALSE)</f>
        <v>#N/A</v>
      </c>
    </row>
    <row r="5015" spans="1:15" hidden="1">
      <c r="A5015" s="31" t="s">
        <v>9849</v>
      </c>
      <c r="B5015" s="31" t="s">
        <v>17209</v>
      </c>
      <c r="C5015" s="31" t="s">
        <v>17210</v>
      </c>
      <c r="D5015" s="32">
        <v>44130</v>
      </c>
      <c r="E5015" s="31" t="s">
        <v>17211</v>
      </c>
      <c r="F5015" s="31" t="s">
        <v>9875</v>
      </c>
      <c r="G5015" s="33">
        <v>243800</v>
      </c>
      <c r="H5015" s="33">
        <v>243800</v>
      </c>
      <c r="I5015" s="31" t="s">
        <v>9762</v>
      </c>
      <c r="J5015" s="31" t="s">
        <v>9763</v>
      </c>
      <c r="K5015" s="33">
        <v>243800</v>
      </c>
      <c r="L5015" s="31" t="s">
        <v>9764</v>
      </c>
      <c r="M5015">
        <f t="shared" si="219"/>
        <v>12</v>
      </c>
      <c r="N5015" t="str">
        <f t="shared" si="221"/>
        <v>PO63000413</v>
      </c>
      <c r="O5015" t="e">
        <f>VLOOKUP(N5015,'1_คตง_ภาพรวม'!L5015:M5065,2,FALSE)</f>
        <v>#N/A</v>
      </c>
    </row>
    <row r="5016" spans="1:15" hidden="1">
      <c r="A5016" s="31" t="s">
        <v>9849</v>
      </c>
      <c r="B5016" s="31" t="s">
        <v>17212</v>
      </c>
      <c r="C5016" s="31" t="s">
        <v>17213</v>
      </c>
      <c r="D5016" s="32">
        <v>44130</v>
      </c>
      <c r="E5016" s="31" t="s">
        <v>17214</v>
      </c>
      <c r="F5016" s="31" t="s">
        <v>12612</v>
      </c>
      <c r="G5016" s="33">
        <v>-198000</v>
      </c>
      <c r="H5016" s="33">
        <v>-198000</v>
      </c>
      <c r="I5016" s="31" t="s">
        <v>9762</v>
      </c>
      <c r="J5016" s="31" t="s">
        <v>9763</v>
      </c>
      <c r="K5016" s="33">
        <v>-198000</v>
      </c>
      <c r="L5016" s="31" t="s">
        <v>9764</v>
      </c>
      <c r="M5016">
        <f t="shared" si="219"/>
        <v>12</v>
      </c>
      <c r="N5016" t="str">
        <f t="shared" si="221"/>
        <v>PO63000936</v>
      </c>
      <c r="O5016" t="e">
        <f>VLOOKUP(N5016,'1_คตง_ภาพรวม'!L5016:M5066,2,FALSE)</f>
        <v>#N/A</v>
      </c>
    </row>
    <row r="5017" spans="1:15" hidden="1">
      <c r="A5017" s="31" t="s">
        <v>9849</v>
      </c>
      <c r="B5017" s="31" t="s">
        <v>17212</v>
      </c>
      <c r="C5017" s="31" t="s">
        <v>17213</v>
      </c>
      <c r="D5017" s="32">
        <v>44130</v>
      </c>
      <c r="E5017" s="31" t="s">
        <v>17214</v>
      </c>
      <c r="F5017" s="31" t="s">
        <v>9875</v>
      </c>
      <c r="G5017" s="33">
        <v>198000</v>
      </c>
      <c r="H5017" s="33">
        <v>198000</v>
      </c>
      <c r="I5017" s="31" t="s">
        <v>9762</v>
      </c>
      <c r="J5017" s="31" t="s">
        <v>9763</v>
      </c>
      <c r="K5017" s="33">
        <v>198000</v>
      </c>
      <c r="L5017" s="31" t="s">
        <v>9764</v>
      </c>
      <c r="M5017">
        <f t="shared" si="219"/>
        <v>12</v>
      </c>
      <c r="N5017" t="str">
        <f t="shared" si="221"/>
        <v>PO63000936</v>
      </c>
      <c r="O5017" t="e">
        <f>VLOOKUP(N5017,'1_คตง_ภาพรวม'!L5017:M5067,2,FALSE)</f>
        <v>#N/A</v>
      </c>
    </row>
    <row r="5018" spans="1:15" hidden="1">
      <c r="A5018" s="31" t="s">
        <v>9849</v>
      </c>
      <c r="B5018" s="31" t="s">
        <v>17215</v>
      </c>
      <c r="C5018" s="31" t="s">
        <v>17216</v>
      </c>
      <c r="D5018" s="32">
        <v>44130</v>
      </c>
      <c r="E5018" s="31" t="s">
        <v>17217</v>
      </c>
      <c r="F5018" s="31" t="s">
        <v>12612</v>
      </c>
      <c r="G5018" s="33">
        <v>-31680</v>
      </c>
      <c r="H5018" s="33">
        <v>-31680</v>
      </c>
      <c r="I5018" s="31" t="s">
        <v>9762</v>
      </c>
      <c r="J5018" s="31" t="s">
        <v>9763</v>
      </c>
      <c r="K5018" s="33">
        <v>-31680</v>
      </c>
      <c r="L5018" s="31" t="s">
        <v>9764</v>
      </c>
      <c r="M5018">
        <f t="shared" si="219"/>
        <v>12</v>
      </c>
      <c r="N5018" t="str">
        <f t="shared" si="221"/>
        <v>PO63000919</v>
      </c>
      <c r="O5018" t="e">
        <f>VLOOKUP(N5018,'1_คตง_ภาพรวม'!L5018:M5068,2,FALSE)</f>
        <v>#N/A</v>
      </c>
    </row>
    <row r="5019" spans="1:15" hidden="1">
      <c r="A5019" s="31" t="s">
        <v>9849</v>
      </c>
      <c r="B5019" s="31" t="s">
        <v>17215</v>
      </c>
      <c r="C5019" s="31" t="s">
        <v>17216</v>
      </c>
      <c r="D5019" s="32">
        <v>44130</v>
      </c>
      <c r="E5019" s="31" t="s">
        <v>17217</v>
      </c>
      <c r="F5019" s="31" t="s">
        <v>9875</v>
      </c>
      <c r="G5019" s="33">
        <v>31680</v>
      </c>
      <c r="H5019" s="33">
        <v>31680</v>
      </c>
      <c r="I5019" s="31" t="s">
        <v>9762</v>
      </c>
      <c r="J5019" s="31" t="s">
        <v>9763</v>
      </c>
      <c r="K5019" s="33">
        <v>31680</v>
      </c>
      <c r="L5019" s="31" t="s">
        <v>9764</v>
      </c>
      <c r="M5019">
        <f t="shared" si="219"/>
        <v>12</v>
      </c>
      <c r="N5019" t="str">
        <f t="shared" si="221"/>
        <v>PO63000919</v>
      </c>
      <c r="O5019" t="e">
        <f>VLOOKUP(N5019,'1_คตง_ภาพรวม'!L5019:M5069,2,FALSE)</f>
        <v>#N/A</v>
      </c>
    </row>
    <row r="5020" spans="1:15" hidden="1">
      <c r="A5020" s="31" t="s">
        <v>9849</v>
      </c>
      <c r="B5020" s="31" t="s">
        <v>17218</v>
      </c>
      <c r="C5020" s="31" t="s">
        <v>17219</v>
      </c>
      <c r="D5020" s="32">
        <v>44130</v>
      </c>
      <c r="E5020" s="31" t="s">
        <v>17220</v>
      </c>
      <c r="F5020" s="31" t="s">
        <v>12612</v>
      </c>
      <c r="G5020" s="33">
        <v>-64029.3</v>
      </c>
      <c r="H5020" s="33">
        <v>-64029.3</v>
      </c>
      <c r="I5020" s="31" t="s">
        <v>9762</v>
      </c>
      <c r="J5020" s="31" t="s">
        <v>9763</v>
      </c>
      <c r="K5020" s="33">
        <v>-64029.3</v>
      </c>
      <c r="L5020" s="31" t="s">
        <v>9764</v>
      </c>
      <c r="M5020">
        <f t="shared" si="219"/>
        <v>12</v>
      </c>
      <c r="N5020" t="str">
        <f t="shared" si="221"/>
        <v>PO63000725</v>
      </c>
      <c r="O5020" t="e">
        <f>VLOOKUP(N5020,'1_คตง_ภาพรวม'!L5020:M5070,2,FALSE)</f>
        <v>#N/A</v>
      </c>
    </row>
    <row r="5021" spans="1:15" hidden="1">
      <c r="A5021" s="31" t="s">
        <v>9849</v>
      </c>
      <c r="B5021" s="31" t="s">
        <v>17218</v>
      </c>
      <c r="C5021" s="31" t="s">
        <v>17219</v>
      </c>
      <c r="D5021" s="32">
        <v>44130</v>
      </c>
      <c r="E5021" s="31" t="s">
        <v>17220</v>
      </c>
      <c r="F5021" s="31" t="s">
        <v>9875</v>
      </c>
      <c r="G5021" s="33">
        <v>64029.3</v>
      </c>
      <c r="H5021" s="33">
        <v>64029.3</v>
      </c>
      <c r="I5021" s="31" t="s">
        <v>9762</v>
      </c>
      <c r="J5021" s="31" t="s">
        <v>9763</v>
      </c>
      <c r="K5021" s="33">
        <v>64029.3</v>
      </c>
      <c r="L5021" s="31" t="s">
        <v>9764</v>
      </c>
      <c r="M5021">
        <f t="shared" si="219"/>
        <v>12</v>
      </c>
      <c r="N5021" t="str">
        <f t="shared" si="221"/>
        <v>PO63000725</v>
      </c>
      <c r="O5021" t="e">
        <f>VLOOKUP(N5021,'1_คตง_ภาพรวม'!L5021:M5071,2,FALSE)</f>
        <v>#N/A</v>
      </c>
    </row>
    <row r="5022" spans="1:15" hidden="1">
      <c r="A5022" s="31" t="s">
        <v>9849</v>
      </c>
      <c r="B5022" s="31" t="s">
        <v>17221</v>
      </c>
      <c r="C5022" s="31" t="s">
        <v>17222</v>
      </c>
      <c r="D5022" s="32">
        <v>44130</v>
      </c>
      <c r="E5022" s="31" t="s">
        <v>17223</v>
      </c>
      <c r="F5022" s="31" t="s">
        <v>12612</v>
      </c>
      <c r="G5022" s="33">
        <v>-21200</v>
      </c>
      <c r="H5022" s="33">
        <v>-21200</v>
      </c>
      <c r="I5022" s="31" t="s">
        <v>9762</v>
      </c>
      <c r="J5022" s="31" t="s">
        <v>9763</v>
      </c>
      <c r="K5022" s="33">
        <v>-21200</v>
      </c>
      <c r="L5022" s="31" t="s">
        <v>9764</v>
      </c>
      <c r="M5022">
        <f t="shared" si="219"/>
        <v>12</v>
      </c>
      <c r="N5022" t="str">
        <f t="shared" si="221"/>
        <v>PO63000924</v>
      </c>
      <c r="O5022" t="e">
        <f>VLOOKUP(N5022,'1_คตง_ภาพรวม'!L5022:M5072,2,FALSE)</f>
        <v>#N/A</v>
      </c>
    </row>
    <row r="5023" spans="1:15" hidden="1">
      <c r="A5023" s="31" t="s">
        <v>9849</v>
      </c>
      <c r="B5023" s="31" t="s">
        <v>17221</v>
      </c>
      <c r="C5023" s="31" t="s">
        <v>17222</v>
      </c>
      <c r="D5023" s="32">
        <v>44130</v>
      </c>
      <c r="E5023" s="31" t="s">
        <v>17223</v>
      </c>
      <c r="F5023" s="31" t="s">
        <v>9875</v>
      </c>
      <c r="G5023" s="33">
        <v>21200</v>
      </c>
      <c r="H5023" s="33">
        <v>21200</v>
      </c>
      <c r="I5023" s="31" t="s">
        <v>9762</v>
      </c>
      <c r="J5023" s="31" t="s">
        <v>9763</v>
      </c>
      <c r="K5023" s="33">
        <v>21200</v>
      </c>
      <c r="L5023" s="31" t="s">
        <v>9764</v>
      </c>
      <c r="M5023">
        <f t="shared" si="219"/>
        <v>12</v>
      </c>
      <c r="N5023" t="str">
        <f t="shared" si="221"/>
        <v>PO63000924</v>
      </c>
      <c r="O5023" t="e">
        <f>VLOOKUP(N5023,'1_คตง_ภาพรวม'!L5023:M5073,2,FALSE)</f>
        <v>#N/A</v>
      </c>
    </row>
    <row r="5024" spans="1:15" hidden="1">
      <c r="A5024" s="31" t="s">
        <v>9849</v>
      </c>
      <c r="B5024" s="31" t="s">
        <v>17224</v>
      </c>
      <c r="C5024" s="31" t="s">
        <v>17225</v>
      </c>
      <c r="D5024" s="32">
        <v>44130</v>
      </c>
      <c r="E5024" s="31" t="s">
        <v>17226</v>
      </c>
      <c r="F5024" s="31" t="s">
        <v>12612</v>
      </c>
      <c r="G5024" s="33">
        <v>-257400</v>
      </c>
      <c r="H5024" s="33">
        <v>-257400</v>
      </c>
      <c r="I5024" s="31" t="s">
        <v>9762</v>
      </c>
      <c r="J5024" s="31" t="s">
        <v>9763</v>
      </c>
      <c r="K5024" s="33">
        <v>-257400</v>
      </c>
      <c r="L5024" s="31" t="s">
        <v>9764</v>
      </c>
      <c r="M5024">
        <f t="shared" si="219"/>
        <v>12</v>
      </c>
      <c r="N5024" t="str">
        <f t="shared" si="221"/>
        <v>PO63000680</v>
      </c>
      <c r="O5024" t="e">
        <f>VLOOKUP(N5024,'1_คตง_ภาพรวม'!L5024:M5074,2,FALSE)</f>
        <v>#N/A</v>
      </c>
    </row>
    <row r="5025" spans="1:15" hidden="1">
      <c r="A5025" s="31" t="s">
        <v>9849</v>
      </c>
      <c r="B5025" s="31" t="s">
        <v>17224</v>
      </c>
      <c r="C5025" s="31" t="s">
        <v>17225</v>
      </c>
      <c r="D5025" s="32">
        <v>44130</v>
      </c>
      <c r="E5025" s="31" t="s">
        <v>17226</v>
      </c>
      <c r="F5025" s="31" t="s">
        <v>9875</v>
      </c>
      <c r="G5025" s="33">
        <v>257400</v>
      </c>
      <c r="H5025" s="33">
        <v>257400</v>
      </c>
      <c r="I5025" s="31" t="s">
        <v>9762</v>
      </c>
      <c r="J5025" s="31" t="s">
        <v>9763</v>
      </c>
      <c r="K5025" s="33">
        <v>257400</v>
      </c>
      <c r="L5025" s="31" t="s">
        <v>9764</v>
      </c>
      <c r="M5025">
        <f t="shared" si="219"/>
        <v>12</v>
      </c>
      <c r="N5025" t="str">
        <f t="shared" si="221"/>
        <v>PO63000680</v>
      </c>
      <c r="O5025" t="e">
        <f>VLOOKUP(N5025,'1_คตง_ภาพรวม'!L5025:M5075,2,FALSE)</f>
        <v>#N/A</v>
      </c>
    </row>
    <row r="5026" spans="1:15" hidden="1">
      <c r="A5026" s="31" t="s">
        <v>9849</v>
      </c>
      <c r="B5026" s="31" t="s">
        <v>17227</v>
      </c>
      <c r="C5026" s="31" t="s">
        <v>17228</v>
      </c>
      <c r="D5026" s="32">
        <v>44130</v>
      </c>
      <c r="E5026" s="31" t="s">
        <v>17229</v>
      </c>
      <c r="F5026" s="31" t="s">
        <v>12612</v>
      </c>
      <c r="G5026" s="33">
        <v>-3962280</v>
      </c>
      <c r="H5026" s="33">
        <v>-3962280</v>
      </c>
      <c r="I5026" s="31" t="s">
        <v>9762</v>
      </c>
      <c r="J5026" s="31" t="s">
        <v>9763</v>
      </c>
      <c r="K5026" s="33">
        <v>-3962280</v>
      </c>
      <c r="L5026" s="31" t="s">
        <v>9764</v>
      </c>
      <c r="M5026">
        <f t="shared" si="219"/>
        <v>12</v>
      </c>
      <c r="N5026" t="str">
        <f t="shared" si="221"/>
        <v>PO62000416</v>
      </c>
      <c r="O5026" t="e">
        <f>VLOOKUP(N5026,'1_คตง_ภาพรวม'!L5026:M5076,2,FALSE)</f>
        <v>#N/A</v>
      </c>
    </row>
    <row r="5027" spans="1:15" hidden="1">
      <c r="A5027" s="31" t="s">
        <v>9849</v>
      </c>
      <c r="B5027" s="31" t="s">
        <v>17227</v>
      </c>
      <c r="C5027" s="31" t="s">
        <v>17228</v>
      </c>
      <c r="D5027" s="32">
        <v>44130</v>
      </c>
      <c r="E5027" s="31" t="s">
        <v>17229</v>
      </c>
      <c r="F5027" s="31" t="s">
        <v>9875</v>
      </c>
      <c r="G5027" s="33">
        <v>3962280</v>
      </c>
      <c r="H5027" s="33">
        <v>3962280</v>
      </c>
      <c r="I5027" s="31" t="s">
        <v>9762</v>
      </c>
      <c r="J5027" s="31" t="s">
        <v>9763</v>
      </c>
      <c r="K5027" s="33">
        <v>3962280</v>
      </c>
      <c r="L5027" s="31" t="s">
        <v>9764</v>
      </c>
      <c r="M5027">
        <f t="shared" si="219"/>
        <v>12</v>
      </c>
      <c r="N5027" t="str">
        <f t="shared" si="221"/>
        <v>PO62000416</v>
      </c>
      <c r="O5027" t="e">
        <f>VLOOKUP(N5027,'1_คตง_ภาพรวม'!L5027:M5077,2,FALSE)</f>
        <v>#N/A</v>
      </c>
    </row>
    <row r="5028" spans="1:15" hidden="1">
      <c r="A5028" s="31" t="s">
        <v>9849</v>
      </c>
      <c r="B5028" s="31" t="s">
        <v>17230</v>
      </c>
      <c r="C5028" s="31" t="s">
        <v>17231</v>
      </c>
      <c r="D5028" s="32">
        <v>44130</v>
      </c>
      <c r="E5028" s="31" t="s">
        <v>17232</v>
      </c>
      <c r="F5028" s="31" t="s">
        <v>12612</v>
      </c>
      <c r="G5028" s="33">
        <v>-89158.88</v>
      </c>
      <c r="H5028" s="33">
        <v>-89158.88</v>
      </c>
      <c r="I5028" s="31" t="s">
        <v>9762</v>
      </c>
      <c r="J5028" s="31" t="s">
        <v>9763</v>
      </c>
      <c r="K5028" s="33">
        <v>-89158.88</v>
      </c>
      <c r="L5028" s="31" t="s">
        <v>9764</v>
      </c>
      <c r="M5028">
        <f t="shared" si="219"/>
        <v>12</v>
      </c>
      <c r="N5028" t="str">
        <f t="shared" si="221"/>
        <v>PO63000599</v>
      </c>
      <c r="O5028" t="e">
        <f>VLOOKUP(N5028,'1_คตง_ภาพรวม'!L5028:M5078,2,FALSE)</f>
        <v>#N/A</v>
      </c>
    </row>
    <row r="5029" spans="1:15" hidden="1">
      <c r="A5029" s="31" t="s">
        <v>9849</v>
      </c>
      <c r="B5029" s="31" t="s">
        <v>17230</v>
      </c>
      <c r="C5029" s="31" t="s">
        <v>17231</v>
      </c>
      <c r="D5029" s="32">
        <v>44130</v>
      </c>
      <c r="E5029" s="31" t="s">
        <v>17232</v>
      </c>
      <c r="F5029" s="31" t="s">
        <v>9875</v>
      </c>
      <c r="G5029" s="33">
        <v>89158.88</v>
      </c>
      <c r="H5029" s="33">
        <v>89158.88</v>
      </c>
      <c r="I5029" s="31" t="s">
        <v>9762</v>
      </c>
      <c r="J5029" s="31" t="s">
        <v>9763</v>
      </c>
      <c r="K5029" s="33">
        <v>89158.88</v>
      </c>
      <c r="L5029" s="31" t="s">
        <v>9764</v>
      </c>
      <c r="M5029">
        <f t="shared" si="219"/>
        <v>12</v>
      </c>
      <c r="N5029" t="str">
        <f t="shared" si="221"/>
        <v>PO63000599</v>
      </c>
      <c r="O5029" t="e">
        <f>VLOOKUP(N5029,'1_คตง_ภาพรวม'!L5029:M5079,2,FALSE)</f>
        <v>#N/A</v>
      </c>
    </row>
    <row r="5030" spans="1:15" hidden="1">
      <c r="A5030" s="31" t="s">
        <v>9849</v>
      </c>
      <c r="B5030" s="31" t="s">
        <v>17233</v>
      </c>
      <c r="C5030" s="31" t="s">
        <v>17234</v>
      </c>
      <c r="D5030" s="32">
        <v>44130</v>
      </c>
      <c r="E5030" s="31" t="s">
        <v>17235</v>
      </c>
      <c r="F5030" s="31" t="s">
        <v>12612</v>
      </c>
      <c r="G5030" s="33">
        <v>-297068.46999999997</v>
      </c>
      <c r="H5030" s="33">
        <v>-297068.46999999997</v>
      </c>
      <c r="I5030" s="31" t="s">
        <v>9762</v>
      </c>
      <c r="J5030" s="31" t="s">
        <v>9763</v>
      </c>
      <c r="K5030" s="33">
        <v>-297068.46999999997</v>
      </c>
      <c r="L5030" s="31" t="s">
        <v>9764</v>
      </c>
      <c r="M5030">
        <f t="shared" si="219"/>
        <v>12</v>
      </c>
      <c r="N5030" t="str">
        <f t="shared" si="221"/>
        <v>PO63001007</v>
      </c>
      <c r="O5030" t="e">
        <f>VLOOKUP(N5030,'1_คตง_ภาพรวม'!L5030:M5080,2,FALSE)</f>
        <v>#N/A</v>
      </c>
    </row>
    <row r="5031" spans="1:15" hidden="1">
      <c r="A5031" s="31" t="s">
        <v>9849</v>
      </c>
      <c r="B5031" s="31" t="s">
        <v>17233</v>
      </c>
      <c r="C5031" s="31" t="s">
        <v>17234</v>
      </c>
      <c r="D5031" s="32">
        <v>44130</v>
      </c>
      <c r="E5031" s="31" t="s">
        <v>17235</v>
      </c>
      <c r="F5031" s="31" t="s">
        <v>9875</v>
      </c>
      <c r="G5031" s="33">
        <v>297068.46999999997</v>
      </c>
      <c r="H5031" s="33">
        <v>297068.46999999997</v>
      </c>
      <c r="I5031" s="31" t="s">
        <v>9762</v>
      </c>
      <c r="J5031" s="31" t="s">
        <v>9763</v>
      </c>
      <c r="K5031" s="33">
        <v>297068.46999999997</v>
      </c>
      <c r="L5031" s="31" t="s">
        <v>9764</v>
      </c>
      <c r="M5031">
        <f t="shared" si="219"/>
        <v>12</v>
      </c>
      <c r="N5031" t="str">
        <f t="shared" si="221"/>
        <v>PO63001007</v>
      </c>
      <c r="O5031" t="e">
        <f>VLOOKUP(N5031,'1_คตง_ภาพรวม'!L5031:M5081,2,FALSE)</f>
        <v>#N/A</v>
      </c>
    </row>
    <row r="5032" spans="1:15" hidden="1">
      <c r="A5032" s="31" t="s">
        <v>9849</v>
      </c>
      <c r="B5032" s="31" t="s">
        <v>17236</v>
      </c>
      <c r="C5032" s="31" t="s">
        <v>17237</v>
      </c>
      <c r="D5032" s="32">
        <v>44130</v>
      </c>
      <c r="E5032" s="31" t="s">
        <v>17238</v>
      </c>
      <c r="F5032" s="31" t="s">
        <v>12612</v>
      </c>
      <c r="G5032" s="33">
        <v>-44520</v>
      </c>
      <c r="H5032" s="33">
        <v>-44520</v>
      </c>
      <c r="I5032" s="31" t="s">
        <v>9762</v>
      </c>
      <c r="J5032" s="31" t="s">
        <v>9763</v>
      </c>
      <c r="K5032" s="33">
        <v>-44520</v>
      </c>
      <c r="L5032" s="31" t="s">
        <v>9764</v>
      </c>
      <c r="M5032">
        <f t="shared" si="219"/>
        <v>12</v>
      </c>
      <c r="N5032" t="str">
        <f t="shared" si="221"/>
        <v>PO63000757</v>
      </c>
      <c r="O5032" t="e">
        <f>VLOOKUP(N5032,'1_คตง_ภาพรวม'!L5032:M5082,2,FALSE)</f>
        <v>#N/A</v>
      </c>
    </row>
    <row r="5033" spans="1:15" hidden="1">
      <c r="A5033" s="31" t="s">
        <v>9849</v>
      </c>
      <c r="B5033" s="31" t="s">
        <v>17236</v>
      </c>
      <c r="C5033" s="31" t="s">
        <v>17237</v>
      </c>
      <c r="D5033" s="32">
        <v>44130</v>
      </c>
      <c r="E5033" s="31" t="s">
        <v>17238</v>
      </c>
      <c r="F5033" s="31" t="s">
        <v>9875</v>
      </c>
      <c r="G5033" s="33">
        <v>44520</v>
      </c>
      <c r="H5033" s="33">
        <v>44520</v>
      </c>
      <c r="I5033" s="31" t="s">
        <v>9762</v>
      </c>
      <c r="J5033" s="31" t="s">
        <v>9763</v>
      </c>
      <c r="K5033" s="33">
        <v>44520</v>
      </c>
      <c r="L5033" s="31" t="s">
        <v>9764</v>
      </c>
      <c r="M5033">
        <f t="shared" si="219"/>
        <v>12</v>
      </c>
      <c r="N5033" t="str">
        <f t="shared" si="221"/>
        <v>PO63000757</v>
      </c>
      <c r="O5033" t="e">
        <f>VLOOKUP(N5033,'1_คตง_ภาพรวม'!L5033:M5083,2,FALSE)</f>
        <v>#N/A</v>
      </c>
    </row>
    <row r="5034" spans="1:15" hidden="1">
      <c r="A5034" s="31" t="s">
        <v>9849</v>
      </c>
      <c r="B5034" s="31" t="s">
        <v>17239</v>
      </c>
      <c r="C5034" s="31" t="s">
        <v>17240</v>
      </c>
      <c r="D5034" s="32">
        <v>44130</v>
      </c>
      <c r="E5034" s="31" t="s">
        <v>17241</v>
      </c>
      <c r="F5034" s="31" t="s">
        <v>12612</v>
      </c>
      <c r="G5034" s="33">
        <v>-493845.08</v>
      </c>
      <c r="H5034" s="33">
        <v>-493845.08</v>
      </c>
      <c r="I5034" s="31" t="s">
        <v>9762</v>
      </c>
      <c r="J5034" s="31" t="s">
        <v>9763</v>
      </c>
      <c r="K5034" s="33">
        <v>-493845.08</v>
      </c>
      <c r="L5034" s="31" t="s">
        <v>9764</v>
      </c>
      <c r="M5034">
        <f t="shared" si="219"/>
        <v>12</v>
      </c>
      <c r="N5034" t="str">
        <f t="shared" si="221"/>
        <v>PO63000947</v>
      </c>
      <c r="O5034" t="e">
        <f>VLOOKUP(N5034,'1_คตง_ภาพรวม'!L5034:M5084,2,FALSE)</f>
        <v>#N/A</v>
      </c>
    </row>
    <row r="5035" spans="1:15" hidden="1">
      <c r="A5035" s="31" t="s">
        <v>9849</v>
      </c>
      <c r="B5035" s="31" t="s">
        <v>17239</v>
      </c>
      <c r="C5035" s="31" t="s">
        <v>17240</v>
      </c>
      <c r="D5035" s="32">
        <v>44130</v>
      </c>
      <c r="E5035" s="31" t="s">
        <v>17241</v>
      </c>
      <c r="F5035" s="31" t="s">
        <v>9875</v>
      </c>
      <c r="G5035" s="33">
        <v>493845.08</v>
      </c>
      <c r="H5035" s="33">
        <v>493845.08</v>
      </c>
      <c r="I5035" s="31" t="s">
        <v>9762</v>
      </c>
      <c r="J5035" s="31" t="s">
        <v>9763</v>
      </c>
      <c r="K5035" s="33">
        <v>493845.08</v>
      </c>
      <c r="L5035" s="31" t="s">
        <v>9764</v>
      </c>
      <c r="M5035">
        <f t="shared" si="219"/>
        <v>12</v>
      </c>
      <c r="N5035" t="str">
        <f t="shared" si="221"/>
        <v>PO63000947</v>
      </c>
      <c r="O5035" t="e">
        <f>VLOOKUP(N5035,'1_คตง_ภาพรวม'!L5035:M5085,2,FALSE)</f>
        <v>#N/A</v>
      </c>
    </row>
    <row r="5036" spans="1:15" hidden="1">
      <c r="A5036" s="31" t="s">
        <v>9849</v>
      </c>
      <c r="B5036" s="31" t="s">
        <v>17242</v>
      </c>
      <c r="C5036" s="31" t="s">
        <v>17243</v>
      </c>
      <c r="D5036" s="32">
        <v>44130</v>
      </c>
      <c r="E5036" s="31" t="s">
        <v>17244</v>
      </c>
      <c r="F5036" s="31" t="s">
        <v>12612</v>
      </c>
      <c r="G5036" s="33">
        <v>-295729.40000000002</v>
      </c>
      <c r="H5036" s="33">
        <v>-295729.40000000002</v>
      </c>
      <c r="I5036" s="31" t="s">
        <v>9762</v>
      </c>
      <c r="J5036" s="31" t="s">
        <v>9763</v>
      </c>
      <c r="K5036" s="33">
        <v>-295729.40000000002</v>
      </c>
      <c r="L5036" s="31" t="s">
        <v>9764</v>
      </c>
      <c r="M5036">
        <f t="shared" si="219"/>
        <v>12</v>
      </c>
      <c r="N5036" t="str">
        <f t="shared" si="221"/>
        <v>PO63000890</v>
      </c>
      <c r="O5036" t="e">
        <f>VLOOKUP(N5036,'1_คตง_ภาพรวม'!L5036:M5086,2,FALSE)</f>
        <v>#N/A</v>
      </c>
    </row>
    <row r="5037" spans="1:15" hidden="1">
      <c r="A5037" s="31" t="s">
        <v>9849</v>
      </c>
      <c r="B5037" s="31" t="s">
        <v>17242</v>
      </c>
      <c r="C5037" s="31" t="s">
        <v>17243</v>
      </c>
      <c r="D5037" s="32">
        <v>44130</v>
      </c>
      <c r="E5037" s="31" t="s">
        <v>17244</v>
      </c>
      <c r="F5037" s="31" t="s">
        <v>9875</v>
      </c>
      <c r="G5037" s="33">
        <v>295729.40000000002</v>
      </c>
      <c r="H5037" s="33">
        <v>295729.40000000002</v>
      </c>
      <c r="I5037" s="31" t="s">
        <v>9762</v>
      </c>
      <c r="J5037" s="31" t="s">
        <v>9763</v>
      </c>
      <c r="K5037" s="33">
        <v>295729.40000000002</v>
      </c>
      <c r="L5037" s="31" t="s">
        <v>9764</v>
      </c>
      <c r="M5037">
        <f t="shared" si="219"/>
        <v>12</v>
      </c>
      <c r="N5037" t="str">
        <f t="shared" si="221"/>
        <v>PO63000890</v>
      </c>
      <c r="O5037" t="e">
        <f>VLOOKUP(N5037,'1_คตง_ภาพรวม'!L5037:M5087,2,FALSE)</f>
        <v>#N/A</v>
      </c>
    </row>
    <row r="5038" spans="1:15" hidden="1">
      <c r="A5038" s="31" t="s">
        <v>9849</v>
      </c>
      <c r="B5038" s="31" t="s">
        <v>17245</v>
      </c>
      <c r="C5038" s="31" t="s">
        <v>17246</v>
      </c>
      <c r="D5038" s="32">
        <v>44130</v>
      </c>
      <c r="E5038" s="31" t="s">
        <v>17247</v>
      </c>
      <c r="F5038" s="31" t="s">
        <v>12612</v>
      </c>
      <c r="G5038" s="33">
        <v>-1237054.5</v>
      </c>
      <c r="H5038" s="33">
        <v>-1237054.5</v>
      </c>
      <c r="I5038" s="31" t="s">
        <v>9762</v>
      </c>
      <c r="J5038" s="31" t="s">
        <v>9763</v>
      </c>
      <c r="K5038" s="33">
        <v>-1237054.5</v>
      </c>
      <c r="L5038" s="31" t="s">
        <v>9764</v>
      </c>
      <c r="M5038">
        <f t="shared" si="219"/>
        <v>12</v>
      </c>
      <c r="N5038" t="str">
        <f t="shared" si="221"/>
        <v>PO63001020</v>
      </c>
      <c r="O5038" t="e">
        <f>VLOOKUP(N5038,'1_คตง_ภาพรวม'!L5038:M5088,2,FALSE)</f>
        <v>#N/A</v>
      </c>
    </row>
    <row r="5039" spans="1:15" hidden="1">
      <c r="A5039" s="31" t="s">
        <v>9849</v>
      </c>
      <c r="B5039" s="31" t="s">
        <v>17245</v>
      </c>
      <c r="C5039" s="31" t="s">
        <v>17246</v>
      </c>
      <c r="D5039" s="32">
        <v>44130</v>
      </c>
      <c r="E5039" s="31" t="s">
        <v>17247</v>
      </c>
      <c r="F5039" s="31" t="s">
        <v>9875</v>
      </c>
      <c r="G5039" s="33">
        <v>1237054.5</v>
      </c>
      <c r="H5039" s="33">
        <v>1237054.5</v>
      </c>
      <c r="I5039" s="31" t="s">
        <v>9762</v>
      </c>
      <c r="J5039" s="31" t="s">
        <v>9763</v>
      </c>
      <c r="K5039" s="33">
        <v>1237054.5</v>
      </c>
      <c r="L5039" s="31" t="s">
        <v>9764</v>
      </c>
      <c r="M5039">
        <f t="shared" si="219"/>
        <v>12</v>
      </c>
      <c r="N5039" t="str">
        <f t="shared" si="221"/>
        <v>PO63001020</v>
      </c>
      <c r="O5039" t="e">
        <f>VLOOKUP(N5039,'1_คตง_ภาพรวม'!L5039:M5089,2,FALSE)</f>
        <v>#N/A</v>
      </c>
    </row>
    <row r="5040" spans="1:15" hidden="1">
      <c r="A5040" s="31" t="s">
        <v>9849</v>
      </c>
      <c r="B5040" s="31" t="s">
        <v>17248</v>
      </c>
      <c r="C5040" s="31" t="s">
        <v>17249</v>
      </c>
      <c r="D5040" s="32">
        <v>44130</v>
      </c>
      <c r="E5040" s="31" t="s">
        <v>17250</v>
      </c>
      <c r="F5040" s="31" t="s">
        <v>12612</v>
      </c>
      <c r="G5040" s="33">
        <v>-247510</v>
      </c>
      <c r="H5040" s="33">
        <v>-247510</v>
      </c>
      <c r="I5040" s="31" t="s">
        <v>9762</v>
      </c>
      <c r="J5040" s="31" t="s">
        <v>9763</v>
      </c>
      <c r="K5040" s="33">
        <v>-247510</v>
      </c>
      <c r="L5040" s="31" t="s">
        <v>9764</v>
      </c>
      <c r="M5040">
        <f t="shared" si="219"/>
        <v>12</v>
      </c>
      <c r="N5040" t="str">
        <f t="shared" si="221"/>
        <v>PO63000858</v>
      </c>
      <c r="O5040" t="e">
        <f>VLOOKUP(N5040,'1_คตง_ภาพรวม'!L5040:M5090,2,FALSE)</f>
        <v>#N/A</v>
      </c>
    </row>
    <row r="5041" spans="1:15" hidden="1">
      <c r="A5041" s="31" t="s">
        <v>9849</v>
      </c>
      <c r="B5041" s="31" t="s">
        <v>17248</v>
      </c>
      <c r="C5041" s="31" t="s">
        <v>17249</v>
      </c>
      <c r="D5041" s="32">
        <v>44130</v>
      </c>
      <c r="E5041" s="31" t="s">
        <v>17250</v>
      </c>
      <c r="F5041" s="31" t="s">
        <v>9875</v>
      </c>
      <c r="G5041" s="33">
        <v>247510</v>
      </c>
      <c r="H5041" s="33">
        <v>247510</v>
      </c>
      <c r="I5041" s="31" t="s">
        <v>9762</v>
      </c>
      <c r="J5041" s="31" t="s">
        <v>9763</v>
      </c>
      <c r="K5041" s="33">
        <v>247510</v>
      </c>
      <c r="L5041" s="31" t="s">
        <v>9764</v>
      </c>
      <c r="M5041">
        <f t="shared" si="219"/>
        <v>12</v>
      </c>
      <c r="N5041" t="str">
        <f t="shared" si="221"/>
        <v>PO63000858</v>
      </c>
      <c r="O5041" t="e">
        <f>VLOOKUP(N5041,'1_คตง_ภาพรวม'!L5041:M5091,2,FALSE)</f>
        <v>#N/A</v>
      </c>
    </row>
    <row r="5042" spans="1:15" hidden="1">
      <c r="A5042" s="31" t="s">
        <v>9849</v>
      </c>
      <c r="B5042" s="31" t="s">
        <v>17251</v>
      </c>
      <c r="C5042" s="31" t="s">
        <v>17252</v>
      </c>
      <c r="D5042" s="32">
        <v>44130</v>
      </c>
      <c r="E5042" s="31" t="s">
        <v>17253</v>
      </c>
      <c r="F5042" s="31" t="s">
        <v>12612</v>
      </c>
      <c r="G5042" s="33">
        <v>-247500</v>
      </c>
      <c r="H5042" s="33">
        <v>-247500</v>
      </c>
      <c r="I5042" s="31" t="s">
        <v>9762</v>
      </c>
      <c r="J5042" s="31" t="s">
        <v>9763</v>
      </c>
      <c r="K5042" s="33">
        <v>-247500</v>
      </c>
      <c r="L5042" s="31" t="s">
        <v>9764</v>
      </c>
      <c r="M5042">
        <f t="shared" si="219"/>
        <v>12</v>
      </c>
      <c r="N5042" t="str">
        <f t="shared" si="221"/>
        <v>PO63000978</v>
      </c>
      <c r="O5042" t="e">
        <f>VLOOKUP(N5042,'1_คตง_ภาพรวม'!L5042:M5092,2,FALSE)</f>
        <v>#N/A</v>
      </c>
    </row>
    <row r="5043" spans="1:15" hidden="1">
      <c r="A5043" s="31" t="s">
        <v>9849</v>
      </c>
      <c r="B5043" s="31" t="s">
        <v>17251</v>
      </c>
      <c r="C5043" s="31" t="s">
        <v>17252</v>
      </c>
      <c r="D5043" s="32">
        <v>44130</v>
      </c>
      <c r="E5043" s="31" t="s">
        <v>17253</v>
      </c>
      <c r="F5043" s="31" t="s">
        <v>9875</v>
      </c>
      <c r="G5043" s="33">
        <v>247500</v>
      </c>
      <c r="H5043" s="33">
        <v>247500</v>
      </c>
      <c r="I5043" s="31" t="s">
        <v>9762</v>
      </c>
      <c r="J5043" s="31" t="s">
        <v>9763</v>
      </c>
      <c r="K5043" s="33">
        <v>247500</v>
      </c>
      <c r="L5043" s="31" t="s">
        <v>9764</v>
      </c>
      <c r="M5043">
        <f t="shared" si="219"/>
        <v>12</v>
      </c>
      <c r="N5043" t="str">
        <f t="shared" si="221"/>
        <v>PO63000978</v>
      </c>
      <c r="O5043" t="e">
        <f>VLOOKUP(N5043,'1_คตง_ภาพรวม'!L5043:M5093,2,FALSE)</f>
        <v>#N/A</v>
      </c>
    </row>
    <row r="5044" spans="1:15" hidden="1">
      <c r="A5044" s="31" t="s">
        <v>9849</v>
      </c>
      <c r="B5044" s="31" t="s">
        <v>17254</v>
      </c>
      <c r="C5044" s="31" t="s">
        <v>17255</v>
      </c>
      <c r="D5044" s="32">
        <v>44130</v>
      </c>
      <c r="E5044" s="31" t="s">
        <v>17256</v>
      </c>
      <c r="F5044" s="31" t="s">
        <v>12612</v>
      </c>
      <c r="G5044" s="33">
        <v>-125080</v>
      </c>
      <c r="H5044" s="33">
        <v>-125080</v>
      </c>
      <c r="I5044" s="31" t="s">
        <v>9762</v>
      </c>
      <c r="J5044" s="31" t="s">
        <v>9763</v>
      </c>
      <c r="K5044" s="33">
        <v>-125080</v>
      </c>
      <c r="L5044" s="31" t="s">
        <v>9764</v>
      </c>
      <c r="M5044">
        <f t="shared" si="219"/>
        <v>12</v>
      </c>
      <c r="N5044" t="str">
        <f t="shared" si="221"/>
        <v>PO63000946</v>
      </c>
      <c r="O5044" t="e">
        <f>VLOOKUP(N5044,'1_คตง_ภาพรวม'!L5044:M5094,2,FALSE)</f>
        <v>#N/A</v>
      </c>
    </row>
    <row r="5045" spans="1:15" hidden="1">
      <c r="A5045" s="31" t="s">
        <v>9849</v>
      </c>
      <c r="B5045" s="31" t="s">
        <v>17254</v>
      </c>
      <c r="C5045" s="31" t="s">
        <v>17255</v>
      </c>
      <c r="D5045" s="32">
        <v>44130</v>
      </c>
      <c r="E5045" s="31" t="s">
        <v>17256</v>
      </c>
      <c r="F5045" s="31" t="s">
        <v>9875</v>
      </c>
      <c r="G5045" s="33">
        <v>125080</v>
      </c>
      <c r="H5045" s="33">
        <v>125080</v>
      </c>
      <c r="I5045" s="31" t="s">
        <v>9762</v>
      </c>
      <c r="J5045" s="31" t="s">
        <v>9763</v>
      </c>
      <c r="K5045" s="33">
        <v>125080</v>
      </c>
      <c r="L5045" s="31" t="s">
        <v>9764</v>
      </c>
      <c r="M5045">
        <f t="shared" si="219"/>
        <v>12</v>
      </c>
      <c r="N5045" t="str">
        <f t="shared" si="221"/>
        <v>PO63000946</v>
      </c>
      <c r="O5045" t="e">
        <f>VLOOKUP(N5045,'1_คตง_ภาพรวม'!L5045:M5095,2,FALSE)</f>
        <v>#N/A</v>
      </c>
    </row>
    <row r="5046" spans="1:15" hidden="1">
      <c r="A5046" s="31" t="s">
        <v>9849</v>
      </c>
      <c r="B5046" s="31" t="s">
        <v>17257</v>
      </c>
      <c r="C5046" s="31" t="s">
        <v>17258</v>
      </c>
      <c r="D5046" s="32">
        <v>44130</v>
      </c>
      <c r="E5046" s="31" t="s">
        <v>17259</v>
      </c>
      <c r="F5046" s="31" t="s">
        <v>12612</v>
      </c>
      <c r="G5046" s="33">
        <v>-16960</v>
      </c>
      <c r="H5046" s="33">
        <v>-16960</v>
      </c>
      <c r="I5046" s="31" t="s">
        <v>9762</v>
      </c>
      <c r="J5046" s="31" t="s">
        <v>9763</v>
      </c>
      <c r="K5046" s="33">
        <v>-16960</v>
      </c>
      <c r="L5046" s="31" t="s">
        <v>9764</v>
      </c>
      <c r="M5046">
        <f t="shared" si="219"/>
        <v>12</v>
      </c>
      <c r="N5046" t="str">
        <f t="shared" si="221"/>
        <v>PO63000795</v>
      </c>
      <c r="O5046" t="e">
        <f>VLOOKUP(N5046,'1_คตง_ภาพรวม'!L5046:M5096,2,FALSE)</f>
        <v>#N/A</v>
      </c>
    </row>
    <row r="5047" spans="1:15" hidden="1">
      <c r="A5047" s="31" t="s">
        <v>9849</v>
      </c>
      <c r="B5047" s="31" t="s">
        <v>17257</v>
      </c>
      <c r="C5047" s="31" t="s">
        <v>17258</v>
      </c>
      <c r="D5047" s="32">
        <v>44130</v>
      </c>
      <c r="E5047" s="31" t="s">
        <v>17259</v>
      </c>
      <c r="F5047" s="31" t="s">
        <v>9875</v>
      </c>
      <c r="G5047" s="33">
        <v>16960</v>
      </c>
      <c r="H5047" s="33">
        <v>16960</v>
      </c>
      <c r="I5047" s="31" t="s">
        <v>9762</v>
      </c>
      <c r="J5047" s="31" t="s">
        <v>9763</v>
      </c>
      <c r="K5047" s="33">
        <v>16960</v>
      </c>
      <c r="L5047" s="31" t="s">
        <v>9764</v>
      </c>
      <c r="M5047">
        <f t="shared" si="219"/>
        <v>12</v>
      </c>
      <c r="N5047" t="str">
        <f t="shared" si="221"/>
        <v>PO63000795</v>
      </c>
      <c r="O5047" t="e">
        <f>VLOOKUP(N5047,'1_คตง_ภาพรวม'!L5047:M5097,2,FALSE)</f>
        <v>#N/A</v>
      </c>
    </row>
    <row r="5048" spans="1:15" hidden="1">
      <c r="A5048" s="31" t="s">
        <v>9849</v>
      </c>
      <c r="B5048" s="31" t="s">
        <v>17260</v>
      </c>
      <c r="C5048" s="31" t="s">
        <v>17261</v>
      </c>
      <c r="D5048" s="32">
        <v>44130</v>
      </c>
      <c r="E5048" s="31" t="s">
        <v>17262</v>
      </c>
      <c r="F5048" s="31" t="s">
        <v>12612</v>
      </c>
      <c r="G5048" s="33">
        <v>-190800</v>
      </c>
      <c r="H5048" s="33">
        <v>-190800</v>
      </c>
      <c r="I5048" s="31" t="s">
        <v>9762</v>
      </c>
      <c r="J5048" s="31" t="s">
        <v>9763</v>
      </c>
      <c r="K5048" s="33">
        <v>-190800</v>
      </c>
      <c r="L5048" s="31" t="s">
        <v>9764</v>
      </c>
      <c r="M5048">
        <f t="shared" si="219"/>
        <v>12</v>
      </c>
      <c r="N5048" t="str">
        <f t="shared" si="221"/>
        <v>PO63000792</v>
      </c>
      <c r="O5048" t="e">
        <f>VLOOKUP(N5048,'1_คตง_ภาพรวม'!L5048:M5098,2,FALSE)</f>
        <v>#N/A</v>
      </c>
    </row>
    <row r="5049" spans="1:15" hidden="1">
      <c r="A5049" s="31" t="s">
        <v>9849</v>
      </c>
      <c r="B5049" s="31" t="s">
        <v>17260</v>
      </c>
      <c r="C5049" s="31" t="s">
        <v>17261</v>
      </c>
      <c r="D5049" s="32">
        <v>44130</v>
      </c>
      <c r="E5049" s="31" t="s">
        <v>17262</v>
      </c>
      <c r="F5049" s="31" t="s">
        <v>9875</v>
      </c>
      <c r="G5049" s="33">
        <v>190800</v>
      </c>
      <c r="H5049" s="33">
        <v>190800</v>
      </c>
      <c r="I5049" s="31" t="s">
        <v>9762</v>
      </c>
      <c r="J5049" s="31" t="s">
        <v>9763</v>
      </c>
      <c r="K5049" s="33">
        <v>190800</v>
      </c>
      <c r="L5049" s="31" t="s">
        <v>9764</v>
      </c>
      <c r="M5049">
        <f t="shared" si="219"/>
        <v>12</v>
      </c>
      <c r="N5049" t="str">
        <f t="shared" si="221"/>
        <v>PO63000792</v>
      </c>
      <c r="O5049" t="e">
        <f>VLOOKUP(N5049,'1_คตง_ภาพรวม'!L5049:M5099,2,FALSE)</f>
        <v>#N/A</v>
      </c>
    </row>
    <row r="5050" spans="1:15" hidden="1">
      <c r="A5050" s="31" t="s">
        <v>9849</v>
      </c>
      <c r="B5050" s="31" t="s">
        <v>17263</v>
      </c>
      <c r="C5050" s="31" t="s">
        <v>17264</v>
      </c>
      <c r="D5050" s="32">
        <v>44130</v>
      </c>
      <c r="E5050" s="31" t="s">
        <v>17265</v>
      </c>
      <c r="F5050" s="31" t="s">
        <v>12612</v>
      </c>
      <c r="G5050" s="33">
        <v>-479120</v>
      </c>
      <c r="H5050" s="33">
        <v>-479120</v>
      </c>
      <c r="I5050" s="31" t="s">
        <v>9762</v>
      </c>
      <c r="J5050" s="31" t="s">
        <v>9763</v>
      </c>
      <c r="K5050" s="33">
        <v>-479120</v>
      </c>
      <c r="L5050" s="31" t="s">
        <v>9764</v>
      </c>
      <c r="M5050">
        <f t="shared" si="219"/>
        <v>12</v>
      </c>
      <c r="N5050" t="str">
        <f t="shared" si="221"/>
        <v>PO62000389</v>
      </c>
      <c r="O5050" t="e">
        <f>VLOOKUP(N5050,'1_คตง_ภาพรวม'!L5050:M5100,2,FALSE)</f>
        <v>#N/A</v>
      </c>
    </row>
    <row r="5051" spans="1:15" hidden="1">
      <c r="A5051" s="31" t="s">
        <v>9849</v>
      </c>
      <c r="B5051" s="31" t="s">
        <v>17263</v>
      </c>
      <c r="C5051" s="31" t="s">
        <v>17264</v>
      </c>
      <c r="D5051" s="32">
        <v>44130</v>
      </c>
      <c r="E5051" s="31" t="s">
        <v>17265</v>
      </c>
      <c r="F5051" s="31" t="s">
        <v>9875</v>
      </c>
      <c r="G5051" s="33">
        <v>479120</v>
      </c>
      <c r="H5051" s="33">
        <v>479120</v>
      </c>
      <c r="I5051" s="31" t="s">
        <v>9762</v>
      </c>
      <c r="J5051" s="31" t="s">
        <v>9763</v>
      </c>
      <c r="K5051" s="33">
        <v>479120</v>
      </c>
      <c r="L5051" s="31" t="s">
        <v>9764</v>
      </c>
      <c r="M5051">
        <f t="shared" si="219"/>
        <v>12</v>
      </c>
      <c r="N5051" t="str">
        <f t="shared" si="221"/>
        <v>PO62000389</v>
      </c>
      <c r="O5051" t="e">
        <f>VLOOKUP(N5051,'1_คตง_ภาพรวม'!L5051:M5101,2,FALSE)</f>
        <v>#N/A</v>
      </c>
    </row>
    <row r="5052" spans="1:15" hidden="1">
      <c r="A5052" s="31" t="s">
        <v>9849</v>
      </c>
      <c r="B5052" s="31" t="s">
        <v>17266</v>
      </c>
      <c r="C5052" s="31" t="s">
        <v>17267</v>
      </c>
      <c r="D5052" s="32">
        <v>44123</v>
      </c>
      <c r="E5052" s="31" t="s">
        <v>17268</v>
      </c>
      <c r="F5052" s="31" t="s">
        <v>17269</v>
      </c>
      <c r="G5052" s="33">
        <v>-4560</v>
      </c>
      <c r="H5052" s="33">
        <v>-4560</v>
      </c>
      <c r="I5052" s="31" t="s">
        <v>9762</v>
      </c>
      <c r="J5052" s="31" t="s">
        <v>9763</v>
      </c>
      <c r="K5052" s="33">
        <v>-4560</v>
      </c>
      <c r="L5052" s="31" t="s">
        <v>9764</v>
      </c>
      <c r="M5052" t="e">
        <f t="shared" si="219"/>
        <v>#VALUE!</v>
      </c>
    </row>
    <row r="5053" spans="1:15" hidden="1">
      <c r="A5053" s="31" t="s">
        <v>9849</v>
      </c>
      <c r="B5053" s="31" t="s">
        <v>17266</v>
      </c>
      <c r="C5053" s="31" t="s">
        <v>17267</v>
      </c>
      <c r="D5053" s="32">
        <v>44123</v>
      </c>
      <c r="E5053" s="31" t="s">
        <v>17268</v>
      </c>
      <c r="F5053" s="31" t="s">
        <v>17270</v>
      </c>
      <c r="G5053" s="33">
        <v>4560</v>
      </c>
      <c r="H5053" s="33">
        <v>4560</v>
      </c>
      <c r="I5053" s="31" t="s">
        <v>9762</v>
      </c>
      <c r="J5053" s="31" t="s">
        <v>9763</v>
      </c>
      <c r="K5053" s="33">
        <v>4560</v>
      </c>
      <c r="L5053" s="31" t="s">
        <v>9764</v>
      </c>
      <c r="M5053" t="e">
        <f t="shared" si="219"/>
        <v>#VALUE!</v>
      </c>
    </row>
    <row r="5054" spans="1:15" hidden="1">
      <c r="A5054" s="31" t="s">
        <v>9849</v>
      </c>
      <c r="B5054" s="31" t="s">
        <v>17271</v>
      </c>
      <c r="C5054" s="31" t="s">
        <v>17272</v>
      </c>
      <c r="D5054" s="32">
        <v>44123</v>
      </c>
      <c r="E5054" s="31" t="s">
        <v>17273</v>
      </c>
      <c r="F5054" s="31" t="s">
        <v>17269</v>
      </c>
      <c r="G5054" s="33">
        <v>-6280</v>
      </c>
      <c r="H5054" s="33">
        <v>-6280</v>
      </c>
      <c r="I5054" s="31" t="s">
        <v>9762</v>
      </c>
      <c r="J5054" s="31" t="s">
        <v>9763</v>
      </c>
      <c r="K5054" s="33">
        <v>-6280</v>
      </c>
      <c r="L5054" s="31" t="s">
        <v>9764</v>
      </c>
      <c r="M5054" t="e">
        <f t="shared" si="219"/>
        <v>#VALUE!</v>
      </c>
    </row>
    <row r="5055" spans="1:15" hidden="1">
      <c r="A5055" s="31" t="s">
        <v>9849</v>
      </c>
      <c r="B5055" s="31" t="s">
        <v>17271</v>
      </c>
      <c r="C5055" s="31" t="s">
        <v>17272</v>
      </c>
      <c r="D5055" s="32">
        <v>44123</v>
      </c>
      <c r="E5055" s="31" t="s">
        <v>17273</v>
      </c>
      <c r="F5055" s="31" t="s">
        <v>17270</v>
      </c>
      <c r="G5055" s="33">
        <v>6280</v>
      </c>
      <c r="H5055" s="33">
        <v>6280</v>
      </c>
      <c r="I5055" s="31" t="s">
        <v>9762</v>
      </c>
      <c r="J5055" s="31" t="s">
        <v>9763</v>
      </c>
      <c r="K5055" s="33">
        <v>6280</v>
      </c>
      <c r="L5055" s="31" t="s">
        <v>9764</v>
      </c>
      <c r="M5055" t="e">
        <f t="shared" si="219"/>
        <v>#VALUE!</v>
      </c>
    </row>
    <row r="5056" spans="1:15" hidden="1">
      <c r="A5056" s="31" t="s">
        <v>9849</v>
      </c>
      <c r="B5056" s="31" t="s">
        <v>17274</v>
      </c>
      <c r="C5056" s="31" t="s">
        <v>17275</v>
      </c>
      <c r="D5056" s="32">
        <v>44123</v>
      </c>
      <c r="E5056" s="31" t="s">
        <v>17276</v>
      </c>
      <c r="F5056" s="31" t="s">
        <v>17277</v>
      </c>
      <c r="G5056" s="33">
        <v>-13640</v>
      </c>
      <c r="H5056" s="33">
        <v>-13640</v>
      </c>
      <c r="I5056" s="31" t="s">
        <v>9762</v>
      </c>
      <c r="J5056" s="31" t="s">
        <v>9763</v>
      </c>
      <c r="K5056" s="33">
        <v>-13640</v>
      </c>
      <c r="L5056" s="31" t="s">
        <v>9764</v>
      </c>
      <c r="M5056" t="e">
        <f t="shared" si="219"/>
        <v>#VALUE!</v>
      </c>
    </row>
    <row r="5057" spans="1:15" hidden="1">
      <c r="A5057" s="31" t="s">
        <v>9849</v>
      </c>
      <c r="B5057" s="31" t="s">
        <v>17274</v>
      </c>
      <c r="C5057" s="31" t="s">
        <v>17275</v>
      </c>
      <c r="D5057" s="32">
        <v>44123</v>
      </c>
      <c r="E5057" s="31" t="s">
        <v>17276</v>
      </c>
      <c r="F5057" s="31" t="s">
        <v>17278</v>
      </c>
      <c r="G5057" s="33">
        <v>13640</v>
      </c>
      <c r="H5057" s="33">
        <v>13640</v>
      </c>
      <c r="I5057" s="31" t="s">
        <v>9762</v>
      </c>
      <c r="J5057" s="31" t="s">
        <v>9763</v>
      </c>
      <c r="K5057" s="33">
        <v>13640</v>
      </c>
      <c r="L5057" s="31" t="s">
        <v>9764</v>
      </c>
      <c r="M5057" t="e">
        <f t="shared" si="219"/>
        <v>#VALUE!</v>
      </c>
    </row>
    <row r="5058" spans="1:15" hidden="1">
      <c r="A5058" s="31" t="s">
        <v>9757</v>
      </c>
      <c r="B5058" s="31" t="s">
        <v>17279</v>
      </c>
      <c r="C5058" s="31" t="s">
        <v>17280</v>
      </c>
      <c r="D5058" s="32">
        <v>44123</v>
      </c>
      <c r="E5058" s="31" t="s">
        <v>17281</v>
      </c>
      <c r="F5058" s="31" t="s">
        <v>12612</v>
      </c>
      <c r="G5058" s="33">
        <v>-8999100</v>
      </c>
      <c r="H5058" s="33">
        <v>-8999100</v>
      </c>
      <c r="I5058" s="31" t="s">
        <v>9762</v>
      </c>
      <c r="J5058" s="31" t="s">
        <v>9763</v>
      </c>
      <c r="K5058" s="33">
        <v>-8999100</v>
      </c>
      <c r="L5058" s="31" t="s">
        <v>9764</v>
      </c>
      <c r="M5058" t="e">
        <f t="shared" si="219"/>
        <v>#VALUE!</v>
      </c>
    </row>
    <row r="5059" spans="1:15" hidden="1">
      <c r="A5059" s="31" t="s">
        <v>9757</v>
      </c>
      <c r="B5059" s="31" t="s">
        <v>17279</v>
      </c>
      <c r="C5059" s="31" t="s">
        <v>17280</v>
      </c>
      <c r="D5059" s="32">
        <v>44123</v>
      </c>
      <c r="E5059" s="31" t="s">
        <v>17281</v>
      </c>
      <c r="F5059" s="31" t="s">
        <v>9997</v>
      </c>
      <c r="G5059" s="33">
        <v>8999100</v>
      </c>
      <c r="H5059" s="33">
        <v>8999100</v>
      </c>
      <c r="I5059" s="31" t="s">
        <v>9762</v>
      </c>
      <c r="J5059" s="31" t="s">
        <v>9763</v>
      </c>
      <c r="K5059" s="33">
        <v>8999100</v>
      </c>
      <c r="L5059" s="31" t="s">
        <v>9764</v>
      </c>
      <c r="M5059" t="e">
        <f t="shared" ref="M5059:M5122" si="222">FIND("PO",E5059)</f>
        <v>#VALUE!</v>
      </c>
    </row>
    <row r="5060" spans="1:15" hidden="1">
      <c r="A5060" s="31" t="s">
        <v>9849</v>
      </c>
      <c r="B5060" s="31" t="s">
        <v>17282</v>
      </c>
      <c r="C5060" s="31" t="s">
        <v>17283</v>
      </c>
      <c r="D5060" s="32">
        <v>44130</v>
      </c>
      <c r="E5060" s="31" t="s">
        <v>17284</v>
      </c>
      <c r="F5060" s="31" t="s">
        <v>12612</v>
      </c>
      <c r="G5060" s="33">
        <v>-355100</v>
      </c>
      <c r="H5060" s="33">
        <v>-355100</v>
      </c>
      <c r="I5060" s="31" t="s">
        <v>9762</v>
      </c>
      <c r="J5060" s="31" t="s">
        <v>9763</v>
      </c>
      <c r="K5060" s="33">
        <v>-355100</v>
      </c>
      <c r="L5060" s="31" t="s">
        <v>9764</v>
      </c>
      <c r="M5060">
        <f t="shared" si="222"/>
        <v>12</v>
      </c>
      <c r="N5060" t="str">
        <f t="shared" ref="N5060:N5089" si="223">MID(E5060,M5060,10)</f>
        <v>PO63000972</v>
      </c>
      <c r="O5060" t="e">
        <f>VLOOKUP(N5060,'1_คตง_ภาพรวม'!L5060:M5110,2,FALSE)</f>
        <v>#N/A</v>
      </c>
    </row>
    <row r="5061" spans="1:15" hidden="1">
      <c r="A5061" s="31" t="s">
        <v>9849</v>
      </c>
      <c r="B5061" s="31" t="s">
        <v>17282</v>
      </c>
      <c r="C5061" s="31" t="s">
        <v>17283</v>
      </c>
      <c r="D5061" s="32">
        <v>44130</v>
      </c>
      <c r="E5061" s="31" t="s">
        <v>17284</v>
      </c>
      <c r="F5061" s="31" t="s">
        <v>9875</v>
      </c>
      <c r="G5061" s="33">
        <v>355100</v>
      </c>
      <c r="H5061" s="33">
        <v>355100</v>
      </c>
      <c r="I5061" s="31" t="s">
        <v>9762</v>
      </c>
      <c r="J5061" s="31" t="s">
        <v>9763</v>
      </c>
      <c r="K5061" s="33">
        <v>355100</v>
      </c>
      <c r="L5061" s="31" t="s">
        <v>9764</v>
      </c>
      <c r="M5061">
        <f t="shared" si="222"/>
        <v>12</v>
      </c>
      <c r="N5061" t="str">
        <f t="shared" si="223"/>
        <v>PO63000972</v>
      </c>
      <c r="O5061" t="e">
        <f>VLOOKUP(N5061,'1_คตง_ภาพรวม'!L5061:M5111,2,FALSE)</f>
        <v>#N/A</v>
      </c>
    </row>
    <row r="5062" spans="1:15" hidden="1">
      <c r="A5062" s="31" t="s">
        <v>9849</v>
      </c>
      <c r="B5062" s="31" t="s">
        <v>17285</v>
      </c>
      <c r="C5062" s="31" t="s">
        <v>17286</v>
      </c>
      <c r="D5062" s="32">
        <v>44130</v>
      </c>
      <c r="E5062" s="31" t="s">
        <v>17287</v>
      </c>
      <c r="F5062" s="31" t="s">
        <v>12612</v>
      </c>
      <c r="G5062" s="33">
        <v>-89158.88</v>
      </c>
      <c r="H5062" s="33">
        <v>-89158.88</v>
      </c>
      <c r="I5062" s="31" t="s">
        <v>9762</v>
      </c>
      <c r="J5062" s="31" t="s">
        <v>9763</v>
      </c>
      <c r="K5062" s="33">
        <v>-89158.88</v>
      </c>
      <c r="L5062" s="31" t="s">
        <v>9764</v>
      </c>
      <c r="M5062">
        <f t="shared" si="222"/>
        <v>12</v>
      </c>
      <c r="N5062" t="str">
        <f t="shared" si="223"/>
        <v>PO63000913</v>
      </c>
      <c r="O5062" t="e">
        <f>VLOOKUP(N5062,'1_คตง_ภาพรวม'!L5062:M5112,2,FALSE)</f>
        <v>#N/A</v>
      </c>
    </row>
    <row r="5063" spans="1:15" hidden="1">
      <c r="A5063" s="31" t="s">
        <v>9849</v>
      </c>
      <c r="B5063" s="31" t="s">
        <v>17285</v>
      </c>
      <c r="C5063" s="31" t="s">
        <v>17286</v>
      </c>
      <c r="D5063" s="32">
        <v>44130</v>
      </c>
      <c r="E5063" s="31" t="s">
        <v>17287</v>
      </c>
      <c r="F5063" s="31" t="s">
        <v>9875</v>
      </c>
      <c r="G5063" s="33">
        <v>89158.88</v>
      </c>
      <c r="H5063" s="33">
        <v>89158.88</v>
      </c>
      <c r="I5063" s="31" t="s">
        <v>9762</v>
      </c>
      <c r="J5063" s="31" t="s">
        <v>9763</v>
      </c>
      <c r="K5063" s="33">
        <v>89158.88</v>
      </c>
      <c r="L5063" s="31" t="s">
        <v>9764</v>
      </c>
      <c r="M5063">
        <f t="shared" si="222"/>
        <v>12</v>
      </c>
      <c r="N5063" t="str">
        <f t="shared" si="223"/>
        <v>PO63000913</v>
      </c>
      <c r="O5063" t="e">
        <f>VLOOKUP(N5063,'1_คตง_ภาพรวม'!L5063:M5113,2,FALSE)</f>
        <v>#N/A</v>
      </c>
    </row>
    <row r="5064" spans="1:15" hidden="1">
      <c r="A5064" s="31" t="s">
        <v>9849</v>
      </c>
      <c r="B5064" s="31" t="s">
        <v>17288</v>
      </c>
      <c r="C5064" s="31" t="s">
        <v>17289</v>
      </c>
      <c r="D5064" s="32">
        <v>44130</v>
      </c>
      <c r="E5064" s="31" t="s">
        <v>17290</v>
      </c>
      <c r="F5064" s="31" t="s">
        <v>12612</v>
      </c>
      <c r="G5064" s="33">
        <v>-328600</v>
      </c>
      <c r="H5064" s="33">
        <v>-328600</v>
      </c>
      <c r="I5064" s="31" t="s">
        <v>9762</v>
      </c>
      <c r="J5064" s="31" t="s">
        <v>9763</v>
      </c>
      <c r="K5064" s="33">
        <v>-328600</v>
      </c>
      <c r="L5064" s="31" t="s">
        <v>9764</v>
      </c>
      <c r="M5064">
        <f t="shared" si="222"/>
        <v>12</v>
      </c>
      <c r="N5064" t="str">
        <f t="shared" si="223"/>
        <v>PO63001013</v>
      </c>
      <c r="O5064" t="e">
        <f>VLOOKUP(N5064,'1_คตง_ภาพรวม'!L5064:M5114,2,FALSE)</f>
        <v>#N/A</v>
      </c>
    </row>
    <row r="5065" spans="1:15" hidden="1">
      <c r="A5065" s="31" t="s">
        <v>9849</v>
      </c>
      <c r="B5065" s="31" t="s">
        <v>17288</v>
      </c>
      <c r="C5065" s="31" t="s">
        <v>17289</v>
      </c>
      <c r="D5065" s="32">
        <v>44130</v>
      </c>
      <c r="E5065" s="31" t="s">
        <v>17290</v>
      </c>
      <c r="F5065" s="31" t="s">
        <v>9875</v>
      </c>
      <c r="G5065" s="33">
        <v>328600</v>
      </c>
      <c r="H5065" s="33">
        <v>328600</v>
      </c>
      <c r="I5065" s="31" t="s">
        <v>9762</v>
      </c>
      <c r="J5065" s="31" t="s">
        <v>9763</v>
      </c>
      <c r="K5065" s="33">
        <v>328600</v>
      </c>
      <c r="L5065" s="31" t="s">
        <v>9764</v>
      </c>
      <c r="M5065">
        <f t="shared" si="222"/>
        <v>12</v>
      </c>
      <c r="N5065" t="str">
        <f t="shared" si="223"/>
        <v>PO63001013</v>
      </c>
      <c r="O5065" t="e">
        <f>VLOOKUP(N5065,'1_คตง_ภาพรวม'!L5065:M5115,2,FALSE)</f>
        <v>#N/A</v>
      </c>
    </row>
    <row r="5066" spans="1:15" hidden="1">
      <c r="A5066" s="31" t="s">
        <v>9849</v>
      </c>
      <c r="B5066" s="31" t="s">
        <v>17291</v>
      </c>
      <c r="C5066" s="31" t="s">
        <v>17292</v>
      </c>
      <c r="D5066" s="32">
        <v>44130</v>
      </c>
      <c r="E5066" s="31" t="s">
        <v>17293</v>
      </c>
      <c r="F5066" s="31" t="s">
        <v>12612</v>
      </c>
      <c r="G5066" s="33">
        <v>-12720</v>
      </c>
      <c r="H5066" s="33">
        <v>-12720</v>
      </c>
      <c r="I5066" s="31" t="s">
        <v>9762</v>
      </c>
      <c r="J5066" s="31" t="s">
        <v>9763</v>
      </c>
      <c r="K5066" s="33">
        <v>-12720</v>
      </c>
      <c r="L5066" s="31" t="s">
        <v>9764</v>
      </c>
      <c r="M5066">
        <f t="shared" si="222"/>
        <v>12</v>
      </c>
      <c r="N5066" t="str">
        <f t="shared" si="223"/>
        <v>PO63000953</v>
      </c>
      <c r="O5066" t="e">
        <f>VLOOKUP(N5066,'1_คตง_ภาพรวม'!L5066:M5116,2,FALSE)</f>
        <v>#N/A</v>
      </c>
    </row>
    <row r="5067" spans="1:15" hidden="1">
      <c r="A5067" s="31" t="s">
        <v>9849</v>
      </c>
      <c r="B5067" s="31" t="s">
        <v>17291</v>
      </c>
      <c r="C5067" s="31" t="s">
        <v>17292</v>
      </c>
      <c r="D5067" s="32">
        <v>44130</v>
      </c>
      <c r="E5067" s="31" t="s">
        <v>17293</v>
      </c>
      <c r="F5067" s="31" t="s">
        <v>9875</v>
      </c>
      <c r="G5067" s="33">
        <v>12720</v>
      </c>
      <c r="H5067" s="33">
        <v>12720</v>
      </c>
      <c r="I5067" s="31" t="s">
        <v>9762</v>
      </c>
      <c r="J5067" s="31" t="s">
        <v>9763</v>
      </c>
      <c r="K5067" s="33">
        <v>12720</v>
      </c>
      <c r="L5067" s="31" t="s">
        <v>9764</v>
      </c>
      <c r="M5067">
        <f t="shared" si="222"/>
        <v>12</v>
      </c>
      <c r="N5067" t="str">
        <f t="shared" si="223"/>
        <v>PO63000953</v>
      </c>
      <c r="O5067" t="e">
        <f>VLOOKUP(N5067,'1_คตง_ภาพรวม'!L5067:M5117,2,FALSE)</f>
        <v>#N/A</v>
      </c>
    </row>
    <row r="5068" spans="1:15" hidden="1">
      <c r="A5068" s="31" t="s">
        <v>9849</v>
      </c>
      <c r="B5068" s="31" t="s">
        <v>17294</v>
      </c>
      <c r="C5068" s="31" t="s">
        <v>17295</v>
      </c>
      <c r="D5068" s="32">
        <v>44130</v>
      </c>
      <c r="E5068" s="31" t="s">
        <v>17296</v>
      </c>
      <c r="F5068" s="31" t="s">
        <v>12612</v>
      </c>
      <c r="G5068" s="33">
        <v>-89100</v>
      </c>
      <c r="H5068" s="33">
        <v>-89100</v>
      </c>
      <c r="I5068" s="31" t="s">
        <v>9762</v>
      </c>
      <c r="J5068" s="31" t="s">
        <v>9763</v>
      </c>
      <c r="K5068" s="33">
        <v>-89100</v>
      </c>
      <c r="L5068" s="31" t="s">
        <v>9764</v>
      </c>
      <c r="M5068">
        <f t="shared" si="222"/>
        <v>12</v>
      </c>
      <c r="N5068" t="str">
        <f t="shared" si="223"/>
        <v>PO63000714</v>
      </c>
      <c r="O5068" t="e">
        <f>VLOOKUP(N5068,'1_คตง_ภาพรวม'!L5068:M5118,2,FALSE)</f>
        <v>#N/A</v>
      </c>
    </row>
    <row r="5069" spans="1:15" hidden="1">
      <c r="A5069" s="31" t="s">
        <v>9849</v>
      </c>
      <c r="B5069" s="31" t="s">
        <v>17294</v>
      </c>
      <c r="C5069" s="31" t="s">
        <v>17295</v>
      </c>
      <c r="D5069" s="32">
        <v>44130</v>
      </c>
      <c r="E5069" s="31" t="s">
        <v>17296</v>
      </c>
      <c r="F5069" s="31" t="s">
        <v>9875</v>
      </c>
      <c r="G5069" s="33">
        <v>89100</v>
      </c>
      <c r="H5069" s="33">
        <v>89100</v>
      </c>
      <c r="I5069" s="31" t="s">
        <v>9762</v>
      </c>
      <c r="J5069" s="31" t="s">
        <v>9763</v>
      </c>
      <c r="K5069" s="33">
        <v>89100</v>
      </c>
      <c r="L5069" s="31" t="s">
        <v>9764</v>
      </c>
      <c r="M5069">
        <f t="shared" si="222"/>
        <v>12</v>
      </c>
      <c r="N5069" t="str">
        <f t="shared" si="223"/>
        <v>PO63000714</v>
      </c>
      <c r="O5069" t="e">
        <f>VLOOKUP(N5069,'1_คตง_ภาพรวม'!L5069:M5119,2,FALSE)</f>
        <v>#N/A</v>
      </c>
    </row>
    <row r="5070" spans="1:15" hidden="1">
      <c r="A5070" s="31" t="s">
        <v>9849</v>
      </c>
      <c r="B5070" s="31" t="s">
        <v>17297</v>
      </c>
      <c r="C5070" s="31" t="s">
        <v>17298</v>
      </c>
      <c r="D5070" s="32">
        <v>44130</v>
      </c>
      <c r="E5070" s="31" t="s">
        <v>17299</v>
      </c>
      <c r="F5070" s="31" t="s">
        <v>12612</v>
      </c>
      <c r="G5070" s="33">
        <v>-297012</v>
      </c>
      <c r="H5070" s="33">
        <v>-297012</v>
      </c>
      <c r="I5070" s="31" t="s">
        <v>9762</v>
      </c>
      <c r="J5070" s="31" t="s">
        <v>9763</v>
      </c>
      <c r="K5070" s="33">
        <v>-297012</v>
      </c>
      <c r="L5070" s="31" t="s">
        <v>9764</v>
      </c>
      <c r="M5070">
        <f t="shared" si="222"/>
        <v>12</v>
      </c>
      <c r="N5070" t="str">
        <f t="shared" si="223"/>
        <v>PO63000564</v>
      </c>
      <c r="O5070" t="e">
        <f>VLOOKUP(N5070,'1_คตง_ภาพรวม'!L5070:M5120,2,FALSE)</f>
        <v>#N/A</v>
      </c>
    </row>
    <row r="5071" spans="1:15" hidden="1">
      <c r="A5071" s="31" t="s">
        <v>9849</v>
      </c>
      <c r="B5071" s="31" t="s">
        <v>17297</v>
      </c>
      <c r="C5071" s="31" t="s">
        <v>17298</v>
      </c>
      <c r="D5071" s="32">
        <v>44130</v>
      </c>
      <c r="E5071" s="31" t="s">
        <v>17299</v>
      </c>
      <c r="F5071" s="31" t="s">
        <v>9875</v>
      </c>
      <c r="G5071" s="33">
        <v>297012</v>
      </c>
      <c r="H5071" s="33">
        <v>297012</v>
      </c>
      <c r="I5071" s="31" t="s">
        <v>9762</v>
      </c>
      <c r="J5071" s="31" t="s">
        <v>9763</v>
      </c>
      <c r="K5071" s="33">
        <v>297012</v>
      </c>
      <c r="L5071" s="31" t="s">
        <v>9764</v>
      </c>
      <c r="M5071">
        <f t="shared" si="222"/>
        <v>12</v>
      </c>
      <c r="N5071" t="str">
        <f t="shared" si="223"/>
        <v>PO63000564</v>
      </c>
      <c r="O5071" t="e">
        <f>VLOOKUP(N5071,'1_คตง_ภาพรวม'!L5071:M5121,2,FALSE)</f>
        <v>#N/A</v>
      </c>
    </row>
    <row r="5072" spans="1:15" hidden="1">
      <c r="A5072" s="31" t="s">
        <v>9849</v>
      </c>
      <c r="B5072" s="31" t="s">
        <v>17300</v>
      </c>
      <c r="C5072" s="31" t="s">
        <v>17301</v>
      </c>
      <c r="D5072" s="32">
        <v>44130</v>
      </c>
      <c r="E5072" s="31" t="s">
        <v>17302</v>
      </c>
      <c r="F5072" s="31" t="s">
        <v>12612</v>
      </c>
      <c r="G5072" s="33">
        <v>-9900</v>
      </c>
      <c r="H5072" s="33">
        <v>-9900</v>
      </c>
      <c r="I5072" s="31" t="s">
        <v>9762</v>
      </c>
      <c r="J5072" s="31" t="s">
        <v>9763</v>
      </c>
      <c r="K5072" s="33">
        <v>-9900</v>
      </c>
      <c r="L5072" s="31" t="s">
        <v>9764</v>
      </c>
      <c r="M5072">
        <f t="shared" si="222"/>
        <v>12</v>
      </c>
      <c r="N5072" t="str">
        <f t="shared" si="223"/>
        <v>PO63000879</v>
      </c>
      <c r="O5072" t="e">
        <f>VLOOKUP(N5072,'1_คตง_ภาพรวม'!L5072:M5122,2,FALSE)</f>
        <v>#N/A</v>
      </c>
    </row>
    <row r="5073" spans="1:15" hidden="1">
      <c r="A5073" s="31" t="s">
        <v>9849</v>
      </c>
      <c r="B5073" s="31" t="s">
        <v>17300</v>
      </c>
      <c r="C5073" s="31" t="s">
        <v>17301</v>
      </c>
      <c r="D5073" s="32">
        <v>44130</v>
      </c>
      <c r="E5073" s="31" t="s">
        <v>17302</v>
      </c>
      <c r="F5073" s="31" t="s">
        <v>9875</v>
      </c>
      <c r="G5073" s="33">
        <v>9900</v>
      </c>
      <c r="H5073" s="33">
        <v>9900</v>
      </c>
      <c r="I5073" s="31" t="s">
        <v>9762</v>
      </c>
      <c r="J5073" s="31" t="s">
        <v>9763</v>
      </c>
      <c r="K5073" s="33">
        <v>9900</v>
      </c>
      <c r="L5073" s="31" t="s">
        <v>9764</v>
      </c>
      <c r="M5073">
        <f t="shared" si="222"/>
        <v>12</v>
      </c>
      <c r="N5073" t="str">
        <f t="shared" si="223"/>
        <v>PO63000879</v>
      </c>
      <c r="O5073" t="e">
        <f>VLOOKUP(N5073,'1_คตง_ภาพรวม'!L5073:M5123,2,FALSE)</f>
        <v>#N/A</v>
      </c>
    </row>
    <row r="5074" spans="1:15" hidden="1">
      <c r="A5074" s="31" t="s">
        <v>9849</v>
      </c>
      <c r="B5074" s="31" t="s">
        <v>17303</v>
      </c>
      <c r="C5074" s="31" t="s">
        <v>17304</v>
      </c>
      <c r="D5074" s="32">
        <v>44130</v>
      </c>
      <c r="E5074" s="31" t="s">
        <v>17305</v>
      </c>
      <c r="F5074" s="31" t="s">
        <v>12612</v>
      </c>
      <c r="G5074" s="33">
        <v>-49523.199999999997</v>
      </c>
      <c r="H5074" s="33">
        <v>-49523.199999999997</v>
      </c>
      <c r="I5074" s="31" t="s">
        <v>9762</v>
      </c>
      <c r="J5074" s="31" t="s">
        <v>9763</v>
      </c>
      <c r="K5074" s="33">
        <v>-49523.199999999997</v>
      </c>
      <c r="L5074" s="31" t="s">
        <v>9764</v>
      </c>
      <c r="M5074">
        <f t="shared" si="222"/>
        <v>12</v>
      </c>
      <c r="N5074" t="str">
        <f t="shared" si="223"/>
        <v>PO63000418</v>
      </c>
      <c r="O5074" t="e">
        <f>VLOOKUP(N5074,'1_คตง_ภาพรวม'!L5074:M5124,2,FALSE)</f>
        <v>#N/A</v>
      </c>
    </row>
    <row r="5075" spans="1:15" hidden="1">
      <c r="A5075" s="31" t="s">
        <v>9849</v>
      </c>
      <c r="B5075" s="31" t="s">
        <v>17303</v>
      </c>
      <c r="C5075" s="31" t="s">
        <v>17304</v>
      </c>
      <c r="D5075" s="32">
        <v>44130</v>
      </c>
      <c r="E5075" s="31" t="s">
        <v>17305</v>
      </c>
      <c r="F5075" s="31" t="s">
        <v>9875</v>
      </c>
      <c r="G5075" s="33">
        <v>49523.199999999997</v>
      </c>
      <c r="H5075" s="33">
        <v>49523.199999999997</v>
      </c>
      <c r="I5075" s="31" t="s">
        <v>9762</v>
      </c>
      <c r="J5075" s="31" t="s">
        <v>9763</v>
      </c>
      <c r="K5075" s="33">
        <v>49523.199999999997</v>
      </c>
      <c r="L5075" s="31" t="s">
        <v>9764</v>
      </c>
      <c r="M5075">
        <f t="shared" si="222"/>
        <v>12</v>
      </c>
      <c r="N5075" t="str">
        <f t="shared" si="223"/>
        <v>PO63000418</v>
      </c>
      <c r="O5075" t="e">
        <f>VLOOKUP(N5075,'1_คตง_ภาพรวม'!L5075:M5125,2,FALSE)</f>
        <v>#N/A</v>
      </c>
    </row>
    <row r="5076" spans="1:15" hidden="1">
      <c r="A5076" s="31" t="s">
        <v>9849</v>
      </c>
      <c r="B5076" s="31" t="s">
        <v>17306</v>
      </c>
      <c r="C5076" s="31" t="s">
        <v>17307</v>
      </c>
      <c r="D5076" s="32">
        <v>44130</v>
      </c>
      <c r="E5076" s="31" t="s">
        <v>17308</v>
      </c>
      <c r="F5076" s="31" t="s">
        <v>12612</v>
      </c>
      <c r="G5076" s="33">
        <v>-159000</v>
      </c>
      <c r="H5076" s="33">
        <v>-159000</v>
      </c>
      <c r="I5076" s="31" t="s">
        <v>9762</v>
      </c>
      <c r="J5076" s="31" t="s">
        <v>9763</v>
      </c>
      <c r="K5076" s="33">
        <v>-159000</v>
      </c>
      <c r="L5076" s="31" t="s">
        <v>9764</v>
      </c>
      <c r="M5076">
        <f t="shared" si="222"/>
        <v>12</v>
      </c>
      <c r="N5076" t="str">
        <f t="shared" si="223"/>
        <v>PO63000397</v>
      </c>
      <c r="O5076" t="e">
        <f>VLOOKUP(N5076,'1_คตง_ภาพรวม'!L5076:M5126,2,FALSE)</f>
        <v>#N/A</v>
      </c>
    </row>
    <row r="5077" spans="1:15" hidden="1">
      <c r="A5077" s="31" t="s">
        <v>9849</v>
      </c>
      <c r="B5077" s="31" t="s">
        <v>17306</v>
      </c>
      <c r="C5077" s="31" t="s">
        <v>17307</v>
      </c>
      <c r="D5077" s="32">
        <v>44130</v>
      </c>
      <c r="E5077" s="31" t="s">
        <v>17308</v>
      </c>
      <c r="F5077" s="31" t="s">
        <v>9875</v>
      </c>
      <c r="G5077" s="33">
        <v>159000</v>
      </c>
      <c r="H5077" s="33">
        <v>159000</v>
      </c>
      <c r="I5077" s="31" t="s">
        <v>9762</v>
      </c>
      <c r="J5077" s="31" t="s">
        <v>9763</v>
      </c>
      <c r="K5077" s="33">
        <v>159000</v>
      </c>
      <c r="L5077" s="31" t="s">
        <v>9764</v>
      </c>
      <c r="M5077">
        <f t="shared" si="222"/>
        <v>12</v>
      </c>
      <c r="N5077" t="str">
        <f t="shared" si="223"/>
        <v>PO63000397</v>
      </c>
      <c r="O5077" t="e">
        <f>VLOOKUP(N5077,'1_คตง_ภาพรวม'!L5077:M5127,2,FALSE)</f>
        <v>#N/A</v>
      </c>
    </row>
    <row r="5078" spans="1:15" hidden="1">
      <c r="A5078" s="31" t="s">
        <v>9849</v>
      </c>
      <c r="B5078" s="31" t="s">
        <v>17309</v>
      </c>
      <c r="C5078" s="31" t="s">
        <v>17310</v>
      </c>
      <c r="D5078" s="32">
        <v>44130</v>
      </c>
      <c r="E5078" s="31" t="s">
        <v>17311</v>
      </c>
      <c r="F5078" s="31" t="s">
        <v>12612</v>
      </c>
      <c r="G5078" s="33">
        <v>-426650</v>
      </c>
      <c r="H5078" s="33">
        <v>-426650</v>
      </c>
      <c r="I5078" s="31" t="s">
        <v>9762</v>
      </c>
      <c r="J5078" s="31" t="s">
        <v>9763</v>
      </c>
      <c r="K5078" s="33">
        <v>-426650</v>
      </c>
      <c r="L5078" s="31" t="s">
        <v>9764</v>
      </c>
      <c r="M5078">
        <f t="shared" si="222"/>
        <v>12</v>
      </c>
      <c r="N5078" t="str">
        <f t="shared" si="223"/>
        <v>PO63000964</v>
      </c>
      <c r="O5078" t="e">
        <f>VLOOKUP(N5078,'1_คตง_ภาพรวม'!L5078:M5128,2,FALSE)</f>
        <v>#N/A</v>
      </c>
    </row>
    <row r="5079" spans="1:15" hidden="1">
      <c r="A5079" s="31" t="s">
        <v>9849</v>
      </c>
      <c r="B5079" s="31" t="s">
        <v>17309</v>
      </c>
      <c r="C5079" s="31" t="s">
        <v>17310</v>
      </c>
      <c r="D5079" s="32">
        <v>44130</v>
      </c>
      <c r="E5079" s="31" t="s">
        <v>17311</v>
      </c>
      <c r="F5079" s="31" t="s">
        <v>9875</v>
      </c>
      <c r="G5079" s="33">
        <v>426650</v>
      </c>
      <c r="H5079" s="33">
        <v>426650</v>
      </c>
      <c r="I5079" s="31" t="s">
        <v>9762</v>
      </c>
      <c r="J5079" s="31" t="s">
        <v>9763</v>
      </c>
      <c r="K5079" s="33">
        <v>426650</v>
      </c>
      <c r="L5079" s="31" t="s">
        <v>9764</v>
      </c>
      <c r="M5079">
        <f t="shared" si="222"/>
        <v>12</v>
      </c>
      <c r="N5079" t="str">
        <f t="shared" si="223"/>
        <v>PO63000964</v>
      </c>
      <c r="O5079" t="e">
        <f>VLOOKUP(N5079,'1_คตง_ภาพรวม'!L5079:M5129,2,FALSE)</f>
        <v>#N/A</v>
      </c>
    </row>
    <row r="5080" spans="1:15" hidden="1">
      <c r="A5080" s="31" t="s">
        <v>9849</v>
      </c>
      <c r="B5080" s="31" t="s">
        <v>17312</v>
      </c>
      <c r="C5080" s="31" t="s">
        <v>17313</v>
      </c>
      <c r="D5080" s="32">
        <v>44130</v>
      </c>
      <c r="E5080" s="31" t="s">
        <v>17314</v>
      </c>
      <c r="F5080" s="31" t="s">
        <v>12612</v>
      </c>
      <c r="G5080" s="33">
        <v>-388495.3</v>
      </c>
      <c r="H5080" s="33">
        <v>-388495.3</v>
      </c>
      <c r="I5080" s="31" t="s">
        <v>9762</v>
      </c>
      <c r="J5080" s="31" t="s">
        <v>9763</v>
      </c>
      <c r="K5080" s="33">
        <v>-388495.3</v>
      </c>
      <c r="L5080" s="31" t="s">
        <v>9764</v>
      </c>
      <c r="M5080">
        <f t="shared" si="222"/>
        <v>12</v>
      </c>
      <c r="N5080" t="str">
        <f t="shared" si="223"/>
        <v>PO63000934</v>
      </c>
      <c r="O5080" t="e">
        <f>VLOOKUP(N5080,'1_คตง_ภาพรวม'!L5080:M5130,2,FALSE)</f>
        <v>#N/A</v>
      </c>
    </row>
    <row r="5081" spans="1:15" hidden="1">
      <c r="A5081" s="31" t="s">
        <v>9849</v>
      </c>
      <c r="B5081" s="31" t="s">
        <v>17312</v>
      </c>
      <c r="C5081" s="31" t="s">
        <v>17313</v>
      </c>
      <c r="D5081" s="32">
        <v>44130</v>
      </c>
      <c r="E5081" s="31" t="s">
        <v>17314</v>
      </c>
      <c r="F5081" s="31" t="s">
        <v>9875</v>
      </c>
      <c r="G5081" s="33">
        <v>388495.3</v>
      </c>
      <c r="H5081" s="33">
        <v>388495.3</v>
      </c>
      <c r="I5081" s="31" t="s">
        <v>9762</v>
      </c>
      <c r="J5081" s="31" t="s">
        <v>9763</v>
      </c>
      <c r="K5081" s="33">
        <v>388495.3</v>
      </c>
      <c r="L5081" s="31" t="s">
        <v>9764</v>
      </c>
      <c r="M5081">
        <f t="shared" si="222"/>
        <v>12</v>
      </c>
      <c r="N5081" t="str">
        <f t="shared" si="223"/>
        <v>PO63000934</v>
      </c>
      <c r="O5081" t="e">
        <f>VLOOKUP(N5081,'1_คตง_ภาพรวม'!L5081:M5131,2,FALSE)</f>
        <v>#N/A</v>
      </c>
    </row>
    <row r="5082" spans="1:15" hidden="1">
      <c r="A5082" s="31" t="s">
        <v>9849</v>
      </c>
      <c r="B5082" s="31" t="s">
        <v>17315</v>
      </c>
      <c r="C5082" s="31" t="s">
        <v>17316</v>
      </c>
      <c r="D5082" s="32">
        <v>44130</v>
      </c>
      <c r="E5082" s="31" t="s">
        <v>17317</v>
      </c>
      <c r="F5082" s="31" t="s">
        <v>12612</v>
      </c>
      <c r="G5082" s="33">
        <v>-53460</v>
      </c>
      <c r="H5082" s="33">
        <v>-53460</v>
      </c>
      <c r="I5082" s="31" t="s">
        <v>9762</v>
      </c>
      <c r="J5082" s="31" t="s">
        <v>9763</v>
      </c>
      <c r="K5082" s="33">
        <v>-53460</v>
      </c>
      <c r="L5082" s="31" t="s">
        <v>9764</v>
      </c>
      <c r="M5082">
        <f t="shared" si="222"/>
        <v>12</v>
      </c>
      <c r="N5082" t="str">
        <f t="shared" si="223"/>
        <v>PO63000587</v>
      </c>
      <c r="O5082" t="e">
        <f>VLOOKUP(N5082,'1_คตง_ภาพรวม'!L5082:M5132,2,FALSE)</f>
        <v>#N/A</v>
      </c>
    </row>
    <row r="5083" spans="1:15" hidden="1">
      <c r="A5083" s="31" t="s">
        <v>9849</v>
      </c>
      <c r="B5083" s="31" t="s">
        <v>17315</v>
      </c>
      <c r="C5083" s="31" t="s">
        <v>17316</v>
      </c>
      <c r="D5083" s="32">
        <v>44130</v>
      </c>
      <c r="E5083" s="31" t="s">
        <v>17317</v>
      </c>
      <c r="F5083" s="31" t="s">
        <v>9875</v>
      </c>
      <c r="G5083" s="33">
        <v>53460</v>
      </c>
      <c r="H5083" s="33">
        <v>53460</v>
      </c>
      <c r="I5083" s="31" t="s">
        <v>9762</v>
      </c>
      <c r="J5083" s="31" t="s">
        <v>9763</v>
      </c>
      <c r="K5083" s="33">
        <v>53460</v>
      </c>
      <c r="L5083" s="31" t="s">
        <v>9764</v>
      </c>
      <c r="M5083">
        <f t="shared" si="222"/>
        <v>12</v>
      </c>
      <c r="N5083" t="str">
        <f t="shared" si="223"/>
        <v>PO63000587</v>
      </c>
      <c r="O5083" t="e">
        <f>VLOOKUP(N5083,'1_คตง_ภาพรวม'!L5083:M5133,2,FALSE)</f>
        <v>#N/A</v>
      </c>
    </row>
    <row r="5084" spans="1:15" hidden="1">
      <c r="A5084" s="31" t="s">
        <v>9849</v>
      </c>
      <c r="B5084" s="31" t="s">
        <v>17318</v>
      </c>
      <c r="C5084" s="31" t="s">
        <v>17319</v>
      </c>
      <c r="D5084" s="32">
        <v>44130</v>
      </c>
      <c r="E5084" s="31" t="s">
        <v>17320</v>
      </c>
      <c r="F5084" s="31" t="s">
        <v>12612</v>
      </c>
      <c r="G5084" s="33">
        <v>-17820</v>
      </c>
      <c r="H5084" s="33">
        <v>-17820</v>
      </c>
      <c r="I5084" s="31" t="s">
        <v>9762</v>
      </c>
      <c r="J5084" s="31" t="s">
        <v>9763</v>
      </c>
      <c r="K5084" s="33">
        <v>-17820</v>
      </c>
      <c r="L5084" s="31" t="s">
        <v>9764</v>
      </c>
      <c r="M5084">
        <f t="shared" si="222"/>
        <v>12</v>
      </c>
      <c r="N5084" t="str">
        <f t="shared" si="223"/>
        <v>PO63000614</v>
      </c>
      <c r="O5084" t="e">
        <f>VLOOKUP(N5084,'1_คตง_ภาพรวม'!L5084:M5134,2,FALSE)</f>
        <v>#N/A</v>
      </c>
    </row>
    <row r="5085" spans="1:15" hidden="1">
      <c r="A5085" s="31" t="s">
        <v>9849</v>
      </c>
      <c r="B5085" s="31" t="s">
        <v>17318</v>
      </c>
      <c r="C5085" s="31" t="s">
        <v>17319</v>
      </c>
      <c r="D5085" s="32">
        <v>44130</v>
      </c>
      <c r="E5085" s="31" t="s">
        <v>17320</v>
      </c>
      <c r="F5085" s="31" t="s">
        <v>9875</v>
      </c>
      <c r="G5085" s="33">
        <v>17820</v>
      </c>
      <c r="H5085" s="33">
        <v>17820</v>
      </c>
      <c r="I5085" s="31" t="s">
        <v>9762</v>
      </c>
      <c r="J5085" s="31" t="s">
        <v>9763</v>
      </c>
      <c r="K5085" s="33">
        <v>17820</v>
      </c>
      <c r="L5085" s="31" t="s">
        <v>9764</v>
      </c>
      <c r="M5085">
        <f t="shared" si="222"/>
        <v>12</v>
      </c>
      <c r="N5085" t="str">
        <f t="shared" si="223"/>
        <v>PO63000614</v>
      </c>
      <c r="O5085" t="e">
        <f>VLOOKUP(N5085,'1_คตง_ภาพรวม'!L5085:M5135,2,FALSE)</f>
        <v>#N/A</v>
      </c>
    </row>
    <row r="5086" spans="1:15" hidden="1">
      <c r="A5086" s="31" t="s">
        <v>9849</v>
      </c>
      <c r="B5086" s="31" t="s">
        <v>17321</v>
      </c>
      <c r="C5086" s="31" t="s">
        <v>17322</v>
      </c>
      <c r="D5086" s="32">
        <v>44130</v>
      </c>
      <c r="E5086" s="31" t="s">
        <v>17323</v>
      </c>
      <c r="F5086" s="31" t="s">
        <v>12612</v>
      </c>
      <c r="G5086" s="33">
        <v>-190800</v>
      </c>
      <c r="H5086" s="33">
        <v>-190800</v>
      </c>
      <c r="I5086" s="31" t="s">
        <v>9762</v>
      </c>
      <c r="J5086" s="31" t="s">
        <v>9763</v>
      </c>
      <c r="K5086" s="33">
        <v>-190800</v>
      </c>
      <c r="L5086" s="31" t="s">
        <v>9764</v>
      </c>
      <c r="M5086">
        <f t="shared" si="222"/>
        <v>12</v>
      </c>
      <c r="N5086" t="str">
        <f t="shared" si="223"/>
        <v>PO63000416</v>
      </c>
      <c r="O5086" t="e">
        <f>VLOOKUP(N5086,'1_คตง_ภาพรวม'!L5086:M5136,2,FALSE)</f>
        <v>#N/A</v>
      </c>
    </row>
    <row r="5087" spans="1:15" hidden="1">
      <c r="A5087" s="31" t="s">
        <v>9849</v>
      </c>
      <c r="B5087" s="31" t="s">
        <v>17321</v>
      </c>
      <c r="C5087" s="31" t="s">
        <v>17322</v>
      </c>
      <c r="D5087" s="32">
        <v>44130</v>
      </c>
      <c r="E5087" s="31" t="s">
        <v>17323</v>
      </c>
      <c r="F5087" s="31" t="s">
        <v>9875</v>
      </c>
      <c r="G5087" s="33">
        <v>190800</v>
      </c>
      <c r="H5087" s="33">
        <v>190800</v>
      </c>
      <c r="I5087" s="31" t="s">
        <v>9762</v>
      </c>
      <c r="J5087" s="31" t="s">
        <v>9763</v>
      </c>
      <c r="K5087" s="33">
        <v>190800</v>
      </c>
      <c r="L5087" s="31" t="s">
        <v>9764</v>
      </c>
      <c r="M5087">
        <f t="shared" si="222"/>
        <v>12</v>
      </c>
      <c r="N5087" t="str">
        <f t="shared" si="223"/>
        <v>PO63000416</v>
      </c>
      <c r="O5087" t="e">
        <f>VLOOKUP(N5087,'1_คตง_ภาพรวม'!L5087:M5137,2,FALSE)</f>
        <v>#N/A</v>
      </c>
    </row>
    <row r="5088" spans="1:15" hidden="1">
      <c r="A5088" s="31" t="s">
        <v>9849</v>
      </c>
      <c r="B5088" s="31" t="s">
        <v>17324</v>
      </c>
      <c r="C5088" s="31" t="s">
        <v>17325</v>
      </c>
      <c r="D5088" s="32">
        <v>44130</v>
      </c>
      <c r="E5088" s="31" t="s">
        <v>17326</v>
      </c>
      <c r="F5088" s="31" t="s">
        <v>12612</v>
      </c>
      <c r="G5088" s="33">
        <v>-3532.98</v>
      </c>
      <c r="H5088" s="33">
        <v>-3532.98</v>
      </c>
      <c r="I5088" s="31" t="s">
        <v>9762</v>
      </c>
      <c r="J5088" s="31" t="s">
        <v>9763</v>
      </c>
      <c r="K5088" s="33">
        <v>-3532.98</v>
      </c>
      <c r="L5088" s="31" t="s">
        <v>9764</v>
      </c>
      <c r="M5088">
        <f t="shared" si="222"/>
        <v>12</v>
      </c>
      <c r="N5088" t="str">
        <f t="shared" si="223"/>
        <v>PO63000485</v>
      </c>
      <c r="O5088" t="e">
        <f>VLOOKUP(N5088,'1_คตง_ภาพรวม'!L5088:M5138,2,FALSE)</f>
        <v>#N/A</v>
      </c>
    </row>
    <row r="5089" spans="1:15" hidden="1">
      <c r="A5089" s="31" t="s">
        <v>9849</v>
      </c>
      <c r="B5089" s="31" t="s">
        <v>17324</v>
      </c>
      <c r="C5089" s="31" t="s">
        <v>17325</v>
      </c>
      <c r="D5089" s="32">
        <v>44130</v>
      </c>
      <c r="E5089" s="31" t="s">
        <v>17326</v>
      </c>
      <c r="F5089" s="31" t="s">
        <v>9875</v>
      </c>
      <c r="G5089" s="33">
        <v>3532.98</v>
      </c>
      <c r="H5089" s="33">
        <v>3532.98</v>
      </c>
      <c r="I5089" s="31" t="s">
        <v>9762</v>
      </c>
      <c r="J5089" s="31" t="s">
        <v>9763</v>
      </c>
      <c r="K5089" s="33">
        <v>3532.98</v>
      </c>
      <c r="L5089" s="31" t="s">
        <v>9764</v>
      </c>
      <c r="M5089">
        <f t="shared" si="222"/>
        <v>12</v>
      </c>
      <c r="N5089" t="str">
        <f t="shared" si="223"/>
        <v>PO63000485</v>
      </c>
      <c r="O5089" t="e">
        <f>VLOOKUP(N5089,'1_คตง_ภาพรวม'!L5089:M5139,2,FALSE)</f>
        <v>#N/A</v>
      </c>
    </row>
    <row r="5090" spans="1:15" hidden="1">
      <c r="A5090" s="31" t="s">
        <v>9849</v>
      </c>
      <c r="B5090" s="31" t="s">
        <v>17327</v>
      </c>
      <c r="C5090" s="31" t="s">
        <v>17328</v>
      </c>
      <c r="D5090" s="32">
        <v>44126</v>
      </c>
      <c r="E5090" s="31" t="s">
        <v>17329</v>
      </c>
      <c r="F5090" s="31" t="s">
        <v>12612</v>
      </c>
      <c r="G5090" s="33">
        <v>-481428.95</v>
      </c>
      <c r="H5090" s="33">
        <v>-481428.95</v>
      </c>
      <c r="I5090" s="31" t="s">
        <v>9762</v>
      </c>
      <c r="J5090" s="31" t="s">
        <v>9763</v>
      </c>
      <c r="K5090" s="33">
        <v>-481428.95</v>
      </c>
      <c r="L5090" s="31" t="s">
        <v>9764</v>
      </c>
      <c r="M5090" t="e">
        <f t="shared" si="222"/>
        <v>#VALUE!</v>
      </c>
    </row>
    <row r="5091" spans="1:15" hidden="1">
      <c r="A5091" s="31" t="s">
        <v>9849</v>
      </c>
      <c r="B5091" s="31" t="s">
        <v>17327</v>
      </c>
      <c r="C5091" s="31" t="s">
        <v>17328</v>
      </c>
      <c r="D5091" s="32">
        <v>44126</v>
      </c>
      <c r="E5091" s="31" t="s">
        <v>17329</v>
      </c>
      <c r="F5091" s="31" t="s">
        <v>9997</v>
      </c>
      <c r="G5091" s="33">
        <v>481428.95</v>
      </c>
      <c r="H5091" s="33">
        <v>481428.95</v>
      </c>
      <c r="I5091" s="31" t="s">
        <v>9762</v>
      </c>
      <c r="J5091" s="31" t="s">
        <v>9763</v>
      </c>
      <c r="K5091" s="33">
        <v>481428.95</v>
      </c>
      <c r="L5091" s="31" t="s">
        <v>9764</v>
      </c>
      <c r="M5091" t="e">
        <f t="shared" si="222"/>
        <v>#VALUE!</v>
      </c>
    </row>
    <row r="5092" spans="1:15" hidden="1">
      <c r="A5092" s="31" t="s">
        <v>9849</v>
      </c>
      <c r="B5092" s="31" t="s">
        <v>17330</v>
      </c>
      <c r="C5092" s="31" t="s">
        <v>17331</v>
      </c>
      <c r="D5092" s="32">
        <v>44126</v>
      </c>
      <c r="E5092" s="31" t="s">
        <v>17332</v>
      </c>
      <c r="F5092" s="31" t="s">
        <v>12612</v>
      </c>
      <c r="G5092" s="33">
        <v>-9000</v>
      </c>
      <c r="H5092" s="33">
        <v>-9000</v>
      </c>
      <c r="I5092" s="31" t="s">
        <v>9762</v>
      </c>
      <c r="J5092" s="31" t="s">
        <v>9763</v>
      </c>
      <c r="K5092" s="33">
        <v>-9000</v>
      </c>
      <c r="L5092" s="31" t="s">
        <v>9764</v>
      </c>
      <c r="M5092" t="e">
        <f t="shared" si="222"/>
        <v>#VALUE!</v>
      </c>
    </row>
    <row r="5093" spans="1:15" hidden="1">
      <c r="A5093" s="31" t="s">
        <v>9849</v>
      </c>
      <c r="B5093" s="31" t="s">
        <v>17330</v>
      </c>
      <c r="C5093" s="31" t="s">
        <v>17331</v>
      </c>
      <c r="D5093" s="32">
        <v>44126</v>
      </c>
      <c r="E5093" s="31" t="s">
        <v>17332</v>
      </c>
      <c r="F5093" s="31" t="s">
        <v>9962</v>
      </c>
      <c r="G5093" s="33">
        <v>9000</v>
      </c>
      <c r="H5093" s="33">
        <v>9000</v>
      </c>
      <c r="I5093" s="31" t="s">
        <v>9762</v>
      </c>
      <c r="J5093" s="31" t="s">
        <v>9763</v>
      </c>
      <c r="K5093" s="33">
        <v>9000</v>
      </c>
      <c r="L5093" s="31" t="s">
        <v>9764</v>
      </c>
      <c r="M5093" t="e">
        <f t="shared" si="222"/>
        <v>#VALUE!</v>
      </c>
    </row>
    <row r="5094" spans="1:15" hidden="1">
      <c r="A5094" s="31" t="s">
        <v>9849</v>
      </c>
      <c r="B5094" s="31" t="s">
        <v>17333</v>
      </c>
      <c r="C5094" s="31" t="s">
        <v>17334</v>
      </c>
      <c r="D5094" s="32">
        <v>44126</v>
      </c>
      <c r="E5094" s="31" t="s">
        <v>17335</v>
      </c>
      <c r="F5094" s="31" t="s">
        <v>12612</v>
      </c>
      <c r="G5094" s="33">
        <v>-2100</v>
      </c>
      <c r="H5094" s="33">
        <v>-2100</v>
      </c>
      <c r="I5094" s="31" t="s">
        <v>9762</v>
      </c>
      <c r="J5094" s="31" t="s">
        <v>9763</v>
      </c>
      <c r="K5094" s="33">
        <v>-2100</v>
      </c>
      <c r="L5094" s="31" t="s">
        <v>9764</v>
      </c>
      <c r="M5094" t="e">
        <f t="shared" si="222"/>
        <v>#VALUE!</v>
      </c>
    </row>
    <row r="5095" spans="1:15" hidden="1">
      <c r="A5095" s="31" t="s">
        <v>9849</v>
      </c>
      <c r="B5095" s="31" t="s">
        <v>17333</v>
      </c>
      <c r="C5095" s="31" t="s">
        <v>17334</v>
      </c>
      <c r="D5095" s="32">
        <v>44126</v>
      </c>
      <c r="E5095" s="31" t="s">
        <v>17335</v>
      </c>
      <c r="F5095" s="31" t="s">
        <v>9875</v>
      </c>
      <c r="G5095" s="33">
        <v>2100</v>
      </c>
      <c r="H5095" s="33">
        <v>2100</v>
      </c>
      <c r="I5095" s="31" t="s">
        <v>9762</v>
      </c>
      <c r="J5095" s="31" t="s">
        <v>9763</v>
      </c>
      <c r="K5095" s="33">
        <v>2100</v>
      </c>
      <c r="L5095" s="31" t="s">
        <v>9764</v>
      </c>
      <c r="M5095" t="e">
        <f t="shared" si="222"/>
        <v>#VALUE!</v>
      </c>
    </row>
    <row r="5096" spans="1:15" hidden="1">
      <c r="A5096" s="31" t="s">
        <v>9849</v>
      </c>
      <c r="B5096" s="31" t="s">
        <v>17336</v>
      </c>
      <c r="C5096" s="31" t="s">
        <v>17337</v>
      </c>
      <c r="D5096" s="32">
        <v>44126</v>
      </c>
      <c r="E5096" s="31" t="s">
        <v>17338</v>
      </c>
      <c r="F5096" s="31" t="s">
        <v>12612</v>
      </c>
      <c r="G5096" s="33">
        <v>-8757</v>
      </c>
      <c r="H5096" s="33">
        <v>-8757</v>
      </c>
      <c r="I5096" s="31" t="s">
        <v>9762</v>
      </c>
      <c r="J5096" s="31" t="s">
        <v>9763</v>
      </c>
      <c r="K5096" s="33">
        <v>-8757</v>
      </c>
      <c r="L5096" s="31" t="s">
        <v>9764</v>
      </c>
      <c r="M5096" t="e">
        <f t="shared" si="222"/>
        <v>#VALUE!</v>
      </c>
    </row>
    <row r="5097" spans="1:15" hidden="1">
      <c r="A5097" s="31" t="s">
        <v>9849</v>
      </c>
      <c r="B5097" s="31" t="s">
        <v>17336</v>
      </c>
      <c r="C5097" s="31" t="s">
        <v>17337</v>
      </c>
      <c r="D5097" s="32">
        <v>44126</v>
      </c>
      <c r="E5097" s="31" t="s">
        <v>17338</v>
      </c>
      <c r="F5097" s="31" t="s">
        <v>9867</v>
      </c>
      <c r="G5097" s="33">
        <v>8757</v>
      </c>
      <c r="H5097" s="33">
        <v>8757</v>
      </c>
      <c r="I5097" s="31" t="s">
        <v>9762</v>
      </c>
      <c r="J5097" s="31" t="s">
        <v>9763</v>
      </c>
      <c r="K5097" s="33">
        <v>8757</v>
      </c>
      <c r="L5097" s="31" t="s">
        <v>9764</v>
      </c>
      <c r="M5097" t="e">
        <f t="shared" si="222"/>
        <v>#VALUE!</v>
      </c>
    </row>
    <row r="5098" spans="1:15" hidden="1">
      <c r="A5098" s="31" t="s">
        <v>9849</v>
      </c>
      <c r="B5098" s="31" t="s">
        <v>17339</v>
      </c>
      <c r="C5098" s="31" t="s">
        <v>17340</v>
      </c>
      <c r="D5098" s="32">
        <v>44126</v>
      </c>
      <c r="E5098" s="31" t="s">
        <v>17341</v>
      </c>
      <c r="F5098" s="31" t="s">
        <v>12612</v>
      </c>
      <c r="G5098" s="33">
        <v>-3055</v>
      </c>
      <c r="H5098" s="33">
        <v>-3055</v>
      </c>
      <c r="I5098" s="31" t="s">
        <v>9762</v>
      </c>
      <c r="J5098" s="31" t="s">
        <v>9763</v>
      </c>
      <c r="K5098" s="33">
        <v>-3055</v>
      </c>
      <c r="L5098" s="31" t="s">
        <v>9764</v>
      </c>
      <c r="M5098" t="e">
        <f t="shared" si="222"/>
        <v>#VALUE!</v>
      </c>
    </row>
    <row r="5099" spans="1:15" hidden="1">
      <c r="A5099" s="31" t="s">
        <v>9849</v>
      </c>
      <c r="B5099" s="31" t="s">
        <v>17339</v>
      </c>
      <c r="C5099" s="31" t="s">
        <v>17340</v>
      </c>
      <c r="D5099" s="32">
        <v>44126</v>
      </c>
      <c r="E5099" s="31" t="s">
        <v>17341</v>
      </c>
      <c r="F5099" s="31" t="s">
        <v>9962</v>
      </c>
      <c r="G5099" s="33">
        <v>3055</v>
      </c>
      <c r="H5099" s="33">
        <v>3055</v>
      </c>
      <c r="I5099" s="31" t="s">
        <v>9762</v>
      </c>
      <c r="J5099" s="31" t="s">
        <v>9763</v>
      </c>
      <c r="K5099" s="33">
        <v>3055</v>
      </c>
      <c r="L5099" s="31" t="s">
        <v>9764</v>
      </c>
      <c r="M5099" t="e">
        <f t="shared" si="222"/>
        <v>#VALUE!</v>
      </c>
    </row>
    <row r="5100" spans="1:15" hidden="1">
      <c r="A5100" s="31" t="s">
        <v>9849</v>
      </c>
      <c r="B5100" s="31" t="s">
        <v>17342</v>
      </c>
      <c r="C5100" s="31" t="s">
        <v>17343</v>
      </c>
      <c r="D5100" s="32">
        <v>44126</v>
      </c>
      <c r="E5100" s="31" t="s">
        <v>17344</v>
      </c>
      <c r="F5100" s="31" t="s">
        <v>12612</v>
      </c>
      <c r="G5100" s="33">
        <v>-9000</v>
      </c>
      <c r="H5100" s="33">
        <v>-9000</v>
      </c>
      <c r="I5100" s="31" t="s">
        <v>9762</v>
      </c>
      <c r="J5100" s="31" t="s">
        <v>9763</v>
      </c>
      <c r="K5100" s="33">
        <v>-9000</v>
      </c>
      <c r="L5100" s="31" t="s">
        <v>9764</v>
      </c>
      <c r="M5100" t="e">
        <f t="shared" si="222"/>
        <v>#VALUE!</v>
      </c>
    </row>
    <row r="5101" spans="1:15" hidden="1">
      <c r="A5101" s="31" t="s">
        <v>9849</v>
      </c>
      <c r="B5101" s="31" t="s">
        <v>17342</v>
      </c>
      <c r="C5101" s="31" t="s">
        <v>17343</v>
      </c>
      <c r="D5101" s="32">
        <v>44126</v>
      </c>
      <c r="E5101" s="31" t="s">
        <v>17344</v>
      </c>
      <c r="F5101" s="31" t="s">
        <v>9962</v>
      </c>
      <c r="G5101" s="33">
        <v>9000</v>
      </c>
      <c r="H5101" s="33">
        <v>9000</v>
      </c>
      <c r="I5101" s="31" t="s">
        <v>9762</v>
      </c>
      <c r="J5101" s="31" t="s">
        <v>9763</v>
      </c>
      <c r="K5101" s="33">
        <v>9000</v>
      </c>
      <c r="L5101" s="31" t="s">
        <v>9764</v>
      </c>
      <c r="M5101" t="e">
        <f t="shared" si="222"/>
        <v>#VALUE!</v>
      </c>
    </row>
    <row r="5102" spans="1:15" hidden="1">
      <c r="A5102" s="31" t="s">
        <v>9849</v>
      </c>
      <c r="B5102" s="31" t="s">
        <v>17345</v>
      </c>
      <c r="C5102" s="31" t="s">
        <v>17346</v>
      </c>
      <c r="D5102" s="32">
        <v>44126</v>
      </c>
      <c r="E5102" s="31" t="s">
        <v>17347</v>
      </c>
      <c r="F5102" s="31" t="s">
        <v>12612</v>
      </c>
      <c r="G5102" s="33">
        <v>-2601</v>
      </c>
      <c r="H5102" s="33">
        <v>-2601</v>
      </c>
      <c r="I5102" s="31" t="s">
        <v>9762</v>
      </c>
      <c r="J5102" s="31" t="s">
        <v>9763</v>
      </c>
      <c r="K5102" s="33">
        <v>-2601</v>
      </c>
      <c r="L5102" s="31" t="s">
        <v>9764</v>
      </c>
      <c r="M5102" t="e">
        <f t="shared" si="222"/>
        <v>#VALUE!</v>
      </c>
    </row>
    <row r="5103" spans="1:15" hidden="1">
      <c r="A5103" s="31" t="s">
        <v>9849</v>
      </c>
      <c r="B5103" s="31" t="s">
        <v>17345</v>
      </c>
      <c r="C5103" s="31" t="s">
        <v>17346</v>
      </c>
      <c r="D5103" s="32">
        <v>44126</v>
      </c>
      <c r="E5103" s="31" t="s">
        <v>17347</v>
      </c>
      <c r="F5103" s="31" t="s">
        <v>9875</v>
      </c>
      <c r="G5103" s="33">
        <v>2601</v>
      </c>
      <c r="H5103" s="33">
        <v>2601</v>
      </c>
      <c r="I5103" s="31" t="s">
        <v>9762</v>
      </c>
      <c r="J5103" s="31" t="s">
        <v>9763</v>
      </c>
      <c r="K5103" s="33">
        <v>2601</v>
      </c>
      <c r="L5103" s="31" t="s">
        <v>9764</v>
      </c>
      <c r="M5103" t="e">
        <f t="shared" si="222"/>
        <v>#VALUE!</v>
      </c>
    </row>
    <row r="5104" spans="1:15" hidden="1">
      <c r="A5104" s="31" t="s">
        <v>9849</v>
      </c>
      <c r="B5104" s="31" t="s">
        <v>17348</v>
      </c>
      <c r="C5104" s="31" t="s">
        <v>17349</v>
      </c>
      <c r="D5104" s="32">
        <v>44126</v>
      </c>
      <c r="E5104" s="31" t="s">
        <v>17350</v>
      </c>
      <c r="F5104" s="31" t="s">
        <v>12612</v>
      </c>
      <c r="G5104" s="33">
        <v>-2250</v>
      </c>
      <c r="H5104" s="33">
        <v>-2250</v>
      </c>
      <c r="I5104" s="31" t="s">
        <v>9762</v>
      </c>
      <c r="J5104" s="31" t="s">
        <v>9763</v>
      </c>
      <c r="K5104" s="33">
        <v>-2250</v>
      </c>
      <c r="L5104" s="31" t="s">
        <v>9764</v>
      </c>
      <c r="M5104" t="e">
        <f t="shared" si="222"/>
        <v>#VALUE!</v>
      </c>
    </row>
    <row r="5105" spans="1:13" hidden="1">
      <c r="A5105" s="31" t="s">
        <v>9849</v>
      </c>
      <c r="B5105" s="31" t="s">
        <v>17348</v>
      </c>
      <c r="C5105" s="31" t="s">
        <v>17349</v>
      </c>
      <c r="D5105" s="32">
        <v>44126</v>
      </c>
      <c r="E5105" s="31" t="s">
        <v>17350</v>
      </c>
      <c r="F5105" s="31" t="s">
        <v>9962</v>
      </c>
      <c r="G5105" s="33">
        <v>2250</v>
      </c>
      <c r="H5105" s="33">
        <v>2250</v>
      </c>
      <c r="I5105" s="31" t="s">
        <v>9762</v>
      </c>
      <c r="J5105" s="31" t="s">
        <v>9763</v>
      </c>
      <c r="K5105" s="33">
        <v>2250</v>
      </c>
      <c r="L5105" s="31" t="s">
        <v>9764</v>
      </c>
      <c r="M5105" t="e">
        <f t="shared" si="222"/>
        <v>#VALUE!</v>
      </c>
    </row>
    <row r="5106" spans="1:13" hidden="1">
      <c r="A5106" s="31" t="s">
        <v>9849</v>
      </c>
      <c r="B5106" s="31" t="s">
        <v>17351</v>
      </c>
      <c r="C5106" s="31" t="s">
        <v>17352</v>
      </c>
      <c r="D5106" s="32">
        <v>44123</v>
      </c>
      <c r="E5106" s="31" t="s">
        <v>17353</v>
      </c>
      <c r="F5106" s="31" t="s">
        <v>12612</v>
      </c>
      <c r="G5106" s="33">
        <v>-67730.3</v>
      </c>
      <c r="H5106" s="33">
        <v>-67730.3</v>
      </c>
      <c r="I5106" s="31" t="s">
        <v>9762</v>
      </c>
      <c r="J5106" s="31" t="s">
        <v>9763</v>
      </c>
      <c r="K5106" s="33">
        <v>-67730.3</v>
      </c>
      <c r="L5106" s="31" t="s">
        <v>9764</v>
      </c>
      <c r="M5106" t="e">
        <f t="shared" si="222"/>
        <v>#VALUE!</v>
      </c>
    </row>
    <row r="5107" spans="1:13" hidden="1">
      <c r="A5107" s="31" t="s">
        <v>9849</v>
      </c>
      <c r="B5107" s="31" t="s">
        <v>17351</v>
      </c>
      <c r="C5107" s="31" t="s">
        <v>17352</v>
      </c>
      <c r="D5107" s="32">
        <v>44123</v>
      </c>
      <c r="E5107" s="31" t="s">
        <v>17353</v>
      </c>
      <c r="F5107" s="31" t="s">
        <v>9867</v>
      </c>
      <c r="G5107" s="33">
        <v>67730.3</v>
      </c>
      <c r="H5107" s="33">
        <v>67730.3</v>
      </c>
      <c r="I5107" s="31" t="s">
        <v>9762</v>
      </c>
      <c r="J5107" s="31" t="s">
        <v>9763</v>
      </c>
      <c r="K5107" s="33">
        <v>67730.3</v>
      </c>
      <c r="L5107" s="31" t="s">
        <v>9764</v>
      </c>
      <c r="M5107" t="e">
        <f t="shared" si="222"/>
        <v>#VALUE!</v>
      </c>
    </row>
    <row r="5108" spans="1:13" hidden="1">
      <c r="A5108" s="31" t="s">
        <v>9849</v>
      </c>
      <c r="B5108" s="31" t="s">
        <v>17354</v>
      </c>
      <c r="C5108" s="31" t="s">
        <v>17355</v>
      </c>
      <c r="D5108" s="32">
        <v>44125</v>
      </c>
      <c r="E5108" s="31" t="s">
        <v>17356</v>
      </c>
      <c r="F5108" s="31" t="s">
        <v>17357</v>
      </c>
      <c r="G5108" s="33">
        <v>-15000</v>
      </c>
      <c r="H5108" s="33">
        <v>-15000</v>
      </c>
      <c r="I5108" s="31" t="s">
        <v>9762</v>
      </c>
      <c r="J5108" s="31" t="s">
        <v>9763</v>
      </c>
      <c r="K5108" s="33">
        <v>-15000</v>
      </c>
      <c r="L5108" s="31" t="s">
        <v>9764</v>
      </c>
      <c r="M5108" t="e">
        <f t="shared" si="222"/>
        <v>#VALUE!</v>
      </c>
    </row>
    <row r="5109" spans="1:13" hidden="1">
      <c r="A5109" s="31" t="s">
        <v>9849</v>
      </c>
      <c r="B5109" s="31" t="s">
        <v>17354</v>
      </c>
      <c r="C5109" s="31" t="s">
        <v>17355</v>
      </c>
      <c r="D5109" s="32">
        <v>44125</v>
      </c>
      <c r="E5109" s="31" t="s">
        <v>17356</v>
      </c>
      <c r="F5109" s="31" t="s">
        <v>17358</v>
      </c>
      <c r="G5109" s="33">
        <v>15000</v>
      </c>
      <c r="H5109" s="33">
        <v>15000</v>
      </c>
      <c r="I5109" s="31" t="s">
        <v>9762</v>
      </c>
      <c r="J5109" s="31" t="s">
        <v>9763</v>
      </c>
      <c r="K5109" s="33">
        <v>15000</v>
      </c>
      <c r="L5109" s="31" t="s">
        <v>9764</v>
      </c>
      <c r="M5109" t="e">
        <f t="shared" si="222"/>
        <v>#VALUE!</v>
      </c>
    </row>
    <row r="5110" spans="1:13" hidden="1">
      <c r="A5110" s="31" t="s">
        <v>9849</v>
      </c>
      <c r="B5110" s="31" t="s">
        <v>17359</v>
      </c>
      <c r="C5110" s="31" t="s">
        <v>17360</v>
      </c>
      <c r="D5110" s="32">
        <v>44126</v>
      </c>
      <c r="E5110" s="31" t="s">
        <v>17361</v>
      </c>
      <c r="F5110" s="31" t="s">
        <v>16962</v>
      </c>
      <c r="G5110" s="33">
        <v>-58780</v>
      </c>
      <c r="H5110" s="33">
        <v>-58780</v>
      </c>
      <c r="I5110" s="31" t="s">
        <v>9762</v>
      </c>
      <c r="J5110" s="31" t="s">
        <v>9763</v>
      </c>
      <c r="K5110" s="33">
        <v>-58780</v>
      </c>
      <c r="L5110" s="31" t="s">
        <v>9764</v>
      </c>
      <c r="M5110" t="e">
        <f t="shared" si="222"/>
        <v>#VALUE!</v>
      </c>
    </row>
    <row r="5111" spans="1:13" hidden="1">
      <c r="A5111" s="31" t="s">
        <v>9849</v>
      </c>
      <c r="B5111" s="31" t="s">
        <v>17359</v>
      </c>
      <c r="C5111" s="31" t="s">
        <v>17360</v>
      </c>
      <c r="D5111" s="32">
        <v>44126</v>
      </c>
      <c r="E5111" s="31" t="s">
        <v>17361</v>
      </c>
      <c r="F5111" s="31" t="s">
        <v>16963</v>
      </c>
      <c r="G5111" s="33">
        <v>58780</v>
      </c>
      <c r="H5111" s="33">
        <v>58780</v>
      </c>
      <c r="I5111" s="31" t="s">
        <v>9762</v>
      </c>
      <c r="J5111" s="31" t="s">
        <v>9763</v>
      </c>
      <c r="K5111" s="33">
        <v>58780</v>
      </c>
      <c r="L5111" s="31" t="s">
        <v>9764</v>
      </c>
      <c r="M5111" t="e">
        <f t="shared" si="222"/>
        <v>#VALUE!</v>
      </c>
    </row>
    <row r="5112" spans="1:13" hidden="1">
      <c r="A5112" s="31" t="s">
        <v>9849</v>
      </c>
      <c r="B5112" s="31" t="s">
        <v>17362</v>
      </c>
      <c r="C5112" s="31" t="s">
        <v>17363</v>
      </c>
      <c r="D5112" s="32">
        <v>44126</v>
      </c>
      <c r="E5112" s="31" t="s">
        <v>17364</v>
      </c>
      <c r="F5112" s="31" t="s">
        <v>16962</v>
      </c>
      <c r="G5112" s="33">
        <v>-56300</v>
      </c>
      <c r="H5112" s="33">
        <v>-56300</v>
      </c>
      <c r="I5112" s="31" t="s">
        <v>9762</v>
      </c>
      <c r="J5112" s="31" t="s">
        <v>9763</v>
      </c>
      <c r="K5112" s="33">
        <v>-56300</v>
      </c>
      <c r="L5112" s="31" t="s">
        <v>9764</v>
      </c>
      <c r="M5112" t="e">
        <f t="shared" si="222"/>
        <v>#VALUE!</v>
      </c>
    </row>
    <row r="5113" spans="1:13" hidden="1">
      <c r="A5113" s="31" t="s">
        <v>9849</v>
      </c>
      <c r="B5113" s="31" t="s">
        <v>17362</v>
      </c>
      <c r="C5113" s="31" t="s">
        <v>17363</v>
      </c>
      <c r="D5113" s="32">
        <v>44126</v>
      </c>
      <c r="E5113" s="31" t="s">
        <v>17364</v>
      </c>
      <c r="F5113" s="31" t="s">
        <v>16963</v>
      </c>
      <c r="G5113" s="33">
        <v>56300</v>
      </c>
      <c r="H5113" s="33">
        <v>56300</v>
      </c>
      <c r="I5113" s="31" t="s">
        <v>9762</v>
      </c>
      <c r="J5113" s="31" t="s">
        <v>9763</v>
      </c>
      <c r="K5113" s="33">
        <v>56300</v>
      </c>
      <c r="L5113" s="31" t="s">
        <v>9764</v>
      </c>
      <c r="M5113" t="e">
        <f t="shared" si="222"/>
        <v>#VALUE!</v>
      </c>
    </row>
    <row r="5114" spans="1:13" hidden="1">
      <c r="A5114" s="31" t="s">
        <v>9849</v>
      </c>
      <c r="B5114" s="31" t="s">
        <v>17365</v>
      </c>
      <c r="C5114" s="31" t="s">
        <v>17366</v>
      </c>
      <c r="D5114" s="32">
        <v>44126</v>
      </c>
      <c r="E5114" s="31" t="s">
        <v>17367</v>
      </c>
      <c r="F5114" s="31" t="s">
        <v>12612</v>
      </c>
      <c r="G5114" s="33">
        <v>-719820</v>
      </c>
      <c r="H5114" s="33">
        <v>-719820</v>
      </c>
      <c r="I5114" s="31" t="s">
        <v>9762</v>
      </c>
      <c r="J5114" s="31" t="s">
        <v>9763</v>
      </c>
      <c r="K5114" s="33">
        <v>-719820</v>
      </c>
      <c r="L5114" s="31" t="s">
        <v>9764</v>
      </c>
      <c r="M5114" t="e">
        <f t="shared" si="222"/>
        <v>#VALUE!</v>
      </c>
    </row>
    <row r="5115" spans="1:13" hidden="1">
      <c r="A5115" s="31" t="s">
        <v>9849</v>
      </c>
      <c r="B5115" s="31" t="s">
        <v>17365</v>
      </c>
      <c r="C5115" s="31" t="s">
        <v>17366</v>
      </c>
      <c r="D5115" s="32">
        <v>44126</v>
      </c>
      <c r="E5115" s="31" t="s">
        <v>17367</v>
      </c>
      <c r="F5115" s="31" t="s">
        <v>9997</v>
      </c>
      <c r="G5115" s="33">
        <v>719820</v>
      </c>
      <c r="H5115" s="33">
        <v>719820</v>
      </c>
      <c r="I5115" s="31" t="s">
        <v>9762</v>
      </c>
      <c r="J5115" s="31" t="s">
        <v>9763</v>
      </c>
      <c r="K5115" s="33">
        <v>719820</v>
      </c>
      <c r="L5115" s="31" t="s">
        <v>9764</v>
      </c>
      <c r="M5115" t="e">
        <f t="shared" si="222"/>
        <v>#VALUE!</v>
      </c>
    </row>
    <row r="5116" spans="1:13" hidden="1">
      <c r="A5116" s="31" t="s">
        <v>9849</v>
      </c>
      <c r="B5116" s="31" t="s">
        <v>17368</v>
      </c>
      <c r="C5116" s="31" t="s">
        <v>17369</v>
      </c>
      <c r="D5116" s="32">
        <v>44126</v>
      </c>
      <c r="E5116" s="31" t="s">
        <v>17370</v>
      </c>
      <c r="F5116" s="31" t="s">
        <v>12612</v>
      </c>
      <c r="G5116" s="33">
        <v>-595820</v>
      </c>
      <c r="H5116" s="33">
        <v>-595820</v>
      </c>
      <c r="I5116" s="31" t="s">
        <v>9762</v>
      </c>
      <c r="J5116" s="31" t="s">
        <v>9763</v>
      </c>
      <c r="K5116" s="33">
        <v>-595820</v>
      </c>
      <c r="L5116" s="31" t="s">
        <v>9764</v>
      </c>
      <c r="M5116" t="e">
        <f t="shared" si="222"/>
        <v>#VALUE!</v>
      </c>
    </row>
    <row r="5117" spans="1:13" hidden="1">
      <c r="A5117" s="31" t="s">
        <v>9849</v>
      </c>
      <c r="B5117" s="31" t="s">
        <v>17368</v>
      </c>
      <c r="C5117" s="31" t="s">
        <v>17369</v>
      </c>
      <c r="D5117" s="32">
        <v>44126</v>
      </c>
      <c r="E5117" s="31" t="s">
        <v>17370</v>
      </c>
      <c r="F5117" s="31" t="s">
        <v>9997</v>
      </c>
      <c r="G5117" s="33">
        <v>595820</v>
      </c>
      <c r="H5117" s="33">
        <v>595820</v>
      </c>
      <c r="I5117" s="31" t="s">
        <v>9762</v>
      </c>
      <c r="J5117" s="31" t="s">
        <v>9763</v>
      </c>
      <c r="K5117" s="33">
        <v>595820</v>
      </c>
      <c r="L5117" s="31" t="s">
        <v>9764</v>
      </c>
      <c r="M5117" t="e">
        <f t="shared" si="222"/>
        <v>#VALUE!</v>
      </c>
    </row>
    <row r="5118" spans="1:13" hidden="1">
      <c r="A5118" s="31" t="s">
        <v>9849</v>
      </c>
      <c r="B5118" s="31" t="s">
        <v>17371</v>
      </c>
      <c r="C5118" s="31" t="s">
        <v>17372</v>
      </c>
      <c r="D5118" s="32">
        <v>44126</v>
      </c>
      <c r="E5118" s="31" t="s">
        <v>17373</v>
      </c>
      <c r="F5118" s="31" t="s">
        <v>12612</v>
      </c>
      <c r="G5118" s="33">
        <v>-5500000</v>
      </c>
      <c r="H5118" s="33">
        <v>-5500000</v>
      </c>
      <c r="I5118" s="31" t="s">
        <v>9762</v>
      </c>
      <c r="J5118" s="31" t="s">
        <v>9763</v>
      </c>
      <c r="K5118" s="33">
        <v>-5500000</v>
      </c>
      <c r="L5118" s="31" t="s">
        <v>9764</v>
      </c>
      <c r="M5118" t="e">
        <f t="shared" si="222"/>
        <v>#VALUE!</v>
      </c>
    </row>
    <row r="5119" spans="1:13" hidden="1">
      <c r="A5119" s="31" t="s">
        <v>9849</v>
      </c>
      <c r="B5119" s="31" t="s">
        <v>17371</v>
      </c>
      <c r="C5119" s="31" t="s">
        <v>17372</v>
      </c>
      <c r="D5119" s="32">
        <v>44126</v>
      </c>
      <c r="E5119" s="31" t="s">
        <v>17373</v>
      </c>
      <c r="F5119" s="31" t="s">
        <v>9997</v>
      </c>
      <c r="G5119" s="33">
        <v>5500000</v>
      </c>
      <c r="H5119" s="33">
        <v>5500000</v>
      </c>
      <c r="I5119" s="31" t="s">
        <v>9762</v>
      </c>
      <c r="J5119" s="31" t="s">
        <v>9763</v>
      </c>
      <c r="K5119" s="33">
        <v>5500000</v>
      </c>
      <c r="L5119" s="31" t="s">
        <v>9764</v>
      </c>
      <c r="M5119" t="e">
        <f t="shared" si="222"/>
        <v>#VALUE!</v>
      </c>
    </row>
    <row r="5120" spans="1:13" hidden="1">
      <c r="A5120" s="31" t="s">
        <v>9849</v>
      </c>
      <c r="B5120" s="31" t="s">
        <v>17374</v>
      </c>
      <c r="C5120" s="31" t="s">
        <v>17375</v>
      </c>
      <c r="D5120" s="32">
        <v>44126</v>
      </c>
      <c r="E5120" s="31" t="s">
        <v>17376</v>
      </c>
      <c r="F5120" s="31" t="s">
        <v>12612</v>
      </c>
      <c r="G5120" s="33">
        <v>-399560</v>
      </c>
      <c r="H5120" s="33">
        <v>-399560</v>
      </c>
      <c r="I5120" s="31" t="s">
        <v>9762</v>
      </c>
      <c r="J5120" s="31" t="s">
        <v>9763</v>
      </c>
      <c r="K5120" s="33">
        <v>-399560</v>
      </c>
      <c r="L5120" s="31" t="s">
        <v>9764</v>
      </c>
      <c r="M5120" t="e">
        <f t="shared" si="222"/>
        <v>#VALUE!</v>
      </c>
    </row>
    <row r="5121" spans="1:15" hidden="1">
      <c r="A5121" s="31" t="s">
        <v>9849</v>
      </c>
      <c r="B5121" s="31" t="s">
        <v>17374</v>
      </c>
      <c r="C5121" s="31" t="s">
        <v>17375</v>
      </c>
      <c r="D5121" s="32">
        <v>44126</v>
      </c>
      <c r="E5121" s="31" t="s">
        <v>17376</v>
      </c>
      <c r="F5121" s="31" t="s">
        <v>9997</v>
      </c>
      <c r="G5121" s="33">
        <v>399560</v>
      </c>
      <c r="H5121" s="33">
        <v>399560</v>
      </c>
      <c r="I5121" s="31" t="s">
        <v>9762</v>
      </c>
      <c r="J5121" s="31" t="s">
        <v>9763</v>
      </c>
      <c r="K5121" s="33">
        <v>399560</v>
      </c>
      <c r="L5121" s="31" t="s">
        <v>9764</v>
      </c>
      <c r="M5121" t="e">
        <f t="shared" si="222"/>
        <v>#VALUE!</v>
      </c>
    </row>
    <row r="5122" spans="1:15" hidden="1">
      <c r="A5122" s="31" t="s">
        <v>9849</v>
      </c>
      <c r="B5122" s="31" t="s">
        <v>17377</v>
      </c>
      <c r="C5122" s="31" t="s">
        <v>17378</v>
      </c>
      <c r="D5122" s="32">
        <v>44126</v>
      </c>
      <c r="E5122" s="31" t="s">
        <v>17379</v>
      </c>
      <c r="F5122" s="31" t="s">
        <v>12612</v>
      </c>
      <c r="G5122" s="33">
        <v>-701320</v>
      </c>
      <c r="H5122" s="33">
        <v>-701320</v>
      </c>
      <c r="I5122" s="31" t="s">
        <v>9762</v>
      </c>
      <c r="J5122" s="31" t="s">
        <v>9763</v>
      </c>
      <c r="K5122" s="33">
        <v>-701320</v>
      </c>
      <c r="L5122" s="31" t="s">
        <v>9764</v>
      </c>
      <c r="M5122" t="e">
        <f t="shared" si="222"/>
        <v>#VALUE!</v>
      </c>
    </row>
    <row r="5123" spans="1:15" hidden="1">
      <c r="A5123" s="31" t="s">
        <v>9849</v>
      </c>
      <c r="B5123" s="31" t="s">
        <v>17377</v>
      </c>
      <c r="C5123" s="31" t="s">
        <v>17378</v>
      </c>
      <c r="D5123" s="32">
        <v>44126</v>
      </c>
      <c r="E5123" s="31" t="s">
        <v>17379</v>
      </c>
      <c r="F5123" s="31" t="s">
        <v>9997</v>
      </c>
      <c r="G5123" s="33">
        <v>701320</v>
      </c>
      <c r="H5123" s="33">
        <v>701320</v>
      </c>
      <c r="I5123" s="31" t="s">
        <v>9762</v>
      </c>
      <c r="J5123" s="31" t="s">
        <v>9763</v>
      </c>
      <c r="K5123" s="33">
        <v>701320</v>
      </c>
      <c r="L5123" s="31" t="s">
        <v>9764</v>
      </c>
      <c r="M5123" t="e">
        <f t="shared" ref="M5123:M5186" si="224">FIND("PO",E5123)</f>
        <v>#VALUE!</v>
      </c>
    </row>
    <row r="5124" spans="1:15" hidden="1">
      <c r="A5124" s="31" t="s">
        <v>9849</v>
      </c>
      <c r="B5124" s="31" t="s">
        <v>17380</v>
      </c>
      <c r="C5124" s="31" t="s">
        <v>17381</v>
      </c>
      <c r="D5124" s="32">
        <v>44126</v>
      </c>
      <c r="E5124" s="31" t="s">
        <v>17382</v>
      </c>
      <c r="F5124" s="31" t="s">
        <v>12612</v>
      </c>
      <c r="G5124" s="33">
        <v>-2000000</v>
      </c>
      <c r="H5124" s="33">
        <v>-2000000</v>
      </c>
      <c r="I5124" s="31" t="s">
        <v>9762</v>
      </c>
      <c r="J5124" s="31" t="s">
        <v>9763</v>
      </c>
      <c r="K5124" s="33">
        <v>-2000000</v>
      </c>
      <c r="L5124" s="31" t="s">
        <v>9764</v>
      </c>
      <c r="M5124" t="e">
        <f t="shared" si="224"/>
        <v>#VALUE!</v>
      </c>
    </row>
    <row r="5125" spans="1:15" hidden="1">
      <c r="A5125" s="31" t="s">
        <v>9849</v>
      </c>
      <c r="B5125" s="31" t="s">
        <v>17380</v>
      </c>
      <c r="C5125" s="31" t="s">
        <v>17381</v>
      </c>
      <c r="D5125" s="32">
        <v>44126</v>
      </c>
      <c r="E5125" s="31" t="s">
        <v>17382</v>
      </c>
      <c r="F5125" s="31" t="s">
        <v>9997</v>
      </c>
      <c r="G5125" s="33">
        <v>2000000</v>
      </c>
      <c r="H5125" s="33">
        <v>2000000</v>
      </c>
      <c r="I5125" s="31" t="s">
        <v>9762</v>
      </c>
      <c r="J5125" s="31" t="s">
        <v>9763</v>
      </c>
      <c r="K5125" s="33">
        <v>2000000</v>
      </c>
      <c r="L5125" s="31" t="s">
        <v>9764</v>
      </c>
      <c r="M5125" t="e">
        <f t="shared" si="224"/>
        <v>#VALUE!</v>
      </c>
    </row>
    <row r="5126" spans="1:15" hidden="1">
      <c r="A5126" s="31" t="s">
        <v>9849</v>
      </c>
      <c r="B5126" s="31" t="s">
        <v>17383</v>
      </c>
      <c r="C5126" s="31" t="s">
        <v>17384</v>
      </c>
      <c r="D5126" s="32">
        <v>44126</v>
      </c>
      <c r="E5126" s="31" t="s">
        <v>17385</v>
      </c>
      <c r="F5126" s="31" t="s">
        <v>12612</v>
      </c>
      <c r="G5126" s="33">
        <v>-652160</v>
      </c>
      <c r="H5126" s="33">
        <v>-652160</v>
      </c>
      <c r="I5126" s="31" t="s">
        <v>9762</v>
      </c>
      <c r="J5126" s="31" t="s">
        <v>9763</v>
      </c>
      <c r="K5126" s="33">
        <v>-652160</v>
      </c>
      <c r="L5126" s="31" t="s">
        <v>9764</v>
      </c>
      <c r="M5126" t="e">
        <f t="shared" si="224"/>
        <v>#VALUE!</v>
      </c>
    </row>
    <row r="5127" spans="1:15" hidden="1">
      <c r="A5127" s="31" t="s">
        <v>9849</v>
      </c>
      <c r="B5127" s="31" t="s">
        <v>17383</v>
      </c>
      <c r="C5127" s="31" t="s">
        <v>17384</v>
      </c>
      <c r="D5127" s="32">
        <v>44126</v>
      </c>
      <c r="E5127" s="31" t="s">
        <v>17385</v>
      </c>
      <c r="F5127" s="31" t="s">
        <v>9997</v>
      </c>
      <c r="G5127" s="33">
        <v>652160</v>
      </c>
      <c r="H5127" s="33">
        <v>652160</v>
      </c>
      <c r="I5127" s="31" t="s">
        <v>9762</v>
      </c>
      <c r="J5127" s="31" t="s">
        <v>9763</v>
      </c>
      <c r="K5127" s="33">
        <v>652160</v>
      </c>
      <c r="L5127" s="31" t="s">
        <v>9764</v>
      </c>
      <c r="M5127" t="e">
        <f t="shared" si="224"/>
        <v>#VALUE!</v>
      </c>
    </row>
    <row r="5128" spans="1:15" hidden="1">
      <c r="A5128" s="31" t="s">
        <v>9849</v>
      </c>
      <c r="B5128" s="31" t="s">
        <v>17386</v>
      </c>
      <c r="C5128" s="31" t="s">
        <v>17387</v>
      </c>
      <c r="D5128" s="32">
        <v>44126</v>
      </c>
      <c r="E5128" s="31" t="s">
        <v>17388</v>
      </c>
      <c r="F5128" s="31" t="s">
        <v>12612</v>
      </c>
      <c r="G5128" s="33">
        <v>-640000</v>
      </c>
      <c r="H5128" s="33">
        <v>-640000</v>
      </c>
      <c r="I5128" s="31" t="s">
        <v>9762</v>
      </c>
      <c r="J5128" s="31" t="s">
        <v>9763</v>
      </c>
      <c r="K5128" s="33">
        <v>-640000</v>
      </c>
      <c r="L5128" s="31" t="s">
        <v>9764</v>
      </c>
      <c r="M5128" t="e">
        <f t="shared" si="224"/>
        <v>#VALUE!</v>
      </c>
    </row>
    <row r="5129" spans="1:15" hidden="1">
      <c r="A5129" s="31" t="s">
        <v>9849</v>
      </c>
      <c r="B5129" s="31" t="s">
        <v>17386</v>
      </c>
      <c r="C5129" s="31" t="s">
        <v>17387</v>
      </c>
      <c r="D5129" s="32">
        <v>44126</v>
      </c>
      <c r="E5129" s="31" t="s">
        <v>17388</v>
      </c>
      <c r="F5129" s="31" t="s">
        <v>9997</v>
      </c>
      <c r="G5129" s="33">
        <v>640000</v>
      </c>
      <c r="H5129" s="33">
        <v>640000</v>
      </c>
      <c r="I5129" s="31" t="s">
        <v>9762</v>
      </c>
      <c r="J5129" s="31" t="s">
        <v>9763</v>
      </c>
      <c r="K5129" s="33">
        <v>640000</v>
      </c>
      <c r="L5129" s="31" t="s">
        <v>9764</v>
      </c>
      <c r="M5129" t="e">
        <f t="shared" si="224"/>
        <v>#VALUE!</v>
      </c>
    </row>
    <row r="5130" spans="1:15" hidden="1">
      <c r="A5130" s="31" t="s">
        <v>9849</v>
      </c>
      <c r="B5130" s="31" t="s">
        <v>17389</v>
      </c>
      <c r="C5130" s="31" t="s">
        <v>17390</v>
      </c>
      <c r="D5130" s="32">
        <v>44130</v>
      </c>
      <c r="E5130" s="31" t="s">
        <v>17391</v>
      </c>
      <c r="F5130" s="31" t="s">
        <v>12612</v>
      </c>
      <c r="G5130" s="33">
        <v>-197160</v>
      </c>
      <c r="H5130" s="33">
        <v>-197160</v>
      </c>
      <c r="I5130" s="31" t="s">
        <v>9762</v>
      </c>
      <c r="J5130" s="31" t="s">
        <v>9763</v>
      </c>
      <c r="K5130" s="33">
        <v>-197160</v>
      </c>
      <c r="L5130" s="31" t="s">
        <v>9764</v>
      </c>
      <c r="M5130">
        <f t="shared" si="224"/>
        <v>12</v>
      </c>
      <c r="N5130" t="str">
        <f t="shared" ref="N5130:N5183" si="225">MID(E5130,M5130,10)</f>
        <v>PO63000945</v>
      </c>
      <c r="O5130" t="e">
        <f>VLOOKUP(N5130,'1_คตง_ภาพรวม'!L5130:M5180,2,FALSE)</f>
        <v>#N/A</v>
      </c>
    </row>
    <row r="5131" spans="1:15" hidden="1">
      <c r="A5131" s="31" t="s">
        <v>9849</v>
      </c>
      <c r="B5131" s="31" t="s">
        <v>17389</v>
      </c>
      <c r="C5131" s="31" t="s">
        <v>17390</v>
      </c>
      <c r="D5131" s="32">
        <v>44130</v>
      </c>
      <c r="E5131" s="31" t="s">
        <v>17391</v>
      </c>
      <c r="F5131" s="31" t="s">
        <v>9875</v>
      </c>
      <c r="G5131" s="33">
        <v>197160</v>
      </c>
      <c r="H5131" s="33">
        <v>197160</v>
      </c>
      <c r="I5131" s="31" t="s">
        <v>9762</v>
      </c>
      <c r="J5131" s="31" t="s">
        <v>9763</v>
      </c>
      <c r="K5131" s="33">
        <v>197160</v>
      </c>
      <c r="L5131" s="31" t="s">
        <v>9764</v>
      </c>
      <c r="M5131">
        <f t="shared" si="224"/>
        <v>12</v>
      </c>
      <c r="N5131" t="str">
        <f t="shared" si="225"/>
        <v>PO63000945</v>
      </c>
      <c r="O5131" t="e">
        <f>VLOOKUP(N5131,'1_คตง_ภาพรวม'!L5131:M5181,2,FALSE)</f>
        <v>#N/A</v>
      </c>
    </row>
    <row r="5132" spans="1:15" hidden="1">
      <c r="A5132" s="31" t="s">
        <v>9849</v>
      </c>
      <c r="B5132" s="31" t="s">
        <v>17392</v>
      </c>
      <c r="C5132" s="31" t="s">
        <v>17393</v>
      </c>
      <c r="D5132" s="32">
        <v>44130</v>
      </c>
      <c r="E5132" s="31" t="s">
        <v>17394</v>
      </c>
      <c r="F5132" s="31" t="s">
        <v>12612</v>
      </c>
      <c r="G5132" s="33">
        <v>-14850</v>
      </c>
      <c r="H5132" s="33">
        <v>-14850</v>
      </c>
      <c r="I5132" s="31" t="s">
        <v>9762</v>
      </c>
      <c r="J5132" s="31" t="s">
        <v>9763</v>
      </c>
      <c r="K5132" s="33">
        <v>-14850</v>
      </c>
      <c r="L5132" s="31" t="s">
        <v>9764</v>
      </c>
      <c r="M5132">
        <f t="shared" si="224"/>
        <v>12</v>
      </c>
      <c r="N5132" t="str">
        <f t="shared" si="225"/>
        <v>PO63000898</v>
      </c>
      <c r="O5132" t="e">
        <f>VLOOKUP(N5132,'1_คตง_ภาพรวม'!L5132:M5182,2,FALSE)</f>
        <v>#N/A</v>
      </c>
    </row>
    <row r="5133" spans="1:15" hidden="1">
      <c r="A5133" s="31" t="s">
        <v>9849</v>
      </c>
      <c r="B5133" s="31" t="s">
        <v>17392</v>
      </c>
      <c r="C5133" s="31" t="s">
        <v>17393</v>
      </c>
      <c r="D5133" s="32">
        <v>44130</v>
      </c>
      <c r="E5133" s="31" t="s">
        <v>17394</v>
      </c>
      <c r="F5133" s="31" t="s">
        <v>9875</v>
      </c>
      <c r="G5133" s="33">
        <v>14850</v>
      </c>
      <c r="H5133" s="33">
        <v>14850</v>
      </c>
      <c r="I5133" s="31" t="s">
        <v>9762</v>
      </c>
      <c r="J5133" s="31" t="s">
        <v>9763</v>
      </c>
      <c r="K5133" s="33">
        <v>14850</v>
      </c>
      <c r="L5133" s="31" t="s">
        <v>9764</v>
      </c>
      <c r="M5133">
        <f t="shared" si="224"/>
        <v>12</v>
      </c>
      <c r="N5133" t="str">
        <f t="shared" si="225"/>
        <v>PO63000898</v>
      </c>
      <c r="O5133" t="e">
        <f>VLOOKUP(N5133,'1_คตง_ภาพรวม'!L5133:M5183,2,FALSE)</f>
        <v>#N/A</v>
      </c>
    </row>
    <row r="5134" spans="1:15" hidden="1">
      <c r="A5134" s="31" t="s">
        <v>9849</v>
      </c>
      <c r="B5134" s="31" t="s">
        <v>17395</v>
      </c>
      <c r="C5134" s="31" t="s">
        <v>17396</v>
      </c>
      <c r="D5134" s="32">
        <v>44130</v>
      </c>
      <c r="E5134" s="31" t="s">
        <v>17397</v>
      </c>
      <c r="F5134" s="31" t="s">
        <v>12612</v>
      </c>
      <c r="G5134" s="33">
        <v>-203520</v>
      </c>
      <c r="H5134" s="33">
        <v>-203520</v>
      </c>
      <c r="I5134" s="31" t="s">
        <v>9762</v>
      </c>
      <c r="J5134" s="31" t="s">
        <v>9763</v>
      </c>
      <c r="K5134" s="33">
        <v>-203520</v>
      </c>
      <c r="L5134" s="31" t="s">
        <v>9764</v>
      </c>
      <c r="M5134">
        <f t="shared" si="224"/>
        <v>12</v>
      </c>
      <c r="N5134" t="str">
        <f t="shared" si="225"/>
        <v>PO63000775</v>
      </c>
      <c r="O5134" t="e">
        <f>VLOOKUP(N5134,'1_คตง_ภาพรวม'!L5134:M5184,2,FALSE)</f>
        <v>#N/A</v>
      </c>
    </row>
    <row r="5135" spans="1:15" hidden="1">
      <c r="A5135" s="31" t="s">
        <v>9849</v>
      </c>
      <c r="B5135" s="31" t="s">
        <v>17395</v>
      </c>
      <c r="C5135" s="31" t="s">
        <v>17396</v>
      </c>
      <c r="D5135" s="32">
        <v>44130</v>
      </c>
      <c r="E5135" s="31" t="s">
        <v>17397</v>
      </c>
      <c r="F5135" s="31" t="s">
        <v>9875</v>
      </c>
      <c r="G5135" s="33">
        <v>203520</v>
      </c>
      <c r="H5135" s="33">
        <v>203520</v>
      </c>
      <c r="I5135" s="31" t="s">
        <v>9762</v>
      </c>
      <c r="J5135" s="31" t="s">
        <v>9763</v>
      </c>
      <c r="K5135" s="33">
        <v>203520</v>
      </c>
      <c r="L5135" s="31" t="s">
        <v>9764</v>
      </c>
      <c r="M5135">
        <f t="shared" si="224"/>
        <v>12</v>
      </c>
      <c r="N5135" t="str">
        <f t="shared" si="225"/>
        <v>PO63000775</v>
      </c>
      <c r="O5135" t="e">
        <f>VLOOKUP(N5135,'1_คตง_ภาพรวม'!L5135:M5185,2,FALSE)</f>
        <v>#N/A</v>
      </c>
    </row>
    <row r="5136" spans="1:15" hidden="1">
      <c r="A5136" s="31" t="s">
        <v>9849</v>
      </c>
      <c r="B5136" s="31" t="s">
        <v>17398</v>
      </c>
      <c r="C5136" s="31" t="s">
        <v>17399</v>
      </c>
      <c r="D5136" s="32">
        <v>44130</v>
      </c>
      <c r="E5136" s="31" t="s">
        <v>17400</v>
      </c>
      <c r="F5136" s="31" t="s">
        <v>12612</v>
      </c>
      <c r="G5136" s="33">
        <v>-477000</v>
      </c>
      <c r="H5136" s="33">
        <v>-477000</v>
      </c>
      <c r="I5136" s="31" t="s">
        <v>9762</v>
      </c>
      <c r="J5136" s="31" t="s">
        <v>9763</v>
      </c>
      <c r="K5136" s="33">
        <v>-477000</v>
      </c>
      <c r="L5136" s="31" t="s">
        <v>9764</v>
      </c>
      <c r="M5136">
        <f t="shared" si="224"/>
        <v>12</v>
      </c>
      <c r="N5136" t="str">
        <f t="shared" si="225"/>
        <v>PO63000777</v>
      </c>
      <c r="O5136" t="e">
        <f>VLOOKUP(N5136,'1_คตง_ภาพรวม'!L5136:M5186,2,FALSE)</f>
        <v>#N/A</v>
      </c>
    </row>
    <row r="5137" spans="1:15" hidden="1">
      <c r="A5137" s="31" t="s">
        <v>9849</v>
      </c>
      <c r="B5137" s="31" t="s">
        <v>17398</v>
      </c>
      <c r="C5137" s="31" t="s">
        <v>17399</v>
      </c>
      <c r="D5137" s="32">
        <v>44130</v>
      </c>
      <c r="E5137" s="31" t="s">
        <v>17400</v>
      </c>
      <c r="F5137" s="31" t="s">
        <v>9875</v>
      </c>
      <c r="G5137" s="33">
        <v>477000</v>
      </c>
      <c r="H5137" s="33">
        <v>477000</v>
      </c>
      <c r="I5137" s="31" t="s">
        <v>9762</v>
      </c>
      <c r="J5137" s="31" t="s">
        <v>9763</v>
      </c>
      <c r="K5137" s="33">
        <v>477000</v>
      </c>
      <c r="L5137" s="31" t="s">
        <v>9764</v>
      </c>
      <c r="M5137">
        <f t="shared" si="224"/>
        <v>12</v>
      </c>
      <c r="N5137" t="str">
        <f t="shared" si="225"/>
        <v>PO63000777</v>
      </c>
      <c r="O5137" t="e">
        <f>VLOOKUP(N5137,'1_คตง_ภาพรวม'!L5137:M5187,2,FALSE)</f>
        <v>#N/A</v>
      </c>
    </row>
    <row r="5138" spans="1:15" hidden="1">
      <c r="A5138" s="31" t="s">
        <v>9849</v>
      </c>
      <c r="B5138" s="31" t="s">
        <v>17401</v>
      </c>
      <c r="C5138" s="31" t="s">
        <v>17402</v>
      </c>
      <c r="D5138" s="32">
        <v>44130</v>
      </c>
      <c r="E5138" s="31" t="s">
        <v>17403</v>
      </c>
      <c r="F5138" s="31" t="s">
        <v>12612</v>
      </c>
      <c r="G5138" s="33">
        <v>-182850</v>
      </c>
      <c r="H5138" s="33">
        <v>-182850</v>
      </c>
      <c r="I5138" s="31" t="s">
        <v>9762</v>
      </c>
      <c r="J5138" s="31" t="s">
        <v>9763</v>
      </c>
      <c r="K5138" s="33">
        <v>-182850</v>
      </c>
      <c r="L5138" s="31" t="s">
        <v>9764</v>
      </c>
      <c r="M5138">
        <f t="shared" si="224"/>
        <v>12</v>
      </c>
      <c r="N5138" t="str">
        <f t="shared" si="225"/>
        <v>PO63000888</v>
      </c>
      <c r="O5138" t="e">
        <f>VLOOKUP(N5138,'1_คตง_ภาพรวม'!L5138:M5188,2,FALSE)</f>
        <v>#N/A</v>
      </c>
    </row>
    <row r="5139" spans="1:15" hidden="1">
      <c r="A5139" s="31" t="s">
        <v>9849</v>
      </c>
      <c r="B5139" s="31" t="s">
        <v>17401</v>
      </c>
      <c r="C5139" s="31" t="s">
        <v>17402</v>
      </c>
      <c r="D5139" s="32">
        <v>44130</v>
      </c>
      <c r="E5139" s="31" t="s">
        <v>17403</v>
      </c>
      <c r="F5139" s="31" t="s">
        <v>9875</v>
      </c>
      <c r="G5139" s="33">
        <v>182850</v>
      </c>
      <c r="H5139" s="33">
        <v>182850</v>
      </c>
      <c r="I5139" s="31" t="s">
        <v>9762</v>
      </c>
      <c r="J5139" s="31" t="s">
        <v>9763</v>
      </c>
      <c r="K5139" s="33">
        <v>182850</v>
      </c>
      <c r="L5139" s="31" t="s">
        <v>9764</v>
      </c>
      <c r="M5139">
        <f t="shared" si="224"/>
        <v>12</v>
      </c>
      <c r="N5139" t="str">
        <f t="shared" si="225"/>
        <v>PO63000888</v>
      </c>
      <c r="O5139" t="e">
        <f>VLOOKUP(N5139,'1_คตง_ภาพรวม'!L5139:M5189,2,FALSE)</f>
        <v>#N/A</v>
      </c>
    </row>
    <row r="5140" spans="1:15" hidden="1">
      <c r="A5140" s="31" t="s">
        <v>9849</v>
      </c>
      <c r="B5140" s="31" t="s">
        <v>17404</v>
      </c>
      <c r="C5140" s="31" t="s">
        <v>17405</v>
      </c>
      <c r="D5140" s="32">
        <v>44130</v>
      </c>
      <c r="E5140" s="31" t="s">
        <v>17406</v>
      </c>
      <c r="F5140" s="31" t="s">
        <v>12612</v>
      </c>
      <c r="G5140" s="33">
        <v>-484420</v>
      </c>
      <c r="H5140" s="33">
        <v>-484420</v>
      </c>
      <c r="I5140" s="31" t="s">
        <v>9762</v>
      </c>
      <c r="J5140" s="31" t="s">
        <v>9763</v>
      </c>
      <c r="K5140" s="33">
        <v>-484420</v>
      </c>
      <c r="L5140" s="31" t="s">
        <v>9764</v>
      </c>
      <c r="M5140">
        <f t="shared" si="224"/>
        <v>12</v>
      </c>
      <c r="N5140" t="str">
        <f t="shared" si="225"/>
        <v>PO63001010</v>
      </c>
      <c r="O5140" t="e">
        <f>VLOOKUP(N5140,'1_คตง_ภาพรวม'!L5140:M5190,2,FALSE)</f>
        <v>#N/A</v>
      </c>
    </row>
    <row r="5141" spans="1:15" hidden="1">
      <c r="A5141" s="31" t="s">
        <v>9849</v>
      </c>
      <c r="B5141" s="31" t="s">
        <v>17404</v>
      </c>
      <c r="C5141" s="31" t="s">
        <v>17405</v>
      </c>
      <c r="D5141" s="32">
        <v>44130</v>
      </c>
      <c r="E5141" s="31" t="s">
        <v>17406</v>
      </c>
      <c r="F5141" s="31" t="s">
        <v>9875</v>
      </c>
      <c r="G5141" s="33">
        <v>484420</v>
      </c>
      <c r="H5141" s="33">
        <v>484420</v>
      </c>
      <c r="I5141" s="31" t="s">
        <v>9762</v>
      </c>
      <c r="J5141" s="31" t="s">
        <v>9763</v>
      </c>
      <c r="K5141" s="33">
        <v>484420</v>
      </c>
      <c r="L5141" s="31" t="s">
        <v>9764</v>
      </c>
      <c r="M5141">
        <f t="shared" si="224"/>
        <v>12</v>
      </c>
      <c r="N5141" t="str">
        <f t="shared" si="225"/>
        <v>PO63001010</v>
      </c>
      <c r="O5141" t="e">
        <f>VLOOKUP(N5141,'1_คตง_ภาพรวม'!L5141:M5191,2,FALSE)</f>
        <v>#N/A</v>
      </c>
    </row>
    <row r="5142" spans="1:15" hidden="1">
      <c r="A5142" s="31" t="s">
        <v>9849</v>
      </c>
      <c r="B5142" s="31" t="s">
        <v>17407</v>
      </c>
      <c r="C5142" s="31" t="s">
        <v>17408</v>
      </c>
      <c r="D5142" s="32">
        <v>44130</v>
      </c>
      <c r="E5142" s="31" t="s">
        <v>17409</v>
      </c>
      <c r="F5142" s="31" t="s">
        <v>12612</v>
      </c>
      <c r="G5142" s="33">
        <v>-29700</v>
      </c>
      <c r="H5142" s="33">
        <v>-29700</v>
      </c>
      <c r="I5142" s="31" t="s">
        <v>9762</v>
      </c>
      <c r="J5142" s="31" t="s">
        <v>9763</v>
      </c>
      <c r="K5142" s="33">
        <v>-29700</v>
      </c>
      <c r="L5142" s="31" t="s">
        <v>9764</v>
      </c>
      <c r="M5142">
        <f t="shared" si="224"/>
        <v>12</v>
      </c>
      <c r="N5142" t="str">
        <f t="shared" si="225"/>
        <v>PO63000760</v>
      </c>
      <c r="O5142" t="e">
        <f>VLOOKUP(N5142,'1_คตง_ภาพรวม'!L5142:M5192,2,FALSE)</f>
        <v>#N/A</v>
      </c>
    </row>
    <row r="5143" spans="1:15" hidden="1">
      <c r="A5143" s="31" t="s">
        <v>9849</v>
      </c>
      <c r="B5143" s="31" t="s">
        <v>17407</v>
      </c>
      <c r="C5143" s="31" t="s">
        <v>17408</v>
      </c>
      <c r="D5143" s="32">
        <v>44130</v>
      </c>
      <c r="E5143" s="31" t="s">
        <v>17409</v>
      </c>
      <c r="F5143" s="31" t="s">
        <v>9875</v>
      </c>
      <c r="G5143" s="33">
        <v>29700</v>
      </c>
      <c r="H5143" s="33">
        <v>29700</v>
      </c>
      <c r="I5143" s="31" t="s">
        <v>9762</v>
      </c>
      <c r="J5143" s="31" t="s">
        <v>9763</v>
      </c>
      <c r="K5143" s="33">
        <v>29700</v>
      </c>
      <c r="L5143" s="31" t="s">
        <v>9764</v>
      </c>
      <c r="M5143">
        <f t="shared" si="224"/>
        <v>12</v>
      </c>
      <c r="N5143" t="str">
        <f t="shared" si="225"/>
        <v>PO63000760</v>
      </c>
      <c r="O5143" t="e">
        <f>VLOOKUP(N5143,'1_คตง_ภาพรวม'!L5143:M5193,2,FALSE)</f>
        <v>#N/A</v>
      </c>
    </row>
    <row r="5144" spans="1:15" hidden="1">
      <c r="A5144" s="31" t="s">
        <v>9849</v>
      </c>
      <c r="B5144" s="31" t="s">
        <v>17410</v>
      </c>
      <c r="C5144" s="31" t="s">
        <v>17411</v>
      </c>
      <c r="D5144" s="32">
        <v>44130</v>
      </c>
      <c r="E5144" s="31" t="s">
        <v>17412</v>
      </c>
      <c r="F5144" s="31" t="s">
        <v>12612</v>
      </c>
      <c r="G5144" s="33">
        <v>-89100</v>
      </c>
      <c r="H5144" s="33">
        <v>-89100</v>
      </c>
      <c r="I5144" s="31" t="s">
        <v>9762</v>
      </c>
      <c r="J5144" s="31" t="s">
        <v>9763</v>
      </c>
      <c r="K5144" s="33">
        <v>-89100</v>
      </c>
      <c r="L5144" s="31" t="s">
        <v>9764</v>
      </c>
      <c r="M5144">
        <f t="shared" si="224"/>
        <v>12</v>
      </c>
      <c r="N5144" t="str">
        <f t="shared" si="225"/>
        <v>PO63000753</v>
      </c>
      <c r="O5144" t="e">
        <f>VLOOKUP(N5144,'1_คตง_ภาพรวม'!L5144:M5194,2,FALSE)</f>
        <v>#N/A</v>
      </c>
    </row>
    <row r="5145" spans="1:15" hidden="1">
      <c r="A5145" s="31" t="s">
        <v>9849</v>
      </c>
      <c r="B5145" s="31" t="s">
        <v>17410</v>
      </c>
      <c r="C5145" s="31" t="s">
        <v>17411</v>
      </c>
      <c r="D5145" s="32">
        <v>44130</v>
      </c>
      <c r="E5145" s="31" t="s">
        <v>17412</v>
      </c>
      <c r="F5145" s="31" t="s">
        <v>9875</v>
      </c>
      <c r="G5145" s="33">
        <v>89100</v>
      </c>
      <c r="H5145" s="33">
        <v>89100</v>
      </c>
      <c r="I5145" s="31" t="s">
        <v>9762</v>
      </c>
      <c r="J5145" s="31" t="s">
        <v>9763</v>
      </c>
      <c r="K5145" s="33">
        <v>89100</v>
      </c>
      <c r="L5145" s="31" t="s">
        <v>9764</v>
      </c>
      <c r="M5145">
        <f t="shared" si="224"/>
        <v>12</v>
      </c>
      <c r="N5145" t="str">
        <f t="shared" si="225"/>
        <v>PO63000753</v>
      </c>
      <c r="O5145" t="e">
        <f>VLOOKUP(N5145,'1_คตง_ภาพรวม'!L5145:M5195,2,FALSE)</f>
        <v>#N/A</v>
      </c>
    </row>
    <row r="5146" spans="1:15" hidden="1">
      <c r="A5146" s="31" t="s">
        <v>9849</v>
      </c>
      <c r="B5146" s="31" t="s">
        <v>17413</v>
      </c>
      <c r="C5146" s="31" t="s">
        <v>17414</v>
      </c>
      <c r="D5146" s="32">
        <v>44130</v>
      </c>
      <c r="E5146" s="31" t="s">
        <v>17415</v>
      </c>
      <c r="F5146" s="31" t="s">
        <v>12612</v>
      </c>
      <c r="G5146" s="33">
        <v>-1594.61</v>
      </c>
      <c r="H5146" s="33">
        <v>-1594.61</v>
      </c>
      <c r="I5146" s="31" t="s">
        <v>9762</v>
      </c>
      <c r="J5146" s="31" t="s">
        <v>9763</v>
      </c>
      <c r="K5146" s="33">
        <v>-1594.61</v>
      </c>
      <c r="L5146" s="31" t="s">
        <v>9764</v>
      </c>
      <c r="M5146">
        <f t="shared" si="224"/>
        <v>12</v>
      </c>
      <c r="N5146" t="str">
        <f t="shared" si="225"/>
        <v>PO63000227</v>
      </c>
      <c r="O5146" t="e">
        <f>VLOOKUP(N5146,'1_คตง_ภาพรวม'!L5146:M5196,2,FALSE)</f>
        <v>#N/A</v>
      </c>
    </row>
    <row r="5147" spans="1:15" hidden="1">
      <c r="A5147" s="31" t="s">
        <v>9849</v>
      </c>
      <c r="B5147" s="31" t="s">
        <v>17413</v>
      </c>
      <c r="C5147" s="31" t="s">
        <v>17414</v>
      </c>
      <c r="D5147" s="32">
        <v>44130</v>
      </c>
      <c r="E5147" s="31" t="s">
        <v>17415</v>
      </c>
      <c r="F5147" s="31" t="s">
        <v>9875</v>
      </c>
      <c r="G5147" s="33">
        <v>1594.61</v>
      </c>
      <c r="H5147" s="33">
        <v>1594.61</v>
      </c>
      <c r="I5147" s="31" t="s">
        <v>9762</v>
      </c>
      <c r="J5147" s="31" t="s">
        <v>9763</v>
      </c>
      <c r="K5147" s="33">
        <v>1594.61</v>
      </c>
      <c r="L5147" s="31" t="s">
        <v>9764</v>
      </c>
      <c r="M5147">
        <f t="shared" si="224"/>
        <v>12</v>
      </c>
      <c r="N5147" t="str">
        <f t="shared" si="225"/>
        <v>PO63000227</v>
      </c>
      <c r="O5147" t="e">
        <f>VLOOKUP(N5147,'1_คตง_ภาพรวม'!L5147:M5197,2,FALSE)</f>
        <v>#N/A</v>
      </c>
    </row>
    <row r="5148" spans="1:15" hidden="1">
      <c r="A5148" s="31" t="s">
        <v>9849</v>
      </c>
      <c r="B5148" s="31" t="s">
        <v>17416</v>
      </c>
      <c r="C5148" s="31" t="s">
        <v>17417</v>
      </c>
      <c r="D5148" s="32">
        <v>44130</v>
      </c>
      <c r="E5148" s="31" t="s">
        <v>17418</v>
      </c>
      <c r="F5148" s="31" t="s">
        <v>12612</v>
      </c>
      <c r="G5148" s="33">
        <v>-495327.1</v>
      </c>
      <c r="H5148" s="33">
        <v>-495327.1</v>
      </c>
      <c r="I5148" s="31" t="s">
        <v>9762</v>
      </c>
      <c r="J5148" s="31" t="s">
        <v>9763</v>
      </c>
      <c r="K5148" s="33">
        <v>-495327.1</v>
      </c>
      <c r="L5148" s="31" t="s">
        <v>9764</v>
      </c>
      <c r="M5148">
        <f t="shared" si="224"/>
        <v>12</v>
      </c>
      <c r="N5148" t="str">
        <f t="shared" si="225"/>
        <v>PO63000865</v>
      </c>
      <c r="O5148" t="e">
        <f>VLOOKUP(N5148,'1_คตง_ภาพรวม'!L5148:M5198,2,FALSE)</f>
        <v>#N/A</v>
      </c>
    </row>
    <row r="5149" spans="1:15" hidden="1">
      <c r="A5149" s="31" t="s">
        <v>9849</v>
      </c>
      <c r="B5149" s="31" t="s">
        <v>17416</v>
      </c>
      <c r="C5149" s="31" t="s">
        <v>17417</v>
      </c>
      <c r="D5149" s="32">
        <v>44130</v>
      </c>
      <c r="E5149" s="31" t="s">
        <v>17418</v>
      </c>
      <c r="F5149" s="31" t="s">
        <v>9875</v>
      </c>
      <c r="G5149" s="33">
        <v>495327.1</v>
      </c>
      <c r="H5149" s="33">
        <v>495327.1</v>
      </c>
      <c r="I5149" s="31" t="s">
        <v>9762</v>
      </c>
      <c r="J5149" s="31" t="s">
        <v>9763</v>
      </c>
      <c r="K5149" s="33">
        <v>495327.1</v>
      </c>
      <c r="L5149" s="31" t="s">
        <v>9764</v>
      </c>
      <c r="M5149">
        <f t="shared" si="224"/>
        <v>12</v>
      </c>
      <c r="N5149" t="str">
        <f t="shared" si="225"/>
        <v>PO63000865</v>
      </c>
      <c r="O5149" t="e">
        <f>VLOOKUP(N5149,'1_คตง_ภาพรวม'!L5149:M5199,2,FALSE)</f>
        <v>#N/A</v>
      </c>
    </row>
    <row r="5150" spans="1:15" hidden="1">
      <c r="A5150" s="31" t="s">
        <v>9849</v>
      </c>
      <c r="B5150" s="31" t="s">
        <v>17419</v>
      </c>
      <c r="C5150" s="31" t="s">
        <v>17420</v>
      </c>
      <c r="D5150" s="32">
        <v>44130</v>
      </c>
      <c r="E5150" s="31" t="s">
        <v>17421</v>
      </c>
      <c r="F5150" s="31" t="s">
        <v>12612</v>
      </c>
      <c r="G5150" s="33">
        <v>-47591.03</v>
      </c>
      <c r="H5150" s="33">
        <v>-47591.03</v>
      </c>
      <c r="I5150" s="31" t="s">
        <v>9762</v>
      </c>
      <c r="J5150" s="31" t="s">
        <v>9763</v>
      </c>
      <c r="K5150" s="33">
        <v>-47591.03</v>
      </c>
      <c r="L5150" s="31" t="s">
        <v>9764</v>
      </c>
      <c r="M5150">
        <f t="shared" si="224"/>
        <v>12</v>
      </c>
      <c r="N5150" t="str">
        <f t="shared" si="225"/>
        <v>PO63000969</v>
      </c>
      <c r="O5150" t="e">
        <f>VLOOKUP(N5150,'1_คตง_ภาพรวม'!L5150:M5200,2,FALSE)</f>
        <v>#N/A</v>
      </c>
    </row>
    <row r="5151" spans="1:15" hidden="1">
      <c r="A5151" s="31" t="s">
        <v>9849</v>
      </c>
      <c r="B5151" s="31" t="s">
        <v>17419</v>
      </c>
      <c r="C5151" s="31" t="s">
        <v>17420</v>
      </c>
      <c r="D5151" s="32">
        <v>44130</v>
      </c>
      <c r="E5151" s="31" t="s">
        <v>17421</v>
      </c>
      <c r="F5151" s="31" t="s">
        <v>9875</v>
      </c>
      <c r="G5151" s="33">
        <v>47591.03</v>
      </c>
      <c r="H5151" s="33">
        <v>47591.03</v>
      </c>
      <c r="I5151" s="31" t="s">
        <v>9762</v>
      </c>
      <c r="J5151" s="31" t="s">
        <v>9763</v>
      </c>
      <c r="K5151" s="33">
        <v>47591.03</v>
      </c>
      <c r="L5151" s="31" t="s">
        <v>9764</v>
      </c>
      <c r="M5151">
        <f t="shared" si="224"/>
        <v>12</v>
      </c>
      <c r="N5151" t="str">
        <f t="shared" si="225"/>
        <v>PO63000969</v>
      </c>
      <c r="O5151" t="e">
        <f>VLOOKUP(N5151,'1_คตง_ภาพรวม'!L5151:M5201,2,FALSE)</f>
        <v>#N/A</v>
      </c>
    </row>
    <row r="5152" spans="1:15" hidden="1">
      <c r="A5152" s="31" t="s">
        <v>9849</v>
      </c>
      <c r="B5152" s="31" t="s">
        <v>17422</v>
      </c>
      <c r="C5152" s="31" t="s">
        <v>17423</v>
      </c>
      <c r="D5152" s="32">
        <v>44130</v>
      </c>
      <c r="E5152" s="31" t="s">
        <v>17424</v>
      </c>
      <c r="F5152" s="31" t="s">
        <v>12612</v>
      </c>
      <c r="G5152" s="33">
        <v>-495278.64</v>
      </c>
      <c r="H5152" s="33">
        <v>-495278.64</v>
      </c>
      <c r="I5152" s="31" t="s">
        <v>9762</v>
      </c>
      <c r="J5152" s="31" t="s">
        <v>9763</v>
      </c>
      <c r="K5152" s="33">
        <v>-495278.64</v>
      </c>
      <c r="L5152" s="31" t="s">
        <v>9764</v>
      </c>
      <c r="M5152">
        <f t="shared" si="224"/>
        <v>12</v>
      </c>
      <c r="N5152" t="str">
        <f t="shared" si="225"/>
        <v>PO63000948</v>
      </c>
      <c r="O5152" t="e">
        <f>VLOOKUP(N5152,'1_คตง_ภาพรวม'!L5152:M5202,2,FALSE)</f>
        <v>#N/A</v>
      </c>
    </row>
    <row r="5153" spans="1:15" hidden="1">
      <c r="A5153" s="31" t="s">
        <v>9849</v>
      </c>
      <c r="B5153" s="31" t="s">
        <v>17422</v>
      </c>
      <c r="C5153" s="31" t="s">
        <v>17423</v>
      </c>
      <c r="D5153" s="32">
        <v>44130</v>
      </c>
      <c r="E5153" s="31" t="s">
        <v>17424</v>
      </c>
      <c r="F5153" s="31" t="s">
        <v>9875</v>
      </c>
      <c r="G5153" s="33">
        <v>495278.64</v>
      </c>
      <c r="H5153" s="33">
        <v>495278.64</v>
      </c>
      <c r="I5153" s="31" t="s">
        <v>9762</v>
      </c>
      <c r="J5153" s="31" t="s">
        <v>9763</v>
      </c>
      <c r="K5153" s="33">
        <v>495278.64</v>
      </c>
      <c r="L5153" s="31" t="s">
        <v>9764</v>
      </c>
      <c r="M5153">
        <f t="shared" si="224"/>
        <v>12</v>
      </c>
      <c r="N5153" t="str">
        <f t="shared" si="225"/>
        <v>PO63000948</v>
      </c>
      <c r="O5153" t="e">
        <f>VLOOKUP(N5153,'1_คตง_ภาพรวม'!L5153:M5203,2,FALSE)</f>
        <v>#N/A</v>
      </c>
    </row>
    <row r="5154" spans="1:15" hidden="1">
      <c r="A5154" s="31" t="s">
        <v>9849</v>
      </c>
      <c r="B5154" s="31" t="s">
        <v>17425</v>
      </c>
      <c r="C5154" s="31" t="s">
        <v>17426</v>
      </c>
      <c r="D5154" s="32">
        <v>44130</v>
      </c>
      <c r="E5154" s="31" t="s">
        <v>17427</v>
      </c>
      <c r="F5154" s="31" t="s">
        <v>12612</v>
      </c>
      <c r="G5154" s="33">
        <v>-346728.97</v>
      </c>
      <c r="H5154" s="33">
        <v>-346728.97</v>
      </c>
      <c r="I5154" s="31" t="s">
        <v>9762</v>
      </c>
      <c r="J5154" s="31" t="s">
        <v>9763</v>
      </c>
      <c r="K5154" s="33">
        <v>-346728.97</v>
      </c>
      <c r="L5154" s="31" t="s">
        <v>9764</v>
      </c>
      <c r="M5154">
        <f t="shared" si="224"/>
        <v>12</v>
      </c>
      <c r="N5154" t="str">
        <f t="shared" si="225"/>
        <v>PO63000969</v>
      </c>
      <c r="O5154" t="e">
        <f>VLOOKUP(N5154,'1_คตง_ภาพรวม'!L5154:M5204,2,FALSE)</f>
        <v>#N/A</v>
      </c>
    </row>
    <row r="5155" spans="1:15" hidden="1">
      <c r="A5155" s="31" t="s">
        <v>9849</v>
      </c>
      <c r="B5155" s="31" t="s">
        <v>17425</v>
      </c>
      <c r="C5155" s="31" t="s">
        <v>17426</v>
      </c>
      <c r="D5155" s="32">
        <v>44130</v>
      </c>
      <c r="E5155" s="31" t="s">
        <v>17427</v>
      </c>
      <c r="F5155" s="31" t="s">
        <v>9875</v>
      </c>
      <c r="G5155" s="33">
        <v>346728.97</v>
      </c>
      <c r="H5155" s="33">
        <v>346728.97</v>
      </c>
      <c r="I5155" s="31" t="s">
        <v>9762</v>
      </c>
      <c r="J5155" s="31" t="s">
        <v>9763</v>
      </c>
      <c r="K5155" s="33">
        <v>346728.97</v>
      </c>
      <c r="L5155" s="31" t="s">
        <v>9764</v>
      </c>
      <c r="M5155">
        <f t="shared" si="224"/>
        <v>12</v>
      </c>
      <c r="N5155" t="str">
        <f t="shared" si="225"/>
        <v>PO63000969</v>
      </c>
      <c r="O5155" t="e">
        <f>VLOOKUP(N5155,'1_คตง_ภาพรวม'!L5155:M5205,2,FALSE)</f>
        <v>#N/A</v>
      </c>
    </row>
    <row r="5156" spans="1:15" hidden="1">
      <c r="A5156" s="31" t="s">
        <v>9849</v>
      </c>
      <c r="B5156" s="31" t="s">
        <v>17428</v>
      </c>
      <c r="C5156" s="31" t="s">
        <v>17429</v>
      </c>
      <c r="D5156" s="32">
        <v>44130</v>
      </c>
      <c r="E5156" s="31" t="s">
        <v>17430</v>
      </c>
      <c r="F5156" s="31" t="s">
        <v>12612</v>
      </c>
      <c r="G5156" s="33">
        <v>-76320</v>
      </c>
      <c r="H5156" s="33">
        <v>-76320</v>
      </c>
      <c r="I5156" s="31" t="s">
        <v>9762</v>
      </c>
      <c r="J5156" s="31" t="s">
        <v>9763</v>
      </c>
      <c r="K5156" s="33">
        <v>-76320</v>
      </c>
      <c r="L5156" s="31" t="s">
        <v>9764</v>
      </c>
      <c r="M5156">
        <f t="shared" si="224"/>
        <v>12</v>
      </c>
      <c r="N5156" t="str">
        <f t="shared" si="225"/>
        <v>PO62000131</v>
      </c>
      <c r="O5156" t="e">
        <f>VLOOKUP(N5156,'1_คตง_ภาพรวม'!L5156:M5206,2,FALSE)</f>
        <v>#N/A</v>
      </c>
    </row>
    <row r="5157" spans="1:15" hidden="1">
      <c r="A5157" s="31" t="s">
        <v>9849</v>
      </c>
      <c r="B5157" s="31" t="s">
        <v>17428</v>
      </c>
      <c r="C5157" s="31" t="s">
        <v>17429</v>
      </c>
      <c r="D5157" s="32">
        <v>44130</v>
      </c>
      <c r="E5157" s="31" t="s">
        <v>17430</v>
      </c>
      <c r="F5157" s="31" t="s">
        <v>9875</v>
      </c>
      <c r="G5157" s="33">
        <v>76320</v>
      </c>
      <c r="H5157" s="33">
        <v>76320</v>
      </c>
      <c r="I5157" s="31" t="s">
        <v>9762</v>
      </c>
      <c r="J5157" s="31" t="s">
        <v>9763</v>
      </c>
      <c r="K5157" s="33">
        <v>76320</v>
      </c>
      <c r="L5157" s="31" t="s">
        <v>9764</v>
      </c>
      <c r="M5157">
        <f t="shared" si="224"/>
        <v>12</v>
      </c>
      <c r="N5157" t="str">
        <f t="shared" si="225"/>
        <v>PO62000131</v>
      </c>
      <c r="O5157" t="e">
        <f>VLOOKUP(N5157,'1_คตง_ภาพรวม'!L5157:M5207,2,FALSE)</f>
        <v>#N/A</v>
      </c>
    </row>
    <row r="5158" spans="1:15" hidden="1">
      <c r="A5158" s="31" t="s">
        <v>9849</v>
      </c>
      <c r="B5158" s="31" t="s">
        <v>17431</v>
      </c>
      <c r="C5158" s="31" t="s">
        <v>17432</v>
      </c>
      <c r="D5158" s="32">
        <v>44130</v>
      </c>
      <c r="E5158" s="31" t="s">
        <v>17433</v>
      </c>
      <c r="F5158" s="31" t="s">
        <v>12612</v>
      </c>
      <c r="G5158" s="33">
        <v>-318000</v>
      </c>
      <c r="H5158" s="33">
        <v>-318000</v>
      </c>
      <c r="I5158" s="31" t="s">
        <v>9762</v>
      </c>
      <c r="J5158" s="31" t="s">
        <v>9763</v>
      </c>
      <c r="K5158" s="33">
        <v>-318000</v>
      </c>
      <c r="L5158" s="31" t="s">
        <v>9764</v>
      </c>
      <c r="M5158">
        <f t="shared" si="224"/>
        <v>12</v>
      </c>
      <c r="N5158" t="str">
        <f t="shared" si="225"/>
        <v>PO63000822</v>
      </c>
      <c r="O5158" t="e">
        <f>VLOOKUP(N5158,'1_คตง_ภาพรวม'!L5158:M5208,2,FALSE)</f>
        <v>#N/A</v>
      </c>
    </row>
    <row r="5159" spans="1:15" hidden="1">
      <c r="A5159" s="31" t="s">
        <v>9849</v>
      </c>
      <c r="B5159" s="31" t="s">
        <v>17431</v>
      </c>
      <c r="C5159" s="31" t="s">
        <v>17432</v>
      </c>
      <c r="D5159" s="32">
        <v>44130</v>
      </c>
      <c r="E5159" s="31" t="s">
        <v>17433</v>
      </c>
      <c r="F5159" s="31" t="s">
        <v>9875</v>
      </c>
      <c r="G5159" s="33">
        <v>318000</v>
      </c>
      <c r="H5159" s="33">
        <v>318000</v>
      </c>
      <c r="I5159" s="31" t="s">
        <v>9762</v>
      </c>
      <c r="J5159" s="31" t="s">
        <v>9763</v>
      </c>
      <c r="K5159" s="33">
        <v>318000</v>
      </c>
      <c r="L5159" s="31" t="s">
        <v>9764</v>
      </c>
      <c r="M5159">
        <f t="shared" si="224"/>
        <v>12</v>
      </c>
      <c r="N5159" t="str">
        <f t="shared" si="225"/>
        <v>PO63000822</v>
      </c>
      <c r="O5159" t="e">
        <f>VLOOKUP(N5159,'1_คตง_ภาพรวม'!L5159:M5209,2,FALSE)</f>
        <v>#N/A</v>
      </c>
    </row>
    <row r="5160" spans="1:15" hidden="1">
      <c r="A5160" s="31" t="s">
        <v>9849</v>
      </c>
      <c r="B5160" s="31" t="s">
        <v>17434</v>
      </c>
      <c r="C5160" s="31" t="s">
        <v>17435</v>
      </c>
      <c r="D5160" s="32">
        <v>44130</v>
      </c>
      <c r="E5160" s="31" t="s">
        <v>17436</v>
      </c>
      <c r="F5160" s="31" t="s">
        <v>12612</v>
      </c>
      <c r="G5160" s="33">
        <v>-145530</v>
      </c>
      <c r="H5160" s="33">
        <v>-145530</v>
      </c>
      <c r="I5160" s="31" t="s">
        <v>9762</v>
      </c>
      <c r="J5160" s="31" t="s">
        <v>9763</v>
      </c>
      <c r="K5160" s="33">
        <v>-145530</v>
      </c>
      <c r="L5160" s="31" t="s">
        <v>9764</v>
      </c>
      <c r="M5160">
        <f t="shared" si="224"/>
        <v>12</v>
      </c>
      <c r="N5160" t="str">
        <f t="shared" si="225"/>
        <v>PO63000944</v>
      </c>
      <c r="O5160" t="e">
        <f>VLOOKUP(N5160,'1_คตง_ภาพรวม'!L5160:M5210,2,FALSE)</f>
        <v>#N/A</v>
      </c>
    </row>
    <row r="5161" spans="1:15" hidden="1">
      <c r="A5161" s="31" t="s">
        <v>9849</v>
      </c>
      <c r="B5161" s="31" t="s">
        <v>17434</v>
      </c>
      <c r="C5161" s="31" t="s">
        <v>17435</v>
      </c>
      <c r="D5161" s="32">
        <v>44130</v>
      </c>
      <c r="E5161" s="31" t="s">
        <v>17436</v>
      </c>
      <c r="F5161" s="31" t="s">
        <v>9875</v>
      </c>
      <c r="G5161" s="33">
        <v>145530</v>
      </c>
      <c r="H5161" s="33">
        <v>145530</v>
      </c>
      <c r="I5161" s="31" t="s">
        <v>9762</v>
      </c>
      <c r="J5161" s="31" t="s">
        <v>9763</v>
      </c>
      <c r="K5161" s="33">
        <v>145530</v>
      </c>
      <c r="L5161" s="31" t="s">
        <v>9764</v>
      </c>
      <c r="M5161">
        <f t="shared" si="224"/>
        <v>12</v>
      </c>
      <c r="N5161" t="str">
        <f t="shared" si="225"/>
        <v>PO63000944</v>
      </c>
      <c r="O5161" t="e">
        <f>VLOOKUP(N5161,'1_คตง_ภาพรวม'!L5161:M5211,2,FALSE)</f>
        <v>#N/A</v>
      </c>
    </row>
    <row r="5162" spans="1:15" hidden="1">
      <c r="A5162" s="31" t="s">
        <v>9849</v>
      </c>
      <c r="B5162" s="31" t="s">
        <v>17437</v>
      </c>
      <c r="C5162" s="31" t="s">
        <v>17438</v>
      </c>
      <c r="D5162" s="32">
        <v>44130</v>
      </c>
      <c r="E5162" s="31" t="s">
        <v>17439</v>
      </c>
      <c r="F5162" s="31" t="s">
        <v>12612</v>
      </c>
      <c r="G5162" s="33">
        <v>-366899.92</v>
      </c>
      <c r="H5162" s="33">
        <v>-366899.92</v>
      </c>
      <c r="I5162" s="31" t="s">
        <v>9762</v>
      </c>
      <c r="J5162" s="31" t="s">
        <v>9763</v>
      </c>
      <c r="K5162" s="33">
        <v>-366899.92</v>
      </c>
      <c r="L5162" s="31" t="s">
        <v>9764</v>
      </c>
      <c r="M5162">
        <f t="shared" si="224"/>
        <v>12</v>
      </c>
      <c r="N5162" t="str">
        <f t="shared" si="225"/>
        <v>PO63001000</v>
      </c>
      <c r="O5162" t="e">
        <f>VLOOKUP(N5162,'1_คตง_ภาพรวม'!L5162:M5212,2,FALSE)</f>
        <v>#N/A</v>
      </c>
    </row>
    <row r="5163" spans="1:15" hidden="1">
      <c r="A5163" s="31" t="s">
        <v>9849</v>
      </c>
      <c r="B5163" s="31" t="s">
        <v>17437</v>
      </c>
      <c r="C5163" s="31" t="s">
        <v>17438</v>
      </c>
      <c r="D5163" s="32">
        <v>44130</v>
      </c>
      <c r="E5163" s="31" t="s">
        <v>17439</v>
      </c>
      <c r="F5163" s="31" t="s">
        <v>9875</v>
      </c>
      <c r="G5163" s="33">
        <v>366899.92</v>
      </c>
      <c r="H5163" s="33">
        <v>366899.92</v>
      </c>
      <c r="I5163" s="31" t="s">
        <v>9762</v>
      </c>
      <c r="J5163" s="31" t="s">
        <v>9763</v>
      </c>
      <c r="K5163" s="33">
        <v>366899.92</v>
      </c>
      <c r="L5163" s="31" t="s">
        <v>9764</v>
      </c>
      <c r="M5163">
        <f t="shared" si="224"/>
        <v>12</v>
      </c>
      <c r="N5163" t="str">
        <f t="shared" si="225"/>
        <v>PO63001000</v>
      </c>
      <c r="O5163" t="e">
        <f>VLOOKUP(N5163,'1_คตง_ภาพรวม'!L5163:M5213,2,FALSE)</f>
        <v>#N/A</v>
      </c>
    </row>
    <row r="5164" spans="1:15" hidden="1">
      <c r="A5164" s="31" t="s">
        <v>9849</v>
      </c>
      <c r="B5164" s="31" t="s">
        <v>17440</v>
      </c>
      <c r="C5164" s="31" t="s">
        <v>17441</v>
      </c>
      <c r="D5164" s="32">
        <v>44130</v>
      </c>
      <c r="E5164" s="31" t="s">
        <v>17442</v>
      </c>
      <c r="F5164" s="31" t="s">
        <v>12612</v>
      </c>
      <c r="G5164" s="33">
        <v>-57240</v>
      </c>
      <c r="H5164" s="33">
        <v>-57240</v>
      </c>
      <c r="I5164" s="31" t="s">
        <v>9762</v>
      </c>
      <c r="J5164" s="31" t="s">
        <v>9763</v>
      </c>
      <c r="K5164" s="33">
        <v>-57240</v>
      </c>
      <c r="L5164" s="31" t="s">
        <v>9764</v>
      </c>
      <c r="M5164">
        <f t="shared" si="224"/>
        <v>12</v>
      </c>
      <c r="N5164" t="str">
        <f t="shared" si="225"/>
        <v>PO63000867</v>
      </c>
      <c r="O5164" t="e">
        <f>VLOOKUP(N5164,'1_คตง_ภาพรวม'!L5164:M5214,2,FALSE)</f>
        <v>#N/A</v>
      </c>
    </row>
    <row r="5165" spans="1:15" hidden="1">
      <c r="A5165" s="31" t="s">
        <v>9849</v>
      </c>
      <c r="B5165" s="31" t="s">
        <v>17440</v>
      </c>
      <c r="C5165" s="31" t="s">
        <v>17441</v>
      </c>
      <c r="D5165" s="32">
        <v>44130</v>
      </c>
      <c r="E5165" s="31" t="s">
        <v>17442</v>
      </c>
      <c r="F5165" s="31" t="s">
        <v>9875</v>
      </c>
      <c r="G5165" s="33">
        <v>57240</v>
      </c>
      <c r="H5165" s="33">
        <v>57240</v>
      </c>
      <c r="I5165" s="31" t="s">
        <v>9762</v>
      </c>
      <c r="J5165" s="31" t="s">
        <v>9763</v>
      </c>
      <c r="K5165" s="33">
        <v>57240</v>
      </c>
      <c r="L5165" s="31" t="s">
        <v>9764</v>
      </c>
      <c r="M5165">
        <f t="shared" si="224"/>
        <v>12</v>
      </c>
      <c r="N5165" t="str">
        <f t="shared" si="225"/>
        <v>PO63000867</v>
      </c>
      <c r="O5165" t="e">
        <f>VLOOKUP(N5165,'1_คตง_ภาพรวม'!L5165:M5215,2,FALSE)</f>
        <v>#N/A</v>
      </c>
    </row>
    <row r="5166" spans="1:15" hidden="1">
      <c r="A5166" s="31" t="s">
        <v>9849</v>
      </c>
      <c r="B5166" s="31" t="s">
        <v>17443</v>
      </c>
      <c r="C5166" s="31" t="s">
        <v>17444</v>
      </c>
      <c r="D5166" s="32">
        <v>44130</v>
      </c>
      <c r="E5166" s="31" t="s">
        <v>17445</v>
      </c>
      <c r="F5166" s="31" t="s">
        <v>12612</v>
      </c>
      <c r="G5166" s="33">
        <v>-990654.21</v>
      </c>
      <c r="H5166" s="33">
        <v>-990654.21</v>
      </c>
      <c r="I5166" s="31" t="s">
        <v>9762</v>
      </c>
      <c r="J5166" s="31" t="s">
        <v>9763</v>
      </c>
      <c r="K5166" s="33">
        <v>-990654.21</v>
      </c>
      <c r="L5166" s="31" t="s">
        <v>9764</v>
      </c>
      <c r="M5166">
        <f t="shared" si="224"/>
        <v>12</v>
      </c>
      <c r="N5166" t="str">
        <f t="shared" si="225"/>
        <v>PO63000400</v>
      </c>
      <c r="O5166" t="e">
        <f>VLOOKUP(N5166,'1_คตง_ภาพรวม'!L5166:M5216,2,FALSE)</f>
        <v>#N/A</v>
      </c>
    </row>
    <row r="5167" spans="1:15" hidden="1">
      <c r="A5167" s="31" t="s">
        <v>9849</v>
      </c>
      <c r="B5167" s="31" t="s">
        <v>17443</v>
      </c>
      <c r="C5167" s="31" t="s">
        <v>17444</v>
      </c>
      <c r="D5167" s="32">
        <v>44130</v>
      </c>
      <c r="E5167" s="31" t="s">
        <v>17445</v>
      </c>
      <c r="F5167" s="31" t="s">
        <v>9875</v>
      </c>
      <c r="G5167" s="33">
        <v>990654.21</v>
      </c>
      <c r="H5167" s="33">
        <v>990654.21</v>
      </c>
      <c r="I5167" s="31" t="s">
        <v>9762</v>
      </c>
      <c r="J5167" s="31" t="s">
        <v>9763</v>
      </c>
      <c r="K5167" s="33">
        <v>990654.21</v>
      </c>
      <c r="L5167" s="31" t="s">
        <v>9764</v>
      </c>
      <c r="M5167">
        <f t="shared" si="224"/>
        <v>12</v>
      </c>
      <c r="N5167" t="str">
        <f t="shared" si="225"/>
        <v>PO63000400</v>
      </c>
      <c r="O5167" t="e">
        <f>VLOOKUP(N5167,'1_คตง_ภาพรวม'!L5167:M5217,2,FALSE)</f>
        <v>#N/A</v>
      </c>
    </row>
    <row r="5168" spans="1:15" hidden="1">
      <c r="A5168" s="31" t="s">
        <v>9849</v>
      </c>
      <c r="B5168" s="31" t="s">
        <v>17446</v>
      </c>
      <c r="C5168" s="31" t="s">
        <v>17447</v>
      </c>
      <c r="D5168" s="32">
        <v>44130</v>
      </c>
      <c r="E5168" s="31" t="s">
        <v>17448</v>
      </c>
      <c r="F5168" s="31" t="s">
        <v>12612</v>
      </c>
      <c r="G5168" s="33">
        <v>-144690</v>
      </c>
      <c r="H5168" s="33">
        <v>-144690</v>
      </c>
      <c r="I5168" s="31" t="s">
        <v>9762</v>
      </c>
      <c r="J5168" s="31" t="s">
        <v>9763</v>
      </c>
      <c r="K5168" s="33">
        <v>-144690</v>
      </c>
      <c r="L5168" s="31" t="s">
        <v>9764</v>
      </c>
      <c r="M5168">
        <f t="shared" si="224"/>
        <v>12</v>
      </c>
      <c r="N5168" t="str">
        <f t="shared" si="225"/>
        <v>PO63000971</v>
      </c>
      <c r="O5168" t="e">
        <f>VLOOKUP(N5168,'1_คตง_ภาพรวม'!L5168:M5218,2,FALSE)</f>
        <v>#N/A</v>
      </c>
    </row>
    <row r="5169" spans="1:15" hidden="1">
      <c r="A5169" s="31" t="s">
        <v>9849</v>
      </c>
      <c r="B5169" s="31" t="s">
        <v>17446</v>
      </c>
      <c r="C5169" s="31" t="s">
        <v>17447</v>
      </c>
      <c r="D5169" s="32">
        <v>44130</v>
      </c>
      <c r="E5169" s="31" t="s">
        <v>17448</v>
      </c>
      <c r="F5169" s="31" t="s">
        <v>9875</v>
      </c>
      <c r="G5169" s="33">
        <v>144690</v>
      </c>
      <c r="H5169" s="33">
        <v>144690</v>
      </c>
      <c r="I5169" s="31" t="s">
        <v>9762</v>
      </c>
      <c r="J5169" s="31" t="s">
        <v>9763</v>
      </c>
      <c r="K5169" s="33">
        <v>144690</v>
      </c>
      <c r="L5169" s="31" t="s">
        <v>9764</v>
      </c>
      <c r="M5169">
        <f t="shared" si="224"/>
        <v>12</v>
      </c>
      <c r="N5169" t="str">
        <f t="shared" si="225"/>
        <v>PO63000971</v>
      </c>
      <c r="O5169" t="e">
        <f>VLOOKUP(N5169,'1_คตง_ภาพรวม'!L5169:M5219,2,FALSE)</f>
        <v>#N/A</v>
      </c>
    </row>
    <row r="5170" spans="1:15" hidden="1">
      <c r="A5170" s="31" t="s">
        <v>9849</v>
      </c>
      <c r="B5170" s="31" t="s">
        <v>17449</v>
      </c>
      <c r="C5170" s="31" t="s">
        <v>17450</v>
      </c>
      <c r="D5170" s="32">
        <v>44130</v>
      </c>
      <c r="E5170" s="31" t="s">
        <v>17451</v>
      </c>
      <c r="F5170" s="31" t="s">
        <v>12612</v>
      </c>
      <c r="G5170" s="33">
        <v>-350000</v>
      </c>
      <c r="H5170" s="33">
        <v>-350000</v>
      </c>
      <c r="I5170" s="31" t="s">
        <v>9762</v>
      </c>
      <c r="J5170" s="31" t="s">
        <v>9763</v>
      </c>
      <c r="K5170" s="33">
        <v>-350000</v>
      </c>
      <c r="L5170" s="31" t="s">
        <v>9764</v>
      </c>
      <c r="M5170">
        <f t="shared" si="224"/>
        <v>12</v>
      </c>
      <c r="N5170" t="str">
        <f t="shared" si="225"/>
        <v>PO63000912</v>
      </c>
      <c r="O5170" t="e">
        <f>VLOOKUP(N5170,'1_คตง_ภาพรวม'!L5170:M5220,2,FALSE)</f>
        <v>#N/A</v>
      </c>
    </row>
    <row r="5171" spans="1:15" hidden="1">
      <c r="A5171" s="31" t="s">
        <v>9849</v>
      </c>
      <c r="B5171" s="31" t="s">
        <v>17449</v>
      </c>
      <c r="C5171" s="31" t="s">
        <v>17450</v>
      </c>
      <c r="D5171" s="32">
        <v>44130</v>
      </c>
      <c r="E5171" s="31" t="s">
        <v>17451</v>
      </c>
      <c r="F5171" s="31" t="s">
        <v>9875</v>
      </c>
      <c r="G5171" s="33">
        <v>350000</v>
      </c>
      <c r="H5171" s="33">
        <v>350000</v>
      </c>
      <c r="I5171" s="31" t="s">
        <v>9762</v>
      </c>
      <c r="J5171" s="31" t="s">
        <v>9763</v>
      </c>
      <c r="K5171" s="33">
        <v>350000</v>
      </c>
      <c r="L5171" s="31" t="s">
        <v>9764</v>
      </c>
      <c r="M5171">
        <f t="shared" si="224"/>
        <v>12</v>
      </c>
      <c r="N5171" t="str">
        <f t="shared" si="225"/>
        <v>PO63000912</v>
      </c>
      <c r="O5171" t="e">
        <f>VLOOKUP(N5171,'1_คตง_ภาพรวม'!L5171:M5221,2,FALSE)</f>
        <v>#N/A</v>
      </c>
    </row>
    <row r="5172" spans="1:15" hidden="1">
      <c r="A5172" s="31" t="s">
        <v>9757</v>
      </c>
      <c r="B5172" s="31" t="s">
        <v>17452</v>
      </c>
      <c r="C5172" s="31" t="s">
        <v>17453</v>
      </c>
      <c r="D5172" s="32">
        <v>44130</v>
      </c>
      <c r="E5172" s="31" t="s">
        <v>17454</v>
      </c>
      <c r="F5172" s="31" t="s">
        <v>11553</v>
      </c>
      <c r="G5172" s="33">
        <v>-162710</v>
      </c>
      <c r="H5172" s="33">
        <v>-162710</v>
      </c>
      <c r="I5172" s="31" t="s">
        <v>9762</v>
      </c>
      <c r="J5172" s="31" t="s">
        <v>9763</v>
      </c>
      <c r="K5172" s="33">
        <v>-162710</v>
      </c>
      <c r="L5172" s="31" t="s">
        <v>9764</v>
      </c>
      <c r="M5172">
        <f t="shared" si="224"/>
        <v>59</v>
      </c>
      <c r="N5172" t="str">
        <f t="shared" si="225"/>
        <v>PO2000352-</v>
      </c>
      <c r="O5172" t="e">
        <f>VLOOKUP(N5172,'1_คตง_ภาพรวม'!L5172:M5222,2,FALSE)</f>
        <v>#N/A</v>
      </c>
    </row>
    <row r="5173" spans="1:15" hidden="1">
      <c r="A5173" s="31" t="s">
        <v>9757</v>
      </c>
      <c r="B5173" s="31" t="s">
        <v>17452</v>
      </c>
      <c r="C5173" s="31" t="s">
        <v>17453</v>
      </c>
      <c r="D5173" s="32">
        <v>44130</v>
      </c>
      <c r="E5173" s="31" t="s">
        <v>17454</v>
      </c>
      <c r="F5173" s="31" t="s">
        <v>9875</v>
      </c>
      <c r="G5173" s="33">
        <v>162710</v>
      </c>
      <c r="H5173" s="33">
        <v>162710</v>
      </c>
      <c r="I5173" s="31" t="s">
        <v>9762</v>
      </c>
      <c r="J5173" s="31" t="s">
        <v>9763</v>
      </c>
      <c r="K5173" s="33">
        <v>162710</v>
      </c>
      <c r="L5173" s="31" t="s">
        <v>9764</v>
      </c>
      <c r="M5173">
        <f t="shared" si="224"/>
        <v>59</v>
      </c>
      <c r="N5173" t="str">
        <f t="shared" si="225"/>
        <v>PO2000352-</v>
      </c>
      <c r="O5173" t="e">
        <f>VLOOKUP(N5173,'1_คตง_ภาพรวม'!L5173:M5223,2,FALSE)</f>
        <v>#N/A</v>
      </c>
    </row>
    <row r="5174" spans="1:15" hidden="1">
      <c r="A5174" s="31" t="s">
        <v>9757</v>
      </c>
      <c r="B5174" s="31" t="s">
        <v>17455</v>
      </c>
      <c r="C5174" s="31" t="s">
        <v>17456</v>
      </c>
      <c r="D5174" s="32">
        <v>44130</v>
      </c>
      <c r="E5174" s="31" t="s">
        <v>17457</v>
      </c>
      <c r="F5174" s="31" t="s">
        <v>11553</v>
      </c>
      <c r="G5174" s="33">
        <v>-106000</v>
      </c>
      <c r="H5174" s="33">
        <v>-106000</v>
      </c>
      <c r="I5174" s="31" t="s">
        <v>9762</v>
      </c>
      <c r="J5174" s="31" t="s">
        <v>9763</v>
      </c>
      <c r="K5174" s="33">
        <v>-106000</v>
      </c>
      <c r="L5174" s="31" t="s">
        <v>9764</v>
      </c>
      <c r="M5174">
        <f t="shared" si="224"/>
        <v>12</v>
      </c>
      <c r="N5174" t="str">
        <f t="shared" si="225"/>
        <v>PO63000853</v>
      </c>
      <c r="O5174" t="e">
        <f>VLOOKUP(N5174,'1_คตง_ภาพรวม'!L5174:M5224,2,FALSE)</f>
        <v>#N/A</v>
      </c>
    </row>
    <row r="5175" spans="1:15" hidden="1">
      <c r="A5175" s="31" t="s">
        <v>9757</v>
      </c>
      <c r="B5175" s="31" t="s">
        <v>17455</v>
      </c>
      <c r="C5175" s="31" t="s">
        <v>17456</v>
      </c>
      <c r="D5175" s="32">
        <v>44130</v>
      </c>
      <c r="E5175" s="31" t="s">
        <v>17457</v>
      </c>
      <c r="F5175" s="31" t="s">
        <v>9875</v>
      </c>
      <c r="G5175" s="33">
        <v>106000</v>
      </c>
      <c r="H5175" s="33">
        <v>106000</v>
      </c>
      <c r="I5175" s="31" t="s">
        <v>9762</v>
      </c>
      <c r="J5175" s="31" t="s">
        <v>9763</v>
      </c>
      <c r="K5175" s="33">
        <v>106000</v>
      </c>
      <c r="L5175" s="31" t="s">
        <v>9764</v>
      </c>
      <c r="M5175">
        <f t="shared" si="224"/>
        <v>12</v>
      </c>
      <c r="N5175" t="str">
        <f t="shared" si="225"/>
        <v>PO63000853</v>
      </c>
      <c r="O5175" t="e">
        <f>VLOOKUP(N5175,'1_คตง_ภาพรวม'!L5175:M5225,2,FALSE)</f>
        <v>#N/A</v>
      </c>
    </row>
    <row r="5176" spans="1:15" hidden="1">
      <c r="A5176" s="31" t="s">
        <v>9757</v>
      </c>
      <c r="B5176" s="31" t="s">
        <v>17458</v>
      </c>
      <c r="C5176" s="31" t="s">
        <v>17459</v>
      </c>
      <c r="D5176" s="32">
        <v>44130</v>
      </c>
      <c r="E5176" s="31" t="s">
        <v>17460</v>
      </c>
      <c r="F5176" s="31" t="s">
        <v>11553</v>
      </c>
      <c r="G5176" s="33">
        <v>-980500</v>
      </c>
      <c r="H5176" s="33">
        <v>-980500</v>
      </c>
      <c r="I5176" s="31" t="s">
        <v>9762</v>
      </c>
      <c r="J5176" s="31" t="s">
        <v>9763</v>
      </c>
      <c r="K5176" s="33">
        <v>-980500</v>
      </c>
      <c r="L5176" s="31" t="s">
        <v>9764</v>
      </c>
      <c r="M5176">
        <f t="shared" si="224"/>
        <v>12</v>
      </c>
      <c r="N5176" t="str">
        <f t="shared" si="225"/>
        <v>PO63000745</v>
      </c>
      <c r="O5176" t="e">
        <f>VLOOKUP(N5176,'1_คตง_ภาพรวม'!L5176:M5226,2,FALSE)</f>
        <v>#N/A</v>
      </c>
    </row>
    <row r="5177" spans="1:15" hidden="1">
      <c r="A5177" s="31" t="s">
        <v>9757</v>
      </c>
      <c r="B5177" s="31" t="s">
        <v>17458</v>
      </c>
      <c r="C5177" s="31" t="s">
        <v>17459</v>
      </c>
      <c r="D5177" s="32">
        <v>44130</v>
      </c>
      <c r="E5177" s="31" t="s">
        <v>17460</v>
      </c>
      <c r="F5177" s="31" t="s">
        <v>9875</v>
      </c>
      <c r="G5177" s="33">
        <v>980500</v>
      </c>
      <c r="H5177" s="33">
        <v>980500</v>
      </c>
      <c r="I5177" s="31" t="s">
        <v>9762</v>
      </c>
      <c r="J5177" s="31" t="s">
        <v>9763</v>
      </c>
      <c r="K5177" s="33">
        <v>980500</v>
      </c>
      <c r="L5177" s="31" t="s">
        <v>9764</v>
      </c>
      <c r="M5177">
        <f t="shared" si="224"/>
        <v>12</v>
      </c>
      <c r="N5177" t="str">
        <f t="shared" si="225"/>
        <v>PO63000745</v>
      </c>
      <c r="O5177" t="e">
        <f>VLOOKUP(N5177,'1_คตง_ภาพรวม'!L5177:M5227,2,FALSE)</f>
        <v>#N/A</v>
      </c>
    </row>
    <row r="5178" spans="1:15" hidden="1">
      <c r="A5178" s="31" t="s">
        <v>9757</v>
      </c>
      <c r="B5178" s="31" t="s">
        <v>17461</v>
      </c>
      <c r="C5178" s="31" t="s">
        <v>17462</v>
      </c>
      <c r="D5178" s="32">
        <v>44130</v>
      </c>
      <c r="E5178" s="31" t="s">
        <v>17463</v>
      </c>
      <c r="F5178" s="31" t="s">
        <v>11553</v>
      </c>
      <c r="G5178" s="33">
        <v>-151580</v>
      </c>
      <c r="H5178" s="33">
        <v>-151580</v>
      </c>
      <c r="I5178" s="31" t="s">
        <v>9762</v>
      </c>
      <c r="J5178" s="31" t="s">
        <v>9763</v>
      </c>
      <c r="K5178" s="33">
        <v>-151580</v>
      </c>
      <c r="L5178" s="31" t="s">
        <v>9764</v>
      </c>
      <c r="M5178">
        <f t="shared" si="224"/>
        <v>12</v>
      </c>
      <c r="N5178" t="str">
        <f t="shared" si="225"/>
        <v>PO63000686</v>
      </c>
      <c r="O5178" t="e">
        <f>VLOOKUP(N5178,'1_คตง_ภาพรวม'!L5178:M5228,2,FALSE)</f>
        <v>#N/A</v>
      </c>
    </row>
    <row r="5179" spans="1:15" hidden="1">
      <c r="A5179" s="31" t="s">
        <v>9757</v>
      </c>
      <c r="B5179" s="31" t="s">
        <v>17461</v>
      </c>
      <c r="C5179" s="31" t="s">
        <v>17462</v>
      </c>
      <c r="D5179" s="32">
        <v>44130</v>
      </c>
      <c r="E5179" s="31" t="s">
        <v>17463</v>
      </c>
      <c r="F5179" s="31" t="s">
        <v>9875</v>
      </c>
      <c r="G5179" s="33">
        <v>151580</v>
      </c>
      <c r="H5179" s="33">
        <v>151580</v>
      </c>
      <c r="I5179" s="31" t="s">
        <v>9762</v>
      </c>
      <c r="J5179" s="31" t="s">
        <v>9763</v>
      </c>
      <c r="K5179" s="33">
        <v>151580</v>
      </c>
      <c r="L5179" s="31" t="s">
        <v>9764</v>
      </c>
      <c r="M5179">
        <f t="shared" si="224"/>
        <v>12</v>
      </c>
      <c r="N5179" t="str">
        <f t="shared" si="225"/>
        <v>PO63000686</v>
      </c>
      <c r="O5179" t="e">
        <f>VLOOKUP(N5179,'1_คตง_ภาพรวม'!L5179:M5229,2,FALSE)</f>
        <v>#N/A</v>
      </c>
    </row>
    <row r="5180" spans="1:15" hidden="1">
      <c r="A5180" s="31" t="s">
        <v>9757</v>
      </c>
      <c r="B5180" s="31" t="s">
        <v>17464</v>
      </c>
      <c r="C5180" s="31" t="s">
        <v>17465</v>
      </c>
      <c r="D5180" s="32">
        <v>44130</v>
      </c>
      <c r="E5180" s="31" t="s">
        <v>17466</v>
      </c>
      <c r="F5180" s="31" t="s">
        <v>11553</v>
      </c>
      <c r="G5180" s="33">
        <v>-1245867.04</v>
      </c>
      <c r="H5180" s="33">
        <v>-1245867.04</v>
      </c>
      <c r="I5180" s="31" t="s">
        <v>9762</v>
      </c>
      <c r="J5180" s="31" t="s">
        <v>9763</v>
      </c>
      <c r="K5180" s="33">
        <v>-1245867.04</v>
      </c>
      <c r="L5180" s="31" t="s">
        <v>9764</v>
      </c>
      <c r="M5180">
        <f t="shared" si="224"/>
        <v>38</v>
      </c>
      <c r="N5180" t="str">
        <f t="shared" si="225"/>
        <v>PO62000303</v>
      </c>
      <c r="O5180" t="e">
        <f>VLOOKUP(N5180,'1_คตง_ภาพรวม'!L5180:M5230,2,FALSE)</f>
        <v>#N/A</v>
      </c>
    </row>
    <row r="5181" spans="1:15" hidden="1">
      <c r="A5181" s="31" t="s">
        <v>9757</v>
      </c>
      <c r="B5181" s="31" t="s">
        <v>17464</v>
      </c>
      <c r="C5181" s="31" t="s">
        <v>17465</v>
      </c>
      <c r="D5181" s="32">
        <v>44130</v>
      </c>
      <c r="E5181" s="31" t="s">
        <v>17466</v>
      </c>
      <c r="F5181" s="31" t="s">
        <v>9875</v>
      </c>
      <c r="G5181" s="33">
        <v>1245867.04</v>
      </c>
      <c r="H5181" s="33">
        <v>1245867.04</v>
      </c>
      <c r="I5181" s="31" t="s">
        <v>9762</v>
      </c>
      <c r="J5181" s="31" t="s">
        <v>9763</v>
      </c>
      <c r="K5181" s="33">
        <v>1245867.04</v>
      </c>
      <c r="L5181" s="31" t="s">
        <v>9764</v>
      </c>
      <c r="M5181">
        <f t="shared" si="224"/>
        <v>38</v>
      </c>
      <c r="N5181" t="str">
        <f t="shared" si="225"/>
        <v>PO62000303</v>
      </c>
      <c r="O5181" t="e">
        <f>VLOOKUP(N5181,'1_คตง_ภาพรวม'!L5181:M5231,2,FALSE)</f>
        <v>#N/A</v>
      </c>
    </row>
    <row r="5182" spans="1:15" hidden="1">
      <c r="A5182" s="31" t="s">
        <v>9757</v>
      </c>
      <c r="B5182" s="31" t="s">
        <v>17467</v>
      </c>
      <c r="C5182" s="31" t="s">
        <v>17468</v>
      </c>
      <c r="D5182" s="32">
        <v>44130</v>
      </c>
      <c r="E5182" s="31" t="s">
        <v>17469</v>
      </c>
      <c r="F5182" s="31" t="s">
        <v>11553</v>
      </c>
      <c r="G5182" s="33">
        <v>-275203.74</v>
      </c>
      <c r="H5182" s="33">
        <v>-275203.74</v>
      </c>
      <c r="I5182" s="31" t="s">
        <v>9762</v>
      </c>
      <c r="J5182" s="31" t="s">
        <v>9763</v>
      </c>
      <c r="K5182" s="33">
        <v>-275203.74</v>
      </c>
      <c r="L5182" s="31" t="s">
        <v>9764</v>
      </c>
      <c r="M5182">
        <f t="shared" si="224"/>
        <v>12</v>
      </c>
      <c r="N5182" t="str">
        <f t="shared" si="225"/>
        <v>PO63000568</v>
      </c>
      <c r="O5182" t="e">
        <f>VLOOKUP(N5182,'1_คตง_ภาพรวม'!L5182:M5232,2,FALSE)</f>
        <v>#N/A</v>
      </c>
    </row>
    <row r="5183" spans="1:15" hidden="1">
      <c r="A5183" s="31" t="s">
        <v>9757</v>
      </c>
      <c r="B5183" s="31" t="s">
        <v>17467</v>
      </c>
      <c r="C5183" s="31" t="s">
        <v>17468</v>
      </c>
      <c r="D5183" s="32">
        <v>44130</v>
      </c>
      <c r="E5183" s="31" t="s">
        <v>17469</v>
      </c>
      <c r="F5183" s="31" t="s">
        <v>9875</v>
      </c>
      <c r="G5183" s="33">
        <v>275203.74</v>
      </c>
      <c r="H5183" s="33">
        <v>275203.74</v>
      </c>
      <c r="I5183" s="31" t="s">
        <v>9762</v>
      </c>
      <c r="J5183" s="31" t="s">
        <v>9763</v>
      </c>
      <c r="K5183" s="33">
        <v>275203.74</v>
      </c>
      <c r="L5183" s="31" t="s">
        <v>9764</v>
      </c>
      <c r="M5183">
        <f t="shared" si="224"/>
        <v>12</v>
      </c>
      <c r="N5183" t="str">
        <f t="shared" si="225"/>
        <v>PO63000568</v>
      </c>
      <c r="O5183" t="e">
        <f>VLOOKUP(N5183,'1_คตง_ภาพรวม'!L5183:M5233,2,FALSE)</f>
        <v>#N/A</v>
      </c>
    </row>
    <row r="5184" spans="1:15" hidden="1">
      <c r="A5184" s="31" t="s">
        <v>9757</v>
      </c>
      <c r="B5184" s="31" t="s">
        <v>17470</v>
      </c>
      <c r="C5184" s="31" t="s">
        <v>17471</v>
      </c>
      <c r="D5184" s="32">
        <v>44130</v>
      </c>
      <c r="E5184" s="31" t="s">
        <v>17472</v>
      </c>
      <c r="F5184" s="31" t="s">
        <v>11553</v>
      </c>
      <c r="G5184" s="33">
        <v>-60234</v>
      </c>
      <c r="H5184" s="33">
        <v>-60234</v>
      </c>
      <c r="I5184" s="31" t="s">
        <v>9762</v>
      </c>
      <c r="J5184" s="31" t="s">
        <v>9763</v>
      </c>
      <c r="K5184" s="33">
        <v>-60234</v>
      </c>
      <c r="L5184" s="31" t="s">
        <v>9764</v>
      </c>
      <c r="M5184" t="e">
        <f t="shared" si="224"/>
        <v>#VALUE!</v>
      </c>
    </row>
    <row r="5185" spans="1:15" hidden="1">
      <c r="A5185" s="31" t="s">
        <v>9757</v>
      </c>
      <c r="B5185" s="31" t="s">
        <v>17470</v>
      </c>
      <c r="C5185" s="31" t="s">
        <v>17471</v>
      </c>
      <c r="D5185" s="32">
        <v>44130</v>
      </c>
      <c r="E5185" s="31" t="s">
        <v>17472</v>
      </c>
      <c r="F5185" s="31" t="s">
        <v>9875</v>
      </c>
      <c r="G5185" s="33">
        <v>60234</v>
      </c>
      <c r="H5185" s="33">
        <v>60234</v>
      </c>
      <c r="I5185" s="31" t="s">
        <v>9762</v>
      </c>
      <c r="J5185" s="31" t="s">
        <v>9763</v>
      </c>
      <c r="K5185" s="33">
        <v>60234</v>
      </c>
      <c r="L5185" s="31" t="s">
        <v>9764</v>
      </c>
      <c r="M5185" t="e">
        <f t="shared" si="224"/>
        <v>#VALUE!</v>
      </c>
    </row>
    <row r="5186" spans="1:15" hidden="1">
      <c r="A5186" s="31" t="s">
        <v>9757</v>
      </c>
      <c r="B5186" s="31" t="s">
        <v>17473</v>
      </c>
      <c r="C5186" s="31" t="s">
        <v>17474</v>
      </c>
      <c r="D5186" s="32">
        <v>44130</v>
      </c>
      <c r="E5186" s="31" t="s">
        <v>17475</v>
      </c>
      <c r="F5186" s="31" t="s">
        <v>11553</v>
      </c>
      <c r="G5186" s="33">
        <v>-31314.89</v>
      </c>
      <c r="H5186" s="33">
        <v>-31314.89</v>
      </c>
      <c r="I5186" s="31" t="s">
        <v>9762</v>
      </c>
      <c r="J5186" s="31" t="s">
        <v>9763</v>
      </c>
      <c r="K5186" s="33">
        <v>-31314.89</v>
      </c>
      <c r="L5186" s="31" t="s">
        <v>9764</v>
      </c>
      <c r="M5186" t="e">
        <f t="shared" si="224"/>
        <v>#VALUE!</v>
      </c>
    </row>
    <row r="5187" spans="1:15" hidden="1">
      <c r="A5187" s="31" t="s">
        <v>9757</v>
      </c>
      <c r="B5187" s="31" t="s">
        <v>17473</v>
      </c>
      <c r="C5187" s="31" t="s">
        <v>17474</v>
      </c>
      <c r="D5187" s="32">
        <v>44130</v>
      </c>
      <c r="E5187" s="31" t="s">
        <v>17475</v>
      </c>
      <c r="F5187" s="31" t="s">
        <v>9875</v>
      </c>
      <c r="G5187" s="33">
        <v>31314.89</v>
      </c>
      <c r="H5187" s="33">
        <v>31314.89</v>
      </c>
      <c r="I5187" s="31" t="s">
        <v>9762</v>
      </c>
      <c r="J5187" s="31" t="s">
        <v>9763</v>
      </c>
      <c r="K5187" s="33">
        <v>31314.89</v>
      </c>
      <c r="L5187" s="31" t="s">
        <v>9764</v>
      </c>
      <c r="M5187" t="e">
        <f t="shared" ref="M5187:M5250" si="226">FIND("PO",E5187)</f>
        <v>#VALUE!</v>
      </c>
    </row>
    <row r="5188" spans="1:15" hidden="1">
      <c r="A5188" s="31" t="s">
        <v>9757</v>
      </c>
      <c r="B5188" s="31" t="s">
        <v>17476</v>
      </c>
      <c r="C5188" s="31" t="s">
        <v>17477</v>
      </c>
      <c r="D5188" s="32">
        <v>44130</v>
      </c>
      <c r="E5188" s="31" t="s">
        <v>17478</v>
      </c>
      <c r="F5188" s="31" t="s">
        <v>11553</v>
      </c>
      <c r="G5188" s="33">
        <v>-247077.52</v>
      </c>
      <c r="H5188" s="33">
        <v>-247077.52</v>
      </c>
      <c r="I5188" s="31" t="s">
        <v>9762</v>
      </c>
      <c r="J5188" s="31" t="s">
        <v>9763</v>
      </c>
      <c r="K5188" s="33">
        <v>-247077.52</v>
      </c>
      <c r="L5188" s="31" t="s">
        <v>9764</v>
      </c>
      <c r="M5188">
        <f t="shared" si="226"/>
        <v>12</v>
      </c>
      <c r="N5188" t="str">
        <f t="shared" ref="N5188:N5191" si="227">MID(E5188,M5188,10)</f>
        <v>PO63000872</v>
      </c>
      <c r="O5188" t="e">
        <f>VLOOKUP(N5188,'1_คตง_ภาพรวม'!L5188:M5238,2,FALSE)</f>
        <v>#N/A</v>
      </c>
    </row>
    <row r="5189" spans="1:15" hidden="1">
      <c r="A5189" s="31" t="s">
        <v>9757</v>
      </c>
      <c r="B5189" s="31" t="s">
        <v>17476</v>
      </c>
      <c r="C5189" s="31" t="s">
        <v>17477</v>
      </c>
      <c r="D5189" s="32">
        <v>44130</v>
      </c>
      <c r="E5189" s="31" t="s">
        <v>17478</v>
      </c>
      <c r="F5189" s="31" t="s">
        <v>9875</v>
      </c>
      <c r="G5189" s="33">
        <v>247077.52</v>
      </c>
      <c r="H5189" s="33">
        <v>247077.52</v>
      </c>
      <c r="I5189" s="31" t="s">
        <v>9762</v>
      </c>
      <c r="J5189" s="31" t="s">
        <v>9763</v>
      </c>
      <c r="K5189" s="33">
        <v>247077.52</v>
      </c>
      <c r="L5189" s="31" t="s">
        <v>9764</v>
      </c>
      <c r="M5189">
        <f t="shared" si="226"/>
        <v>12</v>
      </c>
      <c r="N5189" t="str">
        <f t="shared" si="227"/>
        <v>PO63000872</v>
      </c>
      <c r="O5189" t="e">
        <f>VLOOKUP(N5189,'1_คตง_ภาพรวม'!L5189:M5239,2,FALSE)</f>
        <v>#N/A</v>
      </c>
    </row>
    <row r="5190" spans="1:15" hidden="1">
      <c r="A5190" s="31" t="s">
        <v>9757</v>
      </c>
      <c r="B5190" s="31" t="s">
        <v>17479</v>
      </c>
      <c r="C5190" s="31" t="s">
        <v>17480</v>
      </c>
      <c r="D5190" s="32">
        <v>44130</v>
      </c>
      <c r="E5190" s="31" t="s">
        <v>17481</v>
      </c>
      <c r="F5190" s="31" t="s">
        <v>11553</v>
      </c>
      <c r="G5190" s="33">
        <v>-148598.13</v>
      </c>
      <c r="H5190" s="33">
        <v>-148598.13</v>
      </c>
      <c r="I5190" s="31" t="s">
        <v>9762</v>
      </c>
      <c r="J5190" s="31" t="s">
        <v>9763</v>
      </c>
      <c r="K5190" s="33">
        <v>-148598.13</v>
      </c>
      <c r="L5190" s="31" t="s">
        <v>9764</v>
      </c>
      <c r="M5190">
        <f t="shared" si="226"/>
        <v>12</v>
      </c>
      <c r="N5190" t="str">
        <f t="shared" si="227"/>
        <v>PO63000157</v>
      </c>
      <c r="O5190" t="e">
        <f>VLOOKUP(N5190,'1_คตง_ภาพรวม'!L5190:M5240,2,FALSE)</f>
        <v>#N/A</v>
      </c>
    </row>
    <row r="5191" spans="1:15" hidden="1">
      <c r="A5191" s="31" t="s">
        <v>9757</v>
      </c>
      <c r="B5191" s="31" t="s">
        <v>17479</v>
      </c>
      <c r="C5191" s="31" t="s">
        <v>17480</v>
      </c>
      <c r="D5191" s="32">
        <v>44130</v>
      </c>
      <c r="E5191" s="31" t="s">
        <v>17481</v>
      </c>
      <c r="F5191" s="31" t="s">
        <v>9875</v>
      </c>
      <c r="G5191" s="33">
        <v>148598.13</v>
      </c>
      <c r="H5191" s="33">
        <v>148598.13</v>
      </c>
      <c r="I5191" s="31" t="s">
        <v>9762</v>
      </c>
      <c r="J5191" s="31" t="s">
        <v>9763</v>
      </c>
      <c r="K5191" s="33">
        <v>148598.13</v>
      </c>
      <c r="L5191" s="31" t="s">
        <v>9764</v>
      </c>
      <c r="M5191">
        <f t="shared" si="226"/>
        <v>12</v>
      </c>
      <c r="N5191" t="str">
        <f t="shared" si="227"/>
        <v>PO63000157</v>
      </c>
      <c r="O5191" t="e">
        <f>VLOOKUP(N5191,'1_คตง_ภาพรวม'!L5191:M5241,2,FALSE)</f>
        <v>#N/A</v>
      </c>
    </row>
    <row r="5192" spans="1:15" hidden="1">
      <c r="A5192" s="31" t="s">
        <v>9757</v>
      </c>
      <c r="B5192" s="31" t="s">
        <v>17482</v>
      </c>
      <c r="C5192" s="31" t="s">
        <v>17483</v>
      </c>
      <c r="D5192" s="32">
        <v>44130</v>
      </c>
      <c r="E5192" s="31" t="s">
        <v>17484</v>
      </c>
      <c r="F5192" s="31" t="s">
        <v>11553</v>
      </c>
      <c r="G5192" s="33">
        <v>-550000</v>
      </c>
      <c r="H5192" s="33">
        <v>-550000</v>
      </c>
      <c r="I5192" s="31" t="s">
        <v>9762</v>
      </c>
      <c r="J5192" s="31" t="s">
        <v>9763</v>
      </c>
      <c r="K5192" s="33">
        <v>-550000</v>
      </c>
      <c r="L5192" s="31" t="s">
        <v>9764</v>
      </c>
      <c r="M5192" t="e">
        <f t="shared" si="226"/>
        <v>#VALUE!</v>
      </c>
    </row>
    <row r="5193" spans="1:15" hidden="1">
      <c r="A5193" s="31" t="s">
        <v>9757</v>
      </c>
      <c r="B5193" s="31" t="s">
        <v>17482</v>
      </c>
      <c r="C5193" s="31" t="s">
        <v>17483</v>
      </c>
      <c r="D5193" s="32">
        <v>44130</v>
      </c>
      <c r="E5193" s="31" t="s">
        <v>17484</v>
      </c>
      <c r="F5193" s="31" t="s">
        <v>9875</v>
      </c>
      <c r="G5193" s="33">
        <v>550000</v>
      </c>
      <c r="H5193" s="33">
        <v>550000</v>
      </c>
      <c r="I5193" s="31" t="s">
        <v>9762</v>
      </c>
      <c r="J5193" s="31" t="s">
        <v>9763</v>
      </c>
      <c r="K5193" s="33">
        <v>550000</v>
      </c>
      <c r="L5193" s="31" t="s">
        <v>9764</v>
      </c>
      <c r="M5193" t="e">
        <f t="shared" si="226"/>
        <v>#VALUE!</v>
      </c>
    </row>
    <row r="5194" spans="1:15" hidden="1">
      <c r="A5194" s="31" t="s">
        <v>9757</v>
      </c>
      <c r="B5194" s="31" t="s">
        <v>17485</v>
      </c>
      <c r="C5194" s="31" t="s">
        <v>17486</v>
      </c>
      <c r="D5194" s="32">
        <v>44130</v>
      </c>
      <c r="E5194" s="31" t="s">
        <v>17487</v>
      </c>
      <c r="F5194" s="31" t="s">
        <v>11553</v>
      </c>
      <c r="G5194" s="33">
        <v>-592191.96</v>
      </c>
      <c r="H5194" s="33">
        <v>-592191.96</v>
      </c>
      <c r="I5194" s="31" t="s">
        <v>9762</v>
      </c>
      <c r="J5194" s="31" t="s">
        <v>9763</v>
      </c>
      <c r="K5194" s="33">
        <v>-592191.96</v>
      </c>
      <c r="L5194" s="31" t="s">
        <v>9764</v>
      </c>
      <c r="M5194">
        <f t="shared" si="226"/>
        <v>12</v>
      </c>
      <c r="N5194" t="str">
        <f t="shared" ref="N5194:N5196" si="228">MID(E5194,M5194,10)</f>
        <v>PO63000295</v>
      </c>
      <c r="O5194" t="e">
        <f>VLOOKUP(N5194,'1_คตง_ภาพรวม'!L5194:M5244,2,FALSE)</f>
        <v>#N/A</v>
      </c>
    </row>
    <row r="5195" spans="1:15" hidden="1">
      <c r="A5195" s="31" t="s">
        <v>9757</v>
      </c>
      <c r="B5195" s="31" t="s">
        <v>17485</v>
      </c>
      <c r="C5195" s="31" t="s">
        <v>17486</v>
      </c>
      <c r="D5195" s="32">
        <v>44130</v>
      </c>
      <c r="E5195" s="31" t="s">
        <v>17487</v>
      </c>
      <c r="F5195" s="31" t="s">
        <v>9875</v>
      </c>
      <c r="G5195" s="33">
        <v>600557.52</v>
      </c>
      <c r="H5195" s="33">
        <v>600557.52</v>
      </c>
      <c r="I5195" s="31" t="s">
        <v>9762</v>
      </c>
      <c r="J5195" s="31" t="s">
        <v>9763</v>
      </c>
      <c r="K5195" s="33">
        <v>600557.52</v>
      </c>
      <c r="L5195" s="31" t="s">
        <v>9764</v>
      </c>
      <c r="M5195">
        <f t="shared" si="226"/>
        <v>12</v>
      </c>
      <c r="N5195" t="str">
        <f t="shared" si="228"/>
        <v>PO63000295</v>
      </c>
      <c r="O5195" t="e">
        <f>VLOOKUP(N5195,'1_คตง_ภาพรวม'!L5195:M5245,2,FALSE)</f>
        <v>#N/A</v>
      </c>
    </row>
    <row r="5196" spans="1:15" hidden="1">
      <c r="A5196" s="31" t="s">
        <v>9757</v>
      </c>
      <c r="B5196" s="31" t="s">
        <v>17485</v>
      </c>
      <c r="C5196" s="31" t="s">
        <v>17486</v>
      </c>
      <c r="D5196" s="32">
        <v>44130</v>
      </c>
      <c r="E5196" s="31" t="s">
        <v>17487</v>
      </c>
      <c r="F5196" s="31" t="s">
        <v>10067</v>
      </c>
      <c r="G5196" s="33">
        <v>-8365.56</v>
      </c>
      <c r="H5196" s="33">
        <v>-8365.56</v>
      </c>
      <c r="I5196" s="31" t="s">
        <v>9762</v>
      </c>
      <c r="J5196" s="31" t="s">
        <v>9763</v>
      </c>
      <c r="K5196" s="33">
        <v>-8365.56</v>
      </c>
      <c r="L5196" s="31" t="s">
        <v>9764</v>
      </c>
      <c r="M5196">
        <f t="shared" si="226"/>
        <v>12</v>
      </c>
      <c r="N5196" t="str">
        <f t="shared" si="228"/>
        <v>PO63000295</v>
      </c>
      <c r="O5196" t="e">
        <f>VLOOKUP(N5196,'1_คตง_ภาพรวม'!L5196:M5246,2,FALSE)</f>
        <v>#N/A</v>
      </c>
    </row>
    <row r="5197" spans="1:15" hidden="1">
      <c r="A5197" s="31" t="s">
        <v>9757</v>
      </c>
      <c r="B5197" s="31" t="s">
        <v>17488</v>
      </c>
      <c r="C5197" s="31" t="s">
        <v>17489</v>
      </c>
      <c r="D5197" s="32">
        <v>44130</v>
      </c>
      <c r="E5197" s="31" t="s">
        <v>17490</v>
      </c>
      <c r="F5197" s="31" t="s">
        <v>11553</v>
      </c>
      <c r="G5197" s="33">
        <v>-367063.42</v>
      </c>
      <c r="H5197" s="33">
        <v>-367063.42</v>
      </c>
      <c r="I5197" s="31" t="s">
        <v>9762</v>
      </c>
      <c r="J5197" s="31" t="s">
        <v>9763</v>
      </c>
      <c r="K5197" s="33">
        <v>-367063.42</v>
      </c>
      <c r="L5197" s="31" t="s">
        <v>9764</v>
      </c>
      <c r="M5197" t="e">
        <f t="shared" si="226"/>
        <v>#VALUE!</v>
      </c>
    </row>
    <row r="5198" spans="1:15" hidden="1">
      <c r="A5198" s="31" t="s">
        <v>9757</v>
      </c>
      <c r="B5198" s="31" t="s">
        <v>17488</v>
      </c>
      <c r="C5198" s="31" t="s">
        <v>17489</v>
      </c>
      <c r="D5198" s="32">
        <v>44130</v>
      </c>
      <c r="E5198" s="31" t="s">
        <v>17490</v>
      </c>
      <c r="F5198" s="31" t="s">
        <v>9875</v>
      </c>
      <c r="G5198" s="33">
        <v>367063.42</v>
      </c>
      <c r="H5198" s="33">
        <v>367063.42</v>
      </c>
      <c r="I5198" s="31" t="s">
        <v>9762</v>
      </c>
      <c r="J5198" s="31" t="s">
        <v>9763</v>
      </c>
      <c r="K5198" s="33">
        <v>367063.42</v>
      </c>
      <c r="L5198" s="31" t="s">
        <v>9764</v>
      </c>
      <c r="M5198" t="e">
        <f t="shared" si="226"/>
        <v>#VALUE!</v>
      </c>
    </row>
    <row r="5199" spans="1:15" hidden="1">
      <c r="A5199" s="31" t="s">
        <v>9849</v>
      </c>
      <c r="B5199" s="31" t="s">
        <v>17491</v>
      </c>
      <c r="C5199" s="31" t="s">
        <v>17492</v>
      </c>
      <c r="D5199" s="32">
        <v>44130</v>
      </c>
      <c r="E5199" s="31" t="s">
        <v>17493</v>
      </c>
      <c r="F5199" s="31" t="s">
        <v>12612</v>
      </c>
      <c r="G5199" s="33">
        <v>-396261.68</v>
      </c>
      <c r="H5199" s="33">
        <v>-396261.68</v>
      </c>
      <c r="I5199" s="31" t="s">
        <v>9762</v>
      </c>
      <c r="J5199" s="31" t="s">
        <v>9763</v>
      </c>
      <c r="K5199" s="33">
        <v>-396261.68</v>
      </c>
      <c r="L5199" s="31" t="s">
        <v>9764</v>
      </c>
      <c r="M5199">
        <f t="shared" si="226"/>
        <v>12</v>
      </c>
      <c r="N5199" t="str">
        <f t="shared" ref="N5199:N5202" si="229">MID(E5199,M5199,10)</f>
        <v>PO63000935</v>
      </c>
      <c r="O5199" t="e">
        <f>VLOOKUP(N5199,'1_คตง_ภาพรวม'!L5199:M5249,2,FALSE)</f>
        <v>#N/A</v>
      </c>
    </row>
    <row r="5200" spans="1:15" hidden="1">
      <c r="A5200" s="31" t="s">
        <v>9849</v>
      </c>
      <c r="B5200" s="31" t="s">
        <v>17491</v>
      </c>
      <c r="C5200" s="31" t="s">
        <v>17492</v>
      </c>
      <c r="D5200" s="32">
        <v>44130</v>
      </c>
      <c r="E5200" s="31" t="s">
        <v>17493</v>
      </c>
      <c r="F5200" s="31" t="s">
        <v>9875</v>
      </c>
      <c r="G5200" s="33">
        <v>396261.68</v>
      </c>
      <c r="H5200" s="33">
        <v>396261.68</v>
      </c>
      <c r="I5200" s="31" t="s">
        <v>9762</v>
      </c>
      <c r="J5200" s="31" t="s">
        <v>9763</v>
      </c>
      <c r="K5200" s="33">
        <v>396261.68</v>
      </c>
      <c r="L5200" s="31" t="s">
        <v>9764</v>
      </c>
      <c r="M5200">
        <f t="shared" si="226"/>
        <v>12</v>
      </c>
      <c r="N5200" t="str">
        <f t="shared" si="229"/>
        <v>PO63000935</v>
      </c>
      <c r="O5200" t="e">
        <f>VLOOKUP(N5200,'1_คตง_ภาพรวม'!L5200:M5250,2,FALSE)</f>
        <v>#N/A</v>
      </c>
    </row>
    <row r="5201" spans="1:15" hidden="1">
      <c r="A5201" s="31" t="s">
        <v>9849</v>
      </c>
      <c r="B5201" s="31" t="s">
        <v>17494</v>
      </c>
      <c r="C5201" s="31" t="s">
        <v>17495</v>
      </c>
      <c r="D5201" s="32">
        <v>44130</v>
      </c>
      <c r="E5201" s="31" t="s">
        <v>17496</v>
      </c>
      <c r="F5201" s="31" t="s">
        <v>12612</v>
      </c>
      <c r="G5201" s="33">
        <v>-44550</v>
      </c>
      <c r="H5201" s="33">
        <v>-44550</v>
      </c>
      <c r="I5201" s="31" t="s">
        <v>9762</v>
      </c>
      <c r="J5201" s="31" t="s">
        <v>9763</v>
      </c>
      <c r="K5201" s="33">
        <v>-44550</v>
      </c>
      <c r="L5201" s="31" t="s">
        <v>9764</v>
      </c>
      <c r="M5201">
        <f t="shared" si="226"/>
        <v>12</v>
      </c>
      <c r="N5201" t="str">
        <f t="shared" si="229"/>
        <v>PO63000659</v>
      </c>
      <c r="O5201" t="e">
        <f>VLOOKUP(N5201,'1_คตง_ภาพรวม'!L5201:M5251,2,FALSE)</f>
        <v>#N/A</v>
      </c>
    </row>
    <row r="5202" spans="1:15" hidden="1">
      <c r="A5202" s="31" t="s">
        <v>9849</v>
      </c>
      <c r="B5202" s="31" t="s">
        <v>17494</v>
      </c>
      <c r="C5202" s="31" t="s">
        <v>17495</v>
      </c>
      <c r="D5202" s="32">
        <v>44130</v>
      </c>
      <c r="E5202" s="31" t="s">
        <v>17496</v>
      </c>
      <c r="F5202" s="31" t="s">
        <v>9875</v>
      </c>
      <c r="G5202" s="33">
        <v>44550</v>
      </c>
      <c r="H5202" s="33">
        <v>44550</v>
      </c>
      <c r="I5202" s="31" t="s">
        <v>9762</v>
      </c>
      <c r="J5202" s="31" t="s">
        <v>9763</v>
      </c>
      <c r="K5202" s="33">
        <v>44550</v>
      </c>
      <c r="L5202" s="31" t="s">
        <v>9764</v>
      </c>
      <c r="M5202">
        <f t="shared" si="226"/>
        <v>12</v>
      </c>
      <c r="N5202" t="str">
        <f t="shared" si="229"/>
        <v>PO63000659</v>
      </c>
      <c r="O5202" t="e">
        <f>VLOOKUP(N5202,'1_คตง_ภาพรวม'!L5202:M5252,2,FALSE)</f>
        <v>#N/A</v>
      </c>
    </row>
    <row r="5203" spans="1:15" hidden="1">
      <c r="A5203" s="31" t="s">
        <v>9849</v>
      </c>
      <c r="B5203" s="31" t="s">
        <v>17497</v>
      </c>
      <c r="C5203" s="31" t="s">
        <v>17498</v>
      </c>
      <c r="D5203" s="32">
        <v>44130</v>
      </c>
      <c r="E5203" s="31" t="s">
        <v>17499</v>
      </c>
      <c r="F5203" s="31" t="s">
        <v>12612</v>
      </c>
      <c r="G5203" s="33">
        <v>-71020</v>
      </c>
      <c r="H5203" s="33">
        <v>-71020</v>
      </c>
      <c r="I5203" s="31" t="s">
        <v>9762</v>
      </c>
      <c r="J5203" s="31" t="s">
        <v>9763</v>
      </c>
      <c r="K5203" s="33">
        <v>-71020</v>
      </c>
      <c r="L5203" s="31" t="s">
        <v>9764</v>
      </c>
      <c r="M5203" t="e">
        <f t="shared" si="226"/>
        <v>#VALUE!</v>
      </c>
    </row>
    <row r="5204" spans="1:15" hidden="1">
      <c r="A5204" s="31" t="s">
        <v>9849</v>
      </c>
      <c r="B5204" s="31" t="s">
        <v>17497</v>
      </c>
      <c r="C5204" s="31" t="s">
        <v>17498</v>
      </c>
      <c r="D5204" s="32">
        <v>44130</v>
      </c>
      <c r="E5204" s="31" t="s">
        <v>17499</v>
      </c>
      <c r="F5204" s="31" t="s">
        <v>9875</v>
      </c>
      <c r="G5204" s="33">
        <v>71020</v>
      </c>
      <c r="H5204" s="33">
        <v>71020</v>
      </c>
      <c r="I5204" s="31" t="s">
        <v>9762</v>
      </c>
      <c r="J5204" s="31" t="s">
        <v>9763</v>
      </c>
      <c r="K5204" s="33">
        <v>71020</v>
      </c>
      <c r="L5204" s="31" t="s">
        <v>9764</v>
      </c>
      <c r="M5204" t="e">
        <f t="shared" si="226"/>
        <v>#VALUE!</v>
      </c>
    </row>
    <row r="5205" spans="1:15" hidden="1">
      <c r="A5205" s="31" t="s">
        <v>9849</v>
      </c>
      <c r="B5205" s="31" t="s">
        <v>17500</v>
      </c>
      <c r="C5205" s="31" t="s">
        <v>17501</v>
      </c>
      <c r="D5205" s="32">
        <v>44130</v>
      </c>
      <c r="E5205" s="31" t="s">
        <v>17502</v>
      </c>
      <c r="F5205" s="31" t="s">
        <v>12612</v>
      </c>
      <c r="G5205" s="33">
        <v>-11880</v>
      </c>
      <c r="H5205" s="33">
        <v>-11880</v>
      </c>
      <c r="I5205" s="31" t="s">
        <v>9762</v>
      </c>
      <c r="J5205" s="31" t="s">
        <v>9763</v>
      </c>
      <c r="K5205" s="33">
        <v>-11880</v>
      </c>
      <c r="L5205" s="31" t="s">
        <v>9764</v>
      </c>
      <c r="M5205">
        <f t="shared" si="226"/>
        <v>12</v>
      </c>
      <c r="N5205" t="str">
        <f t="shared" ref="N5205:N5220" si="230">MID(E5205,M5205,10)</f>
        <v>PO63000847</v>
      </c>
      <c r="O5205" t="e">
        <f>VLOOKUP(N5205,'1_คตง_ภาพรวม'!L5205:M5255,2,FALSE)</f>
        <v>#N/A</v>
      </c>
    </row>
    <row r="5206" spans="1:15" hidden="1">
      <c r="A5206" s="31" t="s">
        <v>9849</v>
      </c>
      <c r="B5206" s="31" t="s">
        <v>17500</v>
      </c>
      <c r="C5206" s="31" t="s">
        <v>17501</v>
      </c>
      <c r="D5206" s="32">
        <v>44130</v>
      </c>
      <c r="E5206" s="31" t="s">
        <v>17502</v>
      </c>
      <c r="F5206" s="31" t="s">
        <v>9875</v>
      </c>
      <c r="G5206" s="33">
        <v>11880</v>
      </c>
      <c r="H5206" s="33">
        <v>11880</v>
      </c>
      <c r="I5206" s="31" t="s">
        <v>9762</v>
      </c>
      <c r="J5206" s="31" t="s">
        <v>9763</v>
      </c>
      <c r="K5206" s="33">
        <v>11880</v>
      </c>
      <c r="L5206" s="31" t="s">
        <v>9764</v>
      </c>
      <c r="M5206">
        <f t="shared" si="226"/>
        <v>12</v>
      </c>
      <c r="N5206" t="str">
        <f t="shared" si="230"/>
        <v>PO63000847</v>
      </c>
      <c r="O5206" t="e">
        <f>VLOOKUP(N5206,'1_คตง_ภาพรวม'!L5206:M5256,2,FALSE)</f>
        <v>#N/A</v>
      </c>
    </row>
    <row r="5207" spans="1:15" hidden="1">
      <c r="A5207" s="31" t="s">
        <v>9849</v>
      </c>
      <c r="B5207" s="31" t="s">
        <v>17503</v>
      </c>
      <c r="C5207" s="31" t="s">
        <v>17504</v>
      </c>
      <c r="D5207" s="32">
        <v>44130</v>
      </c>
      <c r="E5207" s="31" t="s">
        <v>17505</v>
      </c>
      <c r="F5207" s="31" t="s">
        <v>12612</v>
      </c>
      <c r="G5207" s="33">
        <v>-245025</v>
      </c>
      <c r="H5207" s="33">
        <v>-245025</v>
      </c>
      <c r="I5207" s="31" t="s">
        <v>9762</v>
      </c>
      <c r="J5207" s="31" t="s">
        <v>9763</v>
      </c>
      <c r="K5207" s="33">
        <v>-245025</v>
      </c>
      <c r="L5207" s="31" t="s">
        <v>9764</v>
      </c>
      <c r="M5207">
        <f t="shared" si="226"/>
        <v>12</v>
      </c>
      <c r="N5207" t="str">
        <f t="shared" si="230"/>
        <v>PO63000950</v>
      </c>
      <c r="O5207" t="e">
        <f>VLOOKUP(N5207,'1_คตง_ภาพรวม'!L5207:M5257,2,FALSE)</f>
        <v>#N/A</v>
      </c>
    </row>
    <row r="5208" spans="1:15" hidden="1">
      <c r="A5208" s="31" t="s">
        <v>9849</v>
      </c>
      <c r="B5208" s="31" t="s">
        <v>17503</v>
      </c>
      <c r="C5208" s="31" t="s">
        <v>17504</v>
      </c>
      <c r="D5208" s="32">
        <v>44130</v>
      </c>
      <c r="E5208" s="31" t="s">
        <v>17505</v>
      </c>
      <c r="F5208" s="31" t="s">
        <v>9875</v>
      </c>
      <c r="G5208" s="33">
        <v>245025</v>
      </c>
      <c r="H5208" s="33">
        <v>245025</v>
      </c>
      <c r="I5208" s="31" t="s">
        <v>9762</v>
      </c>
      <c r="J5208" s="31" t="s">
        <v>9763</v>
      </c>
      <c r="K5208" s="33">
        <v>245025</v>
      </c>
      <c r="L5208" s="31" t="s">
        <v>9764</v>
      </c>
      <c r="M5208">
        <f t="shared" si="226"/>
        <v>12</v>
      </c>
      <c r="N5208" t="str">
        <f t="shared" si="230"/>
        <v>PO63000950</v>
      </c>
      <c r="O5208" t="e">
        <f>VLOOKUP(N5208,'1_คตง_ภาพรวม'!L5208:M5258,2,FALSE)</f>
        <v>#N/A</v>
      </c>
    </row>
    <row r="5209" spans="1:15" hidden="1">
      <c r="A5209" s="31" t="s">
        <v>9849</v>
      </c>
      <c r="B5209" s="31" t="s">
        <v>17506</v>
      </c>
      <c r="C5209" s="31" t="s">
        <v>17507</v>
      </c>
      <c r="D5209" s="32">
        <v>44130</v>
      </c>
      <c r="E5209" s="31" t="s">
        <v>17508</v>
      </c>
      <c r="F5209" s="31" t="s">
        <v>12612</v>
      </c>
      <c r="G5209" s="33">
        <v>-247500</v>
      </c>
      <c r="H5209" s="33">
        <v>-247500</v>
      </c>
      <c r="I5209" s="31" t="s">
        <v>9762</v>
      </c>
      <c r="J5209" s="31" t="s">
        <v>9763</v>
      </c>
      <c r="K5209" s="33">
        <v>-247500</v>
      </c>
      <c r="L5209" s="31" t="s">
        <v>9764</v>
      </c>
      <c r="M5209">
        <f t="shared" si="226"/>
        <v>12</v>
      </c>
      <c r="N5209" t="str">
        <f t="shared" si="230"/>
        <v>PO63000505</v>
      </c>
      <c r="O5209" t="e">
        <f>VLOOKUP(N5209,'1_คตง_ภาพรวม'!L5209:M5259,2,FALSE)</f>
        <v>#N/A</v>
      </c>
    </row>
    <row r="5210" spans="1:15" hidden="1">
      <c r="A5210" s="31" t="s">
        <v>9849</v>
      </c>
      <c r="B5210" s="31" t="s">
        <v>17506</v>
      </c>
      <c r="C5210" s="31" t="s">
        <v>17507</v>
      </c>
      <c r="D5210" s="32">
        <v>44130</v>
      </c>
      <c r="E5210" s="31" t="s">
        <v>17508</v>
      </c>
      <c r="F5210" s="31" t="s">
        <v>9875</v>
      </c>
      <c r="G5210" s="33">
        <v>247500</v>
      </c>
      <c r="H5210" s="33">
        <v>247500</v>
      </c>
      <c r="I5210" s="31" t="s">
        <v>9762</v>
      </c>
      <c r="J5210" s="31" t="s">
        <v>9763</v>
      </c>
      <c r="K5210" s="33">
        <v>247500</v>
      </c>
      <c r="L5210" s="31" t="s">
        <v>9764</v>
      </c>
      <c r="M5210">
        <f t="shared" si="226"/>
        <v>12</v>
      </c>
      <c r="N5210" t="str">
        <f t="shared" si="230"/>
        <v>PO63000505</v>
      </c>
      <c r="O5210" t="e">
        <f>VLOOKUP(N5210,'1_คตง_ภาพรวม'!L5210:M5260,2,FALSE)</f>
        <v>#N/A</v>
      </c>
    </row>
    <row r="5211" spans="1:15" hidden="1">
      <c r="A5211" s="31" t="s">
        <v>9849</v>
      </c>
      <c r="B5211" s="31" t="s">
        <v>17509</v>
      </c>
      <c r="C5211" s="31" t="s">
        <v>17510</v>
      </c>
      <c r="D5211" s="32">
        <v>44130</v>
      </c>
      <c r="E5211" s="31" t="s">
        <v>17511</v>
      </c>
      <c r="F5211" s="31" t="s">
        <v>12612</v>
      </c>
      <c r="G5211" s="33">
        <v>-438840</v>
      </c>
      <c r="H5211" s="33">
        <v>-438840</v>
      </c>
      <c r="I5211" s="31" t="s">
        <v>9762</v>
      </c>
      <c r="J5211" s="31" t="s">
        <v>9763</v>
      </c>
      <c r="K5211" s="33">
        <v>-438840</v>
      </c>
      <c r="L5211" s="31" t="s">
        <v>9764</v>
      </c>
      <c r="M5211">
        <f t="shared" si="226"/>
        <v>12</v>
      </c>
      <c r="N5211" t="str">
        <f t="shared" si="230"/>
        <v>PO63000644</v>
      </c>
      <c r="O5211" t="e">
        <f>VLOOKUP(N5211,'1_คตง_ภาพรวม'!L5211:M5261,2,FALSE)</f>
        <v>#N/A</v>
      </c>
    </row>
    <row r="5212" spans="1:15" hidden="1">
      <c r="A5212" s="31" t="s">
        <v>9849</v>
      </c>
      <c r="B5212" s="31" t="s">
        <v>17509</v>
      </c>
      <c r="C5212" s="31" t="s">
        <v>17510</v>
      </c>
      <c r="D5212" s="32">
        <v>44130</v>
      </c>
      <c r="E5212" s="31" t="s">
        <v>17511</v>
      </c>
      <c r="F5212" s="31" t="s">
        <v>9875</v>
      </c>
      <c r="G5212" s="33">
        <v>438840</v>
      </c>
      <c r="H5212" s="33">
        <v>438840</v>
      </c>
      <c r="I5212" s="31" t="s">
        <v>9762</v>
      </c>
      <c r="J5212" s="31" t="s">
        <v>9763</v>
      </c>
      <c r="K5212" s="33">
        <v>438840</v>
      </c>
      <c r="L5212" s="31" t="s">
        <v>9764</v>
      </c>
      <c r="M5212">
        <f t="shared" si="226"/>
        <v>12</v>
      </c>
      <c r="N5212" t="str">
        <f t="shared" si="230"/>
        <v>PO63000644</v>
      </c>
      <c r="O5212" t="e">
        <f>VLOOKUP(N5212,'1_คตง_ภาพรวม'!L5212:M5262,2,FALSE)</f>
        <v>#N/A</v>
      </c>
    </row>
    <row r="5213" spans="1:15" hidden="1">
      <c r="A5213" s="31" t="s">
        <v>9849</v>
      </c>
      <c r="B5213" s="31" t="s">
        <v>17512</v>
      </c>
      <c r="C5213" s="31" t="s">
        <v>17513</v>
      </c>
      <c r="D5213" s="32">
        <v>44130</v>
      </c>
      <c r="E5213" s="31" t="s">
        <v>17514</v>
      </c>
      <c r="F5213" s="31" t="s">
        <v>12612</v>
      </c>
      <c r="G5213" s="33">
        <v>-147262.5</v>
      </c>
      <c r="H5213" s="33">
        <v>-147262.5</v>
      </c>
      <c r="I5213" s="31" t="s">
        <v>9762</v>
      </c>
      <c r="J5213" s="31" t="s">
        <v>9763</v>
      </c>
      <c r="K5213" s="33">
        <v>-147262.5</v>
      </c>
      <c r="L5213" s="31" t="s">
        <v>9764</v>
      </c>
      <c r="M5213">
        <f t="shared" si="226"/>
        <v>12</v>
      </c>
      <c r="N5213" t="str">
        <f t="shared" si="230"/>
        <v>PO63000871</v>
      </c>
      <c r="O5213" t="e">
        <f>VLOOKUP(N5213,'1_คตง_ภาพรวม'!L5213:M5263,2,FALSE)</f>
        <v>#N/A</v>
      </c>
    </row>
    <row r="5214" spans="1:15" hidden="1">
      <c r="A5214" s="31" t="s">
        <v>9849</v>
      </c>
      <c r="B5214" s="31" t="s">
        <v>17512</v>
      </c>
      <c r="C5214" s="31" t="s">
        <v>17513</v>
      </c>
      <c r="D5214" s="32">
        <v>44130</v>
      </c>
      <c r="E5214" s="31" t="s">
        <v>17514</v>
      </c>
      <c r="F5214" s="31" t="s">
        <v>9875</v>
      </c>
      <c r="G5214" s="33">
        <v>147262.5</v>
      </c>
      <c r="H5214" s="33">
        <v>147262.5</v>
      </c>
      <c r="I5214" s="31" t="s">
        <v>9762</v>
      </c>
      <c r="J5214" s="31" t="s">
        <v>9763</v>
      </c>
      <c r="K5214" s="33">
        <v>147262.5</v>
      </c>
      <c r="L5214" s="31" t="s">
        <v>9764</v>
      </c>
      <c r="M5214">
        <f t="shared" si="226"/>
        <v>12</v>
      </c>
      <c r="N5214" t="str">
        <f t="shared" si="230"/>
        <v>PO63000871</v>
      </c>
      <c r="O5214" t="e">
        <f>VLOOKUP(N5214,'1_คตง_ภาพรวม'!L5214:M5264,2,FALSE)</f>
        <v>#N/A</v>
      </c>
    </row>
    <row r="5215" spans="1:15" hidden="1">
      <c r="A5215" s="31" t="s">
        <v>9849</v>
      </c>
      <c r="B5215" s="31" t="s">
        <v>17515</v>
      </c>
      <c r="C5215" s="31" t="s">
        <v>17516</v>
      </c>
      <c r="D5215" s="32">
        <v>44130</v>
      </c>
      <c r="E5215" s="31" t="s">
        <v>17517</v>
      </c>
      <c r="F5215" s="31" t="s">
        <v>12612</v>
      </c>
      <c r="G5215" s="33">
        <v>-98580</v>
      </c>
      <c r="H5215" s="33">
        <v>-98580</v>
      </c>
      <c r="I5215" s="31" t="s">
        <v>9762</v>
      </c>
      <c r="J5215" s="31" t="s">
        <v>9763</v>
      </c>
      <c r="K5215" s="33">
        <v>-98580</v>
      </c>
      <c r="L5215" s="31" t="s">
        <v>9764</v>
      </c>
      <c r="M5215">
        <f t="shared" si="226"/>
        <v>12</v>
      </c>
      <c r="N5215" t="str">
        <f t="shared" si="230"/>
        <v>PO63000812</v>
      </c>
      <c r="O5215" t="e">
        <f>VLOOKUP(N5215,'1_คตง_ภาพรวม'!L5215:M5265,2,FALSE)</f>
        <v>#N/A</v>
      </c>
    </row>
    <row r="5216" spans="1:15" hidden="1">
      <c r="A5216" s="31" t="s">
        <v>9849</v>
      </c>
      <c r="B5216" s="31" t="s">
        <v>17515</v>
      </c>
      <c r="C5216" s="31" t="s">
        <v>17516</v>
      </c>
      <c r="D5216" s="32">
        <v>44130</v>
      </c>
      <c r="E5216" s="31" t="s">
        <v>17517</v>
      </c>
      <c r="F5216" s="31" t="s">
        <v>9875</v>
      </c>
      <c r="G5216" s="33">
        <v>98580</v>
      </c>
      <c r="H5216" s="33">
        <v>98580</v>
      </c>
      <c r="I5216" s="31" t="s">
        <v>9762</v>
      </c>
      <c r="J5216" s="31" t="s">
        <v>9763</v>
      </c>
      <c r="K5216" s="33">
        <v>98580</v>
      </c>
      <c r="L5216" s="31" t="s">
        <v>9764</v>
      </c>
      <c r="M5216">
        <f t="shared" si="226"/>
        <v>12</v>
      </c>
      <c r="N5216" t="str">
        <f t="shared" si="230"/>
        <v>PO63000812</v>
      </c>
      <c r="O5216" t="e">
        <f>VLOOKUP(N5216,'1_คตง_ภาพรวม'!L5216:M5266,2,FALSE)</f>
        <v>#N/A</v>
      </c>
    </row>
    <row r="5217" spans="1:15" hidden="1">
      <c r="A5217" s="31" t="s">
        <v>9849</v>
      </c>
      <c r="B5217" s="31" t="s">
        <v>17518</v>
      </c>
      <c r="C5217" s="31" t="s">
        <v>17519</v>
      </c>
      <c r="D5217" s="32">
        <v>44130</v>
      </c>
      <c r="E5217" s="31" t="s">
        <v>17520</v>
      </c>
      <c r="F5217" s="31" t="s">
        <v>12612</v>
      </c>
      <c r="G5217" s="33">
        <v>-198130.84</v>
      </c>
      <c r="H5217" s="33">
        <v>-198130.84</v>
      </c>
      <c r="I5217" s="31" t="s">
        <v>9762</v>
      </c>
      <c r="J5217" s="31" t="s">
        <v>9763</v>
      </c>
      <c r="K5217" s="33">
        <v>-198130.84</v>
      </c>
      <c r="L5217" s="31" t="s">
        <v>9764</v>
      </c>
      <c r="M5217">
        <f t="shared" si="226"/>
        <v>12</v>
      </c>
      <c r="N5217" t="str">
        <f t="shared" si="230"/>
        <v>PO63000817</v>
      </c>
      <c r="O5217" t="e">
        <f>VLOOKUP(N5217,'1_คตง_ภาพรวม'!L5217:M5267,2,FALSE)</f>
        <v>#N/A</v>
      </c>
    </row>
    <row r="5218" spans="1:15" hidden="1">
      <c r="A5218" s="31" t="s">
        <v>9849</v>
      </c>
      <c r="B5218" s="31" t="s">
        <v>17518</v>
      </c>
      <c r="C5218" s="31" t="s">
        <v>17519</v>
      </c>
      <c r="D5218" s="32">
        <v>44130</v>
      </c>
      <c r="E5218" s="31" t="s">
        <v>17520</v>
      </c>
      <c r="F5218" s="31" t="s">
        <v>9875</v>
      </c>
      <c r="G5218" s="33">
        <v>198130.84</v>
      </c>
      <c r="H5218" s="33">
        <v>198130.84</v>
      </c>
      <c r="I5218" s="31" t="s">
        <v>9762</v>
      </c>
      <c r="J5218" s="31" t="s">
        <v>9763</v>
      </c>
      <c r="K5218" s="33">
        <v>198130.84</v>
      </c>
      <c r="L5218" s="31" t="s">
        <v>9764</v>
      </c>
      <c r="M5218">
        <f t="shared" si="226"/>
        <v>12</v>
      </c>
      <c r="N5218" t="str">
        <f t="shared" si="230"/>
        <v>PO63000817</v>
      </c>
      <c r="O5218" t="e">
        <f>VLOOKUP(N5218,'1_คตง_ภาพรวม'!L5218:M5268,2,FALSE)</f>
        <v>#N/A</v>
      </c>
    </row>
    <row r="5219" spans="1:15" hidden="1">
      <c r="A5219" s="31" t="s">
        <v>9849</v>
      </c>
      <c r="B5219" s="31" t="s">
        <v>17521</v>
      </c>
      <c r="C5219" s="31" t="s">
        <v>17522</v>
      </c>
      <c r="D5219" s="32">
        <v>44130</v>
      </c>
      <c r="E5219" s="31" t="s">
        <v>17523</v>
      </c>
      <c r="F5219" s="31" t="s">
        <v>12612</v>
      </c>
      <c r="G5219" s="33">
        <v>-1823412</v>
      </c>
      <c r="H5219" s="33">
        <v>-1823412</v>
      </c>
      <c r="I5219" s="31" t="s">
        <v>9762</v>
      </c>
      <c r="J5219" s="31" t="s">
        <v>9763</v>
      </c>
      <c r="K5219" s="33">
        <v>-1823412</v>
      </c>
      <c r="L5219" s="31" t="s">
        <v>9764</v>
      </c>
      <c r="M5219">
        <f t="shared" si="226"/>
        <v>12</v>
      </c>
      <c r="N5219" t="str">
        <f t="shared" si="230"/>
        <v>PO63000525</v>
      </c>
      <c r="O5219" t="e">
        <f>VLOOKUP(N5219,'1_คตง_ภาพรวม'!L5219:M5269,2,FALSE)</f>
        <v>#N/A</v>
      </c>
    </row>
    <row r="5220" spans="1:15" hidden="1">
      <c r="A5220" s="31" t="s">
        <v>9849</v>
      </c>
      <c r="B5220" s="31" t="s">
        <v>17521</v>
      </c>
      <c r="C5220" s="31" t="s">
        <v>17522</v>
      </c>
      <c r="D5220" s="32">
        <v>44130</v>
      </c>
      <c r="E5220" s="31" t="s">
        <v>17523</v>
      </c>
      <c r="F5220" s="31" t="s">
        <v>9875</v>
      </c>
      <c r="G5220" s="33">
        <v>1823412</v>
      </c>
      <c r="H5220" s="33">
        <v>1823412</v>
      </c>
      <c r="I5220" s="31" t="s">
        <v>9762</v>
      </c>
      <c r="J5220" s="31" t="s">
        <v>9763</v>
      </c>
      <c r="K5220" s="33">
        <v>1823412</v>
      </c>
      <c r="L5220" s="31" t="s">
        <v>9764</v>
      </c>
      <c r="M5220">
        <f t="shared" si="226"/>
        <v>12</v>
      </c>
      <c r="N5220" t="str">
        <f t="shared" si="230"/>
        <v>PO63000525</v>
      </c>
      <c r="O5220" t="e">
        <f>VLOOKUP(N5220,'1_คตง_ภาพรวม'!L5220:M5270,2,FALSE)</f>
        <v>#N/A</v>
      </c>
    </row>
    <row r="5221" spans="1:15" hidden="1">
      <c r="A5221" s="31" t="s">
        <v>9849</v>
      </c>
      <c r="B5221" s="31" t="s">
        <v>17524</v>
      </c>
      <c r="C5221" s="31" t="s">
        <v>17525</v>
      </c>
      <c r="D5221" s="32">
        <v>44130</v>
      </c>
      <c r="E5221" s="31" t="s">
        <v>17526</v>
      </c>
      <c r="F5221" s="31" t="s">
        <v>12612</v>
      </c>
      <c r="G5221" s="33">
        <v>-38303.629999999997</v>
      </c>
      <c r="H5221" s="33">
        <v>-38303.629999999997</v>
      </c>
      <c r="I5221" s="31" t="s">
        <v>9762</v>
      </c>
      <c r="J5221" s="31" t="s">
        <v>9763</v>
      </c>
      <c r="K5221" s="33">
        <v>-38303.629999999997</v>
      </c>
      <c r="L5221" s="31" t="s">
        <v>9764</v>
      </c>
      <c r="M5221" t="e">
        <f t="shared" si="226"/>
        <v>#VALUE!</v>
      </c>
    </row>
    <row r="5222" spans="1:15" hidden="1">
      <c r="A5222" s="31" t="s">
        <v>9849</v>
      </c>
      <c r="B5222" s="31" t="s">
        <v>17524</v>
      </c>
      <c r="C5222" s="31" t="s">
        <v>17525</v>
      </c>
      <c r="D5222" s="32">
        <v>44130</v>
      </c>
      <c r="E5222" s="31" t="s">
        <v>17526</v>
      </c>
      <c r="F5222" s="31" t="s">
        <v>10090</v>
      </c>
      <c r="G5222" s="33">
        <v>-361.36</v>
      </c>
      <c r="H5222" s="33">
        <v>-361.36</v>
      </c>
      <c r="I5222" s="31" t="s">
        <v>9762</v>
      </c>
      <c r="J5222" s="31" t="s">
        <v>9763</v>
      </c>
      <c r="K5222" s="33">
        <v>-361.36</v>
      </c>
      <c r="L5222" s="31" t="s">
        <v>9764</v>
      </c>
      <c r="M5222" t="e">
        <f t="shared" si="226"/>
        <v>#VALUE!</v>
      </c>
    </row>
    <row r="5223" spans="1:15" hidden="1">
      <c r="A5223" s="31" t="s">
        <v>9849</v>
      </c>
      <c r="B5223" s="31" t="s">
        <v>17524</v>
      </c>
      <c r="C5223" s="31" t="s">
        <v>17525</v>
      </c>
      <c r="D5223" s="32">
        <v>44130</v>
      </c>
      <c r="E5223" s="31" t="s">
        <v>17526</v>
      </c>
      <c r="F5223" s="31" t="s">
        <v>9875</v>
      </c>
      <c r="G5223" s="33">
        <v>38664.99</v>
      </c>
      <c r="H5223" s="33">
        <v>38664.99</v>
      </c>
      <c r="I5223" s="31" t="s">
        <v>9762</v>
      </c>
      <c r="J5223" s="31" t="s">
        <v>9763</v>
      </c>
      <c r="K5223" s="33">
        <v>38664.99</v>
      </c>
      <c r="L5223" s="31" t="s">
        <v>9764</v>
      </c>
      <c r="M5223" t="e">
        <f t="shared" si="226"/>
        <v>#VALUE!</v>
      </c>
    </row>
    <row r="5224" spans="1:15" hidden="1">
      <c r="A5224" s="31" t="s">
        <v>9849</v>
      </c>
      <c r="B5224" s="31" t="s">
        <v>17527</v>
      </c>
      <c r="C5224" s="31" t="s">
        <v>17528</v>
      </c>
      <c r="D5224" s="32">
        <v>44126</v>
      </c>
      <c r="E5224" s="31" t="s">
        <v>17529</v>
      </c>
      <c r="F5224" s="31" t="s">
        <v>12612</v>
      </c>
      <c r="G5224" s="33">
        <v>-398280</v>
      </c>
      <c r="H5224" s="33">
        <v>-398280</v>
      </c>
      <c r="I5224" s="31" t="s">
        <v>9762</v>
      </c>
      <c r="J5224" s="31" t="s">
        <v>9763</v>
      </c>
      <c r="K5224" s="33">
        <v>-398280</v>
      </c>
      <c r="L5224" s="31" t="s">
        <v>9764</v>
      </c>
      <c r="M5224" t="e">
        <f t="shared" si="226"/>
        <v>#VALUE!</v>
      </c>
    </row>
    <row r="5225" spans="1:15" hidden="1">
      <c r="A5225" s="31" t="s">
        <v>9849</v>
      </c>
      <c r="B5225" s="31" t="s">
        <v>17527</v>
      </c>
      <c r="C5225" s="31" t="s">
        <v>17528</v>
      </c>
      <c r="D5225" s="32">
        <v>44126</v>
      </c>
      <c r="E5225" s="31" t="s">
        <v>17529</v>
      </c>
      <c r="F5225" s="31" t="s">
        <v>9997</v>
      </c>
      <c r="G5225" s="33">
        <v>398280</v>
      </c>
      <c r="H5225" s="33">
        <v>398280</v>
      </c>
      <c r="I5225" s="31" t="s">
        <v>9762</v>
      </c>
      <c r="J5225" s="31" t="s">
        <v>9763</v>
      </c>
      <c r="K5225" s="33">
        <v>398280</v>
      </c>
      <c r="L5225" s="31" t="s">
        <v>9764</v>
      </c>
      <c r="M5225" t="e">
        <f t="shared" si="226"/>
        <v>#VALUE!</v>
      </c>
    </row>
    <row r="5226" spans="1:15" hidden="1">
      <c r="A5226" s="31" t="s">
        <v>9849</v>
      </c>
      <c r="B5226" s="31" t="s">
        <v>17530</v>
      </c>
      <c r="C5226" s="31" t="s">
        <v>17531</v>
      </c>
      <c r="D5226" s="32">
        <v>44126</v>
      </c>
      <c r="E5226" s="31" t="s">
        <v>17532</v>
      </c>
      <c r="F5226" s="31" t="s">
        <v>12612</v>
      </c>
      <c r="G5226" s="33">
        <v>-298280</v>
      </c>
      <c r="H5226" s="33">
        <v>-298280</v>
      </c>
      <c r="I5226" s="31" t="s">
        <v>9762</v>
      </c>
      <c r="J5226" s="31" t="s">
        <v>9763</v>
      </c>
      <c r="K5226" s="33">
        <v>-298280</v>
      </c>
      <c r="L5226" s="31" t="s">
        <v>9764</v>
      </c>
      <c r="M5226" t="e">
        <f t="shared" si="226"/>
        <v>#VALUE!</v>
      </c>
    </row>
    <row r="5227" spans="1:15" hidden="1">
      <c r="A5227" s="31" t="s">
        <v>9849</v>
      </c>
      <c r="B5227" s="31" t="s">
        <v>17530</v>
      </c>
      <c r="C5227" s="31" t="s">
        <v>17531</v>
      </c>
      <c r="D5227" s="32">
        <v>44126</v>
      </c>
      <c r="E5227" s="31" t="s">
        <v>17532</v>
      </c>
      <c r="F5227" s="31" t="s">
        <v>9997</v>
      </c>
      <c r="G5227" s="33">
        <v>298280</v>
      </c>
      <c r="H5227" s="33">
        <v>298280</v>
      </c>
      <c r="I5227" s="31" t="s">
        <v>9762</v>
      </c>
      <c r="J5227" s="31" t="s">
        <v>9763</v>
      </c>
      <c r="K5227" s="33">
        <v>298280</v>
      </c>
      <c r="L5227" s="31" t="s">
        <v>9764</v>
      </c>
      <c r="M5227" t="e">
        <f t="shared" si="226"/>
        <v>#VALUE!</v>
      </c>
    </row>
    <row r="5228" spans="1:15" hidden="1">
      <c r="A5228" s="31" t="s">
        <v>9849</v>
      </c>
      <c r="B5228" s="31" t="s">
        <v>17533</v>
      </c>
      <c r="C5228" s="31" t="s">
        <v>17534</v>
      </c>
      <c r="D5228" s="32">
        <v>44126</v>
      </c>
      <c r="E5228" s="31" t="s">
        <v>17535</v>
      </c>
      <c r="F5228" s="31" t="s">
        <v>12612</v>
      </c>
      <c r="G5228" s="33">
        <v>-265730</v>
      </c>
      <c r="H5228" s="33">
        <v>-265730</v>
      </c>
      <c r="I5228" s="31" t="s">
        <v>9762</v>
      </c>
      <c r="J5228" s="31" t="s">
        <v>9763</v>
      </c>
      <c r="K5228" s="33">
        <v>-265730</v>
      </c>
      <c r="L5228" s="31" t="s">
        <v>9764</v>
      </c>
      <c r="M5228" t="e">
        <f t="shared" si="226"/>
        <v>#VALUE!</v>
      </c>
    </row>
    <row r="5229" spans="1:15" hidden="1">
      <c r="A5229" s="31" t="s">
        <v>9849</v>
      </c>
      <c r="B5229" s="31" t="s">
        <v>17533</v>
      </c>
      <c r="C5229" s="31" t="s">
        <v>17534</v>
      </c>
      <c r="D5229" s="32">
        <v>44126</v>
      </c>
      <c r="E5229" s="31" t="s">
        <v>17535</v>
      </c>
      <c r="F5229" s="31" t="s">
        <v>9997</v>
      </c>
      <c r="G5229" s="33">
        <v>265730</v>
      </c>
      <c r="H5229" s="33">
        <v>265730</v>
      </c>
      <c r="I5229" s="31" t="s">
        <v>9762</v>
      </c>
      <c r="J5229" s="31" t="s">
        <v>9763</v>
      </c>
      <c r="K5229" s="33">
        <v>265730</v>
      </c>
      <c r="L5229" s="31" t="s">
        <v>9764</v>
      </c>
      <c r="M5229" t="e">
        <f t="shared" si="226"/>
        <v>#VALUE!</v>
      </c>
    </row>
    <row r="5230" spans="1:15" hidden="1">
      <c r="A5230" s="31" t="s">
        <v>9849</v>
      </c>
      <c r="B5230" s="31" t="s">
        <v>17536</v>
      </c>
      <c r="C5230" s="31" t="s">
        <v>17537</v>
      </c>
      <c r="D5230" s="32">
        <v>44126</v>
      </c>
      <c r="E5230" s="31" t="s">
        <v>17538</v>
      </c>
      <c r="F5230" s="31" t="s">
        <v>12612</v>
      </c>
      <c r="G5230" s="33">
        <v>-398960</v>
      </c>
      <c r="H5230" s="33">
        <v>-398960</v>
      </c>
      <c r="I5230" s="31" t="s">
        <v>9762</v>
      </c>
      <c r="J5230" s="31" t="s">
        <v>9763</v>
      </c>
      <c r="K5230" s="33">
        <v>-398960</v>
      </c>
      <c r="L5230" s="31" t="s">
        <v>9764</v>
      </c>
      <c r="M5230" t="e">
        <f t="shared" si="226"/>
        <v>#VALUE!</v>
      </c>
    </row>
    <row r="5231" spans="1:15" hidden="1">
      <c r="A5231" s="31" t="s">
        <v>9849</v>
      </c>
      <c r="B5231" s="31" t="s">
        <v>17536</v>
      </c>
      <c r="C5231" s="31" t="s">
        <v>17537</v>
      </c>
      <c r="D5231" s="32">
        <v>44126</v>
      </c>
      <c r="E5231" s="31" t="s">
        <v>17538</v>
      </c>
      <c r="F5231" s="31" t="s">
        <v>9997</v>
      </c>
      <c r="G5231" s="33">
        <v>398960</v>
      </c>
      <c r="H5231" s="33">
        <v>398960</v>
      </c>
      <c r="I5231" s="31" t="s">
        <v>9762</v>
      </c>
      <c r="J5231" s="31" t="s">
        <v>9763</v>
      </c>
      <c r="K5231" s="33">
        <v>398960</v>
      </c>
      <c r="L5231" s="31" t="s">
        <v>9764</v>
      </c>
      <c r="M5231" t="e">
        <f t="shared" si="226"/>
        <v>#VALUE!</v>
      </c>
    </row>
    <row r="5232" spans="1:15" hidden="1">
      <c r="A5232" s="31" t="s">
        <v>9849</v>
      </c>
      <c r="B5232" s="31" t="s">
        <v>17539</v>
      </c>
      <c r="C5232" s="31" t="s">
        <v>17540</v>
      </c>
      <c r="D5232" s="32">
        <v>44126</v>
      </c>
      <c r="E5232" s="31" t="s">
        <v>17541</v>
      </c>
      <c r="F5232" s="31" t="s">
        <v>12612</v>
      </c>
      <c r="G5232" s="33">
        <v>-399980</v>
      </c>
      <c r="H5232" s="33">
        <v>-399980</v>
      </c>
      <c r="I5232" s="31" t="s">
        <v>9762</v>
      </c>
      <c r="J5232" s="31" t="s">
        <v>9763</v>
      </c>
      <c r="K5232" s="33">
        <v>-399980</v>
      </c>
      <c r="L5232" s="31" t="s">
        <v>9764</v>
      </c>
      <c r="M5232" t="e">
        <f t="shared" si="226"/>
        <v>#VALUE!</v>
      </c>
    </row>
    <row r="5233" spans="1:13" hidden="1">
      <c r="A5233" s="31" t="s">
        <v>9849</v>
      </c>
      <c r="B5233" s="31" t="s">
        <v>17539</v>
      </c>
      <c r="C5233" s="31" t="s">
        <v>17540</v>
      </c>
      <c r="D5233" s="32">
        <v>44126</v>
      </c>
      <c r="E5233" s="31" t="s">
        <v>17541</v>
      </c>
      <c r="F5233" s="31" t="s">
        <v>9997</v>
      </c>
      <c r="G5233" s="33">
        <v>399980</v>
      </c>
      <c r="H5233" s="33">
        <v>399980</v>
      </c>
      <c r="I5233" s="31" t="s">
        <v>9762</v>
      </c>
      <c r="J5233" s="31" t="s">
        <v>9763</v>
      </c>
      <c r="K5233" s="33">
        <v>399980</v>
      </c>
      <c r="L5233" s="31" t="s">
        <v>9764</v>
      </c>
      <c r="M5233" t="e">
        <f t="shared" si="226"/>
        <v>#VALUE!</v>
      </c>
    </row>
    <row r="5234" spans="1:13" hidden="1">
      <c r="A5234" s="31" t="s">
        <v>9849</v>
      </c>
      <c r="B5234" s="31" t="s">
        <v>17542</v>
      </c>
      <c r="C5234" s="31" t="s">
        <v>17543</v>
      </c>
      <c r="D5234" s="32">
        <v>44126</v>
      </c>
      <c r="E5234" s="31" t="s">
        <v>17544</v>
      </c>
      <c r="F5234" s="31" t="s">
        <v>12612</v>
      </c>
      <c r="G5234" s="33">
        <v>-399500</v>
      </c>
      <c r="H5234" s="33">
        <v>-399500</v>
      </c>
      <c r="I5234" s="31" t="s">
        <v>9762</v>
      </c>
      <c r="J5234" s="31" t="s">
        <v>9763</v>
      </c>
      <c r="K5234" s="33">
        <v>-399500</v>
      </c>
      <c r="L5234" s="31" t="s">
        <v>9764</v>
      </c>
      <c r="M5234" t="e">
        <f t="shared" si="226"/>
        <v>#VALUE!</v>
      </c>
    </row>
    <row r="5235" spans="1:13" hidden="1">
      <c r="A5235" s="31" t="s">
        <v>9849</v>
      </c>
      <c r="B5235" s="31" t="s">
        <v>17542</v>
      </c>
      <c r="C5235" s="31" t="s">
        <v>17543</v>
      </c>
      <c r="D5235" s="32">
        <v>44126</v>
      </c>
      <c r="E5235" s="31" t="s">
        <v>17544</v>
      </c>
      <c r="F5235" s="31" t="s">
        <v>9997</v>
      </c>
      <c r="G5235" s="33">
        <v>399500</v>
      </c>
      <c r="H5235" s="33">
        <v>399500</v>
      </c>
      <c r="I5235" s="31" t="s">
        <v>9762</v>
      </c>
      <c r="J5235" s="31" t="s">
        <v>9763</v>
      </c>
      <c r="K5235" s="33">
        <v>399500</v>
      </c>
      <c r="L5235" s="31" t="s">
        <v>9764</v>
      </c>
      <c r="M5235" t="e">
        <f t="shared" si="226"/>
        <v>#VALUE!</v>
      </c>
    </row>
    <row r="5236" spans="1:13" hidden="1">
      <c r="A5236" s="31" t="s">
        <v>9849</v>
      </c>
      <c r="B5236" s="31" t="s">
        <v>17545</v>
      </c>
      <c r="C5236" s="31" t="s">
        <v>17546</v>
      </c>
      <c r="D5236" s="32">
        <v>44126</v>
      </c>
      <c r="E5236" s="31" t="s">
        <v>17547</v>
      </c>
      <c r="F5236" s="31" t="s">
        <v>12612</v>
      </c>
      <c r="G5236" s="33">
        <v>-190120</v>
      </c>
      <c r="H5236" s="33">
        <v>-190120</v>
      </c>
      <c r="I5236" s="31" t="s">
        <v>9762</v>
      </c>
      <c r="J5236" s="31" t="s">
        <v>9763</v>
      </c>
      <c r="K5236" s="33">
        <v>-190120</v>
      </c>
      <c r="L5236" s="31" t="s">
        <v>9764</v>
      </c>
      <c r="M5236" t="e">
        <f t="shared" si="226"/>
        <v>#VALUE!</v>
      </c>
    </row>
    <row r="5237" spans="1:13" hidden="1">
      <c r="A5237" s="31" t="s">
        <v>9849</v>
      </c>
      <c r="B5237" s="31" t="s">
        <v>17545</v>
      </c>
      <c r="C5237" s="31" t="s">
        <v>17546</v>
      </c>
      <c r="D5237" s="32">
        <v>44126</v>
      </c>
      <c r="E5237" s="31" t="s">
        <v>17547</v>
      </c>
      <c r="F5237" s="31" t="s">
        <v>9997</v>
      </c>
      <c r="G5237" s="33">
        <v>190120</v>
      </c>
      <c r="H5237" s="33">
        <v>190120</v>
      </c>
      <c r="I5237" s="31" t="s">
        <v>9762</v>
      </c>
      <c r="J5237" s="31" t="s">
        <v>9763</v>
      </c>
      <c r="K5237" s="33">
        <v>190120</v>
      </c>
      <c r="L5237" s="31" t="s">
        <v>9764</v>
      </c>
      <c r="M5237" t="e">
        <f t="shared" si="226"/>
        <v>#VALUE!</v>
      </c>
    </row>
    <row r="5238" spans="1:13" hidden="1">
      <c r="A5238" s="31" t="s">
        <v>9849</v>
      </c>
      <c r="B5238" s="31" t="s">
        <v>17548</v>
      </c>
      <c r="C5238" s="31" t="s">
        <v>17549</v>
      </c>
      <c r="D5238" s="32">
        <v>44126</v>
      </c>
      <c r="E5238" s="31" t="s">
        <v>17550</v>
      </c>
      <c r="F5238" s="31" t="s">
        <v>17551</v>
      </c>
      <c r="G5238" s="33">
        <v>-18000</v>
      </c>
      <c r="H5238" s="33">
        <v>-18000</v>
      </c>
      <c r="I5238" s="31" t="s">
        <v>9762</v>
      </c>
      <c r="J5238" s="31" t="s">
        <v>9763</v>
      </c>
      <c r="K5238" s="33">
        <v>-18000</v>
      </c>
      <c r="L5238" s="31" t="s">
        <v>9764</v>
      </c>
      <c r="M5238" t="e">
        <f t="shared" si="226"/>
        <v>#VALUE!</v>
      </c>
    </row>
    <row r="5239" spans="1:13" hidden="1">
      <c r="A5239" s="31" t="s">
        <v>9849</v>
      </c>
      <c r="B5239" s="31" t="s">
        <v>17548</v>
      </c>
      <c r="C5239" s="31" t="s">
        <v>17549</v>
      </c>
      <c r="D5239" s="32">
        <v>44126</v>
      </c>
      <c r="E5239" s="31" t="s">
        <v>17550</v>
      </c>
      <c r="F5239" s="31" t="s">
        <v>17552</v>
      </c>
      <c r="G5239" s="33">
        <v>18000</v>
      </c>
      <c r="H5239" s="33">
        <v>18000</v>
      </c>
      <c r="I5239" s="31" t="s">
        <v>9762</v>
      </c>
      <c r="J5239" s="31" t="s">
        <v>9763</v>
      </c>
      <c r="K5239" s="33">
        <v>18000</v>
      </c>
      <c r="L5239" s="31" t="s">
        <v>9764</v>
      </c>
      <c r="M5239" t="e">
        <f t="shared" si="226"/>
        <v>#VALUE!</v>
      </c>
    </row>
    <row r="5240" spans="1:13" hidden="1">
      <c r="A5240" s="31" t="s">
        <v>9849</v>
      </c>
      <c r="B5240" s="31" t="s">
        <v>17553</v>
      </c>
      <c r="C5240" s="31" t="s">
        <v>17554</v>
      </c>
      <c r="D5240" s="32">
        <v>44126</v>
      </c>
      <c r="E5240" s="31" t="s">
        <v>17555</v>
      </c>
      <c r="F5240" s="31" t="s">
        <v>12612</v>
      </c>
      <c r="G5240" s="33">
        <v>-42305</v>
      </c>
      <c r="H5240" s="33">
        <v>-42305</v>
      </c>
      <c r="I5240" s="31" t="s">
        <v>9762</v>
      </c>
      <c r="J5240" s="31" t="s">
        <v>9763</v>
      </c>
      <c r="K5240" s="33">
        <v>-42305</v>
      </c>
      <c r="L5240" s="31" t="s">
        <v>9764</v>
      </c>
      <c r="M5240" t="e">
        <f t="shared" si="226"/>
        <v>#VALUE!</v>
      </c>
    </row>
    <row r="5241" spans="1:13" hidden="1">
      <c r="A5241" s="31" t="s">
        <v>9849</v>
      </c>
      <c r="B5241" s="31" t="s">
        <v>17553</v>
      </c>
      <c r="C5241" s="31" t="s">
        <v>17554</v>
      </c>
      <c r="D5241" s="32">
        <v>44126</v>
      </c>
      <c r="E5241" s="31" t="s">
        <v>17555</v>
      </c>
      <c r="F5241" s="31" t="s">
        <v>9867</v>
      </c>
      <c r="G5241" s="33">
        <v>10</v>
      </c>
      <c r="H5241" s="33">
        <v>10</v>
      </c>
      <c r="I5241" s="31" t="s">
        <v>9762</v>
      </c>
      <c r="J5241" s="31" t="s">
        <v>9763</v>
      </c>
      <c r="K5241" s="33">
        <v>10</v>
      </c>
      <c r="L5241" s="31" t="s">
        <v>9764</v>
      </c>
      <c r="M5241" t="e">
        <f t="shared" si="226"/>
        <v>#VALUE!</v>
      </c>
    </row>
    <row r="5242" spans="1:13" hidden="1">
      <c r="A5242" s="31" t="s">
        <v>9849</v>
      </c>
      <c r="B5242" s="31" t="s">
        <v>17553</v>
      </c>
      <c r="C5242" s="31" t="s">
        <v>17554</v>
      </c>
      <c r="D5242" s="32">
        <v>44126</v>
      </c>
      <c r="E5242" s="31" t="s">
        <v>17555</v>
      </c>
      <c r="F5242" s="31" t="s">
        <v>9875</v>
      </c>
      <c r="G5242" s="33">
        <v>42295</v>
      </c>
      <c r="H5242" s="33">
        <v>42295</v>
      </c>
      <c r="I5242" s="31" t="s">
        <v>9762</v>
      </c>
      <c r="J5242" s="31" t="s">
        <v>9763</v>
      </c>
      <c r="K5242" s="33">
        <v>42295</v>
      </c>
      <c r="L5242" s="31" t="s">
        <v>9764</v>
      </c>
      <c r="M5242" t="e">
        <f t="shared" si="226"/>
        <v>#VALUE!</v>
      </c>
    </row>
    <row r="5243" spans="1:13" hidden="1">
      <c r="A5243" s="31" t="s">
        <v>9757</v>
      </c>
      <c r="B5243" s="31" t="s">
        <v>17556</v>
      </c>
      <c r="C5243" s="31" t="s">
        <v>17557</v>
      </c>
      <c r="D5243" s="32">
        <v>44126</v>
      </c>
      <c r="E5243" s="31" t="s">
        <v>17558</v>
      </c>
      <c r="F5243" s="31" t="s">
        <v>12612</v>
      </c>
      <c r="G5243" s="33">
        <v>-817871606.72000003</v>
      </c>
      <c r="H5243" s="33">
        <v>-817871606.72000003</v>
      </c>
      <c r="I5243" s="31" t="s">
        <v>9762</v>
      </c>
      <c r="J5243" s="31" t="s">
        <v>9763</v>
      </c>
      <c r="K5243" s="33">
        <v>-817871606.72000003</v>
      </c>
      <c r="L5243" s="31" t="s">
        <v>9764</v>
      </c>
      <c r="M5243" t="e">
        <f t="shared" si="226"/>
        <v>#VALUE!</v>
      </c>
    </row>
    <row r="5244" spans="1:13" hidden="1">
      <c r="A5244" s="31" t="s">
        <v>9757</v>
      </c>
      <c r="B5244" s="31" t="s">
        <v>17556</v>
      </c>
      <c r="C5244" s="31" t="s">
        <v>17557</v>
      </c>
      <c r="D5244" s="32">
        <v>44126</v>
      </c>
      <c r="E5244" s="31" t="s">
        <v>17558</v>
      </c>
      <c r="F5244" s="31" t="s">
        <v>10067</v>
      </c>
      <c r="G5244" s="33">
        <v>817871606.72000003</v>
      </c>
      <c r="H5244" s="33">
        <v>817871606.72000003</v>
      </c>
      <c r="I5244" s="31" t="s">
        <v>9762</v>
      </c>
      <c r="J5244" s="31" t="s">
        <v>9763</v>
      </c>
      <c r="K5244" s="33">
        <v>817871606.72000003</v>
      </c>
      <c r="L5244" s="31" t="s">
        <v>9764</v>
      </c>
      <c r="M5244" t="e">
        <f t="shared" si="226"/>
        <v>#VALUE!</v>
      </c>
    </row>
    <row r="5245" spans="1:13" hidden="1">
      <c r="A5245" s="31" t="s">
        <v>9757</v>
      </c>
      <c r="B5245" s="31" t="s">
        <v>17559</v>
      </c>
      <c r="C5245" s="31" t="s">
        <v>17560</v>
      </c>
      <c r="D5245" s="32">
        <v>44126</v>
      </c>
      <c r="E5245" s="31" t="s">
        <v>17561</v>
      </c>
      <c r="F5245" s="31" t="s">
        <v>12612</v>
      </c>
      <c r="G5245" s="33">
        <v>-5161572</v>
      </c>
      <c r="H5245" s="33">
        <v>-5161572</v>
      </c>
      <c r="I5245" s="31" t="s">
        <v>9762</v>
      </c>
      <c r="J5245" s="31" t="s">
        <v>9763</v>
      </c>
      <c r="K5245" s="33">
        <v>-5161572</v>
      </c>
      <c r="L5245" s="31" t="s">
        <v>9764</v>
      </c>
      <c r="M5245" t="e">
        <f t="shared" si="226"/>
        <v>#VALUE!</v>
      </c>
    </row>
    <row r="5246" spans="1:13" hidden="1">
      <c r="A5246" s="31" t="s">
        <v>9757</v>
      </c>
      <c r="B5246" s="31" t="s">
        <v>17559</v>
      </c>
      <c r="C5246" s="31" t="s">
        <v>17560</v>
      </c>
      <c r="D5246" s="32">
        <v>44126</v>
      </c>
      <c r="E5246" s="31" t="s">
        <v>17561</v>
      </c>
      <c r="F5246" s="31" t="s">
        <v>9867</v>
      </c>
      <c r="G5246" s="33">
        <v>5161572</v>
      </c>
      <c r="H5246" s="33">
        <v>5161572</v>
      </c>
      <c r="I5246" s="31" t="s">
        <v>9762</v>
      </c>
      <c r="J5246" s="31" t="s">
        <v>9763</v>
      </c>
      <c r="K5246" s="33">
        <v>5161572</v>
      </c>
      <c r="L5246" s="31" t="s">
        <v>9764</v>
      </c>
      <c r="M5246" t="e">
        <f t="shared" si="226"/>
        <v>#VALUE!</v>
      </c>
    </row>
    <row r="5247" spans="1:13" hidden="1">
      <c r="A5247" s="31" t="s">
        <v>9757</v>
      </c>
      <c r="B5247" s="31" t="s">
        <v>17562</v>
      </c>
      <c r="C5247" s="31" t="s">
        <v>17563</v>
      </c>
      <c r="D5247" s="32">
        <v>44124</v>
      </c>
      <c r="E5247" s="31" t="s">
        <v>17564</v>
      </c>
      <c r="F5247" s="31" t="s">
        <v>13723</v>
      </c>
      <c r="G5247" s="33">
        <v>-326000</v>
      </c>
      <c r="H5247" s="33">
        <v>-326000</v>
      </c>
      <c r="I5247" s="31" t="s">
        <v>9762</v>
      </c>
      <c r="J5247" s="31" t="s">
        <v>9763</v>
      </c>
      <c r="K5247" s="33">
        <v>-326000</v>
      </c>
      <c r="L5247" s="31" t="s">
        <v>9764</v>
      </c>
      <c r="M5247" t="e">
        <f t="shared" si="226"/>
        <v>#VALUE!</v>
      </c>
    </row>
    <row r="5248" spans="1:13" hidden="1">
      <c r="A5248" s="31" t="s">
        <v>9757</v>
      </c>
      <c r="B5248" s="31" t="s">
        <v>17562</v>
      </c>
      <c r="C5248" s="31" t="s">
        <v>17563</v>
      </c>
      <c r="D5248" s="32">
        <v>44124</v>
      </c>
      <c r="E5248" s="31" t="s">
        <v>17564</v>
      </c>
      <c r="F5248" s="31" t="s">
        <v>10067</v>
      </c>
      <c r="G5248" s="33">
        <v>326000</v>
      </c>
      <c r="H5248" s="33">
        <v>326000</v>
      </c>
      <c r="I5248" s="31" t="s">
        <v>9762</v>
      </c>
      <c r="J5248" s="31" t="s">
        <v>9763</v>
      </c>
      <c r="K5248" s="33">
        <v>326000</v>
      </c>
      <c r="L5248" s="31" t="s">
        <v>9764</v>
      </c>
      <c r="M5248" t="e">
        <f t="shared" si="226"/>
        <v>#VALUE!</v>
      </c>
    </row>
    <row r="5249" spans="1:15" hidden="1">
      <c r="A5249" s="31" t="s">
        <v>9757</v>
      </c>
      <c r="B5249" s="31" t="s">
        <v>17565</v>
      </c>
      <c r="C5249" s="31" t="s">
        <v>17566</v>
      </c>
      <c r="D5249" s="32">
        <v>44124</v>
      </c>
      <c r="E5249" s="31" t="s">
        <v>17567</v>
      </c>
      <c r="F5249" s="31" t="s">
        <v>9866</v>
      </c>
      <c r="G5249" s="33">
        <v>-495000</v>
      </c>
      <c r="H5249" s="33">
        <v>-495000</v>
      </c>
      <c r="I5249" s="31" t="s">
        <v>9762</v>
      </c>
      <c r="J5249" s="31" t="s">
        <v>9763</v>
      </c>
      <c r="K5249" s="33">
        <v>-495000</v>
      </c>
      <c r="L5249" s="31" t="s">
        <v>9764</v>
      </c>
      <c r="M5249" t="e">
        <f t="shared" si="226"/>
        <v>#VALUE!</v>
      </c>
    </row>
    <row r="5250" spans="1:15" hidden="1">
      <c r="A5250" s="31" t="s">
        <v>9757</v>
      </c>
      <c r="B5250" s="31" t="s">
        <v>17565</v>
      </c>
      <c r="C5250" s="31" t="s">
        <v>17566</v>
      </c>
      <c r="D5250" s="32">
        <v>44124</v>
      </c>
      <c r="E5250" s="31" t="s">
        <v>17567</v>
      </c>
      <c r="F5250" s="31" t="s">
        <v>10067</v>
      </c>
      <c r="G5250" s="33">
        <v>495000</v>
      </c>
      <c r="H5250" s="33">
        <v>495000</v>
      </c>
      <c r="I5250" s="31" t="s">
        <v>9762</v>
      </c>
      <c r="J5250" s="31" t="s">
        <v>9763</v>
      </c>
      <c r="K5250" s="33">
        <v>495000</v>
      </c>
      <c r="L5250" s="31" t="s">
        <v>9764</v>
      </c>
      <c r="M5250" t="e">
        <f t="shared" si="226"/>
        <v>#VALUE!</v>
      </c>
    </row>
    <row r="5251" spans="1:15" hidden="1">
      <c r="A5251" s="31" t="s">
        <v>9849</v>
      </c>
      <c r="B5251" s="31" t="s">
        <v>17568</v>
      </c>
      <c r="C5251" s="31" t="s">
        <v>17569</v>
      </c>
      <c r="D5251" s="32">
        <v>44130</v>
      </c>
      <c r="E5251" s="31" t="s">
        <v>17570</v>
      </c>
      <c r="F5251" s="31" t="s">
        <v>12612</v>
      </c>
      <c r="G5251" s="33">
        <v>-80670.81</v>
      </c>
      <c r="H5251" s="33">
        <v>-80670.81</v>
      </c>
      <c r="I5251" s="31" t="s">
        <v>9762</v>
      </c>
      <c r="J5251" s="31" t="s">
        <v>9763</v>
      </c>
      <c r="K5251" s="33">
        <v>-80670.81</v>
      </c>
      <c r="L5251" s="31" t="s">
        <v>9764</v>
      </c>
      <c r="M5251" t="e">
        <f t="shared" ref="M5251:M5314" si="231">FIND("PO",E5251)</f>
        <v>#VALUE!</v>
      </c>
    </row>
    <row r="5252" spans="1:15" hidden="1">
      <c r="A5252" s="31" t="s">
        <v>9849</v>
      </c>
      <c r="B5252" s="31" t="s">
        <v>17568</v>
      </c>
      <c r="C5252" s="31" t="s">
        <v>17569</v>
      </c>
      <c r="D5252" s="32">
        <v>44130</v>
      </c>
      <c r="E5252" s="31" t="s">
        <v>17570</v>
      </c>
      <c r="F5252" s="31" t="s">
        <v>10090</v>
      </c>
      <c r="G5252" s="33">
        <v>-761.05</v>
      </c>
      <c r="H5252" s="33">
        <v>-761.05</v>
      </c>
      <c r="I5252" s="31" t="s">
        <v>9762</v>
      </c>
      <c r="J5252" s="31" t="s">
        <v>9763</v>
      </c>
      <c r="K5252" s="33">
        <v>-761.05</v>
      </c>
      <c r="L5252" s="31" t="s">
        <v>9764</v>
      </c>
      <c r="M5252" t="e">
        <f t="shared" si="231"/>
        <v>#VALUE!</v>
      </c>
    </row>
    <row r="5253" spans="1:15" hidden="1">
      <c r="A5253" s="31" t="s">
        <v>9849</v>
      </c>
      <c r="B5253" s="31" t="s">
        <v>17568</v>
      </c>
      <c r="C5253" s="31" t="s">
        <v>17569</v>
      </c>
      <c r="D5253" s="32">
        <v>44130</v>
      </c>
      <c r="E5253" s="31" t="s">
        <v>17570</v>
      </c>
      <c r="F5253" s="31" t="s">
        <v>9875</v>
      </c>
      <c r="G5253" s="33">
        <v>81431.86</v>
      </c>
      <c r="H5253" s="33">
        <v>81431.86</v>
      </c>
      <c r="I5253" s="31" t="s">
        <v>9762</v>
      </c>
      <c r="J5253" s="31" t="s">
        <v>9763</v>
      </c>
      <c r="K5253" s="33">
        <v>81431.86</v>
      </c>
      <c r="L5253" s="31" t="s">
        <v>9764</v>
      </c>
      <c r="M5253" t="e">
        <f t="shared" si="231"/>
        <v>#VALUE!</v>
      </c>
    </row>
    <row r="5254" spans="1:15" hidden="1">
      <c r="A5254" s="31" t="s">
        <v>9757</v>
      </c>
      <c r="B5254" s="31" t="s">
        <v>17571</v>
      </c>
      <c r="C5254" s="31" t="s">
        <v>17572</v>
      </c>
      <c r="D5254" s="32">
        <v>44130</v>
      </c>
      <c r="E5254" s="31" t="s">
        <v>17573</v>
      </c>
      <c r="F5254" s="31" t="s">
        <v>12612</v>
      </c>
      <c r="G5254" s="33">
        <v>-1745005.85</v>
      </c>
      <c r="H5254" s="33">
        <v>-1745005.85</v>
      </c>
      <c r="I5254" s="31" t="s">
        <v>9762</v>
      </c>
      <c r="J5254" s="31" t="s">
        <v>9763</v>
      </c>
      <c r="K5254" s="33">
        <v>-1745005.85</v>
      </c>
      <c r="L5254" s="31" t="s">
        <v>9764</v>
      </c>
      <c r="M5254">
        <f t="shared" si="231"/>
        <v>12</v>
      </c>
      <c r="N5254" t="str">
        <f t="shared" ref="N5254:N5257" si="232">MID(E5254,M5254,10)</f>
        <v>PO63000525</v>
      </c>
      <c r="O5254" t="e">
        <f>VLOOKUP(N5254,'1_คตง_ภาพรวม'!L5254:M5304,2,FALSE)</f>
        <v>#N/A</v>
      </c>
    </row>
    <row r="5255" spans="1:15" hidden="1">
      <c r="A5255" s="31" t="s">
        <v>9757</v>
      </c>
      <c r="B5255" s="31" t="s">
        <v>17571</v>
      </c>
      <c r="C5255" s="31" t="s">
        <v>17572</v>
      </c>
      <c r="D5255" s="32">
        <v>44130</v>
      </c>
      <c r="E5255" s="31" t="s">
        <v>17573</v>
      </c>
      <c r="F5255" s="31" t="s">
        <v>10090</v>
      </c>
      <c r="G5255" s="33">
        <v>-17202</v>
      </c>
      <c r="H5255" s="33">
        <v>-17202</v>
      </c>
      <c r="I5255" s="31" t="s">
        <v>9762</v>
      </c>
      <c r="J5255" s="31" t="s">
        <v>9763</v>
      </c>
      <c r="K5255" s="33">
        <v>-17202</v>
      </c>
      <c r="L5255" s="31" t="s">
        <v>9764</v>
      </c>
      <c r="M5255">
        <f t="shared" si="231"/>
        <v>12</v>
      </c>
      <c r="N5255" t="str">
        <f t="shared" si="232"/>
        <v>PO63000525</v>
      </c>
      <c r="O5255" t="e">
        <f>VLOOKUP(N5255,'1_คตง_ภาพรวม'!L5255:M5305,2,FALSE)</f>
        <v>#N/A</v>
      </c>
    </row>
    <row r="5256" spans="1:15" hidden="1">
      <c r="A5256" s="31" t="s">
        <v>9757</v>
      </c>
      <c r="B5256" s="31" t="s">
        <v>17571</v>
      </c>
      <c r="C5256" s="31" t="s">
        <v>17572</v>
      </c>
      <c r="D5256" s="32">
        <v>44130</v>
      </c>
      <c r="E5256" s="31" t="s">
        <v>17573</v>
      </c>
      <c r="F5256" s="31" t="s">
        <v>9875</v>
      </c>
      <c r="G5256" s="33">
        <v>1840614</v>
      </c>
      <c r="H5256" s="33">
        <v>1840614</v>
      </c>
      <c r="I5256" s="31" t="s">
        <v>9762</v>
      </c>
      <c r="J5256" s="31" t="s">
        <v>9763</v>
      </c>
      <c r="K5256" s="33">
        <v>1840614</v>
      </c>
      <c r="L5256" s="31" t="s">
        <v>9764</v>
      </c>
      <c r="M5256">
        <f t="shared" si="231"/>
        <v>12</v>
      </c>
      <c r="N5256" t="str">
        <f t="shared" si="232"/>
        <v>PO63000525</v>
      </c>
      <c r="O5256" t="e">
        <f>VLOOKUP(N5256,'1_คตง_ภาพรวม'!L5256:M5306,2,FALSE)</f>
        <v>#N/A</v>
      </c>
    </row>
    <row r="5257" spans="1:15" hidden="1">
      <c r="A5257" s="31" t="s">
        <v>9757</v>
      </c>
      <c r="B5257" s="31" t="s">
        <v>17571</v>
      </c>
      <c r="C5257" s="31" t="s">
        <v>17572</v>
      </c>
      <c r="D5257" s="32">
        <v>44130</v>
      </c>
      <c r="E5257" s="31" t="s">
        <v>17573</v>
      </c>
      <c r="F5257" s="31" t="s">
        <v>10067</v>
      </c>
      <c r="G5257" s="33">
        <v>-78406.149999999994</v>
      </c>
      <c r="H5257" s="33">
        <v>-78406.149999999994</v>
      </c>
      <c r="I5257" s="31" t="s">
        <v>9762</v>
      </c>
      <c r="J5257" s="31" t="s">
        <v>9763</v>
      </c>
      <c r="K5257" s="33">
        <v>-78406.149999999994</v>
      </c>
      <c r="L5257" s="31" t="s">
        <v>9764</v>
      </c>
      <c r="M5257">
        <f t="shared" si="231"/>
        <v>12</v>
      </c>
      <c r="N5257" t="str">
        <f t="shared" si="232"/>
        <v>PO63000525</v>
      </c>
      <c r="O5257" t="e">
        <f>VLOOKUP(N5257,'1_คตง_ภาพรวม'!L5257:M5307,2,FALSE)</f>
        <v>#N/A</v>
      </c>
    </row>
    <row r="5258" spans="1:15" hidden="1">
      <c r="A5258" s="31" t="s">
        <v>9849</v>
      </c>
      <c r="B5258" s="31" t="s">
        <v>17574</v>
      </c>
      <c r="C5258" s="31" t="s">
        <v>17575</v>
      </c>
      <c r="D5258" s="32">
        <v>44130</v>
      </c>
      <c r="E5258" s="31" t="s">
        <v>17576</v>
      </c>
      <c r="F5258" s="31" t="s">
        <v>12612</v>
      </c>
      <c r="G5258" s="33">
        <v>-21280</v>
      </c>
      <c r="H5258" s="33">
        <v>-21280</v>
      </c>
      <c r="I5258" s="31" t="s">
        <v>9762</v>
      </c>
      <c r="J5258" s="31" t="s">
        <v>9763</v>
      </c>
      <c r="K5258" s="33">
        <v>-21280</v>
      </c>
      <c r="L5258" s="31" t="s">
        <v>9764</v>
      </c>
      <c r="M5258" t="e">
        <f t="shared" si="231"/>
        <v>#VALUE!</v>
      </c>
    </row>
    <row r="5259" spans="1:15" hidden="1">
      <c r="A5259" s="31" t="s">
        <v>9849</v>
      </c>
      <c r="B5259" s="31" t="s">
        <v>17574</v>
      </c>
      <c r="C5259" s="31" t="s">
        <v>17575</v>
      </c>
      <c r="D5259" s="32">
        <v>44130</v>
      </c>
      <c r="E5259" s="31" t="s">
        <v>17576</v>
      </c>
      <c r="F5259" s="31" t="s">
        <v>10095</v>
      </c>
      <c r="G5259" s="33">
        <v>21280</v>
      </c>
      <c r="H5259" s="33">
        <v>21280</v>
      </c>
      <c r="I5259" s="31" t="s">
        <v>9762</v>
      </c>
      <c r="J5259" s="31" t="s">
        <v>9763</v>
      </c>
      <c r="K5259" s="33">
        <v>21280</v>
      </c>
      <c r="L5259" s="31" t="s">
        <v>9764</v>
      </c>
      <c r="M5259" t="e">
        <f t="shared" si="231"/>
        <v>#VALUE!</v>
      </c>
    </row>
    <row r="5260" spans="1:15" hidden="1">
      <c r="A5260" s="31" t="s">
        <v>9849</v>
      </c>
      <c r="B5260" s="31" t="s">
        <v>17577</v>
      </c>
      <c r="C5260" s="31" t="s">
        <v>17578</v>
      </c>
      <c r="D5260" s="32">
        <v>44134</v>
      </c>
      <c r="E5260" s="31" t="s">
        <v>17579</v>
      </c>
      <c r="F5260" s="31" t="s">
        <v>12612</v>
      </c>
      <c r="G5260" s="33">
        <v>-14120</v>
      </c>
      <c r="H5260" s="33">
        <v>-14120</v>
      </c>
      <c r="I5260" s="31" t="s">
        <v>9762</v>
      </c>
      <c r="J5260" s="31" t="s">
        <v>9763</v>
      </c>
      <c r="K5260" s="33">
        <v>-14120</v>
      </c>
      <c r="L5260" s="31" t="s">
        <v>9764</v>
      </c>
      <c r="M5260" t="e">
        <f t="shared" si="231"/>
        <v>#VALUE!</v>
      </c>
    </row>
    <row r="5261" spans="1:15" hidden="1">
      <c r="A5261" s="31" t="s">
        <v>9849</v>
      </c>
      <c r="B5261" s="31" t="s">
        <v>17577</v>
      </c>
      <c r="C5261" s="31" t="s">
        <v>17578</v>
      </c>
      <c r="D5261" s="32">
        <v>44134</v>
      </c>
      <c r="E5261" s="31" t="s">
        <v>17579</v>
      </c>
      <c r="F5261" s="31" t="s">
        <v>10090</v>
      </c>
      <c r="G5261" s="33">
        <v>-110</v>
      </c>
      <c r="H5261" s="33">
        <v>-110</v>
      </c>
      <c r="I5261" s="31" t="s">
        <v>9762</v>
      </c>
      <c r="J5261" s="31" t="s">
        <v>9763</v>
      </c>
      <c r="K5261" s="33">
        <v>-110</v>
      </c>
      <c r="L5261" s="31" t="s">
        <v>9764</v>
      </c>
      <c r="M5261" t="e">
        <f t="shared" si="231"/>
        <v>#VALUE!</v>
      </c>
    </row>
    <row r="5262" spans="1:15" hidden="1">
      <c r="A5262" s="31" t="s">
        <v>9849</v>
      </c>
      <c r="B5262" s="31" t="s">
        <v>17577</v>
      </c>
      <c r="C5262" s="31" t="s">
        <v>17578</v>
      </c>
      <c r="D5262" s="32">
        <v>44134</v>
      </c>
      <c r="E5262" s="31" t="s">
        <v>17579</v>
      </c>
      <c r="F5262" s="31" t="s">
        <v>9867</v>
      </c>
      <c r="G5262" s="33">
        <v>14230</v>
      </c>
      <c r="H5262" s="33">
        <v>14230</v>
      </c>
      <c r="I5262" s="31" t="s">
        <v>9762</v>
      </c>
      <c r="J5262" s="31" t="s">
        <v>9763</v>
      </c>
      <c r="K5262" s="33">
        <v>14230</v>
      </c>
      <c r="L5262" s="31" t="s">
        <v>9764</v>
      </c>
      <c r="M5262" t="e">
        <f t="shared" si="231"/>
        <v>#VALUE!</v>
      </c>
    </row>
    <row r="5263" spans="1:15" hidden="1">
      <c r="A5263" s="31" t="s">
        <v>9849</v>
      </c>
      <c r="B5263" s="31" t="s">
        <v>17580</v>
      </c>
      <c r="C5263" s="31" t="s">
        <v>17581</v>
      </c>
      <c r="D5263" s="32">
        <v>44134</v>
      </c>
      <c r="E5263" s="31" t="s">
        <v>17582</v>
      </c>
      <c r="F5263" s="31" t="s">
        <v>12612</v>
      </c>
      <c r="G5263" s="33">
        <v>-600</v>
      </c>
      <c r="H5263" s="33">
        <v>-600</v>
      </c>
      <c r="I5263" s="31" t="s">
        <v>9762</v>
      </c>
      <c r="J5263" s="31" t="s">
        <v>9763</v>
      </c>
      <c r="K5263" s="33">
        <v>-600</v>
      </c>
      <c r="L5263" s="31" t="s">
        <v>9764</v>
      </c>
      <c r="M5263" t="e">
        <f t="shared" si="231"/>
        <v>#VALUE!</v>
      </c>
    </row>
    <row r="5264" spans="1:15" hidden="1">
      <c r="A5264" s="31" t="s">
        <v>9849</v>
      </c>
      <c r="B5264" s="31" t="s">
        <v>17580</v>
      </c>
      <c r="C5264" s="31" t="s">
        <v>17581</v>
      </c>
      <c r="D5264" s="32">
        <v>44134</v>
      </c>
      <c r="E5264" s="31" t="s">
        <v>17582</v>
      </c>
      <c r="F5264" s="31" t="s">
        <v>9962</v>
      </c>
      <c r="G5264" s="33">
        <v>600</v>
      </c>
      <c r="H5264" s="33">
        <v>600</v>
      </c>
      <c r="I5264" s="31" t="s">
        <v>9762</v>
      </c>
      <c r="J5264" s="31" t="s">
        <v>9763</v>
      </c>
      <c r="K5264" s="33">
        <v>600</v>
      </c>
      <c r="L5264" s="31" t="s">
        <v>9764</v>
      </c>
      <c r="M5264" t="e">
        <f t="shared" si="231"/>
        <v>#VALUE!</v>
      </c>
    </row>
    <row r="5265" spans="1:13" hidden="1">
      <c r="A5265" s="31" t="s">
        <v>9849</v>
      </c>
      <c r="B5265" s="31" t="s">
        <v>17583</v>
      </c>
      <c r="C5265" s="31" t="s">
        <v>17584</v>
      </c>
      <c r="D5265" s="32">
        <v>44131</v>
      </c>
      <c r="E5265" s="31" t="s">
        <v>17585</v>
      </c>
      <c r="F5265" s="31" t="s">
        <v>17269</v>
      </c>
      <c r="G5265" s="33">
        <v>-8640</v>
      </c>
      <c r="H5265" s="33">
        <v>-8640</v>
      </c>
      <c r="I5265" s="31" t="s">
        <v>9762</v>
      </c>
      <c r="J5265" s="31" t="s">
        <v>9763</v>
      </c>
      <c r="K5265" s="33">
        <v>-8640</v>
      </c>
      <c r="L5265" s="31" t="s">
        <v>9764</v>
      </c>
      <c r="M5265" t="e">
        <f t="shared" si="231"/>
        <v>#VALUE!</v>
      </c>
    </row>
    <row r="5266" spans="1:13" hidden="1">
      <c r="A5266" s="31" t="s">
        <v>9849</v>
      </c>
      <c r="B5266" s="31" t="s">
        <v>17583</v>
      </c>
      <c r="C5266" s="31" t="s">
        <v>17584</v>
      </c>
      <c r="D5266" s="32">
        <v>44131</v>
      </c>
      <c r="E5266" s="31" t="s">
        <v>17585</v>
      </c>
      <c r="F5266" s="31" t="s">
        <v>17270</v>
      </c>
      <c r="G5266" s="33">
        <v>8640</v>
      </c>
      <c r="H5266" s="33">
        <v>8640</v>
      </c>
      <c r="I5266" s="31" t="s">
        <v>9762</v>
      </c>
      <c r="J5266" s="31" t="s">
        <v>9763</v>
      </c>
      <c r="K5266" s="33">
        <v>8640</v>
      </c>
      <c r="L5266" s="31" t="s">
        <v>9764</v>
      </c>
      <c r="M5266" t="e">
        <f t="shared" si="231"/>
        <v>#VALUE!</v>
      </c>
    </row>
    <row r="5267" spans="1:13" hidden="1">
      <c r="A5267" s="31" t="s">
        <v>9849</v>
      </c>
      <c r="B5267" s="31" t="s">
        <v>17586</v>
      </c>
      <c r="C5267" s="31" t="s">
        <v>17587</v>
      </c>
      <c r="D5267" s="32">
        <v>44134</v>
      </c>
      <c r="E5267" s="31" t="s">
        <v>17588</v>
      </c>
      <c r="F5267" s="31" t="s">
        <v>12612</v>
      </c>
      <c r="G5267" s="33">
        <v>-2535</v>
      </c>
      <c r="H5267" s="33">
        <v>-2535</v>
      </c>
      <c r="I5267" s="31" t="s">
        <v>9762</v>
      </c>
      <c r="J5267" s="31" t="s">
        <v>9763</v>
      </c>
      <c r="K5267" s="33">
        <v>-2535</v>
      </c>
      <c r="L5267" s="31" t="s">
        <v>9764</v>
      </c>
      <c r="M5267" t="e">
        <f t="shared" si="231"/>
        <v>#VALUE!</v>
      </c>
    </row>
    <row r="5268" spans="1:13" hidden="1">
      <c r="A5268" s="31" t="s">
        <v>9849</v>
      </c>
      <c r="B5268" s="31" t="s">
        <v>17586</v>
      </c>
      <c r="C5268" s="31" t="s">
        <v>17587</v>
      </c>
      <c r="D5268" s="32">
        <v>44134</v>
      </c>
      <c r="E5268" s="31" t="s">
        <v>17588</v>
      </c>
      <c r="F5268" s="31" t="s">
        <v>9962</v>
      </c>
      <c r="G5268" s="33">
        <v>2535</v>
      </c>
      <c r="H5268" s="33">
        <v>2535</v>
      </c>
      <c r="I5268" s="31" t="s">
        <v>9762</v>
      </c>
      <c r="J5268" s="31" t="s">
        <v>9763</v>
      </c>
      <c r="K5268" s="33">
        <v>2535</v>
      </c>
      <c r="L5268" s="31" t="s">
        <v>9764</v>
      </c>
      <c r="M5268" t="e">
        <f t="shared" si="231"/>
        <v>#VALUE!</v>
      </c>
    </row>
    <row r="5269" spans="1:13" hidden="1">
      <c r="A5269" s="31" t="s">
        <v>9849</v>
      </c>
      <c r="B5269" s="31" t="s">
        <v>17589</v>
      </c>
      <c r="C5269" s="31" t="s">
        <v>17590</v>
      </c>
      <c r="D5269" s="32">
        <v>44134</v>
      </c>
      <c r="E5269" s="31" t="s">
        <v>17591</v>
      </c>
      <c r="F5269" s="31" t="s">
        <v>12612</v>
      </c>
      <c r="G5269" s="33">
        <v>-7625</v>
      </c>
      <c r="H5269" s="33">
        <v>-7625</v>
      </c>
      <c r="I5269" s="31" t="s">
        <v>9762</v>
      </c>
      <c r="J5269" s="31" t="s">
        <v>9763</v>
      </c>
      <c r="K5269" s="33">
        <v>-7625</v>
      </c>
      <c r="L5269" s="31" t="s">
        <v>9764</v>
      </c>
      <c r="M5269" t="e">
        <f t="shared" si="231"/>
        <v>#VALUE!</v>
      </c>
    </row>
    <row r="5270" spans="1:13" hidden="1">
      <c r="A5270" s="31" t="s">
        <v>9849</v>
      </c>
      <c r="B5270" s="31" t="s">
        <v>17589</v>
      </c>
      <c r="C5270" s="31" t="s">
        <v>17590</v>
      </c>
      <c r="D5270" s="32">
        <v>44134</v>
      </c>
      <c r="E5270" s="31" t="s">
        <v>17591</v>
      </c>
      <c r="F5270" s="31" t="s">
        <v>9962</v>
      </c>
      <c r="G5270" s="33">
        <v>7625</v>
      </c>
      <c r="H5270" s="33">
        <v>7625</v>
      </c>
      <c r="I5270" s="31" t="s">
        <v>9762</v>
      </c>
      <c r="J5270" s="31" t="s">
        <v>9763</v>
      </c>
      <c r="K5270" s="33">
        <v>7625</v>
      </c>
      <c r="L5270" s="31" t="s">
        <v>9764</v>
      </c>
      <c r="M5270" t="e">
        <f t="shared" si="231"/>
        <v>#VALUE!</v>
      </c>
    </row>
    <row r="5271" spans="1:13" hidden="1">
      <c r="A5271" s="31" t="s">
        <v>9849</v>
      </c>
      <c r="B5271" s="31" t="s">
        <v>17592</v>
      </c>
      <c r="C5271" s="31" t="s">
        <v>17593</v>
      </c>
      <c r="D5271" s="32">
        <v>44134</v>
      </c>
      <c r="E5271" s="31" t="s">
        <v>17594</v>
      </c>
      <c r="F5271" s="31" t="s">
        <v>12612</v>
      </c>
      <c r="G5271" s="33">
        <v>-499858.32</v>
      </c>
      <c r="H5271" s="33">
        <v>-499858.32</v>
      </c>
      <c r="I5271" s="31" t="s">
        <v>9762</v>
      </c>
      <c r="J5271" s="31" t="s">
        <v>9763</v>
      </c>
      <c r="K5271" s="33">
        <v>-499858.32</v>
      </c>
      <c r="L5271" s="31" t="s">
        <v>9764</v>
      </c>
      <c r="M5271" t="e">
        <f t="shared" si="231"/>
        <v>#VALUE!</v>
      </c>
    </row>
    <row r="5272" spans="1:13" hidden="1">
      <c r="A5272" s="31" t="s">
        <v>9849</v>
      </c>
      <c r="B5272" s="31" t="s">
        <v>17592</v>
      </c>
      <c r="C5272" s="31" t="s">
        <v>17593</v>
      </c>
      <c r="D5272" s="32">
        <v>44134</v>
      </c>
      <c r="E5272" s="31" t="s">
        <v>17594</v>
      </c>
      <c r="F5272" s="31" t="s">
        <v>9997</v>
      </c>
      <c r="G5272" s="33">
        <v>499858.32</v>
      </c>
      <c r="H5272" s="33">
        <v>499858.32</v>
      </c>
      <c r="I5272" s="31" t="s">
        <v>9762</v>
      </c>
      <c r="J5272" s="31" t="s">
        <v>9763</v>
      </c>
      <c r="K5272" s="33">
        <v>499858.32</v>
      </c>
      <c r="L5272" s="31" t="s">
        <v>9764</v>
      </c>
      <c r="M5272" t="e">
        <f t="shared" si="231"/>
        <v>#VALUE!</v>
      </c>
    </row>
    <row r="5273" spans="1:13" hidden="1">
      <c r="A5273" s="31" t="s">
        <v>9849</v>
      </c>
      <c r="B5273" s="31" t="s">
        <v>17595</v>
      </c>
      <c r="C5273" s="31" t="s">
        <v>17596</v>
      </c>
      <c r="D5273" s="32">
        <v>44134</v>
      </c>
      <c r="E5273" s="31" t="s">
        <v>17597</v>
      </c>
      <c r="F5273" s="31" t="s">
        <v>12612</v>
      </c>
      <c r="G5273" s="33">
        <v>-8200</v>
      </c>
      <c r="H5273" s="33">
        <v>-8200</v>
      </c>
      <c r="I5273" s="31" t="s">
        <v>9762</v>
      </c>
      <c r="J5273" s="31" t="s">
        <v>9763</v>
      </c>
      <c r="K5273" s="33">
        <v>-8200</v>
      </c>
      <c r="L5273" s="31" t="s">
        <v>9764</v>
      </c>
      <c r="M5273" t="e">
        <f t="shared" si="231"/>
        <v>#VALUE!</v>
      </c>
    </row>
    <row r="5274" spans="1:13" hidden="1">
      <c r="A5274" s="31" t="s">
        <v>9849</v>
      </c>
      <c r="B5274" s="31" t="s">
        <v>17595</v>
      </c>
      <c r="C5274" s="31" t="s">
        <v>17596</v>
      </c>
      <c r="D5274" s="32">
        <v>44134</v>
      </c>
      <c r="E5274" s="31" t="s">
        <v>17597</v>
      </c>
      <c r="F5274" s="31" t="s">
        <v>9962</v>
      </c>
      <c r="G5274" s="33">
        <v>8200</v>
      </c>
      <c r="H5274" s="33">
        <v>8200</v>
      </c>
      <c r="I5274" s="31" t="s">
        <v>9762</v>
      </c>
      <c r="J5274" s="31" t="s">
        <v>9763</v>
      </c>
      <c r="K5274" s="33">
        <v>8200</v>
      </c>
      <c r="L5274" s="31" t="s">
        <v>9764</v>
      </c>
      <c r="M5274" t="e">
        <f t="shared" si="231"/>
        <v>#VALUE!</v>
      </c>
    </row>
    <row r="5275" spans="1:13" hidden="1">
      <c r="A5275" s="31" t="s">
        <v>9849</v>
      </c>
      <c r="B5275" s="31" t="s">
        <v>17598</v>
      </c>
      <c r="C5275" s="31" t="s">
        <v>17599</v>
      </c>
      <c r="D5275" s="32">
        <v>44123</v>
      </c>
      <c r="E5275" s="31" t="s">
        <v>17600</v>
      </c>
      <c r="F5275" s="31" t="s">
        <v>12612</v>
      </c>
      <c r="G5275" s="33">
        <v>-20200</v>
      </c>
      <c r="H5275" s="33">
        <v>-20200</v>
      </c>
      <c r="I5275" s="31" t="s">
        <v>9762</v>
      </c>
      <c r="J5275" s="31" t="s">
        <v>9763</v>
      </c>
      <c r="K5275" s="33">
        <v>-20200</v>
      </c>
      <c r="L5275" s="31" t="s">
        <v>9764</v>
      </c>
      <c r="M5275" t="e">
        <f t="shared" si="231"/>
        <v>#VALUE!</v>
      </c>
    </row>
    <row r="5276" spans="1:13" hidden="1">
      <c r="A5276" s="31" t="s">
        <v>9849</v>
      </c>
      <c r="B5276" s="31" t="s">
        <v>17598</v>
      </c>
      <c r="C5276" s="31" t="s">
        <v>17599</v>
      </c>
      <c r="D5276" s="32">
        <v>44123</v>
      </c>
      <c r="E5276" s="31" t="s">
        <v>17600</v>
      </c>
      <c r="F5276" s="31" t="s">
        <v>9997</v>
      </c>
      <c r="G5276" s="33">
        <v>20200</v>
      </c>
      <c r="H5276" s="33">
        <v>20200</v>
      </c>
      <c r="I5276" s="31" t="s">
        <v>9762</v>
      </c>
      <c r="J5276" s="31" t="s">
        <v>9763</v>
      </c>
      <c r="K5276" s="33">
        <v>20200</v>
      </c>
      <c r="L5276" s="31" t="s">
        <v>9764</v>
      </c>
      <c r="M5276" t="e">
        <f t="shared" si="231"/>
        <v>#VALUE!</v>
      </c>
    </row>
    <row r="5277" spans="1:13" hidden="1">
      <c r="A5277" s="31" t="s">
        <v>9849</v>
      </c>
      <c r="B5277" s="31" t="s">
        <v>17601</v>
      </c>
      <c r="C5277" s="31" t="s">
        <v>17602</v>
      </c>
      <c r="D5277" s="32">
        <v>44134</v>
      </c>
      <c r="E5277" s="31" t="s">
        <v>17603</v>
      </c>
      <c r="F5277" s="31" t="s">
        <v>12612</v>
      </c>
      <c r="G5277" s="33">
        <v>-2000000</v>
      </c>
      <c r="H5277" s="33">
        <v>-2000000</v>
      </c>
      <c r="I5277" s="31" t="s">
        <v>9762</v>
      </c>
      <c r="J5277" s="31" t="s">
        <v>9763</v>
      </c>
      <c r="K5277" s="33">
        <v>-2000000</v>
      </c>
      <c r="L5277" s="31" t="s">
        <v>9764</v>
      </c>
      <c r="M5277" t="e">
        <f t="shared" si="231"/>
        <v>#VALUE!</v>
      </c>
    </row>
    <row r="5278" spans="1:13" hidden="1">
      <c r="A5278" s="31" t="s">
        <v>9849</v>
      </c>
      <c r="B5278" s="31" t="s">
        <v>17601</v>
      </c>
      <c r="C5278" s="31" t="s">
        <v>17602</v>
      </c>
      <c r="D5278" s="32">
        <v>44134</v>
      </c>
      <c r="E5278" s="31" t="s">
        <v>17603</v>
      </c>
      <c r="F5278" s="31" t="s">
        <v>9997</v>
      </c>
      <c r="G5278" s="33">
        <v>2000000</v>
      </c>
      <c r="H5278" s="33">
        <v>2000000</v>
      </c>
      <c r="I5278" s="31" t="s">
        <v>9762</v>
      </c>
      <c r="J5278" s="31" t="s">
        <v>9763</v>
      </c>
      <c r="K5278" s="33">
        <v>2000000</v>
      </c>
      <c r="L5278" s="31" t="s">
        <v>9764</v>
      </c>
      <c r="M5278" t="e">
        <f t="shared" si="231"/>
        <v>#VALUE!</v>
      </c>
    </row>
    <row r="5279" spans="1:13" hidden="1">
      <c r="A5279" s="31" t="s">
        <v>9849</v>
      </c>
      <c r="B5279" s="31" t="s">
        <v>17604</v>
      </c>
      <c r="C5279" s="31" t="s">
        <v>17605</v>
      </c>
      <c r="D5279" s="32">
        <v>44134</v>
      </c>
      <c r="E5279" s="31" t="s">
        <v>17606</v>
      </c>
      <c r="F5279" s="31" t="s">
        <v>12612</v>
      </c>
      <c r="G5279" s="33">
        <v>-27892.48</v>
      </c>
      <c r="H5279" s="33">
        <v>-27892.48</v>
      </c>
      <c r="I5279" s="31" t="s">
        <v>9762</v>
      </c>
      <c r="J5279" s="31" t="s">
        <v>9763</v>
      </c>
      <c r="K5279" s="33">
        <v>-27892.48</v>
      </c>
      <c r="L5279" s="31" t="s">
        <v>9764</v>
      </c>
      <c r="M5279" t="e">
        <f t="shared" si="231"/>
        <v>#VALUE!</v>
      </c>
    </row>
    <row r="5280" spans="1:13" hidden="1">
      <c r="A5280" s="31" t="s">
        <v>9849</v>
      </c>
      <c r="B5280" s="31" t="s">
        <v>17604</v>
      </c>
      <c r="C5280" s="31" t="s">
        <v>17605</v>
      </c>
      <c r="D5280" s="32">
        <v>44134</v>
      </c>
      <c r="E5280" s="31" t="s">
        <v>17606</v>
      </c>
      <c r="F5280" s="31" t="s">
        <v>9997</v>
      </c>
      <c r="G5280" s="33">
        <v>27892.48</v>
      </c>
      <c r="H5280" s="33">
        <v>27892.48</v>
      </c>
      <c r="I5280" s="31" t="s">
        <v>9762</v>
      </c>
      <c r="J5280" s="31" t="s">
        <v>9763</v>
      </c>
      <c r="K5280" s="33">
        <v>27892.48</v>
      </c>
      <c r="L5280" s="31" t="s">
        <v>9764</v>
      </c>
      <c r="M5280" t="e">
        <f t="shared" si="231"/>
        <v>#VALUE!</v>
      </c>
    </row>
    <row r="5281" spans="1:13" hidden="1">
      <c r="A5281" s="31" t="s">
        <v>9849</v>
      </c>
      <c r="B5281" s="31" t="s">
        <v>17607</v>
      </c>
      <c r="C5281" s="31" t="s">
        <v>17608</v>
      </c>
      <c r="D5281" s="32">
        <v>44134</v>
      </c>
      <c r="E5281" s="31" t="s">
        <v>17609</v>
      </c>
      <c r="F5281" s="31" t="s">
        <v>12612</v>
      </c>
      <c r="G5281" s="33">
        <v>-24028.89</v>
      </c>
      <c r="H5281" s="33">
        <v>-24028.89</v>
      </c>
      <c r="I5281" s="31" t="s">
        <v>9762</v>
      </c>
      <c r="J5281" s="31" t="s">
        <v>9763</v>
      </c>
      <c r="K5281" s="33">
        <v>-24028.89</v>
      </c>
      <c r="L5281" s="31" t="s">
        <v>9764</v>
      </c>
      <c r="M5281" t="e">
        <f t="shared" si="231"/>
        <v>#VALUE!</v>
      </c>
    </row>
    <row r="5282" spans="1:13" hidden="1">
      <c r="A5282" s="31" t="s">
        <v>9849</v>
      </c>
      <c r="B5282" s="31" t="s">
        <v>17607</v>
      </c>
      <c r="C5282" s="31" t="s">
        <v>17608</v>
      </c>
      <c r="D5282" s="32">
        <v>44134</v>
      </c>
      <c r="E5282" s="31" t="s">
        <v>17609</v>
      </c>
      <c r="F5282" s="31" t="s">
        <v>9997</v>
      </c>
      <c r="G5282" s="33">
        <v>24028.89</v>
      </c>
      <c r="H5282" s="33">
        <v>24028.89</v>
      </c>
      <c r="I5282" s="31" t="s">
        <v>9762</v>
      </c>
      <c r="J5282" s="31" t="s">
        <v>9763</v>
      </c>
      <c r="K5282" s="33">
        <v>24028.89</v>
      </c>
      <c r="L5282" s="31" t="s">
        <v>9764</v>
      </c>
      <c r="M5282" t="e">
        <f t="shared" si="231"/>
        <v>#VALUE!</v>
      </c>
    </row>
    <row r="5283" spans="1:13" hidden="1">
      <c r="A5283" s="31" t="s">
        <v>9849</v>
      </c>
      <c r="B5283" s="31" t="s">
        <v>17610</v>
      </c>
      <c r="C5283" s="31" t="s">
        <v>17611</v>
      </c>
      <c r="D5283" s="32">
        <v>44134</v>
      </c>
      <c r="E5283" s="31" t="s">
        <v>17612</v>
      </c>
      <c r="F5283" s="31" t="s">
        <v>12612</v>
      </c>
      <c r="G5283" s="33">
        <v>-2035.23</v>
      </c>
      <c r="H5283" s="33">
        <v>-2035.23</v>
      </c>
      <c r="I5283" s="31" t="s">
        <v>9762</v>
      </c>
      <c r="J5283" s="31" t="s">
        <v>9763</v>
      </c>
      <c r="K5283" s="33">
        <v>-2035.23</v>
      </c>
      <c r="L5283" s="31" t="s">
        <v>9764</v>
      </c>
      <c r="M5283" t="e">
        <f t="shared" si="231"/>
        <v>#VALUE!</v>
      </c>
    </row>
    <row r="5284" spans="1:13" hidden="1">
      <c r="A5284" s="31" t="s">
        <v>9849</v>
      </c>
      <c r="B5284" s="31" t="s">
        <v>17610</v>
      </c>
      <c r="C5284" s="31" t="s">
        <v>17611</v>
      </c>
      <c r="D5284" s="32">
        <v>44134</v>
      </c>
      <c r="E5284" s="31" t="s">
        <v>17612</v>
      </c>
      <c r="F5284" s="31" t="s">
        <v>9997</v>
      </c>
      <c r="G5284" s="33">
        <v>2035.23</v>
      </c>
      <c r="H5284" s="33">
        <v>2035.23</v>
      </c>
      <c r="I5284" s="31" t="s">
        <v>9762</v>
      </c>
      <c r="J5284" s="31" t="s">
        <v>9763</v>
      </c>
      <c r="K5284" s="33">
        <v>2035.23</v>
      </c>
      <c r="L5284" s="31" t="s">
        <v>9764</v>
      </c>
      <c r="M5284" t="e">
        <f t="shared" si="231"/>
        <v>#VALUE!</v>
      </c>
    </row>
    <row r="5285" spans="1:13" hidden="1">
      <c r="A5285" s="31" t="s">
        <v>9849</v>
      </c>
      <c r="B5285" s="31" t="s">
        <v>17613</v>
      </c>
      <c r="C5285" s="31" t="s">
        <v>17614</v>
      </c>
      <c r="D5285" s="32">
        <v>44134</v>
      </c>
      <c r="E5285" s="31" t="s">
        <v>17615</v>
      </c>
      <c r="F5285" s="31" t="s">
        <v>12612</v>
      </c>
      <c r="G5285" s="33">
        <v>-996995.54</v>
      </c>
      <c r="H5285" s="33">
        <v>-996995.54</v>
      </c>
      <c r="I5285" s="31" t="s">
        <v>9762</v>
      </c>
      <c r="J5285" s="31" t="s">
        <v>9763</v>
      </c>
      <c r="K5285" s="33">
        <v>-996995.54</v>
      </c>
      <c r="L5285" s="31" t="s">
        <v>9764</v>
      </c>
      <c r="M5285" t="e">
        <f t="shared" si="231"/>
        <v>#VALUE!</v>
      </c>
    </row>
    <row r="5286" spans="1:13" hidden="1">
      <c r="A5286" s="31" t="s">
        <v>9849</v>
      </c>
      <c r="B5286" s="31" t="s">
        <v>17613</v>
      </c>
      <c r="C5286" s="31" t="s">
        <v>17614</v>
      </c>
      <c r="D5286" s="32">
        <v>44134</v>
      </c>
      <c r="E5286" s="31" t="s">
        <v>17615</v>
      </c>
      <c r="F5286" s="31" t="s">
        <v>9997</v>
      </c>
      <c r="G5286" s="33">
        <v>996995.54</v>
      </c>
      <c r="H5286" s="33">
        <v>996995.54</v>
      </c>
      <c r="I5286" s="31" t="s">
        <v>9762</v>
      </c>
      <c r="J5286" s="31" t="s">
        <v>9763</v>
      </c>
      <c r="K5286" s="33">
        <v>996995.54</v>
      </c>
      <c r="L5286" s="31" t="s">
        <v>9764</v>
      </c>
      <c r="M5286" t="e">
        <f t="shared" si="231"/>
        <v>#VALUE!</v>
      </c>
    </row>
    <row r="5287" spans="1:13" hidden="1">
      <c r="A5287" s="31" t="s">
        <v>9849</v>
      </c>
      <c r="B5287" s="31" t="s">
        <v>17616</v>
      </c>
      <c r="C5287" s="31" t="s">
        <v>17617</v>
      </c>
      <c r="D5287" s="32">
        <v>44134</v>
      </c>
      <c r="E5287" s="31" t="s">
        <v>17618</v>
      </c>
      <c r="F5287" s="31" t="s">
        <v>17619</v>
      </c>
      <c r="G5287" s="33">
        <v>15200</v>
      </c>
      <c r="H5287" s="33">
        <v>15200</v>
      </c>
      <c r="I5287" s="31" t="s">
        <v>9762</v>
      </c>
      <c r="J5287" s="31" t="s">
        <v>9763</v>
      </c>
      <c r="K5287" s="33">
        <v>15200</v>
      </c>
      <c r="L5287" s="31" t="s">
        <v>9764</v>
      </c>
      <c r="M5287" t="e">
        <f t="shared" si="231"/>
        <v>#VALUE!</v>
      </c>
    </row>
    <row r="5288" spans="1:13" hidden="1">
      <c r="A5288" s="31" t="s">
        <v>9849</v>
      </c>
      <c r="B5288" s="31" t="s">
        <v>17616</v>
      </c>
      <c r="C5288" s="31" t="s">
        <v>17617</v>
      </c>
      <c r="D5288" s="32">
        <v>44134</v>
      </c>
      <c r="E5288" s="31" t="s">
        <v>17618</v>
      </c>
      <c r="F5288" s="31" t="s">
        <v>12612</v>
      </c>
      <c r="G5288" s="33">
        <v>-15200</v>
      </c>
      <c r="H5288" s="33">
        <v>-15200</v>
      </c>
      <c r="I5288" s="31" t="s">
        <v>9762</v>
      </c>
      <c r="J5288" s="31" t="s">
        <v>9763</v>
      </c>
      <c r="K5288" s="33">
        <v>-15200</v>
      </c>
      <c r="L5288" s="31" t="s">
        <v>9764</v>
      </c>
      <c r="M5288" t="e">
        <f t="shared" si="231"/>
        <v>#VALUE!</v>
      </c>
    </row>
    <row r="5289" spans="1:13" hidden="1">
      <c r="A5289" s="31" t="s">
        <v>9849</v>
      </c>
      <c r="B5289" s="31" t="s">
        <v>17620</v>
      </c>
      <c r="C5289" s="31" t="s">
        <v>17621</v>
      </c>
      <c r="D5289" s="32">
        <v>44134</v>
      </c>
      <c r="E5289" s="31" t="s">
        <v>17622</v>
      </c>
      <c r="F5289" s="31" t="s">
        <v>12612</v>
      </c>
      <c r="G5289" s="33">
        <v>-158690</v>
      </c>
      <c r="H5289" s="33">
        <v>-158690</v>
      </c>
      <c r="I5289" s="31" t="s">
        <v>9762</v>
      </c>
      <c r="J5289" s="31" t="s">
        <v>9763</v>
      </c>
      <c r="K5289" s="33">
        <v>-158690</v>
      </c>
      <c r="L5289" s="31" t="s">
        <v>9764</v>
      </c>
      <c r="M5289" t="e">
        <f t="shared" si="231"/>
        <v>#VALUE!</v>
      </c>
    </row>
    <row r="5290" spans="1:13" hidden="1">
      <c r="A5290" s="31" t="s">
        <v>9849</v>
      </c>
      <c r="B5290" s="31" t="s">
        <v>17620</v>
      </c>
      <c r="C5290" s="31" t="s">
        <v>17621</v>
      </c>
      <c r="D5290" s="32">
        <v>44134</v>
      </c>
      <c r="E5290" s="31" t="s">
        <v>17622</v>
      </c>
      <c r="F5290" s="31" t="s">
        <v>9997</v>
      </c>
      <c r="G5290" s="33">
        <v>158690</v>
      </c>
      <c r="H5290" s="33">
        <v>158690</v>
      </c>
      <c r="I5290" s="31" t="s">
        <v>9762</v>
      </c>
      <c r="J5290" s="31" t="s">
        <v>9763</v>
      </c>
      <c r="K5290" s="33">
        <v>158690</v>
      </c>
      <c r="L5290" s="31" t="s">
        <v>9764</v>
      </c>
      <c r="M5290" t="e">
        <f t="shared" si="231"/>
        <v>#VALUE!</v>
      </c>
    </row>
    <row r="5291" spans="1:13" hidden="1">
      <c r="A5291" s="31" t="s">
        <v>9849</v>
      </c>
      <c r="B5291" s="31" t="s">
        <v>17623</v>
      </c>
      <c r="C5291" s="31" t="s">
        <v>17624</v>
      </c>
      <c r="D5291" s="32">
        <v>44134</v>
      </c>
      <c r="E5291" s="31" t="s">
        <v>17625</v>
      </c>
      <c r="F5291" s="31" t="s">
        <v>12612</v>
      </c>
      <c r="G5291" s="33">
        <v>-349707.6</v>
      </c>
      <c r="H5291" s="33">
        <v>-349707.6</v>
      </c>
      <c r="I5291" s="31" t="s">
        <v>9762</v>
      </c>
      <c r="J5291" s="31" t="s">
        <v>9763</v>
      </c>
      <c r="K5291" s="33">
        <v>-349707.6</v>
      </c>
      <c r="L5291" s="31" t="s">
        <v>9764</v>
      </c>
      <c r="M5291" t="e">
        <f t="shared" si="231"/>
        <v>#VALUE!</v>
      </c>
    </row>
    <row r="5292" spans="1:13" hidden="1">
      <c r="A5292" s="31" t="s">
        <v>9849</v>
      </c>
      <c r="B5292" s="31" t="s">
        <v>17623</v>
      </c>
      <c r="C5292" s="31" t="s">
        <v>17624</v>
      </c>
      <c r="D5292" s="32">
        <v>44134</v>
      </c>
      <c r="E5292" s="31" t="s">
        <v>17625</v>
      </c>
      <c r="F5292" s="31" t="s">
        <v>9997</v>
      </c>
      <c r="G5292" s="33">
        <v>353240</v>
      </c>
      <c r="H5292" s="33">
        <v>353240</v>
      </c>
      <c r="I5292" s="31" t="s">
        <v>9762</v>
      </c>
      <c r="J5292" s="31" t="s">
        <v>9763</v>
      </c>
      <c r="K5292" s="33">
        <v>353240</v>
      </c>
      <c r="L5292" s="31" t="s">
        <v>9764</v>
      </c>
      <c r="M5292" t="e">
        <f t="shared" si="231"/>
        <v>#VALUE!</v>
      </c>
    </row>
    <row r="5293" spans="1:13" hidden="1">
      <c r="A5293" s="31" t="s">
        <v>9849</v>
      </c>
      <c r="B5293" s="31" t="s">
        <v>17623</v>
      </c>
      <c r="C5293" s="31" t="s">
        <v>17624</v>
      </c>
      <c r="D5293" s="32">
        <v>44134</v>
      </c>
      <c r="E5293" s="31" t="s">
        <v>17625</v>
      </c>
      <c r="F5293" s="31" t="s">
        <v>10090</v>
      </c>
      <c r="G5293" s="33">
        <v>-3532.4</v>
      </c>
      <c r="H5293" s="33">
        <v>-3532.4</v>
      </c>
      <c r="I5293" s="31" t="s">
        <v>9762</v>
      </c>
      <c r="J5293" s="31" t="s">
        <v>9763</v>
      </c>
      <c r="K5293" s="33">
        <v>-3532.4</v>
      </c>
      <c r="L5293" s="31" t="s">
        <v>9764</v>
      </c>
      <c r="M5293" t="e">
        <f t="shared" si="231"/>
        <v>#VALUE!</v>
      </c>
    </row>
    <row r="5294" spans="1:13" hidden="1">
      <c r="A5294" s="31" t="s">
        <v>9849</v>
      </c>
      <c r="B5294" s="31" t="s">
        <v>17626</v>
      </c>
      <c r="C5294" s="31" t="s">
        <v>17627</v>
      </c>
      <c r="D5294" s="32">
        <v>44134</v>
      </c>
      <c r="E5294" s="31" t="s">
        <v>17628</v>
      </c>
      <c r="F5294" s="31" t="s">
        <v>12612</v>
      </c>
      <c r="G5294" s="33">
        <v>-292505.40000000002</v>
      </c>
      <c r="H5294" s="33">
        <v>-292505.40000000002</v>
      </c>
      <c r="I5294" s="31" t="s">
        <v>9762</v>
      </c>
      <c r="J5294" s="31" t="s">
        <v>9763</v>
      </c>
      <c r="K5294" s="33">
        <v>-292505.40000000002</v>
      </c>
      <c r="L5294" s="31" t="s">
        <v>9764</v>
      </c>
      <c r="M5294" t="e">
        <f t="shared" si="231"/>
        <v>#VALUE!</v>
      </c>
    </row>
    <row r="5295" spans="1:13" hidden="1">
      <c r="A5295" s="31" t="s">
        <v>9849</v>
      </c>
      <c r="B5295" s="31" t="s">
        <v>17626</v>
      </c>
      <c r="C5295" s="31" t="s">
        <v>17627</v>
      </c>
      <c r="D5295" s="32">
        <v>44134</v>
      </c>
      <c r="E5295" s="31" t="s">
        <v>17628</v>
      </c>
      <c r="F5295" s="31" t="s">
        <v>9997</v>
      </c>
      <c r="G5295" s="33">
        <v>295460</v>
      </c>
      <c r="H5295" s="33">
        <v>295460</v>
      </c>
      <c r="I5295" s="31" t="s">
        <v>9762</v>
      </c>
      <c r="J5295" s="31" t="s">
        <v>9763</v>
      </c>
      <c r="K5295" s="33">
        <v>295460</v>
      </c>
      <c r="L5295" s="31" t="s">
        <v>9764</v>
      </c>
      <c r="M5295" t="e">
        <f t="shared" si="231"/>
        <v>#VALUE!</v>
      </c>
    </row>
    <row r="5296" spans="1:13" hidden="1">
      <c r="A5296" s="31" t="s">
        <v>9849</v>
      </c>
      <c r="B5296" s="31" t="s">
        <v>17626</v>
      </c>
      <c r="C5296" s="31" t="s">
        <v>17627</v>
      </c>
      <c r="D5296" s="32">
        <v>44134</v>
      </c>
      <c r="E5296" s="31" t="s">
        <v>17628</v>
      </c>
      <c r="F5296" s="31" t="s">
        <v>10090</v>
      </c>
      <c r="G5296" s="33">
        <v>-2954.6</v>
      </c>
      <c r="H5296" s="33">
        <v>-2954.6</v>
      </c>
      <c r="I5296" s="31" t="s">
        <v>9762</v>
      </c>
      <c r="J5296" s="31" t="s">
        <v>9763</v>
      </c>
      <c r="K5296" s="33">
        <v>-2954.6</v>
      </c>
      <c r="L5296" s="31" t="s">
        <v>9764</v>
      </c>
      <c r="M5296" t="e">
        <f t="shared" si="231"/>
        <v>#VALUE!</v>
      </c>
    </row>
    <row r="5297" spans="1:15" hidden="1">
      <c r="A5297" s="31" t="s">
        <v>9849</v>
      </c>
      <c r="B5297" s="31" t="s">
        <v>17629</v>
      </c>
      <c r="C5297" s="31" t="s">
        <v>17630</v>
      </c>
      <c r="D5297" s="32">
        <v>44134</v>
      </c>
      <c r="E5297" s="31" t="s">
        <v>17631</v>
      </c>
      <c r="F5297" s="31" t="s">
        <v>12612</v>
      </c>
      <c r="G5297" s="33">
        <v>-78392.160000000003</v>
      </c>
      <c r="H5297" s="33">
        <v>-78392.160000000003</v>
      </c>
      <c r="I5297" s="31" t="s">
        <v>9762</v>
      </c>
      <c r="J5297" s="31" t="s">
        <v>9763</v>
      </c>
      <c r="K5297" s="33">
        <v>-78392.160000000003</v>
      </c>
      <c r="L5297" s="31" t="s">
        <v>9764</v>
      </c>
      <c r="M5297" t="e">
        <f t="shared" si="231"/>
        <v>#VALUE!</v>
      </c>
    </row>
    <row r="5298" spans="1:15" hidden="1">
      <c r="A5298" s="31" t="s">
        <v>9849</v>
      </c>
      <c r="B5298" s="31" t="s">
        <v>17629</v>
      </c>
      <c r="C5298" s="31" t="s">
        <v>17630</v>
      </c>
      <c r="D5298" s="32">
        <v>44134</v>
      </c>
      <c r="E5298" s="31" t="s">
        <v>17631</v>
      </c>
      <c r="F5298" s="31" t="s">
        <v>9997</v>
      </c>
      <c r="G5298" s="33">
        <v>79184</v>
      </c>
      <c r="H5298" s="33">
        <v>79184</v>
      </c>
      <c r="I5298" s="31" t="s">
        <v>9762</v>
      </c>
      <c r="J5298" s="31" t="s">
        <v>9763</v>
      </c>
      <c r="K5298" s="33">
        <v>79184</v>
      </c>
      <c r="L5298" s="31" t="s">
        <v>9764</v>
      </c>
      <c r="M5298" t="e">
        <f t="shared" si="231"/>
        <v>#VALUE!</v>
      </c>
    </row>
    <row r="5299" spans="1:15" hidden="1">
      <c r="A5299" s="31" t="s">
        <v>9849</v>
      </c>
      <c r="B5299" s="31" t="s">
        <v>17629</v>
      </c>
      <c r="C5299" s="31" t="s">
        <v>17630</v>
      </c>
      <c r="D5299" s="32">
        <v>44134</v>
      </c>
      <c r="E5299" s="31" t="s">
        <v>17631</v>
      </c>
      <c r="F5299" s="31" t="s">
        <v>10090</v>
      </c>
      <c r="G5299" s="33">
        <v>-791.84</v>
      </c>
      <c r="H5299" s="33">
        <v>-791.84</v>
      </c>
      <c r="I5299" s="31" t="s">
        <v>9762</v>
      </c>
      <c r="J5299" s="31" t="s">
        <v>9763</v>
      </c>
      <c r="K5299" s="33">
        <v>-791.84</v>
      </c>
      <c r="L5299" s="31" t="s">
        <v>9764</v>
      </c>
      <c r="M5299" t="e">
        <f t="shared" si="231"/>
        <v>#VALUE!</v>
      </c>
    </row>
    <row r="5300" spans="1:15" hidden="1">
      <c r="A5300" s="31" t="s">
        <v>9849</v>
      </c>
      <c r="B5300" s="31" t="s">
        <v>17632</v>
      </c>
      <c r="C5300" s="31" t="s">
        <v>17633</v>
      </c>
      <c r="D5300" s="32">
        <v>44132</v>
      </c>
      <c r="E5300" s="31" t="s">
        <v>17634</v>
      </c>
      <c r="F5300" s="31" t="s">
        <v>17635</v>
      </c>
      <c r="G5300" s="33">
        <v>-27000</v>
      </c>
      <c r="H5300" s="33">
        <v>-27000</v>
      </c>
      <c r="I5300" s="31" t="s">
        <v>9762</v>
      </c>
      <c r="J5300" s="31" t="s">
        <v>9763</v>
      </c>
      <c r="K5300" s="33">
        <v>-27000</v>
      </c>
      <c r="L5300" s="31" t="s">
        <v>9764</v>
      </c>
      <c r="M5300" t="e">
        <f t="shared" si="231"/>
        <v>#VALUE!</v>
      </c>
    </row>
    <row r="5301" spans="1:15" hidden="1">
      <c r="A5301" s="31" t="s">
        <v>9849</v>
      </c>
      <c r="B5301" s="31" t="s">
        <v>17632</v>
      </c>
      <c r="C5301" s="31" t="s">
        <v>17633</v>
      </c>
      <c r="D5301" s="32">
        <v>44132</v>
      </c>
      <c r="E5301" s="31" t="s">
        <v>17634</v>
      </c>
      <c r="F5301" s="31" t="s">
        <v>17636</v>
      </c>
      <c r="G5301" s="33">
        <v>27000</v>
      </c>
      <c r="H5301" s="33">
        <v>27000</v>
      </c>
      <c r="I5301" s="31" t="s">
        <v>9762</v>
      </c>
      <c r="J5301" s="31" t="s">
        <v>9763</v>
      </c>
      <c r="K5301" s="33">
        <v>27000</v>
      </c>
      <c r="L5301" s="31" t="s">
        <v>9764</v>
      </c>
      <c r="M5301" t="e">
        <f t="shared" si="231"/>
        <v>#VALUE!</v>
      </c>
    </row>
    <row r="5302" spans="1:15" hidden="1">
      <c r="A5302" s="31" t="s">
        <v>9849</v>
      </c>
      <c r="B5302" s="31" t="s">
        <v>17637</v>
      </c>
      <c r="C5302" s="31" t="s">
        <v>17638</v>
      </c>
      <c r="D5302" s="32">
        <v>44133</v>
      </c>
      <c r="E5302" s="31" t="s">
        <v>17639</v>
      </c>
      <c r="F5302" s="31" t="s">
        <v>17551</v>
      </c>
      <c r="G5302" s="33">
        <v>-26000</v>
      </c>
      <c r="H5302" s="33">
        <v>-26000</v>
      </c>
      <c r="I5302" s="31" t="s">
        <v>9762</v>
      </c>
      <c r="J5302" s="31" t="s">
        <v>9763</v>
      </c>
      <c r="K5302" s="33">
        <v>-26000</v>
      </c>
      <c r="L5302" s="31" t="s">
        <v>9764</v>
      </c>
      <c r="M5302" t="e">
        <f t="shared" si="231"/>
        <v>#VALUE!</v>
      </c>
    </row>
    <row r="5303" spans="1:15" hidden="1">
      <c r="A5303" s="31" t="s">
        <v>9849</v>
      </c>
      <c r="B5303" s="31" t="s">
        <v>17637</v>
      </c>
      <c r="C5303" s="31" t="s">
        <v>17638</v>
      </c>
      <c r="D5303" s="32">
        <v>44133</v>
      </c>
      <c r="E5303" s="31" t="s">
        <v>17639</v>
      </c>
      <c r="F5303" s="31" t="s">
        <v>17552</v>
      </c>
      <c r="G5303" s="33">
        <v>26000</v>
      </c>
      <c r="H5303" s="33">
        <v>26000</v>
      </c>
      <c r="I5303" s="31" t="s">
        <v>9762</v>
      </c>
      <c r="J5303" s="31" t="s">
        <v>9763</v>
      </c>
      <c r="K5303" s="33">
        <v>26000</v>
      </c>
      <c r="L5303" s="31" t="s">
        <v>9764</v>
      </c>
      <c r="M5303" t="e">
        <f t="shared" si="231"/>
        <v>#VALUE!</v>
      </c>
    </row>
    <row r="5304" spans="1:15" hidden="1">
      <c r="A5304" s="31" t="s">
        <v>9849</v>
      </c>
      <c r="B5304" s="31" t="s">
        <v>17640</v>
      </c>
      <c r="C5304" s="31" t="s">
        <v>17641</v>
      </c>
      <c r="D5304" s="32">
        <v>44133</v>
      </c>
      <c r="E5304" s="31" t="s">
        <v>17642</v>
      </c>
      <c r="F5304" s="31" t="s">
        <v>17643</v>
      </c>
      <c r="G5304" s="33">
        <v>-178000</v>
      </c>
      <c r="H5304" s="33">
        <v>-178000</v>
      </c>
      <c r="I5304" s="31" t="s">
        <v>9762</v>
      </c>
      <c r="J5304" s="31" t="s">
        <v>9763</v>
      </c>
      <c r="K5304" s="33">
        <v>-178000</v>
      </c>
      <c r="L5304" s="31" t="s">
        <v>9764</v>
      </c>
      <c r="M5304" t="e">
        <f t="shared" si="231"/>
        <v>#VALUE!</v>
      </c>
    </row>
    <row r="5305" spans="1:15" hidden="1">
      <c r="A5305" s="31" t="s">
        <v>9849</v>
      </c>
      <c r="B5305" s="31" t="s">
        <v>17640</v>
      </c>
      <c r="C5305" s="31" t="s">
        <v>17641</v>
      </c>
      <c r="D5305" s="32">
        <v>44133</v>
      </c>
      <c r="E5305" s="31" t="s">
        <v>17642</v>
      </c>
      <c r="F5305" s="31" t="s">
        <v>17644</v>
      </c>
      <c r="G5305" s="33">
        <v>178000</v>
      </c>
      <c r="H5305" s="33">
        <v>178000</v>
      </c>
      <c r="I5305" s="31" t="s">
        <v>9762</v>
      </c>
      <c r="J5305" s="31" t="s">
        <v>9763</v>
      </c>
      <c r="K5305" s="33">
        <v>178000</v>
      </c>
      <c r="L5305" s="31" t="s">
        <v>9764</v>
      </c>
      <c r="M5305" t="e">
        <f t="shared" si="231"/>
        <v>#VALUE!</v>
      </c>
    </row>
    <row r="5306" spans="1:15" hidden="1">
      <c r="A5306" s="31" t="s">
        <v>9849</v>
      </c>
      <c r="B5306" s="31" t="s">
        <v>17645</v>
      </c>
      <c r="C5306" s="31" t="s">
        <v>17646</v>
      </c>
      <c r="D5306" s="32">
        <v>44133</v>
      </c>
      <c r="E5306" s="31" t="s">
        <v>17647</v>
      </c>
      <c r="F5306" s="31" t="s">
        <v>17648</v>
      </c>
      <c r="G5306" s="33">
        <v>-26800</v>
      </c>
      <c r="H5306" s="33">
        <v>-26800</v>
      </c>
      <c r="I5306" s="31" t="s">
        <v>9762</v>
      </c>
      <c r="J5306" s="31" t="s">
        <v>9763</v>
      </c>
      <c r="K5306" s="33">
        <v>-26800</v>
      </c>
      <c r="L5306" s="31" t="s">
        <v>9764</v>
      </c>
      <c r="M5306" t="e">
        <f t="shared" si="231"/>
        <v>#VALUE!</v>
      </c>
    </row>
    <row r="5307" spans="1:15" hidden="1">
      <c r="A5307" s="31" t="s">
        <v>9849</v>
      </c>
      <c r="B5307" s="31" t="s">
        <v>17645</v>
      </c>
      <c r="C5307" s="31" t="s">
        <v>17646</v>
      </c>
      <c r="D5307" s="32">
        <v>44133</v>
      </c>
      <c r="E5307" s="31" t="s">
        <v>17647</v>
      </c>
      <c r="F5307" s="31" t="s">
        <v>17649</v>
      </c>
      <c r="G5307" s="33">
        <v>26800</v>
      </c>
      <c r="H5307" s="33">
        <v>26800</v>
      </c>
      <c r="I5307" s="31" t="s">
        <v>9762</v>
      </c>
      <c r="J5307" s="31" t="s">
        <v>9763</v>
      </c>
      <c r="K5307" s="33">
        <v>26800</v>
      </c>
      <c r="L5307" s="31" t="s">
        <v>9764</v>
      </c>
      <c r="M5307" t="e">
        <f t="shared" si="231"/>
        <v>#VALUE!</v>
      </c>
    </row>
    <row r="5308" spans="1:15" hidden="1">
      <c r="A5308" s="31" t="s">
        <v>9757</v>
      </c>
      <c r="B5308" s="31" t="s">
        <v>17650</v>
      </c>
      <c r="C5308" s="31" t="s">
        <v>17651</v>
      </c>
      <c r="D5308" s="32">
        <v>44131</v>
      </c>
      <c r="E5308" s="31" t="s">
        <v>17652</v>
      </c>
      <c r="F5308" s="31" t="s">
        <v>17186</v>
      </c>
      <c r="G5308" s="33">
        <v>-22000</v>
      </c>
      <c r="H5308" s="33">
        <v>-22000</v>
      </c>
      <c r="I5308" s="31" t="s">
        <v>9762</v>
      </c>
      <c r="J5308" s="31" t="s">
        <v>9763</v>
      </c>
      <c r="K5308" s="33">
        <v>-22000</v>
      </c>
      <c r="L5308" s="31" t="s">
        <v>9764</v>
      </c>
      <c r="M5308" t="e">
        <f t="shared" si="231"/>
        <v>#VALUE!</v>
      </c>
    </row>
    <row r="5309" spans="1:15" hidden="1">
      <c r="A5309" s="31" t="s">
        <v>9757</v>
      </c>
      <c r="B5309" s="31" t="s">
        <v>17650</v>
      </c>
      <c r="C5309" s="31" t="s">
        <v>17651</v>
      </c>
      <c r="D5309" s="32">
        <v>44131</v>
      </c>
      <c r="E5309" s="31" t="s">
        <v>17652</v>
      </c>
      <c r="F5309" s="31" t="s">
        <v>17187</v>
      </c>
      <c r="G5309" s="33">
        <v>22000</v>
      </c>
      <c r="H5309" s="33">
        <v>22000</v>
      </c>
      <c r="I5309" s="31" t="s">
        <v>9762</v>
      </c>
      <c r="J5309" s="31" t="s">
        <v>9763</v>
      </c>
      <c r="K5309" s="33">
        <v>22000</v>
      </c>
      <c r="L5309" s="31" t="s">
        <v>9764</v>
      </c>
      <c r="M5309" t="e">
        <f t="shared" si="231"/>
        <v>#VALUE!</v>
      </c>
    </row>
    <row r="5310" spans="1:15" hidden="1">
      <c r="A5310" s="31" t="s">
        <v>9757</v>
      </c>
      <c r="B5310" s="31" t="s">
        <v>17653</v>
      </c>
      <c r="C5310" s="31" t="s">
        <v>17654</v>
      </c>
      <c r="D5310" s="32">
        <v>44132</v>
      </c>
      <c r="E5310" s="31" t="s">
        <v>17655</v>
      </c>
      <c r="F5310" s="31" t="s">
        <v>17656</v>
      </c>
      <c r="G5310" s="33">
        <v>-12500</v>
      </c>
      <c r="H5310" s="33">
        <v>-12500</v>
      </c>
      <c r="I5310" s="31" t="s">
        <v>9762</v>
      </c>
      <c r="J5310" s="31" t="s">
        <v>9763</v>
      </c>
      <c r="K5310" s="33">
        <v>-12500</v>
      </c>
      <c r="L5310" s="31" t="s">
        <v>9764</v>
      </c>
      <c r="M5310" t="e">
        <f t="shared" si="231"/>
        <v>#VALUE!</v>
      </c>
    </row>
    <row r="5311" spans="1:15" hidden="1">
      <c r="A5311" s="31" t="s">
        <v>9757</v>
      </c>
      <c r="B5311" s="31" t="s">
        <v>17653</v>
      </c>
      <c r="C5311" s="31" t="s">
        <v>17654</v>
      </c>
      <c r="D5311" s="32">
        <v>44132</v>
      </c>
      <c r="E5311" s="31" t="s">
        <v>17655</v>
      </c>
      <c r="F5311" s="31" t="s">
        <v>17657</v>
      </c>
      <c r="G5311" s="33">
        <v>12500</v>
      </c>
      <c r="H5311" s="33">
        <v>12500</v>
      </c>
      <c r="I5311" s="31" t="s">
        <v>9762</v>
      </c>
      <c r="J5311" s="31" t="s">
        <v>9763</v>
      </c>
      <c r="K5311" s="33">
        <v>12500</v>
      </c>
      <c r="L5311" s="31" t="s">
        <v>9764</v>
      </c>
      <c r="M5311" t="e">
        <f t="shared" si="231"/>
        <v>#VALUE!</v>
      </c>
    </row>
    <row r="5312" spans="1:15" hidden="1">
      <c r="A5312" s="31" t="s">
        <v>9849</v>
      </c>
      <c r="B5312" s="31" t="s">
        <v>17658</v>
      </c>
      <c r="C5312" s="31" t="s">
        <v>17659</v>
      </c>
      <c r="D5312" s="32">
        <v>44134</v>
      </c>
      <c r="E5312" s="31" t="s">
        <v>17660</v>
      </c>
      <c r="F5312" s="31" t="s">
        <v>12612</v>
      </c>
      <c r="G5312" s="33">
        <v>-17820</v>
      </c>
      <c r="H5312" s="33">
        <v>-17820</v>
      </c>
      <c r="I5312" s="31" t="s">
        <v>9762</v>
      </c>
      <c r="J5312" s="31" t="s">
        <v>9763</v>
      </c>
      <c r="K5312" s="33">
        <v>-17820</v>
      </c>
      <c r="L5312" s="31" t="s">
        <v>9764</v>
      </c>
      <c r="M5312">
        <f t="shared" si="231"/>
        <v>12</v>
      </c>
      <c r="N5312" t="str">
        <f t="shared" ref="N5312:N5315" si="233">MID(E5312,M5312,10)</f>
        <v>PO63000642</v>
      </c>
      <c r="O5312" t="e">
        <f>VLOOKUP(N5312,'1_คตง_ภาพรวม'!L5312:M5362,2,FALSE)</f>
        <v>#N/A</v>
      </c>
    </row>
    <row r="5313" spans="1:15" hidden="1">
      <c r="A5313" s="31" t="s">
        <v>9849</v>
      </c>
      <c r="B5313" s="31" t="s">
        <v>17658</v>
      </c>
      <c r="C5313" s="31" t="s">
        <v>17659</v>
      </c>
      <c r="D5313" s="32">
        <v>44134</v>
      </c>
      <c r="E5313" s="31" t="s">
        <v>17660</v>
      </c>
      <c r="F5313" s="31" t="s">
        <v>9875</v>
      </c>
      <c r="G5313" s="33">
        <v>17820</v>
      </c>
      <c r="H5313" s="33">
        <v>17820</v>
      </c>
      <c r="I5313" s="31" t="s">
        <v>9762</v>
      </c>
      <c r="J5313" s="31" t="s">
        <v>9763</v>
      </c>
      <c r="K5313" s="33">
        <v>17820</v>
      </c>
      <c r="L5313" s="31" t="s">
        <v>9764</v>
      </c>
      <c r="M5313">
        <f t="shared" si="231"/>
        <v>12</v>
      </c>
      <c r="N5313" t="str">
        <f t="shared" si="233"/>
        <v>PO63000642</v>
      </c>
      <c r="O5313" t="e">
        <f>VLOOKUP(N5313,'1_คตง_ภาพรวม'!L5313:M5363,2,FALSE)</f>
        <v>#N/A</v>
      </c>
    </row>
    <row r="5314" spans="1:15" hidden="1">
      <c r="A5314" s="31" t="s">
        <v>9849</v>
      </c>
      <c r="B5314" s="31" t="s">
        <v>17661</v>
      </c>
      <c r="C5314" s="31" t="s">
        <v>17662</v>
      </c>
      <c r="D5314" s="32">
        <v>44134</v>
      </c>
      <c r="E5314" s="31" t="s">
        <v>17663</v>
      </c>
      <c r="F5314" s="31" t="s">
        <v>12612</v>
      </c>
      <c r="G5314" s="33">
        <v>-17820</v>
      </c>
      <c r="H5314" s="33">
        <v>-17820</v>
      </c>
      <c r="I5314" s="31" t="s">
        <v>9762</v>
      </c>
      <c r="J5314" s="31" t="s">
        <v>9763</v>
      </c>
      <c r="K5314" s="33">
        <v>-17820</v>
      </c>
      <c r="L5314" s="31" t="s">
        <v>9764</v>
      </c>
      <c r="M5314">
        <f t="shared" si="231"/>
        <v>12</v>
      </c>
      <c r="N5314" t="str">
        <f t="shared" si="233"/>
        <v>PO63000696</v>
      </c>
      <c r="O5314" t="e">
        <f>VLOOKUP(N5314,'1_คตง_ภาพรวม'!L5314:M5364,2,FALSE)</f>
        <v>#N/A</v>
      </c>
    </row>
    <row r="5315" spans="1:15" hidden="1">
      <c r="A5315" s="31" t="s">
        <v>9849</v>
      </c>
      <c r="B5315" s="31" t="s">
        <v>17661</v>
      </c>
      <c r="C5315" s="31" t="s">
        <v>17662</v>
      </c>
      <c r="D5315" s="32">
        <v>44134</v>
      </c>
      <c r="E5315" s="31" t="s">
        <v>17663</v>
      </c>
      <c r="F5315" s="31" t="s">
        <v>9875</v>
      </c>
      <c r="G5315" s="33">
        <v>17820</v>
      </c>
      <c r="H5315" s="33">
        <v>17820</v>
      </c>
      <c r="I5315" s="31" t="s">
        <v>9762</v>
      </c>
      <c r="J5315" s="31" t="s">
        <v>9763</v>
      </c>
      <c r="K5315" s="33">
        <v>17820</v>
      </c>
      <c r="L5315" s="31" t="s">
        <v>9764</v>
      </c>
      <c r="M5315">
        <f t="shared" ref="M5315:M5378" si="234">FIND("PO",E5315)</f>
        <v>12</v>
      </c>
      <c r="N5315" t="str">
        <f t="shared" si="233"/>
        <v>PO63000696</v>
      </c>
      <c r="O5315" t="e">
        <f>VLOOKUP(N5315,'1_คตง_ภาพรวม'!L5315:M5365,2,FALSE)</f>
        <v>#N/A</v>
      </c>
    </row>
    <row r="5316" spans="1:15" hidden="1">
      <c r="A5316" s="31" t="s">
        <v>9757</v>
      </c>
      <c r="B5316" s="31" t="s">
        <v>17664</v>
      </c>
      <c r="C5316" s="31" t="s">
        <v>17665</v>
      </c>
      <c r="D5316" s="32">
        <v>44134</v>
      </c>
      <c r="E5316" s="31" t="s">
        <v>17666</v>
      </c>
      <c r="F5316" s="31" t="s">
        <v>12612</v>
      </c>
      <c r="G5316" s="33">
        <v>-199980</v>
      </c>
      <c r="H5316" s="33">
        <v>-199980</v>
      </c>
      <c r="I5316" s="31" t="s">
        <v>9762</v>
      </c>
      <c r="J5316" s="31" t="s">
        <v>9763</v>
      </c>
      <c r="K5316" s="33">
        <v>-199980</v>
      </c>
      <c r="L5316" s="31" t="s">
        <v>9764</v>
      </c>
      <c r="M5316" t="e">
        <f t="shared" si="234"/>
        <v>#VALUE!</v>
      </c>
    </row>
    <row r="5317" spans="1:15" hidden="1">
      <c r="A5317" s="31" t="s">
        <v>9757</v>
      </c>
      <c r="B5317" s="31" t="s">
        <v>17664</v>
      </c>
      <c r="C5317" s="31" t="s">
        <v>17665</v>
      </c>
      <c r="D5317" s="32">
        <v>44134</v>
      </c>
      <c r="E5317" s="31" t="s">
        <v>17666</v>
      </c>
      <c r="F5317" s="31" t="s">
        <v>9997</v>
      </c>
      <c r="G5317" s="33">
        <v>199980</v>
      </c>
      <c r="H5317" s="33">
        <v>199980</v>
      </c>
      <c r="I5317" s="31" t="s">
        <v>9762</v>
      </c>
      <c r="J5317" s="31" t="s">
        <v>9763</v>
      </c>
      <c r="K5317" s="33">
        <v>199980</v>
      </c>
      <c r="L5317" s="31" t="s">
        <v>9764</v>
      </c>
      <c r="M5317" t="e">
        <f t="shared" si="234"/>
        <v>#VALUE!</v>
      </c>
    </row>
    <row r="5318" spans="1:15" hidden="1">
      <c r="A5318" s="31" t="s">
        <v>9849</v>
      </c>
      <c r="B5318" s="31" t="s">
        <v>17667</v>
      </c>
      <c r="C5318" s="31" t="s">
        <v>17668</v>
      </c>
      <c r="D5318" s="32">
        <v>44134</v>
      </c>
      <c r="E5318" s="31" t="s">
        <v>17669</v>
      </c>
      <c r="F5318" s="31" t="s">
        <v>12612</v>
      </c>
      <c r="G5318" s="33">
        <v>-24750</v>
      </c>
      <c r="H5318" s="33">
        <v>-24750</v>
      </c>
      <c r="I5318" s="31" t="s">
        <v>9762</v>
      </c>
      <c r="J5318" s="31" t="s">
        <v>9763</v>
      </c>
      <c r="K5318" s="33">
        <v>-24750</v>
      </c>
      <c r="L5318" s="31" t="s">
        <v>9764</v>
      </c>
      <c r="M5318">
        <f t="shared" si="234"/>
        <v>12</v>
      </c>
      <c r="N5318" t="str">
        <f t="shared" ref="N5318:N5329" si="235">MID(E5318,M5318,10)</f>
        <v>PO63000489</v>
      </c>
      <c r="O5318" t="e">
        <f>VLOOKUP(N5318,'1_คตง_ภาพรวม'!L5318:M5368,2,FALSE)</f>
        <v>#N/A</v>
      </c>
    </row>
    <row r="5319" spans="1:15" hidden="1">
      <c r="A5319" s="31" t="s">
        <v>9849</v>
      </c>
      <c r="B5319" s="31" t="s">
        <v>17667</v>
      </c>
      <c r="C5319" s="31" t="s">
        <v>17668</v>
      </c>
      <c r="D5319" s="32">
        <v>44134</v>
      </c>
      <c r="E5319" s="31" t="s">
        <v>17669</v>
      </c>
      <c r="F5319" s="31" t="s">
        <v>9875</v>
      </c>
      <c r="G5319" s="33">
        <v>24750</v>
      </c>
      <c r="H5319" s="33">
        <v>24750</v>
      </c>
      <c r="I5319" s="31" t="s">
        <v>9762</v>
      </c>
      <c r="J5319" s="31" t="s">
        <v>9763</v>
      </c>
      <c r="K5319" s="33">
        <v>24750</v>
      </c>
      <c r="L5319" s="31" t="s">
        <v>9764</v>
      </c>
      <c r="M5319">
        <f t="shared" si="234"/>
        <v>12</v>
      </c>
      <c r="N5319" t="str">
        <f t="shared" si="235"/>
        <v>PO63000489</v>
      </c>
      <c r="O5319" t="e">
        <f>VLOOKUP(N5319,'1_คตง_ภาพรวม'!L5319:M5369,2,FALSE)</f>
        <v>#N/A</v>
      </c>
    </row>
    <row r="5320" spans="1:15" hidden="1">
      <c r="A5320" s="31" t="s">
        <v>9849</v>
      </c>
      <c r="B5320" s="31" t="s">
        <v>17670</v>
      </c>
      <c r="C5320" s="31" t="s">
        <v>17671</v>
      </c>
      <c r="D5320" s="32">
        <v>44134</v>
      </c>
      <c r="E5320" s="31" t="s">
        <v>17672</v>
      </c>
      <c r="F5320" s="31" t="s">
        <v>12612</v>
      </c>
      <c r="G5320" s="33">
        <v>-21285</v>
      </c>
      <c r="H5320" s="33">
        <v>-21285</v>
      </c>
      <c r="I5320" s="31" t="s">
        <v>9762</v>
      </c>
      <c r="J5320" s="31" t="s">
        <v>9763</v>
      </c>
      <c r="K5320" s="33">
        <v>-21285</v>
      </c>
      <c r="L5320" s="31" t="s">
        <v>9764</v>
      </c>
      <c r="M5320">
        <f t="shared" si="234"/>
        <v>12</v>
      </c>
      <c r="N5320" t="str">
        <f t="shared" si="235"/>
        <v>PO63000356</v>
      </c>
      <c r="O5320" t="e">
        <f>VLOOKUP(N5320,'1_คตง_ภาพรวม'!L5320:M5370,2,FALSE)</f>
        <v>#N/A</v>
      </c>
    </row>
    <row r="5321" spans="1:15" hidden="1">
      <c r="A5321" s="31" t="s">
        <v>9849</v>
      </c>
      <c r="B5321" s="31" t="s">
        <v>17670</v>
      </c>
      <c r="C5321" s="31" t="s">
        <v>17671</v>
      </c>
      <c r="D5321" s="32">
        <v>44134</v>
      </c>
      <c r="E5321" s="31" t="s">
        <v>17672</v>
      </c>
      <c r="F5321" s="31" t="s">
        <v>9875</v>
      </c>
      <c r="G5321" s="33">
        <v>21285</v>
      </c>
      <c r="H5321" s="33">
        <v>21285</v>
      </c>
      <c r="I5321" s="31" t="s">
        <v>9762</v>
      </c>
      <c r="J5321" s="31" t="s">
        <v>9763</v>
      </c>
      <c r="K5321" s="33">
        <v>21285</v>
      </c>
      <c r="L5321" s="31" t="s">
        <v>9764</v>
      </c>
      <c r="M5321">
        <f t="shared" si="234"/>
        <v>12</v>
      </c>
      <c r="N5321" t="str">
        <f t="shared" si="235"/>
        <v>PO63000356</v>
      </c>
      <c r="O5321" t="e">
        <f>VLOOKUP(N5321,'1_คตง_ภาพรวม'!L5321:M5371,2,FALSE)</f>
        <v>#N/A</v>
      </c>
    </row>
    <row r="5322" spans="1:15" hidden="1">
      <c r="A5322" s="31" t="s">
        <v>9849</v>
      </c>
      <c r="B5322" s="31" t="s">
        <v>17673</v>
      </c>
      <c r="C5322" s="31" t="s">
        <v>17674</v>
      </c>
      <c r="D5322" s="32">
        <v>44134</v>
      </c>
      <c r="E5322" s="31" t="s">
        <v>17675</v>
      </c>
      <c r="F5322" s="31" t="s">
        <v>12612</v>
      </c>
      <c r="G5322" s="33">
        <v>-21285</v>
      </c>
      <c r="H5322" s="33">
        <v>-21285</v>
      </c>
      <c r="I5322" s="31" t="s">
        <v>9762</v>
      </c>
      <c r="J5322" s="31" t="s">
        <v>9763</v>
      </c>
      <c r="K5322" s="33">
        <v>-21285</v>
      </c>
      <c r="L5322" s="31" t="s">
        <v>9764</v>
      </c>
      <c r="M5322">
        <f t="shared" si="234"/>
        <v>12</v>
      </c>
      <c r="N5322" t="str">
        <f t="shared" si="235"/>
        <v>PO63000357</v>
      </c>
      <c r="O5322" t="e">
        <f>VLOOKUP(N5322,'1_คตง_ภาพรวม'!L5322:M5372,2,FALSE)</f>
        <v>#N/A</v>
      </c>
    </row>
    <row r="5323" spans="1:15" hidden="1">
      <c r="A5323" s="31" t="s">
        <v>9849</v>
      </c>
      <c r="B5323" s="31" t="s">
        <v>17673</v>
      </c>
      <c r="C5323" s="31" t="s">
        <v>17674</v>
      </c>
      <c r="D5323" s="32">
        <v>44134</v>
      </c>
      <c r="E5323" s="31" t="s">
        <v>17675</v>
      </c>
      <c r="F5323" s="31" t="s">
        <v>9875</v>
      </c>
      <c r="G5323" s="33">
        <v>21285</v>
      </c>
      <c r="H5323" s="33">
        <v>21285</v>
      </c>
      <c r="I5323" s="31" t="s">
        <v>9762</v>
      </c>
      <c r="J5323" s="31" t="s">
        <v>9763</v>
      </c>
      <c r="K5323" s="33">
        <v>21285</v>
      </c>
      <c r="L5323" s="31" t="s">
        <v>9764</v>
      </c>
      <c r="M5323">
        <f t="shared" si="234"/>
        <v>12</v>
      </c>
      <c r="N5323" t="str">
        <f t="shared" si="235"/>
        <v>PO63000357</v>
      </c>
      <c r="O5323" t="e">
        <f>VLOOKUP(N5323,'1_คตง_ภาพรวม'!L5323:M5373,2,FALSE)</f>
        <v>#N/A</v>
      </c>
    </row>
    <row r="5324" spans="1:15" hidden="1">
      <c r="A5324" s="31" t="s">
        <v>9849</v>
      </c>
      <c r="B5324" s="31" t="s">
        <v>17676</v>
      </c>
      <c r="C5324" s="31" t="s">
        <v>17677</v>
      </c>
      <c r="D5324" s="32">
        <v>44134</v>
      </c>
      <c r="E5324" s="31" t="s">
        <v>17678</v>
      </c>
      <c r="F5324" s="31" t="s">
        <v>12612</v>
      </c>
      <c r="G5324" s="33">
        <v>-17820</v>
      </c>
      <c r="H5324" s="33">
        <v>-17820</v>
      </c>
      <c r="I5324" s="31" t="s">
        <v>9762</v>
      </c>
      <c r="J5324" s="31" t="s">
        <v>9763</v>
      </c>
      <c r="K5324" s="33">
        <v>-17820</v>
      </c>
      <c r="L5324" s="31" t="s">
        <v>9764</v>
      </c>
      <c r="M5324">
        <f t="shared" si="234"/>
        <v>12</v>
      </c>
      <c r="N5324" t="str">
        <f t="shared" si="235"/>
        <v>PO63000695</v>
      </c>
      <c r="O5324" t="e">
        <f>VLOOKUP(N5324,'1_คตง_ภาพรวม'!L5324:M5374,2,FALSE)</f>
        <v>#N/A</v>
      </c>
    </row>
    <row r="5325" spans="1:15" hidden="1">
      <c r="A5325" s="31" t="s">
        <v>9849</v>
      </c>
      <c r="B5325" s="31" t="s">
        <v>17676</v>
      </c>
      <c r="C5325" s="31" t="s">
        <v>17677</v>
      </c>
      <c r="D5325" s="32">
        <v>44134</v>
      </c>
      <c r="E5325" s="31" t="s">
        <v>17678</v>
      </c>
      <c r="F5325" s="31" t="s">
        <v>9875</v>
      </c>
      <c r="G5325" s="33">
        <v>17820</v>
      </c>
      <c r="H5325" s="33">
        <v>17820</v>
      </c>
      <c r="I5325" s="31" t="s">
        <v>9762</v>
      </c>
      <c r="J5325" s="31" t="s">
        <v>9763</v>
      </c>
      <c r="K5325" s="33">
        <v>17820</v>
      </c>
      <c r="L5325" s="31" t="s">
        <v>9764</v>
      </c>
      <c r="M5325">
        <f t="shared" si="234"/>
        <v>12</v>
      </c>
      <c r="N5325" t="str">
        <f t="shared" si="235"/>
        <v>PO63000695</v>
      </c>
      <c r="O5325" t="e">
        <f>VLOOKUP(N5325,'1_คตง_ภาพรวม'!L5325:M5375,2,FALSE)</f>
        <v>#N/A</v>
      </c>
    </row>
    <row r="5326" spans="1:15" hidden="1">
      <c r="A5326" s="31" t="s">
        <v>9849</v>
      </c>
      <c r="B5326" s="31" t="s">
        <v>17679</v>
      </c>
      <c r="C5326" s="31" t="s">
        <v>17680</v>
      </c>
      <c r="D5326" s="32">
        <v>44134</v>
      </c>
      <c r="E5326" s="31" t="s">
        <v>17681</v>
      </c>
      <c r="F5326" s="31" t="s">
        <v>12612</v>
      </c>
      <c r="G5326" s="33">
        <v>-19404</v>
      </c>
      <c r="H5326" s="33">
        <v>-19404</v>
      </c>
      <c r="I5326" s="31" t="s">
        <v>9762</v>
      </c>
      <c r="J5326" s="31" t="s">
        <v>9763</v>
      </c>
      <c r="K5326" s="33">
        <v>-19404</v>
      </c>
      <c r="L5326" s="31" t="s">
        <v>9764</v>
      </c>
      <c r="M5326">
        <f t="shared" si="234"/>
        <v>12</v>
      </c>
      <c r="N5326" t="str">
        <f t="shared" si="235"/>
        <v>PO63000724</v>
      </c>
      <c r="O5326" t="e">
        <f>VLOOKUP(N5326,'1_คตง_ภาพรวม'!L5326:M5376,2,FALSE)</f>
        <v>#N/A</v>
      </c>
    </row>
    <row r="5327" spans="1:15" hidden="1">
      <c r="A5327" s="31" t="s">
        <v>9849</v>
      </c>
      <c r="B5327" s="31" t="s">
        <v>17679</v>
      </c>
      <c r="C5327" s="31" t="s">
        <v>17680</v>
      </c>
      <c r="D5327" s="32">
        <v>44134</v>
      </c>
      <c r="E5327" s="31" t="s">
        <v>17681</v>
      </c>
      <c r="F5327" s="31" t="s">
        <v>9875</v>
      </c>
      <c r="G5327" s="33">
        <v>19404</v>
      </c>
      <c r="H5327" s="33">
        <v>19404</v>
      </c>
      <c r="I5327" s="31" t="s">
        <v>9762</v>
      </c>
      <c r="J5327" s="31" t="s">
        <v>9763</v>
      </c>
      <c r="K5327" s="33">
        <v>19404</v>
      </c>
      <c r="L5327" s="31" t="s">
        <v>9764</v>
      </c>
      <c r="M5327">
        <f t="shared" si="234"/>
        <v>12</v>
      </c>
      <c r="N5327" t="str">
        <f t="shared" si="235"/>
        <v>PO63000724</v>
      </c>
      <c r="O5327" t="e">
        <f>VLOOKUP(N5327,'1_คตง_ภาพรวม'!L5327:M5377,2,FALSE)</f>
        <v>#N/A</v>
      </c>
    </row>
    <row r="5328" spans="1:15" hidden="1">
      <c r="A5328" s="31" t="s">
        <v>9849</v>
      </c>
      <c r="B5328" s="31" t="s">
        <v>17682</v>
      </c>
      <c r="C5328" s="31" t="s">
        <v>17683</v>
      </c>
      <c r="D5328" s="32">
        <v>44134</v>
      </c>
      <c r="E5328" s="31" t="s">
        <v>17684</v>
      </c>
      <c r="F5328" s="31" t="s">
        <v>12612</v>
      </c>
      <c r="G5328" s="33">
        <v>-17820</v>
      </c>
      <c r="H5328" s="33">
        <v>-17820</v>
      </c>
      <c r="I5328" s="31" t="s">
        <v>9762</v>
      </c>
      <c r="J5328" s="31" t="s">
        <v>9763</v>
      </c>
      <c r="K5328" s="33">
        <v>-17820</v>
      </c>
      <c r="L5328" s="31" t="s">
        <v>9764</v>
      </c>
      <c r="M5328">
        <f t="shared" si="234"/>
        <v>12</v>
      </c>
      <c r="N5328" t="str">
        <f t="shared" si="235"/>
        <v>PO63000697</v>
      </c>
      <c r="O5328" t="e">
        <f>VLOOKUP(N5328,'1_คตง_ภาพรวม'!L5328:M5378,2,FALSE)</f>
        <v>#N/A</v>
      </c>
    </row>
    <row r="5329" spans="1:15" hidden="1">
      <c r="A5329" s="31" t="s">
        <v>9849</v>
      </c>
      <c r="B5329" s="31" t="s">
        <v>17682</v>
      </c>
      <c r="C5329" s="31" t="s">
        <v>17683</v>
      </c>
      <c r="D5329" s="32">
        <v>44134</v>
      </c>
      <c r="E5329" s="31" t="s">
        <v>17684</v>
      </c>
      <c r="F5329" s="31" t="s">
        <v>9875</v>
      </c>
      <c r="G5329" s="33">
        <v>17820</v>
      </c>
      <c r="H5329" s="33">
        <v>17820</v>
      </c>
      <c r="I5329" s="31" t="s">
        <v>9762</v>
      </c>
      <c r="J5329" s="31" t="s">
        <v>9763</v>
      </c>
      <c r="K5329" s="33">
        <v>17820</v>
      </c>
      <c r="L5329" s="31" t="s">
        <v>9764</v>
      </c>
      <c r="M5329">
        <f t="shared" si="234"/>
        <v>12</v>
      </c>
      <c r="N5329" t="str">
        <f t="shared" si="235"/>
        <v>PO63000697</v>
      </c>
      <c r="O5329" t="e">
        <f>VLOOKUP(N5329,'1_คตง_ภาพรวม'!L5329:M5379,2,FALSE)</f>
        <v>#N/A</v>
      </c>
    </row>
    <row r="5330" spans="1:15" hidden="1">
      <c r="A5330" s="31" t="s">
        <v>9849</v>
      </c>
      <c r="B5330" s="31" t="s">
        <v>17685</v>
      </c>
      <c r="C5330" s="31" t="s">
        <v>17686</v>
      </c>
      <c r="D5330" s="32">
        <v>44134</v>
      </c>
      <c r="E5330" s="31" t="s">
        <v>17687</v>
      </c>
      <c r="F5330" s="31" t="s">
        <v>12612</v>
      </c>
      <c r="G5330" s="33">
        <v>-18810</v>
      </c>
      <c r="H5330" s="33">
        <v>-18810</v>
      </c>
      <c r="I5330" s="31" t="s">
        <v>9762</v>
      </c>
      <c r="J5330" s="31" t="s">
        <v>9763</v>
      </c>
      <c r="K5330" s="33">
        <v>-18810</v>
      </c>
      <c r="L5330" s="31" t="s">
        <v>9764</v>
      </c>
      <c r="M5330" t="e">
        <f t="shared" si="234"/>
        <v>#VALUE!</v>
      </c>
    </row>
    <row r="5331" spans="1:15" hidden="1">
      <c r="A5331" s="31" t="s">
        <v>9849</v>
      </c>
      <c r="B5331" s="31" t="s">
        <v>17685</v>
      </c>
      <c r="C5331" s="31" t="s">
        <v>17686</v>
      </c>
      <c r="D5331" s="32">
        <v>44134</v>
      </c>
      <c r="E5331" s="31" t="s">
        <v>17687</v>
      </c>
      <c r="F5331" s="31" t="s">
        <v>9875</v>
      </c>
      <c r="G5331" s="33">
        <v>18810</v>
      </c>
      <c r="H5331" s="33">
        <v>18810</v>
      </c>
      <c r="I5331" s="31" t="s">
        <v>9762</v>
      </c>
      <c r="J5331" s="31" t="s">
        <v>9763</v>
      </c>
      <c r="K5331" s="33">
        <v>18810</v>
      </c>
      <c r="L5331" s="31" t="s">
        <v>9764</v>
      </c>
      <c r="M5331" t="e">
        <f t="shared" si="234"/>
        <v>#VALUE!</v>
      </c>
    </row>
    <row r="5332" spans="1:15" hidden="1">
      <c r="A5332" s="31" t="s">
        <v>9849</v>
      </c>
      <c r="B5332" s="31" t="s">
        <v>17688</v>
      </c>
      <c r="C5332" s="31" t="s">
        <v>17689</v>
      </c>
      <c r="D5332" s="32">
        <v>44134</v>
      </c>
      <c r="E5332" s="31" t="s">
        <v>17690</v>
      </c>
      <c r="F5332" s="31" t="s">
        <v>12612</v>
      </c>
      <c r="G5332" s="33">
        <v>-24750</v>
      </c>
      <c r="H5332" s="33">
        <v>-24750</v>
      </c>
      <c r="I5332" s="31" t="s">
        <v>9762</v>
      </c>
      <c r="J5332" s="31" t="s">
        <v>9763</v>
      </c>
      <c r="K5332" s="33">
        <v>-24750</v>
      </c>
      <c r="L5332" s="31" t="s">
        <v>9764</v>
      </c>
      <c r="M5332">
        <f t="shared" si="234"/>
        <v>12</v>
      </c>
      <c r="N5332" t="str">
        <f t="shared" ref="N5332:N5351" si="236">MID(E5332,M5332,10)</f>
        <v>PO63000806</v>
      </c>
      <c r="O5332" t="e">
        <f>VLOOKUP(N5332,'1_คตง_ภาพรวม'!L5332:M5382,2,FALSE)</f>
        <v>#N/A</v>
      </c>
    </row>
    <row r="5333" spans="1:15" hidden="1">
      <c r="A5333" s="31" t="s">
        <v>9849</v>
      </c>
      <c r="B5333" s="31" t="s">
        <v>17688</v>
      </c>
      <c r="C5333" s="31" t="s">
        <v>17689</v>
      </c>
      <c r="D5333" s="32">
        <v>44134</v>
      </c>
      <c r="E5333" s="31" t="s">
        <v>17690</v>
      </c>
      <c r="F5333" s="31" t="s">
        <v>9875</v>
      </c>
      <c r="G5333" s="33">
        <v>24750</v>
      </c>
      <c r="H5333" s="33">
        <v>24750</v>
      </c>
      <c r="I5333" s="31" t="s">
        <v>9762</v>
      </c>
      <c r="J5333" s="31" t="s">
        <v>9763</v>
      </c>
      <c r="K5333" s="33">
        <v>24750</v>
      </c>
      <c r="L5333" s="31" t="s">
        <v>9764</v>
      </c>
      <c r="M5333">
        <f t="shared" si="234"/>
        <v>12</v>
      </c>
      <c r="N5333" t="str">
        <f t="shared" si="236"/>
        <v>PO63000806</v>
      </c>
      <c r="O5333" t="e">
        <f>VLOOKUP(N5333,'1_คตง_ภาพรวม'!L5333:M5383,2,FALSE)</f>
        <v>#N/A</v>
      </c>
    </row>
    <row r="5334" spans="1:15" hidden="1">
      <c r="A5334" s="31" t="s">
        <v>9849</v>
      </c>
      <c r="B5334" s="31" t="s">
        <v>17691</v>
      </c>
      <c r="C5334" s="31" t="s">
        <v>17692</v>
      </c>
      <c r="D5334" s="32">
        <v>44134</v>
      </c>
      <c r="E5334" s="31" t="s">
        <v>17693</v>
      </c>
      <c r="F5334" s="31" t="s">
        <v>12612</v>
      </c>
      <c r="G5334" s="33">
        <v>-17820</v>
      </c>
      <c r="H5334" s="33">
        <v>-17820</v>
      </c>
      <c r="I5334" s="31" t="s">
        <v>9762</v>
      </c>
      <c r="J5334" s="31" t="s">
        <v>9763</v>
      </c>
      <c r="K5334" s="33">
        <v>-17820</v>
      </c>
      <c r="L5334" s="31" t="s">
        <v>9764</v>
      </c>
      <c r="M5334">
        <f t="shared" si="234"/>
        <v>12</v>
      </c>
      <c r="N5334" t="str">
        <f t="shared" si="236"/>
        <v>PO63000692</v>
      </c>
      <c r="O5334" t="e">
        <f>VLOOKUP(N5334,'1_คตง_ภาพรวม'!L5334:M5384,2,FALSE)</f>
        <v>#N/A</v>
      </c>
    </row>
    <row r="5335" spans="1:15" hidden="1">
      <c r="A5335" s="31" t="s">
        <v>9849</v>
      </c>
      <c r="B5335" s="31" t="s">
        <v>17691</v>
      </c>
      <c r="C5335" s="31" t="s">
        <v>17692</v>
      </c>
      <c r="D5335" s="32">
        <v>44134</v>
      </c>
      <c r="E5335" s="31" t="s">
        <v>17693</v>
      </c>
      <c r="F5335" s="31" t="s">
        <v>9875</v>
      </c>
      <c r="G5335" s="33">
        <v>17820</v>
      </c>
      <c r="H5335" s="33">
        <v>17820</v>
      </c>
      <c r="I5335" s="31" t="s">
        <v>9762</v>
      </c>
      <c r="J5335" s="31" t="s">
        <v>9763</v>
      </c>
      <c r="K5335" s="33">
        <v>17820</v>
      </c>
      <c r="L5335" s="31" t="s">
        <v>9764</v>
      </c>
      <c r="M5335">
        <f t="shared" si="234"/>
        <v>12</v>
      </c>
      <c r="N5335" t="str">
        <f t="shared" si="236"/>
        <v>PO63000692</v>
      </c>
      <c r="O5335" t="e">
        <f>VLOOKUP(N5335,'1_คตง_ภาพรวม'!L5335:M5385,2,FALSE)</f>
        <v>#N/A</v>
      </c>
    </row>
    <row r="5336" spans="1:15" hidden="1">
      <c r="A5336" s="31" t="s">
        <v>9849</v>
      </c>
      <c r="B5336" s="31" t="s">
        <v>17694</v>
      </c>
      <c r="C5336" s="31" t="s">
        <v>17695</v>
      </c>
      <c r="D5336" s="32">
        <v>44134</v>
      </c>
      <c r="E5336" s="31" t="s">
        <v>17696</v>
      </c>
      <c r="F5336" s="31" t="s">
        <v>12612</v>
      </c>
      <c r="G5336" s="33">
        <v>-21780</v>
      </c>
      <c r="H5336" s="33">
        <v>-21780</v>
      </c>
      <c r="I5336" s="31" t="s">
        <v>9762</v>
      </c>
      <c r="J5336" s="31" t="s">
        <v>9763</v>
      </c>
      <c r="K5336" s="33">
        <v>-21780</v>
      </c>
      <c r="L5336" s="31" t="s">
        <v>9764</v>
      </c>
      <c r="M5336">
        <f t="shared" si="234"/>
        <v>12</v>
      </c>
      <c r="N5336" t="str">
        <f t="shared" si="236"/>
        <v>PO63000610</v>
      </c>
      <c r="O5336" t="e">
        <f>VLOOKUP(N5336,'1_คตง_ภาพรวม'!L5336:M5386,2,FALSE)</f>
        <v>#N/A</v>
      </c>
    </row>
    <row r="5337" spans="1:15" hidden="1">
      <c r="A5337" s="31" t="s">
        <v>9849</v>
      </c>
      <c r="B5337" s="31" t="s">
        <v>17694</v>
      </c>
      <c r="C5337" s="31" t="s">
        <v>17695</v>
      </c>
      <c r="D5337" s="32">
        <v>44134</v>
      </c>
      <c r="E5337" s="31" t="s">
        <v>17696</v>
      </c>
      <c r="F5337" s="31" t="s">
        <v>9875</v>
      </c>
      <c r="G5337" s="33">
        <v>21780</v>
      </c>
      <c r="H5337" s="33">
        <v>21780</v>
      </c>
      <c r="I5337" s="31" t="s">
        <v>9762</v>
      </c>
      <c r="J5337" s="31" t="s">
        <v>9763</v>
      </c>
      <c r="K5337" s="33">
        <v>21780</v>
      </c>
      <c r="L5337" s="31" t="s">
        <v>9764</v>
      </c>
      <c r="M5337">
        <f t="shared" si="234"/>
        <v>12</v>
      </c>
      <c r="N5337" t="str">
        <f t="shared" si="236"/>
        <v>PO63000610</v>
      </c>
      <c r="O5337" t="e">
        <f>VLOOKUP(N5337,'1_คตง_ภาพรวม'!L5337:M5387,2,FALSE)</f>
        <v>#N/A</v>
      </c>
    </row>
    <row r="5338" spans="1:15" hidden="1">
      <c r="A5338" s="31" t="s">
        <v>9849</v>
      </c>
      <c r="B5338" s="31" t="s">
        <v>17697</v>
      </c>
      <c r="C5338" s="31" t="s">
        <v>17698</v>
      </c>
      <c r="D5338" s="32">
        <v>44134</v>
      </c>
      <c r="E5338" s="31" t="s">
        <v>17699</v>
      </c>
      <c r="F5338" s="31" t="s">
        <v>12612</v>
      </c>
      <c r="G5338" s="33">
        <v>-18315</v>
      </c>
      <c r="H5338" s="33">
        <v>-18315</v>
      </c>
      <c r="I5338" s="31" t="s">
        <v>9762</v>
      </c>
      <c r="J5338" s="31" t="s">
        <v>9763</v>
      </c>
      <c r="K5338" s="33">
        <v>-18315</v>
      </c>
      <c r="L5338" s="31" t="s">
        <v>9764</v>
      </c>
      <c r="M5338">
        <f t="shared" si="234"/>
        <v>12</v>
      </c>
      <c r="N5338" t="str">
        <f t="shared" si="236"/>
        <v>PO63000862</v>
      </c>
      <c r="O5338" t="e">
        <f>VLOOKUP(N5338,'1_คตง_ภาพรวม'!L5338:M5388,2,FALSE)</f>
        <v>#N/A</v>
      </c>
    </row>
    <row r="5339" spans="1:15" hidden="1">
      <c r="A5339" s="31" t="s">
        <v>9849</v>
      </c>
      <c r="B5339" s="31" t="s">
        <v>17697</v>
      </c>
      <c r="C5339" s="31" t="s">
        <v>17698</v>
      </c>
      <c r="D5339" s="32">
        <v>44134</v>
      </c>
      <c r="E5339" s="31" t="s">
        <v>17699</v>
      </c>
      <c r="F5339" s="31" t="s">
        <v>9875</v>
      </c>
      <c r="G5339" s="33">
        <v>18315</v>
      </c>
      <c r="H5339" s="33">
        <v>18315</v>
      </c>
      <c r="I5339" s="31" t="s">
        <v>9762</v>
      </c>
      <c r="J5339" s="31" t="s">
        <v>9763</v>
      </c>
      <c r="K5339" s="33">
        <v>18315</v>
      </c>
      <c r="L5339" s="31" t="s">
        <v>9764</v>
      </c>
      <c r="M5339">
        <f t="shared" si="234"/>
        <v>12</v>
      </c>
      <c r="N5339" t="str">
        <f t="shared" si="236"/>
        <v>PO63000862</v>
      </c>
      <c r="O5339" t="e">
        <f>VLOOKUP(N5339,'1_คตง_ภาพรวม'!L5339:M5389,2,FALSE)</f>
        <v>#N/A</v>
      </c>
    </row>
    <row r="5340" spans="1:15" hidden="1">
      <c r="A5340" s="31" t="s">
        <v>9849</v>
      </c>
      <c r="B5340" s="31" t="s">
        <v>17700</v>
      </c>
      <c r="C5340" s="31" t="s">
        <v>17701</v>
      </c>
      <c r="D5340" s="32">
        <v>44134</v>
      </c>
      <c r="E5340" s="31" t="s">
        <v>17702</v>
      </c>
      <c r="F5340" s="31" t="s">
        <v>12612</v>
      </c>
      <c r="G5340" s="33">
        <v>-17820</v>
      </c>
      <c r="H5340" s="33">
        <v>-17820</v>
      </c>
      <c r="I5340" s="31" t="s">
        <v>9762</v>
      </c>
      <c r="J5340" s="31" t="s">
        <v>9763</v>
      </c>
      <c r="K5340" s="33">
        <v>-17820</v>
      </c>
      <c r="L5340" s="31" t="s">
        <v>9764</v>
      </c>
      <c r="M5340">
        <f t="shared" si="234"/>
        <v>12</v>
      </c>
      <c r="N5340" t="str">
        <f t="shared" si="236"/>
        <v>PO63000311</v>
      </c>
      <c r="O5340" t="e">
        <f>VLOOKUP(N5340,'1_คตง_ภาพรวม'!L5340:M5390,2,FALSE)</f>
        <v>#N/A</v>
      </c>
    </row>
    <row r="5341" spans="1:15" hidden="1">
      <c r="A5341" s="31" t="s">
        <v>9849</v>
      </c>
      <c r="B5341" s="31" t="s">
        <v>17700</v>
      </c>
      <c r="C5341" s="31" t="s">
        <v>17701</v>
      </c>
      <c r="D5341" s="32">
        <v>44134</v>
      </c>
      <c r="E5341" s="31" t="s">
        <v>17702</v>
      </c>
      <c r="F5341" s="31" t="s">
        <v>9875</v>
      </c>
      <c r="G5341" s="33">
        <v>17820</v>
      </c>
      <c r="H5341" s="33">
        <v>17820</v>
      </c>
      <c r="I5341" s="31" t="s">
        <v>9762</v>
      </c>
      <c r="J5341" s="31" t="s">
        <v>9763</v>
      </c>
      <c r="K5341" s="33">
        <v>17820</v>
      </c>
      <c r="L5341" s="31" t="s">
        <v>9764</v>
      </c>
      <c r="M5341">
        <f t="shared" si="234"/>
        <v>12</v>
      </c>
      <c r="N5341" t="str">
        <f t="shared" si="236"/>
        <v>PO63000311</v>
      </c>
      <c r="O5341" t="e">
        <f>VLOOKUP(N5341,'1_คตง_ภาพรวม'!L5341:M5391,2,FALSE)</f>
        <v>#N/A</v>
      </c>
    </row>
    <row r="5342" spans="1:15" hidden="1">
      <c r="A5342" s="31" t="s">
        <v>9849</v>
      </c>
      <c r="B5342" s="31" t="s">
        <v>17703</v>
      </c>
      <c r="C5342" s="31" t="s">
        <v>17704</v>
      </c>
      <c r="D5342" s="32">
        <v>44134</v>
      </c>
      <c r="E5342" s="31" t="s">
        <v>17705</v>
      </c>
      <c r="F5342" s="31" t="s">
        <v>12612</v>
      </c>
      <c r="G5342" s="33">
        <v>-22275</v>
      </c>
      <c r="H5342" s="33">
        <v>-22275</v>
      </c>
      <c r="I5342" s="31" t="s">
        <v>9762</v>
      </c>
      <c r="J5342" s="31" t="s">
        <v>9763</v>
      </c>
      <c r="K5342" s="33">
        <v>-22275</v>
      </c>
      <c r="L5342" s="31" t="s">
        <v>9764</v>
      </c>
      <c r="M5342">
        <f t="shared" si="234"/>
        <v>12</v>
      </c>
      <c r="N5342" t="str">
        <f t="shared" si="236"/>
        <v>PO63000435</v>
      </c>
      <c r="O5342" t="e">
        <f>VLOOKUP(N5342,'1_คตง_ภาพรวม'!L5342:M5392,2,FALSE)</f>
        <v>#N/A</v>
      </c>
    </row>
    <row r="5343" spans="1:15" hidden="1">
      <c r="A5343" s="31" t="s">
        <v>9849</v>
      </c>
      <c r="B5343" s="31" t="s">
        <v>17703</v>
      </c>
      <c r="C5343" s="31" t="s">
        <v>17704</v>
      </c>
      <c r="D5343" s="32">
        <v>44134</v>
      </c>
      <c r="E5343" s="31" t="s">
        <v>17705</v>
      </c>
      <c r="F5343" s="31" t="s">
        <v>9875</v>
      </c>
      <c r="G5343" s="33">
        <v>22275</v>
      </c>
      <c r="H5343" s="33">
        <v>22275</v>
      </c>
      <c r="I5343" s="31" t="s">
        <v>9762</v>
      </c>
      <c r="J5343" s="31" t="s">
        <v>9763</v>
      </c>
      <c r="K5343" s="33">
        <v>22275</v>
      </c>
      <c r="L5343" s="31" t="s">
        <v>9764</v>
      </c>
      <c r="M5343">
        <f t="shared" si="234"/>
        <v>12</v>
      </c>
      <c r="N5343" t="str">
        <f t="shared" si="236"/>
        <v>PO63000435</v>
      </c>
      <c r="O5343" t="e">
        <f>VLOOKUP(N5343,'1_คตง_ภาพรวม'!L5343:M5393,2,FALSE)</f>
        <v>#N/A</v>
      </c>
    </row>
    <row r="5344" spans="1:15" hidden="1">
      <c r="A5344" s="31" t="s">
        <v>9849</v>
      </c>
      <c r="B5344" s="31" t="s">
        <v>17706</v>
      </c>
      <c r="C5344" s="31" t="s">
        <v>17707</v>
      </c>
      <c r="D5344" s="32">
        <v>44134</v>
      </c>
      <c r="E5344" s="31" t="s">
        <v>17708</v>
      </c>
      <c r="F5344" s="31" t="s">
        <v>12612</v>
      </c>
      <c r="G5344" s="33">
        <v>-25245</v>
      </c>
      <c r="H5344" s="33">
        <v>-25245</v>
      </c>
      <c r="I5344" s="31" t="s">
        <v>9762</v>
      </c>
      <c r="J5344" s="31" t="s">
        <v>9763</v>
      </c>
      <c r="K5344" s="33">
        <v>-25245</v>
      </c>
      <c r="L5344" s="31" t="s">
        <v>9764</v>
      </c>
      <c r="M5344">
        <f t="shared" si="234"/>
        <v>12</v>
      </c>
      <c r="N5344" t="str">
        <f t="shared" si="236"/>
        <v>PO63000387</v>
      </c>
      <c r="O5344" t="e">
        <f>VLOOKUP(N5344,'1_คตง_ภาพรวม'!L5344:M5394,2,FALSE)</f>
        <v>#N/A</v>
      </c>
    </row>
    <row r="5345" spans="1:15" hidden="1">
      <c r="A5345" s="31" t="s">
        <v>9849</v>
      </c>
      <c r="B5345" s="31" t="s">
        <v>17706</v>
      </c>
      <c r="C5345" s="31" t="s">
        <v>17707</v>
      </c>
      <c r="D5345" s="32">
        <v>44134</v>
      </c>
      <c r="E5345" s="31" t="s">
        <v>17708</v>
      </c>
      <c r="F5345" s="31" t="s">
        <v>9875</v>
      </c>
      <c r="G5345" s="33">
        <v>25245</v>
      </c>
      <c r="H5345" s="33">
        <v>25245</v>
      </c>
      <c r="I5345" s="31" t="s">
        <v>9762</v>
      </c>
      <c r="J5345" s="31" t="s">
        <v>9763</v>
      </c>
      <c r="K5345" s="33">
        <v>25245</v>
      </c>
      <c r="L5345" s="31" t="s">
        <v>9764</v>
      </c>
      <c r="M5345">
        <f t="shared" si="234"/>
        <v>12</v>
      </c>
      <c r="N5345" t="str">
        <f t="shared" si="236"/>
        <v>PO63000387</v>
      </c>
      <c r="O5345" t="e">
        <f>VLOOKUP(N5345,'1_คตง_ภาพรวม'!L5345:M5395,2,FALSE)</f>
        <v>#N/A</v>
      </c>
    </row>
    <row r="5346" spans="1:15" hidden="1">
      <c r="A5346" s="31" t="s">
        <v>9849</v>
      </c>
      <c r="B5346" s="31" t="s">
        <v>17709</v>
      </c>
      <c r="C5346" s="31" t="s">
        <v>17710</v>
      </c>
      <c r="D5346" s="32">
        <v>44134</v>
      </c>
      <c r="E5346" s="31" t="s">
        <v>17711</v>
      </c>
      <c r="F5346" s="31" t="s">
        <v>12612</v>
      </c>
      <c r="G5346" s="33">
        <v>-39600</v>
      </c>
      <c r="H5346" s="33">
        <v>-39600</v>
      </c>
      <c r="I5346" s="31" t="s">
        <v>9762</v>
      </c>
      <c r="J5346" s="31" t="s">
        <v>9763</v>
      </c>
      <c r="K5346" s="33">
        <v>-39600</v>
      </c>
      <c r="L5346" s="31" t="s">
        <v>9764</v>
      </c>
      <c r="M5346">
        <f t="shared" si="234"/>
        <v>12</v>
      </c>
      <c r="N5346" t="str">
        <f t="shared" si="236"/>
        <v>PO63000693</v>
      </c>
      <c r="O5346" t="e">
        <f>VLOOKUP(N5346,'1_คตง_ภาพรวม'!L5346:M5396,2,FALSE)</f>
        <v>#N/A</v>
      </c>
    </row>
    <row r="5347" spans="1:15" hidden="1">
      <c r="A5347" s="31" t="s">
        <v>9849</v>
      </c>
      <c r="B5347" s="31" t="s">
        <v>17709</v>
      </c>
      <c r="C5347" s="31" t="s">
        <v>17710</v>
      </c>
      <c r="D5347" s="32">
        <v>44134</v>
      </c>
      <c r="E5347" s="31" t="s">
        <v>17711</v>
      </c>
      <c r="F5347" s="31" t="s">
        <v>9875</v>
      </c>
      <c r="G5347" s="33">
        <v>39600</v>
      </c>
      <c r="H5347" s="33">
        <v>39600</v>
      </c>
      <c r="I5347" s="31" t="s">
        <v>9762</v>
      </c>
      <c r="J5347" s="31" t="s">
        <v>9763</v>
      </c>
      <c r="K5347" s="33">
        <v>39600</v>
      </c>
      <c r="L5347" s="31" t="s">
        <v>9764</v>
      </c>
      <c r="M5347">
        <f t="shared" si="234"/>
        <v>12</v>
      </c>
      <c r="N5347" t="str">
        <f t="shared" si="236"/>
        <v>PO63000693</v>
      </c>
      <c r="O5347" t="e">
        <f>VLOOKUP(N5347,'1_คตง_ภาพรวม'!L5347:M5397,2,FALSE)</f>
        <v>#N/A</v>
      </c>
    </row>
    <row r="5348" spans="1:15" hidden="1">
      <c r="A5348" s="31" t="s">
        <v>9849</v>
      </c>
      <c r="B5348" s="31" t="s">
        <v>17712</v>
      </c>
      <c r="C5348" s="31" t="s">
        <v>17713</v>
      </c>
      <c r="D5348" s="32">
        <v>44134</v>
      </c>
      <c r="E5348" s="31" t="s">
        <v>17714</v>
      </c>
      <c r="F5348" s="31" t="s">
        <v>12612</v>
      </c>
      <c r="G5348" s="33">
        <v>-29700</v>
      </c>
      <c r="H5348" s="33">
        <v>-29700</v>
      </c>
      <c r="I5348" s="31" t="s">
        <v>9762</v>
      </c>
      <c r="J5348" s="31" t="s">
        <v>9763</v>
      </c>
      <c r="K5348" s="33">
        <v>-29700</v>
      </c>
      <c r="L5348" s="31" t="s">
        <v>9764</v>
      </c>
      <c r="M5348">
        <f t="shared" si="234"/>
        <v>12</v>
      </c>
      <c r="N5348" t="str">
        <f t="shared" si="236"/>
        <v>PO63000776</v>
      </c>
      <c r="O5348" t="e">
        <f>VLOOKUP(N5348,'1_คตง_ภาพรวม'!L5348:M5398,2,FALSE)</f>
        <v>#N/A</v>
      </c>
    </row>
    <row r="5349" spans="1:15" hidden="1">
      <c r="A5349" s="31" t="s">
        <v>9849</v>
      </c>
      <c r="B5349" s="31" t="s">
        <v>17712</v>
      </c>
      <c r="C5349" s="31" t="s">
        <v>17713</v>
      </c>
      <c r="D5349" s="32">
        <v>44134</v>
      </c>
      <c r="E5349" s="31" t="s">
        <v>17714</v>
      </c>
      <c r="F5349" s="31" t="s">
        <v>9875</v>
      </c>
      <c r="G5349" s="33">
        <v>29700</v>
      </c>
      <c r="H5349" s="33">
        <v>29700</v>
      </c>
      <c r="I5349" s="31" t="s">
        <v>9762</v>
      </c>
      <c r="J5349" s="31" t="s">
        <v>9763</v>
      </c>
      <c r="K5349" s="33">
        <v>29700</v>
      </c>
      <c r="L5349" s="31" t="s">
        <v>9764</v>
      </c>
      <c r="M5349">
        <f t="shared" si="234"/>
        <v>12</v>
      </c>
      <c r="N5349" t="str">
        <f t="shared" si="236"/>
        <v>PO63000776</v>
      </c>
      <c r="O5349" t="e">
        <f>VLOOKUP(N5349,'1_คตง_ภาพรวม'!L5349:M5399,2,FALSE)</f>
        <v>#N/A</v>
      </c>
    </row>
    <row r="5350" spans="1:15" hidden="1">
      <c r="A5350" s="31" t="s">
        <v>9849</v>
      </c>
      <c r="B5350" s="31" t="s">
        <v>17715</v>
      </c>
      <c r="C5350" s="31" t="s">
        <v>17716</v>
      </c>
      <c r="D5350" s="32">
        <v>44134</v>
      </c>
      <c r="E5350" s="31" t="s">
        <v>17717</v>
      </c>
      <c r="F5350" s="31" t="s">
        <v>12612</v>
      </c>
      <c r="G5350" s="33">
        <v>-18315</v>
      </c>
      <c r="H5350" s="33">
        <v>-18315</v>
      </c>
      <c r="I5350" s="31" t="s">
        <v>9762</v>
      </c>
      <c r="J5350" s="31" t="s">
        <v>9763</v>
      </c>
      <c r="K5350" s="33">
        <v>-18315</v>
      </c>
      <c r="L5350" s="31" t="s">
        <v>9764</v>
      </c>
      <c r="M5350">
        <f t="shared" si="234"/>
        <v>12</v>
      </c>
      <c r="N5350" t="str">
        <f t="shared" si="236"/>
        <v>PO63000882</v>
      </c>
      <c r="O5350" t="e">
        <f>VLOOKUP(N5350,'1_คตง_ภาพรวม'!L5350:M5400,2,FALSE)</f>
        <v>#N/A</v>
      </c>
    </row>
    <row r="5351" spans="1:15" hidden="1">
      <c r="A5351" s="31" t="s">
        <v>9849</v>
      </c>
      <c r="B5351" s="31" t="s">
        <v>17715</v>
      </c>
      <c r="C5351" s="31" t="s">
        <v>17716</v>
      </c>
      <c r="D5351" s="32">
        <v>44134</v>
      </c>
      <c r="E5351" s="31" t="s">
        <v>17717</v>
      </c>
      <c r="F5351" s="31" t="s">
        <v>9875</v>
      </c>
      <c r="G5351" s="33">
        <v>18315</v>
      </c>
      <c r="H5351" s="33">
        <v>18315</v>
      </c>
      <c r="I5351" s="31" t="s">
        <v>9762</v>
      </c>
      <c r="J5351" s="31" t="s">
        <v>9763</v>
      </c>
      <c r="K5351" s="33">
        <v>18315</v>
      </c>
      <c r="L5351" s="31" t="s">
        <v>9764</v>
      </c>
      <c r="M5351">
        <f t="shared" si="234"/>
        <v>12</v>
      </c>
      <c r="N5351" t="str">
        <f t="shared" si="236"/>
        <v>PO63000882</v>
      </c>
      <c r="O5351" t="e">
        <f>VLOOKUP(N5351,'1_คตง_ภาพรวม'!L5351:M5401,2,FALSE)</f>
        <v>#N/A</v>
      </c>
    </row>
    <row r="5352" spans="1:15" hidden="1">
      <c r="A5352" s="31" t="s">
        <v>9849</v>
      </c>
      <c r="B5352" s="31" t="s">
        <v>17718</v>
      </c>
      <c r="C5352" s="31" t="s">
        <v>17719</v>
      </c>
      <c r="D5352" s="32">
        <v>44134</v>
      </c>
      <c r="E5352" s="31" t="s">
        <v>17720</v>
      </c>
      <c r="F5352" s="31" t="s">
        <v>12612</v>
      </c>
      <c r="G5352" s="33">
        <v>-544450</v>
      </c>
      <c r="H5352" s="33">
        <v>-544450</v>
      </c>
      <c r="I5352" s="31" t="s">
        <v>9762</v>
      </c>
      <c r="J5352" s="31" t="s">
        <v>9763</v>
      </c>
      <c r="K5352" s="33">
        <v>-544450</v>
      </c>
      <c r="L5352" s="31" t="s">
        <v>9764</v>
      </c>
      <c r="M5352" t="e">
        <f t="shared" si="234"/>
        <v>#VALUE!</v>
      </c>
    </row>
    <row r="5353" spans="1:15" hidden="1">
      <c r="A5353" s="31" t="s">
        <v>9849</v>
      </c>
      <c r="B5353" s="31" t="s">
        <v>17718</v>
      </c>
      <c r="C5353" s="31" t="s">
        <v>17719</v>
      </c>
      <c r="D5353" s="32">
        <v>44134</v>
      </c>
      <c r="E5353" s="31" t="s">
        <v>17720</v>
      </c>
      <c r="F5353" s="31" t="s">
        <v>9997</v>
      </c>
      <c r="G5353" s="33">
        <v>544450</v>
      </c>
      <c r="H5353" s="33">
        <v>544450</v>
      </c>
      <c r="I5353" s="31" t="s">
        <v>9762</v>
      </c>
      <c r="J5353" s="31" t="s">
        <v>9763</v>
      </c>
      <c r="K5353" s="33">
        <v>544450</v>
      </c>
      <c r="L5353" s="31" t="s">
        <v>9764</v>
      </c>
      <c r="M5353" t="e">
        <f t="shared" si="234"/>
        <v>#VALUE!</v>
      </c>
    </row>
    <row r="5354" spans="1:15" hidden="1">
      <c r="A5354" s="31" t="s">
        <v>9849</v>
      </c>
      <c r="B5354" s="31" t="s">
        <v>17721</v>
      </c>
      <c r="C5354" s="31" t="s">
        <v>17722</v>
      </c>
      <c r="D5354" s="32">
        <v>44134</v>
      </c>
      <c r="E5354" s="31" t="s">
        <v>17723</v>
      </c>
      <c r="F5354" s="31" t="s">
        <v>12612</v>
      </c>
      <c r="G5354" s="33">
        <v>-496900</v>
      </c>
      <c r="H5354" s="33">
        <v>-496900</v>
      </c>
      <c r="I5354" s="31" t="s">
        <v>9762</v>
      </c>
      <c r="J5354" s="31" t="s">
        <v>9763</v>
      </c>
      <c r="K5354" s="33">
        <v>-496900</v>
      </c>
      <c r="L5354" s="31" t="s">
        <v>9764</v>
      </c>
      <c r="M5354" t="e">
        <f t="shared" si="234"/>
        <v>#VALUE!</v>
      </c>
    </row>
    <row r="5355" spans="1:15" hidden="1">
      <c r="A5355" s="31" t="s">
        <v>9849</v>
      </c>
      <c r="B5355" s="31" t="s">
        <v>17721</v>
      </c>
      <c r="C5355" s="31" t="s">
        <v>17722</v>
      </c>
      <c r="D5355" s="32">
        <v>44134</v>
      </c>
      <c r="E5355" s="31" t="s">
        <v>17723</v>
      </c>
      <c r="F5355" s="31" t="s">
        <v>9997</v>
      </c>
      <c r="G5355" s="33">
        <v>496900</v>
      </c>
      <c r="H5355" s="33">
        <v>496900</v>
      </c>
      <c r="I5355" s="31" t="s">
        <v>9762</v>
      </c>
      <c r="J5355" s="31" t="s">
        <v>9763</v>
      </c>
      <c r="K5355" s="33">
        <v>496900</v>
      </c>
      <c r="L5355" s="31" t="s">
        <v>9764</v>
      </c>
      <c r="M5355" t="e">
        <f t="shared" si="234"/>
        <v>#VALUE!</v>
      </c>
    </row>
    <row r="5356" spans="1:15" hidden="1">
      <c r="A5356" s="31" t="s">
        <v>9849</v>
      </c>
      <c r="B5356" s="31" t="s">
        <v>17724</v>
      </c>
      <c r="C5356" s="31" t="s">
        <v>17725</v>
      </c>
      <c r="D5356" s="32">
        <v>44134</v>
      </c>
      <c r="E5356" s="31" t="s">
        <v>17726</v>
      </c>
      <c r="F5356" s="31" t="s">
        <v>12612</v>
      </c>
      <c r="G5356" s="33">
        <v>-236690</v>
      </c>
      <c r="H5356" s="33">
        <v>-236690</v>
      </c>
      <c r="I5356" s="31" t="s">
        <v>9762</v>
      </c>
      <c r="J5356" s="31" t="s">
        <v>9763</v>
      </c>
      <c r="K5356" s="33">
        <v>-236690</v>
      </c>
      <c r="L5356" s="31" t="s">
        <v>9764</v>
      </c>
      <c r="M5356" t="e">
        <f t="shared" si="234"/>
        <v>#VALUE!</v>
      </c>
    </row>
    <row r="5357" spans="1:15" hidden="1">
      <c r="A5357" s="31" t="s">
        <v>9849</v>
      </c>
      <c r="B5357" s="31" t="s">
        <v>17724</v>
      </c>
      <c r="C5357" s="31" t="s">
        <v>17725</v>
      </c>
      <c r="D5357" s="32">
        <v>44134</v>
      </c>
      <c r="E5357" s="31" t="s">
        <v>17726</v>
      </c>
      <c r="F5357" s="31" t="s">
        <v>9997</v>
      </c>
      <c r="G5357" s="33">
        <v>236690</v>
      </c>
      <c r="H5357" s="33">
        <v>236690</v>
      </c>
      <c r="I5357" s="31" t="s">
        <v>9762</v>
      </c>
      <c r="J5357" s="31" t="s">
        <v>9763</v>
      </c>
      <c r="K5357" s="33">
        <v>236690</v>
      </c>
      <c r="L5357" s="31" t="s">
        <v>9764</v>
      </c>
      <c r="M5357" t="e">
        <f t="shared" si="234"/>
        <v>#VALUE!</v>
      </c>
    </row>
    <row r="5358" spans="1:15" hidden="1">
      <c r="A5358" s="31" t="s">
        <v>9849</v>
      </c>
      <c r="B5358" s="31" t="s">
        <v>17727</v>
      </c>
      <c r="C5358" s="31" t="s">
        <v>17728</v>
      </c>
      <c r="D5358" s="32">
        <v>44134</v>
      </c>
      <c r="E5358" s="31" t="s">
        <v>17729</v>
      </c>
      <c r="F5358" s="31" t="s">
        <v>12612</v>
      </c>
      <c r="G5358" s="33">
        <v>-275360</v>
      </c>
      <c r="H5358" s="33">
        <v>-275360</v>
      </c>
      <c r="I5358" s="31" t="s">
        <v>9762</v>
      </c>
      <c r="J5358" s="31" t="s">
        <v>9763</v>
      </c>
      <c r="K5358" s="33">
        <v>-275360</v>
      </c>
      <c r="L5358" s="31" t="s">
        <v>9764</v>
      </c>
      <c r="M5358" t="e">
        <f t="shared" si="234"/>
        <v>#VALUE!</v>
      </c>
    </row>
    <row r="5359" spans="1:15" hidden="1">
      <c r="A5359" s="31" t="s">
        <v>9849</v>
      </c>
      <c r="B5359" s="31" t="s">
        <v>17727</v>
      </c>
      <c r="C5359" s="31" t="s">
        <v>17728</v>
      </c>
      <c r="D5359" s="32">
        <v>44134</v>
      </c>
      <c r="E5359" s="31" t="s">
        <v>17729</v>
      </c>
      <c r="F5359" s="31" t="s">
        <v>9997</v>
      </c>
      <c r="G5359" s="33">
        <v>275360</v>
      </c>
      <c r="H5359" s="33">
        <v>275360</v>
      </c>
      <c r="I5359" s="31" t="s">
        <v>9762</v>
      </c>
      <c r="J5359" s="31" t="s">
        <v>9763</v>
      </c>
      <c r="K5359" s="33">
        <v>275360</v>
      </c>
      <c r="L5359" s="31" t="s">
        <v>9764</v>
      </c>
      <c r="M5359" t="e">
        <f t="shared" si="234"/>
        <v>#VALUE!</v>
      </c>
    </row>
    <row r="5360" spans="1:15" hidden="1">
      <c r="A5360" s="31" t="s">
        <v>9757</v>
      </c>
      <c r="B5360" s="31" t="s">
        <v>17730</v>
      </c>
      <c r="C5360" s="31" t="s">
        <v>17731</v>
      </c>
      <c r="D5360" s="32">
        <v>44133</v>
      </c>
      <c r="E5360" s="31" t="s">
        <v>17732</v>
      </c>
      <c r="F5360" s="31" t="s">
        <v>17733</v>
      </c>
      <c r="G5360" s="33">
        <v>-31500</v>
      </c>
      <c r="H5360" s="33">
        <v>-31500</v>
      </c>
      <c r="I5360" s="31" t="s">
        <v>9762</v>
      </c>
      <c r="J5360" s="31" t="s">
        <v>9763</v>
      </c>
      <c r="K5360" s="33">
        <v>-31500</v>
      </c>
      <c r="L5360" s="31" t="s">
        <v>9764</v>
      </c>
      <c r="M5360" t="e">
        <f t="shared" si="234"/>
        <v>#VALUE!</v>
      </c>
    </row>
    <row r="5361" spans="1:13" hidden="1">
      <c r="A5361" s="31" t="s">
        <v>9757</v>
      </c>
      <c r="B5361" s="31" t="s">
        <v>17730</v>
      </c>
      <c r="C5361" s="31" t="s">
        <v>17731</v>
      </c>
      <c r="D5361" s="32">
        <v>44133</v>
      </c>
      <c r="E5361" s="31" t="s">
        <v>17732</v>
      </c>
      <c r="F5361" s="31" t="s">
        <v>17734</v>
      </c>
      <c r="G5361" s="33">
        <v>31500</v>
      </c>
      <c r="H5361" s="33">
        <v>31500</v>
      </c>
      <c r="I5361" s="31" t="s">
        <v>9762</v>
      </c>
      <c r="J5361" s="31" t="s">
        <v>9763</v>
      </c>
      <c r="K5361" s="33">
        <v>31500</v>
      </c>
      <c r="L5361" s="31" t="s">
        <v>9764</v>
      </c>
      <c r="M5361" t="e">
        <f t="shared" si="234"/>
        <v>#VALUE!</v>
      </c>
    </row>
    <row r="5362" spans="1:13" hidden="1">
      <c r="A5362" s="31" t="s">
        <v>9757</v>
      </c>
      <c r="B5362" s="31" t="s">
        <v>17735</v>
      </c>
      <c r="C5362" s="31" t="s">
        <v>17736</v>
      </c>
      <c r="D5362" s="32">
        <v>44134</v>
      </c>
      <c r="E5362" s="31" t="s">
        <v>17737</v>
      </c>
      <c r="F5362" s="31" t="s">
        <v>12612</v>
      </c>
      <c r="G5362" s="33">
        <v>-7265</v>
      </c>
      <c r="H5362" s="33">
        <v>-7265</v>
      </c>
      <c r="I5362" s="31" t="s">
        <v>9762</v>
      </c>
      <c r="J5362" s="31" t="s">
        <v>9763</v>
      </c>
      <c r="K5362" s="33">
        <v>-7265</v>
      </c>
      <c r="L5362" s="31" t="s">
        <v>9764</v>
      </c>
      <c r="M5362" t="e">
        <f t="shared" si="234"/>
        <v>#VALUE!</v>
      </c>
    </row>
    <row r="5363" spans="1:13" hidden="1">
      <c r="A5363" s="31" t="s">
        <v>9757</v>
      </c>
      <c r="B5363" s="31" t="s">
        <v>17735</v>
      </c>
      <c r="C5363" s="31" t="s">
        <v>17736</v>
      </c>
      <c r="D5363" s="32">
        <v>44134</v>
      </c>
      <c r="E5363" s="31" t="s">
        <v>17737</v>
      </c>
      <c r="F5363" s="31" t="s">
        <v>9962</v>
      </c>
      <c r="G5363" s="33">
        <v>7265</v>
      </c>
      <c r="H5363" s="33">
        <v>7265</v>
      </c>
      <c r="I5363" s="31" t="s">
        <v>9762</v>
      </c>
      <c r="J5363" s="31" t="s">
        <v>9763</v>
      </c>
      <c r="K5363" s="33">
        <v>7265</v>
      </c>
      <c r="L5363" s="31" t="s">
        <v>9764</v>
      </c>
      <c r="M5363" t="e">
        <f t="shared" si="234"/>
        <v>#VALUE!</v>
      </c>
    </row>
    <row r="5364" spans="1:13" hidden="1">
      <c r="A5364" s="31" t="s">
        <v>9757</v>
      </c>
      <c r="B5364" s="31" t="s">
        <v>17738</v>
      </c>
      <c r="C5364" s="31" t="s">
        <v>17739</v>
      </c>
      <c r="D5364" s="32">
        <v>44120</v>
      </c>
      <c r="E5364" s="31" t="s">
        <v>17740</v>
      </c>
      <c r="F5364" s="31" t="s">
        <v>9871</v>
      </c>
      <c r="G5364" s="33">
        <v>-25000000</v>
      </c>
      <c r="H5364" s="33">
        <v>-25000000</v>
      </c>
      <c r="I5364" s="31" t="s">
        <v>9762</v>
      </c>
      <c r="J5364" s="31" t="s">
        <v>9763</v>
      </c>
      <c r="K5364" s="33">
        <v>-25000000</v>
      </c>
      <c r="L5364" s="31" t="s">
        <v>9764</v>
      </c>
      <c r="M5364" t="e">
        <f t="shared" si="234"/>
        <v>#VALUE!</v>
      </c>
    </row>
    <row r="5365" spans="1:13" hidden="1">
      <c r="A5365" s="31" t="s">
        <v>9757</v>
      </c>
      <c r="B5365" s="31" t="s">
        <v>17738</v>
      </c>
      <c r="C5365" s="31" t="s">
        <v>17739</v>
      </c>
      <c r="D5365" s="32">
        <v>44120</v>
      </c>
      <c r="E5365" s="31" t="s">
        <v>17740</v>
      </c>
      <c r="F5365" s="31" t="s">
        <v>10067</v>
      </c>
      <c r="G5365" s="33">
        <v>25000000</v>
      </c>
      <c r="H5365" s="33">
        <v>25000000</v>
      </c>
      <c r="I5365" s="31" t="s">
        <v>9762</v>
      </c>
      <c r="J5365" s="31" t="s">
        <v>9763</v>
      </c>
      <c r="K5365" s="33">
        <v>25000000</v>
      </c>
      <c r="L5365" s="31" t="s">
        <v>9764</v>
      </c>
      <c r="M5365" t="e">
        <f t="shared" si="234"/>
        <v>#VALUE!</v>
      </c>
    </row>
    <row r="5366" spans="1:13" hidden="1">
      <c r="A5366" s="31" t="s">
        <v>9757</v>
      </c>
      <c r="B5366" s="31" t="s">
        <v>17741</v>
      </c>
      <c r="C5366" s="31" t="s">
        <v>17742</v>
      </c>
      <c r="D5366" s="32">
        <v>44125</v>
      </c>
      <c r="E5366" s="31" t="s">
        <v>17743</v>
      </c>
      <c r="F5366" s="31" t="s">
        <v>9871</v>
      </c>
      <c r="G5366" s="33">
        <v>-500000000</v>
      </c>
      <c r="H5366" s="33">
        <v>-500000000</v>
      </c>
      <c r="I5366" s="31" t="s">
        <v>9762</v>
      </c>
      <c r="J5366" s="31" t="s">
        <v>9763</v>
      </c>
      <c r="K5366" s="33">
        <v>-500000000</v>
      </c>
      <c r="L5366" s="31" t="s">
        <v>9764</v>
      </c>
      <c r="M5366" t="e">
        <f t="shared" si="234"/>
        <v>#VALUE!</v>
      </c>
    </row>
    <row r="5367" spans="1:13" hidden="1">
      <c r="A5367" s="31" t="s">
        <v>9757</v>
      </c>
      <c r="B5367" s="31" t="s">
        <v>17741</v>
      </c>
      <c r="C5367" s="31" t="s">
        <v>17742</v>
      </c>
      <c r="D5367" s="32">
        <v>44125</v>
      </c>
      <c r="E5367" s="31" t="s">
        <v>17743</v>
      </c>
      <c r="F5367" s="31" t="s">
        <v>10067</v>
      </c>
      <c r="G5367" s="33">
        <v>500000000</v>
      </c>
      <c r="H5367" s="33">
        <v>500000000</v>
      </c>
      <c r="I5367" s="31" t="s">
        <v>9762</v>
      </c>
      <c r="J5367" s="31" t="s">
        <v>9763</v>
      </c>
      <c r="K5367" s="33">
        <v>500000000</v>
      </c>
      <c r="L5367" s="31" t="s">
        <v>9764</v>
      </c>
      <c r="M5367" t="e">
        <f t="shared" si="234"/>
        <v>#VALUE!</v>
      </c>
    </row>
    <row r="5368" spans="1:13" hidden="1">
      <c r="A5368" s="31" t="s">
        <v>9757</v>
      </c>
      <c r="B5368" s="31" t="s">
        <v>17744</v>
      </c>
      <c r="C5368" s="31" t="s">
        <v>17745</v>
      </c>
      <c r="D5368" s="32">
        <v>44131</v>
      </c>
      <c r="E5368" s="31" t="s">
        <v>17746</v>
      </c>
      <c r="F5368" s="31" t="s">
        <v>9871</v>
      </c>
      <c r="G5368" s="33">
        <v>-250000000</v>
      </c>
      <c r="H5368" s="33">
        <v>-250000000</v>
      </c>
      <c r="I5368" s="31" t="s">
        <v>9762</v>
      </c>
      <c r="J5368" s="31" t="s">
        <v>9763</v>
      </c>
      <c r="K5368" s="33">
        <v>-250000000</v>
      </c>
      <c r="L5368" s="31" t="s">
        <v>9764</v>
      </c>
      <c r="M5368" t="e">
        <f t="shared" si="234"/>
        <v>#VALUE!</v>
      </c>
    </row>
    <row r="5369" spans="1:13" hidden="1">
      <c r="A5369" s="31" t="s">
        <v>9757</v>
      </c>
      <c r="B5369" s="31" t="s">
        <v>17744</v>
      </c>
      <c r="C5369" s="31" t="s">
        <v>17745</v>
      </c>
      <c r="D5369" s="32">
        <v>44131</v>
      </c>
      <c r="E5369" s="31" t="s">
        <v>17746</v>
      </c>
      <c r="F5369" s="31" t="s">
        <v>10067</v>
      </c>
      <c r="G5369" s="33">
        <v>250000000</v>
      </c>
      <c r="H5369" s="33">
        <v>250000000</v>
      </c>
      <c r="I5369" s="31" t="s">
        <v>9762</v>
      </c>
      <c r="J5369" s="31" t="s">
        <v>9763</v>
      </c>
      <c r="K5369" s="33">
        <v>250000000</v>
      </c>
      <c r="L5369" s="31" t="s">
        <v>9764</v>
      </c>
      <c r="M5369" t="e">
        <f t="shared" si="234"/>
        <v>#VALUE!</v>
      </c>
    </row>
    <row r="5370" spans="1:13" hidden="1">
      <c r="A5370" s="31" t="s">
        <v>9849</v>
      </c>
      <c r="B5370" s="31" t="s">
        <v>17747</v>
      </c>
      <c r="C5370" s="31" t="s">
        <v>17748</v>
      </c>
      <c r="D5370" s="32">
        <v>44133</v>
      </c>
      <c r="E5370" s="31" t="s">
        <v>17749</v>
      </c>
      <c r="F5370" s="31" t="s">
        <v>17750</v>
      </c>
      <c r="G5370" s="33">
        <v>-470600</v>
      </c>
      <c r="H5370" s="33">
        <v>-470600</v>
      </c>
      <c r="I5370" s="31" t="s">
        <v>9762</v>
      </c>
      <c r="J5370" s="31" t="s">
        <v>9763</v>
      </c>
      <c r="K5370" s="33">
        <v>-470600</v>
      </c>
      <c r="L5370" s="31" t="s">
        <v>9764</v>
      </c>
      <c r="M5370" t="e">
        <f t="shared" si="234"/>
        <v>#VALUE!</v>
      </c>
    </row>
    <row r="5371" spans="1:13" hidden="1">
      <c r="A5371" s="31" t="s">
        <v>9849</v>
      </c>
      <c r="B5371" s="31" t="s">
        <v>17747</v>
      </c>
      <c r="C5371" s="31" t="s">
        <v>17748</v>
      </c>
      <c r="D5371" s="32">
        <v>44133</v>
      </c>
      <c r="E5371" s="31" t="s">
        <v>17749</v>
      </c>
      <c r="F5371" s="31" t="s">
        <v>17751</v>
      </c>
      <c r="G5371" s="33">
        <v>470600</v>
      </c>
      <c r="H5371" s="33">
        <v>470600</v>
      </c>
      <c r="I5371" s="31" t="s">
        <v>9762</v>
      </c>
      <c r="J5371" s="31" t="s">
        <v>9763</v>
      </c>
      <c r="K5371" s="33">
        <v>470600</v>
      </c>
      <c r="L5371" s="31" t="s">
        <v>9764</v>
      </c>
      <c r="M5371" t="e">
        <f t="shared" si="234"/>
        <v>#VALUE!</v>
      </c>
    </row>
    <row r="5372" spans="1:13" hidden="1">
      <c r="A5372" s="31" t="s">
        <v>9849</v>
      </c>
      <c r="B5372" s="31" t="s">
        <v>17752</v>
      </c>
      <c r="C5372" s="31" t="s">
        <v>17753</v>
      </c>
      <c r="D5372" s="32">
        <v>44134</v>
      </c>
      <c r="E5372" s="31" t="s">
        <v>17754</v>
      </c>
      <c r="F5372" s="31" t="s">
        <v>14681</v>
      </c>
      <c r="G5372" s="33">
        <v>-119100</v>
      </c>
      <c r="H5372" s="33">
        <v>-119100</v>
      </c>
      <c r="I5372" s="31" t="s">
        <v>9762</v>
      </c>
      <c r="J5372" s="31" t="s">
        <v>9763</v>
      </c>
      <c r="K5372" s="33">
        <v>-119100</v>
      </c>
      <c r="L5372" s="31" t="s">
        <v>9764</v>
      </c>
      <c r="M5372" t="e">
        <f t="shared" si="234"/>
        <v>#VALUE!</v>
      </c>
    </row>
    <row r="5373" spans="1:13" hidden="1">
      <c r="A5373" s="31" t="s">
        <v>9849</v>
      </c>
      <c r="B5373" s="31" t="s">
        <v>17752</v>
      </c>
      <c r="C5373" s="31" t="s">
        <v>17753</v>
      </c>
      <c r="D5373" s="32">
        <v>44134</v>
      </c>
      <c r="E5373" s="31" t="s">
        <v>17754</v>
      </c>
      <c r="F5373" s="31" t="s">
        <v>14682</v>
      </c>
      <c r="G5373" s="33">
        <v>119100</v>
      </c>
      <c r="H5373" s="33">
        <v>119100</v>
      </c>
      <c r="I5373" s="31" t="s">
        <v>9762</v>
      </c>
      <c r="J5373" s="31" t="s">
        <v>9763</v>
      </c>
      <c r="K5373" s="33">
        <v>119100</v>
      </c>
      <c r="L5373" s="31" t="s">
        <v>9764</v>
      </c>
      <c r="M5373" t="e">
        <f t="shared" si="234"/>
        <v>#VALUE!</v>
      </c>
    </row>
    <row r="5374" spans="1:13" hidden="1">
      <c r="A5374" s="31" t="s">
        <v>9849</v>
      </c>
      <c r="B5374" s="31" t="s">
        <v>17755</v>
      </c>
      <c r="C5374" s="31" t="s">
        <v>17756</v>
      </c>
      <c r="D5374" s="32">
        <v>44134</v>
      </c>
      <c r="E5374" s="31" t="s">
        <v>17757</v>
      </c>
      <c r="F5374" s="31" t="s">
        <v>17269</v>
      </c>
      <c r="G5374" s="33">
        <v>-14520</v>
      </c>
      <c r="H5374" s="33">
        <v>-14520</v>
      </c>
      <c r="I5374" s="31" t="s">
        <v>9762</v>
      </c>
      <c r="J5374" s="31" t="s">
        <v>9763</v>
      </c>
      <c r="K5374" s="33">
        <v>-14520</v>
      </c>
      <c r="L5374" s="31" t="s">
        <v>9764</v>
      </c>
      <c r="M5374" t="e">
        <f t="shared" si="234"/>
        <v>#VALUE!</v>
      </c>
    </row>
    <row r="5375" spans="1:13" hidden="1">
      <c r="A5375" s="31" t="s">
        <v>9849</v>
      </c>
      <c r="B5375" s="31" t="s">
        <v>17755</v>
      </c>
      <c r="C5375" s="31" t="s">
        <v>17756</v>
      </c>
      <c r="D5375" s="32">
        <v>44134</v>
      </c>
      <c r="E5375" s="31" t="s">
        <v>17757</v>
      </c>
      <c r="F5375" s="31" t="s">
        <v>17270</v>
      </c>
      <c r="G5375" s="33">
        <v>14520</v>
      </c>
      <c r="H5375" s="33">
        <v>14520</v>
      </c>
      <c r="I5375" s="31" t="s">
        <v>9762</v>
      </c>
      <c r="J5375" s="31" t="s">
        <v>9763</v>
      </c>
      <c r="K5375" s="33">
        <v>14520</v>
      </c>
      <c r="L5375" s="31" t="s">
        <v>9764</v>
      </c>
      <c r="M5375" t="e">
        <f t="shared" si="234"/>
        <v>#VALUE!</v>
      </c>
    </row>
    <row r="5376" spans="1:13" hidden="1">
      <c r="A5376" s="31" t="s">
        <v>9849</v>
      </c>
      <c r="B5376" s="31" t="s">
        <v>17758</v>
      </c>
      <c r="C5376" s="31" t="s">
        <v>17759</v>
      </c>
      <c r="D5376" s="32">
        <v>44134</v>
      </c>
      <c r="E5376" s="31" t="s">
        <v>17760</v>
      </c>
      <c r="F5376" s="31" t="s">
        <v>17181</v>
      </c>
      <c r="G5376" s="33">
        <v>-8000</v>
      </c>
      <c r="H5376" s="33">
        <v>-8000</v>
      </c>
      <c r="I5376" s="31" t="s">
        <v>9762</v>
      </c>
      <c r="J5376" s="31" t="s">
        <v>9763</v>
      </c>
      <c r="K5376" s="33">
        <v>-8000</v>
      </c>
      <c r="L5376" s="31" t="s">
        <v>9764</v>
      </c>
      <c r="M5376" t="e">
        <f t="shared" si="234"/>
        <v>#VALUE!</v>
      </c>
    </row>
    <row r="5377" spans="1:15" hidden="1">
      <c r="A5377" s="31" t="s">
        <v>9849</v>
      </c>
      <c r="B5377" s="31" t="s">
        <v>17758</v>
      </c>
      <c r="C5377" s="31" t="s">
        <v>17759</v>
      </c>
      <c r="D5377" s="32">
        <v>44134</v>
      </c>
      <c r="E5377" s="31" t="s">
        <v>17760</v>
      </c>
      <c r="F5377" s="31" t="s">
        <v>17182</v>
      </c>
      <c r="G5377" s="33">
        <v>8000</v>
      </c>
      <c r="H5377" s="33">
        <v>8000</v>
      </c>
      <c r="I5377" s="31" t="s">
        <v>9762</v>
      </c>
      <c r="J5377" s="31" t="s">
        <v>9763</v>
      </c>
      <c r="K5377" s="33">
        <v>8000</v>
      </c>
      <c r="L5377" s="31" t="s">
        <v>9764</v>
      </c>
      <c r="M5377" t="e">
        <f t="shared" si="234"/>
        <v>#VALUE!</v>
      </c>
    </row>
    <row r="5378" spans="1:15" hidden="1">
      <c r="A5378" s="31" t="s">
        <v>9849</v>
      </c>
      <c r="B5378" s="31" t="s">
        <v>17761</v>
      </c>
      <c r="C5378" s="31" t="s">
        <v>17762</v>
      </c>
      <c r="D5378" s="32">
        <v>44137</v>
      </c>
      <c r="E5378" s="31" t="s">
        <v>17763</v>
      </c>
      <c r="F5378" s="31" t="s">
        <v>16962</v>
      </c>
      <c r="G5378" s="33">
        <v>-4300</v>
      </c>
      <c r="H5378" s="33">
        <v>-4300</v>
      </c>
      <c r="I5378" s="31" t="s">
        <v>9762</v>
      </c>
      <c r="J5378" s="31" t="s">
        <v>9763</v>
      </c>
      <c r="K5378" s="33">
        <v>-4300</v>
      </c>
      <c r="L5378" s="31" t="s">
        <v>9764</v>
      </c>
      <c r="M5378" t="e">
        <f t="shared" si="234"/>
        <v>#VALUE!</v>
      </c>
    </row>
    <row r="5379" spans="1:15" hidden="1">
      <c r="A5379" s="31" t="s">
        <v>9849</v>
      </c>
      <c r="B5379" s="31" t="s">
        <v>17761</v>
      </c>
      <c r="C5379" s="31" t="s">
        <v>17762</v>
      </c>
      <c r="D5379" s="32">
        <v>44137</v>
      </c>
      <c r="E5379" s="31" t="s">
        <v>17763</v>
      </c>
      <c r="F5379" s="31" t="s">
        <v>16963</v>
      </c>
      <c r="G5379" s="33">
        <v>4300</v>
      </c>
      <c r="H5379" s="33">
        <v>4300</v>
      </c>
      <c r="I5379" s="31" t="s">
        <v>9762</v>
      </c>
      <c r="J5379" s="31" t="s">
        <v>9763</v>
      </c>
      <c r="K5379" s="33">
        <v>4300</v>
      </c>
      <c r="L5379" s="31" t="s">
        <v>9764</v>
      </c>
      <c r="M5379" t="e">
        <f t="shared" ref="M5379:M5442" si="237">FIND("PO",E5379)</f>
        <v>#VALUE!</v>
      </c>
    </row>
    <row r="5380" spans="1:15" hidden="1">
      <c r="A5380" s="31" t="s">
        <v>9849</v>
      </c>
      <c r="B5380" s="31" t="s">
        <v>17764</v>
      </c>
      <c r="C5380" s="31" t="s">
        <v>17765</v>
      </c>
      <c r="D5380" s="32">
        <v>44140</v>
      </c>
      <c r="E5380" s="31" t="s">
        <v>17766</v>
      </c>
      <c r="F5380" s="31" t="s">
        <v>16962</v>
      </c>
      <c r="G5380" s="33">
        <v>-43450</v>
      </c>
      <c r="H5380" s="33">
        <v>-43450</v>
      </c>
      <c r="I5380" s="31" t="s">
        <v>9762</v>
      </c>
      <c r="J5380" s="31" t="s">
        <v>9763</v>
      </c>
      <c r="K5380" s="33">
        <v>-43450</v>
      </c>
      <c r="L5380" s="31" t="s">
        <v>9764</v>
      </c>
      <c r="M5380" t="e">
        <f t="shared" si="237"/>
        <v>#VALUE!</v>
      </c>
    </row>
    <row r="5381" spans="1:15" hidden="1">
      <c r="A5381" s="31" t="s">
        <v>9849</v>
      </c>
      <c r="B5381" s="31" t="s">
        <v>17764</v>
      </c>
      <c r="C5381" s="31" t="s">
        <v>17765</v>
      </c>
      <c r="D5381" s="32">
        <v>44140</v>
      </c>
      <c r="E5381" s="31" t="s">
        <v>17766</v>
      </c>
      <c r="F5381" s="31" t="s">
        <v>16963</v>
      </c>
      <c r="G5381" s="33">
        <v>43450</v>
      </c>
      <c r="H5381" s="33">
        <v>43450</v>
      </c>
      <c r="I5381" s="31" t="s">
        <v>9762</v>
      </c>
      <c r="J5381" s="31" t="s">
        <v>9763</v>
      </c>
      <c r="K5381" s="33">
        <v>43450</v>
      </c>
      <c r="L5381" s="31" t="s">
        <v>9764</v>
      </c>
      <c r="M5381" t="e">
        <f t="shared" si="237"/>
        <v>#VALUE!</v>
      </c>
    </row>
    <row r="5382" spans="1:15" hidden="1">
      <c r="A5382" s="31" t="s">
        <v>9757</v>
      </c>
      <c r="B5382" s="31" t="s">
        <v>17767</v>
      </c>
      <c r="C5382" s="31" t="s">
        <v>17768</v>
      </c>
      <c r="D5382" s="32">
        <v>44134</v>
      </c>
      <c r="E5382" s="31" t="s">
        <v>17769</v>
      </c>
      <c r="F5382" s="31" t="s">
        <v>12612</v>
      </c>
      <c r="G5382" s="33">
        <v>-592211</v>
      </c>
      <c r="H5382" s="33">
        <v>-592211</v>
      </c>
      <c r="I5382" s="31" t="s">
        <v>9762</v>
      </c>
      <c r="J5382" s="31" t="s">
        <v>9763</v>
      </c>
      <c r="K5382" s="33">
        <v>-592211</v>
      </c>
      <c r="L5382" s="31" t="s">
        <v>9764</v>
      </c>
      <c r="M5382" t="e">
        <f t="shared" si="237"/>
        <v>#VALUE!</v>
      </c>
    </row>
    <row r="5383" spans="1:15" hidden="1">
      <c r="A5383" s="31" t="s">
        <v>9757</v>
      </c>
      <c r="B5383" s="31" t="s">
        <v>17767</v>
      </c>
      <c r="C5383" s="31" t="s">
        <v>17768</v>
      </c>
      <c r="D5383" s="32">
        <v>44134</v>
      </c>
      <c r="E5383" s="31" t="s">
        <v>17769</v>
      </c>
      <c r="F5383" s="31" t="s">
        <v>9867</v>
      </c>
      <c r="G5383" s="33">
        <v>10</v>
      </c>
      <c r="H5383" s="33">
        <v>10</v>
      </c>
      <c r="I5383" s="31" t="s">
        <v>9762</v>
      </c>
      <c r="J5383" s="31" t="s">
        <v>9763</v>
      </c>
      <c r="K5383" s="33">
        <v>10</v>
      </c>
      <c r="L5383" s="31" t="s">
        <v>9764</v>
      </c>
      <c r="M5383" t="e">
        <f t="shared" si="237"/>
        <v>#VALUE!</v>
      </c>
    </row>
    <row r="5384" spans="1:15" hidden="1">
      <c r="A5384" s="31" t="s">
        <v>9757</v>
      </c>
      <c r="B5384" s="31" t="s">
        <v>17767</v>
      </c>
      <c r="C5384" s="31" t="s">
        <v>17768</v>
      </c>
      <c r="D5384" s="32">
        <v>44134</v>
      </c>
      <c r="E5384" s="31" t="s">
        <v>17769</v>
      </c>
      <c r="F5384" s="31" t="s">
        <v>9875</v>
      </c>
      <c r="G5384" s="33">
        <v>592201</v>
      </c>
      <c r="H5384" s="33">
        <v>592201</v>
      </c>
      <c r="I5384" s="31" t="s">
        <v>9762</v>
      </c>
      <c r="J5384" s="31" t="s">
        <v>9763</v>
      </c>
      <c r="K5384" s="33">
        <v>592201</v>
      </c>
      <c r="L5384" s="31" t="s">
        <v>9764</v>
      </c>
      <c r="M5384" t="e">
        <f t="shared" si="237"/>
        <v>#VALUE!</v>
      </c>
    </row>
    <row r="5385" spans="1:15" hidden="1">
      <c r="A5385" s="31" t="s">
        <v>9757</v>
      </c>
      <c r="B5385" s="31" t="s">
        <v>17770</v>
      </c>
      <c r="C5385" s="31" t="s">
        <v>17771</v>
      </c>
      <c r="D5385" s="32">
        <v>44134</v>
      </c>
      <c r="E5385" s="31" t="s">
        <v>17772</v>
      </c>
      <c r="F5385" s="31" t="s">
        <v>12612</v>
      </c>
      <c r="G5385" s="33">
        <v>-4243700.33</v>
      </c>
      <c r="H5385" s="33">
        <v>-4243700.33</v>
      </c>
      <c r="I5385" s="31" t="s">
        <v>9762</v>
      </c>
      <c r="J5385" s="31" t="s">
        <v>9763</v>
      </c>
      <c r="K5385" s="33">
        <v>-4243700.33</v>
      </c>
      <c r="L5385" s="31" t="s">
        <v>9764</v>
      </c>
      <c r="M5385" t="e">
        <f t="shared" si="237"/>
        <v>#VALUE!</v>
      </c>
    </row>
    <row r="5386" spans="1:15" hidden="1">
      <c r="A5386" s="31" t="s">
        <v>9757</v>
      </c>
      <c r="B5386" s="31" t="s">
        <v>17770</v>
      </c>
      <c r="C5386" s="31" t="s">
        <v>17771</v>
      </c>
      <c r="D5386" s="32">
        <v>44134</v>
      </c>
      <c r="E5386" s="31" t="s">
        <v>17772</v>
      </c>
      <c r="F5386" s="31" t="s">
        <v>9867</v>
      </c>
      <c r="G5386" s="33">
        <v>5098399.5</v>
      </c>
      <c r="H5386" s="33">
        <v>5098399.5</v>
      </c>
      <c r="I5386" s="31" t="s">
        <v>9762</v>
      </c>
      <c r="J5386" s="31" t="s">
        <v>9763</v>
      </c>
      <c r="K5386" s="33">
        <v>5098399.5</v>
      </c>
      <c r="L5386" s="31" t="s">
        <v>9764</v>
      </c>
      <c r="M5386" t="e">
        <f t="shared" si="237"/>
        <v>#VALUE!</v>
      </c>
    </row>
    <row r="5387" spans="1:15" hidden="1">
      <c r="A5387" s="31" t="s">
        <v>9757</v>
      </c>
      <c r="B5387" s="31" t="s">
        <v>17770</v>
      </c>
      <c r="C5387" s="31" t="s">
        <v>17771</v>
      </c>
      <c r="D5387" s="32">
        <v>44134</v>
      </c>
      <c r="E5387" s="31" t="s">
        <v>17772</v>
      </c>
      <c r="F5387" s="31" t="s">
        <v>10078</v>
      </c>
      <c r="G5387" s="33">
        <v>-303682</v>
      </c>
      <c r="H5387" s="33">
        <v>-303682</v>
      </c>
      <c r="I5387" s="31" t="s">
        <v>9762</v>
      </c>
      <c r="J5387" s="31" t="s">
        <v>9763</v>
      </c>
      <c r="K5387" s="33">
        <v>-303682</v>
      </c>
      <c r="L5387" s="31" t="s">
        <v>9764</v>
      </c>
      <c r="M5387" t="e">
        <f t="shared" si="237"/>
        <v>#VALUE!</v>
      </c>
    </row>
    <row r="5388" spans="1:15" hidden="1">
      <c r="A5388" s="31" t="s">
        <v>9757</v>
      </c>
      <c r="B5388" s="31" t="s">
        <v>17770</v>
      </c>
      <c r="C5388" s="31" t="s">
        <v>17771</v>
      </c>
      <c r="D5388" s="32">
        <v>44134</v>
      </c>
      <c r="E5388" s="31" t="s">
        <v>17772</v>
      </c>
      <c r="F5388" s="31" t="s">
        <v>10079</v>
      </c>
      <c r="G5388" s="33">
        <v>-288519</v>
      </c>
      <c r="H5388" s="33">
        <v>-288519</v>
      </c>
      <c r="I5388" s="31" t="s">
        <v>9762</v>
      </c>
      <c r="J5388" s="31" t="s">
        <v>9763</v>
      </c>
      <c r="K5388" s="33">
        <v>-288519</v>
      </c>
      <c r="L5388" s="31" t="s">
        <v>9764</v>
      </c>
      <c r="M5388" t="e">
        <f t="shared" si="237"/>
        <v>#VALUE!</v>
      </c>
    </row>
    <row r="5389" spans="1:15" hidden="1">
      <c r="A5389" s="31" t="s">
        <v>9757</v>
      </c>
      <c r="B5389" s="31" t="s">
        <v>17770</v>
      </c>
      <c r="C5389" s="31" t="s">
        <v>17771</v>
      </c>
      <c r="D5389" s="32">
        <v>44134</v>
      </c>
      <c r="E5389" s="31" t="s">
        <v>17772</v>
      </c>
      <c r="F5389" s="31" t="s">
        <v>10080</v>
      </c>
      <c r="G5389" s="33">
        <v>-262498.17</v>
      </c>
      <c r="H5389" s="33">
        <v>-262498.17</v>
      </c>
      <c r="I5389" s="31" t="s">
        <v>9762</v>
      </c>
      <c r="J5389" s="31" t="s">
        <v>9763</v>
      </c>
      <c r="K5389" s="33">
        <v>-262498.17</v>
      </c>
      <c r="L5389" s="31" t="s">
        <v>9764</v>
      </c>
      <c r="M5389" t="e">
        <f t="shared" si="237"/>
        <v>#VALUE!</v>
      </c>
    </row>
    <row r="5390" spans="1:15" hidden="1">
      <c r="A5390" s="31" t="s">
        <v>9849</v>
      </c>
      <c r="B5390" s="31" t="s">
        <v>17773</v>
      </c>
      <c r="C5390" s="31" t="s">
        <v>17774</v>
      </c>
      <c r="D5390" s="32">
        <v>44134</v>
      </c>
      <c r="E5390" s="31" t="s">
        <v>17775</v>
      </c>
      <c r="F5390" s="31" t="s">
        <v>12612</v>
      </c>
      <c r="G5390" s="33">
        <v>-131967</v>
      </c>
      <c r="H5390" s="33">
        <v>-131967</v>
      </c>
      <c r="I5390" s="31" t="s">
        <v>9762</v>
      </c>
      <c r="J5390" s="31" t="s">
        <v>9763</v>
      </c>
      <c r="K5390" s="33">
        <v>-131967</v>
      </c>
      <c r="L5390" s="31" t="s">
        <v>9764</v>
      </c>
      <c r="M5390">
        <f t="shared" si="237"/>
        <v>12</v>
      </c>
      <c r="N5390" t="str">
        <f t="shared" ref="N5390:N5415" si="238">MID(E5390,M5390,10)</f>
        <v>PO63000723</v>
      </c>
      <c r="O5390" t="e">
        <f>VLOOKUP(N5390,'1_คตง_ภาพรวม'!L5390:M5440,2,FALSE)</f>
        <v>#N/A</v>
      </c>
    </row>
    <row r="5391" spans="1:15" hidden="1">
      <c r="A5391" s="31" t="s">
        <v>9849</v>
      </c>
      <c r="B5391" s="31" t="s">
        <v>17773</v>
      </c>
      <c r="C5391" s="31" t="s">
        <v>17774</v>
      </c>
      <c r="D5391" s="32">
        <v>44134</v>
      </c>
      <c r="E5391" s="31" t="s">
        <v>17775</v>
      </c>
      <c r="F5391" s="31" t="s">
        <v>9875</v>
      </c>
      <c r="G5391" s="33">
        <v>131967</v>
      </c>
      <c r="H5391" s="33">
        <v>131967</v>
      </c>
      <c r="I5391" s="31" t="s">
        <v>9762</v>
      </c>
      <c r="J5391" s="31" t="s">
        <v>9763</v>
      </c>
      <c r="K5391" s="33">
        <v>131967</v>
      </c>
      <c r="L5391" s="31" t="s">
        <v>9764</v>
      </c>
      <c r="M5391">
        <f t="shared" si="237"/>
        <v>12</v>
      </c>
      <c r="N5391" t="str">
        <f t="shared" si="238"/>
        <v>PO63000723</v>
      </c>
      <c r="O5391" t="e">
        <f>VLOOKUP(N5391,'1_คตง_ภาพรวม'!L5391:M5441,2,FALSE)</f>
        <v>#N/A</v>
      </c>
    </row>
    <row r="5392" spans="1:15" hidden="1">
      <c r="A5392" s="31" t="s">
        <v>9849</v>
      </c>
      <c r="B5392" s="31" t="s">
        <v>17776</v>
      </c>
      <c r="C5392" s="31" t="s">
        <v>17777</v>
      </c>
      <c r="D5392" s="32">
        <v>44134</v>
      </c>
      <c r="E5392" s="31" t="s">
        <v>17778</v>
      </c>
      <c r="F5392" s="31" t="s">
        <v>12612</v>
      </c>
      <c r="G5392" s="33">
        <v>-20790</v>
      </c>
      <c r="H5392" s="33">
        <v>-20790</v>
      </c>
      <c r="I5392" s="31" t="s">
        <v>9762</v>
      </c>
      <c r="J5392" s="31" t="s">
        <v>9763</v>
      </c>
      <c r="K5392" s="33">
        <v>-20790</v>
      </c>
      <c r="L5392" s="31" t="s">
        <v>9764</v>
      </c>
      <c r="M5392">
        <f t="shared" si="237"/>
        <v>12</v>
      </c>
      <c r="N5392" t="str">
        <f t="shared" si="238"/>
        <v>PO63000514</v>
      </c>
      <c r="O5392" t="e">
        <f>VLOOKUP(N5392,'1_คตง_ภาพรวม'!L5392:M5442,2,FALSE)</f>
        <v>#N/A</v>
      </c>
    </row>
    <row r="5393" spans="1:15" hidden="1">
      <c r="A5393" s="31" t="s">
        <v>9849</v>
      </c>
      <c r="B5393" s="31" t="s">
        <v>17776</v>
      </c>
      <c r="C5393" s="31" t="s">
        <v>17777</v>
      </c>
      <c r="D5393" s="32">
        <v>44134</v>
      </c>
      <c r="E5393" s="31" t="s">
        <v>17778</v>
      </c>
      <c r="F5393" s="31" t="s">
        <v>9875</v>
      </c>
      <c r="G5393" s="33">
        <v>20790</v>
      </c>
      <c r="H5393" s="33">
        <v>20790</v>
      </c>
      <c r="I5393" s="31" t="s">
        <v>9762</v>
      </c>
      <c r="J5393" s="31" t="s">
        <v>9763</v>
      </c>
      <c r="K5393" s="33">
        <v>20790</v>
      </c>
      <c r="L5393" s="31" t="s">
        <v>9764</v>
      </c>
      <c r="M5393">
        <f t="shared" si="237"/>
        <v>12</v>
      </c>
      <c r="N5393" t="str">
        <f t="shared" si="238"/>
        <v>PO63000514</v>
      </c>
      <c r="O5393" t="e">
        <f>VLOOKUP(N5393,'1_คตง_ภาพรวม'!L5393:M5443,2,FALSE)</f>
        <v>#N/A</v>
      </c>
    </row>
    <row r="5394" spans="1:15" hidden="1">
      <c r="A5394" s="31" t="s">
        <v>9849</v>
      </c>
      <c r="B5394" s="31" t="s">
        <v>17779</v>
      </c>
      <c r="C5394" s="31" t="s">
        <v>17780</v>
      </c>
      <c r="D5394" s="32">
        <v>44134</v>
      </c>
      <c r="E5394" s="31" t="s">
        <v>17781</v>
      </c>
      <c r="F5394" s="31" t="s">
        <v>12612</v>
      </c>
      <c r="G5394" s="33">
        <v>-131892.75</v>
      </c>
      <c r="H5394" s="33">
        <v>-131892.75</v>
      </c>
      <c r="I5394" s="31" t="s">
        <v>9762</v>
      </c>
      <c r="J5394" s="31" t="s">
        <v>9763</v>
      </c>
      <c r="K5394" s="33">
        <v>-131892.75</v>
      </c>
      <c r="L5394" s="31" t="s">
        <v>9764</v>
      </c>
      <c r="M5394">
        <f t="shared" si="237"/>
        <v>12</v>
      </c>
      <c r="N5394" t="str">
        <f t="shared" si="238"/>
        <v>PO63000349</v>
      </c>
      <c r="O5394" t="e">
        <f>VLOOKUP(N5394,'1_คตง_ภาพรวม'!L5394:M5444,2,FALSE)</f>
        <v>#N/A</v>
      </c>
    </row>
    <row r="5395" spans="1:15" hidden="1">
      <c r="A5395" s="31" t="s">
        <v>9849</v>
      </c>
      <c r="B5395" s="31" t="s">
        <v>17779</v>
      </c>
      <c r="C5395" s="31" t="s">
        <v>17780</v>
      </c>
      <c r="D5395" s="32">
        <v>44134</v>
      </c>
      <c r="E5395" s="31" t="s">
        <v>17781</v>
      </c>
      <c r="F5395" s="31" t="s">
        <v>9875</v>
      </c>
      <c r="G5395" s="33">
        <v>131892.75</v>
      </c>
      <c r="H5395" s="33">
        <v>131892.75</v>
      </c>
      <c r="I5395" s="31" t="s">
        <v>9762</v>
      </c>
      <c r="J5395" s="31" t="s">
        <v>9763</v>
      </c>
      <c r="K5395" s="33">
        <v>131892.75</v>
      </c>
      <c r="L5395" s="31" t="s">
        <v>9764</v>
      </c>
      <c r="M5395">
        <f t="shared" si="237"/>
        <v>12</v>
      </c>
      <c r="N5395" t="str">
        <f t="shared" si="238"/>
        <v>PO63000349</v>
      </c>
      <c r="O5395" t="e">
        <f>VLOOKUP(N5395,'1_คตง_ภาพรวม'!L5395:M5445,2,FALSE)</f>
        <v>#N/A</v>
      </c>
    </row>
    <row r="5396" spans="1:15" hidden="1">
      <c r="A5396" s="31" t="s">
        <v>9849</v>
      </c>
      <c r="B5396" s="31" t="s">
        <v>17782</v>
      </c>
      <c r="C5396" s="31" t="s">
        <v>17783</v>
      </c>
      <c r="D5396" s="32">
        <v>44134</v>
      </c>
      <c r="E5396" s="31" t="s">
        <v>17784</v>
      </c>
      <c r="F5396" s="31" t="s">
        <v>12612</v>
      </c>
      <c r="G5396" s="33">
        <v>-24750</v>
      </c>
      <c r="H5396" s="33">
        <v>-24750</v>
      </c>
      <c r="I5396" s="31" t="s">
        <v>9762</v>
      </c>
      <c r="J5396" s="31" t="s">
        <v>9763</v>
      </c>
      <c r="K5396" s="33">
        <v>-24750</v>
      </c>
      <c r="L5396" s="31" t="s">
        <v>9764</v>
      </c>
      <c r="M5396">
        <f t="shared" si="237"/>
        <v>12</v>
      </c>
      <c r="N5396" t="str">
        <f t="shared" si="238"/>
        <v>PO63000885</v>
      </c>
      <c r="O5396" t="e">
        <f>VLOOKUP(N5396,'1_คตง_ภาพรวม'!L5396:M5446,2,FALSE)</f>
        <v>#N/A</v>
      </c>
    </row>
    <row r="5397" spans="1:15" hidden="1">
      <c r="A5397" s="31" t="s">
        <v>9849</v>
      </c>
      <c r="B5397" s="31" t="s">
        <v>17782</v>
      </c>
      <c r="C5397" s="31" t="s">
        <v>17783</v>
      </c>
      <c r="D5397" s="32">
        <v>44134</v>
      </c>
      <c r="E5397" s="31" t="s">
        <v>17784</v>
      </c>
      <c r="F5397" s="31" t="s">
        <v>9875</v>
      </c>
      <c r="G5397" s="33">
        <v>24750</v>
      </c>
      <c r="H5397" s="33">
        <v>24750</v>
      </c>
      <c r="I5397" s="31" t="s">
        <v>9762</v>
      </c>
      <c r="J5397" s="31" t="s">
        <v>9763</v>
      </c>
      <c r="K5397" s="33">
        <v>24750</v>
      </c>
      <c r="L5397" s="31" t="s">
        <v>9764</v>
      </c>
      <c r="M5397">
        <f t="shared" si="237"/>
        <v>12</v>
      </c>
      <c r="N5397" t="str">
        <f t="shared" si="238"/>
        <v>PO63000885</v>
      </c>
      <c r="O5397" t="e">
        <f>VLOOKUP(N5397,'1_คตง_ภาพรวม'!L5397:M5447,2,FALSE)</f>
        <v>#N/A</v>
      </c>
    </row>
    <row r="5398" spans="1:15" hidden="1">
      <c r="A5398" s="31" t="s">
        <v>9849</v>
      </c>
      <c r="B5398" s="31" t="s">
        <v>17785</v>
      </c>
      <c r="C5398" s="31" t="s">
        <v>17786</v>
      </c>
      <c r="D5398" s="32">
        <v>44134</v>
      </c>
      <c r="E5398" s="31" t="s">
        <v>17787</v>
      </c>
      <c r="F5398" s="31" t="s">
        <v>12612</v>
      </c>
      <c r="G5398" s="33">
        <v>-20790</v>
      </c>
      <c r="H5398" s="33">
        <v>-20790</v>
      </c>
      <c r="I5398" s="31" t="s">
        <v>9762</v>
      </c>
      <c r="J5398" s="31" t="s">
        <v>9763</v>
      </c>
      <c r="K5398" s="33">
        <v>-20790</v>
      </c>
      <c r="L5398" s="31" t="s">
        <v>9764</v>
      </c>
      <c r="M5398">
        <f t="shared" si="237"/>
        <v>12</v>
      </c>
      <c r="N5398" t="str">
        <f t="shared" si="238"/>
        <v>PO63000303</v>
      </c>
      <c r="O5398" t="e">
        <f>VLOOKUP(N5398,'1_คตง_ภาพรวม'!L5398:M5448,2,FALSE)</f>
        <v>#N/A</v>
      </c>
    </row>
    <row r="5399" spans="1:15" hidden="1">
      <c r="A5399" s="31" t="s">
        <v>9849</v>
      </c>
      <c r="B5399" s="31" t="s">
        <v>17785</v>
      </c>
      <c r="C5399" s="31" t="s">
        <v>17786</v>
      </c>
      <c r="D5399" s="32">
        <v>44134</v>
      </c>
      <c r="E5399" s="31" t="s">
        <v>17787</v>
      </c>
      <c r="F5399" s="31" t="s">
        <v>9875</v>
      </c>
      <c r="G5399" s="33">
        <v>20790</v>
      </c>
      <c r="H5399" s="33">
        <v>20790</v>
      </c>
      <c r="I5399" s="31" t="s">
        <v>9762</v>
      </c>
      <c r="J5399" s="31" t="s">
        <v>9763</v>
      </c>
      <c r="K5399" s="33">
        <v>20790</v>
      </c>
      <c r="L5399" s="31" t="s">
        <v>9764</v>
      </c>
      <c r="M5399">
        <f t="shared" si="237"/>
        <v>12</v>
      </c>
      <c r="N5399" t="str">
        <f t="shared" si="238"/>
        <v>PO63000303</v>
      </c>
      <c r="O5399" t="e">
        <f>VLOOKUP(N5399,'1_คตง_ภาพรวม'!L5399:M5449,2,FALSE)</f>
        <v>#N/A</v>
      </c>
    </row>
    <row r="5400" spans="1:15" hidden="1">
      <c r="A5400" s="31" t="s">
        <v>9849</v>
      </c>
      <c r="B5400" s="31" t="s">
        <v>17788</v>
      </c>
      <c r="C5400" s="31" t="s">
        <v>17789</v>
      </c>
      <c r="D5400" s="32">
        <v>44134</v>
      </c>
      <c r="E5400" s="31" t="s">
        <v>17790</v>
      </c>
      <c r="F5400" s="31" t="s">
        <v>12612</v>
      </c>
      <c r="G5400" s="33">
        <v>-33660</v>
      </c>
      <c r="H5400" s="33">
        <v>-33660</v>
      </c>
      <c r="I5400" s="31" t="s">
        <v>9762</v>
      </c>
      <c r="J5400" s="31" t="s">
        <v>9763</v>
      </c>
      <c r="K5400" s="33">
        <v>-33660</v>
      </c>
      <c r="L5400" s="31" t="s">
        <v>9764</v>
      </c>
      <c r="M5400">
        <f t="shared" si="237"/>
        <v>12</v>
      </c>
      <c r="N5400" t="str">
        <f t="shared" si="238"/>
        <v>PO63000491</v>
      </c>
      <c r="O5400" t="e">
        <f>VLOOKUP(N5400,'1_คตง_ภาพรวม'!L5400:M5450,2,FALSE)</f>
        <v>#N/A</v>
      </c>
    </row>
    <row r="5401" spans="1:15" hidden="1">
      <c r="A5401" s="31" t="s">
        <v>9849</v>
      </c>
      <c r="B5401" s="31" t="s">
        <v>17788</v>
      </c>
      <c r="C5401" s="31" t="s">
        <v>17789</v>
      </c>
      <c r="D5401" s="32">
        <v>44134</v>
      </c>
      <c r="E5401" s="31" t="s">
        <v>17790</v>
      </c>
      <c r="F5401" s="31" t="s">
        <v>9875</v>
      </c>
      <c r="G5401" s="33">
        <v>33660</v>
      </c>
      <c r="H5401" s="33">
        <v>33660</v>
      </c>
      <c r="I5401" s="31" t="s">
        <v>9762</v>
      </c>
      <c r="J5401" s="31" t="s">
        <v>9763</v>
      </c>
      <c r="K5401" s="33">
        <v>33660</v>
      </c>
      <c r="L5401" s="31" t="s">
        <v>9764</v>
      </c>
      <c r="M5401">
        <f t="shared" si="237"/>
        <v>12</v>
      </c>
      <c r="N5401" t="str">
        <f t="shared" si="238"/>
        <v>PO63000491</v>
      </c>
      <c r="O5401" t="e">
        <f>VLOOKUP(N5401,'1_คตง_ภาพรวม'!L5401:M5451,2,FALSE)</f>
        <v>#N/A</v>
      </c>
    </row>
    <row r="5402" spans="1:15" hidden="1">
      <c r="A5402" s="31" t="s">
        <v>9849</v>
      </c>
      <c r="B5402" s="31" t="s">
        <v>17791</v>
      </c>
      <c r="C5402" s="31" t="s">
        <v>17792</v>
      </c>
      <c r="D5402" s="32">
        <v>44134</v>
      </c>
      <c r="E5402" s="31" t="s">
        <v>17793</v>
      </c>
      <c r="F5402" s="31" t="s">
        <v>12612</v>
      </c>
      <c r="G5402" s="33">
        <v>-17820</v>
      </c>
      <c r="H5402" s="33">
        <v>-17820</v>
      </c>
      <c r="I5402" s="31" t="s">
        <v>9762</v>
      </c>
      <c r="J5402" s="31" t="s">
        <v>9763</v>
      </c>
      <c r="K5402" s="33">
        <v>-17820</v>
      </c>
      <c r="L5402" s="31" t="s">
        <v>9764</v>
      </c>
      <c r="M5402">
        <f t="shared" si="237"/>
        <v>12</v>
      </c>
      <c r="N5402" t="str">
        <f t="shared" si="238"/>
        <v>PO63000920</v>
      </c>
      <c r="O5402" t="e">
        <f>VLOOKUP(N5402,'1_คตง_ภาพรวม'!L5402:M5452,2,FALSE)</f>
        <v>#N/A</v>
      </c>
    </row>
    <row r="5403" spans="1:15" hidden="1">
      <c r="A5403" s="31" t="s">
        <v>9849</v>
      </c>
      <c r="B5403" s="31" t="s">
        <v>17791</v>
      </c>
      <c r="C5403" s="31" t="s">
        <v>17792</v>
      </c>
      <c r="D5403" s="32">
        <v>44134</v>
      </c>
      <c r="E5403" s="31" t="s">
        <v>17793</v>
      </c>
      <c r="F5403" s="31" t="s">
        <v>9875</v>
      </c>
      <c r="G5403" s="33">
        <v>17820</v>
      </c>
      <c r="H5403" s="33">
        <v>17820</v>
      </c>
      <c r="I5403" s="31" t="s">
        <v>9762</v>
      </c>
      <c r="J5403" s="31" t="s">
        <v>9763</v>
      </c>
      <c r="K5403" s="33">
        <v>17820</v>
      </c>
      <c r="L5403" s="31" t="s">
        <v>9764</v>
      </c>
      <c r="M5403">
        <f t="shared" si="237"/>
        <v>12</v>
      </c>
      <c r="N5403" t="str">
        <f t="shared" si="238"/>
        <v>PO63000920</v>
      </c>
      <c r="O5403" t="e">
        <f>VLOOKUP(N5403,'1_คตง_ภาพรวม'!L5403:M5453,2,FALSE)</f>
        <v>#N/A</v>
      </c>
    </row>
    <row r="5404" spans="1:15" hidden="1">
      <c r="A5404" s="31" t="s">
        <v>9849</v>
      </c>
      <c r="B5404" s="31" t="s">
        <v>17794</v>
      </c>
      <c r="C5404" s="31" t="s">
        <v>17795</v>
      </c>
      <c r="D5404" s="32">
        <v>44134</v>
      </c>
      <c r="E5404" s="31" t="s">
        <v>17796</v>
      </c>
      <c r="F5404" s="31" t="s">
        <v>12612</v>
      </c>
      <c r="G5404" s="33">
        <v>-17820</v>
      </c>
      <c r="H5404" s="33">
        <v>-17820</v>
      </c>
      <c r="I5404" s="31" t="s">
        <v>9762</v>
      </c>
      <c r="J5404" s="31" t="s">
        <v>9763</v>
      </c>
      <c r="K5404" s="33">
        <v>-17820</v>
      </c>
      <c r="L5404" s="31" t="s">
        <v>9764</v>
      </c>
      <c r="M5404">
        <f t="shared" si="237"/>
        <v>12</v>
      </c>
      <c r="N5404" t="str">
        <f t="shared" si="238"/>
        <v>PO63000899</v>
      </c>
      <c r="O5404" t="e">
        <f>VLOOKUP(N5404,'1_คตง_ภาพรวม'!L5404:M5454,2,FALSE)</f>
        <v>#N/A</v>
      </c>
    </row>
    <row r="5405" spans="1:15" hidden="1">
      <c r="A5405" s="31" t="s">
        <v>9849</v>
      </c>
      <c r="B5405" s="31" t="s">
        <v>17794</v>
      </c>
      <c r="C5405" s="31" t="s">
        <v>17795</v>
      </c>
      <c r="D5405" s="32">
        <v>44134</v>
      </c>
      <c r="E5405" s="31" t="s">
        <v>17796</v>
      </c>
      <c r="F5405" s="31" t="s">
        <v>9875</v>
      </c>
      <c r="G5405" s="33">
        <v>17820</v>
      </c>
      <c r="H5405" s="33">
        <v>17820</v>
      </c>
      <c r="I5405" s="31" t="s">
        <v>9762</v>
      </c>
      <c r="J5405" s="31" t="s">
        <v>9763</v>
      </c>
      <c r="K5405" s="33">
        <v>17820</v>
      </c>
      <c r="L5405" s="31" t="s">
        <v>9764</v>
      </c>
      <c r="M5405">
        <f t="shared" si="237"/>
        <v>12</v>
      </c>
      <c r="N5405" t="str">
        <f t="shared" si="238"/>
        <v>PO63000899</v>
      </c>
      <c r="O5405" t="e">
        <f>VLOOKUP(N5405,'1_คตง_ภาพรวม'!L5405:M5455,2,FALSE)</f>
        <v>#N/A</v>
      </c>
    </row>
    <row r="5406" spans="1:15" hidden="1">
      <c r="A5406" s="31" t="s">
        <v>9849</v>
      </c>
      <c r="B5406" s="31" t="s">
        <v>17797</v>
      </c>
      <c r="C5406" s="31" t="s">
        <v>17798</v>
      </c>
      <c r="D5406" s="32">
        <v>44134</v>
      </c>
      <c r="E5406" s="31" t="s">
        <v>17799</v>
      </c>
      <c r="F5406" s="31" t="s">
        <v>12612</v>
      </c>
      <c r="G5406" s="33">
        <v>-61875</v>
      </c>
      <c r="H5406" s="33">
        <v>-61875</v>
      </c>
      <c r="I5406" s="31" t="s">
        <v>9762</v>
      </c>
      <c r="J5406" s="31" t="s">
        <v>9763</v>
      </c>
      <c r="K5406" s="33">
        <v>-61875</v>
      </c>
      <c r="L5406" s="31" t="s">
        <v>9764</v>
      </c>
      <c r="M5406">
        <f t="shared" si="237"/>
        <v>12</v>
      </c>
      <c r="N5406" t="str">
        <f t="shared" si="238"/>
        <v>PO63000941</v>
      </c>
      <c r="O5406" t="e">
        <f>VLOOKUP(N5406,'1_คตง_ภาพรวม'!L5406:M5456,2,FALSE)</f>
        <v>#N/A</v>
      </c>
    </row>
    <row r="5407" spans="1:15" hidden="1">
      <c r="A5407" s="31" t="s">
        <v>9849</v>
      </c>
      <c r="B5407" s="31" t="s">
        <v>17797</v>
      </c>
      <c r="C5407" s="31" t="s">
        <v>17798</v>
      </c>
      <c r="D5407" s="32">
        <v>44134</v>
      </c>
      <c r="E5407" s="31" t="s">
        <v>17799</v>
      </c>
      <c r="F5407" s="31" t="s">
        <v>9875</v>
      </c>
      <c r="G5407" s="33">
        <v>61875</v>
      </c>
      <c r="H5407" s="33">
        <v>61875</v>
      </c>
      <c r="I5407" s="31" t="s">
        <v>9762</v>
      </c>
      <c r="J5407" s="31" t="s">
        <v>9763</v>
      </c>
      <c r="K5407" s="33">
        <v>61875</v>
      </c>
      <c r="L5407" s="31" t="s">
        <v>9764</v>
      </c>
      <c r="M5407">
        <f t="shared" si="237"/>
        <v>12</v>
      </c>
      <c r="N5407" t="str">
        <f t="shared" si="238"/>
        <v>PO63000941</v>
      </c>
      <c r="O5407" t="e">
        <f>VLOOKUP(N5407,'1_คตง_ภาพรวม'!L5407:M5457,2,FALSE)</f>
        <v>#N/A</v>
      </c>
    </row>
    <row r="5408" spans="1:15" hidden="1">
      <c r="A5408" s="31" t="s">
        <v>9849</v>
      </c>
      <c r="B5408" s="31" t="s">
        <v>17800</v>
      </c>
      <c r="C5408" s="31" t="s">
        <v>17801</v>
      </c>
      <c r="D5408" s="32">
        <v>44134</v>
      </c>
      <c r="E5408" s="31" t="s">
        <v>17802</v>
      </c>
      <c r="F5408" s="31" t="s">
        <v>12612</v>
      </c>
      <c r="G5408" s="33">
        <v>-37620</v>
      </c>
      <c r="H5408" s="33">
        <v>-37620</v>
      </c>
      <c r="I5408" s="31" t="s">
        <v>9762</v>
      </c>
      <c r="J5408" s="31" t="s">
        <v>9763</v>
      </c>
      <c r="K5408" s="33">
        <v>-37620</v>
      </c>
      <c r="L5408" s="31" t="s">
        <v>9764</v>
      </c>
      <c r="M5408">
        <f t="shared" si="237"/>
        <v>12</v>
      </c>
      <c r="N5408" t="str">
        <f t="shared" si="238"/>
        <v>PO63000429</v>
      </c>
      <c r="O5408" t="e">
        <f>VLOOKUP(N5408,'1_คตง_ภาพรวม'!L5408:M5458,2,FALSE)</f>
        <v>#N/A</v>
      </c>
    </row>
    <row r="5409" spans="1:15" hidden="1">
      <c r="A5409" s="31" t="s">
        <v>9849</v>
      </c>
      <c r="B5409" s="31" t="s">
        <v>17800</v>
      </c>
      <c r="C5409" s="31" t="s">
        <v>17801</v>
      </c>
      <c r="D5409" s="32">
        <v>44134</v>
      </c>
      <c r="E5409" s="31" t="s">
        <v>17802</v>
      </c>
      <c r="F5409" s="31" t="s">
        <v>9875</v>
      </c>
      <c r="G5409" s="33">
        <v>37620</v>
      </c>
      <c r="H5409" s="33">
        <v>37620</v>
      </c>
      <c r="I5409" s="31" t="s">
        <v>9762</v>
      </c>
      <c r="J5409" s="31" t="s">
        <v>9763</v>
      </c>
      <c r="K5409" s="33">
        <v>37620</v>
      </c>
      <c r="L5409" s="31" t="s">
        <v>9764</v>
      </c>
      <c r="M5409">
        <f t="shared" si="237"/>
        <v>12</v>
      </c>
      <c r="N5409" t="str">
        <f t="shared" si="238"/>
        <v>PO63000429</v>
      </c>
      <c r="O5409" t="e">
        <f>VLOOKUP(N5409,'1_คตง_ภาพรวม'!L5409:M5459,2,FALSE)</f>
        <v>#N/A</v>
      </c>
    </row>
    <row r="5410" spans="1:15" hidden="1">
      <c r="A5410" s="31" t="s">
        <v>9849</v>
      </c>
      <c r="B5410" s="31" t="s">
        <v>17803</v>
      </c>
      <c r="C5410" s="31" t="s">
        <v>17804</v>
      </c>
      <c r="D5410" s="32">
        <v>44134</v>
      </c>
      <c r="E5410" s="31" t="s">
        <v>17805</v>
      </c>
      <c r="F5410" s="31" t="s">
        <v>12612</v>
      </c>
      <c r="G5410" s="33">
        <v>-64845</v>
      </c>
      <c r="H5410" s="33">
        <v>-64845</v>
      </c>
      <c r="I5410" s="31" t="s">
        <v>9762</v>
      </c>
      <c r="J5410" s="31" t="s">
        <v>9763</v>
      </c>
      <c r="K5410" s="33">
        <v>-64845</v>
      </c>
      <c r="L5410" s="31" t="s">
        <v>9764</v>
      </c>
      <c r="M5410">
        <f t="shared" si="237"/>
        <v>12</v>
      </c>
      <c r="N5410" t="str">
        <f t="shared" si="238"/>
        <v>PO63000490</v>
      </c>
      <c r="O5410" t="e">
        <f>VLOOKUP(N5410,'1_คตง_ภาพรวม'!L5410:M5460,2,FALSE)</f>
        <v>#N/A</v>
      </c>
    </row>
    <row r="5411" spans="1:15" hidden="1">
      <c r="A5411" s="31" t="s">
        <v>9849</v>
      </c>
      <c r="B5411" s="31" t="s">
        <v>17803</v>
      </c>
      <c r="C5411" s="31" t="s">
        <v>17804</v>
      </c>
      <c r="D5411" s="32">
        <v>44134</v>
      </c>
      <c r="E5411" s="31" t="s">
        <v>17805</v>
      </c>
      <c r="F5411" s="31" t="s">
        <v>9875</v>
      </c>
      <c r="G5411" s="33">
        <v>64845</v>
      </c>
      <c r="H5411" s="33">
        <v>64845</v>
      </c>
      <c r="I5411" s="31" t="s">
        <v>9762</v>
      </c>
      <c r="J5411" s="31" t="s">
        <v>9763</v>
      </c>
      <c r="K5411" s="33">
        <v>64845</v>
      </c>
      <c r="L5411" s="31" t="s">
        <v>9764</v>
      </c>
      <c r="M5411">
        <f t="shared" si="237"/>
        <v>12</v>
      </c>
      <c r="N5411" t="str">
        <f t="shared" si="238"/>
        <v>PO63000490</v>
      </c>
      <c r="O5411" t="e">
        <f>VLOOKUP(N5411,'1_คตง_ภาพรวม'!L5411:M5461,2,FALSE)</f>
        <v>#N/A</v>
      </c>
    </row>
    <row r="5412" spans="1:15" hidden="1">
      <c r="A5412" s="31" t="s">
        <v>9849</v>
      </c>
      <c r="B5412" s="31" t="s">
        <v>17806</v>
      </c>
      <c r="C5412" s="31" t="s">
        <v>17807</v>
      </c>
      <c r="D5412" s="32">
        <v>44134</v>
      </c>
      <c r="E5412" s="31" t="s">
        <v>17808</v>
      </c>
      <c r="F5412" s="31" t="s">
        <v>12612</v>
      </c>
      <c r="G5412" s="33">
        <v>-30195</v>
      </c>
      <c r="H5412" s="33">
        <v>-30195</v>
      </c>
      <c r="I5412" s="31" t="s">
        <v>9762</v>
      </c>
      <c r="J5412" s="31" t="s">
        <v>9763</v>
      </c>
      <c r="K5412" s="33">
        <v>-30195</v>
      </c>
      <c r="L5412" s="31" t="s">
        <v>9764</v>
      </c>
      <c r="M5412">
        <f t="shared" si="237"/>
        <v>12</v>
      </c>
      <c r="N5412" t="str">
        <f t="shared" si="238"/>
        <v>PO63000744</v>
      </c>
      <c r="O5412" t="e">
        <f>VLOOKUP(N5412,'1_คตง_ภาพรวม'!L5412:M5462,2,FALSE)</f>
        <v>#N/A</v>
      </c>
    </row>
    <row r="5413" spans="1:15" hidden="1">
      <c r="A5413" s="31" t="s">
        <v>9849</v>
      </c>
      <c r="B5413" s="31" t="s">
        <v>17806</v>
      </c>
      <c r="C5413" s="31" t="s">
        <v>17807</v>
      </c>
      <c r="D5413" s="32">
        <v>44134</v>
      </c>
      <c r="E5413" s="31" t="s">
        <v>17808</v>
      </c>
      <c r="F5413" s="31" t="s">
        <v>9875</v>
      </c>
      <c r="G5413" s="33">
        <v>30195</v>
      </c>
      <c r="H5413" s="33">
        <v>30195</v>
      </c>
      <c r="I5413" s="31" t="s">
        <v>9762</v>
      </c>
      <c r="J5413" s="31" t="s">
        <v>9763</v>
      </c>
      <c r="K5413" s="33">
        <v>30195</v>
      </c>
      <c r="L5413" s="31" t="s">
        <v>9764</v>
      </c>
      <c r="M5413">
        <f t="shared" si="237"/>
        <v>12</v>
      </c>
      <c r="N5413" t="str">
        <f t="shared" si="238"/>
        <v>PO63000744</v>
      </c>
      <c r="O5413" t="e">
        <f>VLOOKUP(N5413,'1_คตง_ภาพรวม'!L5413:M5463,2,FALSE)</f>
        <v>#N/A</v>
      </c>
    </row>
    <row r="5414" spans="1:15" hidden="1">
      <c r="A5414" s="31" t="s">
        <v>9849</v>
      </c>
      <c r="B5414" s="31" t="s">
        <v>17809</v>
      </c>
      <c r="C5414" s="31" t="s">
        <v>17810</v>
      </c>
      <c r="D5414" s="32">
        <v>44134</v>
      </c>
      <c r="E5414" s="31" t="s">
        <v>17811</v>
      </c>
      <c r="F5414" s="31" t="s">
        <v>12612</v>
      </c>
      <c r="G5414" s="33">
        <v>-29700</v>
      </c>
      <c r="H5414" s="33">
        <v>-29700</v>
      </c>
      <c r="I5414" s="31" t="s">
        <v>9762</v>
      </c>
      <c r="J5414" s="31" t="s">
        <v>9763</v>
      </c>
      <c r="K5414" s="33">
        <v>-29700</v>
      </c>
      <c r="L5414" s="31" t="s">
        <v>9764</v>
      </c>
      <c r="M5414">
        <f t="shared" si="237"/>
        <v>12</v>
      </c>
      <c r="N5414" t="str">
        <f t="shared" si="238"/>
        <v>PO63000443</v>
      </c>
      <c r="O5414" t="e">
        <f>VLOOKUP(N5414,'1_คตง_ภาพรวม'!L5414:M5464,2,FALSE)</f>
        <v>#N/A</v>
      </c>
    </row>
    <row r="5415" spans="1:15" hidden="1">
      <c r="A5415" s="31" t="s">
        <v>9849</v>
      </c>
      <c r="B5415" s="31" t="s">
        <v>17809</v>
      </c>
      <c r="C5415" s="31" t="s">
        <v>17810</v>
      </c>
      <c r="D5415" s="32">
        <v>44134</v>
      </c>
      <c r="E5415" s="31" t="s">
        <v>17811</v>
      </c>
      <c r="F5415" s="31" t="s">
        <v>9875</v>
      </c>
      <c r="G5415" s="33">
        <v>29700</v>
      </c>
      <c r="H5415" s="33">
        <v>29700</v>
      </c>
      <c r="I5415" s="31" t="s">
        <v>9762</v>
      </c>
      <c r="J5415" s="31" t="s">
        <v>9763</v>
      </c>
      <c r="K5415" s="33">
        <v>29700</v>
      </c>
      <c r="L5415" s="31" t="s">
        <v>9764</v>
      </c>
      <c r="M5415">
        <f t="shared" si="237"/>
        <v>12</v>
      </c>
      <c r="N5415" t="str">
        <f t="shared" si="238"/>
        <v>PO63000443</v>
      </c>
      <c r="O5415" t="e">
        <f>VLOOKUP(N5415,'1_คตง_ภาพรวม'!L5415:M5465,2,FALSE)</f>
        <v>#N/A</v>
      </c>
    </row>
    <row r="5416" spans="1:15" hidden="1">
      <c r="A5416" s="31" t="s">
        <v>9849</v>
      </c>
      <c r="B5416" s="31" t="s">
        <v>17812</v>
      </c>
      <c r="C5416" s="31" t="s">
        <v>17813</v>
      </c>
      <c r="D5416" s="32">
        <v>44134</v>
      </c>
      <c r="E5416" s="31" t="s">
        <v>17814</v>
      </c>
      <c r="F5416" s="31" t="s">
        <v>12612</v>
      </c>
      <c r="G5416" s="33">
        <v>-9400</v>
      </c>
      <c r="H5416" s="33">
        <v>-9400</v>
      </c>
      <c r="I5416" s="31" t="s">
        <v>9762</v>
      </c>
      <c r="J5416" s="31" t="s">
        <v>9763</v>
      </c>
      <c r="K5416" s="33">
        <v>-9400</v>
      </c>
      <c r="L5416" s="31" t="s">
        <v>9764</v>
      </c>
      <c r="M5416" t="e">
        <f t="shared" si="237"/>
        <v>#VALUE!</v>
      </c>
    </row>
    <row r="5417" spans="1:15" hidden="1">
      <c r="A5417" s="31" t="s">
        <v>9849</v>
      </c>
      <c r="B5417" s="31" t="s">
        <v>17812</v>
      </c>
      <c r="C5417" s="31" t="s">
        <v>17813</v>
      </c>
      <c r="D5417" s="32">
        <v>44134</v>
      </c>
      <c r="E5417" s="31" t="s">
        <v>17814</v>
      </c>
      <c r="F5417" s="31" t="s">
        <v>9875</v>
      </c>
      <c r="G5417" s="33">
        <v>9400</v>
      </c>
      <c r="H5417" s="33">
        <v>9400</v>
      </c>
      <c r="I5417" s="31" t="s">
        <v>9762</v>
      </c>
      <c r="J5417" s="31" t="s">
        <v>9763</v>
      </c>
      <c r="K5417" s="33">
        <v>9400</v>
      </c>
      <c r="L5417" s="31" t="s">
        <v>9764</v>
      </c>
      <c r="M5417" t="e">
        <f t="shared" si="237"/>
        <v>#VALUE!</v>
      </c>
    </row>
    <row r="5418" spans="1:15" hidden="1">
      <c r="A5418" s="31" t="s">
        <v>9849</v>
      </c>
      <c r="B5418" s="31" t="s">
        <v>17815</v>
      </c>
      <c r="C5418" s="31" t="s">
        <v>17816</v>
      </c>
      <c r="D5418" s="32">
        <v>44134</v>
      </c>
      <c r="E5418" s="31" t="s">
        <v>17817</v>
      </c>
      <c r="F5418" s="31" t="s">
        <v>12612</v>
      </c>
      <c r="G5418" s="33">
        <v>-2210</v>
      </c>
      <c r="H5418" s="33">
        <v>-2210</v>
      </c>
      <c r="I5418" s="31" t="s">
        <v>9762</v>
      </c>
      <c r="J5418" s="31" t="s">
        <v>9763</v>
      </c>
      <c r="K5418" s="33">
        <v>-2210</v>
      </c>
      <c r="L5418" s="31" t="s">
        <v>9764</v>
      </c>
      <c r="M5418" t="e">
        <f t="shared" si="237"/>
        <v>#VALUE!</v>
      </c>
    </row>
    <row r="5419" spans="1:15" hidden="1">
      <c r="A5419" s="31" t="s">
        <v>9849</v>
      </c>
      <c r="B5419" s="31" t="s">
        <v>17815</v>
      </c>
      <c r="C5419" s="31" t="s">
        <v>17816</v>
      </c>
      <c r="D5419" s="32">
        <v>44134</v>
      </c>
      <c r="E5419" s="31" t="s">
        <v>17817</v>
      </c>
      <c r="F5419" s="31" t="s">
        <v>9867</v>
      </c>
      <c r="G5419" s="33">
        <v>10</v>
      </c>
      <c r="H5419" s="33">
        <v>10</v>
      </c>
      <c r="I5419" s="31" t="s">
        <v>9762</v>
      </c>
      <c r="J5419" s="31" t="s">
        <v>9763</v>
      </c>
      <c r="K5419" s="33">
        <v>10</v>
      </c>
      <c r="L5419" s="31" t="s">
        <v>9764</v>
      </c>
      <c r="M5419" t="e">
        <f t="shared" si="237"/>
        <v>#VALUE!</v>
      </c>
    </row>
    <row r="5420" spans="1:15" hidden="1">
      <c r="A5420" s="31" t="s">
        <v>9849</v>
      </c>
      <c r="B5420" s="31" t="s">
        <v>17815</v>
      </c>
      <c r="C5420" s="31" t="s">
        <v>17816</v>
      </c>
      <c r="D5420" s="32">
        <v>44134</v>
      </c>
      <c r="E5420" s="31" t="s">
        <v>17817</v>
      </c>
      <c r="F5420" s="31" t="s">
        <v>9875</v>
      </c>
      <c r="G5420" s="33">
        <v>2200</v>
      </c>
      <c r="H5420" s="33">
        <v>2200</v>
      </c>
      <c r="I5420" s="31" t="s">
        <v>9762</v>
      </c>
      <c r="J5420" s="31" t="s">
        <v>9763</v>
      </c>
      <c r="K5420" s="33">
        <v>2200</v>
      </c>
      <c r="L5420" s="31" t="s">
        <v>9764</v>
      </c>
      <c r="M5420" t="e">
        <f t="shared" si="237"/>
        <v>#VALUE!</v>
      </c>
    </row>
    <row r="5421" spans="1:15" hidden="1">
      <c r="A5421" s="31" t="s">
        <v>9757</v>
      </c>
      <c r="B5421" s="31" t="s">
        <v>17818</v>
      </c>
      <c r="C5421" s="31" t="s">
        <v>17819</v>
      </c>
      <c r="D5421" s="32">
        <v>44138</v>
      </c>
      <c r="E5421" s="31" t="s">
        <v>17820</v>
      </c>
      <c r="F5421" s="31" t="s">
        <v>11553</v>
      </c>
      <c r="G5421" s="33">
        <v>-262498.17</v>
      </c>
      <c r="H5421" s="33">
        <v>-262498.17</v>
      </c>
      <c r="I5421" s="31" t="s">
        <v>9762</v>
      </c>
      <c r="J5421" s="31" t="s">
        <v>9763</v>
      </c>
      <c r="K5421" s="33">
        <v>-262498.17</v>
      </c>
      <c r="L5421" s="31" t="s">
        <v>9764</v>
      </c>
      <c r="M5421" t="e">
        <f t="shared" si="237"/>
        <v>#VALUE!</v>
      </c>
    </row>
    <row r="5422" spans="1:15" hidden="1">
      <c r="A5422" s="31" t="s">
        <v>9757</v>
      </c>
      <c r="B5422" s="31" t="s">
        <v>17818</v>
      </c>
      <c r="C5422" s="31" t="s">
        <v>17819</v>
      </c>
      <c r="D5422" s="32">
        <v>44138</v>
      </c>
      <c r="E5422" s="31" t="s">
        <v>17820</v>
      </c>
      <c r="F5422" s="31" t="s">
        <v>9867</v>
      </c>
      <c r="G5422" s="33">
        <v>262498.17</v>
      </c>
      <c r="H5422" s="33">
        <v>262498.17</v>
      </c>
      <c r="I5422" s="31" t="s">
        <v>9762</v>
      </c>
      <c r="J5422" s="31" t="s">
        <v>9763</v>
      </c>
      <c r="K5422" s="33">
        <v>262498.17</v>
      </c>
      <c r="L5422" s="31" t="s">
        <v>9764</v>
      </c>
      <c r="M5422" t="e">
        <f t="shared" si="237"/>
        <v>#VALUE!</v>
      </c>
    </row>
    <row r="5423" spans="1:15" hidden="1">
      <c r="A5423" s="31" t="s">
        <v>9849</v>
      </c>
      <c r="B5423" s="31" t="s">
        <v>17821</v>
      </c>
      <c r="C5423" s="31" t="s">
        <v>17822</v>
      </c>
      <c r="D5423" s="32">
        <v>44137</v>
      </c>
      <c r="E5423" s="31" t="s">
        <v>17823</v>
      </c>
      <c r="F5423" s="31" t="s">
        <v>17551</v>
      </c>
      <c r="G5423" s="33">
        <v>-17340</v>
      </c>
      <c r="H5423" s="33">
        <v>-17340</v>
      </c>
      <c r="I5423" s="31" t="s">
        <v>9762</v>
      </c>
      <c r="J5423" s="31" t="s">
        <v>9763</v>
      </c>
      <c r="K5423" s="33">
        <v>-17340</v>
      </c>
      <c r="L5423" s="31" t="s">
        <v>9764</v>
      </c>
      <c r="M5423" t="e">
        <f t="shared" si="237"/>
        <v>#VALUE!</v>
      </c>
    </row>
    <row r="5424" spans="1:15" hidden="1">
      <c r="A5424" s="31" t="s">
        <v>9849</v>
      </c>
      <c r="B5424" s="31" t="s">
        <v>17821</v>
      </c>
      <c r="C5424" s="31" t="s">
        <v>17822</v>
      </c>
      <c r="D5424" s="32">
        <v>44137</v>
      </c>
      <c r="E5424" s="31" t="s">
        <v>17823</v>
      </c>
      <c r="F5424" s="31" t="s">
        <v>17552</v>
      </c>
      <c r="G5424" s="33">
        <v>17340</v>
      </c>
      <c r="H5424" s="33">
        <v>17340</v>
      </c>
      <c r="I5424" s="31" t="s">
        <v>9762</v>
      </c>
      <c r="J5424" s="31" t="s">
        <v>9763</v>
      </c>
      <c r="K5424" s="33">
        <v>17340</v>
      </c>
      <c r="L5424" s="31" t="s">
        <v>9764</v>
      </c>
      <c r="M5424" t="e">
        <f t="shared" si="237"/>
        <v>#VALUE!</v>
      </c>
    </row>
    <row r="5425" spans="1:13" hidden="1">
      <c r="A5425" s="31" t="s">
        <v>9849</v>
      </c>
      <c r="B5425" s="31" t="s">
        <v>17824</v>
      </c>
      <c r="C5425" s="31" t="s">
        <v>17825</v>
      </c>
      <c r="D5425" s="32">
        <v>44140</v>
      </c>
      <c r="E5425" s="31" t="s">
        <v>17826</v>
      </c>
      <c r="F5425" s="31" t="s">
        <v>12612</v>
      </c>
      <c r="G5425" s="33">
        <v>-130000</v>
      </c>
      <c r="H5425" s="33">
        <v>-130000</v>
      </c>
      <c r="I5425" s="31" t="s">
        <v>9762</v>
      </c>
      <c r="J5425" s="31" t="s">
        <v>9763</v>
      </c>
      <c r="K5425" s="33">
        <v>-130000</v>
      </c>
      <c r="L5425" s="31" t="s">
        <v>9764</v>
      </c>
      <c r="M5425" t="e">
        <f t="shared" si="237"/>
        <v>#VALUE!</v>
      </c>
    </row>
    <row r="5426" spans="1:13" hidden="1">
      <c r="A5426" s="31" t="s">
        <v>9849</v>
      </c>
      <c r="B5426" s="31" t="s">
        <v>17824</v>
      </c>
      <c r="C5426" s="31" t="s">
        <v>17825</v>
      </c>
      <c r="D5426" s="32">
        <v>44140</v>
      </c>
      <c r="E5426" s="31" t="s">
        <v>17826</v>
      </c>
      <c r="F5426" s="31" t="s">
        <v>9997</v>
      </c>
      <c r="G5426" s="33">
        <v>130000</v>
      </c>
      <c r="H5426" s="33">
        <v>130000</v>
      </c>
      <c r="I5426" s="31" t="s">
        <v>9762</v>
      </c>
      <c r="J5426" s="31" t="s">
        <v>9763</v>
      </c>
      <c r="K5426" s="33">
        <v>130000</v>
      </c>
      <c r="L5426" s="31" t="s">
        <v>9764</v>
      </c>
      <c r="M5426" t="e">
        <f t="shared" si="237"/>
        <v>#VALUE!</v>
      </c>
    </row>
    <row r="5427" spans="1:13" hidden="1">
      <c r="A5427" s="31" t="s">
        <v>9849</v>
      </c>
      <c r="B5427" s="31" t="s">
        <v>17827</v>
      </c>
      <c r="C5427" s="31" t="s">
        <v>17828</v>
      </c>
      <c r="D5427" s="32">
        <v>44137</v>
      </c>
      <c r="E5427" s="31" t="s">
        <v>17829</v>
      </c>
      <c r="F5427" s="31" t="s">
        <v>17830</v>
      </c>
      <c r="G5427" s="33">
        <v>-30000</v>
      </c>
      <c r="H5427" s="33">
        <v>-30000</v>
      </c>
      <c r="I5427" s="31" t="s">
        <v>9762</v>
      </c>
      <c r="J5427" s="31" t="s">
        <v>9763</v>
      </c>
      <c r="K5427" s="33">
        <v>-30000</v>
      </c>
      <c r="L5427" s="31" t="s">
        <v>9764</v>
      </c>
      <c r="M5427" t="e">
        <f t="shared" si="237"/>
        <v>#VALUE!</v>
      </c>
    </row>
    <row r="5428" spans="1:13" hidden="1">
      <c r="A5428" s="31" t="s">
        <v>9849</v>
      </c>
      <c r="B5428" s="31" t="s">
        <v>17827</v>
      </c>
      <c r="C5428" s="31" t="s">
        <v>17828</v>
      </c>
      <c r="D5428" s="32">
        <v>44137</v>
      </c>
      <c r="E5428" s="31" t="s">
        <v>17829</v>
      </c>
      <c r="F5428" s="31" t="s">
        <v>17831</v>
      </c>
      <c r="G5428" s="33">
        <v>30000</v>
      </c>
      <c r="H5428" s="33">
        <v>30000</v>
      </c>
      <c r="I5428" s="31" t="s">
        <v>9762</v>
      </c>
      <c r="J5428" s="31" t="s">
        <v>9763</v>
      </c>
      <c r="K5428" s="33">
        <v>30000</v>
      </c>
      <c r="L5428" s="31" t="s">
        <v>9764</v>
      </c>
      <c r="M5428" t="e">
        <f t="shared" si="237"/>
        <v>#VALUE!</v>
      </c>
    </row>
    <row r="5429" spans="1:13" hidden="1">
      <c r="A5429" s="31" t="s">
        <v>9849</v>
      </c>
      <c r="B5429" s="31" t="s">
        <v>17832</v>
      </c>
      <c r="C5429" s="31" t="s">
        <v>17833</v>
      </c>
      <c r="D5429" s="32">
        <v>44137</v>
      </c>
      <c r="E5429" s="31" t="s">
        <v>17834</v>
      </c>
      <c r="F5429" s="31" t="s">
        <v>17830</v>
      </c>
      <c r="G5429" s="33">
        <v>-25000</v>
      </c>
      <c r="H5429" s="33">
        <v>-25000</v>
      </c>
      <c r="I5429" s="31" t="s">
        <v>9762</v>
      </c>
      <c r="J5429" s="31" t="s">
        <v>9763</v>
      </c>
      <c r="K5429" s="33">
        <v>-25000</v>
      </c>
      <c r="L5429" s="31" t="s">
        <v>9764</v>
      </c>
      <c r="M5429" t="e">
        <f t="shared" si="237"/>
        <v>#VALUE!</v>
      </c>
    </row>
    <row r="5430" spans="1:13" hidden="1">
      <c r="A5430" s="31" t="s">
        <v>9849</v>
      </c>
      <c r="B5430" s="31" t="s">
        <v>17832</v>
      </c>
      <c r="C5430" s="31" t="s">
        <v>17833</v>
      </c>
      <c r="D5430" s="32">
        <v>44137</v>
      </c>
      <c r="E5430" s="31" t="s">
        <v>17834</v>
      </c>
      <c r="F5430" s="31" t="s">
        <v>17831</v>
      </c>
      <c r="G5430" s="33">
        <v>25000</v>
      </c>
      <c r="H5430" s="33">
        <v>25000</v>
      </c>
      <c r="I5430" s="31" t="s">
        <v>9762</v>
      </c>
      <c r="J5430" s="31" t="s">
        <v>9763</v>
      </c>
      <c r="K5430" s="33">
        <v>25000</v>
      </c>
      <c r="L5430" s="31" t="s">
        <v>9764</v>
      </c>
      <c r="M5430" t="e">
        <f t="shared" si="237"/>
        <v>#VALUE!</v>
      </c>
    </row>
    <row r="5431" spans="1:13" hidden="1">
      <c r="A5431" s="31" t="s">
        <v>9757</v>
      </c>
      <c r="B5431" s="31" t="s">
        <v>17835</v>
      </c>
      <c r="C5431" s="31" t="s">
        <v>17836</v>
      </c>
      <c r="D5431" s="32">
        <v>44141</v>
      </c>
      <c r="E5431" s="31" t="s">
        <v>17837</v>
      </c>
      <c r="F5431" s="31" t="s">
        <v>11553</v>
      </c>
      <c r="G5431" s="33">
        <v>-651570.04</v>
      </c>
      <c r="H5431" s="33">
        <v>-651570.04</v>
      </c>
      <c r="I5431" s="31" t="s">
        <v>9762</v>
      </c>
      <c r="J5431" s="31" t="s">
        <v>9763</v>
      </c>
      <c r="K5431" s="33">
        <v>-651570.04</v>
      </c>
      <c r="L5431" s="31" t="s">
        <v>9764</v>
      </c>
      <c r="M5431" t="e">
        <f t="shared" si="237"/>
        <v>#VALUE!</v>
      </c>
    </row>
    <row r="5432" spans="1:13" hidden="1">
      <c r="A5432" s="31" t="s">
        <v>9757</v>
      </c>
      <c r="B5432" s="31" t="s">
        <v>17835</v>
      </c>
      <c r="C5432" s="31" t="s">
        <v>17836</v>
      </c>
      <c r="D5432" s="32">
        <v>44141</v>
      </c>
      <c r="E5432" s="31" t="s">
        <v>17837</v>
      </c>
      <c r="F5432" s="31" t="s">
        <v>13186</v>
      </c>
      <c r="G5432" s="33">
        <v>2391.37</v>
      </c>
      <c r="H5432" s="33">
        <v>2391.37</v>
      </c>
      <c r="I5432" s="31" t="s">
        <v>9762</v>
      </c>
      <c r="J5432" s="31" t="s">
        <v>9763</v>
      </c>
      <c r="K5432" s="33">
        <v>2391.37</v>
      </c>
      <c r="L5432" s="31" t="s">
        <v>9764</v>
      </c>
      <c r="M5432" t="e">
        <f t="shared" si="237"/>
        <v>#VALUE!</v>
      </c>
    </row>
    <row r="5433" spans="1:13" hidden="1">
      <c r="A5433" s="31" t="s">
        <v>9757</v>
      </c>
      <c r="B5433" s="31" t="s">
        <v>17835</v>
      </c>
      <c r="C5433" s="31" t="s">
        <v>17836</v>
      </c>
      <c r="D5433" s="32">
        <v>44141</v>
      </c>
      <c r="E5433" s="31" t="s">
        <v>17837</v>
      </c>
      <c r="F5433" s="31" t="s">
        <v>13187</v>
      </c>
      <c r="G5433" s="33">
        <v>-2391.37</v>
      </c>
      <c r="H5433" s="33">
        <v>-2391.37</v>
      </c>
      <c r="I5433" s="31" t="s">
        <v>9762</v>
      </c>
      <c r="J5433" s="31" t="s">
        <v>9763</v>
      </c>
      <c r="K5433" s="33">
        <v>-2391.37</v>
      </c>
      <c r="L5433" s="31" t="s">
        <v>9764</v>
      </c>
      <c r="M5433" t="e">
        <f t="shared" si="237"/>
        <v>#VALUE!</v>
      </c>
    </row>
    <row r="5434" spans="1:13" hidden="1">
      <c r="A5434" s="31" t="s">
        <v>9757</v>
      </c>
      <c r="B5434" s="31" t="s">
        <v>17835</v>
      </c>
      <c r="C5434" s="31" t="s">
        <v>17836</v>
      </c>
      <c r="D5434" s="32">
        <v>44141</v>
      </c>
      <c r="E5434" s="31" t="s">
        <v>17837</v>
      </c>
      <c r="F5434" s="31" t="s">
        <v>9867</v>
      </c>
      <c r="G5434" s="33">
        <v>648289.52</v>
      </c>
      <c r="H5434" s="33">
        <v>648289.52</v>
      </c>
      <c r="I5434" s="31" t="s">
        <v>9762</v>
      </c>
      <c r="J5434" s="31" t="s">
        <v>9763</v>
      </c>
      <c r="K5434" s="33">
        <v>648289.52</v>
      </c>
      <c r="L5434" s="31" t="s">
        <v>9764</v>
      </c>
      <c r="M5434" t="e">
        <f t="shared" si="237"/>
        <v>#VALUE!</v>
      </c>
    </row>
    <row r="5435" spans="1:13" hidden="1">
      <c r="A5435" s="31" t="s">
        <v>9757</v>
      </c>
      <c r="B5435" s="31" t="s">
        <v>17835</v>
      </c>
      <c r="C5435" s="31" t="s">
        <v>17836</v>
      </c>
      <c r="D5435" s="32">
        <v>44141</v>
      </c>
      <c r="E5435" s="31" t="s">
        <v>17837</v>
      </c>
      <c r="F5435" s="31" t="s">
        <v>9779</v>
      </c>
      <c r="G5435" s="33">
        <v>889.15</v>
      </c>
      <c r="H5435" s="33">
        <v>889.15</v>
      </c>
      <c r="I5435" s="31" t="s">
        <v>9762</v>
      </c>
      <c r="J5435" s="31" t="s">
        <v>9763</v>
      </c>
      <c r="K5435" s="33">
        <v>889.15</v>
      </c>
      <c r="L5435" s="31" t="s">
        <v>9764</v>
      </c>
      <c r="M5435" t="e">
        <f t="shared" si="237"/>
        <v>#VALUE!</v>
      </c>
    </row>
    <row r="5436" spans="1:13" hidden="1">
      <c r="A5436" s="31" t="s">
        <v>9757</v>
      </c>
      <c r="B5436" s="31" t="s">
        <v>17835</v>
      </c>
      <c r="C5436" s="31" t="s">
        <v>17836</v>
      </c>
      <c r="D5436" s="32">
        <v>44141</v>
      </c>
      <c r="E5436" s="31" t="s">
        <v>17837</v>
      </c>
      <c r="F5436" s="31" t="s">
        <v>9993</v>
      </c>
      <c r="G5436" s="33">
        <v>2391.37</v>
      </c>
      <c r="H5436" s="33">
        <v>2391.37</v>
      </c>
      <c r="I5436" s="31" t="s">
        <v>9762</v>
      </c>
      <c r="J5436" s="31" t="s">
        <v>9763</v>
      </c>
      <c r="K5436" s="33">
        <v>2391.37</v>
      </c>
      <c r="L5436" s="31" t="s">
        <v>9764</v>
      </c>
      <c r="M5436" t="e">
        <f t="shared" si="237"/>
        <v>#VALUE!</v>
      </c>
    </row>
    <row r="5437" spans="1:13" hidden="1">
      <c r="A5437" s="31" t="s">
        <v>9757</v>
      </c>
      <c r="B5437" s="31" t="s">
        <v>17835</v>
      </c>
      <c r="C5437" s="31" t="s">
        <v>17836</v>
      </c>
      <c r="D5437" s="32">
        <v>44141</v>
      </c>
      <c r="E5437" s="31" t="s">
        <v>17837</v>
      </c>
      <c r="F5437" s="31" t="s">
        <v>9993</v>
      </c>
      <c r="G5437" s="33">
        <v>889.15</v>
      </c>
      <c r="H5437" s="33">
        <v>889.15</v>
      </c>
      <c r="I5437" s="31" t="s">
        <v>9762</v>
      </c>
      <c r="J5437" s="31" t="s">
        <v>9763</v>
      </c>
      <c r="K5437" s="33">
        <v>889.15</v>
      </c>
      <c r="L5437" s="31" t="s">
        <v>9764</v>
      </c>
      <c r="M5437" t="e">
        <f t="shared" si="237"/>
        <v>#VALUE!</v>
      </c>
    </row>
    <row r="5438" spans="1:13" hidden="1">
      <c r="A5438" s="31" t="s">
        <v>9757</v>
      </c>
      <c r="B5438" s="31" t="s">
        <v>17835</v>
      </c>
      <c r="C5438" s="31" t="s">
        <v>17836</v>
      </c>
      <c r="D5438" s="32">
        <v>44141</v>
      </c>
      <c r="E5438" s="31" t="s">
        <v>17837</v>
      </c>
      <c r="F5438" s="31" t="s">
        <v>9783</v>
      </c>
      <c r="G5438" s="33">
        <v>-889.15</v>
      </c>
      <c r="H5438" s="33">
        <v>-889.15</v>
      </c>
      <c r="I5438" s="31" t="s">
        <v>9762</v>
      </c>
      <c r="J5438" s="31" t="s">
        <v>9763</v>
      </c>
      <c r="K5438" s="33">
        <v>-889.15</v>
      </c>
      <c r="L5438" s="31" t="s">
        <v>9764</v>
      </c>
      <c r="M5438" t="e">
        <f t="shared" si="237"/>
        <v>#VALUE!</v>
      </c>
    </row>
    <row r="5439" spans="1:13" hidden="1">
      <c r="A5439" s="31" t="s">
        <v>9849</v>
      </c>
      <c r="B5439" s="31" t="s">
        <v>17838</v>
      </c>
      <c r="C5439" s="31" t="s">
        <v>17839</v>
      </c>
      <c r="D5439" s="32">
        <v>44141</v>
      </c>
      <c r="E5439" s="31" t="s">
        <v>17840</v>
      </c>
      <c r="F5439" s="31" t="s">
        <v>12612</v>
      </c>
      <c r="G5439" s="33">
        <v>-357052</v>
      </c>
      <c r="H5439" s="33">
        <v>-357052</v>
      </c>
      <c r="I5439" s="31" t="s">
        <v>9762</v>
      </c>
      <c r="J5439" s="31" t="s">
        <v>9763</v>
      </c>
      <c r="K5439" s="33">
        <v>-357052</v>
      </c>
      <c r="L5439" s="31" t="s">
        <v>9764</v>
      </c>
      <c r="M5439" t="e">
        <f t="shared" si="237"/>
        <v>#VALUE!</v>
      </c>
    </row>
    <row r="5440" spans="1:13" hidden="1">
      <c r="A5440" s="31" t="s">
        <v>9849</v>
      </c>
      <c r="B5440" s="31" t="s">
        <v>17838</v>
      </c>
      <c r="C5440" s="31" t="s">
        <v>17839</v>
      </c>
      <c r="D5440" s="32">
        <v>44141</v>
      </c>
      <c r="E5440" s="31" t="s">
        <v>17840</v>
      </c>
      <c r="F5440" s="31" t="s">
        <v>9997</v>
      </c>
      <c r="G5440" s="33">
        <v>357052</v>
      </c>
      <c r="H5440" s="33">
        <v>357052</v>
      </c>
      <c r="I5440" s="31" t="s">
        <v>9762</v>
      </c>
      <c r="J5440" s="31" t="s">
        <v>9763</v>
      </c>
      <c r="K5440" s="33">
        <v>357052</v>
      </c>
      <c r="L5440" s="31" t="s">
        <v>9764</v>
      </c>
      <c r="M5440" t="e">
        <f t="shared" si="237"/>
        <v>#VALUE!</v>
      </c>
    </row>
    <row r="5441" spans="1:13" hidden="1">
      <c r="A5441" s="31" t="s">
        <v>9849</v>
      </c>
      <c r="B5441" s="31" t="s">
        <v>17841</v>
      </c>
      <c r="C5441" s="31" t="s">
        <v>17842</v>
      </c>
      <c r="D5441" s="32">
        <v>44141</v>
      </c>
      <c r="E5441" s="31" t="s">
        <v>17843</v>
      </c>
      <c r="F5441" s="31" t="s">
        <v>12612</v>
      </c>
      <c r="G5441" s="33">
        <v>-5049000</v>
      </c>
      <c r="H5441" s="33">
        <v>-5049000</v>
      </c>
      <c r="I5441" s="31" t="s">
        <v>9762</v>
      </c>
      <c r="J5441" s="31" t="s">
        <v>9763</v>
      </c>
      <c r="K5441" s="33">
        <v>-5049000</v>
      </c>
      <c r="L5441" s="31" t="s">
        <v>9764</v>
      </c>
      <c r="M5441" t="e">
        <f t="shared" si="237"/>
        <v>#VALUE!</v>
      </c>
    </row>
    <row r="5442" spans="1:13" hidden="1">
      <c r="A5442" s="31" t="s">
        <v>9849</v>
      </c>
      <c r="B5442" s="31" t="s">
        <v>17841</v>
      </c>
      <c r="C5442" s="31" t="s">
        <v>17842</v>
      </c>
      <c r="D5442" s="32">
        <v>44141</v>
      </c>
      <c r="E5442" s="31" t="s">
        <v>17843</v>
      </c>
      <c r="F5442" s="31" t="s">
        <v>9997</v>
      </c>
      <c r="G5442" s="33">
        <v>5049000</v>
      </c>
      <c r="H5442" s="33">
        <v>5049000</v>
      </c>
      <c r="I5442" s="31" t="s">
        <v>9762</v>
      </c>
      <c r="J5442" s="31" t="s">
        <v>9763</v>
      </c>
      <c r="K5442" s="33">
        <v>5049000</v>
      </c>
      <c r="L5442" s="31" t="s">
        <v>9764</v>
      </c>
      <c r="M5442" t="e">
        <f t="shared" si="237"/>
        <v>#VALUE!</v>
      </c>
    </row>
    <row r="5443" spans="1:13" hidden="1">
      <c r="A5443" s="31" t="s">
        <v>9849</v>
      </c>
      <c r="B5443" s="31" t="s">
        <v>17844</v>
      </c>
      <c r="C5443" s="31" t="s">
        <v>17845</v>
      </c>
      <c r="D5443" s="32">
        <v>44141</v>
      </c>
      <c r="E5443" s="31" t="s">
        <v>17846</v>
      </c>
      <c r="F5443" s="31" t="s">
        <v>12612</v>
      </c>
      <c r="G5443" s="33">
        <v>-400000</v>
      </c>
      <c r="H5443" s="33">
        <v>-400000</v>
      </c>
      <c r="I5443" s="31" t="s">
        <v>9762</v>
      </c>
      <c r="J5443" s="31" t="s">
        <v>9763</v>
      </c>
      <c r="K5443" s="33">
        <v>-400000</v>
      </c>
      <c r="L5443" s="31" t="s">
        <v>9764</v>
      </c>
      <c r="M5443" t="e">
        <f t="shared" ref="M5443:M5506" si="239">FIND("PO",E5443)</f>
        <v>#VALUE!</v>
      </c>
    </row>
    <row r="5444" spans="1:13" hidden="1">
      <c r="A5444" s="31" t="s">
        <v>9849</v>
      </c>
      <c r="B5444" s="31" t="s">
        <v>17844</v>
      </c>
      <c r="C5444" s="31" t="s">
        <v>17845</v>
      </c>
      <c r="D5444" s="32">
        <v>44141</v>
      </c>
      <c r="E5444" s="31" t="s">
        <v>17846</v>
      </c>
      <c r="F5444" s="31" t="s">
        <v>9997</v>
      </c>
      <c r="G5444" s="33">
        <v>400000</v>
      </c>
      <c r="H5444" s="33">
        <v>400000</v>
      </c>
      <c r="I5444" s="31" t="s">
        <v>9762</v>
      </c>
      <c r="J5444" s="31" t="s">
        <v>9763</v>
      </c>
      <c r="K5444" s="33">
        <v>400000</v>
      </c>
      <c r="L5444" s="31" t="s">
        <v>9764</v>
      </c>
      <c r="M5444" t="e">
        <f t="shared" si="239"/>
        <v>#VALUE!</v>
      </c>
    </row>
    <row r="5445" spans="1:13" hidden="1">
      <c r="A5445" s="31" t="s">
        <v>9849</v>
      </c>
      <c r="B5445" s="31" t="s">
        <v>17847</v>
      </c>
      <c r="C5445" s="31" t="s">
        <v>17848</v>
      </c>
      <c r="D5445" s="32">
        <v>44141</v>
      </c>
      <c r="E5445" s="31" t="s">
        <v>17849</v>
      </c>
      <c r="F5445" s="31" t="s">
        <v>12612</v>
      </c>
      <c r="G5445" s="33">
        <v>-13500</v>
      </c>
      <c r="H5445" s="33">
        <v>-13500</v>
      </c>
      <c r="I5445" s="31" t="s">
        <v>9762</v>
      </c>
      <c r="J5445" s="31" t="s">
        <v>9763</v>
      </c>
      <c r="K5445" s="33">
        <v>-13500</v>
      </c>
      <c r="L5445" s="31" t="s">
        <v>9764</v>
      </c>
      <c r="M5445" t="e">
        <f t="shared" si="239"/>
        <v>#VALUE!</v>
      </c>
    </row>
    <row r="5446" spans="1:13" hidden="1">
      <c r="A5446" s="31" t="s">
        <v>9849</v>
      </c>
      <c r="B5446" s="31" t="s">
        <v>17847</v>
      </c>
      <c r="C5446" s="31" t="s">
        <v>17848</v>
      </c>
      <c r="D5446" s="32">
        <v>44141</v>
      </c>
      <c r="E5446" s="31" t="s">
        <v>17849</v>
      </c>
      <c r="F5446" s="31" t="s">
        <v>9997</v>
      </c>
      <c r="G5446" s="33">
        <v>13500</v>
      </c>
      <c r="H5446" s="33">
        <v>13500</v>
      </c>
      <c r="I5446" s="31" t="s">
        <v>9762</v>
      </c>
      <c r="J5446" s="31" t="s">
        <v>9763</v>
      </c>
      <c r="K5446" s="33">
        <v>13500</v>
      </c>
      <c r="L5446" s="31" t="s">
        <v>9764</v>
      </c>
      <c r="M5446" t="e">
        <f t="shared" si="239"/>
        <v>#VALUE!</v>
      </c>
    </row>
    <row r="5447" spans="1:13" hidden="1">
      <c r="A5447" s="31" t="s">
        <v>9849</v>
      </c>
      <c r="B5447" s="31" t="s">
        <v>17850</v>
      </c>
      <c r="C5447" s="31" t="s">
        <v>17851</v>
      </c>
      <c r="D5447" s="32">
        <v>44141</v>
      </c>
      <c r="E5447" s="31" t="s">
        <v>17852</v>
      </c>
      <c r="F5447" s="31" t="s">
        <v>12612</v>
      </c>
      <c r="G5447" s="33">
        <v>-13500</v>
      </c>
      <c r="H5447" s="33">
        <v>-13500</v>
      </c>
      <c r="I5447" s="31" t="s">
        <v>9762</v>
      </c>
      <c r="J5447" s="31" t="s">
        <v>9763</v>
      </c>
      <c r="K5447" s="33">
        <v>-13500</v>
      </c>
      <c r="L5447" s="31" t="s">
        <v>9764</v>
      </c>
      <c r="M5447" t="e">
        <f t="shared" si="239"/>
        <v>#VALUE!</v>
      </c>
    </row>
    <row r="5448" spans="1:13" hidden="1">
      <c r="A5448" s="31" t="s">
        <v>9849</v>
      </c>
      <c r="B5448" s="31" t="s">
        <v>17850</v>
      </c>
      <c r="C5448" s="31" t="s">
        <v>17851</v>
      </c>
      <c r="D5448" s="32">
        <v>44141</v>
      </c>
      <c r="E5448" s="31" t="s">
        <v>17852</v>
      </c>
      <c r="F5448" s="31" t="s">
        <v>9997</v>
      </c>
      <c r="G5448" s="33">
        <v>13500</v>
      </c>
      <c r="H5448" s="33">
        <v>13500</v>
      </c>
      <c r="I5448" s="31" t="s">
        <v>9762</v>
      </c>
      <c r="J5448" s="31" t="s">
        <v>9763</v>
      </c>
      <c r="K5448" s="33">
        <v>13500</v>
      </c>
      <c r="L5448" s="31" t="s">
        <v>9764</v>
      </c>
      <c r="M5448" t="e">
        <f t="shared" si="239"/>
        <v>#VALUE!</v>
      </c>
    </row>
    <row r="5449" spans="1:13" hidden="1">
      <c r="A5449" s="31" t="s">
        <v>9849</v>
      </c>
      <c r="B5449" s="31" t="s">
        <v>17853</v>
      </c>
      <c r="C5449" s="31" t="s">
        <v>17854</v>
      </c>
      <c r="D5449" s="32">
        <v>44141</v>
      </c>
      <c r="E5449" s="31" t="s">
        <v>17855</v>
      </c>
      <c r="F5449" s="31" t="s">
        <v>12612</v>
      </c>
      <c r="G5449" s="33">
        <v>-3672</v>
      </c>
      <c r="H5449" s="33">
        <v>-3672</v>
      </c>
      <c r="I5449" s="31" t="s">
        <v>9762</v>
      </c>
      <c r="J5449" s="31" t="s">
        <v>9763</v>
      </c>
      <c r="K5449" s="33">
        <v>-3672</v>
      </c>
      <c r="L5449" s="31" t="s">
        <v>9764</v>
      </c>
      <c r="M5449" t="e">
        <f t="shared" si="239"/>
        <v>#VALUE!</v>
      </c>
    </row>
    <row r="5450" spans="1:13" hidden="1">
      <c r="A5450" s="31" t="s">
        <v>9849</v>
      </c>
      <c r="B5450" s="31" t="s">
        <v>17853</v>
      </c>
      <c r="C5450" s="31" t="s">
        <v>17854</v>
      </c>
      <c r="D5450" s="32">
        <v>44141</v>
      </c>
      <c r="E5450" s="31" t="s">
        <v>17855</v>
      </c>
      <c r="F5450" s="31" t="s">
        <v>9997</v>
      </c>
      <c r="G5450" s="33">
        <v>3672</v>
      </c>
      <c r="H5450" s="33">
        <v>3672</v>
      </c>
      <c r="I5450" s="31" t="s">
        <v>9762</v>
      </c>
      <c r="J5450" s="31" t="s">
        <v>9763</v>
      </c>
      <c r="K5450" s="33">
        <v>3672</v>
      </c>
      <c r="L5450" s="31" t="s">
        <v>9764</v>
      </c>
      <c r="M5450" t="e">
        <f t="shared" si="239"/>
        <v>#VALUE!</v>
      </c>
    </row>
    <row r="5451" spans="1:13" hidden="1">
      <c r="A5451" s="31" t="s">
        <v>9849</v>
      </c>
      <c r="B5451" s="31" t="s">
        <v>17856</v>
      </c>
      <c r="C5451" s="31" t="s">
        <v>17857</v>
      </c>
      <c r="D5451" s="32">
        <v>44141</v>
      </c>
      <c r="E5451" s="31" t="s">
        <v>17858</v>
      </c>
      <c r="F5451" s="31" t="s">
        <v>12612</v>
      </c>
      <c r="G5451" s="33">
        <v>-93900</v>
      </c>
      <c r="H5451" s="33">
        <v>-93900</v>
      </c>
      <c r="I5451" s="31" t="s">
        <v>9762</v>
      </c>
      <c r="J5451" s="31" t="s">
        <v>9763</v>
      </c>
      <c r="K5451" s="33">
        <v>-93900</v>
      </c>
      <c r="L5451" s="31" t="s">
        <v>9764</v>
      </c>
      <c r="M5451" t="e">
        <f t="shared" si="239"/>
        <v>#VALUE!</v>
      </c>
    </row>
    <row r="5452" spans="1:13" hidden="1">
      <c r="A5452" s="31" t="s">
        <v>9849</v>
      </c>
      <c r="B5452" s="31" t="s">
        <v>17856</v>
      </c>
      <c r="C5452" s="31" t="s">
        <v>17857</v>
      </c>
      <c r="D5452" s="32">
        <v>44141</v>
      </c>
      <c r="E5452" s="31" t="s">
        <v>17858</v>
      </c>
      <c r="F5452" s="31" t="s">
        <v>9997</v>
      </c>
      <c r="G5452" s="33">
        <v>93900</v>
      </c>
      <c r="H5452" s="33">
        <v>93900</v>
      </c>
      <c r="I5452" s="31" t="s">
        <v>9762</v>
      </c>
      <c r="J5452" s="31" t="s">
        <v>9763</v>
      </c>
      <c r="K5452" s="33">
        <v>93900</v>
      </c>
      <c r="L5452" s="31" t="s">
        <v>9764</v>
      </c>
      <c r="M5452" t="e">
        <f t="shared" si="239"/>
        <v>#VALUE!</v>
      </c>
    </row>
    <row r="5453" spans="1:13" hidden="1">
      <c r="A5453" s="31" t="s">
        <v>9849</v>
      </c>
      <c r="B5453" s="31" t="s">
        <v>17859</v>
      </c>
      <c r="C5453" s="31" t="s">
        <v>17860</v>
      </c>
      <c r="D5453" s="32">
        <v>44141</v>
      </c>
      <c r="E5453" s="31" t="s">
        <v>17861</v>
      </c>
      <c r="F5453" s="31" t="s">
        <v>12612</v>
      </c>
      <c r="G5453" s="33">
        <v>-4750</v>
      </c>
      <c r="H5453" s="33">
        <v>-4750</v>
      </c>
      <c r="I5453" s="31" t="s">
        <v>9762</v>
      </c>
      <c r="J5453" s="31" t="s">
        <v>9763</v>
      </c>
      <c r="K5453" s="33">
        <v>-4750</v>
      </c>
      <c r="L5453" s="31" t="s">
        <v>9764</v>
      </c>
      <c r="M5453" t="e">
        <f t="shared" si="239"/>
        <v>#VALUE!</v>
      </c>
    </row>
    <row r="5454" spans="1:13" hidden="1">
      <c r="A5454" s="31" t="s">
        <v>9849</v>
      </c>
      <c r="B5454" s="31" t="s">
        <v>17859</v>
      </c>
      <c r="C5454" s="31" t="s">
        <v>17860</v>
      </c>
      <c r="D5454" s="32">
        <v>44141</v>
      </c>
      <c r="E5454" s="31" t="s">
        <v>17861</v>
      </c>
      <c r="F5454" s="31" t="s">
        <v>9997</v>
      </c>
      <c r="G5454" s="33">
        <v>4750</v>
      </c>
      <c r="H5454" s="33">
        <v>4750</v>
      </c>
      <c r="I5454" s="31" t="s">
        <v>9762</v>
      </c>
      <c r="J5454" s="31" t="s">
        <v>9763</v>
      </c>
      <c r="K5454" s="33">
        <v>4750</v>
      </c>
      <c r="L5454" s="31" t="s">
        <v>9764</v>
      </c>
      <c r="M5454" t="e">
        <f t="shared" si="239"/>
        <v>#VALUE!</v>
      </c>
    </row>
    <row r="5455" spans="1:13" hidden="1">
      <c r="A5455" s="31" t="s">
        <v>9849</v>
      </c>
      <c r="B5455" s="31" t="s">
        <v>17862</v>
      </c>
      <c r="C5455" s="31" t="s">
        <v>17863</v>
      </c>
      <c r="D5455" s="32">
        <v>44141</v>
      </c>
      <c r="E5455" s="31" t="s">
        <v>17864</v>
      </c>
      <c r="F5455" s="31" t="s">
        <v>12612</v>
      </c>
      <c r="G5455" s="33">
        <v>-3000</v>
      </c>
      <c r="H5455" s="33">
        <v>-3000</v>
      </c>
      <c r="I5455" s="31" t="s">
        <v>9762</v>
      </c>
      <c r="J5455" s="31" t="s">
        <v>9763</v>
      </c>
      <c r="K5455" s="33">
        <v>-3000</v>
      </c>
      <c r="L5455" s="31" t="s">
        <v>9764</v>
      </c>
      <c r="M5455" t="e">
        <f t="shared" si="239"/>
        <v>#VALUE!</v>
      </c>
    </row>
    <row r="5456" spans="1:13" hidden="1">
      <c r="A5456" s="31" t="s">
        <v>9849</v>
      </c>
      <c r="B5456" s="31" t="s">
        <v>17862</v>
      </c>
      <c r="C5456" s="31" t="s">
        <v>17863</v>
      </c>
      <c r="D5456" s="32">
        <v>44141</v>
      </c>
      <c r="E5456" s="31" t="s">
        <v>17864</v>
      </c>
      <c r="F5456" s="31" t="s">
        <v>9997</v>
      </c>
      <c r="G5456" s="33">
        <v>3000</v>
      </c>
      <c r="H5456" s="33">
        <v>3000</v>
      </c>
      <c r="I5456" s="31" t="s">
        <v>9762</v>
      </c>
      <c r="J5456" s="31" t="s">
        <v>9763</v>
      </c>
      <c r="K5456" s="33">
        <v>3000</v>
      </c>
      <c r="L5456" s="31" t="s">
        <v>9764</v>
      </c>
      <c r="M5456" t="e">
        <f t="shared" si="239"/>
        <v>#VALUE!</v>
      </c>
    </row>
    <row r="5457" spans="1:13" hidden="1">
      <c r="A5457" s="31" t="s">
        <v>9849</v>
      </c>
      <c r="B5457" s="31" t="s">
        <v>17865</v>
      </c>
      <c r="C5457" s="31" t="s">
        <v>17866</v>
      </c>
      <c r="D5457" s="32">
        <v>44141</v>
      </c>
      <c r="E5457" s="31" t="s">
        <v>17867</v>
      </c>
      <c r="F5457" s="31" t="s">
        <v>12612</v>
      </c>
      <c r="G5457" s="33">
        <v>-10970</v>
      </c>
      <c r="H5457" s="33">
        <v>-10970</v>
      </c>
      <c r="I5457" s="31" t="s">
        <v>9762</v>
      </c>
      <c r="J5457" s="31" t="s">
        <v>9763</v>
      </c>
      <c r="K5457" s="33">
        <v>-10970</v>
      </c>
      <c r="L5457" s="31" t="s">
        <v>9764</v>
      </c>
      <c r="M5457" t="e">
        <f t="shared" si="239"/>
        <v>#VALUE!</v>
      </c>
    </row>
    <row r="5458" spans="1:13" hidden="1">
      <c r="A5458" s="31" t="s">
        <v>9849</v>
      </c>
      <c r="B5458" s="31" t="s">
        <v>17865</v>
      </c>
      <c r="C5458" s="31" t="s">
        <v>17866</v>
      </c>
      <c r="D5458" s="32">
        <v>44141</v>
      </c>
      <c r="E5458" s="31" t="s">
        <v>17867</v>
      </c>
      <c r="F5458" s="31" t="s">
        <v>9997</v>
      </c>
      <c r="G5458" s="33">
        <v>10970</v>
      </c>
      <c r="H5458" s="33">
        <v>10970</v>
      </c>
      <c r="I5458" s="31" t="s">
        <v>9762</v>
      </c>
      <c r="J5458" s="31" t="s">
        <v>9763</v>
      </c>
      <c r="K5458" s="33">
        <v>10970</v>
      </c>
      <c r="L5458" s="31" t="s">
        <v>9764</v>
      </c>
      <c r="M5458" t="e">
        <f t="shared" si="239"/>
        <v>#VALUE!</v>
      </c>
    </row>
    <row r="5459" spans="1:13" hidden="1">
      <c r="A5459" s="31" t="s">
        <v>9849</v>
      </c>
      <c r="B5459" s="31" t="s">
        <v>17868</v>
      </c>
      <c r="C5459" s="31" t="s">
        <v>17869</v>
      </c>
      <c r="D5459" s="32">
        <v>44141</v>
      </c>
      <c r="E5459" s="31" t="s">
        <v>17870</v>
      </c>
      <c r="F5459" s="31" t="s">
        <v>12612</v>
      </c>
      <c r="G5459" s="33">
        <v>-5402300</v>
      </c>
      <c r="H5459" s="33">
        <v>-5402300</v>
      </c>
      <c r="I5459" s="31" t="s">
        <v>9762</v>
      </c>
      <c r="J5459" s="31" t="s">
        <v>9763</v>
      </c>
      <c r="K5459" s="33">
        <v>-5402300</v>
      </c>
      <c r="L5459" s="31" t="s">
        <v>9764</v>
      </c>
      <c r="M5459" t="e">
        <f t="shared" si="239"/>
        <v>#VALUE!</v>
      </c>
    </row>
    <row r="5460" spans="1:13" hidden="1">
      <c r="A5460" s="31" t="s">
        <v>9849</v>
      </c>
      <c r="B5460" s="31" t="s">
        <v>17868</v>
      </c>
      <c r="C5460" s="31" t="s">
        <v>17869</v>
      </c>
      <c r="D5460" s="32">
        <v>44141</v>
      </c>
      <c r="E5460" s="31" t="s">
        <v>17870</v>
      </c>
      <c r="F5460" s="31" t="s">
        <v>9997</v>
      </c>
      <c r="G5460" s="33">
        <v>5402300</v>
      </c>
      <c r="H5460" s="33">
        <v>5402300</v>
      </c>
      <c r="I5460" s="31" t="s">
        <v>9762</v>
      </c>
      <c r="J5460" s="31" t="s">
        <v>9763</v>
      </c>
      <c r="K5460" s="33">
        <v>5402300</v>
      </c>
      <c r="L5460" s="31" t="s">
        <v>9764</v>
      </c>
      <c r="M5460" t="e">
        <f t="shared" si="239"/>
        <v>#VALUE!</v>
      </c>
    </row>
    <row r="5461" spans="1:13" hidden="1">
      <c r="A5461" s="31" t="s">
        <v>9849</v>
      </c>
      <c r="B5461" s="31" t="s">
        <v>17871</v>
      </c>
      <c r="C5461" s="31" t="s">
        <v>17872</v>
      </c>
      <c r="D5461" s="32">
        <v>44141</v>
      </c>
      <c r="E5461" s="31" t="s">
        <v>17873</v>
      </c>
      <c r="F5461" s="31" t="s">
        <v>12612</v>
      </c>
      <c r="G5461" s="33">
        <v>-1893823</v>
      </c>
      <c r="H5461" s="33">
        <v>-1893823</v>
      </c>
      <c r="I5461" s="31" t="s">
        <v>9762</v>
      </c>
      <c r="J5461" s="31" t="s">
        <v>9763</v>
      </c>
      <c r="K5461" s="33">
        <v>-1893823</v>
      </c>
      <c r="L5461" s="31" t="s">
        <v>9764</v>
      </c>
      <c r="M5461" t="e">
        <f t="shared" si="239"/>
        <v>#VALUE!</v>
      </c>
    </row>
    <row r="5462" spans="1:13" hidden="1">
      <c r="A5462" s="31" t="s">
        <v>9849</v>
      </c>
      <c r="B5462" s="31" t="s">
        <v>17871</v>
      </c>
      <c r="C5462" s="31" t="s">
        <v>17872</v>
      </c>
      <c r="D5462" s="32">
        <v>44141</v>
      </c>
      <c r="E5462" s="31" t="s">
        <v>17873</v>
      </c>
      <c r="F5462" s="31" t="s">
        <v>9997</v>
      </c>
      <c r="G5462" s="33">
        <v>1893823</v>
      </c>
      <c r="H5462" s="33">
        <v>1893823</v>
      </c>
      <c r="I5462" s="31" t="s">
        <v>9762</v>
      </c>
      <c r="J5462" s="31" t="s">
        <v>9763</v>
      </c>
      <c r="K5462" s="33">
        <v>1893823</v>
      </c>
      <c r="L5462" s="31" t="s">
        <v>9764</v>
      </c>
      <c r="M5462" t="e">
        <f t="shared" si="239"/>
        <v>#VALUE!</v>
      </c>
    </row>
    <row r="5463" spans="1:13" hidden="1">
      <c r="A5463" s="31" t="s">
        <v>9849</v>
      </c>
      <c r="B5463" s="31" t="s">
        <v>17874</v>
      </c>
      <c r="C5463" s="31" t="s">
        <v>17875</v>
      </c>
      <c r="D5463" s="32">
        <v>44141</v>
      </c>
      <c r="E5463" s="31" t="s">
        <v>17876</v>
      </c>
      <c r="F5463" s="31" t="s">
        <v>12612</v>
      </c>
      <c r="G5463" s="33">
        <v>-700000</v>
      </c>
      <c r="H5463" s="33">
        <v>-700000</v>
      </c>
      <c r="I5463" s="31" t="s">
        <v>9762</v>
      </c>
      <c r="J5463" s="31" t="s">
        <v>9763</v>
      </c>
      <c r="K5463" s="33">
        <v>-700000</v>
      </c>
      <c r="L5463" s="31" t="s">
        <v>9764</v>
      </c>
      <c r="M5463" t="e">
        <f t="shared" si="239"/>
        <v>#VALUE!</v>
      </c>
    </row>
    <row r="5464" spans="1:13" hidden="1">
      <c r="A5464" s="31" t="s">
        <v>9849</v>
      </c>
      <c r="B5464" s="31" t="s">
        <v>17874</v>
      </c>
      <c r="C5464" s="31" t="s">
        <v>17875</v>
      </c>
      <c r="D5464" s="32">
        <v>44141</v>
      </c>
      <c r="E5464" s="31" t="s">
        <v>17876</v>
      </c>
      <c r="F5464" s="31" t="s">
        <v>9997</v>
      </c>
      <c r="G5464" s="33">
        <v>700000</v>
      </c>
      <c r="H5464" s="33">
        <v>700000</v>
      </c>
      <c r="I5464" s="31" t="s">
        <v>9762</v>
      </c>
      <c r="J5464" s="31" t="s">
        <v>9763</v>
      </c>
      <c r="K5464" s="33">
        <v>700000</v>
      </c>
      <c r="L5464" s="31" t="s">
        <v>9764</v>
      </c>
      <c r="M5464" t="e">
        <f t="shared" si="239"/>
        <v>#VALUE!</v>
      </c>
    </row>
    <row r="5465" spans="1:13" hidden="1">
      <c r="A5465" s="31" t="s">
        <v>9849</v>
      </c>
      <c r="B5465" s="31" t="s">
        <v>17877</v>
      </c>
      <c r="C5465" s="31" t="s">
        <v>17878</v>
      </c>
      <c r="D5465" s="32">
        <v>44141</v>
      </c>
      <c r="E5465" s="31" t="s">
        <v>17879</v>
      </c>
      <c r="F5465" s="31" t="s">
        <v>12612</v>
      </c>
      <c r="G5465" s="33">
        <v>-1500000</v>
      </c>
      <c r="H5465" s="33">
        <v>-1500000</v>
      </c>
      <c r="I5465" s="31" t="s">
        <v>9762</v>
      </c>
      <c r="J5465" s="31" t="s">
        <v>9763</v>
      </c>
      <c r="K5465" s="33">
        <v>-1500000</v>
      </c>
      <c r="L5465" s="31" t="s">
        <v>9764</v>
      </c>
      <c r="M5465" t="e">
        <f t="shared" si="239"/>
        <v>#VALUE!</v>
      </c>
    </row>
    <row r="5466" spans="1:13" hidden="1">
      <c r="A5466" s="31" t="s">
        <v>9849</v>
      </c>
      <c r="B5466" s="31" t="s">
        <v>17877</v>
      </c>
      <c r="C5466" s="31" t="s">
        <v>17878</v>
      </c>
      <c r="D5466" s="32">
        <v>44141</v>
      </c>
      <c r="E5466" s="31" t="s">
        <v>17879</v>
      </c>
      <c r="F5466" s="31" t="s">
        <v>9997</v>
      </c>
      <c r="G5466" s="33">
        <v>1500000</v>
      </c>
      <c r="H5466" s="33">
        <v>1500000</v>
      </c>
      <c r="I5466" s="31" t="s">
        <v>9762</v>
      </c>
      <c r="J5466" s="31" t="s">
        <v>9763</v>
      </c>
      <c r="K5466" s="33">
        <v>1500000</v>
      </c>
      <c r="L5466" s="31" t="s">
        <v>9764</v>
      </c>
      <c r="M5466" t="e">
        <f t="shared" si="239"/>
        <v>#VALUE!</v>
      </c>
    </row>
    <row r="5467" spans="1:13" hidden="1">
      <c r="A5467" s="31" t="s">
        <v>9849</v>
      </c>
      <c r="B5467" s="31" t="s">
        <v>17880</v>
      </c>
      <c r="C5467" s="31" t="s">
        <v>17881</v>
      </c>
      <c r="D5467" s="32">
        <v>44141</v>
      </c>
      <c r="E5467" s="31" t="s">
        <v>17882</v>
      </c>
      <c r="F5467" s="31" t="s">
        <v>12612</v>
      </c>
      <c r="G5467" s="33">
        <v>-13977.31</v>
      </c>
      <c r="H5467" s="33">
        <v>-13977.31</v>
      </c>
      <c r="I5467" s="31" t="s">
        <v>9762</v>
      </c>
      <c r="J5467" s="31" t="s">
        <v>9763</v>
      </c>
      <c r="K5467" s="33">
        <v>-13977.31</v>
      </c>
      <c r="L5467" s="31" t="s">
        <v>9764</v>
      </c>
      <c r="M5467" t="e">
        <f t="shared" si="239"/>
        <v>#VALUE!</v>
      </c>
    </row>
    <row r="5468" spans="1:13" hidden="1">
      <c r="A5468" s="31" t="s">
        <v>9849</v>
      </c>
      <c r="B5468" s="31" t="s">
        <v>17880</v>
      </c>
      <c r="C5468" s="31" t="s">
        <v>17881</v>
      </c>
      <c r="D5468" s="32">
        <v>44141</v>
      </c>
      <c r="E5468" s="31" t="s">
        <v>17882</v>
      </c>
      <c r="F5468" s="31" t="s">
        <v>9997</v>
      </c>
      <c r="G5468" s="33">
        <v>13977.31</v>
      </c>
      <c r="H5468" s="33">
        <v>13977.31</v>
      </c>
      <c r="I5468" s="31" t="s">
        <v>9762</v>
      </c>
      <c r="J5468" s="31" t="s">
        <v>9763</v>
      </c>
      <c r="K5468" s="33">
        <v>13977.31</v>
      </c>
      <c r="L5468" s="31" t="s">
        <v>9764</v>
      </c>
      <c r="M5468" t="e">
        <f t="shared" si="239"/>
        <v>#VALUE!</v>
      </c>
    </row>
    <row r="5469" spans="1:13" hidden="1">
      <c r="A5469" s="31" t="s">
        <v>9849</v>
      </c>
      <c r="B5469" s="31" t="s">
        <v>17883</v>
      </c>
      <c r="C5469" s="31" t="s">
        <v>17884</v>
      </c>
      <c r="D5469" s="32">
        <v>44141</v>
      </c>
      <c r="E5469" s="31" t="s">
        <v>17885</v>
      </c>
      <c r="F5469" s="31" t="s">
        <v>12612</v>
      </c>
      <c r="G5469" s="33">
        <v>-8095.73</v>
      </c>
      <c r="H5469" s="33">
        <v>-8095.73</v>
      </c>
      <c r="I5469" s="31" t="s">
        <v>9762</v>
      </c>
      <c r="J5469" s="31" t="s">
        <v>9763</v>
      </c>
      <c r="K5469" s="33">
        <v>-8095.73</v>
      </c>
      <c r="L5469" s="31" t="s">
        <v>9764</v>
      </c>
      <c r="M5469" t="e">
        <f t="shared" si="239"/>
        <v>#VALUE!</v>
      </c>
    </row>
    <row r="5470" spans="1:13" hidden="1">
      <c r="A5470" s="31" t="s">
        <v>9849</v>
      </c>
      <c r="B5470" s="31" t="s">
        <v>17883</v>
      </c>
      <c r="C5470" s="31" t="s">
        <v>17884</v>
      </c>
      <c r="D5470" s="32">
        <v>44141</v>
      </c>
      <c r="E5470" s="31" t="s">
        <v>17885</v>
      </c>
      <c r="F5470" s="31" t="s">
        <v>9997</v>
      </c>
      <c r="G5470" s="33">
        <v>8095.73</v>
      </c>
      <c r="H5470" s="33">
        <v>8095.73</v>
      </c>
      <c r="I5470" s="31" t="s">
        <v>9762</v>
      </c>
      <c r="J5470" s="31" t="s">
        <v>9763</v>
      </c>
      <c r="K5470" s="33">
        <v>8095.73</v>
      </c>
      <c r="L5470" s="31" t="s">
        <v>9764</v>
      </c>
      <c r="M5470" t="e">
        <f t="shared" si="239"/>
        <v>#VALUE!</v>
      </c>
    </row>
    <row r="5471" spans="1:13" hidden="1">
      <c r="A5471" s="31" t="s">
        <v>9849</v>
      </c>
      <c r="B5471" s="31" t="s">
        <v>17886</v>
      </c>
      <c r="C5471" s="31" t="s">
        <v>17887</v>
      </c>
      <c r="D5471" s="32">
        <v>44141</v>
      </c>
      <c r="E5471" s="31" t="s">
        <v>17888</v>
      </c>
      <c r="F5471" s="31" t="s">
        <v>12612</v>
      </c>
      <c r="G5471" s="33">
        <v>-940000</v>
      </c>
      <c r="H5471" s="33">
        <v>-940000</v>
      </c>
      <c r="I5471" s="31" t="s">
        <v>9762</v>
      </c>
      <c r="J5471" s="31" t="s">
        <v>9763</v>
      </c>
      <c r="K5471" s="33">
        <v>-940000</v>
      </c>
      <c r="L5471" s="31" t="s">
        <v>9764</v>
      </c>
      <c r="M5471" t="e">
        <f t="shared" si="239"/>
        <v>#VALUE!</v>
      </c>
    </row>
    <row r="5472" spans="1:13" hidden="1">
      <c r="A5472" s="31" t="s">
        <v>9849</v>
      </c>
      <c r="B5472" s="31" t="s">
        <v>17886</v>
      </c>
      <c r="C5472" s="31" t="s">
        <v>17887</v>
      </c>
      <c r="D5472" s="32">
        <v>44141</v>
      </c>
      <c r="E5472" s="31" t="s">
        <v>17888</v>
      </c>
      <c r="F5472" s="31" t="s">
        <v>9997</v>
      </c>
      <c r="G5472" s="33">
        <v>940000</v>
      </c>
      <c r="H5472" s="33">
        <v>940000</v>
      </c>
      <c r="I5472" s="31" t="s">
        <v>9762</v>
      </c>
      <c r="J5472" s="31" t="s">
        <v>9763</v>
      </c>
      <c r="K5472" s="33">
        <v>940000</v>
      </c>
      <c r="L5472" s="31" t="s">
        <v>9764</v>
      </c>
      <c r="M5472" t="e">
        <f t="shared" si="239"/>
        <v>#VALUE!</v>
      </c>
    </row>
    <row r="5473" spans="1:13" hidden="1">
      <c r="A5473" s="31" t="s">
        <v>9849</v>
      </c>
      <c r="B5473" s="31" t="s">
        <v>17889</v>
      </c>
      <c r="C5473" s="31" t="s">
        <v>17890</v>
      </c>
      <c r="D5473" s="32">
        <v>44141</v>
      </c>
      <c r="E5473" s="31" t="s">
        <v>17891</v>
      </c>
      <c r="F5473" s="31" t="s">
        <v>12612</v>
      </c>
      <c r="G5473" s="33">
        <v>-522000</v>
      </c>
      <c r="H5473" s="33">
        <v>-522000</v>
      </c>
      <c r="I5473" s="31" t="s">
        <v>9762</v>
      </c>
      <c r="J5473" s="31" t="s">
        <v>9763</v>
      </c>
      <c r="K5473" s="33">
        <v>-522000</v>
      </c>
      <c r="L5473" s="31" t="s">
        <v>9764</v>
      </c>
      <c r="M5473" t="e">
        <f t="shared" si="239"/>
        <v>#VALUE!</v>
      </c>
    </row>
    <row r="5474" spans="1:13" hidden="1">
      <c r="A5474" s="31" t="s">
        <v>9849</v>
      </c>
      <c r="B5474" s="31" t="s">
        <v>17889</v>
      </c>
      <c r="C5474" s="31" t="s">
        <v>17890</v>
      </c>
      <c r="D5474" s="32">
        <v>44141</v>
      </c>
      <c r="E5474" s="31" t="s">
        <v>17891</v>
      </c>
      <c r="F5474" s="31" t="s">
        <v>9997</v>
      </c>
      <c r="G5474" s="33">
        <v>522000</v>
      </c>
      <c r="H5474" s="33">
        <v>522000</v>
      </c>
      <c r="I5474" s="31" t="s">
        <v>9762</v>
      </c>
      <c r="J5474" s="31" t="s">
        <v>9763</v>
      </c>
      <c r="K5474" s="33">
        <v>522000</v>
      </c>
      <c r="L5474" s="31" t="s">
        <v>9764</v>
      </c>
      <c r="M5474" t="e">
        <f t="shared" si="239"/>
        <v>#VALUE!</v>
      </c>
    </row>
    <row r="5475" spans="1:13" hidden="1">
      <c r="A5475" s="31" t="s">
        <v>9849</v>
      </c>
      <c r="B5475" s="31" t="s">
        <v>17892</v>
      </c>
      <c r="C5475" s="31" t="s">
        <v>17893</v>
      </c>
      <c r="D5475" s="32">
        <v>44141</v>
      </c>
      <c r="E5475" s="31" t="s">
        <v>17894</v>
      </c>
      <c r="F5475" s="31" t="s">
        <v>12612</v>
      </c>
      <c r="G5475" s="33">
        <v>-4499920</v>
      </c>
      <c r="H5475" s="33">
        <v>-4499920</v>
      </c>
      <c r="I5475" s="31" t="s">
        <v>9762</v>
      </c>
      <c r="J5475" s="31" t="s">
        <v>9763</v>
      </c>
      <c r="K5475" s="33">
        <v>-4499920</v>
      </c>
      <c r="L5475" s="31" t="s">
        <v>9764</v>
      </c>
      <c r="M5475" t="e">
        <f t="shared" si="239"/>
        <v>#VALUE!</v>
      </c>
    </row>
    <row r="5476" spans="1:13" hidden="1">
      <c r="A5476" s="31" t="s">
        <v>9849</v>
      </c>
      <c r="B5476" s="31" t="s">
        <v>17892</v>
      </c>
      <c r="C5476" s="31" t="s">
        <v>17893</v>
      </c>
      <c r="D5476" s="32">
        <v>44141</v>
      </c>
      <c r="E5476" s="31" t="s">
        <v>17894</v>
      </c>
      <c r="F5476" s="31" t="s">
        <v>9997</v>
      </c>
      <c r="G5476" s="33">
        <v>4499920</v>
      </c>
      <c r="H5476" s="33">
        <v>4499920</v>
      </c>
      <c r="I5476" s="31" t="s">
        <v>9762</v>
      </c>
      <c r="J5476" s="31" t="s">
        <v>9763</v>
      </c>
      <c r="K5476" s="33">
        <v>4499920</v>
      </c>
      <c r="L5476" s="31" t="s">
        <v>9764</v>
      </c>
      <c r="M5476" t="e">
        <f t="shared" si="239"/>
        <v>#VALUE!</v>
      </c>
    </row>
    <row r="5477" spans="1:13" hidden="1">
      <c r="A5477" s="31" t="s">
        <v>9849</v>
      </c>
      <c r="B5477" s="31" t="s">
        <v>17895</v>
      </c>
      <c r="C5477" s="31" t="s">
        <v>17896</v>
      </c>
      <c r="D5477" s="32">
        <v>44141</v>
      </c>
      <c r="E5477" s="31" t="s">
        <v>17897</v>
      </c>
      <c r="F5477" s="31" t="s">
        <v>12612</v>
      </c>
      <c r="G5477" s="33">
        <v>-27450</v>
      </c>
      <c r="H5477" s="33">
        <v>-27450</v>
      </c>
      <c r="I5477" s="31" t="s">
        <v>9762</v>
      </c>
      <c r="J5477" s="31" t="s">
        <v>9763</v>
      </c>
      <c r="K5477" s="33">
        <v>-27450</v>
      </c>
      <c r="L5477" s="31" t="s">
        <v>9764</v>
      </c>
      <c r="M5477" t="e">
        <f t="shared" si="239"/>
        <v>#VALUE!</v>
      </c>
    </row>
    <row r="5478" spans="1:13" hidden="1">
      <c r="A5478" s="31" t="s">
        <v>9849</v>
      </c>
      <c r="B5478" s="31" t="s">
        <v>17895</v>
      </c>
      <c r="C5478" s="31" t="s">
        <v>17896</v>
      </c>
      <c r="D5478" s="32">
        <v>44141</v>
      </c>
      <c r="E5478" s="31" t="s">
        <v>17897</v>
      </c>
      <c r="F5478" s="31" t="s">
        <v>9997</v>
      </c>
      <c r="G5478" s="33">
        <v>27450</v>
      </c>
      <c r="H5478" s="33">
        <v>27450</v>
      </c>
      <c r="I5478" s="31" t="s">
        <v>9762</v>
      </c>
      <c r="J5478" s="31" t="s">
        <v>9763</v>
      </c>
      <c r="K5478" s="33">
        <v>27450</v>
      </c>
      <c r="L5478" s="31" t="s">
        <v>9764</v>
      </c>
      <c r="M5478" t="e">
        <f t="shared" si="239"/>
        <v>#VALUE!</v>
      </c>
    </row>
    <row r="5479" spans="1:13" hidden="1">
      <c r="A5479" s="31" t="s">
        <v>9849</v>
      </c>
      <c r="B5479" s="31" t="s">
        <v>17898</v>
      </c>
      <c r="C5479" s="31" t="s">
        <v>17899</v>
      </c>
      <c r="D5479" s="32">
        <v>44141</v>
      </c>
      <c r="E5479" s="31" t="s">
        <v>17900</v>
      </c>
      <c r="F5479" s="31" t="s">
        <v>12612</v>
      </c>
      <c r="G5479" s="33">
        <v>-654575</v>
      </c>
      <c r="H5479" s="33">
        <v>-654575</v>
      </c>
      <c r="I5479" s="31" t="s">
        <v>9762</v>
      </c>
      <c r="J5479" s="31" t="s">
        <v>9763</v>
      </c>
      <c r="K5479" s="33">
        <v>-654575</v>
      </c>
      <c r="L5479" s="31" t="s">
        <v>9764</v>
      </c>
      <c r="M5479" t="e">
        <f t="shared" si="239"/>
        <v>#VALUE!</v>
      </c>
    </row>
    <row r="5480" spans="1:13" hidden="1">
      <c r="A5480" s="31" t="s">
        <v>9849</v>
      </c>
      <c r="B5480" s="31" t="s">
        <v>17898</v>
      </c>
      <c r="C5480" s="31" t="s">
        <v>17899</v>
      </c>
      <c r="D5480" s="32">
        <v>44141</v>
      </c>
      <c r="E5480" s="31" t="s">
        <v>17900</v>
      </c>
      <c r="F5480" s="31" t="s">
        <v>9997</v>
      </c>
      <c r="G5480" s="33">
        <v>654575</v>
      </c>
      <c r="H5480" s="33">
        <v>654575</v>
      </c>
      <c r="I5480" s="31" t="s">
        <v>9762</v>
      </c>
      <c r="J5480" s="31" t="s">
        <v>9763</v>
      </c>
      <c r="K5480" s="33">
        <v>654575</v>
      </c>
      <c r="L5480" s="31" t="s">
        <v>9764</v>
      </c>
      <c r="M5480" t="e">
        <f t="shared" si="239"/>
        <v>#VALUE!</v>
      </c>
    </row>
    <row r="5481" spans="1:13" hidden="1">
      <c r="A5481" s="31" t="s">
        <v>9849</v>
      </c>
      <c r="B5481" s="31" t="s">
        <v>17901</v>
      </c>
      <c r="C5481" s="31" t="s">
        <v>17902</v>
      </c>
      <c r="D5481" s="32">
        <v>44141</v>
      </c>
      <c r="E5481" s="31" t="s">
        <v>17903</v>
      </c>
      <c r="F5481" s="31" t="s">
        <v>12612</v>
      </c>
      <c r="G5481" s="33">
        <v>-90466.84</v>
      </c>
      <c r="H5481" s="33">
        <v>-90466.84</v>
      </c>
      <c r="I5481" s="31" t="s">
        <v>9762</v>
      </c>
      <c r="J5481" s="31" t="s">
        <v>9763</v>
      </c>
      <c r="K5481" s="33">
        <v>-90466.84</v>
      </c>
      <c r="L5481" s="31" t="s">
        <v>9764</v>
      </c>
      <c r="M5481" t="e">
        <f t="shared" si="239"/>
        <v>#VALUE!</v>
      </c>
    </row>
    <row r="5482" spans="1:13" hidden="1">
      <c r="A5482" s="31" t="s">
        <v>9849</v>
      </c>
      <c r="B5482" s="31" t="s">
        <v>17901</v>
      </c>
      <c r="C5482" s="31" t="s">
        <v>17902</v>
      </c>
      <c r="D5482" s="32">
        <v>44141</v>
      </c>
      <c r="E5482" s="31" t="s">
        <v>17903</v>
      </c>
      <c r="F5482" s="31" t="s">
        <v>9997</v>
      </c>
      <c r="G5482" s="33">
        <v>90466.84</v>
      </c>
      <c r="H5482" s="33">
        <v>90466.84</v>
      </c>
      <c r="I5482" s="31" t="s">
        <v>9762</v>
      </c>
      <c r="J5482" s="31" t="s">
        <v>9763</v>
      </c>
      <c r="K5482" s="33">
        <v>90466.84</v>
      </c>
      <c r="L5482" s="31" t="s">
        <v>9764</v>
      </c>
      <c r="M5482" t="e">
        <f t="shared" si="239"/>
        <v>#VALUE!</v>
      </c>
    </row>
    <row r="5483" spans="1:13" hidden="1">
      <c r="A5483" s="31" t="s">
        <v>9849</v>
      </c>
      <c r="B5483" s="31" t="s">
        <v>17904</v>
      </c>
      <c r="C5483" s="31" t="s">
        <v>17905</v>
      </c>
      <c r="D5483" s="32">
        <v>44141</v>
      </c>
      <c r="E5483" s="31" t="s">
        <v>17906</v>
      </c>
      <c r="F5483" s="31" t="s">
        <v>12612</v>
      </c>
      <c r="G5483" s="33">
        <v>-107999.9</v>
      </c>
      <c r="H5483" s="33">
        <v>-107999.9</v>
      </c>
      <c r="I5483" s="31" t="s">
        <v>9762</v>
      </c>
      <c r="J5483" s="31" t="s">
        <v>9763</v>
      </c>
      <c r="K5483" s="33">
        <v>-107999.9</v>
      </c>
      <c r="L5483" s="31" t="s">
        <v>9764</v>
      </c>
      <c r="M5483" t="e">
        <f t="shared" si="239"/>
        <v>#VALUE!</v>
      </c>
    </row>
    <row r="5484" spans="1:13" hidden="1">
      <c r="A5484" s="31" t="s">
        <v>9849</v>
      </c>
      <c r="B5484" s="31" t="s">
        <v>17904</v>
      </c>
      <c r="C5484" s="31" t="s">
        <v>17905</v>
      </c>
      <c r="D5484" s="32">
        <v>44141</v>
      </c>
      <c r="E5484" s="31" t="s">
        <v>17906</v>
      </c>
      <c r="F5484" s="31" t="s">
        <v>9997</v>
      </c>
      <c r="G5484" s="33">
        <v>107999.9</v>
      </c>
      <c r="H5484" s="33">
        <v>107999.9</v>
      </c>
      <c r="I5484" s="31" t="s">
        <v>9762</v>
      </c>
      <c r="J5484" s="31" t="s">
        <v>9763</v>
      </c>
      <c r="K5484" s="33">
        <v>107999.9</v>
      </c>
      <c r="L5484" s="31" t="s">
        <v>9764</v>
      </c>
      <c r="M5484" t="e">
        <f t="shared" si="239"/>
        <v>#VALUE!</v>
      </c>
    </row>
    <row r="5485" spans="1:13" hidden="1">
      <c r="A5485" s="31" t="s">
        <v>9849</v>
      </c>
      <c r="B5485" s="31" t="s">
        <v>17907</v>
      </c>
      <c r="C5485" s="31" t="s">
        <v>17908</v>
      </c>
      <c r="D5485" s="32">
        <v>44141</v>
      </c>
      <c r="E5485" s="31" t="s">
        <v>17909</v>
      </c>
      <c r="F5485" s="31" t="s">
        <v>12612</v>
      </c>
      <c r="G5485" s="33">
        <v>-81581.64</v>
      </c>
      <c r="H5485" s="33">
        <v>-81581.64</v>
      </c>
      <c r="I5485" s="31" t="s">
        <v>9762</v>
      </c>
      <c r="J5485" s="31" t="s">
        <v>9763</v>
      </c>
      <c r="K5485" s="33">
        <v>-81581.64</v>
      </c>
      <c r="L5485" s="31" t="s">
        <v>9764</v>
      </c>
      <c r="M5485" t="e">
        <f t="shared" si="239"/>
        <v>#VALUE!</v>
      </c>
    </row>
    <row r="5486" spans="1:13" hidden="1">
      <c r="A5486" s="31" t="s">
        <v>9849</v>
      </c>
      <c r="B5486" s="31" t="s">
        <v>17907</v>
      </c>
      <c r="C5486" s="31" t="s">
        <v>17908</v>
      </c>
      <c r="D5486" s="32">
        <v>44141</v>
      </c>
      <c r="E5486" s="31" t="s">
        <v>17909</v>
      </c>
      <c r="F5486" s="31" t="s">
        <v>9997</v>
      </c>
      <c r="G5486" s="33">
        <v>81581.64</v>
      </c>
      <c r="H5486" s="33">
        <v>81581.64</v>
      </c>
      <c r="I5486" s="31" t="s">
        <v>9762</v>
      </c>
      <c r="J5486" s="31" t="s">
        <v>9763</v>
      </c>
      <c r="K5486" s="33">
        <v>81581.64</v>
      </c>
      <c r="L5486" s="31" t="s">
        <v>9764</v>
      </c>
      <c r="M5486" t="e">
        <f t="shared" si="239"/>
        <v>#VALUE!</v>
      </c>
    </row>
    <row r="5487" spans="1:13" hidden="1">
      <c r="A5487" s="31" t="s">
        <v>9849</v>
      </c>
      <c r="B5487" s="31" t="s">
        <v>17910</v>
      </c>
      <c r="C5487" s="31" t="s">
        <v>17911</v>
      </c>
      <c r="D5487" s="32">
        <v>44139</v>
      </c>
      <c r="E5487" s="31" t="s">
        <v>17912</v>
      </c>
      <c r="F5487" s="31" t="s">
        <v>14681</v>
      </c>
      <c r="G5487" s="33">
        <v>-8800</v>
      </c>
      <c r="H5487" s="33">
        <v>-8800</v>
      </c>
      <c r="I5487" s="31" t="s">
        <v>9762</v>
      </c>
      <c r="J5487" s="31" t="s">
        <v>9763</v>
      </c>
      <c r="K5487" s="33">
        <v>-8800</v>
      </c>
      <c r="L5487" s="31" t="s">
        <v>9764</v>
      </c>
      <c r="M5487" t="e">
        <f t="shared" si="239"/>
        <v>#VALUE!</v>
      </c>
    </row>
    <row r="5488" spans="1:13" hidden="1">
      <c r="A5488" s="31" t="s">
        <v>9849</v>
      </c>
      <c r="B5488" s="31" t="s">
        <v>17910</v>
      </c>
      <c r="C5488" s="31" t="s">
        <v>17911</v>
      </c>
      <c r="D5488" s="32">
        <v>44139</v>
      </c>
      <c r="E5488" s="31" t="s">
        <v>17912</v>
      </c>
      <c r="F5488" s="31" t="s">
        <v>14682</v>
      </c>
      <c r="G5488" s="33">
        <v>8800</v>
      </c>
      <c r="H5488" s="33">
        <v>8800</v>
      </c>
      <c r="I5488" s="31" t="s">
        <v>9762</v>
      </c>
      <c r="J5488" s="31" t="s">
        <v>9763</v>
      </c>
      <c r="K5488" s="33">
        <v>8800</v>
      </c>
      <c r="L5488" s="31" t="s">
        <v>9764</v>
      </c>
      <c r="M5488" t="e">
        <f t="shared" si="239"/>
        <v>#VALUE!</v>
      </c>
    </row>
    <row r="5489" spans="1:13" hidden="1">
      <c r="A5489" s="31" t="s">
        <v>9849</v>
      </c>
      <c r="B5489" s="31" t="s">
        <v>17913</v>
      </c>
      <c r="C5489" s="31" t="s">
        <v>17914</v>
      </c>
      <c r="D5489" s="32">
        <v>44144</v>
      </c>
      <c r="E5489" s="31" t="s">
        <v>17915</v>
      </c>
      <c r="F5489" s="31" t="s">
        <v>17916</v>
      </c>
      <c r="G5489" s="33">
        <v>-20000</v>
      </c>
      <c r="H5489" s="33">
        <v>-20000</v>
      </c>
      <c r="I5489" s="31" t="s">
        <v>9762</v>
      </c>
      <c r="J5489" s="31" t="s">
        <v>9763</v>
      </c>
      <c r="K5489" s="33">
        <v>-20000</v>
      </c>
      <c r="L5489" s="31" t="s">
        <v>9764</v>
      </c>
      <c r="M5489" t="e">
        <f t="shared" si="239"/>
        <v>#VALUE!</v>
      </c>
    </row>
    <row r="5490" spans="1:13" hidden="1">
      <c r="A5490" s="31" t="s">
        <v>9849</v>
      </c>
      <c r="B5490" s="31" t="s">
        <v>17913</v>
      </c>
      <c r="C5490" s="31" t="s">
        <v>17914</v>
      </c>
      <c r="D5490" s="32">
        <v>44144</v>
      </c>
      <c r="E5490" s="31" t="s">
        <v>17915</v>
      </c>
      <c r="F5490" s="31" t="s">
        <v>17917</v>
      </c>
      <c r="G5490" s="33">
        <v>20000</v>
      </c>
      <c r="H5490" s="33">
        <v>20000</v>
      </c>
      <c r="I5490" s="31" t="s">
        <v>9762</v>
      </c>
      <c r="J5490" s="31" t="s">
        <v>9763</v>
      </c>
      <c r="K5490" s="33">
        <v>20000</v>
      </c>
      <c r="L5490" s="31" t="s">
        <v>9764</v>
      </c>
      <c r="M5490" t="e">
        <f t="shared" si="239"/>
        <v>#VALUE!</v>
      </c>
    </row>
    <row r="5491" spans="1:13" hidden="1">
      <c r="A5491" s="31" t="s">
        <v>9849</v>
      </c>
      <c r="B5491" s="31" t="s">
        <v>17918</v>
      </c>
      <c r="C5491" s="31" t="s">
        <v>17919</v>
      </c>
      <c r="D5491" s="32">
        <v>44140</v>
      </c>
      <c r="E5491" s="31" t="s">
        <v>17920</v>
      </c>
      <c r="F5491" s="31" t="s">
        <v>17750</v>
      </c>
      <c r="G5491" s="33">
        <v>-492000</v>
      </c>
      <c r="H5491" s="33">
        <v>-492000</v>
      </c>
      <c r="I5491" s="31" t="s">
        <v>9762</v>
      </c>
      <c r="J5491" s="31" t="s">
        <v>9763</v>
      </c>
      <c r="K5491" s="33">
        <v>-492000</v>
      </c>
      <c r="L5491" s="31" t="s">
        <v>9764</v>
      </c>
      <c r="M5491" t="e">
        <f t="shared" si="239"/>
        <v>#VALUE!</v>
      </c>
    </row>
    <row r="5492" spans="1:13" hidden="1">
      <c r="A5492" s="31" t="s">
        <v>9849</v>
      </c>
      <c r="B5492" s="31" t="s">
        <v>17918</v>
      </c>
      <c r="C5492" s="31" t="s">
        <v>17919</v>
      </c>
      <c r="D5492" s="32">
        <v>44140</v>
      </c>
      <c r="E5492" s="31" t="s">
        <v>17920</v>
      </c>
      <c r="F5492" s="31" t="s">
        <v>17751</v>
      </c>
      <c r="G5492" s="33">
        <v>492000</v>
      </c>
      <c r="H5492" s="33">
        <v>492000</v>
      </c>
      <c r="I5492" s="31" t="s">
        <v>9762</v>
      </c>
      <c r="J5492" s="31" t="s">
        <v>9763</v>
      </c>
      <c r="K5492" s="33">
        <v>492000</v>
      </c>
      <c r="L5492" s="31" t="s">
        <v>9764</v>
      </c>
      <c r="M5492" t="e">
        <f t="shared" si="239"/>
        <v>#VALUE!</v>
      </c>
    </row>
    <row r="5493" spans="1:13" hidden="1">
      <c r="A5493" s="31" t="s">
        <v>9849</v>
      </c>
      <c r="B5493" s="31" t="s">
        <v>17921</v>
      </c>
      <c r="C5493" s="31" t="s">
        <v>17922</v>
      </c>
      <c r="D5493" s="32">
        <v>44141</v>
      </c>
      <c r="E5493" s="31" t="s">
        <v>17923</v>
      </c>
      <c r="F5493" s="31" t="s">
        <v>12612</v>
      </c>
      <c r="G5493" s="33">
        <v>-81999.89</v>
      </c>
      <c r="H5493" s="33">
        <v>-81999.89</v>
      </c>
      <c r="I5493" s="31" t="s">
        <v>9762</v>
      </c>
      <c r="J5493" s="31" t="s">
        <v>9763</v>
      </c>
      <c r="K5493" s="33">
        <v>-81999.89</v>
      </c>
      <c r="L5493" s="31" t="s">
        <v>9764</v>
      </c>
      <c r="M5493" t="e">
        <f t="shared" si="239"/>
        <v>#VALUE!</v>
      </c>
    </row>
    <row r="5494" spans="1:13" hidden="1">
      <c r="A5494" s="31" t="s">
        <v>9849</v>
      </c>
      <c r="B5494" s="31" t="s">
        <v>17921</v>
      </c>
      <c r="C5494" s="31" t="s">
        <v>17922</v>
      </c>
      <c r="D5494" s="32">
        <v>44141</v>
      </c>
      <c r="E5494" s="31" t="s">
        <v>17923</v>
      </c>
      <c r="F5494" s="31" t="s">
        <v>9997</v>
      </c>
      <c r="G5494" s="33">
        <v>81999.89</v>
      </c>
      <c r="H5494" s="33">
        <v>81999.89</v>
      </c>
      <c r="I5494" s="31" t="s">
        <v>9762</v>
      </c>
      <c r="J5494" s="31" t="s">
        <v>9763</v>
      </c>
      <c r="K5494" s="33">
        <v>81999.89</v>
      </c>
      <c r="L5494" s="31" t="s">
        <v>9764</v>
      </c>
      <c r="M5494" t="e">
        <f t="shared" si="239"/>
        <v>#VALUE!</v>
      </c>
    </row>
    <row r="5495" spans="1:13" hidden="1">
      <c r="A5495" s="31" t="s">
        <v>9849</v>
      </c>
      <c r="B5495" s="31" t="s">
        <v>17924</v>
      </c>
      <c r="C5495" s="31" t="s">
        <v>17925</v>
      </c>
      <c r="D5495" s="32">
        <v>44141</v>
      </c>
      <c r="E5495" s="31" t="s">
        <v>17926</v>
      </c>
      <c r="F5495" s="31" t="s">
        <v>12612</v>
      </c>
      <c r="G5495" s="33">
        <v>-148050.01</v>
      </c>
      <c r="H5495" s="33">
        <v>-148050.01</v>
      </c>
      <c r="I5495" s="31" t="s">
        <v>9762</v>
      </c>
      <c r="J5495" s="31" t="s">
        <v>9763</v>
      </c>
      <c r="K5495" s="33">
        <v>-148050.01</v>
      </c>
      <c r="L5495" s="31" t="s">
        <v>9764</v>
      </c>
      <c r="M5495" t="e">
        <f t="shared" si="239"/>
        <v>#VALUE!</v>
      </c>
    </row>
    <row r="5496" spans="1:13" hidden="1">
      <c r="A5496" s="31" t="s">
        <v>9849</v>
      </c>
      <c r="B5496" s="31" t="s">
        <v>17924</v>
      </c>
      <c r="C5496" s="31" t="s">
        <v>17925</v>
      </c>
      <c r="D5496" s="32">
        <v>44141</v>
      </c>
      <c r="E5496" s="31" t="s">
        <v>17926</v>
      </c>
      <c r="F5496" s="31" t="s">
        <v>9997</v>
      </c>
      <c r="G5496" s="33">
        <v>148050.01</v>
      </c>
      <c r="H5496" s="33">
        <v>148050.01</v>
      </c>
      <c r="I5496" s="31" t="s">
        <v>9762</v>
      </c>
      <c r="J5496" s="31" t="s">
        <v>9763</v>
      </c>
      <c r="K5496" s="33">
        <v>148050.01</v>
      </c>
      <c r="L5496" s="31" t="s">
        <v>9764</v>
      </c>
      <c r="M5496" t="e">
        <f t="shared" si="239"/>
        <v>#VALUE!</v>
      </c>
    </row>
    <row r="5497" spans="1:13" hidden="1">
      <c r="A5497" s="31" t="s">
        <v>9849</v>
      </c>
      <c r="B5497" s="31" t="s">
        <v>17927</v>
      </c>
      <c r="C5497" s="31" t="s">
        <v>17928</v>
      </c>
      <c r="D5497" s="32">
        <v>44141</v>
      </c>
      <c r="E5497" s="31" t="s">
        <v>17929</v>
      </c>
      <c r="F5497" s="31" t="s">
        <v>12612</v>
      </c>
      <c r="G5497" s="33">
        <v>-419760</v>
      </c>
      <c r="H5497" s="33">
        <v>-419760</v>
      </c>
      <c r="I5497" s="31" t="s">
        <v>9762</v>
      </c>
      <c r="J5497" s="31" t="s">
        <v>9763</v>
      </c>
      <c r="K5497" s="33">
        <v>-419760</v>
      </c>
      <c r="L5497" s="31" t="s">
        <v>9764</v>
      </c>
      <c r="M5497" t="e">
        <f t="shared" si="239"/>
        <v>#VALUE!</v>
      </c>
    </row>
    <row r="5498" spans="1:13" hidden="1">
      <c r="A5498" s="31" t="s">
        <v>9849</v>
      </c>
      <c r="B5498" s="31" t="s">
        <v>17927</v>
      </c>
      <c r="C5498" s="31" t="s">
        <v>17928</v>
      </c>
      <c r="D5498" s="32">
        <v>44141</v>
      </c>
      <c r="E5498" s="31" t="s">
        <v>17929</v>
      </c>
      <c r="F5498" s="31" t="s">
        <v>9997</v>
      </c>
      <c r="G5498" s="33">
        <v>419760</v>
      </c>
      <c r="H5498" s="33">
        <v>419760</v>
      </c>
      <c r="I5498" s="31" t="s">
        <v>9762</v>
      </c>
      <c r="J5498" s="31" t="s">
        <v>9763</v>
      </c>
      <c r="K5498" s="33">
        <v>419760</v>
      </c>
      <c r="L5498" s="31" t="s">
        <v>9764</v>
      </c>
      <c r="M5498" t="e">
        <f t="shared" si="239"/>
        <v>#VALUE!</v>
      </c>
    </row>
    <row r="5499" spans="1:13" hidden="1">
      <c r="A5499" s="31" t="s">
        <v>9849</v>
      </c>
      <c r="B5499" s="31" t="s">
        <v>17930</v>
      </c>
      <c r="C5499" s="31" t="s">
        <v>17931</v>
      </c>
      <c r="D5499" s="32">
        <v>44140</v>
      </c>
      <c r="E5499" s="31" t="s">
        <v>17932</v>
      </c>
      <c r="F5499" s="31" t="s">
        <v>17186</v>
      </c>
      <c r="G5499" s="33">
        <v>-61000</v>
      </c>
      <c r="H5499" s="33">
        <v>-61000</v>
      </c>
      <c r="I5499" s="31" t="s">
        <v>9762</v>
      </c>
      <c r="J5499" s="31" t="s">
        <v>9763</v>
      </c>
      <c r="K5499" s="33">
        <v>-61000</v>
      </c>
      <c r="L5499" s="31" t="s">
        <v>9764</v>
      </c>
      <c r="M5499" t="e">
        <f t="shared" si="239"/>
        <v>#VALUE!</v>
      </c>
    </row>
    <row r="5500" spans="1:13" hidden="1">
      <c r="A5500" s="31" t="s">
        <v>9849</v>
      </c>
      <c r="B5500" s="31" t="s">
        <v>17930</v>
      </c>
      <c r="C5500" s="31" t="s">
        <v>17931</v>
      </c>
      <c r="D5500" s="32">
        <v>44140</v>
      </c>
      <c r="E5500" s="31" t="s">
        <v>17932</v>
      </c>
      <c r="F5500" s="31" t="s">
        <v>17187</v>
      </c>
      <c r="G5500" s="33">
        <v>61000</v>
      </c>
      <c r="H5500" s="33">
        <v>61000</v>
      </c>
      <c r="I5500" s="31" t="s">
        <v>9762</v>
      </c>
      <c r="J5500" s="31" t="s">
        <v>9763</v>
      </c>
      <c r="K5500" s="33">
        <v>61000</v>
      </c>
      <c r="L5500" s="31" t="s">
        <v>9764</v>
      </c>
      <c r="M5500" t="e">
        <f t="shared" si="239"/>
        <v>#VALUE!</v>
      </c>
    </row>
    <row r="5501" spans="1:13" hidden="1">
      <c r="A5501" s="31" t="s">
        <v>9849</v>
      </c>
      <c r="B5501" s="31" t="s">
        <v>17933</v>
      </c>
      <c r="C5501" s="31" t="s">
        <v>17934</v>
      </c>
      <c r="D5501" s="32">
        <v>44141</v>
      </c>
      <c r="E5501" s="31" t="s">
        <v>17935</v>
      </c>
      <c r="F5501" s="31" t="s">
        <v>12612</v>
      </c>
      <c r="G5501" s="33">
        <v>-199120</v>
      </c>
      <c r="H5501" s="33">
        <v>-199120</v>
      </c>
      <c r="I5501" s="31" t="s">
        <v>9762</v>
      </c>
      <c r="J5501" s="31" t="s">
        <v>9763</v>
      </c>
      <c r="K5501" s="33">
        <v>-199120</v>
      </c>
      <c r="L5501" s="31" t="s">
        <v>9764</v>
      </c>
      <c r="M5501" t="e">
        <f t="shared" si="239"/>
        <v>#VALUE!</v>
      </c>
    </row>
    <row r="5502" spans="1:13" hidden="1">
      <c r="A5502" s="31" t="s">
        <v>9849</v>
      </c>
      <c r="B5502" s="31" t="s">
        <v>17933</v>
      </c>
      <c r="C5502" s="31" t="s">
        <v>17934</v>
      </c>
      <c r="D5502" s="32">
        <v>44141</v>
      </c>
      <c r="E5502" s="31" t="s">
        <v>17935</v>
      </c>
      <c r="F5502" s="31" t="s">
        <v>9997</v>
      </c>
      <c r="G5502" s="33">
        <v>199120</v>
      </c>
      <c r="H5502" s="33">
        <v>199120</v>
      </c>
      <c r="I5502" s="31" t="s">
        <v>9762</v>
      </c>
      <c r="J5502" s="31" t="s">
        <v>9763</v>
      </c>
      <c r="K5502" s="33">
        <v>199120</v>
      </c>
      <c r="L5502" s="31" t="s">
        <v>9764</v>
      </c>
      <c r="M5502" t="e">
        <f t="shared" si="239"/>
        <v>#VALUE!</v>
      </c>
    </row>
    <row r="5503" spans="1:13" hidden="1">
      <c r="A5503" s="31" t="s">
        <v>9849</v>
      </c>
      <c r="B5503" s="31" t="s">
        <v>17936</v>
      </c>
      <c r="C5503" s="31" t="s">
        <v>17937</v>
      </c>
      <c r="D5503" s="32">
        <v>44141</v>
      </c>
      <c r="E5503" s="31" t="s">
        <v>17938</v>
      </c>
      <c r="F5503" s="31" t="s">
        <v>12612</v>
      </c>
      <c r="G5503" s="33">
        <v>-540000</v>
      </c>
      <c r="H5503" s="33">
        <v>-540000</v>
      </c>
      <c r="I5503" s="31" t="s">
        <v>9762</v>
      </c>
      <c r="J5503" s="31" t="s">
        <v>9763</v>
      </c>
      <c r="K5503" s="33">
        <v>-540000</v>
      </c>
      <c r="L5503" s="31" t="s">
        <v>9764</v>
      </c>
      <c r="M5503" t="e">
        <f t="shared" si="239"/>
        <v>#VALUE!</v>
      </c>
    </row>
    <row r="5504" spans="1:13" hidden="1">
      <c r="A5504" s="31" t="s">
        <v>9849</v>
      </c>
      <c r="B5504" s="31" t="s">
        <v>17936</v>
      </c>
      <c r="C5504" s="31" t="s">
        <v>17937</v>
      </c>
      <c r="D5504" s="32">
        <v>44141</v>
      </c>
      <c r="E5504" s="31" t="s">
        <v>17938</v>
      </c>
      <c r="F5504" s="31" t="s">
        <v>9997</v>
      </c>
      <c r="G5504" s="33">
        <v>540000</v>
      </c>
      <c r="H5504" s="33">
        <v>540000</v>
      </c>
      <c r="I5504" s="31" t="s">
        <v>9762</v>
      </c>
      <c r="J5504" s="31" t="s">
        <v>9763</v>
      </c>
      <c r="K5504" s="33">
        <v>540000</v>
      </c>
      <c r="L5504" s="31" t="s">
        <v>9764</v>
      </c>
      <c r="M5504" t="e">
        <f t="shared" si="239"/>
        <v>#VALUE!</v>
      </c>
    </row>
    <row r="5505" spans="1:15" hidden="1">
      <c r="A5505" s="31" t="s">
        <v>9849</v>
      </c>
      <c r="B5505" s="31" t="s">
        <v>17939</v>
      </c>
      <c r="C5505" s="31" t="s">
        <v>17940</v>
      </c>
      <c r="D5505" s="32">
        <v>44141</v>
      </c>
      <c r="E5505" s="31" t="s">
        <v>17941</v>
      </c>
      <c r="F5505" s="31" t="s">
        <v>12612</v>
      </c>
      <c r="G5505" s="33">
        <v>-101986.31</v>
      </c>
      <c r="H5505" s="33">
        <v>-101986.31</v>
      </c>
      <c r="I5505" s="31" t="s">
        <v>9762</v>
      </c>
      <c r="J5505" s="31" t="s">
        <v>9763</v>
      </c>
      <c r="K5505" s="33">
        <v>-101986.31</v>
      </c>
      <c r="L5505" s="31" t="s">
        <v>9764</v>
      </c>
      <c r="M5505" t="e">
        <f t="shared" si="239"/>
        <v>#VALUE!</v>
      </c>
    </row>
    <row r="5506" spans="1:15" hidden="1">
      <c r="A5506" s="31" t="s">
        <v>9849</v>
      </c>
      <c r="B5506" s="31" t="s">
        <v>17939</v>
      </c>
      <c r="C5506" s="31" t="s">
        <v>17940</v>
      </c>
      <c r="D5506" s="32">
        <v>44141</v>
      </c>
      <c r="E5506" s="31" t="s">
        <v>17941</v>
      </c>
      <c r="F5506" s="31" t="s">
        <v>9997</v>
      </c>
      <c r="G5506" s="33">
        <v>101986.31</v>
      </c>
      <c r="H5506" s="33">
        <v>101986.31</v>
      </c>
      <c r="I5506" s="31" t="s">
        <v>9762</v>
      </c>
      <c r="J5506" s="31" t="s">
        <v>9763</v>
      </c>
      <c r="K5506" s="33">
        <v>101986.31</v>
      </c>
      <c r="L5506" s="31" t="s">
        <v>9764</v>
      </c>
      <c r="M5506" t="e">
        <f t="shared" si="239"/>
        <v>#VALUE!</v>
      </c>
    </row>
    <row r="5507" spans="1:15" hidden="1">
      <c r="A5507" s="31" t="s">
        <v>9757</v>
      </c>
      <c r="B5507" s="31" t="s">
        <v>17942</v>
      </c>
      <c r="C5507" s="31" t="s">
        <v>17943</v>
      </c>
      <c r="D5507" s="32">
        <v>44139</v>
      </c>
      <c r="E5507" s="31" t="s">
        <v>17944</v>
      </c>
      <c r="F5507" s="31" t="s">
        <v>12612</v>
      </c>
      <c r="G5507" s="33">
        <v>-29700</v>
      </c>
      <c r="H5507" s="33">
        <v>-29700</v>
      </c>
      <c r="I5507" s="31" t="s">
        <v>9762</v>
      </c>
      <c r="J5507" s="31" t="s">
        <v>9763</v>
      </c>
      <c r="K5507" s="33">
        <v>-29700</v>
      </c>
      <c r="L5507" s="31" t="s">
        <v>9764</v>
      </c>
      <c r="M5507">
        <f t="shared" ref="M5507:M5570" si="240">FIND("PO",E5507)</f>
        <v>12</v>
      </c>
      <c r="N5507" t="str">
        <f t="shared" ref="N5507:N5508" si="241">MID(E5507,M5507,10)</f>
        <v>PO63000501</v>
      </c>
      <c r="O5507" t="e">
        <f>VLOOKUP(N5507,'1_คตง_ภาพรวม'!L5507:M5557,2,FALSE)</f>
        <v>#N/A</v>
      </c>
    </row>
    <row r="5508" spans="1:15" hidden="1">
      <c r="A5508" s="31" t="s">
        <v>9757</v>
      </c>
      <c r="B5508" s="31" t="s">
        <v>17942</v>
      </c>
      <c r="C5508" s="31" t="s">
        <v>17943</v>
      </c>
      <c r="D5508" s="32">
        <v>44139</v>
      </c>
      <c r="E5508" s="31" t="s">
        <v>17944</v>
      </c>
      <c r="F5508" s="31" t="s">
        <v>9875</v>
      </c>
      <c r="G5508" s="33">
        <v>29700</v>
      </c>
      <c r="H5508" s="33">
        <v>29700</v>
      </c>
      <c r="I5508" s="31" t="s">
        <v>9762</v>
      </c>
      <c r="J5508" s="31" t="s">
        <v>9763</v>
      </c>
      <c r="K5508" s="33">
        <v>29700</v>
      </c>
      <c r="L5508" s="31" t="s">
        <v>9764</v>
      </c>
      <c r="M5508">
        <f t="shared" si="240"/>
        <v>12</v>
      </c>
      <c r="N5508" t="str">
        <f t="shared" si="241"/>
        <v>PO63000501</v>
      </c>
      <c r="O5508" t="e">
        <f>VLOOKUP(N5508,'1_คตง_ภาพรวม'!L5508:M5558,2,FALSE)</f>
        <v>#N/A</v>
      </c>
    </row>
    <row r="5509" spans="1:15" hidden="1">
      <c r="A5509" s="31" t="s">
        <v>9849</v>
      </c>
      <c r="B5509" s="31" t="s">
        <v>17945</v>
      </c>
      <c r="C5509" s="31" t="s">
        <v>17946</v>
      </c>
      <c r="D5509" s="32">
        <v>44141</v>
      </c>
      <c r="E5509" s="31" t="s">
        <v>17947</v>
      </c>
      <c r="F5509" s="31" t="s">
        <v>12612</v>
      </c>
      <c r="G5509" s="33">
        <v>-344747.66</v>
      </c>
      <c r="H5509" s="33">
        <v>-344747.66</v>
      </c>
      <c r="I5509" s="31" t="s">
        <v>9762</v>
      </c>
      <c r="J5509" s="31" t="s">
        <v>9763</v>
      </c>
      <c r="K5509" s="33">
        <v>-344747.66</v>
      </c>
      <c r="L5509" s="31" t="s">
        <v>9764</v>
      </c>
      <c r="M5509" t="e">
        <f t="shared" si="240"/>
        <v>#VALUE!</v>
      </c>
    </row>
    <row r="5510" spans="1:15" hidden="1">
      <c r="A5510" s="31" t="s">
        <v>9849</v>
      </c>
      <c r="B5510" s="31" t="s">
        <v>17945</v>
      </c>
      <c r="C5510" s="31" t="s">
        <v>17946</v>
      </c>
      <c r="D5510" s="32">
        <v>44141</v>
      </c>
      <c r="E5510" s="31" t="s">
        <v>17947</v>
      </c>
      <c r="F5510" s="31" t="s">
        <v>9875</v>
      </c>
      <c r="G5510" s="33">
        <v>344747.66</v>
      </c>
      <c r="H5510" s="33">
        <v>344747.66</v>
      </c>
      <c r="I5510" s="31" t="s">
        <v>9762</v>
      </c>
      <c r="J5510" s="31" t="s">
        <v>9763</v>
      </c>
      <c r="K5510" s="33">
        <v>344747.66</v>
      </c>
      <c r="L5510" s="31" t="s">
        <v>9764</v>
      </c>
      <c r="M5510" t="e">
        <f t="shared" si="240"/>
        <v>#VALUE!</v>
      </c>
    </row>
    <row r="5511" spans="1:15" hidden="1">
      <c r="A5511" s="31" t="s">
        <v>9757</v>
      </c>
      <c r="B5511" s="31" t="s">
        <v>17948</v>
      </c>
      <c r="C5511" s="31" t="s">
        <v>17949</v>
      </c>
      <c r="D5511" s="32">
        <v>44139</v>
      </c>
      <c r="E5511" s="31" t="s">
        <v>17950</v>
      </c>
      <c r="F5511" s="31" t="s">
        <v>12612</v>
      </c>
      <c r="G5511" s="33">
        <v>-80190</v>
      </c>
      <c r="H5511" s="33">
        <v>-80190</v>
      </c>
      <c r="I5511" s="31" t="s">
        <v>9762</v>
      </c>
      <c r="J5511" s="31" t="s">
        <v>9763</v>
      </c>
      <c r="K5511" s="33">
        <v>-80190</v>
      </c>
      <c r="L5511" s="31" t="s">
        <v>9764</v>
      </c>
      <c r="M5511">
        <f t="shared" si="240"/>
        <v>12</v>
      </c>
      <c r="N5511" t="str">
        <f t="shared" ref="N5511:N5514" si="242">MID(E5511,M5511,10)</f>
        <v>PO63000540</v>
      </c>
      <c r="O5511" t="e">
        <f>VLOOKUP(N5511,'1_คตง_ภาพรวม'!L5511:M5561,2,FALSE)</f>
        <v>#N/A</v>
      </c>
    </row>
    <row r="5512" spans="1:15" hidden="1">
      <c r="A5512" s="31" t="s">
        <v>9757</v>
      </c>
      <c r="B5512" s="31" t="s">
        <v>17948</v>
      </c>
      <c r="C5512" s="31" t="s">
        <v>17949</v>
      </c>
      <c r="D5512" s="32">
        <v>44139</v>
      </c>
      <c r="E5512" s="31" t="s">
        <v>17950</v>
      </c>
      <c r="F5512" s="31" t="s">
        <v>9875</v>
      </c>
      <c r="G5512" s="33">
        <v>80190</v>
      </c>
      <c r="H5512" s="33">
        <v>80190</v>
      </c>
      <c r="I5512" s="31" t="s">
        <v>9762</v>
      </c>
      <c r="J5512" s="31" t="s">
        <v>9763</v>
      </c>
      <c r="K5512" s="33">
        <v>80190</v>
      </c>
      <c r="L5512" s="31" t="s">
        <v>9764</v>
      </c>
      <c r="M5512">
        <f t="shared" si="240"/>
        <v>12</v>
      </c>
      <c r="N5512" t="str">
        <f t="shared" si="242"/>
        <v>PO63000540</v>
      </c>
      <c r="O5512" t="e">
        <f>VLOOKUP(N5512,'1_คตง_ภาพรวม'!L5512:M5562,2,FALSE)</f>
        <v>#N/A</v>
      </c>
    </row>
    <row r="5513" spans="1:15" hidden="1">
      <c r="A5513" s="31" t="s">
        <v>9757</v>
      </c>
      <c r="B5513" s="31" t="s">
        <v>17951</v>
      </c>
      <c r="C5513" s="31" t="s">
        <v>17952</v>
      </c>
      <c r="D5513" s="32">
        <v>44139</v>
      </c>
      <c r="E5513" s="31" t="s">
        <v>17953</v>
      </c>
      <c r="F5513" s="31" t="s">
        <v>12612</v>
      </c>
      <c r="G5513" s="33">
        <v>-64350</v>
      </c>
      <c r="H5513" s="33">
        <v>-64350</v>
      </c>
      <c r="I5513" s="31" t="s">
        <v>9762</v>
      </c>
      <c r="J5513" s="31" t="s">
        <v>9763</v>
      </c>
      <c r="K5513" s="33">
        <v>-64350</v>
      </c>
      <c r="L5513" s="31" t="s">
        <v>9764</v>
      </c>
      <c r="M5513">
        <f t="shared" si="240"/>
        <v>11</v>
      </c>
      <c r="N5513" t="str">
        <f t="shared" si="242"/>
        <v>PO63000805</v>
      </c>
      <c r="O5513" t="e">
        <f>VLOOKUP(N5513,'1_คตง_ภาพรวม'!L5513:M5563,2,FALSE)</f>
        <v>#N/A</v>
      </c>
    </row>
    <row r="5514" spans="1:15" hidden="1">
      <c r="A5514" s="31" t="s">
        <v>9757</v>
      </c>
      <c r="B5514" s="31" t="s">
        <v>17951</v>
      </c>
      <c r="C5514" s="31" t="s">
        <v>17952</v>
      </c>
      <c r="D5514" s="32">
        <v>44139</v>
      </c>
      <c r="E5514" s="31" t="s">
        <v>17953</v>
      </c>
      <c r="F5514" s="31" t="s">
        <v>9875</v>
      </c>
      <c r="G5514" s="33">
        <v>64350</v>
      </c>
      <c r="H5514" s="33">
        <v>64350</v>
      </c>
      <c r="I5514" s="31" t="s">
        <v>9762</v>
      </c>
      <c r="J5514" s="31" t="s">
        <v>9763</v>
      </c>
      <c r="K5514" s="33">
        <v>64350</v>
      </c>
      <c r="L5514" s="31" t="s">
        <v>9764</v>
      </c>
      <c r="M5514">
        <f t="shared" si="240"/>
        <v>11</v>
      </c>
      <c r="N5514" t="str">
        <f t="shared" si="242"/>
        <v>PO63000805</v>
      </c>
      <c r="O5514" t="e">
        <f>VLOOKUP(N5514,'1_คตง_ภาพรวม'!L5514:M5564,2,FALSE)</f>
        <v>#N/A</v>
      </c>
    </row>
    <row r="5515" spans="1:15" hidden="1">
      <c r="A5515" s="31" t="s">
        <v>9757</v>
      </c>
      <c r="B5515" s="31" t="s">
        <v>17954</v>
      </c>
      <c r="C5515" s="31" t="s">
        <v>17955</v>
      </c>
      <c r="D5515" s="32">
        <v>44139</v>
      </c>
      <c r="E5515" s="31" t="s">
        <v>17956</v>
      </c>
      <c r="F5515" s="31" t="s">
        <v>12612</v>
      </c>
      <c r="G5515" s="33">
        <v>-19800</v>
      </c>
      <c r="H5515" s="33">
        <v>-19800</v>
      </c>
      <c r="I5515" s="31" t="s">
        <v>9762</v>
      </c>
      <c r="J5515" s="31" t="s">
        <v>9763</v>
      </c>
      <c r="K5515" s="33">
        <v>-19800</v>
      </c>
      <c r="L5515" s="31" t="s">
        <v>9764</v>
      </c>
      <c r="M5515" t="e">
        <f t="shared" si="240"/>
        <v>#VALUE!</v>
      </c>
    </row>
    <row r="5516" spans="1:15" hidden="1">
      <c r="A5516" s="31" t="s">
        <v>9757</v>
      </c>
      <c r="B5516" s="31" t="s">
        <v>17954</v>
      </c>
      <c r="C5516" s="31" t="s">
        <v>17955</v>
      </c>
      <c r="D5516" s="32">
        <v>44139</v>
      </c>
      <c r="E5516" s="31" t="s">
        <v>17956</v>
      </c>
      <c r="F5516" s="31" t="s">
        <v>9875</v>
      </c>
      <c r="G5516" s="33">
        <v>19800</v>
      </c>
      <c r="H5516" s="33">
        <v>19800</v>
      </c>
      <c r="I5516" s="31" t="s">
        <v>9762</v>
      </c>
      <c r="J5516" s="31" t="s">
        <v>9763</v>
      </c>
      <c r="K5516" s="33">
        <v>19800</v>
      </c>
      <c r="L5516" s="31" t="s">
        <v>9764</v>
      </c>
      <c r="M5516" t="e">
        <f t="shared" si="240"/>
        <v>#VALUE!</v>
      </c>
    </row>
    <row r="5517" spans="1:15" hidden="1">
      <c r="A5517" s="31" t="s">
        <v>9849</v>
      </c>
      <c r="B5517" s="31" t="s">
        <v>17957</v>
      </c>
      <c r="C5517" s="31" t="s">
        <v>17958</v>
      </c>
      <c r="D5517" s="32">
        <v>44141</v>
      </c>
      <c r="E5517" s="31" t="s">
        <v>17959</v>
      </c>
      <c r="F5517" s="31" t="s">
        <v>12612</v>
      </c>
      <c r="G5517" s="33">
        <v>-2750</v>
      </c>
      <c r="H5517" s="33">
        <v>-2750</v>
      </c>
      <c r="I5517" s="31" t="s">
        <v>9762</v>
      </c>
      <c r="J5517" s="31" t="s">
        <v>9763</v>
      </c>
      <c r="K5517" s="33">
        <v>-2750</v>
      </c>
      <c r="L5517" s="31" t="s">
        <v>9764</v>
      </c>
      <c r="M5517" t="e">
        <f t="shared" si="240"/>
        <v>#VALUE!</v>
      </c>
    </row>
    <row r="5518" spans="1:15" hidden="1">
      <c r="A5518" s="31" t="s">
        <v>9849</v>
      </c>
      <c r="B5518" s="31" t="s">
        <v>17957</v>
      </c>
      <c r="C5518" s="31" t="s">
        <v>17958</v>
      </c>
      <c r="D5518" s="32">
        <v>44141</v>
      </c>
      <c r="E5518" s="31" t="s">
        <v>17959</v>
      </c>
      <c r="F5518" s="31" t="s">
        <v>9962</v>
      </c>
      <c r="G5518" s="33">
        <v>2750</v>
      </c>
      <c r="H5518" s="33">
        <v>2750</v>
      </c>
      <c r="I5518" s="31" t="s">
        <v>9762</v>
      </c>
      <c r="J5518" s="31" t="s">
        <v>9763</v>
      </c>
      <c r="K5518" s="33">
        <v>2750</v>
      </c>
      <c r="L5518" s="31" t="s">
        <v>9764</v>
      </c>
      <c r="M5518" t="e">
        <f t="shared" si="240"/>
        <v>#VALUE!</v>
      </c>
    </row>
    <row r="5519" spans="1:15" hidden="1">
      <c r="A5519" s="31" t="s">
        <v>9849</v>
      </c>
      <c r="B5519" s="31" t="s">
        <v>17960</v>
      </c>
      <c r="C5519" s="31" t="s">
        <v>17961</v>
      </c>
      <c r="D5519" s="32">
        <v>44141</v>
      </c>
      <c r="E5519" s="31" t="s">
        <v>17962</v>
      </c>
      <c r="F5519" s="31" t="s">
        <v>17026</v>
      </c>
      <c r="G5519" s="33">
        <v>-2154</v>
      </c>
      <c r="H5519" s="33">
        <v>-2154</v>
      </c>
      <c r="I5519" s="31" t="s">
        <v>9762</v>
      </c>
      <c r="J5519" s="31" t="s">
        <v>9763</v>
      </c>
      <c r="K5519" s="33">
        <v>-2154</v>
      </c>
      <c r="L5519" s="31" t="s">
        <v>9764</v>
      </c>
      <c r="M5519" t="e">
        <f t="shared" si="240"/>
        <v>#VALUE!</v>
      </c>
    </row>
    <row r="5520" spans="1:15" hidden="1">
      <c r="A5520" s="31" t="s">
        <v>9849</v>
      </c>
      <c r="B5520" s="31" t="s">
        <v>17960</v>
      </c>
      <c r="C5520" s="31" t="s">
        <v>17961</v>
      </c>
      <c r="D5520" s="32">
        <v>44141</v>
      </c>
      <c r="E5520" s="31" t="s">
        <v>17962</v>
      </c>
      <c r="F5520" s="31" t="s">
        <v>17027</v>
      </c>
      <c r="G5520" s="33">
        <v>2154</v>
      </c>
      <c r="H5520" s="33">
        <v>2154</v>
      </c>
      <c r="I5520" s="31" t="s">
        <v>9762</v>
      </c>
      <c r="J5520" s="31" t="s">
        <v>9763</v>
      </c>
      <c r="K5520" s="33">
        <v>2154</v>
      </c>
      <c r="L5520" s="31" t="s">
        <v>9764</v>
      </c>
      <c r="M5520" t="e">
        <f t="shared" si="240"/>
        <v>#VALUE!</v>
      </c>
    </row>
    <row r="5521" spans="1:13" hidden="1">
      <c r="A5521" s="31" t="s">
        <v>9849</v>
      </c>
      <c r="B5521" s="31" t="s">
        <v>17963</v>
      </c>
      <c r="C5521" s="31" t="s">
        <v>17964</v>
      </c>
      <c r="D5521" s="32">
        <v>44141</v>
      </c>
      <c r="E5521" s="31" t="s">
        <v>17965</v>
      </c>
      <c r="F5521" s="31" t="s">
        <v>12612</v>
      </c>
      <c r="G5521" s="33">
        <v>-10395</v>
      </c>
      <c r="H5521" s="33">
        <v>-10395</v>
      </c>
      <c r="I5521" s="31" t="s">
        <v>9762</v>
      </c>
      <c r="J5521" s="31" t="s">
        <v>9763</v>
      </c>
      <c r="K5521" s="33">
        <v>-10395</v>
      </c>
      <c r="L5521" s="31" t="s">
        <v>9764</v>
      </c>
      <c r="M5521" t="e">
        <f t="shared" si="240"/>
        <v>#VALUE!</v>
      </c>
    </row>
    <row r="5522" spans="1:13" hidden="1">
      <c r="A5522" s="31" t="s">
        <v>9849</v>
      </c>
      <c r="B5522" s="31" t="s">
        <v>17963</v>
      </c>
      <c r="C5522" s="31" t="s">
        <v>17964</v>
      </c>
      <c r="D5522" s="32">
        <v>44141</v>
      </c>
      <c r="E5522" s="31" t="s">
        <v>17965</v>
      </c>
      <c r="F5522" s="31" t="s">
        <v>9875</v>
      </c>
      <c r="G5522" s="33">
        <v>10395</v>
      </c>
      <c r="H5522" s="33">
        <v>10395</v>
      </c>
      <c r="I5522" s="31" t="s">
        <v>9762</v>
      </c>
      <c r="J5522" s="31" t="s">
        <v>9763</v>
      </c>
      <c r="K5522" s="33">
        <v>10395</v>
      </c>
      <c r="L5522" s="31" t="s">
        <v>9764</v>
      </c>
      <c r="M5522" t="e">
        <f t="shared" si="240"/>
        <v>#VALUE!</v>
      </c>
    </row>
    <row r="5523" spans="1:13" hidden="1">
      <c r="A5523" s="31" t="s">
        <v>9849</v>
      </c>
      <c r="B5523" s="31" t="s">
        <v>17966</v>
      </c>
      <c r="C5523" s="31" t="s">
        <v>17967</v>
      </c>
      <c r="D5523" s="32">
        <v>44141</v>
      </c>
      <c r="E5523" s="31" t="s">
        <v>17968</v>
      </c>
      <c r="F5523" s="31" t="s">
        <v>12612</v>
      </c>
      <c r="G5523" s="33">
        <v>-10395</v>
      </c>
      <c r="H5523" s="33">
        <v>-10395</v>
      </c>
      <c r="I5523" s="31" t="s">
        <v>9762</v>
      </c>
      <c r="J5523" s="31" t="s">
        <v>9763</v>
      </c>
      <c r="K5523" s="33">
        <v>-10395</v>
      </c>
      <c r="L5523" s="31" t="s">
        <v>9764</v>
      </c>
      <c r="M5523" t="e">
        <f t="shared" si="240"/>
        <v>#VALUE!</v>
      </c>
    </row>
    <row r="5524" spans="1:13" hidden="1">
      <c r="A5524" s="31" t="s">
        <v>9849</v>
      </c>
      <c r="B5524" s="31" t="s">
        <v>17966</v>
      </c>
      <c r="C5524" s="31" t="s">
        <v>17967</v>
      </c>
      <c r="D5524" s="32">
        <v>44141</v>
      </c>
      <c r="E5524" s="31" t="s">
        <v>17968</v>
      </c>
      <c r="F5524" s="31" t="s">
        <v>9875</v>
      </c>
      <c r="G5524" s="33">
        <v>10395</v>
      </c>
      <c r="H5524" s="33">
        <v>10395</v>
      </c>
      <c r="I5524" s="31" t="s">
        <v>9762</v>
      </c>
      <c r="J5524" s="31" t="s">
        <v>9763</v>
      </c>
      <c r="K5524" s="33">
        <v>10395</v>
      </c>
      <c r="L5524" s="31" t="s">
        <v>9764</v>
      </c>
      <c r="M5524" t="e">
        <f t="shared" si="240"/>
        <v>#VALUE!</v>
      </c>
    </row>
    <row r="5525" spans="1:13" hidden="1">
      <c r="A5525" s="31" t="s">
        <v>9849</v>
      </c>
      <c r="B5525" s="31" t="s">
        <v>17969</v>
      </c>
      <c r="C5525" s="31" t="s">
        <v>17970</v>
      </c>
      <c r="D5525" s="32">
        <v>44141</v>
      </c>
      <c r="E5525" s="31" t="s">
        <v>17971</v>
      </c>
      <c r="F5525" s="31" t="s">
        <v>12612</v>
      </c>
      <c r="G5525" s="33">
        <v>-5000</v>
      </c>
      <c r="H5525" s="33">
        <v>-5000</v>
      </c>
      <c r="I5525" s="31" t="s">
        <v>9762</v>
      </c>
      <c r="J5525" s="31" t="s">
        <v>9763</v>
      </c>
      <c r="K5525" s="33">
        <v>-5000</v>
      </c>
      <c r="L5525" s="31" t="s">
        <v>9764</v>
      </c>
      <c r="M5525" t="e">
        <f t="shared" si="240"/>
        <v>#VALUE!</v>
      </c>
    </row>
    <row r="5526" spans="1:13" hidden="1">
      <c r="A5526" s="31" t="s">
        <v>9849</v>
      </c>
      <c r="B5526" s="31" t="s">
        <v>17969</v>
      </c>
      <c r="C5526" s="31" t="s">
        <v>17970</v>
      </c>
      <c r="D5526" s="32">
        <v>44141</v>
      </c>
      <c r="E5526" s="31" t="s">
        <v>17971</v>
      </c>
      <c r="F5526" s="31" t="s">
        <v>9867</v>
      </c>
      <c r="G5526" s="33">
        <v>5000</v>
      </c>
      <c r="H5526" s="33">
        <v>5000</v>
      </c>
      <c r="I5526" s="31" t="s">
        <v>9762</v>
      </c>
      <c r="J5526" s="31" t="s">
        <v>9763</v>
      </c>
      <c r="K5526" s="33">
        <v>5000</v>
      </c>
      <c r="L5526" s="31" t="s">
        <v>9764</v>
      </c>
      <c r="M5526" t="e">
        <f t="shared" si="240"/>
        <v>#VALUE!</v>
      </c>
    </row>
    <row r="5527" spans="1:13" hidden="1">
      <c r="A5527" s="31" t="s">
        <v>9849</v>
      </c>
      <c r="B5527" s="31" t="s">
        <v>17972</v>
      </c>
      <c r="C5527" s="31" t="s">
        <v>17973</v>
      </c>
      <c r="D5527" s="32">
        <v>44141</v>
      </c>
      <c r="E5527" s="31" t="s">
        <v>17974</v>
      </c>
      <c r="F5527" s="31" t="s">
        <v>12612</v>
      </c>
      <c r="G5527" s="33">
        <v>-8000</v>
      </c>
      <c r="H5527" s="33">
        <v>-8000</v>
      </c>
      <c r="I5527" s="31" t="s">
        <v>9762</v>
      </c>
      <c r="J5527" s="31" t="s">
        <v>9763</v>
      </c>
      <c r="K5527" s="33">
        <v>-8000</v>
      </c>
      <c r="L5527" s="31" t="s">
        <v>9764</v>
      </c>
      <c r="M5527" t="e">
        <f t="shared" si="240"/>
        <v>#VALUE!</v>
      </c>
    </row>
    <row r="5528" spans="1:13" hidden="1">
      <c r="A5528" s="31" t="s">
        <v>9849</v>
      </c>
      <c r="B5528" s="31" t="s">
        <v>17972</v>
      </c>
      <c r="C5528" s="31" t="s">
        <v>17973</v>
      </c>
      <c r="D5528" s="32">
        <v>44141</v>
      </c>
      <c r="E5528" s="31" t="s">
        <v>17974</v>
      </c>
      <c r="F5528" s="31" t="s">
        <v>9875</v>
      </c>
      <c r="G5528" s="33">
        <v>8000</v>
      </c>
      <c r="H5528" s="33">
        <v>8000</v>
      </c>
      <c r="I5528" s="31" t="s">
        <v>9762</v>
      </c>
      <c r="J5528" s="31" t="s">
        <v>9763</v>
      </c>
      <c r="K5528" s="33">
        <v>8000</v>
      </c>
      <c r="L5528" s="31" t="s">
        <v>9764</v>
      </c>
      <c r="M5528" t="e">
        <f t="shared" si="240"/>
        <v>#VALUE!</v>
      </c>
    </row>
    <row r="5529" spans="1:13" hidden="1">
      <c r="A5529" s="31" t="s">
        <v>9849</v>
      </c>
      <c r="B5529" s="31" t="s">
        <v>17975</v>
      </c>
      <c r="C5529" s="31" t="s">
        <v>17976</v>
      </c>
      <c r="D5529" s="32">
        <v>44141</v>
      </c>
      <c r="E5529" s="31" t="s">
        <v>17977</v>
      </c>
      <c r="F5529" s="31" t="s">
        <v>12612</v>
      </c>
      <c r="G5529" s="33">
        <v>-900</v>
      </c>
      <c r="H5529" s="33">
        <v>-900</v>
      </c>
      <c r="I5529" s="31" t="s">
        <v>9762</v>
      </c>
      <c r="J5529" s="31" t="s">
        <v>9763</v>
      </c>
      <c r="K5529" s="33">
        <v>-900</v>
      </c>
      <c r="L5529" s="31" t="s">
        <v>9764</v>
      </c>
      <c r="M5529" t="e">
        <f t="shared" si="240"/>
        <v>#VALUE!</v>
      </c>
    </row>
    <row r="5530" spans="1:13" hidden="1">
      <c r="A5530" s="31" t="s">
        <v>9849</v>
      </c>
      <c r="B5530" s="31" t="s">
        <v>17975</v>
      </c>
      <c r="C5530" s="31" t="s">
        <v>17976</v>
      </c>
      <c r="D5530" s="32">
        <v>44141</v>
      </c>
      <c r="E5530" s="31" t="s">
        <v>17977</v>
      </c>
      <c r="F5530" s="31" t="s">
        <v>9962</v>
      </c>
      <c r="G5530" s="33">
        <v>900</v>
      </c>
      <c r="H5530" s="33">
        <v>900</v>
      </c>
      <c r="I5530" s="31" t="s">
        <v>9762</v>
      </c>
      <c r="J5530" s="31" t="s">
        <v>9763</v>
      </c>
      <c r="K5530" s="33">
        <v>900</v>
      </c>
      <c r="L5530" s="31" t="s">
        <v>9764</v>
      </c>
      <c r="M5530" t="e">
        <f t="shared" si="240"/>
        <v>#VALUE!</v>
      </c>
    </row>
    <row r="5531" spans="1:13" hidden="1">
      <c r="A5531" s="31" t="s">
        <v>9849</v>
      </c>
      <c r="B5531" s="31" t="s">
        <v>17978</v>
      </c>
      <c r="C5531" s="31" t="s">
        <v>17979</v>
      </c>
      <c r="D5531" s="32">
        <v>44141</v>
      </c>
      <c r="E5531" s="31" t="s">
        <v>17980</v>
      </c>
      <c r="F5531" s="31" t="s">
        <v>12612</v>
      </c>
      <c r="G5531" s="33">
        <v>-500</v>
      </c>
      <c r="H5531" s="33">
        <v>-500</v>
      </c>
      <c r="I5531" s="31" t="s">
        <v>9762</v>
      </c>
      <c r="J5531" s="31" t="s">
        <v>9763</v>
      </c>
      <c r="K5531" s="33">
        <v>-500</v>
      </c>
      <c r="L5531" s="31" t="s">
        <v>9764</v>
      </c>
      <c r="M5531" t="e">
        <f t="shared" si="240"/>
        <v>#VALUE!</v>
      </c>
    </row>
    <row r="5532" spans="1:13" hidden="1">
      <c r="A5532" s="31" t="s">
        <v>9849</v>
      </c>
      <c r="B5532" s="31" t="s">
        <v>17978</v>
      </c>
      <c r="C5532" s="31" t="s">
        <v>17979</v>
      </c>
      <c r="D5532" s="32">
        <v>44141</v>
      </c>
      <c r="E5532" s="31" t="s">
        <v>17980</v>
      </c>
      <c r="F5532" s="31" t="s">
        <v>9875</v>
      </c>
      <c r="G5532" s="33">
        <v>500</v>
      </c>
      <c r="H5532" s="33">
        <v>500</v>
      </c>
      <c r="I5532" s="31" t="s">
        <v>9762</v>
      </c>
      <c r="J5532" s="31" t="s">
        <v>9763</v>
      </c>
      <c r="K5532" s="33">
        <v>500</v>
      </c>
      <c r="L5532" s="31" t="s">
        <v>9764</v>
      </c>
      <c r="M5532" t="e">
        <f t="shared" si="240"/>
        <v>#VALUE!</v>
      </c>
    </row>
    <row r="5533" spans="1:13" hidden="1">
      <c r="A5533" s="31" t="s">
        <v>9849</v>
      </c>
      <c r="B5533" s="31" t="s">
        <v>17981</v>
      </c>
      <c r="C5533" s="31" t="s">
        <v>17982</v>
      </c>
      <c r="D5533" s="32">
        <v>44141</v>
      </c>
      <c r="E5533" s="31" t="s">
        <v>17983</v>
      </c>
      <c r="F5533" s="31" t="s">
        <v>12612</v>
      </c>
      <c r="G5533" s="33">
        <v>-2400</v>
      </c>
      <c r="H5533" s="33">
        <v>-2400</v>
      </c>
      <c r="I5533" s="31" t="s">
        <v>9762</v>
      </c>
      <c r="J5533" s="31" t="s">
        <v>9763</v>
      </c>
      <c r="K5533" s="33">
        <v>-2400</v>
      </c>
      <c r="L5533" s="31" t="s">
        <v>9764</v>
      </c>
      <c r="M5533" t="e">
        <f t="shared" si="240"/>
        <v>#VALUE!</v>
      </c>
    </row>
    <row r="5534" spans="1:13" hidden="1">
      <c r="A5534" s="31" t="s">
        <v>9849</v>
      </c>
      <c r="B5534" s="31" t="s">
        <v>17981</v>
      </c>
      <c r="C5534" s="31" t="s">
        <v>17982</v>
      </c>
      <c r="D5534" s="32">
        <v>44141</v>
      </c>
      <c r="E5534" s="31" t="s">
        <v>17983</v>
      </c>
      <c r="F5534" s="31" t="s">
        <v>9867</v>
      </c>
      <c r="G5534" s="33">
        <v>2400</v>
      </c>
      <c r="H5534" s="33">
        <v>2400</v>
      </c>
      <c r="I5534" s="31" t="s">
        <v>9762</v>
      </c>
      <c r="J5534" s="31" t="s">
        <v>9763</v>
      </c>
      <c r="K5534" s="33">
        <v>2400</v>
      </c>
      <c r="L5534" s="31" t="s">
        <v>9764</v>
      </c>
      <c r="M5534" t="e">
        <f t="shared" si="240"/>
        <v>#VALUE!</v>
      </c>
    </row>
    <row r="5535" spans="1:13" hidden="1">
      <c r="A5535" s="31" t="s">
        <v>9849</v>
      </c>
      <c r="B5535" s="31" t="s">
        <v>17984</v>
      </c>
      <c r="C5535" s="31" t="s">
        <v>17985</v>
      </c>
      <c r="D5535" s="32">
        <v>44141</v>
      </c>
      <c r="E5535" s="31" t="s">
        <v>17986</v>
      </c>
      <c r="F5535" s="31" t="s">
        <v>12612</v>
      </c>
      <c r="G5535" s="33">
        <v>-45543.88</v>
      </c>
      <c r="H5535" s="33">
        <v>-45543.88</v>
      </c>
      <c r="I5535" s="31" t="s">
        <v>9762</v>
      </c>
      <c r="J5535" s="31" t="s">
        <v>9763</v>
      </c>
      <c r="K5535" s="33">
        <v>-45543.88</v>
      </c>
      <c r="L5535" s="31" t="s">
        <v>9764</v>
      </c>
      <c r="M5535" t="e">
        <f t="shared" si="240"/>
        <v>#VALUE!</v>
      </c>
    </row>
    <row r="5536" spans="1:13" hidden="1">
      <c r="A5536" s="31" t="s">
        <v>9849</v>
      </c>
      <c r="B5536" s="31" t="s">
        <v>17984</v>
      </c>
      <c r="C5536" s="31" t="s">
        <v>17985</v>
      </c>
      <c r="D5536" s="32">
        <v>44141</v>
      </c>
      <c r="E5536" s="31" t="s">
        <v>17986</v>
      </c>
      <c r="F5536" s="31" t="s">
        <v>9867</v>
      </c>
      <c r="G5536" s="33">
        <v>45543.88</v>
      </c>
      <c r="H5536" s="33">
        <v>45543.88</v>
      </c>
      <c r="I5536" s="31" t="s">
        <v>9762</v>
      </c>
      <c r="J5536" s="31" t="s">
        <v>9763</v>
      </c>
      <c r="K5536" s="33">
        <v>45543.88</v>
      </c>
      <c r="L5536" s="31" t="s">
        <v>9764</v>
      </c>
      <c r="M5536" t="e">
        <f t="shared" si="240"/>
        <v>#VALUE!</v>
      </c>
    </row>
    <row r="5537" spans="1:13" hidden="1">
      <c r="A5537" s="31" t="s">
        <v>9849</v>
      </c>
      <c r="B5537" s="31" t="s">
        <v>17987</v>
      </c>
      <c r="C5537" s="31" t="s">
        <v>17988</v>
      </c>
      <c r="D5537" s="32">
        <v>44141</v>
      </c>
      <c r="E5537" s="31" t="s">
        <v>17989</v>
      </c>
      <c r="F5537" s="31" t="s">
        <v>12612</v>
      </c>
      <c r="G5537" s="33">
        <v>-9280</v>
      </c>
      <c r="H5537" s="33">
        <v>-9280</v>
      </c>
      <c r="I5537" s="31" t="s">
        <v>9762</v>
      </c>
      <c r="J5537" s="31" t="s">
        <v>9763</v>
      </c>
      <c r="K5537" s="33">
        <v>-9280</v>
      </c>
      <c r="L5537" s="31" t="s">
        <v>9764</v>
      </c>
      <c r="M5537" t="e">
        <f t="shared" si="240"/>
        <v>#VALUE!</v>
      </c>
    </row>
    <row r="5538" spans="1:13" hidden="1">
      <c r="A5538" s="31" t="s">
        <v>9849</v>
      </c>
      <c r="B5538" s="31" t="s">
        <v>17987</v>
      </c>
      <c r="C5538" s="31" t="s">
        <v>17988</v>
      </c>
      <c r="D5538" s="32">
        <v>44141</v>
      </c>
      <c r="E5538" s="31" t="s">
        <v>17989</v>
      </c>
      <c r="F5538" s="31" t="s">
        <v>9962</v>
      </c>
      <c r="G5538" s="33">
        <v>9280</v>
      </c>
      <c r="H5538" s="33">
        <v>9280</v>
      </c>
      <c r="I5538" s="31" t="s">
        <v>9762</v>
      </c>
      <c r="J5538" s="31" t="s">
        <v>9763</v>
      </c>
      <c r="K5538" s="33">
        <v>9280</v>
      </c>
      <c r="L5538" s="31" t="s">
        <v>9764</v>
      </c>
      <c r="M5538" t="e">
        <f t="shared" si="240"/>
        <v>#VALUE!</v>
      </c>
    </row>
    <row r="5539" spans="1:13" hidden="1">
      <c r="A5539" s="31" t="s">
        <v>9849</v>
      </c>
      <c r="B5539" s="31" t="s">
        <v>17990</v>
      </c>
      <c r="C5539" s="31" t="s">
        <v>17991</v>
      </c>
      <c r="D5539" s="32">
        <v>44141</v>
      </c>
      <c r="E5539" s="31" t="s">
        <v>17992</v>
      </c>
      <c r="F5539" s="31" t="s">
        <v>12612</v>
      </c>
      <c r="G5539" s="33">
        <v>-5321.4</v>
      </c>
      <c r="H5539" s="33">
        <v>-5321.4</v>
      </c>
      <c r="I5539" s="31" t="s">
        <v>9762</v>
      </c>
      <c r="J5539" s="31" t="s">
        <v>9763</v>
      </c>
      <c r="K5539" s="33">
        <v>-5321.4</v>
      </c>
      <c r="L5539" s="31" t="s">
        <v>9764</v>
      </c>
      <c r="M5539" t="e">
        <f t="shared" si="240"/>
        <v>#VALUE!</v>
      </c>
    </row>
    <row r="5540" spans="1:13" hidden="1">
      <c r="A5540" s="31" t="s">
        <v>9849</v>
      </c>
      <c r="B5540" s="31" t="s">
        <v>17990</v>
      </c>
      <c r="C5540" s="31" t="s">
        <v>17991</v>
      </c>
      <c r="D5540" s="32">
        <v>44141</v>
      </c>
      <c r="E5540" s="31" t="s">
        <v>17992</v>
      </c>
      <c r="F5540" s="31" t="s">
        <v>9875</v>
      </c>
      <c r="G5540" s="33">
        <v>5321.4</v>
      </c>
      <c r="H5540" s="33">
        <v>5321.4</v>
      </c>
      <c r="I5540" s="31" t="s">
        <v>9762</v>
      </c>
      <c r="J5540" s="31" t="s">
        <v>9763</v>
      </c>
      <c r="K5540" s="33">
        <v>5321.4</v>
      </c>
      <c r="L5540" s="31" t="s">
        <v>9764</v>
      </c>
      <c r="M5540" t="e">
        <f t="shared" si="240"/>
        <v>#VALUE!</v>
      </c>
    </row>
    <row r="5541" spans="1:13" hidden="1">
      <c r="A5541" s="31" t="s">
        <v>9849</v>
      </c>
      <c r="B5541" s="31" t="s">
        <v>17993</v>
      </c>
      <c r="C5541" s="31" t="s">
        <v>17994</v>
      </c>
      <c r="D5541" s="32">
        <v>44141</v>
      </c>
      <c r="E5541" s="31" t="s">
        <v>17995</v>
      </c>
      <c r="F5541" s="31" t="s">
        <v>12612</v>
      </c>
      <c r="G5541" s="33">
        <v>-1900</v>
      </c>
      <c r="H5541" s="33">
        <v>-1900</v>
      </c>
      <c r="I5541" s="31" t="s">
        <v>9762</v>
      </c>
      <c r="J5541" s="31" t="s">
        <v>9763</v>
      </c>
      <c r="K5541" s="33">
        <v>-1900</v>
      </c>
      <c r="L5541" s="31" t="s">
        <v>9764</v>
      </c>
      <c r="M5541" t="e">
        <f t="shared" si="240"/>
        <v>#VALUE!</v>
      </c>
    </row>
    <row r="5542" spans="1:13" hidden="1">
      <c r="A5542" s="31" t="s">
        <v>9849</v>
      </c>
      <c r="B5542" s="31" t="s">
        <v>17993</v>
      </c>
      <c r="C5542" s="31" t="s">
        <v>17994</v>
      </c>
      <c r="D5542" s="32">
        <v>44141</v>
      </c>
      <c r="E5542" s="31" t="s">
        <v>17995</v>
      </c>
      <c r="F5542" s="31" t="s">
        <v>9875</v>
      </c>
      <c r="G5542" s="33">
        <v>1900</v>
      </c>
      <c r="H5542" s="33">
        <v>1900</v>
      </c>
      <c r="I5542" s="31" t="s">
        <v>9762</v>
      </c>
      <c r="J5542" s="31" t="s">
        <v>9763</v>
      </c>
      <c r="K5542" s="33">
        <v>1900</v>
      </c>
      <c r="L5542" s="31" t="s">
        <v>9764</v>
      </c>
      <c r="M5542" t="e">
        <f t="shared" si="240"/>
        <v>#VALUE!</v>
      </c>
    </row>
    <row r="5543" spans="1:13" hidden="1">
      <c r="A5543" s="31" t="s">
        <v>9849</v>
      </c>
      <c r="B5543" s="31" t="s">
        <v>17996</v>
      </c>
      <c r="C5543" s="31" t="s">
        <v>17997</v>
      </c>
      <c r="D5543" s="32">
        <v>44141</v>
      </c>
      <c r="E5543" s="31" t="s">
        <v>17998</v>
      </c>
      <c r="F5543" s="31" t="s">
        <v>12612</v>
      </c>
      <c r="G5543" s="33">
        <v>-5060</v>
      </c>
      <c r="H5543" s="33">
        <v>-5060</v>
      </c>
      <c r="I5543" s="31" t="s">
        <v>9762</v>
      </c>
      <c r="J5543" s="31" t="s">
        <v>9763</v>
      </c>
      <c r="K5543" s="33">
        <v>-5060</v>
      </c>
      <c r="L5543" s="31" t="s">
        <v>9764</v>
      </c>
      <c r="M5543" t="e">
        <f t="shared" si="240"/>
        <v>#VALUE!</v>
      </c>
    </row>
    <row r="5544" spans="1:13" hidden="1">
      <c r="A5544" s="31" t="s">
        <v>9849</v>
      </c>
      <c r="B5544" s="31" t="s">
        <v>17996</v>
      </c>
      <c r="C5544" s="31" t="s">
        <v>17997</v>
      </c>
      <c r="D5544" s="32">
        <v>44141</v>
      </c>
      <c r="E5544" s="31" t="s">
        <v>17998</v>
      </c>
      <c r="F5544" s="31" t="s">
        <v>9962</v>
      </c>
      <c r="G5544" s="33">
        <v>5060</v>
      </c>
      <c r="H5544" s="33">
        <v>5060</v>
      </c>
      <c r="I5544" s="31" t="s">
        <v>9762</v>
      </c>
      <c r="J5544" s="31" t="s">
        <v>9763</v>
      </c>
      <c r="K5544" s="33">
        <v>5060</v>
      </c>
      <c r="L5544" s="31" t="s">
        <v>9764</v>
      </c>
      <c r="M5544" t="e">
        <f t="shared" si="240"/>
        <v>#VALUE!</v>
      </c>
    </row>
    <row r="5545" spans="1:13" hidden="1">
      <c r="A5545" s="31" t="s">
        <v>9849</v>
      </c>
      <c r="B5545" s="31" t="s">
        <v>17999</v>
      </c>
      <c r="C5545" s="31" t="s">
        <v>18000</v>
      </c>
      <c r="D5545" s="32">
        <v>44141</v>
      </c>
      <c r="E5545" s="31" t="s">
        <v>18001</v>
      </c>
      <c r="F5545" s="31" t="s">
        <v>12612</v>
      </c>
      <c r="G5545" s="33">
        <v>-1620</v>
      </c>
      <c r="H5545" s="33">
        <v>-1620</v>
      </c>
      <c r="I5545" s="31" t="s">
        <v>9762</v>
      </c>
      <c r="J5545" s="31" t="s">
        <v>9763</v>
      </c>
      <c r="K5545" s="33">
        <v>-1620</v>
      </c>
      <c r="L5545" s="31" t="s">
        <v>9764</v>
      </c>
      <c r="M5545" t="e">
        <f t="shared" si="240"/>
        <v>#VALUE!</v>
      </c>
    </row>
    <row r="5546" spans="1:13" hidden="1">
      <c r="A5546" s="31" t="s">
        <v>9849</v>
      </c>
      <c r="B5546" s="31" t="s">
        <v>17999</v>
      </c>
      <c r="C5546" s="31" t="s">
        <v>18000</v>
      </c>
      <c r="D5546" s="32">
        <v>44141</v>
      </c>
      <c r="E5546" s="31" t="s">
        <v>18001</v>
      </c>
      <c r="F5546" s="31" t="s">
        <v>9962</v>
      </c>
      <c r="G5546" s="33">
        <v>1620</v>
      </c>
      <c r="H5546" s="33">
        <v>1620</v>
      </c>
      <c r="I5546" s="31" t="s">
        <v>9762</v>
      </c>
      <c r="J5546" s="31" t="s">
        <v>9763</v>
      </c>
      <c r="K5546" s="33">
        <v>1620</v>
      </c>
      <c r="L5546" s="31" t="s">
        <v>9764</v>
      </c>
      <c r="M5546" t="e">
        <f t="shared" si="240"/>
        <v>#VALUE!</v>
      </c>
    </row>
    <row r="5547" spans="1:13" hidden="1">
      <c r="A5547" s="31" t="s">
        <v>9849</v>
      </c>
      <c r="B5547" s="31" t="s">
        <v>18002</v>
      </c>
      <c r="C5547" s="31" t="s">
        <v>18003</v>
      </c>
      <c r="D5547" s="32">
        <v>44141</v>
      </c>
      <c r="E5547" s="31" t="s">
        <v>18004</v>
      </c>
      <c r="F5547" s="31" t="s">
        <v>12612</v>
      </c>
      <c r="G5547" s="33">
        <v>-2226</v>
      </c>
      <c r="H5547" s="33">
        <v>-2226</v>
      </c>
      <c r="I5547" s="31" t="s">
        <v>9762</v>
      </c>
      <c r="J5547" s="31" t="s">
        <v>9763</v>
      </c>
      <c r="K5547" s="33">
        <v>-2226</v>
      </c>
      <c r="L5547" s="31" t="s">
        <v>9764</v>
      </c>
      <c r="M5547" t="e">
        <f t="shared" si="240"/>
        <v>#VALUE!</v>
      </c>
    </row>
    <row r="5548" spans="1:13" hidden="1">
      <c r="A5548" s="31" t="s">
        <v>9849</v>
      </c>
      <c r="B5548" s="31" t="s">
        <v>18002</v>
      </c>
      <c r="C5548" s="31" t="s">
        <v>18003</v>
      </c>
      <c r="D5548" s="32">
        <v>44141</v>
      </c>
      <c r="E5548" s="31" t="s">
        <v>18004</v>
      </c>
      <c r="F5548" s="31" t="s">
        <v>9962</v>
      </c>
      <c r="G5548" s="33">
        <v>2226</v>
      </c>
      <c r="H5548" s="33">
        <v>2226</v>
      </c>
      <c r="I5548" s="31" t="s">
        <v>9762</v>
      </c>
      <c r="J5548" s="31" t="s">
        <v>9763</v>
      </c>
      <c r="K5548" s="33">
        <v>2226</v>
      </c>
      <c r="L5548" s="31" t="s">
        <v>9764</v>
      </c>
      <c r="M5548" t="e">
        <f t="shared" si="240"/>
        <v>#VALUE!</v>
      </c>
    </row>
    <row r="5549" spans="1:13" hidden="1">
      <c r="A5549" s="31" t="s">
        <v>9849</v>
      </c>
      <c r="B5549" s="31" t="s">
        <v>18005</v>
      </c>
      <c r="C5549" s="31" t="s">
        <v>18006</v>
      </c>
      <c r="D5549" s="32">
        <v>44141</v>
      </c>
      <c r="E5549" s="31" t="s">
        <v>18007</v>
      </c>
      <c r="F5549" s="31" t="s">
        <v>12612</v>
      </c>
      <c r="G5549" s="33">
        <v>-2500</v>
      </c>
      <c r="H5549" s="33">
        <v>-2500</v>
      </c>
      <c r="I5549" s="31" t="s">
        <v>9762</v>
      </c>
      <c r="J5549" s="31" t="s">
        <v>9763</v>
      </c>
      <c r="K5549" s="33">
        <v>-2500</v>
      </c>
      <c r="L5549" s="31" t="s">
        <v>9764</v>
      </c>
      <c r="M5549" t="e">
        <f t="shared" si="240"/>
        <v>#VALUE!</v>
      </c>
    </row>
    <row r="5550" spans="1:13" hidden="1">
      <c r="A5550" s="31" t="s">
        <v>9849</v>
      </c>
      <c r="B5550" s="31" t="s">
        <v>18005</v>
      </c>
      <c r="C5550" s="31" t="s">
        <v>18006</v>
      </c>
      <c r="D5550" s="32">
        <v>44141</v>
      </c>
      <c r="E5550" s="31" t="s">
        <v>18007</v>
      </c>
      <c r="F5550" s="31" t="s">
        <v>9875</v>
      </c>
      <c r="G5550" s="33">
        <v>2500</v>
      </c>
      <c r="H5550" s="33">
        <v>2500</v>
      </c>
      <c r="I5550" s="31" t="s">
        <v>9762</v>
      </c>
      <c r="J5550" s="31" t="s">
        <v>9763</v>
      </c>
      <c r="K5550" s="33">
        <v>2500</v>
      </c>
      <c r="L5550" s="31" t="s">
        <v>9764</v>
      </c>
      <c r="M5550" t="e">
        <f t="shared" si="240"/>
        <v>#VALUE!</v>
      </c>
    </row>
    <row r="5551" spans="1:13" hidden="1">
      <c r="A5551" s="31" t="s">
        <v>9849</v>
      </c>
      <c r="B5551" s="31" t="s">
        <v>18008</v>
      </c>
      <c r="C5551" s="31" t="s">
        <v>18009</v>
      </c>
      <c r="D5551" s="32">
        <v>44141</v>
      </c>
      <c r="E5551" s="31" t="s">
        <v>18010</v>
      </c>
      <c r="F5551" s="31" t="s">
        <v>16962</v>
      </c>
      <c r="G5551" s="33">
        <v>-71740</v>
      </c>
      <c r="H5551" s="33">
        <v>-71740</v>
      </c>
      <c r="I5551" s="31" t="s">
        <v>9762</v>
      </c>
      <c r="J5551" s="31" t="s">
        <v>9763</v>
      </c>
      <c r="K5551" s="33">
        <v>-71740</v>
      </c>
      <c r="L5551" s="31" t="s">
        <v>9764</v>
      </c>
      <c r="M5551" t="e">
        <f t="shared" si="240"/>
        <v>#VALUE!</v>
      </c>
    </row>
    <row r="5552" spans="1:13" hidden="1">
      <c r="A5552" s="31" t="s">
        <v>9849</v>
      </c>
      <c r="B5552" s="31" t="s">
        <v>18008</v>
      </c>
      <c r="C5552" s="31" t="s">
        <v>18009</v>
      </c>
      <c r="D5552" s="32">
        <v>44141</v>
      </c>
      <c r="E5552" s="31" t="s">
        <v>18010</v>
      </c>
      <c r="F5552" s="31" t="s">
        <v>16963</v>
      </c>
      <c r="G5552" s="33">
        <v>71740</v>
      </c>
      <c r="H5552" s="33">
        <v>71740</v>
      </c>
      <c r="I5552" s="31" t="s">
        <v>9762</v>
      </c>
      <c r="J5552" s="31" t="s">
        <v>9763</v>
      </c>
      <c r="K5552" s="33">
        <v>71740</v>
      </c>
      <c r="L5552" s="31" t="s">
        <v>9764</v>
      </c>
      <c r="M5552" t="e">
        <f t="shared" si="240"/>
        <v>#VALUE!</v>
      </c>
    </row>
    <row r="5553" spans="1:15" hidden="1">
      <c r="A5553" s="31" t="s">
        <v>9849</v>
      </c>
      <c r="B5553" s="31" t="s">
        <v>18011</v>
      </c>
      <c r="C5553" s="31" t="s">
        <v>18012</v>
      </c>
      <c r="D5553" s="32">
        <v>44141</v>
      </c>
      <c r="E5553" s="31" t="s">
        <v>18013</v>
      </c>
      <c r="F5553" s="31" t="s">
        <v>17269</v>
      </c>
      <c r="G5553" s="33">
        <v>-14960</v>
      </c>
      <c r="H5553" s="33">
        <v>-14960</v>
      </c>
      <c r="I5553" s="31" t="s">
        <v>9762</v>
      </c>
      <c r="J5553" s="31" t="s">
        <v>9763</v>
      </c>
      <c r="K5553" s="33">
        <v>-14960</v>
      </c>
      <c r="L5553" s="31" t="s">
        <v>9764</v>
      </c>
      <c r="M5553" t="e">
        <f t="shared" si="240"/>
        <v>#VALUE!</v>
      </c>
    </row>
    <row r="5554" spans="1:15" hidden="1">
      <c r="A5554" s="31" t="s">
        <v>9849</v>
      </c>
      <c r="B5554" s="31" t="s">
        <v>18011</v>
      </c>
      <c r="C5554" s="31" t="s">
        <v>18012</v>
      </c>
      <c r="D5554" s="32">
        <v>44141</v>
      </c>
      <c r="E5554" s="31" t="s">
        <v>18013</v>
      </c>
      <c r="F5554" s="31" t="s">
        <v>17270</v>
      </c>
      <c r="G5554" s="33">
        <v>14960</v>
      </c>
      <c r="H5554" s="33">
        <v>14960</v>
      </c>
      <c r="I5554" s="31" t="s">
        <v>9762</v>
      </c>
      <c r="J5554" s="31" t="s">
        <v>9763</v>
      </c>
      <c r="K5554" s="33">
        <v>14960</v>
      </c>
      <c r="L5554" s="31" t="s">
        <v>9764</v>
      </c>
      <c r="M5554" t="e">
        <f t="shared" si="240"/>
        <v>#VALUE!</v>
      </c>
    </row>
    <row r="5555" spans="1:15" hidden="1">
      <c r="A5555" s="31" t="s">
        <v>9849</v>
      </c>
      <c r="B5555" s="31" t="s">
        <v>18014</v>
      </c>
      <c r="C5555" s="31" t="s">
        <v>18015</v>
      </c>
      <c r="D5555" s="32">
        <v>44141</v>
      </c>
      <c r="E5555" s="31" t="s">
        <v>18016</v>
      </c>
      <c r="F5555" s="31" t="s">
        <v>12612</v>
      </c>
      <c r="G5555" s="33">
        <v>-88982.21</v>
      </c>
      <c r="H5555" s="33">
        <v>-88982.21</v>
      </c>
      <c r="I5555" s="31" t="s">
        <v>9762</v>
      </c>
      <c r="J5555" s="31" t="s">
        <v>9763</v>
      </c>
      <c r="K5555" s="33">
        <v>-88982.21</v>
      </c>
      <c r="L5555" s="31" t="s">
        <v>9764</v>
      </c>
      <c r="M5555" t="e">
        <f t="shared" si="240"/>
        <v>#VALUE!</v>
      </c>
    </row>
    <row r="5556" spans="1:15" hidden="1">
      <c r="A5556" s="31" t="s">
        <v>9849</v>
      </c>
      <c r="B5556" s="31" t="s">
        <v>18014</v>
      </c>
      <c r="C5556" s="31" t="s">
        <v>18015</v>
      </c>
      <c r="D5556" s="32">
        <v>44141</v>
      </c>
      <c r="E5556" s="31" t="s">
        <v>18016</v>
      </c>
      <c r="F5556" s="31" t="s">
        <v>9997</v>
      </c>
      <c r="G5556" s="33">
        <v>88982.21</v>
      </c>
      <c r="H5556" s="33">
        <v>88982.21</v>
      </c>
      <c r="I5556" s="31" t="s">
        <v>9762</v>
      </c>
      <c r="J5556" s="31" t="s">
        <v>9763</v>
      </c>
      <c r="K5556" s="33">
        <v>88982.21</v>
      </c>
      <c r="L5556" s="31" t="s">
        <v>9764</v>
      </c>
      <c r="M5556" t="e">
        <f t="shared" si="240"/>
        <v>#VALUE!</v>
      </c>
    </row>
    <row r="5557" spans="1:15" hidden="1">
      <c r="A5557" s="31" t="s">
        <v>9757</v>
      </c>
      <c r="B5557" s="31" t="s">
        <v>18017</v>
      </c>
      <c r="C5557" s="31" t="s">
        <v>18018</v>
      </c>
      <c r="D5557" s="32">
        <v>44139</v>
      </c>
      <c r="E5557" s="31" t="s">
        <v>18019</v>
      </c>
      <c r="F5557" s="31" t="s">
        <v>9871</v>
      </c>
      <c r="G5557" s="33">
        <v>-929737888.79999995</v>
      </c>
      <c r="H5557" s="33">
        <v>-929737888.79999995</v>
      </c>
      <c r="I5557" s="31" t="s">
        <v>9762</v>
      </c>
      <c r="J5557" s="31" t="s">
        <v>9763</v>
      </c>
      <c r="K5557" s="33">
        <v>-929737888.79999995</v>
      </c>
      <c r="L5557" s="31" t="s">
        <v>9764</v>
      </c>
      <c r="M5557" t="e">
        <f t="shared" si="240"/>
        <v>#VALUE!</v>
      </c>
    </row>
    <row r="5558" spans="1:15" hidden="1">
      <c r="A5558" s="31" t="s">
        <v>9757</v>
      </c>
      <c r="B5558" s="31" t="s">
        <v>18017</v>
      </c>
      <c r="C5558" s="31" t="s">
        <v>18018</v>
      </c>
      <c r="D5558" s="32">
        <v>44139</v>
      </c>
      <c r="E5558" s="31" t="s">
        <v>18019</v>
      </c>
      <c r="F5558" s="31" t="s">
        <v>10067</v>
      </c>
      <c r="G5558" s="33">
        <v>929737888.79999995</v>
      </c>
      <c r="H5558" s="33">
        <v>929737888.79999995</v>
      </c>
      <c r="I5558" s="31" t="s">
        <v>9762</v>
      </c>
      <c r="J5558" s="31" t="s">
        <v>9763</v>
      </c>
      <c r="K5558" s="33">
        <v>929737888.79999995</v>
      </c>
      <c r="L5558" s="31" t="s">
        <v>9764</v>
      </c>
      <c r="M5558" t="e">
        <f t="shared" si="240"/>
        <v>#VALUE!</v>
      </c>
    </row>
    <row r="5559" spans="1:15" hidden="1">
      <c r="A5559" s="31" t="s">
        <v>9849</v>
      </c>
      <c r="B5559" s="31" t="s">
        <v>18020</v>
      </c>
      <c r="C5559" s="31" t="s">
        <v>18021</v>
      </c>
      <c r="D5559" s="32">
        <v>44140</v>
      </c>
      <c r="E5559" s="31" t="s">
        <v>18022</v>
      </c>
      <c r="F5559" s="31" t="s">
        <v>12612</v>
      </c>
      <c r="G5559" s="33">
        <v>-76230</v>
      </c>
      <c r="H5559" s="33">
        <v>-76230</v>
      </c>
      <c r="I5559" s="31" t="s">
        <v>9762</v>
      </c>
      <c r="J5559" s="31" t="s">
        <v>9763</v>
      </c>
      <c r="K5559" s="33">
        <v>-76230</v>
      </c>
      <c r="L5559" s="31" t="s">
        <v>9764</v>
      </c>
      <c r="M5559">
        <f t="shared" si="240"/>
        <v>12</v>
      </c>
      <c r="N5559" t="str">
        <f t="shared" ref="N5559:N5564" si="243">MID(E5559,M5559,10)</f>
        <v>PO64000014</v>
      </c>
      <c r="O5559" t="e">
        <f>VLOOKUP(N5559,'1_คตง_ภาพรวม'!L5559:M5609,2,FALSE)</f>
        <v>#N/A</v>
      </c>
    </row>
    <row r="5560" spans="1:15" hidden="1">
      <c r="A5560" s="31" t="s">
        <v>9849</v>
      </c>
      <c r="B5560" s="31" t="s">
        <v>18020</v>
      </c>
      <c r="C5560" s="31" t="s">
        <v>18021</v>
      </c>
      <c r="D5560" s="32">
        <v>44140</v>
      </c>
      <c r="E5560" s="31" t="s">
        <v>18022</v>
      </c>
      <c r="F5560" s="31" t="s">
        <v>9875</v>
      </c>
      <c r="G5560" s="33">
        <v>76230</v>
      </c>
      <c r="H5560" s="33">
        <v>76230</v>
      </c>
      <c r="I5560" s="31" t="s">
        <v>9762</v>
      </c>
      <c r="J5560" s="31" t="s">
        <v>9763</v>
      </c>
      <c r="K5560" s="33">
        <v>76230</v>
      </c>
      <c r="L5560" s="31" t="s">
        <v>9764</v>
      </c>
      <c r="M5560">
        <f t="shared" si="240"/>
        <v>12</v>
      </c>
      <c r="N5560" t="str">
        <f t="shared" si="243"/>
        <v>PO64000014</v>
      </c>
      <c r="O5560" t="e">
        <f>VLOOKUP(N5560,'1_คตง_ภาพรวม'!L5560:M5610,2,FALSE)</f>
        <v>#N/A</v>
      </c>
    </row>
    <row r="5561" spans="1:15" hidden="1">
      <c r="A5561" s="31" t="s">
        <v>9849</v>
      </c>
      <c r="B5561" s="31" t="s">
        <v>18023</v>
      </c>
      <c r="C5561" s="31" t="s">
        <v>18024</v>
      </c>
      <c r="D5561" s="32">
        <v>44140</v>
      </c>
      <c r="E5561" s="31" t="s">
        <v>18025</v>
      </c>
      <c r="F5561" s="31" t="s">
        <v>12612</v>
      </c>
      <c r="G5561" s="33">
        <v>-22869</v>
      </c>
      <c r="H5561" s="33">
        <v>-22869</v>
      </c>
      <c r="I5561" s="31" t="s">
        <v>9762</v>
      </c>
      <c r="J5561" s="31" t="s">
        <v>9763</v>
      </c>
      <c r="K5561" s="33">
        <v>-22869</v>
      </c>
      <c r="L5561" s="31" t="s">
        <v>9764</v>
      </c>
      <c r="M5561">
        <f t="shared" si="240"/>
        <v>12</v>
      </c>
      <c r="N5561" t="str">
        <f t="shared" si="243"/>
        <v>PO64000012</v>
      </c>
      <c r="O5561" t="e">
        <f>VLOOKUP(N5561,'1_คตง_ภาพรวม'!L5561:M5611,2,FALSE)</f>
        <v>#N/A</v>
      </c>
    </row>
    <row r="5562" spans="1:15" hidden="1">
      <c r="A5562" s="31" t="s">
        <v>9849</v>
      </c>
      <c r="B5562" s="31" t="s">
        <v>18023</v>
      </c>
      <c r="C5562" s="31" t="s">
        <v>18024</v>
      </c>
      <c r="D5562" s="32">
        <v>44140</v>
      </c>
      <c r="E5562" s="31" t="s">
        <v>18025</v>
      </c>
      <c r="F5562" s="31" t="s">
        <v>9875</v>
      </c>
      <c r="G5562" s="33">
        <v>22869</v>
      </c>
      <c r="H5562" s="33">
        <v>22869</v>
      </c>
      <c r="I5562" s="31" t="s">
        <v>9762</v>
      </c>
      <c r="J5562" s="31" t="s">
        <v>9763</v>
      </c>
      <c r="K5562" s="33">
        <v>22869</v>
      </c>
      <c r="L5562" s="31" t="s">
        <v>9764</v>
      </c>
      <c r="M5562">
        <f t="shared" si="240"/>
        <v>12</v>
      </c>
      <c r="N5562" t="str">
        <f t="shared" si="243"/>
        <v>PO64000012</v>
      </c>
      <c r="O5562" t="e">
        <f>VLOOKUP(N5562,'1_คตง_ภาพรวม'!L5562:M5612,2,FALSE)</f>
        <v>#N/A</v>
      </c>
    </row>
    <row r="5563" spans="1:15" hidden="1">
      <c r="A5563" s="31" t="s">
        <v>9849</v>
      </c>
      <c r="B5563" s="31" t="s">
        <v>18026</v>
      </c>
      <c r="C5563" s="31" t="s">
        <v>18027</v>
      </c>
      <c r="D5563" s="32">
        <v>44140</v>
      </c>
      <c r="E5563" s="31" t="s">
        <v>18028</v>
      </c>
      <c r="F5563" s="31" t="s">
        <v>12612</v>
      </c>
      <c r="G5563" s="33">
        <v>-27472.5</v>
      </c>
      <c r="H5563" s="33">
        <v>-27472.5</v>
      </c>
      <c r="I5563" s="31" t="s">
        <v>9762</v>
      </c>
      <c r="J5563" s="31" t="s">
        <v>9763</v>
      </c>
      <c r="K5563" s="33">
        <v>-27472.5</v>
      </c>
      <c r="L5563" s="31" t="s">
        <v>9764</v>
      </c>
      <c r="M5563">
        <f t="shared" si="240"/>
        <v>12</v>
      </c>
      <c r="N5563" t="str">
        <f t="shared" si="243"/>
        <v>PO64000015</v>
      </c>
      <c r="O5563" t="e">
        <f>VLOOKUP(N5563,'1_คตง_ภาพรวม'!L5563:M5613,2,FALSE)</f>
        <v>#N/A</v>
      </c>
    </row>
    <row r="5564" spans="1:15" hidden="1">
      <c r="A5564" s="31" t="s">
        <v>9849</v>
      </c>
      <c r="B5564" s="31" t="s">
        <v>18026</v>
      </c>
      <c r="C5564" s="31" t="s">
        <v>18027</v>
      </c>
      <c r="D5564" s="32">
        <v>44140</v>
      </c>
      <c r="E5564" s="31" t="s">
        <v>18028</v>
      </c>
      <c r="F5564" s="31" t="s">
        <v>9875</v>
      </c>
      <c r="G5564" s="33">
        <v>27472.5</v>
      </c>
      <c r="H5564" s="33">
        <v>27472.5</v>
      </c>
      <c r="I5564" s="31" t="s">
        <v>9762</v>
      </c>
      <c r="J5564" s="31" t="s">
        <v>9763</v>
      </c>
      <c r="K5564" s="33">
        <v>27472.5</v>
      </c>
      <c r="L5564" s="31" t="s">
        <v>9764</v>
      </c>
      <c r="M5564">
        <f t="shared" si="240"/>
        <v>12</v>
      </c>
      <c r="N5564" t="str">
        <f t="shared" si="243"/>
        <v>PO64000015</v>
      </c>
      <c r="O5564" t="e">
        <f>VLOOKUP(N5564,'1_คตง_ภาพรวม'!L5564:M5614,2,FALSE)</f>
        <v>#N/A</v>
      </c>
    </row>
    <row r="5565" spans="1:15" hidden="1">
      <c r="A5565" s="31" t="s">
        <v>9849</v>
      </c>
      <c r="B5565" s="31" t="s">
        <v>18029</v>
      </c>
      <c r="C5565" s="31" t="s">
        <v>18030</v>
      </c>
      <c r="D5565" s="32">
        <v>44141</v>
      </c>
      <c r="E5565" s="31" t="s">
        <v>18031</v>
      </c>
      <c r="F5565" s="31" t="s">
        <v>12612</v>
      </c>
      <c r="G5565" s="33">
        <v>-21650</v>
      </c>
      <c r="H5565" s="33">
        <v>-21650</v>
      </c>
      <c r="I5565" s="31" t="s">
        <v>9762</v>
      </c>
      <c r="J5565" s="31" t="s">
        <v>9763</v>
      </c>
      <c r="K5565" s="33">
        <v>-21650</v>
      </c>
      <c r="L5565" s="31" t="s">
        <v>9764</v>
      </c>
      <c r="M5565" t="e">
        <f t="shared" si="240"/>
        <v>#VALUE!</v>
      </c>
    </row>
    <row r="5566" spans="1:15" hidden="1">
      <c r="A5566" s="31" t="s">
        <v>9849</v>
      </c>
      <c r="B5566" s="31" t="s">
        <v>18029</v>
      </c>
      <c r="C5566" s="31" t="s">
        <v>18030</v>
      </c>
      <c r="D5566" s="32">
        <v>44141</v>
      </c>
      <c r="E5566" s="31" t="s">
        <v>18031</v>
      </c>
      <c r="F5566" s="31" t="s">
        <v>9867</v>
      </c>
      <c r="G5566" s="33">
        <v>21650</v>
      </c>
      <c r="H5566" s="33">
        <v>21650</v>
      </c>
      <c r="I5566" s="31" t="s">
        <v>9762</v>
      </c>
      <c r="J5566" s="31" t="s">
        <v>9763</v>
      </c>
      <c r="K5566" s="33">
        <v>21650</v>
      </c>
      <c r="L5566" s="31" t="s">
        <v>9764</v>
      </c>
      <c r="M5566" t="e">
        <f t="shared" si="240"/>
        <v>#VALUE!</v>
      </c>
    </row>
    <row r="5567" spans="1:15" hidden="1">
      <c r="A5567" s="31" t="s">
        <v>9849</v>
      </c>
      <c r="B5567" s="31" t="s">
        <v>18032</v>
      </c>
      <c r="C5567" s="31" t="s">
        <v>18033</v>
      </c>
      <c r="D5567" s="32">
        <v>44141</v>
      </c>
      <c r="E5567" s="31" t="s">
        <v>18034</v>
      </c>
      <c r="F5567" s="31" t="s">
        <v>12612</v>
      </c>
      <c r="G5567" s="33">
        <v>-7195.73</v>
      </c>
      <c r="H5567" s="33">
        <v>-7195.73</v>
      </c>
      <c r="I5567" s="31" t="s">
        <v>9762</v>
      </c>
      <c r="J5567" s="31" t="s">
        <v>9763</v>
      </c>
      <c r="K5567" s="33">
        <v>-7195.73</v>
      </c>
      <c r="L5567" s="31" t="s">
        <v>9764</v>
      </c>
      <c r="M5567" t="e">
        <f t="shared" si="240"/>
        <v>#VALUE!</v>
      </c>
    </row>
    <row r="5568" spans="1:15" hidden="1">
      <c r="A5568" s="31" t="s">
        <v>9849</v>
      </c>
      <c r="B5568" s="31" t="s">
        <v>18032</v>
      </c>
      <c r="C5568" s="31" t="s">
        <v>18033</v>
      </c>
      <c r="D5568" s="32">
        <v>44141</v>
      </c>
      <c r="E5568" s="31" t="s">
        <v>18034</v>
      </c>
      <c r="F5568" s="31" t="s">
        <v>9997</v>
      </c>
      <c r="G5568" s="33">
        <v>7195.73</v>
      </c>
      <c r="H5568" s="33">
        <v>7195.73</v>
      </c>
      <c r="I5568" s="31" t="s">
        <v>9762</v>
      </c>
      <c r="J5568" s="31" t="s">
        <v>9763</v>
      </c>
      <c r="K5568" s="33">
        <v>7195.73</v>
      </c>
      <c r="L5568" s="31" t="s">
        <v>9764</v>
      </c>
      <c r="M5568" t="e">
        <f t="shared" si="240"/>
        <v>#VALUE!</v>
      </c>
    </row>
    <row r="5569" spans="1:15" hidden="1">
      <c r="A5569" s="31" t="s">
        <v>9757</v>
      </c>
      <c r="B5569" s="31" t="s">
        <v>18035</v>
      </c>
      <c r="C5569" s="31" t="s">
        <v>18036</v>
      </c>
      <c r="D5569" s="32">
        <v>44141</v>
      </c>
      <c r="E5569" s="31" t="s">
        <v>18037</v>
      </c>
      <c r="F5569" s="31" t="s">
        <v>12612</v>
      </c>
      <c r="G5569" s="33">
        <v>-466520</v>
      </c>
      <c r="H5569" s="33">
        <v>-466520</v>
      </c>
      <c r="I5569" s="31" t="s">
        <v>9762</v>
      </c>
      <c r="J5569" s="31" t="s">
        <v>9763</v>
      </c>
      <c r="K5569" s="33">
        <v>-466520</v>
      </c>
      <c r="L5569" s="31" t="s">
        <v>9764</v>
      </c>
      <c r="M5569" t="e">
        <f t="shared" si="240"/>
        <v>#VALUE!</v>
      </c>
    </row>
    <row r="5570" spans="1:15" hidden="1">
      <c r="A5570" s="31" t="s">
        <v>9757</v>
      </c>
      <c r="B5570" s="31" t="s">
        <v>18035</v>
      </c>
      <c r="C5570" s="31" t="s">
        <v>18036</v>
      </c>
      <c r="D5570" s="32">
        <v>44141</v>
      </c>
      <c r="E5570" s="31" t="s">
        <v>18037</v>
      </c>
      <c r="F5570" s="31" t="s">
        <v>9997</v>
      </c>
      <c r="G5570" s="33">
        <v>466520</v>
      </c>
      <c r="H5570" s="33">
        <v>466520</v>
      </c>
      <c r="I5570" s="31" t="s">
        <v>9762</v>
      </c>
      <c r="J5570" s="31" t="s">
        <v>9763</v>
      </c>
      <c r="K5570" s="33">
        <v>466520</v>
      </c>
      <c r="L5570" s="31" t="s">
        <v>9764</v>
      </c>
      <c r="M5570" t="e">
        <f t="shared" si="240"/>
        <v>#VALUE!</v>
      </c>
    </row>
    <row r="5571" spans="1:15" hidden="1">
      <c r="A5571" s="31" t="s">
        <v>9849</v>
      </c>
      <c r="B5571" s="31" t="s">
        <v>18038</v>
      </c>
      <c r="C5571" s="31" t="s">
        <v>18039</v>
      </c>
      <c r="D5571" s="32">
        <v>44145</v>
      </c>
      <c r="E5571" s="31" t="s">
        <v>18040</v>
      </c>
      <c r="F5571" s="31" t="s">
        <v>12612</v>
      </c>
      <c r="G5571" s="33">
        <v>-14687.6</v>
      </c>
      <c r="H5571" s="33">
        <v>-14687.6</v>
      </c>
      <c r="I5571" s="31" t="s">
        <v>9762</v>
      </c>
      <c r="J5571" s="31" t="s">
        <v>9763</v>
      </c>
      <c r="K5571" s="33">
        <v>-14687.6</v>
      </c>
      <c r="L5571" s="31" t="s">
        <v>9764</v>
      </c>
      <c r="M5571" t="e">
        <f t="shared" ref="M5571:M5634" si="244">FIND("PO",E5571)</f>
        <v>#VALUE!</v>
      </c>
    </row>
    <row r="5572" spans="1:15" hidden="1">
      <c r="A5572" s="31" t="s">
        <v>9849</v>
      </c>
      <c r="B5572" s="31" t="s">
        <v>18038</v>
      </c>
      <c r="C5572" s="31" t="s">
        <v>18039</v>
      </c>
      <c r="D5572" s="32">
        <v>44145</v>
      </c>
      <c r="E5572" s="31" t="s">
        <v>18040</v>
      </c>
      <c r="F5572" s="31" t="s">
        <v>10071</v>
      </c>
      <c r="G5572" s="33">
        <v>14687.6</v>
      </c>
      <c r="H5572" s="33">
        <v>14687.6</v>
      </c>
      <c r="I5572" s="31" t="s">
        <v>9762</v>
      </c>
      <c r="J5572" s="31" t="s">
        <v>9763</v>
      </c>
      <c r="K5572" s="33">
        <v>14687.6</v>
      </c>
      <c r="L5572" s="31" t="s">
        <v>9764</v>
      </c>
      <c r="M5572" t="e">
        <f t="shared" si="244"/>
        <v>#VALUE!</v>
      </c>
    </row>
    <row r="5573" spans="1:15" hidden="1">
      <c r="A5573" s="31" t="s">
        <v>9849</v>
      </c>
      <c r="B5573" s="31" t="s">
        <v>18041</v>
      </c>
      <c r="C5573" s="31" t="s">
        <v>18042</v>
      </c>
      <c r="D5573" s="32">
        <v>44145</v>
      </c>
      <c r="E5573" s="31" t="s">
        <v>18043</v>
      </c>
      <c r="F5573" s="31" t="s">
        <v>12612</v>
      </c>
      <c r="G5573" s="33">
        <v>-3260</v>
      </c>
      <c r="H5573" s="33">
        <v>-3260</v>
      </c>
      <c r="I5573" s="31" t="s">
        <v>9762</v>
      </c>
      <c r="J5573" s="31" t="s">
        <v>9763</v>
      </c>
      <c r="K5573" s="33">
        <v>-3260</v>
      </c>
      <c r="L5573" s="31" t="s">
        <v>9764</v>
      </c>
      <c r="M5573" t="e">
        <f t="shared" si="244"/>
        <v>#VALUE!</v>
      </c>
    </row>
    <row r="5574" spans="1:15" hidden="1">
      <c r="A5574" s="31" t="s">
        <v>9849</v>
      </c>
      <c r="B5574" s="31" t="s">
        <v>18041</v>
      </c>
      <c r="C5574" s="31" t="s">
        <v>18042</v>
      </c>
      <c r="D5574" s="32">
        <v>44145</v>
      </c>
      <c r="E5574" s="31" t="s">
        <v>18043</v>
      </c>
      <c r="F5574" s="31" t="s">
        <v>10071</v>
      </c>
      <c r="G5574" s="33">
        <v>3260</v>
      </c>
      <c r="H5574" s="33">
        <v>3260</v>
      </c>
      <c r="I5574" s="31" t="s">
        <v>9762</v>
      </c>
      <c r="J5574" s="31" t="s">
        <v>9763</v>
      </c>
      <c r="K5574" s="33">
        <v>3260</v>
      </c>
      <c r="L5574" s="31" t="s">
        <v>9764</v>
      </c>
      <c r="M5574" t="e">
        <f t="shared" si="244"/>
        <v>#VALUE!</v>
      </c>
    </row>
    <row r="5575" spans="1:15" hidden="1">
      <c r="A5575" s="31" t="s">
        <v>9849</v>
      </c>
      <c r="B5575" s="31" t="s">
        <v>18044</v>
      </c>
      <c r="C5575" s="31" t="s">
        <v>18045</v>
      </c>
      <c r="D5575" s="32">
        <v>44145</v>
      </c>
      <c r="E5575" s="31" t="s">
        <v>18046</v>
      </c>
      <c r="F5575" s="31" t="s">
        <v>12612</v>
      </c>
      <c r="G5575" s="33">
        <v>-33170</v>
      </c>
      <c r="H5575" s="33">
        <v>-33170</v>
      </c>
      <c r="I5575" s="31" t="s">
        <v>9762</v>
      </c>
      <c r="J5575" s="31" t="s">
        <v>9763</v>
      </c>
      <c r="K5575" s="33">
        <v>-33170</v>
      </c>
      <c r="L5575" s="31" t="s">
        <v>9764</v>
      </c>
      <c r="M5575" t="e">
        <f t="shared" si="244"/>
        <v>#VALUE!</v>
      </c>
    </row>
    <row r="5576" spans="1:15" hidden="1">
      <c r="A5576" s="31" t="s">
        <v>9849</v>
      </c>
      <c r="B5576" s="31" t="s">
        <v>18044</v>
      </c>
      <c r="C5576" s="31" t="s">
        <v>18045</v>
      </c>
      <c r="D5576" s="32">
        <v>44145</v>
      </c>
      <c r="E5576" s="31" t="s">
        <v>18046</v>
      </c>
      <c r="F5576" s="31" t="s">
        <v>10071</v>
      </c>
      <c r="G5576" s="33">
        <v>33170</v>
      </c>
      <c r="H5576" s="33">
        <v>33170</v>
      </c>
      <c r="I5576" s="31" t="s">
        <v>9762</v>
      </c>
      <c r="J5576" s="31" t="s">
        <v>9763</v>
      </c>
      <c r="K5576" s="33">
        <v>33170</v>
      </c>
      <c r="L5576" s="31" t="s">
        <v>9764</v>
      </c>
      <c r="M5576" t="e">
        <f t="shared" si="244"/>
        <v>#VALUE!</v>
      </c>
    </row>
    <row r="5577" spans="1:15" hidden="1">
      <c r="A5577" s="31" t="s">
        <v>9849</v>
      </c>
      <c r="B5577" s="31" t="s">
        <v>18047</v>
      </c>
      <c r="C5577" s="31" t="s">
        <v>18048</v>
      </c>
      <c r="D5577" s="32">
        <v>44145</v>
      </c>
      <c r="E5577" s="31" t="s">
        <v>18049</v>
      </c>
      <c r="F5577" s="31" t="s">
        <v>12612</v>
      </c>
      <c r="G5577" s="33">
        <v>-7800</v>
      </c>
      <c r="H5577" s="33">
        <v>-7800</v>
      </c>
      <c r="I5577" s="31" t="s">
        <v>9762</v>
      </c>
      <c r="J5577" s="31" t="s">
        <v>9763</v>
      </c>
      <c r="K5577" s="33">
        <v>-7800</v>
      </c>
      <c r="L5577" s="31" t="s">
        <v>9764</v>
      </c>
      <c r="M5577" t="e">
        <f t="shared" si="244"/>
        <v>#VALUE!</v>
      </c>
    </row>
    <row r="5578" spans="1:15" hidden="1">
      <c r="A5578" s="31" t="s">
        <v>9849</v>
      </c>
      <c r="B5578" s="31" t="s">
        <v>18047</v>
      </c>
      <c r="C5578" s="31" t="s">
        <v>18048</v>
      </c>
      <c r="D5578" s="32">
        <v>44145</v>
      </c>
      <c r="E5578" s="31" t="s">
        <v>18049</v>
      </c>
      <c r="F5578" s="31" t="s">
        <v>9875</v>
      </c>
      <c r="G5578" s="33">
        <v>7800</v>
      </c>
      <c r="H5578" s="33">
        <v>7800</v>
      </c>
      <c r="I5578" s="31" t="s">
        <v>9762</v>
      </c>
      <c r="J5578" s="31" t="s">
        <v>9763</v>
      </c>
      <c r="K5578" s="33">
        <v>7800</v>
      </c>
      <c r="L5578" s="31" t="s">
        <v>9764</v>
      </c>
      <c r="M5578" t="e">
        <f t="shared" si="244"/>
        <v>#VALUE!</v>
      </c>
    </row>
    <row r="5579" spans="1:15" hidden="1">
      <c r="A5579" s="31" t="s">
        <v>9849</v>
      </c>
      <c r="B5579" s="31" t="s">
        <v>18050</v>
      </c>
      <c r="C5579" s="31" t="s">
        <v>18051</v>
      </c>
      <c r="D5579" s="32">
        <v>44141</v>
      </c>
      <c r="E5579" s="31" t="s">
        <v>18052</v>
      </c>
      <c r="F5579" s="31" t="s">
        <v>12612</v>
      </c>
      <c r="G5579" s="33">
        <v>-26730</v>
      </c>
      <c r="H5579" s="33">
        <v>-26730</v>
      </c>
      <c r="I5579" s="31" t="s">
        <v>9762</v>
      </c>
      <c r="J5579" s="31" t="s">
        <v>9763</v>
      </c>
      <c r="K5579" s="33">
        <v>-26730</v>
      </c>
      <c r="L5579" s="31" t="s">
        <v>9764</v>
      </c>
      <c r="M5579">
        <f t="shared" si="244"/>
        <v>12</v>
      </c>
      <c r="N5579" t="str">
        <f t="shared" ref="N5579:N5602" si="245">MID(E5579,M5579,10)</f>
        <v>PO64000029</v>
      </c>
      <c r="O5579" t="e">
        <f>VLOOKUP(N5579,'1_คตง_ภาพรวม'!L5579:M5629,2,FALSE)</f>
        <v>#N/A</v>
      </c>
    </row>
    <row r="5580" spans="1:15" hidden="1">
      <c r="A5580" s="31" t="s">
        <v>9849</v>
      </c>
      <c r="B5580" s="31" t="s">
        <v>18050</v>
      </c>
      <c r="C5580" s="31" t="s">
        <v>18051</v>
      </c>
      <c r="D5580" s="32">
        <v>44141</v>
      </c>
      <c r="E5580" s="31" t="s">
        <v>18052</v>
      </c>
      <c r="F5580" s="31" t="s">
        <v>9875</v>
      </c>
      <c r="G5580" s="33">
        <v>26730</v>
      </c>
      <c r="H5580" s="33">
        <v>26730</v>
      </c>
      <c r="I5580" s="31" t="s">
        <v>9762</v>
      </c>
      <c r="J5580" s="31" t="s">
        <v>9763</v>
      </c>
      <c r="K5580" s="33">
        <v>26730</v>
      </c>
      <c r="L5580" s="31" t="s">
        <v>9764</v>
      </c>
      <c r="M5580">
        <f t="shared" si="244"/>
        <v>12</v>
      </c>
      <c r="N5580" t="str">
        <f t="shared" si="245"/>
        <v>PO64000029</v>
      </c>
      <c r="O5580" t="e">
        <f>VLOOKUP(N5580,'1_คตง_ภาพรวม'!L5580:M5630,2,FALSE)</f>
        <v>#N/A</v>
      </c>
    </row>
    <row r="5581" spans="1:15" hidden="1">
      <c r="A5581" s="31" t="s">
        <v>9849</v>
      </c>
      <c r="B5581" s="31" t="s">
        <v>18053</v>
      </c>
      <c r="C5581" s="31" t="s">
        <v>18054</v>
      </c>
      <c r="D5581" s="32">
        <v>44141</v>
      </c>
      <c r="E5581" s="31" t="s">
        <v>18055</v>
      </c>
      <c r="F5581" s="31" t="s">
        <v>12612</v>
      </c>
      <c r="G5581" s="33">
        <v>-25740</v>
      </c>
      <c r="H5581" s="33">
        <v>-25740</v>
      </c>
      <c r="I5581" s="31" t="s">
        <v>9762</v>
      </c>
      <c r="J5581" s="31" t="s">
        <v>9763</v>
      </c>
      <c r="K5581" s="33">
        <v>-25740</v>
      </c>
      <c r="L5581" s="31" t="s">
        <v>9764</v>
      </c>
      <c r="M5581">
        <f t="shared" si="244"/>
        <v>12</v>
      </c>
      <c r="N5581" t="str">
        <f t="shared" si="245"/>
        <v>PO64000028</v>
      </c>
      <c r="O5581" t="e">
        <f>VLOOKUP(N5581,'1_คตง_ภาพรวม'!L5581:M5631,2,FALSE)</f>
        <v>#N/A</v>
      </c>
    </row>
    <row r="5582" spans="1:15" hidden="1">
      <c r="A5582" s="31" t="s">
        <v>9849</v>
      </c>
      <c r="B5582" s="31" t="s">
        <v>18053</v>
      </c>
      <c r="C5582" s="31" t="s">
        <v>18054</v>
      </c>
      <c r="D5582" s="32">
        <v>44141</v>
      </c>
      <c r="E5582" s="31" t="s">
        <v>18055</v>
      </c>
      <c r="F5582" s="31" t="s">
        <v>9875</v>
      </c>
      <c r="G5582" s="33">
        <v>25740</v>
      </c>
      <c r="H5582" s="33">
        <v>25740</v>
      </c>
      <c r="I5582" s="31" t="s">
        <v>9762</v>
      </c>
      <c r="J5582" s="31" t="s">
        <v>9763</v>
      </c>
      <c r="K5582" s="33">
        <v>25740</v>
      </c>
      <c r="L5582" s="31" t="s">
        <v>9764</v>
      </c>
      <c r="M5582">
        <f t="shared" si="244"/>
        <v>12</v>
      </c>
      <c r="N5582" t="str">
        <f t="shared" si="245"/>
        <v>PO64000028</v>
      </c>
      <c r="O5582" t="e">
        <f>VLOOKUP(N5582,'1_คตง_ภาพรวม'!L5582:M5632,2,FALSE)</f>
        <v>#N/A</v>
      </c>
    </row>
    <row r="5583" spans="1:15" hidden="1">
      <c r="A5583" s="31" t="s">
        <v>9849</v>
      </c>
      <c r="B5583" s="31" t="s">
        <v>18056</v>
      </c>
      <c r="C5583" s="31" t="s">
        <v>18057</v>
      </c>
      <c r="D5583" s="32">
        <v>44141</v>
      </c>
      <c r="E5583" s="31" t="s">
        <v>18058</v>
      </c>
      <c r="F5583" s="31" t="s">
        <v>12612</v>
      </c>
      <c r="G5583" s="33">
        <v>-35145</v>
      </c>
      <c r="H5583" s="33">
        <v>-35145</v>
      </c>
      <c r="I5583" s="31" t="s">
        <v>9762</v>
      </c>
      <c r="J5583" s="31" t="s">
        <v>9763</v>
      </c>
      <c r="K5583" s="33">
        <v>-35145</v>
      </c>
      <c r="L5583" s="31" t="s">
        <v>9764</v>
      </c>
      <c r="M5583">
        <f t="shared" si="244"/>
        <v>12</v>
      </c>
      <c r="N5583" t="str">
        <f t="shared" si="245"/>
        <v>PO64000031</v>
      </c>
      <c r="O5583" t="e">
        <f>VLOOKUP(N5583,'1_คตง_ภาพรวม'!L5583:M5633,2,FALSE)</f>
        <v>#N/A</v>
      </c>
    </row>
    <row r="5584" spans="1:15" hidden="1">
      <c r="A5584" s="31" t="s">
        <v>9849</v>
      </c>
      <c r="B5584" s="31" t="s">
        <v>18056</v>
      </c>
      <c r="C5584" s="31" t="s">
        <v>18057</v>
      </c>
      <c r="D5584" s="32">
        <v>44141</v>
      </c>
      <c r="E5584" s="31" t="s">
        <v>18058</v>
      </c>
      <c r="F5584" s="31" t="s">
        <v>9875</v>
      </c>
      <c r="G5584" s="33">
        <v>35145</v>
      </c>
      <c r="H5584" s="33">
        <v>35145</v>
      </c>
      <c r="I5584" s="31" t="s">
        <v>9762</v>
      </c>
      <c r="J5584" s="31" t="s">
        <v>9763</v>
      </c>
      <c r="K5584" s="33">
        <v>35145</v>
      </c>
      <c r="L5584" s="31" t="s">
        <v>9764</v>
      </c>
      <c r="M5584">
        <f t="shared" si="244"/>
        <v>12</v>
      </c>
      <c r="N5584" t="str">
        <f t="shared" si="245"/>
        <v>PO64000031</v>
      </c>
      <c r="O5584" t="e">
        <f>VLOOKUP(N5584,'1_คตง_ภาพรวม'!L5584:M5634,2,FALSE)</f>
        <v>#N/A</v>
      </c>
    </row>
    <row r="5585" spans="1:15" hidden="1">
      <c r="A5585" s="31" t="s">
        <v>9849</v>
      </c>
      <c r="B5585" s="31" t="s">
        <v>18059</v>
      </c>
      <c r="C5585" s="31" t="s">
        <v>18060</v>
      </c>
      <c r="D5585" s="32">
        <v>44141</v>
      </c>
      <c r="E5585" s="31" t="s">
        <v>18061</v>
      </c>
      <c r="F5585" s="31" t="s">
        <v>12612</v>
      </c>
      <c r="G5585" s="33">
        <v>-27720</v>
      </c>
      <c r="H5585" s="33">
        <v>-27720</v>
      </c>
      <c r="I5585" s="31" t="s">
        <v>9762</v>
      </c>
      <c r="J5585" s="31" t="s">
        <v>9763</v>
      </c>
      <c r="K5585" s="33">
        <v>-27720</v>
      </c>
      <c r="L5585" s="31" t="s">
        <v>9764</v>
      </c>
      <c r="M5585">
        <f t="shared" si="244"/>
        <v>12</v>
      </c>
      <c r="N5585" t="str">
        <f t="shared" si="245"/>
        <v>PO64000027</v>
      </c>
      <c r="O5585" t="e">
        <f>VLOOKUP(N5585,'1_คตง_ภาพรวม'!L5585:M5635,2,FALSE)</f>
        <v>#N/A</v>
      </c>
    </row>
    <row r="5586" spans="1:15" hidden="1">
      <c r="A5586" s="31" t="s">
        <v>9849</v>
      </c>
      <c r="B5586" s="31" t="s">
        <v>18059</v>
      </c>
      <c r="C5586" s="31" t="s">
        <v>18060</v>
      </c>
      <c r="D5586" s="32">
        <v>44141</v>
      </c>
      <c r="E5586" s="31" t="s">
        <v>18061</v>
      </c>
      <c r="F5586" s="31" t="s">
        <v>9875</v>
      </c>
      <c r="G5586" s="33">
        <v>27720</v>
      </c>
      <c r="H5586" s="33">
        <v>27720</v>
      </c>
      <c r="I5586" s="31" t="s">
        <v>9762</v>
      </c>
      <c r="J5586" s="31" t="s">
        <v>9763</v>
      </c>
      <c r="K5586" s="33">
        <v>27720</v>
      </c>
      <c r="L5586" s="31" t="s">
        <v>9764</v>
      </c>
      <c r="M5586">
        <f t="shared" si="244"/>
        <v>12</v>
      </c>
      <c r="N5586" t="str">
        <f t="shared" si="245"/>
        <v>PO64000027</v>
      </c>
      <c r="O5586" t="e">
        <f>VLOOKUP(N5586,'1_คตง_ภาพรวม'!L5586:M5636,2,FALSE)</f>
        <v>#N/A</v>
      </c>
    </row>
    <row r="5587" spans="1:15" hidden="1">
      <c r="A5587" s="31" t="s">
        <v>9849</v>
      </c>
      <c r="B5587" s="31" t="s">
        <v>18062</v>
      </c>
      <c r="C5587" s="31" t="s">
        <v>18063</v>
      </c>
      <c r="D5587" s="32">
        <v>44148</v>
      </c>
      <c r="E5587" s="31" t="s">
        <v>18064</v>
      </c>
      <c r="F5587" s="31" t="s">
        <v>12612</v>
      </c>
      <c r="G5587" s="33">
        <v>-198114</v>
      </c>
      <c r="H5587" s="33">
        <v>-198114</v>
      </c>
      <c r="I5587" s="31" t="s">
        <v>9762</v>
      </c>
      <c r="J5587" s="31" t="s">
        <v>9763</v>
      </c>
      <c r="K5587" s="33">
        <v>-198114</v>
      </c>
      <c r="L5587" s="31" t="s">
        <v>9764</v>
      </c>
      <c r="M5587">
        <f t="shared" si="244"/>
        <v>12</v>
      </c>
      <c r="N5587" t="str">
        <f t="shared" si="245"/>
        <v>PO63000855</v>
      </c>
      <c r="O5587" t="e">
        <f>VLOOKUP(N5587,'1_คตง_ภาพรวม'!L5587:M5637,2,FALSE)</f>
        <v>#N/A</v>
      </c>
    </row>
    <row r="5588" spans="1:15" hidden="1">
      <c r="A5588" s="31" t="s">
        <v>9849</v>
      </c>
      <c r="B5588" s="31" t="s">
        <v>18062</v>
      </c>
      <c r="C5588" s="31" t="s">
        <v>18063</v>
      </c>
      <c r="D5588" s="32">
        <v>44148</v>
      </c>
      <c r="E5588" s="31" t="s">
        <v>18064</v>
      </c>
      <c r="F5588" s="31" t="s">
        <v>9875</v>
      </c>
      <c r="G5588" s="33">
        <v>198114</v>
      </c>
      <c r="H5588" s="33">
        <v>198114</v>
      </c>
      <c r="I5588" s="31" t="s">
        <v>9762</v>
      </c>
      <c r="J5588" s="31" t="s">
        <v>9763</v>
      </c>
      <c r="K5588" s="33">
        <v>198114</v>
      </c>
      <c r="L5588" s="31" t="s">
        <v>9764</v>
      </c>
      <c r="M5588">
        <f t="shared" si="244"/>
        <v>12</v>
      </c>
      <c r="N5588" t="str">
        <f t="shared" si="245"/>
        <v>PO63000855</v>
      </c>
      <c r="O5588" t="e">
        <f>VLOOKUP(N5588,'1_คตง_ภาพรวม'!L5588:M5638,2,FALSE)</f>
        <v>#N/A</v>
      </c>
    </row>
    <row r="5589" spans="1:15" hidden="1">
      <c r="A5589" s="31" t="s">
        <v>9849</v>
      </c>
      <c r="B5589" s="31" t="s">
        <v>18065</v>
      </c>
      <c r="C5589" s="31" t="s">
        <v>18066</v>
      </c>
      <c r="D5589" s="32">
        <v>44148</v>
      </c>
      <c r="E5589" s="31" t="s">
        <v>18067</v>
      </c>
      <c r="F5589" s="31" t="s">
        <v>12612</v>
      </c>
      <c r="G5589" s="33">
        <v>-23850</v>
      </c>
      <c r="H5589" s="33">
        <v>-23850</v>
      </c>
      <c r="I5589" s="31" t="s">
        <v>9762</v>
      </c>
      <c r="J5589" s="31" t="s">
        <v>9763</v>
      </c>
      <c r="K5589" s="33">
        <v>-23850</v>
      </c>
      <c r="L5589" s="31" t="s">
        <v>9764</v>
      </c>
      <c r="M5589">
        <f t="shared" si="244"/>
        <v>12</v>
      </c>
      <c r="N5589" t="str">
        <f t="shared" si="245"/>
        <v>PO63000739</v>
      </c>
      <c r="O5589" t="e">
        <f>VLOOKUP(N5589,'1_คตง_ภาพรวม'!L5589:M5639,2,FALSE)</f>
        <v>#N/A</v>
      </c>
    </row>
    <row r="5590" spans="1:15" hidden="1">
      <c r="A5590" s="31" t="s">
        <v>9849</v>
      </c>
      <c r="B5590" s="31" t="s">
        <v>18065</v>
      </c>
      <c r="C5590" s="31" t="s">
        <v>18066</v>
      </c>
      <c r="D5590" s="32">
        <v>44148</v>
      </c>
      <c r="E5590" s="31" t="s">
        <v>18067</v>
      </c>
      <c r="F5590" s="31" t="s">
        <v>9875</v>
      </c>
      <c r="G5590" s="33">
        <v>23850</v>
      </c>
      <c r="H5590" s="33">
        <v>23850</v>
      </c>
      <c r="I5590" s="31" t="s">
        <v>9762</v>
      </c>
      <c r="J5590" s="31" t="s">
        <v>9763</v>
      </c>
      <c r="K5590" s="33">
        <v>23850</v>
      </c>
      <c r="L5590" s="31" t="s">
        <v>9764</v>
      </c>
      <c r="M5590">
        <f t="shared" si="244"/>
        <v>12</v>
      </c>
      <c r="N5590" t="str">
        <f t="shared" si="245"/>
        <v>PO63000739</v>
      </c>
      <c r="O5590" t="e">
        <f>VLOOKUP(N5590,'1_คตง_ภาพรวม'!L5590:M5640,2,FALSE)</f>
        <v>#N/A</v>
      </c>
    </row>
    <row r="5591" spans="1:15" hidden="1">
      <c r="A5591" s="31" t="s">
        <v>9849</v>
      </c>
      <c r="B5591" s="31" t="s">
        <v>18068</v>
      </c>
      <c r="C5591" s="31" t="s">
        <v>18069</v>
      </c>
      <c r="D5591" s="32">
        <v>44148</v>
      </c>
      <c r="E5591" s="31" t="s">
        <v>18070</v>
      </c>
      <c r="F5591" s="31" t="s">
        <v>12612</v>
      </c>
      <c r="G5591" s="33">
        <v>-4950</v>
      </c>
      <c r="H5591" s="33">
        <v>-4950</v>
      </c>
      <c r="I5591" s="31" t="s">
        <v>9762</v>
      </c>
      <c r="J5591" s="31" t="s">
        <v>9763</v>
      </c>
      <c r="K5591" s="33">
        <v>-4950</v>
      </c>
      <c r="L5591" s="31" t="s">
        <v>9764</v>
      </c>
      <c r="M5591">
        <f t="shared" si="244"/>
        <v>12</v>
      </c>
      <c r="N5591" t="str">
        <f t="shared" si="245"/>
        <v>PO63000743</v>
      </c>
      <c r="O5591" t="e">
        <f>VLOOKUP(N5591,'1_คตง_ภาพรวม'!L5591:M5641,2,FALSE)</f>
        <v>#N/A</v>
      </c>
    </row>
    <row r="5592" spans="1:15" hidden="1">
      <c r="A5592" s="31" t="s">
        <v>9849</v>
      </c>
      <c r="B5592" s="31" t="s">
        <v>18068</v>
      </c>
      <c r="C5592" s="31" t="s">
        <v>18069</v>
      </c>
      <c r="D5592" s="32">
        <v>44148</v>
      </c>
      <c r="E5592" s="31" t="s">
        <v>18070</v>
      </c>
      <c r="F5592" s="31" t="s">
        <v>9875</v>
      </c>
      <c r="G5592" s="33">
        <v>4950</v>
      </c>
      <c r="H5592" s="33">
        <v>4950</v>
      </c>
      <c r="I5592" s="31" t="s">
        <v>9762</v>
      </c>
      <c r="J5592" s="31" t="s">
        <v>9763</v>
      </c>
      <c r="K5592" s="33">
        <v>4950</v>
      </c>
      <c r="L5592" s="31" t="s">
        <v>9764</v>
      </c>
      <c r="M5592">
        <f t="shared" si="244"/>
        <v>12</v>
      </c>
      <c r="N5592" t="str">
        <f t="shared" si="245"/>
        <v>PO63000743</v>
      </c>
      <c r="O5592" t="e">
        <f>VLOOKUP(N5592,'1_คตง_ภาพรวม'!L5592:M5642,2,FALSE)</f>
        <v>#N/A</v>
      </c>
    </row>
    <row r="5593" spans="1:15" hidden="1">
      <c r="A5593" s="31" t="s">
        <v>9849</v>
      </c>
      <c r="B5593" s="31" t="s">
        <v>18071</v>
      </c>
      <c r="C5593" s="31" t="s">
        <v>18072</v>
      </c>
      <c r="D5593" s="32">
        <v>44148</v>
      </c>
      <c r="E5593" s="31" t="s">
        <v>18073</v>
      </c>
      <c r="F5593" s="31" t="s">
        <v>12612</v>
      </c>
      <c r="G5593" s="33">
        <v>-246876.3</v>
      </c>
      <c r="H5593" s="33">
        <v>-246876.3</v>
      </c>
      <c r="I5593" s="31" t="s">
        <v>9762</v>
      </c>
      <c r="J5593" s="31" t="s">
        <v>9763</v>
      </c>
      <c r="K5593" s="33">
        <v>-246876.3</v>
      </c>
      <c r="L5593" s="31" t="s">
        <v>9764</v>
      </c>
      <c r="M5593">
        <f t="shared" si="244"/>
        <v>12</v>
      </c>
      <c r="N5593" t="str">
        <f t="shared" si="245"/>
        <v>PO63000455</v>
      </c>
      <c r="O5593" t="e">
        <f>VLOOKUP(N5593,'1_คตง_ภาพรวม'!L5593:M5643,2,FALSE)</f>
        <v>#N/A</v>
      </c>
    </row>
    <row r="5594" spans="1:15" hidden="1">
      <c r="A5594" s="31" t="s">
        <v>9849</v>
      </c>
      <c r="B5594" s="31" t="s">
        <v>18071</v>
      </c>
      <c r="C5594" s="31" t="s">
        <v>18072</v>
      </c>
      <c r="D5594" s="32">
        <v>44148</v>
      </c>
      <c r="E5594" s="31" t="s">
        <v>18073</v>
      </c>
      <c r="F5594" s="31" t="s">
        <v>9875</v>
      </c>
      <c r="G5594" s="33">
        <v>246876.3</v>
      </c>
      <c r="H5594" s="33">
        <v>246876.3</v>
      </c>
      <c r="I5594" s="31" t="s">
        <v>9762</v>
      </c>
      <c r="J5594" s="31" t="s">
        <v>9763</v>
      </c>
      <c r="K5594" s="33">
        <v>246876.3</v>
      </c>
      <c r="L5594" s="31" t="s">
        <v>9764</v>
      </c>
      <c r="M5594">
        <f t="shared" si="244"/>
        <v>12</v>
      </c>
      <c r="N5594" t="str">
        <f t="shared" si="245"/>
        <v>PO63000455</v>
      </c>
      <c r="O5594" t="e">
        <f>VLOOKUP(N5594,'1_คตง_ภาพรวม'!L5594:M5644,2,FALSE)</f>
        <v>#N/A</v>
      </c>
    </row>
    <row r="5595" spans="1:15" hidden="1">
      <c r="A5595" s="31" t="s">
        <v>9849</v>
      </c>
      <c r="B5595" s="31" t="s">
        <v>18074</v>
      </c>
      <c r="C5595" s="31" t="s">
        <v>18075</v>
      </c>
      <c r="D5595" s="32">
        <v>44148</v>
      </c>
      <c r="E5595" s="31" t="s">
        <v>18076</v>
      </c>
      <c r="F5595" s="31" t="s">
        <v>12612</v>
      </c>
      <c r="G5595" s="33">
        <v>-8910</v>
      </c>
      <c r="H5595" s="33">
        <v>-8910</v>
      </c>
      <c r="I5595" s="31" t="s">
        <v>9762</v>
      </c>
      <c r="J5595" s="31" t="s">
        <v>9763</v>
      </c>
      <c r="K5595" s="33">
        <v>-8910</v>
      </c>
      <c r="L5595" s="31" t="s">
        <v>9764</v>
      </c>
      <c r="M5595">
        <f t="shared" si="244"/>
        <v>12</v>
      </c>
      <c r="N5595" t="str">
        <f t="shared" si="245"/>
        <v>PO63000639</v>
      </c>
      <c r="O5595" t="e">
        <f>VLOOKUP(N5595,'1_คตง_ภาพรวม'!L5595:M5645,2,FALSE)</f>
        <v>#N/A</v>
      </c>
    </row>
    <row r="5596" spans="1:15" hidden="1">
      <c r="A5596" s="31" t="s">
        <v>9849</v>
      </c>
      <c r="B5596" s="31" t="s">
        <v>18074</v>
      </c>
      <c r="C5596" s="31" t="s">
        <v>18075</v>
      </c>
      <c r="D5596" s="32">
        <v>44148</v>
      </c>
      <c r="E5596" s="31" t="s">
        <v>18076</v>
      </c>
      <c r="F5596" s="31" t="s">
        <v>9875</v>
      </c>
      <c r="G5596" s="33">
        <v>8910</v>
      </c>
      <c r="H5596" s="33">
        <v>8910</v>
      </c>
      <c r="I5596" s="31" t="s">
        <v>9762</v>
      </c>
      <c r="J5596" s="31" t="s">
        <v>9763</v>
      </c>
      <c r="K5596" s="33">
        <v>8910</v>
      </c>
      <c r="L5596" s="31" t="s">
        <v>9764</v>
      </c>
      <c r="M5596">
        <f t="shared" si="244"/>
        <v>12</v>
      </c>
      <c r="N5596" t="str">
        <f t="shared" si="245"/>
        <v>PO63000639</v>
      </c>
      <c r="O5596" t="e">
        <f>VLOOKUP(N5596,'1_คตง_ภาพรวม'!L5596:M5646,2,FALSE)</f>
        <v>#N/A</v>
      </c>
    </row>
    <row r="5597" spans="1:15" hidden="1">
      <c r="A5597" s="31" t="s">
        <v>9849</v>
      </c>
      <c r="B5597" s="31" t="s">
        <v>18077</v>
      </c>
      <c r="C5597" s="31" t="s">
        <v>18078</v>
      </c>
      <c r="D5597" s="32">
        <v>44148</v>
      </c>
      <c r="E5597" s="31" t="s">
        <v>18079</v>
      </c>
      <c r="F5597" s="31" t="s">
        <v>12612</v>
      </c>
      <c r="G5597" s="33">
        <v>-84800</v>
      </c>
      <c r="H5597" s="33">
        <v>-84800</v>
      </c>
      <c r="I5597" s="31" t="s">
        <v>9762</v>
      </c>
      <c r="J5597" s="31" t="s">
        <v>9763</v>
      </c>
      <c r="K5597" s="33">
        <v>-84800</v>
      </c>
      <c r="L5597" s="31" t="s">
        <v>9764</v>
      </c>
      <c r="M5597">
        <f t="shared" si="244"/>
        <v>12</v>
      </c>
      <c r="N5597" t="str">
        <f t="shared" si="245"/>
        <v>PO63000850</v>
      </c>
      <c r="O5597" t="e">
        <f>VLOOKUP(N5597,'1_คตง_ภาพรวม'!L5597:M5647,2,FALSE)</f>
        <v>#N/A</v>
      </c>
    </row>
    <row r="5598" spans="1:15" hidden="1">
      <c r="A5598" s="31" t="s">
        <v>9849</v>
      </c>
      <c r="B5598" s="31" t="s">
        <v>18077</v>
      </c>
      <c r="C5598" s="31" t="s">
        <v>18078</v>
      </c>
      <c r="D5598" s="32">
        <v>44148</v>
      </c>
      <c r="E5598" s="31" t="s">
        <v>18079</v>
      </c>
      <c r="F5598" s="31" t="s">
        <v>9875</v>
      </c>
      <c r="G5598" s="33">
        <v>84800</v>
      </c>
      <c r="H5598" s="33">
        <v>84800</v>
      </c>
      <c r="I5598" s="31" t="s">
        <v>9762</v>
      </c>
      <c r="J5598" s="31" t="s">
        <v>9763</v>
      </c>
      <c r="K5598" s="33">
        <v>84800</v>
      </c>
      <c r="L5598" s="31" t="s">
        <v>9764</v>
      </c>
      <c r="M5598">
        <f t="shared" si="244"/>
        <v>12</v>
      </c>
      <c r="N5598" t="str">
        <f t="shared" si="245"/>
        <v>PO63000850</v>
      </c>
      <c r="O5598" t="e">
        <f>VLOOKUP(N5598,'1_คตง_ภาพรวม'!L5598:M5648,2,FALSE)</f>
        <v>#N/A</v>
      </c>
    </row>
    <row r="5599" spans="1:15" hidden="1">
      <c r="A5599" s="31" t="s">
        <v>9849</v>
      </c>
      <c r="B5599" s="31" t="s">
        <v>18080</v>
      </c>
      <c r="C5599" s="31" t="s">
        <v>18081</v>
      </c>
      <c r="D5599" s="32">
        <v>44148</v>
      </c>
      <c r="E5599" s="31" t="s">
        <v>18082</v>
      </c>
      <c r="F5599" s="31" t="s">
        <v>12612</v>
      </c>
      <c r="G5599" s="33">
        <v>-14850</v>
      </c>
      <c r="H5599" s="33">
        <v>-14850</v>
      </c>
      <c r="I5599" s="31" t="s">
        <v>9762</v>
      </c>
      <c r="J5599" s="31" t="s">
        <v>9763</v>
      </c>
      <c r="K5599" s="33">
        <v>-14850</v>
      </c>
      <c r="L5599" s="31" t="s">
        <v>9764</v>
      </c>
      <c r="M5599">
        <f t="shared" si="244"/>
        <v>12</v>
      </c>
      <c r="N5599" t="str">
        <f t="shared" si="245"/>
        <v>PO63000638</v>
      </c>
      <c r="O5599" t="e">
        <f>VLOOKUP(N5599,'1_คตง_ภาพรวม'!L5599:M5649,2,FALSE)</f>
        <v>#N/A</v>
      </c>
    </row>
    <row r="5600" spans="1:15" hidden="1">
      <c r="A5600" s="31" t="s">
        <v>9849</v>
      </c>
      <c r="B5600" s="31" t="s">
        <v>18080</v>
      </c>
      <c r="C5600" s="31" t="s">
        <v>18081</v>
      </c>
      <c r="D5600" s="32">
        <v>44148</v>
      </c>
      <c r="E5600" s="31" t="s">
        <v>18082</v>
      </c>
      <c r="F5600" s="31" t="s">
        <v>9875</v>
      </c>
      <c r="G5600" s="33">
        <v>14850</v>
      </c>
      <c r="H5600" s="33">
        <v>14850</v>
      </c>
      <c r="I5600" s="31" t="s">
        <v>9762</v>
      </c>
      <c r="J5600" s="31" t="s">
        <v>9763</v>
      </c>
      <c r="K5600" s="33">
        <v>14850</v>
      </c>
      <c r="L5600" s="31" t="s">
        <v>9764</v>
      </c>
      <c r="M5600">
        <f t="shared" si="244"/>
        <v>12</v>
      </c>
      <c r="N5600" t="str">
        <f t="shared" si="245"/>
        <v>PO63000638</v>
      </c>
      <c r="O5600" t="e">
        <f>VLOOKUP(N5600,'1_คตง_ภาพรวม'!L5600:M5650,2,FALSE)</f>
        <v>#N/A</v>
      </c>
    </row>
    <row r="5601" spans="1:15" hidden="1">
      <c r="A5601" s="31" t="s">
        <v>9849</v>
      </c>
      <c r="B5601" s="31" t="s">
        <v>18083</v>
      </c>
      <c r="C5601" s="31" t="s">
        <v>18084</v>
      </c>
      <c r="D5601" s="32">
        <v>44148</v>
      </c>
      <c r="E5601" s="31" t="s">
        <v>18085</v>
      </c>
      <c r="F5601" s="31" t="s">
        <v>12612</v>
      </c>
      <c r="G5601" s="33">
        <v>-291060</v>
      </c>
      <c r="H5601" s="33">
        <v>-291060</v>
      </c>
      <c r="I5601" s="31" t="s">
        <v>9762</v>
      </c>
      <c r="J5601" s="31" t="s">
        <v>9763</v>
      </c>
      <c r="K5601" s="33">
        <v>-291060</v>
      </c>
      <c r="L5601" s="31" t="s">
        <v>9764</v>
      </c>
      <c r="M5601">
        <f t="shared" si="244"/>
        <v>12</v>
      </c>
      <c r="N5601" t="str">
        <f t="shared" si="245"/>
        <v>PO63000458</v>
      </c>
      <c r="O5601" t="e">
        <f>VLOOKUP(N5601,'1_คตง_ภาพรวม'!L5601:M5651,2,FALSE)</f>
        <v>#N/A</v>
      </c>
    </row>
    <row r="5602" spans="1:15" hidden="1">
      <c r="A5602" s="31" t="s">
        <v>9849</v>
      </c>
      <c r="B5602" s="31" t="s">
        <v>18083</v>
      </c>
      <c r="C5602" s="31" t="s">
        <v>18084</v>
      </c>
      <c r="D5602" s="32">
        <v>44148</v>
      </c>
      <c r="E5602" s="31" t="s">
        <v>18085</v>
      </c>
      <c r="F5602" s="31" t="s">
        <v>9875</v>
      </c>
      <c r="G5602" s="33">
        <v>291060</v>
      </c>
      <c r="H5602" s="33">
        <v>291060</v>
      </c>
      <c r="I5602" s="31" t="s">
        <v>9762</v>
      </c>
      <c r="J5602" s="31" t="s">
        <v>9763</v>
      </c>
      <c r="K5602" s="33">
        <v>291060</v>
      </c>
      <c r="L5602" s="31" t="s">
        <v>9764</v>
      </c>
      <c r="M5602">
        <f t="shared" si="244"/>
        <v>12</v>
      </c>
      <c r="N5602" t="str">
        <f t="shared" si="245"/>
        <v>PO63000458</v>
      </c>
      <c r="O5602" t="e">
        <f>VLOOKUP(N5602,'1_คตง_ภาพรวม'!L5602:M5652,2,FALSE)</f>
        <v>#N/A</v>
      </c>
    </row>
    <row r="5603" spans="1:15" hidden="1">
      <c r="A5603" s="31" t="s">
        <v>9757</v>
      </c>
      <c r="B5603" s="31" t="s">
        <v>18086</v>
      </c>
      <c r="C5603" s="31" t="s">
        <v>18087</v>
      </c>
      <c r="D5603" s="32">
        <v>44148</v>
      </c>
      <c r="E5603" s="31" t="s">
        <v>18088</v>
      </c>
      <c r="F5603" s="31" t="s">
        <v>11553</v>
      </c>
      <c r="G5603" s="33">
        <v>-68580.27</v>
      </c>
      <c r="H5603" s="33">
        <v>-68580.27</v>
      </c>
      <c r="I5603" s="31" t="s">
        <v>9762</v>
      </c>
      <c r="J5603" s="31" t="s">
        <v>9763</v>
      </c>
      <c r="K5603" s="33">
        <v>-68580.27</v>
      </c>
      <c r="L5603" s="31" t="s">
        <v>9764</v>
      </c>
      <c r="M5603" t="e">
        <f t="shared" si="244"/>
        <v>#VALUE!</v>
      </c>
    </row>
    <row r="5604" spans="1:15" hidden="1">
      <c r="A5604" s="31" t="s">
        <v>9757</v>
      </c>
      <c r="B5604" s="31" t="s">
        <v>18086</v>
      </c>
      <c r="C5604" s="31" t="s">
        <v>18087</v>
      </c>
      <c r="D5604" s="32">
        <v>44148</v>
      </c>
      <c r="E5604" s="31" t="s">
        <v>18088</v>
      </c>
      <c r="F5604" s="31" t="s">
        <v>9875</v>
      </c>
      <c r="G5604" s="33">
        <v>68580.27</v>
      </c>
      <c r="H5604" s="33">
        <v>68580.27</v>
      </c>
      <c r="I5604" s="31" t="s">
        <v>9762</v>
      </c>
      <c r="J5604" s="31" t="s">
        <v>9763</v>
      </c>
      <c r="K5604" s="33">
        <v>68580.27</v>
      </c>
      <c r="L5604" s="31" t="s">
        <v>9764</v>
      </c>
      <c r="M5604" t="e">
        <f t="shared" si="244"/>
        <v>#VALUE!</v>
      </c>
    </row>
    <row r="5605" spans="1:15" hidden="1">
      <c r="A5605" s="31" t="s">
        <v>9849</v>
      </c>
      <c r="B5605" s="31" t="s">
        <v>18089</v>
      </c>
      <c r="C5605" s="31" t="s">
        <v>18090</v>
      </c>
      <c r="D5605" s="32">
        <v>44148</v>
      </c>
      <c r="E5605" s="31" t="s">
        <v>18091</v>
      </c>
      <c r="F5605" s="31" t="s">
        <v>12612</v>
      </c>
      <c r="G5605" s="33">
        <v>-168770.55</v>
      </c>
      <c r="H5605" s="33">
        <v>-168770.55</v>
      </c>
      <c r="I5605" s="31" t="s">
        <v>9762</v>
      </c>
      <c r="J5605" s="31" t="s">
        <v>9763</v>
      </c>
      <c r="K5605" s="33">
        <v>-168770.55</v>
      </c>
      <c r="L5605" s="31" t="s">
        <v>9764</v>
      </c>
      <c r="M5605">
        <f t="shared" si="244"/>
        <v>12</v>
      </c>
      <c r="N5605" t="str">
        <f t="shared" ref="N5605:N5618" si="246">MID(E5605,M5605,10)</f>
        <v>PO63000857</v>
      </c>
      <c r="O5605" t="e">
        <f>VLOOKUP(N5605,'1_คตง_ภาพรวม'!L5605:M5655,2,FALSE)</f>
        <v>#N/A</v>
      </c>
    </row>
    <row r="5606" spans="1:15" hidden="1">
      <c r="A5606" s="31" t="s">
        <v>9849</v>
      </c>
      <c r="B5606" s="31" t="s">
        <v>18089</v>
      </c>
      <c r="C5606" s="31" t="s">
        <v>18090</v>
      </c>
      <c r="D5606" s="32">
        <v>44148</v>
      </c>
      <c r="E5606" s="31" t="s">
        <v>18091</v>
      </c>
      <c r="F5606" s="31" t="s">
        <v>9875</v>
      </c>
      <c r="G5606" s="33">
        <v>168770.55</v>
      </c>
      <c r="H5606" s="33">
        <v>168770.55</v>
      </c>
      <c r="I5606" s="31" t="s">
        <v>9762</v>
      </c>
      <c r="J5606" s="31" t="s">
        <v>9763</v>
      </c>
      <c r="K5606" s="33">
        <v>168770.55</v>
      </c>
      <c r="L5606" s="31" t="s">
        <v>9764</v>
      </c>
      <c r="M5606">
        <f t="shared" si="244"/>
        <v>12</v>
      </c>
      <c r="N5606" t="str">
        <f t="shared" si="246"/>
        <v>PO63000857</v>
      </c>
      <c r="O5606" t="e">
        <f>VLOOKUP(N5606,'1_คตง_ภาพรวม'!L5606:M5656,2,FALSE)</f>
        <v>#N/A</v>
      </c>
    </row>
    <row r="5607" spans="1:15" hidden="1">
      <c r="A5607" s="31" t="s">
        <v>9849</v>
      </c>
      <c r="B5607" s="31" t="s">
        <v>18092</v>
      </c>
      <c r="C5607" s="31" t="s">
        <v>18093</v>
      </c>
      <c r="D5607" s="32">
        <v>44148</v>
      </c>
      <c r="E5607" s="31" t="s">
        <v>18094</v>
      </c>
      <c r="F5607" s="31" t="s">
        <v>12612</v>
      </c>
      <c r="G5607" s="33">
        <v>-99065.42</v>
      </c>
      <c r="H5607" s="33">
        <v>-99065.42</v>
      </c>
      <c r="I5607" s="31" t="s">
        <v>9762</v>
      </c>
      <c r="J5607" s="31" t="s">
        <v>9763</v>
      </c>
      <c r="K5607" s="33">
        <v>-99065.42</v>
      </c>
      <c r="L5607" s="31" t="s">
        <v>9764</v>
      </c>
      <c r="M5607">
        <f t="shared" si="244"/>
        <v>12</v>
      </c>
      <c r="N5607" t="str">
        <f t="shared" si="246"/>
        <v>PO63000800</v>
      </c>
      <c r="O5607" t="e">
        <f>VLOOKUP(N5607,'1_คตง_ภาพรวม'!L5607:M5657,2,FALSE)</f>
        <v>#N/A</v>
      </c>
    </row>
    <row r="5608" spans="1:15" hidden="1">
      <c r="A5608" s="31" t="s">
        <v>9849</v>
      </c>
      <c r="B5608" s="31" t="s">
        <v>18092</v>
      </c>
      <c r="C5608" s="31" t="s">
        <v>18093</v>
      </c>
      <c r="D5608" s="32">
        <v>44148</v>
      </c>
      <c r="E5608" s="31" t="s">
        <v>18094</v>
      </c>
      <c r="F5608" s="31" t="s">
        <v>9875</v>
      </c>
      <c r="G5608" s="33">
        <v>99065.42</v>
      </c>
      <c r="H5608" s="33">
        <v>99065.42</v>
      </c>
      <c r="I5608" s="31" t="s">
        <v>9762</v>
      </c>
      <c r="J5608" s="31" t="s">
        <v>9763</v>
      </c>
      <c r="K5608" s="33">
        <v>99065.42</v>
      </c>
      <c r="L5608" s="31" t="s">
        <v>9764</v>
      </c>
      <c r="M5608">
        <f t="shared" si="244"/>
        <v>12</v>
      </c>
      <c r="N5608" t="str">
        <f t="shared" si="246"/>
        <v>PO63000800</v>
      </c>
      <c r="O5608" t="e">
        <f>VLOOKUP(N5608,'1_คตง_ภาพรวม'!L5608:M5658,2,FALSE)</f>
        <v>#N/A</v>
      </c>
    </row>
    <row r="5609" spans="1:15" hidden="1">
      <c r="A5609" s="31" t="s">
        <v>9849</v>
      </c>
      <c r="B5609" s="31" t="s">
        <v>18095</v>
      </c>
      <c r="C5609" s="31" t="s">
        <v>18096</v>
      </c>
      <c r="D5609" s="32">
        <v>44148</v>
      </c>
      <c r="E5609" s="31" t="s">
        <v>18097</v>
      </c>
      <c r="F5609" s="31" t="s">
        <v>12612</v>
      </c>
      <c r="G5609" s="33">
        <v>-14818.8</v>
      </c>
      <c r="H5609" s="33">
        <v>-14818.8</v>
      </c>
      <c r="I5609" s="31" t="s">
        <v>9762</v>
      </c>
      <c r="J5609" s="31" t="s">
        <v>9763</v>
      </c>
      <c r="K5609" s="33">
        <v>-14818.8</v>
      </c>
      <c r="L5609" s="31" t="s">
        <v>9764</v>
      </c>
      <c r="M5609">
        <f t="shared" si="244"/>
        <v>12</v>
      </c>
      <c r="N5609" t="str">
        <f t="shared" si="246"/>
        <v>PO63000655</v>
      </c>
      <c r="O5609" t="e">
        <f>VLOOKUP(N5609,'1_คตง_ภาพรวม'!L5609:M5659,2,FALSE)</f>
        <v>#N/A</v>
      </c>
    </row>
    <row r="5610" spans="1:15" hidden="1">
      <c r="A5610" s="31" t="s">
        <v>9849</v>
      </c>
      <c r="B5610" s="31" t="s">
        <v>18095</v>
      </c>
      <c r="C5610" s="31" t="s">
        <v>18096</v>
      </c>
      <c r="D5610" s="32">
        <v>44148</v>
      </c>
      <c r="E5610" s="31" t="s">
        <v>18097</v>
      </c>
      <c r="F5610" s="31" t="s">
        <v>9875</v>
      </c>
      <c r="G5610" s="33">
        <v>14818.8</v>
      </c>
      <c r="H5610" s="33">
        <v>14818.8</v>
      </c>
      <c r="I5610" s="31" t="s">
        <v>9762</v>
      </c>
      <c r="J5610" s="31" t="s">
        <v>9763</v>
      </c>
      <c r="K5610" s="33">
        <v>14818.8</v>
      </c>
      <c r="L5610" s="31" t="s">
        <v>9764</v>
      </c>
      <c r="M5610">
        <f t="shared" si="244"/>
        <v>12</v>
      </c>
      <c r="N5610" t="str">
        <f t="shared" si="246"/>
        <v>PO63000655</v>
      </c>
      <c r="O5610" t="e">
        <f>VLOOKUP(N5610,'1_คตง_ภาพรวม'!L5610:M5660,2,FALSE)</f>
        <v>#N/A</v>
      </c>
    </row>
    <row r="5611" spans="1:15" hidden="1">
      <c r="A5611" s="31" t="s">
        <v>9849</v>
      </c>
      <c r="B5611" s="31" t="s">
        <v>18098</v>
      </c>
      <c r="C5611" s="31" t="s">
        <v>18099</v>
      </c>
      <c r="D5611" s="32">
        <v>44148</v>
      </c>
      <c r="E5611" s="31" t="s">
        <v>18100</v>
      </c>
      <c r="F5611" s="31" t="s">
        <v>12612</v>
      </c>
      <c r="G5611" s="33">
        <v>-10890</v>
      </c>
      <c r="H5611" s="33">
        <v>-10890</v>
      </c>
      <c r="I5611" s="31" t="s">
        <v>9762</v>
      </c>
      <c r="J5611" s="31" t="s">
        <v>9763</v>
      </c>
      <c r="K5611" s="33">
        <v>-10890</v>
      </c>
      <c r="L5611" s="31" t="s">
        <v>9764</v>
      </c>
      <c r="M5611">
        <f t="shared" si="244"/>
        <v>12</v>
      </c>
      <c r="N5611" t="str">
        <f t="shared" si="246"/>
        <v>PO63000596</v>
      </c>
      <c r="O5611" t="e">
        <f>VLOOKUP(N5611,'1_คตง_ภาพรวม'!L5611:M5661,2,FALSE)</f>
        <v>#N/A</v>
      </c>
    </row>
    <row r="5612" spans="1:15" hidden="1">
      <c r="A5612" s="31" t="s">
        <v>9849</v>
      </c>
      <c r="B5612" s="31" t="s">
        <v>18098</v>
      </c>
      <c r="C5612" s="31" t="s">
        <v>18099</v>
      </c>
      <c r="D5612" s="32">
        <v>44148</v>
      </c>
      <c r="E5612" s="31" t="s">
        <v>18100</v>
      </c>
      <c r="F5612" s="31" t="s">
        <v>9875</v>
      </c>
      <c r="G5612" s="33">
        <v>10890</v>
      </c>
      <c r="H5612" s="33">
        <v>10890</v>
      </c>
      <c r="I5612" s="31" t="s">
        <v>9762</v>
      </c>
      <c r="J5612" s="31" t="s">
        <v>9763</v>
      </c>
      <c r="K5612" s="33">
        <v>10890</v>
      </c>
      <c r="L5612" s="31" t="s">
        <v>9764</v>
      </c>
      <c r="M5612">
        <f t="shared" si="244"/>
        <v>12</v>
      </c>
      <c r="N5612" t="str">
        <f t="shared" si="246"/>
        <v>PO63000596</v>
      </c>
      <c r="O5612" t="e">
        <f>VLOOKUP(N5612,'1_คตง_ภาพรวม'!L5612:M5662,2,FALSE)</f>
        <v>#N/A</v>
      </c>
    </row>
    <row r="5613" spans="1:15" hidden="1">
      <c r="A5613" s="31" t="s">
        <v>9849</v>
      </c>
      <c r="B5613" s="31" t="s">
        <v>18101</v>
      </c>
      <c r="C5613" s="31" t="s">
        <v>18102</v>
      </c>
      <c r="D5613" s="32">
        <v>44148</v>
      </c>
      <c r="E5613" s="31" t="s">
        <v>18103</v>
      </c>
      <c r="F5613" s="31" t="s">
        <v>12612</v>
      </c>
      <c r="G5613" s="33">
        <v>-49500</v>
      </c>
      <c r="H5613" s="33">
        <v>-49500</v>
      </c>
      <c r="I5613" s="31" t="s">
        <v>9762</v>
      </c>
      <c r="J5613" s="31" t="s">
        <v>9763</v>
      </c>
      <c r="K5613" s="33">
        <v>-49500</v>
      </c>
      <c r="L5613" s="31" t="s">
        <v>9764</v>
      </c>
      <c r="M5613">
        <f t="shared" si="244"/>
        <v>12</v>
      </c>
      <c r="N5613" t="str">
        <f t="shared" si="246"/>
        <v>PO63000783</v>
      </c>
      <c r="O5613" t="e">
        <f>VLOOKUP(N5613,'1_คตง_ภาพรวม'!L5613:M5663,2,FALSE)</f>
        <v>#N/A</v>
      </c>
    </row>
    <row r="5614" spans="1:15" hidden="1">
      <c r="A5614" s="31" t="s">
        <v>9849</v>
      </c>
      <c r="B5614" s="31" t="s">
        <v>18101</v>
      </c>
      <c r="C5614" s="31" t="s">
        <v>18102</v>
      </c>
      <c r="D5614" s="32">
        <v>44148</v>
      </c>
      <c r="E5614" s="31" t="s">
        <v>18103</v>
      </c>
      <c r="F5614" s="31" t="s">
        <v>9875</v>
      </c>
      <c r="G5614" s="33">
        <v>49500</v>
      </c>
      <c r="H5614" s="33">
        <v>49500</v>
      </c>
      <c r="I5614" s="31" t="s">
        <v>9762</v>
      </c>
      <c r="J5614" s="31" t="s">
        <v>9763</v>
      </c>
      <c r="K5614" s="33">
        <v>49500</v>
      </c>
      <c r="L5614" s="31" t="s">
        <v>9764</v>
      </c>
      <c r="M5614">
        <f t="shared" si="244"/>
        <v>12</v>
      </c>
      <c r="N5614" t="str">
        <f t="shared" si="246"/>
        <v>PO63000783</v>
      </c>
      <c r="O5614" t="e">
        <f>VLOOKUP(N5614,'1_คตง_ภาพรวม'!L5614:M5664,2,FALSE)</f>
        <v>#N/A</v>
      </c>
    </row>
    <row r="5615" spans="1:15" hidden="1">
      <c r="A5615" s="31" t="s">
        <v>9849</v>
      </c>
      <c r="B5615" s="31" t="s">
        <v>18104</v>
      </c>
      <c r="C5615" s="31" t="s">
        <v>18105</v>
      </c>
      <c r="D5615" s="32">
        <v>44148</v>
      </c>
      <c r="E5615" s="31" t="s">
        <v>18106</v>
      </c>
      <c r="F5615" s="31" t="s">
        <v>12612</v>
      </c>
      <c r="G5615" s="33">
        <v>-25740</v>
      </c>
      <c r="H5615" s="33">
        <v>-25740</v>
      </c>
      <c r="I5615" s="31" t="s">
        <v>9762</v>
      </c>
      <c r="J5615" s="31" t="s">
        <v>9763</v>
      </c>
      <c r="K5615" s="33">
        <v>-25740</v>
      </c>
      <c r="L5615" s="31" t="s">
        <v>9764</v>
      </c>
      <c r="M5615">
        <f t="shared" si="244"/>
        <v>12</v>
      </c>
      <c r="N5615" t="str">
        <f t="shared" si="246"/>
        <v>PO63000521</v>
      </c>
      <c r="O5615" t="e">
        <f>VLOOKUP(N5615,'1_คตง_ภาพรวม'!L5615:M5665,2,FALSE)</f>
        <v>#N/A</v>
      </c>
    </row>
    <row r="5616" spans="1:15" hidden="1">
      <c r="A5616" s="31" t="s">
        <v>9849</v>
      </c>
      <c r="B5616" s="31" t="s">
        <v>18104</v>
      </c>
      <c r="C5616" s="31" t="s">
        <v>18105</v>
      </c>
      <c r="D5616" s="32">
        <v>44148</v>
      </c>
      <c r="E5616" s="31" t="s">
        <v>18106</v>
      </c>
      <c r="F5616" s="31" t="s">
        <v>9875</v>
      </c>
      <c r="G5616" s="33">
        <v>25740</v>
      </c>
      <c r="H5616" s="33">
        <v>25740</v>
      </c>
      <c r="I5616" s="31" t="s">
        <v>9762</v>
      </c>
      <c r="J5616" s="31" t="s">
        <v>9763</v>
      </c>
      <c r="K5616" s="33">
        <v>25740</v>
      </c>
      <c r="L5616" s="31" t="s">
        <v>9764</v>
      </c>
      <c r="M5616">
        <f t="shared" si="244"/>
        <v>12</v>
      </c>
      <c r="N5616" t="str">
        <f t="shared" si="246"/>
        <v>PO63000521</v>
      </c>
      <c r="O5616" t="e">
        <f>VLOOKUP(N5616,'1_คตง_ภาพรวม'!L5616:M5666,2,FALSE)</f>
        <v>#N/A</v>
      </c>
    </row>
    <row r="5617" spans="1:15" hidden="1">
      <c r="A5617" s="31" t="s">
        <v>9849</v>
      </c>
      <c r="B5617" s="31" t="s">
        <v>18107</v>
      </c>
      <c r="C5617" s="31" t="s">
        <v>18108</v>
      </c>
      <c r="D5617" s="32">
        <v>44148</v>
      </c>
      <c r="E5617" s="31" t="s">
        <v>18109</v>
      </c>
      <c r="F5617" s="31" t="s">
        <v>12612</v>
      </c>
      <c r="G5617" s="33">
        <v>-93280</v>
      </c>
      <c r="H5617" s="33">
        <v>-93280</v>
      </c>
      <c r="I5617" s="31" t="s">
        <v>9762</v>
      </c>
      <c r="J5617" s="31" t="s">
        <v>9763</v>
      </c>
      <c r="K5617" s="33">
        <v>-93280</v>
      </c>
      <c r="L5617" s="31" t="s">
        <v>9764</v>
      </c>
      <c r="M5617">
        <f t="shared" si="244"/>
        <v>12</v>
      </c>
      <c r="N5617" t="str">
        <f t="shared" si="246"/>
        <v>PO63000779</v>
      </c>
      <c r="O5617" t="e">
        <f>VLOOKUP(N5617,'1_คตง_ภาพรวม'!L5617:M5667,2,FALSE)</f>
        <v>#N/A</v>
      </c>
    </row>
    <row r="5618" spans="1:15" hidden="1">
      <c r="A5618" s="31" t="s">
        <v>9849</v>
      </c>
      <c r="B5618" s="31" t="s">
        <v>18107</v>
      </c>
      <c r="C5618" s="31" t="s">
        <v>18108</v>
      </c>
      <c r="D5618" s="32">
        <v>44148</v>
      </c>
      <c r="E5618" s="31" t="s">
        <v>18109</v>
      </c>
      <c r="F5618" s="31" t="s">
        <v>9875</v>
      </c>
      <c r="G5618" s="33">
        <v>93280</v>
      </c>
      <c r="H5618" s="33">
        <v>93280</v>
      </c>
      <c r="I5618" s="31" t="s">
        <v>9762</v>
      </c>
      <c r="J5618" s="31" t="s">
        <v>9763</v>
      </c>
      <c r="K5618" s="33">
        <v>93280</v>
      </c>
      <c r="L5618" s="31" t="s">
        <v>9764</v>
      </c>
      <c r="M5618">
        <f t="shared" si="244"/>
        <v>12</v>
      </c>
      <c r="N5618" t="str">
        <f t="shared" si="246"/>
        <v>PO63000779</v>
      </c>
      <c r="O5618" t="e">
        <f>VLOOKUP(N5618,'1_คตง_ภาพรวม'!L5618:M5668,2,FALSE)</f>
        <v>#N/A</v>
      </c>
    </row>
    <row r="5619" spans="1:15" hidden="1">
      <c r="A5619" s="31" t="s">
        <v>9757</v>
      </c>
      <c r="B5619" s="31" t="s">
        <v>18110</v>
      </c>
      <c r="C5619" s="31" t="s">
        <v>18111</v>
      </c>
      <c r="D5619" s="32">
        <v>44148</v>
      </c>
      <c r="E5619" s="31" t="s">
        <v>18112</v>
      </c>
      <c r="F5619" s="31" t="s">
        <v>11553</v>
      </c>
      <c r="G5619" s="33">
        <v>-315299.65999999997</v>
      </c>
      <c r="H5619" s="33">
        <v>-315299.65999999997</v>
      </c>
      <c r="I5619" s="31" t="s">
        <v>9762</v>
      </c>
      <c r="J5619" s="31" t="s">
        <v>9763</v>
      </c>
      <c r="K5619" s="33">
        <v>-315299.65999999997</v>
      </c>
      <c r="L5619" s="31" t="s">
        <v>9764</v>
      </c>
      <c r="M5619" t="e">
        <f t="shared" si="244"/>
        <v>#VALUE!</v>
      </c>
    </row>
    <row r="5620" spans="1:15" hidden="1">
      <c r="A5620" s="31" t="s">
        <v>9757</v>
      </c>
      <c r="B5620" s="31" t="s">
        <v>18110</v>
      </c>
      <c r="C5620" s="31" t="s">
        <v>18111</v>
      </c>
      <c r="D5620" s="32">
        <v>44148</v>
      </c>
      <c r="E5620" s="31" t="s">
        <v>18112</v>
      </c>
      <c r="F5620" s="31" t="s">
        <v>10090</v>
      </c>
      <c r="G5620" s="33">
        <v>-2954.34</v>
      </c>
      <c r="H5620" s="33">
        <v>-2954.34</v>
      </c>
      <c r="I5620" s="31" t="s">
        <v>9762</v>
      </c>
      <c r="J5620" s="31" t="s">
        <v>9763</v>
      </c>
      <c r="K5620" s="33">
        <v>-2954.34</v>
      </c>
      <c r="L5620" s="31" t="s">
        <v>9764</v>
      </c>
      <c r="M5620" t="e">
        <f t="shared" si="244"/>
        <v>#VALUE!</v>
      </c>
    </row>
    <row r="5621" spans="1:15" hidden="1">
      <c r="A5621" s="31" t="s">
        <v>9757</v>
      </c>
      <c r="B5621" s="31" t="s">
        <v>18110</v>
      </c>
      <c r="C5621" s="31" t="s">
        <v>18111</v>
      </c>
      <c r="D5621" s="32">
        <v>44148</v>
      </c>
      <c r="E5621" s="31" t="s">
        <v>18112</v>
      </c>
      <c r="F5621" s="31" t="s">
        <v>9875</v>
      </c>
      <c r="G5621" s="33">
        <v>318254</v>
      </c>
      <c r="H5621" s="33">
        <v>318254</v>
      </c>
      <c r="I5621" s="31" t="s">
        <v>9762</v>
      </c>
      <c r="J5621" s="31" t="s">
        <v>9763</v>
      </c>
      <c r="K5621" s="33">
        <v>318254</v>
      </c>
      <c r="L5621" s="31" t="s">
        <v>9764</v>
      </c>
      <c r="M5621" t="e">
        <f t="shared" si="244"/>
        <v>#VALUE!</v>
      </c>
    </row>
    <row r="5622" spans="1:15" hidden="1">
      <c r="A5622" s="31" t="s">
        <v>9849</v>
      </c>
      <c r="B5622" s="31" t="s">
        <v>18113</v>
      </c>
      <c r="C5622" s="31" t="s">
        <v>18114</v>
      </c>
      <c r="D5622" s="32">
        <v>44148</v>
      </c>
      <c r="E5622" s="31" t="s">
        <v>18115</v>
      </c>
      <c r="F5622" s="31" t="s">
        <v>12612</v>
      </c>
      <c r="G5622" s="33">
        <v>-6224.11</v>
      </c>
      <c r="H5622" s="33">
        <v>-6224.11</v>
      </c>
      <c r="I5622" s="31" t="s">
        <v>9762</v>
      </c>
      <c r="J5622" s="31" t="s">
        <v>9763</v>
      </c>
      <c r="K5622" s="33">
        <v>-6224.11</v>
      </c>
      <c r="L5622" s="31" t="s">
        <v>9764</v>
      </c>
      <c r="M5622">
        <f t="shared" si="244"/>
        <v>12</v>
      </c>
      <c r="N5622" t="str">
        <f t="shared" ref="N5622:N5623" si="247">MID(E5622,M5622,10)</f>
        <v>PO63000651</v>
      </c>
      <c r="O5622" t="e">
        <f>VLOOKUP(N5622,'1_คตง_ภาพรวม'!L5622:M5672,2,FALSE)</f>
        <v>#N/A</v>
      </c>
    </row>
    <row r="5623" spans="1:15" hidden="1">
      <c r="A5623" s="31" t="s">
        <v>9849</v>
      </c>
      <c r="B5623" s="31" t="s">
        <v>18113</v>
      </c>
      <c r="C5623" s="31" t="s">
        <v>18114</v>
      </c>
      <c r="D5623" s="32">
        <v>44148</v>
      </c>
      <c r="E5623" s="31" t="s">
        <v>18115</v>
      </c>
      <c r="F5623" s="31" t="s">
        <v>9875</v>
      </c>
      <c r="G5623" s="33">
        <v>6224.11</v>
      </c>
      <c r="H5623" s="33">
        <v>6224.11</v>
      </c>
      <c r="I5623" s="31" t="s">
        <v>9762</v>
      </c>
      <c r="J5623" s="31" t="s">
        <v>9763</v>
      </c>
      <c r="K5623" s="33">
        <v>6224.11</v>
      </c>
      <c r="L5623" s="31" t="s">
        <v>9764</v>
      </c>
      <c r="M5623">
        <f t="shared" si="244"/>
        <v>12</v>
      </c>
      <c r="N5623" t="str">
        <f t="shared" si="247"/>
        <v>PO63000651</v>
      </c>
      <c r="O5623" t="e">
        <f>VLOOKUP(N5623,'1_คตง_ภาพรวม'!L5623:M5673,2,FALSE)</f>
        <v>#N/A</v>
      </c>
    </row>
    <row r="5624" spans="1:15" hidden="1">
      <c r="A5624" s="31" t="s">
        <v>9849</v>
      </c>
      <c r="B5624" s="31" t="s">
        <v>18116</v>
      </c>
      <c r="C5624" s="31" t="s">
        <v>18117</v>
      </c>
      <c r="D5624" s="32">
        <v>44148</v>
      </c>
      <c r="E5624" s="31" t="s">
        <v>18118</v>
      </c>
      <c r="F5624" s="31" t="s">
        <v>12612</v>
      </c>
      <c r="G5624" s="33">
        <v>-41976</v>
      </c>
      <c r="H5624" s="33">
        <v>-41976</v>
      </c>
      <c r="I5624" s="31" t="s">
        <v>9762</v>
      </c>
      <c r="J5624" s="31" t="s">
        <v>9763</v>
      </c>
      <c r="K5624" s="33">
        <v>-41976</v>
      </c>
      <c r="L5624" s="31" t="s">
        <v>9764</v>
      </c>
      <c r="M5624" t="e">
        <f t="shared" si="244"/>
        <v>#VALUE!</v>
      </c>
    </row>
    <row r="5625" spans="1:15" hidden="1">
      <c r="A5625" s="31" t="s">
        <v>9849</v>
      </c>
      <c r="B5625" s="31" t="s">
        <v>18116</v>
      </c>
      <c r="C5625" s="31" t="s">
        <v>18117</v>
      </c>
      <c r="D5625" s="32">
        <v>44148</v>
      </c>
      <c r="E5625" s="31" t="s">
        <v>18118</v>
      </c>
      <c r="F5625" s="31" t="s">
        <v>9875</v>
      </c>
      <c r="G5625" s="33">
        <v>41976</v>
      </c>
      <c r="H5625" s="33">
        <v>41976</v>
      </c>
      <c r="I5625" s="31" t="s">
        <v>9762</v>
      </c>
      <c r="J5625" s="31" t="s">
        <v>9763</v>
      </c>
      <c r="K5625" s="33">
        <v>41976</v>
      </c>
      <c r="L5625" s="31" t="s">
        <v>9764</v>
      </c>
      <c r="M5625" t="e">
        <f t="shared" si="244"/>
        <v>#VALUE!</v>
      </c>
    </row>
    <row r="5626" spans="1:15" hidden="1">
      <c r="A5626" s="31" t="s">
        <v>9757</v>
      </c>
      <c r="B5626" s="31" t="s">
        <v>18119</v>
      </c>
      <c r="C5626" s="31" t="s">
        <v>18120</v>
      </c>
      <c r="D5626" s="32">
        <v>44148</v>
      </c>
      <c r="E5626" s="31" t="s">
        <v>18121</v>
      </c>
      <c r="F5626" s="31" t="s">
        <v>11553</v>
      </c>
      <c r="G5626" s="33">
        <v>-122900</v>
      </c>
      <c r="H5626" s="33">
        <v>-122900</v>
      </c>
      <c r="I5626" s="31" t="s">
        <v>9762</v>
      </c>
      <c r="J5626" s="31" t="s">
        <v>9763</v>
      </c>
      <c r="K5626" s="33">
        <v>-122900</v>
      </c>
      <c r="L5626" s="31" t="s">
        <v>9764</v>
      </c>
      <c r="M5626" t="e">
        <f t="shared" si="244"/>
        <v>#VALUE!</v>
      </c>
    </row>
    <row r="5627" spans="1:15" hidden="1">
      <c r="A5627" s="31" t="s">
        <v>9757</v>
      </c>
      <c r="B5627" s="31" t="s">
        <v>18119</v>
      </c>
      <c r="C5627" s="31" t="s">
        <v>18120</v>
      </c>
      <c r="D5627" s="32">
        <v>44148</v>
      </c>
      <c r="E5627" s="31" t="s">
        <v>18121</v>
      </c>
      <c r="F5627" s="31" t="s">
        <v>9875</v>
      </c>
      <c r="G5627" s="33">
        <v>122900</v>
      </c>
      <c r="H5627" s="33">
        <v>122900</v>
      </c>
      <c r="I5627" s="31" t="s">
        <v>9762</v>
      </c>
      <c r="J5627" s="31" t="s">
        <v>9763</v>
      </c>
      <c r="K5627" s="33">
        <v>122900</v>
      </c>
      <c r="L5627" s="31" t="s">
        <v>9764</v>
      </c>
      <c r="M5627" t="e">
        <f t="shared" si="244"/>
        <v>#VALUE!</v>
      </c>
    </row>
    <row r="5628" spans="1:15" hidden="1">
      <c r="A5628" s="31" t="s">
        <v>9757</v>
      </c>
      <c r="B5628" s="31" t="s">
        <v>18122</v>
      </c>
      <c r="C5628" s="31" t="s">
        <v>18123</v>
      </c>
      <c r="D5628" s="32">
        <v>44148</v>
      </c>
      <c r="E5628" s="31" t="s">
        <v>18124</v>
      </c>
      <c r="F5628" s="31" t="s">
        <v>11553</v>
      </c>
      <c r="G5628" s="33">
        <v>-18080</v>
      </c>
      <c r="H5628" s="33">
        <v>-18080</v>
      </c>
      <c r="I5628" s="31" t="s">
        <v>9762</v>
      </c>
      <c r="J5628" s="31" t="s">
        <v>9763</v>
      </c>
      <c r="K5628" s="33">
        <v>-18080</v>
      </c>
      <c r="L5628" s="31" t="s">
        <v>9764</v>
      </c>
      <c r="M5628" t="e">
        <f t="shared" si="244"/>
        <v>#VALUE!</v>
      </c>
    </row>
    <row r="5629" spans="1:15" hidden="1">
      <c r="A5629" s="31" t="s">
        <v>9757</v>
      </c>
      <c r="B5629" s="31" t="s">
        <v>18122</v>
      </c>
      <c r="C5629" s="31" t="s">
        <v>18123</v>
      </c>
      <c r="D5629" s="32">
        <v>44148</v>
      </c>
      <c r="E5629" s="31" t="s">
        <v>18124</v>
      </c>
      <c r="F5629" s="31" t="s">
        <v>9875</v>
      </c>
      <c r="G5629" s="33">
        <v>18080</v>
      </c>
      <c r="H5629" s="33">
        <v>18080</v>
      </c>
      <c r="I5629" s="31" t="s">
        <v>9762</v>
      </c>
      <c r="J5629" s="31" t="s">
        <v>9763</v>
      </c>
      <c r="K5629" s="33">
        <v>18080</v>
      </c>
      <c r="L5629" s="31" t="s">
        <v>9764</v>
      </c>
      <c r="M5629" t="e">
        <f t="shared" si="244"/>
        <v>#VALUE!</v>
      </c>
    </row>
    <row r="5630" spans="1:15" hidden="1">
      <c r="A5630" s="31" t="s">
        <v>9757</v>
      </c>
      <c r="B5630" s="31" t="s">
        <v>18125</v>
      </c>
      <c r="C5630" s="31" t="s">
        <v>18126</v>
      </c>
      <c r="D5630" s="32">
        <v>44148</v>
      </c>
      <c r="E5630" s="31" t="s">
        <v>18127</v>
      </c>
      <c r="F5630" s="31" t="s">
        <v>11553</v>
      </c>
      <c r="G5630" s="33">
        <v>-42930</v>
      </c>
      <c r="H5630" s="33">
        <v>-42930</v>
      </c>
      <c r="I5630" s="31" t="s">
        <v>9762</v>
      </c>
      <c r="J5630" s="31" t="s">
        <v>9763</v>
      </c>
      <c r="K5630" s="33">
        <v>-42930</v>
      </c>
      <c r="L5630" s="31" t="s">
        <v>9764</v>
      </c>
      <c r="M5630">
        <f t="shared" si="244"/>
        <v>98</v>
      </c>
      <c r="N5630" t="str">
        <f t="shared" ref="N5630:N5645" si="248">MID(E5630,M5630,10)</f>
        <v>PO63000328</v>
      </c>
      <c r="O5630" t="e">
        <f>VLOOKUP(N5630,'1_คตง_ภาพรวม'!L5630:M5680,2,FALSE)</f>
        <v>#N/A</v>
      </c>
    </row>
    <row r="5631" spans="1:15" hidden="1">
      <c r="A5631" s="31" t="s">
        <v>9757</v>
      </c>
      <c r="B5631" s="31" t="s">
        <v>18125</v>
      </c>
      <c r="C5631" s="31" t="s">
        <v>18126</v>
      </c>
      <c r="D5631" s="32">
        <v>44148</v>
      </c>
      <c r="E5631" s="31" t="s">
        <v>18127</v>
      </c>
      <c r="F5631" s="31" t="s">
        <v>9875</v>
      </c>
      <c r="G5631" s="33">
        <v>42930</v>
      </c>
      <c r="H5631" s="33">
        <v>42930</v>
      </c>
      <c r="I5631" s="31" t="s">
        <v>9762</v>
      </c>
      <c r="J5631" s="31" t="s">
        <v>9763</v>
      </c>
      <c r="K5631" s="33">
        <v>42930</v>
      </c>
      <c r="L5631" s="31" t="s">
        <v>9764</v>
      </c>
      <c r="M5631">
        <f t="shared" si="244"/>
        <v>98</v>
      </c>
      <c r="N5631" t="str">
        <f t="shared" si="248"/>
        <v>PO63000328</v>
      </c>
      <c r="O5631" t="e">
        <f>VLOOKUP(N5631,'1_คตง_ภาพรวม'!L5631:M5681,2,FALSE)</f>
        <v>#N/A</v>
      </c>
    </row>
    <row r="5632" spans="1:15" hidden="1">
      <c r="A5632" s="31" t="s">
        <v>9757</v>
      </c>
      <c r="B5632" s="31" t="s">
        <v>18128</v>
      </c>
      <c r="C5632" s="31" t="s">
        <v>18129</v>
      </c>
      <c r="D5632" s="32">
        <v>44148</v>
      </c>
      <c r="E5632" s="31" t="s">
        <v>18130</v>
      </c>
      <c r="F5632" s="31" t="s">
        <v>11553</v>
      </c>
      <c r="G5632" s="33">
        <v>-1385950</v>
      </c>
      <c r="H5632" s="33">
        <v>-1385950</v>
      </c>
      <c r="I5632" s="31" t="s">
        <v>9762</v>
      </c>
      <c r="J5632" s="31" t="s">
        <v>9763</v>
      </c>
      <c r="K5632" s="33">
        <v>-1385950</v>
      </c>
      <c r="L5632" s="31" t="s">
        <v>9764</v>
      </c>
      <c r="M5632">
        <f t="shared" si="244"/>
        <v>12</v>
      </c>
      <c r="N5632" t="str">
        <f t="shared" si="248"/>
        <v>PO63000988</v>
      </c>
      <c r="O5632" t="e">
        <f>VLOOKUP(N5632,'1_คตง_ภาพรวม'!L5632:M5682,2,FALSE)</f>
        <v>#N/A</v>
      </c>
    </row>
    <row r="5633" spans="1:15" hidden="1">
      <c r="A5633" s="31" t="s">
        <v>9757</v>
      </c>
      <c r="B5633" s="31" t="s">
        <v>18128</v>
      </c>
      <c r="C5633" s="31" t="s">
        <v>18129</v>
      </c>
      <c r="D5633" s="32">
        <v>44148</v>
      </c>
      <c r="E5633" s="31" t="s">
        <v>18130</v>
      </c>
      <c r="F5633" s="31" t="s">
        <v>9875</v>
      </c>
      <c r="G5633" s="33">
        <v>1385950</v>
      </c>
      <c r="H5633" s="33">
        <v>1385950</v>
      </c>
      <c r="I5633" s="31" t="s">
        <v>9762</v>
      </c>
      <c r="J5633" s="31" t="s">
        <v>9763</v>
      </c>
      <c r="K5633" s="33">
        <v>1385950</v>
      </c>
      <c r="L5633" s="31" t="s">
        <v>9764</v>
      </c>
      <c r="M5633">
        <f t="shared" si="244"/>
        <v>12</v>
      </c>
      <c r="N5633" t="str">
        <f t="shared" si="248"/>
        <v>PO63000988</v>
      </c>
      <c r="O5633" t="e">
        <f>VLOOKUP(N5633,'1_คตง_ภาพรวม'!L5633:M5683,2,FALSE)</f>
        <v>#N/A</v>
      </c>
    </row>
    <row r="5634" spans="1:15" hidden="1">
      <c r="A5634" s="31" t="s">
        <v>9849</v>
      </c>
      <c r="B5634" s="31" t="s">
        <v>18131</v>
      </c>
      <c r="C5634" s="31" t="s">
        <v>18132</v>
      </c>
      <c r="D5634" s="32">
        <v>44148</v>
      </c>
      <c r="E5634" s="31" t="s">
        <v>18133</v>
      </c>
      <c r="F5634" s="31" t="s">
        <v>12612</v>
      </c>
      <c r="G5634" s="33">
        <v>-198000</v>
      </c>
      <c r="H5634" s="33">
        <v>-198000</v>
      </c>
      <c r="I5634" s="31" t="s">
        <v>9762</v>
      </c>
      <c r="J5634" s="31" t="s">
        <v>9763</v>
      </c>
      <c r="K5634" s="33">
        <v>-198000</v>
      </c>
      <c r="L5634" s="31" t="s">
        <v>9764</v>
      </c>
      <c r="M5634">
        <f t="shared" si="244"/>
        <v>12</v>
      </c>
      <c r="N5634" t="str">
        <f t="shared" si="248"/>
        <v>PO63000860</v>
      </c>
      <c r="O5634" t="e">
        <f>VLOOKUP(N5634,'1_คตง_ภาพรวม'!L5634:M5684,2,FALSE)</f>
        <v>#N/A</v>
      </c>
    </row>
    <row r="5635" spans="1:15" hidden="1">
      <c r="A5635" s="31" t="s">
        <v>9849</v>
      </c>
      <c r="B5635" s="31" t="s">
        <v>18131</v>
      </c>
      <c r="C5635" s="31" t="s">
        <v>18132</v>
      </c>
      <c r="D5635" s="32">
        <v>44148</v>
      </c>
      <c r="E5635" s="31" t="s">
        <v>18133</v>
      </c>
      <c r="F5635" s="31" t="s">
        <v>9875</v>
      </c>
      <c r="G5635" s="33">
        <v>198000</v>
      </c>
      <c r="H5635" s="33">
        <v>198000</v>
      </c>
      <c r="I5635" s="31" t="s">
        <v>9762</v>
      </c>
      <c r="J5635" s="31" t="s">
        <v>9763</v>
      </c>
      <c r="K5635" s="33">
        <v>198000</v>
      </c>
      <c r="L5635" s="31" t="s">
        <v>9764</v>
      </c>
      <c r="M5635">
        <f t="shared" ref="M5635:M5698" si="249">FIND("PO",E5635)</f>
        <v>12</v>
      </c>
      <c r="N5635" t="str">
        <f t="shared" si="248"/>
        <v>PO63000860</v>
      </c>
      <c r="O5635" t="e">
        <f>VLOOKUP(N5635,'1_คตง_ภาพรวม'!L5635:M5685,2,FALSE)</f>
        <v>#N/A</v>
      </c>
    </row>
    <row r="5636" spans="1:15" hidden="1">
      <c r="A5636" s="31" t="s">
        <v>9849</v>
      </c>
      <c r="B5636" s="31" t="s">
        <v>18134</v>
      </c>
      <c r="C5636" s="31" t="s">
        <v>18135</v>
      </c>
      <c r="D5636" s="32">
        <v>44148</v>
      </c>
      <c r="E5636" s="31" t="s">
        <v>18136</v>
      </c>
      <c r="F5636" s="31" t="s">
        <v>12612</v>
      </c>
      <c r="G5636" s="33">
        <v>-29700</v>
      </c>
      <c r="H5636" s="33">
        <v>-29700</v>
      </c>
      <c r="I5636" s="31" t="s">
        <v>9762</v>
      </c>
      <c r="J5636" s="31" t="s">
        <v>9763</v>
      </c>
      <c r="K5636" s="33">
        <v>-29700</v>
      </c>
      <c r="L5636" s="31" t="s">
        <v>9764</v>
      </c>
      <c r="M5636">
        <f t="shared" si="249"/>
        <v>12</v>
      </c>
      <c r="N5636" t="str">
        <f t="shared" si="248"/>
        <v>PO63000474</v>
      </c>
      <c r="O5636" t="e">
        <f>VLOOKUP(N5636,'1_คตง_ภาพรวม'!L5636:M5686,2,FALSE)</f>
        <v>#N/A</v>
      </c>
    </row>
    <row r="5637" spans="1:15" hidden="1">
      <c r="A5637" s="31" t="s">
        <v>9849</v>
      </c>
      <c r="B5637" s="31" t="s">
        <v>18134</v>
      </c>
      <c r="C5637" s="31" t="s">
        <v>18135</v>
      </c>
      <c r="D5637" s="32">
        <v>44148</v>
      </c>
      <c r="E5637" s="31" t="s">
        <v>18136</v>
      </c>
      <c r="F5637" s="31" t="s">
        <v>9875</v>
      </c>
      <c r="G5637" s="33">
        <v>29700</v>
      </c>
      <c r="H5637" s="33">
        <v>29700</v>
      </c>
      <c r="I5637" s="31" t="s">
        <v>9762</v>
      </c>
      <c r="J5637" s="31" t="s">
        <v>9763</v>
      </c>
      <c r="K5637" s="33">
        <v>29700</v>
      </c>
      <c r="L5637" s="31" t="s">
        <v>9764</v>
      </c>
      <c r="M5637">
        <f t="shared" si="249"/>
        <v>12</v>
      </c>
      <c r="N5637" t="str">
        <f t="shared" si="248"/>
        <v>PO63000474</v>
      </c>
      <c r="O5637" t="e">
        <f>VLOOKUP(N5637,'1_คตง_ภาพรวม'!L5637:M5687,2,FALSE)</f>
        <v>#N/A</v>
      </c>
    </row>
    <row r="5638" spans="1:15" hidden="1">
      <c r="A5638" s="31" t="s">
        <v>9757</v>
      </c>
      <c r="B5638" s="31" t="s">
        <v>18137</v>
      </c>
      <c r="C5638" s="31" t="s">
        <v>18138</v>
      </c>
      <c r="D5638" s="32">
        <v>44148</v>
      </c>
      <c r="E5638" s="31" t="s">
        <v>18139</v>
      </c>
      <c r="F5638" s="31" t="s">
        <v>11553</v>
      </c>
      <c r="G5638" s="33">
        <v>-151580</v>
      </c>
      <c r="H5638" s="33">
        <v>-151580</v>
      </c>
      <c r="I5638" s="31" t="s">
        <v>9762</v>
      </c>
      <c r="J5638" s="31" t="s">
        <v>9763</v>
      </c>
      <c r="K5638" s="33">
        <v>-151580</v>
      </c>
      <c r="L5638" s="31" t="s">
        <v>9764</v>
      </c>
      <c r="M5638">
        <f t="shared" si="249"/>
        <v>12</v>
      </c>
      <c r="N5638" t="str">
        <f t="shared" si="248"/>
        <v>PO63000559</v>
      </c>
      <c r="O5638" t="e">
        <f>VLOOKUP(N5638,'1_คตง_ภาพรวม'!L5638:M5688,2,FALSE)</f>
        <v>#N/A</v>
      </c>
    </row>
    <row r="5639" spans="1:15" hidden="1">
      <c r="A5639" s="31" t="s">
        <v>9757</v>
      </c>
      <c r="B5639" s="31" t="s">
        <v>18137</v>
      </c>
      <c r="C5639" s="31" t="s">
        <v>18138</v>
      </c>
      <c r="D5639" s="32">
        <v>44148</v>
      </c>
      <c r="E5639" s="31" t="s">
        <v>18139</v>
      </c>
      <c r="F5639" s="31" t="s">
        <v>9875</v>
      </c>
      <c r="G5639" s="33">
        <v>151580</v>
      </c>
      <c r="H5639" s="33">
        <v>151580</v>
      </c>
      <c r="I5639" s="31" t="s">
        <v>9762</v>
      </c>
      <c r="J5639" s="31" t="s">
        <v>9763</v>
      </c>
      <c r="K5639" s="33">
        <v>151580</v>
      </c>
      <c r="L5639" s="31" t="s">
        <v>9764</v>
      </c>
      <c r="M5639">
        <f t="shared" si="249"/>
        <v>12</v>
      </c>
      <c r="N5639" t="str">
        <f t="shared" si="248"/>
        <v>PO63000559</v>
      </c>
      <c r="O5639" t="e">
        <f>VLOOKUP(N5639,'1_คตง_ภาพรวม'!L5639:M5689,2,FALSE)</f>
        <v>#N/A</v>
      </c>
    </row>
    <row r="5640" spans="1:15" hidden="1">
      <c r="A5640" s="31" t="s">
        <v>9849</v>
      </c>
      <c r="B5640" s="31" t="s">
        <v>18140</v>
      </c>
      <c r="C5640" s="31" t="s">
        <v>18141</v>
      </c>
      <c r="D5640" s="32">
        <v>44148</v>
      </c>
      <c r="E5640" s="31" t="s">
        <v>18142</v>
      </c>
      <c r="F5640" s="31" t="s">
        <v>12612</v>
      </c>
      <c r="G5640" s="33">
        <v>-295740</v>
      </c>
      <c r="H5640" s="33">
        <v>-295740</v>
      </c>
      <c r="I5640" s="31" t="s">
        <v>9762</v>
      </c>
      <c r="J5640" s="31" t="s">
        <v>9763</v>
      </c>
      <c r="K5640" s="33">
        <v>-295740</v>
      </c>
      <c r="L5640" s="31" t="s">
        <v>9764</v>
      </c>
      <c r="M5640">
        <f t="shared" si="249"/>
        <v>12</v>
      </c>
      <c r="N5640" t="str">
        <f t="shared" si="248"/>
        <v>PO63000945</v>
      </c>
      <c r="O5640" t="e">
        <f>VLOOKUP(N5640,'1_คตง_ภาพรวม'!L5640:M5690,2,FALSE)</f>
        <v>#N/A</v>
      </c>
    </row>
    <row r="5641" spans="1:15" hidden="1">
      <c r="A5641" s="31" t="s">
        <v>9849</v>
      </c>
      <c r="B5641" s="31" t="s">
        <v>18140</v>
      </c>
      <c r="C5641" s="31" t="s">
        <v>18141</v>
      </c>
      <c r="D5641" s="32">
        <v>44148</v>
      </c>
      <c r="E5641" s="31" t="s">
        <v>18142</v>
      </c>
      <c r="F5641" s="31" t="s">
        <v>9875</v>
      </c>
      <c r="G5641" s="33">
        <v>295740</v>
      </c>
      <c r="H5641" s="33">
        <v>295740</v>
      </c>
      <c r="I5641" s="31" t="s">
        <v>9762</v>
      </c>
      <c r="J5641" s="31" t="s">
        <v>9763</v>
      </c>
      <c r="K5641" s="33">
        <v>295740</v>
      </c>
      <c r="L5641" s="31" t="s">
        <v>9764</v>
      </c>
      <c r="M5641">
        <f t="shared" si="249"/>
        <v>12</v>
      </c>
      <c r="N5641" t="str">
        <f t="shared" si="248"/>
        <v>PO63000945</v>
      </c>
      <c r="O5641" t="e">
        <f>VLOOKUP(N5641,'1_คตง_ภาพรวม'!L5641:M5691,2,FALSE)</f>
        <v>#N/A</v>
      </c>
    </row>
    <row r="5642" spans="1:15" hidden="1">
      <c r="A5642" s="31" t="s">
        <v>9849</v>
      </c>
      <c r="B5642" s="31" t="s">
        <v>18143</v>
      </c>
      <c r="C5642" s="31" t="s">
        <v>18144</v>
      </c>
      <c r="D5642" s="32">
        <v>44148</v>
      </c>
      <c r="E5642" s="31" t="s">
        <v>18145</v>
      </c>
      <c r="F5642" s="31" t="s">
        <v>12612</v>
      </c>
      <c r="G5642" s="33">
        <v>-137800</v>
      </c>
      <c r="H5642" s="33">
        <v>-137800</v>
      </c>
      <c r="I5642" s="31" t="s">
        <v>9762</v>
      </c>
      <c r="J5642" s="31" t="s">
        <v>9763</v>
      </c>
      <c r="K5642" s="33">
        <v>-137800</v>
      </c>
      <c r="L5642" s="31" t="s">
        <v>9764</v>
      </c>
      <c r="M5642">
        <f t="shared" si="249"/>
        <v>12</v>
      </c>
      <c r="N5642" t="str">
        <f t="shared" si="248"/>
        <v>PO63000997</v>
      </c>
      <c r="O5642" t="e">
        <f>VLOOKUP(N5642,'1_คตง_ภาพรวม'!L5642:M5692,2,FALSE)</f>
        <v>#N/A</v>
      </c>
    </row>
    <row r="5643" spans="1:15" hidden="1">
      <c r="A5643" s="31" t="s">
        <v>9849</v>
      </c>
      <c r="B5643" s="31" t="s">
        <v>18143</v>
      </c>
      <c r="C5643" s="31" t="s">
        <v>18144</v>
      </c>
      <c r="D5643" s="32">
        <v>44148</v>
      </c>
      <c r="E5643" s="31" t="s">
        <v>18145</v>
      </c>
      <c r="F5643" s="31" t="s">
        <v>9875</v>
      </c>
      <c r="G5643" s="33">
        <v>137800</v>
      </c>
      <c r="H5643" s="33">
        <v>137800</v>
      </c>
      <c r="I5643" s="31" t="s">
        <v>9762</v>
      </c>
      <c r="J5643" s="31" t="s">
        <v>9763</v>
      </c>
      <c r="K5643" s="33">
        <v>137800</v>
      </c>
      <c r="L5643" s="31" t="s">
        <v>9764</v>
      </c>
      <c r="M5643">
        <f t="shared" si="249"/>
        <v>12</v>
      </c>
      <c r="N5643" t="str">
        <f t="shared" si="248"/>
        <v>PO63000997</v>
      </c>
      <c r="O5643" t="e">
        <f>VLOOKUP(N5643,'1_คตง_ภาพรวม'!L5643:M5693,2,FALSE)</f>
        <v>#N/A</v>
      </c>
    </row>
    <row r="5644" spans="1:15" hidden="1">
      <c r="A5644" s="31" t="s">
        <v>9849</v>
      </c>
      <c r="B5644" s="31" t="s">
        <v>18146</v>
      </c>
      <c r="C5644" s="31" t="s">
        <v>18147</v>
      </c>
      <c r="D5644" s="32">
        <v>44148</v>
      </c>
      <c r="E5644" s="31" t="s">
        <v>18148</v>
      </c>
      <c r="F5644" s="31" t="s">
        <v>12612</v>
      </c>
      <c r="G5644" s="33">
        <v>-17820</v>
      </c>
      <c r="H5644" s="33">
        <v>-17820</v>
      </c>
      <c r="I5644" s="31" t="s">
        <v>9762</v>
      </c>
      <c r="J5644" s="31" t="s">
        <v>9763</v>
      </c>
      <c r="K5644" s="33">
        <v>-17820</v>
      </c>
      <c r="L5644" s="31" t="s">
        <v>9764</v>
      </c>
      <c r="M5644">
        <f t="shared" si="249"/>
        <v>12</v>
      </c>
      <c r="N5644" t="str">
        <f t="shared" si="248"/>
        <v>PO63000954</v>
      </c>
      <c r="O5644" t="e">
        <f>VLOOKUP(N5644,'1_คตง_ภาพรวม'!L5644:M5694,2,FALSE)</f>
        <v>#N/A</v>
      </c>
    </row>
    <row r="5645" spans="1:15" hidden="1">
      <c r="A5645" s="31" t="s">
        <v>9849</v>
      </c>
      <c r="B5645" s="31" t="s">
        <v>18146</v>
      </c>
      <c r="C5645" s="31" t="s">
        <v>18147</v>
      </c>
      <c r="D5645" s="32">
        <v>44148</v>
      </c>
      <c r="E5645" s="31" t="s">
        <v>18148</v>
      </c>
      <c r="F5645" s="31" t="s">
        <v>9875</v>
      </c>
      <c r="G5645" s="33">
        <v>17820</v>
      </c>
      <c r="H5645" s="33">
        <v>17820</v>
      </c>
      <c r="I5645" s="31" t="s">
        <v>9762</v>
      </c>
      <c r="J5645" s="31" t="s">
        <v>9763</v>
      </c>
      <c r="K5645" s="33">
        <v>17820</v>
      </c>
      <c r="L5645" s="31" t="s">
        <v>9764</v>
      </c>
      <c r="M5645">
        <f t="shared" si="249"/>
        <v>12</v>
      </c>
      <c r="N5645" t="str">
        <f t="shared" si="248"/>
        <v>PO63000954</v>
      </c>
      <c r="O5645" t="e">
        <f>VLOOKUP(N5645,'1_คตง_ภาพรวม'!L5645:M5695,2,FALSE)</f>
        <v>#N/A</v>
      </c>
    </row>
    <row r="5646" spans="1:15" hidden="1">
      <c r="A5646" s="31" t="s">
        <v>9849</v>
      </c>
      <c r="B5646" s="31" t="s">
        <v>18149</v>
      </c>
      <c r="C5646" s="31" t="s">
        <v>18150</v>
      </c>
      <c r="D5646" s="32">
        <v>44148</v>
      </c>
      <c r="E5646" s="31" t="s">
        <v>18151</v>
      </c>
      <c r="F5646" s="31" t="s">
        <v>12612</v>
      </c>
      <c r="G5646" s="33">
        <v>-94050</v>
      </c>
      <c r="H5646" s="33">
        <v>-94050</v>
      </c>
      <c r="I5646" s="31" t="s">
        <v>9762</v>
      </c>
      <c r="J5646" s="31" t="s">
        <v>9763</v>
      </c>
      <c r="K5646" s="33">
        <v>-94050</v>
      </c>
      <c r="L5646" s="31" t="s">
        <v>9764</v>
      </c>
      <c r="M5646" t="e">
        <f t="shared" si="249"/>
        <v>#VALUE!</v>
      </c>
    </row>
    <row r="5647" spans="1:15" hidden="1">
      <c r="A5647" s="31" t="s">
        <v>9849</v>
      </c>
      <c r="B5647" s="31" t="s">
        <v>18149</v>
      </c>
      <c r="C5647" s="31" t="s">
        <v>18150</v>
      </c>
      <c r="D5647" s="32">
        <v>44148</v>
      </c>
      <c r="E5647" s="31" t="s">
        <v>18151</v>
      </c>
      <c r="F5647" s="31" t="s">
        <v>9875</v>
      </c>
      <c r="G5647" s="33">
        <v>94050</v>
      </c>
      <c r="H5647" s="33">
        <v>94050</v>
      </c>
      <c r="I5647" s="31" t="s">
        <v>9762</v>
      </c>
      <c r="J5647" s="31" t="s">
        <v>9763</v>
      </c>
      <c r="K5647" s="33">
        <v>94050</v>
      </c>
      <c r="L5647" s="31" t="s">
        <v>9764</v>
      </c>
      <c r="M5647" t="e">
        <f t="shared" si="249"/>
        <v>#VALUE!</v>
      </c>
    </row>
    <row r="5648" spans="1:15" hidden="1">
      <c r="A5648" s="31" t="s">
        <v>9849</v>
      </c>
      <c r="B5648" s="31" t="s">
        <v>18152</v>
      </c>
      <c r="C5648" s="31" t="s">
        <v>18153</v>
      </c>
      <c r="D5648" s="32">
        <v>44148</v>
      </c>
      <c r="E5648" s="31" t="s">
        <v>18154</v>
      </c>
      <c r="F5648" s="31" t="s">
        <v>12612</v>
      </c>
      <c r="G5648" s="33">
        <v>-48312</v>
      </c>
      <c r="H5648" s="33">
        <v>-48312</v>
      </c>
      <c r="I5648" s="31" t="s">
        <v>9762</v>
      </c>
      <c r="J5648" s="31" t="s">
        <v>9763</v>
      </c>
      <c r="K5648" s="33">
        <v>-48312</v>
      </c>
      <c r="L5648" s="31" t="s">
        <v>9764</v>
      </c>
      <c r="M5648">
        <f t="shared" si="249"/>
        <v>12</v>
      </c>
      <c r="N5648" t="str">
        <f t="shared" ref="N5648:N5665" si="250">MID(E5648,M5648,10)</f>
        <v>PO63000678</v>
      </c>
      <c r="O5648" t="e">
        <f>VLOOKUP(N5648,'1_คตง_ภาพรวม'!L5648:M5698,2,FALSE)</f>
        <v>#N/A</v>
      </c>
    </row>
    <row r="5649" spans="1:15" hidden="1">
      <c r="A5649" s="31" t="s">
        <v>9849</v>
      </c>
      <c r="B5649" s="31" t="s">
        <v>18152</v>
      </c>
      <c r="C5649" s="31" t="s">
        <v>18153</v>
      </c>
      <c r="D5649" s="32">
        <v>44148</v>
      </c>
      <c r="E5649" s="31" t="s">
        <v>18154</v>
      </c>
      <c r="F5649" s="31" t="s">
        <v>9875</v>
      </c>
      <c r="G5649" s="33">
        <v>48312</v>
      </c>
      <c r="H5649" s="33">
        <v>48312</v>
      </c>
      <c r="I5649" s="31" t="s">
        <v>9762</v>
      </c>
      <c r="J5649" s="31" t="s">
        <v>9763</v>
      </c>
      <c r="K5649" s="33">
        <v>48312</v>
      </c>
      <c r="L5649" s="31" t="s">
        <v>9764</v>
      </c>
      <c r="M5649">
        <f t="shared" si="249"/>
        <v>12</v>
      </c>
      <c r="N5649" t="str">
        <f t="shared" si="250"/>
        <v>PO63000678</v>
      </c>
      <c r="O5649" t="e">
        <f>VLOOKUP(N5649,'1_คตง_ภาพรวม'!L5649:M5699,2,FALSE)</f>
        <v>#N/A</v>
      </c>
    </row>
    <row r="5650" spans="1:15" hidden="1">
      <c r="A5650" s="31" t="s">
        <v>9849</v>
      </c>
      <c r="B5650" s="31" t="s">
        <v>18155</v>
      </c>
      <c r="C5650" s="31" t="s">
        <v>18156</v>
      </c>
      <c r="D5650" s="32">
        <v>44148</v>
      </c>
      <c r="E5650" s="31" t="s">
        <v>18157</v>
      </c>
      <c r="F5650" s="31" t="s">
        <v>12612</v>
      </c>
      <c r="G5650" s="33">
        <v>-495000</v>
      </c>
      <c r="H5650" s="33">
        <v>-495000</v>
      </c>
      <c r="I5650" s="31" t="s">
        <v>9762</v>
      </c>
      <c r="J5650" s="31" t="s">
        <v>9763</v>
      </c>
      <c r="K5650" s="33">
        <v>-495000</v>
      </c>
      <c r="L5650" s="31" t="s">
        <v>9764</v>
      </c>
      <c r="M5650">
        <f t="shared" si="249"/>
        <v>12</v>
      </c>
      <c r="N5650" t="str">
        <f t="shared" si="250"/>
        <v>PO63000987</v>
      </c>
      <c r="O5650" t="e">
        <f>VLOOKUP(N5650,'1_คตง_ภาพรวม'!L5650:M5700,2,FALSE)</f>
        <v>#N/A</v>
      </c>
    </row>
    <row r="5651" spans="1:15" hidden="1">
      <c r="A5651" s="31" t="s">
        <v>9849</v>
      </c>
      <c r="B5651" s="31" t="s">
        <v>18155</v>
      </c>
      <c r="C5651" s="31" t="s">
        <v>18156</v>
      </c>
      <c r="D5651" s="32">
        <v>44148</v>
      </c>
      <c r="E5651" s="31" t="s">
        <v>18157</v>
      </c>
      <c r="F5651" s="31" t="s">
        <v>9875</v>
      </c>
      <c r="G5651" s="33">
        <v>495000</v>
      </c>
      <c r="H5651" s="33">
        <v>495000</v>
      </c>
      <c r="I5651" s="31" t="s">
        <v>9762</v>
      </c>
      <c r="J5651" s="31" t="s">
        <v>9763</v>
      </c>
      <c r="K5651" s="33">
        <v>495000</v>
      </c>
      <c r="L5651" s="31" t="s">
        <v>9764</v>
      </c>
      <c r="M5651">
        <f t="shared" si="249"/>
        <v>12</v>
      </c>
      <c r="N5651" t="str">
        <f t="shared" si="250"/>
        <v>PO63000987</v>
      </c>
      <c r="O5651" t="e">
        <f>VLOOKUP(N5651,'1_คตง_ภาพรวม'!L5651:M5701,2,FALSE)</f>
        <v>#N/A</v>
      </c>
    </row>
    <row r="5652" spans="1:15" hidden="1">
      <c r="A5652" s="31" t="s">
        <v>9849</v>
      </c>
      <c r="B5652" s="31" t="s">
        <v>18158</v>
      </c>
      <c r="C5652" s="31" t="s">
        <v>18159</v>
      </c>
      <c r="D5652" s="32">
        <v>44148</v>
      </c>
      <c r="E5652" s="31" t="s">
        <v>18160</v>
      </c>
      <c r="F5652" s="31" t="s">
        <v>12612</v>
      </c>
      <c r="G5652" s="33">
        <v>-137800</v>
      </c>
      <c r="H5652" s="33">
        <v>-137800</v>
      </c>
      <c r="I5652" s="31" t="s">
        <v>9762</v>
      </c>
      <c r="J5652" s="31" t="s">
        <v>9763</v>
      </c>
      <c r="K5652" s="33">
        <v>-137800</v>
      </c>
      <c r="L5652" s="31" t="s">
        <v>9764</v>
      </c>
      <c r="M5652">
        <f t="shared" si="249"/>
        <v>12</v>
      </c>
      <c r="N5652" t="str">
        <f t="shared" si="250"/>
        <v>PO63000997</v>
      </c>
      <c r="O5652" t="e">
        <f>VLOOKUP(N5652,'1_คตง_ภาพรวม'!L5652:M5702,2,FALSE)</f>
        <v>#N/A</v>
      </c>
    </row>
    <row r="5653" spans="1:15" hidden="1">
      <c r="A5653" s="31" t="s">
        <v>9849</v>
      </c>
      <c r="B5653" s="31" t="s">
        <v>18158</v>
      </c>
      <c r="C5653" s="31" t="s">
        <v>18159</v>
      </c>
      <c r="D5653" s="32">
        <v>44148</v>
      </c>
      <c r="E5653" s="31" t="s">
        <v>18160</v>
      </c>
      <c r="F5653" s="31" t="s">
        <v>9875</v>
      </c>
      <c r="G5653" s="33">
        <v>137800</v>
      </c>
      <c r="H5653" s="33">
        <v>137800</v>
      </c>
      <c r="I5653" s="31" t="s">
        <v>9762</v>
      </c>
      <c r="J5653" s="31" t="s">
        <v>9763</v>
      </c>
      <c r="K5653" s="33">
        <v>137800</v>
      </c>
      <c r="L5653" s="31" t="s">
        <v>9764</v>
      </c>
      <c r="M5653">
        <f t="shared" si="249"/>
        <v>12</v>
      </c>
      <c r="N5653" t="str">
        <f t="shared" si="250"/>
        <v>PO63000997</v>
      </c>
      <c r="O5653" t="e">
        <f>VLOOKUP(N5653,'1_คตง_ภาพรวม'!L5653:M5703,2,FALSE)</f>
        <v>#N/A</v>
      </c>
    </row>
    <row r="5654" spans="1:15" hidden="1">
      <c r="A5654" s="31" t="s">
        <v>9849</v>
      </c>
      <c r="B5654" s="31" t="s">
        <v>18161</v>
      </c>
      <c r="C5654" s="31" t="s">
        <v>18162</v>
      </c>
      <c r="D5654" s="32">
        <v>44148</v>
      </c>
      <c r="E5654" s="31" t="s">
        <v>18163</v>
      </c>
      <c r="F5654" s="31" t="s">
        <v>12612</v>
      </c>
      <c r="G5654" s="33">
        <v>-190800</v>
      </c>
      <c r="H5654" s="33">
        <v>-190800</v>
      </c>
      <c r="I5654" s="31" t="s">
        <v>9762</v>
      </c>
      <c r="J5654" s="31" t="s">
        <v>9763</v>
      </c>
      <c r="K5654" s="33">
        <v>-190800</v>
      </c>
      <c r="L5654" s="31" t="s">
        <v>9764</v>
      </c>
      <c r="M5654">
        <f t="shared" si="249"/>
        <v>12</v>
      </c>
      <c r="N5654" t="str">
        <f t="shared" si="250"/>
        <v>PO63000996</v>
      </c>
      <c r="O5654" t="e">
        <f>VLOOKUP(N5654,'1_คตง_ภาพรวม'!L5654:M5704,2,FALSE)</f>
        <v>#N/A</v>
      </c>
    </row>
    <row r="5655" spans="1:15" hidden="1">
      <c r="A5655" s="31" t="s">
        <v>9849</v>
      </c>
      <c r="B5655" s="31" t="s">
        <v>18161</v>
      </c>
      <c r="C5655" s="31" t="s">
        <v>18162</v>
      </c>
      <c r="D5655" s="32">
        <v>44148</v>
      </c>
      <c r="E5655" s="31" t="s">
        <v>18163</v>
      </c>
      <c r="F5655" s="31" t="s">
        <v>9875</v>
      </c>
      <c r="G5655" s="33">
        <v>190800</v>
      </c>
      <c r="H5655" s="33">
        <v>190800</v>
      </c>
      <c r="I5655" s="31" t="s">
        <v>9762</v>
      </c>
      <c r="J5655" s="31" t="s">
        <v>9763</v>
      </c>
      <c r="K5655" s="33">
        <v>190800</v>
      </c>
      <c r="L5655" s="31" t="s">
        <v>9764</v>
      </c>
      <c r="M5655">
        <f t="shared" si="249"/>
        <v>12</v>
      </c>
      <c r="N5655" t="str">
        <f t="shared" si="250"/>
        <v>PO63000996</v>
      </c>
      <c r="O5655" t="e">
        <f>VLOOKUP(N5655,'1_คตง_ภาพรวม'!L5655:M5705,2,FALSE)</f>
        <v>#N/A</v>
      </c>
    </row>
    <row r="5656" spans="1:15" hidden="1">
      <c r="A5656" s="31" t="s">
        <v>9849</v>
      </c>
      <c r="B5656" s="31" t="s">
        <v>18164</v>
      </c>
      <c r="C5656" s="31" t="s">
        <v>18165</v>
      </c>
      <c r="D5656" s="32">
        <v>44148</v>
      </c>
      <c r="E5656" s="31" t="s">
        <v>18166</v>
      </c>
      <c r="F5656" s="31" t="s">
        <v>12612</v>
      </c>
      <c r="G5656" s="33">
        <v>-173364.49</v>
      </c>
      <c r="H5656" s="33">
        <v>-173364.49</v>
      </c>
      <c r="I5656" s="31" t="s">
        <v>9762</v>
      </c>
      <c r="J5656" s="31" t="s">
        <v>9763</v>
      </c>
      <c r="K5656" s="33">
        <v>-173364.49</v>
      </c>
      <c r="L5656" s="31" t="s">
        <v>9764</v>
      </c>
      <c r="M5656">
        <f t="shared" si="249"/>
        <v>12</v>
      </c>
      <c r="N5656" t="str">
        <f t="shared" si="250"/>
        <v>PO63000773</v>
      </c>
      <c r="O5656" t="e">
        <f>VLOOKUP(N5656,'1_คตง_ภาพรวม'!L5656:M5706,2,FALSE)</f>
        <v>#N/A</v>
      </c>
    </row>
    <row r="5657" spans="1:15" hidden="1">
      <c r="A5657" s="31" t="s">
        <v>9849</v>
      </c>
      <c r="B5657" s="31" t="s">
        <v>18164</v>
      </c>
      <c r="C5657" s="31" t="s">
        <v>18165</v>
      </c>
      <c r="D5657" s="32">
        <v>44148</v>
      </c>
      <c r="E5657" s="31" t="s">
        <v>18166</v>
      </c>
      <c r="F5657" s="31" t="s">
        <v>9875</v>
      </c>
      <c r="G5657" s="33">
        <v>173364.49</v>
      </c>
      <c r="H5657" s="33">
        <v>173364.49</v>
      </c>
      <c r="I5657" s="31" t="s">
        <v>9762</v>
      </c>
      <c r="J5657" s="31" t="s">
        <v>9763</v>
      </c>
      <c r="K5657" s="33">
        <v>173364.49</v>
      </c>
      <c r="L5657" s="31" t="s">
        <v>9764</v>
      </c>
      <c r="M5657">
        <f t="shared" si="249"/>
        <v>12</v>
      </c>
      <c r="N5657" t="str">
        <f t="shared" si="250"/>
        <v>PO63000773</v>
      </c>
      <c r="O5657" t="e">
        <f>VLOOKUP(N5657,'1_คตง_ภาพรวม'!L5657:M5707,2,FALSE)</f>
        <v>#N/A</v>
      </c>
    </row>
    <row r="5658" spans="1:15" hidden="1">
      <c r="A5658" s="31" t="s">
        <v>9757</v>
      </c>
      <c r="B5658" s="31" t="s">
        <v>18167</v>
      </c>
      <c r="C5658" s="31" t="s">
        <v>18168</v>
      </c>
      <c r="D5658" s="32">
        <v>44148</v>
      </c>
      <c r="E5658" s="31" t="s">
        <v>18169</v>
      </c>
      <c r="F5658" s="31" t="s">
        <v>11553</v>
      </c>
      <c r="G5658" s="33">
        <v>-238500</v>
      </c>
      <c r="H5658" s="33">
        <v>-238500</v>
      </c>
      <c r="I5658" s="31" t="s">
        <v>9762</v>
      </c>
      <c r="J5658" s="31" t="s">
        <v>9763</v>
      </c>
      <c r="K5658" s="33">
        <v>-238500</v>
      </c>
      <c r="L5658" s="31" t="s">
        <v>9764</v>
      </c>
      <c r="M5658">
        <f t="shared" si="249"/>
        <v>159</v>
      </c>
      <c r="N5658" t="str">
        <f t="shared" si="250"/>
        <v>PO63000613</v>
      </c>
      <c r="O5658" t="e">
        <f>VLOOKUP(N5658,'1_คตง_ภาพรวม'!L5658:M5708,2,FALSE)</f>
        <v>#N/A</v>
      </c>
    </row>
    <row r="5659" spans="1:15" hidden="1">
      <c r="A5659" s="31" t="s">
        <v>9757</v>
      </c>
      <c r="B5659" s="31" t="s">
        <v>18167</v>
      </c>
      <c r="C5659" s="31" t="s">
        <v>18168</v>
      </c>
      <c r="D5659" s="32">
        <v>44148</v>
      </c>
      <c r="E5659" s="31" t="s">
        <v>18169</v>
      </c>
      <c r="F5659" s="31" t="s">
        <v>9875</v>
      </c>
      <c r="G5659" s="33">
        <v>238500</v>
      </c>
      <c r="H5659" s="33">
        <v>238500</v>
      </c>
      <c r="I5659" s="31" t="s">
        <v>9762</v>
      </c>
      <c r="J5659" s="31" t="s">
        <v>9763</v>
      </c>
      <c r="K5659" s="33">
        <v>238500</v>
      </c>
      <c r="L5659" s="31" t="s">
        <v>9764</v>
      </c>
      <c r="M5659">
        <f t="shared" si="249"/>
        <v>159</v>
      </c>
      <c r="N5659" t="str">
        <f t="shared" si="250"/>
        <v>PO63000613</v>
      </c>
      <c r="O5659" t="e">
        <f>VLOOKUP(N5659,'1_คตง_ภาพรวม'!L5659:M5709,2,FALSE)</f>
        <v>#N/A</v>
      </c>
    </row>
    <row r="5660" spans="1:15" hidden="1">
      <c r="A5660" s="31" t="s">
        <v>9849</v>
      </c>
      <c r="B5660" s="31" t="s">
        <v>18170</v>
      </c>
      <c r="C5660" s="31" t="s">
        <v>18171</v>
      </c>
      <c r="D5660" s="32">
        <v>44148</v>
      </c>
      <c r="E5660" s="31" t="s">
        <v>18172</v>
      </c>
      <c r="F5660" s="31" t="s">
        <v>12612</v>
      </c>
      <c r="G5660" s="33">
        <v>-23760</v>
      </c>
      <c r="H5660" s="33">
        <v>-23760</v>
      </c>
      <c r="I5660" s="31" t="s">
        <v>9762</v>
      </c>
      <c r="J5660" s="31" t="s">
        <v>9763</v>
      </c>
      <c r="K5660" s="33">
        <v>-23760</v>
      </c>
      <c r="L5660" s="31" t="s">
        <v>9764</v>
      </c>
      <c r="M5660">
        <f t="shared" si="249"/>
        <v>12</v>
      </c>
      <c r="N5660" t="str">
        <f t="shared" si="250"/>
        <v>PO63000847</v>
      </c>
      <c r="O5660" t="e">
        <f>VLOOKUP(N5660,'1_คตง_ภาพรวม'!L5660:M5710,2,FALSE)</f>
        <v>#N/A</v>
      </c>
    </row>
    <row r="5661" spans="1:15" hidden="1">
      <c r="A5661" s="31" t="s">
        <v>9849</v>
      </c>
      <c r="B5661" s="31" t="s">
        <v>18170</v>
      </c>
      <c r="C5661" s="31" t="s">
        <v>18171</v>
      </c>
      <c r="D5661" s="32">
        <v>44148</v>
      </c>
      <c r="E5661" s="31" t="s">
        <v>18172</v>
      </c>
      <c r="F5661" s="31" t="s">
        <v>9875</v>
      </c>
      <c r="G5661" s="33">
        <v>23760</v>
      </c>
      <c r="H5661" s="33">
        <v>23760</v>
      </c>
      <c r="I5661" s="31" t="s">
        <v>9762</v>
      </c>
      <c r="J5661" s="31" t="s">
        <v>9763</v>
      </c>
      <c r="K5661" s="33">
        <v>23760</v>
      </c>
      <c r="L5661" s="31" t="s">
        <v>9764</v>
      </c>
      <c r="M5661">
        <f t="shared" si="249"/>
        <v>12</v>
      </c>
      <c r="N5661" t="str">
        <f t="shared" si="250"/>
        <v>PO63000847</v>
      </c>
      <c r="O5661" t="e">
        <f>VLOOKUP(N5661,'1_คตง_ภาพรวม'!L5661:M5711,2,FALSE)</f>
        <v>#N/A</v>
      </c>
    </row>
    <row r="5662" spans="1:15" hidden="1">
      <c r="A5662" s="31" t="s">
        <v>9849</v>
      </c>
      <c r="B5662" s="31" t="s">
        <v>18173</v>
      </c>
      <c r="C5662" s="31" t="s">
        <v>18174</v>
      </c>
      <c r="D5662" s="32">
        <v>44148</v>
      </c>
      <c r="E5662" s="31" t="s">
        <v>18175</v>
      </c>
      <c r="F5662" s="31" t="s">
        <v>12612</v>
      </c>
      <c r="G5662" s="33">
        <v>-74250</v>
      </c>
      <c r="H5662" s="33">
        <v>-74250</v>
      </c>
      <c r="I5662" s="31" t="s">
        <v>9762</v>
      </c>
      <c r="J5662" s="31" t="s">
        <v>9763</v>
      </c>
      <c r="K5662" s="33">
        <v>-74250</v>
      </c>
      <c r="L5662" s="31" t="s">
        <v>9764</v>
      </c>
      <c r="M5662">
        <f t="shared" si="249"/>
        <v>12</v>
      </c>
      <c r="N5662" t="str">
        <f t="shared" si="250"/>
        <v>PO63000949</v>
      </c>
      <c r="O5662" t="e">
        <f>VLOOKUP(N5662,'1_คตง_ภาพรวม'!L5662:M5712,2,FALSE)</f>
        <v>#N/A</v>
      </c>
    </row>
    <row r="5663" spans="1:15" hidden="1">
      <c r="A5663" s="31" t="s">
        <v>9849</v>
      </c>
      <c r="B5663" s="31" t="s">
        <v>18173</v>
      </c>
      <c r="C5663" s="31" t="s">
        <v>18174</v>
      </c>
      <c r="D5663" s="32">
        <v>44148</v>
      </c>
      <c r="E5663" s="31" t="s">
        <v>18175</v>
      </c>
      <c r="F5663" s="31" t="s">
        <v>9875</v>
      </c>
      <c r="G5663" s="33">
        <v>74250</v>
      </c>
      <c r="H5663" s="33">
        <v>74250</v>
      </c>
      <c r="I5663" s="31" t="s">
        <v>9762</v>
      </c>
      <c r="J5663" s="31" t="s">
        <v>9763</v>
      </c>
      <c r="K5663" s="33">
        <v>74250</v>
      </c>
      <c r="L5663" s="31" t="s">
        <v>9764</v>
      </c>
      <c r="M5663">
        <f t="shared" si="249"/>
        <v>12</v>
      </c>
      <c r="N5663" t="str">
        <f t="shared" si="250"/>
        <v>PO63000949</v>
      </c>
      <c r="O5663" t="e">
        <f>VLOOKUP(N5663,'1_คตง_ภาพรวม'!L5663:M5713,2,FALSE)</f>
        <v>#N/A</v>
      </c>
    </row>
    <row r="5664" spans="1:15" hidden="1">
      <c r="A5664" s="31" t="s">
        <v>9849</v>
      </c>
      <c r="B5664" s="31" t="s">
        <v>18176</v>
      </c>
      <c r="C5664" s="31" t="s">
        <v>18177</v>
      </c>
      <c r="D5664" s="32">
        <v>44148</v>
      </c>
      <c r="E5664" s="31" t="s">
        <v>18178</v>
      </c>
      <c r="F5664" s="31" t="s">
        <v>12612</v>
      </c>
      <c r="G5664" s="33">
        <v>-541660</v>
      </c>
      <c r="H5664" s="33">
        <v>-541660</v>
      </c>
      <c r="I5664" s="31" t="s">
        <v>9762</v>
      </c>
      <c r="J5664" s="31" t="s">
        <v>9763</v>
      </c>
      <c r="K5664" s="33">
        <v>-541660</v>
      </c>
      <c r="L5664" s="31" t="s">
        <v>9764</v>
      </c>
      <c r="M5664">
        <f t="shared" si="249"/>
        <v>12</v>
      </c>
      <c r="N5664" t="str">
        <f t="shared" si="250"/>
        <v>PO63000527</v>
      </c>
      <c r="O5664" t="e">
        <f>VLOOKUP(N5664,'1_คตง_ภาพรวม'!L5664:M5714,2,FALSE)</f>
        <v>#N/A</v>
      </c>
    </row>
    <row r="5665" spans="1:15" hidden="1">
      <c r="A5665" s="31" t="s">
        <v>9849</v>
      </c>
      <c r="B5665" s="31" t="s">
        <v>18176</v>
      </c>
      <c r="C5665" s="31" t="s">
        <v>18177</v>
      </c>
      <c r="D5665" s="32">
        <v>44148</v>
      </c>
      <c r="E5665" s="31" t="s">
        <v>18178</v>
      </c>
      <c r="F5665" s="31" t="s">
        <v>9875</v>
      </c>
      <c r="G5665" s="33">
        <v>541660</v>
      </c>
      <c r="H5665" s="33">
        <v>541660</v>
      </c>
      <c r="I5665" s="31" t="s">
        <v>9762</v>
      </c>
      <c r="J5665" s="31" t="s">
        <v>9763</v>
      </c>
      <c r="K5665" s="33">
        <v>541660</v>
      </c>
      <c r="L5665" s="31" t="s">
        <v>9764</v>
      </c>
      <c r="M5665">
        <f t="shared" si="249"/>
        <v>12</v>
      </c>
      <c r="N5665" t="str">
        <f t="shared" si="250"/>
        <v>PO63000527</v>
      </c>
      <c r="O5665" t="e">
        <f>VLOOKUP(N5665,'1_คตง_ภาพรวม'!L5665:M5715,2,FALSE)</f>
        <v>#N/A</v>
      </c>
    </row>
    <row r="5666" spans="1:15" hidden="1">
      <c r="A5666" s="31" t="s">
        <v>9849</v>
      </c>
      <c r="B5666" s="31" t="s">
        <v>18179</v>
      </c>
      <c r="C5666" s="31" t="s">
        <v>18180</v>
      </c>
      <c r="D5666" s="32">
        <v>44144</v>
      </c>
      <c r="E5666" s="31" t="s">
        <v>18181</v>
      </c>
      <c r="F5666" s="31" t="s">
        <v>12612</v>
      </c>
      <c r="G5666" s="33">
        <v>-499165.62</v>
      </c>
      <c r="H5666" s="33">
        <v>-499165.62</v>
      </c>
      <c r="I5666" s="31" t="s">
        <v>9762</v>
      </c>
      <c r="J5666" s="31" t="s">
        <v>9763</v>
      </c>
      <c r="K5666" s="33">
        <v>-499165.62</v>
      </c>
      <c r="L5666" s="31" t="s">
        <v>9764</v>
      </c>
      <c r="M5666" t="e">
        <f t="shared" si="249"/>
        <v>#VALUE!</v>
      </c>
    </row>
    <row r="5667" spans="1:15" hidden="1">
      <c r="A5667" s="31" t="s">
        <v>9849</v>
      </c>
      <c r="B5667" s="31" t="s">
        <v>18179</v>
      </c>
      <c r="C5667" s="31" t="s">
        <v>18180</v>
      </c>
      <c r="D5667" s="32">
        <v>44144</v>
      </c>
      <c r="E5667" s="31" t="s">
        <v>18181</v>
      </c>
      <c r="F5667" s="31" t="s">
        <v>9997</v>
      </c>
      <c r="G5667" s="33">
        <v>499165.62</v>
      </c>
      <c r="H5667" s="33">
        <v>499165.62</v>
      </c>
      <c r="I5667" s="31" t="s">
        <v>9762</v>
      </c>
      <c r="J5667" s="31" t="s">
        <v>9763</v>
      </c>
      <c r="K5667" s="33">
        <v>499165.62</v>
      </c>
      <c r="L5667" s="31" t="s">
        <v>9764</v>
      </c>
      <c r="M5667" t="e">
        <f t="shared" si="249"/>
        <v>#VALUE!</v>
      </c>
    </row>
    <row r="5668" spans="1:15" hidden="1">
      <c r="A5668" s="31" t="s">
        <v>9757</v>
      </c>
      <c r="B5668" s="31" t="s">
        <v>18182</v>
      </c>
      <c r="C5668" s="31" t="s">
        <v>18183</v>
      </c>
      <c r="D5668" s="32">
        <v>44148</v>
      </c>
      <c r="E5668" s="31" t="s">
        <v>18184</v>
      </c>
      <c r="F5668" s="31" t="s">
        <v>11553</v>
      </c>
      <c r="G5668" s="33">
        <v>-29785</v>
      </c>
      <c r="H5668" s="33">
        <v>-29785</v>
      </c>
      <c r="I5668" s="31" t="s">
        <v>9762</v>
      </c>
      <c r="J5668" s="31" t="s">
        <v>9763</v>
      </c>
      <c r="K5668" s="33">
        <v>-29785</v>
      </c>
      <c r="L5668" s="31" t="s">
        <v>9764</v>
      </c>
      <c r="M5668" t="e">
        <f t="shared" si="249"/>
        <v>#VALUE!</v>
      </c>
    </row>
    <row r="5669" spans="1:15" hidden="1">
      <c r="A5669" s="31" t="s">
        <v>9757</v>
      </c>
      <c r="B5669" s="31" t="s">
        <v>18182</v>
      </c>
      <c r="C5669" s="31" t="s">
        <v>18183</v>
      </c>
      <c r="D5669" s="32">
        <v>44148</v>
      </c>
      <c r="E5669" s="31" t="s">
        <v>18184</v>
      </c>
      <c r="F5669" s="31" t="s">
        <v>9875</v>
      </c>
      <c r="G5669" s="33">
        <v>29785</v>
      </c>
      <c r="H5669" s="33">
        <v>29785</v>
      </c>
      <c r="I5669" s="31" t="s">
        <v>9762</v>
      </c>
      <c r="J5669" s="31" t="s">
        <v>9763</v>
      </c>
      <c r="K5669" s="33">
        <v>29785</v>
      </c>
      <c r="L5669" s="31" t="s">
        <v>9764</v>
      </c>
      <c r="M5669" t="e">
        <f t="shared" si="249"/>
        <v>#VALUE!</v>
      </c>
    </row>
    <row r="5670" spans="1:15" hidden="1">
      <c r="A5670" s="31" t="s">
        <v>9849</v>
      </c>
      <c r="B5670" s="31" t="s">
        <v>18185</v>
      </c>
      <c r="C5670" s="31" t="s">
        <v>18186</v>
      </c>
      <c r="D5670" s="32">
        <v>44148</v>
      </c>
      <c r="E5670" s="31" t="s">
        <v>18187</v>
      </c>
      <c r="F5670" s="31" t="s">
        <v>12612</v>
      </c>
      <c r="G5670" s="33">
        <v>-3714240</v>
      </c>
      <c r="H5670" s="33">
        <v>-3714240</v>
      </c>
      <c r="I5670" s="31" t="s">
        <v>9762</v>
      </c>
      <c r="J5670" s="31" t="s">
        <v>9763</v>
      </c>
      <c r="K5670" s="33">
        <v>-3714240</v>
      </c>
      <c r="L5670" s="31" t="s">
        <v>9764</v>
      </c>
      <c r="M5670">
        <f t="shared" si="249"/>
        <v>12</v>
      </c>
      <c r="N5670" t="str">
        <f t="shared" ref="N5670:N5693" si="251">MID(E5670,M5670,10)</f>
        <v>PO63001021</v>
      </c>
      <c r="O5670" t="e">
        <f>VLOOKUP(N5670,'1_คตง_ภาพรวม'!L5670:M5720,2,FALSE)</f>
        <v>#N/A</v>
      </c>
    </row>
    <row r="5671" spans="1:15" hidden="1">
      <c r="A5671" s="31" t="s">
        <v>9849</v>
      </c>
      <c r="B5671" s="31" t="s">
        <v>18185</v>
      </c>
      <c r="C5671" s="31" t="s">
        <v>18186</v>
      </c>
      <c r="D5671" s="32">
        <v>44148</v>
      </c>
      <c r="E5671" s="31" t="s">
        <v>18187</v>
      </c>
      <c r="F5671" s="31" t="s">
        <v>9875</v>
      </c>
      <c r="G5671" s="33">
        <v>3714240</v>
      </c>
      <c r="H5671" s="33">
        <v>3714240</v>
      </c>
      <c r="I5671" s="31" t="s">
        <v>9762</v>
      </c>
      <c r="J5671" s="31" t="s">
        <v>9763</v>
      </c>
      <c r="K5671" s="33">
        <v>3714240</v>
      </c>
      <c r="L5671" s="31" t="s">
        <v>9764</v>
      </c>
      <c r="M5671">
        <f t="shared" si="249"/>
        <v>12</v>
      </c>
      <c r="N5671" t="str">
        <f t="shared" si="251"/>
        <v>PO63001021</v>
      </c>
      <c r="O5671" t="e">
        <f>VLOOKUP(N5671,'1_คตง_ภาพรวม'!L5671:M5721,2,FALSE)</f>
        <v>#N/A</v>
      </c>
    </row>
    <row r="5672" spans="1:15" hidden="1">
      <c r="A5672" s="31" t="s">
        <v>9849</v>
      </c>
      <c r="B5672" s="31" t="s">
        <v>18188</v>
      </c>
      <c r="C5672" s="31" t="s">
        <v>18189</v>
      </c>
      <c r="D5672" s="32">
        <v>44148</v>
      </c>
      <c r="E5672" s="31" t="s">
        <v>18190</v>
      </c>
      <c r="F5672" s="31" t="s">
        <v>12612</v>
      </c>
      <c r="G5672" s="33">
        <v>-294224.3</v>
      </c>
      <c r="H5672" s="33">
        <v>-294224.3</v>
      </c>
      <c r="I5672" s="31" t="s">
        <v>9762</v>
      </c>
      <c r="J5672" s="31" t="s">
        <v>9763</v>
      </c>
      <c r="K5672" s="33">
        <v>-294224.3</v>
      </c>
      <c r="L5672" s="31" t="s">
        <v>9764</v>
      </c>
      <c r="M5672">
        <f t="shared" si="249"/>
        <v>12</v>
      </c>
      <c r="N5672" t="str">
        <f t="shared" si="251"/>
        <v>PO63000565</v>
      </c>
      <c r="O5672" t="e">
        <f>VLOOKUP(N5672,'1_คตง_ภาพรวม'!L5672:M5722,2,FALSE)</f>
        <v>#N/A</v>
      </c>
    </row>
    <row r="5673" spans="1:15" hidden="1">
      <c r="A5673" s="31" t="s">
        <v>9849</v>
      </c>
      <c r="B5673" s="31" t="s">
        <v>18188</v>
      </c>
      <c r="C5673" s="31" t="s">
        <v>18189</v>
      </c>
      <c r="D5673" s="32">
        <v>44148</v>
      </c>
      <c r="E5673" s="31" t="s">
        <v>18190</v>
      </c>
      <c r="F5673" s="31" t="s">
        <v>9875</v>
      </c>
      <c r="G5673" s="33">
        <v>294224.3</v>
      </c>
      <c r="H5673" s="33">
        <v>294224.3</v>
      </c>
      <c r="I5673" s="31" t="s">
        <v>9762</v>
      </c>
      <c r="J5673" s="31" t="s">
        <v>9763</v>
      </c>
      <c r="K5673" s="33">
        <v>294224.3</v>
      </c>
      <c r="L5673" s="31" t="s">
        <v>9764</v>
      </c>
      <c r="M5673">
        <f t="shared" si="249"/>
        <v>12</v>
      </c>
      <c r="N5673" t="str">
        <f t="shared" si="251"/>
        <v>PO63000565</v>
      </c>
      <c r="O5673" t="e">
        <f>VLOOKUP(N5673,'1_คตง_ภาพรวม'!L5673:M5723,2,FALSE)</f>
        <v>#N/A</v>
      </c>
    </row>
    <row r="5674" spans="1:15" hidden="1">
      <c r="A5674" s="31" t="s">
        <v>9849</v>
      </c>
      <c r="B5674" s="31" t="s">
        <v>18191</v>
      </c>
      <c r="C5674" s="31" t="s">
        <v>18192</v>
      </c>
      <c r="D5674" s="32">
        <v>44148</v>
      </c>
      <c r="E5674" s="31" t="s">
        <v>18193</v>
      </c>
      <c r="F5674" s="31" t="s">
        <v>12612</v>
      </c>
      <c r="G5674" s="33">
        <v>-179860.8</v>
      </c>
      <c r="H5674" s="33">
        <v>-179860.8</v>
      </c>
      <c r="I5674" s="31" t="s">
        <v>9762</v>
      </c>
      <c r="J5674" s="31" t="s">
        <v>9763</v>
      </c>
      <c r="K5674" s="33">
        <v>-179860.8</v>
      </c>
      <c r="L5674" s="31" t="s">
        <v>9764</v>
      </c>
      <c r="M5674">
        <f t="shared" si="249"/>
        <v>12</v>
      </c>
      <c r="N5674" t="str">
        <f t="shared" si="251"/>
        <v>PO63000970</v>
      </c>
      <c r="O5674" t="e">
        <f>VLOOKUP(N5674,'1_คตง_ภาพรวม'!L5674:M5724,2,FALSE)</f>
        <v>#N/A</v>
      </c>
    </row>
    <row r="5675" spans="1:15" hidden="1">
      <c r="A5675" s="31" t="s">
        <v>9849</v>
      </c>
      <c r="B5675" s="31" t="s">
        <v>18191</v>
      </c>
      <c r="C5675" s="31" t="s">
        <v>18192</v>
      </c>
      <c r="D5675" s="32">
        <v>44148</v>
      </c>
      <c r="E5675" s="31" t="s">
        <v>18193</v>
      </c>
      <c r="F5675" s="31" t="s">
        <v>9875</v>
      </c>
      <c r="G5675" s="33">
        <v>179860.8</v>
      </c>
      <c r="H5675" s="33">
        <v>179860.8</v>
      </c>
      <c r="I5675" s="31" t="s">
        <v>9762</v>
      </c>
      <c r="J5675" s="31" t="s">
        <v>9763</v>
      </c>
      <c r="K5675" s="33">
        <v>179860.8</v>
      </c>
      <c r="L5675" s="31" t="s">
        <v>9764</v>
      </c>
      <c r="M5675">
        <f t="shared" si="249"/>
        <v>12</v>
      </c>
      <c r="N5675" t="str">
        <f t="shared" si="251"/>
        <v>PO63000970</v>
      </c>
      <c r="O5675" t="e">
        <f>VLOOKUP(N5675,'1_คตง_ภาพรวม'!L5675:M5725,2,FALSE)</f>
        <v>#N/A</v>
      </c>
    </row>
    <row r="5676" spans="1:15" hidden="1">
      <c r="A5676" s="31" t="s">
        <v>9849</v>
      </c>
      <c r="B5676" s="31" t="s">
        <v>18194</v>
      </c>
      <c r="C5676" s="31" t="s">
        <v>18195</v>
      </c>
      <c r="D5676" s="32">
        <v>44148</v>
      </c>
      <c r="E5676" s="31" t="s">
        <v>18196</v>
      </c>
      <c r="F5676" s="31" t="s">
        <v>12612</v>
      </c>
      <c r="G5676" s="33">
        <v>-19800</v>
      </c>
      <c r="H5676" s="33">
        <v>-19800</v>
      </c>
      <c r="I5676" s="31" t="s">
        <v>9762</v>
      </c>
      <c r="J5676" s="31" t="s">
        <v>9763</v>
      </c>
      <c r="K5676" s="33">
        <v>-19800</v>
      </c>
      <c r="L5676" s="31" t="s">
        <v>9764</v>
      </c>
      <c r="M5676">
        <f t="shared" si="249"/>
        <v>12</v>
      </c>
      <c r="N5676" t="str">
        <f t="shared" si="251"/>
        <v>PO63000884</v>
      </c>
      <c r="O5676" t="e">
        <f>VLOOKUP(N5676,'1_คตง_ภาพรวม'!L5676:M5726,2,FALSE)</f>
        <v>#N/A</v>
      </c>
    </row>
    <row r="5677" spans="1:15" hidden="1">
      <c r="A5677" s="31" t="s">
        <v>9849</v>
      </c>
      <c r="B5677" s="31" t="s">
        <v>18194</v>
      </c>
      <c r="C5677" s="31" t="s">
        <v>18195</v>
      </c>
      <c r="D5677" s="32">
        <v>44148</v>
      </c>
      <c r="E5677" s="31" t="s">
        <v>18196</v>
      </c>
      <c r="F5677" s="31" t="s">
        <v>9875</v>
      </c>
      <c r="G5677" s="33">
        <v>19800</v>
      </c>
      <c r="H5677" s="33">
        <v>19800</v>
      </c>
      <c r="I5677" s="31" t="s">
        <v>9762</v>
      </c>
      <c r="J5677" s="31" t="s">
        <v>9763</v>
      </c>
      <c r="K5677" s="33">
        <v>19800</v>
      </c>
      <c r="L5677" s="31" t="s">
        <v>9764</v>
      </c>
      <c r="M5677">
        <f t="shared" si="249"/>
        <v>12</v>
      </c>
      <c r="N5677" t="str">
        <f t="shared" si="251"/>
        <v>PO63000884</v>
      </c>
      <c r="O5677" t="e">
        <f>VLOOKUP(N5677,'1_คตง_ภาพรวม'!L5677:M5727,2,FALSE)</f>
        <v>#N/A</v>
      </c>
    </row>
    <row r="5678" spans="1:15" hidden="1">
      <c r="A5678" s="31" t="s">
        <v>9849</v>
      </c>
      <c r="B5678" s="31" t="s">
        <v>18197</v>
      </c>
      <c r="C5678" s="31" t="s">
        <v>18198</v>
      </c>
      <c r="D5678" s="32">
        <v>44148</v>
      </c>
      <c r="E5678" s="31" t="s">
        <v>18199</v>
      </c>
      <c r="F5678" s="31" t="s">
        <v>12612</v>
      </c>
      <c r="G5678" s="33">
        <v>-2970120</v>
      </c>
      <c r="H5678" s="33">
        <v>-2970120</v>
      </c>
      <c r="I5678" s="31" t="s">
        <v>9762</v>
      </c>
      <c r="J5678" s="31" t="s">
        <v>9763</v>
      </c>
      <c r="K5678" s="33">
        <v>-2970120</v>
      </c>
      <c r="L5678" s="31" t="s">
        <v>9764</v>
      </c>
      <c r="M5678">
        <f t="shared" si="249"/>
        <v>12</v>
      </c>
      <c r="N5678" t="str">
        <f t="shared" si="251"/>
        <v>PO63001015</v>
      </c>
      <c r="O5678" t="e">
        <f>VLOOKUP(N5678,'1_คตง_ภาพรวม'!L5678:M5728,2,FALSE)</f>
        <v>#N/A</v>
      </c>
    </row>
    <row r="5679" spans="1:15" hidden="1">
      <c r="A5679" s="31" t="s">
        <v>9849</v>
      </c>
      <c r="B5679" s="31" t="s">
        <v>18197</v>
      </c>
      <c r="C5679" s="31" t="s">
        <v>18198</v>
      </c>
      <c r="D5679" s="32">
        <v>44148</v>
      </c>
      <c r="E5679" s="31" t="s">
        <v>18199</v>
      </c>
      <c r="F5679" s="31" t="s">
        <v>9875</v>
      </c>
      <c r="G5679" s="33">
        <v>2970120</v>
      </c>
      <c r="H5679" s="33">
        <v>2970120</v>
      </c>
      <c r="I5679" s="31" t="s">
        <v>9762</v>
      </c>
      <c r="J5679" s="31" t="s">
        <v>9763</v>
      </c>
      <c r="K5679" s="33">
        <v>2970120</v>
      </c>
      <c r="L5679" s="31" t="s">
        <v>9764</v>
      </c>
      <c r="M5679">
        <f t="shared" si="249"/>
        <v>12</v>
      </c>
      <c r="N5679" t="str">
        <f t="shared" si="251"/>
        <v>PO63001015</v>
      </c>
      <c r="O5679" t="e">
        <f>VLOOKUP(N5679,'1_คตง_ภาพรวม'!L5679:M5729,2,FALSE)</f>
        <v>#N/A</v>
      </c>
    </row>
    <row r="5680" spans="1:15" hidden="1">
      <c r="A5680" s="31" t="s">
        <v>9849</v>
      </c>
      <c r="B5680" s="31" t="s">
        <v>18200</v>
      </c>
      <c r="C5680" s="31" t="s">
        <v>18201</v>
      </c>
      <c r="D5680" s="32">
        <v>44148</v>
      </c>
      <c r="E5680" s="31" t="s">
        <v>18202</v>
      </c>
      <c r="F5680" s="31" t="s">
        <v>12612</v>
      </c>
      <c r="G5680" s="33">
        <v>-127200</v>
      </c>
      <c r="H5680" s="33">
        <v>-127200</v>
      </c>
      <c r="I5680" s="31" t="s">
        <v>9762</v>
      </c>
      <c r="J5680" s="31" t="s">
        <v>9763</v>
      </c>
      <c r="K5680" s="33">
        <v>-127200</v>
      </c>
      <c r="L5680" s="31" t="s">
        <v>9764</v>
      </c>
      <c r="M5680">
        <f t="shared" si="249"/>
        <v>12</v>
      </c>
      <c r="N5680" t="str">
        <f t="shared" si="251"/>
        <v>PO63000792</v>
      </c>
      <c r="O5680" t="e">
        <f>VLOOKUP(N5680,'1_คตง_ภาพรวม'!L5680:M5730,2,FALSE)</f>
        <v>#N/A</v>
      </c>
    </row>
    <row r="5681" spans="1:15" hidden="1">
      <c r="A5681" s="31" t="s">
        <v>9849</v>
      </c>
      <c r="B5681" s="31" t="s">
        <v>18200</v>
      </c>
      <c r="C5681" s="31" t="s">
        <v>18201</v>
      </c>
      <c r="D5681" s="32">
        <v>44148</v>
      </c>
      <c r="E5681" s="31" t="s">
        <v>18202</v>
      </c>
      <c r="F5681" s="31" t="s">
        <v>9875</v>
      </c>
      <c r="G5681" s="33">
        <v>127200</v>
      </c>
      <c r="H5681" s="33">
        <v>127200</v>
      </c>
      <c r="I5681" s="31" t="s">
        <v>9762</v>
      </c>
      <c r="J5681" s="31" t="s">
        <v>9763</v>
      </c>
      <c r="K5681" s="33">
        <v>127200</v>
      </c>
      <c r="L5681" s="31" t="s">
        <v>9764</v>
      </c>
      <c r="M5681">
        <f t="shared" si="249"/>
        <v>12</v>
      </c>
      <c r="N5681" t="str">
        <f t="shared" si="251"/>
        <v>PO63000792</v>
      </c>
      <c r="O5681" t="e">
        <f>VLOOKUP(N5681,'1_คตง_ภาพรวม'!L5681:M5731,2,FALSE)</f>
        <v>#N/A</v>
      </c>
    </row>
    <row r="5682" spans="1:15" hidden="1">
      <c r="A5682" s="31" t="s">
        <v>9849</v>
      </c>
      <c r="B5682" s="31" t="s">
        <v>18203</v>
      </c>
      <c r="C5682" s="31" t="s">
        <v>18204</v>
      </c>
      <c r="D5682" s="32">
        <v>44148</v>
      </c>
      <c r="E5682" s="31" t="s">
        <v>18205</v>
      </c>
      <c r="F5682" s="31" t="s">
        <v>12612</v>
      </c>
      <c r="G5682" s="33">
        <v>-495327.1</v>
      </c>
      <c r="H5682" s="33">
        <v>-495327.1</v>
      </c>
      <c r="I5682" s="31" t="s">
        <v>9762</v>
      </c>
      <c r="J5682" s="31" t="s">
        <v>9763</v>
      </c>
      <c r="K5682" s="33">
        <v>-495327.1</v>
      </c>
      <c r="L5682" s="31" t="s">
        <v>9764</v>
      </c>
      <c r="M5682">
        <f t="shared" si="249"/>
        <v>12</v>
      </c>
      <c r="N5682" t="str">
        <f t="shared" si="251"/>
        <v>PO63000856</v>
      </c>
      <c r="O5682" t="e">
        <f>VLOOKUP(N5682,'1_คตง_ภาพรวม'!L5682:M5732,2,FALSE)</f>
        <v>#N/A</v>
      </c>
    </row>
    <row r="5683" spans="1:15" hidden="1">
      <c r="A5683" s="31" t="s">
        <v>9849</v>
      </c>
      <c r="B5683" s="31" t="s">
        <v>18203</v>
      </c>
      <c r="C5683" s="31" t="s">
        <v>18204</v>
      </c>
      <c r="D5683" s="32">
        <v>44148</v>
      </c>
      <c r="E5683" s="31" t="s">
        <v>18205</v>
      </c>
      <c r="F5683" s="31" t="s">
        <v>9875</v>
      </c>
      <c r="G5683" s="33">
        <v>495327.1</v>
      </c>
      <c r="H5683" s="33">
        <v>495327.1</v>
      </c>
      <c r="I5683" s="31" t="s">
        <v>9762</v>
      </c>
      <c r="J5683" s="31" t="s">
        <v>9763</v>
      </c>
      <c r="K5683" s="33">
        <v>495327.1</v>
      </c>
      <c r="L5683" s="31" t="s">
        <v>9764</v>
      </c>
      <c r="M5683">
        <f t="shared" si="249"/>
        <v>12</v>
      </c>
      <c r="N5683" t="str">
        <f t="shared" si="251"/>
        <v>PO63000856</v>
      </c>
      <c r="O5683" t="e">
        <f>VLOOKUP(N5683,'1_คตง_ภาพรวม'!L5683:M5733,2,FALSE)</f>
        <v>#N/A</v>
      </c>
    </row>
    <row r="5684" spans="1:15" hidden="1">
      <c r="A5684" s="31" t="s">
        <v>9849</v>
      </c>
      <c r="B5684" s="31" t="s">
        <v>18206</v>
      </c>
      <c r="C5684" s="31" t="s">
        <v>18207</v>
      </c>
      <c r="D5684" s="32">
        <v>44148</v>
      </c>
      <c r="E5684" s="31" t="s">
        <v>18208</v>
      </c>
      <c r="F5684" s="31" t="s">
        <v>12612</v>
      </c>
      <c r="G5684" s="33">
        <v>-18810</v>
      </c>
      <c r="H5684" s="33">
        <v>-18810</v>
      </c>
      <c r="I5684" s="31" t="s">
        <v>9762</v>
      </c>
      <c r="J5684" s="31" t="s">
        <v>9763</v>
      </c>
      <c r="K5684" s="33">
        <v>-18810</v>
      </c>
      <c r="L5684" s="31" t="s">
        <v>9764</v>
      </c>
      <c r="M5684">
        <f t="shared" si="249"/>
        <v>12</v>
      </c>
      <c r="N5684" t="str">
        <f t="shared" si="251"/>
        <v>PO63000931</v>
      </c>
      <c r="O5684" t="e">
        <f>VLOOKUP(N5684,'1_คตง_ภาพรวม'!L5684:M5734,2,FALSE)</f>
        <v>#N/A</v>
      </c>
    </row>
    <row r="5685" spans="1:15" hidden="1">
      <c r="A5685" s="31" t="s">
        <v>9849</v>
      </c>
      <c r="B5685" s="31" t="s">
        <v>18206</v>
      </c>
      <c r="C5685" s="31" t="s">
        <v>18207</v>
      </c>
      <c r="D5685" s="32">
        <v>44148</v>
      </c>
      <c r="E5685" s="31" t="s">
        <v>18208</v>
      </c>
      <c r="F5685" s="31" t="s">
        <v>9875</v>
      </c>
      <c r="G5685" s="33">
        <v>18810</v>
      </c>
      <c r="H5685" s="33">
        <v>18810</v>
      </c>
      <c r="I5685" s="31" t="s">
        <v>9762</v>
      </c>
      <c r="J5685" s="31" t="s">
        <v>9763</v>
      </c>
      <c r="K5685" s="33">
        <v>18810</v>
      </c>
      <c r="L5685" s="31" t="s">
        <v>9764</v>
      </c>
      <c r="M5685">
        <f t="shared" si="249"/>
        <v>12</v>
      </c>
      <c r="N5685" t="str">
        <f t="shared" si="251"/>
        <v>PO63000931</v>
      </c>
      <c r="O5685" t="e">
        <f>VLOOKUP(N5685,'1_คตง_ภาพรวม'!L5685:M5735,2,FALSE)</f>
        <v>#N/A</v>
      </c>
    </row>
    <row r="5686" spans="1:15" hidden="1">
      <c r="A5686" s="31" t="s">
        <v>9849</v>
      </c>
      <c r="B5686" s="31" t="s">
        <v>18209</v>
      </c>
      <c r="C5686" s="31" t="s">
        <v>18210</v>
      </c>
      <c r="D5686" s="32">
        <v>44148</v>
      </c>
      <c r="E5686" s="31" t="s">
        <v>18211</v>
      </c>
      <c r="F5686" s="31" t="s">
        <v>12612</v>
      </c>
      <c r="G5686" s="33">
        <v>-194040</v>
      </c>
      <c r="H5686" s="33">
        <v>-194040</v>
      </c>
      <c r="I5686" s="31" t="s">
        <v>9762</v>
      </c>
      <c r="J5686" s="31" t="s">
        <v>9763</v>
      </c>
      <c r="K5686" s="33">
        <v>-194040</v>
      </c>
      <c r="L5686" s="31" t="s">
        <v>9764</v>
      </c>
      <c r="M5686">
        <f t="shared" si="249"/>
        <v>12</v>
      </c>
      <c r="N5686" t="str">
        <f t="shared" si="251"/>
        <v>PO63000944</v>
      </c>
      <c r="O5686" t="e">
        <f>VLOOKUP(N5686,'1_คตง_ภาพรวม'!L5686:M5736,2,FALSE)</f>
        <v>#N/A</v>
      </c>
    </row>
    <row r="5687" spans="1:15" hidden="1">
      <c r="A5687" s="31" t="s">
        <v>9849</v>
      </c>
      <c r="B5687" s="31" t="s">
        <v>18209</v>
      </c>
      <c r="C5687" s="31" t="s">
        <v>18210</v>
      </c>
      <c r="D5687" s="32">
        <v>44148</v>
      </c>
      <c r="E5687" s="31" t="s">
        <v>18211</v>
      </c>
      <c r="F5687" s="31" t="s">
        <v>9875</v>
      </c>
      <c r="G5687" s="33">
        <v>194040</v>
      </c>
      <c r="H5687" s="33">
        <v>194040</v>
      </c>
      <c r="I5687" s="31" t="s">
        <v>9762</v>
      </c>
      <c r="J5687" s="31" t="s">
        <v>9763</v>
      </c>
      <c r="K5687" s="33">
        <v>194040</v>
      </c>
      <c r="L5687" s="31" t="s">
        <v>9764</v>
      </c>
      <c r="M5687">
        <f t="shared" si="249"/>
        <v>12</v>
      </c>
      <c r="N5687" t="str">
        <f t="shared" si="251"/>
        <v>PO63000944</v>
      </c>
      <c r="O5687" t="e">
        <f>VLOOKUP(N5687,'1_คตง_ภาพรวม'!L5687:M5737,2,FALSE)</f>
        <v>#N/A</v>
      </c>
    </row>
    <row r="5688" spans="1:15" hidden="1">
      <c r="A5688" s="31" t="s">
        <v>9849</v>
      </c>
      <c r="B5688" s="31" t="s">
        <v>18212</v>
      </c>
      <c r="C5688" s="31" t="s">
        <v>18213</v>
      </c>
      <c r="D5688" s="32">
        <v>44148</v>
      </c>
      <c r="E5688" s="31" t="s">
        <v>18214</v>
      </c>
      <c r="F5688" s="31" t="s">
        <v>12612</v>
      </c>
      <c r="G5688" s="33">
        <v>-296800</v>
      </c>
      <c r="H5688" s="33">
        <v>-296800</v>
      </c>
      <c r="I5688" s="31" t="s">
        <v>9762</v>
      </c>
      <c r="J5688" s="31" t="s">
        <v>9763</v>
      </c>
      <c r="K5688" s="33">
        <v>-296800</v>
      </c>
      <c r="L5688" s="31" t="s">
        <v>9764</v>
      </c>
      <c r="M5688">
        <f t="shared" si="249"/>
        <v>12</v>
      </c>
      <c r="N5688" t="str">
        <f t="shared" si="251"/>
        <v>PO63000508</v>
      </c>
      <c r="O5688" t="e">
        <f>VLOOKUP(N5688,'1_คตง_ภาพรวม'!L5688:M5738,2,FALSE)</f>
        <v>#N/A</v>
      </c>
    </row>
    <row r="5689" spans="1:15" hidden="1">
      <c r="A5689" s="31" t="s">
        <v>9849</v>
      </c>
      <c r="B5689" s="31" t="s">
        <v>18212</v>
      </c>
      <c r="C5689" s="31" t="s">
        <v>18213</v>
      </c>
      <c r="D5689" s="32">
        <v>44148</v>
      </c>
      <c r="E5689" s="31" t="s">
        <v>18214</v>
      </c>
      <c r="F5689" s="31" t="s">
        <v>9875</v>
      </c>
      <c r="G5689" s="33">
        <v>296800</v>
      </c>
      <c r="H5689" s="33">
        <v>296800</v>
      </c>
      <c r="I5689" s="31" t="s">
        <v>9762</v>
      </c>
      <c r="J5689" s="31" t="s">
        <v>9763</v>
      </c>
      <c r="K5689" s="33">
        <v>296800</v>
      </c>
      <c r="L5689" s="31" t="s">
        <v>9764</v>
      </c>
      <c r="M5689">
        <f t="shared" si="249"/>
        <v>12</v>
      </c>
      <c r="N5689" t="str">
        <f t="shared" si="251"/>
        <v>PO63000508</v>
      </c>
      <c r="O5689" t="e">
        <f>VLOOKUP(N5689,'1_คตง_ภาพรวม'!L5689:M5739,2,FALSE)</f>
        <v>#N/A</v>
      </c>
    </row>
    <row r="5690" spans="1:15" hidden="1">
      <c r="A5690" s="31" t="s">
        <v>9849</v>
      </c>
      <c r="B5690" s="31" t="s">
        <v>18215</v>
      </c>
      <c r="C5690" s="31" t="s">
        <v>18216</v>
      </c>
      <c r="D5690" s="32">
        <v>44148</v>
      </c>
      <c r="E5690" s="31" t="s">
        <v>18217</v>
      </c>
      <c r="F5690" s="31" t="s">
        <v>12612</v>
      </c>
      <c r="G5690" s="33">
        <v>-29700</v>
      </c>
      <c r="H5690" s="33">
        <v>-29700</v>
      </c>
      <c r="I5690" s="31" t="s">
        <v>9762</v>
      </c>
      <c r="J5690" s="31" t="s">
        <v>9763</v>
      </c>
      <c r="K5690" s="33">
        <v>-29700</v>
      </c>
      <c r="L5690" s="31" t="s">
        <v>9764</v>
      </c>
      <c r="M5690">
        <f t="shared" si="249"/>
        <v>12</v>
      </c>
      <c r="N5690" t="str">
        <f t="shared" si="251"/>
        <v>PO63000474</v>
      </c>
      <c r="O5690" t="e">
        <f>VLOOKUP(N5690,'1_คตง_ภาพรวม'!L5690:M5740,2,FALSE)</f>
        <v>#N/A</v>
      </c>
    </row>
    <row r="5691" spans="1:15" hidden="1">
      <c r="A5691" s="31" t="s">
        <v>9849</v>
      </c>
      <c r="B5691" s="31" t="s">
        <v>18215</v>
      </c>
      <c r="C5691" s="31" t="s">
        <v>18216</v>
      </c>
      <c r="D5691" s="32">
        <v>44148</v>
      </c>
      <c r="E5691" s="31" t="s">
        <v>18217</v>
      </c>
      <c r="F5691" s="31" t="s">
        <v>9875</v>
      </c>
      <c r="G5691" s="33">
        <v>29700</v>
      </c>
      <c r="H5691" s="33">
        <v>29700</v>
      </c>
      <c r="I5691" s="31" t="s">
        <v>9762</v>
      </c>
      <c r="J5691" s="31" t="s">
        <v>9763</v>
      </c>
      <c r="K5691" s="33">
        <v>29700</v>
      </c>
      <c r="L5691" s="31" t="s">
        <v>9764</v>
      </c>
      <c r="M5691">
        <f t="shared" si="249"/>
        <v>12</v>
      </c>
      <c r="N5691" t="str">
        <f t="shared" si="251"/>
        <v>PO63000474</v>
      </c>
      <c r="O5691" t="e">
        <f>VLOOKUP(N5691,'1_คตง_ภาพรวม'!L5691:M5741,2,FALSE)</f>
        <v>#N/A</v>
      </c>
    </row>
    <row r="5692" spans="1:15" hidden="1">
      <c r="A5692" s="31" t="s">
        <v>9849</v>
      </c>
      <c r="B5692" s="31" t="s">
        <v>18218</v>
      </c>
      <c r="C5692" s="31" t="s">
        <v>18219</v>
      </c>
      <c r="D5692" s="32">
        <v>44148</v>
      </c>
      <c r="E5692" s="31" t="s">
        <v>18220</v>
      </c>
      <c r="F5692" s="31" t="s">
        <v>12612</v>
      </c>
      <c r="G5692" s="33">
        <v>-9900</v>
      </c>
      <c r="H5692" s="33">
        <v>-9900</v>
      </c>
      <c r="I5692" s="31" t="s">
        <v>9762</v>
      </c>
      <c r="J5692" s="31" t="s">
        <v>9763</v>
      </c>
      <c r="K5692" s="33">
        <v>-9900</v>
      </c>
      <c r="L5692" s="31" t="s">
        <v>9764</v>
      </c>
      <c r="M5692">
        <f t="shared" si="249"/>
        <v>12</v>
      </c>
      <c r="N5692" t="str">
        <f t="shared" si="251"/>
        <v>PO63000516</v>
      </c>
      <c r="O5692" t="e">
        <f>VLOOKUP(N5692,'1_คตง_ภาพรวม'!L5692:M5742,2,FALSE)</f>
        <v>#N/A</v>
      </c>
    </row>
    <row r="5693" spans="1:15" hidden="1">
      <c r="A5693" s="31" t="s">
        <v>9849</v>
      </c>
      <c r="B5693" s="31" t="s">
        <v>18218</v>
      </c>
      <c r="C5693" s="31" t="s">
        <v>18219</v>
      </c>
      <c r="D5693" s="32">
        <v>44148</v>
      </c>
      <c r="E5693" s="31" t="s">
        <v>18220</v>
      </c>
      <c r="F5693" s="31" t="s">
        <v>9875</v>
      </c>
      <c r="G5693" s="33">
        <v>9900</v>
      </c>
      <c r="H5693" s="33">
        <v>9900</v>
      </c>
      <c r="I5693" s="31" t="s">
        <v>9762</v>
      </c>
      <c r="J5693" s="31" t="s">
        <v>9763</v>
      </c>
      <c r="K5693" s="33">
        <v>9900</v>
      </c>
      <c r="L5693" s="31" t="s">
        <v>9764</v>
      </c>
      <c r="M5693">
        <f t="shared" si="249"/>
        <v>12</v>
      </c>
      <c r="N5693" t="str">
        <f t="shared" si="251"/>
        <v>PO63000516</v>
      </c>
      <c r="O5693" t="e">
        <f>VLOOKUP(N5693,'1_คตง_ภาพรวม'!L5693:M5743,2,FALSE)</f>
        <v>#N/A</v>
      </c>
    </row>
    <row r="5694" spans="1:15" hidden="1">
      <c r="A5694" s="31" t="s">
        <v>9757</v>
      </c>
      <c r="B5694" s="31" t="s">
        <v>18221</v>
      </c>
      <c r="C5694" s="31" t="s">
        <v>18222</v>
      </c>
      <c r="D5694" s="32">
        <v>44145</v>
      </c>
      <c r="E5694" s="31" t="s">
        <v>18223</v>
      </c>
      <c r="F5694" s="31" t="s">
        <v>17552</v>
      </c>
      <c r="G5694" s="33">
        <v>28500</v>
      </c>
      <c r="H5694" s="33">
        <v>28500</v>
      </c>
      <c r="I5694" s="31" t="s">
        <v>9762</v>
      </c>
      <c r="J5694" s="31" t="s">
        <v>9763</v>
      </c>
      <c r="K5694" s="33">
        <v>28500</v>
      </c>
      <c r="L5694" s="31" t="s">
        <v>9764</v>
      </c>
      <c r="M5694" t="e">
        <f t="shared" si="249"/>
        <v>#VALUE!</v>
      </c>
    </row>
    <row r="5695" spans="1:15" hidden="1">
      <c r="A5695" s="31" t="s">
        <v>9757</v>
      </c>
      <c r="B5695" s="31" t="s">
        <v>18221</v>
      </c>
      <c r="C5695" s="31" t="s">
        <v>18222</v>
      </c>
      <c r="D5695" s="32">
        <v>44145</v>
      </c>
      <c r="E5695" s="31" t="s">
        <v>18223</v>
      </c>
      <c r="F5695" s="31" t="s">
        <v>12612</v>
      </c>
      <c r="G5695" s="33">
        <v>-28500</v>
      </c>
      <c r="H5695" s="33">
        <v>-28500</v>
      </c>
      <c r="I5695" s="31" t="s">
        <v>9762</v>
      </c>
      <c r="J5695" s="31" t="s">
        <v>9763</v>
      </c>
      <c r="K5695" s="33">
        <v>-28500</v>
      </c>
      <c r="L5695" s="31" t="s">
        <v>9764</v>
      </c>
      <c r="M5695" t="e">
        <f t="shared" si="249"/>
        <v>#VALUE!</v>
      </c>
    </row>
    <row r="5696" spans="1:15" hidden="1">
      <c r="A5696" s="31" t="s">
        <v>9757</v>
      </c>
      <c r="B5696" s="31" t="s">
        <v>18224</v>
      </c>
      <c r="C5696" s="31" t="s">
        <v>18225</v>
      </c>
      <c r="D5696" s="32">
        <v>44148</v>
      </c>
      <c r="E5696" s="31" t="s">
        <v>18226</v>
      </c>
      <c r="F5696" s="31" t="s">
        <v>14681</v>
      </c>
      <c r="G5696" s="33">
        <v>-53000</v>
      </c>
      <c r="H5696" s="33">
        <v>-53000</v>
      </c>
      <c r="I5696" s="31" t="s">
        <v>9762</v>
      </c>
      <c r="J5696" s="31" t="s">
        <v>9763</v>
      </c>
      <c r="K5696" s="33">
        <v>-53000</v>
      </c>
      <c r="L5696" s="31" t="s">
        <v>9764</v>
      </c>
      <c r="M5696" t="e">
        <f t="shared" si="249"/>
        <v>#VALUE!</v>
      </c>
    </row>
    <row r="5697" spans="1:13" hidden="1">
      <c r="A5697" s="31" t="s">
        <v>9757</v>
      </c>
      <c r="B5697" s="31" t="s">
        <v>18224</v>
      </c>
      <c r="C5697" s="31" t="s">
        <v>18225</v>
      </c>
      <c r="D5697" s="32">
        <v>44148</v>
      </c>
      <c r="E5697" s="31" t="s">
        <v>18226</v>
      </c>
      <c r="F5697" s="31" t="s">
        <v>14682</v>
      </c>
      <c r="G5697" s="33">
        <v>53000</v>
      </c>
      <c r="H5697" s="33">
        <v>53000</v>
      </c>
      <c r="I5697" s="31" t="s">
        <v>9762</v>
      </c>
      <c r="J5697" s="31" t="s">
        <v>9763</v>
      </c>
      <c r="K5697" s="33">
        <v>53000</v>
      </c>
      <c r="L5697" s="31" t="s">
        <v>9764</v>
      </c>
      <c r="M5697" t="e">
        <f t="shared" si="249"/>
        <v>#VALUE!</v>
      </c>
    </row>
    <row r="5698" spans="1:13" hidden="1">
      <c r="A5698" s="31" t="s">
        <v>9849</v>
      </c>
      <c r="B5698" s="31" t="s">
        <v>18227</v>
      </c>
      <c r="C5698" s="31" t="s">
        <v>18228</v>
      </c>
      <c r="D5698" s="32">
        <v>44145</v>
      </c>
      <c r="E5698" s="31" t="s">
        <v>18229</v>
      </c>
      <c r="F5698" s="31" t="s">
        <v>14681</v>
      </c>
      <c r="G5698" s="33">
        <v>-32000</v>
      </c>
      <c r="H5698" s="33">
        <v>-32000</v>
      </c>
      <c r="I5698" s="31" t="s">
        <v>9762</v>
      </c>
      <c r="J5698" s="31" t="s">
        <v>9763</v>
      </c>
      <c r="K5698" s="33">
        <v>-32000</v>
      </c>
      <c r="L5698" s="31" t="s">
        <v>9764</v>
      </c>
      <c r="M5698" t="e">
        <f t="shared" si="249"/>
        <v>#VALUE!</v>
      </c>
    </row>
    <row r="5699" spans="1:13" hidden="1">
      <c r="A5699" s="31" t="s">
        <v>9849</v>
      </c>
      <c r="B5699" s="31" t="s">
        <v>18227</v>
      </c>
      <c r="C5699" s="31" t="s">
        <v>18228</v>
      </c>
      <c r="D5699" s="32">
        <v>44145</v>
      </c>
      <c r="E5699" s="31" t="s">
        <v>18229</v>
      </c>
      <c r="F5699" s="31" t="s">
        <v>14682</v>
      </c>
      <c r="G5699" s="33">
        <v>32000</v>
      </c>
      <c r="H5699" s="33">
        <v>32000</v>
      </c>
      <c r="I5699" s="31" t="s">
        <v>9762</v>
      </c>
      <c r="J5699" s="31" t="s">
        <v>9763</v>
      </c>
      <c r="K5699" s="33">
        <v>32000</v>
      </c>
      <c r="L5699" s="31" t="s">
        <v>9764</v>
      </c>
      <c r="M5699" t="e">
        <f t="shared" ref="M5699:M5762" si="252">FIND("PO",E5699)</f>
        <v>#VALUE!</v>
      </c>
    </row>
    <row r="5700" spans="1:13" hidden="1">
      <c r="A5700" s="31" t="s">
        <v>9849</v>
      </c>
      <c r="B5700" s="31" t="s">
        <v>18230</v>
      </c>
      <c r="C5700" s="31" t="s">
        <v>18231</v>
      </c>
      <c r="D5700" s="32">
        <v>44145</v>
      </c>
      <c r="E5700" s="31" t="s">
        <v>18232</v>
      </c>
      <c r="F5700" s="31" t="s">
        <v>18233</v>
      </c>
      <c r="G5700" s="33">
        <v>-29400</v>
      </c>
      <c r="H5700" s="33">
        <v>-29400</v>
      </c>
      <c r="I5700" s="31" t="s">
        <v>9762</v>
      </c>
      <c r="J5700" s="31" t="s">
        <v>9763</v>
      </c>
      <c r="K5700" s="33">
        <v>-29400</v>
      </c>
      <c r="L5700" s="31" t="s">
        <v>9764</v>
      </c>
      <c r="M5700" t="e">
        <f t="shared" si="252"/>
        <v>#VALUE!</v>
      </c>
    </row>
    <row r="5701" spans="1:13" hidden="1">
      <c r="A5701" s="31" t="s">
        <v>9849</v>
      </c>
      <c r="B5701" s="31" t="s">
        <v>18230</v>
      </c>
      <c r="C5701" s="31" t="s">
        <v>18231</v>
      </c>
      <c r="D5701" s="32">
        <v>44145</v>
      </c>
      <c r="E5701" s="31" t="s">
        <v>18232</v>
      </c>
      <c r="F5701" s="31" t="s">
        <v>18234</v>
      </c>
      <c r="G5701" s="33">
        <v>29400</v>
      </c>
      <c r="H5701" s="33">
        <v>29400</v>
      </c>
      <c r="I5701" s="31" t="s">
        <v>9762</v>
      </c>
      <c r="J5701" s="31" t="s">
        <v>9763</v>
      </c>
      <c r="K5701" s="33">
        <v>29400</v>
      </c>
      <c r="L5701" s="31" t="s">
        <v>9764</v>
      </c>
      <c r="M5701" t="e">
        <f t="shared" si="252"/>
        <v>#VALUE!</v>
      </c>
    </row>
    <row r="5702" spans="1:13" hidden="1">
      <c r="A5702" s="31" t="s">
        <v>9849</v>
      </c>
      <c r="B5702" s="31" t="s">
        <v>18235</v>
      </c>
      <c r="C5702" s="31" t="s">
        <v>18236</v>
      </c>
      <c r="D5702" s="32">
        <v>44146</v>
      </c>
      <c r="E5702" s="31" t="s">
        <v>18237</v>
      </c>
      <c r="F5702" s="31" t="s">
        <v>18238</v>
      </c>
      <c r="G5702" s="33">
        <v>-31900</v>
      </c>
      <c r="H5702" s="33">
        <v>-31900</v>
      </c>
      <c r="I5702" s="31" t="s">
        <v>9762</v>
      </c>
      <c r="J5702" s="31" t="s">
        <v>9763</v>
      </c>
      <c r="K5702" s="33">
        <v>-31900</v>
      </c>
      <c r="L5702" s="31" t="s">
        <v>9764</v>
      </c>
      <c r="M5702" t="e">
        <f t="shared" si="252"/>
        <v>#VALUE!</v>
      </c>
    </row>
    <row r="5703" spans="1:13" hidden="1">
      <c r="A5703" s="31" t="s">
        <v>9849</v>
      </c>
      <c r="B5703" s="31" t="s">
        <v>18235</v>
      </c>
      <c r="C5703" s="31" t="s">
        <v>18236</v>
      </c>
      <c r="D5703" s="32">
        <v>44146</v>
      </c>
      <c r="E5703" s="31" t="s">
        <v>18237</v>
      </c>
      <c r="F5703" s="31" t="s">
        <v>18239</v>
      </c>
      <c r="G5703" s="33">
        <v>31900</v>
      </c>
      <c r="H5703" s="33">
        <v>31900</v>
      </c>
      <c r="I5703" s="31" t="s">
        <v>9762</v>
      </c>
      <c r="J5703" s="31" t="s">
        <v>9763</v>
      </c>
      <c r="K5703" s="33">
        <v>31900</v>
      </c>
      <c r="L5703" s="31" t="s">
        <v>9764</v>
      </c>
      <c r="M5703" t="e">
        <f t="shared" si="252"/>
        <v>#VALUE!</v>
      </c>
    </row>
    <row r="5704" spans="1:13" hidden="1">
      <c r="A5704" s="31" t="s">
        <v>9849</v>
      </c>
      <c r="B5704" s="31" t="s">
        <v>18240</v>
      </c>
      <c r="C5704" s="31" t="s">
        <v>18241</v>
      </c>
      <c r="D5704" s="32">
        <v>44146</v>
      </c>
      <c r="E5704" s="31" t="s">
        <v>18242</v>
      </c>
      <c r="F5704" s="31" t="s">
        <v>17551</v>
      </c>
      <c r="G5704" s="33">
        <v>-14000</v>
      </c>
      <c r="H5704" s="33">
        <v>-14000</v>
      </c>
      <c r="I5704" s="31" t="s">
        <v>9762</v>
      </c>
      <c r="J5704" s="31" t="s">
        <v>9763</v>
      </c>
      <c r="K5704" s="33">
        <v>-14000</v>
      </c>
      <c r="L5704" s="31" t="s">
        <v>9764</v>
      </c>
      <c r="M5704" t="e">
        <f t="shared" si="252"/>
        <v>#VALUE!</v>
      </c>
    </row>
    <row r="5705" spans="1:13" hidden="1">
      <c r="A5705" s="31" t="s">
        <v>9849</v>
      </c>
      <c r="B5705" s="31" t="s">
        <v>18240</v>
      </c>
      <c r="C5705" s="31" t="s">
        <v>18241</v>
      </c>
      <c r="D5705" s="32">
        <v>44146</v>
      </c>
      <c r="E5705" s="31" t="s">
        <v>18242</v>
      </c>
      <c r="F5705" s="31" t="s">
        <v>17552</v>
      </c>
      <c r="G5705" s="33">
        <v>14000</v>
      </c>
      <c r="H5705" s="33">
        <v>14000</v>
      </c>
      <c r="I5705" s="31" t="s">
        <v>9762</v>
      </c>
      <c r="J5705" s="31" t="s">
        <v>9763</v>
      </c>
      <c r="K5705" s="33">
        <v>14000</v>
      </c>
      <c r="L5705" s="31" t="s">
        <v>9764</v>
      </c>
      <c r="M5705" t="e">
        <f t="shared" si="252"/>
        <v>#VALUE!</v>
      </c>
    </row>
    <row r="5706" spans="1:13" hidden="1">
      <c r="A5706" s="31" t="s">
        <v>9849</v>
      </c>
      <c r="B5706" s="31" t="s">
        <v>18243</v>
      </c>
      <c r="C5706" s="31" t="s">
        <v>18244</v>
      </c>
      <c r="D5706" s="32">
        <v>44148</v>
      </c>
      <c r="E5706" s="31" t="s">
        <v>18245</v>
      </c>
      <c r="F5706" s="31" t="s">
        <v>16979</v>
      </c>
      <c r="G5706" s="33">
        <v>-149700</v>
      </c>
      <c r="H5706" s="33">
        <v>-149700</v>
      </c>
      <c r="I5706" s="31" t="s">
        <v>9762</v>
      </c>
      <c r="J5706" s="31" t="s">
        <v>9763</v>
      </c>
      <c r="K5706" s="33">
        <v>-149700</v>
      </c>
      <c r="L5706" s="31" t="s">
        <v>9764</v>
      </c>
      <c r="M5706" t="e">
        <f t="shared" si="252"/>
        <v>#VALUE!</v>
      </c>
    </row>
    <row r="5707" spans="1:13" hidden="1">
      <c r="A5707" s="31" t="s">
        <v>9849</v>
      </c>
      <c r="B5707" s="31" t="s">
        <v>18243</v>
      </c>
      <c r="C5707" s="31" t="s">
        <v>18244</v>
      </c>
      <c r="D5707" s="32">
        <v>44148</v>
      </c>
      <c r="E5707" s="31" t="s">
        <v>18245</v>
      </c>
      <c r="F5707" s="31" t="s">
        <v>16980</v>
      </c>
      <c r="G5707" s="33">
        <v>149700</v>
      </c>
      <c r="H5707" s="33">
        <v>149700</v>
      </c>
      <c r="I5707" s="31" t="s">
        <v>9762</v>
      </c>
      <c r="J5707" s="31" t="s">
        <v>9763</v>
      </c>
      <c r="K5707" s="33">
        <v>149700</v>
      </c>
      <c r="L5707" s="31" t="s">
        <v>9764</v>
      </c>
      <c r="M5707" t="e">
        <f t="shared" si="252"/>
        <v>#VALUE!</v>
      </c>
    </row>
    <row r="5708" spans="1:13" hidden="1">
      <c r="A5708" s="31" t="s">
        <v>9849</v>
      </c>
      <c r="B5708" s="31" t="s">
        <v>18246</v>
      </c>
      <c r="C5708" s="31" t="s">
        <v>18247</v>
      </c>
      <c r="D5708" s="32">
        <v>44148</v>
      </c>
      <c r="E5708" s="31" t="s">
        <v>18248</v>
      </c>
      <c r="F5708" s="31" t="s">
        <v>16962</v>
      </c>
      <c r="G5708" s="33">
        <v>-77740</v>
      </c>
      <c r="H5708" s="33">
        <v>-77740</v>
      </c>
      <c r="I5708" s="31" t="s">
        <v>9762</v>
      </c>
      <c r="J5708" s="31" t="s">
        <v>9763</v>
      </c>
      <c r="K5708" s="33">
        <v>-77740</v>
      </c>
      <c r="L5708" s="31" t="s">
        <v>9764</v>
      </c>
      <c r="M5708" t="e">
        <f t="shared" si="252"/>
        <v>#VALUE!</v>
      </c>
    </row>
    <row r="5709" spans="1:13" hidden="1">
      <c r="A5709" s="31" t="s">
        <v>9849</v>
      </c>
      <c r="B5709" s="31" t="s">
        <v>18246</v>
      </c>
      <c r="C5709" s="31" t="s">
        <v>18247</v>
      </c>
      <c r="D5709" s="32">
        <v>44148</v>
      </c>
      <c r="E5709" s="31" t="s">
        <v>18248</v>
      </c>
      <c r="F5709" s="31" t="s">
        <v>16963</v>
      </c>
      <c r="G5709" s="33">
        <v>77740</v>
      </c>
      <c r="H5709" s="33">
        <v>77740</v>
      </c>
      <c r="I5709" s="31" t="s">
        <v>9762</v>
      </c>
      <c r="J5709" s="31" t="s">
        <v>9763</v>
      </c>
      <c r="K5709" s="33">
        <v>77740</v>
      </c>
      <c r="L5709" s="31" t="s">
        <v>9764</v>
      </c>
      <c r="M5709" t="e">
        <f t="shared" si="252"/>
        <v>#VALUE!</v>
      </c>
    </row>
    <row r="5710" spans="1:13" hidden="1">
      <c r="A5710" s="31" t="s">
        <v>9757</v>
      </c>
      <c r="B5710" s="31" t="s">
        <v>18249</v>
      </c>
      <c r="C5710" s="31" t="s">
        <v>18250</v>
      </c>
      <c r="D5710" s="32">
        <v>44145</v>
      </c>
      <c r="E5710" s="31" t="s">
        <v>18251</v>
      </c>
      <c r="F5710" s="31" t="s">
        <v>12612</v>
      </c>
      <c r="G5710" s="33">
        <v>-31810</v>
      </c>
      <c r="H5710" s="33">
        <v>-31810</v>
      </c>
      <c r="I5710" s="31" t="s">
        <v>9762</v>
      </c>
      <c r="J5710" s="31" t="s">
        <v>9763</v>
      </c>
      <c r="K5710" s="33">
        <v>-31810</v>
      </c>
      <c r="L5710" s="31" t="s">
        <v>9764</v>
      </c>
      <c r="M5710" t="e">
        <f t="shared" si="252"/>
        <v>#VALUE!</v>
      </c>
    </row>
    <row r="5711" spans="1:13" hidden="1">
      <c r="A5711" s="31" t="s">
        <v>9757</v>
      </c>
      <c r="B5711" s="31" t="s">
        <v>18249</v>
      </c>
      <c r="C5711" s="31" t="s">
        <v>18250</v>
      </c>
      <c r="D5711" s="32">
        <v>44145</v>
      </c>
      <c r="E5711" s="31" t="s">
        <v>18251</v>
      </c>
      <c r="F5711" s="31" t="s">
        <v>9867</v>
      </c>
      <c r="G5711" s="33">
        <v>10</v>
      </c>
      <c r="H5711" s="33">
        <v>10</v>
      </c>
      <c r="I5711" s="31" t="s">
        <v>9762</v>
      </c>
      <c r="J5711" s="31" t="s">
        <v>9763</v>
      </c>
      <c r="K5711" s="33">
        <v>10</v>
      </c>
      <c r="L5711" s="31" t="s">
        <v>9764</v>
      </c>
      <c r="M5711" t="e">
        <f t="shared" si="252"/>
        <v>#VALUE!</v>
      </c>
    </row>
    <row r="5712" spans="1:13" hidden="1">
      <c r="A5712" s="31" t="s">
        <v>9757</v>
      </c>
      <c r="B5712" s="31" t="s">
        <v>18249</v>
      </c>
      <c r="C5712" s="31" t="s">
        <v>18250</v>
      </c>
      <c r="D5712" s="32">
        <v>44145</v>
      </c>
      <c r="E5712" s="31" t="s">
        <v>18251</v>
      </c>
      <c r="F5712" s="31" t="s">
        <v>9875</v>
      </c>
      <c r="G5712" s="33">
        <v>31800</v>
      </c>
      <c r="H5712" s="33">
        <v>31800</v>
      </c>
      <c r="I5712" s="31" t="s">
        <v>9762</v>
      </c>
      <c r="J5712" s="31" t="s">
        <v>9763</v>
      </c>
      <c r="K5712" s="33">
        <v>31800</v>
      </c>
      <c r="L5712" s="31" t="s">
        <v>9764</v>
      </c>
      <c r="M5712" t="e">
        <f t="shared" si="252"/>
        <v>#VALUE!</v>
      </c>
    </row>
    <row r="5713" spans="1:13" hidden="1">
      <c r="A5713" s="31" t="s">
        <v>9849</v>
      </c>
      <c r="B5713" s="31" t="s">
        <v>18252</v>
      </c>
      <c r="C5713" s="31" t="s">
        <v>18253</v>
      </c>
      <c r="D5713" s="32">
        <v>44148</v>
      </c>
      <c r="E5713" s="31" t="s">
        <v>18254</v>
      </c>
      <c r="F5713" s="31" t="s">
        <v>12612</v>
      </c>
      <c r="G5713" s="33">
        <v>-44054.86</v>
      </c>
      <c r="H5713" s="33">
        <v>-44054.86</v>
      </c>
      <c r="I5713" s="31" t="s">
        <v>9762</v>
      </c>
      <c r="J5713" s="31" t="s">
        <v>9763</v>
      </c>
      <c r="K5713" s="33">
        <v>-44054.86</v>
      </c>
      <c r="L5713" s="31" t="s">
        <v>9764</v>
      </c>
      <c r="M5713" t="e">
        <f t="shared" si="252"/>
        <v>#VALUE!</v>
      </c>
    </row>
    <row r="5714" spans="1:13" hidden="1">
      <c r="A5714" s="31" t="s">
        <v>9849</v>
      </c>
      <c r="B5714" s="31" t="s">
        <v>18252</v>
      </c>
      <c r="C5714" s="31" t="s">
        <v>18253</v>
      </c>
      <c r="D5714" s="32">
        <v>44148</v>
      </c>
      <c r="E5714" s="31" t="s">
        <v>18254</v>
      </c>
      <c r="F5714" s="31" t="s">
        <v>9997</v>
      </c>
      <c r="G5714" s="33">
        <v>44499.86</v>
      </c>
      <c r="H5714" s="33">
        <v>44499.86</v>
      </c>
      <c r="I5714" s="31" t="s">
        <v>9762</v>
      </c>
      <c r="J5714" s="31" t="s">
        <v>9763</v>
      </c>
      <c r="K5714" s="33">
        <v>44499.86</v>
      </c>
      <c r="L5714" s="31" t="s">
        <v>9764</v>
      </c>
      <c r="M5714" t="e">
        <f t="shared" si="252"/>
        <v>#VALUE!</v>
      </c>
    </row>
    <row r="5715" spans="1:13" hidden="1">
      <c r="A5715" s="31" t="s">
        <v>9849</v>
      </c>
      <c r="B5715" s="31" t="s">
        <v>18252</v>
      </c>
      <c r="C5715" s="31" t="s">
        <v>18253</v>
      </c>
      <c r="D5715" s="32">
        <v>44148</v>
      </c>
      <c r="E5715" s="31" t="s">
        <v>18254</v>
      </c>
      <c r="F5715" s="31" t="s">
        <v>10090</v>
      </c>
      <c r="G5715" s="33">
        <v>-445</v>
      </c>
      <c r="H5715" s="33">
        <v>-445</v>
      </c>
      <c r="I5715" s="31" t="s">
        <v>9762</v>
      </c>
      <c r="J5715" s="31" t="s">
        <v>9763</v>
      </c>
      <c r="K5715" s="33">
        <v>-445</v>
      </c>
      <c r="L5715" s="31" t="s">
        <v>9764</v>
      </c>
      <c r="M5715" t="e">
        <f t="shared" si="252"/>
        <v>#VALUE!</v>
      </c>
    </row>
    <row r="5716" spans="1:13" hidden="1">
      <c r="A5716" s="31" t="s">
        <v>9849</v>
      </c>
      <c r="B5716" s="31" t="s">
        <v>18255</v>
      </c>
      <c r="C5716" s="31" t="s">
        <v>18256</v>
      </c>
      <c r="D5716" s="32">
        <v>44148</v>
      </c>
      <c r="E5716" s="31" t="s">
        <v>18257</v>
      </c>
      <c r="F5716" s="31" t="s">
        <v>12612</v>
      </c>
      <c r="G5716" s="33">
        <v>-330996.59999999998</v>
      </c>
      <c r="H5716" s="33">
        <v>-330996.59999999998</v>
      </c>
      <c r="I5716" s="31" t="s">
        <v>9762</v>
      </c>
      <c r="J5716" s="31" t="s">
        <v>9763</v>
      </c>
      <c r="K5716" s="33">
        <v>-330996.59999999998</v>
      </c>
      <c r="L5716" s="31" t="s">
        <v>9764</v>
      </c>
      <c r="M5716" t="e">
        <f t="shared" si="252"/>
        <v>#VALUE!</v>
      </c>
    </row>
    <row r="5717" spans="1:13" hidden="1">
      <c r="A5717" s="31" t="s">
        <v>9849</v>
      </c>
      <c r="B5717" s="31" t="s">
        <v>18255</v>
      </c>
      <c r="C5717" s="31" t="s">
        <v>18256</v>
      </c>
      <c r="D5717" s="32">
        <v>44148</v>
      </c>
      <c r="E5717" s="31" t="s">
        <v>18257</v>
      </c>
      <c r="F5717" s="31" t="s">
        <v>9997</v>
      </c>
      <c r="G5717" s="33">
        <v>330996.59999999998</v>
      </c>
      <c r="H5717" s="33">
        <v>330996.59999999998</v>
      </c>
      <c r="I5717" s="31" t="s">
        <v>9762</v>
      </c>
      <c r="J5717" s="31" t="s">
        <v>9763</v>
      </c>
      <c r="K5717" s="33">
        <v>330996.59999999998</v>
      </c>
      <c r="L5717" s="31" t="s">
        <v>9764</v>
      </c>
      <c r="M5717" t="e">
        <f t="shared" si="252"/>
        <v>#VALUE!</v>
      </c>
    </row>
    <row r="5718" spans="1:13" hidden="1">
      <c r="A5718" s="31" t="s">
        <v>9849</v>
      </c>
      <c r="B5718" s="31" t="s">
        <v>18258</v>
      </c>
      <c r="C5718" s="31" t="s">
        <v>18259</v>
      </c>
      <c r="D5718" s="32">
        <v>44148</v>
      </c>
      <c r="E5718" s="31" t="s">
        <v>18260</v>
      </c>
      <c r="F5718" s="31" t="s">
        <v>12612</v>
      </c>
      <c r="G5718" s="33">
        <v>-3504600</v>
      </c>
      <c r="H5718" s="33">
        <v>-3504600</v>
      </c>
      <c r="I5718" s="31" t="s">
        <v>9762</v>
      </c>
      <c r="J5718" s="31" t="s">
        <v>9763</v>
      </c>
      <c r="K5718" s="33">
        <v>-3504600</v>
      </c>
      <c r="L5718" s="31" t="s">
        <v>9764</v>
      </c>
      <c r="M5718" t="e">
        <f t="shared" si="252"/>
        <v>#VALUE!</v>
      </c>
    </row>
    <row r="5719" spans="1:13" hidden="1">
      <c r="A5719" s="31" t="s">
        <v>9849</v>
      </c>
      <c r="B5719" s="31" t="s">
        <v>18258</v>
      </c>
      <c r="C5719" s="31" t="s">
        <v>18259</v>
      </c>
      <c r="D5719" s="32">
        <v>44148</v>
      </c>
      <c r="E5719" s="31" t="s">
        <v>18260</v>
      </c>
      <c r="F5719" s="31" t="s">
        <v>9997</v>
      </c>
      <c r="G5719" s="33">
        <v>3504600</v>
      </c>
      <c r="H5719" s="33">
        <v>3504600</v>
      </c>
      <c r="I5719" s="31" t="s">
        <v>9762</v>
      </c>
      <c r="J5719" s="31" t="s">
        <v>9763</v>
      </c>
      <c r="K5719" s="33">
        <v>3504600</v>
      </c>
      <c r="L5719" s="31" t="s">
        <v>9764</v>
      </c>
      <c r="M5719" t="e">
        <f t="shared" si="252"/>
        <v>#VALUE!</v>
      </c>
    </row>
    <row r="5720" spans="1:13" hidden="1">
      <c r="A5720" s="31" t="s">
        <v>9849</v>
      </c>
      <c r="B5720" s="31" t="s">
        <v>18261</v>
      </c>
      <c r="C5720" s="31" t="s">
        <v>18262</v>
      </c>
      <c r="D5720" s="32">
        <v>44148</v>
      </c>
      <c r="E5720" s="31" t="s">
        <v>18263</v>
      </c>
      <c r="F5720" s="31" t="s">
        <v>12612</v>
      </c>
      <c r="G5720" s="33">
        <v>-35712.42</v>
      </c>
      <c r="H5720" s="33">
        <v>-35712.42</v>
      </c>
      <c r="I5720" s="31" t="s">
        <v>9762</v>
      </c>
      <c r="J5720" s="31" t="s">
        <v>9763</v>
      </c>
      <c r="K5720" s="33">
        <v>-35712.42</v>
      </c>
      <c r="L5720" s="31" t="s">
        <v>9764</v>
      </c>
      <c r="M5720" t="e">
        <f t="shared" si="252"/>
        <v>#VALUE!</v>
      </c>
    </row>
    <row r="5721" spans="1:13" hidden="1">
      <c r="A5721" s="31" t="s">
        <v>9849</v>
      </c>
      <c r="B5721" s="31" t="s">
        <v>18261</v>
      </c>
      <c r="C5721" s="31" t="s">
        <v>18262</v>
      </c>
      <c r="D5721" s="32">
        <v>44148</v>
      </c>
      <c r="E5721" s="31" t="s">
        <v>18263</v>
      </c>
      <c r="F5721" s="31" t="s">
        <v>9997</v>
      </c>
      <c r="G5721" s="33">
        <v>35712.42</v>
      </c>
      <c r="H5721" s="33">
        <v>35712.42</v>
      </c>
      <c r="I5721" s="31" t="s">
        <v>9762</v>
      </c>
      <c r="J5721" s="31" t="s">
        <v>9763</v>
      </c>
      <c r="K5721" s="33">
        <v>35712.42</v>
      </c>
      <c r="L5721" s="31" t="s">
        <v>9764</v>
      </c>
      <c r="M5721" t="e">
        <f t="shared" si="252"/>
        <v>#VALUE!</v>
      </c>
    </row>
    <row r="5722" spans="1:13" hidden="1">
      <c r="A5722" s="31" t="s">
        <v>9849</v>
      </c>
      <c r="B5722" s="31" t="s">
        <v>18264</v>
      </c>
      <c r="C5722" s="31" t="s">
        <v>18265</v>
      </c>
      <c r="D5722" s="32">
        <v>44148</v>
      </c>
      <c r="E5722" s="31" t="s">
        <v>18266</v>
      </c>
      <c r="F5722" s="31" t="s">
        <v>12612</v>
      </c>
      <c r="G5722" s="33">
        <v>-275692</v>
      </c>
      <c r="H5722" s="33">
        <v>-275692</v>
      </c>
      <c r="I5722" s="31" t="s">
        <v>9762</v>
      </c>
      <c r="J5722" s="31" t="s">
        <v>9763</v>
      </c>
      <c r="K5722" s="33">
        <v>-275692</v>
      </c>
      <c r="L5722" s="31" t="s">
        <v>9764</v>
      </c>
      <c r="M5722" t="e">
        <f t="shared" si="252"/>
        <v>#VALUE!</v>
      </c>
    </row>
    <row r="5723" spans="1:13" hidden="1">
      <c r="A5723" s="31" t="s">
        <v>9849</v>
      </c>
      <c r="B5723" s="31" t="s">
        <v>18264</v>
      </c>
      <c r="C5723" s="31" t="s">
        <v>18265</v>
      </c>
      <c r="D5723" s="32">
        <v>44148</v>
      </c>
      <c r="E5723" s="31" t="s">
        <v>18266</v>
      </c>
      <c r="F5723" s="31" t="s">
        <v>9997</v>
      </c>
      <c r="G5723" s="33">
        <v>275692</v>
      </c>
      <c r="H5723" s="33">
        <v>275692</v>
      </c>
      <c r="I5723" s="31" t="s">
        <v>9762</v>
      </c>
      <c r="J5723" s="31" t="s">
        <v>9763</v>
      </c>
      <c r="K5723" s="33">
        <v>275692</v>
      </c>
      <c r="L5723" s="31" t="s">
        <v>9764</v>
      </c>
      <c r="M5723" t="e">
        <f t="shared" si="252"/>
        <v>#VALUE!</v>
      </c>
    </row>
    <row r="5724" spans="1:13" hidden="1">
      <c r="A5724" s="31" t="s">
        <v>9849</v>
      </c>
      <c r="B5724" s="31" t="s">
        <v>18267</v>
      </c>
      <c r="C5724" s="31" t="s">
        <v>18268</v>
      </c>
      <c r="D5724" s="32">
        <v>44148</v>
      </c>
      <c r="E5724" s="31" t="s">
        <v>18269</v>
      </c>
      <c r="F5724" s="31" t="s">
        <v>12612</v>
      </c>
      <c r="G5724" s="33">
        <v>-199800</v>
      </c>
      <c r="H5724" s="33">
        <v>-199800</v>
      </c>
      <c r="I5724" s="31" t="s">
        <v>9762</v>
      </c>
      <c r="J5724" s="31" t="s">
        <v>9763</v>
      </c>
      <c r="K5724" s="33">
        <v>-199800</v>
      </c>
      <c r="L5724" s="31" t="s">
        <v>9764</v>
      </c>
      <c r="M5724" t="e">
        <f t="shared" si="252"/>
        <v>#VALUE!</v>
      </c>
    </row>
    <row r="5725" spans="1:13" hidden="1">
      <c r="A5725" s="31" t="s">
        <v>9849</v>
      </c>
      <c r="B5725" s="31" t="s">
        <v>18267</v>
      </c>
      <c r="C5725" s="31" t="s">
        <v>18268</v>
      </c>
      <c r="D5725" s="32">
        <v>44148</v>
      </c>
      <c r="E5725" s="31" t="s">
        <v>18269</v>
      </c>
      <c r="F5725" s="31" t="s">
        <v>9997</v>
      </c>
      <c r="G5725" s="33">
        <v>199800</v>
      </c>
      <c r="H5725" s="33">
        <v>199800</v>
      </c>
      <c r="I5725" s="31" t="s">
        <v>9762</v>
      </c>
      <c r="J5725" s="31" t="s">
        <v>9763</v>
      </c>
      <c r="K5725" s="33">
        <v>199800</v>
      </c>
      <c r="L5725" s="31" t="s">
        <v>9764</v>
      </c>
      <c r="M5725" t="e">
        <f t="shared" si="252"/>
        <v>#VALUE!</v>
      </c>
    </row>
    <row r="5726" spans="1:13" hidden="1">
      <c r="A5726" s="31" t="s">
        <v>9849</v>
      </c>
      <c r="B5726" s="31" t="s">
        <v>18270</v>
      </c>
      <c r="C5726" s="31" t="s">
        <v>18271</v>
      </c>
      <c r="D5726" s="32">
        <v>44148</v>
      </c>
      <c r="E5726" s="31" t="s">
        <v>18272</v>
      </c>
      <c r="F5726" s="31" t="s">
        <v>12612</v>
      </c>
      <c r="G5726" s="33">
        <v>-613080</v>
      </c>
      <c r="H5726" s="33">
        <v>-613080</v>
      </c>
      <c r="I5726" s="31" t="s">
        <v>9762</v>
      </c>
      <c r="J5726" s="31" t="s">
        <v>9763</v>
      </c>
      <c r="K5726" s="33">
        <v>-613080</v>
      </c>
      <c r="L5726" s="31" t="s">
        <v>9764</v>
      </c>
      <c r="M5726" t="e">
        <f t="shared" si="252"/>
        <v>#VALUE!</v>
      </c>
    </row>
    <row r="5727" spans="1:13" hidden="1">
      <c r="A5727" s="31" t="s">
        <v>9849</v>
      </c>
      <c r="B5727" s="31" t="s">
        <v>18270</v>
      </c>
      <c r="C5727" s="31" t="s">
        <v>18271</v>
      </c>
      <c r="D5727" s="32">
        <v>44148</v>
      </c>
      <c r="E5727" s="31" t="s">
        <v>18272</v>
      </c>
      <c r="F5727" s="31" t="s">
        <v>9997</v>
      </c>
      <c r="G5727" s="33">
        <v>613080</v>
      </c>
      <c r="H5727" s="33">
        <v>613080</v>
      </c>
      <c r="I5727" s="31" t="s">
        <v>9762</v>
      </c>
      <c r="J5727" s="31" t="s">
        <v>9763</v>
      </c>
      <c r="K5727" s="33">
        <v>613080</v>
      </c>
      <c r="L5727" s="31" t="s">
        <v>9764</v>
      </c>
      <c r="M5727" t="e">
        <f t="shared" si="252"/>
        <v>#VALUE!</v>
      </c>
    </row>
    <row r="5728" spans="1:13" hidden="1">
      <c r="A5728" s="31" t="s">
        <v>9849</v>
      </c>
      <c r="B5728" s="31" t="s">
        <v>18273</v>
      </c>
      <c r="C5728" s="31" t="s">
        <v>18274</v>
      </c>
      <c r="D5728" s="32">
        <v>44148</v>
      </c>
      <c r="E5728" s="31" t="s">
        <v>18275</v>
      </c>
      <c r="F5728" s="31" t="s">
        <v>12612</v>
      </c>
      <c r="G5728" s="33">
        <v>-785500</v>
      </c>
      <c r="H5728" s="33">
        <v>-785500</v>
      </c>
      <c r="I5728" s="31" t="s">
        <v>9762</v>
      </c>
      <c r="J5728" s="31" t="s">
        <v>9763</v>
      </c>
      <c r="K5728" s="33">
        <v>-785500</v>
      </c>
      <c r="L5728" s="31" t="s">
        <v>9764</v>
      </c>
      <c r="M5728" t="e">
        <f t="shared" si="252"/>
        <v>#VALUE!</v>
      </c>
    </row>
    <row r="5729" spans="1:15" hidden="1">
      <c r="A5729" s="31" t="s">
        <v>9849</v>
      </c>
      <c r="B5729" s="31" t="s">
        <v>18273</v>
      </c>
      <c r="C5729" s="31" t="s">
        <v>18274</v>
      </c>
      <c r="D5729" s="32">
        <v>44148</v>
      </c>
      <c r="E5729" s="31" t="s">
        <v>18275</v>
      </c>
      <c r="F5729" s="31" t="s">
        <v>9997</v>
      </c>
      <c r="G5729" s="33">
        <v>785500</v>
      </c>
      <c r="H5729" s="33">
        <v>785500</v>
      </c>
      <c r="I5729" s="31" t="s">
        <v>9762</v>
      </c>
      <c r="J5729" s="31" t="s">
        <v>9763</v>
      </c>
      <c r="K5729" s="33">
        <v>785500</v>
      </c>
      <c r="L5729" s="31" t="s">
        <v>9764</v>
      </c>
      <c r="M5729" t="e">
        <f t="shared" si="252"/>
        <v>#VALUE!</v>
      </c>
    </row>
    <row r="5730" spans="1:15" hidden="1">
      <c r="A5730" s="31" t="s">
        <v>9849</v>
      </c>
      <c r="B5730" s="31" t="s">
        <v>18276</v>
      </c>
      <c r="C5730" s="31" t="s">
        <v>18277</v>
      </c>
      <c r="D5730" s="32">
        <v>44148</v>
      </c>
      <c r="E5730" s="31" t="s">
        <v>18278</v>
      </c>
      <c r="F5730" s="31" t="s">
        <v>12612</v>
      </c>
      <c r="G5730" s="33">
        <v>-310225</v>
      </c>
      <c r="H5730" s="33">
        <v>-310225</v>
      </c>
      <c r="I5730" s="31" t="s">
        <v>9762</v>
      </c>
      <c r="J5730" s="31" t="s">
        <v>9763</v>
      </c>
      <c r="K5730" s="33">
        <v>-310225</v>
      </c>
      <c r="L5730" s="31" t="s">
        <v>9764</v>
      </c>
      <c r="M5730" t="e">
        <f t="shared" si="252"/>
        <v>#VALUE!</v>
      </c>
    </row>
    <row r="5731" spans="1:15" hidden="1">
      <c r="A5731" s="31" t="s">
        <v>9849</v>
      </c>
      <c r="B5731" s="31" t="s">
        <v>18276</v>
      </c>
      <c r="C5731" s="31" t="s">
        <v>18277</v>
      </c>
      <c r="D5731" s="32">
        <v>44148</v>
      </c>
      <c r="E5731" s="31" t="s">
        <v>18278</v>
      </c>
      <c r="F5731" s="31" t="s">
        <v>9997</v>
      </c>
      <c r="G5731" s="33">
        <v>310225</v>
      </c>
      <c r="H5731" s="33">
        <v>310225</v>
      </c>
      <c r="I5731" s="31" t="s">
        <v>9762</v>
      </c>
      <c r="J5731" s="31" t="s">
        <v>9763</v>
      </c>
      <c r="K5731" s="33">
        <v>310225</v>
      </c>
      <c r="L5731" s="31" t="s">
        <v>9764</v>
      </c>
      <c r="M5731" t="e">
        <f t="shared" si="252"/>
        <v>#VALUE!</v>
      </c>
    </row>
    <row r="5732" spans="1:15" hidden="1">
      <c r="A5732" s="31" t="s">
        <v>9849</v>
      </c>
      <c r="B5732" s="31" t="s">
        <v>18279</v>
      </c>
      <c r="C5732" s="31" t="s">
        <v>18280</v>
      </c>
      <c r="D5732" s="32">
        <v>44148</v>
      </c>
      <c r="E5732" s="31" t="s">
        <v>18281</v>
      </c>
      <c r="F5732" s="31" t="s">
        <v>12612</v>
      </c>
      <c r="G5732" s="33">
        <v>-414190</v>
      </c>
      <c r="H5732" s="33">
        <v>-414190</v>
      </c>
      <c r="I5732" s="31" t="s">
        <v>9762</v>
      </c>
      <c r="J5732" s="31" t="s">
        <v>9763</v>
      </c>
      <c r="K5732" s="33">
        <v>-414190</v>
      </c>
      <c r="L5732" s="31" t="s">
        <v>9764</v>
      </c>
      <c r="M5732" t="e">
        <f t="shared" si="252"/>
        <v>#VALUE!</v>
      </c>
    </row>
    <row r="5733" spans="1:15" hidden="1">
      <c r="A5733" s="31" t="s">
        <v>9849</v>
      </c>
      <c r="B5733" s="31" t="s">
        <v>18279</v>
      </c>
      <c r="C5733" s="31" t="s">
        <v>18280</v>
      </c>
      <c r="D5733" s="32">
        <v>44148</v>
      </c>
      <c r="E5733" s="31" t="s">
        <v>18281</v>
      </c>
      <c r="F5733" s="31" t="s">
        <v>9997</v>
      </c>
      <c r="G5733" s="33">
        <v>414190</v>
      </c>
      <c r="H5733" s="33">
        <v>414190</v>
      </c>
      <c r="I5733" s="31" t="s">
        <v>9762</v>
      </c>
      <c r="J5733" s="31" t="s">
        <v>9763</v>
      </c>
      <c r="K5733" s="33">
        <v>414190</v>
      </c>
      <c r="L5733" s="31" t="s">
        <v>9764</v>
      </c>
      <c r="M5733" t="e">
        <f t="shared" si="252"/>
        <v>#VALUE!</v>
      </c>
    </row>
    <row r="5734" spans="1:15" hidden="1">
      <c r="A5734" s="31" t="s">
        <v>9849</v>
      </c>
      <c r="B5734" s="31" t="s">
        <v>18282</v>
      </c>
      <c r="C5734" s="31" t="s">
        <v>18283</v>
      </c>
      <c r="D5734" s="32">
        <v>44148</v>
      </c>
      <c r="E5734" s="31" t="s">
        <v>18284</v>
      </c>
      <c r="F5734" s="31" t="s">
        <v>12612</v>
      </c>
      <c r="G5734" s="33">
        <v>-146969.45000000001</v>
      </c>
      <c r="H5734" s="33">
        <v>-146969.45000000001</v>
      </c>
      <c r="I5734" s="31" t="s">
        <v>9762</v>
      </c>
      <c r="J5734" s="31" t="s">
        <v>9763</v>
      </c>
      <c r="K5734" s="33">
        <v>-146969.45000000001</v>
      </c>
      <c r="L5734" s="31" t="s">
        <v>9764</v>
      </c>
      <c r="M5734" t="e">
        <f t="shared" si="252"/>
        <v>#VALUE!</v>
      </c>
    </row>
    <row r="5735" spans="1:15" hidden="1">
      <c r="A5735" s="31" t="s">
        <v>9849</v>
      </c>
      <c r="B5735" s="31" t="s">
        <v>18282</v>
      </c>
      <c r="C5735" s="31" t="s">
        <v>18283</v>
      </c>
      <c r="D5735" s="32">
        <v>44148</v>
      </c>
      <c r="E5735" s="31" t="s">
        <v>18284</v>
      </c>
      <c r="F5735" s="31" t="s">
        <v>9997</v>
      </c>
      <c r="G5735" s="33">
        <v>146969.45000000001</v>
      </c>
      <c r="H5735" s="33">
        <v>146969.45000000001</v>
      </c>
      <c r="I5735" s="31" t="s">
        <v>9762</v>
      </c>
      <c r="J5735" s="31" t="s">
        <v>9763</v>
      </c>
      <c r="K5735" s="33">
        <v>146969.45000000001</v>
      </c>
      <c r="L5735" s="31" t="s">
        <v>9764</v>
      </c>
      <c r="M5735" t="e">
        <f t="shared" si="252"/>
        <v>#VALUE!</v>
      </c>
    </row>
    <row r="5736" spans="1:15" hidden="1">
      <c r="A5736" s="31" t="s">
        <v>9849</v>
      </c>
      <c r="B5736" s="31" t="s">
        <v>18285</v>
      </c>
      <c r="C5736" s="31" t="s">
        <v>18286</v>
      </c>
      <c r="D5736" s="32">
        <v>44148</v>
      </c>
      <c r="E5736" s="31" t="s">
        <v>18287</v>
      </c>
      <c r="F5736" s="31" t="s">
        <v>12612</v>
      </c>
      <c r="G5736" s="33">
        <v>-101256.2</v>
      </c>
      <c r="H5736" s="33">
        <v>-101256.2</v>
      </c>
      <c r="I5736" s="31" t="s">
        <v>9762</v>
      </c>
      <c r="J5736" s="31" t="s">
        <v>9763</v>
      </c>
      <c r="K5736" s="33">
        <v>-101256.2</v>
      </c>
      <c r="L5736" s="31" t="s">
        <v>9764</v>
      </c>
      <c r="M5736" t="e">
        <f t="shared" si="252"/>
        <v>#VALUE!</v>
      </c>
    </row>
    <row r="5737" spans="1:15" hidden="1">
      <c r="A5737" s="31" t="s">
        <v>9849</v>
      </c>
      <c r="B5737" s="31" t="s">
        <v>18285</v>
      </c>
      <c r="C5737" s="31" t="s">
        <v>18286</v>
      </c>
      <c r="D5737" s="32">
        <v>44148</v>
      </c>
      <c r="E5737" s="31" t="s">
        <v>18287</v>
      </c>
      <c r="F5737" s="31" t="s">
        <v>9997</v>
      </c>
      <c r="G5737" s="33">
        <v>101256.2</v>
      </c>
      <c r="H5737" s="33">
        <v>101256.2</v>
      </c>
      <c r="I5737" s="31" t="s">
        <v>9762</v>
      </c>
      <c r="J5737" s="31" t="s">
        <v>9763</v>
      </c>
      <c r="K5737" s="33">
        <v>101256.2</v>
      </c>
      <c r="L5737" s="31" t="s">
        <v>9764</v>
      </c>
      <c r="M5737" t="e">
        <f t="shared" si="252"/>
        <v>#VALUE!</v>
      </c>
    </row>
    <row r="5738" spans="1:15" hidden="1">
      <c r="A5738" s="31" t="s">
        <v>9849</v>
      </c>
      <c r="B5738" s="31" t="s">
        <v>18288</v>
      </c>
      <c r="C5738" s="31" t="s">
        <v>18289</v>
      </c>
      <c r="D5738" s="32">
        <v>44148</v>
      </c>
      <c r="E5738" s="31" t="s">
        <v>18290</v>
      </c>
      <c r="F5738" s="31" t="s">
        <v>12612</v>
      </c>
      <c r="G5738" s="33">
        <v>-95799.39</v>
      </c>
      <c r="H5738" s="33">
        <v>-95799.39</v>
      </c>
      <c r="I5738" s="31" t="s">
        <v>9762</v>
      </c>
      <c r="J5738" s="31" t="s">
        <v>9763</v>
      </c>
      <c r="K5738" s="33">
        <v>-95799.39</v>
      </c>
      <c r="L5738" s="31" t="s">
        <v>9764</v>
      </c>
      <c r="M5738">
        <f t="shared" si="252"/>
        <v>15</v>
      </c>
      <c r="N5738" t="str">
        <f t="shared" ref="N5738:N5741" si="253">MID(E5738,M5738,10)</f>
        <v>PO63000569</v>
      </c>
      <c r="O5738" t="e">
        <f>VLOOKUP(N5738,'1_คตง_ภาพรวม'!L5738:M5788,2,FALSE)</f>
        <v>#N/A</v>
      </c>
    </row>
    <row r="5739" spans="1:15" hidden="1">
      <c r="A5739" s="31" t="s">
        <v>9849</v>
      </c>
      <c r="B5739" s="31" t="s">
        <v>18288</v>
      </c>
      <c r="C5739" s="31" t="s">
        <v>18289</v>
      </c>
      <c r="D5739" s="32">
        <v>44148</v>
      </c>
      <c r="E5739" s="31" t="s">
        <v>18290</v>
      </c>
      <c r="F5739" s="31" t="s">
        <v>9875</v>
      </c>
      <c r="G5739" s="33">
        <v>95799.39</v>
      </c>
      <c r="H5739" s="33">
        <v>95799.39</v>
      </c>
      <c r="I5739" s="31" t="s">
        <v>9762</v>
      </c>
      <c r="J5739" s="31" t="s">
        <v>9763</v>
      </c>
      <c r="K5739" s="33">
        <v>95799.39</v>
      </c>
      <c r="L5739" s="31" t="s">
        <v>9764</v>
      </c>
      <c r="M5739">
        <f t="shared" si="252"/>
        <v>15</v>
      </c>
      <c r="N5739" t="str">
        <f t="shared" si="253"/>
        <v>PO63000569</v>
      </c>
      <c r="O5739" t="e">
        <f>VLOOKUP(N5739,'1_คตง_ภาพรวม'!L5739:M5789,2,FALSE)</f>
        <v>#N/A</v>
      </c>
    </row>
    <row r="5740" spans="1:15" hidden="1">
      <c r="A5740" s="31" t="s">
        <v>9849</v>
      </c>
      <c r="B5740" s="31" t="s">
        <v>18291</v>
      </c>
      <c r="C5740" s="31" t="s">
        <v>18292</v>
      </c>
      <c r="D5740" s="32">
        <v>44148</v>
      </c>
      <c r="E5740" s="31" t="s">
        <v>18293</v>
      </c>
      <c r="F5740" s="31" t="s">
        <v>12612</v>
      </c>
      <c r="G5740" s="33">
        <v>-107188.48</v>
      </c>
      <c r="H5740" s="33">
        <v>-107188.48</v>
      </c>
      <c r="I5740" s="31" t="s">
        <v>9762</v>
      </c>
      <c r="J5740" s="31" t="s">
        <v>9763</v>
      </c>
      <c r="K5740" s="33">
        <v>-107188.48</v>
      </c>
      <c r="L5740" s="31" t="s">
        <v>9764</v>
      </c>
      <c r="M5740">
        <f t="shared" si="252"/>
        <v>12</v>
      </c>
      <c r="N5740" t="str">
        <f t="shared" si="253"/>
        <v>PO63000569</v>
      </c>
      <c r="O5740" t="e">
        <f>VLOOKUP(N5740,'1_คตง_ภาพรวม'!L5740:M5790,2,FALSE)</f>
        <v>#N/A</v>
      </c>
    </row>
    <row r="5741" spans="1:15" hidden="1">
      <c r="A5741" s="31" t="s">
        <v>9849</v>
      </c>
      <c r="B5741" s="31" t="s">
        <v>18291</v>
      </c>
      <c r="C5741" s="31" t="s">
        <v>18292</v>
      </c>
      <c r="D5741" s="32">
        <v>44148</v>
      </c>
      <c r="E5741" s="31" t="s">
        <v>18293</v>
      </c>
      <c r="F5741" s="31" t="s">
        <v>9875</v>
      </c>
      <c r="G5741" s="33">
        <v>107188.48</v>
      </c>
      <c r="H5741" s="33">
        <v>107188.48</v>
      </c>
      <c r="I5741" s="31" t="s">
        <v>9762</v>
      </c>
      <c r="J5741" s="31" t="s">
        <v>9763</v>
      </c>
      <c r="K5741" s="33">
        <v>107188.48</v>
      </c>
      <c r="L5741" s="31" t="s">
        <v>9764</v>
      </c>
      <c r="M5741">
        <f t="shared" si="252"/>
        <v>12</v>
      </c>
      <c r="N5741" t="str">
        <f t="shared" si="253"/>
        <v>PO63000569</v>
      </c>
      <c r="O5741" t="e">
        <f>VLOOKUP(N5741,'1_คตง_ภาพรวม'!L5741:M5791,2,FALSE)</f>
        <v>#N/A</v>
      </c>
    </row>
    <row r="5742" spans="1:15" hidden="1">
      <c r="A5742" s="31" t="s">
        <v>9849</v>
      </c>
      <c r="B5742" s="31" t="s">
        <v>18294</v>
      </c>
      <c r="C5742" s="31" t="s">
        <v>18295</v>
      </c>
      <c r="D5742" s="32">
        <v>44148</v>
      </c>
      <c r="E5742" s="31" t="s">
        <v>18296</v>
      </c>
      <c r="F5742" s="31" t="s">
        <v>12612</v>
      </c>
      <c r="G5742" s="33">
        <v>-4690</v>
      </c>
      <c r="H5742" s="33">
        <v>-4690</v>
      </c>
      <c r="I5742" s="31" t="s">
        <v>9762</v>
      </c>
      <c r="J5742" s="31" t="s">
        <v>9763</v>
      </c>
      <c r="K5742" s="33">
        <v>-4690</v>
      </c>
      <c r="L5742" s="31" t="s">
        <v>9764</v>
      </c>
      <c r="M5742" t="e">
        <f t="shared" si="252"/>
        <v>#VALUE!</v>
      </c>
    </row>
    <row r="5743" spans="1:15" hidden="1">
      <c r="A5743" s="31" t="s">
        <v>9849</v>
      </c>
      <c r="B5743" s="31" t="s">
        <v>18294</v>
      </c>
      <c r="C5743" s="31" t="s">
        <v>18295</v>
      </c>
      <c r="D5743" s="32">
        <v>44148</v>
      </c>
      <c r="E5743" s="31" t="s">
        <v>18296</v>
      </c>
      <c r="F5743" s="31" t="s">
        <v>9875</v>
      </c>
      <c r="G5743" s="33">
        <v>4690</v>
      </c>
      <c r="H5743" s="33">
        <v>4690</v>
      </c>
      <c r="I5743" s="31" t="s">
        <v>9762</v>
      </c>
      <c r="J5743" s="31" t="s">
        <v>9763</v>
      </c>
      <c r="K5743" s="33">
        <v>4690</v>
      </c>
      <c r="L5743" s="31" t="s">
        <v>9764</v>
      </c>
      <c r="M5743" t="e">
        <f t="shared" si="252"/>
        <v>#VALUE!</v>
      </c>
    </row>
    <row r="5744" spans="1:15" hidden="1">
      <c r="A5744" s="31" t="s">
        <v>9849</v>
      </c>
      <c r="B5744" s="31" t="s">
        <v>18297</v>
      </c>
      <c r="C5744" s="31" t="s">
        <v>18298</v>
      </c>
      <c r="D5744" s="32">
        <v>44148</v>
      </c>
      <c r="E5744" s="31" t="s">
        <v>18299</v>
      </c>
      <c r="F5744" s="31" t="s">
        <v>12612</v>
      </c>
      <c r="G5744" s="33">
        <v>-6620</v>
      </c>
      <c r="H5744" s="33">
        <v>-6620</v>
      </c>
      <c r="I5744" s="31" t="s">
        <v>9762</v>
      </c>
      <c r="J5744" s="31" t="s">
        <v>9763</v>
      </c>
      <c r="K5744" s="33">
        <v>-6620</v>
      </c>
      <c r="L5744" s="31" t="s">
        <v>9764</v>
      </c>
      <c r="M5744" t="e">
        <f t="shared" si="252"/>
        <v>#VALUE!</v>
      </c>
    </row>
    <row r="5745" spans="1:13" hidden="1">
      <c r="A5745" s="31" t="s">
        <v>9849</v>
      </c>
      <c r="B5745" s="31" t="s">
        <v>18297</v>
      </c>
      <c r="C5745" s="31" t="s">
        <v>18298</v>
      </c>
      <c r="D5745" s="32">
        <v>44148</v>
      </c>
      <c r="E5745" s="31" t="s">
        <v>18299</v>
      </c>
      <c r="F5745" s="31" t="s">
        <v>9962</v>
      </c>
      <c r="G5745" s="33">
        <v>6620</v>
      </c>
      <c r="H5745" s="33">
        <v>6620</v>
      </c>
      <c r="I5745" s="31" t="s">
        <v>9762</v>
      </c>
      <c r="J5745" s="31" t="s">
        <v>9763</v>
      </c>
      <c r="K5745" s="33">
        <v>6620</v>
      </c>
      <c r="L5745" s="31" t="s">
        <v>9764</v>
      </c>
      <c r="M5745" t="e">
        <f t="shared" si="252"/>
        <v>#VALUE!</v>
      </c>
    </row>
    <row r="5746" spans="1:13" hidden="1">
      <c r="A5746" s="31" t="s">
        <v>9849</v>
      </c>
      <c r="B5746" s="31" t="s">
        <v>18300</v>
      </c>
      <c r="C5746" s="31" t="s">
        <v>18301</v>
      </c>
      <c r="D5746" s="32">
        <v>44148</v>
      </c>
      <c r="E5746" s="31" t="s">
        <v>18302</v>
      </c>
      <c r="F5746" s="31" t="s">
        <v>12612</v>
      </c>
      <c r="G5746" s="33">
        <v>-3336</v>
      </c>
      <c r="H5746" s="33">
        <v>-3336</v>
      </c>
      <c r="I5746" s="31" t="s">
        <v>9762</v>
      </c>
      <c r="J5746" s="31" t="s">
        <v>9763</v>
      </c>
      <c r="K5746" s="33">
        <v>-3336</v>
      </c>
      <c r="L5746" s="31" t="s">
        <v>9764</v>
      </c>
      <c r="M5746" t="e">
        <f t="shared" si="252"/>
        <v>#VALUE!</v>
      </c>
    </row>
    <row r="5747" spans="1:13" hidden="1">
      <c r="A5747" s="31" t="s">
        <v>9849</v>
      </c>
      <c r="B5747" s="31" t="s">
        <v>18300</v>
      </c>
      <c r="C5747" s="31" t="s">
        <v>18301</v>
      </c>
      <c r="D5747" s="32">
        <v>44148</v>
      </c>
      <c r="E5747" s="31" t="s">
        <v>18302</v>
      </c>
      <c r="F5747" s="31" t="s">
        <v>9875</v>
      </c>
      <c r="G5747" s="33">
        <v>3336</v>
      </c>
      <c r="H5747" s="33">
        <v>3336</v>
      </c>
      <c r="I5747" s="31" t="s">
        <v>9762</v>
      </c>
      <c r="J5747" s="31" t="s">
        <v>9763</v>
      </c>
      <c r="K5747" s="33">
        <v>3336</v>
      </c>
      <c r="L5747" s="31" t="s">
        <v>9764</v>
      </c>
      <c r="M5747" t="e">
        <f t="shared" si="252"/>
        <v>#VALUE!</v>
      </c>
    </row>
    <row r="5748" spans="1:13" hidden="1">
      <c r="A5748" s="31" t="s">
        <v>9849</v>
      </c>
      <c r="B5748" s="31" t="s">
        <v>18303</v>
      </c>
      <c r="C5748" s="31" t="s">
        <v>18304</v>
      </c>
      <c r="D5748" s="32">
        <v>44148</v>
      </c>
      <c r="E5748" s="31" t="s">
        <v>18305</v>
      </c>
      <c r="F5748" s="31" t="s">
        <v>12612</v>
      </c>
      <c r="G5748" s="33">
        <v>-2400</v>
      </c>
      <c r="H5748" s="33">
        <v>-2400</v>
      </c>
      <c r="I5748" s="31" t="s">
        <v>9762</v>
      </c>
      <c r="J5748" s="31" t="s">
        <v>9763</v>
      </c>
      <c r="K5748" s="33">
        <v>-2400</v>
      </c>
      <c r="L5748" s="31" t="s">
        <v>9764</v>
      </c>
      <c r="M5748" t="e">
        <f t="shared" si="252"/>
        <v>#VALUE!</v>
      </c>
    </row>
    <row r="5749" spans="1:13" hidden="1">
      <c r="A5749" s="31" t="s">
        <v>9849</v>
      </c>
      <c r="B5749" s="31" t="s">
        <v>18303</v>
      </c>
      <c r="C5749" s="31" t="s">
        <v>18304</v>
      </c>
      <c r="D5749" s="32">
        <v>44148</v>
      </c>
      <c r="E5749" s="31" t="s">
        <v>18305</v>
      </c>
      <c r="F5749" s="31" t="s">
        <v>9867</v>
      </c>
      <c r="G5749" s="33">
        <v>2400</v>
      </c>
      <c r="H5749" s="33">
        <v>2400</v>
      </c>
      <c r="I5749" s="31" t="s">
        <v>9762</v>
      </c>
      <c r="J5749" s="31" t="s">
        <v>9763</v>
      </c>
      <c r="K5749" s="33">
        <v>2400</v>
      </c>
      <c r="L5749" s="31" t="s">
        <v>9764</v>
      </c>
      <c r="M5749" t="e">
        <f t="shared" si="252"/>
        <v>#VALUE!</v>
      </c>
    </row>
    <row r="5750" spans="1:13" hidden="1">
      <c r="A5750" s="31" t="s">
        <v>9849</v>
      </c>
      <c r="B5750" s="31" t="s">
        <v>18306</v>
      </c>
      <c r="C5750" s="31" t="s">
        <v>18307</v>
      </c>
      <c r="D5750" s="32">
        <v>44148</v>
      </c>
      <c r="E5750" s="31" t="s">
        <v>18308</v>
      </c>
      <c r="F5750" s="31" t="s">
        <v>12612</v>
      </c>
      <c r="G5750" s="33">
        <v>-2100</v>
      </c>
      <c r="H5750" s="33">
        <v>-2100</v>
      </c>
      <c r="I5750" s="31" t="s">
        <v>9762</v>
      </c>
      <c r="J5750" s="31" t="s">
        <v>9763</v>
      </c>
      <c r="K5750" s="33">
        <v>-2100</v>
      </c>
      <c r="L5750" s="31" t="s">
        <v>9764</v>
      </c>
      <c r="M5750" t="e">
        <f t="shared" si="252"/>
        <v>#VALUE!</v>
      </c>
    </row>
    <row r="5751" spans="1:13" hidden="1">
      <c r="A5751" s="31" t="s">
        <v>9849</v>
      </c>
      <c r="B5751" s="31" t="s">
        <v>18306</v>
      </c>
      <c r="C5751" s="31" t="s">
        <v>18307</v>
      </c>
      <c r="D5751" s="32">
        <v>44148</v>
      </c>
      <c r="E5751" s="31" t="s">
        <v>18308</v>
      </c>
      <c r="F5751" s="31" t="s">
        <v>9875</v>
      </c>
      <c r="G5751" s="33">
        <v>2100</v>
      </c>
      <c r="H5751" s="33">
        <v>2100</v>
      </c>
      <c r="I5751" s="31" t="s">
        <v>9762</v>
      </c>
      <c r="J5751" s="31" t="s">
        <v>9763</v>
      </c>
      <c r="K5751" s="33">
        <v>2100</v>
      </c>
      <c r="L5751" s="31" t="s">
        <v>9764</v>
      </c>
      <c r="M5751" t="e">
        <f t="shared" si="252"/>
        <v>#VALUE!</v>
      </c>
    </row>
    <row r="5752" spans="1:13" hidden="1">
      <c r="A5752" s="31" t="s">
        <v>9849</v>
      </c>
      <c r="B5752" s="31" t="s">
        <v>18309</v>
      </c>
      <c r="C5752" s="31" t="s">
        <v>18310</v>
      </c>
      <c r="D5752" s="32">
        <v>44148</v>
      </c>
      <c r="E5752" s="31" t="s">
        <v>18311</v>
      </c>
      <c r="F5752" s="31" t="s">
        <v>12612</v>
      </c>
      <c r="G5752" s="33">
        <v>-10395</v>
      </c>
      <c r="H5752" s="33">
        <v>-10395</v>
      </c>
      <c r="I5752" s="31" t="s">
        <v>9762</v>
      </c>
      <c r="J5752" s="31" t="s">
        <v>9763</v>
      </c>
      <c r="K5752" s="33">
        <v>-10395</v>
      </c>
      <c r="L5752" s="31" t="s">
        <v>9764</v>
      </c>
      <c r="M5752" t="e">
        <f t="shared" si="252"/>
        <v>#VALUE!</v>
      </c>
    </row>
    <row r="5753" spans="1:13" hidden="1">
      <c r="A5753" s="31" t="s">
        <v>9849</v>
      </c>
      <c r="B5753" s="31" t="s">
        <v>18309</v>
      </c>
      <c r="C5753" s="31" t="s">
        <v>18310</v>
      </c>
      <c r="D5753" s="32">
        <v>44148</v>
      </c>
      <c r="E5753" s="31" t="s">
        <v>18311</v>
      </c>
      <c r="F5753" s="31" t="s">
        <v>9875</v>
      </c>
      <c r="G5753" s="33">
        <v>10395</v>
      </c>
      <c r="H5753" s="33">
        <v>10395</v>
      </c>
      <c r="I5753" s="31" t="s">
        <v>9762</v>
      </c>
      <c r="J5753" s="31" t="s">
        <v>9763</v>
      </c>
      <c r="K5753" s="33">
        <v>10395</v>
      </c>
      <c r="L5753" s="31" t="s">
        <v>9764</v>
      </c>
      <c r="M5753" t="e">
        <f t="shared" si="252"/>
        <v>#VALUE!</v>
      </c>
    </row>
    <row r="5754" spans="1:13" hidden="1">
      <c r="A5754" s="31" t="s">
        <v>9849</v>
      </c>
      <c r="B5754" s="31" t="s">
        <v>18312</v>
      </c>
      <c r="C5754" s="31" t="s">
        <v>18313</v>
      </c>
      <c r="D5754" s="32">
        <v>44148</v>
      </c>
      <c r="E5754" s="31" t="s">
        <v>18314</v>
      </c>
      <c r="F5754" s="31" t="s">
        <v>12612</v>
      </c>
      <c r="G5754" s="33">
        <v>-5719.76</v>
      </c>
      <c r="H5754" s="33">
        <v>-5719.76</v>
      </c>
      <c r="I5754" s="31" t="s">
        <v>9762</v>
      </c>
      <c r="J5754" s="31" t="s">
        <v>9763</v>
      </c>
      <c r="K5754" s="33">
        <v>-5719.76</v>
      </c>
      <c r="L5754" s="31" t="s">
        <v>9764</v>
      </c>
      <c r="M5754" t="e">
        <f t="shared" si="252"/>
        <v>#VALUE!</v>
      </c>
    </row>
    <row r="5755" spans="1:13" hidden="1">
      <c r="A5755" s="31" t="s">
        <v>9849</v>
      </c>
      <c r="B5755" s="31" t="s">
        <v>18312</v>
      </c>
      <c r="C5755" s="31" t="s">
        <v>18313</v>
      </c>
      <c r="D5755" s="32">
        <v>44148</v>
      </c>
      <c r="E5755" s="31" t="s">
        <v>18314</v>
      </c>
      <c r="F5755" s="31" t="s">
        <v>9875</v>
      </c>
      <c r="G5755" s="33">
        <v>5719.76</v>
      </c>
      <c r="H5755" s="33">
        <v>5719.76</v>
      </c>
      <c r="I5755" s="31" t="s">
        <v>9762</v>
      </c>
      <c r="J5755" s="31" t="s">
        <v>9763</v>
      </c>
      <c r="K5755" s="33">
        <v>5719.76</v>
      </c>
      <c r="L5755" s="31" t="s">
        <v>9764</v>
      </c>
      <c r="M5755" t="e">
        <f t="shared" si="252"/>
        <v>#VALUE!</v>
      </c>
    </row>
    <row r="5756" spans="1:13" hidden="1">
      <c r="A5756" s="31" t="s">
        <v>9849</v>
      </c>
      <c r="B5756" s="31" t="s">
        <v>18315</v>
      </c>
      <c r="C5756" s="31" t="s">
        <v>18316</v>
      </c>
      <c r="D5756" s="32">
        <v>44148</v>
      </c>
      <c r="E5756" s="31" t="s">
        <v>18317</v>
      </c>
      <c r="F5756" s="31" t="s">
        <v>12612</v>
      </c>
      <c r="G5756" s="33">
        <v>-2226</v>
      </c>
      <c r="H5756" s="33">
        <v>-2226</v>
      </c>
      <c r="I5756" s="31" t="s">
        <v>9762</v>
      </c>
      <c r="J5756" s="31" t="s">
        <v>9763</v>
      </c>
      <c r="K5756" s="33">
        <v>-2226</v>
      </c>
      <c r="L5756" s="31" t="s">
        <v>9764</v>
      </c>
      <c r="M5756" t="e">
        <f t="shared" si="252"/>
        <v>#VALUE!</v>
      </c>
    </row>
    <row r="5757" spans="1:13" hidden="1">
      <c r="A5757" s="31" t="s">
        <v>9849</v>
      </c>
      <c r="B5757" s="31" t="s">
        <v>18315</v>
      </c>
      <c r="C5757" s="31" t="s">
        <v>18316</v>
      </c>
      <c r="D5757" s="32">
        <v>44148</v>
      </c>
      <c r="E5757" s="31" t="s">
        <v>18317</v>
      </c>
      <c r="F5757" s="31" t="s">
        <v>9875</v>
      </c>
      <c r="G5757" s="33">
        <v>2226</v>
      </c>
      <c r="H5757" s="33">
        <v>2226</v>
      </c>
      <c r="I5757" s="31" t="s">
        <v>9762</v>
      </c>
      <c r="J5757" s="31" t="s">
        <v>9763</v>
      </c>
      <c r="K5757" s="33">
        <v>2226</v>
      </c>
      <c r="L5757" s="31" t="s">
        <v>9764</v>
      </c>
      <c r="M5757" t="e">
        <f t="shared" si="252"/>
        <v>#VALUE!</v>
      </c>
    </row>
    <row r="5758" spans="1:13" hidden="1">
      <c r="A5758" s="31" t="s">
        <v>9849</v>
      </c>
      <c r="B5758" s="31" t="s">
        <v>18318</v>
      </c>
      <c r="C5758" s="31" t="s">
        <v>18319</v>
      </c>
      <c r="D5758" s="32">
        <v>44148</v>
      </c>
      <c r="E5758" s="31" t="s">
        <v>18320</v>
      </c>
      <c r="F5758" s="31" t="s">
        <v>12612</v>
      </c>
      <c r="G5758" s="33">
        <v>-10000</v>
      </c>
      <c r="H5758" s="33">
        <v>-10000</v>
      </c>
      <c r="I5758" s="31" t="s">
        <v>9762</v>
      </c>
      <c r="J5758" s="31" t="s">
        <v>9763</v>
      </c>
      <c r="K5758" s="33">
        <v>-10000</v>
      </c>
      <c r="L5758" s="31" t="s">
        <v>9764</v>
      </c>
      <c r="M5758" t="e">
        <f t="shared" si="252"/>
        <v>#VALUE!</v>
      </c>
    </row>
    <row r="5759" spans="1:13" hidden="1">
      <c r="A5759" s="31" t="s">
        <v>9849</v>
      </c>
      <c r="B5759" s="31" t="s">
        <v>18318</v>
      </c>
      <c r="C5759" s="31" t="s">
        <v>18319</v>
      </c>
      <c r="D5759" s="32">
        <v>44148</v>
      </c>
      <c r="E5759" s="31" t="s">
        <v>18320</v>
      </c>
      <c r="F5759" s="31" t="s">
        <v>9962</v>
      </c>
      <c r="G5759" s="33">
        <v>10000</v>
      </c>
      <c r="H5759" s="33">
        <v>10000</v>
      </c>
      <c r="I5759" s="31" t="s">
        <v>9762</v>
      </c>
      <c r="J5759" s="31" t="s">
        <v>9763</v>
      </c>
      <c r="K5759" s="33">
        <v>10000</v>
      </c>
      <c r="L5759" s="31" t="s">
        <v>9764</v>
      </c>
      <c r="M5759" t="e">
        <f t="shared" si="252"/>
        <v>#VALUE!</v>
      </c>
    </row>
    <row r="5760" spans="1:13" hidden="1">
      <c r="A5760" s="31" t="s">
        <v>9849</v>
      </c>
      <c r="B5760" s="31" t="s">
        <v>18321</v>
      </c>
      <c r="C5760" s="31" t="s">
        <v>18322</v>
      </c>
      <c r="D5760" s="32">
        <v>44148</v>
      </c>
      <c r="E5760" s="31" t="s">
        <v>18323</v>
      </c>
      <c r="F5760" s="31" t="s">
        <v>12612</v>
      </c>
      <c r="G5760" s="33">
        <v>-2940</v>
      </c>
      <c r="H5760" s="33">
        <v>-2940</v>
      </c>
      <c r="I5760" s="31" t="s">
        <v>9762</v>
      </c>
      <c r="J5760" s="31" t="s">
        <v>9763</v>
      </c>
      <c r="K5760" s="33">
        <v>-2940</v>
      </c>
      <c r="L5760" s="31" t="s">
        <v>9764</v>
      </c>
      <c r="M5760" t="e">
        <f t="shared" si="252"/>
        <v>#VALUE!</v>
      </c>
    </row>
    <row r="5761" spans="1:13" hidden="1">
      <c r="A5761" s="31" t="s">
        <v>9849</v>
      </c>
      <c r="B5761" s="31" t="s">
        <v>18321</v>
      </c>
      <c r="C5761" s="31" t="s">
        <v>18322</v>
      </c>
      <c r="D5761" s="32">
        <v>44148</v>
      </c>
      <c r="E5761" s="31" t="s">
        <v>18323</v>
      </c>
      <c r="F5761" s="31" t="s">
        <v>9875</v>
      </c>
      <c r="G5761" s="33">
        <v>2940</v>
      </c>
      <c r="H5761" s="33">
        <v>2940</v>
      </c>
      <c r="I5761" s="31" t="s">
        <v>9762</v>
      </c>
      <c r="J5761" s="31" t="s">
        <v>9763</v>
      </c>
      <c r="K5761" s="33">
        <v>2940</v>
      </c>
      <c r="L5761" s="31" t="s">
        <v>9764</v>
      </c>
      <c r="M5761" t="e">
        <f t="shared" si="252"/>
        <v>#VALUE!</v>
      </c>
    </row>
    <row r="5762" spans="1:13" hidden="1">
      <c r="A5762" s="31" t="s">
        <v>9849</v>
      </c>
      <c r="B5762" s="31" t="s">
        <v>18324</v>
      </c>
      <c r="C5762" s="31" t="s">
        <v>18325</v>
      </c>
      <c r="D5762" s="32">
        <v>44148</v>
      </c>
      <c r="E5762" s="31" t="s">
        <v>18326</v>
      </c>
      <c r="F5762" s="31" t="s">
        <v>12612</v>
      </c>
      <c r="G5762" s="33">
        <v>-21653.8</v>
      </c>
      <c r="H5762" s="33">
        <v>-21653.8</v>
      </c>
      <c r="I5762" s="31" t="s">
        <v>9762</v>
      </c>
      <c r="J5762" s="31" t="s">
        <v>9763</v>
      </c>
      <c r="K5762" s="33">
        <v>-21653.8</v>
      </c>
      <c r="L5762" s="31" t="s">
        <v>9764</v>
      </c>
      <c r="M5762" t="e">
        <f t="shared" si="252"/>
        <v>#VALUE!</v>
      </c>
    </row>
    <row r="5763" spans="1:13" hidden="1">
      <c r="A5763" s="31" t="s">
        <v>9849</v>
      </c>
      <c r="B5763" s="31" t="s">
        <v>18324</v>
      </c>
      <c r="C5763" s="31" t="s">
        <v>18325</v>
      </c>
      <c r="D5763" s="32">
        <v>44148</v>
      </c>
      <c r="E5763" s="31" t="s">
        <v>18326</v>
      </c>
      <c r="F5763" s="31" t="s">
        <v>9867</v>
      </c>
      <c r="G5763" s="33">
        <v>21653.8</v>
      </c>
      <c r="H5763" s="33">
        <v>21653.8</v>
      </c>
      <c r="I5763" s="31" t="s">
        <v>9762</v>
      </c>
      <c r="J5763" s="31" t="s">
        <v>9763</v>
      </c>
      <c r="K5763" s="33">
        <v>21653.8</v>
      </c>
      <c r="L5763" s="31" t="s">
        <v>9764</v>
      </c>
      <c r="M5763" t="e">
        <f t="shared" ref="M5763:M5826" si="254">FIND("PO",E5763)</f>
        <v>#VALUE!</v>
      </c>
    </row>
    <row r="5764" spans="1:13" hidden="1">
      <c r="A5764" s="31" t="s">
        <v>9849</v>
      </c>
      <c r="B5764" s="31" t="s">
        <v>18327</v>
      </c>
      <c r="C5764" s="31" t="s">
        <v>18328</v>
      </c>
      <c r="D5764" s="32">
        <v>44124</v>
      </c>
      <c r="E5764" s="31" t="s">
        <v>18329</v>
      </c>
      <c r="F5764" s="31" t="s">
        <v>13733</v>
      </c>
      <c r="G5764" s="33">
        <v>-200</v>
      </c>
      <c r="H5764" s="33">
        <v>-200</v>
      </c>
      <c r="I5764" s="31" t="s">
        <v>9762</v>
      </c>
      <c r="J5764" s="31" t="s">
        <v>9763</v>
      </c>
      <c r="K5764" s="33">
        <v>-200</v>
      </c>
      <c r="L5764" s="31" t="s">
        <v>9764</v>
      </c>
      <c r="M5764" t="e">
        <f t="shared" si="254"/>
        <v>#VALUE!</v>
      </c>
    </row>
    <row r="5765" spans="1:13" hidden="1">
      <c r="A5765" s="31" t="s">
        <v>9849</v>
      </c>
      <c r="B5765" s="31" t="s">
        <v>18327</v>
      </c>
      <c r="C5765" s="31" t="s">
        <v>18328</v>
      </c>
      <c r="D5765" s="32">
        <v>44124</v>
      </c>
      <c r="E5765" s="31" t="s">
        <v>18329</v>
      </c>
      <c r="F5765" s="31" t="s">
        <v>9867</v>
      </c>
      <c r="G5765" s="33">
        <v>200</v>
      </c>
      <c r="H5765" s="33">
        <v>200</v>
      </c>
      <c r="I5765" s="31" t="s">
        <v>9762</v>
      </c>
      <c r="J5765" s="31" t="s">
        <v>9763</v>
      </c>
      <c r="K5765" s="33">
        <v>200</v>
      </c>
      <c r="L5765" s="31" t="s">
        <v>9764</v>
      </c>
      <c r="M5765" t="e">
        <f t="shared" si="254"/>
        <v>#VALUE!</v>
      </c>
    </row>
    <row r="5766" spans="1:13" hidden="1">
      <c r="A5766" s="31" t="s">
        <v>9849</v>
      </c>
      <c r="B5766" s="31" t="s">
        <v>18330</v>
      </c>
      <c r="C5766" s="31" t="s">
        <v>18331</v>
      </c>
      <c r="D5766" s="32">
        <v>44134</v>
      </c>
      <c r="E5766" s="31" t="s">
        <v>18332</v>
      </c>
      <c r="F5766" s="31" t="s">
        <v>12612</v>
      </c>
      <c r="G5766" s="33">
        <v>-1000</v>
      </c>
      <c r="H5766" s="33">
        <v>-1000</v>
      </c>
      <c r="I5766" s="31" t="s">
        <v>9762</v>
      </c>
      <c r="J5766" s="31" t="s">
        <v>9763</v>
      </c>
      <c r="K5766" s="33">
        <v>-1000</v>
      </c>
      <c r="L5766" s="31" t="s">
        <v>9764</v>
      </c>
      <c r="M5766" t="e">
        <f t="shared" si="254"/>
        <v>#VALUE!</v>
      </c>
    </row>
    <row r="5767" spans="1:13" hidden="1">
      <c r="A5767" s="31" t="s">
        <v>9849</v>
      </c>
      <c r="B5767" s="31" t="s">
        <v>18330</v>
      </c>
      <c r="C5767" s="31" t="s">
        <v>18331</v>
      </c>
      <c r="D5767" s="32">
        <v>44134</v>
      </c>
      <c r="E5767" s="31" t="s">
        <v>18332</v>
      </c>
      <c r="F5767" s="31" t="s">
        <v>9867</v>
      </c>
      <c r="G5767" s="33">
        <v>1000</v>
      </c>
      <c r="H5767" s="33">
        <v>1000</v>
      </c>
      <c r="I5767" s="31" t="s">
        <v>9762</v>
      </c>
      <c r="J5767" s="31" t="s">
        <v>9763</v>
      </c>
      <c r="K5767" s="33">
        <v>1000</v>
      </c>
      <c r="L5767" s="31" t="s">
        <v>9764</v>
      </c>
      <c r="M5767" t="e">
        <f t="shared" si="254"/>
        <v>#VALUE!</v>
      </c>
    </row>
    <row r="5768" spans="1:13" hidden="1">
      <c r="A5768" s="31" t="s">
        <v>9849</v>
      </c>
      <c r="B5768" s="31" t="s">
        <v>18333</v>
      </c>
      <c r="C5768" s="31" t="s">
        <v>18334</v>
      </c>
      <c r="D5768" s="32">
        <v>44131</v>
      </c>
      <c r="E5768" s="31" t="s">
        <v>18335</v>
      </c>
      <c r="F5768" s="31" t="s">
        <v>13341</v>
      </c>
      <c r="G5768" s="33">
        <v>-200</v>
      </c>
      <c r="H5768" s="33">
        <v>-200</v>
      </c>
      <c r="I5768" s="31" t="s">
        <v>9762</v>
      </c>
      <c r="J5768" s="31" t="s">
        <v>9763</v>
      </c>
      <c r="K5768" s="33">
        <v>-200</v>
      </c>
      <c r="L5768" s="31" t="s">
        <v>9764</v>
      </c>
      <c r="M5768" t="e">
        <f t="shared" si="254"/>
        <v>#VALUE!</v>
      </c>
    </row>
    <row r="5769" spans="1:13" hidden="1">
      <c r="A5769" s="31" t="s">
        <v>9849</v>
      </c>
      <c r="B5769" s="31" t="s">
        <v>18333</v>
      </c>
      <c r="C5769" s="31" t="s">
        <v>18334</v>
      </c>
      <c r="D5769" s="32">
        <v>44131</v>
      </c>
      <c r="E5769" s="31" t="s">
        <v>18335</v>
      </c>
      <c r="F5769" s="31" t="s">
        <v>9867</v>
      </c>
      <c r="G5769" s="33">
        <v>200</v>
      </c>
      <c r="H5769" s="33">
        <v>200</v>
      </c>
      <c r="I5769" s="31" t="s">
        <v>9762</v>
      </c>
      <c r="J5769" s="31" t="s">
        <v>9763</v>
      </c>
      <c r="K5769" s="33">
        <v>200</v>
      </c>
      <c r="L5769" s="31" t="s">
        <v>9764</v>
      </c>
      <c r="M5769" t="e">
        <f t="shared" si="254"/>
        <v>#VALUE!</v>
      </c>
    </row>
    <row r="5770" spans="1:13" hidden="1">
      <c r="A5770" s="31" t="s">
        <v>9849</v>
      </c>
      <c r="B5770" s="31" t="s">
        <v>18336</v>
      </c>
      <c r="C5770" s="31" t="s">
        <v>18337</v>
      </c>
      <c r="D5770" s="32">
        <v>44124</v>
      </c>
      <c r="E5770" s="31" t="s">
        <v>18338</v>
      </c>
      <c r="F5770" s="31" t="s">
        <v>18339</v>
      </c>
      <c r="G5770" s="33">
        <v>-200</v>
      </c>
      <c r="H5770" s="33">
        <v>-200</v>
      </c>
      <c r="I5770" s="31" t="s">
        <v>9762</v>
      </c>
      <c r="J5770" s="31" t="s">
        <v>9763</v>
      </c>
      <c r="K5770" s="33">
        <v>-200</v>
      </c>
      <c r="L5770" s="31" t="s">
        <v>9764</v>
      </c>
      <c r="M5770" t="e">
        <f t="shared" si="254"/>
        <v>#VALUE!</v>
      </c>
    </row>
    <row r="5771" spans="1:13" hidden="1">
      <c r="A5771" s="31" t="s">
        <v>9849</v>
      </c>
      <c r="B5771" s="31" t="s">
        <v>18336</v>
      </c>
      <c r="C5771" s="31" t="s">
        <v>18337</v>
      </c>
      <c r="D5771" s="32">
        <v>44124</v>
      </c>
      <c r="E5771" s="31" t="s">
        <v>18338</v>
      </c>
      <c r="F5771" s="31" t="s">
        <v>9867</v>
      </c>
      <c r="G5771" s="33">
        <v>200</v>
      </c>
      <c r="H5771" s="33">
        <v>200</v>
      </c>
      <c r="I5771" s="31" t="s">
        <v>9762</v>
      </c>
      <c r="J5771" s="31" t="s">
        <v>9763</v>
      </c>
      <c r="K5771" s="33">
        <v>200</v>
      </c>
      <c r="L5771" s="31" t="s">
        <v>9764</v>
      </c>
      <c r="M5771" t="e">
        <f t="shared" si="254"/>
        <v>#VALUE!</v>
      </c>
    </row>
    <row r="5772" spans="1:13" hidden="1">
      <c r="A5772" s="31" t="s">
        <v>9757</v>
      </c>
      <c r="B5772" s="31" t="s">
        <v>18340</v>
      </c>
      <c r="C5772" s="31" t="s">
        <v>18341</v>
      </c>
      <c r="D5772" s="32">
        <v>44146</v>
      </c>
      <c r="E5772" s="31" t="s">
        <v>18342</v>
      </c>
      <c r="F5772" s="31" t="s">
        <v>17026</v>
      </c>
      <c r="G5772" s="33">
        <v>-35200</v>
      </c>
      <c r="H5772" s="33">
        <v>-35200</v>
      </c>
      <c r="I5772" s="31" t="s">
        <v>9762</v>
      </c>
      <c r="J5772" s="31" t="s">
        <v>9763</v>
      </c>
      <c r="K5772" s="33">
        <v>-35200</v>
      </c>
      <c r="L5772" s="31" t="s">
        <v>9764</v>
      </c>
      <c r="M5772" t="e">
        <f t="shared" si="254"/>
        <v>#VALUE!</v>
      </c>
    </row>
    <row r="5773" spans="1:13" hidden="1">
      <c r="A5773" s="31" t="s">
        <v>9757</v>
      </c>
      <c r="B5773" s="31" t="s">
        <v>18340</v>
      </c>
      <c r="C5773" s="31" t="s">
        <v>18341</v>
      </c>
      <c r="D5773" s="32">
        <v>44146</v>
      </c>
      <c r="E5773" s="31" t="s">
        <v>18342</v>
      </c>
      <c r="F5773" s="31" t="s">
        <v>17027</v>
      </c>
      <c r="G5773" s="33">
        <v>35200</v>
      </c>
      <c r="H5773" s="33">
        <v>35200</v>
      </c>
      <c r="I5773" s="31" t="s">
        <v>9762</v>
      </c>
      <c r="J5773" s="31" t="s">
        <v>9763</v>
      </c>
      <c r="K5773" s="33">
        <v>35200</v>
      </c>
      <c r="L5773" s="31" t="s">
        <v>9764</v>
      </c>
      <c r="M5773" t="e">
        <f t="shared" si="254"/>
        <v>#VALUE!</v>
      </c>
    </row>
    <row r="5774" spans="1:13" hidden="1">
      <c r="A5774" s="31" t="s">
        <v>9757</v>
      </c>
      <c r="B5774" s="31" t="s">
        <v>18343</v>
      </c>
      <c r="C5774" s="31" t="s">
        <v>18344</v>
      </c>
      <c r="D5774" s="32">
        <v>44148</v>
      </c>
      <c r="E5774" s="31" t="s">
        <v>18345</v>
      </c>
      <c r="F5774" s="31" t="s">
        <v>17551</v>
      </c>
      <c r="G5774" s="33">
        <v>-9000</v>
      </c>
      <c r="H5774" s="33">
        <v>-9000</v>
      </c>
      <c r="I5774" s="31" t="s">
        <v>9762</v>
      </c>
      <c r="J5774" s="31" t="s">
        <v>9763</v>
      </c>
      <c r="K5774" s="33">
        <v>-9000</v>
      </c>
      <c r="L5774" s="31" t="s">
        <v>9764</v>
      </c>
      <c r="M5774" t="e">
        <f t="shared" si="254"/>
        <v>#VALUE!</v>
      </c>
    </row>
    <row r="5775" spans="1:13" hidden="1">
      <c r="A5775" s="31" t="s">
        <v>9757</v>
      </c>
      <c r="B5775" s="31" t="s">
        <v>18343</v>
      </c>
      <c r="C5775" s="31" t="s">
        <v>18344</v>
      </c>
      <c r="D5775" s="32">
        <v>44148</v>
      </c>
      <c r="E5775" s="31" t="s">
        <v>18345</v>
      </c>
      <c r="F5775" s="31" t="s">
        <v>17552</v>
      </c>
      <c r="G5775" s="33">
        <v>9000</v>
      </c>
      <c r="H5775" s="33">
        <v>9000</v>
      </c>
      <c r="I5775" s="31" t="s">
        <v>9762</v>
      </c>
      <c r="J5775" s="31" t="s">
        <v>9763</v>
      </c>
      <c r="K5775" s="33">
        <v>9000</v>
      </c>
      <c r="L5775" s="31" t="s">
        <v>9764</v>
      </c>
      <c r="M5775" t="e">
        <f t="shared" si="254"/>
        <v>#VALUE!</v>
      </c>
    </row>
    <row r="5776" spans="1:13" hidden="1">
      <c r="A5776" s="31" t="s">
        <v>9849</v>
      </c>
      <c r="B5776" s="31" t="s">
        <v>18346</v>
      </c>
      <c r="C5776" s="31" t="s">
        <v>18347</v>
      </c>
      <c r="D5776" s="32">
        <v>44124</v>
      </c>
      <c r="E5776" s="31" t="s">
        <v>18348</v>
      </c>
      <c r="F5776" s="31" t="s">
        <v>9866</v>
      </c>
      <c r="G5776" s="33">
        <v>-77000</v>
      </c>
      <c r="H5776" s="33">
        <v>-77000</v>
      </c>
      <c r="I5776" s="31" t="s">
        <v>9762</v>
      </c>
      <c r="J5776" s="31" t="s">
        <v>9763</v>
      </c>
      <c r="K5776" s="33">
        <v>-77000</v>
      </c>
      <c r="L5776" s="31" t="s">
        <v>9764</v>
      </c>
      <c r="M5776" t="e">
        <f t="shared" si="254"/>
        <v>#VALUE!</v>
      </c>
    </row>
    <row r="5777" spans="1:13" hidden="1">
      <c r="A5777" s="31" t="s">
        <v>9849</v>
      </c>
      <c r="B5777" s="31" t="s">
        <v>18346</v>
      </c>
      <c r="C5777" s="31" t="s">
        <v>18347</v>
      </c>
      <c r="D5777" s="32">
        <v>44124</v>
      </c>
      <c r="E5777" s="31" t="s">
        <v>18348</v>
      </c>
      <c r="F5777" s="31" t="s">
        <v>10443</v>
      </c>
      <c r="G5777" s="33">
        <v>77000</v>
      </c>
      <c r="H5777" s="33">
        <v>77000</v>
      </c>
      <c r="I5777" s="31" t="s">
        <v>9762</v>
      </c>
      <c r="J5777" s="31" t="s">
        <v>9763</v>
      </c>
      <c r="K5777" s="33">
        <v>77000</v>
      </c>
      <c r="L5777" s="31" t="s">
        <v>9764</v>
      </c>
      <c r="M5777" t="e">
        <f t="shared" si="254"/>
        <v>#VALUE!</v>
      </c>
    </row>
    <row r="5778" spans="1:13" hidden="1">
      <c r="A5778" s="31" t="s">
        <v>9849</v>
      </c>
      <c r="B5778" s="31" t="s">
        <v>18349</v>
      </c>
      <c r="C5778" s="31" t="s">
        <v>18350</v>
      </c>
      <c r="D5778" s="32">
        <v>44119</v>
      </c>
      <c r="E5778" s="31" t="s">
        <v>18351</v>
      </c>
      <c r="F5778" s="31" t="s">
        <v>13723</v>
      </c>
      <c r="G5778" s="33">
        <v>-162000</v>
      </c>
      <c r="H5778" s="33">
        <v>-162000</v>
      </c>
      <c r="I5778" s="31" t="s">
        <v>9762</v>
      </c>
      <c r="J5778" s="31" t="s">
        <v>9763</v>
      </c>
      <c r="K5778" s="33">
        <v>-162000</v>
      </c>
      <c r="L5778" s="31" t="s">
        <v>9764</v>
      </c>
      <c r="M5778" t="e">
        <f t="shared" si="254"/>
        <v>#VALUE!</v>
      </c>
    </row>
    <row r="5779" spans="1:13" hidden="1">
      <c r="A5779" s="31" t="s">
        <v>9849</v>
      </c>
      <c r="B5779" s="31" t="s">
        <v>18349</v>
      </c>
      <c r="C5779" s="31" t="s">
        <v>18350</v>
      </c>
      <c r="D5779" s="32">
        <v>44119</v>
      </c>
      <c r="E5779" s="31" t="s">
        <v>18351</v>
      </c>
      <c r="F5779" s="31" t="s">
        <v>10443</v>
      </c>
      <c r="G5779" s="33">
        <v>162000</v>
      </c>
      <c r="H5779" s="33">
        <v>162000</v>
      </c>
      <c r="I5779" s="31" t="s">
        <v>9762</v>
      </c>
      <c r="J5779" s="31" t="s">
        <v>9763</v>
      </c>
      <c r="K5779" s="33">
        <v>162000</v>
      </c>
      <c r="L5779" s="31" t="s">
        <v>9764</v>
      </c>
      <c r="M5779" t="e">
        <f t="shared" si="254"/>
        <v>#VALUE!</v>
      </c>
    </row>
    <row r="5780" spans="1:13" hidden="1">
      <c r="A5780" s="31" t="s">
        <v>9849</v>
      </c>
      <c r="B5780" s="31" t="s">
        <v>18352</v>
      </c>
      <c r="C5780" s="31" t="s">
        <v>18353</v>
      </c>
      <c r="D5780" s="32">
        <v>44119</v>
      </c>
      <c r="E5780" s="31" t="s">
        <v>18354</v>
      </c>
      <c r="F5780" s="31" t="s">
        <v>13723</v>
      </c>
      <c r="G5780" s="33">
        <v>-468500</v>
      </c>
      <c r="H5780" s="33">
        <v>-468500</v>
      </c>
      <c r="I5780" s="31" t="s">
        <v>9762</v>
      </c>
      <c r="J5780" s="31" t="s">
        <v>9763</v>
      </c>
      <c r="K5780" s="33">
        <v>-468500</v>
      </c>
      <c r="L5780" s="31" t="s">
        <v>9764</v>
      </c>
      <c r="M5780" t="e">
        <f t="shared" si="254"/>
        <v>#VALUE!</v>
      </c>
    </row>
    <row r="5781" spans="1:13" hidden="1">
      <c r="A5781" s="31" t="s">
        <v>9849</v>
      </c>
      <c r="B5781" s="31" t="s">
        <v>18352</v>
      </c>
      <c r="C5781" s="31" t="s">
        <v>18353</v>
      </c>
      <c r="D5781" s="32">
        <v>44119</v>
      </c>
      <c r="E5781" s="31" t="s">
        <v>18354</v>
      </c>
      <c r="F5781" s="31" t="s">
        <v>10443</v>
      </c>
      <c r="G5781" s="33">
        <v>468500</v>
      </c>
      <c r="H5781" s="33">
        <v>468500</v>
      </c>
      <c r="I5781" s="31" t="s">
        <v>9762</v>
      </c>
      <c r="J5781" s="31" t="s">
        <v>9763</v>
      </c>
      <c r="K5781" s="33">
        <v>468500</v>
      </c>
      <c r="L5781" s="31" t="s">
        <v>9764</v>
      </c>
      <c r="M5781" t="e">
        <f t="shared" si="254"/>
        <v>#VALUE!</v>
      </c>
    </row>
    <row r="5782" spans="1:13" hidden="1">
      <c r="A5782" s="31" t="s">
        <v>9849</v>
      </c>
      <c r="B5782" s="31" t="s">
        <v>18355</v>
      </c>
      <c r="C5782" s="31" t="s">
        <v>18356</v>
      </c>
      <c r="D5782" s="32">
        <v>44124</v>
      </c>
      <c r="E5782" s="31" t="s">
        <v>18357</v>
      </c>
      <c r="F5782" s="31" t="s">
        <v>13733</v>
      </c>
      <c r="G5782" s="33">
        <v>-142500</v>
      </c>
      <c r="H5782" s="33">
        <v>-142500</v>
      </c>
      <c r="I5782" s="31" t="s">
        <v>9762</v>
      </c>
      <c r="J5782" s="31" t="s">
        <v>9763</v>
      </c>
      <c r="K5782" s="33">
        <v>-142500</v>
      </c>
      <c r="L5782" s="31" t="s">
        <v>9764</v>
      </c>
      <c r="M5782" t="e">
        <f t="shared" si="254"/>
        <v>#VALUE!</v>
      </c>
    </row>
    <row r="5783" spans="1:13" hidden="1">
      <c r="A5783" s="31" t="s">
        <v>9849</v>
      </c>
      <c r="B5783" s="31" t="s">
        <v>18355</v>
      </c>
      <c r="C5783" s="31" t="s">
        <v>18356</v>
      </c>
      <c r="D5783" s="32">
        <v>44124</v>
      </c>
      <c r="E5783" s="31" t="s">
        <v>18357</v>
      </c>
      <c r="F5783" s="31" t="s">
        <v>10443</v>
      </c>
      <c r="G5783" s="33">
        <v>142500</v>
      </c>
      <c r="H5783" s="33">
        <v>142500</v>
      </c>
      <c r="I5783" s="31" t="s">
        <v>9762</v>
      </c>
      <c r="J5783" s="31" t="s">
        <v>9763</v>
      </c>
      <c r="K5783" s="33">
        <v>142500</v>
      </c>
      <c r="L5783" s="31" t="s">
        <v>9764</v>
      </c>
      <c r="M5783" t="e">
        <f t="shared" si="254"/>
        <v>#VALUE!</v>
      </c>
    </row>
    <row r="5784" spans="1:13" hidden="1">
      <c r="A5784" s="31" t="s">
        <v>9849</v>
      </c>
      <c r="B5784" s="31" t="s">
        <v>18358</v>
      </c>
      <c r="C5784" s="31" t="s">
        <v>18359</v>
      </c>
      <c r="D5784" s="32">
        <v>44124</v>
      </c>
      <c r="E5784" s="31" t="s">
        <v>18360</v>
      </c>
      <c r="F5784" s="31" t="s">
        <v>13723</v>
      </c>
      <c r="G5784" s="33">
        <v>-26000</v>
      </c>
      <c r="H5784" s="33">
        <v>-26000</v>
      </c>
      <c r="I5784" s="31" t="s">
        <v>9762</v>
      </c>
      <c r="J5784" s="31" t="s">
        <v>9763</v>
      </c>
      <c r="K5784" s="33">
        <v>-26000</v>
      </c>
      <c r="L5784" s="31" t="s">
        <v>9764</v>
      </c>
      <c r="M5784" t="e">
        <f t="shared" si="254"/>
        <v>#VALUE!</v>
      </c>
    </row>
    <row r="5785" spans="1:13" hidden="1">
      <c r="A5785" s="31" t="s">
        <v>9849</v>
      </c>
      <c r="B5785" s="31" t="s">
        <v>18358</v>
      </c>
      <c r="C5785" s="31" t="s">
        <v>18359</v>
      </c>
      <c r="D5785" s="32">
        <v>44124</v>
      </c>
      <c r="E5785" s="31" t="s">
        <v>18360</v>
      </c>
      <c r="F5785" s="31" t="s">
        <v>10443</v>
      </c>
      <c r="G5785" s="33">
        <v>26000</v>
      </c>
      <c r="H5785" s="33">
        <v>26000</v>
      </c>
      <c r="I5785" s="31" t="s">
        <v>9762</v>
      </c>
      <c r="J5785" s="31" t="s">
        <v>9763</v>
      </c>
      <c r="K5785" s="33">
        <v>26000</v>
      </c>
      <c r="L5785" s="31" t="s">
        <v>9764</v>
      </c>
      <c r="M5785" t="e">
        <f t="shared" si="254"/>
        <v>#VALUE!</v>
      </c>
    </row>
    <row r="5786" spans="1:13" hidden="1">
      <c r="A5786" s="31" t="s">
        <v>9849</v>
      </c>
      <c r="B5786" s="31" t="s">
        <v>18361</v>
      </c>
      <c r="C5786" s="31" t="s">
        <v>18362</v>
      </c>
      <c r="D5786" s="32">
        <v>44124</v>
      </c>
      <c r="E5786" s="31" t="s">
        <v>18363</v>
      </c>
      <c r="F5786" s="31" t="s">
        <v>13723</v>
      </c>
      <c r="G5786" s="33">
        <v>-40000</v>
      </c>
      <c r="H5786" s="33">
        <v>-40000</v>
      </c>
      <c r="I5786" s="31" t="s">
        <v>9762</v>
      </c>
      <c r="J5786" s="31" t="s">
        <v>9763</v>
      </c>
      <c r="K5786" s="33">
        <v>-40000</v>
      </c>
      <c r="L5786" s="31" t="s">
        <v>9764</v>
      </c>
      <c r="M5786" t="e">
        <f t="shared" si="254"/>
        <v>#VALUE!</v>
      </c>
    </row>
    <row r="5787" spans="1:13" hidden="1">
      <c r="A5787" s="31" t="s">
        <v>9849</v>
      </c>
      <c r="B5787" s="31" t="s">
        <v>18361</v>
      </c>
      <c r="C5787" s="31" t="s">
        <v>18362</v>
      </c>
      <c r="D5787" s="32">
        <v>44124</v>
      </c>
      <c r="E5787" s="31" t="s">
        <v>18363</v>
      </c>
      <c r="F5787" s="31" t="s">
        <v>10443</v>
      </c>
      <c r="G5787" s="33">
        <v>40000</v>
      </c>
      <c r="H5787" s="33">
        <v>40000</v>
      </c>
      <c r="I5787" s="31" t="s">
        <v>9762</v>
      </c>
      <c r="J5787" s="31" t="s">
        <v>9763</v>
      </c>
      <c r="K5787" s="33">
        <v>40000</v>
      </c>
      <c r="L5787" s="31" t="s">
        <v>9764</v>
      </c>
      <c r="M5787" t="e">
        <f t="shared" si="254"/>
        <v>#VALUE!</v>
      </c>
    </row>
    <row r="5788" spans="1:13" hidden="1">
      <c r="A5788" s="31" t="s">
        <v>9849</v>
      </c>
      <c r="B5788" s="31" t="s">
        <v>18364</v>
      </c>
      <c r="C5788" s="31" t="s">
        <v>18365</v>
      </c>
      <c r="D5788" s="32">
        <v>44118</v>
      </c>
      <c r="E5788" s="31" t="s">
        <v>18366</v>
      </c>
      <c r="F5788" s="31" t="s">
        <v>9866</v>
      </c>
      <c r="G5788" s="33">
        <v>-385000</v>
      </c>
      <c r="H5788" s="33">
        <v>-385000</v>
      </c>
      <c r="I5788" s="31" t="s">
        <v>9762</v>
      </c>
      <c r="J5788" s="31" t="s">
        <v>9763</v>
      </c>
      <c r="K5788" s="33">
        <v>-385000</v>
      </c>
      <c r="L5788" s="31" t="s">
        <v>9764</v>
      </c>
      <c r="M5788" t="e">
        <f t="shared" si="254"/>
        <v>#VALUE!</v>
      </c>
    </row>
    <row r="5789" spans="1:13" hidden="1">
      <c r="A5789" s="31" t="s">
        <v>9849</v>
      </c>
      <c r="B5789" s="31" t="s">
        <v>18364</v>
      </c>
      <c r="C5789" s="31" t="s">
        <v>18365</v>
      </c>
      <c r="D5789" s="32">
        <v>44118</v>
      </c>
      <c r="E5789" s="31" t="s">
        <v>18366</v>
      </c>
      <c r="F5789" s="31" t="s">
        <v>10443</v>
      </c>
      <c r="G5789" s="33">
        <v>385000</v>
      </c>
      <c r="H5789" s="33">
        <v>385000</v>
      </c>
      <c r="I5789" s="31" t="s">
        <v>9762</v>
      </c>
      <c r="J5789" s="31" t="s">
        <v>9763</v>
      </c>
      <c r="K5789" s="33">
        <v>385000</v>
      </c>
      <c r="L5789" s="31" t="s">
        <v>9764</v>
      </c>
      <c r="M5789" t="e">
        <f t="shared" si="254"/>
        <v>#VALUE!</v>
      </c>
    </row>
    <row r="5790" spans="1:13" hidden="1">
      <c r="A5790" s="31" t="s">
        <v>9849</v>
      </c>
      <c r="B5790" s="31" t="s">
        <v>18367</v>
      </c>
      <c r="C5790" s="31" t="s">
        <v>18368</v>
      </c>
      <c r="D5790" s="32">
        <v>44118</v>
      </c>
      <c r="E5790" s="31" t="s">
        <v>18369</v>
      </c>
      <c r="F5790" s="31" t="s">
        <v>9866</v>
      </c>
      <c r="G5790" s="33">
        <v>-74000</v>
      </c>
      <c r="H5790" s="33">
        <v>-74000</v>
      </c>
      <c r="I5790" s="31" t="s">
        <v>9762</v>
      </c>
      <c r="J5790" s="31" t="s">
        <v>9763</v>
      </c>
      <c r="K5790" s="33">
        <v>-74000</v>
      </c>
      <c r="L5790" s="31" t="s">
        <v>9764</v>
      </c>
      <c r="M5790" t="e">
        <f t="shared" si="254"/>
        <v>#VALUE!</v>
      </c>
    </row>
    <row r="5791" spans="1:13" hidden="1">
      <c r="A5791" s="31" t="s">
        <v>9849</v>
      </c>
      <c r="B5791" s="31" t="s">
        <v>18367</v>
      </c>
      <c r="C5791" s="31" t="s">
        <v>18368</v>
      </c>
      <c r="D5791" s="32">
        <v>44118</v>
      </c>
      <c r="E5791" s="31" t="s">
        <v>18369</v>
      </c>
      <c r="F5791" s="31" t="s">
        <v>10443</v>
      </c>
      <c r="G5791" s="33">
        <v>74000</v>
      </c>
      <c r="H5791" s="33">
        <v>74000</v>
      </c>
      <c r="I5791" s="31" t="s">
        <v>9762</v>
      </c>
      <c r="J5791" s="31" t="s">
        <v>9763</v>
      </c>
      <c r="K5791" s="33">
        <v>74000</v>
      </c>
      <c r="L5791" s="31" t="s">
        <v>9764</v>
      </c>
      <c r="M5791" t="e">
        <f t="shared" si="254"/>
        <v>#VALUE!</v>
      </c>
    </row>
    <row r="5792" spans="1:13" hidden="1">
      <c r="A5792" s="31" t="s">
        <v>9849</v>
      </c>
      <c r="B5792" s="31" t="s">
        <v>18370</v>
      </c>
      <c r="C5792" s="31" t="s">
        <v>18371</v>
      </c>
      <c r="D5792" s="32">
        <v>44124</v>
      </c>
      <c r="E5792" s="31" t="s">
        <v>18372</v>
      </c>
      <c r="F5792" s="31" t="s">
        <v>9866</v>
      </c>
      <c r="G5792" s="33">
        <v>-208000</v>
      </c>
      <c r="H5792" s="33">
        <v>-208000</v>
      </c>
      <c r="I5792" s="31" t="s">
        <v>9762</v>
      </c>
      <c r="J5792" s="31" t="s">
        <v>9763</v>
      </c>
      <c r="K5792" s="33">
        <v>-208000</v>
      </c>
      <c r="L5792" s="31" t="s">
        <v>9764</v>
      </c>
      <c r="M5792" t="e">
        <f t="shared" si="254"/>
        <v>#VALUE!</v>
      </c>
    </row>
    <row r="5793" spans="1:13" hidden="1">
      <c r="A5793" s="31" t="s">
        <v>9849</v>
      </c>
      <c r="B5793" s="31" t="s">
        <v>18370</v>
      </c>
      <c r="C5793" s="31" t="s">
        <v>18371</v>
      </c>
      <c r="D5793" s="32">
        <v>44124</v>
      </c>
      <c r="E5793" s="31" t="s">
        <v>18372</v>
      </c>
      <c r="F5793" s="31" t="s">
        <v>10443</v>
      </c>
      <c r="G5793" s="33">
        <v>208000</v>
      </c>
      <c r="H5793" s="33">
        <v>208000</v>
      </c>
      <c r="I5793" s="31" t="s">
        <v>9762</v>
      </c>
      <c r="J5793" s="31" t="s">
        <v>9763</v>
      </c>
      <c r="K5793" s="33">
        <v>208000</v>
      </c>
      <c r="L5793" s="31" t="s">
        <v>9764</v>
      </c>
      <c r="M5793" t="e">
        <f t="shared" si="254"/>
        <v>#VALUE!</v>
      </c>
    </row>
    <row r="5794" spans="1:13" hidden="1">
      <c r="A5794" s="31" t="s">
        <v>9849</v>
      </c>
      <c r="B5794" s="31" t="s">
        <v>18373</v>
      </c>
      <c r="C5794" s="31" t="s">
        <v>18374</v>
      </c>
      <c r="D5794" s="32">
        <v>44124</v>
      </c>
      <c r="E5794" s="31" t="s">
        <v>18375</v>
      </c>
      <c r="F5794" s="31" t="s">
        <v>13723</v>
      </c>
      <c r="G5794" s="33">
        <v>-16000</v>
      </c>
      <c r="H5794" s="33">
        <v>-16000</v>
      </c>
      <c r="I5794" s="31" t="s">
        <v>9762</v>
      </c>
      <c r="J5794" s="31" t="s">
        <v>9763</v>
      </c>
      <c r="K5794" s="33">
        <v>-16000</v>
      </c>
      <c r="L5794" s="31" t="s">
        <v>9764</v>
      </c>
      <c r="M5794" t="e">
        <f t="shared" si="254"/>
        <v>#VALUE!</v>
      </c>
    </row>
    <row r="5795" spans="1:13" hidden="1">
      <c r="A5795" s="31" t="s">
        <v>9849</v>
      </c>
      <c r="B5795" s="31" t="s">
        <v>18373</v>
      </c>
      <c r="C5795" s="31" t="s">
        <v>18374</v>
      </c>
      <c r="D5795" s="32">
        <v>44124</v>
      </c>
      <c r="E5795" s="31" t="s">
        <v>18375</v>
      </c>
      <c r="F5795" s="31" t="s">
        <v>10443</v>
      </c>
      <c r="G5795" s="33">
        <v>16000</v>
      </c>
      <c r="H5795" s="33">
        <v>16000</v>
      </c>
      <c r="I5795" s="31" t="s">
        <v>9762</v>
      </c>
      <c r="J5795" s="31" t="s">
        <v>9763</v>
      </c>
      <c r="K5795" s="33">
        <v>16000</v>
      </c>
      <c r="L5795" s="31" t="s">
        <v>9764</v>
      </c>
      <c r="M5795" t="e">
        <f t="shared" si="254"/>
        <v>#VALUE!</v>
      </c>
    </row>
    <row r="5796" spans="1:13" hidden="1">
      <c r="A5796" s="31" t="s">
        <v>9849</v>
      </c>
      <c r="B5796" s="31" t="s">
        <v>18376</v>
      </c>
      <c r="C5796" s="31" t="s">
        <v>18377</v>
      </c>
      <c r="D5796" s="32">
        <v>44124</v>
      </c>
      <c r="E5796" s="31" t="s">
        <v>18378</v>
      </c>
      <c r="F5796" s="31" t="s">
        <v>13723</v>
      </c>
      <c r="G5796" s="33">
        <v>-224000</v>
      </c>
      <c r="H5796" s="33">
        <v>-224000</v>
      </c>
      <c r="I5796" s="31" t="s">
        <v>9762</v>
      </c>
      <c r="J5796" s="31" t="s">
        <v>9763</v>
      </c>
      <c r="K5796" s="33">
        <v>-224000</v>
      </c>
      <c r="L5796" s="31" t="s">
        <v>9764</v>
      </c>
      <c r="M5796" t="e">
        <f t="shared" si="254"/>
        <v>#VALUE!</v>
      </c>
    </row>
    <row r="5797" spans="1:13" hidden="1">
      <c r="A5797" s="31" t="s">
        <v>9849</v>
      </c>
      <c r="B5797" s="31" t="s">
        <v>18376</v>
      </c>
      <c r="C5797" s="31" t="s">
        <v>18377</v>
      </c>
      <c r="D5797" s="32">
        <v>44124</v>
      </c>
      <c r="E5797" s="31" t="s">
        <v>18378</v>
      </c>
      <c r="F5797" s="31" t="s">
        <v>10443</v>
      </c>
      <c r="G5797" s="33">
        <v>224000</v>
      </c>
      <c r="H5797" s="33">
        <v>224000</v>
      </c>
      <c r="I5797" s="31" t="s">
        <v>9762</v>
      </c>
      <c r="J5797" s="31" t="s">
        <v>9763</v>
      </c>
      <c r="K5797" s="33">
        <v>224000</v>
      </c>
      <c r="L5797" s="31" t="s">
        <v>9764</v>
      </c>
      <c r="M5797" t="e">
        <f t="shared" si="254"/>
        <v>#VALUE!</v>
      </c>
    </row>
    <row r="5798" spans="1:13" hidden="1">
      <c r="A5798" s="31" t="s">
        <v>9849</v>
      </c>
      <c r="B5798" s="31" t="s">
        <v>18379</v>
      </c>
      <c r="C5798" s="31" t="s">
        <v>18380</v>
      </c>
      <c r="D5798" s="32">
        <v>44124</v>
      </c>
      <c r="E5798" s="31" t="s">
        <v>18381</v>
      </c>
      <c r="F5798" s="31" t="s">
        <v>13723</v>
      </c>
      <c r="G5798" s="33">
        <v>-172000</v>
      </c>
      <c r="H5798" s="33">
        <v>-172000</v>
      </c>
      <c r="I5798" s="31" t="s">
        <v>9762</v>
      </c>
      <c r="J5798" s="31" t="s">
        <v>9763</v>
      </c>
      <c r="K5798" s="33">
        <v>-172000</v>
      </c>
      <c r="L5798" s="31" t="s">
        <v>9764</v>
      </c>
      <c r="M5798" t="e">
        <f t="shared" si="254"/>
        <v>#VALUE!</v>
      </c>
    </row>
    <row r="5799" spans="1:13" hidden="1">
      <c r="A5799" s="31" t="s">
        <v>9849</v>
      </c>
      <c r="B5799" s="31" t="s">
        <v>18379</v>
      </c>
      <c r="C5799" s="31" t="s">
        <v>18380</v>
      </c>
      <c r="D5799" s="32">
        <v>44124</v>
      </c>
      <c r="E5799" s="31" t="s">
        <v>18381</v>
      </c>
      <c r="F5799" s="31" t="s">
        <v>10443</v>
      </c>
      <c r="G5799" s="33">
        <v>172000</v>
      </c>
      <c r="H5799" s="33">
        <v>172000</v>
      </c>
      <c r="I5799" s="31" t="s">
        <v>9762</v>
      </c>
      <c r="J5799" s="31" t="s">
        <v>9763</v>
      </c>
      <c r="K5799" s="33">
        <v>172000</v>
      </c>
      <c r="L5799" s="31" t="s">
        <v>9764</v>
      </c>
      <c r="M5799" t="e">
        <f t="shared" si="254"/>
        <v>#VALUE!</v>
      </c>
    </row>
    <row r="5800" spans="1:13" hidden="1">
      <c r="A5800" s="31" t="s">
        <v>9849</v>
      </c>
      <c r="B5800" s="31" t="s">
        <v>18382</v>
      </c>
      <c r="C5800" s="31" t="s">
        <v>18383</v>
      </c>
      <c r="D5800" s="32">
        <v>44124</v>
      </c>
      <c r="E5800" s="31" t="s">
        <v>18384</v>
      </c>
      <c r="F5800" s="31" t="s">
        <v>9866</v>
      </c>
      <c r="G5800" s="33">
        <v>-108000</v>
      </c>
      <c r="H5800" s="33">
        <v>-108000</v>
      </c>
      <c r="I5800" s="31" t="s">
        <v>9762</v>
      </c>
      <c r="J5800" s="31" t="s">
        <v>9763</v>
      </c>
      <c r="K5800" s="33">
        <v>-108000</v>
      </c>
      <c r="L5800" s="31" t="s">
        <v>9764</v>
      </c>
      <c r="M5800" t="e">
        <f t="shared" si="254"/>
        <v>#VALUE!</v>
      </c>
    </row>
    <row r="5801" spans="1:13" hidden="1">
      <c r="A5801" s="31" t="s">
        <v>9849</v>
      </c>
      <c r="B5801" s="31" t="s">
        <v>18382</v>
      </c>
      <c r="C5801" s="31" t="s">
        <v>18383</v>
      </c>
      <c r="D5801" s="32">
        <v>44124</v>
      </c>
      <c r="E5801" s="31" t="s">
        <v>18384</v>
      </c>
      <c r="F5801" s="31" t="s">
        <v>10443</v>
      </c>
      <c r="G5801" s="33">
        <v>108000</v>
      </c>
      <c r="H5801" s="33">
        <v>108000</v>
      </c>
      <c r="I5801" s="31" t="s">
        <v>9762</v>
      </c>
      <c r="J5801" s="31" t="s">
        <v>9763</v>
      </c>
      <c r="K5801" s="33">
        <v>108000</v>
      </c>
      <c r="L5801" s="31" t="s">
        <v>9764</v>
      </c>
      <c r="M5801" t="e">
        <f t="shared" si="254"/>
        <v>#VALUE!</v>
      </c>
    </row>
    <row r="5802" spans="1:13" hidden="1">
      <c r="A5802" s="31" t="s">
        <v>9849</v>
      </c>
      <c r="B5802" s="31" t="s">
        <v>18385</v>
      </c>
      <c r="C5802" s="31" t="s">
        <v>18386</v>
      </c>
      <c r="D5802" s="32">
        <v>44118</v>
      </c>
      <c r="E5802" s="31" t="s">
        <v>18387</v>
      </c>
      <c r="F5802" s="31" t="s">
        <v>9866</v>
      </c>
      <c r="G5802" s="33">
        <v>-53904000</v>
      </c>
      <c r="H5802" s="33">
        <v>-53904000</v>
      </c>
      <c r="I5802" s="31" t="s">
        <v>9762</v>
      </c>
      <c r="J5802" s="31" t="s">
        <v>9763</v>
      </c>
      <c r="K5802" s="33">
        <v>-53904000</v>
      </c>
      <c r="L5802" s="31" t="s">
        <v>9764</v>
      </c>
      <c r="M5802" t="e">
        <f t="shared" si="254"/>
        <v>#VALUE!</v>
      </c>
    </row>
    <row r="5803" spans="1:13" hidden="1">
      <c r="A5803" s="31" t="s">
        <v>9849</v>
      </c>
      <c r="B5803" s="31" t="s">
        <v>18385</v>
      </c>
      <c r="C5803" s="31" t="s">
        <v>18386</v>
      </c>
      <c r="D5803" s="32">
        <v>44118</v>
      </c>
      <c r="E5803" s="31" t="s">
        <v>18387</v>
      </c>
      <c r="F5803" s="31" t="s">
        <v>10443</v>
      </c>
      <c r="G5803" s="33">
        <v>53904000</v>
      </c>
      <c r="H5803" s="33">
        <v>53904000</v>
      </c>
      <c r="I5803" s="31" t="s">
        <v>9762</v>
      </c>
      <c r="J5803" s="31" t="s">
        <v>9763</v>
      </c>
      <c r="K5803" s="33">
        <v>53904000</v>
      </c>
      <c r="L5803" s="31" t="s">
        <v>9764</v>
      </c>
      <c r="M5803" t="e">
        <f t="shared" si="254"/>
        <v>#VALUE!</v>
      </c>
    </row>
    <row r="5804" spans="1:13" hidden="1">
      <c r="A5804" s="31" t="s">
        <v>9849</v>
      </c>
      <c r="B5804" s="31" t="s">
        <v>18388</v>
      </c>
      <c r="C5804" s="31" t="s">
        <v>18389</v>
      </c>
      <c r="D5804" s="32">
        <v>44118</v>
      </c>
      <c r="E5804" s="31" t="s">
        <v>18390</v>
      </c>
      <c r="F5804" s="31" t="s">
        <v>9866</v>
      </c>
      <c r="G5804" s="33">
        <v>-18894000</v>
      </c>
      <c r="H5804" s="33">
        <v>-18894000</v>
      </c>
      <c r="I5804" s="31" t="s">
        <v>9762</v>
      </c>
      <c r="J5804" s="31" t="s">
        <v>9763</v>
      </c>
      <c r="K5804" s="33">
        <v>-18894000</v>
      </c>
      <c r="L5804" s="31" t="s">
        <v>9764</v>
      </c>
      <c r="M5804" t="e">
        <f t="shared" si="254"/>
        <v>#VALUE!</v>
      </c>
    </row>
    <row r="5805" spans="1:13" hidden="1">
      <c r="A5805" s="31" t="s">
        <v>9849</v>
      </c>
      <c r="B5805" s="31" t="s">
        <v>18388</v>
      </c>
      <c r="C5805" s="31" t="s">
        <v>18389</v>
      </c>
      <c r="D5805" s="32">
        <v>44118</v>
      </c>
      <c r="E5805" s="31" t="s">
        <v>18390</v>
      </c>
      <c r="F5805" s="31" t="s">
        <v>10443</v>
      </c>
      <c r="G5805" s="33">
        <v>18894000</v>
      </c>
      <c r="H5805" s="33">
        <v>18894000</v>
      </c>
      <c r="I5805" s="31" t="s">
        <v>9762</v>
      </c>
      <c r="J5805" s="31" t="s">
        <v>9763</v>
      </c>
      <c r="K5805" s="33">
        <v>18894000</v>
      </c>
      <c r="L5805" s="31" t="s">
        <v>9764</v>
      </c>
      <c r="M5805" t="e">
        <f t="shared" si="254"/>
        <v>#VALUE!</v>
      </c>
    </row>
    <row r="5806" spans="1:13" hidden="1">
      <c r="A5806" s="31" t="s">
        <v>9849</v>
      </c>
      <c r="B5806" s="31" t="s">
        <v>18391</v>
      </c>
      <c r="C5806" s="31" t="s">
        <v>18392</v>
      </c>
      <c r="D5806" s="32">
        <v>44124</v>
      </c>
      <c r="E5806" s="31" t="s">
        <v>18393</v>
      </c>
      <c r="F5806" s="31" t="s">
        <v>9866</v>
      </c>
      <c r="G5806" s="33">
        <v>-92000</v>
      </c>
      <c r="H5806" s="33">
        <v>-92000</v>
      </c>
      <c r="I5806" s="31" t="s">
        <v>9762</v>
      </c>
      <c r="J5806" s="31" t="s">
        <v>9763</v>
      </c>
      <c r="K5806" s="33">
        <v>-92000</v>
      </c>
      <c r="L5806" s="31" t="s">
        <v>9764</v>
      </c>
      <c r="M5806" t="e">
        <f t="shared" si="254"/>
        <v>#VALUE!</v>
      </c>
    </row>
    <row r="5807" spans="1:13" hidden="1">
      <c r="A5807" s="31" t="s">
        <v>9849</v>
      </c>
      <c r="B5807" s="31" t="s">
        <v>18391</v>
      </c>
      <c r="C5807" s="31" t="s">
        <v>18392</v>
      </c>
      <c r="D5807" s="32">
        <v>44124</v>
      </c>
      <c r="E5807" s="31" t="s">
        <v>18393</v>
      </c>
      <c r="F5807" s="31" t="s">
        <v>10443</v>
      </c>
      <c r="G5807" s="33">
        <v>92000</v>
      </c>
      <c r="H5807" s="33">
        <v>92000</v>
      </c>
      <c r="I5807" s="31" t="s">
        <v>9762</v>
      </c>
      <c r="J5807" s="31" t="s">
        <v>9763</v>
      </c>
      <c r="K5807" s="33">
        <v>92000</v>
      </c>
      <c r="L5807" s="31" t="s">
        <v>9764</v>
      </c>
      <c r="M5807" t="e">
        <f t="shared" si="254"/>
        <v>#VALUE!</v>
      </c>
    </row>
    <row r="5808" spans="1:13" hidden="1">
      <c r="A5808" s="31" t="s">
        <v>9849</v>
      </c>
      <c r="B5808" s="31" t="s">
        <v>18394</v>
      </c>
      <c r="C5808" s="31" t="s">
        <v>18395</v>
      </c>
      <c r="D5808" s="32">
        <v>44119</v>
      </c>
      <c r="E5808" s="31" t="s">
        <v>18396</v>
      </c>
      <c r="F5808" s="31" t="s">
        <v>13723</v>
      </c>
      <c r="G5808" s="33">
        <v>-108912000</v>
      </c>
      <c r="H5808" s="33">
        <v>-108912000</v>
      </c>
      <c r="I5808" s="31" t="s">
        <v>9762</v>
      </c>
      <c r="J5808" s="31" t="s">
        <v>9763</v>
      </c>
      <c r="K5808" s="33">
        <v>-108912000</v>
      </c>
      <c r="L5808" s="31" t="s">
        <v>9764</v>
      </c>
      <c r="M5808" t="e">
        <f t="shared" si="254"/>
        <v>#VALUE!</v>
      </c>
    </row>
    <row r="5809" spans="1:15" hidden="1">
      <c r="A5809" s="31" t="s">
        <v>9849</v>
      </c>
      <c r="B5809" s="31" t="s">
        <v>18394</v>
      </c>
      <c r="C5809" s="31" t="s">
        <v>18395</v>
      </c>
      <c r="D5809" s="32">
        <v>44119</v>
      </c>
      <c r="E5809" s="31" t="s">
        <v>18396</v>
      </c>
      <c r="F5809" s="31" t="s">
        <v>10443</v>
      </c>
      <c r="G5809" s="33">
        <v>108912000</v>
      </c>
      <c r="H5809" s="33">
        <v>108912000</v>
      </c>
      <c r="I5809" s="31" t="s">
        <v>9762</v>
      </c>
      <c r="J5809" s="31" t="s">
        <v>9763</v>
      </c>
      <c r="K5809" s="33">
        <v>108912000</v>
      </c>
      <c r="L5809" s="31" t="s">
        <v>9764</v>
      </c>
      <c r="M5809" t="e">
        <f t="shared" si="254"/>
        <v>#VALUE!</v>
      </c>
    </row>
    <row r="5810" spans="1:15" hidden="1">
      <c r="A5810" s="31" t="s">
        <v>9849</v>
      </c>
      <c r="B5810" s="31" t="s">
        <v>18397</v>
      </c>
      <c r="C5810" s="31" t="s">
        <v>18398</v>
      </c>
      <c r="D5810" s="32">
        <v>44119</v>
      </c>
      <c r="E5810" s="31" t="s">
        <v>18399</v>
      </c>
      <c r="F5810" s="31" t="s">
        <v>13723</v>
      </c>
      <c r="G5810" s="33">
        <v>-16606000</v>
      </c>
      <c r="H5810" s="33">
        <v>-16606000</v>
      </c>
      <c r="I5810" s="31" t="s">
        <v>9762</v>
      </c>
      <c r="J5810" s="31" t="s">
        <v>9763</v>
      </c>
      <c r="K5810" s="33">
        <v>-16606000</v>
      </c>
      <c r="L5810" s="31" t="s">
        <v>9764</v>
      </c>
      <c r="M5810" t="e">
        <f t="shared" si="254"/>
        <v>#VALUE!</v>
      </c>
    </row>
    <row r="5811" spans="1:15" hidden="1">
      <c r="A5811" s="31" t="s">
        <v>9849</v>
      </c>
      <c r="B5811" s="31" t="s">
        <v>18397</v>
      </c>
      <c r="C5811" s="31" t="s">
        <v>18398</v>
      </c>
      <c r="D5811" s="32">
        <v>44119</v>
      </c>
      <c r="E5811" s="31" t="s">
        <v>18399</v>
      </c>
      <c r="F5811" s="31" t="s">
        <v>10443</v>
      </c>
      <c r="G5811" s="33">
        <v>16606000</v>
      </c>
      <c r="H5811" s="33">
        <v>16606000</v>
      </c>
      <c r="I5811" s="31" t="s">
        <v>9762</v>
      </c>
      <c r="J5811" s="31" t="s">
        <v>9763</v>
      </c>
      <c r="K5811" s="33">
        <v>16606000</v>
      </c>
      <c r="L5811" s="31" t="s">
        <v>9764</v>
      </c>
      <c r="M5811" t="e">
        <f t="shared" si="254"/>
        <v>#VALUE!</v>
      </c>
    </row>
    <row r="5812" spans="1:15" hidden="1">
      <c r="A5812" s="31" t="s">
        <v>9849</v>
      </c>
      <c r="B5812" s="31" t="s">
        <v>18400</v>
      </c>
      <c r="C5812" s="31" t="s">
        <v>18401</v>
      </c>
      <c r="D5812" s="32">
        <v>44147</v>
      </c>
      <c r="E5812" s="31" t="s">
        <v>18402</v>
      </c>
      <c r="F5812" s="31" t="s">
        <v>12612</v>
      </c>
      <c r="G5812" s="33">
        <v>-53460</v>
      </c>
      <c r="H5812" s="33">
        <v>-53460</v>
      </c>
      <c r="I5812" s="31" t="s">
        <v>9762</v>
      </c>
      <c r="J5812" s="31" t="s">
        <v>9763</v>
      </c>
      <c r="K5812" s="33">
        <v>-53460</v>
      </c>
      <c r="L5812" s="31" t="s">
        <v>9764</v>
      </c>
      <c r="M5812">
        <f t="shared" si="254"/>
        <v>12</v>
      </c>
      <c r="N5812" t="str">
        <f t="shared" ref="N5812:N5817" si="255">MID(E5812,M5812,10)</f>
        <v>PO63000587</v>
      </c>
      <c r="O5812" t="e">
        <f>VLOOKUP(N5812,'1_คตง_ภาพรวม'!L5812:M5862,2,FALSE)</f>
        <v>#N/A</v>
      </c>
    </row>
    <row r="5813" spans="1:15" hidden="1">
      <c r="A5813" s="31" t="s">
        <v>9849</v>
      </c>
      <c r="B5813" s="31" t="s">
        <v>18400</v>
      </c>
      <c r="C5813" s="31" t="s">
        <v>18401</v>
      </c>
      <c r="D5813" s="32">
        <v>44147</v>
      </c>
      <c r="E5813" s="31" t="s">
        <v>18402</v>
      </c>
      <c r="F5813" s="31" t="s">
        <v>9875</v>
      </c>
      <c r="G5813" s="33">
        <v>53460</v>
      </c>
      <c r="H5813" s="33">
        <v>53460</v>
      </c>
      <c r="I5813" s="31" t="s">
        <v>9762</v>
      </c>
      <c r="J5813" s="31" t="s">
        <v>9763</v>
      </c>
      <c r="K5813" s="33">
        <v>53460</v>
      </c>
      <c r="L5813" s="31" t="s">
        <v>9764</v>
      </c>
      <c r="M5813">
        <f t="shared" si="254"/>
        <v>12</v>
      </c>
      <c r="N5813" t="str">
        <f t="shared" si="255"/>
        <v>PO63000587</v>
      </c>
      <c r="O5813" t="e">
        <f>VLOOKUP(N5813,'1_คตง_ภาพรวม'!L5813:M5863,2,FALSE)</f>
        <v>#N/A</v>
      </c>
    </row>
    <row r="5814" spans="1:15" hidden="1">
      <c r="A5814" s="31" t="s">
        <v>9849</v>
      </c>
      <c r="B5814" s="31" t="s">
        <v>18403</v>
      </c>
      <c r="C5814" s="31" t="s">
        <v>18404</v>
      </c>
      <c r="D5814" s="32">
        <v>44147</v>
      </c>
      <c r="E5814" s="31" t="s">
        <v>18405</v>
      </c>
      <c r="F5814" s="31" t="s">
        <v>12612</v>
      </c>
      <c r="G5814" s="33">
        <v>-24750</v>
      </c>
      <c r="H5814" s="33">
        <v>-24750</v>
      </c>
      <c r="I5814" s="31" t="s">
        <v>9762</v>
      </c>
      <c r="J5814" s="31" t="s">
        <v>9763</v>
      </c>
      <c r="K5814" s="33">
        <v>-24750</v>
      </c>
      <c r="L5814" s="31" t="s">
        <v>9764</v>
      </c>
      <c r="M5814">
        <f t="shared" si="254"/>
        <v>12</v>
      </c>
      <c r="N5814" t="str">
        <f t="shared" si="255"/>
        <v>PO63000635</v>
      </c>
      <c r="O5814" t="e">
        <f>VLOOKUP(N5814,'1_คตง_ภาพรวม'!L5814:M5864,2,FALSE)</f>
        <v>#N/A</v>
      </c>
    </row>
    <row r="5815" spans="1:15" hidden="1">
      <c r="A5815" s="31" t="s">
        <v>9849</v>
      </c>
      <c r="B5815" s="31" t="s">
        <v>18403</v>
      </c>
      <c r="C5815" s="31" t="s">
        <v>18404</v>
      </c>
      <c r="D5815" s="32">
        <v>44147</v>
      </c>
      <c r="E5815" s="31" t="s">
        <v>18405</v>
      </c>
      <c r="F5815" s="31" t="s">
        <v>9875</v>
      </c>
      <c r="G5815" s="33">
        <v>24750</v>
      </c>
      <c r="H5815" s="33">
        <v>24750</v>
      </c>
      <c r="I5815" s="31" t="s">
        <v>9762</v>
      </c>
      <c r="J5815" s="31" t="s">
        <v>9763</v>
      </c>
      <c r="K5815" s="33">
        <v>24750</v>
      </c>
      <c r="L5815" s="31" t="s">
        <v>9764</v>
      </c>
      <c r="M5815">
        <f t="shared" si="254"/>
        <v>12</v>
      </c>
      <c r="N5815" t="str">
        <f t="shared" si="255"/>
        <v>PO63000635</v>
      </c>
      <c r="O5815" t="e">
        <f>VLOOKUP(N5815,'1_คตง_ภาพรวม'!L5815:M5865,2,FALSE)</f>
        <v>#N/A</v>
      </c>
    </row>
    <row r="5816" spans="1:15" hidden="1">
      <c r="A5816" s="31" t="s">
        <v>9849</v>
      </c>
      <c r="B5816" s="31" t="s">
        <v>18406</v>
      </c>
      <c r="C5816" s="31" t="s">
        <v>18407</v>
      </c>
      <c r="D5816" s="32">
        <v>44147</v>
      </c>
      <c r="E5816" s="31" t="s">
        <v>18408</v>
      </c>
      <c r="F5816" s="31" t="s">
        <v>12612</v>
      </c>
      <c r="G5816" s="33">
        <v>-38115</v>
      </c>
      <c r="H5816" s="33">
        <v>-38115</v>
      </c>
      <c r="I5816" s="31" t="s">
        <v>9762</v>
      </c>
      <c r="J5816" s="31" t="s">
        <v>9763</v>
      </c>
      <c r="K5816" s="33">
        <v>-38115</v>
      </c>
      <c r="L5816" s="31" t="s">
        <v>9764</v>
      </c>
      <c r="M5816">
        <f t="shared" si="254"/>
        <v>12</v>
      </c>
      <c r="N5816" t="str">
        <f t="shared" si="255"/>
        <v>PO64000013</v>
      </c>
      <c r="O5816" t="e">
        <f>VLOOKUP(N5816,'1_คตง_ภาพรวม'!L5816:M5866,2,FALSE)</f>
        <v>#N/A</v>
      </c>
    </row>
    <row r="5817" spans="1:15" hidden="1">
      <c r="A5817" s="31" t="s">
        <v>9849</v>
      </c>
      <c r="B5817" s="31" t="s">
        <v>18406</v>
      </c>
      <c r="C5817" s="31" t="s">
        <v>18407</v>
      </c>
      <c r="D5817" s="32">
        <v>44147</v>
      </c>
      <c r="E5817" s="31" t="s">
        <v>18408</v>
      </c>
      <c r="F5817" s="31" t="s">
        <v>9875</v>
      </c>
      <c r="G5817" s="33">
        <v>38115</v>
      </c>
      <c r="H5817" s="33">
        <v>38115</v>
      </c>
      <c r="I5817" s="31" t="s">
        <v>9762</v>
      </c>
      <c r="J5817" s="31" t="s">
        <v>9763</v>
      </c>
      <c r="K5817" s="33">
        <v>38115</v>
      </c>
      <c r="L5817" s="31" t="s">
        <v>9764</v>
      </c>
      <c r="M5817">
        <f t="shared" si="254"/>
        <v>12</v>
      </c>
      <c r="N5817" t="str">
        <f t="shared" si="255"/>
        <v>PO64000013</v>
      </c>
      <c r="O5817" t="e">
        <f>VLOOKUP(N5817,'1_คตง_ภาพรวม'!L5817:M5867,2,FALSE)</f>
        <v>#N/A</v>
      </c>
    </row>
    <row r="5818" spans="1:15" hidden="1">
      <c r="A5818" s="31" t="s">
        <v>9849</v>
      </c>
      <c r="B5818" s="31" t="s">
        <v>18409</v>
      </c>
      <c r="C5818" s="31" t="s">
        <v>18410</v>
      </c>
      <c r="D5818" s="32">
        <v>44151</v>
      </c>
      <c r="E5818" s="31" t="s">
        <v>18411</v>
      </c>
      <c r="F5818" s="31" t="s">
        <v>17551</v>
      </c>
      <c r="G5818" s="33">
        <v>-52000</v>
      </c>
      <c r="H5818" s="33">
        <v>-52000</v>
      </c>
      <c r="I5818" s="31" t="s">
        <v>9762</v>
      </c>
      <c r="J5818" s="31" t="s">
        <v>9763</v>
      </c>
      <c r="K5818" s="33">
        <v>-52000</v>
      </c>
      <c r="L5818" s="31" t="s">
        <v>9764</v>
      </c>
      <c r="M5818" t="e">
        <f t="shared" si="254"/>
        <v>#VALUE!</v>
      </c>
    </row>
    <row r="5819" spans="1:15" hidden="1">
      <c r="A5819" s="31" t="s">
        <v>9849</v>
      </c>
      <c r="B5819" s="31" t="s">
        <v>18409</v>
      </c>
      <c r="C5819" s="31" t="s">
        <v>18410</v>
      </c>
      <c r="D5819" s="32">
        <v>44151</v>
      </c>
      <c r="E5819" s="31" t="s">
        <v>18411</v>
      </c>
      <c r="F5819" s="31" t="s">
        <v>17552</v>
      </c>
      <c r="G5819" s="33">
        <v>52000</v>
      </c>
      <c r="H5819" s="33">
        <v>52000</v>
      </c>
      <c r="I5819" s="31" t="s">
        <v>9762</v>
      </c>
      <c r="J5819" s="31" t="s">
        <v>9763</v>
      </c>
      <c r="K5819" s="33">
        <v>52000</v>
      </c>
      <c r="L5819" s="31" t="s">
        <v>9764</v>
      </c>
      <c r="M5819" t="e">
        <f t="shared" si="254"/>
        <v>#VALUE!</v>
      </c>
    </row>
    <row r="5820" spans="1:15" hidden="1">
      <c r="A5820" s="31" t="s">
        <v>9849</v>
      </c>
      <c r="B5820" s="31" t="s">
        <v>18412</v>
      </c>
      <c r="C5820" s="31" t="s">
        <v>18413</v>
      </c>
      <c r="D5820" s="32">
        <v>44155</v>
      </c>
      <c r="E5820" s="31" t="s">
        <v>18414</v>
      </c>
      <c r="F5820" s="31" t="s">
        <v>18238</v>
      </c>
      <c r="G5820" s="33">
        <v>-20960</v>
      </c>
      <c r="H5820" s="33">
        <v>-20960</v>
      </c>
      <c r="I5820" s="31" t="s">
        <v>9762</v>
      </c>
      <c r="J5820" s="31" t="s">
        <v>9763</v>
      </c>
      <c r="K5820" s="33">
        <v>-20960</v>
      </c>
      <c r="L5820" s="31" t="s">
        <v>9764</v>
      </c>
      <c r="M5820" t="e">
        <f t="shared" si="254"/>
        <v>#VALUE!</v>
      </c>
    </row>
    <row r="5821" spans="1:15" hidden="1">
      <c r="A5821" s="31" t="s">
        <v>9849</v>
      </c>
      <c r="B5821" s="31" t="s">
        <v>18412</v>
      </c>
      <c r="C5821" s="31" t="s">
        <v>18413</v>
      </c>
      <c r="D5821" s="32">
        <v>44155</v>
      </c>
      <c r="E5821" s="31" t="s">
        <v>18414</v>
      </c>
      <c r="F5821" s="31" t="s">
        <v>18239</v>
      </c>
      <c r="G5821" s="33">
        <v>20960</v>
      </c>
      <c r="H5821" s="33">
        <v>20960</v>
      </c>
      <c r="I5821" s="31" t="s">
        <v>9762</v>
      </c>
      <c r="J5821" s="31" t="s">
        <v>9763</v>
      </c>
      <c r="K5821" s="33">
        <v>20960</v>
      </c>
      <c r="L5821" s="31" t="s">
        <v>9764</v>
      </c>
      <c r="M5821" t="e">
        <f t="shared" si="254"/>
        <v>#VALUE!</v>
      </c>
    </row>
    <row r="5822" spans="1:15" hidden="1">
      <c r="A5822" s="31" t="s">
        <v>9849</v>
      </c>
      <c r="B5822" s="31" t="s">
        <v>18415</v>
      </c>
      <c r="C5822" s="31" t="s">
        <v>18416</v>
      </c>
      <c r="D5822" s="32">
        <v>44151</v>
      </c>
      <c r="E5822" s="31" t="s">
        <v>18417</v>
      </c>
      <c r="F5822" s="31" t="s">
        <v>14681</v>
      </c>
      <c r="G5822" s="33">
        <v>-67700</v>
      </c>
      <c r="H5822" s="33">
        <v>-67700</v>
      </c>
      <c r="I5822" s="31" t="s">
        <v>9762</v>
      </c>
      <c r="J5822" s="31" t="s">
        <v>9763</v>
      </c>
      <c r="K5822" s="33">
        <v>-67700</v>
      </c>
      <c r="L5822" s="31" t="s">
        <v>9764</v>
      </c>
      <c r="M5822" t="e">
        <f t="shared" si="254"/>
        <v>#VALUE!</v>
      </c>
    </row>
    <row r="5823" spans="1:15" hidden="1">
      <c r="A5823" s="31" t="s">
        <v>9849</v>
      </c>
      <c r="B5823" s="31" t="s">
        <v>18415</v>
      </c>
      <c r="C5823" s="31" t="s">
        <v>18416</v>
      </c>
      <c r="D5823" s="32">
        <v>44151</v>
      </c>
      <c r="E5823" s="31" t="s">
        <v>18417</v>
      </c>
      <c r="F5823" s="31" t="s">
        <v>14682</v>
      </c>
      <c r="G5823" s="33">
        <v>67700</v>
      </c>
      <c r="H5823" s="33">
        <v>67700</v>
      </c>
      <c r="I5823" s="31" t="s">
        <v>9762</v>
      </c>
      <c r="J5823" s="31" t="s">
        <v>9763</v>
      </c>
      <c r="K5823" s="33">
        <v>67700</v>
      </c>
      <c r="L5823" s="31" t="s">
        <v>9764</v>
      </c>
      <c r="M5823" t="e">
        <f t="shared" si="254"/>
        <v>#VALUE!</v>
      </c>
    </row>
    <row r="5824" spans="1:15" hidden="1">
      <c r="A5824" s="31" t="s">
        <v>9849</v>
      </c>
      <c r="B5824" s="31" t="s">
        <v>18418</v>
      </c>
      <c r="C5824" s="31" t="s">
        <v>18419</v>
      </c>
      <c r="D5824" s="32">
        <v>44148</v>
      </c>
      <c r="E5824" s="31" t="s">
        <v>18420</v>
      </c>
      <c r="F5824" s="31" t="s">
        <v>12612</v>
      </c>
      <c r="G5824" s="33">
        <v>-62831.71</v>
      </c>
      <c r="H5824" s="33">
        <v>-62831.71</v>
      </c>
      <c r="I5824" s="31" t="s">
        <v>9762</v>
      </c>
      <c r="J5824" s="31" t="s">
        <v>9763</v>
      </c>
      <c r="K5824" s="33">
        <v>-62831.71</v>
      </c>
      <c r="L5824" s="31" t="s">
        <v>9764</v>
      </c>
      <c r="M5824" t="e">
        <f t="shared" si="254"/>
        <v>#VALUE!</v>
      </c>
    </row>
    <row r="5825" spans="1:15" hidden="1">
      <c r="A5825" s="31" t="s">
        <v>9849</v>
      </c>
      <c r="B5825" s="31" t="s">
        <v>18418</v>
      </c>
      <c r="C5825" s="31" t="s">
        <v>18419</v>
      </c>
      <c r="D5825" s="32">
        <v>44148</v>
      </c>
      <c r="E5825" s="31" t="s">
        <v>18420</v>
      </c>
      <c r="F5825" s="31" t="s">
        <v>9867</v>
      </c>
      <c r="G5825" s="33">
        <v>62831.71</v>
      </c>
      <c r="H5825" s="33">
        <v>62831.71</v>
      </c>
      <c r="I5825" s="31" t="s">
        <v>9762</v>
      </c>
      <c r="J5825" s="31" t="s">
        <v>9763</v>
      </c>
      <c r="K5825" s="33">
        <v>62831.71</v>
      </c>
      <c r="L5825" s="31" t="s">
        <v>9764</v>
      </c>
      <c r="M5825" t="e">
        <f t="shared" si="254"/>
        <v>#VALUE!</v>
      </c>
    </row>
    <row r="5826" spans="1:15" hidden="1">
      <c r="A5826" s="31" t="s">
        <v>9849</v>
      </c>
      <c r="B5826" s="31" t="s">
        <v>18421</v>
      </c>
      <c r="C5826" s="31" t="s">
        <v>18422</v>
      </c>
      <c r="D5826" s="32">
        <v>44148</v>
      </c>
      <c r="E5826" s="31" t="s">
        <v>18423</v>
      </c>
      <c r="F5826" s="31" t="s">
        <v>12612</v>
      </c>
      <c r="G5826" s="33">
        <v>-130592</v>
      </c>
      <c r="H5826" s="33">
        <v>-130592</v>
      </c>
      <c r="I5826" s="31" t="s">
        <v>9762</v>
      </c>
      <c r="J5826" s="31" t="s">
        <v>9763</v>
      </c>
      <c r="K5826" s="33">
        <v>-130592</v>
      </c>
      <c r="L5826" s="31" t="s">
        <v>9764</v>
      </c>
      <c r="M5826">
        <f t="shared" si="254"/>
        <v>12</v>
      </c>
      <c r="N5826" t="str">
        <f t="shared" ref="N5826:N5827" si="256">MID(E5826,M5826,10)</f>
        <v>PO63000999</v>
      </c>
      <c r="O5826" t="e">
        <f>VLOOKUP(N5826,'1_คตง_ภาพรวม'!L5826:M5876,2,FALSE)</f>
        <v>#N/A</v>
      </c>
    </row>
    <row r="5827" spans="1:15" hidden="1">
      <c r="A5827" s="31" t="s">
        <v>9849</v>
      </c>
      <c r="B5827" s="31" t="s">
        <v>18421</v>
      </c>
      <c r="C5827" s="31" t="s">
        <v>18422</v>
      </c>
      <c r="D5827" s="32">
        <v>44148</v>
      </c>
      <c r="E5827" s="31" t="s">
        <v>18423</v>
      </c>
      <c r="F5827" s="31" t="s">
        <v>9875</v>
      </c>
      <c r="G5827" s="33">
        <v>130592</v>
      </c>
      <c r="H5827" s="33">
        <v>130592</v>
      </c>
      <c r="I5827" s="31" t="s">
        <v>9762</v>
      </c>
      <c r="J5827" s="31" t="s">
        <v>9763</v>
      </c>
      <c r="K5827" s="33">
        <v>130592</v>
      </c>
      <c r="L5827" s="31" t="s">
        <v>9764</v>
      </c>
      <c r="M5827">
        <f t="shared" ref="M5827:M5890" si="257">FIND("PO",E5827)</f>
        <v>12</v>
      </c>
      <c r="N5827" t="str">
        <f t="shared" si="256"/>
        <v>PO63000999</v>
      </c>
      <c r="O5827" t="e">
        <f>VLOOKUP(N5827,'1_คตง_ภาพรวม'!L5827:M5877,2,FALSE)</f>
        <v>#N/A</v>
      </c>
    </row>
    <row r="5828" spans="1:15" hidden="1">
      <c r="A5828" s="31" t="s">
        <v>9849</v>
      </c>
      <c r="B5828" s="31" t="s">
        <v>18424</v>
      </c>
      <c r="C5828" s="31" t="s">
        <v>18425</v>
      </c>
      <c r="D5828" s="32">
        <v>44124</v>
      </c>
      <c r="E5828" s="31" t="s">
        <v>18426</v>
      </c>
      <c r="F5828" s="31" t="s">
        <v>13733</v>
      </c>
      <c r="G5828" s="33">
        <v>-2000</v>
      </c>
      <c r="H5828" s="33">
        <v>-2000</v>
      </c>
      <c r="I5828" s="31" t="s">
        <v>9762</v>
      </c>
      <c r="J5828" s="31" t="s">
        <v>9763</v>
      </c>
      <c r="K5828" s="33">
        <v>-2000</v>
      </c>
      <c r="L5828" s="31" t="s">
        <v>9764</v>
      </c>
      <c r="M5828" t="e">
        <f t="shared" si="257"/>
        <v>#VALUE!</v>
      </c>
    </row>
    <row r="5829" spans="1:15" hidden="1">
      <c r="A5829" s="31" t="s">
        <v>9849</v>
      </c>
      <c r="B5829" s="31" t="s">
        <v>18424</v>
      </c>
      <c r="C5829" s="31" t="s">
        <v>18425</v>
      </c>
      <c r="D5829" s="32">
        <v>44124</v>
      </c>
      <c r="E5829" s="31" t="s">
        <v>18426</v>
      </c>
      <c r="F5829" s="31" t="s">
        <v>10443</v>
      </c>
      <c r="G5829" s="33">
        <v>2000</v>
      </c>
      <c r="H5829" s="33">
        <v>2000</v>
      </c>
      <c r="I5829" s="31" t="s">
        <v>9762</v>
      </c>
      <c r="J5829" s="31" t="s">
        <v>9763</v>
      </c>
      <c r="K5829" s="33">
        <v>2000</v>
      </c>
      <c r="L5829" s="31" t="s">
        <v>9764</v>
      </c>
      <c r="M5829" t="e">
        <f t="shared" si="257"/>
        <v>#VALUE!</v>
      </c>
    </row>
    <row r="5830" spans="1:15" hidden="1">
      <c r="A5830" s="31" t="s">
        <v>9849</v>
      </c>
      <c r="B5830" s="31" t="s">
        <v>18427</v>
      </c>
      <c r="C5830" s="31" t="s">
        <v>18428</v>
      </c>
      <c r="D5830" s="32">
        <v>44124</v>
      </c>
      <c r="E5830" s="31" t="s">
        <v>18429</v>
      </c>
      <c r="F5830" s="31" t="s">
        <v>13733</v>
      </c>
      <c r="G5830" s="33">
        <v>-428000</v>
      </c>
      <c r="H5830" s="33">
        <v>-428000</v>
      </c>
      <c r="I5830" s="31" t="s">
        <v>9762</v>
      </c>
      <c r="J5830" s="31" t="s">
        <v>9763</v>
      </c>
      <c r="K5830" s="33">
        <v>-428000</v>
      </c>
      <c r="L5830" s="31" t="s">
        <v>9764</v>
      </c>
      <c r="M5830" t="e">
        <f t="shared" si="257"/>
        <v>#VALUE!</v>
      </c>
    </row>
    <row r="5831" spans="1:15" hidden="1">
      <c r="A5831" s="31" t="s">
        <v>9849</v>
      </c>
      <c r="B5831" s="31" t="s">
        <v>18427</v>
      </c>
      <c r="C5831" s="31" t="s">
        <v>18428</v>
      </c>
      <c r="D5831" s="32">
        <v>44124</v>
      </c>
      <c r="E5831" s="31" t="s">
        <v>18429</v>
      </c>
      <c r="F5831" s="31" t="s">
        <v>10443</v>
      </c>
      <c r="G5831" s="33">
        <v>428000</v>
      </c>
      <c r="H5831" s="33">
        <v>428000</v>
      </c>
      <c r="I5831" s="31" t="s">
        <v>9762</v>
      </c>
      <c r="J5831" s="31" t="s">
        <v>9763</v>
      </c>
      <c r="K5831" s="33">
        <v>428000</v>
      </c>
      <c r="L5831" s="31" t="s">
        <v>9764</v>
      </c>
      <c r="M5831" t="e">
        <f t="shared" si="257"/>
        <v>#VALUE!</v>
      </c>
    </row>
    <row r="5832" spans="1:15" hidden="1">
      <c r="A5832" s="31" t="s">
        <v>9849</v>
      </c>
      <c r="B5832" s="31" t="s">
        <v>18430</v>
      </c>
      <c r="C5832" s="31" t="s">
        <v>18431</v>
      </c>
      <c r="D5832" s="32">
        <v>44124</v>
      </c>
      <c r="E5832" s="31" t="s">
        <v>18432</v>
      </c>
      <c r="F5832" s="31" t="s">
        <v>13733</v>
      </c>
      <c r="G5832" s="33">
        <v>-744000</v>
      </c>
      <c r="H5832" s="33">
        <v>-744000</v>
      </c>
      <c r="I5832" s="31" t="s">
        <v>9762</v>
      </c>
      <c r="J5832" s="31" t="s">
        <v>9763</v>
      </c>
      <c r="K5832" s="33">
        <v>-744000</v>
      </c>
      <c r="L5832" s="31" t="s">
        <v>9764</v>
      </c>
      <c r="M5832" t="e">
        <f t="shared" si="257"/>
        <v>#VALUE!</v>
      </c>
    </row>
    <row r="5833" spans="1:15" hidden="1">
      <c r="A5833" s="31" t="s">
        <v>9849</v>
      </c>
      <c r="B5833" s="31" t="s">
        <v>18430</v>
      </c>
      <c r="C5833" s="31" t="s">
        <v>18431</v>
      </c>
      <c r="D5833" s="32">
        <v>44124</v>
      </c>
      <c r="E5833" s="31" t="s">
        <v>18432</v>
      </c>
      <c r="F5833" s="31" t="s">
        <v>10443</v>
      </c>
      <c r="G5833" s="33">
        <v>744000</v>
      </c>
      <c r="H5833" s="33">
        <v>744000</v>
      </c>
      <c r="I5833" s="31" t="s">
        <v>9762</v>
      </c>
      <c r="J5833" s="31" t="s">
        <v>9763</v>
      </c>
      <c r="K5833" s="33">
        <v>744000</v>
      </c>
      <c r="L5833" s="31" t="s">
        <v>9764</v>
      </c>
      <c r="M5833" t="e">
        <f t="shared" si="257"/>
        <v>#VALUE!</v>
      </c>
    </row>
    <row r="5834" spans="1:15" hidden="1">
      <c r="A5834" s="31" t="s">
        <v>9849</v>
      </c>
      <c r="B5834" s="31" t="s">
        <v>18433</v>
      </c>
      <c r="C5834" s="31" t="s">
        <v>18434</v>
      </c>
      <c r="D5834" s="32">
        <v>44124</v>
      </c>
      <c r="E5834" s="31" t="s">
        <v>18435</v>
      </c>
      <c r="F5834" s="31" t="s">
        <v>13733</v>
      </c>
      <c r="G5834" s="33">
        <v>-332000</v>
      </c>
      <c r="H5834" s="33">
        <v>-332000</v>
      </c>
      <c r="I5834" s="31" t="s">
        <v>9762</v>
      </c>
      <c r="J5834" s="31" t="s">
        <v>9763</v>
      </c>
      <c r="K5834" s="33">
        <v>-332000</v>
      </c>
      <c r="L5834" s="31" t="s">
        <v>9764</v>
      </c>
      <c r="M5834" t="e">
        <f t="shared" si="257"/>
        <v>#VALUE!</v>
      </c>
    </row>
    <row r="5835" spans="1:15" hidden="1">
      <c r="A5835" s="31" t="s">
        <v>9849</v>
      </c>
      <c r="B5835" s="31" t="s">
        <v>18433</v>
      </c>
      <c r="C5835" s="31" t="s">
        <v>18434</v>
      </c>
      <c r="D5835" s="32">
        <v>44124</v>
      </c>
      <c r="E5835" s="31" t="s">
        <v>18435</v>
      </c>
      <c r="F5835" s="31" t="s">
        <v>10443</v>
      </c>
      <c r="G5835" s="33">
        <v>332000</v>
      </c>
      <c r="H5835" s="33">
        <v>332000</v>
      </c>
      <c r="I5835" s="31" t="s">
        <v>9762</v>
      </c>
      <c r="J5835" s="31" t="s">
        <v>9763</v>
      </c>
      <c r="K5835" s="33">
        <v>332000</v>
      </c>
      <c r="L5835" s="31" t="s">
        <v>9764</v>
      </c>
      <c r="M5835" t="e">
        <f t="shared" si="257"/>
        <v>#VALUE!</v>
      </c>
    </row>
    <row r="5836" spans="1:15" hidden="1">
      <c r="A5836" s="31" t="s">
        <v>9757</v>
      </c>
      <c r="B5836" s="31" t="s">
        <v>18436</v>
      </c>
      <c r="C5836" s="31" t="s">
        <v>18437</v>
      </c>
      <c r="D5836" s="32">
        <v>44148</v>
      </c>
      <c r="E5836" s="31" t="s">
        <v>18438</v>
      </c>
      <c r="F5836" s="31" t="s">
        <v>16962</v>
      </c>
      <c r="G5836" s="33">
        <v>-30700</v>
      </c>
      <c r="H5836" s="33">
        <v>-30700</v>
      </c>
      <c r="I5836" s="31" t="s">
        <v>9762</v>
      </c>
      <c r="J5836" s="31" t="s">
        <v>9763</v>
      </c>
      <c r="K5836" s="33">
        <v>-30700</v>
      </c>
      <c r="L5836" s="31" t="s">
        <v>9764</v>
      </c>
      <c r="M5836" t="e">
        <f t="shared" si="257"/>
        <v>#VALUE!</v>
      </c>
    </row>
    <row r="5837" spans="1:15" hidden="1">
      <c r="A5837" s="31" t="s">
        <v>9757</v>
      </c>
      <c r="B5837" s="31" t="s">
        <v>18436</v>
      </c>
      <c r="C5837" s="31" t="s">
        <v>18437</v>
      </c>
      <c r="D5837" s="32">
        <v>44148</v>
      </c>
      <c r="E5837" s="31" t="s">
        <v>18438</v>
      </c>
      <c r="F5837" s="31" t="s">
        <v>16963</v>
      </c>
      <c r="G5837" s="33">
        <v>30700</v>
      </c>
      <c r="H5837" s="33">
        <v>30700</v>
      </c>
      <c r="I5837" s="31" t="s">
        <v>9762</v>
      </c>
      <c r="J5837" s="31" t="s">
        <v>9763</v>
      </c>
      <c r="K5837" s="33">
        <v>30700</v>
      </c>
      <c r="L5837" s="31" t="s">
        <v>9764</v>
      </c>
      <c r="M5837" t="e">
        <f t="shared" si="257"/>
        <v>#VALUE!</v>
      </c>
    </row>
    <row r="5838" spans="1:15" hidden="1">
      <c r="A5838" s="31" t="s">
        <v>9757</v>
      </c>
      <c r="B5838" s="31" t="s">
        <v>18439</v>
      </c>
      <c r="C5838" s="31" t="s">
        <v>18440</v>
      </c>
      <c r="D5838" s="32">
        <v>44151</v>
      </c>
      <c r="E5838" s="31" t="s">
        <v>18441</v>
      </c>
      <c r="F5838" s="31" t="s">
        <v>18442</v>
      </c>
      <c r="G5838" s="33">
        <v>-44000</v>
      </c>
      <c r="H5838" s="33">
        <v>-44000</v>
      </c>
      <c r="I5838" s="31" t="s">
        <v>9762</v>
      </c>
      <c r="J5838" s="31" t="s">
        <v>9763</v>
      </c>
      <c r="K5838" s="33">
        <v>-44000</v>
      </c>
      <c r="L5838" s="31" t="s">
        <v>9764</v>
      </c>
      <c r="M5838" t="e">
        <f t="shared" si="257"/>
        <v>#VALUE!</v>
      </c>
    </row>
    <row r="5839" spans="1:15" hidden="1">
      <c r="A5839" s="31" t="s">
        <v>9757</v>
      </c>
      <c r="B5839" s="31" t="s">
        <v>18439</v>
      </c>
      <c r="C5839" s="31" t="s">
        <v>18440</v>
      </c>
      <c r="D5839" s="32">
        <v>44151</v>
      </c>
      <c r="E5839" s="31" t="s">
        <v>18441</v>
      </c>
      <c r="F5839" s="31" t="s">
        <v>18443</v>
      </c>
      <c r="G5839" s="33">
        <v>44000</v>
      </c>
      <c r="H5839" s="33">
        <v>44000</v>
      </c>
      <c r="I5839" s="31" t="s">
        <v>9762</v>
      </c>
      <c r="J5839" s="31" t="s">
        <v>9763</v>
      </c>
      <c r="K5839" s="33">
        <v>44000</v>
      </c>
      <c r="L5839" s="31" t="s">
        <v>9764</v>
      </c>
      <c r="M5839" t="e">
        <f t="shared" si="257"/>
        <v>#VALUE!</v>
      </c>
    </row>
    <row r="5840" spans="1:15" hidden="1">
      <c r="A5840" s="31" t="s">
        <v>9849</v>
      </c>
      <c r="B5840" s="31" t="s">
        <v>18444</v>
      </c>
      <c r="C5840" s="31" t="s">
        <v>18445</v>
      </c>
      <c r="D5840" s="32">
        <v>44152</v>
      </c>
      <c r="E5840" s="31" t="s">
        <v>18446</v>
      </c>
      <c r="F5840" s="31" t="s">
        <v>17277</v>
      </c>
      <c r="G5840" s="33">
        <v>-13640</v>
      </c>
      <c r="H5840" s="33">
        <v>-13640</v>
      </c>
      <c r="I5840" s="31" t="s">
        <v>9762</v>
      </c>
      <c r="J5840" s="31" t="s">
        <v>9763</v>
      </c>
      <c r="K5840" s="33">
        <v>-13640</v>
      </c>
      <c r="L5840" s="31" t="s">
        <v>9764</v>
      </c>
      <c r="M5840" t="e">
        <f t="shared" si="257"/>
        <v>#VALUE!</v>
      </c>
    </row>
    <row r="5841" spans="1:13" hidden="1">
      <c r="A5841" s="31" t="s">
        <v>9849</v>
      </c>
      <c r="B5841" s="31" t="s">
        <v>18444</v>
      </c>
      <c r="C5841" s="31" t="s">
        <v>18445</v>
      </c>
      <c r="D5841" s="32">
        <v>44152</v>
      </c>
      <c r="E5841" s="31" t="s">
        <v>18446</v>
      </c>
      <c r="F5841" s="31" t="s">
        <v>17278</v>
      </c>
      <c r="G5841" s="33">
        <v>13640</v>
      </c>
      <c r="H5841" s="33">
        <v>13640</v>
      </c>
      <c r="I5841" s="31" t="s">
        <v>9762</v>
      </c>
      <c r="J5841" s="31" t="s">
        <v>9763</v>
      </c>
      <c r="K5841" s="33">
        <v>13640</v>
      </c>
      <c r="L5841" s="31" t="s">
        <v>9764</v>
      </c>
      <c r="M5841" t="e">
        <f t="shared" si="257"/>
        <v>#VALUE!</v>
      </c>
    </row>
    <row r="5842" spans="1:13" hidden="1">
      <c r="A5842" s="31" t="s">
        <v>9849</v>
      </c>
      <c r="B5842" s="31" t="s">
        <v>18447</v>
      </c>
      <c r="C5842" s="31" t="s">
        <v>18448</v>
      </c>
      <c r="D5842" s="32">
        <v>44152</v>
      </c>
      <c r="E5842" s="31" t="s">
        <v>18449</v>
      </c>
      <c r="F5842" s="31" t="s">
        <v>18450</v>
      </c>
      <c r="G5842" s="33">
        <v>-289000</v>
      </c>
      <c r="H5842" s="33">
        <v>-289000</v>
      </c>
      <c r="I5842" s="31" t="s">
        <v>9762</v>
      </c>
      <c r="J5842" s="31" t="s">
        <v>9763</v>
      </c>
      <c r="K5842" s="33">
        <v>-289000</v>
      </c>
      <c r="L5842" s="31" t="s">
        <v>9764</v>
      </c>
      <c r="M5842" t="e">
        <f t="shared" si="257"/>
        <v>#VALUE!</v>
      </c>
    </row>
    <row r="5843" spans="1:13" hidden="1">
      <c r="A5843" s="31" t="s">
        <v>9849</v>
      </c>
      <c r="B5843" s="31" t="s">
        <v>18447</v>
      </c>
      <c r="C5843" s="31" t="s">
        <v>18448</v>
      </c>
      <c r="D5843" s="32">
        <v>44152</v>
      </c>
      <c r="E5843" s="31" t="s">
        <v>18449</v>
      </c>
      <c r="F5843" s="31" t="s">
        <v>18451</v>
      </c>
      <c r="G5843" s="33">
        <v>289000</v>
      </c>
      <c r="H5843" s="33">
        <v>289000</v>
      </c>
      <c r="I5843" s="31" t="s">
        <v>9762</v>
      </c>
      <c r="J5843" s="31" t="s">
        <v>9763</v>
      </c>
      <c r="K5843" s="33">
        <v>289000</v>
      </c>
      <c r="L5843" s="31" t="s">
        <v>9764</v>
      </c>
      <c r="M5843" t="e">
        <f t="shared" si="257"/>
        <v>#VALUE!</v>
      </c>
    </row>
    <row r="5844" spans="1:13" hidden="1">
      <c r="A5844" s="31" t="s">
        <v>9849</v>
      </c>
      <c r="B5844" s="31" t="s">
        <v>18452</v>
      </c>
      <c r="C5844" s="31" t="s">
        <v>18453</v>
      </c>
      <c r="D5844" s="32">
        <v>44153</v>
      </c>
      <c r="E5844" s="31" t="s">
        <v>18454</v>
      </c>
      <c r="F5844" s="31" t="s">
        <v>12612</v>
      </c>
      <c r="G5844" s="33">
        <v>-247136</v>
      </c>
      <c r="H5844" s="33">
        <v>-247136</v>
      </c>
      <c r="I5844" s="31" t="s">
        <v>9762</v>
      </c>
      <c r="J5844" s="31" t="s">
        <v>9763</v>
      </c>
      <c r="K5844" s="33">
        <v>-247136</v>
      </c>
      <c r="L5844" s="31" t="s">
        <v>9764</v>
      </c>
      <c r="M5844" t="e">
        <f t="shared" si="257"/>
        <v>#VALUE!</v>
      </c>
    </row>
    <row r="5845" spans="1:13" hidden="1">
      <c r="A5845" s="31" t="s">
        <v>9849</v>
      </c>
      <c r="B5845" s="31" t="s">
        <v>18452</v>
      </c>
      <c r="C5845" s="31" t="s">
        <v>18453</v>
      </c>
      <c r="D5845" s="32">
        <v>44153</v>
      </c>
      <c r="E5845" s="31" t="s">
        <v>18454</v>
      </c>
      <c r="F5845" s="31" t="s">
        <v>9997</v>
      </c>
      <c r="G5845" s="33">
        <v>247136</v>
      </c>
      <c r="H5845" s="33">
        <v>247136</v>
      </c>
      <c r="I5845" s="31" t="s">
        <v>9762</v>
      </c>
      <c r="J5845" s="31" t="s">
        <v>9763</v>
      </c>
      <c r="K5845" s="33">
        <v>247136</v>
      </c>
      <c r="L5845" s="31" t="s">
        <v>9764</v>
      </c>
      <c r="M5845" t="e">
        <f t="shared" si="257"/>
        <v>#VALUE!</v>
      </c>
    </row>
    <row r="5846" spans="1:13" hidden="1">
      <c r="A5846" s="31" t="s">
        <v>9849</v>
      </c>
      <c r="B5846" s="31" t="s">
        <v>18455</v>
      </c>
      <c r="C5846" s="31" t="s">
        <v>18456</v>
      </c>
      <c r="D5846" s="32">
        <v>44153</v>
      </c>
      <c r="E5846" s="31" t="s">
        <v>18457</v>
      </c>
      <c r="F5846" s="31" t="s">
        <v>12612</v>
      </c>
      <c r="G5846" s="33">
        <v>-289560</v>
      </c>
      <c r="H5846" s="33">
        <v>-289560</v>
      </c>
      <c r="I5846" s="31" t="s">
        <v>9762</v>
      </c>
      <c r="J5846" s="31" t="s">
        <v>9763</v>
      </c>
      <c r="K5846" s="33">
        <v>-289560</v>
      </c>
      <c r="L5846" s="31" t="s">
        <v>9764</v>
      </c>
      <c r="M5846" t="e">
        <f t="shared" si="257"/>
        <v>#VALUE!</v>
      </c>
    </row>
    <row r="5847" spans="1:13" hidden="1">
      <c r="A5847" s="31" t="s">
        <v>9849</v>
      </c>
      <c r="B5847" s="31" t="s">
        <v>18455</v>
      </c>
      <c r="C5847" s="31" t="s">
        <v>18456</v>
      </c>
      <c r="D5847" s="32">
        <v>44153</v>
      </c>
      <c r="E5847" s="31" t="s">
        <v>18457</v>
      </c>
      <c r="F5847" s="31" t="s">
        <v>9997</v>
      </c>
      <c r="G5847" s="33">
        <v>289560</v>
      </c>
      <c r="H5847" s="33">
        <v>289560</v>
      </c>
      <c r="I5847" s="31" t="s">
        <v>9762</v>
      </c>
      <c r="J5847" s="31" t="s">
        <v>9763</v>
      </c>
      <c r="K5847" s="33">
        <v>289560</v>
      </c>
      <c r="L5847" s="31" t="s">
        <v>9764</v>
      </c>
      <c r="M5847" t="e">
        <f t="shared" si="257"/>
        <v>#VALUE!</v>
      </c>
    </row>
    <row r="5848" spans="1:13" hidden="1">
      <c r="A5848" s="31" t="s">
        <v>9849</v>
      </c>
      <c r="B5848" s="31" t="s">
        <v>18458</v>
      </c>
      <c r="C5848" s="31" t="s">
        <v>18459</v>
      </c>
      <c r="D5848" s="32">
        <v>44153</v>
      </c>
      <c r="E5848" s="31" t="s">
        <v>18460</v>
      </c>
      <c r="F5848" s="31" t="s">
        <v>12612</v>
      </c>
      <c r="G5848" s="33">
        <v>-6000000</v>
      </c>
      <c r="H5848" s="33">
        <v>-6000000</v>
      </c>
      <c r="I5848" s="31" t="s">
        <v>9762</v>
      </c>
      <c r="J5848" s="31" t="s">
        <v>9763</v>
      </c>
      <c r="K5848" s="33">
        <v>-6000000</v>
      </c>
      <c r="L5848" s="31" t="s">
        <v>9764</v>
      </c>
      <c r="M5848" t="e">
        <f t="shared" si="257"/>
        <v>#VALUE!</v>
      </c>
    </row>
    <row r="5849" spans="1:13" hidden="1">
      <c r="A5849" s="31" t="s">
        <v>9849</v>
      </c>
      <c r="B5849" s="31" t="s">
        <v>18458</v>
      </c>
      <c r="C5849" s="31" t="s">
        <v>18459</v>
      </c>
      <c r="D5849" s="32">
        <v>44153</v>
      </c>
      <c r="E5849" s="31" t="s">
        <v>18460</v>
      </c>
      <c r="F5849" s="31" t="s">
        <v>9997</v>
      </c>
      <c r="G5849" s="33">
        <v>6000000</v>
      </c>
      <c r="H5849" s="33">
        <v>6000000</v>
      </c>
      <c r="I5849" s="31" t="s">
        <v>9762</v>
      </c>
      <c r="J5849" s="31" t="s">
        <v>9763</v>
      </c>
      <c r="K5849" s="33">
        <v>6000000</v>
      </c>
      <c r="L5849" s="31" t="s">
        <v>9764</v>
      </c>
      <c r="M5849" t="e">
        <f t="shared" si="257"/>
        <v>#VALUE!</v>
      </c>
    </row>
    <row r="5850" spans="1:13" hidden="1">
      <c r="A5850" s="31" t="s">
        <v>9849</v>
      </c>
      <c r="B5850" s="31" t="s">
        <v>18461</v>
      </c>
      <c r="C5850" s="31" t="s">
        <v>18462</v>
      </c>
      <c r="D5850" s="32">
        <v>44153</v>
      </c>
      <c r="E5850" s="31" t="s">
        <v>18463</v>
      </c>
      <c r="F5850" s="31" t="s">
        <v>12612</v>
      </c>
      <c r="G5850" s="33">
        <v>-54685.74</v>
      </c>
      <c r="H5850" s="33">
        <v>-54685.74</v>
      </c>
      <c r="I5850" s="31" t="s">
        <v>9762</v>
      </c>
      <c r="J5850" s="31" t="s">
        <v>9763</v>
      </c>
      <c r="K5850" s="33">
        <v>-54685.74</v>
      </c>
      <c r="L5850" s="31" t="s">
        <v>9764</v>
      </c>
      <c r="M5850" t="e">
        <f t="shared" si="257"/>
        <v>#VALUE!</v>
      </c>
    </row>
    <row r="5851" spans="1:13" hidden="1">
      <c r="A5851" s="31" t="s">
        <v>9849</v>
      </c>
      <c r="B5851" s="31" t="s">
        <v>18461</v>
      </c>
      <c r="C5851" s="31" t="s">
        <v>18462</v>
      </c>
      <c r="D5851" s="32">
        <v>44153</v>
      </c>
      <c r="E5851" s="31" t="s">
        <v>18463</v>
      </c>
      <c r="F5851" s="31" t="s">
        <v>9997</v>
      </c>
      <c r="G5851" s="33">
        <v>54685.74</v>
      </c>
      <c r="H5851" s="33">
        <v>54685.74</v>
      </c>
      <c r="I5851" s="31" t="s">
        <v>9762</v>
      </c>
      <c r="J5851" s="31" t="s">
        <v>9763</v>
      </c>
      <c r="K5851" s="33">
        <v>54685.74</v>
      </c>
      <c r="L5851" s="31" t="s">
        <v>9764</v>
      </c>
      <c r="M5851" t="e">
        <f t="shared" si="257"/>
        <v>#VALUE!</v>
      </c>
    </row>
    <row r="5852" spans="1:13" hidden="1">
      <c r="A5852" s="31" t="s">
        <v>9849</v>
      </c>
      <c r="B5852" s="31" t="s">
        <v>18464</v>
      </c>
      <c r="C5852" s="31" t="s">
        <v>18465</v>
      </c>
      <c r="D5852" s="32">
        <v>44153</v>
      </c>
      <c r="E5852" s="31" t="s">
        <v>18466</v>
      </c>
      <c r="F5852" s="31" t="s">
        <v>12612</v>
      </c>
      <c r="G5852" s="33">
        <v>-67956.539999999994</v>
      </c>
      <c r="H5852" s="33">
        <v>-67956.539999999994</v>
      </c>
      <c r="I5852" s="31" t="s">
        <v>9762</v>
      </c>
      <c r="J5852" s="31" t="s">
        <v>9763</v>
      </c>
      <c r="K5852" s="33">
        <v>-67956.539999999994</v>
      </c>
      <c r="L5852" s="31" t="s">
        <v>9764</v>
      </c>
      <c r="M5852" t="e">
        <f t="shared" si="257"/>
        <v>#VALUE!</v>
      </c>
    </row>
    <row r="5853" spans="1:13" hidden="1">
      <c r="A5853" s="31" t="s">
        <v>9849</v>
      </c>
      <c r="B5853" s="31" t="s">
        <v>18464</v>
      </c>
      <c r="C5853" s="31" t="s">
        <v>18465</v>
      </c>
      <c r="D5853" s="32">
        <v>44153</v>
      </c>
      <c r="E5853" s="31" t="s">
        <v>18466</v>
      </c>
      <c r="F5853" s="31" t="s">
        <v>9997</v>
      </c>
      <c r="G5853" s="33">
        <v>67956.539999999994</v>
      </c>
      <c r="H5853" s="33">
        <v>67956.539999999994</v>
      </c>
      <c r="I5853" s="31" t="s">
        <v>9762</v>
      </c>
      <c r="J5853" s="31" t="s">
        <v>9763</v>
      </c>
      <c r="K5853" s="33">
        <v>67956.539999999994</v>
      </c>
      <c r="L5853" s="31" t="s">
        <v>9764</v>
      </c>
      <c r="M5853" t="e">
        <f t="shared" si="257"/>
        <v>#VALUE!</v>
      </c>
    </row>
    <row r="5854" spans="1:13" hidden="1">
      <c r="A5854" s="31" t="s">
        <v>9849</v>
      </c>
      <c r="B5854" s="31" t="s">
        <v>18467</v>
      </c>
      <c r="C5854" s="31" t="s">
        <v>18468</v>
      </c>
      <c r="D5854" s="32">
        <v>44153</v>
      </c>
      <c r="E5854" s="31" t="s">
        <v>18469</v>
      </c>
      <c r="F5854" s="31" t="s">
        <v>12612</v>
      </c>
      <c r="G5854" s="33">
        <v>-24112.73</v>
      </c>
      <c r="H5854" s="33">
        <v>-24112.73</v>
      </c>
      <c r="I5854" s="31" t="s">
        <v>9762</v>
      </c>
      <c r="J5854" s="31" t="s">
        <v>9763</v>
      </c>
      <c r="K5854" s="33">
        <v>-24112.73</v>
      </c>
      <c r="L5854" s="31" t="s">
        <v>9764</v>
      </c>
      <c r="M5854" t="e">
        <f t="shared" si="257"/>
        <v>#VALUE!</v>
      </c>
    </row>
    <row r="5855" spans="1:13" hidden="1">
      <c r="A5855" s="31" t="s">
        <v>9849</v>
      </c>
      <c r="B5855" s="31" t="s">
        <v>18467</v>
      </c>
      <c r="C5855" s="31" t="s">
        <v>18468</v>
      </c>
      <c r="D5855" s="32">
        <v>44153</v>
      </c>
      <c r="E5855" s="31" t="s">
        <v>18469</v>
      </c>
      <c r="F5855" s="31" t="s">
        <v>9997</v>
      </c>
      <c r="G5855" s="33">
        <v>24112.73</v>
      </c>
      <c r="H5855" s="33">
        <v>24112.73</v>
      </c>
      <c r="I5855" s="31" t="s">
        <v>9762</v>
      </c>
      <c r="J5855" s="31" t="s">
        <v>9763</v>
      </c>
      <c r="K5855" s="33">
        <v>24112.73</v>
      </c>
      <c r="L5855" s="31" t="s">
        <v>9764</v>
      </c>
      <c r="M5855" t="e">
        <f t="shared" si="257"/>
        <v>#VALUE!</v>
      </c>
    </row>
    <row r="5856" spans="1:13" hidden="1">
      <c r="A5856" s="31" t="s">
        <v>9849</v>
      </c>
      <c r="B5856" s="31" t="s">
        <v>18470</v>
      </c>
      <c r="C5856" s="31" t="s">
        <v>18471</v>
      </c>
      <c r="D5856" s="32">
        <v>44153</v>
      </c>
      <c r="E5856" s="31" t="s">
        <v>18472</v>
      </c>
      <c r="F5856" s="31" t="s">
        <v>12612</v>
      </c>
      <c r="G5856" s="33">
        <v>-2290</v>
      </c>
      <c r="H5856" s="33">
        <v>-2290</v>
      </c>
      <c r="I5856" s="31" t="s">
        <v>9762</v>
      </c>
      <c r="J5856" s="31" t="s">
        <v>9763</v>
      </c>
      <c r="K5856" s="33">
        <v>-2290</v>
      </c>
      <c r="L5856" s="31" t="s">
        <v>9764</v>
      </c>
      <c r="M5856" t="e">
        <f t="shared" si="257"/>
        <v>#VALUE!</v>
      </c>
    </row>
    <row r="5857" spans="1:13" hidden="1">
      <c r="A5857" s="31" t="s">
        <v>9849</v>
      </c>
      <c r="B5857" s="31" t="s">
        <v>18470</v>
      </c>
      <c r="C5857" s="31" t="s">
        <v>18471</v>
      </c>
      <c r="D5857" s="32">
        <v>44153</v>
      </c>
      <c r="E5857" s="31" t="s">
        <v>18472</v>
      </c>
      <c r="F5857" s="31" t="s">
        <v>9962</v>
      </c>
      <c r="G5857" s="33">
        <v>2290</v>
      </c>
      <c r="H5857" s="33">
        <v>2290</v>
      </c>
      <c r="I5857" s="31" t="s">
        <v>9762</v>
      </c>
      <c r="J5857" s="31" t="s">
        <v>9763</v>
      </c>
      <c r="K5857" s="33">
        <v>2290</v>
      </c>
      <c r="L5857" s="31" t="s">
        <v>9764</v>
      </c>
      <c r="M5857" t="e">
        <f t="shared" si="257"/>
        <v>#VALUE!</v>
      </c>
    </row>
    <row r="5858" spans="1:13" hidden="1">
      <c r="A5858" s="31" t="s">
        <v>9849</v>
      </c>
      <c r="B5858" s="31" t="s">
        <v>18473</v>
      </c>
      <c r="C5858" s="31" t="s">
        <v>18474</v>
      </c>
      <c r="D5858" s="32">
        <v>44153</v>
      </c>
      <c r="E5858" s="31" t="s">
        <v>18475</v>
      </c>
      <c r="F5858" s="31" t="s">
        <v>12612</v>
      </c>
      <c r="G5858" s="33">
        <v>-1168</v>
      </c>
      <c r="H5858" s="33">
        <v>-1168</v>
      </c>
      <c r="I5858" s="31" t="s">
        <v>9762</v>
      </c>
      <c r="J5858" s="31" t="s">
        <v>9763</v>
      </c>
      <c r="K5858" s="33">
        <v>-1168</v>
      </c>
      <c r="L5858" s="31" t="s">
        <v>9764</v>
      </c>
      <c r="M5858" t="e">
        <f t="shared" si="257"/>
        <v>#VALUE!</v>
      </c>
    </row>
    <row r="5859" spans="1:13" hidden="1">
      <c r="A5859" s="31" t="s">
        <v>9849</v>
      </c>
      <c r="B5859" s="31" t="s">
        <v>18473</v>
      </c>
      <c r="C5859" s="31" t="s">
        <v>18474</v>
      </c>
      <c r="D5859" s="32">
        <v>44153</v>
      </c>
      <c r="E5859" s="31" t="s">
        <v>18475</v>
      </c>
      <c r="F5859" s="31" t="s">
        <v>9875</v>
      </c>
      <c r="G5859" s="33">
        <v>1168</v>
      </c>
      <c r="H5859" s="33">
        <v>1168</v>
      </c>
      <c r="I5859" s="31" t="s">
        <v>9762</v>
      </c>
      <c r="J5859" s="31" t="s">
        <v>9763</v>
      </c>
      <c r="K5859" s="33">
        <v>1168</v>
      </c>
      <c r="L5859" s="31" t="s">
        <v>9764</v>
      </c>
      <c r="M5859" t="e">
        <f t="shared" si="257"/>
        <v>#VALUE!</v>
      </c>
    </row>
    <row r="5860" spans="1:13" hidden="1">
      <c r="A5860" s="31" t="s">
        <v>9849</v>
      </c>
      <c r="B5860" s="31" t="s">
        <v>18476</v>
      </c>
      <c r="C5860" s="31" t="s">
        <v>18477</v>
      </c>
      <c r="D5860" s="32">
        <v>44153</v>
      </c>
      <c r="E5860" s="31" t="s">
        <v>18478</v>
      </c>
      <c r="F5860" s="31" t="s">
        <v>12612</v>
      </c>
      <c r="G5860" s="33">
        <v>-15160</v>
      </c>
      <c r="H5860" s="33">
        <v>-15160</v>
      </c>
      <c r="I5860" s="31" t="s">
        <v>9762</v>
      </c>
      <c r="J5860" s="31" t="s">
        <v>9763</v>
      </c>
      <c r="K5860" s="33">
        <v>-15160</v>
      </c>
      <c r="L5860" s="31" t="s">
        <v>9764</v>
      </c>
      <c r="M5860" t="e">
        <f t="shared" si="257"/>
        <v>#VALUE!</v>
      </c>
    </row>
    <row r="5861" spans="1:13" hidden="1">
      <c r="A5861" s="31" t="s">
        <v>9849</v>
      </c>
      <c r="B5861" s="31" t="s">
        <v>18476</v>
      </c>
      <c r="C5861" s="31" t="s">
        <v>18477</v>
      </c>
      <c r="D5861" s="32">
        <v>44153</v>
      </c>
      <c r="E5861" s="31" t="s">
        <v>18478</v>
      </c>
      <c r="F5861" s="31" t="s">
        <v>9867</v>
      </c>
      <c r="G5861" s="33">
        <v>15160</v>
      </c>
      <c r="H5861" s="33">
        <v>15160</v>
      </c>
      <c r="I5861" s="31" t="s">
        <v>9762</v>
      </c>
      <c r="J5861" s="31" t="s">
        <v>9763</v>
      </c>
      <c r="K5861" s="33">
        <v>15160</v>
      </c>
      <c r="L5861" s="31" t="s">
        <v>9764</v>
      </c>
      <c r="M5861" t="e">
        <f t="shared" si="257"/>
        <v>#VALUE!</v>
      </c>
    </row>
    <row r="5862" spans="1:13" hidden="1">
      <c r="A5862" s="31" t="s">
        <v>9849</v>
      </c>
      <c r="B5862" s="31" t="s">
        <v>18479</v>
      </c>
      <c r="C5862" s="31" t="s">
        <v>18480</v>
      </c>
      <c r="D5862" s="32">
        <v>44153</v>
      </c>
      <c r="E5862" s="31" t="s">
        <v>18481</v>
      </c>
      <c r="F5862" s="31" t="s">
        <v>12612</v>
      </c>
      <c r="G5862" s="33">
        <v>-2480</v>
      </c>
      <c r="H5862" s="33">
        <v>-2480</v>
      </c>
      <c r="I5862" s="31" t="s">
        <v>9762</v>
      </c>
      <c r="J5862" s="31" t="s">
        <v>9763</v>
      </c>
      <c r="K5862" s="33">
        <v>-2480</v>
      </c>
      <c r="L5862" s="31" t="s">
        <v>9764</v>
      </c>
      <c r="M5862" t="e">
        <f t="shared" si="257"/>
        <v>#VALUE!</v>
      </c>
    </row>
    <row r="5863" spans="1:13" hidden="1">
      <c r="A5863" s="31" t="s">
        <v>9849</v>
      </c>
      <c r="B5863" s="31" t="s">
        <v>18479</v>
      </c>
      <c r="C5863" s="31" t="s">
        <v>18480</v>
      </c>
      <c r="D5863" s="32">
        <v>44153</v>
      </c>
      <c r="E5863" s="31" t="s">
        <v>18481</v>
      </c>
      <c r="F5863" s="31" t="s">
        <v>9962</v>
      </c>
      <c r="G5863" s="33">
        <v>2480</v>
      </c>
      <c r="H5863" s="33">
        <v>2480</v>
      </c>
      <c r="I5863" s="31" t="s">
        <v>9762</v>
      </c>
      <c r="J5863" s="31" t="s">
        <v>9763</v>
      </c>
      <c r="K5863" s="33">
        <v>2480</v>
      </c>
      <c r="L5863" s="31" t="s">
        <v>9764</v>
      </c>
      <c r="M5863" t="e">
        <f t="shared" si="257"/>
        <v>#VALUE!</v>
      </c>
    </row>
    <row r="5864" spans="1:13" hidden="1">
      <c r="A5864" s="31" t="s">
        <v>9849</v>
      </c>
      <c r="B5864" s="31" t="s">
        <v>18482</v>
      </c>
      <c r="C5864" s="31" t="s">
        <v>18483</v>
      </c>
      <c r="D5864" s="32">
        <v>44153</v>
      </c>
      <c r="E5864" s="31" t="s">
        <v>18484</v>
      </c>
      <c r="F5864" s="31" t="s">
        <v>12612</v>
      </c>
      <c r="G5864" s="33">
        <v>-3280</v>
      </c>
      <c r="H5864" s="33">
        <v>-3280</v>
      </c>
      <c r="I5864" s="31" t="s">
        <v>9762</v>
      </c>
      <c r="J5864" s="31" t="s">
        <v>9763</v>
      </c>
      <c r="K5864" s="33">
        <v>-3280</v>
      </c>
      <c r="L5864" s="31" t="s">
        <v>9764</v>
      </c>
      <c r="M5864" t="e">
        <f t="shared" si="257"/>
        <v>#VALUE!</v>
      </c>
    </row>
    <row r="5865" spans="1:13" hidden="1">
      <c r="A5865" s="31" t="s">
        <v>9849</v>
      </c>
      <c r="B5865" s="31" t="s">
        <v>18482</v>
      </c>
      <c r="C5865" s="31" t="s">
        <v>18483</v>
      </c>
      <c r="D5865" s="32">
        <v>44153</v>
      </c>
      <c r="E5865" s="31" t="s">
        <v>18484</v>
      </c>
      <c r="F5865" s="31" t="s">
        <v>9962</v>
      </c>
      <c r="G5865" s="33">
        <v>3280</v>
      </c>
      <c r="H5865" s="33">
        <v>3280</v>
      </c>
      <c r="I5865" s="31" t="s">
        <v>9762</v>
      </c>
      <c r="J5865" s="31" t="s">
        <v>9763</v>
      </c>
      <c r="K5865" s="33">
        <v>3280</v>
      </c>
      <c r="L5865" s="31" t="s">
        <v>9764</v>
      </c>
      <c r="M5865" t="e">
        <f t="shared" si="257"/>
        <v>#VALUE!</v>
      </c>
    </row>
    <row r="5866" spans="1:13" hidden="1">
      <c r="A5866" s="31" t="s">
        <v>9849</v>
      </c>
      <c r="B5866" s="31" t="s">
        <v>18485</v>
      </c>
      <c r="C5866" s="31" t="s">
        <v>18486</v>
      </c>
      <c r="D5866" s="32">
        <v>44153</v>
      </c>
      <c r="E5866" s="31" t="s">
        <v>18487</v>
      </c>
      <c r="F5866" s="31" t="s">
        <v>12612</v>
      </c>
      <c r="G5866" s="33">
        <v>-3157</v>
      </c>
      <c r="H5866" s="33">
        <v>-3157</v>
      </c>
      <c r="I5866" s="31" t="s">
        <v>9762</v>
      </c>
      <c r="J5866" s="31" t="s">
        <v>9763</v>
      </c>
      <c r="K5866" s="33">
        <v>-3157</v>
      </c>
      <c r="L5866" s="31" t="s">
        <v>9764</v>
      </c>
      <c r="M5866" t="e">
        <f t="shared" si="257"/>
        <v>#VALUE!</v>
      </c>
    </row>
    <row r="5867" spans="1:13" hidden="1">
      <c r="A5867" s="31" t="s">
        <v>9849</v>
      </c>
      <c r="B5867" s="31" t="s">
        <v>18485</v>
      </c>
      <c r="C5867" s="31" t="s">
        <v>18486</v>
      </c>
      <c r="D5867" s="32">
        <v>44153</v>
      </c>
      <c r="E5867" s="31" t="s">
        <v>18487</v>
      </c>
      <c r="F5867" s="31" t="s">
        <v>9962</v>
      </c>
      <c r="G5867" s="33">
        <v>3157</v>
      </c>
      <c r="H5867" s="33">
        <v>3157</v>
      </c>
      <c r="I5867" s="31" t="s">
        <v>9762</v>
      </c>
      <c r="J5867" s="31" t="s">
        <v>9763</v>
      </c>
      <c r="K5867" s="33">
        <v>3157</v>
      </c>
      <c r="L5867" s="31" t="s">
        <v>9764</v>
      </c>
      <c r="M5867" t="e">
        <f t="shared" si="257"/>
        <v>#VALUE!</v>
      </c>
    </row>
    <row r="5868" spans="1:13" hidden="1">
      <c r="A5868" s="31" t="s">
        <v>9849</v>
      </c>
      <c r="B5868" s="31" t="s">
        <v>18488</v>
      </c>
      <c r="C5868" s="31" t="s">
        <v>18489</v>
      </c>
      <c r="D5868" s="32">
        <v>44153</v>
      </c>
      <c r="E5868" s="31" t="s">
        <v>18490</v>
      </c>
      <c r="F5868" s="31" t="s">
        <v>12612</v>
      </c>
      <c r="G5868" s="33">
        <v>-2280</v>
      </c>
      <c r="H5868" s="33">
        <v>-2280</v>
      </c>
      <c r="I5868" s="31" t="s">
        <v>9762</v>
      </c>
      <c r="J5868" s="31" t="s">
        <v>9763</v>
      </c>
      <c r="K5868" s="33">
        <v>-2280</v>
      </c>
      <c r="L5868" s="31" t="s">
        <v>9764</v>
      </c>
      <c r="M5868" t="e">
        <f t="shared" si="257"/>
        <v>#VALUE!</v>
      </c>
    </row>
    <row r="5869" spans="1:13" hidden="1">
      <c r="A5869" s="31" t="s">
        <v>9849</v>
      </c>
      <c r="B5869" s="31" t="s">
        <v>18488</v>
      </c>
      <c r="C5869" s="31" t="s">
        <v>18489</v>
      </c>
      <c r="D5869" s="32">
        <v>44153</v>
      </c>
      <c r="E5869" s="31" t="s">
        <v>18490</v>
      </c>
      <c r="F5869" s="31" t="s">
        <v>9962</v>
      </c>
      <c r="G5869" s="33">
        <v>2280</v>
      </c>
      <c r="H5869" s="33">
        <v>2280</v>
      </c>
      <c r="I5869" s="31" t="s">
        <v>9762</v>
      </c>
      <c r="J5869" s="31" t="s">
        <v>9763</v>
      </c>
      <c r="K5869" s="33">
        <v>2280</v>
      </c>
      <c r="L5869" s="31" t="s">
        <v>9764</v>
      </c>
      <c r="M5869" t="e">
        <f t="shared" si="257"/>
        <v>#VALUE!</v>
      </c>
    </row>
    <row r="5870" spans="1:13" hidden="1">
      <c r="A5870" s="31" t="s">
        <v>9849</v>
      </c>
      <c r="B5870" s="31" t="s">
        <v>18491</v>
      </c>
      <c r="C5870" s="31" t="s">
        <v>18492</v>
      </c>
      <c r="D5870" s="32">
        <v>44153</v>
      </c>
      <c r="E5870" s="31" t="s">
        <v>18493</v>
      </c>
      <c r="F5870" s="31" t="s">
        <v>12612</v>
      </c>
      <c r="G5870" s="33">
        <v>-1853</v>
      </c>
      <c r="H5870" s="33">
        <v>-1853</v>
      </c>
      <c r="I5870" s="31" t="s">
        <v>9762</v>
      </c>
      <c r="J5870" s="31" t="s">
        <v>9763</v>
      </c>
      <c r="K5870" s="33">
        <v>-1853</v>
      </c>
      <c r="L5870" s="31" t="s">
        <v>9764</v>
      </c>
      <c r="M5870" t="e">
        <f t="shared" si="257"/>
        <v>#VALUE!</v>
      </c>
    </row>
    <row r="5871" spans="1:13" hidden="1">
      <c r="A5871" s="31" t="s">
        <v>9849</v>
      </c>
      <c r="B5871" s="31" t="s">
        <v>18491</v>
      </c>
      <c r="C5871" s="31" t="s">
        <v>18492</v>
      </c>
      <c r="D5871" s="32">
        <v>44153</v>
      </c>
      <c r="E5871" s="31" t="s">
        <v>18493</v>
      </c>
      <c r="F5871" s="31" t="s">
        <v>9875</v>
      </c>
      <c r="G5871" s="33">
        <v>1853</v>
      </c>
      <c r="H5871" s="33">
        <v>1853</v>
      </c>
      <c r="I5871" s="31" t="s">
        <v>9762</v>
      </c>
      <c r="J5871" s="31" t="s">
        <v>9763</v>
      </c>
      <c r="K5871" s="33">
        <v>1853</v>
      </c>
      <c r="L5871" s="31" t="s">
        <v>9764</v>
      </c>
      <c r="M5871" t="e">
        <f t="shared" si="257"/>
        <v>#VALUE!</v>
      </c>
    </row>
    <row r="5872" spans="1:13" hidden="1">
      <c r="A5872" s="31" t="s">
        <v>9849</v>
      </c>
      <c r="B5872" s="31" t="s">
        <v>18494</v>
      </c>
      <c r="C5872" s="31" t="s">
        <v>18495</v>
      </c>
      <c r="D5872" s="32">
        <v>44153</v>
      </c>
      <c r="E5872" s="31" t="s">
        <v>18496</v>
      </c>
      <c r="F5872" s="31" t="s">
        <v>12612</v>
      </c>
      <c r="G5872" s="33">
        <v>-30090</v>
      </c>
      <c r="H5872" s="33">
        <v>-30090</v>
      </c>
      <c r="I5872" s="31" t="s">
        <v>9762</v>
      </c>
      <c r="J5872" s="31" t="s">
        <v>9763</v>
      </c>
      <c r="K5872" s="33">
        <v>-30090</v>
      </c>
      <c r="L5872" s="31" t="s">
        <v>9764</v>
      </c>
      <c r="M5872" t="e">
        <f t="shared" si="257"/>
        <v>#VALUE!</v>
      </c>
    </row>
    <row r="5873" spans="1:13" hidden="1">
      <c r="A5873" s="31" t="s">
        <v>9849</v>
      </c>
      <c r="B5873" s="31" t="s">
        <v>18494</v>
      </c>
      <c r="C5873" s="31" t="s">
        <v>18495</v>
      </c>
      <c r="D5873" s="32">
        <v>44153</v>
      </c>
      <c r="E5873" s="31" t="s">
        <v>18496</v>
      </c>
      <c r="F5873" s="31" t="s">
        <v>9875</v>
      </c>
      <c r="G5873" s="33">
        <v>30090</v>
      </c>
      <c r="H5873" s="33">
        <v>30090</v>
      </c>
      <c r="I5873" s="31" t="s">
        <v>9762</v>
      </c>
      <c r="J5873" s="31" t="s">
        <v>9763</v>
      </c>
      <c r="K5873" s="33">
        <v>30090</v>
      </c>
      <c r="L5873" s="31" t="s">
        <v>9764</v>
      </c>
      <c r="M5873" t="e">
        <f t="shared" si="257"/>
        <v>#VALUE!</v>
      </c>
    </row>
    <row r="5874" spans="1:13" hidden="1">
      <c r="A5874" s="31" t="s">
        <v>9849</v>
      </c>
      <c r="B5874" s="31" t="s">
        <v>18497</v>
      </c>
      <c r="C5874" s="31" t="s">
        <v>18498</v>
      </c>
      <c r="D5874" s="32">
        <v>44153</v>
      </c>
      <c r="E5874" s="31" t="s">
        <v>18499</v>
      </c>
      <c r="F5874" s="31" t="s">
        <v>12612</v>
      </c>
      <c r="G5874" s="33">
        <v>-319610.45</v>
      </c>
      <c r="H5874" s="33">
        <v>-319610.45</v>
      </c>
      <c r="I5874" s="31" t="s">
        <v>9762</v>
      </c>
      <c r="J5874" s="31" t="s">
        <v>9763</v>
      </c>
      <c r="K5874" s="33">
        <v>-319610.45</v>
      </c>
      <c r="L5874" s="31" t="s">
        <v>9764</v>
      </c>
      <c r="M5874" t="e">
        <f t="shared" si="257"/>
        <v>#VALUE!</v>
      </c>
    </row>
    <row r="5875" spans="1:13" hidden="1">
      <c r="A5875" s="31" t="s">
        <v>9849</v>
      </c>
      <c r="B5875" s="31" t="s">
        <v>18497</v>
      </c>
      <c r="C5875" s="31" t="s">
        <v>18498</v>
      </c>
      <c r="D5875" s="32">
        <v>44153</v>
      </c>
      <c r="E5875" s="31" t="s">
        <v>18499</v>
      </c>
      <c r="F5875" s="31" t="s">
        <v>9875</v>
      </c>
      <c r="G5875" s="33">
        <v>319610.45</v>
      </c>
      <c r="H5875" s="33">
        <v>319610.45</v>
      </c>
      <c r="I5875" s="31" t="s">
        <v>9762</v>
      </c>
      <c r="J5875" s="31" t="s">
        <v>9763</v>
      </c>
      <c r="K5875" s="33">
        <v>319610.45</v>
      </c>
      <c r="L5875" s="31" t="s">
        <v>9764</v>
      </c>
      <c r="M5875" t="e">
        <f t="shared" si="257"/>
        <v>#VALUE!</v>
      </c>
    </row>
    <row r="5876" spans="1:13" hidden="1">
      <c r="A5876" s="31" t="s">
        <v>9849</v>
      </c>
      <c r="B5876" s="31" t="s">
        <v>18500</v>
      </c>
      <c r="C5876" s="31" t="s">
        <v>18501</v>
      </c>
      <c r="D5876" s="32">
        <v>44153</v>
      </c>
      <c r="E5876" s="31" t="s">
        <v>18502</v>
      </c>
      <c r="F5876" s="31" t="s">
        <v>12612</v>
      </c>
      <c r="G5876" s="33">
        <v>-60632.86</v>
      </c>
      <c r="H5876" s="33">
        <v>-60632.86</v>
      </c>
      <c r="I5876" s="31" t="s">
        <v>9762</v>
      </c>
      <c r="J5876" s="31" t="s">
        <v>9763</v>
      </c>
      <c r="K5876" s="33">
        <v>-60632.86</v>
      </c>
      <c r="L5876" s="31" t="s">
        <v>9764</v>
      </c>
      <c r="M5876" t="e">
        <f t="shared" si="257"/>
        <v>#VALUE!</v>
      </c>
    </row>
    <row r="5877" spans="1:13" hidden="1">
      <c r="A5877" s="31" t="s">
        <v>9849</v>
      </c>
      <c r="B5877" s="31" t="s">
        <v>18500</v>
      </c>
      <c r="C5877" s="31" t="s">
        <v>18501</v>
      </c>
      <c r="D5877" s="32">
        <v>44153</v>
      </c>
      <c r="E5877" s="31" t="s">
        <v>18502</v>
      </c>
      <c r="F5877" s="31" t="s">
        <v>9875</v>
      </c>
      <c r="G5877" s="33">
        <v>60632.86</v>
      </c>
      <c r="H5877" s="33">
        <v>60632.86</v>
      </c>
      <c r="I5877" s="31" t="s">
        <v>9762</v>
      </c>
      <c r="J5877" s="31" t="s">
        <v>9763</v>
      </c>
      <c r="K5877" s="33">
        <v>60632.86</v>
      </c>
      <c r="L5877" s="31" t="s">
        <v>9764</v>
      </c>
      <c r="M5877" t="e">
        <f t="shared" si="257"/>
        <v>#VALUE!</v>
      </c>
    </row>
    <row r="5878" spans="1:13" hidden="1">
      <c r="A5878" s="31" t="s">
        <v>9849</v>
      </c>
      <c r="B5878" s="31" t="s">
        <v>18503</v>
      </c>
      <c r="C5878" s="31" t="s">
        <v>18504</v>
      </c>
      <c r="D5878" s="32">
        <v>44153</v>
      </c>
      <c r="E5878" s="31" t="s">
        <v>18505</v>
      </c>
      <c r="F5878" s="31" t="s">
        <v>12612</v>
      </c>
      <c r="G5878" s="33">
        <v>-901891.59</v>
      </c>
      <c r="H5878" s="33">
        <v>-901891.59</v>
      </c>
      <c r="I5878" s="31" t="s">
        <v>9762</v>
      </c>
      <c r="J5878" s="31" t="s">
        <v>9763</v>
      </c>
      <c r="K5878" s="33">
        <v>-901891.59</v>
      </c>
      <c r="L5878" s="31" t="s">
        <v>9764</v>
      </c>
      <c r="M5878" t="e">
        <f t="shared" si="257"/>
        <v>#VALUE!</v>
      </c>
    </row>
    <row r="5879" spans="1:13" hidden="1">
      <c r="A5879" s="31" t="s">
        <v>9849</v>
      </c>
      <c r="B5879" s="31" t="s">
        <v>18503</v>
      </c>
      <c r="C5879" s="31" t="s">
        <v>18504</v>
      </c>
      <c r="D5879" s="32">
        <v>44153</v>
      </c>
      <c r="E5879" s="31" t="s">
        <v>18505</v>
      </c>
      <c r="F5879" s="31" t="s">
        <v>9875</v>
      </c>
      <c r="G5879" s="33">
        <v>901891.59</v>
      </c>
      <c r="H5879" s="33">
        <v>901891.59</v>
      </c>
      <c r="I5879" s="31" t="s">
        <v>9762</v>
      </c>
      <c r="J5879" s="31" t="s">
        <v>9763</v>
      </c>
      <c r="K5879" s="33">
        <v>901891.59</v>
      </c>
      <c r="L5879" s="31" t="s">
        <v>9764</v>
      </c>
      <c r="M5879" t="e">
        <f t="shared" si="257"/>
        <v>#VALUE!</v>
      </c>
    </row>
    <row r="5880" spans="1:13" hidden="1">
      <c r="A5880" s="31" t="s">
        <v>9849</v>
      </c>
      <c r="B5880" s="31" t="s">
        <v>18506</v>
      </c>
      <c r="C5880" s="31" t="s">
        <v>18507</v>
      </c>
      <c r="D5880" s="32">
        <v>44153</v>
      </c>
      <c r="E5880" s="31" t="s">
        <v>18508</v>
      </c>
      <c r="F5880" s="31" t="s">
        <v>12612</v>
      </c>
      <c r="G5880" s="33">
        <v>-2200000</v>
      </c>
      <c r="H5880" s="33">
        <v>-2200000</v>
      </c>
      <c r="I5880" s="31" t="s">
        <v>9762</v>
      </c>
      <c r="J5880" s="31" t="s">
        <v>9763</v>
      </c>
      <c r="K5880" s="33">
        <v>-2200000</v>
      </c>
      <c r="L5880" s="31" t="s">
        <v>9764</v>
      </c>
      <c r="M5880" t="e">
        <f t="shared" si="257"/>
        <v>#VALUE!</v>
      </c>
    </row>
    <row r="5881" spans="1:13" hidden="1">
      <c r="A5881" s="31" t="s">
        <v>9849</v>
      </c>
      <c r="B5881" s="31" t="s">
        <v>18506</v>
      </c>
      <c r="C5881" s="31" t="s">
        <v>18507</v>
      </c>
      <c r="D5881" s="32">
        <v>44153</v>
      </c>
      <c r="E5881" s="31" t="s">
        <v>18508</v>
      </c>
      <c r="F5881" s="31" t="s">
        <v>9997</v>
      </c>
      <c r="G5881" s="33">
        <v>2200000</v>
      </c>
      <c r="H5881" s="33">
        <v>2200000</v>
      </c>
      <c r="I5881" s="31" t="s">
        <v>9762</v>
      </c>
      <c r="J5881" s="31" t="s">
        <v>9763</v>
      </c>
      <c r="K5881" s="33">
        <v>2200000</v>
      </c>
      <c r="L5881" s="31" t="s">
        <v>9764</v>
      </c>
      <c r="M5881" t="e">
        <f t="shared" si="257"/>
        <v>#VALUE!</v>
      </c>
    </row>
    <row r="5882" spans="1:13" hidden="1">
      <c r="A5882" s="31" t="s">
        <v>9849</v>
      </c>
      <c r="B5882" s="31" t="s">
        <v>18509</v>
      </c>
      <c r="C5882" s="31" t="s">
        <v>18510</v>
      </c>
      <c r="D5882" s="32">
        <v>44153</v>
      </c>
      <c r="E5882" s="31" t="s">
        <v>18511</v>
      </c>
      <c r="F5882" s="31" t="s">
        <v>12612</v>
      </c>
      <c r="G5882" s="33">
        <v>-12138</v>
      </c>
      <c r="H5882" s="33">
        <v>-12138</v>
      </c>
      <c r="I5882" s="31" t="s">
        <v>9762</v>
      </c>
      <c r="J5882" s="31" t="s">
        <v>9763</v>
      </c>
      <c r="K5882" s="33">
        <v>-12138</v>
      </c>
      <c r="L5882" s="31" t="s">
        <v>9764</v>
      </c>
      <c r="M5882" t="e">
        <f t="shared" si="257"/>
        <v>#VALUE!</v>
      </c>
    </row>
    <row r="5883" spans="1:13" hidden="1">
      <c r="A5883" s="31" t="s">
        <v>9849</v>
      </c>
      <c r="B5883" s="31" t="s">
        <v>18509</v>
      </c>
      <c r="C5883" s="31" t="s">
        <v>18510</v>
      </c>
      <c r="D5883" s="32">
        <v>44153</v>
      </c>
      <c r="E5883" s="31" t="s">
        <v>18511</v>
      </c>
      <c r="F5883" s="31" t="s">
        <v>9962</v>
      </c>
      <c r="G5883" s="33">
        <v>12138</v>
      </c>
      <c r="H5883" s="33">
        <v>12138</v>
      </c>
      <c r="I5883" s="31" t="s">
        <v>9762</v>
      </c>
      <c r="J5883" s="31" t="s">
        <v>9763</v>
      </c>
      <c r="K5883" s="33">
        <v>12138</v>
      </c>
      <c r="L5883" s="31" t="s">
        <v>9764</v>
      </c>
      <c r="M5883" t="e">
        <f t="shared" si="257"/>
        <v>#VALUE!</v>
      </c>
    </row>
    <row r="5884" spans="1:13" hidden="1">
      <c r="A5884" s="31" t="s">
        <v>9849</v>
      </c>
      <c r="B5884" s="31" t="s">
        <v>18512</v>
      </c>
      <c r="C5884" s="31" t="s">
        <v>18513</v>
      </c>
      <c r="D5884" s="32">
        <v>44153</v>
      </c>
      <c r="E5884" s="31" t="s">
        <v>18514</v>
      </c>
      <c r="F5884" s="31" t="s">
        <v>12612</v>
      </c>
      <c r="G5884" s="33">
        <v>-1000</v>
      </c>
      <c r="H5884" s="33">
        <v>-1000</v>
      </c>
      <c r="I5884" s="31" t="s">
        <v>9762</v>
      </c>
      <c r="J5884" s="31" t="s">
        <v>9763</v>
      </c>
      <c r="K5884" s="33">
        <v>-1000</v>
      </c>
      <c r="L5884" s="31" t="s">
        <v>9764</v>
      </c>
      <c r="M5884" t="e">
        <f t="shared" si="257"/>
        <v>#VALUE!</v>
      </c>
    </row>
    <row r="5885" spans="1:13" hidden="1">
      <c r="A5885" s="31" t="s">
        <v>9849</v>
      </c>
      <c r="B5885" s="31" t="s">
        <v>18512</v>
      </c>
      <c r="C5885" s="31" t="s">
        <v>18513</v>
      </c>
      <c r="D5885" s="32">
        <v>44153</v>
      </c>
      <c r="E5885" s="31" t="s">
        <v>18514</v>
      </c>
      <c r="F5885" s="31" t="s">
        <v>9875</v>
      </c>
      <c r="G5885" s="33">
        <v>1000</v>
      </c>
      <c r="H5885" s="33">
        <v>1000</v>
      </c>
      <c r="I5885" s="31" t="s">
        <v>9762</v>
      </c>
      <c r="J5885" s="31" t="s">
        <v>9763</v>
      </c>
      <c r="K5885" s="33">
        <v>1000</v>
      </c>
      <c r="L5885" s="31" t="s">
        <v>9764</v>
      </c>
      <c r="M5885" t="e">
        <f t="shared" si="257"/>
        <v>#VALUE!</v>
      </c>
    </row>
    <row r="5886" spans="1:13" hidden="1">
      <c r="A5886" s="31" t="s">
        <v>9849</v>
      </c>
      <c r="B5886" s="31" t="s">
        <v>18515</v>
      </c>
      <c r="C5886" s="31" t="s">
        <v>18516</v>
      </c>
      <c r="D5886" s="32">
        <v>44153</v>
      </c>
      <c r="E5886" s="31" t="s">
        <v>18517</v>
      </c>
      <c r="F5886" s="31" t="s">
        <v>12612</v>
      </c>
      <c r="G5886" s="33">
        <v>-2395</v>
      </c>
      <c r="H5886" s="33">
        <v>-2395</v>
      </c>
      <c r="I5886" s="31" t="s">
        <v>9762</v>
      </c>
      <c r="J5886" s="31" t="s">
        <v>9763</v>
      </c>
      <c r="K5886" s="33">
        <v>-2395</v>
      </c>
      <c r="L5886" s="31" t="s">
        <v>9764</v>
      </c>
      <c r="M5886" t="e">
        <f t="shared" si="257"/>
        <v>#VALUE!</v>
      </c>
    </row>
    <row r="5887" spans="1:13" hidden="1">
      <c r="A5887" s="31" t="s">
        <v>9849</v>
      </c>
      <c r="B5887" s="31" t="s">
        <v>18515</v>
      </c>
      <c r="C5887" s="31" t="s">
        <v>18516</v>
      </c>
      <c r="D5887" s="32">
        <v>44153</v>
      </c>
      <c r="E5887" s="31" t="s">
        <v>18517</v>
      </c>
      <c r="F5887" s="31" t="s">
        <v>9962</v>
      </c>
      <c r="G5887" s="33">
        <v>2395</v>
      </c>
      <c r="H5887" s="33">
        <v>2395</v>
      </c>
      <c r="I5887" s="31" t="s">
        <v>9762</v>
      </c>
      <c r="J5887" s="31" t="s">
        <v>9763</v>
      </c>
      <c r="K5887" s="33">
        <v>2395</v>
      </c>
      <c r="L5887" s="31" t="s">
        <v>9764</v>
      </c>
      <c r="M5887" t="e">
        <f t="shared" si="257"/>
        <v>#VALUE!</v>
      </c>
    </row>
    <row r="5888" spans="1:13" hidden="1">
      <c r="A5888" s="31" t="s">
        <v>9849</v>
      </c>
      <c r="B5888" s="31" t="s">
        <v>18518</v>
      </c>
      <c r="C5888" s="31" t="s">
        <v>18519</v>
      </c>
      <c r="D5888" s="32">
        <v>44153</v>
      </c>
      <c r="E5888" s="31" t="s">
        <v>18520</v>
      </c>
      <c r="F5888" s="31" t="s">
        <v>12612</v>
      </c>
      <c r="G5888" s="33">
        <v>-2839</v>
      </c>
      <c r="H5888" s="33">
        <v>-2839</v>
      </c>
      <c r="I5888" s="31" t="s">
        <v>9762</v>
      </c>
      <c r="J5888" s="31" t="s">
        <v>9763</v>
      </c>
      <c r="K5888" s="33">
        <v>-2839</v>
      </c>
      <c r="L5888" s="31" t="s">
        <v>9764</v>
      </c>
      <c r="M5888" t="e">
        <f t="shared" si="257"/>
        <v>#VALUE!</v>
      </c>
    </row>
    <row r="5889" spans="1:13" hidden="1">
      <c r="A5889" s="31" t="s">
        <v>9849</v>
      </c>
      <c r="B5889" s="31" t="s">
        <v>18518</v>
      </c>
      <c r="C5889" s="31" t="s">
        <v>18519</v>
      </c>
      <c r="D5889" s="32">
        <v>44153</v>
      </c>
      <c r="E5889" s="31" t="s">
        <v>18520</v>
      </c>
      <c r="F5889" s="31" t="s">
        <v>9962</v>
      </c>
      <c r="G5889" s="33">
        <v>2839</v>
      </c>
      <c r="H5889" s="33">
        <v>2839</v>
      </c>
      <c r="I5889" s="31" t="s">
        <v>9762</v>
      </c>
      <c r="J5889" s="31" t="s">
        <v>9763</v>
      </c>
      <c r="K5889" s="33">
        <v>2839</v>
      </c>
      <c r="L5889" s="31" t="s">
        <v>9764</v>
      </c>
      <c r="M5889" t="e">
        <f t="shared" si="257"/>
        <v>#VALUE!</v>
      </c>
    </row>
    <row r="5890" spans="1:13" hidden="1">
      <c r="A5890" s="31" t="s">
        <v>9849</v>
      </c>
      <c r="B5890" s="31" t="s">
        <v>18521</v>
      </c>
      <c r="C5890" s="31" t="s">
        <v>18522</v>
      </c>
      <c r="D5890" s="32">
        <v>44153</v>
      </c>
      <c r="E5890" s="31" t="s">
        <v>18523</v>
      </c>
      <c r="F5890" s="31" t="s">
        <v>12612</v>
      </c>
      <c r="G5890" s="33">
        <v>-2487</v>
      </c>
      <c r="H5890" s="33">
        <v>-2487</v>
      </c>
      <c r="I5890" s="31" t="s">
        <v>9762</v>
      </c>
      <c r="J5890" s="31" t="s">
        <v>9763</v>
      </c>
      <c r="K5890" s="33">
        <v>-2487</v>
      </c>
      <c r="L5890" s="31" t="s">
        <v>9764</v>
      </c>
      <c r="M5890" t="e">
        <f t="shared" si="257"/>
        <v>#VALUE!</v>
      </c>
    </row>
    <row r="5891" spans="1:13" hidden="1">
      <c r="A5891" s="31" t="s">
        <v>9849</v>
      </c>
      <c r="B5891" s="31" t="s">
        <v>18521</v>
      </c>
      <c r="C5891" s="31" t="s">
        <v>18522</v>
      </c>
      <c r="D5891" s="32">
        <v>44153</v>
      </c>
      <c r="E5891" s="31" t="s">
        <v>18523</v>
      </c>
      <c r="F5891" s="31" t="s">
        <v>9962</v>
      </c>
      <c r="G5891" s="33">
        <v>2487</v>
      </c>
      <c r="H5891" s="33">
        <v>2487</v>
      </c>
      <c r="I5891" s="31" t="s">
        <v>9762</v>
      </c>
      <c r="J5891" s="31" t="s">
        <v>9763</v>
      </c>
      <c r="K5891" s="33">
        <v>2487</v>
      </c>
      <c r="L5891" s="31" t="s">
        <v>9764</v>
      </c>
      <c r="M5891" t="e">
        <f t="shared" ref="M5891:M5954" si="258">FIND("PO",E5891)</f>
        <v>#VALUE!</v>
      </c>
    </row>
    <row r="5892" spans="1:13" hidden="1">
      <c r="A5892" s="31" t="s">
        <v>9849</v>
      </c>
      <c r="B5892" s="31" t="s">
        <v>18524</v>
      </c>
      <c r="C5892" s="31" t="s">
        <v>18525</v>
      </c>
      <c r="D5892" s="32">
        <v>44153</v>
      </c>
      <c r="E5892" s="31" t="s">
        <v>18526</v>
      </c>
      <c r="F5892" s="31" t="s">
        <v>12612</v>
      </c>
      <c r="G5892" s="33">
        <v>-2890</v>
      </c>
      <c r="H5892" s="33">
        <v>-2890</v>
      </c>
      <c r="I5892" s="31" t="s">
        <v>9762</v>
      </c>
      <c r="J5892" s="31" t="s">
        <v>9763</v>
      </c>
      <c r="K5892" s="33">
        <v>-2890</v>
      </c>
      <c r="L5892" s="31" t="s">
        <v>9764</v>
      </c>
      <c r="M5892" t="e">
        <f t="shared" si="258"/>
        <v>#VALUE!</v>
      </c>
    </row>
    <row r="5893" spans="1:13" hidden="1">
      <c r="A5893" s="31" t="s">
        <v>9849</v>
      </c>
      <c r="B5893" s="31" t="s">
        <v>18524</v>
      </c>
      <c r="C5893" s="31" t="s">
        <v>18525</v>
      </c>
      <c r="D5893" s="32">
        <v>44153</v>
      </c>
      <c r="E5893" s="31" t="s">
        <v>18526</v>
      </c>
      <c r="F5893" s="31" t="s">
        <v>9962</v>
      </c>
      <c r="G5893" s="33">
        <v>2890</v>
      </c>
      <c r="H5893" s="33">
        <v>2890</v>
      </c>
      <c r="I5893" s="31" t="s">
        <v>9762</v>
      </c>
      <c r="J5893" s="31" t="s">
        <v>9763</v>
      </c>
      <c r="K5893" s="33">
        <v>2890</v>
      </c>
      <c r="L5893" s="31" t="s">
        <v>9764</v>
      </c>
      <c r="M5893" t="e">
        <f t="shared" si="258"/>
        <v>#VALUE!</v>
      </c>
    </row>
    <row r="5894" spans="1:13" hidden="1">
      <c r="A5894" s="31" t="s">
        <v>9849</v>
      </c>
      <c r="B5894" s="31" t="s">
        <v>18527</v>
      </c>
      <c r="C5894" s="31" t="s">
        <v>18528</v>
      </c>
      <c r="D5894" s="32">
        <v>44153</v>
      </c>
      <c r="E5894" s="31" t="s">
        <v>18529</v>
      </c>
      <c r="F5894" s="31" t="s">
        <v>12612</v>
      </c>
      <c r="G5894" s="33">
        <v>-22400</v>
      </c>
      <c r="H5894" s="33">
        <v>-22400</v>
      </c>
      <c r="I5894" s="31" t="s">
        <v>9762</v>
      </c>
      <c r="J5894" s="31" t="s">
        <v>9763</v>
      </c>
      <c r="K5894" s="33">
        <v>-22400</v>
      </c>
      <c r="L5894" s="31" t="s">
        <v>9764</v>
      </c>
      <c r="M5894" t="e">
        <f t="shared" si="258"/>
        <v>#VALUE!</v>
      </c>
    </row>
    <row r="5895" spans="1:13" hidden="1">
      <c r="A5895" s="31" t="s">
        <v>9849</v>
      </c>
      <c r="B5895" s="31" t="s">
        <v>18527</v>
      </c>
      <c r="C5895" s="31" t="s">
        <v>18528</v>
      </c>
      <c r="D5895" s="32">
        <v>44153</v>
      </c>
      <c r="E5895" s="31" t="s">
        <v>18529</v>
      </c>
      <c r="F5895" s="31" t="s">
        <v>9867</v>
      </c>
      <c r="G5895" s="33">
        <v>22400</v>
      </c>
      <c r="H5895" s="33">
        <v>22400</v>
      </c>
      <c r="I5895" s="31" t="s">
        <v>9762</v>
      </c>
      <c r="J5895" s="31" t="s">
        <v>9763</v>
      </c>
      <c r="K5895" s="33">
        <v>22400</v>
      </c>
      <c r="L5895" s="31" t="s">
        <v>9764</v>
      </c>
      <c r="M5895" t="e">
        <f t="shared" si="258"/>
        <v>#VALUE!</v>
      </c>
    </row>
    <row r="5896" spans="1:13" hidden="1">
      <c r="A5896" s="31" t="s">
        <v>9849</v>
      </c>
      <c r="B5896" s="31" t="s">
        <v>18530</v>
      </c>
      <c r="C5896" s="31" t="s">
        <v>18531</v>
      </c>
      <c r="D5896" s="32">
        <v>44153</v>
      </c>
      <c r="E5896" s="31" t="s">
        <v>18532</v>
      </c>
      <c r="F5896" s="31" t="s">
        <v>17270</v>
      </c>
      <c r="G5896" s="33">
        <v>125</v>
      </c>
      <c r="H5896" s="33">
        <v>125</v>
      </c>
      <c r="I5896" s="31" t="s">
        <v>9762</v>
      </c>
      <c r="J5896" s="31" t="s">
        <v>9763</v>
      </c>
      <c r="K5896" s="33">
        <v>125</v>
      </c>
      <c r="L5896" s="31" t="s">
        <v>9764</v>
      </c>
      <c r="M5896" t="e">
        <f t="shared" si="258"/>
        <v>#VALUE!</v>
      </c>
    </row>
    <row r="5897" spans="1:13" hidden="1">
      <c r="A5897" s="31" t="s">
        <v>9849</v>
      </c>
      <c r="B5897" s="31" t="s">
        <v>18530</v>
      </c>
      <c r="C5897" s="31" t="s">
        <v>18531</v>
      </c>
      <c r="D5897" s="32">
        <v>44153</v>
      </c>
      <c r="E5897" s="31" t="s">
        <v>18532</v>
      </c>
      <c r="F5897" s="31" t="s">
        <v>12612</v>
      </c>
      <c r="G5897" s="33">
        <v>-125</v>
      </c>
      <c r="H5897" s="33">
        <v>-125</v>
      </c>
      <c r="I5897" s="31" t="s">
        <v>9762</v>
      </c>
      <c r="J5897" s="31" t="s">
        <v>9763</v>
      </c>
      <c r="K5897" s="33">
        <v>-125</v>
      </c>
      <c r="L5897" s="31" t="s">
        <v>9764</v>
      </c>
      <c r="M5897" t="e">
        <f t="shared" si="258"/>
        <v>#VALUE!</v>
      </c>
    </row>
    <row r="5898" spans="1:13" hidden="1">
      <c r="A5898" s="31" t="s">
        <v>9849</v>
      </c>
      <c r="B5898" s="31" t="s">
        <v>18533</v>
      </c>
      <c r="C5898" s="31" t="s">
        <v>18534</v>
      </c>
      <c r="D5898" s="32">
        <v>44153</v>
      </c>
      <c r="E5898" s="31" t="s">
        <v>18535</v>
      </c>
      <c r="F5898" s="31" t="s">
        <v>12612</v>
      </c>
      <c r="G5898" s="33">
        <v>-11086.02</v>
      </c>
      <c r="H5898" s="33">
        <v>-11086.02</v>
      </c>
      <c r="I5898" s="31" t="s">
        <v>9762</v>
      </c>
      <c r="J5898" s="31" t="s">
        <v>9763</v>
      </c>
      <c r="K5898" s="33">
        <v>-11086.02</v>
      </c>
      <c r="L5898" s="31" t="s">
        <v>9764</v>
      </c>
      <c r="M5898" t="e">
        <f t="shared" si="258"/>
        <v>#VALUE!</v>
      </c>
    </row>
    <row r="5899" spans="1:13" hidden="1">
      <c r="A5899" s="31" t="s">
        <v>9849</v>
      </c>
      <c r="B5899" s="31" t="s">
        <v>18533</v>
      </c>
      <c r="C5899" s="31" t="s">
        <v>18534</v>
      </c>
      <c r="D5899" s="32">
        <v>44153</v>
      </c>
      <c r="E5899" s="31" t="s">
        <v>18535</v>
      </c>
      <c r="F5899" s="31" t="s">
        <v>9875</v>
      </c>
      <c r="G5899" s="33">
        <v>11086.02</v>
      </c>
      <c r="H5899" s="33">
        <v>11086.02</v>
      </c>
      <c r="I5899" s="31" t="s">
        <v>9762</v>
      </c>
      <c r="J5899" s="31" t="s">
        <v>9763</v>
      </c>
      <c r="K5899" s="33">
        <v>11086.02</v>
      </c>
      <c r="L5899" s="31" t="s">
        <v>9764</v>
      </c>
      <c r="M5899" t="e">
        <f t="shared" si="258"/>
        <v>#VALUE!</v>
      </c>
    </row>
    <row r="5900" spans="1:13" hidden="1">
      <c r="A5900" s="31" t="s">
        <v>9849</v>
      </c>
      <c r="B5900" s="31" t="s">
        <v>18536</v>
      </c>
      <c r="C5900" s="31" t="s">
        <v>18537</v>
      </c>
      <c r="D5900" s="32">
        <v>44153</v>
      </c>
      <c r="E5900" s="31" t="s">
        <v>18538</v>
      </c>
      <c r="F5900" s="31" t="s">
        <v>17648</v>
      </c>
      <c r="G5900" s="33">
        <v>-3517.5</v>
      </c>
      <c r="H5900" s="33">
        <v>-3517.5</v>
      </c>
      <c r="I5900" s="31" t="s">
        <v>9762</v>
      </c>
      <c r="J5900" s="31" t="s">
        <v>9763</v>
      </c>
      <c r="K5900" s="33">
        <v>-3517.5</v>
      </c>
      <c r="L5900" s="31" t="s">
        <v>9764</v>
      </c>
      <c r="M5900" t="e">
        <f t="shared" si="258"/>
        <v>#VALUE!</v>
      </c>
    </row>
    <row r="5901" spans="1:13" hidden="1">
      <c r="A5901" s="31" t="s">
        <v>9849</v>
      </c>
      <c r="B5901" s="31" t="s">
        <v>18536</v>
      </c>
      <c r="C5901" s="31" t="s">
        <v>18537</v>
      </c>
      <c r="D5901" s="32">
        <v>44153</v>
      </c>
      <c r="E5901" s="31" t="s">
        <v>18538</v>
      </c>
      <c r="F5901" s="31" t="s">
        <v>17649</v>
      </c>
      <c r="G5901" s="33">
        <v>3517.5</v>
      </c>
      <c r="H5901" s="33">
        <v>3517.5</v>
      </c>
      <c r="I5901" s="31" t="s">
        <v>9762</v>
      </c>
      <c r="J5901" s="31" t="s">
        <v>9763</v>
      </c>
      <c r="K5901" s="33">
        <v>3517.5</v>
      </c>
      <c r="L5901" s="31" t="s">
        <v>9764</v>
      </c>
      <c r="M5901" t="e">
        <f t="shared" si="258"/>
        <v>#VALUE!</v>
      </c>
    </row>
    <row r="5902" spans="1:13" hidden="1">
      <c r="A5902" s="31" t="s">
        <v>9849</v>
      </c>
      <c r="B5902" s="31" t="s">
        <v>18539</v>
      </c>
      <c r="C5902" s="31" t="s">
        <v>18540</v>
      </c>
      <c r="D5902" s="32">
        <v>44153</v>
      </c>
      <c r="E5902" s="31" t="s">
        <v>18541</v>
      </c>
      <c r="F5902" s="31" t="s">
        <v>14681</v>
      </c>
      <c r="G5902" s="33">
        <v>-15128</v>
      </c>
      <c r="H5902" s="33">
        <v>-15128</v>
      </c>
      <c r="I5902" s="31" t="s">
        <v>9762</v>
      </c>
      <c r="J5902" s="31" t="s">
        <v>9763</v>
      </c>
      <c r="K5902" s="33">
        <v>-15128</v>
      </c>
      <c r="L5902" s="31" t="s">
        <v>9764</v>
      </c>
      <c r="M5902" t="e">
        <f t="shared" si="258"/>
        <v>#VALUE!</v>
      </c>
    </row>
    <row r="5903" spans="1:13" hidden="1">
      <c r="A5903" s="31" t="s">
        <v>9849</v>
      </c>
      <c r="B5903" s="31" t="s">
        <v>18539</v>
      </c>
      <c r="C5903" s="31" t="s">
        <v>18540</v>
      </c>
      <c r="D5903" s="32">
        <v>44153</v>
      </c>
      <c r="E5903" s="31" t="s">
        <v>18541</v>
      </c>
      <c r="F5903" s="31" t="s">
        <v>14682</v>
      </c>
      <c r="G5903" s="33">
        <v>15128</v>
      </c>
      <c r="H5903" s="33">
        <v>15128</v>
      </c>
      <c r="I5903" s="31" t="s">
        <v>9762</v>
      </c>
      <c r="J5903" s="31" t="s">
        <v>9763</v>
      </c>
      <c r="K5903" s="33">
        <v>15128</v>
      </c>
      <c r="L5903" s="31" t="s">
        <v>9764</v>
      </c>
      <c r="M5903" t="e">
        <f t="shared" si="258"/>
        <v>#VALUE!</v>
      </c>
    </row>
    <row r="5904" spans="1:13" hidden="1">
      <c r="A5904" s="31" t="s">
        <v>9849</v>
      </c>
      <c r="B5904" s="31" t="s">
        <v>18542</v>
      </c>
      <c r="C5904" s="31" t="s">
        <v>18543</v>
      </c>
      <c r="D5904" s="32">
        <v>44153</v>
      </c>
      <c r="E5904" s="31" t="s">
        <v>18544</v>
      </c>
      <c r="F5904" s="31" t="s">
        <v>14681</v>
      </c>
      <c r="G5904" s="33">
        <v>-7457</v>
      </c>
      <c r="H5904" s="33">
        <v>-7457</v>
      </c>
      <c r="I5904" s="31" t="s">
        <v>9762</v>
      </c>
      <c r="J5904" s="31" t="s">
        <v>9763</v>
      </c>
      <c r="K5904" s="33">
        <v>-7457</v>
      </c>
      <c r="L5904" s="31" t="s">
        <v>9764</v>
      </c>
      <c r="M5904" t="e">
        <f t="shared" si="258"/>
        <v>#VALUE!</v>
      </c>
    </row>
    <row r="5905" spans="1:13" hidden="1">
      <c r="A5905" s="31" t="s">
        <v>9849</v>
      </c>
      <c r="B5905" s="31" t="s">
        <v>18542</v>
      </c>
      <c r="C5905" s="31" t="s">
        <v>18543</v>
      </c>
      <c r="D5905" s="32">
        <v>44153</v>
      </c>
      <c r="E5905" s="31" t="s">
        <v>18544</v>
      </c>
      <c r="F5905" s="31" t="s">
        <v>14682</v>
      </c>
      <c r="G5905" s="33">
        <v>7457</v>
      </c>
      <c r="H5905" s="33">
        <v>7457</v>
      </c>
      <c r="I5905" s="31" t="s">
        <v>9762</v>
      </c>
      <c r="J5905" s="31" t="s">
        <v>9763</v>
      </c>
      <c r="K5905" s="33">
        <v>7457</v>
      </c>
      <c r="L5905" s="31" t="s">
        <v>9764</v>
      </c>
      <c r="M5905" t="e">
        <f t="shared" si="258"/>
        <v>#VALUE!</v>
      </c>
    </row>
    <row r="5906" spans="1:13" hidden="1">
      <c r="A5906" s="31" t="s">
        <v>9757</v>
      </c>
      <c r="B5906" s="31" t="s">
        <v>18545</v>
      </c>
      <c r="C5906" s="31" t="s">
        <v>18546</v>
      </c>
      <c r="D5906" s="32">
        <v>44153</v>
      </c>
      <c r="E5906" s="31" t="s">
        <v>18547</v>
      </c>
      <c r="F5906" s="31" t="s">
        <v>12612</v>
      </c>
      <c r="G5906" s="33">
        <v>-85704.99</v>
      </c>
      <c r="H5906" s="33">
        <v>-85704.99</v>
      </c>
      <c r="I5906" s="31" t="s">
        <v>9762</v>
      </c>
      <c r="J5906" s="31" t="s">
        <v>9763</v>
      </c>
      <c r="K5906" s="33">
        <v>-85704.99</v>
      </c>
      <c r="L5906" s="31" t="s">
        <v>9764</v>
      </c>
      <c r="M5906" t="e">
        <f t="shared" si="258"/>
        <v>#VALUE!</v>
      </c>
    </row>
    <row r="5907" spans="1:13" hidden="1">
      <c r="A5907" s="31" t="s">
        <v>9757</v>
      </c>
      <c r="B5907" s="31" t="s">
        <v>18545</v>
      </c>
      <c r="C5907" s="31" t="s">
        <v>18546</v>
      </c>
      <c r="D5907" s="32">
        <v>44153</v>
      </c>
      <c r="E5907" s="31" t="s">
        <v>18547</v>
      </c>
      <c r="F5907" s="31" t="s">
        <v>9997</v>
      </c>
      <c r="G5907" s="33">
        <v>85704.99</v>
      </c>
      <c r="H5907" s="33">
        <v>85704.99</v>
      </c>
      <c r="I5907" s="31" t="s">
        <v>9762</v>
      </c>
      <c r="J5907" s="31" t="s">
        <v>9763</v>
      </c>
      <c r="K5907" s="33">
        <v>85704.99</v>
      </c>
      <c r="L5907" s="31" t="s">
        <v>9764</v>
      </c>
      <c r="M5907" t="e">
        <f t="shared" si="258"/>
        <v>#VALUE!</v>
      </c>
    </row>
    <row r="5908" spans="1:13" hidden="1">
      <c r="A5908" s="31" t="s">
        <v>9849</v>
      </c>
      <c r="B5908" s="31" t="s">
        <v>18548</v>
      </c>
      <c r="C5908" s="31" t="s">
        <v>18549</v>
      </c>
      <c r="D5908" s="32">
        <v>44153</v>
      </c>
      <c r="E5908" s="31" t="s">
        <v>18550</v>
      </c>
      <c r="F5908" s="31" t="s">
        <v>12612</v>
      </c>
      <c r="G5908" s="33">
        <v>-197960.4</v>
      </c>
      <c r="H5908" s="33">
        <v>-197960.4</v>
      </c>
      <c r="I5908" s="31" t="s">
        <v>9762</v>
      </c>
      <c r="J5908" s="31" t="s">
        <v>9763</v>
      </c>
      <c r="K5908" s="33">
        <v>-197960.4</v>
      </c>
      <c r="L5908" s="31" t="s">
        <v>9764</v>
      </c>
      <c r="M5908" t="e">
        <f t="shared" si="258"/>
        <v>#VALUE!</v>
      </c>
    </row>
    <row r="5909" spans="1:13" hidden="1">
      <c r="A5909" s="31" t="s">
        <v>9849</v>
      </c>
      <c r="B5909" s="31" t="s">
        <v>18548</v>
      </c>
      <c r="C5909" s="31" t="s">
        <v>18549</v>
      </c>
      <c r="D5909" s="32">
        <v>44153</v>
      </c>
      <c r="E5909" s="31" t="s">
        <v>18550</v>
      </c>
      <c r="F5909" s="31" t="s">
        <v>9997</v>
      </c>
      <c r="G5909" s="33">
        <v>197960.4</v>
      </c>
      <c r="H5909" s="33">
        <v>197960.4</v>
      </c>
      <c r="I5909" s="31" t="s">
        <v>9762</v>
      </c>
      <c r="J5909" s="31" t="s">
        <v>9763</v>
      </c>
      <c r="K5909" s="33">
        <v>197960.4</v>
      </c>
      <c r="L5909" s="31" t="s">
        <v>9764</v>
      </c>
      <c r="M5909" t="e">
        <f t="shared" si="258"/>
        <v>#VALUE!</v>
      </c>
    </row>
    <row r="5910" spans="1:13" hidden="1">
      <c r="A5910" s="31" t="s">
        <v>9849</v>
      </c>
      <c r="B5910" s="31" t="s">
        <v>18551</v>
      </c>
      <c r="C5910" s="31" t="s">
        <v>18552</v>
      </c>
      <c r="D5910" s="32">
        <v>44153</v>
      </c>
      <c r="E5910" s="31" t="s">
        <v>18553</v>
      </c>
      <c r="F5910" s="31" t="s">
        <v>12612</v>
      </c>
      <c r="G5910" s="33">
        <v>-400000</v>
      </c>
      <c r="H5910" s="33">
        <v>-400000</v>
      </c>
      <c r="I5910" s="31" t="s">
        <v>9762</v>
      </c>
      <c r="J5910" s="31" t="s">
        <v>9763</v>
      </c>
      <c r="K5910" s="33">
        <v>-400000</v>
      </c>
      <c r="L5910" s="31" t="s">
        <v>9764</v>
      </c>
      <c r="M5910" t="e">
        <f t="shared" si="258"/>
        <v>#VALUE!</v>
      </c>
    </row>
    <row r="5911" spans="1:13" hidden="1">
      <c r="A5911" s="31" t="s">
        <v>9849</v>
      </c>
      <c r="B5911" s="31" t="s">
        <v>18551</v>
      </c>
      <c r="C5911" s="31" t="s">
        <v>18552</v>
      </c>
      <c r="D5911" s="32">
        <v>44153</v>
      </c>
      <c r="E5911" s="31" t="s">
        <v>18553</v>
      </c>
      <c r="F5911" s="31" t="s">
        <v>9997</v>
      </c>
      <c r="G5911" s="33">
        <v>400000</v>
      </c>
      <c r="H5911" s="33">
        <v>400000</v>
      </c>
      <c r="I5911" s="31" t="s">
        <v>9762</v>
      </c>
      <c r="J5911" s="31" t="s">
        <v>9763</v>
      </c>
      <c r="K5911" s="33">
        <v>400000</v>
      </c>
      <c r="L5911" s="31" t="s">
        <v>9764</v>
      </c>
      <c r="M5911" t="e">
        <f t="shared" si="258"/>
        <v>#VALUE!</v>
      </c>
    </row>
    <row r="5912" spans="1:13" hidden="1">
      <c r="A5912" s="31" t="s">
        <v>9849</v>
      </c>
      <c r="B5912" s="31" t="s">
        <v>18554</v>
      </c>
      <c r="C5912" s="31" t="s">
        <v>18555</v>
      </c>
      <c r="D5912" s="32">
        <v>44153</v>
      </c>
      <c r="E5912" s="31" t="s">
        <v>18556</v>
      </c>
      <c r="F5912" s="31" t="s">
        <v>12612</v>
      </c>
      <c r="G5912" s="33">
        <v>-400000</v>
      </c>
      <c r="H5912" s="33">
        <v>-400000</v>
      </c>
      <c r="I5912" s="31" t="s">
        <v>9762</v>
      </c>
      <c r="J5912" s="31" t="s">
        <v>9763</v>
      </c>
      <c r="K5912" s="33">
        <v>-400000</v>
      </c>
      <c r="L5912" s="31" t="s">
        <v>9764</v>
      </c>
      <c r="M5912" t="e">
        <f t="shared" si="258"/>
        <v>#VALUE!</v>
      </c>
    </row>
    <row r="5913" spans="1:13" hidden="1">
      <c r="A5913" s="31" t="s">
        <v>9849</v>
      </c>
      <c r="B5913" s="31" t="s">
        <v>18554</v>
      </c>
      <c r="C5913" s="31" t="s">
        <v>18555</v>
      </c>
      <c r="D5913" s="32">
        <v>44153</v>
      </c>
      <c r="E5913" s="31" t="s">
        <v>18556</v>
      </c>
      <c r="F5913" s="31" t="s">
        <v>9997</v>
      </c>
      <c r="G5913" s="33">
        <v>400000</v>
      </c>
      <c r="H5913" s="33">
        <v>400000</v>
      </c>
      <c r="I5913" s="31" t="s">
        <v>9762</v>
      </c>
      <c r="J5913" s="31" t="s">
        <v>9763</v>
      </c>
      <c r="K5913" s="33">
        <v>400000</v>
      </c>
      <c r="L5913" s="31" t="s">
        <v>9764</v>
      </c>
      <c r="M5913" t="e">
        <f t="shared" si="258"/>
        <v>#VALUE!</v>
      </c>
    </row>
    <row r="5914" spans="1:13" hidden="1">
      <c r="A5914" s="31" t="s">
        <v>9849</v>
      </c>
      <c r="B5914" s="31" t="s">
        <v>18557</v>
      </c>
      <c r="C5914" s="31" t="s">
        <v>18558</v>
      </c>
      <c r="D5914" s="32">
        <v>44153</v>
      </c>
      <c r="E5914" s="31" t="s">
        <v>18559</v>
      </c>
      <c r="F5914" s="31" t="s">
        <v>12612</v>
      </c>
      <c r="G5914" s="33">
        <v>-169200</v>
      </c>
      <c r="H5914" s="33">
        <v>-169200</v>
      </c>
      <c r="I5914" s="31" t="s">
        <v>9762</v>
      </c>
      <c r="J5914" s="31" t="s">
        <v>9763</v>
      </c>
      <c r="K5914" s="33">
        <v>-169200</v>
      </c>
      <c r="L5914" s="31" t="s">
        <v>9764</v>
      </c>
      <c r="M5914" t="e">
        <f t="shared" si="258"/>
        <v>#VALUE!</v>
      </c>
    </row>
    <row r="5915" spans="1:13" hidden="1">
      <c r="A5915" s="31" t="s">
        <v>9849</v>
      </c>
      <c r="B5915" s="31" t="s">
        <v>18557</v>
      </c>
      <c r="C5915" s="31" t="s">
        <v>18558</v>
      </c>
      <c r="D5915" s="32">
        <v>44153</v>
      </c>
      <c r="E5915" s="31" t="s">
        <v>18559</v>
      </c>
      <c r="F5915" s="31" t="s">
        <v>9997</v>
      </c>
      <c r="G5915" s="33">
        <v>169200</v>
      </c>
      <c r="H5915" s="33">
        <v>169200</v>
      </c>
      <c r="I5915" s="31" t="s">
        <v>9762</v>
      </c>
      <c r="J5915" s="31" t="s">
        <v>9763</v>
      </c>
      <c r="K5915" s="33">
        <v>169200</v>
      </c>
      <c r="L5915" s="31" t="s">
        <v>9764</v>
      </c>
      <c r="M5915" t="e">
        <f t="shared" si="258"/>
        <v>#VALUE!</v>
      </c>
    </row>
    <row r="5916" spans="1:13" hidden="1">
      <c r="A5916" s="31" t="s">
        <v>9849</v>
      </c>
      <c r="B5916" s="31" t="s">
        <v>18560</v>
      </c>
      <c r="C5916" s="31" t="s">
        <v>18561</v>
      </c>
      <c r="D5916" s="32">
        <v>44153</v>
      </c>
      <c r="E5916" s="31" t="s">
        <v>18562</v>
      </c>
      <c r="F5916" s="31" t="s">
        <v>12612</v>
      </c>
      <c r="G5916" s="33">
        <v>-343100</v>
      </c>
      <c r="H5916" s="33">
        <v>-343100</v>
      </c>
      <c r="I5916" s="31" t="s">
        <v>9762</v>
      </c>
      <c r="J5916" s="31" t="s">
        <v>9763</v>
      </c>
      <c r="K5916" s="33">
        <v>-343100</v>
      </c>
      <c r="L5916" s="31" t="s">
        <v>9764</v>
      </c>
      <c r="M5916" t="e">
        <f t="shared" si="258"/>
        <v>#VALUE!</v>
      </c>
    </row>
    <row r="5917" spans="1:13" hidden="1">
      <c r="A5917" s="31" t="s">
        <v>9849</v>
      </c>
      <c r="B5917" s="31" t="s">
        <v>18560</v>
      </c>
      <c r="C5917" s="31" t="s">
        <v>18561</v>
      </c>
      <c r="D5917" s="32">
        <v>44153</v>
      </c>
      <c r="E5917" s="31" t="s">
        <v>18562</v>
      </c>
      <c r="F5917" s="31" t="s">
        <v>9997</v>
      </c>
      <c r="G5917" s="33">
        <v>343100</v>
      </c>
      <c r="H5917" s="33">
        <v>343100</v>
      </c>
      <c r="I5917" s="31" t="s">
        <v>9762</v>
      </c>
      <c r="J5917" s="31" t="s">
        <v>9763</v>
      </c>
      <c r="K5917" s="33">
        <v>343100</v>
      </c>
      <c r="L5917" s="31" t="s">
        <v>9764</v>
      </c>
      <c r="M5917" t="e">
        <f t="shared" si="258"/>
        <v>#VALUE!</v>
      </c>
    </row>
    <row r="5918" spans="1:13" hidden="1">
      <c r="A5918" s="31" t="s">
        <v>9849</v>
      </c>
      <c r="B5918" s="31" t="s">
        <v>18563</v>
      </c>
      <c r="C5918" s="31" t="s">
        <v>18564</v>
      </c>
      <c r="D5918" s="32">
        <v>44153</v>
      </c>
      <c r="E5918" s="31" t="s">
        <v>18565</v>
      </c>
      <c r="F5918" s="31" t="s">
        <v>12612</v>
      </c>
      <c r="G5918" s="33">
        <v>-246000</v>
      </c>
      <c r="H5918" s="33">
        <v>-246000</v>
      </c>
      <c r="I5918" s="31" t="s">
        <v>9762</v>
      </c>
      <c r="J5918" s="31" t="s">
        <v>9763</v>
      </c>
      <c r="K5918" s="33">
        <v>-246000</v>
      </c>
      <c r="L5918" s="31" t="s">
        <v>9764</v>
      </c>
      <c r="M5918" t="e">
        <f t="shared" si="258"/>
        <v>#VALUE!</v>
      </c>
    </row>
    <row r="5919" spans="1:13" hidden="1">
      <c r="A5919" s="31" t="s">
        <v>9849</v>
      </c>
      <c r="B5919" s="31" t="s">
        <v>18563</v>
      </c>
      <c r="C5919" s="31" t="s">
        <v>18564</v>
      </c>
      <c r="D5919" s="32">
        <v>44153</v>
      </c>
      <c r="E5919" s="31" t="s">
        <v>18565</v>
      </c>
      <c r="F5919" s="31" t="s">
        <v>9997</v>
      </c>
      <c r="G5919" s="33">
        <v>246000</v>
      </c>
      <c r="H5919" s="33">
        <v>246000</v>
      </c>
      <c r="I5919" s="31" t="s">
        <v>9762</v>
      </c>
      <c r="J5919" s="31" t="s">
        <v>9763</v>
      </c>
      <c r="K5919" s="33">
        <v>246000</v>
      </c>
      <c r="L5919" s="31" t="s">
        <v>9764</v>
      </c>
      <c r="M5919" t="e">
        <f t="shared" si="258"/>
        <v>#VALUE!</v>
      </c>
    </row>
    <row r="5920" spans="1:13" hidden="1">
      <c r="A5920" s="31" t="s">
        <v>9849</v>
      </c>
      <c r="B5920" s="31" t="s">
        <v>18566</v>
      </c>
      <c r="C5920" s="31" t="s">
        <v>18567</v>
      </c>
      <c r="D5920" s="32">
        <v>44153</v>
      </c>
      <c r="E5920" s="31" t="s">
        <v>18568</v>
      </c>
      <c r="F5920" s="31" t="s">
        <v>12612</v>
      </c>
      <c r="G5920" s="33">
        <v>-128280</v>
      </c>
      <c r="H5920" s="33">
        <v>-128280</v>
      </c>
      <c r="I5920" s="31" t="s">
        <v>9762</v>
      </c>
      <c r="J5920" s="31" t="s">
        <v>9763</v>
      </c>
      <c r="K5920" s="33">
        <v>-128280</v>
      </c>
      <c r="L5920" s="31" t="s">
        <v>9764</v>
      </c>
      <c r="M5920" t="e">
        <f t="shared" si="258"/>
        <v>#VALUE!</v>
      </c>
    </row>
    <row r="5921" spans="1:13" hidden="1">
      <c r="A5921" s="31" t="s">
        <v>9849</v>
      </c>
      <c r="B5921" s="31" t="s">
        <v>18566</v>
      </c>
      <c r="C5921" s="31" t="s">
        <v>18567</v>
      </c>
      <c r="D5921" s="32">
        <v>44153</v>
      </c>
      <c r="E5921" s="31" t="s">
        <v>18568</v>
      </c>
      <c r="F5921" s="31" t="s">
        <v>9997</v>
      </c>
      <c r="G5921" s="33">
        <v>128280</v>
      </c>
      <c r="H5921" s="33">
        <v>128280</v>
      </c>
      <c r="I5921" s="31" t="s">
        <v>9762</v>
      </c>
      <c r="J5921" s="31" t="s">
        <v>9763</v>
      </c>
      <c r="K5921" s="33">
        <v>128280</v>
      </c>
      <c r="L5921" s="31" t="s">
        <v>9764</v>
      </c>
      <c r="M5921" t="e">
        <f t="shared" si="258"/>
        <v>#VALUE!</v>
      </c>
    </row>
    <row r="5922" spans="1:13" hidden="1">
      <c r="A5922" s="31" t="s">
        <v>9849</v>
      </c>
      <c r="B5922" s="31" t="s">
        <v>18569</v>
      </c>
      <c r="C5922" s="31" t="s">
        <v>18570</v>
      </c>
      <c r="D5922" s="32">
        <v>44153</v>
      </c>
      <c r="E5922" s="31" t="s">
        <v>18571</v>
      </c>
      <c r="F5922" s="31" t="s">
        <v>12612</v>
      </c>
      <c r="G5922" s="33">
        <v>-26420.75</v>
      </c>
      <c r="H5922" s="33">
        <v>-26420.75</v>
      </c>
      <c r="I5922" s="31" t="s">
        <v>9762</v>
      </c>
      <c r="J5922" s="31" t="s">
        <v>9763</v>
      </c>
      <c r="K5922" s="33">
        <v>-26420.75</v>
      </c>
      <c r="L5922" s="31" t="s">
        <v>9764</v>
      </c>
      <c r="M5922" t="e">
        <f t="shared" si="258"/>
        <v>#VALUE!</v>
      </c>
    </row>
    <row r="5923" spans="1:13" hidden="1">
      <c r="A5923" s="31" t="s">
        <v>9849</v>
      </c>
      <c r="B5923" s="31" t="s">
        <v>18569</v>
      </c>
      <c r="C5923" s="31" t="s">
        <v>18570</v>
      </c>
      <c r="D5923" s="32">
        <v>44153</v>
      </c>
      <c r="E5923" s="31" t="s">
        <v>18571</v>
      </c>
      <c r="F5923" s="31" t="s">
        <v>10616</v>
      </c>
      <c r="G5923" s="33">
        <v>120</v>
      </c>
      <c r="H5923" s="33">
        <v>120</v>
      </c>
      <c r="I5923" s="31" t="s">
        <v>9762</v>
      </c>
      <c r="J5923" s="31" t="s">
        <v>9763</v>
      </c>
      <c r="K5923" s="33">
        <v>120</v>
      </c>
      <c r="L5923" s="31" t="s">
        <v>9764</v>
      </c>
      <c r="M5923" t="e">
        <f t="shared" si="258"/>
        <v>#VALUE!</v>
      </c>
    </row>
    <row r="5924" spans="1:13" hidden="1">
      <c r="A5924" s="31" t="s">
        <v>9849</v>
      </c>
      <c r="B5924" s="31" t="s">
        <v>18569</v>
      </c>
      <c r="C5924" s="31" t="s">
        <v>18570</v>
      </c>
      <c r="D5924" s="32">
        <v>44153</v>
      </c>
      <c r="E5924" s="31" t="s">
        <v>18571</v>
      </c>
      <c r="F5924" s="31" t="s">
        <v>10617</v>
      </c>
      <c r="G5924" s="33">
        <v>26300.75</v>
      </c>
      <c r="H5924" s="33">
        <v>26300.75</v>
      </c>
      <c r="I5924" s="31" t="s">
        <v>9762</v>
      </c>
      <c r="J5924" s="31" t="s">
        <v>9763</v>
      </c>
      <c r="K5924" s="33">
        <v>26300.75</v>
      </c>
      <c r="L5924" s="31" t="s">
        <v>9764</v>
      </c>
      <c r="M5924" t="e">
        <f t="shared" si="258"/>
        <v>#VALUE!</v>
      </c>
    </row>
    <row r="5925" spans="1:13" hidden="1">
      <c r="A5925" s="31" t="s">
        <v>9849</v>
      </c>
      <c r="B5925" s="31" t="s">
        <v>18569</v>
      </c>
      <c r="C5925" s="31" t="s">
        <v>18570</v>
      </c>
      <c r="D5925" s="32">
        <v>44153</v>
      </c>
      <c r="E5925" s="31" t="s">
        <v>18571</v>
      </c>
      <c r="F5925" s="31" t="s">
        <v>9993</v>
      </c>
      <c r="G5925" s="33">
        <v>120</v>
      </c>
      <c r="H5925" s="33">
        <v>120</v>
      </c>
      <c r="I5925" s="31" t="s">
        <v>9762</v>
      </c>
      <c r="J5925" s="31" t="s">
        <v>9763</v>
      </c>
      <c r="K5925" s="33">
        <v>120</v>
      </c>
      <c r="L5925" s="31" t="s">
        <v>9764</v>
      </c>
      <c r="M5925" t="e">
        <f t="shared" si="258"/>
        <v>#VALUE!</v>
      </c>
    </row>
    <row r="5926" spans="1:13" hidden="1">
      <c r="A5926" s="31" t="s">
        <v>9849</v>
      </c>
      <c r="B5926" s="31" t="s">
        <v>18569</v>
      </c>
      <c r="C5926" s="31" t="s">
        <v>18570</v>
      </c>
      <c r="D5926" s="32">
        <v>44153</v>
      </c>
      <c r="E5926" s="31" t="s">
        <v>18571</v>
      </c>
      <c r="F5926" s="31" t="s">
        <v>9783</v>
      </c>
      <c r="G5926" s="33">
        <v>-120</v>
      </c>
      <c r="H5926" s="33">
        <v>-120</v>
      </c>
      <c r="I5926" s="31" t="s">
        <v>9762</v>
      </c>
      <c r="J5926" s="31" t="s">
        <v>9763</v>
      </c>
      <c r="K5926" s="33">
        <v>-120</v>
      </c>
      <c r="L5926" s="31" t="s">
        <v>9764</v>
      </c>
      <c r="M5926" t="e">
        <f t="shared" si="258"/>
        <v>#VALUE!</v>
      </c>
    </row>
    <row r="5927" spans="1:13" hidden="1">
      <c r="A5927" s="31" t="s">
        <v>9757</v>
      </c>
      <c r="B5927" s="31" t="s">
        <v>18572</v>
      </c>
      <c r="C5927" s="31" t="s">
        <v>18573</v>
      </c>
      <c r="D5927" s="32">
        <v>44153</v>
      </c>
      <c r="E5927" s="31" t="s">
        <v>18574</v>
      </c>
      <c r="F5927" s="31" t="s">
        <v>12612</v>
      </c>
      <c r="G5927" s="33">
        <v>-69300</v>
      </c>
      <c r="H5927" s="33">
        <v>-69300</v>
      </c>
      <c r="I5927" s="31" t="s">
        <v>9762</v>
      </c>
      <c r="J5927" s="31" t="s">
        <v>9763</v>
      </c>
      <c r="K5927" s="33">
        <v>-69300</v>
      </c>
      <c r="L5927" s="31" t="s">
        <v>9764</v>
      </c>
      <c r="M5927" t="e">
        <f t="shared" si="258"/>
        <v>#VALUE!</v>
      </c>
    </row>
    <row r="5928" spans="1:13" hidden="1">
      <c r="A5928" s="31" t="s">
        <v>9757</v>
      </c>
      <c r="B5928" s="31" t="s">
        <v>18572</v>
      </c>
      <c r="C5928" s="31" t="s">
        <v>18573</v>
      </c>
      <c r="D5928" s="32">
        <v>44153</v>
      </c>
      <c r="E5928" s="31" t="s">
        <v>18574</v>
      </c>
      <c r="F5928" s="31" t="s">
        <v>9962</v>
      </c>
      <c r="G5928" s="33">
        <v>69300</v>
      </c>
      <c r="H5928" s="33">
        <v>69300</v>
      </c>
      <c r="I5928" s="31" t="s">
        <v>9762</v>
      </c>
      <c r="J5928" s="31" t="s">
        <v>9763</v>
      </c>
      <c r="K5928" s="33">
        <v>69300</v>
      </c>
      <c r="L5928" s="31" t="s">
        <v>9764</v>
      </c>
      <c r="M5928" t="e">
        <f t="shared" si="258"/>
        <v>#VALUE!</v>
      </c>
    </row>
    <row r="5929" spans="1:13" hidden="1">
      <c r="A5929" s="31" t="s">
        <v>9757</v>
      </c>
      <c r="B5929" s="31" t="s">
        <v>18575</v>
      </c>
      <c r="C5929" s="31" t="s">
        <v>18576</v>
      </c>
      <c r="D5929" s="32">
        <v>44158</v>
      </c>
      <c r="E5929" s="31" t="s">
        <v>18577</v>
      </c>
      <c r="F5929" s="31" t="s">
        <v>18578</v>
      </c>
      <c r="G5929" s="33">
        <v>-33200</v>
      </c>
      <c r="H5929" s="33">
        <v>-33200</v>
      </c>
      <c r="I5929" s="31" t="s">
        <v>9762</v>
      </c>
      <c r="J5929" s="31" t="s">
        <v>9763</v>
      </c>
      <c r="K5929" s="33">
        <v>-33200</v>
      </c>
      <c r="L5929" s="31" t="s">
        <v>9764</v>
      </c>
      <c r="M5929" t="e">
        <f t="shared" si="258"/>
        <v>#VALUE!</v>
      </c>
    </row>
    <row r="5930" spans="1:13" hidden="1">
      <c r="A5930" s="31" t="s">
        <v>9757</v>
      </c>
      <c r="B5930" s="31" t="s">
        <v>18575</v>
      </c>
      <c r="C5930" s="31" t="s">
        <v>18576</v>
      </c>
      <c r="D5930" s="32">
        <v>44158</v>
      </c>
      <c r="E5930" s="31" t="s">
        <v>18577</v>
      </c>
      <c r="F5930" s="31" t="s">
        <v>18579</v>
      </c>
      <c r="G5930" s="33">
        <v>33200</v>
      </c>
      <c r="H5930" s="33">
        <v>33200</v>
      </c>
      <c r="I5930" s="31" t="s">
        <v>9762</v>
      </c>
      <c r="J5930" s="31" t="s">
        <v>9763</v>
      </c>
      <c r="K5930" s="33">
        <v>33200</v>
      </c>
      <c r="L5930" s="31" t="s">
        <v>9764</v>
      </c>
      <c r="M5930" t="e">
        <f t="shared" si="258"/>
        <v>#VALUE!</v>
      </c>
    </row>
    <row r="5931" spans="1:13" hidden="1">
      <c r="A5931" s="31" t="s">
        <v>9757</v>
      </c>
      <c r="B5931" s="31" t="s">
        <v>18580</v>
      </c>
      <c r="C5931" s="31" t="s">
        <v>18581</v>
      </c>
      <c r="D5931" s="32">
        <v>44162</v>
      </c>
      <c r="E5931" s="31" t="s">
        <v>18582</v>
      </c>
      <c r="F5931" s="31" t="s">
        <v>11553</v>
      </c>
      <c r="G5931" s="33">
        <v>-35900</v>
      </c>
      <c r="H5931" s="33">
        <v>-35900</v>
      </c>
      <c r="I5931" s="31" t="s">
        <v>9762</v>
      </c>
      <c r="J5931" s="31" t="s">
        <v>9763</v>
      </c>
      <c r="K5931" s="33">
        <v>-35900</v>
      </c>
      <c r="L5931" s="31" t="s">
        <v>9764</v>
      </c>
      <c r="M5931" t="e">
        <f t="shared" si="258"/>
        <v>#VALUE!</v>
      </c>
    </row>
    <row r="5932" spans="1:13" hidden="1">
      <c r="A5932" s="31" t="s">
        <v>9757</v>
      </c>
      <c r="B5932" s="31" t="s">
        <v>18580</v>
      </c>
      <c r="C5932" s="31" t="s">
        <v>18581</v>
      </c>
      <c r="D5932" s="32">
        <v>44162</v>
      </c>
      <c r="E5932" s="31" t="s">
        <v>18582</v>
      </c>
      <c r="F5932" s="31" t="s">
        <v>9875</v>
      </c>
      <c r="G5932" s="33">
        <v>35900</v>
      </c>
      <c r="H5932" s="33">
        <v>35900</v>
      </c>
      <c r="I5932" s="31" t="s">
        <v>9762</v>
      </c>
      <c r="J5932" s="31" t="s">
        <v>9763</v>
      </c>
      <c r="K5932" s="33">
        <v>35900</v>
      </c>
      <c r="L5932" s="31" t="s">
        <v>9764</v>
      </c>
      <c r="M5932" t="e">
        <f t="shared" si="258"/>
        <v>#VALUE!</v>
      </c>
    </row>
    <row r="5933" spans="1:13" hidden="1">
      <c r="A5933" s="31" t="s">
        <v>9757</v>
      </c>
      <c r="B5933" s="31" t="s">
        <v>18583</v>
      </c>
      <c r="C5933" s="31" t="s">
        <v>18584</v>
      </c>
      <c r="D5933" s="32">
        <v>44162</v>
      </c>
      <c r="E5933" s="31" t="s">
        <v>18585</v>
      </c>
      <c r="F5933" s="31" t="s">
        <v>11553</v>
      </c>
      <c r="G5933" s="33">
        <v>-58000</v>
      </c>
      <c r="H5933" s="33">
        <v>-58000</v>
      </c>
      <c r="I5933" s="31" t="s">
        <v>9762</v>
      </c>
      <c r="J5933" s="31" t="s">
        <v>9763</v>
      </c>
      <c r="K5933" s="33">
        <v>-58000</v>
      </c>
      <c r="L5933" s="31" t="s">
        <v>9764</v>
      </c>
      <c r="M5933" t="e">
        <f t="shared" si="258"/>
        <v>#VALUE!</v>
      </c>
    </row>
    <row r="5934" spans="1:13" hidden="1">
      <c r="A5934" s="31" t="s">
        <v>9757</v>
      </c>
      <c r="B5934" s="31" t="s">
        <v>18583</v>
      </c>
      <c r="C5934" s="31" t="s">
        <v>18584</v>
      </c>
      <c r="D5934" s="32">
        <v>44162</v>
      </c>
      <c r="E5934" s="31" t="s">
        <v>18585</v>
      </c>
      <c r="F5934" s="31" t="s">
        <v>9875</v>
      </c>
      <c r="G5934" s="33">
        <v>58000</v>
      </c>
      <c r="H5934" s="33">
        <v>58000</v>
      </c>
      <c r="I5934" s="31" t="s">
        <v>9762</v>
      </c>
      <c r="J5934" s="31" t="s">
        <v>9763</v>
      </c>
      <c r="K5934" s="33">
        <v>58000</v>
      </c>
      <c r="L5934" s="31" t="s">
        <v>9764</v>
      </c>
      <c r="M5934" t="e">
        <f t="shared" si="258"/>
        <v>#VALUE!</v>
      </c>
    </row>
    <row r="5935" spans="1:13" hidden="1">
      <c r="A5935" s="31" t="s">
        <v>9757</v>
      </c>
      <c r="B5935" s="31" t="s">
        <v>18586</v>
      </c>
      <c r="C5935" s="31" t="s">
        <v>18587</v>
      </c>
      <c r="D5935" s="32">
        <v>44162</v>
      </c>
      <c r="E5935" s="31" t="s">
        <v>18588</v>
      </c>
      <c r="F5935" s="31" t="s">
        <v>11553</v>
      </c>
      <c r="G5935" s="33">
        <v>-490602</v>
      </c>
      <c r="H5935" s="33">
        <v>-490602</v>
      </c>
      <c r="I5935" s="31" t="s">
        <v>9762</v>
      </c>
      <c r="J5935" s="31" t="s">
        <v>9763</v>
      </c>
      <c r="K5935" s="33">
        <v>-490602</v>
      </c>
      <c r="L5935" s="31" t="s">
        <v>9764</v>
      </c>
      <c r="M5935" t="e">
        <f t="shared" si="258"/>
        <v>#VALUE!</v>
      </c>
    </row>
    <row r="5936" spans="1:13" hidden="1">
      <c r="A5936" s="31" t="s">
        <v>9757</v>
      </c>
      <c r="B5936" s="31" t="s">
        <v>18586</v>
      </c>
      <c r="C5936" s="31" t="s">
        <v>18587</v>
      </c>
      <c r="D5936" s="32">
        <v>44162</v>
      </c>
      <c r="E5936" s="31" t="s">
        <v>18588</v>
      </c>
      <c r="F5936" s="31" t="s">
        <v>9875</v>
      </c>
      <c r="G5936" s="33">
        <v>490602</v>
      </c>
      <c r="H5936" s="33">
        <v>490602</v>
      </c>
      <c r="I5936" s="31" t="s">
        <v>9762</v>
      </c>
      <c r="J5936" s="31" t="s">
        <v>9763</v>
      </c>
      <c r="K5936" s="33">
        <v>490602</v>
      </c>
      <c r="L5936" s="31" t="s">
        <v>9764</v>
      </c>
      <c r="M5936" t="e">
        <f t="shared" si="258"/>
        <v>#VALUE!</v>
      </c>
    </row>
    <row r="5937" spans="1:15" hidden="1">
      <c r="A5937" s="31" t="s">
        <v>9757</v>
      </c>
      <c r="B5937" s="31" t="s">
        <v>18589</v>
      </c>
      <c r="C5937" s="31" t="s">
        <v>18590</v>
      </c>
      <c r="D5937" s="32">
        <v>44162</v>
      </c>
      <c r="E5937" s="31" t="s">
        <v>18591</v>
      </c>
      <c r="F5937" s="31" t="s">
        <v>11553</v>
      </c>
      <c r="G5937" s="33">
        <v>-318000</v>
      </c>
      <c r="H5937" s="33">
        <v>-318000</v>
      </c>
      <c r="I5937" s="31" t="s">
        <v>9762</v>
      </c>
      <c r="J5937" s="31" t="s">
        <v>9763</v>
      </c>
      <c r="K5937" s="33">
        <v>-318000</v>
      </c>
      <c r="L5937" s="31" t="s">
        <v>9764</v>
      </c>
      <c r="M5937">
        <f t="shared" si="258"/>
        <v>12</v>
      </c>
      <c r="N5937" t="str">
        <f t="shared" ref="N5937:N5940" si="259">MID(E5937,M5937,10)</f>
        <v>PO64000003</v>
      </c>
      <c r="O5937" t="e">
        <f>VLOOKUP(N5937,'1_คตง_ภาพรวม'!L5937:M5987,2,FALSE)</f>
        <v>#N/A</v>
      </c>
    </row>
    <row r="5938" spans="1:15" hidden="1">
      <c r="A5938" s="31" t="s">
        <v>9757</v>
      </c>
      <c r="B5938" s="31" t="s">
        <v>18589</v>
      </c>
      <c r="C5938" s="31" t="s">
        <v>18590</v>
      </c>
      <c r="D5938" s="32">
        <v>44162</v>
      </c>
      <c r="E5938" s="31" t="s">
        <v>18591</v>
      </c>
      <c r="F5938" s="31" t="s">
        <v>9875</v>
      </c>
      <c r="G5938" s="33">
        <v>318000</v>
      </c>
      <c r="H5938" s="33">
        <v>318000</v>
      </c>
      <c r="I5938" s="31" t="s">
        <v>9762</v>
      </c>
      <c r="J5938" s="31" t="s">
        <v>9763</v>
      </c>
      <c r="K5938" s="33">
        <v>318000</v>
      </c>
      <c r="L5938" s="31" t="s">
        <v>9764</v>
      </c>
      <c r="M5938">
        <f t="shared" si="258"/>
        <v>12</v>
      </c>
      <c r="N5938" t="str">
        <f t="shared" si="259"/>
        <v>PO64000003</v>
      </c>
      <c r="O5938" t="e">
        <f>VLOOKUP(N5938,'1_คตง_ภาพรวม'!L5938:M5988,2,FALSE)</f>
        <v>#N/A</v>
      </c>
    </row>
    <row r="5939" spans="1:15" hidden="1">
      <c r="A5939" s="31" t="s">
        <v>9757</v>
      </c>
      <c r="B5939" s="31" t="s">
        <v>18592</v>
      </c>
      <c r="C5939" s="31" t="s">
        <v>18593</v>
      </c>
      <c r="D5939" s="32">
        <v>44162</v>
      </c>
      <c r="E5939" s="31" t="s">
        <v>18594</v>
      </c>
      <c r="F5939" s="31" t="s">
        <v>11553</v>
      </c>
      <c r="G5939" s="33">
        <v>-19398</v>
      </c>
      <c r="H5939" s="33">
        <v>-19398</v>
      </c>
      <c r="I5939" s="31" t="s">
        <v>9762</v>
      </c>
      <c r="J5939" s="31" t="s">
        <v>9763</v>
      </c>
      <c r="K5939" s="33">
        <v>-19398</v>
      </c>
      <c r="L5939" s="31" t="s">
        <v>9764</v>
      </c>
      <c r="M5939">
        <f t="shared" si="258"/>
        <v>12</v>
      </c>
      <c r="N5939" t="str">
        <f t="shared" si="259"/>
        <v>PO64000034</v>
      </c>
      <c r="O5939" t="e">
        <f>VLOOKUP(N5939,'1_คตง_ภาพรวม'!L5939:M5989,2,FALSE)</f>
        <v>#N/A</v>
      </c>
    </row>
    <row r="5940" spans="1:15" hidden="1">
      <c r="A5940" s="31" t="s">
        <v>9757</v>
      </c>
      <c r="B5940" s="31" t="s">
        <v>18592</v>
      </c>
      <c r="C5940" s="31" t="s">
        <v>18593</v>
      </c>
      <c r="D5940" s="32">
        <v>44162</v>
      </c>
      <c r="E5940" s="31" t="s">
        <v>18594</v>
      </c>
      <c r="F5940" s="31" t="s">
        <v>9875</v>
      </c>
      <c r="G5940" s="33">
        <v>19398</v>
      </c>
      <c r="H5940" s="33">
        <v>19398</v>
      </c>
      <c r="I5940" s="31" t="s">
        <v>9762</v>
      </c>
      <c r="J5940" s="31" t="s">
        <v>9763</v>
      </c>
      <c r="K5940" s="33">
        <v>19398</v>
      </c>
      <c r="L5940" s="31" t="s">
        <v>9764</v>
      </c>
      <c r="M5940">
        <f t="shared" si="258"/>
        <v>12</v>
      </c>
      <c r="N5940" t="str">
        <f t="shared" si="259"/>
        <v>PO64000034</v>
      </c>
      <c r="O5940" t="e">
        <f>VLOOKUP(N5940,'1_คตง_ภาพรวม'!L5940:M5990,2,FALSE)</f>
        <v>#N/A</v>
      </c>
    </row>
    <row r="5941" spans="1:15" hidden="1">
      <c r="A5941" s="31" t="s">
        <v>9849</v>
      </c>
      <c r="B5941" s="31" t="s">
        <v>18595</v>
      </c>
      <c r="C5941" s="31" t="s">
        <v>18596</v>
      </c>
      <c r="D5941" s="32">
        <v>44158</v>
      </c>
      <c r="E5941" s="31" t="s">
        <v>18597</v>
      </c>
      <c r="F5941" s="31" t="s">
        <v>16962</v>
      </c>
      <c r="G5941" s="33">
        <v>-43900</v>
      </c>
      <c r="H5941" s="33">
        <v>-43900</v>
      </c>
      <c r="I5941" s="31" t="s">
        <v>9762</v>
      </c>
      <c r="J5941" s="31" t="s">
        <v>9763</v>
      </c>
      <c r="K5941" s="33">
        <v>-43900</v>
      </c>
      <c r="L5941" s="31" t="s">
        <v>9764</v>
      </c>
      <c r="M5941" t="e">
        <f t="shared" si="258"/>
        <v>#VALUE!</v>
      </c>
    </row>
    <row r="5942" spans="1:15" hidden="1">
      <c r="A5942" s="31" t="s">
        <v>9849</v>
      </c>
      <c r="B5942" s="31" t="s">
        <v>18595</v>
      </c>
      <c r="C5942" s="31" t="s">
        <v>18596</v>
      </c>
      <c r="D5942" s="32">
        <v>44158</v>
      </c>
      <c r="E5942" s="31" t="s">
        <v>18597</v>
      </c>
      <c r="F5942" s="31" t="s">
        <v>16963</v>
      </c>
      <c r="G5942" s="33">
        <v>43900</v>
      </c>
      <c r="H5942" s="33">
        <v>43900</v>
      </c>
      <c r="I5942" s="31" t="s">
        <v>9762</v>
      </c>
      <c r="J5942" s="31" t="s">
        <v>9763</v>
      </c>
      <c r="K5942" s="33">
        <v>43900</v>
      </c>
      <c r="L5942" s="31" t="s">
        <v>9764</v>
      </c>
      <c r="M5942" t="e">
        <f t="shared" si="258"/>
        <v>#VALUE!</v>
      </c>
    </row>
    <row r="5943" spans="1:15" hidden="1">
      <c r="A5943" s="31" t="s">
        <v>9849</v>
      </c>
      <c r="B5943" s="31" t="s">
        <v>18598</v>
      </c>
      <c r="C5943" s="31" t="s">
        <v>18599</v>
      </c>
      <c r="D5943" s="32">
        <v>44159</v>
      </c>
      <c r="E5943" s="31" t="s">
        <v>18600</v>
      </c>
      <c r="F5943" s="31" t="s">
        <v>17635</v>
      </c>
      <c r="G5943" s="33">
        <v>-24300</v>
      </c>
      <c r="H5943" s="33">
        <v>-24300</v>
      </c>
      <c r="I5943" s="31" t="s">
        <v>9762</v>
      </c>
      <c r="J5943" s="31" t="s">
        <v>9763</v>
      </c>
      <c r="K5943" s="33">
        <v>-24300</v>
      </c>
      <c r="L5943" s="31" t="s">
        <v>9764</v>
      </c>
      <c r="M5943" t="e">
        <f t="shared" si="258"/>
        <v>#VALUE!</v>
      </c>
    </row>
    <row r="5944" spans="1:15" hidden="1">
      <c r="A5944" s="31" t="s">
        <v>9849</v>
      </c>
      <c r="B5944" s="31" t="s">
        <v>18598</v>
      </c>
      <c r="C5944" s="31" t="s">
        <v>18599</v>
      </c>
      <c r="D5944" s="32">
        <v>44159</v>
      </c>
      <c r="E5944" s="31" t="s">
        <v>18600</v>
      </c>
      <c r="F5944" s="31" t="s">
        <v>17636</v>
      </c>
      <c r="G5944" s="33">
        <v>24300</v>
      </c>
      <c r="H5944" s="33">
        <v>24300</v>
      </c>
      <c r="I5944" s="31" t="s">
        <v>9762</v>
      </c>
      <c r="J5944" s="31" t="s">
        <v>9763</v>
      </c>
      <c r="K5944" s="33">
        <v>24300</v>
      </c>
      <c r="L5944" s="31" t="s">
        <v>9764</v>
      </c>
      <c r="M5944" t="e">
        <f t="shared" si="258"/>
        <v>#VALUE!</v>
      </c>
    </row>
    <row r="5945" spans="1:15" hidden="1">
      <c r="A5945" s="31" t="s">
        <v>9757</v>
      </c>
      <c r="B5945" s="31" t="s">
        <v>18601</v>
      </c>
      <c r="C5945" s="31" t="s">
        <v>18602</v>
      </c>
      <c r="D5945" s="32">
        <v>44162</v>
      </c>
      <c r="E5945" s="31" t="s">
        <v>18603</v>
      </c>
      <c r="F5945" s="31" t="s">
        <v>11553</v>
      </c>
      <c r="G5945" s="33">
        <v>-5571360</v>
      </c>
      <c r="H5945" s="33">
        <v>-5571360</v>
      </c>
      <c r="I5945" s="31" t="s">
        <v>9762</v>
      </c>
      <c r="J5945" s="31" t="s">
        <v>9763</v>
      </c>
      <c r="K5945" s="33">
        <v>-5571360</v>
      </c>
      <c r="L5945" s="31" t="s">
        <v>9764</v>
      </c>
      <c r="M5945">
        <f t="shared" si="258"/>
        <v>12</v>
      </c>
      <c r="N5945" t="str">
        <f t="shared" ref="N5945:N5946" si="260">MID(E5945,M5945,10)</f>
        <v>PO63001021</v>
      </c>
      <c r="O5945" t="e">
        <f>VLOOKUP(N5945,'1_คตง_ภาพรวม'!L5945:M5995,2,FALSE)</f>
        <v>#N/A</v>
      </c>
    </row>
    <row r="5946" spans="1:15" hidden="1">
      <c r="A5946" s="31" t="s">
        <v>9757</v>
      </c>
      <c r="B5946" s="31" t="s">
        <v>18601</v>
      </c>
      <c r="C5946" s="31" t="s">
        <v>18602</v>
      </c>
      <c r="D5946" s="32">
        <v>44162</v>
      </c>
      <c r="E5946" s="31" t="s">
        <v>18603</v>
      </c>
      <c r="F5946" s="31" t="s">
        <v>9875</v>
      </c>
      <c r="G5946" s="33">
        <v>5571360</v>
      </c>
      <c r="H5946" s="33">
        <v>5571360</v>
      </c>
      <c r="I5946" s="31" t="s">
        <v>9762</v>
      </c>
      <c r="J5946" s="31" t="s">
        <v>9763</v>
      </c>
      <c r="K5946" s="33">
        <v>5571360</v>
      </c>
      <c r="L5946" s="31" t="s">
        <v>9764</v>
      </c>
      <c r="M5946">
        <f t="shared" si="258"/>
        <v>12</v>
      </c>
      <c r="N5946" t="str">
        <f t="shared" si="260"/>
        <v>PO63001021</v>
      </c>
      <c r="O5946" t="e">
        <f>VLOOKUP(N5946,'1_คตง_ภาพรวม'!L5946:M5996,2,FALSE)</f>
        <v>#N/A</v>
      </c>
    </row>
    <row r="5947" spans="1:15" hidden="1">
      <c r="A5947" s="31" t="s">
        <v>9849</v>
      </c>
      <c r="B5947" s="31" t="s">
        <v>18604</v>
      </c>
      <c r="C5947" s="31" t="s">
        <v>18605</v>
      </c>
      <c r="D5947" s="32">
        <v>44159</v>
      </c>
      <c r="E5947" s="31" t="s">
        <v>18606</v>
      </c>
      <c r="F5947" s="31" t="s">
        <v>18450</v>
      </c>
      <c r="G5947" s="33">
        <v>-7500</v>
      </c>
      <c r="H5947" s="33">
        <v>-7500</v>
      </c>
      <c r="I5947" s="31" t="s">
        <v>9762</v>
      </c>
      <c r="J5947" s="31" t="s">
        <v>9763</v>
      </c>
      <c r="K5947" s="33">
        <v>-7500</v>
      </c>
      <c r="L5947" s="31" t="s">
        <v>9764</v>
      </c>
      <c r="M5947" t="e">
        <f t="shared" si="258"/>
        <v>#VALUE!</v>
      </c>
    </row>
    <row r="5948" spans="1:15" hidden="1">
      <c r="A5948" s="31" t="s">
        <v>9849</v>
      </c>
      <c r="B5948" s="31" t="s">
        <v>18604</v>
      </c>
      <c r="C5948" s="31" t="s">
        <v>18605</v>
      </c>
      <c r="D5948" s="32">
        <v>44159</v>
      </c>
      <c r="E5948" s="31" t="s">
        <v>18606</v>
      </c>
      <c r="F5948" s="31" t="s">
        <v>18451</v>
      </c>
      <c r="G5948" s="33">
        <v>7500</v>
      </c>
      <c r="H5948" s="33">
        <v>7500</v>
      </c>
      <c r="I5948" s="31" t="s">
        <v>9762</v>
      </c>
      <c r="J5948" s="31" t="s">
        <v>9763</v>
      </c>
      <c r="K5948" s="33">
        <v>7500</v>
      </c>
      <c r="L5948" s="31" t="s">
        <v>9764</v>
      </c>
      <c r="M5948" t="e">
        <f t="shared" si="258"/>
        <v>#VALUE!</v>
      </c>
    </row>
    <row r="5949" spans="1:15" hidden="1">
      <c r="A5949" s="31" t="s">
        <v>9757</v>
      </c>
      <c r="B5949" s="31" t="s">
        <v>18607</v>
      </c>
      <c r="C5949" s="31" t="s">
        <v>18608</v>
      </c>
      <c r="D5949" s="32">
        <v>44162</v>
      </c>
      <c r="E5949" s="31" t="s">
        <v>18609</v>
      </c>
      <c r="F5949" s="31" t="s">
        <v>11553</v>
      </c>
      <c r="G5949" s="33">
        <v>-1200072.3500000001</v>
      </c>
      <c r="H5949" s="33">
        <v>-1200072.3500000001</v>
      </c>
      <c r="I5949" s="31" t="s">
        <v>9762</v>
      </c>
      <c r="J5949" s="31" t="s">
        <v>9763</v>
      </c>
      <c r="K5949" s="33">
        <v>-1200072.3500000001</v>
      </c>
      <c r="L5949" s="31" t="s">
        <v>9764</v>
      </c>
      <c r="M5949">
        <f t="shared" si="258"/>
        <v>12</v>
      </c>
      <c r="N5949" t="str">
        <f t="shared" ref="N5949:N5950" si="261">MID(E5949,M5949,10)</f>
        <v>PO62000303</v>
      </c>
      <c r="O5949" t="e">
        <f>VLOOKUP(N5949,'1_คตง_ภาพรวม'!L5949:M5999,2,FALSE)</f>
        <v>#N/A</v>
      </c>
    </row>
    <row r="5950" spans="1:15" hidden="1">
      <c r="A5950" s="31" t="s">
        <v>9757</v>
      </c>
      <c r="B5950" s="31" t="s">
        <v>18607</v>
      </c>
      <c r="C5950" s="31" t="s">
        <v>18608</v>
      </c>
      <c r="D5950" s="32">
        <v>44162</v>
      </c>
      <c r="E5950" s="31" t="s">
        <v>18609</v>
      </c>
      <c r="F5950" s="31" t="s">
        <v>9875</v>
      </c>
      <c r="G5950" s="33">
        <v>1200072.3500000001</v>
      </c>
      <c r="H5950" s="33">
        <v>1200072.3500000001</v>
      </c>
      <c r="I5950" s="31" t="s">
        <v>9762</v>
      </c>
      <c r="J5950" s="31" t="s">
        <v>9763</v>
      </c>
      <c r="K5950" s="33">
        <v>1200072.3500000001</v>
      </c>
      <c r="L5950" s="31" t="s">
        <v>9764</v>
      </c>
      <c r="M5950">
        <f t="shared" si="258"/>
        <v>12</v>
      </c>
      <c r="N5950" t="str">
        <f t="shared" si="261"/>
        <v>PO62000303</v>
      </c>
      <c r="O5950" t="e">
        <f>VLOOKUP(N5950,'1_คตง_ภาพรวม'!L5950:M6000,2,FALSE)</f>
        <v>#N/A</v>
      </c>
    </row>
    <row r="5951" spans="1:15" hidden="1">
      <c r="A5951" s="31" t="s">
        <v>9849</v>
      </c>
      <c r="B5951" s="31" t="s">
        <v>18610</v>
      </c>
      <c r="C5951" s="31" t="s">
        <v>18611</v>
      </c>
      <c r="D5951" s="32">
        <v>44159</v>
      </c>
      <c r="E5951" s="31" t="s">
        <v>18612</v>
      </c>
      <c r="F5951" s="31" t="s">
        <v>17656</v>
      </c>
      <c r="G5951" s="33">
        <v>-8480</v>
      </c>
      <c r="H5951" s="33">
        <v>-8480</v>
      </c>
      <c r="I5951" s="31" t="s">
        <v>9762</v>
      </c>
      <c r="J5951" s="31" t="s">
        <v>9763</v>
      </c>
      <c r="K5951" s="33">
        <v>-8480</v>
      </c>
      <c r="L5951" s="31" t="s">
        <v>9764</v>
      </c>
      <c r="M5951" t="e">
        <f t="shared" si="258"/>
        <v>#VALUE!</v>
      </c>
    </row>
    <row r="5952" spans="1:15" hidden="1">
      <c r="A5952" s="31" t="s">
        <v>9849</v>
      </c>
      <c r="B5952" s="31" t="s">
        <v>18610</v>
      </c>
      <c r="C5952" s="31" t="s">
        <v>18611</v>
      </c>
      <c r="D5952" s="32">
        <v>44159</v>
      </c>
      <c r="E5952" s="31" t="s">
        <v>18612</v>
      </c>
      <c r="F5952" s="31" t="s">
        <v>17657</v>
      </c>
      <c r="G5952" s="33">
        <v>8480</v>
      </c>
      <c r="H5952" s="33">
        <v>8480</v>
      </c>
      <c r="I5952" s="31" t="s">
        <v>9762</v>
      </c>
      <c r="J5952" s="31" t="s">
        <v>9763</v>
      </c>
      <c r="K5952" s="33">
        <v>8480</v>
      </c>
      <c r="L5952" s="31" t="s">
        <v>9764</v>
      </c>
      <c r="M5952" t="e">
        <f t="shared" si="258"/>
        <v>#VALUE!</v>
      </c>
    </row>
    <row r="5953" spans="1:15" hidden="1">
      <c r="A5953" s="31" t="s">
        <v>9849</v>
      </c>
      <c r="B5953" s="31" t="s">
        <v>18613</v>
      </c>
      <c r="C5953" s="31" t="s">
        <v>18614</v>
      </c>
      <c r="D5953" s="32">
        <v>44160</v>
      </c>
      <c r="E5953" s="31" t="s">
        <v>18615</v>
      </c>
      <c r="F5953" s="31" t="s">
        <v>17643</v>
      </c>
      <c r="G5953" s="33">
        <v>-178000</v>
      </c>
      <c r="H5953" s="33">
        <v>-178000</v>
      </c>
      <c r="I5953" s="31" t="s">
        <v>9762</v>
      </c>
      <c r="J5953" s="31" t="s">
        <v>9763</v>
      </c>
      <c r="K5953" s="33">
        <v>-178000</v>
      </c>
      <c r="L5953" s="31" t="s">
        <v>9764</v>
      </c>
      <c r="M5953" t="e">
        <f t="shared" si="258"/>
        <v>#VALUE!</v>
      </c>
    </row>
    <row r="5954" spans="1:15" hidden="1">
      <c r="A5954" s="31" t="s">
        <v>9849</v>
      </c>
      <c r="B5954" s="31" t="s">
        <v>18613</v>
      </c>
      <c r="C5954" s="31" t="s">
        <v>18614</v>
      </c>
      <c r="D5954" s="32">
        <v>44160</v>
      </c>
      <c r="E5954" s="31" t="s">
        <v>18615</v>
      </c>
      <c r="F5954" s="31" t="s">
        <v>17644</v>
      </c>
      <c r="G5954" s="33">
        <v>178000</v>
      </c>
      <c r="H5954" s="33">
        <v>178000</v>
      </c>
      <c r="I5954" s="31" t="s">
        <v>9762</v>
      </c>
      <c r="J5954" s="31" t="s">
        <v>9763</v>
      </c>
      <c r="K5954" s="33">
        <v>178000</v>
      </c>
      <c r="L5954" s="31" t="s">
        <v>9764</v>
      </c>
      <c r="M5954" t="e">
        <f t="shared" si="258"/>
        <v>#VALUE!</v>
      </c>
    </row>
    <row r="5955" spans="1:15" hidden="1">
      <c r="A5955" s="31" t="s">
        <v>9849</v>
      </c>
      <c r="B5955" s="31" t="s">
        <v>18616</v>
      </c>
      <c r="C5955" s="31" t="s">
        <v>18617</v>
      </c>
      <c r="D5955" s="32">
        <v>44160</v>
      </c>
      <c r="E5955" s="31" t="s">
        <v>18618</v>
      </c>
      <c r="F5955" s="31" t="s">
        <v>17648</v>
      </c>
      <c r="G5955" s="33">
        <v>-26800</v>
      </c>
      <c r="H5955" s="33">
        <v>-26800</v>
      </c>
      <c r="I5955" s="31" t="s">
        <v>9762</v>
      </c>
      <c r="J5955" s="31" t="s">
        <v>9763</v>
      </c>
      <c r="K5955" s="33">
        <v>-26800</v>
      </c>
      <c r="L5955" s="31" t="s">
        <v>9764</v>
      </c>
      <c r="M5955" t="e">
        <f t="shared" ref="M5955:M6018" si="262">FIND("PO",E5955)</f>
        <v>#VALUE!</v>
      </c>
    </row>
    <row r="5956" spans="1:15" hidden="1">
      <c r="A5956" s="31" t="s">
        <v>9849</v>
      </c>
      <c r="B5956" s="31" t="s">
        <v>18616</v>
      </c>
      <c r="C5956" s="31" t="s">
        <v>18617</v>
      </c>
      <c r="D5956" s="32">
        <v>44160</v>
      </c>
      <c r="E5956" s="31" t="s">
        <v>18618</v>
      </c>
      <c r="F5956" s="31" t="s">
        <v>17649</v>
      </c>
      <c r="G5956" s="33">
        <v>26800</v>
      </c>
      <c r="H5956" s="33">
        <v>26800</v>
      </c>
      <c r="I5956" s="31" t="s">
        <v>9762</v>
      </c>
      <c r="J5956" s="31" t="s">
        <v>9763</v>
      </c>
      <c r="K5956" s="33">
        <v>26800</v>
      </c>
      <c r="L5956" s="31" t="s">
        <v>9764</v>
      </c>
      <c r="M5956" t="e">
        <f t="shared" si="262"/>
        <v>#VALUE!</v>
      </c>
    </row>
    <row r="5957" spans="1:15" hidden="1">
      <c r="A5957" s="31" t="s">
        <v>9849</v>
      </c>
      <c r="B5957" s="31" t="s">
        <v>18619</v>
      </c>
      <c r="C5957" s="31" t="s">
        <v>18620</v>
      </c>
      <c r="D5957" s="32">
        <v>44162</v>
      </c>
      <c r="E5957" s="31" t="s">
        <v>18621</v>
      </c>
      <c r="F5957" s="31" t="s">
        <v>12612</v>
      </c>
      <c r="G5957" s="33">
        <v>-634000</v>
      </c>
      <c r="H5957" s="33">
        <v>-634000</v>
      </c>
      <c r="I5957" s="31" t="s">
        <v>9762</v>
      </c>
      <c r="J5957" s="31" t="s">
        <v>9763</v>
      </c>
      <c r="K5957" s="33">
        <v>-634000</v>
      </c>
      <c r="L5957" s="31" t="s">
        <v>9764</v>
      </c>
      <c r="M5957" t="e">
        <f t="shared" si="262"/>
        <v>#VALUE!</v>
      </c>
    </row>
    <row r="5958" spans="1:15" hidden="1">
      <c r="A5958" s="31" t="s">
        <v>9849</v>
      </c>
      <c r="B5958" s="31" t="s">
        <v>18619</v>
      </c>
      <c r="C5958" s="31" t="s">
        <v>18620</v>
      </c>
      <c r="D5958" s="32">
        <v>44162</v>
      </c>
      <c r="E5958" s="31" t="s">
        <v>18621</v>
      </c>
      <c r="F5958" s="31" t="s">
        <v>9997</v>
      </c>
      <c r="G5958" s="33">
        <v>634000</v>
      </c>
      <c r="H5958" s="33">
        <v>634000</v>
      </c>
      <c r="I5958" s="31" t="s">
        <v>9762</v>
      </c>
      <c r="J5958" s="31" t="s">
        <v>9763</v>
      </c>
      <c r="K5958" s="33">
        <v>634000</v>
      </c>
      <c r="L5958" s="31" t="s">
        <v>9764</v>
      </c>
      <c r="M5958" t="e">
        <f t="shared" si="262"/>
        <v>#VALUE!</v>
      </c>
    </row>
    <row r="5959" spans="1:15" hidden="1">
      <c r="A5959" s="31" t="s">
        <v>9849</v>
      </c>
      <c r="B5959" s="31" t="s">
        <v>18622</v>
      </c>
      <c r="C5959" s="31" t="s">
        <v>18623</v>
      </c>
      <c r="D5959" s="32">
        <v>44162</v>
      </c>
      <c r="E5959" s="31" t="s">
        <v>18624</v>
      </c>
      <c r="F5959" s="31" t="s">
        <v>12612</v>
      </c>
      <c r="G5959" s="33">
        <v>-140269.84</v>
      </c>
      <c r="H5959" s="33">
        <v>-140269.84</v>
      </c>
      <c r="I5959" s="31" t="s">
        <v>9762</v>
      </c>
      <c r="J5959" s="31" t="s">
        <v>9763</v>
      </c>
      <c r="K5959" s="33">
        <v>-140269.84</v>
      </c>
      <c r="L5959" s="31" t="s">
        <v>9764</v>
      </c>
      <c r="M5959" t="e">
        <f t="shared" si="262"/>
        <v>#VALUE!</v>
      </c>
    </row>
    <row r="5960" spans="1:15" hidden="1">
      <c r="A5960" s="31" t="s">
        <v>9849</v>
      </c>
      <c r="B5960" s="31" t="s">
        <v>18622</v>
      </c>
      <c r="C5960" s="31" t="s">
        <v>18623</v>
      </c>
      <c r="D5960" s="32">
        <v>44162</v>
      </c>
      <c r="E5960" s="31" t="s">
        <v>18624</v>
      </c>
      <c r="F5960" s="31" t="s">
        <v>9997</v>
      </c>
      <c r="G5960" s="33">
        <v>140269.84</v>
      </c>
      <c r="H5960" s="33">
        <v>140269.84</v>
      </c>
      <c r="I5960" s="31" t="s">
        <v>9762</v>
      </c>
      <c r="J5960" s="31" t="s">
        <v>9763</v>
      </c>
      <c r="K5960" s="33">
        <v>140269.84</v>
      </c>
      <c r="L5960" s="31" t="s">
        <v>9764</v>
      </c>
      <c r="M5960" t="e">
        <f t="shared" si="262"/>
        <v>#VALUE!</v>
      </c>
    </row>
    <row r="5961" spans="1:15" hidden="1">
      <c r="A5961" s="31" t="s">
        <v>9849</v>
      </c>
      <c r="B5961" s="31" t="s">
        <v>18625</v>
      </c>
      <c r="C5961" s="31" t="s">
        <v>18626</v>
      </c>
      <c r="D5961" s="32">
        <v>44162</v>
      </c>
      <c r="E5961" s="31" t="s">
        <v>18627</v>
      </c>
      <c r="F5961" s="31" t="s">
        <v>12612</v>
      </c>
      <c r="G5961" s="33">
        <v>-50697.9</v>
      </c>
      <c r="H5961" s="33">
        <v>-50697.9</v>
      </c>
      <c r="I5961" s="31" t="s">
        <v>9762</v>
      </c>
      <c r="J5961" s="31" t="s">
        <v>9763</v>
      </c>
      <c r="K5961" s="33">
        <v>-50697.9</v>
      </c>
      <c r="L5961" s="31" t="s">
        <v>9764</v>
      </c>
      <c r="M5961">
        <f t="shared" si="262"/>
        <v>12</v>
      </c>
      <c r="N5961" t="str">
        <f t="shared" ref="N5961:N5974" si="263">MID(E5961,M5961,10)</f>
        <v>PO64000023</v>
      </c>
      <c r="O5961" t="e">
        <f>VLOOKUP(N5961,'1_คตง_ภาพรวม'!L5961:M6011,2,FALSE)</f>
        <v>#N/A</v>
      </c>
    </row>
    <row r="5962" spans="1:15" hidden="1">
      <c r="A5962" s="31" t="s">
        <v>9849</v>
      </c>
      <c r="B5962" s="31" t="s">
        <v>18625</v>
      </c>
      <c r="C5962" s="31" t="s">
        <v>18626</v>
      </c>
      <c r="D5962" s="32">
        <v>44162</v>
      </c>
      <c r="E5962" s="31" t="s">
        <v>18627</v>
      </c>
      <c r="F5962" s="31" t="s">
        <v>9875</v>
      </c>
      <c r="G5962" s="33">
        <v>50697.9</v>
      </c>
      <c r="H5962" s="33">
        <v>50697.9</v>
      </c>
      <c r="I5962" s="31" t="s">
        <v>9762</v>
      </c>
      <c r="J5962" s="31" t="s">
        <v>9763</v>
      </c>
      <c r="K5962" s="33">
        <v>50697.9</v>
      </c>
      <c r="L5962" s="31" t="s">
        <v>9764</v>
      </c>
      <c r="M5962">
        <f t="shared" si="262"/>
        <v>12</v>
      </c>
      <c r="N5962" t="str">
        <f t="shared" si="263"/>
        <v>PO64000023</v>
      </c>
      <c r="O5962" t="e">
        <f>VLOOKUP(N5962,'1_คตง_ภาพรวม'!L5962:M6012,2,FALSE)</f>
        <v>#N/A</v>
      </c>
    </row>
    <row r="5963" spans="1:15" hidden="1">
      <c r="A5963" s="31" t="s">
        <v>9849</v>
      </c>
      <c r="B5963" s="31" t="s">
        <v>18628</v>
      </c>
      <c r="C5963" s="31" t="s">
        <v>18629</v>
      </c>
      <c r="D5963" s="32">
        <v>44162</v>
      </c>
      <c r="E5963" s="31" t="s">
        <v>18630</v>
      </c>
      <c r="F5963" s="31" t="s">
        <v>12612</v>
      </c>
      <c r="G5963" s="33">
        <v>-85860</v>
      </c>
      <c r="H5963" s="33">
        <v>-85860</v>
      </c>
      <c r="I5963" s="31" t="s">
        <v>9762</v>
      </c>
      <c r="J5963" s="31" t="s">
        <v>9763</v>
      </c>
      <c r="K5963" s="33">
        <v>-85860</v>
      </c>
      <c r="L5963" s="31" t="s">
        <v>9764</v>
      </c>
      <c r="M5963">
        <f t="shared" si="262"/>
        <v>12</v>
      </c>
      <c r="N5963" t="str">
        <f t="shared" si="263"/>
        <v>PO63000891</v>
      </c>
      <c r="O5963" t="e">
        <f>VLOOKUP(N5963,'1_คตง_ภาพรวม'!L5963:M6013,2,FALSE)</f>
        <v>#N/A</v>
      </c>
    </row>
    <row r="5964" spans="1:15" hidden="1">
      <c r="A5964" s="31" t="s">
        <v>9849</v>
      </c>
      <c r="B5964" s="31" t="s">
        <v>18628</v>
      </c>
      <c r="C5964" s="31" t="s">
        <v>18629</v>
      </c>
      <c r="D5964" s="32">
        <v>44162</v>
      </c>
      <c r="E5964" s="31" t="s">
        <v>18630</v>
      </c>
      <c r="F5964" s="31" t="s">
        <v>9875</v>
      </c>
      <c r="G5964" s="33">
        <v>85860</v>
      </c>
      <c r="H5964" s="33">
        <v>85860</v>
      </c>
      <c r="I5964" s="31" t="s">
        <v>9762</v>
      </c>
      <c r="J5964" s="31" t="s">
        <v>9763</v>
      </c>
      <c r="K5964" s="33">
        <v>85860</v>
      </c>
      <c r="L5964" s="31" t="s">
        <v>9764</v>
      </c>
      <c r="M5964">
        <f t="shared" si="262"/>
        <v>12</v>
      </c>
      <c r="N5964" t="str">
        <f t="shared" si="263"/>
        <v>PO63000891</v>
      </c>
      <c r="O5964" t="e">
        <f>VLOOKUP(N5964,'1_คตง_ภาพรวม'!L5964:M6014,2,FALSE)</f>
        <v>#N/A</v>
      </c>
    </row>
    <row r="5965" spans="1:15" hidden="1">
      <c r="A5965" s="31" t="s">
        <v>9849</v>
      </c>
      <c r="B5965" s="31" t="s">
        <v>18631</v>
      </c>
      <c r="C5965" s="31" t="s">
        <v>18632</v>
      </c>
      <c r="D5965" s="32">
        <v>44162</v>
      </c>
      <c r="E5965" s="31" t="s">
        <v>18633</v>
      </c>
      <c r="F5965" s="31" t="s">
        <v>12612</v>
      </c>
      <c r="G5965" s="33">
        <v>-24910</v>
      </c>
      <c r="H5965" s="33">
        <v>-24910</v>
      </c>
      <c r="I5965" s="31" t="s">
        <v>9762</v>
      </c>
      <c r="J5965" s="31" t="s">
        <v>9763</v>
      </c>
      <c r="K5965" s="33">
        <v>-24910</v>
      </c>
      <c r="L5965" s="31" t="s">
        <v>9764</v>
      </c>
      <c r="M5965">
        <f t="shared" si="262"/>
        <v>12</v>
      </c>
      <c r="N5965" t="str">
        <f t="shared" si="263"/>
        <v>PO63000952</v>
      </c>
      <c r="O5965" t="e">
        <f>VLOOKUP(N5965,'1_คตง_ภาพรวม'!L5965:M6015,2,FALSE)</f>
        <v>#N/A</v>
      </c>
    </row>
    <row r="5966" spans="1:15" hidden="1">
      <c r="A5966" s="31" t="s">
        <v>9849</v>
      </c>
      <c r="B5966" s="31" t="s">
        <v>18631</v>
      </c>
      <c r="C5966" s="31" t="s">
        <v>18632</v>
      </c>
      <c r="D5966" s="32">
        <v>44162</v>
      </c>
      <c r="E5966" s="31" t="s">
        <v>18633</v>
      </c>
      <c r="F5966" s="31" t="s">
        <v>9875</v>
      </c>
      <c r="G5966" s="33">
        <v>24910</v>
      </c>
      <c r="H5966" s="33">
        <v>24910</v>
      </c>
      <c r="I5966" s="31" t="s">
        <v>9762</v>
      </c>
      <c r="J5966" s="31" t="s">
        <v>9763</v>
      </c>
      <c r="K5966" s="33">
        <v>24910</v>
      </c>
      <c r="L5966" s="31" t="s">
        <v>9764</v>
      </c>
      <c r="M5966">
        <f t="shared" si="262"/>
        <v>12</v>
      </c>
      <c r="N5966" t="str">
        <f t="shared" si="263"/>
        <v>PO63000952</v>
      </c>
      <c r="O5966" t="e">
        <f>VLOOKUP(N5966,'1_คตง_ภาพรวม'!L5966:M6016,2,FALSE)</f>
        <v>#N/A</v>
      </c>
    </row>
    <row r="5967" spans="1:15" hidden="1">
      <c r="A5967" s="31" t="s">
        <v>9849</v>
      </c>
      <c r="B5967" s="31" t="s">
        <v>18634</v>
      </c>
      <c r="C5967" s="31" t="s">
        <v>18635</v>
      </c>
      <c r="D5967" s="32">
        <v>44162</v>
      </c>
      <c r="E5967" s="31" t="s">
        <v>18636</v>
      </c>
      <c r="F5967" s="31" t="s">
        <v>12612</v>
      </c>
      <c r="G5967" s="33">
        <v>-79500</v>
      </c>
      <c r="H5967" s="33">
        <v>-79500</v>
      </c>
      <c r="I5967" s="31" t="s">
        <v>9762</v>
      </c>
      <c r="J5967" s="31" t="s">
        <v>9763</v>
      </c>
      <c r="K5967" s="33">
        <v>-79500</v>
      </c>
      <c r="L5967" s="31" t="s">
        <v>9764</v>
      </c>
      <c r="M5967">
        <f t="shared" si="262"/>
        <v>12</v>
      </c>
      <c r="N5967" t="str">
        <f t="shared" si="263"/>
        <v>PO63000676</v>
      </c>
      <c r="O5967" t="e">
        <f>VLOOKUP(N5967,'1_คตง_ภาพรวม'!L5967:M6017,2,FALSE)</f>
        <v>#N/A</v>
      </c>
    </row>
    <row r="5968" spans="1:15" hidden="1">
      <c r="A5968" s="31" t="s">
        <v>9849</v>
      </c>
      <c r="B5968" s="31" t="s">
        <v>18634</v>
      </c>
      <c r="C5968" s="31" t="s">
        <v>18635</v>
      </c>
      <c r="D5968" s="32">
        <v>44162</v>
      </c>
      <c r="E5968" s="31" t="s">
        <v>18636</v>
      </c>
      <c r="F5968" s="31" t="s">
        <v>9875</v>
      </c>
      <c r="G5968" s="33">
        <v>79500</v>
      </c>
      <c r="H5968" s="33">
        <v>79500</v>
      </c>
      <c r="I5968" s="31" t="s">
        <v>9762</v>
      </c>
      <c r="J5968" s="31" t="s">
        <v>9763</v>
      </c>
      <c r="K5968" s="33">
        <v>79500</v>
      </c>
      <c r="L5968" s="31" t="s">
        <v>9764</v>
      </c>
      <c r="M5968">
        <f t="shared" si="262"/>
        <v>12</v>
      </c>
      <c r="N5968" t="str">
        <f t="shared" si="263"/>
        <v>PO63000676</v>
      </c>
      <c r="O5968" t="e">
        <f>VLOOKUP(N5968,'1_คตง_ภาพรวม'!L5968:M6018,2,FALSE)</f>
        <v>#N/A</v>
      </c>
    </row>
    <row r="5969" spans="1:15" hidden="1">
      <c r="A5969" s="31" t="s">
        <v>9849</v>
      </c>
      <c r="B5969" s="31" t="s">
        <v>18637</v>
      </c>
      <c r="C5969" s="31" t="s">
        <v>18638</v>
      </c>
      <c r="D5969" s="32">
        <v>44162</v>
      </c>
      <c r="E5969" s="31" t="s">
        <v>18639</v>
      </c>
      <c r="F5969" s="31" t="s">
        <v>12612</v>
      </c>
      <c r="G5969" s="33">
        <v>-98739</v>
      </c>
      <c r="H5969" s="33">
        <v>-98739</v>
      </c>
      <c r="I5969" s="31" t="s">
        <v>9762</v>
      </c>
      <c r="J5969" s="31" t="s">
        <v>9763</v>
      </c>
      <c r="K5969" s="33">
        <v>-98739</v>
      </c>
      <c r="L5969" s="31" t="s">
        <v>9764</v>
      </c>
      <c r="M5969">
        <f t="shared" si="262"/>
        <v>12</v>
      </c>
      <c r="N5969" t="str">
        <f t="shared" si="263"/>
        <v>PO63000914</v>
      </c>
      <c r="O5969" t="e">
        <f>VLOOKUP(N5969,'1_คตง_ภาพรวม'!L5969:M6019,2,FALSE)</f>
        <v>#N/A</v>
      </c>
    </row>
    <row r="5970" spans="1:15" hidden="1">
      <c r="A5970" s="31" t="s">
        <v>9849</v>
      </c>
      <c r="B5970" s="31" t="s">
        <v>18637</v>
      </c>
      <c r="C5970" s="31" t="s">
        <v>18638</v>
      </c>
      <c r="D5970" s="32">
        <v>44162</v>
      </c>
      <c r="E5970" s="31" t="s">
        <v>18639</v>
      </c>
      <c r="F5970" s="31" t="s">
        <v>9875</v>
      </c>
      <c r="G5970" s="33">
        <v>98739</v>
      </c>
      <c r="H5970" s="33">
        <v>98739</v>
      </c>
      <c r="I5970" s="31" t="s">
        <v>9762</v>
      </c>
      <c r="J5970" s="31" t="s">
        <v>9763</v>
      </c>
      <c r="K5970" s="33">
        <v>98739</v>
      </c>
      <c r="L5970" s="31" t="s">
        <v>9764</v>
      </c>
      <c r="M5970">
        <f t="shared" si="262"/>
        <v>12</v>
      </c>
      <c r="N5970" t="str">
        <f t="shared" si="263"/>
        <v>PO63000914</v>
      </c>
      <c r="O5970" t="e">
        <f>VLOOKUP(N5970,'1_คตง_ภาพรวม'!L5970:M6020,2,FALSE)</f>
        <v>#N/A</v>
      </c>
    </row>
    <row r="5971" spans="1:15" hidden="1">
      <c r="A5971" s="31" t="s">
        <v>9849</v>
      </c>
      <c r="B5971" s="31" t="s">
        <v>18640</v>
      </c>
      <c r="C5971" s="31" t="s">
        <v>18641</v>
      </c>
      <c r="D5971" s="32">
        <v>44162</v>
      </c>
      <c r="E5971" s="31" t="s">
        <v>18642</v>
      </c>
      <c r="F5971" s="31" t="s">
        <v>12612</v>
      </c>
      <c r="G5971" s="33">
        <v>-19800</v>
      </c>
      <c r="H5971" s="33">
        <v>-19800</v>
      </c>
      <c r="I5971" s="31" t="s">
        <v>9762</v>
      </c>
      <c r="J5971" s="31" t="s">
        <v>9763</v>
      </c>
      <c r="K5971" s="33">
        <v>-19800</v>
      </c>
      <c r="L5971" s="31" t="s">
        <v>9764</v>
      </c>
      <c r="M5971">
        <f t="shared" si="262"/>
        <v>12</v>
      </c>
      <c r="N5971" t="str">
        <f t="shared" si="263"/>
        <v>PO64000019</v>
      </c>
      <c r="O5971" t="e">
        <f>VLOOKUP(N5971,'1_คตง_ภาพรวม'!L5971:M6021,2,FALSE)</f>
        <v>#N/A</v>
      </c>
    </row>
    <row r="5972" spans="1:15" hidden="1">
      <c r="A5972" s="31" t="s">
        <v>9849</v>
      </c>
      <c r="B5972" s="31" t="s">
        <v>18640</v>
      </c>
      <c r="C5972" s="31" t="s">
        <v>18641</v>
      </c>
      <c r="D5972" s="32">
        <v>44162</v>
      </c>
      <c r="E5972" s="31" t="s">
        <v>18642</v>
      </c>
      <c r="F5972" s="31" t="s">
        <v>9875</v>
      </c>
      <c r="G5972" s="33">
        <v>19800</v>
      </c>
      <c r="H5972" s="33">
        <v>19800</v>
      </c>
      <c r="I5972" s="31" t="s">
        <v>9762</v>
      </c>
      <c r="J5972" s="31" t="s">
        <v>9763</v>
      </c>
      <c r="K5972" s="33">
        <v>19800</v>
      </c>
      <c r="L5972" s="31" t="s">
        <v>9764</v>
      </c>
      <c r="M5972">
        <f t="shared" si="262"/>
        <v>12</v>
      </c>
      <c r="N5972" t="str">
        <f t="shared" si="263"/>
        <v>PO64000019</v>
      </c>
      <c r="O5972" t="e">
        <f>VLOOKUP(N5972,'1_คตง_ภาพรวม'!L5972:M6022,2,FALSE)</f>
        <v>#N/A</v>
      </c>
    </row>
    <row r="5973" spans="1:15" hidden="1">
      <c r="A5973" s="31" t="s">
        <v>9849</v>
      </c>
      <c r="B5973" s="31" t="s">
        <v>18643</v>
      </c>
      <c r="C5973" s="31" t="s">
        <v>18644</v>
      </c>
      <c r="D5973" s="32">
        <v>44162</v>
      </c>
      <c r="E5973" s="31" t="s">
        <v>18645</v>
      </c>
      <c r="F5973" s="31" t="s">
        <v>12612</v>
      </c>
      <c r="G5973" s="33">
        <v>-488872</v>
      </c>
      <c r="H5973" s="33">
        <v>-488872</v>
      </c>
      <c r="I5973" s="31" t="s">
        <v>9762</v>
      </c>
      <c r="J5973" s="31" t="s">
        <v>9763</v>
      </c>
      <c r="K5973" s="33">
        <v>-488872</v>
      </c>
      <c r="L5973" s="31" t="s">
        <v>9764</v>
      </c>
      <c r="M5973">
        <f t="shared" si="262"/>
        <v>12</v>
      </c>
      <c r="N5973" t="str">
        <f t="shared" si="263"/>
        <v>PO63000710</v>
      </c>
      <c r="O5973" t="e">
        <f>VLOOKUP(N5973,'1_คตง_ภาพรวม'!L5973:M6023,2,FALSE)</f>
        <v>#N/A</v>
      </c>
    </row>
    <row r="5974" spans="1:15" hidden="1">
      <c r="A5974" s="31" t="s">
        <v>9849</v>
      </c>
      <c r="B5974" s="31" t="s">
        <v>18643</v>
      </c>
      <c r="C5974" s="31" t="s">
        <v>18644</v>
      </c>
      <c r="D5974" s="32">
        <v>44162</v>
      </c>
      <c r="E5974" s="31" t="s">
        <v>18645</v>
      </c>
      <c r="F5974" s="31" t="s">
        <v>9875</v>
      </c>
      <c r="G5974" s="33">
        <v>488872</v>
      </c>
      <c r="H5974" s="33">
        <v>488872</v>
      </c>
      <c r="I5974" s="31" t="s">
        <v>9762</v>
      </c>
      <c r="J5974" s="31" t="s">
        <v>9763</v>
      </c>
      <c r="K5974" s="33">
        <v>488872</v>
      </c>
      <c r="L5974" s="31" t="s">
        <v>9764</v>
      </c>
      <c r="M5974">
        <f t="shared" si="262"/>
        <v>12</v>
      </c>
      <c r="N5974" t="str">
        <f t="shared" si="263"/>
        <v>PO63000710</v>
      </c>
      <c r="O5974" t="e">
        <f>VLOOKUP(N5974,'1_คตง_ภาพรวม'!L5974:M6024,2,FALSE)</f>
        <v>#N/A</v>
      </c>
    </row>
    <row r="5975" spans="1:15" hidden="1">
      <c r="A5975" s="31" t="s">
        <v>9849</v>
      </c>
      <c r="B5975" s="31" t="s">
        <v>18646</v>
      </c>
      <c r="C5975" s="31" t="s">
        <v>18647</v>
      </c>
      <c r="D5975" s="32">
        <v>44160</v>
      </c>
      <c r="E5975" s="31" t="s">
        <v>18648</v>
      </c>
      <c r="F5975" s="31" t="s">
        <v>12612</v>
      </c>
      <c r="G5975" s="33">
        <v>-489618.61</v>
      </c>
      <c r="H5975" s="33">
        <v>-489618.61</v>
      </c>
      <c r="I5975" s="31" t="s">
        <v>9762</v>
      </c>
      <c r="J5975" s="31" t="s">
        <v>9763</v>
      </c>
      <c r="K5975" s="33">
        <v>-489618.61</v>
      </c>
      <c r="L5975" s="31" t="s">
        <v>9764</v>
      </c>
      <c r="M5975" t="e">
        <f t="shared" si="262"/>
        <v>#VALUE!</v>
      </c>
    </row>
    <row r="5976" spans="1:15" hidden="1">
      <c r="A5976" s="31" t="s">
        <v>9849</v>
      </c>
      <c r="B5976" s="31" t="s">
        <v>18646</v>
      </c>
      <c r="C5976" s="31" t="s">
        <v>18647</v>
      </c>
      <c r="D5976" s="32">
        <v>44160</v>
      </c>
      <c r="E5976" s="31" t="s">
        <v>18648</v>
      </c>
      <c r="F5976" s="31" t="s">
        <v>9875</v>
      </c>
      <c r="G5976" s="33">
        <v>489618.61</v>
      </c>
      <c r="H5976" s="33">
        <v>489618.61</v>
      </c>
      <c r="I5976" s="31" t="s">
        <v>9762</v>
      </c>
      <c r="J5976" s="31" t="s">
        <v>9763</v>
      </c>
      <c r="K5976" s="33">
        <v>489618.61</v>
      </c>
      <c r="L5976" s="31" t="s">
        <v>9764</v>
      </c>
      <c r="M5976" t="e">
        <f t="shared" si="262"/>
        <v>#VALUE!</v>
      </c>
    </row>
    <row r="5977" spans="1:15" hidden="1">
      <c r="A5977" s="31" t="s">
        <v>9849</v>
      </c>
      <c r="B5977" s="31" t="s">
        <v>18649</v>
      </c>
      <c r="C5977" s="31" t="s">
        <v>18650</v>
      </c>
      <c r="D5977" s="32">
        <v>44162</v>
      </c>
      <c r="E5977" s="31" t="s">
        <v>18651</v>
      </c>
      <c r="F5977" s="31" t="s">
        <v>12612</v>
      </c>
      <c r="G5977" s="33">
        <v>-124020</v>
      </c>
      <c r="H5977" s="33">
        <v>-124020</v>
      </c>
      <c r="I5977" s="31" t="s">
        <v>9762</v>
      </c>
      <c r="J5977" s="31" t="s">
        <v>9763</v>
      </c>
      <c r="K5977" s="33">
        <v>-124020</v>
      </c>
      <c r="L5977" s="31" t="s">
        <v>9764</v>
      </c>
      <c r="M5977">
        <f t="shared" si="262"/>
        <v>12</v>
      </c>
      <c r="N5977" t="str">
        <f t="shared" ref="N5977:N5986" si="264">MID(E5977,M5977,10)</f>
        <v>PO63000664</v>
      </c>
      <c r="O5977" t="e">
        <f>VLOOKUP(N5977,'1_คตง_ภาพรวม'!L5977:M6027,2,FALSE)</f>
        <v>#N/A</v>
      </c>
    </row>
    <row r="5978" spans="1:15" hidden="1">
      <c r="A5978" s="31" t="s">
        <v>9849</v>
      </c>
      <c r="B5978" s="31" t="s">
        <v>18649</v>
      </c>
      <c r="C5978" s="31" t="s">
        <v>18650</v>
      </c>
      <c r="D5978" s="32">
        <v>44162</v>
      </c>
      <c r="E5978" s="31" t="s">
        <v>18651</v>
      </c>
      <c r="F5978" s="31" t="s">
        <v>9875</v>
      </c>
      <c r="G5978" s="33">
        <v>124020</v>
      </c>
      <c r="H5978" s="33">
        <v>124020</v>
      </c>
      <c r="I5978" s="31" t="s">
        <v>9762</v>
      </c>
      <c r="J5978" s="31" t="s">
        <v>9763</v>
      </c>
      <c r="K5978" s="33">
        <v>124020</v>
      </c>
      <c r="L5978" s="31" t="s">
        <v>9764</v>
      </c>
      <c r="M5978">
        <f t="shared" si="262"/>
        <v>12</v>
      </c>
      <c r="N5978" t="str">
        <f t="shared" si="264"/>
        <v>PO63000664</v>
      </c>
      <c r="O5978" t="e">
        <f>VLOOKUP(N5978,'1_คตง_ภาพรวม'!L5978:M6028,2,FALSE)</f>
        <v>#N/A</v>
      </c>
    </row>
    <row r="5979" spans="1:15" hidden="1">
      <c r="A5979" s="31" t="s">
        <v>9849</v>
      </c>
      <c r="B5979" s="31" t="s">
        <v>18652</v>
      </c>
      <c r="C5979" s="31" t="s">
        <v>18653</v>
      </c>
      <c r="D5979" s="32">
        <v>44162</v>
      </c>
      <c r="E5979" s="31" t="s">
        <v>18654</v>
      </c>
      <c r="F5979" s="31" t="s">
        <v>12612</v>
      </c>
      <c r="G5979" s="33">
        <v>-31555.14</v>
      </c>
      <c r="H5979" s="33">
        <v>-31555.14</v>
      </c>
      <c r="I5979" s="31" t="s">
        <v>9762</v>
      </c>
      <c r="J5979" s="31" t="s">
        <v>9763</v>
      </c>
      <c r="K5979" s="33">
        <v>-31555.14</v>
      </c>
      <c r="L5979" s="31" t="s">
        <v>9764</v>
      </c>
      <c r="M5979">
        <f t="shared" si="262"/>
        <v>12</v>
      </c>
      <c r="N5979" t="str">
        <f t="shared" si="264"/>
        <v>PO64000009</v>
      </c>
      <c r="O5979" t="e">
        <f>VLOOKUP(N5979,'1_คตง_ภาพรวม'!L5979:M6029,2,FALSE)</f>
        <v>#N/A</v>
      </c>
    </row>
    <row r="5980" spans="1:15" hidden="1">
      <c r="A5980" s="31" t="s">
        <v>9849</v>
      </c>
      <c r="B5980" s="31" t="s">
        <v>18652</v>
      </c>
      <c r="C5980" s="31" t="s">
        <v>18653</v>
      </c>
      <c r="D5980" s="32">
        <v>44162</v>
      </c>
      <c r="E5980" s="31" t="s">
        <v>18654</v>
      </c>
      <c r="F5980" s="31" t="s">
        <v>9875</v>
      </c>
      <c r="G5980" s="33">
        <v>31555.14</v>
      </c>
      <c r="H5980" s="33">
        <v>31555.14</v>
      </c>
      <c r="I5980" s="31" t="s">
        <v>9762</v>
      </c>
      <c r="J5980" s="31" t="s">
        <v>9763</v>
      </c>
      <c r="K5980" s="33">
        <v>31555.14</v>
      </c>
      <c r="L5980" s="31" t="s">
        <v>9764</v>
      </c>
      <c r="M5980">
        <f t="shared" si="262"/>
        <v>12</v>
      </c>
      <c r="N5980" t="str">
        <f t="shared" si="264"/>
        <v>PO64000009</v>
      </c>
      <c r="O5980" t="e">
        <f>VLOOKUP(N5980,'1_คตง_ภาพรวม'!L5980:M6030,2,FALSE)</f>
        <v>#N/A</v>
      </c>
    </row>
    <row r="5981" spans="1:15" hidden="1">
      <c r="A5981" s="31" t="s">
        <v>9849</v>
      </c>
      <c r="B5981" s="31" t="s">
        <v>18655</v>
      </c>
      <c r="C5981" s="31" t="s">
        <v>18656</v>
      </c>
      <c r="D5981" s="32">
        <v>44162</v>
      </c>
      <c r="E5981" s="31" t="s">
        <v>18657</v>
      </c>
      <c r="F5981" s="31" t="s">
        <v>12612</v>
      </c>
      <c r="G5981" s="33">
        <v>-413400</v>
      </c>
      <c r="H5981" s="33">
        <v>-413400</v>
      </c>
      <c r="I5981" s="31" t="s">
        <v>9762</v>
      </c>
      <c r="J5981" s="31" t="s">
        <v>9763</v>
      </c>
      <c r="K5981" s="33">
        <v>-413400</v>
      </c>
      <c r="L5981" s="31" t="s">
        <v>9764</v>
      </c>
      <c r="M5981">
        <f t="shared" si="262"/>
        <v>12</v>
      </c>
      <c r="N5981" t="str">
        <f t="shared" si="264"/>
        <v>PO63000625</v>
      </c>
      <c r="O5981" t="e">
        <f>VLOOKUP(N5981,'1_คตง_ภาพรวม'!L5981:M6031,2,FALSE)</f>
        <v>#N/A</v>
      </c>
    </row>
    <row r="5982" spans="1:15" hidden="1">
      <c r="A5982" s="31" t="s">
        <v>9849</v>
      </c>
      <c r="B5982" s="31" t="s">
        <v>18655</v>
      </c>
      <c r="C5982" s="31" t="s">
        <v>18656</v>
      </c>
      <c r="D5982" s="32">
        <v>44162</v>
      </c>
      <c r="E5982" s="31" t="s">
        <v>18657</v>
      </c>
      <c r="F5982" s="31" t="s">
        <v>9875</v>
      </c>
      <c r="G5982" s="33">
        <v>413400</v>
      </c>
      <c r="H5982" s="33">
        <v>413400</v>
      </c>
      <c r="I5982" s="31" t="s">
        <v>9762</v>
      </c>
      <c r="J5982" s="31" t="s">
        <v>9763</v>
      </c>
      <c r="K5982" s="33">
        <v>413400</v>
      </c>
      <c r="L5982" s="31" t="s">
        <v>9764</v>
      </c>
      <c r="M5982">
        <f t="shared" si="262"/>
        <v>12</v>
      </c>
      <c r="N5982" t="str">
        <f t="shared" si="264"/>
        <v>PO63000625</v>
      </c>
      <c r="O5982" t="e">
        <f>VLOOKUP(N5982,'1_คตง_ภาพรวม'!L5982:M6032,2,FALSE)</f>
        <v>#N/A</v>
      </c>
    </row>
    <row r="5983" spans="1:15" hidden="1">
      <c r="A5983" s="31" t="s">
        <v>9849</v>
      </c>
      <c r="B5983" s="31" t="s">
        <v>18658</v>
      </c>
      <c r="C5983" s="31" t="s">
        <v>18659</v>
      </c>
      <c r="D5983" s="32">
        <v>44162</v>
      </c>
      <c r="E5983" s="31" t="s">
        <v>18660</v>
      </c>
      <c r="F5983" s="31" t="s">
        <v>12612</v>
      </c>
      <c r="G5983" s="33">
        <v>-17820</v>
      </c>
      <c r="H5983" s="33">
        <v>-17820</v>
      </c>
      <c r="I5983" s="31" t="s">
        <v>9762</v>
      </c>
      <c r="J5983" s="31" t="s">
        <v>9763</v>
      </c>
      <c r="K5983" s="33">
        <v>-17820</v>
      </c>
      <c r="L5983" s="31" t="s">
        <v>9764</v>
      </c>
      <c r="M5983">
        <f t="shared" si="262"/>
        <v>12</v>
      </c>
      <c r="N5983" t="str">
        <f t="shared" si="264"/>
        <v>PO63000954</v>
      </c>
      <c r="O5983" t="e">
        <f>VLOOKUP(N5983,'1_คตง_ภาพรวม'!L5983:M6033,2,FALSE)</f>
        <v>#N/A</v>
      </c>
    </row>
    <row r="5984" spans="1:15" hidden="1">
      <c r="A5984" s="31" t="s">
        <v>9849</v>
      </c>
      <c r="B5984" s="31" t="s">
        <v>18658</v>
      </c>
      <c r="C5984" s="31" t="s">
        <v>18659</v>
      </c>
      <c r="D5984" s="32">
        <v>44162</v>
      </c>
      <c r="E5984" s="31" t="s">
        <v>18660</v>
      </c>
      <c r="F5984" s="31" t="s">
        <v>9875</v>
      </c>
      <c r="G5984" s="33">
        <v>17820</v>
      </c>
      <c r="H5984" s="33">
        <v>17820</v>
      </c>
      <c r="I5984" s="31" t="s">
        <v>9762</v>
      </c>
      <c r="J5984" s="31" t="s">
        <v>9763</v>
      </c>
      <c r="K5984" s="33">
        <v>17820</v>
      </c>
      <c r="L5984" s="31" t="s">
        <v>9764</v>
      </c>
      <c r="M5984">
        <f t="shared" si="262"/>
        <v>12</v>
      </c>
      <c r="N5984" t="str">
        <f t="shared" si="264"/>
        <v>PO63000954</v>
      </c>
      <c r="O5984" t="e">
        <f>VLOOKUP(N5984,'1_คตง_ภาพรวม'!L5984:M6034,2,FALSE)</f>
        <v>#N/A</v>
      </c>
    </row>
    <row r="5985" spans="1:15" hidden="1">
      <c r="A5985" s="31" t="s">
        <v>9849</v>
      </c>
      <c r="B5985" s="31" t="s">
        <v>18661</v>
      </c>
      <c r="C5985" s="31" t="s">
        <v>18662</v>
      </c>
      <c r="D5985" s="32">
        <v>44162</v>
      </c>
      <c r="E5985" s="31" t="s">
        <v>18663</v>
      </c>
      <c r="F5985" s="31" t="s">
        <v>12612</v>
      </c>
      <c r="G5985" s="33">
        <v>-66367.62</v>
      </c>
      <c r="H5985" s="33">
        <v>-66367.62</v>
      </c>
      <c r="I5985" s="31" t="s">
        <v>9762</v>
      </c>
      <c r="J5985" s="31" t="s">
        <v>9763</v>
      </c>
      <c r="K5985" s="33">
        <v>-66367.62</v>
      </c>
      <c r="L5985" s="31" t="s">
        <v>9764</v>
      </c>
      <c r="M5985">
        <f t="shared" si="262"/>
        <v>12</v>
      </c>
      <c r="N5985" t="str">
        <f t="shared" si="264"/>
        <v>PO64000024</v>
      </c>
      <c r="O5985" t="e">
        <f>VLOOKUP(N5985,'1_คตง_ภาพรวม'!L5985:M6035,2,FALSE)</f>
        <v>#N/A</v>
      </c>
    </row>
    <row r="5986" spans="1:15" hidden="1">
      <c r="A5986" s="31" t="s">
        <v>9849</v>
      </c>
      <c r="B5986" s="31" t="s">
        <v>18661</v>
      </c>
      <c r="C5986" s="31" t="s">
        <v>18662</v>
      </c>
      <c r="D5986" s="32">
        <v>44162</v>
      </c>
      <c r="E5986" s="31" t="s">
        <v>18663</v>
      </c>
      <c r="F5986" s="31" t="s">
        <v>9875</v>
      </c>
      <c r="G5986" s="33">
        <v>66367.62</v>
      </c>
      <c r="H5986" s="33">
        <v>66367.62</v>
      </c>
      <c r="I5986" s="31" t="s">
        <v>9762</v>
      </c>
      <c r="J5986" s="31" t="s">
        <v>9763</v>
      </c>
      <c r="K5986" s="33">
        <v>66367.62</v>
      </c>
      <c r="L5986" s="31" t="s">
        <v>9764</v>
      </c>
      <c r="M5986">
        <f t="shared" si="262"/>
        <v>12</v>
      </c>
      <c r="N5986" t="str">
        <f t="shared" si="264"/>
        <v>PO64000024</v>
      </c>
      <c r="O5986" t="e">
        <f>VLOOKUP(N5986,'1_คตง_ภาพรวม'!L5986:M6036,2,FALSE)</f>
        <v>#N/A</v>
      </c>
    </row>
    <row r="5987" spans="1:15" hidden="1">
      <c r="A5987" s="31" t="s">
        <v>9849</v>
      </c>
      <c r="B5987" s="31" t="s">
        <v>18664</v>
      </c>
      <c r="C5987" s="31" t="s">
        <v>18665</v>
      </c>
      <c r="D5987" s="32">
        <v>44162</v>
      </c>
      <c r="E5987" s="31" t="s">
        <v>18666</v>
      </c>
      <c r="F5987" s="31" t="s">
        <v>12612</v>
      </c>
      <c r="G5987" s="33">
        <v>-24750</v>
      </c>
      <c r="H5987" s="33">
        <v>-24750</v>
      </c>
      <c r="I5987" s="31" t="s">
        <v>9762</v>
      </c>
      <c r="J5987" s="31" t="s">
        <v>9763</v>
      </c>
      <c r="K5987" s="33">
        <v>-24750</v>
      </c>
      <c r="L5987" s="31" t="s">
        <v>9764</v>
      </c>
      <c r="M5987" t="e">
        <f t="shared" si="262"/>
        <v>#VALUE!</v>
      </c>
    </row>
    <row r="5988" spans="1:15" hidden="1">
      <c r="A5988" s="31" t="s">
        <v>9849</v>
      </c>
      <c r="B5988" s="31" t="s">
        <v>18664</v>
      </c>
      <c r="C5988" s="31" t="s">
        <v>18665</v>
      </c>
      <c r="D5988" s="32">
        <v>44162</v>
      </c>
      <c r="E5988" s="31" t="s">
        <v>18666</v>
      </c>
      <c r="F5988" s="31" t="s">
        <v>9875</v>
      </c>
      <c r="G5988" s="33">
        <v>24750</v>
      </c>
      <c r="H5988" s="33">
        <v>24750</v>
      </c>
      <c r="I5988" s="31" t="s">
        <v>9762</v>
      </c>
      <c r="J5988" s="31" t="s">
        <v>9763</v>
      </c>
      <c r="K5988" s="33">
        <v>24750</v>
      </c>
      <c r="L5988" s="31" t="s">
        <v>9764</v>
      </c>
      <c r="M5988" t="e">
        <f t="shared" si="262"/>
        <v>#VALUE!</v>
      </c>
    </row>
    <row r="5989" spans="1:15" hidden="1">
      <c r="A5989" s="31" t="s">
        <v>9849</v>
      </c>
      <c r="B5989" s="31" t="s">
        <v>18667</v>
      </c>
      <c r="C5989" s="31" t="s">
        <v>18668</v>
      </c>
      <c r="D5989" s="32">
        <v>44162</v>
      </c>
      <c r="E5989" s="31" t="s">
        <v>18669</v>
      </c>
      <c r="F5989" s="31" t="s">
        <v>12612</v>
      </c>
      <c r="G5989" s="33">
        <v>-193050</v>
      </c>
      <c r="H5989" s="33">
        <v>-193050</v>
      </c>
      <c r="I5989" s="31" t="s">
        <v>9762</v>
      </c>
      <c r="J5989" s="31" t="s">
        <v>9763</v>
      </c>
      <c r="K5989" s="33">
        <v>-193050</v>
      </c>
      <c r="L5989" s="31" t="s">
        <v>9764</v>
      </c>
      <c r="M5989">
        <f t="shared" si="262"/>
        <v>12</v>
      </c>
      <c r="N5989" t="str">
        <f t="shared" ref="N5989:N5996" si="265">MID(E5989,M5989,10)</f>
        <v>PO63000680</v>
      </c>
      <c r="O5989" t="e">
        <f>VLOOKUP(N5989,'1_คตง_ภาพรวม'!L5989:M6039,2,FALSE)</f>
        <v>#N/A</v>
      </c>
    </row>
    <row r="5990" spans="1:15" hidden="1">
      <c r="A5990" s="31" t="s">
        <v>9849</v>
      </c>
      <c r="B5990" s="31" t="s">
        <v>18667</v>
      </c>
      <c r="C5990" s="31" t="s">
        <v>18668</v>
      </c>
      <c r="D5990" s="32">
        <v>44162</v>
      </c>
      <c r="E5990" s="31" t="s">
        <v>18669</v>
      </c>
      <c r="F5990" s="31" t="s">
        <v>9875</v>
      </c>
      <c r="G5990" s="33">
        <v>193050</v>
      </c>
      <c r="H5990" s="33">
        <v>193050</v>
      </c>
      <c r="I5990" s="31" t="s">
        <v>9762</v>
      </c>
      <c r="J5990" s="31" t="s">
        <v>9763</v>
      </c>
      <c r="K5990" s="33">
        <v>193050</v>
      </c>
      <c r="L5990" s="31" t="s">
        <v>9764</v>
      </c>
      <c r="M5990">
        <f t="shared" si="262"/>
        <v>12</v>
      </c>
      <c r="N5990" t="str">
        <f t="shared" si="265"/>
        <v>PO63000680</v>
      </c>
      <c r="O5990" t="e">
        <f>VLOOKUP(N5990,'1_คตง_ภาพรวม'!L5990:M6040,2,FALSE)</f>
        <v>#N/A</v>
      </c>
    </row>
    <row r="5991" spans="1:15" hidden="1">
      <c r="A5991" s="31" t="s">
        <v>9849</v>
      </c>
      <c r="B5991" s="31" t="s">
        <v>18670</v>
      </c>
      <c r="C5991" s="31" t="s">
        <v>18671</v>
      </c>
      <c r="D5991" s="32">
        <v>44162</v>
      </c>
      <c r="E5991" s="31" t="s">
        <v>18672</v>
      </c>
      <c r="F5991" s="31" t="s">
        <v>12612</v>
      </c>
      <c r="G5991" s="33">
        <v>-9900</v>
      </c>
      <c r="H5991" s="33">
        <v>-9900</v>
      </c>
      <c r="I5991" s="31" t="s">
        <v>9762</v>
      </c>
      <c r="J5991" s="31" t="s">
        <v>9763</v>
      </c>
      <c r="K5991" s="33">
        <v>-9900</v>
      </c>
      <c r="L5991" s="31" t="s">
        <v>9764</v>
      </c>
      <c r="M5991">
        <f t="shared" si="262"/>
        <v>12</v>
      </c>
      <c r="N5991" t="str">
        <f t="shared" si="265"/>
        <v>PO63000516</v>
      </c>
      <c r="O5991" t="e">
        <f>VLOOKUP(N5991,'1_คตง_ภาพรวม'!L5991:M6041,2,FALSE)</f>
        <v>#N/A</v>
      </c>
    </row>
    <row r="5992" spans="1:15" hidden="1">
      <c r="A5992" s="31" t="s">
        <v>9849</v>
      </c>
      <c r="B5992" s="31" t="s">
        <v>18670</v>
      </c>
      <c r="C5992" s="31" t="s">
        <v>18671</v>
      </c>
      <c r="D5992" s="32">
        <v>44162</v>
      </c>
      <c r="E5992" s="31" t="s">
        <v>18672</v>
      </c>
      <c r="F5992" s="31" t="s">
        <v>9875</v>
      </c>
      <c r="G5992" s="33">
        <v>9900</v>
      </c>
      <c r="H5992" s="33">
        <v>9900</v>
      </c>
      <c r="I5992" s="31" t="s">
        <v>9762</v>
      </c>
      <c r="J5992" s="31" t="s">
        <v>9763</v>
      </c>
      <c r="K5992" s="33">
        <v>9900</v>
      </c>
      <c r="L5992" s="31" t="s">
        <v>9764</v>
      </c>
      <c r="M5992">
        <f t="shared" si="262"/>
        <v>12</v>
      </c>
      <c r="N5992" t="str">
        <f t="shared" si="265"/>
        <v>PO63000516</v>
      </c>
      <c r="O5992" t="e">
        <f>VLOOKUP(N5992,'1_คตง_ภาพรวม'!L5992:M6042,2,FALSE)</f>
        <v>#N/A</v>
      </c>
    </row>
    <row r="5993" spans="1:15" hidden="1">
      <c r="A5993" s="31" t="s">
        <v>9849</v>
      </c>
      <c r="B5993" s="31" t="s">
        <v>18673</v>
      </c>
      <c r="C5993" s="31" t="s">
        <v>18674</v>
      </c>
      <c r="D5993" s="32">
        <v>44162</v>
      </c>
      <c r="E5993" s="31" t="s">
        <v>18675</v>
      </c>
      <c r="F5993" s="31" t="s">
        <v>12612</v>
      </c>
      <c r="G5993" s="33">
        <v>-131688.57</v>
      </c>
      <c r="H5993" s="33">
        <v>-131688.57</v>
      </c>
      <c r="I5993" s="31" t="s">
        <v>9762</v>
      </c>
      <c r="J5993" s="31" t="s">
        <v>9763</v>
      </c>
      <c r="K5993" s="33">
        <v>-131688.57</v>
      </c>
      <c r="L5993" s="31" t="s">
        <v>9764</v>
      </c>
      <c r="M5993">
        <f t="shared" si="262"/>
        <v>12</v>
      </c>
      <c r="N5993" t="str">
        <f t="shared" si="265"/>
        <v>PO63000823</v>
      </c>
      <c r="O5993" t="e">
        <f>VLOOKUP(N5993,'1_คตง_ภาพรวม'!L5993:M6043,2,FALSE)</f>
        <v>#N/A</v>
      </c>
    </row>
    <row r="5994" spans="1:15" hidden="1">
      <c r="A5994" s="31" t="s">
        <v>9849</v>
      </c>
      <c r="B5994" s="31" t="s">
        <v>18673</v>
      </c>
      <c r="C5994" s="31" t="s">
        <v>18674</v>
      </c>
      <c r="D5994" s="32">
        <v>44162</v>
      </c>
      <c r="E5994" s="31" t="s">
        <v>18675</v>
      </c>
      <c r="F5994" s="31" t="s">
        <v>9875</v>
      </c>
      <c r="G5994" s="33">
        <v>131688.57</v>
      </c>
      <c r="H5994" s="33">
        <v>131688.57</v>
      </c>
      <c r="I5994" s="31" t="s">
        <v>9762</v>
      </c>
      <c r="J5994" s="31" t="s">
        <v>9763</v>
      </c>
      <c r="K5994" s="33">
        <v>131688.57</v>
      </c>
      <c r="L5994" s="31" t="s">
        <v>9764</v>
      </c>
      <c r="M5994">
        <f t="shared" si="262"/>
        <v>12</v>
      </c>
      <c r="N5994" t="str">
        <f t="shared" si="265"/>
        <v>PO63000823</v>
      </c>
      <c r="O5994" t="e">
        <f>VLOOKUP(N5994,'1_คตง_ภาพรวม'!L5994:M6044,2,FALSE)</f>
        <v>#N/A</v>
      </c>
    </row>
    <row r="5995" spans="1:15" hidden="1">
      <c r="A5995" s="31" t="s">
        <v>9849</v>
      </c>
      <c r="B5995" s="31" t="s">
        <v>18676</v>
      </c>
      <c r="C5995" s="31" t="s">
        <v>18677</v>
      </c>
      <c r="D5995" s="32">
        <v>44162</v>
      </c>
      <c r="E5995" s="31" t="s">
        <v>18678</v>
      </c>
      <c r="F5995" s="31" t="s">
        <v>12612</v>
      </c>
      <c r="G5995" s="33">
        <v>-10226.879999999999</v>
      </c>
      <c r="H5995" s="33">
        <v>-10226.879999999999</v>
      </c>
      <c r="I5995" s="31" t="s">
        <v>9762</v>
      </c>
      <c r="J5995" s="31" t="s">
        <v>9763</v>
      </c>
      <c r="K5995" s="33">
        <v>-10226.879999999999</v>
      </c>
      <c r="L5995" s="31" t="s">
        <v>9764</v>
      </c>
      <c r="M5995">
        <f t="shared" si="262"/>
        <v>12</v>
      </c>
      <c r="N5995" t="str">
        <f t="shared" si="265"/>
        <v>PO64000021</v>
      </c>
      <c r="O5995" t="e">
        <f>VLOOKUP(N5995,'1_คตง_ภาพรวม'!L5995:M6045,2,FALSE)</f>
        <v>#N/A</v>
      </c>
    </row>
    <row r="5996" spans="1:15" hidden="1">
      <c r="A5996" s="31" t="s">
        <v>9849</v>
      </c>
      <c r="B5996" s="31" t="s">
        <v>18676</v>
      </c>
      <c r="C5996" s="31" t="s">
        <v>18677</v>
      </c>
      <c r="D5996" s="32">
        <v>44162</v>
      </c>
      <c r="E5996" s="31" t="s">
        <v>18678</v>
      </c>
      <c r="F5996" s="31" t="s">
        <v>9875</v>
      </c>
      <c r="G5996" s="33">
        <v>10226.879999999999</v>
      </c>
      <c r="H5996" s="33">
        <v>10226.879999999999</v>
      </c>
      <c r="I5996" s="31" t="s">
        <v>9762</v>
      </c>
      <c r="J5996" s="31" t="s">
        <v>9763</v>
      </c>
      <c r="K5996" s="33">
        <v>10226.879999999999</v>
      </c>
      <c r="L5996" s="31" t="s">
        <v>9764</v>
      </c>
      <c r="M5996">
        <f t="shared" si="262"/>
        <v>12</v>
      </c>
      <c r="N5996" t="str">
        <f t="shared" si="265"/>
        <v>PO64000021</v>
      </c>
      <c r="O5996" t="e">
        <f>VLOOKUP(N5996,'1_คตง_ภาพรวม'!L5996:M6046,2,FALSE)</f>
        <v>#N/A</v>
      </c>
    </row>
    <row r="5997" spans="1:15" hidden="1">
      <c r="A5997" s="31" t="s">
        <v>9849</v>
      </c>
      <c r="B5997" s="31" t="s">
        <v>18679</v>
      </c>
      <c r="C5997" s="31" t="s">
        <v>18680</v>
      </c>
      <c r="D5997" s="32">
        <v>44162</v>
      </c>
      <c r="E5997" s="31" t="s">
        <v>18681</v>
      </c>
      <c r="F5997" s="31" t="s">
        <v>12612</v>
      </c>
      <c r="G5997" s="33">
        <v>-3253</v>
      </c>
      <c r="H5997" s="33">
        <v>-3253</v>
      </c>
      <c r="I5997" s="31" t="s">
        <v>9762</v>
      </c>
      <c r="J5997" s="31" t="s">
        <v>9763</v>
      </c>
      <c r="K5997" s="33">
        <v>-3253</v>
      </c>
      <c r="L5997" s="31" t="s">
        <v>9764</v>
      </c>
      <c r="M5997" t="e">
        <f t="shared" si="262"/>
        <v>#VALUE!</v>
      </c>
    </row>
    <row r="5998" spans="1:15" hidden="1">
      <c r="A5998" s="31" t="s">
        <v>9849</v>
      </c>
      <c r="B5998" s="31" t="s">
        <v>18679</v>
      </c>
      <c r="C5998" s="31" t="s">
        <v>18680</v>
      </c>
      <c r="D5998" s="32">
        <v>44162</v>
      </c>
      <c r="E5998" s="31" t="s">
        <v>18681</v>
      </c>
      <c r="F5998" s="31" t="s">
        <v>9962</v>
      </c>
      <c r="G5998" s="33">
        <v>3253</v>
      </c>
      <c r="H5998" s="33">
        <v>3253</v>
      </c>
      <c r="I5998" s="31" t="s">
        <v>9762</v>
      </c>
      <c r="J5998" s="31" t="s">
        <v>9763</v>
      </c>
      <c r="K5998" s="33">
        <v>3253</v>
      </c>
      <c r="L5998" s="31" t="s">
        <v>9764</v>
      </c>
      <c r="M5998" t="e">
        <f t="shared" si="262"/>
        <v>#VALUE!</v>
      </c>
    </row>
    <row r="5999" spans="1:15" hidden="1">
      <c r="A5999" s="31" t="s">
        <v>9849</v>
      </c>
      <c r="B5999" s="31" t="s">
        <v>18682</v>
      </c>
      <c r="C5999" s="31" t="s">
        <v>18683</v>
      </c>
      <c r="D5999" s="32">
        <v>44162</v>
      </c>
      <c r="E5999" s="31" t="s">
        <v>18684</v>
      </c>
      <c r="F5999" s="31" t="s">
        <v>12612</v>
      </c>
      <c r="G5999" s="33">
        <v>-4860</v>
      </c>
      <c r="H5999" s="33">
        <v>-4860</v>
      </c>
      <c r="I5999" s="31" t="s">
        <v>9762</v>
      </c>
      <c r="J5999" s="31" t="s">
        <v>9763</v>
      </c>
      <c r="K5999" s="33">
        <v>-4860</v>
      </c>
      <c r="L5999" s="31" t="s">
        <v>9764</v>
      </c>
      <c r="M5999" t="e">
        <f t="shared" si="262"/>
        <v>#VALUE!</v>
      </c>
    </row>
    <row r="6000" spans="1:15" hidden="1">
      <c r="A6000" s="31" t="s">
        <v>9849</v>
      </c>
      <c r="B6000" s="31" t="s">
        <v>18682</v>
      </c>
      <c r="C6000" s="31" t="s">
        <v>18683</v>
      </c>
      <c r="D6000" s="32">
        <v>44162</v>
      </c>
      <c r="E6000" s="31" t="s">
        <v>18684</v>
      </c>
      <c r="F6000" s="31" t="s">
        <v>9962</v>
      </c>
      <c r="G6000" s="33">
        <v>4860</v>
      </c>
      <c r="H6000" s="33">
        <v>4860</v>
      </c>
      <c r="I6000" s="31" t="s">
        <v>9762</v>
      </c>
      <c r="J6000" s="31" t="s">
        <v>9763</v>
      </c>
      <c r="K6000" s="33">
        <v>4860</v>
      </c>
      <c r="L6000" s="31" t="s">
        <v>9764</v>
      </c>
      <c r="M6000" t="e">
        <f t="shared" si="262"/>
        <v>#VALUE!</v>
      </c>
    </row>
    <row r="6001" spans="1:13" hidden="1">
      <c r="A6001" s="31" t="s">
        <v>9849</v>
      </c>
      <c r="B6001" s="31" t="s">
        <v>18685</v>
      </c>
      <c r="C6001" s="31" t="s">
        <v>18686</v>
      </c>
      <c r="D6001" s="32">
        <v>44162</v>
      </c>
      <c r="E6001" s="31" t="s">
        <v>18687</v>
      </c>
      <c r="F6001" s="31" t="s">
        <v>12612</v>
      </c>
      <c r="G6001" s="33">
        <v>-18020</v>
      </c>
      <c r="H6001" s="33">
        <v>-18020</v>
      </c>
      <c r="I6001" s="31" t="s">
        <v>9762</v>
      </c>
      <c r="J6001" s="31" t="s">
        <v>9763</v>
      </c>
      <c r="K6001" s="33">
        <v>-18020</v>
      </c>
      <c r="L6001" s="31" t="s">
        <v>9764</v>
      </c>
      <c r="M6001" t="e">
        <f t="shared" si="262"/>
        <v>#VALUE!</v>
      </c>
    </row>
    <row r="6002" spans="1:13" hidden="1">
      <c r="A6002" s="31" t="s">
        <v>9849</v>
      </c>
      <c r="B6002" s="31" t="s">
        <v>18685</v>
      </c>
      <c r="C6002" s="31" t="s">
        <v>18686</v>
      </c>
      <c r="D6002" s="32">
        <v>44162</v>
      </c>
      <c r="E6002" s="31" t="s">
        <v>18687</v>
      </c>
      <c r="F6002" s="31" t="s">
        <v>9867</v>
      </c>
      <c r="G6002" s="33">
        <v>18020</v>
      </c>
      <c r="H6002" s="33">
        <v>18020</v>
      </c>
      <c r="I6002" s="31" t="s">
        <v>9762</v>
      </c>
      <c r="J6002" s="31" t="s">
        <v>9763</v>
      </c>
      <c r="K6002" s="33">
        <v>18020</v>
      </c>
      <c r="L6002" s="31" t="s">
        <v>9764</v>
      </c>
      <c r="M6002" t="e">
        <f t="shared" si="262"/>
        <v>#VALUE!</v>
      </c>
    </row>
    <row r="6003" spans="1:13" hidden="1">
      <c r="A6003" s="31" t="s">
        <v>9849</v>
      </c>
      <c r="B6003" s="31" t="s">
        <v>18688</v>
      </c>
      <c r="C6003" s="31" t="s">
        <v>18689</v>
      </c>
      <c r="D6003" s="32">
        <v>44162</v>
      </c>
      <c r="E6003" s="31" t="s">
        <v>18690</v>
      </c>
      <c r="F6003" s="31" t="s">
        <v>12612</v>
      </c>
      <c r="G6003" s="33">
        <v>-8000</v>
      </c>
      <c r="H6003" s="33">
        <v>-8000</v>
      </c>
      <c r="I6003" s="31" t="s">
        <v>9762</v>
      </c>
      <c r="J6003" s="31" t="s">
        <v>9763</v>
      </c>
      <c r="K6003" s="33">
        <v>-8000</v>
      </c>
      <c r="L6003" s="31" t="s">
        <v>9764</v>
      </c>
      <c r="M6003" t="e">
        <f t="shared" si="262"/>
        <v>#VALUE!</v>
      </c>
    </row>
    <row r="6004" spans="1:13" hidden="1">
      <c r="A6004" s="31" t="s">
        <v>9849</v>
      </c>
      <c r="B6004" s="31" t="s">
        <v>18688</v>
      </c>
      <c r="C6004" s="31" t="s">
        <v>18689</v>
      </c>
      <c r="D6004" s="32">
        <v>44162</v>
      </c>
      <c r="E6004" s="31" t="s">
        <v>18690</v>
      </c>
      <c r="F6004" s="31" t="s">
        <v>9867</v>
      </c>
      <c r="G6004" s="33">
        <v>8000</v>
      </c>
      <c r="H6004" s="33">
        <v>8000</v>
      </c>
      <c r="I6004" s="31" t="s">
        <v>9762</v>
      </c>
      <c r="J6004" s="31" t="s">
        <v>9763</v>
      </c>
      <c r="K6004" s="33">
        <v>8000</v>
      </c>
      <c r="L6004" s="31" t="s">
        <v>9764</v>
      </c>
      <c r="M6004" t="e">
        <f t="shared" si="262"/>
        <v>#VALUE!</v>
      </c>
    </row>
    <row r="6005" spans="1:13" hidden="1">
      <c r="A6005" s="31" t="s">
        <v>9849</v>
      </c>
      <c r="B6005" s="31" t="s">
        <v>18691</v>
      </c>
      <c r="C6005" s="31" t="s">
        <v>18692</v>
      </c>
      <c r="D6005" s="32">
        <v>44162</v>
      </c>
      <c r="E6005" s="31" t="s">
        <v>18693</v>
      </c>
      <c r="F6005" s="31" t="s">
        <v>12612</v>
      </c>
      <c r="G6005" s="33">
        <v>-22440</v>
      </c>
      <c r="H6005" s="33">
        <v>-22440</v>
      </c>
      <c r="I6005" s="31" t="s">
        <v>9762</v>
      </c>
      <c r="J6005" s="31" t="s">
        <v>9763</v>
      </c>
      <c r="K6005" s="33">
        <v>-22440</v>
      </c>
      <c r="L6005" s="31" t="s">
        <v>9764</v>
      </c>
      <c r="M6005" t="e">
        <f t="shared" si="262"/>
        <v>#VALUE!</v>
      </c>
    </row>
    <row r="6006" spans="1:13" hidden="1">
      <c r="A6006" s="31" t="s">
        <v>9849</v>
      </c>
      <c r="B6006" s="31" t="s">
        <v>18691</v>
      </c>
      <c r="C6006" s="31" t="s">
        <v>18692</v>
      </c>
      <c r="D6006" s="32">
        <v>44162</v>
      </c>
      <c r="E6006" s="31" t="s">
        <v>18693</v>
      </c>
      <c r="F6006" s="31" t="s">
        <v>9867</v>
      </c>
      <c r="G6006" s="33">
        <v>22440</v>
      </c>
      <c r="H6006" s="33">
        <v>22440</v>
      </c>
      <c r="I6006" s="31" t="s">
        <v>9762</v>
      </c>
      <c r="J6006" s="31" t="s">
        <v>9763</v>
      </c>
      <c r="K6006" s="33">
        <v>22440</v>
      </c>
      <c r="L6006" s="31" t="s">
        <v>9764</v>
      </c>
      <c r="M6006" t="e">
        <f t="shared" si="262"/>
        <v>#VALUE!</v>
      </c>
    </row>
    <row r="6007" spans="1:13" hidden="1">
      <c r="A6007" s="31" t="s">
        <v>9849</v>
      </c>
      <c r="B6007" s="31" t="s">
        <v>18694</v>
      </c>
      <c r="C6007" s="31" t="s">
        <v>18695</v>
      </c>
      <c r="D6007" s="32">
        <v>44162</v>
      </c>
      <c r="E6007" s="31" t="s">
        <v>18696</v>
      </c>
      <c r="F6007" s="31" t="s">
        <v>12612</v>
      </c>
      <c r="G6007" s="33">
        <v>-2945</v>
      </c>
      <c r="H6007" s="33">
        <v>-2945</v>
      </c>
      <c r="I6007" s="31" t="s">
        <v>9762</v>
      </c>
      <c r="J6007" s="31" t="s">
        <v>9763</v>
      </c>
      <c r="K6007" s="33">
        <v>-2945</v>
      </c>
      <c r="L6007" s="31" t="s">
        <v>9764</v>
      </c>
      <c r="M6007" t="e">
        <f t="shared" si="262"/>
        <v>#VALUE!</v>
      </c>
    </row>
    <row r="6008" spans="1:13" hidden="1">
      <c r="A6008" s="31" t="s">
        <v>9849</v>
      </c>
      <c r="B6008" s="31" t="s">
        <v>18694</v>
      </c>
      <c r="C6008" s="31" t="s">
        <v>18695</v>
      </c>
      <c r="D6008" s="32">
        <v>44162</v>
      </c>
      <c r="E6008" s="31" t="s">
        <v>18696</v>
      </c>
      <c r="F6008" s="31" t="s">
        <v>9867</v>
      </c>
      <c r="G6008" s="33">
        <v>2945</v>
      </c>
      <c r="H6008" s="33">
        <v>2945</v>
      </c>
      <c r="I6008" s="31" t="s">
        <v>9762</v>
      </c>
      <c r="J6008" s="31" t="s">
        <v>9763</v>
      </c>
      <c r="K6008" s="33">
        <v>2945</v>
      </c>
      <c r="L6008" s="31" t="s">
        <v>9764</v>
      </c>
      <c r="M6008" t="e">
        <f t="shared" si="262"/>
        <v>#VALUE!</v>
      </c>
    </row>
    <row r="6009" spans="1:13" hidden="1">
      <c r="A6009" s="31" t="s">
        <v>9849</v>
      </c>
      <c r="B6009" s="31" t="s">
        <v>18697</v>
      </c>
      <c r="C6009" s="31" t="s">
        <v>18698</v>
      </c>
      <c r="D6009" s="32">
        <v>44162</v>
      </c>
      <c r="E6009" s="31" t="s">
        <v>18699</v>
      </c>
      <c r="F6009" s="31" t="s">
        <v>12612</v>
      </c>
      <c r="G6009" s="33">
        <v>-3281</v>
      </c>
      <c r="H6009" s="33">
        <v>-3281</v>
      </c>
      <c r="I6009" s="31" t="s">
        <v>9762</v>
      </c>
      <c r="J6009" s="31" t="s">
        <v>9763</v>
      </c>
      <c r="K6009" s="33">
        <v>-3281</v>
      </c>
      <c r="L6009" s="31" t="s">
        <v>9764</v>
      </c>
      <c r="M6009" t="e">
        <f t="shared" si="262"/>
        <v>#VALUE!</v>
      </c>
    </row>
    <row r="6010" spans="1:13" hidden="1">
      <c r="A6010" s="31" t="s">
        <v>9849</v>
      </c>
      <c r="B6010" s="31" t="s">
        <v>18697</v>
      </c>
      <c r="C6010" s="31" t="s">
        <v>18698</v>
      </c>
      <c r="D6010" s="32">
        <v>44162</v>
      </c>
      <c r="E6010" s="31" t="s">
        <v>18699</v>
      </c>
      <c r="F6010" s="31" t="s">
        <v>9875</v>
      </c>
      <c r="G6010" s="33">
        <v>3281</v>
      </c>
      <c r="H6010" s="33">
        <v>3281</v>
      </c>
      <c r="I6010" s="31" t="s">
        <v>9762</v>
      </c>
      <c r="J6010" s="31" t="s">
        <v>9763</v>
      </c>
      <c r="K6010" s="33">
        <v>3281</v>
      </c>
      <c r="L6010" s="31" t="s">
        <v>9764</v>
      </c>
      <c r="M6010" t="e">
        <f t="shared" si="262"/>
        <v>#VALUE!</v>
      </c>
    </row>
    <row r="6011" spans="1:13" hidden="1">
      <c r="A6011" s="31" t="s">
        <v>9849</v>
      </c>
      <c r="B6011" s="31" t="s">
        <v>18700</v>
      </c>
      <c r="C6011" s="31" t="s">
        <v>18701</v>
      </c>
      <c r="D6011" s="32">
        <v>44162</v>
      </c>
      <c r="E6011" s="31" t="s">
        <v>18702</v>
      </c>
      <c r="F6011" s="31" t="s">
        <v>12612</v>
      </c>
      <c r="G6011" s="33">
        <v>-3650</v>
      </c>
      <c r="H6011" s="33">
        <v>-3650</v>
      </c>
      <c r="I6011" s="31" t="s">
        <v>9762</v>
      </c>
      <c r="J6011" s="31" t="s">
        <v>9763</v>
      </c>
      <c r="K6011" s="33">
        <v>-3650</v>
      </c>
      <c r="L6011" s="31" t="s">
        <v>9764</v>
      </c>
      <c r="M6011" t="e">
        <f t="shared" si="262"/>
        <v>#VALUE!</v>
      </c>
    </row>
    <row r="6012" spans="1:13" hidden="1">
      <c r="A6012" s="31" t="s">
        <v>9849</v>
      </c>
      <c r="B6012" s="31" t="s">
        <v>18700</v>
      </c>
      <c r="C6012" s="31" t="s">
        <v>18701</v>
      </c>
      <c r="D6012" s="32">
        <v>44162</v>
      </c>
      <c r="E6012" s="31" t="s">
        <v>18702</v>
      </c>
      <c r="F6012" s="31" t="s">
        <v>9962</v>
      </c>
      <c r="G6012" s="33">
        <v>3650</v>
      </c>
      <c r="H6012" s="33">
        <v>3650</v>
      </c>
      <c r="I6012" s="31" t="s">
        <v>9762</v>
      </c>
      <c r="J6012" s="31" t="s">
        <v>9763</v>
      </c>
      <c r="K6012" s="33">
        <v>3650</v>
      </c>
      <c r="L6012" s="31" t="s">
        <v>9764</v>
      </c>
      <c r="M6012" t="e">
        <f t="shared" si="262"/>
        <v>#VALUE!</v>
      </c>
    </row>
    <row r="6013" spans="1:13" hidden="1">
      <c r="A6013" s="31" t="s">
        <v>9849</v>
      </c>
      <c r="B6013" s="31" t="s">
        <v>18703</v>
      </c>
      <c r="C6013" s="31" t="s">
        <v>18704</v>
      </c>
      <c r="D6013" s="32">
        <v>44162</v>
      </c>
      <c r="E6013" s="31" t="s">
        <v>18705</v>
      </c>
      <c r="F6013" s="31" t="s">
        <v>12612</v>
      </c>
      <c r="G6013" s="33">
        <v>-13466.54</v>
      </c>
      <c r="H6013" s="33">
        <v>-13466.54</v>
      </c>
      <c r="I6013" s="31" t="s">
        <v>9762</v>
      </c>
      <c r="J6013" s="31" t="s">
        <v>9763</v>
      </c>
      <c r="K6013" s="33">
        <v>-13466.54</v>
      </c>
      <c r="L6013" s="31" t="s">
        <v>9764</v>
      </c>
      <c r="M6013" t="e">
        <f t="shared" si="262"/>
        <v>#VALUE!</v>
      </c>
    </row>
    <row r="6014" spans="1:13" hidden="1">
      <c r="A6014" s="31" t="s">
        <v>9849</v>
      </c>
      <c r="B6014" s="31" t="s">
        <v>18703</v>
      </c>
      <c r="C6014" s="31" t="s">
        <v>18704</v>
      </c>
      <c r="D6014" s="32">
        <v>44162</v>
      </c>
      <c r="E6014" s="31" t="s">
        <v>18705</v>
      </c>
      <c r="F6014" s="31" t="s">
        <v>9997</v>
      </c>
      <c r="G6014" s="33">
        <v>13466.54</v>
      </c>
      <c r="H6014" s="33">
        <v>13466.54</v>
      </c>
      <c r="I6014" s="31" t="s">
        <v>9762</v>
      </c>
      <c r="J6014" s="31" t="s">
        <v>9763</v>
      </c>
      <c r="K6014" s="33">
        <v>13466.54</v>
      </c>
      <c r="L6014" s="31" t="s">
        <v>9764</v>
      </c>
      <c r="M6014" t="e">
        <f t="shared" si="262"/>
        <v>#VALUE!</v>
      </c>
    </row>
    <row r="6015" spans="1:13" hidden="1">
      <c r="A6015" s="31" t="s">
        <v>9849</v>
      </c>
      <c r="B6015" s="31" t="s">
        <v>18706</v>
      </c>
      <c r="C6015" s="31" t="s">
        <v>18707</v>
      </c>
      <c r="D6015" s="32">
        <v>44162</v>
      </c>
      <c r="E6015" s="31" t="s">
        <v>18708</v>
      </c>
      <c r="F6015" s="31" t="s">
        <v>12612</v>
      </c>
      <c r="G6015" s="33">
        <v>-9000</v>
      </c>
      <c r="H6015" s="33">
        <v>-9000</v>
      </c>
      <c r="I6015" s="31" t="s">
        <v>9762</v>
      </c>
      <c r="J6015" s="31" t="s">
        <v>9763</v>
      </c>
      <c r="K6015" s="33">
        <v>-9000</v>
      </c>
      <c r="L6015" s="31" t="s">
        <v>9764</v>
      </c>
      <c r="M6015" t="e">
        <f t="shared" si="262"/>
        <v>#VALUE!</v>
      </c>
    </row>
    <row r="6016" spans="1:13" hidden="1">
      <c r="A6016" s="31" t="s">
        <v>9849</v>
      </c>
      <c r="B6016" s="31" t="s">
        <v>18706</v>
      </c>
      <c r="C6016" s="31" t="s">
        <v>18707</v>
      </c>
      <c r="D6016" s="32">
        <v>44162</v>
      </c>
      <c r="E6016" s="31" t="s">
        <v>18708</v>
      </c>
      <c r="F6016" s="31" t="s">
        <v>9997</v>
      </c>
      <c r="G6016" s="33">
        <v>9000</v>
      </c>
      <c r="H6016" s="33">
        <v>9000</v>
      </c>
      <c r="I6016" s="31" t="s">
        <v>9762</v>
      </c>
      <c r="J6016" s="31" t="s">
        <v>9763</v>
      </c>
      <c r="K6016" s="33">
        <v>9000</v>
      </c>
      <c r="L6016" s="31" t="s">
        <v>9764</v>
      </c>
      <c r="M6016" t="e">
        <f t="shared" si="262"/>
        <v>#VALUE!</v>
      </c>
    </row>
    <row r="6017" spans="1:15" hidden="1">
      <c r="A6017" s="31" t="s">
        <v>9757</v>
      </c>
      <c r="B6017" s="31" t="s">
        <v>18709</v>
      </c>
      <c r="C6017" s="31" t="s">
        <v>18710</v>
      </c>
      <c r="D6017" s="32">
        <v>44162</v>
      </c>
      <c r="E6017" s="31" t="s">
        <v>18711</v>
      </c>
      <c r="F6017" s="31" t="s">
        <v>11553</v>
      </c>
      <c r="G6017" s="33">
        <v>-148598.13</v>
      </c>
      <c r="H6017" s="33">
        <v>-148598.13</v>
      </c>
      <c r="I6017" s="31" t="s">
        <v>9762</v>
      </c>
      <c r="J6017" s="31" t="s">
        <v>9763</v>
      </c>
      <c r="K6017" s="33">
        <v>-148598.13</v>
      </c>
      <c r="L6017" s="31" t="s">
        <v>9764</v>
      </c>
      <c r="M6017">
        <f t="shared" si="262"/>
        <v>12</v>
      </c>
      <c r="N6017" t="str">
        <f t="shared" ref="N6017:N6020" si="266">MID(E6017,M6017,10)</f>
        <v>PO63000966</v>
      </c>
      <c r="O6017" t="e">
        <f>VLOOKUP(N6017,'1_คตง_ภาพรวม'!L6017:M6067,2,FALSE)</f>
        <v>#N/A</v>
      </c>
    </row>
    <row r="6018" spans="1:15" hidden="1">
      <c r="A6018" s="31" t="s">
        <v>9757</v>
      </c>
      <c r="B6018" s="31" t="s">
        <v>18709</v>
      </c>
      <c r="C6018" s="31" t="s">
        <v>18710</v>
      </c>
      <c r="D6018" s="32">
        <v>44162</v>
      </c>
      <c r="E6018" s="31" t="s">
        <v>18711</v>
      </c>
      <c r="F6018" s="31" t="s">
        <v>9875</v>
      </c>
      <c r="G6018" s="33">
        <v>148598.13</v>
      </c>
      <c r="H6018" s="33">
        <v>148598.13</v>
      </c>
      <c r="I6018" s="31" t="s">
        <v>9762</v>
      </c>
      <c r="J6018" s="31" t="s">
        <v>9763</v>
      </c>
      <c r="K6018" s="33">
        <v>148598.13</v>
      </c>
      <c r="L6018" s="31" t="s">
        <v>9764</v>
      </c>
      <c r="M6018">
        <f t="shared" si="262"/>
        <v>12</v>
      </c>
      <c r="N6018" t="str">
        <f t="shared" si="266"/>
        <v>PO63000966</v>
      </c>
      <c r="O6018" t="e">
        <f>VLOOKUP(N6018,'1_คตง_ภาพรวม'!L6018:M6068,2,FALSE)</f>
        <v>#N/A</v>
      </c>
    </row>
    <row r="6019" spans="1:15" hidden="1">
      <c r="A6019" s="31" t="s">
        <v>9757</v>
      </c>
      <c r="B6019" s="31" t="s">
        <v>18712</v>
      </c>
      <c r="C6019" s="31" t="s">
        <v>18713</v>
      </c>
      <c r="D6019" s="32">
        <v>44162</v>
      </c>
      <c r="E6019" s="31" t="s">
        <v>18714</v>
      </c>
      <c r="F6019" s="31" t="s">
        <v>11553</v>
      </c>
      <c r="G6019" s="33">
        <v>-5528165</v>
      </c>
      <c r="H6019" s="33">
        <v>-5528165</v>
      </c>
      <c r="I6019" s="31" t="s">
        <v>9762</v>
      </c>
      <c r="J6019" s="31" t="s">
        <v>9763</v>
      </c>
      <c r="K6019" s="33">
        <v>-5528165</v>
      </c>
      <c r="L6019" s="31" t="s">
        <v>9764</v>
      </c>
      <c r="M6019">
        <f t="shared" ref="M6019:M6082" si="267">FIND("PO",E6019)</f>
        <v>12</v>
      </c>
      <c r="N6019" t="str">
        <f t="shared" si="266"/>
        <v>PO63000951</v>
      </c>
      <c r="O6019" t="e">
        <f>VLOOKUP(N6019,'1_คตง_ภาพรวม'!L6019:M6069,2,FALSE)</f>
        <v>#N/A</v>
      </c>
    </row>
    <row r="6020" spans="1:15" hidden="1">
      <c r="A6020" s="31" t="s">
        <v>9757</v>
      </c>
      <c r="B6020" s="31" t="s">
        <v>18712</v>
      </c>
      <c r="C6020" s="31" t="s">
        <v>18713</v>
      </c>
      <c r="D6020" s="32">
        <v>44162</v>
      </c>
      <c r="E6020" s="31" t="s">
        <v>18714</v>
      </c>
      <c r="F6020" s="31" t="s">
        <v>9875</v>
      </c>
      <c r="G6020" s="33">
        <v>5528165</v>
      </c>
      <c r="H6020" s="33">
        <v>5528165</v>
      </c>
      <c r="I6020" s="31" t="s">
        <v>9762</v>
      </c>
      <c r="J6020" s="31" t="s">
        <v>9763</v>
      </c>
      <c r="K6020" s="33">
        <v>5528165</v>
      </c>
      <c r="L6020" s="31" t="s">
        <v>9764</v>
      </c>
      <c r="M6020">
        <f t="shared" si="267"/>
        <v>12</v>
      </c>
      <c r="N6020" t="str">
        <f t="shared" si="266"/>
        <v>PO63000951</v>
      </c>
      <c r="O6020" t="e">
        <f>VLOOKUP(N6020,'1_คตง_ภาพรวม'!L6020:M6070,2,FALSE)</f>
        <v>#N/A</v>
      </c>
    </row>
    <row r="6021" spans="1:15" hidden="1">
      <c r="A6021" s="31" t="s">
        <v>9757</v>
      </c>
      <c r="B6021" s="31" t="s">
        <v>18715</v>
      </c>
      <c r="C6021" s="31" t="s">
        <v>18716</v>
      </c>
      <c r="D6021" s="32">
        <v>44160</v>
      </c>
      <c r="E6021" s="31" t="s">
        <v>18717</v>
      </c>
      <c r="F6021" s="31" t="s">
        <v>16979</v>
      </c>
      <c r="G6021" s="33">
        <v>-34300</v>
      </c>
      <c r="H6021" s="33">
        <v>-34300</v>
      </c>
      <c r="I6021" s="31" t="s">
        <v>9762</v>
      </c>
      <c r="J6021" s="31" t="s">
        <v>9763</v>
      </c>
      <c r="K6021" s="33">
        <v>-34300</v>
      </c>
      <c r="L6021" s="31" t="s">
        <v>9764</v>
      </c>
      <c r="M6021" t="e">
        <f t="shared" si="267"/>
        <v>#VALUE!</v>
      </c>
    </row>
    <row r="6022" spans="1:15" hidden="1">
      <c r="A6022" s="31" t="s">
        <v>9757</v>
      </c>
      <c r="B6022" s="31" t="s">
        <v>18715</v>
      </c>
      <c r="C6022" s="31" t="s">
        <v>18716</v>
      </c>
      <c r="D6022" s="32">
        <v>44160</v>
      </c>
      <c r="E6022" s="31" t="s">
        <v>18717</v>
      </c>
      <c r="F6022" s="31" t="s">
        <v>16980</v>
      </c>
      <c r="G6022" s="33">
        <v>34300</v>
      </c>
      <c r="H6022" s="33">
        <v>34300</v>
      </c>
      <c r="I6022" s="31" t="s">
        <v>9762</v>
      </c>
      <c r="J6022" s="31" t="s">
        <v>9763</v>
      </c>
      <c r="K6022" s="33">
        <v>34300</v>
      </c>
      <c r="L6022" s="31" t="s">
        <v>9764</v>
      </c>
      <c r="M6022" t="e">
        <f t="shared" si="267"/>
        <v>#VALUE!</v>
      </c>
    </row>
    <row r="6023" spans="1:15" hidden="1">
      <c r="A6023" s="31" t="s">
        <v>9757</v>
      </c>
      <c r="B6023" s="31" t="s">
        <v>18718</v>
      </c>
      <c r="C6023" s="31" t="s">
        <v>18719</v>
      </c>
      <c r="D6023" s="32">
        <v>44161</v>
      </c>
      <c r="E6023" s="31" t="s">
        <v>18720</v>
      </c>
      <c r="F6023" s="31" t="s">
        <v>18238</v>
      </c>
      <c r="G6023" s="33">
        <v>-64000</v>
      </c>
      <c r="H6023" s="33">
        <v>-64000</v>
      </c>
      <c r="I6023" s="31" t="s">
        <v>9762</v>
      </c>
      <c r="J6023" s="31" t="s">
        <v>9763</v>
      </c>
      <c r="K6023" s="33">
        <v>-64000</v>
      </c>
      <c r="L6023" s="31" t="s">
        <v>9764</v>
      </c>
      <c r="M6023" t="e">
        <f t="shared" si="267"/>
        <v>#VALUE!</v>
      </c>
    </row>
    <row r="6024" spans="1:15" hidden="1">
      <c r="A6024" s="31" t="s">
        <v>9757</v>
      </c>
      <c r="B6024" s="31" t="s">
        <v>18718</v>
      </c>
      <c r="C6024" s="31" t="s">
        <v>18719</v>
      </c>
      <c r="D6024" s="32">
        <v>44161</v>
      </c>
      <c r="E6024" s="31" t="s">
        <v>18720</v>
      </c>
      <c r="F6024" s="31" t="s">
        <v>18239</v>
      </c>
      <c r="G6024" s="33">
        <v>64000</v>
      </c>
      <c r="H6024" s="33">
        <v>64000</v>
      </c>
      <c r="I6024" s="31" t="s">
        <v>9762</v>
      </c>
      <c r="J6024" s="31" t="s">
        <v>9763</v>
      </c>
      <c r="K6024" s="33">
        <v>64000</v>
      </c>
      <c r="L6024" s="31" t="s">
        <v>9764</v>
      </c>
      <c r="M6024" t="e">
        <f t="shared" si="267"/>
        <v>#VALUE!</v>
      </c>
    </row>
    <row r="6025" spans="1:15" hidden="1">
      <c r="A6025" s="31" t="s">
        <v>9849</v>
      </c>
      <c r="B6025" s="31" t="s">
        <v>18721</v>
      </c>
      <c r="C6025" s="31" t="s">
        <v>18722</v>
      </c>
      <c r="D6025" s="32">
        <v>44162</v>
      </c>
      <c r="E6025" s="31" t="s">
        <v>18723</v>
      </c>
      <c r="F6025" s="31" t="s">
        <v>12612</v>
      </c>
      <c r="G6025" s="33">
        <v>-9900</v>
      </c>
      <c r="H6025" s="33">
        <v>-9900</v>
      </c>
      <c r="I6025" s="31" t="s">
        <v>9762</v>
      </c>
      <c r="J6025" s="31" t="s">
        <v>9763</v>
      </c>
      <c r="K6025" s="33">
        <v>-9900</v>
      </c>
      <c r="L6025" s="31" t="s">
        <v>9764</v>
      </c>
      <c r="M6025">
        <f t="shared" si="267"/>
        <v>12</v>
      </c>
      <c r="N6025" t="str">
        <f t="shared" ref="N6025:N6088" si="268">MID(E6025,M6025,10)</f>
        <v>PO63000884</v>
      </c>
      <c r="O6025" t="e">
        <f>VLOOKUP(N6025,'1_คตง_ภาพรวม'!L6025:M6075,2,FALSE)</f>
        <v>#N/A</v>
      </c>
    </row>
    <row r="6026" spans="1:15" hidden="1">
      <c r="A6026" s="31" t="s">
        <v>9849</v>
      </c>
      <c r="B6026" s="31" t="s">
        <v>18721</v>
      </c>
      <c r="C6026" s="31" t="s">
        <v>18722</v>
      </c>
      <c r="D6026" s="32">
        <v>44162</v>
      </c>
      <c r="E6026" s="31" t="s">
        <v>18723</v>
      </c>
      <c r="F6026" s="31" t="s">
        <v>9875</v>
      </c>
      <c r="G6026" s="33">
        <v>9900</v>
      </c>
      <c r="H6026" s="33">
        <v>9900</v>
      </c>
      <c r="I6026" s="31" t="s">
        <v>9762</v>
      </c>
      <c r="J6026" s="31" t="s">
        <v>9763</v>
      </c>
      <c r="K6026" s="33">
        <v>9900</v>
      </c>
      <c r="L6026" s="31" t="s">
        <v>9764</v>
      </c>
      <c r="M6026">
        <f t="shared" si="267"/>
        <v>12</v>
      </c>
      <c r="N6026" t="str">
        <f t="shared" si="268"/>
        <v>PO63000884</v>
      </c>
      <c r="O6026" t="e">
        <f>VLOOKUP(N6026,'1_คตง_ภาพรวม'!L6026:M6076,2,FALSE)</f>
        <v>#N/A</v>
      </c>
    </row>
    <row r="6027" spans="1:15" hidden="1">
      <c r="A6027" s="31" t="s">
        <v>9849</v>
      </c>
      <c r="B6027" s="31" t="s">
        <v>18724</v>
      </c>
      <c r="C6027" s="31" t="s">
        <v>18725</v>
      </c>
      <c r="D6027" s="32">
        <v>44162</v>
      </c>
      <c r="E6027" s="31" t="s">
        <v>18726</v>
      </c>
      <c r="F6027" s="31" t="s">
        <v>12612</v>
      </c>
      <c r="G6027" s="33">
        <v>-6642</v>
      </c>
      <c r="H6027" s="33">
        <v>-6642</v>
      </c>
      <c r="I6027" s="31" t="s">
        <v>9762</v>
      </c>
      <c r="J6027" s="31" t="s">
        <v>9763</v>
      </c>
      <c r="K6027" s="33">
        <v>-6642</v>
      </c>
      <c r="L6027" s="31" t="s">
        <v>9764</v>
      </c>
      <c r="M6027">
        <f t="shared" si="267"/>
        <v>12</v>
      </c>
      <c r="N6027" t="str">
        <f t="shared" si="268"/>
        <v>PO64000033</v>
      </c>
      <c r="O6027" t="e">
        <f>VLOOKUP(N6027,'1_คตง_ภาพรวม'!L6027:M6077,2,FALSE)</f>
        <v>#N/A</v>
      </c>
    </row>
    <row r="6028" spans="1:15" hidden="1">
      <c r="A6028" s="31" t="s">
        <v>9849</v>
      </c>
      <c r="B6028" s="31" t="s">
        <v>18724</v>
      </c>
      <c r="C6028" s="31" t="s">
        <v>18725</v>
      </c>
      <c r="D6028" s="32">
        <v>44162</v>
      </c>
      <c r="E6028" s="31" t="s">
        <v>18726</v>
      </c>
      <c r="F6028" s="31" t="s">
        <v>9875</v>
      </c>
      <c r="G6028" s="33">
        <v>6642</v>
      </c>
      <c r="H6028" s="33">
        <v>6642</v>
      </c>
      <c r="I6028" s="31" t="s">
        <v>9762</v>
      </c>
      <c r="J6028" s="31" t="s">
        <v>9763</v>
      </c>
      <c r="K6028" s="33">
        <v>6642</v>
      </c>
      <c r="L6028" s="31" t="s">
        <v>9764</v>
      </c>
      <c r="M6028">
        <f t="shared" si="267"/>
        <v>12</v>
      </c>
      <c r="N6028" t="str">
        <f t="shared" si="268"/>
        <v>PO64000033</v>
      </c>
      <c r="O6028" t="e">
        <f>VLOOKUP(N6028,'1_คตง_ภาพรวม'!L6028:M6078,2,FALSE)</f>
        <v>#N/A</v>
      </c>
    </row>
    <row r="6029" spans="1:15" hidden="1">
      <c r="A6029" s="31" t="s">
        <v>9849</v>
      </c>
      <c r="B6029" s="31" t="s">
        <v>18727</v>
      </c>
      <c r="C6029" s="31" t="s">
        <v>18728</v>
      </c>
      <c r="D6029" s="32">
        <v>44162</v>
      </c>
      <c r="E6029" s="31" t="s">
        <v>18729</v>
      </c>
      <c r="F6029" s="31" t="s">
        <v>12612</v>
      </c>
      <c r="G6029" s="33">
        <v>-792468.72</v>
      </c>
      <c r="H6029" s="33">
        <v>-792468.72</v>
      </c>
      <c r="I6029" s="31" t="s">
        <v>9762</v>
      </c>
      <c r="J6029" s="31" t="s">
        <v>9763</v>
      </c>
      <c r="K6029" s="33">
        <v>-792468.72</v>
      </c>
      <c r="L6029" s="31" t="s">
        <v>9764</v>
      </c>
      <c r="M6029">
        <f t="shared" si="267"/>
        <v>12</v>
      </c>
      <c r="N6029" t="str">
        <f t="shared" si="268"/>
        <v>PO63001018</v>
      </c>
      <c r="O6029" t="e">
        <f>VLOOKUP(N6029,'1_คตง_ภาพรวม'!L6029:M6079,2,FALSE)</f>
        <v>#N/A</v>
      </c>
    </row>
    <row r="6030" spans="1:15" hidden="1">
      <c r="A6030" s="31" t="s">
        <v>9849</v>
      </c>
      <c r="B6030" s="31" t="s">
        <v>18727</v>
      </c>
      <c r="C6030" s="31" t="s">
        <v>18728</v>
      </c>
      <c r="D6030" s="32">
        <v>44162</v>
      </c>
      <c r="E6030" s="31" t="s">
        <v>18729</v>
      </c>
      <c r="F6030" s="31" t="s">
        <v>9875</v>
      </c>
      <c r="G6030" s="33">
        <v>792468.72</v>
      </c>
      <c r="H6030" s="33">
        <v>792468.72</v>
      </c>
      <c r="I6030" s="31" t="s">
        <v>9762</v>
      </c>
      <c r="J6030" s="31" t="s">
        <v>9763</v>
      </c>
      <c r="K6030" s="33">
        <v>792468.72</v>
      </c>
      <c r="L6030" s="31" t="s">
        <v>9764</v>
      </c>
      <c r="M6030">
        <f t="shared" si="267"/>
        <v>12</v>
      </c>
      <c r="N6030" t="str">
        <f t="shared" si="268"/>
        <v>PO63001018</v>
      </c>
      <c r="O6030" t="e">
        <f>VLOOKUP(N6030,'1_คตง_ภาพรวม'!L6030:M6080,2,FALSE)</f>
        <v>#N/A</v>
      </c>
    </row>
    <row r="6031" spans="1:15" hidden="1">
      <c r="A6031" s="31" t="s">
        <v>9757</v>
      </c>
      <c r="B6031" s="31" t="s">
        <v>18730</v>
      </c>
      <c r="C6031" s="31" t="s">
        <v>18731</v>
      </c>
      <c r="D6031" s="32">
        <v>44162</v>
      </c>
      <c r="E6031" s="31" t="s">
        <v>18732</v>
      </c>
      <c r="F6031" s="31" t="s">
        <v>12612</v>
      </c>
      <c r="G6031" s="33">
        <v>-21200</v>
      </c>
      <c r="H6031" s="33">
        <v>-21200</v>
      </c>
      <c r="I6031" s="31" t="s">
        <v>9762</v>
      </c>
      <c r="J6031" s="31" t="s">
        <v>9763</v>
      </c>
      <c r="K6031" s="33">
        <v>-21200</v>
      </c>
      <c r="L6031" s="31" t="s">
        <v>9764</v>
      </c>
      <c r="M6031">
        <f t="shared" si="267"/>
        <v>12</v>
      </c>
      <c r="N6031" t="str">
        <f t="shared" si="268"/>
        <v>PO63000924</v>
      </c>
      <c r="O6031" t="e">
        <f>VLOOKUP(N6031,'1_คตง_ภาพรวม'!L6031:M6081,2,FALSE)</f>
        <v>#N/A</v>
      </c>
    </row>
    <row r="6032" spans="1:15" hidden="1">
      <c r="A6032" s="31" t="s">
        <v>9757</v>
      </c>
      <c r="B6032" s="31" t="s">
        <v>18730</v>
      </c>
      <c r="C6032" s="31" t="s">
        <v>18731</v>
      </c>
      <c r="D6032" s="32">
        <v>44162</v>
      </c>
      <c r="E6032" s="31" t="s">
        <v>18732</v>
      </c>
      <c r="F6032" s="31" t="s">
        <v>9875</v>
      </c>
      <c r="G6032" s="33">
        <v>21200</v>
      </c>
      <c r="H6032" s="33">
        <v>21200</v>
      </c>
      <c r="I6032" s="31" t="s">
        <v>9762</v>
      </c>
      <c r="J6032" s="31" t="s">
        <v>9763</v>
      </c>
      <c r="K6032" s="33">
        <v>21200</v>
      </c>
      <c r="L6032" s="31" t="s">
        <v>9764</v>
      </c>
      <c r="M6032">
        <f t="shared" si="267"/>
        <v>12</v>
      </c>
      <c r="N6032" t="str">
        <f t="shared" si="268"/>
        <v>PO63000924</v>
      </c>
      <c r="O6032" t="e">
        <f>VLOOKUP(N6032,'1_คตง_ภาพรวม'!L6032:M6082,2,FALSE)</f>
        <v>#N/A</v>
      </c>
    </row>
    <row r="6033" spans="1:15" hidden="1">
      <c r="A6033" s="31" t="s">
        <v>9849</v>
      </c>
      <c r="B6033" s="31" t="s">
        <v>18733</v>
      </c>
      <c r="C6033" s="31" t="s">
        <v>18734</v>
      </c>
      <c r="D6033" s="32">
        <v>44162</v>
      </c>
      <c r="E6033" s="31" t="s">
        <v>18735</v>
      </c>
      <c r="F6033" s="31" t="s">
        <v>12612</v>
      </c>
      <c r="G6033" s="33">
        <v>-390080.91</v>
      </c>
      <c r="H6033" s="33">
        <v>-390080.91</v>
      </c>
      <c r="I6033" s="31" t="s">
        <v>9762</v>
      </c>
      <c r="J6033" s="31" t="s">
        <v>9763</v>
      </c>
      <c r="K6033" s="33">
        <v>-390080.91</v>
      </c>
      <c r="L6033" s="31" t="s">
        <v>9764</v>
      </c>
      <c r="M6033">
        <f t="shared" si="267"/>
        <v>12</v>
      </c>
      <c r="N6033" t="str">
        <f t="shared" si="268"/>
        <v>PO63000841</v>
      </c>
      <c r="O6033" t="e">
        <f>VLOOKUP(N6033,'1_คตง_ภาพรวม'!L6033:M6083,2,FALSE)</f>
        <v>#N/A</v>
      </c>
    </row>
    <row r="6034" spans="1:15" hidden="1">
      <c r="A6034" s="31" t="s">
        <v>9849</v>
      </c>
      <c r="B6034" s="31" t="s">
        <v>18733</v>
      </c>
      <c r="C6034" s="31" t="s">
        <v>18734</v>
      </c>
      <c r="D6034" s="32">
        <v>44162</v>
      </c>
      <c r="E6034" s="31" t="s">
        <v>18735</v>
      </c>
      <c r="F6034" s="31" t="s">
        <v>9875</v>
      </c>
      <c r="G6034" s="33">
        <v>390080.91</v>
      </c>
      <c r="H6034" s="33">
        <v>390080.91</v>
      </c>
      <c r="I6034" s="31" t="s">
        <v>9762</v>
      </c>
      <c r="J6034" s="31" t="s">
        <v>9763</v>
      </c>
      <c r="K6034" s="33">
        <v>390080.91</v>
      </c>
      <c r="L6034" s="31" t="s">
        <v>9764</v>
      </c>
      <c r="M6034">
        <f t="shared" si="267"/>
        <v>12</v>
      </c>
      <c r="N6034" t="str">
        <f t="shared" si="268"/>
        <v>PO63000841</v>
      </c>
      <c r="O6034" t="e">
        <f>VLOOKUP(N6034,'1_คตง_ภาพรวม'!L6034:M6084,2,FALSE)</f>
        <v>#N/A</v>
      </c>
    </row>
    <row r="6035" spans="1:15" hidden="1">
      <c r="A6035" s="31" t="s">
        <v>9757</v>
      </c>
      <c r="B6035" s="31" t="s">
        <v>18736</v>
      </c>
      <c r="C6035" s="31" t="s">
        <v>18737</v>
      </c>
      <c r="D6035" s="32">
        <v>44162</v>
      </c>
      <c r="E6035" s="31" t="s">
        <v>18738</v>
      </c>
      <c r="F6035" s="31" t="s">
        <v>12612</v>
      </c>
      <c r="G6035" s="33">
        <v>-16751.18</v>
      </c>
      <c r="H6035" s="33">
        <v>-16751.18</v>
      </c>
      <c r="I6035" s="31" t="s">
        <v>9762</v>
      </c>
      <c r="J6035" s="31" t="s">
        <v>9763</v>
      </c>
      <c r="K6035" s="33">
        <v>-16751.18</v>
      </c>
      <c r="L6035" s="31" t="s">
        <v>9764</v>
      </c>
      <c r="M6035">
        <f t="shared" si="267"/>
        <v>12</v>
      </c>
      <c r="N6035" t="str">
        <f t="shared" si="268"/>
        <v>PO63000923</v>
      </c>
      <c r="O6035" t="e">
        <f>VLOOKUP(N6035,'1_คตง_ภาพรวม'!L6035:M6085,2,FALSE)</f>
        <v>#N/A</v>
      </c>
    </row>
    <row r="6036" spans="1:15" hidden="1">
      <c r="A6036" s="31" t="s">
        <v>9757</v>
      </c>
      <c r="B6036" s="31" t="s">
        <v>18736</v>
      </c>
      <c r="C6036" s="31" t="s">
        <v>18737</v>
      </c>
      <c r="D6036" s="32">
        <v>44162</v>
      </c>
      <c r="E6036" s="31" t="s">
        <v>18738</v>
      </c>
      <c r="F6036" s="31" t="s">
        <v>9875</v>
      </c>
      <c r="G6036" s="33">
        <v>16751.18</v>
      </c>
      <c r="H6036" s="33">
        <v>16751.18</v>
      </c>
      <c r="I6036" s="31" t="s">
        <v>9762</v>
      </c>
      <c r="J6036" s="31" t="s">
        <v>9763</v>
      </c>
      <c r="K6036" s="33">
        <v>16751.18</v>
      </c>
      <c r="L6036" s="31" t="s">
        <v>9764</v>
      </c>
      <c r="M6036">
        <f t="shared" si="267"/>
        <v>12</v>
      </c>
      <c r="N6036" t="str">
        <f t="shared" si="268"/>
        <v>PO63000923</v>
      </c>
      <c r="O6036" t="e">
        <f>VLOOKUP(N6036,'1_คตง_ภาพรวม'!L6036:M6086,2,FALSE)</f>
        <v>#N/A</v>
      </c>
    </row>
    <row r="6037" spans="1:15" hidden="1">
      <c r="A6037" s="31" t="s">
        <v>9849</v>
      </c>
      <c r="B6037" s="31" t="s">
        <v>18739</v>
      </c>
      <c r="C6037" s="31" t="s">
        <v>18740</v>
      </c>
      <c r="D6037" s="32">
        <v>44162</v>
      </c>
      <c r="E6037" s="31" t="s">
        <v>18741</v>
      </c>
      <c r="F6037" s="31" t="s">
        <v>12612</v>
      </c>
      <c r="G6037" s="33">
        <v>-195517</v>
      </c>
      <c r="H6037" s="33">
        <v>-195517</v>
      </c>
      <c r="I6037" s="31" t="s">
        <v>9762</v>
      </c>
      <c r="J6037" s="31" t="s">
        <v>9763</v>
      </c>
      <c r="K6037" s="33">
        <v>-195517</v>
      </c>
      <c r="L6037" s="31" t="s">
        <v>9764</v>
      </c>
      <c r="M6037">
        <f t="shared" si="267"/>
        <v>12</v>
      </c>
      <c r="N6037" t="str">
        <f t="shared" si="268"/>
        <v>PO63000706</v>
      </c>
      <c r="O6037" t="e">
        <f>VLOOKUP(N6037,'1_คตง_ภาพรวม'!L6037:M6087,2,FALSE)</f>
        <v>#N/A</v>
      </c>
    </row>
    <row r="6038" spans="1:15" hidden="1">
      <c r="A6038" s="31" t="s">
        <v>9849</v>
      </c>
      <c r="B6038" s="31" t="s">
        <v>18739</v>
      </c>
      <c r="C6038" s="31" t="s">
        <v>18740</v>
      </c>
      <c r="D6038" s="32">
        <v>44162</v>
      </c>
      <c r="E6038" s="31" t="s">
        <v>18741</v>
      </c>
      <c r="F6038" s="31" t="s">
        <v>9875</v>
      </c>
      <c r="G6038" s="33">
        <v>195517</v>
      </c>
      <c r="H6038" s="33">
        <v>195517</v>
      </c>
      <c r="I6038" s="31" t="s">
        <v>9762</v>
      </c>
      <c r="J6038" s="31" t="s">
        <v>9763</v>
      </c>
      <c r="K6038" s="33">
        <v>195517</v>
      </c>
      <c r="L6038" s="31" t="s">
        <v>9764</v>
      </c>
      <c r="M6038">
        <f t="shared" si="267"/>
        <v>12</v>
      </c>
      <c r="N6038" t="str">
        <f t="shared" si="268"/>
        <v>PO63000706</v>
      </c>
      <c r="O6038" t="e">
        <f>VLOOKUP(N6038,'1_คตง_ภาพรวม'!L6038:M6088,2,FALSE)</f>
        <v>#N/A</v>
      </c>
    </row>
    <row r="6039" spans="1:15" hidden="1">
      <c r="A6039" s="31" t="s">
        <v>9849</v>
      </c>
      <c r="B6039" s="31" t="s">
        <v>18742</v>
      </c>
      <c r="C6039" s="31" t="s">
        <v>18743</v>
      </c>
      <c r="D6039" s="32">
        <v>44162</v>
      </c>
      <c r="E6039" s="31" t="s">
        <v>18744</v>
      </c>
      <c r="F6039" s="31" t="s">
        <v>12612</v>
      </c>
      <c r="G6039" s="33">
        <v>-11377.83</v>
      </c>
      <c r="H6039" s="33">
        <v>-11377.83</v>
      </c>
      <c r="I6039" s="31" t="s">
        <v>9762</v>
      </c>
      <c r="J6039" s="31" t="s">
        <v>9763</v>
      </c>
      <c r="K6039" s="33">
        <v>-11377.83</v>
      </c>
      <c r="L6039" s="31" t="s">
        <v>9764</v>
      </c>
      <c r="M6039">
        <f t="shared" si="267"/>
        <v>12</v>
      </c>
      <c r="N6039" t="str">
        <f t="shared" si="268"/>
        <v>PO63000651</v>
      </c>
      <c r="O6039" t="e">
        <f>VLOOKUP(N6039,'1_คตง_ภาพรวม'!L6039:M6089,2,FALSE)</f>
        <v>#N/A</v>
      </c>
    </row>
    <row r="6040" spans="1:15" hidden="1">
      <c r="A6040" s="31" t="s">
        <v>9849</v>
      </c>
      <c r="B6040" s="31" t="s">
        <v>18742</v>
      </c>
      <c r="C6040" s="31" t="s">
        <v>18743</v>
      </c>
      <c r="D6040" s="32">
        <v>44162</v>
      </c>
      <c r="E6040" s="31" t="s">
        <v>18744</v>
      </c>
      <c r="F6040" s="31" t="s">
        <v>9875</v>
      </c>
      <c r="G6040" s="33">
        <v>11377.83</v>
      </c>
      <c r="H6040" s="33">
        <v>11377.83</v>
      </c>
      <c r="I6040" s="31" t="s">
        <v>9762</v>
      </c>
      <c r="J6040" s="31" t="s">
        <v>9763</v>
      </c>
      <c r="K6040" s="33">
        <v>11377.83</v>
      </c>
      <c r="L6040" s="31" t="s">
        <v>9764</v>
      </c>
      <c r="M6040">
        <f t="shared" si="267"/>
        <v>12</v>
      </c>
      <c r="N6040" t="str">
        <f t="shared" si="268"/>
        <v>PO63000651</v>
      </c>
      <c r="O6040" t="e">
        <f>VLOOKUP(N6040,'1_คตง_ภาพรวม'!L6040:M6090,2,FALSE)</f>
        <v>#N/A</v>
      </c>
    </row>
    <row r="6041" spans="1:15" hidden="1">
      <c r="A6041" s="31" t="s">
        <v>9849</v>
      </c>
      <c r="B6041" s="31" t="s">
        <v>18745</v>
      </c>
      <c r="C6041" s="31" t="s">
        <v>18746</v>
      </c>
      <c r="D6041" s="32">
        <v>44162</v>
      </c>
      <c r="E6041" s="31" t="s">
        <v>18747</v>
      </c>
      <c r="F6041" s="31" t="s">
        <v>12612</v>
      </c>
      <c r="G6041" s="33">
        <v>-128260</v>
      </c>
      <c r="H6041" s="33">
        <v>-128260</v>
      </c>
      <c r="I6041" s="31" t="s">
        <v>9762</v>
      </c>
      <c r="J6041" s="31" t="s">
        <v>9763</v>
      </c>
      <c r="K6041" s="33">
        <v>-128260</v>
      </c>
      <c r="L6041" s="31" t="s">
        <v>9764</v>
      </c>
      <c r="M6041">
        <f t="shared" si="267"/>
        <v>12</v>
      </c>
      <c r="N6041" t="str">
        <f t="shared" si="268"/>
        <v>PO64000030</v>
      </c>
      <c r="O6041" t="e">
        <f>VLOOKUP(N6041,'1_คตง_ภาพรวม'!L6041:M6091,2,FALSE)</f>
        <v>#N/A</v>
      </c>
    </row>
    <row r="6042" spans="1:15" hidden="1">
      <c r="A6042" s="31" t="s">
        <v>9849</v>
      </c>
      <c r="B6042" s="31" t="s">
        <v>18745</v>
      </c>
      <c r="C6042" s="31" t="s">
        <v>18746</v>
      </c>
      <c r="D6042" s="32">
        <v>44162</v>
      </c>
      <c r="E6042" s="31" t="s">
        <v>18747</v>
      </c>
      <c r="F6042" s="31" t="s">
        <v>9875</v>
      </c>
      <c r="G6042" s="33">
        <v>128260</v>
      </c>
      <c r="H6042" s="33">
        <v>128260</v>
      </c>
      <c r="I6042" s="31" t="s">
        <v>9762</v>
      </c>
      <c r="J6042" s="31" t="s">
        <v>9763</v>
      </c>
      <c r="K6042" s="33">
        <v>128260</v>
      </c>
      <c r="L6042" s="31" t="s">
        <v>9764</v>
      </c>
      <c r="M6042">
        <f t="shared" si="267"/>
        <v>12</v>
      </c>
      <c r="N6042" t="str">
        <f t="shared" si="268"/>
        <v>PO64000030</v>
      </c>
      <c r="O6042" t="e">
        <f>VLOOKUP(N6042,'1_คตง_ภาพรวม'!L6042:M6092,2,FALSE)</f>
        <v>#N/A</v>
      </c>
    </row>
    <row r="6043" spans="1:15" hidden="1">
      <c r="A6043" s="31" t="s">
        <v>9757</v>
      </c>
      <c r="B6043" s="31" t="s">
        <v>18748</v>
      </c>
      <c r="C6043" s="31" t="s">
        <v>18749</v>
      </c>
      <c r="D6043" s="32">
        <v>44162</v>
      </c>
      <c r="E6043" s="31" t="s">
        <v>18750</v>
      </c>
      <c r="F6043" s="31" t="s">
        <v>12612</v>
      </c>
      <c r="G6043" s="33">
        <v>-25740</v>
      </c>
      <c r="H6043" s="33">
        <v>-25740</v>
      </c>
      <c r="I6043" s="31" t="s">
        <v>9762</v>
      </c>
      <c r="J6043" s="31" t="s">
        <v>9763</v>
      </c>
      <c r="K6043" s="33">
        <v>-25740</v>
      </c>
      <c r="L6043" s="31" t="s">
        <v>9764</v>
      </c>
      <c r="M6043">
        <f t="shared" si="267"/>
        <v>12</v>
      </c>
      <c r="N6043" t="str">
        <f t="shared" si="268"/>
        <v>PO63000521</v>
      </c>
      <c r="O6043" t="e">
        <f>VLOOKUP(N6043,'1_คตง_ภาพรวม'!L6043:M6093,2,FALSE)</f>
        <v>#N/A</v>
      </c>
    </row>
    <row r="6044" spans="1:15" hidden="1">
      <c r="A6044" s="31" t="s">
        <v>9757</v>
      </c>
      <c r="B6044" s="31" t="s">
        <v>18748</v>
      </c>
      <c r="C6044" s="31" t="s">
        <v>18749</v>
      </c>
      <c r="D6044" s="32">
        <v>44162</v>
      </c>
      <c r="E6044" s="31" t="s">
        <v>18750</v>
      </c>
      <c r="F6044" s="31" t="s">
        <v>9875</v>
      </c>
      <c r="G6044" s="33">
        <v>25740</v>
      </c>
      <c r="H6044" s="33">
        <v>25740</v>
      </c>
      <c r="I6044" s="31" t="s">
        <v>9762</v>
      </c>
      <c r="J6044" s="31" t="s">
        <v>9763</v>
      </c>
      <c r="K6044" s="33">
        <v>25740</v>
      </c>
      <c r="L6044" s="31" t="s">
        <v>9764</v>
      </c>
      <c r="M6044">
        <f t="shared" si="267"/>
        <v>12</v>
      </c>
      <c r="N6044" t="str">
        <f t="shared" si="268"/>
        <v>PO63000521</v>
      </c>
      <c r="O6044" t="e">
        <f>VLOOKUP(N6044,'1_คตง_ภาพรวม'!L6044:M6094,2,FALSE)</f>
        <v>#N/A</v>
      </c>
    </row>
    <row r="6045" spans="1:15" hidden="1">
      <c r="A6045" s="31" t="s">
        <v>9849</v>
      </c>
      <c r="B6045" s="31" t="s">
        <v>18751</v>
      </c>
      <c r="C6045" s="31" t="s">
        <v>18752</v>
      </c>
      <c r="D6045" s="32">
        <v>44162</v>
      </c>
      <c r="E6045" s="31" t="s">
        <v>18753</v>
      </c>
      <c r="F6045" s="31" t="s">
        <v>12612</v>
      </c>
      <c r="G6045" s="33">
        <v>-64024</v>
      </c>
      <c r="H6045" s="33">
        <v>-64024</v>
      </c>
      <c r="I6045" s="31" t="s">
        <v>9762</v>
      </c>
      <c r="J6045" s="31" t="s">
        <v>9763</v>
      </c>
      <c r="K6045" s="33">
        <v>-64024</v>
      </c>
      <c r="L6045" s="31" t="s">
        <v>9764</v>
      </c>
      <c r="M6045">
        <f t="shared" si="267"/>
        <v>12</v>
      </c>
      <c r="N6045" t="str">
        <f t="shared" si="268"/>
        <v>PO63000925</v>
      </c>
      <c r="O6045" t="e">
        <f>VLOOKUP(N6045,'1_คตง_ภาพรวม'!L6045:M6095,2,FALSE)</f>
        <v>#N/A</v>
      </c>
    </row>
    <row r="6046" spans="1:15" hidden="1">
      <c r="A6046" s="31" t="s">
        <v>9849</v>
      </c>
      <c r="B6046" s="31" t="s">
        <v>18751</v>
      </c>
      <c r="C6046" s="31" t="s">
        <v>18752</v>
      </c>
      <c r="D6046" s="32">
        <v>44162</v>
      </c>
      <c r="E6046" s="31" t="s">
        <v>18753</v>
      </c>
      <c r="F6046" s="31" t="s">
        <v>9875</v>
      </c>
      <c r="G6046" s="33">
        <v>64024</v>
      </c>
      <c r="H6046" s="33">
        <v>64024</v>
      </c>
      <c r="I6046" s="31" t="s">
        <v>9762</v>
      </c>
      <c r="J6046" s="31" t="s">
        <v>9763</v>
      </c>
      <c r="K6046" s="33">
        <v>64024</v>
      </c>
      <c r="L6046" s="31" t="s">
        <v>9764</v>
      </c>
      <c r="M6046">
        <f t="shared" si="267"/>
        <v>12</v>
      </c>
      <c r="N6046" t="str">
        <f t="shared" si="268"/>
        <v>PO63000925</v>
      </c>
      <c r="O6046" t="e">
        <f>VLOOKUP(N6046,'1_คตง_ภาพรวม'!L6046:M6096,2,FALSE)</f>
        <v>#N/A</v>
      </c>
    </row>
    <row r="6047" spans="1:15" hidden="1">
      <c r="A6047" s="31" t="s">
        <v>9757</v>
      </c>
      <c r="B6047" s="31" t="s">
        <v>18754</v>
      </c>
      <c r="C6047" s="31" t="s">
        <v>18755</v>
      </c>
      <c r="D6047" s="32">
        <v>44162</v>
      </c>
      <c r="E6047" s="31" t="s">
        <v>18756</v>
      </c>
      <c r="F6047" s="31" t="s">
        <v>12612</v>
      </c>
      <c r="G6047" s="33">
        <v>-3532.98</v>
      </c>
      <c r="H6047" s="33">
        <v>-3532.98</v>
      </c>
      <c r="I6047" s="31" t="s">
        <v>9762</v>
      </c>
      <c r="J6047" s="31" t="s">
        <v>9763</v>
      </c>
      <c r="K6047" s="33">
        <v>-3532.98</v>
      </c>
      <c r="L6047" s="31" t="s">
        <v>9764</v>
      </c>
      <c r="M6047">
        <f t="shared" si="267"/>
        <v>12</v>
      </c>
      <c r="N6047" t="str">
        <f t="shared" si="268"/>
        <v>PO63000485</v>
      </c>
      <c r="O6047" t="e">
        <f>VLOOKUP(N6047,'1_คตง_ภาพรวม'!L6047:M6097,2,FALSE)</f>
        <v>#N/A</v>
      </c>
    </row>
    <row r="6048" spans="1:15" hidden="1">
      <c r="A6048" s="31" t="s">
        <v>9757</v>
      </c>
      <c r="B6048" s="31" t="s">
        <v>18754</v>
      </c>
      <c r="C6048" s="31" t="s">
        <v>18755</v>
      </c>
      <c r="D6048" s="32">
        <v>44162</v>
      </c>
      <c r="E6048" s="31" t="s">
        <v>18756</v>
      </c>
      <c r="F6048" s="31" t="s">
        <v>9875</v>
      </c>
      <c r="G6048" s="33">
        <v>3532.98</v>
      </c>
      <c r="H6048" s="33">
        <v>3532.98</v>
      </c>
      <c r="I6048" s="31" t="s">
        <v>9762</v>
      </c>
      <c r="J6048" s="31" t="s">
        <v>9763</v>
      </c>
      <c r="K6048" s="33">
        <v>3532.98</v>
      </c>
      <c r="L6048" s="31" t="s">
        <v>9764</v>
      </c>
      <c r="M6048">
        <f t="shared" si="267"/>
        <v>12</v>
      </c>
      <c r="N6048" t="str">
        <f t="shared" si="268"/>
        <v>PO63000485</v>
      </c>
      <c r="O6048" t="e">
        <f>VLOOKUP(N6048,'1_คตง_ภาพรวม'!L6048:M6098,2,FALSE)</f>
        <v>#N/A</v>
      </c>
    </row>
    <row r="6049" spans="1:15" hidden="1">
      <c r="A6049" s="31" t="s">
        <v>9849</v>
      </c>
      <c r="B6049" s="31" t="s">
        <v>18757</v>
      </c>
      <c r="C6049" s="31" t="s">
        <v>18758</v>
      </c>
      <c r="D6049" s="32">
        <v>44162</v>
      </c>
      <c r="E6049" s="31" t="s">
        <v>18759</v>
      </c>
      <c r="F6049" s="31" t="s">
        <v>12612</v>
      </c>
      <c r="G6049" s="33">
        <v>-89158.88</v>
      </c>
      <c r="H6049" s="33">
        <v>-89158.88</v>
      </c>
      <c r="I6049" s="31" t="s">
        <v>9762</v>
      </c>
      <c r="J6049" s="31" t="s">
        <v>9763</v>
      </c>
      <c r="K6049" s="33">
        <v>-89158.88</v>
      </c>
      <c r="L6049" s="31" t="s">
        <v>9764</v>
      </c>
      <c r="M6049">
        <f t="shared" si="267"/>
        <v>12</v>
      </c>
      <c r="N6049" t="str">
        <f t="shared" si="268"/>
        <v>PO63000599</v>
      </c>
      <c r="O6049" t="e">
        <f>VLOOKUP(N6049,'1_คตง_ภาพรวม'!L6049:M6099,2,FALSE)</f>
        <v>#N/A</v>
      </c>
    </row>
    <row r="6050" spans="1:15" hidden="1">
      <c r="A6050" s="31" t="s">
        <v>9849</v>
      </c>
      <c r="B6050" s="31" t="s">
        <v>18757</v>
      </c>
      <c r="C6050" s="31" t="s">
        <v>18758</v>
      </c>
      <c r="D6050" s="32">
        <v>44162</v>
      </c>
      <c r="E6050" s="31" t="s">
        <v>18759</v>
      </c>
      <c r="F6050" s="31" t="s">
        <v>9875</v>
      </c>
      <c r="G6050" s="33">
        <v>89158.88</v>
      </c>
      <c r="H6050" s="33">
        <v>89158.88</v>
      </c>
      <c r="I6050" s="31" t="s">
        <v>9762</v>
      </c>
      <c r="J6050" s="31" t="s">
        <v>9763</v>
      </c>
      <c r="K6050" s="33">
        <v>89158.88</v>
      </c>
      <c r="L6050" s="31" t="s">
        <v>9764</v>
      </c>
      <c r="M6050">
        <f t="shared" si="267"/>
        <v>12</v>
      </c>
      <c r="N6050" t="str">
        <f t="shared" si="268"/>
        <v>PO63000599</v>
      </c>
      <c r="O6050" t="e">
        <f>VLOOKUP(N6050,'1_คตง_ภาพรวม'!L6050:M6100,2,FALSE)</f>
        <v>#N/A</v>
      </c>
    </row>
    <row r="6051" spans="1:15" hidden="1">
      <c r="A6051" s="31" t="s">
        <v>9849</v>
      </c>
      <c r="B6051" s="31" t="s">
        <v>18760</v>
      </c>
      <c r="C6051" s="31" t="s">
        <v>18761</v>
      </c>
      <c r="D6051" s="32">
        <v>44162</v>
      </c>
      <c r="E6051" s="31" t="s">
        <v>18762</v>
      </c>
      <c r="F6051" s="31" t="s">
        <v>12612</v>
      </c>
      <c r="G6051" s="33">
        <v>-149588.79</v>
      </c>
      <c r="H6051" s="33">
        <v>-149588.79</v>
      </c>
      <c r="I6051" s="31" t="s">
        <v>9762</v>
      </c>
      <c r="J6051" s="31" t="s">
        <v>9763</v>
      </c>
      <c r="K6051" s="33">
        <v>-149588.79</v>
      </c>
      <c r="L6051" s="31" t="s">
        <v>9764</v>
      </c>
      <c r="M6051">
        <f t="shared" si="267"/>
        <v>12</v>
      </c>
      <c r="N6051" t="str">
        <f t="shared" si="268"/>
        <v>PO63000694</v>
      </c>
      <c r="O6051" t="e">
        <f>VLOOKUP(N6051,'1_คตง_ภาพรวม'!L6051:M6101,2,FALSE)</f>
        <v>#N/A</v>
      </c>
    </row>
    <row r="6052" spans="1:15" hidden="1">
      <c r="A6052" s="31" t="s">
        <v>9849</v>
      </c>
      <c r="B6052" s="31" t="s">
        <v>18760</v>
      </c>
      <c r="C6052" s="31" t="s">
        <v>18761</v>
      </c>
      <c r="D6052" s="32">
        <v>44162</v>
      </c>
      <c r="E6052" s="31" t="s">
        <v>18762</v>
      </c>
      <c r="F6052" s="31" t="s">
        <v>9875</v>
      </c>
      <c r="G6052" s="33">
        <v>149588.79</v>
      </c>
      <c r="H6052" s="33">
        <v>149588.79</v>
      </c>
      <c r="I6052" s="31" t="s">
        <v>9762</v>
      </c>
      <c r="J6052" s="31" t="s">
        <v>9763</v>
      </c>
      <c r="K6052" s="33">
        <v>149588.79</v>
      </c>
      <c r="L6052" s="31" t="s">
        <v>9764</v>
      </c>
      <c r="M6052">
        <f t="shared" si="267"/>
        <v>12</v>
      </c>
      <c r="N6052" t="str">
        <f t="shared" si="268"/>
        <v>PO63000694</v>
      </c>
      <c r="O6052" t="e">
        <f>VLOOKUP(N6052,'1_คตง_ภาพรวม'!L6052:M6102,2,FALSE)</f>
        <v>#N/A</v>
      </c>
    </row>
    <row r="6053" spans="1:15" hidden="1">
      <c r="A6053" s="31" t="s">
        <v>9757</v>
      </c>
      <c r="B6053" s="31" t="s">
        <v>18763</v>
      </c>
      <c r="C6053" s="31" t="s">
        <v>18764</v>
      </c>
      <c r="D6053" s="32">
        <v>44162</v>
      </c>
      <c r="E6053" s="31" t="s">
        <v>18765</v>
      </c>
      <c r="F6053" s="31" t="s">
        <v>12612</v>
      </c>
      <c r="G6053" s="33">
        <v>-74200</v>
      </c>
      <c r="H6053" s="33">
        <v>-74200</v>
      </c>
      <c r="I6053" s="31" t="s">
        <v>9762</v>
      </c>
      <c r="J6053" s="31" t="s">
        <v>9763</v>
      </c>
      <c r="K6053" s="33">
        <v>-74200</v>
      </c>
      <c r="L6053" s="31" t="s">
        <v>9764</v>
      </c>
      <c r="M6053">
        <f t="shared" si="267"/>
        <v>12</v>
      </c>
      <c r="N6053" t="str">
        <f t="shared" si="268"/>
        <v>PO63000781</v>
      </c>
      <c r="O6053" t="e">
        <f>VLOOKUP(N6053,'1_คตง_ภาพรวม'!L6053:M6103,2,FALSE)</f>
        <v>#N/A</v>
      </c>
    </row>
    <row r="6054" spans="1:15" hidden="1">
      <c r="A6054" s="31" t="s">
        <v>9757</v>
      </c>
      <c r="B6054" s="31" t="s">
        <v>18763</v>
      </c>
      <c r="C6054" s="31" t="s">
        <v>18764</v>
      </c>
      <c r="D6054" s="32">
        <v>44162</v>
      </c>
      <c r="E6054" s="31" t="s">
        <v>18765</v>
      </c>
      <c r="F6054" s="31" t="s">
        <v>9875</v>
      </c>
      <c r="G6054" s="33">
        <v>74200</v>
      </c>
      <c r="H6054" s="33">
        <v>74200</v>
      </c>
      <c r="I6054" s="31" t="s">
        <v>9762</v>
      </c>
      <c r="J6054" s="31" t="s">
        <v>9763</v>
      </c>
      <c r="K6054" s="33">
        <v>74200</v>
      </c>
      <c r="L6054" s="31" t="s">
        <v>9764</v>
      </c>
      <c r="M6054">
        <f t="shared" si="267"/>
        <v>12</v>
      </c>
      <c r="N6054" t="str">
        <f t="shared" si="268"/>
        <v>PO63000781</v>
      </c>
      <c r="O6054" t="e">
        <f>VLOOKUP(N6054,'1_คตง_ภาพรวม'!L6054:M6104,2,FALSE)</f>
        <v>#N/A</v>
      </c>
    </row>
    <row r="6055" spans="1:15" hidden="1">
      <c r="A6055" s="31" t="s">
        <v>9757</v>
      </c>
      <c r="B6055" s="31" t="s">
        <v>18766</v>
      </c>
      <c r="C6055" s="31" t="s">
        <v>18767</v>
      </c>
      <c r="D6055" s="32">
        <v>44162</v>
      </c>
      <c r="E6055" s="31" t="s">
        <v>18768</v>
      </c>
      <c r="F6055" s="31" t="s">
        <v>12612</v>
      </c>
      <c r="G6055" s="33">
        <v>-145530</v>
      </c>
      <c r="H6055" s="33">
        <v>-145530</v>
      </c>
      <c r="I6055" s="31" t="s">
        <v>9762</v>
      </c>
      <c r="J6055" s="31" t="s">
        <v>9763</v>
      </c>
      <c r="K6055" s="33">
        <v>-145530</v>
      </c>
      <c r="L6055" s="31" t="s">
        <v>9764</v>
      </c>
      <c r="M6055">
        <f t="shared" si="267"/>
        <v>12</v>
      </c>
      <c r="N6055" t="str">
        <f t="shared" si="268"/>
        <v>PO63000944</v>
      </c>
      <c r="O6055" t="e">
        <f>VLOOKUP(N6055,'1_คตง_ภาพรวม'!L6055:M6105,2,FALSE)</f>
        <v>#N/A</v>
      </c>
    </row>
    <row r="6056" spans="1:15" hidden="1">
      <c r="A6056" s="31" t="s">
        <v>9757</v>
      </c>
      <c r="B6056" s="31" t="s">
        <v>18766</v>
      </c>
      <c r="C6056" s="31" t="s">
        <v>18767</v>
      </c>
      <c r="D6056" s="32">
        <v>44162</v>
      </c>
      <c r="E6056" s="31" t="s">
        <v>18768</v>
      </c>
      <c r="F6056" s="31" t="s">
        <v>9875</v>
      </c>
      <c r="G6056" s="33">
        <v>145530</v>
      </c>
      <c r="H6056" s="33">
        <v>145530</v>
      </c>
      <c r="I6056" s="31" t="s">
        <v>9762</v>
      </c>
      <c r="J6056" s="31" t="s">
        <v>9763</v>
      </c>
      <c r="K6056" s="33">
        <v>145530</v>
      </c>
      <c r="L6056" s="31" t="s">
        <v>9764</v>
      </c>
      <c r="M6056">
        <f t="shared" si="267"/>
        <v>12</v>
      </c>
      <c r="N6056" t="str">
        <f t="shared" si="268"/>
        <v>PO63000944</v>
      </c>
      <c r="O6056" t="e">
        <f>VLOOKUP(N6056,'1_คตง_ภาพรวม'!L6056:M6106,2,FALSE)</f>
        <v>#N/A</v>
      </c>
    </row>
    <row r="6057" spans="1:15" hidden="1">
      <c r="A6057" s="31" t="s">
        <v>9849</v>
      </c>
      <c r="B6057" s="31" t="s">
        <v>18769</v>
      </c>
      <c r="C6057" s="31" t="s">
        <v>18770</v>
      </c>
      <c r="D6057" s="32">
        <v>44162</v>
      </c>
      <c r="E6057" s="31" t="s">
        <v>18771</v>
      </c>
      <c r="F6057" s="31" t="s">
        <v>12612</v>
      </c>
      <c r="G6057" s="33">
        <v>-14818.8</v>
      </c>
      <c r="H6057" s="33">
        <v>-14818.8</v>
      </c>
      <c r="I6057" s="31" t="s">
        <v>9762</v>
      </c>
      <c r="J6057" s="31" t="s">
        <v>9763</v>
      </c>
      <c r="K6057" s="33">
        <v>-14818.8</v>
      </c>
      <c r="L6057" s="31" t="s">
        <v>9764</v>
      </c>
      <c r="M6057">
        <f t="shared" si="267"/>
        <v>12</v>
      </c>
      <c r="N6057" t="str">
        <f t="shared" si="268"/>
        <v>PO63000655</v>
      </c>
      <c r="O6057" t="e">
        <f>VLOOKUP(N6057,'1_คตง_ภาพรวม'!L6057:M6107,2,FALSE)</f>
        <v>#N/A</v>
      </c>
    </row>
    <row r="6058" spans="1:15" hidden="1">
      <c r="A6058" s="31" t="s">
        <v>9849</v>
      </c>
      <c r="B6058" s="31" t="s">
        <v>18769</v>
      </c>
      <c r="C6058" s="31" t="s">
        <v>18770</v>
      </c>
      <c r="D6058" s="32">
        <v>44162</v>
      </c>
      <c r="E6058" s="31" t="s">
        <v>18771</v>
      </c>
      <c r="F6058" s="31" t="s">
        <v>9875</v>
      </c>
      <c r="G6058" s="33">
        <v>14818.8</v>
      </c>
      <c r="H6058" s="33">
        <v>14818.8</v>
      </c>
      <c r="I6058" s="31" t="s">
        <v>9762</v>
      </c>
      <c r="J6058" s="31" t="s">
        <v>9763</v>
      </c>
      <c r="K6058" s="33">
        <v>14818.8</v>
      </c>
      <c r="L6058" s="31" t="s">
        <v>9764</v>
      </c>
      <c r="M6058">
        <f t="shared" si="267"/>
        <v>12</v>
      </c>
      <c r="N6058" t="str">
        <f t="shared" si="268"/>
        <v>PO63000655</v>
      </c>
      <c r="O6058" t="e">
        <f>VLOOKUP(N6058,'1_คตง_ภาพรวม'!L6058:M6108,2,FALSE)</f>
        <v>#N/A</v>
      </c>
    </row>
    <row r="6059" spans="1:15" hidden="1">
      <c r="A6059" s="31" t="s">
        <v>9849</v>
      </c>
      <c r="B6059" s="31" t="s">
        <v>18772</v>
      </c>
      <c r="C6059" s="31" t="s">
        <v>18773</v>
      </c>
      <c r="D6059" s="32">
        <v>44162</v>
      </c>
      <c r="E6059" s="31" t="s">
        <v>18774</v>
      </c>
      <c r="F6059" s="31" t="s">
        <v>12612</v>
      </c>
      <c r="G6059" s="33">
        <v>-33172.699999999997</v>
      </c>
      <c r="H6059" s="33">
        <v>-33172.699999999997</v>
      </c>
      <c r="I6059" s="31" t="s">
        <v>9762</v>
      </c>
      <c r="J6059" s="31" t="s">
        <v>9763</v>
      </c>
      <c r="K6059" s="33">
        <v>-33172.699999999997</v>
      </c>
      <c r="L6059" s="31" t="s">
        <v>9764</v>
      </c>
      <c r="M6059">
        <f t="shared" si="267"/>
        <v>12</v>
      </c>
      <c r="N6059" t="str">
        <f t="shared" si="268"/>
        <v>PO64000035</v>
      </c>
      <c r="O6059" t="e">
        <f>VLOOKUP(N6059,'1_คตง_ภาพรวม'!L6059:M6109,2,FALSE)</f>
        <v>#N/A</v>
      </c>
    </row>
    <row r="6060" spans="1:15" hidden="1">
      <c r="A6060" s="31" t="s">
        <v>9849</v>
      </c>
      <c r="B6060" s="31" t="s">
        <v>18772</v>
      </c>
      <c r="C6060" s="31" t="s">
        <v>18773</v>
      </c>
      <c r="D6060" s="32">
        <v>44162</v>
      </c>
      <c r="E6060" s="31" t="s">
        <v>18774</v>
      </c>
      <c r="F6060" s="31" t="s">
        <v>9875</v>
      </c>
      <c r="G6060" s="33">
        <v>33172.699999999997</v>
      </c>
      <c r="H6060" s="33">
        <v>33172.699999999997</v>
      </c>
      <c r="I6060" s="31" t="s">
        <v>9762</v>
      </c>
      <c r="J6060" s="31" t="s">
        <v>9763</v>
      </c>
      <c r="K6060" s="33">
        <v>33172.699999999997</v>
      </c>
      <c r="L6060" s="31" t="s">
        <v>9764</v>
      </c>
      <c r="M6060">
        <f t="shared" si="267"/>
        <v>12</v>
      </c>
      <c r="N6060" t="str">
        <f t="shared" si="268"/>
        <v>PO64000035</v>
      </c>
      <c r="O6060" t="e">
        <f>VLOOKUP(N6060,'1_คตง_ภาพรวม'!L6060:M6110,2,FALSE)</f>
        <v>#N/A</v>
      </c>
    </row>
    <row r="6061" spans="1:15" hidden="1">
      <c r="A6061" s="31" t="s">
        <v>9849</v>
      </c>
      <c r="B6061" s="31" t="s">
        <v>18775</v>
      </c>
      <c r="C6061" s="31" t="s">
        <v>18776</v>
      </c>
      <c r="D6061" s="32">
        <v>44162</v>
      </c>
      <c r="E6061" s="31" t="s">
        <v>18777</v>
      </c>
      <c r="F6061" s="31" t="s">
        <v>12612</v>
      </c>
      <c r="G6061" s="33">
        <v>-318000</v>
      </c>
      <c r="H6061" s="33">
        <v>-318000</v>
      </c>
      <c r="I6061" s="31" t="s">
        <v>9762</v>
      </c>
      <c r="J6061" s="31" t="s">
        <v>9763</v>
      </c>
      <c r="K6061" s="33">
        <v>-318000</v>
      </c>
      <c r="L6061" s="31" t="s">
        <v>9764</v>
      </c>
      <c r="M6061">
        <f t="shared" si="267"/>
        <v>12</v>
      </c>
      <c r="N6061" t="str">
        <f t="shared" si="268"/>
        <v>PO63000707</v>
      </c>
      <c r="O6061" t="e">
        <f>VLOOKUP(N6061,'1_คตง_ภาพรวม'!L6061:M6111,2,FALSE)</f>
        <v>#N/A</v>
      </c>
    </row>
    <row r="6062" spans="1:15" hidden="1">
      <c r="A6062" s="31" t="s">
        <v>9849</v>
      </c>
      <c r="B6062" s="31" t="s">
        <v>18775</v>
      </c>
      <c r="C6062" s="31" t="s">
        <v>18776</v>
      </c>
      <c r="D6062" s="32">
        <v>44162</v>
      </c>
      <c r="E6062" s="31" t="s">
        <v>18777</v>
      </c>
      <c r="F6062" s="31" t="s">
        <v>9875</v>
      </c>
      <c r="G6062" s="33">
        <v>318000</v>
      </c>
      <c r="H6062" s="33">
        <v>318000</v>
      </c>
      <c r="I6062" s="31" t="s">
        <v>9762</v>
      </c>
      <c r="J6062" s="31" t="s">
        <v>9763</v>
      </c>
      <c r="K6062" s="33">
        <v>318000</v>
      </c>
      <c r="L6062" s="31" t="s">
        <v>9764</v>
      </c>
      <c r="M6062">
        <f t="shared" si="267"/>
        <v>12</v>
      </c>
      <c r="N6062" t="str">
        <f t="shared" si="268"/>
        <v>PO63000707</v>
      </c>
      <c r="O6062" t="e">
        <f>VLOOKUP(N6062,'1_คตง_ภาพรวม'!L6062:M6112,2,FALSE)</f>
        <v>#N/A</v>
      </c>
    </row>
    <row r="6063" spans="1:15" hidden="1">
      <c r="A6063" s="31" t="s">
        <v>9849</v>
      </c>
      <c r="B6063" s="31" t="s">
        <v>18778</v>
      </c>
      <c r="C6063" s="31" t="s">
        <v>18779</v>
      </c>
      <c r="D6063" s="32">
        <v>44162</v>
      </c>
      <c r="E6063" s="31" t="s">
        <v>18780</v>
      </c>
      <c r="F6063" s="31" t="s">
        <v>12612</v>
      </c>
      <c r="G6063" s="33">
        <v>-318000</v>
      </c>
      <c r="H6063" s="33">
        <v>-318000</v>
      </c>
      <c r="I6063" s="31" t="s">
        <v>9762</v>
      </c>
      <c r="J6063" s="31" t="s">
        <v>9763</v>
      </c>
      <c r="K6063" s="33">
        <v>-318000</v>
      </c>
      <c r="L6063" s="31" t="s">
        <v>9764</v>
      </c>
      <c r="M6063">
        <f t="shared" si="267"/>
        <v>12</v>
      </c>
      <c r="N6063" t="str">
        <f t="shared" si="268"/>
        <v>PO63000982</v>
      </c>
      <c r="O6063" t="e">
        <f>VLOOKUP(N6063,'1_คตง_ภาพรวม'!L6063:M6113,2,FALSE)</f>
        <v>#N/A</v>
      </c>
    </row>
    <row r="6064" spans="1:15" hidden="1">
      <c r="A6064" s="31" t="s">
        <v>9849</v>
      </c>
      <c r="B6064" s="31" t="s">
        <v>18778</v>
      </c>
      <c r="C6064" s="31" t="s">
        <v>18779</v>
      </c>
      <c r="D6064" s="32">
        <v>44162</v>
      </c>
      <c r="E6064" s="31" t="s">
        <v>18780</v>
      </c>
      <c r="F6064" s="31" t="s">
        <v>9875</v>
      </c>
      <c r="G6064" s="33">
        <v>318000</v>
      </c>
      <c r="H6064" s="33">
        <v>318000</v>
      </c>
      <c r="I6064" s="31" t="s">
        <v>9762</v>
      </c>
      <c r="J6064" s="31" t="s">
        <v>9763</v>
      </c>
      <c r="K6064" s="33">
        <v>318000</v>
      </c>
      <c r="L6064" s="31" t="s">
        <v>9764</v>
      </c>
      <c r="M6064">
        <f t="shared" si="267"/>
        <v>12</v>
      </c>
      <c r="N6064" t="str">
        <f t="shared" si="268"/>
        <v>PO63000982</v>
      </c>
      <c r="O6064" t="e">
        <f>VLOOKUP(N6064,'1_คตง_ภาพรวม'!L6064:M6114,2,FALSE)</f>
        <v>#N/A</v>
      </c>
    </row>
    <row r="6065" spans="1:15" hidden="1">
      <c r="A6065" s="31" t="s">
        <v>9849</v>
      </c>
      <c r="B6065" s="31" t="s">
        <v>18781</v>
      </c>
      <c r="C6065" s="31" t="s">
        <v>18782</v>
      </c>
      <c r="D6065" s="32">
        <v>44162</v>
      </c>
      <c r="E6065" s="31" t="s">
        <v>18783</v>
      </c>
      <c r="F6065" s="31" t="s">
        <v>12612</v>
      </c>
      <c r="G6065" s="33">
        <v>-73776</v>
      </c>
      <c r="H6065" s="33">
        <v>-73776</v>
      </c>
      <c r="I6065" s="31" t="s">
        <v>9762</v>
      </c>
      <c r="J6065" s="31" t="s">
        <v>9763</v>
      </c>
      <c r="K6065" s="33">
        <v>-73776</v>
      </c>
      <c r="L6065" s="31" t="s">
        <v>9764</v>
      </c>
      <c r="M6065">
        <f t="shared" si="267"/>
        <v>12</v>
      </c>
      <c r="N6065" t="str">
        <f t="shared" si="268"/>
        <v>PO63000619</v>
      </c>
      <c r="O6065" t="e">
        <f>VLOOKUP(N6065,'1_คตง_ภาพรวม'!L6065:M6115,2,FALSE)</f>
        <v>#N/A</v>
      </c>
    </row>
    <row r="6066" spans="1:15" hidden="1">
      <c r="A6066" s="31" t="s">
        <v>9849</v>
      </c>
      <c r="B6066" s="31" t="s">
        <v>18781</v>
      </c>
      <c r="C6066" s="31" t="s">
        <v>18782</v>
      </c>
      <c r="D6066" s="32">
        <v>44162</v>
      </c>
      <c r="E6066" s="31" t="s">
        <v>18783</v>
      </c>
      <c r="F6066" s="31" t="s">
        <v>9875</v>
      </c>
      <c r="G6066" s="33">
        <v>73776</v>
      </c>
      <c r="H6066" s="33">
        <v>73776</v>
      </c>
      <c r="I6066" s="31" t="s">
        <v>9762</v>
      </c>
      <c r="J6066" s="31" t="s">
        <v>9763</v>
      </c>
      <c r="K6066" s="33">
        <v>73776</v>
      </c>
      <c r="L6066" s="31" t="s">
        <v>9764</v>
      </c>
      <c r="M6066">
        <f t="shared" si="267"/>
        <v>12</v>
      </c>
      <c r="N6066" t="str">
        <f t="shared" si="268"/>
        <v>PO63000619</v>
      </c>
      <c r="O6066" t="e">
        <f>VLOOKUP(N6066,'1_คตง_ภาพรวม'!L6066:M6116,2,FALSE)</f>
        <v>#N/A</v>
      </c>
    </row>
    <row r="6067" spans="1:15" hidden="1">
      <c r="A6067" s="31" t="s">
        <v>9757</v>
      </c>
      <c r="B6067" s="31" t="s">
        <v>18784</v>
      </c>
      <c r="C6067" s="31" t="s">
        <v>18785</v>
      </c>
      <c r="D6067" s="32">
        <v>44162</v>
      </c>
      <c r="E6067" s="31" t="s">
        <v>18786</v>
      </c>
      <c r="F6067" s="31" t="s">
        <v>12612</v>
      </c>
      <c r="G6067" s="33">
        <v>-44550</v>
      </c>
      <c r="H6067" s="33">
        <v>-44550</v>
      </c>
      <c r="I6067" s="31" t="s">
        <v>9762</v>
      </c>
      <c r="J6067" s="31" t="s">
        <v>9763</v>
      </c>
      <c r="K6067" s="33">
        <v>-44550</v>
      </c>
      <c r="L6067" s="31" t="s">
        <v>9764</v>
      </c>
      <c r="M6067">
        <f t="shared" si="267"/>
        <v>12</v>
      </c>
      <c r="N6067" t="str">
        <f t="shared" si="268"/>
        <v>PO63000826</v>
      </c>
      <c r="O6067" t="e">
        <f>VLOOKUP(N6067,'1_คตง_ภาพรวม'!L6067:M6117,2,FALSE)</f>
        <v>#N/A</v>
      </c>
    </row>
    <row r="6068" spans="1:15" hidden="1">
      <c r="A6068" s="31" t="s">
        <v>9757</v>
      </c>
      <c r="B6068" s="31" t="s">
        <v>18784</v>
      </c>
      <c r="C6068" s="31" t="s">
        <v>18785</v>
      </c>
      <c r="D6068" s="32">
        <v>44162</v>
      </c>
      <c r="E6068" s="31" t="s">
        <v>18786</v>
      </c>
      <c r="F6068" s="31" t="s">
        <v>9875</v>
      </c>
      <c r="G6068" s="33">
        <v>44550</v>
      </c>
      <c r="H6068" s="33">
        <v>44550</v>
      </c>
      <c r="I6068" s="31" t="s">
        <v>9762</v>
      </c>
      <c r="J6068" s="31" t="s">
        <v>9763</v>
      </c>
      <c r="K6068" s="33">
        <v>44550</v>
      </c>
      <c r="L6068" s="31" t="s">
        <v>9764</v>
      </c>
      <c r="M6068">
        <f t="shared" si="267"/>
        <v>12</v>
      </c>
      <c r="N6068" t="str">
        <f t="shared" si="268"/>
        <v>PO63000826</v>
      </c>
      <c r="O6068" t="e">
        <f>VLOOKUP(N6068,'1_คตง_ภาพรวม'!L6068:M6118,2,FALSE)</f>
        <v>#N/A</v>
      </c>
    </row>
    <row r="6069" spans="1:15" hidden="1">
      <c r="A6069" s="31" t="s">
        <v>9757</v>
      </c>
      <c r="B6069" s="31" t="s">
        <v>18787</v>
      </c>
      <c r="C6069" s="31" t="s">
        <v>18788</v>
      </c>
      <c r="D6069" s="32">
        <v>44162</v>
      </c>
      <c r="E6069" s="31" t="s">
        <v>18789</v>
      </c>
      <c r="F6069" s="31" t="s">
        <v>12612</v>
      </c>
      <c r="G6069" s="33">
        <v>-80740.2</v>
      </c>
      <c r="H6069" s="33">
        <v>-80740.2</v>
      </c>
      <c r="I6069" s="31" t="s">
        <v>9762</v>
      </c>
      <c r="J6069" s="31" t="s">
        <v>9763</v>
      </c>
      <c r="K6069" s="33">
        <v>-80740.2</v>
      </c>
      <c r="L6069" s="31" t="s">
        <v>9764</v>
      </c>
      <c r="M6069">
        <f t="shared" si="267"/>
        <v>12</v>
      </c>
      <c r="N6069" t="str">
        <f t="shared" si="268"/>
        <v>PO63000688</v>
      </c>
      <c r="O6069" t="e">
        <f>VLOOKUP(N6069,'1_คตง_ภาพรวม'!L6069:M6119,2,FALSE)</f>
        <v>#N/A</v>
      </c>
    </row>
    <row r="6070" spans="1:15" hidden="1">
      <c r="A6070" s="31" t="s">
        <v>9757</v>
      </c>
      <c r="B6070" s="31" t="s">
        <v>18787</v>
      </c>
      <c r="C6070" s="31" t="s">
        <v>18788</v>
      </c>
      <c r="D6070" s="32">
        <v>44162</v>
      </c>
      <c r="E6070" s="31" t="s">
        <v>18789</v>
      </c>
      <c r="F6070" s="31" t="s">
        <v>9875</v>
      </c>
      <c r="G6070" s="33">
        <v>80740.2</v>
      </c>
      <c r="H6070" s="33">
        <v>80740.2</v>
      </c>
      <c r="I6070" s="31" t="s">
        <v>9762</v>
      </c>
      <c r="J6070" s="31" t="s">
        <v>9763</v>
      </c>
      <c r="K6070" s="33">
        <v>80740.2</v>
      </c>
      <c r="L6070" s="31" t="s">
        <v>9764</v>
      </c>
      <c r="M6070">
        <f t="shared" si="267"/>
        <v>12</v>
      </c>
      <c r="N6070" t="str">
        <f t="shared" si="268"/>
        <v>PO63000688</v>
      </c>
      <c r="O6070" t="e">
        <f>VLOOKUP(N6070,'1_คตง_ภาพรวม'!L6070:M6120,2,FALSE)</f>
        <v>#N/A</v>
      </c>
    </row>
    <row r="6071" spans="1:15" hidden="1">
      <c r="A6071" s="31" t="s">
        <v>9849</v>
      </c>
      <c r="B6071" s="31" t="s">
        <v>18790</v>
      </c>
      <c r="C6071" s="31" t="s">
        <v>18791</v>
      </c>
      <c r="D6071" s="32">
        <v>44162</v>
      </c>
      <c r="E6071" s="31" t="s">
        <v>18792</v>
      </c>
      <c r="F6071" s="31" t="s">
        <v>12612</v>
      </c>
      <c r="G6071" s="33">
        <v>-107590</v>
      </c>
      <c r="H6071" s="33">
        <v>-107590</v>
      </c>
      <c r="I6071" s="31" t="s">
        <v>9762</v>
      </c>
      <c r="J6071" s="31" t="s">
        <v>9763</v>
      </c>
      <c r="K6071" s="33">
        <v>-107590</v>
      </c>
      <c r="L6071" s="31" t="s">
        <v>9764</v>
      </c>
      <c r="M6071">
        <f t="shared" si="267"/>
        <v>12</v>
      </c>
      <c r="N6071" t="str">
        <f t="shared" si="268"/>
        <v>PO63000671</v>
      </c>
      <c r="O6071" t="e">
        <f>VLOOKUP(N6071,'1_คตง_ภาพรวม'!L6071:M6121,2,FALSE)</f>
        <v>#N/A</v>
      </c>
    </row>
    <row r="6072" spans="1:15" hidden="1">
      <c r="A6072" s="31" t="s">
        <v>9849</v>
      </c>
      <c r="B6072" s="31" t="s">
        <v>18790</v>
      </c>
      <c r="C6072" s="31" t="s">
        <v>18791</v>
      </c>
      <c r="D6072" s="32">
        <v>44162</v>
      </c>
      <c r="E6072" s="31" t="s">
        <v>18792</v>
      </c>
      <c r="F6072" s="31" t="s">
        <v>9875</v>
      </c>
      <c r="G6072" s="33">
        <v>107590</v>
      </c>
      <c r="H6072" s="33">
        <v>107590</v>
      </c>
      <c r="I6072" s="31" t="s">
        <v>9762</v>
      </c>
      <c r="J6072" s="31" t="s">
        <v>9763</v>
      </c>
      <c r="K6072" s="33">
        <v>107590</v>
      </c>
      <c r="L6072" s="31" t="s">
        <v>9764</v>
      </c>
      <c r="M6072">
        <f t="shared" si="267"/>
        <v>12</v>
      </c>
      <c r="N6072" t="str">
        <f t="shared" si="268"/>
        <v>PO63000671</v>
      </c>
      <c r="O6072" t="e">
        <f>VLOOKUP(N6072,'1_คตง_ภาพรวม'!L6072:M6122,2,FALSE)</f>
        <v>#N/A</v>
      </c>
    </row>
    <row r="6073" spans="1:15" hidden="1">
      <c r="A6073" s="31" t="s">
        <v>9757</v>
      </c>
      <c r="B6073" s="31" t="s">
        <v>18793</v>
      </c>
      <c r="C6073" s="31" t="s">
        <v>18794</v>
      </c>
      <c r="D6073" s="32">
        <v>44162</v>
      </c>
      <c r="E6073" s="31" t="s">
        <v>18795</v>
      </c>
      <c r="F6073" s="31" t="s">
        <v>12612</v>
      </c>
      <c r="G6073" s="33">
        <v>-247510</v>
      </c>
      <c r="H6073" s="33">
        <v>-247510</v>
      </c>
      <c r="I6073" s="31" t="s">
        <v>9762</v>
      </c>
      <c r="J6073" s="31" t="s">
        <v>9763</v>
      </c>
      <c r="K6073" s="33">
        <v>-247510</v>
      </c>
      <c r="L6073" s="31" t="s">
        <v>9764</v>
      </c>
      <c r="M6073">
        <f t="shared" si="267"/>
        <v>12</v>
      </c>
      <c r="N6073" t="str">
        <f t="shared" si="268"/>
        <v>PO63000983</v>
      </c>
      <c r="O6073" t="e">
        <f>VLOOKUP(N6073,'1_คตง_ภาพรวม'!L6073:M6123,2,FALSE)</f>
        <v>#N/A</v>
      </c>
    </row>
    <row r="6074" spans="1:15" hidden="1">
      <c r="A6074" s="31" t="s">
        <v>9757</v>
      </c>
      <c r="B6074" s="31" t="s">
        <v>18793</v>
      </c>
      <c r="C6074" s="31" t="s">
        <v>18794</v>
      </c>
      <c r="D6074" s="32">
        <v>44162</v>
      </c>
      <c r="E6074" s="31" t="s">
        <v>18795</v>
      </c>
      <c r="F6074" s="31" t="s">
        <v>9875</v>
      </c>
      <c r="G6074" s="33">
        <v>247510</v>
      </c>
      <c r="H6074" s="33">
        <v>247510</v>
      </c>
      <c r="I6074" s="31" t="s">
        <v>9762</v>
      </c>
      <c r="J6074" s="31" t="s">
        <v>9763</v>
      </c>
      <c r="K6074" s="33">
        <v>247510</v>
      </c>
      <c r="L6074" s="31" t="s">
        <v>9764</v>
      </c>
      <c r="M6074">
        <f t="shared" si="267"/>
        <v>12</v>
      </c>
      <c r="N6074" t="str">
        <f t="shared" si="268"/>
        <v>PO63000983</v>
      </c>
      <c r="O6074" t="e">
        <f>VLOOKUP(N6074,'1_คตง_ภาพรวม'!L6074:M6124,2,FALSE)</f>
        <v>#N/A</v>
      </c>
    </row>
    <row r="6075" spans="1:15" hidden="1">
      <c r="A6075" s="31" t="s">
        <v>9849</v>
      </c>
      <c r="B6075" s="31" t="s">
        <v>18796</v>
      </c>
      <c r="C6075" s="31" t="s">
        <v>18797</v>
      </c>
      <c r="D6075" s="32">
        <v>44162</v>
      </c>
      <c r="E6075" s="31" t="s">
        <v>18798</v>
      </c>
      <c r="F6075" s="31" t="s">
        <v>12612</v>
      </c>
      <c r="G6075" s="33">
        <v>-197968.32</v>
      </c>
      <c r="H6075" s="33">
        <v>-197968.32</v>
      </c>
      <c r="I6075" s="31" t="s">
        <v>9762</v>
      </c>
      <c r="J6075" s="31" t="s">
        <v>9763</v>
      </c>
      <c r="K6075" s="33">
        <v>-197968.32</v>
      </c>
      <c r="L6075" s="31" t="s">
        <v>9764</v>
      </c>
      <c r="M6075">
        <f t="shared" si="267"/>
        <v>12</v>
      </c>
      <c r="N6075" t="str">
        <f t="shared" si="268"/>
        <v>PO62000417</v>
      </c>
      <c r="O6075" t="e">
        <f>VLOOKUP(N6075,'1_คตง_ภาพรวม'!L6075:M6125,2,FALSE)</f>
        <v>#N/A</v>
      </c>
    </row>
    <row r="6076" spans="1:15" hidden="1">
      <c r="A6076" s="31" t="s">
        <v>9849</v>
      </c>
      <c r="B6076" s="31" t="s">
        <v>18796</v>
      </c>
      <c r="C6076" s="31" t="s">
        <v>18797</v>
      </c>
      <c r="D6076" s="32">
        <v>44162</v>
      </c>
      <c r="E6076" s="31" t="s">
        <v>18798</v>
      </c>
      <c r="F6076" s="31" t="s">
        <v>9875</v>
      </c>
      <c r="G6076" s="33">
        <v>197968.32</v>
      </c>
      <c r="H6076" s="33">
        <v>197968.32</v>
      </c>
      <c r="I6076" s="31" t="s">
        <v>9762</v>
      </c>
      <c r="J6076" s="31" t="s">
        <v>9763</v>
      </c>
      <c r="K6076" s="33">
        <v>197968.32</v>
      </c>
      <c r="L6076" s="31" t="s">
        <v>9764</v>
      </c>
      <c r="M6076">
        <f t="shared" si="267"/>
        <v>12</v>
      </c>
      <c r="N6076" t="str">
        <f t="shared" si="268"/>
        <v>PO62000417</v>
      </c>
      <c r="O6076" t="e">
        <f>VLOOKUP(N6076,'1_คตง_ภาพรวม'!L6076:M6126,2,FALSE)</f>
        <v>#N/A</v>
      </c>
    </row>
    <row r="6077" spans="1:15" hidden="1">
      <c r="A6077" s="31" t="s">
        <v>9849</v>
      </c>
      <c r="B6077" s="31" t="s">
        <v>18799</v>
      </c>
      <c r="C6077" s="31" t="s">
        <v>18800</v>
      </c>
      <c r="D6077" s="32">
        <v>44162</v>
      </c>
      <c r="E6077" s="31" t="s">
        <v>18801</v>
      </c>
      <c r="F6077" s="31" t="s">
        <v>12612</v>
      </c>
      <c r="G6077" s="33">
        <v>-35640</v>
      </c>
      <c r="H6077" s="33">
        <v>-35640</v>
      </c>
      <c r="I6077" s="31" t="s">
        <v>9762</v>
      </c>
      <c r="J6077" s="31" t="s">
        <v>9763</v>
      </c>
      <c r="K6077" s="33">
        <v>-35640</v>
      </c>
      <c r="L6077" s="31" t="s">
        <v>9764</v>
      </c>
      <c r="M6077">
        <f t="shared" si="267"/>
        <v>12</v>
      </c>
      <c r="N6077" t="str">
        <f t="shared" si="268"/>
        <v>PO63000916</v>
      </c>
      <c r="O6077" t="e">
        <f>VLOOKUP(N6077,'1_คตง_ภาพรวม'!L6077:M6127,2,FALSE)</f>
        <v>#N/A</v>
      </c>
    </row>
    <row r="6078" spans="1:15" hidden="1">
      <c r="A6078" s="31" t="s">
        <v>9849</v>
      </c>
      <c r="B6078" s="31" t="s">
        <v>18799</v>
      </c>
      <c r="C6078" s="31" t="s">
        <v>18800</v>
      </c>
      <c r="D6078" s="32">
        <v>44162</v>
      </c>
      <c r="E6078" s="31" t="s">
        <v>18801</v>
      </c>
      <c r="F6078" s="31" t="s">
        <v>9875</v>
      </c>
      <c r="G6078" s="33">
        <v>35640</v>
      </c>
      <c r="H6078" s="33">
        <v>35640</v>
      </c>
      <c r="I6078" s="31" t="s">
        <v>9762</v>
      </c>
      <c r="J6078" s="31" t="s">
        <v>9763</v>
      </c>
      <c r="K6078" s="33">
        <v>35640</v>
      </c>
      <c r="L6078" s="31" t="s">
        <v>9764</v>
      </c>
      <c r="M6078">
        <f t="shared" si="267"/>
        <v>12</v>
      </c>
      <c r="N6078" t="str">
        <f t="shared" si="268"/>
        <v>PO63000916</v>
      </c>
      <c r="O6078" t="e">
        <f>VLOOKUP(N6078,'1_คตง_ภาพรวม'!L6078:M6128,2,FALSE)</f>
        <v>#N/A</v>
      </c>
    </row>
    <row r="6079" spans="1:15" hidden="1">
      <c r="A6079" s="31" t="s">
        <v>9849</v>
      </c>
      <c r="B6079" s="31" t="s">
        <v>18802</v>
      </c>
      <c r="C6079" s="31" t="s">
        <v>18803</v>
      </c>
      <c r="D6079" s="32">
        <v>44162</v>
      </c>
      <c r="E6079" s="31" t="s">
        <v>18804</v>
      </c>
      <c r="F6079" s="31" t="s">
        <v>12612</v>
      </c>
      <c r="G6079" s="33">
        <v>-1972024</v>
      </c>
      <c r="H6079" s="33">
        <v>-1972024</v>
      </c>
      <c r="I6079" s="31" t="s">
        <v>9762</v>
      </c>
      <c r="J6079" s="31" t="s">
        <v>9763</v>
      </c>
      <c r="K6079" s="33">
        <v>-1972024</v>
      </c>
      <c r="L6079" s="31" t="s">
        <v>9764</v>
      </c>
      <c r="M6079">
        <f t="shared" si="267"/>
        <v>12</v>
      </c>
      <c r="N6079" t="str">
        <f t="shared" si="268"/>
        <v>PO63000994</v>
      </c>
      <c r="O6079" t="e">
        <f>VLOOKUP(N6079,'1_คตง_ภาพรวม'!L6079:M6129,2,FALSE)</f>
        <v>#N/A</v>
      </c>
    </row>
    <row r="6080" spans="1:15" hidden="1">
      <c r="A6080" s="31" t="s">
        <v>9849</v>
      </c>
      <c r="B6080" s="31" t="s">
        <v>18802</v>
      </c>
      <c r="C6080" s="31" t="s">
        <v>18803</v>
      </c>
      <c r="D6080" s="32">
        <v>44162</v>
      </c>
      <c r="E6080" s="31" t="s">
        <v>18804</v>
      </c>
      <c r="F6080" s="31" t="s">
        <v>9875</v>
      </c>
      <c r="G6080" s="33">
        <v>1972024</v>
      </c>
      <c r="H6080" s="33">
        <v>1972024</v>
      </c>
      <c r="I6080" s="31" t="s">
        <v>9762</v>
      </c>
      <c r="J6080" s="31" t="s">
        <v>9763</v>
      </c>
      <c r="K6080" s="33">
        <v>1972024</v>
      </c>
      <c r="L6080" s="31" t="s">
        <v>9764</v>
      </c>
      <c r="M6080">
        <f t="shared" si="267"/>
        <v>12</v>
      </c>
      <c r="N6080" t="str">
        <f t="shared" si="268"/>
        <v>PO63000994</v>
      </c>
      <c r="O6080" t="e">
        <f>VLOOKUP(N6080,'1_คตง_ภาพรวม'!L6080:M6130,2,FALSE)</f>
        <v>#N/A</v>
      </c>
    </row>
    <row r="6081" spans="1:15" hidden="1">
      <c r="A6081" s="31" t="s">
        <v>9849</v>
      </c>
      <c r="B6081" s="31" t="s">
        <v>18805</v>
      </c>
      <c r="C6081" s="31" t="s">
        <v>18806</v>
      </c>
      <c r="D6081" s="32">
        <v>44162</v>
      </c>
      <c r="E6081" s="31" t="s">
        <v>18807</v>
      </c>
      <c r="F6081" s="31" t="s">
        <v>12612</v>
      </c>
      <c r="G6081" s="33">
        <v>-205687.07</v>
      </c>
      <c r="H6081" s="33">
        <v>-205687.07</v>
      </c>
      <c r="I6081" s="31" t="s">
        <v>9762</v>
      </c>
      <c r="J6081" s="31" t="s">
        <v>9763</v>
      </c>
      <c r="K6081" s="33">
        <v>-205687.07</v>
      </c>
      <c r="L6081" s="31" t="s">
        <v>9764</v>
      </c>
      <c r="M6081">
        <f t="shared" si="267"/>
        <v>12</v>
      </c>
      <c r="N6081" t="str">
        <f t="shared" si="268"/>
        <v>PO63000854</v>
      </c>
      <c r="O6081" t="e">
        <f>VLOOKUP(N6081,'1_คตง_ภาพรวม'!L6081:M6131,2,FALSE)</f>
        <v>#N/A</v>
      </c>
    </row>
    <row r="6082" spans="1:15" hidden="1">
      <c r="A6082" s="31" t="s">
        <v>9849</v>
      </c>
      <c r="B6082" s="31" t="s">
        <v>18805</v>
      </c>
      <c r="C6082" s="31" t="s">
        <v>18806</v>
      </c>
      <c r="D6082" s="32">
        <v>44162</v>
      </c>
      <c r="E6082" s="31" t="s">
        <v>18807</v>
      </c>
      <c r="F6082" s="31" t="s">
        <v>9875</v>
      </c>
      <c r="G6082" s="33">
        <v>205687.07</v>
      </c>
      <c r="H6082" s="33">
        <v>205687.07</v>
      </c>
      <c r="I6082" s="31" t="s">
        <v>9762</v>
      </c>
      <c r="J6082" s="31" t="s">
        <v>9763</v>
      </c>
      <c r="K6082" s="33">
        <v>205687.07</v>
      </c>
      <c r="L6082" s="31" t="s">
        <v>9764</v>
      </c>
      <c r="M6082">
        <f t="shared" si="267"/>
        <v>12</v>
      </c>
      <c r="N6082" t="str">
        <f t="shared" si="268"/>
        <v>PO63000854</v>
      </c>
      <c r="O6082" t="e">
        <f>VLOOKUP(N6082,'1_คตง_ภาพรวม'!L6082:M6132,2,FALSE)</f>
        <v>#N/A</v>
      </c>
    </row>
    <row r="6083" spans="1:15" hidden="1">
      <c r="A6083" s="31" t="s">
        <v>9849</v>
      </c>
      <c r="B6083" s="31" t="s">
        <v>18808</v>
      </c>
      <c r="C6083" s="31" t="s">
        <v>18809</v>
      </c>
      <c r="D6083" s="32">
        <v>44162</v>
      </c>
      <c r="E6083" s="31" t="s">
        <v>18810</v>
      </c>
      <c r="F6083" s="31" t="s">
        <v>12612</v>
      </c>
      <c r="G6083" s="33">
        <v>-173364.49</v>
      </c>
      <c r="H6083" s="33">
        <v>-173364.49</v>
      </c>
      <c r="I6083" s="31" t="s">
        <v>9762</v>
      </c>
      <c r="J6083" s="31" t="s">
        <v>9763</v>
      </c>
      <c r="K6083" s="33">
        <v>-173364.49</v>
      </c>
      <c r="L6083" s="31" t="s">
        <v>9764</v>
      </c>
      <c r="M6083">
        <f t="shared" ref="M6083:M6146" si="269">FIND("PO",E6083)</f>
        <v>12</v>
      </c>
      <c r="N6083" t="str">
        <f t="shared" si="268"/>
        <v>PO63000773</v>
      </c>
      <c r="O6083" t="e">
        <f>VLOOKUP(N6083,'1_คตง_ภาพรวม'!L6083:M6133,2,FALSE)</f>
        <v>#N/A</v>
      </c>
    </row>
    <row r="6084" spans="1:15" hidden="1">
      <c r="A6084" s="31" t="s">
        <v>9849</v>
      </c>
      <c r="B6084" s="31" t="s">
        <v>18808</v>
      </c>
      <c r="C6084" s="31" t="s">
        <v>18809</v>
      </c>
      <c r="D6084" s="32">
        <v>44162</v>
      </c>
      <c r="E6084" s="31" t="s">
        <v>18810</v>
      </c>
      <c r="F6084" s="31" t="s">
        <v>9875</v>
      </c>
      <c r="G6084" s="33">
        <v>173364.49</v>
      </c>
      <c r="H6084" s="33">
        <v>173364.49</v>
      </c>
      <c r="I6084" s="31" t="s">
        <v>9762</v>
      </c>
      <c r="J6084" s="31" t="s">
        <v>9763</v>
      </c>
      <c r="K6084" s="33">
        <v>173364.49</v>
      </c>
      <c r="L6084" s="31" t="s">
        <v>9764</v>
      </c>
      <c r="M6084">
        <f t="shared" si="269"/>
        <v>12</v>
      </c>
      <c r="N6084" t="str">
        <f t="shared" si="268"/>
        <v>PO63000773</v>
      </c>
      <c r="O6084" t="e">
        <f>VLOOKUP(N6084,'1_คตง_ภาพรวม'!L6084:M6134,2,FALSE)</f>
        <v>#N/A</v>
      </c>
    </row>
    <row r="6085" spans="1:15" hidden="1">
      <c r="A6085" s="31" t="s">
        <v>9849</v>
      </c>
      <c r="B6085" s="31" t="s">
        <v>18811</v>
      </c>
      <c r="C6085" s="31" t="s">
        <v>18812</v>
      </c>
      <c r="D6085" s="32">
        <v>44162</v>
      </c>
      <c r="E6085" s="31" t="s">
        <v>18813</v>
      </c>
      <c r="F6085" s="31" t="s">
        <v>12612</v>
      </c>
      <c r="G6085" s="33">
        <v>-1733644.86</v>
      </c>
      <c r="H6085" s="33">
        <v>-1733644.86</v>
      </c>
      <c r="I6085" s="31" t="s">
        <v>9762</v>
      </c>
      <c r="J6085" s="31" t="s">
        <v>9763</v>
      </c>
      <c r="K6085" s="33">
        <v>-1733644.86</v>
      </c>
      <c r="L6085" s="31" t="s">
        <v>9764</v>
      </c>
      <c r="M6085">
        <f t="shared" si="269"/>
        <v>12</v>
      </c>
      <c r="N6085" t="str">
        <f t="shared" si="268"/>
        <v>PO63000617</v>
      </c>
      <c r="O6085" t="e">
        <f>VLOOKUP(N6085,'1_คตง_ภาพรวม'!L6085:M6135,2,FALSE)</f>
        <v>#N/A</v>
      </c>
    </row>
    <row r="6086" spans="1:15" hidden="1">
      <c r="A6086" s="31" t="s">
        <v>9849</v>
      </c>
      <c r="B6086" s="31" t="s">
        <v>18811</v>
      </c>
      <c r="C6086" s="31" t="s">
        <v>18812</v>
      </c>
      <c r="D6086" s="32">
        <v>44162</v>
      </c>
      <c r="E6086" s="31" t="s">
        <v>18813</v>
      </c>
      <c r="F6086" s="31" t="s">
        <v>9875</v>
      </c>
      <c r="G6086" s="33">
        <v>1733644.86</v>
      </c>
      <c r="H6086" s="33">
        <v>1733644.86</v>
      </c>
      <c r="I6086" s="31" t="s">
        <v>9762</v>
      </c>
      <c r="J6086" s="31" t="s">
        <v>9763</v>
      </c>
      <c r="K6086" s="33">
        <v>1733644.86</v>
      </c>
      <c r="L6086" s="31" t="s">
        <v>9764</v>
      </c>
      <c r="M6086">
        <f t="shared" si="269"/>
        <v>12</v>
      </c>
      <c r="N6086" t="str">
        <f t="shared" si="268"/>
        <v>PO63000617</v>
      </c>
      <c r="O6086" t="e">
        <f>VLOOKUP(N6086,'1_คตง_ภาพรวม'!L6086:M6136,2,FALSE)</f>
        <v>#N/A</v>
      </c>
    </row>
    <row r="6087" spans="1:15" hidden="1">
      <c r="A6087" s="31" t="s">
        <v>9849</v>
      </c>
      <c r="B6087" s="31" t="s">
        <v>18814</v>
      </c>
      <c r="C6087" s="31" t="s">
        <v>18815</v>
      </c>
      <c r="D6087" s="32">
        <v>44162</v>
      </c>
      <c r="E6087" s="31" t="s">
        <v>18816</v>
      </c>
      <c r="F6087" s="31" t="s">
        <v>12612</v>
      </c>
      <c r="G6087" s="33">
        <v>-85860</v>
      </c>
      <c r="H6087" s="33">
        <v>-85860</v>
      </c>
      <c r="I6087" s="31" t="s">
        <v>9762</v>
      </c>
      <c r="J6087" s="31" t="s">
        <v>9763</v>
      </c>
      <c r="K6087" s="33">
        <v>-85860</v>
      </c>
      <c r="L6087" s="31" t="s">
        <v>9764</v>
      </c>
      <c r="M6087">
        <f t="shared" si="269"/>
        <v>12</v>
      </c>
      <c r="N6087" t="str">
        <f t="shared" si="268"/>
        <v>PO63000881</v>
      </c>
      <c r="O6087" t="e">
        <f>VLOOKUP(N6087,'1_คตง_ภาพรวม'!L6087:M6137,2,FALSE)</f>
        <v>#N/A</v>
      </c>
    </row>
    <row r="6088" spans="1:15" hidden="1">
      <c r="A6088" s="31" t="s">
        <v>9849</v>
      </c>
      <c r="B6088" s="31" t="s">
        <v>18814</v>
      </c>
      <c r="C6088" s="31" t="s">
        <v>18815</v>
      </c>
      <c r="D6088" s="32">
        <v>44162</v>
      </c>
      <c r="E6088" s="31" t="s">
        <v>18816</v>
      </c>
      <c r="F6088" s="31" t="s">
        <v>9875</v>
      </c>
      <c r="G6088" s="33">
        <v>85860</v>
      </c>
      <c r="H6088" s="33">
        <v>85860</v>
      </c>
      <c r="I6088" s="31" t="s">
        <v>9762</v>
      </c>
      <c r="J6088" s="31" t="s">
        <v>9763</v>
      </c>
      <c r="K6088" s="33">
        <v>85860</v>
      </c>
      <c r="L6088" s="31" t="s">
        <v>9764</v>
      </c>
      <c r="M6088">
        <f t="shared" si="269"/>
        <v>12</v>
      </c>
      <c r="N6088" t="str">
        <f t="shared" si="268"/>
        <v>PO63000881</v>
      </c>
      <c r="O6088" t="e">
        <f>VLOOKUP(N6088,'1_คตง_ภาพรวม'!L6088:M6138,2,FALSE)</f>
        <v>#N/A</v>
      </c>
    </row>
    <row r="6089" spans="1:15" hidden="1">
      <c r="A6089" s="31" t="s">
        <v>9849</v>
      </c>
      <c r="B6089" s="31" t="s">
        <v>18817</v>
      </c>
      <c r="C6089" s="31" t="s">
        <v>18818</v>
      </c>
      <c r="D6089" s="32">
        <v>44162</v>
      </c>
      <c r="E6089" s="31" t="s">
        <v>18819</v>
      </c>
      <c r="F6089" s="31" t="s">
        <v>12612</v>
      </c>
      <c r="G6089" s="33">
        <v>-286200</v>
      </c>
      <c r="H6089" s="33">
        <v>-286200</v>
      </c>
      <c r="I6089" s="31" t="s">
        <v>9762</v>
      </c>
      <c r="J6089" s="31" t="s">
        <v>9763</v>
      </c>
      <c r="K6089" s="33">
        <v>-286200</v>
      </c>
      <c r="L6089" s="31" t="s">
        <v>9764</v>
      </c>
      <c r="M6089">
        <f t="shared" si="269"/>
        <v>12</v>
      </c>
      <c r="N6089" t="str">
        <f t="shared" ref="N6089:N6100" si="270">MID(E6089,M6089,10)</f>
        <v>PO63000956</v>
      </c>
      <c r="O6089" t="e">
        <f>VLOOKUP(N6089,'1_คตง_ภาพรวม'!L6089:M6139,2,FALSE)</f>
        <v>#N/A</v>
      </c>
    </row>
    <row r="6090" spans="1:15" hidden="1">
      <c r="A6090" s="31" t="s">
        <v>9849</v>
      </c>
      <c r="B6090" s="31" t="s">
        <v>18817</v>
      </c>
      <c r="C6090" s="31" t="s">
        <v>18818</v>
      </c>
      <c r="D6090" s="32">
        <v>44162</v>
      </c>
      <c r="E6090" s="31" t="s">
        <v>18819</v>
      </c>
      <c r="F6090" s="31" t="s">
        <v>9875</v>
      </c>
      <c r="G6090" s="33">
        <v>286200</v>
      </c>
      <c r="H6090" s="33">
        <v>286200</v>
      </c>
      <c r="I6090" s="31" t="s">
        <v>9762</v>
      </c>
      <c r="J6090" s="31" t="s">
        <v>9763</v>
      </c>
      <c r="K6090" s="33">
        <v>286200</v>
      </c>
      <c r="L6090" s="31" t="s">
        <v>9764</v>
      </c>
      <c r="M6090">
        <f t="shared" si="269"/>
        <v>12</v>
      </c>
      <c r="N6090" t="str">
        <f t="shared" si="270"/>
        <v>PO63000956</v>
      </c>
      <c r="O6090" t="e">
        <f>VLOOKUP(N6090,'1_คตง_ภาพรวม'!L6090:M6140,2,FALSE)</f>
        <v>#N/A</v>
      </c>
    </row>
    <row r="6091" spans="1:15" hidden="1">
      <c r="A6091" s="31" t="s">
        <v>9849</v>
      </c>
      <c r="B6091" s="31" t="s">
        <v>18820</v>
      </c>
      <c r="C6091" s="31" t="s">
        <v>18821</v>
      </c>
      <c r="D6091" s="32">
        <v>44162</v>
      </c>
      <c r="E6091" s="31" t="s">
        <v>18822</v>
      </c>
      <c r="F6091" s="31" t="s">
        <v>12612</v>
      </c>
      <c r="G6091" s="33">
        <v>-43957.94</v>
      </c>
      <c r="H6091" s="33">
        <v>-43957.94</v>
      </c>
      <c r="I6091" s="31" t="s">
        <v>9762</v>
      </c>
      <c r="J6091" s="31" t="s">
        <v>9763</v>
      </c>
      <c r="K6091" s="33">
        <v>-43957.94</v>
      </c>
      <c r="L6091" s="31" t="s">
        <v>9764</v>
      </c>
      <c r="M6091">
        <f t="shared" si="269"/>
        <v>12</v>
      </c>
      <c r="N6091" t="str">
        <f t="shared" si="270"/>
        <v>PO63001012</v>
      </c>
      <c r="O6091" t="e">
        <f>VLOOKUP(N6091,'1_คตง_ภาพรวม'!L6091:M6141,2,FALSE)</f>
        <v>#N/A</v>
      </c>
    </row>
    <row r="6092" spans="1:15" hidden="1">
      <c r="A6092" s="31" t="s">
        <v>9849</v>
      </c>
      <c r="B6092" s="31" t="s">
        <v>18820</v>
      </c>
      <c r="C6092" s="31" t="s">
        <v>18821</v>
      </c>
      <c r="D6092" s="32">
        <v>44162</v>
      </c>
      <c r="E6092" s="31" t="s">
        <v>18822</v>
      </c>
      <c r="F6092" s="31" t="s">
        <v>9875</v>
      </c>
      <c r="G6092" s="33">
        <v>43957.94</v>
      </c>
      <c r="H6092" s="33">
        <v>43957.94</v>
      </c>
      <c r="I6092" s="31" t="s">
        <v>9762</v>
      </c>
      <c r="J6092" s="31" t="s">
        <v>9763</v>
      </c>
      <c r="K6092" s="33">
        <v>43957.94</v>
      </c>
      <c r="L6092" s="31" t="s">
        <v>9764</v>
      </c>
      <c r="M6092">
        <f t="shared" si="269"/>
        <v>12</v>
      </c>
      <c r="N6092" t="str">
        <f t="shared" si="270"/>
        <v>PO63001012</v>
      </c>
      <c r="O6092" t="e">
        <f>VLOOKUP(N6092,'1_คตง_ภาพรวม'!L6092:M6142,2,FALSE)</f>
        <v>#N/A</v>
      </c>
    </row>
    <row r="6093" spans="1:15" hidden="1">
      <c r="A6093" s="31" t="s">
        <v>9849</v>
      </c>
      <c r="B6093" s="31" t="s">
        <v>18823</v>
      </c>
      <c r="C6093" s="31" t="s">
        <v>18824</v>
      </c>
      <c r="D6093" s="32">
        <v>44162</v>
      </c>
      <c r="E6093" s="31" t="s">
        <v>18825</v>
      </c>
      <c r="F6093" s="31" t="s">
        <v>12612</v>
      </c>
      <c r="G6093" s="33">
        <v>-64029.3</v>
      </c>
      <c r="H6093" s="33">
        <v>-64029.3</v>
      </c>
      <c r="I6093" s="31" t="s">
        <v>9762</v>
      </c>
      <c r="J6093" s="31" t="s">
        <v>9763</v>
      </c>
      <c r="K6093" s="33">
        <v>-64029.3</v>
      </c>
      <c r="L6093" s="31" t="s">
        <v>9764</v>
      </c>
      <c r="M6093">
        <f t="shared" si="269"/>
        <v>12</v>
      </c>
      <c r="N6093" t="str">
        <f t="shared" si="270"/>
        <v>PO63000725</v>
      </c>
      <c r="O6093" t="e">
        <f>VLOOKUP(N6093,'1_คตง_ภาพรวม'!L6093:M6143,2,FALSE)</f>
        <v>#N/A</v>
      </c>
    </row>
    <row r="6094" spans="1:15" hidden="1">
      <c r="A6094" s="31" t="s">
        <v>9849</v>
      </c>
      <c r="B6094" s="31" t="s">
        <v>18823</v>
      </c>
      <c r="C6094" s="31" t="s">
        <v>18824</v>
      </c>
      <c r="D6094" s="32">
        <v>44162</v>
      </c>
      <c r="E6094" s="31" t="s">
        <v>18825</v>
      </c>
      <c r="F6094" s="31" t="s">
        <v>9875</v>
      </c>
      <c r="G6094" s="33">
        <v>64029.3</v>
      </c>
      <c r="H6094" s="33">
        <v>64029.3</v>
      </c>
      <c r="I6094" s="31" t="s">
        <v>9762</v>
      </c>
      <c r="J6094" s="31" t="s">
        <v>9763</v>
      </c>
      <c r="K6094" s="33">
        <v>64029.3</v>
      </c>
      <c r="L6094" s="31" t="s">
        <v>9764</v>
      </c>
      <c r="M6094">
        <f t="shared" si="269"/>
        <v>12</v>
      </c>
      <c r="N6094" t="str">
        <f t="shared" si="270"/>
        <v>PO63000725</v>
      </c>
      <c r="O6094" t="e">
        <f>VLOOKUP(N6094,'1_คตง_ภาพรวม'!L6094:M6144,2,FALSE)</f>
        <v>#N/A</v>
      </c>
    </row>
    <row r="6095" spans="1:15" hidden="1">
      <c r="A6095" s="31" t="s">
        <v>9849</v>
      </c>
      <c r="B6095" s="31" t="s">
        <v>18826</v>
      </c>
      <c r="C6095" s="31" t="s">
        <v>18827</v>
      </c>
      <c r="D6095" s="32">
        <v>44162</v>
      </c>
      <c r="E6095" s="31" t="s">
        <v>18828</v>
      </c>
      <c r="F6095" s="31" t="s">
        <v>12612</v>
      </c>
      <c r="G6095" s="33">
        <v>-475410</v>
      </c>
      <c r="H6095" s="33">
        <v>-475410</v>
      </c>
      <c r="I6095" s="31" t="s">
        <v>9762</v>
      </c>
      <c r="J6095" s="31" t="s">
        <v>9763</v>
      </c>
      <c r="K6095" s="33">
        <v>-475410</v>
      </c>
      <c r="L6095" s="31" t="s">
        <v>9764</v>
      </c>
      <c r="M6095">
        <f t="shared" si="269"/>
        <v>12</v>
      </c>
      <c r="N6095" t="str">
        <f t="shared" si="270"/>
        <v>PO63000842</v>
      </c>
      <c r="O6095" t="e">
        <f>VLOOKUP(N6095,'1_คตง_ภาพรวม'!L6095:M6145,2,FALSE)</f>
        <v>#N/A</v>
      </c>
    </row>
    <row r="6096" spans="1:15" hidden="1">
      <c r="A6096" s="31" t="s">
        <v>9849</v>
      </c>
      <c r="B6096" s="31" t="s">
        <v>18826</v>
      </c>
      <c r="C6096" s="31" t="s">
        <v>18827</v>
      </c>
      <c r="D6096" s="32">
        <v>44162</v>
      </c>
      <c r="E6096" s="31" t="s">
        <v>18828</v>
      </c>
      <c r="F6096" s="31" t="s">
        <v>9875</v>
      </c>
      <c r="G6096" s="33">
        <v>475410</v>
      </c>
      <c r="H6096" s="33">
        <v>475410</v>
      </c>
      <c r="I6096" s="31" t="s">
        <v>9762</v>
      </c>
      <c r="J6096" s="31" t="s">
        <v>9763</v>
      </c>
      <c r="K6096" s="33">
        <v>475410</v>
      </c>
      <c r="L6096" s="31" t="s">
        <v>9764</v>
      </c>
      <c r="M6096">
        <f t="shared" si="269"/>
        <v>12</v>
      </c>
      <c r="N6096" t="str">
        <f t="shared" si="270"/>
        <v>PO63000842</v>
      </c>
      <c r="O6096" t="e">
        <f>VLOOKUP(N6096,'1_คตง_ภาพรวม'!L6096:M6146,2,FALSE)</f>
        <v>#N/A</v>
      </c>
    </row>
    <row r="6097" spans="1:15" hidden="1">
      <c r="A6097" s="31" t="s">
        <v>9849</v>
      </c>
      <c r="B6097" s="31" t="s">
        <v>18829</v>
      </c>
      <c r="C6097" s="31" t="s">
        <v>18830</v>
      </c>
      <c r="D6097" s="32">
        <v>44162</v>
      </c>
      <c r="E6097" s="31" t="s">
        <v>18831</v>
      </c>
      <c r="F6097" s="31" t="s">
        <v>12612</v>
      </c>
      <c r="G6097" s="33">
        <v>-9540</v>
      </c>
      <c r="H6097" s="33">
        <v>-9540</v>
      </c>
      <c r="I6097" s="31" t="s">
        <v>9762</v>
      </c>
      <c r="J6097" s="31" t="s">
        <v>9763</v>
      </c>
      <c r="K6097" s="33">
        <v>-9540</v>
      </c>
      <c r="L6097" s="31" t="s">
        <v>9764</v>
      </c>
      <c r="M6097">
        <f t="shared" si="269"/>
        <v>12</v>
      </c>
      <c r="N6097" t="str">
        <f t="shared" si="270"/>
        <v>PO64000026</v>
      </c>
      <c r="O6097" t="e">
        <f>VLOOKUP(N6097,'1_คตง_ภาพรวม'!L6097:M6147,2,FALSE)</f>
        <v>#N/A</v>
      </c>
    </row>
    <row r="6098" spans="1:15" hidden="1">
      <c r="A6098" s="31" t="s">
        <v>9849</v>
      </c>
      <c r="B6098" s="31" t="s">
        <v>18829</v>
      </c>
      <c r="C6098" s="31" t="s">
        <v>18830</v>
      </c>
      <c r="D6098" s="32">
        <v>44162</v>
      </c>
      <c r="E6098" s="31" t="s">
        <v>18831</v>
      </c>
      <c r="F6098" s="31" t="s">
        <v>9875</v>
      </c>
      <c r="G6098" s="33">
        <v>9540</v>
      </c>
      <c r="H6098" s="33">
        <v>9540</v>
      </c>
      <c r="I6098" s="31" t="s">
        <v>9762</v>
      </c>
      <c r="J6098" s="31" t="s">
        <v>9763</v>
      </c>
      <c r="K6098" s="33">
        <v>9540</v>
      </c>
      <c r="L6098" s="31" t="s">
        <v>9764</v>
      </c>
      <c r="M6098">
        <f t="shared" si="269"/>
        <v>12</v>
      </c>
      <c r="N6098" t="str">
        <f t="shared" si="270"/>
        <v>PO64000026</v>
      </c>
      <c r="O6098" t="e">
        <f>VLOOKUP(N6098,'1_คตง_ภาพรวม'!L6098:M6148,2,FALSE)</f>
        <v>#N/A</v>
      </c>
    </row>
    <row r="6099" spans="1:15" hidden="1">
      <c r="A6099" s="31" t="s">
        <v>9849</v>
      </c>
      <c r="B6099" s="31" t="s">
        <v>18832</v>
      </c>
      <c r="C6099" s="31" t="s">
        <v>18833</v>
      </c>
      <c r="D6099" s="32">
        <v>44162</v>
      </c>
      <c r="E6099" s="31" t="s">
        <v>18834</v>
      </c>
      <c r="F6099" s="31" t="s">
        <v>12612</v>
      </c>
      <c r="G6099" s="33">
        <v>-127283.54</v>
      </c>
      <c r="H6099" s="33">
        <v>-127283.54</v>
      </c>
      <c r="I6099" s="31" t="s">
        <v>9762</v>
      </c>
      <c r="J6099" s="31" t="s">
        <v>9763</v>
      </c>
      <c r="K6099" s="33">
        <v>-127283.54</v>
      </c>
      <c r="L6099" s="31" t="s">
        <v>9764</v>
      </c>
      <c r="M6099">
        <f t="shared" si="269"/>
        <v>12</v>
      </c>
      <c r="N6099" t="str">
        <f t="shared" si="270"/>
        <v>PO63000569</v>
      </c>
      <c r="O6099" t="e">
        <f>VLOOKUP(N6099,'1_คตง_ภาพรวม'!L6099:M6149,2,FALSE)</f>
        <v>#N/A</v>
      </c>
    </row>
    <row r="6100" spans="1:15" hidden="1">
      <c r="A6100" s="31" t="s">
        <v>9849</v>
      </c>
      <c r="B6100" s="31" t="s">
        <v>18832</v>
      </c>
      <c r="C6100" s="31" t="s">
        <v>18833</v>
      </c>
      <c r="D6100" s="32">
        <v>44162</v>
      </c>
      <c r="E6100" s="31" t="s">
        <v>18834</v>
      </c>
      <c r="F6100" s="31" t="s">
        <v>9875</v>
      </c>
      <c r="G6100" s="33">
        <v>127283.54</v>
      </c>
      <c r="H6100" s="33">
        <v>127283.54</v>
      </c>
      <c r="I6100" s="31" t="s">
        <v>9762</v>
      </c>
      <c r="J6100" s="31" t="s">
        <v>9763</v>
      </c>
      <c r="K6100" s="33">
        <v>127283.54</v>
      </c>
      <c r="L6100" s="31" t="s">
        <v>9764</v>
      </c>
      <c r="M6100">
        <f t="shared" si="269"/>
        <v>12</v>
      </c>
      <c r="N6100" t="str">
        <f t="shared" si="270"/>
        <v>PO63000569</v>
      </c>
      <c r="O6100" t="e">
        <f>VLOOKUP(N6100,'1_คตง_ภาพรวม'!L6100:M6150,2,FALSE)</f>
        <v>#N/A</v>
      </c>
    </row>
    <row r="6101" spans="1:15" hidden="1">
      <c r="A6101" s="31" t="s">
        <v>9849</v>
      </c>
      <c r="B6101" s="31" t="s">
        <v>18835</v>
      </c>
      <c r="C6101" s="31" t="s">
        <v>18836</v>
      </c>
      <c r="D6101" s="32">
        <v>44162</v>
      </c>
      <c r="E6101" s="31" t="s">
        <v>18837</v>
      </c>
      <c r="F6101" s="31" t="s">
        <v>12612</v>
      </c>
      <c r="G6101" s="33">
        <v>-136125</v>
      </c>
      <c r="H6101" s="33">
        <v>-136125</v>
      </c>
      <c r="I6101" s="31" t="s">
        <v>9762</v>
      </c>
      <c r="J6101" s="31" t="s">
        <v>9763</v>
      </c>
      <c r="K6101" s="33">
        <v>-136125</v>
      </c>
      <c r="L6101" s="31" t="s">
        <v>9764</v>
      </c>
      <c r="M6101" t="e">
        <f t="shared" si="269"/>
        <v>#VALUE!</v>
      </c>
    </row>
    <row r="6102" spans="1:15" hidden="1">
      <c r="A6102" s="31" t="s">
        <v>9849</v>
      </c>
      <c r="B6102" s="31" t="s">
        <v>18835</v>
      </c>
      <c r="C6102" s="31" t="s">
        <v>18836</v>
      </c>
      <c r="D6102" s="32">
        <v>44162</v>
      </c>
      <c r="E6102" s="31" t="s">
        <v>18837</v>
      </c>
      <c r="F6102" s="31" t="s">
        <v>9875</v>
      </c>
      <c r="G6102" s="33">
        <v>136125</v>
      </c>
      <c r="H6102" s="33">
        <v>136125</v>
      </c>
      <c r="I6102" s="31" t="s">
        <v>9762</v>
      </c>
      <c r="J6102" s="31" t="s">
        <v>9763</v>
      </c>
      <c r="K6102" s="33">
        <v>136125</v>
      </c>
      <c r="L6102" s="31" t="s">
        <v>9764</v>
      </c>
      <c r="M6102" t="e">
        <f t="shared" si="269"/>
        <v>#VALUE!</v>
      </c>
    </row>
    <row r="6103" spans="1:15" hidden="1">
      <c r="A6103" s="31" t="s">
        <v>9849</v>
      </c>
      <c r="B6103" s="31" t="s">
        <v>18838</v>
      </c>
      <c r="C6103" s="31" t="s">
        <v>18839</v>
      </c>
      <c r="D6103" s="32">
        <v>44162</v>
      </c>
      <c r="E6103" s="31" t="s">
        <v>18840</v>
      </c>
      <c r="F6103" s="31" t="s">
        <v>12612</v>
      </c>
      <c r="G6103" s="33">
        <v>-1782072</v>
      </c>
      <c r="H6103" s="33">
        <v>-1782072</v>
      </c>
      <c r="I6103" s="31" t="s">
        <v>9762</v>
      </c>
      <c r="J6103" s="31" t="s">
        <v>9763</v>
      </c>
      <c r="K6103" s="33">
        <v>-1782072</v>
      </c>
      <c r="L6103" s="31" t="s">
        <v>9764</v>
      </c>
      <c r="M6103">
        <f t="shared" si="269"/>
        <v>12</v>
      </c>
      <c r="N6103" t="str">
        <f t="shared" ref="N6103:N6114" si="271">MID(E6103,M6103,10)</f>
        <v>PO63001016</v>
      </c>
      <c r="O6103" t="e">
        <f>VLOOKUP(N6103,'1_คตง_ภาพรวม'!L6103:M6153,2,FALSE)</f>
        <v>#N/A</v>
      </c>
    </row>
    <row r="6104" spans="1:15" hidden="1">
      <c r="A6104" s="31" t="s">
        <v>9849</v>
      </c>
      <c r="B6104" s="31" t="s">
        <v>18838</v>
      </c>
      <c r="C6104" s="31" t="s">
        <v>18839</v>
      </c>
      <c r="D6104" s="32">
        <v>44162</v>
      </c>
      <c r="E6104" s="31" t="s">
        <v>18840</v>
      </c>
      <c r="F6104" s="31" t="s">
        <v>9875</v>
      </c>
      <c r="G6104" s="33">
        <v>1782072</v>
      </c>
      <c r="H6104" s="33">
        <v>1782072</v>
      </c>
      <c r="I6104" s="31" t="s">
        <v>9762</v>
      </c>
      <c r="J6104" s="31" t="s">
        <v>9763</v>
      </c>
      <c r="K6104" s="33">
        <v>1782072</v>
      </c>
      <c r="L6104" s="31" t="s">
        <v>9764</v>
      </c>
      <c r="M6104">
        <f t="shared" si="269"/>
        <v>12</v>
      </c>
      <c r="N6104" t="str">
        <f t="shared" si="271"/>
        <v>PO63001016</v>
      </c>
      <c r="O6104" t="e">
        <f>VLOOKUP(N6104,'1_คตง_ภาพรวม'!L6104:M6154,2,FALSE)</f>
        <v>#N/A</v>
      </c>
    </row>
    <row r="6105" spans="1:15" hidden="1">
      <c r="A6105" s="31" t="s">
        <v>9849</v>
      </c>
      <c r="B6105" s="31" t="s">
        <v>18841</v>
      </c>
      <c r="C6105" s="31" t="s">
        <v>18842</v>
      </c>
      <c r="D6105" s="32">
        <v>44162</v>
      </c>
      <c r="E6105" s="31" t="s">
        <v>18843</v>
      </c>
      <c r="F6105" s="31" t="s">
        <v>12612</v>
      </c>
      <c r="G6105" s="33">
        <v>-1399200</v>
      </c>
      <c r="H6105" s="33">
        <v>-1399200</v>
      </c>
      <c r="I6105" s="31" t="s">
        <v>9762</v>
      </c>
      <c r="J6105" s="31" t="s">
        <v>9763</v>
      </c>
      <c r="K6105" s="33">
        <v>-1399200</v>
      </c>
      <c r="L6105" s="31" t="s">
        <v>9764</v>
      </c>
      <c r="M6105">
        <f t="shared" si="269"/>
        <v>12</v>
      </c>
      <c r="N6105" t="str">
        <f t="shared" si="271"/>
        <v>PO63000976</v>
      </c>
      <c r="O6105" t="e">
        <f>VLOOKUP(N6105,'1_คตง_ภาพรวม'!L6105:M6155,2,FALSE)</f>
        <v>#N/A</v>
      </c>
    </row>
    <row r="6106" spans="1:15" hidden="1">
      <c r="A6106" s="31" t="s">
        <v>9849</v>
      </c>
      <c r="B6106" s="31" t="s">
        <v>18841</v>
      </c>
      <c r="C6106" s="31" t="s">
        <v>18842</v>
      </c>
      <c r="D6106" s="32">
        <v>44162</v>
      </c>
      <c r="E6106" s="31" t="s">
        <v>18843</v>
      </c>
      <c r="F6106" s="31" t="s">
        <v>9875</v>
      </c>
      <c r="G6106" s="33">
        <v>1399200</v>
      </c>
      <c r="H6106" s="33">
        <v>1399200</v>
      </c>
      <c r="I6106" s="31" t="s">
        <v>9762</v>
      </c>
      <c r="J6106" s="31" t="s">
        <v>9763</v>
      </c>
      <c r="K6106" s="33">
        <v>1399200</v>
      </c>
      <c r="L6106" s="31" t="s">
        <v>9764</v>
      </c>
      <c r="M6106">
        <f t="shared" si="269"/>
        <v>12</v>
      </c>
      <c r="N6106" t="str">
        <f t="shared" si="271"/>
        <v>PO63000976</v>
      </c>
      <c r="O6106" t="e">
        <f>VLOOKUP(N6106,'1_คตง_ภาพรวม'!L6106:M6156,2,FALSE)</f>
        <v>#N/A</v>
      </c>
    </row>
    <row r="6107" spans="1:15" hidden="1">
      <c r="A6107" s="31" t="s">
        <v>9849</v>
      </c>
      <c r="B6107" s="31" t="s">
        <v>18844</v>
      </c>
      <c r="C6107" s="31" t="s">
        <v>18845</v>
      </c>
      <c r="D6107" s="32">
        <v>44162</v>
      </c>
      <c r="E6107" s="31" t="s">
        <v>18846</v>
      </c>
      <c r="F6107" s="31" t="s">
        <v>12612</v>
      </c>
      <c r="G6107" s="33">
        <v>-257854.49</v>
      </c>
      <c r="H6107" s="33">
        <v>-257854.49</v>
      </c>
      <c r="I6107" s="31" t="s">
        <v>9762</v>
      </c>
      <c r="J6107" s="31" t="s">
        <v>9763</v>
      </c>
      <c r="K6107" s="33">
        <v>-257854.49</v>
      </c>
      <c r="L6107" s="31" t="s">
        <v>9764</v>
      </c>
      <c r="M6107">
        <f t="shared" si="269"/>
        <v>12</v>
      </c>
      <c r="N6107" t="str">
        <f t="shared" si="271"/>
        <v>PO63000770</v>
      </c>
      <c r="O6107" t="e">
        <f>VLOOKUP(N6107,'1_คตง_ภาพรวม'!L6107:M6157,2,FALSE)</f>
        <v>#N/A</v>
      </c>
    </row>
    <row r="6108" spans="1:15" hidden="1">
      <c r="A6108" s="31" t="s">
        <v>9849</v>
      </c>
      <c r="B6108" s="31" t="s">
        <v>18844</v>
      </c>
      <c r="C6108" s="31" t="s">
        <v>18845</v>
      </c>
      <c r="D6108" s="32">
        <v>44162</v>
      </c>
      <c r="E6108" s="31" t="s">
        <v>18846</v>
      </c>
      <c r="F6108" s="31" t="s">
        <v>9875</v>
      </c>
      <c r="G6108" s="33">
        <v>257854.49</v>
      </c>
      <c r="H6108" s="33">
        <v>257854.49</v>
      </c>
      <c r="I6108" s="31" t="s">
        <v>9762</v>
      </c>
      <c r="J6108" s="31" t="s">
        <v>9763</v>
      </c>
      <c r="K6108" s="33">
        <v>257854.49</v>
      </c>
      <c r="L6108" s="31" t="s">
        <v>9764</v>
      </c>
      <c r="M6108">
        <f t="shared" si="269"/>
        <v>12</v>
      </c>
      <c r="N6108" t="str">
        <f t="shared" si="271"/>
        <v>PO63000770</v>
      </c>
      <c r="O6108" t="e">
        <f>VLOOKUP(N6108,'1_คตง_ภาพรวม'!L6108:M6158,2,FALSE)</f>
        <v>#N/A</v>
      </c>
    </row>
    <row r="6109" spans="1:15" hidden="1">
      <c r="A6109" s="31" t="s">
        <v>9849</v>
      </c>
      <c r="B6109" s="31" t="s">
        <v>18847</v>
      </c>
      <c r="C6109" s="31" t="s">
        <v>18848</v>
      </c>
      <c r="D6109" s="32">
        <v>44162</v>
      </c>
      <c r="E6109" s="31" t="s">
        <v>18849</v>
      </c>
      <c r="F6109" s="31" t="s">
        <v>12612</v>
      </c>
      <c r="G6109" s="33">
        <v>-335225</v>
      </c>
      <c r="H6109" s="33">
        <v>-335225</v>
      </c>
      <c r="I6109" s="31" t="s">
        <v>9762</v>
      </c>
      <c r="J6109" s="31" t="s">
        <v>9763</v>
      </c>
      <c r="K6109" s="33">
        <v>-335225</v>
      </c>
      <c r="L6109" s="31" t="s">
        <v>9764</v>
      </c>
      <c r="M6109">
        <f t="shared" si="269"/>
        <v>12</v>
      </c>
      <c r="N6109" t="str">
        <f t="shared" si="271"/>
        <v>PO63001002</v>
      </c>
      <c r="O6109" t="e">
        <f>VLOOKUP(N6109,'1_คตง_ภาพรวม'!L6109:M6159,2,FALSE)</f>
        <v>#N/A</v>
      </c>
    </row>
    <row r="6110" spans="1:15" hidden="1">
      <c r="A6110" s="31" t="s">
        <v>9849</v>
      </c>
      <c r="B6110" s="31" t="s">
        <v>18847</v>
      </c>
      <c r="C6110" s="31" t="s">
        <v>18848</v>
      </c>
      <c r="D6110" s="32">
        <v>44162</v>
      </c>
      <c r="E6110" s="31" t="s">
        <v>18849</v>
      </c>
      <c r="F6110" s="31" t="s">
        <v>9875</v>
      </c>
      <c r="G6110" s="33">
        <v>335225</v>
      </c>
      <c r="H6110" s="33">
        <v>335225</v>
      </c>
      <c r="I6110" s="31" t="s">
        <v>9762</v>
      </c>
      <c r="J6110" s="31" t="s">
        <v>9763</v>
      </c>
      <c r="K6110" s="33">
        <v>335225</v>
      </c>
      <c r="L6110" s="31" t="s">
        <v>9764</v>
      </c>
      <c r="M6110">
        <f t="shared" si="269"/>
        <v>12</v>
      </c>
      <c r="N6110" t="str">
        <f t="shared" si="271"/>
        <v>PO63001002</v>
      </c>
      <c r="O6110" t="e">
        <f>VLOOKUP(N6110,'1_คตง_ภาพรวม'!L6110:M6160,2,FALSE)</f>
        <v>#N/A</v>
      </c>
    </row>
    <row r="6111" spans="1:15" hidden="1">
      <c r="A6111" s="31" t="s">
        <v>9849</v>
      </c>
      <c r="B6111" s="31" t="s">
        <v>18850</v>
      </c>
      <c r="C6111" s="31" t="s">
        <v>18851</v>
      </c>
      <c r="D6111" s="32">
        <v>44162</v>
      </c>
      <c r="E6111" s="31" t="s">
        <v>18852</v>
      </c>
      <c r="F6111" s="31" t="s">
        <v>12612</v>
      </c>
      <c r="G6111" s="33">
        <v>-159000</v>
      </c>
      <c r="H6111" s="33">
        <v>-159000</v>
      </c>
      <c r="I6111" s="31" t="s">
        <v>9762</v>
      </c>
      <c r="J6111" s="31" t="s">
        <v>9763</v>
      </c>
      <c r="K6111" s="33">
        <v>-159000</v>
      </c>
      <c r="L6111" s="31" t="s">
        <v>9764</v>
      </c>
      <c r="M6111">
        <f t="shared" si="269"/>
        <v>12</v>
      </c>
      <c r="N6111" t="str">
        <f t="shared" si="271"/>
        <v>PO63000825</v>
      </c>
      <c r="O6111" t="e">
        <f>VLOOKUP(N6111,'1_คตง_ภาพรวม'!L6111:M6161,2,FALSE)</f>
        <v>#N/A</v>
      </c>
    </row>
    <row r="6112" spans="1:15" hidden="1">
      <c r="A6112" s="31" t="s">
        <v>9849</v>
      </c>
      <c r="B6112" s="31" t="s">
        <v>18850</v>
      </c>
      <c r="C6112" s="31" t="s">
        <v>18851</v>
      </c>
      <c r="D6112" s="32">
        <v>44162</v>
      </c>
      <c r="E6112" s="31" t="s">
        <v>18852</v>
      </c>
      <c r="F6112" s="31" t="s">
        <v>9875</v>
      </c>
      <c r="G6112" s="33">
        <v>159000</v>
      </c>
      <c r="H6112" s="33">
        <v>159000</v>
      </c>
      <c r="I6112" s="31" t="s">
        <v>9762</v>
      </c>
      <c r="J6112" s="31" t="s">
        <v>9763</v>
      </c>
      <c r="K6112" s="33">
        <v>159000</v>
      </c>
      <c r="L6112" s="31" t="s">
        <v>9764</v>
      </c>
      <c r="M6112">
        <f t="shared" si="269"/>
        <v>12</v>
      </c>
      <c r="N6112" t="str">
        <f t="shared" si="271"/>
        <v>PO63000825</v>
      </c>
      <c r="O6112" t="e">
        <f>VLOOKUP(N6112,'1_คตง_ภาพรวม'!L6112:M6162,2,FALSE)</f>
        <v>#N/A</v>
      </c>
    </row>
    <row r="6113" spans="1:15" hidden="1">
      <c r="A6113" s="31" t="s">
        <v>9849</v>
      </c>
      <c r="B6113" s="31" t="s">
        <v>18853</v>
      </c>
      <c r="C6113" s="31" t="s">
        <v>18854</v>
      </c>
      <c r="D6113" s="32">
        <v>44162</v>
      </c>
      <c r="E6113" s="31" t="s">
        <v>18855</v>
      </c>
      <c r="F6113" s="31" t="s">
        <v>12612</v>
      </c>
      <c r="G6113" s="33">
        <v>-346728.97</v>
      </c>
      <c r="H6113" s="33">
        <v>-346728.97</v>
      </c>
      <c r="I6113" s="31" t="s">
        <v>9762</v>
      </c>
      <c r="J6113" s="31" t="s">
        <v>9763</v>
      </c>
      <c r="K6113" s="33">
        <v>-346728.97</v>
      </c>
      <c r="L6113" s="31" t="s">
        <v>9764</v>
      </c>
      <c r="M6113">
        <f t="shared" si="269"/>
        <v>12</v>
      </c>
      <c r="N6113" t="str">
        <f t="shared" si="271"/>
        <v>PO63000943</v>
      </c>
      <c r="O6113" t="e">
        <f>VLOOKUP(N6113,'1_คตง_ภาพรวม'!L6113:M6163,2,FALSE)</f>
        <v>#N/A</v>
      </c>
    </row>
    <row r="6114" spans="1:15" hidden="1">
      <c r="A6114" s="31" t="s">
        <v>9849</v>
      </c>
      <c r="B6114" s="31" t="s">
        <v>18853</v>
      </c>
      <c r="C6114" s="31" t="s">
        <v>18854</v>
      </c>
      <c r="D6114" s="32">
        <v>44162</v>
      </c>
      <c r="E6114" s="31" t="s">
        <v>18855</v>
      </c>
      <c r="F6114" s="31" t="s">
        <v>9875</v>
      </c>
      <c r="G6114" s="33">
        <v>346728.97</v>
      </c>
      <c r="H6114" s="33">
        <v>346728.97</v>
      </c>
      <c r="I6114" s="31" t="s">
        <v>9762</v>
      </c>
      <c r="J6114" s="31" t="s">
        <v>9763</v>
      </c>
      <c r="K6114" s="33">
        <v>346728.97</v>
      </c>
      <c r="L6114" s="31" t="s">
        <v>9764</v>
      </c>
      <c r="M6114">
        <f t="shared" si="269"/>
        <v>12</v>
      </c>
      <c r="N6114" t="str">
        <f t="shared" si="271"/>
        <v>PO63000943</v>
      </c>
      <c r="O6114" t="e">
        <f>VLOOKUP(N6114,'1_คตง_ภาพรวม'!L6114:M6164,2,FALSE)</f>
        <v>#N/A</v>
      </c>
    </row>
    <row r="6115" spans="1:15" hidden="1">
      <c r="A6115" s="31" t="s">
        <v>9757</v>
      </c>
      <c r="B6115" s="31" t="s">
        <v>18856</v>
      </c>
      <c r="C6115" s="31" t="s">
        <v>18857</v>
      </c>
      <c r="D6115" s="32">
        <v>44161</v>
      </c>
      <c r="E6115" s="31" t="s">
        <v>18858</v>
      </c>
      <c r="F6115" s="31" t="s">
        <v>16963</v>
      </c>
      <c r="G6115" s="33">
        <v>28060</v>
      </c>
      <c r="H6115" s="33">
        <v>28060</v>
      </c>
      <c r="I6115" s="31" t="s">
        <v>9762</v>
      </c>
      <c r="J6115" s="31" t="s">
        <v>9763</v>
      </c>
      <c r="K6115" s="33">
        <v>28060</v>
      </c>
      <c r="L6115" s="31" t="s">
        <v>9764</v>
      </c>
      <c r="M6115" t="e">
        <f t="shared" si="269"/>
        <v>#VALUE!</v>
      </c>
    </row>
    <row r="6116" spans="1:15" hidden="1">
      <c r="A6116" s="31" t="s">
        <v>9757</v>
      </c>
      <c r="B6116" s="31" t="s">
        <v>18856</v>
      </c>
      <c r="C6116" s="31" t="s">
        <v>18857</v>
      </c>
      <c r="D6116" s="32">
        <v>44161</v>
      </c>
      <c r="E6116" s="31" t="s">
        <v>18858</v>
      </c>
      <c r="F6116" s="31" t="s">
        <v>12612</v>
      </c>
      <c r="G6116" s="33">
        <v>-28060</v>
      </c>
      <c r="H6116" s="33">
        <v>-28060</v>
      </c>
      <c r="I6116" s="31" t="s">
        <v>9762</v>
      </c>
      <c r="J6116" s="31" t="s">
        <v>9763</v>
      </c>
      <c r="K6116" s="33">
        <v>-28060</v>
      </c>
      <c r="L6116" s="31" t="s">
        <v>9764</v>
      </c>
      <c r="M6116" t="e">
        <f t="shared" si="269"/>
        <v>#VALUE!</v>
      </c>
    </row>
    <row r="6117" spans="1:15" hidden="1">
      <c r="A6117" s="31" t="s">
        <v>9757</v>
      </c>
      <c r="B6117" s="31" t="s">
        <v>18859</v>
      </c>
      <c r="C6117" s="31" t="s">
        <v>18860</v>
      </c>
      <c r="D6117" s="32">
        <v>44161</v>
      </c>
      <c r="E6117" s="31" t="s">
        <v>18861</v>
      </c>
      <c r="F6117" s="31" t="s">
        <v>17026</v>
      </c>
      <c r="G6117" s="33">
        <v>-19000</v>
      </c>
      <c r="H6117" s="33">
        <v>-19000</v>
      </c>
      <c r="I6117" s="31" t="s">
        <v>9762</v>
      </c>
      <c r="J6117" s="31" t="s">
        <v>9763</v>
      </c>
      <c r="K6117" s="33">
        <v>-19000</v>
      </c>
      <c r="L6117" s="31" t="s">
        <v>9764</v>
      </c>
      <c r="M6117" t="e">
        <f t="shared" si="269"/>
        <v>#VALUE!</v>
      </c>
    </row>
    <row r="6118" spans="1:15" hidden="1">
      <c r="A6118" s="31" t="s">
        <v>9757</v>
      </c>
      <c r="B6118" s="31" t="s">
        <v>18859</v>
      </c>
      <c r="C6118" s="31" t="s">
        <v>18860</v>
      </c>
      <c r="D6118" s="32">
        <v>44161</v>
      </c>
      <c r="E6118" s="31" t="s">
        <v>18861</v>
      </c>
      <c r="F6118" s="31" t="s">
        <v>17027</v>
      </c>
      <c r="G6118" s="33">
        <v>19000</v>
      </c>
      <c r="H6118" s="33">
        <v>19000</v>
      </c>
      <c r="I6118" s="31" t="s">
        <v>9762</v>
      </c>
      <c r="J6118" s="31" t="s">
        <v>9763</v>
      </c>
      <c r="K6118" s="33">
        <v>19000</v>
      </c>
      <c r="L6118" s="31" t="s">
        <v>9764</v>
      </c>
      <c r="M6118" t="e">
        <f t="shared" si="269"/>
        <v>#VALUE!</v>
      </c>
    </row>
    <row r="6119" spans="1:15" hidden="1">
      <c r="A6119" s="31" t="s">
        <v>9757</v>
      </c>
      <c r="B6119" s="31" t="s">
        <v>18862</v>
      </c>
      <c r="C6119" s="31" t="s">
        <v>18863</v>
      </c>
      <c r="D6119" s="32">
        <v>44162</v>
      </c>
      <c r="E6119" s="31" t="s">
        <v>18864</v>
      </c>
      <c r="F6119" s="31" t="s">
        <v>17551</v>
      </c>
      <c r="G6119" s="33">
        <v>-11000</v>
      </c>
      <c r="H6119" s="33">
        <v>-11000</v>
      </c>
      <c r="I6119" s="31" t="s">
        <v>9762</v>
      </c>
      <c r="J6119" s="31" t="s">
        <v>9763</v>
      </c>
      <c r="K6119" s="33">
        <v>-11000</v>
      </c>
      <c r="L6119" s="31" t="s">
        <v>9764</v>
      </c>
      <c r="M6119" t="e">
        <f t="shared" si="269"/>
        <v>#VALUE!</v>
      </c>
    </row>
    <row r="6120" spans="1:15" hidden="1">
      <c r="A6120" s="31" t="s">
        <v>9757</v>
      </c>
      <c r="B6120" s="31" t="s">
        <v>18862</v>
      </c>
      <c r="C6120" s="31" t="s">
        <v>18863</v>
      </c>
      <c r="D6120" s="32">
        <v>44162</v>
      </c>
      <c r="E6120" s="31" t="s">
        <v>18864</v>
      </c>
      <c r="F6120" s="31" t="s">
        <v>17552</v>
      </c>
      <c r="G6120" s="33">
        <v>11000</v>
      </c>
      <c r="H6120" s="33">
        <v>11000</v>
      </c>
      <c r="I6120" s="31" t="s">
        <v>9762</v>
      </c>
      <c r="J6120" s="31" t="s">
        <v>9763</v>
      </c>
      <c r="K6120" s="33">
        <v>11000</v>
      </c>
      <c r="L6120" s="31" t="s">
        <v>9764</v>
      </c>
      <c r="M6120" t="e">
        <f t="shared" si="269"/>
        <v>#VALUE!</v>
      </c>
    </row>
    <row r="6121" spans="1:15" hidden="1">
      <c r="A6121" s="31" t="s">
        <v>9757</v>
      </c>
      <c r="B6121" s="31" t="s">
        <v>18865</v>
      </c>
      <c r="C6121" s="31" t="s">
        <v>18866</v>
      </c>
      <c r="D6121" s="32">
        <v>44162</v>
      </c>
      <c r="E6121" s="31" t="s">
        <v>18867</v>
      </c>
      <c r="F6121" s="31" t="s">
        <v>17552</v>
      </c>
      <c r="G6121" s="33">
        <v>5500</v>
      </c>
      <c r="H6121" s="33">
        <v>5500</v>
      </c>
      <c r="I6121" s="31" t="s">
        <v>9762</v>
      </c>
      <c r="J6121" s="31" t="s">
        <v>9763</v>
      </c>
      <c r="K6121" s="33">
        <v>5500</v>
      </c>
      <c r="L6121" s="31" t="s">
        <v>9764</v>
      </c>
      <c r="M6121" t="e">
        <f t="shared" si="269"/>
        <v>#VALUE!</v>
      </c>
    </row>
    <row r="6122" spans="1:15" hidden="1">
      <c r="A6122" s="31" t="s">
        <v>9757</v>
      </c>
      <c r="B6122" s="31" t="s">
        <v>18865</v>
      </c>
      <c r="C6122" s="31" t="s">
        <v>18866</v>
      </c>
      <c r="D6122" s="32">
        <v>44162</v>
      </c>
      <c r="E6122" s="31" t="s">
        <v>18867</v>
      </c>
      <c r="F6122" s="31" t="s">
        <v>12612</v>
      </c>
      <c r="G6122" s="33">
        <v>-5500</v>
      </c>
      <c r="H6122" s="33">
        <v>-5500</v>
      </c>
      <c r="I6122" s="31" t="s">
        <v>9762</v>
      </c>
      <c r="J6122" s="31" t="s">
        <v>9763</v>
      </c>
      <c r="K6122" s="33">
        <v>-5500</v>
      </c>
      <c r="L6122" s="31" t="s">
        <v>9764</v>
      </c>
      <c r="M6122" t="e">
        <f t="shared" si="269"/>
        <v>#VALUE!</v>
      </c>
    </row>
    <row r="6123" spans="1:15" hidden="1">
      <c r="A6123" s="31" t="s">
        <v>9757</v>
      </c>
      <c r="B6123" s="31" t="s">
        <v>18868</v>
      </c>
      <c r="C6123" s="31" t="s">
        <v>18869</v>
      </c>
      <c r="D6123" s="32">
        <v>44165</v>
      </c>
      <c r="E6123" s="31" t="s">
        <v>18870</v>
      </c>
      <c r="F6123" s="31" t="s">
        <v>12612</v>
      </c>
      <c r="G6123" s="33">
        <v>-3593970.22</v>
      </c>
      <c r="H6123" s="33">
        <v>-3593970.22</v>
      </c>
      <c r="I6123" s="31" t="s">
        <v>9762</v>
      </c>
      <c r="J6123" s="31" t="s">
        <v>9763</v>
      </c>
      <c r="K6123" s="33">
        <v>-3593970.22</v>
      </c>
      <c r="L6123" s="31" t="s">
        <v>9764</v>
      </c>
      <c r="M6123" t="e">
        <f t="shared" si="269"/>
        <v>#VALUE!</v>
      </c>
    </row>
    <row r="6124" spans="1:15" hidden="1">
      <c r="A6124" s="31" t="s">
        <v>9757</v>
      </c>
      <c r="B6124" s="31" t="s">
        <v>18868</v>
      </c>
      <c r="C6124" s="31" t="s">
        <v>18869</v>
      </c>
      <c r="D6124" s="32">
        <v>44165</v>
      </c>
      <c r="E6124" s="31" t="s">
        <v>18870</v>
      </c>
      <c r="F6124" s="31" t="s">
        <v>9867</v>
      </c>
      <c r="G6124" s="33">
        <v>4406547.67</v>
      </c>
      <c r="H6124" s="33">
        <v>4406547.67</v>
      </c>
      <c r="I6124" s="31" t="s">
        <v>9762</v>
      </c>
      <c r="J6124" s="31" t="s">
        <v>9763</v>
      </c>
      <c r="K6124" s="33">
        <v>4406547.67</v>
      </c>
      <c r="L6124" s="31" t="s">
        <v>9764</v>
      </c>
      <c r="M6124" t="e">
        <f t="shared" si="269"/>
        <v>#VALUE!</v>
      </c>
    </row>
    <row r="6125" spans="1:15" hidden="1">
      <c r="A6125" s="31" t="s">
        <v>9757</v>
      </c>
      <c r="B6125" s="31" t="s">
        <v>18868</v>
      </c>
      <c r="C6125" s="31" t="s">
        <v>18869</v>
      </c>
      <c r="D6125" s="32">
        <v>44165</v>
      </c>
      <c r="E6125" s="31" t="s">
        <v>18870</v>
      </c>
      <c r="F6125" s="31" t="s">
        <v>10078</v>
      </c>
      <c r="G6125" s="33">
        <v>-317343</v>
      </c>
      <c r="H6125" s="33">
        <v>-317343</v>
      </c>
      <c r="I6125" s="31" t="s">
        <v>9762</v>
      </c>
      <c r="J6125" s="31" t="s">
        <v>9763</v>
      </c>
      <c r="K6125" s="33">
        <v>-317343</v>
      </c>
      <c r="L6125" s="31" t="s">
        <v>9764</v>
      </c>
      <c r="M6125" t="e">
        <f t="shared" si="269"/>
        <v>#VALUE!</v>
      </c>
    </row>
    <row r="6126" spans="1:15" hidden="1">
      <c r="A6126" s="31" t="s">
        <v>9757</v>
      </c>
      <c r="B6126" s="31" t="s">
        <v>18868</v>
      </c>
      <c r="C6126" s="31" t="s">
        <v>18869</v>
      </c>
      <c r="D6126" s="32">
        <v>44165</v>
      </c>
      <c r="E6126" s="31" t="s">
        <v>18870</v>
      </c>
      <c r="F6126" s="31" t="s">
        <v>10079</v>
      </c>
      <c r="G6126" s="33">
        <v>-302120</v>
      </c>
      <c r="H6126" s="33">
        <v>-302120</v>
      </c>
      <c r="I6126" s="31" t="s">
        <v>9762</v>
      </c>
      <c r="J6126" s="31" t="s">
        <v>9763</v>
      </c>
      <c r="K6126" s="33">
        <v>-302120</v>
      </c>
      <c r="L6126" s="31" t="s">
        <v>9764</v>
      </c>
      <c r="M6126" t="e">
        <f t="shared" si="269"/>
        <v>#VALUE!</v>
      </c>
    </row>
    <row r="6127" spans="1:15" hidden="1">
      <c r="A6127" s="31" t="s">
        <v>9757</v>
      </c>
      <c r="B6127" s="31" t="s">
        <v>18868</v>
      </c>
      <c r="C6127" s="31" t="s">
        <v>18869</v>
      </c>
      <c r="D6127" s="32">
        <v>44165</v>
      </c>
      <c r="E6127" s="31" t="s">
        <v>18870</v>
      </c>
      <c r="F6127" s="31" t="s">
        <v>10080</v>
      </c>
      <c r="G6127" s="33">
        <v>-193114.45</v>
      </c>
      <c r="H6127" s="33">
        <v>-193114.45</v>
      </c>
      <c r="I6127" s="31" t="s">
        <v>9762</v>
      </c>
      <c r="J6127" s="31" t="s">
        <v>9763</v>
      </c>
      <c r="K6127" s="33">
        <v>-193114.45</v>
      </c>
      <c r="L6127" s="31" t="s">
        <v>9764</v>
      </c>
      <c r="M6127" t="e">
        <f t="shared" si="269"/>
        <v>#VALUE!</v>
      </c>
    </row>
    <row r="6128" spans="1:15" hidden="1">
      <c r="A6128" s="31" t="s">
        <v>9757</v>
      </c>
      <c r="B6128" s="31" t="s">
        <v>18871</v>
      </c>
      <c r="C6128" s="31" t="s">
        <v>18872</v>
      </c>
      <c r="D6128" s="32">
        <v>44165</v>
      </c>
      <c r="E6128" s="31" t="s">
        <v>18873</v>
      </c>
      <c r="F6128" s="31" t="s">
        <v>12612</v>
      </c>
      <c r="G6128" s="33">
        <v>-619473</v>
      </c>
      <c r="H6128" s="33">
        <v>-619473</v>
      </c>
      <c r="I6128" s="31" t="s">
        <v>9762</v>
      </c>
      <c r="J6128" s="31" t="s">
        <v>9763</v>
      </c>
      <c r="K6128" s="33">
        <v>-619473</v>
      </c>
      <c r="L6128" s="31" t="s">
        <v>9764</v>
      </c>
      <c r="M6128" t="e">
        <f t="shared" si="269"/>
        <v>#VALUE!</v>
      </c>
    </row>
    <row r="6129" spans="1:15" hidden="1">
      <c r="A6129" s="31" t="s">
        <v>9757</v>
      </c>
      <c r="B6129" s="31" t="s">
        <v>18871</v>
      </c>
      <c r="C6129" s="31" t="s">
        <v>18872</v>
      </c>
      <c r="D6129" s="32">
        <v>44165</v>
      </c>
      <c r="E6129" s="31" t="s">
        <v>18873</v>
      </c>
      <c r="F6129" s="31" t="s">
        <v>9867</v>
      </c>
      <c r="G6129" s="33">
        <v>10</v>
      </c>
      <c r="H6129" s="33">
        <v>10</v>
      </c>
      <c r="I6129" s="31" t="s">
        <v>9762</v>
      </c>
      <c r="J6129" s="31" t="s">
        <v>9763</v>
      </c>
      <c r="K6129" s="33">
        <v>10</v>
      </c>
      <c r="L6129" s="31" t="s">
        <v>9764</v>
      </c>
      <c r="M6129" t="e">
        <f t="shared" si="269"/>
        <v>#VALUE!</v>
      </c>
    </row>
    <row r="6130" spans="1:15" hidden="1">
      <c r="A6130" s="31" t="s">
        <v>9757</v>
      </c>
      <c r="B6130" s="31" t="s">
        <v>18871</v>
      </c>
      <c r="C6130" s="31" t="s">
        <v>18872</v>
      </c>
      <c r="D6130" s="32">
        <v>44165</v>
      </c>
      <c r="E6130" s="31" t="s">
        <v>18873</v>
      </c>
      <c r="F6130" s="31" t="s">
        <v>9875</v>
      </c>
      <c r="G6130" s="33">
        <v>619463</v>
      </c>
      <c r="H6130" s="33">
        <v>619463</v>
      </c>
      <c r="I6130" s="31" t="s">
        <v>9762</v>
      </c>
      <c r="J6130" s="31" t="s">
        <v>9763</v>
      </c>
      <c r="K6130" s="33">
        <v>619463</v>
      </c>
      <c r="L6130" s="31" t="s">
        <v>9764</v>
      </c>
      <c r="M6130" t="e">
        <f t="shared" si="269"/>
        <v>#VALUE!</v>
      </c>
    </row>
    <row r="6131" spans="1:15" hidden="1">
      <c r="A6131" s="31" t="s">
        <v>9757</v>
      </c>
      <c r="B6131" s="31" t="s">
        <v>18874</v>
      </c>
      <c r="C6131" s="31" t="s">
        <v>18875</v>
      </c>
      <c r="D6131" s="32">
        <v>44162</v>
      </c>
      <c r="E6131" s="31" t="s">
        <v>18876</v>
      </c>
      <c r="F6131" s="31" t="s">
        <v>16962</v>
      </c>
      <c r="G6131" s="33">
        <v>-15000</v>
      </c>
      <c r="H6131" s="33">
        <v>-15000</v>
      </c>
      <c r="I6131" s="31" t="s">
        <v>9762</v>
      </c>
      <c r="J6131" s="31" t="s">
        <v>9763</v>
      </c>
      <c r="K6131" s="33">
        <v>-15000</v>
      </c>
      <c r="L6131" s="31" t="s">
        <v>9764</v>
      </c>
      <c r="M6131" t="e">
        <f t="shared" si="269"/>
        <v>#VALUE!</v>
      </c>
    </row>
    <row r="6132" spans="1:15" hidden="1">
      <c r="A6132" s="31" t="s">
        <v>9757</v>
      </c>
      <c r="B6132" s="31" t="s">
        <v>18874</v>
      </c>
      <c r="C6132" s="31" t="s">
        <v>18875</v>
      </c>
      <c r="D6132" s="32">
        <v>44162</v>
      </c>
      <c r="E6132" s="31" t="s">
        <v>18876</v>
      </c>
      <c r="F6132" s="31" t="s">
        <v>16963</v>
      </c>
      <c r="G6132" s="33">
        <v>15000</v>
      </c>
      <c r="H6132" s="33">
        <v>15000</v>
      </c>
      <c r="I6132" s="31" t="s">
        <v>9762</v>
      </c>
      <c r="J6132" s="31" t="s">
        <v>9763</v>
      </c>
      <c r="K6132" s="33">
        <v>15000</v>
      </c>
      <c r="L6132" s="31" t="s">
        <v>9764</v>
      </c>
      <c r="M6132" t="e">
        <f t="shared" si="269"/>
        <v>#VALUE!</v>
      </c>
    </row>
    <row r="6133" spans="1:15" hidden="1">
      <c r="A6133" s="31" t="s">
        <v>9849</v>
      </c>
      <c r="B6133" s="31" t="s">
        <v>18877</v>
      </c>
      <c r="C6133" s="31" t="s">
        <v>18878</v>
      </c>
      <c r="D6133" s="32">
        <v>44162</v>
      </c>
      <c r="E6133" s="31" t="s">
        <v>18879</v>
      </c>
      <c r="F6133" s="31" t="s">
        <v>12612</v>
      </c>
      <c r="G6133" s="33">
        <v>-130680</v>
      </c>
      <c r="H6133" s="33">
        <v>-130680</v>
      </c>
      <c r="I6133" s="31" t="s">
        <v>9762</v>
      </c>
      <c r="J6133" s="31" t="s">
        <v>9763</v>
      </c>
      <c r="K6133" s="33">
        <v>-130680</v>
      </c>
      <c r="L6133" s="31" t="s">
        <v>9764</v>
      </c>
      <c r="M6133">
        <f t="shared" si="269"/>
        <v>12</v>
      </c>
      <c r="N6133" t="str">
        <f t="shared" ref="N6133:N6134" si="272">MID(E6133,M6133,10)</f>
        <v>PO63000904</v>
      </c>
      <c r="O6133" t="e">
        <f>VLOOKUP(N6133,'1_คตง_ภาพรวม'!L6133:M6183,2,FALSE)</f>
        <v>#N/A</v>
      </c>
    </row>
    <row r="6134" spans="1:15" hidden="1">
      <c r="A6134" s="31" t="s">
        <v>9849</v>
      </c>
      <c r="B6134" s="31" t="s">
        <v>18877</v>
      </c>
      <c r="C6134" s="31" t="s">
        <v>18878</v>
      </c>
      <c r="D6134" s="32">
        <v>44162</v>
      </c>
      <c r="E6134" s="31" t="s">
        <v>18879</v>
      </c>
      <c r="F6134" s="31" t="s">
        <v>9875</v>
      </c>
      <c r="G6134" s="33">
        <v>130680</v>
      </c>
      <c r="H6134" s="33">
        <v>130680</v>
      </c>
      <c r="I6134" s="31" t="s">
        <v>9762</v>
      </c>
      <c r="J6134" s="31" t="s">
        <v>9763</v>
      </c>
      <c r="K6134" s="33">
        <v>130680</v>
      </c>
      <c r="L6134" s="31" t="s">
        <v>9764</v>
      </c>
      <c r="M6134">
        <f t="shared" si="269"/>
        <v>12</v>
      </c>
      <c r="N6134" t="str">
        <f t="shared" si="272"/>
        <v>PO63000904</v>
      </c>
      <c r="O6134" t="e">
        <f>VLOOKUP(N6134,'1_คตง_ภาพรวม'!L6134:M6184,2,FALSE)</f>
        <v>#N/A</v>
      </c>
    </row>
    <row r="6135" spans="1:15" hidden="1">
      <c r="A6135" s="31" t="s">
        <v>9757</v>
      </c>
      <c r="B6135" s="31" t="s">
        <v>18880</v>
      </c>
      <c r="C6135" s="31" t="s">
        <v>18881</v>
      </c>
      <c r="D6135" s="32">
        <v>44161</v>
      </c>
      <c r="E6135" s="31" t="s">
        <v>18882</v>
      </c>
      <c r="F6135" s="31" t="s">
        <v>15666</v>
      </c>
      <c r="G6135" s="33">
        <v>800000000</v>
      </c>
      <c r="H6135" s="33">
        <v>800000000</v>
      </c>
      <c r="I6135" s="31" t="s">
        <v>9762</v>
      </c>
      <c r="J6135" s="31" t="s">
        <v>9763</v>
      </c>
      <c r="K6135" s="33">
        <v>800000000</v>
      </c>
      <c r="L6135" s="31" t="s">
        <v>9764</v>
      </c>
      <c r="M6135" t="e">
        <f t="shared" si="269"/>
        <v>#VALUE!</v>
      </c>
    </row>
    <row r="6136" spans="1:15" hidden="1">
      <c r="A6136" s="31" t="s">
        <v>9757</v>
      </c>
      <c r="B6136" s="31" t="s">
        <v>18880</v>
      </c>
      <c r="C6136" s="31" t="s">
        <v>18881</v>
      </c>
      <c r="D6136" s="32">
        <v>44161</v>
      </c>
      <c r="E6136" s="31" t="s">
        <v>18882</v>
      </c>
      <c r="F6136" s="31" t="s">
        <v>15667</v>
      </c>
      <c r="G6136" s="33">
        <v>-800000000</v>
      </c>
      <c r="H6136" s="33">
        <v>-800000000</v>
      </c>
      <c r="I6136" s="31" t="s">
        <v>9762</v>
      </c>
      <c r="J6136" s="31" t="s">
        <v>9763</v>
      </c>
      <c r="K6136" s="33">
        <v>-800000000</v>
      </c>
      <c r="L6136" s="31" t="s">
        <v>9764</v>
      </c>
      <c r="M6136" t="e">
        <f t="shared" si="269"/>
        <v>#VALUE!</v>
      </c>
    </row>
    <row r="6137" spans="1:15" hidden="1">
      <c r="A6137" s="31" t="s">
        <v>9757</v>
      </c>
      <c r="B6137" s="31" t="s">
        <v>18883</v>
      </c>
      <c r="C6137" s="31" t="s">
        <v>18884</v>
      </c>
      <c r="D6137" s="32">
        <v>44162</v>
      </c>
      <c r="E6137" s="31" t="s">
        <v>18885</v>
      </c>
      <c r="F6137" s="31" t="s">
        <v>18451</v>
      </c>
      <c r="G6137" s="33">
        <v>25500</v>
      </c>
      <c r="H6137" s="33">
        <v>25500</v>
      </c>
      <c r="I6137" s="31" t="s">
        <v>9762</v>
      </c>
      <c r="J6137" s="31" t="s">
        <v>9763</v>
      </c>
      <c r="K6137" s="33">
        <v>25500</v>
      </c>
      <c r="L6137" s="31" t="s">
        <v>9764</v>
      </c>
      <c r="M6137" t="e">
        <f t="shared" si="269"/>
        <v>#VALUE!</v>
      </c>
    </row>
    <row r="6138" spans="1:15" hidden="1">
      <c r="A6138" s="31" t="s">
        <v>9757</v>
      </c>
      <c r="B6138" s="31" t="s">
        <v>18883</v>
      </c>
      <c r="C6138" s="31" t="s">
        <v>18884</v>
      </c>
      <c r="D6138" s="32">
        <v>44162</v>
      </c>
      <c r="E6138" s="31" t="s">
        <v>18885</v>
      </c>
      <c r="F6138" s="31" t="s">
        <v>12612</v>
      </c>
      <c r="G6138" s="33">
        <v>-25500</v>
      </c>
      <c r="H6138" s="33">
        <v>-25500</v>
      </c>
      <c r="I6138" s="31" t="s">
        <v>9762</v>
      </c>
      <c r="J6138" s="31" t="s">
        <v>9763</v>
      </c>
      <c r="K6138" s="33">
        <v>-25500</v>
      </c>
      <c r="L6138" s="31" t="s">
        <v>9764</v>
      </c>
      <c r="M6138" t="e">
        <f t="shared" si="269"/>
        <v>#VALUE!</v>
      </c>
    </row>
    <row r="6139" spans="1:15" hidden="1">
      <c r="A6139" s="31" t="s">
        <v>9757</v>
      </c>
      <c r="B6139" s="31" t="s">
        <v>18886</v>
      </c>
      <c r="C6139" s="31" t="s">
        <v>18887</v>
      </c>
      <c r="D6139" s="32">
        <v>44162</v>
      </c>
      <c r="E6139" s="31" t="s">
        <v>18888</v>
      </c>
      <c r="F6139" s="31" t="s">
        <v>17656</v>
      </c>
      <c r="G6139" s="33">
        <v>-7500</v>
      </c>
      <c r="H6139" s="33">
        <v>-7500</v>
      </c>
      <c r="I6139" s="31" t="s">
        <v>9762</v>
      </c>
      <c r="J6139" s="31" t="s">
        <v>9763</v>
      </c>
      <c r="K6139" s="33">
        <v>-7500</v>
      </c>
      <c r="L6139" s="31" t="s">
        <v>9764</v>
      </c>
      <c r="M6139" t="e">
        <f t="shared" si="269"/>
        <v>#VALUE!</v>
      </c>
    </row>
    <row r="6140" spans="1:15" hidden="1">
      <c r="A6140" s="31" t="s">
        <v>9757</v>
      </c>
      <c r="B6140" s="31" t="s">
        <v>18886</v>
      </c>
      <c r="C6140" s="31" t="s">
        <v>18887</v>
      </c>
      <c r="D6140" s="32">
        <v>44162</v>
      </c>
      <c r="E6140" s="31" t="s">
        <v>18888</v>
      </c>
      <c r="F6140" s="31" t="s">
        <v>17657</v>
      </c>
      <c r="G6140" s="33">
        <v>7500</v>
      </c>
      <c r="H6140" s="33">
        <v>7500</v>
      </c>
      <c r="I6140" s="31" t="s">
        <v>9762</v>
      </c>
      <c r="J6140" s="31" t="s">
        <v>9763</v>
      </c>
      <c r="K6140" s="33">
        <v>7500</v>
      </c>
      <c r="L6140" s="31" t="s">
        <v>9764</v>
      </c>
      <c r="M6140" t="e">
        <f t="shared" si="269"/>
        <v>#VALUE!</v>
      </c>
    </row>
    <row r="6141" spans="1:15" hidden="1">
      <c r="A6141" s="31" t="s">
        <v>9849</v>
      </c>
      <c r="B6141" s="31" t="s">
        <v>18889</v>
      </c>
      <c r="C6141" s="31" t="s">
        <v>18890</v>
      </c>
      <c r="D6141" s="32">
        <v>44165</v>
      </c>
      <c r="E6141" s="31" t="s">
        <v>18891</v>
      </c>
      <c r="F6141" s="31" t="s">
        <v>12612</v>
      </c>
      <c r="G6141" s="33">
        <v>-17820</v>
      </c>
      <c r="H6141" s="33">
        <v>-17820</v>
      </c>
      <c r="I6141" s="31" t="s">
        <v>9762</v>
      </c>
      <c r="J6141" s="31" t="s">
        <v>9763</v>
      </c>
      <c r="K6141" s="33">
        <v>-17820</v>
      </c>
      <c r="L6141" s="31" t="s">
        <v>9764</v>
      </c>
      <c r="M6141">
        <f t="shared" si="269"/>
        <v>12</v>
      </c>
      <c r="N6141" t="str">
        <f t="shared" ref="N6141:N6204" si="273">MID(E6141,M6141,10)</f>
        <v>PO63000697</v>
      </c>
      <c r="O6141" t="e">
        <f>VLOOKUP(N6141,'1_คตง_ภาพรวม'!L6141:M6191,2,FALSE)</f>
        <v>#N/A</v>
      </c>
    </row>
    <row r="6142" spans="1:15" hidden="1">
      <c r="A6142" s="31" t="s">
        <v>9849</v>
      </c>
      <c r="B6142" s="31" t="s">
        <v>18889</v>
      </c>
      <c r="C6142" s="31" t="s">
        <v>18890</v>
      </c>
      <c r="D6142" s="32">
        <v>44165</v>
      </c>
      <c r="E6142" s="31" t="s">
        <v>18891</v>
      </c>
      <c r="F6142" s="31" t="s">
        <v>9875</v>
      </c>
      <c r="G6142" s="33">
        <v>17820</v>
      </c>
      <c r="H6142" s="33">
        <v>17820</v>
      </c>
      <c r="I6142" s="31" t="s">
        <v>9762</v>
      </c>
      <c r="J6142" s="31" t="s">
        <v>9763</v>
      </c>
      <c r="K6142" s="33">
        <v>17820</v>
      </c>
      <c r="L6142" s="31" t="s">
        <v>9764</v>
      </c>
      <c r="M6142">
        <f t="shared" si="269"/>
        <v>12</v>
      </c>
      <c r="N6142" t="str">
        <f t="shared" si="273"/>
        <v>PO63000697</v>
      </c>
      <c r="O6142" t="e">
        <f>VLOOKUP(N6142,'1_คตง_ภาพรวม'!L6142:M6192,2,FALSE)</f>
        <v>#N/A</v>
      </c>
    </row>
    <row r="6143" spans="1:15" hidden="1">
      <c r="A6143" s="31" t="s">
        <v>9849</v>
      </c>
      <c r="B6143" s="31" t="s">
        <v>18892</v>
      </c>
      <c r="C6143" s="31" t="s">
        <v>18893</v>
      </c>
      <c r="D6143" s="32">
        <v>44165</v>
      </c>
      <c r="E6143" s="31" t="s">
        <v>18894</v>
      </c>
      <c r="F6143" s="31" t="s">
        <v>12612</v>
      </c>
      <c r="G6143" s="33">
        <v>-24750</v>
      </c>
      <c r="H6143" s="33">
        <v>-24750</v>
      </c>
      <c r="I6143" s="31" t="s">
        <v>9762</v>
      </c>
      <c r="J6143" s="31" t="s">
        <v>9763</v>
      </c>
      <c r="K6143" s="33">
        <v>-24750</v>
      </c>
      <c r="L6143" s="31" t="s">
        <v>9764</v>
      </c>
      <c r="M6143">
        <f t="shared" si="269"/>
        <v>12</v>
      </c>
      <c r="N6143" t="str">
        <f t="shared" si="273"/>
        <v>PO63000489</v>
      </c>
      <c r="O6143" t="e">
        <f>VLOOKUP(N6143,'1_คตง_ภาพรวม'!L6143:M6193,2,FALSE)</f>
        <v>#N/A</v>
      </c>
    </row>
    <row r="6144" spans="1:15" hidden="1">
      <c r="A6144" s="31" t="s">
        <v>9849</v>
      </c>
      <c r="B6144" s="31" t="s">
        <v>18892</v>
      </c>
      <c r="C6144" s="31" t="s">
        <v>18893</v>
      </c>
      <c r="D6144" s="32">
        <v>44165</v>
      </c>
      <c r="E6144" s="31" t="s">
        <v>18894</v>
      </c>
      <c r="F6144" s="31" t="s">
        <v>9875</v>
      </c>
      <c r="G6144" s="33">
        <v>24750</v>
      </c>
      <c r="H6144" s="33">
        <v>24750</v>
      </c>
      <c r="I6144" s="31" t="s">
        <v>9762</v>
      </c>
      <c r="J6144" s="31" t="s">
        <v>9763</v>
      </c>
      <c r="K6144" s="33">
        <v>24750</v>
      </c>
      <c r="L6144" s="31" t="s">
        <v>9764</v>
      </c>
      <c r="M6144">
        <f t="shared" si="269"/>
        <v>12</v>
      </c>
      <c r="N6144" t="str">
        <f t="shared" si="273"/>
        <v>PO63000489</v>
      </c>
      <c r="O6144" t="e">
        <f>VLOOKUP(N6144,'1_คตง_ภาพรวม'!L6144:M6194,2,FALSE)</f>
        <v>#N/A</v>
      </c>
    </row>
    <row r="6145" spans="1:15" hidden="1">
      <c r="A6145" s="31" t="s">
        <v>9849</v>
      </c>
      <c r="B6145" s="31" t="s">
        <v>18895</v>
      </c>
      <c r="C6145" s="31" t="s">
        <v>18896</v>
      </c>
      <c r="D6145" s="32">
        <v>44165</v>
      </c>
      <c r="E6145" s="31" t="s">
        <v>18897</v>
      </c>
      <c r="F6145" s="31" t="s">
        <v>12612</v>
      </c>
      <c r="G6145" s="33">
        <v>-20790</v>
      </c>
      <c r="H6145" s="33">
        <v>-20790</v>
      </c>
      <c r="I6145" s="31" t="s">
        <v>9762</v>
      </c>
      <c r="J6145" s="31" t="s">
        <v>9763</v>
      </c>
      <c r="K6145" s="33">
        <v>-20790</v>
      </c>
      <c r="L6145" s="31" t="s">
        <v>9764</v>
      </c>
      <c r="M6145">
        <f t="shared" si="269"/>
        <v>12</v>
      </c>
      <c r="N6145" t="str">
        <f t="shared" si="273"/>
        <v>PO63000303</v>
      </c>
      <c r="O6145" t="e">
        <f>VLOOKUP(N6145,'1_คตง_ภาพรวม'!L6145:M6195,2,FALSE)</f>
        <v>#N/A</v>
      </c>
    </row>
    <row r="6146" spans="1:15" hidden="1">
      <c r="A6146" s="31" t="s">
        <v>9849</v>
      </c>
      <c r="B6146" s="31" t="s">
        <v>18895</v>
      </c>
      <c r="C6146" s="31" t="s">
        <v>18896</v>
      </c>
      <c r="D6146" s="32">
        <v>44165</v>
      </c>
      <c r="E6146" s="31" t="s">
        <v>18897</v>
      </c>
      <c r="F6146" s="31" t="s">
        <v>9875</v>
      </c>
      <c r="G6146" s="33">
        <v>20790</v>
      </c>
      <c r="H6146" s="33">
        <v>20790</v>
      </c>
      <c r="I6146" s="31" t="s">
        <v>9762</v>
      </c>
      <c r="J6146" s="31" t="s">
        <v>9763</v>
      </c>
      <c r="K6146" s="33">
        <v>20790</v>
      </c>
      <c r="L6146" s="31" t="s">
        <v>9764</v>
      </c>
      <c r="M6146">
        <f t="shared" si="269"/>
        <v>12</v>
      </c>
      <c r="N6146" t="str">
        <f t="shared" si="273"/>
        <v>PO63000303</v>
      </c>
      <c r="O6146" t="e">
        <f>VLOOKUP(N6146,'1_คตง_ภาพรวม'!L6146:M6196,2,FALSE)</f>
        <v>#N/A</v>
      </c>
    </row>
    <row r="6147" spans="1:15" hidden="1">
      <c r="A6147" s="31" t="s">
        <v>9849</v>
      </c>
      <c r="B6147" s="31" t="s">
        <v>18898</v>
      </c>
      <c r="C6147" s="31" t="s">
        <v>18899</v>
      </c>
      <c r="D6147" s="32">
        <v>44165</v>
      </c>
      <c r="E6147" s="31" t="s">
        <v>18900</v>
      </c>
      <c r="F6147" s="31" t="s">
        <v>12612</v>
      </c>
      <c r="G6147" s="33">
        <v>-39600</v>
      </c>
      <c r="H6147" s="33">
        <v>-39600</v>
      </c>
      <c r="I6147" s="31" t="s">
        <v>9762</v>
      </c>
      <c r="J6147" s="31" t="s">
        <v>9763</v>
      </c>
      <c r="K6147" s="33">
        <v>-39600</v>
      </c>
      <c r="L6147" s="31" t="s">
        <v>9764</v>
      </c>
      <c r="M6147">
        <f t="shared" ref="M6147:M6210" si="274">FIND("PO",E6147)</f>
        <v>12</v>
      </c>
      <c r="N6147" t="str">
        <f t="shared" si="273"/>
        <v>PO63000693</v>
      </c>
      <c r="O6147" t="e">
        <f>VLOOKUP(N6147,'1_คตง_ภาพรวม'!L6147:M6197,2,FALSE)</f>
        <v>#N/A</v>
      </c>
    </row>
    <row r="6148" spans="1:15" hidden="1">
      <c r="A6148" s="31" t="s">
        <v>9849</v>
      </c>
      <c r="B6148" s="31" t="s">
        <v>18898</v>
      </c>
      <c r="C6148" s="31" t="s">
        <v>18899</v>
      </c>
      <c r="D6148" s="32">
        <v>44165</v>
      </c>
      <c r="E6148" s="31" t="s">
        <v>18900</v>
      </c>
      <c r="F6148" s="31" t="s">
        <v>9875</v>
      </c>
      <c r="G6148" s="33">
        <v>39600</v>
      </c>
      <c r="H6148" s="33">
        <v>39600</v>
      </c>
      <c r="I6148" s="31" t="s">
        <v>9762</v>
      </c>
      <c r="J6148" s="31" t="s">
        <v>9763</v>
      </c>
      <c r="K6148" s="33">
        <v>39600</v>
      </c>
      <c r="L6148" s="31" t="s">
        <v>9764</v>
      </c>
      <c r="M6148">
        <f t="shared" si="274"/>
        <v>12</v>
      </c>
      <c r="N6148" t="str">
        <f t="shared" si="273"/>
        <v>PO63000693</v>
      </c>
      <c r="O6148" t="e">
        <f>VLOOKUP(N6148,'1_คตง_ภาพรวม'!L6148:M6198,2,FALSE)</f>
        <v>#N/A</v>
      </c>
    </row>
    <row r="6149" spans="1:15" hidden="1">
      <c r="A6149" s="31" t="s">
        <v>9849</v>
      </c>
      <c r="B6149" s="31" t="s">
        <v>18901</v>
      </c>
      <c r="C6149" s="31" t="s">
        <v>18902</v>
      </c>
      <c r="D6149" s="32">
        <v>44165</v>
      </c>
      <c r="E6149" s="31" t="s">
        <v>18903</v>
      </c>
      <c r="F6149" s="31" t="s">
        <v>12612</v>
      </c>
      <c r="G6149" s="33">
        <v>-17820</v>
      </c>
      <c r="H6149" s="33">
        <v>-17820</v>
      </c>
      <c r="I6149" s="31" t="s">
        <v>9762</v>
      </c>
      <c r="J6149" s="31" t="s">
        <v>9763</v>
      </c>
      <c r="K6149" s="33">
        <v>-17820</v>
      </c>
      <c r="L6149" s="31" t="s">
        <v>9764</v>
      </c>
      <c r="M6149">
        <f t="shared" si="274"/>
        <v>12</v>
      </c>
      <c r="N6149" t="str">
        <f t="shared" si="273"/>
        <v>PO63000696</v>
      </c>
      <c r="O6149" t="e">
        <f>VLOOKUP(N6149,'1_คตง_ภาพรวม'!L6149:M6199,2,FALSE)</f>
        <v>#N/A</v>
      </c>
    </row>
    <row r="6150" spans="1:15" hidden="1">
      <c r="A6150" s="31" t="s">
        <v>9849</v>
      </c>
      <c r="B6150" s="31" t="s">
        <v>18901</v>
      </c>
      <c r="C6150" s="31" t="s">
        <v>18902</v>
      </c>
      <c r="D6150" s="32">
        <v>44165</v>
      </c>
      <c r="E6150" s="31" t="s">
        <v>18903</v>
      </c>
      <c r="F6150" s="31" t="s">
        <v>9875</v>
      </c>
      <c r="G6150" s="33">
        <v>17820</v>
      </c>
      <c r="H6150" s="33">
        <v>17820</v>
      </c>
      <c r="I6150" s="31" t="s">
        <v>9762</v>
      </c>
      <c r="J6150" s="31" t="s">
        <v>9763</v>
      </c>
      <c r="K6150" s="33">
        <v>17820</v>
      </c>
      <c r="L6150" s="31" t="s">
        <v>9764</v>
      </c>
      <c r="M6150">
        <f t="shared" si="274"/>
        <v>12</v>
      </c>
      <c r="N6150" t="str">
        <f t="shared" si="273"/>
        <v>PO63000696</v>
      </c>
      <c r="O6150" t="e">
        <f>VLOOKUP(N6150,'1_คตง_ภาพรวม'!L6150:M6200,2,FALSE)</f>
        <v>#N/A</v>
      </c>
    </row>
    <row r="6151" spans="1:15" hidden="1">
      <c r="A6151" s="31" t="s">
        <v>9849</v>
      </c>
      <c r="B6151" s="31" t="s">
        <v>18904</v>
      </c>
      <c r="C6151" s="31" t="s">
        <v>18905</v>
      </c>
      <c r="D6151" s="32">
        <v>44165</v>
      </c>
      <c r="E6151" s="31" t="s">
        <v>18906</v>
      </c>
      <c r="F6151" s="31" t="s">
        <v>12612</v>
      </c>
      <c r="G6151" s="33">
        <v>-17820</v>
      </c>
      <c r="H6151" s="33">
        <v>-17820</v>
      </c>
      <c r="I6151" s="31" t="s">
        <v>9762</v>
      </c>
      <c r="J6151" s="31" t="s">
        <v>9763</v>
      </c>
      <c r="K6151" s="33">
        <v>-17820</v>
      </c>
      <c r="L6151" s="31" t="s">
        <v>9764</v>
      </c>
      <c r="M6151">
        <f t="shared" si="274"/>
        <v>12</v>
      </c>
      <c r="N6151" t="str">
        <f t="shared" si="273"/>
        <v>PO63000695</v>
      </c>
      <c r="O6151" t="e">
        <f>VLOOKUP(N6151,'1_คตง_ภาพรวม'!L6151:M6201,2,FALSE)</f>
        <v>#N/A</v>
      </c>
    </row>
    <row r="6152" spans="1:15" hidden="1">
      <c r="A6152" s="31" t="s">
        <v>9849</v>
      </c>
      <c r="B6152" s="31" t="s">
        <v>18904</v>
      </c>
      <c r="C6152" s="31" t="s">
        <v>18905</v>
      </c>
      <c r="D6152" s="32">
        <v>44165</v>
      </c>
      <c r="E6152" s="31" t="s">
        <v>18906</v>
      </c>
      <c r="F6152" s="31" t="s">
        <v>9875</v>
      </c>
      <c r="G6152" s="33">
        <v>17820</v>
      </c>
      <c r="H6152" s="33">
        <v>17820</v>
      </c>
      <c r="I6152" s="31" t="s">
        <v>9762</v>
      </c>
      <c r="J6152" s="31" t="s">
        <v>9763</v>
      </c>
      <c r="K6152" s="33">
        <v>17820</v>
      </c>
      <c r="L6152" s="31" t="s">
        <v>9764</v>
      </c>
      <c r="M6152">
        <f t="shared" si="274"/>
        <v>12</v>
      </c>
      <c r="N6152" t="str">
        <f t="shared" si="273"/>
        <v>PO63000695</v>
      </c>
      <c r="O6152" t="e">
        <f>VLOOKUP(N6152,'1_คตง_ภาพรวม'!L6152:M6202,2,FALSE)</f>
        <v>#N/A</v>
      </c>
    </row>
    <row r="6153" spans="1:15" hidden="1">
      <c r="A6153" s="31" t="s">
        <v>9849</v>
      </c>
      <c r="B6153" s="31" t="s">
        <v>18907</v>
      </c>
      <c r="C6153" s="31" t="s">
        <v>18908</v>
      </c>
      <c r="D6153" s="32">
        <v>44165</v>
      </c>
      <c r="E6153" s="31" t="s">
        <v>18909</v>
      </c>
      <c r="F6153" s="31" t="s">
        <v>12612</v>
      </c>
      <c r="G6153" s="33">
        <v>-20790</v>
      </c>
      <c r="H6153" s="33">
        <v>-20790</v>
      </c>
      <c r="I6153" s="31" t="s">
        <v>9762</v>
      </c>
      <c r="J6153" s="31" t="s">
        <v>9763</v>
      </c>
      <c r="K6153" s="33">
        <v>-20790</v>
      </c>
      <c r="L6153" s="31" t="s">
        <v>9764</v>
      </c>
      <c r="M6153">
        <f t="shared" si="274"/>
        <v>12</v>
      </c>
      <c r="N6153" t="str">
        <f t="shared" si="273"/>
        <v>PO63000514</v>
      </c>
      <c r="O6153" t="e">
        <f>VLOOKUP(N6153,'1_คตง_ภาพรวม'!L6153:M6203,2,FALSE)</f>
        <v>#N/A</v>
      </c>
    </row>
    <row r="6154" spans="1:15" hidden="1">
      <c r="A6154" s="31" t="s">
        <v>9849</v>
      </c>
      <c r="B6154" s="31" t="s">
        <v>18907</v>
      </c>
      <c r="C6154" s="31" t="s">
        <v>18908</v>
      </c>
      <c r="D6154" s="32">
        <v>44165</v>
      </c>
      <c r="E6154" s="31" t="s">
        <v>18909</v>
      </c>
      <c r="F6154" s="31" t="s">
        <v>9875</v>
      </c>
      <c r="G6154" s="33">
        <v>20790</v>
      </c>
      <c r="H6154" s="33">
        <v>20790</v>
      </c>
      <c r="I6154" s="31" t="s">
        <v>9762</v>
      </c>
      <c r="J6154" s="31" t="s">
        <v>9763</v>
      </c>
      <c r="K6154" s="33">
        <v>20790</v>
      </c>
      <c r="L6154" s="31" t="s">
        <v>9764</v>
      </c>
      <c r="M6154">
        <f t="shared" si="274"/>
        <v>12</v>
      </c>
      <c r="N6154" t="str">
        <f t="shared" si="273"/>
        <v>PO63000514</v>
      </c>
      <c r="O6154" t="e">
        <f>VLOOKUP(N6154,'1_คตง_ภาพรวม'!L6154:M6204,2,FALSE)</f>
        <v>#N/A</v>
      </c>
    </row>
    <row r="6155" spans="1:15" hidden="1">
      <c r="A6155" s="31" t="s">
        <v>9849</v>
      </c>
      <c r="B6155" s="31" t="s">
        <v>18910</v>
      </c>
      <c r="C6155" s="31" t="s">
        <v>18911</v>
      </c>
      <c r="D6155" s="32">
        <v>44165</v>
      </c>
      <c r="E6155" s="31" t="s">
        <v>18912</v>
      </c>
      <c r="F6155" s="31" t="s">
        <v>12612</v>
      </c>
      <c r="G6155" s="33">
        <v>-21285</v>
      </c>
      <c r="H6155" s="33">
        <v>-21285</v>
      </c>
      <c r="I6155" s="31" t="s">
        <v>9762</v>
      </c>
      <c r="J6155" s="31" t="s">
        <v>9763</v>
      </c>
      <c r="K6155" s="33">
        <v>-21285</v>
      </c>
      <c r="L6155" s="31" t="s">
        <v>9764</v>
      </c>
      <c r="M6155">
        <f t="shared" si="274"/>
        <v>12</v>
      </c>
      <c r="N6155" t="str">
        <f t="shared" si="273"/>
        <v>PO63000357</v>
      </c>
      <c r="O6155" t="e">
        <f>VLOOKUP(N6155,'1_คตง_ภาพรวม'!L6155:M6205,2,FALSE)</f>
        <v>#N/A</v>
      </c>
    </row>
    <row r="6156" spans="1:15" hidden="1">
      <c r="A6156" s="31" t="s">
        <v>9849</v>
      </c>
      <c r="B6156" s="31" t="s">
        <v>18910</v>
      </c>
      <c r="C6156" s="31" t="s">
        <v>18911</v>
      </c>
      <c r="D6156" s="32">
        <v>44165</v>
      </c>
      <c r="E6156" s="31" t="s">
        <v>18912</v>
      </c>
      <c r="F6156" s="31" t="s">
        <v>9875</v>
      </c>
      <c r="G6156" s="33">
        <v>21285</v>
      </c>
      <c r="H6156" s="33">
        <v>21285</v>
      </c>
      <c r="I6156" s="31" t="s">
        <v>9762</v>
      </c>
      <c r="J6156" s="31" t="s">
        <v>9763</v>
      </c>
      <c r="K6156" s="33">
        <v>21285</v>
      </c>
      <c r="L6156" s="31" t="s">
        <v>9764</v>
      </c>
      <c r="M6156">
        <f t="shared" si="274"/>
        <v>12</v>
      </c>
      <c r="N6156" t="str">
        <f t="shared" si="273"/>
        <v>PO63000357</v>
      </c>
      <c r="O6156" t="e">
        <f>VLOOKUP(N6156,'1_คตง_ภาพรวม'!L6156:M6206,2,FALSE)</f>
        <v>#N/A</v>
      </c>
    </row>
    <row r="6157" spans="1:15" hidden="1">
      <c r="A6157" s="31" t="s">
        <v>9849</v>
      </c>
      <c r="B6157" s="31" t="s">
        <v>18913</v>
      </c>
      <c r="C6157" s="31" t="s">
        <v>18914</v>
      </c>
      <c r="D6157" s="32">
        <v>44165</v>
      </c>
      <c r="E6157" s="31" t="s">
        <v>18915</v>
      </c>
      <c r="F6157" s="31" t="s">
        <v>12612</v>
      </c>
      <c r="G6157" s="33">
        <v>-17820</v>
      </c>
      <c r="H6157" s="33">
        <v>-17820</v>
      </c>
      <c r="I6157" s="31" t="s">
        <v>9762</v>
      </c>
      <c r="J6157" s="31" t="s">
        <v>9763</v>
      </c>
      <c r="K6157" s="33">
        <v>-17820</v>
      </c>
      <c r="L6157" s="31" t="s">
        <v>9764</v>
      </c>
      <c r="M6157">
        <f t="shared" si="274"/>
        <v>12</v>
      </c>
      <c r="N6157" t="str">
        <f t="shared" si="273"/>
        <v>PO63000311</v>
      </c>
      <c r="O6157" t="e">
        <f>VLOOKUP(N6157,'1_คตง_ภาพรวม'!L6157:M6207,2,FALSE)</f>
        <v>#N/A</v>
      </c>
    </row>
    <row r="6158" spans="1:15" hidden="1">
      <c r="A6158" s="31" t="s">
        <v>9849</v>
      </c>
      <c r="B6158" s="31" t="s">
        <v>18913</v>
      </c>
      <c r="C6158" s="31" t="s">
        <v>18914</v>
      </c>
      <c r="D6158" s="32">
        <v>44165</v>
      </c>
      <c r="E6158" s="31" t="s">
        <v>18915</v>
      </c>
      <c r="F6158" s="31" t="s">
        <v>9875</v>
      </c>
      <c r="G6158" s="33">
        <v>17820</v>
      </c>
      <c r="H6158" s="33">
        <v>17820</v>
      </c>
      <c r="I6158" s="31" t="s">
        <v>9762</v>
      </c>
      <c r="J6158" s="31" t="s">
        <v>9763</v>
      </c>
      <c r="K6158" s="33">
        <v>17820</v>
      </c>
      <c r="L6158" s="31" t="s">
        <v>9764</v>
      </c>
      <c r="M6158">
        <f t="shared" si="274"/>
        <v>12</v>
      </c>
      <c r="N6158" t="str">
        <f t="shared" si="273"/>
        <v>PO63000311</v>
      </c>
      <c r="O6158" t="e">
        <f>VLOOKUP(N6158,'1_คตง_ภาพรวม'!L6158:M6208,2,FALSE)</f>
        <v>#N/A</v>
      </c>
    </row>
    <row r="6159" spans="1:15" hidden="1">
      <c r="A6159" s="31" t="s">
        <v>9849</v>
      </c>
      <c r="B6159" s="31" t="s">
        <v>18916</v>
      </c>
      <c r="C6159" s="31" t="s">
        <v>18917</v>
      </c>
      <c r="D6159" s="32">
        <v>44165</v>
      </c>
      <c r="E6159" s="31" t="s">
        <v>18918</v>
      </c>
      <c r="F6159" s="31" t="s">
        <v>12612</v>
      </c>
      <c r="G6159" s="33">
        <v>-76230</v>
      </c>
      <c r="H6159" s="33">
        <v>-76230</v>
      </c>
      <c r="I6159" s="31" t="s">
        <v>9762</v>
      </c>
      <c r="J6159" s="31" t="s">
        <v>9763</v>
      </c>
      <c r="K6159" s="33">
        <v>-76230</v>
      </c>
      <c r="L6159" s="31" t="s">
        <v>9764</v>
      </c>
      <c r="M6159">
        <f t="shared" si="274"/>
        <v>12</v>
      </c>
      <c r="N6159" t="str">
        <f t="shared" si="273"/>
        <v>PO64000014</v>
      </c>
      <c r="O6159" t="e">
        <f>VLOOKUP(N6159,'1_คตง_ภาพรวม'!L6159:M6209,2,FALSE)</f>
        <v>#N/A</v>
      </c>
    </row>
    <row r="6160" spans="1:15" hidden="1">
      <c r="A6160" s="31" t="s">
        <v>9849</v>
      </c>
      <c r="B6160" s="31" t="s">
        <v>18916</v>
      </c>
      <c r="C6160" s="31" t="s">
        <v>18917</v>
      </c>
      <c r="D6160" s="32">
        <v>44165</v>
      </c>
      <c r="E6160" s="31" t="s">
        <v>18918</v>
      </c>
      <c r="F6160" s="31" t="s">
        <v>9875</v>
      </c>
      <c r="G6160" s="33">
        <v>76230</v>
      </c>
      <c r="H6160" s="33">
        <v>76230</v>
      </c>
      <c r="I6160" s="31" t="s">
        <v>9762</v>
      </c>
      <c r="J6160" s="31" t="s">
        <v>9763</v>
      </c>
      <c r="K6160" s="33">
        <v>76230</v>
      </c>
      <c r="L6160" s="31" t="s">
        <v>9764</v>
      </c>
      <c r="M6160">
        <f t="shared" si="274"/>
        <v>12</v>
      </c>
      <c r="N6160" t="str">
        <f t="shared" si="273"/>
        <v>PO64000014</v>
      </c>
      <c r="O6160" t="e">
        <f>VLOOKUP(N6160,'1_คตง_ภาพรวม'!L6160:M6210,2,FALSE)</f>
        <v>#N/A</v>
      </c>
    </row>
    <row r="6161" spans="1:15" hidden="1">
      <c r="A6161" s="31" t="s">
        <v>9849</v>
      </c>
      <c r="B6161" s="31" t="s">
        <v>18919</v>
      </c>
      <c r="C6161" s="31" t="s">
        <v>18920</v>
      </c>
      <c r="D6161" s="32">
        <v>44165</v>
      </c>
      <c r="E6161" s="31" t="s">
        <v>18921</v>
      </c>
      <c r="F6161" s="31" t="s">
        <v>12612</v>
      </c>
      <c r="G6161" s="33">
        <v>-18315</v>
      </c>
      <c r="H6161" s="33">
        <v>-18315</v>
      </c>
      <c r="I6161" s="31" t="s">
        <v>9762</v>
      </c>
      <c r="J6161" s="31" t="s">
        <v>9763</v>
      </c>
      <c r="K6161" s="33">
        <v>-18315</v>
      </c>
      <c r="L6161" s="31" t="s">
        <v>9764</v>
      </c>
      <c r="M6161">
        <f t="shared" si="274"/>
        <v>12</v>
      </c>
      <c r="N6161" t="str">
        <f t="shared" si="273"/>
        <v>PO63000862</v>
      </c>
      <c r="O6161" t="e">
        <f>VLOOKUP(N6161,'1_คตง_ภาพรวม'!L6161:M6211,2,FALSE)</f>
        <v>#N/A</v>
      </c>
    </row>
    <row r="6162" spans="1:15" hidden="1">
      <c r="A6162" s="31" t="s">
        <v>9849</v>
      </c>
      <c r="B6162" s="31" t="s">
        <v>18919</v>
      </c>
      <c r="C6162" s="31" t="s">
        <v>18920</v>
      </c>
      <c r="D6162" s="32">
        <v>44165</v>
      </c>
      <c r="E6162" s="31" t="s">
        <v>18921</v>
      </c>
      <c r="F6162" s="31" t="s">
        <v>9875</v>
      </c>
      <c r="G6162" s="33">
        <v>18315</v>
      </c>
      <c r="H6162" s="33">
        <v>18315</v>
      </c>
      <c r="I6162" s="31" t="s">
        <v>9762</v>
      </c>
      <c r="J6162" s="31" t="s">
        <v>9763</v>
      </c>
      <c r="K6162" s="33">
        <v>18315</v>
      </c>
      <c r="L6162" s="31" t="s">
        <v>9764</v>
      </c>
      <c r="M6162">
        <f t="shared" si="274"/>
        <v>12</v>
      </c>
      <c r="N6162" t="str">
        <f t="shared" si="273"/>
        <v>PO63000862</v>
      </c>
      <c r="O6162" t="e">
        <f>VLOOKUP(N6162,'1_คตง_ภาพรวม'!L6162:M6212,2,FALSE)</f>
        <v>#N/A</v>
      </c>
    </row>
    <row r="6163" spans="1:15" hidden="1">
      <c r="A6163" s="31" t="s">
        <v>9849</v>
      </c>
      <c r="B6163" s="31" t="s">
        <v>18922</v>
      </c>
      <c r="C6163" s="31" t="s">
        <v>18923</v>
      </c>
      <c r="D6163" s="32">
        <v>44165</v>
      </c>
      <c r="E6163" s="31" t="s">
        <v>18924</v>
      </c>
      <c r="F6163" s="31" t="s">
        <v>12612</v>
      </c>
      <c r="G6163" s="33">
        <v>-22275</v>
      </c>
      <c r="H6163" s="33">
        <v>-22275</v>
      </c>
      <c r="I6163" s="31" t="s">
        <v>9762</v>
      </c>
      <c r="J6163" s="31" t="s">
        <v>9763</v>
      </c>
      <c r="K6163" s="33">
        <v>-22275</v>
      </c>
      <c r="L6163" s="31" t="s">
        <v>9764</v>
      </c>
      <c r="M6163">
        <f t="shared" si="274"/>
        <v>12</v>
      </c>
      <c r="N6163" t="str">
        <f t="shared" si="273"/>
        <v>PO63000435</v>
      </c>
      <c r="O6163" t="e">
        <f>VLOOKUP(N6163,'1_คตง_ภาพรวม'!L6163:M6213,2,FALSE)</f>
        <v>#N/A</v>
      </c>
    </row>
    <row r="6164" spans="1:15" hidden="1">
      <c r="A6164" s="31" t="s">
        <v>9849</v>
      </c>
      <c r="B6164" s="31" t="s">
        <v>18922</v>
      </c>
      <c r="C6164" s="31" t="s">
        <v>18923</v>
      </c>
      <c r="D6164" s="32">
        <v>44165</v>
      </c>
      <c r="E6164" s="31" t="s">
        <v>18924</v>
      </c>
      <c r="F6164" s="31" t="s">
        <v>9875</v>
      </c>
      <c r="G6164" s="33">
        <v>22275</v>
      </c>
      <c r="H6164" s="33">
        <v>22275</v>
      </c>
      <c r="I6164" s="31" t="s">
        <v>9762</v>
      </c>
      <c r="J6164" s="31" t="s">
        <v>9763</v>
      </c>
      <c r="K6164" s="33">
        <v>22275</v>
      </c>
      <c r="L6164" s="31" t="s">
        <v>9764</v>
      </c>
      <c r="M6164">
        <f t="shared" si="274"/>
        <v>12</v>
      </c>
      <c r="N6164" t="str">
        <f t="shared" si="273"/>
        <v>PO63000435</v>
      </c>
      <c r="O6164" t="e">
        <f>VLOOKUP(N6164,'1_คตง_ภาพรวม'!L6164:M6214,2,FALSE)</f>
        <v>#N/A</v>
      </c>
    </row>
    <row r="6165" spans="1:15" hidden="1">
      <c r="A6165" s="31" t="s">
        <v>9849</v>
      </c>
      <c r="B6165" s="31" t="s">
        <v>18925</v>
      </c>
      <c r="C6165" s="31" t="s">
        <v>18926</v>
      </c>
      <c r="D6165" s="32">
        <v>44165</v>
      </c>
      <c r="E6165" s="31" t="s">
        <v>18927</v>
      </c>
      <c r="F6165" s="31" t="s">
        <v>12612</v>
      </c>
      <c r="G6165" s="33">
        <v>-25245</v>
      </c>
      <c r="H6165" s="33">
        <v>-25245</v>
      </c>
      <c r="I6165" s="31" t="s">
        <v>9762</v>
      </c>
      <c r="J6165" s="31" t="s">
        <v>9763</v>
      </c>
      <c r="K6165" s="33">
        <v>-25245</v>
      </c>
      <c r="L6165" s="31" t="s">
        <v>9764</v>
      </c>
      <c r="M6165">
        <f t="shared" si="274"/>
        <v>12</v>
      </c>
      <c r="N6165" t="str">
        <f t="shared" si="273"/>
        <v>PO63000387</v>
      </c>
      <c r="O6165" t="e">
        <f>VLOOKUP(N6165,'1_คตง_ภาพรวม'!L6165:M6215,2,FALSE)</f>
        <v>#N/A</v>
      </c>
    </row>
    <row r="6166" spans="1:15" hidden="1">
      <c r="A6166" s="31" t="s">
        <v>9849</v>
      </c>
      <c r="B6166" s="31" t="s">
        <v>18925</v>
      </c>
      <c r="C6166" s="31" t="s">
        <v>18926</v>
      </c>
      <c r="D6166" s="32">
        <v>44165</v>
      </c>
      <c r="E6166" s="31" t="s">
        <v>18927</v>
      </c>
      <c r="F6166" s="31" t="s">
        <v>9875</v>
      </c>
      <c r="G6166" s="33">
        <v>25245</v>
      </c>
      <c r="H6166" s="33">
        <v>25245</v>
      </c>
      <c r="I6166" s="31" t="s">
        <v>9762</v>
      </c>
      <c r="J6166" s="31" t="s">
        <v>9763</v>
      </c>
      <c r="K6166" s="33">
        <v>25245</v>
      </c>
      <c r="L6166" s="31" t="s">
        <v>9764</v>
      </c>
      <c r="M6166">
        <f t="shared" si="274"/>
        <v>12</v>
      </c>
      <c r="N6166" t="str">
        <f t="shared" si="273"/>
        <v>PO63000387</v>
      </c>
      <c r="O6166" t="e">
        <f>VLOOKUP(N6166,'1_คตง_ภาพรวม'!L6166:M6216,2,FALSE)</f>
        <v>#N/A</v>
      </c>
    </row>
    <row r="6167" spans="1:15" hidden="1">
      <c r="A6167" s="31" t="s">
        <v>9849</v>
      </c>
      <c r="B6167" s="31" t="s">
        <v>18928</v>
      </c>
      <c r="C6167" s="31" t="s">
        <v>18929</v>
      </c>
      <c r="D6167" s="32">
        <v>44165</v>
      </c>
      <c r="E6167" s="31" t="s">
        <v>18930</v>
      </c>
      <c r="F6167" s="31" t="s">
        <v>12612</v>
      </c>
      <c r="G6167" s="33">
        <v>-21780</v>
      </c>
      <c r="H6167" s="33">
        <v>-21780</v>
      </c>
      <c r="I6167" s="31" t="s">
        <v>9762</v>
      </c>
      <c r="J6167" s="31" t="s">
        <v>9763</v>
      </c>
      <c r="K6167" s="33">
        <v>-21780</v>
      </c>
      <c r="L6167" s="31" t="s">
        <v>9764</v>
      </c>
      <c r="M6167">
        <f t="shared" si="274"/>
        <v>12</v>
      </c>
      <c r="N6167" t="str">
        <f t="shared" si="273"/>
        <v>PO63000610</v>
      </c>
      <c r="O6167" t="e">
        <f>VLOOKUP(N6167,'1_คตง_ภาพรวม'!L6167:M6217,2,FALSE)</f>
        <v>#N/A</v>
      </c>
    </row>
    <row r="6168" spans="1:15" hidden="1">
      <c r="A6168" s="31" t="s">
        <v>9849</v>
      </c>
      <c r="B6168" s="31" t="s">
        <v>18928</v>
      </c>
      <c r="C6168" s="31" t="s">
        <v>18929</v>
      </c>
      <c r="D6168" s="32">
        <v>44165</v>
      </c>
      <c r="E6168" s="31" t="s">
        <v>18930</v>
      </c>
      <c r="F6168" s="31" t="s">
        <v>9875</v>
      </c>
      <c r="G6168" s="33">
        <v>21780</v>
      </c>
      <c r="H6168" s="33">
        <v>21780</v>
      </c>
      <c r="I6168" s="31" t="s">
        <v>9762</v>
      </c>
      <c r="J6168" s="31" t="s">
        <v>9763</v>
      </c>
      <c r="K6168" s="33">
        <v>21780</v>
      </c>
      <c r="L6168" s="31" t="s">
        <v>9764</v>
      </c>
      <c r="M6168">
        <f t="shared" si="274"/>
        <v>12</v>
      </c>
      <c r="N6168" t="str">
        <f t="shared" si="273"/>
        <v>PO63000610</v>
      </c>
      <c r="O6168" t="e">
        <f>VLOOKUP(N6168,'1_คตง_ภาพรวม'!L6168:M6218,2,FALSE)</f>
        <v>#N/A</v>
      </c>
    </row>
    <row r="6169" spans="1:15" hidden="1">
      <c r="A6169" s="31" t="s">
        <v>9849</v>
      </c>
      <c r="B6169" s="31" t="s">
        <v>18931</v>
      </c>
      <c r="C6169" s="31" t="s">
        <v>18932</v>
      </c>
      <c r="D6169" s="32">
        <v>44165</v>
      </c>
      <c r="E6169" s="31" t="s">
        <v>18933</v>
      </c>
      <c r="F6169" s="31" t="s">
        <v>12612</v>
      </c>
      <c r="G6169" s="33">
        <v>-19404</v>
      </c>
      <c r="H6169" s="33">
        <v>-19404</v>
      </c>
      <c r="I6169" s="31" t="s">
        <v>9762</v>
      </c>
      <c r="J6169" s="31" t="s">
        <v>9763</v>
      </c>
      <c r="K6169" s="33">
        <v>-19404</v>
      </c>
      <c r="L6169" s="31" t="s">
        <v>9764</v>
      </c>
      <c r="M6169">
        <f t="shared" si="274"/>
        <v>12</v>
      </c>
      <c r="N6169" t="str">
        <f t="shared" si="273"/>
        <v>PO63000724</v>
      </c>
      <c r="O6169" t="e">
        <f>VLOOKUP(N6169,'1_คตง_ภาพรวม'!L6169:M6219,2,FALSE)</f>
        <v>#N/A</v>
      </c>
    </row>
    <row r="6170" spans="1:15" hidden="1">
      <c r="A6170" s="31" t="s">
        <v>9849</v>
      </c>
      <c r="B6170" s="31" t="s">
        <v>18931</v>
      </c>
      <c r="C6170" s="31" t="s">
        <v>18932</v>
      </c>
      <c r="D6170" s="32">
        <v>44165</v>
      </c>
      <c r="E6170" s="31" t="s">
        <v>18933</v>
      </c>
      <c r="F6170" s="31" t="s">
        <v>9875</v>
      </c>
      <c r="G6170" s="33">
        <v>19404</v>
      </c>
      <c r="H6170" s="33">
        <v>19404</v>
      </c>
      <c r="I6170" s="31" t="s">
        <v>9762</v>
      </c>
      <c r="J6170" s="31" t="s">
        <v>9763</v>
      </c>
      <c r="K6170" s="33">
        <v>19404</v>
      </c>
      <c r="L6170" s="31" t="s">
        <v>9764</v>
      </c>
      <c r="M6170">
        <f t="shared" si="274"/>
        <v>12</v>
      </c>
      <c r="N6170" t="str">
        <f t="shared" si="273"/>
        <v>PO63000724</v>
      </c>
      <c r="O6170" t="e">
        <f>VLOOKUP(N6170,'1_คตง_ภาพรวม'!L6170:M6220,2,FALSE)</f>
        <v>#N/A</v>
      </c>
    </row>
    <row r="6171" spans="1:15" hidden="1">
      <c r="A6171" s="31" t="s">
        <v>9849</v>
      </c>
      <c r="B6171" s="31" t="s">
        <v>18934</v>
      </c>
      <c r="C6171" s="31" t="s">
        <v>18935</v>
      </c>
      <c r="D6171" s="32">
        <v>44165</v>
      </c>
      <c r="E6171" s="31" t="s">
        <v>18936</v>
      </c>
      <c r="F6171" s="31" t="s">
        <v>12612</v>
      </c>
      <c r="G6171" s="33">
        <v>-21285</v>
      </c>
      <c r="H6171" s="33">
        <v>-21285</v>
      </c>
      <c r="I6171" s="31" t="s">
        <v>9762</v>
      </c>
      <c r="J6171" s="31" t="s">
        <v>9763</v>
      </c>
      <c r="K6171" s="33">
        <v>-21285</v>
      </c>
      <c r="L6171" s="31" t="s">
        <v>9764</v>
      </c>
      <c r="M6171">
        <f t="shared" si="274"/>
        <v>12</v>
      </c>
      <c r="N6171" t="str">
        <f t="shared" si="273"/>
        <v>PO63000356</v>
      </c>
      <c r="O6171" t="e">
        <f>VLOOKUP(N6171,'1_คตง_ภาพรวม'!L6171:M6221,2,FALSE)</f>
        <v>#N/A</v>
      </c>
    </row>
    <row r="6172" spans="1:15" hidden="1">
      <c r="A6172" s="31" t="s">
        <v>9849</v>
      </c>
      <c r="B6172" s="31" t="s">
        <v>18934</v>
      </c>
      <c r="C6172" s="31" t="s">
        <v>18935</v>
      </c>
      <c r="D6172" s="32">
        <v>44165</v>
      </c>
      <c r="E6172" s="31" t="s">
        <v>18936</v>
      </c>
      <c r="F6172" s="31" t="s">
        <v>9875</v>
      </c>
      <c r="G6172" s="33">
        <v>21285</v>
      </c>
      <c r="H6172" s="33">
        <v>21285</v>
      </c>
      <c r="I6172" s="31" t="s">
        <v>9762</v>
      </c>
      <c r="J6172" s="31" t="s">
        <v>9763</v>
      </c>
      <c r="K6172" s="33">
        <v>21285</v>
      </c>
      <c r="L6172" s="31" t="s">
        <v>9764</v>
      </c>
      <c r="M6172">
        <f t="shared" si="274"/>
        <v>12</v>
      </c>
      <c r="N6172" t="str">
        <f t="shared" si="273"/>
        <v>PO63000356</v>
      </c>
      <c r="O6172" t="e">
        <f>VLOOKUP(N6172,'1_คตง_ภาพรวม'!L6172:M6222,2,FALSE)</f>
        <v>#N/A</v>
      </c>
    </row>
    <row r="6173" spans="1:15" hidden="1">
      <c r="A6173" s="31" t="s">
        <v>9757</v>
      </c>
      <c r="B6173" s="31" t="s">
        <v>18937</v>
      </c>
      <c r="C6173" s="31" t="s">
        <v>18938</v>
      </c>
      <c r="D6173" s="32">
        <v>44162</v>
      </c>
      <c r="E6173" s="31" t="s">
        <v>18939</v>
      </c>
      <c r="F6173" s="31" t="s">
        <v>12612</v>
      </c>
      <c r="G6173" s="33">
        <v>-435883.89</v>
      </c>
      <c r="H6173" s="33">
        <v>-435883.89</v>
      </c>
      <c r="I6173" s="31" t="s">
        <v>9762</v>
      </c>
      <c r="J6173" s="31" t="s">
        <v>9763</v>
      </c>
      <c r="K6173" s="33">
        <v>-435883.89</v>
      </c>
      <c r="L6173" s="31" t="s">
        <v>9764</v>
      </c>
      <c r="M6173">
        <f t="shared" si="274"/>
        <v>12</v>
      </c>
      <c r="N6173" t="str">
        <f t="shared" si="273"/>
        <v>PO63000662</v>
      </c>
      <c r="O6173" t="e">
        <f>VLOOKUP(N6173,'1_คตง_ภาพรวม'!L6173:M6223,2,FALSE)</f>
        <v>#N/A</v>
      </c>
    </row>
    <row r="6174" spans="1:15" hidden="1">
      <c r="A6174" s="31" t="s">
        <v>9757</v>
      </c>
      <c r="B6174" s="31" t="s">
        <v>18937</v>
      </c>
      <c r="C6174" s="31" t="s">
        <v>18938</v>
      </c>
      <c r="D6174" s="32">
        <v>44162</v>
      </c>
      <c r="E6174" s="31" t="s">
        <v>18939</v>
      </c>
      <c r="F6174" s="31" t="s">
        <v>9875</v>
      </c>
      <c r="G6174" s="33">
        <v>435883.89</v>
      </c>
      <c r="H6174" s="33">
        <v>435883.89</v>
      </c>
      <c r="I6174" s="31" t="s">
        <v>9762</v>
      </c>
      <c r="J6174" s="31" t="s">
        <v>9763</v>
      </c>
      <c r="K6174" s="33">
        <v>435883.89</v>
      </c>
      <c r="L6174" s="31" t="s">
        <v>9764</v>
      </c>
      <c r="M6174">
        <f t="shared" si="274"/>
        <v>12</v>
      </c>
      <c r="N6174" t="str">
        <f t="shared" si="273"/>
        <v>PO63000662</v>
      </c>
      <c r="O6174" t="e">
        <f>VLOOKUP(N6174,'1_คตง_ภาพรวม'!L6174:M6224,2,FALSE)</f>
        <v>#N/A</v>
      </c>
    </row>
    <row r="6175" spans="1:15" hidden="1">
      <c r="A6175" s="31" t="s">
        <v>9849</v>
      </c>
      <c r="B6175" s="31" t="s">
        <v>18940</v>
      </c>
      <c r="C6175" s="31" t="s">
        <v>18941</v>
      </c>
      <c r="D6175" s="32">
        <v>44165</v>
      </c>
      <c r="E6175" s="31" t="s">
        <v>18942</v>
      </c>
      <c r="F6175" s="31" t="s">
        <v>12612</v>
      </c>
      <c r="G6175" s="33">
        <v>-18810</v>
      </c>
      <c r="H6175" s="33">
        <v>-18810</v>
      </c>
      <c r="I6175" s="31" t="s">
        <v>9762</v>
      </c>
      <c r="J6175" s="31" t="s">
        <v>9763</v>
      </c>
      <c r="K6175" s="33">
        <v>-18810</v>
      </c>
      <c r="L6175" s="31" t="s">
        <v>9764</v>
      </c>
      <c r="M6175">
        <f t="shared" si="274"/>
        <v>12</v>
      </c>
      <c r="N6175" t="str">
        <f t="shared" si="273"/>
        <v>PO64000007</v>
      </c>
      <c r="O6175" t="e">
        <f>VLOOKUP(N6175,'1_คตง_ภาพรวม'!L6175:M6225,2,FALSE)</f>
        <v>#N/A</v>
      </c>
    </row>
    <row r="6176" spans="1:15" hidden="1">
      <c r="A6176" s="31" t="s">
        <v>9849</v>
      </c>
      <c r="B6176" s="31" t="s">
        <v>18940</v>
      </c>
      <c r="C6176" s="31" t="s">
        <v>18941</v>
      </c>
      <c r="D6176" s="32">
        <v>44165</v>
      </c>
      <c r="E6176" s="31" t="s">
        <v>18942</v>
      </c>
      <c r="F6176" s="31" t="s">
        <v>9875</v>
      </c>
      <c r="G6176" s="33">
        <v>18810</v>
      </c>
      <c r="H6176" s="33">
        <v>18810</v>
      </c>
      <c r="I6176" s="31" t="s">
        <v>9762</v>
      </c>
      <c r="J6176" s="31" t="s">
        <v>9763</v>
      </c>
      <c r="K6176" s="33">
        <v>18810</v>
      </c>
      <c r="L6176" s="31" t="s">
        <v>9764</v>
      </c>
      <c r="M6176">
        <f t="shared" si="274"/>
        <v>12</v>
      </c>
      <c r="N6176" t="str">
        <f t="shared" si="273"/>
        <v>PO64000007</v>
      </c>
      <c r="O6176" t="e">
        <f>VLOOKUP(N6176,'1_คตง_ภาพรวม'!L6176:M6226,2,FALSE)</f>
        <v>#N/A</v>
      </c>
    </row>
    <row r="6177" spans="1:15" hidden="1">
      <c r="A6177" s="31" t="s">
        <v>9849</v>
      </c>
      <c r="B6177" s="31" t="s">
        <v>18943</v>
      </c>
      <c r="C6177" s="31" t="s">
        <v>18944</v>
      </c>
      <c r="D6177" s="32">
        <v>44165</v>
      </c>
      <c r="E6177" s="31" t="s">
        <v>18945</v>
      </c>
      <c r="F6177" s="31" t="s">
        <v>12612</v>
      </c>
      <c r="G6177" s="33">
        <v>-18810</v>
      </c>
      <c r="H6177" s="33">
        <v>-18810</v>
      </c>
      <c r="I6177" s="31" t="s">
        <v>9762</v>
      </c>
      <c r="J6177" s="31" t="s">
        <v>9763</v>
      </c>
      <c r="K6177" s="33">
        <v>-18810</v>
      </c>
      <c r="L6177" s="31" t="s">
        <v>9764</v>
      </c>
      <c r="M6177">
        <f t="shared" si="274"/>
        <v>12</v>
      </c>
      <c r="N6177" t="str">
        <f t="shared" si="273"/>
        <v>PO64000006</v>
      </c>
      <c r="O6177" t="e">
        <f>VLOOKUP(N6177,'1_คตง_ภาพรวม'!L6177:M6227,2,FALSE)</f>
        <v>#N/A</v>
      </c>
    </row>
    <row r="6178" spans="1:15" hidden="1">
      <c r="A6178" s="31" t="s">
        <v>9849</v>
      </c>
      <c r="B6178" s="31" t="s">
        <v>18943</v>
      </c>
      <c r="C6178" s="31" t="s">
        <v>18944</v>
      </c>
      <c r="D6178" s="32">
        <v>44165</v>
      </c>
      <c r="E6178" s="31" t="s">
        <v>18945</v>
      </c>
      <c r="F6178" s="31" t="s">
        <v>9875</v>
      </c>
      <c r="G6178" s="33">
        <v>18810</v>
      </c>
      <c r="H6178" s="33">
        <v>18810</v>
      </c>
      <c r="I6178" s="31" t="s">
        <v>9762</v>
      </c>
      <c r="J6178" s="31" t="s">
        <v>9763</v>
      </c>
      <c r="K6178" s="33">
        <v>18810</v>
      </c>
      <c r="L6178" s="31" t="s">
        <v>9764</v>
      </c>
      <c r="M6178">
        <f t="shared" si="274"/>
        <v>12</v>
      </c>
      <c r="N6178" t="str">
        <f t="shared" si="273"/>
        <v>PO64000006</v>
      </c>
      <c r="O6178" t="e">
        <f>VLOOKUP(N6178,'1_คตง_ภาพรวม'!L6178:M6228,2,FALSE)</f>
        <v>#N/A</v>
      </c>
    </row>
    <row r="6179" spans="1:15" hidden="1">
      <c r="A6179" s="31" t="s">
        <v>9757</v>
      </c>
      <c r="B6179" s="31" t="s">
        <v>18946</v>
      </c>
      <c r="C6179" s="31" t="s">
        <v>18947</v>
      </c>
      <c r="D6179" s="32">
        <v>44165</v>
      </c>
      <c r="E6179" s="31" t="s">
        <v>18948</v>
      </c>
      <c r="F6179" s="31" t="s">
        <v>12612</v>
      </c>
      <c r="G6179" s="33">
        <v>-25740</v>
      </c>
      <c r="H6179" s="33">
        <v>-25740</v>
      </c>
      <c r="I6179" s="31" t="s">
        <v>9762</v>
      </c>
      <c r="J6179" s="31" t="s">
        <v>9763</v>
      </c>
      <c r="K6179" s="33">
        <v>-25740</v>
      </c>
      <c r="L6179" s="31" t="s">
        <v>9764</v>
      </c>
      <c r="M6179">
        <f t="shared" si="274"/>
        <v>12</v>
      </c>
      <c r="N6179" t="str">
        <f t="shared" si="273"/>
        <v>PO64000028</v>
      </c>
      <c r="O6179" t="e">
        <f>VLOOKUP(N6179,'1_คตง_ภาพรวม'!L6179:M6229,2,FALSE)</f>
        <v>#N/A</v>
      </c>
    </row>
    <row r="6180" spans="1:15" hidden="1">
      <c r="A6180" s="31" t="s">
        <v>9757</v>
      </c>
      <c r="B6180" s="31" t="s">
        <v>18946</v>
      </c>
      <c r="C6180" s="31" t="s">
        <v>18947</v>
      </c>
      <c r="D6180" s="32">
        <v>44165</v>
      </c>
      <c r="E6180" s="31" t="s">
        <v>18948</v>
      </c>
      <c r="F6180" s="31" t="s">
        <v>9875</v>
      </c>
      <c r="G6180" s="33">
        <v>25740</v>
      </c>
      <c r="H6180" s="33">
        <v>25740</v>
      </c>
      <c r="I6180" s="31" t="s">
        <v>9762</v>
      </c>
      <c r="J6180" s="31" t="s">
        <v>9763</v>
      </c>
      <c r="K6180" s="33">
        <v>25740</v>
      </c>
      <c r="L6180" s="31" t="s">
        <v>9764</v>
      </c>
      <c r="M6180">
        <f t="shared" si="274"/>
        <v>12</v>
      </c>
      <c r="N6180" t="str">
        <f t="shared" si="273"/>
        <v>PO64000028</v>
      </c>
      <c r="O6180" t="e">
        <f>VLOOKUP(N6180,'1_คตง_ภาพรวม'!L6180:M6230,2,FALSE)</f>
        <v>#N/A</v>
      </c>
    </row>
    <row r="6181" spans="1:15" hidden="1">
      <c r="A6181" s="31" t="s">
        <v>9849</v>
      </c>
      <c r="B6181" s="31" t="s">
        <v>18949</v>
      </c>
      <c r="C6181" s="31" t="s">
        <v>18950</v>
      </c>
      <c r="D6181" s="32">
        <v>44165</v>
      </c>
      <c r="E6181" s="31" t="s">
        <v>18951</v>
      </c>
      <c r="F6181" s="31" t="s">
        <v>12612</v>
      </c>
      <c r="G6181" s="33">
        <v>-22869</v>
      </c>
      <c r="H6181" s="33">
        <v>-22869</v>
      </c>
      <c r="I6181" s="31" t="s">
        <v>9762</v>
      </c>
      <c r="J6181" s="31" t="s">
        <v>9763</v>
      </c>
      <c r="K6181" s="33">
        <v>-22869</v>
      </c>
      <c r="L6181" s="31" t="s">
        <v>9764</v>
      </c>
      <c r="M6181">
        <f t="shared" si="274"/>
        <v>12</v>
      </c>
      <c r="N6181" t="str">
        <f t="shared" si="273"/>
        <v>PO64000012</v>
      </c>
      <c r="O6181" t="e">
        <f>VLOOKUP(N6181,'1_คตง_ภาพรวม'!L6181:M6231,2,FALSE)</f>
        <v>#N/A</v>
      </c>
    </row>
    <row r="6182" spans="1:15" hidden="1">
      <c r="A6182" s="31" t="s">
        <v>9849</v>
      </c>
      <c r="B6182" s="31" t="s">
        <v>18949</v>
      </c>
      <c r="C6182" s="31" t="s">
        <v>18950</v>
      </c>
      <c r="D6182" s="32">
        <v>44165</v>
      </c>
      <c r="E6182" s="31" t="s">
        <v>18951</v>
      </c>
      <c r="F6182" s="31" t="s">
        <v>9875</v>
      </c>
      <c r="G6182" s="33">
        <v>22869</v>
      </c>
      <c r="H6182" s="33">
        <v>22869</v>
      </c>
      <c r="I6182" s="31" t="s">
        <v>9762</v>
      </c>
      <c r="J6182" s="31" t="s">
        <v>9763</v>
      </c>
      <c r="K6182" s="33">
        <v>22869</v>
      </c>
      <c r="L6182" s="31" t="s">
        <v>9764</v>
      </c>
      <c r="M6182">
        <f t="shared" si="274"/>
        <v>12</v>
      </c>
      <c r="N6182" t="str">
        <f t="shared" si="273"/>
        <v>PO64000012</v>
      </c>
      <c r="O6182" t="e">
        <f>VLOOKUP(N6182,'1_คตง_ภาพรวม'!L6182:M6232,2,FALSE)</f>
        <v>#N/A</v>
      </c>
    </row>
    <row r="6183" spans="1:15" hidden="1">
      <c r="A6183" s="31" t="s">
        <v>9849</v>
      </c>
      <c r="B6183" s="31" t="s">
        <v>18952</v>
      </c>
      <c r="C6183" s="31" t="s">
        <v>18953</v>
      </c>
      <c r="D6183" s="32">
        <v>44165</v>
      </c>
      <c r="E6183" s="31" t="s">
        <v>18954</v>
      </c>
      <c r="F6183" s="31" t="s">
        <v>12612</v>
      </c>
      <c r="G6183" s="33">
        <v>-27472.5</v>
      </c>
      <c r="H6183" s="33">
        <v>-27472.5</v>
      </c>
      <c r="I6183" s="31" t="s">
        <v>9762</v>
      </c>
      <c r="J6183" s="31" t="s">
        <v>9763</v>
      </c>
      <c r="K6183" s="33">
        <v>-27472.5</v>
      </c>
      <c r="L6183" s="31" t="s">
        <v>9764</v>
      </c>
      <c r="M6183">
        <f t="shared" si="274"/>
        <v>12</v>
      </c>
      <c r="N6183" t="str">
        <f t="shared" si="273"/>
        <v>PO64000015</v>
      </c>
      <c r="O6183" t="e">
        <f>VLOOKUP(N6183,'1_คตง_ภาพรวม'!L6183:M6233,2,FALSE)</f>
        <v>#N/A</v>
      </c>
    </row>
    <row r="6184" spans="1:15" hidden="1">
      <c r="A6184" s="31" t="s">
        <v>9849</v>
      </c>
      <c r="B6184" s="31" t="s">
        <v>18952</v>
      </c>
      <c r="C6184" s="31" t="s">
        <v>18953</v>
      </c>
      <c r="D6184" s="32">
        <v>44165</v>
      </c>
      <c r="E6184" s="31" t="s">
        <v>18954</v>
      </c>
      <c r="F6184" s="31" t="s">
        <v>9875</v>
      </c>
      <c r="G6184" s="33">
        <v>27472.5</v>
      </c>
      <c r="H6184" s="33">
        <v>27472.5</v>
      </c>
      <c r="I6184" s="31" t="s">
        <v>9762</v>
      </c>
      <c r="J6184" s="31" t="s">
        <v>9763</v>
      </c>
      <c r="K6184" s="33">
        <v>27472.5</v>
      </c>
      <c r="L6184" s="31" t="s">
        <v>9764</v>
      </c>
      <c r="M6184">
        <f t="shared" si="274"/>
        <v>12</v>
      </c>
      <c r="N6184" t="str">
        <f t="shared" si="273"/>
        <v>PO64000015</v>
      </c>
      <c r="O6184" t="e">
        <f>VLOOKUP(N6184,'1_คตง_ภาพรวม'!L6184:M6234,2,FALSE)</f>
        <v>#N/A</v>
      </c>
    </row>
    <row r="6185" spans="1:15" hidden="1">
      <c r="A6185" s="31" t="s">
        <v>9757</v>
      </c>
      <c r="B6185" s="31" t="s">
        <v>18955</v>
      </c>
      <c r="C6185" s="31" t="s">
        <v>18956</v>
      </c>
      <c r="D6185" s="32">
        <v>44165</v>
      </c>
      <c r="E6185" s="31" t="s">
        <v>18957</v>
      </c>
      <c r="F6185" s="31" t="s">
        <v>12612</v>
      </c>
      <c r="G6185" s="33">
        <v>-138487.14000000001</v>
      </c>
      <c r="H6185" s="33">
        <v>-138487.14000000001</v>
      </c>
      <c r="I6185" s="31" t="s">
        <v>9762</v>
      </c>
      <c r="J6185" s="31" t="s">
        <v>9763</v>
      </c>
      <c r="K6185" s="33">
        <v>-138487.14000000001</v>
      </c>
      <c r="L6185" s="31" t="s">
        <v>9764</v>
      </c>
      <c r="M6185">
        <f t="shared" si="274"/>
        <v>12</v>
      </c>
      <c r="N6185" t="str">
        <f t="shared" si="273"/>
        <v>PO64000089</v>
      </c>
      <c r="O6185" t="e">
        <f>VLOOKUP(N6185,'1_คตง_ภาพรวม'!L6185:M6235,2,FALSE)</f>
        <v>#N/A</v>
      </c>
    </row>
    <row r="6186" spans="1:15" hidden="1">
      <c r="A6186" s="31" t="s">
        <v>9757</v>
      </c>
      <c r="B6186" s="31" t="s">
        <v>18955</v>
      </c>
      <c r="C6186" s="31" t="s">
        <v>18956</v>
      </c>
      <c r="D6186" s="32">
        <v>44165</v>
      </c>
      <c r="E6186" s="31" t="s">
        <v>18957</v>
      </c>
      <c r="F6186" s="31" t="s">
        <v>9875</v>
      </c>
      <c r="G6186" s="33">
        <v>138487.14000000001</v>
      </c>
      <c r="H6186" s="33">
        <v>138487.14000000001</v>
      </c>
      <c r="I6186" s="31" t="s">
        <v>9762</v>
      </c>
      <c r="J6186" s="31" t="s">
        <v>9763</v>
      </c>
      <c r="K6186" s="33">
        <v>138487.14000000001</v>
      </c>
      <c r="L6186" s="31" t="s">
        <v>9764</v>
      </c>
      <c r="M6186">
        <f t="shared" si="274"/>
        <v>12</v>
      </c>
      <c r="N6186" t="str">
        <f t="shared" si="273"/>
        <v>PO64000089</v>
      </c>
      <c r="O6186" t="e">
        <f>VLOOKUP(N6186,'1_คตง_ภาพรวม'!L6186:M6236,2,FALSE)</f>
        <v>#N/A</v>
      </c>
    </row>
    <row r="6187" spans="1:15" hidden="1">
      <c r="A6187" s="31" t="s">
        <v>9849</v>
      </c>
      <c r="B6187" s="31" t="s">
        <v>18958</v>
      </c>
      <c r="C6187" s="31" t="s">
        <v>18959</v>
      </c>
      <c r="D6187" s="32">
        <v>44165</v>
      </c>
      <c r="E6187" s="31" t="s">
        <v>18960</v>
      </c>
      <c r="F6187" s="31" t="s">
        <v>12612</v>
      </c>
      <c r="G6187" s="33">
        <v>-26730</v>
      </c>
      <c r="H6187" s="33">
        <v>-26730</v>
      </c>
      <c r="I6187" s="31" t="s">
        <v>9762</v>
      </c>
      <c r="J6187" s="31" t="s">
        <v>9763</v>
      </c>
      <c r="K6187" s="33">
        <v>-26730</v>
      </c>
      <c r="L6187" s="31" t="s">
        <v>9764</v>
      </c>
      <c r="M6187">
        <f t="shared" si="274"/>
        <v>12</v>
      </c>
      <c r="N6187" t="str">
        <f t="shared" si="273"/>
        <v>PO64000029</v>
      </c>
      <c r="O6187" t="e">
        <f>VLOOKUP(N6187,'1_คตง_ภาพรวม'!L6187:M6237,2,FALSE)</f>
        <v>#N/A</v>
      </c>
    </row>
    <row r="6188" spans="1:15" hidden="1">
      <c r="A6188" s="31" t="s">
        <v>9849</v>
      </c>
      <c r="B6188" s="31" t="s">
        <v>18958</v>
      </c>
      <c r="C6188" s="31" t="s">
        <v>18959</v>
      </c>
      <c r="D6188" s="32">
        <v>44165</v>
      </c>
      <c r="E6188" s="31" t="s">
        <v>18960</v>
      </c>
      <c r="F6188" s="31" t="s">
        <v>9875</v>
      </c>
      <c r="G6188" s="33">
        <v>26730</v>
      </c>
      <c r="H6188" s="33">
        <v>26730</v>
      </c>
      <c r="I6188" s="31" t="s">
        <v>9762</v>
      </c>
      <c r="J6188" s="31" t="s">
        <v>9763</v>
      </c>
      <c r="K6188" s="33">
        <v>26730</v>
      </c>
      <c r="L6188" s="31" t="s">
        <v>9764</v>
      </c>
      <c r="M6188">
        <f t="shared" si="274"/>
        <v>12</v>
      </c>
      <c r="N6188" t="str">
        <f t="shared" si="273"/>
        <v>PO64000029</v>
      </c>
      <c r="O6188" t="e">
        <f>VLOOKUP(N6188,'1_คตง_ภาพรวม'!L6188:M6238,2,FALSE)</f>
        <v>#N/A</v>
      </c>
    </row>
    <row r="6189" spans="1:15" hidden="1">
      <c r="A6189" s="31" t="s">
        <v>9849</v>
      </c>
      <c r="B6189" s="31" t="s">
        <v>18961</v>
      </c>
      <c r="C6189" s="31" t="s">
        <v>18962</v>
      </c>
      <c r="D6189" s="32">
        <v>44165</v>
      </c>
      <c r="E6189" s="31" t="s">
        <v>18963</v>
      </c>
      <c r="F6189" s="31" t="s">
        <v>12612</v>
      </c>
      <c r="G6189" s="33">
        <v>-64845</v>
      </c>
      <c r="H6189" s="33">
        <v>-64845</v>
      </c>
      <c r="I6189" s="31" t="s">
        <v>9762</v>
      </c>
      <c r="J6189" s="31" t="s">
        <v>9763</v>
      </c>
      <c r="K6189" s="33">
        <v>-64845</v>
      </c>
      <c r="L6189" s="31" t="s">
        <v>9764</v>
      </c>
      <c r="M6189">
        <f t="shared" si="274"/>
        <v>12</v>
      </c>
      <c r="N6189" t="str">
        <f t="shared" si="273"/>
        <v>PO63000490</v>
      </c>
      <c r="O6189" t="e">
        <f>VLOOKUP(N6189,'1_คตง_ภาพรวม'!L6189:M6239,2,FALSE)</f>
        <v>#N/A</v>
      </c>
    </row>
    <row r="6190" spans="1:15" hidden="1">
      <c r="A6190" s="31" t="s">
        <v>9849</v>
      </c>
      <c r="B6190" s="31" t="s">
        <v>18961</v>
      </c>
      <c r="C6190" s="31" t="s">
        <v>18962</v>
      </c>
      <c r="D6190" s="32">
        <v>44165</v>
      </c>
      <c r="E6190" s="31" t="s">
        <v>18963</v>
      </c>
      <c r="F6190" s="31" t="s">
        <v>9875</v>
      </c>
      <c r="G6190" s="33">
        <v>64845</v>
      </c>
      <c r="H6190" s="33">
        <v>64845</v>
      </c>
      <c r="I6190" s="31" t="s">
        <v>9762</v>
      </c>
      <c r="J6190" s="31" t="s">
        <v>9763</v>
      </c>
      <c r="K6190" s="33">
        <v>64845</v>
      </c>
      <c r="L6190" s="31" t="s">
        <v>9764</v>
      </c>
      <c r="M6190">
        <f t="shared" si="274"/>
        <v>12</v>
      </c>
      <c r="N6190" t="str">
        <f t="shared" si="273"/>
        <v>PO63000490</v>
      </c>
      <c r="O6190" t="e">
        <f>VLOOKUP(N6190,'1_คตง_ภาพรวม'!L6190:M6240,2,FALSE)</f>
        <v>#N/A</v>
      </c>
    </row>
    <row r="6191" spans="1:15" hidden="1">
      <c r="A6191" s="31" t="s">
        <v>9757</v>
      </c>
      <c r="B6191" s="31" t="s">
        <v>18964</v>
      </c>
      <c r="C6191" s="31" t="s">
        <v>18965</v>
      </c>
      <c r="D6191" s="32">
        <v>44165</v>
      </c>
      <c r="E6191" s="31" t="s">
        <v>18966</v>
      </c>
      <c r="F6191" s="31" t="s">
        <v>12612</v>
      </c>
      <c r="G6191" s="33">
        <v>-37620</v>
      </c>
      <c r="H6191" s="33">
        <v>-37620</v>
      </c>
      <c r="I6191" s="31" t="s">
        <v>9762</v>
      </c>
      <c r="J6191" s="31" t="s">
        <v>9763</v>
      </c>
      <c r="K6191" s="33">
        <v>-37620</v>
      </c>
      <c r="L6191" s="31" t="s">
        <v>9764</v>
      </c>
      <c r="M6191">
        <f t="shared" si="274"/>
        <v>12</v>
      </c>
      <c r="N6191" t="str">
        <f t="shared" si="273"/>
        <v>PO63000429</v>
      </c>
      <c r="O6191" t="e">
        <f>VLOOKUP(N6191,'1_คตง_ภาพรวม'!L6191:M6241,2,FALSE)</f>
        <v>#N/A</v>
      </c>
    </row>
    <row r="6192" spans="1:15" hidden="1">
      <c r="A6192" s="31" t="s">
        <v>9757</v>
      </c>
      <c r="B6192" s="31" t="s">
        <v>18964</v>
      </c>
      <c r="C6192" s="31" t="s">
        <v>18965</v>
      </c>
      <c r="D6192" s="32">
        <v>44165</v>
      </c>
      <c r="E6192" s="31" t="s">
        <v>18966</v>
      </c>
      <c r="F6192" s="31" t="s">
        <v>9875</v>
      </c>
      <c r="G6192" s="33">
        <v>37620</v>
      </c>
      <c r="H6192" s="33">
        <v>37620</v>
      </c>
      <c r="I6192" s="31" t="s">
        <v>9762</v>
      </c>
      <c r="J6192" s="31" t="s">
        <v>9763</v>
      </c>
      <c r="K6192" s="33">
        <v>37620</v>
      </c>
      <c r="L6192" s="31" t="s">
        <v>9764</v>
      </c>
      <c r="M6192">
        <f t="shared" si="274"/>
        <v>12</v>
      </c>
      <c r="N6192" t="str">
        <f t="shared" si="273"/>
        <v>PO63000429</v>
      </c>
      <c r="O6192" t="e">
        <f>VLOOKUP(N6192,'1_คตง_ภาพรวม'!L6192:M6242,2,FALSE)</f>
        <v>#N/A</v>
      </c>
    </row>
    <row r="6193" spans="1:15" hidden="1">
      <c r="A6193" s="31" t="s">
        <v>9849</v>
      </c>
      <c r="B6193" s="31" t="s">
        <v>18967</v>
      </c>
      <c r="C6193" s="31" t="s">
        <v>18968</v>
      </c>
      <c r="D6193" s="32">
        <v>44165</v>
      </c>
      <c r="E6193" s="31" t="s">
        <v>18969</v>
      </c>
      <c r="F6193" s="31" t="s">
        <v>12612</v>
      </c>
      <c r="G6193" s="33">
        <v>-27720</v>
      </c>
      <c r="H6193" s="33">
        <v>-27720</v>
      </c>
      <c r="I6193" s="31" t="s">
        <v>9762</v>
      </c>
      <c r="J6193" s="31" t="s">
        <v>9763</v>
      </c>
      <c r="K6193" s="33">
        <v>-27720</v>
      </c>
      <c r="L6193" s="31" t="s">
        <v>9764</v>
      </c>
      <c r="M6193">
        <f t="shared" si="274"/>
        <v>12</v>
      </c>
      <c r="N6193" t="str">
        <f t="shared" si="273"/>
        <v>PO64000027</v>
      </c>
      <c r="O6193" t="e">
        <f>VLOOKUP(N6193,'1_คตง_ภาพรวม'!L6193:M6243,2,FALSE)</f>
        <v>#N/A</v>
      </c>
    </row>
    <row r="6194" spans="1:15" hidden="1">
      <c r="A6194" s="31" t="s">
        <v>9849</v>
      </c>
      <c r="B6194" s="31" t="s">
        <v>18967</v>
      </c>
      <c r="C6194" s="31" t="s">
        <v>18968</v>
      </c>
      <c r="D6194" s="32">
        <v>44165</v>
      </c>
      <c r="E6194" s="31" t="s">
        <v>18969</v>
      </c>
      <c r="F6194" s="31" t="s">
        <v>9875</v>
      </c>
      <c r="G6194" s="33">
        <v>27720</v>
      </c>
      <c r="H6194" s="33">
        <v>27720</v>
      </c>
      <c r="I6194" s="31" t="s">
        <v>9762</v>
      </c>
      <c r="J6194" s="31" t="s">
        <v>9763</v>
      </c>
      <c r="K6194" s="33">
        <v>27720</v>
      </c>
      <c r="L6194" s="31" t="s">
        <v>9764</v>
      </c>
      <c r="M6194">
        <f t="shared" si="274"/>
        <v>12</v>
      </c>
      <c r="N6194" t="str">
        <f t="shared" si="273"/>
        <v>PO64000027</v>
      </c>
      <c r="O6194" t="e">
        <f>VLOOKUP(N6194,'1_คตง_ภาพรวม'!L6194:M6244,2,FALSE)</f>
        <v>#N/A</v>
      </c>
    </row>
    <row r="6195" spans="1:15" hidden="1">
      <c r="A6195" s="31" t="s">
        <v>9849</v>
      </c>
      <c r="B6195" s="31" t="s">
        <v>18970</v>
      </c>
      <c r="C6195" s="31" t="s">
        <v>18971</v>
      </c>
      <c r="D6195" s="32">
        <v>44165</v>
      </c>
      <c r="E6195" s="31" t="s">
        <v>18972</v>
      </c>
      <c r="F6195" s="31" t="s">
        <v>12612</v>
      </c>
      <c r="G6195" s="33">
        <v>-17820</v>
      </c>
      <c r="H6195" s="33">
        <v>-17820</v>
      </c>
      <c r="I6195" s="31" t="s">
        <v>9762</v>
      </c>
      <c r="J6195" s="31" t="s">
        <v>9763</v>
      </c>
      <c r="K6195" s="33">
        <v>-17820</v>
      </c>
      <c r="L6195" s="31" t="s">
        <v>9764</v>
      </c>
      <c r="M6195">
        <f t="shared" si="274"/>
        <v>12</v>
      </c>
      <c r="N6195" t="str">
        <f t="shared" si="273"/>
        <v>PO63000899</v>
      </c>
      <c r="O6195" t="e">
        <f>VLOOKUP(N6195,'1_คตง_ภาพรวม'!L6195:M6245,2,FALSE)</f>
        <v>#N/A</v>
      </c>
    </row>
    <row r="6196" spans="1:15" hidden="1">
      <c r="A6196" s="31" t="s">
        <v>9849</v>
      </c>
      <c r="B6196" s="31" t="s">
        <v>18970</v>
      </c>
      <c r="C6196" s="31" t="s">
        <v>18971</v>
      </c>
      <c r="D6196" s="32">
        <v>44165</v>
      </c>
      <c r="E6196" s="31" t="s">
        <v>18972</v>
      </c>
      <c r="F6196" s="31" t="s">
        <v>9875</v>
      </c>
      <c r="G6196" s="33">
        <v>17820</v>
      </c>
      <c r="H6196" s="33">
        <v>17820</v>
      </c>
      <c r="I6196" s="31" t="s">
        <v>9762</v>
      </c>
      <c r="J6196" s="31" t="s">
        <v>9763</v>
      </c>
      <c r="K6196" s="33">
        <v>17820</v>
      </c>
      <c r="L6196" s="31" t="s">
        <v>9764</v>
      </c>
      <c r="M6196">
        <f t="shared" si="274"/>
        <v>12</v>
      </c>
      <c r="N6196" t="str">
        <f t="shared" si="273"/>
        <v>PO63000899</v>
      </c>
      <c r="O6196" t="e">
        <f>VLOOKUP(N6196,'1_คตง_ภาพรวม'!L6196:M6246,2,FALSE)</f>
        <v>#N/A</v>
      </c>
    </row>
    <row r="6197" spans="1:15" hidden="1">
      <c r="A6197" s="31" t="s">
        <v>9757</v>
      </c>
      <c r="B6197" s="31" t="s">
        <v>18973</v>
      </c>
      <c r="C6197" s="31" t="s">
        <v>18974</v>
      </c>
      <c r="D6197" s="32">
        <v>44165</v>
      </c>
      <c r="E6197" s="31" t="s">
        <v>18975</v>
      </c>
      <c r="F6197" s="31" t="s">
        <v>12612</v>
      </c>
      <c r="G6197" s="33">
        <v>-30195</v>
      </c>
      <c r="H6197" s="33">
        <v>-30195</v>
      </c>
      <c r="I6197" s="31" t="s">
        <v>9762</v>
      </c>
      <c r="J6197" s="31" t="s">
        <v>9763</v>
      </c>
      <c r="K6197" s="33">
        <v>-30195</v>
      </c>
      <c r="L6197" s="31" t="s">
        <v>9764</v>
      </c>
      <c r="M6197">
        <f t="shared" si="274"/>
        <v>12</v>
      </c>
      <c r="N6197" t="str">
        <f t="shared" si="273"/>
        <v>PO63000744</v>
      </c>
      <c r="O6197" t="e">
        <f>VLOOKUP(N6197,'1_คตง_ภาพรวม'!L6197:M6247,2,FALSE)</f>
        <v>#N/A</v>
      </c>
    </row>
    <row r="6198" spans="1:15" hidden="1">
      <c r="A6198" s="31" t="s">
        <v>9757</v>
      </c>
      <c r="B6198" s="31" t="s">
        <v>18973</v>
      </c>
      <c r="C6198" s="31" t="s">
        <v>18974</v>
      </c>
      <c r="D6198" s="32">
        <v>44165</v>
      </c>
      <c r="E6198" s="31" t="s">
        <v>18975</v>
      </c>
      <c r="F6198" s="31" t="s">
        <v>9875</v>
      </c>
      <c r="G6198" s="33">
        <v>30195</v>
      </c>
      <c r="H6198" s="33">
        <v>30195</v>
      </c>
      <c r="I6198" s="31" t="s">
        <v>9762</v>
      </c>
      <c r="J6198" s="31" t="s">
        <v>9763</v>
      </c>
      <c r="K6198" s="33">
        <v>30195</v>
      </c>
      <c r="L6198" s="31" t="s">
        <v>9764</v>
      </c>
      <c r="M6198">
        <f t="shared" si="274"/>
        <v>12</v>
      </c>
      <c r="N6198" t="str">
        <f t="shared" si="273"/>
        <v>PO63000744</v>
      </c>
      <c r="O6198" t="e">
        <f>VLOOKUP(N6198,'1_คตง_ภาพรวม'!L6198:M6248,2,FALSE)</f>
        <v>#N/A</v>
      </c>
    </row>
    <row r="6199" spans="1:15" hidden="1">
      <c r="A6199" s="31" t="s">
        <v>9849</v>
      </c>
      <c r="B6199" s="31" t="s">
        <v>18976</v>
      </c>
      <c r="C6199" s="31" t="s">
        <v>18977</v>
      </c>
      <c r="D6199" s="32">
        <v>44165</v>
      </c>
      <c r="E6199" s="31" t="s">
        <v>18978</v>
      </c>
      <c r="F6199" s="31" t="s">
        <v>12612</v>
      </c>
      <c r="G6199" s="33">
        <v>-24750</v>
      </c>
      <c r="H6199" s="33">
        <v>-24750</v>
      </c>
      <c r="I6199" s="31" t="s">
        <v>9762</v>
      </c>
      <c r="J6199" s="31" t="s">
        <v>9763</v>
      </c>
      <c r="K6199" s="33">
        <v>-24750</v>
      </c>
      <c r="L6199" s="31" t="s">
        <v>9764</v>
      </c>
      <c r="M6199">
        <f t="shared" si="274"/>
        <v>12</v>
      </c>
      <c r="N6199" t="str">
        <f t="shared" si="273"/>
        <v>PO64000056</v>
      </c>
      <c r="O6199" t="e">
        <f>VLOOKUP(N6199,'1_คตง_ภาพรวม'!L6199:M6249,2,FALSE)</f>
        <v>#N/A</v>
      </c>
    </row>
    <row r="6200" spans="1:15" hidden="1">
      <c r="A6200" s="31" t="s">
        <v>9849</v>
      </c>
      <c r="B6200" s="31" t="s">
        <v>18976</v>
      </c>
      <c r="C6200" s="31" t="s">
        <v>18977</v>
      </c>
      <c r="D6200" s="32">
        <v>44165</v>
      </c>
      <c r="E6200" s="31" t="s">
        <v>18978</v>
      </c>
      <c r="F6200" s="31" t="s">
        <v>9875</v>
      </c>
      <c r="G6200" s="33">
        <v>24750</v>
      </c>
      <c r="H6200" s="33">
        <v>24750</v>
      </c>
      <c r="I6200" s="31" t="s">
        <v>9762</v>
      </c>
      <c r="J6200" s="31" t="s">
        <v>9763</v>
      </c>
      <c r="K6200" s="33">
        <v>24750</v>
      </c>
      <c r="L6200" s="31" t="s">
        <v>9764</v>
      </c>
      <c r="M6200">
        <f t="shared" si="274"/>
        <v>12</v>
      </c>
      <c r="N6200" t="str">
        <f t="shared" si="273"/>
        <v>PO64000056</v>
      </c>
      <c r="O6200" t="e">
        <f>VLOOKUP(N6200,'1_คตง_ภาพรวม'!L6200:M6250,2,FALSE)</f>
        <v>#N/A</v>
      </c>
    </row>
    <row r="6201" spans="1:15" hidden="1">
      <c r="A6201" s="31" t="s">
        <v>9849</v>
      </c>
      <c r="B6201" s="31" t="s">
        <v>18979</v>
      </c>
      <c r="C6201" s="31" t="s">
        <v>18980</v>
      </c>
      <c r="D6201" s="32">
        <v>44165</v>
      </c>
      <c r="E6201" s="31" t="s">
        <v>18981</v>
      </c>
      <c r="F6201" s="31" t="s">
        <v>12612</v>
      </c>
      <c r="G6201" s="33">
        <v>-18315</v>
      </c>
      <c r="H6201" s="33">
        <v>-18315</v>
      </c>
      <c r="I6201" s="31" t="s">
        <v>9762</v>
      </c>
      <c r="J6201" s="31" t="s">
        <v>9763</v>
      </c>
      <c r="K6201" s="33">
        <v>-18315</v>
      </c>
      <c r="L6201" s="31" t="s">
        <v>9764</v>
      </c>
      <c r="M6201">
        <f t="shared" si="274"/>
        <v>12</v>
      </c>
      <c r="N6201" t="str">
        <f t="shared" si="273"/>
        <v>PO63000882</v>
      </c>
      <c r="O6201" t="e">
        <f>VLOOKUP(N6201,'1_คตง_ภาพรวม'!L6201:M6251,2,FALSE)</f>
        <v>#N/A</v>
      </c>
    </row>
    <row r="6202" spans="1:15" hidden="1">
      <c r="A6202" s="31" t="s">
        <v>9849</v>
      </c>
      <c r="B6202" s="31" t="s">
        <v>18979</v>
      </c>
      <c r="C6202" s="31" t="s">
        <v>18980</v>
      </c>
      <c r="D6202" s="32">
        <v>44165</v>
      </c>
      <c r="E6202" s="31" t="s">
        <v>18981</v>
      </c>
      <c r="F6202" s="31" t="s">
        <v>9875</v>
      </c>
      <c r="G6202" s="33">
        <v>18315</v>
      </c>
      <c r="H6202" s="33">
        <v>18315</v>
      </c>
      <c r="I6202" s="31" t="s">
        <v>9762</v>
      </c>
      <c r="J6202" s="31" t="s">
        <v>9763</v>
      </c>
      <c r="K6202" s="33">
        <v>18315</v>
      </c>
      <c r="L6202" s="31" t="s">
        <v>9764</v>
      </c>
      <c r="M6202">
        <f t="shared" si="274"/>
        <v>12</v>
      </c>
      <c r="N6202" t="str">
        <f t="shared" si="273"/>
        <v>PO63000882</v>
      </c>
      <c r="O6202" t="e">
        <f>VLOOKUP(N6202,'1_คตง_ภาพรวม'!L6202:M6252,2,FALSE)</f>
        <v>#N/A</v>
      </c>
    </row>
    <row r="6203" spans="1:15" hidden="1">
      <c r="A6203" s="31" t="s">
        <v>9849</v>
      </c>
      <c r="B6203" s="31" t="s">
        <v>18982</v>
      </c>
      <c r="C6203" s="31" t="s">
        <v>18983</v>
      </c>
      <c r="D6203" s="32">
        <v>44165</v>
      </c>
      <c r="E6203" s="31" t="s">
        <v>18984</v>
      </c>
      <c r="F6203" s="31" t="s">
        <v>12612</v>
      </c>
      <c r="G6203" s="33">
        <v>-17820</v>
      </c>
      <c r="H6203" s="33">
        <v>-17820</v>
      </c>
      <c r="I6203" s="31" t="s">
        <v>9762</v>
      </c>
      <c r="J6203" s="31" t="s">
        <v>9763</v>
      </c>
      <c r="K6203" s="33">
        <v>-17820</v>
      </c>
      <c r="L6203" s="31" t="s">
        <v>9764</v>
      </c>
      <c r="M6203">
        <f t="shared" si="274"/>
        <v>12</v>
      </c>
      <c r="N6203" t="str">
        <f t="shared" si="273"/>
        <v>PO63000692</v>
      </c>
      <c r="O6203" t="e">
        <f>VLOOKUP(N6203,'1_คตง_ภาพรวม'!L6203:M6253,2,FALSE)</f>
        <v>#N/A</v>
      </c>
    </row>
    <row r="6204" spans="1:15" hidden="1">
      <c r="A6204" s="31" t="s">
        <v>9849</v>
      </c>
      <c r="B6204" s="31" t="s">
        <v>18982</v>
      </c>
      <c r="C6204" s="31" t="s">
        <v>18983</v>
      </c>
      <c r="D6204" s="32">
        <v>44165</v>
      </c>
      <c r="E6204" s="31" t="s">
        <v>18984</v>
      </c>
      <c r="F6204" s="31" t="s">
        <v>9875</v>
      </c>
      <c r="G6204" s="33">
        <v>17820</v>
      </c>
      <c r="H6204" s="33">
        <v>17820</v>
      </c>
      <c r="I6204" s="31" t="s">
        <v>9762</v>
      </c>
      <c r="J6204" s="31" t="s">
        <v>9763</v>
      </c>
      <c r="K6204" s="33">
        <v>17820</v>
      </c>
      <c r="L6204" s="31" t="s">
        <v>9764</v>
      </c>
      <c r="M6204">
        <f t="shared" si="274"/>
        <v>12</v>
      </c>
      <c r="N6204" t="str">
        <f t="shared" si="273"/>
        <v>PO63000692</v>
      </c>
      <c r="O6204" t="e">
        <f>VLOOKUP(N6204,'1_คตง_ภาพรวม'!L6204:M6254,2,FALSE)</f>
        <v>#N/A</v>
      </c>
    </row>
    <row r="6205" spans="1:15" hidden="1">
      <c r="A6205" s="31" t="s">
        <v>9757</v>
      </c>
      <c r="B6205" s="31" t="s">
        <v>18985</v>
      </c>
      <c r="C6205" s="31" t="s">
        <v>18986</v>
      </c>
      <c r="D6205" s="32">
        <v>44165</v>
      </c>
      <c r="E6205" s="31" t="s">
        <v>18987</v>
      </c>
      <c r="F6205" s="31" t="s">
        <v>12612</v>
      </c>
      <c r="G6205" s="33">
        <v>-29700</v>
      </c>
      <c r="H6205" s="33">
        <v>-29700</v>
      </c>
      <c r="I6205" s="31" t="s">
        <v>9762</v>
      </c>
      <c r="J6205" s="31" t="s">
        <v>9763</v>
      </c>
      <c r="K6205" s="33">
        <v>-29700</v>
      </c>
      <c r="L6205" s="31" t="s">
        <v>9764</v>
      </c>
      <c r="M6205">
        <f t="shared" si="274"/>
        <v>12</v>
      </c>
      <c r="N6205" t="str">
        <f t="shared" ref="N6205:N6216" si="275">MID(E6205,M6205,10)</f>
        <v>PO64000008</v>
      </c>
      <c r="O6205" t="e">
        <f>VLOOKUP(N6205,'1_คตง_ภาพรวม'!L6205:M6255,2,FALSE)</f>
        <v>#N/A</v>
      </c>
    </row>
    <row r="6206" spans="1:15" hidden="1">
      <c r="A6206" s="31" t="s">
        <v>9757</v>
      </c>
      <c r="B6206" s="31" t="s">
        <v>18985</v>
      </c>
      <c r="C6206" s="31" t="s">
        <v>18986</v>
      </c>
      <c r="D6206" s="32">
        <v>44165</v>
      </c>
      <c r="E6206" s="31" t="s">
        <v>18987</v>
      </c>
      <c r="F6206" s="31" t="s">
        <v>9875</v>
      </c>
      <c r="G6206" s="33">
        <v>29700</v>
      </c>
      <c r="H6206" s="33">
        <v>29700</v>
      </c>
      <c r="I6206" s="31" t="s">
        <v>9762</v>
      </c>
      <c r="J6206" s="31" t="s">
        <v>9763</v>
      </c>
      <c r="K6206" s="33">
        <v>29700</v>
      </c>
      <c r="L6206" s="31" t="s">
        <v>9764</v>
      </c>
      <c r="M6206">
        <f t="shared" si="274"/>
        <v>12</v>
      </c>
      <c r="N6206" t="str">
        <f t="shared" si="275"/>
        <v>PO64000008</v>
      </c>
      <c r="O6206" t="e">
        <f>VLOOKUP(N6206,'1_คตง_ภาพรวม'!L6206:M6256,2,FALSE)</f>
        <v>#N/A</v>
      </c>
    </row>
    <row r="6207" spans="1:15" hidden="1">
      <c r="A6207" s="31" t="s">
        <v>9757</v>
      </c>
      <c r="B6207" s="31" t="s">
        <v>18988</v>
      </c>
      <c r="C6207" s="31" t="s">
        <v>18989</v>
      </c>
      <c r="D6207" s="32">
        <v>44165</v>
      </c>
      <c r="E6207" s="31" t="s">
        <v>18990</v>
      </c>
      <c r="F6207" s="31" t="s">
        <v>12612</v>
      </c>
      <c r="G6207" s="33">
        <v>-29700</v>
      </c>
      <c r="H6207" s="33">
        <v>-29700</v>
      </c>
      <c r="I6207" s="31" t="s">
        <v>9762</v>
      </c>
      <c r="J6207" s="31" t="s">
        <v>9763</v>
      </c>
      <c r="K6207" s="33">
        <v>-29700</v>
      </c>
      <c r="L6207" s="31" t="s">
        <v>9764</v>
      </c>
      <c r="M6207">
        <f t="shared" si="274"/>
        <v>12</v>
      </c>
      <c r="N6207" t="str">
        <f t="shared" si="275"/>
        <v>PO63000443</v>
      </c>
      <c r="O6207" t="e">
        <f>VLOOKUP(N6207,'1_คตง_ภาพรวม'!L6207:M6257,2,FALSE)</f>
        <v>#N/A</v>
      </c>
    </row>
    <row r="6208" spans="1:15" hidden="1">
      <c r="A6208" s="31" t="s">
        <v>9757</v>
      </c>
      <c r="B6208" s="31" t="s">
        <v>18988</v>
      </c>
      <c r="C6208" s="31" t="s">
        <v>18989</v>
      </c>
      <c r="D6208" s="32">
        <v>44165</v>
      </c>
      <c r="E6208" s="31" t="s">
        <v>18990</v>
      </c>
      <c r="F6208" s="31" t="s">
        <v>9875</v>
      </c>
      <c r="G6208" s="33">
        <v>29700</v>
      </c>
      <c r="H6208" s="33">
        <v>29700</v>
      </c>
      <c r="I6208" s="31" t="s">
        <v>9762</v>
      </c>
      <c r="J6208" s="31" t="s">
        <v>9763</v>
      </c>
      <c r="K6208" s="33">
        <v>29700</v>
      </c>
      <c r="L6208" s="31" t="s">
        <v>9764</v>
      </c>
      <c r="M6208">
        <f t="shared" si="274"/>
        <v>12</v>
      </c>
      <c r="N6208" t="str">
        <f t="shared" si="275"/>
        <v>PO63000443</v>
      </c>
      <c r="O6208" t="e">
        <f>VLOOKUP(N6208,'1_คตง_ภาพรวม'!L6208:M6258,2,FALSE)</f>
        <v>#N/A</v>
      </c>
    </row>
    <row r="6209" spans="1:15" hidden="1">
      <c r="A6209" s="31" t="s">
        <v>9757</v>
      </c>
      <c r="B6209" s="31" t="s">
        <v>18991</v>
      </c>
      <c r="C6209" s="31" t="s">
        <v>18992</v>
      </c>
      <c r="D6209" s="32">
        <v>44165</v>
      </c>
      <c r="E6209" s="31" t="s">
        <v>18993</v>
      </c>
      <c r="F6209" s="31" t="s">
        <v>12612</v>
      </c>
      <c r="G6209" s="33">
        <v>-33660</v>
      </c>
      <c r="H6209" s="33">
        <v>-33660</v>
      </c>
      <c r="I6209" s="31" t="s">
        <v>9762</v>
      </c>
      <c r="J6209" s="31" t="s">
        <v>9763</v>
      </c>
      <c r="K6209" s="33">
        <v>-33660</v>
      </c>
      <c r="L6209" s="31" t="s">
        <v>9764</v>
      </c>
      <c r="M6209">
        <f t="shared" si="274"/>
        <v>12</v>
      </c>
      <c r="N6209" t="str">
        <f t="shared" si="275"/>
        <v>PO63000491</v>
      </c>
      <c r="O6209" t="e">
        <f>VLOOKUP(N6209,'1_คตง_ภาพรวม'!L6209:M6259,2,FALSE)</f>
        <v>#N/A</v>
      </c>
    </row>
    <row r="6210" spans="1:15" hidden="1">
      <c r="A6210" s="31" t="s">
        <v>9757</v>
      </c>
      <c r="B6210" s="31" t="s">
        <v>18991</v>
      </c>
      <c r="C6210" s="31" t="s">
        <v>18992</v>
      </c>
      <c r="D6210" s="32">
        <v>44165</v>
      </c>
      <c r="E6210" s="31" t="s">
        <v>18993</v>
      </c>
      <c r="F6210" s="31" t="s">
        <v>9875</v>
      </c>
      <c r="G6210" s="33">
        <v>33660</v>
      </c>
      <c r="H6210" s="33">
        <v>33660</v>
      </c>
      <c r="I6210" s="31" t="s">
        <v>9762</v>
      </c>
      <c r="J6210" s="31" t="s">
        <v>9763</v>
      </c>
      <c r="K6210" s="33">
        <v>33660</v>
      </c>
      <c r="L6210" s="31" t="s">
        <v>9764</v>
      </c>
      <c r="M6210">
        <f t="shared" si="274"/>
        <v>12</v>
      </c>
      <c r="N6210" t="str">
        <f t="shared" si="275"/>
        <v>PO63000491</v>
      </c>
      <c r="O6210" t="e">
        <f>VLOOKUP(N6210,'1_คตง_ภาพรวม'!L6210:M6260,2,FALSE)</f>
        <v>#N/A</v>
      </c>
    </row>
    <row r="6211" spans="1:15" hidden="1">
      <c r="A6211" s="31" t="s">
        <v>9757</v>
      </c>
      <c r="B6211" s="31" t="s">
        <v>18994</v>
      </c>
      <c r="C6211" s="31" t="s">
        <v>18995</v>
      </c>
      <c r="D6211" s="32">
        <v>44165</v>
      </c>
      <c r="E6211" s="31" t="s">
        <v>18996</v>
      </c>
      <c r="F6211" s="31" t="s">
        <v>12612</v>
      </c>
      <c r="G6211" s="33">
        <v>-24750</v>
      </c>
      <c r="H6211" s="33">
        <v>-24750</v>
      </c>
      <c r="I6211" s="31" t="s">
        <v>9762</v>
      </c>
      <c r="J6211" s="31" t="s">
        <v>9763</v>
      </c>
      <c r="K6211" s="33">
        <v>-24750</v>
      </c>
      <c r="L6211" s="31" t="s">
        <v>9764</v>
      </c>
      <c r="M6211">
        <f t="shared" ref="M6211:M6274" si="276">FIND("PO",E6211)</f>
        <v>12</v>
      </c>
      <c r="N6211" t="str">
        <f t="shared" si="275"/>
        <v>PO63000806</v>
      </c>
      <c r="O6211" t="e">
        <f>VLOOKUP(N6211,'1_คตง_ภาพรวม'!L6211:M6261,2,FALSE)</f>
        <v>#N/A</v>
      </c>
    </row>
    <row r="6212" spans="1:15" hidden="1">
      <c r="A6212" s="31" t="s">
        <v>9757</v>
      </c>
      <c r="B6212" s="31" t="s">
        <v>18994</v>
      </c>
      <c r="C6212" s="31" t="s">
        <v>18995</v>
      </c>
      <c r="D6212" s="32">
        <v>44165</v>
      </c>
      <c r="E6212" s="31" t="s">
        <v>18996</v>
      </c>
      <c r="F6212" s="31" t="s">
        <v>9875</v>
      </c>
      <c r="G6212" s="33">
        <v>24750</v>
      </c>
      <c r="H6212" s="33">
        <v>24750</v>
      </c>
      <c r="I6212" s="31" t="s">
        <v>9762</v>
      </c>
      <c r="J6212" s="31" t="s">
        <v>9763</v>
      </c>
      <c r="K6212" s="33">
        <v>24750</v>
      </c>
      <c r="L6212" s="31" t="s">
        <v>9764</v>
      </c>
      <c r="M6212">
        <f t="shared" si="276"/>
        <v>12</v>
      </c>
      <c r="N6212" t="str">
        <f t="shared" si="275"/>
        <v>PO63000806</v>
      </c>
      <c r="O6212" t="e">
        <f>VLOOKUP(N6212,'1_คตง_ภาพรวม'!L6212:M6262,2,FALSE)</f>
        <v>#N/A</v>
      </c>
    </row>
    <row r="6213" spans="1:15" hidden="1">
      <c r="A6213" s="31" t="s">
        <v>9849</v>
      </c>
      <c r="B6213" s="31" t="s">
        <v>18997</v>
      </c>
      <c r="C6213" s="31" t="s">
        <v>18998</v>
      </c>
      <c r="D6213" s="32">
        <v>44165</v>
      </c>
      <c r="E6213" s="31" t="s">
        <v>18999</v>
      </c>
      <c r="F6213" s="31" t="s">
        <v>12612</v>
      </c>
      <c r="G6213" s="33">
        <v>-61875</v>
      </c>
      <c r="H6213" s="33">
        <v>-61875</v>
      </c>
      <c r="I6213" s="31" t="s">
        <v>9762</v>
      </c>
      <c r="J6213" s="31" t="s">
        <v>9763</v>
      </c>
      <c r="K6213" s="33">
        <v>-61875</v>
      </c>
      <c r="L6213" s="31" t="s">
        <v>9764</v>
      </c>
      <c r="M6213">
        <f t="shared" si="276"/>
        <v>12</v>
      </c>
      <c r="N6213" t="str">
        <f t="shared" si="275"/>
        <v>PO63000941</v>
      </c>
      <c r="O6213" t="e">
        <f>VLOOKUP(N6213,'1_คตง_ภาพรวม'!L6213:M6263,2,FALSE)</f>
        <v>#N/A</v>
      </c>
    </row>
    <row r="6214" spans="1:15" hidden="1">
      <c r="A6214" s="31" t="s">
        <v>9849</v>
      </c>
      <c r="B6214" s="31" t="s">
        <v>18997</v>
      </c>
      <c r="C6214" s="31" t="s">
        <v>18998</v>
      </c>
      <c r="D6214" s="32">
        <v>44165</v>
      </c>
      <c r="E6214" s="31" t="s">
        <v>18999</v>
      </c>
      <c r="F6214" s="31" t="s">
        <v>9875</v>
      </c>
      <c r="G6214" s="33">
        <v>61875</v>
      </c>
      <c r="H6214" s="33">
        <v>61875</v>
      </c>
      <c r="I6214" s="31" t="s">
        <v>9762</v>
      </c>
      <c r="J6214" s="31" t="s">
        <v>9763</v>
      </c>
      <c r="K6214" s="33">
        <v>61875</v>
      </c>
      <c r="L6214" s="31" t="s">
        <v>9764</v>
      </c>
      <c r="M6214">
        <f t="shared" si="276"/>
        <v>12</v>
      </c>
      <c r="N6214" t="str">
        <f t="shared" si="275"/>
        <v>PO63000941</v>
      </c>
      <c r="O6214" t="e">
        <f>VLOOKUP(N6214,'1_คตง_ภาพรวม'!L6214:M6264,2,FALSE)</f>
        <v>#N/A</v>
      </c>
    </row>
    <row r="6215" spans="1:15" hidden="1">
      <c r="A6215" s="31" t="s">
        <v>9849</v>
      </c>
      <c r="B6215" s="31" t="s">
        <v>19000</v>
      </c>
      <c r="C6215" s="31" t="s">
        <v>19001</v>
      </c>
      <c r="D6215" s="32">
        <v>44165</v>
      </c>
      <c r="E6215" s="31" t="s">
        <v>19002</v>
      </c>
      <c r="F6215" s="31" t="s">
        <v>12612</v>
      </c>
      <c r="G6215" s="33">
        <v>-19800</v>
      </c>
      <c r="H6215" s="33">
        <v>-19800</v>
      </c>
      <c r="I6215" s="31" t="s">
        <v>9762</v>
      </c>
      <c r="J6215" s="31" t="s">
        <v>9763</v>
      </c>
      <c r="K6215" s="33">
        <v>-19800</v>
      </c>
      <c r="L6215" s="31" t="s">
        <v>9764</v>
      </c>
      <c r="M6215">
        <f t="shared" si="276"/>
        <v>12</v>
      </c>
      <c r="N6215" t="str">
        <f t="shared" si="275"/>
        <v>PO63000928</v>
      </c>
      <c r="O6215" t="e">
        <f>VLOOKUP(N6215,'1_คตง_ภาพรวม'!L6215:M6265,2,FALSE)</f>
        <v>#N/A</v>
      </c>
    </row>
    <row r="6216" spans="1:15" hidden="1">
      <c r="A6216" s="31" t="s">
        <v>9849</v>
      </c>
      <c r="B6216" s="31" t="s">
        <v>19000</v>
      </c>
      <c r="C6216" s="31" t="s">
        <v>19001</v>
      </c>
      <c r="D6216" s="32">
        <v>44165</v>
      </c>
      <c r="E6216" s="31" t="s">
        <v>19002</v>
      </c>
      <c r="F6216" s="31" t="s">
        <v>9875</v>
      </c>
      <c r="G6216" s="33">
        <v>19800</v>
      </c>
      <c r="H6216" s="33">
        <v>19800</v>
      </c>
      <c r="I6216" s="31" t="s">
        <v>9762</v>
      </c>
      <c r="J6216" s="31" t="s">
        <v>9763</v>
      </c>
      <c r="K6216" s="33">
        <v>19800</v>
      </c>
      <c r="L6216" s="31" t="s">
        <v>9764</v>
      </c>
      <c r="M6216">
        <f t="shared" si="276"/>
        <v>12</v>
      </c>
      <c r="N6216" t="str">
        <f t="shared" si="275"/>
        <v>PO63000928</v>
      </c>
      <c r="O6216" t="e">
        <f>VLOOKUP(N6216,'1_คตง_ภาพรวม'!L6216:M6266,2,FALSE)</f>
        <v>#N/A</v>
      </c>
    </row>
    <row r="6217" spans="1:15" hidden="1">
      <c r="A6217" s="31" t="s">
        <v>9849</v>
      </c>
      <c r="B6217" s="31" t="s">
        <v>19003</v>
      </c>
      <c r="C6217" s="31" t="s">
        <v>19004</v>
      </c>
      <c r="D6217" s="32">
        <v>44168</v>
      </c>
      <c r="E6217" s="31" t="s">
        <v>19005</v>
      </c>
      <c r="F6217" s="31" t="s">
        <v>17656</v>
      </c>
      <c r="G6217" s="33">
        <v>-86000</v>
      </c>
      <c r="H6217" s="33">
        <v>-86000</v>
      </c>
      <c r="I6217" s="31" t="s">
        <v>9762</v>
      </c>
      <c r="J6217" s="31" t="s">
        <v>9763</v>
      </c>
      <c r="K6217" s="33">
        <v>-86000</v>
      </c>
      <c r="L6217" s="31" t="s">
        <v>9764</v>
      </c>
      <c r="M6217" t="e">
        <f t="shared" si="276"/>
        <v>#VALUE!</v>
      </c>
    </row>
    <row r="6218" spans="1:15" hidden="1">
      <c r="A6218" s="31" t="s">
        <v>9849</v>
      </c>
      <c r="B6218" s="31" t="s">
        <v>19003</v>
      </c>
      <c r="C6218" s="31" t="s">
        <v>19004</v>
      </c>
      <c r="D6218" s="32">
        <v>44168</v>
      </c>
      <c r="E6218" s="31" t="s">
        <v>19005</v>
      </c>
      <c r="F6218" s="31" t="s">
        <v>17657</v>
      </c>
      <c r="G6218" s="33">
        <v>86000</v>
      </c>
      <c r="H6218" s="33">
        <v>86000</v>
      </c>
      <c r="I6218" s="31" t="s">
        <v>9762</v>
      </c>
      <c r="J6218" s="31" t="s">
        <v>9763</v>
      </c>
      <c r="K6218" s="33">
        <v>86000</v>
      </c>
      <c r="L6218" s="31" t="s">
        <v>9764</v>
      </c>
      <c r="M6218" t="e">
        <f t="shared" si="276"/>
        <v>#VALUE!</v>
      </c>
    </row>
    <row r="6219" spans="1:15" hidden="1">
      <c r="A6219" s="31" t="s">
        <v>9849</v>
      </c>
      <c r="B6219" s="31" t="s">
        <v>19006</v>
      </c>
      <c r="C6219" s="31" t="s">
        <v>19007</v>
      </c>
      <c r="D6219" s="32">
        <v>44169</v>
      </c>
      <c r="E6219" s="31" t="s">
        <v>19008</v>
      </c>
      <c r="F6219" s="31" t="s">
        <v>12612</v>
      </c>
      <c r="G6219" s="33">
        <v>-2970000</v>
      </c>
      <c r="H6219" s="33">
        <v>-2970000</v>
      </c>
      <c r="I6219" s="31" t="s">
        <v>9762</v>
      </c>
      <c r="J6219" s="31" t="s">
        <v>9763</v>
      </c>
      <c r="K6219" s="33">
        <v>-2970000</v>
      </c>
      <c r="L6219" s="31" t="s">
        <v>9764</v>
      </c>
      <c r="M6219" t="e">
        <f t="shared" si="276"/>
        <v>#VALUE!</v>
      </c>
    </row>
    <row r="6220" spans="1:15" hidden="1">
      <c r="A6220" s="31" t="s">
        <v>9849</v>
      </c>
      <c r="B6220" s="31" t="s">
        <v>19006</v>
      </c>
      <c r="C6220" s="31" t="s">
        <v>19007</v>
      </c>
      <c r="D6220" s="32">
        <v>44169</v>
      </c>
      <c r="E6220" s="31" t="s">
        <v>19008</v>
      </c>
      <c r="F6220" s="31" t="s">
        <v>9997</v>
      </c>
      <c r="G6220" s="33">
        <v>2970000</v>
      </c>
      <c r="H6220" s="33">
        <v>2970000</v>
      </c>
      <c r="I6220" s="31" t="s">
        <v>9762</v>
      </c>
      <c r="J6220" s="31" t="s">
        <v>9763</v>
      </c>
      <c r="K6220" s="33">
        <v>2970000</v>
      </c>
      <c r="L6220" s="31" t="s">
        <v>9764</v>
      </c>
      <c r="M6220" t="e">
        <f t="shared" si="276"/>
        <v>#VALUE!</v>
      </c>
    </row>
    <row r="6221" spans="1:15" hidden="1">
      <c r="A6221" s="31" t="s">
        <v>9849</v>
      </c>
      <c r="B6221" s="31" t="s">
        <v>19009</v>
      </c>
      <c r="C6221" s="31" t="s">
        <v>19010</v>
      </c>
      <c r="D6221" s="32">
        <v>44169</v>
      </c>
      <c r="E6221" s="31" t="s">
        <v>19011</v>
      </c>
      <c r="F6221" s="31" t="s">
        <v>12612</v>
      </c>
      <c r="G6221" s="33">
        <v>-5200000</v>
      </c>
      <c r="H6221" s="33">
        <v>-5200000</v>
      </c>
      <c r="I6221" s="31" t="s">
        <v>9762</v>
      </c>
      <c r="J6221" s="31" t="s">
        <v>9763</v>
      </c>
      <c r="K6221" s="33">
        <v>-5200000</v>
      </c>
      <c r="L6221" s="31" t="s">
        <v>9764</v>
      </c>
      <c r="M6221" t="e">
        <f t="shared" si="276"/>
        <v>#VALUE!</v>
      </c>
    </row>
    <row r="6222" spans="1:15" hidden="1">
      <c r="A6222" s="31" t="s">
        <v>9849</v>
      </c>
      <c r="B6222" s="31" t="s">
        <v>19009</v>
      </c>
      <c r="C6222" s="31" t="s">
        <v>19010</v>
      </c>
      <c r="D6222" s="32">
        <v>44169</v>
      </c>
      <c r="E6222" s="31" t="s">
        <v>19011</v>
      </c>
      <c r="F6222" s="31" t="s">
        <v>9997</v>
      </c>
      <c r="G6222" s="33">
        <v>5200000</v>
      </c>
      <c r="H6222" s="33">
        <v>5200000</v>
      </c>
      <c r="I6222" s="31" t="s">
        <v>9762</v>
      </c>
      <c r="J6222" s="31" t="s">
        <v>9763</v>
      </c>
      <c r="K6222" s="33">
        <v>5200000</v>
      </c>
      <c r="L6222" s="31" t="s">
        <v>9764</v>
      </c>
      <c r="M6222" t="e">
        <f t="shared" si="276"/>
        <v>#VALUE!</v>
      </c>
    </row>
    <row r="6223" spans="1:15" hidden="1">
      <c r="A6223" s="31" t="s">
        <v>9849</v>
      </c>
      <c r="B6223" s="31" t="s">
        <v>19012</v>
      </c>
      <c r="C6223" s="31" t="s">
        <v>19013</v>
      </c>
      <c r="D6223" s="32">
        <v>44169</v>
      </c>
      <c r="E6223" s="31" t="s">
        <v>19014</v>
      </c>
      <c r="F6223" s="31" t="s">
        <v>12612</v>
      </c>
      <c r="G6223" s="33">
        <v>-2611200</v>
      </c>
      <c r="H6223" s="33">
        <v>-2611200</v>
      </c>
      <c r="I6223" s="31" t="s">
        <v>9762</v>
      </c>
      <c r="J6223" s="31" t="s">
        <v>9763</v>
      </c>
      <c r="K6223" s="33">
        <v>-2611200</v>
      </c>
      <c r="L6223" s="31" t="s">
        <v>9764</v>
      </c>
      <c r="M6223" t="e">
        <f t="shared" si="276"/>
        <v>#VALUE!</v>
      </c>
    </row>
    <row r="6224" spans="1:15" hidden="1">
      <c r="A6224" s="31" t="s">
        <v>9849</v>
      </c>
      <c r="B6224" s="31" t="s">
        <v>19012</v>
      </c>
      <c r="C6224" s="31" t="s">
        <v>19013</v>
      </c>
      <c r="D6224" s="32">
        <v>44169</v>
      </c>
      <c r="E6224" s="31" t="s">
        <v>19014</v>
      </c>
      <c r="F6224" s="31" t="s">
        <v>9997</v>
      </c>
      <c r="G6224" s="33">
        <v>2611200</v>
      </c>
      <c r="H6224" s="33">
        <v>2611200</v>
      </c>
      <c r="I6224" s="31" t="s">
        <v>9762</v>
      </c>
      <c r="J6224" s="31" t="s">
        <v>9763</v>
      </c>
      <c r="K6224" s="33">
        <v>2611200</v>
      </c>
      <c r="L6224" s="31" t="s">
        <v>9764</v>
      </c>
      <c r="M6224" t="e">
        <f t="shared" si="276"/>
        <v>#VALUE!</v>
      </c>
    </row>
    <row r="6225" spans="1:13" hidden="1">
      <c r="A6225" s="31" t="s">
        <v>9849</v>
      </c>
      <c r="B6225" s="31" t="s">
        <v>19015</v>
      </c>
      <c r="C6225" s="31" t="s">
        <v>19016</v>
      </c>
      <c r="D6225" s="32">
        <v>44169</v>
      </c>
      <c r="E6225" s="31" t="s">
        <v>19017</v>
      </c>
      <c r="F6225" s="31" t="s">
        <v>12612</v>
      </c>
      <c r="G6225" s="33">
        <v>-105259.9</v>
      </c>
      <c r="H6225" s="33">
        <v>-105259.9</v>
      </c>
      <c r="I6225" s="31" t="s">
        <v>9762</v>
      </c>
      <c r="J6225" s="31" t="s">
        <v>9763</v>
      </c>
      <c r="K6225" s="33">
        <v>-105259.9</v>
      </c>
      <c r="L6225" s="31" t="s">
        <v>9764</v>
      </c>
      <c r="M6225" t="e">
        <f t="shared" si="276"/>
        <v>#VALUE!</v>
      </c>
    </row>
    <row r="6226" spans="1:13" hidden="1">
      <c r="A6226" s="31" t="s">
        <v>9849</v>
      </c>
      <c r="B6226" s="31" t="s">
        <v>19015</v>
      </c>
      <c r="C6226" s="31" t="s">
        <v>19016</v>
      </c>
      <c r="D6226" s="32">
        <v>44169</v>
      </c>
      <c r="E6226" s="31" t="s">
        <v>19017</v>
      </c>
      <c r="F6226" s="31" t="s">
        <v>9997</v>
      </c>
      <c r="G6226" s="33">
        <v>105259.9</v>
      </c>
      <c r="H6226" s="33">
        <v>105259.9</v>
      </c>
      <c r="I6226" s="31" t="s">
        <v>9762</v>
      </c>
      <c r="J6226" s="31" t="s">
        <v>9763</v>
      </c>
      <c r="K6226" s="33">
        <v>105259.9</v>
      </c>
      <c r="L6226" s="31" t="s">
        <v>9764</v>
      </c>
      <c r="M6226" t="e">
        <f t="shared" si="276"/>
        <v>#VALUE!</v>
      </c>
    </row>
    <row r="6227" spans="1:13" hidden="1">
      <c r="A6227" s="31" t="s">
        <v>9849</v>
      </c>
      <c r="B6227" s="31" t="s">
        <v>19018</v>
      </c>
      <c r="C6227" s="31" t="s">
        <v>19019</v>
      </c>
      <c r="D6227" s="32">
        <v>44169</v>
      </c>
      <c r="E6227" s="31" t="s">
        <v>19020</v>
      </c>
      <c r="F6227" s="31" t="s">
        <v>12612</v>
      </c>
      <c r="G6227" s="33">
        <v>-48708.91</v>
      </c>
      <c r="H6227" s="33">
        <v>-48708.91</v>
      </c>
      <c r="I6227" s="31" t="s">
        <v>9762</v>
      </c>
      <c r="J6227" s="31" t="s">
        <v>9763</v>
      </c>
      <c r="K6227" s="33">
        <v>-48708.91</v>
      </c>
      <c r="L6227" s="31" t="s">
        <v>9764</v>
      </c>
      <c r="M6227" t="e">
        <f t="shared" si="276"/>
        <v>#VALUE!</v>
      </c>
    </row>
    <row r="6228" spans="1:13" hidden="1">
      <c r="A6228" s="31" t="s">
        <v>9849</v>
      </c>
      <c r="B6228" s="31" t="s">
        <v>19018</v>
      </c>
      <c r="C6228" s="31" t="s">
        <v>19019</v>
      </c>
      <c r="D6228" s="32">
        <v>44169</v>
      </c>
      <c r="E6228" s="31" t="s">
        <v>19020</v>
      </c>
      <c r="F6228" s="31" t="s">
        <v>9997</v>
      </c>
      <c r="G6228" s="33">
        <v>48708.91</v>
      </c>
      <c r="H6228" s="33">
        <v>48708.91</v>
      </c>
      <c r="I6228" s="31" t="s">
        <v>9762</v>
      </c>
      <c r="J6228" s="31" t="s">
        <v>9763</v>
      </c>
      <c r="K6228" s="33">
        <v>48708.91</v>
      </c>
      <c r="L6228" s="31" t="s">
        <v>9764</v>
      </c>
      <c r="M6228" t="e">
        <f t="shared" si="276"/>
        <v>#VALUE!</v>
      </c>
    </row>
    <row r="6229" spans="1:13" hidden="1">
      <c r="A6229" s="31" t="s">
        <v>9849</v>
      </c>
      <c r="B6229" s="31" t="s">
        <v>19021</v>
      </c>
      <c r="C6229" s="31" t="s">
        <v>19022</v>
      </c>
      <c r="D6229" s="32">
        <v>44169</v>
      </c>
      <c r="E6229" s="31" t="s">
        <v>19023</v>
      </c>
      <c r="F6229" s="31" t="s">
        <v>12612</v>
      </c>
      <c r="G6229" s="33">
        <v>-2300000</v>
      </c>
      <c r="H6229" s="33">
        <v>-2300000</v>
      </c>
      <c r="I6229" s="31" t="s">
        <v>9762</v>
      </c>
      <c r="J6229" s="31" t="s">
        <v>9763</v>
      </c>
      <c r="K6229" s="33">
        <v>-2300000</v>
      </c>
      <c r="L6229" s="31" t="s">
        <v>9764</v>
      </c>
      <c r="M6229" t="e">
        <f t="shared" si="276"/>
        <v>#VALUE!</v>
      </c>
    </row>
    <row r="6230" spans="1:13" hidden="1">
      <c r="A6230" s="31" t="s">
        <v>9849</v>
      </c>
      <c r="B6230" s="31" t="s">
        <v>19021</v>
      </c>
      <c r="C6230" s="31" t="s">
        <v>19022</v>
      </c>
      <c r="D6230" s="32">
        <v>44169</v>
      </c>
      <c r="E6230" s="31" t="s">
        <v>19023</v>
      </c>
      <c r="F6230" s="31" t="s">
        <v>9997</v>
      </c>
      <c r="G6230" s="33">
        <v>2300000</v>
      </c>
      <c r="H6230" s="33">
        <v>2300000</v>
      </c>
      <c r="I6230" s="31" t="s">
        <v>9762</v>
      </c>
      <c r="J6230" s="31" t="s">
        <v>9763</v>
      </c>
      <c r="K6230" s="33">
        <v>2300000</v>
      </c>
      <c r="L6230" s="31" t="s">
        <v>9764</v>
      </c>
      <c r="M6230" t="e">
        <f t="shared" si="276"/>
        <v>#VALUE!</v>
      </c>
    </row>
    <row r="6231" spans="1:13" hidden="1">
      <c r="A6231" s="31" t="s">
        <v>9849</v>
      </c>
      <c r="B6231" s="31" t="s">
        <v>19024</v>
      </c>
      <c r="C6231" s="31" t="s">
        <v>19025</v>
      </c>
      <c r="D6231" s="32">
        <v>44169</v>
      </c>
      <c r="E6231" s="31" t="s">
        <v>19026</v>
      </c>
      <c r="F6231" s="31" t="s">
        <v>12612</v>
      </c>
      <c r="G6231" s="33">
        <v>-1200000</v>
      </c>
      <c r="H6231" s="33">
        <v>-1200000</v>
      </c>
      <c r="I6231" s="31" t="s">
        <v>9762</v>
      </c>
      <c r="J6231" s="31" t="s">
        <v>9763</v>
      </c>
      <c r="K6231" s="33">
        <v>-1200000</v>
      </c>
      <c r="L6231" s="31" t="s">
        <v>9764</v>
      </c>
      <c r="M6231" t="e">
        <f t="shared" si="276"/>
        <v>#VALUE!</v>
      </c>
    </row>
    <row r="6232" spans="1:13" hidden="1">
      <c r="A6232" s="31" t="s">
        <v>9849</v>
      </c>
      <c r="B6232" s="31" t="s">
        <v>19024</v>
      </c>
      <c r="C6232" s="31" t="s">
        <v>19025</v>
      </c>
      <c r="D6232" s="32">
        <v>44169</v>
      </c>
      <c r="E6232" s="31" t="s">
        <v>19026</v>
      </c>
      <c r="F6232" s="31" t="s">
        <v>9997</v>
      </c>
      <c r="G6232" s="33">
        <v>1200000</v>
      </c>
      <c r="H6232" s="33">
        <v>1200000</v>
      </c>
      <c r="I6232" s="31" t="s">
        <v>9762</v>
      </c>
      <c r="J6232" s="31" t="s">
        <v>9763</v>
      </c>
      <c r="K6232" s="33">
        <v>1200000</v>
      </c>
      <c r="L6232" s="31" t="s">
        <v>9764</v>
      </c>
      <c r="M6232" t="e">
        <f t="shared" si="276"/>
        <v>#VALUE!</v>
      </c>
    </row>
    <row r="6233" spans="1:13" hidden="1">
      <c r="A6233" s="31" t="s">
        <v>9849</v>
      </c>
      <c r="B6233" s="31" t="s">
        <v>19027</v>
      </c>
      <c r="C6233" s="31" t="s">
        <v>19028</v>
      </c>
      <c r="D6233" s="32">
        <v>44169</v>
      </c>
      <c r="E6233" s="31" t="s">
        <v>19029</v>
      </c>
      <c r="F6233" s="31" t="s">
        <v>12612</v>
      </c>
      <c r="G6233" s="33">
        <v>-1238300</v>
      </c>
      <c r="H6233" s="33">
        <v>-1238300</v>
      </c>
      <c r="I6233" s="31" t="s">
        <v>9762</v>
      </c>
      <c r="J6233" s="31" t="s">
        <v>9763</v>
      </c>
      <c r="K6233" s="33">
        <v>-1238300</v>
      </c>
      <c r="L6233" s="31" t="s">
        <v>9764</v>
      </c>
      <c r="M6233" t="e">
        <f t="shared" si="276"/>
        <v>#VALUE!</v>
      </c>
    </row>
    <row r="6234" spans="1:13" hidden="1">
      <c r="A6234" s="31" t="s">
        <v>9849</v>
      </c>
      <c r="B6234" s="31" t="s">
        <v>19027</v>
      </c>
      <c r="C6234" s="31" t="s">
        <v>19028</v>
      </c>
      <c r="D6234" s="32">
        <v>44169</v>
      </c>
      <c r="E6234" s="31" t="s">
        <v>19029</v>
      </c>
      <c r="F6234" s="31" t="s">
        <v>9997</v>
      </c>
      <c r="G6234" s="33">
        <v>1238300</v>
      </c>
      <c r="H6234" s="33">
        <v>1238300</v>
      </c>
      <c r="I6234" s="31" t="s">
        <v>9762</v>
      </c>
      <c r="J6234" s="31" t="s">
        <v>9763</v>
      </c>
      <c r="K6234" s="33">
        <v>1238300</v>
      </c>
      <c r="L6234" s="31" t="s">
        <v>9764</v>
      </c>
      <c r="M6234" t="e">
        <f t="shared" si="276"/>
        <v>#VALUE!</v>
      </c>
    </row>
    <row r="6235" spans="1:13" hidden="1">
      <c r="A6235" s="31" t="s">
        <v>9849</v>
      </c>
      <c r="B6235" s="31" t="s">
        <v>19030</v>
      </c>
      <c r="C6235" s="31" t="s">
        <v>19031</v>
      </c>
      <c r="D6235" s="32">
        <v>44169</v>
      </c>
      <c r="E6235" s="31" t="s">
        <v>19032</v>
      </c>
      <c r="F6235" s="31" t="s">
        <v>12612</v>
      </c>
      <c r="G6235" s="33">
        <v>-823350</v>
      </c>
      <c r="H6235" s="33">
        <v>-823350</v>
      </c>
      <c r="I6235" s="31" t="s">
        <v>9762</v>
      </c>
      <c r="J6235" s="31" t="s">
        <v>9763</v>
      </c>
      <c r="K6235" s="33">
        <v>-823350</v>
      </c>
      <c r="L6235" s="31" t="s">
        <v>9764</v>
      </c>
      <c r="M6235" t="e">
        <f t="shared" si="276"/>
        <v>#VALUE!</v>
      </c>
    </row>
    <row r="6236" spans="1:13" hidden="1">
      <c r="A6236" s="31" t="s">
        <v>9849</v>
      </c>
      <c r="B6236" s="31" t="s">
        <v>19030</v>
      </c>
      <c r="C6236" s="31" t="s">
        <v>19031</v>
      </c>
      <c r="D6236" s="32">
        <v>44169</v>
      </c>
      <c r="E6236" s="31" t="s">
        <v>19032</v>
      </c>
      <c r="F6236" s="31" t="s">
        <v>9997</v>
      </c>
      <c r="G6236" s="33">
        <v>823350</v>
      </c>
      <c r="H6236" s="33">
        <v>823350</v>
      </c>
      <c r="I6236" s="31" t="s">
        <v>9762</v>
      </c>
      <c r="J6236" s="31" t="s">
        <v>9763</v>
      </c>
      <c r="K6236" s="33">
        <v>823350</v>
      </c>
      <c r="L6236" s="31" t="s">
        <v>9764</v>
      </c>
      <c r="M6236" t="e">
        <f t="shared" si="276"/>
        <v>#VALUE!</v>
      </c>
    </row>
    <row r="6237" spans="1:13" hidden="1">
      <c r="A6237" s="31" t="s">
        <v>9849</v>
      </c>
      <c r="B6237" s="31" t="s">
        <v>19033</v>
      </c>
      <c r="C6237" s="31" t="s">
        <v>19034</v>
      </c>
      <c r="D6237" s="32">
        <v>44169</v>
      </c>
      <c r="E6237" s="31" t="s">
        <v>19035</v>
      </c>
      <c r="F6237" s="31" t="s">
        <v>12612</v>
      </c>
      <c r="G6237" s="33">
        <v>-1014000</v>
      </c>
      <c r="H6237" s="33">
        <v>-1014000</v>
      </c>
      <c r="I6237" s="31" t="s">
        <v>9762</v>
      </c>
      <c r="J6237" s="31" t="s">
        <v>9763</v>
      </c>
      <c r="K6237" s="33">
        <v>-1014000</v>
      </c>
      <c r="L6237" s="31" t="s">
        <v>9764</v>
      </c>
      <c r="M6237" t="e">
        <f t="shared" si="276"/>
        <v>#VALUE!</v>
      </c>
    </row>
    <row r="6238" spans="1:13" hidden="1">
      <c r="A6238" s="31" t="s">
        <v>9849</v>
      </c>
      <c r="B6238" s="31" t="s">
        <v>19033</v>
      </c>
      <c r="C6238" s="31" t="s">
        <v>19034</v>
      </c>
      <c r="D6238" s="32">
        <v>44169</v>
      </c>
      <c r="E6238" s="31" t="s">
        <v>19035</v>
      </c>
      <c r="F6238" s="31" t="s">
        <v>9997</v>
      </c>
      <c r="G6238" s="33">
        <v>1014000</v>
      </c>
      <c r="H6238" s="33">
        <v>1014000</v>
      </c>
      <c r="I6238" s="31" t="s">
        <v>9762</v>
      </c>
      <c r="J6238" s="31" t="s">
        <v>9763</v>
      </c>
      <c r="K6238" s="33">
        <v>1014000</v>
      </c>
      <c r="L6238" s="31" t="s">
        <v>9764</v>
      </c>
      <c r="M6238" t="e">
        <f t="shared" si="276"/>
        <v>#VALUE!</v>
      </c>
    </row>
    <row r="6239" spans="1:13" hidden="1">
      <c r="A6239" s="31" t="s">
        <v>9849</v>
      </c>
      <c r="B6239" s="31" t="s">
        <v>19036</v>
      </c>
      <c r="C6239" s="31" t="s">
        <v>19037</v>
      </c>
      <c r="D6239" s="32">
        <v>44169</v>
      </c>
      <c r="E6239" s="31" t="s">
        <v>19038</v>
      </c>
      <c r="F6239" s="31" t="s">
        <v>12612</v>
      </c>
      <c r="G6239" s="33">
        <v>-812460</v>
      </c>
      <c r="H6239" s="33">
        <v>-812460</v>
      </c>
      <c r="I6239" s="31" t="s">
        <v>9762</v>
      </c>
      <c r="J6239" s="31" t="s">
        <v>9763</v>
      </c>
      <c r="K6239" s="33">
        <v>-812460</v>
      </c>
      <c r="L6239" s="31" t="s">
        <v>9764</v>
      </c>
      <c r="M6239" t="e">
        <f t="shared" si="276"/>
        <v>#VALUE!</v>
      </c>
    </row>
    <row r="6240" spans="1:13" hidden="1">
      <c r="A6240" s="31" t="s">
        <v>9849</v>
      </c>
      <c r="B6240" s="31" t="s">
        <v>19036</v>
      </c>
      <c r="C6240" s="31" t="s">
        <v>19037</v>
      </c>
      <c r="D6240" s="32">
        <v>44169</v>
      </c>
      <c r="E6240" s="31" t="s">
        <v>19038</v>
      </c>
      <c r="F6240" s="31" t="s">
        <v>9997</v>
      </c>
      <c r="G6240" s="33">
        <v>812460</v>
      </c>
      <c r="H6240" s="33">
        <v>812460</v>
      </c>
      <c r="I6240" s="31" t="s">
        <v>9762</v>
      </c>
      <c r="J6240" s="31" t="s">
        <v>9763</v>
      </c>
      <c r="K6240" s="33">
        <v>812460</v>
      </c>
      <c r="L6240" s="31" t="s">
        <v>9764</v>
      </c>
      <c r="M6240" t="e">
        <f t="shared" si="276"/>
        <v>#VALUE!</v>
      </c>
    </row>
    <row r="6241" spans="1:13" hidden="1">
      <c r="A6241" s="31" t="s">
        <v>9849</v>
      </c>
      <c r="B6241" s="31" t="s">
        <v>19039</v>
      </c>
      <c r="C6241" s="31" t="s">
        <v>19040</v>
      </c>
      <c r="D6241" s="32">
        <v>44169</v>
      </c>
      <c r="E6241" s="31" t="s">
        <v>19041</v>
      </c>
      <c r="F6241" s="31" t="s">
        <v>12612</v>
      </c>
      <c r="G6241" s="33">
        <v>-2850700</v>
      </c>
      <c r="H6241" s="33">
        <v>-2850700</v>
      </c>
      <c r="I6241" s="31" t="s">
        <v>9762</v>
      </c>
      <c r="J6241" s="31" t="s">
        <v>9763</v>
      </c>
      <c r="K6241" s="33">
        <v>-2850700</v>
      </c>
      <c r="L6241" s="31" t="s">
        <v>9764</v>
      </c>
      <c r="M6241" t="e">
        <f t="shared" si="276"/>
        <v>#VALUE!</v>
      </c>
    </row>
    <row r="6242" spans="1:13" hidden="1">
      <c r="A6242" s="31" t="s">
        <v>9849</v>
      </c>
      <c r="B6242" s="31" t="s">
        <v>19039</v>
      </c>
      <c r="C6242" s="31" t="s">
        <v>19040</v>
      </c>
      <c r="D6242" s="32">
        <v>44169</v>
      </c>
      <c r="E6242" s="31" t="s">
        <v>19041</v>
      </c>
      <c r="F6242" s="31" t="s">
        <v>9997</v>
      </c>
      <c r="G6242" s="33">
        <v>2850700</v>
      </c>
      <c r="H6242" s="33">
        <v>2850700</v>
      </c>
      <c r="I6242" s="31" t="s">
        <v>9762</v>
      </c>
      <c r="J6242" s="31" t="s">
        <v>9763</v>
      </c>
      <c r="K6242" s="33">
        <v>2850700</v>
      </c>
      <c r="L6242" s="31" t="s">
        <v>9764</v>
      </c>
      <c r="M6242" t="e">
        <f t="shared" si="276"/>
        <v>#VALUE!</v>
      </c>
    </row>
    <row r="6243" spans="1:13" hidden="1">
      <c r="A6243" s="31" t="s">
        <v>9849</v>
      </c>
      <c r="B6243" s="31" t="s">
        <v>19042</v>
      </c>
      <c r="C6243" s="31" t="s">
        <v>19043</v>
      </c>
      <c r="D6243" s="32">
        <v>44169</v>
      </c>
      <c r="E6243" s="31" t="s">
        <v>19044</v>
      </c>
      <c r="F6243" s="31" t="s">
        <v>12612</v>
      </c>
      <c r="G6243" s="33">
        <v>-1253500</v>
      </c>
      <c r="H6243" s="33">
        <v>-1253500</v>
      </c>
      <c r="I6243" s="31" t="s">
        <v>9762</v>
      </c>
      <c r="J6243" s="31" t="s">
        <v>9763</v>
      </c>
      <c r="K6243" s="33">
        <v>-1253500</v>
      </c>
      <c r="L6243" s="31" t="s">
        <v>9764</v>
      </c>
      <c r="M6243" t="e">
        <f t="shared" si="276"/>
        <v>#VALUE!</v>
      </c>
    </row>
    <row r="6244" spans="1:13" hidden="1">
      <c r="A6244" s="31" t="s">
        <v>9849</v>
      </c>
      <c r="B6244" s="31" t="s">
        <v>19042</v>
      </c>
      <c r="C6244" s="31" t="s">
        <v>19043</v>
      </c>
      <c r="D6244" s="32">
        <v>44169</v>
      </c>
      <c r="E6244" s="31" t="s">
        <v>19044</v>
      </c>
      <c r="F6244" s="31" t="s">
        <v>9997</v>
      </c>
      <c r="G6244" s="33">
        <v>1253500</v>
      </c>
      <c r="H6244" s="33">
        <v>1253500</v>
      </c>
      <c r="I6244" s="31" t="s">
        <v>9762</v>
      </c>
      <c r="J6244" s="31" t="s">
        <v>9763</v>
      </c>
      <c r="K6244" s="33">
        <v>1253500</v>
      </c>
      <c r="L6244" s="31" t="s">
        <v>9764</v>
      </c>
      <c r="M6244" t="e">
        <f t="shared" si="276"/>
        <v>#VALUE!</v>
      </c>
    </row>
    <row r="6245" spans="1:13" hidden="1">
      <c r="A6245" s="31" t="s">
        <v>9849</v>
      </c>
      <c r="B6245" s="31" t="s">
        <v>19045</v>
      </c>
      <c r="C6245" s="31" t="s">
        <v>19046</v>
      </c>
      <c r="D6245" s="32">
        <v>44169</v>
      </c>
      <c r="E6245" s="31" t="s">
        <v>19047</v>
      </c>
      <c r="F6245" s="31" t="s">
        <v>12612</v>
      </c>
      <c r="G6245" s="33">
        <v>-84988</v>
      </c>
      <c r="H6245" s="33">
        <v>-84988</v>
      </c>
      <c r="I6245" s="31" t="s">
        <v>9762</v>
      </c>
      <c r="J6245" s="31" t="s">
        <v>9763</v>
      </c>
      <c r="K6245" s="33">
        <v>-84988</v>
      </c>
      <c r="L6245" s="31" t="s">
        <v>9764</v>
      </c>
      <c r="M6245" t="e">
        <f t="shared" si="276"/>
        <v>#VALUE!</v>
      </c>
    </row>
    <row r="6246" spans="1:13" hidden="1">
      <c r="A6246" s="31" t="s">
        <v>9849</v>
      </c>
      <c r="B6246" s="31" t="s">
        <v>19045</v>
      </c>
      <c r="C6246" s="31" t="s">
        <v>19046</v>
      </c>
      <c r="D6246" s="32">
        <v>44169</v>
      </c>
      <c r="E6246" s="31" t="s">
        <v>19047</v>
      </c>
      <c r="F6246" s="31" t="s">
        <v>9997</v>
      </c>
      <c r="G6246" s="33">
        <v>84988</v>
      </c>
      <c r="H6246" s="33">
        <v>84988</v>
      </c>
      <c r="I6246" s="31" t="s">
        <v>9762</v>
      </c>
      <c r="J6246" s="31" t="s">
        <v>9763</v>
      </c>
      <c r="K6246" s="33">
        <v>84988</v>
      </c>
      <c r="L6246" s="31" t="s">
        <v>9764</v>
      </c>
      <c r="M6246" t="e">
        <f t="shared" si="276"/>
        <v>#VALUE!</v>
      </c>
    </row>
    <row r="6247" spans="1:13" hidden="1">
      <c r="A6247" s="31" t="s">
        <v>9849</v>
      </c>
      <c r="B6247" s="31" t="s">
        <v>19048</v>
      </c>
      <c r="C6247" s="31" t="s">
        <v>19049</v>
      </c>
      <c r="D6247" s="32">
        <v>44169</v>
      </c>
      <c r="E6247" s="31" t="s">
        <v>19050</v>
      </c>
      <c r="F6247" s="31" t="s">
        <v>12612</v>
      </c>
      <c r="G6247" s="33">
        <v>-1377000</v>
      </c>
      <c r="H6247" s="33">
        <v>-1377000</v>
      </c>
      <c r="I6247" s="31" t="s">
        <v>9762</v>
      </c>
      <c r="J6247" s="31" t="s">
        <v>9763</v>
      </c>
      <c r="K6247" s="33">
        <v>-1377000</v>
      </c>
      <c r="L6247" s="31" t="s">
        <v>9764</v>
      </c>
      <c r="M6247" t="e">
        <f t="shared" si="276"/>
        <v>#VALUE!</v>
      </c>
    </row>
    <row r="6248" spans="1:13" hidden="1">
      <c r="A6248" s="31" t="s">
        <v>9849</v>
      </c>
      <c r="B6248" s="31" t="s">
        <v>19048</v>
      </c>
      <c r="C6248" s="31" t="s">
        <v>19049</v>
      </c>
      <c r="D6248" s="32">
        <v>44169</v>
      </c>
      <c r="E6248" s="31" t="s">
        <v>19050</v>
      </c>
      <c r="F6248" s="31" t="s">
        <v>9997</v>
      </c>
      <c r="G6248" s="33">
        <v>1377000</v>
      </c>
      <c r="H6248" s="33">
        <v>1377000</v>
      </c>
      <c r="I6248" s="31" t="s">
        <v>9762</v>
      </c>
      <c r="J6248" s="31" t="s">
        <v>9763</v>
      </c>
      <c r="K6248" s="33">
        <v>1377000</v>
      </c>
      <c r="L6248" s="31" t="s">
        <v>9764</v>
      </c>
      <c r="M6248" t="e">
        <f t="shared" si="276"/>
        <v>#VALUE!</v>
      </c>
    </row>
    <row r="6249" spans="1:13" hidden="1">
      <c r="A6249" s="31" t="s">
        <v>9849</v>
      </c>
      <c r="B6249" s="31" t="s">
        <v>19051</v>
      </c>
      <c r="C6249" s="31" t="s">
        <v>19052</v>
      </c>
      <c r="D6249" s="32">
        <v>44169</v>
      </c>
      <c r="E6249" s="31" t="s">
        <v>19053</v>
      </c>
      <c r="F6249" s="31" t="s">
        <v>12612</v>
      </c>
      <c r="G6249" s="33">
        <v>-173947.44</v>
      </c>
      <c r="H6249" s="33">
        <v>-173947.44</v>
      </c>
      <c r="I6249" s="31" t="s">
        <v>9762</v>
      </c>
      <c r="J6249" s="31" t="s">
        <v>9763</v>
      </c>
      <c r="K6249" s="33">
        <v>-173947.44</v>
      </c>
      <c r="L6249" s="31" t="s">
        <v>9764</v>
      </c>
      <c r="M6249" t="e">
        <f t="shared" si="276"/>
        <v>#VALUE!</v>
      </c>
    </row>
    <row r="6250" spans="1:13" hidden="1">
      <c r="A6250" s="31" t="s">
        <v>9849</v>
      </c>
      <c r="B6250" s="31" t="s">
        <v>19051</v>
      </c>
      <c r="C6250" s="31" t="s">
        <v>19052</v>
      </c>
      <c r="D6250" s="32">
        <v>44169</v>
      </c>
      <c r="E6250" s="31" t="s">
        <v>19053</v>
      </c>
      <c r="F6250" s="31" t="s">
        <v>9997</v>
      </c>
      <c r="G6250" s="33">
        <v>173947.44</v>
      </c>
      <c r="H6250" s="33">
        <v>173947.44</v>
      </c>
      <c r="I6250" s="31" t="s">
        <v>9762</v>
      </c>
      <c r="J6250" s="31" t="s">
        <v>9763</v>
      </c>
      <c r="K6250" s="33">
        <v>173947.44</v>
      </c>
      <c r="L6250" s="31" t="s">
        <v>9764</v>
      </c>
      <c r="M6250" t="e">
        <f t="shared" si="276"/>
        <v>#VALUE!</v>
      </c>
    </row>
    <row r="6251" spans="1:13" hidden="1">
      <c r="A6251" s="31" t="s">
        <v>9849</v>
      </c>
      <c r="B6251" s="31" t="s">
        <v>19054</v>
      </c>
      <c r="C6251" s="31" t="s">
        <v>19055</v>
      </c>
      <c r="D6251" s="32">
        <v>44169</v>
      </c>
      <c r="E6251" s="31" t="s">
        <v>19056</v>
      </c>
      <c r="F6251" s="31" t="s">
        <v>12612</v>
      </c>
      <c r="G6251" s="33">
        <v>-104265.52</v>
      </c>
      <c r="H6251" s="33">
        <v>-104265.52</v>
      </c>
      <c r="I6251" s="31" t="s">
        <v>9762</v>
      </c>
      <c r="J6251" s="31" t="s">
        <v>9763</v>
      </c>
      <c r="K6251" s="33">
        <v>-104265.52</v>
      </c>
      <c r="L6251" s="31" t="s">
        <v>9764</v>
      </c>
      <c r="M6251" t="e">
        <f t="shared" si="276"/>
        <v>#VALUE!</v>
      </c>
    </row>
    <row r="6252" spans="1:13" hidden="1">
      <c r="A6252" s="31" t="s">
        <v>9849</v>
      </c>
      <c r="B6252" s="31" t="s">
        <v>19054</v>
      </c>
      <c r="C6252" s="31" t="s">
        <v>19055</v>
      </c>
      <c r="D6252" s="32">
        <v>44169</v>
      </c>
      <c r="E6252" s="31" t="s">
        <v>19056</v>
      </c>
      <c r="F6252" s="31" t="s">
        <v>9997</v>
      </c>
      <c r="G6252" s="33">
        <v>104265.52</v>
      </c>
      <c r="H6252" s="33">
        <v>104265.52</v>
      </c>
      <c r="I6252" s="31" t="s">
        <v>9762</v>
      </c>
      <c r="J6252" s="31" t="s">
        <v>9763</v>
      </c>
      <c r="K6252" s="33">
        <v>104265.52</v>
      </c>
      <c r="L6252" s="31" t="s">
        <v>9764</v>
      </c>
      <c r="M6252" t="e">
        <f t="shared" si="276"/>
        <v>#VALUE!</v>
      </c>
    </row>
    <row r="6253" spans="1:13" hidden="1">
      <c r="A6253" s="31" t="s">
        <v>9849</v>
      </c>
      <c r="B6253" s="31" t="s">
        <v>19057</v>
      </c>
      <c r="C6253" s="31" t="s">
        <v>19058</v>
      </c>
      <c r="D6253" s="32">
        <v>44169</v>
      </c>
      <c r="E6253" s="31" t="s">
        <v>19059</v>
      </c>
      <c r="F6253" s="31" t="s">
        <v>12612</v>
      </c>
      <c r="G6253" s="33">
        <v>-1031055</v>
      </c>
      <c r="H6253" s="33">
        <v>-1031055</v>
      </c>
      <c r="I6253" s="31" t="s">
        <v>9762</v>
      </c>
      <c r="J6253" s="31" t="s">
        <v>9763</v>
      </c>
      <c r="K6253" s="33">
        <v>-1031055</v>
      </c>
      <c r="L6253" s="31" t="s">
        <v>9764</v>
      </c>
      <c r="M6253" t="e">
        <f t="shared" si="276"/>
        <v>#VALUE!</v>
      </c>
    </row>
    <row r="6254" spans="1:13" hidden="1">
      <c r="A6254" s="31" t="s">
        <v>9849</v>
      </c>
      <c r="B6254" s="31" t="s">
        <v>19057</v>
      </c>
      <c r="C6254" s="31" t="s">
        <v>19058</v>
      </c>
      <c r="D6254" s="32">
        <v>44169</v>
      </c>
      <c r="E6254" s="31" t="s">
        <v>19059</v>
      </c>
      <c r="F6254" s="31" t="s">
        <v>9997</v>
      </c>
      <c r="G6254" s="33">
        <v>1031055</v>
      </c>
      <c r="H6254" s="33">
        <v>1031055</v>
      </c>
      <c r="I6254" s="31" t="s">
        <v>9762</v>
      </c>
      <c r="J6254" s="31" t="s">
        <v>9763</v>
      </c>
      <c r="K6254" s="33">
        <v>1031055</v>
      </c>
      <c r="L6254" s="31" t="s">
        <v>9764</v>
      </c>
      <c r="M6254" t="e">
        <f t="shared" si="276"/>
        <v>#VALUE!</v>
      </c>
    </row>
    <row r="6255" spans="1:13" hidden="1">
      <c r="A6255" s="31" t="s">
        <v>9849</v>
      </c>
      <c r="B6255" s="31" t="s">
        <v>19060</v>
      </c>
      <c r="C6255" s="31" t="s">
        <v>19061</v>
      </c>
      <c r="D6255" s="32">
        <v>44169</v>
      </c>
      <c r="E6255" s="31" t="s">
        <v>19062</v>
      </c>
      <c r="F6255" s="31" t="s">
        <v>12612</v>
      </c>
      <c r="G6255" s="33">
        <v>-40500</v>
      </c>
      <c r="H6255" s="33">
        <v>-40500</v>
      </c>
      <c r="I6255" s="31" t="s">
        <v>9762</v>
      </c>
      <c r="J6255" s="31" t="s">
        <v>9763</v>
      </c>
      <c r="K6255" s="33">
        <v>-40500</v>
      </c>
      <c r="L6255" s="31" t="s">
        <v>9764</v>
      </c>
      <c r="M6255" t="e">
        <f t="shared" si="276"/>
        <v>#VALUE!</v>
      </c>
    </row>
    <row r="6256" spans="1:13" hidden="1">
      <c r="A6256" s="31" t="s">
        <v>9849</v>
      </c>
      <c r="B6256" s="31" t="s">
        <v>19060</v>
      </c>
      <c r="C6256" s="31" t="s">
        <v>19061</v>
      </c>
      <c r="D6256" s="32">
        <v>44169</v>
      </c>
      <c r="E6256" s="31" t="s">
        <v>19062</v>
      </c>
      <c r="F6256" s="31" t="s">
        <v>9997</v>
      </c>
      <c r="G6256" s="33">
        <v>40500</v>
      </c>
      <c r="H6256" s="33">
        <v>40500</v>
      </c>
      <c r="I6256" s="31" t="s">
        <v>9762</v>
      </c>
      <c r="J6256" s="31" t="s">
        <v>9763</v>
      </c>
      <c r="K6256" s="33">
        <v>40500</v>
      </c>
      <c r="L6256" s="31" t="s">
        <v>9764</v>
      </c>
      <c r="M6256" t="e">
        <f t="shared" si="276"/>
        <v>#VALUE!</v>
      </c>
    </row>
    <row r="6257" spans="1:13" hidden="1">
      <c r="A6257" s="31" t="s">
        <v>9849</v>
      </c>
      <c r="B6257" s="31" t="s">
        <v>19063</v>
      </c>
      <c r="C6257" s="31" t="s">
        <v>19064</v>
      </c>
      <c r="D6257" s="32">
        <v>44169</v>
      </c>
      <c r="E6257" s="31" t="s">
        <v>19065</v>
      </c>
      <c r="F6257" s="31" t="s">
        <v>12612</v>
      </c>
      <c r="G6257" s="33">
        <v>-368000</v>
      </c>
      <c r="H6257" s="33">
        <v>-368000</v>
      </c>
      <c r="I6257" s="31" t="s">
        <v>9762</v>
      </c>
      <c r="J6257" s="31" t="s">
        <v>9763</v>
      </c>
      <c r="K6257" s="33">
        <v>-368000</v>
      </c>
      <c r="L6257" s="31" t="s">
        <v>9764</v>
      </c>
      <c r="M6257" t="e">
        <f t="shared" si="276"/>
        <v>#VALUE!</v>
      </c>
    </row>
    <row r="6258" spans="1:13" hidden="1">
      <c r="A6258" s="31" t="s">
        <v>9849</v>
      </c>
      <c r="B6258" s="31" t="s">
        <v>19063</v>
      </c>
      <c r="C6258" s="31" t="s">
        <v>19064</v>
      </c>
      <c r="D6258" s="32">
        <v>44169</v>
      </c>
      <c r="E6258" s="31" t="s">
        <v>19065</v>
      </c>
      <c r="F6258" s="31" t="s">
        <v>9997</v>
      </c>
      <c r="G6258" s="33">
        <v>368000</v>
      </c>
      <c r="H6258" s="33">
        <v>368000</v>
      </c>
      <c r="I6258" s="31" t="s">
        <v>9762</v>
      </c>
      <c r="J6258" s="31" t="s">
        <v>9763</v>
      </c>
      <c r="K6258" s="33">
        <v>368000</v>
      </c>
      <c r="L6258" s="31" t="s">
        <v>9764</v>
      </c>
      <c r="M6258" t="e">
        <f t="shared" si="276"/>
        <v>#VALUE!</v>
      </c>
    </row>
    <row r="6259" spans="1:13" hidden="1">
      <c r="A6259" s="31" t="s">
        <v>9849</v>
      </c>
      <c r="B6259" s="31" t="s">
        <v>19066</v>
      </c>
      <c r="C6259" s="31" t="s">
        <v>19067</v>
      </c>
      <c r="D6259" s="32">
        <v>44169</v>
      </c>
      <c r="E6259" s="31" t="s">
        <v>19068</v>
      </c>
      <c r="F6259" s="31" t="s">
        <v>12612</v>
      </c>
      <c r="G6259" s="33">
        <v>-1274000</v>
      </c>
      <c r="H6259" s="33">
        <v>-1274000</v>
      </c>
      <c r="I6259" s="31" t="s">
        <v>9762</v>
      </c>
      <c r="J6259" s="31" t="s">
        <v>9763</v>
      </c>
      <c r="K6259" s="33">
        <v>-1274000</v>
      </c>
      <c r="L6259" s="31" t="s">
        <v>9764</v>
      </c>
      <c r="M6259" t="e">
        <f t="shared" si="276"/>
        <v>#VALUE!</v>
      </c>
    </row>
    <row r="6260" spans="1:13" hidden="1">
      <c r="A6260" s="31" t="s">
        <v>9849</v>
      </c>
      <c r="B6260" s="31" t="s">
        <v>19066</v>
      </c>
      <c r="C6260" s="31" t="s">
        <v>19067</v>
      </c>
      <c r="D6260" s="32">
        <v>44169</v>
      </c>
      <c r="E6260" s="31" t="s">
        <v>19068</v>
      </c>
      <c r="F6260" s="31" t="s">
        <v>9997</v>
      </c>
      <c r="G6260" s="33">
        <v>1274000</v>
      </c>
      <c r="H6260" s="33">
        <v>1274000</v>
      </c>
      <c r="I6260" s="31" t="s">
        <v>9762</v>
      </c>
      <c r="J6260" s="31" t="s">
        <v>9763</v>
      </c>
      <c r="K6260" s="33">
        <v>1274000</v>
      </c>
      <c r="L6260" s="31" t="s">
        <v>9764</v>
      </c>
      <c r="M6260" t="e">
        <f t="shared" si="276"/>
        <v>#VALUE!</v>
      </c>
    </row>
    <row r="6261" spans="1:13" hidden="1">
      <c r="A6261" s="31" t="s">
        <v>9849</v>
      </c>
      <c r="B6261" s="31" t="s">
        <v>19069</v>
      </c>
      <c r="C6261" s="31" t="s">
        <v>19070</v>
      </c>
      <c r="D6261" s="32">
        <v>44169</v>
      </c>
      <c r="E6261" s="31" t="s">
        <v>19071</v>
      </c>
      <c r="F6261" s="31" t="s">
        <v>12612</v>
      </c>
      <c r="G6261" s="33">
        <v>-443448</v>
      </c>
      <c r="H6261" s="33">
        <v>-443448</v>
      </c>
      <c r="I6261" s="31" t="s">
        <v>9762</v>
      </c>
      <c r="J6261" s="31" t="s">
        <v>9763</v>
      </c>
      <c r="K6261" s="33">
        <v>-443448</v>
      </c>
      <c r="L6261" s="31" t="s">
        <v>9764</v>
      </c>
      <c r="M6261" t="e">
        <f t="shared" si="276"/>
        <v>#VALUE!</v>
      </c>
    </row>
    <row r="6262" spans="1:13" hidden="1">
      <c r="A6262" s="31" t="s">
        <v>9849</v>
      </c>
      <c r="B6262" s="31" t="s">
        <v>19069</v>
      </c>
      <c r="C6262" s="31" t="s">
        <v>19070</v>
      </c>
      <c r="D6262" s="32">
        <v>44169</v>
      </c>
      <c r="E6262" s="31" t="s">
        <v>19071</v>
      </c>
      <c r="F6262" s="31" t="s">
        <v>9997</v>
      </c>
      <c r="G6262" s="33">
        <v>443448</v>
      </c>
      <c r="H6262" s="33">
        <v>443448</v>
      </c>
      <c r="I6262" s="31" t="s">
        <v>9762</v>
      </c>
      <c r="J6262" s="31" t="s">
        <v>9763</v>
      </c>
      <c r="K6262" s="33">
        <v>443448</v>
      </c>
      <c r="L6262" s="31" t="s">
        <v>9764</v>
      </c>
      <c r="M6262" t="e">
        <f t="shared" si="276"/>
        <v>#VALUE!</v>
      </c>
    </row>
    <row r="6263" spans="1:13" hidden="1">
      <c r="A6263" s="31" t="s">
        <v>9849</v>
      </c>
      <c r="B6263" s="31" t="s">
        <v>19072</v>
      </c>
      <c r="C6263" s="31" t="s">
        <v>19073</v>
      </c>
      <c r="D6263" s="32">
        <v>44169</v>
      </c>
      <c r="E6263" s="31" t="s">
        <v>19074</v>
      </c>
      <c r="F6263" s="31" t="s">
        <v>12612</v>
      </c>
      <c r="G6263" s="33">
        <v>-105781.31</v>
      </c>
      <c r="H6263" s="33">
        <v>-105781.31</v>
      </c>
      <c r="I6263" s="31" t="s">
        <v>9762</v>
      </c>
      <c r="J6263" s="31" t="s">
        <v>9763</v>
      </c>
      <c r="K6263" s="33">
        <v>-105781.31</v>
      </c>
      <c r="L6263" s="31" t="s">
        <v>9764</v>
      </c>
      <c r="M6263" t="e">
        <f t="shared" si="276"/>
        <v>#VALUE!</v>
      </c>
    </row>
    <row r="6264" spans="1:13" hidden="1">
      <c r="A6264" s="31" t="s">
        <v>9849</v>
      </c>
      <c r="B6264" s="31" t="s">
        <v>19072</v>
      </c>
      <c r="C6264" s="31" t="s">
        <v>19073</v>
      </c>
      <c r="D6264" s="32">
        <v>44169</v>
      </c>
      <c r="E6264" s="31" t="s">
        <v>19074</v>
      </c>
      <c r="F6264" s="31" t="s">
        <v>9997</v>
      </c>
      <c r="G6264" s="33">
        <v>105781.31</v>
      </c>
      <c r="H6264" s="33">
        <v>105781.31</v>
      </c>
      <c r="I6264" s="31" t="s">
        <v>9762</v>
      </c>
      <c r="J6264" s="31" t="s">
        <v>9763</v>
      </c>
      <c r="K6264" s="33">
        <v>105781.31</v>
      </c>
      <c r="L6264" s="31" t="s">
        <v>9764</v>
      </c>
      <c r="M6264" t="e">
        <f t="shared" si="276"/>
        <v>#VALUE!</v>
      </c>
    </row>
    <row r="6265" spans="1:13" hidden="1">
      <c r="A6265" s="31" t="s">
        <v>9849</v>
      </c>
      <c r="B6265" s="31" t="s">
        <v>19075</v>
      </c>
      <c r="C6265" s="31" t="s">
        <v>19076</v>
      </c>
      <c r="D6265" s="32">
        <v>44169</v>
      </c>
      <c r="E6265" s="31" t="s">
        <v>19077</v>
      </c>
      <c r="F6265" s="31" t="s">
        <v>12612</v>
      </c>
      <c r="G6265" s="33">
        <v>-1530000</v>
      </c>
      <c r="H6265" s="33">
        <v>-1530000</v>
      </c>
      <c r="I6265" s="31" t="s">
        <v>9762</v>
      </c>
      <c r="J6265" s="31" t="s">
        <v>9763</v>
      </c>
      <c r="K6265" s="33">
        <v>-1530000</v>
      </c>
      <c r="L6265" s="31" t="s">
        <v>9764</v>
      </c>
      <c r="M6265" t="e">
        <f t="shared" si="276"/>
        <v>#VALUE!</v>
      </c>
    </row>
    <row r="6266" spans="1:13" hidden="1">
      <c r="A6266" s="31" t="s">
        <v>9849</v>
      </c>
      <c r="B6266" s="31" t="s">
        <v>19075</v>
      </c>
      <c r="C6266" s="31" t="s">
        <v>19076</v>
      </c>
      <c r="D6266" s="32">
        <v>44169</v>
      </c>
      <c r="E6266" s="31" t="s">
        <v>19077</v>
      </c>
      <c r="F6266" s="31" t="s">
        <v>9997</v>
      </c>
      <c r="G6266" s="33">
        <v>1530000</v>
      </c>
      <c r="H6266" s="33">
        <v>1530000</v>
      </c>
      <c r="I6266" s="31" t="s">
        <v>9762</v>
      </c>
      <c r="J6266" s="31" t="s">
        <v>9763</v>
      </c>
      <c r="K6266" s="33">
        <v>1530000</v>
      </c>
      <c r="L6266" s="31" t="s">
        <v>9764</v>
      </c>
      <c r="M6266" t="e">
        <f t="shared" si="276"/>
        <v>#VALUE!</v>
      </c>
    </row>
    <row r="6267" spans="1:13" hidden="1">
      <c r="A6267" s="31" t="s">
        <v>9757</v>
      </c>
      <c r="B6267" s="31" t="s">
        <v>19078</v>
      </c>
      <c r="C6267" s="31" t="s">
        <v>19079</v>
      </c>
      <c r="D6267" s="32">
        <v>44168</v>
      </c>
      <c r="E6267" s="31" t="s">
        <v>19080</v>
      </c>
      <c r="F6267" s="31" t="s">
        <v>11553</v>
      </c>
      <c r="G6267" s="33">
        <v>-193114.45</v>
      </c>
      <c r="H6267" s="33">
        <v>-193114.45</v>
      </c>
      <c r="I6267" s="31" t="s">
        <v>9762</v>
      </c>
      <c r="J6267" s="31" t="s">
        <v>9763</v>
      </c>
      <c r="K6267" s="33">
        <v>-193114.45</v>
      </c>
      <c r="L6267" s="31" t="s">
        <v>9764</v>
      </c>
      <c r="M6267" t="e">
        <f t="shared" si="276"/>
        <v>#VALUE!</v>
      </c>
    </row>
    <row r="6268" spans="1:13" hidden="1">
      <c r="A6268" s="31" t="s">
        <v>9757</v>
      </c>
      <c r="B6268" s="31" t="s">
        <v>19078</v>
      </c>
      <c r="C6268" s="31" t="s">
        <v>19079</v>
      </c>
      <c r="D6268" s="32">
        <v>44168</v>
      </c>
      <c r="E6268" s="31" t="s">
        <v>19080</v>
      </c>
      <c r="F6268" s="31" t="s">
        <v>19081</v>
      </c>
      <c r="G6268" s="33">
        <v>193114.45</v>
      </c>
      <c r="H6268" s="33">
        <v>193114.45</v>
      </c>
      <c r="I6268" s="31" t="s">
        <v>9762</v>
      </c>
      <c r="J6268" s="31" t="s">
        <v>9763</v>
      </c>
      <c r="K6268" s="33">
        <v>193114.45</v>
      </c>
      <c r="L6268" s="31" t="s">
        <v>9764</v>
      </c>
      <c r="M6268" t="e">
        <f t="shared" si="276"/>
        <v>#VALUE!</v>
      </c>
    </row>
    <row r="6269" spans="1:13" hidden="1">
      <c r="A6269" s="31" t="s">
        <v>9849</v>
      </c>
      <c r="B6269" s="31" t="s">
        <v>19082</v>
      </c>
      <c r="C6269" s="31" t="s">
        <v>19083</v>
      </c>
      <c r="D6269" s="32">
        <v>44169</v>
      </c>
      <c r="E6269" s="31" t="s">
        <v>19084</v>
      </c>
      <c r="F6269" s="31" t="s">
        <v>12612</v>
      </c>
      <c r="G6269" s="33">
        <v>-2033620</v>
      </c>
      <c r="H6269" s="33">
        <v>-2033620</v>
      </c>
      <c r="I6269" s="31" t="s">
        <v>9762</v>
      </c>
      <c r="J6269" s="31" t="s">
        <v>9763</v>
      </c>
      <c r="K6269" s="33">
        <v>-2033620</v>
      </c>
      <c r="L6269" s="31" t="s">
        <v>9764</v>
      </c>
      <c r="M6269" t="e">
        <f t="shared" si="276"/>
        <v>#VALUE!</v>
      </c>
    </row>
    <row r="6270" spans="1:13" hidden="1">
      <c r="A6270" s="31" t="s">
        <v>9849</v>
      </c>
      <c r="B6270" s="31" t="s">
        <v>19082</v>
      </c>
      <c r="C6270" s="31" t="s">
        <v>19083</v>
      </c>
      <c r="D6270" s="32">
        <v>44169</v>
      </c>
      <c r="E6270" s="31" t="s">
        <v>19084</v>
      </c>
      <c r="F6270" s="31" t="s">
        <v>9997</v>
      </c>
      <c r="G6270" s="33">
        <v>2033620</v>
      </c>
      <c r="H6270" s="33">
        <v>2033620</v>
      </c>
      <c r="I6270" s="31" t="s">
        <v>9762</v>
      </c>
      <c r="J6270" s="31" t="s">
        <v>9763</v>
      </c>
      <c r="K6270" s="33">
        <v>2033620</v>
      </c>
      <c r="L6270" s="31" t="s">
        <v>9764</v>
      </c>
      <c r="M6270" t="e">
        <f t="shared" si="276"/>
        <v>#VALUE!</v>
      </c>
    </row>
    <row r="6271" spans="1:13" hidden="1">
      <c r="A6271" s="31" t="s">
        <v>9849</v>
      </c>
      <c r="B6271" s="31" t="s">
        <v>19085</v>
      </c>
      <c r="C6271" s="31" t="s">
        <v>19086</v>
      </c>
      <c r="D6271" s="32">
        <v>44169</v>
      </c>
      <c r="E6271" s="31" t="s">
        <v>19087</v>
      </c>
      <c r="F6271" s="31" t="s">
        <v>12612</v>
      </c>
      <c r="G6271" s="33">
        <v>-1080000</v>
      </c>
      <c r="H6271" s="33">
        <v>-1080000</v>
      </c>
      <c r="I6271" s="31" t="s">
        <v>9762</v>
      </c>
      <c r="J6271" s="31" t="s">
        <v>9763</v>
      </c>
      <c r="K6271" s="33">
        <v>-1080000</v>
      </c>
      <c r="L6271" s="31" t="s">
        <v>9764</v>
      </c>
      <c r="M6271" t="e">
        <f t="shared" si="276"/>
        <v>#VALUE!</v>
      </c>
    </row>
    <row r="6272" spans="1:13" hidden="1">
      <c r="A6272" s="31" t="s">
        <v>9849</v>
      </c>
      <c r="B6272" s="31" t="s">
        <v>19085</v>
      </c>
      <c r="C6272" s="31" t="s">
        <v>19086</v>
      </c>
      <c r="D6272" s="32">
        <v>44169</v>
      </c>
      <c r="E6272" s="31" t="s">
        <v>19087</v>
      </c>
      <c r="F6272" s="31" t="s">
        <v>9997</v>
      </c>
      <c r="G6272" s="33">
        <v>1080000</v>
      </c>
      <c r="H6272" s="33">
        <v>1080000</v>
      </c>
      <c r="I6272" s="31" t="s">
        <v>9762</v>
      </c>
      <c r="J6272" s="31" t="s">
        <v>9763</v>
      </c>
      <c r="K6272" s="33">
        <v>1080000</v>
      </c>
      <c r="L6272" s="31" t="s">
        <v>9764</v>
      </c>
      <c r="M6272" t="e">
        <f t="shared" si="276"/>
        <v>#VALUE!</v>
      </c>
    </row>
    <row r="6273" spans="1:13" hidden="1">
      <c r="A6273" s="31" t="s">
        <v>9849</v>
      </c>
      <c r="B6273" s="31" t="s">
        <v>19088</v>
      </c>
      <c r="C6273" s="31" t="s">
        <v>19089</v>
      </c>
      <c r="D6273" s="32">
        <v>44169</v>
      </c>
      <c r="E6273" s="31" t="s">
        <v>19090</v>
      </c>
      <c r="F6273" s="31" t="s">
        <v>12612</v>
      </c>
      <c r="G6273" s="33">
        <v>-1543090</v>
      </c>
      <c r="H6273" s="33">
        <v>-1543090</v>
      </c>
      <c r="I6273" s="31" t="s">
        <v>9762</v>
      </c>
      <c r="J6273" s="31" t="s">
        <v>9763</v>
      </c>
      <c r="K6273" s="33">
        <v>-1543090</v>
      </c>
      <c r="L6273" s="31" t="s">
        <v>9764</v>
      </c>
      <c r="M6273" t="e">
        <f t="shared" si="276"/>
        <v>#VALUE!</v>
      </c>
    </row>
    <row r="6274" spans="1:13" hidden="1">
      <c r="A6274" s="31" t="s">
        <v>9849</v>
      </c>
      <c r="B6274" s="31" t="s">
        <v>19088</v>
      </c>
      <c r="C6274" s="31" t="s">
        <v>19089</v>
      </c>
      <c r="D6274" s="32">
        <v>44169</v>
      </c>
      <c r="E6274" s="31" t="s">
        <v>19090</v>
      </c>
      <c r="F6274" s="31" t="s">
        <v>9997</v>
      </c>
      <c r="G6274" s="33">
        <v>1543090</v>
      </c>
      <c r="H6274" s="33">
        <v>1543090</v>
      </c>
      <c r="I6274" s="31" t="s">
        <v>9762</v>
      </c>
      <c r="J6274" s="31" t="s">
        <v>9763</v>
      </c>
      <c r="K6274" s="33">
        <v>1543090</v>
      </c>
      <c r="L6274" s="31" t="s">
        <v>9764</v>
      </c>
      <c r="M6274" t="e">
        <f t="shared" si="276"/>
        <v>#VALUE!</v>
      </c>
    </row>
    <row r="6275" spans="1:13" hidden="1">
      <c r="A6275" s="31" t="s">
        <v>9757</v>
      </c>
      <c r="B6275" s="31" t="s">
        <v>19091</v>
      </c>
      <c r="C6275" s="31" t="s">
        <v>19092</v>
      </c>
      <c r="D6275" s="32">
        <v>44166</v>
      </c>
      <c r="E6275" s="31" t="s">
        <v>19093</v>
      </c>
      <c r="F6275" s="31" t="s">
        <v>16963</v>
      </c>
      <c r="G6275" s="33">
        <v>21500</v>
      </c>
      <c r="H6275" s="33">
        <v>21500</v>
      </c>
      <c r="I6275" s="31" t="s">
        <v>9762</v>
      </c>
      <c r="J6275" s="31" t="s">
        <v>9763</v>
      </c>
      <c r="K6275" s="33">
        <v>21500</v>
      </c>
      <c r="L6275" s="31" t="s">
        <v>9764</v>
      </c>
      <c r="M6275" t="e">
        <f t="shared" ref="M6275:M6338" si="277">FIND("PO",E6275)</f>
        <v>#VALUE!</v>
      </c>
    </row>
    <row r="6276" spans="1:13" hidden="1">
      <c r="A6276" s="31" t="s">
        <v>9757</v>
      </c>
      <c r="B6276" s="31" t="s">
        <v>19091</v>
      </c>
      <c r="C6276" s="31" t="s">
        <v>19092</v>
      </c>
      <c r="D6276" s="32">
        <v>44166</v>
      </c>
      <c r="E6276" s="31" t="s">
        <v>19093</v>
      </c>
      <c r="F6276" s="31" t="s">
        <v>12612</v>
      </c>
      <c r="G6276" s="33">
        <v>-21500</v>
      </c>
      <c r="H6276" s="33">
        <v>-21500</v>
      </c>
      <c r="I6276" s="31" t="s">
        <v>9762</v>
      </c>
      <c r="J6276" s="31" t="s">
        <v>9763</v>
      </c>
      <c r="K6276" s="33">
        <v>-21500</v>
      </c>
      <c r="L6276" s="31" t="s">
        <v>9764</v>
      </c>
      <c r="M6276" t="e">
        <f t="shared" si="277"/>
        <v>#VALUE!</v>
      </c>
    </row>
    <row r="6277" spans="1:13" hidden="1">
      <c r="A6277" s="31" t="s">
        <v>9757</v>
      </c>
      <c r="B6277" s="31" t="s">
        <v>19094</v>
      </c>
      <c r="C6277" s="31" t="s">
        <v>19095</v>
      </c>
      <c r="D6277" s="32">
        <v>44167</v>
      </c>
      <c r="E6277" s="31" t="s">
        <v>19096</v>
      </c>
      <c r="F6277" s="31" t="s">
        <v>17830</v>
      </c>
      <c r="G6277" s="33">
        <v>-25000</v>
      </c>
      <c r="H6277" s="33">
        <v>-25000</v>
      </c>
      <c r="I6277" s="31" t="s">
        <v>9762</v>
      </c>
      <c r="J6277" s="31" t="s">
        <v>9763</v>
      </c>
      <c r="K6277" s="33">
        <v>-25000</v>
      </c>
      <c r="L6277" s="31" t="s">
        <v>9764</v>
      </c>
      <c r="M6277" t="e">
        <f t="shared" si="277"/>
        <v>#VALUE!</v>
      </c>
    </row>
    <row r="6278" spans="1:13" hidden="1">
      <c r="A6278" s="31" t="s">
        <v>9757</v>
      </c>
      <c r="B6278" s="31" t="s">
        <v>19094</v>
      </c>
      <c r="C6278" s="31" t="s">
        <v>19095</v>
      </c>
      <c r="D6278" s="32">
        <v>44167</v>
      </c>
      <c r="E6278" s="31" t="s">
        <v>19096</v>
      </c>
      <c r="F6278" s="31" t="s">
        <v>17831</v>
      </c>
      <c r="G6278" s="33">
        <v>25000</v>
      </c>
      <c r="H6278" s="33">
        <v>25000</v>
      </c>
      <c r="I6278" s="31" t="s">
        <v>9762</v>
      </c>
      <c r="J6278" s="31" t="s">
        <v>9763</v>
      </c>
      <c r="K6278" s="33">
        <v>25000</v>
      </c>
      <c r="L6278" s="31" t="s">
        <v>9764</v>
      </c>
      <c r="M6278" t="e">
        <f t="shared" si="277"/>
        <v>#VALUE!</v>
      </c>
    </row>
    <row r="6279" spans="1:13" hidden="1">
      <c r="A6279" s="31" t="s">
        <v>9757</v>
      </c>
      <c r="B6279" s="31" t="s">
        <v>19097</v>
      </c>
      <c r="C6279" s="31" t="s">
        <v>19098</v>
      </c>
      <c r="D6279" s="32">
        <v>44169</v>
      </c>
      <c r="E6279" s="31" t="s">
        <v>19099</v>
      </c>
      <c r="F6279" s="31" t="s">
        <v>12612</v>
      </c>
      <c r="G6279" s="33">
        <v>-176360</v>
      </c>
      <c r="H6279" s="33">
        <v>-176360</v>
      </c>
      <c r="I6279" s="31" t="s">
        <v>9762</v>
      </c>
      <c r="J6279" s="31" t="s">
        <v>9763</v>
      </c>
      <c r="K6279" s="33">
        <v>-176360</v>
      </c>
      <c r="L6279" s="31" t="s">
        <v>9764</v>
      </c>
      <c r="M6279" t="e">
        <f t="shared" si="277"/>
        <v>#VALUE!</v>
      </c>
    </row>
    <row r="6280" spans="1:13" hidden="1">
      <c r="A6280" s="31" t="s">
        <v>9757</v>
      </c>
      <c r="B6280" s="31" t="s">
        <v>19097</v>
      </c>
      <c r="C6280" s="31" t="s">
        <v>19098</v>
      </c>
      <c r="D6280" s="32">
        <v>44169</v>
      </c>
      <c r="E6280" s="31" t="s">
        <v>19099</v>
      </c>
      <c r="F6280" s="31" t="s">
        <v>9997</v>
      </c>
      <c r="G6280" s="33">
        <v>176360</v>
      </c>
      <c r="H6280" s="33">
        <v>176360</v>
      </c>
      <c r="I6280" s="31" t="s">
        <v>9762</v>
      </c>
      <c r="J6280" s="31" t="s">
        <v>9763</v>
      </c>
      <c r="K6280" s="33">
        <v>176360</v>
      </c>
      <c r="L6280" s="31" t="s">
        <v>9764</v>
      </c>
      <c r="M6280" t="e">
        <f t="shared" si="277"/>
        <v>#VALUE!</v>
      </c>
    </row>
    <row r="6281" spans="1:13" hidden="1">
      <c r="A6281" s="31" t="s">
        <v>9757</v>
      </c>
      <c r="B6281" s="31" t="s">
        <v>19100</v>
      </c>
      <c r="C6281" s="31" t="s">
        <v>19101</v>
      </c>
      <c r="D6281" s="32">
        <v>44169</v>
      </c>
      <c r="E6281" s="31" t="s">
        <v>19102</v>
      </c>
      <c r="F6281" s="31" t="s">
        <v>13163</v>
      </c>
      <c r="G6281" s="33">
        <v>-1677.1</v>
      </c>
      <c r="H6281" s="33">
        <v>-1677.1</v>
      </c>
      <c r="I6281" s="31" t="s">
        <v>9762</v>
      </c>
      <c r="J6281" s="31" t="s">
        <v>9763</v>
      </c>
      <c r="K6281" s="33">
        <v>-1677.1</v>
      </c>
      <c r="L6281" s="31" t="s">
        <v>9764</v>
      </c>
      <c r="M6281" t="e">
        <f t="shared" si="277"/>
        <v>#VALUE!</v>
      </c>
    </row>
    <row r="6282" spans="1:13" hidden="1">
      <c r="A6282" s="31" t="s">
        <v>9757</v>
      </c>
      <c r="B6282" s="31" t="s">
        <v>19100</v>
      </c>
      <c r="C6282" s="31" t="s">
        <v>19101</v>
      </c>
      <c r="D6282" s="32">
        <v>44169</v>
      </c>
      <c r="E6282" s="31" t="s">
        <v>19102</v>
      </c>
      <c r="F6282" s="31" t="s">
        <v>12608</v>
      </c>
      <c r="G6282" s="33">
        <v>1677.1</v>
      </c>
      <c r="H6282" s="33">
        <v>1677.1</v>
      </c>
      <c r="I6282" s="31" t="s">
        <v>9762</v>
      </c>
      <c r="J6282" s="31" t="s">
        <v>9763</v>
      </c>
      <c r="K6282" s="33">
        <v>1677.1</v>
      </c>
      <c r="L6282" s="31" t="s">
        <v>9764</v>
      </c>
      <c r="M6282" t="e">
        <f t="shared" si="277"/>
        <v>#VALUE!</v>
      </c>
    </row>
    <row r="6283" spans="1:13" hidden="1">
      <c r="A6283" s="31" t="s">
        <v>9757</v>
      </c>
      <c r="B6283" s="31" t="s">
        <v>19103</v>
      </c>
      <c r="C6283" s="31" t="s">
        <v>19104</v>
      </c>
      <c r="D6283" s="32">
        <v>44169</v>
      </c>
      <c r="E6283" s="31" t="s">
        <v>19105</v>
      </c>
      <c r="F6283" s="31" t="s">
        <v>12612</v>
      </c>
      <c r="G6283" s="33">
        <v>-5000</v>
      </c>
      <c r="H6283" s="33">
        <v>-5000</v>
      </c>
      <c r="I6283" s="31" t="s">
        <v>9762</v>
      </c>
      <c r="J6283" s="31" t="s">
        <v>9763</v>
      </c>
      <c r="K6283" s="33">
        <v>-5000</v>
      </c>
      <c r="L6283" s="31" t="s">
        <v>9764</v>
      </c>
      <c r="M6283" t="e">
        <f t="shared" si="277"/>
        <v>#VALUE!</v>
      </c>
    </row>
    <row r="6284" spans="1:13" hidden="1">
      <c r="A6284" s="31" t="s">
        <v>9757</v>
      </c>
      <c r="B6284" s="31" t="s">
        <v>19103</v>
      </c>
      <c r="C6284" s="31" t="s">
        <v>19104</v>
      </c>
      <c r="D6284" s="32">
        <v>44169</v>
      </c>
      <c r="E6284" s="31" t="s">
        <v>19105</v>
      </c>
      <c r="F6284" s="31" t="s">
        <v>9962</v>
      </c>
      <c r="G6284" s="33">
        <v>5000</v>
      </c>
      <c r="H6284" s="33">
        <v>5000</v>
      </c>
      <c r="I6284" s="31" t="s">
        <v>9762</v>
      </c>
      <c r="J6284" s="31" t="s">
        <v>9763</v>
      </c>
      <c r="K6284" s="33">
        <v>5000</v>
      </c>
      <c r="L6284" s="31" t="s">
        <v>9764</v>
      </c>
      <c r="M6284" t="e">
        <f t="shared" si="277"/>
        <v>#VALUE!</v>
      </c>
    </row>
    <row r="6285" spans="1:13" hidden="1">
      <c r="A6285" s="31" t="s">
        <v>9757</v>
      </c>
      <c r="B6285" s="31" t="s">
        <v>19106</v>
      </c>
      <c r="C6285" s="31" t="s">
        <v>19107</v>
      </c>
      <c r="D6285" s="32">
        <v>44169</v>
      </c>
      <c r="E6285" s="31" t="s">
        <v>19108</v>
      </c>
      <c r="F6285" s="31" t="s">
        <v>12612</v>
      </c>
      <c r="G6285" s="33">
        <v>-15029</v>
      </c>
      <c r="H6285" s="33">
        <v>-15029</v>
      </c>
      <c r="I6285" s="31" t="s">
        <v>9762</v>
      </c>
      <c r="J6285" s="31" t="s">
        <v>9763</v>
      </c>
      <c r="K6285" s="33">
        <v>-15029</v>
      </c>
      <c r="L6285" s="31" t="s">
        <v>9764</v>
      </c>
      <c r="M6285" t="e">
        <f t="shared" si="277"/>
        <v>#VALUE!</v>
      </c>
    </row>
    <row r="6286" spans="1:13" hidden="1">
      <c r="A6286" s="31" t="s">
        <v>9757</v>
      </c>
      <c r="B6286" s="31" t="s">
        <v>19106</v>
      </c>
      <c r="C6286" s="31" t="s">
        <v>19107</v>
      </c>
      <c r="D6286" s="32">
        <v>44169</v>
      </c>
      <c r="E6286" s="31" t="s">
        <v>19108</v>
      </c>
      <c r="F6286" s="31" t="s">
        <v>9962</v>
      </c>
      <c r="G6286" s="33">
        <v>15029</v>
      </c>
      <c r="H6286" s="33">
        <v>15029</v>
      </c>
      <c r="I6286" s="31" t="s">
        <v>9762</v>
      </c>
      <c r="J6286" s="31" t="s">
        <v>9763</v>
      </c>
      <c r="K6286" s="33">
        <v>15029</v>
      </c>
      <c r="L6286" s="31" t="s">
        <v>9764</v>
      </c>
      <c r="M6286" t="e">
        <f t="shared" si="277"/>
        <v>#VALUE!</v>
      </c>
    </row>
    <row r="6287" spans="1:13" hidden="1">
      <c r="A6287" s="31" t="s">
        <v>9757</v>
      </c>
      <c r="B6287" s="31" t="s">
        <v>19109</v>
      </c>
      <c r="C6287" s="31" t="s">
        <v>19110</v>
      </c>
      <c r="D6287" s="32">
        <v>44169</v>
      </c>
      <c r="E6287" s="31" t="s">
        <v>19111</v>
      </c>
      <c r="F6287" s="31" t="s">
        <v>12612</v>
      </c>
      <c r="G6287" s="33">
        <v>-60980.49</v>
      </c>
      <c r="H6287" s="33">
        <v>-60980.49</v>
      </c>
      <c r="I6287" s="31" t="s">
        <v>9762</v>
      </c>
      <c r="J6287" s="31" t="s">
        <v>9763</v>
      </c>
      <c r="K6287" s="33">
        <v>-60980.49</v>
      </c>
      <c r="L6287" s="31" t="s">
        <v>9764</v>
      </c>
      <c r="M6287" t="e">
        <f t="shared" si="277"/>
        <v>#VALUE!</v>
      </c>
    </row>
    <row r="6288" spans="1:13" hidden="1">
      <c r="A6288" s="31" t="s">
        <v>9757</v>
      </c>
      <c r="B6288" s="31" t="s">
        <v>19109</v>
      </c>
      <c r="C6288" s="31" t="s">
        <v>19110</v>
      </c>
      <c r="D6288" s="32">
        <v>44169</v>
      </c>
      <c r="E6288" s="31" t="s">
        <v>19111</v>
      </c>
      <c r="F6288" s="31" t="s">
        <v>19081</v>
      </c>
      <c r="G6288" s="33">
        <v>60980.49</v>
      </c>
      <c r="H6288" s="33">
        <v>60980.49</v>
      </c>
      <c r="I6288" s="31" t="s">
        <v>9762</v>
      </c>
      <c r="J6288" s="31" t="s">
        <v>9763</v>
      </c>
      <c r="K6288" s="33">
        <v>60980.49</v>
      </c>
      <c r="L6288" s="31" t="s">
        <v>9764</v>
      </c>
      <c r="M6288" t="e">
        <f t="shared" si="277"/>
        <v>#VALUE!</v>
      </c>
    </row>
    <row r="6289" spans="1:13" hidden="1">
      <c r="A6289" s="31" t="s">
        <v>9757</v>
      </c>
      <c r="B6289" s="31" t="s">
        <v>19112</v>
      </c>
      <c r="C6289" s="31" t="s">
        <v>19113</v>
      </c>
      <c r="D6289" s="32">
        <v>44169</v>
      </c>
      <c r="E6289" s="31" t="s">
        <v>19114</v>
      </c>
      <c r="F6289" s="31" t="s">
        <v>12612</v>
      </c>
      <c r="G6289" s="33">
        <v>-88968</v>
      </c>
      <c r="H6289" s="33">
        <v>-88968</v>
      </c>
      <c r="I6289" s="31" t="s">
        <v>9762</v>
      </c>
      <c r="J6289" s="31" t="s">
        <v>9763</v>
      </c>
      <c r="K6289" s="33">
        <v>-88968</v>
      </c>
      <c r="L6289" s="31" t="s">
        <v>9764</v>
      </c>
      <c r="M6289" t="e">
        <f t="shared" si="277"/>
        <v>#VALUE!</v>
      </c>
    </row>
    <row r="6290" spans="1:13" hidden="1">
      <c r="A6290" s="31" t="s">
        <v>9757</v>
      </c>
      <c r="B6290" s="31" t="s">
        <v>19112</v>
      </c>
      <c r="C6290" s="31" t="s">
        <v>19113</v>
      </c>
      <c r="D6290" s="32">
        <v>44169</v>
      </c>
      <c r="E6290" s="31" t="s">
        <v>19114</v>
      </c>
      <c r="F6290" s="31" t="s">
        <v>10090</v>
      </c>
      <c r="G6290" s="33">
        <v>-632</v>
      </c>
      <c r="H6290" s="33">
        <v>-632</v>
      </c>
      <c r="I6290" s="31" t="s">
        <v>9762</v>
      </c>
      <c r="J6290" s="31" t="s">
        <v>9763</v>
      </c>
      <c r="K6290" s="33">
        <v>-632</v>
      </c>
      <c r="L6290" s="31" t="s">
        <v>9764</v>
      </c>
      <c r="M6290" t="e">
        <f t="shared" si="277"/>
        <v>#VALUE!</v>
      </c>
    </row>
    <row r="6291" spans="1:13" hidden="1">
      <c r="A6291" s="31" t="s">
        <v>9757</v>
      </c>
      <c r="B6291" s="31" t="s">
        <v>19112</v>
      </c>
      <c r="C6291" s="31" t="s">
        <v>19113</v>
      </c>
      <c r="D6291" s="32">
        <v>44169</v>
      </c>
      <c r="E6291" s="31" t="s">
        <v>19114</v>
      </c>
      <c r="F6291" s="31" t="s">
        <v>19081</v>
      </c>
      <c r="G6291" s="33">
        <v>89600</v>
      </c>
      <c r="H6291" s="33">
        <v>89600</v>
      </c>
      <c r="I6291" s="31" t="s">
        <v>9762</v>
      </c>
      <c r="J6291" s="31" t="s">
        <v>9763</v>
      </c>
      <c r="K6291" s="33">
        <v>89600</v>
      </c>
      <c r="L6291" s="31" t="s">
        <v>9764</v>
      </c>
      <c r="M6291" t="e">
        <f t="shared" si="277"/>
        <v>#VALUE!</v>
      </c>
    </row>
    <row r="6292" spans="1:13" hidden="1">
      <c r="A6292" s="31" t="s">
        <v>9849</v>
      </c>
      <c r="B6292" s="31" t="s">
        <v>19115</v>
      </c>
      <c r="C6292" s="31" t="s">
        <v>19116</v>
      </c>
      <c r="D6292" s="32">
        <v>44169</v>
      </c>
      <c r="E6292" s="31" t="s">
        <v>19117</v>
      </c>
      <c r="F6292" s="31" t="s">
        <v>12612</v>
      </c>
      <c r="G6292" s="33">
        <v>-33730.99</v>
      </c>
      <c r="H6292" s="33">
        <v>-33730.99</v>
      </c>
      <c r="I6292" s="31" t="s">
        <v>9762</v>
      </c>
      <c r="J6292" s="31" t="s">
        <v>9763</v>
      </c>
      <c r="K6292" s="33">
        <v>-33730.99</v>
      </c>
      <c r="L6292" s="31" t="s">
        <v>9764</v>
      </c>
      <c r="M6292" t="e">
        <f t="shared" si="277"/>
        <v>#VALUE!</v>
      </c>
    </row>
    <row r="6293" spans="1:13" hidden="1">
      <c r="A6293" s="31" t="s">
        <v>9849</v>
      </c>
      <c r="B6293" s="31" t="s">
        <v>19115</v>
      </c>
      <c r="C6293" s="31" t="s">
        <v>19116</v>
      </c>
      <c r="D6293" s="32">
        <v>44169</v>
      </c>
      <c r="E6293" s="31" t="s">
        <v>19117</v>
      </c>
      <c r="F6293" s="31" t="s">
        <v>9997</v>
      </c>
      <c r="G6293" s="33">
        <v>33730.99</v>
      </c>
      <c r="H6293" s="33">
        <v>33730.99</v>
      </c>
      <c r="I6293" s="31" t="s">
        <v>9762</v>
      </c>
      <c r="J6293" s="31" t="s">
        <v>9763</v>
      </c>
      <c r="K6293" s="33">
        <v>33730.99</v>
      </c>
      <c r="L6293" s="31" t="s">
        <v>9764</v>
      </c>
      <c r="M6293" t="e">
        <f t="shared" si="277"/>
        <v>#VALUE!</v>
      </c>
    </row>
    <row r="6294" spans="1:13" hidden="1">
      <c r="A6294" s="31" t="s">
        <v>9849</v>
      </c>
      <c r="B6294" s="31" t="s">
        <v>19118</v>
      </c>
      <c r="C6294" s="31" t="s">
        <v>19119</v>
      </c>
      <c r="D6294" s="32">
        <v>44169</v>
      </c>
      <c r="E6294" s="31" t="s">
        <v>19120</v>
      </c>
      <c r="F6294" s="31" t="s">
        <v>12612</v>
      </c>
      <c r="G6294" s="33">
        <v>-4700</v>
      </c>
      <c r="H6294" s="33">
        <v>-4700</v>
      </c>
      <c r="I6294" s="31" t="s">
        <v>9762</v>
      </c>
      <c r="J6294" s="31" t="s">
        <v>9763</v>
      </c>
      <c r="K6294" s="33">
        <v>-4700</v>
      </c>
      <c r="L6294" s="31" t="s">
        <v>9764</v>
      </c>
      <c r="M6294" t="e">
        <f t="shared" si="277"/>
        <v>#VALUE!</v>
      </c>
    </row>
    <row r="6295" spans="1:13" hidden="1">
      <c r="A6295" s="31" t="s">
        <v>9849</v>
      </c>
      <c r="B6295" s="31" t="s">
        <v>19118</v>
      </c>
      <c r="C6295" s="31" t="s">
        <v>19119</v>
      </c>
      <c r="D6295" s="32">
        <v>44169</v>
      </c>
      <c r="E6295" s="31" t="s">
        <v>19120</v>
      </c>
      <c r="F6295" s="31" t="s">
        <v>9875</v>
      </c>
      <c r="G6295" s="33">
        <v>4700</v>
      </c>
      <c r="H6295" s="33">
        <v>4700</v>
      </c>
      <c r="I6295" s="31" t="s">
        <v>9762</v>
      </c>
      <c r="J6295" s="31" t="s">
        <v>9763</v>
      </c>
      <c r="K6295" s="33">
        <v>4700</v>
      </c>
      <c r="L6295" s="31" t="s">
        <v>9764</v>
      </c>
      <c r="M6295" t="e">
        <f t="shared" si="277"/>
        <v>#VALUE!</v>
      </c>
    </row>
    <row r="6296" spans="1:13" hidden="1">
      <c r="A6296" s="31" t="s">
        <v>9849</v>
      </c>
      <c r="B6296" s="31" t="s">
        <v>19121</v>
      </c>
      <c r="C6296" s="31" t="s">
        <v>19122</v>
      </c>
      <c r="D6296" s="32">
        <v>44169</v>
      </c>
      <c r="E6296" s="31" t="s">
        <v>19123</v>
      </c>
      <c r="F6296" s="31" t="s">
        <v>12612</v>
      </c>
      <c r="G6296" s="33">
        <v>-98173.83</v>
      </c>
      <c r="H6296" s="33">
        <v>-98173.83</v>
      </c>
      <c r="I6296" s="31" t="s">
        <v>9762</v>
      </c>
      <c r="J6296" s="31" t="s">
        <v>9763</v>
      </c>
      <c r="K6296" s="33">
        <v>-98173.83</v>
      </c>
      <c r="L6296" s="31" t="s">
        <v>9764</v>
      </c>
      <c r="M6296" t="e">
        <f t="shared" si="277"/>
        <v>#VALUE!</v>
      </c>
    </row>
    <row r="6297" spans="1:13" hidden="1">
      <c r="A6297" s="31" t="s">
        <v>9849</v>
      </c>
      <c r="B6297" s="31" t="s">
        <v>19121</v>
      </c>
      <c r="C6297" s="31" t="s">
        <v>19122</v>
      </c>
      <c r="D6297" s="32">
        <v>44169</v>
      </c>
      <c r="E6297" s="31" t="s">
        <v>19123</v>
      </c>
      <c r="F6297" s="31" t="s">
        <v>9875</v>
      </c>
      <c r="G6297" s="33">
        <v>98173.83</v>
      </c>
      <c r="H6297" s="33">
        <v>98173.83</v>
      </c>
      <c r="I6297" s="31" t="s">
        <v>9762</v>
      </c>
      <c r="J6297" s="31" t="s">
        <v>9763</v>
      </c>
      <c r="K6297" s="33">
        <v>98173.83</v>
      </c>
      <c r="L6297" s="31" t="s">
        <v>9764</v>
      </c>
      <c r="M6297" t="e">
        <f t="shared" si="277"/>
        <v>#VALUE!</v>
      </c>
    </row>
    <row r="6298" spans="1:13" hidden="1">
      <c r="A6298" s="31" t="s">
        <v>9849</v>
      </c>
      <c r="B6298" s="31" t="s">
        <v>19124</v>
      </c>
      <c r="C6298" s="31" t="s">
        <v>19125</v>
      </c>
      <c r="D6298" s="32">
        <v>44169</v>
      </c>
      <c r="E6298" s="31" t="s">
        <v>19126</v>
      </c>
      <c r="F6298" s="31" t="s">
        <v>12612</v>
      </c>
      <c r="G6298" s="33">
        <v>-38140</v>
      </c>
      <c r="H6298" s="33">
        <v>-38140</v>
      </c>
      <c r="I6298" s="31" t="s">
        <v>9762</v>
      </c>
      <c r="J6298" s="31" t="s">
        <v>9763</v>
      </c>
      <c r="K6298" s="33">
        <v>-38140</v>
      </c>
      <c r="L6298" s="31" t="s">
        <v>9764</v>
      </c>
      <c r="M6298" t="e">
        <f t="shared" si="277"/>
        <v>#VALUE!</v>
      </c>
    </row>
    <row r="6299" spans="1:13" hidden="1">
      <c r="A6299" s="31" t="s">
        <v>9849</v>
      </c>
      <c r="B6299" s="31" t="s">
        <v>19124</v>
      </c>
      <c r="C6299" s="31" t="s">
        <v>19125</v>
      </c>
      <c r="D6299" s="32">
        <v>44169</v>
      </c>
      <c r="E6299" s="31" t="s">
        <v>19126</v>
      </c>
      <c r="F6299" s="31" t="s">
        <v>19081</v>
      </c>
      <c r="G6299" s="33">
        <v>38140</v>
      </c>
      <c r="H6299" s="33">
        <v>38140</v>
      </c>
      <c r="I6299" s="31" t="s">
        <v>9762</v>
      </c>
      <c r="J6299" s="31" t="s">
        <v>9763</v>
      </c>
      <c r="K6299" s="33">
        <v>38140</v>
      </c>
      <c r="L6299" s="31" t="s">
        <v>9764</v>
      </c>
      <c r="M6299" t="e">
        <f t="shared" si="277"/>
        <v>#VALUE!</v>
      </c>
    </row>
    <row r="6300" spans="1:13" hidden="1">
      <c r="A6300" s="31" t="s">
        <v>9849</v>
      </c>
      <c r="B6300" s="31" t="s">
        <v>19127</v>
      </c>
      <c r="C6300" s="31" t="s">
        <v>19128</v>
      </c>
      <c r="D6300" s="32">
        <v>44169</v>
      </c>
      <c r="E6300" s="31" t="s">
        <v>19129</v>
      </c>
      <c r="F6300" s="31" t="s">
        <v>12612</v>
      </c>
      <c r="G6300" s="33">
        <v>-9289</v>
      </c>
      <c r="H6300" s="33">
        <v>-9289</v>
      </c>
      <c r="I6300" s="31" t="s">
        <v>9762</v>
      </c>
      <c r="J6300" s="31" t="s">
        <v>9763</v>
      </c>
      <c r="K6300" s="33">
        <v>-9289</v>
      </c>
      <c r="L6300" s="31" t="s">
        <v>9764</v>
      </c>
      <c r="M6300" t="e">
        <f t="shared" si="277"/>
        <v>#VALUE!</v>
      </c>
    </row>
    <row r="6301" spans="1:13" hidden="1">
      <c r="A6301" s="31" t="s">
        <v>9849</v>
      </c>
      <c r="B6301" s="31" t="s">
        <v>19127</v>
      </c>
      <c r="C6301" s="31" t="s">
        <v>19128</v>
      </c>
      <c r="D6301" s="32">
        <v>44169</v>
      </c>
      <c r="E6301" s="31" t="s">
        <v>19129</v>
      </c>
      <c r="F6301" s="31" t="s">
        <v>9962</v>
      </c>
      <c r="G6301" s="33">
        <v>9289</v>
      </c>
      <c r="H6301" s="33">
        <v>9289</v>
      </c>
      <c r="I6301" s="31" t="s">
        <v>9762</v>
      </c>
      <c r="J6301" s="31" t="s">
        <v>9763</v>
      </c>
      <c r="K6301" s="33">
        <v>9289</v>
      </c>
      <c r="L6301" s="31" t="s">
        <v>9764</v>
      </c>
      <c r="M6301" t="e">
        <f t="shared" si="277"/>
        <v>#VALUE!</v>
      </c>
    </row>
    <row r="6302" spans="1:13" hidden="1">
      <c r="A6302" s="31" t="s">
        <v>9849</v>
      </c>
      <c r="B6302" s="31" t="s">
        <v>19130</v>
      </c>
      <c r="C6302" s="31" t="s">
        <v>19131</v>
      </c>
      <c r="D6302" s="32">
        <v>44169</v>
      </c>
      <c r="E6302" s="31" t="s">
        <v>19132</v>
      </c>
      <c r="F6302" s="31" t="s">
        <v>12612</v>
      </c>
      <c r="G6302" s="33">
        <v>-3747.3</v>
      </c>
      <c r="H6302" s="33">
        <v>-3747.3</v>
      </c>
      <c r="I6302" s="31" t="s">
        <v>9762</v>
      </c>
      <c r="J6302" s="31" t="s">
        <v>9763</v>
      </c>
      <c r="K6302" s="33">
        <v>-3747.3</v>
      </c>
      <c r="L6302" s="31" t="s">
        <v>9764</v>
      </c>
      <c r="M6302" t="e">
        <f t="shared" si="277"/>
        <v>#VALUE!</v>
      </c>
    </row>
    <row r="6303" spans="1:13" hidden="1">
      <c r="A6303" s="31" t="s">
        <v>9849</v>
      </c>
      <c r="B6303" s="31" t="s">
        <v>19130</v>
      </c>
      <c r="C6303" s="31" t="s">
        <v>19131</v>
      </c>
      <c r="D6303" s="32">
        <v>44169</v>
      </c>
      <c r="E6303" s="31" t="s">
        <v>19132</v>
      </c>
      <c r="F6303" s="31" t="s">
        <v>9962</v>
      </c>
      <c r="G6303" s="33">
        <v>3747.3</v>
      </c>
      <c r="H6303" s="33">
        <v>3747.3</v>
      </c>
      <c r="I6303" s="31" t="s">
        <v>9762</v>
      </c>
      <c r="J6303" s="31" t="s">
        <v>9763</v>
      </c>
      <c r="K6303" s="33">
        <v>3747.3</v>
      </c>
      <c r="L6303" s="31" t="s">
        <v>9764</v>
      </c>
      <c r="M6303" t="e">
        <f t="shared" si="277"/>
        <v>#VALUE!</v>
      </c>
    </row>
    <row r="6304" spans="1:13" hidden="1">
      <c r="A6304" s="31" t="s">
        <v>9849</v>
      </c>
      <c r="B6304" s="31" t="s">
        <v>19133</v>
      </c>
      <c r="C6304" s="31" t="s">
        <v>19134</v>
      </c>
      <c r="D6304" s="32">
        <v>44169</v>
      </c>
      <c r="E6304" s="31" t="s">
        <v>19135</v>
      </c>
      <c r="F6304" s="31" t="s">
        <v>12612</v>
      </c>
      <c r="G6304" s="33">
        <v>-5395</v>
      </c>
      <c r="H6304" s="33">
        <v>-5395</v>
      </c>
      <c r="I6304" s="31" t="s">
        <v>9762</v>
      </c>
      <c r="J6304" s="31" t="s">
        <v>9763</v>
      </c>
      <c r="K6304" s="33">
        <v>-5395</v>
      </c>
      <c r="L6304" s="31" t="s">
        <v>9764</v>
      </c>
      <c r="M6304" t="e">
        <f t="shared" si="277"/>
        <v>#VALUE!</v>
      </c>
    </row>
    <row r="6305" spans="1:15" hidden="1">
      <c r="A6305" s="31" t="s">
        <v>9849</v>
      </c>
      <c r="B6305" s="31" t="s">
        <v>19133</v>
      </c>
      <c r="C6305" s="31" t="s">
        <v>19134</v>
      </c>
      <c r="D6305" s="32">
        <v>44169</v>
      </c>
      <c r="E6305" s="31" t="s">
        <v>19135</v>
      </c>
      <c r="F6305" s="31" t="s">
        <v>9962</v>
      </c>
      <c r="G6305" s="33">
        <v>5395</v>
      </c>
      <c r="H6305" s="33">
        <v>5395</v>
      </c>
      <c r="I6305" s="31" t="s">
        <v>9762</v>
      </c>
      <c r="J6305" s="31" t="s">
        <v>9763</v>
      </c>
      <c r="K6305" s="33">
        <v>5395</v>
      </c>
      <c r="L6305" s="31" t="s">
        <v>9764</v>
      </c>
      <c r="M6305" t="e">
        <f t="shared" si="277"/>
        <v>#VALUE!</v>
      </c>
    </row>
    <row r="6306" spans="1:15" hidden="1">
      <c r="A6306" s="31" t="s">
        <v>9849</v>
      </c>
      <c r="B6306" s="31" t="s">
        <v>19136</v>
      </c>
      <c r="C6306" s="31" t="s">
        <v>19137</v>
      </c>
      <c r="D6306" s="32">
        <v>44169</v>
      </c>
      <c r="E6306" s="31" t="s">
        <v>19138</v>
      </c>
      <c r="F6306" s="31" t="s">
        <v>12612</v>
      </c>
      <c r="G6306" s="33">
        <v>-2000</v>
      </c>
      <c r="H6306" s="33">
        <v>-2000</v>
      </c>
      <c r="I6306" s="31" t="s">
        <v>9762</v>
      </c>
      <c r="J6306" s="31" t="s">
        <v>9763</v>
      </c>
      <c r="K6306" s="33">
        <v>-2000</v>
      </c>
      <c r="L6306" s="31" t="s">
        <v>9764</v>
      </c>
      <c r="M6306" t="e">
        <f t="shared" si="277"/>
        <v>#VALUE!</v>
      </c>
    </row>
    <row r="6307" spans="1:15" hidden="1">
      <c r="A6307" s="31" t="s">
        <v>9849</v>
      </c>
      <c r="B6307" s="31" t="s">
        <v>19136</v>
      </c>
      <c r="C6307" s="31" t="s">
        <v>19137</v>
      </c>
      <c r="D6307" s="32">
        <v>44169</v>
      </c>
      <c r="E6307" s="31" t="s">
        <v>19138</v>
      </c>
      <c r="F6307" s="31" t="s">
        <v>19081</v>
      </c>
      <c r="G6307" s="33">
        <v>2000</v>
      </c>
      <c r="H6307" s="33">
        <v>2000</v>
      </c>
      <c r="I6307" s="31" t="s">
        <v>9762</v>
      </c>
      <c r="J6307" s="31" t="s">
        <v>9763</v>
      </c>
      <c r="K6307" s="33">
        <v>2000</v>
      </c>
      <c r="L6307" s="31" t="s">
        <v>9764</v>
      </c>
      <c r="M6307" t="e">
        <f t="shared" si="277"/>
        <v>#VALUE!</v>
      </c>
    </row>
    <row r="6308" spans="1:15" hidden="1">
      <c r="A6308" s="31" t="s">
        <v>9849</v>
      </c>
      <c r="B6308" s="31" t="s">
        <v>19139</v>
      </c>
      <c r="C6308" s="31" t="s">
        <v>19140</v>
      </c>
      <c r="D6308" s="32">
        <v>44169</v>
      </c>
      <c r="E6308" s="31" t="s">
        <v>19141</v>
      </c>
      <c r="F6308" s="31" t="s">
        <v>12612</v>
      </c>
      <c r="G6308" s="33">
        <v>-4000</v>
      </c>
      <c r="H6308" s="33">
        <v>-4000</v>
      </c>
      <c r="I6308" s="31" t="s">
        <v>9762</v>
      </c>
      <c r="J6308" s="31" t="s">
        <v>9763</v>
      </c>
      <c r="K6308" s="33">
        <v>-4000</v>
      </c>
      <c r="L6308" s="31" t="s">
        <v>9764</v>
      </c>
      <c r="M6308" t="e">
        <f t="shared" si="277"/>
        <v>#VALUE!</v>
      </c>
    </row>
    <row r="6309" spans="1:15" hidden="1">
      <c r="A6309" s="31" t="s">
        <v>9849</v>
      </c>
      <c r="B6309" s="31" t="s">
        <v>19139</v>
      </c>
      <c r="C6309" s="31" t="s">
        <v>19140</v>
      </c>
      <c r="D6309" s="32">
        <v>44169</v>
      </c>
      <c r="E6309" s="31" t="s">
        <v>19141</v>
      </c>
      <c r="F6309" s="31" t="s">
        <v>9875</v>
      </c>
      <c r="G6309" s="33">
        <v>4000</v>
      </c>
      <c r="H6309" s="33">
        <v>4000</v>
      </c>
      <c r="I6309" s="31" t="s">
        <v>9762</v>
      </c>
      <c r="J6309" s="31" t="s">
        <v>9763</v>
      </c>
      <c r="K6309" s="33">
        <v>4000</v>
      </c>
      <c r="L6309" s="31" t="s">
        <v>9764</v>
      </c>
      <c r="M6309" t="e">
        <f t="shared" si="277"/>
        <v>#VALUE!</v>
      </c>
    </row>
    <row r="6310" spans="1:15" hidden="1">
      <c r="A6310" s="31" t="s">
        <v>9849</v>
      </c>
      <c r="B6310" s="31" t="s">
        <v>19142</v>
      </c>
      <c r="C6310" s="31" t="s">
        <v>19143</v>
      </c>
      <c r="D6310" s="32">
        <v>44169</v>
      </c>
      <c r="E6310" s="31" t="s">
        <v>19144</v>
      </c>
      <c r="F6310" s="31" t="s">
        <v>12612</v>
      </c>
      <c r="G6310" s="33">
        <v>-3000</v>
      </c>
      <c r="H6310" s="33">
        <v>-3000</v>
      </c>
      <c r="I6310" s="31" t="s">
        <v>9762</v>
      </c>
      <c r="J6310" s="31" t="s">
        <v>9763</v>
      </c>
      <c r="K6310" s="33">
        <v>-3000</v>
      </c>
      <c r="L6310" s="31" t="s">
        <v>9764</v>
      </c>
      <c r="M6310" t="e">
        <f t="shared" si="277"/>
        <v>#VALUE!</v>
      </c>
    </row>
    <row r="6311" spans="1:15" hidden="1">
      <c r="A6311" s="31" t="s">
        <v>9849</v>
      </c>
      <c r="B6311" s="31" t="s">
        <v>19142</v>
      </c>
      <c r="C6311" s="31" t="s">
        <v>19143</v>
      </c>
      <c r="D6311" s="32">
        <v>44169</v>
      </c>
      <c r="E6311" s="31" t="s">
        <v>19144</v>
      </c>
      <c r="F6311" s="31" t="s">
        <v>9875</v>
      </c>
      <c r="G6311" s="33">
        <v>3000</v>
      </c>
      <c r="H6311" s="33">
        <v>3000</v>
      </c>
      <c r="I6311" s="31" t="s">
        <v>9762</v>
      </c>
      <c r="J6311" s="31" t="s">
        <v>9763</v>
      </c>
      <c r="K6311" s="33">
        <v>3000</v>
      </c>
      <c r="L6311" s="31" t="s">
        <v>9764</v>
      </c>
      <c r="M6311" t="e">
        <f t="shared" si="277"/>
        <v>#VALUE!</v>
      </c>
    </row>
    <row r="6312" spans="1:15" hidden="1">
      <c r="A6312" s="31" t="s">
        <v>9849</v>
      </c>
      <c r="B6312" s="31" t="s">
        <v>19145</v>
      </c>
      <c r="C6312" s="31" t="s">
        <v>19146</v>
      </c>
      <c r="D6312" s="32">
        <v>44169</v>
      </c>
      <c r="E6312" s="31" t="s">
        <v>19147</v>
      </c>
      <c r="F6312" s="31" t="s">
        <v>12612</v>
      </c>
      <c r="G6312" s="33">
        <v>-7000</v>
      </c>
      <c r="H6312" s="33">
        <v>-7000</v>
      </c>
      <c r="I6312" s="31" t="s">
        <v>9762</v>
      </c>
      <c r="J6312" s="31" t="s">
        <v>9763</v>
      </c>
      <c r="K6312" s="33">
        <v>-7000</v>
      </c>
      <c r="L6312" s="31" t="s">
        <v>9764</v>
      </c>
      <c r="M6312" t="e">
        <f t="shared" si="277"/>
        <v>#VALUE!</v>
      </c>
    </row>
    <row r="6313" spans="1:15" hidden="1">
      <c r="A6313" s="31" t="s">
        <v>9849</v>
      </c>
      <c r="B6313" s="31" t="s">
        <v>19145</v>
      </c>
      <c r="C6313" s="31" t="s">
        <v>19146</v>
      </c>
      <c r="D6313" s="32">
        <v>44169</v>
      </c>
      <c r="E6313" s="31" t="s">
        <v>19147</v>
      </c>
      <c r="F6313" s="31" t="s">
        <v>9875</v>
      </c>
      <c r="G6313" s="33">
        <v>7000</v>
      </c>
      <c r="H6313" s="33">
        <v>7000</v>
      </c>
      <c r="I6313" s="31" t="s">
        <v>9762</v>
      </c>
      <c r="J6313" s="31" t="s">
        <v>9763</v>
      </c>
      <c r="K6313" s="33">
        <v>7000</v>
      </c>
      <c r="L6313" s="31" t="s">
        <v>9764</v>
      </c>
      <c r="M6313" t="e">
        <f t="shared" si="277"/>
        <v>#VALUE!</v>
      </c>
    </row>
    <row r="6314" spans="1:15" hidden="1">
      <c r="A6314" s="31" t="s">
        <v>9849</v>
      </c>
      <c r="B6314" s="31" t="s">
        <v>19148</v>
      </c>
      <c r="C6314" s="31" t="s">
        <v>19149</v>
      </c>
      <c r="D6314" s="32">
        <v>44169</v>
      </c>
      <c r="E6314" s="31" t="s">
        <v>19150</v>
      </c>
      <c r="F6314" s="31" t="s">
        <v>12612</v>
      </c>
      <c r="G6314" s="33">
        <v>-9359</v>
      </c>
      <c r="H6314" s="33">
        <v>-9359</v>
      </c>
      <c r="I6314" s="31" t="s">
        <v>9762</v>
      </c>
      <c r="J6314" s="31" t="s">
        <v>9763</v>
      </c>
      <c r="K6314" s="33">
        <v>-9359</v>
      </c>
      <c r="L6314" s="31" t="s">
        <v>9764</v>
      </c>
      <c r="M6314" t="e">
        <f t="shared" si="277"/>
        <v>#VALUE!</v>
      </c>
    </row>
    <row r="6315" spans="1:15" hidden="1">
      <c r="A6315" s="31" t="s">
        <v>9849</v>
      </c>
      <c r="B6315" s="31" t="s">
        <v>19148</v>
      </c>
      <c r="C6315" s="31" t="s">
        <v>19149</v>
      </c>
      <c r="D6315" s="32">
        <v>44169</v>
      </c>
      <c r="E6315" s="31" t="s">
        <v>19150</v>
      </c>
      <c r="F6315" s="31" t="s">
        <v>19081</v>
      </c>
      <c r="G6315" s="33">
        <v>9359</v>
      </c>
      <c r="H6315" s="33">
        <v>9359</v>
      </c>
      <c r="I6315" s="31" t="s">
        <v>9762</v>
      </c>
      <c r="J6315" s="31" t="s">
        <v>9763</v>
      </c>
      <c r="K6315" s="33">
        <v>9359</v>
      </c>
      <c r="L6315" s="31" t="s">
        <v>9764</v>
      </c>
      <c r="M6315" t="e">
        <f t="shared" si="277"/>
        <v>#VALUE!</v>
      </c>
    </row>
    <row r="6316" spans="1:15" hidden="1">
      <c r="A6316" s="31" t="s">
        <v>9849</v>
      </c>
      <c r="B6316" s="31" t="s">
        <v>19151</v>
      </c>
      <c r="C6316" s="31" t="s">
        <v>19152</v>
      </c>
      <c r="D6316" s="32">
        <v>44166</v>
      </c>
      <c r="E6316" s="31" t="s">
        <v>19153</v>
      </c>
      <c r="F6316" s="31" t="s">
        <v>12612</v>
      </c>
      <c r="G6316" s="33">
        <v>-35145</v>
      </c>
      <c r="H6316" s="33">
        <v>-35145</v>
      </c>
      <c r="I6316" s="31" t="s">
        <v>9762</v>
      </c>
      <c r="J6316" s="31" t="s">
        <v>9763</v>
      </c>
      <c r="K6316" s="33">
        <v>-35145</v>
      </c>
      <c r="L6316" s="31" t="s">
        <v>9764</v>
      </c>
      <c r="M6316">
        <f t="shared" si="277"/>
        <v>12</v>
      </c>
      <c r="N6316" t="str">
        <f t="shared" ref="N6316:N6323" si="278">MID(E6316,M6316,10)</f>
        <v>PO64000031</v>
      </c>
      <c r="O6316" t="e">
        <f>VLOOKUP(N6316,'1_คตง_ภาพรวม'!L6316:M6366,2,FALSE)</f>
        <v>#N/A</v>
      </c>
    </row>
    <row r="6317" spans="1:15" hidden="1">
      <c r="A6317" s="31" t="s">
        <v>9849</v>
      </c>
      <c r="B6317" s="31" t="s">
        <v>19151</v>
      </c>
      <c r="C6317" s="31" t="s">
        <v>19152</v>
      </c>
      <c r="D6317" s="32">
        <v>44166</v>
      </c>
      <c r="E6317" s="31" t="s">
        <v>19153</v>
      </c>
      <c r="F6317" s="31" t="s">
        <v>9875</v>
      </c>
      <c r="G6317" s="33">
        <v>35145</v>
      </c>
      <c r="H6317" s="33">
        <v>35145</v>
      </c>
      <c r="I6317" s="31" t="s">
        <v>9762</v>
      </c>
      <c r="J6317" s="31" t="s">
        <v>9763</v>
      </c>
      <c r="K6317" s="33">
        <v>35145</v>
      </c>
      <c r="L6317" s="31" t="s">
        <v>9764</v>
      </c>
      <c r="M6317">
        <f t="shared" si="277"/>
        <v>12</v>
      </c>
      <c r="N6317" t="str">
        <f t="shared" si="278"/>
        <v>PO64000031</v>
      </c>
      <c r="O6317" t="e">
        <f>VLOOKUP(N6317,'1_คตง_ภาพรวม'!L6317:M6367,2,FALSE)</f>
        <v>#N/A</v>
      </c>
    </row>
    <row r="6318" spans="1:15" hidden="1">
      <c r="A6318" s="31" t="s">
        <v>9849</v>
      </c>
      <c r="B6318" s="31" t="s">
        <v>19154</v>
      </c>
      <c r="C6318" s="31" t="s">
        <v>19155</v>
      </c>
      <c r="D6318" s="32">
        <v>44166</v>
      </c>
      <c r="E6318" s="31" t="s">
        <v>19156</v>
      </c>
      <c r="F6318" s="31" t="s">
        <v>12612</v>
      </c>
      <c r="G6318" s="33">
        <v>-64350</v>
      </c>
      <c r="H6318" s="33">
        <v>-64350</v>
      </c>
      <c r="I6318" s="31" t="s">
        <v>9762</v>
      </c>
      <c r="J6318" s="31" t="s">
        <v>9763</v>
      </c>
      <c r="K6318" s="33">
        <v>-64350</v>
      </c>
      <c r="L6318" s="31" t="s">
        <v>9764</v>
      </c>
      <c r="M6318">
        <f t="shared" si="277"/>
        <v>12</v>
      </c>
      <c r="N6318" t="str">
        <f t="shared" si="278"/>
        <v>PO64000070</v>
      </c>
      <c r="O6318" t="e">
        <f>VLOOKUP(N6318,'1_คตง_ภาพรวม'!L6318:M6368,2,FALSE)</f>
        <v>#N/A</v>
      </c>
    </row>
    <row r="6319" spans="1:15" hidden="1">
      <c r="A6319" s="31" t="s">
        <v>9849</v>
      </c>
      <c r="B6319" s="31" t="s">
        <v>19154</v>
      </c>
      <c r="C6319" s="31" t="s">
        <v>19155</v>
      </c>
      <c r="D6319" s="32">
        <v>44166</v>
      </c>
      <c r="E6319" s="31" t="s">
        <v>19156</v>
      </c>
      <c r="F6319" s="31" t="s">
        <v>9875</v>
      </c>
      <c r="G6319" s="33">
        <v>64350</v>
      </c>
      <c r="H6319" s="33">
        <v>64350</v>
      </c>
      <c r="I6319" s="31" t="s">
        <v>9762</v>
      </c>
      <c r="J6319" s="31" t="s">
        <v>9763</v>
      </c>
      <c r="K6319" s="33">
        <v>64350</v>
      </c>
      <c r="L6319" s="31" t="s">
        <v>9764</v>
      </c>
      <c r="M6319">
        <f t="shared" si="277"/>
        <v>12</v>
      </c>
      <c r="N6319" t="str">
        <f t="shared" si="278"/>
        <v>PO64000070</v>
      </c>
      <c r="O6319" t="e">
        <f>VLOOKUP(N6319,'1_คตง_ภาพรวม'!L6319:M6369,2,FALSE)</f>
        <v>#N/A</v>
      </c>
    </row>
    <row r="6320" spans="1:15" hidden="1">
      <c r="A6320" s="31" t="s">
        <v>9849</v>
      </c>
      <c r="B6320" s="31" t="s">
        <v>19157</v>
      </c>
      <c r="C6320" s="31" t="s">
        <v>19158</v>
      </c>
      <c r="D6320" s="32">
        <v>44166</v>
      </c>
      <c r="E6320" s="31" t="s">
        <v>19159</v>
      </c>
      <c r="F6320" s="31" t="s">
        <v>12612</v>
      </c>
      <c r="G6320" s="33">
        <v>-80190</v>
      </c>
      <c r="H6320" s="33">
        <v>-80190</v>
      </c>
      <c r="I6320" s="31" t="s">
        <v>9762</v>
      </c>
      <c r="J6320" s="31" t="s">
        <v>9763</v>
      </c>
      <c r="K6320" s="33">
        <v>-80190</v>
      </c>
      <c r="L6320" s="31" t="s">
        <v>9764</v>
      </c>
      <c r="M6320">
        <f t="shared" si="277"/>
        <v>12</v>
      </c>
      <c r="N6320" t="str">
        <f t="shared" si="278"/>
        <v>PO63000540</v>
      </c>
      <c r="O6320" t="e">
        <f>VLOOKUP(N6320,'1_คตง_ภาพรวม'!L6320:M6370,2,FALSE)</f>
        <v>#N/A</v>
      </c>
    </row>
    <row r="6321" spans="1:15" hidden="1">
      <c r="A6321" s="31" t="s">
        <v>9849</v>
      </c>
      <c r="B6321" s="31" t="s">
        <v>19157</v>
      </c>
      <c r="C6321" s="31" t="s">
        <v>19158</v>
      </c>
      <c r="D6321" s="32">
        <v>44166</v>
      </c>
      <c r="E6321" s="31" t="s">
        <v>19159</v>
      </c>
      <c r="F6321" s="31" t="s">
        <v>9875</v>
      </c>
      <c r="G6321" s="33">
        <v>80190</v>
      </c>
      <c r="H6321" s="33">
        <v>80190</v>
      </c>
      <c r="I6321" s="31" t="s">
        <v>9762</v>
      </c>
      <c r="J6321" s="31" t="s">
        <v>9763</v>
      </c>
      <c r="K6321" s="33">
        <v>80190</v>
      </c>
      <c r="L6321" s="31" t="s">
        <v>9764</v>
      </c>
      <c r="M6321">
        <f t="shared" si="277"/>
        <v>12</v>
      </c>
      <c r="N6321" t="str">
        <f t="shared" si="278"/>
        <v>PO63000540</v>
      </c>
      <c r="O6321" t="e">
        <f>VLOOKUP(N6321,'1_คตง_ภาพรวม'!L6321:M6371,2,FALSE)</f>
        <v>#N/A</v>
      </c>
    </row>
    <row r="6322" spans="1:15" hidden="1">
      <c r="A6322" s="31" t="s">
        <v>9849</v>
      </c>
      <c r="B6322" s="31" t="s">
        <v>19160</v>
      </c>
      <c r="C6322" s="31" t="s">
        <v>19161</v>
      </c>
      <c r="D6322" s="32">
        <v>44166</v>
      </c>
      <c r="E6322" s="31" t="s">
        <v>19162</v>
      </c>
      <c r="F6322" s="31" t="s">
        <v>12612</v>
      </c>
      <c r="G6322" s="33">
        <v>-38115</v>
      </c>
      <c r="H6322" s="33">
        <v>-38115</v>
      </c>
      <c r="I6322" s="31" t="s">
        <v>9762</v>
      </c>
      <c r="J6322" s="31" t="s">
        <v>9763</v>
      </c>
      <c r="K6322" s="33">
        <v>-38115</v>
      </c>
      <c r="L6322" s="31" t="s">
        <v>9764</v>
      </c>
      <c r="M6322">
        <f t="shared" si="277"/>
        <v>12</v>
      </c>
      <c r="N6322" t="str">
        <f t="shared" si="278"/>
        <v>PO64000013</v>
      </c>
      <c r="O6322" t="e">
        <f>VLOOKUP(N6322,'1_คตง_ภาพรวม'!L6322:M6372,2,FALSE)</f>
        <v>#N/A</v>
      </c>
    </row>
    <row r="6323" spans="1:15" hidden="1">
      <c r="A6323" s="31" t="s">
        <v>9849</v>
      </c>
      <c r="B6323" s="31" t="s">
        <v>19160</v>
      </c>
      <c r="C6323" s="31" t="s">
        <v>19161</v>
      </c>
      <c r="D6323" s="32">
        <v>44166</v>
      </c>
      <c r="E6323" s="31" t="s">
        <v>19162</v>
      </c>
      <c r="F6323" s="31" t="s">
        <v>9875</v>
      </c>
      <c r="G6323" s="33">
        <v>38115</v>
      </c>
      <c r="H6323" s="33">
        <v>38115</v>
      </c>
      <c r="I6323" s="31" t="s">
        <v>9762</v>
      </c>
      <c r="J6323" s="31" t="s">
        <v>9763</v>
      </c>
      <c r="K6323" s="33">
        <v>38115</v>
      </c>
      <c r="L6323" s="31" t="s">
        <v>9764</v>
      </c>
      <c r="M6323">
        <f t="shared" si="277"/>
        <v>12</v>
      </c>
      <c r="N6323" t="str">
        <f t="shared" si="278"/>
        <v>PO64000013</v>
      </c>
      <c r="O6323" t="e">
        <f>VLOOKUP(N6323,'1_คตง_ภาพรวม'!L6323:M6373,2,FALSE)</f>
        <v>#N/A</v>
      </c>
    </row>
    <row r="6324" spans="1:15" hidden="1">
      <c r="A6324" s="31" t="s">
        <v>9849</v>
      </c>
      <c r="B6324" s="31" t="s">
        <v>19163</v>
      </c>
      <c r="C6324" s="31" t="s">
        <v>19164</v>
      </c>
      <c r="D6324" s="32">
        <v>44166</v>
      </c>
      <c r="E6324" s="31" t="s">
        <v>19165</v>
      </c>
      <c r="F6324" s="31" t="s">
        <v>16979</v>
      </c>
      <c r="G6324" s="33">
        <v>-38400</v>
      </c>
      <c r="H6324" s="33">
        <v>-38400</v>
      </c>
      <c r="I6324" s="31" t="s">
        <v>9762</v>
      </c>
      <c r="J6324" s="31" t="s">
        <v>9763</v>
      </c>
      <c r="K6324" s="33">
        <v>-38400</v>
      </c>
      <c r="L6324" s="31" t="s">
        <v>9764</v>
      </c>
      <c r="M6324" t="e">
        <f t="shared" si="277"/>
        <v>#VALUE!</v>
      </c>
    </row>
    <row r="6325" spans="1:15" hidden="1">
      <c r="A6325" s="31" t="s">
        <v>9849</v>
      </c>
      <c r="B6325" s="31" t="s">
        <v>19163</v>
      </c>
      <c r="C6325" s="31" t="s">
        <v>19164</v>
      </c>
      <c r="D6325" s="32">
        <v>44166</v>
      </c>
      <c r="E6325" s="31" t="s">
        <v>19165</v>
      </c>
      <c r="F6325" s="31" t="s">
        <v>16980</v>
      </c>
      <c r="G6325" s="33">
        <v>38400</v>
      </c>
      <c r="H6325" s="33">
        <v>38400</v>
      </c>
      <c r="I6325" s="31" t="s">
        <v>9762</v>
      </c>
      <c r="J6325" s="31" t="s">
        <v>9763</v>
      </c>
      <c r="K6325" s="33">
        <v>38400</v>
      </c>
      <c r="L6325" s="31" t="s">
        <v>9764</v>
      </c>
      <c r="M6325" t="e">
        <f t="shared" si="277"/>
        <v>#VALUE!</v>
      </c>
    </row>
    <row r="6326" spans="1:15" hidden="1">
      <c r="A6326" s="31" t="s">
        <v>9849</v>
      </c>
      <c r="B6326" s="31" t="s">
        <v>19166</v>
      </c>
      <c r="C6326" s="31" t="s">
        <v>19167</v>
      </c>
      <c r="D6326" s="32">
        <v>44168</v>
      </c>
      <c r="E6326" s="31" t="s">
        <v>19168</v>
      </c>
      <c r="F6326" s="31" t="s">
        <v>17830</v>
      </c>
      <c r="G6326" s="33">
        <v>-30000</v>
      </c>
      <c r="H6326" s="33">
        <v>-30000</v>
      </c>
      <c r="I6326" s="31" t="s">
        <v>9762</v>
      </c>
      <c r="J6326" s="31" t="s">
        <v>9763</v>
      </c>
      <c r="K6326" s="33">
        <v>-30000</v>
      </c>
      <c r="L6326" s="31" t="s">
        <v>9764</v>
      </c>
      <c r="M6326" t="e">
        <f t="shared" si="277"/>
        <v>#VALUE!</v>
      </c>
    </row>
    <row r="6327" spans="1:15" hidden="1">
      <c r="A6327" s="31" t="s">
        <v>9849</v>
      </c>
      <c r="B6327" s="31" t="s">
        <v>19166</v>
      </c>
      <c r="C6327" s="31" t="s">
        <v>19167</v>
      </c>
      <c r="D6327" s="32">
        <v>44168</v>
      </c>
      <c r="E6327" s="31" t="s">
        <v>19168</v>
      </c>
      <c r="F6327" s="31" t="s">
        <v>17831</v>
      </c>
      <c r="G6327" s="33">
        <v>30000</v>
      </c>
      <c r="H6327" s="33">
        <v>30000</v>
      </c>
      <c r="I6327" s="31" t="s">
        <v>9762</v>
      </c>
      <c r="J6327" s="31" t="s">
        <v>9763</v>
      </c>
      <c r="K6327" s="33">
        <v>30000</v>
      </c>
      <c r="L6327" s="31" t="s">
        <v>9764</v>
      </c>
      <c r="M6327" t="e">
        <f t="shared" si="277"/>
        <v>#VALUE!</v>
      </c>
    </row>
    <row r="6328" spans="1:15" hidden="1">
      <c r="A6328" s="31" t="s">
        <v>9849</v>
      </c>
      <c r="B6328" s="31" t="s">
        <v>19169</v>
      </c>
      <c r="C6328" s="31" t="s">
        <v>19170</v>
      </c>
      <c r="D6328" s="32">
        <v>44174</v>
      </c>
      <c r="E6328" s="31" t="s">
        <v>19171</v>
      </c>
      <c r="F6328" s="31" t="s">
        <v>12612</v>
      </c>
      <c r="G6328" s="33">
        <v>-237600</v>
      </c>
      <c r="H6328" s="33">
        <v>-237600</v>
      </c>
      <c r="I6328" s="31" t="s">
        <v>9762</v>
      </c>
      <c r="J6328" s="31" t="s">
        <v>9763</v>
      </c>
      <c r="K6328" s="33">
        <v>-237600</v>
      </c>
      <c r="L6328" s="31" t="s">
        <v>9764</v>
      </c>
      <c r="M6328">
        <f t="shared" si="277"/>
        <v>12</v>
      </c>
      <c r="N6328" t="str">
        <f t="shared" ref="N6328:N6333" si="279">MID(E6328,M6328,10)</f>
        <v>PO63001019</v>
      </c>
      <c r="O6328" t="e">
        <f>VLOOKUP(N6328,'1_คตง_ภาพรวม'!L6328:M6378,2,FALSE)</f>
        <v>#N/A</v>
      </c>
    </row>
    <row r="6329" spans="1:15" hidden="1">
      <c r="A6329" s="31" t="s">
        <v>9849</v>
      </c>
      <c r="B6329" s="31" t="s">
        <v>19169</v>
      </c>
      <c r="C6329" s="31" t="s">
        <v>19170</v>
      </c>
      <c r="D6329" s="32">
        <v>44174</v>
      </c>
      <c r="E6329" s="31" t="s">
        <v>19171</v>
      </c>
      <c r="F6329" s="31" t="s">
        <v>9875</v>
      </c>
      <c r="G6329" s="33">
        <v>237600</v>
      </c>
      <c r="H6329" s="33">
        <v>237600</v>
      </c>
      <c r="I6329" s="31" t="s">
        <v>9762</v>
      </c>
      <c r="J6329" s="31" t="s">
        <v>9763</v>
      </c>
      <c r="K6329" s="33">
        <v>237600</v>
      </c>
      <c r="L6329" s="31" t="s">
        <v>9764</v>
      </c>
      <c r="M6329">
        <f t="shared" si="277"/>
        <v>12</v>
      </c>
      <c r="N6329" t="str">
        <f t="shared" si="279"/>
        <v>PO63001019</v>
      </c>
      <c r="O6329" t="e">
        <f>VLOOKUP(N6329,'1_คตง_ภาพรวม'!L6329:M6379,2,FALSE)</f>
        <v>#N/A</v>
      </c>
    </row>
    <row r="6330" spans="1:15" hidden="1">
      <c r="A6330" s="31" t="s">
        <v>9849</v>
      </c>
      <c r="B6330" s="31" t="s">
        <v>19172</v>
      </c>
      <c r="C6330" s="31" t="s">
        <v>19173</v>
      </c>
      <c r="D6330" s="32">
        <v>44174</v>
      </c>
      <c r="E6330" s="31" t="s">
        <v>19174</v>
      </c>
      <c r="F6330" s="31" t="s">
        <v>12612</v>
      </c>
      <c r="G6330" s="33">
        <v>-295729.40000000002</v>
      </c>
      <c r="H6330" s="33">
        <v>-295729.40000000002</v>
      </c>
      <c r="I6330" s="31" t="s">
        <v>9762</v>
      </c>
      <c r="J6330" s="31" t="s">
        <v>9763</v>
      </c>
      <c r="K6330" s="33">
        <v>-295729.40000000002</v>
      </c>
      <c r="L6330" s="31" t="s">
        <v>9764</v>
      </c>
      <c r="M6330">
        <f t="shared" si="277"/>
        <v>12</v>
      </c>
      <c r="N6330" t="str">
        <f t="shared" si="279"/>
        <v>PO64000041</v>
      </c>
      <c r="O6330" t="e">
        <f>VLOOKUP(N6330,'1_คตง_ภาพรวม'!L6330:M6380,2,FALSE)</f>
        <v>#N/A</v>
      </c>
    </row>
    <row r="6331" spans="1:15" hidden="1">
      <c r="A6331" s="31" t="s">
        <v>9849</v>
      </c>
      <c r="B6331" s="31" t="s">
        <v>19172</v>
      </c>
      <c r="C6331" s="31" t="s">
        <v>19173</v>
      </c>
      <c r="D6331" s="32">
        <v>44174</v>
      </c>
      <c r="E6331" s="31" t="s">
        <v>19174</v>
      </c>
      <c r="F6331" s="31" t="s">
        <v>9875</v>
      </c>
      <c r="G6331" s="33">
        <v>295729.40000000002</v>
      </c>
      <c r="H6331" s="33">
        <v>295729.40000000002</v>
      </c>
      <c r="I6331" s="31" t="s">
        <v>9762</v>
      </c>
      <c r="J6331" s="31" t="s">
        <v>9763</v>
      </c>
      <c r="K6331" s="33">
        <v>295729.40000000002</v>
      </c>
      <c r="L6331" s="31" t="s">
        <v>9764</v>
      </c>
      <c r="M6331">
        <f t="shared" si="277"/>
        <v>12</v>
      </c>
      <c r="N6331" t="str">
        <f t="shared" si="279"/>
        <v>PO64000041</v>
      </c>
      <c r="O6331" t="e">
        <f>VLOOKUP(N6331,'1_คตง_ภาพรวม'!L6331:M6381,2,FALSE)</f>
        <v>#N/A</v>
      </c>
    </row>
    <row r="6332" spans="1:15" hidden="1">
      <c r="A6332" s="31" t="s">
        <v>9849</v>
      </c>
      <c r="B6332" s="31" t="s">
        <v>19175</v>
      </c>
      <c r="C6332" s="31" t="s">
        <v>19176</v>
      </c>
      <c r="D6332" s="32">
        <v>44174</v>
      </c>
      <c r="E6332" s="31" t="s">
        <v>19177</v>
      </c>
      <c r="F6332" s="31" t="s">
        <v>12612</v>
      </c>
      <c r="G6332" s="33">
        <v>-5056200</v>
      </c>
      <c r="H6332" s="33">
        <v>-5056200</v>
      </c>
      <c r="I6332" s="31" t="s">
        <v>9762</v>
      </c>
      <c r="J6332" s="31" t="s">
        <v>9763</v>
      </c>
      <c r="K6332" s="33">
        <v>-5056200</v>
      </c>
      <c r="L6332" s="31" t="s">
        <v>9764</v>
      </c>
      <c r="M6332">
        <f t="shared" si="277"/>
        <v>12</v>
      </c>
      <c r="N6332" t="str">
        <f t="shared" si="279"/>
        <v>PO63001017</v>
      </c>
      <c r="O6332" t="e">
        <f>VLOOKUP(N6332,'1_คตง_ภาพรวม'!L6332:M6382,2,FALSE)</f>
        <v>#N/A</v>
      </c>
    </row>
    <row r="6333" spans="1:15" hidden="1">
      <c r="A6333" s="31" t="s">
        <v>9849</v>
      </c>
      <c r="B6333" s="31" t="s">
        <v>19175</v>
      </c>
      <c r="C6333" s="31" t="s">
        <v>19176</v>
      </c>
      <c r="D6333" s="32">
        <v>44174</v>
      </c>
      <c r="E6333" s="31" t="s">
        <v>19177</v>
      </c>
      <c r="F6333" s="31" t="s">
        <v>9875</v>
      </c>
      <c r="G6333" s="33">
        <v>5056200</v>
      </c>
      <c r="H6333" s="33">
        <v>5056200</v>
      </c>
      <c r="I6333" s="31" t="s">
        <v>9762</v>
      </c>
      <c r="J6333" s="31" t="s">
        <v>9763</v>
      </c>
      <c r="K6333" s="33">
        <v>5056200</v>
      </c>
      <c r="L6333" s="31" t="s">
        <v>9764</v>
      </c>
      <c r="M6333">
        <f t="shared" si="277"/>
        <v>12</v>
      </c>
      <c r="N6333" t="str">
        <f t="shared" si="279"/>
        <v>PO63001017</v>
      </c>
      <c r="O6333" t="e">
        <f>VLOOKUP(N6333,'1_คตง_ภาพรวม'!L6333:M6383,2,FALSE)</f>
        <v>#N/A</v>
      </c>
    </row>
    <row r="6334" spans="1:15" hidden="1">
      <c r="A6334" s="31" t="s">
        <v>9849</v>
      </c>
      <c r="B6334" s="31" t="s">
        <v>19178</v>
      </c>
      <c r="C6334" s="31" t="s">
        <v>19179</v>
      </c>
      <c r="D6334" s="32">
        <v>44167</v>
      </c>
      <c r="E6334" s="31" t="s">
        <v>19180</v>
      </c>
      <c r="F6334" s="31" t="s">
        <v>16962</v>
      </c>
      <c r="G6334" s="33">
        <v>-28000</v>
      </c>
      <c r="H6334" s="33">
        <v>-28000</v>
      </c>
      <c r="I6334" s="31" t="s">
        <v>9762</v>
      </c>
      <c r="J6334" s="31" t="s">
        <v>9763</v>
      </c>
      <c r="K6334" s="33">
        <v>-28000</v>
      </c>
      <c r="L6334" s="31" t="s">
        <v>9764</v>
      </c>
      <c r="M6334" t="e">
        <f t="shared" si="277"/>
        <v>#VALUE!</v>
      </c>
    </row>
    <row r="6335" spans="1:15" hidden="1">
      <c r="A6335" s="31" t="s">
        <v>9849</v>
      </c>
      <c r="B6335" s="31" t="s">
        <v>19178</v>
      </c>
      <c r="C6335" s="31" t="s">
        <v>19179</v>
      </c>
      <c r="D6335" s="32">
        <v>44167</v>
      </c>
      <c r="E6335" s="31" t="s">
        <v>19180</v>
      </c>
      <c r="F6335" s="31" t="s">
        <v>16963</v>
      </c>
      <c r="G6335" s="33">
        <v>28000</v>
      </c>
      <c r="H6335" s="33">
        <v>28000</v>
      </c>
      <c r="I6335" s="31" t="s">
        <v>9762</v>
      </c>
      <c r="J6335" s="31" t="s">
        <v>9763</v>
      </c>
      <c r="K6335" s="33">
        <v>28000</v>
      </c>
      <c r="L6335" s="31" t="s">
        <v>9764</v>
      </c>
      <c r="M6335" t="e">
        <f t="shared" si="277"/>
        <v>#VALUE!</v>
      </c>
    </row>
    <row r="6336" spans="1:15" hidden="1">
      <c r="A6336" s="31" t="s">
        <v>9757</v>
      </c>
      <c r="B6336" s="31" t="s">
        <v>19181</v>
      </c>
      <c r="C6336" s="31" t="s">
        <v>19182</v>
      </c>
      <c r="D6336" s="32">
        <v>44172</v>
      </c>
      <c r="E6336" s="31" t="s">
        <v>19183</v>
      </c>
      <c r="F6336" s="31" t="s">
        <v>11553</v>
      </c>
      <c r="G6336" s="33">
        <v>-543977.91</v>
      </c>
      <c r="H6336" s="33">
        <v>-543977.91</v>
      </c>
      <c r="I6336" s="31" t="s">
        <v>9762</v>
      </c>
      <c r="J6336" s="31" t="s">
        <v>9763</v>
      </c>
      <c r="K6336" s="33">
        <v>-543977.91</v>
      </c>
      <c r="L6336" s="31" t="s">
        <v>9764</v>
      </c>
      <c r="M6336" t="e">
        <f t="shared" si="277"/>
        <v>#VALUE!</v>
      </c>
    </row>
    <row r="6337" spans="1:15" hidden="1">
      <c r="A6337" s="31" t="s">
        <v>9757</v>
      </c>
      <c r="B6337" s="31" t="s">
        <v>19181</v>
      </c>
      <c r="C6337" s="31" t="s">
        <v>19182</v>
      </c>
      <c r="D6337" s="32">
        <v>44172</v>
      </c>
      <c r="E6337" s="31" t="s">
        <v>19183</v>
      </c>
      <c r="F6337" s="31" t="s">
        <v>19081</v>
      </c>
      <c r="G6337" s="33">
        <v>38433.660000000003</v>
      </c>
      <c r="H6337" s="33">
        <v>38433.660000000003</v>
      </c>
      <c r="I6337" s="31" t="s">
        <v>9762</v>
      </c>
      <c r="J6337" s="31" t="s">
        <v>9763</v>
      </c>
      <c r="K6337" s="33">
        <v>38433.660000000003</v>
      </c>
      <c r="L6337" s="31" t="s">
        <v>9764</v>
      </c>
      <c r="M6337" t="e">
        <f t="shared" si="277"/>
        <v>#VALUE!</v>
      </c>
    </row>
    <row r="6338" spans="1:15" hidden="1">
      <c r="A6338" s="31" t="s">
        <v>9757</v>
      </c>
      <c r="B6338" s="31" t="s">
        <v>19181</v>
      </c>
      <c r="C6338" s="31" t="s">
        <v>19182</v>
      </c>
      <c r="D6338" s="32">
        <v>44172</v>
      </c>
      <c r="E6338" s="31" t="s">
        <v>19183</v>
      </c>
      <c r="F6338" s="31" t="s">
        <v>19081</v>
      </c>
      <c r="G6338" s="33">
        <v>504524.25</v>
      </c>
      <c r="H6338" s="33">
        <v>504524.25</v>
      </c>
      <c r="I6338" s="31" t="s">
        <v>9762</v>
      </c>
      <c r="J6338" s="31" t="s">
        <v>9763</v>
      </c>
      <c r="K6338" s="33">
        <v>504524.25</v>
      </c>
      <c r="L6338" s="31" t="s">
        <v>9764</v>
      </c>
      <c r="M6338" t="e">
        <f t="shared" si="277"/>
        <v>#VALUE!</v>
      </c>
    </row>
    <row r="6339" spans="1:15" hidden="1">
      <c r="A6339" s="31" t="s">
        <v>9757</v>
      </c>
      <c r="B6339" s="31" t="s">
        <v>19181</v>
      </c>
      <c r="C6339" s="31" t="s">
        <v>19182</v>
      </c>
      <c r="D6339" s="32">
        <v>44172</v>
      </c>
      <c r="E6339" s="31" t="s">
        <v>19183</v>
      </c>
      <c r="F6339" s="31" t="s">
        <v>9993</v>
      </c>
      <c r="G6339" s="33">
        <v>1020</v>
      </c>
      <c r="H6339" s="33">
        <v>1020</v>
      </c>
      <c r="I6339" s="31" t="s">
        <v>9762</v>
      </c>
      <c r="J6339" s="31" t="s">
        <v>9763</v>
      </c>
      <c r="K6339" s="33">
        <v>1020</v>
      </c>
      <c r="L6339" s="31" t="s">
        <v>9764</v>
      </c>
      <c r="M6339" t="e">
        <f t="shared" ref="M6339:M6402" si="280">FIND("PO",E6339)</f>
        <v>#VALUE!</v>
      </c>
    </row>
    <row r="6340" spans="1:15" hidden="1">
      <c r="A6340" s="31" t="s">
        <v>9757</v>
      </c>
      <c r="B6340" s="31" t="s">
        <v>19181</v>
      </c>
      <c r="C6340" s="31" t="s">
        <v>19182</v>
      </c>
      <c r="D6340" s="32">
        <v>44172</v>
      </c>
      <c r="E6340" s="31" t="s">
        <v>19183</v>
      </c>
      <c r="F6340" s="31" t="s">
        <v>16529</v>
      </c>
      <c r="G6340" s="33">
        <v>1020</v>
      </c>
      <c r="H6340" s="33">
        <v>1020</v>
      </c>
      <c r="I6340" s="31" t="s">
        <v>9762</v>
      </c>
      <c r="J6340" s="31" t="s">
        <v>9763</v>
      </c>
      <c r="K6340" s="33">
        <v>1020</v>
      </c>
      <c r="L6340" s="31" t="s">
        <v>9764</v>
      </c>
      <c r="M6340" t="e">
        <f t="shared" si="280"/>
        <v>#VALUE!</v>
      </c>
    </row>
    <row r="6341" spans="1:15" hidden="1">
      <c r="A6341" s="31" t="s">
        <v>9757</v>
      </c>
      <c r="B6341" s="31" t="s">
        <v>19181</v>
      </c>
      <c r="C6341" s="31" t="s">
        <v>19182</v>
      </c>
      <c r="D6341" s="32">
        <v>44172</v>
      </c>
      <c r="E6341" s="31" t="s">
        <v>19183</v>
      </c>
      <c r="F6341" s="31" t="s">
        <v>16525</v>
      </c>
      <c r="G6341" s="33">
        <v>-1020</v>
      </c>
      <c r="H6341" s="33">
        <v>-1020</v>
      </c>
      <c r="I6341" s="31" t="s">
        <v>9762</v>
      </c>
      <c r="J6341" s="31" t="s">
        <v>9763</v>
      </c>
      <c r="K6341" s="33">
        <v>-1020</v>
      </c>
      <c r="L6341" s="31" t="s">
        <v>9764</v>
      </c>
      <c r="M6341" t="e">
        <f t="shared" si="280"/>
        <v>#VALUE!</v>
      </c>
    </row>
    <row r="6342" spans="1:15" hidden="1">
      <c r="A6342" s="31" t="s">
        <v>9757</v>
      </c>
      <c r="B6342" s="31" t="s">
        <v>19184</v>
      </c>
      <c r="C6342" s="31" t="s">
        <v>19185</v>
      </c>
      <c r="D6342" s="32">
        <v>44174</v>
      </c>
      <c r="E6342" s="31" t="s">
        <v>1565</v>
      </c>
      <c r="F6342" s="31" t="s">
        <v>11553</v>
      </c>
      <c r="G6342" s="33">
        <v>-1039500</v>
      </c>
      <c r="H6342" s="33">
        <v>-1039500</v>
      </c>
      <c r="I6342" s="31" t="s">
        <v>9762</v>
      </c>
      <c r="J6342" s="31" t="s">
        <v>9763</v>
      </c>
      <c r="K6342" s="33">
        <v>-1039500</v>
      </c>
      <c r="L6342" s="31" t="s">
        <v>9764</v>
      </c>
      <c r="M6342">
        <f t="shared" si="280"/>
        <v>1</v>
      </c>
      <c r="N6342" t="str">
        <f t="shared" ref="N6342:N6343" si="281">MID(E6342,M6342,10)</f>
        <v>PO63000995</v>
      </c>
      <c r="O6342" t="e">
        <f>VLOOKUP(N6342,'1_คตง_ภาพรวม'!L6342:M6392,2,FALSE)</f>
        <v>#N/A</v>
      </c>
    </row>
    <row r="6343" spans="1:15" hidden="1">
      <c r="A6343" s="31" t="s">
        <v>9757</v>
      </c>
      <c r="B6343" s="31" t="s">
        <v>19184</v>
      </c>
      <c r="C6343" s="31" t="s">
        <v>19185</v>
      </c>
      <c r="D6343" s="32">
        <v>44174</v>
      </c>
      <c r="E6343" s="31" t="s">
        <v>1565</v>
      </c>
      <c r="F6343" s="31" t="s">
        <v>9875</v>
      </c>
      <c r="G6343" s="33">
        <v>1039500</v>
      </c>
      <c r="H6343" s="33">
        <v>1039500</v>
      </c>
      <c r="I6343" s="31" t="s">
        <v>9762</v>
      </c>
      <c r="J6343" s="31" t="s">
        <v>9763</v>
      </c>
      <c r="K6343" s="33">
        <v>1039500</v>
      </c>
      <c r="L6343" s="31" t="s">
        <v>9764</v>
      </c>
      <c r="M6343">
        <f t="shared" si="280"/>
        <v>1</v>
      </c>
      <c r="N6343" t="str">
        <f t="shared" si="281"/>
        <v>PO63000995</v>
      </c>
      <c r="O6343" t="e">
        <f>VLOOKUP(N6343,'1_คตง_ภาพรวม'!L6343:M6393,2,FALSE)</f>
        <v>#N/A</v>
      </c>
    </row>
    <row r="6344" spans="1:15" hidden="1">
      <c r="A6344" s="31" t="s">
        <v>9849</v>
      </c>
      <c r="B6344" s="31" t="s">
        <v>19186</v>
      </c>
      <c r="C6344" s="31" t="s">
        <v>19187</v>
      </c>
      <c r="D6344" s="32">
        <v>44169</v>
      </c>
      <c r="E6344" s="31" t="s">
        <v>19188</v>
      </c>
      <c r="F6344" s="31" t="s">
        <v>12612</v>
      </c>
      <c r="G6344" s="33">
        <v>-69598.41</v>
      </c>
      <c r="H6344" s="33">
        <v>-69598.41</v>
      </c>
      <c r="I6344" s="31" t="s">
        <v>9762</v>
      </c>
      <c r="J6344" s="31" t="s">
        <v>9763</v>
      </c>
      <c r="K6344" s="33">
        <v>-69598.41</v>
      </c>
      <c r="L6344" s="31" t="s">
        <v>9764</v>
      </c>
      <c r="M6344" t="e">
        <f t="shared" si="280"/>
        <v>#VALUE!</v>
      </c>
    </row>
    <row r="6345" spans="1:15" hidden="1">
      <c r="A6345" s="31" t="s">
        <v>9849</v>
      </c>
      <c r="B6345" s="31" t="s">
        <v>19186</v>
      </c>
      <c r="C6345" s="31" t="s">
        <v>19187</v>
      </c>
      <c r="D6345" s="32">
        <v>44169</v>
      </c>
      <c r="E6345" s="31" t="s">
        <v>19188</v>
      </c>
      <c r="F6345" s="31" t="s">
        <v>9875</v>
      </c>
      <c r="G6345" s="33">
        <v>69598.41</v>
      </c>
      <c r="H6345" s="33">
        <v>69598.41</v>
      </c>
      <c r="I6345" s="31" t="s">
        <v>9762</v>
      </c>
      <c r="J6345" s="31" t="s">
        <v>9763</v>
      </c>
      <c r="K6345" s="33">
        <v>69598.41</v>
      </c>
      <c r="L6345" s="31" t="s">
        <v>9764</v>
      </c>
      <c r="M6345" t="e">
        <f t="shared" si="280"/>
        <v>#VALUE!</v>
      </c>
    </row>
    <row r="6346" spans="1:15" hidden="1">
      <c r="A6346" s="31" t="s">
        <v>9849</v>
      </c>
      <c r="B6346" s="31" t="s">
        <v>19189</v>
      </c>
      <c r="C6346" s="31" t="s">
        <v>19190</v>
      </c>
      <c r="D6346" s="32">
        <v>44174</v>
      </c>
      <c r="E6346" s="31" t="s">
        <v>19191</v>
      </c>
      <c r="F6346" s="31" t="s">
        <v>12612</v>
      </c>
      <c r="G6346" s="33">
        <v>-116600</v>
      </c>
      <c r="H6346" s="33">
        <v>-116600</v>
      </c>
      <c r="I6346" s="31" t="s">
        <v>9762</v>
      </c>
      <c r="J6346" s="31" t="s">
        <v>9763</v>
      </c>
      <c r="K6346" s="33">
        <v>-116600</v>
      </c>
      <c r="L6346" s="31" t="s">
        <v>9764</v>
      </c>
      <c r="M6346">
        <f t="shared" si="280"/>
        <v>12</v>
      </c>
      <c r="N6346" t="str">
        <f t="shared" ref="N6346:N6409" si="282">MID(E6346,M6346,10)</f>
        <v>PO64000046</v>
      </c>
      <c r="O6346" t="e">
        <f>VLOOKUP(N6346,'1_คตง_ภาพรวม'!L6346:M6396,2,FALSE)</f>
        <v>#N/A</v>
      </c>
    </row>
    <row r="6347" spans="1:15" hidden="1">
      <c r="A6347" s="31" t="s">
        <v>9849</v>
      </c>
      <c r="B6347" s="31" t="s">
        <v>19189</v>
      </c>
      <c r="C6347" s="31" t="s">
        <v>19190</v>
      </c>
      <c r="D6347" s="32">
        <v>44174</v>
      </c>
      <c r="E6347" s="31" t="s">
        <v>19191</v>
      </c>
      <c r="F6347" s="31" t="s">
        <v>9875</v>
      </c>
      <c r="G6347" s="33">
        <v>116600</v>
      </c>
      <c r="H6347" s="33">
        <v>116600</v>
      </c>
      <c r="I6347" s="31" t="s">
        <v>9762</v>
      </c>
      <c r="J6347" s="31" t="s">
        <v>9763</v>
      </c>
      <c r="K6347" s="33">
        <v>116600</v>
      </c>
      <c r="L6347" s="31" t="s">
        <v>9764</v>
      </c>
      <c r="M6347">
        <f t="shared" si="280"/>
        <v>12</v>
      </c>
      <c r="N6347" t="str">
        <f t="shared" si="282"/>
        <v>PO64000046</v>
      </c>
      <c r="O6347" t="e">
        <f>VLOOKUP(N6347,'1_คตง_ภาพรวม'!L6347:M6397,2,FALSE)</f>
        <v>#N/A</v>
      </c>
    </row>
    <row r="6348" spans="1:15" hidden="1">
      <c r="A6348" s="31" t="s">
        <v>9849</v>
      </c>
      <c r="B6348" s="31" t="s">
        <v>19192</v>
      </c>
      <c r="C6348" s="31" t="s">
        <v>19193</v>
      </c>
      <c r="D6348" s="32">
        <v>44174</v>
      </c>
      <c r="E6348" s="31" t="s">
        <v>19194</v>
      </c>
      <c r="F6348" s="31" t="s">
        <v>12612</v>
      </c>
      <c r="G6348" s="33">
        <v>-197541.6</v>
      </c>
      <c r="H6348" s="33">
        <v>-197541.6</v>
      </c>
      <c r="I6348" s="31" t="s">
        <v>9762</v>
      </c>
      <c r="J6348" s="31" t="s">
        <v>9763</v>
      </c>
      <c r="K6348" s="33">
        <v>-197541.6</v>
      </c>
      <c r="L6348" s="31" t="s">
        <v>9764</v>
      </c>
      <c r="M6348">
        <f t="shared" si="280"/>
        <v>12</v>
      </c>
      <c r="N6348" t="str">
        <f t="shared" si="282"/>
        <v>PO63001014</v>
      </c>
      <c r="O6348" t="e">
        <f>VLOOKUP(N6348,'1_คตง_ภาพรวม'!L6348:M6398,2,FALSE)</f>
        <v>#N/A</v>
      </c>
    </row>
    <row r="6349" spans="1:15" hidden="1">
      <c r="A6349" s="31" t="s">
        <v>9849</v>
      </c>
      <c r="B6349" s="31" t="s">
        <v>19192</v>
      </c>
      <c r="C6349" s="31" t="s">
        <v>19193</v>
      </c>
      <c r="D6349" s="32">
        <v>44174</v>
      </c>
      <c r="E6349" s="31" t="s">
        <v>19194</v>
      </c>
      <c r="F6349" s="31" t="s">
        <v>9875</v>
      </c>
      <c r="G6349" s="33">
        <v>197541.6</v>
      </c>
      <c r="H6349" s="33">
        <v>197541.6</v>
      </c>
      <c r="I6349" s="31" t="s">
        <v>9762</v>
      </c>
      <c r="J6349" s="31" t="s">
        <v>9763</v>
      </c>
      <c r="K6349" s="33">
        <v>197541.6</v>
      </c>
      <c r="L6349" s="31" t="s">
        <v>9764</v>
      </c>
      <c r="M6349">
        <f t="shared" si="280"/>
        <v>12</v>
      </c>
      <c r="N6349" t="str">
        <f t="shared" si="282"/>
        <v>PO63001014</v>
      </c>
      <c r="O6349" t="e">
        <f>VLOOKUP(N6349,'1_คตง_ภาพรวม'!L6349:M6399,2,FALSE)</f>
        <v>#N/A</v>
      </c>
    </row>
    <row r="6350" spans="1:15" hidden="1">
      <c r="A6350" s="31" t="s">
        <v>9849</v>
      </c>
      <c r="B6350" s="31" t="s">
        <v>19195</v>
      </c>
      <c r="C6350" s="31" t="s">
        <v>19196</v>
      </c>
      <c r="D6350" s="32">
        <v>44174</v>
      </c>
      <c r="E6350" s="31" t="s">
        <v>19197</v>
      </c>
      <c r="F6350" s="31" t="s">
        <v>12612</v>
      </c>
      <c r="G6350" s="33">
        <v>-1010467.29</v>
      </c>
      <c r="H6350" s="33">
        <v>-1010467.29</v>
      </c>
      <c r="I6350" s="31" t="s">
        <v>9762</v>
      </c>
      <c r="J6350" s="31" t="s">
        <v>9763</v>
      </c>
      <c r="K6350" s="33">
        <v>-1010467.29</v>
      </c>
      <c r="L6350" s="31" t="s">
        <v>9764</v>
      </c>
      <c r="M6350">
        <f t="shared" si="280"/>
        <v>12</v>
      </c>
      <c r="N6350" t="str">
        <f t="shared" si="282"/>
        <v>PO63000407</v>
      </c>
      <c r="O6350" t="e">
        <f>VLOOKUP(N6350,'1_คตง_ภาพรวม'!L6350:M6400,2,FALSE)</f>
        <v>#N/A</v>
      </c>
    </row>
    <row r="6351" spans="1:15" hidden="1">
      <c r="A6351" s="31" t="s">
        <v>9849</v>
      </c>
      <c r="B6351" s="31" t="s">
        <v>19195</v>
      </c>
      <c r="C6351" s="31" t="s">
        <v>19196</v>
      </c>
      <c r="D6351" s="32">
        <v>44174</v>
      </c>
      <c r="E6351" s="31" t="s">
        <v>19197</v>
      </c>
      <c r="F6351" s="31" t="s">
        <v>9875</v>
      </c>
      <c r="G6351" s="33">
        <v>1010467.29</v>
      </c>
      <c r="H6351" s="33">
        <v>1010467.29</v>
      </c>
      <c r="I6351" s="31" t="s">
        <v>9762</v>
      </c>
      <c r="J6351" s="31" t="s">
        <v>9763</v>
      </c>
      <c r="K6351" s="33">
        <v>1010467.29</v>
      </c>
      <c r="L6351" s="31" t="s">
        <v>9764</v>
      </c>
      <c r="M6351">
        <f t="shared" si="280"/>
        <v>12</v>
      </c>
      <c r="N6351" t="str">
        <f t="shared" si="282"/>
        <v>PO63000407</v>
      </c>
      <c r="O6351" t="e">
        <f>VLOOKUP(N6351,'1_คตง_ภาพรวม'!L6351:M6401,2,FALSE)</f>
        <v>#N/A</v>
      </c>
    </row>
    <row r="6352" spans="1:15" hidden="1">
      <c r="A6352" s="31" t="s">
        <v>9849</v>
      </c>
      <c r="B6352" s="31" t="s">
        <v>19198</v>
      </c>
      <c r="C6352" s="31" t="s">
        <v>19199</v>
      </c>
      <c r="D6352" s="32">
        <v>44174</v>
      </c>
      <c r="E6352" s="31" t="s">
        <v>19200</v>
      </c>
      <c r="F6352" s="31" t="s">
        <v>12612</v>
      </c>
      <c r="G6352" s="33">
        <v>-40441.5</v>
      </c>
      <c r="H6352" s="33">
        <v>-40441.5</v>
      </c>
      <c r="I6352" s="31" t="s">
        <v>9762</v>
      </c>
      <c r="J6352" s="31" t="s">
        <v>9763</v>
      </c>
      <c r="K6352" s="33">
        <v>-40441.5</v>
      </c>
      <c r="L6352" s="31" t="s">
        <v>9764</v>
      </c>
      <c r="M6352">
        <f t="shared" si="280"/>
        <v>12</v>
      </c>
      <c r="N6352" t="str">
        <f t="shared" si="282"/>
        <v>PO64000040</v>
      </c>
      <c r="O6352" t="e">
        <f>VLOOKUP(N6352,'1_คตง_ภาพรวม'!L6352:M6402,2,FALSE)</f>
        <v>#N/A</v>
      </c>
    </row>
    <row r="6353" spans="1:15" hidden="1">
      <c r="A6353" s="31" t="s">
        <v>9849</v>
      </c>
      <c r="B6353" s="31" t="s">
        <v>19198</v>
      </c>
      <c r="C6353" s="31" t="s">
        <v>19199</v>
      </c>
      <c r="D6353" s="32">
        <v>44174</v>
      </c>
      <c r="E6353" s="31" t="s">
        <v>19200</v>
      </c>
      <c r="F6353" s="31" t="s">
        <v>9875</v>
      </c>
      <c r="G6353" s="33">
        <v>40441.5</v>
      </c>
      <c r="H6353" s="33">
        <v>40441.5</v>
      </c>
      <c r="I6353" s="31" t="s">
        <v>9762</v>
      </c>
      <c r="J6353" s="31" t="s">
        <v>9763</v>
      </c>
      <c r="K6353" s="33">
        <v>40441.5</v>
      </c>
      <c r="L6353" s="31" t="s">
        <v>9764</v>
      </c>
      <c r="M6353">
        <f t="shared" si="280"/>
        <v>12</v>
      </c>
      <c r="N6353" t="str">
        <f t="shared" si="282"/>
        <v>PO64000040</v>
      </c>
      <c r="O6353" t="e">
        <f>VLOOKUP(N6353,'1_คตง_ภาพรวม'!L6353:M6403,2,FALSE)</f>
        <v>#N/A</v>
      </c>
    </row>
    <row r="6354" spans="1:15" hidden="1">
      <c r="A6354" s="31" t="s">
        <v>9849</v>
      </c>
      <c r="B6354" s="31" t="s">
        <v>19201</v>
      </c>
      <c r="C6354" s="31" t="s">
        <v>19202</v>
      </c>
      <c r="D6354" s="32">
        <v>44174</v>
      </c>
      <c r="E6354" s="31" t="s">
        <v>19203</v>
      </c>
      <c r="F6354" s="31" t="s">
        <v>12612</v>
      </c>
      <c r="G6354" s="33">
        <v>-44735.18</v>
      </c>
      <c r="H6354" s="33">
        <v>-44735.18</v>
      </c>
      <c r="I6354" s="31" t="s">
        <v>9762</v>
      </c>
      <c r="J6354" s="31" t="s">
        <v>9763</v>
      </c>
      <c r="K6354" s="33">
        <v>-44735.18</v>
      </c>
      <c r="L6354" s="31" t="s">
        <v>9764</v>
      </c>
      <c r="M6354">
        <f t="shared" si="280"/>
        <v>12</v>
      </c>
      <c r="N6354" t="str">
        <f t="shared" si="282"/>
        <v>PO64000071</v>
      </c>
      <c r="O6354" t="e">
        <f>VLOOKUP(N6354,'1_คตง_ภาพรวม'!L6354:M6404,2,FALSE)</f>
        <v>#N/A</v>
      </c>
    </row>
    <row r="6355" spans="1:15" hidden="1">
      <c r="A6355" s="31" t="s">
        <v>9849</v>
      </c>
      <c r="B6355" s="31" t="s">
        <v>19201</v>
      </c>
      <c r="C6355" s="31" t="s">
        <v>19202</v>
      </c>
      <c r="D6355" s="32">
        <v>44174</v>
      </c>
      <c r="E6355" s="31" t="s">
        <v>19203</v>
      </c>
      <c r="F6355" s="31" t="s">
        <v>9875</v>
      </c>
      <c r="G6355" s="33">
        <v>44735.18</v>
      </c>
      <c r="H6355" s="33">
        <v>44735.18</v>
      </c>
      <c r="I6355" s="31" t="s">
        <v>9762</v>
      </c>
      <c r="J6355" s="31" t="s">
        <v>9763</v>
      </c>
      <c r="K6355" s="33">
        <v>44735.18</v>
      </c>
      <c r="L6355" s="31" t="s">
        <v>9764</v>
      </c>
      <c r="M6355">
        <f t="shared" si="280"/>
        <v>12</v>
      </c>
      <c r="N6355" t="str">
        <f t="shared" si="282"/>
        <v>PO64000071</v>
      </c>
      <c r="O6355" t="e">
        <f>VLOOKUP(N6355,'1_คตง_ภาพรวม'!L6355:M6405,2,FALSE)</f>
        <v>#N/A</v>
      </c>
    </row>
    <row r="6356" spans="1:15" hidden="1">
      <c r="A6356" s="31" t="s">
        <v>9849</v>
      </c>
      <c r="B6356" s="31" t="s">
        <v>19204</v>
      </c>
      <c r="C6356" s="31" t="s">
        <v>19205</v>
      </c>
      <c r="D6356" s="32">
        <v>44174</v>
      </c>
      <c r="E6356" s="31" t="s">
        <v>19206</v>
      </c>
      <c r="F6356" s="31" t="s">
        <v>12612</v>
      </c>
      <c r="G6356" s="33">
        <v>-34980</v>
      </c>
      <c r="H6356" s="33">
        <v>-34980</v>
      </c>
      <c r="I6356" s="31" t="s">
        <v>9762</v>
      </c>
      <c r="J6356" s="31" t="s">
        <v>9763</v>
      </c>
      <c r="K6356" s="33">
        <v>-34980</v>
      </c>
      <c r="L6356" s="31" t="s">
        <v>9764</v>
      </c>
      <c r="M6356">
        <f t="shared" si="280"/>
        <v>12</v>
      </c>
      <c r="N6356" t="str">
        <f t="shared" si="282"/>
        <v>PO64000054</v>
      </c>
      <c r="O6356" t="e">
        <f>VLOOKUP(N6356,'1_คตง_ภาพรวม'!L6356:M6406,2,FALSE)</f>
        <v>#N/A</v>
      </c>
    </row>
    <row r="6357" spans="1:15" hidden="1">
      <c r="A6357" s="31" t="s">
        <v>9849</v>
      </c>
      <c r="B6357" s="31" t="s">
        <v>19204</v>
      </c>
      <c r="C6357" s="31" t="s">
        <v>19205</v>
      </c>
      <c r="D6357" s="32">
        <v>44174</v>
      </c>
      <c r="E6357" s="31" t="s">
        <v>19206</v>
      </c>
      <c r="F6357" s="31" t="s">
        <v>9875</v>
      </c>
      <c r="G6357" s="33">
        <v>34980</v>
      </c>
      <c r="H6357" s="33">
        <v>34980</v>
      </c>
      <c r="I6357" s="31" t="s">
        <v>9762</v>
      </c>
      <c r="J6357" s="31" t="s">
        <v>9763</v>
      </c>
      <c r="K6357" s="33">
        <v>34980</v>
      </c>
      <c r="L6357" s="31" t="s">
        <v>9764</v>
      </c>
      <c r="M6357">
        <f t="shared" si="280"/>
        <v>12</v>
      </c>
      <c r="N6357" t="str">
        <f t="shared" si="282"/>
        <v>PO64000054</v>
      </c>
      <c r="O6357" t="e">
        <f>VLOOKUP(N6357,'1_คตง_ภาพรวม'!L6357:M6407,2,FALSE)</f>
        <v>#N/A</v>
      </c>
    </row>
    <row r="6358" spans="1:15" hidden="1">
      <c r="A6358" s="31" t="s">
        <v>9757</v>
      </c>
      <c r="B6358" s="31" t="s">
        <v>19207</v>
      </c>
      <c r="C6358" s="31" t="s">
        <v>19208</v>
      </c>
      <c r="D6358" s="32">
        <v>44174</v>
      </c>
      <c r="E6358" s="31" t="s">
        <v>19209</v>
      </c>
      <c r="F6358" s="31" t="s">
        <v>11553</v>
      </c>
      <c r="G6358" s="33">
        <v>-28620</v>
      </c>
      <c r="H6358" s="33">
        <v>-28620</v>
      </c>
      <c r="I6358" s="31" t="s">
        <v>9762</v>
      </c>
      <c r="J6358" s="31" t="s">
        <v>9763</v>
      </c>
      <c r="K6358" s="33">
        <v>-28620</v>
      </c>
      <c r="L6358" s="31" t="s">
        <v>9764</v>
      </c>
      <c r="M6358">
        <f t="shared" si="280"/>
        <v>12</v>
      </c>
      <c r="N6358" t="str">
        <f t="shared" si="282"/>
        <v>PO63000328</v>
      </c>
      <c r="O6358" t="e">
        <f>VLOOKUP(N6358,'1_คตง_ภาพรวม'!L6358:M6408,2,FALSE)</f>
        <v>#N/A</v>
      </c>
    </row>
    <row r="6359" spans="1:15" hidden="1">
      <c r="A6359" s="31" t="s">
        <v>9757</v>
      </c>
      <c r="B6359" s="31" t="s">
        <v>19207</v>
      </c>
      <c r="C6359" s="31" t="s">
        <v>19208</v>
      </c>
      <c r="D6359" s="32">
        <v>44174</v>
      </c>
      <c r="E6359" s="31" t="s">
        <v>19209</v>
      </c>
      <c r="F6359" s="31" t="s">
        <v>9875</v>
      </c>
      <c r="G6359" s="33">
        <v>28620</v>
      </c>
      <c r="H6359" s="33">
        <v>28620</v>
      </c>
      <c r="I6359" s="31" t="s">
        <v>9762</v>
      </c>
      <c r="J6359" s="31" t="s">
        <v>9763</v>
      </c>
      <c r="K6359" s="33">
        <v>28620</v>
      </c>
      <c r="L6359" s="31" t="s">
        <v>9764</v>
      </c>
      <c r="M6359">
        <f t="shared" si="280"/>
        <v>12</v>
      </c>
      <c r="N6359" t="str">
        <f t="shared" si="282"/>
        <v>PO63000328</v>
      </c>
      <c r="O6359" t="e">
        <f>VLOOKUP(N6359,'1_คตง_ภาพรวม'!L6359:M6409,2,FALSE)</f>
        <v>#N/A</v>
      </c>
    </row>
    <row r="6360" spans="1:15" hidden="1">
      <c r="A6360" s="31" t="s">
        <v>9849</v>
      </c>
      <c r="B6360" s="31" t="s">
        <v>19210</v>
      </c>
      <c r="C6360" s="31" t="s">
        <v>19211</v>
      </c>
      <c r="D6360" s="32">
        <v>44174</v>
      </c>
      <c r="E6360" s="31" t="s">
        <v>19212</v>
      </c>
      <c r="F6360" s="31" t="s">
        <v>12612</v>
      </c>
      <c r="G6360" s="33">
        <v>-328282</v>
      </c>
      <c r="H6360" s="33">
        <v>-328282</v>
      </c>
      <c r="I6360" s="31" t="s">
        <v>9762</v>
      </c>
      <c r="J6360" s="31" t="s">
        <v>9763</v>
      </c>
      <c r="K6360" s="33">
        <v>-328282</v>
      </c>
      <c r="L6360" s="31" t="s">
        <v>9764</v>
      </c>
      <c r="M6360">
        <f t="shared" si="280"/>
        <v>12</v>
      </c>
      <c r="N6360" t="str">
        <f t="shared" si="282"/>
        <v>PO64000044</v>
      </c>
      <c r="O6360" t="e">
        <f>VLOOKUP(N6360,'1_คตง_ภาพรวม'!L6360:M6410,2,FALSE)</f>
        <v>#N/A</v>
      </c>
    </row>
    <row r="6361" spans="1:15" hidden="1">
      <c r="A6361" s="31" t="s">
        <v>9849</v>
      </c>
      <c r="B6361" s="31" t="s">
        <v>19210</v>
      </c>
      <c r="C6361" s="31" t="s">
        <v>19211</v>
      </c>
      <c r="D6361" s="32">
        <v>44174</v>
      </c>
      <c r="E6361" s="31" t="s">
        <v>19212</v>
      </c>
      <c r="F6361" s="31" t="s">
        <v>9875</v>
      </c>
      <c r="G6361" s="33">
        <v>328282</v>
      </c>
      <c r="H6361" s="33">
        <v>328282</v>
      </c>
      <c r="I6361" s="31" t="s">
        <v>9762</v>
      </c>
      <c r="J6361" s="31" t="s">
        <v>9763</v>
      </c>
      <c r="K6361" s="33">
        <v>328282</v>
      </c>
      <c r="L6361" s="31" t="s">
        <v>9764</v>
      </c>
      <c r="M6361">
        <f t="shared" si="280"/>
        <v>12</v>
      </c>
      <c r="N6361" t="str">
        <f t="shared" si="282"/>
        <v>PO64000044</v>
      </c>
      <c r="O6361" t="e">
        <f>VLOOKUP(N6361,'1_คตง_ภาพรวม'!L6361:M6411,2,FALSE)</f>
        <v>#N/A</v>
      </c>
    </row>
    <row r="6362" spans="1:15" hidden="1">
      <c r="A6362" s="31" t="s">
        <v>9757</v>
      </c>
      <c r="B6362" s="31" t="s">
        <v>19213</v>
      </c>
      <c r="C6362" s="31" t="s">
        <v>19214</v>
      </c>
      <c r="D6362" s="32">
        <v>44174</v>
      </c>
      <c r="E6362" s="31" t="s">
        <v>19215</v>
      </c>
      <c r="F6362" s="31" t="s">
        <v>11553</v>
      </c>
      <c r="G6362" s="33">
        <v>-495327.1</v>
      </c>
      <c r="H6362" s="33">
        <v>-495327.1</v>
      </c>
      <c r="I6362" s="31" t="s">
        <v>9762</v>
      </c>
      <c r="J6362" s="31" t="s">
        <v>9763</v>
      </c>
      <c r="K6362" s="33">
        <v>-495327.1</v>
      </c>
      <c r="L6362" s="31" t="s">
        <v>9764</v>
      </c>
      <c r="M6362">
        <f t="shared" si="280"/>
        <v>12</v>
      </c>
      <c r="N6362" t="str">
        <f t="shared" si="282"/>
        <v>PO63000787</v>
      </c>
      <c r="O6362" t="e">
        <f>VLOOKUP(N6362,'1_คตง_ภาพรวม'!L6362:M6412,2,FALSE)</f>
        <v>#N/A</v>
      </c>
    </row>
    <row r="6363" spans="1:15" hidden="1">
      <c r="A6363" s="31" t="s">
        <v>9757</v>
      </c>
      <c r="B6363" s="31" t="s">
        <v>19213</v>
      </c>
      <c r="C6363" s="31" t="s">
        <v>19214</v>
      </c>
      <c r="D6363" s="32">
        <v>44174</v>
      </c>
      <c r="E6363" s="31" t="s">
        <v>19215</v>
      </c>
      <c r="F6363" s="31" t="s">
        <v>9875</v>
      </c>
      <c r="G6363" s="33">
        <v>495327.1</v>
      </c>
      <c r="H6363" s="33">
        <v>495327.1</v>
      </c>
      <c r="I6363" s="31" t="s">
        <v>9762</v>
      </c>
      <c r="J6363" s="31" t="s">
        <v>9763</v>
      </c>
      <c r="K6363" s="33">
        <v>495327.1</v>
      </c>
      <c r="L6363" s="31" t="s">
        <v>9764</v>
      </c>
      <c r="M6363">
        <f t="shared" si="280"/>
        <v>12</v>
      </c>
      <c r="N6363" t="str">
        <f t="shared" si="282"/>
        <v>PO63000787</v>
      </c>
      <c r="O6363" t="e">
        <f>VLOOKUP(N6363,'1_คตง_ภาพรวม'!L6363:M6413,2,FALSE)</f>
        <v>#N/A</v>
      </c>
    </row>
    <row r="6364" spans="1:15" hidden="1">
      <c r="A6364" s="31" t="s">
        <v>9849</v>
      </c>
      <c r="B6364" s="31" t="s">
        <v>19216</v>
      </c>
      <c r="C6364" s="31" t="s">
        <v>19217</v>
      </c>
      <c r="D6364" s="32">
        <v>44174</v>
      </c>
      <c r="E6364" s="31" t="s">
        <v>19218</v>
      </c>
      <c r="F6364" s="31" t="s">
        <v>12612</v>
      </c>
      <c r="G6364" s="33">
        <v>-44550</v>
      </c>
      <c r="H6364" s="33">
        <v>-44550</v>
      </c>
      <c r="I6364" s="31" t="s">
        <v>9762</v>
      </c>
      <c r="J6364" s="31" t="s">
        <v>9763</v>
      </c>
      <c r="K6364" s="33">
        <v>-44550</v>
      </c>
      <c r="L6364" s="31" t="s">
        <v>9764</v>
      </c>
      <c r="M6364">
        <f t="shared" si="280"/>
        <v>12</v>
      </c>
      <c r="N6364" t="str">
        <f t="shared" si="282"/>
        <v>PO64000018</v>
      </c>
      <c r="O6364" t="e">
        <f>VLOOKUP(N6364,'1_คตง_ภาพรวม'!L6364:M6414,2,FALSE)</f>
        <v>#N/A</v>
      </c>
    </row>
    <row r="6365" spans="1:15" hidden="1">
      <c r="A6365" s="31" t="s">
        <v>9849</v>
      </c>
      <c r="B6365" s="31" t="s">
        <v>19216</v>
      </c>
      <c r="C6365" s="31" t="s">
        <v>19217</v>
      </c>
      <c r="D6365" s="32">
        <v>44174</v>
      </c>
      <c r="E6365" s="31" t="s">
        <v>19218</v>
      </c>
      <c r="F6365" s="31" t="s">
        <v>9875</v>
      </c>
      <c r="G6365" s="33">
        <v>44550</v>
      </c>
      <c r="H6365" s="33">
        <v>44550</v>
      </c>
      <c r="I6365" s="31" t="s">
        <v>9762</v>
      </c>
      <c r="J6365" s="31" t="s">
        <v>9763</v>
      </c>
      <c r="K6365" s="33">
        <v>44550</v>
      </c>
      <c r="L6365" s="31" t="s">
        <v>9764</v>
      </c>
      <c r="M6365">
        <f t="shared" si="280"/>
        <v>12</v>
      </c>
      <c r="N6365" t="str">
        <f t="shared" si="282"/>
        <v>PO64000018</v>
      </c>
      <c r="O6365" t="e">
        <f>VLOOKUP(N6365,'1_คตง_ภาพรวม'!L6365:M6415,2,FALSE)</f>
        <v>#N/A</v>
      </c>
    </row>
    <row r="6366" spans="1:15" hidden="1">
      <c r="A6366" s="31" t="s">
        <v>9849</v>
      </c>
      <c r="B6366" s="31" t="s">
        <v>19219</v>
      </c>
      <c r="C6366" s="31" t="s">
        <v>19220</v>
      </c>
      <c r="D6366" s="32">
        <v>44174</v>
      </c>
      <c r="E6366" s="31" t="s">
        <v>19221</v>
      </c>
      <c r="F6366" s="31" t="s">
        <v>12612</v>
      </c>
      <c r="G6366" s="33">
        <v>-31680</v>
      </c>
      <c r="H6366" s="33">
        <v>-31680</v>
      </c>
      <c r="I6366" s="31" t="s">
        <v>9762</v>
      </c>
      <c r="J6366" s="31" t="s">
        <v>9763</v>
      </c>
      <c r="K6366" s="33">
        <v>-31680</v>
      </c>
      <c r="L6366" s="31" t="s">
        <v>9764</v>
      </c>
      <c r="M6366">
        <f t="shared" si="280"/>
        <v>12</v>
      </c>
      <c r="N6366" t="str">
        <f t="shared" si="282"/>
        <v>PO63000515</v>
      </c>
      <c r="O6366" t="e">
        <f>VLOOKUP(N6366,'1_คตง_ภาพรวม'!L6366:M6416,2,FALSE)</f>
        <v>#N/A</v>
      </c>
    </row>
    <row r="6367" spans="1:15" hidden="1">
      <c r="A6367" s="31" t="s">
        <v>9849</v>
      </c>
      <c r="B6367" s="31" t="s">
        <v>19219</v>
      </c>
      <c r="C6367" s="31" t="s">
        <v>19220</v>
      </c>
      <c r="D6367" s="32">
        <v>44174</v>
      </c>
      <c r="E6367" s="31" t="s">
        <v>19221</v>
      </c>
      <c r="F6367" s="31" t="s">
        <v>9875</v>
      </c>
      <c r="G6367" s="33">
        <v>31680</v>
      </c>
      <c r="H6367" s="33">
        <v>31680</v>
      </c>
      <c r="I6367" s="31" t="s">
        <v>9762</v>
      </c>
      <c r="J6367" s="31" t="s">
        <v>9763</v>
      </c>
      <c r="K6367" s="33">
        <v>31680</v>
      </c>
      <c r="L6367" s="31" t="s">
        <v>9764</v>
      </c>
      <c r="M6367">
        <f t="shared" si="280"/>
        <v>12</v>
      </c>
      <c r="N6367" t="str">
        <f t="shared" si="282"/>
        <v>PO63000515</v>
      </c>
      <c r="O6367" t="e">
        <f>VLOOKUP(N6367,'1_คตง_ภาพรวม'!L6367:M6417,2,FALSE)</f>
        <v>#N/A</v>
      </c>
    </row>
    <row r="6368" spans="1:15" hidden="1">
      <c r="A6368" s="31" t="s">
        <v>9849</v>
      </c>
      <c r="B6368" s="31" t="s">
        <v>19222</v>
      </c>
      <c r="C6368" s="31" t="s">
        <v>19223</v>
      </c>
      <c r="D6368" s="32">
        <v>44174</v>
      </c>
      <c r="E6368" s="31" t="s">
        <v>19224</v>
      </c>
      <c r="F6368" s="31" t="s">
        <v>12612</v>
      </c>
      <c r="G6368" s="33">
        <v>-336822.43</v>
      </c>
      <c r="H6368" s="33">
        <v>-336822.43</v>
      </c>
      <c r="I6368" s="31" t="s">
        <v>9762</v>
      </c>
      <c r="J6368" s="31" t="s">
        <v>9763</v>
      </c>
      <c r="K6368" s="33">
        <v>-336822.43</v>
      </c>
      <c r="L6368" s="31" t="s">
        <v>9764</v>
      </c>
      <c r="M6368">
        <f t="shared" si="280"/>
        <v>12</v>
      </c>
      <c r="N6368" t="str">
        <f t="shared" si="282"/>
        <v>PO63000407</v>
      </c>
      <c r="O6368" t="e">
        <f>VLOOKUP(N6368,'1_คตง_ภาพรวม'!L6368:M6418,2,FALSE)</f>
        <v>#N/A</v>
      </c>
    </row>
    <row r="6369" spans="1:15" hidden="1">
      <c r="A6369" s="31" t="s">
        <v>9849</v>
      </c>
      <c r="B6369" s="31" t="s">
        <v>19222</v>
      </c>
      <c r="C6369" s="31" t="s">
        <v>19223</v>
      </c>
      <c r="D6369" s="32">
        <v>44174</v>
      </c>
      <c r="E6369" s="31" t="s">
        <v>19224</v>
      </c>
      <c r="F6369" s="31" t="s">
        <v>9875</v>
      </c>
      <c r="G6369" s="33">
        <v>336822.43</v>
      </c>
      <c r="H6369" s="33">
        <v>336822.43</v>
      </c>
      <c r="I6369" s="31" t="s">
        <v>9762</v>
      </c>
      <c r="J6369" s="31" t="s">
        <v>9763</v>
      </c>
      <c r="K6369" s="33">
        <v>336822.43</v>
      </c>
      <c r="L6369" s="31" t="s">
        <v>9764</v>
      </c>
      <c r="M6369">
        <f t="shared" si="280"/>
        <v>12</v>
      </c>
      <c r="N6369" t="str">
        <f t="shared" si="282"/>
        <v>PO63000407</v>
      </c>
      <c r="O6369" t="e">
        <f>VLOOKUP(N6369,'1_คตง_ภาพรวม'!L6369:M6419,2,FALSE)</f>
        <v>#N/A</v>
      </c>
    </row>
    <row r="6370" spans="1:15" hidden="1">
      <c r="A6370" s="31" t="s">
        <v>9849</v>
      </c>
      <c r="B6370" s="31" t="s">
        <v>19225</v>
      </c>
      <c r="C6370" s="31" t="s">
        <v>19226</v>
      </c>
      <c r="D6370" s="32">
        <v>44174</v>
      </c>
      <c r="E6370" s="31" t="s">
        <v>19227</v>
      </c>
      <c r="F6370" s="31" t="s">
        <v>12612</v>
      </c>
      <c r="G6370" s="33">
        <v>-336822.43</v>
      </c>
      <c r="H6370" s="33">
        <v>-336822.43</v>
      </c>
      <c r="I6370" s="31" t="s">
        <v>9762</v>
      </c>
      <c r="J6370" s="31" t="s">
        <v>9763</v>
      </c>
      <c r="K6370" s="33">
        <v>-336822.43</v>
      </c>
      <c r="L6370" s="31" t="s">
        <v>9764</v>
      </c>
      <c r="M6370">
        <f t="shared" si="280"/>
        <v>12</v>
      </c>
      <c r="N6370" t="str">
        <f t="shared" si="282"/>
        <v>PO63000407</v>
      </c>
      <c r="O6370" t="e">
        <f>VLOOKUP(N6370,'1_คตง_ภาพรวม'!L6370:M6420,2,FALSE)</f>
        <v>#N/A</v>
      </c>
    </row>
    <row r="6371" spans="1:15" hidden="1">
      <c r="A6371" s="31" t="s">
        <v>9849</v>
      </c>
      <c r="B6371" s="31" t="s">
        <v>19225</v>
      </c>
      <c r="C6371" s="31" t="s">
        <v>19226</v>
      </c>
      <c r="D6371" s="32">
        <v>44174</v>
      </c>
      <c r="E6371" s="31" t="s">
        <v>19227</v>
      </c>
      <c r="F6371" s="31" t="s">
        <v>9875</v>
      </c>
      <c r="G6371" s="33">
        <v>336822.43</v>
      </c>
      <c r="H6371" s="33">
        <v>336822.43</v>
      </c>
      <c r="I6371" s="31" t="s">
        <v>9762</v>
      </c>
      <c r="J6371" s="31" t="s">
        <v>9763</v>
      </c>
      <c r="K6371" s="33">
        <v>336822.43</v>
      </c>
      <c r="L6371" s="31" t="s">
        <v>9764</v>
      </c>
      <c r="M6371">
        <f t="shared" si="280"/>
        <v>12</v>
      </c>
      <c r="N6371" t="str">
        <f t="shared" si="282"/>
        <v>PO63000407</v>
      </c>
      <c r="O6371" t="e">
        <f>VLOOKUP(N6371,'1_คตง_ภาพรวม'!L6371:M6421,2,FALSE)</f>
        <v>#N/A</v>
      </c>
    </row>
    <row r="6372" spans="1:15" hidden="1">
      <c r="A6372" s="31" t="s">
        <v>9849</v>
      </c>
      <c r="B6372" s="31" t="s">
        <v>19228</v>
      </c>
      <c r="C6372" s="31" t="s">
        <v>19229</v>
      </c>
      <c r="D6372" s="32">
        <v>44174</v>
      </c>
      <c r="E6372" s="31" t="s">
        <v>19230</v>
      </c>
      <c r="F6372" s="31" t="s">
        <v>12612</v>
      </c>
      <c r="G6372" s="33">
        <v>-111300</v>
      </c>
      <c r="H6372" s="33">
        <v>-111300</v>
      </c>
      <c r="I6372" s="31" t="s">
        <v>9762</v>
      </c>
      <c r="J6372" s="31" t="s">
        <v>9763</v>
      </c>
      <c r="K6372" s="33">
        <v>-111300</v>
      </c>
      <c r="L6372" s="31" t="s">
        <v>9764</v>
      </c>
      <c r="M6372">
        <f t="shared" si="280"/>
        <v>12</v>
      </c>
      <c r="N6372" t="str">
        <f t="shared" si="282"/>
        <v>PO64000052</v>
      </c>
      <c r="O6372" t="e">
        <f>VLOOKUP(N6372,'1_คตง_ภาพรวม'!L6372:M6422,2,FALSE)</f>
        <v>#N/A</v>
      </c>
    </row>
    <row r="6373" spans="1:15" hidden="1">
      <c r="A6373" s="31" t="s">
        <v>9849</v>
      </c>
      <c r="B6373" s="31" t="s">
        <v>19228</v>
      </c>
      <c r="C6373" s="31" t="s">
        <v>19229</v>
      </c>
      <c r="D6373" s="32">
        <v>44174</v>
      </c>
      <c r="E6373" s="31" t="s">
        <v>19230</v>
      </c>
      <c r="F6373" s="31" t="s">
        <v>9875</v>
      </c>
      <c r="G6373" s="33">
        <v>111300</v>
      </c>
      <c r="H6373" s="33">
        <v>111300</v>
      </c>
      <c r="I6373" s="31" t="s">
        <v>9762</v>
      </c>
      <c r="J6373" s="31" t="s">
        <v>9763</v>
      </c>
      <c r="K6373" s="33">
        <v>111300</v>
      </c>
      <c r="L6373" s="31" t="s">
        <v>9764</v>
      </c>
      <c r="M6373">
        <f t="shared" si="280"/>
        <v>12</v>
      </c>
      <c r="N6373" t="str">
        <f t="shared" si="282"/>
        <v>PO64000052</v>
      </c>
      <c r="O6373" t="e">
        <f>VLOOKUP(N6373,'1_คตง_ภาพรวม'!L6373:M6423,2,FALSE)</f>
        <v>#N/A</v>
      </c>
    </row>
    <row r="6374" spans="1:15" hidden="1">
      <c r="A6374" s="31" t="s">
        <v>9757</v>
      </c>
      <c r="B6374" s="31" t="s">
        <v>19231</v>
      </c>
      <c r="C6374" s="31" t="s">
        <v>19232</v>
      </c>
      <c r="D6374" s="32">
        <v>44174</v>
      </c>
      <c r="E6374" s="31" t="s">
        <v>19233</v>
      </c>
      <c r="F6374" s="31" t="s">
        <v>11553</v>
      </c>
      <c r="G6374" s="33">
        <v>-351920</v>
      </c>
      <c r="H6374" s="33">
        <v>-351920</v>
      </c>
      <c r="I6374" s="31" t="s">
        <v>9762</v>
      </c>
      <c r="J6374" s="31" t="s">
        <v>9763</v>
      </c>
      <c r="K6374" s="33">
        <v>-351920</v>
      </c>
      <c r="L6374" s="31" t="s">
        <v>9764</v>
      </c>
      <c r="M6374">
        <f t="shared" si="280"/>
        <v>12</v>
      </c>
      <c r="N6374" t="str">
        <f t="shared" si="282"/>
        <v>PO63000967</v>
      </c>
      <c r="O6374" t="e">
        <f>VLOOKUP(N6374,'1_คตง_ภาพรวม'!L6374:M6424,2,FALSE)</f>
        <v>#N/A</v>
      </c>
    </row>
    <row r="6375" spans="1:15" hidden="1">
      <c r="A6375" s="31" t="s">
        <v>9757</v>
      </c>
      <c r="B6375" s="31" t="s">
        <v>19231</v>
      </c>
      <c r="C6375" s="31" t="s">
        <v>19232</v>
      </c>
      <c r="D6375" s="32">
        <v>44174</v>
      </c>
      <c r="E6375" s="31" t="s">
        <v>19233</v>
      </c>
      <c r="F6375" s="31" t="s">
        <v>9875</v>
      </c>
      <c r="G6375" s="33">
        <v>351920</v>
      </c>
      <c r="H6375" s="33">
        <v>351920</v>
      </c>
      <c r="I6375" s="31" t="s">
        <v>9762</v>
      </c>
      <c r="J6375" s="31" t="s">
        <v>9763</v>
      </c>
      <c r="K6375" s="33">
        <v>351920</v>
      </c>
      <c r="L6375" s="31" t="s">
        <v>9764</v>
      </c>
      <c r="M6375">
        <f t="shared" si="280"/>
        <v>12</v>
      </c>
      <c r="N6375" t="str">
        <f t="shared" si="282"/>
        <v>PO63000967</v>
      </c>
      <c r="O6375" t="e">
        <f>VLOOKUP(N6375,'1_คตง_ภาพรวม'!L6375:M6425,2,FALSE)</f>
        <v>#N/A</v>
      </c>
    </row>
    <row r="6376" spans="1:15" hidden="1">
      <c r="A6376" s="31" t="s">
        <v>9849</v>
      </c>
      <c r="B6376" s="31" t="s">
        <v>19234</v>
      </c>
      <c r="C6376" s="31" t="s">
        <v>19235</v>
      </c>
      <c r="D6376" s="32">
        <v>44174</v>
      </c>
      <c r="E6376" s="31" t="s">
        <v>19236</v>
      </c>
      <c r="F6376" s="31" t="s">
        <v>12612</v>
      </c>
      <c r="G6376" s="33">
        <v>-593208</v>
      </c>
      <c r="H6376" s="33">
        <v>-593208</v>
      </c>
      <c r="I6376" s="31" t="s">
        <v>9762</v>
      </c>
      <c r="J6376" s="31" t="s">
        <v>9763</v>
      </c>
      <c r="K6376" s="33">
        <v>-593208</v>
      </c>
      <c r="L6376" s="31" t="s">
        <v>9764</v>
      </c>
      <c r="M6376">
        <f t="shared" si="280"/>
        <v>12</v>
      </c>
      <c r="N6376" t="str">
        <f t="shared" si="282"/>
        <v>PO64000072</v>
      </c>
      <c r="O6376" t="e">
        <f>VLOOKUP(N6376,'1_คตง_ภาพรวม'!L6376:M6426,2,FALSE)</f>
        <v>#N/A</v>
      </c>
    </row>
    <row r="6377" spans="1:15" hidden="1">
      <c r="A6377" s="31" t="s">
        <v>9849</v>
      </c>
      <c r="B6377" s="31" t="s">
        <v>19234</v>
      </c>
      <c r="C6377" s="31" t="s">
        <v>19235</v>
      </c>
      <c r="D6377" s="32">
        <v>44174</v>
      </c>
      <c r="E6377" s="31" t="s">
        <v>19236</v>
      </c>
      <c r="F6377" s="31" t="s">
        <v>9875</v>
      </c>
      <c r="G6377" s="33">
        <v>593208</v>
      </c>
      <c r="H6377" s="33">
        <v>593208</v>
      </c>
      <c r="I6377" s="31" t="s">
        <v>9762</v>
      </c>
      <c r="J6377" s="31" t="s">
        <v>9763</v>
      </c>
      <c r="K6377" s="33">
        <v>593208</v>
      </c>
      <c r="L6377" s="31" t="s">
        <v>9764</v>
      </c>
      <c r="M6377">
        <f t="shared" si="280"/>
        <v>12</v>
      </c>
      <c r="N6377" t="str">
        <f t="shared" si="282"/>
        <v>PO64000072</v>
      </c>
      <c r="O6377" t="e">
        <f>VLOOKUP(N6377,'1_คตง_ภาพรวม'!L6377:M6427,2,FALSE)</f>
        <v>#N/A</v>
      </c>
    </row>
    <row r="6378" spans="1:15" hidden="1">
      <c r="A6378" s="31" t="s">
        <v>9849</v>
      </c>
      <c r="B6378" s="31" t="s">
        <v>19237</v>
      </c>
      <c r="C6378" s="31" t="s">
        <v>19238</v>
      </c>
      <c r="D6378" s="32">
        <v>44174</v>
      </c>
      <c r="E6378" s="31" t="s">
        <v>19239</v>
      </c>
      <c r="F6378" s="31" t="s">
        <v>12612</v>
      </c>
      <c r="G6378" s="33">
        <v>-198000</v>
      </c>
      <c r="H6378" s="33">
        <v>-198000</v>
      </c>
      <c r="I6378" s="31" t="s">
        <v>9762</v>
      </c>
      <c r="J6378" s="31" t="s">
        <v>9763</v>
      </c>
      <c r="K6378" s="33">
        <v>-198000</v>
      </c>
      <c r="L6378" s="31" t="s">
        <v>9764</v>
      </c>
      <c r="M6378">
        <f t="shared" si="280"/>
        <v>12</v>
      </c>
      <c r="N6378" t="str">
        <f t="shared" si="282"/>
        <v>PO63000506</v>
      </c>
      <c r="O6378" t="e">
        <f>VLOOKUP(N6378,'1_คตง_ภาพรวม'!L6378:M6428,2,FALSE)</f>
        <v>#N/A</v>
      </c>
    </row>
    <row r="6379" spans="1:15" hidden="1">
      <c r="A6379" s="31" t="s">
        <v>9849</v>
      </c>
      <c r="B6379" s="31" t="s">
        <v>19237</v>
      </c>
      <c r="C6379" s="31" t="s">
        <v>19238</v>
      </c>
      <c r="D6379" s="32">
        <v>44174</v>
      </c>
      <c r="E6379" s="31" t="s">
        <v>19239</v>
      </c>
      <c r="F6379" s="31" t="s">
        <v>9875</v>
      </c>
      <c r="G6379" s="33">
        <v>198000</v>
      </c>
      <c r="H6379" s="33">
        <v>198000</v>
      </c>
      <c r="I6379" s="31" t="s">
        <v>9762</v>
      </c>
      <c r="J6379" s="31" t="s">
        <v>9763</v>
      </c>
      <c r="K6379" s="33">
        <v>198000</v>
      </c>
      <c r="L6379" s="31" t="s">
        <v>9764</v>
      </c>
      <c r="M6379">
        <f t="shared" si="280"/>
        <v>12</v>
      </c>
      <c r="N6379" t="str">
        <f t="shared" si="282"/>
        <v>PO63000506</v>
      </c>
      <c r="O6379" t="e">
        <f>VLOOKUP(N6379,'1_คตง_ภาพรวม'!L6379:M6429,2,FALSE)</f>
        <v>#N/A</v>
      </c>
    </row>
    <row r="6380" spans="1:15" hidden="1">
      <c r="A6380" s="31" t="s">
        <v>9757</v>
      </c>
      <c r="B6380" s="31" t="s">
        <v>19240</v>
      </c>
      <c r="C6380" s="31" t="s">
        <v>19241</v>
      </c>
      <c r="D6380" s="32">
        <v>44174</v>
      </c>
      <c r="E6380" s="31" t="s">
        <v>19242</v>
      </c>
      <c r="F6380" s="31" t="s">
        <v>11553</v>
      </c>
      <c r="G6380" s="33">
        <v>-450202.5</v>
      </c>
      <c r="H6380" s="33">
        <v>-450202.5</v>
      </c>
      <c r="I6380" s="31" t="s">
        <v>9762</v>
      </c>
      <c r="J6380" s="31" t="s">
        <v>9763</v>
      </c>
      <c r="K6380" s="33">
        <v>-450202.5</v>
      </c>
      <c r="L6380" s="31" t="s">
        <v>9764</v>
      </c>
      <c r="M6380">
        <f t="shared" si="280"/>
        <v>12</v>
      </c>
      <c r="N6380" t="str">
        <f t="shared" si="282"/>
        <v>PO63000852</v>
      </c>
      <c r="O6380" t="e">
        <f>VLOOKUP(N6380,'1_คตง_ภาพรวม'!L6380:M6430,2,FALSE)</f>
        <v>#N/A</v>
      </c>
    </row>
    <row r="6381" spans="1:15" hidden="1">
      <c r="A6381" s="31" t="s">
        <v>9757</v>
      </c>
      <c r="B6381" s="31" t="s">
        <v>19240</v>
      </c>
      <c r="C6381" s="31" t="s">
        <v>19241</v>
      </c>
      <c r="D6381" s="32">
        <v>44174</v>
      </c>
      <c r="E6381" s="31" t="s">
        <v>19242</v>
      </c>
      <c r="F6381" s="31" t="s">
        <v>9875</v>
      </c>
      <c r="G6381" s="33">
        <v>450202.5</v>
      </c>
      <c r="H6381" s="33">
        <v>450202.5</v>
      </c>
      <c r="I6381" s="31" t="s">
        <v>9762</v>
      </c>
      <c r="J6381" s="31" t="s">
        <v>9763</v>
      </c>
      <c r="K6381" s="33">
        <v>450202.5</v>
      </c>
      <c r="L6381" s="31" t="s">
        <v>9764</v>
      </c>
      <c r="M6381">
        <f t="shared" si="280"/>
        <v>12</v>
      </c>
      <c r="N6381" t="str">
        <f t="shared" si="282"/>
        <v>PO63000852</v>
      </c>
      <c r="O6381" t="e">
        <f>VLOOKUP(N6381,'1_คตง_ภาพรวม'!L6381:M6431,2,FALSE)</f>
        <v>#N/A</v>
      </c>
    </row>
    <row r="6382" spans="1:15" hidden="1">
      <c r="A6382" s="31" t="s">
        <v>9849</v>
      </c>
      <c r="B6382" s="31" t="s">
        <v>19243</v>
      </c>
      <c r="C6382" s="31" t="s">
        <v>19244</v>
      </c>
      <c r="D6382" s="32">
        <v>44174</v>
      </c>
      <c r="E6382" s="31" t="s">
        <v>19245</v>
      </c>
      <c r="F6382" s="31" t="s">
        <v>12612</v>
      </c>
      <c r="G6382" s="33">
        <v>-198000</v>
      </c>
      <c r="H6382" s="33">
        <v>-198000</v>
      </c>
      <c r="I6382" s="31" t="s">
        <v>9762</v>
      </c>
      <c r="J6382" s="31" t="s">
        <v>9763</v>
      </c>
      <c r="K6382" s="33">
        <v>-198000</v>
      </c>
      <c r="L6382" s="31" t="s">
        <v>9764</v>
      </c>
      <c r="M6382">
        <f t="shared" si="280"/>
        <v>12</v>
      </c>
      <c r="N6382" t="str">
        <f t="shared" si="282"/>
        <v>PO63000670</v>
      </c>
      <c r="O6382" t="e">
        <f>VLOOKUP(N6382,'1_คตง_ภาพรวม'!L6382:M6432,2,FALSE)</f>
        <v>#N/A</v>
      </c>
    </row>
    <row r="6383" spans="1:15" hidden="1">
      <c r="A6383" s="31" t="s">
        <v>9849</v>
      </c>
      <c r="B6383" s="31" t="s">
        <v>19243</v>
      </c>
      <c r="C6383" s="31" t="s">
        <v>19244</v>
      </c>
      <c r="D6383" s="32">
        <v>44174</v>
      </c>
      <c r="E6383" s="31" t="s">
        <v>19245</v>
      </c>
      <c r="F6383" s="31" t="s">
        <v>9875</v>
      </c>
      <c r="G6383" s="33">
        <v>198000</v>
      </c>
      <c r="H6383" s="33">
        <v>198000</v>
      </c>
      <c r="I6383" s="31" t="s">
        <v>9762</v>
      </c>
      <c r="J6383" s="31" t="s">
        <v>9763</v>
      </c>
      <c r="K6383" s="33">
        <v>198000</v>
      </c>
      <c r="L6383" s="31" t="s">
        <v>9764</v>
      </c>
      <c r="M6383">
        <f t="shared" si="280"/>
        <v>12</v>
      </c>
      <c r="N6383" t="str">
        <f t="shared" si="282"/>
        <v>PO63000670</v>
      </c>
      <c r="O6383" t="e">
        <f>VLOOKUP(N6383,'1_คตง_ภาพรวม'!L6383:M6433,2,FALSE)</f>
        <v>#N/A</v>
      </c>
    </row>
    <row r="6384" spans="1:15" hidden="1">
      <c r="A6384" s="31" t="s">
        <v>9849</v>
      </c>
      <c r="B6384" s="31" t="s">
        <v>19246</v>
      </c>
      <c r="C6384" s="31" t="s">
        <v>19247</v>
      </c>
      <c r="D6384" s="32">
        <v>44174</v>
      </c>
      <c r="E6384" s="31" t="s">
        <v>19248</v>
      </c>
      <c r="F6384" s="31" t="s">
        <v>12612</v>
      </c>
      <c r="G6384" s="33">
        <v>-144160</v>
      </c>
      <c r="H6384" s="33">
        <v>-144160</v>
      </c>
      <c r="I6384" s="31" t="s">
        <v>9762</v>
      </c>
      <c r="J6384" s="31" t="s">
        <v>9763</v>
      </c>
      <c r="K6384" s="33">
        <v>-144160</v>
      </c>
      <c r="L6384" s="31" t="s">
        <v>9764</v>
      </c>
      <c r="M6384">
        <f t="shared" si="280"/>
        <v>12</v>
      </c>
      <c r="N6384" t="str">
        <f t="shared" si="282"/>
        <v>PO63000711</v>
      </c>
      <c r="O6384" t="e">
        <f>VLOOKUP(N6384,'1_คตง_ภาพรวม'!L6384:M6434,2,FALSE)</f>
        <v>#N/A</v>
      </c>
    </row>
    <row r="6385" spans="1:15" hidden="1">
      <c r="A6385" s="31" t="s">
        <v>9849</v>
      </c>
      <c r="B6385" s="31" t="s">
        <v>19246</v>
      </c>
      <c r="C6385" s="31" t="s">
        <v>19247</v>
      </c>
      <c r="D6385" s="32">
        <v>44174</v>
      </c>
      <c r="E6385" s="31" t="s">
        <v>19248</v>
      </c>
      <c r="F6385" s="31" t="s">
        <v>9875</v>
      </c>
      <c r="G6385" s="33">
        <v>144160</v>
      </c>
      <c r="H6385" s="33">
        <v>144160</v>
      </c>
      <c r="I6385" s="31" t="s">
        <v>9762</v>
      </c>
      <c r="J6385" s="31" t="s">
        <v>9763</v>
      </c>
      <c r="K6385" s="33">
        <v>144160</v>
      </c>
      <c r="L6385" s="31" t="s">
        <v>9764</v>
      </c>
      <c r="M6385">
        <f t="shared" si="280"/>
        <v>12</v>
      </c>
      <c r="N6385" t="str">
        <f t="shared" si="282"/>
        <v>PO63000711</v>
      </c>
      <c r="O6385" t="e">
        <f>VLOOKUP(N6385,'1_คตง_ภาพรวม'!L6385:M6435,2,FALSE)</f>
        <v>#N/A</v>
      </c>
    </row>
    <row r="6386" spans="1:15" hidden="1">
      <c r="A6386" s="31" t="s">
        <v>9849</v>
      </c>
      <c r="B6386" s="31" t="s">
        <v>19249</v>
      </c>
      <c r="C6386" s="31" t="s">
        <v>19250</v>
      </c>
      <c r="D6386" s="32">
        <v>44174</v>
      </c>
      <c r="E6386" s="31" t="s">
        <v>19251</v>
      </c>
      <c r="F6386" s="31" t="s">
        <v>12612</v>
      </c>
      <c r="G6386" s="33">
        <v>-247510</v>
      </c>
      <c r="H6386" s="33">
        <v>-247510</v>
      </c>
      <c r="I6386" s="31" t="s">
        <v>9762</v>
      </c>
      <c r="J6386" s="31" t="s">
        <v>9763</v>
      </c>
      <c r="K6386" s="33">
        <v>-247510</v>
      </c>
      <c r="L6386" s="31" t="s">
        <v>9764</v>
      </c>
      <c r="M6386">
        <f t="shared" si="280"/>
        <v>12</v>
      </c>
      <c r="N6386" t="str">
        <f t="shared" si="282"/>
        <v>PO63000851</v>
      </c>
      <c r="O6386" t="e">
        <f>VLOOKUP(N6386,'1_คตง_ภาพรวม'!L6386:M6436,2,FALSE)</f>
        <v>#N/A</v>
      </c>
    </row>
    <row r="6387" spans="1:15" hidden="1">
      <c r="A6387" s="31" t="s">
        <v>9849</v>
      </c>
      <c r="B6387" s="31" t="s">
        <v>19249</v>
      </c>
      <c r="C6387" s="31" t="s">
        <v>19250</v>
      </c>
      <c r="D6387" s="32">
        <v>44174</v>
      </c>
      <c r="E6387" s="31" t="s">
        <v>19251</v>
      </c>
      <c r="F6387" s="31" t="s">
        <v>9875</v>
      </c>
      <c r="G6387" s="33">
        <v>247510</v>
      </c>
      <c r="H6387" s="33">
        <v>247510</v>
      </c>
      <c r="I6387" s="31" t="s">
        <v>9762</v>
      </c>
      <c r="J6387" s="31" t="s">
        <v>9763</v>
      </c>
      <c r="K6387" s="33">
        <v>247510</v>
      </c>
      <c r="L6387" s="31" t="s">
        <v>9764</v>
      </c>
      <c r="M6387">
        <f t="shared" si="280"/>
        <v>12</v>
      </c>
      <c r="N6387" t="str">
        <f t="shared" si="282"/>
        <v>PO63000851</v>
      </c>
      <c r="O6387" t="e">
        <f>VLOOKUP(N6387,'1_คตง_ภาพรวม'!L6387:M6437,2,FALSE)</f>
        <v>#N/A</v>
      </c>
    </row>
    <row r="6388" spans="1:15" hidden="1">
      <c r="A6388" s="31" t="s">
        <v>9849</v>
      </c>
      <c r="B6388" s="31" t="s">
        <v>19252</v>
      </c>
      <c r="C6388" s="31" t="s">
        <v>19253</v>
      </c>
      <c r="D6388" s="32">
        <v>44174</v>
      </c>
      <c r="E6388" s="31" t="s">
        <v>19254</v>
      </c>
      <c r="F6388" s="31" t="s">
        <v>12612</v>
      </c>
      <c r="G6388" s="33">
        <v>-17820</v>
      </c>
      <c r="H6388" s="33">
        <v>-17820</v>
      </c>
      <c r="I6388" s="31" t="s">
        <v>9762</v>
      </c>
      <c r="J6388" s="31" t="s">
        <v>9763</v>
      </c>
      <c r="K6388" s="33">
        <v>-17820</v>
      </c>
      <c r="L6388" s="31" t="s">
        <v>9764</v>
      </c>
      <c r="M6388">
        <f t="shared" si="280"/>
        <v>12</v>
      </c>
      <c r="N6388" t="str">
        <f t="shared" si="282"/>
        <v>PO63000954</v>
      </c>
      <c r="O6388" t="e">
        <f>VLOOKUP(N6388,'1_คตง_ภาพรวม'!L6388:M6438,2,FALSE)</f>
        <v>#N/A</v>
      </c>
    </row>
    <row r="6389" spans="1:15" hidden="1">
      <c r="A6389" s="31" t="s">
        <v>9849</v>
      </c>
      <c r="B6389" s="31" t="s">
        <v>19252</v>
      </c>
      <c r="C6389" s="31" t="s">
        <v>19253</v>
      </c>
      <c r="D6389" s="32">
        <v>44174</v>
      </c>
      <c r="E6389" s="31" t="s">
        <v>19254</v>
      </c>
      <c r="F6389" s="31" t="s">
        <v>9875</v>
      </c>
      <c r="G6389" s="33">
        <v>17820</v>
      </c>
      <c r="H6389" s="33">
        <v>17820</v>
      </c>
      <c r="I6389" s="31" t="s">
        <v>9762</v>
      </c>
      <c r="J6389" s="31" t="s">
        <v>9763</v>
      </c>
      <c r="K6389" s="33">
        <v>17820</v>
      </c>
      <c r="L6389" s="31" t="s">
        <v>9764</v>
      </c>
      <c r="M6389">
        <f t="shared" si="280"/>
        <v>12</v>
      </c>
      <c r="N6389" t="str">
        <f t="shared" si="282"/>
        <v>PO63000954</v>
      </c>
      <c r="O6389" t="e">
        <f>VLOOKUP(N6389,'1_คตง_ภาพรวม'!L6389:M6439,2,FALSE)</f>
        <v>#N/A</v>
      </c>
    </row>
    <row r="6390" spans="1:15" hidden="1">
      <c r="A6390" s="31" t="s">
        <v>9757</v>
      </c>
      <c r="B6390" s="31" t="s">
        <v>19255</v>
      </c>
      <c r="C6390" s="31" t="s">
        <v>19256</v>
      </c>
      <c r="D6390" s="32">
        <v>44174</v>
      </c>
      <c r="E6390" s="31" t="s">
        <v>19257</v>
      </c>
      <c r="F6390" s="31" t="s">
        <v>11553</v>
      </c>
      <c r="G6390" s="33">
        <v>-151580</v>
      </c>
      <c r="H6390" s="33">
        <v>-151580</v>
      </c>
      <c r="I6390" s="31" t="s">
        <v>9762</v>
      </c>
      <c r="J6390" s="31" t="s">
        <v>9763</v>
      </c>
      <c r="K6390" s="33">
        <v>-151580</v>
      </c>
      <c r="L6390" s="31" t="s">
        <v>9764</v>
      </c>
      <c r="M6390">
        <f t="shared" si="280"/>
        <v>12</v>
      </c>
      <c r="N6390" t="str">
        <f t="shared" si="282"/>
        <v>PO63000245</v>
      </c>
      <c r="O6390" t="e">
        <f>VLOOKUP(N6390,'1_คตง_ภาพรวม'!L6390:M6440,2,FALSE)</f>
        <v>#N/A</v>
      </c>
    </row>
    <row r="6391" spans="1:15" hidden="1">
      <c r="A6391" s="31" t="s">
        <v>9757</v>
      </c>
      <c r="B6391" s="31" t="s">
        <v>19255</v>
      </c>
      <c r="C6391" s="31" t="s">
        <v>19256</v>
      </c>
      <c r="D6391" s="32">
        <v>44174</v>
      </c>
      <c r="E6391" s="31" t="s">
        <v>19257</v>
      </c>
      <c r="F6391" s="31" t="s">
        <v>9875</v>
      </c>
      <c r="G6391" s="33">
        <v>151580</v>
      </c>
      <c r="H6391" s="33">
        <v>151580</v>
      </c>
      <c r="I6391" s="31" t="s">
        <v>9762</v>
      </c>
      <c r="J6391" s="31" t="s">
        <v>9763</v>
      </c>
      <c r="K6391" s="33">
        <v>151580</v>
      </c>
      <c r="L6391" s="31" t="s">
        <v>9764</v>
      </c>
      <c r="M6391">
        <f t="shared" si="280"/>
        <v>12</v>
      </c>
      <c r="N6391" t="str">
        <f t="shared" si="282"/>
        <v>PO63000245</v>
      </c>
      <c r="O6391" t="e">
        <f>VLOOKUP(N6391,'1_คตง_ภาพรวม'!L6391:M6441,2,FALSE)</f>
        <v>#N/A</v>
      </c>
    </row>
    <row r="6392" spans="1:15" hidden="1">
      <c r="A6392" s="31" t="s">
        <v>9849</v>
      </c>
      <c r="B6392" s="31" t="s">
        <v>19258</v>
      </c>
      <c r="C6392" s="31" t="s">
        <v>19259</v>
      </c>
      <c r="D6392" s="32">
        <v>44174</v>
      </c>
      <c r="E6392" s="31" t="s">
        <v>19260</v>
      </c>
      <c r="F6392" s="31" t="s">
        <v>12612</v>
      </c>
      <c r="G6392" s="33">
        <v>-45050</v>
      </c>
      <c r="H6392" s="33">
        <v>-45050</v>
      </c>
      <c r="I6392" s="31" t="s">
        <v>9762</v>
      </c>
      <c r="J6392" s="31" t="s">
        <v>9763</v>
      </c>
      <c r="K6392" s="33">
        <v>-45050</v>
      </c>
      <c r="L6392" s="31" t="s">
        <v>9764</v>
      </c>
      <c r="M6392">
        <f t="shared" si="280"/>
        <v>12</v>
      </c>
      <c r="N6392" t="str">
        <f t="shared" si="282"/>
        <v>PO63001001</v>
      </c>
      <c r="O6392" t="e">
        <f>VLOOKUP(N6392,'1_คตง_ภาพรวม'!L6392:M6442,2,FALSE)</f>
        <v>#N/A</v>
      </c>
    </row>
    <row r="6393" spans="1:15" hidden="1">
      <c r="A6393" s="31" t="s">
        <v>9849</v>
      </c>
      <c r="B6393" s="31" t="s">
        <v>19258</v>
      </c>
      <c r="C6393" s="31" t="s">
        <v>19259</v>
      </c>
      <c r="D6393" s="32">
        <v>44174</v>
      </c>
      <c r="E6393" s="31" t="s">
        <v>19260</v>
      </c>
      <c r="F6393" s="31" t="s">
        <v>9875</v>
      </c>
      <c r="G6393" s="33">
        <v>45050</v>
      </c>
      <c r="H6393" s="33">
        <v>45050</v>
      </c>
      <c r="I6393" s="31" t="s">
        <v>9762</v>
      </c>
      <c r="J6393" s="31" t="s">
        <v>9763</v>
      </c>
      <c r="K6393" s="33">
        <v>45050</v>
      </c>
      <c r="L6393" s="31" t="s">
        <v>9764</v>
      </c>
      <c r="M6393">
        <f t="shared" si="280"/>
        <v>12</v>
      </c>
      <c r="N6393" t="str">
        <f t="shared" si="282"/>
        <v>PO63001001</v>
      </c>
      <c r="O6393" t="e">
        <f>VLOOKUP(N6393,'1_คตง_ภาพรวม'!L6393:M6443,2,FALSE)</f>
        <v>#N/A</v>
      </c>
    </row>
    <row r="6394" spans="1:15" hidden="1">
      <c r="A6394" s="31" t="s">
        <v>9849</v>
      </c>
      <c r="B6394" s="31" t="s">
        <v>19261</v>
      </c>
      <c r="C6394" s="31" t="s">
        <v>19262</v>
      </c>
      <c r="D6394" s="32">
        <v>44174</v>
      </c>
      <c r="E6394" s="31" t="s">
        <v>19263</v>
      </c>
      <c r="F6394" s="31" t="s">
        <v>12612</v>
      </c>
      <c r="G6394" s="33">
        <v>-173250</v>
      </c>
      <c r="H6394" s="33">
        <v>-173250</v>
      </c>
      <c r="I6394" s="31" t="s">
        <v>9762</v>
      </c>
      <c r="J6394" s="31" t="s">
        <v>9763</v>
      </c>
      <c r="K6394" s="33">
        <v>-173250</v>
      </c>
      <c r="L6394" s="31" t="s">
        <v>9764</v>
      </c>
      <c r="M6394">
        <f t="shared" si="280"/>
        <v>12</v>
      </c>
      <c r="N6394" t="str">
        <f t="shared" si="282"/>
        <v>PO63000430</v>
      </c>
      <c r="O6394" t="e">
        <f>VLOOKUP(N6394,'1_คตง_ภาพรวม'!L6394:M6444,2,FALSE)</f>
        <v>#N/A</v>
      </c>
    </row>
    <row r="6395" spans="1:15" hidden="1">
      <c r="A6395" s="31" t="s">
        <v>9849</v>
      </c>
      <c r="B6395" s="31" t="s">
        <v>19261</v>
      </c>
      <c r="C6395" s="31" t="s">
        <v>19262</v>
      </c>
      <c r="D6395" s="32">
        <v>44174</v>
      </c>
      <c r="E6395" s="31" t="s">
        <v>19263</v>
      </c>
      <c r="F6395" s="31" t="s">
        <v>9875</v>
      </c>
      <c r="G6395" s="33">
        <v>173250</v>
      </c>
      <c r="H6395" s="33">
        <v>173250</v>
      </c>
      <c r="I6395" s="31" t="s">
        <v>9762</v>
      </c>
      <c r="J6395" s="31" t="s">
        <v>9763</v>
      </c>
      <c r="K6395" s="33">
        <v>173250</v>
      </c>
      <c r="L6395" s="31" t="s">
        <v>9764</v>
      </c>
      <c r="M6395">
        <f t="shared" si="280"/>
        <v>12</v>
      </c>
      <c r="N6395" t="str">
        <f t="shared" si="282"/>
        <v>PO63000430</v>
      </c>
      <c r="O6395" t="e">
        <f>VLOOKUP(N6395,'1_คตง_ภาพรวม'!L6395:M6445,2,FALSE)</f>
        <v>#N/A</v>
      </c>
    </row>
    <row r="6396" spans="1:15" hidden="1">
      <c r="A6396" s="31" t="s">
        <v>9849</v>
      </c>
      <c r="B6396" s="31" t="s">
        <v>19264</v>
      </c>
      <c r="C6396" s="31" t="s">
        <v>19265</v>
      </c>
      <c r="D6396" s="32">
        <v>44174</v>
      </c>
      <c r="E6396" s="31" t="s">
        <v>19266</v>
      </c>
      <c r="F6396" s="31" t="s">
        <v>12612</v>
      </c>
      <c r="G6396" s="33">
        <v>-89100</v>
      </c>
      <c r="H6396" s="33">
        <v>-89100</v>
      </c>
      <c r="I6396" s="31" t="s">
        <v>9762</v>
      </c>
      <c r="J6396" s="31" t="s">
        <v>9763</v>
      </c>
      <c r="K6396" s="33">
        <v>-89100</v>
      </c>
      <c r="L6396" s="31" t="s">
        <v>9764</v>
      </c>
      <c r="M6396">
        <f t="shared" si="280"/>
        <v>12</v>
      </c>
      <c r="N6396" t="str">
        <f t="shared" si="282"/>
        <v>PO63000714</v>
      </c>
      <c r="O6396" t="e">
        <f>VLOOKUP(N6396,'1_คตง_ภาพรวม'!L6396:M6446,2,FALSE)</f>
        <v>#N/A</v>
      </c>
    </row>
    <row r="6397" spans="1:15" hidden="1">
      <c r="A6397" s="31" t="s">
        <v>9849</v>
      </c>
      <c r="B6397" s="31" t="s">
        <v>19264</v>
      </c>
      <c r="C6397" s="31" t="s">
        <v>19265</v>
      </c>
      <c r="D6397" s="32">
        <v>44174</v>
      </c>
      <c r="E6397" s="31" t="s">
        <v>19266</v>
      </c>
      <c r="F6397" s="31" t="s">
        <v>9875</v>
      </c>
      <c r="G6397" s="33">
        <v>89100</v>
      </c>
      <c r="H6397" s="33">
        <v>89100</v>
      </c>
      <c r="I6397" s="31" t="s">
        <v>9762</v>
      </c>
      <c r="J6397" s="31" t="s">
        <v>9763</v>
      </c>
      <c r="K6397" s="33">
        <v>89100</v>
      </c>
      <c r="L6397" s="31" t="s">
        <v>9764</v>
      </c>
      <c r="M6397">
        <f t="shared" si="280"/>
        <v>12</v>
      </c>
      <c r="N6397" t="str">
        <f t="shared" si="282"/>
        <v>PO63000714</v>
      </c>
      <c r="O6397" t="e">
        <f>VLOOKUP(N6397,'1_คตง_ภาพรวม'!L6397:M6447,2,FALSE)</f>
        <v>#N/A</v>
      </c>
    </row>
    <row r="6398" spans="1:15" hidden="1">
      <c r="A6398" s="31" t="s">
        <v>9757</v>
      </c>
      <c r="B6398" s="31" t="s">
        <v>19267</v>
      </c>
      <c r="C6398" s="31" t="s">
        <v>19268</v>
      </c>
      <c r="D6398" s="32">
        <v>44174</v>
      </c>
      <c r="E6398" s="31" t="s">
        <v>19269</v>
      </c>
      <c r="F6398" s="31" t="s">
        <v>11553</v>
      </c>
      <c r="G6398" s="33">
        <v>-1147344</v>
      </c>
      <c r="H6398" s="33">
        <v>-1147344</v>
      </c>
      <c r="I6398" s="31" t="s">
        <v>9762</v>
      </c>
      <c r="J6398" s="31" t="s">
        <v>9763</v>
      </c>
      <c r="K6398" s="33">
        <v>-1147344</v>
      </c>
      <c r="L6398" s="31" t="s">
        <v>9764</v>
      </c>
      <c r="M6398">
        <f t="shared" si="280"/>
        <v>1</v>
      </c>
      <c r="N6398" t="str">
        <f t="shared" si="282"/>
        <v>PO62000303</v>
      </c>
      <c r="O6398" t="e">
        <f>VLOOKUP(N6398,'1_คตง_ภาพรวม'!L6398:M6448,2,FALSE)</f>
        <v>#N/A</v>
      </c>
    </row>
    <row r="6399" spans="1:15" hidden="1">
      <c r="A6399" s="31" t="s">
        <v>9757</v>
      </c>
      <c r="B6399" s="31" t="s">
        <v>19267</v>
      </c>
      <c r="C6399" s="31" t="s">
        <v>19268</v>
      </c>
      <c r="D6399" s="32">
        <v>44174</v>
      </c>
      <c r="E6399" s="31" t="s">
        <v>19269</v>
      </c>
      <c r="F6399" s="31" t="s">
        <v>9875</v>
      </c>
      <c r="G6399" s="33">
        <v>1147344</v>
      </c>
      <c r="H6399" s="33">
        <v>1147344</v>
      </c>
      <c r="I6399" s="31" t="s">
        <v>9762</v>
      </c>
      <c r="J6399" s="31" t="s">
        <v>9763</v>
      </c>
      <c r="K6399" s="33">
        <v>1147344</v>
      </c>
      <c r="L6399" s="31" t="s">
        <v>9764</v>
      </c>
      <c r="M6399">
        <f t="shared" si="280"/>
        <v>1</v>
      </c>
      <c r="N6399" t="str">
        <f t="shared" si="282"/>
        <v>PO62000303</v>
      </c>
      <c r="O6399" t="e">
        <f>VLOOKUP(N6399,'1_คตง_ภาพรวม'!L6399:M6449,2,FALSE)</f>
        <v>#N/A</v>
      </c>
    </row>
    <row r="6400" spans="1:15" hidden="1">
      <c r="A6400" s="31" t="s">
        <v>9849</v>
      </c>
      <c r="B6400" s="31" t="s">
        <v>19270</v>
      </c>
      <c r="C6400" s="31" t="s">
        <v>19271</v>
      </c>
      <c r="D6400" s="32">
        <v>44174</v>
      </c>
      <c r="E6400" s="31" t="s">
        <v>19272</v>
      </c>
      <c r="F6400" s="31" t="s">
        <v>12612</v>
      </c>
      <c r="G6400" s="33">
        <v>-159000</v>
      </c>
      <c r="H6400" s="33">
        <v>-159000</v>
      </c>
      <c r="I6400" s="31" t="s">
        <v>9762</v>
      </c>
      <c r="J6400" s="31" t="s">
        <v>9763</v>
      </c>
      <c r="K6400" s="33">
        <v>-159000</v>
      </c>
      <c r="L6400" s="31" t="s">
        <v>9764</v>
      </c>
      <c r="M6400">
        <f t="shared" si="280"/>
        <v>12</v>
      </c>
      <c r="N6400" t="str">
        <f t="shared" si="282"/>
        <v>PO63000825</v>
      </c>
      <c r="O6400" t="e">
        <f>VLOOKUP(N6400,'1_คตง_ภาพรวม'!L6400:M6450,2,FALSE)</f>
        <v>#N/A</v>
      </c>
    </row>
    <row r="6401" spans="1:15" hidden="1">
      <c r="A6401" s="31" t="s">
        <v>9849</v>
      </c>
      <c r="B6401" s="31" t="s">
        <v>19270</v>
      </c>
      <c r="C6401" s="31" t="s">
        <v>19271</v>
      </c>
      <c r="D6401" s="32">
        <v>44174</v>
      </c>
      <c r="E6401" s="31" t="s">
        <v>19272</v>
      </c>
      <c r="F6401" s="31" t="s">
        <v>9875</v>
      </c>
      <c r="G6401" s="33">
        <v>159000</v>
      </c>
      <c r="H6401" s="33">
        <v>159000</v>
      </c>
      <c r="I6401" s="31" t="s">
        <v>9762</v>
      </c>
      <c r="J6401" s="31" t="s">
        <v>9763</v>
      </c>
      <c r="K6401" s="33">
        <v>159000</v>
      </c>
      <c r="L6401" s="31" t="s">
        <v>9764</v>
      </c>
      <c r="M6401">
        <f t="shared" si="280"/>
        <v>12</v>
      </c>
      <c r="N6401" t="str">
        <f t="shared" si="282"/>
        <v>PO63000825</v>
      </c>
      <c r="O6401" t="e">
        <f>VLOOKUP(N6401,'1_คตง_ภาพรวม'!L6401:M6451,2,FALSE)</f>
        <v>#N/A</v>
      </c>
    </row>
    <row r="6402" spans="1:15" hidden="1">
      <c r="A6402" s="31" t="s">
        <v>9849</v>
      </c>
      <c r="B6402" s="31" t="s">
        <v>19273</v>
      </c>
      <c r="C6402" s="31" t="s">
        <v>19274</v>
      </c>
      <c r="D6402" s="32">
        <v>44174</v>
      </c>
      <c r="E6402" s="31" t="s">
        <v>19275</v>
      </c>
      <c r="F6402" s="31" t="s">
        <v>12612</v>
      </c>
      <c r="G6402" s="33">
        <v>-42400</v>
      </c>
      <c r="H6402" s="33">
        <v>-42400</v>
      </c>
      <c r="I6402" s="31" t="s">
        <v>9762</v>
      </c>
      <c r="J6402" s="31" t="s">
        <v>9763</v>
      </c>
      <c r="K6402" s="33">
        <v>-42400</v>
      </c>
      <c r="L6402" s="31" t="s">
        <v>9764</v>
      </c>
      <c r="M6402">
        <f t="shared" si="280"/>
        <v>12</v>
      </c>
      <c r="N6402" t="str">
        <f t="shared" si="282"/>
        <v>PO64000036</v>
      </c>
      <c r="O6402" t="e">
        <f>VLOOKUP(N6402,'1_คตง_ภาพรวม'!L6402:M6452,2,FALSE)</f>
        <v>#N/A</v>
      </c>
    </row>
    <row r="6403" spans="1:15" hidden="1">
      <c r="A6403" s="31" t="s">
        <v>9849</v>
      </c>
      <c r="B6403" s="31" t="s">
        <v>19273</v>
      </c>
      <c r="C6403" s="31" t="s">
        <v>19274</v>
      </c>
      <c r="D6403" s="32">
        <v>44174</v>
      </c>
      <c r="E6403" s="31" t="s">
        <v>19275</v>
      </c>
      <c r="F6403" s="31" t="s">
        <v>9875</v>
      </c>
      <c r="G6403" s="33">
        <v>42400</v>
      </c>
      <c r="H6403" s="33">
        <v>42400</v>
      </c>
      <c r="I6403" s="31" t="s">
        <v>9762</v>
      </c>
      <c r="J6403" s="31" t="s">
        <v>9763</v>
      </c>
      <c r="K6403" s="33">
        <v>42400</v>
      </c>
      <c r="L6403" s="31" t="s">
        <v>9764</v>
      </c>
      <c r="M6403">
        <f t="shared" ref="M6403:M6466" si="283">FIND("PO",E6403)</f>
        <v>12</v>
      </c>
      <c r="N6403" t="str">
        <f t="shared" si="282"/>
        <v>PO64000036</v>
      </c>
      <c r="O6403" t="e">
        <f>VLOOKUP(N6403,'1_คตง_ภาพรวม'!L6403:M6453,2,FALSE)</f>
        <v>#N/A</v>
      </c>
    </row>
    <row r="6404" spans="1:15" hidden="1">
      <c r="A6404" s="31" t="s">
        <v>9849</v>
      </c>
      <c r="B6404" s="31" t="s">
        <v>19276</v>
      </c>
      <c r="C6404" s="31" t="s">
        <v>19277</v>
      </c>
      <c r="D6404" s="32">
        <v>44174</v>
      </c>
      <c r="E6404" s="31" t="s">
        <v>19278</v>
      </c>
      <c r="F6404" s="31" t="s">
        <v>12612</v>
      </c>
      <c r="G6404" s="33">
        <v>-9900</v>
      </c>
      <c r="H6404" s="33">
        <v>-9900</v>
      </c>
      <c r="I6404" s="31" t="s">
        <v>9762</v>
      </c>
      <c r="J6404" s="31" t="s">
        <v>9763</v>
      </c>
      <c r="K6404" s="33">
        <v>-9900</v>
      </c>
      <c r="L6404" s="31" t="s">
        <v>9764</v>
      </c>
      <c r="M6404">
        <f t="shared" si="283"/>
        <v>12</v>
      </c>
      <c r="N6404" t="str">
        <f t="shared" si="282"/>
        <v>PO64000050</v>
      </c>
      <c r="O6404" t="e">
        <f>VLOOKUP(N6404,'1_คตง_ภาพรวม'!L6404:M6454,2,FALSE)</f>
        <v>#N/A</v>
      </c>
    </row>
    <row r="6405" spans="1:15" hidden="1">
      <c r="A6405" s="31" t="s">
        <v>9849</v>
      </c>
      <c r="B6405" s="31" t="s">
        <v>19276</v>
      </c>
      <c r="C6405" s="31" t="s">
        <v>19277</v>
      </c>
      <c r="D6405" s="32">
        <v>44174</v>
      </c>
      <c r="E6405" s="31" t="s">
        <v>19278</v>
      </c>
      <c r="F6405" s="31" t="s">
        <v>9875</v>
      </c>
      <c r="G6405" s="33">
        <v>9900</v>
      </c>
      <c r="H6405" s="33">
        <v>9900</v>
      </c>
      <c r="I6405" s="31" t="s">
        <v>9762</v>
      </c>
      <c r="J6405" s="31" t="s">
        <v>9763</v>
      </c>
      <c r="K6405" s="33">
        <v>9900</v>
      </c>
      <c r="L6405" s="31" t="s">
        <v>9764</v>
      </c>
      <c r="M6405">
        <f t="shared" si="283"/>
        <v>12</v>
      </c>
      <c r="N6405" t="str">
        <f t="shared" si="282"/>
        <v>PO64000050</v>
      </c>
      <c r="O6405" t="e">
        <f>VLOOKUP(N6405,'1_คตง_ภาพรวม'!L6405:M6455,2,FALSE)</f>
        <v>#N/A</v>
      </c>
    </row>
    <row r="6406" spans="1:15" hidden="1">
      <c r="A6406" s="31" t="s">
        <v>9849</v>
      </c>
      <c r="B6406" s="31" t="s">
        <v>19279</v>
      </c>
      <c r="C6406" s="31" t="s">
        <v>19280</v>
      </c>
      <c r="D6406" s="32">
        <v>44174</v>
      </c>
      <c r="E6406" s="31" t="s">
        <v>19281</v>
      </c>
      <c r="F6406" s="31" t="s">
        <v>12612</v>
      </c>
      <c r="G6406" s="33">
        <v>-63600</v>
      </c>
      <c r="H6406" s="33">
        <v>-63600</v>
      </c>
      <c r="I6406" s="31" t="s">
        <v>9762</v>
      </c>
      <c r="J6406" s="31" t="s">
        <v>9763</v>
      </c>
      <c r="K6406" s="33">
        <v>-63600</v>
      </c>
      <c r="L6406" s="31" t="s">
        <v>9764</v>
      </c>
      <c r="M6406">
        <f t="shared" si="283"/>
        <v>12</v>
      </c>
      <c r="N6406" t="str">
        <f t="shared" si="282"/>
        <v>PO63000740</v>
      </c>
      <c r="O6406" t="e">
        <f>VLOOKUP(N6406,'1_คตง_ภาพรวม'!L6406:M6456,2,FALSE)</f>
        <v>#N/A</v>
      </c>
    </row>
    <row r="6407" spans="1:15" hidden="1">
      <c r="A6407" s="31" t="s">
        <v>9849</v>
      </c>
      <c r="B6407" s="31" t="s">
        <v>19279</v>
      </c>
      <c r="C6407" s="31" t="s">
        <v>19280</v>
      </c>
      <c r="D6407" s="32">
        <v>44174</v>
      </c>
      <c r="E6407" s="31" t="s">
        <v>19281</v>
      </c>
      <c r="F6407" s="31" t="s">
        <v>9875</v>
      </c>
      <c r="G6407" s="33">
        <v>63600</v>
      </c>
      <c r="H6407" s="33">
        <v>63600</v>
      </c>
      <c r="I6407" s="31" t="s">
        <v>9762</v>
      </c>
      <c r="J6407" s="31" t="s">
        <v>9763</v>
      </c>
      <c r="K6407" s="33">
        <v>63600</v>
      </c>
      <c r="L6407" s="31" t="s">
        <v>9764</v>
      </c>
      <c r="M6407">
        <f t="shared" si="283"/>
        <v>12</v>
      </c>
      <c r="N6407" t="str">
        <f t="shared" si="282"/>
        <v>PO63000740</v>
      </c>
      <c r="O6407" t="e">
        <f>VLOOKUP(N6407,'1_คตง_ภาพรวม'!L6407:M6457,2,FALSE)</f>
        <v>#N/A</v>
      </c>
    </row>
    <row r="6408" spans="1:15" hidden="1">
      <c r="A6408" s="31" t="s">
        <v>9849</v>
      </c>
      <c r="B6408" s="31" t="s">
        <v>19282</v>
      </c>
      <c r="C6408" s="31" t="s">
        <v>19283</v>
      </c>
      <c r="D6408" s="32">
        <v>44174</v>
      </c>
      <c r="E6408" s="31" t="s">
        <v>19284</v>
      </c>
      <c r="F6408" s="31" t="s">
        <v>12612</v>
      </c>
      <c r="G6408" s="33">
        <v>-441787.5</v>
      </c>
      <c r="H6408" s="33">
        <v>-441787.5</v>
      </c>
      <c r="I6408" s="31" t="s">
        <v>9762</v>
      </c>
      <c r="J6408" s="31" t="s">
        <v>9763</v>
      </c>
      <c r="K6408" s="33">
        <v>-441787.5</v>
      </c>
      <c r="L6408" s="31" t="s">
        <v>9764</v>
      </c>
      <c r="M6408">
        <f t="shared" si="283"/>
        <v>12</v>
      </c>
      <c r="N6408" t="str">
        <f t="shared" si="282"/>
        <v>PO63000875</v>
      </c>
      <c r="O6408" t="e">
        <f>VLOOKUP(N6408,'1_คตง_ภาพรวม'!L6408:M6458,2,FALSE)</f>
        <v>#N/A</v>
      </c>
    </row>
    <row r="6409" spans="1:15" hidden="1">
      <c r="A6409" s="31" t="s">
        <v>9849</v>
      </c>
      <c r="B6409" s="31" t="s">
        <v>19282</v>
      </c>
      <c r="C6409" s="31" t="s">
        <v>19283</v>
      </c>
      <c r="D6409" s="32">
        <v>44174</v>
      </c>
      <c r="E6409" s="31" t="s">
        <v>19284</v>
      </c>
      <c r="F6409" s="31" t="s">
        <v>9875</v>
      </c>
      <c r="G6409" s="33">
        <v>441787.5</v>
      </c>
      <c r="H6409" s="33">
        <v>441787.5</v>
      </c>
      <c r="I6409" s="31" t="s">
        <v>9762</v>
      </c>
      <c r="J6409" s="31" t="s">
        <v>9763</v>
      </c>
      <c r="K6409" s="33">
        <v>441787.5</v>
      </c>
      <c r="L6409" s="31" t="s">
        <v>9764</v>
      </c>
      <c r="M6409">
        <f t="shared" si="283"/>
        <v>12</v>
      </c>
      <c r="N6409" t="str">
        <f t="shared" si="282"/>
        <v>PO63000875</v>
      </c>
      <c r="O6409" t="e">
        <f>VLOOKUP(N6409,'1_คตง_ภาพรวม'!L6409:M6459,2,FALSE)</f>
        <v>#N/A</v>
      </c>
    </row>
    <row r="6410" spans="1:15" hidden="1">
      <c r="A6410" s="31" t="s">
        <v>9849</v>
      </c>
      <c r="B6410" s="31" t="s">
        <v>19285</v>
      </c>
      <c r="C6410" s="31" t="s">
        <v>19286</v>
      </c>
      <c r="D6410" s="32">
        <v>44174</v>
      </c>
      <c r="E6410" s="31" t="s">
        <v>19287</v>
      </c>
      <c r="F6410" s="31" t="s">
        <v>12612</v>
      </c>
      <c r="G6410" s="33">
        <v>-259875</v>
      </c>
      <c r="H6410" s="33">
        <v>-259875</v>
      </c>
      <c r="I6410" s="31" t="s">
        <v>9762</v>
      </c>
      <c r="J6410" s="31" t="s">
        <v>9763</v>
      </c>
      <c r="K6410" s="33">
        <v>-259875</v>
      </c>
      <c r="L6410" s="31" t="s">
        <v>9764</v>
      </c>
      <c r="M6410">
        <f t="shared" si="283"/>
        <v>12</v>
      </c>
      <c r="N6410" t="str">
        <f t="shared" ref="N6410:N6417" si="284">MID(E6410,M6410,10)</f>
        <v>PO63000874</v>
      </c>
      <c r="O6410" t="e">
        <f>VLOOKUP(N6410,'1_คตง_ภาพรวม'!L6410:M6460,2,FALSE)</f>
        <v>#N/A</v>
      </c>
    </row>
    <row r="6411" spans="1:15" hidden="1">
      <c r="A6411" s="31" t="s">
        <v>9849</v>
      </c>
      <c r="B6411" s="31" t="s">
        <v>19285</v>
      </c>
      <c r="C6411" s="31" t="s">
        <v>19286</v>
      </c>
      <c r="D6411" s="32">
        <v>44174</v>
      </c>
      <c r="E6411" s="31" t="s">
        <v>19287</v>
      </c>
      <c r="F6411" s="31" t="s">
        <v>9875</v>
      </c>
      <c r="G6411" s="33">
        <v>259875</v>
      </c>
      <c r="H6411" s="33">
        <v>259875</v>
      </c>
      <c r="I6411" s="31" t="s">
        <v>9762</v>
      </c>
      <c r="J6411" s="31" t="s">
        <v>9763</v>
      </c>
      <c r="K6411" s="33">
        <v>259875</v>
      </c>
      <c r="L6411" s="31" t="s">
        <v>9764</v>
      </c>
      <c r="M6411">
        <f t="shared" si="283"/>
        <v>12</v>
      </c>
      <c r="N6411" t="str">
        <f t="shared" si="284"/>
        <v>PO63000874</v>
      </c>
      <c r="O6411" t="e">
        <f>VLOOKUP(N6411,'1_คตง_ภาพรวม'!L6411:M6461,2,FALSE)</f>
        <v>#N/A</v>
      </c>
    </row>
    <row r="6412" spans="1:15" hidden="1">
      <c r="A6412" s="31" t="s">
        <v>9849</v>
      </c>
      <c r="B6412" s="31" t="s">
        <v>19288</v>
      </c>
      <c r="C6412" s="31" t="s">
        <v>19289</v>
      </c>
      <c r="D6412" s="32">
        <v>44174</v>
      </c>
      <c r="E6412" s="31" t="s">
        <v>19290</v>
      </c>
      <c r="F6412" s="31" t="s">
        <v>12612</v>
      </c>
      <c r="G6412" s="33">
        <v>-196020</v>
      </c>
      <c r="H6412" s="33">
        <v>-196020</v>
      </c>
      <c r="I6412" s="31" t="s">
        <v>9762</v>
      </c>
      <c r="J6412" s="31" t="s">
        <v>9763</v>
      </c>
      <c r="K6412" s="33">
        <v>-196020</v>
      </c>
      <c r="L6412" s="31" t="s">
        <v>9764</v>
      </c>
      <c r="M6412">
        <f t="shared" si="283"/>
        <v>12</v>
      </c>
      <c r="N6412" t="str">
        <f t="shared" si="284"/>
        <v>PO63000950</v>
      </c>
      <c r="O6412" t="e">
        <f>VLOOKUP(N6412,'1_คตง_ภาพรวม'!L6412:M6462,2,FALSE)</f>
        <v>#N/A</v>
      </c>
    </row>
    <row r="6413" spans="1:15" hidden="1">
      <c r="A6413" s="31" t="s">
        <v>9849</v>
      </c>
      <c r="B6413" s="31" t="s">
        <v>19288</v>
      </c>
      <c r="C6413" s="31" t="s">
        <v>19289</v>
      </c>
      <c r="D6413" s="32">
        <v>44174</v>
      </c>
      <c r="E6413" s="31" t="s">
        <v>19290</v>
      </c>
      <c r="F6413" s="31" t="s">
        <v>9875</v>
      </c>
      <c r="G6413" s="33">
        <v>196020</v>
      </c>
      <c r="H6413" s="33">
        <v>196020</v>
      </c>
      <c r="I6413" s="31" t="s">
        <v>9762</v>
      </c>
      <c r="J6413" s="31" t="s">
        <v>9763</v>
      </c>
      <c r="K6413" s="33">
        <v>196020</v>
      </c>
      <c r="L6413" s="31" t="s">
        <v>9764</v>
      </c>
      <c r="M6413">
        <f t="shared" si="283"/>
        <v>12</v>
      </c>
      <c r="N6413" t="str">
        <f t="shared" si="284"/>
        <v>PO63000950</v>
      </c>
      <c r="O6413" t="e">
        <f>VLOOKUP(N6413,'1_คตง_ภาพรวม'!L6413:M6463,2,FALSE)</f>
        <v>#N/A</v>
      </c>
    </row>
    <row r="6414" spans="1:15" hidden="1">
      <c r="A6414" s="31" t="s">
        <v>9849</v>
      </c>
      <c r="B6414" s="31" t="s">
        <v>19291</v>
      </c>
      <c r="C6414" s="31" t="s">
        <v>19292</v>
      </c>
      <c r="D6414" s="32">
        <v>44174</v>
      </c>
      <c r="E6414" s="31" t="s">
        <v>19293</v>
      </c>
      <c r="F6414" s="31" t="s">
        <v>12612</v>
      </c>
      <c r="G6414" s="33">
        <v>-541660</v>
      </c>
      <c r="H6414" s="33">
        <v>-541660</v>
      </c>
      <c r="I6414" s="31" t="s">
        <v>9762</v>
      </c>
      <c r="J6414" s="31" t="s">
        <v>9763</v>
      </c>
      <c r="K6414" s="33">
        <v>-541660</v>
      </c>
      <c r="L6414" s="31" t="s">
        <v>9764</v>
      </c>
      <c r="M6414">
        <f t="shared" si="283"/>
        <v>12</v>
      </c>
      <c r="N6414" t="str">
        <f t="shared" si="284"/>
        <v>PO63000527</v>
      </c>
      <c r="O6414" t="e">
        <f>VLOOKUP(N6414,'1_คตง_ภาพรวม'!L6414:M6464,2,FALSE)</f>
        <v>#N/A</v>
      </c>
    </row>
    <row r="6415" spans="1:15" hidden="1">
      <c r="A6415" s="31" t="s">
        <v>9849</v>
      </c>
      <c r="B6415" s="31" t="s">
        <v>19291</v>
      </c>
      <c r="C6415" s="31" t="s">
        <v>19292</v>
      </c>
      <c r="D6415" s="32">
        <v>44174</v>
      </c>
      <c r="E6415" s="31" t="s">
        <v>19293</v>
      </c>
      <c r="F6415" s="31" t="s">
        <v>9875</v>
      </c>
      <c r="G6415" s="33">
        <v>541660</v>
      </c>
      <c r="H6415" s="33">
        <v>541660</v>
      </c>
      <c r="I6415" s="31" t="s">
        <v>9762</v>
      </c>
      <c r="J6415" s="31" t="s">
        <v>9763</v>
      </c>
      <c r="K6415" s="33">
        <v>541660</v>
      </c>
      <c r="L6415" s="31" t="s">
        <v>9764</v>
      </c>
      <c r="M6415">
        <f t="shared" si="283"/>
        <v>12</v>
      </c>
      <c r="N6415" t="str">
        <f t="shared" si="284"/>
        <v>PO63000527</v>
      </c>
      <c r="O6415" t="e">
        <f>VLOOKUP(N6415,'1_คตง_ภาพรวม'!L6415:M6465,2,FALSE)</f>
        <v>#N/A</v>
      </c>
    </row>
    <row r="6416" spans="1:15" hidden="1">
      <c r="A6416" s="31" t="s">
        <v>9849</v>
      </c>
      <c r="B6416" s="31" t="s">
        <v>19294</v>
      </c>
      <c r="C6416" s="31" t="s">
        <v>19295</v>
      </c>
      <c r="D6416" s="32">
        <v>44174</v>
      </c>
      <c r="E6416" s="31" t="s">
        <v>19296</v>
      </c>
      <c r="F6416" s="31" t="s">
        <v>12612</v>
      </c>
      <c r="G6416" s="33">
        <v>-47064</v>
      </c>
      <c r="H6416" s="33">
        <v>-47064</v>
      </c>
      <c r="I6416" s="31" t="s">
        <v>9762</v>
      </c>
      <c r="J6416" s="31" t="s">
        <v>9763</v>
      </c>
      <c r="K6416" s="33">
        <v>-47064</v>
      </c>
      <c r="L6416" s="31" t="s">
        <v>9764</v>
      </c>
      <c r="M6416">
        <f t="shared" si="283"/>
        <v>12</v>
      </c>
      <c r="N6416" t="str">
        <f t="shared" si="284"/>
        <v>PO63000733</v>
      </c>
      <c r="O6416" t="e">
        <f>VLOOKUP(N6416,'1_คตง_ภาพรวม'!L6416:M6466,2,FALSE)</f>
        <v>#N/A</v>
      </c>
    </row>
    <row r="6417" spans="1:15" hidden="1">
      <c r="A6417" s="31" t="s">
        <v>9849</v>
      </c>
      <c r="B6417" s="31" t="s">
        <v>19294</v>
      </c>
      <c r="C6417" s="31" t="s">
        <v>19295</v>
      </c>
      <c r="D6417" s="32">
        <v>44174</v>
      </c>
      <c r="E6417" s="31" t="s">
        <v>19296</v>
      </c>
      <c r="F6417" s="31" t="s">
        <v>9875</v>
      </c>
      <c r="G6417" s="33">
        <v>47064</v>
      </c>
      <c r="H6417" s="33">
        <v>47064</v>
      </c>
      <c r="I6417" s="31" t="s">
        <v>9762</v>
      </c>
      <c r="J6417" s="31" t="s">
        <v>9763</v>
      </c>
      <c r="K6417" s="33">
        <v>47064</v>
      </c>
      <c r="L6417" s="31" t="s">
        <v>9764</v>
      </c>
      <c r="M6417">
        <f t="shared" si="283"/>
        <v>12</v>
      </c>
      <c r="N6417" t="str">
        <f t="shared" si="284"/>
        <v>PO63000733</v>
      </c>
      <c r="O6417" t="e">
        <f>VLOOKUP(N6417,'1_คตง_ภาพรวม'!L6417:M6467,2,FALSE)</f>
        <v>#N/A</v>
      </c>
    </row>
    <row r="6418" spans="1:15" hidden="1">
      <c r="A6418" s="31" t="s">
        <v>9757</v>
      </c>
      <c r="B6418" s="31" t="s">
        <v>19297</v>
      </c>
      <c r="C6418" s="31" t="s">
        <v>19298</v>
      </c>
      <c r="D6418" s="32">
        <v>44174</v>
      </c>
      <c r="E6418" s="31" t="s">
        <v>19299</v>
      </c>
      <c r="F6418" s="31" t="s">
        <v>11553</v>
      </c>
      <c r="G6418" s="33">
        <v>-40430.61</v>
      </c>
      <c r="H6418" s="33">
        <v>-40430.61</v>
      </c>
      <c r="I6418" s="31" t="s">
        <v>9762</v>
      </c>
      <c r="J6418" s="31" t="s">
        <v>9763</v>
      </c>
      <c r="K6418" s="33">
        <v>-40430.61</v>
      </c>
      <c r="L6418" s="31" t="s">
        <v>9764</v>
      </c>
      <c r="M6418" t="e">
        <f t="shared" si="283"/>
        <v>#VALUE!</v>
      </c>
    </row>
    <row r="6419" spans="1:15" hidden="1">
      <c r="A6419" s="31" t="s">
        <v>9757</v>
      </c>
      <c r="B6419" s="31" t="s">
        <v>19297</v>
      </c>
      <c r="C6419" s="31" t="s">
        <v>19298</v>
      </c>
      <c r="D6419" s="32">
        <v>44174</v>
      </c>
      <c r="E6419" s="31" t="s">
        <v>19299</v>
      </c>
      <c r="F6419" s="31" t="s">
        <v>9875</v>
      </c>
      <c r="G6419" s="33">
        <v>40430.61</v>
      </c>
      <c r="H6419" s="33">
        <v>40430.61</v>
      </c>
      <c r="I6419" s="31" t="s">
        <v>9762</v>
      </c>
      <c r="J6419" s="31" t="s">
        <v>9763</v>
      </c>
      <c r="K6419" s="33">
        <v>40430.61</v>
      </c>
      <c r="L6419" s="31" t="s">
        <v>9764</v>
      </c>
      <c r="M6419" t="e">
        <f t="shared" si="283"/>
        <v>#VALUE!</v>
      </c>
    </row>
    <row r="6420" spans="1:15" hidden="1">
      <c r="A6420" s="31" t="s">
        <v>9849</v>
      </c>
      <c r="B6420" s="31" t="s">
        <v>19300</v>
      </c>
      <c r="C6420" s="31" t="s">
        <v>19301</v>
      </c>
      <c r="D6420" s="32">
        <v>44174</v>
      </c>
      <c r="E6420" s="31" t="s">
        <v>19302</v>
      </c>
      <c r="F6420" s="31" t="s">
        <v>12612</v>
      </c>
      <c r="G6420" s="33">
        <v>-135150</v>
      </c>
      <c r="H6420" s="33">
        <v>-135150</v>
      </c>
      <c r="I6420" s="31" t="s">
        <v>9762</v>
      </c>
      <c r="J6420" s="31" t="s">
        <v>9763</v>
      </c>
      <c r="K6420" s="33">
        <v>-135150</v>
      </c>
      <c r="L6420" s="31" t="s">
        <v>9764</v>
      </c>
      <c r="M6420">
        <f t="shared" si="283"/>
        <v>12</v>
      </c>
      <c r="N6420" t="str">
        <f t="shared" ref="N6420:N6423" si="285">MID(E6420,M6420,10)</f>
        <v>PO63001001</v>
      </c>
      <c r="O6420" t="e">
        <f>VLOOKUP(N6420,'1_คตง_ภาพรวม'!L6420:M6470,2,FALSE)</f>
        <v>#N/A</v>
      </c>
    </row>
    <row r="6421" spans="1:15" hidden="1">
      <c r="A6421" s="31" t="s">
        <v>9849</v>
      </c>
      <c r="B6421" s="31" t="s">
        <v>19300</v>
      </c>
      <c r="C6421" s="31" t="s">
        <v>19301</v>
      </c>
      <c r="D6421" s="32">
        <v>44174</v>
      </c>
      <c r="E6421" s="31" t="s">
        <v>19302</v>
      </c>
      <c r="F6421" s="31" t="s">
        <v>9875</v>
      </c>
      <c r="G6421" s="33">
        <v>135150</v>
      </c>
      <c r="H6421" s="33">
        <v>135150</v>
      </c>
      <c r="I6421" s="31" t="s">
        <v>9762</v>
      </c>
      <c r="J6421" s="31" t="s">
        <v>9763</v>
      </c>
      <c r="K6421" s="33">
        <v>135150</v>
      </c>
      <c r="L6421" s="31" t="s">
        <v>9764</v>
      </c>
      <c r="M6421">
        <f t="shared" si="283"/>
        <v>12</v>
      </c>
      <c r="N6421" t="str">
        <f t="shared" si="285"/>
        <v>PO63001001</v>
      </c>
      <c r="O6421" t="e">
        <f>VLOOKUP(N6421,'1_คตง_ภาพรวม'!L6421:M6471,2,FALSE)</f>
        <v>#N/A</v>
      </c>
    </row>
    <row r="6422" spans="1:15" hidden="1">
      <c r="A6422" s="31" t="s">
        <v>9849</v>
      </c>
      <c r="B6422" s="31" t="s">
        <v>19303</v>
      </c>
      <c r="C6422" s="31" t="s">
        <v>19304</v>
      </c>
      <c r="D6422" s="32">
        <v>44174</v>
      </c>
      <c r="E6422" s="31" t="s">
        <v>19305</v>
      </c>
      <c r="F6422" s="31" t="s">
        <v>12612</v>
      </c>
      <c r="G6422" s="33">
        <v>-47700</v>
      </c>
      <c r="H6422" s="33">
        <v>-47700</v>
      </c>
      <c r="I6422" s="31" t="s">
        <v>9762</v>
      </c>
      <c r="J6422" s="31" t="s">
        <v>9763</v>
      </c>
      <c r="K6422" s="33">
        <v>-47700</v>
      </c>
      <c r="L6422" s="31" t="s">
        <v>9764</v>
      </c>
      <c r="M6422">
        <f t="shared" si="283"/>
        <v>12</v>
      </c>
      <c r="N6422" t="str">
        <f t="shared" si="285"/>
        <v>PO63000863</v>
      </c>
      <c r="O6422" t="e">
        <f>VLOOKUP(N6422,'1_คตง_ภาพรวม'!L6422:M6472,2,FALSE)</f>
        <v>#N/A</v>
      </c>
    </row>
    <row r="6423" spans="1:15" hidden="1">
      <c r="A6423" s="31" t="s">
        <v>9849</v>
      </c>
      <c r="B6423" s="31" t="s">
        <v>19303</v>
      </c>
      <c r="C6423" s="31" t="s">
        <v>19304</v>
      </c>
      <c r="D6423" s="32">
        <v>44174</v>
      </c>
      <c r="E6423" s="31" t="s">
        <v>19305</v>
      </c>
      <c r="F6423" s="31" t="s">
        <v>9875</v>
      </c>
      <c r="G6423" s="33">
        <v>47700</v>
      </c>
      <c r="H6423" s="33">
        <v>47700</v>
      </c>
      <c r="I6423" s="31" t="s">
        <v>9762</v>
      </c>
      <c r="J6423" s="31" t="s">
        <v>9763</v>
      </c>
      <c r="K6423" s="33">
        <v>47700</v>
      </c>
      <c r="L6423" s="31" t="s">
        <v>9764</v>
      </c>
      <c r="M6423">
        <f t="shared" si="283"/>
        <v>12</v>
      </c>
      <c r="N6423" t="str">
        <f t="shared" si="285"/>
        <v>PO63000863</v>
      </c>
      <c r="O6423" t="e">
        <f>VLOOKUP(N6423,'1_คตง_ภาพรวม'!L6423:M6473,2,FALSE)</f>
        <v>#N/A</v>
      </c>
    </row>
    <row r="6424" spans="1:15" hidden="1">
      <c r="A6424" s="31" t="s">
        <v>9757</v>
      </c>
      <c r="B6424" s="31" t="s">
        <v>19306</v>
      </c>
      <c r="C6424" s="31" t="s">
        <v>19307</v>
      </c>
      <c r="D6424" s="32">
        <v>44174</v>
      </c>
      <c r="E6424" s="31" t="s">
        <v>19308</v>
      </c>
      <c r="F6424" s="31" t="s">
        <v>11553</v>
      </c>
      <c r="G6424" s="33">
        <v>-499188</v>
      </c>
      <c r="H6424" s="33">
        <v>-499188</v>
      </c>
      <c r="I6424" s="31" t="s">
        <v>9762</v>
      </c>
      <c r="J6424" s="31" t="s">
        <v>9763</v>
      </c>
      <c r="K6424" s="33">
        <v>-499188</v>
      </c>
      <c r="L6424" s="31" t="s">
        <v>9764</v>
      </c>
      <c r="M6424" t="e">
        <f t="shared" si="283"/>
        <v>#VALUE!</v>
      </c>
    </row>
    <row r="6425" spans="1:15" hidden="1">
      <c r="A6425" s="31" t="s">
        <v>9757</v>
      </c>
      <c r="B6425" s="31" t="s">
        <v>19306</v>
      </c>
      <c r="C6425" s="31" t="s">
        <v>19307</v>
      </c>
      <c r="D6425" s="32">
        <v>44174</v>
      </c>
      <c r="E6425" s="31" t="s">
        <v>19308</v>
      </c>
      <c r="F6425" s="31" t="s">
        <v>9875</v>
      </c>
      <c r="G6425" s="33">
        <v>499188</v>
      </c>
      <c r="H6425" s="33">
        <v>499188</v>
      </c>
      <c r="I6425" s="31" t="s">
        <v>9762</v>
      </c>
      <c r="J6425" s="31" t="s">
        <v>9763</v>
      </c>
      <c r="K6425" s="33">
        <v>499188</v>
      </c>
      <c r="L6425" s="31" t="s">
        <v>9764</v>
      </c>
      <c r="M6425" t="e">
        <f t="shared" si="283"/>
        <v>#VALUE!</v>
      </c>
    </row>
    <row r="6426" spans="1:15" hidden="1">
      <c r="A6426" s="31" t="s">
        <v>9757</v>
      </c>
      <c r="B6426" s="31" t="s">
        <v>19309</v>
      </c>
      <c r="C6426" s="31" t="s">
        <v>19310</v>
      </c>
      <c r="D6426" s="32">
        <v>44174</v>
      </c>
      <c r="E6426" s="31" t="s">
        <v>19311</v>
      </c>
      <c r="F6426" s="31" t="s">
        <v>11553</v>
      </c>
      <c r="G6426" s="33">
        <v>-831570</v>
      </c>
      <c r="H6426" s="33">
        <v>-831570</v>
      </c>
      <c r="I6426" s="31" t="s">
        <v>9762</v>
      </c>
      <c r="J6426" s="31" t="s">
        <v>9763</v>
      </c>
      <c r="K6426" s="33">
        <v>-831570</v>
      </c>
      <c r="L6426" s="31" t="s">
        <v>9764</v>
      </c>
      <c r="M6426">
        <f t="shared" si="283"/>
        <v>12</v>
      </c>
      <c r="N6426" t="str">
        <f t="shared" ref="N6426:N6447" si="286">MID(E6426,M6426,10)</f>
        <v>PO63000988</v>
      </c>
      <c r="O6426" t="e">
        <f>VLOOKUP(N6426,'1_คตง_ภาพรวม'!L6426:M6476,2,FALSE)</f>
        <v>#N/A</v>
      </c>
    </row>
    <row r="6427" spans="1:15" hidden="1">
      <c r="A6427" s="31" t="s">
        <v>9757</v>
      </c>
      <c r="B6427" s="31" t="s">
        <v>19309</v>
      </c>
      <c r="C6427" s="31" t="s">
        <v>19310</v>
      </c>
      <c r="D6427" s="32">
        <v>44174</v>
      </c>
      <c r="E6427" s="31" t="s">
        <v>19311</v>
      </c>
      <c r="F6427" s="31" t="s">
        <v>9875</v>
      </c>
      <c r="G6427" s="33">
        <v>831570</v>
      </c>
      <c r="H6427" s="33">
        <v>831570</v>
      </c>
      <c r="I6427" s="31" t="s">
        <v>9762</v>
      </c>
      <c r="J6427" s="31" t="s">
        <v>9763</v>
      </c>
      <c r="K6427" s="33">
        <v>831570</v>
      </c>
      <c r="L6427" s="31" t="s">
        <v>9764</v>
      </c>
      <c r="M6427">
        <f t="shared" si="283"/>
        <v>12</v>
      </c>
      <c r="N6427" t="str">
        <f t="shared" si="286"/>
        <v>PO63000988</v>
      </c>
      <c r="O6427" t="e">
        <f>VLOOKUP(N6427,'1_คตง_ภาพรวม'!L6427:M6477,2,FALSE)</f>
        <v>#N/A</v>
      </c>
    </row>
    <row r="6428" spans="1:15" hidden="1">
      <c r="A6428" s="31" t="s">
        <v>9849</v>
      </c>
      <c r="B6428" s="31" t="s">
        <v>19312</v>
      </c>
      <c r="C6428" s="31" t="s">
        <v>19313</v>
      </c>
      <c r="D6428" s="32">
        <v>44174</v>
      </c>
      <c r="E6428" s="31" t="s">
        <v>19314</v>
      </c>
      <c r="F6428" s="31" t="s">
        <v>12612</v>
      </c>
      <c r="G6428" s="33">
        <v>-74250</v>
      </c>
      <c r="H6428" s="33">
        <v>-74250</v>
      </c>
      <c r="I6428" s="31" t="s">
        <v>9762</v>
      </c>
      <c r="J6428" s="31" t="s">
        <v>9763</v>
      </c>
      <c r="K6428" s="33">
        <v>-74250</v>
      </c>
      <c r="L6428" s="31" t="s">
        <v>9764</v>
      </c>
      <c r="M6428">
        <f t="shared" si="283"/>
        <v>12</v>
      </c>
      <c r="N6428" t="str">
        <f t="shared" si="286"/>
        <v>PO63000949</v>
      </c>
      <c r="O6428" t="e">
        <f>VLOOKUP(N6428,'1_คตง_ภาพรวม'!L6428:M6478,2,FALSE)</f>
        <v>#N/A</v>
      </c>
    </row>
    <row r="6429" spans="1:15" hidden="1">
      <c r="A6429" s="31" t="s">
        <v>9849</v>
      </c>
      <c r="B6429" s="31" t="s">
        <v>19312</v>
      </c>
      <c r="C6429" s="31" t="s">
        <v>19313</v>
      </c>
      <c r="D6429" s="32">
        <v>44174</v>
      </c>
      <c r="E6429" s="31" t="s">
        <v>19314</v>
      </c>
      <c r="F6429" s="31" t="s">
        <v>9875</v>
      </c>
      <c r="G6429" s="33">
        <v>74250</v>
      </c>
      <c r="H6429" s="33">
        <v>74250</v>
      </c>
      <c r="I6429" s="31" t="s">
        <v>9762</v>
      </c>
      <c r="J6429" s="31" t="s">
        <v>9763</v>
      </c>
      <c r="K6429" s="33">
        <v>74250</v>
      </c>
      <c r="L6429" s="31" t="s">
        <v>9764</v>
      </c>
      <c r="M6429">
        <f t="shared" si="283"/>
        <v>12</v>
      </c>
      <c r="N6429" t="str">
        <f t="shared" si="286"/>
        <v>PO63000949</v>
      </c>
      <c r="O6429" t="e">
        <f>VLOOKUP(N6429,'1_คตง_ภาพรวม'!L6429:M6479,2,FALSE)</f>
        <v>#N/A</v>
      </c>
    </row>
    <row r="6430" spans="1:15" hidden="1">
      <c r="A6430" s="31" t="s">
        <v>9849</v>
      </c>
      <c r="B6430" s="31" t="s">
        <v>19315</v>
      </c>
      <c r="C6430" s="31" t="s">
        <v>19316</v>
      </c>
      <c r="D6430" s="32">
        <v>44174</v>
      </c>
      <c r="E6430" s="31" t="s">
        <v>19317</v>
      </c>
      <c r="F6430" s="31" t="s">
        <v>12612</v>
      </c>
      <c r="G6430" s="33">
        <v>-193050</v>
      </c>
      <c r="H6430" s="33">
        <v>-193050</v>
      </c>
      <c r="I6430" s="31" t="s">
        <v>9762</v>
      </c>
      <c r="J6430" s="31" t="s">
        <v>9763</v>
      </c>
      <c r="K6430" s="33">
        <v>-193050</v>
      </c>
      <c r="L6430" s="31" t="s">
        <v>9764</v>
      </c>
      <c r="M6430">
        <f t="shared" si="283"/>
        <v>12</v>
      </c>
      <c r="N6430" t="str">
        <f t="shared" si="286"/>
        <v>PO63001009</v>
      </c>
      <c r="O6430" t="e">
        <f>VLOOKUP(N6430,'1_คตง_ภาพรวม'!L6430:M6480,2,FALSE)</f>
        <v>#N/A</v>
      </c>
    </row>
    <row r="6431" spans="1:15" hidden="1">
      <c r="A6431" s="31" t="s">
        <v>9849</v>
      </c>
      <c r="B6431" s="31" t="s">
        <v>19315</v>
      </c>
      <c r="C6431" s="31" t="s">
        <v>19316</v>
      </c>
      <c r="D6431" s="32">
        <v>44174</v>
      </c>
      <c r="E6431" s="31" t="s">
        <v>19317</v>
      </c>
      <c r="F6431" s="31" t="s">
        <v>9875</v>
      </c>
      <c r="G6431" s="33">
        <v>193050</v>
      </c>
      <c r="H6431" s="33">
        <v>193050</v>
      </c>
      <c r="I6431" s="31" t="s">
        <v>9762</v>
      </c>
      <c r="J6431" s="31" t="s">
        <v>9763</v>
      </c>
      <c r="K6431" s="33">
        <v>193050</v>
      </c>
      <c r="L6431" s="31" t="s">
        <v>9764</v>
      </c>
      <c r="M6431">
        <f t="shared" si="283"/>
        <v>12</v>
      </c>
      <c r="N6431" t="str">
        <f t="shared" si="286"/>
        <v>PO63001009</v>
      </c>
      <c r="O6431" t="e">
        <f>VLOOKUP(N6431,'1_คตง_ภาพรวม'!L6431:M6481,2,FALSE)</f>
        <v>#N/A</v>
      </c>
    </row>
    <row r="6432" spans="1:15" hidden="1">
      <c r="A6432" s="31" t="s">
        <v>9849</v>
      </c>
      <c r="B6432" s="31" t="s">
        <v>19318</v>
      </c>
      <c r="C6432" s="31" t="s">
        <v>19319</v>
      </c>
      <c r="D6432" s="32">
        <v>44174</v>
      </c>
      <c r="E6432" s="31" t="s">
        <v>19320</v>
      </c>
      <c r="F6432" s="31" t="s">
        <v>12612</v>
      </c>
      <c r="G6432" s="33">
        <v>-116671.5</v>
      </c>
      <c r="H6432" s="33">
        <v>-116671.5</v>
      </c>
      <c r="I6432" s="31" t="s">
        <v>9762</v>
      </c>
      <c r="J6432" s="31" t="s">
        <v>9763</v>
      </c>
      <c r="K6432" s="33">
        <v>-116671.5</v>
      </c>
      <c r="L6432" s="31" t="s">
        <v>9764</v>
      </c>
      <c r="M6432">
        <f t="shared" si="283"/>
        <v>12</v>
      </c>
      <c r="N6432" t="str">
        <f t="shared" si="286"/>
        <v>PO64000049</v>
      </c>
      <c r="O6432" t="e">
        <f>VLOOKUP(N6432,'1_คตง_ภาพรวม'!L6432:M6482,2,FALSE)</f>
        <v>#N/A</v>
      </c>
    </row>
    <row r="6433" spans="1:15" hidden="1">
      <c r="A6433" s="31" t="s">
        <v>9849</v>
      </c>
      <c r="B6433" s="31" t="s">
        <v>19318</v>
      </c>
      <c r="C6433" s="31" t="s">
        <v>19319</v>
      </c>
      <c r="D6433" s="32">
        <v>44174</v>
      </c>
      <c r="E6433" s="31" t="s">
        <v>19320</v>
      </c>
      <c r="F6433" s="31" t="s">
        <v>9875</v>
      </c>
      <c r="G6433" s="33">
        <v>116671.5</v>
      </c>
      <c r="H6433" s="33">
        <v>116671.5</v>
      </c>
      <c r="I6433" s="31" t="s">
        <v>9762</v>
      </c>
      <c r="J6433" s="31" t="s">
        <v>9763</v>
      </c>
      <c r="K6433" s="33">
        <v>116671.5</v>
      </c>
      <c r="L6433" s="31" t="s">
        <v>9764</v>
      </c>
      <c r="M6433">
        <f t="shared" si="283"/>
        <v>12</v>
      </c>
      <c r="N6433" t="str">
        <f t="shared" si="286"/>
        <v>PO64000049</v>
      </c>
      <c r="O6433" t="e">
        <f>VLOOKUP(N6433,'1_คตง_ภาพรวม'!L6433:M6483,2,FALSE)</f>
        <v>#N/A</v>
      </c>
    </row>
    <row r="6434" spans="1:15" hidden="1">
      <c r="A6434" s="31" t="s">
        <v>9849</v>
      </c>
      <c r="B6434" s="31" t="s">
        <v>19321</v>
      </c>
      <c r="C6434" s="31" t="s">
        <v>19322</v>
      </c>
      <c r="D6434" s="32">
        <v>44174</v>
      </c>
      <c r="E6434" s="31" t="s">
        <v>19323</v>
      </c>
      <c r="F6434" s="31" t="s">
        <v>12612</v>
      </c>
      <c r="G6434" s="33">
        <v>-48510</v>
      </c>
      <c r="H6434" s="33">
        <v>-48510</v>
      </c>
      <c r="I6434" s="31" t="s">
        <v>9762</v>
      </c>
      <c r="J6434" s="31" t="s">
        <v>9763</v>
      </c>
      <c r="K6434" s="33">
        <v>-48510</v>
      </c>
      <c r="L6434" s="31" t="s">
        <v>9764</v>
      </c>
      <c r="M6434">
        <f t="shared" si="283"/>
        <v>12</v>
      </c>
      <c r="N6434" t="str">
        <f t="shared" si="286"/>
        <v>PO63000458</v>
      </c>
      <c r="O6434" t="e">
        <f>VLOOKUP(N6434,'1_คตง_ภาพรวม'!L6434:M6484,2,FALSE)</f>
        <v>#N/A</v>
      </c>
    </row>
    <row r="6435" spans="1:15" hidden="1">
      <c r="A6435" s="31" t="s">
        <v>9849</v>
      </c>
      <c r="B6435" s="31" t="s">
        <v>19321</v>
      </c>
      <c r="C6435" s="31" t="s">
        <v>19322</v>
      </c>
      <c r="D6435" s="32">
        <v>44174</v>
      </c>
      <c r="E6435" s="31" t="s">
        <v>19323</v>
      </c>
      <c r="F6435" s="31" t="s">
        <v>9875</v>
      </c>
      <c r="G6435" s="33">
        <v>48510</v>
      </c>
      <c r="H6435" s="33">
        <v>48510</v>
      </c>
      <c r="I6435" s="31" t="s">
        <v>9762</v>
      </c>
      <c r="J6435" s="31" t="s">
        <v>9763</v>
      </c>
      <c r="K6435" s="33">
        <v>48510</v>
      </c>
      <c r="L6435" s="31" t="s">
        <v>9764</v>
      </c>
      <c r="M6435">
        <f t="shared" si="283"/>
        <v>12</v>
      </c>
      <c r="N6435" t="str">
        <f t="shared" si="286"/>
        <v>PO63000458</v>
      </c>
      <c r="O6435" t="e">
        <f>VLOOKUP(N6435,'1_คตง_ภาพรวม'!L6435:M6485,2,FALSE)</f>
        <v>#N/A</v>
      </c>
    </row>
    <row r="6436" spans="1:15" hidden="1">
      <c r="A6436" s="31" t="s">
        <v>9849</v>
      </c>
      <c r="B6436" s="31" t="s">
        <v>19324</v>
      </c>
      <c r="C6436" s="31" t="s">
        <v>19325</v>
      </c>
      <c r="D6436" s="32">
        <v>44174</v>
      </c>
      <c r="E6436" s="31" t="s">
        <v>19326</v>
      </c>
      <c r="F6436" s="31" t="s">
        <v>12612</v>
      </c>
      <c r="G6436" s="33">
        <v>-95400</v>
      </c>
      <c r="H6436" s="33">
        <v>-95400</v>
      </c>
      <c r="I6436" s="31" t="s">
        <v>9762</v>
      </c>
      <c r="J6436" s="31" t="s">
        <v>9763</v>
      </c>
      <c r="K6436" s="33">
        <v>-95400</v>
      </c>
      <c r="L6436" s="31" t="s">
        <v>9764</v>
      </c>
      <c r="M6436">
        <f t="shared" si="283"/>
        <v>12</v>
      </c>
      <c r="N6436" t="str">
        <f t="shared" si="286"/>
        <v>PO63000792</v>
      </c>
      <c r="O6436" t="e">
        <f>VLOOKUP(N6436,'1_คตง_ภาพรวม'!L6436:M6486,2,FALSE)</f>
        <v>#N/A</v>
      </c>
    </row>
    <row r="6437" spans="1:15" hidden="1">
      <c r="A6437" s="31" t="s">
        <v>9849</v>
      </c>
      <c r="B6437" s="31" t="s">
        <v>19324</v>
      </c>
      <c r="C6437" s="31" t="s">
        <v>19325</v>
      </c>
      <c r="D6437" s="32">
        <v>44174</v>
      </c>
      <c r="E6437" s="31" t="s">
        <v>19326</v>
      </c>
      <c r="F6437" s="31" t="s">
        <v>9875</v>
      </c>
      <c r="G6437" s="33">
        <v>95400</v>
      </c>
      <c r="H6437" s="33">
        <v>95400</v>
      </c>
      <c r="I6437" s="31" t="s">
        <v>9762</v>
      </c>
      <c r="J6437" s="31" t="s">
        <v>9763</v>
      </c>
      <c r="K6437" s="33">
        <v>95400</v>
      </c>
      <c r="L6437" s="31" t="s">
        <v>9764</v>
      </c>
      <c r="M6437">
        <f t="shared" si="283"/>
        <v>12</v>
      </c>
      <c r="N6437" t="str">
        <f t="shared" si="286"/>
        <v>PO63000792</v>
      </c>
      <c r="O6437" t="e">
        <f>VLOOKUP(N6437,'1_คตง_ภาพรวม'!L6437:M6487,2,FALSE)</f>
        <v>#N/A</v>
      </c>
    </row>
    <row r="6438" spans="1:15" hidden="1">
      <c r="A6438" s="31" t="s">
        <v>9849</v>
      </c>
      <c r="B6438" s="31" t="s">
        <v>19327</v>
      </c>
      <c r="C6438" s="31" t="s">
        <v>19328</v>
      </c>
      <c r="D6438" s="32">
        <v>44174</v>
      </c>
      <c r="E6438" s="31" t="s">
        <v>19329</v>
      </c>
      <c r="F6438" s="31" t="s">
        <v>12612</v>
      </c>
      <c r="G6438" s="33">
        <v>-286465</v>
      </c>
      <c r="H6438" s="33">
        <v>-286465</v>
      </c>
      <c r="I6438" s="31" t="s">
        <v>9762</v>
      </c>
      <c r="J6438" s="31" t="s">
        <v>9763</v>
      </c>
      <c r="K6438" s="33">
        <v>-286465</v>
      </c>
      <c r="L6438" s="31" t="s">
        <v>9764</v>
      </c>
      <c r="M6438">
        <f t="shared" si="283"/>
        <v>12</v>
      </c>
      <c r="N6438" t="str">
        <f t="shared" si="286"/>
        <v>PO63000910</v>
      </c>
      <c r="O6438" t="e">
        <f>VLOOKUP(N6438,'1_คตง_ภาพรวม'!L6438:M6488,2,FALSE)</f>
        <v>#N/A</v>
      </c>
    </row>
    <row r="6439" spans="1:15" hidden="1">
      <c r="A6439" s="31" t="s">
        <v>9849</v>
      </c>
      <c r="B6439" s="31" t="s">
        <v>19327</v>
      </c>
      <c r="C6439" s="31" t="s">
        <v>19328</v>
      </c>
      <c r="D6439" s="32">
        <v>44174</v>
      </c>
      <c r="E6439" s="31" t="s">
        <v>19329</v>
      </c>
      <c r="F6439" s="31" t="s">
        <v>9875</v>
      </c>
      <c r="G6439" s="33">
        <v>286465</v>
      </c>
      <c r="H6439" s="33">
        <v>286465</v>
      </c>
      <c r="I6439" s="31" t="s">
        <v>9762</v>
      </c>
      <c r="J6439" s="31" t="s">
        <v>9763</v>
      </c>
      <c r="K6439" s="33">
        <v>286465</v>
      </c>
      <c r="L6439" s="31" t="s">
        <v>9764</v>
      </c>
      <c r="M6439">
        <f t="shared" si="283"/>
        <v>12</v>
      </c>
      <c r="N6439" t="str">
        <f t="shared" si="286"/>
        <v>PO63000910</v>
      </c>
      <c r="O6439" t="e">
        <f>VLOOKUP(N6439,'1_คตง_ภาพรวม'!L6439:M6489,2,FALSE)</f>
        <v>#N/A</v>
      </c>
    </row>
    <row r="6440" spans="1:15" hidden="1">
      <c r="A6440" s="31" t="s">
        <v>9849</v>
      </c>
      <c r="B6440" s="31" t="s">
        <v>19330</v>
      </c>
      <c r="C6440" s="31" t="s">
        <v>19331</v>
      </c>
      <c r="D6440" s="32">
        <v>44174</v>
      </c>
      <c r="E6440" s="31" t="s">
        <v>19332</v>
      </c>
      <c r="F6440" s="31" t="s">
        <v>12612</v>
      </c>
      <c r="G6440" s="33">
        <v>-143566.39999999999</v>
      </c>
      <c r="H6440" s="33">
        <v>-143566.39999999999</v>
      </c>
      <c r="I6440" s="31" t="s">
        <v>9762</v>
      </c>
      <c r="J6440" s="31" t="s">
        <v>9763</v>
      </c>
      <c r="K6440" s="33">
        <v>-143566.39999999999</v>
      </c>
      <c r="L6440" s="31" t="s">
        <v>9764</v>
      </c>
      <c r="M6440">
        <f t="shared" si="283"/>
        <v>12</v>
      </c>
      <c r="N6440" t="str">
        <f t="shared" si="286"/>
        <v>PO64000045</v>
      </c>
      <c r="O6440" t="e">
        <f>VLOOKUP(N6440,'1_คตง_ภาพรวม'!L6440:M6490,2,FALSE)</f>
        <v>#N/A</v>
      </c>
    </row>
    <row r="6441" spans="1:15" hidden="1">
      <c r="A6441" s="31" t="s">
        <v>9849</v>
      </c>
      <c r="B6441" s="31" t="s">
        <v>19330</v>
      </c>
      <c r="C6441" s="31" t="s">
        <v>19331</v>
      </c>
      <c r="D6441" s="32">
        <v>44174</v>
      </c>
      <c r="E6441" s="31" t="s">
        <v>19332</v>
      </c>
      <c r="F6441" s="31" t="s">
        <v>9875</v>
      </c>
      <c r="G6441" s="33">
        <v>143566.39999999999</v>
      </c>
      <c r="H6441" s="33">
        <v>143566.39999999999</v>
      </c>
      <c r="I6441" s="31" t="s">
        <v>9762</v>
      </c>
      <c r="J6441" s="31" t="s">
        <v>9763</v>
      </c>
      <c r="K6441" s="33">
        <v>143566.39999999999</v>
      </c>
      <c r="L6441" s="31" t="s">
        <v>9764</v>
      </c>
      <c r="M6441">
        <f t="shared" si="283"/>
        <v>12</v>
      </c>
      <c r="N6441" t="str">
        <f t="shared" si="286"/>
        <v>PO64000045</v>
      </c>
      <c r="O6441" t="e">
        <f>VLOOKUP(N6441,'1_คตง_ภาพรวม'!L6441:M6491,2,FALSE)</f>
        <v>#N/A</v>
      </c>
    </row>
    <row r="6442" spans="1:15" hidden="1">
      <c r="A6442" s="31" t="s">
        <v>9849</v>
      </c>
      <c r="B6442" s="31" t="s">
        <v>19333</v>
      </c>
      <c r="C6442" s="31" t="s">
        <v>19334</v>
      </c>
      <c r="D6442" s="32">
        <v>44174</v>
      </c>
      <c r="E6442" s="31" t="s">
        <v>19335</v>
      </c>
      <c r="F6442" s="31" t="s">
        <v>12612</v>
      </c>
      <c r="G6442" s="33">
        <v>-61480</v>
      </c>
      <c r="H6442" s="33">
        <v>-61480</v>
      </c>
      <c r="I6442" s="31" t="s">
        <v>9762</v>
      </c>
      <c r="J6442" s="31" t="s">
        <v>9763</v>
      </c>
      <c r="K6442" s="33">
        <v>-61480</v>
      </c>
      <c r="L6442" s="31" t="s">
        <v>9764</v>
      </c>
      <c r="M6442">
        <f t="shared" si="283"/>
        <v>12</v>
      </c>
      <c r="N6442" t="str">
        <f t="shared" si="286"/>
        <v>PO63000886</v>
      </c>
      <c r="O6442" t="e">
        <f>VLOOKUP(N6442,'1_คตง_ภาพรวม'!L6442:M6492,2,FALSE)</f>
        <v>#N/A</v>
      </c>
    </row>
    <row r="6443" spans="1:15" hidden="1">
      <c r="A6443" s="31" t="s">
        <v>9849</v>
      </c>
      <c r="B6443" s="31" t="s">
        <v>19333</v>
      </c>
      <c r="C6443" s="31" t="s">
        <v>19334</v>
      </c>
      <c r="D6443" s="32">
        <v>44174</v>
      </c>
      <c r="E6443" s="31" t="s">
        <v>19335</v>
      </c>
      <c r="F6443" s="31" t="s">
        <v>9875</v>
      </c>
      <c r="G6443" s="33">
        <v>61480</v>
      </c>
      <c r="H6443" s="33">
        <v>61480</v>
      </c>
      <c r="I6443" s="31" t="s">
        <v>9762</v>
      </c>
      <c r="J6443" s="31" t="s">
        <v>9763</v>
      </c>
      <c r="K6443" s="33">
        <v>61480</v>
      </c>
      <c r="L6443" s="31" t="s">
        <v>9764</v>
      </c>
      <c r="M6443">
        <f t="shared" si="283"/>
        <v>12</v>
      </c>
      <c r="N6443" t="str">
        <f t="shared" si="286"/>
        <v>PO63000886</v>
      </c>
      <c r="O6443" t="e">
        <f>VLOOKUP(N6443,'1_คตง_ภาพรวม'!L6443:M6493,2,FALSE)</f>
        <v>#N/A</v>
      </c>
    </row>
    <row r="6444" spans="1:15" hidden="1">
      <c r="A6444" s="31" t="s">
        <v>9849</v>
      </c>
      <c r="B6444" s="31" t="s">
        <v>19336</v>
      </c>
      <c r="C6444" s="31" t="s">
        <v>19337</v>
      </c>
      <c r="D6444" s="32">
        <v>44174</v>
      </c>
      <c r="E6444" s="31" t="s">
        <v>19338</v>
      </c>
      <c r="F6444" s="31" t="s">
        <v>12612</v>
      </c>
      <c r="G6444" s="33">
        <v>-298000</v>
      </c>
      <c r="H6444" s="33">
        <v>-298000</v>
      </c>
      <c r="I6444" s="31" t="s">
        <v>9762</v>
      </c>
      <c r="J6444" s="31" t="s">
        <v>9763</v>
      </c>
      <c r="K6444" s="33">
        <v>-298000</v>
      </c>
      <c r="L6444" s="31" t="s">
        <v>9764</v>
      </c>
      <c r="M6444">
        <f t="shared" si="283"/>
        <v>12</v>
      </c>
      <c r="N6444" t="str">
        <f t="shared" si="286"/>
        <v>PO62000399</v>
      </c>
      <c r="O6444" t="e">
        <f>VLOOKUP(N6444,'1_คตง_ภาพรวม'!L6444:M6494,2,FALSE)</f>
        <v>#N/A</v>
      </c>
    </row>
    <row r="6445" spans="1:15" hidden="1">
      <c r="A6445" s="31" t="s">
        <v>9849</v>
      </c>
      <c r="B6445" s="31" t="s">
        <v>19336</v>
      </c>
      <c r="C6445" s="31" t="s">
        <v>19337</v>
      </c>
      <c r="D6445" s="32">
        <v>44174</v>
      </c>
      <c r="E6445" s="31" t="s">
        <v>19338</v>
      </c>
      <c r="F6445" s="31" t="s">
        <v>9875</v>
      </c>
      <c r="G6445" s="33">
        <v>298000</v>
      </c>
      <c r="H6445" s="33">
        <v>298000</v>
      </c>
      <c r="I6445" s="31" t="s">
        <v>9762</v>
      </c>
      <c r="J6445" s="31" t="s">
        <v>9763</v>
      </c>
      <c r="K6445" s="33">
        <v>298000</v>
      </c>
      <c r="L6445" s="31" t="s">
        <v>9764</v>
      </c>
      <c r="M6445">
        <f t="shared" si="283"/>
        <v>12</v>
      </c>
      <c r="N6445" t="str">
        <f t="shared" si="286"/>
        <v>PO62000399</v>
      </c>
      <c r="O6445" t="e">
        <f>VLOOKUP(N6445,'1_คตง_ภาพรวม'!L6445:M6495,2,FALSE)</f>
        <v>#N/A</v>
      </c>
    </row>
    <row r="6446" spans="1:15" hidden="1">
      <c r="A6446" s="31" t="s">
        <v>9849</v>
      </c>
      <c r="B6446" s="31" t="s">
        <v>19339</v>
      </c>
      <c r="C6446" s="31" t="s">
        <v>19340</v>
      </c>
      <c r="D6446" s="32">
        <v>44168</v>
      </c>
      <c r="E6446" s="31" t="s">
        <v>19341</v>
      </c>
      <c r="F6446" s="31" t="s">
        <v>12612</v>
      </c>
      <c r="G6446" s="33">
        <v>-131967</v>
      </c>
      <c r="H6446" s="33">
        <v>-131967</v>
      </c>
      <c r="I6446" s="31" t="s">
        <v>9762</v>
      </c>
      <c r="J6446" s="31" t="s">
        <v>9763</v>
      </c>
      <c r="K6446" s="33">
        <v>-131967</v>
      </c>
      <c r="L6446" s="31" t="s">
        <v>9764</v>
      </c>
      <c r="M6446">
        <f t="shared" si="283"/>
        <v>12</v>
      </c>
      <c r="N6446" t="str">
        <f t="shared" si="286"/>
        <v>PO63000723</v>
      </c>
      <c r="O6446" t="e">
        <f>VLOOKUP(N6446,'1_คตง_ภาพรวม'!L6446:M6496,2,FALSE)</f>
        <v>#N/A</v>
      </c>
    </row>
    <row r="6447" spans="1:15" hidden="1">
      <c r="A6447" s="31" t="s">
        <v>9849</v>
      </c>
      <c r="B6447" s="31" t="s">
        <v>19339</v>
      </c>
      <c r="C6447" s="31" t="s">
        <v>19340</v>
      </c>
      <c r="D6447" s="32">
        <v>44168</v>
      </c>
      <c r="E6447" s="31" t="s">
        <v>19341</v>
      </c>
      <c r="F6447" s="31" t="s">
        <v>9875</v>
      </c>
      <c r="G6447" s="33">
        <v>131967</v>
      </c>
      <c r="H6447" s="33">
        <v>131967</v>
      </c>
      <c r="I6447" s="31" t="s">
        <v>9762</v>
      </c>
      <c r="J6447" s="31" t="s">
        <v>9763</v>
      </c>
      <c r="K6447" s="33">
        <v>131967</v>
      </c>
      <c r="L6447" s="31" t="s">
        <v>9764</v>
      </c>
      <c r="M6447">
        <f t="shared" si="283"/>
        <v>12</v>
      </c>
      <c r="N6447" t="str">
        <f t="shared" si="286"/>
        <v>PO63000723</v>
      </c>
      <c r="O6447" t="e">
        <f>VLOOKUP(N6447,'1_คตง_ภาพรวม'!L6447:M6497,2,FALSE)</f>
        <v>#N/A</v>
      </c>
    </row>
    <row r="6448" spans="1:15" hidden="1">
      <c r="A6448" s="31" t="s">
        <v>9849</v>
      </c>
      <c r="B6448" s="31" t="s">
        <v>19342</v>
      </c>
      <c r="C6448" s="31" t="s">
        <v>19343</v>
      </c>
      <c r="D6448" s="32">
        <v>44169</v>
      </c>
      <c r="E6448" s="31" t="s">
        <v>19344</v>
      </c>
      <c r="F6448" s="31" t="s">
        <v>17026</v>
      </c>
      <c r="G6448" s="33">
        <v>-21600</v>
      </c>
      <c r="H6448" s="33">
        <v>-21600</v>
      </c>
      <c r="I6448" s="31" t="s">
        <v>9762</v>
      </c>
      <c r="J6448" s="31" t="s">
        <v>9763</v>
      </c>
      <c r="K6448" s="33">
        <v>-21600</v>
      </c>
      <c r="L6448" s="31" t="s">
        <v>9764</v>
      </c>
      <c r="M6448" t="e">
        <f t="shared" si="283"/>
        <v>#VALUE!</v>
      </c>
    </row>
    <row r="6449" spans="1:15" hidden="1">
      <c r="A6449" s="31" t="s">
        <v>9849</v>
      </c>
      <c r="B6449" s="31" t="s">
        <v>19342</v>
      </c>
      <c r="C6449" s="31" t="s">
        <v>19343</v>
      </c>
      <c r="D6449" s="32">
        <v>44169</v>
      </c>
      <c r="E6449" s="31" t="s">
        <v>19344</v>
      </c>
      <c r="F6449" s="31" t="s">
        <v>17027</v>
      </c>
      <c r="G6449" s="33">
        <v>21600</v>
      </c>
      <c r="H6449" s="33">
        <v>21600</v>
      </c>
      <c r="I6449" s="31" t="s">
        <v>9762</v>
      </c>
      <c r="J6449" s="31" t="s">
        <v>9763</v>
      </c>
      <c r="K6449" s="33">
        <v>21600</v>
      </c>
      <c r="L6449" s="31" t="s">
        <v>9764</v>
      </c>
      <c r="M6449" t="e">
        <f t="shared" si="283"/>
        <v>#VALUE!</v>
      </c>
    </row>
    <row r="6450" spans="1:15" hidden="1">
      <c r="A6450" s="31" t="s">
        <v>9849</v>
      </c>
      <c r="B6450" s="31" t="s">
        <v>19345</v>
      </c>
      <c r="C6450" s="31" t="s">
        <v>19346</v>
      </c>
      <c r="D6450" s="32">
        <v>44173</v>
      </c>
      <c r="E6450" s="31" t="s">
        <v>19347</v>
      </c>
      <c r="F6450" s="31" t="s">
        <v>18450</v>
      </c>
      <c r="G6450" s="33">
        <v>-69000</v>
      </c>
      <c r="H6450" s="33">
        <v>-69000</v>
      </c>
      <c r="I6450" s="31" t="s">
        <v>9762</v>
      </c>
      <c r="J6450" s="31" t="s">
        <v>9763</v>
      </c>
      <c r="K6450" s="33">
        <v>-69000</v>
      </c>
      <c r="L6450" s="31" t="s">
        <v>9764</v>
      </c>
      <c r="M6450" t="e">
        <f t="shared" si="283"/>
        <v>#VALUE!</v>
      </c>
    </row>
    <row r="6451" spans="1:15" hidden="1">
      <c r="A6451" s="31" t="s">
        <v>9849</v>
      </c>
      <c r="B6451" s="31" t="s">
        <v>19345</v>
      </c>
      <c r="C6451" s="31" t="s">
        <v>19346</v>
      </c>
      <c r="D6451" s="32">
        <v>44173</v>
      </c>
      <c r="E6451" s="31" t="s">
        <v>19347</v>
      </c>
      <c r="F6451" s="31" t="s">
        <v>18451</v>
      </c>
      <c r="G6451" s="33">
        <v>69000</v>
      </c>
      <c r="H6451" s="33">
        <v>69000</v>
      </c>
      <c r="I6451" s="31" t="s">
        <v>9762</v>
      </c>
      <c r="J6451" s="31" t="s">
        <v>9763</v>
      </c>
      <c r="K6451" s="33">
        <v>69000</v>
      </c>
      <c r="L6451" s="31" t="s">
        <v>9764</v>
      </c>
      <c r="M6451" t="e">
        <f t="shared" si="283"/>
        <v>#VALUE!</v>
      </c>
    </row>
    <row r="6452" spans="1:15" hidden="1">
      <c r="A6452" s="31" t="s">
        <v>9849</v>
      </c>
      <c r="B6452" s="31" t="s">
        <v>19348</v>
      </c>
      <c r="C6452" s="31" t="s">
        <v>19349</v>
      </c>
      <c r="D6452" s="32">
        <v>44188</v>
      </c>
      <c r="E6452" s="31" t="s">
        <v>19350</v>
      </c>
      <c r="F6452" s="31" t="s">
        <v>17648</v>
      </c>
      <c r="G6452" s="33">
        <v>-26800</v>
      </c>
      <c r="H6452" s="33">
        <v>-26800</v>
      </c>
      <c r="I6452" s="31" t="s">
        <v>9762</v>
      </c>
      <c r="J6452" s="31" t="s">
        <v>9763</v>
      </c>
      <c r="K6452" s="33">
        <v>-26800</v>
      </c>
      <c r="L6452" s="31" t="s">
        <v>9764</v>
      </c>
      <c r="M6452" t="e">
        <f t="shared" si="283"/>
        <v>#VALUE!</v>
      </c>
    </row>
    <row r="6453" spans="1:15" hidden="1">
      <c r="A6453" s="31" t="s">
        <v>9849</v>
      </c>
      <c r="B6453" s="31" t="s">
        <v>19348</v>
      </c>
      <c r="C6453" s="31" t="s">
        <v>19349</v>
      </c>
      <c r="D6453" s="32">
        <v>44188</v>
      </c>
      <c r="E6453" s="31" t="s">
        <v>19350</v>
      </c>
      <c r="F6453" s="31" t="s">
        <v>17649</v>
      </c>
      <c r="G6453" s="33">
        <v>26800</v>
      </c>
      <c r="H6453" s="33">
        <v>26800</v>
      </c>
      <c r="I6453" s="31" t="s">
        <v>9762</v>
      </c>
      <c r="J6453" s="31" t="s">
        <v>9763</v>
      </c>
      <c r="K6453" s="33">
        <v>26800</v>
      </c>
      <c r="L6453" s="31" t="s">
        <v>9764</v>
      </c>
      <c r="M6453" t="e">
        <f t="shared" si="283"/>
        <v>#VALUE!</v>
      </c>
    </row>
    <row r="6454" spans="1:15" hidden="1">
      <c r="A6454" s="31" t="s">
        <v>9849</v>
      </c>
      <c r="B6454" s="31" t="s">
        <v>19351</v>
      </c>
      <c r="C6454" s="31" t="s">
        <v>19352</v>
      </c>
      <c r="D6454" s="32">
        <v>44169</v>
      </c>
      <c r="E6454" s="31" t="s">
        <v>19353</v>
      </c>
      <c r="F6454" s="31" t="s">
        <v>12612</v>
      </c>
      <c r="G6454" s="33">
        <v>-83907.78</v>
      </c>
      <c r="H6454" s="33">
        <v>-83907.78</v>
      </c>
      <c r="I6454" s="31" t="s">
        <v>9762</v>
      </c>
      <c r="J6454" s="31" t="s">
        <v>9763</v>
      </c>
      <c r="K6454" s="33">
        <v>-83907.78</v>
      </c>
      <c r="L6454" s="31" t="s">
        <v>9764</v>
      </c>
      <c r="M6454" t="e">
        <f t="shared" si="283"/>
        <v>#VALUE!</v>
      </c>
    </row>
    <row r="6455" spans="1:15" hidden="1">
      <c r="A6455" s="31" t="s">
        <v>9849</v>
      </c>
      <c r="B6455" s="31" t="s">
        <v>19351</v>
      </c>
      <c r="C6455" s="31" t="s">
        <v>19352</v>
      </c>
      <c r="D6455" s="32">
        <v>44169</v>
      </c>
      <c r="E6455" s="31" t="s">
        <v>19353</v>
      </c>
      <c r="F6455" s="31" t="s">
        <v>9997</v>
      </c>
      <c r="G6455" s="33">
        <v>83907.78</v>
      </c>
      <c r="H6455" s="33">
        <v>83907.78</v>
      </c>
      <c r="I6455" s="31" t="s">
        <v>9762</v>
      </c>
      <c r="J6455" s="31" t="s">
        <v>9763</v>
      </c>
      <c r="K6455" s="33">
        <v>83907.78</v>
      </c>
      <c r="L6455" s="31" t="s">
        <v>9764</v>
      </c>
      <c r="M6455" t="e">
        <f t="shared" si="283"/>
        <v>#VALUE!</v>
      </c>
    </row>
    <row r="6456" spans="1:15" hidden="1">
      <c r="A6456" s="31" t="s">
        <v>9849</v>
      </c>
      <c r="B6456" s="31" t="s">
        <v>19354</v>
      </c>
      <c r="C6456" s="31" t="s">
        <v>19355</v>
      </c>
      <c r="D6456" s="32">
        <v>44172</v>
      </c>
      <c r="E6456" s="31" t="s">
        <v>19356</v>
      </c>
      <c r="F6456" s="31" t="s">
        <v>12612</v>
      </c>
      <c r="G6456" s="33">
        <v>-3375000</v>
      </c>
      <c r="H6456" s="33">
        <v>-3375000</v>
      </c>
      <c r="I6456" s="31" t="s">
        <v>9762</v>
      </c>
      <c r="J6456" s="31" t="s">
        <v>9763</v>
      </c>
      <c r="K6456" s="33">
        <v>-3375000</v>
      </c>
      <c r="L6456" s="31" t="s">
        <v>9764</v>
      </c>
      <c r="M6456" t="e">
        <f t="shared" si="283"/>
        <v>#VALUE!</v>
      </c>
    </row>
    <row r="6457" spans="1:15" hidden="1">
      <c r="A6457" s="31" t="s">
        <v>9849</v>
      </c>
      <c r="B6457" s="31" t="s">
        <v>19354</v>
      </c>
      <c r="C6457" s="31" t="s">
        <v>19355</v>
      </c>
      <c r="D6457" s="32">
        <v>44172</v>
      </c>
      <c r="E6457" s="31" t="s">
        <v>19356</v>
      </c>
      <c r="F6457" s="31" t="s">
        <v>9997</v>
      </c>
      <c r="G6457" s="33">
        <v>3375000</v>
      </c>
      <c r="H6457" s="33">
        <v>3375000</v>
      </c>
      <c r="I6457" s="31" t="s">
        <v>9762</v>
      </c>
      <c r="J6457" s="31" t="s">
        <v>9763</v>
      </c>
      <c r="K6457" s="33">
        <v>3375000</v>
      </c>
      <c r="L6457" s="31" t="s">
        <v>9764</v>
      </c>
      <c r="M6457" t="e">
        <f t="shared" si="283"/>
        <v>#VALUE!</v>
      </c>
    </row>
    <row r="6458" spans="1:15" hidden="1">
      <c r="A6458" s="31" t="s">
        <v>9849</v>
      </c>
      <c r="B6458" s="31" t="s">
        <v>19357</v>
      </c>
      <c r="C6458" s="31" t="s">
        <v>19358</v>
      </c>
      <c r="D6458" s="32">
        <v>44174</v>
      </c>
      <c r="E6458" s="31" t="s">
        <v>19359</v>
      </c>
      <c r="F6458" s="31" t="s">
        <v>12612</v>
      </c>
      <c r="G6458" s="33">
        <v>-32807</v>
      </c>
      <c r="H6458" s="33">
        <v>-32807</v>
      </c>
      <c r="I6458" s="31" t="s">
        <v>9762</v>
      </c>
      <c r="J6458" s="31" t="s">
        <v>9763</v>
      </c>
      <c r="K6458" s="33">
        <v>-32807</v>
      </c>
      <c r="L6458" s="31" t="s">
        <v>9764</v>
      </c>
      <c r="M6458">
        <f t="shared" si="283"/>
        <v>12</v>
      </c>
      <c r="N6458" t="str">
        <f t="shared" ref="N6458:N6459" si="287">MID(E6458,M6458,10)</f>
        <v>PO63000675</v>
      </c>
      <c r="O6458" t="e">
        <f>VLOOKUP(N6458,'1_คตง_ภาพรวม'!L6458:M6508,2,FALSE)</f>
        <v>#N/A</v>
      </c>
    </row>
    <row r="6459" spans="1:15" hidden="1">
      <c r="A6459" s="31" t="s">
        <v>9849</v>
      </c>
      <c r="B6459" s="31" t="s">
        <v>19357</v>
      </c>
      <c r="C6459" s="31" t="s">
        <v>19358</v>
      </c>
      <c r="D6459" s="32">
        <v>44174</v>
      </c>
      <c r="E6459" s="31" t="s">
        <v>19359</v>
      </c>
      <c r="F6459" s="31" t="s">
        <v>9875</v>
      </c>
      <c r="G6459" s="33">
        <v>32807</v>
      </c>
      <c r="H6459" s="33">
        <v>32807</v>
      </c>
      <c r="I6459" s="31" t="s">
        <v>9762</v>
      </c>
      <c r="J6459" s="31" t="s">
        <v>9763</v>
      </c>
      <c r="K6459" s="33">
        <v>32807</v>
      </c>
      <c r="L6459" s="31" t="s">
        <v>9764</v>
      </c>
      <c r="M6459">
        <f t="shared" si="283"/>
        <v>12</v>
      </c>
      <c r="N6459" t="str">
        <f t="shared" si="287"/>
        <v>PO63000675</v>
      </c>
      <c r="O6459" t="e">
        <f>VLOOKUP(N6459,'1_คตง_ภาพรวม'!L6459:M6509,2,FALSE)</f>
        <v>#N/A</v>
      </c>
    </row>
    <row r="6460" spans="1:15" hidden="1">
      <c r="A6460" s="31" t="s">
        <v>9849</v>
      </c>
      <c r="B6460" s="31" t="s">
        <v>19360</v>
      </c>
      <c r="C6460" s="31" t="s">
        <v>19361</v>
      </c>
      <c r="D6460" s="32">
        <v>44174</v>
      </c>
      <c r="E6460" s="31" t="s">
        <v>19362</v>
      </c>
      <c r="F6460" s="31" t="s">
        <v>12612</v>
      </c>
      <c r="G6460" s="33">
        <v>-13487</v>
      </c>
      <c r="H6460" s="33">
        <v>-13487</v>
      </c>
      <c r="I6460" s="31" t="s">
        <v>9762</v>
      </c>
      <c r="J6460" s="31" t="s">
        <v>9763</v>
      </c>
      <c r="K6460" s="33">
        <v>-13487</v>
      </c>
      <c r="L6460" s="31" t="s">
        <v>9764</v>
      </c>
      <c r="M6460" t="e">
        <f t="shared" si="283"/>
        <v>#VALUE!</v>
      </c>
    </row>
    <row r="6461" spans="1:15" hidden="1">
      <c r="A6461" s="31" t="s">
        <v>9849</v>
      </c>
      <c r="B6461" s="31" t="s">
        <v>19360</v>
      </c>
      <c r="C6461" s="31" t="s">
        <v>19361</v>
      </c>
      <c r="D6461" s="32">
        <v>44174</v>
      </c>
      <c r="E6461" s="31" t="s">
        <v>19362</v>
      </c>
      <c r="F6461" s="31" t="s">
        <v>9997</v>
      </c>
      <c r="G6461" s="33">
        <v>13487</v>
      </c>
      <c r="H6461" s="33">
        <v>13487</v>
      </c>
      <c r="I6461" s="31" t="s">
        <v>9762</v>
      </c>
      <c r="J6461" s="31" t="s">
        <v>9763</v>
      </c>
      <c r="K6461" s="33">
        <v>13487</v>
      </c>
      <c r="L6461" s="31" t="s">
        <v>9764</v>
      </c>
      <c r="M6461" t="e">
        <f t="shared" si="283"/>
        <v>#VALUE!</v>
      </c>
    </row>
    <row r="6462" spans="1:15" hidden="1">
      <c r="A6462" s="31" t="s">
        <v>9849</v>
      </c>
      <c r="B6462" s="31" t="s">
        <v>19363</v>
      </c>
      <c r="C6462" s="31" t="s">
        <v>19364</v>
      </c>
      <c r="D6462" s="32">
        <v>44174</v>
      </c>
      <c r="E6462" s="31" t="s">
        <v>19365</v>
      </c>
      <c r="F6462" s="31" t="s">
        <v>12612</v>
      </c>
      <c r="G6462" s="33">
        <v>-2128500</v>
      </c>
      <c r="H6462" s="33">
        <v>-2128500</v>
      </c>
      <c r="I6462" s="31" t="s">
        <v>9762</v>
      </c>
      <c r="J6462" s="31" t="s">
        <v>9763</v>
      </c>
      <c r="K6462" s="33">
        <v>-2128500</v>
      </c>
      <c r="L6462" s="31" t="s">
        <v>9764</v>
      </c>
      <c r="M6462" t="e">
        <f t="shared" si="283"/>
        <v>#VALUE!</v>
      </c>
    </row>
    <row r="6463" spans="1:15" hidden="1">
      <c r="A6463" s="31" t="s">
        <v>9849</v>
      </c>
      <c r="B6463" s="31" t="s">
        <v>19363</v>
      </c>
      <c r="C6463" s="31" t="s">
        <v>19364</v>
      </c>
      <c r="D6463" s="32">
        <v>44174</v>
      </c>
      <c r="E6463" s="31" t="s">
        <v>19365</v>
      </c>
      <c r="F6463" s="31" t="s">
        <v>9997</v>
      </c>
      <c r="G6463" s="33">
        <v>2128500</v>
      </c>
      <c r="H6463" s="33">
        <v>2128500</v>
      </c>
      <c r="I6463" s="31" t="s">
        <v>9762</v>
      </c>
      <c r="J6463" s="31" t="s">
        <v>9763</v>
      </c>
      <c r="K6463" s="33">
        <v>2128500</v>
      </c>
      <c r="L6463" s="31" t="s">
        <v>9764</v>
      </c>
      <c r="M6463" t="e">
        <f t="shared" si="283"/>
        <v>#VALUE!</v>
      </c>
    </row>
    <row r="6464" spans="1:15" hidden="1">
      <c r="A6464" s="31" t="s">
        <v>9849</v>
      </c>
      <c r="B6464" s="31" t="s">
        <v>19366</v>
      </c>
      <c r="C6464" s="31" t="s">
        <v>19367</v>
      </c>
      <c r="D6464" s="32">
        <v>44174</v>
      </c>
      <c r="E6464" s="31" t="s">
        <v>19368</v>
      </c>
      <c r="F6464" s="31" t="s">
        <v>12612</v>
      </c>
      <c r="G6464" s="33">
        <v>-309000</v>
      </c>
      <c r="H6464" s="33">
        <v>-309000</v>
      </c>
      <c r="I6464" s="31" t="s">
        <v>9762</v>
      </c>
      <c r="J6464" s="31" t="s">
        <v>9763</v>
      </c>
      <c r="K6464" s="33">
        <v>-309000</v>
      </c>
      <c r="L6464" s="31" t="s">
        <v>9764</v>
      </c>
      <c r="M6464" t="e">
        <f t="shared" si="283"/>
        <v>#VALUE!</v>
      </c>
    </row>
    <row r="6465" spans="1:15" hidden="1">
      <c r="A6465" s="31" t="s">
        <v>9849</v>
      </c>
      <c r="B6465" s="31" t="s">
        <v>19366</v>
      </c>
      <c r="C6465" s="31" t="s">
        <v>19367</v>
      </c>
      <c r="D6465" s="32">
        <v>44174</v>
      </c>
      <c r="E6465" s="31" t="s">
        <v>19368</v>
      </c>
      <c r="F6465" s="31" t="s">
        <v>9997</v>
      </c>
      <c r="G6465" s="33">
        <v>309000</v>
      </c>
      <c r="H6465" s="33">
        <v>309000</v>
      </c>
      <c r="I6465" s="31" t="s">
        <v>9762</v>
      </c>
      <c r="J6465" s="31" t="s">
        <v>9763</v>
      </c>
      <c r="K6465" s="33">
        <v>309000</v>
      </c>
      <c r="L6465" s="31" t="s">
        <v>9764</v>
      </c>
      <c r="M6465" t="e">
        <f t="shared" si="283"/>
        <v>#VALUE!</v>
      </c>
    </row>
    <row r="6466" spans="1:15" hidden="1">
      <c r="A6466" s="31" t="s">
        <v>9849</v>
      </c>
      <c r="B6466" s="31" t="s">
        <v>19369</v>
      </c>
      <c r="C6466" s="31" t="s">
        <v>19370</v>
      </c>
      <c r="D6466" s="32">
        <v>44174</v>
      </c>
      <c r="E6466" s="31" t="s">
        <v>19371</v>
      </c>
      <c r="F6466" s="31" t="s">
        <v>12612</v>
      </c>
      <c r="G6466" s="33">
        <v>-33137.4</v>
      </c>
      <c r="H6466" s="33">
        <v>-33137.4</v>
      </c>
      <c r="I6466" s="31" t="s">
        <v>9762</v>
      </c>
      <c r="J6466" s="31" t="s">
        <v>9763</v>
      </c>
      <c r="K6466" s="33">
        <v>-33137.4</v>
      </c>
      <c r="L6466" s="31" t="s">
        <v>9764</v>
      </c>
      <c r="M6466" t="e">
        <f t="shared" si="283"/>
        <v>#VALUE!</v>
      </c>
    </row>
    <row r="6467" spans="1:15" hidden="1">
      <c r="A6467" s="31" t="s">
        <v>9849</v>
      </c>
      <c r="B6467" s="31" t="s">
        <v>19369</v>
      </c>
      <c r="C6467" s="31" t="s">
        <v>19370</v>
      </c>
      <c r="D6467" s="32">
        <v>44174</v>
      </c>
      <c r="E6467" s="31" t="s">
        <v>19371</v>
      </c>
      <c r="F6467" s="31" t="s">
        <v>9997</v>
      </c>
      <c r="G6467" s="33">
        <v>33137.4</v>
      </c>
      <c r="H6467" s="33">
        <v>33137.4</v>
      </c>
      <c r="I6467" s="31" t="s">
        <v>9762</v>
      </c>
      <c r="J6467" s="31" t="s">
        <v>9763</v>
      </c>
      <c r="K6467" s="33">
        <v>33137.4</v>
      </c>
      <c r="L6467" s="31" t="s">
        <v>9764</v>
      </c>
      <c r="M6467" t="e">
        <f t="shared" ref="M6467:M6530" si="288">FIND("PO",E6467)</f>
        <v>#VALUE!</v>
      </c>
    </row>
    <row r="6468" spans="1:15" hidden="1">
      <c r="A6468" s="31" t="s">
        <v>9757</v>
      </c>
      <c r="B6468" s="31" t="s">
        <v>19372</v>
      </c>
      <c r="C6468" s="31" t="s">
        <v>19373</v>
      </c>
      <c r="D6468" s="32">
        <v>44174</v>
      </c>
      <c r="E6468" s="31" t="s">
        <v>19374</v>
      </c>
      <c r="F6468" s="31" t="s">
        <v>11553</v>
      </c>
      <c r="G6468" s="33">
        <v>-450500</v>
      </c>
      <c r="H6468" s="33">
        <v>-450500</v>
      </c>
      <c r="I6468" s="31" t="s">
        <v>9762</v>
      </c>
      <c r="J6468" s="31" t="s">
        <v>9763</v>
      </c>
      <c r="K6468" s="33">
        <v>-450500</v>
      </c>
      <c r="L6468" s="31" t="s">
        <v>9764</v>
      </c>
      <c r="M6468">
        <f t="shared" si="288"/>
        <v>12</v>
      </c>
      <c r="N6468" t="str">
        <f t="shared" ref="N6468:N6470" si="289">MID(E6468,M6468,10)</f>
        <v>PO63000852</v>
      </c>
      <c r="O6468" t="e">
        <f>VLOOKUP(N6468,'1_คตง_ภาพรวม'!L6468:M6518,2,FALSE)</f>
        <v>#N/A</v>
      </c>
    </row>
    <row r="6469" spans="1:15" hidden="1">
      <c r="A6469" s="31" t="s">
        <v>9757</v>
      </c>
      <c r="B6469" s="31" t="s">
        <v>19372</v>
      </c>
      <c r="C6469" s="31" t="s">
        <v>19373</v>
      </c>
      <c r="D6469" s="32">
        <v>44174</v>
      </c>
      <c r="E6469" s="31" t="s">
        <v>19374</v>
      </c>
      <c r="F6469" s="31" t="s">
        <v>10090</v>
      </c>
      <c r="G6469" s="33">
        <v>-4250</v>
      </c>
      <c r="H6469" s="33">
        <v>-4250</v>
      </c>
      <c r="I6469" s="31" t="s">
        <v>9762</v>
      </c>
      <c r="J6469" s="31" t="s">
        <v>9763</v>
      </c>
      <c r="K6469" s="33">
        <v>-4250</v>
      </c>
      <c r="L6469" s="31" t="s">
        <v>9764</v>
      </c>
      <c r="M6469">
        <f t="shared" si="288"/>
        <v>12</v>
      </c>
      <c r="N6469" t="str">
        <f t="shared" si="289"/>
        <v>PO63000852</v>
      </c>
      <c r="O6469" t="e">
        <f>VLOOKUP(N6469,'1_คตง_ภาพรวม'!L6469:M6519,2,FALSE)</f>
        <v>#N/A</v>
      </c>
    </row>
    <row r="6470" spans="1:15" hidden="1">
      <c r="A6470" s="31" t="s">
        <v>9757</v>
      </c>
      <c r="B6470" s="31" t="s">
        <v>19372</v>
      </c>
      <c r="C6470" s="31" t="s">
        <v>19373</v>
      </c>
      <c r="D6470" s="32">
        <v>44174</v>
      </c>
      <c r="E6470" s="31" t="s">
        <v>19374</v>
      </c>
      <c r="F6470" s="31" t="s">
        <v>9875</v>
      </c>
      <c r="G6470" s="33">
        <v>454750</v>
      </c>
      <c r="H6470" s="33">
        <v>454750</v>
      </c>
      <c r="I6470" s="31" t="s">
        <v>9762</v>
      </c>
      <c r="J6470" s="31" t="s">
        <v>9763</v>
      </c>
      <c r="K6470" s="33">
        <v>454750</v>
      </c>
      <c r="L6470" s="31" t="s">
        <v>9764</v>
      </c>
      <c r="M6470">
        <f t="shared" si="288"/>
        <v>12</v>
      </c>
      <c r="N6470" t="str">
        <f t="shared" si="289"/>
        <v>PO63000852</v>
      </c>
      <c r="O6470" t="e">
        <f>VLOOKUP(N6470,'1_คตง_ภาพรวม'!L6470:M6520,2,FALSE)</f>
        <v>#N/A</v>
      </c>
    </row>
    <row r="6471" spans="1:15" hidden="1">
      <c r="A6471" s="31" t="s">
        <v>9849</v>
      </c>
      <c r="B6471" s="31" t="s">
        <v>19375</v>
      </c>
      <c r="C6471" s="31" t="s">
        <v>19376</v>
      </c>
      <c r="D6471" s="32">
        <v>44174</v>
      </c>
      <c r="E6471" s="31" t="s">
        <v>19377</v>
      </c>
      <c r="F6471" s="31" t="s">
        <v>12612</v>
      </c>
      <c r="G6471" s="33">
        <v>-35880</v>
      </c>
      <c r="H6471" s="33">
        <v>-35880</v>
      </c>
      <c r="I6471" s="31" t="s">
        <v>9762</v>
      </c>
      <c r="J6471" s="31" t="s">
        <v>9763</v>
      </c>
      <c r="K6471" s="33">
        <v>-35880</v>
      </c>
      <c r="L6471" s="31" t="s">
        <v>9764</v>
      </c>
      <c r="M6471" t="e">
        <f t="shared" si="288"/>
        <v>#VALUE!</v>
      </c>
    </row>
    <row r="6472" spans="1:15" hidden="1">
      <c r="A6472" s="31" t="s">
        <v>9849</v>
      </c>
      <c r="B6472" s="31" t="s">
        <v>19375</v>
      </c>
      <c r="C6472" s="31" t="s">
        <v>19376</v>
      </c>
      <c r="D6472" s="32">
        <v>44174</v>
      </c>
      <c r="E6472" s="31" t="s">
        <v>19377</v>
      </c>
      <c r="F6472" s="31" t="s">
        <v>10090</v>
      </c>
      <c r="G6472" s="33">
        <v>-120</v>
      </c>
      <c r="H6472" s="33">
        <v>-120</v>
      </c>
      <c r="I6472" s="31" t="s">
        <v>9762</v>
      </c>
      <c r="J6472" s="31" t="s">
        <v>9763</v>
      </c>
      <c r="K6472" s="33">
        <v>-120</v>
      </c>
      <c r="L6472" s="31" t="s">
        <v>9764</v>
      </c>
      <c r="M6472" t="e">
        <f t="shared" si="288"/>
        <v>#VALUE!</v>
      </c>
    </row>
    <row r="6473" spans="1:15" hidden="1">
      <c r="A6473" s="31" t="s">
        <v>9849</v>
      </c>
      <c r="B6473" s="31" t="s">
        <v>19375</v>
      </c>
      <c r="C6473" s="31" t="s">
        <v>19376</v>
      </c>
      <c r="D6473" s="32">
        <v>44174</v>
      </c>
      <c r="E6473" s="31" t="s">
        <v>19377</v>
      </c>
      <c r="F6473" s="31" t="s">
        <v>19081</v>
      </c>
      <c r="G6473" s="33">
        <v>36000</v>
      </c>
      <c r="H6473" s="33">
        <v>36000</v>
      </c>
      <c r="I6473" s="31" t="s">
        <v>9762</v>
      </c>
      <c r="J6473" s="31" t="s">
        <v>9763</v>
      </c>
      <c r="K6473" s="33">
        <v>36000</v>
      </c>
      <c r="L6473" s="31" t="s">
        <v>9764</v>
      </c>
      <c r="M6473" t="e">
        <f t="shared" si="288"/>
        <v>#VALUE!</v>
      </c>
    </row>
    <row r="6474" spans="1:15" hidden="1">
      <c r="A6474" s="31" t="s">
        <v>9849</v>
      </c>
      <c r="B6474" s="31" t="s">
        <v>19378</v>
      </c>
      <c r="C6474" s="31" t="s">
        <v>19379</v>
      </c>
      <c r="D6474" s="32">
        <v>44174</v>
      </c>
      <c r="E6474" s="31" t="s">
        <v>19380</v>
      </c>
      <c r="F6474" s="31" t="s">
        <v>12612</v>
      </c>
      <c r="G6474" s="33">
        <v>-9873.9</v>
      </c>
      <c r="H6474" s="33">
        <v>-9873.9</v>
      </c>
      <c r="I6474" s="31" t="s">
        <v>9762</v>
      </c>
      <c r="J6474" s="31" t="s">
        <v>9763</v>
      </c>
      <c r="K6474" s="33">
        <v>-9873.9</v>
      </c>
      <c r="L6474" s="31" t="s">
        <v>9764</v>
      </c>
      <c r="M6474" t="e">
        <f t="shared" si="288"/>
        <v>#VALUE!</v>
      </c>
    </row>
    <row r="6475" spans="1:15" hidden="1">
      <c r="A6475" s="31" t="s">
        <v>9849</v>
      </c>
      <c r="B6475" s="31" t="s">
        <v>19378</v>
      </c>
      <c r="C6475" s="31" t="s">
        <v>19379</v>
      </c>
      <c r="D6475" s="32">
        <v>44174</v>
      </c>
      <c r="E6475" s="31" t="s">
        <v>19380</v>
      </c>
      <c r="F6475" s="31" t="s">
        <v>9875</v>
      </c>
      <c r="G6475" s="33">
        <v>9873.9</v>
      </c>
      <c r="H6475" s="33">
        <v>9873.9</v>
      </c>
      <c r="I6475" s="31" t="s">
        <v>9762</v>
      </c>
      <c r="J6475" s="31" t="s">
        <v>9763</v>
      </c>
      <c r="K6475" s="33">
        <v>9873.9</v>
      </c>
      <c r="L6475" s="31" t="s">
        <v>9764</v>
      </c>
      <c r="M6475" t="e">
        <f t="shared" si="288"/>
        <v>#VALUE!</v>
      </c>
    </row>
    <row r="6476" spans="1:15" hidden="1">
      <c r="A6476" s="31" t="s">
        <v>9849</v>
      </c>
      <c r="B6476" s="31" t="s">
        <v>19381</v>
      </c>
      <c r="C6476" s="31" t="s">
        <v>19382</v>
      </c>
      <c r="D6476" s="32">
        <v>44174</v>
      </c>
      <c r="E6476" s="31" t="s">
        <v>19383</v>
      </c>
      <c r="F6476" s="31" t="s">
        <v>12612</v>
      </c>
      <c r="G6476" s="33">
        <v>-2500</v>
      </c>
      <c r="H6476" s="33">
        <v>-2500</v>
      </c>
      <c r="I6476" s="31" t="s">
        <v>9762</v>
      </c>
      <c r="J6476" s="31" t="s">
        <v>9763</v>
      </c>
      <c r="K6476" s="33">
        <v>-2500</v>
      </c>
      <c r="L6476" s="31" t="s">
        <v>9764</v>
      </c>
      <c r="M6476" t="e">
        <f t="shared" si="288"/>
        <v>#VALUE!</v>
      </c>
    </row>
    <row r="6477" spans="1:15" hidden="1">
      <c r="A6477" s="31" t="s">
        <v>9849</v>
      </c>
      <c r="B6477" s="31" t="s">
        <v>19381</v>
      </c>
      <c r="C6477" s="31" t="s">
        <v>19382</v>
      </c>
      <c r="D6477" s="32">
        <v>44174</v>
      </c>
      <c r="E6477" s="31" t="s">
        <v>19383</v>
      </c>
      <c r="F6477" s="31" t="s">
        <v>9962</v>
      </c>
      <c r="G6477" s="33">
        <v>2500</v>
      </c>
      <c r="H6477" s="33">
        <v>2500</v>
      </c>
      <c r="I6477" s="31" t="s">
        <v>9762</v>
      </c>
      <c r="J6477" s="31" t="s">
        <v>9763</v>
      </c>
      <c r="K6477" s="33">
        <v>2500</v>
      </c>
      <c r="L6477" s="31" t="s">
        <v>9764</v>
      </c>
      <c r="M6477" t="e">
        <f t="shared" si="288"/>
        <v>#VALUE!</v>
      </c>
    </row>
    <row r="6478" spans="1:15" hidden="1">
      <c r="A6478" s="31" t="s">
        <v>9849</v>
      </c>
      <c r="B6478" s="31" t="s">
        <v>19384</v>
      </c>
      <c r="C6478" s="31" t="s">
        <v>19385</v>
      </c>
      <c r="D6478" s="32">
        <v>44174</v>
      </c>
      <c r="E6478" s="31" t="s">
        <v>19386</v>
      </c>
      <c r="F6478" s="31" t="s">
        <v>12612</v>
      </c>
      <c r="G6478" s="33">
        <v>-2830</v>
      </c>
      <c r="H6478" s="33">
        <v>-2830</v>
      </c>
      <c r="I6478" s="31" t="s">
        <v>9762</v>
      </c>
      <c r="J6478" s="31" t="s">
        <v>9763</v>
      </c>
      <c r="K6478" s="33">
        <v>-2830</v>
      </c>
      <c r="L6478" s="31" t="s">
        <v>9764</v>
      </c>
      <c r="M6478" t="e">
        <f t="shared" si="288"/>
        <v>#VALUE!</v>
      </c>
    </row>
    <row r="6479" spans="1:15" hidden="1">
      <c r="A6479" s="31" t="s">
        <v>9849</v>
      </c>
      <c r="B6479" s="31" t="s">
        <v>19384</v>
      </c>
      <c r="C6479" s="31" t="s">
        <v>19385</v>
      </c>
      <c r="D6479" s="32">
        <v>44174</v>
      </c>
      <c r="E6479" s="31" t="s">
        <v>19386</v>
      </c>
      <c r="F6479" s="31" t="s">
        <v>9875</v>
      </c>
      <c r="G6479" s="33">
        <v>2830</v>
      </c>
      <c r="H6479" s="33">
        <v>2830</v>
      </c>
      <c r="I6479" s="31" t="s">
        <v>9762</v>
      </c>
      <c r="J6479" s="31" t="s">
        <v>9763</v>
      </c>
      <c r="K6479" s="33">
        <v>2830</v>
      </c>
      <c r="L6479" s="31" t="s">
        <v>9764</v>
      </c>
      <c r="M6479" t="e">
        <f t="shared" si="288"/>
        <v>#VALUE!</v>
      </c>
    </row>
    <row r="6480" spans="1:15" hidden="1">
      <c r="A6480" s="31" t="s">
        <v>9849</v>
      </c>
      <c r="B6480" s="31" t="s">
        <v>19387</v>
      </c>
      <c r="C6480" s="31" t="s">
        <v>19388</v>
      </c>
      <c r="D6480" s="32">
        <v>44174</v>
      </c>
      <c r="E6480" s="31" t="s">
        <v>19389</v>
      </c>
      <c r="F6480" s="31" t="s">
        <v>12612</v>
      </c>
      <c r="G6480" s="33">
        <v>-7128.2</v>
      </c>
      <c r="H6480" s="33">
        <v>-7128.2</v>
      </c>
      <c r="I6480" s="31" t="s">
        <v>9762</v>
      </c>
      <c r="J6480" s="31" t="s">
        <v>9763</v>
      </c>
      <c r="K6480" s="33">
        <v>-7128.2</v>
      </c>
      <c r="L6480" s="31" t="s">
        <v>9764</v>
      </c>
      <c r="M6480" t="e">
        <f t="shared" si="288"/>
        <v>#VALUE!</v>
      </c>
    </row>
    <row r="6481" spans="1:13" hidden="1">
      <c r="A6481" s="31" t="s">
        <v>9849</v>
      </c>
      <c r="B6481" s="31" t="s">
        <v>19387</v>
      </c>
      <c r="C6481" s="31" t="s">
        <v>19388</v>
      </c>
      <c r="D6481" s="32">
        <v>44174</v>
      </c>
      <c r="E6481" s="31" t="s">
        <v>19389</v>
      </c>
      <c r="F6481" s="31" t="s">
        <v>9875</v>
      </c>
      <c r="G6481" s="33">
        <v>7128.2</v>
      </c>
      <c r="H6481" s="33">
        <v>7128.2</v>
      </c>
      <c r="I6481" s="31" t="s">
        <v>9762</v>
      </c>
      <c r="J6481" s="31" t="s">
        <v>9763</v>
      </c>
      <c r="K6481" s="33">
        <v>7128.2</v>
      </c>
      <c r="L6481" s="31" t="s">
        <v>9764</v>
      </c>
      <c r="M6481" t="e">
        <f t="shared" si="288"/>
        <v>#VALUE!</v>
      </c>
    </row>
    <row r="6482" spans="1:13" hidden="1">
      <c r="A6482" s="31" t="s">
        <v>9849</v>
      </c>
      <c r="B6482" s="31" t="s">
        <v>19390</v>
      </c>
      <c r="C6482" s="31" t="s">
        <v>19391</v>
      </c>
      <c r="D6482" s="32">
        <v>44174</v>
      </c>
      <c r="E6482" s="31" t="s">
        <v>19392</v>
      </c>
      <c r="F6482" s="31" t="s">
        <v>12612</v>
      </c>
      <c r="G6482" s="33">
        <v>-4240</v>
      </c>
      <c r="H6482" s="33">
        <v>-4240</v>
      </c>
      <c r="I6482" s="31" t="s">
        <v>9762</v>
      </c>
      <c r="J6482" s="31" t="s">
        <v>9763</v>
      </c>
      <c r="K6482" s="33">
        <v>-4240</v>
      </c>
      <c r="L6482" s="31" t="s">
        <v>9764</v>
      </c>
      <c r="M6482" t="e">
        <f t="shared" si="288"/>
        <v>#VALUE!</v>
      </c>
    </row>
    <row r="6483" spans="1:13" hidden="1">
      <c r="A6483" s="31" t="s">
        <v>9849</v>
      </c>
      <c r="B6483" s="31" t="s">
        <v>19390</v>
      </c>
      <c r="C6483" s="31" t="s">
        <v>19391</v>
      </c>
      <c r="D6483" s="32">
        <v>44174</v>
      </c>
      <c r="E6483" s="31" t="s">
        <v>19392</v>
      </c>
      <c r="F6483" s="31" t="s">
        <v>9962</v>
      </c>
      <c r="G6483" s="33">
        <v>4240</v>
      </c>
      <c r="H6483" s="33">
        <v>4240</v>
      </c>
      <c r="I6483" s="31" t="s">
        <v>9762</v>
      </c>
      <c r="J6483" s="31" t="s">
        <v>9763</v>
      </c>
      <c r="K6483" s="33">
        <v>4240</v>
      </c>
      <c r="L6483" s="31" t="s">
        <v>9764</v>
      </c>
      <c r="M6483" t="e">
        <f t="shared" si="288"/>
        <v>#VALUE!</v>
      </c>
    </row>
    <row r="6484" spans="1:13" hidden="1">
      <c r="A6484" s="31" t="s">
        <v>9849</v>
      </c>
      <c r="B6484" s="31" t="s">
        <v>19393</v>
      </c>
      <c r="C6484" s="31" t="s">
        <v>19394</v>
      </c>
      <c r="D6484" s="32">
        <v>44174</v>
      </c>
      <c r="E6484" s="31" t="s">
        <v>19395</v>
      </c>
      <c r="F6484" s="31" t="s">
        <v>12612</v>
      </c>
      <c r="G6484" s="33">
        <v>-6832</v>
      </c>
      <c r="H6484" s="33">
        <v>-6832</v>
      </c>
      <c r="I6484" s="31" t="s">
        <v>9762</v>
      </c>
      <c r="J6484" s="31" t="s">
        <v>9763</v>
      </c>
      <c r="K6484" s="33">
        <v>-6832</v>
      </c>
      <c r="L6484" s="31" t="s">
        <v>9764</v>
      </c>
      <c r="M6484" t="e">
        <f t="shared" si="288"/>
        <v>#VALUE!</v>
      </c>
    </row>
    <row r="6485" spans="1:13" hidden="1">
      <c r="A6485" s="31" t="s">
        <v>9849</v>
      </c>
      <c r="B6485" s="31" t="s">
        <v>19393</v>
      </c>
      <c r="C6485" s="31" t="s">
        <v>19394</v>
      </c>
      <c r="D6485" s="32">
        <v>44174</v>
      </c>
      <c r="E6485" s="31" t="s">
        <v>19395</v>
      </c>
      <c r="F6485" s="31" t="s">
        <v>9962</v>
      </c>
      <c r="G6485" s="33">
        <v>6832</v>
      </c>
      <c r="H6485" s="33">
        <v>6832</v>
      </c>
      <c r="I6485" s="31" t="s">
        <v>9762</v>
      </c>
      <c r="J6485" s="31" t="s">
        <v>9763</v>
      </c>
      <c r="K6485" s="33">
        <v>6832</v>
      </c>
      <c r="L6485" s="31" t="s">
        <v>9764</v>
      </c>
      <c r="M6485" t="e">
        <f t="shared" si="288"/>
        <v>#VALUE!</v>
      </c>
    </row>
    <row r="6486" spans="1:13" hidden="1">
      <c r="A6486" s="31" t="s">
        <v>9849</v>
      </c>
      <c r="B6486" s="31" t="s">
        <v>19396</v>
      </c>
      <c r="C6486" s="31" t="s">
        <v>19397</v>
      </c>
      <c r="D6486" s="32">
        <v>44174</v>
      </c>
      <c r="E6486" s="31" t="s">
        <v>19398</v>
      </c>
      <c r="F6486" s="31" t="s">
        <v>12612</v>
      </c>
      <c r="G6486" s="33">
        <v>-6000</v>
      </c>
      <c r="H6486" s="33">
        <v>-6000</v>
      </c>
      <c r="I6486" s="31" t="s">
        <v>9762</v>
      </c>
      <c r="J6486" s="31" t="s">
        <v>9763</v>
      </c>
      <c r="K6486" s="33">
        <v>-6000</v>
      </c>
      <c r="L6486" s="31" t="s">
        <v>9764</v>
      </c>
      <c r="M6486" t="e">
        <f t="shared" si="288"/>
        <v>#VALUE!</v>
      </c>
    </row>
    <row r="6487" spans="1:13" hidden="1">
      <c r="A6487" s="31" t="s">
        <v>9849</v>
      </c>
      <c r="B6487" s="31" t="s">
        <v>19396</v>
      </c>
      <c r="C6487" s="31" t="s">
        <v>19397</v>
      </c>
      <c r="D6487" s="32">
        <v>44174</v>
      </c>
      <c r="E6487" s="31" t="s">
        <v>19398</v>
      </c>
      <c r="F6487" s="31" t="s">
        <v>19081</v>
      </c>
      <c r="G6487" s="33">
        <v>6000</v>
      </c>
      <c r="H6487" s="33">
        <v>6000</v>
      </c>
      <c r="I6487" s="31" t="s">
        <v>9762</v>
      </c>
      <c r="J6487" s="31" t="s">
        <v>9763</v>
      </c>
      <c r="K6487" s="33">
        <v>6000</v>
      </c>
      <c r="L6487" s="31" t="s">
        <v>9764</v>
      </c>
      <c r="M6487" t="e">
        <f t="shared" si="288"/>
        <v>#VALUE!</v>
      </c>
    </row>
    <row r="6488" spans="1:13" hidden="1">
      <c r="A6488" s="31" t="s">
        <v>9849</v>
      </c>
      <c r="B6488" s="31" t="s">
        <v>19399</v>
      </c>
      <c r="C6488" s="31" t="s">
        <v>19400</v>
      </c>
      <c r="D6488" s="32">
        <v>44174</v>
      </c>
      <c r="E6488" s="31" t="s">
        <v>19401</v>
      </c>
      <c r="F6488" s="31" t="s">
        <v>12612</v>
      </c>
      <c r="G6488" s="33">
        <v>-5553</v>
      </c>
      <c r="H6488" s="33">
        <v>-5553</v>
      </c>
      <c r="I6488" s="31" t="s">
        <v>9762</v>
      </c>
      <c r="J6488" s="31" t="s">
        <v>9763</v>
      </c>
      <c r="K6488" s="33">
        <v>-5553</v>
      </c>
      <c r="L6488" s="31" t="s">
        <v>9764</v>
      </c>
      <c r="M6488" t="e">
        <f t="shared" si="288"/>
        <v>#VALUE!</v>
      </c>
    </row>
    <row r="6489" spans="1:13" hidden="1">
      <c r="A6489" s="31" t="s">
        <v>9849</v>
      </c>
      <c r="B6489" s="31" t="s">
        <v>19399</v>
      </c>
      <c r="C6489" s="31" t="s">
        <v>19400</v>
      </c>
      <c r="D6489" s="32">
        <v>44174</v>
      </c>
      <c r="E6489" s="31" t="s">
        <v>19401</v>
      </c>
      <c r="F6489" s="31" t="s">
        <v>9875</v>
      </c>
      <c r="G6489" s="33">
        <v>5553</v>
      </c>
      <c r="H6489" s="33">
        <v>5553</v>
      </c>
      <c r="I6489" s="31" t="s">
        <v>9762</v>
      </c>
      <c r="J6489" s="31" t="s">
        <v>9763</v>
      </c>
      <c r="K6489" s="33">
        <v>5553</v>
      </c>
      <c r="L6489" s="31" t="s">
        <v>9764</v>
      </c>
      <c r="M6489" t="e">
        <f t="shared" si="288"/>
        <v>#VALUE!</v>
      </c>
    </row>
    <row r="6490" spans="1:13" hidden="1">
      <c r="A6490" s="31" t="s">
        <v>9849</v>
      </c>
      <c r="B6490" s="31" t="s">
        <v>19402</v>
      </c>
      <c r="C6490" s="31" t="s">
        <v>19403</v>
      </c>
      <c r="D6490" s="32">
        <v>44174</v>
      </c>
      <c r="E6490" s="31" t="s">
        <v>19404</v>
      </c>
      <c r="F6490" s="31" t="s">
        <v>12612</v>
      </c>
      <c r="G6490" s="33">
        <v>-2227</v>
      </c>
      <c r="H6490" s="33">
        <v>-2227</v>
      </c>
      <c r="I6490" s="31" t="s">
        <v>9762</v>
      </c>
      <c r="J6490" s="31" t="s">
        <v>9763</v>
      </c>
      <c r="K6490" s="33">
        <v>-2227</v>
      </c>
      <c r="L6490" s="31" t="s">
        <v>9764</v>
      </c>
      <c r="M6490" t="e">
        <f t="shared" si="288"/>
        <v>#VALUE!</v>
      </c>
    </row>
    <row r="6491" spans="1:13" hidden="1">
      <c r="A6491" s="31" t="s">
        <v>9849</v>
      </c>
      <c r="B6491" s="31" t="s">
        <v>19402</v>
      </c>
      <c r="C6491" s="31" t="s">
        <v>19403</v>
      </c>
      <c r="D6491" s="32">
        <v>44174</v>
      </c>
      <c r="E6491" s="31" t="s">
        <v>19404</v>
      </c>
      <c r="F6491" s="31" t="s">
        <v>9875</v>
      </c>
      <c r="G6491" s="33">
        <v>2227</v>
      </c>
      <c r="H6491" s="33">
        <v>2227</v>
      </c>
      <c r="I6491" s="31" t="s">
        <v>9762</v>
      </c>
      <c r="J6491" s="31" t="s">
        <v>9763</v>
      </c>
      <c r="K6491" s="33">
        <v>2227</v>
      </c>
      <c r="L6491" s="31" t="s">
        <v>9764</v>
      </c>
      <c r="M6491" t="e">
        <f t="shared" si="288"/>
        <v>#VALUE!</v>
      </c>
    </row>
    <row r="6492" spans="1:13" hidden="1">
      <c r="A6492" s="31" t="s">
        <v>9849</v>
      </c>
      <c r="B6492" s="31" t="s">
        <v>19405</v>
      </c>
      <c r="C6492" s="31" t="s">
        <v>19406</v>
      </c>
      <c r="D6492" s="32">
        <v>44174</v>
      </c>
      <c r="E6492" s="31" t="s">
        <v>19407</v>
      </c>
      <c r="F6492" s="31" t="s">
        <v>12612</v>
      </c>
      <c r="G6492" s="33">
        <v>-2050</v>
      </c>
      <c r="H6492" s="33">
        <v>-2050</v>
      </c>
      <c r="I6492" s="31" t="s">
        <v>9762</v>
      </c>
      <c r="J6492" s="31" t="s">
        <v>9763</v>
      </c>
      <c r="K6492" s="33">
        <v>-2050</v>
      </c>
      <c r="L6492" s="31" t="s">
        <v>9764</v>
      </c>
      <c r="M6492" t="e">
        <f t="shared" si="288"/>
        <v>#VALUE!</v>
      </c>
    </row>
    <row r="6493" spans="1:13" hidden="1">
      <c r="A6493" s="31" t="s">
        <v>9849</v>
      </c>
      <c r="B6493" s="31" t="s">
        <v>19405</v>
      </c>
      <c r="C6493" s="31" t="s">
        <v>19406</v>
      </c>
      <c r="D6493" s="32">
        <v>44174</v>
      </c>
      <c r="E6493" s="31" t="s">
        <v>19407</v>
      </c>
      <c r="F6493" s="31" t="s">
        <v>9962</v>
      </c>
      <c r="G6493" s="33">
        <v>2050</v>
      </c>
      <c r="H6493" s="33">
        <v>2050</v>
      </c>
      <c r="I6493" s="31" t="s">
        <v>9762</v>
      </c>
      <c r="J6493" s="31" t="s">
        <v>9763</v>
      </c>
      <c r="K6493" s="33">
        <v>2050</v>
      </c>
      <c r="L6493" s="31" t="s">
        <v>9764</v>
      </c>
      <c r="M6493" t="e">
        <f t="shared" si="288"/>
        <v>#VALUE!</v>
      </c>
    </row>
    <row r="6494" spans="1:13" hidden="1">
      <c r="A6494" s="31" t="s">
        <v>9849</v>
      </c>
      <c r="B6494" s="31" t="s">
        <v>19408</v>
      </c>
      <c r="C6494" s="31" t="s">
        <v>19409</v>
      </c>
      <c r="D6494" s="32">
        <v>44174</v>
      </c>
      <c r="E6494" s="31" t="s">
        <v>19410</v>
      </c>
      <c r="F6494" s="31" t="s">
        <v>12612</v>
      </c>
      <c r="G6494" s="33">
        <v>-3904</v>
      </c>
      <c r="H6494" s="33">
        <v>-3904</v>
      </c>
      <c r="I6494" s="31" t="s">
        <v>9762</v>
      </c>
      <c r="J6494" s="31" t="s">
        <v>9763</v>
      </c>
      <c r="K6494" s="33">
        <v>-3904</v>
      </c>
      <c r="L6494" s="31" t="s">
        <v>9764</v>
      </c>
      <c r="M6494" t="e">
        <f t="shared" si="288"/>
        <v>#VALUE!</v>
      </c>
    </row>
    <row r="6495" spans="1:13" hidden="1">
      <c r="A6495" s="31" t="s">
        <v>9849</v>
      </c>
      <c r="B6495" s="31" t="s">
        <v>19408</v>
      </c>
      <c r="C6495" s="31" t="s">
        <v>19409</v>
      </c>
      <c r="D6495" s="32">
        <v>44174</v>
      </c>
      <c r="E6495" s="31" t="s">
        <v>19410</v>
      </c>
      <c r="F6495" s="31" t="s">
        <v>9962</v>
      </c>
      <c r="G6495" s="33">
        <v>3904</v>
      </c>
      <c r="H6495" s="33">
        <v>3904</v>
      </c>
      <c r="I6495" s="31" t="s">
        <v>9762</v>
      </c>
      <c r="J6495" s="31" t="s">
        <v>9763</v>
      </c>
      <c r="K6495" s="33">
        <v>3904</v>
      </c>
      <c r="L6495" s="31" t="s">
        <v>9764</v>
      </c>
      <c r="M6495" t="e">
        <f t="shared" si="288"/>
        <v>#VALUE!</v>
      </c>
    </row>
    <row r="6496" spans="1:13" hidden="1">
      <c r="A6496" s="31" t="s">
        <v>9849</v>
      </c>
      <c r="B6496" s="31" t="s">
        <v>19411</v>
      </c>
      <c r="C6496" s="31" t="s">
        <v>19412</v>
      </c>
      <c r="D6496" s="32">
        <v>44174</v>
      </c>
      <c r="E6496" s="31" t="s">
        <v>19413</v>
      </c>
      <c r="F6496" s="31" t="s">
        <v>12612</v>
      </c>
      <c r="G6496" s="33">
        <v>-7000</v>
      </c>
      <c r="H6496" s="33">
        <v>-7000</v>
      </c>
      <c r="I6496" s="31" t="s">
        <v>9762</v>
      </c>
      <c r="J6496" s="31" t="s">
        <v>9763</v>
      </c>
      <c r="K6496" s="33">
        <v>-7000</v>
      </c>
      <c r="L6496" s="31" t="s">
        <v>9764</v>
      </c>
      <c r="M6496" t="e">
        <f t="shared" si="288"/>
        <v>#VALUE!</v>
      </c>
    </row>
    <row r="6497" spans="1:15" hidden="1">
      <c r="A6497" s="31" t="s">
        <v>9849</v>
      </c>
      <c r="B6497" s="31" t="s">
        <v>19411</v>
      </c>
      <c r="C6497" s="31" t="s">
        <v>19412</v>
      </c>
      <c r="D6497" s="32">
        <v>44174</v>
      </c>
      <c r="E6497" s="31" t="s">
        <v>19413</v>
      </c>
      <c r="F6497" s="31" t="s">
        <v>9962</v>
      </c>
      <c r="G6497" s="33">
        <v>7000</v>
      </c>
      <c r="H6497" s="33">
        <v>7000</v>
      </c>
      <c r="I6497" s="31" t="s">
        <v>9762</v>
      </c>
      <c r="J6497" s="31" t="s">
        <v>9763</v>
      </c>
      <c r="K6497" s="33">
        <v>7000</v>
      </c>
      <c r="L6497" s="31" t="s">
        <v>9764</v>
      </c>
      <c r="M6497" t="e">
        <f t="shared" si="288"/>
        <v>#VALUE!</v>
      </c>
    </row>
    <row r="6498" spans="1:15" hidden="1">
      <c r="A6498" s="31" t="s">
        <v>9849</v>
      </c>
      <c r="B6498" s="31" t="s">
        <v>19414</v>
      </c>
      <c r="C6498" s="31" t="s">
        <v>19415</v>
      </c>
      <c r="D6498" s="32">
        <v>44174</v>
      </c>
      <c r="E6498" s="31" t="s">
        <v>19416</v>
      </c>
      <c r="F6498" s="31" t="s">
        <v>12612</v>
      </c>
      <c r="G6498" s="33">
        <v>-6705</v>
      </c>
      <c r="H6498" s="33">
        <v>-6705</v>
      </c>
      <c r="I6498" s="31" t="s">
        <v>9762</v>
      </c>
      <c r="J6498" s="31" t="s">
        <v>9763</v>
      </c>
      <c r="K6498" s="33">
        <v>-6705</v>
      </c>
      <c r="L6498" s="31" t="s">
        <v>9764</v>
      </c>
      <c r="M6498" t="e">
        <f t="shared" si="288"/>
        <v>#VALUE!</v>
      </c>
    </row>
    <row r="6499" spans="1:15" hidden="1">
      <c r="A6499" s="31" t="s">
        <v>9849</v>
      </c>
      <c r="B6499" s="31" t="s">
        <v>19414</v>
      </c>
      <c r="C6499" s="31" t="s">
        <v>19415</v>
      </c>
      <c r="D6499" s="32">
        <v>44174</v>
      </c>
      <c r="E6499" s="31" t="s">
        <v>19416</v>
      </c>
      <c r="F6499" s="31" t="s">
        <v>9962</v>
      </c>
      <c r="G6499" s="33">
        <v>6705</v>
      </c>
      <c r="H6499" s="33">
        <v>6705</v>
      </c>
      <c r="I6499" s="31" t="s">
        <v>9762</v>
      </c>
      <c r="J6499" s="31" t="s">
        <v>9763</v>
      </c>
      <c r="K6499" s="33">
        <v>6705</v>
      </c>
      <c r="L6499" s="31" t="s">
        <v>9764</v>
      </c>
      <c r="M6499" t="e">
        <f t="shared" si="288"/>
        <v>#VALUE!</v>
      </c>
    </row>
    <row r="6500" spans="1:15" hidden="1">
      <c r="A6500" s="31" t="s">
        <v>9849</v>
      </c>
      <c r="B6500" s="31" t="s">
        <v>19417</v>
      </c>
      <c r="C6500" s="31" t="s">
        <v>19418</v>
      </c>
      <c r="D6500" s="32">
        <v>44172</v>
      </c>
      <c r="E6500" s="31" t="s">
        <v>19419</v>
      </c>
      <c r="F6500" s="31" t="s">
        <v>12612</v>
      </c>
      <c r="G6500" s="33">
        <v>-50787</v>
      </c>
      <c r="H6500" s="33">
        <v>-50787</v>
      </c>
      <c r="I6500" s="31" t="s">
        <v>9762</v>
      </c>
      <c r="J6500" s="31" t="s">
        <v>9763</v>
      </c>
      <c r="K6500" s="33">
        <v>-50787</v>
      </c>
      <c r="L6500" s="31" t="s">
        <v>9764</v>
      </c>
      <c r="M6500">
        <f t="shared" si="288"/>
        <v>12</v>
      </c>
      <c r="N6500" t="str">
        <f t="shared" ref="N6500:N6501" si="290">MID(E6500,M6500,10)</f>
        <v>PO63000587</v>
      </c>
      <c r="O6500" t="e">
        <f>VLOOKUP(N6500,'1_คตง_ภาพรวม'!L6500:M6550,2,FALSE)</f>
        <v>#N/A</v>
      </c>
    </row>
    <row r="6501" spans="1:15" hidden="1">
      <c r="A6501" s="31" t="s">
        <v>9849</v>
      </c>
      <c r="B6501" s="31" t="s">
        <v>19417</v>
      </c>
      <c r="C6501" s="31" t="s">
        <v>19418</v>
      </c>
      <c r="D6501" s="32">
        <v>44172</v>
      </c>
      <c r="E6501" s="31" t="s">
        <v>19419</v>
      </c>
      <c r="F6501" s="31" t="s">
        <v>9875</v>
      </c>
      <c r="G6501" s="33">
        <v>50787</v>
      </c>
      <c r="H6501" s="33">
        <v>50787</v>
      </c>
      <c r="I6501" s="31" t="s">
        <v>9762</v>
      </c>
      <c r="J6501" s="31" t="s">
        <v>9763</v>
      </c>
      <c r="K6501" s="33">
        <v>50787</v>
      </c>
      <c r="L6501" s="31" t="s">
        <v>9764</v>
      </c>
      <c r="M6501">
        <f t="shared" si="288"/>
        <v>12</v>
      </c>
      <c r="N6501" t="str">
        <f t="shared" si="290"/>
        <v>PO63000587</v>
      </c>
      <c r="O6501" t="e">
        <f>VLOOKUP(N6501,'1_คตง_ภาพรวม'!L6501:M6551,2,FALSE)</f>
        <v>#N/A</v>
      </c>
    </row>
    <row r="6502" spans="1:15" hidden="1">
      <c r="A6502" s="31" t="s">
        <v>9757</v>
      </c>
      <c r="B6502" s="31" t="s">
        <v>19420</v>
      </c>
      <c r="C6502" s="31" t="s">
        <v>19421</v>
      </c>
      <c r="D6502" s="32">
        <v>44174</v>
      </c>
      <c r="E6502" s="31" t="s">
        <v>19422</v>
      </c>
      <c r="F6502" s="31" t="s">
        <v>17278</v>
      </c>
      <c r="G6502" s="33">
        <v>15660</v>
      </c>
      <c r="H6502" s="33">
        <v>15660</v>
      </c>
      <c r="I6502" s="31" t="s">
        <v>9762</v>
      </c>
      <c r="J6502" s="31" t="s">
        <v>9763</v>
      </c>
      <c r="K6502" s="33">
        <v>15660</v>
      </c>
      <c r="L6502" s="31" t="s">
        <v>9764</v>
      </c>
      <c r="M6502" t="e">
        <f t="shared" si="288"/>
        <v>#VALUE!</v>
      </c>
    </row>
    <row r="6503" spans="1:15" hidden="1">
      <c r="A6503" s="31" t="s">
        <v>9757</v>
      </c>
      <c r="B6503" s="31" t="s">
        <v>19420</v>
      </c>
      <c r="C6503" s="31" t="s">
        <v>19421</v>
      </c>
      <c r="D6503" s="32">
        <v>44174</v>
      </c>
      <c r="E6503" s="31" t="s">
        <v>19422</v>
      </c>
      <c r="F6503" s="31" t="s">
        <v>12612</v>
      </c>
      <c r="G6503" s="33">
        <v>-15660</v>
      </c>
      <c r="H6503" s="33">
        <v>-15660</v>
      </c>
      <c r="I6503" s="31" t="s">
        <v>9762</v>
      </c>
      <c r="J6503" s="31" t="s">
        <v>9763</v>
      </c>
      <c r="K6503" s="33">
        <v>-15660</v>
      </c>
      <c r="L6503" s="31" t="s">
        <v>9764</v>
      </c>
      <c r="M6503" t="e">
        <f t="shared" si="288"/>
        <v>#VALUE!</v>
      </c>
    </row>
    <row r="6504" spans="1:15" hidden="1">
      <c r="A6504" s="31" t="s">
        <v>9757</v>
      </c>
      <c r="B6504" s="31" t="s">
        <v>19423</v>
      </c>
      <c r="C6504" s="31" t="s">
        <v>19424</v>
      </c>
      <c r="D6504" s="32">
        <v>44174</v>
      </c>
      <c r="E6504" s="31" t="s">
        <v>19425</v>
      </c>
      <c r="F6504" s="31" t="s">
        <v>19426</v>
      </c>
      <c r="G6504" s="33">
        <v>-20000</v>
      </c>
      <c r="H6504" s="33">
        <v>-20000</v>
      </c>
      <c r="I6504" s="31" t="s">
        <v>9762</v>
      </c>
      <c r="J6504" s="31" t="s">
        <v>9763</v>
      </c>
      <c r="K6504" s="33">
        <v>-20000</v>
      </c>
      <c r="L6504" s="31" t="s">
        <v>9764</v>
      </c>
      <c r="M6504" t="e">
        <f t="shared" si="288"/>
        <v>#VALUE!</v>
      </c>
    </row>
    <row r="6505" spans="1:15" hidden="1">
      <c r="A6505" s="31" t="s">
        <v>9757</v>
      </c>
      <c r="B6505" s="31" t="s">
        <v>19423</v>
      </c>
      <c r="C6505" s="31" t="s">
        <v>19424</v>
      </c>
      <c r="D6505" s="32">
        <v>44174</v>
      </c>
      <c r="E6505" s="31" t="s">
        <v>19425</v>
      </c>
      <c r="F6505" s="31" t="s">
        <v>19427</v>
      </c>
      <c r="G6505" s="33">
        <v>20000</v>
      </c>
      <c r="H6505" s="33">
        <v>20000</v>
      </c>
      <c r="I6505" s="31" t="s">
        <v>9762</v>
      </c>
      <c r="J6505" s="31" t="s">
        <v>9763</v>
      </c>
      <c r="K6505" s="33">
        <v>20000</v>
      </c>
      <c r="L6505" s="31" t="s">
        <v>9764</v>
      </c>
      <c r="M6505" t="e">
        <f t="shared" si="288"/>
        <v>#VALUE!</v>
      </c>
    </row>
    <row r="6506" spans="1:15" hidden="1">
      <c r="A6506" s="31" t="s">
        <v>9849</v>
      </c>
      <c r="B6506" s="31" t="s">
        <v>19428</v>
      </c>
      <c r="C6506" s="31" t="s">
        <v>19429</v>
      </c>
      <c r="D6506" s="32">
        <v>44174</v>
      </c>
      <c r="E6506" s="31" t="s">
        <v>19430</v>
      </c>
      <c r="F6506" s="31" t="s">
        <v>12612</v>
      </c>
      <c r="G6506" s="33">
        <v>-23451</v>
      </c>
      <c r="H6506" s="33">
        <v>-23451</v>
      </c>
      <c r="I6506" s="31" t="s">
        <v>9762</v>
      </c>
      <c r="J6506" s="31" t="s">
        <v>9763</v>
      </c>
      <c r="K6506" s="33">
        <v>-23451</v>
      </c>
      <c r="L6506" s="31" t="s">
        <v>9764</v>
      </c>
      <c r="M6506" t="e">
        <f t="shared" si="288"/>
        <v>#VALUE!</v>
      </c>
    </row>
    <row r="6507" spans="1:15" hidden="1">
      <c r="A6507" s="31" t="s">
        <v>9849</v>
      </c>
      <c r="B6507" s="31" t="s">
        <v>19428</v>
      </c>
      <c r="C6507" s="31" t="s">
        <v>19429</v>
      </c>
      <c r="D6507" s="32">
        <v>44174</v>
      </c>
      <c r="E6507" s="31" t="s">
        <v>19430</v>
      </c>
      <c r="F6507" s="31" t="s">
        <v>10617</v>
      </c>
      <c r="G6507" s="33">
        <v>23451</v>
      </c>
      <c r="H6507" s="33">
        <v>23451</v>
      </c>
      <c r="I6507" s="31" t="s">
        <v>9762</v>
      </c>
      <c r="J6507" s="31" t="s">
        <v>9763</v>
      </c>
      <c r="K6507" s="33">
        <v>23451</v>
      </c>
      <c r="L6507" s="31" t="s">
        <v>9764</v>
      </c>
      <c r="M6507" t="e">
        <f t="shared" si="288"/>
        <v>#VALUE!</v>
      </c>
    </row>
    <row r="6508" spans="1:15" hidden="1">
      <c r="A6508" s="31" t="s">
        <v>9849</v>
      </c>
      <c r="B6508" s="31" t="s">
        <v>19431</v>
      </c>
      <c r="C6508" s="31" t="s">
        <v>19432</v>
      </c>
      <c r="D6508" s="32">
        <v>44174</v>
      </c>
      <c r="E6508" s="31" t="s">
        <v>19433</v>
      </c>
      <c r="F6508" s="31" t="s">
        <v>12612</v>
      </c>
      <c r="G6508" s="33">
        <v>-24750</v>
      </c>
      <c r="H6508" s="33">
        <v>-24750</v>
      </c>
      <c r="I6508" s="31" t="s">
        <v>9762</v>
      </c>
      <c r="J6508" s="31" t="s">
        <v>9763</v>
      </c>
      <c r="K6508" s="33">
        <v>-24750</v>
      </c>
      <c r="L6508" s="31" t="s">
        <v>9764</v>
      </c>
      <c r="M6508">
        <f t="shared" si="288"/>
        <v>12</v>
      </c>
      <c r="N6508" t="str">
        <f t="shared" ref="N6508:N6509" si="291">MID(E6508,M6508,10)</f>
        <v>PO63000635</v>
      </c>
      <c r="O6508" t="e">
        <f>VLOOKUP(N6508,'1_คตง_ภาพรวม'!L6508:M6558,2,FALSE)</f>
        <v>#N/A</v>
      </c>
    </row>
    <row r="6509" spans="1:15" hidden="1">
      <c r="A6509" s="31" t="s">
        <v>9849</v>
      </c>
      <c r="B6509" s="31" t="s">
        <v>19431</v>
      </c>
      <c r="C6509" s="31" t="s">
        <v>19432</v>
      </c>
      <c r="D6509" s="32">
        <v>44174</v>
      </c>
      <c r="E6509" s="31" t="s">
        <v>19433</v>
      </c>
      <c r="F6509" s="31" t="s">
        <v>9875</v>
      </c>
      <c r="G6509" s="33">
        <v>24750</v>
      </c>
      <c r="H6509" s="33">
        <v>24750</v>
      </c>
      <c r="I6509" s="31" t="s">
        <v>9762</v>
      </c>
      <c r="J6509" s="31" t="s">
        <v>9763</v>
      </c>
      <c r="K6509" s="33">
        <v>24750</v>
      </c>
      <c r="L6509" s="31" t="s">
        <v>9764</v>
      </c>
      <c r="M6509">
        <f t="shared" si="288"/>
        <v>12</v>
      </c>
      <c r="N6509" t="str">
        <f t="shared" si="291"/>
        <v>PO63000635</v>
      </c>
      <c r="O6509" t="e">
        <f>VLOOKUP(N6509,'1_คตง_ภาพรวม'!L6509:M6559,2,FALSE)</f>
        <v>#N/A</v>
      </c>
    </row>
    <row r="6510" spans="1:15" hidden="1">
      <c r="A6510" s="31" t="s">
        <v>9849</v>
      </c>
      <c r="B6510" s="31" t="s">
        <v>19434</v>
      </c>
      <c r="C6510" s="31" t="s">
        <v>19435</v>
      </c>
      <c r="D6510" s="32">
        <v>44174</v>
      </c>
      <c r="E6510" s="31" t="s">
        <v>19436</v>
      </c>
      <c r="F6510" s="31" t="s">
        <v>17656</v>
      </c>
      <c r="G6510" s="33">
        <v>-12000</v>
      </c>
      <c r="H6510" s="33">
        <v>-12000</v>
      </c>
      <c r="I6510" s="31" t="s">
        <v>9762</v>
      </c>
      <c r="J6510" s="31" t="s">
        <v>9763</v>
      </c>
      <c r="K6510" s="33">
        <v>-12000</v>
      </c>
      <c r="L6510" s="31" t="s">
        <v>9764</v>
      </c>
      <c r="M6510" t="e">
        <f t="shared" si="288"/>
        <v>#VALUE!</v>
      </c>
    </row>
    <row r="6511" spans="1:15" hidden="1">
      <c r="A6511" s="31" t="s">
        <v>9849</v>
      </c>
      <c r="B6511" s="31" t="s">
        <v>19434</v>
      </c>
      <c r="C6511" s="31" t="s">
        <v>19435</v>
      </c>
      <c r="D6511" s="32">
        <v>44174</v>
      </c>
      <c r="E6511" s="31" t="s">
        <v>19436</v>
      </c>
      <c r="F6511" s="31" t="s">
        <v>17657</v>
      </c>
      <c r="G6511" s="33">
        <v>12000</v>
      </c>
      <c r="H6511" s="33">
        <v>12000</v>
      </c>
      <c r="I6511" s="31" t="s">
        <v>9762</v>
      </c>
      <c r="J6511" s="31" t="s">
        <v>9763</v>
      </c>
      <c r="K6511" s="33">
        <v>12000</v>
      </c>
      <c r="L6511" s="31" t="s">
        <v>9764</v>
      </c>
      <c r="M6511" t="e">
        <f t="shared" si="288"/>
        <v>#VALUE!</v>
      </c>
    </row>
    <row r="6512" spans="1:15" hidden="1">
      <c r="A6512" s="31" t="s">
        <v>9849</v>
      </c>
      <c r="B6512" s="31" t="s">
        <v>19437</v>
      </c>
      <c r="C6512" s="31" t="s">
        <v>19438</v>
      </c>
      <c r="D6512" s="32">
        <v>44179</v>
      </c>
      <c r="E6512" s="31" t="s">
        <v>19439</v>
      </c>
      <c r="F6512" s="31" t="s">
        <v>19440</v>
      </c>
      <c r="G6512" s="33">
        <v>-38500</v>
      </c>
      <c r="H6512" s="33">
        <v>-38500</v>
      </c>
      <c r="I6512" s="31" t="s">
        <v>9762</v>
      </c>
      <c r="J6512" s="31" t="s">
        <v>9763</v>
      </c>
      <c r="K6512" s="33">
        <v>-38500</v>
      </c>
      <c r="L6512" s="31" t="s">
        <v>9764</v>
      </c>
      <c r="M6512" t="e">
        <f t="shared" si="288"/>
        <v>#VALUE!</v>
      </c>
    </row>
    <row r="6513" spans="1:13" hidden="1">
      <c r="A6513" s="31" t="s">
        <v>9849</v>
      </c>
      <c r="B6513" s="31" t="s">
        <v>19437</v>
      </c>
      <c r="C6513" s="31" t="s">
        <v>19438</v>
      </c>
      <c r="D6513" s="32">
        <v>44179</v>
      </c>
      <c r="E6513" s="31" t="s">
        <v>19439</v>
      </c>
      <c r="F6513" s="31" t="s">
        <v>17619</v>
      </c>
      <c r="G6513" s="33">
        <v>38500</v>
      </c>
      <c r="H6513" s="33">
        <v>38500</v>
      </c>
      <c r="I6513" s="31" t="s">
        <v>9762</v>
      </c>
      <c r="J6513" s="31" t="s">
        <v>9763</v>
      </c>
      <c r="K6513" s="33">
        <v>38500</v>
      </c>
      <c r="L6513" s="31" t="s">
        <v>9764</v>
      </c>
      <c r="M6513" t="e">
        <f t="shared" si="288"/>
        <v>#VALUE!</v>
      </c>
    </row>
    <row r="6514" spans="1:13" hidden="1">
      <c r="A6514" s="31" t="s">
        <v>9849</v>
      </c>
      <c r="B6514" s="31" t="s">
        <v>19441</v>
      </c>
      <c r="C6514" s="31" t="s">
        <v>19442</v>
      </c>
      <c r="D6514" s="32">
        <v>44179</v>
      </c>
      <c r="E6514" s="31" t="s">
        <v>19443</v>
      </c>
      <c r="F6514" s="31" t="s">
        <v>17656</v>
      </c>
      <c r="G6514" s="33">
        <v>-16000</v>
      </c>
      <c r="H6514" s="33">
        <v>-16000</v>
      </c>
      <c r="I6514" s="31" t="s">
        <v>9762</v>
      </c>
      <c r="J6514" s="31" t="s">
        <v>9763</v>
      </c>
      <c r="K6514" s="33">
        <v>-16000</v>
      </c>
      <c r="L6514" s="31" t="s">
        <v>9764</v>
      </c>
      <c r="M6514" t="e">
        <f t="shared" si="288"/>
        <v>#VALUE!</v>
      </c>
    </row>
    <row r="6515" spans="1:13" hidden="1">
      <c r="A6515" s="31" t="s">
        <v>9849</v>
      </c>
      <c r="B6515" s="31" t="s">
        <v>19441</v>
      </c>
      <c r="C6515" s="31" t="s">
        <v>19442</v>
      </c>
      <c r="D6515" s="32">
        <v>44179</v>
      </c>
      <c r="E6515" s="31" t="s">
        <v>19443</v>
      </c>
      <c r="F6515" s="31" t="s">
        <v>17657</v>
      </c>
      <c r="G6515" s="33">
        <v>16000</v>
      </c>
      <c r="H6515" s="33">
        <v>16000</v>
      </c>
      <c r="I6515" s="31" t="s">
        <v>9762</v>
      </c>
      <c r="J6515" s="31" t="s">
        <v>9763</v>
      </c>
      <c r="K6515" s="33">
        <v>16000</v>
      </c>
      <c r="L6515" s="31" t="s">
        <v>9764</v>
      </c>
      <c r="M6515" t="e">
        <f t="shared" si="288"/>
        <v>#VALUE!</v>
      </c>
    </row>
    <row r="6516" spans="1:13" hidden="1">
      <c r="A6516" s="31" t="s">
        <v>9849</v>
      </c>
      <c r="B6516" s="31" t="s">
        <v>19444</v>
      </c>
      <c r="C6516" s="31" t="s">
        <v>19445</v>
      </c>
      <c r="D6516" s="32">
        <v>44174</v>
      </c>
      <c r="E6516" s="31" t="s">
        <v>19446</v>
      </c>
      <c r="F6516" s="31" t="s">
        <v>12612</v>
      </c>
      <c r="G6516" s="33">
        <v>-5172.22</v>
      </c>
      <c r="H6516" s="33">
        <v>-5172.22</v>
      </c>
      <c r="I6516" s="31" t="s">
        <v>9762</v>
      </c>
      <c r="J6516" s="31" t="s">
        <v>9763</v>
      </c>
      <c r="K6516" s="33">
        <v>-5172.22</v>
      </c>
      <c r="L6516" s="31" t="s">
        <v>9764</v>
      </c>
      <c r="M6516" t="e">
        <f t="shared" si="288"/>
        <v>#VALUE!</v>
      </c>
    </row>
    <row r="6517" spans="1:13" hidden="1">
      <c r="A6517" s="31" t="s">
        <v>9849</v>
      </c>
      <c r="B6517" s="31" t="s">
        <v>19444</v>
      </c>
      <c r="C6517" s="31" t="s">
        <v>19445</v>
      </c>
      <c r="D6517" s="32">
        <v>44174</v>
      </c>
      <c r="E6517" s="31" t="s">
        <v>19446</v>
      </c>
      <c r="F6517" s="31" t="s">
        <v>10071</v>
      </c>
      <c r="G6517" s="33">
        <v>5172.22</v>
      </c>
      <c r="H6517" s="33">
        <v>5172.22</v>
      </c>
      <c r="I6517" s="31" t="s">
        <v>9762</v>
      </c>
      <c r="J6517" s="31" t="s">
        <v>9763</v>
      </c>
      <c r="K6517" s="33">
        <v>5172.22</v>
      </c>
      <c r="L6517" s="31" t="s">
        <v>9764</v>
      </c>
      <c r="M6517" t="e">
        <f t="shared" si="288"/>
        <v>#VALUE!</v>
      </c>
    </row>
    <row r="6518" spans="1:13" hidden="1">
      <c r="A6518" s="31" t="s">
        <v>9849</v>
      </c>
      <c r="B6518" s="31" t="s">
        <v>19447</v>
      </c>
      <c r="C6518" s="31" t="s">
        <v>19448</v>
      </c>
      <c r="D6518" s="32">
        <v>44174</v>
      </c>
      <c r="E6518" s="31" t="s">
        <v>19449</v>
      </c>
      <c r="F6518" s="31" t="s">
        <v>12612</v>
      </c>
      <c r="G6518" s="33">
        <v>-580</v>
      </c>
      <c r="H6518" s="33">
        <v>-580</v>
      </c>
      <c r="I6518" s="31" t="s">
        <v>9762</v>
      </c>
      <c r="J6518" s="31" t="s">
        <v>9763</v>
      </c>
      <c r="K6518" s="33">
        <v>-580</v>
      </c>
      <c r="L6518" s="31" t="s">
        <v>9764</v>
      </c>
      <c r="M6518" t="e">
        <f t="shared" si="288"/>
        <v>#VALUE!</v>
      </c>
    </row>
    <row r="6519" spans="1:13" hidden="1">
      <c r="A6519" s="31" t="s">
        <v>9849</v>
      </c>
      <c r="B6519" s="31" t="s">
        <v>19447</v>
      </c>
      <c r="C6519" s="31" t="s">
        <v>19448</v>
      </c>
      <c r="D6519" s="32">
        <v>44174</v>
      </c>
      <c r="E6519" s="31" t="s">
        <v>19449</v>
      </c>
      <c r="F6519" s="31" t="s">
        <v>10071</v>
      </c>
      <c r="G6519" s="33">
        <v>580</v>
      </c>
      <c r="H6519" s="33">
        <v>580</v>
      </c>
      <c r="I6519" s="31" t="s">
        <v>9762</v>
      </c>
      <c r="J6519" s="31" t="s">
        <v>9763</v>
      </c>
      <c r="K6519" s="33">
        <v>580</v>
      </c>
      <c r="L6519" s="31" t="s">
        <v>9764</v>
      </c>
      <c r="M6519" t="e">
        <f t="shared" si="288"/>
        <v>#VALUE!</v>
      </c>
    </row>
    <row r="6520" spans="1:13" hidden="1">
      <c r="A6520" s="31" t="s">
        <v>9849</v>
      </c>
      <c r="B6520" s="31" t="s">
        <v>19450</v>
      </c>
      <c r="C6520" s="31" t="s">
        <v>19451</v>
      </c>
      <c r="D6520" s="32">
        <v>44179</v>
      </c>
      <c r="E6520" s="31" t="s">
        <v>19452</v>
      </c>
      <c r="F6520" s="31" t="s">
        <v>16962</v>
      </c>
      <c r="G6520" s="33">
        <v>-53380</v>
      </c>
      <c r="H6520" s="33">
        <v>-53380</v>
      </c>
      <c r="I6520" s="31" t="s">
        <v>9762</v>
      </c>
      <c r="J6520" s="31" t="s">
        <v>9763</v>
      </c>
      <c r="K6520" s="33">
        <v>-53380</v>
      </c>
      <c r="L6520" s="31" t="s">
        <v>9764</v>
      </c>
      <c r="M6520" t="e">
        <f t="shared" si="288"/>
        <v>#VALUE!</v>
      </c>
    </row>
    <row r="6521" spans="1:13" hidden="1">
      <c r="A6521" s="31" t="s">
        <v>9849</v>
      </c>
      <c r="B6521" s="31" t="s">
        <v>19450</v>
      </c>
      <c r="C6521" s="31" t="s">
        <v>19451</v>
      </c>
      <c r="D6521" s="32">
        <v>44179</v>
      </c>
      <c r="E6521" s="31" t="s">
        <v>19452</v>
      </c>
      <c r="F6521" s="31" t="s">
        <v>16963</v>
      </c>
      <c r="G6521" s="33">
        <v>53380</v>
      </c>
      <c r="H6521" s="33">
        <v>53380</v>
      </c>
      <c r="I6521" s="31" t="s">
        <v>9762</v>
      </c>
      <c r="J6521" s="31" t="s">
        <v>9763</v>
      </c>
      <c r="K6521" s="33">
        <v>53380</v>
      </c>
      <c r="L6521" s="31" t="s">
        <v>9764</v>
      </c>
      <c r="M6521" t="e">
        <f t="shared" si="288"/>
        <v>#VALUE!</v>
      </c>
    </row>
    <row r="6522" spans="1:13" hidden="1">
      <c r="A6522" s="31" t="s">
        <v>9849</v>
      </c>
      <c r="B6522" s="31" t="s">
        <v>19453</v>
      </c>
      <c r="C6522" s="31" t="s">
        <v>19454</v>
      </c>
      <c r="D6522" s="32">
        <v>44181</v>
      </c>
      <c r="E6522" s="31" t="s">
        <v>19455</v>
      </c>
      <c r="F6522" s="31" t="s">
        <v>12612</v>
      </c>
      <c r="G6522" s="33">
        <v>-519200</v>
      </c>
      <c r="H6522" s="33">
        <v>-519200</v>
      </c>
      <c r="I6522" s="31" t="s">
        <v>9762</v>
      </c>
      <c r="J6522" s="31" t="s">
        <v>9763</v>
      </c>
      <c r="K6522" s="33">
        <v>-519200</v>
      </c>
      <c r="L6522" s="31" t="s">
        <v>9764</v>
      </c>
      <c r="M6522" t="e">
        <f t="shared" si="288"/>
        <v>#VALUE!</v>
      </c>
    </row>
    <row r="6523" spans="1:13" hidden="1">
      <c r="A6523" s="31" t="s">
        <v>9849</v>
      </c>
      <c r="B6523" s="31" t="s">
        <v>19453</v>
      </c>
      <c r="C6523" s="31" t="s">
        <v>19454</v>
      </c>
      <c r="D6523" s="32">
        <v>44181</v>
      </c>
      <c r="E6523" s="31" t="s">
        <v>19455</v>
      </c>
      <c r="F6523" s="31" t="s">
        <v>9997</v>
      </c>
      <c r="G6523" s="33">
        <v>519200</v>
      </c>
      <c r="H6523" s="33">
        <v>519200</v>
      </c>
      <c r="I6523" s="31" t="s">
        <v>9762</v>
      </c>
      <c r="J6523" s="31" t="s">
        <v>9763</v>
      </c>
      <c r="K6523" s="33">
        <v>519200</v>
      </c>
      <c r="L6523" s="31" t="s">
        <v>9764</v>
      </c>
      <c r="M6523" t="e">
        <f t="shared" si="288"/>
        <v>#VALUE!</v>
      </c>
    </row>
    <row r="6524" spans="1:13" hidden="1">
      <c r="A6524" s="31" t="s">
        <v>9849</v>
      </c>
      <c r="B6524" s="31" t="s">
        <v>19456</v>
      </c>
      <c r="C6524" s="31" t="s">
        <v>19457</v>
      </c>
      <c r="D6524" s="32">
        <v>44181</v>
      </c>
      <c r="E6524" s="31" t="s">
        <v>19458</v>
      </c>
      <c r="F6524" s="31" t="s">
        <v>12612</v>
      </c>
      <c r="G6524" s="33">
        <v>-3349500</v>
      </c>
      <c r="H6524" s="33">
        <v>-3349500</v>
      </c>
      <c r="I6524" s="31" t="s">
        <v>9762</v>
      </c>
      <c r="J6524" s="31" t="s">
        <v>9763</v>
      </c>
      <c r="K6524" s="33">
        <v>-3349500</v>
      </c>
      <c r="L6524" s="31" t="s">
        <v>9764</v>
      </c>
      <c r="M6524" t="e">
        <f t="shared" si="288"/>
        <v>#VALUE!</v>
      </c>
    </row>
    <row r="6525" spans="1:13" hidden="1">
      <c r="A6525" s="31" t="s">
        <v>9849</v>
      </c>
      <c r="B6525" s="31" t="s">
        <v>19456</v>
      </c>
      <c r="C6525" s="31" t="s">
        <v>19457</v>
      </c>
      <c r="D6525" s="32">
        <v>44181</v>
      </c>
      <c r="E6525" s="31" t="s">
        <v>19458</v>
      </c>
      <c r="F6525" s="31" t="s">
        <v>9997</v>
      </c>
      <c r="G6525" s="33">
        <v>3349500</v>
      </c>
      <c r="H6525" s="33">
        <v>3349500</v>
      </c>
      <c r="I6525" s="31" t="s">
        <v>9762</v>
      </c>
      <c r="J6525" s="31" t="s">
        <v>9763</v>
      </c>
      <c r="K6525" s="33">
        <v>3349500</v>
      </c>
      <c r="L6525" s="31" t="s">
        <v>9764</v>
      </c>
      <c r="M6525" t="e">
        <f t="shared" si="288"/>
        <v>#VALUE!</v>
      </c>
    </row>
    <row r="6526" spans="1:13" hidden="1">
      <c r="A6526" s="31" t="s">
        <v>9849</v>
      </c>
      <c r="B6526" s="31" t="s">
        <v>19459</v>
      </c>
      <c r="C6526" s="31" t="s">
        <v>19460</v>
      </c>
      <c r="D6526" s="32">
        <v>44181</v>
      </c>
      <c r="E6526" s="31" t="s">
        <v>19461</v>
      </c>
      <c r="F6526" s="31" t="s">
        <v>12612</v>
      </c>
      <c r="G6526" s="33">
        <v>-1728570</v>
      </c>
      <c r="H6526" s="33">
        <v>-1728570</v>
      </c>
      <c r="I6526" s="31" t="s">
        <v>9762</v>
      </c>
      <c r="J6526" s="31" t="s">
        <v>9763</v>
      </c>
      <c r="K6526" s="33">
        <v>-1728570</v>
      </c>
      <c r="L6526" s="31" t="s">
        <v>9764</v>
      </c>
      <c r="M6526" t="e">
        <f t="shared" si="288"/>
        <v>#VALUE!</v>
      </c>
    </row>
    <row r="6527" spans="1:13" hidden="1">
      <c r="A6527" s="31" t="s">
        <v>9849</v>
      </c>
      <c r="B6527" s="31" t="s">
        <v>19459</v>
      </c>
      <c r="C6527" s="31" t="s">
        <v>19460</v>
      </c>
      <c r="D6527" s="32">
        <v>44181</v>
      </c>
      <c r="E6527" s="31" t="s">
        <v>19461</v>
      </c>
      <c r="F6527" s="31" t="s">
        <v>9997</v>
      </c>
      <c r="G6527" s="33">
        <v>1728570</v>
      </c>
      <c r="H6527" s="33">
        <v>1728570</v>
      </c>
      <c r="I6527" s="31" t="s">
        <v>9762</v>
      </c>
      <c r="J6527" s="31" t="s">
        <v>9763</v>
      </c>
      <c r="K6527" s="33">
        <v>1728570</v>
      </c>
      <c r="L6527" s="31" t="s">
        <v>9764</v>
      </c>
      <c r="M6527" t="e">
        <f t="shared" si="288"/>
        <v>#VALUE!</v>
      </c>
    </row>
    <row r="6528" spans="1:13" hidden="1">
      <c r="A6528" s="31" t="s">
        <v>9849</v>
      </c>
      <c r="B6528" s="31" t="s">
        <v>19462</v>
      </c>
      <c r="C6528" s="31" t="s">
        <v>19463</v>
      </c>
      <c r="D6528" s="32">
        <v>44181</v>
      </c>
      <c r="E6528" s="31" t="s">
        <v>19464</v>
      </c>
      <c r="F6528" s="31" t="s">
        <v>12612</v>
      </c>
      <c r="G6528" s="33">
        <v>-3705000</v>
      </c>
      <c r="H6528" s="33">
        <v>-3705000</v>
      </c>
      <c r="I6528" s="31" t="s">
        <v>9762</v>
      </c>
      <c r="J6528" s="31" t="s">
        <v>9763</v>
      </c>
      <c r="K6528" s="33">
        <v>-3705000</v>
      </c>
      <c r="L6528" s="31" t="s">
        <v>9764</v>
      </c>
      <c r="M6528" t="e">
        <f t="shared" si="288"/>
        <v>#VALUE!</v>
      </c>
    </row>
    <row r="6529" spans="1:13" hidden="1">
      <c r="A6529" s="31" t="s">
        <v>9849</v>
      </c>
      <c r="B6529" s="31" t="s">
        <v>19462</v>
      </c>
      <c r="C6529" s="31" t="s">
        <v>19463</v>
      </c>
      <c r="D6529" s="32">
        <v>44181</v>
      </c>
      <c r="E6529" s="31" t="s">
        <v>19464</v>
      </c>
      <c r="F6529" s="31" t="s">
        <v>9997</v>
      </c>
      <c r="G6529" s="33">
        <v>3705000</v>
      </c>
      <c r="H6529" s="33">
        <v>3705000</v>
      </c>
      <c r="I6529" s="31" t="s">
        <v>9762</v>
      </c>
      <c r="J6529" s="31" t="s">
        <v>9763</v>
      </c>
      <c r="K6529" s="33">
        <v>3705000</v>
      </c>
      <c r="L6529" s="31" t="s">
        <v>9764</v>
      </c>
      <c r="M6529" t="e">
        <f t="shared" si="288"/>
        <v>#VALUE!</v>
      </c>
    </row>
    <row r="6530" spans="1:13" hidden="1">
      <c r="A6530" s="31" t="s">
        <v>9849</v>
      </c>
      <c r="B6530" s="31" t="s">
        <v>19465</v>
      </c>
      <c r="C6530" s="31" t="s">
        <v>19466</v>
      </c>
      <c r="D6530" s="32">
        <v>44181</v>
      </c>
      <c r="E6530" s="31" t="s">
        <v>19467</v>
      </c>
      <c r="F6530" s="31" t="s">
        <v>12612</v>
      </c>
      <c r="G6530" s="33">
        <v>-3195000</v>
      </c>
      <c r="H6530" s="33">
        <v>-3195000</v>
      </c>
      <c r="I6530" s="31" t="s">
        <v>9762</v>
      </c>
      <c r="J6530" s="31" t="s">
        <v>9763</v>
      </c>
      <c r="K6530" s="33">
        <v>-3195000</v>
      </c>
      <c r="L6530" s="31" t="s">
        <v>9764</v>
      </c>
      <c r="M6530" t="e">
        <f t="shared" si="288"/>
        <v>#VALUE!</v>
      </c>
    </row>
    <row r="6531" spans="1:13" hidden="1">
      <c r="A6531" s="31" t="s">
        <v>9849</v>
      </c>
      <c r="B6531" s="31" t="s">
        <v>19465</v>
      </c>
      <c r="C6531" s="31" t="s">
        <v>19466</v>
      </c>
      <c r="D6531" s="32">
        <v>44181</v>
      </c>
      <c r="E6531" s="31" t="s">
        <v>19467</v>
      </c>
      <c r="F6531" s="31" t="s">
        <v>9997</v>
      </c>
      <c r="G6531" s="33">
        <v>3195000</v>
      </c>
      <c r="H6531" s="33">
        <v>3195000</v>
      </c>
      <c r="I6531" s="31" t="s">
        <v>9762</v>
      </c>
      <c r="J6531" s="31" t="s">
        <v>9763</v>
      </c>
      <c r="K6531" s="33">
        <v>3195000</v>
      </c>
      <c r="L6531" s="31" t="s">
        <v>9764</v>
      </c>
      <c r="M6531" t="e">
        <f t="shared" ref="M6531:M6594" si="292">FIND("PO",E6531)</f>
        <v>#VALUE!</v>
      </c>
    </row>
    <row r="6532" spans="1:13" hidden="1">
      <c r="A6532" s="31" t="s">
        <v>9849</v>
      </c>
      <c r="B6532" s="31" t="s">
        <v>19468</v>
      </c>
      <c r="C6532" s="31" t="s">
        <v>19469</v>
      </c>
      <c r="D6532" s="32">
        <v>44181</v>
      </c>
      <c r="E6532" s="31" t="s">
        <v>19470</v>
      </c>
      <c r="F6532" s="31" t="s">
        <v>12612</v>
      </c>
      <c r="G6532" s="33">
        <v>-424250</v>
      </c>
      <c r="H6532" s="33">
        <v>-424250</v>
      </c>
      <c r="I6532" s="31" t="s">
        <v>9762</v>
      </c>
      <c r="J6532" s="31" t="s">
        <v>9763</v>
      </c>
      <c r="K6532" s="33">
        <v>-424250</v>
      </c>
      <c r="L6532" s="31" t="s">
        <v>9764</v>
      </c>
      <c r="M6532" t="e">
        <f t="shared" si="292"/>
        <v>#VALUE!</v>
      </c>
    </row>
    <row r="6533" spans="1:13" hidden="1">
      <c r="A6533" s="31" t="s">
        <v>9849</v>
      </c>
      <c r="B6533" s="31" t="s">
        <v>19468</v>
      </c>
      <c r="C6533" s="31" t="s">
        <v>19469</v>
      </c>
      <c r="D6533" s="32">
        <v>44181</v>
      </c>
      <c r="E6533" s="31" t="s">
        <v>19470</v>
      </c>
      <c r="F6533" s="31" t="s">
        <v>9997</v>
      </c>
      <c r="G6533" s="33">
        <v>424250</v>
      </c>
      <c r="H6533" s="33">
        <v>424250</v>
      </c>
      <c r="I6533" s="31" t="s">
        <v>9762</v>
      </c>
      <c r="J6533" s="31" t="s">
        <v>9763</v>
      </c>
      <c r="K6533" s="33">
        <v>424250</v>
      </c>
      <c r="L6533" s="31" t="s">
        <v>9764</v>
      </c>
      <c r="M6533" t="e">
        <f t="shared" si="292"/>
        <v>#VALUE!</v>
      </c>
    </row>
    <row r="6534" spans="1:13" hidden="1">
      <c r="A6534" s="31" t="s">
        <v>9849</v>
      </c>
      <c r="B6534" s="31" t="s">
        <v>19471</v>
      </c>
      <c r="C6534" s="31" t="s">
        <v>19472</v>
      </c>
      <c r="D6534" s="32">
        <v>44181</v>
      </c>
      <c r="E6534" s="31" t="s">
        <v>19473</v>
      </c>
      <c r="F6534" s="31" t="s">
        <v>12612</v>
      </c>
      <c r="G6534" s="33">
        <v>-3014150</v>
      </c>
      <c r="H6534" s="33">
        <v>-3014150</v>
      </c>
      <c r="I6534" s="31" t="s">
        <v>9762</v>
      </c>
      <c r="J6534" s="31" t="s">
        <v>9763</v>
      </c>
      <c r="K6534" s="33">
        <v>-3014150</v>
      </c>
      <c r="L6534" s="31" t="s">
        <v>9764</v>
      </c>
      <c r="M6534" t="e">
        <f t="shared" si="292"/>
        <v>#VALUE!</v>
      </c>
    </row>
    <row r="6535" spans="1:13" hidden="1">
      <c r="A6535" s="31" t="s">
        <v>9849</v>
      </c>
      <c r="B6535" s="31" t="s">
        <v>19471</v>
      </c>
      <c r="C6535" s="31" t="s">
        <v>19472</v>
      </c>
      <c r="D6535" s="32">
        <v>44181</v>
      </c>
      <c r="E6535" s="31" t="s">
        <v>19473</v>
      </c>
      <c r="F6535" s="31" t="s">
        <v>9997</v>
      </c>
      <c r="G6535" s="33">
        <v>3014150</v>
      </c>
      <c r="H6535" s="33">
        <v>3014150</v>
      </c>
      <c r="I6535" s="31" t="s">
        <v>9762</v>
      </c>
      <c r="J6535" s="31" t="s">
        <v>9763</v>
      </c>
      <c r="K6535" s="33">
        <v>3014150</v>
      </c>
      <c r="L6535" s="31" t="s">
        <v>9764</v>
      </c>
      <c r="M6535" t="e">
        <f t="shared" si="292"/>
        <v>#VALUE!</v>
      </c>
    </row>
    <row r="6536" spans="1:13" hidden="1">
      <c r="A6536" s="31" t="s">
        <v>9849</v>
      </c>
      <c r="B6536" s="31" t="s">
        <v>19474</v>
      </c>
      <c r="C6536" s="31" t="s">
        <v>19475</v>
      </c>
      <c r="D6536" s="32">
        <v>44181</v>
      </c>
      <c r="E6536" s="31" t="s">
        <v>19476</v>
      </c>
      <c r="F6536" s="31" t="s">
        <v>12612</v>
      </c>
      <c r="G6536" s="33">
        <v>-879000</v>
      </c>
      <c r="H6536" s="33">
        <v>-879000</v>
      </c>
      <c r="I6536" s="31" t="s">
        <v>9762</v>
      </c>
      <c r="J6536" s="31" t="s">
        <v>9763</v>
      </c>
      <c r="K6536" s="33">
        <v>-879000</v>
      </c>
      <c r="L6536" s="31" t="s">
        <v>9764</v>
      </c>
      <c r="M6536" t="e">
        <f t="shared" si="292"/>
        <v>#VALUE!</v>
      </c>
    </row>
    <row r="6537" spans="1:13" hidden="1">
      <c r="A6537" s="31" t="s">
        <v>9849</v>
      </c>
      <c r="B6537" s="31" t="s">
        <v>19474</v>
      </c>
      <c r="C6537" s="31" t="s">
        <v>19475</v>
      </c>
      <c r="D6537" s="32">
        <v>44181</v>
      </c>
      <c r="E6537" s="31" t="s">
        <v>19476</v>
      </c>
      <c r="F6537" s="31" t="s">
        <v>9997</v>
      </c>
      <c r="G6537" s="33">
        <v>879000</v>
      </c>
      <c r="H6537" s="33">
        <v>879000</v>
      </c>
      <c r="I6537" s="31" t="s">
        <v>9762</v>
      </c>
      <c r="J6537" s="31" t="s">
        <v>9763</v>
      </c>
      <c r="K6537" s="33">
        <v>879000</v>
      </c>
      <c r="L6537" s="31" t="s">
        <v>9764</v>
      </c>
      <c r="M6537" t="e">
        <f t="shared" si="292"/>
        <v>#VALUE!</v>
      </c>
    </row>
    <row r="6538" spans="1:13" hidden="1">
      <c r="A6538" s="31" t="s">
        <v>9849</v>
      </c>
      <c r="B6538" s="31" t="s">
        <v>19477</v>
      </c>
      <c r="C6538" s="31" t="s">
        <v>19478</v>
      </c>
      <c r="D6538" s="32">
        <v>44181</v>
      </c>
      <c r="E6538" s="31" t="s">
        <v>19479</v>
      </c>
      <c r="F6538" s="31" t="s">
        <v>12612</v>
      </c>
      <c r="G6538" s="33">
        <v>-3373650</v>
      </c>
      <c r="H6538" s="33">
        <v>-3373650</v>
      </c>
      <c r="I6538" s="31" t="s">
        <v>9762</v>
      </c>
      <c r="J6538" s="31" t="s">
        <v>9763</v>
      </c>
      <c r="K6538" s="33">
        <v>-3373650</v>
      </c>
      <c r="L6538" s="31" t="s">
        <v>9764</v>
      </c>
      <c r="M6538" t="e">
        <f t="shared" si="292"/>
        <v>#VALUE!</v>
      </c>
    </row>
    <row r="6539" spans="1:13" hidden="1">
      <c r="A6539" s="31" t="s">
        <v>9849</v>
      </c>
      <c r="B6539" s="31" t="s">
        <v>19477</v>
      </c>
      <c r="C6539" s="31" t="s">
        <v>19478</v>
      </c>
      <c r="D6539" s="32">
        <v>44181</v>
      </c>
      <c r="E6539" s="31" t="s">
        <v>19479</v>
      </c>
      <c r="F6539" s="31" t="s">
        <v>9997</v>
      </c>
      <c r="G6539" s="33">
        <v>3373650</v>
      </c>
      <c r="H6539" s="33">
        <v>3373650</v>
      </c>
      <c r="I6539" s="31" t="s">
        <v>9762</v>
      </c>
      <c r="J6539" s="31" t="s">
        <v>9763</v>
      </c>
      <c r="K6539" s="33">
        <v>3373650</v>
      </c>
      <c r="L6539" s="31" t="s">
        <v>9764</v>
      </c>
      <c r="M6539" t="e">
        <f t="shared" si="292"/>
        <v>#VALUE!</v>
      </c>
    </row>
    <row r="6540" spans="1:13" hidden="1">
      <c r="A6540" s="31" t="s">
        <v>9849</v>
      </c>
      <c r="B6540" s="31" t="s">
        <v>19480</v>
      </c>
      <c r="C6540" s="31" t="s">
        <v>19481</v>
      </c>
      <c r="D6540" s="32">
        <v>44181</v>
      </c>
      <c r="E6540" s="31" t="s">
        <v>19482</v>
      </c>
      <c r="F6540" s="31" t="s">
        <v>12612</v>
      </c>
      <c r="G6540" s="33">
        <v>-1799300</v>
      </c>
      <c r="H6540" s="33">
        <v>-1799300</v>
      </c>
      <c r="I6540" s="31" t="s">
        <v>9762</v>
      </c>
      <c r="J6540" s="31" t="s">
        <v>9763</v>
      </c>
      <c r="K6540" s="33">
        <v>-1799300</v>
      </c>
      <c r="L6540" s="31" t="s">
        <v>9764</v>
      </c>
      <c r="M6540" t="e">
        <f t="shared" si="292"/>
        <v>#VALUE!</v>
      </c>
    </row>
    <row r="6541" spans="1:13" hidden="1">
      <c r="A6541" s="31" t="s">
        <v>9849</v>
      </c>
      <c r="B6541" s="31" t="s">
        <v>19480</v>
      </c>
      <c r="C6541" s="31" t="s">
        <v>19481</v>
      </c>
      <c r="D6541" s="32">
        <v>44181</v>
      </c>
      <c r="E6541" s="31" t="s">
        <v>19482</v>
      </c>
      <c r="F6541" s="31" t="s">
        <v>9997</v>
      </c>
      <c r="G6541" s="33">
        <v>1799300</v>
      </c>
      <c r="H6541" s="33">
        <v>1799300</v>
      </c>
      <c r="I6541" s="31" t="s">
        <v>9762</v>
      </c>
      <c r="J6541" s="31" t="s">
        <v>9763</v>
      </c>
      <c r="K6541" s="33">
        <v>1799300</v>
      </c>
      <c r="L6541" s="31" t="s">
        <v>9764</v>
      </c>
      <c r="M6541" t="e">
        <f t="shared" si="292"/>
        <v>#VALUE!</v>
      </c>
    </row>
    <row r="6542" spans="1:13" hidden="1">
      <c r="A6542" s="31" t="s">
        <v>9849</v>
      </c>
      <c r="B6542" s="31" t="s">
        <v>19483</v>
      </c>
      <c r="C6542" s="31" t="s">
        <v>19484</v>
      </c>
      <c r="D6542" s="32">
        <v>44181</v>
      </c>
      <c r="E6542" s="31" t="s">
        <v>19485</v>
      </c>
      <c r="F6542" s="31" t="s">
        <v>12612</v>
      </c>
      <c r="G6542" s="33">
        <v>-1417650</v>
      </c>
      <c r="H6542" s="33">
        <v>-1417650</v>
      </c>
      <c r="I6542" s="31" t="s">
        <v>9762</v>
      </c>
      <c r="J6542" s="31" t="s">
        <v>9763</v>
      </c>
      <c r="K6542" s="33">
        <v>-1417650</v>
      </c>
      <c r="L6542" s="31" t="s">
        <v>9764</v>
      </c>
      <c r="M6542" t="e">
        <f t="shared" si="292"/>
        <v>#VALUE!</v>
      </c>
    </row>
    <row r="6543" spans="1:13" hidden="1">
      <c r="A6543" s="31" t="s">
        <v>9849</v>
      </c>
      <c r="B6543" s="31" t="s">
        <v>19483</v>
      </c>
      <c r="C6543" s="31" t="s">
        <v>19484</v>
      </c>
      <c r="D6543" s="32">
        <v>44181</v>
      </c>
      <c r="E6543" s="31" t="s">
        <v>19485</v>
      </c>
      <c r="F6543" s="31" t="s">
        <v>9997</v>
      </c>
      <c r="G6543" s="33">
        <v>1417650</v>
      </c>
      <c r="H6543" s="33">
        <v>1417650</v>
      </c>
      <c r="I6543" s="31" t="s">
        <v>9762</v>
      </c>
      <c r="J6543" s="31" t="s">
        <v>9763</v>
      </c>
      <c r="K6543" s="33">
        <v>1417650</v>
      </c>
      <c r="L6543" s="31" t="s">
        <v>9764</v>
      </c>
      <c r="M6543" t="e">
        <f t="shared" si="292"/>
        <v>#VALUE!</v>
      </c>
    </row>
    <row r="6544" spans="1:13" hidden="1">
      <c r="A6544" s="31" t="s">
        <v>9849</v>
      </c>
      <c r="B6544" s="31" t="s">
        <v>19486</v>
      </c>
      <c r="C6544" s="31" t="s">
        <v>19487</v>
      </c>
      <c r="D6544" s="32">
        <v>44181</v>
      </c>
      <c r="E6544" s="31" t="s">
        <v>19488</v>
      </c>
      <c r="F6544" s="31" t="s">
        <v>12612</v>
      </c>
      <c r="G6544" s="33">
        <v>-401500</v>
      </c>
      <c r="H6544" s="33">
        <v>-401500</v>
      </c>
      <c r="I6544" s="31" t="s">
        <v>9762</v>
      </c>
      <c r="J6544" s="31" t="s">
        <v>9763</v>
      </c>
      <c r="K6544" s="33">
        <v>-401500</v>
      </c>
      <c r="L6544" s="31" t="s">
        <v>9764</v>
      </c>
      <c r="M6544" t="e">
        <f t="shared" si="292"/>
        <v>#VALUE!</v>
      </c>
    </row>
    <row r="6545" spans="1:13" hidden="1">
      <c r="A6545" s="31" t="s">
        <v>9849</v>
      </c>
      <c r="B6545" s="31" t="s">
        <v>19486</v>
      </c>
      <c r="C6545" s="31" t="s">
        <v>19487</v>
      </c>
      <c r="D6545" s="32">
        <v>44181</v>
      </c>
      <c r="E6545" s="31" t="s">
        <v>19488</v>
      </c>
      <c r="F6545" s="31" t="s">
        <v>9997</v>
      </c>
      <c r="G6545" s="33">
        <v>401500</v>
      </c>
      <c r="H6545" s="33">
        <v>401500</v>
      </c>
      <c r="I6545" s="31" t="s">
        <v>9762</v>
      </c>
      <c r="J6545" s="31" t="s">
        <v>9763</v>
      </c>
      <c r="K6545" s="33">
        <v>401500</v>
      </c>
      <c r="L6545" s="31" t="s">
        <v>9764</v>
      </c>
      <c r="M6545" t="e">
        <f t="shared" si="292"/>
        <v>#VALUE!</v>
      </c>
    </row>
    <row r="6546" spans="1:13" hidden="1">
      <c r="A6546" s="31" t="s">
        <v>9849</v>
      </c>
      <c r="B6546" s="31" t="s">
        <v>19489</v>
      </c>
      <c r="C6546" s="31" t="s">
        <v>19490</v>
      </c>
      <c r="D6546" s="32">
        <v>44181</v>
      </c>
      <c r="E6546" s="31" t="s">
        <v>19491</v>
      </c>
      <c r="F6546" s="31" t="s">
        <v>12612</v>
      </c>
      <c r="G6546" s="33">
        <v>-2336000</v>
      </c>
      <c r="H6546" s="33">
        <v>-2336000</v>
      </c>
      <c r="I6546" s="31" t="s">
        <v>9762</v>
      </c>
      <c r="J6546" s="31" t="s">
        <v>9763</v>
      </c>
      <c r="K6546" s="33">
        <v>-2336000</v>
      </c>
      <c r="L6546" s="31" t="s">
        <v>9764</v>
      </c>
      <c r="M6546" t="e">
        <f t="shared" si="292"/>
        <v>#VALUE!</v>
      </c>
    </row>
    <row r="6547" spans="1:13" hidden="1">
      <c r="A6547" s="31" t="s">
        <v>9849</v>
      </c>
      <c r="B6547" s="31" t="s">
        <v>19489</v>
      </c>
      <c r="C6547" s="31" t="s">
        <v>19490</v>
      </c>
      <c r="D6547" s="32">
        <v>44181</v>
      </c>
      <c r="E6547" s="31" t="s">
        <v>19491</v>
      </c>
      <c r="F6547" s="31" t="s">
        <v>9997</v>
      </c>
      <c r="G6547" s="33">
        <v>2336000</v>
      </c>
      <c r="H6547" s="33">
        <v>2336000</v>
      </c>
      <c r="I6547" s="31" t="s">
        <v>9762</v>
      </c>
      <c r="J6547" s="31" t="s">
        <v>9763</v>
      </c>
      <c r="K6547" s="33">
        <v>2336000</v>
      </c>
      <c r="L6547" s="31" t="s">
        <v>9764</v>
      </c>
      <c r="M6547" t="e">
        <f t="shared" si="292"/>
        <v>#VALUE!</v>
      </c>
    </row>
    <row r="6548" spans="1:13" hidden="1">
      <c r="A6548" s="31" t="s">
        <v>9849</v>
      </c>
      <c r="B6548" s="31" t="s">
        <v>19492</v>
      </c>
      <c r="C6548" s="31" t="s">
        <v>19493</v>
      </c>
      <c r="D6548" s="32">
        <v>44181</v>
      </c>
      <c r="E6548" s="31" t="s">
        <v>19494</v>
      </c>
      <c r="F6548" s="31" t="s">
        <v>12612</v>
      </c>
      <c r="G6548" s="33">
        <v>-997500</v>
      </c>
      <c r="H6548" s="33">
        <v>-997500</v>
      </c>
      <c r="I6548" s="31" t="s">
        <v>9762</v>
      </c>
      <c r="J6548" s="31" t="s">
        <v>9763</v>
      </c>
      <c r="K6548" s="33">
        <v>-997500</v>
      </c>
      <c r="L6548" s="31" t="s">
        <v>9764</v>
      </c>
      <c r="M6548" t="e">
        <f t="shared" si="292"/>
        <v>#VALUE!</v>
      </c>
    </row>
    <row r="6549" spans="1:13" hidden="1">
      <c r="A6549" s="31" t="s">
        <v>9849</v>
      </c>
      <c r="B6549" s="31" t="s">
        <v>19492</v>
      </c>
      <c r="C6549" s="31" t="s">
        <v>19493</v>
      </c>
      <c r="D6549" s="32">
        <v>44181</v>
      </c>
      <c r="E6549" s="31" t="s">
        <v>19494</v>
      </c>
      <c r="F6549" s="31" t="s">
        <v>9997</v>
      </c>
      <c r="G6549" s="33">
        <v>997500</v>
      </c>
      <c r="H6549" s="33">
        <v>997500</v>
      </c>
      <c r="I6549" s="31" t="s">
        <v>9762</v>
      </c>
      <c r="J6549" s="31" t="s">
        <v>9763</v>
      </c>
      <c r="K6549" s="33">
        <v>997500</v>
      </c>
      <c r="L6549" s="31" t="s">
        <v>9764</v>
      </c>
      <c r="M6549" t="e">
        <f t="shared" si="292"/>
        <v>#VALUE!</v>
      </c>
    </row>
    <row r="6550" spans="1:13" hidden="1">
      <c r="A6550" s="31" t="s">
        <v>9849</v>
      </c>
      <c r="B6550" s="31" t="s">
        <v>19495</v>
      </c>
      <c r="C6550" s="31" t="s">
        <v>19496</v>
      </c>
      <c r="D6550" s="32">
        <v>44181</v>
      </c>
      <c r="E6550" s="31" t="s">
        <v>19497</v>
      </c>
      <c r="F6550" s="31" t="s">
        <v>12612</v>
      </c>
      <c r="G6550" s="33">
        <v>-4637160</v>
      </c>
      <c r="H6550" s="33">
        <v>-4637160</v>
      </c>
      <c r="I6550" s="31" t="s">
        <v>9762</v>
      </c>
      <c r="J6550" s="31" t="s">
        <v>9763</v>
      </c>
      <c r="K6550" s="33">
        <v>-4637160</v>
      </c>
      <c r="L6550" s="31" t="s">
        <v>9764</v>
      </c>
      <c r="M6550" t="e">
        <f t="shared" si="292"/>
        <v>#VALUE!</v>
      </c>
    </row>
    <row r="6551" spans="1:13" hidden="1">
      <c r="A6551" s="31" t="s">
        <v>9849</v>
      </c>
      <c r="B6551" s="31" t="s">
        <v>19495</v>
      </c>
      <c r="C6551" s="31" t="s">
        <v>19496</v>
      </c>
      <c r="D6551" s="32">
        <v>44181</v>
      </c>
      <c r="E6551" s="31" t="s">
        <v>19497</v>
      </c>
      <c r="F6551" s="31" t="s">
        <v>9997</v>
      </c>
      <c r="G6551" s="33">
        <v>4637160</v>
      </c>
      <c r="H6551" s="33">
        <v>4637160</v>
      </c>
      <c r="I6551" s="31" t="s">
        <v>9762</v>
      </c>
      <c r="J6551" s="31" t="s">
        <v>9763</v>
      </c>
      <c r="K6551" s="33">
        <v>4637160</v>
      </c>
      <c r="L6551" s="31" t="s">
        <v>9764</v>
      </c>
      <c r="M6551" t="e">
        <f t="shared" si="292"/>
        <v>#VALUE!</v>
      </c>
    </row>
    <row r="6552" spans="1:13" hidden="1">
      <c r="A6552" s="31" t="s">
        <v>9849</v>
      </c>
      <c r="B6552" s="31" t="s">
        <v>19498</v>
      </c>
      <c r="C6552" s="31" t="s">
        <v>19499</v>
      </c>
      <c r="D6552" s="32">
        <v>44181</v>
      </c>
      <c r="E6552" s="31" t="s">
        <v>19500</v>
      </c>
      <c r="F6552" s="31" t="s">
        <v>12612</v>
      </c>
      <c r="G6552" s="33">
        <v>-1092600</v>
      </c>
      <c r="H6552" s="33">
        <v>-1092600</v>
      </c>
      <c r="I6552" s="31" t="s">
        <v>9762</v>
      </c>
      <c r="J6552" s="31" t="s">
        <v>9763</v>
      </c>
      <c r="K6552" s="33">
        <v>-1092600</v>
      </c>
      <c r="L6552" s="31" t="s">
        <v>9764</v>
      </c>
      <c r="M6552" t="e">
        <f t="shared" si="292"/>
        <v>#VALUE!</v>
      </c>
    </row>
    <row r="6553" spans="1:13" hidden="1">
      <c r="A6553" s="31" t="s">
        <v>9849</v>
      </c>
      <c r="B6553" s="31" t="s">
        <v>19498</v>
      </c>
      <c r="C6553" s="31" t="s">
        <v>19499</v>
      </c>
      <c r="D6553" s="32">
        <v>44181</v>
      </c>
      <c r="E6553" s="31" t="s">
        <v>19500</v>
      </c>
      <c r="F6553" s="31" t="s">
        <v>9997</v>
      </c>
      <c r="G6553" s="33">
        <v>1092600</v>
      </c>
      <c r="H6553" s="33">
        <v>1092600</v>
      </c>
      <c r="I6553" s="31" t="s">
        <v>9762</v>
      </c>
      <c r="J6553" s="31" t="s">
        <v>9763</v>
      </c>
      <c r="K6553" s="33">
        <v>1092600</v>
      </c>
      <c r="L6553" s="31" t="s">
        <v>9764</v>
      </c>
      <c r="M6553" t="e">
        <f t="shared" si="292"/>
        <v>#VALUE!</v>
      </c>
    </row>
    <row r="6554" spans="1:13" hidden="1">
      <c r="A6554" s="31" t="s">
        <v>9849</v>
      </c>
      <c r="B6554" s="31" t="s">
        <v>19501</v>
      </c>
      <c r="C6554" s="31" t="s">
        <v>19502</v>
      </c>
      <c r="D6554" s="32">
        <v>44181</v>
      </c>
      <c r="E6554" s="31" t="s">
        <v>19503</v>
      </c>
      <c r="F6554" s="31" t="s">
        <v>12612</v>
      </c>
      <c r="G6554" s="33">
        <v>-13500</v>
      </c>
      <c r="H6554" s="33">
        <v>-13500</v>
      </c>
      <c r="I6554" s="31" t="s">
        <v>9762</v>
      </c>
      <c r="J6554" s="31" t="s">
        <v>9763</v>
      </c>
      <c r="K6554" s="33">
        <v>-13500</v>
      </c>
      <c r="L6554" s="31" t="s">
        <v>9764</v>
      </c>
      <c r="M6554" t="e">
        <f t="shared" si="292"/>
        <v>#VALUE!</v>
      </c>
    </row>
    <row r="6555" spans="1:13" hidden="1">
      <c r="A6555" s="31" t="s">
        <v>9849</v>
      </c>
      <c r="B6555" s="31" t="s">
        <v>19501</v>
      </c>
      <c r="C6555" s="31" t="s">
        <v>19502</v>
      </c>
      <c r="D6555" s="32">
        <v>44181</v>
      </c>
      <c r="E6555" s="31" t="s">
        <v>19503</v>
      </c>
      <c r="F6555" s="31" t="s">
        <v>9997</v>
      </c>
      <c r="G6555" s="33">
        <v>13500</v>
      </c>
      <c r="H6555" s="33">
        <v>13500</v>
      </c>
      <c r="I6555" s="31" t="s">
        <v>9762</v>
      </c>
      <c r="J6555" s="31" t="s">
        <v>9763</v>
      </c>
      <c r="K6555" s="33">
        <v>13500</v>
      </c>
      <c r="L6555" s="31" t="s">
        <v>9764</v>
      </c>
      <c r="M6555" t="e">
        <f t="shared" si="292"/>
        <v>#VALUE!</v>
      </c>
    </row>
    <row r="6556" spans="1:13" hidden="1">
      <c r="A6556" s="31" t="s">
        <v>9849</v>
      </c>
      <c r="B6556" s="31" t="s">
        <v>19504</v>
      </c>
      <c r="C6556" s="31" t="s">
        <v>19505</v>
      </c>
      <c r="D6556" s="32">
        <v>44181</v>
      </c>
      <c r="E6556" s="31" t="s">
        <v>19506</v>
      </c>
      <c r="F6556" s="31" t="s">
        <v>12612</v>
      </c>
      <c r="G6556" s="33">
        <v>-1179225</v>
      </c>
      <c r="H6556" s="33">
        <v>-1179225</v>
      </c>
      <c r="I6556" s="31" t="s">
        <v>9762</v>
      </c>
      <c r="J6556" s="31" t="s">
        <v>9763</v>
      </c>
      <c r="K6556" s="33">
        <v>-1179225</v>
      </c>
      <c r="L6556" s="31" t="s">
        <v>9764</v>
      </c>
      <c r="M6556" t="e">
        <f t="shared" si="292"/>
        <v>#VALUE!</v>
      </c>
    </row>
    <row r="6557" spans="1:13" hidden="1">
      <c r="A6557" s="31" t="s">
        <v>9849</v>
      </c>
      <c r="B6557" s="31" t="s">
        <v>19504</v>
      </c>
      <c r="C6557" s="31" t="s">
        <v>19505</v>
      </c>
      <c r="D6557" s="32">
        <v>44181</v>
      </c>
      <c r="E6557" s="31" t="s">
        <v>19506</v>
      </c>
      <c r="F6557" s="31" t="s">
        <v>9997</v>
      </c>
      <c r="G6557" s="33">
        <v>1179225</v>
      </c>
      <c r="H6557" s="33">
        <v>1179225</v>
      </c>
      <c r="I6557" s="31" t="s">
        <v>9762</v>
      </c>
      <c r="J6557" s="31" t="s">
        <v>9763</v>
      </c>
      <c r="K6557" s="33">
        <v>1179225</v>
      </c>
      <c r="L6557" s="31" t="s">
        <v>9764</v>
      </c>
      <c r="M6557" t="e">
        <f t="shared" si="292"/>
        <v>#VALUE!</v>
      </c>
    </row>
    <row r="6558" spans="1:13" hidden="1">
      <c r="A6558" s="31" t="s">
        <v>9849</v>
      </c>
      <c r="B6558" s="31" t="s">
        <v>19507</v>
      </c>
      <c r="C6558" s="31" t="s">
        <v>19508</v>
      </c>
      <c r="D6558" s="32">
        <v>44181</v>
      </c>
      <c r="E6558" s="31" t="s">
        <v>19509</v>
      </c>
      <c r="F6558" s="31" t="s">
        <v>12612</v>
      </c>
      <c r="G6558" s="33">
        <v>-865600</v>
      </c>
      <c r="H6558" s="33">
        <v>-865600</v>
      </c>
      <c r="I6558" s="31" t="s">
        <v>9762</v>
      </c>
      <c r="J6558" s="31" t="s">
        <v>9763</v>
      </c>
      <c r="K6558" s="33">
        <v>-865600</v>
      </c>
      <c r="L6558" s="31" t="s">
        <v>9764</v>
      </c>
      <c r="M6558" t="e">
        <f t="shared" si="292"/>
        <v>#VALUE!</v>
      </c>
    </row>
    <row r="6559" spans="1:13" hidden="1">
      <c r="A6559" s="31" t="s">
        <v>9849</v>
      </c>
      <c r="B6559" s="31" t="s">
        <v>19507</v>
      </c>
      <c r="C6559" s="31" t="s">
        <v>19508</v>
      </c>
      <c r="D6559" s="32">
        <v>44181</v>
      </c>
      <c r="E6559" s="31" t="s">
        <v>19509</v>
      </c>
      <c r="F6559" s="31" t="s">
        <v>9997</v>
      </c>
      <c r="G6559" s="33">
        <v>865600</v>
      </c>
      <c r="H6559" s="33">
        <v>865600</v>
      </c>
      <c r="I6559" s="31" t="s">
        <v>9762</v>
      </c>
      <c r="J6559" s="31" t="s">
        <v>9763</v>
      </c>
      <c r="K6559" s="33">
        <v>865600</v>
      </c>
      <c r="L6559" s="31" t="s">
        <v>9764</v>
      </c>
      <c r="M6559" t="e">
        <f t="shared" si="292"/>
        <v>#VALUE!</v>
      </c>
    </row>
    <row r="6560" spans="1:13" hidden="1">
      <c r="A6560" s="31" t="s">
        <v>9849</v>
      </c>
      <c r="B6560" s="31" t="s">
        <v>19510</v>
      </c>
      <c r="C6560" s="31" t="s">
        <v>19511</v>
      </c>
      <c r="D6560" s="32">
        <v>44181</v>
      </c>
      <c r="E6560" s="31" t="s">
        <v>19512</v>
      </c>
      <c r="F6560" s="31" t="s">
        <v>12612</v>
      </c>
      <c r="G6560" s="33">
        <v>-1639000</v>
      </c>
      <c r="H6560" s="33">
        <v>-1639000</v>
      </c>
      <c r="I6560" s="31" t="s">
        <v>9762</v>
      </c>
      <c r="J6560" s="31" t="s">
        <v>9763</v>
      </c>
      <c r="K6560" s="33">
        <v>-1639000</v>
      </c>
      <c r="L6560" s="31" t="s">
        <v>9764</v>
      </c>
      <c r="M6560" t="e">
        <f t="shared" si="292"/>
        <v>#VALUE!</v>
      </c>
    </row>
    <row r="6561" spans="1:13" hidden="1">
      <c r="A6561" s="31" t="s">
        <v>9849</v>
      </c>
      <c r="B6561" s="31" t="s">
        <v>19510</v>
      </c>
      <c r="C6561" s="31" t="s">
        <v>19511</v>
      </c>
      <c r="D6561" s="32">
        <v>44181</v>
      </c>
      <c r="E6561" s="31" t="s">
        <v>19512</v>
      </c>
      <c r="F6561" s="31" t="s">
        <v>9997</v>
      </c>
      <c r="G6561" s="33">
        <v>1639000</v>
      </c>
      <c r="H6561" s="33">
        <v>1639000</v>
      </c>
      <c r="I6561" s="31" t="s">
        <v>9762</v>
      </c>
      <c r="J6561" s="31" t="s">
        <v>9763</v>
      </c>
      <c r="K6561" s="33">
        <v>1639000</v>
      </c>
      <c r="L6561" s="31" t="s">
        <v>9764</v>
      </c>
      <c r="M6561" t="e">
        <f t="shared" si="292"/>
        <v>#VALUE!</v>
      </c>
    </row>
    <row r="6562" spans="1:13" hidden="1">
      <c r="A6562" s="31" t="s">
        <v>9849</v>
      </c>
      <c r="B6562" s="31" t="s">
        <v>19513</v>
      </c>
      <c r="C6562" s="31" t="s">
        <v>19514</v>
      </c>
      <c r="D6562" s="32">
        <v>44181</v>
      </c>
      <c r="E6562" s="31" t="s">
        <v>19515</v>
      </c>
      <c r="F6562" s="31" t="s">
        <v>12612</v>
      </c>
      <c r="G6562" s="33">
        <v>-460000</v>
      </c>
      <c r="H6562" s="33">
        <v>-460000</v>
      </c>
      <c r="I6562" s="31" t="s">
        <v>9762</v>
      </c>
      <c r="J6562" s="31" t="s">
        <v>9763</v>
      </c>
      <c r="K6562" s="33">
        <v>-460000</v>
      </c>
      <c r="L6562" s="31" t="s">
        <v>9764</v>
      </c>
      <c r="M6562" t="e">
        <f t="shared" si="292"/>
        <v>#VALUE!</v>
      </c>
    </row>
    <row r="6563" spans="1:13" hidden="1">
      <c r="A6563" s="31" t="s">
        <v>9849</v>
      </c>
      <c r="B6563" s="31" t="s">
        <v>19513</v>
      </c>
      <c r="C6563" s="31" t="s">
        <v>19514</v>
      </c>
      <c r="D6563" s="32">
        <v>44181</v>
      </c>
      <c r="E6563" s="31" t="s">
        <v>19515</v>
      </c>
      <c r="F6563" s="31" t="s">
        <v>9997</v>
      </c>
      <c r="G6563" s="33">
        <v>460000</v>
      </c>
      <c r="H6563" s="33">
        <v>460000</v>
      </c>
      <c r="I6563" s="31" t="s">
        <v>9762</v>
      </c>
      <c r="J6563" s="31" t="s">
        <v>9763</v>
      </c>
      <c r="K6563" s="33">
        <v>460000</v>
      </c>
      <c r="L6563" s="31" t="s">
        <v>9764</v>
      </c>
      <c r="M6563" t="e">
        <f t="shared" si="292"/>
        <v>#VALUE!</v>
      </c>
    </row>
    <row r="6564" spans="1:13" hidden="1">
      <c r="A6564" s="31" t="s">
        <v>9757</v>
      </c>
      <c r="B6564" s="31" t="s">
        <v>19516</v>
      </c>
      <c r="C6564" s="31" t="s">
        <v>19517</v>
      </c>
      <c r="D6564" s="32">
        <v>44180</v>
      </c>
      <c r="E6564" s="31" t="s">
        <v>19518</v>
      </c>
      <c r="F6564" s="31" t="s">
        <v>17026</v>
      </c>
      <c r="G6564" s="33">
        <v>-35000</v>
      </c>
      <c r="H6564" s="33">
        <v>-35000</v>
      </c>
      <c r="I6564" s="31" t="s">
        <v>9762</v>
      </c>
      <c r="J6564" s="31" t="s">
        <v>9763</v>
      </c>
      <c r="K6564" s="33">
        <v>-35000</v>
      </c>
      <c r="L6564" s="31" t="s">
        <v>9764</v>
      </c>
      <c r="M6564" t="e">
        <f t="shared" si="292"/>
        <v>#VALUE!</v>
      </c>
    </row>
    <row r="6565" spans="1:13" hidden="1">
      <c r="A6565" s="31" t="s">
        <v>9757</v>
      </c>
      <c r="B6565" s="31" t="s">
        <v>19516</v>
      </c>
      <c r="C6565" s="31" t="s">
        <v>19517</v>
      </c>
      <c r="D6565" s="32">
        <v>44180</v>
      </c>
      <c r="E6565" s="31" t="s">
        <v>19518</v>
      </c>
      <c r="F6565" s="31" t="s">
        <v>17027</v>
      </c>
      <c r="G6565" s="33">
        <v>35000</v>
      </c>
      <c r="H6565" s="33">
        <v>35000</v>
      </c>
      <c r="I6565" s="31" t="s">
        <v>9762</v>
      </c>
      <c r="J6565" s="31" t="s">
        <v>9763</v>
      </c>
      <c r="K6565" s="33">
        <v>35000</v>
      </c>
      <c r="L6565" s="31" t="s">
        <v>9764</v>
      </c>
      <c r="M6565" t="e">
        <f t="shared" si="292"/>
        <v>#VALUE!</v>
      </c>
    </row>
    <row r="6566" spans="1:13" hidden="1">
      <c r="A6566" s="31" t="s">
        <v>9849</v>
      </c>
      <c r="B6566" s="31" t="s">
        <v>19519</v>
      </c>
      <c r="C6566" s="31" t="s">
        <v>19520</v>
      </c>
      <c r="D6566" s="32">
        <v>44181</v>
      </c>
      <c r="E6566" s="31" t="s">
        <v>19521</v>
      </c>
      <c r="F6566" s="31" t="s">
        <v>12612</v>
      </c>
      <c r="G6566" s="33">
        <v>-1531500</v>
      </c>
      <c r="H6566" s="33">
        <v>-1531500</v>
      </c>
      <c r="I6566" s="31" t="s">
        <v>9762</v>
      </c>
      <c r="J6566" s="31" t="s">
        <v>9763</v>
      </c>
      <c r="K6566" s="33">
        <v>-1531500</v>
      </c>
      <c r="L6566" s="31" t="s">
        <v>9764</v>
      </c>
      <c r="M6566" t="e">
        <f t="shared" si="292"/>
        <v>#VALUE!</v>
      </c>
    </row>
    <row r="6567" spans="1:13" hidden="1">
      <c r="A6567" s="31" t="s">
        <v>9849</v>
      </c>
      <c r="B6567" s="31" t="s">
        <v>19519</v>
      </c>
      <c r="C6567" s="31" t="s">
        <v>19520</v>
      </c>
      <c r="D6567" s="32">
        <v>44181</v>
      </c>
      <c r="E6567" s="31" t="s">
        <v>19521</v>
      </c>
      <c r="F6567" s="31" t="s">
        <v>9997</v>
      </c>
      <c r="G6567" s="33">
        <v>1531500</v>
      </c>
      <c r="H6567" s="33">
        <v>1531500</v>
      </c>
      <c r="I6567" s="31" t="s">
        <v>9762</v>
      </c>
      <c r="J6567" s="31" t="s">
        <v>9763</v>
      </c>
      <c r="K6567" s="33">
        <v>1531500</v>
      </c>
      <c r="L6567" s="31" t="s">
        <v>9764</v>
      </c>
      <c r="M6567" t="e">
        <f t="shared" si="292"/>
        <v>#VALUE!</v>
      </c>
    </row>
    <row r="6568" spans="1:13" hidden="1">
      <c r="A6568" s="31" t="s">
        <v>9849</v>
      </c>
      <c r="B6568" s="31" t="s">
        <v>19522</v>
      </c>
      <c r="C6568" s="31" t="s">
        <v>19523</v>
      </c>
      <c r="D6568" s="32">
        <v>44181</v>
      </c>
      <c r="E6568" s="31" t="s">
        <v>19524</v>
      </c>
      <c r="F6568" s="31" t="s">
        <v>12612</v>
      </c>
      <c r="G6568" s="33">
        <v>-801000</v>
      </c>
      <c r="H6568" s="33">
        <v>-801000</v>
      </c>
      <c r="I6568" s="31" t="s">
        <v>9762</v>
      </c>
      <c r="J6568" s="31" t="s">
        <v>9763</v>
      </c>
      <c r="K6568" s="33">
        <v>-801000</v>
      </c>
      <c r="L6568" s="31" t="s">
        <v>9764</v>
      </c>
      <c r="M6568" t="e">
        <f t="shared" si="292"/>
        <v>#VALUE!</v>
      </c>
    </row>
    <row r="6569" spans="1:13" hidden="1">
      <c r="A6569" s="31" t="s">
        <v>9849</v>
      </c>
      <c r="B6569" s="31" t="s">
        <v>19522</v>
      </c>
      <c r="C6569" s="31" t="s">
        <v>19523</v>
      </c>
      <c r="D6569" s="32">
        <v>44181</v>
      </c>
      <c r="E6569" s="31" t="s">
        <v>19524</v>
      </c>
      <c r="F6569" s="31" t="s">
        <v>9997</v>
      </c>
      <c r="G6569" s="33">
        <v>801000</v>
      </c>
      <c r="H6569" s="33">
        <v>801000</v>
      </c>
      <c r="I6569" s="31" t="s">
        <v>9762</v>
      </c>
      <c r="J6569" s="31" t="s">
        <v>9763</v>
      </c>
      <c r="K6569" s="33">
        <v>801000</v>
      </c>
      <c r="L6569" s="31" t="s">
        <v>9764</v>
      </c>
      <c r="M6569" t="e">
        <f t="shared" si="292"/>
        <v>#VALUE!</v>
      </c>
    </row>
    <row r="6570" spans="1:13" hidden="1">
      <c r="A6570" s="31" t="s">
        <v>9849</v>
      </c>
      <c r="B6570" s="31" t="s">
        <v>19525</v>
      </c>
      <c r="C6570" s="31" t="s">
        <v>19526</v>
      </c>
      <c r="D6570" s="32">
        <v>44181</v>
      </c>
      <c r="E6570" s="31" t="s">
        <v>19527</v>
      </c>
      <c r="F6570" s="31" t="s">
        <v>12612</v>
      </c>
      <c r="G6570" s="33">
        <v>-273000</v>
      </c>
      <c r="H6570" s="33">
        <v>-273000</v>
      </c>
      <c r="I6570" s="31" t="s">
        <v>9762</v>
      </c>
      <c r="J6570" s="31" t="s">
        <v>9763</v>
      </c>
      <c r="K6570" s="33">
        <v>-273000</v>
      </c>
      <c r="L6570" s="31" t="s">
        <v>9764</v>
      </c>
      <c r="M6570" t="e">
        <f t="shared" si="292"/>
        <v>#VALUE!</v>
      </c>
    </row>
    <row r="6571" spans="1:13" hidden="1">
      <c r="A6571" s="31" t="s">
        <v>9849</v>
      </c>
      <c r="B6571" s="31" t="s">
        <v>19525</v>
      </c>
      <c r="C6571" s="31" t="s">
        <v>19526</v>
      </c>
      <c r="D6571" s="32">
        <v>44181</v>
      </c>
      <c r="E6571" s="31" t="s">
        <v>19527</v>
      </c>
      <c r="F6571" s="31" t="s">
        <v>9997</v>
      </c>
      <c r="G6571" s="33">
        <v>273000</v>
      </c>
      <c r="H6571" s="33">
        <v>273000</v>
      </c>
      <c r="I6571" s="31" t="s">
        <v>9762</v>
      </c>
      <c r="J6571" s="31" t="s">
        <v>9763</v>
      </c>
      <c r="K6571" s="33">
        <v>273000</v>
      </c>
      <c r="L6571" s="31" t="s">
        <v>9764</v>
      </c>
      <c r="M6571" t="e">
        <f t="shared" si="292"/>
        <v>#VALUE!</v>
      </c>
    </row>
    <row r="6572" spans="1:13" hidden="1">
      <c r="A6572" s="31" t="s">
        <v>9849</v>
      </c>
      <c r="B6572" s="31" t="s">
        <v>19528</v>
      </c>
      <c r="C6572" s="31" t="s">
        <v>19529</v>
      </c>
      <c r="D6572" s="32">
        <v>44181</v>
      </c>
      <c r="E6572" s="31" t="s">
        <v>19530</v>
      </c>
      <c r="F6572" s="31" t="s">
        <v>12612</v>
      </c>
      <c r="G6572" s="33">
        <v>-2122800</v>
      </c>
      <c r="H6572" s="33">
        <v>-2122800</v>
      </c>
      <c r="I6572" s="31" t="s">
        <v>9762</v>
      </c>
      <c r="J6572" s="31" t="s">
        <v>9763</v>
      </c>
      <c r="K6572" s="33">
        <v>-2122800</v>
      </c>
      <c r="L6572" s="31" t="s">
        <v>9764</v>
      </c>
      <c r="M6572" t="e">
        <f t="shared" si="292"/>
        <v>#VALUE!</v>
      </c>
    </row>
    <row r="6573" spans="1:13" hidden="1">
      <c r="A6573" s="31" t="s">
        <v>9849</v>
      </c>
      <c r="B6573" s="31" t="s">
        <v>19528</v>
      </c>
      <c r="C6573" s="31" t="s">
        <v>19529</v>
      </c>
      <c r="D6573" s="32">
        <v>44181</v>
      </c>
      <c r="E6573" s="31" t="s">
        <v>19530</v>
      </c>
      <c r="F6573" s="31" t="s">
        <v>9997</v>
      </c>
      <c r="G6573" s="33">
        <v>2122800</v>
      </c>
      <c r="H6573" s="33">
        <v>2122800</v>
      </c>
      <c r="I6573" s="31" t="s">
        <v>9762</v>
      </c>
      <c r="J6573" s="31" t="s">
        <v>9763</v>
      </c>
      <c r="K6573" s="33">
        <v>2122800</v>
      </c>
      <c r="L6573" s="31" t="s">
        <v>9764</v>
      </c>
      <c r="M6573" t="e">
        <f t="shared" si="292"/>
        <v>#VALUE!</v>
      </c>
    </row>
    <row r="6574" spans="1:13" hidden="1">
      <c r="A6574" s="31" t="s">
        <v>9849</v>
      </c>
      <c r="B6574" s="31" t="s">
        <v>19531</v>
      </c>
      <c r="C6574" s="31" t="s">
        <v>19532</v>
      </c>
      <c r="D6574" s="32">
        <v>44181</v>
      </c>
      <c r="E6574" s="31" t="s">
        <v>19533</v>
      </c>
      <c r="F6574" s="31" t="s">
        <v>12612</v>
      </c>
      <c r="G6574" s="33">
        <v>-1277500</v>
      </c>
      <c r="H6574" s="33">
        <v>-1277500</v>
      </c>
      <c r="I6574" s="31" t="s">
        <v>9762</v>
      </c>
      <c r="J6574" s="31" t="s">
        <v>9763</v>
      </c>
      <c r="K6574" s="33">
        <v>-1277500</v>
      </c>
      <c r="L6574" s="31" t="s">
        <v>9764</v>
      </c>
      <c r="M6574" t="e">
        <f t="shared" si="292"/>
        <v>#VALUE!</v>
      </c>
    </row>
    <row r="6575" spans="1:13" hidden="1">
      <c r="A6575" s="31" t="s">
        <v>9849</v>
      </c>
      <c r="B6575" s="31" t="s">
        <v>19531</v>
      </c>
      <c r="C6575" s="31" t="s">
        <v>19532</v>
      </c>
      <c r="D6575" s="32">
        <v>44181</v>
      </c>
      <c r="E6575" s="31" t="s">
        <v>19533</v>
      </c>
      <c r="F6575" s="31" t="s">
        <v>9997</v>
      </c>
      <c r="G6575" s="33">
        <v>1277500</v>
      </c>
      <c r="H6575" s="33">
        <v>1277500</v>
      </c>
      <c r="I6575" s="31" t="s">
        <v>9762</v>
      </c>
      <c r="J6575" s="31" t="s">
        <v>9763</v>
      </c>
      <c r="K6575" s="33">
        <v>1277500</v>
      </c>
      <c r="L6575" s="31" t="s">
        <v>9764</v>
      </c>
      <c r="M6575" t="e">
        <f t="shared" si="292"/>
        <v>#VALUE!</v>
      </c>
    </row>
    <row r="6576" spans="1:13" hidden="1">
      <c r="A6576" s="31" t="s">
        <v>9757</v>
      </c>
      <c r="B6576" s="31" t="s">
        <v>19534</v>
      </c>
      <c r="C6576" s="31" t="s">
        <v>19535</v>
      </c>
      <c r="D6576" s="32">
        <v>44180</v>
      </c>
      <c r="E6576" s="31" t="s">
        <v>19536</v>
      </c>
      <c r="F6576" s="31" t="s">
        <v>19537</v>
      </c>
      <c r="G6576" s="33">
        <v>-7000</v>
      </c>
      <c r="H6576" s="33">
        <v>-7000</v>
      </c>
      <c r="I6576" s="31" t="s">
        <v>9762</v>
      </c>
      <c r="J6576" s="31" t="s">
        <v>9763</v>
      </c>
      <c r="K6576" s="33">
        <v>-7000</v>
      </c>
      <c r="L6576" s="31" t="s">
        <v>9764</v>
      </c>
      <c r="M6576" t="e">
        <f t="shared" si="292"/>
        <v>#VALUE!</v>
      </c>
    </row>
    <row r="6577" spans="1:13" hidden="1">
      <c r="A6577" s="31" t="s">
        <v>9757</v>
      </c>
      <c r="B6577" s="31" t="s">
        <v>19534</v>
      </c>
      <c r="C6577" s="31" t="s">
        <v>19535</v>
      </c>
      <c r="D6577" s="32">
        <v>44180</v>
      </c>
      <c r="E6577" s="31" t="s">
        <v>19536</v>
      </c>
      <c r="F6577" s="31" t="s">
        <v>19538</v>
      </c>
      <c r="G6577" s="33">
        <v>7000</v>
      </c>
      <c r="H6577" s="33">
        <v>7000</v>
      </c>
      <c r="I6577" s="31" t="s">
        <v>9762</v>
      </c>
      <c r="J6577" s="31" t="s">
        <v>9763</v>
      </c>
      <c r="K6577" s="33">
        <v>7000</v>
      </c>
      <c r="L6577" s="31" t="s">
        <v>9764</v>
      </c>
      <c r="M6577" t="e">
        <f t="shared" si="292"/>
        <v>#VALUE!</v>
      </c>
    </row>
    <row r="6578" spans="1:13" hidden="1">
      <c r="A6578" s="31" t="s">
        <v>9849</v>
      </c>
      <c r="B6578" s="31" t="s">
        <v>19539</v>
      </c>
      <c r="C6578" s="31" t="s">
        <v>19540</v>
      </c>
      <c r="D6578" s="32">
        <v>44181</v>
      </c>
      <c r="E6578" s="31" t="s">
        <v>19541</v>
      </c>
      <c r="F6578" s="31" t="s">
        <v>12612</v>
      </c>
      <c r="G6578" s="33">
        <v>-644000</v>
      </c>
      <c r="H6578" s="33">
        <v>-644000</v>
      </c>
      <c r="I6578" s="31" t="s">
        <v>9762</v>
      </c>
      <c r="J6578" s="31" t="s">
        <v>9763</v>
      </c>
      <c r="K6578" s="33">
        <v>-644000</v>
      </c>
      <c r="L6578" s="31" t="s">
        <v>9764</v>
      </c>
      <c r="M6578" t="e">
        <f t="shared" si="292"/>
        <v>#VALUE!</v>
      </c>
    </row>
    <row r="6579" spans="1:13" hidden="1">
      <c r="A6579" s="31" t="s">
        <v>9849</v>
      </c>
      <c r="B6579" s="31" t="s">
        <v>19539</v>
      </c>
      <c r="C6579" s="31" t="s">
        <v>19540</v>
      </c>
      <c r="D6579" s="32">
        <v>44181</v>
      </c>
      <c r="E6579" s="31" t="s">
        <v>19541</v>
      </c>
      <c r="F6579" s="31" t="s">
        <v>9997</v>
      </c>
      <c r="G6579" s="33">
        <v>644000</v>
      </c>
      <c r="H6579" s="33">
        <v>644000</v>
      </c>
      <c r="I6579" s="31" t="s">
        <v>9762</v>
      </c>
      <c r="J6579" s="31" t="s">
        <v>9763</v>
      </c>
      <c r="K6579" s="33">
        <v>644000</v>
      </c>
      <c r="L6579" s="31" t="s">
        <v>9764</v>
      </c>
      <c r="M6579" t="e">
        <f t="shared" si="292"/>
        <v>#VALUE!</v>
      </c>
    </row>
    <row r="6580" spans="1:13" hidden="1">
      <c r="A6580" s="31" t="s">
        <v>9849</v>
      </c>
      <c r="B6580" s="31" t="s">
        <v>19542</v>
      </c>
      <c r="C6580" s="31" t="s">
        <v>19543</v>
      </c>
      <c r="D6580" s="32">
        <v>44181</v>
      </c>
      <c r="E6580" s="31" t="s">
        <v>19544</v>
      </c>
      <c r="F6580" s="31" t="s">
        <v>12612</v>
      </c>
      <c r="G6580" s="33">
        <v>-1984000</v>
      </c>
      <c r="H6580" s="33">
        <v>-1984000</v>
      </c>
      <c r="I6580" s="31" t="s">
        <v>9762</v>
      </c>
      <c r="J6580" s="31" t="s">
        <v>9763</v>
      </c>
      <c r="K6580" s="33">
        <v>-1984000</v>
      </c>
      <c r="L6580" s="31" t="s">
        <v>9764</v>
      </c>
      <c r="M6580" t="e">
        <f t="shared" si="292"/>
        <v>#VALUE!</v>
      </c>
    </row>
    <row r="6581" spans="1:13" hidden="1">
      <c r="A6581" s="31" t="s">
        <v>9849</v>
      </c>
      <c r="B6581" s="31" t="s">
        <v>19542</v>
      </c>
      <c r="C6581" s="31" t="s">
        <v>19543</v>
      </c>
      <c r="D6581" s="32">
        <v>44181</v>
      </c>
      <c r="E6581" s="31" t="s">
        <v>19544</v>
      </c>
      <c r="F6581" s="31" t="s">
        <v>9997</v>
      </c>
      <c r="G6581" s="33">
        <v>1984000</v>
      </c>
      <c r="H6581" s="33">
        <v>1984000</v>
      </c>
      <c r="I6581" s="31" t="s">
        <v>9762</v>
      </c>
      <c r="J6581" s="31" t="s">
        <v>9763</v>
      </c>
      <c r="K6581" s="33">
        <v>1984000</v>
      </c>
      <c r="L6581" s="31" t="s">
        <v>9764</v>
      </c>
      <c r="M6581" t="e">
        <f t="shared" si="292"/>
        <v>#VALUE!</v>
      </c>
    </row>
    <row r="6582" spans="1:13" hidden="1">
      <c r="A6582" s="31" t="s">
        <v>9849</v>
      </c>
      <c r="B6582" s="31" t="s">
        <v>19545</v>
      </c>
      <c r="C6582" s="31" t="s">
        <v>19546</v>
      </c>
      <c r="D6582" s="32">
        <v>44181</v>
      </c>
      <c r="E6582" s="31" t="s">
        <v>19547</v>
      </c>
      <c r="F6582" s="31" t="s">
        <v>12612</v>
      </c>
      <c r="G6582" s="33">
        <v>-1005000</v>
      </c>
      <c r="H6582" s="33">
        <v>-1005000</v>
      </c>
      <c r="I6582" s="31" t="s">
        <v>9762</v>
      </c>
      <c r="J6582" s="31" t="s">
        <v>9763</v>
      </c>
      <c r="K6582" s="33">
        <v>-1005000</v>
      </c>
      <c r="L6582" s="31" t="s">
        <v>9764</v>
      </c>
      <c r="M6582" t="e">
        <f t="shared" si="292"/>
        <v>#VALUE!</v>
      </c>
    </row>
    <row r="6583" spans="1:13" hidden="1">
      <c r="A6583" s="31" t="s">
        <v>9849</v>
      </c>
      <c r="B6583" s="31" t="s">
        <v>19545</v>
      </c>
      <c r="C6583" s="31" t="s">
        <v>19546</v>
      </c>
      <c r="D6583" s="32">
        <v>44181</v>
      </c>
      <c r="E6583" s="31" t="s">
        <v>19547</v>
      </c>
      <c r="F6583" s="31" t="s">
        <v>9997</v>
      </c>
      <c r="G6583" s="33">
        <v>1005000</v>
      </c>
      <c r="H6583" s="33">
        <v>1005000</v>
      </c>
      <c r="I6583" s="31" t="s">
        <v>9762</v>
      </c>
      <c r="J6583" s="31" t="s">
        <v>9763</v>
      </c>
      <c r="K6583" s="33">
        <v>1005000</v>
      </c>
      <c r="L6583" s="31" t="s">
        <v>9764</v>
      </c>
      <c r="M6583" t="e">
        <f t="shared" si="292"/>
        <v>#VALUE!</v>
      </c>
    </row>
    <row r="6584" spans="1:13" hidden="1">
      <c r="A6584" s="31" t="s">
        <v>9757</v>
      </c>
      <c r="B6584" s="31" t="s">
        <v>19548</v>
      </c>
      <c r="C6584" s="31" t="s">
        <v>19549</v>
      </c>
      <c r="D6584" s="32">
        <v>44181</v>
      </c>
      <c r="E6584" s="31" t="s">
        <v>19550</v>
      </c>
      <c r="F6584" s="31" t="s">
        <v>17635</v>
      </c>
      <c r="G6584" s="33">
        <v>-24300</v>
      </c>
      <c r="H6584" s="33">
        <v>-24300</v>
      </c>
      <c r="I6584" s="31" t="s">
        <v>9762</v>
      </c>
      <c r="J6584" s="31" t="s">
        <v>9763</v>
      </c>
      <c r="K6584" s="33">
        <v>-24300</v>
      </c>
      <c r="L6584" s="31" t="s">
        <v>9764</v>
      </c>
      <c r="M6584" t="e">
        <f t="shared" si="292"/>
        <v>#VALUE!</v>
      </c>
    </row>
    <row r="6585" spans="1:13" hidden="1">
      <c r="A6585" s="31" t="s">
        <v>9757</v>
      </c>
      <c r="B6585" s="31" t="s">
        <v>19548</v>
      </c>
      <c r="C6585" s="31" t="s">
        <v>19549</v>
      </c>
      <c r="D6585" s="32">
        <v>44181</v>
      </c>
      <c r="E6585" s="31" t="s">
        <v>19550</v>
      </c>
      <c r="F6585" s="31" t="s">
        <v>17636</v>
      </c>
      <c r="G6585" s="33">
        <v>24300</v>
      </c>
      <c r="H6585" s="33">
        <v>24300</v>
      </c>
      <c r="I6585" s="31" t="s">
        <v>9762</v>
      </c>
      <c r="J6585" s="31" t="s">
        <v>9763</v>
      </c>
      <c r="K6585" s="33">
        <v>24300</v>
      </c>
      <c r="L6585" s="31" t="s">
        <v>9764</v>
      </c>
      <c r="M6585" t="e">
        <f t="shared" si="292"/>
        <v>#VALUE!</v>
      </c>
    </row>
    <row r="6586" spans="1:13" hidden="1">
      <c r="A6586" s="31" t="s">
        <v>9849</v>
      </c>
      <c r="B6586" s="31" t="s">
        <v>19551</v>
      </c>
      <c r="C6586" s="31" t="s">
        <v>19552</v>
      </c>
      <c r="D6586" s="32">
        <v>44181</v>
      </c>
      <c r="E6586" s="31" t="s">
        <v>19553</v>
      </c>
      <c r="F6586" s="31" t="s">
        <v>12612</v>
      </c>
      <c r="G6586" s="33">
        <v>-5591650</v>
      </c>
      <c r="H6586" s="33">
        <v>-5591650</v>
      </c>
      <c r="I6586" s="31" t="s">
        <v>9762</v>
      </c>
      <c r="J6586" s="31" t="s">
        <v>9763</v>
      </c>
      <c r="K6586" s="33">
        <v>-5591650</v>
      </c>
      <c r="L6586" s="31" t="s">
        <v>9764</v>
      </c>
      <c r="M6586" t="e">
        <f t="shared" si="292"/>
        <v>#VALUE!</v>
      </c>
    </row>
    <row r="6587" spans="1:13" hidden="1">
      <c r="A6587" s="31" t="s">
        <v>9849</v>
      </c>
      <c r="B6587" s="31" t="s">
        <v>19551</v>
      </c>
      <c r="C6587" s="31" t="s">
        <v>19552</v>
      </c>
      <c r="D6587" s="32">
        <v>44181</v>
      </c>
      <c r="E6587" s="31" t="s">
        <v>19553</v>
      </c>
      <c r="F6587" s="31" t="s">
        <v>9997</v>
      </c>
      <c r="G6587" s="33">
        <v>5591650</v>
      </c>
      <c r="H6587" s="33">
        <v>5591650</v>
      </c>
      <c r="I6587" s="31" t="s">
        <v>9762</v>
      </c>
      <c r="J6587" s="31" t="s">
        <v>9763</v>
      </c>
      <c r="K6587" s="33">
        <v>5591650</v>
      </c>
      <c r="L6587" s="31" t="s">
        <v>9764</v>
      </c>
      <c r="M6587" t="e">
        <f t="shared" si="292"/>
        <v>#VALUE!</v>
      </c>
    </row>
    <row r="6588" spans="1:13" hidden="1">
      <c r="A6588" s="31" t="s">
        <v>9849</v>
      </c>
      <c r="B6588" s="31" t="s">
        <v>19554</v>
      </c>
      <c r="C6588" s="31" t="s">
        <v>19555</v>
      </c>
      <c r="D6588" s="32">
        <v>44181</v>
      </c>
      <c r="E6588" s="31" t="s">
        <v>19556</v>
      </c>
      <c r="F6588" s="31" t="s">
        <v>12612</v>
      </c>
      <c r="G6588" s="33">
        <v>-780000</v>
      </c>
      <c r="H6588" s="33">
        <v>-780000</v>
      </c>
      <c r="I6588" s="31" t="s">
        <v>9762</v>
      </c>
      <c r="J6588" s="31" t="s">
        <v>9763</v>
      </c>
      <c r="K6588" s="33">
        <v>-780000</v>
      </c>
      <c r="L6588" s="31" t="s">
        <v>9764</v>
      </c>
      <c r="M6588" t="e">
        <f t="shared" si="292"/>
        <v>#VALUE!</v>
      </c>
    </row>
    <row r="6589" spans="1:13" hidden="1">
      <c r="A6589" s="31" t="s">
        <v>9849</v>
      </c>
      <c r="B6589" s="31" t="s">
        <v>19554</v>
      </c>
      <c r="C6589" s="31" t="s">
        <v>19555</v>
      </c>
      <c r="D6589" s="32">
        <v>44181</v>
      </c>
      <c r="E6589" s="31" t="s">
        <v>19556</v>
      </c>
      <c r="F6589" s="31" t="s">
        <v>9997</v>
      </c>
      <c r="G6589" s="33">
        <v>780000</v>
      </c>
      <c r="H6589" s="33">
        <v>780000</v>
      </c>
      <c r="I6589" s="31" t="s">
        <v>9762</v>
      </c>
      <c r="J6589" s="31" t="s">
        <v>9763</v>
      </c>
      <c r="K6589" s="33">
        <v>780000</v>
      </c>
      <c r="L6589" s="31" t="s">
        <v>9764</v>
      </c>
      <c r="M6589" t="e">
        <f t="shared" si="292"/>
        <v>#VALUE!</v>
      </c>
    </row>
    <row r="6590" spans="1:13" hidden="1">
      <c r="A6590" s="31" t="s">
        <v>9757</v>
      </c>
      <c r="B6590" s="31" t="s">
        <v>19557</v>
      </c>
      <c r="C6590" s="31" t="s">
        <v>19558</v>
      </c>
      <c r="D6590" s="32">
        <v>44181</v>
      </c>
      <c r="E6590" s="31" t="s">
        <v>19559</v>
      </c>
      <c r="F6590" s="31" t="s">
        <v>18233</v>
      </c>
      <c r="G6590" s="33">
        <v>-27900</v>
      </c>
      <c r="H6590" s="33">
        <v>-27900</v>
      </c>
      <c r="I6590" s="31" t="s">
        <v>9762</v>
      </c>
      <c r="J6590" s="31" t="s">
        <v>9763</v>
      </c>
      <c r="K6590" s="33">
        <v>-27900</v>
      </c>
      <c r="L6590" s="31" t="s">
        <v>9764</v>
      </c>
      <c r="M6590" t="e">
        <f t="shared" si="292"/>
        <v>#VALUE!</v>
      </c>
    </row>
    <row r="6591" spans="1:13" hidden="1">
      <c r="A6591" s="31" t="s">
        <v>9757</v>
      </c>
      <c r="B6591" s="31" t="s">
        <v>19557</v>
      </c>
      <c r="C6591" s="31" t="s">
        <v>19558</v>
      </c>
      <c r="D6591" s="32">
        <v>44181</v>
      </c>
      <c r="E6591" s="31" t="s">
        <v>19559</v>
      </c>
      <c r="F6591" s="31" t="s">
        <v>18234</v>
      </c>
      <c r="G6591" s="33">
        <v>27900</v>
      </c>
      <c r="H6591" s="33">
        <v>27900</v>
      </c>
      <c r="I6591" s="31" t="s">
        <v>9762</v>
      </c>
      <c r="J6591" s="31" t="s">
        <v>9763</v>
      </c>
      <c r="K6591" s="33">
        <v>27900</v>
      </c>
      <c r="L6591" s="31" t="s">
        <v>9764</v>
      </c>
      <c r="M6591" t="e">
        <f t="shared" si="292"/>
        <v>#VALUE!</v>
      </c>
    </row>
    <row r="6592" spans="1:13" hidden="1">
      <c r="A6592" s="31" t="s">
        <v>9849</v>
      </c>
      <c r="B6592" s="31" t="s">
        <v>19560</v>
      </c>
      <c r="C6592" s="31" t="s">
        <v>19561</v>
      </c>
      <c r="D6592" s="32">
        <v>44181</v>
      </c>
      <c r="E6592" s="31" t="s">
        <v>19562</v>
      </c>
      <c r="F6592" s="31" t="s">
        <v>12612</v>
      </c>
      <c r="G6592" s="33">
        <v>-2001750</v>
      </c>
      <c r="H6592" s="33">
        <v>-2001750</v>
      </c>
      <c r="I6592" s="31" t="s">
        <v>9762</v>
      </c>
      <c r="J6592" s="31" t="s">
        <v>9763</v>
      </c>
      <c r="K6592" s="33">
        <v>-2001750</v>
      </c>
      <c r="L6592" s="31" t="s">
        <v>9764</v>
      </c>
      <c r="M6592" t="e">
        <f t="shared" si="292"/>
        <v>#VALUE!</v>
      </c>
    </row>
    <row r="6593" spans="1:13" hidden="1">
      <c r="A6593" s="31" t="s">
        <v>9849</v>
      </c>
      <c r="B6593" s="31" t="s">
        <v>19560</v>
      </c>
      <c r="C6593" s="31" t="s">
        <v>19561</v>
      </c>
      <c r="D6593" s="32">
        <v>44181</v>
      </c>
      <c r="E6593" s="31" t="s">
        <v>19562</v>
      </c>
      <c r="F6593" s="31" t="s">
        <v>9997</v>
      </c>
      <c r="G6593" s="33">
        <v>2001750</v>
      </c>
      <c r="H6593" s="33">
        <v>2001750</v>
      </c>
      <c r="I6593" s="31" t="s">
        <v>9762</v>
      </c>
      <c r="J6593" s="31" t="s">
        <v>9763</v>
      </c>
      <c r="K6593" s="33">
        <v>2001750</v>
      </c>
      <c r="L6593" s="31" t="s">
        <v>9764</v>
      </c>
      <c r="M6593" t="e">
        <f t="shared" si="292"/>
        <v>#VALUE!</v>
      </c>
    </row>
    <row r="6594" spans="1:13" hidden="1">
      <c r="A6594" s="31" t="s">
        <v>9849</v>
      </c>
      <c r="B6594" s="31" t="s">
        <v>19563</v>
      </c>
      <c r="C6594" s="31" t="s">
        <v>19564</v>
      </c>
      <c r="D6594" s="32">
        <v>44181</v>
      </c>
      <c r="E6594" s="31" t="s">
        <v>19565</v>
      </c>
      <c r="F6594" s="31" t="s">
        <v>12612</v>
      </c>
      <c r="G6594" s="33">
        <v>-1544760</v>
      </c>
      <c r="H6594" s="33">
        <v>-1544760</v>
      </c>
      <c r="I6594" s="31" t="s">
        <v>9762</v>
      </c>
      <c r="J6594" s="31" t="s">
        <v>9763</v>
      </c>
      <c r="K6594" s="33">
        <v>-1544760</v>
      </c>
      <c r="L6594" s="31" t="s">
        <v>9764</v>
      </c>
      <c r="M6594" t="e">
        <f t="shared" si="292"/>
        <v>#VALUE!</v>
      </c>
    </row>
    <row r="6595" spans="1:13" hidden="1">
      <c r="A6595" s="31" t="s">
        <v>9849</v>
      </c>
      <c r="B6595" s="31" t="s">
        <v>19563</v>
      </c>
      <c r="C6595" s="31" t="s">
        <v>19564</v>
      </c>
      <c r="D6595" s="32">
        <v>44181</v>
      </c>
      <c r="E6595" s="31" t="s">
        <v>19565</v>
      </c>
      <c r="F6595" s="31" t="s">
        <v>9997</v>
      </c>
      <c r="G6595" s="33">
        <v>1544760</v>
      </c>
      <c r="H6595" s="33">
        <v>1544760</v>
      </c>
      <c r="I6595" s="31" t="s">
        <v>9762</v>
      </c>
      <c r="J6595" s="31" t="s">
        <v>9763</v>
      </c>
      <c r="K6595" s="33">
        <v>1544760</v>
      </c>
      <c r="L6595" s="31" t="s">
        <v>9764</v>
      </c>
      <c r="M6595" t="e">
        <f t="shared" ref="M6595:M6658" si="293">FIND("PO",E6595)</f>
        <v>#VALUE!</v>
      </c>
    </row>
    <row r="6596" spans="1:13" hidden="1">
      <c r="A6596" s="31" t="s">
        <v>9757</v>
      </c>
      <c r="B6596" s="31" t="s">
        <v>19566</v>
      </c>
      <c r="C6596" s="31" t="s">
        <v>19567</v>
      </c>
      <c r="D6596" s="32">
        <v>44182</v>
      </c>
      <c r="E6596" s="31" t="s">
        <v>19568</v>
      </c>
      <c r="F6596" s="31" t="s">
        <v>19569</v>
      </c>
      <c r="G6596" s="33">
        <v>-20000</v>
      </c>
      <c r="H6596" s="33">
        <v>-20000</v>
      </c>
      <c r="I6596" s="31" t="s">
        <v>9762</v>
      </c>
      <c r="J6596" s="31" t="s">
        <v>9763</v>
      </c>
      <c r="K6596" s="33">
        <v>-20000</v>
      </c>
      <c r="L6596" s="31" t="s">
        <v>9764</v>
      </c>
      <c r="M6596" t="e">
        <f t="shared" si="293"/>
        <v>#VALUE!</v>
      </c>
    </row>
    <row r="6597" spans="1:13" hidden="1">
      <c r="A6597" s="31" t="s">
        <v>9757</v>
      </c>
      <c r="B6597" s="31" t="s">
        <v>19566</v>
      </c>
      <c r="C6597" s="31" t="s">
        <v>19567</v>
      </c>
      <c r="D6597" s="32">
        <v>44182</v>
      </c>
      <c r="E6597" s="31" t="s">
        <v>19568</v>
      </c>
      <c r="F6597" s="31" t="s">
        <v>19570</v>
      </c>
      <c r="G6597" s="33">
        <v>20000</v>
      </c>
      <c r="H6597" s="33">
        <v>20000</v>
      </c>
      <c r="I6597" s="31" t="s">
        <v>9762</v>
      </c>
      <c r="J6597" s="31" t="s">
        <v>9763</v>
      </c>
      <c r="K6597" s="33">
        <v>20000</v>
      </c>
      <c r="L6597" s="31" t="s">
        <v>9764</v>
      </c>
      <c r="M6597" t="e">
        <f t="shared" si="293"/>
        <v>#VALUE!</v>
      </c>
    </row>
    <row r="6598" spans="1:13" hidden="1">
      <c r="A6598" s="31" t="s">
        <v>9849</v>
      </c>
      <c r="B6598" s="31" t="s">
        <v>19571</v>
      </c>
      <c r="C6598" s="31" t="s">
        <v>19572</v>
      </c>
      <c r="D6598" s="32">
        <v>44181</v>
      </c>
      <c r="E6598" s="31" t="s">
        <v>19573</v>
      </c>
      <c r="F6598" s="31" t="s">
        <v>12612</v>
      </c>
      <c r="G6598" s="33">
        <v>-2904500</v>
      </c>
      <c r="H6598" s="33">
        <v>-2904500</v>
      </c>
      <c r="I6598" s="31" t="s">
        <v>9762</v>
      </c>
      <c r="J6598" s="31" t="s">
        <v>9763</v>
      </c>
      <c r="K6598" s="33">
        <v>-2904500</v>
      </c>
      <c r="L6598" s="31" t="s">
        <v>9764</v>
      </c>
      <c r="M6598" t="e">
        <f t="shared" si="293"/>
        <v>#VALUE!</v>
      </c>
    </row>
    <row r="6599" spans="1:13" hidden="1">
      <c r="A6599" s="31" t="s">
        <v>9849</v>
      </c>
      <c r="B6599" s="31" t="s">
        <v>19571</v>
      </c>
      <c r="C6599" s="31" t="s">
        <v>19572</v>
      </c>
      <c r="D6599" s="32">
        <v>44181</v>
      </c>
      <c r="E6599" s="31" t="s">
        <v>19573</v>
      </c>
      <c r="F6599" s="31" t="s">
        <v>9997</v>
      </c>
      <c r="G6599" s="33">
        <v>2904500</v>
      </c>
      <c r="H6599" s="33">
        <v>2904500</v>
      </c>
      <c r="I6599" s="31" t="s">
        <v>9762</v>
      </c>
      <c r="J6599" s="31" t="s">
        <v>9763</v>
      </c>
      <c r="K6599" s="33">
        <v>2904500</v>
      </c>
      <c r="L6599" s="31" t="s">
        <v>9764</v>
      </c>
      <c r="M6599" t="e">
        <f t="shared" si="293"/>
        <v>#VALUE!</v>
      </c>
    </row>
    <row r="6600" spans="1:13" hidden="1">
      <c r="A6600" s="31" t="s">
        <v>9849</v>
      </c>
      <c r="B6600" s="31" t="s">
        <v>19574</v>
      </c>
      <c r="C6600" s="31" t="s">
        <v>19575</v>
      </c>
      <c r="D6600" s="32">
        <v>44181</v>
      </c>
      <c r="E6600" s="31" t="s">
        <v>19576</v>
      </c>
      <c r="F6600" s="31" t="s">
        <v>12612</v>
      </c>
      <c r="G6600" s="33">
        <v>-2397000</v>
      </c>
      <c r="H6600" s="33">
        <v>-2397000</v>
      </c>
      <c r="I6600" s="31" t="s">
        <v>9762</v>
      </c>
      <c r="J6600" s="31" t="s">
        <v>9763</v>
      </c>
      <c r="K6600" s="33">
        <v>-2397000</v>
      </c>
      <c r="L6600" s="31" t="s">
        <v>9764</v>
      </c>
      <c r="M6600" t="e">
        <f t="shared" si="293"/>
        <v>#VALUE!</v>
      </c>
    </row>
    <row r="6601" spans="1:13" hidden="1">
      <c r="A6601" s="31" t="s">
        <v>9849</v>
      </c>
      <c r="B6601" s="31" t="s">
        <v>19574</v>
      </c>
      <c r="C6601" s="31" t="s">
        <v>19575</v>
      </c>
      <c r="D6601" s="32">
        <v>44181</v>
      </c>
      <c r="E6601" s="31" t="s">
        <v>19576</v>
      </c>
      <c r="F6601" s="31" t="s">
        <v>9997</v>
      </c>
      <c r="G6601" s="33">
        <v>2397000</v>
      </c>
      <c r="H6601" s="33">
        <v>2397000</v>
      </c>
      <c r="I6601" s="31" t="s">
        <v>9762</v>
      </c>
      <c r="J6601" s="31" t="s">
        <v>9763</v>
      </c>
      <c r="K6601" s="33">
        <v>2397000</v>
      </c>
      <c r="L6601" s="31" t="s">
        <v>9764</v>
      </c>
      <c r="M6601" t="e">
        <f t="shared" si="293"/>
        <v>#VALUE!</v>
      </c>
    </row>
    <row r="6602" spans="1:13" hidden="1">
      <c r="A6602" s="31" t="s">
        <v>9757</v>
      </c>
      <c r="B6602" s="31" t="s">
        <v>19577</v>
      </c>
      <c r="C6602" s="31" t="s">
        <v>19578</v>
      </c>
      <c r="D6602" s="32">
        <v>44182</v>
      </c>
      <c r="E6602" s="31" t="s">
        <v>19579</v>
      </c>
      <c r="F6602" s="31" t="s">
        <v>18238</v>
      </c>
      <c r="G6602" s="33">
        <v>-22000</v>
      </c>
      <c r="H6602" s="33">
        <v>-22000</v>
      </c>
      <c r="I6602" s="31" t="s">
        <v>9762</v>
      </c>
      <c r="J6602" s="31" t="s">
        <v>9763</v>
      </c>
      <c r="K6602" s="33">
        <v>-22000</v>
      </c>
      <c r="L6602" s="31" t="s">
        <v>9764</v>
      </c>
      <c r="M6602" t="e">
        <f t="shared" si="293"/>
        <v>#VALUE!</v>
      </c>
    </row>
    <row r="6603" spans="1:13" hidden="1">
      <c r="A6603" s="31" t="s">
        <v>9757</v>
      </c>
      <c r="B6603" s="31" t="s">
        <v>19577</v>
      </c>
      <c r="C6603" s="31" t="s">
        <v>19578</v>
      </c>
      <c r="D6603" s="32">
        <v>44182</v>
      </c>
      <c r="E6603" s="31" t="s">
        <v>19579</v>
      </c>
      <c r="F6603" s="31" t="s">
        <v>18239</v>
      </c>
      <c r="G6603" s="33">
        <v>22000</v>
      </c>
      <c r="H6603" s="33">
        <v>22000</v>
      </c>
      <c r="I6603" s="31" t="s">
        <v>9762</v>
      </c>
      <c r="J6603" s="31" t="s">
        <v>9763</v>
      </c>
      <c r="K6603" s="33">
        <v>22000</v>
      </c>
      <c r="L6603" s="31" t="s">
        <v>9764</v>
      </c>
      <c r="M6603" t="e">
        <f t="shared" si="293"/>
        <v>#VALUE!</v>
      </c>
    </row>
    <row r="6604" spans="1:13" hidden="1">
      <c r="A6604" s="31" t="s">
        <v>9849</v>
      </c>
      <c r="B6604" s="31" t="s">
        <v>19580</v>
      </c>
      <c r="C6604" s="31" t="s">
        <v>19581</v>
      </c>
      <c r="D6604" s="32">
        <v>44181</v>
      </c>
      <c r="E6604" s="31" t="s">
        <v>19582</v>
      </c>
      <c r="F6604" s="31" t="s">
        <v>12612</v>
      </c>
      <c r="G6604" s="33">
        <v>-2379000</v>
      </c>
      <c r="H6604" s="33">
        <v>-2379000</v>
      </c>
      <c r="I6604" s="31" t="s">
        <v>9762</v>
      </c>
      <c r="J6604" s="31" t="s">
        <v>9763</v>
      </c>
      <c r="K6604" s="33">
        <v>-2379000</v>
      </c>
      <c r="L6604" s="31" t="s">
        <v>9764</v>
      </c>
      <c r="M6604" t="e">
        <f t="shared" si="293"/>
        <v>#VALUE!</v>
      </c>
    </row>
    <row r="6605" spans="1:13" hidden="1">
      <c r="A6605" s="31" t="s">
        <v>9849</v>
      </c>
      <c r="B6605" s="31" t="s">
        <v>19580</v>
      </c>
      <c r="C6605" s="31" t="s">
        <v>19581</v>
      </c>
      <c r="D6605" s="32">
        <v>44181</v>
      </c>
      <c r="E6605" s="31" t="s">
        <v>19582</v>
      </c>
      <c r="F6605" s="31" t="s">
        <v>9997</v>
      </c>
      <c r="G6605" s="33">
        <v>2379000</v>
      </c>
      <c r="H6605" s="33">
        <v>2379000</v>
      </c>
      <c r="I6605" s="31" t="s">
        <v>9762</v>
      </c>
      <c r="J6605" s="31" t="s">
        <v>9763</v>
      </c>
      <c r="K6605" s="33">
        <v>2379000</v>
      </c>
      <c r="L6605" s="31" t="s">
        <v>9764</v>
      </c>
      <c r="M6605" t="e">
        <f t="shared" si="293"/>
        <v>#VALUE!</v>
      </c>
    </row>
    <row r="6606" spans="1:13" hidden="1">
      <c r="A6606" s="31" t="s">
        <v>9849</v>
      </c>
      <c r="B6606" s="31" t="s">
        <v>19583</v>
      </c>
      <c r="C6606" s="31" t="s">
        <v>19584</v>
      </c>
      <c r="D6606" s="32">
        <v>44181</v>
      </c>
      <c r="E6606" s="31" t="s">
        <v>19585</v>
      </c>
      <c r="F6606" s="31" t="s">
        <v>12612</v>
      </c>
      <c r="G6606" s="33">
        <v>-1563200</v>
      </c>
      <c r="H6606" s="33">
        <v>-1563200</v>
      </c>
      <c r="I6606" s="31" t="s">
        <v>9762</v>
      </c>
      <c r="J6606" s="31" t="s">
        <v>9763</v>
      </c>
      <c r="K6606" s="33">
        <v>-1563200</v>
      </c>
      <c r="L6606" s="31" t="s">
        <v>9764</v>
      </c>
      <c r="M6606" t="e">
        <f t="shared" si="293"/>
        <v>#VALUE!</v>
      </c>
    </row>
    <row r="6607" spans="1:13" hidden="1">
      <c r="A6607" s="31" t="s">
        <v>9849</v>
      </c>
      <c r="B6607" s="31" t="s">
        <v>19583</v>
      </c>
      <c r="C6607" s="31" t="s">
        <v>19584</v>
      </c>
      <c r="D6607" s="32">
        <v>44181</v>
      </c>
      <c r="E6607" s="31" t="s">
        <v>19585</v>
      </c>
      <c r="F6607" s="31" t="s">
        <v>9997</v>
      </c>
      <c r="G6607" s="33">
        <v>1563200</v>
      </c>
      <c r="H6607" s="33">
        <v>1563200</v>
      </c>
      <c r="I6607" s="31" t="s">
        <v>9762</v>
      </c>
      <c r="J6607" s="31" t="s">
        <v>9763</v>
      </c>
      <c r="K6607" s="33">
        <v>1563200</v>
      </c>
      <c r="L6607" s="31" t="s">
        <v>9764</v>
      </c>
      <c r="M6607" t="e">
        <f t="shared" si="293"/>
        <v>#VALUE!</v>
      </c>
    </row>
    <row r="6608" spans="1:13" hidden="1">
      <c r="A6608" s="31" t="s">
        <v>9849</v>
      </c>
      <c r="B6608" s="31" t="s">
        <v>19586</v>
      </c>
      <c r="C6608" s="31" t="s">
        <v>19587</v>
      </c>
      <c r="D6608" s="32">
        <v>44181</v>
      </c>
      <c r="E6608" s="31" t="s">
        <v>19588</v>
      </c>
      <c r="F6608" s="31" t="s">
        <v>12612</v>
      </c>
      <c r="G6608" s="33">
        <v>-1800000</v>
      </c>
      <c r="H6608" s="33">
        <v>-1800000</v>
      </c>
      <c r="I6608" s="31" t="s">
        <v>9762</v>
      </c>
      <c r="J6608" s="31" t="s">
        <v>9763</v>
      </c>
      <c r="K6608" s="33">
        <v>-1800000</v>
      </c>
      <c r="L6608" s="31" t="s">
        <v>9764</v>
      </c>
      <c r="M6608" t="e">
        <f t="shared" si="293"/>
        <v>#VALUE!</v>
      </c>
    </row>
    <row r="6609" spans="1:13" hidden="1">
      <c r="A6609" s="31" t="s">
        <v>9849</v>
      </c>
      <c r="B6609" s="31" t="s">
        <v>19586</v>
      </c>
      <c r="C6609" s="31" t="s">
        <v>19587</v>
      </c>
      <c r="D6609" s="32">
        <v>44181</v>
      </c>
      <c r="E6609" s="31" t="s">
        <v>19588</v>
      </c>
      <c r="F6609" s="31" t="s">
        <v>9997</v>
      </c>
      <c r="G6609" s="33">
        <v>1800000</v>
      </c>
      <c r="H6609" s="33">
        <v>1800000</v>
      </c>
      <c r="I6609" s="31" t="s">
        <v>9762</v>
      </c>
      <c r="J6609" s="31" t="s">
        <v>9763</v>
      </c>
      <c r="K6609" s="33">
        <v>1800000</v>
      </c>
      <c r="L6609" s="31" t="s">
        <v>9764</v>
      </c>
      <c r="M6609" t="e">
        <f t="shared" si="293"/>
        <v>#VALUE!</v>
      </c>
    </row>
    <row r="6610" spans="1:13" hidden="1">
      <c r="A6610" s="31" t="s">
        <v>9849</v>
      </c>
      <c r="B6610" s="31" t="s">
        <v>19589</v>
      </c>
      <c r="C6610" s="31" t="s">
        <v>19590</v>
      </c>
      <c r="D6610" s="32">
        <v>44181</v>
      </c>
      <c r="E6610" s="31" t="s">
        <v>19591</v>
      </c>
      <c r="F6610" s="31" t="s">
        <v>12612</v>
      </c>
      <c r="G6610" s="33">
        <v>-4698000</v>
      </c>
      <c r="H6610" s="33">
        <v>-4698000</v>
      </c>
      <c r="I6610" s="31" t="s">
        <v>9762</v>
      </c>
      <c r="J6610" s="31" t="s">
        <v>9763</v>
      </c>
      <c r="K6610" s="33">
        <v>-4698000</v>
      </c>
      <c r="L6610" s="31" t="s">
        <v>9764</v>
      </c>
      <c r="M6610" t="e">
        <f t="shared" si="293"/>
        <v>#VALUE!</v>
      </c>
    </row>
    <row r="6611" spans="1:13" hidden="1">
      <c r="A6611" s="31" t="s">
        <v>9849</v>
      </c>
      <c r="B6611" s="31" t="s">
        <v>19589</v>
      </c>
      <c r="C6611" s="31" t="s">
        <v>19590</v>
      </c>
      <c r="D6611" s="32">
        <v>44181</v>
      </c>
      <c r="E6611" s="31" t="s">
        <v>19591</v>
      </c>
      <c r="F6611" s="31" t="s">
        <v>9997</v>
      </c>
      <c r="G6611" s="33">
        <v>4698000</v>
      </c>
      <c r="H6611" s="33">
        <v>4698000</v>
      </c>
      <c r="I6611" s="31" t="s">
        <v>9762</v>
      </c>
      <c r="J6611" s="31" t="s">
        <v>9763</v>
      </c>
      <c r="K6611" s="33">
        <v>4698000</v>
      </c>
      <c r="L6611" s="31" t="s">
        <v>9764</v>
      </c>
      <c r="M6611" t="e">
        <f t="shared" si="293"/>
        <v>#VALUE!</v>
      </c>
    </row>
    <row r="6612" spans="1:13" hidden="1">
      <c r="A6612" s="31" t="s">
        <v>9849</v>
      </c>
      <c r="B6612" s="31" t="s">
        <v>19592</v>
      </c>
      <c r="C6612" s="31" t="s">
        <v>19593</v>
      </c>
      <c r="D6612" s="32">
        <v>44181</v>
      </c>
      <c r="E6612" s="31" t="s">
        <v>19594</v>
      </c>
      <c r="F6612" s="31" t="s">
        <v>12612</v>
      </c>
      <c r="G6612" s="33">
        <v>-3945600</v>
      </c>
      <c r="H6612" s="33">
        <v>-3945600</v>
      </c>
      <c r="I6612" s="31" t="s">
        <v>9762</v>
      </c>
      <c r="J6612" s="31" t="s">
        <v>9763</v>
      </c>
      <c r="K6612" s="33">
        <v>-3945600</v>
      </c>
      <c r="L6612" s="31" t="s">
        <v>9764</v>
      </c>
      <c r="M6612" t="e">
        <f t="shared" si="293"/>
        <v>#VALUE!</v>
      </c>
    </row>
    <row r="6613" spans="1:13" hidden="1">
      <c r="A6613" s="31" t="s">
        <v>9849</v>
      </c>
      <c r="B6613" s="31" t="s">
        <v>19592</v>
      </c>
      <c r="C6613" s="31" t="s">
        <v>19593</v>
      </c>
      <c r="D6613" s="32">
        <v>44181</v>
      </c>
      <c r="E6613" s="31" t="s">
        <v>19594</v>
      </c>
      <c r="F6613" s="31" t="s">
        <v>9997</v>
      </c>
      <c r="G6613" s="33">
        <v>3945600</v>
      </c>
      <c r="H6613" s="33">
        <v>3945600</v>
      </c>
      <c r="I6613" s="31" t="s">
        <v>9762</v>
      </c>
      <c r="J6613" s="31" t="s">
        <v>9763</v>
      </c>
      <c r="K6613" s="33">
        <v>3945600</v>
      </c>
      <c r="L6613" s="31" t="s">
        <v>9764</v>
      </c>
      <c r="M6613" t="e">
        <f t="shared" si="293"/>
        <v>#VALUE!</v>
      </c>
    </row>
    <row r="6614" spans="1:13" hidden="1">
      <c r="A6614" s="31" t="s">
        <v>9849</v>
      </c>
      <c r="B6614" s="31" t="s">
        <v>19595</v>
      </c>
      <c r="C6614" s="31" t="s">
        <v>19596</v>
      </c>
      <c r="D6614" s="32">
        <v>44181</v>
      </c>
      <c r="E6614" s="31" t="s">
        <v>19597</v>
      </c>
      <c r="F6614" s="31" t="s">
        <v>12612</v>
      </c>
      <c r="G6614" s="33">
        <v>-3758220</v>
      </c>
      <c r="H6614" s="33">
        <v>-3758220</v>
      </c>
      <c r="I6614" s="31" t="s">
        <v>9762</v>
      </c>
      <c r="J6614" s="31" t="s">
        <v>9763</v>
      </c>
      <c r="K6614" s="33">
        <v>-3758220</v>
      </c>
      <c r="L6614" s="31" t="s">
        <v>9764</v>
      </c>
      <c r="M6614" t="e">
        <f t="shared" si="293"/>
        <v>#VALUE!</v>
      </c>
    </row>
    <row r="6615" spans="1:13" hidden="1">
      <c r="A6615" s="31" t="s">
        <v>9849</v>
      </c>
      <c r="B6615" s="31" t="s">
        <v>19595</v>
      </c>
      <c r="C6615" s="31" t="s">
        <v>19596</v>
      </c>
      <c r="D6615" s="32">
        <v>44181</v>
      </c>
      <c r="E6615" s="31" t="s">
        <v>19597</v>
      </c>
      <c r="F6615" s="31" t="s">
        <v>9997</v>
      </c>
      <c r="G6615" s="33">
        <v>3758220</v>
      </c>
      <c r="H6615" s="33">
        <v>3758220</v>
      </c>
      <c r="I6615" s="31" t="s">
        <v>9762</v>
      </c>
      <c r="J6615" s="31" t="s">
        <v>9763</v>
      </c>
      <c r="K6615" s="33">
        <v>3758220</v>
      </c>
      <c r="L6615" s="31" t="s">
        <v>9764</v>
      </c>
      <c r="M6615" t="e">
        <f t="shared" si="293"/>
        <v>#VALUE!</v>
      </c>
    </row>
    <row r="6616" spans="1:13" hidden="1">
      <c r="A6616" s="31" t="s">
        <v>9849</v>
      </c>
      <c r="B6616" s="31" t="s">
        <v>19598</v>
      </c>
      <c r="C6616" s="31" t="s">
        <v>19599</v>
      </c>
      <c r="D6616" s="32">
        <v>44181</v>
      </c>
      <c r="E6616" s="31" t="s">
        <v>19600</v>
      </c>
      <c r="F6616" s="31" t="s">
        <v>12612</v>
      </c>
      <c r="G6616" s="33">
        <v>-1427720</v>
      </c>
      <c r="H6616" s="33">
        <v>-1427720</v>
      </c>
      <c r="I6616" s="31" t="s">
        <v>9762</v>
      </c>
      <c r="J6616" s="31" t="s">
        <v>9763</v>
      </c>
      <c r="K6616" s="33">
        <v>-1427720</v>
      </c>
      <c r="L6616" s="31" t="s">
        <v>9764</v>
      </c>
      <c r="M6616" t="e">
        <f t="shared" si="293"/>
        <v>#VALUE!</v>
      </c>
    </row>
    <row r="6617" spans="1:13" hidden="1">
      <c r="A6617" s="31" t="s">
        <v>9849</v>
      </c>
      <c r="B6617" s="31" t="s">
        <v>19598</v>
      </c>
      <c r="C6617" s="31" t="s">
        <v>19599</v>
      </c>
      <c r="D6617" s="32">
        <v>44181</v>
      </c>
      <c r="E6617" s="31" t="s">
        <v>19600</v>
      </c>
      <c r="F6617" s="31" t="s">
        <v>9997</v>
      </c>
      <c r="G6617" s="33">
        <v>1427720</v>
      </c>
      <c r="H6617" s="33">
        <v>1427720</v>
      </c>
      <c r="I6617" s="31" t="s">
        <v>9762</v>
      </c>
      <c r="J6617" s="31" t="s">
        <v>9763</v>
      </c>
      <c r="K6617" s="33">
        <v>1427720</v>
      </c>
      <c r="L6617" s="31" t="s">
        <v>9764</v>
      </c>
      <c r="M6617" t="e">
        <f t="shared" si="293"/>
        <v>#VALUE!</v>
      </c>
    </row>
    <row r="6618" spans="1:13" hidden="1">
      <c r="A6618" s="31" t="s">
        <v>9849</v>
      </c>
      <c r="B6618" s="31" t="s">
        <v>19601</v>
      </c>
      <c r="C6618" s="31" t="s">
        <v>19602</v>
      </c>
      <c r="D6618" s="32">
        <v>44181</v>
      </c>
      <c r="E6618" s="31" t="s">
        <v>19603</v>
      </c>
      <c r="F6618" s="31" t="s">
        <v>12612</v>
      </c>
      <c r="G6618" s="33">
        <v>-681700</v>
      </c>
      <c r="H6618" s="33">
        <v>-681700</v>
      </c>
      <c r="I6618" s="31" t="s">
        <v>9762</v>
      </c>
      <c r="J6618" s="31" t="s">
        <v>9763</v>
      </c>
      <c r="K6618" s="33">
        <v>-681700</v>
      </c>
      <c r="L6618" s="31" t="s">
        <v>9764</v>
      </c>
      <c r="M6618" t="e">
        <f t="shared" si="293"/>
        <v>#VALUE!</v>
      </c>
    </row>
    <row r="6619" spans="1:13" hidden="1">
      <c r="A6619" s="31" t="s">
        <v>9849</v>
      </c>
      <c r="B6619" s="31" t="s">
        <v>19601</v>
      </c>
      <c r="C6619" s="31" t="s">
        <v>19602</v>
      </c>
      <c r="D6619" s="32">
        <v>44181</v>
      </c>
      <c r="E6619" s="31" t="s">
        <v>19603</v>
      </c>
      <c r="F6619" s="31" t="s">
        <v>9997</v>
      </c>
      <c r="G6619" s="33">
        <v>681700</v>
      </c>
      <c r="H6619" s="33">
        <v>681700</v>
      </c>
      <c r="I6619" s="31" t="s">
        <v>9762</v>
      </c>
      <c r="J6619" s="31" t="s">
        <v>9763</v>
      </c>
      <c r="K6619" s="33">
        <v>681700</v>
      </c>
      <c r="L6619" s="31" t="s">
        <v>9764</v>
      </c>
      <c r="M6619" t="e">
        <f t="shared" si="293"/>
        <v>#VALUE!</v>
      </c>
    </row>
    <row r="6620" spans="1:13" hidden="1">
      <c r="A6620" s="31" t="s">
        <v>9849</v>
      </c>
      <c r="B6620" s="31" t="s">
        <v>19604</v>
      </c>
      <c r="C6620" s="31" t="s">
        <v>19605</v>
      </c>
      <c r="D6620" s="32">
        <v>44181</v>
      </c>
      <c r="E6620" s="31" t="s">
        <v>19606</v>
      </c>
      <c r="F6620" s="31" t="s">
        <v>12612</v>
      </c>
      <c r="G6620" s="33">
        <v>-4616050</v>
      </c>
      <c r="H6620" s="33">
        <v>-4616050</v>
      </c>
      <c r="I6620" s="31" t="s">
        <v>9762</v>
      </c>
      <c r="J6620" s="31" t="s">
        <v>9763</v>
      </c>
      <c r="K6620" s="33">
        <v>-4616050</v>
      </c>
      <c r="L6620" s="31" t="s">
        <v>9764</v>
      </c>
      <c r="M6620" t="e">
        <f t="shared" si="293"/>
        <v>#VALUE!</v>
      </c>
    </row>
    <row r="6621" spans="1:13" hidden="1">
      <c r="A6621" s="31" t="s">
        <v>9849</v>
      </c>
      <c r="B6621" s="31" t="s">
        <v>19604</v>
      </c>
      <c r="C6621" s="31" t="s">
        <v>19605</v>
      </c>
      <c r="D6621" s="32">
        <v>44181</v>
      </c>
      <c r="E6621" s="31" t="s">
        <v>19606</v>
      </c>
      <c r="F6621" s="31" t="s">
        <v>9997</v>
      </c>
      <c r="G6621" s="33">
        <v>4616050</v>
      </c>
      <c r="H6621" s="33">
        <v>4616050</v>
      </c>
      <c r="I6621" s="31" t="s">
        <v>9762</v>
      </c>
      <c r="J6621" s="31" t="s">
        <v>9763</v>
      </c>
      <c r="K6621" s="33">
        <v>4616050</v>
      </c>
      <c r="L6621" s="31" t="s">
        <v>9764</v>
      </c>
      <c r="M6621" t="e">
        <f t="shared" si="293"/>
        <v>#VALUE!</v>
      </c>
    </row>
    <row r="6622" spans="1:13" hidden="1">
      <c r="A6622" s="31" t="s">
        <v>9849</v>
      </c>
      <c r="B6622" s="31" t="s">
        <v>19607</v>
      </c>
      <c r="C6622" s="31" t="s">
        <v>19608</v>
      </c>
      <c r="D6622" s="32">
        <v>44181</v>
      </c>
      <c r="E6622" s="31" t="s">
        <v>19609</v>
      </c>
      <c r="F6622" s="31" t="s">
        <v>12612</v>
      </c>
      <c r="G6622" s="33">
        <v>-96300</v>
      </c>
      <c r="H6622" s="33">
        <v>-96300</v>
      </c>
      <c r="I6622" s="31" t="s">
        <v>9762</v>
      </c>
      <c r="J6622" s="31" t="s">
        <v>9763</v>
      </c>
      <c r="K6622" s="33">
        <v>-96300</v>
      </c>
      <c r="L6622" s="31" t="s">
        <v>9764</v>
      </c>
      <c r="M6622" t="e">
        <f t="shared" si="293"/>
        <v>#VALUE!</v>
      </c>
    </row>
    <row r="6623" spans="1:13" hidden="1">
      <c r="A6623" s="31" t="s">
        <v>9849</v>
      </c>
      <c r="B6623" s="31" t="s">
        <v>19607</v>
      </c>
      <c r="C6623" s="31" t="s">
        <v>19608</v>
      </c>
      <c r="D6623" s="32">
        <v>44181</v>
      </c>
      <c r="E6623" s="31" t="s">
        <v>19609</v>
      </c>
      <c r="F6623" s="31" t="s">
        <v>9997</v>
      </c>
      <c r="G6623" s="33">
        <v>96300</v>
      </c>
      <c r="H6623" s="33">
        <v>96300</v>
      </c>
      <c r="I6623" s="31" t="s">
        <v>9762</v>
      </c>
      <c r="J6623" s="31" t="s">
        <v>9763</v>
      </c>
      <c r="K6623" s="33">
        <v>96300</v>
      </c>
      <c r="L6623" s="31" t="s">
        <v>9764</v>
      </c>
      <c r="M6623" t="e">
        <f t="shared" si="293"/>
        <v>#VALUE!</v>
      </c>
    </row>
    <row r="6624" spans="1:13" hidden="1">
      <c r="A6624" s="31" t="s">
        <v>9849</v>
      </c>
      <c r="B6624" s="31" t="s">
        <v>19610</v>
      </c>
      <c r="C6624" s="31" t="s">
        <v>19611</v>
      </c>
      <c r="D6624" s="32">
        <v>44181</v>
      </c>
      <c r="E6624" s="31" t="s">
        <v>19612</v>
      </c>
      <c r="F6624" s="31" t="s">
        <v>12612</v>
      </c>
      <c r="G6624" s="33">
        <v>-2100000</v>
      </c>
      <c r="H6624" s="33">
        <v>-2100000</v>
      </c>
      <c r="I6624" s="31" t="s">
        <v>9762</v>
      </c>
      <c r="J6624" s="31" t="s">
        <v>9763</v>
      </c>
      <c r="K6624" s="33">
        <v>-2100000</v>
      </c>
      <c r="L6624" s="31" t="s">
        <v>9764</v>
      </c>
      <c r="M6624" t="e">
        <f t="shared" si="293"/>
        <v>#VALUE!</v>
      </c>
    </row>
    <row r="6625" spans="1:13" hidden="1">
      <c r="A6625" s="31" t="s">
        <v>9849</v>
      </c>
      <c r="B6625" s="31" t="s">
        <v>19610</v>
      </c>
      <c r="C6625" s="31" t="s">
        <v>19611</v>
      </c>
      <c r="D6625" s="32">
        <v>44181</v>
      </c>
      <c r="E6625" s="31" t="s">
        <v>19612</v>
      </c>
      <c r="F6625" s="31" t="s">
        <v>9997</v>
      </c>
      <c r="G6625" s="33">
        <v>2100000</v>
      </c>
      <c r="H6625" s="33">
        <v>2100000</v>
      </c>
      <c r="I6625" s="31" t="s">
        <v>9762</v>
      </c>
      <c r="J6625" s="31" t="s">
        <v>9763</v>
      </c>
      <c r="K6625" s="33">
        <v>2100000</v>
      </c>
      <c r="L6625" s="31" t="s">
        <v>9764</v>
      </c>
      <c r="M6625" t="e">
        <f t="shared" si="293"/>
        <v>#VALUE!</v>
      </c>
    </row>
    <row r="6626" spans="1:13" hidden="1">
      <c r="A6626" s="31" t="s">
        <v>9849</v>
      </c>
      <c r="B6626" s="31" t="s">
        <v>19613</v>
      </c>
      <c r="C6626" s="31" t="s">
        <v>19614</v>
      </c>
      <c r="D6626" s="32">
        <v>44181</v>
      </c>
      <c r="E6626" s="31" t="s">
        <v>19615</v>
      </c>
      <c r="F6626" s="31" t="s">
        <v>12612</v>
      </c>
      <c r="G6626" s="33">
        <v>-2242300</v>
      </c>
      <c r="H6626" s="33">
        <v>-2242300</v>
      </c>
      <c r="I6626" s="31" t="s">
        <v>9762</v>
      </c>
      <c r="J6626" s="31" t="s">
        <v>9763</v>
      </c>
      <c r="K6626" s="33">
        <v>-2242300</v>
      </c>
      <c r="L6626" s="31" t="s">
        <v>9764</v>
      </c>
      <c r="M6626" t="e">
        <f t="shared" si="293"/>
        <v>#VALUE!</v>
      </c>
    </row>
    <row r="6627" spans="1:13" hidden="1">
      <c r="A6627" s="31" t="s">
        <v>9849</v>
      </c>
      <c r="B6627" s="31" t="s">
        <v>19613</v>
      </c>
      <c r="C6627" s="31" t="s">
        <v>19614</v>
      </c>
      <c r="D6627" s="32">
        <v>44181</v>
      </c>
      <c r="E6627" s="31" t="s">
        <v>19615</v>
      </c>
      <c r="F6627" s="31" t="s">
        <v>9997</v>
      </c>
      <c r="G6627" s="33">
        <v>2242300</v>
      </c>
      <c r="H6627" s="33">
        <v>2242300</v>
      </c>
      <c r="I6627" s="31" t="s">
        <v>9762</v>
      </c>
      <c r="J6627" s="31" t="s">
        <v>9763</v>
      </c>
      <c r="K6627" s="33">
        <v>2242300</v>
      </c>
      <c r="L6627" s="31" t="s">
        <v>9764</v>
      </c>
      <c r="M6627" t="e">
        <f t="shared" si="293"/>
        <v>#VALUE!</v>
      </c>
    </row>
    <row r="6628" spans="1:13" hidden="1">
      <c r="A6628" s="31" t="s">
        <v>9849</v>
      </c>
      <c r="B6628" s="31" t="s">
        <v>19616</v>
      </c>
      <c r="C6628" s="31" t="s">
        <v>19617</v>
      </c>
      <c r="D6628" s="32">
        <v>44181</v>
      </c>
      <c r="E6628" s="31" t="s">
        <v>19618</v>
      </c>
      <c r="F6628" s="31" t="s">
        <v>12612</v>
      </c>
      <c r="G6628" s="33">
        <v>-1620000</v>
      </c>
      <c r="H6628" s="33">
        <v>-1620000</v>
      </c>
      <c r="I6628" s="31" t="s">
        <v>9762</v>
      </c>
      <c r="J6628" s="31" t="s">
        <v>9763</v>
      </c>
      <c r="K6628" s="33">
        <v>-1620000</v>
      </c>
      <c r="L6628" s="31" t="s">
        <v>9764</v>
      </c>
      <c r="M6628" t="e">
        <f t="shared" si="293"/>
        <v>#VALUE!</v>
      </c>
    </row>
    <row r="6629" spans="1:13" hidden="1">
      <c r="A6629" s="31" t="s">
        <v>9849</v>
      </c>
      <c r="B6629" s="31" t="s">
        <v>19616</v>
      </c>
      <c r="C6629" s="31" t="s">
        <v>19617</v>
      </c>
      <c r="D6629" s="32">
        <v>44181</v>
      </c>
      <c r="E6629" s="31" t="s">
        <v>19618</v>
      </c>
      <c r="F6629" s="31" t="s">
        <v>9997</v>
      </c>
      <c r="G6629" s="33">
        <v>1620000</v>
      </c>
      <c r="H6629" s="33">
        <v>1620000</v>
      </c>
      <c r="I6629" s="31" t="s">
        <v>9762</v>
      </c>
      <c r="J6629" s="31" t="s">
        <v>9763</v>
      </c>
      <c r="K6629" s="33">
        <v>1620000</v>
      </c>
      <c r="L6629" s="31" t="s">
        <v>9764</v>
      </c>
      <c r="M6629" t="e">
        <f t="shared" si="293"/>
        <v>#VALUE!</v>
      </c>
    </row>
    <row r="6630" spans="1:13" hidden="1">
      <c r="A6630" s="31" t="s">
        <v>9849</v>
      </c>
      <c r="B6630" s="31" t="s">
        <v>19619</v>
      </c>
      <c r="C6630" s="31" t="s">
        <v>19620</v>
      </c>
      <c r="D6630" s="32">
        <v>44181</v>
      </c>
      <c r="E6630" s="31" t="s">
        <v>19621</v>
      </c>
      <c r="F6630" s="31" t="s">
        <v>12612</v>
      </c>
      <c r="G6630" s="33">
        <v>-920280</v>
      </c>
      <c r="H6630" s="33">
        <v>-920280</v>
      </c>
      <c r="I6630" s="31" t="s">
        <v>9762</v>
      </c>
      <c r="J6630" s="31" t="s">
        <v>9763</v>
      </c>
      <c r="K6630" s="33">
        <v>-920280</v>
      </c>
      <c r="L6630" s="31" t="s">
        <v>9764</v>
      </c>
      <c r="M6630" t="e">
        <f t="shared" si="293"/>
        <v>#VALUE!</v>
      </c>
    </row>
    <row r="6631" spans="1:13" hidden="1">
      <c r="A6631" s="31" t="s">
        <v>9849</v>
      </c>
      <c r="B6631" s="31" t="s">
        <v>19619</v>
      </c>
      <c r="C6631" s="31" t="s">
        <v>19620</v>
      </c>
      <c r="D6631" s="32">
        <v>44181</v>
      </c>
      <c r="E6631" s="31" t="s">
        <v>19621</v>
      </c>
      <c r="F6631" s="31" t="s">
        <v>9997</v>
      </c>
      <c r="G6631" s="33">
        <v>920280</v>
      </c>
      <c r="H6631" s="33">
        <v>920280</v>
      </c>
      <c r="I6631" s="31" t="s">
        <v>9762</v>
      </c>
      <c r="J6631" s="31" t="s">
        <v>9763</v>
      </c>
      <c r="K6631" s="33">
        <v>920280</v>
      </c>
      <c r="L6631" s="31" t="s">
        <v>9764</v>
      </c>
      <c r="M6631" t="e">
        <f t="shared" si="293"/>
        <v>#VALUE!</v>
      </c>
    </row>
    <row r="6632" spans="1:13" hidden="1">
      <c r="A6632" s="31" t="s">
        <v>9849</v>
      </c>
      <c r="B6632" s="31" t="s">
        <v>19622</v>
      </c>
      <c r="C6632" s="31" t="s">
        <v>19623</v>
      </c>
      <c r="D6632" s="32">
        <v>44181</v>
      </c>
      <c r="E6632" s="31" t="s">
        <v>19624</v>
      </c>
      <c r="F6632" s="31" t="s">
        <v>12612</v>
      </c>
      <c r="G6632" s="33">
        <v>-327920</v>
      </c>
      <c r="H6632" s="33">
        <v>-327920</v>
      </c>
      <c r="I6632" s="31" t="s">
        <v>9762</v>
      </c>
      <c r="J6632" s="31" t="s">
        <v>9763</v>
      </c>
      <c r="K6632" s="33">
        <v>-327920</v>
      </c>
      <c r="L6632" s="31" t="s">
        <v>9764</v>
      </c>
      <c r="M6632" t="e">
        <f t="shared" si="293"/>
        <v>#VALUE!</v>
      </c>
    </row>
    <row r="6633" spans="1:13" hidden="1">
      <c r="A6633" s="31" t="s">
        <v>9849</v>
      </c>
      <c r="B6633" s="31" t="s">
        <v>19622</v>
      </c>
      <c r="C6633" s="31" t="s">
        <v>19623</v>
      </c>
      <c r="D6633" s="32">
        <v>44181</v>
      </c>
      <c r="E6633" s="31" t="s">
        <v>19624</v>
      </c>
      <c r="F6633" s="31" t="s">
        <v>9997</v>
      </c>
      <c r="G6633" s="33">
        <v>327920</v>
      </c>
      <c r="H6633" s="33">
        <v>327920</v>
      </c>
      <c r="I6633" s="31" t="s">
        <v>9762</v>
      </c>
      <c r="J6633" s="31" t="s">
        <v>9763</v>
      </c>
      <c r="K6633" s="33">
        <v>327920</v>
      </c>
      <c r="L6633" s="31" t="s">
        <v>9764</v>
      </c>
      <c r="M6633" t="e">
        <f t="shared" si="293"/>
        <v>#VALUE!</v>
      </c>
    </row>
    <row r="6634" spans="1:13" hidden="1">
      <c r="A6634" s="31" t="s">
        <v>9849</v>
      </c>
      <c r="B6634" s="31" t="s">
        <v>19625</v>
      </c>
      <c r="C6634" s="31" t="s">
        <v>19626</v>
      </c>
      <c r="D6634" s="32">
        <v>44181</v>
      </c>
      <c r="E6634" s="31" t="s">
        <v>19627</v>
      </c>
      <c r="F6634" s="31" t="s">
        <v>12612</v>
      </c>
      <c r="G6634" s="33">
        <v>-1581000</v>
      </c>
      <c r="H6634" s="33">
        <v>-1581000</v>
      </c>
      <c r="I6634" s="31" t="s">
        <v>9762</v>
      </c>
      <c r="J6634" s="31" t="s">
        <v>9763</v>
      </c>
      <c r="K6634" s="33">
        <v>-1581000</v>
      </c>
      <c r="L6634" s="31" t="s">
        <v>9764</v>
      </c>
      <c r="M6634" t="e">
        <f t="shared" si="293"/>
        <v>#VALUE!</v>
      </c>
    </row>
    <row r="6635" spans="1:13" hidden="1">
      <c r="A6635" s="31" t="s">
        <v>9849</v>
      </c>
      <c r="B6635" s="31" t="s">
        <v>19625</v>
      </c>
      <c r="C6635" s="31" t="s">
        <v>19626</v>
      </c>
      <c r="D6635" s="32">
        <v>44181</v>
      </c>
      <c r="E6635" s="31" t="s">
        <v>19627</v>
      </c>
      <c r="F6635" s="31" t="s">
        <v>9997</v>
      </c>
      <c r="G6635" s="33">
        <v>1581000</v>
      </c>
      <c r="H6635" s="33">
        <v>1581000</v>
      </c>
      <c r="I6635" s="31" t="s">
        <v>9762</v>
      </c>
      <c r="J6635" s="31" t="s">
        <v>9763</v>
      </c>
      <c r="K6635" s="33">
        <v>1581000</v>
      </c>
      <c r="L6635" s="31" t="s">
        <v>9764</v>
      </c>
      <c r="M6635" t="e">
        <f t="shared" si="293"/>
        <v>#VALUE!</v>
      </c>
    </row>
    <row r="6636" spans="1:13" hidden="1">
      <c r="A6636" s="31" t="s">
        <v>9757</v>
      </c>
      <c r="B6636" s="31" t="s">
        <v>19628</v>
      </c>
      <c r="C6636" s="31" t="s">
        <v>19629</v>
      </c>
      <c r="D6636" s="32">
        <v>44180</v>
      </c>
      <c r="E6636" s="31" t="s">
        <v>19630</v>
      </c>
      <c r="F6636" s="31" t="s">
        <v>9871</v>
      </c>
      <c r="G6636" s="33">
        <v>-120000000</v>
      </c>
      <c r="H6636" s="33">
        <v>-120000000</v>
      </c>
      <c r="I6636" s="31" t="s">
        <v>9762</v>
      </c>
      <c r="J6636" s="31" t="s">
        <v>9763</v>
      </c>
      <c r="K6636" s="33">
        <v>-120000000</v>
      </c>
      <c r="L6636" s="31" t="s">
        <v>9764</v>
      </c>
      <c r="M6636" t="e">
        <f t="shared" si="293"/>
        <v>#VALUE!</v>
      </c>
    </row>
    <row r="6637" spans="1:13" hidden="1">
      <c r="A6637" s="31" t="s">
        <v>9757</v>
      </c>
      <c r="B6637" s="31" t="s">
        <v>19628</v>
      </c>
      <c r="C6637" s="31" t="s">
        <v>19629</v>
      </c>
      <c r="D6637" s="32">
        <v>44180</v>
      </c>
      <c r="E6637" s="31" t="s">
        <v>19630</v>
      </c>
      <c r="F6637" s="31" t="s">
        <v>10067</v>
      </c>
      <c r="G6637" s="33">
        <v>120000000</v>
      </c>
      <c r="H6637" s="33">
        <v>120000000</v>
      </c>
      <c r="I6637" s="31" t="s">
        <v>9762</v>
      </c>
      <c r="J6637" s="31" t="s">
        <v>9763</v>
      </c>
      <c r="K6637" s="33">
        <v>120000000</v>
      </c>
      <c r="L6637" s="31" t="s">
        <v>9764</v>
      </c>
      <c r="M6637" t="e">
        <f t="shared" si="293"/>
        <v>#VALUE!</v>
      </c>
    </row>
    <row r="6638" spans="1:13" hidden="1">
      <c r="A6638" s="31" t="s">
        <v>9849</v>
      </c>
      <c r="B6638" s="31" t="s">
        <v>19631</v>
      </c>
      <c r="C6638" s="31" t="s">
        <v>19632</v>
      </c>
      <c r="D6638" s="32">
        <v>44183</v>
      </c>
      <c r="E6638" s="31" t="s">
        <v>19633</v>
      </c>
      <c r="F6638" s="31" t="s">
        <v>12612</v>
      </c>
      <c r="G6638" s="33">
        <v>-345739.95</v>
      </c>
      <c r="H6638" s="33">
        <v>-345739.95</v>
      </c>
      <c r="I6638" s="31" t="s">
        <v>9762</v>
      </c>
      <c r="J6638" s="31" t="s">
        <v>9763</v>
      </c>
      <c r="K6638" s="33">
        <v>-345739.95</v>
      </c>
      <c r="L6638" s="31" t="s">
        <v>9764</v>
      </c>
      <c r="M6638" t="e">
        <f t="shared" si="293"/>
        <v>#VALUE!</v>
      </c>
    </row>
    <row r="6639" spans="1:13" hidden="1">
      <c r="A6639" s="31" t="s">
        <v>9849</v>
      </c>
      <c r="B6639" s="31" t="s">
        <v>19631</v>
      </c>
      <c r="C6639" s="31" t="s">
        <v>19632</v>
      </c>
      <c r="D6639" s="32">
        <v>44183</v>
      </c>
      <c r="E6639" s="31" t="s">
        <v>19633</v>
      </c>
      <c r="F6639" s="31" t="s">
        <v>9997</v>
      </c>
      <c r="G6639" s="33">
        <v>345739.95</v>
      </c>
      <c r="H6639" s="33">
        <v>345739.95</v>
      </c>
      <c r="I6639" s="31" t="s">
        <v>9762</v>
      </c>
      <c r="J6639" s="31" t="s">
        <v>9763</v>
      </c>
      <c r="K6639" s="33">
        <v>345739.95</v>
      </c>
      <c r="L6639" s="31" t="s">
        <v>9764</v>
      </c>
      <c r="M6639" t="e">
        <f t="shared" si="293"/>
        <v>#VALUE!</v>
      </c>
    </row>
    <row r="6640" spans="1:13" hidden="1">
      <c r="A6640" s="31" t="s">
        <v>9849</v>
      </c>
      <c r="B6640" s="31" t="s">
        <v>19634</v>
      </c>
      <c r="C6640" s="31" t="s">
        <v>19635</v>
      </c>
      <c r="D6640" s="32">
        <v>44183</v>
      </c>
      <c r="E6640" s="31" t="s">
        <v>19636</v>
      </c>
      <c r="F6640" s="31" t="s">
        <v>12612</v>
      </c>
      <c r="G6640" s="33">
        <v>-300000</v>
      </c>
      <c r="H6640" s="33">
        <v>-300000</v>
      </c>
      <c r="I6640" s="31" t="s">
        <v>9762</v>
      </c>
      <c r="J6640" s="31" t="s">
        <v>9763</v>
      </c>
      <c r="K6640" s="33">
        <v>-300000</v>
      </c>
      <c r="L6640" s="31" t="s">
        <v>9764</v>
      </c>
      <c r="M6640" t="e">
        <f t="shared" si="293"/>
        <v>#VALUE!</v>
      </c>
    </row>
    <row r="6641" spans="1:13" hidden="1">
      <c r="A6641" s="31" t="s">
        <v>9849</v>
      </c>
      <c r="B6641" s="31" t="s">
        <v>19634</v>
      </c>
      <c r="C6641" s="31" t="s">
        <v>19635</v>
      </c>
      <c r="D6641" s="32">
        <v>44183</v>
      </c>
      <c r="E6641" s="31" t="s">
        <v>19636</v>
      </c>
      <c r="F6641" s="31" t="s">
        <v>9997</v>
      </c>
      <c r="G6641" s="33">
        <v>300000</v>
      </c>
      <c r="H6641" s="33">
        <v>300000</v>
      </c>
      <c r="I6641" s="31" t="s">
        <v>9762</v>
      </c>
      <c r="J6641" s="31" t="s">
        <v>9763</v>
      </c>
      <c r="K6641" s="33">
        <v>300000</v>
      </c>
      <c r="L6641" s="31" t="s">
        <v>9764</v>
      </c>
      <c r="M6641" t="e">
        <f t="shared" si="293"/>
        <v>#VALUE!</v>
      </c>
    </row>
    <row r="6642" spans="1:13" hidden="1">
      <c r="A6642" s="31" t="s">
        <v>9849</v>
      </c>
      <c r="B6642" s="31" t="s">
        <v>19637</v>
      </c>
      <c r="C6642" s="31" t="s">
        <v>19638</v>
      </c>
      <c r="D6642" s="32">
        <v>44183</v>
      </c>
      <c r="E6642" s="31" t="s">
        <v>19639</v>
      </c>
      <c r="F6642" s="31" t="s">
        <v>12612</v>
      </c>
      <c r="G6642" s="33">
        <v>-106882.88</v>
      </c>
      <c r="H6642" s="33">
        <v>-106882.88</v>
      </c>
      <c r="I6642" s="31" t="s">
        <v>9762</v>
      </c>
      <c r="J6642" s="31" t="s">
        <v>9763</v>
      </c>
      <c r="K6642" s="33">
        <v>-106882.88</v>
      </c>
      <c r="L6642" s="31" t="s">
        <v>9764</v>
      </c>
      <c r="M6642" t="e">
        <f t="shared" si="293"/>
        <v>#VALUE!</v>
      </c>
    </row>
    <row r="6643" spans="1:13" hidden="1">
      <c r="A6643" s="31" t="s">
        <v>9849</v>
      </c>
      <c r="B6643" s="31" t="s">
        <v>19637</v>
      </c>
      <c r="C6643" s="31" t="s">
        <v>19638</v>
      </c>
      <c r="D6643" s="32">
        <v>44183</v>
      </c>
      <c r="E6643" s="31" t="s">
        <v>19639</v>
      </c>
      <c r="F6643" s="31" t="s">
        <v>9997</v>
      </c>
      <c r="G6643" s="33">
        <v>106882.88</v>
      </c>
      <c r="H6643" s="33">
        <v>106882.88</v>
      </c>
      <c r="I6643" s="31" t="s">
        <v>9762</v>
      </c>
      <c r="J6643" s="31" t="s">
        <v>9763</v>
      </c>
      <c r="K6643" s="33">
        <v>106882.88</v>
      </c>
      <c r="L6643" s="31" t="s">
        <v>9764</v>
      </c>
      <c r="M6643" t="e">
        <f t="shared" si="293"/>
        <v>#VALUE!</v>
      </c>
    </row>
    <row r="6644" spans="1:13" hidden="1">
      <c r="A6644" s="31" t="s">
        <v>9849</v>
      </c>
      <c r="B6644" s="31" t="s">
        <v>19640</v>
      </c>
      <c r="C6644" s="31" t="s">
        <v>19641</v>
      </c>
      <c r="D6644" s="32">
        <v>44183</v>
      </c>
      <c r="E6644" s="31" t="s">
        <v>19642</v>
      </c>
      <c r="F6644" s="31" t="s">
        <v>12612</v>
      </c>
      <c r="G6644" s="33">
        <v>-5460000</v>
      </c>
      <c r="H6644" s="33">
        <v>-5460000</v>
      </c>
      <c r="I6644" s="31" t="s">
        <v>9762</v>
      </c>
      <c r="J6644" s="31" t="s">
        <v>9763</v>
      </c>
      <c r="K6644" s="33">
        <v>-5460000</v>
      </c>
      <c r="L6644" s="31" t="s">
        <v>9764</v>
      </c>
      <c r="M6644" t="e">
        <f t="shared" si="293"/>
        <v>#VALUE!</v>
      </c>
    </row>
    <row r="6645" spans="1:13" hidden="1">
      <c r="A6645" s="31" t="s">
        <v>9849</v>
      </c>
      <c r="B6645" s="31" t="s">
        <v>19640</v>
      </c>
      <c r="C6645" s="31" t="s">
        <v>19641</v>
      </c>
      <c r="D6645" s="32">
        <v>44183</v>
      </c>
      <c r="E6645" s="31" t="s">
        <v>19642</v>
      </c>
      <c r="F6645" s="31" t="s">
        <v>9997</v>
      </c>
      <c r="G6645" s="33">
        <v>5460000</v>
      </c>
      <c r="H6645" s="33">
        <v>5460000</v>
      </c>
      <c r="I6645" s="31" t="s">
        <v>9762</v>
      </c>
      <c r="J6645" s="31" t="s">
        <v>9763</v>
      </c>
      <c r="K6645" s="33">
        <v>5460000</v>
      </c>
      <c r="L6645" s="31" t="s">
        <v>9764</v>
      </c>
      <c r="M6645" t="e">
        <f t="shared" si="293"/>
        <v>#VALUE!</v>
      </c>
    </row>
    <row r="6646" spans="1:13" hidden="1">
      <c r="A6646" s="31" t="s">
        <v>9849</v>
      </c>
      <c r="B6646" s="31" t="s">
        <v>19643</v>
      </c>
      <c r="C6646" s="31" t="s">
        <v>19644</v>
      </c>
      <c r="D6646" s="32">
        <v>44183</v>
      </c>
      <c r="E6646" s="31" t="s">
        <v>19645</v>
      </c>
      <c r="F6646" s="31" t="s">
        <v>12612</v>
      </c>
      <c r="G6646" s="33">
        <v>-438950</v>
      </c>
      <c r="H6646" s="33">
        <v>-438950</v>
      </c>
      <c r="I6646" s="31" t="s">
        <v>9762</v>
      </c>
      <c r="J6646" s="31" t="s">
        <v>9763</v>
      </c>
      <c r="K6646" s="33">
        <v>-438950</v>
      </c>
      <c r="L6646" s="31" t="s">
        <v>9764</v>
      </c>
      <c r="M6646" t="e">
        <f t="shared" si="293"/>
        <v>#VALUE!</v>
      </c>
    </row>
    <row r="6647" spans="1:13" hidden="1">
      <c r="A6647" s="31" t="s">
        <v>9849</v>
      </c>
      <c r="B6647" s="31" t="s">
        <v>19643</v>
      </c>
      <c r="C6647" s="31" t="s">
        <v>19644</v>
      </c>
      <c r="D6647" s="32">
        <v>44183</v>
      </c>
      <c r="E6647" s="31" t="s">
        <v>19645</v>
      </c>
      <c r="F6647" s="31" t="s">
        <v>9997</v>
      </c>
      <c r="G6647" s="33">
        <v>438950</v>
      </c>
      <c r="H6647" s="33">
        <v>438950</v>
      </c>
      <c r="I6647" s="31" t="s">
        <v>9762</v>
      </c>
      <c r="J6647" s="31" t="s">
        <v>9763</v>
      </c>
      <c r="K6647" s="33">
        <v>438950</v>
      </c>
      <c r="L6647" s="31" t="s">
        <v>9764</v>
      </c>
      <c r="M6647" t="e">
        <f t="shared" si="293"/>
        <v>#VALUE!</v>
      </c>
    </row>
    <row r="6648" spans="1:13" hidden="1">
      <c r="A6648" s="31" t="s">
        <v>9849</v>
      </c>
      <c r="B6648" s="31" t="s">
        <v>19646</v>
      </c>
      <c r="C6648" s="31" t="s">
        <v>19647</v>
      </c>
      <c r="D6648" s="32">
        <v>44183</v>
      </c>
      <c r="E6648" s="31" t="s">
        <v>19648</v>
      </c>
      <c r="F6648" s="31" t="s">
        <v>12612</v>
      </c>
      <c r="G6648" s="33">
        <v>-3500000</v>
      </c>
      <c r="H6648" s="33">
        <v>-3500000</v>
      </c>
      <c r="I6648" s="31" t="s">
        <v>9762</v>
      </c>
      <c r="J6648" s="31" t="s">
        <v>9763</v>
      </c>
      <c r="K6648" s="33">
        <v>-3500000</v>
      </c>
      <c r="L6648" s="31" t="s">
        <v>9764</v>
      </c>
      <c r="M6648" t="e">
        <f t="shared" si="293"/>
        <v>#VALUE!</v>
      </c>
    </row>
    <row r="6649" spans="1:13" hidden="1">
      <c r="A6649" s="31" t="s">
        <v>9849</v>
      </c>
      <c r="B6649" s="31" t="s">
        <v>19646</v>
      </c>
      <c r="C6649" s="31" t="s">
        <v>19647</v>
      </c>
      <c r="D6649" s="32">
        <v>44183</v>
      </c>
      <c r="E6649" s="31" t="s">
        <v>19648</v>
      </c>
      <c r="F6649" s="31" t="s">
        <v>9997</v>
      </c>
      <c r="G6649" s="33">
        <v>3500000</v>
      </c>
      <c r="H6649" s="33">
        <v>3500000</v>
      </c>
      <c r="I6649" s="31" t="s">
        <v>9762</v>
      </c>
      <c r="J6649" s="31" t="s">
        <v>9763</v>
      </c>
      <c r="K6649" s="33">
        <v>3500000</v>
      </c>
      <c r="L6649" s="31" t="s">
        <v>9764</v>
      </c>
      <c r="M6649" t="e">
        <f t="shared" si="293"/>
        <v>#VALUE!</v>
      </c>
    </row>
    <row r="6650" spans="1:13" hidden="1">
      <c r="A6650" s="31" t="s">
        <v>9849</v>
      </c>
      <c r="B6650" s="31" t="s">
        <v>19649</v>
      </c>
      <c r="C6650" s="31" t="s">
        <v>19650</v>
      </c>
      <c r="D6650" s="32">
        <v>44183</v>
      </c>
      <c r="E6650" s="31" t="s">
        <v>19651</v>
      </c>
      <c r="F6650" s="31" t="s">
        <v>12612</v>
      </c>
      <c r="G6650" s="33">
        <v>-900000</v>
      </c>
      <c r="H6650" s="33">
        <v>-900000</v>
      </c>
      <c r="I6650" s="31" t="s">
        <v>9762</v>
      </c>
      <c r="J6650" s="31" t="s">
        <v>9763</v>
      </c>
      <c r="K6650" s="33">
        <v>-900000</v>
      </c>
      <c r="L6650" s="31" t="s">
        <v>9764</v>
      </c>
      <c r="M6650" t="e">
        <f t="shared" si="293"/>
        <v>#VALUE!</v>
      </c>
    </row>
    <row r="6651" spans="1:13" hidden="1">
      <c r="A6651" s="31" t="s">
        <v>9849</v>
      </c>
      <c r="B6651" s="31" t="s">
        <v>19649</v>
      </c>
      <c r="C6651" s="31" t="s">
        <v>19650</v>
      </c>
      <c r="D6651" s="32">
        <v>44183</v>
      </c>
      <c r="E6651" s="31" t="s">
        <v>19651</v>
      </c>
      <c r="F6651" s="31" t="s">
        <v>9997</v>
      </c>
      <c r="G6651" s="33">
        <v>900000</v>
      </c>
      <c r="H6651" s="33">
        <v>900000</v>
      </c>
      <c r="I6651" s="31" t="s">
        <v>9762</v>
      </c>
      <c r="J6651" s="31" t="s">
        <v>9763</v>
      </c>
      <c r="K6651" s="33">
        <v>900000</v>
      </c>
      <c r="L6651" s="31" t="s">
        <v>9764</v>
      </c>
      <c r="M6651" t="e">
        <f t="shared" si="293"/>
        <v>#VALUE!</v>
      </c>
    </row>
    <row r="6652" spans="1:13" hidden="1">
      <c r="A6652" s="31" t="s">
        <v>9849</v>
      </c>
      <c r="B6652" s="31" t="s">
        <v>19652</v>
      </c>
      <c r="C6652" s="31" t="s">
        <v>19653</v>
      </c>
      <c r="D6652" s="32">
        <v>44181</v>
      </c>
      <c r="E6652" s="31" t="s">
        <v>19654</v>
      </c>
      <c r="F6652" s="31" t="s">
        <v>12612</v>
      </c>
      <c r="G6652" s="33">
        <v>-320476.64</v>
      </c>
      <c r="H6652" s="33">
        <v>-320476.64</v>
      </c>
      <c r="I6652" s="31" t="s">
        <v>9762</v>
      </c>
      <c r="J6652" s="31" t="s">
        <v>9763</v>
      </c>
      <c r="K6652" s="33">
        <v>-320476.64</v>
      </c>
      <c r="L6652" s="31" t="s">
        <v>9764</v>
      </c>
      <c r="M6652" t="e">
        <f t="shared" si="293"/>
        <v>#VALUE!</v>
      </c>
    </row>
    <row r="6653" spans="1:13" hidden="1">
      <c r="A6653" s="31" t="s">
        <v>9849</v>
      </c>
      <c r="B6653" s="31" t="s">
        <v>19652</v>
      </c>
      <c r="C6653" s="31" t="s">
        <v>19653</v>
      </c>
      <c r="D6653" s="32">
        <v>44181</v>
      </c>
      <c r="E6653" s="31" t="s">
        <v>19654</v>
      </c>
      <c r="F6653" s="31" t="s">
        <v>9875</v>
      </c>
      <c r="G6653" s="33">
        <v>320476.64</v>
      </c>
      <c r="H6653" s="33">
        <v>320476.64</v>
      </c>
      <c r="I6653" s="31" t="s">
        <v>9762</v>
      </c>
      <c r="J6653" s="31" t="s">
        <v>9763</v>
      </c>
      <c r="K6653" s="33">
        <v>320476.64</v>
      </c>
      <c r="L6653" s="31" t="s">
        <v>9764</v>
      </c>
      <c r="M6653" t="e">
        <f t="shared" si="293"/>
        <v>#VALUE!</v>
      </c>
    </row>
    <row r="6654" spans="1:13" hidden="1">
      <c r="A6654" s="31" t="s">
        <v>9849</v>
      </c>
      <c r="B6654" s="31" t="s">
        <v>19655</v>
      </c>
      <c r="C6654" s="31" t="s">
        <v>19656</v>
      </c>
      <c r="D6654" s="32">
        <v>44183</v>
      </c>
      <c r="E6654" s="31" t="s">
        <v>19657</v>
      </c>
      <c r="F6654" s="31" t="s">
        <v>12612</v>
      </c>
      <c r="G6654" s="33">
        <v>-37243.730000000003</v>
      </c>
      <c r="H6654" s="33">
        <v>-37243.730000000003</v>
      </c>
      <c r="I6654" s="31" t="s">
        <v>9762</v>
      </c>
      <c r="J6654" s="31" t="s">
        <v>9763</v>
      </c>
      <c r="K6654" s="33">
        <v>-37243.730000000003</v>
      </c>
      <c r="L6654" s="31" t="s">
        <v>9764</v>
      </c>
      <c r="M6654" t="e">
        <f t="shared" si="293"/>
        <v>#VALUE!</v>
      </c>
    </row>
    <row r="6655" spans="1:13" hidden="1">
      <c r="A6655" s="31" t="s">
        <v>9849</v>
      </c>
      <c r="B6655" s="31" t="s">
        <v>19655</v>
      </c>
      <c r="C6655" s="31" t="s">
        <v>19656</v>
      </c>
      <c r="D6655" s="32">
        <v>44183</v>
      </c>
      <c r="E6655" s="31" t="s">
        <v>19657</v>
      </c>
      <c r="F6655" s="31" t="s">
        <v>9875</v>
      </c>
      <c r="G6655" s="33">
        <v>37243.730000000003</v>
      </c>
      <c r="H6655" s="33">
        <v>37243.730000000003</v>
      </c>
      <c r="I6655" s="31" t="s">
        <v>9762</v>
      </c>
      <c r="J6655" s="31" t="s">
        <v>9763</v>
      </c>
      <c r="K6655" s="33">
        <v>37243.730000000003</v>
      </c>
      <c r="L6655" s="31" t="s">
        <v>9764</v>
      </c>
      <c r="M6655" t="e">
        <f t="shared" si="293"/>
        <v>#VALUE!</v>
      </c>
    </row>
    <row r="6656" spans="1:13" hidden="1">
      <c r="A6656" s="31" t="s">
        <v>9849</v>
      </c>
      <c r="B6656" s="31" t="s">
        <v>19658</v>
      </c>
      <c r="C6656" s="31" t="s">
        <v>19659</v>
      </c>
      <c r="D6656" s="32">
        <v>44183</v>
      </c>
      <c r="E6656" s="31" t="s">
        <v>19660</v>
      </c>
      <c r="F6656" s="31" t="s">
        <v>12612</v>
      </c>
      <c r="G6656" s="33">
        <v>-34700</v>
      </c>
      <c r="H6656" s="33">
        <v>-34700</v>
      </c>
      <c r="I6656" s="31" t="s">
        <v>9762</v>
      </c>
      <c r="J6656" s="31" t="s">
        <v>9763</v>
      </c>
      <c r="K6656" s="33">
        <v>-34700</v>
      </c>
      <c r="L6656" s="31" t="s">
        <v>9764</v>
      </c>
      <c r="M6656" t="e">
        <f t="shared" si="293"/>
        <v>#VALUE!</v>
      </c>
    </row>
    <row r="6657" spans="1:13" hidden="1">
      <c r="A6657" s="31" t="s">
        <v>9849</v>
      </c>
      <c r="B6657" s="31" t="s">
        <v>19658</v>
      </c>
      <c r="C6657" s="31" t="s">
        <v>19659</v>
      </c>
      <c r="D6657" s="32">
        <v>44183</v>
      </c>
      <c r="E6657" s="31" t="s">
        <v>19660</v>
      </c>
      <c r="F6657" s="31" t="s">
        <v>19081</v>
      </c>
      <c r="G6657" s="33">
        <v>34700</v>
      </c>
      <c r="H6657" s="33">
        <v>34700</v>
      </c>
      <c r="I6657" s="31" t="s">
        <v>9762</v>
      </c>
      <c r="J6657" s="31" t="s">
        <v>9763</v>
      </c>
      <c r="K6657" s="33">
        <v>34700</v>
      </c>
      <c r="L6657" s="31" t="s">
        <v>9764</v>
      </c>
      <c r="M6657" t="e">
        <f t="shared" si="293"/>
        <v>#VALUE!</v>
      </c>
    </row>
    <row r="6658" spans="1:13" hidden="1">
      <c r="A6658" s="31" t="s">
        <v>9849</v>
      </c>
      <c r="B6658" s="31" t="s">
        <v>19661</v>
      </c>
      <c r="C6658" s="31" t="s">
        <v>19662</v>
      </c>
      <c r="D6658" s="32">
        <v>44183</v>
      </c>
      <c r="E6658" s="31" t="s">
        <v>19663</v>
      </c>
      <c r="F6658" s="31" t="s">
        <v>12612</v>
      </c>
      <c r="G6658" s="33">
        <v>-3145</v>
      </c>
      <c r="H6658" s="33">
        <v>-3145</v>
      </c>
      <c r="I6658" s="31" t="s">
        <v>9762</v>
      </c>
      <c r="J6658" s="31" t="s">
        <v>9763</v>
      </c>
      <c r="K6658" s="33">
        <v>-3145</v>
      </c>
      <c r="L6658" s="31" t="s">
        <v>9764</v>
      </c>
      <c r="M6658" t="e">
        <f t="shared" si="293"/>
        <v>#VALUE!</v>
      </c>
    </row>
    <row r="6659" spans="1:13" hidden="1">
      <c r="A6659" s="31" t="s">
        <v>9849</v>
      </c>
      <c r="B6659" s="31" t="s">
        <v>19661</v>
      </c>
      <c r="C6659" s="31" t="s">
        <v>19662</v>
      </c>
      <c r="D6659" s="32">
        <v>44183</v>
      </c>
      <c r="E6659" s="31" t="s">
        <v>19663</v>
      </c>
      <c r="F6659" s="31" t="s">
        <v>9962</v>
      </c>
      <c r="G6659" s="33">
        <v>3145</v>
      </c>
      <c r="H6659" s="33">
        <v>3145</v>
      </c>
      <c r="I6659" s="31" t="s">
        <v>9762</v>
      </c>
      <c r="J6659" s="31" t="s">
        <v>9763</v>
      </c>
      <c r="K6659" s="33">
        <v>3145</v>
      </c>
      <c r="L6659" s="31" t="s">
        <v>9764</v>
      </c>
      <c r="M6659" t="e">
        <f t="shared" ref="M6659:M6722" si="294">FIND("PO",E6659)</f>
        <v>#VALUE!</v>
      </c>
    </row>
    <row r="6660" spans="1:13" hidden="1">
      <c r="A6660" s="31" t="s">
        <v>9849</v>
      </c>
      <c r="B6660" s="31" t="s">
        <v>19664</v>
      </c>
      <c r="C6660" s="31" t="s">
        <v>19665</v>
      </c>
      <c r="D6660" s="32">
        <v>44183</v>
      </c>
      <c r="E6660" s="31" t="s">
        <v>19666</v>
      </c>
      <c r="F6660" s="31" t="s">
        <v>12612</v>
      </c>
      <c r="G6660" s="33">
        <v>-2340</v>
      </c>
      <c r="H6660" s="33">
        <v>-2340</v>
      </c>
      <c r="I6660" s="31" t="s">
        <v>9762</v>
      </c>
      <c r="J6660" s="31" t="s">
        <v>9763</v>
      </c>
      <c r="K6660" s="33">
        <v>-2340</v>
      </c>
      <c r="L6660" s="31" t="s">
        <v>9764</v>
      </c>
      <c r="M6660" t="e">
        <f t="shared" si="294"/>
        <v>#VALUE!</v>
      </c>
    </row>
    <row r="6661" spans="1:13" hidden="1">
      <c r="A6661" s="31" t="s">
        <v>9849</v>
      </c>
      <c r="B6661" s="31" t="s">
        <v>19664</v>
      </c>
      <c r="C6661" s="31" t="s">
        <v>19665</v>
      </c>
      <c r="D6661" s="32">
        <v>44183</v>
      </c>
      <c r="E6661" s="31" t="s">
        <v>19666</v>
      </c>
      <c r="F6661" s="31" t="s">
        <v>9962</v>
      </c>
      <c r="G6661" s="33">
        <v>2340</v>
      </c>
      <c r="H6661" s="33">
        <v>2340</v>
      </c>
      <c r="I6661" s="31" t="s">
        <v>9762</v>
      </c>
      <c r="J6661" s="31" t="s">
        <v>9763</v>
      </c>
      <c r="K6661" s="33">
        <v>2340</v>
      </c>
      <c r="L6661" s="31" t="s">
        <v>9764</v>
      </c>
      <c r="M6661" t="e">
        <f t="shared" si="294"/>
        <v>#VALUE!</v>
      </c>
    </row>
    <row r="6662" spans="1:13" hidden="1">
      <c r="A6662" s="31" t="s">
        <v>9849</v>
      </c>
      <c r="B6662" s="31" t="s">
        <v>19667</v>
      </c>
      <c r="C6662" s="31" t="s">
        <v>19668</v>
      </c>
      <c r="D6662" s="32">
        <v>44183</v>
      </c>
      <c r="E6662" s="31" t="s">
        <v>19669</v>
      </c>
      <c r="F6662" s="31" t="s">
        <v>12612</v>
      </c>
      <c r="G6662" s="33">
        <v>-3180</v>
      </c>
      <c r="H6662" s="33">
        <v>-3180</v>
      </c>
      <c r="I6662" s="31" t="s">
        <v>9762</v>
      </c>
      <c r="J6662" s="31" t="s">
        <v>9763</v>
      </c>
      <c r="K6662" s="33">
        <v>-3180</v>
      </c>
      <c r="L6662" s="31" t="s">
        <v>9764</v>
      </c>
      <c r="M6662" t="e">
        <f t="shared" si="294"/>
        <v>#VALUE!</v>
      </c>
    </row>
    <row r="6663" spans="1:13" hidden="1">
      <c r="A6663" s="31" t="s">
        <v>9849</v>
      </c>
      <c r="B6663" s="31" t="s">
        <v>19667</v>
      </c>
      <c r="C6663" s="31" t="s">
        <v>19668</v>
      </c>
      <c r="D6663" s="32">
        <v>44183</v>
      </c>
      <c r="E6663" s="31" t="s">
        <v>19669</v>
      </c>
      <c r="F6663" s="31" t="s">
        <v>9875</v>
      </c>
      <c r="G6663" s="33">
        <v>3180</v>
      </c>
      <c r="H6663" s="33">
        <v>3180</v>
      </c>
      <c r="I6663" s="31" t="s">
        <v>9762</v>
      </c>
      <c r="J6663" s="31" t="s">
        <v>9763</v>
      </c>
      <c r="K6663" s="33">
        <v>3180</v>
      </c>
      <c r="L6663" s="31" t="s">
        <v>9764</v>
      </c>
      <c r="M6663" t="e">
        <f t="shared" si="294"/>
        <v>#VALUE!</v>
      </c>
    </row>
    <row r="6664" spans="1:13" hidden="1">
      <c r="A6664" s="31" t="s">
        <v>9757</v>
      </c>
      <c r="B6664" s="31" t="s">
        <v>19670</v>
      </c>
      <c r="C6664" s="31" t="s">
        <v>19671</v>
      </c>
      <c r="D6664" s="32">
        <v>44180</v>
      </c>
      <c r="E6664" s="31" t="s">
        <v>19672</v>
      </c>
      <c r="F6664" s="31" t="s">
        <v>12612</v>
      </c>
      <c r="G6664" s="33">
        <v>-79621.929999999993</v>
      </c>
      <c r="H6664" s="33">
        <v>-79621.929999999993</v>
      </c>
      <c r="I6664" s="31" t="s">
        <v>9762</v>
      </c>
      <c r="J6664" s="31" t="s">
        <v>9763</v>
      </c>
      <c r="K6664" s="33">
        <v>-79621.929999999993</v>
      </c>
      <c r="L6664" s="31" t="s">
        <v>9764</v>
      </c>
      <c r="M6664" t="e">
        <f t="shared" si="294"/>
        <v>#VALUE!</v>
      </c>
    </row>
    <row r="6665" spans="1:13" hidden="1">
      <c r="A6665" s="31" t="s">
        <v>9757</v>
      </c>
      <c r="B6665" s="31" t="s">
        <v>19670</v>
      </c>
      <c r="C6665" s="31" t="s">
        <v>19671</v>
      </c>
      <c r="D6665" s="32">
        <v>44180</v>
      </c>
      <c r="E6665" s="31" t="s">
        <v>19672</v>
      </c>
      <c r="F6665" s="31" t="s">
        <v>19081</v>
      </c>
      <c r="G6665" s="33">
        <v>79621.929999999993</v>
      </c>
      <c r="H6665" s="33">
        <v>79621.929999999993</v>
      </c>
      <c r="I6665" s="31" t="s">
        <v>9762</v>
      </c>
      <c r="J6665" s="31" t="s">
        <v>9763</v>
      </c>
      <c r="K6665" s="33">
        <v>79621.929999999993</v>
      </c>
      <c r="L6665" s="31" t="s">
        <v>9764</v>
      </c>
      <c r="M6665" t="e">
        <f t="shared" si="294"/>
        <v>#VALUE!</v>
      </c>
    </row>
    <row r="6666" spans="1:13" hidden="1">
      <c r="A6666" s="31" t="s">
        <v>9849</v>
      </c>
      <c r="B6666" s="31" t="s">
        <v>19673</v>
      </c>
      <c r="C6666" s="31" t="s">
        <v>19674</v>
      </c>
      <c r="D6666" s="32">
        <v>44183</v>
      </c>
      <c r="E6666" s="31" t="s">
        <v>19675</v>
      </c>
      <c r="F6666" s="31" t="s">
        <v>12612</v>
      </c>
      <c r="G6666" s="33">
        <v>-45650</v>
      </c>
      <c r="H6666" s="33">
        <v>-45650</v>
      </c>
      <c r="I6666" s="31" t="s">
        <v>9762</v>
      </c>
      <c r="J6666" s="31" t="s">
        <v>9763</v>
      </c>
      <c r="K6666" s="33">
        <v>-45650</v>
      </c>
      <c r="L6666" s="31" t="s">
        <v>9764</v>
      </c>
      <c r="M6666" t="e">
        <f t="shared" si="294"/>
        <v>#VALUE!</v>
      </c>
    </row>
    <row r="6667" spans="1:13" hidden="1">
      <c r="A6667" s="31" t="s">
        <v>9849</v>
      </c>
      <c r="B6667" s="31" t="s">
        <v>19673</v>
      </c>
      <c r="C6667" s="31" t="s">
        <v>19674</v>
      </c>
      <c r="D6667" s="32">
        <v>44183</v>
      </c>
      <c r="E6667" s="31" t="s">
        <v>19675</v>
      </c>
      <c r="F6667" s="31" t="s">
        <v>9875</v>
      </c>
      <c r="G6667" s="33">
        <v>45650</v>
      </c>
      <c r="H6667" s="33">
        <v>45650</v>
      </c>
      <c r="I6667" s="31" t="s">
        <v>9762</v>
      </c>
      <c r="J6667" s="31" t="s">
        <v>9763</v>
      </c>
      <c r="K6667" s="33">
        <v>45650</v>
      </c>
      <c r="L6667" s="31" t="s">
        <v>9764</v>
      </c>
      <c r="M6667" t="e">
        <f t="shared" si="294"/>
        <v>#VALUE!</v>
      </c>
    </row>
    <row r="6668" spans="1:13" hidden="1">
      <c r="A6668" s="31" t="s">
        <v>9849</v>
      </c>
      <c r="B6668" s="31" t="s">
        <v>19676</v>
      </c>
      <c r="C6668" s="31" t="s">
        <v>19677</v>
      </c>
      <c r="D6668" s="32">
        <v>44183</v>
      </c>
      <c r="E6668" s="31" t="s">
        <v>19678</v>
      </c>
      <c r="F6668" s="31" t="s">
        <v>12612</v>
      </c>
      <c r="G6668" s="33">
        <v>-3315</v>
      </c>
      <c r="H6668" s="33">
        <v>-3315</v>
      </c>
      <c r="I6668" s="31" t="s">
        <v>9762</v>
      </c>
      <c r="J6668" s="31" t="s">
        <v>9763</v>
      </c>
      <c r="K6668" s="33">
        <v>-3315</v>
      </c>
      <c r="L6668" s="31" t="s">
        <v>9764</v>
      </c>
      <c r="M6668" t="e">
        <f t="shared" si="294"/>
        <v>#VALUE!</v>
      </c>
    </row>
    <row r="6669" spans="1:13" hidden="1">
      <c r="A6669" s="31" t="s">
        <v>9849</v>
      </c>
      <c r="B6669" s="31" t="s">
        <v>19676</v>
      </c>
      <c r="C6669" s="31" t="s">
        <v>19677</v>
      </c>
      <c r="D6669" s="32">
        <v>44183</v>
      </c>
      <c r="E6669" s="31" t="s">
        <v>19678</v>
      </c>
      <c r="F6669" s="31" t="s">
        <v>9875</v>
      </c>
      <c r="G6669" s="33">
        <v>3315</v>
      </c>
      <c r="H6669" s="33">
        <v>3315</v>
      </c>
      <c r="I6669" s="31" t="s">
        <v>9762</v>
      </c>
      <c r="J6669" s="31" t="s">
        <v>9763</v>
      </c>
      <c r="K6669" s="33">
        <v>3315</v>
      </c>
      <c r="L6669" s="31" t="s">
        <v>9764</v>
      </c>
      <c r="M6669" t="e">
        <f t="shared" si="294"/>
        <v>#VALUE!</v>
      </c>
    </row>
    <row r="6670" spans="1:13" hidden="1">
      <c r="A6670" s="31" t="s">
        <v>9849</v>
      </c>
      <c r="B6670" s="31" t="s">
        <v>19679</v>
      </c>
      <c r="C6670" s="31" t="s">
        <v>19680</v>
      </c>
      <c r="D6670" s="32">
        <v>44183</v>
      </c>
      <c r="E6670" s="31" t="s">
        <v>19681</v>
      </c>
      <c r="F6670" s="31" t="s">
        <v>12612</v>
      </c>
      <c r="G6670" s="33">
        <v>-2835</v>
      </c>
      <c r="H6670" s="33">
        <v>-2835</v>
      </c>
      <c r="I6670" s="31" t="s">
        <v>9762</v>
      </c>
      <c r="J6670" s="31" t="s">
        <v>9763</v>
      </c>
      <c r="K6670" s="33">
        <v>-2835</v>
      </c>
      <c r="L6670" s="31" t="s">
        <v>9764</v>
      </c>
      <c r="M6670" t="e">
        <f t="shared" si="294"/>
        <v>#VALUE!</v>
      </c>
    </row>
    <row r="6671" spans="1:13" hidden="1">
      <c r="A6671" s="31" t="s">
        <v>9849</v>
      </c>
      <c r="B6671" s="31" t="s">
        <v>19679</v>
      </c>
      <c r="C6671" s="31" t="s">
        <v>19680</v>
      </c>
      <c r="D6671" s="32">
        <v>44183</v>
      </c>
      <c r="E6671" s="31" t="s">
        <v>19681</v>
      </c>
      <c r="F6671" s="31" t="s">
        <v>9962</v>
      </c>
      <c r="G6671" s="33">
        <v>2835</v>
      </c>
      <c r="H6671" s="33">
        <v>2835</v>
      </c>
      <c r="I6671" s="31" t="s">
        <v>9762</v>
      </c>
      <c r="J6671" s="31" t="s">
        <v>9763</v>
      </c>
      <c r="K6671" s="33">
        <v>2835</v>
      </c>
      <c r="L6671" s="31" t="s">
        <v>9764</v>
      </c>
      <c r="M6671" t="e">
        <f t="shared" si="294"/>
        <v>#VALUE!</v>
      </c>
    </row>
    <row r="6672" spans="1:13" hidden="1">
      <c r="A6672" s="31" t="s">
        <v>9849</v>
      </c>
      <c r="B6672" s="31" t="s">
        <v>19682</v>
      </c>
      <c r="C6672" s="31" t="s">
        <v>19683</v>
      </c>
      <c r="D6672" s="32">
        <v>44183</v>
      </c>
      <c r="E6672" s="31" t="s">
        <v>19684</v>
      </c>
      <c r="F6672" s="31" t="s">
        <v>12612</v>
      </c>
      <c r="G6672" s="33">
        <v>-3094</v>
      </c>
      <c r="H6672" s="33">
        <v>-3094</v>
      </c>
      <c r="I6672" s="31" t="s">
        <v>9762</v>
      </c>
      <c r="J6672" s="31" t="s">
        <v>9763</v>
      </c>
      <c r="K6672" s="33">
        <v>-3094</v>
      </c>
      <c r="L6672" s="31" t="s">
        <v>9764</v>
      </c>
      <c r="M6672" t="e">
        <f t="shared" si="294"/>
        <v>#VALUE!</v>
      </c>
    </row>
    <row r="6673" spans="1:13" hidden="1">
      <c r="A6673" s="31" t="s">
        <v>9849</v>
      </c>
      <c r="B6673" s="31" t="s">
        <v>19682</v>
      </c>
      <c r="C6673" s="31" t="s">
        <v>19683</v>
      </c>
      <c r="D6673" s="32">
        <v>44183</v>
      </c>
      <c r="E6673" s="31" t="s">
        <v>19684</v>
      </c>
      <c r="F6673" s="31" t="s">
        <v>9875</v>
      </c>
      <c r="G6673" s="33">
        <v>3094</v>
      </c>
      <c r="H6673" s="33">
        <v>3094</v>
      </c>
      <c r="I6673" s="31" t="s">
        <v>9762</v>
      </c>
      <c r="J6673" s="31" t="s">
        <v>9763</v>
      </c>
      <c r="K6673" s="33">
        <v>3094</v>
      </c>
      <c r="L6673" s="31" t="s">
        <v>9764</v>
      </c>
      <c r="M6673" t="e">
        <f t="shared" si="294"/>
        <v>#VALUE!</v>
      </c>
    </row>
    <row r="6674" spans="1:13" hidden="1">
      <c r="A6674" s="31" t="s">
        <v>9849</v>
      </c>
      <c r="B6674" s="31" t="s">
        <v>19685</v>
      </c>
      <c r="C6674" s="31" t="s">
        <v>19686</v>
      </c>
      <c r="D6674" s="32">
        <v>44186</v>
      </c>
      <c r="E6674" s="31" t="s">
        <v>19687</v>
      </c>
      <c r="F6674" s="31" t="s">
        <v>16962</v>
      </c>
      <c r="G6674" s="33">
        <v>-42520</v>
      </c>
      <c r="H6674" s="33">
        <v>-42520</v>
      </c>
      <c r="I6674" s="31" t="s">
        <v>9762</v>
      </c>
      <c r="J6674" s="31" t="s">
        <v>9763</v>
      </c>
      <c r="K6674" s="33">
        <v>-42520</v>
      </c>
      <c r="L6674" s="31" t="s">
        <v>9764</v>
      </c>
      <c r="M6674" t="e">
        <f t="shared" si="294"/>
        <v>#VALUE!</v>
      </c>
    </row>
    <row r="6675" spans="1:13" hidden="1">
      <c r="A6675" s="31" t="s">
        <v>9849</v>
      </c>
      <c r="B6675" s="31" t="s">
        <v>19685</v>
      </c>
      <c r="C6675" s="31" t="s">
        <v>19686</v>
      </c>
      <c r="D6675" s="32">
        <v>44186</v>
      </c>
      <c r="E6675" s="31" t="s">
        <v>19687</v>
      </c>
      <c r="F6675" s="31" t="s">
        <v>16963</v>
      </c>
      <c r="G6675" s="33">
        <v>42520</v>
      </c>
      <c r="H6675" s="33">
        <v>42520</v>
      </c>
      <c r="I6675" s="31" t="s">
        <v>9762</v>
      </c>
      <c r="J6675" s="31" t="s">
        <v>9763</v>
      </c>
      <c r="K6675" s="33">
        <v>42520</v>
      </c>
      <c r="L6675" s="31" t="s">
        <v>9764</v>
      </c>
      <c r="M6675" t="e">
        <f t="shared" si="294"/>
        <v>#VALUE!</v>
      </c>
    </row>
    <row r="6676" spans="1:13" hidden="1">
      <c r="A6676" s="31" t="s">
        <v>9849</v>
      </c>
      <c r="B6676" s="31" t="s">
        <v>19688</v>
      </c>
      <c r="C6676" s="31" t="s">
        <v>19689</v>
      </c>
      <c r="D6676" s="32">
        <v>44181</v>
      </c>
      <c r="E6676" s="31" t="s">
        <v>19690</v>
      </c>
      <c r="F6676" s="31" t="s">
        <v>17551</v>
      </c>
      <c r="G6676" s="33">
        <v>-8000</v>
      </c>
      <c r="H6676" s="33">
        <v>-8000</v>
      </c>
      <c r="I6676" s="31" t="s">
        <v>9762</v>
      </c>
      <c r="J6676" s="31" t="s">
        <v>9763</v>
      </c>
      <c r="K6676" s="33">
        <v>-8000</v>
      </c>
      <c r="L6676" s="31" t="s">
        <v>9764</v>
      </c>
      <c r="M6676" t="e">
        <f t="shared" si="294"/>
        <v>#VALUE!</v>
      </c>
    </row>
    <row r="6677" spans="1:13" hidden="1">
      <c r="A6677" s="31" t="s">
        <v>9849</v>
      </c>
      <c r="B6677" s="31" t="s">
        <v>19688</v>
      </c>
      <c r="C6677" s="31" t="s">
        <v>19689</v>
      </c>
      <c r="D6677" s="32">
        <v>44181</v>
      </c>
      <c r="E6677" s="31" t="s">
        <v>19690</v>
      </c>
      <c r="F6677" s="31" t="s">
        <v>17552</v>
      </c>
      <c r="G6677" s="33">
        <v>8000</v>
      </c>
      <c r="H6677" s="33">
        <v>8000</v>
      </c>
      <c r="I6677" s="31" t="s">
        <v>9762</v>
      </c>
      <c r="J6677" s="31" t="s">
        <v>9763</v>
      </c>
      <c r="K6677" s="33">
        <v>8000</v>
      </c>
      <c r="L6677" s="31" t="s">
        <v>9764</v>
      </c>
      <c r="M6677" t="e">
        <f t="shared" si="294"/>
        <v>#VALUE!</v>
      </c>
    </row>
    <row r="6678" spans="1:13" hidden="1">
      <c r="A6678" s="31" t="s">
        <v>9849</v>
      </c>
      <c r="B6678" s="31" t="s">
        <v>19691</v>
      </c>
      <c r="C6678" s="31" t="s">
        <v>19692</v>
      </c>
      <c r="D6678" s="32">
        <v>44186</v>
      </c>
      <c r="E6678" s="31" t="s">
        <v>19693</v>
      </c>
      <c r="F6678" s="31" t="s">
        <v>18238</v>
      </c>
      <c r="G6678" s="33">
        <v>-23000</v>
      </c>
      <c r="H6678" s="33">
        <v>-23000</v>
      </c>
      <c r="I6678" s="31" t="s">
        <v>9762</v>
      </c>
      <c r="J6678" s="31" t="s">
        <v>9763</v>
      </c>
      <c r="K6678" s="33">
        <v>-23000</v>
      </c>
      <c r="L6678" s="31" t="s">
        <v>9764</v>
      </c>
      <c r="M6678" t="e">
        <f t="shared" si="294"/>
        <v>#VALUE!</v>
      </c>
    </row>
    <row r="6679" spans="1:13" hidden="1">
      <c r="A6679" s="31" t="s">
        <v>9849</v>
      </c>
      <c r="B6679" s="31" t="s">
        <v>19691</v>
      </c>
      <c r="C6679" s="31" t="s">
        <v>19692</v>
      </c>
      <c r="D6679" s="32">
        <v>44186</v>
      </c>
      <c r="E6679" s="31" t="s">
        <v>19693</v>
      </c>
      <c r="F6679" s="31" t="s">
        <v>18239</v>
      </c>
      <c r="G6679" s="33">
        <v>23000</v>
      </c>
      <c r="H6679" s="33">
        <v>23000</v>
      </c>
      <c r="I6679" s="31" t="s">
        <v>9762</v>
      </c>
      <c r="J6679" s="31" t="s">
        <v>9763</v>
      </c>
      <c r="K6679" s="33">
        <v>23000</v>
      </c>
      <c r="L6679" s="31" t="s">
        <v>9764</v>
      </c>
      <c r="M6679" t="e">
        <f t="shared" si="294"/>
        <v>#VALUE!</v>
      </c>
    </row>
    <row r="6680" spans="1:13" hidden="1">
      <c r="A6680" s="31" t="s">
        <v>9849</v>
      </c>
      <c r="B6680" s="31" t="s">
        <v>19694</v>
      </c>
      <c r="C6680" s="31" t="s">
        <v>19695</v>
      </c>
      <c r="D6680" s="32">
        <v>44165</v>
      </c>
      <c r="E6680" s="31" t="s">
        <v>19696</v>
      </c>
      <c r="F6680" s="31" t="s">
        <v>13723</v>
      </c>
      <c r="G6680" s="33">
        <v>-100</v>
      </c>
      <c r="H6680" s="33">
        <v>-100</v>
      </c>
      <c r="I6680" s="31" t="s">
        <v>9762</v>
      </c>
      <c r="J6680" s="31" t="s">
        <v>9763</v>
      </c>
      <c r="K6680" s="33">
        <v>-100</v>
      </c>
      <c r="L6680" s="31" t="s">
        <v>9764</v>
      </c>
      <c r="M6680" t="e">
        <f t="shared" si="294"/>
        <v>#VALUE!</v>
      </c>
    </row>
    <row r="6681" spans="1:13" hidden="1">
      <c r="A6681" s="31" t="s">
        <v>9849</v>
      </c>
      <c r="B6681" s="31" t="s">
        <v>19694</v>
      </c>
      <c r="C6681" s="31" t="s">
        <v>19695</v>
      </c>
      <c r="D6681" s="32">
        <v>44165</v>
      </c>
      <c r="E6681" s="31" t="s">
        <v>19696</v>
      </c>
      <c r="F6681" s="31" t="s">
        <v>19081</v>
      </c>
      <c r="G6681" s="33">
        <v>100</v>
      </c>
      <c r="H6681" s="33">
        <v>100</v>
      </c>
      <c r="I6681" s="31" t="s">
        <v>9762</v>
      </c>
      <c r="J6681" s="31" t="s">
        <v>9763</v>
      </c>
      <c r="K6681" s="33">
        <v>100</v>
      </c>
      <c r="L6681" s="31" t="s">
        <v>9764</v>
      </c>
      <c r="M6681" t="e">
        <f t="shared" si="294"/>
        <v>#VALUE!</v>
      </c>
    </row>
    <row r="6682" spans="1:13" hidden="1">
      <c r="A6682" s="31" t="s">
        <v>9849</v>
      </c>
      <c r="B6682" s="31" t="s">
        <v>19697</v>
      </c>
      <c r="C6682" s="31" t="s">
        <v>19698</v>
      </c>
      <c r="D6682" s="32">
        <v>44135</v>
      </c>
      <c r="E6682" s="31" t="s">
        <v>19699</v>
      </c>
      <c r="F6682" s="31" t="s">
        <v>9866</v>
      </c>
      <c r="G6682" s="33">
        <v>-150</v>
      </c>
      <c r="H6682" s="33">
        <v>-150</v>
      </c>
      <c r="I6682" s="31" t="s">
        <v>9762</v>
      </c>
      <c r="J6682" s="31" t="s">
        <v>9763</v>
      </c>
      <c r="K6682" s="33">
        <v>-150</v>
      </c>
      <c r="L6682" s="31" t="s">
        <v>9764</v>
      </c>
      <c r="M6682" t="e">
        <f t="shared" si="294"/>
        <v>#VALUE!</v>
      </c>
    </row>
    <row r="6683" spans="1:13" hidden="1">
      <c r="A6683" s="31" t="s">
        <v>9849</v>
      </c>
      <c r="B6683" s="31" t="s">
        <v>19697</v>
      </c>
      <c r="C6683" s="31" t="s">
        <v>19698</v>
      </c>
      <c r="D6683" s="32">
        <v>44135</v>
      </c>
      <c r="E6683" s="31" t="s">
        <v>19699</v>
      </c>
      <c r="F6683" s="31" t="s">
        <v>19081</v>
      </c>
      <c r="G6683" s="33">
        <v>150</v>
      </c>
      <c r="H6683" s="33">
        <v>150</v>
      </c>
      <c r="I6683" s="31" t="s">
        <v>9762</v>
      </c>
      <c r="J6683" s="31" t="s">
        <v>9763</v>
      </c>
      <c r="K6683" s="33">
        <v>150</v>
      </c>
      <c r="L6683" s="31" t="s">
        <v>9764</v>
      </c>
      <c r="M6683" t="e">
        <f t="shared" si="294"/>
        <v>#VALUE!</v>
      </c>
    </row>
    <row r="6684" spans="1:13" hidden="1">
      <c r="A6684" s="31" t="s">
        <v>9849</v>
      </c>
      <c r="B6684" s="31" t="s">
        <v>19700</v>
      </c>
      <c r="C6684" s="31" t="s">
        <v>19701</v>
      </c>
      <c r="D6684" s="32">
        <v>44165</v>
      </c>
      <c r="E6684" s="31" t="s">
        <v>19702</v>
      </c>
      <c r="F6684" s="31" t="s">
        <v>12612</v>
      </c>
      <c r="G6684" s="33">
        <v>-700</v>
      </c>
      <c r="H6684" s="33">
        <v>-700</v>
      </c>
      <c r="I6684" s="31" t="s">
        <v>9762</v>
      </c>
      <c r="J6684" s="31" t="s">
        <v>9763</v>
      </c>
      <c r="K6684" s="33">
        <v>-700</v>
      </c>
      <c r="L6684" s="31" t="s">
        <v>9764</v>
      </c>
      <c r="M6684" t="e">
        <f t="shared" si="294"/>
        <v>#VALUE!</v>
      </c>
    </row>
    <row r="6685" spans="1:13" hidden="1">
      <c r="A6685" s="31" t="s">
        <v>9849</v>
      </c>
      <c r="B6685" s="31" t="s">
        <v>19700</v>
      </c>
      <c r="C6685" s="31" t="s">
        <v>19701</v>
      </c>
      <c r="D6685" s="32">
        <v>44165</v>
      </c>
      <c r="E6685" s="31" t="s">
        <v>19702</v>
      </c>
      <c r="F6685" s="31" t="s">
        <v>19081</v>
      </c>
      <c r="G6685" s="33">
        <v>700</v>
      </c>
      <c r="H6685" s="33">
        <v>700</v>
      </c>
      <c r="I6685" s="31" t="s">
        <v>9762</v>
      </c>
      <c r="J6685" s="31" t="s">
        <v>9763</v>
      </c>
      <c r="K6685" s="33">
        <v>700</v>
      </c>
      <c r="L6685" s="31" t="s">
        <v>9764</v>
      </c>
      <c r="M6685" t="e">
        <f t="shared" si="294"/>
        <v>#VALUE!</v>
      </c>
    </row>
    <row r="6686" spans="1:13" hidden="1">
      <c r="A6686" s="31" t="s">
        <v>9849</v>
      </c>
      <c r="B6686" s="31" t="s">
        <v>19703</v>
      </c>
      <c r="C6686" s="31" t="s">
        <v>19704</v>
      </c>
      <c r="D6686" s="32">
        <v>44135</v>
      </c>
      <c r="E6686" s="31" t="s">
        <v>19705</v>
      </c>
      <c r="F6686" s="31" t="s">
        <v>10386</v>
      </c>
      <c r="G6686" s="33">
        <v>-100</v>
      </c>
      <c r="H6686" s="33">
        <v>-100</v>
      </c>
      <c r="I6686" s="31" t="s">
        <v>9762</v>
      </c>
      <c r="J6686" s="31" t="s">
        <v>9763</v>
      </c>
      <c r="K6686" s="33">
        <v>-100</v>
      </c>
      <c r="L6686" s="31" t="s">
        <v>9764</v>
      </c>
      <c r="M6686" t="e">
        <f t="shared" si="294"/>
        <v>#VALUE!</v>
      </c>
    </row>
    <row r="6687" spans="1:13" hidden="1">
      <c r="A6687" s="31" t="s">
        <v>9849</v>
      </c>
      <c r="B6687" s="31" t="s">
        <v>19703</v>
      </c>
      <c r="C6687" s="31" t="s">
        <v>19704</v>
      </c>
      <c r="D6687" s="32">
        <v>44135</v>
      </c>
      <c r="E6687" s="31" t="s">
        <v>19705</v>
      </c>
      <c r="F6687" s="31" t="s">
        <v>19081</v>
      </c>
      <c r="G6687" s="33">
        <v>100</v>
      </c>
      <c r="H6687" s="33">
        <v>100</v>
      </c>
      <c r="I6687" s="31" t="s">
        <v>9762</v>
      </c>
      <c r="J6687" s="31" t="s">
        <v>9763</v>
      </c>
      <c r="K6687" s="33">
        <v>100</v>
      </c>
      <c r="L6687" s="31" t="s">
        <v>9764</v>
      </c>
      <c r="M6687" t="e">
        <f t="shared" si="294"/>
        <v>#VALUE!</v>
      </c>
    </row>
    <row r="6688" spans="1:13" hidden="1">
      <c r="A6688" s="31" t="s">
        <v>9849</v>
      </c>
      <c r="B6688" s="31" t="s">
        <v>19706</v>
      </c>
      <c r="C6688" s="31" t="s">
        <v>19707</v>
      </c>
      <c r="D6688" s="32">
        <v>44181</v>
      </c>
      <c r="E6688" s="31" t="s">
        <v>19708</v>
      </c>
      <c r="F6688" s="31" t="s">
        <v>12612</v>
      </c>
      <c r="G6688" s="33">
        <v>-412904.67</v>
      </c>
      <c r="H6688" s="33">
        <v>-412904.67</v>
      </c>
      <c r="I6688" s="31" t="s">
        <v>9762</v>
      </c>
      <c r="J6688" s="31" t="s">
        <v>9763</v>
      </c>
      <c r="K6688" s="33">
        <v>-412904.67</v>
      </c>
      <c r="L6688" s="31" t="s">
        <v>9764</v>
      </c>
      <c r="M6688" t="e">
        <f t="shared" si="294"/>
        <v>#VALUE!</v>
      </c>
    </row>
    <row r="6689" spans="1:13" hidden="1">
      <c r="A6689" s="31" t="s">
        <v>9849</v>
      </c>
      <c r="B6689" s="31" t="s">
        <v>19706</v>
      </c>
      <c r="C6689" s="31" t="s">
        <v>19707</v>
      </c>
      <c r="D6689" s="32">
        <v>44181</v>
      </c>
      <c r="E6689" s="31" t="s">
        <v>19708</v>
      </c>
      <c r="F6689" s="31" t="s">
        <v>9875</v>
      </c>
      <c r="G6689" s="33">
        <v>412904.67</v>
      </c>
      <c r="H6689" s="33">
        <v>412904.67</v>
      </c>
      <c r="I6689" s="31" t="s">
        <v>9762</v>
      </c>
      <c r="J6689" s="31" t="s">
        <v>9763</v>
      </c>
      <c r="K6689" s="33">
        <v>412904.67</v>
      </c>
      <c r="L6689" s="31" t="s">
        <v>9764</v>
      </c>
      <c r="M6689" t="e">
        <f t="shared" si="294"/>
        <v>#VALUE!</v>
      </c>
    </row>
    <row r="6690" spans="1:13" hidden="1">
      <c r="A6690" s="31" t="s">
        <v>9849</v>
      </c>
      <c r="B6690" s="31" t="s">
        <v>19709</v>
      </c>
      <c r="C6690" s="31" t="s">
        <v>19710</v>
      </c>
      <c r="D6690" s="32">
        <v>44105</v>
      </c>
      <c r="E6690" s="31" t="s">
        <v>19711</v>
      </c>
      <c r="F6690" s="31" t="s">
        <v>13723</v>
      </c>
      <c r="G6690" s="33">
        <v>-281500</v>
      </c>
      <c r="H6690" s="33">
        <v>-281500</v>
      </c>
      <c r="I6690" s="31" t="s">
        <v>9762</v>
      </c>
      <c r="J6690" s="31" t="s">
        <v>9763</v>
      </c>
      <c r="K6690" s="33">
        <v>-281500</v>
      </c>
      <c r="L6690" s="31" t="s">
        <v>9764</v>
      </c>
      <c r="M6690" t="e">
        <f t="shared" si="294"/>
        <v>#VALUE!</v>
      </c>
    </row>
    <row r="6691" spans="1:13" hidden="1">
      <c r="A6691" s="31" t="s">
        <v>9849</v>
      </c>
      <c r="B6691" s="31" t="s">
        <v>19709</v>
      </c>
      <c r="C6691" s="31" t="s">
        <v>19710</v>
      </c>
      <c r="D6691" s="32">
        <v>44105</v>
      </c>
      <c r="E6691" s="31" t="s">
        <v>19711</v>
      </c>
      <c r="F6691" s="31" t="s">
        <v>10443</v>
      </c>
      <c r="G6691" s="33">
        <v>281500</v>
      </c>
      <c r="H6691" s="33">
        <v>281500</v>
      </c>
      <c r="I6691" s="31" t="s">
        <v>9762</v>
      </c>
      <c r="J6691" s="31" t="s">
        <v>9763</v>
      </c>
      <c r="K6691" s="33">
        <v>281500</v>
      </c>
      <c r="L6691" s="31" t="s">
        <v>9764</v>
      </c>
      <c r="M6691" t="e">
        <f t="shared" si="294"/>
        <v>#VALUE!</v>
      </c>
    </row>
    <row r="6692" spans="1:13" hidden="1">
      <c r="A6692" s="31" t="s">
        <v>9849</v>
      </c>
      <c r="B6692" s="31" t="s">
        <v>19712</v>
      </c>
      <c r="C6692" s="31" t="s">
        <v>19713</v>
      </c>
      <c r="D6692" s="32">
        <v>44105</v>
      </c>
      <c r="E6692" s="31" t="s">
        <v>19714</v>
      </c>
      <c r="F6692" s="31" t="s">
        <v>13733</v>
      </c>
      <c r="G6692" s="33">
        <v>-2000</v>
      </c>
      <c r="H6692" s="33">
        <v>-2000</v>
      </c>
      <c r="I6692" s="31" t="s">
        <v>9762</v>
      </c>
      <c r="J6692" s="31" t="s">
        <v>9763</v>
      </c>
      <c r="K6692" s="33">
        <v>-2000</v>
      </c>
      <c r="L6692" s="31" t="s">
        <v>9764</v>
      </c>
      <c r="M6692" t="e">
        <f t="shared" si="294"/>
        <v>#VALUE!</v>
      </c>
    </row>
    <row r="6693" spans="1:13" hidden="1">
      <c r="A6693" s="31" t="s">
        <v>9849</v>
      </c>
      <c r="B6693" s="31" t="s">
        <v>19712</v>
      </c>
      <c r="C6693" s="31" t="s">
        <v>19713</v>
      </c>
      <c r="D6693" s="32">
        <v>44105</v>
      </c>
      <c r="E6693" s="31" t="s">
        <v>19714</v>
      </c>
      <c r="F6693" s="31" t="s">
        <v>10443</v>
      </c>
      <c r="G6693" s="33">
        <v>2000</v>
      </c>
      <c r="H6693" s="33">
        <v>2000</v>
      </c>
      <c r="I6693" s="31" t="s">
        <v>9762</v>
      </c>
      <c r="J6693" s="31" t="s">
        <v>9763</v>
      </c>
      <c r="K6693" s="33">
        <v>2000</v>
      </c>
      <c r="L6693" s="31" t="s">
        <v>9764</v>
      </c>
      <c r="M6693" t="e">
        <f t="shared" si="294"/>
        <v>#VALUE!</v>
      </c>
    </row>
    <row r="6694" spans="1:13" hidden="1">
      <c r="A6694" s="31" t="s">
        <v>9849</v>
      </c>
      <c r="B6694" s="31" t="s">
        <v>19715</v>
      </c>
      <c r="C6694" s="31" t="s">
        <v>19716</v>
      </c>
      <c r="D6694" s="32">
        <v>44105</v>
      </c>
      <c r="E6694" s="31" t="s">
        <v>19717</v>
      </c>
      <c r="F6694" s="31" t="s">
        <v>9866</v>
      </c>
      <c r="G6694" s="33">
        <v>-76000</v>
      </c>
      <c r="H6694" s="33">
        <v>-76000</v>
      </c>
      <c r="I6694" s="31" t="s">
        <v>9762</v>
      </c>
      <c r="J6694" s="31" t="s">
        <v>9763</v>
      </c>
      <c r="K6694" s="33">
        <v>-76000</v>
      </c>
      <c r="L6694" s="31" t="s">
        <v>9764</v>
      </c>
      <c r="M6694" t="e">
        <f t="shared" si="294"/>
        <v>#VALUE!</v>
      </c>
    </row>
    <row r="6695" spans="1:13" hidden="1">
      <c r="A6695" s="31" t="s">
        <v>9849</v>
      </c>
      <c r="B6695" s="31" t="s">
        <v>19715</v>
      </c>
      <c r="C6695" s="31" t="s">
        <v>19716</v>
      </c>
      <c r="D6695" s="32">
        <v>44105</v>
      </c>
      <c r="E6695" s="31" t="s">
        <v>19717</v>
      </c>
      <c r="F6695" s="31" t="s">
        <v>10443</v>
      </c>
      <c r="G6695" s="33">
        <v>76000</v>
      </c>
      <c r="H6695" s="33">
        <v>76000</v>
      </c>
      <c r="I6695" s="31" t="s">
        <v>9762</v>
      </c>
      <c r="J6695" s="31" t="s">
        <v>9763</v>
      </c>
      <c r="K6695" s="33">
        <v>76000</v>
      </c>
      <c r="L6695" s="31" t="s">
        <v>9764</v>
      </c>
      <c r="M6695" t="e">
        <f t="shared" si="294"/>
        <v>#VALUE!</v>
      </c>
    </row>
    <row r="6696" spans="1:13" hidden="1">
      <c r="A6696" s="31" t="s">
        <v>9849</v>
      </c>
      <c r="B6696" s="31" t="s">
        <v>19718</v>
      </c>
      <c r="C6696" s="31" t="s">
        <v>19719</v>
      </c>
      <c r="D6696" s="32">
        <v>44183</v>
      </c>
      <c r="E6696" s="31" t="s">
        <v>19720</v>
      </c>
      <c r="F6696" s="31" t="s">
        <v>19537</v>
      </c>
      <c r="G6696" s="33">
        <v>-9000</v>
      </c>
      <c r="H6696" s="33">
        <v>-9000</v>
      </c>
      <c r="I6696" s="31" t="s">
        <v>9762</v>
      </c>
      <c r="J6696" s="31" t="s">
        <v>9763</v>
      </c>
      <c r="K6696" s="33">
        <v>-9000</v>
      </c>
      <c r="L6696" s="31" t="s">
        <v>9764</v>
      </c>
      <c r="M6696" t="e">
        <f t="shared" si="294"/>
        <v>#VALUE!</v>
      </c>
    </row>
    <row r="6697" spans="1:13" hidden="1">
      <c r="A6697" s="31" t="s">
        <v>9849</v>
      </c>
      <c r="B6697" s="31" t="s">
        <v>19718</v>
      </c>
      <c r="C6697" s="31" t="s">
        <v>19719</v>
      </c>
      <c r="D6697" s="32">
        <v>44183</v>
      </c>
      <c r="E6697" s="31" t="s">
        <v>19720</v>
      </c>
      <c r="F6697" s="31" t="s">
        <v>19538</v>
      </c>
      <c r="G6697" s="33">
        <v>9000</v>
      </c>
      <c r="H6697" s="33">
        <v>9000</v>
      </c>
      <c r="I6697" s="31" t="s">
        <v>9762</v>
      </c>
      <c r="J6697" s="31" t="s">
        <v>9763</v>
      </c>
      <c r="K6697" s="33">
        <v>9000</v>
      </c>
      <c r="L6697" s="31" t="s">
        <v>9764</v>
      </c>
      <c r="M6697" t="e">
        <f t="shared" si="294"/>
        <v>#VALUE!</v>
      </c>
    </row>
    <row r="6698" spans="1:13" hidden="1">
      <c r="A6698" s="31" t="s">
        <v>9849</v>
      </c>
      <c r="B6698" s="31" t="s">
        <v>19721</v>
      </c>
      <c r="C6698" s="31" t="s">
        <v>19722</v>
      </c>
      <c r="D6698" s="32">
        <v>44186</v>
      </c>
      <c r="E6698" s="31" t="s">
        <v>19723</v>
      </c>
      <c r="F6698" s="31" t="s">
        <v>18578</v>
      </c>
      <c r="G6698" s="33">
        <v>-32400</v>
      </c>
      <c r="H6698" s="33">
        <v>-32400</v>
      </c>
      <c r="I6698" s="31" t="s">
        <v>9762</v>
      </c>
      <c r="J6698" s="31" t="s">
        <v>9763</v>
      </c>
      <c r="K6698" s="33">
        <v>-32400</v>
      </c>
      <c r="L6698" s="31" t="s">
        <v>9764</v>
      </c>
      <c r="M6698" t="e">
        <f t="shared" si="294"/>
        <v>#VALUE!</v>
      </c>
    </row>
    <row r="6699" spans="1:13" hidden="1">
      <c r="A6699" s="31" t="s">
        <v>9849</v>
      </c>
      <c r="B6699" s="31" t="s">
        <v>19721</v>
      </c>
      <c r="C6699" s="31" t="s">
        <v>19722</v>
      </c>
      <c r="D6699" s="32">
        <v>44186</v>
      </c>
      <c r="E6699" s="31" t="s">
        <v>19723</v>
      </c>
      <c r="F6699" s="31" t="s">
        <v>18579</v>
      </c>
      <c r="G6699" s="33">
        <v>32400</v>
      </c>
      <c r="H6699" s="33">
        <v>32400</v>
      </c>
      <c r="I6699" s="31" t="s">
        <v>9762</v>
      </c>
      <c r="J6699" s="31" t="s">
        <v>9763</v>
      </c>
      <c r="K6699" s="33">
        <v>32400</v>
      </c>
      <c r="L6699" s="31" t="s">
        <v>9764</v>
      </c>
      <c r="M6699" t="e">
        <f t="shared" si="294"/>
        <v>#VALUE!</v>
      </c>
    </row>
    <row r="6700" spans="1:13" hidden="1">
      <c r="A6700" s="31" t="s">
        <v>9849</v>
      </c>
      <c r="B6700" s="31" t="s">
        <v>19724</v>
      </c>
      <c r="C6700" s="31" t="s">
        <v>19725</v>
      </c>
      <c r="D6700" s="32">
        <v>44145</v>
      </c>
      <c r="E6700" s="31" t="s">
        <v>19726</v>
      </c>
      <c r="F6700" s="31" t="s">
        <v>11553</v>
      </c>
      <c r="G6700" s="33">
        <v>-900</v>
      </c>
      <c r="H6700" s="33">
        <v>-900</v>
      </c>
      <c r="I6700" s="31" t="s">
        <v>9762</v>
      </c>
      <c r="J6700" s="31" t="s">
        <v>9763</v>
      </c>
      <c r="K6700" s="33">
        <v>-900</v>
      </c>
      <c r="L6700" s="31" t="s">
        <v>9764</v>
      </c>
      <c r="M6700" t="e">
        <f t="shared" si="294"/>
        <v>#VALUE!</v>
      </c>
    </row>
    <row r="6701" spans="1:13" hidden="1">
      <c r="A6701" s="31" t="s">
        <v>9849</v>
      </c>
      <c r="B6701" s="31" t="s">
        <v>19724</v>
      </c>
      <c r="C6701" s="31" t="s">
        <v>19725</v>
      </c>
      <c r="D6701" s="32">
        <v>44145</v>
      </c>
      <c r="E6701" s="31" t="s">
        <v>19726</v>
      </c>
      <c r="F6701" s="31" t="s">
        <v>19081</v>
      </c>
      <c r="G6701" s="33">
        <v>900</v>
      </c>
      <c r="H6701" s="33">
        <v>900</v>
      </c>
      <c r="I6701" s="31" t="s">
        <v>9762</v>
      </c>
      <c r="J6701" s="31" t="s">
        <v>9763</v>
      </c>
      <c r="K6701" s="33">
        <v>900</v>
      </c>
      <c r="L6701" s="31" t="s">
        <v>9764</v>
      </c>
      <c r="M6701" t="e">
        <f t="shared" si="294"/>
        <v>#VALUE!</v>
      </c>
    </row>
    <row r="6702" spans="1:13" hidden="1">
      <c r="A6702" s="31" t="s">
        <v>9757</v>
      </c>
      <c r="B6702" s="31" t="s">
        <v>19727</v>
      </c>
      <c r="C6702" s="31" t="s">
        <v>19728</v>
      </c>
      <c r="D6702" s="32">
        <v>44183</v>
      </c>
      <c r="E6702" s="31" t="s">
        <v>19729</v>
      </c>
      <c r="F6702" s="31" t="s">
        <v>19730</v>
      </c>
      <c r="G6702" s="33">
        <v>-15000</v>
      </c>
      <c r="H6702" s="33">
        <v>-15000</v>
      </c>
      <c r="I6702" s="31" t="s">
        <v>9762</v>
      </c>
      <c r="J6702" s="31" t="s">
        <v>9763</v>
      </c>
      <c r="K6702" s="33">
        <v>-15000</v>
      </c>
      <c r="L6702" s="31" t="s">
        <v>9764</v>
      </c>
      <c r="M6702" t="e">
        <f t="shared" si="294"/>
        <v>#VALUE!</v>
      </c>
    </row>
    <row r="6703" spans="1:13" hidden="1">
      <c r="A6703" s="31" t="s">
        <v>9757</v>
      </c>
      <c r="B6703" s="31" t="s">
        <v>19727</v>
      </c>
      <c r="C6703" s="31" t="s">
        <v>19728</v>
      </c>
      <c r="D6703" s="32">
        <v>44183</v>
      </c>
      <c r="E6703" s="31" t="s">
        <v>19729</v>
      </c>
      <c r="F6703" s="31" t="s">
        <v>19731</v>
      </c>
      <c r="G6703" s="33">
        <v>15000</v>
      </c>
      <c r="H6703" s="33">
        <v>15000</v>
      </c>
      <c r="I6703" s="31" t="s">
        <v>9762</v>
      </c>
      <c r="J6703" s="31" t="s">
        <v>9763</v>
      </c>
      <c r="K6703" s="33">
        <v>15000</v>
      </c>
      <c r="L6703" s="31" t="s">
        <v>9764</v>
      </c>
      <c r="M6703" t="e">
        <f t="shared" si="294"/>
        <v>#VALUE!</v>
      </c>
    </row>
    <row r="6704" spans="1:13" hidden="1">
      <c r="A6704" s="31" t="s">
        <v>9757</v>
      </c>
      <c r="B6704" s="31" t="s">
        <v>19732</v>
      </c>
      <c r="C6704" s="31" t="s">
        <v>19733</v>
      </c>
      <c r="D6704" s="32">
        <v>44190</v>
      </c>
      <c r="E6704" s="31" t="s">
        <v>19734</v>
      </c>
      <c r="F6704" s="31" t="s">
        <v>11553</v>
      </c>
      <c r="G6704" s="33">
        <v>-141381.21</v>
      </c>
      <c r="H6704" s="33">
        <v>-141381.21</v>
      </c>
      <c r="I6704" s="31" t="s">
        <v>9762</v>
      </c>
      <c r="J6704" s="31" t="s">
        <v>9763</v>
      </c>
      <c r="K6704" s="33">
        <v>-141381.21</v>
      </c>
      <c r="L6704" s="31" t="s">
        <v>9764</v>
      </c>
      <c r="M6704" t="e">
        <f t="shared" si="294"/>
        <v>#VALUE!</v>
      </c>
    </row>
    <row r="6705" spans="1:15" hidden="1">
      <c r="A6705" s="31" t="s">
        <v>9757</v>
      </c>
      <c r="B6705" s="31" t="s">
        <v>19732</v>
      </c>
      <c r="C6705" s="31" t="s">
        <v>19733</v>
      </c>
      <c r="D6705" s="32">
        <v>44190</v>
      </c>
      <c r="E6705" s="31" t="s">
        <v>19734</v>
      </c>
      <c r="F6705" s="31" t="s">
        <v>9875</v>
      </c>
      <c r="G6705" s="33">
        <v>141381.21</v>
      </c>
      <c r="H6705" s="33">
        <v>141381.21</v>
      </c>
      <c r="I6705" s="31" t="s">
        <v>9762</v>
      </c>
      <c r="J6705" s="31" t="s">
        <v>9763</v>
      </c>
      <c r="K6705" s="33">
        <v>141381.21</v>
      </c>
      <c r="L6705" s="31" t="s">
        <v>9764</v>
      </c>
      <c r="M6705" t="e">
        <f t="shared" si="294"/>
        <v>#VALUE!</v>
      </c>
    </row>
    <row r="6706" spans="1:15" hidden="1">
      <c r="A6706" s="31" t="s">
        <v>9757</v>
      </c>
      <c r="B6706" s="31" t="s">
        <v>19735</v>
      </c>
      <c r="C6706" s="31" t="s">
        <v>19736</v>
      </c>
      <c r="D6706" s="32">
        <v>44190</v>
      </c>
      <c r="E6706" s="31" t="s">
        <v>19737</v>
      </c>
      <c r="F6706" s="31" t="s">
        <v>11553</v>
      </c>
      <c r="G6706" s="33">
        <v>-36680</v>
      </c>
      <c r="H6706" s="33">
        <v>-36680</v>
      </c>
      <c r="I6706" s="31" t="s">
        <v>9762</v>
      </c>
      <c r="J6706" s="31" t="s">
        <v>9763</v>
      </c>
      <c r="K6706" s="33">
        <v>-36680</v>
      </c>
      <c r="L6706" s="31" t="s">
        <v>9764</v>
      </c>
      <c r="M6706" t="e">
        <f t="shared" si="294"/>
        <v>#VALUE!</v>
      </c>
    </row>
    <row r="6707" spans="1:15" hidden="1">
      <c r="A6707" s="31" t="s">
        <v>9757</v>
      </c>
      <c r="B6707" s="31" t="s">
        <v>19735</v>
      </c>
      <c r="C6707" s="31" t="s">
        <v>19736</v>
      </c>
      <c r="D6707" s="32">
        <v>44190</v>
      </c>
      <c r="E6707" s="31" t="s">
        <v>19737</v>
      </c>
      <c r="F6707" s="31" t="s">
        <v>9875</v>
      </c>
      <c r="G6707" s="33">
        <v>36680</v>
      </c>
      <c r="H6707" s="33">
        <v>36680</v>
      </c>
      <c r="I6707" s="31" t="s">
        <v>9762</v>
      </c>
      <c r="J6707" s="31" t="s">
        <v>9763</v>
      </c>
      <c r="K6707" s="33">
        <v>36680</v>
      </c>
      <c r="L6707" s="31" t="s">
        <v>9764</v>
      </c>
      <c r="M6707" t="e">
        <f t="shared" si="294"/>
        <v>#VALUE!</v>
      </c>
    </row>
    <row r="6708" spans="1:15" hidden="1">
      <c r="A6708" s="31" t="s">
        <v>9757</v>
      </c>
      <c r="B6708" s="31" t="s">
        <v>19738</v>
      </c>
      <c r="C6708" s="31" t="s">
        <v>19739</v>
      </c>
      <c r="D6708" s="32">
        <v>44190</v>
      </c>
      <c r="E6708" s="31" t="s">
        <v>19740</v>
      </c>
      <c r="F6708" s="31" t="s">
        <v>11553</v>
      </c>
      <c r="G6708" s="33">
        <v>-495327.1</v>
      </c>
      <c r="H6708" s="33">
        <v>-495327.1</v>
      </c>
      <c r="I6708" s="31" t="s">
        <v>9762</v>
      </c>
      <c r="J6708" s="31" t="s">
        <v>9763</v>
      </c>
      <c r="K6708" s="33">
        <v>-495327.1</v>
      </c>
      <c r="L6708" s="31" t="s">
        <v>9764</v>
      </c>
      <c r="M6708">
        <f t="shared" si="294"/>
        <v>12</v>
      </c>
      <c r="N6708" t="str">
        <f t="shared" ref="N6708:N6711" si="295">MID(E6708,M6708,10)</f>
        <v>PO64000016</v>
      </c>
      <c r="O6708" t="e">
        <f>VLOOKUP(N6708,'1_คตง_ภาพรวม'!L6708:M6758,2,FALSE)</f>
        <v>#N/A</v>
      </c>
    </row>
    <row r="6709" spans="1:15" hidden="1">
      <c r="A6709" s="31" t="s">
        <v>9757</v>
      </c>
      <c r="B6709" s="31" t="s">
        <v>19738</v>
      </c>
      <c r="C6709" s="31" t="s">
        <v>19739</v>
      </c>
      <c r="D6709" s="32">
        <v>44190</v>
      </c>
      <c r="E6709" s="31" t="s">
        <v>19740</v>
      </c>
      <c r="F6709" s="31" t="s">
        <v>9875</v>
      </c>
      <c r="G6709" s="33">
        <v>495327.1</v>
      </c>
      <c r="H6709" s="33">
        <v>495327.1</v>
      </c>
      <c r="I6709" s="31" t="s">
        <v>9762</v>
      </c>
      <c r="J6709" s="31" t="s">
        <v>9763</v>
      </c>
      <c r="K6709" s="33">
        <v>495327.1</v>
      </c>
      <c r="L6709" s="31" t="s">
        <v>9764</v>
      </c>
      <c r="M6709">
        <f t="shared" si="294"/>
        <v>12</v>
      </c>
      <c r="N6709" t="str">
        <f t="shared" si="295"/>
        <v>PO64000016</v>
      </c>
      <c r="O6709" t="e">
        <f>VLOOKUP(N6709,'1_คตง_ภาพรวม'!L6709:M6759,2,FALSE)</f>
        <v>#N/A</v>
      </c>
    </row>
    <row r="6710" spans="1:15" hidden="1">
      <c r="A6710" s="31" t="s">
        <v>9757</v>
      </c>
      <c r="B6710" s="31" t="s">
        <v>19741</v>
      </c>
      <c r="C6710" s="31" t="s">
        <v>19742</v>
      </c>
      <c r="D6710" s="32">
        <v>44190</v>
      </c>
      <c r="E6710" s="31" t="s">
        <v>19743</v>
      </c>
      <c r="F6710" s="31" t="s">
        <v>11553</v>
      </c>
      <c r="G6710" s="33">
        <v>-491840</v>
      </c>
      <c r="H6710" s="33">
        <v>-491840</v>
      </c>
      <c r="I6710" s="31" t="s">
        <v>9762</v>
      </c>
      <c r="J6710" s="31" t="s">
        <v>9763</v>
      </c>
      <c r="K6710" s="33">
        <v>-491840</v>
      </c>
      <c r="L6710" s="31" t="s">
        <v>9764</v>
      </c>
      <c r="M6710">
        <f t="shared" si="294"/>
        <v>12</v>
      </c>
      <c r="N6710" t="str">
        <f t="shared" si="295"/>
        <v>PO64000047</v>
      </c>
      <c r="O6710" t="e">
        <f>VLOOKUP(N6710,'1_คตง_ภาพรวม'!L6710:M6760,2,FALSE)</f>
        <v>#N/A</v>
      </c>
    </row>
    <row r="6711" spans="1:15" hidden="1">
      <c r="A6711" s="31" t="s">
        <v>9757</v>
      </c>
      <c r="B6711" s="31" t="s">
        <v>19741</v>
      </c>
      <c r="C6711" s="31" t="s">
        <v>19742</v>
      </c>
      <c r="D6711" s="32">
        <v>44190</v>
      </c>
      <c r="E6711" s="31" t="s">
        <v>19743</v>
      </c>
      <c r="F6711" s="31" t="s">
        <v>9875</v>
      </c>
      <c r="G6711" s="33">
        <v>491840</v>
      </c>
      <c r="H6711" s="33">
        <v>491840</v>
      </c>
      <c r="I6711" s="31" t="s">
        <v>9762</v>
      </c>
      <c r="J6711" s="31" t="s">
        <v>9763</v>
      </c>
      <c r="K6711" s="33">
        <v>491840</v>
      </c>
      <c r="L6711" s="31" t="s">
        <v>9764</v>
      </c>
      <c r="M6711">
        <f t="shared" si="294"/>
        <v>12</v>
      </c>
      <c r="N6711" t="str">
        <f t="shared" si="295"/>
        <v>PO64000047</v>
      </c>
      <c r="O6711" t="e">
        <f>VLOOKUP(N6711,'1_คตง_ภาพรวม'!L6711:M6761,2,FALSE)</f>
        <v>#N/A</v>
      </c>
    </row>
    <row r="6712" spans="1:15" hidden="1">
      <c r="A6712" s="31" t="s">
        <v>9849</v>
      </c>
      <c r="B6712" s="31" t="s">
        <v>19744</v>
      </c>
      <c r="C6712" s="31" t="s">
        <v>19745</v>
      </c>
      <c r="D6712" s="32">
        <v>44182</v>
      </c>
      <c r="E6712" s="31" t="s">
        <v>19746</v>
      </c>
      <c r="F6712" s="31" t="s">
        <v>12612</v>
      </c>
      <c r="G6712" s="33">
        <v>-15300</v>
      </c>
      <c r="H6712" s="33">
        <v>-15300</v>
      </c>
      <c r="I6712" s="31" t="s">
        <v>9762</v>
      </c>
      <c r="J6712" s="31" t="s">
        <v>9763</v>
      </c>
      <c r="K6712" s="33">
        <v>-15300</v>
      </c>
      <c r="L6712" s="31" t="s">
        <v>9764</v>
      </c>
      <c r="M6712" t="e">
        <f t="shared" si="294"/>
        <v>#VALUE!</v>
      </c>
    </row>
    <row r="6713" spans="1:15" hidden="1">
      <c r="A6713" s="31" t="s">
        <v>9849</v>
      </c>
      <c r="B6713" s="31" t="s">
        <v>19744</v>
      </c>
      <c r="C6713" s="31" t="s">
        <v>19745</v>
      </c>
      <c r="D6713" s="32">
        <v>44182</v>
      </c>
      <c r="E6713" s="31" t="s">
        <v>19746</v>
      </c>
      <c r="F6713" s="31" t="s">
        <v>9875</v>
      </c>
      <c r="G6713" s="33">
        <v>15300</v>
      </c>
      <c r="H6713" s="33">
        <v>15300</v>
      </c>
      <c r="I6713" s="31" t="s">
        <v>9762</v>
      </c>
      <c r="J6713" s="31" t="s">
        <v>9763</v>
      </c>
      <c r="K6713" s="33">
        <v>15300</v>
      </c>
      <c r="L6713" s="31" t="s">
        <v>9764</v>
      </c>
      <c r="M6713" t="e">
        <f t="shared" si="294"/>
        <v>#VALUE!</v>
      </c>
    </row>
    <row r="6714" spans="1:15" hidden="1">
      <c r="A6714" s="31" t="s">
        <v>9757</v>
      </c>
      <c r="B6714" s="31" t="s">
        <v>19747</v>
      </c>
      <c r="C6714" s="31" t="s">
        <v>19748</v>
      </c>
      <c r="D6714" s="32">
        <v>44190</v>
      </c>
      <c r="E6714" s="31" t="s">
        <v>19749</v>
      </c>
      <c r="F6714" s="31" t="s">
        <v>11553</v>
      </c>
      <c r="G6714" s="33">
        <v>-29680</v>
      </c>
      <c r="H6714" s="33">
        <v>-29680</v>
      </c>
      <c r="I6714" s="31" t="s">
        <v>9762</v>
      </c>
      <c r="J6714" s="31" t="s">
        <v>9763</v>
      </c>
      <c r="K6714" s="33">
        <v>-29680</v>
      </c>
      <c r="L6714" s="31" t="s">
        <v>9764</v>
      </c>
      <c r="M6714">
        <f t="shared" si="294"/>
        <v>12</v>
      </c>
      <c r="N6714" t="str">
        <f t="shared" ref="N6714:N6715" si="296">MID(E6714,M6714,10)</f>
        <v>PO63000866</v>
      </c>
      <c r="O6714" t="e">
        <f>VLOOKUP(N6714,'1_คตง_ภาพรวม'!L6714:M6764,2,FALSE)</f>
        <v>#N/A</v>
      </c>
    </row>
    <row r="6715" spans="1:15" hidden="1">
      <c r="A6715" s="31" t="s">
        <v>9757</v>
      </c>
      <c r="B6715" s="31" t="s">
        <v>19747</v>
      </c>
      <c r="C6715" s="31" t="s">
        <v>19748</v>
      </c>
      <c r="D6715" s="32">
        <v>44190</v>
      </c>
      <c r="E6715" s="31" t="s">
        <v>19749</v>
      </c>
      <c r="F6715" s="31" t="s">
        <v>9875</v>
      </c>
      <c r="G6715" s="33">
        <v>29680</v>
      </c>
      <c r="H6715" s="33">
        <v>29680</v>
      </c>
      <c r="I6715" s="31" t="s">
        <v>9762</v>
      </c>
      <c r="J6715" s="31" t="s">
        <v>9763</v>
      </c>
      <c r="K6715" s="33">
        <v>29680</v>
      </c>
      <c r="L6715" s="31" t="s">
        <v>9764</v>
      </c>
      <c r="M6715">
        <f t="shared" si="294"/>
        <v>12</v>
      </c>
      <c r="N6715" t="str">
        <f t="shared" si="296"/>
        <v>PO63000866</v>
      </c>
      <c r="O6715" t="e">
        <f>VLOOKUP(N6715,'1_คตง_ภาพรวม'!L6715:M6765,2,FALSE)</f>
        <v>#N/A</v>
      </c>
    </row>
    <row r="6716" spans="1:15" hidden="1">
      <c r="A6716" s="31" t="s">
        <v>9849</v>
      </c>
      <c r="B6716" s="31" t="s">
        <v>19750</v>
      </c>
      <c r="C6716" s="31" t="s">
        <v>19751</v>
      </c>
      <c r="D6716" s="32">
        <v>44183</v>
      </c>
      <c r="E6716" s="31" t="s">
        <v>19752</v>
      </c>
      <c r="F6716" s="31" t="s">
        <v>19753</v>
      </c>
      <c r="G6716" s="33">
        <v>-23000</v>
      </c>
      <c r="H6716" s="33">
        <v>-23000</v>
      </c>
      <c r="I6716" s="31" t="s">
        <v>9762</v>
      </c>
      <c r="J6716" s="31" t="s">
        <v>9763</v>
      </c>
      <c r="K6716" s="33">
        <v>-23000</v>
      </c>
      <c r="L6716" s="31" t="s">
        <v>9764</v>
      </c>
      <c r="M6716" t="e">
        <f t="shared" si="294"/>
        <v>#VALUE!</v>
      </c>
    </row>
    <row r="6717" spans="1:15" hidden="1">
      <c r="A6717" s="31" t="s">
        <v>9849</v>
      </c>
      <c r="B6717" s="31" t="s">
        <v>19750</v>
      </c>
      <c r="C6717" s="31" t="s">
        <v>19751</v>
      </c>
      <c r="D6717" s="32">
        <v>44183</v>
      </c>
      <c r="E6717" s="31" t="s">
        <v>19752</v>
      </c>
      <c r="F6717" s="31" t="s">
        <v>19754</v>
      </c>
      <c r="G6717" s="33">
        <v>23000</v>
      </c>
      <c r="H6717" s="33">
        <v>23000</v>
      </c>
      <c r="I6717" s="31" t="s">
        <v>9762</v>
      </c>
      <c r="J6717" s="31" t="s">
        <v>9763</v>
      </c>
      <c r="K6717" s="33">
        <v>23000</v>
      </c>
      <c r="L6717" s="31" t="s">
        <v>9764</v>
      </c>
      <c r="M6717" t="e">
        <f t="shared" si="294"/>
        <v>#VALUE!</v>
      </c>
    </row>
    <row r="6718" spans="1:15" hidden="1">
      <c r="A6718" s="31" t="s">
        <v>9849</v>
      </c>
      <c r="B6718" s="31" t="s">
        <v>19755</v>
      </c>
      <c r="C6718" s="31" t="s">
        <v>19756</v>
      </c>
      <c r="D6718" s="32">
        <v>44183</v>
      </c>
      <c r="E6718" s="31" t="s">
        <v>19757</v>
      </c>
      <c r="F6718" s="31" t="s">
        <v>18450</v>
      </c>
      <c r="G6718" s="33">
        <v>-24200</v>
      </c>
      <c r="H6718" s="33">
        <v>-24200</v>
      </c>
      <c r="I6718" s="31" t="s">
        <v>9762</v>
      </c>
      <c r="J6718" s="31" t="s">
        <v>9763</v>
      </c>
      <c r="K6718" s="33">
        <v>-24200</v>
      </c>
      <c r="L6718" s="31" t="s">
        <v>9764</v>
      </c>
      <c r="M6718" t="e">
        <f t="shared" si="294"/>
        <v>#VALUE!</v>
      </c>
    </row>
    <row r="6719" spans="1:15" hidden="1">
      <c r="A6719" s="31" t="s">
        <v>9849</v>
      </c>
      <c r="B6719" s="31" t="s">
        <v>19755</v>
      </c>
      <c r="C6719" s="31" t="s">
        <v>19756</v>
      </c>
      <c r="D6719" s="32">
        <v>44183</v>
      </c>
      <c r="E6719" s="31" t="s">
        <v>19757</v>
      </c>
      <c r="F6719" s="31" t="s">
        <v>18451</v>
      </c>
      <c r="G6719" s="33">
        <v>24200</v>
      </c>
      <c r="H6719" s="33">
        <v>24200</v>
      </c>
      <c r="I6719" s="31" t="s">
        <v>9762</v>
      </c>
      <c r="J6719" s="31" t="s">
        <v>9763</v>
      </c>
      <c r="K6719" s="33">
        <v>24200</v>
      </c>
      <c r="L6719" s="31" t="s">
        <v>9764</v>
      </c>
      <c r="M6719" t="e">
        <f t="shared" si="294"/>
        <v>#VALUE!</v>
      </c>
    </row>
    <row r="6720" spans="1:15" hidden="1">
      <c r="A6720" s="31" t="s">
        <v>9757</v>
      </c>
      <c r="B6720" s="31" t="s">
        <v>19758</v>
      </c>
      <c r="C6720" s="31" t="s">
        <v>19759</v>
      </c>
      <c r="D6720" s="32">
        <v>44190</v>
      </c>
      <c r="E6720" s="31" t="s">
        <v>19760</v>
      </c>
      <c r="F6720" s="31" t="s">
        <v>11553</v>
      </c>
      <c r="G6720" s="33">
        <v>-235320</v>
      </c>
      <c r="H6720" s="33">
        <v>-235320</v>
      </c>
      <c r="I6720" s="31" t="s">
        <v>9762</v>
      </c>
      <c r="J6720" s="31" t="s">
        <v>9763</v>
      </c>
      <c r="K6720" s="33">
        <v>-235320</v>
      </c>
      <c r="L6720" s="31" t="s">
        <v>9764</v>
      </c>
      <c r="M6720">
        <f t="shared" si="294"/>
        <v>12</v>
      </c>
      <c r="N6720" t="str">
        <f t="shared" ref="N6720:N6725" si="297">MID(E6720,M6720,10)</f>
        <v>PO63000674</v>
      </c>
      <c r="O6720" t="e">
        <f>VLOOKUP(N6720,'1_คตง_ภาพรวม'!L6720:M6770,2,FALSE)</f>
        <v>#N/A</v>
      </c>
    </row>
    <row r="6721" spans="1:15" hidden="1">
      <c r="A6721" s="31" t="s">
        <v>9757</v>
      </c>
      <c r="B6721" s="31" t="s">
        <v>19758</v>
      </c>
      <c r="C6721" s="31" t="s">
        <v>19759</v>
      </c>
      <c r="D6721" s="32">
        <v>44190</v>
      </c>
      <c r="E6721" s="31" t="s">
        <v>19760</v>
      </c>
      <c r="F6721" s="31" t="s">
        <v>9875</v>
      </c>
      <c r="G6721" s="33">
        <v>235320</v>
      </c>
      <c r="H6721" s="33">
        <v>235320</v>
      </c>
      <c r="I6721" s="31" t="s">
        <v>9762</v>
      </c>
      <c r="J6721" s="31" t="s">
        <v>9763</v>
      </c>
      <c r="K6721" s="33">
        <v>235320</v>
      </c>
      <c r="L6721" s="31" t="s">
        <v>9764</v>
      </c>
      <c r="M6721">
        <f t="shared" si="294"/>
        <v>12</v>
      </c>
      <c r="N6721" t="str">
        <f t="shared" si="297"/>
        <v>PO63000674</v>
      </c>
      <c r="O6721" t="e">
        <f>VLOOKUP(N6721,'1_คตง_ภาพรวม'!L6721:M6771,2,FALSE)</f>
        <v>#N/A</v>
      </c>
    </row>
    <row r="6722" spans="1:15" hidden="1">
      <c r="A6722" s="31" t="s">
        <v>9757</v>
      </c>
      <c r="B6722" s="31" t="s">
        <v>19761</v>
      </c>
      <c r="C6722" s="31" t="s">
        <v>19762</v>
      </c>
      <c r="D6722" s="32">
        <v>44190</v>
      </c>
      <c r="E6722" s="31" t="s">
        <v>19763</v>
      </c>
      <c r="F6722" s="31" t="s">
        <v>11553</v>
      </c>
      <c r="G6722" s="33">
        <v>-102968.4</v>
      </c>
      <c r="H6722" s="33">
        <v>-102968.4</v>
      </c>
      <c r="I6722" s="31" t="s">
        <v>9762</v>
      </c>
      <c r="J6722" s="31" t="s">
        <v>9763</v>
      </c>
      <c r="K6722" s="33">
        <v>-102968.4</v>
      </c>
      <c r="L6722" s="31" t="s">
        <v>9764</v>
      </c>
      <c r="M6722">
        <f t="shared" si="294"/>
        <v>12</v>
      </c>
      <c r="N6722" t="str">
        <f t="shared" si="297"/>
        <v>PO64000065</v>
      </c>
      <c r="O6722" t="e">
        <f>VLOOKUP(N6722,'1_คตง_ภาพรวม'!L6722:M6772,2,FALSE)</f>
        <v>#N/A</v>
      </c>
    </row>
    <row r="6723" spans="1:15" hidden="1">
      <c r="A6723" s="31" t="s">
        <v>9757</v>
      </c>
      <c r="B6723" s="31" t="s">
        <v>19761</v>
      </c>
      <c r="C6723" s="31" t="s">
        <v>19762</v>
      </c>
      <c r="D6723" s="32">
        <v>44190</v>
      </c>
      <c r="E6723" s="31" t="s">
        <v>19763</v>
      </c>
      <c r="F6723" s="31" t="s">
        <v>9875</v>
      </c>
      <c r="G6723" s="33">
        <v>102968.4</v>
      </c>
      <c r="H6723" s="33">
        <v>102968.4</v>
      </c>
      <c r="I6723" s="31" t="s">
        <v>9762</v>
      </c>
      <c r="J6723" s="31" t="s">
        <v>9763</v>
      </c>
      <c r="K6723" s="33">
        <v>102968.4</v>
      </c>
      <c r="L6723" s="31" t="s">
        <v>9764</v>
      </c>
      <c r="M6723">
        <f t="shared" ref="M6723:M6786" si="298">FIND("PO",E6723)</f>
        <v>12</v>
      </c>
      <c r="N6723" t="str">
        <f t="shared" si="297"/>
        <v>PO64000065</v>
      </c>
      <c r="O6723" t="e">
        <f>VLOOKUP(N6723,'1_คตง_ภาพรวม'!L6723:M6773,2,FALSE)</f>
        <v>#N/A</v>
      </c>
    </row>
    <row r="6724" spans="1:15" hidden="1">
      <c r="A6724" s="31" t="s">
        <v>9757</v>
      </c>
      <c r="B6724" s="31" t="s">
        <v>19764</v>
      </c>
      <c r="C6724" s="31" t="s">
        <v>19765</v>
      </c>
      <c r="D6724" s="32">
        <v>44190</v>
      </c>
      <c r="E6724" s="31" t="s">
        <v>19766</v>
      </c>
      <c r="F6724" s="31" t="s">
        <v>11553</v>
      </c>
      <c r="G6724" s="33">
        <v>-222600</v>
      </c>
      <c r="H6724" s="33">
        <v>-222600</v>
      </c>
      <c r="I6724" s="31" t="s">
        <v>9762</v>
      </c>
      <c r="J6724" s="31" t="s">
        <v>9763</v>
      </c>
      <c r="K6724" s="33">
        <v>-222600</v>
      </c>
      <c r="L6724" s="31" t="s">
        <v>9764</v>
      </c>
      <c r="M6724">
        <f t="shared" si="298"/>
        <v>12</v>
      </c>
      <c r="N6724" t="str">
        <f t="shared" si="297"/>
        <v>PO63000933</v>
      </c>
      <c r="O6724" t="e">
        <f>VLOOKUP(N6724,'1_คตง_ภาพรวม'!L6724:M6774,2,FALSE)</f>
        <v>#N/A</v>
      </c>
    </row>
    <row r="6725" spans="1:15" hidden="1">
      <c r="A6725" s="31" t="s">
        <v>9757</v>
      </c>
      <c r="B6725" s="31" t="s">
        <v>19764</v>
      </c>
      <c r="C6725" s="31" t="s">
        <v>19765</v>
      </c>
      <c r="D6725" s="32">
        <v>44190</v>
      </c>
      <c r="E6725" s="31" t="s">
        <v>19766</v>
      </c>
      <c r="F6725" s="31" t="s">
        <v>9875</v>
      </c>
      <c r="G6725" s="33">
        <v>222600</v>
      </c>
      <c r="H6725" s="33">
        <v>222600</v>
      </c>
      <c r="I6725" s="31" t="s">
        <v>9762</v>
      </c>
      <c r="J6725" s="31" t="s">
        <v>9763</v>
      </c>
      <c r="K6725" s="33">
        <v>222600</v>
      </c>
      <c r="L6725" s="31" t="s">
        <v>9764</v>
      </c>
      <c r="M6725">
        <f t="shared" si="298"/>
        <v>12</v>
      </c>
      <c r="N6725" t="str">
        <f t="shared" si="297"/>
        <v>PO63000933</v>
      </c>
      <c r="O6725" t="e">
        <f>VLOOKUP(N6725,'1_คตง_ภาพรวม'!L6725:M6775,2,FALSE)</f>
        <v>#N/A</v>
      </c>
    </row>
    <row r="6726" spans="1:15" hidden="1">
      <c r="A6726" s="31" t="s">
        <v>9849</v>
      </c>
      <c r="B6726" s="31" t="s">
        <v>19767</v>
      </c>
      <c r="C6726" s="31" t="s">
        <v>19768</v>
      </c>
      <c r="D6726" s="32">
        <v>44190</v>
      </c>
      <c r="E6726" s="31" t="s">
        <v>19769</v>
      </c>
      <c r="F6726" s="31" t="s">
        <v>12612</v>
      </c>
      <c r="G6726" s="33">
        <v>-149327.5</v>
      </c>
      <c r="H6726" s="33">
        <v>-149327.5</v>
      </c>
      <c r="I6726" s="31" t="s">
        <v>9762</v>
      </c>
      <c r="J6726" s="31" t="s">
        <v>9763</v>
      </c>
      <c r="K6726" s="33">
        <v>-149327.5</v>
      </c>
      <c r="L6726" s="31" t="s">
        <v>9764</v>
      </c>
      <c r="M6726" t="e">
        <f t="shared" si="298"/>
        <v>#VALUE!</v>
      </c>
    </row>
    <row r="6727" spans="1:15" hidden="1">
      <c r="A6727" s="31" t="s">
        <v>9849</v>
      </c>
      <c r="B6727" s="31" t="s">
        <v>19767</v>
      </c>
      <c r="C6727" s="31" t="s">
        <v>19768</v>
      </c>
      <c r="D6727" s="32">
        <v>44190</v>
      </c>
      <c r="E6727" s="31" t="s">
        <v>19769</v>
      </c>
      <c r="F6727" s="31" t="s">
        <v>9875</v>
      </c>
      <c r="G6727" s="33">
        <v>149327.5</v>
      </c>
      <c r="H6727" s="33">
        <v>149327.5</v>
      </c>
      <c r="I6727" s="31" t="s">
        <v>9762</v>
      </c>
      <c r="J6727" s="31" t="s">
        <v>9763</v>
      </c>
      <c r="K6727" s="33">
        <v>149327.5</v>
      </c>
      <c r="L6727" s="31" t="s">
        <v>9764</v>
      </c>
      <c r="M6727" t="e">
        <f t="shared" si="298"/>
        <v>#VALUE!</v>
      </c>
    </row>
    <row r="6728" spans="1:15" hidden="1">
      <c r="A6728" s="31" t="s">
        <v>9849</v>
      </c>
      <c r="B6728" s="31" t="s">
        <v>19770</v>
      </c>
      <c r="C6728" s="31" t="s">
        <v>19771</v>
      </c>
      <c r="D6728" s="32">
        <v>44190</v>
      </c>
      <c r="E6728" s="31" t="s">
        <v>19772</v>
      </c>
      <c r="F6728" s="31" t="s">
        <v>12612</v>
      </c>
      <c r="G6728" s="33">
        <v>-356400</v>
      </c>
      <c r="H6728" s="33">
        <v>-356400</v>
      </c>
      <c r="I6728" s="31" t="s">
        <v>9762</v>
      </c>
      <c r="J6728" s="31" t="s">
        <v>9763</v>
      </c>
      <c r="K6728" s="33">
        <v>-356400</v>
      </c>
      <c r="L6728" s="31" t="s">
        <v>9764</v>
      </c>
      <c r="M6728">
        <f t="shared" si="298"/>
        <v>12</v>
      </c>
      <c r="N6728" t="str">
        <f t="shared" ref="N6728:N6751" si="299">MID(E6728,M6728,10)</f>
        <v>PO64000107</v>
      </c>
      <c r="O6728" t="e">
        <f>VLOOKUP(N6728,'1_คตง_ภาพรวม'!L6728:M6778,2,FALSE)</f>
        <v>#N/A</v>
      </c>
    </row>
    <row r="6729" spans="1:15" hidden="1">
      <c r="A6729" s="31" t="s">
        <v>9849</v>
      </c>
      <c r="B6729" s="31" t="s">
        <v>19770</v>
      </c>
      <c r="C6729" s="31" t="s">
        <v>19771</v>
      </c>
      <c r="D6729" s="32">
        <v>44190</v>
      </c>
      <c r="E6729" s="31" t="s">
        <v>19772</v>
      </c>
      <c r="F6729" s="31" t="s">
        <v>9875</v>
      </c>
      <c r="G6729" s="33">
        <v>356400</v>
      </c>
      <c r="H6729" s="33">
        <v>356400</v>
      </c>
      <c r="I6729" s="31" t="s">
        <v>9762</v>
      </c>
      <c r="J6729" s="31" t="s">
        <v>9763</v>
      </c>
      <c r="K6729" s="33">
        <v>356400</v>
      </c>
      <c r="L6729" s="31" t="s">
        <v>9764</v>
      </c>
      <c r="M6729">
        <f t="shared" si="298"/>
        <v>12</v>
      </c>
      <c r="N6729" t="str">
        <f t="shared" si="299"/>
        <v>PO64000107</v>
      </c>
      <c r="O6729" t="e">
        <f>VLOOKUP(N6729,'1_คตง_ภาพรวม'!L6729:M6779,2,FALSE)</f>
        <v>#N/A</v>
      </c>
    </row>
    <row r="6730" spans="1:15" hidden="1">
      <c r="A6730" s="31" t="s">
        <v>9849</v>
      </c>
      <c r="B6730" s="31" t="s">
        <v>19773</v>
      </c>
      <c r="C6730" s="31" t="s">
        <v>19774</v>
      </c>
      <c r="D6730" s="32">
        <v>44190</v>
      </c>
      <c r="E6730" s="31" t="s">
        <v>19775</v>
      </c>
      <c r="F6730" s="31" t="s">
        <v>12612</v>
      </c>
      <c r="G6730" s="33">
        <v>-44550</v>
      </c>
      <c r="H6730" s="33">
        <v>-44550</v>
      </c>
      <c r="I6730" s="31" t="s">
        <v>9762</v>
      </c>
      <c r="J6730" s="31" t="s">
        <v>9763</v>
      </c>
      <c r="K6730" s="33">
        <v>-44550</v>
      </c>
      <c r="L6730" s="31" t="s">
        <v>9764</v>
      </c>
      <c r="M6730">
        <f t="shared" si="298"/>
        <v>12</v>
      </c>
      <c r="N6730" t="str">
        <f t="shared" si="299"/>
        <v>PO63000826</v>
      </c>
      <c r="O6730" t="e">
        <f>VLOOKUP(N6730,'1_คตง_ภาพรวม'!L6730:M6780,2,FALSE)</f>
        <v>#N/A</v>
      </c>
    </row>
    <row r="6731" spans="1:15" hidden="1">
      <c r="A6731" s="31" t="s">
        <v>9849</v>
      </c>
      <c r="B6731" s="31" t="s">
        <v>19773</v>
      </c>
      <c r="C6731" s="31" t="s">
        <v>19774</v>
      </c>
      <c r="D6731" s="32">
        <v>44190</v>
      </c>
      <c r="E6731" s="31" t="s">
        <v>19775</v>
      </c>
      <c r="F6731" s="31" t="s">
        <v>9875</v>
      </c>
      <c r="G6731" s="33">
        <v>44550</v>
      </c>
      <c r="H6731" s="33">
        <v>44550</v>
      </c>
      <c r="I6731" s="31" t="s">
        <v>9762</v>
      </c>
      <c r="J6731" s="31" t="s">
        <v>9763</v>
      </c>
      <c r="K6731" s="33">
        <v>44550</v>
      </c>
      <c r="L6731" s="31" t="s">
        <v>9764</v>
      </c>
      <c r="M6731">
        <f t="shared" si="298"/>
        <v>12</v>
      </c>
      <c r="N6731" t="str">
        <f t="shared" si="299"/>
        <v>PO63000826</v>
      </c>
      <c r="O6731" t="e">
        <f>VLOOKUP(N6731,'1_คตง_ภาพรวม'!L6731:M6781,2,FALSE)</f>
        <v>#N/A</v>
      </c>
    </row>
    <row r="6732" spans="1:15" hidden="1">
      <c r="A6732" s="31" t="s">
        <v>9849</v>
      </c>
      <c r="B6732" s="31" t="s">
        <v>19776</v>
      </c>
      <c r="C6732" s="31" t="s">
        <v>19777</v>
      </c>
      <c r="D6732" s="32">
        <v>44190</v>
      </c>
      <c r="E6732" s="31" t="s">
        <v>19778</v>
      </c>
      <c r="F6732" s="31" t="s">
        <v>12612</v>
      </c>
      <c r="G6732" s="33">
        <v>-127200</v>
      </c>
      <c r="H6732" s="33">
        <v>-127200</v>
      </c>
      <c r="I6732" s="31" t="s">
        <v>9762</v>
      </c>
      <c r="J6732" s="31" t="s">
        <v>9763</v>
      </c>
      <c r="K6732" s="33">
        <v>-127200</v>
      </c>
      <c r="L6732" s="31" t="s">
        <v>9764</v>
      </c>
      <c r="M6732">
        <f t="shared" si="298"/>
        <v>12</v>
      </c>
      <c r="N6732" t="str">
        <f t="shared" si="299"/>
        <v>PO63000665</v>
      </c>
      <c r="O6732" t="e">
        <f>VLOOKUP(N6732,'1_คตง_ภาพรวม'!L6732:M6782,2,FALSE)</f>
        <v>#N/A</v>
      </c>
    </row>
    <row r="6733" spans="1:15" hidden="1">
      <c r="A6733" s="31" t="s">
        <v>9849</v>
      </c>
      <c r="B6733" s="31" t="s">
        <v>19776</v>
      </c>
      <c r="C6733" s="31" t="s">
        <v>19777</v>
      </c>
      <c r="D6733" s="32">
        <v>44190</v>
      </c>
      <c r="E6733" s="31" t="s">
        <v>19778</v>
      </c>
      <c r="F6733" s="31" t="s">
        <v>9875</v>
      </c>
      <c r="G6733" s="33">
        <v>127200</v>
      </c>
      <c r="H6733" s="33">
        <v>127200</v>
      </c>
      <c r="I6733" s="31" t="s">
        <v>9762</v>
      </c>
      <c r="J6733" s="31" t="s">
        <v>9763</v>
      </c>
      <c r="K6733" s="33">
        <v>127200</v>
      </c>
      <c r="L6733" s="31" t="s">
        <v>9764</v>
      </c>
      <c r="M6733">
        <f t="shared" si="298"/>
        <v>12</v>
      </c>
      <c r="N6733" t="str">
        <f t="shared" si="299"/>
        <v>PO63000665</v>
      </c>
      <c r="O6733" t="e">
        <f>VLOOKUP(N6733,'1_คตง_ภาพรวม'!L6733:M6783,2,FALSE)</f>
        <v>#N/A</v>
      </c>
    </row>
    <row r="6734" spans="1:15" hidden="1">
      <c r="A6734" s="31" t="s">
        <v>9849</v>
      </c>
      <c r="B6734" s="31" t="s">
        <v>19779</v>
      </c>
      <c r="C6734" s="31" t="s">
        <v>19780</v>
      </c>
      <c r="D6734" s="32">
        <v>44190</v>
      </c>
      <c r="E6734" s="31" t="s">
        <v>19781</v>
      </c>
      <c r="F6734" s="31" t="s">
        <v>12612</v>
      </c>
      <c r="G6734" s="33">
        <v>-317009.34999999998</v>
      </c>
      <c r="H6734" s="33">
        <v>-317009.34999999998</v>
      </c>
      <c r="I6734" s="31" t="s">
        <v>9762</v>
      </c>
      <c r="J6734" s="31" t="s">
        <v>9763</v>
      </c>
      <c r="K6734" s="33">
        <v>-317009.34999999998</v>
      </c>
      <c r="L6734" s="31" t="s">
        <v>9764</v>
      </c>
      <c r="M6734">
        <f t="shared" si="298"/>
        <v>12</v>
      </c>
      <c r="N6734" t="str">
        <f t="shared" si="299"/>
        <v>PO63000963</v>
      </c>
      <c r="O6734" t="e">
        <f>VLOOKUP(N6734,'1_คตง_ภาพรวม'!L6734:M6784,2,FALSE)</f>
        <v>#N/A</v>
      </c>
    </row>
    <row r="6735" spans="1:15" hidden="1">
      <c r="A6735" s="31" t="s">
        <v>9849</v>
      </c>
      <c r="B6735" s="31" t="s">
        <v>19779</v>
      </c>
      <c r="C6735" s="31" t="s">
        <v>19780</v>
      </c>
      <c r="D6735" s="32">
        <v>44190</v>
      </c>
      <c r="E6735" s="31" t="s">
        <v>19781</v>
      </c>
      <c r="F6735" s="31" t="s">
        <v>9875</v>
      </c>
      <c r="G6735" s="33">
        <v>317009.34999999998</v>
      </c>
      <c r="H6735" s="33">
        <v>317009.34999999998</v>
      </c>
      <c r="I6735" s="31" t="s">
        <v>9762</v>
      </c>
      <c r="J6735" s="31" t="s">
        <v>9763</v>
      </c>
      <c r="K6735" s="33">
        <v>317009.34999999998</v>
      </c>
      <c r="L6735" s="31" t="s">
        <v>9764</v>
      </c>
      <c r="M6735">
        <f t="shared" si="298"/>
        <v>12</v>
      </c>
      <c r="N6735" t="str">
        <f t="shared" si="299"/>
        <v>PO63000963</v>
      </c>
      <c r="O6735" t="e">
        <f>VLOOKUP(N6735,'1_คตง_ภาพรวม'!L6735:M6785,2,FALSE)</f>
        <v>#N/A</v>
      </c>
    </row>
    <row r="6736" spans="1:15" hidden="1">
      <c r="A6736" s="31" t="s">
        <v>9849</v>
      </c>
      <c r="B6736" s="31" t="s">
        <v>19782</v>
      </c>
      <c r="C6736" s="31" t="s">
        <v>19783</v>
      </c>
      <c r="D6736" s="32">
        <v>44190</v>
      </c>
      <c r="E6736" s="31" t="s">
        <v>19784</v>
      </c>
      <c r="F6736" s="31" t="s">
        <v>12612</v>
      </c>
      <c r="G6736" s="33">
        <v>-493960</v>
      </c>
      <c r="H6736" s="33">
        <v>-493960</v>
      </c>
      <c r="I6736" s="31" t="s">
        <v>9762</v>
      </c>
      <c r="J6736" s="31" t="s">
        <v>9763</v>
      </c>
      <c r="K6736" s="33">
        <v>-493960</v>
      </c>
      <c r="L6736" s="31" t="s">
        <v>9764</v>
      </c>
      <c r="M6736">
        <f t="shared" si="298"/>
        <v>12</v>
      </c>
      <c r="N6736" t="str">
        <f t="shared" si="299"/>
        <v>PO63000906</v>
      </c>
      <c r="O6736" t="e">
        <f>VLOOKUP(N6736,'1_คตง_ภาพรวม'!L6736:M6786,2,FALSE)</f>
        <v>#N/A</v>
      </c>
    </row>
    <row r="6737" spans="1:15" hidden="1">
      <c r="A6737" s="31" t="s">
        <v>9849</v>
      </c>
      <c r="B6737" s="31" t="s">
        <v>19782</v>
      </c>
      <c r="C6737" s="31" t="s">
        <v>19783</v>
      </c>
      <c r="D6737" s="32">
        <v>44190</v>
      </c>
      <c r="E6737" s="31" t="s">
        <v>19784</v>
      </c>
      <c r="F6737" s="31" t="s">
        <v>9875</v>
      </c>
      <c r="G6737" s="33">
        <v>493960</v>
      </c>
      <c r="H6737" s="33">
        <v>493960</v>
      </c>
      <c r="I6737" s="31" t="s">
        <v>9762</v>
      </c>
      <c r="J6737" s="31" t="s">
        <v>9763</v>
      </c>
      <c r="K6737" s="33">
        <v>493960</v>
      </c>
      <c r="L6737" s="31" t="s">
        <v>9764</v>
      </c>
      <c r="M6737">
        <f t="shared" si="298"/>
        <v>12</v>
      </c>
      <c r="N6737" t="str">
        <f t="shared" si="299"/>
        <v>PO63000906</v>
      </c>
      <c r="O6737" t="e">
        <f>VLOOKUP(N6737,'1_คตง_ภาพรวม'!L6737:M6787,2,FALSE)</f>
        <v>#N/A</v>
      </c>
    </row>
    <row r="6738" spans="1:15" hidden="1">
      <c r="A6738" s="31" t="s">
        <v>9849</v>
      </c>
      <c r="B6738" s="31" t="s">
        <v>19785</v>
      </c>
      <c r="C6738" s="31" t="s">
        <v>19786</v>
      </c>
      <c r="D6738" s="32">
        <v>44190</v>
      </c>
      <c r="E6738" s="31" t="s">
        <v>19787</v>
      </c>
      <c r="F6738" s="31" t="s">
        <v>12612</v>
      </c>
      <c r="G6738" s="33">
        <v>-21200</v>
      </c>
      <c r="H6738" s="33">
        <v>-21200</v>
      </c>
      <c r="I6738" s="31" t="s">
        <v>9762</v>
      </c>
      <c r="J6738" s="31" t="s">
        <v>9763</v>
      </c>
      <c r="K6738" s="33">
        <v>-21200</v>
      </c>
      <c r="L6738" s="31" t="s">
        <v>9764</v>
      </c>
      <c r="M6738">
        <f t="shared" si="298"/>
        <v>12</v>
      </c>
      <c r="N6738" t="str">
        <f t="shared" si="299"/>
        <v>PO63000924</v>
      </c>
      <c r="O6738" t="e">
        <f>VLOOKUP(N6738,'1_คตง_ภาพรวม'!L6738:M6788,2,FALSE)</f>
        <v>#N/A</v>
      </c>
    </row>
    <row r="6739" spans="1:15" hidden="1">
      <c r="A6739" s="31" t="s">
        <v>9849</v>
      </c>
      <c r="B6739" s="31" t="s">
        <v>19785</v>
      </c>
      <c r="C6739" s="31" t="s">
        <v>19786</v>
      </c>
      <c r="D6739" s="32">
        <v>44190</v>
      </c>
      <c r="E6739" s="31" t="s">
        <v>19787</v>
      </c>
      <c r="F6739" s="31" t="s">
        <v>9875</v>
      </c>
      <c r="G6739" s="33">
        <v>21200</v>
      </c>
      <c r="H6739" s="33">
        <v>21200</v>
      </c>
      <c r="I6739" s="31" t="s">
        <v>9762</v>
      </c>
      <c r="J6739" s="31" t="s">
        <v>9763</v>
      </c>
      <c r="K6739" s="33">
        <v>21200</v>
      </c>
      <c r="L6739" s="31" t="s">
        <v>9764</v>
      </c>
      <c r="M6739">
        <f t="shared" si="298"/>
        <v>12</v>
      </c>
      <c r="N6739" t="str">
        <f t="shared" si="299"/>
        <v>PO63000924</v>
      </c>
      <c r="O6739" t="e">
        <f>VLOOKUP(N6739,'1_คตง_ภาพรวม'!L6739:M6789,2,FALSE)</f>
        <v>#N/A</v>
      </c>
    </row>
    <row r="6740" spans="1:15" hidden="1">
      <c r="A6740" s="31" t="s">
        <v>9849</v>
      </c>
      <c r="B6740" s="31" t="s">
        <v>19788</v>
      </c>
      <c r="C6740" s="31" t="s">
        <v>19789</v>
      </c>
      <c r="D6740" s="32">
        <v>44190</v>
      </c>
      <c r="E6740" s="31" t="s">
        <v>19790</v>
      </c>
      <c r="F6740" s="31" t="s">
        <v>12612</v>
      </c>
      <c r="G6740" s="33">
        <v>-20790</v>
      </c>
      <c r="H6740" s="33">
        <v>-20790</v>
      </c>
      <c r="I6740" s="31" t="s">
        <v>9762</v>
      </c>
      <c r="J6740" s="31" t="s">
        <v>9763</v>
      </c>
      <c r="K6740" s="33">
        <v>-20790</v>
      </c>
      <c r="L6740" s="31" t="s">
        <v>9764</v>
      </c>
      <c r="M6740">
        <f t="shared" si="298"/>
        <v>12</v>
      </c>
      <c r="N6740" t="str">
        <f t="shared" si="299"/>
        <v>PO63000903</v>
      </c>
      <c r="O6740" t="e">
        <f>VLOOKUP(N6740,'1_คตง_ภาพรวม'!L6740:M6790,2,FALSE)</f>
        <v>#N/A</v>
      </c>
    </row>
    <row r="6741" spans="1:15" hidden="1">
      <c r="A6741" s="31" t="s">
        <v>9849</v>
      </c>
      <c r="B6741" s="31" t="s">
        <v>19788</v>
      </c>
      <c r="C6741" s="31" t="s">
        <v>19789</v>
      </c>
      <c r="D6741" s="32">
        <v>44190</v>
      </c>
      <c r="E6741" s="31" t="s">
        <v>19790</v>
      </c>
      <c r="F6741" s="31" t="s">
        <v>9875</v>
      </c>
      <c r="G6741" s="33">
        <v>20790</v>
      </c>
      <c r="H6741" s="33">
        <v>20790</v>
      </c>
      <c r="I6741" s="31" t="s">
        <v>9762</v>
      </c>
      <c r="J6741" s="31" t="s">
        <v>9763</v>
      </c>
      <c r="K6741" s="33">
        <v>20790</v>
      </c>
      <c r="L6741" s="31" t="s">
        <v>9764</v>
      </c>
      <c r="M6741">
        <f t="shared" si="298"/>
        <v>12</v>
      </c>
      <c r="N6741" t="str">
        <f t="shared" si="299"/>
        <v>PO63000903</v>
      </c>
      <c r="O6741" t="e">
        <f>VLOOKUP(N6741,'1_คตง_ภาพรวม'!L6741:M6791,2,FALSE)</f>
        <v>#N/A</v>
      </c>
    </row>
    <row r="6742" spans="1:15" hidden="1">
      <c r="A6742" s="31" t="s">
        <v>9849</v>
      </c>
      <c r="B6742" s="31" t="s">
        <v>19791</v>
      </c>
      <c r="C6742" s="31" t="s">
        <v>19792</v>
      </c>
      <c r="D6742" s="32">
        <v>44190</v>
      </c>
      <c r="E6742" s="31" t="s">
        <v>19793</v>
      </c>
      <c r="F6742" s="31" t="s">
        <v>12612</v>
      </c>
      <c r="G6742" s="33">
        <v>-89100</v>
      </c>
      <c r="H6742" s="33">
        <v>-89100</v>
      </c>
      <c r="I6742" s="31" t="s">
        <v>9762</v>
      </c>
      <c r="J6742" s="31" t="s">
        <v>9763</v>
      </c>
      <c r="K6742" s="33">
        <v>-89100</v>
      </c>
      <c r="L6742" s="31" t="s">
        <v>9764</v>
      </c>
      <c r="M6742">
        <f t="shared" si="298"/>
        <v>12</v>
      </c>
      <c r="N6742" t="str">
        <f t="shared" si="299"/>
        <v>PO64000080</v>
      </c>
      <c r="O6742" t="e">
        <f>VLOOKUP(N6742,'1_คตง_ภาพรวม'!L6742:M6792,2,FALSE)</f>
        <v>#N/A</v>
      </c>
    </row>
    <row r="6743" spans="1:15" hidden="1">
      <c r="A6743" s="31" t="s">
        <v>9849</v>
      </c>
      <c r="B6743" s="31" t="s">
        <v>19791</v>
      </c>
      <c r="C6743" s="31" t="s">
        <v>19792</v>
      </c>
      <c r="D6743" s="32">
        <v>44190</v>
      </c>
      <c r="E6743" s="31" t="s">
        <v>19793</v>
      </c>
      <c r="F6743" s="31" t="s">
        <v>9875</v>
      </c>
      <c r="G6743" s="33">
        <v>89100</v>
      </c>
      <c r="H6743" s="33">
        <v>89100</v>
      </c>
      <c r="I6743" s="31" t="s">
        <v>9762</v>
      </c>
      <c r="J6743" s="31" t="s">
        <v>9763</v>
      </c>
      <c r="K6743" s="33">
        <v>89100</v>
      </c>
      <c r="L6743" s="31" t="s">
        <v>9764</v>
      </c>
      <c r="M6743">
        <f t="shared" si="298"/>
        <v>12</v>
      </c>
      <c r="N6743" t="str">
        <f t="shared" si="299"/>
        <v>PO64000080</v>
      </c>
      <c r="O6743" t="e">
        <f>VLOOKUP(N6743,'1_คตง_ภาพรวม'!L6743:M6793,2,FALSE)</f>
        <v>#N/A</v>
      </c>
    </row>
    <row r="6744" spans="1:15" hidden="1">
      <c r="A6744" s="31" t="s">
        <v>9849</v>
      </c>
      <c r="B6744" s="31" t="s">
        <v>19794</v>
      </c>
      <c r="C6744" s="31" t="s">
        <v>19795</v>
      </c>
      <c r="D6744" s="32">
        <v>44190</v>
      </c>
      <c r="E6744" s="31" t="s">
        <v>19796</v>
      </c>
      <c r="F6744" s="31" t="s">
        <v>12612</v>
      </c>
      <c r="G6744" s="33">
        <v>-346728.97</v>
      </c>
      <c r="H6744" s="33">
        <v>-346728.97</v>
      </c>
      <c r="I6744" s="31" t="s">
        <v>9762</v>
      </c>
      <c r="J6744" s="31" t="s">
        <v>9763</v>
      </c>
      <c r="K6744" s="33">
        <v>-346728.97</v>
      </c>
      <c r="L6744" s="31" t="s">
        <v>9764</v>
      </c>
      <c r="M6744">
        <f t="shared" si="298"/>
        <v>12</v>
      </c>
      <c r="N6744" t="str">
        <f t="shared" si="299"/>
        <v>PO63000673</v>
      </c>
      <c r="O6744" t="e">
        <f>VLOOKUP(N6744,'1_คตง_ภาพรวม'!L6744:M6794,2,FALSE)</f>
        <v>#N/A</v>
      </c>
    </row>
    <row r="6745" spans="1:15" hidden="1">
      <c r="A6745" s="31" t="s">
        <v>9849</v>
      </c>
      <c r="B6745" s="31" t="s">
        <v>19794</v>
      </c>
      <c r="C6745" s="31" t="s">
        <v>19795</v>
      </c>
      <c r="D6745" s="32">
        <v>44190</v>
      </c>
      <c r="E6745" s="31" t="s">
        <v>19796</v>
      </c>
      <c r="F6745" s="31" t="s">
        <v>9875</v>
      </c>
      <c r="G6745" s="33">
        <v>346728.97</v>
      </c>
      <c r="H6745" s="33">
        <v>346728.97</v>
      </c>
      <c r="I6745" s="31" t="s">
        <v>9762</v>
      </c>
      <c r="J6745" s="31" t="s">
        <v>9763</v>
      </c>
      <c r="K6745" s="33">
        <v>346728.97</v>
      </c>
      <c r="L6745" s="31" t="s">
        <v>9764</v>
      </c>
      <c r="M6745">
        <f t="shared" si="298"/>
        <v>12</v>
      </c>
      <c r="N6745" t="str">
        <f t="shared" si="299"/>
        <v>PO63000673</v>
      </c>
      <c r="O6745" t="e">
        <f>VLOOKUP(N6745,'1_คตง_ภาพรวม'!L6745:M6795,2,FALSE)</f>
        <v>#N/A</v>
      </c>
    </row>
    <row r="6746" spans="1:15" hidden="1">
      <c r="A6746" s="31" t="s">
        <v>9849</v>
      </c>
      <c r="B6746" s="31" t="s">
        <v>19797</v>
      </c>
      <c r="C6746" s="31" t="s">
        <v>19798</v>
      </c>
      <c r="D6746" s="32">
        <v>44190</v>
      </c>
      <c r="E6746" s="31" t="s">
        <v>19799</v>
      </c>
      <c r="F6746" s="31" t="s">
        <v>12612</v>
      </c>
      <c r="G6746" s="33">
        <v>-118800</v>
      </c>
      <c r="H6746" s="33">
        <v>-118800</v>
      </c>
      <c r="I6746" s="31" t="s">
        <v>9762</v>
      </c>
      <c r="J6746" s="31" t="s">
        <v>9763</v>
      </c>
      <c r="K6746" s="33">
        <v>-118800</v>
      </c>
      <c r="L6746" s="31" t="s">
        <v>9764</v>
      </c>
      <c r="M6746">
        <f t="shared" si="298"/>
        <v>12</v>
      </c>
      <c r="N6746" t="str">
        <f t="shared" si="299"/>
        <v>PO63000804</v>
      </c>
      <c r="O6746" t="e">
        <f>VLOOKUP(N6746,'1_คตง_ภาพรวม'!L6746:M6796,2,FALSE)</f>
        <v>#N/A</v>
      </c>
    </row>
    <row r="6747" spans="1:15" hidden="1">
      <c r="A6747" s="31" t="s">
        <v>9849</v>
      </c>
      <c r="B6747" s="31" t="s">
        <v>19797</v>
      </c>
      <c r="C6747" s="31" t="s">
        <v>19798</v>
      </c>
      <c r="D6747" s="32">
        <v>44190</v>
      </c>
      <c r="E6747" s="31" t="s">
        <v>19799</v>
      </c>
      <c r="F6747" s="31" t="s">
        <v>9875</v>
      </c>
      <c r="G6747" s="33">
        <v>118800</v>
      </c>
      <c r="H6747" s="33">
        <v>118800</v>
      </c>
      <c r="I6747" s="31" t="s">
        <v>9762</v>
      </c>
      <c r="J6747" s="31" t="s">
        <v>9763</v>
      </c>
      <c r="K6747" s="33">
        <v>118800</v>
      </c>
      <c r="L6747" s="31" t="s">
        <v>9764</v>
      </c>
      <c r="M6747">
        <f t="shared" si="298"/>
        <v>12</v>
      </c>
      <c r="N6747" t="str">
        <f t="shared" si="299"/>
        <v>PO63000804</v>
      </c>
      <c r="O6747" t="e">
        <f>VLOOKUP(N6747,'1_คตง_ภาพรวม'!L6747:M6797,2,FALSE)</f>
        <v>#N/A</v>
      </c>
    </row>
    <row r="6748" spans="1:15" hidden="1">
      <c r="A6748" s="31" t="s">
        <v>9849</v>
      </c>
      <c r="B6748" s="31" t="s">
        <v>19800</v>
      </c>
      <c r="C6748" s="31" t="s">
        <v>19801</v>
      </c>
      <c r="D6748" s="32">
        <v>44190</v>
      </c>
      <c r="E6748" s="31" t="s">
        <v>19802</v>
      </c>
      <c r="F6748" s="31" t="s">
        <v>12612</v>
      </c>
      <c r="G6748" s="33">
        <v>-137214</v>
      </c>
      <c r="H6748" s="33">
        <v>-137214</v>
      </c>
      <c r="I6748" s="31" t="s">
        <v>9762</v>
      </c>
      <c r="J6748" s="31" t="s">
        <v>9763</v>
      </c>
      <c r="K6748" s="33">
        <v>-137214</v>
      </c>
      <c r="L6748" s="31" t="s">
        <v>9764</v>
      </c>
      <c r="M6748">
        <f t="shared" si="298"/>
        <v>12</v>
      </c>
      <c r="N6748" t="str">
        <f t="shared" si="299"/>
        <v>PO64000083</v>
      </c>
      <c r="O6748" t="e">
        <f>VLOOKUP(N6748,'1_คตง_ภาพรวม'!L6748:M6798,2,FALSE)</f>
        <v>#N/A</v>
      </c>
    </row>
    <row r="6749" spans="1:15" hidden="1">
      <c r="A6749" s="31" t="s">
        <v>9849</v>
      </c>
      <c r="B6749" s="31" t="s">
        <v>19800</v>
      </c>
      <c r="C6749" s="31" t="s">
        <v>19801</v>
      </c>
      <c r="D6749" s="32">
        <v>44190</v>
      </c>
      <c r="E6749" s="31" t="s">
        <v>19802</v>
      </c>
      <c r="F6749" s="31" t="s">
        <v>9875</v>
      </c>
      <c r="G6749" s="33">
        <v>137214</v>
      </c>
      <c r="H6749" s="33">
        <v>137214</v>
      </c>
      <c r="I6749" s="31" t="s">
        <v>9762</v>
      </c>
      <c r="J6749" s="31" t="s">
        <v>9763</v>
      </c>
      <c r="K6749" s="33">
        <v>137214</v>
      </c>
      <c r="L6749" s="31" t="s">
        <v>9764</v>
      </c>
      <c r="M6749">
        <f t="shared" si="298"/>
        <v>12</v>
      </c>
      <c r="N6749" t="str">
        <f t="shared" si="299"/>
        <v>PO64000083</v>
      </c>
      <c r="O6749" t="e">
        <f>VLOOKUP(N6749,'1_คตง_ภาพรวม'!L6749:M6799,2,FALSE)</f>
        <v>#N/A</v>
      </c>
    </row>
    <row r="6750" spans="1:15" hidden="1">
      <c r="A6750" s="31" t="s">
        <v>9849</v>
      </c>
      <c r="B6750" s="31" t="s">
        <v>19803</v>
      </c>
      <c r="C6750" s="31" t="s">
        <v>19804</v>
      </c>
      <c r="D6750" s="32">
        <v>44190</v>
      </c>
      <c r="E6750" s="31" t="s">
        <v>19805</v>
      </c>
      <c r="F6750" s="31" t="s">
        <v>12612</v>
      </c>
      <c r="G6750" s="33">
        <v>-98580</v>
      </c>
      <c r="H6750" s="33">
        <v>-98580</v>
      </c>
      <c r="I6750" s="31" t="s">
        <v>9762</v>
      </c>
      <c r="J6750" s="31" t="s">
        <v>9763</v>
      </c>
      <c r="K6750" s="33">
        <v>-98580</v>
      </c>
      <c r="L6750" s="31" t="s">
        <v>9764</v>
      </c>
      <c r="M6750">
        <f t="shared" si="298"/>
        <v>12</v>
      </c>
      <c r="N6750" t="str">
        <f t="shared" si="299"/>
        <v>PO63000902</v>
      </c>
      <c r="O6750" t="e">
        <f>VLOOKUP(N6750,'1_คตง_ภาพรวม'!L6750:M6800,2,FALSE)</f>
        <v>#N/A</v>
      </c>
    </row>
    <row r="6751" spans="1:15" hidden="1">
      <c r="A6751" s="31" t="s">
        <v>9849</v>
      </c>
      <c r="B6751" s="31" t="s">
        <v>19803</v>
      </c>
      <c r="C6751" s="31" t="s">
        <v>19804</v>
      </c>
      <c r="D6751" s="32">
        <v>44190</v>
      </c>
      <c r="E6751" s="31" t="s">
        <v>19805</v>
      </c>
      <c r="F6751" s="31" t="s">
        <v>9875</v>
      </c>
      <c r="G6751" s="33">
        <v>98580</v>
      </c>
      <c r="H6751" s="33">
        <v>98580</v>
      </c>
      <c r="I6751" s="31" t="s">
        <v>9762</v>
      </c>
      <c r="J6751" s="31" t="s">
        <v>9763</v>
      </c>
      <c r="K6751" s="33">
        <v>98580</v>
      </c>
      <c r="L6751" s="31" t="s">
        <v>9764</v>
      </c>
      <c r="M6751">
        <f t="shared" si="298"/>
        <v>12</v>
      </c>
      <c r="N6751" t="str">
        <f t="shared" si="299"/>
        <v>PO63000902</v>
      </c>
      <c r="O6751" t="e">
        <f>VLOOKUP(N6751,'1_คตง_ภาพรวม'!L6751:M6801,2,FALSE)</f>
        <v>#N/A</v>
      </c>
    </row>
    <row r="6752" spans="1:15" hidden="1">
      <c r="A6752" s="31" t="s">
        <v>9757</v>
      </c>
      <c r="B6752" s="31" t="s">
        <v>19806</v>
      </c>
      <c r="C6752" s="31" t="s">
        <v>19807</v>
      </c>
      <c r="D6752" s="32">
        <v>44183</v>
      </c>
      <c r="E6752" s="31" t="s">
        <v>19808</v>
      </c>
      <c r="F6752" s="31" t="s">
        <v>17656</v>
      </c>
      <c r="G6752" s="33">
        <v>-15000</v>
      </c>
      <c r="H6752" s="33">
        <v>-15000</v>
      </c>
      <c r="I6752" s="31" t="s">
        <v>9762</v>
      </c>
      <c r="J6752" s="31" t="s">
        <v>9763</v>
      </c>
      <c r="K6752" s="33">
        <v>-15000</v>
      </c>
      <c r="L6752" s="31" t="s">
        <v>9764</v>
      </c>
      <c r="M6752" t="e">
        <f t="shared" si="298"/>
        <v>#VALUE!</v>
      </c>
    </row>
    <row r="6753" spans="1:13" hidden="1">
      <c r="A6753" s="31" t="s">
        <v>9757</v>
      </c>
      <c r="B6753" s="31" t="s">
        <v>19806</v>
      </c>
      <c r="C6753" s="31" t="s">
        <v>19807</v>
      </c>
      <c r="D6753" s="32">
        <v>44183</v>
      </c>
      <c r="E6753" s="31" t="s">
        <v>19808</v>
      </c>
      <c r="F6753" s="31" t="s">
        <v>17657</v>
      </c>
      <c r="G6753" s="33">
        <v>15000</v>
      </c>
      <c r="H6753" s="33">
        <v>15000</v>
      </c>
      <c r="I6753" s="31" t="s">
        <v>9762</v>
      </c>
      <c r="J6753" s="31" t="s">
        <v>9763</v>
      </c>
      <c r="K6753" s="33">
        <v>15000</v>
      </c>
      <c r="L6753" s="31" t="s">
        <v>9764</v>
      </c>
      <c r="M6753" t="e">
        <f t="shared" si="298"/>
        <v>#VALUE!</v>
      </c>
    </row>
    <row r="6754" spans="1:13" hidden="1">
      <c r="A6754" s="31" t="s">
        <v>9849</v>
      </c>
      <c r="B6754" s="31" t="s">
        <v>19809</v>
      </c>
      <c r="C6754" s="31" t="s">
        <v>19810</v>
      </c>
      <c r="D6754" s="32">
        <v>44183</v>
      </c>
      <c r="E6754" s="31" t="s">
        <v>19811</v>
      </c>
      <c r="F6754" s="31" t="s">
        <v>12612</v>
      </c>
      <c r="G6754" s="33">
        <v>-15320</v>
      </c>
      <c r="H6754" s="33">
        <v>-15320</v>
      </c>
      <c r="I6754" s="31" t="s">
        <v>9762</v>
      </c>
      <c r="J6754" s="31" t="s">
        <v>9763</v>
      </c>
      <c r="K6754" s="33">
        <v>-15320</v>
      </c>
      <c r="L6754" s="31" t="s">
        <v>9764</v>
      </c>
      <c r="M6754" t="e">
        <f t="shared" si="298"/>
        <v>#VALUE!</v>
      </c>
    </row>
    <row r="6755" spans="1:13" hidden="1">
      <c r="A6755" s="31" t="s">
        <v>9849</v>
      </c>
      <c r="B6755" s="31" t="s">
        <v>19809</v>
      </c>
      <c r="C6755" s="31" t="s">
        <v>19810</v>
      </c>
      <c r="D6755" s="32">
        <v>44183</v>
      </c>
      <c r="E6755" s="31" t="s">
        <v>19811</v>
      </c>
      <c r="F6755" s="31" t="s">
        <v>9875</v>
      </c>
      <c r="G6755" s="33">
        <v>15300</v>
      </c>
      <c r="H6755" s="33">
        <v>15300</v>
      </c>
      <c r="I6755" s="31" t="s">
        <v>9762</v>
      </c>
      <c r="J6755" s="31" t="s">
        <v>9763</v>
      </c>
      <c r="K6755" s="33">
        <v>15300</v>
      </c>
      <c r="L6755" s="31" t="s">
        <v>9764</v>
      </c>
      <c r="M6755" t="e">
        <f t="shared" si="298"/>
        <v>#VALUE!</v>
      </c>
    </row>
    <row r="6756" spans="1:13" hidden="1">
      <c r="A6756" s="31" t="s">
        <v>9849</v>
      </c>
      <c r="B6756" s="31" t="s">
        <v>19809</v>
      </c>
      <c r="C6756" s="31" t="s">
        <v>19810</v>
      </c>
      <c r="D6756" s="32">
        <v>44183</v>
      </c>
      <c r="E6756" s="31" t="s">
        <v>19811</v>
      </c>
      <c r="F6756" s="31" t="s">
        <v>19081</v>
      </c>
      <c r="G6756" s="33">
        <v>20</v>
      </c>
      <c r="H6756" s="33">
        <v>20</v>
      </c>
      <c r="I6756" s="31" t="s">
        <v>9762</v>
      </c>
      <c r="J6756" s="31" t="s">
        <v>9763</v>
      </c>
      <c r="K6756" s="33">
        <v>20</v>
      </c>
      <c r="L6756" s="31" t="s">
        <v>9764</v>
      </c>
      <c r="M6756" t="e">
        <f t="shared" si="298"/>
        <v>#VALUE!</v>
      </c>
    </row>
    <row r="6757" spans="1:13" hidden="1">
      <c r="A6757" s="31" t="s">
        <v>9849</v>
      </c>
      <c r="B6757" s="31" t="s">
        <v>19812</v>
      </c>
      <c r="C6757" s="31" t="s">
        <v>19813</v>
      </c>
      <c r="D6757" s="32">
        <v>44188</v>
      </c>
      <c r="E6757" s="31" t="s">
        <v>19814</v>
      </c>
      <c r="F6757" s="31" t="s">
        <v>16963</v>
      </c>
      <c r="G6757" s="33">
        <v>41100</v>
      </c>
      <c r="H6757" s="33">
        <v>41100</v>
      </c>
      <c r="I6757" s="31" t="s">
        <v>9762</v>
      </c>
      <c r="J6757" s="31" t="s">
        <v>9763</v>
      </c>
      <c r="K6757" s="33">
        <v>41100</v>
      </c>
      <c r="L6757" s="31" t="s">
        <v>9764</v>
      </c>
      <c r="M6757" t="e">
        <f t="shared" si="298"/>
        <v>#VALUE!</v>
      </c>
    </row>
    <row r="6758" spans="1:13" hidden="1">
      <c r="A6758" s="31" t="s">
        <v>9849</v>
      </c>
      <c r="B6758" s="31" t="s">
        <v>19812</v>
      </c>
      <c r="C6758" s="31" t="s">
        <v>19813</v>
      </c>
      <c r="D6758" s="32">
        <v>44188</v>
      </c>
      <c r="E6758" s="31" t="s">
        <v>19814</v>
      </c>
      <c r="F6758" s="31" t="s">
        <v>12612</v>
      </c>
      <c r="G6758" s="33">
        <v>-41100</v>
      </c>
      <c r="H6758" s="33">
        <v>-41100</v>
      </c>
      <c r="I6758" s="31" t="s">
        <v>9762</v>
      </c>
      <c r="J6758" s="31" t="s">
        <v>9763</v>
      </c>
      <c r="K6758" s="33">
        <v>-41100</v>
      </c>
      <c r="L6758" s="31" t="s">
        <v>9764</v>
      </c>
      <c r="M6758" t="e">
        <f t="shared" si="298"/>
        <v>#VALUE!</v>
      </c>
    </row>
    <row r="6759" spans="1:13" hidden="1">
      <c r="A6759" s="31" t="s">
        <v>9849</v>
      </c>
      <c r="B6759" s="31" t="s">
        <v>19815</v>
      </c>
      <c r="C6759" s="31" t="s">
        <v>19816</v>
      </c>
      <c r="D6759" s="32">
        <v>44186</v>
      </c>
      <c r="E6759" s="31" t="s">
        <v>19817</v>
      </c>
      <c r="F6759" s="31" t="s">
        <v>19818</v>
      </c>
      <c r="G6759" s="33">
        <v>-69000</v>
      </c>
      <c r="H6759" s="33">
        <v>-69000</v>
      </c>
      <c r="I6759" s="31" t="s">
        <v>9762</v>
      </c>
      <c r="J6759" s="31" t="s">
        <v>9763</v>
      </c>
      <c r="K6759" s="33">
        <v>-69000</v>
      </c>
      <c r="L6759" s="31" t="s">
        <v>9764</v>
      </c>
      <c r="M6759" t="e">
        <f t="shared" si="298"/>
        <v>#VALUE!</v>
      </c>
    </row>
    <row r="6760" spans="1:13" hidden="1">
      <c r="A6760" s="31" t="s">
        <v>9849</v>
      </c>
      <c r="B6760" s="31" t="s">
        <v>19815</v>
      </c>
      <c r="C6760" s="31" t="s">
        <v>19816</v>
      </c>
      <c r="D6760" s="32">
        <v>44186</v>
      </c>
      <c r="E6760" s="31" t="s">
        <v>19817</v>
      </c>
      <c r="F6760" s="31" t="s">
        <v>19819</v>
      </c>
      <c r="G6760" s="33">
        <v>69000</v>
      </c>
      <c r="H6760" s="33">
        <v>69000</v>
      </c>
      <c r="I6760" s="31" t="s">
        <v>9762</v>
      </c>
      <c r="J6760" s="31" t="s">
        <v>9763</v>
      </c>
      <c r="K6760" s="33">
        <v>69000</v>
      </c>
      <c r="L6760" s="31" t="s">
        <v>9764</v>
      </c>
      <c r="M6760" t="e">
        <f t="shared" si="298"/>
        <v>#VALUE!</v>
      </c>
    </row>
    <row r="6761" spans="1:13" hidden="1">
      <c r="A6761" s="31" t="s">
        <v>9849</v>
      </c>
      <c r="B6761" s="31" t="s">
        <v>19820</v>
      </c>
      <c r="C6761" s="31" t="s">
        <v>19821</v>
      </c>
      <c r="D6761" s="32">
        <v>44186</v>
      </c>
      <c r="E6761" s="31" t="s">
        <v>19822</v>
      </c>
      <c r="F6761" s="31" t="s">
        <v>18578</v>
      </c>
      <c r="G6761" s="33">
        <v>-32200</v>
      </c>
      <c r="H6761" s="33">
        <v>-32200</v>
      </c>
      <c r="I6761" s="31" t="s">
        <v>9762</v>
      </c>
      <c r="J6761" s="31" t="s">
        <v>9763</v>
      </c>
      <c r="K6761" s="33">
        <v>-32200</v>
      </c>
      <c r="L6761" s="31" t="s">
        <v>9764</v>
      </c>
      <c r="M6761" t="e">
        <f t="shared" si="298"/>
        <v>#VALUE!</v>
      </c>
    </row>
    <row r="6762" spans="1:13" hidden="1">
      <c r="A6762" s="31" t="s">
        <v>9849</v>
      </c>
      <c r="B6762" s="31" t="s">
        <v>19820</v>
      </c>
      <c r="C6762" s="31" t="s">
        <v>19821</v>
      </c>
      <c r="D6762" s="32">
        <v>44186</v>
      </c>
      <c r="E6762" s="31" t="s">
        <v>19822</v>
      </c>
      <c r="F6762" s="31" t="s">
        <v>18579</v>
      </c>
      <c r="G6762" s="33">
        <v>32200</v>
      </c>
      <c r="H6762" s="33">
        <v>32200</v>
      </c>
      <c r="I6762" s="31" t="s">
        <v>9762</v>
      </c>
      <c r="J6762" s="31" t="s">
        <v>9763</v>
      </c>
      <c r="K6762" s="33">
        <v>32200</v>
      </c>
      <c r="L6762" s="31" t="s">
        <v>9764</v>
      </c>
      <c r="M6762" t="e">
        <f t="shared" si="298"/>
        <v>#VALUE!</v>
      </c>
    </row>
    <row r="6763" spans="1:13" hidden="1">
      <c r="A6763" s="31" t="s">
        <v>9849</v>
      </c>
      <c r="B6763" s="31" t="s">
        <v>19823</v>
      </c>
      <c r="C6763" s="31" t="s">
        <v>19824</v>
      </c>
      <c r="D6763" s="32">
        <v>44186</v>
      </c>
      <c r="E6763" s="31" t="s">
        <v>19825</v>
      </c>
      <c r="F6763" s="31" t="s">
        <v>18578</v>
      </c>
      <c r="G6763" s="33">
        <v>-31300</v>
      </c>
      <c r="H6763" s="33">
        <v>-31300</v>
      </c>
      <c r="I6763" s="31" t="s">
        <v>9762</v>
      </c>
      <c r="J6763" s="31" t="s">
        <v>9763</v>
      </c>
      <c r="K6763" s="33">
        <v>-31300</v>
      </c>
      <c r="L6763" s="31" t="s">
        <v>9764</v>
      </c>
      <c r="M6763" t="e">
        <f t="shared" si="298"/>
        <v>#VALUE!</v>
      </c>
    </row>
    <row r="6764" spans="1:13" hidden="1">
      <c r="A6764" s="31" t="s">
        <v>9849</v>
      </c>
      <c r="B6764" s="31" t="s">
        <v>19823</v>
      </c>
      <c r="C6764" s="31" t="s">
        <v>19824</v>
      </c>
      <c r="D6764" s="32">
        <v>44186</v>
      </c>
      <c r="E6764" s="31" t="s">
        <v>19825</v>
      </c>
      <c r="F6764" s="31" t="s">
        <v>18579</v>
      </c>
      <c r="G6764" s="33">
        <v>31300</v>
      </c>
      <c r="H6764" s="33">
        <v>31300</v>
      </c>
      <c r="I6764" s="31" t="s">
        <v>9762</v>
      </c>
      <c r="J6764" s="31" t="s">
        <v>9763</v>
      </c>
      <c r="K6764" s="33">
        <v>31300</v>
      </c>
      <c r="L6764" s="31" t="s">
        <v>9764</v>
      </c>
      <c r="M6764" t="e">
        <f t="shared" si="298"/>
        <v>#VALUE!</v>
      </c>
    </row>
    <row r="6765" spans="1:13" hidden="1">
      <c r="A6765" s="31" t="s">
        <v>9849</v>
      </c>
      <c r="B6765" s="31" t="s">
        <v>19826</v>
      </c>
      <c r="C6765" s="31" t="s">
        <v>19827</v>
      </c>
      <c r="D6765" s="32">
        <v>44188</v>
      </c>
      <c r="E6765" s="31" t="s">
        <v>19828</v>
      </c>
      <c r="F6765" s="31" t="s">
        <v>17643</v>
      </c>
      <c r="G6765" s="33">
        <v>-178000</v>
      </c>
      <c r="H6765" s="33">
        <v>-178000</v>
      </c>
      <c r="I6765" s="31" t="s">
        <v>9762</v>
      </c>
      <c r="J6765" s="31" t="s">
        <v>9763</v>
      </c>
      <c r="K6765" s="33">
        <v>-178000</v>
      </c>
      <c r="L6765" s="31" t="s">
        <v>9764</v>
      </c>
      <c r="M6765" t="e">
        <f t="shared" si="298"/>
        <v>#VALUE!</v>
      </c>
    </row>
    <row r="6766" spans="1:13" hidden="1">
      <c r="A6766" s="31" t="s">
        <v>9849</v>
      </c>
      <c r="B6766" s="31" t="s">
        <v>19826</v>
      </c>
      <c r="C6766" s="31" t="s">
        <v>19827</v>
      </c>
      <c r="D6766" s="32">
        <v>44188</v>
      </c>
      <c r="E6766" s="31" t="s">
        <v>19828</v>
      </c>
      <c r="F6766" s="31" t="s">
        <v>17644</v>
      </c>
      <c r="G6766" s="33">
        <v>178000</v>
      </c>
      <c r="H6766" s="33">
        <v>178000</v>
      </c>
      <c r="I6766" s="31" t="s">
        <v>9762</v>
      </c>
      <c r="J6766" s="31" t="s">
        <v>9763</v>
      </c>
      <c r="K6766" s="33">
        <v>178000</v>
      </c>
      <c r="L6766" s="31" t="s">
        <v>9764</v>
      </c>
      <c r="M6766" t="e">
        <f t="shared" si="298"/>
        <v>#VALUE!</v>
      </c>
    </row>
    <row r="6767" spans="1:13" hidden="1">
      <c r="A6767" s="31" t="s">
        <v>9849</v>
      </c>
      <c r="B6767" s="31" t="s">
        <v>19829</v>
      </c>
      <c r="C6767" s="31" t="s">
        <v>19830</v>
      </c>
      <c r="D6767" s="32">
        <v>44190</v>
      </c>
      <c r="E6767" s="31" t="s">
        <v>19831</v>
      </c>
      <c r="F6767" s="31" t="s">
        <v>12612</v>
      </c>
      <c r="G6767" s="33">
        <v>-48035.39</v>
      </c>
      <c r="H6767" s="33">
        <v>-48035.39</v>
      </c>
      <c r="I6767" s="31" t="s">
        <v>9762</v>
      </c>
      <c r="J6767" s="31" t="s">
        <v>9763</v>
      </c>
      <c r="K6767" s="33">
        <v>-48035.39</v>
      </c>
      <c r="L6767" s="31" t="s">
        <v>9764</v>
      </c>
      <c r="M6767" t="e">
        <f t="shared" si="298"/>
        <v>#VALUE!</v>
      </c>
    </row>
    <row r="6768" spans="1:13" hidden="1">
      <c r="A6768" s="31" t="s">
        <v>9849</v>
      </c>
      <c r="B6768" s="31" t="s">
        <v>19829</v>
      </c>
      <c r="C6768" s="31" t="s">
        <v>19830</v>
      </c>
      <c r="D6768" s="32">
        <v>44190</v>
      </c>
      <c r="E6768" s="31" t="s">
        <v>19831</v>
      </c>
      <c r="F6768" s="31" t="s">
        <v>19081</v>
      </c>
      <c r="G6768" s="33">
        <v>48035.39</v>
      </c>
      <c r="H6768" s="33">
        <v>48035.39</v>
      </c>
      <c r="I6768" s="31" t="s">
        <v>9762</v>
      </c>
      <c r="J6768" s="31" t="s">
        <v>9763</v>
      </c>
      <c r="K6768" s="33">
        <v>48035.39</v>
      </c>
      <c r="L6768" s="31" t="s">
        <v>9764</v>
      </c>
      <c r="M6768" t="e">
        <f t="shared" si="298"/>
        <v>#VALUE!</v>
      </c>
    </row>
    <row r="6769" spans="1:13" hidden="1">
      <c r="A6769" s="31" t="s">
        <v>9849</v>
      </c>
      <c r="B6769" s="31" t="s">
        <v>19832</v>
      </c>
      <c r="C6769" s="31" t="s">
        <v>19833</v>
      </c>
      <c r="D6769" s="32">
        <v>44190</v>
      </c>
      <c r="E6769" s="31" t="s">
        <v>19834</v>
      </c>
      <c r="F6769" s="31" t="s">
        <v>12612</v>
      </c>
      <c r="G6769" s="33">
        <v>-90</v>
      </c>
      <c r="H6769" s="33">
        <v>-90</v>
      </c>
      <c r="I6769" s="31" t="s">
        <v>9762</v>
      </c>
      <c r="J6769" s="31" t="s">
        <v>9763</v>
      </c>
      <c r="K6769" s="33">
        <v>-90</v>
      </c>
      <c r="L6769" s="31" t="s">
        <v>9764</v>
      </c>
      <c r="M6769" t="e">
        <f t="shared" si="298"/>
        <v>#VALUE!</v>
      </c>
    </row>
    <row r="6770" spans="1:13" hidden="1">
      <c r="A6770" s="31" t="s">
        <v>9849</v>
      </c>
      <c r="B6770" s="31" t="s">
        <v>19832</v>
      </c>
      <c r="C6770" s="31" t="s">
        <v>19833</v>
      </c>
      <c r="D6770" s="32">
        <v>44190</v>
      </c>
      <c r="E6770" s="31" t="s">
        <v>19834</v>
      </c>
      <c r="F6770" s="31" t="s">
        <v>9962</v>
      </c>
      <c r="G6770" s="33">
        <v>90</v>
      </c>
      <c r="H6770" s="33">
        <v>90</v>
      </c>
      <c r="I6770" s="31" t="s">
        <v>9762</v>
      </c>
      <c r="J6770" s="31" t="s">
        <v>9763</v>
      </c>
      <c r="K6770" s="33">
        <v>90</v>
      </c>
      <c r="L6770" s="31" t="s">
        <v>9764</v>
      </c>
      <c r="M6770" t="e">
        <f t="shared" si="298"/>
        <v>#VALUE!</v>
      </c>
    </row>
    <row r="6771" spans="1:13" hidden="1">
      <c r="A6771" s="31" t="s">
        <v>9849</v>
      </c>
      <c r="B6771" s="31" t="s">
        <v>19835</v>
      </c>
      <c r="C6771" s="31" t="s">
        <v>19836</v>
      </c>
      <c r="D6771" s="32">
        <v>44186</v>
      </c>
      <c r="E6771" s="31" t="s">
        <v>19837</v>
      </c>
      <c r="F6771" s="31" t="s">
        <v>17750</v>
      </c>
      <c r="G6771" s="33">
        <v>-15500</v>
      </c>
      <c r="H6771" s="33">
        <v>-15500</v>
      </c>
      <c r="I6771" s="31" t="s">
        <v>9762</v>
      </c>
      <c r="J6771" s="31" t="s">
        <v>9763</v>
      </c>
      <c r="K6771" s="33">
        <v>-15500</v>
      </c>
      <c r="L6771" s="31" t="s">
        <v>9764</v>
      </c>
      <c r="M6771" t="e">
        <f t="shared" si="298"/>
        <v>#VALUE!</v>
      </c>
    </row>
    <row r="6772" spans="1:13" hidden="1">
      <c r="A6772" s="31" t="s">
        <v>9849</v>
      </c>
      <c r="B6772" s="31" t="s">
        <v>19835</v>
      </c>
      <c r="C6772" s="31" t="s">
        <v>19836</v>
      </c>
      <c r="D6772" s="32">
        <v>44186</v>
      </c>
      <c r="E6772" s="31" t="s">
        <v>19837</v>
      </c>
      <c r="F6772" s="31" t="s">
        <v>17751</v>
      </c>
      <c r="G6772" s="33">
        <v>15500</v>
      </c>
      <c r="H6772" s="33">
        <v>15500</v>
      </c>
      <c r="I6772" s="31" t="s">
        <v>9762</v>
      </c>
      <c r="J6772" s="31" t="s">
        <v>9763</v>
      </c>
      <c r="K6772" s="33">
        <v>15500</v>
      </c>
      <c r="L6772" s="31" t="s">
        <v>9764</v>
      </c>
      <c r="M6772" t="e">
        <f t="shared" si="298"/>
        <v>#VALUE!</v>
      </c>
    </row>
    <row r="6773" spans="1:13" hidden="1">
      <c r="A6773" s="31" t="s">
        <v>9849</v>
      </c>
      <c r="B6773" s="31" t="s">
        <v>19838</v>
      </c>
      <c r="C6773" s="31" t="s">
        <v>19839</v>
      </c>
      <c r="D6773" s="32">
        <v>44186</v>
      </c>
      <c r="E6773" s="31" t="s">
        <v>19840</v>
      </c>
      <c r="F6773" s="31" t="s">
        <v>9871</v>
      </c>
      <c r="G6773" s="33">
        <v>-124000000</v>
      </c>
      <c r="H6773" s="33">
        <v>-124000000</v>
      </c>
      <c r="I6773" s="31" t="s">
        <v>9762</v>
      </c>
      <c r="J6773" s="31" t="s">
        <v>9763</v>
      </c>
      <c r="K6773" s="33">
        <v>-124000000</v>
      </c>
      <c r="L6773" s="31" t="s">
        <v>9764</v>
      </c>
      <c r="M6773" t="e">
        <f t="shared" si="298"/>
        <v>#VALUE!</v>
      </c>
    </row>
    <row r="6774" spans="1:13" hidden="1">
      <c r="A6774" s="31" t="s">
        <v>9849</v>
      </c>
      <c r="B6774" s="31" t="s">
        <v>19838</v>
      </c>
      <c r="C6774" s="31" t="s">
        <v>19839</v>
      </c>
      <c r="D6774" s="32">
        <v>44186</v>
      </c>
      <c r="E6774" s="31" t="s">
        <v>19840</v>
      </c>
      <c r="F6774" s="31" t="s">
        <v>10067</v>
      </c>
      <c r="G6774" s="33">
        <v>124000000</v>
      </c>
      <c r="H6774" s="33">
        <v>124000000</v>
      </c>
      <c r="I6774" s="31" t="s">
        <v>9762</v>
      </c>
      <c r="J6774" s="31" t="s">
        <v>9763</v>
      </c>
      <c r="K6774" s="33">
        <v>124000000</v>
      </c>
      <c r="L6774" s="31" t="s">
        <v>9764</v>
      </c>
      <c r="M6774" t="e">
        <f t="shared" si="298"/>
        <v>#VALUE!</v>
      </c>
    </row>
    <row r="6775" spans="1:13" hidden="1">
      <c r="A6775" s="31" t="s">
        <v>9849</v>
      </c>
      <c r="B6775" s="31" t="s">
        <v>19841</v>
      </c>
      <c r="C6775" s="31" t="s">
        <v>19842</v>
      </c>
      <c r="D6775" s="32">
        <v>44190</v>
      </c>
      <c r="E6775" s="31" t="s">
        <v>19843</v>
      </c>
      <c r="F6775" s="31" t="s">
        <v>12612</v>
      </c>
      <c r="G6775" s="33">
        <v>-5000</v>
      </c>
      <c r="H6775" s="33">
        <v>-5000</v>
      </c>
      <c r="I6775" s="31" t="s">
        <v>9762</v>
      </c>
      <c r="J6775" s="31" t="s">
        <v>9763</v>
      </c>
      <c r="K6775" s="33">
        <v>-5000</v>
      </c>
      <c r="L6775" s="31" t="s">
        <v>9764</v>
      </c>
      <c r="M6775" t="e">
        <f t="shared" si="298"/>
        <v>#VALUE!</v>
      </c>
    </row>
    <row r="6776" spans="1:13" hidden="1">
      <c r="A6776" s="31" t="s">
        <v>9849</v>
      </c>
      <c r="B6776" s="31" t="s">
        <v>19841</v>
      </c>
      <c r="C6776" s="31" t="s">
        <v>19842</v>
      </c>
      <c r="D6776" s="32">
        <v>44190</v>
      </c>
      <c r="E6776" s="31" t="s">
        <v>19843</v>
      </c>
      <c r="F6776" s="31" t="s">
        <v>9875</v>
      </c>
      <c r="G6776" s="33">
        <v>5000</v>
      </c>
      <c r="H6776" s="33">
        <v>5000</v>
      </c>
      <c r="I6776" s="31" t="s">
        <v>9762</v>
      </c>
      <c r="J6776" s="31" t="s">
        <v>9763</v>
      </c>
      <c r="K6776" s="33">
        <v>5000</v>
      </c>
      <c r="L6776" s="31" t="s">
        <v>9764</v>
      </c>
      <c r="M6776" t="e">
        <f t="shared" si="298"/>
        <v>#VALUE!</v>
      </c>
    </row>
    <row r="6777" spans="1:13" hidden="1">
      <c r="A6777" s="31" t="s">
        <v>9849</v>
      </c>
      <c r="B6777" s="31" t="s">
        <v>19844</v>
      </c>
      <c r="C6777" s="31" t="s">
        <v>19845</v>
      </c>
      <c r="D6777" s="32">
        <v>44190</v>
      </c>
      <c r="E6777" s="31" t="s">
        <v>19846</v>
      </c>
      <c r="F6777" s="31" t="s">
        <v>12612</v>
      </c>
      <c r="G6777" s="33">
        <v>-8221875</v>
      </c>
      <c r="H6777" s="33">
        <v>-8221875</v>
      </c>
      <c r="I6777" s="31" t="s">
        <v>9762</v>
      </c>
      <c r="J6777" s="31" t="s">
        <v>9763</v>
      </c>
      <c r="K6777" s="33">
        <v>-8221875</v>
      </c>
      <c r="L6777" s="31" t="s">
        <v>9764</v>
      </c>
      <c r="M6777" t="e">
        <f t="shared" si="298"/>
        <v>#VALUE!</v>
      </c>
    </row>
    <row r="6778" spans="1:13" hidden="1">
      <c r="A6778" s="31" t="s">
        <v>9849</v>
      </c>
      <c r="B6778" s="31" t="s">
        <v>19844</v>
      </c>
      <c r="C6778" s="31" t="s">
        <v>19845</v>
      </c>
      <c r="D6778" s="32">
        <v>44190</v>
      </c>
      <c r="E6778" s="31" t="s">
        <v>19846</v>
      </c>
      <c r="F6778" s="31" t="s">
        <v>9997</v>
      </c>
      <c r="G6778" s="33">
        <v>8221875</v>
      </c>
      <c r="H6778" s="33">
        <v>8221875</v>
      </c>
      <c r="I6778" s="31" t="s">
        <v>9762</v>
      </c>
      <c r="J6778" s="31" t="s">
        <v>9763</v>
      </c>
      <c r="K6778" s="33">
        <v>8221875</v>
      </c>
      <c r="L6778" s="31" t="s">
        <v>9764</v>
      </c>
      <c r="M6778" t="e">
        <f t="shared" si="298"/>
        <v>#VALUE!</v>
      </c>
    </row>
    <row r="6779" spans="1:13" hidden="1">
      <c r="A6779" s="31" t="s">
        <v>9849</v>
      </c>
      <c r="B6779" s="31" t="s">
        <v>19847</v>
      </c>
      <c r="C6779" s="31" t="s">
        <v>19848</v>
      </c>
      <c r="D6779" s="32">
        <v>44190</v>
      </c>
      <c r="E6779" s="31" t="s">
        <v>19849</v>
      </c>
      <c r="F6779" s="31" t="s">
        <v>12612</v>
      </c>
      <c r="G6779" s="33">
        <v>-75850.2</v>
      </c>
      <c r="H6779" s="33">
        <v>-75850.2</v>
      </c>
      <c r="I6779" s="31" t="s">
        <v>9762</v>
      </c>
      <c r="J6779" s="31" t="s">
        <v>9763</v>
      </c>
      <c r="K6779" s="33">
        <v>-75850.2</v>
      </c>
      <c r="L6779" s="31" t="s">
        <v>9764</v>
      </c>
      <c r="M6779" t="e">
        <f t="shared" si="298"/>
        <v>#VALUE!</v>
      </c>
    </row>
    <row r="6780" spans="1:13" hidden="1">
      <c r="A6780" s="31" t="s">
        <v>9849</v>
      </c>
      <c r="B6780" s="31" t="s">
        <v>19847</v>
      </c>
      <c r="C6780" s="31" t="s">
        <v>19848</v>
      </c>
      <c r="D6780" s="32">
        <v>44190</v>
      </c>
      <c r="E6780" s="31" t="s">
        <v>19849</v>
      </c>
      <c r="F6780" s="31" t="s">
        <v>9997</v>
      </c>
      <c r="G6780" s="33">
        <v>75850.2</v>
      </c>
      <c r="H6780" s="33">
        <v>75850.2</v>
      </c>
      <c r="I6780" s="31" t="s">
        <v>9762</v>
      </c>
      <c r="J6780" s="31" t="s">
        <v>9763</v>
      </c>
      <c r="K6780" s="33">
        <v>75850.2</v>
      </c>
      <c r="L6780" s="31" t="s">
        <v>9764</v>
      </c>
      <c r="M6780" t="e">
        <f t="shared" si="298"/>
        <v>#VALUE!</v>
      </c>
    </row>
    <row r="6781" spans="1:13" hidden="1">
      <c r="A6781" s="31" t="s">
        <v>9849</v>
      </c>
      <c r="B6781" s="31" t="s">
        <v>19850</v>
      </c>
      <c r="C6781" s="31" t="s">
        <v>19851</v>
      </c>
      <c r="D6781" s="32">
        <v>44190</v>
      </c>
      <c r="E6781" s="31" t="s">
        <v>19852</v>
      </c>
      <c r="F6781" s="31" t="s">
        <v>12612</v>
      </c>
      <c r="G6781" s="33">
        <v>-1051500</v>
      </c>
      <c r="H6781" s="33">
        <v>-1051500</v>
      </c>
      <c r="I6781" s="31" t="s">
        <v>9762</v>
      </c>
      <c r="J6781" s="31" t="s">
        <v>9763</v>
      </c>
      <c r="K6781" s="33">
        <v>-1051500</v>
      </c>
      <c r="L6781" s="31" t="s">
        <v>9764</v>
      </c>
      <c r="M6781" t="e">
        <f t="shared" si="298"/>
        <v>#VALUE!</v>
      </c>
    </row>
    <row r="6782" spans="1:13" hidden="1">
      <c r="A6782" s="31" t="s">
        <v>9849</v>
      </c>
      <c r="B6782" s="31" t="s">
        <v>19850</v>
      </c>
      <c r="C6782" s="31" t="s">
        <v>19851</v>
      </c>
      <c r="D6782" s="32">
        <v>44190</v>
      </c>
      <c r="E6782" s="31" t="s">
        <v>19852</v>
      </c>
      <c r="F6782" s="31" t="s">
        <v>9997</v>
      </c>
      <c r="G6782" s="33">
        <v>1051500</v>
      </c>
      <c r="H6782" s="33">
        <v>1051500</v>
      </c>
      <c r="I6782" s="31" t="s">
        <v>9762</v>
      </c>
      <c r="J6782" s="31" t="s">
        <v>9763</v>
      </c>
      <c r="K6782" s="33">
        <v>1051500</v>
      </c>
      <c r="L6782" s="31" t="s">
        <v>9764</v>
      </c>
      <c r="M6782" t="e">
        <f t="shared" si="298"/>
        <v>#VALUE!</v>
      </c>
    </row>
    <row r="6783" spans="1:13" hidden="1">
      <c r="A6783" s="31" t="s">
        <v>9849</v>
      </c>
      <c r="B6783" s="31" t="s">
        <v>19853</v>
      </c>
      <c r="C6783" s="31" t="s">
        <v>19854</v>
      </c>
      <c r="D6783" s="32">
        <v>44190</v>
      </c>
      <c r="E6783" s="31" t="s">
        <v>19855</v>
      </c>
      <c r="F6783" s="31" t="s">
        <v>12612</v>
      </c>
      <c r="G6783" s="33">
        <v>-102750.47</v>
      </c>
      <c r="H6783" s="33">
        <v>-102750.47</v>
      </c>
      <c r="I6783" s="31" t="s">
        <v>9762</v>
      </c>
      <c r="J6783" s="31" t="s">
        <v>9763</v>
      </c>
      <c r="K6783" s="33">
        <v>-102750.47</v>
      </c>
      <c r="L6783" s="31" t="s">
        <v>9764</v>
      </c>
      <c r="M6783" t="e">
        <f t="shared" si="298"/>
        <v>#VALUE!</v>
      </c>
    </row>
    <row r="6784" spans="1:13" hidden="1">
      <c r="A6784" s="31" t="s">
        <v>9849</v>
      </c>
      <c r="B6784" s="31" t="s">
        <v>19853</v>
      </c>
      <c r="C6784" s="31" t="s">
        <v>19854</v>
      </c>
      <c r="D6784" s="32">
        <v>44190</v>
      </c>
      <c r="E6784" s="31" t="s">
        <v>19855</v>
      </c>
      <c r="F6784" s="31" t="s">
        <v>9997</v>
      </c>
      <c r="G6784" s="33">
        <v>102750.47</v>
      </c>
      <c r="H6784" s="33">
        <v>102750.47</v>
      </c>
      <c r="I6784" s="31" t="s">
        <v>9762</v>
      </c>
      <c r="J6784" s="31" t="s">
        <v>9763</v>
      </c>
      <c r="K6784" s="33">
        <v>102750.47</v>
      </c>
      <c r="L6784" s="31" t="s">
        <v>9764</v>
      </c>
      <c r="M6784" t="e">
        <f t="shared" si="298"/>
        <v>#VALUE!</v>
      </c>
    </row>
    <row r="6785" spans="1:13" hidden="1">
      <c r="A6785" s="31" t="s">
        <v>9849</v>
      </c>
      <c r="B6785" s="31" t="s">
        <v>19856</v>
      </c>
      <c r="C6785" s="31" t="s">
        <v>19857</v>
      </c>
      <c r="D6785" s="32">
        <v>44190</v>
      </c>
      <c r="E6785" s="31" t="s">
        <v>19858</v>
      </c>
      <c r="F6785" s="31" t="s">
        <v>12612</v>
      </c>
      <c r="G6785" s="33">
        <v>-94013.53</v>
      </c>
      <c r="H6785" s="33">
        <v>-94013.53</v>
      </c>
      <c r="I6785" s="31" t="s">
        <v>9762</v>
      </c>
      <c r="J6785" s="31" t="s">
        <v>9763</v>
      </c>
      <c r="K6785" s="33">
        <v>-94013.53</v>
      </c>
      <c r="L6785" s="31" t="s">
        <v>9764</v>
      </c>
      <c r="M6785" t="e">
        <f t="shared" si="298"/>
        <v>#VALUE!</v>
      </c>
    </row>
    <row r="6786" spans="1:13" hidden="1">
      <c r="A6786" s="31" t="s">
        <v>9849</v>
      </c>
      <c r="B6786" s="31" t="s">
        <v>19856</v>
      </c>
      <c r="C6786" s="31" t="s">
        <v>19857</v>
      </c>
      <c r="D6786" s="32">
        <v>44190</v>
      </c>
      <c r="E6786" s="31" t="s">
        <v>19858</v>
      </c>
      <c r="F6786" s="31" t="s">
        <v>9997</v>
      </c>
      <c r="G6786" s="33">
        <v>94013.53</v>
      </c>
      <c r="H6786" s="33">
        <v>94013.53</v>
      </c>
      <c r="I6786" s="31" t="s">
        <v>9762</v>
      </c>
      <c r="J6786" s="31" t="s">
        <v>9763</v>
      </c>
      <c r="K6786" s="33">
        <v>94013.53</v>
      </c>
      <c r="L6786" s="31" t="s">
        <v>9764</v>
      </c>
      <c r="M6786" t="e">
        <f t="shared" si="298"/>
        <v>#VALUE!</v>
      </c>
    </row>
    <row r="6787" spans="1:13" hidden="1">
      <c r="A6787" s="31" t="s">
        <v>9849</v>
      </c>
      <c r="B6787" s="31" t="s">
        <v>19859</v>
      </c>
      <c r="C6787" s="31" t="s">
        <v>19860</v>
      </c>
      <c r="D6787" s="32">
        <v>44190</v>
      </c>
      <c r="E6787" s="31" t="s">
        <v>19861</v>
      </c>
      <c r="F6787" s="31" t="s">
        <v>12612</v>
      </c>
      <c r="G6787" s="33">
        <v>-13469.04</v>
      </c>
      <c r="H6787" s="33">
        <v>-13469.04</v>
      </c>
      <c r="I6787" s="31" t="s">
        <v>9762</v>
      </c>
      <c r="J6787" s="31" t="s">
        <v>9763</v>
      </c>
      <c r="K6787" s="33">
        <v>-13469.04</v>
      </c>
      <c r="L6787" s="31" t="s">
        <v>9764</v>
      </c>
      <c r="M6787" t="e">
        <f t="shared" ref="M6787:M6850" si="300">FIND("PO",E6787)</f>
        <v>#VALUE!</v>
      </c>
    </row>
    <row r="6788" spans="1:13" hidden="1">
      <c r="A6788" s="31" t="s">
        <v>9849</v>
      </c>
      <c r="B6788" s="31" t="s">
        <v>19859</v>
      </c>
      <c r="C6788" s="31" t="s">
        <v>19860</v>
      </c>
      <c r="D6788" s="32">
        <v>44190</v>
      </c>
      <c r="E6788" s="31" t="s">
        <v>19861</v>
      </c>
      <c r="F6788" s="31" t="s">
        <v>9997</v>
      </c>
      <c r="G6788" s="33">
        <v>13469.04</v>
      </c>
      <c r="H6788" s="33">
        <v>13469.04</v>
      </c>
      <c r="I6788" s="31" t="s">
        <v>9762</v>
      </c>
      <c r="J6788" s="31" t="s">
        <v>9763</v>
      </c>
      <c r="K6788" s="33">
        <v>13469.04</v>
      </c>
      <c r="L6788" s="31" t="s">
        <v>9764</v>
      </c>
      <c r="M6788" t="e">
        <f t="shared" si="300"/>
        <v>#VALUE!</v>
      </c>
    </row>
    <row r="6789" spans="1:13" hidden="1">
      <c r="A6789" s="31" t="s">
        <v>9849</v>
      </c>
      <c r="B6789" s="31" t="s">
        <v>19862</v>
      </c>
      <c r="C6789" s="31" t="s">
        <v>19863</v>
      </c>
      <c r="D6789" s="32">
        <v>44190</v>
      </c>
      <c r="E6789" s="31" t="s">
        <v>19864</v>
      </c>
      <c r="F6789" s="31" t="s">
        <v>12612</v>
      </c>
      <c r="G6789" s="33">
        <v>-95169.01</v>
      </c>
      <c r="H6789" s="33">
        <v>-95169.01</v>
      </c>
      <c r="I6789" s="31" t="s">
        <v>9762</v>
      </c>
      <c r="J6789" s="31" t="s">
        <v>9763</v>
      </c>
      <c r="K6789" s="33">
        <v>-95169.01</v>
      </c>
      <c r="L6789" s="31" t="s">
        <v>9764</v>
      </c>
      <c r="M6789" t="e">
        <f t="shared" si="300"/>
        <v>#VALUE!</v>
      </c>
    </row>
    <row r="6790" spans="1:13" hidden="1">
      <c r="A6790" s="31" t="s">
        <v>9849</v>
      </c>
      <c r="B6790" s="31" t="s">
        <v>19862</v>
      </c>
      <c r="C6790" s="31" t="s">
        <v>19863</v>
      </c>
      <c r="D6790" s="32">
        <v>44190</v>
      </c>
      <c r="E6790" s="31" t="s">
        <v>19864</v>
      </c>
      <c r="F6790" s="31" t="s">
        <v>9997</v>
      </c>
      <c r="G6790" s="33">
        <v>95169.01</v>
      </c>
      <c r="H6790" s="33">
        <v>95169.01</v>
      </c>
      <c r="I6790" s="31" t="s">
        <v>9762</v>
      </c>
      <c r="J6790" s="31" t="s">
        <v>9763</v>
      </c>
      <c r="K6790" s="33">
        <v>95169.01</v>
      </c>
      <c r="L6790" s="31" t="s">
        <v>9764</v>
      </c>
      <c r="M6790" t="e">
        <f t="shared" si="300"/>
        <v>#VALUE!</v>
      </c>
    </row>
    <row r="6791" spans="1:13" hidden="1">
      <c r="A6791" s="31" t="s">
        <v>9849</v>
      </c>
      <c r="B6791" s="31" t="s">
        <v>19865</v>
      </c>
      <c r="C6791" s="31" t="s">
        <v>19866</v>
      </c>
      <c r="D6791" s="32">
        <v>44190</v>
      </c>
      <c r="E6791" s="31" t="s">
        <v>19867</v>
      </c>
      <c r="F6791" s="31" t="s">
        <v>12612</v>
      </c>
      <c r="G6791" s="33">
        <v>-28754.65</v>
      </c>
      <c r="H6791" s="33">
        <v>-28754.65</v>
      </c>
      <c r="I6791" s="31" t="s">
        <v>9762</v>
      </c>
      <c r="J6791" s="31" t="s">
        <v>9763</v>
      </c>
      <c r="K6791" s="33">
        <v>-28754.65</v>
      </c>
      <c r="L6791" s="31" t="s">
        <v>9764</v>
      </c>
      <c r="M6791" t="e">
        <f t="shared" si="300"/>
        <v>#VALUE!</v>
      </c>
    </row>
    <row r="6792" spans="1:13" hidden="1">
      <c r="A6792" s="31" t="s">
        <v>9849</v>
      </c>
      <c r="B6792" s="31" t="s">
        <v>19865</v>
      </c>
      <c r="C6792" s="31" t="s">
        <v>19866</v>
      </c>
      <c r="D6792" s="32">
        <v>44190</v>
      </c>
      <c r="E6792" s="31" t="s">
        <v>19867</v>
      </c>
      <c r="F6792" s="31" t="s">
        <v>9997</v>
      </c>
      <c r="G6792" s="33">
        <v>28754.65</v>
      </c>
      <c r="H6792" s="33">
        <v>28754.65</v>
      </c>
      <c r="I6792" s="31" t="s">
        <v>9762</v>
      </c>
      <c r="J6792" s="31" t="s">
        <v>9763</v>
      </c>
      <c r="K6792" s="33">
        <v>28754.65</v>
      </c>
      <c r="L6792" s="31" t="s">
        <v>9764</v>
      </c>
      <c r="M6792" t="e">
        <f t="shared" si="300"/>
        <v>#VALUE!</v>
      </c>
    </row>
    <row r="6793" spans="1:13" hidden="1">
      <c r="A6793" s="31" t="s">
        <v>9849</v>
      </c>
      <c r="B6793" s="31" t="s">
        <v>19868</v>
      </c>
      <c r="C6793" s="31" t="s">
        <v>19869</v>
      </c>
      <c r="D6793" s="32">
        <v>44190</v>
      </c>
      <c r="E6793" s="31" t="s">
        <v>19870</v>
      </c>
      <c r="F6793" s="31" t="s">
        <v>12612</v>
      </c>
      <c r="G6793" s="33">
        <v>-2496600</v>
      </c>
      <c r="H6793" s="33">
        <v>-2496600</v>
      </c>
      <c r="I6793" s="31" t="s">
        <v>9762</v>
      </c>
      <c r="J6793" s="31" t="s">
        <v>9763</v>
      </c>
      <c r="K6793" s="33">
        <v>-2496600</v>
      </c>
      <c r="L6793" s="31" t="s">
        <v>9764</v>
      </c>
      <c r="M6793" t="e">
        <f t="shared" si="300"/>
        <v>#VALUE!</v>
      </c>
    </row>
    <row r="6794" spans="1:13" hidden="1">
      <c r="A6794" s="31" t="s">
        <v>9849</v>
      </c>
      <c r="B6794" s="31" t="s">
        <v>19868</v>
      </c>
      <c r="C6794" s="31" t="s">
        <v>19869</v>
      </c>
      <c r="D6794" s="32">
        <v>44190</v>
      </c>
      <c r="E6794" s="31" t="s">
        <v>19870</v>
      </c>
      <c r="F6794" s="31" t="s">
        <v>9997</v>
      </c>
      <c r="G6794" s="33">
        <v>2496600</v>
      </c>
      <c r="H6794" s="33">
        <v>2496600</v>
      </c>
      <c r="I6794" s="31" t="s">
        <v>9762</v>
      </c>
      <c r="J6794" s="31" t="s">
        <v>9763</v>
      </c>
      <c r="K6794" s="33">
        <v>2496600</v>
      </c>
      <c r="L6794" s="31" t="s">
        <v>9764</v>
      </c>
      <c r="M6794" t="e">
        <f t="shared" si="300"/>
        <v>#VALUE!</v>
      </c>
    </row>
    <row r="6795" spans="1:13" hidden="1">
      <c r="A6795" s="31" t="s">
        <v>9849</v>
      </c>
      <c r="B6795" s="31" t="s">
        <v>19871</v>
      </c>
      <c r="C6795" s="31" t="s">
        <v>19872</v>
      </c>
      <c r="D6795" s="32">
        <v>44190</v>
      </c>
      <c r="E6795" s="31" t="s">
        <v>19873</v>
      </c>
      <c r="F6795" s="31" t="s">
        <v>12612</v>
      </c>
      <c r="G6795" s="33">
        <v>-2878500</v>
      </c>
      <c r="H6795" s="33">
        <v>-2878500</v>
      </c>
      <c r="I6795" s="31" t="s">
        <v>9762</v>
      </c>
      <c r="J6795" s="31" t="s">
        <v>9763</v>
      </c>
      <c r="K6795" s="33">
        <v>-2878500</v>
      </c>
      <c r="L6795" s="31" t="s">
        <v>9764</v>
      </c>
      <c r="M6795" t="e">
        <f t="shared" si="300"/>
        <v>#VALUE!</v>
      </c>
    </row>
    <row r="6796" spans="1:13" hidden="1">
      <c r="A6796" s="31" t="s">
        <v>9849</v>
      </c>
      <c r="B6796" s="31" t="s">
        <v>19871</v>
      </c>
      <c r="C6796" s="31" t="s">
        <v>19872</v>
      </c>
      <c r="D6796" s="32">
        <v>44190</v>
      </c>
      <c r="E6796" s="31" t="s">
        <v>19873</v>
      </c>
      <c r="F6796" s="31" t="s">
        <v>9997</v>
      </c>
      <c r="G6796" s="33">
        <v>2878500</v>
      </c>
      <c r="H6796" s="33">
        <v>2878500</v>
      </c>
      <c r="I6796" s="31" t="s">
        <v>9762</v>
      </c>
      <c r="J6796" s="31" t="s">
        <v>9763</v>
      </c>
      <c r="K6796" s="33">
        <v>2878500</v>
      </c>
      <c r="L6796" s="31" t="s">
        <v>9764</v>
      </c>
      <c r="M6796" t="e">
        <f t="shared" si="300"/>
        <v>#VALUE!</v>
      </c>
    </row>
    <row r="6797" spans="1:13" hidden="1">
      <c r="A6797" s="31" t="s">
        <v>9849</v>
      </c>
      <c r="B6797" s="31" t="s">
        <v>19874</v>
      </c>
      <c r="C6797" s="31" t="s">
        <v>19875</v>
      </c>
      <c r="D6797" s="32">
        <v>44190</v>
      </c>
      <c r="E6797" s="31" t="s">
        <v>19876</v>
      </c>
      <c r="F6797" s="31" t="s">
        <v>12612</v>
      </c>
      <c r="G6797" s="33">
        <v>-2125</v>
      </c>
      <c r="H6797" s="33">
        <v>-2125</v>
      </c>
      <c r="I6797" s="31" t="s">
        <v>9762</v>
      </c>
      <c r="J6797" s="31" t="s">
        <v>9763</v>
      </c>
      <c r="K6797" s="33">
        <v>-2125</v>
      </c>
      <c r="L6797" s="31" t="s">
        <v>9764</v>
      </c>
      <c r="M6797" t="e">
        <f t="shared" si="300"/>
        <v>#VALUE!</v>
      </c>
    </row>
    <row r="6798" spans="1:13" hidden="1">
      <c r="A6798" s="31" t="s">
        <v>9849</v>
      </c>
      <c r="B6798" s="31" t="s">
        <v>19874</v>
      </c>
      <c r="C6798" s="31" t="s">
        <v>19875</v>
      </c>
      <c r="D6798" s="32">
        <v>44190</v>
      </c>
      <c r="E6798" s="31" t="s">
        <v>19876</v>
      </c>
      <c r="F6798" s="31" t="s">
        <v>9875</v>
      </c>
      <c r="G6798" s="33">
        <v>2125</v>
      </c>
      <c r="H6798" s="33">
        <v>2125</v>
      </c>
      <c r="I6798" s="31" t="s">
        <v>9762</v>
      </c>
      <c r="J6798" s="31" t="s">
        <v>9763</v>
      </c>
      <c r="K6798" s="33">
        <v>2125</v>
      </c>
      <c r="L6798" s="31" t="s">
        <v>9764</v>
      </c>
      <c r="M6798" t="e">
        <f t="shared" si="300"/>
        <v>#VALUE!</v>
      </c>
    </row>
    <row r="6799" spans="1:13" hidden="1">
      <c r="A6799" s="31" t="s">
        <v>9849</v>
      </c>
      <c r="B6799" s="31" t="s">
        <v>19877</v>
      </c>
      <c r="C6799" s="31" t="s">
        <v>19878</v>
      </c>
      <c r="D6799" s="32">
        <v>44190</v>
      </c>
      <c r="E6799" s="31" t="s">
        <v>19879</v>
      </c>
      <c r="F6799" s="31" t="s">
        <v>12612</v>
      </c>
      <c r="G6799" s="33">
        <v>-5000</v>
      </c>
      <c r="H6799" s="33">
        <v>-5000</v>
      </c>
      <c r="I6799" s="31" t="s">
        <v>9762</v>
      </c>
      <c r="J6799" s="31" t="s">
        <v>9763</v>
      </c>
      <c r="K6799" s="33">
        <v>-5000</v>
      </c>
      <c r="L6799" s="31" t="s">
        <v>9764</v>
      </c>
      <c r="M6799" t="e">
        <f t="shared" si="300"/>
        <v>#VALUE!</v>
      </c>
    </row>
    <row r="6800" spans="1:13" hidden="1">
      <c r="A6800" s="31" t="s">
        <v>9849</v>
      </c>
      <c r="B6800" s="31" t="s">
        <v>19877</v>
      </c>
      <c r="C6800" s="31" t="s">
        <v>19878</v>
      </c>
      <c r="D6800" s="32">
        <v>44190</v>
      </c>
      <c r="E6800" s="31" t="s">
        <v>19879</v>
      </c>
      <c r="F6800" s="31" t="s">
        <v>19081</v>
      </c>
      <c r="G6800" s="33">
        <v>5000</v>
      </c>
      <c r="H6800" s="33">
        <v>5000</v>
      </c>
      <c r="I6800" s="31" t="s">
        <v>9762</v>
      </c>
      <c r="J6800" s="31" t="s">
        <v>9763</v>
      </c>
      <c r="K6800" s="33">
        <v>5000</v>
      </c>
      <c r="L6800" s="31" t="s">
        <v>9764</v>
      </c>
      <c r="M6800" t="e">
        <f t="shared" si="300"/>
        <v>#VALUE!</v>
      </c>
    </row>
    <row r="6801" spans="1:13" hidden="1">
      <c r="A6801" s="31" t="s">
        <v>9849</v>
      </c>
      <c r="B6801" s="31" t="s">
        <v>19880</v>
      </c>
      <c r="C6801" s="31" t="s">
        <v>19881</v>
      </c>
      <c r="D6801" s="32">
        <v>44190</v>
      </c>
      <c r="E6801" s="31" t="s">
        <v>19882</v>
      </c>
      <c r="F6801" s="31" t="s">
        <v>12612</v>
      </c>
      <c r="G6801" s="33">
        <v>-3175</v>
      </c>
      <c r="H6801" s="33">
        <v>-3175</v>
      </c>
      <c r="I6801" s="31" t="s">
        <v>9762</v>
      </c>
      <c r="J6801" s="31" t="s">
        <v>9763</v>
      </c>
      <c r="K6801" s="33">
        <v>-3175</v>
      </c>
      <c r="L6801" s="31" t="s">
        <v>9764</v>
      </c>
      <c r="M6801" t="e">
        <f t="shared" si="300"/>
        <v>#VALUE!</v>
      </c>
    </row>
    <row r="6802" spans="1:13" hidden="1">
      <c r="A6802" s="31" t="s">
        <v>9849</v>
      </c>
      <c r="B6802" s="31" t="s">
        <v>19880</v>
      </c>
      <c r="C6802" s="31" t="s">
        <v>19881</v>
      </c>
      <c r="D6802" s="32">
        <v>44190</v>
      </c>
      <c r="E6802" s="31" t="s">
        <v>19882</v>
      </c>
      <c r="F6802" s="31" t="s">
        <v>9962</v>
      </c>
      <c r="G6802" s="33">
        <v>3175</v>
      </c>
      <c r="H6802" s="33">
        <v>3175</v>
      </c>
      <c r="I6802" s="31" t="s">
        <v>9762</v>
      </c>
      <c r="J6802" s="31" t="s">
        <v>9763</v>
      </c>
      <c r="K6802" s="33">
        <v>3175</v>
      </c>
      <c r="L6802" s="31" t="s">
        <v>9764</v>
      </c>
      <c r="M6802" t="e">
        <f t="shared" si="300"/>
        <v>#VALUE!</v>
      </c>
    </row>
    <row r="6803" spans="1:13" hidden="1">
      <c r="A6803" s="31" t="s">
        <v>9849</v>
      </c>
      <c r="B6803" s="31" t="s">
        <v>19883</v>
      </c>
      <c r="C6803" s="31" t="s">
        <v>19884</v>
      </c>
      <c r="D6803" s="32">
        <v>44190</v>
      </c>
      <c r="E6803" s="31" t="s">
        <v>19885</v>
      </c>
      <c r="F6803" s="31" t="s">
        <v>12612</v>
      </c>
      <c r="G6803" s="33">
        <v>-4200</v>
      </c>
      <c r="H6803" s="33">
        <v>-4200</v>
      </c>
      <c r="I6803" s="31" t="s">
        <v>9762</v>
      </c>
      <c r="J6803" s="31" t="s">
        <v>9763</v>
      </c>
      <c r="K6803" s="33">
        <v>-4200</v>
      </c>
      <c r="L6803" s="31" t="s">
        <v>9764</v>
      </c>
      <c r="M6803" t="e">
        <f t="shared" si="300"/>
        <v>#VALUE!</v>
      </c>
    </row>
    <row r="6804" spans="1:13" hidden="1">
      <c r="A6804" s="31" t="s">
        <v>9849</v>
      </c>
      <c r="B6804" s="31" t="s">
        <v>19883</v>
      </c>
      <c r="C6804" s="31" t="s">
        <v>19884</v>
      </c>
      <c r="D6804" s="32">
        <v>44190</v>
      </c>
      <c r="E6804" s="31" t="s">
        <v>19885</v>
      </c>
      <c r="F6804" s="31" t="s">
        <v>9962</v>
      </c>
      <c r="G6804" s="33">
        <v>4200</v>
      </c>
      <c r="H6804" s="33">
        <v>4200</v>
      </c>
      <c r="I6804" s="31" t="s">
        <v>9762</v>
      </c>
      <c r="J6804" s="31" t="s">
        <v>9763</v>
      </c>
      <c r="K6804" s="33">
        <v>4200</v>
      </c>
      <c r="L6804" s="31" t="s">
        <v>9764</v>
      </c>
      <c r="M6804" t="e">
        <f t="shared" si="300"/>
        <v>#VALUE!</v>
      </c>
    </row>
    <row r="6805" spans="1:13" hidden="1">
      <c r="A6805" s="31" t="s">
        <v>9849</v>
      </c>
      <c r="B6805" s="31" t="s">
        <v>19886</v>
      </c>
      <c r="C6805" s="31" t="s">
        <v>19887</v>
      </c>
      <c r="D6805" s="32">
        <v>44190</v>
      </c>
      <c r="E6805" s="31" t="s">
        <v>19888</v>
      </c>
      <c r="F6805" s="31" t="s">
        <v>12612</v>
      </c>
      <c r="G6805" s="33">
        <v>-2839</v>
      </c>
      <c r="H6805" s="33">
        <v>-2839</v>
      </c>
      <c r="I6805" s="31" t="s">
        <v>9762</v>
      </c>
      <c r="J6805" s="31" t="s">
        <v>9763</v>
      </c>
      <c r="K6805" s="33">
        <v>-2839</v>
      </c>
      <c r="L6805" s="31" t="s">
        <v>9764</v>
      </c>
      <c r="M6805" t="e">
        <f t="shared" si="300"/>
        <v>#VALUE!</v>
      </c>
    </row>
    <row r="6806" spans="1:13" hidden="1">
      <c r="A6806" s="31" t="s">
        <v>9849</v>
      </c>
      <c r="B6806" s="31" t="s">
        <v>19886</v>
      </c>
      <c r="C6806" s="31" t="s">
        <v>19887</v>
      </c>
      <c r="D6806" s="32">
        <v>44190</v>
      </c>
      <c r="E6806" s="31" t="s">
        <v>19888</v>
      </c>
      <c r="F6806" s="31" t="s">
        <v>9875</v>
      </c>
      <c r="G6806" s="33">
        <v>2839</v>
      </c>
      <c r="H6806" s="33">
        <v>2839</v>
      </c>
      <c r="I6806" s="31" t="s">
        <v>9762</v>
      </c>
      <c r="J6806" s="31" t="s">
        <v>9763</v>
      </c>
      <c r="K6806" s="33">
        <v>2839</v>
      </c>
      <c r="L6806" s="31" t="s">
        <v>9764</v>
      </c>
      <c r="M6806" t="e">
        <f t="shared" si="300"/>
        <v>#VALUE!</v>
      </c>
    </row>
    <row r="6807" spans="1:13" hidden="1">
      <c r="A6807" s="31" t="s">
        <v>9849</v>
      </c>
      <c r="B6807" s="31" t="s">
        <v>19889</v>
      </c>
      <c r="C6807" s="31" t="s">
        <v>19890</v>
      </c>
      <c r="D6807" s="32">
        <v>44190</v>
      </c>
      <c r="E6807" s="31" t="s">
        <v>19891</v>
      </c>
      <c r="F6807" s="31" t="s">
        <v>12612</v>
      </c>
      <c r="G6807" s="33">
        <v>-2100</v>
      </c>
      <c r="H6807" s="33">
        <v>-2100</v>
      </c>
      <c r="I6807" s="31" t="s">
        <v>9762</v>
      </c>
      <c r="J6807" s="31" t="s">
        <v>9763</v>
      </c>
      <c r="K6807" s="33">
        <v>-2100</v>
      </c>
      <c r="L6807" s="31" t="s">
        <v>9764</v>
      </c>
      <c r="M6807" t="e">
        <f t="shared" si="300"/>
        <v>#VALUE!</v>
      </c>
    </row>
    <row r="6808" spans="1:13" hidden="1">
      <c r="A6808" s="31" t="s">
        <v>9849</v>
      </c>
      <c r="B6808" s="31" t="s">
        <v>19889</v>
      </c>
      <c r="C6808" s="31" t="s">
        <v>19890</v>
      </c>
      <c r="D6808" s="32">
        <v>44190</v>
      </c>
      <c r="E6808" s="31" t="s">
        <v>19891</v>
      </c>
      <c r="F6808" s="31" t="s">
        <v>9875</v>
      </c>
      <c r="G6808" s="33">
        <v>2100</v>
      </c>
      <c r="H6808" s="33">
        <v>2100</v>
      </c>
      <c r="I6808" s="31" t="s">
        <v>9762</v>
      </c>
      <c r="J6808" s="31" t="s">
        <v>9763</v>
      </c>
      <c r="K6808" s="33">
        <v>2100</v>
      </c>
      <c r="L6808" s="31" t="s">
        <v>9764</v>
      </c>
      <c r="M6808" t="e">
        <f t="shared" si="300"/>
        <v>#VALUE!</v>
      </c>
    </row>
    <row r="6809" spans="1:13" hidden="1">
      <c r="A6809" s="31" t="s">
        <v>9849</v>
      </c>
      <c r="B6809" s="31" t="s">
        <v>19892</v>
      </c>
      <c r="C6809" s="31" t="s">
        <v>19893</v>
      </c>
      <c r="D6809" s="32">
        <v>44190</v>
      </c>
      <c r="E6809" s="31" t="s">
        <v>19894</v>
      </c>
      <c r="F6809" s="31" t="s">
        <v>12612</v>
      </c>
      <c r="G6809" s="33">
        <v>-13850</v>
      </c>
      <c r="H6809" s="33">
        <v>-13850</v>
      </c>
      <c r="I6809" s="31" t="s">
        <v>9762</v>
      </c>
      <c r="J6809" s="31" t="s">
        <v>9763</v>
      </c>
      <c r="K6809" s="33">
        <v>-13850</v>
      </c>
      <c r="L6809" s="31" t="s">
        <v>9764</v>
      </c>
      <c r="M6809" t="e">
        <f t="shared" si="300"/>
        <v>#VALUE!</v>
      </c>
    </row>
    <row r="6810" spans="1:13" hidden="1">
      <c r="A6810" s="31" t="s">
        <v>9849</v>
      </c>
      <c r="B6810" s="31" t="s">
        <v>19892</v>
      </c>
      <c r="C6810" s="31" t="s">
        <v>19893</v>
      </c>
      <c r="D6810" s="32">
        <v>44190</v>
      </c>
      <c r="E6810" s="31" t="s">
        <v>19894</v>
      </c>
      <c r="F6810" s="31" t="s">
        <v>19081</v>
      </c>
      <c r="G6810" s="33">
        <v>13850</v>
      </c>
      <c r="H6810" s="33">
        <v>13850</v>
      </c>
      <c r="I6810" s="31" t="s">
        <v>9762</v>
      </c>
      <c r="J6810" s="31" t="s">
        <v>9763</v>
      </c>
      <c r="K6810" s="33">
        <v>13850</v>
      </c>
      <c r="L6810" s="31" t="s">
        <v>9764</v>
      </c>
      <c r="M6810" t="e">
        <f t="shared" si="300"/>
        <v>#VALUE!</v>
      </c>
    </row>
    <row r="6811" spans="1:13" hidden="1">
      <c r="A6811" s="31" t="s">
        <v>9849</v>
      </c>
      <c r="B6811" s="31" t="s">
        <v>19895</v>
      </c>
      <c r="C6811" s="31" t="s">
        <v>19896</v>
      </c>
      <c r="D6811" s="32">
        <v>44187</v>
      </c>
      <c r="E6811" s="31" t="s">
        <v>19897</v>
      </c>
      <c r="F6811" s="31" t="s">
        <v>12612</v>
      </c>
      <c r="G6811" s="33">
        <v>-24287500</v>
      </c>
      <c r="H6811" s="33">
        <v>-24287500</v>
      </c>
      <c r="I6811" s="31" t="s">
        <v>9762</v>
      </c>
      <c r="J6811" s="31" t="s">
        <v>9763</v>
      </c>
      <c r="K6811" s="33">
        <v>-24287500</v>
      </c>
      <c r="L6811" s="31" t="s">
        <v>9764</v>
      </c>
      <c r="M6811" t="e">
        <f t="shared" si="300"/>
        <v>#VALUE!</v>
      </c>
    </row>
    <row r="6812" spans="1:13" hidden="1">
      <c r="A6812" s="31" t="s">
        <v>9849</v>
      </c>
      <c r="B6812" s="31" t="s">
        <v>19895</v>
      </c>
      <c r="C6812" s="31" t="s">
        <v>19896</v>
      </c>
      <c r="D6812" s="32">
        <v>44187</v>
      </c>
      <c r="E6812" s="31" t="s">
        <v>19897</v>
      </c>
      <c r="F6812" s="31" t="s">
        <v>10067</v>
      </c>
      <c r="G6812" s="33">
        <v>7539000</v>
      </c>
      <c r="H6812" s="33">
        <v>7539000</v>
      </c>
      <c r="I6812" s="31" t="s">
        <v>9762</v>
      </c>
      <c r="J6812" s="31" t="s">
        <v>9763</v>
      </c>
      <c r="K6812" s="33">
        <v>7539000</v>
      </c>
      <c r="L6812" s="31" t="s">
        <v>9764</v>
      </c>
      <c r="M6812" t="e">
        <f t="shared" si="300"/>
        <v>#VALUE!</v>
      </c>
    </row>
    <row r="6813" spans="1:13" hidden="1">
      <c r="A6813" s="31" t="s">
        <v>9849</v>
      </c>
      <c r="B6813" s="31" t="s">
        <v>19895</v>
      </c>
      <c r="C6813" s="31" t="s">
        <v>19896</v>
      </c>
      <c r="D6813" s="32">
        <v>44187</v>
      </c>
      <c r="E6813" s="31" t="s">
        <v>19897</v>
      </c>
      <c r="F6813" s="31" t="s">
        <v>10067</v>
      </c>
      <c r="G6813" s="33">
        <v>5485500</v>
      </c>
      <c r="H6813" s="33">
        <v>5485500</v>
      </c>
      <c r="I6813" s="31" t="s">
        <v>9762</v>
      </c>
      <c r="J6813" s="31" t="s">
        <v>9763</v>
      </c>
      <c r="K6813" s="33">
        <v>5485500</v>
      </c>
      <c r="L6813" s="31" t="s">
        <v>9764</v>
      </c>
      <c r="M6813" t="e">
        <f t="shared" si="300"/>
        <v>#VALUE!</v>
      </c>
    </row>
    <row r="6814" spans="1:13" hidden="1">
      <c r="A6814" s="31" t="s">
        <v>9849</v>
      </c>
      <c r="B6814" s="31" t="s">
        <v>19895</v>
      </c>
      <c r="C6814" s="31" t="s">
        <v>19896</v>
      </c>
      <c r="D6814" s="32">
        <v>44187</v>
      </c>
      <c r="E6814" s="31" t="s">
        <v>19897</v>
      </c>
      <c r="F6814" s="31" t="s">
        <v>10067</v>
      </c>
      <c r="G6814" s="33">
        <v>11263000</v>
      </c>
      <c r="H6814" s="33">
        <v>11263000</v>
      </c>
      <c r="I6814" s="31" t="s">
        <v>9762</v>
      </c>
      <c r="J6814" s="31" t="s">
        <v>9763</v>
      </c>
      <c r="K6814" s="33">
        <v>11263000</v>
      </c>
      <c r="L6814" s="31" t="s">
        <v>9764</v>
      </c>
      <c r="M6814" t="e">
        <f t="shared" si="300"/>
        <v>#VALUE!</v>
      </c>
    </row>
    <row r="6815" spans="1:13" hidden="1">
      <c r="A6815" s="31" t="s">
        <v>9849</v>
      </c>
      <c r="B6815" s="31" t="s">
        <v>19898</v>
      </c>
      <c r="C6815" s="31" t="s">
        <v>19899</v>
      </c>
      <c r="D6815" s="32">
        <v>44187</v>
      </c>
      <c r="E6815" s="31" t="s">
        <v>19900</v>
      </c>
      <c r="F6815" s="31" t="s">
        <v>19901</v>
      </c>
      <c r="G6815" s="33">
        <v>-75000</v>
      </c>
      <c r="H6815" s="33">
        <v>-75000</v>
      </c>
      <c r="I6815" s="31" t="s">
        <v>9762</v>
      </c>
      <c r="J6815" s="31" t="s">
        <v>9763</v>
      </c>
      <c r="K6815" s="33">
        <v>-75000</v>
      </c>
      <c r="L6815" s="31" t="s">
        <v>9764</v>
      </c>
      <c r="M6815" t="e">
        <f t="shared" si="300"/>
        <v>#VALUE!</v>
      </c>
    </row>
    <row r="6816" spans="1:13" hidden="1">
      <c r="A6816" s="31" t="s">
        <v>9849</v>
      </c>
      <c r="B6816" s="31" t="s">
        <v>19898</v>
      </c>
      <c r="C6816" s="31" t="s">
        <v>19899</v>
      </c>
      <c r="D6816" s="32">
        <v>44187</v>
      </c>
      <c r="E6816" s="31" t="s">
        <v>19900</v>
      </c>
      <c r="F6816" s="31" t="s">
        <v>19902</v>
      </c>
      <c r="G6816" s="33">
        <v>75000</v>
      </c>
      <c r="H6816" s="33">
        <v>75000</v>
      </c>
      <c r="I6816" s="31" t="s">
        <v>9762</v>
      </c>
      <c r="J6816" s="31" t="s">
        <v>9763</v>
      </c>
      <c r="K6816" s="33">
        <v>75000</v>
      </c>
      <c r="L6816" s="31" t="s">
        <v>9764</v>
      </c>
      <c r="M6816" t="e">
        <f t="shared" si="300"/>
        <v>#VALUE!</v>
      </c>
    </row>
    <row r="6817" spans="1:15" hidden="1">
      <c r="A6817" s="31" t="s">
        <v>9849</v>
      </c>
      <c r="B6817" s="31" t="s">
        <v>19903</v>
      </c>
      <c r="C6817" s="31" t="s">
        <v>19904</v>
      </c>
      <c r="D6817" s="32">
        <v>44193</v>
      </c>
      <c r="E6817" s="31" t="s">
        <v>19905</v>
      </c>
      <c r="F6817" s="31" t="s">
        <v>19906</v>
      </c>
      <c r="G6817" s="33">
        <v>-38200</v>
      </c>
      <c r="H6817" s="33">
        <v>-38200</v>
      </c>
      <c r="I6817" s="31" t="s">
        <v>9762</v>
      </c>
      <c r="J6817" s="31" t="s">
        <v>9763</v>
      </c>
      <c r="K6817" s="33">
        <v>-38200</v>
      </c>
      <c r="L6817" s="31" t="s">
        <v>9764</v>
      </c>
      <c r="M6817" t="e">
        <f t="shared" si="300"/>
        <v>#VALUE!</v>
      </c>
    </row>
    <row r="6818" spans="1:15" hidden="1">
      <c r="A6818" s="31" t="s">
        <v>9849</v>
      </c>
      <c r="B6818" s="31" t="s">
        <v>19903</v>
      </c>
      <c r="C6818" s="31" t="s">
        <v>19904</v>
      </c>
      <c r="D6818" s="32">
        <v>44193</v>
      </c>
      <c r="E6818" s="31" t="s">
        <v>19905</v>
      </c>
      <c r="F6818" s="31" t="s">
        <v>19907</v>
      </c>
      <c r="G6818" s="33">
        <v>38200</v>
      </c>
      <c r="H6818" s="33">
        <v>38200</v>
      </c>
      <c r="I6818" s="31" t="s">
        <v>9762</v>
      </c>
      <c r="J6818" s="31" t="s">
        <v>9763</v>
      </c>
      <c r="K6818" s="33">
        <v>38200</v>
      </c>
      <c r="L6818" s="31" t="s">
        <v>9764</v>
      </c>
      <c r="M6818" t="e">
        <f t="shared" si="300"/>
        <v>#VALUE!</v>
      </c>
    </row>
    <row r="6819" spans="1:15" hidden="1">
      <c r="A6819" s="31" t="s">
        <v>9849</v>
      </c>
      <c r="B6819" s="31" t="s">
        <v>19908</v>
      </c>
      <c r="C6819" s="31" t="s">
        <v>19909</v>
      </c>
      <c r="D6819" s="32">
        <v>44188</v>
      </c>
      <c r="E6819" s="31" t="s">
        <v>19910</v>
      </c>
      <c r="F6819" s="31" t="s">
        <v>17186</v>
      </c>
      <c r="G6819" s="33">
        <v>-29750</v>
      </c>
      <c r="H6819" s="33">
        <v>-29750</v>
      </c>
      <c r="I6819" s="31" t="s">
        <v>9762</v>
      </c>
      <c r="J6819" s="31" t="s">
        <v>9763</v>
      </c>
      <c r="K6819" s="33">
        <v>-29750</v>
      </c>
      <c r="L6819" s="31" t="s">
        <v>9764</v>
      </c>
      <c r="M6819" t="e">
        <f t="shared" si="300"/>
        <v>#VALUE!</v>
      </c>
    </row>
    <row r="6820" spans="1:15" hidden="1">
      <c r="A6820" s="31" t="s">
        <v>9849</v>
      </c>
      <c r="B6820" s="31" t="s">
        <v>19908</v>
      </c>
      <c r="C6820" s="31" t="s">
        <v>19909</v>
      </c>
      <c r="D6820" s="32">
        <v>44188</v>
      </c>
      <c r="E6820" s="31" t="s">
        <v>19910</v>
      </c>
      <c r="F6820" s="31" t="s">
        <v>17187</v>
      </c>
      <c r="G6820" s="33">
        <v>29750</v>
      </c>
      <c r="H6820" s="33">
        <v>29750</v>
      </c>
      <c r="I6820" s="31" t="s">
        <v>9762</v>
      </c>
      <c r="J6820" s="31" t="s">
        <v>9763</v>
      </c>
      <c r="K6820" s="33">
        <v>29750</v>
      </c>
      <c r="L6820" s="31" t="s">
        <v>9764</v>
      </c>
      <c r="M6820" t="e">
        <f t="shared" si="300"/>
        <v>#VALUE!</v>
      </c>
    </row>
    <row r="6821" spans="1:15" hidden="1">
      <c r="A6821" s="31" t="s">
        <v>9849</v>
      </c>
      <c r="B6821" s="31" t="s">
        <v>19911</v>
      </c>
      <c r="C6821" s="31" t="s">
        <v>19912</v>
      </c>
      <c r="D6821" s="32">
        <v>44189</v>
      </c>
      <c r="E6821" s="31" t="s">
        <v>19913</v>
      </c>
      <c r="F6821" s="31" t="s">
        <v>17635</v>
      </c>
      <c r="G6821" s="33">
        <v>-15500</v>
      </c>
      <c r="H6821" s="33">
        <v>-15500</v>
      </c>
      <c r="I6821" s="31" t="s">
        <v>9762</v>
      </c>
      <c r="J6821" s="31" t="s">
        <v>9763</v>
      </c>
      <c r="K6821" s="33">
        <v>-15500</v>
      </c>
      <c r="L6821" s="31" t="s">
        <v>9764</v>
      </c>
      <c r="M6821" t="e">
        <f t="shared" si="300"/>
        <v>#VALUE!</v>
      </c>
    </row>
    <row r="6822" spans="1:15" hidden="1">
      <c r="A6822" s="31" t="s">
        <v>9849</v>
      </c>
      <c r="B6822" s="31" t="s">
        <v>19911</v>
      </c>
      <c r="C6822" s="31" t="s">
        <v>19912</v>
      </c>
      <c r="D6822" s="32">
        <v>44189</v>
      </c>
      <c r="E6822" s="31" t="s">
        <v>19913</v>
      </c>
      <c r="F6822" s="31" t="s">
        <v>17636</v>
      </c>
      <c r="G6822" s="33">
        <v>15500</v>
      </c>
      <c r="H6822" s="33">
        <v>15500</v>
      </c>
      <c r="I6822" s="31" t="s">
        <v>9762</v>
      </c>
      <c r="J6822" s="31" t="s">
        <v>9763</v>
      </c>
      <c r="K6822" s="33">
        <v>15500</v>
      </c>
      <c r="L6822" s="31" t="s">
        <v>9764</v>
      </c>
      <c r="M6822" t="e">
        <f t="shared" si="300"/>
        <v>#VALUE!</v>
      </c>
    </row>
    <row r="6823" spans="1:15" hidden="1">
      <c r="A6823" s="31" t="s">
        <v>9849</v>
      </c>
      <c r="B6823" s="31" t="s">
        <v>19914</v>
      </c>
      <c r="C6823" s="31" t="s">
        <v>19915</v>
      </c>
      <c r="D6823" s="32">
        <v>44190</v>
      </c>
      <c r="E6823" s="31" t="s">
        <v>19916</v>
      </c>
      <c r="F6823" s="31" t="s">
        <v>12612</v>
      </c>
      <c r="G6823" s="33">
        <v>-3531</v>
      </c>
      <c r="H6823" s="33">
        <v>-3531</v>
      </c>
      <c r="I6823" s="31" t="s">
        <v>9762</v>
      </c>
      <c r="J6823" s="31" t="s">
        <v>9763</v>
      </c>
      <c r="K6823" s="33">
        <v>-3531</v>
      </c>
      <c r="L6823" s="31" t="s">
        <v>9764</v>
      </c>
      <c r="M6823" t="e">
        <f t="shared" si="300"/>
        <v>#VALUE!</v>
      </c>
    </row>
    <row r="6824" spans="1:15" hidden="1">
      <c r="A6824" s="31" t="s">
        <v>9849</v>
      </c>
      <c r="B6824" s="31" t="s">
        <v>19914</v>
      </c>
      <c r="C6824" s="31" t="s">
        <v>19915</v>
      </c>
      <c r="D6824" s="32">
        <v>44190</v>
      </c>
      <c r="E6824" s="31" t="s">
        <v>19916</v>
      </c>
      <c r="F6824" s="31" t="s">
        <v>9962</v>
      </c>
      <c r="G6824" s="33">
        <v>3531</v>
      </c>
      <c r="H6824" s="33">
        <v>3531</v>
      </c>
      <c r="I6824" s="31" t="s">
        <v>9762</v>
      </c>
      <c r="J6824" s="31" t="s">
        <v>9763</v>
      </c>
      <c r="K6824" s="33">
        <v>3531</v>
      </c>
      <c r="L6824" s="31" t="s">
        <v>9764</v>
      </c>
      <c r="M6824" t="e">
        <f t="shared" si="300"/>
        <v>#VALUE!</v>
      </c>
    </row>
    <row r="6825" spans="1:15" hidden="1">
      <c r="A6825" s="31" t="s">
        <v>9849</v>
      </c>
      <c r="B6825" s="31" t="s">
        <v>19917</v>
      </c>
      <c r="C6825" s="31" t="s">
        <v>19918</v>
      </c>
      <c r="D6825" s="32">
        <v>44190</v>
      </c>
      <c r="E6825" s="31" t="s">
        <v>19919</v>
      </c>
      <c r="F6825" s="31" t="s">
        <v>12612</v>
      </c>
      <c r="G6825" s="33">
        <v>-4000</v>
      </c>
      <c r="H6825" s="33">
        <v>-4000</v>
      </c>
      <c r="I6825" s="31" t="s">
        <v>9762</v>
      </c>
      <c r="J6825" s="31" t="s">
        <v>9763</v>
      </c>
      <c r="K6825" s="33">
        <v>-4000</v>
      </c>
      <c r="L6825" s="31" t="s">
        <v>9764</v>
      </c>
      <c r="M6825" t="e">
        <f t="shared" si="300"/>
        <v>#VALUE!</v>
      </c>
    </row>
    <row r="6826" spans="1:15" hidden="1">
      <c r="A6826" s="31" t="s">
        <v>9849</v>
      </c>
      <c r="B6826" s="31" t="s">
        <v>19917</v>
      </c>
      <c r="C6826" s="31" t="s">
        <v>19918</v>
      </c>
      <c r="D6826" s="32">
        <v>44190</v>
      </c>
      <c r="E6826" s="31" t="s">
        <v>19919</v>
      </c>
      <c r="F6826" s="31" t="s">
        <v>9875</v>
      </c>
      <c r="G6826" s="33">
        <v>4000</v>
      </c>
      <c r="H6826" s="33">
        <v>4000</v>
      </c>
      <c r="I6826" s="31" t="s">
        <v>9762</v>
      </c>
      <c r="J6826" s="31" t="s">
        <v>9763</v>
      </c>
      <c r="K6826" s="33">
        <v>4000</v>
      </c>
      <c r="L6826" s="31" t="s">
        <v>9764</v>
      </c>
      <c r="M6826" t="e">
        <f t="shared" si="300"/>
        <v>#VALUE!</v>
      </c>
    </row>
    <row r="6827" spans="1:15" hidden="1">
      <c r="A6827" s="31" t="s">
        <v>9849</v>
      </c>
      <c r="B6827" s="31" t="s">
        <v>19920</v>
      </c>
      <c r="C6827" s="31" t="s">
        <v>19921</v>
      </c>
      <c r="D6827" s="32">
        <v>44190</v>
      </c>
      <c r="E6827" s="31" t="s">
        <v>19922</v>
      </c>
      <c r="F6827" s="31" t="s">
        <v>12612</v>
      </c>
      <c r="G6827" s="33">
        <v>-126294.94</v>
      </c>
      <c r="H6827" s="33">
        <v>-126294.94</v>
      </c>
      <c r="I6827" s="31" t="s">
        <v>9762</v>
      </c>
      <c r="J6827" s="31" t="s">
        <v>9763</v>
      </c>
      <c r="K6827" s="33">
        <v>-126294.94</v>
      </c>
      <c r="L6827" s="31" t="s">
        <v>9764</v>
      </c>
      <c r="M6827" t="e">
        <f t="shared" si="300"/>
        <v>#VALUE!</v>
      </c>
    </row>
    <row r="6828" spans="1:15" hidden="1">
      <c r="A6828" s="31" t="s">
        <v>9849</v>
      </c>
      <c r="B6828" s="31" t="s">
        <v>19920</v>
      </c>
      <c r="C6828" s="31" t="s">
        <v>19921</v>
      </c>
      <c r="D6828" s="32">
        <v>44190</v>
      </c>
      <c r="E6828" s="31" t="s">
        <v>19922</v>
      </c>
      <c r="F6828" s="31" t="s">
        <v>9997</v>
      </c>
      <c r="G6828" s="33">
        <v>126294.94</v>
      </c>
      <c r="H6828" s="33">
        <v>126294.94</v>
      </c>
      <c r="I6828" s="31" t="s">
        <v>9762</v>
      </c>
      <c r="J6828" s="31" t="s">
        <v>9763</v>
      </c>
      <c r="K6828" s="33">
        <v>126294.94</v>
      </c>
      <c r="L6828" s="31" t="s">
        <v>9764</v>
      </c>
      <c r="M6828" t="e">
        <f t="shared" si="300"/>
        <v>#VALUE!</v>
      </c>
    </row>
    <row r="6829" spans="1:15" hidden="1">
      <c r="A6829" s="31" t="s">
        <v>9849</v>
      </c>
      <c r="B6829" s="31" t="s">
        <v>19923</v>
      </c>
      <c r="C6829" s="31" t="s">
        <v>19924</v>
      </c>
      <c r="D6829" s="32">
        <v>44190</v>
      </c>
      <c r="E6829" s="31" t="s">
        <v>19925</v>
      </c>
      <c r="F6829" s="31" t="s">
        <v>12612</v>
      </c>
      <c r="G6829" s="33">
        <v>-24750</v>
      </c>
      <c r="H6829" s="33">
        <v>-24750</v>
      </c>
      <c r="I6829" s="31" t="s">
        <v>9762</v>
      </c>
      <c r="J6829" s="31" t="s">
        <v>9763</v>
      </c>
      <c r="K6829" s="33">
        <v>-24750</v>
      </c>
      <c r="L6829" s="31" t="s">
        <v>9764</v>
      </c>
      <c r="M6829">
        <f t="shared" si="300"/>
        <v>12</v>
      </c>
      <c r="N6829" t="str">
        <f t="shared" ref="N6829:N6832" si="301">MID(E6829,M6829,10)</f>
        <v>PO64000017</v>
      </c>
      <c r="O6829" t="e">
        <f>VLOOKUP(N6829,'1_คตง_ภาพรวม'!L6829:M6879,2,FALSE)</f>
        <v>#N/A</v>
      </c>
    </row>
    <row r="6830" spans="1:15" hidden="1">
      <c r="A6830" s="31" t="s">
        <v>9849</v>
      </c>
      <c r="B6830" s="31" t="s">
        <v>19923</v>
      </c>
      <c r="C6830" s="31" t="s">
        <v>19924</v>
      </c>
      <c r="D6830" s="32">
        <v>44190</v>
      </c>
      <c r="E6830" s="31" t="s">
        <v>19925</v>
      </c>
      <c r="F6830" s="31" t="s">
        <v>9875</v>
      </c>
      <c r="G6830" s="33">
        <v>24750</v>
      </c>
      <c r="H6830" s="33">
        <v>24750</v>
      </c>
      <c r="I6830" s="31" t="s">
        <v>9762</v>
      </c>
      <c r="J6830" s="31" t="s">
        <v>9763</v>
      </c>
      <c r="K6830" s="33">
        <v>24750</v>
      </c>
      <c r="L6830" s="31" t="s">
        <v>9764</v>
      </c>
      <c r="M6830">
        <f t="shared" si="300"/>
        <v>12</v>
      </c>
      <c r="N6830" t="str">
        <f t="shared" si="301"/>
        <v>PO64000017</v>
      </c>
      <c r="O6830" t="e">
        <f>VLOOKUP(N6830,'1_คตง_ภาพรวม'!L6830:M6880,2,FALSE)</f>
        <v>#N/A</v>
      </c>
    </row>
    <row r="6831" spans="1:15" hidden="1">
      <c r="A6831" s="31" t="s">
        <v>9849</v>
      </c>
      <c r="B6831" s="31" t="s">
        <v>19926</v>
      </c>
      <c r="C6831" s="31" t="s">
        <v>19927</v>
      </c>
      <c r="D6831" s="32">
        <v>44190</v>
      </c>
      <c r="E6831" s="31" t="s">
        <v>19928</v>
      </c>
      <c r="F6831" s="31" t="s">
        <v>12612</v>
      </c>
      <c r="G6831" s="33">
        <v>-100488</v>
      </c>
      <c r="H6831" s="33">
        <v>-100488</v>
      </c>
      <c r="I6831" s="31" t="s">
        <v>9762</v>
      </c>
      <c r="J6831" s="31" t="s">
        <v>9763</v>
      </c>
      <c r="K6831" s="33">
        <v>-100488</v>
      </c>
      <c r="L6831" s="31" t="s">
        <v>9764</v>
      </c>
      <c r="M6831">
        <f t="shared" si="300"/>
        <v>12</v>
      </c>
      <c r="N6831" t="str">
        <f t="shared" si="301"/>
        <v>PO64000053</v>
      </c>
      <c r="O6831" t="e">
        <f>VLOOKUP(N6831,'1_คตง_ภาพรวม'!L6831:M6881,2,FALSE)</f>
        <v>#N/A</v>
      </c>
    </row>
    <row r="6832" spans="1:15" hidden="1">
      <c r="A6832" s="31" t="s">
        <v>9849</v>
      </c>
      <c r="B6832" s="31" t="s">
        <v>19926</v>
      </c>
      <c r="C6832" s="31" t="s">
        <v>19927</v>
      </c>
      <c r="D6832" s="32">
        <v>44190</v>
      </c>
      <c r="E6832" s="31" t="s">
        <v>19928</v>
      </c>
      <c r="F6832" s="31" t="s">
        <v>9875</v>
      </c>
      <c r="G6832" s="33">
        <v>100488</v>
      </c>
      <c r="H6832" s="33">
        <v>100488</v>
      </c>
      <c r="I6832" s="31" t="s">
        <v>9762</v>
      </c>
      <c r="J6832" s="31" t="s">
        <v>9763</v>
      </c>
      <c r="K6832" s="33">
        <v>100488</v>
      </c>
      <c r="L6832" s="31" t="s">
        <v>9764</v>
      </c>
      <c r="M6832">
        <f t="shared" si="300"/>
        <v>12</v>
      </c>
      <c r="N6832" t="str">
        <f t="shared" si="301"/>
        <v>PO64000053</v>
      </c>
      <c r="O6832" t="e">
        <f>VLOOKUP(N6832,'1_คตง_ภาพรวม'!L6832:M6882,2,FALSE)</f>
        <v>#N/A</v>
      </c>
    </row>
    <row r="6833" spans="1:15" hidden="1">
      <c r="A6833" s="31" t="s">
        <v>9849</v>
      </c>
      <c r="B6833" s="31" t="s">
        <v>19929</v>
      </c>
      <c r="C6833" s="31" t="s">
        <v>19930</v>
      </c>
      <c r="D6833" s="32">
        <v>44190</v>
      </c>
      <c r="E6833" s="31" t="s">
        <v>19931</v>
      </c>
      <c r="F6833" s="31" t="s">
        <v>12612</v>
      </c>
      <c r="G6833" s="33">
        <v>-7420</v>
      </c>
      <c r="H6833" s="33">
        <v>-7420</v>
      </c>
      <c r="I6833" s="31" t="s">
        <v>9762</v>
      </c>
      <c r="J6833" s="31" t="s">
        <v>9763</v>
      </c>
      <c r="K6833" s="33">
        <v>-7420</v>
      </c>
      <c r="L6833" s="31" t="s">
        <v>9764</v>
      </c>
      <c r="M6833" t="e">
        <f t="shared" si="300"/>
        <v>#VALUE!</v>
      </c>
    </row>
    <row r="6834" spans="1:15" hidden="1">
      <c r="A6834" s="31" t="s">
        <v>9849</v>
      </c>
      <c r="B6834" s="31" t="s">
        <v>19929</v>
      </c>
      <c r="C6834" s="31" t="s">
        <v>19930</v>
      </c>
      <c r="D6834" s="32">
        <v>44190</v>
      </c>
      <c r="E6834" s="31" t="s">
        <v>19931</v>
      </c>
      <c r="F6834" s="31" t="s">
        <v>9875</v>
      </c>
      <c r="G6834" s="33">
        <v>7420</v>
      </c>
      <c r="H6834" s="33">
        <v>7420</v>
      </c>
      <c r="I6834" s="31" t="s">
        <v>9762</v>
      </c>
      <c r="J6834" s="31" t="s">
        <v>9763</v>
      </c>
      <c r="K6834" s="33">
        <v>7420</v>
      </c>
      <c r="L6834" s="31" t="s">
        <v>9764</v>
      </c>
      <c r="M6834" t="e">
        <f t="shared" si="300"/>
        <v>#VALUE!</v>
      </c>
    </row>
    <row r="6835" spans="1:15" hidden="1">
      <c r="A6835" s="31" t="s">
        <v>9849</v>
      </c>
      <c r="B6835" s="31" t="s">
        <v>19932</v>
      </c>
      <c r="C6835" s="31" t="s">
        <v>19933</v>
      </c>
      <c r="D6835" s="32">
        <v>44190</v>
      </c>
      <c r="E6835" s="31" t="s">
        <v>19934</v>
      </c>
      <c r="F6835" s="31" t="s">
        <v>12612</v>
      </c>
      <c r="G6835" s="33">
        <v>-31680</v>
      </c>
      <c r="H6835" s="33">
        <v>-31680</v>
      </c>
      <c r="I6835" s="31" t="s">
        <v>9762</v>
      </c>
      <c r="J6835" s="31" t="s">
        <v>9763</v>
      </c>
      <c r="K6835" s="33">
        <v>-31680</v>
      </c>
      <c r="L6835" s="31" t="s">
        <v>9764</v>
      </c>
      <c r="M6835">
        <f t="shared" si="300"/>
        <v>12</v>
      </c>
      <c r="N6835" t="str">
        <f t="shared" ref="N6835:N6872" si="302">MID(E6835,M6835,10)</f>
        <v>PO64000039</v>
      </c>
      <c r="O6835" t="e">
        <f>VLOOKUP(N6835,'1_คตง_ภาพรวม'!L6835:M6885,2,FALSE)</f>
        <v>#N/A</v>
      </c>
    </row>
    <row r="6836" spans="1:15" hidden="1">
      <c r="A6836" s="31" t="s">
        <v>9849</v>
      </c>
      <c r="B6836" s="31" t="s">
        <v>19932</v>
      </c>
      <c r="C6836" s="31" t="s">
        <v>19933</v>
      </c>
      <c r="D6836" s="32">
        <v>44190</v>
      </c>
      <c r="E6836" s="31" t="s">
        <v>19934</v>
      </c>
      <c r="F6836" s="31" t="s">
        <v>9875</v>
      </c>
      <c r="G6836" s="33">
        <v>31680</v>
      </c>
      <c r="H6836" s="33">
        <v>31680</v>
      </c>
      <c r="I6836" s="31" t="s">
        <v>9762</v>
      </c>
      <c r="J6836" s="31" t="s">
        <v>9763</v>
      </c>
      <c r="K6836" s="33">
        <v>31680</v>
      </c>
      <c r="L6836" s="31" t="s">
        <v>9764</v>
      </c>
      <c r="M6836">
        <f t="shared" si="300"/>
        <v>12</v>
      </c>
      <c r="N6836" t="str">
        <f t="shared" si="302"/>
        <v>PO64000039</v>
      </c>
      <c r="O6836" t="e">
        <f>VLOOKUP(N6836,'1_คตง_ภาพรวม'!L6836:M6886,2,FALSE)</f>
        <v>#N/A</v>
      </c>
    </row>
    <row r="6837" spans="1:15" hidden="1">
      <c r="A6837" s="31" t="s">
        <v>9849</v>
      </c>
      <c r="B6837" s="31" t="s">
        <v>19935</v>
      </c>
      <c r="C6837" s="31" t="s">
        <v>19936</v>
      </c>
      <c r="D6837" s="32">
        <v>44190</v>
      </c>
      <c r="E6837" s="31" t="s">
        <v>19937</v>
      </c>
      <c r="F6837" s="31" t="s">
        <v>12612</v>
      </c>
      <c r="G6837" s="33">
        <v>-31680</v>
      </c>
      <c r="H6837" s="33">
        <v>-31680</v>
      </c>
      <c r="I6837" s="31" t="s">
        <v>9762</v>
      </c>
      <c r="J6837" s="31" t="s">
        <v>9763</v>
      </c>
      <c r="K6837" s="33">
        <v>-31680</v>
      </c>
      <c r="L6837" s="31" t="s">
        <v>9764</v>
      </c>
      <c r="M6837">
        <f t="shared" si="300"/>
        <v>12</v>
      </c>
      <c r="N6837" t="str">
        <f t="shared" si="302"/>
        <v>PO64000039</v>
      </c>
      <c r="O6837" t="e">
        <f>VLOOKUP(N6837,'1_คตง_ภาพรวม'!L6837:M6887,2,FALSE)</f>
        <v>#N/A</v>
      </c>
    </row>
    <row r="6838" spans="1:15" hidden="1">
      <c r="A6838" s="31" t="s">
        <v>9849</v>
      </c>
      <c r="B6838" s="31" t="s">
        <v>19935</v>
      </c>
      <c r="C6838" s="31" t="s">
        <v>19936</v>
      </c>
      <c r="D6838" s="32">
        <v>44190</v>
      </c>
      <c r="E6838" s="31" t="s">
        <v>19937</v>
      </c>
      <c r="F6838" s="31" t="s">
        <v>9875</v>
      </c>
      <c r="G6838" s="33">
        <v>31680</v>
      </c>
      <c r="H6838" s="33">
        <v>31680</v>
      </c>
      <c r="I6838" s="31" t="s">
        <v>9762</v>
      </c>
      <c r="J6838" s="31" t="s">
        <v>9763</v>
      </c>
      <c r="K6838" s="33">
        <v>31680</v>
      </c>
      <c r="L6838" s="31" t="s">
        <v>9764</v>
      </c>
      <c r="M6838">
        <f t="shared" si="300"/>
        <v>12</v>
      </c>
      <c r="N6838" t="str">
        <f t="shared" si="302"/>
        <v>PO64000039</v>
      </c>
      <c r="O6838" t="e">
        <f>VLOOKUP(N6838,'1_คตง_ภาพรวม'!L6838:M6888,2,FALSE)</f>
        <v>#N/A</v>
      </c>
    </row>
    <row r="6839" spans="1:15" hidden="1">
      <c r="A6839" s="31" t="s">
        <v>9849</v>
      </c>
      <c r="B6839" s="31" t="s">
        <v>19938</v>
      </c>
      <c r="C6839" s="31" t="s">
        <v>19939</v>
      </c>
      <c r="D6839" s="32">
        <v>44190</v>
      </c>
      <c r="E6839" s="31" t="s">
        <v>19940</v>
      </c>
      <c r="F6839" s="31" t="s">
        <v>12612</v>
      </c>
      <c r="G6839" s="33">
        <v>-1623.25</v>
      </c>
      <c r="H6839" s="33">
        <v>-1623.25</v>
      </c>
      <c r="I6839" s="31" t="s">
        <v>9762</v>
      </c>
      <c r="J6839" s="31" t="s">
        <v>9763</v>
      </c>
      <c r="K6839" s="33">
        <v>-1623.25</v>
      </c>
      <c r="L6839" s="31" t="s">
        <v>9764</v>
      </c>
      <c r="M6839">
        <f t="shared" si="300"/>
        <v>12</v>
      </c>
      <c r="N6839" t="str">
        <f t="shared" si="302"/>
        <v>PO63000227</v>
      </c>
      <c r="O6839" t="e">
        <f>VLOOKUP(N6839,'1_คตง_ภาพรวม'!L6839:M6889,2,FALSE)</f>
        <v>#N/A</v>
      </c>
    </row>
    <row r="6840" spans="1:15" hidden="1">
      <c r="A6840" s="31" t="s">
        <v>9849</v>
      </c>
      <c r="B6840" s="31" t="s">
        <v>19938</v>
      </c>
      <c r="C6840" s="31" t="s">
        <v>19939</v>
      </c>
      <c r="D6840" s="32">
        <v>44190</v>
      </c>
      <c r="E6840" s="31" t="s">
        <v>19940</v>
      </c>
      <c r="F6840" s="31" t="s">
        <v>9875</v>
      </c>
      <c r="G6840" s="33">
        <v>1623.25</v>
      </c>
      <c r="H6840" s="33">
        <v>1623.25</v>
      </c>
      <c r="I6840" s="31" t="s">
        <v>9762</v>
      </c>
      <c r="J6840" s="31" t="s">
        <v>9763</v>
      </c>
      <c r="K6840" s="33">
        <v>1623.25</v>
      </c>
      <c r="L6840" s="31" t="s">
        <v>9764</v>
      </c>
      <c r="M6840">
        <f t="shared" si="300"/>
        <v>12</v>
      </c>
      <c r="N6840" t="str">
        <f t="shared" si="302"/>
        <v>PO63000227</v>
      </c>
      <c r="O6840" t="e">
        <f>VLOOKUP(N6840,'1_คตง_ภาพรวม'!L6840:M6890,2,FALSE)</f>
        <v>#N/A</v>
      </c>
    </row>
    <row r="6841" spans="1:15" hidden="1">
      <c r="A6841" s="31" t="s">
        <v>9849</v>
      </c>
      <c r="B6841" s="31" t="s">
        <v>19941</v>
      </c>
      <c r="C6841" s="31" t="s">
        <v>19942</v>
      </c>
      <c r="D6841" s="32">
        <v>44190</v>
      </c>
      <c r="E6841" s="31" t="s">
        <v>19943</v>
      </c>
      <c r="F6841" s="31" t="s">
        <v>12612</v>
      </c>
      <c r="G6841" s="33">
        <v>-1705.05</v>
      </c>
      <c r="H6841" s="33">
        <v>-1705.05</v>
      </c>
      <c r="I6841" s="31" t="s">
        <v>9762</v>
      </c>
      <c r="J6841" s="31" t="s">
        <v>9763</v>
      </c>
      <c r="K6841" s="33">
        <v>-1705.05</v>
      </c>
      <c r="L6841" s="31" t="s">
        <v>9764</v>
      </c>
      <c r="M6841">
        <f t="shared" si="300"/>
        <v>12</v>
      </c>
      <c r="N6841" t="str">
        <f t="shared" si="302"/>
        <v>PO63000227</v>
      </c>
      <c r="O6841" t="e">
        <f>VLOOKUP(N6841,'1_คตง_ภาพรวม'!L6841:M6891,2,FALSE)</f>
        <v>#N/A</v>
      </c>
    </row>
    <row r="6842" spans="1:15" hidden="1">
      <c r="A6842" s="31" t="s">
        <v>9849</v>
      </c>
      <c r="B6842" s="31" t="s">
        <v>19941</v>
      </c>
      <c r="C6842" s="31" t="s">
        <v>19942</v>
      </c>
      <c r="D6842" s="32">
        <v>44190</v>
      </c>
      <c r="E6842" s="31" t="s">
        <v>19943</v>
      </c>
      <c r="F6842" s="31" t="s">
        <v>9875</v>
      </c>
      <c r="G6842" s="33">
        <v>1705.05</v>
      </c>
      <c r="H6842" s="33">
        <v>1705.05</v>
      </c>
      <c r="I6842" s="31" t="s">
        <v>9762</v>
      </c>
      <c r="J6842" s="31" t="s">
        <v>9763</v>
      </c>
      <c r="K6842" s="33">
        <v>1705.05</v>
      </c>
      <c r="L6842" s="31" t="s">
        <v>9764</v>
      </c>
      <c r="M6842">
        <f t="shared" si="300"/>
        <v>12</v>
      </c>
      <c r="N6842" t="str">
        <f t="shared" si="302"/>
        <v>PO63000227</v>
      </c>
      <c r="O6842" t="e">
        <f>VLOOKUP(N6842,'1_คตง_ภาพรวม'!L6842:M6892,2,FALSE)</f>
        <v>#N/A</v>
      </c>
    </row>
    <row r="6843" spans="1:15" hidden="1">
      <c r="A6843" s="31" t="s">
        <v>9849</v>
      </c>
      <c r="B6843" s="31" t="s">
        <v>19944</v>
      </c>
      <c r="C6843" s="31" t="s">
        <v>19945</v>
      </c>
      <c r="D6843" s="32">
        <v>44190</v>
      </c>
      <c r="E6843" s="31" t="s">
        <v>19946</v>
      </c>
      <c r="F6843" s="31" t="s">
        <v>12612</v>
      </c>
      <c r="G6843" s="33">
        <v>-76320</v>
      </c>
      <c r="H6843" s="33">
        <v>-76320</v>
      </c>
      <c r="I6843" s="31" t="s">
        <v>9762</v>
      </c>
      <c r="J6843" s="31" t="s">
        <v>9763</v>
      </c>
      <c r="K6843" s="33">
        <v>-76320</v>
      </c>
      <c r="L6843" s="31" t="s">
        <v>9764</v>
      </c>
      <c r="M6843">
        <f t="shared" si="300"/>
        <v>12</v>
      </c>
      <c r="N6843" t="str">
        <f t="shared" si="302"/>
        <v>PO63000668</v>
      </c>
      <c r="O6843" t="e">
        <f>VLOOKUP(N6843,'1_คตง_ภาพรวม'!L6843:M6893,2,FALSE)</f>
        <v>#N/A</v>
      </c>
    </row>
    <row r="6844" spans="1:15" hidden="1">
      <c r="A6844" s="31" t="s">
        <v>9849</v>
      </c>
      <c r="B6844" s="31" t="s">
        <v>19944</v>
      </c>
      <c r="C6844" s="31" t="s">
        <v>19945</v>
      </c>
      <c r="D6844" s="32">
        <v>44190</v>
      </c>
      <c r="E6844" s="31" t="s">
        <v>19946</v>
      </c>
      <c r="F6844" s="31" t="s">
        <v>9875</v>
      </c>
      <c r="G6844" s="33">
        <v>76320</v>
      </c>
      <c r="H6844" s="33">
        <v>76320</v>
      </c>
      <c r="I6844" s="31" t="s">
        <v>9762</v>
      </c>
      <c r="J6844" s="31" t="s">
        <v>9763</v>
      </c>
      <c r="K6844" s="33">
        <v>76320</v>
      </c>
      <c r="L6844" s="31" t="s">
        <v>9764</v>
      </c>
      <c r="M6844">
        <f t="shared" si="300"/>
        <v>12</v>
      </c>
      <c r="N6844" t="str">
        <f t="shared" si="302"/>
        <v>PO63000668</v>
      </c>
      <c r="O6844" t="e">
        <f>VLOOKUP(N6844,'1_คตง_ภาพรวม'!L6844:M6894,2,FALSE)</f>
        <v>#N/A</v>
      </c>
    </row>
    <row r="6845" spans="1:15" hidden="1">
      <c r="A6845" s="31" t="s">
        <v>9849</v>
      </c>
      <c r="B6845" s="31" t="s">
        <v>19947</v>
      </c>
      <c r="C6845" s="31" t="s">
        <v>19948</v>
      </c>
      <c r="D6845" s="32">
        <v>44190</v>
      </c>
      <c r="E6845" s="31" t="s">
        <v>19949</v>
      </c>
      <c r="F6845" s="31" t="s">
        <v>12612</v>
      </c>
      <c r="G6845" s="33">
        <v>-159000</v>
      </c>
      <c r="H6845" s="33">
        <v>-159000</v>
      </c>
      <c r="I6845" s="31" t="s">
        <v>9762</v>
      </c>
      <c r="J6845" s="31" t="s">
        <v>9763</v>
      </c>
      <c r="K6845" s="33">
        <v>-159000</v>
      </c>
      <c r="L6845" s="31" t="s">
        <v>9764</v>
      </c>
      <c r="M6845">
        <f t="shared" si="300"/>
        <v>12</v>
      </c>
      <c r="N6845" t="str">
        <f t="shared" si="302"/>
        <v>PO63000991</v>
      </c>
      <c r="O6845" t="e">
        <f>VLOOKUP(N6845,'1_คตง_ภาพรวม'!L6845:M6895,2,FALSE)</f>
        <v>#N/A</v>
      </c>
    </row>
    <row r="6846" spans="1:15" hidden="1">
      <c r="A6846" s="31" t="s">
        <v>9849</v>
      </c>
      <c r="B6846" s="31" t="s">
        <v>19947</v>
      </c>
      <c r="C6846" s="31" t="s">
        <v>19948</v>
      </c>
      <c r="D6846" s="32">
        <v>44190</v>
      </c>
      <c r="E6846" s="31" t="s">
        <v>19949</v>
      </c>
      <c r="F6846" s="31" t="s">
        <v>9875</v>
      </c>
      <c r="G6846" s="33">
        <v>159000</v>
      </c>
      <c r="H6846" s="33">
        <v>159000</v>
      </c>
      <c r="I6846" s="31" t="s">
        <v>9762</v>
      </c>
      <c r="J6846" s="31" t="s">
        <v>9763</v>
      </c>
      <c r="K6846" s="33">
        <v>159000</v>
      </c>
      <c r="L6846" s="31" t="s">
        <v>9764</v>
      </c>
      <c r="M6846">
        <f t="shared" si="300"/>
        <v>12</v>
      </c>
      <c r="N6846" t="str">
        <f t="shared" si="302"/>
        <v>PO63000991</v>
      </c>
      <c r="O6846" t="e">
        <f>VLOOKUP(N6846,'1_คตง_ภาพรวม'!L6846:M6896,2,FALSE)</f>
        <v>#N/A</v>
      </c>
    </row>
    <row r="6847" spans="1:15" hidden="1">
      <c r="A6847" s="31" t="s">
        <v>9849</v>
      </c>
      <c r="B6847" s="31" t="s">
        <v>19950</v>
      </c>
      <c r="C6847" s="31" t="s">
        <v>19951</v>
      </c>
      <c r="D6847" s="32">
        <v>44190</v>
      </c>
      <c r="E6847" s="31" t="s">
        <v>19952</v>
      </c>
      <c r="F6847" s="31" t="s">
        <v>12612</v>
      </c>
      <c r="G6847" s="33">
        <v>-9900</v>
      </c>
      <c r="H6847" s="33">
        <v>-9900</v>
      </c>
      <c r="I6847" s="31" t="s">
        <v>9762</v>
      </c>
      <c r="J6847" s="31" t="s">
        <v>9763</v>
      </c>
      <c r="K6847" s="33">
        <v>-9900</v>
      </c>
      <c r="L6847" s="31" t="s">
        <v>9764</v>
      </c>
      <c r="M6847">
        <f t="shared" si="300"/>
        <v>12</v>
      </c>
      <c r="N6847" t="str">
        <f t="shared" si="302"/>
        <v>PO63000516</v>
      </c>
      <c r="O6847" t="e">
        <f>VLOOKUP(N6847,'1_คตง_ภาพรวม'!L6847:M6897,2,FALSE)</f>
        <v>#N/A</v>
      </c>
    </row>
    <row r="6848" spans="1:15" hidden="1">
      <c r="A6848" s="31" t="s">
        <v>9849</v>
      </c>
      <c r="B6848" s="31" t="s">
        <v>19950</v>
      </c>
      <c r="C6848" s="31" t="s">
        <v>19951</v>
      </c>
      <c r="D6848" s="32">
        <v>44190</v>
      </c>
      <c r="E6848" s="31" t="s">
        <v>19952</v>
      </c>
      <c r="F6848" s="31" t="s">
        <v>9875</v>
      </c>
      <c r="G6848" s="33">
        <v>9900</v>
      </c>
      <c r="H6848" s="33">
        <v>9900</v>
      </c>
      <c r="I6848" s="31" t="s">
        <v>9762</v>
      </c>
      <c r="J6848" s="31" t="s">
        <v>9763</v>
      </c>
      <c r="K6848" s="33">
        <v>9900</v>
      </c>
      <c r="L6848" s="31" t="s">
        <v>9764</v>
      </c>
      <c r="M6848">
        <f t="shared" si="300"/>
        <v>12</v>
      </c>
      <c r="N6848" t="str">
        <f t="shared" si="302"/>
        <v>PO63000516</v>
      </c>
      <c r="O6848" t="e">
        <f>VLOOKUP(N6848,'1_คตง_ภาพรวม'!L6848:M6898,2,FALSE)</f>
        <v>#N/A</v>
      </c>
    </row>
    <row r="6849" spans="1:15" hidden="1">
      <c r="A6849" s="31" t="s">
        <v>9849</v>
      </c>
      <c r="B6849" s="31" t="s">
        <v>19953</v>
      </c>
      <c r="C6849" s="31" t="s">
        <v>19954</v>
      </c>
      <c r="D6849" s="32">
        <v>44190</v>
      </c>
      <c r="E6849" s="31" t="s">
        <v>19955</v>
      </c>
      <c r="F6849" s="31" t="s">
        <v>12612</v>
      </c>
      <c r="G6849" s="33">
        <v>-7688.39</v>
      </c>
      <c r="H6849" s="33">
        <v>-7688.39</v>
      </c>
      <c r="I6849" s="31" t="s">
        <v>9762</v>
      </c>
      <c r="J6849" s="31" t="s">
        <v>9763</v>
      </c>
      <c r="K6849" s="33">
        <v>-7688.39</v>
      </c>
      <c r="L6849" s="31" t="s">
        <v>9764</v>
      </c>
      <c r="M6849">
        <f t="shared" si="300"/>
        <v>12</v>
      </c>
      <c r="N6849" t="str">
        <f t="shared" si="302"/>
        <v>PO64000102</v>
      </c>
      <c r="O6849" t="e">
        <f>VLOOKUP(N6849,'1_คตง_ภาพรวม'!L6849:M6899,2,FALSE)</f>
        <v>#N/A</v>
      </c>
    </row>
    <row r="6850" spans="1:15" hidden="1">
      <c r="A6850" s="31" t="s">
        <v>9849</v>
      </c>
      <c r="B6850" s="31" t="s">
        <v>19953</v>
      </c>
      <c r="C6850" s="31" t="s">
        <v>19954</v>
      </c>
      <c r="D6850" s="32">
        <v>44190</v>
      </c>
      <c r="E6850" s="31" t="s">
        <v>19955</v>
      </c>
      <c r="F6850" s="31" t="s">
        <v>9875</v>
      </c>
      <c r="G6850" s="33">
        <v>7688.39</v>
      </c>
      <c r="H6850" s="33">
        <v>7688.39</v>
      </c>
      <c r="I6850" s="31" t="s">
        <v>9762</v>
      </c>
      <c r="J6850" s="31" t="s">
        <v>9763</v>
      </c>
      <c r="K6850" s="33">
        <v>7688.39</v>
      </c>
      <c r="L6850" s="31" t="s">
        <v>9764</v>
      </c>
      <c r="M6850">
        <f t="shared" si="300"/>
        <v>12</v>
      </c>
      <c r="N6850" t="str">
        <f t="shared" si="302"/>
        <v>PO64000102</v>
      </c>
      <c r="O6850" t="e">
        <f>VLOOKUP(N6850,'1_คตง_ภาพรวม'!L6850:M6900,2,FALSE)</f>
        <v>#N/A</v>
      </c>
    </row>
    <row r="6851" spans="1:15" hidden="1">
      <c r="A6851" s="31" t="s">
        <v>9849</v>
      </c>
      <c r="B6851" s="31" t="s">
        <v>19956</v>
      </c>
      <c r="C6851" s="31" t="s">
        <v>19957</v>
      </c>
      <c r="D6851" s="32">
        <v>44190</v>
      </c>
      <c r="E6851" s="31" t="s">
        <v>19958</v>
      </c>
      <c r="F6851" s="31" t="s">
        <v>12612</v>
      </c>
      <c r="G6851" s="33">
        <v>-222750</v>
      </c>
      <c r="H6851" s="33">
        <v>-222750</v>
      </c>
      <c r="I6851" s="31" t="s">
        <v>9762</v>
      </c>
      <c r="J6851" s="31" t="s">
        <v>9763</v>
      </c>
      <c r="K6851" s="33">
        <v>-222750</v>
      </c>
      <c r="L6851" s="31" t="s">
        <v>9764</v>
      </c>
      <c r="M6851">
        <f t="shared" ref="M6851:M6914" si="303">FIND("PO",E6851)</f>
        <v>12</v>
      </c>
      <c r="N6851" t="str">
        <f t="shared" si="302"/>
        <v>PO63000581</v>
      </c>
      <c r="O6851" t="e">
        <f>VLOOKUP(N6851,'1_คตง_ภาพรวม'!L6851:M6901,2,FALSE)</f>
        <v>#N/A</v>
      </c>
    </row>
    <row r="6852" spans="1:15" hidden="1">
      <c r="A6852" s="31" t="s">
        <v>9849</v>
      </c>
      <c r="B6852" s="31" t="s">
        <v>19956</v>
      </c>
      <c r="C6852" s="31" t="s">
        <v>19957</v>
      </c>
      <c r="D6852" s="32">
        <v>44190</v>
      </c>
      <c r="E6852" s="31" t="s">
        <v>19958</v>
      </c>
      <c r="F6852" s="31" t="s">
        <v>9875</v>
      </c>
      <c r="G6852" s="33">
        <v>222750</v>
      </c>
      <c r="H6852" s="33">
        <v>222750</v>
      </c>
      <c r="I6852" s="31" t="s">
        <v>9762</v>
      </c>
      <c r="J6852" s="31" t="s">
        <v>9763</v>
      </c>
      <c r="K6852" s="33">
        <v>222750</v>
      </c>
      <c r="L6852" s="31" t="s">
        <v>9764</v>
      </c>
      <c r="M6852">
        <f t="shared" si="303"/>
        <v>12</v>
      </c>
      <c r="N6852" t="str">
        <f t="shared" si="302"/>
        <v>PO63000581</v>
      </c>
      <c r="O6852" t="e">
        <f>VLOOKUP(N6852,'1_คตง_ภาพรวม'!L6852:M6902,2,FALSE)</f>
        <v>#N/A</v>
      </c>
    </row>
    <row r="6853" spans="1:15" hidden="1">
      <c r="A6853" s="31" t="s">
        <v>9849</v>
      </c>
      <c r="B6853" s="31" t="s">
        <v>19959</v>
      </c>
      <c r="C6853" s="31" t="s">
        <v>19960</v>
      </c>
      <c r="D6853" s="32">
        <v>44190</v>
      </c>
      <c r="E6853" s="31" t="s">
        <v>19961</v>
      </c>
      <c r="F6853" s="31" t="s">
        <v>12612</v>
      </c>
      <c r="G6853" s="33">
        <v>-89158.88</v>
      </c>
      <c r="H6853" s="33">
        <v>-89158.88</v>
      </c>
      <c r="I6853" s="31" t="s">
        <v>9762</v>
      </c>
      <c r="J6853" s="31" t="s">
        <v>9763</v>
      </c>
      <c r="K6853" s="33">
        <v>-89158.88</v>
      </c>
      <c r="L6853" s="31" t="s">
        <v>9764</v>
      </c>
      <c r="M6853">
        <f t="shared" si="303"/>
        <v>12</v>
      </c>
      <c r="N6853" t="str">
        <f t="shared" si="302"/>
        <v>PO63000599</v>
      </c>
      <c r="O6853" t="e">
        <f>VLOOKUP(N6853,'1_คตง_ภาพรวม'!L6853:M6903,2,FALSE)</f>
        <v>#N/A</v>
      </c>
    </row>
    <row r="6854" spans="1:15" hidden="1">
      <c r="A6854" s="31" t="s">
        <v>9849</v>
      </c>
      <c r="B6854" s="31" t="s">
        <v>19959</v>
      </c>
      <c r="C6854" s="31" t="s">
        <v>19960</v>
      </c>
      <c r="D6854" s="32">
        <v>44190</v>
      </c>
      <c r="E6854" s="31" t="s">
        <v>19961</v>
      </c>
      <c r="F6854" s="31" t="s">
        <v>9875</v>
      </c>
      <c r="G6854" s="33">
        <v>89158.88</v>
      </c>
      <c r="H6854" s="33">
        <v>89158.88</v>
      </c>
      <c r="I6854" s="31" t="s">
        <v>9762</v>
      </c>
      <c r="J6854" s="31" t="s">
        <v>9763</v>
      </c>
      <c r="K6854" s="33">
        <v>89158.88</v>
      </c>
      <c r="L6854" s="31" t="s">
        <v>9764</v>
      </c>
      <c r="M6854">
        <f t="shared" si="303"/>
        <v>12</v>
      </c>
      <c r="N6854" t="str">
        <f t="shared" si="302"/>
        <v>PO63000599</v>
      </c>
      <c r="O6854" t="e">
        <f>VLOOKUP(N6854,'1_คตง_ภาพรวม'!L6854:M6904,2,FALSE)</f>
        <v>#N/A</v>
      </c>
    </row>
    <row r="6855" spans="1:15" hidden="1">
      <c r="A6855" s="31" t="s">
        <v>9849</v>
      </c>
      <c r="B6855" s="31" t="s">
        <v>19962</v>
      </c>
      <c r="C6855" s="31" t="s">
        <v>19963</v>
      </c>
      <c r="D6855" s="32">
        <v>44190</v>
      </c>
      <c r="E6855" s="31" t="s">
        <v>19964</v>
      </c>
      <c r="F6855" s="31" t="s">
        <v>12612</v>
      </c>
      <c r="G6855" s="33">
        <v>-39600</v>
      </c>
      <c r="H6855" s="33">
        <v>-39600</v>
      </c>
      <c r="I6855" s="31" t="s">
        <v>9762</v>
      </c>
      <c r="J6855" s="31" t="s">
        <v>9763</v>
      </c>
      <c r="K6855" s="33">
        <v>-39600</v>
      </c>
      <c r="L6855" s="31" t="s">
        <v>9764</v>
      </c>
      <c r="M6855">
        <f t="shared" si="303"/>
        <v>12</v>
      </c>
      <c r="N6855" t="str">
        <f t="shared" si="302"/>
        <v>PO63000539</v>
      </c>
      <c r="O6855" t="e">
        <f>VLOOKUP(N6855,'1_คตง_ภาพรวม'!L6855:M6905,2,FALSE)</f>
        <v>#N/A</v>
      </c>
    </row>
    <row r="6856" spans="1:15" hidden="1">
      <c r="A6856" s="31" t="s">
        <v>9849</v>
      </c>
      <c r="B6856" s="31" t="s">
        <v>19962</v>
      </c>
      <c r="C6856" s="31" t="s">
        <v>19963</v>
      </c>
      <c r="D6856" s="32">
        <v>44190</v>
      </c>
      <c r="E6856" s="31" t="s">
        <v>19964</v>
      </c>
      <c r="F6856" s="31" t="s">
        <v>9875</v>
      </c>
      <c r="G6856" s="33">
        <v>39600</v>
      </c>
      <c r="H6856" s="33">
        <v>39600</v>
      </c>
      <c r="I6856" s="31" t="s">
        <v>9762</v>
      </c>
      <c r="J6856" s="31" t="s">
        <v>9763</v>
      </c>
      <c r="K6856" s="33">
        <v>39600</v>
      </c>
      <c r="L6856" s="31" t="s">
        <v>9764</v>
      </c>
      <c r="M6856">
        <f t="shared" si="303"/>
        <v>12</v>
      </c>
      <c r="N6856" t="str">
        <f t="shared" si="302"/>
        <v>PO63000539</v>
      </c>
      <c r="O6856" t="e">
        <f>VLOOKUP(N6856,'1_คตง_ภาพรวม'!L6856:M6906,2,FALSE)</f>
        <v>#N/A</v>
      </c>
    </row>
    <row r="6857" spans="1:15" hidden="1">
      <c r="A6857" s="31" t="s">
        <v>9849</v>
      </c>
      <c r="B6857" s="31" t="s">
        <v>19965</v>
      </c>
      <c r="C6857" s="31" t="s">
        <v>19966</v>
      </c>
      <c r="D6857" s="32">
        <v>44190</v>
      </c>
      <c r="E6857" s="31" t="s">
        <v>19967</v>
      </c>
      <c r="F6857" s="31" t="s">
        <v>12612</v>
      </c>
      <c r="G6857" s="33">
        <v>-64029.3</v>
      </c>
      <c r="H6857" s="33">
        <v>-64029.3</v>
      </c>
      <c r="I6857" s="31" t="s">
        <v>9762</v>
      </c>
      <c r="J6857" s="31" t="s">
        <v>9763</v>
      </c>
      <c r="K6857" s="33">
        <v>-64029.3</v>
      </c>
      <c r="L6857" s="31" t="s">
        <v>9764</v>
      </c>
      <c r="M6857">
        <f t="shared" si="303"/>
        <v>12</v>
      </c>
      <c r="N6857" t="str">
        <f t="shared" si="302"/>
        <v>PO63000725</v>
      </c>
      <c r="O6857" t="e">
        <f>VLOOKUP(N6857,'1_คตง_ภาพรวม'!L6857:M6907,2,FALSE)</f>
        <v>#N/A</v>
      </c>
    </row>
    <row r="6858" spans="1:15" hidden="1">
      <c r="A6858" s="31" t="s">
        <v>9849</v>
      </c>
      <c r="B6858" s="31" t="s">
        <v>19965</v>
      </c>
      <c r="C6858" s="31" t="s">
        <v>19966</v>
      </c>
      <c r="D6858" s="32">
        <v>44190</v>
      </c>
      <c r="E6858" s="31" t="s">
        <v>19967</v>
      </c>
      <c r="F6858" s="31" t="s">
        <v>9875</v>
      </c>
      <c r="G6858" s="33">
        <v>64029.3</v>
      </c>
      <c r="H6858" s="33">
        <v>64029.3</v>
      </c>
      <c r="I6858" s="31" t="s">
        <v>9762</v>
      </c>
      <c r="J6858" s="31" t="s">
        <v>9763</v>
      </c>
      <c r="K6858" s="33">
        <v>64029.3</v>
      </c>
      <c r="L6858" s="31" t="s">
        <v>9764</v>
      </c>
      <c r="M6858">
        <f t="shared" si="303"/>
        <v>12</v>
      </c>
      <c r="N6858" t="str">
        <f t="shared" si="302"/>
        <v>PO63000725</v>
      </c>
      <c r="O6858" t="e">
        <f>VLOOKUP(N6858,'1_คตง_ภาพรวม'!L6858:M6908,2,FALSE)</f>
        <v>#N/A</v>
      </c>
    </row>
    <row r="6859" spans="1:15" hidden="1">
      <c r="A6859" s="31" t="s">
        <v>9849</v>
      </c>
      <c r="B6859" s="31" t="s">
        <v>19968</v>
      </c>
      <c r="C6859" s="31" t="s">
        <v>19969</v>
      </c>
      <c r="D6859" s="32">
        <v>44190</v>
      </c>
      <c r="E6859" s="31" t="s">
        <v>19970</v>
      </c>
      <c r="F6859" s="31" t="s">
        <v>12612</v>
      </c>
      <c r="G6859" s="33">
        <v>-7091.4</v>
      </c>
      <c r="H6859" s="33">
        <v>-7091.4</v>
      </c>
      <c r="I6859" s="31" t="s">
        <v>9762</v>
      </c>
      <c r="J6859" s="31" t="s">
        <v>9763</v>
      </c>
      <c r="K6859" s="33">
        <v>-7091.4</v>
      </c>
      <c r="L6859" s="31" t="s">
        <v>9764</v>
      </c>
      <c r="M6859">
        <f t="shared" si="303"/>
        <v>12</v>
      </c>
      <c r="N6859" t="str">
        <f t="shared" si="302"/>
        <v>PO64000067</v>
      </c>
      <c r="O6859" t="e">
        <f>VLOOKUP(N6859,'1_คตง_ภาพรวม'!L6859:M6909,2,FALSE)</f>
        <v>#N/A</v>
      </c>
    </row>
    <row r="6860" spans="1:15" hidden="1">
      <c r="A6860" s="31" t="s">
        <v>9849</v>
      </c>
      <c r="B6860" s="31" t="s">
        <v>19968</v>
      </c>
      <c r="C6860" s="31" t="s">
        <v>19969</v>
      </c>
      <c r="D6860" s="32">
        <v>44190</v>
      </c>
      <c r="E6860" s="31" t="s">
        <v>19970</v>
      </c>
      <c r="F6860" s="31" t="s">
        <v>9875</v>
      </c>
      <c r="G6860" s="33">
        <v>7091.4</v>
      </c>
      <c r="H6860" s="33">
        <v>7091.4</v>
      </c>
      <c r="I6860" s="31" t="s">
        <v>9762</v>
      </c>
      <c r="J6860" s="31" t="s">
        <v>9763</v>
      </c>
      <c r="K6860" s="33">
        <v>7091.4</v>
      </c>
      <c r="L6860" s="31" t="s">
        <v>9764</v>
      </c>
      <c r="M6860">
        <f t="shared" si="303"/>
        <v>12</v>
      </c>
      <c r="N6860" t="str">
        <f t="shared" si="302"/>
        <v>PO64000067</v>
      </c>
      <c r="O6860" t="e">
        <f>VLOOKUP(N6860,'1_คตง_ภาพรวม'!L6860:M6910,2,FALSE)</f>
        <v>#N/A</v>
      </c>
    </row>
    <row r="6861" spans="1:15" hidden="1">
      <c r="A6861" s="31" t="s">
        <v>9849</v>
      </c>
      <c r="B6861" s="31" t="s">
        <v>19971</v>
      </c>
      <c r="C6861" s="31" t="s">
        <v>19972</v>
      </c>
      <c r="D6861" s="32">
        <v>44190</v>
      </c>
      <c r="E6861" s="31" t="s">
        <v>19973</v>
      </c>
      <c r="F6861" s="31" t="s">
        <v>12612</v>
      </c>
      <c r="G6861" s="33">
        <v>-70323.95</v>
      </c>
      <c r="H6861" s="33">
        <v>-70323.95</v>
      </c>
      <c r="I6861" s="31" t="s">
        <v>9762</v>
      </c>
      <c r="J6861" s="31" t="s">
        <v>9763</v>
      </c>
      <c r="K6861" s="33">
        <v>-70323.95</v>
      </c>
      <c r="L6861" s="31" t="s">
        <v>9764</v>
      </c>
      <c r="M6861">
        <f t="shared" si="303"/>
        <v>12</v>
      </c>
      <c r="N6861" t="str">
        <f t="shared" si="302"/>
        <v>PO63000770</v>
      </c>
      <c r="O6861" t="e">
        <f>VLOOKUP(N6861,'1_คตง_ภาพรวม'!L6861:M6911,2,FALSE)</f>
        <v>#N/A</v>
      </c>
    </row>
    <row r="6862" spans="1:15" hidden="1">
      <c r="A6862" s="31" t="s">
        <v>9849</v>
      </c>
      <c r="B6862" s="31" t="s">
        <v>19971</v>
      </c>
      <c r="C6862" s="31" t="s">
        <v>19972</v>
      </c>
      <c r="D6862" s="32">
        <v>44190</v>
      </c>
      <c r="E6862" s="31" t="s">
        <v>19973</v>
      </c>
      <c r="F6862" s="31" t="s">
        <v>9875</v>
      </c>
      <c r="G6862" s="33">
        <v>70323.95</v>
      </c>
      <c r="H6862" s="33">
        <v>70323.95</v>
      </c>
      <c r="I6862" s="31" t="s">
        <v>9762</v>
      </c>
      <c r="J6862" s="31" t="s">
        <v>9763</v>
      </c>
      <c r="K6862" s="33">
        <v>70323.95</v>
      </c>
      <c r="L6862" s="31" t="s">
        <v>9764</v>
      </c>
      <c r="M6862">
        <f t="shared" si="303"/>
        <v>12</v>
      </c>
      <c r="N6862" t="str">
        <f t="shared" si="302"/>
        <v>PO63000770</v>
      </c>
      <c r="O6862" t="e">
        <f>VLOOKUP(N6862,'1_คตง_ภาพรวม'!L6862:M6912,2,FALSE)</f>
        <v>#N/A</v>
      </c>
    </row>
    <row r="6863" spans="1:15" hidden="1">
      <c r="A6863" s="31" t="s">
        <v>9849</v>
      </c>
      <c r="B6863" s="31" t="s">
        <v>19974</v>
      </c>
      <c r="C6863" s="31" t="s">
        <v>19975</v>
      </c>
      <c r="D6863" s="32">
        <v>44190</v>
      </c>
      <c r="E6863" s="31" t="s">
        <v>19976</v>
      </c>
      <c r="F6863" s="31" t="s">
        <v>12612</v>
      </c>
      <c r="G6863" s="33">
        <v>-594024</v>
      </c>
      <c r="H6863" s="33">
        <v>-594024</v>
      </c>
      <c r="I6863" s="31" t="s">
        <v>9762</v>
      </c>
      <c r="J6863" s="31" t="s">
        <v>9763</v>
      </c>
      <c r="K6863" s="33">
        <v>-594024</v>
      </c>
      <c r="L6863" s="31" t="s">
        <v>9764</v>
      </c>
      <c r="M6863">
        <f t="shared" si="303"/>
        <v>12</v>
      </c>
      <c r="N6863" t="str">
        <f t="shared" si="302"/>
        <v>PO63000808</v>
      </c>
      <c r="O6863" t="e">
        <f>VLOOKUP(N6863,'1_คตง_ภาพรวม'!L6863:M6913,2,FALSE)</f>
        <v>#N/A</v>
      </c>
    </row>
    <row r="6864" spans="1:15" hidden="1">
      <c r="A6864" s="31" t="s">
        <v>9849</v>
      </c>
      <c r="B6864" s="31" t="s">
        <v>19974</v>
      </c>
      <c r="C6864" s="31" t="s">
        <v>19975</v>
      </c>
      <c r="D6864" s="32">
        <v>44190</v>
      </c>
      <c r="E6864" s="31" t="s">
        <v>19976</v>
      </c>
      <c r="F6864" s="31" t="s">
        <v>9875</v>
      </c>
      <c r="G6864" s="33">
        <v>594024</v>
      </c>
      <c r="H6864" s="33">
        <v>594024</v>
      </c>
      <c r="I6864" s="31" t="s">
        <v>9762</v>
      </c>
      <c r="J6864" s="31" t="s">
        <v>9763</v>
      </c>
      <c r="K6864" s="33">
        <v>594024</v>
      </c>
      <c r="L6864" s="31" t="s">
        <v>9764</v>
      </c>
      <c r="M6864">
        <f t="shared" si="303"/>
        <v>12</v>
      </c>
      <c r="N6864" t="str">
        <f t="shared" si="302"/>
        <v>PO63000808</v>
      </c>
      <c r="O6864" t="e">
        <f>VLOOKUP(N6864,'1_คตง_ภาพรวม'!L6864:M6914,2,FALSE)</f>
        <v>#N/A</v>
      </c>
    </row>
    <row r="6865" spans="1:15" hidden="1">
      <c r="A6865" s="31" t="s">
        <v>9849</v>
      </c>
      <c r="B6865" s="31" t="s">
        <v>19977</v>
      </c>
      <c r="C6865" s="31" t="s">
        <v>19978</v>
      </c>
      <c r="D6865" s="32">
        <v>44190</v>
      </c>
      <c r="E6865" s="31" t="s">
        <v>19979</v>
      </c>
      <c r="F6865" s="31" t="s">
        <v>12612</v>
      </c>
      <c r="G6865" s="33">
        <v>-29700</v>
      </c>
      <c r="H6865" s="33">
        <v>-29700</v>
      </c>
      <c r="I6865" s="31" t="s">
        <v>9762</v>
      </c>
      <c r="J6865" s="31" t="s">
        <v>9763</v>
      </c>
      <c r="K6865" s="33">
        <v>-29700</v>
      </c>
      <c r="L6865" s="31" t="s">
        <v>9764</v>
      </c>
      <c r="M6865">
        <f t="shared" si="303"/>
        <v>12</v>
      </c>
      <c r="N6865" t="str">
        <f t="shared" si="302"/>
        <v>PO64000057</v>
      </c>
      <c r="O6865" t="e">
        <f>VLOOKUP(N6865,'1_คตง_ภาพรวม'!L6865:M6915,2,FALSE)</f>
        <v>#N/A</v>
      </c>
    </row>
    <row r="6866" spans="1:15" hidden="1">
      <c r="A6866" s="31" t="s">
        <v>9849</v>
      </c>
      <c r="B6866" s="31" t="s">
        <v>19977</v>
      </c>
      <c r="C6866" s="31" t="s">
        <v>19978</v>
      </c>
      <c r="D6866" s="32">
        <v>44190</v>
      </c>
      <c r="E6866" s="31" t="s">
        <v>19979</v>
      </c>
      <c r="F6866" s="31" t="s">
        <v>9875</v>
      </c>
      <c r="G6866" s="33">
        <v>29700</v>
      </c>
      <c r="H6866" s="33">
        <v>29700</v>
      </c>
      <c r="I6866" s="31" t="s">
        <v>9762</v>
      </c>
      <c r="J6866" s="31" t="s">
        <v>9763</v>
      </c>
      <c r="K6866" s="33">
        <v>29700</v>
      </c>
      <c r="L6866" s="31" t="s">
        <v>9764</v>
      </c>
      <c r="M6866">
        <f t="shared" si="303"/>
        <v>12</v>
      </c>
      <c r="N6866" t="str">
        <f t="shared" si="302"/>
        <v>PO64000057</v>
      </c>
      <c r="O6866" t="e">
        <f>VLOOKUP(N6866,'1_คตง_ภาพรวม'!L6866:M6916,2,FALSE)</f>
        <v>#N/A</v>
      </c>
    </row>
    <row r="6867" spans="1:15" hidden="1">
      <c r="A6867" s="31" t="s">
        <v>9849</v>
      </c>
      <c r="B6867" s="31" t="s">
        <v>19980</v>
      </c>
      <c r="C6867" s="31" t="s">
        <v>19981</v>
      </c>
      <c r="D6867" s="32">
        <v>44190</v>
      </c>
      <c r="E6867" s="31" t="s">
        <v>19982</v>
      </c>
      <c r="F6867" s="31" t="s">
        <v>12612</v>
      </c>
      <c r="G6867" s="33">
        <v>-178317.76</v>
      </c>
      <c r="H6867" s="33">
        <v>-178317.76</v>
      </c>
      <c r="I6867" s="31" t="s">
        <v>9762</v>
      </c>
      <c r="J6867" s="31" t="s">
        <v>9763</v>
      </c>
      <c r="K6867" s="33">
        <v>-178317.76</v>
      </c>
      <c r="L6867" s="31" t="s">
        <v>9764</v>
      </c>
      <c r="M6867">
        <f t="shared" si="303"/>
        <v>12</v>
      </c>
      <c r="N6867" t="str">
        <f t="shared" si="302"/>
        <v>PO64000105</v>
      </c>
      <c r="O6867" t="e">
        <f>VLOOKUP(N6867,'1_คตง_ภาพรวม'!L6867:M6917,2,FALSE)</f>
        <v>#N/A</v>
      </c>
    </row>
    <row r="6868" spans="1:15" hidden="1">
      <c r="A6868" s="31" t="s">
        <v>9849</v>
      </c>
      <c r="B6868" s="31" t="s">
        <v>19980</v>
      </c>
      <c r="C6868" s="31" t="s">
        <v>19981</v>
      </c>
      <c r="D6868" s="32">
        <v>44190</v>
      </c>
      <c r="E6868" s="31" t="s">
        <v>19982</v>
      </c>
      <c r="F6868" s="31" t="s">
        <v>9875</v>
      </c>
      <c r="G6868" s="33">
        <v>178317.76</v>
      </c>
      <c r="H6868" s="33">
        <v>178317.76</v>
      </c>
      <c r="I6868" s="31" t="s">
        <v>9762</v>
      </c>
      <c r="J6868" s="31" t="s">
        <v>9763</v>
      </c>
      <c r="K6868" s="33">
        <v>178317.76</v>
      </c>
      <c r="L6868" s="31" t="s">
        <v>9764</v>
      </c>
      <c r="M6868">
        <f t="shared" si="303"/>
        <v>12</v>
      </c>
      <c r="N6868" t="str">
        <f t="shared" si="302"/>
        <v>PO64000105</v>
      </c>
      <c r="O6868" t="e">
        <f>VLOOKUP(N6868,'1_คตง_ภาพรวม'!L6868:M6918,2,FALSE)</f>
        <v>#N/A</v>
      </c>
    </row>
    <row r="6869" spans="1:15" hidden="1">
      <c r="A6869" s="31" t="s">
        <v>9849</v>
      </c>
      <c r="B6869" s="31" t="s">
        <v>19983</v>
      </c>
      <c r="C6869" s="31" t="s">
        <v>19984</v>
      </c>
      <c r="D6869" s="32">
        <v>44190</v>
      </c>
      <c r="E6869" s="31" t="s">
        <v>19985</v>
      </c>
      <c r="F6869" s="31" t="s">
        <v>12612</v>
      </c>
      <c r="G6869" s="33">
        <v>-477000</v>
      </c>
      <c r="H6869" s="33">
        <v>-477000</v>
      </c>
      <c r="I6869" s="31" t="s">
        <v>9762</v>
      </c>
      <c r="J6869" s="31" t="s">
        <v>9763</v>
      </c>
      <c r="K6869" s="33">
        <v>-477000</v>
      </c>
      <c r="L6869" s="31" t="s">
        <v>9764</v>
      </c>
      <c r="M6869">
        <f t="shared" si="303"/>
        <v>12</v>
      </c>
      <c r="N6869" t="str">
        <f t="shared" si="302"/>
        <v>PO63000778</v>
      </c>
      <c r="O6869" t="e">
        <f>VLOOKUP(N6869,'1_คตง_ภาพรวม'!L6869:M6919,2,FALSE)</f>
        <v>#N/A</v>
      </c>
    </row>
    <row r="6870" spans="1:15" hidden="1">
      <c r="A6870" s="31" t="s">
        <v>9849</v>
      </c>
      <c r="B6870" s="31" t="s">
        <v>19983</v>
      </c>
      <c r="C6870" s="31" t="s">
        <v>19984</v>
      </c>
      <c r="D6870" s="32">
        <v>44190</v>
      </c>
      <c r="E6870" s="31" t="s">
        <v>19985</v>
      </c>
      <c r="F6870" s="31" t="s">
        <v>9875</v>
      </c>
      <c r="G6870" s="33">
        <v>477000</v>
      </c>
      <c r="H6870" s="33">
        <v>477000</v>
      </c>
      <c r="I6870" s="31" t="s">
        <v>9762</v>
      </c>
      <c r="J6870" s="31" t="s">
        <v>9763</v>
      </c>
      <c r="K6870" s="33">
        <v>477000</v>
      </c>
      <c r="L6870" s="31" t="s">
        <v>9764</v>
      </c>
      <c r="M6870">
        <f t="shared" si="303"/>
        <v>12</v>
      </c>
      <c r="N6870" t="str">
        <f t="shared" si="302"/>
        <v>PO63000778</v>
      </c>
      <c r="O6870" t="e">
        <f>VLOOKUP(N6870,'1_คตง_ภาพรวม'!L6870:M6920,2,FALSE)</f>
        <v>#N/A</v>
      </c>
    </row>
    <row r="6871" spans="1:15" hidden="1">
      <c r="A6871" s="31" t="s">
        <v>9849</v>
      </c>
      <c r="B6871" s="31" t="s">
        <v>19986</v>
      </c>
      <c r="C6871" s="31" t="s">
        <v>19987</v>
      </c>
      <c r="D6871" s="32">
        <v>44190</v>
      </c>
      <c r="E6871" s="31" t="s">
        <v>19988</v>
      </c>
      <c r="F6871" s="31" t="s">
        <v>12612</v>
      </c>
      <c r="G6871" s="33">
        <v>-56180</v>
      </c>
      <c r="H6871" s="33">
        <v>-56180</v>
      </c>
      <c r="I6871" s="31" t="s">
        <v>9762</v>
      </c>
      <c r="J6871" s="31" t="s">
        <v>9763</v>
      </c>
      <c r="K6871" s="33">
        <v>-56180</v>
      </c>
      <c r="L6871" s="31" t="s">
        <v>9764</v>
      </c>
      <c r="M6871">
        <f t="shared" si="303"/>
        <v>12</v>
      </c>
      <c r="N6871" t="str">
        <f t="shared" si="302"/>
        <v>PO64000064</v>
      </c>
      <c r="O6871" t="e">
        <f>VLOOKUP(N6871,'1_คตง_ภาพรวม'!L6871:M6921,2,FALSE)</f>
        <v>#N/A</v>
      </c>
    </row>
    <row r="6872" spans="1:15" hidden="1">
      <c r="A6872" s="31" t="s">
        <v>9849</v>
      </c>
      <c r="B6872" s="31" t="s">
        <v>19986</v>
      </c>
      <c r="C6872" s="31" t="s">
        <v>19987</v>
      </c>
      <c r="D6872" s="32">
        <v>44190</v>
      </c>
      <c r="E6872" s="31" t="s">
        <v>19988</v>
      </c>
      <c r="F6872" s="31" t="s">
        <v>9875</v>
      </c>
      <c r="G6872" s="33">
        <v>56180</v>
      </c>
      <c r="H6872" s="33">
        <v>56180</v>
      </c>
      <c r="I6872" s="31" t="s">
        <v>9762</v>
      </c>
      <c r="J6872" s="31" t="s">
        <v>9763</v>
      </c>
      <c r="K6872" s="33">
        <v>56180</v>
      </c>
      <c r="L6872" s="31" t="s">
        <v>9764</v>
      </c>
      <c r="M6872">
        <f t="shared" si="303"/>
        <v>12</v>
      </c>
      <c r="N6872" t="str">
        <f t="shared" si="302"/>
        <v>PO64000064</v>
      </c>
      <c r="O6872" t="e">
        <f>VLOOKUP(N6872,'1_คตง_ภาพรวม'!L6872:M6922,2,FALSE)</f>
        <v>#N/A</v>
      </c>
    </row>
    <row r="6873" spans="1:15" hidden="1">
      <c r="A6873" s="31" t="s">
        <v>9757</v>
      </c>
      <c r="B6873" s="31" t="s">
        <v>19989</v>
      </c>
      <c r="C6873" s="31" t="s">
        <v>19990</v>
      </c>
      <c r="D6873" s="32">
        <v>44189</v>
      </c>
      <c r="E6873" s="31" t="s">
        <v>19991</v>
      </c>
      <c r="F6873" s="31" t="s">
        <v>12612</v>
      </c>
      <c r="G6873" s="33">
        <v>-623824</v>
      </c>
      <c r="H6873" s="33">
        <v>-623824</v>
      </c>
      <c r="I6873" s="31" t="s">
        <v>9762</v>
      </c>
      <c r="J6873" s="31" t="s">
        <v>9763</v>
      </c>
      <c r="K6873" s="33">
        <v>-623824</v>
      </c>
      <c r="L6873" s="31" t="s">
        <v>9764</v>
      </c>
      <c r="M6873" t="e">
        <f t="shared" si="303"/>
        <v>#VALUE!</v>
      </c>
    </row>
    <row r="6874" spans="1:15" hidden="1">
      <c r="A6874" s="31" t="s">
        <v>9757</v>
      </c>
      <c r="B6874" s="31" t="s">
        <v>19989</v>
      </c>
      <c r="C6874" s="31" t="s">
        <v>19990</v>
      </c>
      <c r="D6874" s="32">
        <v>44189</v>
      </c>
      <c r="E6874" s="31" t="s">
        <v>19991</v>
      </c>
      <c r="F6874" s="31" t="s">
        <v>9875</v>
      </c>
      <c r="G6874" s="33">
        <v>623814</v>
      </c>
      <c r="H6874" s="33">
        <v>623814</v>
      </c>
      <c r="I6874" s="31" t="s">
        <v>9762</v>
      </c>
      <c r="J6874" s="31" t="s">
        <v>9763</v>
      </c>
      <c r="K6874" s="33">
        <v>623814</v>
      </c>
      <c r="L6874" s="31" t="s">
        <v>9764</v>
      </c>
      <c r="M6874" t="e">
        <f t="shared" si="303"/>
        <v>#VALUE!</v>
      </c>
    </row>
    <row r="6875" spans="1:15" hidden="1">
      <c r="A6875" s="31" t="s">
        <v>9757</v>
      </c>
      <c r="B6875" s="31" t="s">
        <v>19989</v>
      </c>
      <c r="C6875" s="31" t="s">
        <v>19990</v>
      </c>
      <c r="D6875" s="32">
        <v>44189</v>
      </c>
      <c r="E6875" s="31" t="s">
        <v>19991</v>
      </c>
      <c r="F6875" s="31" t="s">
        <v>19081</v>
      </c>
      <c r="G6875" s="33">
        <v>10</v>
      </c>
      <c r="H6875" s="33">
        <v>10</v>
      </c>
      <c r="I6875" s="31" t="s">
        <v>9762</v>
      </c>
      <c r="J6875" s="31" t="s">
        <v>9763</v>
      </c>
      <c r="K6875" s="33">
        <v>10</v>
      </c>
      <c r="L6875" s="31" t="s">
        <v>9764</v>
      </c>
      <c r="M6875" t="e">
        <f t="shared" si="303"/>
        <v>#VALUE!</v>
      </c>
    </row>
    <row r="6876" spans="1:15" hidden="1">
      <c r="A6876" s="31" t="s">
        <v>9757</v>
      </c>
      <c r="B6876" s="31" t="s">
        <v>19992</v>
      </c>
      <c r="C6876" s="31" t="s">
        <v>19993</v>
      </c>
      <c r="D6876" s="32">
        <v>44195</v>
      </c>
      <c r="E6876" s="31" t="s">
        <v>19994</v>
      </c>
      <c r="F6876" s="31" t="s">
        <v>12612</v>
      </c>
      <c r="G6876" s="33">
        <v>-3817721.44</v>
      </c>
      <c r="H6876" s="33">
        <v>-3817721.44</v>
      </c>
      <c r="I6876" s="31" t="s">
        <v>9762</v>
      </c>
      <c r="J6876" s="31" t="s">
        <v>9763</v>
      </c>
      <c r="K6876" s="33">
        <v>-3817721.44</v>
      </c>
      <c r="L6876" s="31" t="s">
        <v>9764</v>
      </c>
      <c r="M6876" t="e">
        <f t="shared" si="303"/>
        <v>#VALUE!</v>
      </c>
    </row>
    <row r="6877" spans="1:15" hidden="1">
      <c r="A6877" s="31" t="s">
        <v>9757</v>
      </c>
      <c r="B6877" s="31" t="s">
        <v>19992</v>
      </c>
      <c r="C6877" s="31" t="s">
        <v>19993</v>
      </c>
      <c r="D6877" s="32">
        <v>44195</v>
      </c>
      <c r="E6877" s="31" t="s">
        <v>19994</v>
      </c>
      <c r="F6877" s="31" t="s">
        <v>10078</v>
      </c>
      <c r="G6877" s="33">
        <v>-319314</v>
      </c>
      <c r="H6877" s="33">
        <v>-319314</v>
      </c>
      <c r="I6877" s="31" t="s">
        <v>9762</v>
      </c>
      <c r="J6877" s="31" t="s">
        <v>9763</v>
      </c>
      <c r="K6877" s="33">
        <v>-319314</v>
      </c>
      <c r="L6877" s="31" t="s">
        <v>9764</v>
      </c>
      <c r="M6877" t="e">
        <f t="shared" si="303"/>
        <v>#VALUE!</v>
      </c>
    </row>
    <row r="6878" spans="1:15" hidden="1">
      <c r="A6878" s="31" t="s">
        <v>9757</v>
      </c>
      <c r="B6878" s="31" t="s">
        <v>19992</v>
      </c>
      <c r="C6878" s="31" t="s">
        <v>19993</v>
      </c>
      <c r="D6878" s="32">
        <v>44195</v>
      </c>
      <c r="E6878" s="31" t="s">
        <v>19994</v>
      </c>
      <c r="F6878" s="31" t="s">
        <v>10079</v>
      </c>
      <c r="G6878" s="33">
        <v>-304500</v>
      </c>
      <c r="H6878" s="33">
        <v>-304500</v>
      </c>
      <c r="I6878" s="31" t="s">
        <v>9762</v>
      </c>
      <c r="J6878" s="31" t="s">
        <v>9763</v>
      </c>
      <c r="K6878" s="33">
        <v>-304500</v>
      </c>
      <c r="L6878" s="31" t="s">
        <v>9764</v>
      </c>
      <c r="M6878" t="e">
        <f t="shared" si="303"/>
        <v>#VALUE!</v>
      </c>
    </row>
    <row r="6879" spans="1:15" hidden="1">
      <c r="A6879" s="31" t="s">
        <v>9757</v>
      </c>
      <c r="B6879" s="31" t="s">
        <v>19992</v>
      </c>
      <c r="C6879" s="31" t="s">
        <v>19993</v>
      </c>
      <c r="D6879" s="32">
        <v>44195</v>
      </c>
      <c r="E6879" s="31" t="s">
        <v>19994</v>
      </c>
      <c r="F6879" s="31" t="s">
        <v>10080</v>
      </c>
      <c r="G6879" s="33">
        <v>-182961.22</v>
      </c>
      <c r="H6879" s="33">
        <v>-182961.22</v>
      </c>
      <c r="I6879" s="31" t="s">
        <v>9762</v>
      </c>
      <c r="J6879" s="31" t="s">
        <v>9763</v>
      </c>
      <c r="K6879" s="33">
        <v>-182961.22</v>
      </c>
      <c r="L6879" s="31" t="s">
        <v>9764</v>
      </c>
      <c r="M6879" t="e">
        <f t="shared" si="303"/>
        <v>#VALUE!</v>
      </c>
    </row>
    <row r="6880" spans="1:15" hidden="1">
      <c r="A6880" s="31" t="s">
        <v>9757</v>
      </c>
      <c r="B6880" s="31" t="s">
        <v>19992</v>
      </c>
      <c r="C6880" s="31" t="s">
        <v>19993</v>
      </c>
      <c r="D6880" s="32">
        <v>44195</v>
      </c>
      <c r="E6880" s="31" t="s">
        <v>19994</v>
      </c>
      <c r="F6880" s="31" t="s">
        <v>19081</v>
      </c>
      <c r="G6880" s="33">
        <v>4624496.66</v>
      </c>
      <c r="H6880" s="33">
        <v>4624496.66</v>
      </c>
      <c r="I6880" s="31" t="s">
        <v>9762</v>
      </c>
      <c r="J6880" s="31" t="s">
        <v>9763</v>
      </c>
      <c r="K6880" s="33">
        <v>4624496.66</v>
      </c>
      <c r="L6880" s="31" t="s">
        <v>9764</v>
      </c>
      <c r="M6880" t="e">
        <f t="shared" si="303"/>
        <v>#VALUE!</v>
      </c>
    </row>
    <row r="6881" spans="1:15" hidden="1">
      <c r="A6881" s="31" t="s">
        <v>9849</v>
      </c>
      <c r="B6881" s="31" t="s">
        <v>19995</v>
      </c>
      <c r="C6881" s="31" t="s">
        <v>19996</v>
      </c>
      <c r="D6881" s="32">
        <v>44190</v>
      </c>
      <c r="E6881" s="31" t="s">
        <v>19997</v>
      </c>
      <c r="F6881" s="31" t="s">
        <v>17750</v>
      </c>
      <c r="G6881" s="33">
        <v>-13500</v>
      </c>
      <c r="H6881" s="33">
        <v>-13500</v>
      </c>
      <c r="I6881" s="31" t="s">
        <v>9762</v>
      </c>
      <c r="J6881" s="31" t="s">
        <v>9763</v>
      </c>
      <c r="K6881" s="33">
        <v>-13500</v>
      </c>
      <c r="L6881" s="31" t="s">
        <v>9764</v>
      </c>
      <c r="M6881" t="e">
        <f t="shared" si="303"/>
        <v>#VALUE!</v>
      </c>
    </row>
    <row r="6882" spans="1:15" hidden="1">
      <c r="A6882" s="31" t="s">
        <v>9849</v>
      </c>
      <c r="B6882" s="31" t="s">
        <v>19995</v>
      </c>
      <c r="C6882" s="31" t="s">
        <v>19996</v>
      </c>
      <c r="D6882" s="32">
        <v>44190</v>
      </c>
      <c r="E6882" s="31" t="s">
        <v>19997</v>
      </c>
      <c r="F6882" s="31" t="s">
        <v>17751</v>
      </c>
      <c r="G6882" s="33">
        <v>13500</v>
      </c>
      <c r="H6882" s="33">
        <v>13500</v>
      </c>
      <c r="I6882" s="31" t="s">
        <v>9762</v>
      </c>
      <c r="J6882" s="31" t="s">
        <v>9763</v>
      </c>
      <c r="K6882" s="33">
        <v>13500</v>
      </c>
      <c r="L6882" s="31" t="s">
        <v>9764</v>
      </c>
      <c r="M6882" t="e">
        <f t="shared" si="303"/>
        <v>#VALUE!</v>
      </c>
    </row>
    <row r="6883" spans="1:15" hidden="1">
      <c r="A6883" s="31" t="s">
        <v>9849</v>
      </c>
      <c r="B6883" s="31" t="s">
        <v>19998</v>
      </c>
      <c r="C6883" s="31" t="s">
        <v>19999</v>
      </c>
      <c r="D6883" s="32">
        <v>44190</v>
      </c>
      <c r="E6883" s="31" t="s">
        <v>20000</v>
      </c>
      <c r="F6883" s="31" t="s">
        <v>12612</v>
      </c>
      <c r="G6883" s="33">
        <v>-455853</v>
      </c>
      <c r="H6883" s="33">
        <v>-455853</v>
      </c>
      <c r="I6883" s="31" t="s">
        <v>9762</v>
      </c>
      <c r="J6883" s="31" t="s">
        <v>9763</v>
      </c>
      <c r="K6883" s="33">
        <v>-455853</v>
      </c>
      <c r="L6883" s="31" t="s">
        <v>9764</v>
      </c>
      <c r="M6883">
        <f t="shared" si="303"/>
        <v>12</v>
      </c>
      <c r="N6883" t="str">
        <f t="shared" ref="N6883:N6886" si="304">MID(E6883,M6883,10)</f>
        <v>PO63000525</v>
      </c>
      <c r="O6883" t="e">
        <f>VLOOKUP(N6883,'1_คตง_ภาพรวม'!L6883:M6933,2,FALSE)</f>
        <v>#N/A</v>
      </c>
    </row>
    <row r="6884" spans="1:15" hidden="1">
      <c r="A6884" s="31" t="s">
        <v>9849</v>
      </c>
      <c r="B6884" s="31" t="s">
        <v>19998</v>
      </c>
      <c r="C6884" s="31" t="s">
        <v>19999</v>
      </c>
      <c r="D6884" s="32">
        <v>44190</v>
      </c>
      <c r="E6884" s="31" t="s">
        <v>20000</v>
      </c>
      <c r="F6884" s="31" t="s">
        <v>9875</v>
      </c>
      <c r="G6884" s="33">
        <v>455853</v>
      </c>
      <c r="H6884" s="33">
        <v>455853</v>
      </c>
      <c r="I6884" s="31" t="s">
        <v>9762</v>
      </c>
      <c r="J6884" s="31" t="s">
        <v>9763</v>
      </c>
      <c r="K6884" s="33">
        <v>455853</v>
      </c>
      <c r="L6884" s="31" t="s">
        <v>9764</v>
      </c>
      <c r="M6884">
        <f t="shared" si="303"/>
        <v>12</v>
      </c>
      <c r="N6884" t="str">
        <f t="shared" si="304"/>
        <v>PO63000525</v>
      </c>
      <c r="O6884" t="e">
        <f>VLOOKUP(N6884,'1_คตง_ภาพรวม'!L6884:M6934,2,FALSE)</f>
        <v>#N/A</v>
      </c>
    </row>
    <row r="6885" spans="1:15" hidden="1">
      <c r="A6885" s="31" t="s">
        <v>9849</v>
      </c>
      <c r="B6885" s="31" t="s">
        <v>20001</v>
      </c>
      <c r="C6885" s="31" t="s">
        <v>20002</v>
      </c>
      <c r="D6885" s="32">
        <v>44190</v>
      </c>
      <c r="E6885" s="31" t="s">
        <v>20003</v>
      </c>
      <c r="F6885" s="31" t="s">
        <v>12612</v>
      </c>
      <c r="G6885" s="33">
        <v>-297196.26</v>
      </c>
      <c r="H6885" s="33">
        <v>-297196.26</v>
      </c>
      <c r="I6885" s="31" t="s">
        <v>9762</v>
      </c>
      <c r="J6885" s="31" t="s">
        <v>9763</v>
      </c>
      <c r="K6885" s="33">
        <v>-297196.26</v>
      </c>
      <c r="L6885" s="31" t="s">
        <v>9764</v>
      </c>
      <c r="M6885">
        <f t="shared" si="303"/>
        <v>12</v>
      </c>
      <c r="N6885" t="str">
        <f t="shared" si="304"/>
        <v>PO63000965</v>
      </c>
      <c r="O6885" t="e">
        <f>VLOOKUP(N6885,'1_คตง_ภาพรวม'!L6885:M6935,2,FALSE)</f>
        <v>#N/A</v>
      </c>
    </row>
    <row r="6886" spans="1:15" hidden="1">
      <c r="A6886" s="31" t="s">
        <v>9849</v>
      </c>
      <c r="B6886" s="31" t="s">
        <v>20001</v>
      </c>
      <c r="C6886" s="31" t="s">
        <v>20002</v>
      </c>
      <c r="D6886" s="32">
        <v>44190</v>
      </c>
      <c r="E6886" s="31" t="s">
        <v>20003</v>
      </c>
      <c r="F6886" s="31" t="s">
        <v>9875</v>
      </c>
      <c r="G6886" s="33">
        <v>297196.26</v>
      </c>
      <c r="H6886" s="33">
        <v>297196.26</v>
      </c>
      <c r="I6886" s="31" t="s">
        <v>9762</v>
      </c>
      <c r="J6886" s="31" t="s">
        <v>9763</v>
      </c>
      <c r="K6886" s="33">
        <v>297196.26</v>
      </c>
      <c r="L6886" s="31" t="s">
        <v>9764</v>
      </c>
      <c r="M6886">
        <f t="shared" si="303"/>
        <v>12</v>
      </c>
      <c r="N6886" t="str">
        <f t="shared" si="304"/>
        <v>PO63000965</v>
      </c>
      <c r="O6886" t="e">
        <f>VLOOKUP(N6886,'1_คตง_ภาพรวม'!L6886:M6936,2,FALSE)</f>
        <v>#N/A</v>
      </c>
    </row>
    <row r="6887" spans="1:15" hidden="1">
      <c r="A6887" s="31" t="s">
        <v>9849</v>
      </c>
      <c r="B6887" s="31" t="s">
        <v>20004</v>
      </c>
      <c r="C6887" s="31" t="s">
        <v>20005</v>
      </c>
      <c r="D6887" s="32">
        <v>44190</v>
      </c>
      <c r="E6887" s="31" t="s">
        <v>20006</v>
      </c>
      <c r="F6887" s="31" t="s">
        <v>17181</v>
      </c>
      <c r="G6887" s="33">
        <v>-7200</v>
      </c>
      <c r="H6887" s="33">
        <v>-7200</v>
      </c>
      <c r="I6887" s="31" t="s">
        <v>9762</v>
      </c>
      <c r="J6887" s="31" t="s">
        <v>9763</v>
      </c>
      <c r="K6887" s="33">
        <v>-7200</v>
      </c>
      <c r="L6887" s="31" t="s">
        <v>9764</v>
      </c>
      <c r="M6887" t="e">
        <f t="shared" si="303"/>
        <v>#VALUE!</v>
      </c>
    </row>
    <row r="6888" spans="1:15" hidden="1">
      <c r="A6888" s="31" t="s">
        <v>9849</v>
      </c>
      <c r="B6888" s="31" t="s">
        <v>20004</v>
      </c>
      <c r="C6888" s="31" t="s">
        <v>20005</v>
      </c>
      <c r="D6888" s="32">
        <v>44190</v>
      </c>
      <c r="E6888" s="31" t="s">
        <v>20006</v>
      </c>
      <c r="F6888" s="31" t="s">
        <v>17182</v>
      </c>
      <c r="G6888" s="33">
        <v>7200</v>
      </c>
      <c r="H6888" s="33">
        <v>7200</v>
      </c>
      <c r="I6888" s="31" t="s">
        <v>9762</v>
      </c>
      <c r="J6888" s="31" t="s">
        <v>9763</v>
      </c>
      <c r="K6888" s="33">
        <v>7200</v>
      </c>
      <c r="L6888" s="31" t="s">
        <v>9764</v>
      </c>
      <c r="M6888" t="e">
        <f t="shared" si="303"/>
        <v>#VALUE!</v>
      </c>
    </row>
    <row r="6889" spans="1:15" hidden="1">
      <c r="A6889" s="31" t="s">
        <v>9849</v>
      </c>
      <c r="B6889" s="31" t="s">
        <v>20007</v>
      </c>
      <c r="C6889" s="31" t="s">
        <v>20008</v>
      </c>
      <c r="D6889" s="32">
        <v>44190</v>
      </c>
      <c r="E6889" s="31" t="s">
        <v>20009</v>
      </c>
      <c r="F6889" s="31" t="s">
        <v>12612</v>
      </c>
      <c r="G6889" s="33">
        <v>-5500000</v>
      </c>
      <c r="H6889" s="33">
        <v>-5500000</v>
      </c>
      <c r="I6889" s="31" t="s">
        <v>9762</v>
      </c>
      <c r="J6889" s="31" t="s">
        <v>9763</v>
      </c>
      <c r="K6889" s="33">
        <v>-5500000</v>
      </c>
      <c r="L6889" s="31" t="s">
        <v>9764</v>
      </c>
      <c r="M6889" t="e">
        <f t="shared" si="303"/>
        <v>#VALUE!</v>
      </c>
    </row>
    <row r="6890" spans="1:15" hidden="1">
      <c r="A6890" s="31" t="s">
        <v>9849</v>
      </c>
      <c r="B6890" s="31" t="s">
        <v>20007</v>
      </c>
      <c r="C6890" s="31" t="s">
        <v>20008</v>
      </c>
      <c r="D6890" s="32">
        <v>44190</v>
      </c>
      <c r="E6890" s="31" t="s">
        <v>20009</v>
      </c>
      <c r="F6890" s="31" t="s">
        <v>9997</v>
      </c>
      <c r="G6890" s="33">
        <v>5500000</v>
      </c>
      <c r="H6890" s="33">
        <v>5500000</v>
      </c>
      <c r="I6890" s="31" t="s">
        <v>9762</v>
      </c>
      <c r="J6890" s="31" t="s">
        <v>9763</v>
      </c>
      <c r="K6890" s="33">
        <v>5500000</v>
      </c>
      <c r="L6890" s="31" t="s">
        <v>9764</v>
      </c>
      <c r="M6890" t="e">
        <f t="shared" si="303"/>
        <v>#VALUE!</v>
      </c>
    </row>
    <row r="6891" spans="1:15" hidden="1">
      <c r="A6891" s="31" t="s">
        <v>9849</v>
      </c>
      <c r="B6891" s="31" t="s">
        <v>20010</v>
      </c>
      <c r="C6891" s="31" t="s">
        <v>20011</v>
      </c>
      <c r="D6891" s="32">
        <v>44190</v>
      </c>
      <c r="E6891" s="31" t="s">
        <v>20012</v>
      </c>
      <c r="F6891" s="31" t="s">
        <v>12612</v>
      </c>
      <c r="G6891" s="33">
        <v>-5010</v>
      </c>
      <c r="H6891" s="33">
        <v>-5010</v>
      </c>
      <c r="I6891" s="31" t="s">
        <v>9762</v>
      </c>
      <c r="J6891" s="31" t="s">
        <v>9763</v>
      </c>
      <c r="K6891" s="33">
        <v>-5010</v>
      </c>
      <c r="L6891" s="31" t="s">
        <v>9764</v>
      </c>
      <c r="M6891" t="e">
        <f t="shared" si="303"/>
        <v>#VALUE!</v>
      </c>
    </row>
    <row r="6892" spans="1:15" hidden="1">
      <c r="A6892" s="31" t="s">
        <v>9849</v>
      </c>
      <c r="B6892" s="31" t="s">
        <v>20010</v>
      </c>
      <c r="C6892" s="31" t="s">
        <v>20011</v>
      </c>
      <c r="D6892" s="32">
        <v>44190</v>
      </c>
      <c r="E6892" s="31" t="s">
        <v>20012</v>
      </c>
      <c r="F6892" s="31" t="s">
        <v>9875</v>
      </c>
      <c r="G6892" s="33">
        <v>5000</v>
      </c>
      <c r="H6892" s="33">
        <v>5000</v>
      </c>
      <c r="I6892" s="31" t="s">
        <v>9762</v>
      </c>
      <c r="J6892" s="31" t="s">
        <v>9763</v>
      </c>
      <c r="K6892" s="33">
        <v>5000</v>
      </c>
      <c r="L6892" s="31" t="s">
        <v>9764</v>
      </c>
      <c r="M6892" t="e">
        <f t="shared" si="303"/>
        <v>#VALUE!</v>
      </c>
    </row>
    <row r="6893" spans="1:15" hidden="1">
      <c r="A6893" s="31" t="s">
        <v>9849</v>
      </c>
      <c r="B6893" s="31" t="s">
        <v>20010</v>
      </c>
      <c r="C6893" s="31" t="s">
        <v>20011</v>
      </c>
      <c r="D6893" s="32">
        <v>44190</v>
      </c>
      <c r="E6893" s="31" t="s">
        <v>20012</v>
      </c>
      <c r="F6893" s="31" t="s">
        <v>19081</v>
      </c>
      <c r="G6893" s="33">
        <v>10</v>
      </c>
      <c r="H6893" s="33">
        <v>10</v>
      </c>
      <c r="I6893" s="31" t="s">
        <v>9762</v>
      </c>
      <c r="J6893" s="31" t="s">
        <v>9763</v>
      </c>
      <c r="K6893" s="33">
        <v>10</v>
      </c>
      <c r="L6893" s="31" t="s">
        <v>9764</v>
      </c>
      <c r="M6893" t="e">
        <f t="shared" si="303"/>
        <v>#VALUE!</v>
      </c>
    </row>
    <row r="6894" spans="1:15" hidden="1">
      <c r="A6894" s="31" t="s">
        <v>9757</v>
      </c>
      <c r="B6894" s="31" t="s">
        <v>20013</v>
      </c>
      <c r="C6894" s="31" t="s">
        <v>20014</v>
      </c>
      <c r="D6894" s="32">
        <v>44193</v>
      </c>
      <c r="E6894" s="31" t="s">
        <v>20015</v>
      </c>
      <c r="F6894" s="31" t="s">
        <v>12612</v>
      </c>
      <c r="G6894" s="33">
        <v>-15000</v>
      </c>
      <c r="H6894" s="33">
        <v>-15000</v>
      </c>
      <c r="I6894" s="31" t="s">
        <v>9762</v>
      </c>
      <c r="J6894" s="31" t="s">
        <v>9763</v>
      </c>
      <c r="K6894" s="33">
        <v>-15000</v>
      </c>
      <c r="L6894" s="31" t="s">
        <v>9764</v>
      </c>
      <c r="M6894" t="e">
        <f t="shared" si="303"/>
        <v>#VALUE!</v>
      </c>
    </row>
    <row r="6895" spans="1:15" hidden="1">
      <c r="A6895" s="31" t="s">
        <v>9757</v>
      </c>
      <c r="B6895" s="31" t="s">
        <v>20013</v>
      </c>
      <c r="C6895" s="31" t="s">
        <v>20014</v>
      </c>
      <c r="D6895" s="32">
        <v>44193</v>
      </c>
      <c r="E6895" s="31" t="s">
        <v>20015</v>
      </c>
      <c r="F6895" s="31" t="s">
        <v>9875</v>
      </c>
      <c r="G6895" s="33">
        <v>15000</v>
      </c>
      <c r="H6895" s="33">
        <v>15000</v>
      </c>
      <c r="I6895" s="31" t="s">
        <v>9762</v>
      </c>
      <c r="J6895" s="31" t="s">
        <v>9763</v>
      </c>
      <c r="K6895" s="33">
        <v>15000</v>
      </c>
      <c r="L6895" s="31" t="s">
        <v>9764</v>
      </c>
      <c r="M6895" t="e">
        <f t="shared" si="303"/>
        <v>#VALUE!</v>
      </c>
    </row>
    <row r="6896" spans="1:15" hidden="1">
      <c r="A6896" s="31" t="s">
        <v>9757</v>
      </c>
      <c r="B6896" s="31" t="s">
        <v>20016</v>
      </c>
      <c r="C6896" s="31" t="s">
        <v>20017</v>
      </c>
      <c r="D6896" s="32">
        <v>44193</v>
      </c>
      <c r="E6896" s="31" t="s">
        <v>20018</v>
      </c>
      <c r="F6896" s="31" t="s">
        <v>18450</v>
      </c>
      <c r="G6896" s="33">
        <v>-12975</v>
      </c>
      <c r="H6896" s="33">
        <v>-12975</v>
      </c>
      <c r="I6896" s="31" t="s">
        <v>9762</v>
      </c>
      <c r="J6896" s="31" t="s">
        <v>9763</v>
      </c>
      <c r="K6896" s="33">
        <v>-12975</v>
      </c>
      <c r="L6896" s="31" t="s">
        <v>9764</v>
      </c>
      <c r="M6896" t="e">
        <f t="shared" si="303"/>
        <v>#VALUE!</v>
      </c>
    </row>
    <row r="6897" spans="1:15" hidden="1">
      <c r="A6897" s="31" t="s">
        <v>9757</v>
      </c>
      <c r="B6897" s="31" t="s">
        <v>20016</v>
      </c>
      <c r="C6897" s="31" t="s">
        <v>20017</v>
      </c>
      <c r="D6897" s="32">
        <v>44193</v>
      </c>
      <c r="E6897" s="31" t="s">
        <v>20018</v>
      </c>
      <c r="F6897" s="31" t="s">
        <v>18451</v>
      </c>
      <c r="G6897" s="33">
        <v>12975</v>
      </c>
      <c r="H6897" s="33">
        <v>12975</v>
      </c>
      <c r="I6897" s="31" t="s">
        <v>9762</v>
      </c>
      <c r="J6897" s="31" t="s">
        <v>9763</v>
      </c>
      <c r="K6897" s="33">
        <v>12975</v>
      </c>
      <c r="L6897" s="31" t="s">
        <v>9764</v>
      </c>
      <c r="M6897" t="e">
        <f t="shared" si="303"/>
        <v>#VALUE!</v>
      </c>
    </row>
    <row r="6898" spans="1:15" hidden="1">
      <c r="A6898" s="31" t="s">
        <v>9757</v>
      </c>
      <c r="B6898" s="31" t="s">
        <v>20019</v>
      </c>
      <c r="C6898" s="31" t="s">
        <v>20020</v>
      </c>
      <c r="D6898" s="32">
        <v>44194</v>
      </c>
      <c r="E6898" s="31" t="s">
        <v>20021</v>
      </c>
      <c r="F6898" s="31" t="s">
        <v>18450</v>
      </c>
      <c r="G6898" s="33">
        <v>-5000</v>
      </c>
      <c r="H6898" s="33">
        <v>-5000</v>
      </c>
      <c r="I6898" s="31" t="s">
        <v>9762</v>
      </c>
      <c r="J6898" s="31" t="s">
        <v>9763</v>
      </c>
      <c r="K6898" s="33">
        <v>-5000</v>
      </c>
      <c r="L6898" s="31" t="s">
        <v>9764</v>
      </c>
      <c r="M6898" t="e">
        <f t="shared" si="303"/>
        <v>#VALUE!</v>
      </c>
    </row>
    <row r="6899" spans="1:15" hidden="1">
      <c r="A6899" s="31" t="s">
        <v>9757</v>
      </c>
      <c r="B6899" s="31" t="s">
        <v>20019</v>
      </c>
      <c r="C6899" s="31" t="s">
        <v>20020</v>
      </c>
      <c r="D6899" s="32">
        <v>44194</v>
      </c>
      <c r="E6899" s="31" t="s">
        <v>20021</v>
      </c>
      <c r="F6899" s="31" t="s">
        <v>18451</v>
      </c>
      <c r="G6899" s="33">
        <v>5000</v>
      </c>
      <c r="H6899" s="33">
        <v>5000</v>
      </c>
      <c r="I6899" s="31" t="s">
        <v>9762</v>
      </c>
      <c r="J6899" s="31" t="s">
        <v>9763</v>
      </c>
      <c r="K6899" s="33">
        <v>5000</v>
      </c>
      <c r="L6899" s="31" t="s">
        <v>9764</v>
      </c>
      <c r="M6899" t="e">
        <f t="shared" si="303"/>
        <v>#VALUE!</v>
      </c>
    </row>
    <row r="6900" spans="1:15" hidden="1">
      <c r="A6900" s="31" t="s">
        <v>9849</v>
      </c>
      <c r="B6900" s="31" t="s">
        <v>20022</v>
      </c>
      <c r="C6900" s="31" t="s">
        <v>20023</v>
      </c>
      <c r="D6900" s="32">
        <v>44195</v>
      </c>
      <c r="E6900" s="31" t="s">
        <v>20024</v>
      </c>
      <c r="F6900" s="31" t="s">
        <v>12612</v>
      </c>
      <c r="G6900" s="33">
        <v>-18810</v>
      </c>
      <c r="H6900" s="33">
        <v>-18810</v>
      </c>
      <c r="I6900" s="31" t="s">
        <v>9762</v>
      </c>
      <c r="J6900" s="31" t="s">
        <v>9763</v>
      </c>
      <c r="K6900" s="33">
        <v>-18810</v>
      </c>
      <c r="L6900" s="31" t="s">
        <v>9764</v>
      </c>
      <c r="M6900">
        <f t="shared" si="303"/>
        <v>12</v>
      </c>
      <c r="N6900" t="str">
        <f t="shared" ref="N6900:N6921" si="305">MID(E6900,M6900,10)</f>
        <v>PO64000007</v>
      </c>
      <c r="O6900" t="e">
        <f>VLOOKUP(N6900,'1_คตง_ภาพรวม'!L6900:M6950,2,FALSE)</f>
        <v>#N/A</v>
      </c>
    </row>
    <row r="6901" spans="1:15" hidden="1">
      <c r="A6901" s="31" t="s">
        <v>9849</v>
      </c>
      <c r="B6901" s="31" t="s">
        <v>20022</v>
      </c>
      <c r="C6901" s="31" t="s">
        <v>20023</v>
      </c>
      <c r="D6901" s="32">
        <v>44195</v>
      </c>
      <c r="E6901" s="31" t="s">
        <v>20024</v>
      </c>
      <c r="F6901" s="31" t="s">
        <v>9875</v>
      </c>
      <c r="G6901" s="33">
        <v>18810</v>
      </c>
      <c r="H6901" s="33">
        <v>18810</v>
      </c>
      <c r="I6901" s="31" t="s">
        <v>9762</v>
      </c>
      <c r="J6901" s="31" t="s">
        <v>9763</v>
      </c>
      <c r="K6901" s="33">
        <v>18810</v>
      </c>
      <c r="L6901" s="31" t="s">
        <v>9764</v>
      </c>
      <c r="M6901">
        <f t="shared" si="303"/>
        <v>12</v>
      </c>
      <c r="N6901" t="str">
        <f t="shared" si="305"/>
        <v>PO64000007</v>
      </c>
      <c r="O6901" t="e">
        <f>VLOOKUP(N6901,'1_คตง_ภาพรวม'!L6901:M6951,2,FALSE)</f>
        <v>#N/A</v>
      </c>
    </row>
    <row r="6902" spans="1:15" hidden="1">
      <c r="A6902" s="31" t="s">
        <v>9849</v>
      </c>
      <c r="B6902" s="31" t="s">
        <v>20025</v>
      </c>
      <c r="C6902" s="31" t="s">
        <v>20026</v>
      </c>
      <c r="D6902" s="32">
        <v>44195</v>
      </c>
      <c r="E6902" s="31" t="s">
        <v>20027</v>
      </c>
      <c r="F6902" s="31" t="s">
        <v>12612</v>
      </c>
      <c r="G6902" s="33">
        <v>-17820</v>
      </c>
      <c r="H6902" s="33">
        <v>-17820</v>
      </c>
      <c r="I6902" s="31" t="s">
        <v>9762</v>
      </c>
      <c r="J6902" s="31" t="s">
        <v>9763</v>
      </c>
      <c r="K6902" s="33">
        <v>-17820</v>
      </c>
      <c r="L6902" s="31" t="s">
        <v>9764</v>
      </c>
      <c r="M6902">
        <f t="shared" si="303"/>
        <v>12</v>
      </c>
      <c r="N6902" t="str">
        <f t="shared" si="305"/>
        <v>PO63000696</v>
      </c>
      <c r="O6902" t="e">
        <f>VLOOKUP(N6902,'1_คตง_ภาพรวม'!L6902:M6952,2,FALSE)</f>
        <v>#N/A</v>
      </c>
    </row>
    <row r="6903" spans="1:15" hidden="1">
      <c r="A6903" s="31" t="s">
        <v>9849</v>
      </c>
      <c r="B6903" s="31" t="s">
        <v>20025</v>
      </c>
      <c r="C6903" s="31" t="s">
        <v>20026</v>
      </c>
      <c r="D6903" s="32">
        <v>44195</v>
      </c>
      <c r="E6903" s="31" t="s">
        <v>20027</v>
      </c>
      <c r="F6903" s="31" t="s">
        <v>9875</v>
      </c>
      <c r="G6903" s="33">
        <v>17820</v>
      </c>
      <c r="H6903" s="33">
        <v>17820</v>
      </c>
      <c r="I6903" s="31" t="s">
        <v>9762</v>
      </c>
      <c r="J6903" s="31" t="s">
        <v>9763</v>
      </c>
      <c r="K6903" s="33">
        <v>17820</v>
      </c>
      <c r="L6903" s="31" t="s">
        <v>9764</v>
      </c>
      <c r="M6903">
        <f t="shared" si="303"/>
        <v>12</v>
      </c>
      <c r="N6903" t="str">
        <f t="shared" si="305"/>
        <v>PO63000696</v>
      </c>
      <c r="O6903" t="e">
        <f>VLOOKUP(N6903,'1_คตง_ภาพรวม'!L6903:M6953,2,FALSE)</f>
        <v>#N/A</v>
      </c>
    </row>
    <row r="6904" spans="1:15" hidden="1">
      <c r="A6904" s="31" t="s">
        <v>9849</v>
      </c>
      <c r="B6904" s="31" t="s">
        <v>20028</v>
      </c>
      <c r="C6904" s="31" t="s">
        <v>20029</v>
      </c>
      <c r="D6904" s="32">
        <v>44195</v>
      </c>
      <c r="E6904" s="31" t="s">
        <v>20030</v>
      </c>
      <c r="F6904" s="31" t="s">
        <v>12612</v>
      </c>
      <c r="G6904" s="33">
        <v>-21285</v>
      </c>
      <c r="H6904" s="33">
        <v>-21285</v>
      </c>
      <c r="I6904" s="31" t="s">
        <v>9762</v>
      </c>
      <c r="J6904" s="31" t="s">
        <v>9763</v>
      </c>
      <c r="K6904" s="33">
        <v>-21285</v>
      </c>
      <c r="L6904" s="31" t="s">
        <v>9764</v>
      </c>
      <c r="M6904">
        <f t="shared" si="303"/>
        <v>12</v>
      </c>
      <c r="N6904" t="str">
        <f t="shared" si="305"/>
        <v>PO63000357</v>
      </c>
      <c r="O6904" t="e">
        <f>VLOOKUP(N6904,'1_คตง_ภาพรวม'!L6904:M6954,2,FALSE)</f>
        <v>#N/A</v>
      </c>
    </row>
    <row r="6905" spans="1:15" hidden="1">
      <c r="A6905" s="31" t="s">
        <v>9849</v>
      </c>
      <c r="B6905" s="31" t="s">
        <v>20028</v>
      </c>
      <c r="C6905" s="31" t="s">
        <v>20029</v>
      </c>
      <c r="D6905" s="32">
        <v>44195</v>
      </c>
      <c r="E6905" s="31" t="s">
        <v>20030</v>
      </c>
      <c r="F6905" s="31" t="s">
        <v>9875</v>
      </c>
      <c r="G6905" s="33">
        <v>21285</v>
      </c>
      <c r="H6905" s="33">
        <v>21285</v>
      </c>
      <c r="I6905" s="31" t="s">
        <v>9762</v>
      </c>
      <c r="J6905" s="31" t="s">
        <v>9763</v>
      </c>
      <c r="K6905" s="33">
        <v>21285</v>
      </c>
      <c r="L6905" s="31" t="s">
        <v>9764</v>
      </c>
      <c r="M6905">
        <f t="shared" si="303"/>
        <v>12</v>
      </c>
      <c r="N6905" t="str">
        <f t="shared" si="305"/>
        <v>PO63000357</v>
      </c>
      <c r="O6905" t="e">
        <f>VLOOKUP(N6905,'1_คตง_ภาพรวม'!L6905:M6955,2,FALSE)</f>
        <v>#N/A</v>
      </c>
    </row>
    <row r="6906" spans="1:15" hidden="1">
      <c r="A6906" s="31" t="s">
        <v>9849</v>
      </c>
      <c r="B6906" s="31" t="s">
        <v>20031</v>
      </c>
      <c r="C6906" s="31" t="s">
        <v>20032</v>
      </c>
      <c r="D6906" s="32">
        <v>44195</v>
      </c>
      <c r="E6906" s="31" t="s">
        <v>20033</v>
      </c>
      <c r="F6906" s="31" t="s">
        <v>12612</v>
      </c>
      <c r="G6906" s="33">
        <v>-17820</v>
      </c>
      <c r="H6906" s="33">
        <v>-17820</v>
      </c>
      <c r="I6906" s="31" t="s">
        <v>9762</v>
      </c>
      <c r="J6906" s="31" t="s">
        <v>9763</v>
      </c>
      <c r="K6906" s="33">
        <v>-17820</v>
      </c>
      <c r="L6906" s="31" t="s">
        <v>9764</v>
      </c>
      <c r="M6906">
        <f t="shared" si="303"/>
        <v>12</v>
      </c>
      <c r="N6906" t="str">
        <f t="shared" si="305"/>
        <v>PO63000311</v>
      </c>
      <c r="O6906" t="e">
        <f>VLOOKUP(N6906,'1_คตง_ภาพรวม'!L6906:M6956,2,FALSE)</f>
        <v>#N/A</v>
      </c>
    </row>
    <row r="6907" spans="1:15" hidden="1">
      <c r="A6907" s="31" t="s">
        <v>9849</v>
      </c>
      <c r="B6907" s="31" t="s">
        <v>20031</v>
      </c>
      <c r="C6907" s="31" t="s">
        <v>20032</v>
      </c>
      <c r="D6907" s="32">
        <v>44195</v>
      </c>
      <c r="E6907" s="31" t="s">
        <v>20033</v>
      </c>
      <c r="F6907" s="31" t="s">
        <v>9875</v>
      </c>
      <c r="G6907" s="33">
        <v>17820</v>
      </c>
      <c r="H6907" s="33">
        <v>17820</v>
      </c>
      <c r="I6907" s="31" t="s">
        <v>9762</v>
      </c>
      <c r="J6907" s="31" t="s">
        <v>9763</v>
      </c>
      <c r="K6907" s="33">
        <v>17820</v>
      </c>
      <c r="L6907" s="31" t="s">
        <v>9764</v>
      </c>
      <c r="M6907">
        <f t="shared" si="303"/>
        <v>12</v>
      </c>
      <c r="N6907" t="str">
        <f t="shared" si="305"/>
        <v>PO63000311</v>
      </c>
      <c r="O6907" t="e">
        <f>VLOOKUP(N6907,'1_คตง_ภาพรวม'!L6907:M6957,2,FALSE)</f>
        <v>#N/A</v>
      </c>
    </row>
    <row r="6908" spans="1:15" hidden="1">
      <c r="A6908" s="31" t="s">
        <v>9849</v>
      </c>
      <c r="B6908" s="31" t="s">
        <v>20034</v>
      </c>
      <c r="C6908" s="31" t="s">
        <v>20035</v>
      </c>
      <c r="D6908" s="32">
        <v>44195</v>
      </c>
      <c r="E6908" s="31" t="s">
        <v>20036</v>
      </c>
      <c r="F6908" s="31" t="s">
        <v>12612</v>
      </c>
      <c r="G6908" s="33">
        <v>-27720</v>
      </c>
      <c r="H6908" s="33">
        <v>-27720</v>
      </c>
      <c r="I6908" s="31" t="s">
        <v>9762</v>
      </c>
      <c r="J6908" s="31" t="s">
        <v>9763</v>
      </c>
      <c r="K6908" s="33">
        <v>-27720</v>
      </c>
      <c r="L6908" s="31" t="s">
        <v>9764</v>
      </c>
      <c r="M6908">
        <f t="shared" si="303"/>
        <v>12</v>
      </c>
      <c r="N6908" t="str">
        <f t="shared" si="305"/>
        <v>PO64000027</v>
      </c>
      <c r="O6908" t="e">
        <f>VLOOKUP(N6908,'1_คตง_ภาพรวม'!L6908:M6958,2,FALSE)</f>
        <v>#N/A</v>
      </c>
    </row>
    <row r="6909" spans="1:15" hidden="1">
      <c r="A6909" s="31" t="s">
        <v>9849</v>
      </c>
      <c r="B6909" s="31" t="s">
        <v>20034</v>
      </c>
      <c r="C6909" s="31" t="s">
        <v>20035</v>
      </c>
      <c r="D6909" s="32">
        <v>44195</v>
      </c>
      <c r="E6909" s="31" t="s">
        <v>20036</v>
      </c>
      <c r="F6909" s="31" t="s">
        <v>9875</v>
      </c>
      <c r="G6909" s="33">
        <v>27720</v>
      </c>
      <c r="H6909" s="33">
        <v>27720</v>
      </c>
      <c r="I6909" s="31" t="s">
        <v>9762</v>
      </c>
      <c r="J6909" s="31" t="s">
        <v>9763</v>
      </c>
      <c r="K6909" s="33">
        <v>27720</v>
      </c>
      <c r="L6909" s="31" t="s">
        <v>9764</v>
      </c>
      <c r="M6909">
        <f t="shared" si="303"/>
        <v>12</v>
      </c>
      <c r="N6909" t="str">
        <f t="shared" si="305"/>
        <v>PO64000027</v>
      </c>
      <c r="O6909" t="e">
        <f>VLOOKUP(N6909,'1_คตง_ภาพรวม'!L6909:M6959,2,FALSE)</f>
        <v>#N/A</v>
      </c>
    </row>
    <row r="6910" spans="1:15" hidden="1">
      <c r="A6910" s="31" t="s">
        <v>9849</v>
      </c>
      <c r="B6910" s="31" t="s">
        <v>20037</v>
      </c>
      <c r="C6910" s="31" t="s">
        <v>20038</v>
      </c>
      <c r="D6910" s="32">
        <v>44195</v>
      </c>
      <c r="E6910" s="31" t="s">
        <v>20039</v>
      </c>
      <c r="F6910" s="31" t="s">
        <v>12612</v>
      </c>
      <c r="G6910" s="33">
        <v>-39600</v>
      </c>
      <c r="H6910" s="33">
        <v>-39600</v>
      </c>
      <c r="I6910" s="31" t="s">
        <v>9762</v>
      </c>
      <c r="J6910" s="31" t="s">
        <v>9763</v>
      </c>
      <c r="K6910" s="33">
        <v>-39600</v>
      </c>
      <c r="L6910" s="31" t="s">
        <v>9764</v>
      </c>
      <c r="M6910">
        <f t="shared" si="303"/>
        <v>12</v>
      </c>
      <c r="N6910" t="str">
        <f t="shared" si="305"/>
        <v>PO63000693</v>
      </c>
      <c r="O6910" t="e">
        <f>VLOOKUP(N6910,'1_คตง_ภาพรวม'!L6910:M6960,2,FALSE)</f>
        <v>#N/A</v>
      </c>
    </row>
    <row r="6911" spans="1:15" hidden="1">
      <c r="A6911" s="31" t="s">
        <v>9849</v>
      </c>
      <c r="B6911" s="31" t="s">
        <v>20037</v>
      </c>
      <c r="C6911" s="31" t="s">
        <v>20038</v>
      </c>
      <c r="D6911" s="32">
        <v>44195</v>
      </c>
      <c r="E6911" s="31" t="s">
        <v>20039</v>
      </c>
      <c r="F6911" s="31" t="s">
        <v>9875</v>
      </c>
      <c r="G6911" s="33">
        <v>39600</v>
      </c>
      <c r="H6911" s="33">
        <v>39600</v>
      </c>
      <c r="I6911" s="31" t="s">
        <v>9762</v>
      </c>
      <c r="J6911" s="31" t="s">
        <v>9763</v>
      </c>
      <c r="K6911" s="33">
        <v>39600</v>
      </c>
      <c r="L6911" s="31" t="s">
        <v>9764</v>
      </c>
      <c r="M6911">
        <f t="shared" si="303"/>
        <v>12</v>
      </c>
      <c r="N6911" t="str">
        <f t="shared" si="305"/>
        <v>PO63000693</v>
      </c>
      <c r="O6911" t="e">
        <f>VLOOKUP(N6911,'1_คตง_ภาพรวม'!L6911:M6961,2,FALSE)</f>
        <v>#N/A</v>
      </c>
    </row>
    <row r="6912" spans="1:15" hidden="1">
      <c r="A6912" s="31" t="s">
        <v>9849</v>
      </c>
      <c r="B6912" s="31" t="s">
        <v>20040</v>
      </c>
      <c r="C6912" s="31" t="s">
        <v>20041</v>
      </c>
      <c r="D6912" s="32">
        <v>44195</v>
      </c>
      <c r="E6912" s="31" t="s">
        <v>20042</v>
      </c>
      <c r="F6912" s="31" t="s">
        <v>12612</v>
      </c>
      <c r="G6912" s="33">
        <v>-19800</v>
      </c>
      <c r="H6912" s="33">
        <v>-19800</v>
      </c>
      <c r="I6912" s="31" t="s">
        <v>9762</v>
      </c>
      <c r="J6912" s="31" t="s">
        <v>9763</v>
      </c>
      <c r="K6912" s="33">
        <v>-19800</v>
      </c>
      <c r="L6912" s="31" t="s">
        <v>9764</v>
      </c>
      <c r="M6912">
        <f t="shared" si="303"/>
        <v>12</v>
      </c>
      <c r="N6912" t="str">
        <f t="shared" si="305"/>
        <v>PO63000928</v>
      </c>
      <c r="O6912" t="e">
        <f>VLOOKUP(N6912,'1_คตง_ภาพรวม'!L6912:M6962,2,FALSE)</f>
        <v>#N/A</v>
      </c>
    </row>
    <row r="6913" spans="1:15" hidden="1">
      <c r="A6913" s="31" t="s">
        <v>9849</v>
      </c>
      <c r="B6913" s="31" t="s">
        <v>20040</v>
      </c>
      <c r="C6913" s="31" t="s">
        <v>20041</v>
      </c>
      <c r="D6913" s="32">
        <v>44195</v>
      </c>
      <c r="E6913" s="31" t="s">
        <v>20042</v>
      </c>
      <c r="F6913" s="31" t="s">
        <v>9875</v>
      </c>
      <c r="G6913" s="33">
        <v>19800</v>
      </c>
      <c r="H6913" s="33">
        <v>19800</v>
      </c>
      <c r="I6913" s="31" t="s">
        <v>9762</v>
      </c>
      <c r="J6913" s="31" t="s">
        <v>9763</v>
      </c>
      <c r="K6913" s="33">
        <v>19800</v>
      </c>
      <c r="L6913" s="31" t="s">
        <v>9764</v>
      </c>
      <c r="M6913">
        <f t="shared" si="303"/>
        <v>12</v>
      </c>
      <c r="N6913" t="str">
        <f t="shared" si="305"/>
        <v>PO63000928</v>
      </c>
      <c r="O6913" t="e">
        <f>VLOOKUP(N6913,'1_คตง_ภาพรวม'!L6913:M6963,2,FALSE)</f>
        <v>#N/A</v>
      </c>
    </row>
    <row r="6914" spans="1:15" hidden="1">
      <c r="A6914" s="31" t="s">
        <v>9849</v>
      </c>
      <c r="B6914" s="31" t="s">
        <v>20043</v>
      </c>
      <c r="C6914" s="31" t="s">
        <v>20044</v>
      </c>
      <c r="D6914" s="32">
        <v>44195</v>
      </c>
      <c r="E6914" s="31" t="s">
        <v>20045</v>
      </c>
      <c r="F6914" s="31" t="s">
        <v>12612</v>
      </c>
      <c r="G6914" s="33">
        <v>-18810</v>
      </c>
      <c r="H6914" s="33">
        <v>-18810</v>
      </c>
      <c r="I6914" s="31" t="s">
        <v>9762</v>
      </c>
      <c r="J6914" s="31" t="s">
        <v>9763</v>
      </c>
      <c r="K6914" s="33">
        <v>-18810</v>
      </c>
      <c r="L6914" s="31" t="s">
        <v>9764</v>
      </c>
      <c r="M6914">
        <f t="shared" si="303"/>
        <v>12</v>
      </c>
      <c r="N6914" t="str">
        <f t="shared" si="305"/>
        <v>PO64000006</v>
      </c>
      <c r="O6914" t="e">
        <f>VLOOKUP(N6914,'1_คตง_ภาพรวม'!L6914:M6964,2,FALSE)</f>
        <v>#N/A</v>
      </c>
    </row>
    <row r="6915" spans="1:15" hidden="1">
      <c r="A6915" s="31" t="s">
        <v>9849</v>
      </c>
      <c r="B6915" s="31" t="s">
        <v>20043</v>
      </c>
      <c r="C6915" s="31" t="s">
        <v>20044</v>
      </c>
      <c r="D6915" s="32">
        <v>44195</v>
      </c>
      <c r="E6915" s="31" t="s">
        <v>20045</v>
      </c>
      <c r="F6915" s="31" t="s">
        <v>9875</v>
      </c>
      <c r="G6915" s="33">
        <v>18810</v>
      </c>
      <c r="H6915" s="33">
        <v>18810</v>
      </c>
      <c r="I6915" s="31" t="s">
        <v>9762</v>
      </c>
      <c r="J6915" s="31" t="s">
        <v>9763</v>
      </c>
      <c r="K6915" s="33">
        <v>18810</v>
      </c>
      <c r="L6915" s="31" t="s">
        <v>9764</v>
      </c>
      <c r="M6915">
        <f t="shared" ref="M6915:M6978" si="306">FIND("PO",E6915)</f>
        <v>12</v>
      </c>
      <c r="N6915" t="str">
        <f t="shared" si="305"/>
        <v>PO64000006</v>
      </c>
      <c r="O6915" t="e">
        <f>VLOOKUP(N6915,'1_คตง_ภาพรวม'!L6915:M6965,2,FALSE)</f>
        <v>#N/A</v>
      </c>
    </row>
    <row r="6916" spans="1:15" hidden="1">
      <c r="A6916" s="31" t="s">
        <v>9849</v>
      </c>
      <c r="B6916" s="31" t="s">
        <v>20046</v>
      </c>
      <c r="C6916" s="31" t="s">
        <v>20047</v>
      </c>
      <c r="D6916" s="32">
        <v>44195</v>
      </c>
      <c r="E6916" s="31" t="s">
        <v>20048</v>
      </c>
      <c r="F6916" s="31" t="s">
        <v>12612</v>
      </c>
      <c r="G6916" s="33">
        <v>-18315</v>
      </c>
      <c r="H6916" s="33">
        <v>-18315</v>
      </c>
      <c r="I6916" s="31" t="s">
        <v>9762</v>
      </c>
      <c r="J6916" s="31" t="s">
        <v>9763</v>
      </c>
      <c r="K6916" s="33">
        <v>-18315</v>
      </c>
      <c r="L6916" s="31" t="s">
        <v>9764</v>
      </c>
      <c r="M6916">
        <f t="shared" si="306"/>
        <v>12</v>
      </c>
      <c r="N6916" t="str">
        <f t="shared" si="305"/>
        <v>PO64000116</v>
      </c>
      <c r="O6916" t="e">
        <f>VLOOKUP(N6916,'1_คตง_ภาพรวม'!L6916:M6966,2,FALSE)</f>
        <v>#N/A</v>
      </c>
    </row>
    <row r="6917" spans="1:15" hidden="1">
      <c r="A6917" s="31" t="s">
        <v>9849</v>
      </c>
      <c r="B6917" s="31" t="s">
        <v>20046</v>
      </c>
      <c r="C6917" s="31" t="s">
        <v>20047</v>
      </c>
      <c r="D6917" s="32">
        <v>44195</v>
      </c>
      <c r="E6917" s="31" t="s">
        <v>20048</v>
      </c>
      <c r="F6917" s="31" t="s">
        <v>9875</v>
      </c>
      <c r="G6917" s="33">
        <v>18315</v>
      </c>
      <c r="H6917" s="33">
        <v>18315</v>
      </c>
      <c r="I6917" s="31" t="s">
        <v>9762</v>
      </c>
      <c r="J6917" s="31" t="s">
        <v>9763</v>
      </c>
      <c r="K6917" s="33">
        <v>18315</v>
      </c>
      <c r="L6917" s="31" t="s">
        <v>9764</v>
      </c>
      <c r="M6917">
        <f t="shared" si="306"/>
        <v>12</v>
      </c>
      <c r="N6917" t="str">
        <f t="shared" si="305"/>
        <v>PO64000116</v>
      </c>
      <c r="O6917" t="e">
        <f>VLOOKUP(N6917,'1_คตง_ภาพรวม'!L6917:M6967,2,FALSE)</f>
        <v>#N/A</v>
      </c>
    </row>
    <row r="6918" spans="1:15" hidden="1">
      <c r="A6918" s="31" t="s">
        <v>9849</v>
      </c>
      <c r="B6918" s="31" t="s">
        <v>20049</v>
      </c>
      <c r="C6918" s="31" t="s">
        <v>20050</v>
      </c>
      <c r="D6918" s="32">
        <v>44195</v>
      </c>
      <c r="E6918" s="31" t="s">
        <v>20051</v>
      </c>
      <c r="F6918" s="31" t="s">
        <v>12612</v>
      </c>
      <c r="G6918" s="33">
        <v>-33660</v>
      </c>
      <c r="H6918" s="33">
        <v>-33660</v>
      </c>
      <c r="I6918" s="31" t="s">
        <v>9762</v>
      </c>
      <c r="J6918" s="31" t="s">
        <v>9763</v>
      </c>
      <c r="K6918" s="33">
        <v>-33660</v>
      </c>
      <c r="L6918" s="31" t="s">
        <v>9764</v>
      </c>
      <c r="M6918">
        <f t="shared" si="306"/>
        <v>12</v>
      </c>
      <c r="N6918" t="str">
        <f t="shared" si="305"/>
        <v>PO63000491</v>
      </c>
      <c r="O6918" t="e">
        <f>VLOOKUP(N6918,'1_คตง_ภาพรวม'!L6918:M6968,2,FALSE)</f>
        <v>#N/A</v>
      </c>
    </row>
    <row r="6919" spans="1:15" hidden="1">
      <c r="A6919" s="31" t="s">
        <v>9849</v>
      </c>
      <c r="B6919" s="31" t="s">
        <v>20049</v>
      </c>
      <c r="C6919" s="31" t="s">
        <v>20050</v>
      </c>
      <c r="D6919" s="32">
        <v>44195</v>
      </c>
      <c r="E6919" s="31" t="s">
        <v>20051</v>
      </c>
      <c r="F6919" s="31" t="s">
        <v>9875</v>
      </c>
      <c r="G6919" s="33">
        <v>33660</v>
      </c>
      <c r="H6919" s="33">
        <v>33660</v>
      </c>
      <c r="I6919" s="31" t="s">
        <v>9762</v>
      </c>
      <c r="J6919" s="31" t="s">
        <v>9763</v>
      </c>
      <c r="K6919" s="33">
        <v>33660</v>
      </c>
      <c r="L6919" s="31" t="s">
        <v>9764</v>
      </c>
      <c r="M6919">
        <f t="shared" si="306"/>
        <v>12</v>
      </c>
      <c r="N6919" t="str">
        <f t="shared" si="305"/>
        <v>PO63000491</v>
      </c>
      <c r="O6919" t="e">
        <f>VLOOKUP(N6919,'1_คตง_ภาพรวม'!L6919:M6969,2,FALSE)</f>
        <v>#N/A</v>
      </c>
    </row>
    <row r="6920" spans="1:15" hidden="1">
      <c r="A6920" s="31" t="s">
        <v>9849</v>
      </c>
      <c r="B6920" s="31" t="s">
        <v>20052</v>
      </c>
      <c r="C6920" s="31" t="s">
        <v>20053</v>
      </c>
      <c r="D6920" s="32">
        <v>44195</v>
      </c>
      <c r="E6920" s="31" t="s">
        <v>20054</v>
      </c>
      <c r="F6920" s="31" t="s">
        <v>12612</v>
      </c>
      <c r="G6920" s="33">
        <v>-30195</v>
      </c>
      <c r="H6920" s="33">
        <v>-30195</v>
      </c>
      <c r="I6920" s="31" t="s">
        <v>9762</v>
      </c>
      <c r="J6920" s="31" t="s">
        <v>9763</v>
      </c>
      <c r="K6920" s="33">
        <v>-30195</v>
      </c>
      <c r="L6920" s="31" t="s">
        <v>9764</v>
      </c>
      <c r="M6920">
        <f t="shared" si="306"/>
        <v>12</v>
      </c>
      <c r="N6920" t="str">
        <f t="shared" si="305"/>
        <v>PO63000744</v>
      </c>
      <c r="O6920" t="e">
        <f>VLOOKUP(N6920,'1_คตง_ภาพรวม'!L6920:M6970,2,FALSE)</f>
        <v>#N/A</v>
      </c>
    </row>
    <row r="6921" spans="1:15" hidden="1">
      <c r="A6921" s="31" t="s">
        <v>9849</v>
      </c>
      <c r="B6921" s="31" t="s">
        <v>20052</v>
      </c>
      <c r="C6921" s="31" t="s">
        <v>20053</v>
      </c>
      <c r="D6921" s="32">
        <v>44195</v>
      </c>
      <c r="E6921" s="31" t="s">
        <v>20054</v>
      </c>
      <c r="F6921" s="31" t="s">
        <v>9875</v>
      </c>
      <c r="G6921" s="33">
        <v>30195</v>
      </c>
      <c r="H6921" s="33">
        <v>30195</v>
      </c>
      <c r="I6921" s="31" t="s">
        <v>9762</v>
      </c>
      <c r="J6921" s="31" t="s">
        <v>9763</v>
      </c>
      <c r="K6921" s="33">
        <v>30195</v>
      </c>
      <c r="L6921" s="31" t="s">
        <v>9764</v>
      </c>
      <c r="M6921">
        <f t="shared" si="306"/>
        <v>12</v>
      </c>
      <c r="N6921" t="str">
        <f t="shared" si="305"/>
        <v>PO63000744</v>
      </c>
      <c r="O6921" t="e">
        <f>VLOOKUP(N6921,'1_คตง_ภาพรวม'!L6921:M6971,2,FALSE)</f>
        <v>#N/A</v>
      </c>
    </row>
    <row r="6922" spans="1:15" hidden="1">
      <c r="A6922" s="31" t="s">
        <v>9757</v>
      </c>
      <c r="B6922" s="31" t="s">
        <v>20055</v>
      </c>
      <c r="C6922" s="31" t="s">
        <v>20056</v>
      </c>
      <c r="D6922" s="32">
        <v>44195</v>
      </c>
      <c r="E6922" s="31" t="s">
        <v>20057</v>
      </c>
      <c r="F6922" s="31" t="s">
        <v>12612</v>
      </c>
      <c r="G6922" s="33">
        <v>-8698.49</v>
      </c>
      <c r="H6922" s="33">
        <v>-8698.49</v>
      </c>
      <c r="I6922" s="31" t="s">
        <v>9762</v>
      </c>
      <c r="J6922" s="31" t="s">
        <v>9763</v>
      </c>
      <c r="K6922" s="33">
        <v>-8698.49</v>
      </c>
      <c r="L6922" s="31" t="s">
        <v>9764</v>
      </c>
      <c r="M6922" t="e">
        <f t="shared" si="306"/>
        <v>#VALUE!</v>
      </c>
    </row>
    <row r="6923" spans="1:15" hidden="1">
      <c r="A6923" s="31" t="s">
        <v>9757</v>
      </c>
      <c r="B6923" s="31" t="s">
        <v>20055</v>
      </c>
      <c r="C6923" s="31" t="s">
        <v>20056</v>
      </c>
      <c r="D6923" s="32">
        <v>44195</v>
      </c>
      <c r="E6923" s="31" t="s">
        <v>20057</v>
      </c>
      <c r="F6923" s="31" t="s">
        <v>10071</v>
      </c>
      <c r="G6923" s="33">
        <v>8698.49</v>
      </c>
      <c r="H6923" s="33">
        <v>8698.49</v>
      </c>
      <c r="I6923" s="31" t="s">
        <v>9762</v>
      </c>
      <c r="J6923" s="31" t="s">
        <v>9763</v>
      </c>
      <c r="K6923" s="33">
        <v>8698.49</v>
      </c>
      <c r="L6923" s="31" t="s">
        <v>9764</v>
      </c>
      <c r="M6923" t="e">
        <f t="shared" si="306"/>
        <v>#VALUE!</v>
      </c>
    </row>
    <row r="6924" spans="1:15" hidden="1">
      <c r="A6924" s="31" t="s">
        <v>9849</v>
      </c>
      <c r="B6924" s="31" t="s">
        <v>20058</v>
      </c>
      <c r="C6924" s="31" t="s">
        <v>20059</v>
      </c>
      <c r="D6924" s="32">
        <v>44195</v>
      </c>
      <c r="E6924" s="31" t="s">
        <v>20060</v>
      </c>
      <c r="F6924" s="31" t="s">
        <v>12612</v>
      </c>
      <c r="G6924" s="33">
        <v>-37620</v>
      </c>
      <c r="H6924" s="33">
        <v>-37620</v>
      </c>
      <c r="I6924" s="31" t="s">
        <v>9762</v>
      </c>
      <c r="J6924" s="31" t="s">
        <v>9763</v>
      </c>
      <c r="K6924" s="33">
        <v>-37620</v>
      </c>
      <c r="L6924" s="31" t="s">
        <v>9764</v>
      </c>
      <c r="M6924">
        <f t="shared" si="306"/>
        <v>12</v>
      </c>
      <c r="N6924" t="str">
        <f t="shared" ref="N6924:N6925" si="307">MID(E6924,M6924,10)</f>
        <v>PO63000429</v>
      </c>
      <c r="O6924" t="e">
        <f>VLOOKUP(N6924,'1_คตง_ภาพรวม'!L6924:M6974,2,FALSE)</f>
        <v>#N/A</v>
      </c>
    </row>
    <row r="6925" spans="1:15" hidden="1">
      <c r="A6925" s="31" t="s">
        <v>9849</v>
      </c>
      <c r="B6925" s="31" t="s">
        <v>20058</v>
      </c>
      <c r="C6925" s="31" t="s">
        <v>20059</v>
      </c>
      <c r="D6925" s="32">
        <v>44195</v>
      </c>
      <c r="E6925" s="31" t="s">
        <v>20060</v>
      </c>
      <c r="F6925" s="31" t="s">
        <v>9875</v>
      </c>
      <c r="G6925" s="33">
        <v>37620</v>
      </c>
      <c r="H6925" s="33">
        <v>37620</v>
      </c>
      <c r="I6925" s="31" t="s">
        <v>9762</v>
      </c>
      <c r="J6925" s="31" t="s">
        <v>9763</v>
      </c>
      <c r="K6925" s="33">
        <v>37620</v>
      </c>
      <c r="L6925" s="31" t="s">
        <v>9764</v>
      </c>
      <c r="M6925">
        <f t="shared" si="306"/>
        <v>12</v>
      </c>
      <c r="N6925" t="str">
        <f t="shared" si="307"/>
        <v>PO63000429</v>
      </c>
      <c r="O6925" t="e">
        <f>VLOOKUP(N6925,'1_คตง_ภาพรวม'!L6925:M6975,2,FALSE)</f>
        <v>#N/A</v>
      </c>
    </row>
    <row r="6926" spans="1:15" hidden="1">
      <c r="A6926" s="31" t="s">
        <v>9757</v>
      </c>
      <c r="B6926" s="31" t="s">
        <v>20061</v>
      </c>
      <c r="C6926" s="31" t="s">
        <v>20062</v>
      </c>
      <c r="D6926" s="32">
        <v>44195</v>
      </c>
      <c r="E6926" s="31" t="s">
        <v>20063</v>
      </c>
      <c r="F6926" s="31" t="s">
        <v>12612</v>
      </c>
      <c r="G6926" s="33">
        <v>-1220</v>
      </c>
      <c r="H6926" s="33">
        <v>-1220</v>
      </c>
      <c r="I6926" s="31" t="s">
        <v>9762</v>
      </c>
      <c r="J6926" s="31" t="s">
        <v>9763</v>
      </c>
      <c r="K6926" s="33">
        <v>-1220</v>
      </c>
      <c r="L6926" s="31" t="s">
        <v>9764</v>
      </c>
      <c r="M6926" t="e">
        <f t="shared" si="306"/>
        <v>#VALUE!</v>
      </c>
    </row>
    <row r="6927" spans="1:15" hidden="1">
      <c r="A6927" s="31" t="s">
        <v>9757</v>
      </c>
      <c r="B6927" s="31" t="s">
        <v>20061</v>
      </c>
      <c r="C6927" s="31" t="s">
        <v>20062</v>
      </c>
      <c r="D6927" s="32">
        <v>44195</v>
      </c>
      <c r="E6927" s="31" t="s">
        <v>20063</v>
      </c>
      <c r="F6927" s="31" t="s">
        <v>10071</v>
      </c>
      <c r="G6927" s="33">
        <v>1220</v>
      </c>
      <c r="H6927" s="33">
        <v>1220</v>
      </c>
      <c r="I6927" s="31" t="s">
        <v>9762</v>
      </c>
      <c r="J6927" s="31" t="s">
        <v>9763</v>
      </c>
      <c r="K6927" s="33">
        <v>1220</v>
      </c>
      <c r="L6927" s="31" t="s">
        <v>9764</v>
      </c>
      <c r="M6927" t="e">
        <f t="shared" si="306"/>
        <v>#VALUE!</v>
      </c>
    </row>
    <row r="6928" spans="1:15" hidden="1">
      <c r="A6928" s="31" t="s">
        <v>9849</v>
      </c>
      <c r="B6928" s="31" t="s">
        <v>20064</v>
      </c>
      <c r="C6928" s="31" t="s">
        <v>20065</v>
      </c>
      <c r="D6928" s="32">
        <v>44195</v>
      </c>
      <c r="E6928" s="31" t="s">
        <v>20066</v>
      </c>
      <c r="F6928" s="31" t="s">
        <v>12612</v>
      </c>
      <c r="G6928" s="33">
        <v>-17820</v>
      </c>
      <c r="H6928" s="33">
        <v>-17820</v>
      </c>
      <c r="I6928" s="31" t="s">
        <v>9762</v>
      </c>
      <c r="J6928" s="31" t="s">
        <v>9763</v>
      </c>
      <c r="K6928" s="33">
        <v>-17820</v>
      </c>
      <c r="L6928" s="31" t="s">
        <v>9764</v>
      </c>
      <c r="M6928">
        <f t="shared" si="306"/>
        <v>12</v>
      </c>
      <c r="N6928" t="str">
        <f t="shared" ref="N6928:N6951" si="308">MID(E6928,M6928,10)</f>
        <v>PO63000697</v>
      </c>
      <c r="O6928" t="e">
        <f>VLOOKUP(N6928,'1_คตง_ภาพรวม'!L6928:M6978,2,FALSE)</f>
        <v>#N/A</v>
      </c>
    </row>
    <row r="6929" spans="1:15" hidden="1">
      <c r="A6929" s="31" t="s">
        <v>9849</v>
      </c>
      <c r="B6929" s="31" t="s">
        <v>20064</v>
      </c>
      <c r="C6929" s="31" t="s">
        <v>20065</v>
      </c>
      <c r="D6929" s="32">
        <v>44195</v>
      </c>
      <c r="E6929" s="31" t="s">
        <v>20066</v>
      </c>
      <c r="F6929" s="31" t="s">
        <v>9875</v>
      </c>
      <c r="G6929" s="33">
        <v>17820</v>
      </c>
      <c r="H6929" s="33">
        <v>17820</v>
      </c>
      <c r="I6929" s="31" t="s">
        <v>9762</v>
      </c>
      <c r="J6929" s="31" t="s">
        <v>9763</v>
      </c>
      <c r="K6929" s="33">
        <v>17820</v>
      </c>
      <c r="L6929" s="31" t="s">
        <v>9764</v>
      </c>
      <c r="M6929">
        <f t="shared" si="306"/>
        <v>12</v>
      </c>
      <c r="N6929" t="str">
        <f t="shared" si="308"/>
        <v>PO63000697</v>
      </c>
      <c r="O6929" t="e">
        <f>VLOOKUP(N6929,'1_คตง_ภาพรวม'!L6929:M6979,2,FALSE)</f>
        <v>#N/A</v>
      </c>
    </row>
    <row r="6930" spans="1:15" hidden="1">
      <c r="A6930" s="31" t="s">
        <v>9849</v>
      </c>
      <c r="B6930" s="31" t="s">
        <v>20067</v>
      </c>
      <c r="C6930" s="31" t="s">
        <v>20068</v>
      </c>
      <c r="D6930" s="32">
        <v>44195</v>
      </c>
      <c r="E6930" s="31" t="s">
        <v>20069</v>
      </c>
      <c r="F6930" s="31" t="s">
        <v>12612</v>
      </c>
      <c r="G6930" s="33">
        <v>-21285</v>
      </c>
      <c r="H6930" s="33">
        <v>-21285</v>
      </c>
      <c r="I6930" s="31" t="s">
        <v>9762</v>
      </c>
      <c r="J6930" s="31" t="s">
        <v>9763</v>
      </c>
      <c r="K6930" s="33">
        <v>-21285</v>
      </c>
      <c r="L6930" s="31" t="s">
        <v>9764</v>
      </c>
      <c r="M6930">
        <f t="shared" si="306"/>
        <v>12</v>
      </c>
      <c r="N6930" t="str">
        <f t="shared" si="308"/>
        <v>PO63000356</v>
      </c>
      <c r="O6930" t="e">
        <f>VLOOKUP(N6930,'1_คตง_ภาพรวม'!L6930:M6980,2,FALSE)</f>
        <v>#N/A</v>
      </c>
    </row>
    <row r="6931" spans="1:15" hidden="1">
      <c r="A6931" s="31" t="s">
        <v>9849</v>
      </c>
      <c r="B6931" s="31" t="s">
        <v>20067</v>
      </c>
      <c r="C6931" s="31" t="s">
        <v>20068</v>
      </c>
      <c r="D6931" s="32">
        <v>44195</v>
      </c>
      <c r="E6931" s="31" t="s">
        <v>20069</v>
      </c>
      <c r="F6931" s="31" t="s">
        <v>9875</v>
      </c>
      <c r="G6931" s="33">
        <v>21285</v>
      </c>
      <c r="H6931" s="33">
        <v>21285</v>
      </c>
      <c r="I6931" s="31" t="s">
        <v>9762</v>
      </c>
      <c r="J6931" s="31" t="s">
        <v>9763</v>
      </c>
      <c r="K6931" s="33">
        <v>21285</v>
      </c>
      <c r="L6931" s="31" t="s">
        <v>9764</v>
      </c>
      <c r="M6931">
        <f t="shared" si="306"/>
        <v>12</v>
      </c>
      <c r="N6931" t="str">
        <f t="shared" si="308"/>
        <v>PO63000356</v>
      </c>
      <c r="O6931" t="e">
        <f>VLOOKUP(N6931,'1_คตง_ภาพรวม'!L6931:M6981,2,FALSE)</f>
        <v>#N/A</v>
      </c>
    </row>
    <row r="6932" spans="1:15" hidden="1">
      <c r="A6932" s="31" t="s">
        <v>9849</v>
      </c>
      <c r="B6932" s="31" t="s">
        <v>20070</v>
      </c>
      <c r="C6932" s="31" t="s">
        <v>20071</v>
      </c>
      <c r="D6932" s="32">
        <v>44195</v>
      </c>
      <c r="E6932" s="31" t="s">
        <v>20072</v>
      </c>
      <c r="F6932" s="31" t="s">
        <v>12612</v>
      </c>
      <c r="G6932" s="33">
        <v>-19404</v>
      </c>
      <c r="H6932" s="33">
        <v>-19404</v>
      </c>
      <c r="I6932" s="31" t="s">
        <v>9762</v>
      </c>
      <c r="J6932" s="31" t="s">
        <v>9763</v>
      </c>
      <c r="K6932" s="33">
        <v>-19404</v>
      </c>
      <c r="L6932" s="31" t="s">
        <v>9764</v>
      </c>
      <c r="M6932">
        <f t="shared" si="306"/>
        <v>12</v>
      </c>
      <c r="N6932" t="str">
        <f t="shared" si="308"/>
        <v>PO63000724</v>
      </c>
      <c r="O6932" t="e">
        <f>VLOOKUP(N6932,'1_คตง_ภาพรวม'!L6932:M6982,2,FALSE)</f>
        <v>#N/A</v>
      </c>
    </row>
    <row r="6933" spans="1:15" hidden="1">
      <c r="A6933" s="31" t="s">
        <v>9849</v>
      </c>
      <c r="B6933" s="31" t="s">
        <v>20070</v>
      </c>
      <c r="C6933" s="31" t="s">
        <v>20071</v>
      </c>
      <c r="D6933" s="32">
        <v>44195</v>
      </c>
      <c r="E6933" s="31" t="s">
        <v>20072</v>
      </c>
      <c r="F6933" s="31" t="s">
        <v>9875</v>
      </c>
      <c r="G6933" s="33">
        <v>19404</v>
      </c>
      <c r="H6933" s="33">
        <v>19404</v>
      </c>
      <c r="I6933" s="31" t="s">
        <v>9762</v>
      </c>
      <c r="J6933" s="31" t="s">
        <v>9763</v>
      </c>
      <c r="K6933" s="33">
        <v>19404</v>
      </c>
      <c r="L6933" s="31" t="s">
        <v>9764</v>
      </c>
      <c r="M6933">
        <f t="shared" si="306"/>
        <v>12</v>
      </c>
      <c r="N6933" t="str">
        <f t="shared" si="308"/>
        <v>PO63000724</v>
      </c>
      <c r="O6933" t="e">
        <f>VLOOKUP(N6933,'1_คตง_ภาพรวม'!L6933:M6983,2,FALSE)</f>
        <v>#N/A</v>
      </c>
    </row>
    <row r="6934" spans="1:15" hidden="1">
      <c r="A6934" s="31" t="s">
        <v>9849</v>
      </c>
      <c r="B6934" s="31" t="s">
        <v>20073</v>
      </c>
      <c r="C6934" s="31" t="s">
        <v>20074</v>
      </c>
      <c r="D6934" s="32">
        <v>44195</v>
      </c>
      <c r="E6934" s="31" t="s">
        <v>20075</v>
      </c>
      <c r="F6934" s="31" t="s">
        <v>12612</v>
      </c>
      <c r="G6934" s="33">
        <v>-25245</v>
      </c>
      <c r="H6934" s="33">
        <v>-25245</v>
      </c>
      <c r="I6934" s="31" t="s">
        <v>9762</v>
      </c>
      <c r="J6934" s="31" t="s">
        <v>9763</v>
      </c>
      <c r="K6934" s="33">
        <v>-25245</v>
      </c>
      <c r="L6934" s="31" t="s">
        <v>9764</v>
      </c>
      <c r="M6934">
        <f t="shared" si="306"/>
        <v>12</v>
      </c>
      <c r="N6934" t="str">
        <f t="shared" si="308"/>
        <v>PO64000077</v>
      </c>
      <c r="O6934" t="e">
        <f>VLOOKUP(N6934,'1_คตง_ภาพรวม'!L6934:M6984,2,FALSE)</f>
        <v>#N/A</v>
      </c>
    </row>
    <row r="6935" spans="1:15" hidden="1">
      <c r="A6935" s="31" t="s">
        <v>9849</v>
      </c>
      <c r="B6935" s="31" t="s">
        <v>20073</v>
      </c>
      <c r="C6935" s="31" t="s">
        <v>20074</v>
      </c>
      <c r="D6935" s="32">
        <v>44195</v>
      </c>
      <c r="E6935" s="31" t="s">
        <v>20075</v>
      </c>
      <c r="F6935" s="31" t="s">
        <v>9875</v>
      </c>
      <c r="G6935" s="33">
        <v>25245</v>
      </c>
      <c r="H6935" s="33">
        <v>25245</v>
      </c>
      <c r="I6935" s="31" t="s">
        <v>9762</v>
      </c>
      <c r="J6935" s="31" t="s">
        <v>9763</v>
      </c>
      <c r="K6935" s="33">
        <v>25245</v>
      </c>
      <c r="L6935" s="31" t="s">
        <v>9764</v>
      </c>
      <c r="M6935">
        <f t="shared" si="306"/>
        <v>12</v>
      </c>
      <c r="N6935" t="str">
        <f t="shared" si="308"/>
        <v>PO64000077</v>
      </c>
      <c r="O6935" t="e">
        <f>VLOOKUP(N6935,'1_คตง_ภาพรวม'!L6935:M6985,2,FALSE)</f>
        <v>#N/A</v>
      </c>
    </row>
    <row r="6936" spans="1:15" hidden="1">
      <c r="A6936" s="31" t="s">
        <v>9849</v>
      </c>
      <c r="B6936" s="31" t="s">
        <v>20076</v>
      </c>
      <c r="C6936" s="31" t="s">
        <v>20077</v>
      </c>
      <c r="D6936" s="32">
        <v>44195</v>
      </c>
      <c r="E6936" s="31" t="s">
        <v>20078</v>
      </c>
      <c r="F6936" s="31" t="s">
        <v>12612</v>
      </c>
      <c r="G6936" s="33">
        <v>-26730</v>
      </c>
      <c r="H6936" s="33">
        <v>-26730</v>
      </c>
      <c r="I6936" s="31" t="s">
        <v>9762</v>
      </c>
      <c r="J6936" s="31" t="s">
        <v>9763</v>
      </c>
      <c r="K6936" s="33">
        <v>-26730</v>
      </c>
      <c r="L6936" s="31" t="s">
        <v>9764</v>
      </c>
      <c r="M6936">
        <f t="shared" si="306"/>
        <v>12</v>
      </c>
      <c r="N6936" t="str">
        <f t="shared" si="308"/>
        <v>PO64000029</v>
      </c>
      <c r="O6936" t="e">
        <f>VLOOKUP(N6936,'1_คตง_ภาพรวม'!L6936:M6986,2,FALSE)</f>
        <v>#N/A</v>
      </c>
    </row>
    <row r="6937" spans="1:15" hidden="1">
      <c r="A6937" s="31" t="s">
        <v>9849</v>
      </c>
      <c r="B6937" s="31" t="s">
        <v>20076</v>
      </c>
      <c r="C6937" s="31" t="s">
        <v>20077</v>
      </c>
      <c r="D6937" s="32">
        <v>44195</v>
      </c>
      <c r="E6937" s="31" t="s">
        <v>20078</v>
      </c>
      <c r="F6937" s="31" t="s">
        <v>9875</v>
      </c>
      <c r="G6937" s="33">
        <v>26730</v>
      </c>
      <c r="H6937" s="33">
        <v>26730</v>
      </c>
      <c r="I6937" s="31" t="s">
        <v>9762</v>
      </c>
      <c r="J6937" s="31" t="s">
        <v>9763</v>
      </c>
      <c r="K6937" s="33">
        <v>26730</v>
      </c>
      <c r="L6937" s="31" t="s">
        <v>9764</v>
      </c>
      <c r="M6937">
        <f t="shared" si="306"/>
        <v>12</v>
      </c>
      <c r="N6937" t="str">
        <f t="shared" si="308"/>
        <v>PO64000029</v>
      </c>
      <c r="O6937" t="e">
        <f>VLOOKUP(N6937,'1_คตง_ภาพรวม'!L6937:M6987,2,FALSE)</f>
        <v>#N/A</v>
      </c>
    </row>
    <row r="6938" spans="1:15" hidden="1">
      <c r="A6938" s="31" t="s">
        <v>9849</v>
      </c>
      <c r="B6938" s="31" t="s">
        <v>20079</v>
      </c>
      <c r="C6938" s="31" t="s">
        <v>20080</v>
      </c>
      <c r="D6938" s="32">
        <v>44195</v>
      </c>
      <c r="E6938" s="31" t="s">
        <v>20081</v>
      </c>
      <c r="F6938" s="31" t="s">
        <v>12612</v>
      </c>
      <c r="G6938" s="33">
        <v>-25740</v>
      </c>
      <c r="H6938" s="33">
        <v>-25740</v>
      </c>
      <c r="I6938" s="31" t="s">
        <v>9762</v>
      </c>
      <c r="J6938" s="31" t="s">
        <v>9763</v>
      </c>
      <c r="K6938" s="33">
        <v>-25740</v>
      </c>
      <c r="L6938" s="31" t="s">
        <v>9764</v>
      </c>
      <c r="M6938">
        <f t="shared" si="306"/>
        <v>12</v>
      </c>
      <c r="N6938" t="str">
        <f t="shared" si="308"/>
        <v>PO64000029</v>
      </c>
      <c r="O6938" t="e">
        <f>VLOOKUP(N6938,'1_คตง_ภาพรวม'!L6938:M6988,2,FALSE)</f>
        <v>#N/A</v>
      </c>
    </row>
    <row r="6939" spans="1:15" hidden="1">
      <c r="A6939" s="31" t="s">
        <v>9849</v>
      </c>
      <c r="B6939" s="31" t="s">
        <v>20079</v>
      </c>
      <c r="C6939" s="31" t="s">
        <v>20080</v>
      </c>
      <c r="D6939" s="32">
        <v>44195</v>
      </c>
      <c r="E6939" s="31" t="s">
        <v>20081</v>
      </c>
      <c r="F6939" s="31" t="s">
        <v>9875</v>
      </c>
      <c r="G6939" s="33">
        <v>25740</v>
      </c>
      <c r="H6939" s="33">
        <v>25740</v>
      </c>
      <c r="I6939" s="31" t="s">
        <v>9762</v>
      </c>
      <c r="J6939" s="31" t="s">
        <v>9763</v>
      </c>
      <c r="K6939" s="33">
        <v>25740</v>
      </c>
      <c r="L6939" s="31" t="s">
        <v>9764</v>
      </c>
      <c r="M6939">
        <f t="shared" si="306"/>
        <v>12</v>
      </c>
      <c r="N6939" t="str">
        <f t="shared" si="308"/>
        <v>PO64000029</v>
      </c>
      <c r="O6939" t="e">
        <f>VLOOKUP(N6939,'1_คตง_ภาพรวม'!L6939:M6989,2,FALSE)</f>
        <v>#N/A</v>
      </c>
    </row>
    <row r="6940" spans="1:15" hidden="1">
      <c r="A6940" s="31" t="s">
        <v>9849</v>
      </c>
      <c r="B6940" s="31" t="s">
        <v>20082</v>
      </c>
      <c r="C6940" s="31" t="s">
        <v>20083</v>
      </c>
      <c r="D6940" s="32">
        <v>44195</v>
      </c>
      <c r="E6940" s="31" t="s">
        <v>20084</v>
      </c>
      <c r="F6940" s="31" t="s">
        <v>12612</v>
      </c>
      <c r="G6940" s="33">
        <v>-18315</v>
      </c>
      <c r="H6940" s="33">
        <v>-18315</v>
      </c>
      <c r="I6940" s="31" t="s">
        <v>9762</v>
      </c>
      <c r="J6940" s="31" t="s">
        <v>9763</v>
      </c>
      <c r="K6940" s="33">
        <v>-18315</v>
      </c>
      <c r="L6940" s="31" t="s">
        <v>9764</v>
      </c>
      <c r="M6940">
        <f t="shared" si="306"/>
        <v>12</v>
      </c>
      <c r="N6940" t="str">
        <f t="shared" si="308"/>
        <v>PO64000066</v>
      </c>
      <c r="O6940" t="e">
        <f>VLOOKUP(N6940,'1_คตง_ภาพรวม'!L6940:M6990,2,FALSE)</f>
        <v>#N/A</v>
      </c>
    </row>
    <row r="6941" spans="1:15" hidden="1">
      <c r="A6941" s="31" t="s">
        <v>9849</v>
      </c>
      <c r="B6941" s="31" t="s">
        <v>20082</v>
      </c>
      <c r="C6941" s="31" t="s">
        <v>20083</v>
      </c>
      <c r="D6941" s="32">
        <v>44195</v>
      </c>
      <c r="E6941" s="31" t="s">
        <v>20084</v>
      </c>
      <c r="F6941" s="31" t="s">
        <v>9875</v>
      </c>
      <c r="G6941" s="33">
        <v>18315</v>
      </c>
      <c r="H6941" s="33">
        <v>18315</v>
      </c>
      <c r="I6941" s="31" t="s">
        <v>9762</v>
      </c>
      <c r="J6941" s="31" t="s">
        <v>9763</v>
      </c>
      <c r="K6941" s="33">
        <v>18315</v>
      </c>
      <c r="L6941" s="31" t="s">
        <v>9764</v>
      </c>
      <c r="M6941">
        <f t="shared" si="306"/>
        <v>12</v>
      </c>
      <c r="N6941" t="str">
        <f t="shared" si="308"/>
        <v>PO64000066</v>
      </c>
      <c r="O6941" t="e">
        <f>VLOOKUP(N6941,'1_คตง_ภาพรวม'!L6941:M6991,2,FALSE)</f>
        <v>#N/A</v>
      </c>
    </row>
    <row r="6942" spans="1:15" hidden="1">
      <c r="A6942" s="31" t="s">
        <v>9849</v>
      </c>
      <c r="B6942" s="31" t="s">
        <v>20085</v>
      </c>
      <c r="C6942" s="31" t="s">
        <v>20086</v>
      </c>
      <c r="D6942" s="32">
        <v>44195</v>
      </c>
      <c r="E6942" s="31" t="s">
        <v>20087</v>
      </c>
      <c r="F6942" s="31" t="s">
        <v>12612</v>
      </c>
      <c r="G6942" s="33">
        <v>-68211</v>
      </c>
      <c r="H6942" s="33">
        <v>-68211</v>
      </c>
      <c r="I6942" s="31" t="s">
        <v>9762</v>
      </c>
      <c r="J6942" s="31" t="s">
        <v>9763</v>
      </c>
      <c r="K6942" s="33">
        <v>-68211</v>
      </c>
      <c r="L6942" s="31" t="s">
        <v>9764</v>
      </c>
      <c r="M6942">
        <f t="shared" si="306"/>
        <v>12</v>
      </c>
      <c r="N6942" t="str">
        <f t="shared" si="308"/>
        <v>PO64000068</v>
      </c>
      <c r="O6942" t="e">
        <f>VLOOKUP(N6942,'1_คตง_ภาพรวม'!L6942:M6992,2,FALSE)</f>
        <v>#N/A</v>
      </c>
    </row>
    <row r="6943" spans="1:15" hidden="1">
      <c r="A6943" s="31" t="s">
        <v>9849</v>
      </c>
      <c r="B6943" s="31" t="s">
        <v>20085</v>
      </c>
      <c r="C6943" s="31" t="s">
        <v>20086</v>
      </c>
      <c r="D6943" s="32">
        <v>44195</v>
      </c>
      <c r="E6943" s="31" t="s">
        <v>20087</v>
      </c>
      <c r="F6943" s="31" t="s">
        <v>9875</v>
      </c>
      <c r="G6943" s="33">
        <v>68211</v>
      </c>
      <c r="H6943" s="33">
        <v>68211</v>
      </c>
      <c r="I6943" s="31" t="s">
        <v>9762</v>
      </c>
      <c r="J6943" s="31" t="s">
        <v>9763</v>
      </c>
      <c r="K6943" s="33">
        <v>68211</v>
      </c>
      <c r="L6943" s="31" t="s">
        <v>9764</v>
      </c>
      <c r="M6943">
        <f t="shared" si="306"/>
        <v>12</v>
      </c>
      <c r="N6943" t="str">
        <f t="shared" si="308"/>
        <v>PO64000068</v>
      </c>
      <c r="O6943" t="e">
        <f>VLOOKUP(N6943,'1_คตง_ภาพรวม'!L6943:M6993,2,FALSE)</f>
        <v>#N/A</v>
      </c>
    </row>
    <row r="6944" spans="1:15" hidden="1">
      <c r="A6944" s="31" t="s">
        <v>9849</v>
      </c>
      <c r="B6944" s="31" t="s">
        <v>20088</v>
      </c>
      <c r="C6944" s="31" t="s">
        <v>20089</v>
      </c>
      <c r="D6944" s="32">
        <v>44195</v>
      </c>
      <c r="E6944" s="31" t="s">
        <v>20090</v>
      </c>
      <c r="F6944" s="31" t="s">
        <v>12612</v>
      </c>
      <c r="G6944" s="33">
        <v>-17820</v>
      </c>
      <c r="H6944" s="33">
        <v>-17820</v>
      </c>
      <c r="I6944" s="31" t="s">
        <v>9762</v>
      </c>
      <c r="J6944" s="31" t="s">
        <v>9763</v>
      </c>
      <c r="K6944" s="33">
        <v>-17820</v>
      </c>
      <c r="L6944" s="31" t="s">
        <v>9764</v>
      </c>
      <c r="M6944">
        <f t="shared" si="306"/>
        <v>12</v>
      </c>
      <c r="N6944" t="str">
        <f t="shared" si="308"/>
        <v>PO63000695</v>
      </c>
      <c r="O6944" t="e">
        <f>VLOOKUP(N6944,'1_คตง_ภาพรวม'!L6944:M6994,2,FALSE)</f>
        <v>#N/A</v>
      </c>
    </row>
    <row r="6945" spans="1:15" hidden="1">
      <c r="A6945" s="31" t="s">
        <v>9849</v>
      </c>
      <c r="B6945" s="31" t="s">
        <v>20088</v>
      </c>
      <c r="C6945" s="31" t="s">
        <v>20089</v>
      </c>
      <c r="D6945" s="32">
        <v>44195</v>
      </c>
      <c r="E6945" s="31" t="s">
        <v>20090</v>
      </c>
      <c r="F6945" s="31" t="s">
        <v>9875</v>
      </c>
      <c r="G6945" s="33">
        <v>17820</v>
      </c>
      <c r="H6945" s="33">
        <v>17820</v>
      </c>
      <c r="I6945" s="31" t="s">
        <v>9762</v>
      </c>
      <c r="J6945" s="31" t="s">
        <v>9763</v>
      </c>
      <c r="K6945" s="33">
        <v>17820</v>
      </c>
      <c r="L6945" s="31" t="s">
        <v>9764</v>
      </c>
      <c r="M6945">
        <f t="shared" si="306"/>
        <v>12</v>
      </c>
      <c r="N6945" t="str">
        <f t="shared" si="308"/>
        <v>PO63000695</v>
      </c>
      <c r="O6945" t="e">
        <f>VLOOKUP(N6945,'1_คตง_ภาพรวม'!L6945:M6995,2,FALSE)</f>
        <v>#N/A</v>
      </c>
    </row>
    <row r="6946" spans="1:15" hidden="1">
      <c r="A6946" s="31" t="s">
        <v>9849</v>
      </c>
      <c r="B6946" s="31" t="s">
        <v>20091</v>
      </c>
      <c r="C6946" s="31" t="s">
        <v>20092</v>
      </c>
      <c r="D6946" s="32">
        <v>44195</v>
      </c>
      <c r="E6946" s="31" t="s">
        <v>20093</v>
      </c>
      <c r="F6946" s="31" t="s">
        <v>12612</v>
      </c>
      <c r="G6946" s="33">
        <v>-17820</v>
      </c>
      <c r="H6946" s="33">
        <v>-17820</v>
      </c>
      <c r="I6946" s="31" t="s">
        <v>9762</v>
      </c>
      <c r="J6946" s="31" t="s">
        <v>9763</v>
      </c>
      <c r="K6946" s="33">
        <v>-17820</v>
      </c>
      <c r="L6946" s="31" t="s">
        <v>9764</v>
      </c>
      <c r="M6946">
        <f t="shared" si="306"/>
        <v>12</v>
      </c>
      <c r="N6946" t="str">
        <f t="shared" si="308"/>
        <v>PO63000692</v>
      </c>
      <c r="O6946" t="e">
        <f>VLOOKUP(N6946,'1_คตง_ภาพรวม'!L6946:M6996,2,FALSE)</f>
        <v>#N/A</v>
      </c>
    </row>
    <row r="6947" spans="1:15" hidden="1">
      <c r="A6947" s="31" t="s">
        <v>9849</v>
      </c>
      <c r="B6947" s="31" t="s">
        <v>20091</v>
      </c>
      <c r="C6947" s="31" t="s">
        <v>20092</v>
      </c>
      <c r="D6947" s="32">
        <v>44195</v>
      </c>
      <c r="E6947" s="31" t="s">
        <v>20093</v>
      </c>
      <c r="F6947" s="31" t="s">
        <v>9875</v>
      </c>
      <c r="G6947" s="33">
        <v>17820</v>
      </c>
      <c r="H6947" s="33">
        <v>17820</v>
      </c>
      <c r="I6947" s="31" t="s">
        <v>9762</v>
      </c>
      <c r="J6947" s="31" t="s">
        <v>9763</v>
      </c>
      <c r="K6947" s="33">
        <v>17820</v>
      </c>
      <c r="L6947" s="31" t="s">
        <v>9764</v>
      </c>
      <c r="M6947">
        <f t="shared" si="306"/>
        <v>12</v>
      </c>
      <c r="N6947" t="str">
        <f t="shared" si="308"/>
        <v>PO63000692</v>
      </c>
      <c r="O6947" t="e">
        <f>VLOOKUP(N6947,'1_คตง_ภาพรวม'!L6947:M6997,2,FALSE)</f>
        <v>#N/A</v>
      </c>
    </row>
    <row r="6948" spans="1:15" hidden="1">
      <c r="A6948" s="31" t="s">
        <v>9849</v>
      </c>
      <c r="B6948" s="31" t="s">
        <v>20094</v>
      </c>
      <c r="C6948" s="31" t="s">
        <v>20095</v>
      </c>
      <c r="D6948" s="32">
        <v>44195</v>
      </c>
      <c r="E6948" s="31" t="s">
        <v>20096</v>
      </c>
      <c r="F6948" s="31" t="s">
        <v>12612</v>
      </c>
      <c r="G6948" s="33">
        <v>-24750</v>
      </c>
      <c r="H6948" s="33">
        <v>-24750</v>
      </c>
      <c r="I6948" s="31" t="s">
        <v>9762</v>
      </c>
      <c r="J6948" s="31" t="s">
        <v>9763</v>
      </c>
      <c r="K6948" s="33">
        <v>-24750</v>
      </c>
      <c r="L6948" s="31" t="s">
        <v>9764</v>
      </c>
      <c r="M6948">
        <f t="shared" si="306"/>
        <v>12</v>
      </c>
      <c r="N6948" t="str">
        <f t="shared" si="308"/>
        <v>PO63000806</v>
      </c>
      <c r="O6948" t="e">
        <f>VLOOKUP(N6948,'1_คตง_ภาพรวม'!L6948:M6998,2,FALSE)</f>
        <v>#N/A</v>
      </c>
    </row>
    <row r="6949" spans="1:15" hidden="1">
      <c r="A6949" s="31" t="s">
        <v>9849</v>
      </c>
      <c r="B6949" s="31" t="s">
        <v>20094</v>
      </c>
      <c r="C6949" s="31" t="s">
        <v>20095</v>
      </c>
      <c r="D6949" s="32">
        <v>44195</v>
      </c>
      <c r="E6949" s="31" t="s">
        <v>20096</v>
      </c>
      <c r="F6949" s="31" t="s">
        <v>9875</v>
      </c>
      <c r="G6949" s="33">
        <v>24750</v>
      </c>
      <c r="H6949" s="33">
        <v>24750</v>
      </c>
      <c r="I6949" s="31" t="s">
        <v>9762</v>
      </c>
      <c r="J6949" s="31" t="s">
        <v>9763</v>
      </c>
      <c r="K6949" s="33">
        <v>24750</v>
      </c>
      <c r="L6949" s="31" t="s">
        <v>9764</v>
      </c>
      <c r="M6949">
        <f t="shared" si="306"/>
        <v>12</v>
      </c>
      <c r="N6949" t="str">
        <f t="shared" si="308"/>
        <v>PO63000806</v>
      </c>
      <c r="O6949" t="e">
        <f>VLOOKUP(N6949,'1_คตง_ภาพรวม'!L6949:M6999,2,FALSE)</f>
        <v>#N/A</v>
      </c>
    </row>
    <row r="6950" spans="1:15" hidden="1">
      <c r="A6950" s="31" t="s">
        <v>9849</v>
      </c>
      <c r="B6950" s="31" t="s">
        <v>20097</v>
      </c>
      <c r="C6950" s="31" t="s">
        <v>20098</v>
      </c>
      <c r="D6950" s="32">
        <v>44195</v>
      </c>
      <c r="E6950" s="31" t="s">
        <v>20099</v>
      </c>
      <c r="F6950" s="31" t="s">
        <v>12612</v>
      </c>
      <c r="G6950" s="33">
        <v>-18315</v>
      </c>
      <c r="H6950" s="33">
        <v>-18315</v>
      </c>
      <c r="I6950" s="31" t="s">
        <v>9762</v>
      </c>
      <c r="J6950" s="31" t="s">
        <v>9763</v>
      </c>
      <c r="K6950" s="33">
        <v>-18315</v>
      </c>
      <c r="L6950" s="31" t="s">
        <v>9764</v>
      </c>
      <c r="M6950">
        <f t="shared" si="306"/>
        <v>12</v>
      </c>
      <c r="N6950" t="str">
        <f t="shared" si="308"/>
        <v>PO63000882</v>
      </c>
      <c r="O6950" t="e">
        <f>VLOOKUP(N6950,'1_คตง_ภาพรวม'!L6950:M7000,2,FALSE)</f>
        <v>#N/A</v>
      </c>
    </row>
    <row r="6951" spans="1:15" hidden="1">
      <c r="A6951" s="31" t="s">
        <v>9849</v>
      </c>
      <c r="B6951" s="31" t="s">
        <v>20097</v>
      </c>
      <c r="C6951" s="31" t="s">
        <v>20098</v>
      </c>
      <c r="D6951" s="32">
        <v>44195</v>
      </c>
      <c r="E6951" s="31" t="s">
        <v>20099</v>
      </c>
      <c r="F6951" s="31" t="s">
        <v>9875</v>
      </c>
      <c r="G6951" s="33">
        <v>18315</v>
      </c>
      <c r="H6951" s="33">
        <v>18315</v>
      </c>
      <c r="I6951" s="31" t="s">
        <v>9762</v>
      </c>
      <c r="J6951" s="31" t="s">
        <v>9763</v>
      </c>
      <c r="K6951" s="33">
        <v>18315</v>
      </c>
      <c r="L6951" s="31" t="s">
        <v>9764</v>
      </c>
      <c r="M6951">
        <f t="shared" si="306"/>
        <v>12</v>
      </c>
      <c r="N6951" t="str">
        <f t="shared" si="308"/>
        <v>PO63000882</v>
      </c>
      <c r="O6951" t="e">
        <f>VLOOKUP(N6951,'1_คตง_ภาพรวม'!L6951:M7001,2,FALSE)</f>
        <v>#N/A</v>
      </c>
    </row>
    <row r="6952" spans="1:15" hidden="1">
      <c r="A6952" s="31" t="s">
        <v>9849</v>
      </c>
      <c r="B6952" s="31" t="s">
        <v>20100</v>
      </c>
      <c r="C6952" s="31" t="s">
        <v>20101</v>
      </c>
      <c r="D6952" s="32">
        <v>44195</v>
      </c>
      <c r="E6952" s="31" t="s">
        <v>20102</v>
      </c>
      <c r="F6952" s="31" t="s">
        <v>12612</v>
      </c>
      <c r="G6952" s="33">
        <v>-429800</v>
      </c>
      <c r="H6952" s="33">
        <v>-429800</v>
      </c>
      <c r="I6952" s="31" t="s">
        <v>9762</v>
      </c>
      <c r="J6952" s="31" t="s">
        <v>9763</v>
      </c>
      <c r="K6952" s="33">
        <v>-429800</v>
      </c>
      <c r="L6952" s="31" t="s">
        <v>9764</v>
      </c>
      <c r="M6952" t="e">
        <f t="shared" si="306"/>
        <v>#VALUE!</v>
      </c>
    </row>
    <row r="6953" spans="1:15" hidden="1">
      <c r="A6953" s="31" t="s">
        <v>9849</v>
      </c>
      <c r="B6953" s="31" t="s">
        <v>20100</v>
      </c>
      <c r="C6953" s="31" t="s">
        <v>20101</v>
      </c>
      <c r="D6953" s="32">
        <v>44195</v>
      </c>
      <c r="E6953" s="31" t="s">
        <v>20102</v>
      </c>
      <c r="F6953" s="31" t="s">
        <v>9997</v>
      </c>
      <c r="G6953" s="33">
        <v>429800</v>
      </c>
      <c r="H6953" s="33">
        <v>429800</v>
      </c>
      <c r="I6953" s="31" t="s">
        <v>9762</v>
      </c>
      <c r="J6953" s="31" t="s">
        <v>9763</v>
      </c>
      <c r="K6953" s="33">
        <v>429800</v>
      </c>
      <c r="L6953" s="31" t="s">
        <v>9764</v>
      </c>
      <c r="M6953" t="e">
        <f t="shared" si="306"/>
        <v>#VALUE!</v>
      </c>
    </row>
    <row r="6954" spans="1:15" hidden="1">
      <c r="A6954" s="31" t="s">
        <v>9849</v>
      </c>
      <c r="B6954" s="31" t="s">
        <v>20103</v>
      </c>
      <c r="C6954" s="31" t="s">
        <v>20104</v>
      </c>
      <c r="D6954" s="32">
        <v>44195</v>
      </c>
      <c r="E6954" s="31" t="s">
        <v>20105</v>
      </c>
      <c r="F6954" s="31" t="s">
        <v>12612</v>
      </c>
      <c r="G6954" s="33">
        <v>-2208000</v>
      </c>
      <c r="H6954" s="33">
        <v>-2208000</v>
      </c>
      <c r="I6954" s="31" t="s">
        <v>9762</v>
      </c>
      <c r="J6954" s="31" t="s">
        <v>9763</v>
      </c>
      <c r="K6954" s="33">
        <v>-2208000</v>
      </c>
      <c r="L6954" s="31" t="s">
        <v>9764</v>
      </c>
      <c r="M6954" t="e">
        <f t="shared" si="306"/>
        <v>#VALUE!</v>
      </c>
    </row>
    <row r="6955" spans="1:15" hidden="1">
      <c r="A6955" s="31" t="s">
        <v>9849</v>
      </c>
      <c r="B6955" s="31" t="s">
        <v>20103</v>
      </c>
      <c r="C6955" s="31" t="s">
        <v>20104</v>
      </c>
      <c r="D6955" s="32">
        <v>44195</v>
      </c>
      <c r="E6955" s="31" t="s">
        <v>20105</v>
      </c>
      <c r="F6955" s="31" t="s">
        <v>9997</v>
      </c>
      <c r="G6955" s="33">
        <v>2208000</v>
      </c>
      <c r="H6955" s="33">
        <v>2208000</v>
      </c>
      <c r="I6955" s="31" t="s">
        <v>9762</v>
      </c>
      <c r="J6955" s="31" t="s">
        <v>9763</v>
      </c>
      <c r="K6955" s="33">
        <v>2208000</v>
      </c>
      <c r="L6955" s="31" t="s">
        <v>9764</v>
      </c>
      <c r="M6955" t="e">
        <f t="shared" si="306"/>
        <v>#VALUE!</v>
      </c>
    </row>
    <row r="6956" spans="1:15" hidden="1">
      <c r="A6956" s="31" t="s">
        <v>9849</v>
      </c>
      <c r="B6956" s="31" t="s">
        <v>20106</v>
      </c>
      <c r="C6956" s="31" t="s">
        <v>20107</v>
      </c>
      <c r="D6956" s="32">
        <v>44195</v>
      </c>
      <c r="E6956" s="31" t="s">
        <v>20108</v>
      </c>
      <c r="F6956" s="31" t="s">
        <v>12612</v>
      </c>
      <c r="G6956" s="33">
        <v>-1553400</v>
      </c>
      <c r="H6956" s="33">
        <v>-1553400</v>
      </c>
      <c r="I6956" s="31" t="s">
        <v>9762</v>
      </c>
      <c r="J6956" s="31" t="s">
        <v>9763</v>
      </c>
      <c r="K6956" s="33">
        <v>-1553400</v>
      </c>
      <c r="L6956" s="31" t="s">
        <v>9764</v>
      </c>
      <c r="M6956" t="e">
        <f t="shared" si="306"/>
        <v>#VALUE!</v>
      </c>
    </row>
    <row r="6957" spans="1:15" hidden="1">
      <c r="A6957" s="31" t="s">
        <v>9849</v>
      </c>
      <c r="B6957" s="31" t="s">
        <v>20106</v>
      </c>
      <c r="C6957" s="31" t="s">
        <v>20107</v>
      </c>
      <c r="D6957" s="32">
        <v>44195</v>
      </c>
      <c r="E6957" s="31" t="s">
        <v>20108</v>
      </c>
      <c r="F6957" s="31" t="s">
        <v>9997</v>
      </c>
      <c r="G6957" s="33">
        <v>1553400</v>
      </c>
      <c r="H6957" s="33">
        <v>1553400</v>
      </c>
      <c r="I6957" s="31" t="s">
        <v>9762</v>
      </c>
      <c r="J6957" s="31" t="s">
        <v>9763</v>
      </c>
      <c r="K6957" s="33">
        <v>1553400</v>
      </c>
      <c r="L6957" s="31" t="s">
        <v>9764</v>
      </c>
      <c r="M6957" t="e">
        <f t="shared" si="306"/>
        <v>#VALUE!</v>
      </c>
    </row>
    <row r="6958" spans="1:15" hidden="1">
      <c r="A6958" s="31" t="s">
        <v>9849</v>
      </c>
      <c r="B6958" s="31" t="s">
        <v>20109</v>
      </c>
      <c r="C6958" s="31" t="s">
        <v>20110</v>
      </c>
      <c r="D6958" s="32">
        <v>44195</v>
      </c>
      <c r="E6958" s="31" t="s">
        <v>20111</v>
      </c>
      <c r="F6958" s="31" t="s">
        <v>12612</v>
      </c>
      <c r="G6958" s="33">
        <v>-2555700</v>
      </c>
      <c r="H6958" s="33">
        <v>-2555700</v>
      </c>
      <c r="I6958" s="31" t="s">
        <v>9762</v>
      </c>
      <c r="J6958" s="31" t="s">
        <v>9763</v>
      </c>
      <c r="K6958" s="33">
        <v>-2555700</v>
      </c>
      <c r="L6958" s="31" t="s">
        <v>9764</v>
      </c>
      <c r="M6958" t="e">
        <f t="shared" si="306"/>
        <v>#VALUE!</v>
      </c>
    </row>
    <row r="6959" spans="1:15" hidden="1">
      <c r="A6959" s="31" t="s">
        <v>9849</v>
      </c>
      <c r="B6959" s="31" t="s">
        <v>20109</v>
      </c>
      <c r="C6959" s="31" t="s">
        <v>20110</v>
      </c>
      <c r="D6959" s="32">
        <v>44195</v>
      </c>
      <c r="E6959" s="31" t="s">
        <v>20111</v>
      </c>
      <c r="F6959" s="31" t="s">
        <v>9997</v>
      </c>
      <c r="G6959" s="33">
        <v>2555700</v>
      </c>
      <c r="H6959" s="33">
        <v>2555700</v>
      </c>
      <c r="I6959" s="31" t="s">
        <v>9762</v>
      </c>
      <c r="J6959" s="31" t="s">
        <v>9763</v>
      </c>
      <c r="K6959" s="33">
        <v>2555700</v>
      </c>
      <c r="L6959" s="31" t="s">
        <v>9764</v>
      </c>
      <c r="M6959" t="e">
        <f t="shared" si="306"/>
        <v>#VALUE!</v>
      </c>
    </row>
    <row r="6960" spans="1:15" hidden="1">
      <c r="A6960" s="31" t="s">
        <v>9849</v>
      </c>
      <c r="B6960" s="31" t="s">
        <v>20112</v>
      </c>
      <c r="C6960" s="31" t="s">
        <v>20113</v>
      </c>
      <c r="D6960" s="32">
        <v>44195</v>
      </c>
      <c r="E6960" s="31" t="s">
        <v>20114</v>
      </c>
      <c r="F6960" s="31" t="s">
        <v>12612</v>
      </c>
      <c r="G6960" s="33">
        <v>-3912000</v>
      </c>
      <c r="H6960" s="33">
        <v>-3912000</v>
      </c>
      <c r="I6960" s="31" t="s">
        <v>9762</v>
      </c>
      <c r="J6960" s="31" t="s">
        <v>9763</v>
      </c>
      <c r="K6960" s="33">
        <v>-3912000</v>
      </c>
      <c r="L6960" s="31" t="s">
        <v>9764</v>
      </c>
      <c r="M6960" t="e">
        <f t="shared" si="306"/>
        <v>#VALUE!</v>
      </c>
    </row>
    <row r="6961" spans="1:13" hidden="1">
      <c r="A6961" s="31" t="s">
        <v>9849</v>
      </c>
      <c r="B6961" s="31" t="s">
        <v>20112</v>
      </c>
      <c r="C6961" s="31" t="s">
        <v>20113</v>
      </c>
      <c r="D6961" s="32">
        <v>44195</v>
      </c>
      <c r="E6961" s="31" t="s">
        <v>20114</v>
      </c>
      <c r="F6961" s="31" t="s">
        <v>9997</v>
      </c>
      <c r="G6961" s="33">
        <v>3912000</v>
      </c>
      <c r="H6961" s="33">
        <v>3912000</v>
      </c>
      <c r="I6961" s="31" t="s">
        <v>9762</v>
      </c>
      <c r="J6961" s="31" t="s">
        <v>9763</v>
      </c>
      <c r="K6961" s="33">
        <v>3912000</v>
      </c>
      <c r="L6961" s="31" t="s">
        <v>9764</v>
      </c>
      <c r="M6961" t="e">
        <f t="shared" si="306"/>
        <v>#VALUE!</v>
      </c>
    </row>
    <row r="6962" spans="1:13" hidden="1">
      <c r="A6962" s="31" t="s">
        <v>9849</v>
      </c>
      <c r="B6962" s="31" t="s">
        <v>20115</v>
      </c>
      <c r="C6962" s="31" t="s">
        <v>20116</v>
      </c>
      <c r="D6962" s="32">
        <v>44195</v>
      </c>
      <c r="E6962" s="31" t="s">
        <v>20117</v>
      </c>
      <c r="F6962" s="31" t="s">
        <v>12612</v>
      </c>
      <c r="G6962" s="33">
        <v>-899800</v>
      </c>
      <c r="H6962" s="33">
        <v>-899800</v>
      </c>
      <c r="I6962" s="31" t="s">
        <v>9762</v>
      </c>
      <c r="J6962" s="31" t="s">
        <v>9763</v>
      </c>
      <c r="K6962" s="33">
        <v>-899800</v>
      </c>
      <c r="L6962" s="31" t="s">
        <v>9764</v>
      </c>
      <c r="M6962" t="e">
        <f t="shared" si="306"/>
        <v>#VALUE!</v>
      </c>
    </row>
    <row r="6963" spans="1:13" hidden="1">
      <c r="A6963" s="31" t="s">
        <v>9849</v>
      </c>
      <c r="B6963" s="31" t="s">
        <v>20115</v>
      </c>
      <c r="C6963" s="31" t="s">
        <v>20116</v>
      </c>
      <c r="D6963" s="32">
        <v>44195</v>
      </c>
      <c r="E6963" s="31" t="s">
        <v>20117</v>
      </c>
      <c r="F6963" s="31" t="s">
        <v>9997</v>
      </c>
      <c r="G6963" s="33">
        <v>899800</v>
      </c>
      <c r="H6963" s="33">
        <v>899800</v>
      </c>
      <c r="I6963" s="31" t="s">
        <v>9762</v>
      </c>
      <c r="J6963" s="31" t="s">
        <v>9763</v>
      </c>
      <c r="K6963" s="33">
        <v>899800</v>
      </c>
      <c r="L6963" s="31" t="s">
        <v>9764</v>
      </c>
      <c r="M6963" t="e">
        <f t="shared" si="306"/>
        <v>#VALUE!</v>
      </c>
    </row>
    <row r="6964" spans="1:13" hidden="1">
      <c r="A6964" s="31" t="s">
        <v>9849</v>
      </c>
      <c r="B6964" s="31" t="s">
        <v>20118</v>
      </c>
      <c r="C6964" s="31" t="s">
        <v>20119</v>
      </c>
      <c r="D6964" s="32">
        <v>44195</v>
      </c>
      <c r="E6964" s="31" t="s">
        <v>20120</v>
      </c>
      <c r="F6964" s="31" t="s">
        <v>12612</v>
      </c>
      <c r="G6964" s="33">
        <v>-536250</v>
      </c>
      <c r="H6964" s="33">
        <v>-536250</v>
      </c>
      <c r="I6964" s="31" t="s">
        <v>9762</v>
      </c>
      <c r="J6964" s="31" t="s">
        <v>9763</v>
      </c>
      <c r="K6964" s="33">
        <v>-536250</v>
      </c>
      <c r="L6964" s="31" t="s">
        <v>9764</v>
      </c>
      <c r="M6964" t="e">
        <f t="shared" si="306"/>
        <v>#VALUE!</v>
      </c>
    </row>
    <row r="6965" spans="1:13" hidden="1">
      <c r="A6965" s="31" t="s">
        <v>9849</v>
      </c>
      <c r="B6965" s="31" t="s">
        <v>20118</v>
      </c>
      <c r="C6965" s="31" t="s">
        <v>20119</v>
      </c>
      <c r="D6965" s="32">
        <v>44195</v>
      </c>
      <c r="E6965" s="31" t="s">
        <v>20120</v>
      </c>
      <c r="F6965" s="31" t="s">
        <v>9997</v>
      </c>
      <c r="G6965" s="33">
        <v>536250</v>
      </c>
      <c r="H6965" s="33">
        <v>536250</v>
      </c>
      <c r="I6965" s="31" t="s">
        <v>9762</v>
      </c>
      <c r="J6965" s="31" t="s">
        <v>9763</v>
      </c>
      <c r="K6965" s="33">
        <v>536250</v>
      </c>
      <c r="L6965" s="31" t="s">
        <v>9764</v>
      </c>
      <c r="M6965" t="e">
        <f t="shared" si="306"/>
        <v>#VALUE!</v>
      </c>
    </row>
    <row r="6966" spans="1:13" hidden="1">
      <c r="A6966" s="31" t="s">
        <v>9849</v>
      </c>
      <c r="B6966" s="31" t="s">
        <v>20121</v>
      </c>
      <c r="C6966" s="31" t="s">
        <v>20122</v>
      </c>
      <c r="D6966" s="32">
        <v>44195</v>
      </c>
      <c r="E6966" s="31" t="s">
        <v>20123</v>
      </c>
      <c r="F6966" s="31" t="s">
        <v>12612</v>
      </c>
      <c r="G6966" s="33">
        <v>-351065</v>
      </c>
      <c r="H6966" s="33">
        <v>-351065</v>
      </c>
      <c r="I6966" s="31" t="s">
        <v>9762</v>
      </c>
      <c r="J6966" s="31" t="s">
        <v>9763</v>
      </c>
      <c r="K6966" s="33">
        <v>-351065</v>
      </c>
      <c r="L6966" s="31" t="s">
        <v>9764</v>
      </c>
      <c r="M6966" t="e">
        <f t="shared" si="306"/>
        <v>#VALUE!</v>
      </c>
    </row>
    <row r="6967" spans="1:13" hidden="1">
      <c r="A6967" s="31" t="s">
        <v>9849</v>
      </c>
      <c r="B6967" s="31" t="s">
        <v>20121</v>
      </c>
      <c r="C6967" s="31" t="s">
        <v>20122</v>
      </c>
      <c r="D6967" s="32">
        <v>44195</v>
      </c>
      <c r="E6967" s="31" t="s">
        <v>20123</v>
      </c>
      <c r="F6967" s="31" t="s">
        <v>9997</v>
      </c>
      <c r="G6967" s="33">
        <v>351065</v>
      </c>
      <c r="H6967" s="33">
        <v>351065</v>
      </c>
      <c r="I6967" s="31" t="s">
        <v>9762</v>
      </c>
      <c r="J6967" s="31" t="s">
        <v>9763</v>
      </c>
      <c r="K6967" s="33">
        <v>351065</v>
      </c>
      <c r="L6967" s="31" t="s">
        <v>9764</v>
      </c>
      <c r="M6967" t="e">
        <f t="shared" si="306"/>
        <v>#VALUE!</v>
      </c>
    </row>
    <row r="6968" spans="1:13" hidden="1">
      <c r="A6968" s="31" t="s">
        <v>9849</v>
      </c>
      <c r="B6968" s="31" t="s">
        <v>20124</v>
      </c>
      <c r="C6968" s="31" t="s">
        <v>20125</v>
      </c>
      <c r="D6968" s="32">
        <v>44195</v>
      </c>
      <c r="E6968" s="31" t="s">
        <v>20126</v>
      </c>
      <c r="F6968" s="31" t="s">
        <v>12612</v>
      </c>
      <c r="G6968" s="33">
        <v>-389072.97</v>
      </c>
      <c r="H6968" s="33">
        <v>-389072.97</v>
      </c>
      <c r="I6968" s="31" t="s">
        <v>9762</v>
      </c>
      <c r="J6968" s="31" t="s">
        <v>9763</v>
      </c>
      <c r="K6968" s="33">
        <v>-389072.97</v>
      </c>
      <c r="L6968" s="31" t="s">
        <v>9764</v>
      </c>
      <c r="M6968" t="e">
        <f t="shared" si="306"/>
        <v>#VALUE!</v>
      </c>
    </row>
    <row r="6969" spans="1:13" hidden="1">
      <c r="A6969" s="31" t="s">
        <v>9849</v>
      </c>
      <c r="B6969" s="31" t="s">
        <v>20124</v>
      </c>
      <c r="C6969" s="31" t="s">
        <v>20125</v>
      </c>
      <c r="D6969" s="32">
        <v>44195</v>
      </c>
      <c r="E6969" s="31" t="s">
        <v>20126</v>
      </c>
      <c r="F6969" s="31" t="s">
        <v>9997</v>
      </c>
      <c r="G6969" s="33">
        <v>389072.97</v>
      </c>
      <c r="H6969" s="33">
        <v>389072.97</v>
      </c>
      <c r="I6969" s="31" t="s">
        <v>9762</v>
      </c>
      <c r="J6969" s="31" t="s">
        <v>9763</v>
      </c>
      <c r="K6969" s="33">
        <v>389072.97</v>
      </c>
      <c r="L6969" s="31" t="s">
        <v>9764</v>
      </c>
      <c r="M6969" t="e">
        <f t="shared" si="306"/>
        <v>#VALUE!</v>
      </c>
    </row>
    <row r="6970" spans="1:13" hidden="1">
      <c r="A6970" s="31" t="s">
        <v>9849</v>
      </c>
      <c r="B6970" s="31" t="s">
        <v>20127</v>
      </c>
      <c r="C6970" s="31" t="s">
        <v>20128</v>
      </c>
      <c r="D6970" s="32">
        <v>44195</v>
      </c>
      <c r="E6970" s="31" t="s">
        <v>20129</v>
      </c>
      <c r="F6970" s="31" t="s">
        <v>12612</v>
      </c>
      <c r="G6970" s="33">
        <v>-493698.15</v>
      </c>
      <c r="H6970" s="33">
        <v>-493698.15</v>
      </c>
      <c r="I6970" s="31" t="s">
        <v>9762</v>
      </c>
      <c r="J6970" s="31" t="s">
        <v>9763</v>
      </c>
      <c r="K6970" s="33">
        <v>-493698.15</v>
      </c>
      <c r="L6970" s="31" t="s">
        <v>9764</v>
      </c>
      <c r="M6970" t="e">
        <f t="shared" si="306"/>
        <v>#VALUE!</v>
      </c>
    </row>
    <row r="6971" spans="1:13" hidden="1">
      <c r="A6971" s="31" t="s">
        <v>9849</v>
      </c>
      <c r="B6971" s="31" t="s">
        <v>20127</v>
      </c>
      <c r="C6971" s="31" t="s">
        <v>20128</v>
      </c>
      <c r="D6971" s="32">
        <v>44195</v>
      </c>
      <c r="E6971" s="31" t="s">
        <v>20129</v>
      </c>
      <c r="F6971" s="31" t="s">
        <v>9997</v>
      </c>
      <c r="G6971" s="33">
        <v>493698.15</v>
      </c>
      <c r="H6971" s="33">
        <v>493698.15</v>
      </c>
      <c r="I6971" s="31" t="s">
        <v>9762</v>
      </c>
      <c r="J6971" s="31" t="s">
        <v>9763</v>
      </c>
      <c r="K6971" s="33">
        <v>493698.15</v>
      </c>
      <c r="L6971" s="31" t="s">
        <v>9764</v>
      </c>
      <c r="M6971" t="e">
        <f t="shared" si="306"/>
        <v>#VALUE!</v>
      </c>
    </row>
    <row r="6972" spans="1:13" hidden="1">
      <c r="A6972" s="31" t="s">
        <v>9849</v>
      </c>
      <c r="B6972" s="31" t="s">
        <v>20130</v>
      </c>
      <c r="C6972" s="31" t="s">
        <v>20131</v>
      </c>
      <c r="D6972" s="32">
        <v>44195</v>
      </c>
      <c r="E6972" s="31" t="s">
        <v>20132</v>
      </c>
      <c r="F6972" s="31" t="s">
        <v>12612</v>
      </c>
      <c r="G6972" s="33">
        <v>-511814.16</v>
      </c>
      <c r="H6972" s="33">
        <v>-511814.16</v>
      </c>
      <c r="I6972" s="31" t="s">
        <v>9762</v>
      </c>
      <c r="J6972" s="31" t="s">
        <v>9763</v>
      </c>
      <c r="K6972" s="33">
        <v>-511814.16</v>
      </c>
      <c r="L6972" s="31" t="s">
        <v>9764</v>
      </c>
      <c r="M6972" t="e">
        <f t="shared" si="306"/>
        <v>#VALUE!</v>
      </c>
    </row>
    <row r="6973" spans="1:13" hidden="1">
      <c r="A6973" s="31" t="s">
        <v>9849</v>
      </c>
      <c r="B6973" s="31" t="s">
        <v>20130</v>
      </c>
      <c r="C6973" s="31" t="s">
        <v>20131</v>
      </c>
      <c r="D6973" s="32">
        <v>44195</v>
      </c>
      <c r="E6973" s="31" t="s">
        <v>20132</v>
      </c>
      <c r="F6973" s="31" t="s">
        <v>9997</v>
      </c>
      <c r="G6973" s="33">
        <v>511814.16</v>
      </c>
      <c r="H6973" s="33">
        <v>511814.16</v>
      </c>
      <c r="I6973" s="31" t="s">
        <v>9762</v>
      </c>
      <c r="J6973" s="31" t="s">
        <v>9763</v>
      </c>
      <c r="K6973" s="33">
        <v>511814.16</v>
      </c>
      <c r="L6973" s="31" t="s">
        <v>9764</v>
      </c>
      <c r="M6973" t="e">
        <f t="shared" si="306"/>
        <v>#VALUE!</v>
      </c>
    </row>
    <row r="6974" spans="1:13" hidden="1">
      <c r="A6974" s="31" t="s">
        <v>9849</v>
      </c>
      <c r="B6974" s="31" t="s">
        <v>20133</v>
      </c>
      <c r="C6974" s="31" t="s">
        <v>20134</v>
      </c>
      <c r="D6974" s="32">
        <v>44195</v>
      </c>
      <c r="E6974" s="31" t="s">
        <v>20135</v>
      </c>
      <c r="F6974" s="31" t="s">
        <v>12612</v>
      </c>
      <c r="G6974" s="33">
        <v>-375514.92</v>
      </c>
      <c r="H6974" s="33">
        <v>-375514.92</v>
      </c>
      <c r="I6974" s="31" t="s">
        <v>9762</v>
      </c>
      <c r="J6974" s="31" t="s">
        <v>9763</v>
      </c>
      <c r="K6974" s="33">
        <v>-375514.92</v>
      </c>
      <c r="L6974" s="31" t="s">
        <v>9764</v>
      </c>
      <c r="M6974" t="e">
        <f t="shared" si="306"/>
        <v>#VALUE!</v>
      </c>
    </row>
    <row r="6975" spans="1:13" hidden="1">
      <c r="A6975" s="31" t="s">
        <v>9849</v>
      </c>
      <c r="B6975" s="31" t="s">
        <v>20133</v>
      </c>
      <c r="C6975" s="31" t="s">
        <v>20134</v>
      </c>
      <c r="D6975" s="32">
        <v>44195</v>
      </c>
      <c r="E6975" s="31" t="s">
        <v>20135</v>
      </c>
      <c r="F6975" s="31" t="s">
        <v>9997</v>
      </c>
      <c r="G6975" s="33">
        <v>375514.92</v>
      </c>
      <c r="H6975" s="33">
        <v>375514.92</v>
      </c>
      <c r="I6975" s="31" t="s">
        <v>9762</v>
      </c>
      <c r="J6975" s="31" t="s">
        <v>9763</v>
      </c>
      <c r="K6975" s="33">
        <v>375514.92</v>
      </c>
      <c r="L6975" s="31" t="s">
        <v>9764</v>
      </c>
      <c r="M6975" t="e">
        <f t="shared" si="306"/>
        <v>#VALUE!</v>
      </c>
    </row>
    <row r="6976" spans="1:13" hidden="1">
      <c r="A6976" s="31" t="s">
        <v>9849</v>
      </c>
      <c r="B6976" s="31" t="s">
        <v>20136</v>
      </c>
      <c r="C6976" s="31" t="s">
        <v>20137</v>
      </c>
      <c r="D6976" s="32">
        <v>44195</v>
      </c>
      <c r="E6976" s="31" t="s">
        <v>20138</v>
      </c>
      <c r="F6976" s="31" t="s">
        <v>12612</v>
      </c>
      <c r="G6976" s="33">
        <v>-271269.90000000002</v>
      </c>
      <c r="H6976" s="33">
        <v>-271269.90000000002</v>
      </c>
      <c r="I6976" s="31" t="s">
        <v>9762</v>
      </c>
      <c r="J6976" s="31" t="s">
        <v>9763</v>
      </c>
      <c r="K6976" s="33">
        <v>-271269.90000000002</v>
      </c>
      <c r="L6976" s="31" t="s">
        <v>9764</v>
      </c>
      <c r="M6976" t="e">
        <f t="shared" si="306"/>
        <v>#VALUE!</v>
      </c>
    </row>
    <row r="6977" spans="1:13" hidden="1">
      <c r="A6977" s="31" t="s">
        <v>9849</v>
      </c>
      <c r="B6977" s="31" t="s">
        <v>20136</v>
      </c>
      <c r="C6977" s="31" t="s">
        <v>20137</v>
      </c>
      <c r="D6977" s="32">
        <v>44195</v>
      </c>
      <c r="E6977" s="31" t="s">
        <v>20138</v>
      </c>
      <c r="F6977" s="31" t="s">
        <v>9997</v>
      </c>
      <c r="G6977" s="33">
        <v>274010</v>
      </c>
      <c r="H6977" s="33">
        <v>274010</v>
      </c>
      <c r="I6977" s="31" t="s">
        <v>9762</v>
      </c>
      <c r="J6977" s="31" t="s">
        <v>9763</v>
      </c>
      <c r="K6977" s="33">
        <v>274010</v>
      </c>
      <c r="L6977" s="31" t="s">
        <v>9764</v>
      </c>
      <c r="M6977" t="e">
        <f t="shared" si="306"/>
        <v>#VALUE!</v>
      </c>
    </row>
    <row r="6978" spans="1:13" hidden="1">
      <c r="A6978" s="31" t="s">
        <v>9849</v>
      </c>
      <c r="B6978" s="31" t="s">
        <v>20136</v>
      </c>
      <c r="C6978" s="31" t="s">
        <v>20137</v>
      </c>
      <c r="D6978" s="32">
        <v>44195</v>
      </c>
      <c r="E6978" s="31" t="s">
        <v>20138</v>
      </c>
      <c r="F6978" s="31" t="s">
        <v>10090</v>
      </c>
      <c r="G6978" s="33">
        <v>-2740.1</v>
      </c>
      <c r="H6978" s="33">
        <v>-2740.1</v>
      </c>
      <c r="I6978" s="31" t="s">
        <v>9762</v>
      </c>
      <c r="J6978" s="31" t="s">
        <v>9763</v>
      </c>
      <c r="K6978" s="33">
        <v>-2740.1</v>
      </c>
      <c r="L6978" s="31" t="s">
        <v>9764</v>
      </c>
      <c r="M6978" t="e">
        <f t="shared" si="306"/>
        <v>#VALUE!</v>
      </c>
    </row>
    <row r="6979" spans="1:13" hidden="1">
      <c r="A6979" s="31" t="s">
        <v>9849</v>
      </c>
      <c r="B6979" s="31" t="s">
        <v>20139</v>
      </c>
      <c r="C6979" s="31" t="s">
        <v>20140</v>
      </c>
      <c r="D6979" s="32">
        <v>44195</v>
      </c>
      <c r="E6979" s="31" t="s">
        <v>20141</v>
      </c>
      <c r="F6979" s="31" t="s">
        <v>12612</v>
      </c>
      <c r="G6979" s="33">
        <v>-398410.65</v>
      </c>
      <c r="H6979" s="33">
        <v>-398410.65</v>
      </c>
      <c r="I6979" s="31" t="s">
        <v>9762</v>
      </c>
      <c r="J6979" s="31" t="s">
        <v>9763</v>
      </c>
      <c r="K6979" s="33">
        <v>-398410.65</v>
      </c>
      <c r="L6979" s="31" t="s">
        <v>9764</v>
      </c>
      <c r="M6979" t="e">
        <f t="shared" ref="M6979:M7042" si="309">FIND("PO",E6979)</f>
        <v>#VALUE!</v>
      </c>
    </row>
    <row r="6980" spans="1:13" hidden="1">
      <c r="A6980" s="31" t="s">
        <v>9849</v>
      </c>
      <c r="B6980" s="31" t="s">
        <v>20139</v>
      </c>
      <c r="C6980" s="31" t="s">
        <v>20140</v>
      </c>
      <c r="D6980" s="32">
        <v>44195</v>
      </c>
      <c r="E6980" s="31" t="s">
        <v>20141</v>
      </c>
      <c r="F6980" s="31" t="s">
        <v>9997</v>
      </c>
      <c r="G6980" s="33">
        <v>402435</v>
      </c>
      <c r="H6980" s="33">
        <v>402435</v>
      </c>
      <c r="I6980" s="31" t="s">
        <v>9762</v>
      </c>
      <c r="J6980" s="31" t="s">
        <v>9763</v>
      </c>
      <c r="K6980" s="33">
        <v>402435</v>
      </c>
      <c r="L6980" s="31" t="s">
        <v>9764</v>
      </c>
      <c r="M6980" t="e">
        <f t="shared" si="309"/>
        <v>#VALUE!</v>
      </c>
    </row>
    <row r="6981" spans="1:13" hidden="1">
      <c r="A6981" s="31" t="s">
        <v>9849</v>
      </c>
      <c r="B6981" s="31" t="s">
        <v>20139</v>
      </c>
      <c r="C6981" s="31" t="s">
        <v>20140</v>
      </c>
      <c r="D6981" s="32">
        <v>44195</v>
      </c>
      <c r="E6981" s="31" t="s">
        <v>20141</v>
      </c>
      <c r="F6981" s="31" t="s">
        <v>10090</v>
      </c>
      <c r="G6981" s="33">
        <v>-4024.35</v>
      </c>
      <c r="H6981" s="33">
        <v>-4024.35</v>
      </c>
      <c r="I6981" s="31" t="s">
        <v>9762</v>
      </c>
      <c r="J6981" s="31" t="s">
        <v>9763</v>
      </c>
      <c r="K6981" s="33">
        <v>-4024.35</v>
      </c>
      <c r="L6981" s="31" t="s">
        <v>9764</v>
      </c>
      <c r="M6981" t="e">
        <f t="shared" si="309"/>
        <v>#VALUE!</v>
      </c>
    </row>
    <row r="6982" spans="1:13" hidden="1">
      <c r="A6982" s="31" t="s">
        <v>9849</v>
      </c>
      <c r="B6982" s="31" t="s">
        <v>20142</v>
      </c>
      <c r="C6982" s="31" t="s">
        <v>20143</v>
      </c>
      <c r="D6982" s="32">
        <v>44195</v>
      </c>
      <c r="E6982" s="31" t="s">
        <v>20144</v>
      </c>
      <c r="F6982" s="31" t="s">
        <v>12612</v>
      </c>
      <c r="G6982" s="33">
        <v>-328170.15000000002</v>
      </c>
      <c r="H6982" s="33">
        <v>-328170.15000000002</v>
      </c>
      <c r="I6982" s="31" t="s">
        <v>9762</v>
      </c>
      <c r="J6982" s="31" t="s">
        <v>9763</v>
      </c>
      <c r="K6982" s="33">
        <v>-328170.15000000002</v>
      </c>
      <c r="L6982" s="31" t="s">
        <v>9764</v>
      </c>
      <c r="M6982" t="e">
        <f t="shared" si="309"/>
        <v>#VALUE!</v>
      </c>
    </row>
    <row r="6983" spans="1:13" hidden="1">
      <c r="A6983" s="31" t="s">
        <v>9849</v>
      </c>
      <c r="B6983" s="31" t="s">
        <v>20142</v>
      </c>
      <c r="C6983" s="31" t="s">
        <v>20143</v>
      </c>
      <c r="D6983" s="32">
        <v>44195</v>
      </c>
      <c r="E6983" s="31" t="s">
        <v>20144</v>
      </c>
      <c r="F6983" s="31" t="s">
        <v>9997</v>
      </c>
      <c r="G6983" s="33">
        <v>331485</v>
      </c>
      <c r="H6983" s="33">
        <v>331485</v>
      </c>
      <c r="I6983" s="31" t="s">
        <v>9762</v>
      </c>
      <c r="J6983" s="31" t="s">
        <v>9763</v>
      </c>
      <c r="K6983" s="33">
        <v>331485</v>
      </c>
      <c r="L6983" s="31" t="s">
        <v>9764</v>
      </c>
      <c r="M6983" t="e">
        <f t="shared" si="309"/>
        <v>#VALUE!</v>
      </c>
    </row>
    <row r="6984" spans="1:13" hidden="1">
      <c r="A6984" s="31" t="s">
        <v>9849</v>
      </c>
      <c r="B6984" s="31" t="s">
        <v>20142</v>
      </c>
      <c r="C6984" s="31" t="s">
        <v>20143</v>
      </c>
      <c r="D6984" s="32">
        <v>44195</v>
      </c>
      <c r="E6984" s="31" t="s">
        <v>20144</v>
      </c>
      <c r="F6984" s="31" t="s">
        <v>10090</v>
      </c>
      <c r="G6984" s="33">
        <v>-3314.85</v>
      </c>
      <c r="H6984" s="33">
        <v>-3314.85</v>
      </c>
      <c r="I6984" s="31" t="s">
        <v>9762</v>
      </c>
      <c r="J6984" s="31" t="s">
        <v>9763</v>
      </c>
      <c r="K6984" s="33">
        <v>-3314.85</v>
      </c>
      <c r="L6984" s="31" t="s">
        <v>9764</v>
      </c>
      <c r="M6984" t="e">
        <f t="shared" si="309"/>
        <v>#VALUE!</v>
      </c>
    </row>
    <row r="6985" spans="1:13" hidden="1">
      <c r="A6985" s="31" t="s">
        <v>9849</v>
      </c>
      <c r="B6985" s="31" t="s">
        <v>20145</v>
      </c>
      <c r="C6985" s="31" t="s">
        <v>20146</v>
      </c>
      <c r="D6985" s="32">
        <v>44195</v>
      </c>
      <c r="E6985" s="31" t="s">
        <v>20147</v>
      </c>
      <c r="F6985" s="31" t="s">
        <v>12612</v>
      </c>
      <c r="G6985" s="33">
        <v>-539643.06000000006</v>
      </c>
      <c r="H6985" s="33">
        <v>-539643.06000000006</v>
      </c>
      <c r="I6985" s="31" t="s">
        <v>9762</v>
      </c>
      <c r="J6985" s="31" t="s">
        <v>9763</v>
      </c>
      <c r="K6985" s="33">
        <v>-539643.06000000006</v>
      </c>
      <c r="L6985" s="31" t="s">
        <v>9764</v>
      </c>
      <c r="M6985" t="e">
        <f t="shared" si="309"/>
        <v>#VALUE!</v>
      </c>
    </row>
    <row r="6986" spans="1:13" hidden="1">
      <c r="A6986" s="31" t="s">
        <v>9849</v>
      </c>
      <c r="B6986" s="31" t="s">
        <v>20145</v>
      </c>
      <c r="C6986" s="31" t="s">
        <v>20146</v>
      </c>
      <c r="D6986" s="32">
        <v>44195</v>
      </c>
      <c r="E6986" s="31" t="s">
        <v>20147</v>
      </c>
      <c r="F6986" s="31" t="s">
        <v>9997</v>
      </c>
      <c r="G6986" s="33">
        <v>545094</v>
      </c>
      <c r="H6986" s="33">
        <v>545094</v>
      </c>
      <c r="I6986" s="31" t="s">
        <v>9762</v>
      </c>
      <c r="J6986" s="31" t="s">
        <v>9763</v>
      </c>
      <c r="K6986" s="33">
        <v>545094</v>
      </c>
      <c r="L6986" s="31" t="s">
        <v>9764</v>
      </c>
      <c r="M6986" t="e">
        <f t="shared" si="309"/>
        <v>#VALUE!</v>
      </c>
    </row>
    <row r="6987" spans="1:13" hidden="1">
      <c r="A6987" s="31" t="s">
        <v>9849</v>
      </c>
      <c r="B6987" s="31" t="s">
        <v>20145</v>
      </c>
      <c r="C6987" s="31" t="s">
        <v>20146</v>
      </c>
      <c r="D6987" s="32">
        <v>44195</v>
      </c>
      <c r="E6987" s="31" t="s">
        <v>20147</v>
      </c>
      <c r="F6987" s="31" t="s">
        <v>10090</v>
      </c>
      <c r="G6987" s="33">
        <v>-5450.94</v>
      </c>
      <c r="H6987" s="33">
        <v>-5450.94</v>
      </c>
      <c r="I6987" s="31" t="s">
        <v>9762</v>
      </c>
      <c r="J6987" s="31" t="s">
        <v>9763</v>
      </c>
      <c r="K6987" s="33">
        <v>-5450.94</v>
      </c>
      <c r="L6987" s="31" t="s">
        <v>9764</v>
      </c>
      <c r="M6987" t="e">
        <f t="shared" si="309"/>
        <v>#VALUE!</v>
      </c>
    </row>
    <row r="6988" spans="1:13" hidden="1">
      <c r="A6988" s="31" t="s">
        <v>9849</v>
      </c>
      <c r="B6988" s="31" t="s">
        <v>20148</v>
      </c>
      <c r="C6988" s="31" t="s">
        <v>20149</v>
      </c>
      <c r="D6988" s="32">
        <v>44195</v>
      </c>
      <c r="E6988" s="31" t="s">
        <v>20150</v>
      </c>
      <c r="F6988" s="31" t="s">
        <v>12612</v>
      </c>
      <c r="G6988" s="33">
        <v>-263538</v>
      </c>
      <c r="H6988" s="33">
        <v>-263538</v>
      </c>
      <c r="I6988" s="31" t="s">
        <v>9762</v>
      </c>
      <c r="J6988" s="31" t="s">
        <v>9763</v>
      </c>
      <c r="K6988" s="33">
        <v>-263538</v>
      </c>
      <c r="L6988" s="31" t="s">
        <v>9764</v>
      </c>
      <c r="M6988" t="e">
        <f t="shared" si="309"/>
        <v>#VALUE!</v>
      </c>
    </row>
    <row r="6989" spans="1:13" hidden="1">
      <c r="A6989" s="31" t="s">
        <v>9849</v>
      </c>
      <c r="B6989" s="31" t="s">
        <v>20148</v>
      </c>
      <c r="C6989" s="31" t="s">
        <v>20149</v>
      </c>
      <c r="D6989" s="32">
        <v>44195</v>
      </c>
      <c r="E6989" s="31" t="s">
        <v>20150</v>
      </c>
      <c r="F6989" s="31" t="s">
        <v>9997</v>
      </c>
      <c r="G6989" s="33">
        <v>266200</v>
      </c>
      <c r="H6989" s="33">
        <v>266200</v>
      </c>
      <c r="I6989" s="31" t="s">
        <v>9762</v>
      </c>
      <c r="J6989" s="31" t="s">
        <v>9763</v>
      </c>
      <c r="K6989" s="33">
        <v>266200</v>
      </c>
      <c r="L6989" s="31" t="s">
        <v>9764</v>
      </c>
      <c r="M6989" t="e">
        <f t="shared" si="309"/>
        <v>#VALUE!</v>
      </c>
    </row>
    <row r="6990" spans="1:13" hidden="1">
      <c r="A6990" s="31" t="s">
        <v>9849</v>
      </c>
      <c r="B6990" s="31" t="s">
        <v>20148</v>
      </c>
      <c r="C6990" s="31" t="s">
        <v>20149</v>
      </c>
      <c r="D6990" s="32">
        <v>44195</v>
      </c>
      <c r="E6990" s="31" t="s">
        <v>20150</v>
      </c>
      <c r="F6990" s="31" t="s">
        <v>10090</v>
      </c>
      <c r="G6990" s="33">
        <v>-2662</v>
      </c>
      <c r="H6990" s="33">
        <v>-2662</v>
      </c>
      <c r="I6990" s="31" t="s">
        <v>9762</v>
      </c>
      <c r="J6990" s="31" t="s">
        <v>9763</v>
      </c>
      <c r="K6990" s="33">
        <v>-2662</v>
      </c>
      <c r="L6990" s="31" t="s">
        <v>9764</v>
      </c>
      <c r="M6990" t="e">
        <f t="shared" si="309"/>
        <v>#VALUE!</v>
      </c>
    </row>
    <row r="6991" spans="1:13" hidden="1">
      <c r="A6991" s="31" t="s">
        <v>9849</v>
      </c>
      <c r="B6991" s="31" t="s">
        <v>20151</v>
      </c>
      <c r="C6991" s="31" t="s">
        <v>20152</v>
      </c>
      <c r="D6991" s="32">
        <v>44195</v>
      </c>
      <c r="E6991" s="31" t="s">
        <v>20153</v>
      </c>
      <c r="F6991" s="31" t="s">
        <v>12612</v>
      </c>
      <c r="G6991" s="33">
        <v>-529526.25</v>
      </c>
      <c r="H6991" s="33">
        <v>-529526.25</v>
      </c>
      <c r="I6991" s="31" t="s">
        <v>9762</v>
      </c>
      <c r="J6991" s="31" t="s">
        <v>9763</v>
      </c>
      <c r="K6991" s="33">
        <v>-529526.25</v>
      </c>
      <c r="L6991" s="31" t="s">
        <v>9764</v>
      </c>
      <c r="M6991" t="e">
        <f t="shared" si="309"/>
        <v>#VALUE!</v>
      </c>
    </row>
    <row r="6992" spans="1:13" hidden="1">
      <c r="A6992" s="31" t="s">
        <v>9849</v>
      </c>
      <c r="B6992" s="31" t="s">
        <v>20151</v>
      </c>
      <c r="C6992" s="31" t="s">
        <v>20152</v>
      </c>
      <c r="D6992" s="32">
        <v>44195</v>
      </c>
      <c r="E6992" s="31" t="s">
        <v>20153</v>
      </c>
      <c r="F6992" s="31" t="s">
        <v>9997</v>
      </c>
      <c r="G6992" s="33">
        <v>534875</v>
      </c>
      <c r="H6992" s="33">
        <v>534875</v>
      </c>
      <c r="I6992" s="31" t="s">
        <v>9762</v>
      </c>
      <c r="J6992" s="31" t="s">
        <v>9763</v>
      </c>
      <c r="K6992" s="33">
        <v>534875</v>
      </c>
      <c r="L6992" s="31" t="s">
        <v>9764</v>
      </c>
      <c r="M6992" t="e">
        <f t="shared" si="309"/>
        <v>#VALUE!</v>
      </c>
    </row>
    <row r="6993" spans="1:15" hidden="1">
      <c r="A6993" s="31" t="s">
        <v>9849</v>
      </c>
      <c r="B6993" s="31" t="s">
        <v>20151</v>
      </c>
      <c r="C6993" s="31" t="s">
        <v>20152</v>
      </c>
      <c r="D6993" s="32">
        <v>44195</v>
      </c>
      <c r="E6993" s="31" t="s">
        <v>20153</v>
      </c>
      <c r="F6993" s="31" t="s">
        <v>10090</v>
      </c>
      <c r="G6993" s="33">
        <v>-5348.75</v>
      </c>
      <c r="H6993" s="33">
        <v>-5348.75</v>
      </c>
      <c r="I6993" s="31" t="s">
        <v>9762</v>
      </c>
      <c r="J6993" s="31" t="s">
        <v>9763</v>
      </c>
      <c r="K6993" s="33">
        <v>-5348.75</v>
      </c>
      <c r="L6993" s="31" t="s">
        <v>9764</v>
      </c>
      <c r="M6993" t="e">
        <f t="shared" si="309"/>
        <v>#VALUE!</v>
      </c>
    </row>
    <row r="6994" spans="1:15" hidden="1">
      <c r="A6994" s="31" t="s">
        <v>9849</v>
      </c>
      <c r="B6994" s="31" t="s">
        <v>20154</v>
      </c>
      <c r="C6994" s="31" t="s">
        <v>20155</v>
      </c>
      <c r="D6994" s="32">
        <v>44195</v>
      </c>
      <c r="E6994" s="31" t="s">
        <v>20156</v>
      </c>
      <c r="F6994" s="31" t="s">
        <v>12612</v>
      </c>
      <c r="G6994" s="33">
        <v>-138487.14000000001</v>
      </c>
      <c r="H6994" s="33">
        <v>-138487.14000000001</v>
      </c>
      <c r="I6994" s="31" t="s">
        <v>9762</v>
      </c>
      <c r="J6994" s="31" t="s">
        <v>9763</v>
      </c>
      <c r="K6994" s="33">
        <v>-138487.14000000001</v>
      </c>
      <c r="L6994" s="31" t="s">
        <v>9764</v>
      </c>
      <c r="M6994">
        <f t="shared" si="309"/>
        <v>12</v>
      </c>
      <c r="N6994" t="str">
        <f t="shared" ref="N6994:N6997" si="310">MID(E6994,M6994,10)</f>
        <v>PO64000089</v>
      </c>
      <c r="O6994" t="e">
        <f>VLOOKUP(N6994,'1_คตง_ภาพรวม'!L6994:M7044,2,FALSE)</f>
        <v>#N/A</v>
      </c>
    </row>
    <row r="6995" spans="1:15" hidden="1">
      <c r="A6995" s="31" t="s">
        <v>9849</v>
      </c>
      <c r="B6995" s="31" t="s">
        <v>20154</v>
      </c>
      <c r="C6995" s="31" t="s">
        <v>20155</v>
      </c>
      <c r="D6995" s="32">
        <v>44195</v>
      </c>
      <c r="E6995" s="31" t="s">
        <v>20156</v>
      </c>
      <c r="F6995" s="31" t="s">
        <v>9875</v>
      </c>
      <c r="G6995" s="33">
        <v>138487.14000000001</v>
      </c>
      <c r="H6995" s="33">
        <v>138487.14000000001</v>
      </c>
      <c r="I6995" s="31" t="s">
        <v>9762</v>
      </c>
      <c r="J6995" s="31" t="s">
        <v>9763</v>
      </c>
      <c r="K6995" s="33">
        <v>138487.14000000001</v>
      </c>
      <c r="L6995" s="31" t="s">
        <v>9764</v>
      </c>
      <c r="M6995">
        <f t="shared" si="309"/>
        <v>12</v>
      </c>
      <c r="N6995" t="str">
        <f t="shared" si="310"/>
        <v>PO64000089</v>
      </c>
      <c r="O6995" t="e">
        <f>VLOOKUP(N6995,'1_คตง_ภาพรวม'!L6995:M7045,2,FALSE)</f>
        <v>#N/A</v>
      </c>
    </row>
    <row r="6996" spans="1:15" hidden="1">
      <c r="A6996" s="31" t="s">
        <v>9849</v>
      </c>
      <c r="B6996" s="31" t="s">
        <v>20157</v>
      </c>
      <c r="C6996" s="31" t="s">
        <v>20158</v>
      </c>
      <c r="D6996" s="32">
        <v>44195</v>
      </c>
      <c r="E6996" s="31" t="s">
        <v>20159</v>
      </c>
      <c r="F6996" s="31" t="s">
        <v>12612</v>
      </c>
      <c r="G6996" s="33">
        <v>-21780</v>
      </c>
      <c r="H6996" s="33">
        <v>-21780</v>
      </c>
      <c r="I6996" s="31" t="s">
        <v>9762</v>
      </c>
      <c r="J6996" s="31" t="s">
        <v>9763</v>
      </c>
      <c r="K6996" s="33">
        <v>-21780</v>
      </c>
      <c r="L6996" s="31" t="s">
        <v>9764</v>
      </c>
      <c r="M6996">
        <f t="shared" si="309"/>
        <v>12</v>
      </c>
      <c r="N6996" t="str">
        <f t="shared" si="310"/>
        <v>PO63000610</v>
      </c>
      <c r="O6996" t="e">
        <f>VLOOKUP(N6996,'1_คตง_ภาพรวม'!L6996:M7046,2,FALSE)</f>
        <v>#N/A</v>
      </c>
    </row>
    <row r="6997" spans="1:15" hidden="1">
      <c r="A6997" s="31" t="s">
        <v>9849</v>
      </c>
      <c r="B6997" s="31" t="s">
        <v>20157</v>
      </c>
      <c r="C6997" s="31" t="s">
        <v>20158</v>
      </c>
      <c r="D6997" s="32">
        <v>44195</v>
      </c>
      <c r="E6997" s="31" t="s">
        <v>20159</v>
      </c>
      <c r="F6997" s="31" t="s">
        <v>9875</v>
      </c>
      <c r="G6997" s="33">
        <v>21780</v>
      </c>
      <c r="H6997" s="33">
        <v>21780</v>
      </c>
      <c r="I6997" s="31" t="s">
        <v>9762</v>
      </c>
      <c r="J6997" s="31" t="s">
        <v>9763</v>
      </c>
      <c r="K6997" s="33">
        <v>21780</v>
      </c>
      <c r="L6997" s="31" t="s">
        <v>9764</v>
      </c>
      <c r="M6997">
        <f t="shared" si="309"/>
        <v>12</v>
      </c>
      <c r="N6997" t="str">
        <f t="shared" si="310"/>
        <v>PO63000610</v>
      </c>
      <c r="O6997" t="e">
        <f>VLOOKUP(N6997,'1_คตง_ภาพรวม'!L6997:M7047,2,FALSE)</f>
        <v>#N/A</v>
      </c>
    </row>
    <row r="6998" spans="1:15" hidden="1">
      <c r="A6998" s="31" t="s">
        <v>9849</v>
      </c>
      <c r="B6998" s="31" t="s">
        <v>20160</v>
      </c>
      <c r="C6998" s="31" t="s">
        <v>20161</v>
      </c>
      <c r="D6998" s="32">
        <v>44194</v>
      </c>
      <c r="E6998" s="31" t="s">
        <v>20162</v>
      </c>
      <c r="F6998" s="31" t="s">
        <v>20163</v>
      </c>
      <c r="G6998" s="33">
        <v>-6677.19</v>
      </c>
      <c r="H6998" s="33">
        <v>-6677.19</v>
      </c>
      <c r="I6998" s="31" t="s">
        <v>9762</v>
      </c>
      <c r="J6998" s="31" t="s">
        <v>9763</v>
      </c>
      <c r="K6998" s="33">
        <v>-6677.19</v>
      </c>
      <c r="L6998" s="31" t="s">
        <v>9764</v>
      </c>
      <c r="M6998" t="e">
        <f t="shared" si="309"/>
        <v>#VALUE!</v>
      </c>
    </row>
    <row r="6999" spans="1:15" hidden="1">
      <c r="A6999" s="31" t="s">
        <v>9849</v>
      </c>
      <c r="B6999" s="31" t="s">
        <v>20160</v>
      </c>
      <c r="C6999" s="31" t="s">
        <v>20161</v>
      </c>
      <c r="D6999" s="32">
        <v>44194</v>
      </c>
      <c r="E6999" s="31" t="s">
        <v>20162</v>
      </c>
      <c r="F6999" s="31" t="s">
        <v>20164</v>
      </c>
      <c r="G6999" s="33">
        <v>6677.19</v>
      </c>
      <c r="H6999" s="33">
        <v>6677.19</v>
      </c>
      <c r="I6999" s="31" t="s">
        <v>9762</v>
      </c>
      <c r="J6999" s="31" t="s">
        <v>9763</v>
      </c>
      <c r="K6999" s="33">
        <v>6677.19</v>
      </c>
      <c r="L6999" s="31" t="s">
        <v>9764</v>
      </c>
      <c r="M6999" t="e">
        <f t="shared" si="309"/>
        <v>#VALUE!</v>
      </c>
    </row>
    <row r="7000" spans="1:15" hidden="1">
      <c r="A7000" s="31" t="s">
        <v>9849</v>
      </c>
      <c r="B7000" s="31" t="s">
        <v>20165</v>
      </c>
      <c r="C7000" s="31" t="s">
        <v>20166</v>
      </c>
      <c r="D7000" s="32">
        <v>44195</v>
      </c>
      <c r="E7000" s="31" t="s">
        <v>20167</v>
      </c>
      <c r="F7000" s="31" t="s">
        <v>12612</v>
      </c>
      <c r="G7000" s="33">
        <v>-86496.11</v>
      </c>
      <c r="H7000" s="33">
        <v>-86496.11</v>
      </c>
      <c r="I7000" s="31" t="s">
        <v>9762</v>
      </c>
      <c r="J7000" s="31" t="s">
        <v>9763</v>
      </c>
      <c r="K7000" s="33">
        <v>-86496.11</v>
      </c>
      <c r="L7000" s="31" t="s">
        <v>9764</v>
      </c>
      <c r="M7000" t="e">
        <f t="shared" si="309"/>
        <v>#VALUE!</v>
      </c>
    </row>
    <row r="7001" spans="1:15" hidden="1">
      <c r="A7001" s="31" t="s">
        <v>9849</v>
      </c>
      <c r="B7001" s="31" t="s">
        <v>20165</v>
      </c>
      <c r="C7001" s="31" t="s">
        <v>20166</v>
      </c>
      <c r="D7001" s="32">
        <v>44195</v>
      </c>
      <c r="E7001" s="31" t="s">
        <v>20167</v>
      </c>
      <c r="F7001" s="31" t="s">
        <v>19081</v>
      </c>
      <c r="G7001" s="33">
        <v>86496.11</v>
      </c>
      <c r="H7001" s="33">
        <v>86496.11</v>
      </c>
      <c r="I7001" s="31" t="s">
        <v>9762</v>
      </c>
      <c r="J7001" s="31" t="s">
        <v>9763</v>
      </c>
      <c r="K7001" s="33">
        <v>86496.11</v>
      </c>
      <c r="L7001" s="31" t="s">
        <v>9764</v>
      </c>
      <c r="M7001" t="e">
        <f t="shared" si="309"/>
        <v>#VALUE!</v>
      </c>
    </row>
    <row r="7002" spans="1:15" hidden="1">
      <c r="A7002" s="31" t="s">
        <v>9849</v>
      </c>
      <c r="B7002" s="31" t="s">
        <v>20168</v>
      </c>
      <c r="C7002" s="31" t="s">
        <v>20169</v>
      </c>
      <c r="D7002" s="32">
        <v>44195</v>
      </c>
      <c r="E7002" s="31" t="s">
        <v>20170</v>
      </c>
      <c r="F7002" s="31" t="s">
        <v>12612</v>
      </c>
      <c r="G7002" s="33">
        <v>-26500</v>
      </c>
      <c r="H7002" s="33">
        <v>-26500</v>
      </c>
      <c r="I7002" s="31" t="s">
        <v>9762</v>
      </c>
      <c r="J7002" s="31" t="s">
        <v>9763</v>
      </c>
      <c r="K7002" s="33">
        <v>-26500</v>
      </c>
      <c r="L7002" s="31" t="s">
        <v>9764</v>
      </c>
      <c r="M7002" t="e">
        <f t="shared" si="309"/>
        <v>#VALUE!</v>
      </c>
    </row>
    <row r="7003" spans="1:15" hidden="1">
      <c r="A7003" s="31" t="s">
        <v>9849</v>
      </c>
      <c r="B7003" s="31" t="s">
        <v>20168</v>
      </c>
      <c r="C7003" s="31" t="s">
        <v>20169</v>
      </c>
      <c r="D7003" s="32">
        <v>44195</v>
      </c>
      <c r="E7003" s="31" t="s">
        <v>20170</v>
      </c>
      <c r="F7003" s="31" t="s">
        <v>9875</v>
      </c>
      <c r="G7003" s="33">
        <v>26500</v>
      </c>
      <c r="H7003" s="33">
        <v>26500</v>
      </c>
      <c r="I7003" s="31" t="s">
        <v>9762</v>
      </c>
      <c r="J7003" s="31" t="s">
        <v>9763</v>
      </c>
      <c r="K7003" s="33">
        <v>26500</v>
      </c>
      <c r="L7003" s="31" t="s">
        <v>9764</v>
      </c>
      <c r="M7003" t="e">
        <f t="shared" si="309"/>
        <v>#VALUE!</v>
      </c>
    </row>
    <row r="7004" spans="1:15" hidden="1">
      <c r="A7004" s="31" t="s">
        <v>9849</v>
      </c>
      <c r="B7004" s="31" t="s">
        <v>20171</v>
      </c>
      <c r="C7004" s="31" t="s">
        <v>20172</v>
      </c>
      <c r="D7004" s="32">
        <v>44195</v>
      </c>
      <c r="E7004" s="31" t="s">
        <v>20173</v>
      </c>
      <c r="F7004" s="31" t="s">
        <v>12612</v>
      </c>
      <c r="G7004" s="33">
        <v>-54225.1</v>
      </c>
      <c r="H7004" s="33">
        <v>-54225.1</v>
      </c>
      <c r="I7004" s="31" t="s">
        <v>9762</v>
      </c>
      <c r="J7004" s="31" t="s">
        <v>9763</v>
      </c>
      <c r="K7004" s="33">
        <v>-54225.1</v>
      </c>
      <c r="L7004" s="31" t="s">
        <v>9764</v>
      </c>
      <c r="M7004" t="e">
        <f t="shared" si="309"/>
        <v>#VALUE!</v>
      </c>
    </row>
    <row r="7005" spans="1:15" hidden="1">
      <c r="A7005" s="31" t="s">
        <v>9849</v>
      </c>
      <c r="B7005" s="31" t="s">
        <v>20171</v>
      </c>
      <c r="C7005" s="31" t="s">
        <v>20172</v>
      </c>
      <c r="D7005" s="32">
        <v>44195</v>
      </c>
      <c r="E7005" s="31" t="s">
        <v>20173</v>
      </c>
      <c r="F7005" s="31" t="s">
        <v>19081</v>
      </c>
      <c r="G7005" s="33">
        <v>54225.1</v>
      </c>
      <c r="H7005" s="33">
        <v>54225.1</v>
      </c>
      <c r="I7005" s="31" t="s">
        <v>9762</v>
      </c>
      <c r="J7005" s="31" t="s">
        <v>9763</v>
      </c>
      <c r="K7005" s="33">
        <v>54225.1</v>
      </c>
      <c r="L7005" s="31" t="s">
        <v>9764</v>
      </c>
      <c r="M7005" t="e">
        <f t="shared" si="309"/>
        <v>#VALUE!</v>
      </c>
    </row>
    <row r="7006" spans="1:15" hidden="1">
      <c r="A7006" s="31" t="s">
        <v>9849</v>
      </c>
      <c r="B7006" s="31" t="s">
        <v>20174</v>
      </c>
      <c r="C7006" s="31" t="s">
        <v>20175</v>
      </c>
      <c r="D7006" s="32">
        <v>44195</v>
      </c>
      <c r="E7006" s="31" t="s">
        <v>20176</v>
      </c>
      <c r="F7006" s="31" t="s">
        <v>12612</v>
      </c>
      <c r="G7006" s="33">
        <v>-28990</v>
      </c>
      <c r="H7006" s="33">
        <v>-28990</v>
      </c>
      <c r="I7006" s="31" t="s">
        <v>9762</v>
      </c>
      <c r="J7006" s="31" t="s">
        <v>9763</v>
      </c>
      <c r="K7006" s="33">
        <v>-28990</v>
      </c>
      <c r="L7006" s="31" t="s">
        <v>9764</v>
      </c>
      <c r="M7006" t="e">
        <f t="shared" si="309"/>
        <v>#VALUE!</v>
      </c>
    </row>
    <row r="7007" spans="1:15" hidden="1">
      <c r="A7007" s="31" t="s">
        <v>9849</v>
      </c>
      <c r="B7007" s="31" t="s">
        <v>20174</v>
      </c>
      <c r="C7007" s="31" t="s">
        <v>20175</v>
      </c>
      <c r="D7007" s="32">
        <v>44195</v>
      </c>
      <c r="E7007" s="31" t="s">
        <v>20176</v>
      </c>
      <c r="F7007" s="31" t="s">
        <v>19081</v>
      </c>
      <c r="G7007" s="33">
        <v>28990</v>
      </c>
      <c r="H7007" s="33">
        <v>28990</v>
      </c>
      <c r="I7007" s="31" t="s">
        <v>9762</v>
      </c>
      <c r="J7007" s="31" t="s">
        <v>9763</v>
      </c>
      <c r="K7007" s="33">
        <v>28990</v>
      </c>
      <c r="L7007" s="31" t="s">
        <v>9764</v>
      </c>
      <c r="M7007" t="e">
        <f t="shared" si="309"/>
        <v>#VALUE!</v>
      </c>
    </row>
    <row r="7008" spans="1:15" hidden="1">
      <c r="A7008" s="31" t="s">
        <v>9849</v>
      </c>
      <c r="B7008" s="31" t="s">
        <v>20177</v>
      </c>
      <c r="C7008" s="31" t="s">
        <v>20178</v>
      </c>
      <c r="D7008" s="32">
        <v>44195</v>
      </c>
      <c r="E7008" s="31" t="s">
        <v>20179</v>
      </c>
      <c r="F7008" s="31" t="s">
        <v>12612</v>
      </c>
      <c r="G7008" s="33">
        <v>-1300</v>
      </c>
      <c r="H7008" s="33">
        <v>-1300</v>
      </c>
      <c r="I7008" s="31" t="s">
        <v>9762</v>
      </c>
      <c r="J7008" s="31" t="s">
        <v>9763</v>
      </c>
      <c r="K7008" s="33">
        <v>-1300</v>
      </c>
      <c r="L7008" s="31" t="s">
        <v>9764</v>
      </c>
      <c r="M7008" t="e">
        <f t="shared" si="309"/>
        <v>#VALUE!</v>
      </c>
    </row>
    <row r="7009" spans="1:13" hidden="1">
      <c r="A7009" s="31" t="s">
        <v>9849</v>
      </c>
      <c r="B7009" s="31" t="s">
        <v>20177</v>
      </c>
      <c r="C7009" s="31" t="s">
        <v>20178</v>
      </c>
      <c r="D7009" s="32">
        <v>44195</v>
      </c>
      <c r="E7009" s="31" t="s">
        <v>20179</v>
      </c>
      <c r="F7009" s="31" t="s">
        <v>9875</v>
      </c>
      <c r="G7009" s="33">
        <v>1300</v>
      </c>
      <c r="H7009" s="33">
        <v>1300</v>
      </c>
      <c r="I7009" s="31" t="s">
        <v>9762</v>
      </c>
      <c r="J7009" s="31" t="s">
        <v>9763</v>
      </c>
      <c r="K7009" s="33">
        <v>1300</v>
      </c>
      <c r="L7009" s="31" t="s">
        <v>9764</v>
      </c>
      <c r="M7009" t="e">
        <f t="shared" si="309"/>
        <v>#VALUE!</v>
      </c>
    </row>
    <row r="7010" spans="1:13" hidden="1">
      <c r="A7010" s="31" t="s">
        <v>9849</v>
      </c>
      <c r="B7010" s="31" t="s">
        <v>20180</v>
      </c>
      <c r="C7010" s="31" t="s">
        <v>20181</v>
      </c>
      <c r="D7010" s="32">
        <v>44195</v>
      </c>
      <c r="E7010" s="31" t="s">
        <v>20182</v>
      </c>
      <c r="F7010" s="31" t="s">
        <v>12612</v>
      </c>
      <c r="G7010" s="33">
        <v>-2070</v>
      </c>
      <c r="H7010" s="33">
        <v>-2070</v>
      </c>
      <c r="I7010" s="31" t="s">
        <v>9762</v>
      </c>
      <c r="J7010" s="31" t="s">
        <v>9763</v>
      </c>
      <c r="K7010" s="33">
        <v>-2070</v>
      </c>
      <c r="L7010" s="31" t="s">
        <v>9764</v>
      </c>
      <c r="M7010" t="e">
        <f t="shared" si="309"/>
        <v>#VALUE!</v>
      </c>
    </row>
    <row r="7011" spans="1:13" hidden="1">
      <c r="A7011" s="31" t="s">
        <v>9849</v>
      </c>
      <c r="B7011" s="31" t="s">
        <v>20180</v>
      </c>
      <c r="C7011" s="31" t="s">
        <v>20181</v>
      </c>
      <c r="D7011" s="32">
        <v>44195</v>
      </c>
      <c r="E7011" s="31" t="s">
        <v>20182</v>
      </c>
      <c r="F7011" s="31" t="s">
        <v>9962</v>
      </c>
      <c r="G7011" s="33">
        <v>2070</v>
      </c>
      <c r="H7011" s="33">
        <v>2070</v>
      </c>
      <c r="I7011" s="31" t="s">
        <v>9762</v>
      </c>
      <c r="J7011" s="31" t="s">
        <v>9763</v>
      </c>
      <c r="K7011" s="33">
        <v>2070</v>
      </c>
      <c r="L7011" s="31" t="s">
        <v>9764</v>
      </c>
      <c r="M7011" t="e">
        <f t="shared" si="309"/>
        <v>#VALUE!</v>
      </c>
    </row>
    <row r="7012" spans="1:13" hidden="1">
      <c r="A7012" s="31" t="s">
        <v>9849</v>
      </c>
      <c r="B7012" s="31" t="s">
        <v>20183</v>
      </c>
      <c r="C7012" s="31" t="s">
        <v>20184</v>
      </c>
      <c r="D7012" s="32">
        <v>44195</v>
      </c>
      <c r="E7012" s="31" t="s">
        <v>20185</v>
      </c>
      <c r="F7012" s="31" t="s">
        <v>12612</v>
      </c>
      <c r="G7012" s="33">
        <v>-33640</v>
      </c>
      <c r="H7012" s="33">
        <v>-33640</v>
      </c>
      <c r="I7012" s="31" t="s">
        <v>9762</v>
      </c>
      <c r="J7012" s="31" t="s">
        <v>9763</v>
      </c>
      <c r="K7012" s="33">
        <v>-33640</v>
      </c>
      <c r="L7012" s="31" t="s">
        <v>9764</v>
      </c>
      <c r="M7012" t="e">
        <f t="shared" si="309"/>
        <v>#VALUE!</v>
      </c>
    </row>
    <row r="7013" spans="1:13" hidden="1">
      <c r="A7013" s="31" t="s">
        <v>9849</v>
      </c>
      <c r="B7013" s="31" t="s">
        <v>20183</v>
      </c>
      <c r="C7013" s="31" t="s">
        <v>20184</v>
      </c>
      <c r="D7013" s="32">
        <v>44195</v>
      </c>
      <c r="E7013" s="31" t="s">
        <v>20185</v>
      </c>
      <c r="F7013" s="31" t="s">
        <v>19081</v>
      </c>
      <c r="G7013" s="33">
        <v>33640</v>
      </c>
      <c r="H7013" s="33">
        <v>33640</v>
      </c>
      <c r="I7013" s="31" t="s">
        <v>9762</v>
      </c>
      <c r="J7013" s="31" t="s">
        <v>9763</v>
      </c>
      <c r="K7013" s="33">
        <v>33640</v>
      </c>
      <c r="L7013" s="31" t="s">
        <v>9764</v>
      </c>
      <c r="M7013" t="e">
        <f t="shared" si="309"/>
        <v>#VALUE!</v>
      </c>
    </row>
    <row r="7014" spans="1:13" hidden="1">
      <c r="A7014" s="31" t="s">
        <v>9849</v>
      </c>
      <c r="B7014" s="31" t="s">
        <v>20186</v>
      </c>
      <c r="C7014" s="31" t="s">
        <v>20187</v>
      </c>
      <c r="D7014" s="32">
        <v>44195</v>
      </c>
      <c r="E7014" s="31" t="s">
        <v>20188</v>
      </c>
      <c r="F7014" s="31" t="s">
        <v>12612</v>
      </c>
      <c r="G7014" s="33">
        <v>-2650</v>
      </c>
      <c r="H7014" s="33">
        <v>-2650</v>
      </c>
      <c r="I7014" s="31" t="s">
        <v>9762</v>
      </c>
      <c r="J7014" s="31" t="s">
        <v>9763</v>
      </c>
      <c r="K7014" s="33">
        <v>-2650</v>
      </c>
      <c r="L7014" s="31" t="s">
        <v>9764</v>
      </c>
      <c r="M7014" t="e">
        <f t="shared" si="309"/>
        <v>#VALUE!</v>
      </c>
    </row>
    <row r="7015" spans="1:13" hidden="1">
      <c r="A7015" s="31" t="s">
        <v>9849</v>
      </c>
      <c r="B7015" s="31" t="s">
        <v>20186</v>
      </c>
      <c r="C7015" s="31" t="s">
        <v>20187</v>
      </c>
      <c r="D7015" s="32">
        <v>44195</v>
      </c>
      <c r="E7015" s="31" t="s">
        <v>20188</v>
      </c>
      <c r="F7015" s="31" t="s">
        <v>9962</v>
      </c>
      <c r="G7015" s="33">
        <v>2650</v>
      </c>
      <c r="H7015" s="33">
        <v>2650</v>
      </c>
      <c r="I7015" s="31" t="s">
        <v>9762</v>
      </c>
      <c r="J7015" s="31" t="s">
        <v>9763</v>
      </c>
      <c r="K7015" s="33">
        <v>2650</v>
      </c>
      <c r="L7015" s="31" t="s">
        <v>9764</v>
      </c>
      <c r="M7015" t="e">
        <f t="shared" si="309"/>
        <v>#VALUE!</v>
      </c>
    </row>
    <row r="7016" spans="1:13" hidden="1">
      <c r="A7016" s="31" t="s">
        <v>9849</v>
      </c>
      <c r="B7016" s="31" t="s">
        <v>20189</v>
      </c>
      <c r="C7016" s="31" t="s">
        <v>20190</v>
      </c>
      <c r="D7016" s="32">
        <v>44195</v>
      </c>
      <c r="E7016" s="31" t="s">
        <v>20191</v>
      </c>
      <c r="F7016" s="31" t="s">
        <v>12612</v>
      </c>
      <c r="G7016" s="33">
        <v>-280</v>
      </c>
      <c r="H7016" s="33">
        <v>-280</v>
      </c>
      <c r="I7016" s="31" t="s">
        <v>9762</v>
      </c>
      <c r="J7016" s="31" t="s">
        <v>9763</v>
      </c>
      <c r="K7016" s="33">
        <v>-280</v>
      </c>
      <c r="L7016" s="31" t="s">
        <v>9764</v>
      </c>
      <c r="M7016" t="e">
        <f t="shared" si="309"/>
        <v>#VALUE!</v>
      </c>
    </row>
    <row r="7017" spans="1:13" hidden="1">
      <c r="A7017" s="31" t="s">
        <v>9849</v>
      </c>
      <c r="B7017" s="31" t="s">
        <v>20189</v>
      </c>
      <c r="C7017" s="31" t="s">
        <v>20190</v>
      </c>
      <c r="D7017" s="32">
        <v>44195</v>
      </c>
      <c r="E7017" s="31" t="s">
        <v>20191</v>
      </c>
      <c r="F7017" s="31" t="s">
        <v>9962</v>
      </c>
      <c r="G7017" s="33">
        <v>280</v>
      </c>
      <c r="H7017" s="33">
        <v>280</v>
      </c>
      <c r="I7017" s="31" t="s">
        <v>9762</v>
      </c>
      <c r="J7017" s="31" t="s">
        <v>9763</v>
      </c>
      <c r="K7017" s="33">
        <v>280</v>
      </c>
      <c r="L7017" s="31" t="s">
        <v>9764</v>
      </c>
      <c r="M7017" t="e">
        <f t="shared" si="309"/>
        <v>#VALUE!</v>
      </c>
    </row>
    <row r="7018" spans="1:13" hidden="1">
      <c r="A7018" s="31" t="s">
        <v>9849</v>
      </c>
      <c r="B7018" s="31" t="s">
        <v>20192</v>
      </c>
      <c r="C7018" s="31" t="s">
        <v>20193</v>
      </c>
      <c r="D7018" s="32">
        <v>44195</v>
      </c>
      <c r="E7018" s="31" t="s">
        <v>20194</v>
      </c>
      <c r="F7018" s="31" t="s">
        <v>12612</v>
      </c>
      <c r="G7018" s="33">
        <v>-2000</v>
      </c>
      <c r="H7018" s="33">
        <v>-2000</v>
      </c>
      <c r="I7018" s="31" t="s">
        <v>9762</v>
      </c>
      <c r="J7018" s="31" t="s">
        <v>9763</v>
      </c>
      <c r="K7018" s="33">
        <v>-2000</v>
      </c>
      <c r="L7018" s="31" t="s">
        <v>9764</v>
      </c>
      <c r="M7018" t="e">
        <f t="shared" si="309"/>
        <v>#VALUE!</v>
      </c>
    </row>
    <row r="7019" spans="1:13" hidden="1">
      <c r="A7019" s="31" t="s">
        <v>9849</v>
      </c>
      <c r="B7019" s="31" t="s">
        <v>20192</v>
      </c>
      <c r="C7019" s="31" t="s">
        <v>20193</v>
      </c>
      <c r="D7019" s="32">
        <v>44195</v>
      </c>
      <c r="E7019" s="31" t="s">
        <v>20194</v>
      </c>
      <c r="F7019" s="31" t="s">
        <v>19081</v>
      </c>
      <c r="G7019" s="33">
        <v>2000</v>
      </c>
      <c r="H7019" s="33">
        <v>2000</v>
      </c>
      <c r="I7019" s="31" t="s">
        <v>9762</v>
      </c>
      <c r="J7019" s="31" t="s">
        <v>9763</v>
      </c>
      <c r="K7019" s="33">
        <v>2000</v>
      </c>
      <c r="L7019" s="31" t="s">
        <v>9764</v>
      </c>
      <c r="M7019" t="e">
        <f t="shared" si="309"/>
        <v>#VALUE!</v>
      </c>
    </row>
    <row r="7020" spans="1:13" hidden="1">
      <c r="A7020" s="31" t="s">
        <v>9849</v>
      </c>
      <c r="B7020" s="31" t="s">
        <v>20195</v>
      </c>
      <c r="C7020" s="31" t="s">
        <v>20196</v>
      </c>
      <c r="D7020" s="32">
        <v>44195</v>
      </c>
      <c r="E7020" s="31" t="s">
        <v>20197</v>
      </c>
      <c r="F7020" s="31" t="s">
        <v>12612</v>
      </c>
      <c r="G7020" s="33">
        <v>-1768</v>
      </c>
      <c r="H7020" s="33">
        <v>-1768</v>
      </c>
      <c r="I7020" s="31" t="s">
        <v>9762</v>
      </c>
      <c r="J7020" s="31" t="s">
        <v>9763</v>
      </c>
      <c r="K7020" s="33">
        <v>-1768</v>
      </c>
      <c r="L7020" s="31" t="s">
        <v>9764</v>
      </c>
      <c r="M7020" t="e">
        <f t="shared" si="309"/>
        <v>#VALUE!</v>
      </c>
    </row>
    <row r="7021" spans="1:13" hidden="1">
      <c r="A7021" s="31" t="s">
        <v>9849</v>
      </c>
      <c r="B7021" s="31" t="s">
        <v>20195</v>
      </c>
      <c r="C7021" s="31" t="s">
        <v>20196</v>
      </c>
      <c r="D7021" s="32">
        <v>44195</v>
      </c>
      <c r="E7021" s="31" t="s">
        <v>20197</v>
      </c>
      <c r="F7021" s="31" t="s">
        <v>9875</v>
      </c>
      <c r="G7021" s="33">
        <v>1768</v>
      </c>
      <c r="H7021" s="33">
        <v>1768</v>
      </c>
      <c r="I7021" s="31" t="s">
        <v>9762</v>
      </c>
      <c r="J7021" s="31" t="s">
        <v>9763</v>
      </c>
      <c r="K7021" s="33">
        <v>1768</v>
      </c>
      <c r="L7021" s="31" t="s">
        <v>9764</v>
      </c>
      <c r="M7021" t="e">
        <f t="shared" si="309"/>
        <v>#VALUE!</v>
      </c>
    </row>
    <row r="7022" spans="1:13" hidden="1">
      <c r="A7022" s="31" t="s">
        <v>9849</v>
      </c>
      <c r="B7022" s="31" t="s">
        <v>20198</v>
      </c>
      <c r="C7022" s="31" t="s">
        <v>20199</v>
      </c>
      <c r="D7022" s="32">
        <v>44195</v>
      </c>
      <c r="E7022" s="31" t="s">
        <v>20200</v>
      </c>
      <c r="F7022" s="31" t="s">
        <v>12612</v>
      </c>
      <c r="G7022" s="33">
        <v>-4000</v>
      </c>
      <c r="H7022" s="33">
        <v>-4000</v>
      </c>
      <c r="I7022" s="31" t="s">
        <v>9762</v>
      </c>
      <c r="J7022" s="31" t="s">
        <v>9763</v>
      </c>
      <c r="K7022" s="33">
        <v>-4000</v>
      </c>
      <c r="L7022" s="31" t="s">
        <v>9764</v>
      </c>
      <c r="M7022" t="e">
        <f t="shared" si="309"/>
        <v>#VALUE!</v>
      </c>
    </row>
    <row r="7023" spans="1:13" hidden="1">
      <c r="A7023" s="31" t="s">
        <v>9849</v>
      </c>
      <c r="B7023" s="31" t="s">
        <v>20198</v>
      </c>
      <c r="C7023" s="31" t="s">
        <v>20199</v>
      </c>
      <c r="D7023" s="32">
        <v>44195</v>
      </c>
      <c r="E7023" s="31" t="s">
        <v>20200</v>
      </c>
      <c r="F7023" s="31" t="s">
        <v>9875</v>
      </c>
      <c r="G7023" s="33">
        <v>4000</v>
      </c>
      <c r="H7023" s="33">
        <v>4000</v>
      </c>
      <c r="I7023" s="31" t="s">
        <v>9762</v>
      </c>
      <c r="J7023" s="31" t="s">
        <v>9763</v>
      </c>
      <c r="K7023" s="33">
        <v>4000</v>
      </c>
      <c r="L7023" s="31" t="s">
        <v>9764</v>
      </c>
      <c r="M7023" t="e">
        <f t="shared" si="309"/>
        <v>#VALUE!</v>
      </c>
    </row>
    <row r="7024" spans="1:13" hidden="1">
      <c r="A7024" s="31" t="s">
        <v>9849</v>
      </c>
      <c r="B7024" s="31" t="s">
        <v>20201</v>
      </c>
      <c r="C7024" s="31" t="s">
        <v>20202</v>
      </c>
      <c r="D7024" s="32">
        <v>44195</v>
      </c>
      <c r="E7024" s="31" t="s">
        <v>20203</v>
      </c>
      <c r="F7024" s="31" t="s">
        <v>12612</v>
      </c>
      <c r="G7024" s="33">
        <v>-6200</v>
      </c>
      <c r="H7024" s="33">
        <v>-6200</v>
      </c>
      <c r="I7024" s="31" t="s">
        <v>9762</v>
      </c>
      <c r="J7024" s="31" t="s">
        <v>9763</v>
      </c>
      <c r="K7024" s="33">
        <v>-6200</v>
      </c>
      <c r="L7024" s="31" t="s">
        <v>9764</v>
      </c>
      <c r="M7024" t="e">
        <f t="shared" si="309"/>
        <v>#VALUE!</v>
      </c>
    </row>
    <row r="7025" spans="1:13" hidden="1">
      <c r="A7025" s="31" t="s">
        <v>9849</v>
      </c>
      <c r="B7025" s="31" t="s">
        <v>20201</v>
      </c>
      <c r="C7025" s="31" t="s">
        <v>20202</v>
      </c>
      <c r="D7025" s="32">
        <v>44195</v>
      </c>
      <c r="E7025" s="31" t="s">
        <v>20203</v>
      </c>
      <c r="F7025" s="31" t="s">
        <v>9962</v>
      </c>
      <c r="G7025" s="33">
        <v>6200</v>
      </c>
      <c r="H7025" s="33">
        <v>6200</v>
      </c>
      <c r="I7025" s="31" t="s">
        <v>9762</v>
      </c>
      <c r="J7025" s="31" t="s">
        <v>9763</v>
      </c>
      <c r="K7025" s="33">
        <v>6200</v>
      </c>
      <c r="L7025" s="31" t="s">
        <v>9764</v>
      </c>
      <c r="M7025" t="e">
        <f t="shared" si="309"/>
        <v>#VALUE!</v>
      </c>
    </row>
    <row r="7026" spans="1:13" hidden="1">
      <c r="A7026" s="31" t="s">
        <v>9849</v>
      </c>
      <c r="B7026" s="31" t="s">
        <v>20204</v>
      </c>
      <c r="C7026" s="31" t="s">
        <v>20205</v>
      </c>
      <c r="D7026" s="32">
        <v>44195</v>
      </c>
      <c r="E7026" s="31" t="s">
        <v>20206</v>
      </c>
      <c r="F7026" s="31" t="s">
        <v>12612</v>
      </c>
      <c r="G7026" s="33">
        <v>-44000</v>
      </c>
      <c r="H7026" s="33">
        <v>-44000</v>
      </c>
      <c r="I7026" s="31" t="s">
        <v>9762</v>
      </c>
      <c r="J7026" s="31" t="s">
        <v>9763</v>
      </c>
      <c r="K7026" s="33">
        <v>-44000</v>
      </c>
      <c r="L7026" s="31" t="s">
        <v>9764</v>
      </c>
      <c r="M7026" t="e">
        <f t="shared" si="309"/>
        <v>#VALUE!</v>
      </c>
    </row>
    <row r="7027" spans="1:13" hidden="1">
      <c r="A7027" s="31" t="s">
        <v>9849</v>
      </c>
      <c r="B7027" s="31" t="s">
        <v>20204</v>
      </c>
      <c r="C7027" s="31" t="s">
        <v>20205</v>
      </c>
      <c r="D7027" s="32">
        <v>44195</v>
      </c>
      <c r="E7027" s="31" t="s">
        <v>20206</v>
      </c>
      <c r="F7027" s="31" t="s">
        <v>19081</v>
      </c>
      <c r="G7027" s="33">
        <v>44000</v>
      </c>
      <c r="H7027" s="33">
        <v>44000</v>
      </c>
      <c r="I7027" s="31" t="s">
        <v>9762</v>
      </c>
      <c r="J7027" s="31" t="s">
        <v>9763</v>
      </c>
      <c r="K7027" s="33">
        <v>44000</v>
      </c>
      <c r="L7027" s="31" t="s">
        <v>9764</v>
      </c>
      <c r="M7027" t="e">
        <f t="shared" si="309"/>
        <v>#VALUE!</v>
      </c>
    </row>
    <row r="7028" spans="1:13" hidden="1">
      <c r="A7028" s="31" t="s">
        <v>9757</v>
      </c>
      <c r="B7028" s="31" t="s">
        <v>20207</v>
      </c>
      <c r="C7028" s="31" t="s">
        <v>20208</v>
      </c>
      <c r="D7028" s="32">
        <v>44195</v>
      </c>
      <c r="E7028" s="31" t="s">
        <v>20209</v>
      </c>
      <c r="F7028" s="31" t="s">
        <v>12612</v>
      </c>
      <c r="G7028" s="33">
        <v>-261831.34</v>
      </c>
      <c r="H7028" s="33">
        <v>-261831.34</v>
      </c>
      <c r="I7028" s="31" t="s">
        <v>9762</v>
      </c>
      <c r="J7028" s="31" t="s">
        <v>9763</v>
      </c>
      <c r="K7028" s="33">
        <v>-261831.34</v>
      </c>
      <c r="L7028" s="31" t="s">
        <v>9764</v>
      </c>
      <c r="M7028" t="e">
        <f t="shared" si="309"/>
        <v>#VALUE!</v>
      </c>
    </row>
    <row r="7029" spans="1:13" hidden="1">
      <c r="A7029" s="31" t="s">
        <v>9757</v>
      </c>
      <c r="B7029" s="31" t="s">
        <v>20207</v>
      </c>
      <c r="C7029" s="31" t="s">
        <v>20208</v>
      </c>
      <c r="D7029" s="32">
        <v>44195</v>
      </c>
      <c r="E7029" s="31" t="s">
        <v>20209</v>
      </c>
      <c r="F7029" s="31" t="s">
        <v>19081</v>
      </c>
      <c r="G7029" s="33">
        <v>261831.34</v>
      </c>
      <c r="H7029" s="33">
        <v>261831.34</v>
      </c>
      <c r="I7029" s="31" t="s">
        <v>9762</v>
      </c>
      <c r="J7029" s="31" t="s">
        <v>9763</v>
      </c>
      <c r="K7029" s="33">
        <v>261831.34</v>
      </c>
      <c r="L7029" s="31" t="s">
        <v>9764</v>
      </c>
      <c r="M7029" t="e">
        <f t="shared" si="309"/>
        <v>#VALUE!</v>
      </c>
    </row>
    <row r="7030" spans="1:13" hidden="1">
      <c r="A7030" s="31" t="s">
        <v>9849</v>
      </c>
      <c r="B7030" s="31" t="s">
        <v>20210</v>
      </c>
      <c r="C7030" s="31" t="s">
        <v>20211</v>
      </c>
      <c r="D7030" s="32">
        <v>44195</v>
      </c>
      <c r="E7030" s="31" t="s">
        <v>20212</v>
      </c>
      <c r="F7030" s="31" t="s">
        <v>12612</v>
      </c>
      <c r="G7030" s="33">
        <v>-2970000</v>
      </c>
      <c r="H7030" s="33">
        <v>-2970000</v>
      </c>
      <c r="I7030" s="31" t="s">
        <v>9762</v>
      </c>
      <c r="J7030" s="31" t="s">
        <v>9763</v>
      </c>
      <c r="K7030" s="33">
        <v>-2970000</v>
      </c>
      <c r="L7030" s="31" t="s">
        <v>9764</v>
      </c>
      <c r="M7030" t="e">
        <f t="shared" si="309"/>
        <v>#VALUE!</v>
      </c>
    </row>
    <row r="7031" spans="1:13" hidden="1">
      <c r="A7031" s="31" t="s">
        <v>9849</v>
      </c>
      <c r="B7031" s="31" t="s">
        <v>20210</v>
      </c>
      <c r="C7031" s="31" t="s">
        <v>20211</v>
      </c>
      <c r="D7031" s="32">
        <v>44195</v>
      </c>
      <c r="E7031" s="31" t="s">
        <v>20212</v>
      </c>
      <c r="F7031" s="31" t="s">
        <v>9997</v>
      </c>
      <c r="G7031" s="33">
        <v>2970000</v>
      </c>
      <c r="H7031" s="33">
        <v>2970000</v>
      </c>
      <c r="I7031" s="31" t="s">
        <v>9762</v>
      </c>
      <c r="J7031" s="31" t="s">
        <v>9763</v>
      </c>
      <c r="K7031" s="33">
        <v>2970000</v>
      </c>
      <c r="L7031" s="31" t="s">
        <v>9764</v>
      </c>
      <c r="M7031" t="e">
        <f t="shared" si="309"/>
        <v>#VALUE!</v>
      </c>
    </row>
    <row r="7032" spans="1:13" hidden="1">
      <c r="A7032" s="31" t="s">
        <v>9849</v>
      </c>
      <c r="B7032" s="31" t="s">
        <v>20213</v>
      </c>
      <c r="C7032" s="31" t="s">
        <v>20214</v>
      </c>
      <c r="D7032" s="32">
        <v>44195</v>
      </c>
      <c r="E7032" s="31" t="s">
        <v>20215</v>
      </c>
      <c r="F7032" s="31" t="s">
        <v>12612</v>
      </c>
      <c r="G7032" s="33">
        <v>-3052660</v>
      </c>
      <c r="H7032" s="33">
        <v>-3052660</v>
      </c>
      <c r="I7032" s="31" t="s">
        <v>9762</v>
      </c>
      <c r="J7032" s="31" t="s">
        <v>9763</v>
      </c>
      <c r="K7032" s="33">
        <v>-3052660</v>
      </c>
      <c r="L7032" s="31" t="s">
        <v>9764</v>
      </c>
      <c r="M7032" t="e">
        <f t="shared" si="309"/>
        <v>#VALUE!</v>
      </c>
    </row>
    <row r="7033" spans="1:13" hidden="1">
      <c r="A7033" s="31" t="s">
        <v>9849</v>
      </c>
      <c r="B7033" s="31" t="s">
        <v>20213</v>
      </c>
      <c r="C7033" s="31" t="s">
        <v>20214</v>
      </c>
      <c r="D7033" s="32">
        <v>44195</v>
      </c>
      <c r="E7033" s="31" t="s">
        <v>20215</v>
      </c>
      <c r="F7033" s="31" t="s">
        <v>9997</v>
      </c>
      <c r="G7033" s="33">
        <v>3052660</v>
      </c>
      <c r="H7033" s="33">
        <v>3052660</v>
      </c>
      <c r="I7033" s="31" t="s">
        <v>9762</v>
      </c>
      <c r="J7033" s="31" t="s">
        <v>9763</v>
      </c>
      <c r="K7033" s="33">
        <v>3052660</v>
      </c>
      <c r="L7033" s="31" t="s">
        <v>9764</v>
      </c>
      <c r="M7033" t="e">
        <f t="shared" si="309"/>
        <v>#VALUE!</v>
      </c>
    </row>
    <row r="7034" spans="1:13" hidden="1">
      <c r="A7034" s="31" t="s">
        <v>9849</v>
      </c>
      <c r="B7034" s="31" t="s">
        <v>20216</v>
      </c>
      <c r="C7034" s="31" t="s">
        <v>20217</v>
      </c>
      <c r="D7034" s="32">
        <v>44195</v>
      </c>
      <c r="E7034" s="31" t="s">
        <v>20218</v>
      </c>
      <c r="F7034" s="31" t="s">
        <v>12612</v>
      </c>
      <c r="G7034" s="33">
        <v>-802000</v>
      </c>
      <c r="H7034" s="33">
        <v>-802000</v>
      </c>
      <c r="I7034" s="31" t="s">
        <v>9762</v>
      </c>
      <c r="J7034" s="31" t="s">
        <v>9763</v>
      </c>
      <c r="K7034" s="33">
        <v>-802000</v>
      </c>
      <c r="L7034" s="31" t="s">
        <v>9764</v>
      </c>
      <c r="M7034" t="e">
        <f t="shared" si="309"/>
        <v>#VALUE!</v>
      </c>
    </row>
    <row r="7035" spans="1:13" hidden="1">
      <c r="A7035" s="31" t="s">
        <v>9849</v>
      </c>
      <c r="B7035" s="31" t="s">
        <v>20216</v>
      </c>
      <c r="C7035" s="31" t="s">
        <v>20217</v>
      </c>
      <c r="D7035" s="32">
        <v>44195</v>
      </c>
      <c r="E7035" s="31" t="s">
        <v>20218</v>
      </c>
      <c r="F7035" s="31" t="s">
        <v>9997</v>
      </c>
      <c r="G7035" s="33">
        <v>802000</v>
      </c>
      <c r="H7035" s="33">
        <v>802000</v>
      </c>
      <c r="I7035" s="31" t="s">
        <v>9762</v>
      </c>
      <c r="J7035" s="31" t="s">
        <v>9763</v>
      </c>
      <c r="K7035" s="33">
        <v>802000</v>
      </c>
      <c r="L7035" s="31" t="s">
        <v>9764</v>
      </c>
      <c r="M7035" t="e">
        <f t="shared" si="309"/>
        <v>#VALUE!</v>
      </c>
    </row>
    <row r="7036" spans="1:13" hidden="1">
      <c r="A7036" s="31" t="s">
        <v>9849</v>
      </c>
      <c r="B7036" s="31" t="s">
        <v>20219</v>
      </c>
      <c r="C7036" s="31" t="s">
        <v>20220</v>
      </c>
      <c r="D7036" s="32">
        <v>44195</v>
      </c>
      <c r="E7036" s="31" t="s">
        <v>20221</v>
      </c>
      <c r="F7036" s="31" t="s">
        <v>12612</v>
      </c>
      <c r="G7036" s="33">
        <v>-2016350</v>
      </c>
      <c r="H7036" s="33">
        <v>-2016350</v>
      </c>
      <c r="I7036" s="31" t="s">
        <v>9762</v>
      </c>
      <c r="J7036" s="31" t="s">
        <v>9763</v>
      </c>
      <c r="K7036" s="33">
        <v>-2016350</v>
      </c>
      <c r="L7036" s="31" t="s">
        <v>9764</v>
      </c>
      <c r="M7036" t="e">
        <f t="shared" si="309"/>
        <v>#VALUE!</v>
      </c>
    </row>
    <row r="7037" spans="1:13" hidden="1">
      <c r="A7037" s="31" t="s">
        <v>9849</v>
      </c>
      <c r="B7037" s="31" t="s">
        <v>20219</v>
      </c>
      <c r="C7037" s="31" t="s">
        <v>20220</v>
      </c>
      <c r="D7037" s="32">
        <v>44195</v>
      </c>
      <c r="E7037" s="31" t="s">
        <v>20221</v>
      </c>
      <c r="F7037" s="31" t="s">
        <v>9997</v>
      </c>
      <c r="G7037" s="33">
        <v>2016350</v>
      </c>
      <c r="H7037" s="33">
        <v>2016350</v>
      </c>
      <c r="I7037" s="31" t="s">
        <v>9762</v>
      </c>
      <c r="J7037" s="31" t="s">
        <v>9763</v>
      </c>
      <c r="K7037" s="33">
        <v>2016350</v>
      </c>
      <c r="L7037" s="31" t="s">
        <v>9764</v>
      </c>
      <c r="M7037" t="e">
        <f t="shared" si="309"/>
        <v>#VALUE!</v>
      </c>
    </row>
    <row r="7038" spans="1:13" hidden="1">
      <c r="A7038" s="31" t="s">
        <v>9849</v>
      </c>
      <c r="B7038" s="31" t="s">
        <v>20222</v>
      </c>
      <c r="C7038" s="31" t="s">
        <v>20223</v>
      </c>
      <c r="D7038" s="32">
        <v>44195</v>
      </c>
      <c r="E7038" s="31" t="s">
        <v>20224</v>
      </c>
      <c r="F7038" s="31" t="s">
        <v>12612</v>
      </c>
      <c r="G7038" s="33">
        <v>-3745000</v>
      </c>
      <c r="H7038" s="33">
        <v>-3745000</v>
      </c>
      <c r="I7038" s="31" t="s">
        <v>9762</v>
      </c>
      <c r="J7038" s="31" t="s">
        <v>9763</v>
      </c>
      <c r="K7038" s="33">
        <v>-3745000</v>
      </c>
      <c r="L7038" s="31" t="s">
        <v>9764</v>
      </c>
      <c r="M7038" t="e">
        <f t="shared" si="309"/>
        <v>#VALUE!</v>
      </c>
    </row>
    <row r="7039" spans="1:13" hidden="1">
      <c r="A7039" s="31" t="s">
        <v>9849</v>
      </c>
      <c r="B7039" s="31" t="s">
        <v>20222</v>
      </c>
      <c r="C7039" s="31" t="s">
        <v>20223</v>
      </c>
      <c r="D7039" s="32">
        <v>44195</v>
      </c>
      <c r="E7039" s="31" t="s">
        <v>20224</v>
      </c>
      <c r="F7039" s="31" t="s">
        <v>9997</v>
      </c>
      <c r="G7039" s="33">
        <v>3745000</v>
      </c>
      <c r="H7039" s="33">
        <v>3745000</v>
      </c>
      <c r="I7039" s="31" t="s">
        <v>9762</v>
      </c>
      <c r="J7039" s="31" t="s">
        <v>9763</v>
      </c>
      <c r="K7039" s="33">
        <v>3745000</v>
      </c>
      <c r="L7039" s="31" t="s">
        <v>9764</v>
      </c>
      <c r="M7039" t="e">
        <f t="shared" si="309"/>
        <v>#VALUE!</v>
      </c>
    </row>
    <row r="7040" spans="1:13" hidden="1">
      <c r="A7040" s="31" t="s">
        <v>9849</v>
      </c>
      <c r="B7040" s="31" t="s">
        <v>20225</v>
      </c>
      <c r="C7040" s="31" t="s">
        <v>20226</v>
      </c>
      <c r="D7040" s="32">
        <v>44195</v>
      </c>
      <c r="E7040" s="31" t="s">
        <v>20227</v>
      </c>
      <c r="F7040" s="31" t="s">
        <v>12612</v>
      </c>
      <c r="G7040" s="33">
        <v>-4038000</v>
      </c>
      <c r="H7040" s="33">
        <v>-4038000</v>
      </c>
      <c r="I7040" s="31" t="s">
        <v>9762</v>
      </c>
      <c r="J7040" s="31" t="s">
        <v>9763</v>
      </c>
      <c r="K7040" s="33">
        <v>-4038000</v>
      </c>
      <c r="L7040" s="31" t="s">
        <v>9764</v>
      </c>
      <c r="M7040" t="e">
        <f t="shared" si="309"/>
        <v>#VALUE!</v>
      </c>
    </row>
    <row r="7041" spans="1:13" hidden="1">
      <c r="A7041" s="31" t="s">
        <v>9849</v>
      </c>
      <c r="B7041" s="31" t="s">
        <v>20225</v>
      </c>
      <c r="C7041" s="31" t="s">
        <v>20226</v>
      </c>
      <c r="D7041" s="32">
        <v>44195</v>
      </c>
      <c r="E7041" s="31" t="s">
        <v>20227</v>
      </c>
      <c r="F7041" s="31" t="s">
        <v>9997</v>
      </c>
      <c r="G7041" s="33">
        <v>4038000</v>
      </c>
      <c r="H7041" s="33">
        <v>4038000</v>
      </c>
      <c r="I7041" s="31" t="s">
        <v>9762</v>
      </c>
      <c r="J7041" s="31" t="s">
        <v>9763</v>
      </c>
      <c r="K7041" s="33">
        <v>4038000</v>
      </c>
      <c r="L7041" s="31" t="s">
        <v>9764</v>
      </c>
      <c r="M7041" t="e">
        <f t="shared" si="309"/>
        <v>#VALUE!</v>
      </c>
    </row>
    <row r="7042" spans="1:13" hidden="1">
      <c r="A7042" s="31" t="s">
        <v>9849</v>
      </c>
      <c r="B7042" s="31" t="s">
        <v>20228</v>
      </c>
      <c r="C7042" s="31" t="s">
        <v>20229</v>
      </c>
      <c r="D7042" s="32">
        <v>44195</v>
      </c>
      <c r="E7042" s="31" t="s">
        <v>20230</v>
      </c>
      <c r="F7042" s="31" t="s">
        <v>12612</v>
      </c>
      <c r="G7042" s="33">
        <v>-1207500</v>
      </c>
      <c r="H7042" s="33">
        <v>-1207500</v>
      </c>
      <c r="I7042" s="31" t="s">
        <v>9762</v>
      </c>
      <c r="J7042" s="31" t="s">
        <v>9763</v>
      </c>
      <c r="K7042" s="33">
        <v>-1207500</v>
      </c>
      <c r="L7042" s="31" t="s">
        <v>9764</v>
      </c>
      <c r="M7042" t="e">
        <f t="shared" si="309"/>
        <v>#VALUE!</v>
      </c>
    </row>
    <row r="7043" spans="1:13" hidden="1">
      <c r="A7043" s="31" t="s">
        <v>9849</v>
      </c>
      <c r="B7043" s="31" t="s">
        <v>20228</v>
      </c>
      <c r="C7043" s="31" t="s">
        <v>20229</v>
      </c>
      <c r="D7043" s="32">
        <v>44195</v>
      </c>
      <c r="E7043" s="31" t="s">
        <v>20230</v>
      </c>
      <c r="F7043" s="31" t="s">
        <v>9997</v>
      </c>
      <c r="G7043" s="33">
        <v>1207500</v>
      </c>
      <c r="H7043" s="33">
        <v>1207500</v>
      </c>
      <c r="I7043" s="31" t="s">
        <v>9762</v>
      </c>
      <c r="J7043" s="31" t="s">
        <v>9763</v>
      </c>
      <c r="K7043" s="33">
        <v>1207500</v>
      </c>
      <c r="L7043" s="31" t="s">
        <v>9764</v>
      </c>
      <c r="M7043" t="e">
        <f t="shared" ref="M7043:M7106" si="311">FIND("PO",E7043)</f>
        <v>#VALUE!</v>
      </c>
    </row>
    <row r="7044" spans="1:13" hidden="1">
      <c r="A7044" s="31" t="s">
        <v>9849</v>
      </c>
      <c r="B7044" s="31" t="s">
        <v>20231</v>
      </c>
      <c r="C7044" s="31" t="s">
        <v>20232</v>
      </c>
      <c r="D7044" s="32">
        <v>44195</v>
      </c>
      <c r="E7044" s="31" t="s">
        <v>20233</v>
      </c>
      <c r="F7044" s="31" t="s">
        <v>12612</v>
      </c>
      <c r="G7044" s="33">
        <v>-1530000</v>
      </c>
      <c r="H7044" s="33">
        <v>-1530000</v>
      </c>
      <c r="I7044" s="31" t="s">
        <v>9762</v>
      </c>
      <c r="J7044" s="31" t="s">
        <v>9763</v>
      </c>
      <c r="K7044" s="33">
        <v>-1530000</v>
      </c>
      <c r="L7044" s="31" t="s">
        <v>9764</v>
      </c>
      <c r="M7044" t="e">
        <f t="shared" si="311"/>
        <v>#VALUE!</v>
      </c>
    </row>
    <row r="7045" spans="1:13" hidden="1">
      <c r="A7045" s="31" t="s">
        <v>9849</v>
      </c>
      <c r="B7045" s="31" t="s">
        <v>20231</v>
      </c>
      <c r="C7045" s="31" t="s">
        <v>20232</v>
      </c>
      <c r="D7045" s="32">
        <v>44195</v>
      </c>
      <c r="E7045" s="31" t="s">
        <v>20233</v>
      </c>
      <c r="F7045" s="31" t="s">
        <v>9997</v>
      </c>
      <c r="G7045" s="33">
        <v>1530000</v>
      </c>
      <c r="H7045" s="33">
        <v>1530000</v>
      </c>
      <c r="I7045" s="31" t="s">
        <v>9762</v>
      </c>
      <c r="J7045" s="31" t="s">
        <v>9763</v>
      </c>
      <c r="K7045" s="33">
        <v>1530000</v>
      </c>
      <c r="L7045" s="31" t="s">
        <v>9764</v>
      </c>
      <c r="M7045" t="e">
        <f t="shared" si="311"/>
        <v>#VALUE!</v>
      </c>
    </row>
    <row r="7046" spans="1:13" hidden="1">
      <c r="A7046" s="31" t="s">
        <v>9849</v>
      </c>
      <c r="B7046" s="31" t="s">
        <v>20234</v>
      </c>
      <c r="C7046" s="31" t="s">
        <v>20235</v>
      </c>
      <c r="D7046" s="32">
        <v>44195</v>
      </c>
      <c r="E7046" s="31" t="s">
        <v>20236</v>
      </c>
      <c r="F7046" s="31" t="s">
        <v>12612</v>
      </c>
      <c r="G7046" s="33">
        <v>-846540</v>
      </c>
      <c r="H7046" s="33">
        <v>-846540</v>
      </c>
      <c r="I7046" s="31" t="s">
        <v>9762</v>
      </c>
      <c r="J7046" s="31" t="s">
        <v>9763</v>
      </c>
      <c r="K7046" s="33">
        <v>-846540</v>
      </c>
      <c r="L7046" s="31" t="s">
        <v>9764</v>
      </c>
      <c r="M7046" t="e">
        <f t="shared" si="311"/>
        <v>#VALUE!</v>
      </c>
    </row>
    <row r="7047" spans="1:13" hidden="1">
      <c r="A7047" s="31" t="s">
        <v>9849</v>
      </c>
      <c r="B7047" s="31" t="s">
        <v>20234</v>
      </c>
      <c r="C7047" s="31" t="s">
        <v>20235</v>
      </c>
      <c r="D7047" s="32">
        <v>44195</v>
      </c>
      <c r="E7047" s="31" t="s">
        <v>20236</v>
      </c>
      <c r="F7047" s="31" t="s">
        <v>9997</v>
      </c>
      <c r="G7047" s="33">
        <v>846540</v>
      </c>
      <c r="H7047" s="33">
        <v>846540</v>
      </c>
      <c r="I7047" s="31" t="s">
        <v>9762</v>
      </c>
      <c r="J7047" s="31" t="s">
        <v>9763</v>
      </c>
      <c r="K7047" s="33">
        <v>846540</v>
      </c>
      <c r="L7047" s="31" t="s">
        <v>9764</v>
      </c>
      <c r="M7047" t="e">
        <f t="shared" si="311"/>
        <v>#VALUE!</v>
      </c>
    </row>
    <row r="7048" spans="1:13" hidden="1">
      <c r="A7048" s="31" t="s">
        <v>9849</v>
      </c>
      <c r="B7048" s="31" t="s">
        <v>20237</v>
      </c>
      <c r="C7048" s="31" t="s">
        <v>20238</v>
      </c>
      <c r="D7048" s="32">
        <v>44195</v>
      </c>
      <c r="E7048" s="31" t="s">
        <v>20239</v>
      </c>
      <c r="F7048" s="31" t="s">
        <v>12612</v>
      </c>
      <c r="G7048" s="33">
        <v>-2428600</v>
      </c>
      <c r="H7048" s="33">
        <v>-2428600</v>
      </c>
      <c r="I7048" s="31" t="s">
        <v>9762</v>
      </c>
      <c r="J7048" s="31" t="s">
        <v>9763</v>
      </c>
      <c r="K7048" s="33">
        <v>-2428600</v>
      </c>
      <c r="L7048" s="31" t="s">
        <v>9764</v>
      </c>
      <c r="M7048" t="e">
        <f t="shared" si="311"/>
        <v>#VALUE!</v>
      </c>
    </row>
    <row r="7049" spans="1:13" hidden="1">
      <c r="A7049" s="31" t="s">
        <v>9849</v>
      </c>
      <c r="B7049" s="31" t="s">
        <v>20237</v>
      </c>
      <c r="C7049" s="31" t="s">
        <v>20238</v>
      </c>
      <c r="D7049" s="32">
        <v>44195</v>
      </c>
      <c r="E7049" s="31" t="s">
        <v>20239</v>
      </c>
      <c r="F7049" s="31" t="s">
        <v>9997</v>
      </c>
      <c r="G7049" s="33">
        <v>2428600</v>
      </c>
      <c r="H7049" s="33">
        <v>2428600</v>
      </c>
      <c r="I7049" s="31" t="s">
        <v>9762</v>
      </c>
      <c r="J7049" s="31" t="s">
        <v>9763</v>
      </c>
      <c r="K7049" s="33">
        <v>2428600</v>
      </c>
      <c r="L7049" s="31" t="s">
        <v>9764</v>
      </c>
      <c r="M7049" t="e">
        <f t="shared" si="311"/>
        <v>#VALUE!</v>
      </c>
    </row>
    <row r="7050" spans="1:13" hidden="1">
      <c r="A7050" s="31" t="s">
        <v>9849</v>
      </c>
      <c r="B7050" s="31" t="s">
        <v>20240</v>
      </c>
      <c r="C7050" s="31" t="s">
        <v>20241</v>
      </c>
      <c r="D7050" s="32">
        <v>44195</v>
      </c>
      <c r="E7050" s="31" t="s">
        <v>20242</v>
      </c>
      <c r="F7050" s="31" t="s">
        <v>12612</v>
      </c>
      <c r="G7050" s="33">
        <v>-2541000</v>
      </c>
      <c r="H7050" s="33">
        <v>-2541000</v>
      </c>
      <c r="I7050" s="31" t="s">
        <v>9762</v>
      </c>
      <c r="J7050" s="31" t="s">
        <v>9763</v>
      </c>
      <c r="K7050" s="33">
        <v>-2541000</v>
      </c>
      <c r="L7050" s="31" t="s">
        <v>9764</v>
      </c>
      <c r="M7050" t="e">
        <f t="shared" si="311"/>
        <v>#VALUE!</v>
      </c>
    </row>
    <row r="7051" spans="1:13" hidden="1">
      <c r="A7051" s="31" t="s">
        <v>9849</v>
      </c>
      <c r="B7051" s="31" t="s">
        <v>20240</v>
      </c>
      <c r="C7051" s="31" t="s">
        <v>20241</v>
      </c>
      <c r="D7051" s="32">
        <v>44195</v>
      </c>
      <c r="E7051" s="31" t="s">
        <v>20242</v>
      </c>
      <c r="F7051" s="31" t="s">
        <v>9997</v>
      </c>
      <c r="G7051" s="33">
        <v>2541000</v>
      </c>
      <c r="H7051" s="33">
        <v>2541000</v>
      </c>
      <c r="I7051" s="31" t="s">
        <v>9762</v>
      </c>
      <c r="J7051" s="31" t="s">
        <v>9763</v>
      </c>
      <c r="K7051" s="33">
        <v>2541000</v>
      </c>
      <c r="L7051" s="31" t="s">
        <v>9764</v>
      </c>
      <c r="M7051" t="e">
        <f t="shared" si="311"/>
        <v>#VALUE!</v>
      </c>
    </row>
    <row r="7052" spans="1:13" hidden="1">
      <c r="A7052" s="31" t="s">
        <v>9849</v>
      </c>
      <c r="B7052" s="31" t="s">
        <v>20243</v>
      </c>
      <c r="C7052" s="31" t="s">
        <v>20244</v>
      </c>
      <c r="D7052" s="32">
        <v>44195</v>
      </c>
      <c r="E7052" s="31" t="s">
        <v>20245</v>
      </c>
      <c r="F7052" s="31" t="s">
        <v>12612</v>
      </c>
      <c r="G7052" s="33">
        <v>-2504320</v>
      </c>
      <c r="H7052" s="33">
        <v>-2504320</v>
      </c>
      <c r="I7052" s="31" t="s">
        <v>9762</v>
      </c>
      <c r="J7052" s="31" t="s">
        <v>9763</v>
      </c>
      <c r="K7052" s="33">
        <v>-2504320</v>
      </c>
      <c r="L7052" s="31" t="s">
        <v>9764</v>
      </c>
      <c r="M7052" t="e">
        <f t="shared" si="311"/>
        <v>#VALUE!</v>
      </c>
    </row>
    <row r="7053" spans="1:13" hidden="1">
      <c r="A7053" s="31" t="s">
        <v>9849</v>
      </c>
      <c r="B7053" s="31" t="s">
        <v>20243</v>
      </c>
      <c r="C7053" s="31" t="s">
        <v>20244</v>
      </c>
      <c r="D7053" s="32">
        <v>44195</v>
      </c>
      <c r="E7053" s="31" t="s">
        <v>20245</v>
      </c>
      <c r="F7053" s="31" t="s">
        <v>9997</v>
      </c>
      <c r="G7053" s="33">
        <v>2504320</v>
      </c>
      <c r="H7053" s="33">
        <v>2504320</v>
      </c>
      <c r="I7053" s="31" t="s">
        <v>9762</v>
      </c>
      <c r="J7053" s="31" t="s">
        <v>9763</v>
      </c>
      <c r="K7053" s="33">
        <v>2504320</v>
      </c>
      <c r="L7053" s="31" t="s">
        <v>9764</v>
      </c>
      <c r="M7053" t="e">
        <f t="shared" si="311"/>
        <v>#VALUE!</v>
      </c>
    </row>
    <row r="7054" spans="1:13" hidden="1">
      <c r="A7054" s="31" t="s">
        <v>9849</v>
      </c>
      <c r="B7054" s="31" t="s">
        <v>20246</v>
      </c>
      <c r="C7054" s="31" t="s">
        <v>20247</v>
      </c>
      <c r="D7054" s="32">
        <v>44195</v>
      </c>
      <c r="E7054" s="31" t="s">
        <v>20248</v>
      </c>
      <c r="F7054" s="31" t="s">
        <v>12612</v>
      </c>
      <c r="G7054" s="33">
        <v>-447100</v>
      </c>
      <c r="H7054" s="33">
        <v>-447100</v>
      </c>
      <c r="I7054" s="31" t="s">
        <v>9762</v>
      </c>
      <c r="J7054" s="31" t="s">
        <v>9763</v>
      </c>
      <c r="K7054" s="33">
        <v>-447100</v>
      </c>
      <c r="L7054" s="31" t="s">
        <v>9764</v>
      </c>
      <c r="M7054" t="e">
        <f t="shared" si="311"/>
        <v>#VALUE!</v>
      </c>
    </row>
    <row r="7055" spans="1:13" hidden="1">
      <c r="A7055" s="31" t="s">
        <v>9849</v>
      </c>
      <c r="B7055" s="31" t="s">
        <v>20246</v>
      </c>
      <c r="C7055" s="31" t="s">
        <v>20247</v>
      </c>
      <c r="D7055" s="32">
        <v>44195</v>
      </c>
      <c r="E7055" s="31" t="s">
        <v>20248</v>
      </c>
      <c r="F7055" s="31" t="s">
        <v>9997</v>
      </c>
      <c r="G7055" s="33">
        <v>447100</v>
      </c>
      <c r="H7055" s="33">
        <v>447100</v>
      </c>
      <c r="I7055" s="31" t="s">
        <v>9762</v>
      </c>
      <c r="J7055" s="31" t="s">
        <v>9763</v>
      </c>
      <c r="K7055" s="33">
        <v>447100</v>
      </c>
      <c r="L7055" s="31" t="s">
        <v>9764</v>
      </c>
      <c r="M7055" t="e">
        <f t="shared" si="311"/>
        <v>#VALUE!</v>
      </c>
    </row>
    <row r="7056" spans="1:13" hidden="1">
      <c r="A7056" s="31" t="s">
        <v>9849</v>
      </c>
      <c r="B7056" s="31" t="s">
        <v>20249</v>
      </c>
      <c r="C7056" s="31" t="s">
        <v>20250</v>
      </c>
      <c r="D7056" s="32">
        <v>44195</v>
      </c>
      <c r="E7056" s="31" t="s">
        <v>20251</v>
      </c>
      <c r="F7056" s="31" t="s">
        <v>12612</v>
      </c>
      <c r="G7056" s="33">
        <v>-2230150</v>
      </c>
      <c r="H7056" s="33">
        <v>-2230150</v>
      </c>
      <c r="I7056" s="31" t="s">
        <v>9762</v>
      </c>
      <c r="J7056" s="31" t="s">
        <v>9763</v>
      </c>
      <c r="K7056" s="33">
        <v>-2230150</v>
      </c>
      <c r="L7056" s="31" t="s">
        <v>9764</v>
      </c>
      <c r="M7056" t="e">
        <f t="shared" si="311"/>
        <v>#VALUE!</v>
      </c>
    </row>
    <row r="7057" spans="1:13" hidden="1">
      <c r="A7057" s="31" t="s">
        <v>9849</v>
      </c>
      <c r="B7057" s="31" t="s">
        <v>20249</v>
      </c>
      <c r="C7057" s="31" t="s">
        <v>20250</v>
      </c>
      <c r="D7057" s="32">
        <v>44195</v>
      </c>
      <c r="E7057" s="31" t="s">
        <v>20251</v>
      </c>
      <c r="F7057" s="31" t="s">
        <v>9997</v>
      </c>
      <c r="G7057" s="33">
        <v>2230150</v>
      </c>
      <c r="H7057" s="33">
        <v>2230150</v>
      </c>
      <c r="I7057" s="31" t="s">
        <v>9762</v>
      </c>
      <c r="J7057" s="31" t="s">
        <v>9763</v>
      </c>
      <c r="K7057" s="33">
        <v>2230150</v>
      </c>
      <c r="L7057" s="31" t="s">
        <v>9764</v>
      </c>
      <c r="M7057" t="e">
        <f t="shared" si="311"/>
        <v>#VALUE!</v>
      </c>
    </row>
    <row r="7058" spans="1:13" hidden="1">
      <c r="A7058" s="31" t="s">
        <v>9849</v>
      </c>
      <c r="B7058" s="31" t="s">
        <v>20252</v>
      </c>
      <c r="C7058" s="31" t="s">
        <v>20253</v>
      </c>
      <c r="D7058" s="32">
        <v>44195</v>
      </c>
      <c r="E7058" s="31" t="s">
        <v>20254</v>
      </c>
      <c r="F7058" s="31" t="s">
        <v>12612</v>
      </c>
      <c r="G7058" s="33">
        <v>-320000</v>
      </c>
      <c r="H7058" s="33">
        <v>-320000</v>
      </c>
      <c r="I7058" s="31" t="s">
        <v>9762</v>
      </c>
      <c r="J7058" s="31" t="s">
        <v>9763</v>
      </c>
      <c r="K7058" s="33">
        <v>-320000</v>
      </c>
      <c r="L7058" s="31" t="s">
        <v>9764</v>
      </c>
      <c r="M7058" t="e">
        <f t="shared" si="311"/>
        <v>#VALUE!</v>
      </c>
    </row>
    <row r="7059" spans="1:13" hidden="1">
      <c r="A7059" s="31" t="s">
        <v>9849</v>
      </c>
      <c r="B7059" s="31" t="s">
        <v>20252</v>
      </c>
      <c r="C7059" s="31" t="s">
        <v>20253</v>
      </c>
      <c r="D7059" s="32">
        <v>44195</v>
      </c>
      <c r="E7059" s="31" t="s">
        <v>20254</v>
      </c>
      <c r="F7059" s="31" t="s">
        <v>9997</v>
      </c>
      <c r="G7059" s="33">
        <v>320000</v>
      </c>
      <c r="H7059" s="33">
        <v>320000</v>
      </c>
      <c r="I7059" s="31" t="s">
        <v>9762</v>
      </c>
      <c r="J7059" s="31" t="s">
        <v>9763</v>
      </c>
      <c r="K7059" s="33">
        <v>320000</v>
      </c>
      <c r="L7059" s="31" t="s">
        <v>9764</v>
      </c>
      <c r="M7059" t="e">
        <f t="shared" si="311"/>
        <v>#VALUE!</v>
      </c>
    </row>
    <row r="7060" spans="1:13" hidden="1">
      <c r="A7060" s="31" t="s">
        <v>9849</v>
      </c>
      <c r="B7060" s="31" t="s">
        <v>20255</v>
      </c>
      <c r="C7060" s="31" t="s">
        <v>20256</v>
      </c>
      <c r="D7060" s="32">
        <v>44195</v>
      </c>
      <c r="E7060" s="31" t="s">
        <v>20257</v>
      </c>
      <c r="F7060" s="31" t="s">
        <v>12612</v>
      </c>
      <c r="G7060" s="33">
        <v>-546000</v>
      </c>
      <c r="H7060" s="33">
        <v>-546000</v>
      </c>
      <c r="I7060" s="31" t="s">
        <v>9762</v>
      </c>
      <c r="J7060" s="31" t="s">
        <v>9763</v>
      </c>
      <c r="K7060" s="33">
        <v>-546000</v>
      </c>
      <c r="L7060" s="31" t="s">
        <v>9764</v>
      </c>
      <c r="M7060" t="e">
        <f t="shared" si="311"/>
        <v>#VALUE!</v>
      </c>
    </row>
    <row r="7061" spans="1:13" hidden="1">
      <c r="A7061" s="31" t="s">
        <v>9849</v>
      </c>
      <c r="B7061" s="31" t="s">
        <v>20255</v>
      </c>
      <c r="C7061" s="31" t="s">
        <v>20256</v>
      </c>
      <c r="D7061" s="32">
        <v>44195</v>
      </c>
      <c r="E7061" s="31" t="s">
        <v>20257</v>
      </c>
      <c r="F7061" s="31" t="s">
        <v>9997</v>
      </c>
      <c r="G7061" s="33">
        <v>546000</v>
      </c>
      <c r="H7061" s="33">
        <v>546000</v>
      </c>
      <c r="I7061" s="31" t="s">
        <v>9762</v>
      </c>
      <c r="J7061" s="31" t="s">
        <v>9763</v>
      </c>
      <c r="K7061" s="33">
        <v>546000</v>
      </c>
      <c r="L7061" s="31" t="s">
        <v>9764</v>
      </c>
      <c r="M7061" t="e">
        <f t="shared" si="311"/>
        <v>#VALUE!</v>
      </c>
    </row>
    <row r="7062" spans="1:13" hidden="1">
      <c r="A7062" s="31" t="s">
        <v>9849</v>
      </c>
      <c r="B7062" s="31" t="s">
        <v>20258</v>
      </c>
      <c r="C7062" s="31" t="s">
        <v>20259</v>
      </c>
      <c r="D7062" s="32">
        <v>44195</v>
      </c>
      <c r="E7062" s="31" t="s">
        <v>20260</v>
      </c>
      <c r="F7062" s="31" t="s">
        <v>12612</v>
      </c>
      <c r="G7062" s="33">
        <v>-7302476</v>
      </c>
      <c r="H7062" s="33">
        <v>-7302476</v>
      </c>
      <c r="I7062" s="31" t="s">
        <v>9762</v>
      </c>
      <c r="J7062" s="31" t="s">
        <v>9763</v>
      </c>
      <c r="K7062" s="33">
        <v>-7302476</v>
      </c>
      <c r="L7062" s="31" t="s">
        <v>9764</v>
      </c>
      <c r="M7062" t="e">
        <f t="shared" si="311"/>
        <v>#VALUE!</v>
      </c>
    </row>
    <row r="7063" spans="1:13" hidden="1">
      <c r="A7063" s="31" t="s">
        <v>9849</v>
      </c>
      <c r="B7063" s="31" t="s">
        <v>20258</v>
      </c>
      <c r="C7063" s="31" t="s">
        <v>20259</v>
      </c>
      <c r="D7063" s="32">
        <v>44195</v>
      </c>
      <c r="E7063" s="31" t="s">
        <v>20260</v>
      </c>
      <c r="F7063" s="31" t="s">
        <v>9997</v>
      </c>
      <c r="G7063" s="33">
        <v>7302476</v>
      </c>
      <c r="H7063" s="33">
        <v>7302476</v>
      </c>
      <c r="I7063" s="31" t="s">
        <v>9762</v>
      </c>
      <c r="J7063" s="31" t="s">
        <v>9763</v>
      </c>
      <c r="K7063" s="33">
        <v>7302476</v>
      </c>
      <c r="L7063" s="31" t="s">
        <v>9764</v>
      </c>
      <c r="M7063" t="e">
        <f t="shared" si="311"/>
        <v>#VALUE!</v>
      </c>
    </row>
    <row r="7064" spans="1:13" hidden="1">
      <c r="A7064" s="31" t="s">
        <v>9849</v>
      </c>
      <c r="B7064" s="31" t="s">
        <v>20261</v>
      </c>
      <c r="C7064" s="31" t="s">
        <v>20262</v>
      </c>
      <c r="D7064" s="32">
        <v>44195</v>
      </c>
      <c r="E7064" s="31" t="s">
        <v>20263</v>
      </c>
      <c r="F7064" s="31" t="s">
        <v>12612</v>
      </c>
      <c r="G7064" s="33">
        <v>-216893</v>
      </c>
      <c r="H7064" s="33">
        <v>-216893</v>
      </c>
      <c r="I7064" s="31" t="s">
        <v>9762</v>
      </c>
      <c r="J7064" s="31" t="s">
        <v>9763</v>
      </c>
      <c r="K7064" s="33">
        <v>-216893</v>
      </c>
      <c r="L7064" s="31" t="s">
        <v>9764</v>
      </c>
      <c r="M7064" t="e">
        <f t="shared" si="311"/>
        <v>#VALUE!</v>
      </c>
    </row>
    <row r="7065" spans="1:13" hidden="1">
      <c r="A7065" s="31" t="s">
        <v>9849</v>
      </c>
      <c r="B7065" s="31" t="s">
        <v>20261</v>
      </c>
      <c r="C7065" s="31" t="s">
        <v>20262</v>
      </c>
      <c r="D7065" s="32">
        <v>44195</v>
      </c>
      <c r="E7065" s="31" t="s">
        <v>20263</v>
      </c>
      <c r="F7065" s="31" t="s">
        <v>9997</v>
      </c>
      <c r="G7065" s="33">
        <v>216893</v>
      </c>
      <c r="H7065" s="33">
        <v>216893</v>
      </c>
      <c r="I7065" s="31" t="s">
        <v>9762</v>
      </c>
      <c r="J7065" s="31" t="s">
        <v>9763</v>
      </c>
      <c r="K7065" s="33">
        <v>216893</v>
      </c>
      <c r="L7065" s="31" t="s">
        <v>9764</v>
      </c>
      <c r="M7065" t="e">
        <f t="shared" si="311"/>
        <v>#VALUE!</v>
      </c>
    </row>
    <row r="7066" spans="1:13" hidden="1">
      <c r="A7066" s="31" t="s">
        <v>9849</v>
      </c>
      <c r="B7066" s="31" t="s">
        <v>20264</v>
      </c>
      <c r="C7066" s="31" t="s">
        <v>20265</v>
      </c>
      <c r="D7066" s="32">
        <v>44195</v>
      </c>
      <c r="E7066" s="31" t="s">
        <v>20266</v>
      </c>
      <c r="F7066" s="31" t="s">
        <v>12612</v>
      </c>
      <c r="G7066" s="33">
        <v>-1568000</v>
      </c>
      <c r="H7066" s="33">
        <v>-1568000</v>
      </c>
      <c r="I7066" s="31" t="s">
        <v>9762</v>
      </c>
      <c r="J7066" s="31" t="s">
        <v>9763</v>
      </c>
      <c r="K7066" s="33">
        <v>-1568000</v>
      </c>
      <c r="L7066" s="31" t="s">
        <v>9764</v>
      </c>
      <c r="M7066" t="e">
        <f t="shared" si="311"/>
        <v>#VALUE!</v>
      </c>
    </row>
    <row r="7067" spans="1:13" hidden="1">
      <c r="A7067" s="31" t="s">
        <v>9849</v>
      </c>
      <c r="B7067" s="31" t="s">
        <v>20264</v>
      </c>
      <c r="C7067" s="31" t="s">
        <v>20265</v>
      </c>
      <c r="D7067" s="32">
        <v>44195</v>
      </c>
      <c r="E7067" s="31" t="s">
        <v>20266</v>
      </c>
      <c r="F7067" s="31" t="s">
        <v>9997</v>
      </c>
      <c r="G7067" s="33">
        <v>1568000</v>
      </c>
      <c r="H7067" s="33">
        <v>1568000</v>
      </c>
      <c r="I7067" s="31" t="s">
        <v>9762</v>
      </c>
      <c r="J7067" s="31" t="s">
        <v>9763</v>
      </c>
      <c r="K7067" s="33">
        <v>1568000</v>
      </c>
      <c r="L7067" s="31" t="s">
        <v>9764</v>
      </c>
      <c r="M7067" t="e">
        <f t="shared" si="311"/>
        <v>#VALUE!</v>
      </c>
    </row>
    <row r="7068" spans="1:13" hidden="1">
      <c r="A7068" s="31" t="s">
        <v>9849</v>
      </c>
      <c r="B7068" s="31" t="s">
        <v>20267</v>
      </c>
      <c r="C7068" s="31" t="s">
        <v>20268</v>
      </c>
      <c r="D7068" s="32">
        <v>44195</v>
      </c>
      <c r="E7068" s="31" t="s">
        <v>20269</v>
      </c>
      <c r="F7068" s="31" t="s">
        <v>12612</v>
      </c>
      <c r="G7068" s="33">
        <v>-1260000</v>
      </c>
      <c r="H7068" s="33">
        <v>-1260000</v>
      </c>
      <c r="I7068" s="31" t="s">
        <v>9762</v>
      </c>
      <c r="J7068" s="31" t="s">
        <v>9763</v>
      </c>
      <c r="K7068" s="33">
        <v>-1260000</v>
      </c>
      <c r="L7068" s="31" t="s">
        <v>9764</v>
      </c>
      <c r="M7068" t="e">
        <f t="shared" si="311"/>
        <v>#VALUE!</v>
      </c>
    </row>
    <row r="7069" spans="1:13" hidden="1">
      <c r="A7069" s="31" t="s">
        <v>9849</v>
      </c>
      <c r="B7069" s="31" t="s">
        <v>20267</v>
      </c>
      <c r="C7069" s="31" t="s">
        <v>20268</v>
      </c>
      <c r="D7069" s="32">
        <v>44195</v>
      </c>
      <c r="E7069" s="31" t="s">
        <v>20269</v>
      </c>
      <c r="F7069" s="31" t="s">
        <v>9997</v>
      </c>
      <c r="G7069" s="33">
        <v>1260000</v>
      </c>
      <c r="H7069" s="33">
        <v>1260000</v>
      </c>
      <c r="I7069" s="31" t="s">
        <v>9762</v>
      </c>
      <c r="J7069" s="31" t="s">
        <v>9763</v>
      </c>
      <c r="K7069" s="33">
        <v>1260000</v>
      </c>
      <c r="L7069" s="31" t="s">
        <v>9764</v>
      </c>
      <c r="M7069" t="e">
        <f t="shared" si="311"/>
        <v>#VALUE!</v>
      </c>
    </row>
    <row r="7070" spans="1:13" hidden="1">
      <c r="A7070" s="31" t="s">
        <v>9849</v>
      </c>
      <c r="B7070" s="31" t="s">
        <v>20270</v>
      </c>
      <c r="C7070" s="31" t="s">
        <v>20271</v>
      </c>
      <c r="D7070" s="32">
        <v>44195</v>
      </c>
      <c r="E7070" s="31" t="s">
        <v>20272</v>
      </c>
      <c r="F7070" s="31" t="s">
        <v>12612</v>
      </c>
      <c r="G7070" s="33">
        <v>-3873000</v>
      </c>
      <c r="H7070" s="33">
        <v>-3873000</v>
      </c>
      <c r="I7070" s="31" t="s">
        <v>9762</v>
      </c>
      <c r="J7070" s="31" t="s">
        <v>9763</v>
      </c>
      <c r="K7070" s="33">
        <v>-3873000</v>
      </c>
      <c r="L7070" s="31" t="s">
        <v>9764</v>
      </c>
      <c r="M7070" t="e">
        <f t="shared" si="311"/>
        <v>#VALUE!</v>
      </c>
    </row>
    <row r="7071" spans="1:13" hidden="1">
      <c r="A7071" s="31" t="s">
        <v>9849</v>
      </c>
      <c r="B7071" s="31" t="s">
        <v>20270</v>
      </c>
      <c r="C7071" s="31" t="s">
        <v>20271</v>
      </c>
      <c r="D7071" s="32">
        <v>44195</v>
      </c>
      <c r="E7071" s="31" t="s">
        <v>20272</v>
      </c>
      <c r="F7071" s="31" t="s">
        <v>9997</v>
      </c>
      <c r="G7071" s="33">
        <v>3873000</v>
      </c>
      <c r="H7071" s="33">
        <v>3873000</v>
      </c>
      <c r="I7071" s="31" t="s">
        <v>9762</v>
      </c>
      <c r="J7071" s="31" t="s">
        <v>9763</v>
      </c>
      <c r="K7071" s="33">
        <v>3873000</v>
      </c>
      <c r="L7071" s="31" t="s">
        <v>9764</v>
      </c>
      <c r="M7071" t="e">
        <f t="shared" si="311"/>
        <v>#VALUE!</v>
      </c>
    </row>
    <row r="7072" spans="1:13" hidden="1">
      <c r="A7072" s="31" t="s">
        <v>9849</v>
      </c>
      <c r="B7072" s="31" t="s">
        <v>20273</v>
      </c>
      <c r="C7072" s="31" t="s">
        <v>20274</v>
      </c>
      <c r="D7072" s="32">
        <v>44195</v>
      </c>
      <c r="E7072" s="31" t="s">
        <v>20275</v>
      </c>
      <c r="F7072" s="31" t="s">
        <v>12612</v>
      </c>
      <c r="G7072" s="33">
        <v>-441900</v>
      </c>
      <c r="H7072" s="33">
        <v>-441900</v>
      </c>
      <c r="I7072" s="31" t="s">
        <v>9762</v>
      </c>
      <c r="J7072" s="31" t="s">
        <v>9763</v>
      </c>
      <c r="K7072" s="33">
        <v>-441900</v>
      </c>
      <c r="L7072" s="31" t="s">
        <v>9764</v>
      </c>
      <c r="M7072" t="e">
        <f t="shared" si="311"/>
        <v>#VALUE!</v>
      </c>
    </row>
    <row r="7073" spans="1:13" hidden="1">
      <c r="A7073" s="31" t="s">
        <v>9849</v>
      </c>
      <c r="B7073" s="31" t="s">
        <v>20273</v>
      </c>
      <c r="C7073" s="31" t="s">
        <v>20274</v>
      </c>
      <c r="D7073" s="32">
        <v>44195</v>
      </c>
      <c r="E7073" s="31" t="s">
        <v>20275</v>
      </c>
      <c r="F7073" s="31" t="s">
        <v>9997</v>
      </c>
      <c r="G7073" s="33">
        <v>441900</v>
      </c>
      <c r="H7073" s="33">
        <v>441900</v>
      </c>
      <c r="I7073" s="31" t="s">
        <v>9762</v>
      </c>
      <c r="J7073" s="31" t="s">
        <v>9763</v>
      </c>
      <c r="K7073" s="33">
        <v>441900</v>
      </c>
      <c r="L7073" s="31" t="s">
        <v>9764</v>
      </c>
      <c r="M7073" t="e">
        <f t="shared" si="311"/>
        <v>#VALUE!</v>
      </c>
    </row>
    <row r="7074" spans="1:13" hidden="1">
      <c r="A7074" s="31" t="s">
        <v>9849</v>
      </c>
      <c r="B7074" s="31" t="s">
        <v>20276</v>
      </c>
      <c r="C7074" s="31" t="s">
        <v>20277</v>
      </c>
      <c r="D7074" s="32">
        <v>44195</v>
      </c>
      <c r="E7074" s="31" t="s">
        <v>20278</v>
      </c>
      <c r="F7074" s="31" t="s">
        <v>12612</v>
      </c>
      <c r="G7074" s="33">
        <v>-975000</v>
      </c>
      <c r="H7074" s="33">
        <v>-975000</v>
      </c>
      <c r="I7074" s="31" t="s">
        <v>9762</v>
      </c>
      <c r="J7074" s="31" t="s">
        <v>9763</v>
      </c>
      <c r="K7074" s="33">
        <v>-975000</v>
      </c>
      <c r="L7074" s="31" t="s">
        <v>9764</v>
      </c>
      <c r="M7074" t="e">
        <f t="shared" si="311"/>
        <v>#VALUE!</v>
      </c>
    </row>
    <row r="7075" spans="1:13" hidden="1">
      <c r="A7075" s="31" t="s">
        <v>9849</v>
      </c>
      <c r="B7075" s="31" t="s">
        <v>20276</v>
      </c>
      <c r="C7075" s="31" t="s">
        <v>20277</v>
      </c>
      <c r="D7075" s="32">
        <v>44195</v>
      </c>
      <c r="E7075" s="31" t="s">
        <v>20278</v>
      </c>
      <c r="F7075" s="31" t="s">
        <v>9997</v>
      </c>
      <c r="G7075" s="33">
        <v>975000</v>
      </c>
      <c r="H7075" s="33">
        <v>975000</v>
      </c>
      <c r="I7075" s="31" t="s">
        <v>9762</v>
      </c>
      <c r="J7075" s="31" t="s">
        <v>9763</v>
      </c>
      <c r="K7075" s="33">
        <v>975000</v>
      </c>
      <c r="L7075" s="31" t="s">
        <v>9764</v>
      </c>
      <c r="M7075" t="e">
        <f t="shared" si="311"/>
        <v>#VALUE!</v>
      </c>
    </row>
    <row r="7076" spans="1:13" hidden="1">
      <c r="A7076" s="31" t="s">
        <v>9849</v>
      </c>
      <c r="B7076" s="31" t="s">
        <v>20279</v>
      </c>
      <c r="C7076" s="31" t="s">
        <v>20280</v>
      </c>
      <c r="D7076" s="32">
        <v>44195</v>
      </c>
      <c r="E7076" s="31" t="s">
        <v>20281</v>
      </c>
      <c r="F7076" s="31" t="s">
        <v>12612</v>
      </c>
      <c r="G7076" s="33">
        <v>-1506000</v>
      </c>
      <c r="H7076" s="33">
        <v>-1506000</v>
      </c>
      <c r="I7076" s="31" t="s">
        <v>9762</v>
      </c>
      <c r="J7076" s="31" t="s">
        <v>9763</v>
      </c>
      <c r="K7076" s="33">
        <v>-1506000</v>
      </c>
      <c r="L7076" s="31" t="s">
        <v>9764</v>
      </c>
      <c r="M7076" t="e">
        <f t="shared" si="311"/>
        <v>#VALUE!</v>
      </c>
    </row>
    <row r="7077" spans="1:13" hidden="1">
      <c r="A7077" s="31" t="s">
        <v>9849</v>
      </c>
      <c r="B7077" s="31" t="s">
        <v>20279</v>
      </c>
      <c r="C7077" s="31" t="s">
        <v>20280</v>
      </c>
      <c r="D7077" s="32">
        <v>44195</v>
      </c>
      <c r="E7077" s="31" t="s">
        <v>20281</v>
      </c>
      <c r="F7077" s="31" t="s">
        <v>9997</v>
      </c>
      <c r="G7077" s="33">
        <v>1506000</v>
      </c>
      <c r="H7077" s="33">
        <v>1506000</v>
      </c>
      <c r="I7077" s="31" t="s">
        <v>9762</v>
      </c>
      <c r="J7077" s="31" t="s">
        <v>9763</v>
      </c>
      <c r="K7077" s="33">
        <v>1506000</v>
      </c>
      <c r="L7077" s="31" t="s">
        <v>9764</v>
      </c>
      <c r="M7077" t="e">
        <f t="shared" si="311"/>
        <v>#VALUE!</v>
      </c>
    </row>
    <row r="7078" spans="1:13" hidden="1">
      <c r="A7078" s="31" t="s">
        <v>9849</v>
      </c>
      <c r="B7078" s="31" t="s">
        <v>20282</v>
      </c>
      <c r="C7078" s="31" t="s">
        <v>20283</v>
      </c>
      <c r="D7078" s="32">
        <v>44195</v>
      </c>
      <c r="E7078" s="31" t="s">
        <v>20284</v>
      </c>
      <c r="F7078" s="31" t="s">
        <v>12612</v>
      </c>
      <c r="G7078" s="33">
        <v>-1872000</v>
      </c>
      <c r="H7078" s="33">
        <v>-1872000</v>
      </c>
      <c r="I7078" s="31" t="s">
        <v>9762</v>
      </c>
      <c r="J7078" s="31" t="s">
        <v>9763</v>
      </c>
      <c r="K7078" s="33">
        <v>-1872000</v>
      </c>
      <c r="L7078" s="31" t="s">
        <v>9764</v>
      </c>
      <c r="M7078" t="e">
        <f t="shared" si="311"/>
        <v>#VALUE!</v>
      </c>
    </row>
    <row r="7079" spans="1:13" hidden="1">
      <c r="A7079" s="31" t="s">
        <v>9849</v>
      </c>
      <c r="B7079" s="31" t="s">
        <v>20282</v>
      </c>
      <c r="C7079" s="31" t="s">
        <v>20283</v>
      </c>
      <c r="D7079" s="32">
        <v>44195</v>
      </c>
      <c r="E7079" s="31" t="s">
        <v>20284</v>
      </c>
      <c r="F7079" s="31" t="s">
        <v>9997</v>
      </c>
      <c r="G7079" s="33">
        <v>1872000</v>
      </c>
      <c r="H7079" s="33">
        <v>1872000</v>
      </c>
      <c r="I7079" s="31" t="s">
        <v>9762</v>
      </c>
      <c r="J7079" s="31" t="s">
        <v>9763</v>
      </c>
      <c r="K7079" s="33">
        <v>1872000</v>
      </c>
      <c r="L7079" s="31" t="s">
        <v>9764</v>
      </c>
      <c r="M7079" t="e">
        <f t="shared" si="311"/>
        <v>#VALUE!</v>
      </c>
    </row>
    <row r="7080" spans="1:13" hidden="1">
      <c r="A7080" s="31" t="s">
        <v>9849</v>
      </c>
      <c r="B7080" s="31" t="s">
        <v>20285</v>
      </c>
      <c r="C7080" s="31" t="s">
        <v>20286</v>
      </c>
      <c r="D7080" s="32">
        <v>44195</v>
      </c>
      <c r="E7080" s="31" t="s">
        <v>20287</v>
      </c>
      <c r="F7080" s="31" t="s">
        <v>12612</v>
      </c>
      <c r="G7080" s="33">
        <v>-1580820</v>
      </c>
      <c r="H7080" s="33">
        <v>-1580820</v>
      </c>
      <c r="I7080" s="31" t="s">
        <v>9762</v>
      </c>
      <c r="J7080" s="31" t="s">
        <v>9763</v>
      </c>
      <c r="K7080" s="33">
        <v>-1580820</v>
      </c>
      <c r="L7080" s="31" t="s">
        <v>9764</v>
      </c>
      <c r="M7080" t="e">
        <f t="shared" si="311"/>
        <v>#VALUE!</v>
      </c>
    </row>
    <row r="7081" spans="1:13" hidden="1">
      <c r="A7081" s="31" t="s">
        <v>9849</v>
      </c>
      <c r="B7081" s="31" t="s">
        <v>20285</v>
      </c>
      <c r="C7081" s="31" t="s">
        <v>20286</v>
      </c>
      <c r="D7081" s="32">
        <v>44195</v>
      </c>
      <c r="E7081" s="31" t="s">
        <v>20287</v>
      </c>
      <c r="F7081" s="31" t="s">
        <v>9997</v>
      </c>
      <c r="G7081" s="33">
        <v>1580820</v>
      </c>
      <c r="H7081" s="33">
        <v>1580820</v>
      </c>
      <c r="I7081" s="31" t="s">
        <v>9762</v>
      </c>
      <c r="J7081" s="31" t="s">
        <v>9763</v>
      </c>
      <c r="K7081" s="33">
        <v>1580820</v>
      </c>
      <c r="L7081" s="31" t="s">
        <v>9764</v>
      </c>
      <c r="M7081" t="e">
        <f t="shared" si="311"/>
        <v>#VALUE!</v>
      </c>
    </row>
    <row r="7082" spans="1:13" hidden="1">
      <c r="A7082" s="31" t="s">
        <v>9849</v>
      </c>
      <c r="B7082" s="31" t="s">
        <v>20288</v>
      </c>
      <c r="C7082" s="31" t="s">
        <v>20289</v>
      </c>
      <c r="D7082" s="32">
        <v>44195</v>
      </c>
      <c r="E7082" s="31" t="s">
        <v>20290</v>
      </c>
      <c r="F7082" s="31" t="s">
        <v>12612</v>
      </c>
      <c r="G7082" s="33">
        <v>-1664000</v>
      </c>
      <c r="H7082" s="33">
        <v>-1664000</v>
      </c>
      <c r="I7082" s="31" t="s">
        <v>9762</v>
      </c>
      <c r="J7082" s="31" t="s">
        <v>9763</v>
      </c>
      <c r="K7082" s="33">
        <v>-1664000</v>
      </c>
      <c r="L7082" s="31" t="s">
        <v>9764</v>
      </c>
      <c r="M7082" t="e">
        <f t="shared" si="311"/>
        <v>#VALUE!</v>
      </c>
    </row>
    <row r="7083" spans="1:13" hidden="1">
      <c r="A7083" s="31" t="s">
        <v>9849</v>
      </c>
      <c r="B7083" s="31" t="s">
        <v>20288</v>
      </c>
      <c r="C7083" s="31" t="s">
        <v>20289</v>
      </c>
      <c r="D7083" s="32">
        <v>44195</v>
      </c>
      <c r="E7083" s="31" t="s">
        <v>20290</v>
      </c>
      <c r="F7083" s="31" t="s">
        <v>9997</v>
      </c>
      <c r="G7083" s="33">
        <v>1664000</v>
      </c>
      <c r="H7083" s="33">
        <v>1664000</v>
      </c>
      <c r="I7083" s="31" t="s">
        <v>9762</v>
      </c>
      <c r="J7083" s="31" t="s">
        <v>9763</v>
      </c>
      <c r="K7083" s="33">
        <v>1664000</v>
      </c>
      <c r="L7083" s="31" t="s">
        <v>9764</v>
      </c>
      <c r="M7083" t="e">
        <f t="shared" si="311"/>
        <v>#VALUE!</v>
      </c>
    </row>
    <row r="7084" spans="1:13" hidden="1">
      <c r="A7084" s="31" t="s">
        <v>9849</v>
      </c>
      <c r="B7084" s="31" t="s">
        <v>20291</v>
      </c>
      <c r="C7084" s="31" t="s">
        <v>20292</v>
      </c>
      <c r="D7084" s="32">
        <v>44195</v>
      </c>
      <c r="E7084" s="31" t="s">
        <v>20293</v>
      </c>
      <c r="F7084" s="31" t="s">
        <v>12612</v>
      </c>
      <c r="G7084" s="33">
        <v>-3103000</v>
      </c>
      <c r="H7084" s="33">
        <v>-3103000</v>
      </c>
      <c r="I7084" s="31" t="s">
        <v>9762</v>
      </c>
      <c r="J7084" s="31" t="s">
        <v>9763</v>
      </c>
      <c r="K7084" s="33">
        <v>-3103000</v>
      </c>
      <c r="L7084" s="31" t="s">
        <v>9764</v>
      </c>
      <c r="M7084" t="e">
        <f t="shared" si="311"/>
        <v>#VALUE!</v>
      </c>
    </row>
    <row r="7085" spans="1:13" hidden="1">
      <c r="A7085" s="31" t="s">
        <v>9849</v>
      </c>
      <c r="B7085" s="31" t="s">
        <v>20291</v>
      </c>
      <c r="C7085" s="31" t="s">
        <v>20292</v>
      </c>
      <c r="D7085" s="32">
        <v>44195</v>
      </c>
      <c r="E7085" s="31" t="s">
        <v>20293</v>
      </c>
      <c r="F7085" s="31" t="s">
        <v>9997</v>
      </c>
      <c r="G7085" s="33">
        <v>3103000</v>
      </c>
      <c r="H7085" s="33">
        <v>3103000</v>
      </c>
      <c r="I7085" s="31" t="s">
        <v>9762</v>
      </c>
      <c r="J7085" s="31" t="s">
        <v>9763</v>
      </c>
      <c r="K7085" s="33">
        <v>3103000</v>
      </c>
      <c r="L7085" s="31" t="s">
        <v>9764</v>
      </c>
      <c r="M7085" t="e">
        <f t="shared" si="311"/>
        <v>#VALUE!</v>
      </c>
    </row>
    <row r="7086" spans="1:13" hidden="1">
      <c r="A7086" s="31" t="s">
        <v>9849</v>
      </c>
      <c r="B7086" s="31" t="s">
        <v>20294</v>
      </c>
      <c r="C7086" s="31" t="s">
        <v>20295</v>
      </c>
      <c r="D7086" s="32">
        <v>44195</v>
      </c>
      <c r="E7086" s="31" t="s">
        <v>20296</v>
      </c>
      <c r="F7086" s="31" t="s">
        <v>12612</v>
      </c>
      <c r="G7086" s="33">
        <v>-2613000</v>
      </c>
      <c r="H7086" s="33">
        <v>-2613000</v>
      </c>
      <c r="I7086" s="31" t="s">
        <v>9762</v>
      </c>
      <c r="J7086" s="31" t="s">
        <v>9763</v>
      </c>
      <c r="K7086" s="33">
        <v>-2613000</v>
      </c>
      <c r="L7086" s="31" t="s">
        <v>9764</v>
      </c>
      <c r="M7086" t="e">
        <f t="shared" si="311"/>
        <v>#VALUE!</v>
      </c>
    </row>
    <row r="7087" spans="1:13" hidden="1">
      <c r="A7087" s="31" t="s">
        <v>9849</v>
      </c>
      <c r="B7087" s="31" t="s">
        <v>20294</v>
      </c>
      <c r="C7087" s="31" t="s">
        <v>20295</v>
      </c>
      <c r="D7087" s="32">
        <v>44195</v>
      </c>
      <c r="E7087" s="31" t="s">
        <v>20296</v>
      </c>
      <c r="F7087" s="31" t="s">
        <v>9997</v>
      </c>
      <c r="G7087" s="33">
        <v>2613000</v>
      </c>
      <c r="H7087" s="33">
        <v>2613000</v>
      </c>
      <c r="I7087" s="31" t="s">
        <v>9762</v>
      </c>
      <c r="J7087" s="31" t="s">
        <v>9763</v>
      </c>
      <c r="K7087" s="33">
        <v>2613000</v>
      </c>
      <c r="L7087" s="31" t="s">
        <v>9764</v>
      </c>
      <c r="M7087" t="e">
        <f t="shared" si="311"/>
        <v>#VALUE!</v>
      </c>
    </row>
    <row r="7088" spans="1:13" hidden="1">
      <c r="A7088" s="31" t="s">
        <v>9849</v>
      </c>
      <c r="B7088" s="31" t="s">
        <v>20297</v>
      </c>
      <c r="C7088" s="31" t="s">
        <v>20298</v>
      </c>
      <c r="D7088" s="32">
        <v>44195</v>
      </c>
      <c r="E7088" s="31" t="s">
        <v>20299</v>
      </c>
      <c r="F7088" s="31" t="s">
        <v>12612</v>
      </c>
      <c r="G7088" s="33">
        <v>-963597</v>
      </c>
      <c r="H7088" s="33">
        <v>-963597</v>
      </c>
      <c r="I7088" s="31" t="s">
        <v>9762</v>
      </c>
      <c r="J7088" s="31" t="s">
        <v>9763</v>
      </c>
      <c r="K7088" s="33">
        <v>-963597</v>
      </c>
      <c r="L7088" s="31" t="s">
        <v>9764</v>
      </c>
      <c r="M7088" t="e">
        <f t="shared" si="311"/>
        <v>#VALUE!</v>
      </c>
    </row>
    <row r="7089" spans="1:15" hidden="1">
      <c r="A7089" s="31" t="s">
        <v>9849</v>
      </c>
      <c r="B7089" s="31" t="s">
        <v>20297</v>
      </c>
      <c r="C7089" s="31" t="s">
        <v>20298</v>
      </c>
      <c r="D7089" s="32">
        <v>44195</v>
      </c>
      <c r="E7089" s="31" t="s">
        <v>20299</v>
      </c>
      <c r="F7089" s="31" t="s">
        <v>9997</v>
      </c>
      <c r="G7089" s="33">
        <v>963597</v>
      </c>
      <c r="H7089" s="33">
        <v>963597</v>
      </c>
      <c r="I7089" s="31" t="s">
        <v>9762</v>
      </c>
      <c r="J7089" s="31" t="s">
        <v>9763</v>
      </c>
      <c r="K7089" s="33">
        <v>963597</v>
      </c>
      <c r="L7089" s="31" t="s">
        <v>9764</v>
      </c>
      <c r="M7089" t="e">
        <f t="shared" si="311"/>
        <v>#VALUE!</v>
      </c>
    </row>
    <row r="7090" spans="1:15" hidden="1">
      <c r="A7090" s="31" t="s">
        <v>9849</v>
      </c>
      <c r="B7090" s="31" t="s">
        <v>20300</v>
      </c>
      <c r="C7090" s="31" t="s">
        <v>20301</v>
      </c>
      <c r="D7090" s="32">
        <v>44195</v>
      </c>
      <c r="E7090" s="31" t="s">
        <v>20302</v>
      </c>
      <c r="F7090" s="31" t="s">
        <v>12612</v>
      </c>
      <c r="G7090" s="33">
        <v>-29700</v>
      </c>
      <c r="H7090" s="33">
        <v>-29700</v>
      </c>
      <c r="I7090" s="31" t="s">
        <v>9762</v>
      </c>
      <c r="J7090" s="31" t="s">
        <v>9763</v>
      </c>
      <c r="K7090" s="33">
        <v>-29700</v>
      </c>
      <c r="L7090" s="31" t="s">
        <v>9764</v>
      </c>
      <c r="M7090">
        <f t="shared" si="311"/>
        <v>12</v>
      </c>
      <c r="N7090" t="str">
        <f t="shared" ref="N7090:N7119" si="312">MID(E7090,M7090,10)</f>
        <v>PO64000008</v>
      </c>
      <c r="O7090" t="e">
        <f>VLOOKUP(N7090,'1_คตง_ภาพรวม'!L7090:M7140,2,FALSE)</f>
        <v>#N/A</v>
      </c>
    </row>
    <row r="7091" spans="1:15" hidden="1">
      <c r="A7091" s="31" t="s">
        <v>9849</v>
      </c>
      <c r="B7091" s="31" t="s">
        <v>20300</v>
      </c>
      <c r="C7091" s="31" t="s">
        <v>20301</v>
      </c>
      <c r="D7091" s="32">
        <v>44195</v>
      </c>
      <c r="E7091" s="31" t="s">
        <v>20302</v>
      </c>
      <c r="F7091" s="31" t="s">
        <v>9875</v>
      </c>
      <c r="G7091" s="33">
        <v>29700</v>
      </c>
      <c r="H7091" s="33">
        <v>29700</v>
      </c>
      <c r="I7091" s="31" t="s">
        <v>9762</v>
      </c>
      <c r="J7091" s="31" t="s">
        <v>9763</v>
      </c>
      <c r="K7091" s="33">
        <v>29700</v>
      </c>
      <c r="L7091" s="31" t="s">
        <v>9764</v>
      </c>
      <c r="M7091">
        <f t="shared" si="311"/>
        <v>12</v>
      </c>
      <c r="N7091" t="str">
        <f t="shared" si="312"/>
        <v>PO64000008</v>
      </c>
      <c r="O7091" t="e">
        <f>VLOOKUP(N7091,'1_คตง_ภาพรวม'!L7091:M7141,2,FALSE)</f>
        <v>#N/A</v>
      </c>
    </row>
    <row r="7092" spans="1:15" hidden="1">
      <c r="A7092" s="31" t="s">
        <v>9849</v>
      </c>
      <c r="B7092" s="31" t="s">
        <v>20303</v>
      </c>
      <c r="C7092" s="31" t="s">
        <v>20304</v>
      </c>
      <c r="D7092" s="32">
        <v>44195</v>
      </c>
      <c r="E7092" s="31" t="s">
        <v>20305</v>
      </c>
      <c r="F7092" s="31" t="s">
        <v>12612</v>
      </c>
      <c r="G7092" s="33">
        <v>-38115</v>
      </c>
      <c r="H7092" s="33">
        <v>-38115</v>
      </c>
      <c r="I7092" s="31" t="s">
        <v>9762</v>
      </c>
      <c r="J7092" s="31" t="s">
        <v>9763</v>
      </c>
      <c r="K7092" s="33">
        <v>-38115</v>
      </c>
      <c r="L7092" s="31" t="s">
        <v>9764</v>
      </c>
      <c r="M7092">
        <f t="shared" si="311"/>
        <v>12</v>
      </c>
      <c r="N7092" t="str">
        <f t="shared" si="312"/>
        <v>PO64000013</v>
      </c>
      <c r="O7092" t="e">
        <f>VLOOKUP(N7092,'1_คตง_ภาพรวม'!L7092:M7142,2,FALSE)</f>
        <v>#N/A</v>
      </c>
    </row>
    <row r="7093" spans="1:15" hidden="1">
      <c r="A7093" s="31" t="s">
        <v>9849</v>
      </c>
      <c r="B7093" s="31" t="s">
        <v>20303</v>
      </c>
      <c r="C7093" s="31" t="s">
        <v>20304</v>
      </c>
      <c r="D7093" s="32">
        <v>44195</v>
      </c>
      <c r="E7093" s="31" t="s">
        <v>20305</v>
      </c>
      <c r="F7093" s="31" t="s">
        <v>9875</v>
      </c>
      <c r="G7093" s="33">
        <v>38115</v>
      </c>
      <c r="H7093" s="33">
        <v>38115</v>
      </c>
      <c r="I7093" s="31" t="s">
        <v>9762</v>
      </c>
      <c r="J7093" s="31" t="s">
        <v>9763</v>
      </c>
      <c r="K7093" s="33">
        <v>38115</v>
      </c>
      <c r="L7093" s="31" t="s">
        <v>9764</v>
      </c>
      <c r="M7093">
        <f t="shared" si="311"/>
        <v>12</v>
      </c>
      <c r="N7093" t="str">
        <f t="shared" si="312"/>
        <v>PO64000013</v>
      </c>
      <c r="O7093" t="e">
        <f>VLOOKUP(N7093,'1_คตง_ภาพรวม'!L7093:M7143,2,FALSE)</f>
        <v>#N/A</v>
      </c>
    </row>
    <row r="7094" spans="1:15" hidden="1">
      <c r="A7094" s="31" t="s">
        <v>9757</v>
      </c>
      <c r="B7094" s="31" t="s">
        <v>20306</v>
      </c>
      <c r="C7094" s="31" t="s">
        <v>20307</v>
      </c>
      <c r="D7094" s="32">
        <v>44195</v>
      </c>
      <c r="E7094" s="31" t="s">
        <v>20308</v>
      </c>
      <c r="F7094" s="31" t="s">
        <v>12612</v>
      </c>
      <c r="G7094" s="33">
        <v>-24750</v>
      </c>
      <c r="H7094" s="33">
        <v>-24750</v>
      </c>
      <c r="I7094" s="31" t="s">
        <v>9762</v>
      </c>
      <c r="J7094" s="31" t="s">
        <v>9763</v>
      </c>
      <c r="K7094" s="33">
        <v>-24750</v>
      </c>
      <c r="L7094" s="31" t="s">
        <v>9764</v>
      </c>
      <c r="M7094">
        <f t="shared" si="311"/>
        <v>12</v>
      </c>
      <c r="N7094" t="str">
        <f t="shared" si="312"/>
        <v>PO64000056</v>
      </c>
      <c r="O7094" t="e">
        <f>VLOOKUP(N7094,'1_คตง_ภาพรวม'!L7094:M7144,2,FALSE)</f>
        <v>#N/A</v>
      </c>
    </row>
    <row r="7095" spans="1:15" hidden="1">
      <c r="A7095" s="31" t="s">
        <v>9757</v>
      </c>
      <c r="B7095" s="31" t="s">
        <v>20306</v>
      </c>
      <c r="C7095" s="31" t="s">
        <v>20307</v>
      </c>
      <c r="D7095" s="32">
        <v>44195</v>
      </c>
      <c r="E7095" s="31" t="s">
        <v>20308</v>
      </c>
      <c r="F7095" s="31" t="s">
        <v>9875</v>
      </c>
      <c r="G7095" s="33">
        <v>24750</v>
      </c>
      <c r="H7095" s="33">
        <v>24750</v>
      </c>
      <c r="I7095" s="31" t="s">
        <v>9762</v>
      </c>
      <c r="J7095" s="31" t="s">
        <v>9763</v>
      </c>
      <c r="K7095" s="33">
        <v>24750</v>
      </c>
      <c r="L7095" s="31" t="s">
        <v>9764</v>
      </c>
      <c r="M7095">
        <f t="shared" si="311"/>
        <v>12</v>
      </c>
      <c r="N7095" t="str">
        <f t="shared" si="312"/>
        <v>PO64000056</v>
      </c>
      <c r="O7095" t="e">
        <f>VLOOKUP(N7095,'1_คตง_ภาพรวม'!L7095:M7145,2,FALSE)</f>
        <v>#N/A</v>
      </c>
    </row>
    <row r="7096" spans="1:15" hidden="1">
      <c r="A7096" s="31" t="s">
        <v>9849</v>
      </c>
      <c r="B7096" s="31" t="s">
        <v>20309</v>
      </c>
      <c r="C7096" s="31" t="s">
        <v>20310</v>
      </c>
      <c r="D7096" s="32">
        <v>44195</v>
      </c>
      <c r="E7096" s="31" t="s">
        <v>20311</v>
      </c>
      <c r="F7096" s="31" t="s">
        <v>12612</v>
      </c>
      <c r="G7096" s="33">
        <v>-21780</v>
      </c>
      <c r="H7096" s="33">
        <v>-21780</v>
      </c>
      <c r="I7096" s="31" t="s">
        <v>9762</v>
      </c>
      <c r="J7096" s="31" t="s">
        <v>9763</v>
      </c>
      <c r="K7096" s="33">
        <v>-21780</v>
      </c>
      <c r="L7096" s="31" t="s">
        <v>9764</v>
      </c>
      <c r="M7096">
        <f t="shared" si="311"/>
        <v>12</v>
      </c>
      <c r="N7096" t="str">
        <f t="shared" si="312"/>
        <v>PO64000118</v>
      </c>
      <c r="O7096" t="e">
        <f>VLOOKUP(N7096,'1_คตง_ภาพรวม'!L7096:M7146,2,FALSE)</f>
        <v>#N/A</v>
      </c>
    </row>
    <row r="7097" spans="1:15" hidden="1">
      <c r="A7097" s="31" t="s">
        <v>9849</v>
      </c>
      <c r="B7097" s="31" t="s">
        <v>20309</v>
      </c>
      <c r="C7097" s="31" t="s">
        <v>20310</v>
      </c>
      <c r="D7097" s="32">
        <v>44195</v>
      </c>
      <c r="E7097" s="31" t="s">
        <v>20311</v>
      </c>
      <c r="F7097" s="31" t="s">
        <v>9875</v>
      </c>
      <c r="G7097" s="33">
        <v>21780</v>
      </c>
      <c r="H7097" s="33">
        <v>21780</v>
      </c>
      <c r="I7097" s="31" t="s">
        <v>9762</v>
      </c>
      <c r="J7097" s="31" t="s">
        <v>9763</v>
      </c>
      <c r="K7097" s="33">
        <v>21780</v>
      </c>
      <c r="L7097" s="31" t="s">
        <v>9764</v>
      </c>
      <c r="M7097">
        <f t="shared" si="311"/>
        <v>12</v>
      </c>
      <c r="N7097" t="str">
        <f t="shared" si="312"/>
        <v>PO64000118</v>
      </c>
      <c r="O7097" t="e">
        <f>VLOOKUP(N7097,'1_คตง_ภาพรวม'!L7097:M7147,2,FALSE)</f>
        <v>#N/A</v>
      </c>
    </row>
    <row r="7098" spans="1:15" hidden="1">
      <c r="A7098" s="31" t="s">
        <v>9757</v>
      </c>
      <c r="B7098" s="31" t="s">
        <v>20312</v>
      </c>
      <c r="C7098" s="31" t="s">
        <v>20313</v>
      </c>
      <c r="D7098" s="32">
        <v>44195</v>
      </c>
      <c r="E7098" s="31" t="s">
        <v>20314</v>
      </c>
      <c r="F7098" s="31" t="s">
        <v>12612</v>
      </c>
      <c r="G7098" s="33">
        <v>-131967</v>
      </c>
      <c r="H7098" s="33">
        <v>-131967</v>
      </c>
      <c r="I7098" s="31" t="s">
        <v>9762</v>
      </c>
      <c r="J7098" s="31" t="s">
        <v>9763</v>
      </c>
      <c r="K7098" s="33">
        <v>-131967</v>
      </c>
      <c r="L7098" s="31" t="s">
        <v>9764</v>
      </c>
      <c r="M7098">
        <f t="shared" si="311"/>
        <v>12</v>
      </c>
      <c r="N7098" t="str">
        <f t="shared" si="312"/>
        <v>PO63000723</v>
      </c>
      <c r="O7098" t="e">
        <f>VLOOKUP(N7098,'1_คตง_ภาพรวม'!L7098:M7148,2,FALSE)</f>
        <v>#N/A</v>
      </c>
    </row>
    <row r="7099" spans="1:15" hidden="1">
      <c r="A7099" s="31" t="s">
        <v>9757</v>
      </c>
      <c r="B7099" s="31" t="s">
        <v>20312</v>
      </c>
      <c r="C7099" s="31" t="s">
        <v>20313</v>
      </c>
      <c r="D7099" s="32">
        <v>44195</v>
      </c>
      <c r="E7099" s="31" t="s">
        <v>20314</v>
      </c>
      <c r="F7099" s="31" t="s">
        <v>9875</v>
      </c>
      <c r="G7099" s="33">
        <v>131967</v>
      </c>
      <c r="H7099" s="33">
        <v>131967</v>
      </c>
      <c r="I7099" s="31" t="s">
        <v>9762</v>
      </c>
      <c r="J7099" s="31" t="s">
        <v>9763</v>
      </c>
      <c r="K7099" s="33">
        <v>131967</v>
      </c>
      <c r="L7099" s="31" t="s">
        <v>9764</v>
      </c>
      <c r="M7099">
        <f t="shared" si="311"/>
        <v>12</v>
      </c>
      <c r="N7099" t="str">
        <f t="shared" si="312"/>
        <v>PO63000723</v>
      </c>
      <c r="O7099" t="e">
        <f>VLOOKUP(N7099,'1_คตง_ภาพรวม'!L7099:M7149,2,FALSE)</f>
        <v>#N/A</v>
      </c>
    </row>
    <row r="7100" spans="1:15" hidden="1">
      <c r="A7100" s="31" t="s">
        <v>9849</v>
      </c>
      <c r="B7100" s="31" t="s">
        <v>20315</v>
      </c>
      <c r="C7100" s="31" t="s">
        <v>20316</v>
      </c>
      <c r="D7100" s="32">
        <v>44195</v>
      </c>
      <c r="E7100" s="31" t="s">
        <v>20317</v>
      </c>
      <c r="F7100" s="31" t="s">
        <v>12612</v>
      </c>
      <c r="G7100" s="33">
        <v>-22869</v>
      </c>
      <c r="H7100" s="33">
        <v>-22869</v>
      </c>
      <c r="I7100" s="31" t="s">
        <v>9762</v>
      </c>
      <c r="J7100" s="31" t="s">
        <v>9763</v>
      </c>
      <c r="K7100" s="33">
        <v>-22869</v>
      </c>
      <c r="L7100" s="31" t="s">
        <v>9764</v>
      </c>
      <c r="M7100">
        <f t="shared" si="311"/>
        <v>12</v>
      </c>
      <c r="N7100" t="str">
        <f t="shared" si="312"/>
        <v>PO64000012</v>
      </c>
      <c r="O7100" t="e">
        <f>VLOOKUP(N7100,'1_คตง_ภาพรวม'!L7100:M7150,2,FALSE)</f>
        <v>#N/A</v>
      </c>
    </row>
    <row r="7101" spans="1:15" hidden="1">
      <c r="A7101" s="31" t="s">
        <v>9849</v>
      </c>
      <c r="B7101" s="31" t="s">
        <v>20315</v>
      </c>
      <c r="C7101" s="31" t="s">
        <v>20316</v>
      </c>
      <c r="D7101" s="32">
        <v>44195</v>
      </c>
      <c r="E7101" s="31" t="s">
        <v>20317</v>
      </c>
      <c r="F7101" s="31" t="s">
        <v>9875</v>
      </c>
      <c r="G7101" s="33">
        <v>22869</v>
      </c>
      <c r="H7101" s="33">
        <v>22869</v>
      </c>
      <c r="I7101" s="31" t="s">
        <v>9762</v>
      </c>
      <c r="J7101" s="31" t="s">
        <v>9763</v>
      </c>
      <c r="K7101" s="33">
        <v>22869</v>
      </c>
      <c r="L7101" s="31" t="s">
        <v>9764</v>
      </c>
      <c r="M7101">
        <f t="shared" si="311"/>
        <v>12</v>
      </c>
      <c r="N7101" t="str">
        <f t="shared" si="312"/>
        <v>PO64000012</v>
      </c>
      <c r="O7101" t="e">
        <f>VLOOKUP(N7101,'1_คตง_ภาพรวม'!L7101:M7151,2,FALSE)</f>
        <v>#N/A</v>
      </c>
    </row>
    <row r="7102" spans="1:15" hidden="1">
      <c r="A7102" s="31" t="s">
        <v>9849</v>
      </c>
      <c r="B7102" s="31" t="s">
        <v>20318</v>
      </c>
      <c r="C7102" s="31" t="s">
        <v>20319</v>
      </c>
      <c r="D7102" s="32">
        <v>44195</v>
      </c>
      <c r="E7102" s="31" t="s">
        <v>20320</v>
      </c>
      <c r="F7102" s="31" t="s">
        <v>12612</v>
      </c>
      <c r="G7102" s="33">
        <v>-27472.5</v>
      </c>
      <c r="H7102" s="33">
        <v>-27472.5</v>
      </c>
      <c r="I7102" s="31" t="s">
        <v>9762</v>
      </c>
      <c r="J7102" s="31" t="s">
        <v>9763</v>
      </c>
      <c r="K7102" s="33">
        <v>-27472.5</v>
      </c>
      <c r="L7102" s="31" t="s">
        <v>9764</v>
      </c>
      <c r="M7102">
        <f t="shared" si="311"/>
        <v>12</v>
      </c>
      <c r="N7102" t="str">
        <f t="shared" si="312"/>
        <v>PO64000015</v>
      </c>
      <c r="O7102" t="e">
        <f>VLOOKUP(N7102,'1_คตง_ภาพรวม'!L7102:M7152,2,FALSE)</f>
        <v>#N/A</v>
      </c>
    </row>
    <row r="7103" spans="1:15" hidden="1">
      <c r="A7103" s="31" t="s">
        <v>9849</v>
      </c>
      <c r="B7103" s="31" t="s">
        <v>20318</v>
      </c>
      <c r="C7103" s="31" t="s">
        <v>20319</v>
      </c>
      <c r="D7103" s="32">
        <v>44195</v>
      </c>
      <c r="E7103" s="31" t="s">
        <v>20320</v>
      </c>
      <c r="F7103" s="31" t="s">
        <v>9875</v>
      </c>
      <c r="G7103" s="33">
        <v>27472.5</v>
      </c>
      <c r="H7103" s="33">
        <v>27472.5</v>
      </c>
      <c r="I7103" s="31" t="s">
        <v>9762</v>
      </c>
      <c r="J7103" s="31" t="s">
        <v>9763</v>
      </c>
      <c r="K7103" s="33">
        <v>27472.5</v>
      </c>
      <c r="L7103" s="31" t="s">
        <v>9764</v>
      </c>
      <c r="M7103">
        <f t="shared" si="311"/>
        <v>12</v>
      </c>
      <c r="N7103" t="str">
        <f t="shared" si="312"/>
        <v>PO64000015</v>
      </c>
      <c r="O7103" t="e">
        <f>VLOOKUP(N7103,'1_คตง_ภาพรวม'!L7103:M7153,2,FALSE)</f>
        <v>#N/A</v>
      </c>
    </row>
    <row r="7104" spans="1:15" hidden="1">
      <c r="A7104" s="31" t="s">
        <v>9849</v>
      </c>
      <c r="B7104" s="31" t="s">
        <v>20321</v>
      </c>
      <c r="C7104" s="31" t="s">
        <v>20322</v>
      </c>
      <c r="D7104" s="32">
        <v>44195</v>
      </c>
      <c r="E7104" s="31" t="s">
        <v>20323</v>
      </c>
      <c r="F7104" s="31" t="s">
        <v>12612</v>
      </c>
      <c r="G7104" s="33">
        <v>-76230</v>
      </c>
      <c r="H7104" s="33">
        <v>-76230</v>
      </c>
      <c r="I7104" s="31" t="s">
        <v>9762</v>
      </c>
      <c r="J7104" s="31" t="s">
        <v>9763</v>
      </c>
      <c r="K7104" s="33">
        <v>-76230</v>
      </c>
      <c r="L7104" s="31" t="s">
        <v>9764</v>
      </c>
      <c r="M7104">
        <f t="shared" si="311"/>
        <v>12</v>
      </c>
      <c r="N7104" t="str">
        <f t="shared" si="312"/>
        <v>PO64000014</v>
      </c>
      <c r="O7104" t="e">
        <f>VLOOKUP(N7104,'1_คตง_ภาพรวม'!L7104:M7154,2,FALSE)</f>
        <v>#N/A</v>
      </c>
    </row>
    <row r="7105" spans="1:15" hidden="1">
      <c r="A7105" s="31" t="s">
        <v>9849</v>
      </c>
      <c r="B7105" s="31" t="s">
        <v>20321</v>
      </c>
      <c r="C7105" s="31" t="s">
        <v>20322</v>
      </c>
      <c r="D7105" s="32">
        <v>44195</v>
      </c>
      <c r="E7105" s="31" t="s">
        <v>20323</v>
      </c>
      <c r="F7105" s="31" t="s">
        <v>9875</v>
      </c>
      <c r="G7105" s="33">
        <v>76230</v>
      </c>
      <c r="H7105" s="33">
        <v>76230</v>
      </c>
      <c r="I7105" s="31" t="s">
        <v>9762</v>
      </c>
      <c r="J7105" s="31" t="s">
        <v>9763</v>
      </c>
      <c r="K7105" s="33">
        <v>76230</v>
      </c>
      <c r="L7105" s="31" t="s">
        <v>9764</v>
      </c>
      <c r="M7105">
        <f t="shared" si="311"/>
        <v>12</v>
      </c>
      <c r="N7105" t="str">
        <f t="shared" si="312"/>
        <v>PO64000014</v>
      </c>
      <c r="O7105" t="e">
        <f>VLOOKUP(N7105,'1_คตง_ภาพรวม'!L7105:M7155,2,FALSE)</f>
        <v>#N/A</v>
      </c>
    </row>
    <row r="7106" spans="1:15" hidden="1">
      <c r="A7106" s="31" t="s">
        <v>9757</v>
      </c>
      <c r="B7106" s="31" t="s">
        <v>20324</v>
      </c>
      <c r="C7106" s="31" t="s">
        <v>20325</v>
      </c>
      <c r="D7106" s="32">
        <v>44195</v>
      </c>
      <c r="E7106" s="31" t="s">
        <v>20326</v>
      </c>
      <c r="F7106" s="31" t="s">
        <v>12612</v>
      </c>
      <c r="G7106" s="33">
        <v>-22275</v>
      </c>
      <c r="H7106" s="33">
        <v>-22275</v>
      </c>
      <c r="I7106" s="31" t="s">
        <v>9762</v>
      </c>
      <c r="J7106" s="31" t="s">
        <v>9763</v>
      </c>
      <c r="K7106" s="33">
        <v>-22275</v>
      </c>
      <c r="L7106" s="31" t="s">
        <v>9764</v>
      </c>
      <c r="M7106">
        <f t="shared" si="311"/>
        <v>12</v>
      </c>
      <c r="N7106" t="str">
        <f t="shared" si="312"/>
        <v>PO63000435</v>
      </c>
      <c r="O7106" t="e">
        <f>VLOOKUP(N7106,'1_คตง_ภาพรวม'!L7106:M7156,2,FALSE)</f>
        <v>#N/A</v>
      </c>
    </row>
    <row r="7107" spans="1:15" hidden="1">
      <c r="A7107" s="31" t="s">
        <v>9757</v>
      </c>
      <c r="B7107" s="31" t="s">
        <v>20324</v>
      </c>
      <c r="C7107" s="31" t="s">
        <v>20325</v>
      </c>
      <c r="D7107" s="32">
        <v>44195</v>
      </c>
      <c r="E7107" s="31" t="s">
        <v>20326</v>
      </c>
      <c r="F7107" s="31" t="s">
        <v>9875</v>
      </c>
      <c r="G7107" s="33">
        <v>22275</v>
      </c>
      <c r="H7107" s="33">
        <v>22275</v>
      </c>
      <c r="I7107" s="31" t="s">
        <v>9762</v>
      </c>
      <c r="J7107" s="31" t="s">
        <v>9763</v>
      </c>
      <c r="K7107" s="33">
        <v>22275</v>
      </c>
      <c r="L7107" s="31" t="s">
        <v>9764</v>
      </c>
      <c r="M7107">
        <f t="shared" ref="M7107:M7170" si="313">FIND("PO",E7107)</f>
        <v>12</v>
      </c>
      <c r="N7107" t="str">
        <f t="shared" si="312"/>
        <v>PO63000435</v>
      </c>
      <c r="O7107" t="e">
        <f>VLOOKUP(N7107,'1_คตง_ภาพรวม'!L7107:M7157,2,FALSE)</f>
        <v>#N/A</v>
      </c>
    </row>
    <row r="7108" spans="1:15" hidden="1">
      <c r="A7108" s="31" t="s">
        <v>9849</v>
      </c>
      <c r="B7108" s="31" t="s">
        <v>20327</v>
      </c>
      <c r="C7108" s="31" t="s">
        <v>20328</v>
      </c>
      <c r="D7108" s="32">
        <v>44195</v>
      </c>
      <c r="E7108" s="31" t="s">
        <v>20329</v>
      </c>
      <c r="F7108" s="31" t="s">
        <v>12612</v>
      </c>
      <c r="G7108" s="33">
        <v>-25245</v>
      </c>
      <c r="H7108" s="33">
        <v>-25245</v>
      </c>
      <c r="I7108" s="31" t="s">
        <v>9762</v>
      </c>
      <c r="J7108" s="31" t="s">
        <v>9763</v>
      </c>
      <c r="K7108" s="33">
        <v>-25245</v>
      </c>
      <c r="L7108" s="31" t="s">
        <v>9764</v>
      </c>
      <c r="M7108">
        <f t="shared" si="313"/>
        <v>12</v>
      </c>
      <c r="N7108" t="str">
        <f t="shared" si="312"/>
        <v>PO63000387</v>
      </c>
      <c r="O7108" t="e">
        <f>VLOOKUP(N7108,'1_คตง_ภาพรวม'!L7108:M7158,2,FALSE)</f>
        <v>#N/A</v>
      </c>
    </row>
    <row r="7109" spans="1:15" hidden="1">
      <c r="A7109" s="31" t="s">
        <v>9849</v>
      </c>
      <c r="B7109" s="31" t="s">
        <v>20327</v>
      </c>
      <c r="C7109" s="31" t="s">
        <v>20328</v>
      </c>
      <c r="D7109" s="32">
        <v>44195</v>
      </c>
      <c r="E7109" s="31" t="s">
        <v>20329</v>
      </c>
      <c r="F7109" s="31" t="s">
        <v>9875</v>
      </c>
      <c r="G7109" s="33">
        <v>25245</v>
      </c>
      <c r="H7109" s="33">
        <v>25245</v>
      </c>
      <c r="I7109" s="31" t="s">
        <v>9762</v>
      </c>
      <c r="J7109" s="31" t="s">
        <v>9763</v>
      </c>
      <c r="K7109" s="33">
        <v>25245</v>
      </c>
      <c r="L7109" s="31" t="s">
        <v>9764</v>
      </c>
      <c r="M7109">
        <f t="shared" si="313"/>
        <v>12</v>
      </c>
      <c r="N7109" t="str">
        <f t="shared" si="312"/>
        <v>PO63000387</v>
      </c>
      <c r="O7109" t="e">
        <f>VLOOKUP(N7109,'1_คตง_ภาพรวม'!L7109:M7159,2,FALSE)</f>
        <v>#N/A</v>
      </c>
    </row>
    <row r="7110" spans="1:15" hidden="1">
      <c r="A7110" s="31" t="s">
        <v>9849</v>
      </c>
      <c r="B7110" s="31" t="s">
        <v>20330</v>
      </c>
      <c r="C7110" s="31" t="s">
        <v>20331</v>
      </c>
      <c r="D7110" s="32">
        <v>44195</v>
      </c>
      <c r="E7110" s="31" t="s">
        <v>20332</v>
      </c>
      <c r="F7110" s="31" t="s">
        <v>12612</v>
      </c>
      <c r="G7110" s="33">
        <v>-20790</v>
      </c>
      <c r="H7110" s="33">
        <v>-20790</v>
      </c>
      <c r="I7110" s="31" t="s">
        <v>9762</v>
      </c>
      <c r="J7110" s="31" t="s">
        <v>9763</v>
      </c>
      <c r="K7110" s="33">
        <v>-20790</v>
      </c>
      <c r="L7110" s="31" t="s">
        <v>9764</v>
      </c>
      <c r="M7110">
        <f t="shared" si="313"/>
        <v>12</v>
      </c>
      <c r="N7110" t="str">
        <f t="shared" si="312"/>
        <v>PO63000303</v>
      </c>
      <c r="O7110" t="e">
        <f>VLOOKUP(N7110,'1_คตง_ภาพรวม'!L7110:M7160,2,FALSE)</f>
        <v>#N/A</v>
      </c>
    </row>
    <row r="7111" spans="1:15" hidden="1">
      <c r="A7111" s="31" t="s">
        <v>9849</v>
      </c>
      <c r="B7111" s="31" t="s">
        <v>20330</v>
      </c>
      <c r="C7111" s="31" t="s">
        <v>20331</v>
      </c>
      <c r="D7111" s="32">
        <v>44195</v>
      </c>
      <c r="E7111" s="31" t="s">
        <v>20332</v>
      </c>
      <c r="F7111" s="31" t="s">
        <v>9875</v>
      </c>
      <c r="G7111" s="33">
        <v>20790</v>
      </c>
      <c r="H7111" s="33">
        <v>20790</v>
      </c>
      <c r="I7111" s="31" t="s">
        <v>9762</v>
      </c>
      <c r="J7111" s="31" t="s">
        <v>9763</v>
      </c>
      <c r="K7111" s="33">
        <v>20790</v>
      </c>
      <c r="L7111" s="31" t="s">
        <v>9764</v>
      </c>
      <c r="M7111">
        <f t="shared" si="313"/>
        <v>12</v>
      </c>
      <c r="N7111" t="str">
        <f t="shared" si="312"/>
        <v>PO63000303</v>
      </c>
      <c r="O7111" t="e">
        <f>VLOOKUP(N7111,'1_คตง_ภาพรวม'!L7111:M7161,2,FALSE)</f>
        <v>#N/A</v>
      </c>
    </row>
    <row r="7112" spans="1:15" hidden="1">
      <c r="A7112" s="31" t="s">
        <v>9757</v>
      </c>
      <c r="B7112" s="31" t="s">
        <v>20333</v>
      </c>
      <c r="C7112" s="31" t="s">
        <v>20334</v>
      </c>
      <c r="D7112" s="32">
        <v>44195</v>
      </c>
      <c r="E7112" s="31" t="s">
        <v>20335</v>
      </c>
      <c r="F7112" s="31" t="s">
        <v>12612</v>
      </c>
      <c r="G7112" s="33">
        <v>-35145</v>
      </c>
      <c r="H7112" s="33">
        <v>-35145</v>
      </c>
      <c r="I7112" s="31" t="s">
        <v>9762</v>
      </c>
      <c r="J7112" s="31" t="s">
        <v>9763</v>
      </c>
      <c r="K7112" s="33">
        <v>-35145</v>
      </c>
      <c r="L7112" s="31" t="s">
        <v>9764</v>
      </c>
      <c r="M7112">
        <f t="shared" si="313"/>
        <v>12</v>
      </c>
      <c r="N7112" t="str">
        <f t="shared" si="312"/>
        <v>PO64000031</v>
      </c>
      <c r="O7112" t="e">
        <f>VLOOKUP(N7112,'1_คตง_ภาพรวม'!L7112:M7162,2,FALSE)</f>
        <v>#N/A</v>
      </c>
    </row>
    <row r="7113" spans="1:15" hidden="1">
      <c r="A7113" s="31" t="s">
        <v>9757</v>
      </c>
      <c r="B7113" s="31" t="s">
        <v>20333</v>
      </c>
      <c r="C7113" s="31" t="s">
        <v>20334</v>
      </c>
      <c r="D7113" s="32">
        <v>44195</v>
      </c>
      <c r="E7113" s="31" t="s">
        <v>20335</v>
      </c>
      <c r="F7113" s="31" t="s">
        <v>9875</v>
      </c>
      <c r="G7113" s="33">
        <v>35145</v>
      </c>
      <c r="H7113" s="33">
        <v>35145</v>
      </c>
      <c r="I7113" s="31" t="s">
        <v>9762</v>
      </c>
      <c r="J7113" s="31" t="s">
        <v>9763</v>
      </c>
      <c r="K7113" s="33">
        <v>35145</v>
      </c>
      <c r="L7113" s="31" t="s">
        <v>9764</v>
      </c>
      <c r="M7113">
        <f t="shared" si="313"/>
        <v>12</v>
      </c>
      <c r="N7113" t="str">
        <f t="shared" si="312"/>
        <v>PO64000031</v>
      </c>
      <c r="O7113" t="e">
        <f>VLOOKUP(N7113,'1_คตง_ภาพรวม'!L7113:M7163,2,FALSE)</f>
        <v>#N/A</v>
      </c>
    </row>
    <row r="7114" spans="1:15" hidden="1">
      <c r="A7114" s="31" t="s">
        <v>9849</v>
      </c>
      <c r="B7114" s="31" t="s">
        <v>20336</v>
      </c>
      <c r="C7114" s="31" t="s">
        <v>20337</v>
      </c>
      <c r="D7114" s="32">
        <v>44195</v>
      </c>
      <c r="E7114" s="31" t="s">
        <v>20338</v>
      </c>
      <c r="F7114" s="31" t="s">
        <v>12612</v>
      </c>
      <c r="G7114" s="33">
        <v>-29700</v>
      </c>
      <c r="H7114" s="33">
        <v>-29700</v>
      </c>
      <c r="I7114" s="31" t="s">
        <v>9762</v>
      </c>
      <c r="J7114" s="31" t="s">
        <v>9763</v>
      </c>
      <c r="K7114" s="33">
        <v>-29700</v>
      </c>
      <c r="L7114" s="31" t="s">
        <v>9764</v>
      </c>
      <c r="M7114">
        <f t="shared" si="313"/>
        <v>12</v>
      </c>
      <c r="N7114" t="str">
        <f t="shared" si="312"/>
        <v>PO63000443</v>
      </c>
      <c r="O7114" t="e">
        <f>VLOOKUP(N7114,'1_คตง_ภาพรวม'!L7114:M7164,2,FALSE)</f>
        <v>#N/A</v>
      </c>
    </row>
    <row r="7115" spans="1:15" hidden="1">
      <c r="A7115" s="31" t="s">
        <v>9849</v>
      </c>
      <c r="B7115" s="31" t="s">
        <v>20336</v>
      </c>
      <c r="C7115" s="31" t="s">
        <v>20337</v>
      </c>
      <c r="D7115" s="32">
        <v>44195</v>
      </c>
      <c r="E7115" s="31" t="s">
        <v>20338</v>
      </c>
      <c r="F7115" s="31" t="s">
        <v>9875</v>
      </c>
      <c r="G7115" s="33">
        <v>29700</v>
      </c>
      <c r="H7115" s="33">
        <v>29700</v>
      </c>
      <c r="I7115" s="31" t="s">
        <v>9762</v>
      </c>
      <c r="J7115" s="31" t="s">
        <v>9763</v>
      </c>
      <c r="K7115" s="33">
        <v>29700</v>
      </c>
      <c r="L7115" s="31" t="s">
        <v>9764</v>
      </c>
      <c r="M7115">
        <f t="shared" si="313"/>
        <v>12</v>
      </c>
      <c r="N7115" t="str">
        <f t="shared" si="312"/>
        <v>PO63000443</v>
      </c>
      <c r="O7115" t="e">
        <f>VLOOKUP(N7115,'1_คตง_ภาพรวม'!L7115:M7165,2,FALSE)</f>
        <v>#N/A</v>
      </c>
    </row>
    <row r="7116" spans="1:15" hidden="1">
      <c r="A7116" s="31" t="s">
        <v>9849</v>
      </c>
      <c r="B7116" s="31" t="s">
        <v>20339</v>
      </c>
      <c r="C7116" s="31" t="s">
        <v>20340</v>
      </c>
      <c r="D7116" s="32">
        <v>44195</v>
      </c>
      <c r="E7116" s="31" t="s">
        <v>20341</v>
      </c>
      <c r="F7116" s="31" t="s">
        <v>12612</v>
      </c>
      <c r="G7116" s="33">
        <v>-20790</v>
      </c>
      <c r="H7116" s="33">
        <v>-20790</v>
      </c>
      <c r="I7116" s="31" t="s">
        <v>9762</v>
      </c>
      <c r="J7116" s="31" t="s">
        <v>9763</v>
      </c>
      <c r="K7116" s="33">
        <v>-20790</v>
      </c>
      <c r="L7116" s="31" t="s">
        <v>9764</v>
      </c>
      <c r="M7116">
        <f t="shared" si="313"/>
        <v>12</v>
      </c>
      <c r="N7116" t="str">
        <f t="shared" si="312"/>
        <v>PO63000514</v>
      </c>
      <c r="O7116" t="e">
        <f>VLOOKUP(N7116,'1_คตง_ภาพรวม'!L7116:M7166,2,FALSE)</f>
        <v>#N/A</v>
      </c>
    </row>
    <row r="7117" spans="1:15" hidden="1">
      <c r="A7117" s="31" t="s">
        <v>9849</v>
      </c>
      <c r="B7117" s="31" t="s">
        <v>20339</v>
      </c>
      <c r="C7117" s="31" t="s">
        <v>20340</v>
      </c>
      <c r="D7117" s="32">
        <v>44195</v>
      </c>
      <c r="E7117" s="31" t="s">
        <v>20341</v>
      </c>
      <c r="F7117" s="31" t="s">
        <v>9875</v>
      </c>
      <c r="G7117" s="33">
        <v>20790</v>
      </c>
      <c r="H7117" s="33">
        <v>20790</v>
      </c>
      <c r="I7117" s="31" t="s">
        <v>9762</v>
      </c>
      <c r="J7117" s="31" t="s">
        <v>9763</v>
      </c>
      <c r="K7117" s="33">
        <v>20790</v>
      </c>
      <c r="L7117" s="31" t="s">
        <v>9764</v>
      </c>
      <c r="M7117">
        <f t="shared" si="313"/>
        <v>12</v>
      </c>
      <c r="N7117" t="str">
        <f t="shared" si="312"/>
        <v>PO63000514</v>
      </c>
      <c r="O7117" t="e">
        <f>VLOOKUP(N7117,'1_คตง_ภาพรวม'!L7117:M7167,2,FALSE)</f>
        <v>#N/A</v>
      </c>
    </row>
    <row r="7118" spans="1:15" hidden="1">
      <c r="A7118" s="31" t="s">
        <v>9757</v>
      </c>
      <c r="B7118" s="31" t="s">
        <v>20342</v>
      </c>
      <c r="C7118" s="31" t="s">
        <v>20343</v>
      </c>
      <c r="D7118" s="32">
        <v>44195</v>
      </c>
      <c r="E7118" s="31" t="s">
        <v>20344</v>
      </c>
      <c r="F7118" s="31" t="s">
        <v>12612</v>
      </c>
      <c r="G7118" s="33">
        <v>-61875</v>
      </c>
      <c r="H7118" s="33">
        <v>-61875</v>
      </c>
      <c r="I7118" s="31" t="s">
        <v>9762</v>
      </c>
      <c r="J7118" s="31" t="s">
        <v>9763</v>
      </c>
      <c r="K7118" s="33">
        <v>-61875</v>
      </c>
      <c r="L7118" s="31" t="s">
        <v>9764</v>
      </c>
      <c r="M7118">
        <f t="shared" si="313"/>
        <v>33</v>
      </c>
      <c r="N7118" t="str">
        <f t="shared" si="312"/>
        <v>PO64000117</v>
      </c>
      <c r="O7118" t="e">
        <f>VLOOKUP(N7118,'1_คตง_ภาพรวม'!L7118:M7168,2,FALSE)</f>
        <v>#N/A</v>
      </c>
    </row>
    <row r="7119" spans="1:15" hidden="1">
      <c r="A7119" s="31" t="s">
        <v>9757</v>
      </c>
      <c r="B7119" s="31" t="s">
        <v>20342</v>
      </c>
      <c r="C7119" s="31" t="s">
        <v>20343</v>
      </c>
      <c r="D7119" s="32">
        <v>44195</v>
      </c>
      <c r="E7119" s="31" t="s">
        <v>20344</v>
      </c>
      <c r="F7119" s="31" t="s">
        <v>9875</v>
      </c>
      <c r="G7119" s="33">
        <v>61875</v>
      </c>
      <c r="H7119" s="33">
        <v>61875</v>
      </c>
      <c r="I7119" s="31" t="s">
        <v>9762</v>
      </c>
      <c r="J7119" s="31" t="s">
        <v>9763</v>
      </c>
      <c r="K7119" s="33">
        <v>61875</v>
      </c>
      <c r="L7119" s="31" t="s">
        <v>9764</v>
      </c>
      <c r="M7119">
        <f t="shared" si="313"/>
        <v>33</v>
      </c>
      <c r="N7119" t="str">
        <f t="shared" si="312"/>
        <v>PO64000117</v>
      </c>
      <c r="O7119" t="e">
        <f>VLOOKUP(N7119,'1_คตง_ภาพรวม'!L7119:M7169,2,FALSE)</f>
        <v>#N/A</v>
      </c>
    </row>
    <row r="7120" spans="1:15" hidden="1">
      <c r="A7120" s="31" t="s">
        <v>9849</v>
      </c>
      <c r="B7120" s="31" t="s">
        <v>20345</v>
      </c>
      <c r="C7120" s="31" t="s">
        <v>20346</v>
      </c>
      <c r="D7120" s="32">
        <v>44188</v>
      </c>
      <c r="E7120" s="31" t="s">
        <v>20347</v>
      </c>
      <c r="F7120" s="31" t="s">
        <v>9866</v>
      </c>
      <c r="G7120" s="33">
        <v>-7539000</v>
      </c>
      <c r="H7120" s="33">
        <v>-7539000</v>
      </c>
      <c r="I7120" s="31" t="s">
        <v>9762</v>
      </c>
      <c r="J7120" s="31" t="s">
        <v>9763</v>
      </c>
      <c r="K7120" s="33">
        <v>-7539000</v>
      </c>
      <c r="L7120" s="31" t="s">
        <v>9764</v>
      </c>
      <c r="M7120" t="e">
        <f t="shared" si="313"/>
        <v>#VALUE!</v>
      </c>
    </row>
    <row r="7121" spans="1:15" hidden="1">
      <c r="A7121" s="31" t="s">
        <v>9849</v>
      </c>
      <c r="B7121" s="31" t="s">
        <v>20345</v>
      </c>
      <c r="C7121" s="31" t="s">
        <v>20346</v>
      </c>
      <c r="D7121" s="32">
        <v>44188</v>
      </c>
      <c r="E7121" s="31" t="s">
        <v>20347</v>
      </c>
      <c r="F7121" s="31" t="s">
        <v>10443</v>
      </c>
      <c r="G7121" s="33">
        <v>7539000</v>
      </c>
      <c r="H7121" s="33">
        <v>7539000</v>
      </c>
      <c r="I7121" s="31" t="s">
        <v>9762</v>
      </c>
      <c r="J7121" s="31" t="s">
        <v>9763</v>
      </c>
      <c r="K7121" s="33">
        <v>7539000</v>
      </c>
      <c r="L7121" s="31" t="s">
        <v>9764</v>
      </c>
      <c r="M7121" t="e">
        <f t="shared" si="313"/>
        <v>#VALUE!</v>
      </c>
    </row>
    <row r="7122" spans="1:15" hidden="1">
      <c r="A7122" s="31" t="s">
        <v>9849</v>
      </c>
      <c r="B7122" s="31" t="s">
        <v>20348</v>
      </c>
      <c r="C7122" s="31" t="s">
        <v>20349</v>
      </c>
      <c r="D7122" s="32">
        <v>44188</v>
      </c>
      <c r="E7122" s="31" t="s">
        <v>20350</v>
      </c>
      <c r="F7122" s="31" t="s">
        <v>13733</v>
      </c>
      <c r="G7122" s="33">
        <v>-11263000</v>
      </c>
      <c r="H7122" s="33">
        <v>-11263000</v>
      </c>
      <c r="I7122" s="31" t="s">
        <v>9762</v>
      </c>
      <c r="J7122" s="31" t="s">
        <v>9763</v>
      </c>
      <c r="K7122" s="33">
        <v>-11263000</v>
      </c>
      <c r="L7122" s="31" t="s">
        <v>9764</v>
      </c>
      <c r="M7122" t="e">
        <f t="shared" si="313"/>
        <v>#VALUE!</v>
      </c>
    </row>
    <row r="7123" spans="1:15" hidden="1">
      <c r="A7123" s="31" t="s">
        <v>9849</v>
      </c>
      <c r="B7123" s="31" t="s">
        <v>20348</v>
      </c>
      <c r="C7123" s="31" t="s">
        <v>20349</v>
      </c>
      <c r="D7123" s="32">
        <v>44188</v>
      </c>
      <c r="E7123" s="31" t="s">
        <v>20350</v>
      </c>
      <c r="F7123" s="31" t="s">
        <v>10443</v>
      </c>
      <c r="G7123" s="33">
        <v>11263000</v>
      </c>
      <c r="H7123" s="33">
        <v>11263000</v>
      </c>
      <c r="I7123" s="31" t="s">
        <v>9762</v>
      </c>
      <c r="J7123" s="31" t="s">
        <v>9763</v>
      </c>
      <c r="K7123" s="33">
        <v>11263000</v>
      </c>
      <c r="L7123" s="31" t="s">
        <v>9764</v>
      </c>
      <c r="M7123" t="e">
        <f t="shared" si="313"/>
        <v>#VALUE!</v>
      </c>
    </row>
    <row r="7124" spans="1:15" hidden="1">
      <c r="A7124" s="31" t="s">
        <v>9849</v>
      </c>
      <c r="B7124" s="31" t="s">
        <v>20351</v>
      </c>
      <c r="C7124" s="31" t="s">
        <v>20352</v>
      </c>
      <c r="D7124" s="32">
        <v>44189</v>
      </c>
      <c r="E7124" s="31" t="s">
        <v>20353</v>
      </c>
      <c r="F7124" s="31" t="s">
        <v>13723</v>
      </c>
      <c r="G7124" s="33">
        <v>-5485500</v>
      </c>
      <c r="H7124" s="33">
        <v>-5485500</v>
      </c>
      <c r="I7124" s="31" t="s">
        <v>9762</v>
      </c>
      <c r="J7124" s="31" t="s">
        <v>9763</v>
      </c>
      <c r="K7124" s="33">
        <v>-5485500</v>
      </c>
      <c r="L7124" s="31" t="s">
        <v>9764</v>
      </c>
      <c r="M7124" t="e">
        <f t="shared" si="313"/>
        <v>#VALUE!</v>
      </c>
    </row>
    <row r="7125" spans="1:15" hidden="1">
      <c r="A7125" s="31" t="s">
        <v>9849</v>
      </c>
      <c r="B7125" s="31" t="s">
        <v>20351</v>
      </c>
      <c r="C7125" s="31" t="s">
        <v>20352</v>
      </c>
      <c r="D7125" s="32">
        <v>44189</v>
      </c>
      <c r="E7125" s="31" t="s">
        <v>20353</v>
      </c>
      <c r="F7125" s="31" t="s">
        <v>10443</v>
      </c>
      <c r="G7125" s="33">
        <v>5485500</v>
      </c>
      <c r="H7125" s="33">
        <v>5485500</v>
      </c>
      <c r="I7125" s="31" t="s">
        <v>9762</v>
      </c>
      <c r="J7125" s="31" t="s">
        <v>9763</v>
      </c>
      <c r="K7125" s="33">
        <v>5485500</v>
      </c>
      <c r="L7125" s="31" t="s">
        <v>9764</v>
      </c>
      <c r="M7125" t="e">
        <f t="shared" si="313"/>
        <v>#VALUE!</v>
      </c>
    </row>
    <row r="7126" spans="1:15" hidden="1">
      <c r="A7126" s="31" t="s">
        <v>9757</v>
      </c>
      <c r="B7126" s="31" t="s">
        <v>20354</v>
      </c>
      <c r="C7126" s="31" t="s">
        <v>20355</v>
      </c>
      <c r="D7126" s="32">
        <v>44196</v>
      </c>
      <c r="E7126" s="31" t="s">
        <v>20356</v>
      </c>
      <c r="F7126" s="31" t="s">
        <v>12612</v>
      </c>
      <c r="G7126" s="33">
        <v>-766</v>
      </c>
      <c r="H7126" s="33">
        <v>-766</v>
      </c>
      <c r="I7126" s="31" t="s">
        <v>9762</v>
      </c>
      <c r="J7126" s="31" t="s">
        <v>9763</v>
      </c>
      <c r="K7126" s="33">
        <v>-766</v>
      </c>
      <c r="L7126" s="31" t="s">
        <v>9764</v>
      </c>
      <c r="M7126" t="e">
        <f t="shared" si="313"/>
        <v>#VALUE!</v>
      </c>
    </row>
    <row r="7127" spans="1:15" hidden="1">
      <c r="A7127" s="31" t="s">
        <v>9757</v>
      </c>
      <c r="B7127" s="31" t="s">
        <v>20354</v>
      </c>
      <c r="C7127" s="31" t="s">
        <v>20355</v>
      </c>
      <c r="D7127" s="32">
        <v>44196</v>
      </c>
      <c r="E7127" s="31" t="s">
        <v>20356</v>
      </c>
      <c r="F7127" s="31" t="s">
        <v>19081</v>
      </c>
      <c r="G7127" s="33">
        <v>766</v>
      </c>
      <c r="H7127" s="33">
        <v>766</v>
      </c>
      <c r="I7127" s="31" t="s">
        <v>9762</v>
      </c>
      <c r="J7127" s="31" t="s">
        <v>9763</v>
      </c>
      <c r="K7127" s="33">
        <v>766</v>
      </c>
      <c r="L7127" s="31" t="s">
        <v>9764</v>
      </c>
      <c r="M7127" t="e">
        <f t="shared" si="313"/>
        <v>#VALUE!</v>
      </c>
    </row>
    <row r="7128" spans="1:15" hidden="1">
      <c r="A7128" s="31" t="s">
        <v>9757</v>
      </c>
      <c r="B7128" s="31" t="s">
        <v>20357</v>
      </c>
      <c r="C7128" s="31" t="s">
        <v>20358</v>
      </c>
      <c r="D7128" s="32">
        <v>44201</v>
      </c>
      <c r="E7128" s="31" t="s">
        <v>20359</v>
      </c>
      <c r="F7128" s="31" t="s">
        <v>11553</v>
      </c>
      <c r="G7128" s="33">
        <v>-182961.22</v>
      </c>
      <c r="H7128" s="33">
        <v>-182961.22</v>
      </c>
      <c r="I7128" s="31" t="s">
        <v>9762</v>
      </c>
      <c r="J7128" s="31" t="s">
        <v>9763</v>
      </c>
      <c r="K7128" s="33">
        <v>-182961.22</v>
      </c>
      <c r="L7128" s="31" t="s">
        <v>9764</v>
      </c>
      <c r="M7128" t="e">
        <f t="shared" si="313"/>
        <v>#VALUE!</v>
      </c>
    </row>
    <row r="7129" spans="1:15" hidden="1">
      <c r="A7129" s="31" t="s">
        <v>9757</v>
      </c>
      <c r="B7129" s="31" t="s">
        <v>20357</v>
      </c>
      <c r="C7129" s="31" t="s">
        <v>20358</v>
      </c>
      <c r="D7129" s="32">
        <v>44201</v>
      </c>
      <c r="E7129" s="31" t="s">
        <v>20359</v>
      </c>
      <c r="F7129" s="31" t="s">
        <v>19081</v>
      </c>
      <c r="G7129" s="33">
        <v>182961.22</v>
      </c>
      <c r="H7129" s="33">
        <v>182961.22</v>
      </c>
      <c r="I7129" s="31" t="s">
        <v>9762</v>
      </c>
      <c r="J7129" s="31" t="s">
        <v>9763</v>
      </c>
      <c r="K7129" s="33">
        <v>182961.22</v>
      </c>
      <c r="L7129" s="31" t="s">
        <v>9764</v>
      </c>
      <c r="M7129" t="e">
        <f t="shared" si="313"/>
        <v>#VALUE!</v>
      </c>
    </row>
    <row r="7130" spans="1:15" hidden="1">
      <c r="A7130" s="31" t="s">
        <v>9757</v>
      </c>
      <c r="B7130" s="31" t="s">
        <v>20360</v>
      </c>
      <c r="C7130" s="31" t="s">
        <v>20361</v>
      </c>
      <c r="D7130" s="32">
        <v>44195</v>
      </c>
      <c r="E7130" s="31" t="s">
        <v>20362</v>
      </c>
      <c r="F7130" s="31" t="s">
        <v>11553</v>
      </c>
      <c r="G7130" s="33">
        <v>-83100</v>
      </c>
      <c r="H7130" s="33">
        <v>-83100</v>
      </c>
      <c r="I7130" s="31" t="s">
        <v>9762</v>
      </c>
      <c r="J7130" s="31" t="s">
        <v>9763</v>
      </c>
      <c r="K7130" s="33">
        <v>-83100</v>
      </c>
      <c r="L7130" s="31" t="s">
        <v>9764</v>
      </c>
      <c r="M7130" t="e">
        <f t="shared" si="313"/>
        <v>#VALUE!</v>
      </c>
    </row>
    <row r="7131" spans="1:15" hidden="1">
      <c r="A7131" s="31" t="s">
        <v>9757</v>
      </c>
      <c r="B7131" s="31" t="s">
        <v>20360</v>
      </c>
      <c r="C7131" s="31" t="s">
        <v>20361</v>
      </c>
      <c r="D7131" s="32">
        <v>44195</v>
      </c>
      <c r="E7131" s="31" t="s">
        <v>20362</v>
      </c>
      <c r="F7131" s="31" t="s">
        <v>9875</v>
      </c>
      <c r="G7131" s="33">
        <v>83100</v>
      </c>
      <c r="H7131" s="33">
        <v>83100</v>
      </c>
      <c r="I7131" s="31" t="s">
        <v>9762</v>
      </c>
      <c r="J7131" s="31" t="s">
        <v>9763</v>
      </c>
      <c r="K7131" s="33">
        <v>83100</v>
      </c>
      <c r="L7131" s="31" t="s">
        <v>9764</v>
      </c>
      <c r="M7131" t="e">
        <f t="shared" si="313"/>
        <v>#VALUE!</v>
      </c>
    </row>
    <row r="7132" spans="1:15" hidden="1">
      <c r="A7132" s="31" t="s">
        <v>9757</v>
      </c>
      <c r="B7132" s="31" t="s">
        <v>20363</v>
      </c>
      <c r="C7132" s="31" t="s">
        <v>20364</v>
      </c>
      <c r="D7132" s="32">
        <v>44204</v>
      </c>
      <c r="E7132" s="31" t="s">
        <v>20365</v>
      </c>
      <c r="F7132" s="31" t="s">
        <v>11553</v>
      </c>
      <c r="G7132" s="33">
        <v>-3962494.55</v>
      </c>
      <c r="H7132" s="33">
        <v>-3962494.55</v>
      </c>
      <c r="I7132" s="31" t="s">
        <v>9762</v>
      </c>
      <c r="J7132" s="31" t="s">
        <v>9763</v>
      </c>
      <c r="K7132" s="33">
        <v>-3962494.55</v>
      </c>
      <c r="L7132" s="31" t="s">
        <v>9764</v>
      </c>
      <c r="M7132">
        <f t="shared" si="313"/>
        <v>15</v>
      </c>
      <c r="N7132" t="str">
        <f t="shared" ref="N7132:N7141" si="314">MID(E7132,M7132,10)</f>
        <v>PO63000894</v>
      </c>
      <c r="O7132" t="e">
        <f>VLOOKUP(N7132,'1_คตง_ภาพรวม'!L7132:M7182,2,FALSE)</f>
        <v>#N/A</v>
      </c>
    </row>
    <row r="7133" spans="1:15" hidden="1">
      <c r="A7133" s="31" t="s">
        <v>9757</v>
      </c>
      <c r="B7133" s="31" t="s">
        <v>20363</v>
      </c>
      <c r="C7133" s="31" t="s">
        <v>20364</v>
      </c>
      <c r="D7133" s="32">
        <v>44204</v>
      </c>
      <c r="E7133" s="31" t="s">
        <v>20365</v>
      </c>
      <c r="F7133" s="31" t="s">
        <v>9875</v>
      </c>
      <c r="G7133" s="33">
        <v>3962494.55</v>
      </c>
      <c r="H7133" s="33">
        <v>3962494.55</v>
      </c>
      <c r="I7133" s="31" t="s">
        <v>9762</v>
      </c>
      <c r="J7133" s="31" t="s">
        <v>9763</v>
      </c>
      <c r="K7133" s="33">
        <v>3962494.55</v>
      </c>
      <c r="L7133" s="31" t="s">
        <v>9764</v>
      </c>
      <c r="M7133">
        <f t="shared" si="313"/>
        <v>15</v>
      </c>
      <c r="N7133" t="str">
        <f t="shared" si="314"/>
        <v>PO63000894</v>
      </c>
      <c r="O7133" t="e">
        <f>VLOOKUP(N7133,'1_คตง_ภาพรวม'!L7133:M7183,2,FALSE)</f>
        <v>#N/A</v>
      </c>
    </row>
    <row r="7134" spans="1:15" hidden="1">
      <c r="A7134" s="31" t="s">
        <v>9757</v>
      </c>
      <c r="B7134" s="31" t="s">
        <v>20366</v>
      </c>
      <c r="C7134" s="31" t="s">
        <v>20367</v>
      </c>
      <c r="D7134" s="32">
        <v>44204</v>
      </c>
      <c r="E7134" s="31" t="s">
        <v>20368</v>
      </c>
      <c r="F7134" s="31" t="s">
        <v>11553</v>
      </c>
      <c r="G7134" s="33">
        <v>-825314.02</v>
      </c>
      <c r="H7134" s="33">
        <v>-825314.02</v>
      </c>
      <c r="I7134" s="31" t="s">
        <v>9762</v>
      </c>
      <c r="J7134" s="31" t="s">
        <v>9763</v>
      </c>
      <c r="K7134" s="33">
        <v>-825314.02</v>
      </c>
      <c r="L7134" s="31" t="s">
        <v>9764</v>
      </c>
      <c r="M7134">
        <f t="shared" si="313"/>
        <v>15</v>
      </c>
      <c r="N7134" t="str">
        <f t="shared" si="314"/>
        <v>PO63000975</v>
      </c>
      <c r="O7134" t="e">
        <f>VLOOKUP(N7134,'1_คตง_ภาพรวม'!L7134:M7184,2,FALSE)</f>
        <v>#N/A</v>
      </c>
    </row>
    <row r="7135" spans="1:15" hidden="1">
      <c r="A7135" s="31" t="s">
        <v>9757</v>
      </c>
      <c r="B7135" s="31" t="s">
        <v>20366</v>
      </c>
      <c r="C7135" s="31" t="s">
        <v>20367</v>
      </c>
      <c r="D7135" s="32">
        <v>44204</v>
      </c>
      <c r="E7135" s="31" t="s">
        <v>20368</v>
      </c>
      <c r="F7135" s="31" t="s">
        <v>9875</v>
      </c>
      <c r="G7135" s="33">
        <v>825314.02</v>
      </c>
      <c r="H7135" s="33">
        <v>825314.02</v>
      </c>
      <c r="I7135" s="31" t="s">
        <v>9762</v>
      </c>
      <c r="J7135" s="31" t="s">
        <v>9763</v>
      </c>
      <c r="K7135" s="33">
        <v>825314.02</v>
      </c>
      <c r="L7135" s="31" t="s">
        <v>9764</v>
      </c>
      <c r="M7135">
        <f t="shared" si="313"/>
        <v>15</v>
      </c>
      <c r="N7135" t="str">
        <f t="shared" si="314"/>
        <v>PO63000975</v>
      </c>
      <c r="O7135" t="e">
        <f>VLOOKUP(N7135,'1_คตง_ภาพรวม'!L7135:M7185,2,FALSE)</f>
        <v>#N/A</v>
      </c>
    </row>
    <row r="7136" spans="1:15" hidden="1">
      <c r="A7136" s="31" t="s">
        <v>9757</v>
      </c>
      <c r="B7136" s="31" t="s">
        <v>20369</v>
      </c>
      <c r="C7136" s="31" t="s">
        <v>20370</v>
      </c>
      <c r="D7136" s="32">
        <v>44204</v>
      </c>
      <c r="E7136" s="31" t="s">
        <v>20371</v>
      </c>
      <c r="F7136" s="31" t="s">
        <v>11553</v>
      </c>
      <c r="G7136" s="33">
        <v>-552938.4</v>
      </c>
      <c r="H7136" s="33">
        <v>-552938.4</v>
      </c>
      <c r="I7136" s="31" t="s">
        <v>9762</v>
      </c>
      <c r="J7136" s="31" t="s">
        <v>9763</v>
      </c>
      <c r="K7136" s="33">
        <v>-552938.4</v>
      </c>
      <c r="L7136" s="31" t="s">
        <v>9764</v>
      </c>
      <c r="M7136">
        <f t="shared" si="313"/>
        <v>15</v>
      </c>
      <c r="N7136" t="str">
        <f t="shared" si="314"/>
        <v>PO63000328</v>
      </c>
      <c r="O7136" t="e">
        <f>VLOOKUP(N7136,'1_คตง_ภาพรวม'!L7136:M7186,2,FALSE)</f>
        <v>#N/A</v>
      </c>
    </row>
    <row r="7137" spans="1:15" hidden="1">
      <c r="A7137" s="31" t="s">
        <v>9757</v>
      </c>
      <c r="B7137" s="31" t="s">
        <v>20369</v>
      </c>
      <c r="C7137" s="31" t="s">
        <v>20370</v>
      </c>
      <c r="D7137" s="32">
        <v>44204</v>
      </c>
      <c r="E7137" s="31" t="s">
        <v>20371</v>
      </c>
      <c r="F7137" s="31" t="s">
        <v>9875</v>
      </c>
      <c r="G7137" s="33">
        <v>552938.4</v>
      </c>
      <c r="H7137" s="33">
        <v>552938.4</v>
      </c>
      <c r="I7137" s="31" t="s">
        <v>9762</v>
      </c>
      <c r="J7137" s="31" t="s">
        <v>9763</v>
      </c>
      <c r="K7137" s="33">
        <v>552938.4</v>
      </c>
      <c r="L7137" s="31" t="s">
        <v>9764</v>
      </c>
      <c r="M7137">
        <f t="shared" si="313"/>
        <v>15</v>
      </c>
      <c r="N7137" t="str">
        <f t="shared" si="314"/>
        <v>PO63000328</v>
      </c>
      <c r="O7137" t="e">
        <f>VLOOKUP(N7137,'1_คตง_ภาพรวม'!L7137:M7187,2,FALSE)</f>
        <v>#N/A</v>
      </c>
    </row>
    <row r="7138" spans="1:15" hidden="1">
      <c r="A7138" s="31" t="s">
        <v>9757</v>
      </c>
      <c r="B7138" s="31" t="s">
        <v>20372</v>
      </c>
      <c r="C7138" s="31" t="s">
        <v>20373</v>
      </c>
      <c r="D7138" s="32">
        <v>44204</v>
      </c>
      <c r="E7138" s="31" t="s">
        <v>20374</v>
      </c>
      <c r="F7138" s="31" t="s">
        <v>11553</v>
      </c>
      <c r="G7138" s="33">
        <v>-24176.880000000001</v>
      </c>
      <c r="H7138" s="33">
        <v>-24176.880000000001</v>
      </c>
      <c r="I7138" s="31" t="s">
        <v>9762</v>
      </c>
      <c r="J7138" s="31" t="s">
        <v>9763</v>
      </c>
      <c r="K7138" s="33">
        <v>-24176.880000000001</v>
      </c>
      <c r="L7138" s="31" t="s">
        <v>9764</v>
      </c>
      <c r="M7138">
        <f t="shared" si="313"/>
        <v>15</v>
      </c>
      <c r="N7138" t="str">
        <f t="shared" si="314"/>
        <v>PO64000062</v>
      </c>
      <c r="O7138" t="e">
        <f>VLOOKUP(N7138,'1_คตง_ภาพรวม'!L7138:M7188,2,FALSE)</f>
        <v>#N/A</v>
      </c>
    </row>
    <row r="7139" spans="1:15" hidden="1">
      <c r="A7139" s="31" t="s">
        <v>9757</v>
      </c>
      <c r="B7139" s="31" t="s">
        <v>20372</v>
      </c>
      <c r="C7139" s="31" t="s">
        <v>20373</v>
      </c>
      <c r="D7139" s="32">
        <v>44204</v>
      </c>
      <c r="E7139" s="31" t="s">
        <v>20374</v>
      </c>
      <c r="F7139" s="31" t="s">
        <v>9875</v>
      </c>
      <c r="G7139" s="33">
        <v>24176.880000000001</v>
      </c>
      <c r="H7139" s="33">
        <v>24176.880000000001</v>
      </c>
      <c r="I7139" s="31" t="s">
        <v>9762</v>
      </c>
      <c r="J7139" s="31" t="s">
        <v>9763</v>
      </c>
      <c r="K7139" s="33">
        <v>24176.880000000001</v>
      </c>
      <c r="L7139" s="31" t="s">
        <v>9764</v>
      </c>
      <c r="M7139">
        <f t="shared" si="313"/>
        <v>15</v>
      </c>
      <c r="N7139" t="str">
        <f t="shared" si="314"/>
        <v>PO64000062</v>
      </c>
      <c r="O7139" t="e">
        <f>VLOOKUP(N7139,'1_คตง_ภาพรวม'!L7139:M7189,2,FALSE)</f>
        <v>#N/A</v>
      </c>
    </row>
    <row r="7140" spans="1:15" hidden="1">
      <c r="A7140" s="31" t="s">
        <v>9757</v>
      </c>
      <c r="B7140" s="31" t="s">
        <v>20375</v>
      </c>
      <c r="C7140" s="31" t="s">
        <v>20376</v>
      </c>
      <c r="D7140" s="32">
        <v>44204</v>
      </c>
      <c r="E7140" s="31" t="s">
        <v>20377</v>
      </c>
      <c r="F7140" s="31" t="s">
        <v>11553</v>
      </c>
      <c r="G7140" s="33">
        <v>-371000</v>
      </c>
      <c r="H7140" s="33">
        <v>-371000</v>
      </c>
      <c r="I7140" s="31" t="s">
        <v>9762</v>
      </c>
      <c r="J7140" s="31" t="s">
        <v>9763</v>
      </c>
      <c r="K7140" s="33">
        <v>-371000</v>
      </c>
      <c r="L7140" s="31" t="s">
        <v>9764</v>
      </c>
      <c r="M7140">
        <f t="shared" si="313"/>
        <v>15</v>
      </c>
      <c r="N7140" t="str">
        <f t="shared" si="314"/>
        <v>PO63000578</v>
      </c>
      <c r="O7140" t="e">
        <f>VLOOKUP(N7140,'1_คตง_ภาพรวม'!L7140:M7190,2,FALSE)</f>
        <v>#N/A</v>
      </c>
    </row>
    <row r="7141" spans="1:15" hidden="1">
      <c r="A7141" s="31" t="s">
        <v>9757</v>
      </c>
      <c r="B7141" s="31" t="s">
        <v>20375</v>
      </c>
      <c r="C7141" s="31" t="s">
        <v>20376</v>
      </c>
      <c r="D7141" s="32">
        <v>44204</v>
      </c>
      <c r="E7141" s="31" t="s">
        <v>20377</v>
      </c>
      <c r="F7141" s="31" t="s">
        <v>9875</v>
      </c>
      <c r="G7141" s="33">
        <v>371000</v>
      </c>
      <c r="H7141" s="33">
        <v>371000</v>
      </c>
      <c r="I7141" s="31" t="s">
        <v>9762</v>
      </c>
      <c r="J7141" s="31" t="s">
        <v>9763</v>
      </c>
      <c r="K7141" s="33">
        <v>371000</v>
      </c>
      <c r="L7141" s="31" t="s">
        <v>9764</v>
      </c>
      <c r="M7141">
        <f t="shared" si="313"/>
        <v>15</v>
      </c>
      <c r="N7141" t="str">
        <f t="shared" si="314"/>
        <v>PO63000578</v>
      </c>
      <c r="O7141" t="e">
        <f>VLOOKUP(N7141,'1_คตง_ภาพรวม'!L7141:M7191,2,FALSE)</f>
        <v>#N/A</v>
      </c>
    </row>
    <row r="7142" spans="1:15" hidden="1">
      <c r="A7142" s="31" t="s">
        <v>9849</v>
      </c>
      <c r="B7142" s="31" t="s">
        <v>20378</v>
      </c>
      <c r="C7142" s="31" t="s">
        <v>20379</v>
      </c>
      <c r="D7142" s="32">
        <v>44200</v>
      </c>
      <c r="E7142" s="31" t="s">
        <v>20380</v>
      </c>
      <c r="F7142" s="31" t="s">
        <v>12612</v>
      </c>
      <c r="G7142" s="33">
        <v>-2150</v>
      </c>
      <c r="H7142" s="33">
        <v>-2150</v>
      </c>
      <c r="I7142" s="31" t="s">
        <v>9762</v>
      </c>
      <c r="J7142" s="31" t="s">
        <v>9763</v>
      </c>
      <c r="K7142" s="33">
        <v>-2150</v>
      </c>
      <c r="L7142" s="31" t="s">
        <v>9764</v>
      </c>
      <c r="M7142" t="e">
        <f t="shared" si="313"/>
        <v>#VALUE!</v>
      </c>
    </row>
    <row r="7143" spans="1:15" hidden="1">
      <c r="A7143" s="31" t="s">
        <v>9849</v>
      </c>
      <c r="B7143" s="31" t="s">
        <v>20378</v>
      </c>
      <c r="C7143" s="31" t="s">
        <v>20379</v>
      </c>
      <c r="D7143" s="32">
        <v>44200</v>
      </c>
      <c r="E7143" s="31" t="s">
        <v>20380</v>
      </c>
      <c r="F7143" s="31" t="s">
        <v>9875</v>
      </c>
      <c r="G7143" s="33">
        <v>2140</v>
      </c>
      <c r="H7143" s="33">
        <v>2140</v>
      </c>
      <c r="I7143" s="31" t="s">
        <v>9762</v>
      </c>
      <c r="J7143" s="31" t="s">
        <v>9763</v>
      </c>
      <c r="K7143" s="33">
        <v>2140</v>
      </c>
      <c r="L7143" s="31" t="s">
        <v>9764</v>
      </c>
      <c r="M7143" t="e">
        <f t="shared" si="313"/>
        <v>#VALUE!</v>
      </c>
    </row>
    <row r="7144" spans="1:15" hidden="1">
      <c r="A7144" s="31" t="s">
        <v>9849</v>
      </c>
      <c r="B7144" s="31" t="s">
        <v>20378</v>
      </c>
      <c r="C7144" s="31" t="s">
        <v>20379</v>
      </c>
      <c r="D7144" s="32">
        <v>44200</v>
      </c>
      <c r="E7144" s="31" t="s">
        <v>20380</v>
      </c>
      <c r="F7144" s="31" t="s">
        <v>19081</v>
      </c>
      <c r="G7144" s="33">
        <v>10</v>
      </c>
      <c r="H7144" s="33">
        <v>10</v>
      </c>
      <c r="I7144" s="31" t="s">
        <v>9762</v>
      </c>
      <c r="J7144" s="31" t="s">
        <v>9763</v>
      </c>
      <c r="K7144" s="33">
        <v>10</v>
      </c>
      <c r="L7144" s="31" t="s">
        <v>9764</v>
      </c>
      <c r="M7144" t="e">
        <f t="shared" si="313"/>
        <v>#VALUE!</v>
      </c>
    </row>
    <row r="7145" spans="1:15" hidden="1">
      <c r="A7145" s="31" t="s">
        <v>9849</v>
      </c>
      <c r="B7145" s="31" t="s">
        <v>20381</v>
      </c>
      <c r="C7145" s="31" t="s">
        <v>20382</v>
      </c>
      <c r="D7145" s="32">
        <v>44200</v>
      </c>
      <c r="E7145" s="31" t="s">
        <v>20383</v>
      </c>
      <c r="F7145" s="31" t="s">
        <v>17357</v>
      </c>
      <c r="G7145" s="33">
        <v>-16000</v>
      </c>
      <c r="H7145" s="33">
        <v>-16000</v>
      </c>
      <c r="I7145" s="31" t="s">
        <v>9762</v>
      </c>
      <c r="J7145" s="31" t="s">
        <v>9763</v>
      </c>
      <c r="K7145" s="33">
        <v>-16000</v>
      </c>
      <c r="L7145" s="31" t="s">
        <v>9764</v>
      </c>
      <c r="M7145" t="e">
        <f t="shared" si="313"/>
        <v>#VALUE!</v>
      </c>
    </row>
    <row r="7146" spans="1:15" hidden="1">
      <c r="A7146" s="31" t="s">
        <v>9849</v>
      </c>
      <c r="B7146" s="31" t="s">
        <v>20381</v>
      </c>
      <c r="C7146" s="31" t="s">
        <v>20382</v>
      </c>
      <c r="D7146" s="32">
        <v>44200</v>
      </c>
      <c r="E7146" s="31" t="s">
        <v>20383</v>
      </c>
      <c r="F7146" s="31" t="s">
        <v>17358</v>
      </c>
      <c r="G7146" s="33">
        <v>16000</v>
      </c>
      <c r="H7146" s="33">
        <v>16000</v>
      </c>
      <c r="I7146" s="31" t="s">
        <v>9762</v>
      </c>
      <c r="J7146" s="31" t="s">
        <v>9763</v>
      </c>
      <c r="K7146" s="33">
        <v>16000</v>
      </c>
      <c r="L7146" s="31" t="s">
        <v>9764</v>
      </c>
      <c r="M7146" t="e">
        <f t="shared" si="313"/>
        <v>#VALUE!</v>
      </c>
    </row>
    <row r="7147" spans="1:15" hidden="1">
      <c r="A7147" s="31" t="s">
        <v>9849</v>
      </c>
      <c r="B7147" s="31" t="s">
        <v>20384</v>
      </c>
      <c r="C7147" s="31" t="s">
        <v>20385</v>
      </c>
      <c r="D7147" s="32">
        <v>44201</v>
      </c>
      <c r="E7147" s="31" t="s">
        <v>20386</v>
      </c>
      <c r="F7147" s="31" t="s">
        <v>19440</v>
      </c>
      <c r="G7147" s="33">
        <v>-16000</v>
      </c>
      <c r="H7147" s="33">
        <v>-16000</v>
      </c>
      <c r="I7147" s="31" t="s">
        <v>9762</v>
      </c>
      <c r="J7147" s="31" t="s">
        <v>9763</v>
      </c>
      <c r="K7147" s="33">
        <v>-16000</v>
      </c>
      <c r="L7147" s="31" t="s">
        <v>9764</v>
      </c>
      <c r="M7147" t="e">
        <f t="shared" si="313"/>
        <v>#VALUE!</v>
      </c>
    </row>
    <row r="7148" spans="1:15" hidden="1">
      <c r="A7148" s="31" t="s">
        <v>9849</v>
      </c>
      <c r="B7148" s="31" t="s">
        <v>20384</v>
      </c>
      <c r="C7148" s="31" t="s">
        <v>20385</v>
      </c>
      <c r="D7148" s="32">
        <v>44201</v>
      </c>
      <c r="E7148" s="31" t="s">
        <v>20386</v>
      </c>
      <c r="F7148" s="31" t="s">
        <v>17619</v>
      </c>
      <c r="G7148" s="33">
        <v>16000</v>
      </c>
      <c r="H7148" s="33">
        <v>16000</v>
      </c>
      <c r="I7148" s="31" t="s">
        <v>9762</v>
      </c>
      <c r="J7148" s="31" t="s">
        <v>9763</v>
      </c>
      <c r="K7148" s="33">
        <v>16000</v>
      </c>
      <c r="L7148" s="31" t="s">
        <v>9764</v>
      </c>
      <c r="M7148" t="e">
        <f t="shared" si="313"/>
        <v>#VALUE!</v>
      </c>
    </row>
    <row r="7149" spans="1:15" hidden="1">
      <c r="A7149" s="31" t="s">
        <v>9757</v>
      </c>
      <c r="B7149" s="31" t="s">
        <v>20387</v>
      </c>
      <c r="C7149" s="31" t="s">
        <v>20388</v>
      </c>
      <c r="D7149" s="32">
        <v>44201</v>
      </c>
      <c r="E7149" s="31" t="s">
        <v>20389</v>
      </c>
      <c r="F7149" s="31" t="s">
        <v>12612</v>
      </c>
      <c r="G7149" s="33">
        <v>-227050</v>
      </c>
      <c r="H7149" s="33">
        <v>-227050</v>
      </c>
      <c r="I7149" s="31" t="s">
        <v>9762</v>
      </c>
      <c r="J7149" s="31" t="s">
        <v>9763</v>
      </c>
      <c r="K7149" s="33">
        <v>-227050</v>
      </c>
      <c r="L7149" s="31" t="s">
        <v>9764</v>
      </c>
      <c r="M7149" t="e">
        <f t="shared" si="313"/>
        <v>#VALUE!</v>
      </c>
    </row>
    <row r="7150" spans="1:15" hidden="1">
      <c r="A7150" s="31" t="s">
        <v>9757</v>
      </c>
      <c r="B7150" s="31" t="s">
        <v>20387</v>
      </c>
      <c r="C7150" s="31" t="s">
        <v>20388</v>
      </c>
      <c r="D7150" s="32">
        <v>44201</v>
      </c>
      <c r="E7150" s="31" t="s">
        <v>20389</v>
      </c>
      <c r="F7150" s="31" t="s">
        <v>9997</v>
      </c>
      <c r="G7150" s="33">
        <v>227050</v>
      </c>
      <c r="H7150" s="33">
        <v>227050</v>
      </c>
      <c r="I7150" s="31" t="s">
        <v>9762</v>
      </c>
      <c r="J7150" s="31" t="s">
        <v>9763</v>
      </c>
      <c r="K7150" s="33">
        <v>227050</v>
      </c>
      <c r="L7150" s="31" t="s">
        <v>9764</v>
      </c>
      <c r="M7150" t="e">
        <f t="shared" si="313"/>
        <v>#VALUE!</v>
      </c>
    </row>
    <row r="7151" spans="1:15" hidden="1">
      <c r="A7151" s="31" t="s">
        <v>9849</v>
      </c>
      <c r="B7151" s="31" t="s">
        <v>20390</v>
      </c>
      <c r="C7151" s="31" t="s">
        <v>20391</v>
      </c>
      <c r="D7151" s="32">
        <v>44201</v>
      </c>
      <c r="E7151" s="31" t="s">
        <v>20392</v>
      </c>
      <c r="F7151" s="31" t="s">
        <v>17830</v>
      </c>
      <c r="G7151" s="33">
        <v>-25000</v>
      </c>
      <c r="H7151" s="33">
        <v>-25000</v>
      </c>
      <c r="I7151" s="31" t="s">
        <v>9762</v>
      </c>
      <c r="J7151" s="31" t="s">
        <v>9763</v>
      </c>
      <c r="K7151" s="33">
        <v>-25000</v>
      </c>
      <c r="L7151" s="31" t="s">
        <v>9764</v>
      </c>
      <c r="M7151" t="e">
        <f t="shared" si="313"/>
        <v>#VALUE!</v>
      </c>
    </row>
    <row r="7152" spans="1:15" hidden="1">
      <c r="A7152" s="31" t="s">
        <v>9849</v>
      </c>
      <c r="B7152" s="31" t="s">
        <v>20390</v>
      </c>
      <c r="C7152" s="31" t="s">
        <v>20391</v>
      </c>
      <c r="D7152" s="32">
        <v>44201</v>
      </c>
      <c r="E7152" s="31" t="s">
        <v>20392</v>
      </c>
      <c r="F7152" s="31" t="s">
        <v>17831</v>
      </c>
      <c r="G7152" s="33">
        <v>25000</v>
      </c>
      <c r="H7152" s="33">
        <v>25000</v>
      </c>
      <c r="I7152" s="31" t="s">
        <v>9762</v>
      </c>
      <c r="J7152" s="31" t="s">
        <v>9763</v>
      </c>
      <c r="K7152" s="33">
        <v>25000</v>
      </c>
      <c r="L7152" s="31" t="s">
        <v>9764</v>
      </c>
      <c r="M7152" t="e">
        <f t="shared" si="313"/>
        <v>#VALUE!</v>
      </c>
    </row>
    <row r="7153" spans="1:13" hidden="1">
      <c r="A7153" s="31" t="s">
        <v>9849</v>
      </c>
      <c r="B7153" s="31" t="s">
        <v>20393</v>
      </c>
      <c r="C7153" s="31" t="s">
        <v>20394</v>
      </c>
      <c r="D7153" s="32">
        <v>44202</v>
      </c>
      <c r="E7153" s="31" t="s">
        <v>20395</v>
      </c>
      <c r="F7153" s="31" t="s">
        <v>17830</v>
      </c>
      <c r="G7153" s="33">
        <v>-30000</v>
      </c>
      <c r="H7153" s="33">
        <v>-30000</v>
      </c>
      <c r="I7153" s="31" t="s">
        <v>9762</v>
      </c>
      <c r="J7153" s="31" t="s">
        <v>9763</v>
      </c>
      <c r="K7153" s="33">
        <v>-30000</v>
      </c>
      <c r="L7153" s="31" t="s">
        <v>9764</v>
      </c>
      <c r="M7153" t="e">
        <f t="shared" si="313"/>
        <v>#VALUE!</v>
      </c>
    </row>
    <row r="7154" spans="1:13" hidden="1">
      <c r="A7154" s="31" t="s">
        <v>9849</v>
      </c>
      <c r="B7154" s="31" t="s">
        <v>20393</v>
      </c>
      <c r="C7154" s="31" t="s">
        <v>20394</v>
      </c>
      <c r="D7154" s="32">
        <v>44202</v>
      </c>
      <c r="E7154" s="31" t="s">
        <v>20395</v>
      </c>
      <c r="F7154" s="31" t="s">
        <v>17831</v>
      </c>
      <c r="G7154" s="33">
        <v>30000</v>
      </c>
      <c r="H7154" s="33">
        <v>30000</v>
      </c>
      <c r="I7154" s="31" t="s">
        <v>9762</v>
      </c>
      <c r="J7154" s="31" t="s">
        <v>9763</v>
      </c>
      <c r="K7154" s="33">
        <v>30000</v>
      </c>
      <c r="L7154" s="31" t="s">
        <v>9764</v>
      </c>
      <c r="M7154" t="e">
        <f t="shared" si="313"/>
        <v>#VALUE!</v>
      </c>
    </row>
    <row r="7155" spans="1:13" hidden="1">
      <c r="A7155" s="31" t="s">
        <v>9849</v>
      </c>
      <c r="B7155" s="31" t="s">
        <v>20396</v>
      </c>
      <c r="C7155" s="31" t="s">
        <v>20397</v>
      </c>
      <c r="D7155" s="32">
        <v>44203</v>
      </c>
      <c r="E7155" s="31" t="s">
        <v>20398</v>
      </c>
      <c r="F7155" s="31" t="s">
        <v>19440</v>
      </c>
      <c r="G7155" s="33">
        <v>-25000</v>
      </c>
      <c r="H7155" s="33">
        <v>-25000</v>
      </c>
      <c r="I7155" s="31" t="s">
        <v>9762</v>
      </c>
      <c r="J7155" s="31" t="s">
        <v>9763</v>
      </c>
      <c r="K7155" s="33">
        <v>-25000</v>
      </c>
      <c r="L7155" s="31" t="s">
        <v>9764</v>
      </c>
      <c r="M7155" t="e">
        <f t="shared" si="313"/>
        <v>#VALUE!</v>
      </c>
    </row>
    <row r="7156" spans="1:13" hidden="1">
      <c r="A7156" s="31" t="s">
        <v>9849</v>
      </c>
      <c r="B7156" s="31" t="s">
        <v>20396</v>
      </c>
      <c r="C7156" s="31" t="s">
        <v>20397</v>
      </c>
      <c r="D7156" s="32">
        <v>44203</v>
      </c>
      <c r="E7156" s="31" t="s">
        <v>20398</v>
      </c>
      <c r="F7156" s="31" t="s">
        <v>17619</v>
      </c>
      <c r="G7156" s="33">
        <v>25000</v>
      </c>
      <c r="H7156" s="33">
        <v>25000</v>
      </c>
      <c r="I7156" s="31" t="s">
        <v>9762</v>
      </c>
      <c r="J7156" s="31" t="s">
        <v>9763</v>
      </c>
      <c r="K7156" s="33">
        <v>25000</v>
      </c>
      <c r="L7156" s="31" t="s">
        <v>9764</v>
      </c>
      <c r="M7156" t="e">
        <f t="shared" si="313"/>
        <v>#VALUE!</v>
      </c>
    </row>
    <row r="7157" spans="1:13" hidden="1">
      <c r="A7157" s="31" t="s">
        <v>9849</v>
      </c>
      <c r="B7157" s="31" t="s">
        <v>20399</v>
      </c>
      <c r="C7157" s="31" t="s">
        <v>20400</v>
      </c>
      <c r="D7157" s="32">
        <v>44204</v>
      </c>
      <c r="E7157" s="31" t="s">
        <v>20401</v>
      </c>
      <c r="F7157" s="31" t="s">
        <v>12612</v>
      </c>
      <c r="G7157" s="33">
        <v>-758400</v>
      </c>
      <c r="H7157" s="33">
        <v>-758400</v>
      </c>
      <c r="I7157" s="31" t="s">
        <v>9762</v>
      </c>
      <c r="J7157" s="31" t="s">
        <v>9763</v>
      </c>
      <c r="K7157" s="33">
        <v>-758400</v>
      </c>
      <c r="L7157" s="31" t="s">
        <v>9764</v>
      </c>
      <c r="M7157" t="e">
        <f t="shared" si="313"/>
        <v>#VALUE!</v>
      </c>
    </row>
    <row r="7158" spans="1:13" hidden="1">
      <c r="A7158" s="31" t="s">
        <v>9849</v>
      </c>
      <c r="B7158" s="31" t="s">
        <v>20399</v>
      </c>
      <c r="C7158" s="31" t="s">
        <v>20400</v>
      </c>
      <c r="D7158" s="32">
        <v>44204</v>
      </c>
      <c r="E7158" s="31" t="s">
        <v>20401</v>
      </c>
      <c r="F7158" s="31" t="s">
        <v>9997</v>
      </c>
      <c r="G7158" s="33">
        <v>758400</v>
      </c>
      <c r="H7158" s="33">
        <v>758400</v>
      </c>
      <c r="I7158" s="31" t="s">
        <v>9762</v>
      </c>
      <c r="J7158" s="31" t="s">
        <v>9763</v>
      </c>
      <c r="K7158" s="33">
        <v>758400</v>
      </c>
      <c r="L7158" s="31" t="s">
        <v>9764</v>
      </c>
      <c r="M7158" t="e">
        <f t="shared" si="313"/>
        <v>#VALUE!</v>
      </c>
    </row>
    <row r="7159" spans="1:13" hidden="1">
      <c r="A7159" s="31" t="s">
        <v>9849</v>
      </c>
      <c r="B7159" s="31" t="s">
        <v>20402</v>
      </c>
      <c r="C7159" s="31" t="s">
        <v>20403</v>
      </c>
      <c r="D7159" s="32">
        <v>44204</v>
      </c>
      <c r="E7159" s="31" t="s">
        <v>20404</v>
      </c>
      <c r="F7159" s="31" t="s">
        <v>12612</v>
      </c>
      <c r="G7159" s="33">
        <v>-1131000</v>
      </c>
      <c r="H7159" s="33">
        <v>-1131000</v>
      </c>
      <c r="I7159" s="31" t="s">
        <v>9762</v>
      </c>
      <c r="J7159" s="31" t="s">
        <v>9763</v>
      </c>
      <c r="K7159" s="33">
        <v>-1131000</v>
      </c>
      <c r="L7159" s="31" t="s">
        <v>9764</v>
      </c>
      <c r="M7159" t="e">
        <f t="shared" si="313"/>
        <v>#VALUE!</v>
      </c>
    </row>
    <row r="7160" spans="1:13" hidden="1">
      <c r="A7160" s="31" t="s">
        <v>9849</v>
      </c>
      <c r="B7160" s="31" t="s">
        <v>20402</v>
      </c>
      <c r="C7160" s="31" t="s">
        <v>20403</v>
      </c>
      <c r="D7160" s="32">
        <v>44204</v>
      </c>
      <c r="E7160" s="31" t="s">
        <v>20404</v>
      </c>
      <c r="F7160" s="31" t="s">
        <v>9997</v>
      </c>
      <c r="G7160" s="33">
        <v>1131000</v>
      </c>
      <c r="H7160" s="33">
        <v>1131000</v>
      </c>
      <c r="I7160" s="31" t="s">
        <v>9762</v>
      </c>
      <c r="J7160" s="31" t="s">
        <v>9763</v>
      </c>
      <c r="K7160" s="33">
        <v>1131000</v>
      </c>
      <c r="L7160" s="31" t="s">
        <v>9764</v>
      </c>
      <c r="M7160" t="e">
        <f t="shared" si="313"/>
        <v>#VALUE!</v>
      </c>
    </row>
    <row r="7161" spans="1:13" hidden="1">
      <c r="A7161" s="31" t="s">
        <v>9849</v>
      </c>
      <c r="B7161" s="31" t="s">
        <v>20405</v>
      </c>
      <c r="C7161" s="31" t="s">
        <v>20406</v>
      </c>
      <c r="D7161" s="32">
        <v>44204</v>
      </c>
      <c r="E7161" s="31" t="s">
        <v>20407</v>
      </c>
      <c r="F7161" s="31" t="s">
        <v>12612</v>
      </c>
      <c r="G7161" s="33">
        <v>-3774467.25</v>
      </c>
      <c r="H7161" s="33">
        <v>-3774467.25</v>
      </c>
      <c r="I7161" s="31" t="s">
        <v>9762</v>
      </c>
      <c r="J7161" s="31" t="s">
        <v>9763</v>
      </c>
      <c r="K7161" s="33">
        <v>-3774467.25</v>
      </c>
      <c r="L7161" s="31" t="s">
        <v>9764</v>
      </c>
      <c r="M7161" t="e">
        <f t="shared" si="313"/>
        <v>#VALUE!</v>
      </c>
    </row>
    <row r="7162" spans="1:13" hidden="1">
      <c r="A7162" s="31" t="s">
        <v>9849</v>
      </c>
      <c r="B7162" s="31" t="s">
        <v>20405</v>
      </c>
      <c r="C7162" s="31" t="s">
        <v>20406</v>
      </c>
      <c r="D7162" s="32">
        <v>44204</v>
      </c>
      <c r="E7162" s="31" t="s">
        <v>20407</v>
      </c>
      <c r="F7162" s="31" t="s">
        <v>9997</v>
      </c>
      <c r="G7162" s="33">
        <v>3774467.25</v>
      </c>
      <c r="H7162" s="33">
        <v>3774467.25</v>
      </c>
      <c r="I7162" s="31" t="s">
        <v>9762</v>
      </c>
      <c r="J7162" s="31" t="s">
        <v>9763</v>
      </c>
      <c r="K7162" s="33">
        <v>3774467.25</v>
      </c>
      <c r="L7162" s="31" t="s">
        <v>9764</v>
      </c>
      <c r="M7162" t="e">
        <f t="shared" si="313"/>
        <v>#VALUE!</v>
      </c>
    </row>
    <row r="7163" spans="1:13" hidden="1">
      <c r="A7163" s="31" t="s">
        <v>9849</v>
      </c>
      <c r="B7163" s="31" t="s">
        <v>20408</v>
      </c>
      <c r="C7163" s="31" t="s">
        <v>20409</v>
      </c>
      <c r="D7163" s="32">
        <v>44200</v>
      </c>
      <c r="E7163" s="31" t="s">
        <v>20410</v>
      </c>
      <c r="F7163" s="31" t="s">
        <v>12612</v>
      </c>
      <c r="G7163" s="33">
        <v>-152800</v>
      </c>
      <c r="H7163" s="33">
        <v>-152800</v>
      </c>
      <c r="I7163" s="31" t="s">
        <v>9762</v>
      </c>
      <c r="J7163" s="31" t="s">
        <v>9763</v>
      </c>
      <c r="K7163" s="33">
        <v>-152800</v>
      </c>
      <c r="L7163" s="31" t="s">
        <v>9764</v>
      </c>
      <c r="M7163" t="e">
        <f t="shared" si="313"/>
        <v>#VALUE!</v>
      </c>
    </row>
    <row r="7164" spans="1:13" hidden="1">
      <c r="A7164" s="31" t="s">
        <v>9849</v>
      </c>
      <c r="B7164" s="31" t="s">
        <v>20408</v>
      </c>
      <c r="C7164" s="31" t="s">
        <v>20409</v>
      </c>
      <c r="D7164" s="32">
        <v>44200</v>
      </c>
      <c r="E7164" s="31" t="s">
        <v>20410</v>
      </c>
      <c r="F7164" s="31" t="s">
        <v>9875</v>
      </c>
      <c r="G7164" s="33">
        <v>152800</v>
      </c>
      <c r="H7164" s="33">
        <v>152800</v>
      </c>
      <c r="I7164" s="31" t="s">
        <v>9762</v>
      </c>
      <c r="J7164" s="31" t="s">
        <v>9763</v>
      </c>
      <c r="K7164" s="33">
        <v>152800</v>
      </c>
      <c r="L7164" s="31" t="s">
        <v>9764</v>
      </c>
      <c r="M7164" t="e">
        <f t="shared" si="313"/>
        <v>#VALUE!</v>
      </c>
    </row>
    <row r="7165" spans="1:13" hidden="1">
      <c r="A7165" s="31" t="s">
        <v>9849</v>
      </c>
      <c r="B7165" s="31" t="s">
        <v>20411</v>
      </c>
      <c r="C7165" s="31" t="s">
        <v>20412</v>
      </c>
      <c r="D7165" s="32">
        <v>44204</v>
      </c>
      <c r="E7165" s="31" t="s">
        <v>20413</v>
      </c>
      <c r="F7165" s="31" t="s">
        <v>12612</v>
      </c>
      <c r="G7165" s="33">
        <v>-2270</v>
      </c>
      <c r="H7165" s="33">
        <v>-2270</v>
      </c>
      <c r="I7165" s="31" t="s">
        <v>9762</v>
      </c>
      <c r="J7165" s="31" t="s">
        <v>9763</v>
      </c>
      <c r="K7165" s="33">
        <v>-2270</v>
      </c>
      <c r="L7165" s="31" t="s">
        <v>9764</v>
      </c>
      <c r="M7165" t="e">
        <f t="shared" si="313"/>
        <v>#VALUE!</v>
      </c>
    </row>
    <row r="7166" spans="1:13" hidden="1">
      <c r="A7166" s="31" t="s">
        <v>9849</v>
      </c>
      <c r="B7166" s="31" t="s">
        <v>20411</v>
      </c>
      <c r="C7166" s="31" t="s">
        <v>20412</v>
      </c>
      <c r="D7166" s="32">
        <v>44204</v>
      </c>
      <c r="E7166" s="31" t="s">
        <v>20413</v>
      </c>
      <c r="F7166" s="31" t="s">
        <v>9962</v>
      </c>
      <c r="G7166" s="33">
        <v>2270</v>
      </c>
      <c r="H7166" s="33">
        <v>2270</v>
      </c>
      <c r="I7166" s="31" t="s">
        <v>9762</v>
      </c>
      <c r="J7166" s="31" t="s">
        <v>9763</v>
      </c>
      <c r="K7166" s="33">
        <v>2270</v>
      </c>
      <c r="L7166" s="31" t="s">
        <v>9764</v>
      </c>
      <c r="M7166" t="e">
        <f t="shared" si="313"/>
        <v>#VALUE!</v>
      </c>
    </row>
    <row r="7167" spans="1:13" hidden="1">
      <c r="A7167" s="31" t="s">
        <v>9849</v>
      </c>
      <c r="B7167" s="31" t="s">
        <v>20414</v>
      </c>
      <c r="C7167" s="31" t="s">
        <v>20415</v>
      </c>
      <c r="D7167" s="32">
        <v>44204</v>
      </c>
      <c r="E7167" s="31" t="s">
        <v>20416</v>
      </c>
      <c r="F7167" s="31" t="s">
        <v>12612</v>
      </c>
      <c r="G7167" s="33">
        <v>-2500</v>
      </c>
      <c r="H7167" s="33">
        <v>-2500</v>
      </c>
      <c r="I7167" s="31" t="s">
        <v>9762</v>
      </c>
      <c r="J7167" s="31" t="s">
        <v>9763</v>
      </c>
      <c r="K7167" s="33">
        <v>-2500</v>
      </c>
      <c r="L7167" s="31" t="s">
        <v>9764</v>
      </c>
      <c r="M7167" t="e">
        <f t="shared" si="313"/>
        <v>#VALUE!</v>
      </c>
    </row>
    <row r="7168" spans="1:13" hidden="1">
      <c r="A7168" s="31" t="s">
        <v>9849</v>
      </c>
      <c r="B7168" s="31" t="s">
        <v>20414</v>
      </c>
      <c r="C7168" s="31" t="s">
        <v>20415</v>
      </c>
      <c r="D7168" s="32">
        <v>44204</v>
      </c>
      <c r="E7168" s="31" t="s">
        <v>20416</v>
      </c>
      <c r="F7168" s="31" t="s">
        <v>9875</v>
      </c>
      <c r="G7168" s="33">
        <v>2500</v>
      </c>
      <c r="H7168" s="33">
        <v>2500</v>
      </c>
      <c r="I7168" s="31" t="s">
        <v>9762</v>
      </c>
      <c r="J7168" s="31" t="s">
        <v>9763</v>
      </c>
      <c r="K7168" s="33">
        <v>2500</v>
      </c>
      <c r="L7168" s="31" t="s">
        <v>9764</v>
      </c>
      <c r="M7168" t="e">
        <f t="shared" si="313"/>
        <v>#VALUE!</v>
      </c>
    </row>
    <row r="7169" spans="1:13" hidden="1">
      <c r="A7169" s="31" t="s">
        <v>9849</v>
      </c>
      <c r="B7169" s="31" t="s">
        <v>20417</v>
      </c>
      <c r="C7169" s="31" t="s">
        <v>20418</v>
      </c>
      <c r="D7169" s="32">
        <v>44204</v>
      </c>
      <c r="E7169" s="31" t="s">
        <v>20419</v>
      </c>
      <c r="F7169" s="31" t="s">
        <v>12612</v>
      </c>
      <c r="G7169" s="33">
        <v>-1486</v>
      </c>
      <c r="H7169" s="33">
        <v>-1486</v>
      </c>
      <c r="I7169" s="31" t="s">
        <v>9762</v>
      </c>
      <c r="J7169" s="31" t="s">
        <v>9763</v>
      </c>
      <c r="K7169" s="33">
        <v>-1486</v>
      </c>
      <c r="L7169" s="31" t="s">
        <v>9764</v>
      </c>
      <c r="M7169" t="e">
        <f t="shared" si="313"/>
        <v>#VALUE!</v>
      </c>
    </row>
    <row r="7170" spans="1:13" hidden="1">
      <c r="A7170" s="31" t="s">
        <v>9849</v>
      </c>
      <c r="B7170" s="31" t="s">
        <v>20417</v>
      </c>
      <c r="C7170" s="31" t="s">
        <v>20418</v>
      </c>
      <c r="D7170" s="32">
        <v>44204</v>
      </c>
      <c r="E7170" s="31" t="s">
        <v>20419</v>
      </c>
      <c r="F7170" s="31" t="s">
        <v>9962</v>
      </c>
      <c r="G7170" s="33">
        <v>1486</v>
      </c>
      <c r="H7170" s="33">
        <v>1486</v>
      </c>
      <c r="I7170" s="31" t="s">
        <v>9762</v>
      </c>
      <c r="J7170" s="31" t="s">
        <v>9763</v>
      </c>
      <c r="K7170" s="33">
        <v>1486</v>
      </c>
      <c r="L7170" s="31" t="s">
        <v>9764</v>
      </c>
      <c r="M7170" t="e">
        <f t="shared" si="313"/>
        <v>#VALUE!</v>
      </c>
    </row>
    <row r="7171" spans="1:13" hidden="1">
      <c r="A7171" s="31" t="s">
        <v>9849</v>
      </c>
      <c r="B7171" s="31" t="s">
        <v>20420</v>
      </c>
      <c r="C7171" s="31" t="s">
        <v>20421</v>
      </c>
      <c r="D7171" s="32">
        <v>44204</v>
      </c>
      <c r="E7171" s="31" t="s">
        <v>20422</v>
      </c>
      <c r="F7171" s="31" t="s">
        <v>12612</v>
      </c>
      <c r="G7171" s="33">
        <v>-16800</v>
      </c>
      <c r="H7171" s="33">
        <v>-16800</v>
      </c>
      <c r="I7171" s="31" t="s">
        <v>9762</v>
      </c>
      <c r="J7171" s="31" t="s">
        <v>9763</v>
      </c>
      <c r="K7171" s="33">
        <v>-16800</v>
      </c>
      <c r="L7171" s="31" t="s">
        <v>9764</v>
      </c>
      <c r="M7171" t="e">
        <f t="shared" ref="M7171:M7234" si="315">FIND("PO",E7171)</f>
        <v>#VALUE!</v>
      </c>
    </row>
    <row r="7172" spans="1:13" hidden="1">
      <c r="A7172" s="31" t="s">
        <v>9849</v>
      </c>
      <c r="B7172" s="31" t="s">
        <v>20420</v>
      </c>
      <c r="C7172" s="31" t="s">
        <v>20421</v>
      </c>
      <c r="D7172" s="32">
        <v>44204</v>
      </c>
      <c r="E7172" s="31" t="s">
        <v>20422</v>
      </c>
      <c r="F7172" s="31" t="s">
        <v>9875</v>
      </c>
      <c r="G7172" s="33">
        <v>16800</v>
      </c>
      <c r="H7172" s="33">
        <v>16800</v>
      </c>
      <c r="I7172" s="31" t="s">
        <v>9762</v>
      </c>
      <c r="J7172" s="31" t="s">
        <v>9763</v>
      </c>
      <c r="K7172" s="33">
        <v>16800</v>
      </c>
      <c r="L7172" s="31" t="s">
        <v>9764</v>
      </c>
      <c r="M7172" t="e">
        <f t="shared" si="315"/>
        <v>#VALUE!</v>
      </c>
    </row>
    <row r="7173" spans="1:13" hidden="1">
      <c r="A7173" s="31" t="s">
        <v>9849</v>
      </c>
      <c r="B7173" s="31" t="s">
        <v>20423</v>
      </c>
      <c r="C7173" s="31" t="s">
        <v>20424</v>
      </c>
      <c r="D7173" s="32">
        <v>44204</v>
      </c>
      <c r="E7173" s="31" t="s">
        <v>20425</v>
      </c>
      <c r="F7173" s="31" t="s">
        <v>12612</v>
      </c>
      <c r="G7173" s="33">
        <v>-3000</v>
      </c>
      <c r="H7173" s="33">
        <v>-3000</v>
      </c>
      <c r="I7173" s="31" t="s">
        <v>9762</v>
      </c>
      <c r="J7173" s="31" t="s">
        <v>9763</v>
      </c>
      <c r="K7173" s="33">
        <v>-3000</v>
      </c>
      <c r="L7173" s="31" t="s">
        <v>9764</v>
      </c>
      <c r="M7173" t="e">
        <f t="shared" si="315"/>
        <v>#VALUE!</v>
      </c>
    </row>
    <row r="7174" spans="1:13" hidden="1">
      <c r="A7174" s="31" t="s">
        <v>9849</v>
      </c>
      <c r="B7174" s="31" t="s">
        <v>20423</v>
      </c>
      <c r="C7174" s="31" t="s">
        <v>20424</v>
      </c>
      <c r="D7174" s="32">
        <v>44204</v>
      </c>
      <c r="E7174" s="31" t="s">
        <v>20425</v>
      </c>
      <c r="F7174" s="31" t="s">
        <v>19081</v>
      </c>
      <c r="G7174" s="33">
        <v>3000</v>
      </c>
      <c r="H7174" s="33">
        <v>3000</v>
      </c>
      <c r="I7174" s="31" t="s">
        <v>9762</v>
      </c>
      <c r="J7174" s="31" t="s">
        <v>9763</v>
      </c>
      <c r="K7174" s="33">
        <v>3000</v>
      </c>
      <c r="L7174" s="31" t="s">
        <v>9764</v>
      </c>
      <c r="M7174" t="e">
        <f t="shared" si="315"/>
        <v>#VALUE!</v>
      </c>
    </row>
    <row r="7175" spans="1:13" hidden="1">
      <c r="A7175" s="31" t="s">
        <v>9849</v>
      </c>
      <c r="B7175" s="31" t="s">
        <v>20426</v>
      </c>
      <c r="C7175" s="31" t="s">
        <v>20427</v>
      </c>
      <c r="D7175" s="32">
        <v>44204</v>
      </c>
      <c r="E7175" s="31" t="s">
        <v>20428</v>
      </c>
      <c r="F7175" s="31" t="s">
        <v>12612</v>
      </c>
      <c r="G7175" s="33">
        <v>-4470</v>
      </c>
      <c r="H7175" s="33">
        <v>-4470</v>
      </c>
      <c r="I7175" s="31" t="s">
        <v>9762</v>
      </c>
      <c r="J7175" s="31" t="s">
        <v>9763</v>
      </c>
      <c r="K7175" s="33">
        <v>-4470</v>
      </c>
      <c r="L7175" s="31" t="s">
        <v>9764</v>
      </c>
      <c r="M7175" t="e">
        <f t="shared" si="315"/>
        <v>#VALUE!</v>
      </c>
    </row>
    <row r="7176" spans="1:13" hidden="1">
      <c r="A7176" s="31" t="s">
        <v>9849</v>
      </c>
      <c r="B7176" s="31" t="s">
        <v>20426</v>
      </c>
      <c r="C7176" s="31" t="s">
        <v>20427</v>
      </c>
      <c r="D7176" s="32">
        <v>44204</v>
      </c>
      <c r="E7176" s="31" t="s">
        <v>20428</v>
      </c>
      <c r="F7176" s="31" t="s">
        <v>9962</v>
      </c>
      <c r="G7176" s="33">
        <v>4470</v>
      </c>
      <c r="H7176" s="33">
        <v>4470</v>
      </c>
      <c r="I7176" s="31" t="s">
        <v>9762</v>
      </c>
      <c r="J7176" s="31" t="s">
        <v>9763</v>
      </c>
      <c r="K7176" s="33">
        <v>4470</v>
      </c>
      <c r="L7176" s="31" t="s">
        <v>9764</v>
      </c>
      <c r="M7176" t="e">
        <f t="shared" si="315"/>
        <v>#VALUE!</v>
      </c>
    </row>
    <row r="7177" spans="1:13" hidden="1">
      <c r="A7177" s="31" t="s">
        <v>9849</v>
      </c>
      <c r="B7177" s="31" t="s">
        <v>20429</v>
      </c>
      <c r="C7177" s="31" t="s">
        <v>20430</v>
      </c>
      <c r="D7177" s="32">
        <v>44204</v>
      </c>
      <c r="E7177" s="31" t="s">
        <v>20431</v>
      </c>
      <c r="F7177" s="31" t="s">
        <v>12612</v>
      </c>
      <c r="G7177" s="33">
        <v>-399090</v>
      </c>
      <c r="H7177" s="33">
        <v>-399090</v>
      </c>
      <c r="I7177" s="31" t="s">
        <v>9762</v>
      </c>
      <c r="J7177" s="31" t="s">
        <v>9763</v>
      </c>
      <c r="K7177" s="33">
        <v>-399090</v>
      </c>
      <c r="L7177" s="31" t="s">
        <v>9764</v>
      </c>
      <c r="M7177" t="e">
        <f t="shared" si="315"/>
        <v>#VALUE!</v>
      </c>
    </row>
    <row r="7178" spans="1:13" hidden="1">
      <c r="A7178" s="31" t="s">
        <v>9849</v>
      </c>
      <c r="B7178" s="31" t="s">
        <v>20429</v>
      </c>
      <c r="C7178" s="31" t="s">
        <v>20430</v>
      </c>
      <c r="D7178" s="32">
        <v>44204</v>
      </c>
      <c r="E7178" s="31" t="s">
        <v>20431</v>
      </c>
      <c r="F7178" s="31" t="s">
        <v>9875</v>
      </c>
      <c r="G7178" s="33">
        <v>399090</v>
      </c>
      <c r="H7178" s="33">
        <v>399090</v>
      </c>
      <c r="I7178" s="31" t="s">
        <v>9762</v>
      </c>
      <c r="J7178" s="31" t="s">
        <v>9763</v>
      </c>
      <c r="K7178" s="33">
        <v>399090</v>
      </c>
      <c r="L7178" s="31" t="s">
        <v>9764</v>
      </c>
      <c r="M7178" t="e">
        <f t="shared" si="315"/>
        <v>#VALUE!</v>
      </c>
    </row>
    <row r="7179" spans="1:13" hidden="1">
      <c r="A7179" s="31" t="s">
        <v>9849</v>
      </c>
      <c r="B7179" s="31" t="s">
        <v>20432</v>
      </c>
      <c r="C7179" s="31" t="s">
        <v>20433</v>
      </c>
      <c r="D7179" s="32">
        <v>44204</v>
      </c>
      <c r="E7179" s="31" t="s">
        <v>20434</v>
      </c>
      <c r="F7179" s="31" t="s">
        <v>12612</v>
      </c>
      <c r="G7179" s="33">
        <v>-380010</v>
      </c>
      <c r="H7179" s="33">
        <v>-380010</v>
      </c>
      <c r="I7179" s="31" t="s">
        <v>9762</v>
      </c>
      <c r="J7179" s="31" t="s">
        <v>9763</v>
      </c>
      <c r="K7179" s="33">
        <v>-380010</v>
      </c>
      <c r="L7179" s="31" t="s">
        <v>9764</v>
      </c>
      <c r="M7179" t="e">
        <f t="shared" si="315"/>
        <v>#VALUE!</v>
      </c>
    </row>
    <row r="7180" spans="1:13" hidden="1">
      <c r="A7180" s="31" t="s">
        <v>9849</v>
      </c>
      <c r="B7180" s="31" t="s">
        <v>20432</v>
      </c>
      <c r="C7180" s="31" t="s">
        <v>20433</v>
      </c>
      <c r="D7180" s="32">
        <v>44204</v>
      </c>
      <c r="E7180" s="31" t="s">
        <v>20434</v>
      </c>
      <c r="F7180" s="31" t="s">
        <v>9875</v>
      </c>
      <c r="G7180" s="33">
        <v>380010</v>
      </c>
      <c r="H7180" s="33">
        <v>380010</v>
      </c>
      <c r="I7180" s="31" t="s">
        <v>9762</v>
      </c>
      <c r="J7180" s="31" t="s">
        <v>9763</v>
      </c>
      <c r="K7180" s="33">
        <v>380010</v>
      </c>
      <c r="L7180" s="31" t="s">
        <v>9764</v>
      </c>
      <c r="M7180" t="e">
        <f t="shared" si="315"/>
        <v>#VALUE!</v>
      </c>
    </row>
    <row r="7181" spans="1:13" hidden="1">
      <c r="A7181" s="31" t="s">
        <v>9849</v>
      </c>
      <c r="B7181" s="31" t="s">
        <v>20435</v>
      </c>
      <c r="C7181" s="31" t="s">
        <v>20436</v>
      </c>
      <c r="D7181" s="32">
        <v>44204</v>
      </c>
      <c r="E7181" s="31" t="s">
        <v>20437</v>
      </c>
      <c r="F7181" s="31" t="s">
        <v>12612</v>
      </c>
      <c r="G7181" s="33">
        <v>-1579</v>
      </c>
      <c r="H7181" s="33">
        <v>-1579</v>
      </c>
      <c r="I7181" s="31" t="s">
        <v>9762</v>
      </c>
      <c r="J7181" s="31" t="s">
        <v>9763</v>
      </c>
      <c r="K7181" s="33">
        <v>-1579</v>
      </c>
      <c r="L7181" s="31" t="s">
        <v>9764</v>
      </c>
      <c r="M7181" t="e">
        <f t="shared" si="315"/>
        <v>#VALUE!</v>
      </c>
    </row>
    <row r="7182" spans="1:13" hidden="1">
      <c r="A7182" s="31" t="s">
        <v>9849</v>
      </c>
      <c r="B7182" s="31" t="s">
        <v>20435</v>
      </c>
      <c r="C7182" s="31" t="s">
        <v>20436</v>
      </c>
      <c r="D7182" s="32">
        <v>44204</v>
      </c>
      <c r="E7182" s="31" t="s">
        <v>20437</v>
      </c>
      <c r="F7182" s="31" t="s">
        <v>9875</v>
      </c>
      <c r="G7182" s="33">
        <v>1579</v>
      </c>
      <c r="H7182" s="33">
        <v>1579</v>
      </c>
      <c r="I7182" s="31" t="s">
        <v>9762</v>
      </c>
      <c r="J7182" s="31" t="s">
        <v>9763</v>
      </c>
      <c r="K7182" s="33">
        <v>1579</v>
      </c>
      <c r="L7182" s="31" t="s">
        <v>9764</v>
      </c>
      <c r="M7182" t="e">
        <f t="shared" si="315"/>
        <v>#VALUE!</v>
      </c>
    </row>
    <row r="7183" spans="1:13" hidden="1">
      <c r="A7183" s="31" t="s">
        <v>9849</v>
      </c>
      <c r="B7183" s="31" t="s">
        <v>20438</v>
      </c>
      <c r="C7183" s="31" t="s">
        <v>20439</v>
      </c>
      <c r="D7183" s="32">
        <v>44204</v>
      </c>
      <c r="E7183" s="31" t="s">
        <v>20440</v>
      </c>
      <c r="F7183" s="31" t="s">
        <v>12612</v>
      </c>
      <c r="G7183" s="33">
        <v>-535924.11</v>
      </c>
      <c r="H7183" s="33">
        <v>-535924.11</v>
      </c>
      <c r="I7183" s="31" t="s">
        <v>9762</v>
      </c>
      <c r="J7183" s="31" t="s">
        <v>9763</v>
      </c>
      <c r="K7183" s="33">
        <v>-535924.11</v>
      </c>
      <c r="L7183" s="31" t="s">
        <v>9764</v>
      </c>
      <c r="M7183" t="e">
        <f t="shared" si="315"/>
        <v>#VALUE!</v>
      </c>
    </row>
    <row r="7184" spans="1:13" hidden="1">
      <c r="A7184" s="31" t="s">
        <v>9849</v>
      </c>
      <c r="B7184" s="31" t="s">
        <v>20438</v>
      </c>
      <c r="C7184" s="31" t="s">
        <v>20439</v>
      </c>
      <c r="D7184" s="32">
        <v>44204</v>
      </c>
      <c r="E7184" s="31" t="s">
        <v>20440</v>
      </c>
      <c r="F7184" s="31" t="s">
        <v>9997</v>
      </c>
      <c r="G7184" s="33">
        <v>535924.11</v>
      </c>
      <c r="H7184" s="33">
        <v>535924.11</v>
      </c>
      <c r="I7184" s="31" t="s">
        <v>9762</v>
      </c>
      <c r="J7184" s="31" t="s">
        <v>9763</v>
      </c>
      <c r="K7184" s="33">
        <v>535924.11</v>
      </c>
      <c r="L7184" s="31" t="s">
        <v>9764</v>
      </c>
      <c r="M7184" t="e">
        <f t="shared" si="315"/>
        <v>#VALUE!</v>
      </c>
    </row>
    <row r="7185" spans="1:13" hidden="1">
      <c r="A7185" s="31" t="s">
        <v>9849</v>
      </c>
      <c r="B7185" s="31" t="s">
        <v>20441</v>
      </c>
      <c r="C7185" s="31" t="s">
        <v>20442</v>
      </c>
      <c r="D7185" s="32">
        <v>44204</v>
      </c>
      <c r="E7185" s="31" t="s">
        <v>20443</v>
      </c>
      <c r="F7185" s="31" t="s">
        <v>12612</v>
      </c>
      <c r="G7185" s="33">
        <v>-392366.7</v>
      </c>
      <c r="H7185" s="33">
        <v>-392366.7</v>
      </c>
      <c r="I7185" s="31" t="s">
        <v>9762</v>
      </c>
      <c r="J7185" s="31" t="s">
        <v>9763</v>
      </c>
      <c r="K7185" s="33">
        <v>-392366.7</v>
      </c>
      <c r="L7185" s="31" t="s">
        <v>9764</v>
      </c>
      <c r="M7185" t="e">
        <f t="shared" si="315"/>
        <v>#VALUE!</v>
      </c>
    </row>
    <row r="7186" spans="1:13" hidden="1">
      <c r="A7186" s="31" t="s">
        <v>9849</v>
      </c>
      <c r="B7186" s="31" t="s">
        <v>20441</v>
      </c>
      <c r="C7186" s="31" t="s">
        <v>20442</v>
      </c>
      <c r="D7186" s="32">
        <v>44204</v>
      </c>
      <c r="E7186" s="31" t="s">
        <v>20443</v>
      </c>
      <c r="F7186" s="31" t="s">
        <v>9997</v>
      </c>
      <c r="G7186" s="33">
        <v>392366.7</v>
      </c>
      <c r="H7186" s="33">
        <v>392366.7</v>
      </c>
      <c r="I7186" s="31" t="s">
        <v>9762</v>
      </c>
      <c r="J7186" s="31" t="s">
        <v>9763</v>
      </c>
      <c r="K7186" s="33">
        <v>392366.7</v>
      </c>
      <c r="L7186" s="31" t="s">
        <v>9764</v>
      </c>
      <c r="M7186" t="e">
        <f t="shared" si="315"/>
        <v>#VALUE!</v>
      </c>
    </row>
    <row r="7187" spans="1:13" hidden="1">
      <c r="A7187" s="31" t="s">
        <v>9849</v>
      </c>
      <c r="B7187" s="31" t="s">
        <v>20444</v>
      </c>
      <c r="C7187" s="31" t="s">
        <v>20445</v>
      </c>
      <c r="D7187" s="32">
        <v>44204</v>
      </c>
      <c r="E7187" s="31" t="s">
        <v>20446</v>
      </c>
      <c r="F7187" s="31" t="s">
        <v>12612</v>
      </c>
      <c r="G7187" s="33">
        <v>-438322.5</v>
      </c>
      <c r="H7187" s="33">
        <v>-438322.5</v>
      </c>
      <c r="I7187" s="31" t="s">
        <v>9762</v>
      </c>
      <c r="J7187" s="31" t="s">
        <v>9763</v>
      </c>
      <c r="K7187" s="33">
        <v>-438322.5</v>
      </c>
      <c r="L7187" s="31" t="s">
        <v>9764</v>
      </c>
      <c r="M7187" t="e">
        <f t="shared" si="315"/>
        <v>#VALUE!</v>
      </c>
    </row>
    <row r="7188" spans="1:13" hidden="1">
      <c r="A7188" s="31" t="s">
        <v>9849</v>
      </c>
      <c r="B7188" s="31" t="s">
        <v>20444</v>
      </c>
      <c r="C7188" s="31" t="s">
        <v>20445</v>
      </c>
      <c r="D7188" s="32">
        <v>44204</v>
      </c>
      <c r="E7188" s="31" t="s">
        <v>20446</v>
      </c>
      <c r="F7188" s="31" t="s">
        <v>9997</v>
      </c>
      <c r="G7188" s="33">
        <v>438322.5</v>
      </c>
      <c r="H7188" s="33">
        <v>438322.5</v>
      </c>
      <c r="I7188" s="31" t="s">
        <v>9762</v>
      </c>
      <c r="J7188" s="31" t="s">
        <v>9763</v>
      </c>
      <c r="K7188" s="33">
        <v>438322.5</v>
      </c>
      <c r="L7188" s="31" t="s">
        <v>9764</v>
      </c>
      <c r="M7188" t="e">
        <f t="shared" si="315"/>
        <v>#VALUE!</v>
      </c>
    </row>
    <row r="7189" spans="1:13" hidden="1">
      <c r="A7189" s="31" t="s">
        <v>9849</v>
      </c>
      <c r="B7189" s="31" t="s">
        <v>20447</v>
      </c>
      <c r="C7189" s="31" t="s">
        <v>20448</v>
      </c>
      <c r="D7189" s="32">
        <v>44204</v>
      </c>
      <c r="E7189" s="31" t="s">
        <v>20449</v>
      </c>
      <c r="F7189" s="31" t="s">
        <v>12612</v>
      </c>
      <c r="G7189" s="33">
        <v>-5780</v>
      </c>
      <c r="H7189" s="33">
        <v>-5780</v>
      </c>
      <c r="I7189" s="31" t="s">
        <v>9762</v>
      </c>
      <c r="J7189" s="31" t="s">
        <v>9763</v>
      </c>
      <c r="K7189" s="33">
        <v>-5780</v>
      </c>
      <c r="L7189" s="31" t="s">
        <v>9764</v>
      </c>
      <c r="M7189" t="e">
        <f t="shared" si="315"/>
        <v>#VALUE!</v>
      </c>
    </row>
    <row r="7190" spans="1:13" hidden="1">
      <c r="A7190" s="31" t="s">
        <v>9849</v>
      </c>
      <c r="B7190" s="31" t="s">
        <v>20447</v>
      </c>
      <c r="C7190" s="31" t="s">
        <v>20448</v>
      </c>
      <c r="D7190" s="32">
        <v>44204</v>
      </c>
      <c r="E7190" s="31" t="s">
        <v>20449</v>
      </c>
      <c r="F7190" s="31" t="s">
        <v>9962</v>
      </c>
      <c r="G7190" s="33">
        <v>5780</v>
      </c>
      <c r="H7190" s="33">
        <v>5780</v>
      </c>
      <c r="I7190" s="31" t="s">
        <v>9762</v>
      </c>
      <c r="J7190" s="31" t="s">
        <v>9763</v>
      </c>
      <c r="K7190" s="33">
        <v>5780</v>
      </c>
      <c r="L7190" s="31" t="s">
        <v>9764</v>
      </c>
      <c r="M7190" t="e">
        <f t="shared" si="315"/>
        <v>#VALUE!</v>
      </c>
    </row>
    <row r="7191" spans="1:13" hidden="1">
      <c r="A7191" s="31" t="s">
        <v>9849</v>
      </c>
      <c r="B7191" s="31" t="s">
        <v>20450</v>
      </c>
      <c r="C7191" s="31" t="s">
        <v>20451</v>
      </c>
      <c r="D7191" s="32">
        <v>44204</v>
      </c>
      <c r="E7191" s="31" t="s">
        <v>20452</v>
      </c>
      <c r="F7191" s="31" t="s">
        <v>12612</v>
      </c>
      <c r="G7191" s="33">
        <v>-40000</v>
      </c>
      <c r="H7191" s="33">
        <v>-40000</v>
      </c>
      <c r="I7191" s="31" t="s">
        <v>9762</v>
      </c>
      <c r="J7191" s="31" t="s">
        <v>9763</v>
      </c>
      <c r="K7191" s="33">
        <v>-40000</v>
      </c>
      <c r="L7191" s="31" t="s">
        <v>9764</v>
      </c>
      <c r="M7191" t="e">
        <f t="shared" si="315"/>
        <v>#VALUE!</v>
      </c>
    </row>
    <row r="7192" spans="1:13" hidden="1">
      <c r="A7192" s="31" t="s">
        <v>9849</v>
      </c>
      <c r="B7192" s="31" t="s">
        <v>20450</v>
      </c>
      <c r="C7192" s="31" t="s">
        <v>20451</v>
      </c>
      <c r="D7192" s="32">
        <v>44204</v>
      </c>
      <c r="E7192" s="31" t="s">
        <v>20452</v>
      </c>
      <c r="F7192" s="31" t="s">
        <v>9875</v>
      </c>
      <c r="G7192" s="33">
        <v>40000</v>
      </c>
      <c r="H7192" s="33">
        <v>40000</v>
      </c>
      <c r="I7192" s="31" t="s">
        <v>9762</v>
      </c>
      <c r="J7192" s="31" t="s">
        <v>9763</v>
      </c>
      <c r="K7192" s="33">
        <v>40000</v>
      </c>
      <c r="L7192" s="31" t="s">
        <v>9764</v>
      </c>
      <c r="M7192" t="e">
        <f t="shared" si="315"/>
        <v>#VALUE!</v>
      </c>
    </row>
    <row r="7193" spans="1:13" hidden="1">
      <c r="A7193" s="31" t="s">
        <v>9849</v>
      </c>
      <c r="B7193" s="31" t="s">
        <v>20453</v>
      </c>
      <c r="C7193" s="31" t="s">
        <v>20454</v>
      </c>
      <c r="D7193" s="32">
        <v>44204</v>
      </c>
      <c r="E7193" s="31" t="s">
        <v>20455</v>
      </c>
      <c r="F7193" s="31" t="s">
        <v>12612</v>
      </c>
      <c r="G7193" s="33">
        <v>-473960.52</v>
      </c>
      <c r="H7193" s="33">
        <v>-473960.52</v>
      </c>
      <c r="I7193" s="31" t="s">
        <v>9762</v>
      </c>
      <c r="J7193" s="31" t="s">
        <v>9763</v>
      </c>
      <c r="K7193" s="33">
        <v>-473960.52</v>
      </c>
      <c r="L7193" s="31" t="s">
        <v>9764</v>
      </c>
      <c r="M7193" t="e">
        <f t="shared" si="315"/>
        <v>#VALUE!</v>
      </c>
    </row>
    <row r="7194" spans="1:13" hidden="1">
      <c r="A7194" s="31" t="s">
        <v>9849</v>
      </c>
      <c r="B7194" s="31" t="s">
        <v>20453</v>
      </c>
      <c r="C7194" s="31" t="s">
        <v>20454</v>
      </c>
      <c r="D7194" s="32">
        <v>44204</v>
      </c>
      <c r="E7194" s="31" t="s">
        <v>20455</v>
      </c>
      <c r="F7194" s="31" t="s">
        <v>9997</v>
      </c>
      <c r="G7194" s="33">
        <v>478748</v>
      </c>
      <c r="H7194" s="33">
        <v>478748</v>
      </c>
      <c r="I7194" s="31" t="s">
        <v>9762</v>
      </c>
      <c r="J7194" s="31" t="s">
        <v>9763</v>
      </c>
      <c r="K7194" s="33">
        <v>478748</v>
      </c>
      <c r="L7194" s="31" t="s">
        <v>9764</v>
      </c>
      <c r="M7194" t="e">
        <f t="shared" si="315"/>
        <v>#VALUE!</v>
      </c>
    </row>
    <row r="7195" spans="1:13" hidden="1">
      <c r="A7195" s="31" t="s">
        <v>9849</v>
      </c>
      <c r="B7195" s="31" t="s">
        <v>20453</v>
      </c>
      <c r="C7195" s="31" t="s">
        <v>20454</v>
      </c>
      <c r="D7195" s="32">
        <v>44204</v>
      </c>
      <c r="E7195" s="31" t="s">
        <v>20455</v>
      </c>
      <c r="F7195" s="31" t="s">
        <v>10090</v>
      </c>
      <c r="G7195" s="33">
        <v>-4787.4799999999996</v>
      </c>
      <c r="H7195" s="33">
        <v>-4787.4799999999996</v>
      </c>
      <c r="I7195" s="31" t="s">
        <v>9762</v>
      </c>
      <c r="J7195" s="31" t="s">
        <v>9763</v>
      </c>
      <c r="K7195" s="33">
        <v>-4787.4799999999996</v>
      </c>
      <c r="L7195" s="31" t="s">
        <v>9764</v>
      </c>
      <c r="M7195" t="e">
        <f t="shared" si="315"/>
        <v>#VALUE!</v>
      </c>
    </row>
    <row r="7196" spans="1:13" hidden="1">
      <c r="A7196" s="31" t="s">
        <v>9849</v>
      </c>
      <c r="B7196" s="31" t="s">
        <v>20456</v>
      </c>
      <c r="C7196" s="31" t="s">
        <v>20457</v>
      </c>
      <c r="D7196" s="32">
        <v>44204</v>
      </c>
      <c r="E7196" s="31" t="s">
        <v>20458</v>
      </c>
      <c r="F7196" s="31" t="s">
        <v>12612</v>
      </c>
      <c r="G7196" s="33">
        <v>-246059.55</v>
      </c>
      <c r="H7196" s="33">
        <v>-246059.55</v>
      </c>
      <c r="I7196" s="31" t="s">
        <v>9762</v>
      </c>
      <c r="J7196" s="31" t="s">
        <v>9763</v>
      </c>
      <c r="K7196" s="33">
        <v>-246059.55</v>
      </c>
      <c r="L7196" s="31" t="s">
        <v>9764</v>
      </c>
      <c r="M7196" t="e">
        <f t="shared" si="315"/>
        <v>#VALUE!</v>
      </c>
    </row>
    <row r="7197" spans="1:13" hidden="1">
      <c r="A7197" s="31" t="s">
        <v>9849</v>
      </c>
      <c r="B7197" s="31" t="s">
        <v>20456</v>
      </c>
      <c r="C7197" s="31" t="s">
        <v>20457</v>
      </c>
      <c r="D7197" s="32">
        <v>44204</v>
      </c>
      <c r="E7197" s="31" t="s">
        <v>20458</v>
      </c>
      <c r="F7197" s="31" t="s">
        <v>9997</v>
      </c>
      <c r="G7197" s="33">
        <v>248545</v>
      </c>
      <c r="H7197" s="33">
        <v>248545</v>
      </c>
      <c r="I7197" s="31" t="s">
        <v>9762</v>
      </c>
      <c r="J7197" s="31" t="s">
        <v>9763</v>
      </c>
      <c r="K7197" s="33">
        <v>248545</v>
      </c>
      <c r="L7197" s="31" t="s">
        <v>9764</v>
      </c>
      <c r="M7197" t="e">
        <f t="shared" si="315"/>
        <v>#VALUE!</v>
      </c>
    </row>
    <row r="7198" spans="1:13" hidden="1">
      <c r="A7198" s="31" t="s">
        <v>9849</v>
      </c>
      <c r="B7198" s="31" t="s">
        <v>20456</v>
      </c>
      <c r="C7198" s="31" t="s">
        <v>20457</v>
      </c>
      <c r="D7198" s="32">
        <v>44204</v>
      </c>
      <c r="E7198" s="31" t="s">
        <v>20458</v>
      </c>
      <c r="F7198" s="31" t="s">
        <v>10090</v>
      </c>
      <c r="G7198" s="33">
        <v>-2485.4499999999998</v>
      </c>
      <c r="H7198" s="33">
        <v>-2485.4499999999998</v>
      </c>
      <c r="I7198" s="31" t="s">
        <v>9762</v>
      </c>
      <c r="J7198" s="31" t="s">
        <v>9763</v>
      </c>
      <c r="K7198" s="33">
        <v>-2485.4499999999998</v>
      </c>
      <c r="L7198" s="31" t="s">
        <v>9764</v>
      </c>
      <c r="M7198" t="e">
        <f t="shared" si="315"/>
        <v>#VALUE!</v>
      </c>
    </row>
    <row r="7199" spans="1:13" hidden="1">
      <c r="A7199" s="31" t="s">
        <v>9849</v>
      </c>
      <c r="B7199" s="31" t="s">
        <v>20459</v>
      </c>
      <c r="C7199" s="31" t="s">
        <v>20460</v>
      </c>
      <c r="D7199" s="32">
        <v>44204</v>
      </c>
      <c r="E7199" s="31" t="s">
        <v>20461</v>
      </c>
      <c r="F7199" s="31" t="s">
        <v>12612</v>
      </c>
      <c r="G7199" s="33">
        <v>-454548.6</v>
      </c>
      <c r="H7199" s="33">
        <v>-454548.6</v>
      </c>
      <c r="I7199" s="31" t="s">
        <v>9762</v>
      </c>
      <c r="J7199" s="31" t="s">
        <v>9763</v>
      </c>
      <c r="K7199" s="33">
        <v>-454548.6</v>
      </c>
      <c r="L7199" s="31" t="s">
        <v>9764</v>
      </c>
      <c r="M7199" t="e">
        <f t="shared" si="315"/>
        <v>#VALUE!</v>
      </c>
    </row>
    <row r="7200" spans="1:13" hidden="1">
      <c r="A7200" s="31" t="s">
        <v>9849</v>
      </c>
      <c r="B7200" s="31" t="s">
        <v>20459</v>
      </c>
      <c r="C7200" s="31" t="s">
        <v>20460</v>
      </c>
      <c r="D7200" s="32">
        <v>44204</v>
      </c>
      <c r="E7200" s="31" t="s">
        <v>20461</v>
      </c>
      <c r="F7200" s="31" t="s">
        <v>9997</v>
      </c>
      <c r="G7200" s="33">
        <v>459140</v>
      </c>
      <c r="H7200" s="33">
        <v>459140</v>
      </c>
      <c r="I7200" s="31" t="s">
        <v>9762</v>
      </c>
      <c r="J7200" s="31" t="s">
        <v>9763</v>
      </c>
      <c r="K7200" s="33">
        <v>459140</v>
      </c>
      <c r="L7200" s="31" t="s">
        <v>9764</v>
      </c>
      <c r="M7200" t="e">
        <f t="shared" si="315"/>
        <v>#VALUE!</v>
      </c>
    </row>
    <row r="7201" spans="1:15" hidden="1">
      <c r="A7201" s="31" t="s">
        <v>9849</v>
      </c>
      <c r="B7201" s="31" t="s">
        <v>20459</v>
      </c>
      <c r="C7201" s="31" t="s">
        <v>20460</v>
      </c>
      <c r="D7201" s="32">
        <v>44204</v>
      </c>
      <c r="E7201" s="31" t="s">
        <v>20461</v>
      </c>
      <c r="F7201" s="31" t="s">
        <v>10090</v>
      </c>
      <c r="G7201" s="33">
        <v>-4591.3999999999996</v>
      </c>
      <c r="H7201" s="33">
        <v>-4591.3999999999996</v>
      </c>
      <c r="I7201" s="31" t="s">
        <v>9762</v>
      </c>
      <c r="J7201" s="31" t="s">
        <v>9763</v>
      </c>
      <c r="K7201" s="33">
        <v>-4591.3999999999996</v>
      </c>
      <c r="L7201" s="31" t="s">
        <v>9764</v>
      </c>
      <c r="M7201" t="e">
        <f t="shared" si="315"/>
        <v>#VALUE!</v>
      </c>
    </row>
    <row r="7202" spans="1:15" hidden="1">
      <c r="A7202" s="31" t="s">
        <v>9849</v>
      </c>
      <c r="B7202" s="31" t="s">
        <v>20462</v>
      </c>
      <c r="C7202" s="31" t="s">
        <v>20463</v>
      </c>
      <c r="D7202" s="32">
        <v>44204</v>
      </c>
      <c r="E7202" s="31" t="s">
        <v>20464</v>
      </c>
      <c r="F7202" s="31" t="s">
        <v>12612</v>
      </c>
      <c r="G7202" s="33">
        <v>-243337.05</v>
      </c>
      <c r="H7202" s="33">
        <v>-243337.05</v>
      </c>
      <c r="I7202" s="31" t="s">
        <v>9762</v>
      </c>
      <c r="J7202" s="31" t="s">
        <v>9763</v>
      </c>
      <c r="K7202" s="33">
        <v>-243337.05</v>
      </c>
      <c r="L7202" s="31" t="s">
        <v>9764</v>
      </c>
      <c r="M7202" t="e">
        <f t="shared" si="315"/>
        <v>#VALUE!</v>
      </c>
    </row>
    <row r="7203" spans="1:15" hidden="1">
      <c r="A7203" s="31" t="s">
        <v>9849</v>
      </c>
      <c r="B7203" s="31" t="s">
        <v>20462</v>
      </c>
      <c r="C7203" s="31" t="s">
        <v>20463</v>
      </c>
      <c r="D7203" s="32">
        <v>44204</v>
      </c>
      <c r="E7203" s="31" t="s">
        <v>20464</v>
      </c>
      <c r="F7203" s="31" t="s">
        <v>9997</v>
      </c>
      <c r="G7203" s="33">
        <v>245795</v>
      </c>
      <c r="H7203" s="33">
        <v>245795</v>
      </c>
      <c r="I7203" s="31" t="s">
        <v>9762</v>
      </c>
      <c r="J7203" s="31" t="s">
        <v>9763</v>
      </c>
      <c r="K7203" s="33">
        <v>245795</v>
      </c>
      <c r="L7203" s="31" t="s">
        <v>9764</v>
      </c>
      <c r="M7203" t="e">
        <f t="shared" si="315"/>
        <v>#VALUE!</v>
      </c>
    </row>
    <row r="7204" spans="1:15" hidden="1">
      <c r="A7204" s="31" t="s">
        <v>9849</v>
      </c>
      <c r="B7204" s="31" t="s">
        <v>20462</v>
      </c>
      <c r="C7204" s="31" t="s">
        <v>20463</v>
      </c>
      <c r="D7204" s="32">
        <v>44204</v>
      </c>
      <c r="E7204" s="31" t="s">
        <v>20464</v>
      </c>
      <c r="F7204" s="31" t="s">
        <v>10090</v>
      </c>
      <c r="G7204" s="33">
        <v>-2457.9499999999998</v>
      </c>
      <c r="H7204" s="33">
        <v>-2457.9499999999998</v>
      </c>
      <c r="I7204" s="31" t="s">
        <v>9762</v>
      </c>
      <c r="J7204" s="31" t="s">
        <v>9763</v>
      </c>
      <c r="K7204" s="33">
        <v>-2457.9499999999998</v>
      </c>
      <c r="L7204" s="31" t="s">
        <v>9764</v>
      </c>
      <c r="M7204" t="e">
        <f t="shared" si="315"/>
        <v>#VALUE!</v>
      </c>
    </row>
    <row r="7205" spans="1:15" hidden="1">
      <c r="A7205" s="31" t="s">
        <v>9849</v>
      </c>
      <c r="B7205" s="31" t="s">
        <v>20465</v>
      </c>
      <c r="C7205" s="31" t="s">
        <v>20466</v>
      </c>
      <c r="D7205" s="32">
        <v>44204</v>
      </c>
      <c r="E7205" s="31" t="s">
        <v>20467</v>
      </c>
      <c r="F7205" s="31" t="s">
        <v>12612</v>
      </c>
      <c r="G7205" s="33">
        <v>-498197.7</v>
      </c>
      <c r="H7205" s="33">
        <v>-498197.7</v>
      </c>
      <c r="I7205" s="31" t="s">
        <v>9762</v>
      </c>
      <c r="J7205" s="31" t="s">
        <v>9763</v>
      </c>
      <c r="K7205" s="33">
        <v>-498197.7</v>
      </c>
      <c r="L7205" s="31" t="s">
        <v>9764</v>
      </c>
      <c r="M7205" t="e">
        <f t="shared" si="315"/>
        <v>#VALUE!</v>
      </c>
    </row>
    <row r="7206" spans="1:15" hidden="1">
      <c r="A7206" s="31" t="s">
        <v>9849</v>
      </c>
      <c r="B7206" s="31" t="s">
        <v>20465</v>
      </c>
      <c r="C7206" s="31" t="s">
        <v>20466</v>
      </c>
      <c r="D7206" s="32">
        <v>44204</v>
      </c>
      <c r="E7206" s="31" t="s">
        <v>20467</v>
      </c>
      <c r="F7206" s="31" t="s">
        <v>9997</v>
      </c>
      <c r="G7206" s="33">
        <v>503230</v>
      </c>
      <c r="H7206" s="33">
        <v>503230</v>
      </c>
      <c r="I7206" s="31" t="s">
        <v>9762</v>
      </c>
      <c r="J7206" s="31" t="s">
        <v>9763</v>
      </c>
      <c r="K7206" s="33">
        <v>503230</v>
      </c>
      <c r="L7206" s="31" t="s">
        <v>9764</v>
      </c>
      <c r="M7206" t="e">
        <f t="shared" si="315"/>
        <v>#VALUE!</v>
      </c>
    </row>
    <row r="7207" spans="1:15" hidden="1">
      <c r="A7207" s="31" t="s">
        <v>9849</v>
      </c>
      <c r="B7207" s="31" t="s">
        <v>20465</v>
      </c>
      <c r="C7207" s="31" t="s">
        <v>20466</v>
      </c>
      <c r="D7207" s="32">
        <v>44204</v>
      </c>
      <c r="E7207" s="31" t="s">
        <v>20467</v>
      </c>
      <c r="F7207" s="31" t="s">
        <v>10090</v>
      </c>
      <c r="G7207" s="33">
        <v>-5032.3</v>
      </c>
      <c r="H7207" s="33">
        <v>-5032.3</v>
      </c>
      <c r="I7207" s="31" t="s">
        <v>9762</v>
      </c>
      <c r="J7207" s="31" t="s">
        <v>9763</v>
      </c>
      <c r="K7207" s="33">
        <v>-5032.3</v>
      </c>
      <c r="L7207" s="31" t="s">
        <v>9764</v>
      </c>
      <c r="M7207" t="e">
        <f t="shared" si="315"/>
        <v>#VALUE!</v>
      </c>
    </row>
    <row r="7208" spans="1:15" hidden="1">
      <c r="A7208" s="31" t="s">
        <v>9757</v>
      </c>
      <c r="B7208" s="31" t="s">
        <v>20468</v>
      </c>
      <c r="C7208" s="31" t="s">
        <v>20469</v>
      </c>
      <c r="D7208" s="32">
        <v>44201</v>
      </c>
      <c r="E7208" s="31" t="s">
        <v>20470</v>
      </c>
      <c r="F7208" s="31" t="s">
        <v>12612</v>
      </c>
      <c r="G7208" s="33">
        <v>-39240</v>
      </c>
      <c r="H7208" s="33">
        <v>-39240</v>
      </c>
      <c r="I7208" s="31" t="s">
        <v>9762</v>
      </c>
      <c r="J7208" s="31" t="s">
        <v>9763</v>
      </c>
      <c r="K7208" s="33">
        <v>-39240</v>
      </c>
      <c r="L7208" s="31" t="s">
        <v>9764</v>
      </c>
      <c r="M7208" t="e">
        <f t="shared" si="315"/>
        <v>#VALUE!</v>
      </c>
    </row>
    <row r="7209" spans="1:15" hidden="1">
      <c r="A7209" s="31" t="s">
        <v>9757</v>
      </c>
      <c r="B7209" s="31" t="s">
        <v>20468</v>
      </c>
      <c r="C7209" s="31" t="s">
        <v>20469</v>
      </c>
      <c r="D7209" s="32">
        <v>44201</v>
      </c>
      <c r="E7209" s="31" t="s">
        <v>20470</v>
      </c>
      <c r="F7209" s="31" t="s">
        <v>10617</v>
      </c>
      <c r="G7209" s="33">
        <v>39240</v>
      </c>
      <c r="H7209" s="33">
        <v>39240</v>
      </c>
      <c r="I7209" s="31" t="s">
        <v>9762</v>
      </c>
      <c r="J7209" s="31" t="s">
        <v>9763</v>
      </c>
      <c r="K7209" s="33">
        <v>39240</v>
      </c>
      <c r="L7209" s="31" t="s">
        <v>9764</v>
      </c>
      <c r="M7209" t="e">
        <f t="shared" si="315"/>
        <v>#VALUE!</v>
      </c>
    </row>
    <row r="7210" spans="1:15" hidden="1">
      <c r="A7210" s="31" t="s">
        <v>9849</v>
      </c>
      <c r="B7210" s="31" t="s">
        <v>20471</v>
      </c>
      <c r="C7210" s="31" t="s">
        <v>20472</v>
      </c>
      <c r="D7210" s="32">
        <v>44204</v>
      </c>
      <c r="E7210" s="31" t="s">
        <v>20473</v>
      </c>
      <c r="F7210" s="31" t="s">
        <v>12612</v>
      </c>
      <c r="G7210" s="33">
        <v>-1607.99</v>
      </c>
      <c r="H7210" s="33">
        <v>-1607.99</v>
      </c>
      <c r="I7210" s="31" t="s">
        <v>9762</v>
      </c>
      <c r="J7210" s="31" t="s">
        <v>9763</v>
      </c>
      <c r="K7210" s="33">
        <v>-1607.99</v>
      </c>
      <c r="L7210" s="31" t="s">
        <v>9764</v>
      </c>
      <c r="M7210">
        <f t="shared" si="315"/>
        <v>15</v>
      </c>
      <c r="N7210" t="str">
        <f t="shared" ref="N7210:N7215" si="316">MID(E7210,M7210,10)</f>
        <v>PO63000227</v>
      </c>
      <c r="O7210" t="e">
        <f>VLOOKUP(N7210,'1_คตง_ภาพรวม'!L7210:M7260,2,FALSE)</f>
        <v>#N/A</v>
      </c>
    </row>
    <row r="7211" spans="1:15" hidden="1">
      <c r="A7211" s="31" t="s">
        <v>9849</v>
      </c>
      <c r="B7211" s="31" t="s">
        <v>20471</v>
      </c>
      <c r="C7211" s="31" t="s">
        <v>20472</v>
      </c>
      <c r="D7211" s="32">
        <v>44204</v>
      </c>
      <c r="E7211" s="31" t="s">
        <v>20473</v>
      </c>
      <c r="F7211" s="31" t="s">
        <v>9875</v>
      </c>
      <c r="G7211" s="33">
        <v>1607.99</v>
      </c>
      <c r="H7211" s="33">
        <v>1607.99</v>
      </c>
      <c r="I7211" s="31" t="s">
        <v>9762</v>
      </c>
      <c r="J7211" s="31" t="s">
        <v>9763</v>
      </c>
      <c r="K7211" s="33">
        <v>1607.99</v>
      </c>
      <c r="L7211" s="31" t="s">
        <v>9764</v>
      </c>
      <c r="M7211">
        <f t="shared" si="315"/>
        <v>15</v>
      </c>
      <c r="N7211" t="str">
        <f t="shared" si="316"/>
        <v>PO63000227</v>
      </c>
      <c r="O7211" t="e">
        <f>VLOOKUP(N7211,'1_คตง_ภาพรวม'!L7211:M7261,2,FALSE)</f>
        <v>#N/A</v>
      </c>
    </row>
    <row r="7212" spans="1:15" hidden="1">
      <c r="A7212" s="31" t="s">
        <v>9849</v>
      </c>
      <c r="B7212" s="31" t="s">
        <v>20474</v>
      </c>
      <c r="C7212" s="31" t="s">
        <v>20475</v>
      </c>
      <c r="D7212" s="32">
        <v>44204</v>
      </c>
      <c r="E7212" s="31" t="s">
        <v>20476</v>
      </c>
      <c r="F7212" s="31" t="s">
        <v>12612</v>
      </c>
      <c r="G7212" s="33">
        <v>-36358</v>
      </c>
      <c r="H7212" s="33">
        <v>-36358</v>
      </c>
      <c r="I7212" s="31" t="s">
        <v>9762</v>
      </c>
      <c r="J7212" s="31" t="s">
        <v>9763</v>
      </c>
      <c r="K7212" s="33">
        <v>-36358</v>
      </c>
      <c r="L7212" s="31" t="s">
        <v>9764</v>
      </c>
      <c r="M7212">
        <f t="shared" si="315"/>
        <v>15</v>
      </c>
      <c r="N7212" t="str">
        <f t="shared" si="316"/>
        <v>PO63000790</v>
      </c>
      <c r="O7212" t="e">
        <f>VLOOKUP(N7212,'1_คตง_ภาพรวม'!L7212:M7262,2,FALSE)</f>
        <v>#N/A</v>
      </c>
    </row>
    <row r="7213" spans="1:15" hidden="1">
      <c r="A7213" s="31" t="s">
        <v>9849</v>
      </c>
      <c r="B7213" s="31" t="s">
        <v>20474</v>
      </c>
      <c r="C7213" s="31" t="s">
        <v>20475</v>
      </c>
      <c r="D7213" s="32">
        <v>44204</v>
      </c>
      <c r="E7213" s="31" t="s">
        <v>20476</v>
      </c>
      <c r="F7213" s="31" t="s">
        <v>9875</v>
      </c>
      <c r="G7213" s="33">
        <v>36358</v>
      </c>
      <c r="H7213" s="33">
        <v>36358</v>
      </c>
      <c r="I7213" s="31" t="s">
        <v>9762</v>
      </c>
      <c r="J7213" s="31" t="s">
        <v>9763</v>
      </c>
      <c r="K7213" s="33">
        <v>36358</v>
      </c>
      <c r="L7213" s="31" t="s">
        <v>9764</v>
      </c>
      <c r="M7213">
        <f t="shared" si="315"/>
        <v>15</v>
      </c>
      <c r="N7213" t="str">
        <f t="shared" si="316"/>
        <v>PO63000790</v>
      </c>
      <c r="O7213" t="e">
        <f>VLOOKUP(N7213,'1_คตง_ภาพรวม'!L7213:M7263,2,FALSE)</f>
        <v>#N/A</v>
      </c>
    </row>
    <row r="7214" spans="1:15" hidden="1">
      <c r="A7214" s="31" t="s">
        <v>9849</v>
      </c>
      <c r="B7214" s="31" t="s">
        <v>20477</v>
      </c>
      <c r="C7214" s="31" t="s">
        <v>20478</v>
      </c>
      <c r="D7214" s="32">
        <v>44204</v>
      </c>
      <c r="E7214" s="31" t="s">
        <v>20479</v>
      </c>
      <c r="F7214" s="31" t="s">
        <v>12612</v>
      </c>
      <c r="G7214" s="33">
        <v>-296336.25</v>
      </c>
      <c r="H7214" s="33">
        <v>-296336.25</v>
      </c>
      <c r="I7214" s="31" t="s">
        <v>9762</v>
      </c>
      <c r="J7214" s="31" t="s">
        <v>9763</v>
      </c>
      <c r="K7214" s="33">
        <v>-296336.25</v>
      </c>
      <c r="L7214" s="31" t="s">
        <v>9764</v>
      </c>
      <c r="M7214">
        <f t="shared" si="315"/>
        <v>15</v>
      </c>
      <c r="N7214" t="str">
        <f t="shared" si="316"/>
        <v>PO63000849</v>
      </c>
      <c r="O7214" t="e">
        <f>VLOOKUP(N7214,'1_คตง_ภาพรวม'!L7214:M7264,2,FALSE)</f>
        <v>#N/A</v>
      </c>
    </row>
    <row r="7215" spans="1:15" hidden="1">
      <c r="A7215" s="31" t="s">
        <v>9849</v>
      </c>
      <c r="B7215" s="31" t="s">
        <v>20477</v>
      </c>
      <c r="C7215" s="31" t="s">
        <v>20478</v>
      </c>
      <c r="D7215" s="32">
        <v>44204</v>
      </c>
      <c r="E7215" s="31" t="s">
        <v>20479</v>
      </c>
      <c r="F7215" s="31" t="s">
        <v>9875</v>
      </c>
      <c r="G7215" s="33">
        <v>296336.25</v>
      </c>
      <c r="H7215" s="33">
        <v>296336.25</v>
      </c>
      <c r="I7215" s="31" t="s">
        <v>9762</v>
      </c>
      <c r="J7215" s="31" t="s">
        <v>9763</v>
      </c>
      <c r="K7215" s="33">
        <v>296336.25</v>
      </c>
      <c r="L7215" s="31" t="s">
        <v>9764</v>
      </c>
      <c r="M7215">
        <f t="shared" si="315"/>
        <v>15</v>
      </c>
      <c r="N7215" t="str">
        <f t="shared" si="316"/>
        <v>PO63000849</v>
      </c>
      <c r="O7215" t="e">
        <f>VLOOKUP(N7215,'1_คตง_ภาพรวม'!L7215:M7265,2,FALSE)</f>
        <v>#N/A</v>
      </c>
    </row>
    <row r="7216" spans="1:15" hidden="1">
      <c r="A7216" s="31" t="s">
        <v>9757</v>
      </c>
      <c r="B7216" s="31" t="s">
        <v>20480</v>
      </c>
      <c r="C7216" s="31" t="s">
        <v>20481</v>
      </c>
      <c r="D7216" s="32">
        <v>44201</v>
      </c>
      <c r="E7216" s="31" t="s">
        <v>20482</v>
      </c>
      <c r="F7216" s="31" t="s">
        <v>9871</v>
      </c>
      <c r="G7216" s="33">
        <v>-1050000000</v>
      </c>
      <c r="H7216" s="33">
        <v>-1050000000</v>
      </c>
      <c r="I7216" s="31" t="s">
        <v>9762</v>
      </c>
      <c r="J7216" s="31" t="s">
        <v>9763</v>
      </c>
      <c r="K7216" s="33">
        <v>-1050000000</v>
      </c>
      <c r="L7216" s="31" t="s">
        <v>9764</v>
      </c>
      <c r="M7216" t="e">
        <f t="shared" si="315"/>
        <v>#VALUE!</v>
      </c>
    </row>
    <row r="7217" spans="1:15" hidden="1">
      <c r="A7217" s="31" t="s">
        <v>9757</v>
      </c>
      <c r="B7217" s="31" t="s">
        <v>20480</v>
      </c>
      <c r="C7217" s="31" t="s">
        <v>20481</v>
      </c>
      <c r="D7217" s="32">
        <v>44201</v>
      </c>
      <c r="E7217" s="31" t="s">
        <v>20482</v>
      </c>
      <c r="F7217" s="31" t="s">
        <v>10067</v>
      </c>
      <c r="G7217" s="33">
        <v>1050000000</v>
      </c>
      <c r="H7217" s="33">
        <v>1050000000</v>
      </c>
      <c r="I7217" s="31" t="s">
        <v>9762</v>
      </c>
      <c r="J7217" s="31" t="s">
        <v>9763</v>
      </c>
      <c r="K7217" s="33">
        <v>1050000000</v>
      </c>
      <c r="L7217" s="31" t="s">
        <v>9764</v>
      </c>
      <c r="M7217" t="e">
        <f t="shared" si="315"/>
        <v>#VALUE!</v>
      </c>
    </row>
    <row r="7218" spans="1:15" hidden="1">
      <c r="A7218" s="31" t="s">
        <v>9849</v>
      </c>
      <c r="B7218" s="31" t="s">
        <v>20483</v>
      </c>
      <c r="C7218" s="31" t="s">
        <v>20484</v>
      </c>
      <c r="D7218" s="32">
        <v>44204</v>
      </c>
      <c r="E7218" s="31" t="s">
        <v>20485</v>
      </c>
      <c r="F7218" s="31" t="s">
        <v>12612</v>
      </c>
      <c r="G7218" s="33">
        <v>-61480</v>
      </c>
      <c r="H7218" s="33">
        <v>-61480</v>
      </c>
      <c r="I7218" s="31" t="s">
        <v>9762</v>
      </c>
      <c r="J7218" s="31" t="s">
        <v>9763</v>
      </c>
      <c r="K7218" s="33">
        <v>-61480</v>
      </c>
      <c r="L7218" s="31" t="s">
        <v>9764</v>
      </c>
      <c r="M7218">
        <f t="shared" si="315"/>
        <v>15</v>
      </c>
      <c r="N7218" t="str">
        <f t="shared" ref="N7218:N7219" si="317">MID(E7218,M7218,10)</f>
        <v>PO63000886</v>
      </c>
      <c r="O7218" t="e">
        <f>VLOOKUP(N7218,'1_คตง_ภาพรวม'!L7218:M7268,2,FALSE)</f>
        <v>#N/A</v>
      </c>
    </row>
    <row r="7219" spans="1:15" hidden="1">
      <c r="A7219" s="31" t="s">
        <v>9849</v>
      </c>
      <c r="B7219" s="31" t="s">
        <v>20483</v>
      </c>
      <c r="C7219" s="31" t="s">
        <v>20484</v>
      </c>
      <c r="D7219" s="32">
        <v>44204</v>
      </c>
      <c r="E7219" s="31" t="s">
        <v>20485</v>
      </c>
      <c r="F7219" s="31" t="s">
        <v>9875</v>
      </c>
      <c r="G7219" s="33">
        <v>61480</v>
      </c>
      <c r="H7219" s="33">
        <v>61480</v>
      </c>
      <c r="I7219" s="31" t="s">
        <v>9762</v>
      </c>
      <c r="J7219" s="31" t="s">
        <v>9763</v>
      </c>
      <c r="K7219" s="33">
        <v>61480</v>
      </c>
      <c r="L7219" s="31" t="s">
        <v>9764</v>
      </c>
      <c r="M7219">
        <f t="shared" si="315"/>
        <v>15</v>
      </c>
      <c r="N7219" t="str">
        <f t="shared" si="317"/>
        <v>PO63000886</v>
      </c>
      <c r="O7219" t="e">
        <f>VLOOKUP(N7219,'1_คตง_ภาพรวม'!L7219:M7269,2,FALSE)</f>
        <v>#N/A</v>
      </c>
    </row>
    <row r="7220" spans="1:15" hidden="1">
      <c r="A7220" s="31" t="s">
        <v>9849</v>
      </c>
      <c r="B7220" s="31" t="s">
        <v>20486</v>
      </c>
      <c r="C7220" s="31" t="s">
        <v>20487</v>
      </c>
      <c r="D7220" s="32">
        <v>44204</v>
      </c>
      <c r="E7220" s="31" t="s">
        <v>20488</v>
      </c>
      <c r="F7220" s="31" t="s">
        <v>12612</v>
      </c>
      <c r="G7220" s="33">
        <v>-22705.200000000001</v>
      </c>
      <c r="H7220" s="33">
        <v>-22705.200000000001</v>
      </c>
      <c r="I7220" s="31" t="s">
        <v>9762</v>
      </c>
      <c r="J7220" s="31" t="s">
        <v>9763</v>
      </c>
      <c r="K7220" s="33">
        <v>-22705.200000000001</v>
      </c>
      <c r="L7220" s="31" t="s">
        <v>9764</v>
      </c>
      <c r="M7220" t="e">
        <f t="shared" si="315"/>
        <v>#VALUE!</v>
      </c>
    </row>
    <row r="7221" spans="1:15" hidden="1">
      <c r="A7221" s="31" t="s">
        <v>9849</v>
      </c>
      <c r="B7221" s="31" t="s">
        <v>20486</v>
      </c>
      <c r="C7221" s="31" t="s">
        <v>20487</v>
      </c>
      <c r="D7221" s="32">
        <v>44204</v>
      </c>
      <c r="E7221" s="31" t="s">
        <v>20488</v>
      </c>
      <c r="F7221" s="31" t="s">
        <v>9875</v>
      </c>
      <c r="G7221" s="33">
        <v>22705.200000000001</v>
      </c>
      <c r="H7221" s="33">
        <v>22705.200000000001</v>
      </c>
      <c r="I7221" s="31" t="s">
        <v>9762</v>
      </c>
      <c r="J7221" s="31" t="s">
        <v>9763</v>
      </c>
      <c r="K7221" s="33">
        <v>22705.200000000001</v>
      </c>
      <c r="L7221" s="31" t="s">
        <v>9764</v>
      </c>
      <c r="M7221" t="e">
        <f t="shared" si="315"/>
        <v>#VALUE!</v>
      </c>
    </row>
    <row r="7222" spans="1:15" hidden="1">
      <c r="A7222" s="31" t="s">
        <v>9757</v>
      </c>
      <c r="B7222" s="31" t="s">
        <v>20489</v>
      </c>
      <c r="C7222" s="31" t="s">
        <v>20490</v>
      </c>
      <c r="D7222" s="32">
        <v>44201</v>
      </c>
      <c r="E7222" s="31" t="s">
        <v>20491</v>
      </c>
      <c r="F7222" s="31" t="s">
        <v>12612</v>
      </c>
      <c r="G7222" s="33">
        <v>-970988440</v>
      </c>
      <c r="H7222" s="33">
        <v>-970988440</v>
      </c>
      <c r="I7222" s="31" t="s">
        <v>9762</v>
      </c>
      <c r="J7222" s="31" t="s">
        <v>9763</v>
      </c>
      <c r="K7222" s="33">
        <v>-970988440</v>
      </c>
      <c r="L7222" s="31" t="s">
        <v>9764</v>
      </c>
      <c r="M7222" t="e">
        <f t="shared" si="315"/>
        <v>#VALUE!</v>
      </c>
    </row>
    <row r="7223" spans="1:15" hidden="1">
      <c r="A7223" s="31" t="s">
        <v>9757</v>
      </c>
      <c r="B7223" s="31" t="s">
        <v>20489</v>
      </c>
      <c r="C7223" s="31" t="s">
        <v>20490</v>
      </c>
      <c r="D7223" s="32">
        <v>44201</v>
      </c>
      <c r="E7223" s="31" t="s">
        <v>20491</v>
      </c>
      <c r="F7223" s="31" t="s">
        <v>10067</v>
      </c>
      <c r="G7223" s="33">
        <v>970988000</v>
      </c>
      <c r="H7223" s="33">
        <v>970988000</v>
      </c>
      <c r="I7223" s="31" t="s">
        <v>9762</v>
      </c>
      <c r="J7223" s="31" t="s">
        <v>9763</v>
      </c>
      <c r="K7223" s="33">
        <v>970988000</v>
      </c>
      <c r="L7223" s="31" t="s">
        <v>9764</v>
      </c>
      <c r="M7223" t="e">
        <f t="shared" si="315"/>
        <v>#VALUE!</v>
      </c>
    </row>
    <row r="7224" spans="1:15" hidden="1">
      <c r="A7224" s="31" t="s">
        <v>9757</v>
      </c>
      <c r="B7224" s="31" t="s">
        <v>20489</v>
      </c>
      <c r="C7224" s="31" t="s">
        <v>20490</v>
      </c>
      <c r="D7224" s="32">
        <v>44201</v>
      </c>
      <c r="E7224" s="31" t="s">
        <v>20491</v>
      </c>
      <c r="F7224" s="31" t="s">
        <v>19081</v>
      </c>
      <c r="G7224" s="33">
        <v>440</v>
      </c>
      <c r="H7224" s="33">
        <v>440</v>
      </c>
      <c r="I7224" s="31" t="s">
        <v>9762</v>
      </c>
      <c r="J7224" s="31" t="s">
        <v>9763</v>
      </c>
      <c r="K7224" s="33">
        <v>440</v>
      </c>
      <c r="L7224" s="31" t="s">
        <v>9764</v>
      </c>
      <c r="M7224" t="e">
        <f t="shared" si="315"/>
        <v>#VALUE!</v>
      </c>
    </row>
    <row r="7225" spans="1:15" hidden="1">
      <c r="A7225" s="31" t="s">
        <v>9849</v>
      </c>
      <c r="B7225" s="31" t="s">
        <v>20492</v>
      </c>
      <c r="C7225" s="31" t="s">
        <v>20493</v>
      </c>
      <c r="D7225" s="32">
        <v>44204</v>
      </c>
      <c r="E7225" s="31" t="s">
        <v>20494</v>
      </c>
      <c r="F7225" s="31" t="s">
        <v>12612</v>
      </c>
      <c r="G7225" s="33">
        <v>-103950</v>
      </c>
      <c r="H7225" s="33">
        <v>-103950</v>
      </c>
      <c r="I7225" s="31" t="s">
        <v>9762</v>
      </c>
      <c r="J7225" s="31" t="s">
        <v>9763</v>
      </c>
      <c r="K7225" s="33">
        <v>-103950</v>
      </c>
      <c r="L7225" s="31" t="s">
        <v>9764</v>
      </c>
      <c r="M7225">
        <f t="shared" si="315"/>
        <v>15</v>
      </c>
      <c r="N7225" t="str">
        <f t="shared" ref="N7225:N7230" si="318">MID(E7225,M7225,10)</f>
        <v>PO63000978</v>
      </c>
      <c r="O7225" t="e">
        <f>VLOOKUP(N7225,'1_คตง_ภาพรวม'!L7225:M7275,2,FALSE)</f>
        <v>#N/A</v>
      </c>
    </row>
    <row r="7226" spans="1:15" hidden="1">
      <c r="A7226" s="31" t="s">
        <v>9849</v>
      </c>
      <c r="B7226" s="31" t="s">
        <v>20492</v>
      </c>
      <c r="C7226" s="31" t="s">
        <v>20493</v>
      </c>
      <c r="D7226" s="32">
        <v>44204</v>
      </c>
      <c r="E7226" s="31" t="s">
        <v>20494</v>
      </c>
      <c r="F7226" s="31" t="s">
        <v>9875</v>
      </c>
      <c r="G7226" s="33">
        <v>103950</v>
      </c>
      <c r="H7226" s="33">
        <v>103950</v>
      </c>
      <c r="I7226" s="31" t="s">
        <v>9762</v>
      </c>
      <c r="J7226" s="31" t="s">
        <v>9763</v>
      </c>
      <c r="K7226" s="33">
        <v>103950</v>
      </c>
      <c r="L7226" s="31" t="s">
        <v>9764</v>
      </c>
      <c r="M7226">
        <f t="shared" si="315"/>
        <v>15</v>
      </c>
      <c r="N7226" t="str">
        <f t="shared" si="318"/>
        <v>PO63000978</v>
      </c>
      <c r="O7226" t="e">
        <f>VLOOKUP(N7226,'1_คตง_ภาพรวม'!L7226:M7276,2,FALSE)</f>
        <v>#N/A</v>
      </c>
    </row>
    <row r="7227" spans="1:15" hidden="1">
      <c r="A7227" s="31" t="s">
        <v>9849</v>
      </c>
      <c r="B7227" s="31" t="s">
        <v>20495</v>
      </c>
      <c r="C7227" s="31" t="s">
        <v>20496</v>
      </c>
      <c r="D7227" s="32">
        <v>44204</v>
      </c>
      <c r="E7227" s="31" t="s">
        <v>20497</v>
      </c>
      <c r="F7227" s="31" t="s">
        <v>12612</v>
      </c>
      <c r="G7227" s="33">
        <v>-356635.51</v>
      </c>
      <c r="H7227" s="33">
        <v>-356635.51</v>
      </c>
      <c r="I7227" s="31" t="s">
        <v>9762</v>
      </c>
      <c r="J7227" s="31" t="s">
        <v>9763</v>
      </c>
      <c r="K7227" s="33">
        <v>-356635.51</v>
      </c>
      <c r="L7227" s="31" t="s">
        <v>9764</v>
      </c>
      <c r="M7227">
        <f t="shared" si="315"/>
        <v>15</v>
      </c>
      <c r="N7227" t="str">
        <f t="shared" si="318"/>
        <v>PO63000939</v>
      </c>
      <c r="O7227" t="e">
        <f>VLOOKUP(N7227,'1_คตง_ภาพรวม'!L7227:M7277,2,FALSE)</f>
        <v>#N/A</v>
      </c>
    </row>
    <row r="7228" spans="1:15" hidden="1">
      <c r="A7228" s="31" t="s">
        <v>9849</v>
      </c>
      <c r="B7228" s="31" t="s">
        <v>20495</v>
      </c>
      <c r="C7228" s="31" t="s">
        <v>20496</v>
      </c>
      <c r="D7228" s="32">
        <v>44204</v>
      </c>
      <c r="E7228" s="31" t="s">
        <v>20497</v>
      </c>
      <c r="F7228" s="31" t="s">
        <v>9875</v>
      </c>
      <c r="G7228" s="33">
        <v>356635.51</v>
      </c>
      <c r="H7228" s="33">
        <v>356635.51</v>
      </c>
      <c r="I7228" s="31" t="s">
        <v>9762</v>
      </c>
      <c r="J7228" s="31" t="s">
        <v>9763</v>
      </c>
      <c r="K7228" s="33">
        <v>356635.51</v>
      </c>
      <c r="L7228" s="31" t="s">
        <v>9764</v>
      </c>
      <c r="M7228">
        <f t="shared" si="315"/>
        <v>15</v>
      </c>
      <c r="N7228" t="str">
        <f t="shared" si="318"/>
        <v>PO63000939</v>
      </c>
      <c r="O7228" t="e">
        <f>VLOOKUP(N7228,'1_คตง_ภาพรวม'!L7228:M7278,2,FALSE)</f>
        <v>#N/A</v>
      </c>
    </row>
    <row r="7229" spans="1:15" hidden="1">
      <c r="A7229" s="31" t="s">
        <v>9849</v>
      </c>
      <c r="B7229" s="31" t="s">
        <v>20498</v>
      </c>
      <c r="C7229" s="31" t="s">
        <v>20499</v>
      </c>
      <c r="D7229" s="32">
        <v>44204</v>
      </c>
      <c r="E7229" s="31" t="s">
        <v>20500</v>
      </c>
      <c r="F7229" s="31" t="s">
        <v>12612</v>
      </c>
      <c r="G7229" s="33">
        <v>-49500</v>
      </c>
      <c r="H7229" s="33">
        <v>-49500</v>
      </c>
      <c r="I7229" s="31" t="s">
        <v>9762</v>
      </c>
      <c r="J7229" s="31" t="s">
        <v>9763</v>
      </c>
      <c r="K7229" s="33">
        <v>-49500</v>
      </c>
      <c r="L7229" s="31" t="s">
        <v>9764</v>
      </c>
      <c r="M7229">
        <f t="shared" si="315"/>
        <v>15</v>
      </c>
      <c r="N7229" t="str">
        <f t="shared" si="318"/>
        <v>PO63000506</v>
      </c>
      <c r="O7229" t="e">
        <f>VLOOKUP(N7229,'1_คตง_ภาพรวม'!L7229:M7279,2,FALSE)</f>
        <v>#N/A</v>
      </c>
    </row>
    <row r="7230" spans="1:15" hidden="1">
      <c r="A7230" s="31" t="s">
        <v>9849</v>
      </c>
      <c r="B7230" s="31" t="s">
        <v>20498</v>
      </c>
      <c r="C7230" s="31" t="s">
        <v>20499</v>
      </c>
      <c r="D7230" s="32">
        <v>44204</v>
      </c>
      <c r="E7230" s="31" t="s">
        <v>20500</v>
      </c>
      <c r="F7230" s="31" t="s">
        <v>9875</v>
      </c>
      <c r="G7230" s="33">
        <v>49500</v>
      </c>
      <c r="H7230" s="33">
        <v>49500</v>
      </c>
      <c r="I7230" s="31" t="s">
        <v>9762</v>
      </c>
      <c r="J7230" s="31" t="s">
        <v>9763</v>
      </c>
      <c r="K7230" s="33">
        <v>49500</v>
      </c>
      <c r="L7230" s="31" t="s">
        <v>9764</v>
      </c>
      <c r="M7230">
        <f t="shared" si="315"/>
        <v>15</v>
      </c>
      <c r="N7230" t="str">
        <f t="shared" si="318"/>
        <v>PO63000506</v>
      </c>
      <c r="O7230" t="e">
        <f>VLOOKUP(N7230,'1_คตง_ภาพรวม'!L7230:M7280,2,FALSE)</f>
        <v>#N/A</v>
      </c>
    </row>
    <row r="7231" spans="1:15" hidden="1">
      <c r="A7231" s="31" t="s">
        <v>9849</v>
      </c>
      <c r="B7231" s="31" t="s">
        <v>20501</v>
      </c>
      <c r="C7231" s="31" t="s">
        <v>20502</v>
      </c>
      <c r="D7231" s="32">
        <v>44204</v>
      </c>
      <c r="E7231" s="31" t="s">
        <v>20503</v>
      </c>
      <c r="F7231" s="31" t="s">
        <v>12612</v>
      </c>
      <c r="G7231" s="33">
        <v>-84301.47</v>
      </c>
      <c r="H7231" s="33">
        <v>-84301.47</v>
      </c>
      <c r="I7231" s="31" t="s">
        <v>9762</v>
      </c>
      <c r="J7231" s="31" t="s">
        <v>9763</v>
      </c>
      <c r="K7231" s="33">
        <v>-84301.47</v>
      </c>
      <c r="L7231" s="31" t="s">
        <v>9764</v>
      </c>
      <c r="M7231" t="e">
        <f t="shared" si="315"/>
        <v>#VALUE!</v>
      </c>
    </row>
    <row r="7232" spans="1:15" hidden="1">
      <c r="A7232" s="31" t="s">
        <v>9849</v>
      </c>
      <c r="B7232" s="31" t="s">
        <v>20501</v>
      </c>
      <c r="C7232" s="31" t="s">
        <v>20502</v>
      </c>
      <c r="D7232" s="32">
        <v>44204</v>
      </c>
      <c r="E7232" s="31" t="s">
        <v>20503</v>
      </c>
      <c r="F7232" s="31" t="s">
        <v>9875</v>
      </c>
      <c r="G7232" s="33">
        <v>84301.47</v>
      </c>
      <c r="H7232" s="33">
        <v>84301.47</v>
      </c>
      <c r="I7232" s="31" t="s">
        <v>9762</v>
      </c>
      <c r="J7232" s="31" t="s">
        <v>9763</v>
      </c>
      <c r="K7232" s="33">
        <v>84301.47</v>
      </c>
      <c r="L7232" s="31" t="s">
        <v>9764</v>
      </c>
      <c r="M7232" t="e">
        <f t="shared" si="315"/>
        <v>#VALUE!</v>
      </c>
    </row>
    <row r="7233" spans="1:15" hidden="1">
      <c r="A7233" s="31" t="s">
        <v>9849</v>
      </c>
      <c r="B7233" s="31" t="s">
        <v>20504</v>
      </c>
      <c r="C7233" s="31" t="s">
        <v>20505</v>
      </c>
      <c r="D7233" s="32">
        <v>44204</v>
      </c>
      <c r="E7233" s="31" t="s">
        <v>20506</v>
      </c>
      <c r="F7233" s="31" t="s">
        <v>12612</v>
      </c>
      <c r="G7233" s="33">
        <v>-7420</v>
      </c>
      <c r="H7233" s="33">
        <v>-7420</v>
      </c>
      <c r="I7233" s="31" t="s">
        <v>9762</v>
      </c>
      <c r="J7233" s="31" t="s">
        <v>9763</v>
      </c>
      <c r="K7233" s="33">
        <v>-7420</v>
      </c>
      <c r="L7233" s="31" t="s">
        <v>9764</v>
      </c>
      <c r="M7233">
        <f t="shared" si="315"/>
        <v>15</v>
      </c>
      <c r="N7233" t="str">
        <f t="shared" ref="N7233:N7234" si="319">MID(E7233,M7233,10)</f>
        <v>PO63000702</v>
      </c>
      <c r="O7233" t="e">
        <f>VLOOKUP(N7233,'1_คตง_ภาพรวม'!L7233:M7283,2,FALSE)</f>
        <v>#N/A</v>
      </c>
    </row>
    <row r="7234" spans="1:15" hidden="1">
      <c r="A7234" s="31" t="s">
        <v>9849</v>
      </c>
      <c r="B7234" s="31" t="s">
        <v>20504</v>
      </c>
      <c r="C7234" s="31" t="s">
        <v>20505</v>
      </c>
      <c r="D7234" s="32">
        <v>44204</v>
      </c>
      <c r="E7234" s="31" t="s">
        <v>20506</v>
      </c>
      <c r="F7234" s="31" t="s">
        <v>9875</v>
      </c>
      <c r="G7234" s="33">
        <v>7420</v>
      </c>
      <c r="H7234" s="33">
        <v>7420</v>
      </c>
      <c r="I7234" s="31" t="s">
        <v>9762</v>
      </c>
      <c r="J7234" s="31" t="s">
        <v>9763</v>
      </c>
      <c r="K7234" s="33">
        <v>7420</v>
      </c>
      <c r="L7234" s="31" t="s">
        <v>9764</v>
      </c>
      <c r="M7234">
        <f t="shared" si="315"/>
        <v>15</v>
      </c>
      <c r="N7234" t="str">
        <f t="shared" si="319"/>
        <v>PO63000702</v>
      </c>
      <c r="O7234" t="e">
        <f>VLOOKUP(N7234,'1_คตง_ภาพรวม'!L7234:M7284,2,FALSE)</f>
        <v>#N/A</v>
      </c>
    </row>
    <row r="7235" spans="1:15" hidden="1">
      <c r="A7235" s="31" t="s">
        <v>9757</v>
      </c>
      <c r="B7235" s="31" t="s">
        <v>20507</v>
      </c>
      <c r="C7235" s="31" t="s">
        <v>20508</v>
      </c>
      <c r="D7235" s="32">
        <v>44203</v>
      </c>
      <c r="E7235" s="31" t="s">
        <v>20509</v>
      </c>
      <c r="F7235" s="31" t="s">
        <v>11553</v>
      </c>
      <c r="G7235" s="33">
        <v>-368687.99</v>
      </c>
      <c r="H7235" s="33">
        <v>-368687.99</v>
      </c>
      <c r="I7235" s="31" t="s">
        <v>9762</v>
      </c>
      <c r="J7235" s="31" t="s">
        <v>9763</v>
      </c>
      <c r="K7235" s="33">
        <v>-368687.99</v>
      </c>
      <c r="L7235" s="31" t="s">
        <v>9764</v>
      </c>
      <c r="M7235" t="e">
        <f t="shared" ref="M7235:M7298" si="320">FIND("PO",E7235)</f>
        <v>#VALUE!</v>
      </c>
    </row>
    <row r="7236" spans="1:15" hidden="1">
      <c r="A7236" s="31" t="s">
        <v>9757</v>
      </c>
      <c r="B7236" s="31" t="s">
        <v>20507</v>
      </c>
      <c r="C7236" s="31" t="s">
        <v>20508</v>
      </c>
      <c r="D7236" s="32">
        <v>44203</v>
      </c>
      <c r="E7236" s="31" t="s">
        <v>20509</v>
      </c>
      <c r="F7236" s="31" t="s">
        <v>19081</v>
      </c>
      <c r="G7236" s="33">
        <v>368687.99</v>
      </c>
      <c r="H7236" s="33">
        <v>368687.99</v>
      </c>
      <c r="I7236" s="31" t="s">
        <v>9762</v>
      </c>
      <c r="J7236" s="31" t="s">
        <v>9763</v>
      </c>
      <c r="K7236" s="33">
        <v>368687.99</v>
      </c>
      <c r="L7236" s="31" t="s">
        <v>9764</v>
      </c>
      <c r="M7236" t="e">
        <f t="shared" si="320"/>
        <v>#VALUE!</v>
      </c>
    </row>
    <row r="7237" spans="1:15" hidden="1">
      <c r="A7237" s="31" t="s">
        <v>9849</v>
      </c>
      <c r="B7237" s="31" t="s">
        <v>20510</v>
      </c>
      <c r="C7237" s="31" t="s">
        <v>20511</v>
      </c>
      <c r="D7237" s="32">
        <v>44204</v>
      </c>
      <c r="E7237" s="31" t="s">
        <v>20512</v>
      </c>
      <c r="F7237" s="31" t="s">
        <v>12612</v>
      </c>
      <c r="G7237" s="33">
        <v>-494256.8</v>
      </c>
      <c r="H7237" s="33">
        <v>-494256.8</v>
      </c>
      <c r="I7237" s="31" t="s">
        <v>9762</v>
      </c>
      <c r="J7237" s="31" t="s">
        <v>9763</v>
      </c>
      <c r="K7237" s="33">
        <v>-494256.8</v>
      </c>
      <c r="L7237" s="31" t="s">
        <v>9764</v>
      </c>
      <c r="M7237">
        <f t="shared" si="320"/>
        <v>15</v>
      </c>
      <c r="N7237" t="str">
        <f t="shared" ref="N7237:N7242" si="321">MID(E7237,M7237,10)</f>
        <v>PO63000984</v>
      </c>
      <c r="O7237" t="e">
        <f>VLOOKUP(N7237,'1_คตง_ภาพรวม'!L7237:M7287,2,FALSE)</f>
        <v>#N/A</v>
      </c>
    </row>
    <row r="7238" spans="1:15" hidden="1">
      <c r="A7238" s="31" t="s">
        <v>9849</v>
      </c>
      <c r="B7238" s="31" t="s">
        <v>20510</v>
      </c>
      <c r="C7238" s="31" t="s">
        <v>20511</v>
      </c>
      <c r="D7238" s="32">
        <v>44204</v>
      </c>
      <c r="E7238" s="31" t="s">
        <v>20512</v>
      </c>
      <c r="F7238" s="31" t="s">
        <v>9875</v>
      </c>
      <c r="G7238" s="33">
        <v>494256.8</v>
      </c>
      <c r="H7238" s="33">
        <v>494256.8</v>
      </c>
      <c r="I7238" s="31" t="s">
        <v>9762</v>
      </c>
      <c r="J7238" s="31" t="s">
        <v>9763</v>
      </c>
      <c r="K7238" s="33">
        <v>494256.8</v>
      </c>
      <c r="L7238" s="31" t="s">
        <v>9764</v>
      </c>
      <c r="M7238">
        <f t="shared" si="320"/>
        <v>15</v>
      </c>
      <c r="N7238" t="str">
        <f t="shared" si="321"/>
        <v>PO63000984</v>
      </c>
      <c r="O7238" t="e">
        <f>VLOOKUP(N7238,'1_คตง_ภาพรวม'!L7238:M7288,2,FALSE)</f>
        <v>#N/A</v>
      </c>
    </row>
    <row r="7239" spans="1:15" hidden="1">
      <c r="A7239" s="31" t="s">
        <v>9849</v>
      </c>
      <c r="B7239" s="31" t="s">
        <v>20513</v>
      </c>
      <c r="C7239" s="31" t="s">
        <v>20514</v>
      </c>
      <c r="D7239" s="32">
        <v>44204</v>
      </c>
      <c r="E7239" s="31" t="s">
        <v>20515</v>
      </c>
      <c r="F7239" s="31" t="s">
        <v>12612</v>
      </c>
      <c r="G7239" s="33">
        <v>-544854.86</v>
      </c>
      <c r="H7239" s="33">
        <v>-544854.86</v>
      </c>
      <c r="I7239" s="31" t="s">
        <v>9762</v>
      </c>
      <c r="J7239" s="31" t="s">
        <v>9763</v>
      </c>
      <c r="K7239" s="33">
        <v>-544854.86</v>
      </c>
      <c r="L7239" s="31" t="s">
        <v>9764</v>
      </c>
      <c r="M7239">
        <f t="shared" si="320"/>
        <v>15</v>
      </c>
      <c r="N7239" t="str">
        <f t="shared" si="321"/>
        <v>PO63000662</v>
      </c>
      <c r="O7239" t="e">
        <f>VLOOKUP(N7239,'1_คตง_ภาพรวม'!L7239:M7289,2,FALSE)</f>
        <v>#N/A</v>
      </c>
    </row>
    <row r="7240" spans="1:15" hidden="1">
      <c r="A7240" s="31" t="s">
        <v>9849</v>
      </c>
      <c r="B7240" s="31" t="s">
        <v>20513</v>
      </c>
      <c r="C7240" s="31" t="s">
        <v>20514</v>
      </c>
      <c r="D7240" s="32">
        <v>44204</v>
      </c>
      <c r="E7240" s="31" t="s">
        <v>20515</v>
      </c>
      <c r="F7240" s="31" t="s">
        <v>9875</v>
      </c>
      <c r="G7240" s="33">
        <v>544854.86</v>
      </c>
      <c r="H7240" s="33">
        <v>544854.86</v>
      </c>
      <c r="I7240" s="31" t="s">
        <v>9762</v>
      </c>
      <c r="J7240" s="31" t="s">
        <v>9763</v>
      </c>
      <c r="K7240" s="33">
        <v>544854.86</v>
      </c>
      <c r="L7240" s="31" t="s">
        <v>9764</v>
      </c>
      <c r="M7240">
        <f t="shared" si="320"/>
        <v>15</v>
      </c>
      <c r="N7240" t="str">
        <f t="shared" si="321"/>
        <v>PO63000662</v>
      </c>
      <c r="O7240" t="e">
        <f>VLOOKUP(N7240,'1_คตง_ภาพรวม'!L7240:M7290,2,FALSE)</f>
        <v>#N/A</v>
      </c>
    </row>
    <row r="7241" spans="1:15" hidden="1">
      <c r="A7241" s="31" t="s">
        <v>9849</v>
      </c>
      <c r="B7241" s="31" t="s">
        <v>20516</v>
      </c>
      <c r="C7241" s="31" t="s">
        <v>20517</v>
      </c>
      <c r="D7241" s="32">
        <v>44204</v>
      </c>
      <c r="E7241" s="31" t="s">
        <v>20518</v>
      </c>
      <c r="F7241" s="31" t="s">
        <v>12612</v>
      </c>
      <c r="G7241" s="33">
        <v>-116600</v>
      </c>
      <c r="H7241" s="33">
        <v>-116600</v>
      </c>
      <c r="I7241" s="31" t="s">
        <v>9762</v>
      </c>
      <c r="J7241" s="31" t="s">
        <v>9763</v>
      </c>
      <c r="K7241" s="33">
        <v>-116600</v>
      </c>
      <c r="L7241" s="31" t="s">
        <v>9764</v>
      </c>
      <c r="M7241">
        <f t="shared" si="320"/>
        <v>15</v>
      </c>
      <c r="N7241" t="str">
        <f t="shared" si="321"/>
        <v>PO64000046</v>
      </c>
      <c r="O7241" t="e">
        <f>VLOOKUP(N7241,'1_คตง_ภาพรวม'!L7241:M7291,2,FALSE)</f>
        <v>#N/A</v>
      </c>
    </row>
    <row r="7242" spans="1:15" hidden="1">
      <c r="A7242" s="31" t="s">
        <v>9849</v>
      </c>
      <c r="B7242" s="31" t="s">
        <v>20516</v>
      </c>
      <c r="C7242" s="31" t="s">
        <v>20517</v>
      </c>
      <c r="D7242" s="32">
        <v>44204</v>
      </c>
      <c r="E7242" s="31" t="s">
        <v>20518</v>
      </c>
      <c r="F7242" s="31" t="s">
        <v>9875</v>
      </c>
      <c r="G7242" s="33">
        <v>116600</v>
      </c>
      <c r="H7242" s="33">
        <v>116600</v>
      </c>
      <c r="I7242" s="31" t="s">
        <v>9762</v>
      </c>
      <c r="J7242" s="31" t="s">
        <v>9763</v>
      </c>
      <c r="K7242" s="33">
        <v>116600</v>
      </c>
      <c r="L7242" s="31" t="s">
        <v>9764</v>
      </c>
      <c r="M7242">
        <f t="shared" si="320"/>
        <v>15</v>
      </c>
      <c r="N7242" t="str">
        <f t="shared" si="321"/>
        <v>PO64000046</v>
      </c>
      <c r="O7242" t="e">
        <f>VLOOKUP(N7242,'1_คตง_ภาพรวม'!L7242:M7292,2,FALSE)</f>
        <v>#N/A</v>
      </c>
    </row>
    <row r="7243" spans="1:15" hidden="1">
      <c r="A7243" s="31" t="s">
        <v>9849</v>
      </c>
      <c r="B7243" s="31" t="s">
        <v>20519</v>
      </c>
      <c r="C7243" s="31" t="s">
        <v>20520</v>
      </c>
      <c r="D7243" s="32">
        <v>44204</v>
      </c>
      <c r="E7243" s="31" t="s">
        <v>20521</v>
      </c>
      <c r="F7243" s="31" t="s">
        <v>12612</v>
      </c>
      <c r="G7243" s="33">
        <v>-31800</v>
      </c>
      <c r="H7243" s="33">
        <v>-31800</v>
      </c>
      <c r="I7243" s="31" t="s">
        <v>9762</v>
      </c>
      <c r="J7243" s="31" t="s">
        <v>9763</v>
      </c>
      <c r="K7243" s="33">
        <v>-31800</v>
      </c>
      <c r="L7243" s="31" t="s">
        <v>9764</v>
      </c>
      <c r="M7243" t="e">
        <f t="shared" si="320"/>
        <v>#VALUE!</v>
      </c>
    </row>
    <row r="7244" spans="1:15" hidden="1">
      <c r="A7244" s="31" t="s">
        <v>9849</v>
      </c>
      <c r="B7244" s="31" t="s">
        <v>20519</v>
      </c>
      <c r="C7244" s="31" t="s">
        <v>20520</v>
      </c>
      <c r="D7244" s="32">
        <v>44204</v>
      </c>
      <c r="E7244" s="31" t="s">
        <v>20521</v>
      </c>
      <c r="F7244" s="31" t="s">
        <v>9875</v>
      </c>
      <c r="G7244" s="33">
        <v>31800</v>
      </c>
      <c r="H7244" s="33">
        <v>31800</v>
      </c>
      <c r="I7244" s="31" t="s">
        <v>9762</v>
      </c>
      <c r="J7244" s="31" t="s">
        <v>9763</v>
      </c>
      <c r="K7244" s="33">
        <v>31800</v>
      </c>
      <c r="L7244" s="31" t="s">
        <v>9764</v>
      </c>
      <c r="M7244" t="e">
        <f t="shared" si="320"/>
        <v>#VALUE!</v>
      </c>
    </row>
    <row r="7245" spans="1:15" hidden="1">
      <c r="A7245" s="31" t="s">
        <v>9849</v>
      </c>
      <c r="B7245" s="31" t="s">
        <v>20522</v>
      </c>
      <c r="C7245" s="31" t="s">
        <v>20523</v>
      </c>
      <c r="D7245" s="32">
        <v>44204</v>
      </c>
      <c r="E7245" s="31" t="s">
        <v>20524</v>
      </c>
      <c r="F7245" s="31" t="s">
        <v>12612</v>
      </c>
      <c r="G7245" s="33">
        <v>-50880</v>
      </c>
      <c r="H7245" s="33">
        <v>-50880</v>
      </c>
      <c r="I7245" s="31" t="s">
        <v>9762</v>
      </c>
      <c r="J7245" s="31" t="s">
        <v>9763</v>
      </c>
      <c r="K7245" s="33">
        <v>-50880</v>
      </c>
      <c r="L7245" s="31" t="s">
        <v>9764</v>
      </c>
      <c r="M7245">
        <f t="shared" si="320"/>
        <v>15</v>
      </c>
      <c r="N7245" t="str">
        <f t="shared" ref="N7245:N7264" si="322">MID(E7245,M7245,10)</f>
        <v>PO63000922</v>
      </c>
      <c r="O7245" t="e">
        <f>VLOOKUP(N7245,'1_คตง_ภาพรวม'!L7245:M7295,2,FALSE)</f>
        <v>#N/A</v>
      </c>
    </row>
    <row r="7246" spans="1:15" hidden="1">
      <c r="A7246" s="31" t="s">
        <v>9849</v>
      </c>
      <c r="B7246" s="31" t="s">
        <v>20522</v>
      </c>
      <c r="C7246" s="31" t="s">
        <v>20523</v>
      </c>
      <c r="D7246" s="32">
        <v>44204</v>
      </c>
      <c r="E7246" s="31" t="s">
        <v>20524</v>
      </c>
      <c r="F7246" s="31" t="s">
        <v>9875</v>
      </c>
      <c r="G7246" s="33">
        <v>50880</v>
      </c>
      <c r="H7246" s="33">
        <v>50880</v>
      </c>
      <c r="I7246" s="31" t="s">
        <v>9762</v>
      </c>
      <c r="J7246" s="31" t="s">
        <v>9763</v>
      </c>
      <c r="K7246" s="33">
        <v>50880</v>
      </c>
      <c r="L7246" s="31" t="s">
        <v>9764</v>
      </c>
      <c r="M7246">
        <f t="shared" si="320"/>
        <v>15</v>
      </c>
      <c r="N7246" t="str">
        <f t="shared" si="322"/>
        <v>PO63000922</v>
      </c>
      <c r="O7246" t="e">
        <f>VLOOKUP(N7246,'1_คตง_ภาพรวม'!L7246:M7296,2,FALSE)</f>
        <v>#N/A</v>
      </c>
    </row>
    <row r="7247" spans="1:15" hidden="1">
      <c r="A7247" s="31" t="s">
        <v>9849</v>
      </c>
      <c r="B7247" s="31" t="s">
        <v>20525</v>
      </c>
      <c r="C7247" s="31" t="s">
        <v>20526</v>
      </c>
      <c r="D7247" s="32">
        <v>44204</v>
      </c>
      <c r="E7247" s="31" t="s">
        <v>20527</v>
      </c>
      <c r="F7247" s="31" t="s">
        <v>12612</v>
      </c>
      <c r="G7247" s="33">
        <v>-76320</v>
      </c>
      <c r="H7247" s="33">
        <v>-76320</v>
      </c>
      <c r="I7247" s="31" t="s">
        <v>9762</v>
      </c>
      <c r="J7247" s="31" t="s">
        <v>9763</v>
      </c>
      <c r="K7247" s="33">
        <v>-76320</v>
      </c>
      <c r="L7247" s="31" t="s">
        <v>9764</v>
      </c>
      <c r="M7247">
        <f t="shared" si="320"/>
        <v>15</v>
      </c>
      <c r="N7247" t="str">
        <f t="shared" si="322"/>
        <v>PO63000921</v>
      </c>
      <c r="O7247" t="e">
        <f>VLOOKUP(N7247,'1_คตง_ภาพรวม'!L7247:M7297,2,FALSE)</f>
        <v>#N/A</v>
      </c>
    </row>
    <row r="7248" spans="1:15" hidden="1">
      <c r="A7248" s="31" t="s">
        <v>9849</v>
      </c>
      <c r="B7248" s="31" t="s">
        <v>20525</v>
      </c>
      <c r="C7248" s="31" t="s">
        <v>20526</v>
      </c>
      <c r="D7248" s="32">
        <v>44204</v>
      </c>
      <c r="E7248" s="31" t="s">
        <v>20527</v>
      </c>
      <c r="F7248" s="31" t="s">
        <v>9875</v>
      </c>
      <c r="G7248" s="33">
        <v>76320</v>
      </c>
      <c r="H7248" s="33">
        <v>76320</v>
      </c>
      <c r="I7248" s="31" t="s">
        <v>9762</v>
      </c>
      <c r="J7248" s="31" t="s">
        <v>9763</v>
      </c>
      <c r="K7248" s="33">
        <v>76320</v>
      </c>
      <c r="L7248" s="31" t="s">
        <v>9764</v>
      </c>
      <c r="M7248">
        <f t="shared" si="320"/>
        <v>15</v>
      </c>
      <c r="N7248" t="str">
        <f t="shared" si="322"/>
        <v>PO63000921</v>
      </c>
      <c r="O7248" t="e">
        <f>VLOOKUP(N7248,'1_คตง_ภาพรวม'!L7248:M7298,2,FALSE)</f>
        <v>#N/A</v>
      </c>
    </row>
    <row r="7249" spans="1:15" hidden="1">
      <c r="A7249" s="31" t="s">
        <v>9849</v>
      </c>
      <c r="B7249" s="31" t="s">
        <v>20528</v>
      </c>
      <c r="C7249" s="31" t="s">
        <v>20529</v>
      </c>
      <c r="D7249" s="32">
        <v>44204</v>
      </c>
      <c r="E7249" s="31" t="s">
        <v>20530</v>
      </c>
      <c r="F7249" s="31" t="s">
        <v>12612</v>
      </c>
      <c r="G7249" s="33">
        <v>-29551.5</v>
      </c>
      <c r="H7249" s="33">
        <v>-29551.5</v>
      </c>
      <c r="I7249" s="31" t="s">
        <v>9762</v>
      </c>
      <c r="J7249" s="31" t="s">
        <v>9763</v>
      </c>
      <c r="K7249" s="33">
        <v>-29551.5</v>
      </c>
      <c r="L7249" s="31" t="s">
        <v>9764</v>
      </c>
      <c r="M7249">
        <f t="shared" si="320"/>
        <v>15</v>
      </c>
      <c r="N7249" t="str">
        <f t="shared" si="322"/>
        <v>PO64000113</v>
      </c>
      <c r="O7249" t="e">
        <f>VLOOKUP(N7249,'1_คตง_ภาพรวม'!L7249:M7299,2,FALSE)</f>
        <v>#N/A</v>
      </c>
    </row>
    <row r="7250" spans="1:15" hidden="1">
      <c r="A7250" s="31" t="s">
        <v>9849</v>
      </c>
      <c r="B7250" s="31" t="s">
        <v>20528</v>
      </c>
      <c r="C7250" s="31" t="s">
        <v>20529</v>
      </c>
      <c r="D7250" s="32">
        <v>44204</v>
      </c>
      <c r="E7250" s="31" t="s">
        <v>20530</v>
      </c>
      <c r="F7250" s="31" t="s">
        <v>9875</v>
      </c>
      <c r="G7250" s="33">
        <v>29551.5</v>
      </c>
      <c r="H7250" s="33">
        <v>29551.5</v>
      </c>
      <c r="I7250" s="31" t="s">
        <v>9762</v>
      </c>
      <c r="J7250" s="31" t="s">
        <v>9763</v>
      </c>
      <c r="K7250" s="33">
        <v>29551.5</v>
      </c>
      <c r="L7250" s="31" t="s">
        <v>9764</v>
      </c>
      <c r="M7250">
        <f t="shared" si="320"/>
        <v>15</v>
      </c>
      <c r="N7250" t="str">
        <f t="shared" si="322"/>
        <v>PO64000113</v>
      </c>
      <c r="O7250" t="e">
        <f>VLOOKUP(N7250,'1_คตง_ภาพรวม'!L7250:M7300,2,FALSE)</f>
        <v>#N/A</v>
      </c>
    </row>
    <row r="7251" spans="1:15" hidden="1">
      <c r="A7251" s="31" t="s">
        <v>9849</v>
      </c>
      <c r="B7251" s="31" t="s">
        <v>20531</v>
      </c>
      <c r="C7251" s="31" t="s">
        <v>20532</v>
      </c>
      <c r="D7251" s="32">
        <v>44204</v>
      </c>
      <c r="E7251" s="31" t="s">
        <v>20533</v>
      </c>
      <c r="F7251" s="31" t="s">
        <v>12612</v>
      </c>
      <c r="G7251" s="33">
        <v>-78705</v>
      </c>
      <c r="H7251" s="33">
        <v>-78705</v>
      </c>
      <c r="I7251" s="31" t="s">
        <v>9762</v>
      </c>
      <c r="J7251" s="31" t="s">
        <v>9763</v>
      </c>
      <c r="K7251" s="33">
        <v>-78705</v>
      </c>
      <c r="L7251" s="31" t="s">
        <v>9764</v>
      </c>
      <c r="M7251">
        <f t="shared" si="320"/>
        <v>15</v>
      </c>
      <c r="N7251" t="str">
        <f t="shared" si="322"/>
        <v>PO64000081</v>
      </c>
      <c r="O7251" t="e">
        <f>VLOOKUP(N7251,'1_คตง_ภาพรวม'!L7251:M7301,2,FALSE)</f>
        <v>#N/A</v>
      </c>
    </row>
    <row r="7252" spans="1:15" hidden="1">
      <c r="A7252" s="31" t="s">
        <v>9849</v>
      </c>
      <c r="B7252" s="31" t="s">
        <v>20531</v>
      </c>
      <c r="C7252" s="31" t="s">
        <v>20532</v>
      </c>
      <c r="D7252" s="32">
        <v>44204</v>
      </c>
      <c r="E7252" s="31" t="s">
        <v>20533</v>
      </c>
      <c r="F7252" s="31" t="s">
        <v>9875</v>
      </c>
      <c r="G7252" s="33">
        <v>78705</v>
      </c>
      <c r="H7252" s="33">
        <v>78705</v>
      </c>
      <c r="I7252" s="31" t="s">
        <v>9762</v>
      </c>
      <c r="J7252" s="31" t="s">
        <v>9763</v>
      </c>
      <c r="K7252" s="33">
        <v>78705</v>
      </c>
      <c r="L7252" s="31" t="s">
        <v>9764</v>
      </c>
      <c r="M7252">
        <f t="shared" si="320"/>
        <v>15</v>
      </c>
      <c r="N7252" t="str">
        <f t="shared" si="322"/>
        <v>PO64000081</v>
      </c>
      <c r="O7252" t="e">
        <f>VLOOKUP(N7252,'1_คตง_ภาพรวม'!L7252:M7302,2,FALSE)</f>
        <v>#N/A</v>
      </c>
    </row>
    <row r="7253" spans="1:15" hidden="1">
      <c r="A7253" s="31" t="s">
        <v>9849</v>
      </c>
      <c r="B7253" s="31" t="s">
        <v>20534</v>
      </c>
      <c r="C7253" s="31" t="s">
        <v>20535</v>
      </c>
      <c r="D7253" s="32">
        <v>44204</v>
      </c>
      <c r="E7253" s="31" t="s">
        <v>20536</v>
      </c>
      <c r="F7253" s="31" t="s">
        <v>12612</v>
      </c>
      <c r="G7253" s="33">
        <v>-164565</v>
      </c>
      <c r="H7253" s="33">
        <v>-164565</v>
      </c>
      <c r="I7253" s="31" t="s">
        <v>9762</v>
      </c>
      <c r="J7253" s="31" t="s">
        <v>9763</v>
      </c>
      <c r="K7253" s="33">
        <v>-164565</v>
      </c>
      <c r="L7253" s="31" t="s">
        <v>9764</v>
      </c>
      <c r="M7253">
        <f t="shared" si="320"/>
        <v>15</v>
      </c>
      <c r="N7253" t="str">
        <f t="shared" si="322"/>
        <v>PO64000022</v>
      </c>
      <c r="O7253" t="e">
        <f>VLOOKUP(N7253,'1_คตง_ภาพรวม'!L7253:M7303,2,FALSE)</f>
        <v>#N/A</v>
      </c>
    </row>
    <row r="7254" spans="1:15" hidden="1">
      <c r="A7254" s="31" t="s">
        <v>9849</v>
      </c>
      <c r="B7254" s="31" t="s">
        <v>20534</v>
      </c>
      <c r="C7254" s="31" t="s">
        <v>20535</v>
      </c>
      <c r="D7254" s="32">
        <v>44204</v>
      </c>
      <c r="E7254" s="31" t="s">
        <v>20536</v>
      </c>
      <c r="F7254" s="31" t="s">
        <v>9875</v>
      </c>
      <c r="G7254" s="33">
        <v>164565</v>
      </c>
      <c r="H7254" s="33">
        <v>164565</v>
      </c>
      <c r="I7254" s="31" t="s">
        <v>9762</v>
      </c>
      <c r="J7254" s="31" t="s">
        <v>9763</v>
      </c>
      <c r="K7254" s="33">
        <v>164565</v>
      </c>
      <c r="L7254" s="31" t="s">
        <v>9764</v>
      </c>
      <c r="M7254">
        <f t="shared" si="320"/>
        <v>15</v>
      </c>
      <c r="N7254" t="str">
        <f t="shared" si="322"/>
        <v>PO64000022</v>
      </c>
      <c r="O7254" t="e">
        <f>VLOOKUP(N7254,'1_คตง_ภาพรวม'!L7254:M7304,2,FALSE)</f>
        <v>#N/A</v>
      </c>
    </row>
    <row r="7255" spans="1:15" hidden="1">
      <c r="A7255" s="31" t="s">
        <v>9849</v>
      </c>
      <c r="B7255" s="31" t="s">
        <v>20537</v>
      </c>
      <c r="C7255" s="31" t="s">
        <v>20538</v>
      </c>
      <c r="D7255" s="32">
        <v>44204</v>
      </c>
      <c r="E7255" s="31" t="s">
        <v>20539</v>
      </c>
      <c r="F7255" s="31" t="s">
        <v>12612</v>
      </c>
      <c r="G7255" s="33">
        <v>-386370</v>
      </c>
      <c r="H7255" s="33">
        <v>-386370</v>
      </c>
      <c r="I7255" s="31" t="s">
        <v>9762</v>
      </c>
      <c r="J7255" s="31" t="s">
        <v>9763</v>
      </c>
      <c r="K7255" s="33">
        <v>-386370</v>
      </c>
      <c r="L7255" s="31" t="s">
        <v>9764</v>
      </c>
      <c r="M7255">
        <f t="shared" si="320"/>
        <v>15</v>
      </c>
      <c r="N7255" t="str">
        <f t="shared" si="322"/>
        <v>PO64000086</v>
      </c>
      <c r="O7255" t="e">
        <f>VLOOKUP(N7255,'1_คตง_ภาพรวม'!L7255:M7305,2,FALSE)</f>
        <v>#N/A</v>
      </c>
    </row>
    <row r="7256" spans="1:15" hidden="1">
      <c r="A7256" s="31" t="s">
        <v>9849</v>
      </c>
      <c r="B7256" s="31" t="s">
        <v>20537</v>
      </c>
      <c r="C7256" s="31" t="s">
        <v>20538</v>
      </c>
      <c r="D7256" s="32">
        <v>44204</v>
      </c>
      <c r="E7256" s="31" t="s">
        <v>20539</v>
      </c>
      <c r="F7256" s="31" t="s">
        <v>9875</v>
      </c>
      <c r="G7256" s="33">
        <v>386370</v>
      </c>
      <c r="H7256" s="33">
        <v>386370</v>
      </c>
      <c r="I7256" s="31" t="s">
        <v>9762</v>
      </c>
      <c r="J7256" s="31" t="s">
        <v>9763</v>
      </c>
      <c r="K7256" s="33">
        <v>386370</v>
      </c>
      <c r="L7256" s="31" t="s">
        <v>9764</v>
      </c>
      <c r="M7256">
        <f t="shared" si="320"/>
        <v>15</v>
      </c>
      <c r="N7256" t="str">
        <f t="shared" si="322"/>
        <v>PO64000086</v>
      </c>
      <c r="O7256" t="e">
        <f>VLOOKUP(N7256,'1_คตง_ภาพรวม'!L7256:M7306,2,FALSE)</f>
        <v>#N/A</v>
      </c>
    </row>
    <row r="7257" spans="1:15" hidden="1">
      <c r="A7257" s="31" t="s">
        <v>9849</v>
      </c>
      <c r="B7257" s="31" t="s">
        <v>20540</v>
      </c>
      <c r="C7257" s="31" t="s">
        <v>20541</v>
      </c>
      <c r="D7257" s="32">
        <v>44204</v>
      </c>
      <c r="E7257" s="31" t="s">
        <v>20542</v>
      </c>
      <c r="F7257" s="31" t="s">
        <v>12612</v>
      </c>
      <c r="G7257" s="33">
        <v>-66780</v>
      </c>
      <c r="H7257" s="33">
        <v>-66780</v>
      </c>
      <c r="I7257" s="31" t="s">
        <v>9762</v>
      </c>
      <c r="J7257" s="31" t="s">
        <v>9763</v>
      </c>
      <c r="K7257" s="33">
        <v>-66780</v>
      </c>
      <c r="L7257" s="31" t="s">
        <v>9764</v>
      </c>
      <c r="M7257">
        <f t="shared" si="320"/>
        <v>15</v>
      </c>
      <c r="N7257" t="str">
        <f t="shared" si="322"/>
        <v>PO64000038</v>
      </c>
      <c r="O7257" t="e">
        <f>VLOOKUP(N7257,'1_คตง_ภาพรวม'!L7257:M7307,2,FALSE)</f>
        <v>#N/A</v>
      </c>
    </row>
    <row r="7258" spans="1:15" hidden="1">
      <c r="A7258" s="31" t="s">
        <v>9849</v>
      </c>
      <c r="B7258" s="31" t="s">
        <v>20540</v>
      </c>
      <c r="C7258" s="31" t="s">
        <v>20541</v>
      </c>
      <c r="D7258" s="32">
        <v>44204</v>
      </c>
      <c r="E7258" s="31" t="s">
        <v>20542</v>
      </c>
      <c r="F7258" s="31" t="s">
        <v>9875</v>
      </c>
      <c r="G7258" s="33">
        <v>66780</v>
      </c>
      <c r="H7258" s="33">
        <v>66780</v>
      </c>
      <c r="I7258" s="31" t="s">
        <v>9762</v>
      </c>
      <c r="J7258" s="31" t="s">
        <v>9763</v>
      </c>
      <c r="K7258" s="33">
        <v>66780</v>
      </c>
      <c r="L7258" s="31" t="s">
        <v>9764</v>
      </c>
      <c r="M7258">
        <f t="shared" si="320"/>
        <v>15</v>
      </c>
      <c r="N7258" t="str">
        <f t="shared" si="322"/>
        <v>PO64000038</v>
      </c>
      <c r="O7258" t="e">
        <f>VLOOKUP(N7258,'1_คตง_ภาพรวม'!L7258:M7308,2,FALSE)</f>
        <v>#N/A</v>
      </c>
    </row>
    <row r="7259" spans="1:15" hidden="1">
      <c r="A7259" s="31" t="s">
        <v>9849</v>
      </c>
      <c r="B7259" s="31" t="s">
        <v>20543</v>
      </c>
      <c r="C7259" s="31" t="s">
        <v>20544</v>
      </c>
      <c r="D7259" s="32">
        <v>44204</v>
      </c>
      <c r="E7259" s="31" t="s">
        <v>20545</v>
      </c>
      <c r="F7259" s="31" t="s">
        <v>12612</v>
      </c>
      <c r="G7259" s="33">
        <v>-439900</v>
      </c>
      <c r="H7259" s="33">
        <v>-439900</v>
      </c>
      <c r="I7259" s="31" t="s">
        <v>9762</v>
      </c>
      <c r="J7259" s="31" t="s">
        <v>9763</v>
      </c>
      <c r="K7259" s="33">
        <v>-439900</v>
      </c>
      <c r="L7259" s="31" t="s">
        <v>9764</v>
      </c>
      <c r="M7259">
        <f t="shared" si="320"/>
        <v>15</v>
      </c>
      <c r="N7259" t="str">
        <f t="shared" si="322"/>
        <v>PO63000990</v>
      </c>
      <c r="O7259" t="e">
        <f>VLOOKUP(N7259,'1_คตง_ภาพรวม'!L7259:M7309,2,FALSE)</f>
        <v>#N/A</v>
      </c>
    </row>
    <row r="7260" spans="1:15" hidden="1">
      <c r="A7260" s="31" t="s">
        <v>9849</v>
      </c>
      <c r="B7260" s="31" t="s">
        <v>20543</v>
      </c>
      <c r="C7260" s="31" t="s">
        <v>20544</v>
      </c>
      <c r="D7260" s="32">
        <v>44204</v>
      </c>
      <c r="E7260" s="31" t="s">
        <v>20545</v>
      </c>
      <c r="F7260" s="31" t="s">
        <v>9875</v>
      </c>
      <c r="G7260" s="33">
        <v>439900</v>
      </c>
      <c r="H7260" s="33">
        <v>439900</v>
      </c>
      <c r="I7260" s="31" t="s">
        <v>9762</v>
      </c>
      <c r="J7260" s="31" t="s">
        <v>9763</v>
      </c>
      <c r="K7260" s="33">
        <v>439900</v>
      </c>
      <c r="L7260" s="31" t="s">
        <v>9764</v>
      </c>
      <c r="M7260">
        <f t="shared" si="320"/>
        <v>15</v>
      </c>
      <c r="N7260" t="str">
        <f t="shared" si="322"/>
        <v>PO63000990</v>
      </c>
      <c r="O7260" t="e">
        <f>VLOOKUP(N7260,'1_คตง_ภาพรวม'!L7260:M7310,2,FALSE)</f>
        <v>#N/A</v>
      </c>
    </row>
    <row r="7261" spans="1:15" hidden="1">
      <c r="A7261" s="31" t="s">
        <v>9849</v>
      </c>
      <c r="B7261" s="31" t="s">
        <v>20546</v>
      </c>
      <c r="C7261" s="31" t="s">
        <v>20547</v>
      </c>
      <c r="D7261" s="32">
        <v>44204</v>
      </c>
      <c r="E7261" s="31" t="s">
        <v>20548</v>
      </c>
      <c r="F7261" s="31" t="s">
        <v>12612</v>
      </c>
      <c r="G7261" s="33">
        <v>-294030</v>
      </c>
      <c r="H7261" s="33">
        <v>-294030</v>
      </c>
      <c r="I7261" s="31" t="s">
        <v>9762</v>
      </c>
      <c r="J7261" s="31" t="s">
        <v>9763</v>
      </c>
      <c r="K7261" s="33">
        <v>-294030</v>
      </c>
      <c r="L7261" s="31" t="s">
        <v>9764</v>
      </c>
      <c r="M7261">
        <f t="shared" si="320"/>
        <v>15</v>
      </c>
      <c r="N7261" t="str">
        <f t="shared" si="322"/>
        <v>PO64000094</v>
      </c>
      <c r="O7261" t="e">
        <f>VLOOKUP(N7261,'1_คตง_ภาพรวม'!L7261:M7311,2,FALSE)</f>
        <v>#N/A</v>
      </c>
    </row>
    <row r="7262" spans="1:15" hidden="1">
      <c r="A7262" s="31" t="s">
        <v>9849</v>
      </c>
      <c r="B7262" s="31" t="s">
        <v>20546</v>
      </c>
      <c r="C7262" s="31" t="s">
        <v>20547</v>
      </c>
      <c r="D7262" s="32">
        <v>44204</v>
      </c>
      <c r="E7262" s="31" t="s">
        <v>20548</v>
      </c>
      <c r="F7262" s="31" t="s">
        <v>9875</v>
      </c>
      <c r="G7262" s="33">
        <v>294030</v>
      </c>
      <c r="H7262" s="33">
        <v>294030</v>
      </c>
      <c r="I7262" s="31" t="s">
        <v>9762</v>
      </c>
      <c r="J7262" s="31" t="s">
        <v>9763</v>
      </c>
      <c r="K7262" s="33">
        <v>294030</v>
      </c>
      <c r="L7262" s="31" t="s">
        <v>9764</v>
      </c>
      <c r="M7262">
        <f t="shared" si="320"/>
        <v>15</v>
      </c>
      <c r="N7262" t="str">
        <f t="shared" si="322"/>
        <v>PO64000094</v>
      </c>
      <c r="O7262" t="e">
        <f>VLOOKUP(N7262,'1_คตง_ภาพรวม'!L7262:M7312,2,FALSE)</f>
        <v>#N/A</v>
      </c>
    </row>
    <row r="7263" spans="1:15" hidden="1">
      <c r="A7263" s="31" t="s">
        <v>9849</v>
      </c>
      <c r="B7263" s="31" t="s">
        <v>20549</v>
      </c>
      <c r="C7263" s="31" t="s">
        <v>20550</v>
      </c>
      <c r="D7263" s="32">
        <v>44204</v>
      </c>
      <c r="E7263" s="31" t="s">
        <v>20551</v>
      </c>
      <c r="F7263" s="31" t="s">
        <v>12612</v>
      </c>
      <c r="G7263" s="33">
        <v>-246876.3</v>
      </c>
      <c r="H7263" s="33">
        <v>-246876.3</v>
      </c>
      <c r="I7263" s="31" t="s">
        <v>9762</v>
      </c>
      <c r="J7263" s="31" t="s">
        <v>9763</v>
      </c>
      <c r="K7263" s="33">
        <v>-246876.3</v>
      </c>
      <c r="L7263" s="31" t="s">
        <v>9764</v>
      </c>
      <c r="M7263">
        <f t="shared" si="320"/>
        <v>15</v>
      </c>
      <c r="N7263" t="str">
        <f t="shared" si="322"/>
        <v>PO63000455</v>
      </c>
      <c r="O7263" t="e">
        <f>VLOOKUP(N7263,'1_คตง_ภาพรวม'!L7263:M7313,2,FALSE)</f>
        <v>#N/A</v>
      </c>
    </row>
    <row r="7264" spans="1:15" hidden="1">
      <c r="A7264" s="31" t="s">
        <v>9849</v>
      </c>
      <c r="B7264" s="31" t="s">
        <v>20549</v>
      </c>
      <c r="C7264" s="31" t="s">
        <v>20550</v>
      </c>
      <c r="D7264" s="32">
        <v>44204</v>
      </c>
      <c r="E7264" s="31" t="s">
        <v>20551</v>
      </c>
      <c r="F7264" s="31" t="s">
        <v>9875</v>
      </c>
      <c r="G7264" s="33">
        <v>246876.3</v>
      </c>
      <c r="H7264" s="33">
        <v>246876.3</v>
      </c>
      <c r="I7264" s="31" t="s">
        <v>9762</v>
      </c>
      <c r="J7264" s="31" t="s">
        <v>9763</v>
      </c>
      <c r="K7264" s="33">
        <v>246876.3</v>
      </c>
      <c r="L7264" s="31" t="s">
        <v>9764</v>
      </c>
      <c r="M7264">
        <f t="shared" si="320"/>
        <v>15</v>
      </c>
      <c r="N7264" t="str">
        <f t="shared" si="322"/>
        <v>PO63000455</v>
      </c>
      <c r="O7264" t="e">
        <f>VLOOKUP(N7264,'1_คตง_ภาพรวม'!L7264:M7314,2,FALSE)</f>
        <v>#N/A</v>
      </c>
    </row>
    <row r="7265" spans="1:15" hidden="1">
      <c r="A7265" s="31" t="s">
        <v>9849</v>
      </c>
      <c r="B7265" s="31" t="s">
        <v>20552</v>
      </c>
      <c r="C7265" s="31" t="s">
        <v>20553</v>
      </c>
      <c r="D7265" s="32">
        <v>44204</v>
      </c>
      <c r="E7265" s="31" t="s">
        <v>20554</v>
      </c>
      <c r="F7265" s="31" t="s">
        <v>12612</v>
      </c>
      <c r="G7265" s="33">
        <v>-89100</v>
      </c>
      <c r="H7265" s="33">
        <v>-89100</v>
      </c>
      <c r="I7265" s="31" t="s">
        <v>9762</v>
      </c>
      <c r="J7265" s="31" t="s">
        <v>9763</v>
      </c>
      <c r="K7265" s="33">
        <v>-89100</v>
      </c>
      <c r="L7265" s="31" t="s">
        <v>9764</v>
      </c>
      <c r="M7265" t="e">
        <f t="shared" si="320"/>
        <v>#VALUE!</v>
      </c>
    </row>
    <row r="7266" spans="1:15" hidden="1">
      <c r="A7266" s="31" t="s">
        <v>9849</v>
      </c>
      <c r="B7266" s="31" t="s">
        <v>20552</v>
      </c>
      <c r="C7266" s="31" t="s">
        <v>20553</v>
      </c>
      <c r="D7266" s="32">
        <v>44204</v>
      </c>
      <c r="E7266" s="31" t="s">
        <v>20554</v>
      </c>
      <c r="F7266" s="31" t="s">
        <v>9875</v>
      </c>
      <c r="G7266" s="33">
        <v>89100</v>
      </c>
      <c r="H7266" s="33">
        <v>89100</v>
      </c>
      <c r="I7266" s="31" t="s">
        <v>9762</v>
      </c>
      <c r="J7266" s="31" t="s">
        <v>9763</v>
      </c>
      <c r="K7266" s="33">
        <v>89100</v>
      </c>
      <c r="L7266" s="31" t="s">
        <v>9764</v>
      </c>
      <c r="M7266" t="e">
        <f t="shared" si="320"/>
        <v>#VALUE!</v>
      </c>
    </row>
    <row r="7267" spans="1:15" hidden="1">
      <c r="A7267" s="31" t="s">
        <v>9849</v>
      </c>
      <c r="B7267" s="31" t="s">
        <v>20555</v>
      </c>
      <c r="C7267" s="31" t="s">
        <v>20556</v>
      </c>
      <c r="D7267" s="32">
        <v>44204</v>
      </c>
      <c r="E7267" s="31" t="s">
        <v>20557</v>
      </c>
      <c r="F7267" s="31" t="s">
        <v>12612</v>
      </c>
      <c r="G7267" s="33">
        <v>-143566.39999999999</v>
      </c>
      <c r="H7267" s="33">
        <v>-143566.39999999999</v>
      </c>
      <c r="I7267" s="31" t="s">
        <v>9762</v>
      </c>
      <c r="J7267" s="31" t="s">
        <v>9763</v>
      </c>
      <c r="K7267" s="33">
        <v>-143566.39999999999</v>
      </c>
      <c r="L7267" s="31" t="s">
        <v>9764</v>
      </c>
      <c r="M7267">
        <f t="shared" si="320"/>
        <v>15</v>
      </c>
      <c r="N7267" t="str">
        <f t="shared" ref="N7267:N7282" si="323">MID(E7267,M7267,10)</f>
        <v>PO64000045</v>
      </c>
      <c r="O7267" t="e">
        <f>VLOOKUP(N7267,'1_คตง_ภาพรวม'!L7267:M7317,2,FALSE)</f>
        <v>#N/A</v>
      </c>
    </row>
    <row r="7268" spans="1:15" hidden="1">
      <c r="A7268" s="31" t="s">
        <v>9849</v>
      </c>
      <c r="B7268" s="31" t="s">
        <v>20555</v>
      </c>
      <c r="C7268" s="31" t="s">
        <v>20556</v>
      </c>
      <c r="D7268" s="32">
        <v>44204</v>
      </c>
      <c r="E7268" s="31" t="s">
        <v>20557</v>
      </c>
      <c r="F7268" s="31" t="s">
        <v>9875</v>
      </c>
      <c r="G7268" s="33">
        <v>143566.39999999999</v>
      </c>
      <c r="H7268" s="33">
        <v>143566.39999999999</v>
      </c>
      <c r="I7268" s="31" t="s">
        <v>9762</v>
      </c>
      <c r="J7268" s="31" t="s">
        <v>9763</v>
      </c>
      <c r="K7268" s="33">
        <v>143566.39999999999</v>
      </c>
      <c r="L7268" s="31" t="s">
        <v>9764</v>
      </c>
      <c r="M7268">
        <f t="shared" si="320"/>
        <v>15</v>
      </c>
      <c r="N7268" t="str">
        <f t="shared" si="323"/>
        <v>PO64000045</v>
      </c>
      <c r="O7268" t="e">
        <f>VLOOKUP(N7268,'1_คตง_ภาพรวม'!L7268:M7318,2,FALSE)</f>
        <v>#N/A</v>
      </c>
    </row>
    <row r="7269" spans="1:15" hidden="1">
      <c r="A7269" s="31" t="s">
        <v>9849</v>
      </c>
      <c r="B7269" s="31" t="s">
        <v>20558</v>
      </c>
      <c r="C7269" s="31" t="s">
        <v>20559</v>
      </c>
      <c r="D7269" s="32">
        <v>44204</v>
      </c>
      <c r="E7269" s="31" t="s">
        <v>20560</v>
      </c>
      <c r="F7269" s="31" t="s">
        <v>12612</v>
      </c>
      <c r="G7269" s="33">
        <v>-3532.98</v>
      </c>
      <c r="H7269" s="33">
        <v>-3532.98</v>
      </c>
      <c r="I7269" s="31" t="s">
        <v>9762</v>
      </c>
      <c r="J7269" s="31" t="s">
        <v>9763</v>
      </c>
      <c r="K7269" s="33">
        <v>-3532.98</v>
      </c>
      <c r="L7269" s="31" t="s">
        <v>9764</v>
      </c>
      <c r="M7269">
        <f t="shared" si="320"/>
        <v>15</v>
      </c>
      <c r="N7269" t="str">
        <f t="shared" si="323"/>
        <v>PO63000485</v>
      </c>
      <c r="O7269" t="e">
        <f>VLOOKUP(N7269,'1_คตง_ภาพรวม'!L7269:M7319,2,FALSE)</f>
        <v>#N/A</v>
      </c>
    </row>
    <row r="7270" spans="1:15" hidden="1">
      <c r="A7270" s="31" t="s">
        <v>9849</v>
      </c>
      <c r="B7270" s="31" t="s">
        <v>20558</v>
      </c>
      <c r="C7270" s="31" t="s">
        <v>20559</v>
      </c>
      <c r="D7270" s="32">
        <v>44204</v>
      </c>
      <c r="E7270" s="31" t="s">
        <v>20560</v>
      </c>
      <c r="F7270" s="31" t="s">
        <v>9875</v>
      </c>
      <c r="G7270" s="33">
        <v>3532.98</v>
      </c>
      <c r="H7270" s="33">
        <v>3532.98</v>
      </c>
      <c r="I7270" s="31" t="s">
        <v>9762</v>
      </c>
      <c r="J7270" s="31" t="s">
        <v>9763</v>
      </c>
      <c r="K7270" s="33">
        <v>3532.98</v>
      </c>
      <c r="L7270" s="31" t="s">
        <v>9764</v>
      </c>
      <c r="M7270">
        <f t="shared" si="320"/>
        <v>15</v>
      </c>
      <c r="N7270" t="str">
        <f t="shared" si="323"/>
        <v>PO63000485</v>
      </c>
      <c r="O7270" t="e">
        <f>VLOOKUP(N7270,'1_คตง_ภาพรวม'!L7270:M7320,2,FALSE)</f>
        <v>#N/A</v>
      </c>
    </row>
    <row r="7271" spans="1:15" hidden="1">
      <c r="A7271" s="31" t="s">
        <v>9849</v>
      </c>
      <c r="B7271" s="31" t="s">
        <v>20561</v>
      </c>
      <c r="C7271" s="31" t="s">
        <v>20562</v>
      </c>
      <c r="D7271" s="32">
        <v>44204</v>
      </c>
      <c r="E7271" s="31" t="s">
        <v>20563</v>
      </c>
      <c r="F7271" s="31" t="s">
        <v>12612</v>
      </c>
      <c r="G7271" s="33">
        <v>-197541.6</v>
      </c>
      <c r="H7271" s="33">
        <v>-197541.6</v>
      </c>
      <c r="I7271" s="31" t="s">
        <v>9762</v>
      </c>
      <c r="J7271" s="31" t="s">
        <v>9763</v>
      </c>
      <c r="K7271" s="33">
        <v>-197541.6</v>
      </c>
      <c r="L7271" s="31" t="s">
        <v>9764</v>
      </c>
      <c r="M7271">
        <f t="shared" si="320"/>
        <v>15</v>
      </c>
      <c r="N7271" t="str">
        <f t="shared" si="323"/>
        <v>PO63001014</v>
      </c>
      <c r="O7271" t="e">
        <f>VLOOKUP(N7271,'1_คตง_ภาพรวม'!L7271:M7321,2,FALSE)</f>
        <v>#N/A</v>
      </c>
    </row>
    <row r="7272" spans="1:15" hidden="1">
      <c r="A7272" s="31" t="s">
        <v>9849</v>
      </c>
      <c r="B7272" s="31" t="s">
        <v>20561</v>
      </c>
      <c r="C7272" s="31" t="s">
        <v>20562</v>
      </c>
      <c r="D7272" s="32">
        <v>44204</v>
      </c>
      <c r="E7272" s="31" t="s">
        <v>20563</v>
      </c>
      <c r="F7272" s="31" t="s">
        <v>9875</v>
      </c>
      <c r="G7272" s="33">
        <v>197541.6</v>
      </c>
      <c r="H7272" s="33">
        <v>197541.6</v>
      </c>
      <c r="I7272" s="31" t="s">
        <v>9762</v>
      </c>
      <c r="J7272" s="31" t="s">
        <v>9763</v>
      </c>
      <c r="K7272" s="33">
        <v>197541.6</v>
      </c>
      <c r="L7272" s="31" t="s">
        <v>9764</v>
      </c>
      <c r="M7272">
        <f t="shared" si="320"/>
        <v>15</v>
      </c>
      <c r="N7272" t="str">
        <f t="shared" si="323"/>
        <v>PO63001014</v>
      </c>
      <c r="O7272" t="e">
        <f>VLOOKUP(N7272,'1_คตง_ภาพรวม'!L7272:M7322,2,FALSE)</f>
        <v>#N/A</v>
      </c>
    </row>
    <row r="7273" spans="1:15" hidden="1">
      <c r="A7273" s="31" t="s">
        <v>9849</v>
      </c>
      <c r="B7273" s="31" t="s">
        <v>20564</v>
      </c>
      <c r="C7273" s="31" t="s">
        <v>20565</v>
      </c>
      <c r="D7273" s="32">
        <v>44204</v>
      </c>
      <c r="E7273" s="31" t="s">
        <v>20566</v>
      </c>
      <c r="F7273" s="31" t="s">
        <v>12612</v>
      </c>
      <c r="G7273" s="33">
        <v>-313495</v>
      </c>
      <c r="H7273" s="33">
        <v>-313495</v>
      </c>
      <c r="I7273" s="31" t="s">
        <v>9762</v>
      </c>
      <c r="J7273" s="31" t="s">
        <v>9763</v>
      </c>
      <c r="K7273" s="33">
        <v>-313495</v>
      </c>
      <c r="L7273" s="31" t="s">
        <v>9764</v>
      </c>
      <c r="M7273">
        <f t="shared" si="320"/>
        <v>15</v>
      </c>
      <c r="N7273" t="str">
        <f t="shared" si="323"/>
        <v>PO63000971</v>
      </c>
      <c r="O7273" t="e">
        <f>VLOOKUP(N7273,'1_คตง_ภาพรวม'!L7273:M7323,2,FALSE)</f>
        <v>#N/A</v>
      </c>
    </row>
    <row r="7274" spans="1:15" hidden="1">
      <c r="A7274" s="31" t="s">
        <v>9849</v>
      </c>
      <c r="B7274" s="31" t="s">
        <v>20564</v>
      </c>
      <c r="C7274" s="31" t="s">
        <v>20565</v>
      </c>
      <c r="D7274" s="32">
        <v>44204</v>
      </c>
      <c r="E7274" s="31" t="s">
        <v>20566</v>
      </c>
      <c r="F7274" s="31" t="s">
        <v>9875</v>
      </c>
      <c r="G7274" s="33">
        <v>313495</v>
      </c>
      <c r="H7274" s="33">
        <v>313495</v>
      </c>
      <c r="I7274" s="31" t="s">
        <v>9762</v>
      </c>
      <c r="J7274" s="31" t="s">
        <v>9763</v>
      </c>
      <c r="K7274" s="33">
        <v>313495</v>
      </c>
      <c r="L7274" s="31" t="s">
        <v>9764</v>
      </c>
      <c r="M7274">
        <f t="shared" si="320"/>
        <v>15</v>
      </c>
      <c r="N7274" t="str">
        <f t="shared" si="323"/>
        <v>PO63000971</v>
      </c>
      <c r="O7274" t="e">
        <f>VLOOKUP(N7274,'1_คตง_ภาพรวม'!L7274:M7324,2,FALSE)</f>
        <v>#N/A</v>
      </c>
    </row>
    <row r="7275" spans="1:15" hidden="1">
      <c r="A7275" s="31" t="s">
        <v>9849</v>
      </c>
      <c r="B7275" s="31" t="s">
        <v>20567</v>
      </c>
      <c r="C7275" s="31" t="s">
        <v>20568</v>
      </c>
      <c r="D7275" s="32">
        <v>44204</v>
      </c>
      <c r="E7275" s="31" t="s">
        <v>20569</v>
      </c>
      <c r="F7275" s="31" t="s">
        <v>12612</v>
      </c>
      <c r="G7275" s="33">
        <v>-159000</v>
      </c>
      <c r="H7275" s="33">
        <v>-159000</v>
      </c>
      <c r="I7275" s="31" t="s">
        <v>9762</v>
      </c>
      <c r="J7275" s="31" t="s">
        <v>9763</v>
      </c>
      <c r="K7275" s="33">
        <v>-159000</v>
      </c>
      <c r="L7275" s="31" t="s">
        <v>9764</v>
      </c>
      <c r="M7275">
        <f t="shared" si="320"/>
        <v>15</v>
      </c>
      <c r="N7275" t="str">
        <f t="shared" si="323"/>
        <v>PO63000825</v>
      </c>
      <c r="O7275" t="e">
        <f>VLOOKUP(N7275,'1_คตง_ภาพรวม'!L7275:M7325,2,FALSE)</f>
        <v>#N/A</v>
      </c>
    </row>
    <row r="7276" spans="1:15" hidden="1">
      <c r="A7276" s="31" t="s">
        <v>9849</v>
      </c>
      <c r="B7276" s="31" t="s">
        <v>20567</v>
      </c>
      <c r="C7276" s="31" t="s">
        <v>20568</v>
      </c>
      <c r="D7276" s="32">
        <v>44204</v>
      </c>
      <c r="E7276" s="31" t="s">
        <v>20569</v>
      </c>
      <c r="F7276" s="31" t="s">
        <v>9875</v>
      </c>
      <c r="G7276" s="33">
        <v>159000</v>
      </c>
      <c r="H7276" s="33">
        <v>159000</v>
      </c>
      <c r="I7276" s="31" t="s">
        <v>9762</v>
      </c>
      <c r="J7276" s="31" t="s">
        <v>9763</v>
      </c>
      <c r="K7276" s="33">
        <v>159000</v>
      </c>
      <c r="L7276" s="31" t="s">
        <v>9764</v>
      </c>
      <c r="M7276">
        <f t="shared" si="320"/>
        <v>15</v>
      </c>
      <c r="N7276" t="str">
        <f t="shared" si="323"/>
        <v>PO63000825</v>
      </c>
      <c r="O7276" t="e">
        <f>VLOOKUP(N7276,'1_คตง_ภาพรวม'!L7276:M7326,2,FALSE)</f>
        <v>#N/A</v>
      </c>
    </row>
    <row r="7277" spans="1:15" hidden="1">
      <c r="A7277" s="31" t="s">
        <v>9849</v>
      </c>
      <c r="B7277" s="31" t="s">
        <v>20570</v>
      </c>
      <c r="C7277" s="31" t="s">
        <v>20571</v>
      </c>
      <c r="D7277" s="32">
        <v>44204</v>
      </c>
      <c r="E7277" s="31" t="s">
        <v>20572</v>
      </c>
      <c r="F7277" s="31" t="s">
        <v>12612</v>
      </c>
      <c r="G7277" s="33">
        <v>-490780</v>
      </c>
      <c r="H7277" s="33">
        <v>-490780</v>
      </c>
      <c r="I7277" s="31" t="s">
        <v>9762</v>
      </c>
      <c r="J7277" s="31" t="s">
        <v>9763</v>
      </c>
      <c r="K7277" s="33">
        <v>-490780</v>
      </c>
      <c r="L7277" s="31" t="s">
        <v>9764</v>
      </c>
      <c r="M7277">
        <f t="shared" si="320"/>
        <v>15</v>
      </c>
      <c r="N7277" t="str">
        <f t="shared" si="323"/>
        <v>PO63000957</v>
      </c>
      <c r="O7277" t="e">
        <f>VLOOKUP(N7277,'1_คตง_ภาพรวม'!L7277:M7327,2,FALSE)</f>
        <v>#N/A</v>
      </c>
    </row>
    <row r="7278" spans="1:15" hidden="1">
      <c r="A7278" s="31" t="s">
        <v>9849</v>
      </c>
      <c r="B7278" s="31" t="s">
        <v>20570</v>
      </c>
      <c r="C7278" s="31" t="s">
        <v>20571</v>
      </c>
      <c r="D7278" s="32">
        <v>44204</v>
      </c>
      <c r="E7278" s="31" t="s">
        <v>20572</v>
      </c>
      <c r="F7278" s="31" t="s">
        <v>9875</v>
      </c>
      <c r="G7278" s="33">
        <v>490780</v>
      </c>
      <c r="H7278" s="33">
        <v>490780</v>
      </c>
      <c r="I7278" s="31" t="s">
        <v>9762</v>
      </c>
      <c r="J7278" s="31" t="s">
        <v>9763</v>
      </c>
      <c r="K7278" s="33">
        <v>490780</v>
      </c>
      <c r="L7278" s="31" t="s">
        <v>9764</v>
      </c>
      <c r="M7278">
        <f t="shared" si="320"/>
        <v>15</v>
      </c>
      <c r="N7278" t="str">
        <f t="shared" si="323"/>
        <v>PO63000957</v>
      </c>
      <c r="O7278" t="e">
        <f>VLOOKUP(N7278,'1_คตง_ภาพรวม'!L7278:M7328,2,FALSE)</f>
        <v>#N/A</v>
      </c>
    </row>
    <row r="7279" spans="1:15" hidden="1">
      <c r="A7279" s="31" t="s">
        <v>9849</v>
      </c>
      <c r="B7279" s="31" t="s">
        <v>20573</v>
      </c>
      <c r="C7279" s="31" t="s">
        <v>20574</v>
      </c>
      <c r="D7279" s="32">
        <v>44204</v>
      </c>
      <c r="E7279" s="31" t="s">
        <v>20575</v>
      </c>
      <c r="F7279" s="31" t="s">
        <v>12612</v>
      </c>
      <c r="G7279" s="33">
        <v>-42858.98</v>
      </c>
      <c r="H7279" s="33">
        <v>-42858.98</v>
      </c>
      <c r="I7279" s="31" t="s">
        <v>9762</v>
      </c>
      <c r="J7279" s="31" t="s">
        <v>9763</v>
      </c>
      <c r="K7279" s="33">
        <v>-42858.98</v>
      </c>
      <c r="L7279" s="31" t="s">
        <v>9764</v>
      </c>
      <c r="M7279">
        <f t="shared" si="320"/>
        <v>15</v>
      </c>
      <c r="N7279" t="str">
        <f t="shared" si="323"/>
        <v>PO63001012</v>
      </c>
      <c r="O7279" t="e">
        <f>VLOOKUP(N7279,'1_คตง_ภาพรวม'!L7279:M7329,2,FALSE)</f>
        <v>#N/A</v>
      </c>
    </row>
    <row r="7280" spans="1:15" hidden="1">
      <c r="A7280" s="31" t="s">
        <v>9849</v>
      </c>
      <c r="B7280" s="31" t="s">
        <v>20573</v>
      </c>
      <c r="C7280" s="31" t="s">
        <v>20574</v>
      </c>
      <c r="D7280" s="32">
        <v>44204</v>
      </c>
      <c r="E7280" s="31" t="s">
        <v>20575</v>
      </c>
      <c r="F7280" s="31" t="s">
        <v>9875</v>
      </c>
      <c r="G7280" s="33">
        <v>42858.98</v>
      </c>
      <c r="H7280" s="33">
        <v>42858.98</v>
      </c>
      <c r="I7280" s="31" t="s">
        <v>9762</v>
      </c>
      <c r="J7280" s="31" t="s">
        <v>9763</v>
      </c>
      <c r="K7280" s="33">
        <v>42858.98</v>
      </c>
      <c r="L7280" s="31" t="s">
        <v>9764</v>
      </c>
      <c r="M7280">
        <f t="shared" si="320"/>
        <v>15</v>
      </c>
      <c r="N7280" t="str">
        <f t="shared" si="323"/>
        <v>PO63001012</v>
      </c>
      <c r="O7280" t="e">
        <f>VLOOKUP(N7280,'1_คตง_ภาพรวม'!L7280:M7330,2,FALSE)</f>
        <v>#N/A</v>
      </c>
    </row>
    <row r="7281" spans="1:15" hidden="1">
      <c r="A7281" s="31" t="s">
        <v>9849</v>
      </c>
      <c r="B7281" s="31" t="s">
        <v>20576</v>
      </c>
      <c r="C7281" s="31" t="s">
        <v>20577</v>
      </c>
      <c r="D7281" s="32">
        <v>44204</v>
      </c>
      <c r="E7281" s="31" t="s">
        <v>20578</v>
      </c>
      <c r="F7281" s="31" t="s">
        <v>12612</v>
      </c>
      <c r="G7281" s="33">
        <v>-861869.16</v>
      </c>
      <c r="H7281" s="33">
        <v>-861869.16</v>
      </c>
      <c r="I7281" s="31" t="s">
        <v>9762</v>
      </c>
      <c r="J7281" s="31" t="s">
        <v>9763</v>
      </c>
      <c r="K7281" s="33">
        <v>-861869.16</v>
      </c>
      <c r="L7281" s="31" t="s">
        <v>9764</v>
      </c>
      <c r="M7281">
        <f t="shared" si="320"/>
        <v>15</v>
      </c>
      <c r="N7281" t="str">
        <f t="shared" si="323"/>
        <v>PO63000504</v>
      </c>
      <c r="O7281" t="e">
        <f>VLOOKUP(N7281,'1_คตง_ภาพรวม'!L7281:M7331,2,FALSE)</f>
        <v>#N/A</v>
      </c>
    </row>
    <row r="7282" spans="1:15" hidden="1">
      <c r="A7282" s="31" t="s">
        <v>9849</v>
      </c>
      <c r="B7282" s="31" t="s">
        <v>20576</v>
      </c>
      <c r="C7282" s="31" t="s">
        <v>20577</v>
      </c>
      <c r="D7282" s="32">
        <v>44204</v>
      </c>
      <c r="E7282" s="31" t="s">
        <v>20578</v>
      </c>
      <c r="F7282" s="31" t="s">
        <v>9875</v>
      </c>
      <c r="G7282" s="33">
        <v>861869.16</v>
      </c>
      <c r="H7282" s="33">
        <v>861869.16</v>
      </c>
      <c r="I7282" s="31" t="s">
        <v>9762</v>
      </c>
      <c r="J7282" s="31" t="s">
        <v>9763</v>
      </c>
      <c r="K7282" s="33">
        <v>861869.16</v>
      </c>
      <c r="L7282" s="31" t="s">
        <v>9764</v>
      </c>
      <c r="M7282">
        <f t="shared" si="320"/>
        <v>15</v>
      </c>
      <c r="N7282" t="str">
        <f t="shared" si="323"/>
        <v>PO63000504</v>
      </c>
      <c r="O7282" t="e">
        <f>VLOOKUP(N7282,'1_คตง_ภาพรวม'!L7282:M7332,2,FALSE)</f>
        <v>#N/A</v>
      </c>
    </row>
    <row r="7283" spans="1:15" hidden="1">
      <c r="A7283" s="31" t="s">
        <v>9849</v>
      </c>
      <c r="B7283" s="31" t="s">
        <v>20579</v>
      </c>
      <c r="C7283" s="31" t="s">
        <v>20580</v>
      </c>
      <c r="D7283" s="32">
        <v>44204</v>
      </c>
      <c r="E7283" s="31" t="s">
        <v>20581</v>
      </c>
      <c r="F7283" s="31" t="s">
        <v>12612</v>
      </c>
      <c r="G7283" s="33">
        <v>-99000</v>
      </c>
      <c r="H7283" s="33">
        <v>-99000</v>
      </c>
      <c r="I7283" s="31" t="s">
        <v>9762</v>
      </c>
      <c r="J7283" s="31" t="s">
        <v>9763</v>
      </c>
      <c r="K7283" s="33">
        <v>-99000</v>
      </c>
      <c r="L7283" s="31" t="s">
        <v>9764</v>
      </c>
      <c r="M7283" t="e">
        <f t="shared" si="320"/>
        <v>#VALUE!</v>
      </c>
    </row>
    <row r="7284" spans="1:15" hidden="1">
      <c r="A7284" s="31" t="s">
        <v>9849</v>
      </c>
      <c r="B7284" s="31" t="s">
        <v>20579</v>
      </c>
      <c r="C7284" s="31" t="s">
        <v>20580</v>
      </c>
      <c r="D7284" s="32">
        <v>44204</v>
      </c>
      <c r="E7284" s="31" t="s">
        <v>20581</v>
      </c>
      <c r="F7284" s="31" t="s">
        <v>9875</v>
      </c>
      <c r="G7284" s="33">
        <v>99000</v>
      </c>
      <c r="H7284" s="33">
        <v>99000</v>
      </c>
      <c r="I7284" s="31" t="s">
        <v>9762</v>
      </c>
      <c r="J7284" s="31" t="s">
        <v>9763</v>
      </c>
      <c r="K7284" s="33">
        <v>99000</v>
      </c>
      <c r="L7284" s="31" t="s">
        <v>9764</v>
      </c>
      <c r="M7284" t="e">
        <f t="shared" si="320"/>
        <v>#VALUE!</v>
      </c>
    </row>
    <row r="7285" spans="1:15" hidden="1">
      <c r="A7285" s="31" t="s">
        <v>9849</v>
      </c>
      <c r="B7285" s="31" t="s">
        <v>20582</v>
      </c>
      <c r="C7285" s="31" t="s">
        <v>20583</v>
      </c>
      <c r="D7285" s="32">
        <v>44204</v>
      </c>
      <c r="E7285" s="31" t="s">
        <v>20584</v>
      </c>
      <c r="F7285" s="31" t="s">
        <v>12612</v>
      </c>
      <c r="G7285" s="33">
        <v>-165996</v>
      </c>
      <c r="H7285" s="33">
        <v>-165996</v>
      </c>
      <c r="I7285" s="31" t="s">
        <v>9762</v>
      </c>
      <c r="J7285" s="31" t="s">
        <v>9763</v>
      </c>
      <c r="K7285" s="33">
        <v>-165996</v>
      </c>
      <c r="L7285" s="31" t="s">
        <v>9764</v>
      </c>
      <c r="M7285">
        <f t="shared" si="320"/>
        <v>15</v>
      </c>
      <c r="N7285" t="str">
        <f t="shared" ref="N7285:N7320" si="324">MID(E7285,M7285,10)</f>
        <v>PO63000786</v>
      </c>
      <c r="O7285" t="e">
        <f>VLOOKUP(N7285,'1_คตง_ภาพรวม'!L7285:M7335,2,FALSE)</f>
        <v>#N/A</v>
      </c>
    </row>
    <row r="7286" spans="1:15" hidden="1">
      <c r="A7286" s="31" t="s">
        <v>9849</v>
      </c>
      <c r="B7286" s="31" t="s">
        <v>20582</v>
      </c>
      <c r="C7286" s="31" t="s">
        <v>20583</v>
      </c>
      <c r="D7286" s="32">
        <v>44204</v>
      </c>
      <c r="E7286" s="31" t="s">
        <v>20584</v>
      </c>
      <c r="F7286" s="31" t="s">
        <v>9875</v>
      </c>
      <c r="G7286" s="33">
        <v>165996</v>
      </c>
      <c r="H7286" s="33">
        <v>165996</v>
      </c>
      <c r="I7286" s="31" t="s">
        <v>9762</v>
      </c>
      <c r="J7286" s="31" t="s">
        <v>9763</v>
      </c>
      <c r="K7286" s="33">
        <v>165996</v>
      </c>
      <c r="L7286" s="31" t="s">
        <v>9764</v>
      </c>
      <c r="M7286">
        <f t="shared" si="320"/>
        <v>15</v>
      </c>
      <c r="N7286" t="str">
        <f t="shared" si="324"/>
        <v>PO63000786</v>
      </c>
      <c r="O7286" t="e">
        <f>VLOOKUP(N7286,'1_คตง_ภาพรวม'!L7286:M7336,2,FALSE)</f>
        <v>#N/A</v>
      </c>
    </row>
    <row r="7287" spans="1:15" hidden="1">
      <c r="A7287" s="31" t="s">
        <v>9849</v>
      </c>
      <c r="B7287" s="31" t="s">
        <v>20585</v>
      </c>
      <c r="C7287" s="31" t="s">
        <v>20586</v>
      </c>
      <c r="D7287" s="32">
        <v>44204</v>
      </c>
      <c r="E7287" s="31" t="s">
        <v>20587</v>
      </c>
      <c r="F7287" s="31" t="s">
        <v>12612</v>
      </c>
      <c r="G7287" s="33">
        <v>-385840</v>
      </c>
      <c r="H7287" s="33">
        <v>-385840</v>
      </c>
      <c r="I7287" s="31" t="s">
        <v>9762</v>
      </c>
      <c r="J7287" s="31" t="s">
        <v>9763</v>
      </c>
      <c r="K7287" s="33">
        <v>-385840</v>
      </c>
      <c r="L7287" s="31" t="s">
        <v>9764</v>
      </c>
      <c r="M7287">
        <f t="shared" si="320"/>
        <v>15</v>
      </c>
      <c r="N7287" t="str">
        <f t="shared" si="324"/>
        <v>PO64000048</v>
      </c>
      <c r="O7287" t="e">
        <f>VLOOKUP(N7287,'1_คตง_ภาพรวม'!L7287:M7337,2,FALSE)</f>
        <v>#N/A</v>
      </c>
    </row>
    <row r="7288" spans="1:15" hidden="1">
      <c r="A7288" s="31" t="s">
        <v>9849</v>
      </c>
      <c r="B7288" s="31" t="s">
        <v>20585</v>
      </c>
      <c r="C7288" s="31" t="s">
        <v>20586</v>
      </c>
      <c r="D7288" s="32">
        <v>44204</v>
      </c>
      <c r="E7288" s="31" t="s">
        <v>20587</v>
      </c>
      <c r="F7288" s="31" t="s">
        <v>9875</v>
      </c>
      <c r="G7288" s="33">
        <v>385840</v>
      </c>
      <c r="H7288" s="33">
        <v>385840</v>
      </c>
      <c r="I7288" s="31" t="s">
        <v>9762</v>
      </c>
      <c r="J7288" s="31" t="s">
        <v>9763</v>
      </c>
      <c r="K7288" s="33">
        <v>385840</v>
      </c>
      <c r="L7288" s="31" t="s">
        <v>9764</v>
      </c>
      <c r="M7288">
        <f t="shared" si="320"/>
        <v>15</v>
      </c>
      <c r="N7288" t="str">
        <f t="shared" si="324"/>
        <v>PO64000048</v>
      </c>
      <c r="O7288" t="e">
        <f>VLOOKUP(N7288,'1_คตง_ภาพรวม'!L7288:M7338,2,FALSE)</f>
        <v>#N/A</v>
      </c>
    </row>
    <row r="7289" spans="1:15" hidden="1">
      <c r="A7289" s="31" t="s">
        <v>9849</v>
      </c>
      <c r="B7289" s="31" t="s">
        <v>20588</v>
      </c>
      <c r="C7289" s="31" t="s">
        <v>20589</v>
      </c>
      <c r="D7289" s="32">
        <v>44204</v>
      </c>
      <c r="E7289" s="31" t="s">
        <v>20590</v>
      </c>
      <c r="F7289" s="31" t="s">
        <v>12612</v>
      </c>
      <c r="G7289" s="33">
        <v>-26730</v>
      </c>
      <c r="H7289" s="33">
        <v>-26730</v>
      </c>
      <c r="I7289" s="31" t="s">
        <v>9762</v>
      </c>
      <c r="J7289" s="31" t="s">
        <v>9763</v>
      </c>
      <c r="K7289" s="33">
        <v>-26730</v>
      </c>
      <c r="L7289" s="31" t="s">
        <v>9764</v>
      </c>
      <c r="M7289">
        <f t="shared" si="320"/>
        <v>15</v>
      </c>
      <c r="N7289" t="str">
        <f t="shared" si="324"/>
        <v>PO64000123</v>
      </c>
      <c r="O7289" t="e">
        <f>VLOOKUP(N7289,'1_คตง_ภาพรวม'!L7289:M7339,2,FALSE)</f>
        <v>#N/A</v>
      </c>
    </row>
    <row r="7290" spans="1:15" hidden="1">
      <c r="A7290" s="31" t="s">
        <v>9849</v>
      </c>
      <c r="B7290" s="31" t="s">
        <v>20588</v>
      </c>
      <c r="C7290" s="31" t="s">
        <v>20589</v>
      </c>
      <c r="D7290" s="32">
        <v>44204</v>
      </c>
      <c r="E7290" s="31" t="s">
        <v>20590</v>
      </c>
      <c r="F7290" s="31" t="s">
        <v>9875</v>
      </c>
      <c r="G7290" s="33">
        <v>26730</v>
      </c>
      <c r="H7290" s="33">
        <v>26730</v>
      </c>
      <c r="I7290" s="31" t="s">
        <v>9762</v>
      </c>
      <c r="J7290" s="31" t="s">
        <v>9763</v>
      </c>
      <c r="K7290" s="33">
        <v>26730</v>
      </c>
      <c r="L7290" s="31" t="s">
        <v>9764</v>
      </c>
      <c r="M7290">
        <f t="shared" si="320"/>
        <v>15</v>
      </c>
      <c r="N7290" t="str">
        <f t="shared" si="324"/>
        <v>PO64000123</v>
      </c>
      <c r="O7290" t="e">
        <f>VLOOKUP(N7290,'1_คตง_ภาพรวม'!L7290:M7340,2,FALSE)</f>
        <v>#N/A</v>
      </c>
    </row>
    <row r="7291" spans="1:15" hidden="1">
      <c r="A7291" s="31" t="s">
        <v>9849</v>
      </c>
      <c r="B7291" s="31" t="s">
        <v>20591</v>
      </c>
      <c r="C7291" s="31" t="s">
        <v>20592</v>
      </c>
      <c r="D7291" s="32">
        <v>44204</v>
      </c>
      <c r="E7291" s="31" t="s">
        <v>20593</v>
      </c>
      <c r="F7291" s="31" t="s">
        <v>12612</v>
      </c>
      <c r="G7291" s="33">
        <v>-25740</v>
      </c>
      <c r="H7291" s="33">
        <v>-25740</v>
      </c>
      <c r="I7291" s="31" t="s">
        <v>9762</v>
      </c>
      <c r="J7291" s="31" t="s">
        <v>9763</v>
      </c>
      <c r="K7291" s="33">
        <v>-25740</v>
      </c>
      <c r="L7291" s="31" t="s">
        <v>9764</v>
      </c>
      <c r="M7291">
        <f t="shared" si="320"/>
        <v>15</v>
      </c>
      <c r="N7291" t="str">
        <f t="shared" si="324"/>
        <v>PO63000521</v>
      </c>
      <c r="O7291" t="e">
        <f>VLOOKUP(N7291,'1_คตง_ภาพรวม'!L7291:M7341,2,FALSE)</f>
        <v>#N/A</v>
      </c>
    </row>
    <row r="7292" spans="1:15" hidden="1">
      <c r="A7292" s="31" t="s">
        <v>9849</v>
      </c>
      <c r="B7292" s="31" t="s">
        <v>20591</v>
      </c>
      <c r="C7292" s="31" t="s">
        <v>20592</v>
      </c>
      <c r="D7292" s="32">
        <v>44204</v>
      </c>
      <c r="E7292" s="31" t="s">
        <v>20593</v>
      </c>
      <c r="F7292" s="31" t="s">
        <v>9875</v>
      </c>
      <c r="G7292" s="33">
        <v>25740</v>
      </c>
      <c r="H7292" s="33">
        <v>25740</v>
      </c>
      <c r="I7292" s="31" t="s">
        <v>9762</v>
      </c>
      <c r="J7292" s="31" t="s">
        <v>9763</v>
      </c>
      <c r="K7292" s="33">
        <v>25740</v>
      </c>
      <c r="L7292" s="31" t="s">
        <v>9764</v>
      </c>
      <c r="M7292">
        <f t="shared" si="320"/>
        <v>15</v>
      </c>
      <c r="N7292" t="str">
        <f t="shared" si="324"/>
        <v>PO63000521</v>
      </c>
      <c r="O7292" t="e">
        <f>VLOOKUP(N7292,'1_คตง_ภาพรวม'!L7292:M7342,2,FALSE)</f>
        <v>#N/A</v>
      </c>
    </row>
    <row r="7293" spans="1:15" hidden="1">
      <c r="A7293" s="31" t="s">
        <v>9849</v>
      </c>
      <c r="B7293" s="31" t="s">
        <v>20594</v>
      </c>
      <c r="C7293" s="31" t="s">
        <v>20595</v>
      </c>
      <c r="D7293" s="32">
        <v>44202</v>
      </c>
      <c r="E7293" s="31" t="s">
        <v>20596</v>
      </c>
      <c r="F7293" s="31" t="s">
        <v>12612</v>
      </c>
      <c r="G7293" s="33">
        <v>-112365</v>
      </c>
      <c r="H7293" s="33">
        <v>-112365</v>
      </c>
      <c r="I7293" s="31" t="s">
        <v>9762</v>
      </c>
      <c r="J7293" s="31" t="s">
        <v>9763</v>
      </c>
      <c r="K7293" s="33">
        <v>-112365</v>
      </c>
      <c r="L7293" s="31" t="s">
        <v>9764</v>
      </c>
      <c r="M7293">
        <f t="shared" si="320"/>
        <v>15</v>
      </c>
      <c r="N7293" t="str">
        <f t="shared" si="324"/>
        <v>PO64000084</v>
      </c>
      <c r="O7293" t="e">
        <f>VLOOKUP(N7293,'1_คตง_ภาพรวม'!L7293:M7343,2,FALSE)</f>
        <v>#N/A</v>
      </c>
    </row>
    <row r="7294" spans="1:15" hidden="1">
      <c r="A7294" s="31" t="s">
        <v>9849</v>
      </c>
      <c r="B7294" s="31" t="s">
        <v>20594</v>
      </c>
      <c r="C7294" s="31" t="s">
        <v>20595</v>
      </c>
      <c r="D7294" s="32">
        <v>44202</v>
      </c>
      <c r="E7294" s="31" t="s">
        <v>20596</v>
      </c>
      <c r="F7294" s="31" t="s">
        <v>9875</v>
      </c>
      <c r="G7294" s="33">
        <v>112365</v>
      </c>
      <c r="H7294" s="33">
        <v>112365</v>
      </c>
      <c r="I7294" s="31" t="s">
        <v>9762</v>
      </c>
      <c r="J7294" s="31" t="s">
        <v>9763</v>
      </c>
      <c r="K7294" s="33">
        <v>112365</v>
      </c>
      <c r="L7294" s="31" t="s">
        <v>9764</v>
      </c>
      <c r="M7294">
        <f t="shared" si="320"/>
        <v>15</v>
      </c>
      <c r="N7294" t="str">
        <f t="shared" si="324"/>
        <v>PO64000084</v>
      </c>
      <c r="O7294" t="e">
        <f>VLOOKUP(N7294,'1_คตง_ภาพรวม'!L7294:M7344,2,FALSE)</f>
        <v>#N/A</v>
      </c>
    </row>
    <row r="7295" spans="1:15" hidden="1">
      <c r="A7295" s="31" t="s">
        <v>9849</v>
      </c>
      <c r="B7295" s="31" t="s">
        <v>20597</v>
      </c>
      <c r="C7295" s="31" t="s">
        <v>20598</v>
      </c>
      <c r="D7295" s="32">
        <v>44202</v>
      </c>
      <c r="E7295" s="31" t="s">
        <v>20599</v>
      </c>
      <c r="F7295" s="31" t="s">
        <v>12612</v>
      </c>
      <c r="G7295" s="33">
        <v>-64350</v>
      </c>
      <c r="H7295" s="33">
        <v>-64350</v>
      </c>
      <c r="I7295" s="31" t="s">
        <v>9762</v>
      </c>
      <c r="J7295" s="31" t="s">
        <v>9763</v>
      </c>
      <c r="K7295" s="33">
        <v>-64350</v>
      </c>
      <c r="L7295" s="31" t="s">
        <v>9764</v>
      </c>
      <c r="M7295">
        <f t="shared" si="320"/>
        <v>15</v>
      </c>
      <c r="N7295" t="str">
        <f t="shared" si="324"/>
        <v>PO64000070</v>
      </c>
      <c r="O7295" t="e">
        <f>VLOOKUP(N7295,'1_คตง_ภาพรวม'!L7295:M7345,2,FALSE)</f>
        <v>#N/A</v>
      </c>
    </row>
    <row r="7296" spans="1:15" hidden="1">
      <c r="A7296" s="31" t="s">
        <v>9849</v>
      </c>
      <c r="B7296" s="31" t="s">
        <v>20597</v>
      </c>
      <c r="C7296" s="31" t="s">
        <v>20598</v>
      </c>
      <c r="D7296" s="32">
        <v>44202</v>
      </c>
      <c r="E7296" s="31" t="s">
        <v>20599</v>
      </c>
      <c r="F7296" s="31" t="s">
        <v>9875</v>
      </c>
      <c r="G7296" s="33">
        <v>64350</v>
      </c>
      <c r="H7296" s="33">
        <v>64350</v>
      </c>
      <c r="I7296" s="31" t="s">
        <v>9762</v>
      </c>
      <c r="J7296" s="31" t="s">
        <v>9763</v>
      </c>
      <c r="K7296" s="33">
        <v>64350</v>
      </c>
      <c r="L7296" s="31" t="s">
        <v>9764</v>
      </c>
      <c r="M7296">
        <f t="shared" si="320"/>
        <v>15</v>
      </c>
      <c r="N7296" t="str">
        <f t="shared" si="324"/>
        <v>PO64000070</v>
      </c>
      <c r="O7296" t="e">
        <f>VLOOKUP(N7296,'1_คตง_ภาพรวม'!L7296:M7346,2,FALSE)</f>
        <v>#N/A</v>
      </c>
    </row>
    <row r="7297" spans="1:15" hidden="1">
      <c r="A7297" s="31" t="s">
        <v>9849</v>
      </c>
      <c r="B7297" s="31" t="s">
        <v>20600</v>
      </c>
      <c r="C7297" s="31" t="s">
        <v>20601</v>
      </c>
      <c r="D7297" s="32">
        <v>44204</v>
      </c>
      <c r="E7297" s="31" t="s">
        <v>20602</v>
      </c>
      <c r="F7297" s="31" t="s">
        <v>12612</v>
      </c>
      <c r="G7297" s="33">
        <v>-1943861.68</v>
      </c>
      <c r="H7297" s="33">
        <v>-1943861.68</v>
      </c>
      <c r="I7297" s="31" t="s">
        <v>9762</v>
      </c>
      <c r="J7297" s="31" t="s">
        <v>9763</v>
      </c>
      <c r="K7297" s="33">
        <v>-1943861.68</v>
      </c>
      <c r="L7297" s="31" t="s">
        <v>9764</v>
      </c>
      <c r="M7297">
        <f t="shared" si="320"/>
        <v>15</v>
      </c>
      <c r="N7297" t="str">
        <f t="shared" si="324"/>
        <v>PO63000681</v>
      </c>
      <c r="O7297" t="e">
        <f>VLOOKUP(N7297,'1_คตง_ภาพรวม'!L7297:M7347,2,FALSE)</f>
        <v>#N/A</v>
      </c>
    </row>
    <row r="7298" spans="1:15" hidden="1">
      <c r="A7298" s="31" t="s">
        <v>9849</v>
      </c>
      <c r="B7298" s="31" t="s">
        <v>20600</v>
      </c>
      <c r="C7298" s="31" t="s">
        <v>20601</v>
      </c>
      <c r="D7298" s="32">
        <v>44204</v>
      </c>
      <c r="E7298" s="31" t="s">
        <v>20602</v>
      </c>
      <c r="F7298" s="31" t="s">
        <v>9875</v>
      </c>
      <c r="G7298" s="33">
        <v>1943861.68</v>
      </c>
      <c r="H7298" s="33">
        <v>1943861.68</v>
      </c>
      <c r="I7298" s="31" t="s">
        <v>9762</v>
      </c>
      <c r="J7298" s="31" t="s">
        <v>9763</v>
      </c>
      <c r="K7298" s="33">
        <v>1943861.68</v>
      </c>
      <c r="L7298" s="31" t="s">
        <v>9764</v>
      </c>
      <c r="M7298">
        <f t="shared" si="320"/>
        <v>15</v>
      </c>
      <c r="N7298" t="str">
        <f t="shared" si="324"/>
        <v>PO63000681</v>
      </c>
      <c r="O7298" t="e">
        <f>VLOOKUP(N7298,'1_คตง_ภาพรวม'!L7298:M7348,2,FALSE)</f>
        <v>#N/A</v>
      </c>
    </row>
    <row r="7299" spans="1:15" hidden="1">
      <c r="A7299" s="31" t="s">
        <v>9849</v>
      </c>
      <c r="B7299" s="31" t="s">
        <v>20603</v>
      </c>
      <c r="C7299" s="31" t="s">
        <v>20604</v>
      </c>
      <c r="D7299" s="32">
        <v>44204</v>
      </c>
      <c r="E7299" s="31" t="s">
        <v>20605</v>
      </c>
      <c r="F7299" s="31" t="s">
        <v>12612</v>
      </c>
      <c r="G7299" s="33">
        <v>-237758</v>
      </c>
      <c r="H7299" s="33">
        <v>-237758</v>
      </c>
      <c r="I7299" s="31" t="s">
        <v>9762</v>
      </c>
      <c r="J7299" s="31" t="s">
        <v>9763</v>
      </c>
      <c r="K7299" s="33">
        <v>-237758</v>
      </c>
      <c r="L7299" s="31" t="s">
        <v>9764</v>
      </c>
      <c r="M7299">
        <f t="shared" ref="M7299:M7362" si="325">FIND("PO",E7299)</f>
        <v>15</v>
      </c>
      <c r="N7299" t="str">
        <f t="shared" si="324"/>
        <v>PO63000840</v>
      </c>
      <c r="O7299" t="e">
        <f>VLOOKUP(N7299,'1_คตง_ภาพรวม'!L7299:M7349,2,FALSE)</f>
        <v>#N/A</v>
      </c>
    </row>
    <row r="7300" spans="1:15" hidden="1">
      <c r="A7300" s="31" t="s">
        <v>9849</v>
      </c>
      <c r="B7300" s="31" t="s">
        <v>20603</v>
      </c>
      <c r="C7300" s="31" t="s">
        <v>20604</v>
      </c>
      <c r="D7300" s="32">
        <v>44204</v>
      </c>
      <c r="E7300" s="31" t="s">
        <v>20605</v>
      </c>
      <c r="F7300" s="31" t="s">
        <v>9875</v>
      </c>
      <c r="G7300" s="33">
        <v>237758</v>
      </c>
      <c r="H7300" s="33">
        <v>237758</v>
      </c>
      <c r="I7300" s="31" t="s">
        <v>9762</v>
      </c>
      <c r="J7300" s="31" t="s">
        <v>9763</v>
      </c>
      <c r="K7300" s="33">
        <v>237758</v>
      </c>
      <c r="L7300" s="31" t="s">
        <v>9764</v>
      </c>
      <c r="M7300">
        <f t="shared" si="325"/>
        <v>15</v>
      </c>
      <c r="N7300" t="str">
        <f t="shared" si="324"/>
        <v>PO63000840</v>
      </c>
      <c r="O7300" t="e">
        <f>VLOOKUP(N7300,'1_คตง_ภาพรวม'!L7300:M7350,2,FALSE)</f>
        <v>#N/A</v>
      </c>
    </row>
    <row r="7301" spans="1:15" hidden="1">
      <c r="A7301" s="31" t="s">
        <v>9849</v>
      </c>
      <c r="B7301" s="31" t="s">
        <v>20606</v>
      </c>
      <c r="C7301" s="31" t="s">
        <v>20607</v>
      </c>
      <c r="D7301" s="32">
        <v>44204</v>
      </c>
      <c r="E7301" s="31" t="s">
        <v>20608</v>
      </c>
      <c r="F7301" s="31" t="s">
        <v>12612</v>
      </c>
      <c r="G7301" s="33">
        <v>-1237054.5</v>
      </c>
      <c r="H7301" s="33">
        <v>-1237054.5</v>
      </c>
      <c r="I7301" s="31" t="s">
        <v>9762</v>
      </c>
      <c r="J7301" s="31" t="s">
        <v>9763</v>
      </c>
      <c r="K7301" s="33">
        <v>-1237054.5</v>
      </c>
      <c r="L7301" s="31" t="s">
        <v>9764</v>
      </c>
      <c r="M7301">
        <f t="shared" si="325"/>
        <v>15</v>
      </c>
      <c r="N7301" t="str">
        <f t="shared" si="324"/>
        <v>PO63001020</v>
      </c>
      <c r="O7301" t="e">
        <f>VLOOKUP(N7301,'1_คตง_ภาพรวม'!L7301:M7351,2,FALSE)</f>
        <v>#N/A</v>
      </c>
    </row>
    <row r="7302" spans="1:15" hidden="1">
      <c r="A7302" s="31" t="s">
        <v>9849</v>
      </c>
      <c r="B7302" s="31" t="s">
        <v>20606</v>
      </c>
      <c r="C7302" s="31" t="s">
        <v>20607</v>
      </c>
      <c r="D7302" s="32">
        <v>44204</v>
      </c>
      <c r="E7302" s="31" t="s">
        <v>20608</v>
      </c>
      <c r="F7302" s="31" t="s">
        <v>9875</v>
      </c>
      <c r="G7302" s="33">
        <v>1237054.5</v>
      </c>
      <c r="H7302" s="33">
        <v>1237054.5</v>
      </c>
      <c r="I7302" s="31" t="s">
        <v>9762</v>
      </c>
      <c r="J7302" s="31" t="s">
        <v>9763</v>
      </c>
      <c r="K7302" s="33">
        <v>1237054.5</v>
      </c>
      <c r="L7302" s="31" t="s">
        <v>9764</v>
      </c>
      <c r="M7302">
        <f t="shared" si="325"/>
        <v>15</v>
      </c>
      <c r="N7302" t="str">
        <f t="shared" si="324"/>
        <v>PO63001020</v>
      </c>
      <c r="O7302" t="e">
        <f>VLOOKUP(N7302,'1_คตง_ภาพรวม'!L7302:M7352,2,FALSE)</f>
        <v>#N/A</v>
      </c>
    </row>
    <row r="7303" spans="1:15" hidden="1">
      <c r="A7303" s="31" t="s">
        <v>9849</v>
      </c>
      <c r="B7303" s="31" t="s">
        <v>20609</v>
      </c>
      <c r="C7303" s="31" t="s">
        <v>20610</v>
      </c>
      <c r="D7303" s="32">
        <v>44204</v>
      </c>
      <c r="E7303" s="31" t="s">
        <v>20611</v>
      </c>
      <c r="F7303" s="31" t="s">
        <v>12612</v>
      </c>
      <c r="G7303" s="33">
        <v>-424000</v>
      </c>
      <c r="H7303" s="33">
        <v>-424000</v>
      </c>
      <c r="I7303" s="31" t="s">
        <v>9762</v>
      </c>
      <c r="J7303" s="31" t="s">
        <v>9763</v>
      </c>
      <c r="K7303" s="33">
        <v>-424000</v>
      </c>
      <c r="L7303" s="31" t="s">
        <v>9764</v>
      </c>
      <c r="M7303">
        <f t="shared" si="325"/>
        <v>15</v>
      </c>
      <c r="N7303" t="str">
        <f t="shared" si="324"/>
        <v>PO63000750</v>
      </c>
      <c r="O7303" t="e">
        <f>VLOOKUP(N7303,'1_คตง_ภาพรวม'!L7303:M7353,2,FALSE)</f>
        <v>#N/A</v>
      </c>
    </row>
    <row r="7304" spans="1:15" hidden="1">
      <c r="A7304" s="31" t="s">
        <v>9849</v>
      </c>
      <c r="B7304" s="31" t="s">
        <v>20609</v>
      </c>
      <c r="C7304" s="31" t="s">
        <v>20610</v>
      </c>
      <c r="D7304" s="32">
        <v>44204</v>
      </c>
      <c r="E7304" s="31" t="s">
        <v>20611</v>
      </c>
      <c r="F7304" s="31" t="s">
        <v>9875</v>
      </c>
      <c r="G7304" s="33">
        <v>424000</v>
      </c>
      <c r="H7304" s="33">
        <v>424000</v>
      </c>
      <c r="I7304" s="31" t="s">
        <v>9762</v>
      </c>
      <c r="J7304" s="31" t="s">
        <v>9763</v>
      </c>
      <c r="K7304" s="33">
        <v>424000</v>
      </c>
      <c r="L7304" s="31" t="s">
        <v>9764</v>
      </c>
      <c r="M7304">
        <f t="shared" si="325"/>
        <v>15</v>
      </c>
      <c r="N7304" t="str">
        <f t="shared" si="324"/>
        <v>PO63000750</v>
      </c>
      <c r="O7304" t="e">
        <f>VLOOKUP(N7304,'1_คตง_ภาพรวม'!L7304:M7354,2,FALSE)</f>
        <v>#N/A</v>
      </c>
    </row>
    <row r="7305" spans="1:15" hidden="1">
      <c r="A7305" s="31" t="s">
        <v>9849</v>
      </c>
      <c r="B7305" s="31" t="s">
        <v>20612</v>
      </c>
      <c r="C7305" s="31" t="s">
        <v>20613</v>
      </c>
      <c r="D7305" s="32">
        <v>44204</v>
      </c>
      <c r="E7305" s="31" t="s">
        <v>20614</v>
      </c>
      <c r="F7305" s="31" t="s">
        <v>12612</v>
      </c>
      <c r="G7305" s="33">
        <v>-30740</v>
      </c>
      <c r="H7305" s="33">
        <v>-30740</v>
      </c>
      <c r="I7305" s="31" t="s">
        <v>9762</v>
      </c>
      <c r="J7305" s="31" t="s">
        <v>9763</v>
      </c>
      <c r="K7305" s="33">
        <v>-30740</v>
      </c>
      <c r="L7305" s="31" t="s">
        <v>9764</v>
      </c>
      <c r="M7305">
        <f t="shared" si="325"/>
        <v>15</v>
      </c>
      <c r="N7305" t="str">
        <f t="shared" si="324"/>
        <v>PO64000127</v>
      </c>
      <c r="O7305" t="e">
        <f>VLOOKUP(N7305,'1_คตง_ภาพรวม'!L7305:M7355,2,FALSE)</f>
        <v>#N/A</v>
      </c>
    </row>
    <row r="7306" spans="1:15" hidden="1">
      <c r="A7306" s="31" t="s">
        <v>9849</v>
      </c>
      <c r="B7306" s="31" t="s">
        <v>20612</v>
      </c>
      <c r="C7306" s="31" t="s">
        <v>20613</v>
      </c>
      <c r="D7306" s="32">
        <v>44204</v>
      </c>
      <c r="E7306" s="31" t="s">
        <v>20614</v>
      </c>
      <c r="F7306" s="31" t="s">
        <v>9875</v>
      </c>
      <c r="G7306" s="33">
        <v>30740</v>
      </c>
      <c r="H7306" s="33">
        <v>30740</v>
      </c>
      <c r="I7306" s="31" t="s">
        <v>9762</v>
      </c>
      <c r="J7306" s="31" t="s">
        <v>9763</v>
      </c>
      <c r="K7306" s="33">
        <v>30740</v>
      </c>
      <c r="L7306" s="31" t="s">
        <v>9764</v>
      </c>
      <c r="M7306">
        <f t="shared" si="325"/>
        <v>15</v>
      </c>
      <c r="N7306" t="str">
        <f t="shared" si="324"/>
        <v>PO64000127</v>
      </c>
      <c r="O7306" t="e">
        <f>VLOOKUP(N7306,'1_คตง_ภาพรวม'!L7306:M7356,2,FALSE)</f>
        <v>#N/A</v>
      </c>
    </row>
    <row r="7307" spans="1:15" hidden="1">
      <c r="A7307" s="31" t="s">
        <v>9849</v>
      </c>
      <c r="B7307" s="31" t="s">
        <v>20615</v>
      </c>
      <c r="C7307" s="31" t="s">
        <v>20616</v>
      </c>
      <c r="D7307" s="32">
        <v>44204</v>
      </c>
      <c r="E7307" s="31" t="s">
        <v>20617</v>
      </c>
      <c r="F7307" s="31" t="s">
        <v>12612</v>
      </c>
      <c r="G7307" s="33">
        <v>-89100</v>
      </c>
      <c r="H7307" s="33">
        <v>-89100</v>
      </c>
      <c r="I7307" s="31" t="s">
        <v>9762</v>
      </c>
      <c r="J7307" s="31" t="s">
        <v>9763</v>
      </c>
      <c r="K7307" s="33">
        <v>-89100</v>
      </c>
      <c r="L7307" s="31" t="s">
        <v>9764</v>
      </c>
      <c r="M7307">
        <f t="shared" si="325"/>
        <v>15</v>
      </c>
      <c r="N7307" t="str">
        <f t="shared" si="324"/>
        <v>PO64000080</v>
      </c>
      <c r="O7307" t="e">
        <f>VLOOKUP(N7307,'1_คตง_ภาพรวม'!L7307:M7357,2,FALSE)</f>
        <v>#N/A</v>
      </c>
    </row>
    <row r="7308" spans="1:15" hidden="1">
      <c r="A7308" s="31" t="s">
        <v>9849</v>
      </c>
      <c r="B7308" s="31" t="s">
        <v>20615</v>
      </c>
      <c r="C7308" s="31" t="s">
        <v>20616</v>
      </c>
      <c r="D7308" s="32">
        <v>44204</v>
      </c>
      <c r="E7308" s="31" t="s">
        <v>20617</v>
      </c>
      <c r="F7308" s="31" t="s">
        <v>9875</v>
      </c>
      <c r="G7308" s="33">
        <v>89100</v>
      </c>
      <c r="H7308" s="33">
        <v>89100</v>
      </c>
      <c r="I7308" s="31" t="s">
        <v>9762</v>
      </c>
      <c r="J7308" s="31" t="s">
        <v>9763</v>
      </c>
      <c r="K7308" s="33">
        <v>89100</v>
      </c>
      <c r="L7308" s="31" t="s">
        <v>9764</v>
      </c>
      <c r="M7308">
        <f t="shared" si="325"/>
        <v>15</v>
      </c>
      <c r="N7308" t="str">
        <f t="shared" si="324"/>
        <v>PO64000080</v>
      </c>
      <c r="O7308" t="e">
        <f>VLOOKUP(N7308,'1_คตง_ภาพรวม'!L7308:M7358,2,FALSE)</f>
        <v>#N/A</v>
      </c>
    </row>
    <row r="7309" spans="1:15" hidden="1">
      <c r="A7309" s="31" t="s">
        <v>9849</v>
      </c>
      <c r="B7309" s="31" t="s">
        <v>20618</v>
      </c>
      <c r="C7309" s="31" t="s">
        <v>20619</v>
      </c>
      <c r="D7309" s="32">
        <v>44204</v>
      </c>
      <c r="E7309" s="31" t="s">
        <v>20620</v>
      </c>
      <c r="F7309" s="31" t="s">
        <v>12612</v>
      </c>
      <c r="G7309" s="33">
        <v>-196149.53</v>
      </c>
      <c r="H7309" s="33">
        <v>-196149.53</v>
      </c>
      <c r="I7309" s="31" t="s">
        <v>9762</v>
      </c>
      <c r="J7309" s="31" t="s">
        <v>9763</v>
      </c>
      <c r="K7309" s="33">
        <v>-196149.53</v>
      </c>
      <c r="L7309" s="31" t="s">
        <v>9764</v>
      </c>
      <c r="M7309">
        <f t="shared" si="325"/>
        <v>15</v>
      </c>
      <c r="N7309" t="str">
        <f t="shared" si="324"/>
        <v>PO63000565</v>
      </c>
      <c r="O7309" t="e">
        <f>VLOOKUP(N7309,'1_คตง_ภาพรวม'!L7309:M7359,2,FALSE)</f>
        <v>#N/A</v>
      </c>
    </row>
    <row r="7310" spans="1:15" hidden="1">
      <c r="A7310" s="31" t="s">
        <v>9849</v>
      </c>
      <c r="B7310" s="31" t="s">
        <v>20618</v>
      </c>
      <c r="C7310" s="31" t="s">
        <v>20619</v>
      </c>
      <c r="D7310" s="32">
        <v>44204</v>
      </c>
      <c r="E7310" s="31" t="s">
        <v>20620</v>
      </c>
      <c r="F7310" s="31" t="s">
        <v>9875</v>
      </c>
      <c r="G7310" s="33">
        <v>196149.53</v>
      </c>
      <c r="H7310" s="33">
        <v>196149.53</v>
      </c>
      <c r="I7310" s="31" t="s">
        <v>9762</v>
      </c>
      <c r="J7310" s="31" t="s">
        <v>9763</v>
      </c>
      <c r="K7310" s="33">
        <v>196149.53</v>
      </c>
      <c r="L7310" s="31" t="s">
        <v>9764</v>
      </c>
      <c r="M7310">
        <f t="shared" si="325"/>
        <v>15</v>
      </c>
      <c r="N7310" t="str">
        <f t="shared" si="324"/>
        <v>PO63000565</v>
      </c>
      <c r="O7310" t="e">
        <f>VLOOKUP(N7310,'1_คตง_ภาพรวม'!L7310:M7360,2,FALSE)</f>
        <v>#N/A</v>
      </c>
    </row>
    <row r="7311" spans="1:15" hidden="1">
      <c r="A7311" s="31" t="s">
        <v>9849</v>
      </c>
      <c r="B7311" s="31" t="s">
        <v>20621</v>
      </c>
      <c r="C7311" s="31" t="s">
        <v>20622</v>
      </c>
      <c r="D7311" s="32">
        <v>44204</v>
      </c>
      <c r="E7311" s="31" t="s">
        <v>20623</v>
      </c>
      <c r="F7311" s="31" t="s">
        <v>12612</v>
      </c>
      <c r="G7311" s="33">
        <v>-43350.12</v>
      </c>
      <c r="H7311" s="33">
        <v>-43350.12</v>
      </c>
      <c r="I7311" s="31" t="s">
        <v>9762</v>
      </c>
      <c r="J7311" s="31" t="s">
        <v>9763</v>
      </c>
      <c r="K7311" s="33">
        <v>-43350.12</v>
      </c>
      <c r="L7311" s="31" t="s">
        <v>9764</v>
      </c>
      <c r="M7311">
        <f t="shared" si="325"/>
        <v>15</v>
      </c>
      <c r="N7311" t="str">
        <f t="shared" si="324"/>
        <v>PO64000037</v>
      </c>
      <c r="O7311" t="e">
        <f>VLOOKUP(N7311,'1_คตง_ภาพรวม'!L7311:M7361,2,FALSE)</f>
        <v>#N/A</v>
      </c>
    </row>
    <row r="7312" spans="1:15" hidden="1">
      <c r="A7312" s="31" t="s">
        <v>9849</v>
      </c>
      <c r="B7312" s="31" t="s">
        <v>20621</v>
      </c>
      <c r="C7312" s="31" t="s">
        <v>20622</v>
      </c>
      <c r="D7312" s="32">
        <v>44204</v>
      </c>
      <c r="E7312" s="31" t="s">
        <v>20623</v>
      </c>
      <c r="F7312" s="31" t="s">
        <v>9875</v>
      </c>
      <c r="G7312" s="33">
        <v>43350.12</v>
      </c>
      <c r="H7312" s="33">
        <v>43350.12</v>
      </c>
      <c r="I7312" s="31" t="s">
        <v>9762</v>
      </c>
      <c r="J7312" s="31" t="s">
        <v>9763</v>
      </c>
      <c r="K7312" s="33">
        <v>43350.12</v>
      </c>
      <c r="L7312" s="31" t="s">
        <v>9764</v>
      </c>
      <c r="M7312">
        <f t="shared" si="325"/>
        <v>15</v>
      </c>
      <c r="N7312" t="str">
        <f t="shared" si="324"/>
        <v>PO64000037</v>
      </c>
      <c r="O7312" t="e">
        <f>VLOOKUP(N7312,'1_คตง_ภาพรวม'!L7312:M7362,2,FALSE)</f>
        <v>#N/A</v>
      </c>
    </row>
    <row r="7313" spans="1:15" hidden="1">
      <c r="A7313" s="31" t="s">
        <v>9849</v>
      </c>
      <c r="B7313" s="31" t="s">
        <v>20624</v>
      </c>
      <c r="C7313" s="31" t="s">
        <v>20625</v>
      </c>
      <c r="D7313" s="32">
        <v>44204</v>
      </c>
      <c r="E7313" s="31" t="s">
        <v>20626</v>
      </c>
      <c r="F7313" s="31" t="s">
        <v>12612</v>
      </c>
      <c r="G7313" s="33">
        <v>-2179439.25</v>
      </c>
      <c r="H7313" s="33">
        <v>-2179439.25</v>
      </c>
      <c r="I7313" s="31" t="s">
        <v>9762</v>
      </c>
      <c r="J7313" s="31" t="s">
        <v>9763</v>
      </c>
      <c r="K7313" s="33">
        <v>-2179439.25</v>
      </c>
      <c r="L7313" s="31" t="s">
        <v>9764</v>
      </c>
      <c r="M7313">
        <f t="shared" si="325"/>
        <v>15</v>
      </c>
      <c r="N7313" t="str">
        <f t="shared" si="324"/>
        <v>PO63000366</v>
      </c>
      <c r="O7313" t="e">
        <f>VLOOKUP(N7313,'1_คตง_ภาพรวม'!L7313:M7363,2,FALSE)</f>
        <v>#N/A</v>
      </c>
    </row>
    <row r="7314" spans="1:15" hidden="1">
      <c r="A7314" s="31" t="s">
        <v>9849</v>
      </c>
      <c r="B7314" s="31" t="s">
        <v>20624</v>
      </c>
      <c r="C7314" s="31" t="s">
        <v>20625</v>
      </c>
      <c r="D7314" s="32">
        <v>44204</v>
      </c>
      <c r="E7314" s="31" t="s">
        <v>20626</v>
      </c>
      <c r="F7314" s="31" t="s">
        <v>9875</v>
      </c>
      <c r="G7314" s="33">
        <v>2179439.25</v>
      </c>
      <c r="H7314" s="33">
        <v>2179439.25</v>
      </c>
      <c r="I7314" s="31" t="s">
        <v>9762</v>
      </c>
      <c r="J7314" s="31" t="s">
        <v>9763</v>
      </c>
      <c r="K7314" s="33">
        <v>2179439.25</v>
      </c>
      <c r="L7314" s="31" t="s">
        <v>9764</v>
      </c>
      <c r="M7314">
        <f t="shared" si="325"/>
        <v>15</v>
      </c>
      <c r="N7314" t="str">
        <f t="shared" si="324"/>
        <v>PO63000366</v>
      </c>
      <c r="O7314" t="e">
        <f>VLOOKUP(N7314,'1_คตง_ภาพรวม'!L7314:M7364,2,FALSE)</f>
        <v>#N/A</v>
      </c>
    </row>
    <row r="7315" spans="1:15" hidden="1">
      <c r="A7315" s="31" t="s">
        <v>9849</v>
      </c>
      <c r="B7315" s="31" t="s">
        <v>20627</v>
      </c>
      <c r="C7315" s="31" t="s">
        <v>20628</v>
      </c>
      <c r="D7315" s="32">
        <v>44204</v>
      </c>
      <c r="E7315" s="31" t="s">
        <v>20629</v>
      </c>
      <c r="F7315" s="31" t="s">
        <v>12612</v>
      </c>
      <c r="G7315" s="33">
        <v>-265000</v>
      </c>
      <c r="H7315" s="33">
        <v>-265000</v>
      </c>
      <c r="I7315" s="31" t="s">
        <v>9762</v>
      </c>
      <c r="J7315" s="31" t="s">
        <v>9763</v>
      </c>
      <c r="K7315" s="33">
        <v>-265000</v>
      </c>
      <c r="L7315" s="31" t="s">
        <v>9764</v>
      </c>
      <c r="M7315">
        <f t="shared" si="325"/>
        <v>15</v>
      </c>
      <c r="N7315" t="str">
        <f t="shared" si="324"/>
        <v>PO64000109</v>
      </c>
      <c r="O7315" t="e">
        <f>VLOOKUP(N7315,'1_คตง_ภาพรวม'!L7315:M7365,2,FALSE)</f>
        <v>#N/A</v>
      </c>
    </row>
    <row r="7316" spans="1:15" hidden="1">
      <c r="A7316" s="31" t="s">
        <v>9849</v>
      </c>
      <c r="B7316" s="31" t="s">
        <v>20627</v>
      </c>
      <c r="C7316" s="31" t="s">
        <v>20628</v>
      </c>
      <c r="D7316" s="32">
        <v>44204</v>
      </c>
      <c r="E7316" s="31" t="s">
        <v>20629</v>
      </c>
      <c r="F7316" s="31" t="s">
        <v>9875</v>
      </c>
      <c r="G7316" s="33">
        <v>265000</v>
      </c>
      <c r="H7316" s="33">
        <v>265000</v>
      </c>
      <c r="I7316" s="31" t="s">
        <v>9762</v>
      </c>
      <c r="J7316" s="31" t="s">
        <v>9763</v>
      </c>
      <c r="K7316" s="33">
        <v>265000</v>
      </c>
      <c r="L7316" s="31" t="s">
        <v>9764</v>
      </c>
      <c r="M7316">
        <f t="shared" si="325"/>
        <v>15</v>
      </c>
      <c r="N7316" t="str">
        <f t="shared" si="324"/>
        <v>PO64000109</v>
      </c>
      <c r="O7316" t="e">
        <f>VLOOKUP(N7316,'1_คตง_ภาพรวม'!L7316:M7366,2,FALSE)</f>
        <v>#N/A</v>
      </c>
    </row>
    <row r="7317" spans="1:15" hidden="1">
      <c r="A7317" s="31" t="s">
        <v>9849</v>
      </c>
      <c r="B7317" s="31" t="s">
        <v>20630</v>
      </c>
      <c r="C7317" s="31" t="s">
        <v>20631</v>
      </c>
      <c r="D7317" s="32">
        <v>44204</v>
      </c>
      <c r="E7317" s="31" t="s">
        <v>20632</v>
      </c>
      <c r="F7317" s="31" t="s">
        <v>12612</v>
      </c>
      <c r="G7317" s="33">
        <v>-295729.40000000002</v>
      </c>
      <c r="H7317" s="33">
        <v>-295729.40000000002</v>
      </c>
      <c r="I7317" s="31" t="s">
        <v>9762</v>
      </c>
      <c r="J7317" s="31" t="s">
        <v>9763</v>
      </c>
      <c r="K7317" s="33">
        <v>-295729.40000000002</v>
      </c>
      <c r="L7317" s="31" t="s">
        <v>9764</v>
      </c>
      <c r="M7317">
        <f t="shared" si="325"/>
        <v>15</v>
      </c>
      <c r="N7317" t="str">
        <f t="shared" si="324"/>
        <v>PO64000074</v>
      </c>
      <c r="O7317" t="e">
        <f>VLOOKUP(N7317,'1_คตง_ภาพรวม'!L7317:M7367,2,FALSE)</f>
        <v>#N/A</v>
      </c>
    </row>
    <row r="7318" spans="1:15" hidden="1">
      <c r="A7318" s="31" t="s">
        <v>9849</v>
      </c>
      <c r="B7318" s="31" t="s">
        <v>20630</v>
      </c>
      <c r="C7318" s="31" t="s">
        <v>20631</v>
      </c>
      <c r="D7318" s="32">
        <v>44204</v>
      </c>
      <c r="E7318" s="31" t="s">
        <v>20632</v>
      </c>
      <c r="F7318" s="31" t="s">
        <v>9875</v>
      </c>
      <c r="G7318" s="33">
        <v>295729.40000000002</v>
      </c>
      <c r="H7318" s="33">
        <v>295729.40000000002</v>
      </c>
      <c r="I7318" s="31" t="s">
        <v>9762</v>
      </c>
      <c r="J7318" s="31" t="s">
        <v>9763</v>
      </c>
      <c r="K7318" s="33">
        <v>295729.40000000002</v>
      </c>
      <c r="L7318" s="31" t="s">
        <v>9764</v>
      </c>
      <c r="M7318">
        <f t="shared" si="325"/>
        <v>15</v>
      </c>
      <c r="N7318" t="str">
        <f t="shared" si="324"/>
        <v>PO64000074</v>
      </c>
      <c r="O7318" t="e">
        <f>VLOOKUP(N7318,'1_คตง_ภาพรวม'!L7318:M7368,2,FALSE)</f>
        <v>#N/A</v>
      </c>
    </row>
    <row r="7319" spans="1:15" hidden="1">
      <c r="A7319" s="31" t="s">
        <v>9849</v>
      </c>
      <c r="B7319" s="31" t="s">
        <v>20633</v>
      </c>
      <c r="C7319" s="31" t="s">
        <v>20634</v>
      </c>
      <c r="D7319" s="32">
        <v>44204</v>
      </c>
      <c r="E7319" s="31" t="s">
        <v>20635</v>
      </c>
      <c r="F7319" s="31" t="s">
        <v>12612</v>
      </c>
      <c r="G7319" s="33">
        <v>-148033.46</v>
      </c>
      <c r="H7319" s="33">
        <v>-148033.46</v>
      </c>
      <c r="I7319" s="31" t="s">
        <v>9762</v>
      </c>
      <c r="J7319" s="31" t="s">
        <v>9763</v>
      </c>
      <c r="K7319" s="33">
        <v>-148033.46</v>
      </c>
      <c r="L7319" s="31" t="s">
        <v>9764</v>
      </c>
      <c r="M7319">
        <f t="shared" si="325"/>
        <v>15</v>
      </c>
      <c r="N7319" t="str">
        <f t="shared" si="324"/>
        <v>PO63000567</v>
      </c>
      <c r="O7319" t="e">
        <f>VLOOKUP(N7319,'1_คตง_ภาพรวม'!L7319:M7369,2,FALSE)</f>
        <v>#N/A</v>
      </c>
    </row>
    <row r="7320" spans="1:15" hidden="1">
      <c r="A7320" s="31" t="s">
        <v>9849</v>
      </c>
      <c r="B7320" s="31" t="s">
        <v>20633</v>
      </c>
      <c r="C7320" s="31" t="s">
        <v>20634</v>
      </c>
      <c r="D7320" s="32">
        <v>44204</v>
      </c>
      <c r="E7320" s="31" t="s">
        <v>20635</v>
      </c>
      <c r="F7320" s="31" t="s">
        <v>9875</v>
      </c>
      <c r="G7320" s="33">
        <v>148033.46</v>
      </c>
      <c r="H7320" s="33">
        <v>148033.46</v>
      </c>
      <c r="I7320" s="31" t="s">
        <v>9762</v>
      </c>
      <c r="J7320" s="31" t="s">
        <v>9763</v>
      </c>
      <c r="K7320" s="33">
        <v>148033.46</v>
      </c>
      <c r="L7320" s="31" t="s">
        <v>9764</v>
      </c>
      <c r="M7320">
        <f t="shared" si="325"/>
        <v>15</v>
      </c>
      <c r="N7320" t="str">
        <f t="shared" si="324"/>
        <v>PO63000567</v>
      </c>
      <c r="O7320" t="e">
        <f>VLOOKUP(N7320,'1_คตง_ภาพรวม'!L7320:M7370,2,FALSE)</f>
        <v>#N/A</v>
      </c>
    </row>
    <row r="7321" spans="1:15" hidden="1">
      <c r="A7321" s="31" t="s">
        <v>9757</v>
      </c>
      <c r="B7321" s="31" t="s">
        <v>20636</v>
      </c>
      <c r="C7321" s="31" t="s">
        <v>20637</v>
      </c>
      <c r="D7321" s="32">
        <v>44204</v>
      </c>
      <c r="E7321" s="31" t="s">
        <v>20638</v>
      </c>
      <c r="F7321" s="31" t="s">
        <v>17026</v>
      </c>
      <c r="G7321" s="33">
        <v>-41400</v>
      </c>
      <c r="H7321" s="33">
        <v>-41400</v>
      </c>
      <c r="I7321" s="31" t="s">
        <v>9762</v>
      </c>
      <c r="J7321" s="31" t="s">
        <v>9763</v>
      </c>
      <c r="K7321" s="33">
        <v>-41400</v>
      </c>
      <c r="L7321" s="31" t="s">
        <v>9764</v>
      </c>
      <c r="M7321" t="e">
        <f t="shared" si="325"/>
        <v>#VALUE!</v>
      </c>
    </row>
    <row r="7322" spans="1:15" hidden="1">
      <c r="A7322" s="31" t="s">
        <v>9757</v>
      </c>
      <c r="B7322" s="31" t="s">
        <v>20636</v>
      </c>
      <c r="C7322" s="31" t="s">
        <v>20637</v>
      </c>
      <c r="D7322" s="32">
        <v>44204</v>
      </c>
      <c r="E7322" s="31" t="s">
        <v>20638</v>
      </c>
      <c r="F7322" s="31" t="s">
        <v>17027</v>
      </c>
      <c r="G7322" s="33">
        <v>41400</v>
      </c>
      <c r="H7322" s="33">
        <v>41400</v>
      </c>
      <c r="I7322" s="31" t="s">
        <v>9762</v>
      </c>
      <c r="J7322" s="31" t="s">
        <v>9763</v>
      </c>
      <c r="K7322" s="33">
        <v>41400</v>
      </c>
      <c r="L7322" s="31" t="s">
        <v>9764</v>
      </c>
      <c r="M7322" t="e">
        <f t="shared" si="325"/>
        <v>#VALUE!</v>
      </c>
    </row>
    <row r="7323" spans="1:15" hidden="1">
      <c r="A7323" s="31" t="s">
        <v>9849</v>
      </c>
      <c r="B7323" s="31" t="s">
        <v>20639</v>
      </c>
      <c r="C7323" s="31" t="s">
        <v>20640</v>
      </c>
      <c r="D7323" s="32">
        <v>44204</v>
      </c>
      <c r="E7323" s="31" t="s">
        <v>20641</v>
      </c>
      <c r="F7323" s="31" t="s">
        <v>12612</v>
      </c>
      <c r="G7323" s="33">
        <v>-212000</v>
      </c>
      <c r="H7323" s="33">
        <v>-212000</v>
      </c>
      <c r="I7323" s="31" t="s">
        <v>9762</v>
      </c>
      <c r="J7323" s="31" t="s">
        <v>9763</v>
      </c>
      <c r="K7323" s="33">
        <v>-212000</v>
      </c>
      <c r="L7323" s="31" t="s">
        <v>9764</v>
      </c>
      <c r="M7323">
        <f t="shared" si="325"/>
        <v>15</v>
      </c>
      <c r="N7323" t="str">
        <f t="shared" ref="N7323:N7326" si="326">MID(E7323,M7323,10)</f>
        <v>PO64000091</v>
      </c>
      <c r="O7323" t="e">
        <f>VLOOKUP(N7323,'1_คตง_ภาพรวม'!L7323:M7373,2,FALSE)</f>
        <v>#N/A</v>
      </c>
    </row>
    <row r="7324" spans="1:15" hidden="1">
      <c r="A7324" s="31" t="s">
        <v>9849</v>
      </c>
      <c r="B7324" s="31" t="s">
        <v>20639</v>
      </c>
      <c r="C7324" s="31" t="s">
        <v>20640</v>
      </c>
      <c r="D7324" s="32">
        <v>44204</v>
      </c>
      <c r="E7324" s="31" t="s">
        <v>20641</v>
      </c>
      <c r="F7324" s="31" t="s">
        <v>9875</v>
      </c>
      <c r="G7324" s="33">
        <v>212000</v>
      </c>
      <c r="H7324" s="33">
        <v>212000</v>
      </c>
      <c r="I7324" s="31" t="s">
        <v>9762</v>
      </c>
      <c r="J7324" s="31" t="s">
        <v>9763</v>
      </c>
      <c r="K7324" s="33">
        <v>212000</v>
      </c>
      <c r="L7324" s="31" t="s">
        <v>9764</v>
      </c>
      <c r="M7324">
        <f t="shared" si="325"/>
        <v>15</v>
      </c>
      <c r="N7324" t="str">
        <f t="shared" si="326"/>
        <v>PO64000091</v>
      </c>
      <c r="O7324" t="e">
        <f>VLOOKUP(N7324,'1_คตง_ภาพรวม'!L7324:M7374,2,FALSE)</f>
        <v>#N/A</v>
      </c>
    </row>
    <row r="7325" spans="1:15" hidden="1">
      <c r="A7325" s="31" t="s">
        <v>9849</v>
      </c>
      <c r="B7325" s="31" t="s">
        <v>20642</v>
      </c>
      <c r="C7325" s="31" t="s">
        <v>20643</v>
      </c>
      <c r="D7325" s="32">
        <v>44204</v>
      </c>
      <c r="E7325" s="31" t="s">
        <v>20644</v>
      </c>
      <c r="F7325" s="31" t="s">
        <v>12612</v>
      </c>
      <c r="G7325" s="33">
        <v>-109710</v>
      </c>
      <c r="H7325" s="33">
        <v>-109710</v>
      </c>
      <c r="I7325" s="31" t="s">
        <v>9762</v>
      </c>
      <c r="J7325" s="31" t="s">
        <v>9763</v>
      </c>
      <c r="K7325" s="33">
        <v>-109710</v>
      </c>
      <c r="L7325" s="31" t="s">
        <v>9764</v>
      </c>
      <c r="M7325">
        <f t="shared" si="325"/>
        <v>15</v>
      </c>
      <c r="N7325" t="str">
        <f t="shared" si="326"/>
        <v>PO64000111</v>
      </c>
      <c r="O7325" t="e">
        <f>VLOOKUP(N7325,'1_คตง_ภาพรวม'!L7325:M7375,2,FALSE)</f>
        <v>#N/A</v>
      </c>
    </row>
    <row r="7326" spans="1:15" hidden="1">
      <c r="A7326" s="31" t="s">
        <v>9849</v>
      </c>
      <c r="B7326" s="31" t="s">
        <v>20642</v>
      </c>
      <c r="C7326" s="31" t="s">
        <v>20643</v>
      </c>
      <c r="D7326" s="32">
        <v>44204</v>
      </c>
      <c r="E7326" s="31" t="s">
        <v>20644</v>
      </c>
      <c r="F7326" s="31" t="s">
        <v>9875</v>
      </c>
      <c r="G7326" s="33">
        <v>109710</v>
      </c>
      <c r="H7326" s="33">
        <v>109710</v>
      </c>
      <c r="I7326" s="31" t="s">
        <v>9762</v>
      </c>
      <c r="J7326" s="31" t="s">
        <v>9763</v>
      </c>
      <c r="K7326" s="33">
        <v>109710</v>
      </c>
      <c r="L7326" s="31" t="s">
        <v>9764</v>
      </c>
      <c r="M7326">
        <f t="shared" si="325"/>
        <v>15</v>
      </c>
      <c r="N7326" t="str">
        <f t="shared" si="326"/>
        <v>PO64000111</v>
      </c>
      <c r="O7326" t="e">
        <f>VLOOKUP(N7326,'1_คตง_ภาพรวม'!L7326:M7376,2,FALSE)</f>
        <v>#N/A</v>
      </c>
    </row>
    <row r="7327" spans="1:15" hidden="1">
      <c r="A7327" s="31" t="s">
        <v>9849</v>
      </c>
      <c r="B7327" s="31" t="s">
        <v>20645</v>
      </c>
      <c r="C7327" s="31" t="s">
        <v>20646</v>
      </c>
      <c r="D7327" s="32">
        <v>44203</v>
      </c>
      <c r="E7327" s="31" t="s">
        <v>20647</v>
      </c>
      <c r="F7327" s="31" t="s">
        <v>17750</v>
      </c>
      <c r="G7327" s="33">
        <v>-23500</v>
      </c>
      <c r="H7327" s="33">
        <v>-23500</v>
      </c>
      <c r="I7327" s="31" t="s">
        <v>9762</v>
      </c>
      <c r="J7327" s="31" t="s">
        <v>9763</v>
      </c>
      <c r="K7327" s="33">
        <v>-23500</v>
      </c>
      <c r="L7327" s="31" t="s">
        <v>9764</v>
      </c>
      <c r="M7327" t="e">
        <f t="shared" si="325"/>
        <v>#VALUE!</v>
      </c>
    </row>
    <row r="7328" spans="1:15" hidden="1">
      <c r="A7328" s="31" t="s">
        <v>9849</v>
      </c>
      <c r="B7328" s="31" t="s">
        <v>20645</v>
      </c>
      <c r="C7328" s="31" t="s">
        <v>20646</v>
      </c>
      <c r="D7328" s="32">
        <v>44203</v>
      </c>
      <c r="E7328" s="31" t="s">
        <v>20647</v>
      </c>
      <c r="F7328" s="31" t="s">
        <v>17751</v>
      </c>
      <c r="G7328" s="33">
        <v>23500</v>
      </c>
      <c r="H7328" s="33">
        <v>23500</v>
      </c>
      <c r="I7328" s="31" t="s">
        <v>9762</v>
      </c>
      <c r="J7328" s="31" t="s">
        <v>9763</v>
      </c>
      <c r="K7328" s="33">
        <v>23500</v>
      </c>
      <c r="L7328" s="31" t="s">
        <v>9764</v>
      </c>
      <c r="M7328" t="e">
        <f t="shared" si="325"/>
        <v>#VALUE!</v>
      </c>
    </row>
    <row r="7329" spans="1:15" hidden="1">
      <c r="A7329" s="31" t="s">
        <v>9849</v>
      </c>
      <c r="B7329" s="31" t="s">
        <v>20648</v>
      </c>
      <c r="C7329" s="31" t="s">
        <v>20649</v>
      </c>
      <c r="D7329" s="32">
        <v>44203</v>
      </c>
      <c r="E7329" s="31" t="s">
        <v>20650</v>
      </c>
      <c r="F7329" s="31" t="s">
        <v>12612</v>
      </c>
      <c r="G7329" s="33">
        <v>-13365</v>
      </c>
      <c r="H7329" s="33">
        <v>-13365</v>
      </c>
      <c r="I7329" s="31" t="s">
        <v>9762</v>
      </c>
      <c r="J7329" s="31" t="s">
        <v>9763</v>
      </c>
      <c r="K7329" s="33">
        <v>-13365</v>
      </c>
      <c r="L7329" s="31" t="s">
        <v>9764</v>
      </c>
      <c r="M7329">
        <f t="shared" si="325"/>
        <v>15</v>
      </c>
      <c r="N7329" t="str">
        <f t="shared" ref="N7329:N7332" si="327">MID(E7329,M7329,10)</f>
        <v>PO64000120</v>
      </c>
      <c r="O7329" t="e">
        <f>VLOOKUP(N7329,'1_คตง_ภาพรวม'!L7329:M7379,2,FALSE)</f>
        <v>#N/A</v>
      </c>
    </row>
    <row r="7330" spans="1:15" hidden="1">
      <c r="A7330" s="31" t="s">
        <v>9849</v>
      </c>
      <c r="B7330" s="31" t="s">
        <v>20648</v>
      </c>
      <c r="C7330" s="31" t="s">
        <v>20649</v>
      </c>
      <c r="D7330" s="32">
        <v>44203</v>
      </c>
      <c r="E7330" s="31" t="s">
        <v>20650</v>
      </c>
      <c r="F7330" s="31" t="s">
        <v>9875</v>
      </c>
      <c r="G7330" s="33">
        <v>13365</v>
      </c>
      <c r="H7330" s="33">
        <v>13365</v>
      </c>
      <c r="I7330" s="31" t="s">
        <v>9762</v>
      </c>
      <c r="J7330" s="31" t="s">
        <v>9763</v>
      </c>
      <c r="K7330" s="33">
        <v>13365</v>
      </c>
      <c r="L7330" s="31" t="s">
        <v>9764</v>
      </c>
      <c r="M7330">
        <f t="shared" si="325"/>
        <v>15</v>
      </c>
      <c r="N7330" t="str">
        <f t="shared" si="327"/>
        <v>PO64000120</v>
      </c>
      <c r="O7330" t="e">
        <f>VLOOKUP(N7330,'1_คตง_ภาพรวม'!L7330:M7380,2,FALSE)</f>
        <v>#N/A</v>
      </c>
    </row>
    <row r="7331" spans="1:15" hidden="1">
      <c r="A7331" s="31" t="s">
        <v>9849</v>
      </c>
      <c r="B7331" s="31" t="s">
        <v>20651</v>
      </c>
      <c r="C7331" s="31" t="s">
        <v>20652</v>
      </c>
      <c r="D7331" s="32">
        <v>44203</v>
      </c>
      <c r="E7331" s="31" t="s">
        <v>20653</v>
      </c>
      <c r="F7331" s="31" t="s">
        <v>12612</v>
      </c>
      <c r="G7331" s="33">
        <v>-53460</v>
      </c>
      <c r="H7331" s="33">
        <v>-53460</v>
      </c>
      <c r="I7331" s="31" t="s">
        <v>9762</v>
      </c>
      <c r="J7331" s="31" t="s">
        <v>9763</v>
      </c>
      <c r="K7331" s="33">
        <v>-53460</v>
      </c>
      <c r="L7331" s="31" t="s">
        <v>9764</v>
      </c>
      <c r="M7331">
        <f t="shared" si="325"/>
        <v>15</v>
      </c>
      <c r="N7331" t="str">
        <f t="shared" si="327"/>
        <v>PO63000587</v>
      </c>
      <c r="O7331" t="e">
        <f>VLOOKUP(N7331,'1_คตง_ภาพรวม'!L7331:M7381,2,FALSE)</f>
        <v>#N/A</v>
      </c>
    </row>
    <row r="7332" spans="1:15" hidden="1">
      <c r="A7332" s="31" t="s">
        <v>9849</v>
      </c>
      <c r="B7332" s="31" t="s">
        <v>20651</v>
      </c>
      <c r="C7332" s="31" t="s">
        <v>20652</v>
      </c>
      <c r="D7332" s="32">
        <v>44203</v>
      </c>
      <c r="E7332" s="31" t="s">
        <v>20653</v>
      </c>
      <c r="F7332" s="31" t="s">
        <v>9875</v>
      </c>
      <c r="G7332" s="33">
        <v>53460</v>
      </c>
      <c r="H7332" s="33">
        <v>53460</v>
      </c>
      <c r="I7332" s="31" t="s">
        <v>9762</v>
      </c>
      <c r="J7332" s="31" t="s">
        <v>9763</v>
      </c>
      <c r="K7332" s="33">
        <v>53460</v>
      </c>
      <c r="L7332" s="31" t="s">
        <v>9764</v>
      </c>
      <c r="M7332">
        <f t="shared" si="325"/>
        <v>15</v>
      </c>
      <c r="N7332" t="str">
        <f t="shared" si="327"/>
        <v>PO63000587</v>
      </c>
      <c r="O7332" t="e">
        <f>VLOOKUP(N7332,'1_คตง_ภาพรวม'!L7332:M7382,2,FALSE)</f>
        <v>#N/A</v>
      </c>
    </row>
    <row r="7333" spans="1:15" hidden="1">
      <c r="A7333" s="31" t="s">
        <v>9849</v>
      </c>
      <c r="B7333" s="31" t="s">
        <v>20654</v>
      </c>
      <c r="C7333" s="31" t="s">
        <v>20655</v>
      </c>
      <c r="D7333" s="32">
        <v>44204</v>
      </c>
      <c r="E7333" s="31" t="s">
        <v>20656</v>
      </c>
      <c r="F7333" s="31" t="s">
        <v>12612</v>
      </c>
      <c r="G7333" s="33">
        <v>-549362</v>
      </c>
      <c r="H7333" s="33">
        <v>-549362</v>
      </c>
      <c r="I7333" s="31" t="s">
        <v>9762</v>
      </c>
      <c r="J7333" s="31" t="s">
        <v>9763</v>
      </c>
      <c r="K7333" s="33">
        <v>-549362</v>
      </c>
      <c r="L7333" s="31" t="s">
        <v>9764</v>
      </c>
      <c r="M7333" t="e">
        <f t="shared" si="325"/>
        <v>#VALUE!</v>
      </c>
    </row>
    <row r="7334" spans="1:15" hidden="1">
      <c r="A7334" s="31" t="s">
        <v>9849</v>
      </c>
      <c r="B7334" s="31" t="s">
        <v>20654</v>
      </c>
      <c r="C7334" s="31" t="s">
        <v>20655</v>
      </c>
      <c r="D7334" s="32">
        <v>44204</v>
      </c>
      <c r="E7334" s="31" t="s">
        <v>20656</v>
      </c>
      <c r="F7334" s="31" t="s">
        <v>9997</v>
      </c>
      <c r="G7334" s="33">
        <v>549362</v>
      </c>
      <c r="H7334" s="33">
        <v>549362</v>
      </c>
      <c r="I7334" s="31" t="s">
        <v>9762</v>
      </c>
      <c r="J7334" s="31" t="s">
        <v>9763</v>
      </c>
      <c r="K7334" s="33">
        <v>549362</v>
      </c>
      <c r="L7334" s="31" t="s">
        <v>9764</v>
      </c>
      <c r="M7334" t="e">
        <f t="shared" si="325"/>
        <v>#VALUE!</v>
      </c>
    </row>
    <row r="7335" spans="1:15" hidden="1">
      <c r="A7335" s="31" t="s">
        <v>9849</v>
      </c>
      <c r="B7335" s="31" t="s">
        <v>20657</v>
      </c>
      <c r="C7335" s="31" t="s">
        <v>20658</v>
      </c>
      <c r="D7335" s="32">
        <v>44204</v>
      </c>
      <c r="E7335" s="31" t="s">
        <v>20659</v>
      </c>
      <c r="F7335" s="31" t="s">
        <v>12612</v>
      </c>
      <c r="G7335" s="33">
        <v>-222787.62</v>
      </c>
      <c r="H7335" s="33">
        <v>-222787.62</v>
      </c>
      <c r="I7335" s="31" t="s">
        <v>9762</v>
      </c>
      <c r="J7335" s="31" t="s">
        <v>9763</v>
      </c>
      <c r="K7335" s="33">
        <v>-222787.62</v>
      </c>
      <c r="L7335" s="31" t="s">
        <v>9764</v>
      </c>
      <c r="M7335" t="e">
        <f t="shared" si="325"/>
        <v>#VALUE!</v>
      </c>
    </row>
    <row r="7336" spans="1:15" hidden="1">
      <c r="A7336" s="31" t="s">
        <v>9849</v>
      </c>
      <c r="B7336" s="31" t="s">
        <v>20657</v>
      </c>
      <c r="C7336" s="31" t="s">
        <v>20658</v>
      </c>
      <c r="D7336" s="32">
        <v>44204</v>
      </c>
      <c r="E7336" s="31" t="s">
        <v>20659</v>
      </c>
      <c r="F7336" s="31" t="s">
        <v>9997</v>
      </c>
      <c r="G7336" s="33">
        <v>222787.62</v>
      </c>
      <c r="H7336" s="33">
        <v>222787.62</v>
      </c>
      <c r="I7336" s="31" t="s">
        <v>9762</v>
      </c>
      <c r="J7336" s="31" t="s">
        <v>9763</v>
      </c>
      <c r="K7336" s="33">
        <v>222787.62</v>
      </c>
      <c r="L7336" s="31" t="s">
        <v>9764</v>
      </c>
      <c r="M7336" t="e">
        <f t="shared" si="325"/>
        <v>#VALUE!</v>
      </c>
    </row>
    <row r="7337" spans="1:15" hidden="1">
      <c r="A7337" s="31" t="s">
        <v>9757</v>
      </c>
      <c r="B7337" s="31" t="s">
        <v>20660</v>
      </c>
      <c r="C7337" s="31" t="s">
        <v>20661</v>
      </c>
      <c r="D7337" s="32">
        <v>44204</v>
      </c>
      <c r="E7337" s="31" t="s">
        <v>20662</v>
      </c>
      <c r="F7337" s="31" t="s">
        <v>20163</v>
      </c>
      <c r="G7337" s="33">
        <v>-27700</v>
      </c>
      <c r="H7337" s="33">
        <v>-27700</v>
      </c>
      <c r="I7337" s="31" t="s">
        <v>9762</v>
      </c>
      <c r="J7337" s="31" t="s">
        <v>9763</v>
      </c>
      <c r="K7337" s="33">
        <v>-27700</v>
      </c>
      <c r="L7337" s="31" t="s">
        <v>9764</v>
      </c>
      <c r="M7337" t="e">
        <f t="shared" si="325"/>
        <v>#VALUE!</v>
      </c>
    </row>
    <row r="7338" spans="1:15" hidden="1">
      <c r="A7338" s="31" t="s">
        <v>9757</v>
      </c>
      <c r="B7338" s="31" t="s">
        <v>20660</v>
      </c>
      <c r="C7338" s="31" t="s">
        <v>20661</v>
      </c>
      <c r="D7338" s="32">
        <v>44204</v>
      </c>
      <c r="E7338" s="31" t="s">
        <v>20662</v>
      </c>
      <c r="F7338" s="31" t="s">
        <v>20164</v>
      </c>
      <c r="G7338" s="33">
        <v>27700</v>
      </c>
      <c r="H7338" s="33">
        <v>27700</v>
      </c>
      <c r="I7338" s="31" t="s">
        <v>9762</v>
      </c>
      <c r="J7338" s="31" t="s">
        <v>9763</v>
      </c>
      <c r="K7338" s="33">
        <v>27700</v>
      </c>
      <c r="L7338" s="31" t="s">
        <v>9764</v>
      </c>
      <c r="M7338" t="e">
        <f t="shared" si="325"/>
        <v>#VALUE!</v>
      </c>
    </row>
    <row r="7339" spans="1:15" hidden="1">
      <c r="A7339" s="31" t="s">
        <v>9849</v>
      </c>
      <c r="B7339" s="31" t="s">
        <v>20663</v>
      </c>
      <c r="C7339" s="31" t="s">
        <v>20664</v>
      </c>
      <c r="D7339" s="32">
        <v>44204</v>
      </c>
      <c r="E7339" s="31" t="s">
        <v>20665</v>
      </c>
      <c r="F7339" s="31" t="s">
        <v>12612</v>
      </c>
      <c r="G7339" s="33">
        <v>-367861.23</v>
      </c>
      <c r="H7339" s="33">
        <v>-367861.23</v>
      </c>
      <c r="I7339" s="31" t="s">
        <v>9762</v>
      </c>
      <c r="J7339" s="31" t="s">
        <v>9763</v>
      </c>
      <c r="K7339" s="33">
        <v>-367861.23</v>
      </c>
      <c r="L7339" s="31" t="s">
        <v>9764</v>
      </c>
      <c r="M7339" t="e">
        <f t="shared" si="325"/>
        <v>#VALUE!</v>
      </c>
    </row>
    <row r="7340" spans="1:15" hidden="1">
      <c r="A7340" s="31" t="s">
        <v>9849</v>
      </c>
      <c r="B7340" s="31" t="s">
        <v>20663</v>
      </c>
      <c r="C7340" s="31" t="s">
        <v>20664</v>
      </c>
      <c r="D7340" s="32">
        <v>44204</v>
      </c>
      <c r="E7340" s="31" t="s">
        <v>20665</v>
      </c>
      <c r="F7340" s="31" t="s">
        <v>9997</v>
      </c>
      <c r="G7340" s="33">
        <v>371577</v>
      </c>
      <c r="H7340" s="33">
        <v>371577</v>
      </c>
      <c r="I7340" s="31" t="s">
        <v>9762</v>
      </c>
      <c r="J7340" s="31" t="s">
        <v>9763</v>
      </c>
      <c r="K7340" s="33">
        <v>371577</v>
      </c>
      <c r="L7340" s="31" t="s">
        <v>9764</v>
      </c>
      <c r="M7340" t="e">
        <f t="shared" si="325"/>
        <v>#VALUE!</v>
      </c>
    </row>
    <row r="7341" spans="1:15" hidden="1">
      <c r="A7341" s="31" t="s">
        <v>9849</v>
      </c>
      <c r="B7341" s="31" t="s">
        <v>20663</v>
      </c>
      <c r="C7341" s="31" t="s">
        <v>20664</v>
      </c>
      <c r="D7341" s="32">
        <v>44204</v>
      </c>
      <c r="E7341" s="31" t="s">
        <v>20665</v>
      </c>
      <c r="F7341" s="31" t="s">
        <v>10090</v>
      </c>
      <c r="G7341" s="33">
        <v>-3715.77</v>
      </c>
      <c r="H7341" s="33">
        <v>-3715.77</v>
      </c>
      <c r="I7341" s="31" t="s">
        <v>9762</v>
      </c>
      <c r="J7341" s="31" t="s">
        <v>9763</v>
      </c>
      <c r="K7341" s="33">
        <v>-3715.77</v>
      </c>
      <c r="L7341" s="31" t="s">
        <v>9764</v>
      </c>
      <c r="M7341" t="e">
        <f t="shared" si="325"/>
        <v>#VALUE!</v>
      </c>
    </row>
    <row r="7342" spans="1:15" hidden="1">
      <c r="A7342" s="31" t="s">
        <v>9757</v>
      </c>
      <c r="B7342" s="31" t="s">
        <v>20666</v>
      </c>
      <c r="C7342" s="31" t="s">
        <v>20667</v>
      </c>
      <c r="D7342" s="32">
        <v>44204</v>
      </c>
      <c r="E7342" s="31" t="s">
        <v>20668</v>
      </c>
      <c r="F7342" s="31" t="s">
        <v>20669</v>
      </c>
      <c r="G7342" s="33">
        <v>-1000</v>
      </c>
      <c r="H7342" s="33">
        <v>-1000</v>
      </c>
      <c r="I7342" s="31" t="s">
        <v>9762</v>
      </c>
      <c r="J7342" s="31" t="s">
        <v>9763</v>
      </c>
      <c r="K7342" s="33">
        <v>-1000</v>
      </c>
      <c r="L7342" s="31" t="s">
        <v>9764</v>
      </c>
      <c r="M7342" t="e">
        <f t="shared" si="325"/>
        <v>#VALUE!</v>
      </c>
    </row>
    <row r="7343" spans="1:15" hidden="1">
      <c r="A7343" s="31" t="s">
        <v>9757</v>
      </c>
      <c r="B7343" s="31" t="s">
        <v>20666</v>
      </c>
      <c r="C7343" s="31" t="s">
        <v>20667</v>
      </c>
      <c r="D7343" s="32">
        <v>44204</v>
      </c>
      <c r="E7343" s="31" t="s">
        <v>20668</v>
      </c>
      <c r="F7343" s="31" t="s">
        <v>20670</v>
      </c>
      <c r="G7343" s="33">
        <v>1000</v>
      </c>
      <c r="H7343" s="33">
        <v>1000</v>
      </c>
      <c r="I7343" s="31" t="s">
        <v>9762</v>
      </c>
      <c r="J7343" s="31" t="s">
        <v>9763</v>
      </c>
      <c r="K7343" s="33">
        <v>1000</v>
      </c>
      <c r="L7343" s="31" t="s">
        <v>9764</v>
      </c>
      <c r="M7343" t="e">
        <f t="shared" si="325"/>
        <v>#VALUE!</v>
      </c>
    </row>
    <row r="7344" spans="1:15" hidden="1">
      <c r="A7344" s="31" t="s">
        <v>9757</v>
      </c>
      <c r="B7344" s="31" t="s">
        <v>20671</v>
      </c>
      <c r="C7344" s="31" t="s">
        <v>20672</v>
      </c>
      <c r="D7344" s="32">
        <v>44204</v>
      </c>
      <c r="E7344" s="31" t="s">
        <v>20673</v>
      </c>
      <c r="F7344" s="31" t="s">
        <v>12612</v>
      </c>
      <c r="G7344" s="33">
        <v>-1010</v>
      </c>
      <c r="H7344" s="33">
        <v>-1010</v>
      </c>
      <c r="I7344" s="31" t="s">
        <v>9762</v>
      </c>
      <c r="J7344" s="31" t="s">
        <v>9763</v>
      </c>
      <c r="K7344" s="33">
        <v>-1010</v>
      </c>
      <c r="L7344" s="31" t="s">
        <v>9764</v>
      </c>
      <c r="M7344" t="e">
        <f t="shared" si="325"/>
        <v>#VALUE!</v>
      </c>
    </row>
    <row r="7345" spans="1:15" hidden="1">
      <c r="A7345" s="31" t="s">
        <v>9757</v>
      </c>
      <c r="B7345" s="31" t="s">
        <v>20671</v>
      </c>
      <c r="C7345" s="31" t="s">
        <v>20672</v>
      </c>
      <c r="D7345" s="32">
        <v>44204</v>
      </c>
      <c r="E7345" s="31" t="s">
        <v>20673</v>
      </c>
      <c r="F7345" s="31" t="s">
        <v>20670</v>
      </c>
      <c r="G7345" s="33">
        <v>1000</v>
      </c>
      <c r="H7345" s="33">
        <v>1000</v>
      </c>
      <c r="I7345" s="31" t="s">
        <v>9762</v>
      </c>
      <c r="J7345" s="31" t="s">
        <v>9763</v>
      </c>
      <c r="K7345" s="33">
        <v>1000</v>
      </c>
      <c r="L7345" s="31" t="s">
        <v>9764</v>
      </c>
      <c r="M7345" t="e">
        <f t="shared" si="325"/>
        <v>#VALUE!</v>
      </c>
    </row>
    <row r="7346" spans="1:15" hidden="1">
      <c r="A7346" s="31" t="s">
        <v>9757</v>
      </c>
      <c r="B7346" s="31" t="s">
        <v>20671</v>
      </c>
      <c r="C7346" s="31" t="s">
        <v>20672</v>
      </c>
      <c r="D7346" s="32">
        <v>44204</v>
      </c>
      <c r="E7346" s="31" t="s">
        <v>20673</v>
      </c>
      <c r="F7346" s="31" t="s">
        <v>19081</v>
      </c>
      <c r="G7346" s="33">
        <v>10</v>
      </c>
      <c r="H7346" s="33">
        <v>10</v>
      </c>
      <c r="I7346" s="31" t="s">
        <v>9762</v>
      </c>
      <c r="J7346" s="31" t="s">
        <v>9763</v>
      </c>
      <c r="K7346" s="33">
        <v>10</v>
      </c>
      <c r="L7346" s="31" t="s">
        <v>9764</v>
      </c>
      <c r="M7346" t="e">
        <f t="shared" si="325"/>
        <v>#VALUE!</v>
      </c>
    </row>
    <row r="7347" spans="1:15" hidden="1">
      <c r="A7347" s="31" t="s">
        <v>9849</v>
      </c>
      <c r="B7347" s="31" t="s">
        <v>20674</v>
      </c>
      <c r="C7347" s="31" t="s">
        <v>20675</v>
      </c>
      <c r="D7347" s="32">
        <v>44207</v>
      </c>
      <c r="E7347" s="31" t="s">
        <v>20676</v>
      </c>
      <c r="F7347" s="31" t="s">
        <v>19906</v>
      </c>
      <c r="G7347" s="33">
        <v>-23300</v>
      </c>
      <c r="H7347" s="33">
        <v>-23300</v>
      </c>
      <c r="I7347" s="31" t="s">
        <v>9762</v>
      </c>
      <c r="J7347" s="31" t="s">
        <v>9763</v>
      </c>
      <c r="K7347" s="33">
        <v>-23300</v>
      </c>
      <c r="L7347" s="31" t="s">
        <v>9764</v>
      </c>
      <c r="M7347" t="e">
        <f t="shared" si="325"/>
        <v>#VALUE!</v>
      </c>
    </row>
    <row r="7348" spans="1:15" hidden="1">
      <c r="A7348" s="31" t="s">
        <v>9849</v>
      </c>
      <c r="B7348" s="31" t="s">
        <v>20674</v>
      </c>
      <c r="C7348" s="31" t="s">
        <v>20675</v>
      </c>
      <c r="D7348" s="32">
        <v>44207</v>
      </c>
      <c r="E7348" s="31" t="s">
        <v>20676</v>
      </c>
      <c r="F7348" s="31" t="s">
        <v>19907</v>
      </c>
      <c r="G7348" s="33">
        <v>23300</v>
      </c>
      <c r="H7348" s="33">
        <v>23300</v>
      </c>
      <c r="I7348" s="31" t="s">
        <v>9762</v>
      </c>
      <c r="J7348" s="31" t="s">
        <v>9763</v>
      </c>
      <c r="K7348" s="33">
        <v>23300</v>
      </c>
      <c r="L7348" s="31" t="s">
        <v>9764</v>
      </c>
      <c r="M7348" t="e">
        <f t="shared" si="325"/>
        <v>#VALUE!</v>
      </c>
    </row>
    <row r="7349" spans="1:15" hidden="1">
      <c r="A7349" s="31" t="s">
        <v>9849</v>
      </c>
      <c r="B7349" s="31" t="s">
        <v>20677</v>
      </c>
      <c r="C7349" s="31" t="s">
        <v>20678</v>
      </c>
      <c r="D7349" s="32">
        <v>44211</v>
      </c>
      <c r="E7349" s="31" t="s">
        <v>20679</v>
      </c>
      <c r="F7349" s="31" t="s">
        <v>17648</v>
      </c>
      <c r="G7349" s="33">
        <v>-26800</v>
      </c>
      <c r="H7349" s="33">
        <v>-26800</v>
      </c>
      <c r="I7349" s="31" t="s">
        <v>9762</v>
      </c>
      <c r="J7349" s="31" t="s">
        <v>9763</v>
      </c>
      <c r="K7349" s="33">
        <v>-26800</v>
      </c>
      <c r="L7349" s="31" t="s">
        <v>9764</v>
      </c>
      <c r="M7349" t="e">
        <f t="shared" si="325"/>
        <v>#VALUE!</v>
      </c>
    </row>
    <row r="7350" spans="1:15" hidden="1">
      <c r="A7350" s="31" t="s">
        <v>9849</v>
      </c>
      <c r="B7350" s="31" t="s">
        <v>20677</v>
      </c>
      <c r="C7350" s="31" t="s">
        <v>20678</v>
      </c>
      <c r="D7350" s="32">
        <v>44211</v>
      </c>
      <c r="E7350" s="31" t="s">
        <v>20679</v>
      </c>
      <c r="F7350" s="31" t="s">
        <v>17649</v>
      </c>
      <c r="G7350" s="33">
        <v>26800</v>
      </c>
      <c r="H7350" s="33">
        <v>26800</v>
      </c>
      <c r="I7350" s="31" t="s">
        <v>9762</v>
      </c>
      <c r="J7350" s="31" t="s">
        <v>9763</v>
      </c>
      <c r="K7350" s="33">
        <v>26800</v>
      </c>
      <c r="L7350" s="31" t="s">
        <v>9764</v>
      </c>
      <c r="M7350" t="e">
        <f t="shared" si="325"/>
        <v>#VALUE!</v>
      </c>
    </row>
    <row r="7351" spans="1:15" hidden="1">
      <c r="A7351" s="31" t="s">
        <v>9849</v>
      </c>
      <c r="B7351" s="31" t="s">
        <v>20680</v>
      </c>
      <c r="C7351" s="31" t="s">
        <v>20681</v>
      </c>
      <c r="D7351" s="32">
        <v>44222</v>
      </c>
      <c r="E7351" s="31" t="s">
        <v>20682</v>
      </c>
      <c r="F7351" s="31" t="s">
        <v>18233</v>
      </c>
      <c r="G7351" s="33">
        <v>-29400</v>
      </c>
      <c r="H7351" s="33">
        <v>-29400</v>
      </c>
      <c r="I7351" s="31" t="s">
        <v>9762</v>
      </c>
      <c r="J7351" s="31" t="s">
        <v>9763</v>
      </c>
      <c r="K7351" s="33">
        <v>-29400</v>
      </c>
      <c r="L7351" s="31" t="s">
        <v>9764</v>
      </c>
      <c r="M7351" t="e">
        <f t="shared" si="325"/>
        <v>#VALUE!</v>
      </c>
    </row>
    <row r="7352" spans="1:15" hidden="1">
      <c r="A7352" s="31" t="s">
        <v>9849</v>
      </c>
      <c r="B7352" s="31" t="s">
        <v>20680</v>
      </c>
      <c r="C7352" s="31" t="s">
        <v>20681</v>
      </c>
      <c r="D7352" s="32">
        <v>44222</v>
      </c>
      <c r="E7352" s="31" t="s">
        <v>20682</v>
      </c>
      <c r="F7352" s="31" t="s">
        <v>18234</v>
      </c>
      <c r="G7352" s="33">
        <v>29400</v>
      </c>
      <c r="H7352" s="33">
        <v>29400</v>
      </c>
      <c r="I7352" s="31" t="s">
        <v>9762</v>
      </c>
      <c r="J7352" s="31" t="s">
        <v>9763</v>
      </c>
      <c r="K7352" s="33">
        <v>29400</v>
      </c>
      <c r="L7352" s="31" t="s">
        <v>9764</v>
      </c>
      <c r="M7352" t="e">
        <f t="shared" si="325"/>
        <v>#VALUE!</v>
      </c>
    </row>
    <row r="7353" spans="1:15" hidden="1">
      <c r="A7353" s="31" t="s">
        <v>9849</v>
      </c>
      <c r="B7353" s="31" t="s">
        <v>20683</v>
      </c>
      <c r="C7353" s="31" t="s">
        <v>20684</v>
      </c>
      <c r="D7353" s="32">
        <v>44204</v>
      </c>
      <c r="E7353" s="31" t="s">
        <v>20685</v>
      </c>
      <c r="F7353" s="31" t="s">
        <v>12612</v>
      </c>
      <c r="G7353" s="33">
        <v>-24750</v>
      </c>
      <c r="H7353" s="33">
        <v>-24750</v>
      </c>
      <c r="I7353" s="31" t="s">
        <v>9762</v>
      </c>
      <c r="J7353" s="31" t="s">
        <v>9763</v>
      </c>
      <c r="K7353" s="33">
        <v>-24750</v>
      </c>
      <c r="L7353" s="31" t="s">
        <v>9764</v>
      </c>
      <c r="M7353">
        <f t="shared" si="325"/>
        <v>15</v>
      </c>
      <c r="N7353" t="str">
        <f t="shared" ref="N7353:N7354" si="328">MID(E7353,M7353,10)</f>
        <v>PO63000635</v>
      </c>
      <c r="O7353" t="e">
        <f>VLOOKUP(N7353,'1_คตง_ภาพรวม'!L7353:M7403,2,FALSE)</f>
        <v>#N/A</v>
      </c>
    </row>
    <row r="7354" spans="1:15" hidden="1">
      <c r="A7354" s="31" t="s">
        <v>9849</v>
      </c>
      <c r="B7354" s="31" t="s">
        <v>20683</v>
      </c>
      <c r="C7354" s="31" t="s">
        <v>20684</v>
      </c>
      <c r="D7354" s="32">
        <v>44204</v>
      </c>
      <c r="E7354" s="31" t="s">
        <v>20685</v>
      </c>
      <c r="F7354" s="31" t="s">
        <v>9875</v>
      </c>
      <c r="G7354" s="33">
        <v>24750</v>
      </c>
      <c r="H7354" s="33">
        <v>24750</v>
      </c>
      <c r="I7354" s="31" t="s">
        <v>9762</v>
      </c>
      <c r="J7354" s="31" t="s">
        <v>9763</v>
      </c>
      <c r="K7354" s="33">
        <v>24750</v>
      </c>
      <c r="L7354" s="31" t="s">
        <v>9764</v>
      </c>
      <c r="M7354">
        <f t="shared" si="325"/>
        <v>15</v>
      </c>
      <c r="N7354" t="str">
        <f t="shared" si="328"/>
        <v>PO63000635</v>
      </c>
      <c r="O7354" t="e">
        <f>VLOOKUP(N7354,'1_คตง_ภาพรวม'!L7354:M7404,2,FALSE)</f>
        <v>#N/A</v>
      </c>
    </row>
    <row r="7355" spans="1:15" hidden="1">
      <c r="A7355" s="31" t="s">
        <v>9757</v>
      </c>
      <c r="B7355" s="31" t="s">
        <v>20686</v>
      </c>
      <c r="C7355" s="31" t="s">
        <v>20687</v>
      </c>
      <c r="D7355" s="32">
        <v>44204</v>
      </c>
      <c r="E7355" s="31" t="s">
        <v>20688</v>
      </c>
      <c r="F7355" s="31" t="s">
        <v>12612</v>
      </c>
      <c r="G7355" s="33">
        <v>-100000</v>
      </c>
      <c r="H7355" s="33">
        <v>-100000</v>
      </c>
      <c r="I7355" s="31" t="s">
        <v>9762</v>
      </c>
      <c r="J7355" s="31" t="s">
        <v>9763</v>
      </c>
      <c r="K7355" s="33">
        <v>-100000</v>
      </c>
      <c r="L7355" s="31" t="s">
        <v>9764</v>
      </c>
      <c r="M7355" t="e">
        <f t="shared" si="325"/>
        <v>#VALUE!</v>
      </c>
    </row>
    <row r="7356" spans="1:15" hidden="1">
      <c r="A7356" s="31" t="s">
        <v>9757</v>
      </c>
      <c r="B7356" s="31" t="s">
        <v>20686</v>
      </c>
      <c r="C7356" s="31" t="s">
        <v>20687</v>
      </c>
      <c r="D7356" s="32">
        <v>44204</v>
      </c>
      <c r="E7356" s="31" t="s">
        <v>20688</v>
      </c>
      <c r="F7356" s="31" t="s">
        <v>9875</v>
      </c>
      <c r="G7356" s="33">
        <v>100000</v>
      </c>
      <c r="H7356" s="33">
        <v>100000</v>
      </c>
      <c r="I7356" s="31" t="s">
        <v>9762</v>
      </c>
      <c r="J7356" s="31" t="s">
        <v>9763</v>
      </c>
      <c r="K7356" s="33">
        <v>100000</v>
      </c>
      <c r="L7356" s="31" t="s">
        <v>9764</v>
      </c>
      <c r="M7356" t="e">
        <f t="shared" si="325"/>
        <v>#VALUE!</v>
      </c>
    </row>
    <row r="7357" spans="1:15" hidden="1">
      <c r="A7357" s="31" t="s">
        <v>9849</v>
      </c>
      <c r="B7357" s="31" t="s">
        <v>20689</v>
      </c>
      <c r="C7357" s="31" t="s">
        <v>20690</v>
      </c>
      <c r="D7357" s="32">
        <v>44211</v>
      </c>
      <c r="E7357" s="31" t="s">
        <v>20691</v>
      </c>
      <c r="F7357" s="31" t="s">
        <v>12612</v>
      </c>
      <c r="G7357" s="33">
        <v>-325393.2</v>
      </c>
      <c r="H7357" s="33">
        <v>-325393.2</v>
      </c>
      <c r="I7357" s="31" t="s">
        <v>9762</v>
      </c>
      <c r="J7357" s="31" t="s">
        <v>9763</v>
      </c>
      <c r="K7357" s="33">
        <v>-325393.2</v>
      </c>
      <c r="L7357" s="31" t="s">
        <v>9764</v>
      </c>
      <c r="M7357" t="e">
        <f t="shared" si="325"/>
        <v>#VALUE!</v>
      </c>
    </row>
    <row r="7358" spans="1:15" hidden="1">
      <c r="A7358" s="31" t="s">
        <v>9849</v>
      </c>
      <c r="B7358" s="31" t="s">
        <v>20689</v>
      </c>
      <c r="C7358" s="31" t="s">
        <v>20690</v>
      </c>
      <c r="D7358" s="32">
        <v>44211</v>
      </c>
      <c r="E7358" s="31" t="s">
        <v>20691</v>
      </c>
      <c r="F7358" s="31" t="s">
        <v>9997</v>
      </c>
      <c r="G7358" s="33">
        <v>328680</v>
      </c>
      <c r="H7358" s="33">
        <v>328680</v>
      </c>
      <c r="I7358" s="31" t="s">
        <v>9762</v>
      </c>
      <c r="J7358" s="31" t="s">
        <v>9763</v>
      </c>
      <c r="K7358" s="33">
        <v>328680</v>
      </c>
      <c r="L7358" s="31" t="s">
        <v>9764</v>
      </c>
      <c r="M7358" t="e">
        <f t="shared" si="325"/>
        <v>#VALUE!</v>
      </c>
    </row>
    <row r="7359" spans="1:15" hidden="1">
      <c r="A7359" s="31" t="s">
        <v>9849</v>
      </c>
      <c r="B7359" s="31" t="s">
        <v>20689</v>
      </c>
      <c r="C7359" s="31" t="s">
        <v>20690</v>
      </c>
      <c r="D7359" s="32">
        <v>44211</v>
      </c>
      <c r="E7359" s="31" t="s">
        <v>20691</v>
      </c>
      <c r="F7359" s="31" t="s">
        <v>10090</v>
      </c>
      <c r="G7359" s="33">
        <v>-3286.8</v>
      </c>
      <c r="H7359" s="33">
        <v>-3286.8</v>
      </c>
      <c r="I7359" s="31" t="s">
        <v>9762</v>
      </c>
      <c r="J7359" s="31" t="s">
        <v>9763</v>
      </c>
      <c r="K7359" s="33">
        <v>-3286.8</v>
      </c>
      <c r="L7359" s="31" t="s">
        <v>9764</v>
      </c>
      <c r="M7359" t="e">
        <f t="shared" si="325"/>
        <v>#VALUE!</v>
      </c>
    </row>
    <row r="7360" spans="1:15" hidden="1">
      <c r="A7360" s="31" t="s">
        <v>9849</v>
      </c>
      <c r="B7360" s="31" t="s">
        <v>20692</v>
      </c>
      <c r="C7360" s="31" t="s">
        <v>20693</v>
      </c>
      <c r="D7360" s="32">
        <v>44211</v>
      </c>
      <c r="E7360" s="31" t="s">
        <v>20694</v>
      </c>
      <c r="F7360" s="31" t="s">
        <v>12612</v>
      </c>
      <c r="G7360" s="33">
        <v>-268275.15000000002</v>
      </c>
      <c r="H7360" s="33">
        <v>-268275.15000000002</v>
      </c>
      <c r="I7360" s="31" t="s">
        <v>9762</v>
      </c>
      <c r="J7360" s="31" t="s">
        <v>9763</v>
      </c>
      <c r="K7360" s="33">
        <v>-268275.15000000002</v>
      </c>
      <c r="L7360" s="31" t="s">
        <v>9764</v>
      </c>
      <c r="M7360" t="e">
        <f t="shared" si="325"/>
        <v>#VALUE!</v>
      </c>
    </row>
    <row r="7361" spans="1:13" hidden="1">
      <c r="A7361" s="31" t="s">
        <v>9849</v>
      </c>
      <c r="B7361" s="31" t="s">
        <v>20692</v>
      </c>
      <c r="C7361" s="31" t="s">
        <v>20693</v>
      </c>
      <c r="D7361" s="32">
        <v>44211</v>
      </c>
      <c r="E7361" s="31" t="s">
        <v>20694</v>
      </c>
      <c r="F7361" s="31" t="s">
        <v>9997</v>
      </c>
      <c r="G7361" s="33">
        <v>268275.15000000002</v>
      </c>
      <c r="H7361" s="33">
        <v>268275.15000000002</v>
      </c>
      <c r="I7361" s="31" t="s">
        <v>9762</v>
      </c>
      <c r="J7361" s="31" t="s">
        <v>9763</v>
      </c>
      <c r="K7361" s="33">
        <v>268275.15000000002</v>
      </c>
      <c r="L7361" s="31" t="s">
        <v>9764</v>
      </c>
      <c r="M7361" t="e">
        <f t="shared" si="325"/>
        <v>#VALUE!</v>
      </c>
    </row>
    <row r="7362" spans="1:13" hidden="1">
      <c r="A7362" s="31" t="s">
        <v>9849</v>
      </c>
      <c r="B7362" s="31" t="s">
        <v>20695</v>
      </c>
      <c r="C7362" s="31" t="s">
        <v>20696</v>
      </c>
      <c r="D7362" s="32">
        <v>44211</v>
      </c>
      <c r="E7362" s="31" t="s">
        <v>20697</v>
      </c>
      <c r="F7362" s="31" t="s">
        <v>12612</v>
      </c>
      <c r="G7362" s="33">
        <v>-1461078.07</v>
      </c>
      <c r="H7362" s="33">
        <v>-1461078.07</v>
      </c>
      <c r="I7362" s="31" t="s">
        <v>9762</v>
      </c>
      <c r="J7362" s="31" t="s">
        <v>9763</v>
      </c>
      <c r="K7362" s="33">
        <v>-1461078.07</v>
      </c>
      <c r="L7362" s="31" t="s">
        <v>9764</v>
      </c>
      <c r="M7362" t="e">
        <f t="shared" si="325"/>
        <v>#VALUE!</v>
      </c>
    </row>
    <row r="7363" spans="1:13" hidden="1">
      <c r="A7363" s="31" t="s">
        <v>9849</v>
      </c>
      <c r="B7363" s="31" t="s">
        <v>20695</v>
      </c>
      <c r="C7363" s="31" t="s">
        <v>20696</v>
      </c>
      <c r="D7363" s="32">
        <v>44211</v>
      </c>
      <c r="E7363" s="31" t="s">
        <v>20697</v>
      </c>
      <c r="F7363" s="31" t="s">
        <v>9997</v>
      </c>
      <c r="G7363" s="33">
        <v>1461078.07</v>
      </c>
      <c r="H7363" s="33">
        <v>1461078.07</v>
      </c>
      <c r="I7363" s="31" t="s">
        <v>9762</v>
      </c>
      <c r="J7363" s="31" t="s">
        <v>9763</v>
      </c>
      <c r="K7363" s="33">
        <v>1461078.07</v>
      </c>
      <c r="L7363" s="31" t="s">
        <v>9764</v>
      </c>
      <c r="M7363" t="e">
        <f t="shared" ref="M7363:M7426" si="329">FIND("PO",E7363)</f>
        <v>#VALUE!</v>
      </c>
    </row>
    <row r="7364" spans="1:13" hidden="1">
      <c r="A7364" s="31" t="s">
        <v>9849</v>
      </c>
      <c r="B7364" s="31" t="s">
        <v>20698</v>
      </c>
      <c r="C7364" s="31" t="s">
        <v>20699</v>
      </c>
      <c r="D7364" s="32">
        <v>44211</v>
      </c>
      <c r="E7364" s="31" t="s">
        <v>20700</v>
      </c>
      <c r="F7364" s="31" t="s">
        <v>12612</v>
      </c>
      <c r="G7364" s="33">
        <v>-3847.03</v>
      </c>
      <c r="H7364" s="33">
        <v>-3847.03</v>
      </c>
      <c r="I7364" s="31" t="s">
        <v>9762</v>
      </c>
      <c r="J7364" s="31" t="s">
        <v>9763</v>
      </c>
      <c r="K7364" s="33">
        <v>-3847.03</v>
      </c>
      <c r="L7364" s="31" t="s">
        <v>9764</v>
      </c>
      <c r="M7364" t="e">
        <f t="shared" si="329"/>
        <v>#VALUE!</v>
      </c>
    </row>
    <row r="7365" spans="1:13" hidden="1">
      <c r="A7365" s="31" t="s">
        <v>9849</v>
      </c>
      <c r="B7365" s="31" t="s">
        <v>20698</v>
      </c>
      <c r="C7365" s="31" t="s">
        <v>20699</v>
      </c>
      <c r="D7365" s="32">
        <v>44211</v>
      </c>
      <c r="E7365" s="31" t="s">
        <v>20700</v>
      </c>
      <c r="F7365" s="31" t="s">
        <v>9997</v>
      </c>
      <c r="G7365" s="33">
        <v>3847.03</v>
      </c>
      <c r="H7365" s="33">
        <v>3847.03</v>
      </c>
      <c r="I7365" s="31" t="s">
        <v>9762</v>
      </c>
      <c r="J7365" s="31" t="s">
        <v>9763</v>
      </c>
      <c r="K7365" s="33">
        <v>3847.03</v>
      </c>
      <c r="L7365" s="31" t="s">
        <v>9764</v>
      </c>
      <c r="M7365" t="e">
        <f t="shared" si="329"/>
        <v>#VALUE!</v>
      </c>
    </row>
    <row r="7366" spans="1:13" hidden="1">
      <c r="A7366" s="31" t="s">
        <v>9849</v>
      </c>
      <c r="B7366" s="31" t="s">
        <v>20701</v>
      </c>
      <c r="C7366" s="31" t="s">
        <v>20702</v>
      </c>
      <c r="D7366" s="32">
        <v>44211</v>
      </c>
      <c r="E7366" s="31" t="s">
        <v>20703</v>
      </c>
      <c r="F7366" s="31" t="s">
        <v>12612</v>
      </c>
      <c r="G7366" s="33">
        <v>-508000</v>
      </c>
      <c r="H7366" s="33">
        <v>-508000</v>
      </c>
      <c r="I7366" s="31" t="s">
        <v>9762</v>
      </c>
      <c r="J7366" s="31" t="s">
        <v>9763</v>
      </c>
      <c r="K7366" s="33">
        <v>-508000</v>
      </c>
      <c r="L7366" s="31" t="s">
        <v>9764</v>
      </c>
      <c r="M7366" t="e">
        <f t="shared" si="329"/>
        <v>#VALUE!</v>
      </c>
    </row>
    <row r="7367" spans="1:13" hidden="1">
      <c r="A7367" s="31" t="s">
        <v>9849</v>
      </c>
      <c r="B7367" s="31" t="s">
        <v>20701</v>
      </c>
      <c r="C7367" s="31" t="s">
        <v>20702</v>
      </c>
      <c r="D7367" s="32">
        <v>44211</v>
      </c>
      <c r="E7367" s="31" t="s">
        <v>20703</v>
      </c>
      <c r="F7367" s="31" t="s">
        <v>9997</v>
      </c>
      <c r="G7367" s="33">
        <v>508000</v>
      </c>
      <c r="H7367" s="33">
        <v>508000</v>
      </c>
      <c r="I7367" s="31" t="s">
        <v>9762</v>
      </c>
      <c r="J7367" s="31" t="s">
        <v>9763</v>
      </c>
      <c r="K7367" s="33">
        <v>508000</v>
      </c>
      <c r="L7367" s="31" t="s">
        <v>9764</v>
      </c>
      <c r="M7367" t="e">
        <f t="shared" si="329"/>
        <v>#VALUE!</v>
      </c>
    </row>
    <row r="7368" spans="1:13" hidden="1">
      <c r="A7368" s="31" t="s">
        <v>9849</v>
      </c>
      <c r="B7368" s="31" t="s">
        <v>20704</v>
      </c>
      <c r="C7368" s="31" t="s">
        <v>20705</v>
      </c>
      <c r="D7368" s="32">
        <v>44211</v>
      </c>
      <c r="E7368" s="31" t="s">
        <v>20706</v>
      </c>
      <c r="F7368" s="31" t="s">
        <v>12612</v>
      </c>
      <c r="G7368" s="33">
        <v>-499240.64</v>
      </c>
      <c r="H7368" s="33">
        <v>-499240.64</v>
      </c>
      <c r="I7368" s="31" t="s">
        <v>9762</v>
      </c>
      <c r="J7368" s="31" t="s">
        <v>9763</v>
      </c>
      <c r="K7368" s="33">
        <v>-499240.64</v>
      </c>
      <c r="L7368" s="31" t="s">
        <v>9764</v>
      </c>
      <c r="M7368" t="e">
        <f t="shared" si="329"/>
        <v>#VALUE!</v>
      </c>
    </row>
    <row r="7369" spans="1:13" hidden="1">
      <c r="A7369" s="31" t="s">
        <v>9849</v>
      </c>
      <c r="B7369" s="31" t="s">
        <v>20704</v>
      </c>
      <c r="C7369" s="31" t="s">
        <v>20705</v>
      </c>
      <c r="D7369" s="32">
        <v>44211</v>
      </c>
      <c r="E7369" s="31" t="s">
        <v>20706</v>
      </c>
      <c r="F7369" s="31" t="s">
        <v>9997</v>
      </c>
      <c r="G7369" s="33">
        <v>499240.64</v>
      </c>
      <c r="H7369" s="33">
        <v>499240.64</v>
      </c>
      <c r="I7369" s="31" t="s">
        <v>9762</v>
      </c>
      <c r="J7369" s="31" t="s">
        <v>9763</v>
      </c>
      <c r="K7369" s="33">
        <v>499240.64</v>
      </c>
      <c r="L7369" s="31" t="s">
        <v>9764</v>
      </c>
      <c r="M7369" t="e">
        <f t="shared" si="329"/>
        <v>#VALUE!</v>
      </c>
    </row>
    <row r="7370" spans="1:13" hidden="1">
      <c r="A7370" s="31" t="s">
        <v>9849</v>
      </c>
      <c r="B7370" s="31" t="s">
        <v>20707</v>
      </c>
      <c r="C7370" s="31" t="s">
        <v>20708</v>
      </c>
      <c r="D7370" s="32">
        <v>44211</v>
      </c>
      <c r="E7370" s="31" t="s">
        <v>20709</v>
      </c>
      <c r="F7370" s="31" t="s">
        <v>12612</v>
      </c>
      <c r="G7370" s="33">
        <v>-2187500</v>
      </c>
      <c r="H7370" s="33">
        <v>-2187500</v>
      </c>
      <c r="I7370" s="31" t="s">
        <v>9762</v>
      </c>
      <c r="J7370" s="31" t="s">
        <v>9763</v>
      </c>
      <c r="K7370" s="33">
        <v>-2187500</v>
      </c>
      <c r="L7370" s="31" t="s">
        <v>9764</v>
      </c>
      <c r="M7370" t="e">
        <f t="shared" si="329"/>
        <v>#VALUE!</v>
      </c>
    </row>
    <row r="7371" spans="1:13" hidden="1">
      <c r="A7371" s="31" t="s">
        <v>9849</v>
      </c>
      <c r="B7371" s="31" t="s">
        <v>20707</v>
      </c>
      <c r="C7371" s="31" t="s">
        <v>20708</v>
      </c>
      <c r="D7371" s="32">
        <v>44211</v>
      </c>
      <c r="E7371" s="31" t="s">
        <v>20709</v>
      </c>
      <c r="F7371" s="31" t="s">
        <v>9997</v>
      </c>
      <c r="G7371" s="33">
        <v>2187500</v>
      </c>
      <c r="H7371" s="33">
        <v>2187500</v>
      </c>
      <c r="I7371" s="31" t="s">
        <v>9762</v>
      </c>
      <c r="J7371" s="31" t="s">
        <v>9763</v>
      </c>
      <c r="K7371" s="33">
        <v>2187500</v>
      </c>
      <c r="L7371" s="31" t="s">
        <v>9764</v>
      </c>
      <c r="M7371" t="e">
        <f t="shared" si="329"/>
        <v>#VALUE!</v>
      </c>
    </row>
    <row r="7372" spans="1:13" hidden="1">
      <c r="A7372" s="31" t="s">
        <v>9849</v>
      </c>
      <c r="B7372" s="31" t="s">
        <v>20710</v>
      </c>
      <c r="C7372" s="31" t="s">
        <v>20711</v>
      </c>
      <c r="D7372" s="32">
        <v>44211</v>
      </c>
      <c r="E7372" s="31" t="s">
        <v>20712</v>
      </c>
      <c r="F7372" s="31" t="s">
        <v>12612</v>
      </c>
      <c r="G7372" s="33">
        <v>-678480</v>
      </c>
      <c r="H7372" s="33">
        <v>-678480</v>
      </c>
      <c r="I7372" s="31" t="s">
        <v>9762</v>
      </c>
      <c r="J7372" s="31" t="s">
        <v>9763</v>
      </c>
      <c r="K7372" s="33">
        <v>-678480</v>
      </c>
      <c r="L7372" s="31" t="s">
        <v>9764</v>
      </c>
      <c r="M7372" t="e">
        <f t="shared" si="329"/>
        <v>#VALUE!</v>
      </c>
    </row>
    <row r="7373" spans="1:13" hidden="1">
      <c r="A7373" s="31" t="s">
        <v>9849</v>
      </c>
      <c r="B7373" s="31" t="s">
        <v>20710</v>
      </c>
      <c r="C7373" s="31" t="s">
        <v>20711</v>
      </c>
      <c r="D7373" s="32">
        <v>44211</v>
      </c>
      <c r="E7373" s="31" t="s">
        <v>20712</v>
      </c>
      <c r="F7373" s="31" t="s">
        <v>9997</v>
      </c>
      <c r="G7373" s="33">
        <v>678480</v>
      </c>
      <c r="H7373" s="33">
        <v>678480</v>
      </c>
      <c r="I7373" s="31" t="s">
        <v>9762</v>
      </c>
      <c r="J7373" s="31" t="s">
        <v>9763</v>
      </c>
      <c r="K7373" s="33">
        <v>678480</v>
      </c>
      <c r="L7373" s="31" t="s">
        <v>9764</v>
      </c>
      <c r="M7373" t="e">
        <f t="shared" si="329"/>
        <v>#VALUE!</v>
      </c>
    </row>
    <row r="7374" spans="1:13" hidden="1">
      <c r="A7374" s="31" t="s">
        <v>9849</v>
      </c>
      <c r="B7374" s="31" t="s">
        <v>20713</v>
      </c>
      <c r="C7374" s="31" t="s">
        <v>20714</v>
      </c>
      <c r="D7374" s="32">
        <v>44211</v>
      </c>
      <c r="E7374" s="31" t="s">
        <v>20715</v>
      </c>
      <c r="F7374" s="31" t="s">
        <v>12612</v>
      </c>
      <c r="G7374" s="33">
        <v>-411000</v>
      </c>
      <c r="H7374" s="33">
        <v>-411000</v>
      </c>
      <c r="I7374" s="31" t="s">
        <v>9762</v>
      </c>
      <c r="J7374" s="31" t="s">
        <v>9763</v>
      </c>
      <c r="K7374" s="33">
        <v>-411000</v>
      </c>
      <c r="L7374" s="31" t="s">
        <v>9764</v>
      </c>
      <c r="M7374" t="e">
        <f t="shared" si="329"/>
        <v>#VALUE!</v>
      </c>
    </row>
    <row r="7375" spans="1:13" hidden="1">
      <c r="A7375" s="31" t="s">
        <v>9849</v>
      </c>
      <c r="B7375" s="31" t="s">
        <v>20713</v>
      </c>
      <c r="C7375" s="31" t="s">
        <v>20714</v>
      </c>
      <c r="D7375" s="32">
        <v>44211</v>
      </c>
      <c r="E7375" s="31" t="s">
        <v>20715</v>
      </c>
      <c r="F7375" s="31" t="s">
        <v>9997</v>
      </c>
      <c r="G7375" s="33">
        <v>411000</v>
      </c>
      <c r="H7375" s="33">
        <v>411000</v>
      </c>
      <c r="I7375" s="31" t="s">
        <v>9762</v>
      </c>
      <c r="J7375" s="31" t="s">
        <v>9763</v>
      </c>
      <c r="K7375" s="33">
        <v>411000</v>
      </c>
      <c r="L7375" s="31" t="s">
        <v>9764</v>
      </c>
      <c r="M7375" t="e">
        <f t="shared" si="329"/>
        <v>#VALUE!</v>
      </c>
    </row>
    <row r="7376" spans="1:13" hidden="1">
      <c r="A7376" s="31" t="s">
        <v>9849</v>
      </c>
      <c r="B7376" s="31" t="s">
        <v>20716</v>
      </c>
      <c r="C7376" s="31" t="s">
        <v>20717</v>
      </c>
      <c r="D7376" s="32">
        <v>44211</v>
      </c>
      <c r="E7376" s="31" t="s">
        <v>20718</v>
      </c>
      <c r="F7376" s="31" t="s">
        <v>12612</v>
      </c>
      <c r="G7376" s="33">
        <v>-1463100</v>
      </c>
      <c r="H7376" s="33">
        <v>-1463100</v>
      </c>
      <c r="I7376" s="31" t="s">
        <v>9762</v>
      </c>
      <c r="J7376" s="31" t="s">
        <v>9763</v>
      </c>
      <c r="K7376" s="33">
        <v>-1463100</v>
      </c>
      <c r="L7376" s="31" t="s">
        <v>9764</v>
      </c>
      <c r="M7376" t="e">
        <f t="shared" si="329"/>
        <v>#VALUE!</v>
      </c>
    </row>
    <row r="7377" spans="1:13" hidden="1">
      <c r="A7377" s="31" t="s">
        <v>9849</v>
      </c>
      <c r="B7377" s="31" t="s">
        <v>20716</v>
      </c>
      <c r="C7377" s="31" t="s">
        <v>20717</v>
      </c>
      <c r="D7377" s="32">
        <v>44211</v>
      </c>
      <c r="E7377" s="31" t="s">
        <v>20718</v>
      </c>
      <c r="F7377" s="31" t="s">
        <v>9997</v>
      </c>
      <c r="G7377" s="33">
        <v>1463100</v>
      </c>
      <c r="H7377" s="33">
        <v>1463100</v>
      </c>
      <c r="I7377" s="31" t="s">
        <v>9762</v>
      </c>
      <c r="J7377" s="31" t="s">
        <v>9763</v>
      </c>
      <c r="K7377" s="33">
        <v>1463100</v>
      </c>
      <c r="L7377" s="31" t="s">
        <v>9764</v>
      </c>
      <c r="M7377" t="e">
        <f t="shared" si="329"/>
        <v>#VALUE!</v>
      </c>
    </row>
    <row r="7378" spans="1:13" hidden="1">
      <c r="A7378" s="31" t="s">
        <v>9849</v>
      </c>
      <c r="B7378" s="31" t="s">
        <v>20719</v>
      </c>
      <c r="C7378" s="31" t="s">
        <v>20720</v>
      </c>
      <c r="D7378" s="32">
        <v>44211</v>
      </c>
      <c r="E7378" s="31" t="s">
        <v>20721</v>
      </c>
      <c r="F7378" s="31" t="s">
        <v>12612</v>
      </c>
      <c r="G7378" s="33">
        <v>-1799820</v>
      </c>
      <c r="H7378" s="33">
        <v>-1799820</v>
      </c>
      <c r="I7378" s="31" t="s">
        <v>9762</v>
      </c>
      <c r="J7378" s="31" t="s">
        <v>9763</v>
      </c>
      <c r="K7378" s="33">
        <v>-1799820</v>
      </c>
      <c r="L7378" s="31" t="s">
        <v>9764</v>
      </c>
      <c r="M7378" t="e">
        <f t="shared" si="329"/>
        <v>#VALUE!</v>
      </c>
    </row>
    <row r="7379" spans="1:13" hidden="1">
      <c r="A7379" s="31" t="s">
        <v>9849</v>
      </c>
      <c r="B7379" s="31" t="s">
        <v>20719</v>
      </c>
      <c r="C7379" s="31" t="s">
        <v>20720</v>
      </c>
      <c r="D7379" s="32">
        <v>44211</v>
      </c>
      <c r="E7379" s="31" t="s">
        <v>20721</v>
      </c>
      <c r="F7379" s="31" t="s">
        <v>9997</v>
      </c>
      <c r="G7379" s="33">
        <v>1799820</v>
      </c>
      <c r="H7379" s="33">
        <v>1799820</v>
      </c>
      <c r="I7379" s="31" t="s">
        <v>9762</v>
      </c>
      <c r="J7379" s="31" t="s">
        <v>9763</v>
      </c>
      <c r="K7379" s="33">
        <v>1799820</v>
      </c>
      <c r="L7379" s="31" t="s">
        <v>9764</v>
      </c>
      <c r="M7379" t="e">
        <f t="shared" si="329"/>
        <v>#VALUE!</v>
      </c>
    </row>
    <row r="7380" spans="1:13" hidden="1">
      <c r="A7380" s="31" t="s">
        <v>9849</v>
      </c>
      <c r="B7380" s="31" t="s">
        <v>20722</v>
      </c>
      <c r="C7380" s="31" t="s">
        <v>20723</v>
      </c>
      <c r="D7380" s="32">
        <v>44211</v>
      </c>
      <c r="E7380" s="31" t="s">
        <v>20724</v>
      </c>
      <c r="F7380" s="31" t="s">
        <v>12612</v>
      </c>
      <c r="G7380" s="33">
        <v>-235720</v>
      </c>
      <c r="H7380" s="33">
        <v>-235720</v>
      </c>
      <c r="I7380" s="31" t="s">
        <v>9762</v>
      </c>
      <c r="J7380" s="31" t="s">
        <v>9763</v>
      </c>
      <c r="K7380" s="33">
        <v>-235720</v>
      </c>
      <c r="L7380" s="31" t="s">
        <v>9764</v>
      </c>
      <c r="M7380" t="e">
        <f t="shared" si="329"/>
        <v>#VALUE!</v>
      </c>
    </row>
    <row r="7381" spans="1:13" hidden="1">
      <c r="A7381" s="31" t="s">
        <v>9849</v>
      </c>
      <c r="B7381" s="31" t="s">
        <v>20722</v>
      </c>
      <c r="C7381" s="31" t="s">
        <v>20723</v>
      </c>
      <c r="D7381" s="32">
        <v>44211</v>
      </c>
      <c r="E7381" s="31" t="s">
        <v>20724</v>
      </c>
      <c r="F7381" s="31" t="s">
        <v>9997</v>
      </c>
      <c r="G7381" s="33">
        <v>235720</v>
      </c>
      <c r="H7381" s="33">
        <v>235720</v>
      </c>
      <c r="I7381" s="31" t="s">
        <v>9762</v>
      </c>
      <c r="J7381" s="31" t="s">
        <v>9763</v>
      </c>
      <c r="K7381" s="33">
        <v>235720</v>
      </c>
      <c r="L7381" s="31" t="s">
        <v>9764</v>
      </c>
      <c r="M7381" t="e">
        <f t="shared" si="329"/>
        <v>#VALUE!</v>
      </c>
    </row>
    <row r="7382" spans="1:13" hidden="1">
      <c r="A7382" s="31" t="s">
        <v>9849</v>
      </c>
      <c r="B7382" s="31" t="s">
        <v>20725</v>
      </c>
      <c r="C7382" s="31" t="s">
        <v>20726</v>
      </c>
      <c r="D7382" s="32">
        <v>44211</v>
      </c>
      <c r="E7382" s="31" t="s">
        <v>20727</v>
      </c>
      <c r="F7382" s="31" t="s">
        <v>12612</v>
      </c>
      <c r="G7382" s="33">
        <v>-96319.02</v>
      </c>
      <c r="H7382" s="33">
        <v>-96319.02</v>
      </c>
      <c r="I7382" s="31" t="s">
        <v>9762</v>
      </c>
      <c r="J7382" s="31" t="s">
        <v>9763</v>
      </c>
      <c r="K7382" s="33">
        <v>-96319.02</v>
      </c>
      <c r="L7382" s="31" t="s">
        <v>9764</v>
      </c>
      <c r="M7382" t="e">
        <f t="shared" si="329"/>
        <v>#VALUE!</v>
      </c>
    </row>
    <row r="7383" spans="1:13" hidden="1">
      <c r="A7383" s="31" t="s">
        <v>9849</v>
      </c>
      <c r="B7383" s="31" t="s">
        <v>20725</v>
      </c>
      <c r="C7383" s="31" t="s">
        <v>20726</v>
      </c>
      <c r="D7383" s="32">
        <v>44211</v>
      </c>
      <c r="E7383" s="31" t="s">
        <v>20727</v>
      </c>
      <c r="F7383" s="31" t="s">
        <v>9875</v>
      </c>
      <c r="G7383" s="33">
        <v>96319.02</v>
      </c>
      <c r="H7383" s="33">
        <v>96319.02</v>
      </c>
      <c r="I7383" s="31" t="s">
        <v>9762</v>
      </c>
      <c r="J7383" s="31" t="s">
        <v>9763</v>
      </c>
      <c r="K7383" s="33">
        <v>96319.02</v>
      </c>
      <c r="L7383" s="31" t="s">
        <v>9764</v>
      </c>
      <c r="M7383" t="e">
        <f t="shared" si="329"/>
        <v>#VALUE!</v>
      </c>
    </row>
    <row r="7384" spans="1:13" hidden="1">
      <c r="A7384" s="31" t="s">
        <v>9849</v>
      </c>
      <c r="B7384" s="31" t="s">
        <v>20728</v>
      </c>
      <c r="C7384" s="31" t="s">
        <v>20729</v>
      </c>
      <c r="D7384" s="32">
        <v>44211</v>
      </c>
      <c r="E7384" s="31" t="s">
        <v>20730</v>
      </c>
      <c r="F7384" s="31" t="s">
        <v>12612</v>
      </c>
      <c r="G7384" s="33">
        <v>-3500</v>
      </c>
      <c r="H7384" s="33">
        <v>-3500</v>
      </c>
      <c r="I7384" s="31" t="s">
        <v>9762</v>
      </c>
      <c r="J7384" s="31" t="s">
        <v>9763</v>
      </c>
      <c r="K7384" s="33">
        <v>-3500</v>
      </c>
      <c r="L7384" s="31" t="s">
        <v>9764</v>
      </c>
      <c r="M7384" t="e">
        <f t="shared" si="329"/>
        <v>#VALUE!</v>
      </c>
    </row>
    <row r="7385" spans="1:13" hidden="1">
      <c r="A7385" s="31" t="s">
        <v>9849</v>
      </c>
      <c r="B7385" s="31" t="s">
        <v>20728</v>
      </c>
      <c r="C7385" s="31" t="s">
        <v>20729</v>
      </c>
      <c r="D7385" s="32">
        <v>44211</v>
      </c>
      <c r="E7385" s="31" t="s">
        <v>20730</v>
      </c>
      <c r="F7385" s="31" t="s">
        <v>9875</v>
      </c>
      <c r="G7385" s="33">
        <v>3500</v>
      </c>
      <c r="H7385" s="33">
        <v>3500</v>
      </c>
      <c r="I7385" s="31" t="s">
        <v>9762</v>
      </c>
      <c r="J7385" s="31" t="s">
        <v>9763</v>
      </c>
      <c r="K7385" s="33">
        <v>3500</v>
      </c>
      <c r="L7385" s="31" t="s">
        <v>9764</v>
      </c>
      <c r="M7385" t="e">
        <f t="shared" si="329"/>
        <v>#VALUE!</v>
      </c>
    </row>
    <row r="7386" spans="1:13" hidden="1">
      <c r="A7386" s="31" t="s">
        <v>9849</v>
      </c>
      <c r="B7386" s="31" t="s">
        <v>20731</v>
      </c>
      <c r="C7386" s="31" t="s">
        <v>20732</v>
      </c>
      <c r="D7386" s="32">
        <v>44211</v>
      </c>
      <c r="E7386" s="31" t="s">
        <v>20733</v>
      </c>
      <c r="F7386" s="31" t="s">
        <v>12612</v>
      </c>
      <c r="G7386" s="33">
        <v>-19490</v>
      </c>
      <c r="H7386" s="33">
        <v>-19490</v>
      </c>
      <c r="I7386" s="31" t="s">
        <v>9762</v>
      </c>
      <c r="J7386" s="31" t="s">
        <v>9763</v>
      </c>
      <c r="K7386" s="33">
        <v>-19490</v>
      </c>
      <c r="L7386" s="31" t="s">
        <v>9764</v>
      </c>
      <c r="M7386" t="e">
        <f t="shared" si="329"/>
        <v>#VALUE!</v>
      </c>
    </row>
    <row r="7387" spans="1:13" hidden="1">
      <c r="A7387" s="31" t="s">
        <v>9849</v>
      </c>
      <c r="B7387" s="31" t="s">
        <v>20731</v>
      </c>
      <c r="C7387" s="31" t="s">
        <v>20732</v>
      </c>
      <c r="D7387" s="32">
        <v>44211</v>
      </c>
      <c r="E7387" s="31" t="s">
        <v>20733</v>
      </c>
      <c r="F7387" s="31" t="s">
        <v>19081</v>
      </c>
      <c r="G7387" s="33">
        <v>19490</v>
      </c>
      <c r="H7387" s="33">
        <v>19490</v>
      </c>
      <c r="I7387" s="31" t="s">
        <v>9762</v>
      </c>
      <c r="J7387" s="31" t="s">
        <v>9763</v>
      </c>
      <c r="K7387" s="33">
        <v>19490</v>
      </c>
      <c r="L7387" s="31" t="s">
        <v>9764</v>
      </c>
      <c r="M7387" t="e">
        <f t="shared" si="329"/>
        <v>#VALUE!</v>
      </c>
    </row>
    <row r="7388" spans="1:13" hidden="1">
      <c r="A7388" s="31" t="s">
        <v>9849</v>
      </c>
      <c r="B7388" s="31" t="s">
        <v>20734</v>
      </c>
      <c r="C7388" s="31" t="s">
        <v>20735</v>
      </c>
      <c r="D7388" s="32">
        <v>44211</v>
      </c>
      <c r="E7388" s="31" t="s">
        <v>20736</v>
      </c>
      <c r="F7388" s="31" t="s">
        <v>12612</v>
      </c>
      <c r="G7388" s="33">
        <v>-3760</v>
      </c>
      <c r="H7388" s="33">
        <v>-3760</v>
      </c>
      <c r="I7388" s="31" t="s">
        <v>9762</v>
      </c>
      <c r="J7388" s="31" t="s">
        <v>9763</v>
      </c>
      <c r="K7388" s="33">
        <v>-3760</v>
      </c>
      <c r="L7388" s="31" t="s">
        <v>9764</v>
      </c>
      <c r="M7388" t="e">
        <f t="shared" si="329"/>
        <v>#VALUE!</v>
      </c>
    </row>
    <row r="7389" spans="1:13" hidden="1">
      <c r="A7389" s="31" t="s">
        <v>9849</v>
      </c>
      <c r="B7389" s="31" t="s">
        <v>20734</v>
      </c>
      <c r="C7389" s="31" t="s">
        <v>20735</v>
      </c>
      <c r="D7389" s="32">
        <v>44211</v>
      </c>
      <c r="E7389" s="31" t="s">
        <v>20736</v>
      </c>
      <c r="F7389" s="31" t="s">
        <v>9875</v>
      </c>
      <c r="G7389" s="33">
        <v>3760</v>
      </c>
      <c r="H7389" s="33">
        <v>3760</v>
      </c>
      <c r="I7389" s="31" t="s">
        <v>9762</v>
      </c>
      <c r="J7389" s="31" t="s">
        <v>9763</v>
      </c>
      <c r="K7389" s="33">
        <v>3760</v>
      </c>
      <c r="L7389" s="31" t="s">
        <v>9764</v>
      </c>
      <c r="M7389" t="e">
        <f t="shared" si="329"/>
        <v>#VALUE!</v>
      </c>
    </row>
    <row r="7390" spans="1:13" hidden="1">
      <c r="A7390" s="31" t="s">
        <v>9849</v>
      </c>
      <c r="B7390" s="31" t="s">
        <v>20737</v>
      </c>
      <c r="C7390" s="31" t="s">
        <v>20738</v>
      </c>
      <c r="D7390" s="32">
        <v>44211</v>
      </c>
      <c r="E7390" s="31" t="s">
        <v>20739</v>
      </c>
      <c r="F7390" s="31" t="s">
        <v>12612</v>
      </c>
      <c r="G7390" s="33">
        <v>-12000</v>
      </c>
      <c r="H7390" s="33">
        <v>-12000</v>
      </c>
      <c r="I7390" s="31" t="s">
        <v>9762</v>
      </c>
      <c r="J7390" s="31" t="s">
        <v>9763</v>
      </c>
      <c r="K7390" s="33">
        <v>-12000</v>
      </c>
      <c r="L7390" s="31" t="s">
        <v>9764</v>
      </c>
      <c r="M7390" t="e">
        <f t="shared" si="329"/>
        <v>#VALUE!</v>
      </c>
    </row>
    <row r="7391" spans="1:13" hidden="1">
      <c r="A7391" s="31" t="s">
        <v>9849</v>
      </c>
      <c r="B7391" s="31" t="s">
        <v>20737</v>
      </c>
      <c r="C7391" s="31" t="s">
        <v>20738</v>
      </c>
      <c r="D7391" s="32">
        <v>44211</v>
      </c>
      <c r="E7391" s="31" t="s">
        <v>20739</v>
      </c>
      <c r="F7391" s="31" t="s">
        <v>9962</v>
      </c>
      <c r="G7391" s="33">
        <v>12000</v>
      </c>
      <c r="H7391" s="33">
        <v>12000</v>
      </c>
      <c r="I7391" s="31" t="s">
        <v>9762</v>
      </c>
      <c r="J7391" s="31" t="s">
        <v>9763</v>
      </c>
      <c r="K7391" s="33">
        <v>12000</v>
      </c>
      <c r="L7391" s="31" t="s">
        <v>9764</v>
      </c>
      <c r="M7391" t="e">
        <f t="shared" si="329"/>
        <v>#VALUE!</v>
      </c>
    </row>
    <row r="7392" spans="1:13" hidden="1">
      <c r="A7392" s="31" t="s">
        <v>9849</v>
      </c>
      <c r="B7392" s="31" t="s">
        <v>20740</v>
      </c>
      <c r="C7392" s="31" t="s">
        <v>20741</v>
      </c>
      <c r="D7392" s="32">
        <v>44211</v>
      </c>
      <c r="E7392" s="31" t="s">
        <v>20742</v>
      </c>
      <c r="F7392" s="31" t="s">
        <v>12612</v>
      </c>
      <c r="G7392" s="33">
        <v>-4290</v>
      </c>
      <c r="H7392" s="33">
        <v>-4290</v>
      </c>
      <c r="I7392" s="31" t="s">
        <v>9762</v>
      </c>
      <c r="J7392" s="31" t="s">
        <v>9763</v>
      </c>
      <c r="K7392" s="33">
        <v>-4290</v>
      </c>
      <c r="L7392" s="31" t="s">
        <v>9764</v>
      </c>
      <c r="M7392" t="e">
        <f t="shared" si="329"/>
        <v>#VALUE!</v>
      </c>
    </row>
    <row r="7393" spans="1:13" hidden="1">
      <c r="A7393" s="31" t="s">
        <v>9849</v>
      </c>
      <c r="B7393" s="31" t="s">
        <v>20740</v>
      </c>
      <c r="C7393" s="31" t="s">
        <v>20741</v>
      </c>
      <c r="D7393" s="32">
        <v>44211</v>
      </c>
      <c r="E7393" s="31" t="s">
        <v>20742</v>
      </c>
      <c r="F7393" s="31" t="s">
        <v>9875</v>
      </c>
      <c r="G7393" s="33">
        <v>4290</v>
      </c>
      <c r="H7393" s="33">
        <v>4290</v>
      </c>
      <c r="I7393" s="31" t="s">
        <v>9762</v>
      </c>
      <c r="J7393" s="31" t="s">
        <v>9763</v>
      </c>
      <c r="K7393" s="33">
        <v>4290</v>
      </c>
      <c r="L7393" s="31" t="s">
        <v>9764</v>
      </c>
      <c r="M7393" t="e">
        <f t="shared" si="329"/>
        <v>#VALUE!</v>
      </c>
    </row>
    <row r="7394" spans="1:13" hidden="1">
      <c r="A7394" s="31" t="s">
        <v>9849</v>
      </c>
      <c r="B7394" s="31" t="s">
        <v>20743</v>
      </c>
      <c r="C7394" s="31" t="s">
        <v>20744</v>
      </c>
      <c r="D7394" s="32">
        <v>44211</v>
      </c>
      <c r="E7394" s="31" t="s">
        <v>20745</v>
      </c>
      <c r="F7394" s="31" t="s">
        <v>12612</v>
      </c>
      <c r="G7394" s="33">
        <v>-35046</v>
      </c>
      <c r="H7394" s="33">
        <v>-35046</v>
      </c>
      <c r="I7394" s="31" t="s">
        <v>9762</v>
      </c>
      <c r="J7394" s="31" t="s">
        <v>9763</v>
      </c>
      <c r="K7394" s="33">
        <v>-35046</v>
      </c>
      <c r="L7394" s="31" t="s">
        <v>9764</v>
      </c>
      <c r="M7394" t="e">
        <f t="shared" si="329"/>
        <v>#VALUE!</v>
      </c>
    </row>
    <row r="7395" spans="1:13" hidden="1">
      <c r="A7395" s="31" t="s">
        <v>9849</v>
      </c>
      <c r="B7395" s="31" t="s">
        <v>20743</v>
      </c>
      <c r="C7395" s="31" t="s">
        <v>20744</v>
      </c>
      <c r="D7395" s="32">
        <v>44211</v>
      </c>
      <c r="E7395" s="31" t="s">
        <v>20745</v>
      </c>
      <c r="F7395" s="31" t="s">
        <v>9962</v>
      </c>
      <c r="G7395" s="33">
        <v>35046</v>
      </c>
      <c r="H7395" s="33">
        <v>35046</v>
      </c>
      <c r="I7395" s="31" t="s">
        <v>9762</v>
      </c>
      <c r="J7395" s="31" t="s">
        <v>9763</v>
      </c>
      <c r="K7395" s="33">
        <v>35046</v>
      </c>
      <c r="L7395" s="31" t="s">
        <v>9764</v>
      </c>
      <c r="M7395" t="e">
        <f t="shared" si="329"/>
        <v>#VALUE!</v>
      </c>
    </row>
    <row r="7396" spans="1:13" hidden="1">
      <c r="A7396" s="31" t="s">
        <v>9849</v>
      </c>
      <c r="B7396" s="31" t="s">
        <v>20746</v>
      </c>
      <c r="C7396" s="31" t="s">
        <v>20747</v>
      </c>
      <c r="D7396" s="32">
        <v>44211</v>
      </c>
      <c r="E7396" s="31" t="s">
        <v>20748</v>
      </c>
      <c r="F7396" s="31" t="s">
        <v>12612</v>
      </c>
      <c r="G7396" s="33">
        <v>-4615</v>
      </c>
      <c r="H7396" s="33">
        <v>-4615</v>
      </c>
      <c r="I7396" s="31" t="s">
        <v>9762</v>
      </c>
      <c r="J7396" s="31" t="s">
        <v>9763</v>
      </c>
      <c r="K7396" s="33">
        <v>-4615</v>
      </c>
      <c r="L7396" s="31" t="s">
        <v>9764</v>
      </c>
      <c r="M7396" t="e">
        <f t="shared" si="329"/>
        <v>#VALUE!</v>
      </c>
    </row>
    <row r="7397" spans="1:13" hidden="1">
      <c r="A7397" s="31" t="s">
        <v>9849</v>
      </c>
      <c r="B7397" s="31" t="s">
        <v>20746</v>
      </c>
      <c r="C7397" s="31" t="s">
        <v>20747</v>
      </c>
      <c r="D7397" s="32">
        <v>44211</v>
      </c>
      <c r="E7397" s="31" t="s">
        <v>20748</v>
      </c>
      <c r="F7397" s="31" t="s">
        <v>9962</v>
      </c>
      <c r="G7397" s="33">
        <v>4615</v>
      </c>
      <c r="H7397" s="33">
        <v>4615</v>
      </c>
      <c r="I7397" s="31" t="s">
        <v>9762</v>
      </c>
      <c r="J7397" s="31" t="s">
        <v>9763</v>
      </c>
      <c r="K7397" s="33">
        <v>4615</v>
      </c>
      <c r="L7397" s="31" t="s">
        <v>9764</v>
      </c>
      <c r="M7397" t="e">
        <f t="shared" si="329"/>
        <v>#VALUE!</v>
      </c>
    </row>
    <row r="7398" spans="1:13" hidden="1">
      <c r="A7398" s="31" t="s">
        <v>9849</v>
      </c>
      <c r="B7398" s="31" t="s">
        <v>20749</v>
      </c>
      <c r="C7398" s="31" t="s">
        <v>20750</v>
      </c>
      <c r="D7398" s="32">
        <v>44211</v>
      </c>
      <c r="E7398" s="31" t="s">
        <v>20751</v>
      </c>
      <c r="F7398" s="31" t="s">
        <v>12612</v>
      </c>
      <c r="G7398" s="33">
        <v>-4182</v>
      </c>
      <c r="H7398" s="33">
        <v>-4182</v>
      </c>
      <c r="I7398" s="31" t="s">
        <v>9762</v>
      </c>
      <c r="J7398" s="31" t="s">
        <v>9763</v>
      </c>
      <c r="K7398" s="33">
        <v>-4182</v>
      </c>
      <c r="L7398" s="31" t="s">
        <v>9764</v>
      </c>
      <c r="M7398" t="e">
        <f t="shared" si="329"/>
        <v>#VALUE!</v>
      </c>
    </row>
    <row r="7399" spans="1:13" hidden="1">
      <c r="A7399" s="31" t="s">
        <v>9849</v>
      </c>
      <c r="B7399" s="31" t="s">
        <v>20749</v>
      </c>
      <c r="C7399" s="31" t="s">
        <v>20750</v>
      </c>
      <c r="D7399" s="32">
        <v>44211</v>
      </c>
      <c r="E7399" s="31" t="s">
        <v>20751</v>
      </c>
      <c r="F7399" s="31" t="s">
        <v>9875</v>
      </c>
      <c r="G7399" s="33">
        <v>4182</v>
      </c>
      <c r="H7399" s="33">
        <v>4182</v>
      </c>
      <c r="I7399" s="31" t="s">
        <v>9762</v>
      </c>
      <c r="J7399" s="31" t="s">
        <v>9763</v>
      </c>
      <c r="K7399" s="33">
        <v>4182</v>
      </c>
      <c r="L7399" s="31" t="s">
        <v>9764</v>
      </c>
      <c r="M7399" t="e">
        <f t="shared" si="329"/>
        <v>#VALUE!</v>
      </c>
    </row>
    <row r="7400" spans="1:13" hidden="1">
      <c r="A7400" s="31" t="s">
        <v>9849</v>
      </c>
      <c r="B7400" s="31" t="s">
        <v>20752</v>
      </c>
      <c r="C7400" s="31" t="s">
        <v>20753</v>
      </c>
      <c r="D7400" s="32">
        <v>44211</v>
      </c>
      <c r="E7400" s="31" t="s">
        <v>20754</v>
      </c>
      <c r="F7400" s="31" t="s">
        <v>12612</v>
      </c>
      <c r="G7400" s="33">
        <v>-3553</v>
      </c>
      <c r="H7400" s="33">
        <v>-3553</v>
      </c>
      <c r="I7400" s="31" t="s">
        <v>9762</v>
      </c>
      <c r="J7400" s="31" t="s">
        <v>9763</v>
      </c>
      <c r="K7400" s="33">
        <v>-3553</v>
      </c>
      <c r="L7400" s="31" t="s">
        <v>9764</v>
      </c>
      <c r="M7400" t="e">
        <f t="shared" si="329"/>
        <v>#VALUE!</v>
      </c>
    </row>
    <row r="7401" spans="1:13" hidden="1">
      <c r="A7401" s="31" t="s">
        <v>9849</v>
      </c>
      <c r="B7401" s="31" t="s">
        <v>20752</v>
      </c>
      <c r="C7401" s="31" t="s">
        <v>20753</v>
      </c>
      <c r="D7401" s="32">
        <v>44211</v>
      </c>
      <c r="E7401" s="31" t="s">
        <v>20754</v>
      </c>
      <c r="F7401" s="31" t="s">
        <v>9875</v>
      </c>
      <c r="G7401" s="33">
        <v>3553</v>
      </c>
      <c r="H7401" s="33">
        <v>3553</v>
      </c>
      <c r="I7401" s="31" t="s">
        <v>9762</v>
      </c>
      <c r="J7401" s="31" t="s">
        <v>9763</v>
      </c>
      <c r="K7401" s="33">
        <v>3553</v>
      </c>
      <c r="L7401" s="31" t="s">
        <v>9764</v>
      </c>
      <c r="M7401" t="e">
        <f t="shared" si="329"/>
        <v>#VALUE!</v>
      </c>
    </row>
    <row r="7402" spans="1:13" hidden="1">
      <c r="A7402" s="31" t="s">
        <v>9849</v>
      </c>
      <c r="B7402" s="31" t="s">
        <v>20755</v>
      </c>
      <c r="C7402" s="31" t="s">
        <v>20756</v>
      </c>
      <c r="D7402" s="32">
        <v>44209</v>
      </c>
      <c r="E7402" s="31" t="s">
        <v>20757</v>
      </c>
      <c r="F7402" s="31" t="s">
        <v>18578</v>
      </c>
      <c r="G7402" s="33">
        <v>-35700</v>
      </c>
      <c r="H7402" s="33">
        <v>-35700</v>
      </c>
      <c r="I7402" s="31" t="s">
        <v>9762</v>
      </c>
      <c r="J7402" s="31" t="s">
        <v>9763</v>
      </c>
      <c r="K7402" s="33">
        <v>-35700</v>
      </c>
      <c r="L7402" s="31" t="s">
        <v>9764</v>
      </c>
      <c r="M7402" t="e">
        <f t="shared" si="329"/>
        <v>#VALUE!</v>
      </c>
    </row>
    <row r="7403" spans="1:13" hidden="1">
      <c r="A7403" s="31" t="s">
        <v>9849</v>
      </c>
      <c r="B7403" s="31" t="s">
        <v>20755</v>
      </c>
      <c r="C7403" s="31" t="s">
        <v>20756</v>
      </c>
      <c r="D7403" s="32">
        <v>44209</v>
      </c>
      <c r="E7403" s="31" t="s">
        <v>20757</v>
      </c>
      <c r="F7403" s="31" t="s">
        <v>18579</v>
      </c>
      <c r="G7403" s="33">
        <v>35700</v>
      </c>
      <c r="H7403" s="33">
        <v>35700</v>
      </c>
      <c r="I7403" s="31" t="s">
        <v>9762</v>
      </c>
      <c r="J7403" s="31" t="s">
        <v>9763</v>
      </c>
      <c r="K7403" s="33">
        <v>35700</v>
      </c>
      <c r="L7403" s="31" t="s">
        <v>9764</v>
      </c>
      <c r="M7403" t="e">
        <f t="shared" si="329"/>
        <v>#VALUE!</v>
      </c>
    </row>
    <row r="7404" spans="1:13" hidden="1">
      <c r="A7404" s="31" t="s">
        <v>9849</v>
      </c>
      <c r="B7404" s="31" t="s">
        <v>20758</v>
      </c>
      <c r="C7404" s="31" t="s">
        <v>20759</v>
      </c>
      <c r="D7404" s="32">
        <v>44208</v>
      </c>
      <c r="E7404" s="31" t="s">
        <v>20760</v>
      </c>
      <c r="F7404" s="31" t="s">
        <v>17357</v>
      </c>
      <c r="G7404" s="33">
        <v>-6100</v>
      </c>
      <c r="H7404" s="33">
        <v>-6100</v>
      </c>
      <c r="I7404" s="31" t="s">
        <v>9762</v>
      </c>
      <c r="J7404" s="31" t="s">
        <v>9763</v>
      </c>
      <c r="K7404" s="33">
        <v>-6100</v>
      </c>
      <c r="L7404" s="31" t="s">
        <v>9764</v>
      </c>
      <c r="M7404" t="e">
        <f t="shared" si="329"/>
        <v>#VALUE!</v>
      </c>
    </row>
    <row r="7405" spans="1:13" hidden="1">
      <c r="A7405" s="31" t="s">
        <v>9849</v>
      </c>
      <c r="B7405" s="31" t="s">
        <v>20758</v>
      </c>
      <c r="C7405" s="31" t="s">
        <v>20759</v>
      </c>
      <c r="D7405" s="32">
        <v>44208</v>
      </c>
      <c r="E7405" s="31" t="s">
        <v>20760</v>
      </c>
      <c r="F7405" s="31" t="s">
        <v>17358</v>
      </c>
      <c r="G7405" s="33">
        <v>6100</v>
      </c>
      <c r="H7405" s="33">
        <v>6100</v>
      </c>
      <c r="I7405" s="31" t="s">
        <v>9762</v>
      </c>
      <c r="J7405" s="31" t="s">
        <v>9763</v>
      </c>
      <c r="K7405" s="33">
        <v>6100</v>
      </c>
      <c r="L7405" s="31" t="s">
        <v>9764</v>
      </c>
      <c r="M7405" t="e">
        <f t="shared" si="329"/>
        <v>#VALUE!</v>
      </c>
    </row>
    <row r="7406" spans="1:13" hidden="1">
      <c r="A7406" s="31" t="s">
        <v>9849</v>
      </c>
      <c r="B7406" s="31" t="s">
        <v>20761</v>
      </c>
      <c r="C7406" s="31" t="s">
        <v>20762</v>
      </c>
      <c r="D7406" s="32">
        <v>44210</v>
      </c>
      <c r="E7406" s="31" t="s">
        <v>20763</v>
      </c>
      <c r="F7406" s="31" t="s">
        <v>17830</v>
      </c>
      <c r="G7406" s="33">
        <v>-35000</v>
      </c>
      <c r="H7406" s="33">
        <v>-35000</v>
      </c>
      <c r="I7406" s="31" t="s">
        <v>9762</v>
      </c>
      <c r="J7406" s="31" t="s">
        <v>9763</v>
      </c>
      <c r="K7406" s="33">
        <v>-35000</v>
      </c>
      <c r="L7406" s="31" t="s">
        <v>9764</v>
      </c>
      <c r="M7406" t="e">
        <f t="shared" si="329"/>
        <v>#VALUE!</v>
      </c>
    </row>
    <row r="7407" spans="1:13" hidden="1">
      <c r="A7407" s="31" t="s">
        <v>9849</v>
      </c>
      <c r="B7407" s="31" t="s">
        <v>20761</v>
      </c>
      <c r="C7407" s="31" t="s">
        <v>20762</v>
      </c>
      <c r="D7407" s="32">
        <v>44210</v>
      </c>
      <c r="E7407" s="31" t="s">
        <v>20763</v>
      </c>
      <c r="F7407" s="31" t="s">
        <v>17831</v>
      </c>
      <c r="G7407" s="33">
        <v>35000</v>
      </c>
      <c r="H7407" s="33">
        <v>35000</v>
      </c>
      <c r="I7407" s="31" t="s">
        <v>9762</v>
      </c>
      <c r="J7407" s="31" t="s">
        <v>9763</v>
      </c>
      <c r="K7407" s="33">
        <v>35000</v>
      </c>
      <c r="L7407" s="31" t="s">
        <v>9764</v>
      </c>
      <c r="M7407" t="e">
        <f t="shared" si="329"/>
        <v>#VALUE!</v>
      </c>
    </row>
    <row r="7408" spans="1:13" hidden="1">
      <c r="A7408" s="31" t="s">
        <v>9849</v>
      </c>
      <c r="B7408" s="31" t="s">
        <v>20764</v>
      </c>
      <c r="C7408" s="31" t="s">
        <v>20765</v>
      </c>
      <c r="D7408" s="32">
        <v>44210</v>
      </c>
      <c r="E7408" s="31" t="s">
        <v>20766</v>
      </c>
      <c r="F7408" s="31" t="s">
        <v>17551</v>
      </c>
      <c r="G7408" s="33">
        <v>-51000</v>
      </c>
      <c r="H7408" s="33">
        <v>-51000</v>
      </c>
      <c r="I7408" s="31" t="s">
        <v>9762</v>
      </c>
      <c r="J7408" s="31" t="s">
        <v>9763</v>
      </c>
      <c r="K7408" s="33">
        <v>-51000</v>
      </c>
      <c r="L7408" s="31" t="s">
        <v>9764</v>
      </c>
      <c r="M7408" t="e">
        <f t="shared" si="329"/>
        <v>#VALUE!</v>
      </c>
    </row>
    <row r="7409" spans="1:15" hidden="1">
      <c r="A7409" s="31" t="s">
        <v>9849</v>
      </c>
      <c r="B7409" s="31" t="s">
        <v>20764</v>
      </c>
      <c r="C7409" s="31" t="s">
        <v>20765</v>
      </c>
      <c r="D7409" s="32">
        <v>44210</v>
      </c>
      <c r="E7409" s="31" t="s">
        <v>20766</v>
      </c>
      <c r="F7409" s="31" t="s">
        <v>17552</v>
      </c>
      <c r="G7409" s="33">
        <v>51000</v>
      </c>
      <c r="H7409" s="33">
        <v>51000</v>
      </c>
      <c r="I7409" s="31" t="s">
        <v>9762</v>
      </c>
      <c r="J7409" s="31" t="s">
        <v>9763</v>
      </c>
      <c r="K7409" s="33">
        <v>51000</v>
      </c>
      <c r="L7409" s="31" t="s">
        <v>9764</v>
      </c>
      <c r="M7409" t="e">
        <f t="shared" si="329"/>
        <v>#VALUE!</v>
      </c>
    </row>
    <row r="7410" spans="1:15" hidden="1">
      <c r="A7410" s="31" t="s">
        <v>9849</v>
      </c>
      <c r="B7410" s="31" t="s">
        <v>20767</v>
      </c>
      <c r="C7410" s="31" t="s">
        <v>20768</v>
      </c>
      <c r="D7410" s="32">
        <v>44209</v>
      </c>
      <c r="E7410" s="31" t="s">
        <v>20769</v>
      </c>
      <c r="F7410" s="31" t="s">
        <v>13733</v>
      </c>
      <c r="G7410" s="33">
        <v>-1143000</v>
      </c>
      <c r="H7410" s="33">
        <v>-1143000</v>
      </c>
      <c r="I7410" s="31" t="s">
        <v>9762</v>
      </c>
      <c r="J7410" s="31" t="s">
        <v>9763</v>
      </c>
      <c r="K7410" s="33">
        <v>-1143000</v>
      </c>
      <c r="L7410" s="31" t="s">
        <v>9764</v>
      </c>
      <c r="M7410" t="e">
        <f t="shared" si="329"/>
        <v>#VALUE!</v>
      </c>
    </row>
    <row r="7411" spans="1:15" hidden="1">
      <c r="A7411" s="31" t="s">
        <v>9849</v>
      </c>
      <c r="B7411" s="31" t="s">
        <v>20767</v>
      </c>
      <c r="C7411" s="31" t="s">
        <v>20768</v>
      </c>
      <c r="D7411" s="32">
        <v>44209</v>
      </c>
      <c r="E7411" s="31" t="s">
        <v>20769</v>
      </c>
      <c r="F7411" s="31" t="s">
        <v>10067</v>
      </c>
      <c r="G7411" s="33">
        <v>564000</v>
      </c>
      <c r="H7411" s="33">
        <v>564000</v>
      </c>
      <c r="I7411" s="31" t="s">
        <v>9762</v>
      </c>
      <c r="J7411" s="31" t="s">
        <v>9763</v>
      </c>
      <c r="K7411" s="33">
        <v>564000</v>
      </c>
      <c r="L7411" s="31" t="s">
        <v>9764</v>
      </c>
      <c r="M7411" t="e">
        <f t="shared" si="329"/>
        <v>#VALUE!</v>
      </c>
    </row>
    <row r="7412" spans="1:15" hidden="1">
      <c r="A7412" s="31" t="s">
        <v>9849</v>
      </c>
      <c r="B7412" s="31" t="s">
        <v>20767</v>
      </c>
      <c r="C7412" s="31" t="s">
        <v>20768</v>
      </c>
      <c r="D7412" s="32">
        <v>44209</v>
      </c>
      <c r="E7412" s="31" t="s">
        <v>20769</v>
      </c>
      <c r="F7412" s="31" t="s">
        <v>10067</v>
      </c>
      <c r="G7412" s="33">
        <v>579000</v>
      </c>
      <c r="H7412" s="33">
        <v>579000</v>
      </c>
      <c r="I7412" s="31" t="s">
        <v>9762</v>
      </c>
      <c r="J7412" s="31" t="s">
        <v>9763</v>
      </c>
      <c r="K7412" s="33">
        <v>579000</v>
      </c>
      <c r="L7412" s="31" t="s">
        <v>9764</v>
      </c>
      <c r="M7412" t="e">
        <f t="shared" si="329"/>
        <v>#VALUE!</v>
      </c>
    </row>
    <row r="7413" spans="1:15" hidden="1">
      <c r="A7413" s="31" t="s">
        <v>9849</v>
      </c>
      <c r="B7413" s="31" t="s">
        <v>20770</v>
      </c>
      <c r="C7413" s="31" t="s">
        <v>20771</v>
      </c>
      <c r="D7413" s="32">
        <v>44209</v>
      </c>
      <c r="E7413" s="31" t="s">
        <v>20772</v>
      </c>
      <c r="F7413" s="31" t="s">
        <v>17026</v>
      </c>
      <c r="G7413" s="33">
        <v>-35000</v>
      </c>
      <c r="H7413" s="33">
        <v>-35000</v>
      </c>
      <c r="I7413" s="31" t="s">
        <v>9762</v>
      </c>
      <c r="J7413" s="31" t="s">
        <v>9763</v>
      </c>
      <c r="K7413" s="33">
        <v>-35000</v>
      </c>
      <c r="L7413" s="31" t="s">
        <v>9764</v>
      </c>
      <c r="M7413" t="e">
        <f t="shared" si="329"/>
        <v>#VALUE!</v>
      </c>
    </row>
    <row r="7414" spans="1:15" hidden="1">
      <c r="A7414" s="31" t="s">
        <v>9849</v>
      </c>
      <c r="B7414" s="31" t="s">
        <v>20770</v>
      </c>
      <c r="C7414" s="31" t="s">
        <v>20771</v>
      </c>
      <c r="D7414" s="32">
        <v>44209</v>
      </c>
      <c r="E7414" s="31" t="s">
        <v>20772</v>
      </c>
      <c r="F7414" s="31" t="s">
        <v>17027</v>
      </c>
      <c r="G7414" s="33">
        <v>35000</v>
      </c>
      <c r="H7414" s="33">
        <v>35000</v>
      </c>
      <c r="I7414" s="31" t="s">
        <v>9762</v>
      </c>
      <c r="J7414" s="31" t="s">
        <v>9763</v>
      </c>
      <c r="K7414" s="33">
        <v>35000</v>
      </c>
      <c r="L7414" s="31" t="s">
        <v>9764</v>
      </c>
      <c r="M7414" t="e">
        <f t="shared" si="329"/>
        <v>#VALUE!</v>
      </c>
    </row>
    <row r="7415" spans="1:15" hidden="1">
      <c r="A7415" s="31" t="s">
        <v>9849</v>
      </c>
      <c r="B7415" s="31" t="s">
        <v>20773</v>
      </c>
      <c r="C7415" s="31" t="s">
        <v>20774</v>
      </c>
      <c r="D7415" s="32">
        <v>44210</v>
      </c>
      <c r="E7415" s="31" t="s">
        <v>20775</v>
      </c>
      <c r="F7415" s="31" t="s">
        <v>20776</v>
      </c>
      <c r="G7415" s="33">
        <v>-26700</v>
      </c>
      <c r="H7415" s="33">
        <v>-26700</v>
      </c>
      <c r="I7415" s="31" t="s">
        <v>9762</v>
      </c>
      <c r="J7415" s="31" t="s">
        <v>9763</v>
      </c>
      <c r="K7415" s="33">
        <v>-26700</v>
      </c>
      <c r="L7415" s="31" t="s">
        <v>9764</v>
      </c>
      <c r="M7415" t="e">
        <f t="shared" si="329"/>
        <v>#VALUE!</v>
      </c>
    </row>
    <row r="7416" spans="1:15" hidden="1">
      <c r="A7416" s="31" t="s">
        <v>9849</v>
      </c>
      <c r="B7416" s="31" t="s">
        <v>20773</v>
      </c>
      <c r="C7416" s="31" t="s">
        <v>20774</v>
      </c>
      <c r="D7416" s="32">
        <v>44210</v>
      </c>
      <c r="E7416" s="31" t="s">
        <v>20775</v>
      </c>
      <c r="F7416" s="31" t="s">
        <v>20777</v>
      </c>
      <c r="G7416" s="33">
        <v>26700</v>
      </c>
      <c r="H7416" s="33">
        <v>26700</v>
      </c>
      <c r="I7416" s="31" t="s">
        <v>9762</v>
      </c>
      <c r="J7416" s="31" t="s">
        <v>9763</v>
      </c>
      <c r="K7416" s="33">
        <v>26700</v>
      </c>
      <c r="L7416" s="31" t="s">
        <v>9764</v>
      </c>
      <c r="M7416" t="e">
        <f t="shared" si="329"/>
        <v>#VALUE!</v>
      </c>
    </row>
    <row r="7417" spans="1:15" hidden="1">
      <c r="A7417" s="31" t="s">
        <v>9849</v>
      </c>
      <c r="B7417" s="31" t="s">
        <v>20778</v>
      </c>
      <c r="C7417" s="31" t="s">
        <v>20779</v>
      </c>
      <c r="D7417" s="32">
        <v>44211</v>
      </c>
      <c r="E7417" s="31" t="s">
        <v>20780</v>
      </c>
      <c r="F7417" s="31" t="s">
        <v>17643</v>
      </c>
      <c r="G7417" s="33">
        <v>-178000</v>
      </c>
      <c r="H7417" s="33">
        <v>-178000</v>
      </c>
      <c r="I7417" s="31" t="s">
        <v>9762</v>
      </c>
      <c r="J7417" s="31" t="s">
        <v>9763</v>
      </c>
      <c r="K7417" s="33">
        <v>-178000</v>
      </c>
      <c r="L7417" s="31" t="s">
        <v>9764</v>
      </c>
      <c r="M7417" t="e">
        <f t="shared" si="329"/>
        <v>#VALUE!</v>
      </c>
    </row>
    <row r="7418" spans="1:15" hidden="1">
      <c r="A7418" s="31" t="s">
        <v>9849</v>
      </c>
      <c r="B7418" s="31" t="s">
        <v>20778</v>
      </c>
      <c r="C7418" s="31" t="s">
        <v>20779</v>
      </c>
      <c r="D7418" s="32">
        <v>44211</v>
      </c>
      <c r="E7418" s="31" t="s">
        <v>20780</v>
      </c>
      <c r="F7418" s="31" t="s">
        <v>17644</v>
      </c>
      <c r="G7418" s="33">
        <v>178000</v>
      </c>
      <c r="H7418" s="33">
        <v>178000</v>
      </c>
      <c r="I7418" s="31" t="s">
        <v>9762</v>
      </c>
      <c r="J7418" s="31" t="s">
        <v>9763</v>
      </c>
      <c r="K7418" s="33">
        <v>178000</v>
      </c>
      <c r="L7418" s="31" t="s">
        <v>9764</v>
      </c>
      <c r="M7418" t="e">
        <f t="shared" si="329"/>
        <v>#VALUE!</v>
      </c>
    </row>
    <row r="7419" spans="1:15" hidden="1">
      <c r="A7419" s="31" t="s">
        <v>9849</v>
      </c>
      <c r="B7419" s="31" t="s">
        <v>20781</v>
      </c>
      <c r="C7419" s="31" t="s">
        <v>20782</v>
      </c>
      <c r="D7419" s="32">
        <v>44209</v>
      </c>
      <c r="E7419" s="31" t="s">
        <v>20783</v>
      </c>
      <c r="F7419" s="31" t="s">
        <v>12612</v>
      </c>
      <c r="G7419" s="33">
        <v>-115819.35</v>
      </c>
      <c r="H7419" s="33">
        <v>-115819.35</v>
      </c>
      <c r="I7419" s="31" t="s">
        <v>9762</v>
      </c>
      <c r="J7419" s="31" t="s">
        <v>9763</v>
      </c>
      <c r="K7419" s="33">
        <v>-115819.35</v>
      </c>
      <c r="L7419" s="31" t="s">
        <v>9764</v>
      </c>
      <c r="M7419" t="e">
        <f t="shared" si="329"/>
        <v>#VALUE!</v>
      </c>
    </row>
    <row r="7420" spans="1:15" hidden="1">
      <c r="A7420" s="31" t="s">
        <v>9849</v>
      </c>
      <c r="B7420" s="31" t="s">
        <v>20781</v>
      </c>
      <c r="C7420" s="31" t="s">
        <v>20782</v>
      </c>
      <c r="D7420" s="32">
        <v>44209</v>
      </c>
      <c r="E7420" s="31" t="s">
        <v>20783</v>
      </c>
      <c r="F7420" s="31" t="s">
        <v>19081</v>
      </c>
      <c r="G7420" s="33">
        <v>115819.35</v>
      </c>
      <c r="H7420" s="33">
        <v>115819.35</v>
      </c>
      <c r="I7420" s="31" t="s">
        <v>9762</v>
      </c>
      <c r="J7420" s="31" t="s">
        <v>9763</v>
      </c>
      <c r="K7420" s="33">
        <v>115819.35</v>
      </c>
      <c r="L7420" s="31" t="s">
        <v>9764</v>
      </c>
      <c r="M7420" t="e">
        <f t="shared" si="329"/>
        <v>#VALUE!</v>
      </c>
    </row>
    <row r="7421" spans="1:15" hidden="1">
      <c r="A7421" s="31" t="s">
        <v>9849</v>
      </c>
      <c r="B7421" s="31" t="s">
        <v>20784</v>
      </c>
      <c r="C7421" s="31" t="s">
        <v>20785</v>
      </c>
      <c r="D7421" s="32">
        <v>44211</v>
      </c>
      <c r="E7421" s="31" t="s">
        <v>20786</v>
      </c>
      <c r="F7421" s="31" t="s">
        <v>12612</v>
      </c>
      <c r="G7421" s="33">
        <v>-485307.49</v>
      </c>
      <c r="H7421" s="33">
        <v>-485307.49</v>
      </c>
      <c r="I7421" s="31" t="s">
        <v>9762</v>
      </c>
      <c r="J7421" s="31" t="s">
        <v>9763</v>
      </c>
      <c r="K7421" s="33">
        <v>-485307.49</v>
      </c>
      <c r="L7421" s="31" t="s">
        <v>9764</v>
      </c>
      <c r="M7421" t="e">
        <f t="shared" si="329"/>
        <v>#VALUE!</v>
      </c>
    </row>
    <row r="7422" spans="1:15" hidden="1">
      <c r="A7422" s="31" t="s">
        <v>9849</v>
      </c>
      <c r="B7422" s="31" t="s">
        <v>20784</v>
      </c>
      <c r="C7422" s="31" t="s">
        <v>20785</v>
      </c>
      <c r="D7422" s="32">
        <v>44211</v>
      </c>
      <c r="E7422" s="31" t="s">
        <v>20786</v>
      </c>
      <c r="F7422" s="31" t="s">
        <v>9997</v>
      </c>
      <c r="G7422" s="33">
        <v>485307.49</v>
      </c>
      <c r="H7422" s="33">
        <v>485307.49</v>
      </c>
      <c r="I7422" s="31" t="s">
        <v>9762</v>
      </c>
      <c r="J7422" s="31" t="s">
        <v>9763</v>
      </c>
      <c r="K7422" s="33">
        <v>485307.49</v>
      </c>
      <c r="L7422" s="31" t="s">
        <v>9764</v>
      </c>
      <c r="M7422" t="e">
        <f t="shared" si="329"/>
        <v>#VALUE!</v>
      </c>
    </row>
    <row r="7423" spans="1:15" hidden="1">
      <c r="A7423" s="31" t="s">
        <v>9849</v>
      </c>
      <c r="B7423" s="31" t="s">
        <v>20787</v>
      </c>
      <c r="C7423" s="31" t="s">
        <v>20788</v>
      </c>
      <c r="D7423" s="32">
        <v>44211</v>
      </c>
      <c r="E7423" s="31" t="s">
        <v>20789</v>
      </c>
      <c r="F7423" s="31" t="s">
        <v>12612</v>
      </c>
      <c r="G7423" s="33">
        <v>-99000</v>
      </c>
      <c r="H7423" s="33">
        <v>-99000</v>
      </c>
      <c r="I7423" s="31" t="s">
        <v>9762</v>
      </c>
      <c r="J7423" s="31" t="s">
        <v>9763</v>
      </c>
      <c r="K7423" s="33">
        <v>-99000</v>
      </c>
      <c r="L7423" s="31" t="s">
        <v>9764</v>
      </c>
      <c r="M7423">
        <f t="shared" si="329"/>
        <v>15</v>
      </c>
      <c r="N7423" t="str">
        <f t="shared" ref="N7423:N7424" si="330">MID(E7423,M7423,10)</f>
        <v>PO63001011</v>
      </c>
      <c r="O7423" t="e">
        <f>VLOOKUP(N7423,'1_คตง_ภาพรวม'!L7423:M7473,2,FALSE)</f>
        <v>#N/A</v>
      </c>
    </row>
    <row r="7424" spans="1:15" hidden="1">
      <c r="A7424" s="31" t="s">
        <v>9849</v>
      </c>
      <c r="B7424" s="31" t="s">
        <v>20787</v>
      </c>
      <c r="C7424" s="31" t="s">
        <v>20788</v>
      </c>
      <c r="D7424" s="32">
        <v>44211</v>
      </c>
      <c r="E7424" s="31" t="s">
        <v>20789</v>
      </c>
      <c r="F7424" s="31" t="s">
        <v>9875</v>
      </c>
      <c r="G7424" s="33">
        <v>99000</v>
      </c>
      <c r="H7424" s="33">
        <v>99000</v>
      </c>
      <c r="I7424" s="31" t="s">
        <v>9762</v>
      </c>
      <c r="J7424" s="31" t="s">
        <v>9763</v>
      </c>
      <c r="K7424" s="33">
        <v>99000</v>
      </c>
      <c r="L7424" s="31" t="s">
        <v>9764</v>
      </c>
      <c r="M7424">
        <f t="shared" si="329"/>
        <v>15</v>
      </c>
      <c r="N7424" t="str">
        <f t="shared" si="330"/>
        <v>PO63001011</v>
      </c>
      <c r="O7424" t="e">
        <f>VLOOKUP(N7424,'1_คตง_ภาพรวม'!L7424:M7474,2,FALSE)</f>
        <v>#N/A</v>
      </c>
    </row>
    <row r="7425" spans="1:15" hidden="1">
      <c r="A7425" s="31" t="s">
        <v>9849</v>
      </c>
      <c r="B7425" s="31" t="s">
        <v>20790</v>
      </c>
      <c r="C7425" s="31" t="s">
        <v>20791</v>
      </c>
      <c r="D7425" s="32">
        <v>44211</v>
      </c>
      <c r="E7425" s="31" t="s">
        <v>20792</v>
      </c>
      <c r="F7425" s="31" t="s">
        <v>12612</v>
      </c>
      <c r="G7425" s="33">
        <v>-480454.42</v>
      </c>
      <c r="H7425" s="33">
        <v>-480454.42</v>
      </c>
      <c r="I7425" s="31" t="s">
        <v>9762</v>
      </c>
      <c r="J7425" s="31" t="s">
        <v>9763</v>
      </c>
      <c r="K7425" s="33">
        <v>-480454.42</v>
      </c>
      <c r="L7425" s="31" t="s">
        <v>9764</v>
      </c>
      <c r="M7425" t="e">
        <f t="shared" si="329"/>
        <v>#VALUE!</v>
      </c>
    </row>
    <row r="7426" spans="1:15" hidden="1">
      <c r="A7426" s="31" t="s">
        <v>9849</v>
      </c>
      <c r="B7426" s="31" t="s">
        <v>20790</v>
      </c>
      <c r="C7426" s="31" t="s">
        <v>20791</v>
      </c>
      <c r="D7426" s="32">
        <v>44211</v>
      </c>
      <c r="E7426" s="31" t="s">
        <v>20792</v>
      </c>
      <c r="F7426" s="31" t="s">
        <v>9997</v>
      </c>
      <c r="G7426" s="33">
        <v>485307.49</v>
      </c>
      <c r="H7426" s="33">
        <v>485307.49</v>
      </c>
      <c r="I7426" s="31" t="s">
        <v>9762</v>
      </c>
      <c r="J7426" s="31" t="s">
        <v>9763</v>
      </c>
      <c r="K7426" s="33">
        <v>485307.49</v>
      </c>
      <c r="L7426" s="31" t="s">
        <v>9764</v>
      </c>
      <c r="M7426" t="e">
        <f t="shared" si="329"/>
        <v>#VALUE!</v>
      </c>
    </row>
    <row r="7427" spans="1:15" hidden="1">
      <c r="A7427" s="31" t="s">
        <v>9849</v>
      </c>
      <c r="B7427" s="31" t="s">
        <v>20790</v>
      </c>
      <c r="C7427" s="31" t="s">
        <v>20791</v>
      </c>
      <c r="D7427" s="32">
        <v>44211</v>
      </c>
      <c r="E7427" s="31" t="s">
        <v>20792</v>
      </c>
      <c r="F7427" s="31" t="s">
        <v>10090</v>
      </c>
      <c r="G7427" s="33">
        <v>-4853.07</v>
      </c>
      <c r="H7427" s="33">
        <v>-4853.07</v>
      </c>
      <c r="I7427" s="31" t="s">
        <v>9762</v>
      </c>
      <c r="J7427" s="31" t="s">
        <v>9763</v>
      </c>
      <c r="K7427" s="33">
        <v>-4853.07</v>
      </c>
      <c r="L7427" s="31" t="s">
        <v>9764</v>
      </c>
      <c r="M7427" t="e">
        <f t="shared" ref="M7427:M7490" si="331">FIND("PO",E7427)</f>
        <v>#VALUE!</v>
      </c>
    </row>
    <row r="7428" spans="1:15" hidden="1">
      <c r="A7428" s="31" t="s">
        <v>9757</v>
      </c>
      <c r="B7428" s="31" t="s">
        <v>20793</v>
      </c>
      <c r="C7428" s="31" t="s">
        <v>20794</v>
      </c>
      <c r="D7428" s="32">
        <v>44211</v>
      </c>
      <c r="E7428" s="31" t="s">
        <v>20795</v>
      </c>
      <c r="F7428" s="31" t="s">
        <v>12612</v>
      </c>
      <c r="G7428" s="33">
        <v>-155644.07999999999</v>
      </c>
      <c r="H7428" s="33">
        <v>-155644.07999999999</v>
      </c>
      <c r="I7428" s="31" t="s">
        <v>9762</v>
      </c>
      <c r="J7428" s="31" t="s">
        <v>9763</v>
      </c>
      <c r="K7428" s="33">
        <v>-155644.07999999999</v>
      </c>
      <c r="L7428" s="31" t="s">
        <v>9764</v>
      </c>
      <c r="M7428" t="e">
        <f t="shared" si="331"/>
        <v>#VALUE!</v>
      </c>
    </row>
    <row r="7429" spans="1:15" hidden="1">
      <c r="A7429" s="31" t="s">
        <v>9757</v>
      </c>
      <c r="B7429" s="31" t="s">
        <v>20793</v>
      </c>
      <c r="C7429" s="31" t="s">
        <v>20794</v>
      </c>
      <c r="D7429" s="32">
        <v>44211</v>
      </c>
      <c r="E7429" s="31" t="s">
        <v>20795</v>
      </c>
      <c r="F7429" s="31" t="s">
        <v>19081</v>
      </c>
      <c r="G7429" s="33">
        <v>155644.07999999999</v>
      </c>
      <c r="H7429" s="33">
        <v>155644.07999999999</v>
      </c>
      <c r="I7429" s="31" t="s">
        <v>9762</v>
      </c>
      <c r="J7429" s="31" t="s">
        <v>9763</v>
      </c>
      <c r="K7429" s="33">
        <v>155644.07999999999</v>
      </c>
      <c r="L7429" s="31" t="s">
        <v>9764</v>
      </c>
      <c r="M7429" t="e">
        <f t="shared" si="331"/>
        <v>#VALUE!</v>
      </c>
    </row>
    <row r="7430" spans="1:15" hidden="1">
      <c r="A7430" s="31" t="s">
        <v>9757</v>
      </c>
      <c r="B7430" s="31" t="s">
        <v>20796</v>
      </c>
      <c r="C7430" s="31" t="s">
        <v>20797</v>
      </c>
      <c r="D7430" s="32">
        <v>44214</v>
      </c>
      <c r="E7430" s="31" t="s">
        <v>20798</v>
      </c>
      <c r="F7430" s="31" t="s">
        <v>12612</v>
      </c>
      <c r="G7430" s="33">
        <v>-9736000</v>
      </c>
      <c r="H7430" s="33">
        <v>-9736000</v>
      </c>
      <c r="I7430" s="31" t="s">
        <v>9762</v>
      </c>
      <c r="J7430" s="31" t="s">
        <v>9763</v>
      </c>
      <c r="K7430" s="33">
        <v>-9736000</v>
      </c>
      <c r="L7430" s="31" t="s">
        <v>9764</v>
      </c>
      <c r="M7430" t="e">
        <f t="shared" si="331"/>
        <v>#VALUE!</v>
      </c>
    </row>
    <row r="7431" spans="1:15" hidden="1">
      <c r="A7431" s="31" t="s">
        <v>9757</v>
      </c>
      <c r="B7431" s="31" t="s">
        <v>20796</v>
      </c>
      <c r="C7431" s="31" t="s">
        <v>20797</v>
      </c>
      <c r="D7431" s="32">
        <v>44214</v>
      </c>
      <c r="E7431" s="31" t="s">
        <v>20798</v>
      </c>
      <c r="F7431" s="31" t="s">
        <v>10067</v>
      </c>
      <c r="G7431" s="33">
        <v>9736000</v>
      </c>
      <c r="H7431" s="33">
        <v>9736000</v>
      </c>
      <c r="I7431" s="31" t="s">
        <v>9762</v>
      </c>
      <c r="J7431" s="31" t="s">
        <v>9763</v>
      </c>
      <c r="K7431" s="33">
        <v>9736000</v>
      </c>
      <c r="L7431" s="31" t="s">
        <v>9764</v>
      </c>
      <c r="M7431" t="e">
        <f t="shared" si="331"/>
        <v>#VALUE!</v>
      </c>
    </row>
    <row r="7432" spans="1:15" hidden="1">
      <c r="A7432" s="31" t="s">
        <v>9757</v>
      </c>
      <c r="B7432" s="31" t="s">
        <v>20799</v>
      </c>
      <c r="C7432" s="31" t="s">
        <v>20800</v>
      </c>
      <c r="D7432" s="32">
        <v>44218</v>
      </c>
      <c r="E7432" s="31" t="s">
        <v>20801</v>
      </c>
      <c r="F7432" s="31" t="s">
        <v>11553</v>
      </c>
      <c r="G7432" s="33">
        <v>-82372.95</v>
      </c>
      <c r="H7432" s="33">
        <v>-82372.95</v>
      </c>
      <c r="I7432" s="31" t="s">
        <v>9762</v>
      </c>
      <c r="J7432" s="31" t="s">
        <v>9763</v>
      </c>
      <c r="K7432" s="33">
        <v>-82372.95</v>
      </c>
      <c r="L7432" s="31" t="s">
        <v>9764</v>
      </c>
      <c r="M7432" t="e">
        <f t="shared" si="331"/>
        <v>#VALUE!</v>
      </c>
    </row>
    <row r="7433" spans="1:15" hidden="1">
      <c r="A7433" s="31" t="s">
        <v>9757</v>
      </c>
      <c r="B7433" s="31" t="s">
        <v>20799</v>
      </c>
      <c r="C7433" s="31" t="s">
        <v>20800</v>
      </c>
      <c r="D7433" s="32">
        <v>44218</v>
      </c>
      <c r="E7433" s="31" t="s">
        <v>20801</v>
      </c>
      <c r="F7433" s="31" t="s">
        <v>9875</v>
      </c>
      <c r="G7433" s="33">
        <v>82372.95</v>
      </c>
      <c r="H7433" s="33">
        <v>82372.95</v>
      </c>
      <c r="I7433" s="31" t="s">
        <v>9762</v>
      </c>
      <c r="J7433" s="31" t="s">
        <v>9763</v>
      </c>
      <c r="K7433" s="33">
        <v>82372.95</v>
      </c>
      <c r="L7433" s="31" t="s">
        <v>9764</v>
      </c>
      <c r="M7433" t="e">
        <f t="shared" si="331"/>
        <v>#VALUE!</v>
      </c>
    </row>
    <row r="7434" spans="1:15" hidden="1">
      <c r="A7434" s="31" t="s">
        <v>9757</v>
      </c>
      <c r="B7434" s="31" t="s">
        <v>20802</v>
      </c>
      <c r="C7434" s="31" t="s">
        <v>20803</v>
      </c>
      <c r="D7434" s="32">
        <v>44218</v>
      </c>
      <c r="E7434" s="31" t="s">
        <v>20804</v>
      </c>
      <c r="F7434" s="31" t="s">
        <v>11553</v>
      </c>
      <c r="G7434" s="33">
        <v>-126716.56</v>
      </c>
      <c r="H7434" s="33">
        <v>-126716.56</v>
      </c>
      <c r="I7434" s="31" t="s">
        <v>9762</v>
      </c>
      <c r="J7434" s="31" t="s">
        <v>9763</v>
      </c>
      <c r="K7434" s="33">
        <v>-126716.56</v>
      </c>
      <c r="L7434" s="31" t="s">
        <v>9764</v>
      </c>
      <c r="M7434" t="e">
        <f t="shared" si="331"/>
        <v>#VALUE!</v>
      </c>
    </row>
    <row r="7435" spans="1:15" hidden="1">
      <c r="A7435" s="31" t="s">
        <v>9757</v>
      </c>
      <c r="B7435" s="31" t="s">
        <v>20802</v>
      </c>
      <c r="C7435" s="31" t="s">
        <v>20803</v>
      </c>
      <c r="D7435" s="32">
        <v>44218</v>
      </c>
      <c r="E7435" s="31" t="s">
        <v>20804</v>
      </c>
      <c r="F7435" s="31" t="s">
        <v>9875</v>
      </c>
      <c r="G7435" s="33">
        <v>126716.56</v>
      </c>
      <c r="H7435" s="33">
        <v>126716.56</v>
      </c>
      <c r="I7435" s="31" t="s">
        <v>9762</v>
      </c>
      <c r="J7435" s="31" t="s">
        <v>9763</v>
      </c>
      <c r="K7435" s="33">
        <v>126716.56</v>
      </c>
      <c r="L7435" s="31" t="s">
        <v>9764</v>
      </c>
      <c r="M7435" t="e">
        <f t="shared" si="331"/>
        <v>#VALUE!</v>
      </c>
    </row>
    <row r="7436" spans="1:15" hidden="1">
      <c r="A7436" s="31" t="s">
        <v>9849</v>
      </c>
      <c r="B7436" s="31" t="s">
        <v>20805</v>
      </c>
      <c r="C7436" s="31" t="s">
        <v>20806</v>
      </c>
      <c r="D7436" s="32">
        <v>44218</v>
      </c>
      <c r="E7436" s="31" t="s">
        <v>20807</v>
      </c>
      <c r="F7436" s="31" t="s">
        <v>12612</v>
      </c>
      <c r="G7436" s="33">
        <v>-122512.5</v>
      </c>
      <c r="H7436" s="33">
        <v>-122512.5</v>
      </c>
      <c r="I7436" s="31" t="s">
        <v>9762</v>
      </c>
      <c r="J7436" s="31" t="s">
        <v>9763</v>
      </c>
      <c r="K7436" s="33">
        <v>-122512.5</v>
      </c>
      <c r="L7436" s="31" t="s">
        <v>9764</v>
      </c>
      <c r="M7436">
        <f t="shared" si="331"/>
        <v>15</v>
      </c>
      <c r="N7436" t="str">
        <f t="shared" ref="N7436:N7439" si="332">MID(E7436,M7436,10)</f>
        <v>PO63000563</v>
      </c>
      <c r="O7436" t="e">
        <f>VLOOKUP(N7436,'1_คตง_ภาพรวม'!L7436:M7486,2,FALSE)</f>
        <v>#N/A</v>
      </c>
    </row>
    <row r="7437" spans="1:15" hidden="1">
      <c r="A7437" s="31" t="s">
        <v>9849</v>
      </c>
      <c r="B7437" s="31" t="s">
        <v>20805</v>
      </c>
      <c r="C7437" s="31" t="s">
        <v>20806</v>
      </c>
      <c r="D7437" s="32">
        <v>44218</v>
      </c>
      <c r="E7437" s="31" t="s">
        <v>20807</v>
      </c>
      <c r="F7437" s="31" t="s">
        <v>9875</v>
      </c>
      <c r="G7437" s="33">
        <v>122512.5</v>
      </c>
      <c r="H7437" s="33">
        <v>122512.5</v>
      </c>
      <c r="I7437" s="31" t="s">
        <v>9762</v>
      </c>
      <c r="J7437" s="31" t="s">
        <v>9763</v>
      </c>
      <c r="K7437" s="33">
        <v>122512.5</v>
      </c>
      <c r="L7437" s="31" t="s">
        <v>9764</v>
      </c>
      <c r="M7437">
        <f t="shared" si="331"/>
        <v>15</v>
      </c>
      <c r="N7437" t="str">
        <f t="shared" si="332"/>
        <v>PO63000563</v>
      </c>
      <c r="O7437" t="e">
        <f>VLOOKUP(N7437,'1_คตง_ภาพรวม'!L7437:M7487,2,FALSE)</f>
        <v>#N/A</v>
      </c>
    </row>
    <row r="7438" spans="1:15" hidden="1">
      <c r="A7438" s="31" t="s">
        <v>9849</v>
      </c>
      <c r="B7438" s="31" t="s">
        <v>20808</v>
      </c>
      <c r="C7438" s="31" t="s">
        <v>20809</v>
      </c>
      <c r="D7438" s="32">
        <v>44218</v>
      </c>
      <c r="E7438" s="31" t="s">
        <v>20810</v>
      </c>
      <c r="F7438" s="31" t="s">
        <v>12612</v>
      </c>
      <c r="G7438" s="33">
        <v>-600336.44999999995</v>
      </c>
      <c r="H7438" s="33">
        <v>-600336.44999999995</v>
      </c>
      <c r="I7438" s="31" t="s">
        <v>9762</v>
      </c>
      <c r="J7438" s="31" t="s">
        <v>9763</v>
      </c>
      <c r="K7438" s="33">
        <v>-600336.44999999995</v>
      </c>
      <c r="L7438" s="31" t="s">
        <v>9764</v>
      </c>
      <c r="M7438">
        <f t="shared" si="331"/>
        <v>15</v>
      </c>
      <c r="N7438" t="str">
        <f t="shared" si="332"/>
        <v>PO63000759</v>
      </c>
      <c r="O7438" t="e">
        <f>VLOOKUP(N7438,'1_คตง_ภาพรวม'!L7438:M7488,2,FALSE)</f>
        <v>#N/A</v>
      </c>
    </row>
    <row r="7439" spans="1:15" hidden="1">
      <c r="A7439" s="31" t="s">
        <v>9849</v>
      </c>
      <c r="B7439" s="31" t="s">
        <v>20808</v>
      </c>
      <c r="C7439" s="31" t="s">
        <v>20809</v>
      </c>
      <c r="D7439" s="32">
        <v>44218</v>
      </c>
      <c r="E7439" s="31" t="s">
        <v>20810</v>
      </c>
      <c r="F7439" s="31" t="s">
        <v>9875</v>
      </c>
      <c r="G7439" s="33">
        <v>600336.44999999995</v>
      </c>
      <c r="H7439" s="33">
        <v>600336.44999999995</v>
      </c>
      <c r="I7439" s="31" t="s">
        <v>9762</v>
      </c>
      <c r="J7439" s="31" t="s">
        <v>9763</v>
      </c>
      <c r="K7439" s="33">
        <v>600336.44999999995</v>
      </c>
      <c r="L7439" s="31" t="s">
        <v>9764</v>
      </c>
      <c r="M7439">
        <f t="shared" si="331"/>
        <v>15</v>
      </c>
      <c r="N7439" t="str">
        <f t="shared" si="332"/>
        <v>PO63000759</v>
      </c>
      <c r="O7439" t="e">
        <f>VLOOKUP(N7439,'1_คตง_ภาพรวม'!L7439:M7489,2,FALSE)</f>
        <v>#N/A</v>
      </c>
    </row>
    <row r="7440" spans="1:15" hidden="1">
      <c r="A7440" s="31" t="s">
        <v>9757</v>
      </c>
      <c r="B7440" s="31" t="s">
        <v>20811</v>
      </c>
      <c r="C7440" s="31" t="s">
        <v>20812</v>
      </c>
      <c r="D7440" s="32">
        <v>44218</v>
      </c>
      <c r="E7440" s="31" t="s">
        <v>20813</v>
      </c>
      <c r="F7440" s="31" t="s">
        <v>11553</v>
      </c>
      <c r="G7440" s="33">
        <v>-234367.57</v>
      </c>
      <c r="H7440" s="33">
        <v>-234367.57</v>
      </c>
      <c r="I7440" s="31" t="s">
        <v>9762</v>
      </c>
      <c r="J7440" s="31" t="s">
        <v>9763</v>
      </c>
      <c r="K7440" s="33">
        <v>-234367.57</v>
      </c>
      <c r="L7440" s="31" t="s">
        <v>9764</v>
      </c>
      <c r="M7440" t="e">
        <f t="shared" si="331"/>
        <v>#VALUE!</v>
      </c>
    </row>
    <row r="7441" spans="1:15" hidden="1">
      <c r="A7441" s="31" t="s">
        <v>9757</v>
      </c>
      <c r="B7441" s="31" t="s">
        <v>20811</v>
      </c>
      <c r="C7441" s="31" t="s">
        <v>20812</v>
      </c>
      <c r="D7441" s="32">
        <v>44218</v>
      </c>
      <c r="E7441" s="31" t="s">
        <v>20813</v>
      </c>
      <c r="F7441" s="31" t="s">
        <v>9875</v>
      </c>
      <c r="G7441" s="33">
        <v>234367.57</v>
      </c>
      <c r="H7441" s="33">
        <v>234367.57</v>
      </c>
      <c r="I7441" s="31" t="s">
        <v>9762</v>
      </c>
      <c r="J7441" s="31" t="s">
        <v>9763</v>
      </c>
      <c r="K7441" s="33">
        <v>234367.57</v>
      </c>
      <c r="L7441" s="31" t="s">
        <v>9764</v>
      </c>
      <c r="M7441" t="e">
        <f t="shared" si="331"/>
        <v>#VALUE!</v>
      </c>
    </row>
    <row r="7442" spans="1:15" hidden="1">
      <c r="A7442" s="31" t="s">
        <v>9849</v>
      </c>
      <c r="B7442" s="31" t="s">
        <v>20814</v>
      </c>
      <c r="C7442" s="31" t="s">
        <v>20815</v>
      </c>
      <c r="D7442" s="32">
        <v>44218</v>
      </c>
      <c r="E7442" s="31" t="s">
        <v>20816</v>
      </c>
      <c r="F7442" s="31" t="s">
        <v>12612</v>
      </c>
      <c r="G7442" s="33">
        <v>-396016</v>
      </c>
      <c r="H7442" s="33">
        <v>-396016</v>
      </c>
      <c r="I7442" s="31" t="s">
        <v>9762</v>
      </c>
      <c r="J7442" s="31" t="s">
        <v>9763</v>
      </c>
      <c r="K7442" s="33">
        <v>-396016</v>
      </c>
      <c r="L7442" s="31" t="s">
        <v>9764</v>
      </c>
      <c r="M7442">
        <f t="shared" si="331"/>
        <v>15</v>
      </c>
      <c r="N7442" t="str">
        <f t="shared" ref="N7442:N7487" si="333">MID(E7442,M7442,10)</f>
        <v>PO63000782</v>
      </c>
      <c r="O7442" t="e">
        <f>VLOOKUP(N7442,'1_คตง_ภาพรวม'!L7442:M7492,2,FALSE)</f>
        <v>#N/A</v>
      </c>
    </row>
    <row r="7443" spans="1:15" hidden="1">
      <c r="A7443" s="31" t="s">
        <v>9849</v>
      </c>
      <c r="B7443" s="31" t="s">
        <v>20814</v>
      </c>
      <c r="C7443" s="31" t="s">
        <v>20815</v>
      </c>
      <c r="D7443" s="32">
        <v>44218</v>
      </c>
      <c r="E7443" s="31" t="s">
        <v>20816</v>
      </c>
      <c r="F7443" s="31" t="s">
        <v>9875</v>
      </c>
      <c r="G7443" s="33">
        <v>396016</v>
      </c>
      <c r="H7443" s="33">
        <v>396016</v>
      </c>
      <c r="I7443" s="31" t="s">
        <v>9762</v>
      </c>
      <c r="J7443" s="31" t="s">
        <v>9763</v>
      </c>
      <c r="K7443" s="33">
        <v>396016</v>
      </c>
      <c r="L7443" s="31" t="s">
        <v>9764</v>
      </c>
      <c r="M7443">
        <f t="shared" si="331"/>
        <v>15</v>
      </c>
      <c r="N7443" t="str">
        <f t="shared" si="333"/>
        <v>PO63000782</v>
      </c>
      <c r="O7443" t="e">
        <f>VLOOKUP(N7443,'1_คตง_ภาพรวม'!L7443:M7493,2,FALSE)</f>
        <v>#N/A</v>
      </c>
    </row>
    <row r="7444" spans="1:15" hidden="1">
      <c r="A7444" s="31" t="s">
        <v>9849</v>
      </c>
      <c r="B7444" s="31" t="s">
        <v>20817</v>
      </c>
      <c r="C7444" s="31" t="s">
        <v>20818</v>
      </c>
      <c r="D7444" s="32">
        <v>44218</v>
      </c>
      <c r="E7444" s="31" t="s">
        <v>20819</v>
      </c>
      <c r="F7444" s="31" t="s">
        <v>12612</v>
      </c>
      <c r="G7444" s="33">
        <v>-196020</v>
      </c>
      <c r="H7444" s="33">
        <v>-196020</v>
      </c>
      <c r="I7444" s="31" t="s">
        <v>9762</v>
      </c>
      <c r="J7444" s="31" t="s">
        <v>9763</v>
      </c>
      <c r="K7444" s="33">
        <v>-196020</v>
      </c>
      <c r="L7444" s="31" t="s">
        <v>9764</v>
      </c>
      <c r="M7444">
        <f t="shared" si="331"/>
        <v>15</v>
      </c>
      <c r="N7444" t="str">
        <f t="shared" si="333"/>
        <v>PO63000561</v>
      </c>
      <c r="O7444" t="e">
        <f>VLOOKUP(N7444,'1_คตง_ภาพรวม'!L7444:M7494,2,FALSE)</f>
        <v>#N/A</v>
      </c>
    </row>
    <row r="7445" spans="1:15" hidden="1">
      <c r="A7445" s="31" t="s">
        <v>9849</v>
      </c>
      <c r="B7445" s="31" t="s">
        <v>20817</v>
      </c>
      <c r="C7445" s="31" t="s">
        <v>20818</v>
      </c>
      <c r="D7445" s="32">
        <v>44218</v>
      </c>
      <c r="E7445" s="31" t="s">
        <v>20819</v>
      </c>
      <c r="F7445" s="31" t="s">
        <v>9875</v>
      </c>
      <c r="G7445" s="33">
        <v>196020</v>
      </c>
      <c r="H7445" s="33">
        <v>196020</v>
      </c>
      <c r="I7445" s="31" t="s">
        <v>9762</v>
      </c>
      <c r="J7445" s="31" t="s">
        <v>9763</v>
      </c>
      <c r="K7445" s="33">
        <v>196020</v>
      </c>
      <c r="L7445" s="31" t="s">
        <v>9764</v>
      </c>
      <c r="M7445">
        <f t="shared" si="331"/>
        <v>15</v>
      </c>
      <c r="N7445" t="str">
        <f t="shared" si="333"/>
        <v>PO63000561</v>
      </c>
      <c r="O7445" t="e">
        <f>VLOOKUP(N7445,'1_คตง_ภาพรวม'!L7445:M7495,2,FALSE)</f>
        <v>#N/A</v>
      </c>
    </row>
    <row r="7446" spans="1:15" hidden="1">
      <c r="A7446" s="31" t="s">
        <v>9849</v>
      </c>
      <c r="B7446" s="31" t="s">
        <v>20820</v>
      </c>
      <c r="C7446" s="31" t="s">
        <v>20821</v>
      </c>
      <c r="D7446" s="32">
        <v>44218</v>
      </c>
      <c r="E7446" s="31" t="s">
        <v>20822</v>
      </c>
      <c r="F7446" s="31" t="s">
        <v>12612</v>
      </c>
      <c r="G7446" s="33">
        <v>-196020</v>
      </c>
      <c r="H7446" s="33">
        <v>-196020</v>
      </c>
      <c r="I7446" s="31" t="s">
        <v>9762</v>
      </c>
      <c r="J7446" s="31" t="s">
        <v>9763</v>
      </c>
      <c r="K7446" s="33">
        <v>-196020</v>
      </c>
      <c r="L7446" s="31" t="s">
        <v>9764</v>
      </c>
      <c r="M7446">
        <f t="shared" si="331"/>
        <v>15</v>
      </c>
      <c r="N7446" t="str">
        <f t="shared" si="333"/>
        <v>PO63000560</v>
      </c>
      <c r="O7446" t="e">
        <f>VLOOKUP(N7446,'1_คตง_ภาพรวม'!L7446:M7496,2,FALSE)</f>
        <v>#N/A</v>
      </c>
    </row>
    <row r="7447" spans="1:15" hidden="1">
      <c r="A7447" s="31" t="s">
        <v>9849</v>
      </c>
      <c r="B7447" s="31" t="s">
        <v>20820</v>
      </c>
      <c r="C7447" s="31" t="s">
        <v>20821</v>
      </c>
      <c r="D7447" s="32">
        <v>44218</v>
      </c>
      <c r="E7447" s="31" t="s">
        <v>20822</v>
      </c>
      <c r="F7447" s="31" t="s">
        <v>9875</v>
      </c>
      <c r="G7447" s="33">
        <v>196020</v>
      </c>
      <c r="H7447" s="33">
        <v>196020</v>
      </c>
      <c r="I7447" s="31" t="s">
        <v>9762</v>
      </c>
      <c r="J7447" s="31" t="s">
        <v>9763</v>
      </c>
      <c r="K7447" s="33">
        <v>196020</v>
      </c>
      <c r="L7447" s="31" t="s">
        <v>9764</v>
      </c>
      <c r="M7447">
        <f t="shared" si="331"/>
        <v>15</v>
      </c>
      <c r="N7447" t="str">
        <f t="shared" si="333"/>
        <v>PO63000560</v>
      </c>
      <c r="O7447" t="e">
        <f>VLOOKUP(N7447,'1_คตง_ภาพรวม'!L7447:M7497,2,FALSE)</f>
        <v>#N/A</v>
      </c>
    </row>
    <row r="7448" spans="1:15" hidden="1">
      <c r="A7448" s="31" t="s">
        <v>9849</v>
      </c>
      <c r="B7448" s="31" t="s">
        <v>20823</v>
      </c>
      <c r="C7448" s="31" t="s">
        <v>20824</v>
      </c>
      <c r="D7448" s="32">
        <v>44218</v>
      </c>
      <c r="E7448" s="31" t="s">
        <v>20825</v>
      </c>
      <c r="F7448" s="31" t="s">
        <v>12612</v>
      </c>
      <c r="G7448" s="33">
        <v>-593208</v>
      </c>
      <c r="H7448" s="33">
        <v>-593208</v>
      </c>
      <c r="I7448" s="31" t="s">
        <v>9762</v>
      </c>
      <c r="J7448" s="31" t="s">
        <v>9763</v>
      </c>
      <c r="K7448" s="33">
        <v>-593208</v>
      </c>
      <c r="L7448" s="31" t="s">
        <v>9764</v>
      </c>
      <c r="M7448">
        <f t="shared" si="331"/>
        <v>15</v>
      </c>
      <c r="N7448" t="str">
        <f t="shared" si="333"/>
        <v>PO64000072</v>
      </c>
      <c r="O7448" t="e">
        <f>VLOOKUP(N7448,'1_คตง_ภาพรวม'!L7448:M7498,2,FALSE)</f>
        <v>#N/A</v>
      </c>
    </row>
    <row r="7449" spans="1:15" hidden="1">
      <c r="A7449" s="31" t="s">
        <v>9849</v>
      </c>
      <c r="B7449" s="31" t="s">
        <v>20823</v>
      </c>
      <c r="C7449" s="31" t="s">
        <v>20824</v>
      </c>
      <c r="D7449" s="32">
        <v>44218</v>
      </c>
      <c r="E7449" s="31" t="s">
        <v>20825</v>
      </c>
      <c r="F7449" s="31" t="s">
        <v>9875</v>
      </c>
      <c r="G7449" s="33">
        <v>593208</v>
      </c>
      <c r="H7449" s="33">
        <v>593208</v>
      </c>
      <c r="I7449" s="31" t="s">
        <v>9762</v>
      </c>
      <c r="J7449" s="31" t="s">
        <v>9763</v>
      </c>
      <c r="K7449" s="33">
        <v>593208</v>
      </c>
      <c r="L7449" s="31" t="s">
        <v>9764</v>
      </c>
      <c r="M7449">
        <f t="shared" si="331"/>
        <v>15</v>
      </c>
      <c r="N7449" t="str">
        <f t="shared" si="333"/>
        <v>PO64000072</v>
      </c>
      <c r="O7449" t="e">
        <f>VLOOKUP(N7449,'1_คตง_ภาพรวม'!L7449:M7499,2,FALSE)</f>
        <v>#N/A</v>
      </c>
    </row>
    <row r="7450" spans="1:15" hidden="1">
      <c r="A7450" s="31" t="s">
        <v>9849</v>
      </c>
      <c r="B7450" s="31" t="s">
        <v>20826</v>
      </c>
      <c r="C7450" s="31" t="s">
        <v>20827</v>
      </c>
      <c r="D7450" s="32">
        <v>44218</v>
      </c>
      <c r="E7450" s="31" t="s">
        <v>20828</v>
      </c>
      <c r="F7450" s="31" t="s">
        <v>12612</v>
      </c>
      <c r="G7450" s="33">
        <v>-116600</v>
      </c>
      <c r="H7450" s="33">
        <v>-116600</v>
      </c>
      <c r="I7450" s="31" t="s">
        <v>9762</v>
      </c>
      <c r="J7450" s="31" t="s">
        <v>9763</v>
      </c>
      <c r="K7450" s="33">
        <v>-116600</v>
      </c>
      <c r="L7450" s="31" t="s">
        <v>9764</v>
      </c>
      <c r="M7450">
        <f t="shared" si="331"/>
        <v>15</v>
      </c>
      <c r="N7450" t="str">
        <f t="shared" si="333"/>
        <v>PO63000406</v>
      </c>
      <c r="O7450" t="e">
        <f>VLOOKUP(N7450,'1_คตง_ภาพรวม'!L7450:M7500,2,FALSE)</f>
        <v>#N/A</v>
      </c>
    </row>
    <row r="7451" spans="1:15" hidden="1">
      <c r="A7451" s="31" t="s">
        <v>9849</v>
      </c>
      <c r="B7451" s="31" t="s">
        <v>20826</v>
      </c>
      <c r="C7451" s="31" t="s">
        <v>20827</v>
      </c>
      <c r="D7451" s="32">
        <v>44218</v>
      </c>
      <c r="E7451" s="31" t="s">
        <v>20828</v>
      </c>
      <c r="F7451" s="31" t="s">
        <v>9875</v>
      </c>
      <c r="G7451" s="33">
        <v>116600</v>
      </c>
      <c r="H7451" s="33">
        <v>116600</v>
      </c>
      <c r="I7451" s="31" t="s">
        <v>9762</v>
      </c>
      <c r="J7451" s="31" t="s">
        <v>9763</v>
      </c>
      <c r="K7451" s="33">
        <v>116600</v>
      </c>
      <c r="L7451" s="31" t="s">
        <v>9764</v>
      </c>
      <c r="M7451">
        <f t="shared" si="331"/>
        <v>15</v>
      </c>
      <c r="N7451" t="str">
        <f t="shared" si="333"/>
        <v>PO63000406</v>
      </c>
      <c r="O7451" t="e">
        <f>VLOOKUP(N7451,'1_คตง_ภาพรวม'!L7451:M7501,2,FALSE)</f>
        <v>#N/A</v>
      </c>
    </row>
    <row r="7452" spans="1:15" hidden="1">
      <c r="A7452" s="31" t="s">
        <v>9849</v>
      </c>
      <c r="B7452" s="31" t="s">
        <v>20829</v>
      </c>
      <c r="C7452" s="31" t="s">
        <v>20830</v>
      </c>
      <c r="D7452" s="32">
        <v>44218</v>
      </c>
      <c r="E7452" s="31" t="s">
        <v>20831</v>
      </c>
      <c r="F7452" s="31" t="s">
        <v>12612</v>
      </c>
      <c r="G7452" s="33">
        <v>-179860.8</v>
      </c>
      <c r="H7452" s="33">
        <v>-179860.8</v>
      </c>
      <c r="I7452" s="31" t="s">
        <v>9762</v>
      </c>
      <c r="J7452" s="31" t="s">
        <v>9763</v>
      </c>
      <c r="K7452" s="33">
        <v>-179860.8</v>
      </c>
      <c r="L7452" s="31" t="s">
        <v>9764</v>
      </c>
      <c r="M7452">
        <f t="shared" si="331"/>
        <v>18</v>
      </c>
      <c r="N7452" t="str">
        <f t="shared" si="333"/>
        <v>PO63000970</v>
      </c>
      <c r="O7452" t="e">
        <f>VLOOKUP(N7452,'1_คตง_ภาพรวม'!L7452:M7502,2,FALSE)</f>
        <v>#N/A</v>
      </c>
    </row>
    <row r="7453" spans="1:15" hidden="1">
      <c r="A7453" s="31" t="s">
        <v>9849</v>
      </c>
      <c r="B7453" s="31" t="s">
        <v>20829</v>
      </c>
      <c r="C7453" s="31" t="s">
        <v>20830</v>
      </c>
      <c r="D7453" s="32">
        <v>44218</v>
      </c>
      <c r="E7453" s="31" t="s">
        <v>20831</v>
      </c>
      <c r="F7453" s="31" t="s">
        <v>9875</v>
      </c>
      <c r="G7453" s="33">
        <v>179860.8</v>
      </c>
      <c r="H7453" s="33">
        <v>179860.8</v>
      </c>
      <c r="I7453" s="31" t="s">
        <v>9762</v>
      </c>
      <c r="J7453" s="31" t="s">
        <v>9763</v>
      </c>
      <c r="K7453" s="33">
        <v>179860.8</v>
      </c>
      <c r="L7453" s="31" t="s">
        <v>9764</v>
      </c>
      <c r="M7453">
        <f t="shared" si="331"/>
        <v>18</v>
      </c>
      <c r="N7453" t="str">
        <f t="shared" si="333"/>
        <v>PO63000970</v>
      </c>
      <c r="O7453" t="e">
        <f>VLOOKUP(N7453,'1_คตง_ภาพรวม'!L7453:M7503,2,FALSE)</f>
        <v>#N/A</v>
      </c>
    </row>
    <row r="7454" spans="1:15" hidden="1">
      <c r="A7454" s="31" t="s">
        <v>9757</v>
      </c>
      <c r="B7454" s="31" t="s">
        <v>20832</v>
      </c>
      <c r="C7454" s="31" t="s">
        <v>20833</v>
      </c>
      <c r="D7454" s="32">
        <v>44218</v>
      </c>
      <c r="E7454" s="31" t="s">
        <v>20834</v>
      </c>
      <c r="F7454" s="31" t="s">
        <v>11553</v>
      </c>
      <c r="G7454" s="33">
        <v>-151580</v>
      </c>
      <c r="H7454" s="33">
        <v>-151580</v>
      </c>
      <c r="I7454" s="31" t="s">
        <v>9762</v>
      </c>
      <c r="J7454" s="31" t="s">
        <v>9763</v>
      </c>
      <c r="K7454" s="33">
        <v>-151580</v>
      </c>
      <c r="L7454" s="31" t="s">
        <v>9764</v>
      </c>
      <c r="M7454">
        <f t="shared" si="331"/>
        <v>15</v>
      </c>
      <c r="N7454" t="str">
        <f t="shared" si="333"/>
        <v>PO64000010</v>
      </c>
      <c r="O7454" t="e">
        <f>VLOOKUP(N7454,'1_คตง_ภาพรวม'!L7454:M7504,2,FALSE)</f>
        <v>#N/A</v>
      </c>
    </row>
    <row r="7455" spans="1:15" hidden="1">
      <c r="A7455" s="31" t="s">
        <v>9757</v>
      </c>
      <c r="B7455" s="31" t="s">
        <v>20832</v>
      </c>
      <c r="C7455" s="31" t="s">
        <v>20833</v>
      </c>
      <c r="D7455" s="32">
        <v>44218</v>
      </c>
      <c r="E7455" s="31" t="s">
        <v>20834</v>
      </c>
      <c r="F7455" s="31" t="s">
        <v>9875</v>
      </c>
      <c r="G7455" s="33">
        <v>151580</v>
      </c>
      <c r="H7455" s="33">
        <v>151580</v>
      </c>
      <c r="I7455" s="31" t="s">
        <v>9762</v>
      </c>
      <c r="J7455" s="31" t="s">
        <v>9763</v>
      </c>
      <c r="K7455" s="33">
        <v>151580</v>
      </c>
      <c r="L7455" s="31" t="s">
        <v>9764</v>
      </c>
      <c r="M7455">
        <f t="shared" si="331"/>
        <v>15</v>
      </c>
      <c r="N7455" t="str">
        <f t="shared" si="333"/>
        <v>PO64000010</v>
      </c>
      <c r="O7455" t="e">
        <f>VLOOKUP(N7455,'1_คตง_ภาพรวม'!L7455:M7505,2,FALSE)</f>
        <v>#N/A</v>
      </c>
    </row>
    <row r="7456" spans="1:15" hidden="1">
      <c r="A7456" s="31" t="s">
        <v>9849</v>
      </c>
      <c r="B7456" s="31" t="s">
        <v>20835</v>
      </c>
      <c r="C7456" s="31" t="s">
        <v>20836</v>
      </c>
      <c r="D7456" s="32">
        <v>44218</v>
      </c>
      <c r="E7456" s="31" t="s">
        <v>20837</v>
      </c>
      <c r="F7456" s="31" t="s">
        <v>12612</v>
      </c>
      <c r="G7456" s="33">
        <v>-198008</v>
      </c>
      <c r="H7456" s="33">
        <v>-198008</v>
      </c>
      <c r="I7456" s="31" t="s">
        <v>9762</v>
      </c>
      <c r="J7456" s="31" t="s">
        <v>9763</v>
      </c>
      <c r="K7456" s="33">
        <v>-198008</v>
      </c>
      <c r="L7456" s="31" t="s">
        <v>9764</v>
      </c>
      <c r="M7456">
        <f t="shared" si="331"/>
        <v>15</v>
      </c>
      <c r="N7456" t="str">
        <f t="shared" si="333"/>
        <v>PO63000564</v>
      </c>
      <c r="O7456" t="e">
        <f>VLOOKUP(N7456,'1_คตง_ภาพรวม'!L7456:M7506,2,FALSE)</f>
        <v>#N/A</v>
      </c>
    </row>
    <row r="7457" spans="1:15" hidden="1">
      <c r="A7457" s="31" t="s">
        <v>9849</v>
      </c>
      <c r="B7457" s="31" t="s">
        <v>20835</v>
      </c>
      <c r="C7457" s="31" t="s">
        <v>20836</v>
      </c>
      <c r="D7457" s="32">
        <v>44218</v>
      </c>
      <c r="E7457" s="31" t="s">
        <v>20837</v>
      </c>
      <c r="F7457" s="31" t="s">
        <v>9875</v>
      </c>
      <c r="G7457" s="33">
        <v>198008</v>
      </c>
      <c r="H7457" s="33">
        <v>198008</v>
      </c>
      <c r="I7457" s="31" t="s">
        <v>9762</v>
      </c>
      <c r="J7457" s="31" t="s">
        <v>9763</v>
      </c>
      <c r="K7457" s="33">
        <v>198008</v>
      </c>
      <c r="L7457" s="31" t="s">
        <v>9764</v>
      </c>
      <c r="M7457">
        <f t="shared" si="331"/>
        <v>15</v>
      </c>
      <c r="N7457" t="str">
        <f t="shared" si="333"/>
        <v>PO63000564</v>
      </c>
      <c r="O7457" t="e">
        <f>VLOOKUP(N7457,'1_คตง_ภาพรวม'!L7457:M7507,2,FALSE)</f>
        <v>#N/A</v>
      </c>
    </row>
    <row r="7458" spans="1:15" hidden="1">
      <c r="A7458" s="31" t="s">
        <v>9849</v>
      </c>
      <c r="B7458" s="31" t="s">
        <v>20838</v>
      </c>
      <c r="C7458" s="31" t="s">
        <v>20839</v>
      </c>
      <c r="D7458" s="32">
        <v>44218</v>
      </c>
      <c r="E7458" s="31" t="s">
        <v>20840</v>
      </c>
      <c r="F7458" s="31" t="s">
        <v>12612</v>
      </c>
      <c r="G7458" s="33">
        <v>-44550</v>
      </c>
      <c r="H7458" s="33">
        <v>-44550</v>
      </c>
      <c r="I7458" s="31" t="s">
        <v>9762</v>
      </c>
      <c r="J7458" s="31" t="s">
        <v>9763</v>
      </c>
      <c r="K7458" s="33">
        <v>-44550</v>
      </c>
      <c r="L7458" s="31" t="s">
        <v>9764</v>
      </c>
      <c r="M7458">
        <f t="shared" si="331"/>
        <v>15</v>
      </c>
      <c r="N7458" t="str">
        <f t="shared" si="333"/>
        <v>PO63000826</v>
      </c>
      <c r="O7458" t="e">
        <f>VLOOKUP(N7458,'1_คตง_ภาพรวม'!L7458:M7508,2,FALSE)</f>
        <v>#N/A</v>
      </c>
    </row>
    <row r="7459" spans="1:15" hidden="1">
      <c r="A7459" s="31" t="s">
        <v>9849</v>
      </c>
      <c r="B7459" s="31" t="s">
        <v>20838</v>
      </c>
      <c r="C7459" s="31" t="s">
        <v>20839</v>
      </c>
      <c r="D7459" s="32">
        <v>44218</v>
      </c>
      <c r="E7459" s="31" t="s">
        <v>20840</v>
      </c>
      <c r="F7459" s="31" t="s">
        <v>9875</v>
      </c>
      <c r="G7459" s="33">
        <v>44550</v>
      </c>
      <c r="H7459" s="33">
        <v>44550</v>
      </c>
      <c r="I7459" s="31" t="s">
        <v>9762</v>
      </c>
      <c r="J7459" s="31" t="s">
        <v>9763</v>
      </c>
      <c r="K7459" s="33">
        <v>44550</v>
      </c>
      <c r="L7459" s="31" t="s">
        <v>9764</v>
      </c>
      <c r="M7459">
        <f t="shared" si="331"/>
        <v>15</v>
      </c>
      <c r="N7459" t="str">
        <f t="shared" si="333"/>
        <v>PO63000826</v>
      </c>
      <c r="O7459" t="e">
        <f>VLOOKUP(N7459,'1_คตง_ภาพรวม'!L7459:M7509,2,FALSE)</f>
        <v>#N/A</v>
      </c>
    </row>
    <row r="7460" spans="1:15" hidden="1">
      <c r="A7460" s="31" t="s">
        <v>9849</v>
      </c>
      <c r="B7460" s="31" t="s">
        <v>20841</v>
      </c>
      <c r="C7460" s="31" t="s">
        <v>20842</v>
      </c>
      <c r="D7460" s="32">
        <v>44218</v>
      </c>
      <c r="E7460" s="31" t="s">
        <v>20843</v>
      </c>
      <c r="F7460" s="31" t="s">
        <v>12612</v>
      </c>
      <c r="G7460" s="33">
        <v>-58300</v>
      </c>
      <c r="H7460" s="33">
        <v>-58300</v>
      </c>
      <c r="I7460" s="31" t="s">
        <v>9762</v>
      </c>
      <c r="J7460" s="31" t="s">
        <v>9763</v>
      </c>
      <c r="K7460" s="33">
        <v>-58300</v>
      </c>
      <c r="L7460" s="31" t="s">
        <v>9764</v>
      </c>
      <c r="M7460">
        <f t="shared" si="331"/>
        <v>15</v>
      </c>
      <c r="N7460" t="str">
        <f t="shared" si="333"/>
        <v>PO64000046</v>
      </c>
      <c r="O7460" t="e">
        <f>VLOOKUP(N7460,'1_คตง_ภาพรวม'!L7460:M7510,2,FALSE)</f>
        <v>#N/A</v>
      </c>
    </row>
    <row r="7461" spans="1:15" hidden="1">
      <c r="A7461" s="31" t="s">
        <v>9849</v>
      </c>
      <c r="B7461" s="31" t="s">
        <v>20841</v>
      </c>
      <c r="C7461" s="31" t="s">
        <v>20842</v>
      </c>
      <c r="D7461" s="32">
        <v>44218</v>
      </c>
      <c r="E7461" s="31" t="s">
        <v>20843</v>
      </c>
      <c r="F7461" s="31" t="s">
        <v>9875</v>
      </c>
      <c r="G7461" s="33">
        <v>58300</v>
      </c>
      <c r="H7461" s="33">
        <v>58300</v>
      </c>
      <c r="I7461" s="31" t="s">
        <v>9762</v>
      </c>
      <c r="J7461" s="31" t="s">
        <v>9763</v>
      </c>
      <c r="K7461" s="33">
        <v>58300</v>
      </c>
      <c r="L7461" s="31" t="s">
        <v>9764</v>
      </c>
      <c r="M7461">
        <f t="shared" si="331"/>
        <v>15</v>
      </c>
      <c r="N7461" t="str">
        <f t="shared" si="333"/>
        <v>PO64000046</v>
      </c>
      <c r="O7461" t="e">
        <f>VLOOKUP(N7461,'1_คตง_ภาพรวม'!L7461:M7511,2,FALSE)</f>
        <v>#N/A</v>
      </c>
    </row>
    <row r="7462" spans="1:15" hidden="1">
      <c r="A7462" s="31" t="s">
        <v>9849</v>
      </c>
      <c r="B7462" s="31" t="s">
        <v>20844</v>
      </c>
      <c r="C7462" s="31" t="s">
        <v>20845</v>
      </c>
      <c r="D7462" s="32">
        <v>44218</v>
      </c>
      <c r="E7462" s="31" t="s">
        <v>20846</v>
      </c>
      <c r="F7462" s="31" t="s">
        <v>12612</v>
      </c>
      <c r="G7462" s="33">
        <v>-194828</v>
      </c>
      <c r="H7462" s="33">
        <v>-194828</v>
      </c>
      <c r="I7462" s="31" t="s">
        <v>9762</v>
      </c>
      <c r="J7462" s="31" t="s">
        <v>9763</v>
      </c>
      <c r="K7462" s="33">
        <v>-194828</v>
      </c>
      <c r="L7462" s="31" t="s">
        <v>9764</v>
      </c>
      <c r="M7462">
        <f t="shared" si="331"/>
        <v>15</v>
      </c>
      <c r="N7462" t="str">
        <f t="shared" si="333"/>
        <v>PO64000005</v>
      </c>
      <c r="O7462" t="e">
        <f>VLOOKUP(N7462,'1_คตง_ภาพรวม'!L7462:M7512,2,FALSE)</f>
        <v>#N/A</v>
      </c>
    </row>
    <row r="7463" spans="1:15" hidden="1">
      <c r="A7463" s="31" t="s">
        <v>9849</v>
      </c>
      <c r="B7463" s="31" t="s">
        <v>20844</v>
      </c>
      <c r="C7463" s="31" t="s">
        <v>20845</v>
      </c>
      <c r="D7463" s="32">
        <v>44218</v>
      </c>
      <c r="E7463" s="31" t="s">
        <v>20846</v>
      </c>
      <c r="F7463" s="31" t="s">
        <v>9875</v>
      </c>
      <c r="G7463" s="33">
        <v>194828</v>
      </c>
      <c r="H7463" s="33">
        <v>194828</v>
      </c>
      <c r="I7463" s="31" t="s">
        <v>9762</v>
      </c>
      <c r="J7463" s="31" t="s">
        <v>9763</v>
      </c>
      <c r="K7463" s="33">
        <v>194828</v>
      </c>
      <c r="L7463" s="31" t="s">
        <v>9764</v>
      </c>
      <c r="M7463">
        <f t="shared" si="331"/>
        <v>15</v>
      </c>
      <c r="N7463" t="str">
        <f t="shared" si="333"/>
        <v>PO64000005</v>
      </c>
      <c r="O7463" t="e">
        <f>VLOOKUP(N7463,'1_คตง_ภาพรวม'!L7463:M7513,2,FALSE)</f>
        <v>#N/A</v>
      </c>
    </row>
    <row r="7464" spans="1:15" hidden="1">
      <c r="A7464" s="31" t="s">
        <v>9757</v>
      </c>
      <c r="B7464" s="31" t="s">
        <v>20847</v>
      </c>
      <c r="C7464" s="31" t="s">
        <v>20848</v>
      </c>
      <c r="D7464" s="32">
        <v>44218</v>
      </c>
      <c r="E7464" s="31" t="s">
        <v>20849</v>
      </c>
      <c r="F7464" s="31" t="s">
        <v>11553</v>
      </c>
      <c r="G7464" s="33">
        <v>-72876.02</v>
      </c>
      <c r="H7464" s="33">
        <v>-72876.02</v>
      </c>
      <c r="I7464" s="31" t="s">
        <v>9762</v>
      </c>
      <c r="J7464" s="31" t="s">
        <v>9763</v>
      </c>
      <c r="K7464" s="33">
        <v>-72876.02</v>
      </c>
      <c r="L7464" s="31" t="s">
        <v>9764</v>
      </c>
      <c r="M7464">
        <f t="shared" si="331"/>
        <v>15</v>
      </c>
      <c r="N7464" t="str">
        <f t="shared" si="333"/>
        <v>PO64000062</v>
      </c>
      <c r="O7464" t="e">
        <f>VLOOKUP(N7464,'1_คตง_ภาพรวม'!L7464:M7514,2,FALSE)</f>
        <v>#N/A</v>
      </c>
    </row>
    <row r="7465" spans="1:15" hidden="1">
      <c r="A7465" s="31" t="s">
        <v>9757</v>
      </c>
      <c r="B7465" s="31" t="s">
        <v>20847</v>
      </c>
      <c r="C7465" s="31" t="s">
        <v>20848</v>
      </c>
      <c r="D7465" s="32">
        <v>44218</v>
      </c>
      <c r="E7465" s="31" t="s">
        <v>20849</v>
      </c>
      <c r="F7465" s="31" t="s">
        <v>9875</v>
      </c>
      <c r="G7465" s="33">
        <v>72876.02</v>
      </c>
      <c r="H7465" s="33">
        <v>72876.02</v>
      </c>
      <c r="I7465" s="31" t="s">
        <v>9762</v>
      </c>
      <c r="J7465" s="31" t="s">
        <v>9763</v>
      </c>
      <c r="K7465" s="33">
        <v>72876.02</v>
      </c>
      <c r="L7465" s="31" t="s">
        <v>9764</v>
      </c>
      <c r="M7465">
        <f t="shared" si="331"/>
        <v>15</v>
      </c>
      <c r="N7465" t="str">
        <f t="shared" si="333"/>
        <v>PO64000062</v>
      </c>
      <c r="O7465" t="e">
        <f>VLOOKUP(N7465,'1_คตง_ภาพรวม'!L7465:M7515,2,FALSE)</f>
        <v>#N/A</v>
      </c>
    </row>
    <row r="7466" spans="1:15" hidden="1">
      <c r="A7466" s="31" t="s">
        <v>9849</v>
      </c>
      <c r="B7466" s="31" t="s">
        <v>20850</v>
      </c>
      <c r="C7466" s="31" t="s">
        <v>20851</v>
      </c>
      <c r="D7466" s="32">
        <v>44218</v>
      </c>
      <c r="E7466" s="31" t="s">
        <v>20852</v>
      </c>
      <c r="F7466" s="31" t="s">
        <v>12612</v>
      </c>
      <c r="G7466" s="33">
        <v>-71783.199999999997</v>
      </c>
      <c r="H7466" s="33">
        <v>-71783.199999999997</v>
      </c>
      <c r="I7466" s="31" t="s">
        <v>9762</v>
      </c>
      <c r="J7466" s="31" t="s">
        <v>9763</v>
      </c>
      <c r="K7466" s="33">
        <v>-71783.199999999997</v>
      </c>
      <c r="L7466" s="31" t="s">
        <v>9764</v>
      </c>
      <c r="M7466">
        <f t="shared" si="331"/>
        <v>15</v>
      </c>
      <c r="N7466" t="str">
        <f t="shared" si="333"/>
        <v>PO64000045</v>
      </c>
      <c r="O7466" t="e">
        <f>VLOOKUP(N7466,'1_คตง_ภาพรวม'!L7466:M7516,2,FALSE)</f>
        <v>#N/A</v>
      </c>
    </row>
    <row r="7467" spans="1:15" hidden="1">
      <c r="A7467" s="31" t="s">
        <v>9849</v>
      </c>
      <c r="B7467" s="31" t="s">
        <v>20850</v>
      </c>
      <c r="C7467" s="31" t="s">
        <v>20851</v>
      </c>
      <c r="D7467" s="32">
        <v>44218</v>
      </c>
      <c r="E7467" s="31" t="s">
        <v>20852</v>
      </c>
      <c r="F7467" s="31" t="s">
        <v>9875</v>
      </c>
      <c r="G7467" s="33">
        <v>71783.199999999997</v>
      </c>
      <c r="H7467" s="33">
        <v>71783.199999999997</v>
      </c>
      <c r="I7467" s="31" t="s">
        <v>9762</v>
      </c>
      <c r="J7467" s="31" t="s">
        <v>9763</v>
      </c>
      <c r="K7467" s="33">
        <v>71783.199999999997</v>
      </c>
      <c r="L7467" s="31" t="s">
        <v>9764</v>
      </c>
      <c r="M7467">
        <f t="shared" si="331"/>
        <v>15</v>
      </c>
      <c r="N7467" t="str">
        <f t="shared" si="333"/>
        <v>PO64000045</v>
      </c>
      <c r="O7467" t="e">
        <f>VLOOKUP(N7467,'1_คตง_ภาพรวม'!L7467:M7517,2,FALSE)</f>
        <v>#N/A</v>
      </c>
    </row>
    <row r="7468" spans="1:15" hidden="1">
      <c r="A7468" s="31" t="s">
        <v>9849</v>
      </c>
      <c r="B7468" s="31" t="s">
        <v>20853</v>
      </c>
      <c r="C7468" s="31" t="s">
        <v>20854</v>
      </c>
      <c r="D7468" s="32">
        <v>44218</v>
      </c>
      <c r="E7468" s="31" t="s">
        <v>20855</v>
      </c>
      <c r="F7468" s="31" t="s">
        <v>12612</v>
      </c>
      <c r="G7468" s="33">
        <v>-209138</v>
      </c>
      <c r="H7468" s="33">
        <v>-209138</v>
      </c>
      <c r="I7468" s="31" t="s">
        <v>9762</v>
      </c>
      <c r="J7468" s="31" t="s">
        <v>9763</v>
      </c>
      <c r="K7468" s="33">
        <v>-209138</v>
      </c>
      <c r="L7468" s="31" t="s">
        <v>9764</v>
      </c>
      <c r="M7468">
        <f t="shared" si="331"/>
        <v>15</v>
      </c>
      <c r="N7468" t="str">
        <f t="shared" si="333"/>
        <v>PO64000132</v>
      </c>
      <c r="O7468" t="e">
        <f>VLOOKUP(N7468,'1_คตง_ภาพรวม'!L7468:M7518,2,FALSE)</f>
        <v>#N/A</v>
      </c>
    </row>
    <row r="7469" spans="1:15" hidden="1">
      <c r="A7469" s="31" t="s">
        <v>9849</v>
      </c>
      <c r="B7469" s="31" t="s">
        <v>20853</v>
      </c>
      <c r="C7469" s="31" t="s">
        <v>20854</v>
      </c>
      <c r="D7469" s="32">
        <v>44218</v>
      </c>
      <c r="E7469" s="31" t="s">
        <v>20855</v>
      </c>
      <c r="F7469" s="31" t="s">
        <v>9875</v>
      </c>
      <c r="G7469" s="33">
        <v>209138</v>
      </c>
      <c r="H7469" s="33">
        <v>209138</v>
      </c>
      <c r="I7469" s="31" t="s">
        <v>9762</v>
      </c>
      <c r="J7469" s="31" t="s">
        <v>9763</v>
      </c>
      <c r="K7469" s="33">
        <v>209138</v>
      </c>
      <c r="L7469" s="31" t="s">
        <v>9764</v>
      </c>
      <c r="M7469">
        <f t="shared" si="331"/>
        <v>15</v>
      </c>
      <c r="N7469" t="str">
        <f t="shared" si="333"/>
        <v>PO64000132</v>
      </c>
      <c r="O7469" t="e">
        <f>VLOOKUP(N7469,'1_คตง_ภาพรวม'!L7469:M7519,2,FALSE)</f>
        <v>#N/A</v>
      </c>
    </row>
    <row r="7470" spans="1:15" hidden="1">
      <c r="A7470" s="31" t="s">
        <v>9849</v>
      </c>
      <c r="B7470" s="31" t="s">
        <v>20856</v>
      </c>
      <c r="C7470" s="31" t="s">
        <v>20857</v>
      </c>
      <c r="D7470" s="32">
        <v>44218</v>
      </c>
      <c r="E7470" s="31" t="s">
        <v>20858</v>
      </c>
      <c r="F7470" s="31" t="s">
        <v>12612</v>
      </c>
      <c r="G7470" s="33">
        <v>-292242</v>
      </c>
      <c r="H7470" s="33">
        <v>-292242</v>
      </c>
      <c r="I7470" s="31" t="s">
        <v>9762</v>
      </c>
      <c r="J7470" s="31" t="s">
        <v>9763</v>
      </c>
      <c r="K7470" s="33">
        <v>-292242</v>
      </c>
      <c r="L7470" s="31" t="s">
        <v>9764</v>
      </c>
      <c r="M7470">
        <f t="shared" si="331"/>
        <v>15</v>
      </c>
      <c r="N7470" t="str">
        <f t="shared" si="333"/>
        <v>PO64000005</v>
      </c>
      <c r="O7470" t="e">
        <f>VLOOKUP(N7470,'1_คตง_ภาพรวม'!L7470:M7520,2,FALSE)</f>
        <v>#N/A</v>
      </c>
    </row>
    <row r="7471" spans="1:15" hidden="1">
      <c r="A7471" s="31" t="s">
        <v>9849</v>
      </c>
      <c r="B7471" s="31" t="s">
        <v>20856</v>
      </c>
      <c r="C7471" s="31" t="s">
        <v>20857</v>
      </c>
      <c r="D7471" s="32">
        <v>44218</v>
      </c>
      <c r="E7471" s="31" t="s">
        <v>20858</v>
      </c>
      <c r="F7471" s="31" t="s">
        <v>9875</v>
      </c>
      <c r="G7471" s="33">
        <v>292242</v>
      </c>
      <c r="H7471" s="33">
        <v>292242</v>
      </c>
      <c r="I7471" s="31" t="s">
        <v>9762</v>
      </c>
      <c r="J7471" s="31" t="s">
        <v>9763</v>
      </c>
      <c r="K7471" s="33">
        <v>292242</v>
      </c>
      <c r="L7471" s="31" t="s">
        <v>9764</v>
      </c>
      <c r="M7471">
        <f t="shared" si="331"/>
        <v>15</v>
      </c>
      <c r="N7471" t="str">
        <f t="shared" si="333"/>
        <v>PO64000005</v>
      </c>
      <c r="O7471" t="e">
        <f>VLOOKUP(N7471,'1_คตง_ภาพรวม'!L7471:M7521,2,FALSE)</f>
        <v>#N/A</v>
      </c>
    </row>
    <row r="7472" spans="1:15" hidden="1">
      <c r="A7472" s="31" t="s">
        <v>9849</v>
      </c>
      <c r="B7472" s="31" t="s">
        <v>20859</v>
      </c>
      <c r="C7472" s="31" t="s">
        <v>20860</v>
      </c>
      <c r="D7472" s="32">
        <v>44218</v>
      </c>
      <c r="E7472" s="31" t="s">
        <v>20861</v>
      </c>
      <c r="F7472" s="31" t="s">
        <v>12612</v>
      </c>
      <c r="G7472" s="33">
        <v>-258852</v>
      </c>
      <c r="H7472" s="33">
        <v>-258852</v>
      </c>
      <c r="I7472" s="31" t="s">
        <v>9762</v>
      </c>
      <c r="J7472" s="31" t="s">
        <v>9763</v>
      </c>
      <c r="K7472" s="33">
        <v>-258852</v>
      </c>
      <c r="L7472" s="31" t="s">
        <v>9764</v>
      </c>
      <c r="M7472">
        <f t="shared" si="331"/>
        <v>15</v>
      </c>
      <c r="N7472" t="str">
        <f t="shared" si="333"/>
        <v>PO64000004</v>
      </c>
      <c r="O7472" t="e">
        <f>VLOOKUP(N7472,'1_คตง_ภาพรวม'!L7472:M7522,2,FALSE)</f>
        <v>#N/A</v>
      </c>
    </row>
    <row r="7473" spans="1:15" hidden="1">
      <c r="A7473" s="31" t="s">
        <v>9849</v>
      </c>
      <c r="B7473" s="31" t="s">
        <v>20859</v>
      </c>
      <c r="C7473" s="31" t="s">
        <v>20860</v>
      </c>
      <c r="D7473" s="32">
        <v>44218</v>
      </c>
      <c r="E7473" s="31" t="s">
        <v>20861</v>
      </c>
      <c r="F7473" s="31" t="s">
        <v>9875</v>
      </c>
      <c r="G7473" s="33">
        <v>258852</v>
      </c>
      <c r="H7473" s="33">
        <v>258852</v>
      </c>
      <c r="I7473" s="31" t="s">
        <v>9762</v>
      </c>
      <c r="J7473" s="31" t="s">
        <v>9763</v>
      </c>
      <c r="K7473" s="33">
        <v>258852</v>
      </c>
      <c r="L7473" s="31" t="s">
        <v>9764</v>
      </c>
      <c r="M7473">
        <f t="shared" si="331"/>
        <v>15</v>
      </c>
      <c r="N7473" t="str">
        <f t="shared" si="333"/>
        <v>PO64000004</v>
      </c>
      <c r="O7473" t="e">
        <f>VLOOKUP(N7473,'1_คตง_ภาพรวม'!L7473:M7523,2,FALSE)</f>
        <v>#N/A</v>
      </c>
    </row>
    <row r="7474" spans="1:15" hidden="1">
      <c r="A7474" s="31" t="s">
        <v>9849</v>
      </c>
      <c r="B7474" s="31" t="s">
        <v>20862</v>
      </c>
      <c r="C7474" s="31" t="s">
        <v>20863</v>
      </c>
      <c r="D7474" s="32">
        <v>44218</v>
      </c>
      <c r="E7474" s="31" t="s">
        <v>20864</v>
      </c>
      <c r="F7474" s="31" t="s">
        <v>12612</v>
      </c>
      <c r="G7474" s="33">
        <v>-172568</v>
      </c>
      <c r="H7474" s="33">
        <v>-172568</v>
      </c>
      <c r="I7474" s="31" t="s">
        <v>9762</v>
      </c>
      <c r="J7474" s="31" t="s">
        <v>9763</v>
      </c>
      <c r="K7474" s="33">
        <v>-172568</v>
      </c>
      <c r="L7474" s="31" t="s">
        <v>9764</v>
      </c>
      <c r="M7474">
        <f t="shared" si="331"/>
        <v>15</v>
      </c>
      <c r="N7474" t="str">
        <f t="shared" si="333"/>
        <v>PO64000004</v>
      </c>
      <c r="O7474" t="e">
        <f>VLOOKUP(N7474,'1_คตง_ภาพรวม'!L7474:M7524,2,FALSE)</f>
        <v>#N/A</v>
      </c>
    </row>
    <row r="7475" spans="1:15" hidden="1">
      <c r="A7475" s="31" t="s">
        <v>9849</v>
      </c>
      <c r="B7475" s="31" t="s">
        <v>20862</v>
      </c>
      <c r="C7475" s="31" t="s">
        <v>20863</v>
      </c>
      <c r="D7475" s="32">
        <v>44218</v>
      </c>
      <c r="E7475" s="31" t="s">
        <v>20864</v>
      </c>
      <c r="F7475" s="31" t="s">
        <v>9875</v>
      </c>
      <c r="G7475" s="33">
        <v>172568</v>
      </c>
      <c r="H7475" s="33">
        <v>172568</v>
      </c>
      <c r="I7475" s="31" t="s">
        <v>9762</v>
      </c>
      <c r="J7475" s="31" t="s">
        <v>9763</v>
      </c>
      <c r="K7475" s="33">
        <v>172568</v>
      </c>
      <c r="L7475" s="31" t="s">
        <v>9764</v>
      </c>
      <c r="M7475">
        <f t="shared" si="331"/>
        <v>15</v>
      </c>
      <c r="N7475" t="str">
        <f t="shared" si="333"/>
        <v>PO64000004</v>
      </c>
      <c r="O7475" t="e">
        <f>VLOOKUP(N7475,'1_คตง_ภาพรวม'!L7475:M7525,2,FALSE)</f>
        <v>#N/A</v>
      </c>
    </row>
    <row r="7476" spans="1:15" hidden="1">
      <c r="A7476" s="31" t="s">
        <v>9849</v>
      </c>
      <c r="B7476" s="31" t="s">
        <v>20865</v>
      </c>
      <c r="C7476" s="31" t="s">
        <v>20866</v>
      </c>
      <c r="D7476" s="32">
        <v>44218</v>
      </c>
      <c r="E7476" s="31" t="s">
        <v>20867</v>
      </c>
      <c r="F7476" s="31" t="s">
        <v>12612</v>
      </c>
      <c r="G7476" s="33">
        <v>-25740</v>
      </c>
      <c r="H7476" s="33">
        <v>-25740</v>
      </c>
      <c r="I7476" s="31" t="s">
        <v>9762</v>
      </c>
      <c r="J7476" s="31" t="s">
        <v>9763</v>
      </c>
      <c r="K7476" s="33">
        <v>-25740</v>
      </c>
      <c r="L7476" s="31" t="s">
        <v>9764</v>
      </c>
      <c r="M7476">
        <f t="shared" si="331"/>
        <v>15</v>
      </c>
      <c r="N7476" t="str">
        <f t="shared" si="333"/>
        <v>PO63000521</v>
      </c>
      <c r="O7476" t="e">
        <f>VLOOKUP(N7476,'1_คตง_ภาพรวม'!L7476:M7526,2,FALSE)</f>
        <v>#N/A</v>
      </c>
    </row>
    <row r="7477" spans="1:15" hidden="1">
      <c r="A7477" s="31" t="s">
        <v>9849</v>
      </c>
      <c r="B7477" s="31" t="s">
        <v>20865</v>
      </c>
      <c r="C7477" s="31" t="s">
        <v>20866</v>
      </c>
      <c r="D7477" s="32">
        <v>44218</v>
      </c>
      <c r="E7477" s="31" t="s">
        <v>20867</v>
      </c>
      <c r="F7477" s="31" t="s">
        <v>9875</v>
      </c>
      <c r="G7477" s="33">
        <v>25740</v>
      </c>
      <c r="H7477" s="33">
        <v>25740</v>
      </c>
      <c r="I7477" s="31" t="s">
        <v>9762</v>
      </c>
      <c r="J7477" s="31" t="s">
        <v>9763</v>
      </c>
      <c r="K7477" s="33">
        <v>25740</v>
      </c>
      <c r="L7477" s="31" t="s">
        <v>9764</v>
      </c>
      <c r="M7477">
        <f t="shared" si="331"/>
        <v>15</v>
      </c>
      <c r="N7477" t="str">
        <f t="shared" si="333"/>
        <v>PO63000521</v>
      </c>
      <c r="O7477" t="e">
        <f>VLOOKUP(N7477,'1_คตง_ภาพรวม'!L7477:M7527,2,FALSE)</f>
        <v>#N/A</v>
      </c>
    </row>
    <row r="7478" spans="1:15" hidden="1">
      <c r="A7478" s="31" t="s">
        <v>9849</v>
      </c>
      <c r="B7478" s="31" t="s">
        <v>20868</v>
      </c>
      <c r="C7478" s="31" t="s">
        <v>20869</v>
      </c>
      <c r="D7478" s="32">
        <v>44218</v>
      </c>
      <c r="E7478" s="31" t="s">
        <v>20870</v>
      </c>
      <c r="F7478" s="31" t="s">
        <v>12612</v>
      </c>
      <c r="G7478" s="33">
        <v>-58512</v>
      </c>
      <c r="H7478" s="33">
        <v>-58512</v>
      </c>
      <c r="I7478" s="31" t="s">
        <v>9762</v>
      </c>
      <c r="J7478" s="31" t="s">
        <v>9763</v>
      </c>
      <c r="K7478" s="33">
        <v>-58512</v>
      </c>
      <c r="L7478" s="31" t="s">
        <v>9764</v>
      </c>
      <c r="M7478">
        <f t="shared" si="331"/>
        <v>15</v>
      </c>
      <c r="N7478" t="str">
        <f t="shared" si="333"/>
        <v>PO64000121</v>
      </c>
      <c r="O7478" t="e">
        <f>VLOOKUP(N7478,'1_คตง_ภาพรวม'!L7478:M7528,2,FALSE)</f>
        <v>#N/A</v>
      </c>
    </row>
    <row r="7479" spans="1:15" hidden="1">
      <c r="A7479" s="31" t="s">
        <v>9849</v>
      </c>
      <c r="B7479" s="31" t="s">
        <v>20868</v>
      </c>
      <c r="C7479" s="31" t="s">
        <v>20869</v>
      </c>
      <c r="D7479" s="32">
        <v>44218</v>
      </c>
      <c r="E7479" s="31" t="s">
        <v>20870</v>
      </c>
      <c r="F7479" s="31" t="s">
        <v>9875</v>
      </c>
      <c r="G7479" s="33">
        <v>58512</v>
      </c>
      <c r="H7479" s="33">
        <v>58512</v>
      </c>
      <c r="I7479" s="31" t="s">
        <v>9762</v>
      </c>
      <c r="J7479" s="31" t="s">
        <v>9763</v>
      </c>
      <c r="K7479" s="33">
        <v>58512</v>
      </c>
      <c r="L7479" s="31" t="s">
        <v>9764</v>
      </c>
      <c r="M7479">
        <f t="shared" si="331"/>
        <v>15</v>
      </c>
      <c r="N7479" t="str">
        <f t="shared" si="333"/>
        <v>PO64000121</v>
      </c>
      <c r="O7479" t="e">
        <f>VLOOKUP(N7479,'1_คตง_ภาพรวม'!L7479:M7529,2,FALSE)</f>
        <v>#N/A</v>
      </c>
    </row>
    <row r="7480" spans="1:15" hidden="1">
      <c r="A7480" s="31" t="s">
        <v>9757</v>
      </c>
      <c r="B7480" s="31" t="s">
        <v>20871</v>
      </c>
      <c r="C7480" s="31" t="s">
        <v>20872</v>
      </c>
      <c r="D7480" s="32">
        <v>44218</v>
      </c>
      <c r="E7480" s="31" t="s">
        <v>20873</v>
      </c>
      <c r="F7480" s="31" t="s">
        <v>11553</v>
      </c>
      <c r="G7480" s="33">
        <v>-1194433.48</v>
      </c>
      <c r="H7480" s="33">
        <v>-1194433.48</v>
      </c>
      <c r="I7480" s="31" t="s">
        <v>9762</v>
      </c>
      <c r="J7480" s="31" t="s">
        <v>9763</v>
      </c>
      <c r="K7480" s="33">
        <v>-1194433.48</v>
      </c>
      <c r="L7480" s="31" t="s">
        <v>9764</v>
      </c>
      <c r="M7480">
        <f t="shared" si="331"/>
        <v>15</v>
      </c>
      <c r="N7480" t="str">
        <f t="shared" si="333"/>
        <v>PO62000303</v>
      </c>
      <c r="O7480" t="e">
        <f>VLOOKUP(N7480,'1_คตง_ภาพรวม'!L7480:M7530,2,FALSE)</f>
        <v>#N/A</v>
      </c>
    </row>
    <row r="7481" spans="1:15" hidden="1">
      <c r="A7481" s="31" t="s">
        <v>9757</v>
      </c>
      <c r="B7481" s="31" t="s">
        <v>20871</v>
      </c>
      <c r="C7481" s="31" t="s">
        <v>20872</v>
      </c>
      <c r="D7481" s="32">
        <v>44218</v>
      </c>
      <c r="E7481" s="31" t="s">
        <v>20873</v>
      </c>
      <c r="F7481" s="31" t="s">
        <v>9875</v>
      </c>
      <c r="G7481" s="33">
        <v>1194433.48</v>
      </c>
      <c r="H7481" s="33">
        <v>1194433.48</v>
      </c>
      <c r="I7481" s="31" t="s">
        <v>9762</v>
      </c>
      <c r="J7481" s="31" t="s">
        <v>9763</v>
      </c>
      <c r="K7481" s="33">
        <v>1194433.48</v>
      </c>
      <c r="L7481" s="31" t="s">
        <v>9764</v>
      </c>
      <c r="M7481">
        <f t="shared" si="331"/>
        <v>15</v>
      </c>
      <c r="N7481" t="str">
        <f t="shared" si="333"/>
        <v>PO62000303</v>
      </c>
      <c r="O7481" t="e">
        <f>VLOOKUP(N7481,'1_คตง_ภาพรวม'!L7481:M7531,2,FALSE)</f>
        <v>#N/A</v>
      </c>
    </row>
    <row r="7482" spans="1:15" hidden="1">
      <c r="A7482" s="31" t="s">
        <v>9849</v>
      </c>
      <c r="B7482" s="31" t="s">
        <v>20874</v>
      </c>
      <c r="C7482" s="31" t="s">
        <v>20875</v>
      </c>
      <c r="D7482" s="32">
        <v>44218</v>
      </c>
      <c r="E7482" s="31" t="s">
        <v>20876</v>
      </c>
      <c r="F7482" s="31" t="s">
        <v>12612</v>
      </c>
      <c r="G7482" s="33">
        <v>-5300</v>
      </c>
      <c r="H7482" s="33">
        <v>-5300</v>
      </c>
      <c r="I7482" s="31" t="s">
        <v>9762</v>
      </c>
      <c r="J7482" s="31" t="s">
        <v>9763</v>
      </c>
      <c r="K7482" s="33">
        <v>-5300</v>
      </c>
      <c r="L7482" s="31" t="s">
        <v>9764</v>
      </c>
      <c r="M7482">
        <f t="shared" si="331"/>
        <v>15</v>
      </c>
      <c r="N7482" t="str">
        <f t="shared" si="333"/>
        <v>PO64000095</v>
      </c>
      <c r="O7482" t="e">
        <f>VLOOKUP(N7482,'1_คตง_ภาพรวม'!L7482:M7532,2,FALSE)</f>
        <v>#N/A</v>
      </c>
    </row>
    <row r="7483" spans="1:15" hidden="1">
      <c r="A7483" s="31" t="s">
        <v>9849</v>
      </c>
      <c r="B7483" s="31" t="s">
        <v>20874</v>
      </c>
      <c r="C7483" s="31" t="s">
        <v>20875</v>
      </c>
      <c r="D7483" s="32">
        <v>44218</v>
      </c>
      <c r="E7483" s="31" t="s">
        <v>20876</v>
      </c>
      <c r="F7483" s="31" t="s">
        <v>9875</v>
      </c>
      <c r="G7483" s="33">
        <v>5300</v>
      </c>
      <c r="H7483" s="33">
        <v>5300</v>
      </c>
      <c r="I7483" s="31" t="s">
        <v>9762</v>
      </c>
      <c r="J7483" s="31" t="s">
        <v>9763</v>
      </c>
      <c r="K7483" s="33">
        <v>5300</v>
      </c>
      <c r="L7483" s="31" t="s">
        <v>9764</v>
      </c>
      <c r="M7483">
        <f t="shared" si="331"/>
        <v>15</v>
      </c>
      <c r="N7483" t="str">
        <f t="shared" si="333"/>
        <v>PO64000095</v>
      </c>
      <c r="O7483" t="e">
        <f>VLOOKUP(N7483,'1_คตง_ภาพรวม'!L7483:M7533,2,FALSE)</f>
        <v>#N/A</v>
      </c>
    </row>
    <row r="7484" spans="1:15" hidden="1">
      <c r="A7484" s="31" t="s">
        <v>9849</v>
      </c>
      <c r="B7484" s="31" t="s">
        <v>20877</v>
      </c>
      <c r="C7484" s="31" t="s">
        <v>20878</v>
      </c>
      <c r="D7484" s="32">
        <v>44218</v>
      </c>
      <c r="E7484" s="31" t="s">
        <v>20879</v>
      </c>
      <c r="F7484" s="31" t="s">
        <v>12612</v>
      </c>
      <c r="G7484" s="33">
        <v>-9900</v>
      </c>
      <c r="H7484" s="33">
        <v>-9900</v>
      </c>
      <c r="I7484" s="31" t="s">
        <v>9762</v>
      </c>
      <c r="J7484" s="31" t="s">
        <v>9763</v>
      </c>
      <c r="K7484" s="33">
        <v>-9900</v>
      </c>
      <c r="L7484" s="31" t="s">
        <v>9764</v>
      </c>
      <c r="M7484">
        <f t="shared" si="331"/>
        <v>15</v>
      </c>
      <c r="N7484" t="str">
        <f t="shared" si="333"/>
        <v>PO63000884</v>
      </c>
      <c r="O7484" t="e">
        <f>VLOOKUP(N7484,'1_คตง_ภาพรวม'!L7484:M7534,2,FALSE)</f>
        <v>#N/A</v>
      </c>
    </row>
    <row r="7485" spans="1:15" hidden="1">
      <c r="A7485" s="31" t="s">
        <v>9849</v>
      </c>
      <c r="B7485" s="31" t="s">
        <v>20877</v>
      </c>
      <c r="C7485" s="31" t="s">
        <v>20878</v>
      </c>
      <c r="D7485" s="32">
        <v>44218</v>
      </c>
      <c r="E7485" s="31" t="s">
        <v>20879</v>
      </c>
      <c r="F7485" s="31" t="s">
        <v>9875</v>
      </c>
      <c r="G7485" s="33">
        <v>9900</v>
      </c>
      <c r="H7485" s="33">
        <v>9900</v>
      </c>
      <c r="I7485" s="31" t="s">
        <v>9762</v>
      </c>
      <c r="J7485" s="31" t="s">
        <v>9763</v>
      </c>
      <c r="K7485" s="33">
        <v>9900</v>
      </c>
      <c r="L7485" s="31" t="s">
        <v>9764</v>
      </c>
      <c r="M7485">
        <f t="shared" si="331"/>
        <v>15</v>
      </c>
      <c r="N7485" t="str">
        <f t="shared" si="333"/>
        <v>PO63000884</v>
      </c>
      <c r="O7485" t="e">
        <f>VLOOKUP(N7485,'1_คตง_ภาพรวม'!L7485:M7535,2,FALSE)</f>
        <v>#N/A</v>
      </c>
    </row>
    <row r="7486" spans="1:15" hidden="1">
      <c r="A7486" s="31" t="s">
        <v>9849</v>
      </c>
      <c r="B7486" s="31" t="s">
        <v>20880</v>
      </c>
      <c r="C7486" s="31" t="s">
        <v>20881</v>
      </c>
      <c r="D7486" s="32">
        <v>44218</v>
      </c>
      <c r="E7486" s="31" t="s">
        <v>20882</v>
      </c>
      <c r="F7486" s="31" t="s">
        <v>12612</v>
      </c>
      <c r="G7486" s="33">
        <v>-24750</v>
      </c>
      <c r="H7486" s="33">
        <v>-24750</v>
      </c>
      <c r="I7486" s="31" t="s">
        <v>9762</v>
      </c>
      <c r="J7486" s="31" t="s">
        <v>9763</v>
      </c>
      <c r="K7486" s="33">
        <v>-24750</v>
      </c>
      <c r="L7486" s="31" t="s">
        <v>9764</v>
      </c>
      <c r="M7486">
        <f t="shared" si="331"/>
        <v>15</v>
      </c>
      <c r="N7486" t="str">
        <f t="shared" si="333"/>
        <v>PO64000098</v>
      </c>
      <c r="O7486" t="e">
        <f>VLOOKUP(N7486,'1_คตง_ภาพรวม'!L7486:M7536,2,FALSE)</f>
        <v>#N/A</v>
      </c>
    </row>
    <row r="7487" spans="1:15" hidden="1">
      <c r="A7487" s="31" t="s">
        <v>9849</v>
      </c>
      <c r="B7487" s="31" t="s">
        <v>20880</v>
      </c>
      <c r="C7487" s="31" t="s">
        <v>20881</v>
      </c>
      <c r="D7487" s="32">
        <v>44218</v>
      </c>
      <c r="E7487" s="31" t="s">
        <v>20882</v>
      </c>
      <c r="F7487" s="31" t="s">
        <v>9875</v>
      </c>
      <c r="G7487" s="33">
        <v>24750</v>
      </c>
      <c r="H7487" s="33">
        <v>24750</v>
      </c>
      <c r="I7487" s="31" t="s">
        <v>9762</v>
      </c>
      <c r="J7487" s="31" t="s">
        <v>9763</v>
      </c>
      <c r="K7487" s="33">
        <v>24750</v>
      </c>
      <c r="L7487" s="31" t="s">
        <v>9764</v>
      </c>
      <c r="M7487">
        <f t="shared" si="331"/>
        <v>15</v>
      </c>
      <c r="N7487" t="str">
        <f t="shared" si="333"/>
        <v>PO64000098</v>
      </c>
      <c r="O7487" t="e">
        <f>VLOOKUP(N7487,'1_คตง_ภาพรวม'!L7487:M7537,2,FALSE)</f>
        <v>#N/A</v>
      </c>
    </row>
    <row r="7488" spans="1:15" hidden="1">
      <c r="A7488" s="31" t="s">
        <v>9849</v>
      </c>
      <c r="B7488" s="31" t="s">
        <v>20883</v>
      </c>
      <c r="C7488" s="31" t="s">
        <v>20884</v>
      </c>
      <c r="D7488" s="32">
        <v>44214</v>
      </c>
      <c r="E7488" s="31" t="s">
        <v>20885</v>
      </c>
      <c r="F7488" s="31" t="s">
        <v>18238</v>
      </c>
      <c r="G7488" s="33">
        <v>-8000</v>
      </c>
      <c r="H7488" s="33">
        <v>-8000</v>
      </c>
      <c r="I7488" s="31" t="s">
        <v>9762</v>
      </c>
      <c r="J7488" s="31" t="s">
        <v>9763</v>
      </c>
      <c r="K7488" s="33">
        <v>-8000</v>
      </c>
      <c r="L7488" s="31" t="s">
        <v>9764</v>
      </c>
      <c r="M7488" t="e">
        <f t="shared" si="331"/>
        <v>#VALUE!</v>
      </c>
    </row>
    <row r="7489" spans="1:15" hidden="1">
      <c r="A7489" s="31" t="s">
        <v>9849</v>
      </c>
      <c r="B7489" s="31" t="s">
        <v>20883</v>
      </c>
      <c r="C7489" s="31" t="s">
        <v>20884</v>
      </c>
      <c r="D7489" s="32">
        <v>44214</v>
      </c>
      <c r="E7489" s="31" t="s">
        <v>20885</v>
      </c>
      <c r="F7489" s="31" t="s">
        <v>18239</v>
      </c>
      <c r="G7489" s="33">
        <v>8000</v>
      </c>
      <c r="H7489" s="33">
        <v>8000</v>
      </c>
      <c r="I7489" s="31" t="s">
        <v>9762</v>
      </c>
      <c r="J7489" s="31" t="s">
        <v>9763</v>
      </c>
      <c r="K7489" s="33">
        <v>8000</v>
      </c>
      <c r="L7489" s="31" t="s">
        <v>9764</v>
      </c>
      <c r="M7489" t="e">
        <f t="shared" si="331"/>
        <v>#VALUE!</v>
      </c>
    </row>
    <row r="7490" spans="1:15" hidden="1">
      <c r="A7490" s="31" t="s">
        <v>9757</v>
      </c>
      <c r="B7490" s="31" t="s">
        <v>20886</v>
      </c>
      <c r="C7490" s="31" t="s">
        <v>20887</v>
      </c>
      <c r="D7490" s="32">
        <v>44218</v>
      </c>
      <c r="E7490" s="31" t="s">
        <v>20888</v>
      </c>
      <c r="F7490" s="31" t="s">
        <v>11553</v>
      </c>
      <c r="G7490" s="33">
        <v>-59750</v>
      </c>
      <c r="H7490" s="33">
        <v>-59750</v>
      </c>
      <c r="I7490" s="31" t="s">
        <v>9762</v>
      </c>
      <c r="J7490" s="31" t="s">
        <v>9763</v>
      </c>
      <c r="K7490" s="33">
        <v>-59750</v>
      </c>
      <c r="L7490" s="31" t="s">
        <v>9764</v>
      </c>
      <c r="M7490" t="e">
        <f t="shared" si="331"/>
        <v>#VALUE!</v>
      </c>
    </row>
    <row r="7491" spans="1:15" hidden="1">
      <c r="A7491" s="31" t="s">
        <v>9757</v>
      </c>
      <c r="B7491" s="31" t="s">
        <v>20886</v>
      </c>
      <c r="C7491" s="31" t="s">
        <v>20887</v>
      </c>
      <c r="D7491" s="32">
        <v>44218</v>
      </c>
      <c r="E7491" s="31" t="s">
        <v>20888</v>
      </c>
      <c r="F7491" s="31" t="s">
        <v>9875</v>
      </c>
      <c r="G7491" s="33">
        <v>59750</v>
      </c>
      <c r="H7491" s="33">
        <v>59750</v>
      </c>
      <c r="I7491" s="31" t="s">
        <v>9762</v>
      </c>
      <c r="J7491" s="31" t="s">
        <v>9763</v>
      </c>
      <c r="K7491" s="33">
        <v>59750</v>
      </c>
      <c r="L7491" s="31" t="s">
        <v>9764</v>
      </c>
      <c r="M7491" t="e">
        <f t="shared" ref="M7491:M7554" si="334">FIND("PO",E7491)</f>
        <v>#VALUE!</v>
      </c>
    </row>
    <row r="7492" spans="1:15" hidden="1">
      <c r="A7492" s="31" t="s">
        <v>9849</v>
      </c>
      <c r="B7492" s="31" t="s">
        <v>20889</v>
      </c>
      <c r="C7492" s="31" t="s">
        <v>20890</v>
      </c>
      <c r="D7492" s="32">
        <v>44218</v>
      </c>
      <c r="E7492" s="31" t="s">
        <v>20891</v>
      </c>
      <c r="F7492" s="31" t="s">
        <v>12612</v>
      </c>
      <c r="G7492" s="33">
        <v>-194040</v>
      </c>
      <c r="H7492" s="33">
        <v>-194040</v>
      </c>
      <c r="I7492" s="31" t="s">
        <v>9762</v>
      </c>
      <c r="J7492" s="31" t="s">
        <v>9763</v>
      </c>
      <c r="K7492" s="33">
        <v>-194040</v>
      </c>
      <c r="L7492" s="31" t="s">
        <v>9764</v>
      </c>
      <c r="M7492">
        <f t="shared" si="334"/>
        <v>15</v>
      </c>
      <c r="N7492" t="str">
        <f t="shared" ref="N7492:N7505" si="335">MID(E7492,M7492,10)</f>
        <v>PO63000562</v>
      </c>
      <c r="O7492" t="e">
        <f>VLOOKUP(N7492,'1_คตง_ภาพรวม'!L7492:M7542,2,FALSE)</f>
        <v>#N/A</v>
      </c>
    </row>
    <row r="7493" spans="1:15" hidden="1">
      <c r="A7493" s="31" t="s">
        <v>9849</v>
      </c>
      <c r="B7493" s="31" t="s">
        <v>20889</v>
      </c>
      <c r="C7493" s="31" t="s">
        <v>20890</v>
      </c>
      <c r="D7493" s="32">
        <v>44218</v>
      </c>
      <c r="E7493" s="31" t="s">
        <v>20891</v>
      </c>
      <c r="F7493" s="31" t="s">
        <v>9875</v>
      </c>
      <c r="G7493" s="33">
        <v>194040</v>
      </c>
      <c r="H7493" s="33">
        <v>194040</v>
      </c>
      <c r="I7493" s="31" t="s">
        <v>9762</v>
      </c>
      <c r="J7493" s="31" t="s">
        <v>9763</v>
      </c>
      <c r="K7493" s="33">
        <v>194040</v>
      </c>
      <c r="L7493" s="31" t="s">
        <v>9764</v>
      </c>
      <c r="M7493">
        <f t="shared" si="334"/>
        <v>15</v>
      </c>
      <c r="N7493" t="str">
        <f t="shared" si="335"/>
        <v>PO63000562</v>
      </c>
      <c r="O7493" t="e">
        <f>VLOOKUP(N7493,'1_คตง_ภาพรวม'!L7493:M7543,2,FALSE)</f>
        <v>#N/A</v>
      </c>
    </row>
    <row r="7494" spans="1:15" hidden="1">
      <c r="A7494" s="31" t="s">
        <v>9849</v>
      </c>
      <c r="B7494" s="31" t="s">
        <v>20892</v>
      </c>
      <c r="C7494" s="31" t="s">
        <v>20893</v>
      </c>
      <c r="D7494" s="32">
        <v>44218</v>
      </c>
      <c r="E7494" s="31" t="s">
        <v>20894</v>
      </c>
      <c r="F7494" s="31" t="s">
        <v>12612</v>
      </c>
      <c r="G7494" s="33">
        <v>-74250</v>
      </c>
      <c r="H7494" s="33">
        <v>-74250</v>
      </c>
      <c r="I7494" s="31" t="s">
        <v>9762</v>
      </c>
      <c r="J7494" s="31" t="s">
        <v>9763</v>
      </c>
      <c r="K7494" s="33">
        <v>-74250</v>
      </c>
      <c r="L7494" s="31" t="s">
        <v>9764</v>
      </c>
      <c r="M7494">
        <f t="shared" si="334"/>
        <v>15</v>
      </c>
      <c r="N7494" t="str">
        <f t="shared" si="335"/>
        <v>PO63000566</v>
      </c>
      <c r="O7494" t="e">
        <f>VLOOKUP(N7494,'1_คตง_ภาพรวม'!L7494:M7544,2,FALSE)</f>
        <v>#N/A</v>
      </c>
    </row>
    <row r="7495" spans="1:15" hidden="1">
      <c r="A7495" s="31" t="s">
        <v>9849</v>
      </c>
      <c r="B7495" s="31" t="s">
        <v>20892</v>
      </c>
      <c r="C7495" s="31" t="s">
        <v>20893</v>
      </c>
      <c r="D7495" s="32">
        <v>44218</v>
      </c>
      <c r="E7495" s="31" t="s">
        <v>20894</v>
      </c>
      <c r="F7495" s="31" t="s">
        <v>9875</v>
      </c>
      <c r="G7495" s="33">
        <v>74250</v>
      </c>
      <c r="H7495" s="33">
        <v>74250</v>
      </c>
      <c r="I7495" s="31" t="s">
        <v>9762</v>
      </c>
      <c r="J7495" s="31" t="s">
        <v>9763</v>
      </c>
      <c r="K7495" s="33">
        <v>74250</v>
      </c>
      <c r="L7495" s="31" t="s">
        <v>9764</v>
      </c>
      <c r="M7495">
        <f t="shared" si="334"/>
        <v>15</v>
      </c>
      <c r="N7495" t="str">
        <f t="shared" si="335"/>
        <v>PO63000566</v>
      </c>
      <c r="O7495" t="e">
        <f>VLOOKUP(N7495,'1_คตง_ภาพรวม'!L7495:M7545,2,FALSE)</f>
        <v>#N/A</v>
      </c>
    </row>
    <row r="7496" spans="1:15" hidden="1">
      <c r="A7496" s="31" t="s">
        <v>9757</v>
      </c>
      <c r="B7496" s="31" t="s">
        <v>20895</v>
      </c>
      <c r="C7496" s="31" t="s">
        <v>20896</v>
      </c>
      <c r="D7496" s="32">
        <v>44218</v>
      </c>
      <c r="E7496" s="31" t="s">
        <v>20897</v>
      </c>
      <c r="F7496" s="31" t="s">
        <v>11553</v>
      </c>
      <c r="G7496" s="33">
        <v>-109354</v>
      </c>
      <c r="H7496" s="33">
        <v>-109354</v>
      </c>
      <c r="I7496" s="31" t="s">
        <v>9762</v>
      </c>
      <c r="J7496" s="31" t="s">
        <v>9763</v>
      </c>
      <c r="K7496" s="33">
        <v>-109354</v>
      </c>
      <c r="L7496" s="31" t="s">
        <v>9764</v>
      </c>
      <c r="M7496">
        <f t="shared" si="334"/>
        <v>64</v>
      </c>
      <c r="N7496" t="str">
        <f t="shared" si="335"/>
        <v>PO63000527</v>
      </c>
      <c r="O7496" t="e">
        <f>VLOOKUP(N7496,'1_คตง_ภาพรวม'!L7496:M7546,2,FALSE)</f>
        <v>#N/A</v>
      </c>
    </row>
    <row r="7497" spans="1:15" hidden="1">
      <c r="A7497" s="31" t="s">
        <v>9757</v>
      </c>
      <c r="B7497" s="31" t="s">
        <v>20895</v>
      </c>
      <c r="C7497" s="31" t="s">
        <v>20896</v>
      </c>
      <c r="D7497" s="32">
        <v>44218</v>
      </c>
      <c r="E7497" s="31" t="s">
        <v>20897</v>
      </c>
      <c r="F7497" s="31" t="s">
        <v>9875</v>
      </c>
      <c r="G7497" s="33">
        <v>109354</v>
      </c>
      <c r="H7497" s="33">
        <v>109354</v>
      </c>
      <c r="I7497" s="31" t="s">
        <v>9762</v>
      </c>
      <c r="J7497" s="31" t="s">
        <v>9763</v>
      </c>
      <c r="K7497" s="33">
        <v>109354</v>
      </c>
      <c r="L7497" s="31" t="s">
        <v>9764</v>
      </c>
      <c r="M7497">
        <f t="shared" si="334"/>
        <v>64</v>
      </c>
      <c r="N7497" t="str">
        <f t="shared" si="335"/>
        <v>PO63000527</v>
      </c>
      <c r="O7497" t="e">
        <f>VLOOKUP(N7497,'1_คตง_ภาพรวม'!L7497:M7547,2,FALSE)</f>
        <v>#N/A</v>
      </c>
    </row>
    <row r="7498" spans="1:15" hidden="1">
      <c r="A7498" s="31" t="s">
        <v>9757</v>
      </c>
      <c r="B7498" s="31" t="s">
        <v>20898</v>
      </c>
      <c r="C7498" s="31" t="s">
        <v>20899</v>
      </c>
      <c r="D7498" s="32">
        <v>44218</v>
      </c>
      <c r="E7498" s="31" t="s">
        <v>20900</v>
      </c>
      <c r="F7498" s="31" t="s">
        <v>12612</v>
      </c>
      <c r="G7498" s="33">
        <v>-244860</v>
      </c>
      <c r="H7498" s="33">
        <v>-244860</v>
      </c>
      <c r="I7498" s="31" t="s">
        <v>9762</v>
      </c>
      <c r="J7498" s="31" t="s">
        <v>9763</v>
      </c>
      <c r="K7498" s="33">
        <v>-244860</v>
      </c>
      <c r="L7498" s="31" t="s">
        <v>9764</v>
      </c>
      <c r="M7498">
        <f t="shared" si="334"/>
        <v>15</v>
      </c>
      <c r="N7498" t="str">
        <f t="shared" si="335"/>
        <v>PO64000130</v>
      </c>
      <c r="O7498" t="e">
        <f>VLOOKUP(N7498,'1_คตง_ภาพรวม'!L7498:M7548,2,FALSE)</f>
        <v>#N/A</v>
      </c>
    </row>
    <row r="7499" spans="1:15" hidden="1">
      <c r="A7499" s="31" t="s">
        <v>9757</v>
      </c>
      <c r="B7499" s="31" t="s">
        <v>20898</v>
      </c>
      <c r="C7499" s="31" t="s">
        <v>20899</v>
      </c>
      <c r="D7499" s="32">
        <v>44218</v>
      </c>
      <c r="E7499" s="31" t="s">
        <v>20900</v>
      </c>
      <c r="F7499" s="31" t="s">
        <v>9875</v>
      </c>
      <c r="G7499" s="33">
        <v>244860</v>
      </c>
      <c r="H7499" s="33">
        <v>244860</v>
      </c>
      <c r="I7499" s="31" t="s">
        <v>9762</v>
      </c>
      <c r="J7499" s="31" t="s">
        <v>9763</v>
      </c>
      <c r="K7499" s="33">
        <v>244860</v>
      </c>
      <c r="L7499" s="31" t="s">
        <v>9764</v>
      </c>
      <c r="M7499">
        <f t="shared" si="334"/>
        <v>15</v>
      </c>
      <c r="N7499" t="str">
        <f t="shared" si="335"/>
        <v>PO64000130</v>
      </c>
      <c r="O7499" t="e">
        <f>VLOOKUP(N7499,'1_คตง_ภาพรวม'!L7499:M7549,2,FALSE)</f>
        <v>#N/A</v>
      </c>
    </row>
    <row r="7500" spans="1:15" hidden="1">
      <c r="A7500" s="31" t="s">
        <v>9757</v>
      </c>
      <c r="B7500" s="31" t="s">
        <v>20901</v>
      </c>
      <c r="C7500" s="31" t="s">
        <v>20902</v>
      </c>
      <c r="D7500" s="32">
        <v>44218</v>
      </c>
      <c r="E7500" s="31" t="s">
        <v>20903</v>
      </c>
      <c r="F7500" s="31" t="s">
        <v>12612</v>
      </c>
      <c r="G7500" s="33">
        <v>-488660</v>
      </c>
      <c r="H7500" s="33">
        <v>-488660</v>
      </c>
      <c r="I7500" s="31" t="s">
        <v>9762</v>
      </c>
      <c r="J7500" s="31" t="s">
        <v>9763</v>
      </c>
      <c r="K7500" s="33">
        <v>-488660</v>
      </c>
      <c r="L7500" s="31" t="s">
        <v>9764</v>
      </c>
      <c r="M7500">
        <f t="shared" si="334"/>
        <v>15</v>
      </c>
      <c r="N7500" t="str">
        <f t="shared" si="335"/>
        <v>PO64000110</v>
      </c>
      <c r="O7500" t="e">
        <f>VLOOKUP(N7500,'1_คตง_ภาพรวม'!L7500:M7550,2,FALSE)</f>
        <v>#N/A</v>
      </c>
    </row>
    <row r="7501" spans="1:15" hidden="1">
      <c r="A7501" s="31" t="s">
        <v>9757</v>
      </c>
      <c r="B7501" s="31" t="s">
        <v>20901</v>
      </c>
      <c r="C7501" s="31" t="s">
        <v>20902</v>
      </c>
      <c r="D7501" s="32">
        <v>44218</v>
      </c>
      <c r="E7501" s="31" t="s">
        <v>20903</v>
      </c>
      <c r="F7501" s="31" t="s">
        <v>9875</v>
      </c>
      <c r="G7501" s="33">
        <v>488660</v>
      </c>
      <c r="H7501" s="33">
        <v>488660</v>
      </c>
      <c r="I7501" s="31" t="s">
        <v>9762</v>
      </c>
      <c r="J7501" s="31" t="s">
        <v>9763</v>
      </c>
      <c r="K7501" s="33">
        <v>488660</v>
      </c>
      <c r="L7501" s="31" t="s">
        <v>9764</v>
      </c>
      <c r="M7501">
        <f t="shared" si="334"/>
        <v>15</v>
      </c>
      <c r="N7501" t="str">
        <f t="shared" si="335"/>
        <v>PO64000110</v>
      </c>
      <c r="O7501" t="e">
        <f>VLOOKUP(N7501,'1_คตง_ภาพรวม'!L7501:M7551,2,FALSE)</f>
        <v>#N/A</v>
      </c>
    </row>
    <row r="7502" spans="1:15" hidden="1">
      <c r="A7502" s="31" t="s">
        <v>9757</v>
      </c>
      <c r="B7502" s="31" t="s">
        <v>20904</v>
      </c>
      <c r="C7502" s="31" t="s">
        <v>20905</v>
      </c>
      <c r="D7502" s="32">
        <v>44218</v>
      </c>
      <c r="E7502" s="31" t="s">
        <v>20906</v>
      </c>
      <c r="F7502" s="31" t="s">
        <v>12612</v>
      </c>
      <c r="G7502" s="33">
        <v>-1712112</v>
      </c>
      <c r="H7502" s="33">
        <v>-1712112</v>
      </c>
      <c r="I7502" s="31" t="s">
        <v>9762</v>
      </c>
      <c r="J7502" s="31" t="s">
        <v>9763</v>
      </c>
      <c r="K7502" s="33">
        <v>-1712112</v>
      </c>
      <c r="L7502" s="31" t="s">
        <v>9764</v>
      </c>
      <c r="M7502">
        <f t="shared" si="334"/>
        <v>15</v>
      </c>
      <c r="N7502" t="str">
        <f t="shared" si="335"/>
        <v>PO63000602</v>
      </c>
      <c r="O7502" t="e">
        <f>VLOOKUP(N7502,'1_คตง_ภาพรวม'!L7502:M7552,2,FALSE)</f>
        <v>#N/A</v>
      </c>
    </row>
    <row r="7503" spans="1:15" hidden="1">
      <c r="A7503" s="31" t="s">
        <v>9757</v>
      </c>
      <c r="B7503" s="31" t="s">
        <v>20904</v>
      </c>
      <c r="C7503" s="31" t="s">
        <v>20905</v>
      </c>
      <c r="D7503" s="32">
        <v>44218</v>
      </c>
      <c r="E7503" s="31" t="s">
        <v>20906</v>
      </c>
      <c r="F7503" s="31" t="s">
        <v>9875</v>
      </c>
      <c r="G7503" s="33">
        <v>1712112</v>
      </c>
      <c r="H7503" s="33">
        <v>1712112</v>
      </c>
      <c r="I7503" s="31" t="s">
        <v>9762</v>
      </c>
      <c r="J7503" s="31" t="s">
        <v>9763</v>
      </c>
      <c r="K7503" s="33">
        <v>1712112</v>
      </c>
      <c r="L7503" s="31" t="s">
        <v>9764</v>
      </c>
      <c r="M7503">
        <f t="shared" si="334"/>
        <v>15</v>
      </c>
      <c r="N7503" t="str">
        <f t="shared" si="335"/>
        <v>PO63000602</v>
      </c>
      <c r="O7503" t="e">
        <f>VLOOKUP(N7503,'1_คตง_ภาพรวม'!L7503:M7553,2,FALSE)</f>
        <v>#N/A</v>
      </c>
    </row>
    <row r="7504" spans="1:15" hidden="1">
      <c r="A7504" s="31" t="s">
        <v>9757</v>
      </c>
      <c r="B7504" s="31" t="s">
        <v>20907</v>
      </c>
      <c r="C7504" s="31" t="s">
        <v>20908</v>
      </c>
      <c r="D7504" s="32">
        <v>44218</v>
      </c>
      <c r="E7504" s="31" t="s">
        <v>20909</v>
      </c>
      <c r="F7504" s="31" t="s">
        <v>12612</v>
      </c>
      <c r="G7504" s="33">
        <v>-3962494.55</v>
      </c>
      <c r="H7504" s="33">
        <v>-3962494.55</v>
      </c>
      <c r="I7504" s="31" t="s">
        <v>9762</v>
      </c>
      <c r="J7504" s="31" t="s">
        <v>9763</v>
      </c>
      <c r="K7504" s="33">
        <v>-3962494.55</v>
      </c>
      <c r="L7504" s="31" t="s">
        <v>9764</v>
      </c>
      <c r="M7504">
        <f t="shared" si="334"/>
        <v>15</v>
      </c>
      <c r="N7504" t="str">
        <f t="shared" si="335"/>
        <v>PO63000894</v>
      </c>
      <c r="O7504" t="e">
        <f>VLOOKUP(N7504,'1_คตง_ภาพรวม'!L7504:M7554,2,FALSE)</f>
        <v>#N/A</v>
      </c>
    </row>
    <row r="7505" spans="1:15" hidden="1">
      <c r="A7505" s="31" t="s">
        <v>9757</v>
      </c>
      <c r="B7505" s="31" t="s">
        <v>20907</v>
      </c>
      <c r="C7505" s="31" t="s">
        <v>20908</v>
      </c>
      <c r="D7505" s="32">
        <v>44218</v>
      </c>
      <c r="E7505" s="31" t="s">
        <v>20909</v>
      </c>
      <c r="F7505" s="31" t="s">
        <v>9875</v>
      </c>
      <c r="G7505" s="33">
        <v>3962494.55</v>
      </c>
      <c r="H7505" s="33">
        <v>3962494.55</v>
      </c>
      <c r="I7505" s="31" t="s">
        <v>9762</v>
      </c>
      <c r="J7505" s="31" t="s">
        <v>9763</v>
      </c>
      <c r="K7505" s="33">
        <v>3962494.55</v>
      </c>
      <c r="L7505" s="31" t="s">
        <v>9764</v>
      </c>
      <c r="M7505">
        <f t="shared" si="334"/>
        <v>15</v>
      </c>
      <c r="N7505" t="str">
        <f t="shared" si="335"/>
        <v>PO63000894</v>
      </c>
      <c r="O7505" t="e">
        <f>VLOOKUP(N7505,'1_คตง_ภาพรวม'!L7505:M7555,2,FALSE)</f>
        <v>#N/A</v>
      </c>
    </row>
    <row r="7506" spans="1:15" hidden="1">
      <c r="A7506" s="31" t="s">
        <v>9849</v>
      </c>
      <c r="B7506" s="31" t="s">
        <v>20910</v>
      </c>
      <c r="C7506" s="31" t="s">
        <v>20911</v>
      </c>
      <c r="D7506" s="32">
        <v>44218</v>
      </c>
      <c r="E7506" s="31" t="s">
        <v>20912</v>
      </c>
      <c r="F7506" s="31" t="s">
        <v>12612</v>
      </c>
      <c r="G7506" s="33">
        <v>-270453.15000000002</v>
      </c>
      <c r="H7506" s="33">
        <v>-270453.15000000002</v>
      </c>
      <c r="I7506" s="31" t="s">
        <v>9762</v>
      </c>
      <c r="J7506" s="31" t="s">
        <v>9763</v>
      </c>
      <c r="K7506" s="33">
        <v>-270453.15000000002</v>
      </c>
      <c r="L7506" s="31" t="s">
        <v>9764</v>
      </c>
      <c r="M7506" t="e">
        <f t="shared" si="334"/>
        <v>#VALUE!</v>
      </c>
    </row>
    <row r="7507" spans="1:15" hidden="1">
      <c r="A7507" s="31" t="s">
        <v>9849</v>
      </c>
      <c r="B7507" s="31" t="s">
        <v>20910</v>
      </c>
      <c r="C7507" s="31" t="s">
        <v>20911</v>
      </c>
      <c r="D7507" s="32">
        <v>44218</v>
      </c>
      <c r="E7507" s="31" t="s">
        <v>20912</v>
      </c>
      <c r="F7507" s="31" t="s">
        <v>9997</v>
      </c>
      <c r="G7507" s="33">
        <v>273185</v>
      </c>
      <c r="H7507" s="33">
        <v>273185</v>
      </c>
      <c r="I7507" s="31" t="s">
        <v>9762</v>
      </c>
      <c r="J7507" s="31" t="s">
        <v>9763</v>
      </c>
      <c r="K7507" s="33">
        <v>273185</v>
      </c>
      <c r="L7507" s="31" t="s">
        <v>9764</v>
      </c>
      <c r="M7507" t="e">
        <f t="shared" si="334"/>
        <v>#VALUE!</v>
      </c>
    </row>
    <row r="7508" spans="1:15" hidden="1">
      <c r="A7508" s="31" t="s">
        <v>9849</v>
      </c>
      <c r="B7508" s="31" t="s">
        <v>20910</v>
      </c>
      <c r="C7508" s="31" t="s">
        <v>20911</v>
      </c>
      <c r="D7508" s="32">
        <v>44218</v>
      </c>
      <c r="E7508" s="31" t="s">
        <v>20912</v>
      </c>
      <c r="F7508" s="31" t="s">
        <v>10090</v>
      </c>
      <c r="G7508" s="33">
        <v>-2731.85</v>
      </c>
      <c r="H7508" s="33">
        <v>-2731.85</v>
      </c>
      <c r="I7508" s="31" t="s">
        <v>9762</v>
      </c>
      <c r="J7508" s="31" t="s">
        <v>9763</v>
      </c>
      <c r="K7508" s="33">
        <v>-2731.85</v>
      </c>
      <c r="L7508" s="31" t="s">
        <v>9764</v>
      </c>
      <c r="M7508" t="e">
        <f t="shared" si="334"/>
        <v>#VALUE!</v>
      </c>
    </row>
    <row r="7509" spans="1:15" hidden="1">
      <c r="A7509" s="31" t="s">
        <v>9757</v>
      </c>
      <c r="B7509" s="31" t="s">
        <v>20913</v>
      </c>
      <c r="C7509" s="31" t="s">
        <v>20914</v>
      </c>
      <c r="D7509" s="32">
        <v>44218</v>
      </c>
      <c r="E7509" s="31" t="s">
        <v>20915</v>
      </c>
      <c r="F7509" s="31" t="s">
        <v>12612</v>
      </c>
      <c r="G7509" s="33">
        <v>-84040</v>
      </c>
      <c r="H7509" s="33">
        <v>-84040</v>
      </c>
      <c r="I7509" s="31" t="s">
        <v>9762</v>
      </c>
      <c r="J7509" s="31" t="s">
        <v>9763</v>
      </c>
      <c r="K7509" s="33">
        <v>-84040</v>
      </c>
      <c r="L7509" s="31" t="s">
        <v>9764</v>
      </c>
      <c r="M7509" t="e">
        <f t="shared" si="334"/>
        <v>#VALUE!</v>
      </c>
    </row>
    <row r="7510" spans="1:15" hidden="1">
      <c r="A7510" s="31" t="s">
        <v>9757</v>
      </c>
      <c r="B7510" s="31" t="s">
        <v>20913</v>
      </c>
      <c r="C7510" s="31" t="s">
        <v>20914</v>
      </c>
      <c r="D7510" s="32">
        <v>44218</v>
      </c>
      <c r="E7510" s="31" t="s">
        <v>20915</v>
      </c>
      <c r="F7510" s="31" t="s">
        <v>9875</v>
      </c>
      <c r="G7510" s="33">
        <v>84040</v>
      </c>
      <c r="H7510" s="33">
        <v>84040</v>
      </c>
      <c r="I7510" s="31" t="s">
        <v>9762</v>
      </c>
      <c r="J7510" s="31" t="s">
        <v>9763</v>
      </c>
      <c r="K7510" s="33">
        <v>84040</v>
      </c>
      <c r="L7510" s="31" t="s">
        <v>9764</v>
      </c>
      <c r="M7510" t="e">
        <f t="shared" si="334"/>
        <v>#VALUE!</v>
      </c>
    </row>
    <row r="7511" spans="1:15" hidden="1">
      <c r="A7511" s="31" t="s">
        <v>9849</v>
      </c>
      <c r="B7511" s="31" t="s">
        <v>20916</v>
      </c>
      <c r="C7511" s="31" t="s">
        <v>20917</v>
      </c>
      <c r="D7511" s="32">
        <v>44215</v>
      </c>
      <c r="E7511" s="31" t="s">
        <v>20918</v>
      </c>
      <c r="F7511" s="31" t="s">
        <v>12612</v>
      </c>
      <c r="G7511" s="33">
        <v>-402848.82</v>
      </c>
      <c r="H7511" s="33">
        <v>-402848.82</v>
      </c>
      <c r="I7511" s="31" t="s">
        <v>9762</v>
      </c>
      <c r="J7511" s="31" t="s">
        <v>9763</v>
      </c>
      <c r="K7511" s="33">
        <v>-402848.82</v>
      </c>
      <c r="L7511" s="31" t="s">
        <v>9764</v>
      </c>
      <c r="M7511" t="e">
        <f t="shared" si="334"/>
        <v>#VALUE!</v>
      </c>
    </row>
    <row r="7512" spans="1:15" hidden="1">
      <c r="A7512" s="31" t="s">
        <v>9849</v>
      </c>
      <c r="B7512" s="31" t="s">
        <v>20916</v>
      </c>
      <c r="C7512" s="31" t="s">
        <v>20917</v>
      </c>
      <c r="D7512" s="32">
        <v>44215</v>
      </c>
      <c r="E7512" s="31" t="s">
        <v>20918</v>
      </c>
      <c r="F7512" s="31" t="s">
        <v>9997</v>
      </c>
      <c r="G7512" s="33">
        <v>402848.82</v>
      </c>
      <c r="H7512" s="33">
        <v>402848.82</v>
      </c>
      <c r="I7512" s="31" t="s">
        <v>9762</v>
      </c>
      <c r="J7512" s="31" t="s">
        <v>9763</v>
      </c>
      <c r="K7512" s="33">
        <v>402848.82</v>
      </c>
      <c r="L7512" s="31" t="s">
        <v>9764</v>
      </c>
      <c r="M7512" t="e">
        <f t="shared" si="334"/>
        <v>#VALUE!</v>
      </c>
    </row>
    <row r="7513" spans="1:15" hidden="1">
      <c r="A7513" s="31" t="s">
        <v>9849</v>
      </c>
      <c r="B7513" s="31" t="s">
        <v>20919</v>
      </c>
      <c r="C7513" s="31" t="s">
        <v>20920</v>
      </c>
      <c r="D7513" s="32">
        <v>44215</v>
      </c>
      <c r="E7513" s="31" t="s">
        <v>20921</v>
      </c>
      <c r="F7513" s="31" t="s">
        <v>12612</v>
      </c>
      <c r="G7513" s="33">
        <v>-492445.8</v>
      </c>
      <c r="H7513" s="33">
        <v>-492445.8</v>
      </c>
      <c r="I7513" s="31" t="s">
        <v>9762</v>
      </c>
      <c r="J7513" s="31" t="s">
        <v>9763</v>
      </c>
      <c r="K7513" s="33">
        <v>-492445.8</v>
      </c>
      <c r="L7513" s="31" t="s">
        <v>9764</v>
      </c>
      <c r="M7513" t="e">
        <f t="shared" si="334"/>
        <v>#VALUE!</v>
      </c>
    </row>
    <row r="7514" spans="1:15" hidden="1">
      <c r="A7514" s="31" t="s">
        <v>9849</v>
      </c>
      <c r="B7514" s="31" t="s">
        <v>20919</v>
      </c>
      <c r="C7514" s="31" t="s">
        <v>20920</v>
      </c>
      <c r="D7514" s="32">
        <v>44215</v>
      </c>
      <c r="E7514" s="31" t="s">
        <v>20921</v>
      </c>
      <c r="F7514" s="31" t="s">
        <v>9997</v>
      </c>
      <c r="G7514" s="33">
        <v>492445.8</v>
      </c>
      <c r="H7514" s="33">
        <v>492445.8</v>
      </c>
      <c r="I7514" s="31" t="s">
        <v>9762</v>
      </c>
      <c r="J7514" s="31" t="s">
        <v>9763</v>
      </c>
      <c r="K7514" s="33">
        <v>492445.8</v>
      </c>
      <c r="L7514" s="31" t="s">
        <v>9764</v>
      </c>
      <c r="M7514" t="e">
        <f t="shared" si="334"/>
        <v>#VALUE!</v>
      </c>
    </row>
    <row r="7515" spans="1:15" hidden="1">
      <c r="A7515" s="31" t="s">
        <v>9849</v>
      </c>
      <c r="B7515" s="31" t="s">
        <v>20922</v>
      </c>
      <c r="C7515" s="31" t="s">
        <v>20923</v>
      </c>
      <c r="D7515" s="32">
        <v>44215</v>
      </c>
      <c r="E7515" s="31" t="s">
        <v>20924</v>
      </c>
      <c r="F7515" s="31" t="s">
        <v>12612</v>
      </c>
      <c r="G7515" s="33">
        <v>-482154.75</v>
      </c>
      <c r="H7515" s="33">
        <v>-482154.75</v>
      </c>
      <c r="I7515" s="31" t="s">
        <v>9762</v>
      </c>
      <c r="J7515" s="31" t="s">
        <v>9763</v>
      </c>
      <c r="K7515" s="33">
        <v>-482154.75</v>
      </c>
      <c r="L7515" s="31" t="s">
        <v>9764</v>
      </c>
      <c r="M7515" t="e">
        <f t="shared" si="334"/>
        <v>#VALUE!</v>
      </c>
    </row>
    <row r="7516" spans="1:15" hidden="1">
      <c r="A7516" s="31" t="s">
        <v>9849</v>
      </c>
      <c r="B7516" s="31" t="s">
        <v>20922</v>
      </c>
      <c r="C7516" s="31" t="s">
        <v>20923</v>
      </c>
      <c r="D7516" s="32">
        <v>44215</v>
      </c>
      <c r="E7516" s="31" t="s">
        <v>20924</v>
      </c>
      <c r="F7516" s="31" t="s">
        <v>9997</v>
      </c>
      <c r="G7516" s="33">
        <v>487025</v>
      </c>
      <c r="H7516" s="33">
        <v>487025</v>
      </c>
      <c r="I7516" s="31" t="s">
        <v>9762</v>
      </c>
      <c r="J7516" s="31" t="s">
        <v>9763</v>
      </c>
      <c r="K7516" s="33">
        <v>487025</v>
      </c>
      <c r="L7516" s="31" t="s">
        <v>9764</v>
      </c>
      <c r="M7516" t="e">
        <f t="shared" si="334"/>
        <v>#VALUE!</v>
      </c>
    </row>
    <row r="7517" spans="1:15" hidden="1">
      <c r="A7517" s="31" t="s">
        <v>9849</v>
      </c>
      <c r="B7517" s="31" t="s">
        <v>20922</v>
      </c>
      <c r="C7517" s="31" t="s">
        <v>20923</v>
      </c>
      <c r="D7517" s="32">
        <v>44215</v>
      </c>
      <c r="E7517" s="31" t="s">
        <v>20924</v>
      </c>
      <c r="F7517" s="31" t="s">
        <v>10090</v>
      </c>
      <c r="G7517" s="33">
        <v>-4870.25</v>
      </c>
      <c r="H7517" s="33">
        <v>-4870.25</v>
      </c>
      <c r="I7517" s="31" t="s">
        <v>9762</v>
      </c>
      <c r="J7517" s="31" t="s">
        <v>9763</v>
      </c>
      <c r="K7517" s="33">
        <v>-4870.25</v>
      </c>
      <c r="L7517" s="31" t="s">
        <v>9764</v>
      </c>
      <c r="M7517" t="e">
        <f t="shared" si="334"/>
        <v>#VALUE!</v>
      </c>
    </row>
    <row r="7518" spans="1:15" hidden="1">
      <c r="A7518" s="31" t="s">
        <v>9849</v>
      </c>
      <c r="B7518" s="31" t="s">
        <v>20925</v>
      </c>
      <c r="C7518" s="31" t="s">
        <v>20926</v>
      </c>
      <c r="D7518" s="32">
        <v>44215</v>
      </c>
      <c r="E7518" s="31" t="s">
        <v>20927</v>
      </c>
      <c r="F7518" s="31" t="s">
        <v>12612</v>
      </c>
      <c r="G7518" s="33">
        <v>-527457.15</v>
      </c>
      <c r="H7518" s="33">
        <v>-527457.15</v>
      </c>
      <c r="I7518" s="31" t="s">
        <v>9762</v>
      </c>
      <c r="J7518" s="31" t="s">
        <v>9763</v>
      </c>
      <c r="K7518" s="33">
        <v>-527457.15</v>
      </c>
      <c r="L7518" s="31" t="s">
        <v>9764</v>
      </c>
      <c r="M7518" t="e">
        <f t="shared" si="334"/>
        <v>#VALUE!</v>
      </c>
    </row>
    <row r="7519" spans="1:15" hidden="1">
      <c r="A7519" s="31" t="s">
        <v>9849</v>
      </c>
      <c r="B7519" s="31" t="s">
        <v>20925</v>
      </c>
      <c r="C7519" s="31" t="s">
        <v>20926</v>
      </c>
      <c r="D7519" s="32">
        <v>44215</v>
      </c>
      <c r="E7519" s="31" t="s">
        <v>20927</v>
      </c>
      <c r="F7519" s="31" t="s">
        <v>9997</v>
      </c>
      <c r="G7519" s="33">
        <v>532785</v>
      </c>
      <c r="H7519" s="33">
        <v>532785</v>
      </c>
      <c r="I7519" s="31" t="s">
        <v>9762</v>
      </c>
      <c r="J7519" s="31" t="s">
        <v>9763</v>
      </c>
      <c r="K7519" s="33">
        <v>532785</v>
      </c>
      <c r="L7519" s="31" t="s">
        <v>9764</v>
      </c>
      <c r="M7519" t="e">
        <f t="shared" si="334"/>
        <v>#VALUE!</v>
      </c>
    </row>
    <row r="7520" spans="1:15" hidden="1">
      <c r="A7520" s="31" t="s">
        <v>9849</v>
      </c>
      <c r="B7520" s="31" t="s">
        <v>20925</v>
      </c>
      <c r="C7520" s="31" t="s">
        <v>20926</v>
      </c>
      <c r="D7520" s="32">
        <v>44215</v>
      </c>
      <c r="E7520" s="31" t="s">
        <v>20927</v>
      </c>
      <c r="F7520" s="31" t="s">
        <v>10090</v>
      </c>
      <c r="G7520" s="33">
        <v>-5327.85</v>
      </c>
      <c r="H7520" s="33">
        <v>-5327.85</v>
      </c>
      <c r="I7520" s="31" t="s">
        <v>9762</v>
      </c>
      <c r="J7520" s="31" t="s">
        <v>9763</v>
      </c>
      <c r="K7520" s="33">
        <v>-5327.85</v>
      </c>
      <c r="L7520" s="31" t="s">
        <v>9764</v>
      </c>
      <c r="M7520" t="e">
        <f t="shared" si="334"/>
        <v>#VALUE!</v>
      </c>
    </row>
    <row r="7521" spans="1:13" hidden="1">
      <c r="A7521" s="31" t="s">
        <v>9849</v>
      </c>
      <c r="B7521" s="31" t="s">
        <v>20928</v>
      </c>
      <c r="C7521" s="31" t="s">
        <v>20929</v>
      </c>
      <c r="D7521" s="32">
        <v>44215</v>
      </c>
      <c r="E7521" s="31" t="s">
        <v>20930</v>
      </c>
      <c r="F7521" s="31" t="s">
        <v>12612</v>
      </c>
      <c r="G7521" s="33">
        <v>-217800</v>
      </c>
      <c r="H7521" s="33">
        <v>-217800</v>
      </c>
      <c r="I7521" s="31" t="s">
        <v>9762</v>
      </c>
      <c r="J7521" s="31" t="s">
        <v>9763</v>
      </c>
      <c r="K7521" s="33">
        <v>-217800</v>
      </c>
      <c r="L7521" s="31" t="s">
        <v>9764</v>
      </c>
      <c r="M7521" t="e">
        <f t="shared" si="334"/>
        <v>#VALUE!</v>
      </c>
    </row>
    <row r="7522" spans="1:13" hidden="1">
      <c r="A7522" s="31" t="s">
        <v>9849</v>
      </c>
      <c r="B7522" s="31" t="s">
        <v>20928</v>
      </c>
      <c r="C7522" s="31" t="s">
        <v>20929</v>
      </c>
      <c r="D7522" s="32">
        <v>44215</v>
      </c>
      <c r="E7522" s="31" t="s">
        <v>20930</v>
      </c>
      <c r="F7522" s="31" t="s">
        <v>9997</v>
      </c>
      <c r="G7522" s="33">
        <v>220000</v>
      </c>
      <c r="H7522" s="33">
        <v>220000</v>
      </c>
      <c r="I7522" s="31" t="s">
        <v>9762</v>
      </c>
      <c r="J7522" s="31" t="s">
        <v>9763</v>
      </c>
      <c r="K7522" s="33">
        <v>220000</v>
      </c>
      <c r="L7522" s="31" t="s">
        <v>9764</v>
      </c>
      <c r="M7522" t="e">
        <f t="shared" si="334"/>
        <v>#VALUE!</v>
      </c>
    </row>
    <row r="7523" spans="1:13" hidden="1">
      <c r="A7523" s="31" t="s">
        <v>9849</v>
      </c>
      <c r="B7523" s="31" t="s">
        <v>20928</v>
      </c>
      <c r="C7523" s="31" t="s">
        <v>20929</v>
      </c>
      <c r="D7523" s="32">
        <v>44215</v>
      </c>
      <c r="E7523" s="31" t="s">
        <v>20930</v>
      </c>
      <c r="F7523" s="31" t="s">
        <v>10090</v>
      </c>
      <c r="G7523" s="33">
        <v>-2200</v>
      </c>
      <c r="H7523" s="33">
        <v>-2200</v>
      </c>
      <c r="I7523" s="31" t="s">
        <v>9762</v>
      </c>
      <c r="J7523" s="31" t="s">
        <v>9763</v>
      </c>
      <c r="K7523" s="33">
        <v>-2200</v>
      </c>
      <c r="L7523" s="31" t="s">
        <v>9764</v>
      </c>
      <c r="M7523" t="e">
        <f t="shared" si="334"/>
        <v>#VALUE!</v>
      </c>
    </row>
    <row r="7524" spans="1:13" hidden="1">
      <c r="A7524" s="31" t="s">
        <v>9849</v>
      </c>
      <c r="B7524" s="31" t="s">
        <v>20931</v>
      </c>
      <c r="C7524" s="31" t="s">
        <v>20932</v>
      </c>
      <c r="D7524" s="32">
        <v>44215</v>
      </c>
      <c r="E7524" s="31" t="s">
        <v>20933</v>
      </c>
      <c r="F7524" s="31" t="s">
        <v>12612</v>
      </c>
      <c r="G7524" s="33">
        <v>-544227.75</v>
      </c>
      <c r="H7524" s="33">
        <v>-544227.75</v>
      </c>
      <c r="I7524" s="31" t="s">
        <v>9762</v>
      </c>
      <c r="J7524" s="31" t="s">
        <v>9763</v>
      </c>
      <c r="K7524" s="33">
        <v>-544227.75</v>
      </c>
      <c r="L7524" s="31" t="s">
        <v>9764</v>
      </c>
      <c r="M7524" t="e">
        <f t="shared" si="334"/>
        <v>#VALUE!</v>
      </c>
    </row>
    <row r="7525" spans="1:13" hidden="1">
      <c r="A7525" s="31" t="s">
        <v>9849</v>
      </c>
      <c r="B7525" s="31" t="s">
        <v>20931</v>
      </c>
      <c r="C7525" s="31" t="s">
        <v>20932</v>
      </c>
      <c r="D7525" s="32">
        <v>44215</v>
      </c>
      <c r="E7525" s="31" t="s">
        <v>20933</v>
      </c>
      <c r="F7525" s="31" t="s">
        <v>9997</v>
      </c>
      <c r="G7525" s="33">
        <v>549725</v>
      </c>
      <c r="H7525" s="33">
        <v>549725</v>
      </c>
      <c r="I7525" s="31" t="s">
        <v>9762</v>
      </c>
      <c r="J7525" s="31" t="s">
        <v>9763</v>
      </c>
      <c r="K7525" s="33">
        <v>549725</v>
      </c>
      <c r="L7525" s="31" t="s">
        <v>9764</v>
      </c>
      <c r="M7525" t="e">
        <f t="shared" si="334"/>
        <v>#VALUE!</v>
      </c>
    </row>
    <row r="7526" spans="1:13" hidden="1">
      <c r="A7526" s="31" t="s">
        <v>9849</v>
      </c>
      <c r="B7526" s="31" t="s">
        <v>20931</v>
      </c>
      <c r="C7526" s="31" t="s">
        <v>20932</v>
      </c>
      <c r="D7526" s="32">
        <v>44215</v>
      </c>
      <c r="E7526" s="31" t="s">
        <v>20933</v>
      </c>
      <c r="F7526" s="31" t="s">
        <v>10090</v>
      </c>
      <c r="G7526" s="33">
        <v>-5497.25</v>
      </c>
      <c r="H7526" s="33">
        <v>-5497.25</v>
      </c>
      <c r="I7526" s="31" t="s">
        <v>9762</v>
      </c>
      <c r="J7526" s="31" t="s">
        <v>9763</v>
      </c>
      <c r="K7526" s="33">
        <v>-5497.25</v>
      </c>
      <c r="L7526" s="31" t="s">
        <v>9764</v>
      </c>
      <c r="M7526" t="e">
        <f t="shared" si="334"/>
        <v>#VALUE!</v>
      </c>
    </row>
    <row r="7527" spans="1:13" hidden="1">
      <c r="A7527" s="31" t="s">
        <v>9849</v>
      </c>
      <c r="B7527" s="31" t="s">
        <v>20934</v>
      </c>
      <c r="C7527" s="31" t="s">
        <v>20935</v>
      </c>
      <c r="D7527" s="32">
        <v>44215</v>
      </c>
      <c r="E7527" s="31" t="s">
        <v>20936</v>
      </c>
      <c r="F7527" s="31" t="s">
        <v>12612</v>
      </c>
      <c r="G7527" s="33">
        <v>-434892.15</v>
      </c>
      <c r="H7527" s="33">
        <v>-434892.15</v>
      </c>
      <c r="I7527" s="31" t="s">
        <v>9762</v>
      </c>
      <c r="J7527" s="31" t="s">
        <v>9763</v>
      </c>
      <c r="K7527" s="33">
        <v>-434892.15</v>
      </c>
      <c r="L7527" s="31" t="s">
        <v>9764</v>
      </c>
      <c r="M7527" t="e">
        <f t="shared" si="334"/>
        <v>#VALUE!</v>
      </c>
    </row>
    <row r="7528" spans="1:13" hidden="1">
      <c r="A7528" s="31" t="s">
        <v>9849</v>
      </c>
      <c r="B7528" s="31" t="s">
        <v>20934</v>
      </c>
      <c r="C7528" s="31" t="s">
        <v>20935</v>
      </c>
      <c r="D7528" s="32">
        <v>44215</v>
      </c>
      <c r="E7528" s="31" t="s">
        <v>20936</v>
      </c>
      <c r="F7528" s="31" t="s">
        <v>9997</v>
      </c>
      <c r="G7528" s="33">
        <v>439285</v>
      </c>
      <c r="H7528" s="33">
        <v>439285</v>
      </c>
      <c r="I7528" s="31" t="s">
        <v>9762</v>
      </c>
      <c r="J7528" s="31" t="s">
        <v>9763</v>
      </c>
      <c r="K7528" s="33">
        <v>439285</v>
      </c>
      <c r="L7528" s="31" t="s">
        <v>9764</v>
      </c>
      <c r="M7528" t="e">
        <f t="shared" si="334"/>
        <v>#VALUE!</v>
      </c>
    </row>
    <row r="7529" spans="1:13" hidden="1">
      <c r="A7529" s="31" t="s">
        <v>9849</v>
      </c>
      <c r="B7529" s="31" t="s">
        <v>20934</v>
      </c>
      <c r="C7529" s="31" t="s">
        <v>20935</v>
      </c>
      <c r="D7529" s="32">
        <v>44215</v>
      </c>
      <c r="E7529" s="31" t="s">
        <v>20936</v>
      </c>
      <c r="F7529" s="31" t="s">
        <v>10090</v>
      </c>
      <c r="G7529" s="33">
        <v>-4392.8500000000004</v>
      </c>
      <c r="H7529" s="33">
        <v>-4392.8500000000004</v>
      </c>
      <c r="I7529" s="31" t="s">
        <v>9762</v>
      </c>
      <c r="J7529" s="31" t="s">
        <v>9763</v>
      </c>
      <c r="K7529" s="33">
        <v>-4392.8500000000004</v>
      </c>
      <c r="L7529" s="31" t="s">
        <v>9764</v>
      </c>
      <c r="M7529" t="e">
        <f t="shared" si="334"/>
        <v>#VALUE!</v>
      </c>
    </row>
    <row r="7530" spans="1:13" hidden="1">
      <c r="A7530" s="31" t="s">
        <v>9849</v>
      </c>
      <c r="B7530" s="31" t="s">
        <v>20937</v>
      </c>
      <c r="C7530" s="31" t="s">
        <v>20938</v>
      </c>
      <c r="D7530" s="32">
        <v>44215</v>
      </c>
      <c r="E7530" s="31" t="s">
        <v>20939</v>
      </c>
      <c r="F7530" s="31" t="s">
        <v>12612</v>
      </c>
      <c r="G7530" s="33">
        <v>-330729.3</v>
      </c>
      <c r="H7530" s="33">
        <v>-330729.3</v>
      </c>
      <c r="I7530" s="31" t="s">
        <v>9762</v>
      </c>
      <c r="J7530" s="31" t="s">
        <v>9763</v>
      </c>
      <c r="K7530" s="33">
        <v>-330729.3</v>
      </c>
      <c r="L7530" s="31" t="s">
        <v>9764</v>
      </c>
      <c r="M7530" t="e">
        <f t="shared" si="334"/>
        <v>#VALUE!</v>
      </c>
    </row>
    <row r="7531" spans="1:13" hidden="1">
      <c r="A7531" s="31" t="s">
        <v>9849</v>
      </c>
      <c r="B7531" s="31" t="s">
        <v>20937</v>
      </c>
      <c r="C7531" s="31" t="s">
        <v>20938</v>
      </c>
      <c r="D7531" s="32">
        <v>44215</v>
      </c>
      <c r="E7531" s="31" t="s">
        <v>20939</v>
      </c>
      <c r="F7531" s="31" t="s">
        <v>9997</v>
      </c>
      <c r="G7531" s="33">
        <v>334070</v>
      </c>
      <c r="H7531" s="33">
        <v>334070</v>
      </c>
      <c r="I7531" s="31" t="s">
        <v>9762</v>
      </c>
      <c r="J7531" s="31" t="s">
        <v>9763</v>
      </c>
      <c r="K7531" s="33">
        <v>334070</v>
      </c>
      <c r="L7531" s="31" t="s">
        <v>9764</v>
      </c>
      <c r="M7531" t="e">
        <f t="shared" si="334"/>
        <v>#VALUE!</v>
      </c>
    </row>
    <row r="7532" spans="1:13" hidden="1">
      <c r="A7532" s="31" t="s">
        <v>9849</v>
      </c>
      <c r="B7532" s="31" t="s">
        <v>20937</v>
      </c>
      <c r="C7532" s="31" t="s">
        <v>20938</v>
      </c>
      <c r="D7532" s="32">
        <v>44215</v>
      </c>
      <c r="E7532" s="31" t="s">
        <v>20939</v>
      </c>
      <c r="F7532" s="31" t="s">
        <v>10090</v>
      </c>
      <c r="G7532" s="33">
        <v>-3340.7</v>
      </c>
      <c r="H7532" s="33">
        <v>-3340.7</v>
      </c>
      <c r="I7532" s="31" t="s">
        <v>9762</v>
      </c>
      <c r="J7532" s="31" t="s">
        <v>9763</v>
      </c>
      <c r="K7532" s="33">
        <v>-3340.7</v>
      </c>
      <c r="L7532" s="31" t="s">
        <v>9764</v>
      </c>
      <c r="M7532" t="e">
        <f t="shared" si="334"/>
        <v>#VALUE!</v>
      </c>
    </row>
    <row r="7533" spans="1:13" hidden="1">
      <c r="A7533" s="31" t="s">
        <v>9849</v>
      </c>
      <c r="B7533" s="31" t="s">
        <v>20940</v>
      </c>
      <c r="C7533" s="31" t="s">
        <v>20941</v>
      </c>
      <c r="D7533" s="32">
        <v>44215</v>
      </c>
      <c r="E7533" s="31" t="s">
        <v>20942</v>
      </c>
      <c r="F7533" s="31" t="s">
        <v>12612</v>
      </c>
      <c r="G7533" s="33">
        <v>-181754.1</v>
      </c>
      <c r="H7533" s="33">
        <v>-181754.1</v>
      </c>
      <c r="I7533" s="31" t="s">
        <v>9762</v>
      </c>
      <c r="J7533" s="31" t="s">
        <v>9763</v>
      </c>
      <c r="K7533" s="33">
        <v>-181754.1</v>
      </c>
      <c r="L7533" s="31" t="s">
        <v>9764</v>
      </c>
      <c r="M7533" t="e">
        <f t="shared" si="334"/>
        <v>#VALUE!</v>
      </c>
    </row>
    <row r="7534" spans="1:13" hidden="1">
      <c r="A7534" s="31" t="s">
        <v>9849</v>
      </c>
      <c r="B7534" s="31" t="s">
        <v>20940</v>
      </c>
      <c r="C7534" s="31" t="s">
        <v>20941</v>
      </c>
      <c r="D7534" s="32">
        <v>44215</v>
      </c>
      <c r="E7534" s="31" t="s">
        <v>20942</v>
      </c>
      <c r="F7534" s="31" t="s">
        <v>9997</v>
      </c>
      <c r="G7534" s="33">
        <v>183590</v>
      </c>
      <c r="H7534" s="33">
        <v>183590</v>
      </c>
      <c r="I7534" s="31" t="s">
        <v>9762</v>
      </c>
      <c r="J7534" s="31" t="s">
        <v>9763</v>
      </c>
      <c r="K7534" s="33">
        <v>183590</v>
      </c>
      <c r="L7534" s="31" t="s">
        <v>9764</v>
      </c>
      <c r="M7534" t="e">
        <f t="shared" si="334"/>
        <v>#VALUE!</v>
      </c>
    </row>
    <row r="7535" spans="1:13" hidden="1">
      <c r="A7535" s="31" t="s">
        <v>9849</v>
      </c>
      <c r="B7535" s="31" t="s">
        <v>20940</v>
      </c>
      <c r="C7535" s="31" t="s">
        <v>20941</v>
      </c>
      <c r="D7535" s="32">
        <v>44215</v>
      </c>
      <c r="E7535" s="31" t="s">
        <v>20942</v>
      </c>
      <c r="F7535" s="31" t="s">
        <v>10090</v>
      </c>
      <c r="G7535" s="33">
        <v>-1835.9</v>
      </c>
      <c r="H7535" s="33">
        <v>-1835.9</v>
      </c>
      <c r="I7535" s="31" t="s">
        <v>9762</v>
      </c>
      <c r="J7535" s="31" t="s">
        <v>9763</v>
      </c>
      <c r="K7535" s="33">
        <v>-1835.9</v>
      </c>
      <c r="L7535" s="31" t="s">
        <v>9764</v>
      </c>
      <c r="M7535" t="e">
        <f t="shared" si="334"/>
        <v>#VALUE!</v>
      </c>
    </row>
    <row r="7536" spans="1:13" hidden="1">
      <c r="A7536" s="31" t="s">
        <v>9849</v>
      </c>
      <c r="B7536" s="31" t="s">
        <v>20943</v>
      </c>
      <c r="C7536" s="31" t="s">
        <v>20944</v>
      </c>
      <c r="D7536" s="32">
        <v>44215</v>
      </c>
      <c r="E7536" s="31" t="s">
        <v>20945</v>
      </c>
      <c r="F7536" s="31" t="s">
        <v>12612</v>
      </c>
      <c r="G7536" s="33">
        <v>-116066.13</v>
      </c>
      <c r="H7536" s="33">
        <v>-116066.13</v>
      </c>
      <c r="I7536" s="31" t="s">
        <v>9762</v>
      </c>
      <c r="J7536" s="31" t="s">
        <v>9763</v>
      </c>
      <c r="K7536" s="33">
        <v>-116066.13</v>
      </c>
      <c r="L7536" s="31" t="s">
        <v>9764</v>
      </c>
      <c r="M7536" t="e">
        <f t="shared" si="334"/>
        <v>#VALUE!</v>
      </c>
    </row>
    <row r="7537" spans="1:15" hidden="1">
      <c r="A7537" s="31" t="s">
        <v>9849</v>
      </c>
      <c r="B7537" s="31" t="s">
        <v>20943</v>
      </c>
      <c r="C7537" s="31" t="s">
        <v>20944</v>
      </c>
      <c r="D7537" s="32">
        <v>44215</v>
      </c>
      <c r="E7537" s="31" t="s">
        <v>20945</v>
      </c>
      <c r="F7537" s="31" t="s">
        <v>9997</v>
      </c>
      <c r="G7537" s="33">
        <v>116066.13</v>
      </c>
      <c r="H7537" s="33">
        <v>116066.13</v>
      </c>
      <c r="I7537" s="31" t="s">
        <v>9762</v>
      </c>
      <c r="J7537" s="31" t="s">
        <v>9763</v>
      </c>
      <c r="K7537" s="33">
        <v>116066.13</v>
      </c>
      <c r="L7537" s="31" t="s">
        <v>9764</v>
      </c>
      <c r="M7537" t="e">
        <f t="shared" si="334"/>
        <v>#VALUE!</v>
      </c>
    </row>
    <row r="7538" spans="1:15" hidden="1">
      <c r="A7538" s="31" t="s">
        <v>9849</v>
      </c>
      <c r="B7538" s="31" t="s">
        <v>20946</v>
      </c>
      <c r="C7538" s="31" t="s">
        <v>20947</v>
      </c>
      <c r="D7538" s="32">
        <v>44215</v>
      </c>
      <c r="E7538" s="31" t="s">
        <v>20948</v>
      </c>
      <c r="F7538" s="31" t="s">
        <v>12612</v>
      </c>
      <c r="G7538" s="33">
        <v>-329544</v>
      </c>
      <c r="H7538" s="33">
        <v>-329544</v>
      </c>
      <c r="I7538" s="31" t="s">
        <v>9762</v>
      </c>
      <c r="J7538" s="31" t="s">
        <v>9763</v>
      </c>
      <c r="K7538" s="33">
        <v>-329544</v>
      </c>
      <c r="L7538" s="31" t="s">
        <v>9764</v>
      </c>
      <c r="M7538" t="e">
        <f t="shared" si="334"/>
        <v>#VALUE!</v>
      </c>
    </row>
    <row r="7539" spans="1:15" hidden="1">
      <c r="A7539" s="31" t="s">
        <v>9849</v>
      </c>
      <c r="B7539" s="31" t="s">
        <v>20946</v>
      </c>
      <c r="C7539" s="31" t="s">
        <v>20947</v>
      </c>
      <c r="D7539" s="32">
        <v>44215</v>
      </c>
      <c r="E7539" s="31" t="s">
        <v>20948</v>
      </c>
      <c r="F7539" s="31" t="s">
        <v>9997</v>
      </c>
      <c r="G7539" s="33">
        <v>329544</v>
      </c>
      <c r="H7539" s="33">
        <v>329544</v>
      </c>
      <c r="I7539" s="31" t="s">
        <v>9762</v>
      </c>
      <c r="J7539" s="31" t="s">
        <v>9763</v>
      </c>
      <c r="K7539" s="33">
        <v>329544</v>
      </c>
      <c r="L7539" s="31" t="s">
        <v>9764</v>
      </c>
      <c r="M7539" t="e">
        <f t="shared" si="334"/>
        <v>#VALUE!</v>
      </c>
    </row>
    <row r="7540" spans="1:15" hidden="1">
      <c r="A7540" s="31" t="s">
        <v>9849</v>
      </c>
      <c r="B7540" s="31" t="s">
        <v>20949</v>
      </c>
      <c r="C7540" s="31" t="s">
        <v>20950</v>
      </c>
      <c r="D7540" s="32">
        <v>44218</v>
      </c>
      <c r="E7540" s="31" t="s">
        <v>20951</v>
      </c>
      <c r="F7540" s="31" t="s">
        <v>12612</v>
      </c>
      <c r="G7540" s="33">
        <v>-15500.81</v>
      </c>
      <c r="H7540" s="33">
        <v>-15500.81</v>
      </c>
      <c r="I7540" s="31" t="s">
        <v>9762</v>
      </c>
      <c r="J7540" s="31" t="s">
        <v>9763</v>
      </c>
      <c r="K7540" s="33">
        <v>-15500.81</v>
      </c>
      <c r="L7540" s="31" t="s">
        <v>9764</v>
      </c>
      <c r="M7540">
        <f t="shared" si="334"/>
        <v>15</v>
      </c>
      <c r="N7540" t="str">
        <f t="shared" ref="N7540:N7555" si="336">MID(E7540,M7540,10)</f>
        <v>PO63000651</v>
      </c>
      <c r="O7540" t="e">
        <f>VLOOKUP(N7540,'1_คตง_ภาพรวม'!L7540:M7590,2,FALSE)</f>
        <v>#N/A</v>
      </c>
    </row>
    <row r="7541" spans="1:15" hidden="1">
      <c r="A7541" s="31" t="s">
        <v>9849</v>
      </c>
      <c r="B7541" s="31" t="s">
        <v>20949</v>
      </c>
      <c r="C7541" s="31" t="s">
        <v>20950</v>
      </c>
      <c r="D7541" s="32">
        <v>44218</v>
      </c>
      <c r="E7541" s="31" t="s">
        <v>20951</v>
      </c>
      <c r="F7541" s="31" t="s">
        <v>9875</v>
      </c>
      <c r="G7541" s="33">
        <v>15500.81</v>
      </c>
      <c r="H7541" s="33">
        <v>15500.81</v>
      </c>
      <c r="I7541" s="31" t="s">
        <v>9762</v>
      </c>
      <c r="J7541" s="31" t="s">
        <v>9763</v>
      </c>
      <c r="K7541" s="33">
        <v>15500.81</v>
      </c>
      <c r="L7541" s="31" t="s">
        <v>9764</v>
      </c>
      <c r="M7541">
        <f t="shared" si="334"/>
        <v>15</v>
      </c>
      <c r="N7541" t="str">
        <f t="shared" si="336"/>
        <v>PO63000651</v>
      </c>
      <c r="O7541" t="e">
        <f>VLOOKUP(N7541,'1_คตง_ภาพรวม'!L7541:M7591,2,FALSE)</f>
        <v>#N/A</v>
      </c>
    </row>
    <row r="7542" spans="1:15" hidden="1">
      <c r="A7542" s="31" t="s">
        <v>9849</v>
      </c>
      <c r="B7542" s="31" t="s">
        <v>20952</v>
      </c>
      <c r="C7542" s="31" t="s">
        <v>20953</v>
      </c>
      <c r="D7542" s="32">
        <v>44218</v>
      </c>
      <c r="E7542" s="31" t="s">
        <v>20954</v>
      </c>
      <c r="F7542" s="31" t="s">
        <v>12612</v>
      </c>
      <c r="G7542" s="33">
        <v>-285140</v>
      </c>
      <c r="H7542" s="33">
        <v>-285140</v>
      </c>
      <c r="I7542" s="31" t="s">
        <v>9762</v>
      </c>
      <c r="J7542" s="31" t="s">
        <v>9763</v>
      </c>
      <c r="K7542" s="33">
        <v>-285140</v>
      </c>
      <c r="L7542" s="31" t="s">
        <v>9764</v>
      </c>
      <c r="M7542">
        <f t="shared" si="334"/>
        <v>15</v>
      </c>
      <c r="N7542" t="str">
        <f t="shared" si="336"/>
        <v>PO64000093</v>
      </c>
      <c r="O7542" t="e">
        <f>VLOOKUP(N7542,'1_คตง_ภาพรวม'!L7542:M7592,2,FALSE)</f>
        <v>#N/A</v>
      </c>
    </row>
    <row r="7543" spans="1:15" hidden="1">
      <c r="A7543" s="31" t="s">
        <v>9849</v>
      </c>
      <c r="B7543" s="31" t="s">
        <v>20952</v>
      </c>
      <c r="C7543" s="31" t="s">
        <v>20953</v>
      </c>
      <c r="D7543" s="32">
        <v>44218</v>
      </c>
      <c r="E7543" s="31" t="s">
        <v>20954</v>
      </c>
      <c r="F7543" s="31" t="s">
        <v>9875</v>
      </c>
      <c r="G7543" s="33">
        <v>285140</v>
      </c>
      <c r="H7543" s="33">
        <v>285140</v>
      </c>
      <c r="I7543" s="31" t="s">
        <v>9762</v>
      </c>
      <c r="J7543" s="31" t="s">
        <v>9763</v>
      </c>
      <c r="K7543" s="33">
        <v>285140</v>
      </c>
      <c r="L7543" s="31" t="s">
        <v>9764</v>
      </c>
      <c r="M7543">
        <f t="shared" si="334"/>
        <v>15</v>
      </c>
      <c r="N7543" t="str">
        <f t="shared" si="336"/>
        <v>PO64000093</v>
      </c>
      <c r="O7543" t="e">
        <f>VLOOKUP(N7543,'1_คตง_ภาพรวม'!L7543:M7593,2,FALSE)</f>
        <v>#N/A</v>
      </c>
    </row>
    <row r="7544" spans="1:15" hidden="1">
      <c r="A7544" s="31" t="s">
        <v>9849</v>
      </c>
      <c r="B7544" s="31" t="s">
        <v>20955</v>
      </c>
      <c r="C7544" s="31" t="s">
        <v>20956</v>
      </c>
      <c r="D7544" s="32">
        <v>44218</v>
      </c>
      <c r="E7544" s="31" t="s">
        <v>20957</v>
      </c>
      <c r="F7544" s="31" t="s">
        <v>12612</v>
      </c>
      <c r="G7544" s="33">
        <v>-178051.5</v>
      </c>
      <c r="H7544" s="33">
        <v>-178051.5</v>
      </c>
      <c r="I7544" s="31" t="s">
        <v>9762</v>
      </c>
      <c r="J7544" s="31" t="s">
        <v>9763</v>
      </c>
      <c r="K7544" s="33">
        <v>-178051.5</v>
      </c>
      <c r="L7544" s="31" t="s">
        <v>9764</v>
      </c>
      <c r="M7544">
        <f t="shared" si="334"/>
        <v>15</v>
      </c>
      <c r="N7544" t="str">
        <f t="shared" si="336"/>
        <v>PO64000136</v>
      </c>
      <c r="O7544" t="e">
        <f>VLOOKUP(N7544,'1_คตง_ภาพรวม'!L7544:M7594,2,FALSE)</f>
        <v>#N/A</v>
      </c>
    </row>
    <row r="7545" spans="1:15" hidden="1">
      <c r="A7545" s="31" t="s">
        <v>9849</v>
      </c>
      <c r="B7545" s="31" t="s">
        <v>20955</v>
      </c>
      <c r="C7545" s="31" t="s">
        <v>20956</v>
      </c>
      <c r="D7545" s="32">
        <v>44218</v>
      </c>
      <c r="E7545" s="31" t="s">
        <v>20957</v>
      </c>
      <c r="F7545" s="31" t="s">
        <v>9875</v>
      </c>
      <c r="G7545" s="33">
        <v>178051.5</v>
      </c>
      <c r="H7545" s="33">
        <v>178051.5</v>
      </c>
      <c r="I7545" s="31" t="s">
        <v>9762</v>
      </c>
      <c r="J7545" s="31" t="s">
        <v>9763</v>
      </c>
      <c r="K7545" s="33">
        <v>178051.5</v>
      </c>
      <c r="L7545" s="31" t="s">
        <v>9764</v>
      </c>
      <c r="M7545">
        <f t="shared" si="334"/>
        <v>15</v>
      </c>
      <c r="N7545" t="str">
        <f t="shared" si="336"/>
        <v>PO64000136</v>
      </c>
      <c r="O7545" t="e">
        <f>VLOOKUP(N7545,'1_คตง_ภาพรวม'!L7545:M7595,2,FALSE)</f>
        <v>#N/A</v>
      </c>
    </row>
    <row r="7546" spans="1:15" hidden="1">
      <c r="A7546" s="31" t="s">
        <v>9849</v>
      </c>
      <c r="B7546" s="31" t="s">
        <v>20958</v>
      </c>
      <c r="C7546" s="31" t="s">
        <v>20959</v>
      </c>
      <c r="D7546" s="32">
        <v>44218</v>
      </c>
      <c r="E7546" s="31" t="s">
        <v>20960</v>
      </c>
      <c r="F7546" s="31" t="s">
        <v>12612</v>
      </c>
      <c r="G7546" s="33">
        <v>-11880</v>
      </c>
      <c r="H7546" s="33">
        <v>-11880</v>
      </c>
      <c r="I7546" s="31" t="s">
        <v>9762</v>
      </c>
      <c r="J7546" s="31" t="s">
        <v>9763</v>
      </c>
      <c r="K7546" s="33">
        <v>-11880</v>
      </c>
      <c r="L7546" s="31" t="s">
        <v>9764</v>
      </c>
      <c r="M7546">
        <f t="shared" si="334"/>
        <v>15</v>
      </c>
      <c r="N7546" t="str">
        <f t="shared" si="336"/>
        <v>PO63000847</v>
      </c>
      <c r="O7546" t="e">
        <f>VLOOKUP(N7546,'1_คตง_ภาพรวม'!L7546:M7596,2,FALSE)</f>
        <v>#N/A</v>
      </c>
    </row>
    <row r="7547" spans="1:15" hidden="1">
      <c r="A7547" s="31" t="s">
        <v>9849</v>
      </c>
      <c r="B7547" s="31" t="s">
        <v>20958</v>
      </c>
      <c r="C7547" s="31" t="s">
        <v>20959</v>
      </c>
      <c r="D7547" s="32">
        <v>44218</v>
      </c>
      <c r="E7547" s="31" t="s">
        <v>20960</v>
      </c>
      <c r="F7547" s="31" t="s">
        <v>9875</v>
      </c>
      <c r="G7547" s="33">
        <v>11880</v>
      </c>
      <c r="H7547" s="33">
        <v>11880</v>
      </c>
      <c r="I7547" s="31" t="s">
        <v>9762</v>
      </c>
      <c r="J7547" s="31" t="s">
        <v>9763</v>
      </c>
      <c r="K7547" s="33">
        <v>11880</v>
      </c>
      <c r="L7547" s="31" t="s">
        <v>9764</v>
      </c>
      <c r="M7547">
        <f t="shared" si="334"/>
        <v>15</v>
      </c>
      <c r="N7547" t="str">
        <f t="shared" si="336"/>
        <v>PO63000847</v>
      </c>
      <c r="O7547" t="e">
        <f>VLOOKUP(N7547,'1_คตง_ภาพรวม'!L7547:M7597,2,FALSE)</f>
        <v>#N/A</v>
      </c>
    </row>
    <row r="7548" spans="1:15" hidden="1">
      <c r="A7548" s="31" t="s">
        <v>9849</v>
      </c>
      <c r="B7548" s="31" t="s">
        <v>20961</v>
      </c>
      <c r="C7548" s="31" t="s">
        <v>20962</v>
      </c>
      <c r="D7548" s="32">
        <v>44218</v>
      </c>
      <c r="E7548" s="31" t="s">
        <v>20963</v>
      </c>
      <c r="F7548" s="31" t="s">
        <v>12612</v>
      </c>
      <c r="G7548" s="33">
        <v>-666.02</v>
      </c>
      <c r="H7548" s="33">
        <v>-666.02</v>
      </c>
      <c r="I7548" s="31" t="s">
        <v>9762</v>
      </c>
      <c r="J7548" s="31" t="s">
        <v>9763</v>
      </c>
      <c r="K7548" s="33">
        <v>-666.02</v>
      </c>
      <c r="L7548" s="31" t="s">
        <v>9764</v>
      </c>
      <c r="M7548">
        <f t="shared" si="334"/>
        <v>16</v>
      </c>
      <c r="N7548" t="str">
        <f t="shared" si="336"/>
        <v>PO63000654</v>
      </c>
      <c r="O7548" t="e">
        <f>VLOOKUP(N7548,'1_คตง_ภาพรวม'!L7548:M7598,2,FALSE)</f>
        <v>#N/A</v>
      </c>
    </row>
    <row r="7549" spans="1:15" hidden="1">
      <c r="A7549" s="31" t="s">
        <v>9849</v>
      </c>
      <c r="B7549" s="31" t="s">
        <v>20961</v>
      </c>
      <c r="C7549" s="31" t="s">
        <v>20962</v>
      </c>
      <c r="D7549" s="32">
        <v>44218</v>
      </c>
      <c r="E7549" s="31" t="s">
        <v>20963</v>
      </c>
      <c r="F7549" s="31" t="s">
        <v>9875</v>
      </c>
      <c r="G7549" s="33">
        <v>666.02</v>
      </c>
      <c r="H7549" s="33">
        <v>666.02</v>
      </c>
      <c r="I7549" s="31" t="s">
        <v>9762</v>
      </c>
      <c r="J7549" s="31" t="s">
        <v>9763</v>
      </c>
      <c r="K7549" s="33">
        <v>666.02</v>
      </c>
      <c r="L7549" s="31" t="s">
        <v>9764</v>
      </c>
      <c r="M7549">
        <f t="shared" si="334"/>
        <v>16</v>
      </c>
      <c r="N7549" t="str">
        <f t="shared" si="336"/>
        <v>PO63000654</v>
      </c>
      <c r="O7549" t="e">
        <f>VLOOKUP(N7549,'1_คตง_ภาพรวม'!L7549:M7599,2,FALSE)</f>
        <v>#N/A</v>
      </c>
    </row>
    <row r="7550" spans="1:15" hidden="1">
      <c r="A7550" s="31" t="s">
        <v>9849</v>
      </c>
      <c r="B7550" s="31" t="s">
        <v>20964</v>
      </c>
      <c r="C7550" s="31" t="s">
        <v>20965</v>
      </c>
      <c r="D7550" s="32">
        <v>44218</v>
      </c>
      <c r="E7550" s="31" t="s">
        <v>20966</v>
      </c>
      <c r="F7550" s="31" t="s">
        <v>12612</v>
      </c>
      <c r="G7550" s="33">
        <v>-2497.5700000000002</v>
      </c>
      <c r="H7550" s="33">
        <v>-2497.5700000000002</v>
      </c>
      <c r="I7550" s="31" t="s">
        <v>9762</v>
      </c>
      <c r="J7550" s="31" t="s">
        <v>9763</v>
      </c>
      <c r="K7550" s="33">
        <v>-2497.5700000000002</v>
      </c>
      <c r="L7550" s="31" t="s">
        <v>9764</v>
      </c>
      <c r="M7550">
        <f t="shared" si="334"/>
        <v>15</v>
      </c>
      <c r="N7550" t="str">
        <f t="shared" si="336"/>
        <v>PO63000654</v>
      </c>
      <c r="O7550" t="e">
        <f>VLOOKUP(N7550,'1_คตง_ภาพรวม'!L7550:M7600,2,FALSE)</f>
        <v>#N/A</v>
      </c>
    </row>
    <row r="7551" spans="1:15" hidden="1">
      <c r="A7551" s="31" t="s">
        <v>9849</v>
      </c>
      <c r="B7551" s="31" t="s">
        <v>20964</v>
      </c>
      <c r="C7551" s="31" t="s">
        <v>20965</v>
      </c>
      <c r="D7551" s="32">
        <v>44218</v>
      </c>
      <c r="E7551" s="31" t="s">
        <v>20966</v>
      </c>
      <c r="F7551" s="31" t="s">
        <v>9875</v>
      </c>
      <c r="G7551" s="33">
        <v>2497.5700000000002</v>
      </c>
      <c r="H7551" s="33">
        <v>2497.5700000000002</v>
      </c>
      <c r="I7551" s="31" t="s">
        <v>9762</v>
      </c>
      <c r="J7551" s="31" t="s">
        <v>9763</v>
      </c>
      <c r="K7551" s="33">
        <v>2497.5700000000002</v>
      </c>
      <c r="L7551" s="31" t="s">
        <v>9764</v>
      </c>
      <c r="M7551">
        <f t="shared" si="334"/>
        <v>15</v>
      </c>
      <c r="N7551" t="str">
        <f t="shared" si="336"/>
        <v>PO63000654</v>
      </c>
      <c r="O7551" t="e">
        <f>VLOOKUP(N7551,'1_คตง_ภาพรวม'!L7551:M7601,2,FALSE)</f>
        <v>#N/A</v>
      </c>
    </row>
    <row r="7552" spans="1:15" hidden="1">
      <c r="A7552" s="31" t="s">
        <v>9849</v>
      </c>
      <c r="B7552" s="31" t="s">
        <v>20967</v>
      </c>
      <c r="C7552" s="31" t="s">
        <v>20968</v>
      </c>
      <c r="D7552" s="32">
        <v>44218</v>
      </c>
      <c r="E7552" s="31" t="s">
        <v>20969</v>
      </c>
      <c r="F7552" s="31" t="s">
        <v>12612</v>
      </c>
      <c r="G7552" s="33">
        <v>-261360</v>
      </c>
      <c r="H7552" s="33">
        <v>-261360</v>
      </c>
      <c r="I7552" s="31" t="s">
        <v>9762</v>
      </c>
      <c r="J7552" s="31" t="s">
        <v>9763</v>
      </c>
      <c r="K7552" s="33">
        <v>-261360</v>
      </c>
      <c r="L7552" s="31" t="s">
        <v>9764</v>
      </c>
      <c r="M7552">
        <f t="shared" si="334"/>
        <v>15</v>
      </c>
      <c r="N7552" t="str">
        <f t="shared" si="336"/>
        <v>PO63000904</v>
      </c>
      <c r="O7552" t="e">
        <f>VLOOKUP(N7552,'1_คตง_ภาพรวม'!L7552:M7602,2,FALSE)</f>
        <v>#N/A</v>
      </c>
    </row>
    <row r="7553" spans="1:15" hidden="1">
      <c r="A7553" s="31" t="s">
        <v>9849</v>
      </c>
      <c r="B7553" s="31" t="s">
        <v>20967</v>
      </c>
      <c r="C7553" s="31" t="s">
        <v>20968</v>
      </c>
      <c r="D7553" s="32">
        <v>44218</v>
      </c>
      <c r="E7553" s="31" t="s">
        <v>20969</v>
      </c>
      <c r="F7553" s="31" t="s">
        <v>9875</v>
      </c>
      <c r="G7553" s="33">
        <v>261360</v>
      </c>
      <c r="H7553" s="33">
        <v>261360</v>
      </c>
      <c r="I7553" s="31" t="s">
        <v>9762</v>
      </c>
      <c r="J7553" s="31" t="s">
        <v>9763</v>
      </c>
      <c r="K7553" s="33">
        <v>261360</v>
      </c>
      <c r="L7553" s="31" t="s">
        <v>9764</v>
      </c>
      <c r="M7553">
        <f t="shared" si="334"/>
        <v>15</v>
      </c>
      <c r="N7553" t="str">
        <f t="shared" si="336"/>
        <v>PO63000904</v>
      </c>
      <c r="O7553" t="e">
        <f>VLOOKUP(N7553,'1_คตง_ภาพรวม'!L7553:M7603,2,FALSE)</f>
        <v>#N/A</v>
      </c>
    </row>
    <row r="7554" spans="1:15" hidden="1">
      <c r="A7554" s="31" t="s">
        <v>9849</v>
      </c>
      <c r="B7554" s="31" t="s">
        <v>20970</v>
      </c>
      <c r="C7554" s="31" t="s">
        <v>20971</v>
      </c>
      <c r="D7554" s="32">
        <v>44218</v>
      </c>
      <c r="E7554" s="31" t="s">
        <v>20972</v>
      </c>
      <c r="F7554" s="31" t="s">
        <v>12612</v>
      </c>
      <c r="G7554" s="33">
        <v>-142107.84</v>
      </c>
      <c r="H7554" s="33">
        <v>-142107.84</v>
      </c>
      <c r="I7554" s="31" t="s">
        <v>9762</v>
      </c>
      <c r="J7554" s="31" t="s">
        <v>9763</v>
      </c>
      <c r="K7554" s="33">
        <v>-142107.84</v>
      </c>
      <c r="L7554" s="31" t="s">
        <v>9764</v>
      </c>
      <c r="M7554">
        <f t="shared" si="334"/>
        <v>15</v>
      </c>
      <c r="N7554" t="str">
        <f t="shared" si="336"/>
        <v>PO64000079</v>
      </c>
      <c r="O7554" t="e">
        <f>VLOOKUP(N7554,'1_คตง_ภาพรวม'!L7554:M7604,2,FALSE)</f>
        <v>#N/A</v>
      </c>
    </row>
    <row r="7555" spans="1:15" hidden="1">
      <c r="A7555" s="31" t="s">
        <v>9849</v>
      </c>
      <c r="B7555" s="31" t="s">
        <v>20970</v>
      </c>
      <c r="C7555" s="31" t="s">
        <v>20971</v>
      </c>
      <c r="D7555" s="32">
        <v>44218</v>
      </c>
      <c r="E7555" s="31" t="s">
        <v>20972</v>
      </c>
      <c r="F7555" s="31" t="s">
        <v>9875</v>
      </c>
      <c r="G7555" s="33">
        <v>142107.84</v>
      </c>
      <c r="H7555" s="33">
        <v>142107.84</v>
      </c>
      <c r="I7555" s="31" t="s">
        <v>9762</v>
      </c>
      <c r="J7555" s="31" t="s">
        <v>9763</v>
      </c>
      <c r="K7555" s="33">
        <v>142107.84</v>
      </c>
      <c r="L7555" s="31" t="s">
        <v>9764</v>
      </c>
      <c r="M7555">
        <f t="shared" ref="M7555:M7618" si="337">FIND("PO",E7555)</f>
        <v>15</v>
      </c>
      <c r="N7555" t="str">
        <f t="shared" si="336"/>
        <v>PO64000079</v>
      </c>
      <c r="O7555" t="e">
        <f>VLOOKUP(N7555,'1_คตง_ภาพรวม'!L7555:M7605,2,FALSE)</f>
        <v>#N/A</v>
      </c>
    </row>
    <row r="7556" spans="1:15" hidden="1">
      <c r="A7556" s="31" t="s">
        <v>9849</v>
      </c>
      <c r="B7556" s="31" t="s">
        <v>20973</v>
      </c>
      <c r="C7556" s="31" t="s">
        <v>20974</v>
      </c>
      <c r="D7556" s="32">
        <v>44218</v>
      </c>
      <c r="E7556" s="31" t="s">
        <v>20975</v>
      </c>
      <c r="F7556" s="31" t="s">
        <v>12612</v>
      </c>
      <c r="G7556" s="33">
        <v>-271269.90000000002</v>
      </c>
      <c r="H7556" s="33">
        <v>-271269.90000000002</v>
      </c>
      <c r="I7556" s="31" t="s">
        <v>9762</v>
      </c>
      <c r="J7556" s="31" t="s">
        <v>9763</v>
      </c>
      <c r="K7556" s="33">
        <v>-271269.90000000002</v>
      </c>
      <c r="L7556" s="31" t="s">
        <v>9764</v>
      </c>
      <c r="M7556" t="e">
        <f t="shared" si="337"/>
        <v>#VALUE!</v>
      </c>
    </row>
    <row r="7557" spans="1:15" hidden="1">
      <c r="A7557" s="31" t="s">
        <v>9849</v>
      </c>
      <c r="B7557" s="31" t="s">
        <v>20973</v>
      </c>
      <c r="C7557" s="31" t="s">
        <v>20974</v>
      </c>
      <c r="D7557" s="32">
        <v>44218</v>
      </c>
      <c r="E7557" s="31" t="s">
        <v>20975</v>
      </c>
      <c r="F7557" s="31" t="s">
        <v>9997</v>
      </c>
      <c r="G7557" s="33">
        <v>274010</v>
      </c>
      <c r="H7557" s="33">
        <v>274010</v>
      </c>
      <c r="I7557" s="31" t="s">
        <v>9762</v>
      </c>
      <c r="J7557" s="31" t="s">
        <v>9763</v>
      </c>
      <c r="K7557" s="33">
        <v>274010</v>
      </c>
      <c r="L7557" s="31" t="s">
        <v>9764</v>
      </c>
      <c r="M7557" t="e">
        <f t="shared" si="337"/>
        <v>#VALUE!</v>
      </c>
    </row>
    <row r="7558" spans="1:15" hidden="1">
      <c r="A7558" s="31" t="s">
        <v>9849</v>
      </c>
      <c r="B7558" s="31" t="s">
        <v>20973</v>
      </c>
      <c r="C7558" s="31" t="s">
        <v>20974</v>
      </c>
      <c r="D7558" s="32">
        <v>44218</v>
      </c>
      <c r="E7558" s="31" t="s">
        <v>20975</v>
      </c>
      <c r="F7558" s="31" t="s">
        <v>10090</v>
      </c>
      <c r="G7558" s="33">
        <v>-2740.1</v>
      </c>
      <c r="H7558" s="33">
        <v>-2740.1</v>
      </c>
      <c r="I7558" s="31" t="s">
        <v>9762</v>
      </c>
      <c r="J7558" s="31" t="s">
        <v>9763</v>
      </c>
      <c r="K7558" s="33">
        <v>-2740.1</v>
      </c>
      <c r="L7558" s="31" t="s">
        <v>9764</v>
      </c>
      <c r="M7558" t="e">
        <f t="shared" si="337"/>
        <v>#VALUE!</v>
      </c>
    </row>
    <row r="7559" spans="1:15" hidden="1">
      <c r="A7559" s="31" t="s">
        <v>9849</v>
      </c>
      <c r="B7559" s="31" t="s">
        <v>20976</v>
      </c>
      <c r="C7559" s="31" t="s">
        <v>20977</v>
      </c>
      <c r="D7559" s="32">
        <v>44218</v>
      </c>
      <c r="E7559" s="31" t="s">
        <v>20978</v>
      </c>
      <c r="F7559" s="31" t="s">
        <v>12612</v>
      </c>
      <c r="G7559" s="33">
        <v>-537857.1</v>
      </c>
      <c r="H7559" s="33">
        <v>-537857.1</v>
      </c>
      <c r="I7559" s="31" t="s">
        <v>9762</v>
      </c>
      <c r="J7559" s="31" t="s">
        <v>9763</v>
      </c>
      <c r="K7559" s="33">
        <v>-537857.1</v>
      </c>
      <c r="L7559" s="31" t="s">
        <v>9764</v>
      </c>
      <c r="M7559" t="e">
        <f t="shared" si="337"/>
        <v>#VALUE!</v>
      </c>
    </row>
    <row r="7560" spans="1:15" hidden="1">
      <c r="A7560" s="31" t="s">
        <v>9849</v>
      </c>
      <c r="B7560" s="31" t="s">
        <v>20976</v>
      </c>
      <c r="C7560" s="31" t="s">
        <v>20977</v>
      </c>
      <c r="D7560" s="32">
        <v>44218</v>
      </c>
      <c r="E7560" s="31" t="s">
        <v>20978</v>
      </c>
      <c r="F7560" s="31" t="s">
        <v>9997</v>
      </c>
      <c r="G7560" s="33">
        <v>543290</v>
      </c>
      <c r="H7560" s="33">
        <v>543290</v>
      </c>
      <c r="I7560" s="31" t="s">
        <v>9762</v>
      </c>
      <c r="J7560" s="31" t="s">
        <v>9763</v>
      </c>
      <c r="K7560" s="33">
        <v>543290</v>
      </c>
      <c r="L7560" s="31" t="s">
        <v>9764</v>
      </c>
      <c r="M7560" t="e">
        <f t="shared" si="337"/>
        <v>#VALUE!</v>
      </c>
    </row>
    <row r="7561" spans="1:15" hidden="1">
      <c r="A7561" s="31" t="s">
        <v>9849</v>
      </c>
      <c r="B7561" s="31" t="s">
        <v>20976</v>
      </c>
      <c r="C7561" s="31" t="s">
        <v>20977</v>
      </c>
      <c r="D7561" s="32">
        <v>44218</v>
      </c>
      <c r="E7561" s="31" t="s">
        <v>20978</v>
      </c>
      <c r="F7561" s="31" t="s">
        <v>10090</v>
      </c>
      <c r="G7561" s="33">
        <v>-5432.9</v>
      </c>
      <c r="H7561" s="33">
        <v>-5432.9</v>
      </c>
      <c r="I7561" s="31" t="s">
        <v>9762</v>
      </c>
      <c r="J7561" s="31" t="s">
        <v>9763</v>
      </c>
      <c r="K7561" s="33">
        <v>-5432.9</v>
      </c>
      <c r="L7561" s="31" t="s">
        <v>9764</v>
      </c>
      <c r="M7561" t="e">
        <f t="shared" si="337"/>
        <v>#VALUE!</v>
      </c>
    </row>
    <row r="7562" spans="1:15" hidden="1">
      <c r="A7562" s="31" t="s">
        <v>9849</v>
      </c>
      <c r="B7562" s="31" t="s">
        <v>20979</v>
      </c>
      <c r="C7562" s="31" t="s">
        <v>20980</v>
      </c>
      <c r="D7562" s="32">
        <v>44218</v>
      </c>
      <c r="E7562" s="31" t="s">
        <v>20981</v>
      </c>
      <c r="F7562" s="31" t="s">
        <v>12612</v>
      </c>
      <c r="G7562" s="33">
        <v>-526248.56000000006</v>
      </c>
      <c r="H7562" s="33">
        <v>-526248.56000000006</v>
      </c>
      <c r="I7562" s="31" t="s">
        <v>9762</v>
      </c>
      <c r="J7562" s="31" t="s">
        <v>9763</v>
      </c>
      <c r="K7562" s="33">
        <v>-526248.56000000006</v>
      </c>
      <c r="L7562" s="31" t="s">
        <v>9764</v>
      </c>
      <c r="M7562" t="e">
        <f t="shared" si="337"/>
        <v>#VALUE!</v>
      </c>
    </row>
    <row r="7563" spans="1:15" hidden="1">
      <c r="A7563" s="31" t="s">
        <v>9849</v>
      </c>
      <c r="B7563" s="31" t="s">
        <v>20979</v>
      </c>
      <c r="C7563" s="31" t="s">
        <v>20980</v>
      </c>
      <c r="D7563" s="32">
        <v>44218</v>
      </c>
      <c r="E7563" s="31" t="s">
        <v>20981</v>
      </c>
      <c r="F7563" s="31" t="s">
        <v>9997</v>
      </c>
      <c r="G7563" s="33">
        <v>526248.56000000006</v>
      </c>
      <c r="H7563" s="33">
        <v>526248.56000000006</v>
      </c>
      <c r="I7563" s="31" t="s">
        <v>9762</v>
      </c>
      <c r="J7563" s="31" t="s">
        <v>9763</v>
      </c>
      <c r="K7563" s="33">
        <v>526248.56000000006</v>
      </c>
      <c r="L7563" s="31" t="s">
        <v>9764</v>
      </c>
      <c r="M7563" t="e">
        <f t="shared" si="337"/>
        <v>#VALUE!</v>
      </c>
    </row>
    <row r="7564" spans="1:15" hidden="1">
      <c r="A7564" s="31" t="s">
        <v>9849</v>
      </c>
      <c r="B7564" s="31" t="s">
        <v>20982</v>
      </c>
      <c r="C7564" s="31" t="s">
        <v>20983</v>
      </c>
      <c r="D7564" s="32">
        <v>44218</v>
      </c>
      <c r="E7564" s="31" t="s">
        <v>20984</v>
      </c>
      <c r="F7564" s="31" t="s">
        <v>12612</v>
      </c>
      <c r="G7564" s="33">
        <v>-301271.84999999998</v>
      </c>
      <c r="H7564" s="33">
        <v>-301271.84999999998</v>
      </c>
      <c r="I7564" s="31" t="s">
        <v>9762</v>
      </c>
      <c r="J7564" s="31" t="s">
        <v>9763</v>
      </c>
      <c r="K7564" s="33">
        <v>-301271.84999999998</v>
      </c>
      <c r="L7564" s="31" t="s">
        <v>9764</v>
      </c>
      <c r="M7564" t="e">
        <f t="shared" si="337"/>
        <v>#VALUE!</v>
      </c>
    </row>
    <row r="7565" spans="1:15" hidden="1">
      <c r="A7565" s="31" t="s">
        <v>9849</v>
      </c>
      <c r="B7565" s="31" t="s">
        <v>20982</v>
      </c>
      <c r="C7565" s="31" t="s">
        <v>20983</v>
      </c>
      <c r="D7565" s="32">
        <v>44218</v>
      </c>
      <c r="E7565" s="31" t="s">
        <v>20984</v>
      </c>
      <c r="F7565" s="31" t="s">
        <v>9997</v>
      </c>
      <c r="G7565" s="33">
        <v>301271.84999999998</v>
      </c>
      <c r="H7565" s="33">
        <v>301271.84999999998</v>
      </c>
      <c r="I7565" s="31" t="s">
        <v>9762</v>
      </c>
      <c r="J7565" s="31" t="s">
        <v>9763</v>
      </c>
      <c r="K7565" s="33">
        <v>301271.84999999998</v>
      </c>
      <c r="L7565" s="31" t="s">
        <v>9764</v>
      </c>
      <c r="M7565" t="e">
        <f t="shared" si="337"/>
        <v>#VALUE!</v>
      </c>
    </row>
    <row r="7566" spans="1:15" hidden="1">
      <c r="A7566" s="31" t="s">
        <v>9849</v>
      </c>
      <c r="B7566" s="31" t="s">
        <v>20985</v>
      </c>
      <c r="C7566" s="31" t="s">
        <v>20986</v>
      </c>
      <c r="D7566" s="32">
        <v>44218</v>
      </c>
      <c r="E7566" s="31" t="s">
        <v>20987</v>
      </c>
      <c r="F7566" s="31" t="s">
        <v>12612</v>
      </c>
      <c r="G7566" s="33">
        <v>-397485</v>
      </c>
      <c r="H7566" s="33">
        <v>-397485</v>
      </c>
      <c r="I7566" s="31" t="s">
        <v>9762</v>
      </c>
      <c r="J7566" s="31" t="s">
        <v>9763</v>
      </c>
      <c r="K7566" s="33">
        <v>-397485</v>
      </c>
      <c r="L7566" s="31" t="s">
        <v>9764</v>
      </c>
      <c r="M7566" t="e">
        <f t="shared" si="337"/>
        <v>#VALUE!</v>
      </c>
    </row>
    <row r="7567" spans="1:15" hidden="1">
      <c r="A7567" s="31" t="s">
        <v>9849</v>
      </c>
      <c r="B7567" s="31" t="s">
        <v>20985</v>
      </c>
      <c r="C7567" s="31" t="s">
        <v>20986</v>
      </c>
      <c r="D7567" s="32">
        <v>44218</v>
      </c>
      <c r="E7567" s="31" t="s">
        <v>20987</v>
      </c>
      <c r="F7567" s="31" t="s">
        <v>9997</v>
      </c>
      <c r="G7567" s="33">
        <v>397485</v>
      </c>
      <c r="H7567" s="33">
        <v>397485</v>
      </c>
      <c r="I7567" s="31" t="s">
        <v>9762</v>
      </c>
      <c r="J7567" s="31" t="s">
        <v>9763</v>
      </c>
      <c r="K7567" s="33">
        <v>397485</v>
      </c>
      <c r="L7567" s="31" t="s">
        <v>9764</v>
      </c>
      <c r="M7567" t="e">
        <f t="shared" si="337"/>
        <v>#VALUE!</v>
      </c>
    </row>
    <row r="7568" spans="1:15" hidden="1">
      <c r="A7568" s="31" t="s">
        <v>9849</v>
      </c>
      <c r="B7568" s="31" t="s">
        <v>20988</v>
      </c>
      <c r="C7568" s="31" t="s">
        <v>20989</v>
      </c>
      <c r="D7568" s="32">
        <v>44218</v>
      </c>
      <c r="E7568" s="31" t="s">
        <v>20990</v>
      </c>
      <c r="F7568" s="31" t="s">
        <v>12612</v>
      </c>
      <c r="G7568" s="33">
        <v>-480144.06</v>
      </c>
      <c r="H7568" s="33">
        <v>-480144.06</v>
      </c>
      <c r="I7568" s="31" t="s">
        <v>9762</v>
      </c>
      <c r="J7568" s="31" t="s">
        <v>9763</v>
      </c>
      <c r="K7568" s="33">
        <v>-480144.06</v>
      </c>
      <c r="L7568" s="31" t="s">
        <v>9764</v>
      </c>
      <c r="M7568" t="e">
        <f t="shared" si="337"/>
        <v>#VALUE!</v>
      </c>
    </row>
    <row r="7569" spans="1:13" hidden="1">
      <c r="A7569" s="31" t="s">
        <v>9849</v>
      </c>
      <c r="B7569" s="31" t="s">
        <v>20988</v>
      </c>
      <c r="C7569" s="31" t="s">
        <v>20989</v>
      </c>
      <c r="D7569" s="32">
        <v>44218</v>
      </c>
      <c r="E7569" s="31" t="s">
        <v>20990</v>
      </c>
      <c r="F7569" s="31" t="s">
        <v>9997</v>
      </c>
      <c r="G7569" s="33">
        <v>480144.06</v>
      </c>
      <c r="H7569" s="33">
        <v>480144.06</v>
      </c>
      <c r="I7569" s="31" t="s">
        <v>9762</v>
      </c>
      <c r="J7569" s="31" t="s">
        <v>9763</v>
      </c>
      <c r="K7569" s="33">
        <v>480144.06</v>
      </c>
      <c r="L7569" s="31" t="s">
        <v>9764</v>
      </c>
      <c r="M7569" t="e">
        <f t="shared" si="337"/>
        <v>#VALUE!</v>
      </c>
    </row>
    <row r="7570" spans="1:13" hidden="1">
      <c r="A7570" s="31" t="s">
        <v>9849</v>
      </c>
      <c r="B7570" s="31" t="s">
        <v>20991</v>
      </c>
      <c r="C7570" s="31" t="s">
        <v>20992</v>
      </c>
      <c r="D7570" s="32">
        <v>44218</v>
      </c>
      <c r="E7570" s="31" t="s">
        <v>20993</v>
      </c>
      <c r="F7570" s="31" t="s">
        <v>12612</v>
      </c>
      <c r="G7570" s="33">
        <v>-300000</v>
      </c>
      <c r="H7570" s="33">
        <v>-300000</v>
      </c>
      <c r="I7570" s="31" t="s">
        <v>9762</v>
      </c>
      <c r="J7570" s="31" t="s">
        <v>9763</v>
      </c>
      <c r="K7570" s="33">
        <v>-300000</v>
      </c>
      <c r="L7570" s="31" t="s">
        <v>9764</v>
      </c>
      <c r="M7570" t="e">
        <f t="shared" si="337"/>
        <v>#VALUE!</v>
      </c>
    </row>
    <row r="7571" spans="1:13" hidden="1">
      <c r="A7571" s="31" t="s">
        <v>9849</v>
      </c>
      <c r="B7571" s="31" t="s">
        <v>20991</v>
      </c>
      <c r="C7571" s="31" t="s">
        <v>20992</v>
      </c>
      <c r="D7571" s="32">
        <v>44218</v>
      </c>
      <c r="E7571" s="31" t="s">
        <v>20993</v>
      </c>
      <c r="F7571" s="31" t="s">
        <v>9997</v>
      </c>
      <c r="G7571" s="33">
        <v>300000</v>
      </c>
      <c r="H7571" s="33">
        <v>300000</v>
      </c>
      <c r="I7571" s="31" t="s">
        <v>9762</v>
      </c>
      <c r="J7571" s="31" t="s">
        <v>9763</v>
      </c>
      <c r="K7571" s="33">
        <v>300000</v>
      </c>
      <c r="L7571" s="31" t="s">
        <v>9764</v>
      </c>
      <c r="M7571" t="e">
        <f t="shared" si="337"/>
        <v>#VALUE!</v>
      </c>
    </row>
    <row r="7572" spans="1:13" hidden="1">
      <c r="A7572" s="31" t="s">
        <v>9849</v>
      </c>
      <c r="B7572" s="31" t="s">
        <v>20994</v>
      </c>
      <c r="C7572" s="31" t="s">
        <v>20995</v>
      </c>
      <c r="D7572" s="32">
        <v>44218</v>
      </c>
      <c r="E7572" s="31" t="s">
        <v>20996</v>
      </c>
      <c r="F7572" s="31" t="s">
        <v>12612</v>
      </c>
      <c r="G7572" s="33">
        <v>-546000</v>
      </c>
      <c r="H7572" s="33">
        <v>-546000</v>
      </c>
      <c r="I7572" s="31" t="s">
        <v>9762</v>
      </c>
      <c r="J7572" s="31" t="s">
        <v>9763</v>
      </c>
      <c r="K7572" s="33">
        <v>-546000</v>
      </c>
      <c r="L7572" s="31" t="s">
        <v>9764</v>
      </c>
      <c r="M7572" t="e">
        <f t="shared" si="337"/>
        <v>#VALUE!</v>
      </c>
    </row>
    <row r="7573" spans="1:13" hidden="1">
      <c r="A7573" s="31" t="s">
        <v>9849</v>
      </c>
      <c r="B7573" s="31" t="s">
        <v>20994</v>
      </c>
      <c r="C7573" s="31" t="s">
        <v>20995</v>
      </c>
      <c r="D7573" s="32">
        <v>44218</v>
      </c>
      <c r="E7573" s="31" t="s">
        <v>20996</v>
      </c>
      <c r="F7573" s="31" t="s">
        <v>9997</v>
      </c>
      <c r="G7573" s="33">
        <v>546000</v>
      </c>
      <c r="H7573" s="33">
        <v>546000</v>
      </c>
      <c r="I7573" s="31" t="s">
        <v>9762</v>
      </c>
      <c r="J7573" s="31" t="s">
        <v>9763</v>
      </c>
      <c r="K7573" s="33">
        <v>546000</v>
      </c>
      <c r="L7573" s="31" t="s">
        <v>9764</v>
      </c>
      <c r="M7573" t="e">
        <f t="shared" si="337"/>
        <v>#VALUE!</v>
      </c>
    </row>
    <row r="7574" spans="1:13" hidden="1">
      <c r="A7574" s="31" t="s">
        <v>9849</v>
      </c>
      <c r="B7574" s="31" t="s">
        <v>20997</v>
      </c>
      <c r="C7574" s="31" t="s">
        <v>20998</v>
      </c>
      <c r="D7574" s="32">
        <v>44218</v>
      </c>
      <c r="E7574" s="31" t="s">
        <v>20999</v>
      </c>
      <c r="F7574" s="31" t="s">
        <v>12612</v>
      </c>
      <c r="G7574" s="33">
        <v>-1379136</v>
      </c>
      <c r="H7574" s="33">
        <v>-1379136</v>
      </c>
      <c r="I7574" s="31" t="s">
        <v>9762</v>
      </c>
      <c r="J7574" s="31" t="s">
        <v>9763</v>
      </c>
      <c r="K7574" s="33">
        <v>-1379136</v>
      </c>
      <c r="L7574" s="31" t="s">
        <v>9764</v>
      </c>
      <c r="M7574" t="e">
        <f t="shared" si="337"/>
        <v>#VALUE!</v>
      </c>
    </row>
    <row r="7575" spans="1:13" hidden="1">
      <c r="A7575" s="31" t="s">
        <v>9849</v>
      </c>
      <c r="B7575" s="31" t="s">
        <v>20997</v>
      </c>
      <c r="C7575" s="31" t="s">
        <v>20998</v>
      </c>
      <c r="D7575" s="32">
        <v>44218</v>
      </c>
      <c r="E7575" s="31" t="s">
        <v>20999</v>
      </c>
      <c r="F7575" s="31" t="s">
        <v>9997</v>
      </c>
      <c r="G7575" s="33">
        <v>1379136</v>
      </c>
      <c r="H7575" s="33">
        <v>1379136</v>
      </c>
      <c r="I7575" s="31" t="s">
        <v>9762</v>
      </c>
      <c r="J7575" s="31" t="s">
        <v>9763</v>
      </c>
      <c r="K7575" s="33">
        <v>1379136</v>
      </c>
      <c r="L7575" s="31" t="s">
        <v>9764</v>
      </c>
      <c r="M7575" t="e">
        <f t="shared" si="337"/>
        <v>#VALUE!</v>
      </c>
    </row>
    <row r="7576" spans="1:13" hidden="1">
      <c r="A7576" s="31" t="s">
        <v>9849</v>
      </c>
      <c r="B7576" s="31" t="s">
        <v>21000</v>
      </c>
      <c r="C7576" s="31" t="s">
        <v>21001</v>
      </c>
      <c r="D7576" s="32">
        <v>44218</v>
      </c>
      <c r="E7576" s="31" t="s">
        <v>21002</v>
      </c>
      <c r="F7576" s="31" t="s">
        <v>12612</v>
      </c>
      <c r="G7576" s="33">
        <v>-1965600</v>
      </c>
      <c r="H7576" s="33">
        <v>-1965600</v>
      </c>
      <c r="I7576" s="31" t="s">
        <v>9762</v>
      </c>
      <c r="J7576" s="31" t="s">
        <v>9763</v>
      </c>
      <c r="K7576" s="33">
        <v>-1965600</v>
      </c>
      <c r="L7576" s="31" t="s">
        <v>9764</v>
      </c>
      <c r="M7576" t="e">
        <f t="shared" si="337"/>
        <v>#VALUE!</v>
      </c>
    </row>
    <row r="7577" spans="1:13" hidden="1">
      <c r="A7577" s="31" t="s">
        <v>9849</v>
      </c>
      <c r="B7577" s="31" t="s">
        <v>21000</v>
      </c>
      <c r="C7577" s="31" t="s">
        <v>21001</v>
      </c>
      <c r="D7577" s="32">
        <v>44218</v>
      </c>
      <c r="E7577" s="31" t="s">
        <v>21002</v>
      </c>
      <c r="F7577" s="31" t="s">
        <v>9997</v>
      </c>
      <c r="G7577" s="33">
        <v>1965600</v>
      </c>
      <c r="H7577" s="33">
        <v>1965600</v>
      </c>
      <c r="I7577" s="31" t="s">
        <v>9762</v>
      </c>
      <c r="J7577" s="31" t="s">
        <v>9763</v>
      </c>
      <c r="K7577" s="33">
        <v>1965600</v>
      </c>
      <c r="L7577" s="31" t="s">
        <v>9764</v>
      </c>
      <c r="M7577" t="e">
        <f t="shared" si="337"/>
        <v>#VALUE!</v>
      </c>
    </row>
    <row r="7578" spans="1:13" hidden="1">
      <c r="A7578" s="31" t="s">
        <v>9849</v>
      </c>
      <c r="B7578" s="31" t="s">
        <v>21003</v>
      </c>
      <c r="C7578" s="31" t="s">
        <v>21004</v>
      </c>
      <c r="D7578" s="32">
        <v>44218</v>
      </c>
      <c r="E7578" s="31" t="s">
        <v>21005</v>
      </c>
      <c r="F7578" s="31" t="s">
        <v>12612</v>
      </c>
      <c r="G7578" s="33">
        <v>-1924800</v>
      </c>
      <c r="H7578" s="33">
        <v>-1924800</v>
      </c>
      <c r="I7578" s="31" t="s">
        <v>9762</v>
      </c>
      <c r="J7578" s="31" t="s">
        <v>9763</v>
      </c>
      <c r="K7578" s="33">
        <v>-1924800</v>
      </c>
      <c r="L7578" s="31" t="s">
        <v>9764</v>
      </c>
      <c r="M7578" t="e">
        <f t="shared" si="337"/>
        <v>#VALUE!</v>
      </c>
    </row>
    <row r="7579" spans="1:13" hidden="1">
      <c r="A7579" s="31" t="s">
        <v>9849</v>
      </c>
      <c r="B7579" s="31" t="s">
        <v>21003</v>
      </c>
      <c r="C7579" s="31" t="s">
        <v>21004</v>
      </c>
      <c r="D7579" s="32">
        <v>44218</v>
      </c>
      <c r="E7579" s="31" t="s">
        <v>21005</v>
      </c>
      <c r="F7579" s="31" t="s">
        <v>9997</v>
      </c>
      <c r="G7579" s="33">
        <v>1924800</v>
      </c>
      <c r="H7579" s="33">
        <v>1924800</v>
      </c>
      <c r="I7579" s="31" t="s">
        <v>9762</v>
      </c>
      <c r="J7579" s="31" t="s">
        <v>9763</v>
      </c>
      <c r="K7579" s="33">
        <v>1924800</v>
      </c>
      <c r="L7579" s="31" t="s">
        <v>9764</v>
      </c>
      <c r="M7579" t="e">
        <f t="shared" si="337"/>
        <v>#VALUE!</v>
      </c>
    </row>
    <row r="7580" spans="1:13" hidden="1">
      <c r="A7580" s="31" t="s">
        <v>9849</v>
      </c>
      <c r="B7580" s="31" t="s">
        <v>21006</v>
      </c>
      <c r="C7580" s="31" t="s">
        <v>21007</v>
      </c>
      <c r="D7580" s="32">
        <v>44218</v>
      </c>
      <c r="E7580" s="31" t="s">
        <v>21008</v>
      </c>
      <c r="F7580" s="31" t="s">
        <v>12612</v>
      </c>
      <c r="G7580" s="33">
        <v>-2024920</v>
      </c>
      <c r="H7580" s="33">
        <v>-2024920</v>
      </c>
      <c r="I7580" s="31" t="s">
        <v>9762</v>
      </c>
      <c r="J7580" s="31" t="s">
        <v>9763</v>
      </c>
      <c r="K7580" s="33">
        <v>-2024920</v>
      </c>
      <c r="L7580" s="31" t="s">
        <v>9764</v>
      </c>
      <c r="M7580" t="e">
        <f t="shared" si="337"/>
        <v>#VALUE!</v>
      </c>
    </row>
    <row r="7581" spans="1:13" hidden="1">
      <c r="A7581" s="31" t="s">
        <v>9849</v>
      </c>
      <c r="B7581" s="31" t="s">
        <v>21006</v>
      </c>
      <c r="C7581" s="31" t="s">
        <v>21007</v>
      </c>
      <c r="D7581" s="32">
        <v>44218</v>
      </c>
      <c r="E7581" s="31" t="s">
        <v>21008</v>
      </c>
      <c r="F7581" s="31" t="s">
        <v>9997</v>
      </c>
      <c r="G7581" s="33">
        <v>2024920</v>
      </c>
      <c r="H7581" s="33">
        <v>2024920</v>
      </c>
      <c r="I7581" s="31" t="s">
        <v>9762</v>
      </c>
      <c r="J7581" s="31" t="s">
        <v>9763</v>
      </c>
      <c r="K7581" s="33">
        <v>2024920</v>
      </c>
      <c r="L7581" s="31" t="s">
        <v>9764</v>
      </c>
      <c r="M7581" t="e">
        <f t="shared" si="337"/>
        <v>#VALUE!</v>
      </c>
    </row>
    <row r="7582" spans="1:13" hidden="1">
      <c r="A7582" s="31" t="s">
        <v>9849</v>
      </c>
      <c r="B7582" s="31" t="s">
        <v>21009</v>
      </c>
      <c r="C7582" s="31" t="s">
        <v>21010</v>
      </c>
      <c r="D7582" s="32">
        <v>44218</v>
      </c>
      <c r="E7582" s="31" t="s">
        <v>21011</v>
      </c>
      <c r="F7582" s="31" t="s">
        <v>12612</v>
      </c>
      <c r="G7582" s="33">
        <v>-1750000</v>
      </c>
      <c r="H7582" s="33">
        <v>-1750000</v>
      </c>
      <c r="I7582" s="31" t="s">
        <v>9762</v>
      </c>
      <c r="J7582" s="31" t="s">
        <v>9763</v>
      </c>
      <c r="K7582" s="33">
        <v>-1750000</v>
      </c>
      <c r="L7582" s="31" t="s">
        <v>9764</v>
      </c>
      <c r="M7582" t="e">
        <f t="shared" si="337"/>
        <v>#VALUE!</v>
      </c>
    </row>
    <row r="7583" spans="1:13" hidden="1">
      <c r="A7583" s="31" t="s">
        <v>9849</v>
      </c>
      <c r="B7583" s="31" t="s">
        <v>21009</v>
      </c>
      <c r="C7583" s="31" t="s">
        <v>21010</v>
      </c>
      <c r="D7583" s="32">
        <v>44218</v>
      </c>
      <c r="E7583" s="31" t="s">
        <v>21011</v>
      </c>
      <c r="F7583" s="31" t="s">
        <v>9997</v>
      </c>
      <c r="G7583" s="33">
        <v>1750000</v>
      </c>
      <c r="H7583" s="33">
        <v>1750000</v>
      </c>
      <c r="I7583" s="31" t="s">
        <v>9762</v>
      </c>
      <c r="J7583" s="31" t="s">
        <v>9763</v>
      </c>
      <c r="K7583" s="33">
        <v>1750000</v>
      </c>
      <c r="L7583" s="31" t="s">
        <v>9764</v>
      </c>
      <c r="M7583" t="e">
        <f t="shared" si="337"/>
        <v>#VALUE!</v>
      </c>
    </row>
    <row r="7584" spans="1:13" hidden="1">
      <c r="A7584" s="31" t="s">
        <v>9849</v>
      </c>
      <c r="B7584" s="31" t="s">
        <v>21012</v>
      </c>
      <c r="C7584" s="31" t="s">
        <v>21013</v>
      </c>
      <c r="D7584" s="32">
        <v>44218</v>
      </c>
      <c r="E7584" s="31" t="s">
        <v>21014</v>
      </c>
      <c r="F7584" s="31" t="s">
        <v>12612</v>
      </c>
      <c r="G7584" s="33">
        <v>-2625000</v>
      </c>
      <c r="H7584" s="33">
        <v>-2625000</v>
      </c>
      <c r="I7584" s="31" t="s">
        <v>9762</v>
      </c>
      <c r="J7584" s="31" t="s">
        <v>9763</v>
      </c>
      <c r="K7584" s="33">
        <v>-2625000</v>
      </c>
      <c r="L7584" s="31" t="s">
        <v>9764</v>
      </c>
      <c r="M7584" t="e">
        <f t="shared" si="337"/>
        <v>#VALUE!</v>
      </c>
    </row>
    <row r="7585" spans="1:13" hidden="1">
      <c r="A7585" s="31" t="s">
        <v>9849</v>
      </c>
      <c r="B7585" s="31" t="s">
        <v>21012</v>
      </c>
      <c r="C7585" s="31" t="s">
        <v>21013</v>
      </c>
      <c r="D7585" s="32">
        <v>44218</v>
      </c>
      <c r="E7585" s="31" t="s">
        <v>21014</v>
      </c>
      <c r="F7585" s="31" t="s">
        <v>9997</v>
      </c>
      <c r="G7585" s="33">
        <v>2625000</v>
      </c>
      <c r="H7585" s="33">
        <v>2625000</v>
      </c>
      <c r="I7585" s="31" t="s">
        <v>9762</v>
      </c>
      <c r="J7585" s="31" t="s">
        <v>9763</v>
      </c>
      <c r="K7585" s="33">
        <v>2625000</v>
      </c>
      <c r="L7585" s="31" t="s">
        <v>9764</v>
      </c>
      <c r="M7585" t="e">
        <f t="shared" si="337"/>
        <v>#VALUE!</v>
      </c>
    </row>
    <row r="7586" spans="1:13" hidden="1">
      <c r="A7586" s="31" t="s">
        <v>9849</v>
      </c>
      <c r="B7586" s="31" t="s">
        <v>21015</v>
      </c>
      <c r="C7586" s="31" t="s">
        <v>21016</v>
      </c>
      <c r="D7586" s="32">
        <v>44218</v>
      </c>
      <c r="E7586" s="31" t="s">
        <v>21017</v>
      </c>
      <c r="F7586" s="31" t="s">
        <v>12612</v>
      </c>
      <c r="G7586" s="33">
        <v>-1080000</v>
      </c>
      <c r="H7586" s="33">
        <v>-1080000</v>
      </c>
      <c r="I7586" s="31" t="s">
        <v>9762</v>
      </c>
      <c r="J7586" s="31" t="s">
        <v>9763</v>
      </c>
      <c r="K7586" s="33">
        <v>-1080000</v>
      </c>
      <c r="L7586" s="31" t="s">
        <v>9764</v>
      </c>
      <c r="M7586" t="e">
        <f t="shared" si="337"/>
        <v>#VALUE!</v>
      </c>
    </row>
    <row r="7587" spans="1:13" hidden="1">
      <c r="A7587" s="31" t="s">
        <v>9849</v>
      </c>
      <c r="B7587" s="31" t="s">
        <v>21015</v>
      </c>
      <c r="C7587" s="31" t="s">
        <v>21016</v>
      </c>
      <c r="D7587" s="32">
        <v>44218</v>
      </c>
      <c r="E7587" s="31" t="s">
        <v>21017</v>
      </c>
      <c r="F7587" s="31" t="s">
        <v>9997</v>
      </c>
      <c r="G7587" s="33">
        <v>1080000</v>
      </c>
      <c r="H7587" s="33">
        <v>1080000</v>
      </c>
      <c r="I7587" s="31" t="s">
        <v>9762</v>
      </c>
      <c r="J7587" s="31" t="s">
        <v>9763</v>
      </c>
      <c r="K7587" s="33">
        <v>1080000</v>
      </c>
      <c r="L7587" s="31" t="s">
        <v>9764</v>
      </c>
      <c r="M7587" t="e">
        <f t="shared" si="337"/>
        <v>#VALUE!</v>
      </c>
    </row>
    <row r="7588" spans="1:13" hidden="1">
      <c r="A7588" s="31" t="s">
        <v>9849</v>
      </c>
      <c r="B7588" s="31" t="s">
        <v>21018</v>
      </c>
      <c r="C7588" s="31" t="s">
        <v>21019</v>
      </c>
      <c r="D7588" s="32">
        <v>44218</v>
      </c>
      <c r="E7588" s="31" t="s">
        <v>21020</v>
      </c>
      <c r="F7588" s="31" t="s">
        <v>12612</v>
      </c>
      <c r="G7588" s="33">
        <v>-2121920</v>
      </c>
      <c r="H7588" s="33">
        <v>-2121920</v>
      </c>
      <c r="I7588" s="31" t="s">
        <v>9762</v>
      </c>
      <c r="J7588" s="31" t="s">
        <v>9763</v>
      </c>
      <c r="K7588" s="33">
        <v>-2121920</v>
      </c>
      <c r="L7588" s="31" t="s">
        <v>9764</v>
      </c>
      <c r="M7588" t="e">
        <f t="shared" si="337"/>
        <v>#VALUE!</v>
      </c>
    </row>
    <row r="7589" spans="1:13" hidden="1">
      <c r="A7589" s="31" t="s">
        <v>9849</v>
      </c>
      <c r="B7589" s="31" t="s">
        <v>21018</v>
      </c>
      <c r="C7589" s="31" t="s">
        <v>21019</v>
      </c>
      <c r="D7589" s="32">
        <v>44218</v>
      </c>
      <c r="E7589" s="31" t="s">
        <v>21020</v>
      </c>
      <c r="F7589" s="31" t="s">
        <v>9997</v>
      </c>
      <c r="G7589" s="33">
        <v>2121920</v>
      </c>
      <c r="H7589" s="33">
        <v>2121920</v>
      </c>
      <c r="I7589" s="31" t="s">
        <v>9762</v>
      </c>
      <c r="J7589" s="31" t="s">
        <v>9763</v>
      </c>
      <c r="K7589" s="33">
        <v>2121920</v>
      </c>
      <c r="L7589" s="31" t="s">
        <v>9764</v>
      </c>
      <c r="M7589" t="e">
        <f t="shared" si="337"/>
        <v>#VALUE!</v>
      </c>
    </row>
    <row r="7590" spans="1:13" hidden="1">
      <c r="A7590" s="31" t="s">
        <v>9849</v>
      </c>
      <c r="B7590" s="31" t="s">
        <v>21021</v>
      </c>
      <c r="C7590" s="31" t="s">
        <v>21022</v>
      </c>
      <c r="D7590" s="32">
        <v>44218</v>
      </c>
      <c r="E7590" s="31" t="s">
        <v>21023</v>
      </c>
      <c r="F7590" s="31" t="s">
        <v>12612</v>
      </c>
      <c r="G7590" s="33">
        <v>-90000</v>
      </c>
      <c r="H7590" s="33">
        <v>-90000</v>
      </c>
      <c r="I7590" s="31" t="s">
        <v>9762</v>
      </c>
      <c r="J7590" s="31" t="s">
        <v>9763</v>
      </c>
      <c r="K7590" s="33">
        <v>-90000</v>
      </c>
      <c r="L7590" s="31" t="s">
        <v>9764</v>
      </c>
      <c r="M7590" t="e">
        <f t="shared" si="337"/>
        <v>#VALUE!</v>
      </c>
    </row>
    <row r="7591" spans="1:13" hidden="1">
      <c r="A7591" s="31" t="s">
        <v>9849</v>
      </c>
      <c r="B7591" s="31" t="s">
        <v>21021</v>
      </c>
      <c r="C7591" s="31" t="s">
        <v>21022</v>
      </c>
      <c r="D7591" s="32">
        <v>44218</v>
      </c>
      <c r="E7591" s="31" t="s">
        <v>21023</v>
      </c>
      <c r="F7591" s="31" t="s">
        <v>9997</v>
      </c>
      <c r="G7591" s="33">
        <v>90000</v>
      </c>
      <c r="H7591" s="33">
        <v>90000</v>
      </c>
      <c r="I7591" s="31" t="s">
        <v>9762</v>
      </c>
      <c r="J7591" s="31" t="s">
        <v>9763</v>
      </c>
      <c r="K7591" s="33">
        <v>90000</v>
      </c>
      <c r="L7591" s="31" t="s">
        <v>9764</v>
      </c>
      <c r="M7591" t="e">
        <f t="shared" si="337"/>
        <v>#VALUE!</v>
      </c>
    </row>
    <row r="7592" spans="1:13" hidden="1">
      <c r="A7592" s="31" t="s">
        <v>9849</v>
      </c>
      <c r="B7592" s="31" t="s">
        <v>21024</v>
      </c>
      <c r="C7592" s="31" t="s">
        <v>21025</v>
      </c>
      <c r="D7592" s="32">
        <v>44218</v>
      </c>
      <c r="E7592" s="31" t="s">
        <v>21026</v>
      </c>
      <c r="F7592" s="31" t="s">
        <v>12612</v>
      </c>
      <c r="G7592" s="33">
        <v>-550000</v>
      </c>
      <c r="H7592" s="33">
        <v>-550000</v>
      </c>
      <c r="I7592" s="31" t="s">
        <v>9762</v>
      </c>
      <c r="J7592" s="31" t="s">
        <v>9763</v>
      </c>
      <c r="K7592" s="33">
        <v>-550000</v>
      </c>
      <c r="L7592" s="31" t="s">
        <v>9764</v>
      </c>
      <c r="M7592" t="e">
        <f t="shared" si="337"/>
        <v>#VALUE!</v>
      </c>
    </row>
    <row r="7593" spans="1:13" hidden="1">
      <c r="A7593" s="31" t="s">
        <v>9849</v>
      </c>
      <c r="B7593" s="31" t="s">
        <v>21024</v>
      </c>
      <c r="C7593" s="31" t="s">
        <v>21025</v>
      </c>
      <c r="D7593" s="32">
        <v>44218</v>
      </c>
      <c r="E7593" s="31" t="s">
        <v>21026</v>
      </c>
      <c r="F7593" s="31" t="s">
        <v>9997</v>
      </c>
      <c r="G7593" s="33">
        <v>550000</v>
      </c>
      <c r="H7593" s="33">
        <v>550000</v>
      </c>
      <c r="I7593" s="31" t="s">
        <v>9762</v>
      </c>
      <c r="J7593" s="31" t="s">
        <v>9763</v>
      </c>
      <c r="K7593" s="33">
        <v>550000</v>
      </c>
      <c r="L7593" s="31" t="s">
        <v>9764</v>
      </c>
      <c r="M7593" t="e">
        <f t="shared" si="337"/>
        <v>#VALUE!</v>
      </c>
    </row>
    <row r="7594" spans="1:13" hidden="1">
      <c r="A7594" s="31" t="s">
        <v>9849</v>
      </c>
      <c r="B7594" s="31" t="s">
        <v>21027</v>
      </c>
      <c r="C7594" s="31" t="s">
        <v>21028</v>
      </c>
      <c r="D7594" s="32">
        <v>44218</v>
      </c>
      <c r="E7594" s="31" t="s">
        <v>21029</v>
      </c>
      <c r="F7594" s="31" t="s">
        <v>12612</v>
      </c>
      <c r="G7594" s="33">
        <v>-550000</v>
      </c>
      <c r="H7594" s="33">
        <v>-550000</v>
      </c>
      <c r="I7594" s="31" t="s">
        <v>9762</v>
      </c>
      <c r="J7594" s="31" t="s">
        <v>9763</v>
      </c>
      <c r="K7594" s="33">
        <v>-550000</v>
      </c>
      <c r="L7594" s="31" t="s">
        <v>9764</v>
      </c>
      <c r="M7594" t="e">
        <f t="shared" si="337"/>
        <v>#VALUE!</v>
      </c>
    </row>
    <row r="7595" spans="1:13" hidden="1">
      <c r="A7595" s="31" t="s">
        <v>9849</v>
      </c>
      <c r="B7595" s="31" t="s">
        <v>21027</v>
      </c>
      <c r="C7595" s="31" t="s">
        <v>21028</v>
      </c>
      <c r="D7595" s="32">
        <v>44218</v>
      </c>
      <c r="E7595" s="31" t="s">
        <v>21029</v>
      </c>
      <c r="F7595" s="31" t="s">
        <v>9997</v>
      </c>
      <c r="G7595" s="33">
        <v>550000</v>
      </c>
      <c r="H7595" s="33">
        <v>550000</v>
      </c>
      <c r="I7595" s="31" t="s">
        <v>9762</v>
      </c>
      <c r="J7595" s="31" t="s">
        <v>9763</v>
      </c>
      <c r="K7595" s="33">
        <v>550000</v>
      </c>
      <c r="L7595" s="31" t="s">
        <v>9764</v>
      </c>
      <c r="M7595" t="e">
        <f t="shared" si="337"/>
        <v>#VALUE!</v>
      </c>
    </row>
    <row r="7596" spans="1:13" hidden="1">
      <c r="A7596" s="31" t="s">
        <v>9849</v>
      </c>
      <c r="B7596" s="31" t="s">
        <v>21030</v>
      </c>
      <c r="C7596" s="31" t="s">
        <v>21031</v>
      </c>
      <c r="D7596" s="32">
        <v>44218</v>
      </c>
      <c r="E7596" s="31" t="s">
        <v>21032</v>
      </c>
      <c r="F7596" s="31" t="s">
        <v>12612</v>
      </c>
      <c r="G7596" s="33">
        <v>-1125000</v>
      </c>
      <c r="H7596" s="33">
        <v>-1125000</v>
      </c>
      <c r="I7596" s="31" t="s">
        <v>9762</v>
      </c>
      <c r="J7596" s="31" t="s">
        <v>9763</v>
      </c>
      <c r="K7596" s="33">
        <v>-1125000</v>
      </c>
      <c r="L7596" s="31" t="s">
        <v>9764</v>
      </c>
      <c r="M7596" t="e">
        <f t="shared" si="337"/>
        <v>#VALUE!</v>
      </c>
    </row>
    <row r="7597" spans="1:13" hidden="1">
      <c r="A7597" s="31" t="s">
        <v>9849</v>
      </c>
      <c r="B7597" s="31" t="s">
        <v>21030</v>
      </c>
      <c r="C7597" s="31" t="s">
        <v>21031</v>
      </c>
      <c r="D7597" s="32">
        <v>44218</v>
      </c>
      <c r="E7597" s="31" t="s">
        <v>21032</v>
      </c>
      <c r="F7597" s="31" t="s">
        <v>9997</v>
      </c>
      <c r="G7597" s="33">
        <v>1125000</v>
      </c>
      <c r="H7597" s="33">
        <v>1125000</v>
      </c>
      <c r="I7597" s="31" t="s">
        <v>9762</v>
      </c>
      <c r="J7597" s="31" t="s">
        <v>9763</v>
      </c>
      <c r="K7597" s="33">
        <v>1125000</v>
      </c>
      <c r="L7597" s="31" t="s">
        <v>9764</v>
      </c>
      <c r="M7597" t="e">
        <f t="shared" si="337"/>
        <v>#VALUE!</v>
      </c>
    </row>
    <row r="7598" spans="1:13" hidden="1">
      <c r="A7598" s="31" t="s">
        <v>9849</v>
      </c>
      <c r="B7598" s="31" t="s">
        <v>21033</v>
      </c>
      <c r="C7598" s="31" t="s">
        <v>21034</v>
      </c>
      <c r="D7598" s="32">
        <v>44218</v>
      </c>
      <c r="E7598" s="31" t="s">
        <v>21035</v>
      </c>
      <c r="F7598" s="31" t="s">
        <v>12612</v>
      </c>
      <c r="G7598" s="33">
        <v>-489885</v>
      </c>
      <c r="H7598" s="33">
        <v>-489885</v>
      </c>
      <c r="I7598" s="31" t="s">
        <v>9762</v>
      </c>
      <c r="J7598" s="31" t="s">
        <v>9763</v>
      </c>
      <c r="K7598" s="33">
        <v>-489885</v>
      </c>
      <c r="L7598" s="31" t="s">
        <v>9764</v>
      </c>
      <c r="M7598" t="e">
        <f t="shared" si="337"/>
        <v>#VALUE!</v>
      </c>
    </row>
    <row r="7599" spans="1:13" hidden="1">
      <c r="A7599" s="31" t="s">
        <v>9849</v>
      </c>
      <c r="B7599" s="31" t="s">
        <v>21033</v>
      </c>
      <c r="C7599" s="31" t="s">
        <v>21034</v>
      </c>
      <c r="D7599" s="32">
        <v>44218</v>
      </c>
      <c r="E7599" s="31" t="s">
        <v>21035</v>
      </c>
      <c r="F7599" s="31" t="s">
        <v>9997</v>
      </c>
      <c r="G7599" s="33">
        <v>489885</v>
      </c>
      <c r="H7599" s="33">
        <v>489885</v>
      </c>
      <c r="I7599" s="31" t="s">
        <v>9762</v>
      </c>
      <c r="J7599" s="31" t="s">
        <v>9763</v>
      </c>
      <c r="K7599" s="33">
        <v>489885</v>
      </c>
      <c r="L7599" s="31" t="s">
        <v>9764</v>
      </c>
      <c r="M7599" t="e">
        <f t="shared" si="337"/>
        <v>#VALUE!</v>
      </c>
    </row>
    <row r="7600" spans="1:13" hidden="1">
      <c r="A7600" s="31" t="s">
        <v>9849</v>
      </c>
      <c r="B7600" s="31" t="s">
        <v>21036</v>
      </c>
      <c r="C7600" s="31" t="s">
        <v>21037</v>
      </c>
      <c r="D7600" s="32">
        <v>44216</v>
      </c>
      <c r="E7600" s="31" t="s">
        <v>21038</v>
      </c>
      <c r="F7600" s="31" t="s">
        <v>17635</v>
      </c>
      <c r="G7600" s="33">
        <v>-21900</v>
      </c>
      <c r="H7600" s="33">
        <v>-21900</v>
      </c>
      <c r="I7600" s="31" t="s">
        <v>9762</v>
      </c>
      <c r="J7600" s="31" t="s">
        <v>9763</v>
      </c>
      <c r="K7600" s="33">
        <v>-21900</v>
      </c>
      <c r="L7600" s="31" t="s">
        <v>9764</v>
      </c>
      <c r="M7600" t="e">
        <f t="shared" si="337"/>
        <v>#VALUE!</v>
      </c>
    </row>
    <row r="7601" spans="1:15" hidden="1">
      <c r="A7601" s="31" t="s">
        <v>9849</v>
      </c>
      <c r="B7601" s="31" t="s">
        <v>21036</v>
      </c>
      <c r="C7601" s="31" t="s">
        <v>21037</v>
      </c>
      <c r="D7601" s="32">
        <v>44216</v>
      </c>
      <c r="E7601" s="31" t="s">
        <v>21038</v>
      </c>
      <c r="F7601" s="31" t="s">
        <v>17636</v>
      </c>
      <c r="G7601" s="33">
        <v>21900</v>
      </c>
      <c r="H7601" s="33">
        <v>21900</v>
      </c>
      <c r="I7601" s="31" t="s">
        <v>9762</v>
      </c>
      <c r="J7601" s="31" t="s">
        <v>9763</v>
      </c>
      <c r="K7601" s="33">
        <v>21900</v>
      </c>
      <c r="L7601" s="31" t="s">
        <v>9764</v>
      </c>
      <c r="M7601" t="e">
        <f t="shared" si="337"/>
        <v>#VALUE!</v>
      </c>
    </row>
    <row r="7602" spans="1:15" hidden="1">
      <c r="A7602" s="31" t="s">
        <v>9849</v>
      </c>
      <c r="B7602" s="31" t="s">
        <v>21039</v>
      </c>
      <c r="C7602" s="31" t="s">
        <v>21040</v>
      </c>
      <c r="D7602" s="32">
        <v>44218</v>
      </c>
      <c r="E7602" s="31" t="s">
        <v>21041</v>
      </c>
      <c r="F7602" s="31" t="s">
        <v>12612</v>
      </c>
      <c r="G7602" s="33">
        <v>-5000</v>
      </c>
      <c r="H7602" s="33">
        <v>-5000</v>
      </c>
      <c r="I7602" s="31" t="s">
        <v>9762</v>
      </c>
      <c r="J7602" s="31" t="s">
        <v>9763</v>
      </c>
      <c r="K7602" s="33">
        <v>-5000</v>
      </c>
      <c r="L7602" s="31" t="s">
        <v>9764</v>
      </c>
      <c r="M7602" t="e">
        <f t="shared" si="337"/>
        <v>#VALUE!</v>
      </c>
    </row>
    <row r="7603" spans="1:15" hidden="1">
      <c r="A7603" s="31" t="s">
        <v>9849</v>
      </c>
      <c r="B7603" s="31" t="s">
        <v>21039</v>
      </c>
      <c r="C7603" s="31" t="s">
        <v>21040</v>
      </c>
      <c r="D7603" s="32">
        <v>44218</v>
      </c>
      <c r="E7603" s="31" t="s">
        <v>21041</v>
      </c>
      <c r="F7603" s="31" t="s">
        <v>19081</v>
      </c>
      <c r="G7603" s="33">
        <v>5000</v>
      </c>
      <c r="H7603" s="33">
        <v>5000</v>
      </c>
      <c r="I7603" s="31" t="s">
        <v>9762</v>
      </c>
      <c r="J7603" s="31" t="s">
        <v>9763</v>
      </c>
      <c r="K7603" s="33">
        <v>5000</v>
      </c>
      <c r="L7603" s="31" t="s">
        <v>9764</v>
      </c>
      <c r="M7603" t="e">
        <f t="shared" si="337"/>
        <v>#VALUE!</v>
      </c>
    </row>
    <row r="7604" spans="1:15" hidden="1">
      <c r="A7604" s="31" t="s">
        <v>9849</v>
      </c>
      <c r="B7604" s="31" t="s">
        <v>21042</v>
      </c>
      <c r="C7604" s="31" t="s">
        <v>21043</v>
      </c>
      <c r="D7604" s="32">
        <v>44218</v>
      </c>
      <c r="E7604" s="31" t="s">
        <v>21044</v>
      </c>
      <c r="F7604" s="31" t="s">
        <v>12612</v>
      </c>
      <c r="G7604" s="33">
        <v>-4252</v>
      </c>
      <c r="H7604" s="33">
        <v>-4252</v>
      </c>
      <c r="I7604" s="31" t="s">
        <v>9762</v>
      </c>
      <c r="J7604" s="31" t="s">
        <v>9763</v>
      </c>
      <c r="K7604" s="33">
        <v>-4252</v>
      </c>
      <c r="L7604" s="31" t="s">
        <v>9764</v>
      </c>
      <c r="M7604" t="e">
        <f t="shared" si="337"/>
        <v>#VALUE!</v>
      </c>
    </row>
    <row r="7605" spans="1:15" hidden="1">
      <c r="A7605" s="31" t="s">
        <v>9849</v>
      </c>
      <c r="B7605" s="31" t="s">
        <v>21042</v>
      </c>
      <c r="C7605" s="31" t="s">
        <v>21043</v>
      </c>
      <c r="D7605" s="32">
        <v>44218</v>
      </c>
      <c r="E7605" s="31" t="s">
        <v>21044</v>
      </c>
      <c r="F7605" s="31" t="s">
        <v>9962</v>
      </c>
      <c r="G7605" s="33">
        <v>4252</v>
      </c>
      <c r="H7605" s="33">
        <v>4252</v>
      </c>
      <c r="I7605" s="31" t="s">
        <v>9762</v>
      </c>
      <c r="J7605" s="31" t="s">
        <v>9763</v>
      </c>
      <c r="K7605" s="33">
        <v>4252</v>
      </c>
      <c r="L7605" s="31" t="s">
        <v>9764</v>
      </c>
      <c r="M7605" t="e">
        <f t="shared" si="337"/>
        <v>#VALUE!</v>
      </c>
    </row>
    <row r="7606" spans="1:15" hidden="1">
      <c r="A7606" s="31" t="s">
        <v>9849</v>
      </c>
      <c r="B7606" s="31" t="s">
        <v>21045</v>
      </c>
      <c r="C7606" s="31" t="s">
        <v>21046</v>
      </c>
      <c r="D7606" s="32">
        <v>44218</v>
      </c>
      <c r="E7606" s="31" t="s">
        <v>21047</v>
      </c>
      <c r="F7606" s="31" t="s">
        <v>12612</v>
      </c>
      <c r="G7606" s="33">
        <v>-3596.5</v>
      </c>
      <c r="H7606" s="33">
        <v>-3596.5</v>
      </c>
      <c r="I7606" s="31" t="s">
        <v>9762</v>
      </c>
      <c r="J7606" s="31" t="s">
        <v>9763</v>
      </c>
      <c r="K7606" s="33">
        <v>-3596.5</v>
      </c>
      <c r="L7606" s="31" t="s">
        <v>9764</v>
      </c>
      <c r="M7606" t="e">
        <f t="shared" si="337"/>
        <v>#VALUE!</v>
      </c>
    </row>
    <row r="7607" spans="1:15" hidden="1">
      <c r="A7607" s="31" t="s">
        <v>9849</v>
      </c>
      <c r="B7607" s="31" t="s">
        <v>21045</v>
      </c>
      <c r="C7607" s="31" t="s">
        <v>21046</v>
      </c>
      <c r="D7607" s="32">
        <v>44218</v>
      </c>
      <c r="E7607" s="31" t="s">
        <v>21047</v>
      </c>
      <c r="F7607" s="31" t="s">
        <v>9962</v>
      </c>
      <c r="G7607" s="33">
        <v>3596.5</v>
      </c>
      <c r="H7607" s="33">
        <v>3596.5</v>
      </c>
      <c r="I7607" s="31" t="s">
        <v>9762</v>
      </c>
      <c r="J7607" s="31" t="s">
        <v>9763</v>
      </c>
      <c r="K7607" s="33">
        <v>3596.5</v>
      </c>
      <c r="L7607" s="31" t="s">
        <v>9764</v>
      </c>
      <c r="M7607" t="e">
        <f t="shared" si="337"/>
        <v>#VALUE!</v>
      </c>
    </row>
    <row r="7608" spans="1:15" hidden="1">
      <c r="A7608" s="31" t="s">
        <v>9849</v>
      </c>
      <c r="B7608" s="31" t="s">
        <v>21048</v>
      </c>
      <c r="C7608" s="31" t="s">
        <v>21049</v>
      </c>
      <c r="D7608" s="32">
        <v>44218</v>
      </c>
      <c r="E7608" s="31" t="s">
        <v>21050</v>
      </c>
      <c r="F7608" s="31" t="s">
        <v>12612</v>
      </c>
      <c r="G7608" s="33">
        <v>-116600</v>
      </c>
      <c r="H7608" s="33">
        <v>-116600</v>
      </c>
      <c r="I7608" s="31" t="s">
        <v>9762</v>
      </c>
      <c r="J7608" s="31" t="s">
        <v>9763</v>
      </c>
      <c r="K7608" s="33">
        <v>-116600</v>
      </c>
      <c r="L7608" s="31" t="s">
        <v>9764</v>
      </c>
      <c r="M7608">
        <f t="shared" si="337"/>
        <v>15</v>
      </c>
      <c r="N7608" t="str">
        <f t="shared" ref="N7608:N7611" si="338">MID(E7608,M7608,10)</f>
        <v>PO63001004</v>
      </c>
      <c r="O7608" t="e">
        <f>VLOOKUP(N7608,'1_คตง_ภาพรวม'!L7608:M7658,2,FALSE)</f>
        <v>#N/A</v>
      </c>
    </row>
    <row r="7609" spans="1:15" hidden="1">
      <c r="A7609" s="31" t="s">
        <v>9849</v>
      </c>
      <c r="B7609" s="31" t="s">
        <v>21048</v>
      </c>
      <c r="C7609" s="31" t="s">
        <v>21049</v>
      </c>
      <c r="D7609" s="32">
        <v>44218</v>
      </c>
      <c r="E7609" s="31" t="s">
        <v>21050</v>
      </c>
      <c r="F7609" s="31" t="s">
        <v>9875</v>
      </c>
      <c r="G7609" s="33">
        <v>116600</v>
      </c>
      <c r="H7609" s="33">
        <v>116600</v>
      </c>
      <c r="I7609" s="31" t="s">
        <v>9762</v>
      </c>
      <c r="J7609" s="31" t="s">
        <v>9763</v>
      </c>
      <c r="K7609" s="33">
        <v>116600</v>
      </c>
      <c r="L7609" s="31" t="s">
        <v>9764</v>
      </c>
      <c r="M7609">
        <f t="shared" si="337"/>
        <v>15</v>
      </c>
      <c r="N7609" t="str">
        <f t="shared" si="338"/>
        <v>PO63001004</v>
      </c>
      <c r="O7609" t="e">
        <f>VLOOKUP(N7609,'1_คตง_ภาพรวม'!L7609:M7659,2,FALSE)</f>
        <v>#N/A</v>
      </c>
    </row>
    <row r="7610" spans="1:15" hidden="1">
      <c r="A7610" s="31" t="s">
        <v>9849</v>
      </c>
      <c r="B7610" s="31" t="s">
        <v>21051</v>
      </c>
      <c r="C7610" s="31" t="s">
        <v>21052</v>
      </c>
      <c r="D7610" s="32">
        <v>44218</v>
      </c>
      <c r="E7610" s="31" t="s">
        <v>21053</v>
      </c>
      <c r="F7610" s="31" t="s">
        <v>12612</v>
      </c>
      <c r="G7610" s="33">
        <v>-51940</v>
      </c>
      <c r="H7610" s="33">
        <v>-51940</v>
      </c>
      <c r="I7610" s="31" t="s">
        <v>9762</v>
      </c>
      <c r="J7610" s="31" t="s">
        <v>9763</v>
      </c>
      <c r="K7610" s="33">
        <v>-51940</v>
      </c>
      <c r="L7610" s="31" t="s">
        <v>9764</v>
      </c>
      <c r="M7610">
        <f t="shared" si="337"/>
        <v>15</v>
      </c>
      <c r="N7610" t="str">
        <f t="shared" si="338"/>
        <v>PO64000156</v>
      </c>
      <c r="O7610" t="e">
        <f>VLOOKUP(N7610,'1_คตง_ภาพรวม'!L7610:M7660,2,FALSE)</f>
        <v>#N/A</v>
      </c>
    </row>
    <row r="7611" spans="1:15" hidden="1">
      <c r="A7611" s="31" t="s">
        <v>9849</v>
      </c>
      <c r="B7611" s="31" t="s">
        <v>21051</v>
      </c>
      <c r="C7611" s="31" t="s">
        <v>21052</v>
      </c>
      <c r="D7611" s="32">
        <v>44218</v>
      </c>
      <c r="E7611" s="31" t="s">
        <v>21053</v>
      </c>
      <c r="F7611" s="31" t="s">
        <v>9875</v>
      </c>
      <c r="G7611" s="33">
        <v>51940</v>
      </c>
      <c r="H7611" s="33">
        <v>51940</v>
      </c>
      <c r="I7611" s="31" t="s">
        <v>9762</v>
      </c>
      <c r="J7611" s="31" t="s">
        <v>9763</v>
      </c>
      <c r="K7611" s="33">
        <v>51940</v>
      </c>
      <c r="L7611" s="31" t="s">
        <v>9764</v>
      </c>
      <c r="M7611">
        <f t="shared" si="337"/>
        <v>15</v>
      </c>
      <c r="N7611" t="str">
        <f t="shared" si="338"/>
        <v>PO64000156</v>
      </c>
      <c r="O7611" t="e">
        <f>VLOOKUP(N7611,'1_คตง_ภาพรวม'!L7611:M7661,2,FALSE)</f>
        <v>#N/A</v>
      </c>
    </row>
    <row r="7612" spans="1:15" hidden="1">
      <c r="A7612" s="31" t="s">
        <v>9849</v>
      </c>
      <c r="B7612" s="31" t="s">
        <v>21054</v>
      </c>
      <c r="C7612" s="31" t="s">
        <v>21055</v>
      </c>
      <c r="D7612" s="32">
        <v>44218</v>
      </c>
      <c r="E7612" s="31" t="s">
        <v>21056</v>
      </c>
      <c r="F7612" s="31" t="s">
        <v>12612</v>
      </c>
      <c r="G7612" s="33">
        <v>-15789.15</v>
      </c>
      <c r="H7612" s="33">
        <v>-15789.15</v>
      </c>
      <c r="I7612" s="31" t="s">
        <v>9762</v>
      </c>
      <c r="J7612" s="31" t="s">
        <v>9763</v>
      </c>
      <c r="K7612" s="33">
        <v>-15789.15</v>
      </c>
      <c r="L7612" s="31" t="s">
        <v>9764</v>
      </c>
      <c r="M7612" t="e">
        <f t="shared" si="337"/>
        <v>#VALUE!</v>
      </c>
    </row>
    <row r="7613" spans="1:15" hidden="1">
      <c r="A7613" s="31" t="s">
        <v>9849</v>
      </c>
      <c r="B7613" s="31" t="s">
        <v>21054</v>
      </c>
      <c r="C7613" s="31" t="s">
        <v>21055</v>
      </c>
      <c r="D7613" s="32">
        <v>44218</v>
      </c>
      <c r="E7613" s="31" t="s">
        <v>21056</v>
      </c>
      <c r="F7613" s="31" t="s">
        <v>19081</v>
      </c>
      <c r="G7613" s="33">
        <v>15789.15</v>
      </c>
      <c r="H7613" s="33">
        <v>15789.15</v>
      </c>
      <c r="I7613" s="31" t="s">
        <v>9762</v>
      </c>
      <c r="J7613" s="31" t="s">
        <v>9763</v>
      </c>
      <c r="K7613" s="33">
        <v>15789.15</v>
      </c>
      <c r="L7613" s="31" t="s">
        <v>9764</v>
      </c>
      <c r="M7613" t="e">
        <f t="shared" si="337"/>
        <v>#VALUE!</v>
      </c>
    </row>
    <row r="7614" spans="1:15" hidden="1">
      <c r="A7614" s="31" t="s">
        <v>9849</v>
      </c>
      <c r="B7614" s="31" t="s">
        <v>21057</v>
      </c>
      <c r="C7614" s="31" t="s">
        <v>21058</v>
      </c>
      <c r="D7614" s="32">
        <v>44218</v>
      </c>
      <c r="E7614" s="31" t="s">
        <v>21059</v>
      </c>
      <c r="F7614" s="31" t="s">
        <v>12612</v>
      </c>
      <c r="G7614" s="33">
        <v>-7000</v>
      </c>
      <c r="H7614" s="33">
        <v>-7000</v>
      </c>
      <c r="I7614" s="31" t="s">
        <v>9762</v>
      </c>
      <c r="J7614" s="31" t="s">
        <v>9763</v>
      </c>
      <c r="K7614" s="33">
        <v>-7000</v>
      </c>
      <c r="L7614" s="31" t="s">
        <v>9764</v>
      </c>
      <c r="M7614" t="e">
        <f t="shared" si="337"/>
        <v>#VALUE!</v>
      </c>
    </row>
    <row r="7615" spans="1:15" hidden="1">
      <c r="A7615" s="31" t="s">
        <v>9849</v>
      </c>
      <c r="B7615" s="31" t="s">
        <v>21057</v>
      </c>
      <c r="C7615" s="31" t="s">
        <v>21058</v>
      </c>
      <c r="D7615" s="32">
        <v>44218</v>
      </c>
      <c r="E7615" s="31" t="s">
        <v>21059</v>
      </c>
      <c r="F7615" s="31" t="s">
        <v>9875</v>
      </c>
      <c r="G7615" s="33">
        <v>7000</v>
      </c>
      <c r="H7615" s="33">
        <v>7000</v>
      </c>
      <c r="I7615" s="31" t="s">
        <v>9762</v>
      </c>
      <c r="J7615" s="31" t="s">
        <v>9763</v>
      </c>
      <c r="K7615" s="33">
        <v>7000</v>
      </c>
      <c r="L7615" s="31" t="s">
        <v>9764</v>
      </c>
      <c r="M7615" t="e">
        <f t="shared" si="337"/>
        <v>#VALUE!</v>
      </c>
    </row>
    <row r="7616" spans="1:15" hidden="1">
      <c r="A7616" s="31" t="s">
        <v>9849</v>
      </c>
      <c r="B7616" s="31" t="s">
        <v>21060</v>
      </c>
      <c r="C7616" s="31" t="s">
        <v>21061</v>
      </c>
      <c r="D7616" s="32">
        <v>44218</v>
      </c>
      <c r="E7616" s="31" t="s">
        <v>21062</v>
      </c>
      <c r="F7616" s="31" t="s">
        <v>12612</v>
      </c>
      <c r="G7616" s="33">
        <v>-7000</v>
      </c>
      <c r="H7616" s="33">
        <v>-7000</v>
      </c>
      <c r="I7616" s="31" t="s">
        <v>9762</v>
      </c>
      <c r="J7616" s="31" t="s">
        <v>9763</v>
      </c>
      <c r="K7616" s="33">
        <v>-7000</v>
      </c>
      <c r="L7616" s="31" t="s">
        <v>9764</v>
      </c>
      <c r="M7616" t="e">
        <f t="shared" si="337"/>
        <v>#VALUE!</v>
      </c>
    </row>
    <row r="7617" spans="1:13" hidden="1">
      <c r="A7617" s="31" t="s">
        <v>9849</v>
      </c>
      <c r="B7617" s="31" t="s">
        <v>21060</v>
      </c>
      <c r="C7617" s="31" t="s">
        <v>21061</v>
      </c>
      <c r="D7617" s="32">
        <v>44218</v>
      </c>
      <c r="E7617" s="31" t="s">
        <v>21062</v>
      </c>
      <c r="F7617" s="31" t="s">
        <v>9875</v>
      </c>
      <c r="G7617" s="33">
        <v>7000</v>
      </c>
      <c r="H7617" s="33">
        <v>7000</v>
      </c>
      <c r="I7617" s="31" t="s">
        <v>9762</v>
      </c>
      <c r="J7617" s="31" t="s">
        <v>9763</v>
      </c>
      <c r="K7617" s="33">
        <v>7000</v>
      </c>
      <c r="L7617" s="31" t="s">
        <v>9764</v>
      </c>
      <c r="M7617" t="e">
        <f t="shared" si="337"/>
        <v>#VALUE!</v>
      </c>
    </row>
    <row r="7618" spans="1:13" hidden="1">
      <c r="A7618" s="31" t="s">
        <v>9849</v>
      </c>
      <c r="B7618" s="31" t="s">
        <v>21063</v>
      </c>
      <c r="C7618" s="31" t="s">
        <v>21064</v>
      </c>
      <c r="D7618" s="32">
        <v>44217</v>
      </c>
      <c r="E7618" s="31" t="s">
        <v>21065</v>
      </c>
      <c r="F7618" s="31" t="s">
        <v>18450</v>
      </c>
      <c r="G7618" s="33">
        <v>-30500</v>
      </c>
      <c r="H7618" s="33">
        <v>-30500</v>
      </c>
      <c r="I7618" s="31" t="s">
        <v>9762</v>
      </c>
      <c r="J7618" s="31" t="s">
        <v>9763</v>
      </c>
      <c r="K7618" s="33">
        <v>-30500</v>
      </c>
      <c r="L7618" s="31" t="s">
        <v>9764</v>
      </c>
      <c r="M7618" t="e">
        <f t="shared" si="337"/>
        <v>#VALUE!</v>
      </c>
    </row>
    <row r="7619" spans="1:13" hidden="1">
      <c r="A7619" s="31" t="s">
        <v>9849</v>
      </c>
      <c r="B7619" s="31" t="s">
        <v>21063</v>
      </c>
      <c r="C7619" s="31" t="s">
        <v>21064</v>
      </c>
      <c r="D7619" s="32">
        <v>44217</v>
      </c>
      <c r="E7619" s="31" t="s">
        <v>21065</v>
      </c>
      <c r="F7619" s="31" t="s">
        <v>18451</v>
      </c>
      <c r="G7619" s="33">
        <v>30500</v>
      </c>
      <c r="H7619" s="33">
        <v>30500</v>
      </c>
      <c r="I7619" s="31" t="s">
        <v>9762</v>
      </c>
      <c r="J7619" s="31" t="s">
        <v>9763</v>
      </c>
      <c r="K7619" s="33">
        <v>30500</v>
      </c>
      <c r="L7619" s="31" t="s">
        <v>9764</v>
      </c>
      <c r="M7619" t="e">
        <f t="shared" ref="M7619:M7682" si="339">FIND("PO",E7619)</f>
        <v>#VALUE!</v>
      </c>
    </row>
    <row r="7620" spans="1:13" hidden="1">
      <c r="A7620" s="31" t="s">
        <v>9849</v>
      </c>
      <c r="B7620" s="31" t="s">
        <v>21066</v>
      </c>
      <c r="C7620" s="31" t="s">
        <v>21067</v>
      </c>
      <c r="D7620" s="32">
        <v>44218</v>
      </c>
      <c r="E7620" s="31" t="s">
        <v>21068</v>
      </c>
      <c r="F7620" s="31" t="s">
        <v>12612</v>
      </c>
      <c r="G7620" s="33">
        <v>-9000</v>
      </c>
      <c r="H7620" s="33">
        <v>-9000</v>
      </c>
      <c r="I7620" s="31" t="s">
        <v>9762</v>
      </c>
      <c r="J7620" s="31" t="s">
        <v>9763</v>
      </c>
      <c r="K7620" s="33">
        <v>-9000</v>
      </c>
      <c r="L7620" s="31" t="s">
        <v>9764</v>
      </c>
      <c r="M7620" t="e">
        <f t="shared" si="339"/>
        <v>#VALUE!</v>
      </c>
    </row>
    <row r="7621" spans="1:13" hidden="1">
      <c r="A7621" s="31" t="s">
        <v>9849</v>
      </c>
      <c r="B7621" s="31" t="s">
        <v>21066</v>
      </c>
      <c r="C7621" s="31" t="s">
        <v>21067</v>
      </c>
      <c r="D7621" s="32">
        <v>44218</v>
      </c>
      <c r="E7621" s="31" t="s">
        <v>21068</v>
      </c>
      <c r="F7621" s="31" t="s">
        <v>19081</v>
      </c>
      <c r="G7621" s="33">
        <v>9000</v>
      </c>
      <c r="H7621" s="33">
        <v>9000</v>
      </c>
      <c r="I7621" s="31" t="s">
        <v>9762</v>
      </c>
      <c r="J7621" s="31" t="s">
        <v>9763</v>
      </c>
      <c r="K7621" s="33">
        <v>9000</v>
      </c>
      <c r="L7621" s="31" t="s">
        <v>9764</v>
      </c>
      <c r="M7621" t="e">
        <f t="shared" si="339"/>
        <v>#VALUE!</v>
      </c>
    </row>
    <row r="7622" spans="1:13" hidden="1">
      <c r="A7622" s="31" t="s">
        <v>9849</v>
      </c>
      <c r="B7622" s="31" t="s">
        <v>21069</v>
      </c>
      <c r="C7622" s="31" t="s">
        <v>21070</v>
      </c>
      <c r="D7622" s="32">
        <v>44218</v>
      </c>
      <c r="E7622" s="31" t="s">
        <v>21071</v>
      </c>
      <c r="F7622" s="31" t="s">
        <v>12612</v>
      </c>
      <c r="G7622" s="33">
        <v>-1550542.24</v>
      </c>
      <c r="H7622" s="33">
        <v>-1550542.24</v>
      </c>
      <c r="I7622" s="31" t="s">
        <v>9762</v>
      </c>
      <c r="J7622" s="31" t="s">
        <v>9763</v>
      </c>
      <c r="K7622" s="33">
        <v>-1550542.24</v>
      </c>
      <c r="L7622" s="31" t="s">
        <v>9764</v>
      </c>
      <c r="M7622" t="e">
        <f t="shared" si="339"/>
        <v>#VALUE!</v>
      </c>
    </row>
    <row r="7623" spans="1:13" hidden="1">
      <c r="A7623" s="31" t="s">
        <v>9849</v>
      </c>
      <c r="B7623" s="31" t="s">
        <v>21069</v>
      </c>
      <c r="C7623" s="31" t="s">
        <v>21070</v>
      </c>
      <c r="D7623" s="32">
        <v>44218</v>
      </c>
      <c r="E7623" s="31" t="s">
        <v>21071</v>
      </c>
      <c r="F7623" s="31" t="s">
        <v>9875</v>
      </c>
      <c r="G7623" s="33">
        <v>1550542.24</v>
      </c>
      <c r="H7623" s="33">
        <v>1550542.24</v>
      </c>
      <c r="I7623" s="31" t="s">
        <v>9762</v>
      </c>
      <c r="J7623" s="31" t="s">
        <v>9763</v>
      </c>
      <c r="K7623" s="33">
        <v>1550542.24</v>
      </c>
      <c r="L7623" s="31" t="s">
        <v>9764</v>
      </c>
      <c r="M7623" t="e">
        <f t="shared" si="339"/>
        <v>#VALUE!</v>
      </c>
    </row>
    <row r="7624" spans="1:13" hidden="1">
      <c r="A7624" s="31" t="s">
        <v>9849</v>
      </c>
      <c r="B7624" s="31" t="s">
        <v>21072</v>
      </c>
      <c r="C7624" s="31" t="s">
        <v>21073</v>
      </c>
      <c r="D7624" s="32">
        <v>44218</v>
      </c>
      <c r="E7624" s="31" t="s">
        <v>21074</v>
      </c>
      <c r="F7624" s="31" t="s">
        <v>12612</v>
      </c>
      <c r="G7624" s="33">
        <v>-216953.27</v>
      </c>
      <c r="H7624" s="33">
        <v>-216953.27</v>
      </c>
      <c r="I7624" s="31" t="s">
        <v>9762</v>
      </c>
      <c r="J7624" s="31" t="s">
        <v>9763</v>
      </c>
      <c r="K7624" s="33">
        <v>-216953.27</v>
      </c>
      <c r="L7624" s="31" t="s">
        <v>9764</v>
      </c>
      <c r="M7624" t="e">
        <f t="shared" si="339"/>
        <v>#VALUE!</v>
      </c>
    </row>
    <row r="7625" spans="1:13" hidden="1">
      <c r="A7625" s="31" t="s">
        <v>9849</v>
      </c>
      <c r="B7625" s="31" t="s">
        <v>21072</v>
      </c>
      <c r="C7625" s="31" t="s">
        <v>21073</v>
      </c>
      <c r="D7625" s="32">
        <v>44218</v>
      </c>
      <c r="E7625" s="31" t="s">
        <v>21074</v>
      </c>
      <c r="F7625" s="31" t="s">
        <v>9875</v>
      </c>
      <c r="G7625" s="33">
        <v>216953.27</v>
      </c>
      <c r="H7625" s="33">
        <v>216953.27</v>
      </c>
      <c r="I7625" s="31" t="s">
        <v>9762</v>
      </c>
      <c r="J7625" s="31" t="s">
        <v>9763</v>
      </c>
      <c r="K7625" s="33">
        <v>216953.27</v>
      </c>
      <c r="L7625" s="31" t="s">
        <v>9764</v>
      </c>
      <c r="M7625" t="e">
        <f t="shared" si="339"/>
        <v>#VALUE!</v>
      </c>
    </row>
    <row r="7626" spans="1:13" hidden="1">
      <c r="A7626" s="31" t="s">
        <v>9849</v>
      </c>
      <c r="B7626" s="31" t="s">
        <v>21075</v>
      </c>
      <c r="C7626" s="31" t="s">
        <v>21076</v>
      </c>
      <c r="D7626" s="32">
        <v>44218</v>
      </c>
      <c r="E7626" s="31" t="s">
        <v>21077</v>
      </c>
      <c r="F7626" s="31" t="s">
        <v>12612</v>
      </c>
      <c r="G7626" s="33">
        <v>-4553</v>
      </c>
      <c r="H7626" s="33">
        <v>-4553</v>
      </c>
      <c r="I7626" s="31" t="s">
        <v>9762</v>
      </c>
      <c r="J7626" s="31" t="s">
        <v>9763</v>
      </c>
      <c r="K7626" s="33">
        <v>-4553</v>
      </c>
      <c r="L7626" s="31" t="s">
        <v>9764</v>
      </c>
      <c r="M7626" t="e">
        <f t="shared" si="339"/>
        <v>#VALUE!</v>
      </c>
    </row>
    <row r="7627" spans="1:13" hidden="1">
      <c r="A7627" s="31" t="s">
        <v>9849</v>
      </c>
      <c r="B7627" s="31" t="s">
        <v>21075</v>
      </c>
      <c r="C7627" s="31" t="s">
        <v>21076</v>
      </c>
      <c r="D7627" s="32">
        <v>44218</v>
      </c>
      <c r="E7627" s="31" t="s">
        <v>21077</v>
      </c>
      <c r="F7627" s="31" t="s">
        <v>9962</v>
      </c>
      <c r="G7627" s="33">
        <v>4553</v>
      </c>
      <c r="H7627" s="33">
        <v>4553</v>
      </c>
      <c r="I7627" s="31" t="s">
        <v>9762</v>
      </c>
      <c r="J7627" s="31" t="s">
        <v>9763</v>
      </c>
      <c r="K7627" s="33">
        <v>4553</v>
      </c>
      <c r="L7627" s="31" t="s">
        <v>9764</v>
      </c>
      <c r="M7627" t="e">
        <f t="shared" si="339"/>
        <v>#VALUE!</v>
      </c>
    </row>
    <row r="7628" spans="1:13" hidden="1">
      <c r="A7628" s="31" t="s">
        <v>9849</v>
      </c>
      <c r="B7628" s="31" t="s">
        <v>21078</v>
      </c>
      <c r="C7628" s="31" t="s">
        <v>21079</v>
      </c>
      <c r="D7628" s="32">
        <v>44218</v>
      </c>
      <c r="E7628" s="31" t="s">
        <v>21080</v>
      </c>
      <c r="F7628" s="31" t="s">
        <v>12612</v>
      </c>
      <c r="G7628" s="33">
        <v>-2703</v>
      </c>
      <c r="H7628" s="33">
        <v>-2703</v>
      </c>
      <c r="I7628" s="31" t="s">
        <v>9762</v>
      </c>
      <c r="J7628" s="31" t="s">
        <v>9763</v>
      </c>
      <c r="K7628" s="33">
        <v>-2703</v>
      </c>
      <c r="L7628" s="31" t="s">
        <v>9764</v>
      </c>
      <c r="M7628" t="e">
        <f t="shared" si="339"/>
        <v>#VALUE!</v>
      </c>
    </row>
    <row r="7629" spans="1:13" hidden="1">
      <c r="A7629" s="31" t="s">
        <v>9849</v>
      </c>
      <c r="B7629" s="31" t="s">
        <v>21078</v>
      </c>
      <c r="C7629" s="31" t="s">
        <v>21079</v>
      </c>
      <c r="D7629" s="32">
        <v>44218</v>
      </c>
      <c r="E7629" s="31" t="s">
        <v>21080</v>
      </c>
      <c r="F7629" s="31" t="s">
        <v>9875</v>
      </c>
      <c r="G7629" s="33">
        <v>2703</v>
      </c>
      <c r="H7629" s="33">
        <v>2703</v>
      </c>
      <c r="I7629" s="31" t="s">
        <v>9762</v>
      </c>
      <c r="J7629" s="31" t="s">
        <v>9763</v>
      </c>
      <c r="K7629" s="33">
        <v>2703</v>
      </c>
      <c r="L7629" s="31" t="s">
        <v>9764</v>
      </c>
      <c r="M7629" t="e">
        <f t="shared" si="339"/>
        <v>#VALUE!</v>
      </c>
    </row>
    <row r="7630" spans="1:13" hidden="1">
      <c r="A7630" s="31" t="s">
        <v>9849</v>
      </c>
      <c r="B7630" s="31" t="s">
        <v>21081</v>
      </c>
      <c r="C7630" s="31" t="s">
        <v>21082</v>
      </c>
      <c r="D7630" s="32">
        <v>44218</v>
      </c>
      <c r="E7630" s="31" t="s">
        <v>21083</v>
      </c>
      <c r="F7630" s="31" t="s">
        <v>12612</v>
      </c>
      <c r="G7630" s="33">
        <v>-3600</v>
      </c>
      <c r="H7630" s="33">
        <v>-3600</v>
      </c>
      <c r="I7630" s="31" t="s">
        <v>9762</v>
      </c>
      <c r="J7630" s="31" t="s">
        <v>9763</v>
      </c>
      <c r="K7630" s="33">
        <v>-3600</v>
      </c>
      <c r="L7630" s="31" t="s">
        <v>9764</v>
      </c>
      <c r="M7630" t="e">
        <f t="shared" si="339"/>
        <v>#VALUE!</v>
      </c>
    </row>
    <row r="7631" spans="1:13" hidden="1">
      <c r="A7631" s="31" t="s">
        <v>9849</v>
      </c>
      <c r="B7631" s="31" t="s">
        <v>21081</v>
      </c>
      <c r="C7631" s="31" t="s">
        <v>21082</v>
      </c>
      <c r="D7631" s="32">
        <v>44218</v>
      </c>
      <c r="E7631" s="31" t="s">
        <v>21083</v>
      </c>
      <c r="F7631" s="31" t="s">
        <v>9962</v>
      </c>
      <c r="G7631" s="33">
        <v>3600</v>
      </c>
      <c r="H7631" s="33">
        <v>3600</v>
      </c>
      <c r="I7631" s="31" t="s">
        <v>9762</v>
      </c>
      <c r="J7631" s="31" t="s">
        <v>9763</v>
      </c>
      <c r="K7631" s="33">
        <v>3600</v>
      </c>
      <c r="L7631" s="31" t="s">
        <v>9764</v>
      </c>
      <c r="M7631" t="e">
        <f t="shared" si="339"/>
        <v>#VALUE!</v>
      </c>
    </row>
    <row r="7632" spans="1:13" hidden="1">
      <c r="A7632" s="31" t="s">
        <v>9849</v>
      </c>
      <c r="B7632" s="31" t="s">
        <v>21084</v>
      </c>
      <c r="C7632" s="31" t="s">
        <v>21085</v>
      </c>
      <c r="D7632" s="32">
        <v>44218</v>
      </c>
      <c r="E7632" s="31" t="s">
        <v>21086</v>
      </c>
      <c r="F7632" s="31" t="s">
        <v>12612</v>
      </c>
      <c r="G7632" s="33">
        <v>-2390</v>
      </c>
      <c r="H7632" s="33">
        <v>-2390</v>
      </c>
      <c r="I7632" s="31" t="s">
        <v>9762</v>
      </c>
      <c r="J7632" s="31" t="s">
        <v>9763</v>
      </c>
      <c r="K7632" s="33">
        <v>-2390</v>
      </c>
      <c r="L7632" s="31" t="s">
        <v>9764</v>
      </c>
      <c r="M7632" t="e">
        <f t="shared" si="339"/>
        <v>#VALUE!</v>
      </c>
    </row>
    <row r="7633" spans="1:15" hidden="1">
      <c r="A7633" s="31" t="s">
        <v>9849</v>
      </c>
      <c r="B7633" s="31" t="s">
        <v>21084</v>
      </c>
      <c r="C7633" s="31" t="s">
        <v>21085</v>
      </c>
      <c r="D7633" s="32">
        <v>44218</v>
      </c>
      <c r="E7633" s="31" t="s">
        <v>21086</v>
      </c>
      <c r="F7633" s="31" t="s">
        <v>9962</v>
      </c>
      <c r="G7633" s="33">
        <v>2390</v>
      </c>
      <c r="H7633" s="33">
        <v>2390</v>
      </c>
      <c r="I7633" s="31" t="s">
        <v>9762</v>
      </c>
      <c r="J7633" s="31" t="s">
        <v>9763</v>
      </c>
      <c r="K7633" s="33">
        <v>2390</v>
      </c>
      <c r="L7633" s="31" t="s">
        <v>9764</v>
      </c>
      <c r="M7633" t="e">
        <f t="shared" si="339"/>
        <v>#VALUE!</v>
      </c>
    </row>
    <row r="7634" spans="1:15" hidden="1">
      <c r="A7634" s="31" t="s">
        <v>9849</v>
      </c>
      <c r="B7634" s="31" t="s">
        <v>21087</v>
      </c>
      <c r="C7634" s="31" t="s">
        <v>21088</v>
      </c>
      <c r="D7634" s="32">
        <v>44218</v>
      </c>
      <c r="E7634" s="31" t="s">
        <v>21089</v>
      </c>
      <c r="F7634" s="31" t="s">
        <v>12612</v>
      </c>
      <c r="G7634" s="33">
        <v>-197406</v>
      </c>
      <c r="H7634" s="33">
        <v>-197406</v>
      </c>
      <c r="I7634" s="31" t="s">
        <v>9762</v>
      </c>
      <c r="J7634" s="31" t="s">
        <v>9763</v>
      </c>
      <c r="K7634" s="33">
        <v>-197406</v>
      </c>
      <c r="L7634" s="31" t="s">
        <v>9764</v>
      </c>
      <c r="M7634">
        <f t="shared" si="339"/>
        <v>15</v>
      </c>
      <c r="N7634" t="str">
        <f t="shared" ref="N7634:N7635" si="340">MID(E7634,M7634,10)</f>
        <v>PO63000626</v>
      </c>
      <c r="O7634" t="e">
        <f>VLOOKUP(N7634,'1_คตง_ภาพรวม'!L7634:M7684,2,FALSE)</f>
        <v>#N/A</v>
      </c>
    </row>
    <row r="7635" spans="1:15" hidden="1">
      <c r="A7635" s="31" t="s">
        <v>9849</v>
      </c>
      <c r="B7635" s="31" t="s">
        <v>21087</v>
      </c>
      <c r="C7635" s="31" t="s">
        <v>21088</v>
      </c>
      <c r="D7635" s="32">
        <v>44218</v>
      </c>
      <c r="E7635" s="31" t="s">
        <v>21089</v>
      </c>
      <c r="F7635" s="31" t="s">
        <v>9875</v>
      </c>
      <c r="G7635" s="33">
        <v>197406</v>
      </c>
      <c r="H7635" s="33">
        <v>197406</v>
      </c>
      <c r="I7635" s="31" t="s">
        <v>9762</v>
      </c>
      <c r="J7635" s="31" t="s">
        <v>9763</v>
      </c>
      <c r="K7635" s="33">
        <v>197406</v>
      </c>
      <c r="L7635" s="31" t="s">
        <v>9764</v>
      </c>
      <c r="M7635">
        <f t="shared" si="339"/>
        <v>15</v>
      </c>
      <c r="N7635" t="str">
        <f t="shared" si="340"/>
        <v>PO63000626</v>
      </c>
      <c r="O7635" t="e">
        <f>VLOOKUP(N7635,'1_คตง_ภาพรวม'!L7635:M7685,2,FALSE)</f>
        <v>#N/A</v>
      </c>
    </row>
    <row r="7636" spans="1:15" hidden="1">
      <c r="A7636" s="31" t="s">
        <v>9849</v>
      </c>
      <c r="B7636" s="31" t="s">
        <v>21090</v>
      </c>
      <c r="C7636" s="31" t="s">
        <v>21091</v>
      </c>
      <c r="D7636" s="32">
        <v>44218</v>
      </c>
      <c r="E7636" s="31" t="s">
        <v>21092</v>
      </c>
      <c r="F7636" s="31" t="s">
        <v>12612</v>
      </c>
      <c r="G7636" s="33">
        <v>-36070.65</v>
      </c>
      <c r="H7636" s="33">
        <v>-36070.65</v>
      </c>
      <c r="I7636" s="31" t="s">
        <v>9762</v>
      </c>
      <c r="J7636" s="31" t="s">
        <v>9763</v>
      </c>
      <c r="K7636" s="33">
        <v>-36070.65</v>
      </c>
      <c r="L7636" s="31" t="s">
        <v>9764</v>
      </c>
      <c r="M7636" t="e">
        <f t="shared" si="339"/>
        <v>#VALUE!</v>
      </c>
    </row>
    <row r="7637" spans="1:15" hidden="1">
      <c r="A7637" s="31" t="s">
        <v>9849</v>
      </c>
      <c r="B7637" s="31" t="s">
        <v>21090</v>
      </c>
      <c r="C7637" s="31" t="s">
        <v>21091</v>
      </c>
      <c r="D7637" s="32">
        <v>44218</v>
      </c>
      <c r="E7637" s="31" t="s">
        <v>21092</v>
      </c>
      <c r="F7637" s="31" t="s">
        <v>9875</v>
      </c>
      <c r="G7637" s="33">
        <v>36070.65</v>
      </c>
      <c r="H7637" s="33">
        <v>36070.65</v>
      </c>
      <c r="I7637" s="31" t="s">
        <v>9762</v>
      </c>
      <c r="J7637" s="31" t="s">
        <v>9763</v>
      </c>
      <c r="K7637" s="33">
        <v>36070.65</v>
      </c>
      <c r="L7637" s="31" t="s">
        <v>9764</v>
      </c>
      <c r="M7637" t="e">
        <f t="shared" si="339"/>
        <v>#VALUE!</v>
      </c>
    </row>
    <row r="7638" spans="1:15" hidden="1">
      <c r="A7638" s="31" t="s">
        <v>9849</v>
      </c>
      <c r="B7638" s="31" t="s">
        <v>21093</v>
      </c>
      <c r="C7638" s="31" t="s">
        <v>21094</v>
      </c>
      <c r="D7638" s="32">
        <v>44217</v>
      </c>
      <c r="E7638" s="31" t="s">
        <v>21095</v>
      </c>
      <c r="F7638" s="31" t="s">
        <v>17181</v>
      </c>
      <c r="G7638" s="33">
        <v>-20000</v>
      </c>
      <c r="H7638" s="33">
        <v>-20000</v>
      </c>
      <c r="I7638" s="31" t="s">
        <v>9762</v>
      </c>
      <c r="J7638" s="31" t="s">
        <v>9763</v>
      </c>
      <c r="K7638" s="33">
        <v>-20000</v>
      </c>
      <c r="L7638" s="31" t="s">
        <v>9764</v>
      </c>
      <c r="M7638" t="e">
        <f t="shared" si="339"/>
        <v>#VALUE!</v>
      </c>
    </row>
    <row r="7639" spans="1:15" hidden="1">
      <c r="A7639" s="31" t="s">
        <v>9849</v>
      </c>
      <c r="B7639" s="31" t="s">
        <v>21093</v>
      </c>
      <c r="C7639" s="31" t="s">
        <v>21094</v>
      </c>
      <c r="D7639" s="32">
        <v>44217</v>
      </c>
      <c r="E7639" s="31" t="s">
        <v>21095</v>
      </c>
      <c r="F7639" s="31" t="s">
        <v>17182</v>
      </c>
      <c r="G7639" s="33">
        <v>20000</v>
      </c>
      <c r="H7639" s="33">
        <v>20000</v>
      </c>
      <c r="I7639" s="31" t="s">
        <v>9762</v>
      </c>
      <c r="J7639" s="31" t="s">
        <v>9763</v>
      </c>
      <c r="K7639" s="33">
        <v>20000</v>
      </c>
      <c r="L7639" s="31" t="s">
        <v>9764</v>
      </c>
      <c r="M7639" t="e">
        <f t="shared" si="339"/>
        <v>#VALUE!</v>
      </c>
    </row>
    <row r="7640" spans="1:15" hidden="1">
      <c r="A7640" s="31" t="s">
        <v>9849</v>
      </c>
      <c r="B7640" s="31" t="s">
        <v>21096</v>
      </c>
      <c r="C7640" s="31" t="s">
        <v>21097</v>
      </c>
      <c r="D7640" s="32">
        <v>44218</v>
      </c>
      <c r="E7640" s="31" t="s">
        <v>21098</v>
      </c>
      <c r="F7640" s="31" t="s">
        <v>12612</v>
      </c>
      <c r="G7640" s="33">
        <v>-29773</v>
      </c>
      <c r="H7640" s="33">
        <v>-29773</v>
      </c>
      <c r="I7640" s="31" t="s">
        <v>9762</v>
      </c>
      <c r="J7640" s="31" t="s">
        <v>9763</v>
      </c>
      <c r="K7640" s="33">
        <v>-29773</v>
      </c>
      <c r="L7640" s="31" t="s">
        <v>9764</v>
      </c>
      <c r="M7640" t="e">
        <f t="shared" si="339"/>
        <v>#VALUE!</v>
      </c>
    </row>
    <row r="7641" spans="1:15" hidden="1">
      <c r="A7641" s="31" t="s">
        <v>9849</v>
      </c>
      <c r="B7641" s="31" t="s">
        <v>21096</v>
      </c>
      <c r="C7641" s="31" t="s">
        <v>21097</v>
      </c>
      <c r="D7641" s="32">
        <v>44218</v>
      </c>
      <c r="E7641" s="31" t="s">
        <v>21098</v>
      </c>
      <c r="F7641" s="31" t="s">
        <v>10616</v>
      </c>
      <c r="G7641" s="33">
        <v>200</v>
      </c>
      <c r="H7641" s="33">
        <v>200</v>
      </c>
      <c r="I7641" s="31" t="s">
        <v>9762</v>
      </c>
      <c r="J7641" s="31" t="s">
        <v>9763</v>
      </c>
      <c r="K7641" s="33">
        <v>200</v>
      </c>
      <c r="L7641" s="31" t="s">
        <v>9764</v>
      </c>
      <c r="M7641" t="e">
        <f t="shared" si="339"/>
        <v>#VALUE!</v>
      </c>
    </row>
    <row r="7642" spans="1:15" hidden="1">
      <c r="A7642" s="31" t="s">
        <v>9849</v>
      </c>
      <c r="B7642" s="31" t="s">
        <v>21096</v>
      </c>
      <c r="C7642" s="31" t="s">
        <v>21097</v>
      </c>
      <c r="D7642" s="32">
        <v>44218</v>
      </c>
      <c r="E7642" s="31" t="s">
        <v>21098</v>
      </c>
      <c r="F7642" s="31" t="s">
        <v>10617</v>
      </c>
      <c r="G7642" s="33">
        <v>29573</v>
      </c>
      <c r="H7642" s="33">
        <v>29573</v>
      </c>
      <c r="I7642" s="31" t="s">
        <v>9762</v>
      </c>
      <c r="J7642" s="31" t="s">
        <v>9763</v>
      </c>
      <c r="K7642" s="33">
        <v>29573</v>
      </c>
      <c r="L7642" s="31" t="s">
        <v>9764</v>
      </c>
      <c r="M7642" t="e">
        <f t="shared" si="339"/>
        <v>#VALUE!</v>
      </c>
    </row>
    <row r="7643" spans="1:15" hidden="1">
      <c r="A7643" s="31" t="s">
        <v>9849</v>
      </c>
      <c r="B7643" s="31" t="s">
        <v>21096</v>
      </c>
      <c r="C7643" s="31" t="s">
        <v>21097</v>
      </c>
      <c r="D7643" s="32">
        <v>44218</v>
      </c>
      <c r="E7643" s="31" t="s">
        <v>21098</v>
      </c>
      <c r="F7643" s="31" t="s">
        <v>9993</v>
      </c>
      <c r="G7643" s="33">
        <v>200</v>
      </c>
      <c r="H7643" s="33">
        <v>200</v>
      </c>
      <c r="I7643" s="31" t="s">
        <v>9762</v>
      </c>
      <c r="J7643" s="31" t="s">
        <v>9763</v>
      </c>
      <c r="K7643" s="33">
        <v>200</v>
      </c>
      <c r="L7643" s="31" t="s">
        <v>9764</v>
      </c>
      <c r="M7643" t="e">
        <f t="shared" si="339"/>
        <v>#VALUE!</v>
      </c>
    </row>
    <row r="7644" spans="1:15" hidden="1">
      <c r="A7644" s="31" t="s">
        <v>9849</v>
      </c>
      <c r="B7644" s="31" t="s">
        <v>21096</v>
      </c>
      <c r="C7644" s="31" t="s">
        <v>21097</v>
      </c>
      <c r="D7644" s="32">
        <v>44218</v>
      </c>
      <c r="E7644" s="31" t="s">
        <v>21098</v>
      </c>
      <c r="F7644" s="31" t="s">
        <v>9783</v>
      </c>
      <c r="G7644" s="33">
        <v>-200</v>
      </c>
      <c r="H7644" s="33">
        <v>-200</v>
      </c>
      <c r="I7644" s="31" t="s">
        <v>9762</v>
      </c>
      <c r="J7644" s="31" t="s">
        <v>9763</v>
      </c>
      <c r="K7644" s="33">
        <v>-200</v>
      </c>
      <c r="L7644" s="31" t="s">
        <v>9764</v>
      </c>
      <c r="M7644" t="e">
        <f t="shared" si="339"/>
        <v>#VALUE!</v>
      </c>
    </row>
    <row r="7645" spans="1:15" hidden="1">
      <c r="A7645" s="31" t="s">
        <v>9849</v>
      </c>
      <c r="B7645" s="31" t="s">
        <v>21099</v>
      </c>
      <c r="C7645" s="31" t="s">
        <v>21100</v>
      </c>
      <c r="D7645" s="32">
        <v>44218</v>
      </c>
      <c r="E7645" s="31" t="s">
        <v>21101</v>
      </c>
      <c r="F7645" s="31" t="s">
        <v>12612</v>
      </c>
      <c r="G7645" s="33">
        <v>-2242444.86</v>
      </c>
      <c r="H7645" s="33">
        <v>-2242444.86</v>
      </c>
      <c r="I7645" s="31" t="s">
        <v>9762</v>
      </c>
      <c r="J7645" s="31" t="s">
        <v>9763</v>
      </c>
      <c r="K7645" s="33">
        <v>-2242444.86</v>
      </c>
      <c r="L7645" s="31" t="s">
        <v>9764</v>
      </c>
      <c r="M7645" t="e">
        <f t="shared" si="339"/>
        <v>#VALUE!</v>
      </c>
    </row>
    <row r="7646" spans="1:15" hidden="1">
      <c r="A7646" s="31" t="s">
        <v>9849</v>
      </c>
      <c r="B7646" s="31" t="s">
        <v>21099</v>
      </c>
      <c r="C7646" s="31" t="s">
        <v>21100</v>
      </c>
      <c r="D7646" s="32">
        <v>44218</v>
      </c>
      <c r="E7646" s="31" t="s">
        <v>21101</v>
      </c>
      <c r="F7646" s="31" t="s">
        <v>9875</v>
      </c>
      <c r="G7646" s="33">
        <v>2242444.86</v>
      </c>
      <c r="H7646" s="33">
        <v>2242444.86</v>
      </c>
      <c r="I7646" s="31" t="s">
        <v>9762</v>
      </c>
      <c r="J7646" s="31" t="s">
        <v>9763</v>
      </c>
      <c r="K7646" s="33">
        <v>2242444.86</v>
      </c>
      <c r="L7646" s="31" t="s">
        <v>9764</v>
      </c>
      <c r="M7646" t="e">
        <f t="shared" si="339"/>
        <v>#VALUE!</v>
      </c>
    </row>
    <row r="7647" spans="1:15" hidden="1">
      <c r="A7647" s="31" t="s">
        <v>9849</v>
      </c>
      <c r="B7647" s="31" t="s">
        <v>21102</v>
      </c>
      <c r="C7647" s="31" t="s">
        <v>21103</v>
      </c>
      <c r="D7647" s="32">
        <v>44218</v>
      </c>
      <c r="E7647" s="31" t="s">
        <v>21104</v>
      </c>
      <c r="F7647" s="31" t="s">
        <v>12612</v>
      </c>
      <c r="G7647" s="33">
        <v>-71215.899999999994</v>
      </c>
      <c r="H7647" s="33">
        <v>-71215.899999999994</v>
      </c>
      <c r="I7647" s="31" t="s">
        <v>9762</v>
      </c>
      <c r="J7647" s="31" t="s">
        <v>9763</v>
      </c>
      <c r="K7647" s="33">
        <v>-71215.899999999994</v>
      </c>
      <c r="L7647" s="31" t="s">
        <v>9764</v>
      </c>
      <c r="M7647" t="e">
        <f t="shared" si="339"/>
        <v>#VALUE!</v>
      </c>
    </row>
    <row r="7648" spans="1:15" hidden="1">
      <c r="A7648" s="31" t="s">
        <v>9849</v>
      </c>
      <c r="B7648" s="31" t="s">
        <v>21102</v>
      </c>
      <c r="C7648" s="31" t="s">
        <v>21103</v>
      </c>
      <c r="D7648" s="32">
        <v>44218</v>
      </c>
      <c r="E7648" s="31" t="s">
        <v>21104</v>
      </c>
      <c r="F7648" s="31" t="s">
        <v>19081</v>
      </c>
      <c r="G7648" s="33">
        <v>71215.899999999994</v>
      </c>
      <c r="H7648" s="33">
        <v>71215.899999999994</v>
      </c>
      <c r="I7648" s="31" t="s">
        <v>9762</v>
      </c>
      <c r="J7648" s="31" t="s">
        <v>9763</v>
      </c>
      <c r="K7648" s="33">
        <v>71215.899999999994</v>
      </c>
      <c r="L7648" s="31" t="s">
        <v>9764</v>
      </c>
      <c r="M7648" t="e">
        <f t="shared" si="339"/>
        <v>#VALUE!</v>
      </c>
    </row>
    <row r="7649" spans="1:13" hidden="1">
      <c r="A7649" s="31" t="s">
        <v>9849</v>
      </c>
      <c r="B7649" s="31" t="s">
        <v>21105</v>
      </c>
      <c r="C7649" s="31" t="s">
        <v>21106</v>
      </c>
      <c r="D7649" s="32">
        <v>44216</v>
      </c>
      <c r="E7649" s="31" t="s">
        <v>21107</v>
      </c>
      <c r="F7649" s="31" t="s">
        <v>17026</v>
      </c>
      <c r="G7649" s="33">
        <v>-4600</v>
      </c>
      <c r="H7649" s="33">
        <v>-4600</v>
      </c>
      <c r="I7649" s="31" t="s">
        <v>9762</v>
      </c>
      <c r="J7649" s="31" t="s">
        <v>9763</v>
      </c>
      <c r="K7649" s="33">
        <v>-4600</v>
      </c>
      <c r="L7649" s="31" t="s">
        <v>9764</v>
      </c>
      <c r="M7649" t="e">
        <f t="shared" si="339"/>
        <v>#VALUE!</v>
      </c>
    </row>
    <row r="7650" spans="1:13" hidden="1">
      <c r="A7650" s="31" t="s">
        <v>9849</v>
      </c>
      <c r="B7650" s="31" t="s">
        <v>21105</v>
      </c>
      <c r="C7650" s="31" t="s">
        <v>21106</v>
      </c>
      <c r="D7650" s="32">
        <v>44216</v>
      </c>
      <c r="E7650" s="31" t="s">
        <v>21107</v>
      </c>
      <c r="F7650" s="31" t="s">
        <v>17027</v>
      </c>
      <c r="G7650" s="33">
        <v>4600</v>
      </c>
      <c r="H7650" s="33">
        <v>4600</v>
      </c>
      <c r="I7650" s="31" t="s">
        <v>9762</v>
      </c>
      <c r="J7650" s="31" t="s">
        <v>9763</v>
      </c>
      <c r="K7650" s="33">
        <v>4600</v>
      </c>
      <c r="L7650" s="31" t="s">
        <v>9764</v>
      </c>
      <c r="M7650" t="e">
        <f t="shared" si="339"/>
        <v>#VALUE!</v>
      </c>
    </row>
    <row r="7651" spans="1:13" hidden="1">
      <c r="A7651" s="31" t="s">
        <v>9757</v>
      </c>
      <c r="B7651" s="31" t="s">
        <v>21108</v>
      </c>
      <c r="C7651" s="31" t="s">
        <v>21109</v>
      </c>
      <c r="D7651" s="32">
        <v>44218</v>
      </c>
      <c r="E7651" s="31" t="s">
        <v>21110</v>
      </c>
      <c r="F7651" s="31" t="s">
        <v>12612</v>
      </c>
      <c r="G7651" s="33">
        <v>-2786</v>
      </c>
      <c r="H7651" s="33">
        <v>-2786</v>
      </c>
      <c r="I7651" s="31" t="s">
        <v>9762</v>
      </c>
      <c r="J7651" s="31" t="s">
        <v>9763</v>
      </c>
      <c r="K7651" s="33">
        <v>-2786</v>
      </c>
      <c r="L7651" s="31" t="s">
        <v>9764</v>
      </c>
      <c r="M7651" t="e">
        <f t="shared" si="339"/>
        <v>#VALUE!</v>
      </c>
    </row>
    <row r="7652" spans="1:13" hidden="1">
      <c r="A7652" s="31" t="s">
        <v>9757</v>
      </c>
      <c r="B7652" s="31" t="s">
        <v>21108</v>
      </c>
      <c r="C7652" s="31" t="s">
        <v>21109</v>
      </c>
      <c r="D7652" s="32">
        <v>44218</v>
      </c>
      <c r="E7652" s="31" t="s">
        <v>21110</v>
      </c>
      <c r="F7652" s="31" t="s">
        <v>9962</v>
      </c>
      <c r="G7652" s="33">
        <v>2786</v>
      </c>
      <c r="H7652" s="33">
        <v>2786</v>
      </c>
      <c r="I7652" s="31" t="s">
        <v>9762</v>
      </c>
      <c r="J7652" s="31" t="s">
        <v>9763</v>
      </c>
      <c r="K7652" s="33">
        <v>2786</v>
      </c>
      <c r="L7652" s="31" t="s">
        <v>9764</v>
      </c>
      <c r="M7652" t="e">
        <f t="shared" si="339"/>
        <v>#VALUE!</v>
      </c>
    </row>
    <row r="7653" spans="1:13" hidden="1">
      <c r="A7653" s="31" t="s">
        <v>9757</v>
      </c>
      <c r="B7653" s="31" t="s">
        <v>21111</v>
      </c>
      <c r="C7653" s="31" t="s">
        <v>21112</v>
      </c>
      <c r="D7653" s="32">
        <v>44218</v>
      </c>
      <c r="E7653" s="31" t="s">
        <v>21113</v>
      </c>
      <c r="F7653" s="31" t="s">
        <v>12612</v>
      </c>
      <c r="G7653" s="33">
        <v>-1392</v>
      </c>
      <c r="H7653" s="33">
        <v>-1392</v>
      </c>
      <c r="I7653" s="31" t="s">
        <v>9762</v>
      </c>
      <c r="J7653" s="31" t="s">
        <v>9763</v>
      </c>
      <c r="K7653" s="33">
        <v>-1392</v>
      </c>
      <c r="L7653" s="31" t="s">
        <v>9764</v>
      </c>
      <c r="M7653" t="e">
        <f t="shared" si="339"/>
        <v>#VALUE!</v>
      </c>
    </row>
    <row r="7654" spans="1:13" hidden="1">
      <c r="A7654" s="31" t="s">
        <v>9757</v>
      </c>
      <c r="B7654" s="31" t="s">
        <v>21111</v>
      </c>
      <c r="C7654" s="31" t="s">
        <v>21112</v>
      </c>
      <c r="D7654" s="32">
        <v>44218</v>
      </c>
      <c r="E7654" s="31" t="s">
        <v>21113</v>
      </c>
      <c r="F7654" s="31" t="s">
        <v>9875</v>
      </c>
      <c r="G7654" s="33">
        <v>1392</v>
      </c>
      <c r="H7654" s="33">
        <v>1392</v>
      </c>
      <c r="I7654" s="31" t="s">
        <v>9762</v>
      </c>
      <c r="J7654" s="31" t="s">
        <v>9763</v>
      </c>
      <c r="K7654" s="33">
        <v>1392</v>
      </c>
      <c r="L7654" s="31" t="s">
        <v>9764</v>
      </c>
      <c r="M7654" t="e">
        <f t="shared" si="339"/>
        <v>#VALUE!</v>
      </c>
    </row>
    <row r="7655" spans="1:13" hidden="1">
      <c r="A7655" s="31" t="s">
        <v>9757</v>
      </c>
      <c r="B7655" s="31" t="s">
        <v>21114</v>
      </c>
      <c r="C7655" s="31" t="s">
        <v>21115</v>
      </c>
      <c r="D7655" s="32">
        <v>44218</v>
      </c>
      <c r="E7655" s="31" t="s">
        <v>21116</v>
      </c>
      <c r="F7655" s="31" t="s">
        <v>12612</v>
      </c>
      <c r="G7655" s="33">
        <v>-69823.899999999994</v>
      </c>
      <c r="H7655" s="33">
        <v>-69823.899999999994</v>
      </c>
      <c r="I7655" s="31" t="s">
        <v>9762</v>
      </c>
      <c r="J7655" s="31" t="s">
        <v>9763</v>
      </c>
      <c r="K7655" s="33">
        <v>-69823.899999999994</v>
      </c>
      <c r="L7655" s="31" t="s">
        <v>9764</v>
      </c>
      <c r="M7655" t="e">
        <f t="shared" si="339"/>
        <v>#VALUE!</v>
      </c>
    </row>
    <row r="7656" spans="1:13" hidden="1">
      <c r="A7656" s="31" t="s">
        <v>9757</v>
      </c>
      <c r="B7656" s="31" t="s">
        <v>21114</v>
      </c>
      <c r="C7656" s="31" t="s">
        <v>21115</v>
      </c>
      <c r="D7656" s="32">
        <v>44218</v>
      </c>
      <c r="E7656" s="31" t="s">
        <v>21116</v>
      </c>
      <c r="F7656" s="31" t="s">
        <v>19081</v>
      </c>
      <c r="G7656" s="33">
        <v>69823.899999999994</v>
      </c>
      <c r="H7656" s="33">
        <v>69823.899999999994</v>
      </c>
      <c r="I7656" s="31" t="s">
        <v>9762</v>
      </c>
      <c r="J7656" s="31" t="s">
        <v>9763</v>
      </c>
      <c r="K7656" s="33">
        <v>69823.899999999994</v>
      </c>
      <c r="L7656" s="31" t="s">
        <v>9764</v>
      </c>
      <c r="M7656" t="e">
        <f t="shared" si="339"/>
        <v>#VALUE!</v>
      </c>
    </row>
    <row r="7657" spans="1:13" hidden="1">
      <c r="A7657" s="31" t="s">
        <v>9757</v>
      </c>
      <c r="B7657" s="31" t="s">
        <v>21117</v>
      </c>
      <c r="C7657" s="31" t="s">
        <v>21118</v>
      </c>
      <c r="D7657" s="32">
        <v>44218</v>
      </c>
      <c r="E7657" s="31" t="s">
        <v>21119</v>
      </c>
      <c r="F7657" s="31" t="s">
        <v>19907</v>
      </c>
      <c r="G7657" s="33">
        <v>38800</v>
      </c>
      <c r="H7657" s="33">
        <v>38800</v>
      </c>
      <c r="I7657" s="31" t="s">
        <v>9762</v>
      </c>
      <c r="J7657" s="31" t="s">
        <v>9763</v>
      </c>
      <c r="K7657" s="33">
        <v>38800</v>
      </c>
      <c r="L7657" s="31" t="s">
        <v>9764</v>
      </c>
      <c r="M7657" t="e">
        <f t="shared" si="339"/>
        <v>#VALUE!</v>
      </c>
    </row>
    <row r="7658" spans="1:13" hidden="1">
      <c r="A7658" s="31" t="s">
        <v>9757</v>
      </c>
      <c r="B7658" s="31" t="s">
        <v>21117</v>
      </c>
      <c r="C7658" s="31" t="s">
        <v>21118</v>
      </c>
      <c r="D7658" s="32">
        <v>44218</v>
      </c>
      <c r="E7658" s="31" t="s">
        <v>21119</v>
      </c>
      <c r="F7658" s="31" t="s">
        <v>12612</v>
      </c>
      <c r="G7658" s="33">
        <v>-38800</v>
      </c>
      <c r="H7658" s="33">
        <v>-38800</v>
      </c>
      <c r="I7658" s="31" t="s">
        <v>9762</v>
      </c>
      <c r="J7658" s="31" t="s">
        <v>9763</v>
      </c>
      <c r="K7658" s="33">
        <v>-38800</v>
      </c>
      <c r="L7658" s="31" t="s">
        <v>9764</v>
      </c>
      <c r="M7658" t="e">
        <f t="shared" si="339"/>
        <v>#VALUE!</v>
      </c>
    </row>
    <row r="7659" spans="1:13" hidden="1">
      <c r="A7659" s="31" t="s">
        <v>9757</v>
      </c>
      <c r="B7659" s="31" t="s">
        <v>21120</v>
      </c>
      <c r="C7659" s="31" t="s">
        <v>21121</v>
      </c>
      <c r="D7659" s="32">
        <v>44218</v>
      </c>
      <c r="E7659" s="31" t="s">
        <v>21122</v>
      </c>
      <c r="F7659" s="31" t="s">
        <v>17186</v>
      </c>
      <c r="G7659" s="33">
        <v>-31500</v>
      </c>
      <c r="H7659" s="33">
        <v>-31500</v>
      </c>
      <c r="I7659" s="31" t="s">
        <v>9762</v>
      </c>
      <c r="J7659" s="31" t="s">
        <v>9763</v>
      </c>
      <c r="K7659" s="33">
        <v>-31500</v>
      </c>
      <c r="L7659" s="31" t="s">
        <v>9764</v>
      </c>
      <c r="M7659" t="e">
        <f t="shared" si="339"/>
        <v>#VALUE!</v>
      </c>
    </row>
    <row r="7660" spans="1:13" hidden="1">
      <c r="A7660" s="31" t="s">
        <v>9757</v>
      </c>
      <c r="B7660" s="31" t="s">
        <v>21120</v>
      </c>
      <c r="C7660" s="31" t="s">
        <v>21121</v>
      </c>
      <c r="D7660" s="32">
        <v>44218</v>
      </c>
      <c r="E7660" s="31" t="s">
        <v>21122</v>
      </c>
      <c r="F7660" s="31" t="s">
        <v>17187</v>
      </c>
      <c r="G7660" s="33">
        <v>31500</v>
      </c>
      <c r="H7660" s="33">
        <v>31500</v>
      </c>
      <c r="I7660" s="31" t="s">
        <v>9762</v>
      </c>
      <c r="J7660" s="31" t="s">
        <v>9763</v>
      </c>
      <c r="K7660" s="33">
        <v>31500</v>
      </c>
      <c r="L7660" s="31" t="s">
        <v>9764</v>
      </c>
      <c r="M7660" t="e">
        <f t="shared" si="339"/>
        <v>#VALUE!</v>
      </c>
    </row>
    <row r="7661" spans="1:13" hidden="1">
      <c r="A7661" s="31" t="s">
        <v>9757</v>
      </c>
      <c r="B7661" s="31" t="s">
        <v>21123</v>
      </c>
      <c r="C7661" s="31" t="s">
        <v>21124</v>
      </c>
      <c r="D7661" s="32">
        <v>44221</v>
      </c>
      <c r="E7661" s="31" t="s">
        <v>21125</v>
      </c>
      <c r="F7661" s="31" t="s">
        <v>19537</v>
      </c>
      <c r="G7661" s="33">
        <v>-18000</v>
      </c>
      <c r="H7661" s="33">
        <v>-18000</v>
      </c>
      <c r="I7661" s="31" t="s">
        <v>9762</v>
      </c>
      <c r="J7661" s="31" t="s">
        <v>9763</v>
      </c>
      <c r="K7661" s="33">
        <v>-18000</v>
      </c>
      <c r="L7661" s="31" t="s">
        <v>9764</v>
      </c>
      <c r="M7661" t="e">
        <f t="shared" si="339"/>
        <v>#VALUE!</v>
      </c>
    </row>
    <row r="7662" spans="1:13" hidden="1">
      <c r="A7662" s="31" t="s">
        <v>9757</v>
      </c>
      <c r="B7662" s="31" t="s">
        <v>21123</v>
      </c>
      <c r="C7662" s="31" t="s">
        <v>21124</v>
      </c>
      <c r="D7662" s="32">
        <v>44221</v>
      </c>
      <c r="E7662" s="31" t="s">
        <v>21125</v>
      </c>
      <c r="F7662" s="31" t="s">
        <v>19538</v>
      </c>
      <c r="G7662" s="33">
        <v>18000</v>
      </c>
      <c r="H7662" s="33">
        <v>18000</v>
      </c>
      <c r="I7662" s="31" t="s">
        <v>9762</v>
      </c>
      <c r="J7662" s="31" t="s">
        <v>9763</v>
      </c>
      <c r="K7662" s="33">
        <v>18000</v>
      </c>
      <c r="L7662" s="31" t="s">
        <v>9764</v>
      </c>
      <c r="M7662" t="e">
        <f t="shared" si="339"/>
        <v>#VALUE!</v>
      </c>
    </row>
    <row r="7663" spans="1:13" hidden="1">
      <c r="A7663" s="31" t="s">
        <v>9757</v>
      </c>
      <c r="B7663" s="31" t="s">
        <v>21126</v>
      </c>
      <c r="C7663" s="31" t="s">
        <v>21127</v>
      </c>
      <c r="D7663" s="32">
        <v>44218</v>
      </c>
      <c r="E7663" s="31" t="s">
        <v>21128</v>
      </c>
      <c r="F7663" s="31" t="s">
        <v>18238</v>
      </c>
      <c r="G7663" s="33">
        <v>-1540</v>
      </c>
      <c r="H7663" s="33">
        <v>-1540</v>
      </c>
      <c r="I7663" s="31" t="s">
        <v>9762</v>
      </c>
      <c r="J7663" s="31" t="s">
        <v>9763</v>
      </c>
      <c r="K7663" s="33">
        <v>-1540</v>
      </c>
      <c r="L7663" s="31" t="s">
        <v>9764</v>
      </c>
      <c r="M7663" t="e">
        <f t="shared" si="339"/>
        <v>#VALUE!</v>
      </c>
    </row>
    <row r="7664" spans="1:13" hidden="1">
      <c r="A7664" s="31" t="s">
        <v>9757</v>
      </c>
      <c r="B7664" s="31" t="s">
        <v>21126</v>
      </c>
      <c r="C7664" s="31" t="s">
        <v>21127</v>
      </c>
      <c r="D7664" s="32">
        <v>44218</v>
      </c>
      <c r="E7664" s="31" t="s">
        <v>21128</v>
      </c>
      <c r="F7664" s="31" t="s">
        <v>18239</v>
      </c>
      <c r="G7664" s="33">
        <v>1540</v>
      </c>
      <c r="H7664" s="33">
        <v>1540</v>
      </c>
      <c r="I7664" s="31" t="s">
        <v>9762</v>
      </c>
      <c r="J7664" s="31" t="s">
        <v>9763</v>
      </c>
      <c r="K7664" s="33">
        <v>1540</v>
      </c>
      <c r="L7664" s="31" t="s">
        <v>9764</v>
      </c>
      <c r="M7664" t="e">
        <f t="shared" si="339"/>
        <v>#VALUE!</v>
      </c>
    </row>
    <row r="7665" spans="1:13" hidden="1">
      <c r="A7665" s="31" t="s">
        <v>9757</v>
      </c>
      <c r="B7665" s="31" t="s">
        <v>21129</v>
      </c>
      <c r="C7665" s="31" t="s">
        <v>21130</v>
      </c>
      <c r="D7665" s="32">
        <v>44221</v>
      </c>
      <c r="E7665" s="31" t="s">
        <v>21131</v>
      </c>
      <c r="F7665" s="31" t="s">
        <v>13733</v>
      </c>
      <c r="G7665" s="33">
        <v>-42000</v>
      </c>
      <c r="H7665" s="33">
        <v>-42000</v>
      </c>
      <c r="I7665" s="31" t="s">
        <v>9762</v>
      </c>
      <c r="J7665" s="31" t="s">
        <v>9763</v>
      </c>
      <c r="K7665" s="33">
        <v>-42000</v>
      </c>
      <c r="L7665" s="31" t="s">
        <v>9764</v>
      </c>
      <c r="M7665" t="e">
        <f t="shared" si="339"/>
        <v>#VALUE!</v>
      </c>
    </row>
    <row r="7666" spans="1:13" hidden="1">
      <c r="A7666" s="31" t="s">
        <v>9757</v>
      </c>
      <c r="B7666" s="31" t="s">
        <v>21129</v>
      </c>
      <c r="C7666" s="31" t="s">
        <v>21130</v>
      </c>
      <c r="D7666" s="32">
        <v>44221</v>
      </c>
      <c r="E7666" s="31" t="s">
        <v>21131</v>
      </c>
      <c r="F7666" s="31" t="s">
        <v>10067</v>
      </c>
      <c r="G7666" s="33">
        <v>42000</v>
      </c>
      <c r="H7666" s="33">
        <v>42000</v>
      </c>
      <c r="I7666" s="31" t="s">
        <v>9762</v>
      </c>
      <c r="J7666" s="31" t="s">
        <v>9763</v>
      </c>
      <c r="K7666" s="33">
        <v>42000</v>
      </c>
      <c r="L7666" s="31" t="s">
        <v>9764</v>
      </c>
      <c r="M7666" t="e">
        <f t="shared" si="339"/>
        <v>#VALUE!</v>
      </c>
    </row>
    <row r="7667" spans="1:13" hidden="1">
      <c r="A7667" s="31" t="s">
        <v>9849</v>
      </c>
      <c r="B7667" s="31" t="s">
        <v>21132</v>
      </c>
      <c r="C7667" s="31" t="s">
        <v>21133</v>
      </c>
      <c r="D7667" s="32">
        <v>44225</v>
      </c>
      <c r="E7667" s="31" t="s">
        <v>21134</v>
      </c>
      <c r="F7667" s="31" t="s">
        <v>12612</v>
      </c>
      <c r="G7667" s="33">
        <v>-161138</v>
      </c>
      <c r="H7667" s="33">
        <v>-161138</v>
      </c>
      <c r="I7667" s="31" t="s">
        <v>9762</v>
      </c>
      <c r="J7667" s="31" t="s">
        <v>9763</v>
      </c>
      <c r="K7667" s="33">
        <v>-161138</v>
      </c>
      <c r="L7667" s="31" t="s">
        <v>9764</v>
      </c>
      <c r="M7667" t="e">
        <f t="shared" si="339"/>
        <v>#VALUE!</v>
      </c>
    </row>
    <row r="7668" spans="1:13" hidden="1">
      <c r="A7668" s="31" t="s">
        <v>9849</v>
      </c>
      <c r="B7668" s="31" t="s">
        <v>21132</v>
      </c>
      <c r="C7668" s="31" t="s">
        <v>21133</v>
      </c>
      <c r="D7668" s="32">
        <v>44225</v>
      </c>
      <c r="E7668" s="31" t="s">
        <v>21134</v>
      </c>
      <c r="F7668" s="31" t="s">
        <v>19081</v>
      </c>
      <c r="G7668" s="33">
        <v>161138</v>
      </c>
      <c r="H7668" s="33">
        <v>161138</v>
      </c>
      <c r="I7668" s="31" t="s">
        <v>9762</v>
      </c>
      <c r="J7668" s="31" t="s">
        <v>9763</v>
      </c>
      <c r="K7668" s="33">
        <v>161138</v>
      </c>
      <c r="L7668" s="31" t="s">
        <v>9764</v>
      </c>
      <c r="M7668" t="e">
        <f t="shared" si="339"/>
        <v>#VALUE!</v>
      </c>
    </row>
    <row r="7669" spans="1:13" hidden="1">
      <c r="A7669" s="31" t="s">
        <v>9849</v>
      </c>
      <c r="B7669" s="31" t="s">
        <v>21135</v>
      </c>
      <c r="C7669" s="31" t="s">
        <v>21136</v>
      </c>
      <c r="D7669" s="32">
        <v>44225</v>
      </c>
      <c r="E7669" s="31" t="s">
        <v>21137</v>
      </c>
      <c r="F7669" s="31" t="s">
        <v>12612</v>
      </c>
      <c r="G7669" s="33">
        <v>-14105</v>
      </c>
      <c r="H7669" s="33">
        <v>-14105</v>
      </c>
      <c r="I7669" s="31" t="s">
        <v>9762</v>
      </c>
      <c r="J7669" s="31" t="s">
        <v>9763</v>
      </c>
      <c r="K7669" s="33">
        <v>-14105</v>
      </c>
      <c r="L7669" s="31" t="s">
        <v>9764</v>
      </c>
      <c r="M7669" t="e">
        <f t="shared" si="339"/>
        <v>#VALUE!</v>
      </c>
    </row>
    <row r="7670" spans="1:13" hidden="1">
      <c r="A7670" s="31" t="s">
        <v>9849</v>
      </c>
      <c r="B7670" s="31" t="s">
        <v>21135</v>
      </c>
      <c r="C7670" s="31" t="s">
        <v>21136</v>
      </c>
      <c r="D7670" s="32">
        <v>44225</v>
      </c>
      <c r="E7670" s="31" t="s">
        <v>21137</v>
      </c>
      <c r="F7670" s="31" t="s">
        <v>19081</v>
      </c>
      <c r="G7670" s="33">
        <v>14105</v>
      </c>
      <c r="H7670" s="33">
        <v>14105</v>
      </c>
      <c r="I7670" s="31" t="s">
        <v>9762</v>
      </c>
      <c r="J7670" s="31" t="s">
        <v>9763</v>
      </c>
      <c r="K7670" s="33">
        <v>14105</v>
      </c>
      <c r="L7670" s="31" t="s">
        <v>9764</v>
      </c>
      <c r="M7670" t="e">
        <f t="shared" si="339"/>
        <v>#VALUE!</v>
      </c>
    </row>
    <row r="7671" spans="1:13" hidden="1">
      <c r="A7671" s="31" t="s">
        <v>9849</v>
      </c>
      <c r="B7671" s="31" t="s">
        <v>21138</v>
      </c>
      <c r="C7671" s="31" t="s">
        <v>21139</v>
      </c>
      <c r="D7671" s="32">
        <v>44225</v>
      </c>
      <c r="E7671" s="31" t="s">
        <v>21140</v>
      </c>
      <c r="F7671" s="31" t="s">
        <v>12612</v>
      </c>
      <c r="G7671" s="33">
        <v>-4398</v>
      </c>
      <c r="H7671" s="33">
        <v>-4398</v>
      </c>
      <c r="I7671" s="31" t="s">
        <v>9762</v>
      </c>
      <c r="J7671" s="31" t="s">
        <v>9763</v>
      </c>
      <c r="K7671" s="33">
        <v>-4398</v>
      </c>
      <c r="L7671" s="31" t="s">
        <v>9764</v>
      </c>
      <c r="M7671" t="e">
        <f t="shared" si="339"/>
        <v>#VALUE!</v>
      </c>
    </row>
    <row r="7672" spans="1:13" hidden="1">
      <c r="A7672" s="31" t="s">
        <v>9849</v>
      </c>
      <c r="B7672" s="31" t="s">
        <v>21138</v>
      </c>
      <c r="C7672" s="31" t="s">
        <v>21139</v>
      </c>
      <c r="D7672" s="32">
        <v>44225</v>
      </c>
      <c r="E7672" s="31" t="s">
        <v>21140</v>
      </c>
      <c r="F7672" s="31" t="s">
        <v>9962</v>
      </c>
      <c r="G7672" s="33">
        <v>4398</v>
      </c>
      <c r="H7672" s="33">
        <v>4398</v>
      </c>
      <c r="I7672" s="31" t="s">
        <v>9762</v>
      </c>
      <c r="J7672" s="31" t="s">
        <v>9763</v>
      </c>
      <c r="K7672" s="33">
        <v>4398</v>
      </c>
      <c r="L7672" s="31" t="s">
        <v>9764</v>
      </c>
      <c r="M7672" t="e">
        <f t="shared" si="339"/>
        <v>#VALUE!</v>
      </c>
    </row>
    <row r="7673" spans="1:13" hidden="1">
      <c r="A7673" s="31" t="s">
        <v>9849</v>
      </c>
      <c r="B7673" s="31" t="s">
        <v>21141</v>
      </c>
      <c r="C7673" s="31" t="s">
        <v>21142</v>
      </c>
      <c r="D7673" s="32">
        <v>44225</v>
      </c>
      <c r="E7673" s="31" t="s">
        <v>21143</v>
      </c>
      <c r="F7673" s="31" t="s">
        <v>12612</v>
      </c>
      <c r="G7673" s="33">
        <v>-530</v>
      </c>
      <c r="H7673" s="33">
        <v>-530</v>
      </c>
      <c r="I7673" s="31" t="s">
        <v>9762</v>
      </c>
      <c r="J7673" s="31" t="s">
        <v>9763</v>
      </c>
      <c r="K7673" s="33">
        <v>-530</v>
      </c>
      <c r="L7673" s="31" t="s">
        <v>9764</v>
      </c>
      <c r="M7673" t="e">
        <f t="shared" si="339"/>
        <v>#VALUE!</v>
      </c>
    </row>
    <row r="7674" spans="1:13" hidden="1">
      <c r="A7674" s="31" t="s">
        <v>9849</v>
      </c>
      <c r="B7674" s="31" t="s">
        <v>21141</v>
      </c>
      <c r="C7674" s="31" t="s">
        <v>21142</v>
      </c>
      <c r="D7674" s="32">
        <v>44225</v>
      </c>
      <c r="E7674" s="31" t="s">
        <v>21143</v>
      </c>
      <c r="F7674" s="31" t="s">
        <v>9962</v>
      </c>
      <c r="G7674" s="33">
        <v>530</v>
      </c>
      <c r="H7674" s="33">
        <v>530</v>
      </c>
      <c r="I7674" s="31" t="s">
        <v>9762</v>
      </c>
      <c r="J7674" s="31" t="s">
        <v>9763</v>
      </c>
      <c r="K7674" s="33">
        <v>530</v>
      </c>
      <c r="L7674" s="31" t="s">
        <v>9764</v>
      </c>
      <c r="M7674" t="e">
        <f t="shared" si="339"/>
        <v>#VALUE!</v>
      </c>
    </row>
    <row r="7675" spans="1:13" hidden="1">
      <c r="A7675" s="31" t="s">
        <v>9849</v>
      </c>
      <c r="B7675" s="31" t="s">
        <v>21144</v>
      </c>
      <c r="C7675" s="31" t="s">
        <v>21145</v>
      </c>
      <c r="D7675" s="32">
        <v>44225</v>
      </c>
      <c r="E7675" s="31" t="s">
        <v>21146</v>
      </c>
      <c r="F7675" s="31" t="s">
        <v>12612</v>
      </c>
      <c r="G7675" s="33">
        <v>-2330</v>
      </c>
      <c r="H7675" s="33">
        <v>-2330</v>
      </c>
      <c r="I7675" s="31" t="s">
        <v>9762</v>
      </c>
      <c r="J7675" s="31" t="s">
        <v>9763</v>
      </c>
      <c r="K7675" s="33">
        <v>-2330</v>
      </c>
      <c r="L7675" s="31" t="s">
        <v>9764</v>
      </c>
      <c r="M7675" t="e">
        <f t="shared" si="339"/>
        <v>#VALUE!</v>
      </c>
    </row>
    <row r="7676" spans="1:13" hidden="1">
      <c r="A7676" s="31" t="s">
        <v>9849</v>
      </c>
      <c r="B7676" s="31" t="s">
        <v>21144</v>
      </c>
      <c r="C7676" s="31" t="s">
        <v>21145</v>
      </c>
      <c r="D7676" s="32">
        <v>44225</v>
      </c>
      <c r="E7676" s="31" t="s">
        <v>21146</v>
      </c>
      <c r="F7676" s="31" t="s">
        <v>9962</v>
      </c>
      <c r="G7676" s="33">
        <v>2330</v>
      </c>
      <c r="H7676" s="33">
        <v>2330</v>
      </c>
      <c r="I7676" s="31" t="s">
        <v>9762</v>
      </c>
      <c r="J7676" s="31" t="s">
        <v>9763</v>
      </c>
      <c r="K7676" s="33">
        <v>2330</v>
      </c>
      <c r="L7676" s="31" t="s">
        <v>9764</v>
      </c>
      <c r="M7676" t="e">
        <f t="shared" si="339"/>
        <v>#VALUE!</v>
      </c>
    </row>
    <row r="7677" spans="1:13" hidden="1">
      <c r="A7677" s="31" t="s">
        <v>9849</v>
      </c>
      <c r="B7677" s="31" t="s">
        <v>21147</v>
      </c>
      <c r="C7677" s="31" t="s">
        <v>21148</v>
      </c>
      <c r="D7677" s="32">
        <v>44225</v>
      </c>
      <c r="E7677" s="31" t="s">
        <v>21149</v>
      </c>
      <c r="F7677" s="31" t="s">
        <v>12612</v>
      </c>
      <c r="G7677" s="33">
        <v>-11670</v>
      </c>
      <c r="H7677" s="33">
        <v>-11670</v>
      </c>
      <c r="I7677" s="31" t="s">
        <v>9762</v>
      </c>
      <c r="J7677" s="31" t="s">
        <v>9763</v>
      </c>
      <c r="K7677" s="33">
        <v>-11670</v>
      </c>
      <c r="L7677" s="31" t="s">
        <v>9764</v>
      </c>
      <c r="M7677" t="e">
        <f t="shared" si="339"/>
        <v>#VALUE!</v>
      </c>
    </row>
    <row r="7678" spans="1:13" hidden="1">
      <c r="A7678" s="31" t="s">
        <v>9849</v>
      </c>
      <c r="B7678" s="31" t="s">
        <v>21147</v>
      </c>
      <c r="C7678" s="31" t="s">
        <v>21148</v>
      </c>
      <c r="D7678" s="32">
        <v>44225</v>
      </c>
      <c r="E7678" s="31" t="s">
        <v>21149</v>
      </c>
      <c r="F7678" s="31" t="s">
        <v>9962</v>
      </c>
      <c r="G7678" s="33">
        <v>11670</v>
      </c>
      <c r="H7678" s="33">
        <v>11670</v>
      </c>
      <c r="I7678" s="31" t="s">
        <v>9762</v>
      </c>
      <c r="J7678" s="31" t="s">
        <v>9763</v>
      </c>
      <c r="K7678" s="33">
        <v>11670</v>
      </c>
      <c r="L7678" s="31" t="s">
        <v>9764</v>
      </c>
      <c r="M7678" t="e">
        <f t="shared" si="339"/>
        <v>#VALUE!</v>
      </c>
    </row>
    <row r="7679" spans="1:13" hidden="1">
      <c r="A7679" s="31" t="s">
        <v>9849</v>
      </c>
      <c r="B7679" s="31" t="s">
        <v>21150</v>
      </c>
      <c r="C7679" s="31" t="s">
        <v>21151</v>
      </c>
      <c r="D7679" s="32">
        <v>44225</v>
      </c>
      <c r="E7679" s="31" t="s">
        <v>21152</v>
      </c>
      <c r="F7679" s="31" t="s">
        <v>12612</v>
      </c>
      <c r="G7679" s="33">
        <v>-1500</v>
      </c>
      <c r="H7679" s="33">
        <v>-1500</v>
      </c>
      <c r="I7679" s="31" t="s">
        <v>9762</v>
      </c>
      <c r="J7679" s="31" t="s">
        <v>9763</v>
      </c>
      <c r="K7679" s="33">
        <v>-1500</v>
      </c>
      <c r="L7679" s="31" t="s">
        <v>9764</v>
      </c>
      <c r="M7679" t="e">
        <f t="shared" si="339"/>
        <v>#VALUE!</v>
      </c>
    </row>
    <row r="7680" spans="1:13" hidden="1">
      <c r="A7680" s="31" t="s">
        <v>9849</v>
      </c>
      <c r="B7680" s="31" t="s">
        <v>21150</v>
      </c>
      <c r="C7680" s="31" t="s">
        <v>21151</v>
      </c>
      <c r="D7680" s="32">
        <v>44225</v>
      </c>
      <c r="E7680" s="31" t="s">
        <v>21152</v>
      </c>
      <c r="F7680" s="31" t="s">
        <v>9875</v>
      </c>
      <c r="G7680" s="33">
        <v>1500</v>
      </c>
      <c r="H7680" s="33">
        <v>1500</v>
      </c>
      <c r="I7680" s="31" t="s">
        <v>9762</v>
      </c>
      <c r="J7680" s="31" t="s">
        <v>9763</v>
      </c>
      <c r="K7680" s="33">
        <v>1500</v>
      </c>
      <c r="L7680" s="31" t="s">
        <v>9764</v>
      </c>
      <c r="M7680" t="e">
        <f t="shared" si="339"/>
        <v>#VALUE!</v>
      </c>
    </row>
    <row r="7681" spans="1:13" hidden="1">
      <c r="A7681" s="31" t="s">
        <v>9849</v>
      </c>
      <c r="B7681" s="31" t="s">
        <v>21153</v>
      </c>
      <c r="C7681" s="31" t="s">
        <v>21154</v>
      </c>
      <c r="D7681" s="32">
        <v>44225</v>
      </c>
      <c r="E7681" s="31" t="s">
        <v>21155</v>
      </c>
      <c r="F7681" s="31" t="s">
        <v>12612</v>
      </c>
      <c r="G7681" s="33">
        <v>-610242.99</v>
      </c>
      <c r="H7681" s="33">
        <v>-610242.99</v>
      </c>
      <c r="I7681" s="31" t="s">
        <v>9762</v>
      </c>
      <c r="J7681" s="31" t="s">
        <v>9763</v>
      </c>
      <c r="K7681" s="33">
        <v>-610242.99</v>
      </c>
      <c r="L7681" s="31" t="s">
        <v>9764</v>
      </c>
      <c r="M7681" t="e">
        <f t="shared" si="339"/>
        <v>#VALUE!</v>
      </c>
    </row>
    <row r="7682" spans="1:13" hidden="1">
      <c r="A7682" s="31" t="s">
        <v>9849</v>
      </c>
      <c r="B7682" s="31" t="s">
        <v>21153</v>
      </c>
      <c r="C7682" s="31" t="s">
        <v>21154</v>
      </c>
      <c r="D7682" s="32">
        <v>44225</v>
      </c>
      <c r="E7682" s="31" t="s">
        <v>21155</v>
      </c>
      <c r="F7682" s="31" t="s">
        <v>9875</v>
      </c>
      <c r="G7682" s="33">
        <v>610242.99</v>
      </c>
      <c r="H7682" s="33">
        <v>610242.99</v>
      </c>
      <c r="I7682" s="31" t="s">
        <v>9762</v>
      </c>
      <c r="J7682" s="31" t="s">
        <v>9763</v>
      </c>
      <c r="K7682" s="33">
        <v>610242.99</v>
      </c>
      <c r="L7682" s="31" t="s">
        <v>9764</v>
      </c>
      <c r="M7682" t="e">
        <f t="shared" si="339"/>
        <v>#VALUE!</v>
      </c>
    </row>
    <row r="7683" spans="1:13" hidden="1">
      <c r="A7683" s="31" t="s">
        <v>9849</v>
      </c>
      <c r="B7683" s="31" t="s">
        <v>21156</v>
      </c>
      <c r="C7683" s="31" t="s">
        <v>21157</v>
      </c>
      <c r="D7683" s="32">
        <v>44225</v>
      </c>
      <c r="E7683" s="31" t="s">
        <v>21158</v>
      </c>
      <c r="F7683" s="31" t="s">
        <v>12612</v>
      </c>
      <c r="G7683" s="33">
        <v>-1081</v>
      </c>
      <c r="H7683" s="33">
        <v>-1081</v>
      </c>
      <c r="I7683" s="31" t="s">
        <v>9762</v>
      </c>
      <c r="J7683" s="31" t="s">
        <v>9763</v>
      </c>
      <c r="K7683" s="33">
        <v>-1081</v>
      </c>
      <c r="L7683" s="31" t="s">
        <v>9764</v>
      </c>
      <c r="M7683" t="e">
        <f t="shared" ref="M7683:M7746" si="341">FIND("PO",E7683)</f>
        <v>#VALUE!</v>
      </c>
    </row>
    <row r="7684" spans="1:13" hidden="1">
      <c r="A7684" s="31" t="s">
        <v>9849</v>
      </c>
      <c r="B7684" s="31" t="s">
        <v>21156</v>
      </c>
      <c r="C7684" s="31" t="s">
        <v>21157</v>
      </c>
      <c r="D7684" s="32">
        <v>44225</v>
      </c>
      <c r="E7684" s="31" t="s">
        <v>21158</v>
      </c>
      <c r="F7684" s="31" t="s">
        <v>9962</v>
      </c>
      <c r="G7684" s="33">
        <v>1081</v>
      </c>
      <c r="H7684" s="33">
        <v>1081</v>
      </c>
      <c r="I7684" s="31" t="s">
        <v>9762</v>
      </c>
      <c r="J7684" s="31" t="s">
        <v>9763</v>
      </c>
      <c r="K7684" s="33">
        <v>1081</v>
      </c>
      <c r="L7684" s="31" t="s">
        <v>9764</v>
      </c>
      <c r="M7684" t="e">
        <f t="shared" si="341"/>
        <v>#VALUE!</v>
      </c>
    </row>
    <row r="7685" spans="1:13" hidden="1">
      <c r="A7685" s="31" t="s">
        <v>9849</v>
      </c>
      <c r="B7685" s="31" t="s">
        <v>21159</v>
      </c>
      <c r="C7685" s="31" t="s">
        <v>21160</v>
      </c>
      <c r="D7685" s="32">
        <v>44225</v>
      </c>
      <c r="E7685" s="31" t="s">
        <v>21161</v>
      </c>
      <c r="F7685" s="31" t="s">
        <v>12612</v>
      </c>
      <c r="G7685" s="33">
        <v>-86682.240000000005</v>
      </c>
      <c r="H7685" s="33">
        <v>-86682.240000000005</v>
      </c>
      <c r="I7685" s="31" t="s">
        <v>9762</v>
      </c>
      <c r="J7685" s="31" t="s">
        <v>9763</v>
      </c>
      <c r="K7685" s="33">
        <v>-86682.240000000005</v>
      </c>
      <c r="L7685" s="31" t="s">
        <v>9764</v>
      </c>
      <c r="M7685" t="e">
        <f t="shared" si="341"/>
        <v>#VALUE!</v>
      </c>
    </row>
    <row r="7686" spans="1:13" hidden="1">
      <c r="A7686" s="31" t="s">
        <v>9849</v>
      </c>
      <c r="B7686" s="31" t="s">
        <v>21159</v>
      </c>
      <c r="C7686" s="31" t="s">
        <v>21160</v>
      </c>
      <c r="D7686" s="32">
        <v>44225</v>
      </c>
      <c r="E7686" s="31" t="s">
        <v>21161</v>
      </c>
      <c r="F7686" s="31" t="s">
        <v>9875</v>
      </c>
      <c r="G7686" s="33">
        <v>86682.240000000005</v>
      </c>
      <c r="H7686" s="33">
        <v>86682.240000000005</v>
      </c>
      <c r="I7686" s="31" t="s">
        <v>9762</v>
      </c>
      <c r="J7686" s="31" t="s">
        <v>9763</v>
      </c>
      <c r="K7686" s="33">
        <v>86682.240000000005</v>
      </c>
      <c r="L7686" s="31" t="s">
        <v>9764</v>
      </c>
      <c r="M7686" t="e">
        <f t="shared" si="341"/>
        <v>#VALUE!</v>
      </c>
    </row>
    <row r="7687" spans="1:13" hidden="1">
      <c r="A7687" s="31" t="s">
        <v>9849</v>
      </c>
      <c r="B7687" s="31" t="s">
        <v>21162</v>
      </c>
      <c r="C7687" s="31" t="s">
        <v>21163</v>
      </c>
      <c r="D7687" s="32">
        <v>44225</v>
      </c>
      <c r="E7687" s="31" t="s">
        <v>21164</v>
      </c>
      <c r="F7687" s="31" t="s">
        <v>12612</v>
      </c>
      <c r="G7687" s="33">
        <v>-2400</v>
      </c>
      <c r="H7687" s="33">
        <v>-2400</v>
      </c>
      <c r="I7687" s="31" t="s">
        <v>9762</v>
      </c>
      <c r="J7687" s="31" t="s">
        <v>9763</v>
      </c>
      <c r="K7687" s="33">
        <v>-2400</v>
      </c>
      <c r="L7687" s="31" t="s">
        <v>9764</v>
      </c>
      <c r="M7687" t="e">
        <f t="shared" si="341"/>
        <v>#VALUE!</v>
      </c>
    </row>
    <row r="7688" spans="1:13" hidden="1">
      <c r="A7688" s="31" t="s">
        <v>9849</v>
      </c>
      <c r="B7688" s="31" t="s">
        <v>21162</v>
      </c>
      <c r="C7688" s="31" t="s">
        <v>21163</v>
      </c>
      <c r="D7688" s="32">
        <v>44225</v>
      </c>
      <c r="E7688" s="31" t="s">
        <v>21164</v>
      </c>
      <c r="F7688" s="31" t="s">
        <v>9962</v>
      </c>
      <c r="G7688" s="33">
        <v>2400</v>
      </c>
      <c r="H7688" s="33">
        <v>2400</v>
      </c>
      <c r="I7688" s="31" t="s">
        <v>9762</v>
      </c>
      <c r="J7688" s="31" t="s">
        <v>9763</v>
      </c>
      <c r="K7688" s="33">
        <v>2400</v>
      </c>
      <c r="L7688" s="31" t="s">
        <v>9764</v>
      </c>
      <c r="M7688" t="e">
        <f t="shared" si="341"/>
        <v>#VALUE!</v>
      </c>
    </row>
    <row r="7689" spans="1:13" hidden="1">
      <c r="A7689" s="31" t="s">
        <v>9849</v>
      </c>
      <c r="B7689" s="31" t="s">
        <v>21165</v>
      </c>
      <c r="C7689" s="31" t="s">
        <v>21166</v>
      </c>
      <c r="D7689" s="32">
        <v>44225</v>
      </c>
      <c r="E7689" s="31" t="s">
        <v>21167</v>
      </c>
      <c r="F7689" s="31" t="s">
        <v>12612</v>
      </c>
      <c r="G7689" s="33">
        <v>-3710</v>
      </c>
      <c r="H7689" s="33">
        <v>-3710</v>
      </c>
      <c r="I7689" s="31" t="s">
        <v>9762</v>
      </c>
      <c r="J7689" s="31" t="s">
        <v>9763</v>
      </c>
      <c r="K7689" s="33">
        <v>-3710</v>
      </c>
      <c r="L7689" s="31" t="s">
        <v>9764</v>
      </c>
      <c r="M7689" t="e">
        <f t="shared" si="341"/>
        <v>#VALUE!</v>
      </c>
    </row>
    <row r="7690" spans="1:13" hidden="1">
      <c r="A7690" s="31" t="s">
        <v>9849</v>
      </c>
      <c r="B7690" s="31" t="s">
        <v>21165</v>
      </c>
      <c r="C7690" s="31" t="s">
        <v>21166</v>
      </c>
      <c r="D7690" s="32">
        <v>44225</v>
      </c>
      <c r="E7690" s="31" t="s">
        <v>21167</v>
      </c>
      <c r="F7690" s="31" t="s">
        <v>9962</v>
      </c>
      <c r="G7690" s="33">
        <v>3710</v>
      </c>
      <c r="H7690" s="33">
        <v>3710</v>
      </c>
      <c r="I7690" s="31" t="s">
        <v>9762</v>
      </c>
      <c r="J7690" s="31" t="s">
        <v>9763</v>
      </c>
      <c r="K7690" s="33">
        <v>3710</v>
      </c>
      <c r="L7690" s="31" t="s">
        <v>9764</v>
      </c>
      <c r="M7690" t="e">
        <f t="shared" si="341"/>
        <v>#VALUE!</v>
      </c>
    </row>
    <row r="7691" spans="1:13" hidden="1">
      <c r="A7691" s="31" t="s">
        <v>9849</v>
      </c>
      <c r="B7691" s="31" t="s">
        <v>21168</v>
      </c>
      <c r="C7691" s="31" t="s">
        <v>21169</v>
      </c>
      <c r="D7691" s="32">
        <v>44225</v>
      </c>
      <c r="E7691" s="31" t="s">
        <v>21170</v>
      </c>
      <c r="F7691" s="31" t="s">
        <v>12612</v>
      </c>
      <c r="G7691" s="33">
        <v>-780</v>
      </c>
      <c r="H7691" s="33">
        <v>-780</v>
      </c>
      <c r="I7691" s="31" t="s">
        <v>9762</v>
      </c>
      <c r="J7691" s="31" t="s">
        <v>9763</v>
      </c>
      <c r="K7691" s="33">
        <v>-780</v>
      </c>
      <c r="L7691" s="31" t="s">
        <v>9764</v>
      </c>
      <c r="M7691" t="e">
        <f t="shared" si="341"/>
        <v>#VALUE!</v>
      </c>
    </row>
    <row r="7692" spans="1:13" hidden="1">
      <c r="A7692" s="31" t="s">
        <v>9849</v>
      </c>
      <c r="B7692" s="31" t="s">
        <v>21168</v>
      </c>
      <c r="C7692" s="31" t="s">
        <v>21169</v>
      </c>
      <c r="D7692" s="32">
        <v>44225</v>
      </c>
      <c r="E7692" s="31" t="s">
        <v>21170</v>
      </c>
      <c r="F7692" s="31" t="s">
        <v>9962</v>
      </c>
      <c r="G7692" s="33">
        <v>780</v>
      </c>
      <c r="H7692" s="33">
        <v>780</v>
      </c>
      <c r="I7692" s="31" t="s">
        <v>9762</v>
      </c>
      <c r="J7692" s="31" t="s">
        <v>9763</v>
      </c>
      <c r="K7692" s="33">
        <v>780</v>
      </c>
      <c r="L7692" s="31" t="s">
        <v>9764</v>
      </c>
      <c r="M7692" t="e">
        <f t="shared" si="341"/>
        <v>#VALUE!</v>
      </c>
    </row>
    <row r="7693" spans="1:13" hidden="1">
      <c r="A7693" s="31" t="s">
        <v>9849</v>
      </c>
      <c r="B7693" s="31" t="s">
        <v>21171</v>
      </c>
      <c r="C7693" s="31" t="s">
        <v>21172</v>
      </c>
      <c r="D7693" s="32">
        <v>44225</v>
      </c>
      <c r="E7693" s="31" t="s">
        <v>21173</v>
      </c>
      <c r="F7693" s="31" t="s">
        <v>12612</v>
      </c>
      <c r="G7693" s="33">
        <v>-2096</v>
      </c>
      <c r="H7693" s="33">
        <v>-2096</v>
      </c>
      <c r="I7693" s="31" t="s">
        <v>9762</v>
      </c>
      <c r="J7693" s="31" t="s">
        <v>9763</v>
      </c>
      <c r="K7693" s="33">
        <v>-2096</v>
      </c>
      <c r="L7693" s="31" t="s">
        <v>9764</v>
      </c>
      <c r="M7693" t="e">
        <f t="shared" si="341"/>
        <v>#VALUE!</v>
      </c>
    </row>
    <row r="7694" spans="1:13" hidden="1">
      <c r="A7694" s="31" t="s">
        <v>9849</v>
      </c>
      <c r="B7694" s="31" t="s">
        <v>21171</v>
      </c>
      <c r="C7694" s="31" t="s">
        <v>21172</v>
      </c>
      <c r="D7694" s="32">
        <v>44225</v>
      </c>
      <c r="E7694" s="31" t="s">
        <v>21173</v>
      </c>
      <c r="F7694" s="31" t="s">
        <v>9962</v>
      </c>
      <c r="G7694" s="33">
        <v>2096</v>
      </c>
      <c r="H7694" s="33">
        <v>2096</v>
      </c>
      <c r="I7694" s="31" t="s">
        <v>9762</v>
      </c>
      <c r="J7694" s="31" t="s">
        <v>9763</v>
      </c>
      <c r="K7694" s="33">
        <v>2096</v>
      </c>
      <c r="L7694" s="31" t="s">
        <v>9764</v>
      </c>
      <c r="M7694" t="e">
        <f t="shared" si="341"/>
        <v>#VALUE!</v>
      </c>
    </row>
    <row r="7695" spans="1:13" hidden="1">
      <c r="A7695" s="31" t="s">
        <v>9849</v>
      </c>
      <c r="B7695" s="31" t="s">
        <v>21174</v>
      </c>
      <c r="C7695" s="31" t="s">
        <v>21175</v>
      </c>
      <c r="D7695" s="32">
        <v>44225</v>
      </c>
      <c r="E7695" s="31" t="s">
        <v>21176</v>
      </c>
      <c r="F7695" s="31" t="s">
        <v>12612</v>
      </c>
      <c r="G7695" s="33">
        <v>-2310</v>
      </c>
      <c r="H7695" s="33">
        <v>-2310</v>
      </c>
      <c r="I7695" s="31" t="s">
        <v>9762</v>
      </c>
      <c r="J7695" s="31" t="s">
        <v>9763</v>
      </c>
      <c r="K7695" s="33">
        <v>-2310</v>
      </c>
      <c r="L7695" s="31" t="s">
        <v>9764</v>
      </c>
      <c r="M7695" t="e">
        <f t="shared" si="341"/>
        <v>#VALUE!</v>
      </c>
    </row>
    <row r="7696" spans="1:13" hidden="1">
      <c r="A7696" s="31" t="s">
        <v>9849</v>
      </c>
      <c r="B7696" s="31" t="s">
        <v>21174</v>
      </c>
      <c r="C7696" s="31" t="s">
        <v>21175</v>
      </c>
      <c r="D7696" s="32">
        <v>44225</v>
      </c>
      <c r="E7696" s="31" t="s">
        <v>21176</v>
      </c>
      <c r="F7696" s="31" t="s">
        <v>9875</v>
      </c>
      <c r="G7696" s="33">
        <v>2310</v>
      </c>
      <c r="H7696" s="33">
        <v>2310</v>
      </c>
      <c r="I7696" s="31" t="s">
        <v>9762</v>
      </c>
      <c r="J7696" s="31" t="s">
        <v>9763</v>
      </c>
      <c r="K7696" s="33">
        <v>2310</v>
      </c>
      <c r="L7696" s="31" t="s">
        <v>9764</v>
      </c>
      <c r="M7696" t="e">
        <f t="shared" si="341"/>
        <v>#VALUE!</v>
      </c>
    </row>
    <row r="7697" spans="1:13" hidden="1">
      <c r="A7697" s="31" t="s">
        <v>9849</v>
      </c>
      <c r="B7697" s="31" t="s">
        <v>21177</v>
      </c>
      <c r="C7697" s="31" t="s">
        <v>21178</v>
      </c>
      <c r="D7697" s="32">
        <v>44225</v>
      </c>
      <c r="E7697" s="31" t="s">
        <v>21179</v>
      </c>
      <c r="F7697" s="31" t="s">
        <v>12612</v>
      </c>
      <c r="G7697" s="33">
        <v>-1700</v>
      </c>
      <c r="H7697" s="33">
        <v>-1700</v>
      </c>
      <c r="I7697" s="31" t="s">
        <v>9762</v>
      </c>
      <c r="J7697" s="31" t="s">
        <v>9763</v>
      </c>
      <c r="K7697" s="33">
        <v>-1700</v>
      </c>
      <c r="L7697" s="31" t="s">
        <v>9764</v>
      </c>
      <c r="M7697" t="e">
        <f t="shared" si="341"/>
        <v>#VALUE!</v>
      </c>
    </row>
    <row r="7698" spans="1:13" hidden="1">
      <c r="A7698" s="31" t="s">
        <v>9849</v>
      </c>
      <c r="B7698" s="31" t="s">
        <v>21177</v>
      </c>
      <c r="C7698" s="31" t="s">
        <v>21178</v>
      </c>
      <c r="D7698" s="32">
        <v>44225</v>
      </c>
      <c r="E7698" s="31" t="s">
        <v>21179</v>
      </c>
      <c r="F7698" s="31" t="s">
        <v>9875</v>
      </c>
      <c r="G7698" s="33">
        <v>1700</v>
      </c>
      <c r="H7698" s="33">
        <v>1700</v>
      </c>
      <c r="I7698" s="31" t="s">
        <v>9762</v>
      </c>
      <c r="J7698" s="31" t="s">
        <v>9763</v>
      </c>
      <c r="K7698" s="33">
        <v>1700</v>
      </c>
      <c r="L7698" s="31" t="s">
        <v>9764</v>
      </c>
      <c r="M7698" t="e">
        <f t="shared" si="341"/>
        <v>#VALUE!</v>
      </c>
    </row>
    <row r="7699" spans="1:13" hidden="1">
      <c r="A7699" s="31" t="s">
        <v>9849</v>
      </c>
      <c r="B7699" s="31" t="s">
        <v>21180</v>
      </c>
      <c r="C7699" s="31" t="s">
        <v>21181</v>
      </c>
      <c r="D7699" s="32">
        <v>44225</v>
      </c>
      <c r="E7699" s="31" t="s">
        <v>21182</v>
      </c>
      <c r="F7699" s="31" t="s">
        <v>12612</v>
      </c>
      <c r="G7699" s="33">
        <v>-1022751.4</v>
      </c>
      <c r="H7699" s="33">
        <v>-1022751.4</v>
      </c>
      <c r="I7699" s="31" t="s">
        <v>9762</v>
      </c>
      <c r="J7699" s="31" t="s">
        <v>9763</v>
      </c>
      <c r="K7699" s="33">
        <v>-1022751.4</v>
      </c>
      <c r="L7699" s="31" t="s">
        <v>9764</v>
      </c>
      <c r="M7699" t="e">
        <f t="shared" si="341"/>
        <v>#VALUE!</v>
      </c>
    </row>
    <row r="7700" spans="1:13" hidden="1">
      <c r="A7700" s="31" t="s">
        <v>9849</v>
      </c>
      <c r="B7700" s="31" t="s">
        <v>21180</v>
      </c>
      <c r="C7700" s="31" t="s">
        <v>21181</v>
      </c>
      <c r="D7700" s="32">
        <v>44225</v>
      </c>
      <c r="E7700" s="31" t="s">
        <v>21182</v>
      </c>
      <c r="F7700" s="31" t="s">
        <v>9875</v>
      </c>
      <c r="G7700" s="33">
        <v>1022751.4</v>
      </c>
      <c r="H7700" s="33">
        <v>1022751.4</v>
      </c>
      <c r="I7700" s="31" t="s">
        <v>9762</v>
      </c>
      <c r="J7700" s="31" t="s">
        <v>9763</v>
      </c>
      <c r="K7700" s="33">
        <v>1022751.4</v>
      </c>
      <c r="L7700" s="31" t="s">
        <v>9764</v>
      </c>
      <c r="M7700" t="e">
        <f t="shared" si="341"/>
        <v>#VALUE!</v>
      </c>
    </row>
    <row r="7701" spans="1:13" hidden="1">
      <c r="A7701" s="31" t="s">
        <v>9849</v>
      </c>
      <c r="B7701" s="31" t="s">
        <v>21183</v>
      </c>
      <c r="C7701" s="31" t="s">
        <v>21184</v>
      </c>
      <c r="D7701" s="32">
        <v>44225</v>
      </c>
      <c r="E7701" s="31" t="s">
        <v>21185</v>
      </c>
      <c r="F7701" s="31" t="s">
        <v>12612</v>
      </c>
      <c r="G7701" s="33">
        <v>-7200</v>
      </c>
      <c r="H7701" s="33">
        <v>-7200</v>
      </c>
      <c r="I7701" s="31" t="s">
        <v>9762</v>
      </c>
      <c r="J7701" s="31" t="s">
        <v>9763</v>
      </c>
      <c r="K7701" s="33">
        <v>-7200</v>
      </c>
      <c r="L7701" s="31" t="s">
        <v>9764</v>
      </c>
      <c r="M7701" t="e">
        <f t="shared" si="341"/>
        <v>#VALUE!</v>
      </c>
    </row>
    <row r="7702" spans="1:13" hidden="1">
      <c r="A7702" s="31" t="s">
        <v>9849</v>
      </c>
      <c r="B7702" s="31" t="s">
        <v>21183</v>
      </c>
      <c r="C7702" s="31" t="s">
        <v>21184</v>
      </c>
      <c r="D7702" s="32">
        <v>44225</v>
      </c>
      <c r="E7702" s="31" t="s">
        <v>21185</v>
      </c>
      <c r="F7702" s="31" t="s">
        <v>19081</v>
      </c>
      <c r="G7702" s="33">
        <v>7200</v>
      </c>
      <c r="H7702" s="33">
        <v>7200</v>
      </c>
      <c r="I7702" s="31" t="s">
        <v>9762</v>
      </c>
      <c r="J7702" s="31" t="s">
        <v>9763</v>
      </c>
      <c r="K7702" s="33">
        <v>7200</v>
      </c>
      <c r="L7702" s="31" t="s">
        <v>9764</v>
      </c>
      <c r="M7702" t="e">
        <f t="shared" si="341"/>
        <v>#VALUE!</v>
      </c>
    </row>
    <row r="7703" spans="1:13" hidden="1">
      <c r="A7703" s="31" t="s">
        <v>9757</v>
      </c>
      <c r="B7703" s="31" t="s">
        <v>21186</v>
      </c>
      <c r="C7703" s="31" t="s">
        <v>21187</v>
      </c>
      <c r="D7703" s="32">
        <v>44221</v>
      </c>
      <c r="E7703" s="31" t="s">
        <v>21188</v>
      </c>
      <c r="F7703" s="31" t="s">
        <v>12612</v>
      </c>
      <c r="G7703" s="33">
        <v>-4360</v>
      </c>
      <c r="H7703" s="33">
        <v>-4360</v>
      </c>
      <c r="I7703" s="31" t="s">
        <v>9762</v>
      </c>
      <c r="J7703" s="31" t="s">
        <v>9763</v>
      </c>
      <c r="K7703" s="33">
        <v>-4360</v>
      </c>
      <c r="L7703" s="31" t="s">
        <v>9764</v>
      </c>
      <c r="M7703" t="e">
        <f t="shared" si="341"/>
        <v>#VALUE!</v>
      </c>
    </row>
    <row r="7704" spans="1:13" hidden="1">
      <c r="A7704" s="31" t="s">
        <v>9757</v>
      </c>
      <c r="B7704" s="31" t="s">
        <v>21186</v>
      </c>
      <c r="C7704" s="31" t="s">
        <v>21187</v>
      </c>
      <c r="D7704" s="32">
        <v>44221</v>
      </c>
      <c r="E7704" s="31" t="s">
        <v>21188</v>
      </c>
      <c r="F7704" s="31" t="s">
        <v>21189</v>
      </c>
      <c r="G7704" s="33">
        <v>4360</v>
      </c>
      <c r="H7704" s="33">
        <v>4360</v>
      </c>
      <c r="I7704" s="31" t="s">
        <v>9762</v>
      </c>
      <c r="J7704" s="31" t="s">
        <v>9763</v>
      </c>
      <c r="K7704" s="33">
        <v>4360</v>
      </c>
      <c r="L7704" s="31" t="s">
        <v>9764</v>
      </c>
      <c r="M7704" t="e">
        <f t="shared" si="341"/>
        <v>#VALUE!</v>
      </c>
    </row>
    <row r="7705" spans="1:13" hidden="1">
      <c r="A7705" s="31" t="s">
        <v>9757</v>
      </c>
      <c r="B7705" s="31" t="s">
        <v>21186</v>
      </c>
      <c r="C7705" s="31" t="s">
        <v>21187</v>
      </c>
      <c r="D7705" s="32">
        <v>44221</v>
      </c>
      <c r="E7705" s="31" t="s">
        <v>21188</v>
      </c>
      <c r="F7705" s="31" t="s">
        <v>13667</v>
      </c>
      <c r="G7705" s="33">
        <v>-4360</v>
      </c>
      <c r="H7705" s="33">
        <v>-4360</v>
      </c>
      <c r="I7705" s="31" t="s">
        <v>9762</v>
      </c>
      <c r="J7705" s="31" t="s">
        <v>9763</v>
      </c>
      <c r="K7705" s="33">
        <v>-4360</v>
      </c>
      <c r="L7705" s="31" t="s">
        <v>9764</v>
      </c>
      <c r="M7705" t="e">
        <f t="shared" si="341"/>
        <v>#VALUE!</v>
      </c>
    </row>
    <row r="7706" spans="1:13" hidden="1">
      <c r="A7706" s="31" t="s">
        <v>9757</v>
      </c>
      <c r="B7706" s="31" t="s">
        <v>21186</v>
      </c>
      <c r="C7706" s="31" t="s">
        <v>21187</v>
      </c>
      <c r="D7706" s="32">
        <v>44221</v>
      </c>
      <c r="E7706" s="31" t="s">
        <v>21188</v>
      </c>
      <c r="F7706" s="31" t="s">
        <v>9993</v>
      </c>
      <c r="G7706" s="33">
        <v>4360</v>
      </c>
      <c r="H7706" s="33">
        <v>4360</v>
      </c>
      <c r="I7706" s="31" t="s">
        <v>9762</v>
      </c>
      <c r="J7706" s="31" t="s">
        <v>9763</v>
      </c>
      <c r="K7706" s="33">
        <v>4360</v>
      </c>
      <c r="L7706" s="31" t="s">
        <v>9764</v>
      </c>
      <c r="M7706" t="e">
        <f t="shared" si="341"/>
        <v>#VALUE!</v>
      </c>
    </row>
    <row r="7707" spans="1:13" hidden="1">
      <c r="A7707" s="31" t="s">
        <v>9849</v>
      </c>
      <c r="B7707" s="31" t="s">
        <v>21190</v>
      </c>
      <c r="C7707" s="31" t="s">
        <v>21191</v>
      </c>
      <c r="D7707" s="32">
        <v>44223</v>
      </c>
      <c r="E7707" s="31" t="s">
        <v>21192</v>
      </c>
      <c r="F7707" s="31" t="s">
        <v>18238</v>
      </c>
      <c r="G7707" s="33">
        <v>-22500</v>
      </c>
      <c r="H7707" s="33">
        <v>-22500</v>
      </c>
      <c r="I7707" s="31" t="s">
        <v>9762</v>
      </c>
      <c r="J7707" s="31" t="s">
        <v>9763</v>
      </c>
      <c r="K7707" s="33">
        <v>-22500</v>
      </c>
      <c r="L7707" s="31" t="s">
        <v>9764</v>
      </c>
      <c r="M7707" t="e">
        <f t="shared" si="341"/>
        <v>#VALUE!</v>
      </c>
    </row>
    <row r="7708" spans="1:13" hidden="1">
      <c r="A7708" s="31" t="s">
        <v>9849</v>
      </c>
      <c r="B7708" s="31" t="s">
        <v>21190</v>
      </c>
      <c r="C7708" s="31" t="s">
        <v>21191</v>
      </c>
      <c r="D7708" s="32">
        <v>44223</v>
      </c>
      <c r="E7708" s="31" t="s">
        <v>21192</v>
      </c>
      <c r="F7708" s="31" t="s">
        <v>18239</v>
      </c>
      <c r="G7708" s="33">
        <v>22500</v>
      </c>
      <c r="H7708" s="33">
        <v>22500</v>
      </c>
      <c r="I7708" s="31" t="s">
        <v>9762</v>
      </c>
      <c r="J7708" s="31" t="s">
        <v>9763</v>
      </c>
      <c r="K7708" s="33">
        <v>22500</v>
      </c>
      <c r="L7708" s="31" t="s">
        <v>9764</v>
      </c>
      <c r="M7708" t="e">
        <f t="shared" si="341"/>
        <v>#VALUE!</v>
      </c>
    </row>
    <row r="7709" spans="1:13" hidden="1">
      <c r="A7709" s="31" t="s">
        <v>9849</v>
      </c>
      <c r="B7709" s="31" t="s">
        <v>21193</v>
      </c>
      <c r="C7709" s="31" t="s">
        <v>21194</v>
      </c>
      <c r="D7709" s="32">
        <v>44225</v>
      </c>
      <c r="E7709" s="31" t="s">
        <v>21195</v>
      </c>
      <c r="F7709" s="31" t="s">
        <v>12612</v>
      </c>
      <c r="G7709" s="33">
        <v>-272223.27</v>
      </c>
      <c r="H7709" s="33">
        <v>-272223.27</v>
      </c>
      <c r="I7709" s="31" t="s">
        <v>9762</v>
      </c>
      <c r="J7709" s="31" t="s">
        <v>9763</v>
      </c>
      <c r="K7709" s="33">
        <v>-272223.27</v>
      </c>
      <c r="L7709" s="31" t="s">
        <v>9764</v>
      </c>
      <c r="M7709" t="e">
        <f t="shared" si="341"/>
        <v>#VALUE!</v>
      </c>
    </row>
    <row r="7710" spans="1:13" hidden="1">
      <c r="A7710" s="31" t="s">
        <v>9849</v>
      </c>
      <c r="B7710" s="31" t="s">
        <v>21193</v>
      </c>
      <c r="C7710" s="31" t="s">
        <v>21194</v>
      </c>
      <c r="D7710" s="32">
        <v>44225</v>
      </c>
      <c r="E7710" s="31" t="s">
        <v>21195</v>
      </c>
      <c r="F7710" s="31" t="s">
        <v>9997</v>
      </c>
      <c r="G7710" s="33">
        <v>274973</v>
      </c>
      <c r="H7710" s="33">
        <v>274973</v>
      </c>
      <c r="I7710" s="31" t="s">
        <v>9762</v>
      </c>
      <c r="J7710" s="31" t="s">
        <v>9763</v>
      </c>
      <c r="K7710" s="33">
        <v>274973</v>
      </c>
      <c r="L7710" s="31" t="s">
        <v>9764</v>
      </c>
      <c r="M7710" t="e">
        <f t="shared" si="341"/>
        <v>#VALUE!</v>
      </c>
    </row>
    <row r="7711" spans="1:13" hidden="1">
      <c r="A7711" s="31" t="s">
        <v>9849</v>
      </c>
      <c r="B7711" s="31" t="s">
        <v>21193</v>
      </c>
      <c r="C7711" s="31" t="s">
        <v>21194</v>
      </c>
      <c r="D7711" s="32">
        <v>44225</v>
      </c>
      <c r="E7711" s="31" t="s">
        <v>21195</v>
      </c>
      <c r="F7711" s="31" t="s">
        <v>10090</v>
      </c>
      <c r="G7711" s="33">
        <v>-2749.73</v>
      </c>
      <c r="H7711" s="33">
        <v>-2749.73</v>
      </c>
      <c r="I7711" s="31" t="s">
        <v>9762</v>
      </c>
      <c r="J7711" s="31" t="s">
        <v>9763</v>
      </c>
      <c r="K7711" s="33">
        <v>-2749.73</v>
      </c>
      <c r="L7711" s="31" t="s">
        <v>9764</v>
      </c>
      <c r="M7711" t="e">
        <f t="shared" si="341"/>
        <v>#VALUE!</v>
      </c>
    </row>
    <row r="7712" spans="1:13" hidden="1">
      <c r="A7712" s="31" t="s">
        <v>9849</v>
      </c>
      <c r="B7712" s="31" t="s">
        <v>21196</v>
      </c>
      <c r="C7712" s="31" t="s">
        <v>21197</v>
      </c>
      <c r="D7712" s="32">
        <v>44225</v>
      </c>
      <c r="E7712" s="31" t="s">
        <v>21198</v>
      </c>
      <c r="F7712" s="31" t="s">
        <v>12612</v>
      </c>
      <c r="G7712" s="33">
        <v>-543465.44999999995</v>
      </c>
      <c r="H7712" s="33">
        <v>-543465.44999999995</v>
      </c>
      <c r="I7712" s="31" t="s">
        <v>9762</v>
      </c>
      <c r="J7712" s="31" t="s">
        <v>9763</v>
      </c>
      <c r="K7712" s="33">
        <v>-543465.44999999995</v>
      </c>
      <c r="L7712" s="31" t="s">
        <v>9764</v>
      </c>
      <c r="M7712" t="e">
        <f t="shared" si="341"/>
        <v>#VALUE!</v>
      </c>
    </row>
    <row r="7713" spans="1:13" hidden="1">
      <c r="A7713" s="31" t="s">
        <v>9849</v>
      </c>
      <c r="B7713" s="31" t="s">
        <v>21196</v>
      </c>
      <c r="C7713" s="31" t="s">
        <v>21197</v>
      </c>
      <c r="D7713" s="32">
        <v>44225</v>
      </c>
      <c r="E7713" s="31" t="s">
        <v>21198</v>
      </c>
      <c r="F7713" s="31" t="s">
        <v>9997</v>
      </c>
      <c r="G7713" s="33">
        <v>548955</v>
      </c>
      <c r="H7713" s="33">
        <v>548955</v>
      </c>
      <c r="I7713" s="31" t="s">
        <v>9762</v>
      </c>
      <c r="J7713" s="31" t="s">
        <v>9763</v>
      </c>
      <c r="K7713" s="33">
        <v>548955</v>
      </c>
      <c r="L7713" s="31" t="s">
        <v>9764</v>
      </c>
      <c r="M7713" t="e">
        <f t="shared" si="341"/>
        <v>#VALUE!</v>
      </c>
    </row>
    <row r="7714" spans="1:13" hidden="1">
      <c r="A7714" s="31" t="s">
        <v>9849</v>
      </c>
      <c r="B7714" s="31" t="s">
        <v>21196</v>
      </c>
      <c r="C7714" s="31" t="s">
        <v>21197</v>
      </c>
      <c r="D7714" s="32">
        <v>44225</v>
      </c>
      <c r="E7714" s="31" t="s">
        <v>21198</v>
      </c>
      <c r="F7714" s="31" t="s">
        <v>10090</v>
      </c>
      <c r="G7714" s="33">
        <v>-5489.55</v>
      </c>
      <c r="H7714" s="33">
        <v>-5489.55</v>
      </c>
      <c r="I7714" s="31" t="s">
        <v>9762</v>
      </c>
      <c r="J7714" s="31" t="s">
        <v>9763</v>
      </c>
      <c r="K7714" s="33">
        <v>-5489.55</v>
      </c>
      <c r="L7714" s="31" t="s">
        <v>9764</v>
      </c>
      <c r="M7714" t="e">
        <f t="shared" si="341"/>
        <v>#VALUE!</v>
      </c>
    </row>
    <row r="7715" spans="1:13" hidden="1">
      <c r="A7715" s="31" t="s">
        <v>9849</v>
      </c>
      <c r="B7715" s="31" t="s">
        <v>21199</v>
      </c>
      <c r="C7715" s="31" t="s">
        <v>21200</v>
      </c>
      <c r="D7715" s="32">
        <v>44225</v>
      </c>
      <c r="E7715" s="31" t="s">
        <v>21201</v>
      </c>
      <c r="F7715" s="31" t="s">
        <v>12612</v>
      </c>
      <c r="G7715" s="33">
        <v>-376630.65</v>
      </c>
      <c r="H7715" s="33">
        <v>-376630.65</v>
      </c>
      <c r="I7715" s="31" t="s">
        <v>9762</v>
      </c>
      <c r="J7715" s="31" t="s">
        <v>9763</v>
      </c>
      <c r="K7715" s="33">
        <v>-376630.65</v>
      </c>
      <c r="L7715" s="31" t="s">
        <v>9764</v>
      </c>
      <c r="M7715" t="e">
        <f t="shared" si="341"/>
        <v>#VALUE!</v>
      </c>
    </row>
    <row r="7716" spans="1:13" hidden="1">
      <c r="A7716" s="31" t="s">
        <v>9849</v>
      </c>
      <c r="B7716" s="31" t="s">
        <v>21199</v>
      </c>
      <c r="C7716" s="31" t="s">
        <v>21200</v>
      </c>
      <c r="D7716" s="32">
        <v>44225</v>
      </c>
      <c r="E7716" s="31" t="s">
        <v>21201</v>
      </c>
      <c r="F7716" s="31" t="s">
        <v>9997</v>
      </c>
      <c r="G7716" s="33">
        <v>380435</v>
      </c>
      <c r="H7716" s="33">
        <v>380435</v>
      </c>
      <c r="I7716" s="31" t="s">
        <v>9762</v>
      </c>
      <c r="J7716" s="31" t="s">
        <v>9763</v>
      </c>
      <c r="K7716" s="33">
        <v>380435</v>
      </c>
      <c r="L7716" s="31" t="s">
        <v>9764</v>
      </c>
      <c r="M7716" t="e">
        <f t="shared" si="341"/>
        <v>#VALUE!</v>
      </c>
    </row>
    <row r="7717" spans="1:13" hidden="1">
      <c r="A7717" s="31" t="s">
        <v>9849</v>
      </c>
      <c r="B7717" s="31" t="s">
        <v>21199</v>
      </c>
      <c r="C7717" s="31" t="s">
        <v>21200</v>
      </c>
      <c r="D7717" s="32">
        <v>44225</v>
      </c>
      <c r="E7717" s="31" t="s">
        <v>21201</v>
      </c>
      <c r="F7717" s="31" t="s">
        <v>10090</v>
      </c>
      <c r="G7717" s="33">
        <v>-3804.35</v>
      </c>
      <c r="H7717" s="33">
        <v>-3804.35</v>
      </c>
      <c r="I7717" s="31" t="s">
        <v>9762</v>
      </c>
      <c r="J7717" s="31" t="s">
        <v>9763</v>
      </c>
      <c r="K7717" s="33">
        <v>-3804.35</v>
      </c>
      <c r="L7717" s="31" t="s">
        <v>9764</v>
      </c>
      <c r="M7717" t="e">
        <f t="shared" si="341"/>
        <v>#VALUE!</v>
      </c>
    </row>
    <row r="7718" spans="1:13" hidden="1">
      <c r="A7718" s="31" t="s">
        <v>9849</v>
      </c>
      <c r="B7718" s="31" t="s">
        <v>21202</v>
      </c>
      <c r="C7718" s="31" t="s">
        <v>21203</v>
      </c>
      <c r="D7718" s="32">
        <v>44225</v>
      </c>
      <c r="E7718" s="31" t="s">
        <v>21204</v>
      </c>
      <c r="F7718" s="31" t="s">
        <v>12612</v>
      </c>
      <c r="G7718" s="33">
        <v>-330293.7</v>
      </c>
      <c r="H7718" s="33">
        <v>-330293.7</v>
      </c>
      <c r="I7718" s="31" t="s">
        <v>9762</v>
      </c>
      <c r="J7718" s="31" t="s">
        <v>9763</v>
      </c>
      <c r="K7718" s="33">
        <v>-330293.7</v>
      </c>
      <c r="L7718" s="31" t="s">
        <v>9764</v>
      </c>
      <c r="M7718" t="e">
        <f t="shared" si="341"/>
        <v>#VALUE!</v>
      </c>
    </row>
    <row r="7719" spans="1:13" hidden="1">
      <c r="A7719" s="31" t="s">
        <v>9849</v>
      </c>
      <c r="B7719" s="31" t="s">
        <v>21202</v>
      </c>
      <c r="C7719" s="31" t="s">
        <v>21203</v>
      </c>
      <c r="D7719" s="32">
        <v>44225</v>
      </c>
      <c r="E7719" s="31" t="s">
        <v>21204</v>
      </c>
      <c r="F7719" s="31" t="s">
        <v>9997</v>
      </c>
      <c r="G7719" s="33">
        <v>330293.7</v>
      </c>
      <c r="H7719" s="33">
        <v>330293.7</v>
      </c>
      <c r="I7719" s="31" t="s">
        <v>9762</v>
      </c>
      <c r="J7719" s="31" t="s">
        <v>9763</v>
      </c>
      <c r="K7719" s="33">
        <v>330293.7</v>
      </c>
      <c r="L7719" s="31" t="s">
        <v>9764</v>
      </c>
      <c r="M7719" t="e">
        <f t="shared" si="341"/>
        <v>#VALUE!</v>
      </c>
    </row>
    <row r="7720" spans="1:13" hidden="1">
      <c r="A7720" s="31" t="s">
        <v>9849</v>
      </c>
      <c r="B7720" s="31" t="s">
        <v>21205</v>
      </c>
      <c r="C7720" s="31" t="s">
        <v>21206</v>
      </c>
      <c r="D7720" s="32">
        <v>44225</v>
      </c>
      <c r="E7720" s="31" t="s">
        <v>21207</v>
      </c>
      <c r="F7720" s="31" t="s">
        <v>12612</v>
      </c>
      <c r="G7720" s="33">
        <v>-196812</v>
      </c>
      <c r="H7720" s="33">
        <v>-196812</v>
      </c>
      <c r="I7720" s="31" t="s">
        <v>9762</v>
      </c>
      <c r="J7720" s="31" t="s">
        <v>9763</v>
      </c>
      <c r="K7720" s="33">
        <v>-196812</v>
      </c>
      <c r="L7720" s="31" t="s">
        <v>9764</v>
      </c>
      <c r="M7720" t="e">
        <f t="shared" si="341"/>
        <v>#VALUE!</v>
      </c>
    </row>
    <row r="7721" spans="1:13" hidden="1">
      <c r="A7721" s="31" t="s">
        <v>9849</v>
      </c>
      <c r="B7721" s="31" t="s">
        <v>21205</v>
      </c>
      <c r="C7721" s="31" t="s">
        <v>21206</v>
      </c>
      <c r="D7721" s="32">
        <v>44225</v>
      </c>
      <c r="E7721" s="31" t="s">
        <v>21207</v>
      </c>
      <c r="F7721" s="31" t="s">
        <v>9997</v>
      </c>
      <c r="G7721" s="33">
        <v>196812</v>
      </c>
      <c r="H7721" s="33">
        <v>196812</v>
      </c>
      <c r="I7721" s="31" t="s">
        <v>9762</v>
      </c>
      <c r="J7721" s="31" t="s">
        <v>9763</v>
      </c>
      <c r="K7721" s="33">
        <v>196812</v>
      </c>
      <c r="L7721" s="31" t="s">
        <v>9764</v>
      </c>
      <c r="M7721" t="e">
        <f t="shared" si="341"/>
        <v>#VALUE!</v>
      </c>
    </row>
    <row r="7722" spans="1:13" hidden="1">
      <c r="A7722" s="31" t="s">
        <v>9849</v>
      </c>
      <c r="B7722" s="31" t="s">
        <v>21208</v>
      </c>
      <c r="C7722" s="31" t="s">
        <v>21209</v>
      </c>
      <c r="D7722" s="32">
        <v>44225</v>
      </c>
      <c r="E7722" s="31" t="s">
        <v>21210</v>
      </c>
      <c r="F7722" s="31" t="s">
        <v>12612</v>
      </c>
      <c r="G7722" s="33">
        <v>-84989.85</v>
      </c>
      <c r="H7722" s="33">
        <v>-84989.85</v>
      </c>
      <c r="I7722" s="31" t="s">
        <v>9762</v>
      </c>
      <c r="J7722" s="31" t="s">
        <v>9763</v>
      </c>
      <c r="K7722" s="33">
        <v>-84989.85</v>
      </c>
      <c r="L7722" s="31" t="s">
        <v>9764</v>
      </c>
      <c r="M7722" t="e">
        <f t="shared" si="341"/>
        <v>#VALUE!</v>
      </c>
    </row>
    <row r="7723" spans="1:13" hidden="1">
      <c r="A7723" s="31" t="s">
        <v>9849</v>
      </c>
      <c r="B7723" s="31" t="s">
        <v>21208</v>
      </c>
      <c r="C7723" s="31" t="s">
        <v>21209</v>
      </c>
      <c r="D7723" s="32">
        <v>44225</v>
      </c>
      <c r="E7723" s="31" t="s">
        <v>21210</v>
      </c>
      <c r="F7723" s="31" t="s">
        <v>9997</v>
      </c>
      <c r="G7723" s="33">
        <v>84989.85</v>
      </c>
      <c r="H7723" s="33">
        <v>84989.85</v>
      </c>
      <c r="I7723" s="31" t="s">
        <v>9762</v>
      </c>
      <c r="J7723" s="31" t="s">
        <v>9763</v>
      </c>
      <c r="K7723" s="33">
        <v>84989.85</v>
      </c>
      <c r="L7723" s="31" t="s">
        <v>9764</v>
      </c>
      <c r="M7723" t="e">
        <f t="shared" si="341"/>
        <v>#VALUE!</v>
      </c>
    </row>
    <row r="7724" spans="1:13" hidden="1">
      <c r="A7724" s="31" t="s">
        <v>9849</v>
      </c>
      <c r="B7724" s="31" t="s">
        <v>21211</v>
      </c>
      <c r="C7724" s="31" t="s">
        <v>21212</v>
      </c>
      <c r="D7724" s="32">
        <v>44225</v>
      </c>
      <c r="E7724" s="31" t="s">
        <v>21213</v>
      </c>
      <c r="F7724" s="31" t="s">
        <v>12612</v>
      </c>
      <c r="G7724" s="33">
        <v>-2305000</v>
      </c>
      <c r="H7724" s="33">
        <v>-2305000</v>
      </c>
      <c r="I7724" s="31" t="s">
        <v>9762</v>
      </c>
      <c r="J7724" s="31" t="s">
        <v>9763</v>
      </c>
      <c r="K7724" s="33">
        <v>-2305000</v>
      </c>
      <c r="L7724" s="31" t="s">
        <v>9764</v>
      </c>
      <c r="M7724" t="e">
        <f t="shared" si="341"/>
        <v>#VALUE!</v>
      </c>
    </row>
    <row r="7725" spans="1:13" hidden="1">
      <c r="A7725" s="31" t="s">
        <v>9849</v>
      </c>
      <c r="B7725" s="31" t="s">
        <v>21211</v>
      </c>
      <c r="C7725" s="31" t="s">
        <v>21212</v>
      </c>
      <c r="D7725" s="32">
        <v>44225</v>
      </c>
      <c r="E7725" s="31" t="s">
        <v>21213</v>
      </c>
      <c r="F7725" s="31" t="s">
        <v>9997</v>
      </c>
      <c r="G7725" s="33">
        <v>2305000</v>
      </c>
      <c r="H7725" s="33">
        <v>2305000</v>
      </c>
      <c r="I7725" s="31" t="s">
        <v>9762</v>
      </c>
      <c r="J7725" s="31" t="s">
        <v>9763</v>
      </c>
      <c r="K7725" s="33">
        <v>2305000</v>
      </c>
      <c r="L7725" s="31" t="s">
        <v>9764</v>
      </c>
      <c r="M7725" t="e">
        <f t="shared" si="341"/>
        <v>#VALUE!</v>
      </c>
    </row>
    <row r="7726" spans="1:13" hidden="1">
      <c r="A7726" s="31" t="s">
        <v>9849</v>
      </c>
      <c r="B7726" s="31" t="s">
        <v>21214</v>
      </c>
      <c r="C7726" s="31" t="s">
        <v>21215</v>
      </c>
      <c r="D7726" s="32">
        <v>44225</v>
      </c>
      <c r="E7726" s="31" t="s">
        <v>21216</v>
      </c>
      <c r="F7726" s="31" t="s">
        <v>12612</v>
      </c>
      <c r="G7726" s="33">
        <v>-549395</v>
      </c>
      <c r="H7726" s="33">
        <v>-549395</v>
      </c>
      <c r="I7726" s="31" t="s">
        <v>9762</v>
      </c>
      <c r="J7726" s="31" t="s">
        <v>9763</v>
      </c>
      <c r="K7726" s="33">
        <v>-549395</v>
      </c>
      <c r="L7726" s="31" t="s">
        <v>9764</v>
      </c>
      <c r="M7726" t="e">
        <f t="shared" si="341"/>
        <v>#VALUE!</v>
      </c>
    </row>
    <row r="7727" spans="1:13" hidden="1">
      <c r="A7727" s="31" t="s">
        <v>9849</v>
      </c>
      <c r="B7727" s="31" t="s">
        <v>21214</v>
      </c>
      <c r="C7727" s="31" t="s">
        <v>21215</v>
      </c>
      <c r="D7727" s="32">
        <v>44225</v>
      </c>
      <c r="E7727" s="31" t="s">
        <v>21216</v>
      </c>
      <c r="F7727" s="31" t="s">
        <v>9997</v>
      </c>
      <c r="G7727" s="33">
        <v>549395</v>
      </c>
      <c r="H7727" s="33">
        <v>549395</v>
      </c>
      <c r="I7727" s="31" t="s">
        <v>9762</v>
      </c>
      <c r="J7727" s="31" t="s">
        <v>9763</v>
      </c>
      <c r="K7727" s="33">
        <v>549395</v>
      </c>
      <c r="L7727" s="31" t="s">
        <v>9764</v>
      </c>
      <c r="M7727" t="e">
        <f t="shared" si="341"/>
        <v>#VALUE!</v>
      </c>
    </row>
    <row r="7728" spans="1:13" hidden="1">
      <c r="A7728" s="31" t="s">
        <v>9849</v>
      </c>
      <c r="B7728" s="31" t="s">
        <v>21217</v>
      </c>
      <c r="C7728" s="31" t="s">
        <v>21218</v>
      </c>
      <c r="D7728" s="32">
        <v>44225</v>
      </c>
      <c r="E7728" s="31" t="s">
        <v>21219</v>
      </c>
      <c r="F7728" s="31" t="s">
        <v>12612</v>
      </c>
      <c r="G7728" s="33">
        <v>-550000</v>
      </c>
      <c r="H7728" s="33">
        <v>-550000</v>
      </c>
      <c r="I7728" s="31" t="s">
        <v>9762</v>
      </c>
      <c r="J7728" s="31" t="s">
        <v>9763</v>
      </c>
      <c r="K7728" s="33">
        <v>-550000</v>
      </c>
      <c r="L7728" s="31" t="s">
        <v>9764</v>
      </c>
      <c r="M7728" t="e">
        <f t="shared" si="341"/>
        <v>#VALUE!</v>
      </c>
    </row>
    <row r="7729" spans="1:13" hidden="1">
      <c r="A7729" s="31" t="s">
        <v>9849</v>
      </c>
      <c r="B7729" s="31" t="s">
        <v>21217</v>
      </c>
      <c r="C7729" s="31" t="s">
        <v>21218</v>
      </c>
      <c r="D7729" s="32">
        <v>44225</v>
      </c>
      <c r="E7729" s="31" t="s">
        <v>21219</v>
      </c>
      <c r="F7729" s="31" t="s">
        <v>9997</v>
      </c>
      <c r="G7729" s="33">
        <v>550000</v>
      </c>
      <c r="H7729" s="33">
        <v>550000</v>
      </c>
      <c r="I7729" s="31" t="s">
        <v>9762</v>
      </c>
      <c r="J7729" s="31" t="s">
        <v>9763</v>
      </c>
      <c r="K7729" s="33">
        <v>550000</v>
      </c>
      <c r="L7729" s="31" t="s">
        <v>9764</v>
      </c>
      <c r="M7729" t="e">
        <f t="shared" si="341"/>
        <v>#VALUE!</v>
      </c>
    </row>
    <row r="7730" spans="1:13" hidden="1">
      <c r="A7730" s="31" t="s">
        <v>9849</v>
      </c>
      <c r="B7730" s="31" t="s">
        <v>21220</v>
      </c>
      <c r="C7730" s="31" t="s">
        <v>21221</v>
      </c>
      <c r="D7730" s="32">
        <v>44225</v>
      </c>
      <c r="E7730" s="31" t="s">
        <v>21222</v>
      </c>
      <c r="F7730" s="31" t="s">
        <v>12612</v>
      </c>
      <c r="G7730" s="33">
        <v>-390610</v>
      </c>
      <c r="H7730" s="33">
        <v>-390610</v>
      </c>
      <c r="I7730" s="31" t="s">
        <v>9762</v>
      </c>
      <c r="J7730" s="31" t="s">
        <v>9763</v>
      </c>
      <c r="K7730" s="33">
        <v>-390610</v>
      </c>
      <c r="L7730" s="31" t="s">
        <v>9764</v>
      </c>
      <c r="M7730" t="e">
        <f t="shared" si="341"/>
        <v>#VALUE!</v>
      </c>
    </row>
    <row r="7731" spans="1:13" hidden="1">
      <c r="A7731" s="31" t="s">
        <v>9849</v>
      </c>
      <c r="B7731" s="31" t="s">
        <v>21220</v>
      </c>
      <c r="C7731" s="31" t="s">
        <v>21221</v>
      </c>
      <c r="D7731" s="32">
        <v>44225</v>
      </c>
      <c r="E7731" s="31" t="s">
        <v>21222</v>
      </c>
      <c r="F7731" s="31" t="s">
        <v>9997</v>
      </c>
      <c r="G7731" s="33">
        <v>390610</v>
      </c>
      <c r="H7731" s="33">
        <v>390610</v>
      </c>
      <c r="I7731" s="31" t="s">
        <v>9762</v>
      </c>
      <c r="J7731" s="31" t="s">
        <v>9763</v>
      </c>
      <c r="K7731" s="33">
        <v>390610</v>
      </c>
      <c r="L7731" s="31" t="s">
        <v>9764</v>
      </c>
      <c r="M7731" t="e">
        <f t="shared" si="341"/>
        <v>#VALUE!</v>
      </c>
    </row>
    <row r="7732" spans="1:13" hidden="1">
      <c r="A7732" s="31" t="s">
        <v>9849</v>
      </c>
      <c r="B7732" s="31" t="s">
        <v>21223</v>
      </c>
      <c r="C7732" s="31" t="s">
        <v>21224</v>
      </c>
      <c r="D7732" s="32">
        <v>44225</v>
      </c>
      <c r="E7732" s="31" t="s">
        <v>21225</v>
      </c>
      <c r="F7732" s="31" t="s">
        <v>12612</v>
      </c>
      <c r="G7732" s="33">
        <v>-2874500</v>
      </c>
      <c r="H7732" s="33">
        <v>-2874500</v>
      </c>
      <c r="I7732" s="31" t="s">
        <v>9762</v>
      </c>
      <c r="J7732" s="31" t="s">
        <v>9763</v>
      </c>
      <c r="K7732" s="33">
        <v>-2874500</v>
      </c>
      <c r="L7732" s="31" t="s">
        <v>9764</v>
      </c>
      <c r="M7732" t="e">
        <f t="shared" si="341"/>
        <v>#VALUE!</v>
      </c>
    </row>
    <row r="7733" spans="1:13" hidden="1">
      <c r="A7733" s="31" t="s">
        <v>9849</v>
      </c>
      <c r="B7733" s="31" t="s">
        <v>21223</v>
      </c>
      <c r="C7733" s="31" t="s">
        <v>21224</v>
      </c>
      <c r="D7733" s="32">
        <v>44225</v>
      </c>
      <c r="E7733" s="31" t="s">
        <v>21225</v>
      </c>
      <c r="F7733" s="31" t="s">
        <v>9997</v>
      </c>
      <c r="G7733" s="33">
        <v>2874500</v>
      </c>
      <c r="H7733" s="33">
        <v>2874500</v>
      </c>
      <c r="I7733" s="31" t="s">
        <v>9762</v>
      </c>
      <c r="J7733" s="31" t="s">
        <v>9763</v>
      </c>
      <c r="K7733" s="33">
        <v>2874500</v>
      </c>
      <c r="L7733" s="31" t="s">
        <v>9764</v>
      </c>
      <c r="M7733" t="e">
        <f t="shared" si="341"/>
        <v>#VALUE!</v>
      </c>
    </row>
    <row r="7734" spans="1:13" hidden="1">
      <c r="A7734" s="31" t="s">
        <v>9849</v>
      </c>
      <c r="B7734" s="31" t="s">
        <v>21226</v>
      </c>
      <c r="C7734" s="31" t="s">
        <v>21227</v>
      </c>
      <c r="D7734" s="32">
        <v>44225</v>
      </c>
      <c r="E7734" s="31" t="s">
        <v>21228</v>
      </c>
      <c r="F7734" s="31" t="s">
        <v>12612</v>
      </c>
      <c r="G7734" s="33">
        <v>-3906500</v>
      </c>
      <c r="H7734" s="33">
        <v>-3906500</v>
      </c>
      <c r="I7734" s="31" t="s">
        <v>9762</v>
      </c>
      <c r="J7734" s="31" t="s">
        <v>9763</v>
      </c>
      <c r="K7734" s="33">
        <v>-3906500</v>
      </c>
      <c r="L7734" s="31" t="s">
        <v>9764</v>
      </c>
      <c r="M7734" t="e">
        <f t="shared" si="341"/>
        <v>#VALUE!</v>
      </c>
    </row>
    <row r="7735" spans="1:13" hidden="1">
      <c r="A7735" s="31" t="s">
        <v>9849</v>
      </c>
      <c r="B7735" s="31" t="s">
        <v>21226</v>
      </c>
      <c r="C7735" s="31" t="s">
        <v>21227</v>
      </c>
      <c r="D7735" s="32">
        <v>44225</v>
      </c>
      <c r="E7735" s="31" t="s">
        <v>21228</v>
      </c>
      <c r="F7735" s="31" t="s">
        <v>9997</v>
      </c>
      <c r="G7735" s="33">
        <v>3906500</v>
      </c>
      <c r="H7735" s="33">
        <v>3906500</v>
      </c>
      <c r="I7735" s="31" t="s">
        <v>9762</v>
      </c>
      <c r="J7735" s="31" t="s">
        <v>9763</v>
      </c>
      <c r="K7735" s="33">
        <v>3906500</v>
      </c>
      <c r="L7735" s="31" t="s">
        <v>9764</v>
      </c>
      <c r="M7735" t="e">
        <f t="shared" si="341"/>
        <v>#VALUE!</v>
      </c>
    </row>
    <row r="7736" spans="1:13" hidden="1">
      <c r="A7736" s="31" t="s">
        <v>9849</v>
      </c>
      <c r="B7736" s="31" t="s">
        <v>21229</v>
      </c>
      <c r="C7736" s="31" t="s">
        <v>21230</v>
      </c>
      <c r="D7736" s="32">
        <v>44225</v>
      </c>
      <c r="E7736" s="31" t="s">
        <v>21231</v>
      </c>
      <c r="F7736" s="31" t="s">
        <v>12612</v>
      </c>
      <c r="G7736" s="33">
        <v>-1682000</v>
      </c>
      <c r="H7736" s="33">
        <v>-1682000</v>
      </c>
      <c r="I7736" s="31" t="s">
        <v>9762</v>
      </c>
      <c r="J7736" s="31" t="s">
        <v>9763</v>
      </c>
      <c r="K7736" s="33">
        <v>-1682000</v>
      </c>
      <c r="L7736" s="31" t="s">
        <v>9764</v>
      </c>
      <c r="M7736" t="e">
        <f t="shared" si="341"/>
        <v>#VALUE!</v>
      </c>
    </row>
    <row r="7737" spans="1:13" hidden="1">
      <c r="A7737" s="31" t="s">
        <v>9849</v>
      </c>
      <c r="B7737" s="31" t="s">
        <v>21229</v>
      </c>
      <c r="C7737" s="31" t="s">
        <v>21230</v>
      </c>
      <c r="D7737" s="32">
        <v>44225</v>
      </c>
      <c r="E7737" s="31" t="s">
        <v>21231</v>
      </c>
      <c r="F7737" s="31" t="s">
        <v>9997</v>
      </c>
      <c r="G7737" s="33">
        <v>1682000</v>
      </c>
      <c r="H7737" s="33">
        <v>1682000</v>
      </c>
      <c r="I7737" s="31" t="s">
        <v>9762</v>
      </c>
      <c r="J7737" s="31" t="s">
        <v>9763</v>
      </c>
      <c r="K7737" s="33">
        <v>1682000</v>
      </c>
      <c r="L7737" s="31" t="s">
        <v>9764</v>
      </c>
      <c r="M7737" t="e">
        <f t="shared" si="341"/>
        <v>#VALUE!</v>
      </c>
    </row>
    <row r="7738" spans="1:13" hidden="1">
      <c r="A7738" s="31" t="s">
        <v>9849</v>
      </c>
      <c r="B7738" s="31" t="s">
        <v>21232</v>
      </c>
      <c r="C7738" s="31" t="s">
        <v>21233</v>
      </c>
      <c r="D7738" s="32">
        <v>44225</v>
      </c>
      <c r="E7738" s="31" t="s">
        <v>21234</v>
      </c>
      <c r="F7738" s="31" t="s">
        <v>12612</v>
      </c>
      <c r="G7738" s="33">
        <v>-1979076</v>
      </c>
      <c r="H7738" s="33">
        <v>-1979076</v>
      </c>
      <c r="I7738" s="31" t="s">
        <v>9762</v>
      </c>
      <c r="J7738" s="31" t="s">
        <v>9763</v>
      </c>
      <c r="K7738" s="33">
        <v>-1979076</v>
      </c>
      <c r="L7738" s="31" t="s">
        <v>9764</v>
      </c>
      <c r="M7738" t="e">
        <f t="shared" si="341"/>
        <v>#VALUE!</v>
      </c>
    </row>
    <row r="7739" spans="1:13" hidden="1">
      <c r="A7739" s="31" t="s">
        <v>9849</v>
      </c>
      <c r="B7739" s="31" t="s">
        <v>21232</v>
      </c>
      <c r="C7739" s="31" t="s">
        <v>21233</v>
      </c>
      <c r="D7739" s="32">
        <v>44225</v>
      </c>
      <c r="E7739" s="31" t="s">
        <v>21234</v>
      </c>
      <c r="F7739" s="31" t="s">
        <v>9997</v>
      </c>
      <c r="G7739" s="33">
        <v>1979076</v>
      </c>
      <c r="H7739" s="33">
        <v>1979076</v>
      </c>
      <c r="I7739" s="31" t="s">
        <v>9762</v>
      </c>
      <c r="J7739" s="31" t="s">
        <v>9763</v>
      </c>
      <c r="K7739" s="33">
        <v>1979076</v>
      </c>
      <c r="L7739" s="31" t="s">
        <v>9764</v>
      </c>
      <c r="M7739" t="e">
        <f t="shared" si="341"/>
        <v>#VALUE!</v>
      </c>
    </row>
    <row r="7740" spans="1:13" hidden="1">
      <c r="A7740" s="31" t="s">
        <v>9849</v>
      </c>
      <c r="B7740" s="31" t="s">
        <v>21235</v>
      </c>
      <c r="C7740" s="31" t="s">
        <v>21236</v>
      </c>
      <c r="D7740" s="32">
        <v>44225</v>
      </c>
      <c r="E7740" s="31" t="s">
        <v>21237</v>
      </c>
      <c r="F7740" s="31" t="s">
        <v>12612</v>
      </c>
      <c r="G7740" s="33">
        <v>-43122.59</v>
      </c>
      <c r="H7740" s="33">
        <v>-43122.59</v>
      </c>
      <c r="I7740" s="31" t="s">
        <v>9762</v>
      </c>
      <c r="J7740" s="31" t="s">
        <v>9763</v>
      </c>
      <c r="K7740" s="33">
        <v>-43122.59</v>
      </c>
      <c r="L7740" s="31" t="s">
        <v>9764</v>
      </c>
      <c r="M7740" t="e">
        <f t="shared" si="341"/>
        <v>#VALUE!</v>
      </c>
    </row>
    <row r="7741" spans="1:13" hidden="1">
      <c r="A7741" s="31" t="s">
        <v>9849</v>
      </c>
      <c r="B7741" s="31" t="s">
        <v>21235</v>
      </c>
      <c r="C7741" s="31" t="s">
        <v>21236</v>
      </c>
      <c r="D7741" s="32">
        <v>44225</v>
      </c>
      <c r="E7741" s="31" t="s">
        <v>21237</v>
      </c>
      <c r="F7741" s="31" t="s">
        <v>9997</v>
      </c>
      <c r="G7741" s="33">
        <v>43122.59</v>
      </c>
      <c r="H7741" s="33">
        <v>43122.59</v>
      </c>
      <c r="I7741" s="31" t="s">
        <v>9762</v>
      </c>
      <c r="J7741" s="31" t="s">
        <v>9763</v>
      </c>
      <c r="K7741" s="33">
        <v>43122.59</v>
      </c>
      <c r="L7741" s="31" t="s">
        <v>9764</v>
      </c>
      <c r="M7741" t="e">
        <f t="shared" si="341"/>
        <v>#VALUE!</v>
      </c>
    </row>
    <row r="7742" spans="1:13" hidden="1">
      <c r="A7742" s="31" t="s">
        <v>9849</v>
      </c>
      <c r="B7742" s="31" t="s">
        <v>21238</v>
      </c>
      <c r="C7742" s="31" t="s">
        <v>21239</v>
      </c>
      <c r="D7742" s="32">
        <v>44225</v>
      </c>
      <c r="E7742" s="31" t="s">
        <v>21240</v>
      </c>
      <c r="F7742" s="31" t="s">
        <v>12612</v>
      </c>
      <c r="G7742" s="33">
        <v>-6513.61</v>
      </c>
      <c r="H7742" s="33">
        <v>-6513.61</v>
      </c>
      <c r="I7742" s="31" t="s">
        <v>9762</v>
      </c>
      <c r="J7742" s="31" t="s">
        <v>9763</v>
      </c>
      <c r="K7742" s="33">
        <v>-6513.61</v>
      </c>
      <c r="L7742" s="31" t="s">
        <v>9764</v>
      </c>
      <c r="M7742" t="e">
        <f t="shared" si="341"/>
        <v>#VALUE!</v>
      </c>
    </row>
    <row r="7743" spans="1:13" hidden="1">
      <c r="A7743" s="31" t="s">
        <v>9849</v>
      </c>
      <c r="B7743" s="31" t="s">
        <v>21238</v>
      </c>
      <c r="C7743" s="31" t="s">
        <v>21239</v>
      </c>
      <c r="D7743" s="32">
        <v>44225</v>
      </c>
      <c r="E7743" s="31" t="s">
        <v>21240</v>
      </c>
      <c r="F7743" s="31" t="s">
        <v>9997</v>
      </c>
      <c r="G7743" s="33">
        <v>6513.61</v>
      </c>
      <c r="H7743" s="33">
        <v>6513.61</v>
      </c>
      <c r="I7743" s="31" t="s">
        <v>9762</v>
      </c>
      <c r="J7743" s="31" t="s">
        <v>9763</v>
      </c>
      <c r="K7743" s="33">
        <v>6513.61</v>
      </c>
      <c r="L7743" s="31" t="s">
        <v>9764</v>
      </c>
      <c r="M7743" t="e">
        <f t="shared" si="341"/>
        <v>#VALUE!</v>
      </c>
    </row>
    <row r="7744" spans="1:13" hidden="1">
      <c r="A7744" s="31" t="s">
        <v>9849</v>
      </c>
      <c r="B7744" s="31" t="s">
        <v>21241</v>
      </c>
      <c r="C7744" s="31" t="s">
        <v>21242</v>
      </c>
      <c r="D7744" s="32">
        <v>44225</v>
      </c>
      <c r="E7744" s="31" t="s">
        <v>21243</v>
      </c>
      <c r="F7744" s="31" t="s">
        <v>12612</v>
      </c>
      <c r="G7744" s="33">
        <v>-273000</v>
      </c>
      <c r="H7744" s="33">
        <v>-273000</v>
      </c>
      <c r="I7744" s="31" t="s">
        <v>9762</v>
      </c>
      <c r="J7744" s="31" t="s">
        <v>9763</v>
      </c>
      <c r="K7744" s="33">
        <v>-273000</v>
      </c>
      <c r="L7744" s="31" t="s">
        <v>9764</v>
      </c>
      <c r="M7744" t="e">
        <f t="shared" si="341"/>
        <v>#VALUE!</v>
      </c>
    </row>
    <row r="7745" spans="1:13" hidden="1">
      <c r="A7745" s="31" t="s">
        <v>9849</v>
      </c>
      <c r="B7745" s="31" t="s">
        <v>21241</v>
      </c>
      <c r="C7745" s="31" t="s">
        <v>21242</v>
      </c>
      <c r="D7745" s="32">
        <v>44225</v>
      </c>
      <c r="E7745" s="31" t="s">
        <v>21243</v>
      </c>
      <c r="F7745" s="31" t="s">
        <v>9997</v>
      </c>
      <c r="G7745" s="33">
        <v>273000</v>
      </c>
      <c r="H7745" s="33">
        <v>273000</v>
      </c>
      <c r="I7745" s="31" t="s">
        <v>9762</v>
      </c>
      <c r="J7745" s="31" t="s">
        <v>9763</v>
      </c>
      <c r="K7745" s="33">
        <v>273000</v>
      </c>
      <c r="L7745" s="31" t="s">
        <v>9764</v>
      </c>
      <c r="M7745" t="e">
        <f t="shared" si="341"/>
        <v>#VALUE!</v>
      </c>
    </row>
    <row r="7746" spans="1:13" hidden="1">
      <c r="A7746" s="31" t="s">
        <v>9757</v>
      </c>
      <c r="B7746" s="31" t="s">
        <v>21244</v>
      </c>
      <c r="C7746" s="31" t="s">
        <v>21245</v>
      </c>
      <c r="D7746" s="32">
        <v>44225</v>
      </c>
      <c r="E7746" s="31" t="s">
        <v>21246</v>
      </c>
      <c r="F7746" s="31" t="s">
        <v>12612</v>
      </c>
      <c r="G7746" s="33">
        <v>-3911323.87</v>
      </c>
      <c r="H7746" s="33">
        <v>-3911323.87</v>
      </c>
      <c r="I7746" s="31" t="s">
        <v>9762</v>
      </c>
      <c r="J7746" s="31" t="s">
        <v>9763</v>
      </c>
      <c r="K7746" s="33">
        <v>-3911323.87</v>
      </c>
      <c r="L7746" s="31" t="s">
        <v>9764</v>
      </c>
      <c r="M7746" t="e">
        <f t="shared" si="341"/>
        <v>#VALUE!</v>
      </c>
    </row>
    <row r="7747" spans="1:13" hidden="1">
      <c r="A7747" s="31" t="s">
        <v>9757</v>
      </c>
      <c r="B7747" s="31" t="s">
        <v>21244</v>
      </c>
      <c r="C7747" s="31" t="s">
        <v>21245</v>
      </c>
      <c r="D7747" s="32">
        <v>44225</v>
      </c>
      <c r="E7747" s="31" t="s">
        <v>21246</v>
      </c>
      <c r="F7747" s="31" t="s">
        <v>10078</v>
      </c>
      <c r="G7747" s="33">
        <v>-317491</v>
      </c>
      <c r="H7747" s="33">
        <v>-317491</v>
      </c>
      <c r="I7747" s="31" t="s">
        <v>9762</v>
      </c>
      <c r="J7747" s="31" t="s">
        <v>9763</v>
      </c>
      <c r="K7747" s="33">
        <v>-317491</v>
      </c>
      <c r="L7747" s="31" t="s">
        <v>9764</v>
      </c>
      <c r="M7747" t="e">
        <f t="shared" ref="M7747:M7810" si="342">FIND("PO",E7747)</f>
        <v>#VALUE!</v>
      </c>
    </row>
    <row r="7748" spans="1:13" hidden="1">
      <c r="A7748" s="31" t="s">
        <v>9757</v>
      </c>
      <c r="B7748" s="31" t="s">
        <v>21244</v>
      </c>
      <c r="C7748" s="31" t="s">
        <v>21245</v>
      </c>
      <c r="D7748" s="32">
        <v>44225</v>
      </c>
      <c r="E7748" s="31" t="s">
        <v>21246</v>
      </c>
      <c r="F7748" s="31" t="s">
        <v>10079</v>
      </c>
      <c r="G7748" s="33">
        <v>-301974</v>
      </c>
      <c r="H7748" s="33">
        <v>-301974</v>
      </c>
      <c r="I7748" s="31" t="s">
        <v>9762</v>
      </c>
      <c r="J7748" s="31" t="s">
        <v>9763</v>
      </c>
      <c r="K7748" s="33">
        <v>-301974</v>
      </c>
      <c r="L7748" s="31" t="s">
        <v>9764</v>
      </c>
      <c r="M7748" t="e">
        <f t="shared" si="342"/>
        <v>#VALUE!</v>
      </c>
    </row>
    <row r="7749" spans="1:13" hidden="1">
      <c r="A7749" s="31" t="s">
        <v>9757</v>
      </c>
      <c r="B7749" s="31" t="s">
        <v>21244</v>
      </c>
      <c r="C7749" s="31" t="s">
        <v>21245</v>
      </c>
      <c r="D7749" s="32">
        <v>44225</v>
      </c>
      <c r="E7749" s="31" t="s">
        <v>21246</v>
      </c>
      <c r="F7749" s="31" t="s">
        <v>10080</v>
      </c>
      <c r="G7749" s="33">
        <v>-253368.14</v>
      </c>
      <c r="H7749" s="33">
        <v>-253368.14</v>
      </c>
      <c r="I7749" s="31" t="s">
        <v>9762</v>
      </c>
      <c r="J7749" s="31" t="s">
        <v>9763</v>
      </c>
      <c r="K7749" s="33">
        <v>-253368.14</v>
      </c>
      <c r="L7749" s="31" t="s">
        <v>9764</v>
      </c>
      <c r="M7749" t="e">
        <f t="shared" si="342"/>
        <v>#VALUE!</v>
      </c>
    </row>
    <row r="7750" spans="1:13" hidden="1">
      <c r="A7750" s="31" t="s">
        <v>9757</v>
      </c>
      <c r="B7750" s="31" t="s">
        <v>21244</v>
      </c>
      <c r="C7750" s="31" t="s">
        <v>21245</v>
      </c>
      <c r="D7750" s="32">
        <v>44225</v>
      </c>
      <c r="E7750" s="31" t="s">
        <v>21246</v>
      </c>
      <c r="F7750" s="31" t="s">
        <v>19081</v>
      </c>
      <c r="G7750" s="33">
        <v>4784157.01</v>
      </c>
      <c r="H7750" s="33">
        <v>4784157.01</v>
      </c>
      <c r="I7750" s="31" t="s">
        <v>9762</v>
      </c>
      <c r="J7750" s="31" t="s">
        <v>9763</v>
      </c>
      <c r="K7750" s="33">
        <v>4784157.01</v>
      </c>
      <c r="L7750" s="31" t="s">
        <v>9764</v>
      </c>
      <c r="M7750" t="e">
        <f t="shared" si="342"/>
        <v>#VALUE!</v>
      </c>
    </row>
    <row r="7751" spans="1:13" hidden="1">
      <c r="A7751" s="31" t="s">
        <v>9849</v>
      </c>
      <c r="B7751" s="31" t="s">
        <v>21247</v>
      </c>
      <c r="C7751" s="31" t="s">
        <v>21248</v>
      </c>
      <c r="D7751" s="32">
        <v>44202</v>
      </c>
      <c r="E7751" s="31" t="s">
        <v>21249</v>
      </c>
      <c r="F7751" s="31" t="s">
        <v>13733</v>
      </c>
      <c r="G7751" s="33">
        <v>-128660000</v>
      </c>
      <c r="H7751" s="33">
        <v>-128660000</v>
      </c>
      <c r="I7751" s="31" t="s">
        <v>9762</v>
      </c>
      <c r="J7751" s="31" t="s">
        <v>9763</v>
      </c>
      <c r="K7751" s="33">
        <v>-128660000</v>
      </c>
      <c r="L7751" s="31" t="s">
        <v>9764</v>
      </c>
      <c r="M7751" t="e">
        <f t="shared" si="342"/>
        <v>#VALUE!</v>
      </c>
    </row>
    <row r="7752" spans="1:13" hidden="1">
      <c r="A7752" s="31" t="s">
        <v>9849</v>
      </c>
      <c r="B7752" s="31" t="s">
        <v>21247</v>
      </c>
      <c r="C7752" s="31" t="s">
        <v>21248</v>
      </c>
      <c r="D7752" s="32">
        <v>44202</v>
      </c>
      <c r="E7752" s="31" t="s">
        <v>21249</v>
      </c>
      <c r="F7752" s="31" t="s">
        <v>10443</v>
      </c>
      <c r="G7752" s="33">
        <v>128660000</v>
      </c>
      <c r="H7752" s="33">
        <v>128660000</v>
      </c>
      <c r="I7752" s="31" t="s">
        <v>9762</v>
      </c>
      <c r="J7752" s="31" t="s">
        <v>9763</v>
      </c>
      <c r="K7752" s="33">
        <v>128660000</v>
      </c>
      <c r="L7752" s="31" t="s">
        <v>9764</v>
      </c>
      <c r="M7752" t="e">
        <f t="shared" si="342"/>
        <v>#VALUE!</v>
      </c>
    </row>
    <row r="7753" spans="1:13" hidden="1">
      <c r="A7753" s="31" t="s">
        <v>9849</v>
      </c>
      <c r="B7753" s="31" t="s">
        <v>21250</v>
      </c>
      <c r="C7753" s="31" t="s">
        <v>21251</v>
      </c>
      <c r="D7753" s="32">
        <v>44202</v>
      </c>
      <c r="E7753" s="31" t="s">
        <v>21252</v>
      </c>
      <c r="F7753" s="31" t="s">
        <v>13733</v>
      </c>
      <c r="G7753" s="33">
        <v>-202814500</v>
      </c>
      <c r="H7753" s="33">
        <v>-202814500</v>
      </c>
      <c r="I7753" s="31" t="s">
        <v>9762</v>
      </c>
      <c r="J7753" s="31" t="s">
        <v>9763</v>
      </c>
      <c r="K7753" s="33">
        <v>-202814500</v>
      </c>
      <c r="L7753" s="31" t="s">
        <v>9764</v>
      </c>
      <c r="M7753" t="e">
        <f t="shared" si="342"/>
        <v>#VALUE!</v>
      </c>
    </row>
    <row r="7754" spans="1:13" hidden="1">
      <c r="A7754" s="31" t="s">
        <v>9849</v>
      </c>
      <c r="B7754" s="31" t="s">
        <v>21250</v>
      </c>
      <c r="C7754" s="31" t="s">
        <v>21251</v>
      </c>
      <c r="D7754" s="32">
        <v>44202</v>
      </c>
      <c r="E7754" s="31" t="s">
        <v>21252</v>
      </c>
      <c r="F7754" s="31" t="s">
        <v>10443</v>
      </c>
      <c r="G7754" s="33">
        <v>202814500</v>
      </c>
      <c r="H7754" s="33">
        <v>202814500</v>
      </c>
      <c r="I7754" s="31" t="s">
        <v>9762</v>
      </c>
      <c r="J7754" s="31" t="s">
        <v>9763</v>
      </c>
      <c r="K7754" s="33">
        <v>202814500</v>
      </c>
      <c r="L7754" s="31" t="s">
        <v>9764</v>
      </c>
      <c r="M7754" t="e">
        <f t="shared" si="342"/>
        <v>#VALUE!</v>
      </c>
    </row>
    <row r="7755" spans="1:13" hidden="1">
      <c r="A7755" s="31" t="s">
        <v>9849</v>
      </c>
      <c r="B7755" s="31" t="s">
        <v>21253</v>
      </c>
      <c r="C7755" s="31" t="s">
        <v>21254</v>
      </c>
      <c r="D7755" s="32">
        <v>44202</v>
      </c>
      <c r="E7755" s="31" t="s">
        <v>21255</v>
      </c>
      <c r="F7755" s="31" t="s">
        <v>13733</v>
      </c>
      <c r="G7755" s="33">
        <v>-140049000</v>
      </c>
      <c r="H7755" s="33">
        <v>-140049000</v>
      </c>
      <c r="I7755" s="31" t="s">
        <v>9762</v>
      </c>
      <c r="J7755" s="31" t="s">
        <v>9763</v>
      </c>
      <c r="K7755" s="33">
        <v>-140049000</v>
      </c>
      <c r="L7755" s="31" t="s">
        <v>9764</v>
      </c>
      <c r="M7755" t="e">
        <f t="shared" si="342"/>
        <v>#VALUE!</v>
      </c>
    </row>
    <row r="7756" spans="1:13" hidden="1">
      <c r="A7756" s="31" t="s">
        <v>9849</v>
      </c>
      <c r="B7756" s="31" t="s">
        <v>21253</v>
      </c>
      <c r="C7756" s="31" t="s">
        <v>21254</v>
      </c>
      <c r="D7756" s="32">
        <v>44202</v>
      </c>
      <c r="E7756" s="31" t="s">
        <v>21255</v>
      </c>
      <c r="F7756" s="31" t="s">
        <v>10443</v>
      </c>
      <c r="G7756" s="33">
        <v>140049000</v>
      </c>
      <c r="H7756" s="33">
        <v>140049000</v>
      </c>
      <c r="I7756" s="31" t="s">
        <v>9762</v>
      </c>
      <c r="J7756" s="31" t="s">
        <v>9763</v>
      </c>
      <c r="K7756" s="33">
        <v>140049000</v>
      </c>
      <c r="L7756" s="31" t="s">
        <v>9764</v>
      </c>
      <c r="M7756" t="e">
        <f t="shared" si="342"/>
        <v>#VALUE!</v>
      </c>
    </row>
    <row r="7757" spans="1:13" hidden="1">
      <c r="A7757" s="31" t="s">
        <v>9849</v>
      </c>
      <c r="B7757" s="31" t="s">
        <v>21256</v>
      </c>
      <c r="C7757" s="31" t="s">
        <v>21257</v>
      </c>
      <c r="D7757" s="32">
        <v>44202</v>
      </c>
      <c r="E7757" s="31" t="s">
        <v>21258</v>
      </c>
      <c r="F7757" s="31" t="s">
        <v>13733</v>
      </c>
      <c r="G7757" s="33">
        <v>-113810500</v>
      </c>
      <c r="H7757" s="33">
        <v>-113810500</v>
      </c>
      <c r="I7757" s="31" t="s">
        <v>9762</v>
      </c>
      <c r="J7757" s="31" t="s">
        <v>9763</v>
      </c>
      <c r="K7757" s="33">
        <v>-113810500</v>
      </c>
      <c r="L7757" s="31" t="s">
        <v>9764</v>
      </c>
      <c r="M7757" t="e">
        <f t="shared" si="342"/>
        <v>#VALUE!</v>
      </c>
    </row>
    <row r="7758" spans="1:13" hidden="1">
      <c r="A7758" s="31" t="s">
        <v>9849</v>
      </c>
      <c r="B7758" s="31" t="s">
        <v>21256</v>
      </c>
      <c r="C7758" s="31" t="s">
        <v>21257</v>
      </c>
      <c r="D7758" s="32">
        <v>44202</v>
      </c>
      <c r="E7758" s="31" t="s">
        <v>21258</v>
      </c>
      <c r="F7758" s="31" t="s">
        <v>10443</v>
      </c>
      <c r="G7758" s="33">
        <v>113810500</v>
      </c>
      <c r="H7758" s="33">
        <v>113810500</v>
      </c>
      <c r="I7758" s="31" t="s">
        <v>9762</v>
      </c>
      <c r="J7758" s="31" t="s">
        <v>9763</v>
      </c>
      <c r="K7758" s="33">
        <v>113810500</v>
      </c>
      <c r="L7758" s="31" t="s">
        <v>9764</v>
      </c>
      <c r="M7758" t="e">
        <f t="shared" si="342"/>
        <v>#VALUE!</v>
      </c>
    </row>
    <row r="7759" spans="1:13" hidden="1">
      <c r="A7759" s="31" t="s">
        <v>9849</v>
      </c>
      <c r="B7759" s="31" t="s">
        <v>21259</v>
      </c>
      <c r="C7759" s="31" t="s">
        <v>21260</v>
      </c>
      <c r="D7759" s="32">
        <v>44202</v>
      </c>
      <c r="E7759" s="31" t="s">
        <v>21261</v>
      </c>
      <c r="F7759" s="31" t="s">
        <v>13733</v>
      </c>
      <c r="G7759" s="33">
        <v>-19980000</v>
      </c>
      <c r="H7759" s="33">
        <v>-19980000</v>
      </c>
      <c r="I7759" s="31" t="s">
        <v>9762</v>
      </c>
      <c r="J7759" s="31" t="s">
        <v>9763</v>
      </c>
      <c r="K7759" s="33">
        <v>-19980000</v>
      </c>
      <c r="L7759" s="31" t="s">
        <v>9764</v>
      </c>
      <c r="M7759" t="e">
        <f t="shared" si="342"/>
        <v>#VALUE!</v>
      </c>
    </row>
    <row r="7760" spans="1:13" hidden="1">
      <c r="A7760" s="31" t="s">
        <v>9849</v>
      </c>
      <c r="B7760" s="31" t="s">
        <v>21259</v>
      </c>
      <c r="C7760" s="31" t="s">
        <v>21260</v>
      </c>
      <c r="D7760" s="32">
        <v>44202</v>
      </c>
      <c r="E7760" s="31" t="s">
        <v>21261</v>
      </c>
      <c r="F7760" s="31" t="s">
        <v>10443</v>
      </c>
      <c r="G7760" s="33">
        <v>19980000</v>
      </c>
      <c r="H7760" s="33">
        <v>19980000</v>
      </c>
      <c r="I7760" s="31" t="s">
        <v>9762</v>
      </c>
      <c r="J7760" s="31" t="s">
        <v>9763</v>
      </c>
      <c r="K7760" s="33">
        <v>19980000</v>
      </c>
      <c r="L7760" s="31" t="s">
        <v>9764</v>
      </c>
      <c r="M7760" t="e">
        <f t="shared" si="342"/>
        <v>#VALUE!</v>
      </c>
    </row>
    <row r="7761" spans="1:13" hidden="1">
      <c r="A7761" s="31" t="s">
        <v>9849</v>
      </c>
      <c r="B7761" s="31" t="s">
        <v>21262</v>
      </c>
      <c r="C7761" s="31" t="s">
        <v>21263</v>
      </c>
      <c r="D7761" s="32">
        <v>44202</v>
      </c>
      <c r="E7761" s="31" t="s">
        <v>21264</v>
      </c>
      <c r="F7761" s="31" t="s">
        <v>13733</v>
      </c>
      <c r="G7761" s="33">
        <v>-19980000</v>
      </c>
      <c r="H7761" s="33">
        <v>-19980000</v>
      </c>
      <c r="I7761" s="31" t="s">
        <v>9762</v>
      </c>
      <c r="J7761" s="31" t="s">
        <v>9763</v>
      </c>
      <c r="K7761" s="33">
        <v>-19980000</v>
      </c>
      <c r="L7761" s="31" t="s">
        <v>9764</v>
      </c>
      <c r="M7761" t="e">
        <f t="shared" si="342"/>
        <v>#VALUE!</v>
      </c>
    </row>
    <row r="7762" spans="1:13" hidden="1">
      <c r="A7762" s="31" t="s">
        <v>9849</v>
      </c>
      <c r="B7762" s="31" t="s">
        <v>21262</v>
      </c>
      <c r="C7762" s="31" t="s">
        <v>21263</v>
      </c>
      <c r="D7762" s="32">
        <v>44202</v>
      </c>
      <c r="E7762" s="31" t="s">
        <v>21264</v>
      </c>
      <c r="F7762" s="31" t="s">
        <v>10443</v>
      </c>
      <c r="G7762" s="33">
        <v>19980000</v>
      </c>
      <c r="H7762" s="33">
        <v>19980000</v>
      </c>
      <c r="I7762" s="31" t="s">
        <v>9762</v>
      </c>
      <c r="J7762" s="31" t="s">
        <v>9763</v>
      </c>
      <c r="K7762" s="33">
        <v>19980000</v>
      </c>
      <c r="L7762" s="31" t="s">
        <v>9764</v>
      </c>
      <c r="M7762" t="e">
        <f t="shared" si="342"/>
        <v>#VALUE!</v>
      </c>
    </row>
    <row r="7763" spans="1:13" hidden="1">
      <c r="A7763" s="31" t="s">
        <v>9849</v>
      </c>
      <c r="B7763" s="31" t="s">
        <v>21265</v>
      </c>
      <c r="C7763" s="31" t="s">
        <v>21266</v>
      </c>
      <c r="D7763" s="32">
        <v>44202</v>
      </c>
      <c r="E7763" s="31" t="s">
        <v>21267</v>
      </c>
      <c r="F7763" s="31" t="s">
        <v>13733</v>
      </c>
      <c r="G7763" s="33">
        <v>-19980000</v>
      </c>
      <c r="H7763" s="33">
        <v>-19980000</v>
      </c>
      <c r="I7763" s="31" t="s">
        <v>9762</v>
      </c>
      <c r="J7763" s="31" t="s">
        <v>9763</v>
      </c>
      <c r="K7763" s="33">
        <v>-19980000</v>
      </c>
      <c r="L7763" s="31" t="s">
        <v>9764</v>
      </c>
      <c r="M7763" t="e">
        <f t="shared" si="342"/>
        <v>#VALUE!</v>
      </c>
    </row>
    <row r="7764" spans="1:13" hidden="1">
      <c r="A7764" s="31" t="s">
        <v>9849</v>
      </c>
      <c r="B7764" s="31" t="s">
        <v>21265</v>
      </c>
      <c r="C7764" s="31" t="s">
        <v>21266</v>
      </c>
      <c r="D7764" s="32">
        <v>44202</v>
      </c>
      <c r="E7764" s="31" t="s">
        <v>21267</v>
      </c>
      <c r="F7764" s="31" t="s">
        <v>10443</v>
      </c>
      <c r="G7764" s="33">
        <v>19980000</v>
      </c>
      <c r="H7764" s="33">
        <v>19980000</v>
      </c>
      <c r="I7764" s="31" t="s">
        <v>9762</v>
      </c>
      <c r="J7764" s="31" t="s">
        <v>9763</v>
      </c>
      <c r="K7764" s="33">
        <v>19980000</v>
      </c>
      <c r="L7764" s="31" t="s">
        <v>9764</v>
      </c>
      <c r="M7764" t="e">
        <f t="shared" si="342"/>
        <v>#VALUE!</v>
      </c>
    </row>
    <row r="7765" spans="1:13" hidden="1">
      <c r="A7765" s="31" t="s">
        <v>9849</v>
      </c>
      <c r="B7765" s="31" t="s">
        <v>21268</v>
      </c>
      <c r="C7765" s="31" t="s">
        <v>21269</v>
      </c>
      <c r="D7765" s="32">
        <v>44202</v>
      </c>
      <c r="E7765" s="31" t="s">
        <v>21270</v>
      </c>
      <c r="F7765" s="31" t="s">
        <v>13733</v>
      </c>
      <c r="G7765" s="33">
        <v>-18569000</v>
      </c>
      <c r="H7765" s="33">
        <v>-18569000</v>
      </c>
      <c r="I7765" s="31" t="s">
        <v>9762</v>
      </c>
      <c r="J7765" s="31" t="s">
        <v>9763</v>
      </c>
      <c r="K7765" s="33">
        <v>-18569000</v>
      </c>
      <c r="L7765" s="31" t="s">
        <v>9764</v>
      </c>
      <c r="M7765" t="e">
        <f t="shared" si="342"/>
        <v>#VALUE!</v>
      </c>
    </row>
    <row r="7766" spans="1:13" hidden="1">
      <c r="A7766" s="31" t="s">
        <v>9849</v>
      </c>
      <c r="B7766" s="31" t="s">
        <v>21268</v>
      </c>
      <c r="C7766" s="31" t="s">
        <v>21269</v>
      </c>
      <c r="D7766" s="32">
        <v>44202</v>
      </c>
      <c r="E7766" s="31" t="s">
        <v>21270</v>
      </c>
      <c r="F7766" s="31" t="s">
        <v>10443</v>
      </c>
      <c r="G7766" s="33">
        <v>18569000</v>
      </c>
      <c r="H7766" s="33">
        <v>18569000</v>
      </c>
      <c r="I7766" s="31" t="s">
        <v>9762</v>
      </c>
      <c r="J7766" s="31" t="s">
        <v>9763</v>
      </c>
      <c r="K7766" s="33">
        <v>18569000</v>
      </c>
      <c r="L7766" s="31" t="s">
        <v>9764</v>
      </c>
      <c r="M7766" t="e">
        <f t="shared" si="342"/>
        <v>#VALUE!</v>
      </c>
    </row>
    <row r="7767" spans="1:13" hidden="1">
      <c r="A7767" s="31" t="s">
        <v>9849</v>
      </c>
      <c r="B7767" s="31" t="s">
        <v>21271</v>
      </c>
      <c r="C7767" s="31" t="s">
        <v>21272</v>
      </c>
      <c r="D7767" s="32">
        <v>44208</v>
      </c>
      <c r="E7767" s="31" t="s">
        <v>21273</v>
      </c>
      <c r="F7767" s="31" t="s">
        <v>13733</v>
      </c>
      <c r="G7767" s="33">
        <v>-256500</v>
      </c>
      <c r="H7767" s="33">
        <v>-256500</v>
      </c>
      <c r="I7767" s="31" t="s">
        <v>9762</v>
      </c>
      <c r="J7767" s="31" t="s">
        <v>9763</v>
      </c>
      <c r="K7767" s="33">
        <v>-256500</v>
      </c>
      <c r="L7767" s="31" t="s">
        <v>9764</v>
      </c>
      <c r="M7767" t="e">
        <f t="shared" si="342"/>
        <v>#VALUE!</v>
      </c>
    </row>
    <row r="7768" spans="1:13" hidden="1">
      <c r="A7768" s="31" t="s">
        <v>9849</v>
      </c>
      <c r="B7768" s="31" t="s">
        <v>21271</v>
      </c>
      <c r="C7768" s="31" t="s">
        <v>21272</v>
      </c>
      <c r="D7768" s="32">
        <v>44208</v>
      </c>
      <c r="E7768" s="31" t="s">
        <v>21273</v>
      </c>
      <c r="F7768" s="31" t="s">
        <v>10443</v>
      </c>
      <c r="G7768" s="33">
        <v>256500</v>
      </c>
      <c r="H7768" s="33">
        <v>256500</v>
      </c>
      <c r="I7768" s="31" t="s">
        <v>9762</v>
      </c>
      <c r="J7768" s="31" t="s">
        <v>9763</v>
      </c>
      <c r="K7768" s="33">
        <v>256500</v>
      </c>
      <c r="L7768" s="31" t="s">
        <v>9764</v>
      </c>
      <c r="M7768" t="e">
        <f t="shared" si="342"/>
        <v>#VALUE!</v>
      </c>
    </row>
    <row r="7769" spans="1:13" hidden="1">
      <c r="A7769" s="31" t="s">
        <v>9849</v>
      </c>
      <c r="B7769" s="31" t="s">
        <v>21274</v>
      </c>
      <c r="C7769" s="31" t="s">
        <v>21275</v>
      </c>
      <c r="D7769" s="32">
        <v>44209</v>
      </c>
      <c r="E7769" s="31" t="s">
        <v>21276</v>
      </c>
      <c r="F7769" s="31" t="s">
        <v>13733</v>
      </c>
      <c r="G7769" s="33">
        <v>-22000</v>
      </c>
      <c r="H7769" s="33">
        <v>-22000</v>
      </c>
      <c r="I7769" s="31" t="s">
        <v>9762</v>
      </c>
      <c r="J7769" s="31" t="s">
        <v>9763</v>
      </c>
      <c r="K7769" s="33">
        <v>-22000</v>
      </c>
      <c r="L7769" s="31" t="s">
        <v>9764</v>
      </c>
      <c r="M7769" t="e">
        <f t="shared" si="342"/>
        <v>#VALUE!</v>
      </c>
    </row>
    <row r="7770" spans="1:13" hidden="1">
      <c r="A7770" s="31" t="s">
        <v>9849</v>
      </c>
      <c r="B7770" s="31" t="s">
        <v>21274</v>
      </c>
      <c r="C7770" s="31" t="s">
        <v>21275</v>
      </c>
      <c r="D7770" s="32">
        <v>44209</v>
      </c>
      <c r="E7770" s="31" t="s">
        <v>21276</v>
      </c>
      <c r="F7770" s="31" t="s">
        <v>10443</v>
      </c>
      <c r="G7770" s="33">
        <v>22000</v>
      </c>
      <c r="H7770" s="33">
        <v>22000</v>
      </c>
      <c r="I7770" s="31" t="s">
        <v>9762</v>
      </c>
      <c r="J7770" s="31" t="s">
        <v>9763</v>
      </c>
      <c r="K7770" s="33">
        <v>22000</v>
      </c>
      <c r="L7770" s="31" t="s">
        <v>9764</v>
      </c>
      <c r="M7770" t="e">
        <f t="shared" si="342"/>
        <v>#VALUE!</v>
      </c>
    </row>
    <row r="7771" spans="1:13" hidden="1">
      <c r="A7771" s="31" t="s">
        <v>9849</v>
      </c>
      <c r="B7771" s="31" t="s">
        <v>21277</v>
      </c>
      <c r="C7771" s="31" t="s">
        <v>21278</v>
      </c>
      <c r="D7771" s="32">
        <v>44209</v>
      </c>
      <c r="E7771" s="31" t="s">
        <v>21279</v>
      </c>
      <c r="F7771" s="31" t="s">
        <v>13733</v>
      </c>
      <c r="G7771" s="33">
        <v>-1553000</v>
      </c>
      <c r="H7771" s="33">
        <v>-1553000</v>
      </c>
      <c r="I7771" s="31" t="s">
        <v>9762</v>
      </c>
      <c r="J7771" s="31" t="s">
        <v>9763</v>
      </c>
      <c r="K7771" s="33">
        <v>-1553000</v>
      </c>
      <c r="L7771" s="31" t="s">
        <v>9764</v>
      </c>
      <c r="M7771" t="e">
        <f t="shared" si="342"/>
        <v>#VALUE!</v>
      </c>
    </row>
    <row r="7772" spans="1:13" hidden="1">
      <c r="A7772" s="31" t="s">
        <v>9849</v>
      </c>
      <c r="B7772" s="31" t="s">
        <v>21277</v>
      </c>
      <c r="C7772" s="31" t="s">
        <v>21278</v>
      </c>
      <c r="D7772" s="32">
        <v>44209</v>
      </c>
      <c r="E7772" s="31" t="s">
        <v>21279</v>
      </c>
      <c r="F7772" s="31" t="s">
        <v>10443</v>
      </c>
      <c r="G7772" s="33">
        <v>1553000</v>
      </c>
      <c r="H7772" s="33">
        <v>1553000</v>
      </c>
      <c r="I7772" s="31" t="s">
        <v>9762</v>
      </c>
      <c r="J7772" s="31" t="s">
        <v>9763</v>
      </c>
      <c r="K7772" s="33">
        <v>1553000</v>
      </c>
      <c r="L7772" s="31" t="s">
        <v>9764</v>
      </c>
      <c r="M7772" t="e">
        <f t="shared" si="342"/>
        <v>#VALUE!</v>
      </c>
    </row>
    <row r="7773" spans="1:13" hidden="1">
      <c r="A7773" s="31" t="s">
        <v>9849</v>
      </c>
      <c r="B7773" s="31" t="s">
        <v>21280</v>
      </c>
      <c r="C7773" s="31" t="s">
        <v>21281</v>
      </c>
      <c r="D7773" s="32">
        <v>44203</v>
      </c>
      <c r="E7773" s="31" t="s">
        <v>21282</v>
      </c>
      <c r="F7773" s="31" t="s">
        <v>9866</v>
      </c>
      <c r="G7773" s="33">
        <v>-98910500</v>
      </c>
      <c r="H7773" s="33">
        <v>-98910500</v>
      </c>
      <c r="I7773" s="31" t="s">
        <v>9762</v>
      </c>
      <c r="J7773" s="31" t="s">
        <v>9763</v>
      </c>
      <c r="K7773" s="33">
        <v>-98910500</v>
      </c>
      <c r="L7773" s="31" t="s">
        <v>9764</v>
      </c>
      <c r="M7773" t="e">
        <f t="shared" si="342"/>
        <v>#VALUE!</v>
      </c>
    </row>
    <row r="7774" spans="1:13" hidden="1">
      <c r="A7774" s="31" t="s">
        <v>9849</v>
      </c>
      <c r="B7774" s="31" t="s">
        <v>21280</v>
      </c>
      <c r="C7774" s="31" t="s">
        <v>21281</v>
      </c>
      <c r="D7774" s="32">
        <v>44203</v>
      </c>
      <c r="E7774" s="31" t="s">
        <v>21282</v>
      </c>
      <c r="F7774" s="31" t="s">
        <v>10443</v>
      </c>
      <c r="G7774" s="33">
        <v>98910500</v>
      </c>
      <c r="H7774" s="33">
        <v>98910500</v>
      </c>
      <c r="I7774" s="31" t="s">
        <v>9762</v>
      </c>
      <c r="J7774" s="31" t="s">
        <v>9763</v>
      </c>
      <c r="K7774" s="33">
        <v>98910500</v>
      </c>
      <c r="L7774" s="31" t="s">
        <v>9764</v>
      </c>
      <c r="M7774" t="e">
        <f t="shared" si="342"/>
        <v>#VALUE!</v>
      </c>
    </row>
    <row r="7775" spans="1:13" hidden="1">
      <c r="A7775" s="31" t="s">
        <v>9849</v>
      </c>
      <c r="B7775" s="31" t="s">
        <v>21283</v>
      </c>
      <c r="C7775" s="31" t="s">
        <v>21284</v>
      </c>
      <c r="D7775" s="32">
        <v>44208</v>
      </c>
      <c r="E7775" s="31" t="s">
        <v>21285</v>
      </c>
      <c r="F7775" s="31" t="s">
        <v>9866</v>
      </c>
      <c r="G7775" s="33">
        <v>-143500</v>
      </c>
      <c r="H7775" s="33">
        <v>-143500</v>
      </c>
      <c r="I7775" s="31" t="s">
        <v>9762</v>
      </c>
      <c r="J7775" s="31" t="s">
        <v>9763</v>
      </c>
      <c r="K7775" s="33">
        <v>-143500</v>
      </c>
      <c r="L7775" s="31" t="s">
        <v>9764</v>
      </c>
      <c r="M7775" t="e">
        <f t="shared" si="342"/>
        <v>#VALUE!</v>
      </c>
    </row>
    <row r="7776" spans="1:13" hidden="1">
      <c r="A7776" s="31" t="s">
        <v>9849</v>
      </c>
      <c r="B7776" s="31" t="s">
        <v>21283</v>
      </c>
      <c r="C7776" s="31" t="s">
        <v>21284</v>
      </c>
      <c r="D7776" s="32">
        <v>44208</v>
      </c>
      <c r="E7776" s="31" t="s">
        <v>21285</v>
      </c>
      <c r="F7776" s="31" t="s">
        <v>10443</v>
      </c>
      <c r="G7776" s="33">
        <v>143500</v>
      </c>
      <c r="H7776" s="33">
        <v>143500</v>
      </c>
      <c r="I7776" s="31" t="s">
        <v>9762</v>
      </c>
      <c r="J7776" s="31" t="s">
        <v>9763</v>
      </c>
      <c r="K7776" s="33">
        <v>143500</v>
      </c>
      <c r="L7776" s="31" t="s">
        <v>9764</v>
      </c>
      <c r="M7776" t="e">
        <f t="shared" si="342"/>
        <v>#VALUE!</v>
      </c>
    </row>
    <row r="7777" spans="1:13" hidden="1">
      <c r="A7777" s="31" t="s">
        <v>9849</v>
      </c>
      <c r="B7777" s="31" t="s">
        <v>21286</v>
      </c>
      <c r="C7777" s="31" t="s">
        <v>21287</v>
      </c>
      <c r="D7777" s="32">
        <v>44209</v>
      </c>
      <c r="E7777" s="31" t="s">
        <v>21288</v>
      </c>
      <c r="F7777" s="31" t="s">
        <v>9866</v>
      </c>
      <c r="G7777" s="33">
        <v>-564000</v>
      </c>
      <c r="H7777" s="33">
        <v>-564000</v>
      </c>
      <c r="I7777" s="31" t="s">
        <v>9762</v>
      </c>
      <c r="J7777" s="31" t="s">
        <v>9763</v>
      </c>
      <c r="K7777" s="33">
        <v>-564000</v>
      </c>
      <c r="L7777" s="31" t="s">
        <v>9764</v>
      </c>
      <c r="M7777" t="e">
        <f t="shared" si="342"/>
        <v>#VALUE!</v>
      </c>
    </row>
    <row r="7778" spans="1:13" hidden="1">
      <c r="A7778" s="31" t="s">
        <v>9849</v>
      </c>
      <c r="B7778" s="31" t="s">
        <v>21286</v>
      </c>
      <c r="C7778" s="31" t="s">
        <v>21287</v>
      </c>
      <c r="D7778" s="32">
        <v>44209</v>
      </c>
      <c r="E7778" s="31" t="s">
        <v>21288</v>
      </c>
      <c r="F7778" s="31" t="s">
        <v>10443</v>
      </c>
      <c r="G7778" s="33">
        <v>564000</v>
      </c>
      <c r="H7778" s="33">
        <v>564000</v>
      </c>
      <c r="I7778" s="31" t="s">
        <v>9762</v>
      </c>
      <c r="J7778" s="31" t="s">
        <v>9763</v>
      </c>
      <c r="K7778" s="33">
        <v>564000</v>
      </c>
      <c r="L7778" s="31" t="s">
        <v>9764</v>
      </c>
      <c r="M7778" t="e">
        <f t="shared" si="342"/>
        <v>#VALUE!</v>
      </c>
    </row>
    <row r="7779" spans="1:13" hidden="1">
      <c r="A7779" s="31" t="s">
        <v>9757</v>
      </c>
      <c r="B7779" s="31" t="s">
        <v>21289</v>
      </c>
      <c r="C7779" s="31" t="s">
        <v>21290</v>
      </c>
      <c r="D7779" s="32">
        <v>44225</v>
      </c>
      <c r="E7779" s="31" t="s">
        <v>21291</v>
      </c>
      <c r="F7779" s="31" t="s">
        <v>12612</v>
      </c>
      <c r="G7779" s="33">
        <v>-619465</v>
      </c>
      <c r="H7779" s="33">
        <v>-619465</v>
      </c>
      <c r="I7779" s="31" t="s">
        <v>9762</v>
      </c>
      <c r="J7779" s="31" t="s">
        <v>9763</v>
      </c>
      <c r="K7779" s="33">
        <v>-619465</v>
      </c>
      <c r="L7779" s="31" t="s">
        <v>9764</v>
      </c>
      <c r="M7779" t="e">
        <f t="shared" si="342"/>
        <v>#VALUE!</v>
      </c>
    </row>
    <row r="7780" spans="1:13" hidden="1">
      <c r="A7780" s="31" t="s">
        <v>9757</v>
      </c>
      <c r="B7780" s="31" t="s">
        <v>21289</v>
      </c>
      <c r="C7780" s="31" t="s">
        <v>21290</v>
      </c>
      <c r="D7780" s="32">
        <v>44225</v>
      </c>
      <c r="E7780" s="31" t="s">
        <v>21291</v>
      </c>
      <c r="F7780" s="31" t="s">
        <v>9875</v>
      </c>
      <c r="G7780" s="33">
        <v>619465</v>
      </c>
      <c r="H7780" s="33">
        <v>619465</v>
      </c>
      <c r="I7780" s="31" t="s">
        <v>9762</v>
      </c>
      <c r="J7780" s="31" t="s">
        <v>9763</v>
      </c>
      <c r="K7780" s="33">
        <v>619465</v>
      </c>
      <c r="L7780" s="31" t="s">
        <v>9764</v>
      </c>
      <c r="M7780" t="e">
        <f t="shared" si="342"/>
        <v>#VALUE!</v>
      </c>
    </row>
    <row r="7781" spans="1:13" hidden="1">
      <c r="A7781" s="31" t="s">
        <v>9849</v>
      </c>
      <c r="B7781" s="31" t="s">
        <v>21292</v>
      </c>
      <c r="C7781" s="31" t="s">
        <v>21293</v>
      </c>
      <c r="D7781" s="32">
        <v>44225</v>
      </c>
      <c r="E7781" s="31" t="s">
        <v>21294</v>
      </c>
      <c r="F7781" s="31" t="s">
        <v>12612</v>
      </c>
      <c r="G7781" s="33">
        <v>-350</v>
      </c>
      <c r="H7781" s="33">
        <v>-350</v>
      </c>
      <c r="I7781" s="31" t="s">
        <v>9762</v>
      </c>
      <c r="J7781" s="31" t="s">
        <v>9763</v>
      </c>
      <c r="K7781" s="33">
        <v>-350</v>
      </c>
      <c r="L7781" s="31" t="s">
        <v>9764</v>
      </c>
      <c r="M7781" t="e">
        <f t="shared" si="342"/>
        <v>#VALUE!</v>
      </c>
    </row>
    <row r="7782" spans="1:13" hidden="1">
      <c r="A7782" s="31" t="s">
        <v>9849</v>
      </c>
      <c r="B7782" s="31" t="s">
        <v>21292</v>
      </c>
      <c r="C7782" s="31" t="s">
        <v>21293</v>
      </c>
      <c r="D7782" s="32">
        <v>44225</v>
      </c>
      <c r="E7782" s="31" t="s">
        <v>21294</v>
      </c>
      <c r="F7782" s="31" t="s">
        <v>9962</v>
      </c>
      <c r="G7782" s="33">
        <v>350</v>
      </c>
      <c r="H7782" s="33">
        <v>350</v>
      </c>
      <c r="I7782" s="31" t="s">
        <v>9762</v>
      </c>
      <c r="J7782" s="31" t="s">
        <v>9763</v>
      </c>
      <c r="K7782" s="33">
        <v>350</v>
      </c>
      <c r="L7782" s="31" t="s">
        <v>9764</v>
      </c>
      <c r="M7782" t="e">
        <f t="shared" si="342"/>
        <v>#VALUE!</v>
      </c>
    </row>
    <row r="7783" spans="1:13" hidden="1">
      <c r="A7783" s="31" t="s">
        <v>9849</v>
      </c>
      <c r="B7783" s="31" t="s">
        <v>21295</v>
      </c>
      <c r="C7783" s="31" t="s">
        <v>21296</v>
      </c>
      <c r="D7783" s="32">
        <v>44225</v>
      </c>
      <c r="E7783" s="31" t="s">
        <v>21297</v>
      </c>
      <c r="F7783" s="31" t="s">
        <v>12612</v>
      </c>
      <c r="G7783" s="33">
        <v>-44515.24</v>
      </c>
      <c r="H7783" s="33">
        <v>-44515.24</v>
      </c>
      <c r="I7783" s="31" t="s">
        <v>9762</v>
      </c>
      <c r="J7783" s="31" t="s">
        <v>9763</v>
      </c>
      <c r="K7783" s="33">
        <v>-44515.24</v>
      </c>
      <c r="L7783" s="31" t="s">
        <v>9764</v>
      </c>
      <c r="M7783" t="e">
        <f t="shared" si="342"/>
        <v>#VALUE!</v>
      </c>
    </row>
    <row r="7784" spans="1:13" hidden="1">
      <c r="A7784" s="31" t="s">
        <v>9849</v>
      </c>
      <c r="B7784" s="31" t="s">
        <v>21295</v>
      </c>
      <c r="C7784" s="31" t="s">
        <v>21296</v>
      </c>
      <c r="D7784" s="32">
        <v>44225</v>
      </c>
      <c r="E7784" s="31" t="s">
        <v>21297</v>
      </c>
      <c r="F7784" s="31" t="s">
        <v>10071</v>
      </c>
      <c r="G7784" s="33">
        <v>44515.24</v>
      </c>
      <c r="H7784" s="33">
        <v>44515.24</v>
      </c>
      <c r="I7784" s="31" t="s">
        <v>9762</v>
      </c>
      <c r="J7784" s="31" t="s">
        <v>9763</v>
      </c>
      <c r="K7784" s="33">
        <v>44515.24</v>
      </c>
      <c r="L7784" s="31" t="s">
        <v>9764</v>
      </c>
      <c r="M7784" t="e">
        <f t="shared" si="342"/>
        <v>#VALUE!</v>
      </c>
    </row>
    <row r="7785" spans="1:13" hidden="1">
      <c r="A7785" s="31" t="s">
        <v>9849</v>
      </c>
      <c r="B7785" s="31" t="s">
        <v>21298</v>
      </c>
      <c r="C7785" s="31" t="s">
        <v>21299</v>
      </c>
      <c r="D7785" s="32">
        <v>44224</v>
      </c>
      <c r="E7785" s="31" t="s">
        <v>21300</v>
      </c>
      <c r="F7785" s="31" t="s">
        <v>17181</v>
      </c>
      <c r="G7785" s="33">
        <v>-8560</v>
      </c>
      <c r="H7785" s="33">
        <v>-8560</v>
      </c>
      <c r="I7785" s="31" t="s">
        <v>9762</v>
      </c>
      <c r="J7785" s="31" t="s">
        <v>9763</v>
      </c>
      <c r="K7785" s="33">
        <v>-8560</v>
      </c>
      <c r="L7785" s="31" t="s">
        <v>9764</v>
      </c>
      <c r="M7785" t="e">
        <f t="shared" si="342"/>
        <v>#VALUE!</v>
      </c>
    </row>
    <row r="7786" spans="1:13" hidden="1">
      <c r="A7786" s="31" t="s">
        <v>9849</v>
      </c>
      <c r="B7786" s="31" t="s">
        <v>21298</v>
      </c>
      <c r="C7786" s="31" t="s">
        <v>21299</v>
      </c>
      <c r="D7786" s="32">
        <v>44224</v>
      </c>
      <c r="E7786" s="31" t="s">
        <v>21300</v>
      </c>
      <c r="F7786" s="31" t="s">
        <v>17182</v>
      </c>
      <c r="G7786" s="33">
        <v>8560</v>
      </c>
      <c r="H7786" s="33">
        <v>8560</v>
      </c>
      <c r="I7786" s="31" t="s">
        <v>9762</v>
      </c>
      <c r="J7786" s="31" t="s">
        <v>9763</v>
      </c>
      <c r="K7786" s="33">
        <v>8560</v>
      </c>
      <c r="L7786" s="31" t="s">
        <v>9764</v>
      </c>
      <c r="M7786" t="e">
        <f t="shared" si="342"/>
        <v>#VALUE!</v>
      </c>
    </row>
    <row r="7787" spans="1:13" hidden="1">
      <c r="A7787" s="31" t="s">
        <v>9849</v>
      </c>
      <c r="B7787" s="31" t="s">
        <v>21301</v>
      </c>
      <c r="C7787" s="31" t="s">
        <v>21302</v>
      </c>
      <c r="D7787" s="32">
        <v>44225</v>
      </c>
      <c r="E7787" s="31" t="s">
        <v>21303</v>
      </c>
      <c r="F7787" s="31" t="s">
        <v>17269</v>
      </c>
      <c r="G7787" s="33">
        <v>-13500</v>
      </c>
      <c r="H7787" s="33">
        <v>-13500</v>
      </c>
      <c r="I7787" s="31" t="s">
        <v>9762</v>
      </c>
      <c r="J7787" s="31" t="s">
        <v>9763</v>
      </c>
      <c r="K7787" s="33">
        <v>-13500</v>
      </c>
      <c r="L7787" s="31" t="s">
        <v>9764</v>
      </c>
      <c r="M7787" t="e">
        <f t="shared" si="342"/>
        <v>#VALUE!</v>
      </c>
    </row>
    <row r="7788" spans="1:13" hidden="1">
      <c r="A7788" s="31" t="s">
        <v>9849</v>
      </c>
      <c r="B7788" s="31" t="s">
        <v>21301</v>
      </c>
      <c r="C7788" s="31" t="s">
        <v>21302</v>
      </c>
      <c r="D7788" s="32">
        <v>44225</v>
      </c>
      <c r="E7788" s="31" t="s">
        <v>21303</v>
      </c>
      <c r="F7788" s="31" t="s">
        <v>17270</v>
      </c>
      <c r="G7788" s="33">
        <v>13500</v>
      </c>
      <c r="H7788" s="33">
        <v>13500</v>
      </c>
      <c r="I7788" s="31" t="s">
        <v>9762</v>
      </c>
      <c r="J7788" s="31" t="s">
        <v>9763</v>
      </c>
      <c r="K7788" s="33">
        <v>13500</v>
      </c>
      <c r="L7788" s="31" t="s">
        <v>9764</v>
      </c>
      <c r="M7788" t="e">
        <f t="shared" si="342"/>
        <v>#VALUE!</v>
      </c>
    </row>
    <row r="7789" spans="1:13" hidden="1">
      <c r="A7789" s="31" t="s">
        <v>9849</v>
      </c>
      <c r="B7789" s="31" t="s">
        <v>21304</v>
      </c>
      <c r="C7789" s="31" t="s">
        <v>21305</v>
      </c>
      <c r="D7789" s="32">
        <v>44225</v>
      </c>
      <c r="E7789" s="31" t="s">
        <v>21306</v>
      </c>
      <c r="F7789" s="31" t="s">
        <v>12612</v>
      </c>
      <c r="G7789" s="33">
        <v>-17000</v>
      </c>
      <c r="H7789" s="33">
        <v>-17000</v>
      </c>
      <c r="I7789" s="31" t="s">
        <v>9762</v>
      </c>
      <c r="J7789" s="31" t="s">
        <v>9763</v>
      </c>
      <c r="K7789" s="33">
        <v>-17000</v>
      </c>
      <c r="L7789" s="31" t="s">
        <v>9764</v>
      </c>
      <c r="M7789" t="e">
        <f t="shared" si="342"/>
        <v>#VALUE!</v>
      </c>
    </row>
    <row r="7790" spans="1:13" hidden="1">
      <c r="A7790" s="31" t="s">
        <v>9849</v>
      </c>
      <c r="B7790" s="31" t="s">
        <v>21304</v>
      </c>
      <c r="C7790" s="31" t="s">
        <v>21305</v>
      </c>
      <c r="D7790" s="32">
        <v>44225</v>
      </c>
      <c r="E7790" s="31" t="s">
        <v>21306</v>
      </c>
      <c r="F7790" s="31" t="s">
        <v>19081</v>
      </c>
      <c r="G7790" s="33">
        <v>17000</v>
      </c>
      <c r="H7790" s="33">
        <v>17000</v>
      </c>
      <c r="I7790" s="31" t="s">
        <v>9762</v>
      </c>
      <c r="J7790" s="31" t="s">
        <v>9763</v>
      </c>
      <c r="K7790" s="33">
        <v>17000</v>
      </c>
      <c r="L7790" s="31" t="s">
        <v>9764</v>
      </c>
      <c r="M7790" t="e">
        <f t="shared" si="342"/>
        <v>#VALUE!</v>
      </c>
    </row>
    <row r="7791" spans="1:13" hidden="1">
      <c r="A7791" s="31" t="s">
        <v>9849</v>
      </c>
      <c r="B7791" s="31" t="s">
        <v>21307</v>
      </c>
      <c r="C7791" s="31" t="s">
        <v>21308</v>
      </c>
      <c r="D7791" s="32">
        <v>44225</v>
      </c>
      <c r="E7791" s="31" t="s">
        <v>21309</v>
      </c>
      <c r="F7791" s="31" t="s">
        <v>12612</v>
      </c>
      <c r="G7791" s="33">
        <v>-2610</v>
      </c>
      <c r="H7791" s="33">
        <v>-2610</v>
      </c>
      <c r="I7791" s="31" t="s">
        <v>9762</v>
      </c>
      <c r="J7791" s="31" t="s">
        <v>9763</v>
      </c>
      <c r="K7791" s="33">
        <v>-2610</v>
      </c>
      <c r="L7791" s="31" t="s">
        <v>9764</v>
      </c>
      <c r="M7791" t="e">
        <f t="shared" si="342"/>
        <v>#VALUE!</v>
      </c>
    </row>
    <row r="7792" spans="1:13" hidden="1">
      <c r="A7792" s="31" t="s">
        <v>9849</v>
      </c>
      <c r="B7792" s="31" t="s">
        <v>21307</v>
      </c>
      <c r="C7792" s="31" t="s">
        <v>21308</v>
      </c>
      <c r="D7792" s="32">
        <v>44225</v>
      </c>
      <c r="E7792" s="31" t="s">
        <v>21309</v>
      </c>
      <c r="F7792" s="31" t="s">
        <v>9962</v>
      </c>
      <c r="G7792" s="33">
        <v>2610</v>
      </c>
      <c r="H7792" s="33">
        <v>2610</v>
      </c>
      <c r="I7792" s="31" t="s">
        <v>9762</v>
      </c>
      <c r="J7792" s="31" t="s">
        <v>9763</v>
      </c>
      <c r="K7792" s="33">
        <v>2610</v>
      </c>
      <c r="L7792" s="31" t="s">
        <v>9764</v>
      </c>
      <c r="M7792" t="e">
        <f t="shared" si="342"/>
        <v>#VALUE!</v>
      </c>
    </row>
    <row r="7793" spans="1:15" hidden="1">
      <c r="A7793" s="31" t="s">
        <v>9849</v>
      </c>
      <c r="B7793" s="31" t="s">
        <v>21310</v>
      </c>
      <c r="C7793" s="31" t="s">
        <v>21311</v>
      </c>
      <c r="D7793" s="32">
        <v>44225</v>
      </c>
      <c r="E7793" s="31" t="s">
        <v>21312</v>
      </c>
      <c r="F7793" s="31" t="s">
        <v>12612</v>
      </c>
      <c r="G7793" s="33">
        <v>-414142.74</v>
      </c>
      <c r="H7793" s="33">
        <v>-414142.74</v>
      </c>
      <c r="I7793" s="31" t="s">
        <v>9762</v>
      </c>
      <c r="J7793" s="31" t="s">
        <v>9763</v>
      </c>
      <c r="K7793" s="33">
        <v>-414142.74</v>
      </c>
      <c r="L7793" s="31" t="s">
        <v>9764</v>
      </c>
      <c r="M7793" t="e">
        <f t="shared" si="342"/>
        <v>#VALUE!</v>
      </c>
    </row>
    <row r="7794" spans="1:15" hidden="1">
      <c r="A7794" s="31" t="s">
        <v>9849</v>
      </c>
      <c r="B7794" s="31" t="s">
        <v>21310</v>
      </c>
      <c r="C7794" s="31" t="s">
        <v>21311</v>
      </c>
      <c r="D7794" s="32">
        <v>44225</v>
      </c>
      <c r="E7794" s="31" t="s">
        <v>21312</v>
      </c>
      <c r="F7794" s="31" t="s">
        <v>9875</v>
      </c>
      <c r="G7794" s="33">
        <v>414142.74</v>
      </c>
      <c r="H7794" s="33">
        <v>414142.74</v>
      </c>
      <c r="I7794" s="31" t="s">
        <v>9762</v>
      </c>
      <c r="J7794" s="31" t="s">
        <v>9763</v>
      </c>
      <c r="K7794" s="33">
        <v>414142.74</v>
      </c>
      <c r="L7794" s="31" t="s">
        <v>9764</v>
      </c>
      <c r="M7794" t="e">
        <f t="shared" si="342"/>
        <v>#VALUE!</v>
      </c>
    </row>
    <row r="7795" spans="1:15" hidden="1">
      <c r="A7795" s="31" t="s">
        <v>9849</v>
      </c>
      <c r="B7795" s="31" t="s">
        <v>21313</v>
      </c>
      <c r="C7795" s="31" t="s">
        <v>21314</v>
      </c>
      <c r="D7795" s="32">
        <v>44225</v>
      </c>
      <c r="E7795" s="31" t="s">
        <v>21315</v>
      </c>
      <c r="F7795" s="31" t="s">
        <v>12612</v>
      </c>
      <c r="G7795" s="33">
        <v>-17820</v>
      </c>
      <c r="H7795" s="33">
        <v>-17820</v>
      </c>
      <c r="I7795" s="31" t="s">
        <v>9762</v>
      </c>
      <c r="J7795" s="31" t="s">
        <v>9763</v>
      </c>
      <c r="K7795" s="33">
        <v>-17820</v>
      </c>
      <c r="L7795" s="31" t="s">
        <v>9764</v>
      </c>
      <c r="M7795">
        <f t="shared" si="342"/>
        <v>15</v>
      </c>
      <c r="N7795" t="str">
        <f t="shared" ref="N7795:N7858" si="343">MID(E7795,M7795,10)</f>
        <v>PO63000692</v>
      </c>
      <c r="O7795" t="e">
        <f>VLOOKUP(N7795,'1_คตง_ภาพรวม'!L7795:M7845,2,FALSE)</f>
        <v>#N/A</v>
      </c>
    </row>
    <row r="7796" spans="1:15" hidden="1">
      <c r="A7796" s="31" t="s">
        <v>9849</v>
      </c>
      <c r="B7796" s="31" t="s">
        <v>21313</v>
      </c>
      <c r="C7796" s="31" t="s">
        <v>21314</v>
      </c>
      <c r="D7796" s="32">
        <v>44225</v>
      </c>
      <c r="E7796" s="31" t="s">
        <v>21315</v>
      </c>
      <c r="F7796" s="31" t="s">
        <v>9875</v>
      </c>
      <c r="G7796" s="33">
        <v>17820</v>
      </c>
      <c r="H7796" s="33">
        <v>17820</v>
      </c>
      <c r="I7796" s="31" t="s">
        <v>9762</v>
      </c>
      <c r="J7796" s="31" t="s">
        <v>9763</v>
      </c>
      <c r="K7796" s="33">
        <v>17820</v>
      </c>
      <c r="L7796" s="31" t="s">
        <v>9764</v>
      </c>
      <c r="M7796">
        <f t="shared" si="342"/>
        <v>15</v>
      </c>
      <c r="N7796" t="str">
        <f t="shared" si="343"/>
        <v>PO63000692</v>
      </c>
      <c r="O7796" t="e">
        <f>VLOOKUP(N7796,'1_คตง_ภาพรวม'!L7796:M7846,2,FALSE)</f>
        <v>#N/A</v>
      </c>
    </row>
    <row r="7797" spans="1:15" hidden="1">
      <c r="A7797" s="31" t="s">
        <v>9849</v>
      </c>
      <c r="B7797" s="31" t="s">
        <v>21316</v>
      </c>
      <c r="C7797" s="31" t="s">
        <v>21317</v>
      </c>
      <c r="D7797" s="32">
        <v>44225</v>
      </c>
      <c r="E7797" s="31" t="s">
        <v>21318</v>
      </c>
      <c r="F7797" s="31" t="s">
        <v>12612</v>
      </c>
      <c r="G7797" s="33">
        <v>-39600</v>
      </c>
      <c r="H7797" s="33">
        <v>-39600</v>
      </c>
      <c r="I7797" s="31" t="s">
        <v>9762</v>
      </c>
      <c r="J7797" s="31" t="s">
        <v>9763</v>
      </c>
      <c r="K7797" s="33">
        <v>-39600</v>
      </c>
      <c r="L7797" s="31" t="s">
        <v>9764</v>
      </c>
      <c r="M7797">
        <f t="shared" si="342"/>
        <v>15</v>
      </c>
      <c r="N7797" t="str">
        <f t="shared" si="343"/>
        <v>PO63000693</v>
      </c>
      <c r="O7797" t="e">
        <f>VLOOKUP(N7797,'1_คตง_ภาพรวม'!L7797:M7847,2,FALSE)</f>
        <v>#N/A</v>
      </c>
    </row>
    <row r="7798" spans="1:15" hidden="1">
      <c r="A7798" s="31" t="s">
        <v>9849</v>
      </c>
      <c r="B7798" s="31" t="s">
        <v>21316</v>
      </c>
      <c r="C7798" s="31" t="s">
        <v>21317</v>
      </c>
      <c r="D7798" s="32">
        <v>44225</v>
      </c>
      <c r="E7798" s="31" t="s">
        <v>21318</v>
      </c>
      <c r="F7798" s="31" t="s">
        <v>9875</v>
      </c>
      <c r="G7798" s="33">
        <v>39600</v>
      </c>
      <c r="H7798" s="33">
        <v>39600</v>
      </c>
      <c r="I7798" s="31" t="s">
        <v>9762</v>
      </c>
      <c r="J7798" s="31" t="s">
        <v>9763</v>
      </c>
      <c r="K7798" s="33">
        <v>39600</v>
      </c>
      <c r="L7798" s="31" t="s">
        <v>9764</v>
      </c>
      <c r="M7798">
        <f t="shared" si="342"/>
        <v>15</v>
      </c>
      <c r="N7798" t="str">
        <f t="shared" si="343"/>
        <v>PO63000693</v>
      </c>
      <c r="O7798" t="e">
        <f>VLOOKUP(N7798,'1_คตง_ภาพรวม'!L7798:M7848,2,FALSE)</f>
        <v>#N/A</v>
      </c>
    </row>
    <row r="7799" spans="1:15" hidden="1">
      <c r="A7799" s="31" t="s">
        <v>9849</v>
      </c>
      <c r="B7799" s="31" t="s">
        <v>21319</v>
      </c>
      <c r="C7799" s="31" t="s">
        <v>21320</v>
      </c>
      <c r="D7799" s="32">
        <v>44225</v>
      </c>
      <c r="E7799" s="31" t="s">
        <v>21321</v>
      </c>
      <c r="F7799" s="31" t="s">
        <v>12612</v>
      </c>
      <c r="G7799" s="33">
        <v>-25245</v>
      </c>
      <c r="H7799" s="33">
        <v>-25245</v>
      </c>
      <c r="I7799" s="31" t="s">
        <v>9762</v>
      </c>
      <c r="J7799" s="31" t="s">
        <v>9763</v>
      </c>
      <c r="K7799" s="33">
        <v>-25245</v>
      </c>
      <c r="L7799" s="31" t="s">
        <v>9764</v>
      </c>
      <c r="M7799">
        <f t="shared" si="342"/>
        <v>15</v>
      </c>
      <c r="N7799" t="str">
        <f t="shared" si="343"/>
        <v>PO64000077</v>
      </c>
      <c r="O7799" t="e">
        <f>VLOOKUP(N7799,'1_คตง_ภาพรวม'!L7799:M7849,2,FALSE)</f>
        <v>#N/A</v>
      </c>
    </row>
    <row r="7800" spans="1:15" hidden="1">
      <c r="A7800" s="31" t="s">
        <v>9849</v>
      </c>
      <c r="B7800" s="31" t="s">
        <v>21319</v>
      </c>
      <c r="C7800" s="31" t="s">
        <v>21320</v>
      </c>
      <c r="D7800" s="32">
        <v>44225</v>
      </c>
      <c r="E7800" s="31" t="s">
        <v>21321</v>
      </c>
      <c r="F7800" s="31" t="s">
        <v>9875</v>
      </c>
      <c r="G7800" s="33">
        <v>25245</v>
      </c>
      <c r="H7800" s="33">
        <v>25245</v>
      </c>
      <c r="I7800" s="31" t="s">
        <v>9762</v>
      </c>
      <c r="J7800" s="31" t="s">
        <v>9763</v>
      </c>
      <c r="K7800" s="33">
        <v>25245</v>
      </c>
      <c r="L7800" s="31" t="s">
        <v>9764</v>
      </c>
      <c r="M7800">
        <f t="shared" si="342"/>
        <v>15</v>
      </c>
      <c r="N7800" t="str">
        <f t="shared" si="343"/>
        <v>PO64000077</v>
      </c>
      <c r="O7800" t="e">
        <f>VLOOKUP(N7800,'1_คตง_ภาพรวม'!L7800:M7850,2,FALSE)</f>
        <v>#N/A</v>
      </c>
    </row>
    <row r="7801" spans="1:15" hidden="1">
      <c r="A7801" s="31" t="s">
        <v>9849</v>
      </c>
      <c r="B7801" s="31" t="s">
        <v>21322</v>
      </c>
      <c r="C7801" s="31" t="s">
        <v>21323</v>
      </c>
      <c r="D7801" s="32">
        <v>44225</v>
      </c>
      <c r="E7801" s="31" t="s">
        <v>21324</v>
      </c>
      <c r="F7801" s="31" t="s">
        <v>12612</v>
      </c>
      <c r="G7801" s="33">
        <v>-18315</v>
      </c>
      <c r="H7801" s="33">
        <v>-18315</v>
      </c>
      <c r="I7801" s="31" t="s">
        <v>9762</v>
      </c>
      <c r="J7801" s="31" t="s">
        <v>9763</v>
      </c>
      <c r="K7801" s="33">
        <v>-18315</v>
      </c>
      <c r="L7801" s="31" t="s">
        <v>9764</v>
      </c>
      <c r="M7801">
        <f t="shared" si="342"/>
        <v>15</v>
      </c>
      <c r="N7801" t="str">
        <f t="shared" si="343"/>
        <v>PO64000116</v>
      </c>
      <c r="O7801" t="e">
        <f>VLOOKUP(N7801,'1_คตง_ภาพรวม'!L7801:M7851,2,FALSE)</f>
        <v>#N/A</v>
      </c>
    </row>
    <row r="7802" spans="1:15" hidden="1">
      <c r="A7802" s="31" t="s">
        <v>9849</v>
      </c>
      <c r="B7802" s="31" t="s">
        <v>21322</v>
      </c>
      <c r="C7802" s="31" t="s">
        <v>21323</v>
      </c>
      <c r="D7802" s="32">
        <v>44225</v>
      </c>
      <c r="E7802" s="31" t="s">
        <v>21324</v>
      </c>
      <c r="F7802" s="31" t="s">
        <v>9875</v>
      </c>
      <c r="G7802" s="33">
        <v>18315</v>
      </c>
      <c r="H7802" s="33">
        <v>18315</v>
      </c>
      <c r="I7802" s="31" t="s">
        <v>9762</v>
      </c>
      <c r="J7802" s="31" t="s">
        <v>9763</v>
      </c>
      <c r="K7802" s="33">
        <v>18315</v>
      </c>
      <c r="L7802" s="31" t="s">
        <v>9764</v>
      </c>
      <c r="M7802">
        <f t="shared" si="342"/>
        <v>15</v>
      </c>
      <c r="N7802" t="str">
        <f t="shared" si="343"/>
        <v>PO64000116</v>
      </c>
      <c r="O7802" t="e">
        <f>VLOOKUP(N7802,'1_คตง_ภาพรวม'!L7802:M7852,2,FALSE)</f>
        <v>#N/A</v>
      </c>
    </row>
    <row r="7803" spans="1:15" hidden="1">
      <c r="A7803" s="31" t="s">
        <v>9849</v>
      </c>
      <c r="B7803" s="31" t="s">
        <v>21325</v>
      </c>
      <c r="C7803" s="31" t="s">
        <v>21326</v>
      </c>
      <c r="D7803" s="32">
        <v>44225</v>
      </c>
      <c r="E7803" s="31" t="s">
        <v>21327</v>
      </c>
      <c r="F7803" s="31" t="s">
        <v>12612</v>
      </c>
      <c r="G7803" s="33">
        <v>-17820</v>
      </c>
      <c r="H7803" s="33">
        <v>-17820</v>
      </c>
      <c r="I7803" s="31" t="s">
        <v>9762</v>
      </c>
      <c r="J7803" s="31" t="s">
        <v>9763</v>
      </c>
      <c r="K7803" s="33">
        <v>-17820</v>
      </c>
      <c r="L7803" s="31" t="s">
        <v>9764</v>
      </c>
      <c r="M7803">
        <f t="shared" si="342"/>
        <v>15</v>
      </c>
      <c r="N7803" t="str">
        <f t="shared" si="343"/>
        <v>PO63000311</v>
      </c>
      <c r="O7803" t="e">
        <f>VLOOKUP(N7803,'1_คตง_ภาพรวม'!L7803:M7853,2,FALSE)</f>
        <v>#N/A</v>
      </c>
    </row>
    <row r="7804" spans="1:15" hidden="1">
      <c r="A7804" s="31" t="s">
        <v>9849</v>
      </c>
      <c r="B7804" s="31" t="s">
        <v>21325</v>
      </c>
      <c r="C7804" s="31" t="s">
        <v>21326</v>
      </c>
      <c r="D7804" s="32">
        <v>44225</v>
      </c>
      <c r="E7804" s="31" t="s">
        <v>21327</v>
      </c>
      <c r="F7804" s="31" t="s">
        <v>9875</v>
      </c>
      <c r="G7804" s="33">
        <v>17820</v>
      </c>
      <c r="H7804" s="33">
        <v>17820</v>
      </c>
      <c r="I7804" s="31" t="s">
        <v>9762</v>
      </c>
      <c r="J7804" s="31" t="s">
        <v>9763</v>
      </c>
      <c r="K7804" s="33">
        <v>17820</v>
      </c>
      <c r="L7804" s="31" t="s">
        <v>9764</v>
      </c>
      <c r="M7804">
        <f t="shared" si="342"/>
        <v>15</v>
      </c>
      <c r="N7804" t="str">
        <f t="shared" si="343"/>
        <v>PO63000311</v>
      </c>
      <c r="O7804" t="e">
        <f>VLOOKUP(N7804,'1_คตง_ภาพรวม'!L7804:M7854,2,FALSE)</f>
        <v>#N/A</v>
      </c>
    </row>
    <row r="7805" spans="1:15" hidden="1">
      <c r="A7805" s="31" t="s">
        <v>9849</v>
      </c>
      <c r="B7805" s="31" t="s">
        <v>21328</v>
      </c>
      <c r="C7805" s="31" t="s">
        <v>21329</v>
      </c>
      <c r="D7805" s="32">
        <v>44225</v>
      </c>
      <c r="E7805" s="31" t="s">
        <v>21330</v>
      </c>
      <c r="F7805" s="31" t="s">
        <v>12612</v>
      </c>
      <c r="G7805" s="33">
        <v>-27472.5</v>
      </c>
      <c r="H7805" s="33">
        <v>-27472.5</v>
      </c>
      <c r="I7805" s="31" t="s">
        <v>9762</v>
      </c>
      <c r="J7805" s="31" t="s">
        <v>9763</v>
      </c>
      <c r="K7805" s="33">
        <v>-27472.5</v>
      </c>
      <c r="L7805" s="31" t="s">
        <v>9764</v>
      </c>
      <c r="M7805">
        <f t="shared" si="342"/>
        <v>15</v>
      </c>
      <c r="N7805" t="str">
        <f t="shared" si="343"/>
        <v>PO64000015</v>
      </c>
      <c r="O7805" t="e">
        <f>VLOOKUP(N7805,'1_คตง_ภาพรวม'!L7805:M7855,2,FALSE)</f>
        <v>#N/A</v>
      </c>
    </row>
    <row r="7806" spans="1:15" hidden="1">
      <c r="A7806" s="31" t="s">
        <v>9849</v>
      </c>
      <c r="B7806" s="31" t="s">
        <v>21328</v>
      </c>
      <c r="C7806" s="31" t="s">
        <v>21329</v>
      </c>
      <c r="D7806" s="32">
        <v>44225</v>
      </c>
      <c r="E7806" s="31" t="s">
        <v>21330</v>
      </c>
      <c r="F7806" s="31" t="s">
        <v>9875</v>
      </c>
      <c r="G7806" s="33">
        <v>27472.5</v>
      </c>
      <c r="H7806" s="33">
        <v>27472.5</v>
      </c>
      <c r="I7806" s="31" t="s">
        <v>9762</v>
      </c>
      <c r="J7806" s="31" t="s">
        <v>9763</v>
      </c>
      <c r="K7806" s="33">
        <v>27472.5</v>
      </c>
      <c r="L7806" s="31" t="s">
        <v>9764</v>
      </c>
      <c r="M7806">
        <f t="shared" si="342"/>
        <v>15</v>
      </c>
      <c r="N7806" t="str">
        <f t="shared" si="343"/>
        <v>PO64000015</v>
      </c>
      <c r="O7806" t="e">
        <f>VLOOKUP(N7806,'1_คตง_ภาพรวม'!L7806:M7856,2,FALSE)</f>
        <v>#N/A</v>
      </c>
    </row>
    <row r="7807" spans="1:15" hidden="1">
      <c r="A7807" s="31" t="s">
        <v>9849</v>
      </c>
      <c r="B7807" s="31" t="s">
        <v>21331</v>
      </c>
      <c r="C7807" s="31" t="s">
        <v>21332</v>
      </c>
      <c r="D7807" s="32">
        <v>44225</v>
      </c>
      <c r="E7807" s="31" t="s">
        <v>21333</v>
      </c>
      <c r="F7807" s="31" t="s">
        <v>12612</v>
      </c>
      <c r="G7807" s="33">
        <v>-18315</v>
      </c>
      <c r="H7807" s="33">
        <v>-18315</v>
      </c>
      <c r="I7807" s="31" t="s">
        <v>9762</v>
      </c>
      <c r="J7807" s="31" t="s">
        <v>9763</v>
      </c>
      <c r="K7807" s="33">
        <v>-18315</v>
      </c>
      <c r="L7807" s="31" t="s">
        <v>9764</v>
      </c>
      <c r="M7807">
        <f t="shared" si="342"/>
        <v>15</v>
      </c>
      <c r="N7807" t="str">
        <f t="shared" si="343"/>
        <v>PO64000168</v>
      </c>
      <c r="O7807" t="e">
        <f>VLOOKUP(N7807,'1_คตง_ภาพรวม'!L7807:M7857,2,FALSE)</f>
        <v>#N/A</v>
      </c>
    </row>
    <row r="7808" spans="1:15" hidden="1">
      <c r="A7808" s="31" t="s">
        <v>9849</v>
      </c>
      <c r="B7808" s="31" t="s">
        <v>21331</v>
      </c>
      <c r="C7808" s="31" t="s">
        <v>21332</v>
      </c>
      <c r="D7808" s="32">
        <v>44225</v>
      </c>
      <c r="E7808" s="31" t="s">
        <v>21333</v>
      </c>
      <c r="F7808" s="31" t="s">
        <v>9875</v>
      </c>
      <c r="G7808" s="33">
        <v>18315</v>
      </c>
      <c r="H7808" s="33">
        <v>18315</v>
      </c>
      <c r="I7808" s="31" t="s">
        <v>9762</v>
      </c>
      <c r="J7808" s="31" t="s">
        <v>9763</v>
      </c>
      <c r="K7808" s="33">
        <v>18315</v>
      </c>
      <c r="L7808" s="31" t="s">
        <v>9764</v>
      </c>
      <c r="M7808">
        <f t="shared" si="342"/>
        <v>15</v>
      </c>
      <c r="N7808" t="str">
        <f t="shared" si="343"/>
        <v>PO64000168</v>
      </c>
      <c r="O7808" t="e">
        <f>VLOOKUP(N7808,'1_คตง_ภาพรวม'!L7808:M7858,2,FALSE)</f>
        <v>#N/A</v>
      </c>
    </row>
    <row r="7809" spans="1:15" hidden="1">
      <c r="A7809" s="31" t="s">
        <v>9849</v>
      </c>
      <c r="B7809" s="31" t="s">
        <v>21334</v>
      </c>
      <c r="C7809" s="31" t="s">
        <v>21335</v>
      </c>
      <c r="D7809" s="32">
        <v>44225</v>
      </c>
      <c r="E7809" s="31" t="s">
        <v>21336</v>
      </c>
      <c r="F7809" s="31" t="s">
        <v>12612</v>
      </c>
      <c r="G7809" s="33">
        <v>-29700</v>
      </c>
      <c r="H7809" s="33">
        <v>-29700</v>
      </c>
      <c r="I7809" s="31" t="s">
        <v>9762</v>
      </c>
      <c r="J7809" s="31" t="s">
        <v>9763</v>
      </c>
      <c r="K7809" s="33">
        <v>-29700</v>
      </c>
      <c r="L7809" s="31" t="s">
        <v>9764</v>
      </c>
      <c r="M7809">
        <f t="shared" si="342"/>
        <v>15</v>
      </c>
      <c r="N7809" t="str">
        <f t="shared" si="343"/>
        <v>PO63000443</v>
      </c>
      <c r="O7809" t="e">
        <f>VLOOKUP(N7809,'1_คตง_ภาพรวม'!L7809:M7859,2,FALSE)</f>
        <v>#N/A</v>
      </c>
    </row>
    <row r="7810" spans="1:15" hidden="1">
      <c r="A7810" s="31" t="s">
        <v>9849</v>
      </c>
      <c r="B7810" s="31" t="s">
        <v>21334</v>
      </c>
      <c r="C7810" s="31" t="s">
        <v>21335</v>
      </c>
      <c r="D7810" s="32">
        <v>44225</v>
      </c>
      <c r="E7810" s="31" t="s">
        <v>21336</v>
      </c>
      <c r="F7810" s="31" t="s">
        <v>9875</v>
      </c>
      <c r="G7810" s="33">
        <v>29700</v>
      </c>
      <c r="H7810" s="33">
        <v>29700</v>
      </c>
      <c r="I7810" s="31" t="s">
        <v>9762</v>
      </c>
      <c r="J7810" s="31" t="s">
        <v>9763</v>
      </c>
      <c r="K7810" s="33">
        <v>29700</v>
      </c>
      <c r="L7810" s="31" t="s">
        <v>9764</v>
      </c>
      <c r="M7810">
        <f t="shared" si="342"/>
        <v>15</v>
      </c>
      <c r="N7810" t="str">
        <f t="shared" si="343"/>
        <v>PO63000443</v>
      </c>
      <c r="O7810" t="e">
        <f>VLOOKUP(N7810,'1_คตง_ภาพรวม'!L7810:M7860,2,FALSE)</f>
        <v>#N/A</v>
      </c>
    </row>
    <row r="7811" spans="1:15" hidden="1">
      <c r="A7811" s="31" t="s">
        <v>9849</v>
      </c>
      <c r="B7811" s="31" t="s">
        <v>21337</v>
      </c>
      <c r="C7811" s="31" t="s">
        <v>21338</v>
      </c>
      <c r="D7811" s="32">
        <v>44225</v>
      </c>
      <c r="E7811" s="31" t="s">
        <v>21339</v>
      </c>
      <c r="F7811" s="31" t="s">
        <v>12612</v>
      </c>
      <c r="G7811" s="33">
        <v>-21780</v>
      </c>
      <c r="H7811" s="33">
        <v>-21780</v>
      </c>
      <c r="I7811" s="31" t="s">
        <v>9762</v>
      </c>
      <c r="J7811" s="31" t="s">
        <v>9763</v>
      </c>
      <c r="K7811" s="33">
        <v>-21780</v>
      </c>
      <c r="L7811" s="31" t="s">
        <v>9764</v>
      </c>
      <c r="M7811">
        <f t="shared" ref="M7811:M7874" si="344">FIND("PO",E7811)</f>
        <v>15</v>
      </c>
      <c r="N7811" t="str">
        <f t="shared" si="343"/>
        <v>PO64000118</v>
      </c>
      <c r="O7811" t="e">
        <f>VLOOKUP(N7811,'1_คตง_ภาพรวม'!L7811:M7861,2,FALSE)</f>
        <v>#N/A</v>
      </c>
    </row>
    <row r="7812" spans="1:15" hidden="1">
      <c r="A7812" s="31" t="s">
        <v>9849</v>
      </c>
      <c r="B7812" s="31" t="s">
        <v>21337</v>
      </c>
      <c r="C7812" s="31" t="s">
        <v>21338</v>
      </c>
      <c r="D7812" s="32">
        <v>44225</v>
      </c>
      <c r="E7812" s="31" t="s">
        <v>21339</v>
      </c>
      <c r="F7812" s="31" t="s">
        <v>9875</v>
      </c>
      <c r="G7812" s="33">
        <v>21780</v>
      </c>
      <c r="H7812" s="33">
        <v>21780</v>
      </c>
      <c r="I7812" s="31" t="s">
        <v>9762</v>
      </c>
      <c r="J7812" s="31" t="s">
        <v>9763</v>
      </c>
      <c r="K7812" s="33">
        <v>21780</v>
      </c>
      <c r="L7812" s="31" t="s">
        <v>9764</v>
      </c>
      <c r="M7812">
        <f t="shared" si="344"/>
        <v>15</v>
      </c>
      <c r="N7812" t="str">
        <f t="shared" si="343"/>
        <v>PO64000118</v>
      </c>
      <c r="O7812" t="e">
        <f>VLOOKUP(N7812,'1_คตง_ภาพรวม'!L7812:M7862,2,FALSE)</f>
        <v>#N/A</v>
      </c>
    </row>
    <row r="7813" spans="1:15" hidden="1">
      <c r="A7813" s="31" t="s">
        <v>9849</v>
      </c>
      <c r="B7813" s="31" t="s">
        <v>21340</v>
      </c>
      <c r="C7813" s="31" t="s">
        <v>21341</v>
      </c>
      <c r="D7813" s="32">
        <v>44225</v>
      </c>
      <c r="E7813" s="31" t="s">
        <v>21342</v>
      </c>
      <c r="F7813" s="31" t="s">
        <v>12612</v>
      </c>
      <c r="G7813" s="33">
        <v>-26730</v>
      </c>
      <c r="H7813" s="33">
        <v>-26730</v>
      </c>
      <c r="I7813" s="31" t="s">
        <v>9762</v>
      </c>
      <c r="J7813" s="31" t="s">
        <v>9763</v>
      </c>
      <c r="K7813" s="33">
        <v>-26730</v>
      </c>
      <c r="L7813" s="31" t="s">
        <v>9764</v>
      </c>
      <c r="M7813">
        <f t="shared" si="344"/>
        <v>15</v>
      </c>
      <c r="N7813" t="str">
        <f t="shared" si="343"/>
        <v>PO64000120</v>
      </c>
      <c r="O7813" t="e">
        <f>VLOOKUP(N7813,'1_คตง_ภาพรวม'!L7813:M7863,2,FALSE)</f>
        <v>#N/A</v>
      </c>
    </row>
    <row r="7814" spans="1:15" hidden="1">
      <c r="A7814" s="31" t="s">
        <v>9849</v>
      </c>
      <c r="B7814" s="31" t="s">
        <v>21340</v>
      </c>
      <c r="C7814" s="31" t="s">
        <v>21341</v>
      </c>
      <c r="D7814" s="32">
        <v>44225</v>
      </c>
      <c r="E7814" s="31" t="s">
        <v>21342</v>
      </c>
      <c r="F7814" s="31" t="s">
        <v>9875</v>
      </c>
      <c r="G7814" s="33">
        <v>26730</v>
      </c>
      <c r="H7814" s="33">
        <v>26730</v>
      </c>
      <c r="I7814" s="31" t="s">
        <v>9762</v>
      </c>
      <c r="J7814" s="31" t="s">
        <v>9763</v>
      </c>
      <c r="K7814" s="33">
        <v>26730</v>
      </c>
      <c r="L7814" s="31" t="s">
        <v>9764</v>
      </c>
      <c r="M7814">
        <f t="shared" si="344"/>
        <v>15</v>
      </c>
      <c r="N7814" t="str">
        <f t="shared" si="343"/>
        <v>PO64000120</v>
      </c>
      <c r="O7814" t="e">
        <f>VLOOKUP(N7814,'1_คตง_ภาพรวม'!L7814:M7864,2,FALSE)</f>
        <v>#N/A</v>
      </c>
    </row>
    <row r="7815" spans="1:15" hidden="1">
      <c r="A7815" s="31" t="s">
        <v>9849</v>
      </c>
      <c r="B7815" s="31" t="s">
        <v>21343</v>
      </c>
      <c r="C7815" s="31" t="s">
        <v>21344</v>
      </c>
      <c r="D7815" s="32">
        <v>44225</v>
      </c>
      <c r="E7815" s="31" t="s">
        <v>21345</v>
      </c>
      <c r="F7815" s="31" t="s">
        <v>12612</v>
      </c>
      <c r="G7815" s="33">
        <v>-24750</v>
      </c>
      <c r="H7815" s="33">
        <v>-24750</v>
      </c>
      <c r="I7815" s="31" t="s">
        <v>9762</v>
      </c>
      <c r="J7815" s="31" t="s">
        <v>9763</v>
      </c>
      <c r="K7815" s="33">
        <v>-24750</v>
      </c>
      <c r="L7815" s="31" t="s">
        <v>9764</v>
      </c>
      <c r="M7815">
        <f t="shared" si="344"/>
        <v>15</v>
      </c>
      <c r="N7815" t="str">
        <f t="shared" si="343"/>
        <v>PO64000198</v>
      </c>
      <c r="O7815" t="e">
        <f>VLOOKUP(N7815,'1_คตง_ภาพรวม'!L7815:M7865,2,FALSE)</f>
        <v>#N/A</v>
      </c>
    </row>
    <row r="7816" spans="1:15" hidden="1">
      <c r="A7816" s="31" t="s">
        <v>9849</v>
      </c>
      <c r="B7816" s="31" t="s">
        <v>21343</v>
      </c>
      <c r="C7816" s="31" t="s">
        <v>21344</v>
      </c>
      <c r="D7816" s="32">
        <v>44225</v>
      </c>
      <c r="E7816" s="31" t="s">
        <v>21345</v>
      </c>
      <c r="F7816" s="31" t="s">
        <v>9875</v>
      </c>
      <c r="G7816" s="33">
        <v>24750</v>
      </c>
      <c r="H7816" s="33">
        <v>24750</v>
      </c>
      <c r="I7816" s="31" t="s">
        <v>9762</v>
      </c>
      <c r="J7816" s="31" t="s">
        <v>9763</v>
      </c>
      <c r="K7816" s="33">
        <v>24750</v>
      </c>
      <c r="L7816" s="31" t="s">
        <v>9764</v>
      </c>
      <c r="M7816">
        <f t="shared" si="344"/>
        <v>15</v>
      </c>
      <c r="N7816" t="str">
        <f t="shared" si="343"/>
        <v>PO64000198</v>
      </c>
      <c r="O7816" t="e">
        <f>VLOOKUP(N7816,'1_คตง_ภาพรวม'!L7816:M7866,2,FALSE)</f>
        <v>#N/A</v>
      </c>
    </row>
    <row r="7817" spans="1:15" hidden="1">
      <c r="A7817" s="31" t="s">
        <v>9849</v>
      </c>
      <c r="B7817" s="31" t="s">
        <v>21346</v>
      </c>
      <c r="C7817" s="31" t="s">
        <v>21347</v>
      </c>
      <c r="D7817" s="32">
        <v>44225</v>
      </c>
      <c r="E7817" s="31" t="s">
        <v>21348</v>
      </c>
      <c r="F7817" s="31" t="s">
        <v>12612</v>
      </c>
      <c r="G7817" s="33">
        <v>-22869</v>
      </c>
      <c r="H7817" s="33">
        <v>-22869</v>
      </c>
      <c r="I7817" s="31" t="s">
        <v>9762</v>
      </c>
      <c r="J7817" s="31" t="s">
        <v>9763</v>
      </c>
      <c r="K7817" s="33">
        <v>-22869</v>
      </c>
      <c r="L7817" s="31" t="s">
        <v>9764</v>
      </c>
      <c r="M7817">
        <f t="shared" si="344"/>
        <v>15</v>
      </c>
      <c r="N7817" t="str">
        <f t="shared" si="343"/>
        <v>PO64000193</v>
      </c>
      <c r="O7817" t="e">
        <f>VLOOKUP(N7817,'1_คตง_ภาพรวม'!L7817:M7867,2,FALSE)</f>
        <v>#N/A</v>
      </c>
    </row>
    <row r="7818" spans="1:15" hidden="1">
      <c r="A7818" s="31" t="s">
        <v>9849</v>
      </c>
      <c r="B7818" s="31" t="s">
        <v>21346</v>
      </c>
      <c r="C7818" s="31" t="s">
        <v>21347</v>
      </c>
      <c r="D7818" s="32">
        <v>44225</v>
      </c>
      <c r="E7818" s="31" t="s">
        <v>21348</v>
      </c>
      <c r="F7818" s="31" t="s">
        <v>9875</v>
      </c>
      <c r="G7818" s="33">
        <v>22869</v>
      </c>
      <c r="H7818" s="33">
        <v>22869</v>
      </c>
      <c r="I7818" s="31" t="s">
        <v>9762</v>
      </c>
      <c r="J7818" s="31" t="s">
        <v>9763</v>
      </c>
      <c r="K7818" s="33">
        <v>22869</v>
      </c>
      <c r="L7818" s="31" t="s">
        <v>9764</v>
      </c>
      <c r="M7818">
        <f t="shared" si="344"/>
        <v>15</v>
      </c>
      <c r="N7818" t="str">
        <f t="shared" si="343"/>
        <v>PO64000193</v>
      </c>
      <c r="O7818" t="e">
        <f>VLOOKUP(N7818,'1_คตง_ภาพรวม'!L7818:M7868,2,FALSE)</f>
        <v>#N/A</v>
      </c>
    </row>
    <row r="7819" spans="1:15" hidden="1">
      <c r="A7819" s="31" t="s">
        <v>9849</v>
      </c>
      <c r="B7819" s="31" t="s">
        <v>21349</v>
      </c>
      <c r="C7819" s="31" t="s">
        <v>21350</v>
      </c>
      <c r="D7819" s="32">
        <v>44225</v>
      </c>
      <c r="E7819" s="31" t="s">
        <v>21351</v>
      </c>
      <c r="F7819" s="31" t="s">
        <v>12612</v>
      </c>
      <c r="G7819" s="33">
        <v>-138487.14000000001</v>
      </c>
      <c r="H7819" s="33">
        <v>-138487.14000000001</v>
      </c>
      <c r="I7819" s="31" t="s">
        <v>9762</v>
      </c>
      <c r="J7819" s="31" t="s">
        <v>9763</v>
      </c>
      <c r="K7819" s="33">
        <v>-138487.14000000001</v>
      </c>
      <c r="L7819" s="31" t="s">
        <v>9764</v>
      </c>
      <c r="M7819">
        <f t="shared" si="344"/>
        <v>15</v>
      </c>
      <c r="N7819" t="str">
        <f t="shared" si="343"/>
        <v>PO64000089</v>
      </c>
      <c r="O7819" t="e">
        <f>VLOOKUP(N7819,'1_คตง_ภาพรวม'!L7819:M7869,2,FALSE)</f>
        <v>#N/A</v>
      </c>
    </row>
    <row r="7820" spans="1:15" hidden="1">
      <c r="A7820" s="31" t="s">
        <v>9849</v>
      </c>
      <c r="B7820" s="31" t="s">
        <v>21349</v>
      </c>
      <c r="C7820" s="31" t="s">
        <v>21350</v>
      </c>
      <c r="D7820" s="32">
        <v>44225</v>
      </c>
      <c r="E7820" s="31" t="s">
        <v>21351</v>
      </c>
      <c r="F7820" s="31" t="s">
        <v>9875</v>
      </c>
      <c r="G7820" s="33">
        <v>138487.14000000001</v>
      </c>
      <c r="H7820" s="33">
        <v>138487.14000000001</v>
      </c>
      <c r="I7820" s="31" t="s">
        <v>9762</v>
      </c>
      <c r="J7820" s="31" t="s">
        <v>9763</v>
      </c>
      <c r="K7820" s="33">
        <v>138487.14000000001</v>
      </c>
      <c r="L7820" s="31" t="s">
        <v>9764</v>
      </c>
      <c r="M7820">
        <f t="shared" si="344"/>
        <v>15</v>
      </c>
      <c r="N7820" t="str">
        <f t="shared" si="343"/>
        <v>PO64000089</v>
      </c>
      <c r="O7820" t="e">
        <f>VLOOKUP(N7820,'1_คตง_ภาพรวม'!L7820:M7870,2,FALSE)</f>
        <v>#N/A</v>
      </c>
    </row>
    <row r="7821" spans="1:15" hidden="1">
      <c r="A7821" s="31" t="s">
        <v>9849</v>
      </c>
      <c r="B7821" s="31" t="s">
        <v>21352</v>
      </c>
      <c r="C7821" s="31" t="s">
        <v>21353</v>
      </c>
      <c r="D7821" s="32">
        <v>44225</v>
      </c>
      <c r="E7821" s="31" t="s">
        <v>21354</v>
      </c>
      <c r="F7821" s="31" t="s">
        <v>12612</v>
      </c>
      <c r="G7821" s="33">
        <v>-29700</v>
      </c>
      <c r="H7821" s="33">
        <v>-29700</v>
      </c>
      <c r="I7821" s="31" t="s">
        <v>9762</v>
      </c>
      <c r="J7821" s="31" t="s">
        <v>9763</v>
      </c>
      <c r="K7821" s="33">
        <v>-29700</v>
      </c>
      <c r="L7821" s="31" t="s">
        <v>9764</v>
      </c>
      <c r="M7821">
        <f t="shared" si="344"/>
        <v>15</v>
      </c>
      <c r="N7821" t="str">
        <f t="shared" si="343"/>
        <v>PO64000210</v>
      </c>
      <c r="O7821" t="e">
        <f>VLOOKUP(N7821,'1_คตง_ภาพรวม'!L7821:M7871,2,FALSE)</f>
        <v>#N/A</v>
      </c>
    </row>
    <row r="7822" spans="1:15" hidden="1">
      <c r="A7822" s="31" t="s">
        <v>9849</v>
      </c>
      <c r="B7822" s="31" t="s">
        <v>21352</v>
      </c>
      <c r="C7822" s="31" t="s">
        <v>21353</v>
      </c>
      <c r="D7822" s="32">
        <v>44225</v>
      </c>
      <c r="E7822" s="31" t="s">
        <v>21354</v>
      </c>
      <c r="F7822" s="31" t="s">
        <v>9875</v>
      </c>
      <c r="G7822" s="33">
        <v>29700</v>
      </c>
      <c r="H7822" s="33">
        <v>29700</v>
      </c>
      <c r="I7822" s="31" t="s">
        <v>9762</v>
      </c>
      <c r="J7822" s="31" t="s">
        <v>9763</v>
      </c>
      <c r="K7822" s="33">
        <v>29700</v>
      </c>
      <c r="L7822" s="31" t="s">
        <v>9764</v>
      </c>
      <c r="M7822">
        <f t="shared" si="344"/>
        <v>15</v>
      </c>
      <c r="N7822" t="str">
        <f t="shared" si="343"/>
        <v>PO64000210</v>
      </c>
      <c r="O7822" t="e">
        <f>VLOOKUP(N7822,'1_คตง_ภาพรวม'!L7822:M7872,2,FALSE)</f>
        <v>#N/A</v>
      </c>
    </row>
    <row r="7823" spans="1:15" hidden="1">
      <c r="A7823" s="31" t="s">
        <v>9849</v>
      </c>
      <c r="B7823" s="31" t="s">
        <v>21355</v>
      </c>
      <c r="C7823" s="31" t="s">
        <v>21356</v>
      </c>
      <c r="D7823" s="32">
        <v>44225</v>
      </c>
      <c r="E7823" s="31" t="s">
        <v>21357</v>
      </c>
      <c r="F7823" s="31" t="s">
        <v>12612</v>
      </c>
      <c r="G7823" s="33">
        <v>-37620</v>
      </c>
      <c r="H7823" s="33">
        <v>-37620</v>
      </c>
      <c r="I7823" s="31" t="s">
        <v>9762</v>
      </c>
      <c r="J7823" s="31" t="s">
        <v>9763</v>
      </c>
      <c r="K7823" s="33">
        <v>-37620</v>
      </c>
      <c r="L7823" s="31" t="s">
        <v>9764</v>
      </c>
      <c r="M7823">
        <f t="shared" si="344"/>
        <v>15</v>
      </c>
      <c r="N7823" t="str">
        <f t="shared" si="343"/>
        <v>PO63000429</v>
      </c>
      <c r="O7823" t="e">
        <f>VLOOKUP(N7823,'1_คตง_ภาพรวม'!L7823:M7873,2,FALSE)</f>
        <v>#N/A</v>
      </c>
    </row>
    <row r="7824" spans="1:15" hidden="1">
      <c r="A7824" s="31" t="s">
        <v>9849</v>
      </c>
      <c r="B7824" s="31" t="s">
        <v>21355</v>
      </c>
      <c r="C7824" s="31" t="s">
        <v>21356</v>
      </c>
      <c r="D7824" s="32">
        <v>44225</v>
      </c>
      <c r="E7824" s="31" t="s">
        <v>21357</v>
      </c>
      <c r="F7824" s="31" t="s">
        <v>9875</v>
      </c>
      <c r="G7824" s="33">
        <v>37620</v>
      </c>
      <c r="H7824" s="33">
        <v>37620</v>
      </c>
      <c r="I7824" s="31" t="s">
        <v>9762</v>
      </c>
      <c r="J7824" s="31" t="s">
        <v>9763</v>
      </c>
      <c r="K7824" s="33">
        <v>37620</v>
      </c>
      <c r="L7824" s="31" t="s">
        <v>9764</v>
      </c>
      <c r="M7824">
        <f t="shared" si="344"/>
        <v>15</v>
      </c>
      <c r="N7824" t="str">
        <f t="shared" si="343"/>
        <v>PO63000429</v>
      </c>
      <c r="O7824" t="e">
        <f>VLOOKUP(N7824,'1_คตง_ภาพรวม'!L7824:M7874,2,FALSE)</f>
        <v>#N/A</v>
      </c>
    </row>
    <row r="7825" spans="1:15" hidden="1">
      <c r="A7825" s="31" t="s">
        <v>9849</v>
      </c>
      <c r="B7825" s="31" t="s">
        <v>21358</v>
      </c>
      <c r="C7825" s="31" t="s">
        <v>21359</v>
      </c>
      <c r="D7825" s="32">
        <v>44225</v>
      </c>
      <c r="E7825" s="31" t="s">
        <v>21360</v>
      </c>
      <c r="F7825" s="31" t="s">
        <v>12612</v>
      </c>
      <c r="G7825" s="33">
        <v>-24750</v>
      </c>
      <c r="H7825" s="33">
        <v>-24750</v>
      </c>
      <c r="I7825" s="31" t="s">
        <v>9762</v>
      </c>
      <c r="J7825" s="31" t="s">
        <v>9763</v>
      </c>
      <c r="K7825" s="33">
        <v>-24750</v>
      </c>
      <c r="L7825" s="31" t="s">
        <v>9764</v>
      </c>
      <c r="M7825">
        <f t="shared" si="344"/>
        <v>15</v>
      </c>
      <c r="N7825" t="str">
        <f t="shared" si="343"/>
        <v>PO63000806</v>
      </c>
      <c r="O7825" t="e">
        <f>VLOOKUP(N7825,'1_คตง_ภาพรวม'!L7825:M7875,2,FALSE)</f>
        <v>#N/A</v>
      </c>
    </row>
    <row r="7826" spans="1:15" hidden="1">
      <c r="A7826" s="31" t="s">
        <v>9849</v>
      </c>
      <c r="B7826" s="31" t="s">
        <v>21358</v>
      </c>
      <c r="C7826" s="31" t="s">
        <v>21359</v>
      </c>
      <c r="D7826" s="32">
        <v>44225</v>
      </c>
      <c r="E7826" s="31" t="s">
        <v>21360</v>
      </c>
      <c r="F7826" s="31" t="s">
        <v>9875</v>
      </c>
      <c r="G7826" s="33">
        <v>24750</v>
      </c>
      <c r="H7826" s="33">
        <v>24750</v>
      </c>
      <c r="I7826" s="31" t="s">
        <v>9762</v>
      </c>
      <c r="J7826" s="31" t="s">
        <v>9763</v>
      </c>
      <c r="K7826" s="33">
        <v>24750</v>
      </c>
      <c r="L7826" s="31" t="s">
        <v>9764</v>
      </c>
      <c r="M7826">
        <f t="shared" si="344"/>
        <v>15</v>
      </c>
      <c r="N7826" t="str">
        <f t="shared" si="343"/>
        <v>PO63000806</v>
      </c>
      <c r="O7826" t="e">
        <f>VLOOKUP(N7826,'1_คตง_ภาพรวม'!L7826:M7876,2,FALSE)</f>
        <v>#N/A</v>
      </c>
    </row>
    <row r="7827" spans="1:15" hidden="1">
      <c r="A7827" s="31" t="s">
        <v>9849</v>
      </c>
      <c r="B7827" s="31" t="s">
        <v>21361</v>
      </c>
      <c r="C7827" s="31" t="s">
        <v>21362</v>
      </c>
      <c r="D7827" s="32">
        <v>44225</v>
      </c>
      <c r="E7827" s="31" t="s">
        <v>21363</v>
      </c>
      <c r="F7827" s="31" t="s">
        <v>12612</v>
      </c>
      <c r="G7827" s="33">
        <v>-68211</v>
      </c>
      <c r="H7827" s="33">
        <v>-68211</v>
      </c>
      <c r="I7827" s="31" t="s">
        <v>9762</v>
      </c>
      <c r="J7827" s="31" t="s">
        <v>9763</v>
      </c>
      <c r="K7827" s="33">
        <v>-68211</v>
      </c>
      <c r="L7827" s="31" t="s">
        <v>9764</v>
      </c>
      <c r="M7827">
        <f t="shared" si="344"/>
        <v>15</v>
      </c>
      <c r="N7827" t="str">
        <f t="shared" si="343"/>
        <v>PO64000068</v>
      </c>
      <c r="O7827" t="e">
        <f>VLOOKUP(N7827,'1_คตง_ภาพรวม'!L7827:M7877,2,FALSE)</f>
        <v>#N/A</v>
      </c>
    </row>
    <row r="7828" spans="1:15" hidden="1">
      <c r="A7828" s="31" t="s">
        <v>9849</v>
      </c>
      <c r="B7828" s="31" t="s">
        <v>21361</v>
      </c>
      <c r="C7828" s="31" t="s">
        <v>21362</v>
      </c>
      <c r="D7828" s="32">
        <v>44225</v>
      </c>
      <c r="E7828" s="31" t="s">
        <v>21363</v>
      </c>
      <c r="F7828" s="31" t="s">
        <v>9875</v>
      </c>
      <c r="G7828" s="33">
        <v>68211</v>
      </c>
      <c r="H7828" s="33">
        <v>68211</v>
      </c>
      <c r="I7828" s="31" t="s">
        <v>9762</v>
      </c>
      <c r="J7828" s="31" t="s">
        <v>9763</v>
      </c>
      <c r="K7828" s="33">
        <v>68211</v>
      </c>
      <c r="L7828" s="31" t="s">
        <v>9764</v>
      </c>
      <c r="M7828">
        <f t="shared" si="344"/>
        <v>15</v>
      </c>
      <c r="N7828" t="str">
        <f t="shared" si="343"/>
        <v>PO64000068</v>
      </c>
      <c r="O7828" t="e">
        <f>VLOOKUP(N7828,'1_คตง_ภาพรวม'!L7828:M7878,2,FALSE)</f>
        <v>#N/A</v>
      </c>
    </row>
    <row r="7829" spans="1:15" hidden="1">
      <c r="A7829" s="31" t="s">
        <v>9849</v>
      </c>
      <c r="B7829" s="31" t="s">
        <v>21364</v>
      </c>
      <c r="C7829" s="31" t="s">
        <v>21365</v>
      </c>
      <c r="D7829" s="32">
        <v>44225</v>
      </c>
      <c r="E7829" s="31" t="s">
        <v>21366</v>
      </c>
      <c r="F7829" s="31" t="s">
        <v>12612</v>
      </c>
      <c r="G7829" s="33">
        <v>-18810</v>
      </c>
      <c r="H7829" s="33">
        <v>-18810</v>
      </c>
      <c r="I7829" s="31" t="s">
        <v>9762</v>
      </c>
      <c r="J7829" s="31" t="s">
        <v>9763</v>
      </c>
      <c r="K7829" s="33">
        <v>-18810</v>
      </c>
      <c r="L7829" s="31" t="s">
        <v>9764</v>
      </c>
      <c r="M7829">
        <f t="shared" si="344"/>
        <v>15</v>
      </c>
      <c r="N7829" t="str">
        <f t="shared" si="343"/>
        <v>PO64000007</v>
      </c>
      <c r="O7829" t="e">
        <f>VLOOKUP(N7829,'1_คตง_ภาพรวม'!L7829:M7879,2,FALSE)</f>
        <v>#N/A</v>
      </c>
    </row>
    <row r="7830" spans="1:15" hidden="1">
      <c r="A7830" s="31" t="s">
        <v>9849</v>
      </c>
      <c r="B7830" s="31" t="s">
        <v>21364</v>
      </c>
      <c r="C7830" s="31" t="s">
        <v>21365</v>
      </c>
      <c r="D7830" s="32">
        <v>44225</v>
      </c>
      <c r="E7830" s="31" t="s">
        <v>21366</v>
      </c>
      <c r="F7830" s="31" t="s">
        <v>9875</v>
      </c>
      <c r="G7830" s="33">
        <v>18810</v>
      </c>
      <c r="H7830" s="33">
        <v>18810</v>
      </c>
      <c r="I7830" s="31" t="s">
        <v>9762</v>
      </c>
      <c r="J7830" s="31" t="s">
        <v>9763</v>
      </c>
      <c r="K7830" s="33">
        <v>18810</v>
      </c>
      <c r="L7830" s="31" t="s">
        <v>9764</v>
      </c>
      <c r="M7830">
        <f t="shared" si="344"/>
        <v>15</v>
      </c>
      <c r="N7830" t="str">
        <f t="shared" si="343"/>
        <v>PO64000007</v>
      </c>
      <c r="O7830" t="e">
        <f>VLOOKUP(N7830,'1_คตง_ภาพรวม'!L7830:M7880,2,FALSE)</f>
        <v>#N/A</v>
      </c>
    </row>
    <row r="7831" spans="1:15" hidden="1">
      <c r="A7831" s="31" t="s">
        <v>9849</v>
      </c>
      <c r="B7831" s="31" t="s">
        <v>21367</v>
      </c>
      <c r="C7831" s="31" t="s">
        <v>21368</v>
      </c>
      <c r="D7831" s="32">
        <v>44225</v>
      </c>
      <c r="E7831" s="31" t="s">
        <v>21369</v>
      </c>
      <c r="F7831" s="31" t="s">
        <v>12612</v>
      </c>
      <c r="G7831" s="33">
        <v>-19800</v>
      </c>
      <c r="H7831" s="33">
        <v>-19800</v>
      </c>
      <c r="I7831" s="31" t="s">
        <v>9762</v>
      </c>
      <c r="J7831" s="31" t="s">
        <v>9763</v>
      </c>
      <c r="K7831" s="33">
        <v>-19800</v>
      </c>
      <c r="L7831" s="31" t="s">
        <v>9764</v>
      </c>
      <c r="M7831">
        <f t="shared" si="344"/>
        <v>15</v>
      </c>
      <c r="N7831" t="str">
        <f t="shared" si="343"/>
        <v>PO64000171</v>
      </c>
      <c r="O7831" t="e">
        <f>VLOOKUP(N7831,'1_คตง_ภาพรวม'!L7831:M7881,2,FALSE)</f>
        <v>#N/A</v>
      </c>
    </row>
    <row r="7832" spans="1:15" hidden="1">
      <c r="A7832" s="31" t="s">
        <v>9849</v>
      </c>
      <c r="B7832" s="31" t="s">
        <v>21367</v>
      </c>
      <c r="C7832" s="31" t="s">
        <v>21368</v>
      </c>
      <c r="D7832" s="32">
        <v>44225</v>
      </c>
      <c r="E7832" s="31" t="s">
        <v>21369</v>
      </c>
      <c r="F7832" s="31" t="s">
        <v>9875</v>
      </c>
      <c r="G7832" s="33">
        <v>19800</v>
      </c>
      <c r="H7832" s="33">
        <v>19800</v>
      </c>
      <c r="I7832" s="31" t="s">
        <v>9762</v>
      </c>
      <c r="J7832" s="31" t="s">
        <v>9763</v>
      </c>
      <c r="K7832" s="33">
        <v>19800</v>
      </c>
      <c r="L7832" s="31" t="s">
        <v>9764</v>
      </c>
      <c r="M7832">
        <f t="shared" si="344"/>
        <v>15</v>
      </c>
      <c r="N7832" t="str">
        <f t="shared" si="343"/>
        <v>PO64000171</v>
      </c>
      <c r="O7832" t="e">
        <f>VLOOKUP(N7832,'1_คตง_ภาพรวม'!L7832:M7882,2,FALSE)</f>
        <v>#N/A</v>
      </c>
    </row>
    <row r="7833" spans="1:15" hidden="1">
      <c r="A7833" s="31" t="s">
        <v>9849</v>
      </c>
      <c r="B7833" s="31" t="s">
        <v>21370</v>
      </c>
      <c r="C7833" s="31" t="s">
        <v>21371</v>
      </c>
      <c r="D7833" s="32">
        <v>44225</v>
      </c>
      <c r="E7833" s="31" t="s">
        <v>21372</v>
      </c>
      <c r="F7833" s="31" t="s">
        <v>12612</v>
      </c>
      <c r="G7833" s="33">
        <v>-19800</v>
      </c>
      <c r="H7833" s="33">
        <v>-19800</v>
      </c>
      <c r="I7833" s="31" t="s">
        <v>9762</v>
      </c>
      <c r="J7833" s="31" t="s">
        <v>9763</v>
      </c>
      <c r="K7833" s="33">
        <v>-19800</v>
      </c>
      <c r="L7833" s="31" t="s">
        <v>9764</v>
      </c>
      <c r="M7833">
        <f t="shared" si="344"/>
        <v>15</v>
      </c>
      <c r="N7833" t="str">
        <f t="shared" si="343"/>
        <v>PO64000153</v>
      </c>
      <c r="O7833" t="e">
        <f>VLOOKUP(N7833,'1_คตง_ภาพรวม'!L7833:M7883,2,FALSE)</f>
        <v>#N/A</v>
      </c>
    </row>
    <row r="7834" spans="1:15" hidden="1">
      <c r="A7834" s="31" t="s">
        <v>9849</v>
      </c>
      <c r="B7834" s="31" t="s">
        <v>21370</v>
      </c>
      <c r="C7834" s="31" t="s">
        <v>21371</v>
      </c>
      <c r="D7834" s="32">
        <v>44225</v>
      </c>
      <c r="E7834" s="31" t="s">
        <v>21372</v>
      </c>
      <c r="F7834" s="31" t="s">
        <v>9875</v>
      </c>
      <c r="G7834" s="33">
        <v>19800</v>
      </c>
      <c r="H7834" s="33">
        <v>19800</v>
      </c>
      <c r="I7834" s="31" t="s">
        <v>9762</v>
      </c>
      <c r="J7834" s="31" t="s">
        <v>9763</v>
      </c>
      <c r="K7834" s="33">
        <v>19800</v>
      </c>
      <c r="L7834" s="31" t="s">
        <v>9764</v>
      </c>
      <c r="M7834">
        <f t="shared" si="344"/>
        <v>15</v>
      </c>
      <c r="N7834" t="str">
        <f t="shared" si="343"/>
        <v>PO64000153</v>
      </c>
      <c r="O7834" t="e">
        <f>VLOOKUP(N7834,'1_คตง_ภาพรวม'!L7834:M7884,2,FALSE)</f>
        <v>#N/A</v>
      </c>
    </row>
    <row r="7835" spans="1:15" hidden="1">
      <c r="A7835" s="31" t="s">
        <v>9849</v>
      </c>
      <c r="B7835" s="31" t="s">
        <v>21373</v>
      </c>
      <c r="C7835" s="31" t="s">
        <v>21374</v>
      </c>
      <c r="D7835" s="32">
        <v>44225</v>
      </c>
      <c r="E7835" s="31" t="s">
        <v>21375</v>
      </c>
      <c r="F7835" s="31" t="s">
        <v>12612</v>
      </c>
      <c r="G7835" s="33">
        <v>-21285</v>
      </c>
      <c r="H7835" s="33">
        <v>-21285</v>
      </c>
      <c r="I7835" s="31" t="s">
        <v>9762</v>
      </c>
      <c r="J7835" s="31" t="s">
        <v>9763</v>
      </c>
      <c r="K7835" s="33">
        <v>-21285</v>
      </c>
      <c r="L7835" s="31" t="s">
        <v>9764</v>
      </c>
      <c r="M7835">
        <f t="shared" si="344"/>
        <v>15</v>
      </c>
      <c r="N7835" t="str">
        <f t="shared" si="343"/>
        <v>PO63000357</v>
      </c>
      <c r="O7835" t="e">
        <f>VLOOKUP(N7835,'1_คตง_ภาพรวม'!L7835:M7885,2,FALSE)</f>
        <v>#N/A</v>
      </c>
    </row>
    <row r="7836" spans="1:15" hidden="1">
      <c r="A7836" s="31" t="s">
        <v>9849</v>
      </c>
      <c r="B7836" s="31" t="s">
        <v>21373</v>
      </c>
      <c r="C7836" s="31" t="s">
        <v>21374</v>
      </c>
      <c r="D7836" s="32">
        <v>44225</v>
      </c>
      <c r="E7836" s="31" t="s">
        <v>21375</v>
      </c>
      <c r="F7836" s="31" t="s">
        <v>9875</v>
      </c>
      <c r="G7836" s="33">
        <v>21285</v>
      </c>
      <c r="H7836" s="33">
        <v>21285</v>
      </c>
      <c r="I7836" s="31" t="s">
        <v>9762</v>
      </c>
      <c r="J7836" s="31" t="s">
        <v>9763</v>
      </c>
      <c r="K7836" s="33">
        <v>21285</v>
      </c>
      <c r="L7836" s="31" t="s">
        <v>9764</v>
      </c>
      <c r="M7836">
        <f t="shared" si="344"/>
        <v>15</v>
      </c>
      <c r="N7836" t="str">
        <f t="shared" si="343"/>
        <v>PO63000357</v>
      </c>
      <c r="O7836" t="e">
        <f>VLOOKUP(N7836,'1_คตง_ภาพรวม'!L7836:M7886,2,FALSE)</f>
        <v>#N/A</v>
      </c>
    </row>
    <row r="7837" spans="1:15" hidden="1">
      <c r="A7837" s="31" t="s">
        <v>9849</v>
      </c>
      <c r="B7837" s="31" t="s">
        <v>21376</v>
      </c>
      <c r="C7837" s="31" t="s">
        <v>21377</v>
      </c>
      <c r="D7837" s="32">
        <v>44225</v>
      </c>
      <c r="E7837" s="31" t="s">
        <v>21378</v>
      </c>
      <c r="F7837" s="31" t="s">
        <v>12612</v>
      </c>
      <c r="G7837" s="33">
        <v>-30195</v>
      </c>
      <c r="H7837" s="33">
        <v>-30195</v>
      </c>
      <c r="I7837" s="31" t="s">
        <v>9762</v>
      </c>
      <c r="J7837" s="31" t="s">
        <v>9763</v>
      </c>
      <c r="K7837" s="33">
        <v>-30195</v>
      </c>
      <c r="L7837" s="31" t="s">
        <v>9764</v>
      </c>
      <c r="M7837">
        <f t="shared" si="344"/>
        <v>15</v>
      </c>
      <c r="N7837" t="str">
        <f t="shared" si="343"/>
        <v>PO63000744</v>
      </c>
      <c r="O7837" t="e">
        <f>VLOOKUP(N7837,'1_คตง_ภาพรวม'!L7837:M7887,2,FALSE)</f>
        <v>#N/A</v>
      </c>
    </row>
    <row r="7838" spans="1:15" hidden="1">
      <c r="A7838" s="31" t="s">
        <v>9849</v>
      </c>
      <c r="B7838" s="31" t="s">
        <v>21376</v>
      </c>
      <c r="C7838" s="31" t="s">
        <v>21377</v>
      </c>
      <c r="D7838" s="32">
        <v>44225</v>
      </c>
      <c r="E7838" s="31" t="s">
        <v>21378</v>
      </c>
      <c r="F7838" s="31" t="s">
        <v>9875</v>
      </c>
      <c r="G7838" s="33">
        <v>30195</v>
      </c>
      <c r="H7838" s="33">
        <v>30195</v>
      </c>
      <c r="I7838" s="31" t="s">
        <v>9762</v>
      </c>
      <c r="J7838" s="31" t="s">
        <v>9763</v>
      </c>
      <c r="K7838" s="33">
        <v>30195</v>
      </c>
      <c r="L7838" s="31" t="s">
        <v>9764</v>
      </c>
      <c r="M7838">
        <f t="shared" si="344"/>
        <v>15</v>
      </c>
      <c r="N7838" t="str">
        <f t="shared" si="343"/>
        <v>PO63000744</v>
      </c>
      <c r="O7838" t="e">
        <f>VLOOKUP(N7838,'1_คตง_ภาพรวม'!L7838:M7888,2,FALSE)</f>
        <v>#N/A</v>
      </c>
    </row>
    <row r="7839" spans="1:15" hidden="1">
      <c r="A7839" s="31" t="s">
        <v>9849</v>
      </c>
      <c r="B7839" s="31" t="s">
        <v>21379</v>
      </c>
      <c r="C7839" s="31" t="s">
        <v>21380</v>
      </c>
      <c r="D7839" s="32">
        <v>44225</v>
      </c>
      <c r="E7839" s="31" t="s">
        <v>21381</v>
      </c>
      <c r="F7839" s="31" t="s">
        <v>12612</v>
      </c>
      <c r="G7839" s="33">
        <v>-17820</v>
      </c>
      <c r="H7839" s="33">
        <v>-17820</v>
      </c>
      <c r="I7839" s="31" t="s">
        <v>9762</v>
      </c>
      <c r="J7839" s="31" t="s">
        <v>9763</v>
      </c>
      <c r="K7839" s="33">
        <v>-17820</v>
      </c>
      <c r="L7839" s="31" t="s">
        <v>9764</v>
      </c>
      <c r="M7839">
        <f t="shared" si="344"/>
        <v>15</v>
      </c>
      <c r="N7839" t="str">
        <f t="shared" si="343"/>
        <v>PO63000695</v>
      </c>
      <c r="O7839" t="e">
        <f>VLOOKUP(N7839,'1_คตง_ภาพรวม'!L7839:M7889,2,FALSE)</f>
        <v>#N/A</v>
      </c>
    </row>
    <row r="7840" spans="1:15" hidden="1">
      <c r="A7840" s="31" t="s">
        <v>9849</v>
      </c>
      <c r="B7840" s="31" t="s">
        <v>21379</v>
      </c>
      <c r="C7840" s="31" t="s">
        <v>21380</v>
      </c>
      <c r="D7840" s="32">
        <v>44225</v>
      </c>
      <c r="E7840" s="31" t="s">
        <v>21381</v>
      </c>
      <c r="F7840" s="31" t="s">
        <v>9875</v>
      </c>
      <c r="G7840" s="33">
        <v>17820</v>
      </c>
      <c r="H7840" s="33">
        <v>17820</v>
      </c>
      <c r="I7840" s="31" t="s">
        <v>9762</v>
      </c>
      <c r="J7840" s="31" t="s">
        <v>9763</v>
      </c>
      <c r="K7840" s="33">
        <v>17820</v>
      </c>
      <c r="L7840" s="31" t="s">
        <v>9764</v>
      </c>
      <c r="M7840">
        <f t="shared" si="344"/>
        <v>15</v>
      </c>
      <c r="N7840" t="str">
        <f t="shared" si="343"/>
        <v>PO63000695</v>
      </c>
      <c r="O7840" t="e">
        <f>VLOOKUP(N7840,'1_คตง_ภาพรวม'!L7840:M7890,2,FALSE)</f>
        <v>#N/A</v>
      </c>
    </row>
    <row r="7841" spans="1:15" hidden="1">
      <c r="A7841" s="31" t="s">
        <v>9849</v>
      </c>
      <c r="B7841" s="31" t="s">
        <v>21382</v>
      </c>
      <c r="C7841" s="31" t="s">
        <v>21383</v>
      </c>
      <c r="D7841" s="32">
        <v>44225</v>
      </c>
      <c r="E7841" s="31" t="s">
        <v>21384</v>
      </c>
      <c r="F7841" s="31" t="s">
        <v>12612</v>
      </c>
      <c r="G7841" s="33">
        <v>-17820</v>
      </c>
      <c r="H7841" s="33">
        <v>-17820</v>
      </c>
      <c r="I7841" s="31" t="s">
        <v>9762</v>
      </c>
      <c r="J7841" s="31" t="s">
        <v>9763</v>
      </c>
      <c r="K7841" s="33">
        <v>-17820</v>
      </c>
      <c r="L7841" s="31" t="s">
        <v>9764</v>
      </c>
      <c r="M7841">
        <f t="shared" si="344"/>
        <v>15</v>
      </c>
      <c r="N7841" t="str">
        <f t="shared" si="343"/>
        <v>PO63000697</v>
      </c>
      <c r="O7841" t="e">
        <f>VLOOKUP(N7841,'1_คตง_ภาพรวม'!L7841:M7891,2,FALSE)</f>
        <v>#N/A</v>
      </c>
    </row>
    <row r="7842" spans="1:15" hidden="1">
      <c r="A7842" s="31" t="s">
        <v>9849</v>
      </c>
      <c r="B7842" s="31" t="s">
        <v>21382</v>
      </c>
      <c r="C7842" s="31" t="s">
        <v>21383</v>
      </c>
      <c r="D7842" s="32">
        <v>44225</v>
      </c>
      <c r="E7842" s="31" t="s">
        <v>21384</v>
      </c>
      <c r="F7842" s="31" t="s">
        <v>9875</v>
      </c>
      <c r="G7842" s="33">
        <v>17820</v>
      </c>
      <c r="H7842" s="33">
        <v>17820</v>
      </c>
      <c r="I7842" s="31" t="s">
        <v>9762</v>
      </c>
      <c r="J7842" s="31" t="s">
        <v>9763</v>
      </c>
      <c r="K7842" s="33">
        <v>17820</v>
      </c>
      <c r="L7842" s="31" t="s">
        <v>9764</v>
      </c>
      <c r="M7842">
        <f t="shared" si="344"/>
        <v>15</v>
      </c>
      <c r="N7842" t="str">
        <f t="shared" si="343"/>
        <v>PO63000697</v>
      </c>
      <c r="O7842" t="e">
        <f>VLOOKUP(N7842,'1_คตง_ภาพรวม'!L7842:M7892,2,FALSE)</f>
        <v>#N/A</v>
      </c>
    </row>
    <row r="7843" spans="1:15" hidden="1">
      <c r="A7843" s="31" t="s">
        <v>9849</v>
      </c>
      <c r="B7843" s="31" t="s">
        <v>21385</v>
      </c>
      <c r="C7843" s="31" t="s">
        <v>21386</v>
      </c>
      <c r="D7843" s="32">
        <v>44225</v>
      </c>
      <c r="E7843" s="31" t="s">
        <v>21387</v>
      </c>
      <c r="F7843" s="31" t="s">
        <v>12612</v>
      </c>
      <c r="G7843" s="33">
        <v>-19404</v>
      </c>
      <c r="H7843" s="33">
        <v>-19404</v>
      </c>
      <c r="I7843" s="31" t="s">
        <v>9762</v>
      </c>
      <c r="J7843" s="31" t="s">
        <v>9763</v>
      </c>
      <c r="K7843" s="33">
        <v>-19404</v>
      </c>
      <c r="L7843" s="31" t="s">
        <v>9764</v>
      </c>
      <c r="M7843">
        <f t="shared" si="344"/>
        <v>15</v>
      </c>
      <c r="N7843" t="str">
        <f t="shared" si="343"/>
        <v>PO63000724</v>
      </c>
      <c r="O7843" t="e">
        <f>VLOOKUP(N7843,'1_คตง_ภาพรวม'!L7843:M7893,2,FALSE)</f>
        <v>#N/A</v>
      </c>
    </row>
    <row r="7844" spans="1:15" hidden="1">
      <c r="A7844" s="31" t="s">
        <v>9849</v>
      </c>
      <c r="B7844" s="31" t="s">
        <v>21385</v>
      </c>
      <c r="C7844" s="31" t="s">
        <v>21386</v>
      </c>
      <c r="D7844" s="32">
        <v>44225</v>
      </c>
      <c r="E7844" s="31" t="s">
        <v>21387</v>
      </c>
      <c r="F7844" s="31" t="s">
        <v>9875</v>
      </c>
      <c r="G7844" s="33">
        <v>19404</v>
      </c>
      <c r="H7844" s="33">
        <v>19404</v>
      </c>
      <c r="I7844" s="31" t="s">
        <v>9762</v>
      </c>
      <c r="J7844" s="31" t="s">
        <v>9763</v>
      </c>
      <c r="K7844" s="33">
        <v>19404</v>
      </c>
      <c r="L7844" s="31" t="s">
        <v>9764</v>
      </c>
      <c r="M7844">
        <f t="shared" si="344"/>
        <v>15</v>
      </c>
      <c r="N7844" t="str">
        <f t="shared" si="343"/>
        <v>PO63000724</v>
      </c>
      <c r="O7844" t="e">
        <f>VLOOKUP(N7844,'1_คตง_ภาพรวม'!L7844:M7894,2,FALSE)</f>
        <v>#N/A</v>
      </c>
    </row>
    <row r="7845" spans="1:15" hidden="1">
      <c r="A7845" s="31" t="s">
        <v>9849</v>
      </c>
      <c r="B7845" s="31" t="s">
        <v>21388</v>
      </c>
      <c r="C7845" s="31" t="s">
        <v>21389</v>
      </c>
      <c r="D7845" s="32">
        <v>44225</v>
      </c>
      <c r="E7845" s="31" t="s">
        <v>21390</v>
      </c>
      <c r="F7845" s="31" t="s">
        <v>12612</v>
      </c>
      <c r="G7845" s="33">
        <v>-21285</v>
      </c>
      <c r="H7845" s="33">
        <v>-21285</v>
      </c>
      <c r="I7845" s="31" t="s">
        <v>9762</v>
      </c>
      <c r="J7845" s="31" t="s">
        <v>9763</v>
      </c>
      <c r="K7845" s="33">
        <v>-21285</v>
      </c>
      <c r="L7845" s="31" t="s">
        <v>9764</v>
      </c>
      <c r="M7845">
        <f t="shared" si="344"/>
        <v>15</v>
      </c>
      <c r="N7845" t="str">
        <f t="shared" si="343"/>
        <v>PO63000356</v>
      </c>
      <c r="O7845" t="e">
        <f>VLOOKUP(N7845,'1_คตง_ภาพรวม'!L7845:M7895,2,FALSE)</f>
        <v>#N/A</v>
      </c>
    </row>
    <row r="7846" spans="1:15" hidden="1">
      <c r="A7846" s="31" t="s">
        <v>9849</v>
      </c>
      <c r="B7846" s="31" t="s">
        <v>21388</v>
      </c>
      <c r="C7846" s="31" t="s">
        <v>21389</v>
      </c>
      <c r="D7846" s="32">
        <v>44225</v>
      </c>
      <c r="E7846" s="31" t="s">
        <v>21390</v>
      </c>
      <c r="F7846" s="31" t="s">
        <v>9875</v>
      </c>
      <c r="G7846" s="33">
        <v>21285</v>
      </c>
      <c r="H7846" s="33">
        <v>21285</v>
      </c>
      <c r="I7846" s="31" t="s">
        <v>9762</v>
      </c>
      <c r="J7846" s="31" t="s">
        <v>9763</v>
      </c>
      <c r="K7846" s="33">
        <v>21285</v>
      </c>
      <c r="L7846" s="31" t="s">
        <v>9764</v>
      </c>
      <c r="M7846">
        <f t="shared" si="344"/>
        <v>15</v>
      </c>
      <c r="N7846" t="str">
        <f t="shared" si="343"/>
        <v>PO63000356</v>
      </c>
      <c r="O7846" t="e">
        <f>VLOOKUP(N7846,'1_คตง_ภาพรวม'!L7846:M7896,2,FALSE)</f>
        <v>#N/A</v>
      </c>
    </row>
    <row r="7847" spans="1:15" hidden="1">
      <c r="A7847" s="31" t="s">
        <v>9849</v>
      </c>
      <c r="B7847" s="31" t="s">
        <v>21391</v>
      </c>
      <c r="C7847" s="31" t="s">
        <v>21392</v>
      </c>
      <c r="D7847" s="32">
        <v>44225</v>
      </c>
      <c r="E7847" s="31" t="s">
        <v>21393</v>
      </c>
      <c r="F7847" s="31" t="s">
        <v>12612</v>
      </c>
      <c r="G7847" s="33">
        <v>-21780</v>
      </c>
      <c r="H7847" s="33">
        <v>-21780</v>
      </c>
      <c r="I7847" s="31" t="s">
        <v>9762</v>
      </c>
      <c r="J7847" s="31" t="s">
        <v>9763</v>
      </c>
      <c r="K7847" s="33">
        <v>-21780</v>
      </c>
      <c r="L7847" s="31" t="s">
        <v>9764</v>
      </c>
      <c r="M7847">
        <f t="shared" si="344"/>
        <v>15</v>
      </c>
      <c r="N7847" t="str">
        <f t="shared" si="343"/>
        <v>PO63000610</v>
      </c>
      <c r="O7847" t="e">
        <f>VLOOKUP(N7847,'1_คตง_ภาพรวม'!L7847:M7897,2,FALSE)</f>
        <v>#N/A</v>
      </c>
    </row>
    <row r="7848" spans="1:15" hidden="1">
      <c r="A7848" s="31" t="s">
        <v>9849</v>
      </c>
      <c r="B7848" s="31" t="s">
        <v>21391</v>
      </c>
      <c r="C7848" s="31" t="s">
        <v>21392</v>
      </c>
      <c r="D7848" s="32">
        <v>44225</v>
      </c>
      <c r="E7848" s="31" t="s">
        <v>21393</v>
      </c>
      <c r="F7848" s="31" t="s">
        <v>9875</v>
      </c>
      <c r="G7848" s="33">
        <v>21780</v>
      </c>
      <c r="H7848" s="33">
        <v>21780</v>
      </c>
      <c r="I7848" s="31" t="s">
        <v>9762</v>
      </c>
      <c r="J7848" s="31" t="s">
        <v>9763</v>
      </c>
      <c r="K7848" s="33">
        <v>21780</v>
      </c>
      <c r="L7848" s="31" t="s">
        <v>9764</v>
      </c>
      <c r="M7848">
        <f t="shared" si="344"/>
        <v>15</v>
      </c>
      <c r="N7848" t="str">
        <f t="shared" si="343"/>
        <v>PO63000610</v>
      </c>
      <c r="O7848" t="e">
        <f>VLOOKUP(N7848,'1_คตง_ภาพรวม'!L7848:M7898,2,FALSE)</f>
        <v>#N/A</v>
      </c>
    </row>
    <row r="7849" spans="1:15" hidden="1">
      <c r="A7849" s="31" t="s">
        <v>9849</v>
      </c>
      <c r="B7849" s="31" t="s">
        <v>21394</v>
      </c>
      <c r="C7849" s="31" t="s">
        <v>21395</v>
      </c>
      <c r="D7849" s="32">
        <v>44225</v>
      </c>
      <c r="E7849" s="31" t="s">
        <v>21396</v>
      </c>
      <c r="F7849" s="31" t="s">
        <v>12612</v>
      </c>
      <c r="G7849" s="33">
        <v>-33660</v>
      </c>
      <c r="H7849" s="33">
        <v>-33660</v>
      </c>
      <c r="I7849" s="31" t="s">
        <v>9762</v>
      </c>
      <c r="J7849" s="31" t="s">
        <v>9763</v>
      </c>
      <c r="K7849" s="33">
        <v>-33660</v>
      </c>
      <c r="L7849" s="31" t="s">
        <v>9764</v>
      </c>
      <c r="M7849">
        <f t="shared" si="344"/>
        <v>15</v>
      </c>
      <c r="N7849" t="str">
        <f t="shared" si="343"/>
        <v>PO63000491</v>
      </c>
      <c r="O7849" t="e">
        <f>VLOOKUP(N7849,'1_คตง_ภาพรวม'!L7849:M7899,2,FALSE)</f>
        <v>#N/A</v>
      </c>
    </row>
    <row r="7850" spans="1:15" hidden="1">
      <c r="A7850" s="31" t="s">
        <v>9849</v>
      </c>
      <c r="B7850" s="31" t="s">
        <v>21394</v>
      </c>
      <c r="C7850" s="31" t="s">
        <v>21395</v>
      </c>
      <c r="D7850" s="32">
        <v>44225</v>
      </c>
      <c r="E7850" s="31" t="s">
        <v>21396</v>
      </c>
      <c r="F7850" s="31" t="s">
        <v>9875</v>
      </c>
      <c r="G7850" s="33">
        <v>33660</v>
      </c>
      <c r="H7850" s="33">
        <v>33660</v>
      </c>
      <c r="I7850" s="31" t="s">
        <v>9762</v>
      </c>
      <c r="J7850" s="31" t="s">
        <v>9763</v>
      </c>
      <c r="K7850" s="33">
        <v>33660</v>
      </c>
      <c r="L7850" s="31" t="s">
        <v>9764</v>
      </c>
      <c r="M7850">
        <f t="shared" si="344"/>
        <v>15</v>
      </c>
      <c r="N7850" t="str">
        <f t="shared" si="343"/>
        <v>PO63000491</v>
      </c>
      <c r="O7850" t="e">
        <f>VLOOKUP(N7850,'1_คตง_ภาพรวม'!L7850:M7900,2,FALSE)</f>
        <v>#N/A</v>
      </c>
    </row>
    <row r="7851" spans="1:15" hidden="1">
      <c r="A7851" s="31" t="s">
        <v>9849</v>
      </c>
      <c r="B7851" s="31" t="s">
        <v>21397</v>
      </c>
      <c r="C7851" s="31" t="s">
        <v>21398</v>
      </c>
      <c r="D7851" s="32">
        <v>44225</v>
      </c>
      <c r="E7851" s="31" t="s">
        <v>21399</v>
      </c>
      <c r="F7851" s="31" t="s">
        <v>12612</v>
      </c>
      <c r="G7851" s="33">
        <v>-17820</v>
      </c>
      <c r="H7851" s="33">
        <v>-17820</v>
      </c>
      <c r="I7851" s="31" t="s">
        <v>9762</v>
      </c>
      <c r="J7851" s="31" t="s">
        <v>9763</v>
      </c>
      <c r="K7851" s="33">
        <v>-17820</v>
      </c>
      <c r="L7851" s="31" t="s">
        <v>9764</v>
      </c>
      <c r="M7851">
        <f t="shared" si="344"/>
        <v>15</v>
      </c>
      <c r="N7851" t="str">
        <f t="shared" si="343"/>
        <v>PO63000696</v>
      </c>
      <c r="O7851" t="e">
        <f>VLOOKUP(N7851,'1_คตง_ภาพรวม'!L7851:M7901,2,FALSE)</f>
        <v>#N/A</v>
      </c>
    </row>
    <row r="7852" spans="1:15" hidden="1">
      <c r="A7852" s="31" t="s">
        <v>9849</v>
      </c>
      <c r="B7852" s="31" t="s">
        <v>21397</v>
      </c>
      <c r="C7852" s="31" t="s">
        <v>21398</v>
      </c>
      <c r="D7852" s="32">
        <v>44225</v>
      </c>
      <c r="E7852" s="31" t="s">
        <v>21399</v>
      </c>
      <c r="F7852" s="31" t="s">
        <v>9875</v>
      </c>
      <c r="G7852" s="33">
        <v>17820</v>
      </c>
      <c r="H7852" s="33">
        <v>17820</v>
      </c>
      <c r="I7852" s="31" t="s">
        <v>9762</v>
      </c>
      <c r="J7852" s="31" t="s">
        <v>9763</v>
      </c>
      <c r="K7852" s="33">
        <v>17820</v>
      </c>
      <c r="L7852" s="31" t="s">
        <v>9764</v>
      </c>
      <c r="M7852">
        <f t="shared" si="344"/>
        <v>15</v>
      </c>
      <c r="N7852" t="str">
        <f t="shared" si="343"/>
        <v>PO63000696</v>
      </c>
      <c r="O7852" t="e">
        <f>VLOOKUP(N7852,'1_คตง_ภาพรวม'!L7852:M7902,2,FALSE)</f>
        <v>#N/A</v>
      </c>
    </row>
    <row r="7853" spans="1:15" hidden="1">
      <c r="A7853" s="31" t="s">
        <v>9849</v>
      </c>
      <c r="B7853" s="31" t="s">
        <v>21400</v>
      </c>
      <c r="C7853" s="31" t="s">
        <v>21401</v>
      </c>
      <c r="D7853" s="32">
        <v>44225</v>
      </c>
      <c r="E7853" s="31" t="s">
        <v>21402</v>
      </c>
      <c r="F7853" s="31" t="s">
        <v>12612</v>
      </c>
      <c r="G7853" s="33">
        <v>-33660</v>
      </c>
      <c r="H7853" s="33">
        <v>-33660</v>
      </c>
      <c r="I7853" s="31" t="s">
        <v>9762</v>
      </c>
      <c r="J7853" s="31" t="s">
        <v>9763</v>
      </c>
      <c r="K7853" s="33">
        <v>-33660</v>
      </c>
      <c r="L7853" s="31" t="s">
        <v>9764</v>
      </c>
      <c r="M7853">
        <f t="shared" si="344"/>
        <v>15</v>
      </c>
      <c r="N7853" t="str">
        <f t="shared" si="343"/>
        <v>PO64000177</v>
      </c>
      <c r="O7853" t="e">
        <f>VLOOKUP(N7853,'1_คตง_ภาพรวม'!L7853:M7903,2,FALSE)</f>
        <v>#N/A</v>
      </c>
    </row>
    <row r="7854" spans="1:15" hidden="1">
      <c r="A7854" s="31" t="s">
        <v>9849</v>
      </c>
      <c r="B7854" s="31" t="s">
        <v>21400</v>
      </c>
      <c r="C7854" s="31" t="s">
        <v>21401</v>
      </c>
      <c r="D7854" s="32">
        <v>44225</v>
      </c>
      <c r="E7854" s="31" t="s">
        <v>21402</v>
      </c>
      <c r="F7854" s="31" t="s">
        <v>9875</v>
      </c>
      <c r="G7854" s="33">
        <v>33660</v>
      </c>
      <c r="H7854" s="33">
        <v>33660</v>
      </c>
      <c r="I7854" s="31" t="s">
        <v>9762</v>
      </c>
      <c r="J7854" s="31" t="s">
        <v>9763</v>
      </c>
      <c r="K7854" s="33">
        <v>33660</v>
      </c>
      <c r="L7854" s="31" t="s">
        <v>9764</v>
      </c>
      <c r="M7854">
        <f t="shared" si="344"/>
        <v>15</v>
      </c>
      <c r="N7854" t="str">
        <f t="shared" si="343"/>
        <v>PO64000177</v>
      </c>
      <c r="O7854" t="e">
        <f>VLOOKUP(N7854,'1_คตง_ภาพรวม'!L7854:M7904,2,FALSE)</f>
        <v>#N/A</v>
      </c>
    </row>
    <row r="7855" spans="1:15" hidden="1">
      <c r="A7855" s="31" t="s">
        <v>9849</v>
      </c>
      <c r="B7855" s="31" t="s">
        <v>21403</v>
      </c>
      <c r="C7855" s="31" t="s">
        <v>21404</v>
      </c>
      <c r="D7855" s="32">
        <v>44225</v>
      </c>
      <c r="E7855" s="31" t="s">
        <v>21405</v>
      </c>
      <c r="F7855" s="31" t="s">
        <v>12612</v>
      </c>
      <c r="G7855" s="33">
        <v>-53955</v>
      </c>
      <c r="H7855" s="33">
        <v>-53955</v>
      </c>
      <c r="I7855" s="31" t="s">
        <v>9762</v>
      </c>
      <c r="J7855" s="31" t="s">
        <v>9763</v>
      </c>
      <c r="K7855" s="33">
        <v>-53955</v>
      </c>
      <c r="L7855" s="31" t="s">
        <v>9764</v>
      </c>
      <c r="M7855">
        <f t="shared" si="344"/>
        <v>15</v>
      </c>
      <c r="N7855" t="str">
        <f t="shared" si="343"/>
        <v>PO64000143</v>
      </c>
      <c r="O7855" t="e">
        <f>VLOOKUP(N7855,'1_คตง_ภาพรวม'!L7855:M7905,2,FALSE)</f>
        <v>#N/A</v>
      </c>
    </row>
    <row r="7856" spans="1:15" hidden="1">
      <c r="A7856" s="31" t="s">
        <v>9849</v>
      </c>
      <c r="B7856" s="31" t="s">
        <v>21403</v>
      </c>
      <c r="C7856" s="31" t="s">
        <v>21404</v>
      </c>
      <c r="D7856" s="32">
        <v>44225</v>
      </c>
      <c r="E7856" s="31" t="s">
        <v>21405</v>
      </c>
      <c r="F7856" s="31" t="s">
        <v>9875</v>
      </c>
      <c r="G7856" s="33">
        <v>53955</v>
      </c>
      <c r="H7856" s="33">
        <v>53955</v>
      </c>
      <c r="I7856" s="31" t="s">
        <v>9762</v>
      </c>
      <c r="J7856" s="31" t="s">
        <v>9763</v>
      </c>
      <c r="K7856" s="33">
        <v>53955</v>
      </c>
      <c r="L7856" s="31" t="s">
        <v>9764</v>
      </c>
      <c r="M7856">
        <f t="shared" si="344"/>
        <v>15</v>
      </c>
      <c r="N7856" t="str">
        <f t="shared" si="343"/>
        <v>PO64000143</v>
      </c>
      <c r="O7856" t="e">
        <f>VLOOKUP(N7856,'1_คตง_ภาพรวม'!L7856:M7906,2,FALSE)</f>
        <v>#N/A</v>
      </c>
    </row>
    <row r="7857" spans="1:15" hidden="1">
      <c r="A7857" s="31" t="s">
        <v>9849</v>
      </c>
      <c r="B7857" s="31" t="s">
        <v>21406</v>
      </c>
      <c r="C7857" s="31" t="s">
        <v>21407</v>
      </c>
      <c r="D7857" s="32">
        <v>44225</v>
      </c>
      <c r="E7857" s="31" t="s">
        <v>21408</v>
      </c>
      <c r="F7857" s="31" t="s">
        <v>12612</v>
      </c>
      <c r="G7857" s="33">
        <v>-33660</v>
      </c>
      <c r="H7857" s="33">
        <v>-33660</v>
      </c>
      <c r="I7857" s="31" t="s">
        <v>9762</v>
      </c>
      <c r="J7857" s="31" t="s">
        <v>9763</v>
      </c>
      <c r="K7857" s="33">
        <v>-33660</v>
      </c>
      <c r="L7857" s="31" t="s">
        <v>9764</v>
      </c>
      <c r="M7857">
        <f t="shared" si="344"/>
        <v>15</v>
      </c>
      <c r="N7857" t="str">
        <f t="shared" si="343"/>
        <v>PO64000178</v>
      </c>
      <c r="O7857" t="e">
        <f>VLOOKUP(N7857,'1_คตง_ภาพรวม'!L7857:M7907,2,FALSE)</f>
        <v>#N/A</v>
      </c>
    </row>
    <row r="7858" spans="1:15" hidden="1">
      <c r="A7858" s="31" t="s">
        <v>9849</v>
      </c>
      <c r="B7858" s="31" t="s">
        <v>21406</v>
      </c>
      <c r="C7858" s="31" t="s">
        <v>21407</v>
      </c>
      <c r="D7858" s="32">
        <v>44225</v>
      </c>
      <c r="E7858" s="31" t="s">
        <v>21408</v>
      </c>
      <c r="F7858" s="31" t="s">
        <v>9875</v>
      </c>
      <c r="G7858" s="33">
        <v>33660</v>
      </c>
      <c r="H7858" s="33">
        <v>33660</v>
      </c>
      <c r="I7858" s="31" t="s">
        <v>9762</v>
      </c>
      <c r="J7858" s="31" t="s">
        <v>9763</v>
      </c>
      <c r="K7858" s="33">
        <v>33660</v>
      </c>
      <c r="L7858" s="31" t="s">
        <v>9764</v>
      </c>
      <c r="M7858">
        <f t="shared" si="344"/>
        <v>15</v>
      </c>
      <c r="N7858" t="str">
        <f t="shared" si="343"/>
        <v>PO64000178</v>
      </c>
      <c r="O7858" t="e">
        <f>VLOOKUP(N7858,'1_คตง_ภาพรวม'!L7858:M7908,2,FALSE)</f>
        <v>#N/A</v>
      </c>
    </row>
    <row r="7859" spans="1:15" hidden="1">
      <c r="A7859" s="31" t="s">
        <v>9849</v>
      </c>
      <c r="B7859" s="31" t="s">
        <v>21409</v>
      </c>
      <c r="C7859" s="31" t="s">
        <v>21410</v>
      </c>
      <c r="D7859" s="32">
        <v>44225</v>
      </c>
      <c r="E7859" s="31" t="s">
        <v>21411</v>
      </c>
      <c r="F7859" s="31" t="s">
        <v>18578</v>
      </c>
      <c r="G7859" s="33">
        <v>-11520</v>
      </c>
      <c r="H7859" s="33">
        <v>-11520</v>
      </c>
      <c r="I7859" s="31" t="s">
        <v>9762</v>
      </c>
      <c r="J7859" s="31" t="s">
        <v>9763</v>
      </c>
      <c r="K7859" s="33">
        <v>-11520</v>
      </c>
      <c r="L7859" s="31" t="s">
        <v>9764</v>
      </c>
      <c r="M7859" t="e">
        <f t="shared" si="344"/>
        <v>#VALUE!</v>
      </c>
    </row>
    <row r="7860" spans="1:15" hidden="1">
      <c r="A7860" s="31" t="s">
        <v>9849</v>
      </c>
      <c r="B7860" s="31" t="s">
        <v>21409</v>
      </c>
      <c r="C7860" s="31" t="s">
        <v>21410</v>
      </c>
      <c r="D7860" s="32">
        <v>44225</v>
      </c>
      <c r="E7860" s="31" t="s">
        <v>21411</v>
      </c>
      <c r="F7860" s="31" t="s">
        <v>18579</v>
      </c>
      <c r="G7860" s="33">
        <v>11520</v>
      </c>
      <c r="H7860" s="33">
        <v>11520</v>
      </c>
      <c r="I7860" s="31" t="s">
        <v>9762</v>
      </c>
      <c r="J7860" s="31" t="s">
        <v>9763</v>
      </c>
      <c r="K7860" s="33">
        <v>11520</v>
      </c>
      <c r="L7860" s="31" t="s">
        <v>9764</v>
      </c>
      <c r="M7860" t="e">
        <f t="shared" si="344"/>
        <v>#VALUE!</v>
      </c>
    </row>
    <row r="7861" spans="1:15" hidden="1">
      <c r="A7861" s="31" t="s">
        <v>9849</v>
      </c>
      <c r="B7861" s="31" t="s">
        <v>21412</v>
      </c>
      <c r="C7861" s="31" t="s">
        <v>21413</v>
      </c>
      <c r="D7861" s="32">
        <v>44225</v>
      </c>
      <c r="E7861" s="31" t="s">
        <v>21414</v>
      </c>
      <c r="F7861" s="31" t="s">
        <v>21415</v>
      </c>
      <c r="G7861" s="33">
        <v>-11520</v>
      </c>
      <c r="H7861" s="33">
        <v>-11520</v>
      </c>
      <c r="I7861" s="31" t="s">
        <v>9762</v>
      </c>
      <c r="J7861" s="31" t="s">
        <v>9763</v>
      </c>
      <c r="K7861" s="33">
        <v>-11520</v>
      </c>
      <c r="L7861" s="31" t="s">
        <v>9764</v>
      </c>
      <c r="M7861" t="e">
        <f t="shared" si="344"/>
        <v>#VALUE!</v>
      </c>
    </row>
    <row r="7862" spans="1:15" hidden="1">
      <c r="A7862" s="31" t="s">
        <v>9849</v>
      </c>
      <c r="B7862" s="31" t="s">
        <v>21412</v>
      </c>
      <c r="C7862" s="31" t="s">
        <v>21413</v>
      </c>
      <c r="D7862" s="32">
        <v>44225</v>
      </c>
      <c r="E7862" s="31" t="s">
        <v>21414</v>
      </c>
      <c r="F7862" s="31" t="s">
        <v>21416</v>
      </c>
      <c r="G7862" s="33">
        <v>11520</v>
      </c>
      <c r="H7862" s="33">
        <v>11520</v>
      </c>
      <c r="I7862" s="31" t="s">
        <v>9762</v>
      </c>
      <c r="J7862" s="31" t="s">
        <v>9763</v>
      </c>
      <c r="K7862" s="33">
        <v>11520</v>
      </c>
      <c r="L7862" s="31" t="s">
        <v>9764</v>
      </c>
      <c r="M7862" t="e">
        <f t="shared" si="344"/>
        <v>#VALUE!</v>
      </c>
    </row>
    <row r="7863" spans="1:15" hidden="1">
      <c r="A7863" s="31" t="s">
        <v>9849</v>
      </c>
      <c r="B7863" s="31" t="s">
        <v>21417</v>
      </c>
      <c r="C7863" s="31" t="s">
        <v>21418</v>
      </c>
      <c r="D7863" s="32">
        <v>44223</v>
      </c>
      <c r="E7863" s="31" t="s">
        <v>21419</v>
      </c>
      <c r="F7863" s="31" t="s">
        <v>21420</v>
      </c>
      <c r="G7863" s="33">
        <v>-250000000</v>
      </c>
      <c r="H7863" s="33">
        <v>-250000000</v>
      </c>
      <c r="I7863" s="31" t="s">
        <v>9762</v>
      </c>
      <c r="J7863" s="31" t="s">
        <v>9763</v>
      </c>
      <c r="K7863" s="33">
        <v>-250000000</v>
      </c>
      <c r="L7863" s="31" t="s">
        <v>9764</v>
      </c>
      <c r="M7863" t="e">
        <f t="shared" si="344"/>
        <v>#VALUE!</v>
      </c>
    </row>
    <row r="7864" spans="1:15" hidden="1">
      <c r="A7864" s="31" t="s">
        <v>9849</v>
      </c>
      <c r="B7864" s="31" t="s">
        <v>21417</v>
      </c>
      <c r="C7864" s="31" t="s">
        <v>21418</v>
      </c>
      <c r="D7864" s="32">
        <v>44223</v>
      </c>
      <c r="E7864" s="31" t="s">
        <v>21419</v>
      </c>
      <c r="F7864" s="31" t="s">
        <v>10067</v>
      </c>
      <c r="G7864" s="33">
        <v>250000000</v>
      </c>
      <c r="H7864" s="33">
        <v>250000000</v>
      </c>
      <c r="I7864" s="31" t="s">
        <v>9762</v>
      </c>
      <c r="J7864" s="31" t="s">
        <v>9763</v>
      </c>
      <c r="K7864" s="33">
        <v>250000000</v>
      </c>
      <c r="L7864" s="31" t="s">
        <v>9764</v>
      </c>
      <c r="M7864" t="e">
        <f t="shared" si="344"/>
        <v>#VALUE!</v>
      </c>
    </row>
    <row r="7865" spans="1:15" hidden="1">
      <c r="A7865" s="31" t="s">
        <v>9849</v>
      </c>
      <c r="B7865" s="31" t="s">
        <v>21421</v>
      </c>
      <c r="C7865" s="31" t="s">
        <v>21422</v>
      </c>
      <c r="D7865" s="32">
        <v>44223</v>
      </c>
      <c r="E7865" s="31" t="s">
        <v>21423</v>
      </c>
      <c r="F7865" s="31" t="s">
        <v>9871</v>
      </c>
      <c r="G7865" s="33">
        <v>-250000000</v>
      </c>
      <c r="H7865" s="33">
        <v>-250000000</v>
      </c>
      <c r="I7865" s="31" t="s">
        <v>9762</v>
      </c>
      <c r="J7865" s="31" t="s">
        <v>9763</v>
      </c>
      <c r="K7865" s="33">
        <v>-250000000</v>
      </c>
      <c r="L7865" s="31" t="s">
        <v>9764</v>
      </c>
      <c r="M7865" t="e">
        <f t="shared" si="344"/>
        <v>#VALUE!</v>
      </c>
    </row>
    <row r="7866" spans="1:15" hidden="1">
      <c r="A7866" s="31" t="s">
        <v>9849</v>
      </c>
      <c r="B7866" s="31" t="s">
        <v>21421</v>
      </c>
      <c r="C7866" s="31" t="s">
        <v>21422</v>
      </c>
      <c r="D7866" s="32">
        <v>44223</v>
      </c>
      <c r="E7866" s="31" t="s">
        <v>21423</v>
      </c>
      <c r="F7866" s="31" t="s">
        <v>10067</v>
      </c>
      <c r="G7866" s="33">
        <v>250000000</v>
      </c>
      <c r="H7866" s="33">
        <v>250000000</v>
      </c>
      <c r="I7866" s="31" t="s">
        <v>9762</v>
      </c>
      <c r="J7866" s="31" t="s">
        <v>9763</v>
      </c>
      <c r="K7866" s="33">
        <v>250000000</v>
      </c>
      <c r="L7866" s="31" t="s">
        <v>9764</v>
      </c>
      <c r="M7866" t="e">
        <f t="shared" si="344"/>
        <v>#VALUE!</v>
      </c>
    </row>
    <row r="7867" spans="1:15" hidden="1">
      <c r="A7867" s="31" t="s">
        <v>9849</v>
      </c>
      <c r="B7867" s="31" t="s">
        <v>21424</v>
      </c>
      <c r="C7867" s="31" t="s">
        <v>21425</v>
      </c>
      <c r="D7867" s="32">
        <v>44223</v>
      </c>
      <c r="E7867" s="31" t="s">
        <v>21426</v>
      </c>
      <c r="F7867" s="31" t="s">
        <v>15826</v>
      </c>
      <c r="G7867" s="33">
        <v>-100000000</v>
      </c>
      <c r="H7867" s="33">
        <v>-100000000</v>
      </c>
      <c r="I7867" s="31" t="s">
        <v>9762</v>
      </c>
      <c r="J7867" s="31" t="s">
        <v>9763</v>
      </c>
      <c r="K7867" s="33">
        <v>-100000000</v>
      </c>
      <c r="L7867" s="31" t="s">
        <v>9764</v>
      </c>
      <c r="M7867" t="e">
        <f t="shared" si="344"/>
        <v>#VALUE!</v>
      </c>
    </row>
    <row r="7868" spans="1:15" hidden="1">
      <c r="A7868" s="31" t="s">
        <v>9849</v>
      </c>
      <c r="B7868" s="31" t="s">
        <v>21424</v>
      </c>
      <c r="C7868" s="31" t="s">
        <v>21425</v>
      </c>
      <c r="D7868" s="32">
        <v>44223</v>
      </c>
      <c r="E7868" s="31" t="s">
        <v>21426</v>
      </c>
      <c r="F7868" s="31" t="s">
        <v>15666</v>
      </c>
      <c r="G7868" s="33">
        <v>100000000</v>
      </c>
      <c r="H7868" s="33">
        <v>100000000</v>
      </c>
      <c r="I7868" s="31" t="s">
        <v>9762</v>
      </c>
      <c r="J7868" s="31" t="s">
        <v>9763</v>
      </c>
      <c r="K7868" s="33">
        <v>100000000</v>
      </c>
      <c r="L7868" s="31" t="s">
        <v>9764</v>
      </c>
      <c r="M7868" t="e">
        <f t="shared" si="344"/>
        <v>#VALUE!</v>
      </c>
    </row>
    <row r="7869" spans="1:15" hidden="1">
      <c r="A7869" s="31" t="s">
        <v>9849</v>
      </c>
      <c r="B7869" s="31" t="s">
        <v>21427</v>
      </c>
      <c r="C7869" s="31" t="s">
        <v>21428</v>
      </c>
      <c r="D7869" s="32">
        <v>44225</v>
      </c>
      <c r="E7869" s="31" t="s">
        <v>21429</v>
      </c>
      <c r="F7869" s="31" t="s">
        <v>12612</v>
      </c>
      <c r="G7869" s="33">
        <v>-25245</v>
      </c>
      <c r="H7869" s="33">
        <v>-25245</v>
      </c>
      <c r="I7869" s="31" t="s">
        <v>9762</v>
      </c>
      <c r="J7869" s="31" t="s">
        <v>9763</v>
      </c>
      <c r="K7869" s="33">
        <v>-25245</v>
      </c>
      <c r="L7869" s="31" t="s">
        <v>9764</v>
      </c>
      <c r="M7869">
        <f t="shared" si="344"/>
        <v>15</v>
      </c>
      <c r="N7869" t="str">
        <f t="shared" ref="N7869:N7880" si="345">MID(E7869,M7869,10)</f>
        <v>PO63000387</v>
      </c>
      <c r="O7869" t="e">
        <f>VLOOKUP(N7869,'1_คตง_ภาพรวม'!L7869:M7919,2,FALSE)</f>
        <v>#N/A</v>
      </c>
    </row>
    <row r="7870" spans="1:15" hidden="1">
      <c r="A7870" s="31" t="s">
        <v>9849</v>
      </c>
      <c r="B7870" s="31" t="s">
        <v>21427</v>
      </c>
      <c r="C7870" s="31" t="s">
        <v>21428</v>
      </c>
      <c r="D7870" s="32">
        <v>44225</v>
      </c>
      <c r="E7870" s="31" t="s">
        <v>21429</v>
      </c>
      <c r="F7870" s="31" t="s">
        <v>9875</v>
      </c>
      <c r="G7870" s="33">
        <v>25245</v>
      </c>
      <c r="H7870" s="33">
        <v>25245</v>
      </c>
      <c r="I7870" s="31" t="s">
        <v>9762</v>
      </c>
      <c r="J7870" s="31" t="s">
        <v>9763</v>
      </c>
      <c r="K7870" s="33">
        <v>25245</v>
      </c>
      <c r="L7870" s="31" t="s">
        <v>9764</v>
      </c>
      <c r="M7870">
        <f t="shared" si="344"/>
        <v>15</v>
      </c>
      <c r="N7870" t="str">
        <f t="shared" si="345"/>
        <v>PO63000387</v>
      </c>
      <c r="O7870" t="e">
        <f>VLOOKUP(N7870,'1_คตง_ภาพรวม'!L7870:M7920,2,FALSE)</f>
        <v>#N/A</v>
      </c>
    </row>
    <row r="7871" spans="1:15" hidden="1">
      <c r="A7871" s="31" t="s">
        <v>9849</v>
      </c>
      <c r="B7871" s="31" t="s">
        <v>21430</v>
      </c>
      <c r="C7871" s="31" t="s">
        <v>21431</v>
      </c>
      <c r="D7871" s="32">
        <v>44225</v>
      </c>
      <c r="E7871" s="31" t="s">
        <v>21432</v>
      </c>
      <c r="F7871" s="31" t="s">
        <v>12612</v>
      </c>
      <c r="G7871" s="33">
        <v>-20790</v>
      </c>
      <c r="H7871" s="33">
        <v>-20790</v>
      </c>
      <c r="I7871" s="31" t="s">
        <v>9762</v>
      </c>
      <c r="J7871" s="31" t="s">
        <v>9763</v>
      </c>
      <c r="K7871" s="33">
        <v>-20790</v>
      </c>
      <c r="L7871" s="31" t="s">
        <v>9764</v>
      </c>
      <c r="M7871">
        <f t="shared" si="344"/>
        <v>15</v>
      </c>
      <c r="N7871" t="str">
        <f t="shared" si="345"/>
        <v>PO63000303</v>
      </c>
      <c r="O7871" t="e">
        <f>VLOOKUP(N7871,'1_คตง_ภาพรวม'!L7871:M7921,2,FALSE)</f>
        <v>#N/A</v>
      </c>
    </row>
    <row r="7872" spans="1:15" hidden="1">
      <c r="A7872" s="31" t="s">
        <v>9849</v>
      </c>
      <c r="B7872" s="31" t="s">
        <v>21430</v>
      </c>
      <c r="C7872" s="31" t="s">
        <v>21431</v>
      </c>
      <c r="D7872" s="32">
        <v>44225</v>
      </c>
      <c r="E7872" s="31" t="s">
        <v>21432</v>
      </c>
      <c r="F7872" s="31" t="s">
        <v>9875</v>
      </c>
      <c r="G7872" s="33">
        <v>20790</v>
      </c>
      <c r="H7872" s="33">
        <v>20790</v>
      </c>
      <c r="I7872" s="31" t="s">
        <v>9762</v>
      </c>
      <c r="J7872" s="31" t="s">
        <v>9763</v>
      </c>
      <c r="K7872" s="33">
        <v>20790</v>
      </c>
      <c r="L7872" s="31" t="s">
        <v>9764</v>
      </c>
      <c r="M7872">
        <f t="shared" si="344"/>
        <v>15</v>
      </c>
      <c r="N7872" t="str">
        <f t="shared" si="345"/>
        <v>PO63000303</v>
      </c>
      <c r="O7872" t="e">
        <f>VLOOKUP(N7872,'1_คตง_ภาพรวม'!L7872:M7922,2,FALSE)</f>
        <v>#N/A</v>
      </c>
    </row>
    <row r="7873" spans="1:15" hidden="1">
      <c r="A7873" s="31" t="s">
        <v>9849</v>
      </c>
      <c r="B7873" s="31" t="s">
        <v>21433</v>
      </c>
      <c r="C7873" s="31" t="s">
        <v>21434</v>
      </c>
      <c r="D7873" s="32">
        <v>44225</v>
      </c>
      <c r="E7873" s="31" t="s">
        <v>21435</v>
      </c>
      <c r="F7873" s="31" t="s">
        <v>12612</v>
      </c>
      <c r="G7873" s="33">
        <v>-29700</v>
      </c>
      <c r="H7873" s="33">
        <v>-29700</v>
      </c>
      <c r="I7873" s="31" t="s">
        <v>9762</v>
      </c>
      <c r="J7873" s="31" t="s">
        <v>9763</v>
      </c>
      <c r="K7873" s="33">
        <v>-29700</v>
      </c>
      <c r="L7873" s="31" t="s">
        <v>9764</v>
      </c>
      <c r="M7873">
        <f t="shared" si="344"/>
        <v>15</v>
      </c>
      <c r="N7873" t="str">
        <f t="shared" si="345"/>
        <v>PO64000008</v>
      </c>
      <c r="O7873" t="e">
        <f>VLOOKUP(N7873,'1_คตง_ภาพรวม'!L7873:M7923,2,FALSE)</f>
        <v>#N/A</v>
      </c>
    </row>
    <row r="7874" spans="1:15" hidden="1">
      <c r="A7874" s="31" t="s">
        <v>9849</v>
      </c>
      <c r="B7874" s="31" t="s">
        <v>21433</v>
      </c>
      <c r="C7874" s="31" t="s">
        <v>21434</v>
      </c>
      <c r="D7874" s="32">
        <v>44225</v>
      </c>
      <c r="E7874" s="31" t="s">
        <v>21435</v>
      </c>
      <c r="F7874" s="31" t="s">
        <v>9875</v>
      </c>
      <c r="G7874" s="33">
        <v>29700</v>
      </c>
      <c r="H7874" s="33">
        <v>29700</v>
      </c>
      <c r="I7874" s="31" t="s">
        <v>9762</v>
      </c>
      <c r="J7874" s="31" t="s">
        <v>9763</v>
      </c>
      <c r="K7874" s="33">
        <v>29700</v>
      </c>
      <c r="L7874" s="31" t="s">
        <v>9764</v>
      </c>
      <c r="M7874">
        <f t="shared" si="344"/>
        <v>15</v>
      </c>
      <c r="N7874" t="str">
        <f t="shared" si="345"/>
        <v>PO64000008</v>
      </c>
      <c r="O7874" t="e">
        <f>VLOOKUP(N7874,'1_คตง_ภาพรวม'!L7874:M7924,2,FALSE)</f>
        <v>#N/A</v>
      </c>
    </row>
    <row r="7875" spans="1:15" hidden="1">
      <c r="A7875" s="31" t="s">
        <v>9849</v>
      </c>
      <c r="B7875" s="31" t="s">
        <v>21436</v>
      </c>
      <c r="C7875" s="31" t="s">
        <v>21437</v>
      </c>
      <c r="D7875" s="32">
        <v>44225</v>
      </c>
      <c r="E7875" s="31" t="s">
        <v>21438</v>
      </c>
      <c r="F7875" s="31" t="s">
        <v>12612</v>
      </c>
      <c r="G7875" s="33">
        <v>-20790</v>
      </c>
      <c r="H7875" s="33">
        <v>-20790</v>
      </c>
      <c r="I7875" s="31" t="s">
        <v>9762</v>
      </c>
      <c r="J7875" s="31" t="s">
        <v>9763</v>
      </c>
      <c r="K7875" s="33">
        <v>-20790</v>
      </c>
      <c r="L7875" s="31" t="s">
        <v>9764</v>
      </c>
      <c r="M7875">
        <f t="shared" ref="M7875:M7938" si="346">FIND("PO",E7875)</f>
        <v>15</v>
      </c>
      <c r="N7875" t="str">
        <f t="shared" si="345"/>
        <v>PO63000514</v>
      </c>
      <c r="O7875" t="e">
        <f>VLOOKUP(N7875,'1_คตง_ภาพรวม'!L7875:M7925,2,FALSE)</f>
        <v>#N/A</v>
      </c>
    </row>
    <row r="7876" spans="1:15" hidden="1">
      <c r="A7876" s="31" t="s">
        <v>9849</v>
      </c>
      <c r="B7876" s="31" t="s">
        <v>21436</v>
      </c>
      <c r="C7876" s="31" t="s">
        <v>21437</v>
      </c>
      <c r="D7876" s="32">
        <v>44225</v>
      </c>
      <c r="E7876" s="31" t="s">
        <v>21438</v>
      </c>
      <c r="F7876" s="31" t="s">
        <v>9875</v>
      </c>
      <c r="G7876" s="33">
        <v>20790</v>
      </c>
      <c r="H7876" s="33">
        <v>20790</v>
      </c>
      <c r="I7876" s="31" t="s">
        <v>9762</v>
      </c>
      <c r="J7876" s="31" t="s">
        <v>9763</v>
      </c>
      <c r="K7876" s="33">
        <v>20790</v>
      </c>
      <c r="L7876" s="31" t="s">
        <v>9764</v>
      </c>
      <c r="M7876">
        <f t="shared" si="346"/>
        <v>15</v>
      </c>
      <c r="N7876" t="str">
        <f t="shared" si="345"/>
        <v>PO63000514</v>
      </c>
      <c r="O7876" t="e">
        <f>VLOOKUP(N7876,'1_คตง_ภาพรวม'!L7876:M7926,2,FALSE)</f>
        <v>#N/A</v>
      </c>
    </row>
    <row r="7877" spans="1:15" hidden="1">
      <c r="A7877" s="31" t="s">
        <v>9849</v>
      </c>
      <c r="B7877" s="31" t="s">
        <v>21439</v>
      </c>
      <c r="C7877" s="31" t="s">
        <v>21440</v>
      </c>
      <c r="D7877" s="32">
        <v>44225</v>
      </c>
      <c r="E7877" s="31" t="s">
        <v>21441</v>
      </c>
      <c r="F7877" s="31" t="s">
        <v>12612</v>
      </c>
      <c r="G7877" s="33">
        <v>-33660</v>
      </c>
      <c r="H7877" s="33">
        <v>-33660</v>
      </c>
      <c r="I7877" s="31" t="s">
        <v>9762</v>
      </c>
      <c r="J7877" s="31" t="s">
        <v>9763</v>
      </c>
      <c r="K7877" s="33">
        <v>-33660</v>
      </c>
      <c r="L7877" s="31" t="s">
        <v>9764</v>
      </c>
      <c r="M7877">
        <f t="shared" si="346"/>
        <v>15</v>
      </c>
      <c r="N7877" t="str">
        <f t="shared" si="345"/>
        <v>PO64000185</v>
      </c>
      <c r="O7877" t="e">
        <f>VLOOKUP(N7877,'1_คตง_ภาพรวม'!L7877:M7927,2,FALSE)</f>
        <v>#N/A</v>
      </c>
    </row>
    <row r="7878" spans="1:15" hidden="1">
      <c r="A7878" s="31" t="s">
        <v>9849</v>
      </c>
      <c r="B7878" s="31" t="s">
        <v>21439</v>
      </c>
      <c r="C7878" s="31" t="s">
        <v>21440</v>
      </c>
      <c r="D7878" s="32">
        <v>44225</v>
      </c>
      <c r="E7878" s="31" t="s">
        <v>21441</v>
      </c>
      <c r="F7878" s="31" t="s">
        <v>9875</v>
      </c>
      <c r="G7878" s="33">
        <v>33660</v>
      </c>
      <c r="H7878" s="33">
        <v>33660</v>
      </c>
      <c r="I7878" s="31" t="s">
        <v>9762</v>
      </c>
      <c r="J7878" s="31" t="s">
        <v>9763</v>
      </c>
      <c r="K7878" s="33">
        <v>33660</v>
      </c>
      <c r="L7878" s="31" t="s">
        <v>9764</v>
      </c>
      <c r="M7878">
        <f t="shared" si="346"/>
        <v>15</v>
      </c>
      <c r="N7878" t="str">
        <f t="shared" si="345"/>
        <v>PO64000185</v>
      </c>
      <c r="O7878" t="e">
        <f>VLOOKUP(N7878,'1_คตง_ภาพรวม'!L7878:M7928,2,FALSE)</f>
        <v>#N/A</v>
      </c>
    </row>
    <row r="7879" spans="1:15" hidden="1">
      <c r="A7879" s="31" t="s">
        <v>9849</v>
      </c>
      <c r="B7879" s="31" t="s">
        <v>21442</v>
      </c>
      <c r="C7879" s="31" t="s">
        <v>21443</v>
      </c>
      <c r="D7879" s="32">
        <v>44225</v>
      </c>
      <c r="E7879" s="31" t="s">
        <v>21444</v>
      </c>
      <c r="F7879" s="31" t="s">
        <v>12612</v>
      </c>
      <c r="G7879" s="33">
        <v>-61875</v>
      </c>
      <c r="H7879" s="33">
        <v>-61875</v>
      </c>
      <c r="I7879" s="31" t="s">
        <v>9762</v>
      </c>
      <c r="J7879" s="31" t="s">
        <v>9763</v>
      </c>
      <c r="K7879" s="33">
        <v>-61875</v>
      </c>
      <c r="L7879" s="31" t="s">
        <v>9764</v>
      </c>
      <c r="M7879">
        <f t="shared" si="346"/>
        <v>15</v>
      </c>
      <c r="N7879" t="str">
        <f t="shared" si="345"/>
        <v>PO64000229</v>
      </c>
      <c r="O7879" t="e">
        <f>VLOOKUP(N7879,'1_คตง_ภาพรวม'!L7879:M7929,2,FALSE)</f>
        <v>#N/A</v>
      </c>
    </row>
    <row r="7880" spans="1:15" hidden="1">
      <c r="A7880" s="31" t="s">
        <v>9849</v>
      </c>
      <c r="B7880" s="31" t="s">
        <v>21442</v>
      </c>
      <c r="C7880" s="31" t="s">
        <v>21443</v>
      </c>
      <c r="D7880" s="32">
        <v>44225</v>
      </c>
      <c r="E7880" s="31" t="s">
        <v>21444</v>
      </c>
      <c r="F7880" s="31" t="s">
        <v>9875</v>
      </c>
      <c r="G7880" s="33">
        <v>61875</v>
      </c>
      <c r="H7880" s="33">
        <v>61875</v>
      </c>
      <c r="I7880" s="31" t="s">
        <v>9762</v>
      </c>
      <c r="J7880" s="31" t="s">
        <v>9763</v>
      </c>
      <c r="K7880" s="33">
        <v>61875</v>
      </c>
      <c r="L7880" s="31" t="s">
        <v>9764</v>
      </c>
      <c r="M7880">
        <f t="shared" si="346"/>
        <v>15</v>
      </c>
      <c r="N7880" t="str">
        <f t="shared" si="345"/>
        <v>PO64000229</v>
      </c>
      <c r="O7880" t="e">
        <f>VLOOKUP(N7880,'1_คตง_ภาพรวม'!L7880:M7930,2,FALSE)</f>
        <v>#N/A</v>
      </c>
    </row>
    <row r="7881" spans="1:15" hidden="1">
      <c r="A7881" s="31" t="s">
        <v>9849</v>
      </c>
      <c r="B7881" s="31" t="s">
        <v>21445</v>
      </c>
      <c r="C7881" s="31" t="s">
        <v>21446</v>
      </c>
      <c r="D7881" s="32">
        <v>44225</v>
      </c>
      <c r="E7881" s="31" t="s">
        <v>21447</v>
      </c>
      <c r="F7881" s="31" t="s">
        <v>21415</v>
      </c>
      <c r="G7881" s="33">
        <v>-9700</v>
      </c>
      <c r="H7881" s="33">
        <v>-9700</v>
      </c>
      <c r="I7881" s="31" t="s">
        <v>9762</v>
      </c>
      <c r="J7881" s="31" t="s">
        <v>9763</v>
      </c>
      <c r="K7881" s="33">
        <v>-9700</v>
      </c>
      <c r="L7881" s="31" t="s">
        <v>9764</v>
      </c>
      <c r="M7881" t="e">
        <f t="shared" si="346"/>
        <v>#VALUE!</v>
      </c>
    </row>
    <row r="7882" spans="1:15" hidden="1">
      <c r="A7882" s="31" t="s">
        <v>9849</v>
      </c>
      <c r="B7882" s="31" t="s">
        <v>21445</v>
      </c>
      <c r="C7882" s="31" t="s">
        <v>21446</v>
      </c>
      <c r="D7882" s="32">
        <v>44225</v>
      </c>
      <c r="E7882" s="31" t="s">
        <v>21447</v>
      </c>
      <c r="F7882" s="31" t="s">
        <v>21416</v>
      </c>
      <c r="G7882" s="33">
        <v>9700</v>
      </c>
      <c r="H7882" s="33">
        <v>9700</v>
      </c>
      <c r="I7882" s="31" t="s">
        <v>9762</v>
      </c>
      <c r="J7882" s="31" t="s">
        <v>9763</v>
      </c>
      <c r="K7882" s="33">
        <v>9700</v>
      </c>
      <c r="L7882" s="31" t="s">
        <v>9764</v>
      </c>
      <c r="M7882" t="e">
        <f t="shared" si="346"/>
        <v>#VALUE!</v>
      </c>
    </row>
    <row r="7883" spans="1:15" hidden="1">
      <c r="A7883" s="31" t="s">
        <v>9849</v>
      </c>
      <c r="B7883" s="31" t="s">
        <v>21448</v>
      </c>
      <c r="C7883" s="31" t="s">
        <v>21449</v>
      </c>
      <c r="D7883" s="32">
        <v>44225</v>
      </c>
      <c r="E7883" s="31" t="s">
        <v>21450</v>
      </c>
      <c r="F7883" s="31" t="s">
        <v>12612</v>
      </c>
      <c r="G7883" s="33">
        <v>-84040</v>
      </c>
      <c r="H7883" s="33">
        <v>-84040</v>
      </c>
      <c r="I7883" s="31" t="s">
        <v>9762</v>
      </c>
      <c r="J7883" s="31" t="s">
        <v>9763</v>
      </c>
      <c r="K7883" s="33">
        <v>-84040</v>
      </c>
      <c r="L7883" s="31" t="s">
        <v>9764</v>
      </c>
      <c r="M7883" t="e">
        <f t="shared" si="346"/>
        <v>#VALUE!</v>
      </c>
    </row>
    <row r="7884" spans="1:15" hidden="1">
      <c r="A7884" s="31" t="s">
        <v>9849</v>
      </c>
      <c r="B7884" s="31" t="s">
        <v>21448</v>
      </c>
      <c r="C7884" s="31" t="s">
        <v>21449</v>
      </c>
      <c r="D7884" s="32">
        <v>44225</v>
      </c>
      <c r="E7884" s="31" t="s">
        <v>21450</v>
      </c>
      <c r="F7884" s="31" t="s">
        <v>9875</v>
      </c>
      <c r="G7884" s="33">
        <v>84040</v>
      </c>
      <c r="H7884" s="33">
        <v>84040</v>
      </c>
      <c r="I7884" s="31" t="s">
        <v>9762</v>
      </c>
      <c r="J7884" s="31" t="s">
        <v>9763</v>
      </c>
      <c r="K7884" s="33">
        <v>84040</v>
      </c>
      <c r="L7884" s="31" t="s">
        <v>9764</v>
      </c>
      <c r="M7884" t="e">
        <f t="shared" si="346"/>
        <v>#VALUE!</v>
      </c>
    </row>
    <row r="7885" spans="1:15" hidden="1">
      <c r="A7885" s="31" t="s">
        <v>9849</v>
      </c>
      <c r="B7885" s="31" t="s">
        <v>21451</v>
      </c>
      <c r="C7885" s="31" t="s">
        <v>21452</v>
      </c>
      <c r="D7885" s="32">
        <v>44225</v>
      </c>
      <c r="E7885" s="31" t="s">
        <v>21453</v>
      </c>
      <c r="F7885" s="31" t="s">
        <v>12612</v>
      </c>
      <c r="G7885" s="33">
        <v>-22275</v>
      </c>
      <c r="H7885" s="33">
        <v>-22275</v>
      </c>
      <c r="I7885" s="31" t="s">
        <v>9762</v>
      </c>
      <c r="J7885" s="31" t="s">
        <v>9763</v>
      </c>
      <c r="K7885" s="33">
        <v>-22275</v>
      </c>
      <c r="L7885" s="31" t="s">
        <v>9764</v>
      </c>
      <c r="M7885">
        <f t="shared" si="346"/>
        <v>15</v>
      </c>
      <c r="N7885" t="str">
        <f t="shared" ref="N7885:N7886" si="347">MID(E7885,M7885,10)</f>
        <v>PO63000435</v>
      </c>
      <c r="O7885" t="e">
        <f>VLOOKUP(N7885,'1_คตง_ภาพรวม'!L7885:M7935,2,FALSE)</f>
        <v>#N/A</v>
      </c>
    </row>
    <row r="7886" spans="1:15" hidden="1">
      <c r="A7886" s="31" t="s">
        <v>9849</v>
      </c>
      <c r="B7886" s="31" t="s">
        <v>21451</v>
      </c>
      <c r="C7886" s="31" t="s">
        <v>21452</v>
      </c>
      <c r="D7886" s="32">
        <v>44225</v>
      </c>
      <c r="E7886" s="31" t="s">
        <v>21453</v>
      </c>
      <c r="F7886" s="31" t="s">
        <v>9875</v>
      </c>
      <c r="G7886" s="33">
        <v>22275</v>
      </c>
      <c r="H7886" s="33">
        <v>22275</v>
      </c>
      <c r="I7886" s="31" t="s">
        <v>9762</v>
      </c>
      <c r="J7886" s="31" t="s">
        <v>9763</v>
      </c>
      <c r="K7886" s="33">
        <v>22275</v>
      </c>
      <c r="L7886" s="31" t="s">
        <v>9764</v>
      </c>
      <c r="M7886">
        <f t="shared" si="346"/>
        <v>15</v>
      </c>
      <c r="N7886" t="str">
        <f t="shared" si="347"/>
        <v>PO63000435</v>
      </c>
      <c r="O7886" t="e">
        <f>VLOOKUP(N7886,'1_คตง_ภาพรวม'!L7886:M7936,2,FALSE)</f>
        <v>#N/A</v>
      </c>
    </row>
    <row r="7887" spans="1:15" hidden="1">
      <c r="A7887" s="31" t="s">
        <v>9757</v>
      </c>
      <c r="B7887" s="31" t="s">
        <v>21454</v>
      </c>
      <c r="C7887" s="31" t="s">
        <v>21455</v>
      </c>
      <c r="D7887" s="32">
        <v>44225</v>
      </c>
      <c r="E7887" s="31" t="s">
        <v>21456</v>
      </c>
      <c r="F7887" s="31" t="s">
        <v>12612</v>
      </c>
      <c r="G7887" s="33">
        <v>-3899707.2</v>
      </c>
      <c r="H7887" s="33">
        <v>-3899707.2</v>
      </c>
      <c r="I7887" s="31" t="s">
        <v>9762</v>
      </c>
      <c r="J7887" s="31" t="s">
        <v>9763</v>
      </c>
      <c r="K7887" s="33">
        <v>-3899707.2</v>
      </c>
      <c r="L7887" s="31" t="s">
        <v>9764</v>
      </c>
      <c r="M7887" t="e">
        <f t="shared" si="346"/>
        <v>#VALUE!</v>
      </c>
    </row>
    <row r="7888" spans="1:15" hidden="1">
      <c r="A7888" s="31" t="s">
        <v>9757</v>
      </c>
      <c r="B7888" s="31" t="s">
        <v>21454</v>
      </c>
      <c r="C7888" s="31" t="s">
        <v>21455</v>
      </c>
      <c r="D7888" s="32">
        <v>44225</v>
      </c>
      <c r="E7888" s="31" t="s">
        <v>21456</v>
      </c>
      <c r="F7888" s="31" t="s">
        <v>10078</v>
      </c>
      <c r="G7888" s="33">
        <v>-317491</v>
      </c>
      <c r="H7888" s="33">
        <v>-317491</v>
      </c>
      <c r="I7888" s="31" t="s">
        <v>9762</v>
      </c>
      <c r="J7888" s="31" t="s">
        <v>9763</v>
      </c>
      <c r="K7888" s="33">
        <v>-317491</v>
      </c>
      <c r="L7888" s="31" t="s">
        <v>9764</v>
      </c>
      <c r="M7888" t="e">
        <f t="shared" si="346"/>
        <v>#VALUE!</v>
      </c>
    </row>
    <row r="7889" spans="1:15" hidden="1">
      <c r="A7889" s="31" t="s">
        <v>9757</v>
      </c>
      <c r="B7889" s="31" t="s">
        <v>21454</v>
      </c>
      <c r="C7889" s="31" t="s">
        <v>21455</v>
      </c>
      <c r="D7889" s="32">
        <v>44225</v>
      </c>
      <c r="E7889" s="31" t="s">
        <v>21456</v>
      </c>
      <c r="F7889" s="31" t="s">
        <v>10079</v>
      </c>
      <c r="G7889" s="33">
        <v>-301974</v>
      </c>
      <c r="H7889" s="33">
        <v>-301974</v>
      </c>
      <c r="I7889" s="31" t="s">
        <v>9762</v>
      </c>
      <c r="J7889" s="31" t="s">
        <v>9763</v>
      </c>
      <c r="K7889" s="33">
        <v>-301974</v>
      </c>
      <c r="L7889" s="31" t="s">
        <v>9764</v>
      </c>
      <c r="M7889" t="e">
        <f t="shared" si="346"/>
        <v>#VALUE!</v>
      </c>
    </row>
    <row r="7890" spans="1:15" hidden="1">
      <c r="A7890" s="31" t="s">
        <v>9757</v>
      </c>
      <c r="B7890" s="31" t="s">
        <v>21454</v>
      </c>
      <c r="C7890" s="31" t="s">
        <v>21455</v>
      </c>
      <c r="D7890" s="32">
        <v>44225</v>
      </c>
      <c r="E7890" s="31" t="s">
        <v>21456</v>
      </c>
      <c r="F7890" s="31" t="s">
        <v>10080</v>
      </c>
      <c r="G7890" s="33">
        <v>-253368.14</v>
      </c>
      <c r="H7890" s="33">
        <v>-253368.14</v>
      </c>
      <c r="I7890" s="31" t="s">
        <v>9762</v>
      </c>
      <c r="J7890" s="31" t="s">
        <v>9763</v>
      </c>
      <c r="K7890" s="33">
        <v>-253368.14</v>
      </c>
      <c r="L7890" s="31" t="s">
        <v>9764</v>
      </c>
      <c r="M7890" t="e">
        <f t="shared" si="346"/>
        <v>#VALUE!</v>
      </c>
    </row>
    <row r="7891" spans="1:15" hidden="1">
      <c r="A7891" s="31" t="s">
        <v>9757</v>
      </c>
      <c r="B7891" s="31" t="s">
        <v>21454</v>
      </c>
      <c r="C7891" s="31" t="s">
        <v>21455</v>
      </c>
      <c r="D7891" s="32">
        <v>44225</v>
      </c>
      <c r="E7891" s="31" t="s">
        <v>21456</v>
      </c>
      <c r="F7891" s="31" t="s">
        <v>19081</v>
      </c>
      <c r="G7891" s="33">
        <v>4772540.34</v>
      </c>
      <c r="H7891" s="33">
        <v>4772540.34</v>
      </c>
      <c r="I7891" s="31" t="s">
        <v>9762</v>
      </c>
      <c r="J7891" s="31" t="s">
        <v>9763</v>
      </c>
      <c r="K7891" s="33">
        <v>4772540.34</v>
      </c>
      <c r="L7891" s="31" t="s">
        <v>9764</v>
      </c>
      <c r="M7891" t="e">
        <f t="shared" si="346"/>
        <v>#VALUE!</v>
      </c>
    </row>
    <row r="7892" spans="1:15" hidden="1">
      <c r="A7892" s="31" t="s">
        <v>9849</v>
      </c>
      <c r="B7892" s="31" t="s">
        <v>21457</v>
      </c>
      <c r="C7892" s="31" t="s">
        <v>21458</v>
      </c>
      <c r="D7892" s="32">
        <v>44225</v>
      </c>
      <c r="E7892" s="31" t="s">
        <v>21459</v>
      </c>
      <c r="F7892" s="31" t="s">
        <v>12612</v>
      </c>
      <c r="G7892" s="33">
        <v>-131967</v>
      </c>
      <c r="H7892" s="33">
        <v>-131967</v>
      </c>
      <c r="I7892" s="31" t="s">
        <v>9762</v>
      </c>
      <c r="J7892" s="31" t="s">
        <v>9763</v>
      </c>
      <c r="K7892" s="33">
        <v>-131967</v>
      </c>
      <c r="L7892" s="31" t="s">
        <v>9764</v>
      </c>
      <c r="M7892">
        <f t="shared" si="346"/>
        <v>15</v>
      </c>
      <c r="N7892" t="str">
        <f t="shared" ref="N7892:N7893" si="348">MID(E7892,M7892,10)</f>
        <v>PO63000723</v>
      </c>
      <c r="O7892" t="e">
        <f>VLOOKUP(N7892,'1_คตง_ภาพรวม'!L7892:M7942,2,FALSE)</f>
        <v>#N/A</v>
      </c>
    </row>
    <row r="7893" spans="1:15" hidden="1">
      <c r="A7893" s="31" t="s">
        <v>9849</v>
      </c>
      <c r="B7893" s="31" t="s">
        <v>21457</v>
      </c>
      <c r="C7893" s="31" t="s">
        <v>21458</v>
      </c>
      <c r="D7893" s="32">
        <v>44225</v>
      </c>
      <c r="E7893" s="31" t="s">
        <v>21459</v>
      </c>
      <c r="F7893" s="31" t="s">
        <v>9875</v>
      </c>
      <c r="G7893" s="33">
        <v>131967</v>
      </c>
      <c r="H7893" s="33">
        <v>131967</v>
      </c>
      <c r="I7893" s="31" t="s">
        <v>9762</v>
      </c>
      <c r="J7893" s="31" t="s">
        <v>9763</v>
      </c>
      <c r="K7893" s="33">
        <v>131967</v>
      </c>
      <c r="L7893" s="31" t="s">
        <v>9764</v>
      </c>
      <c r="M7893">
        <f t="shared" si="346"/>
        <v>15</v>
      </c>
      <c r="N7893" t="str">
        <f t="shared" si="348"/>
        <v>PO63000723</v>
      </c>
      <c r="O7893" t="e">
        <f>VLOOKUP(N7893,'1_คตง_ภาพรวม'!L7893:M7943,2,FALSE)</f>
        <v>#N/A</v>
      </c>
    </row>
    <row r="7894" spans="1:15" hidden="1">
      <c r="A7894" s="31" t="s">
        <v>9849</v>
      </c>
      <c r="B7894" s="31" t="s">
        <v>21460</v>
      </c>
      <c r="C7894" s="31" t="s">
        <v>21461</v>
      </c>
      <c r="D7894" s="32">
        <v>44208</v>
      </c>
      <c r="E7894" s="31" t="s">
        <v>21462</v>
      </c>
      <c r="F7894" s="31" t="s">
        <v>13723</v>
      </c>
      <c r="G7894" s="33">
        <v>-183000</v>
      </c>
      <c r="H7894" s="33">
        <v>-183000</v>
      </c>
      <c r="I7894" s="31" t="s">
        <v>9762</v>
      </c>
      <c r="J7894" s="31" t="s">
        <v>9763</v>
      </c>
      <c r="K7894" s="33">
        <v>-183000</v>
      </c>
      <c r="L7894" s="31" t="s">
        <v>9764</v>
      </c>
      <c r="M7894" t="e">
        <f t="shared" si="346"/>
        <v>#VALUE!</v>
      </c>
    </row>
    <row r="7895" spans="1:15" hidden="1">
      <c r="A7895" s="31" t="s">
        <v>9849</v>
      </c>
      <c r="B7895" s="31" t="s">
        <v>21460</v>
      </c>
      <c r="C7895" s="31" t="s">
        <v>21461</v>
      </c>
      <c r="D7895" s="32">
        <v>44208</v>
      </c>
      <c r="E7895" s="31" t="s">
        <v>21462</v>
      </c>
      <c r="F7895" s="31" t="s">
        <v>10443</v>
      </c>
      <c r="G7895" s="33">
        <v>183000</v>
      </c>
      <c r="H7895" s="33">
        <v>183000</v>
      </c>
      <c r="I7895" s="31" t="s">
        <v>9762</v>
      </c>
      <c r="J7895" s="31" t="s">
        <v>9763</v>
      </c>
      <c r="K7895" s="33">
        <v>183000</v>
      </c>
      <c r="L7895" s="31" t="s">
        <v>9764</v>
      </c>
      <c r="M7895" t="e">
        <f t="shared" si="346"/>
        <v>#VALUE!</v>
      </c>
    </row>
    <row r="7896" spans="1:15" hidden="1">
      <c r="A7896" s="31" t="s">
        <v>9849</v>
      </c>
      <c r="B7896" s="31" t="s">
        <v>21463</v>
      </c>
      <c r="C7896" s="31" t="s">
        <v>21464</v>
      </c>
      <c r="D7896" s="32">
        <v>44209</v>
      </c>
      <c r="E7896" s="31" t="s">
        <v>21465</v>
      </c>
      <c r="F7896" s="31" t="s">
        <v>13723</v>
      </c>
      <c r="G7896" s="33">
        <v>-569000</v>
      </c>
      <c r="H7896" s="33">
        <v>-569000</v>
      </c>
      <c r="I7896" s="31" t="s">
        <v>9762</v>
      </c>
      <c r="J7896" s="31" t="s">
        <v>9763</v>
      </c>
      <c r="K7896" s="33">
        <v>-569000</v>
      </c>
      <c r="L7896" s="31" t="s">
        <v>9764</v>
      </c>
      <c r="M7896" t="e">
        <f t="shared" si="346"/>
        <v>#VALUE!</v>
      </c>
    </row>
    <row r="7897" spans="1:15" hidden="1">
      <c r="A7897" s="31" t="s">
        <v>9849</v>
      </c>
      <c r="B7897" s="31" t="s">
        <v>21463</v>
      </c>
      <c r="C7897" s="31" t="s">
        <v>21464</v>
      </c>
      <c r="D7897" s="32">
        <v>44209</v>
      </c>
      <c r="E7897" s="31" t="s">
        <v>21465</v>
      </c>
      <c r="F7897" s="31" t="s">
        <v>10443</v>
      </c>
      <c r="G7897" s="33">
        <v>569000</v>
      </c>
      <c r="H7897" s="33">
        <v>569000</v>
      </c>
      <c r="I7897" s="31" t="s">
        <v>9762</v>
      </c>
      <c r="J7897" s="31" t="s">
        <v>9763</v>
      </c>
      <c r="K7897" s="33">
        <v>569000</v>
      </c>
      <c r="L7897" s="31" t="s">
        <v>9764</v>
      </c>
      <c r="M7897" t="e">
        <f t="shared" si="346"/>
        <v>#VALUE!</v>
      </c>
    </row>
    <row r="7898" spans="1:15" hidden="1">
      <c r="A7898" s="31" t="s">
        <v>9849</v>
      </c>
      <c r="B7898" s="31" t="s">
        <v>21466</v>
      </c>
      <c r="C7898" s="31" t="s">
        <v>21467</v>
      </c>
      <c r="D7898" s="32">
        <v>44204</v>
      </c>
      <c r="E7898" s="31" t="s">
        <v>21468</v>
      </c>
      <c r="F7898" s="31" t="s">
        <v>13723</v>
      </c>
      <c r="G7898" s="33">
        <v>-208061500</v>
      </c>
      <c r="H7898" s="33">
        <v>-208061500</v>
      </c>
      <c r="I7898" s="31" t="s">
        <v>9762</v>
      </c>
      <c r="J7898" s="31" t="s">
        <v>9763</v>
      </c>
      <c r="K7898" s="33">
        <v>-208061500</v>
      </c>
      <c r="L7898" s="31" t="s">
        <v>9764</v>
      </c>
      <c r="M7898" t="e">
        <f t="shared" si="346"/>
        <v>#VALUE!</v>
      </c>
    </row>
    <row r="7899" spans="1:15" hidden="1">
      <c r="A7899" s="31" t="s">
        <v>9849</v>
      </c>
      <c r="B7899" s="31" t="s">
        <v>21466</v>
      </c>
      <c r="C7899" s="31" t="s">
        <v>21467</v>
      </c>
      <c r="D7899" s="32">
        <v>44204</v>
      </c>
      <c r="E7899" s="31" t="s">
        <v>21468</v>
      </c>
      <c r="F7899" s="31" t="s">
        <v>10443</v>
      </c>
      <c r="G7899" s="33">
        <v>208061500</v>
      </c>
      <c r="H7899" s="33">
        <v>208061500</v>
      </c>
      <c r="I7899" s="31" t="s">
        <v>9762</v>
      </c>
      <c r="J7899" s="31" t="s">
        <v>9763</v>
      </c>
      <c r="K7899" s="33">
        <v>208061500</v>
      </c>
      <c r="L7899" s="31" t="s">
        <v>9764</v>
      </c>
      <c r="M7899" t="e">
        <f t="shared" si="346"/>
        <v>#VALUE!</v>
      </c>
    </row>
    <row r="7900" spans="1:15" hidden="1">
      <c r="A7900" s="31" t="s">
        <v>9849</v>
      </c>
      <c r="B7900" s="31" t="s">
        <v>21469</v>
      </c>
      <c r="C7900" s="31" t="s">
        <v>21470</v>
      </c>
      <c r="D7900" s="32">
        <v>44227</v>
      </c>
      <c r="E7900" s="31" t="s">
        <v>21471</v>
      </c>
      <c r="F7900" s="31" t="s">
        <v>12612</v>
      </c>
      <c r="G7900" s="33">
        <v>-832</v>
      </c>
      <c r="H7900" s="33">
        <v>-832</v>
      </c>
      <c r="I7900" s="31" t="s">
        <v>9762</v>
      </c>
      <c r="J7900" s="31" t="s">
        <v>9763</v>
      </c>
      <c r="K7900" s="33">
        <v>-832</v>
      </c>
      <c r="L7900" s="31" t="s">
        <v>9764</v>
      </c>
      <c r="M7900" t="e">
        <f t="shared" si="346"/>
        <v>#VALUE!</v>
      </c>
    </row>
    <row r="7901" spans="1:15" hidden="1">
      <c r="A7901" s="31" t="s">
        <v>9849</v>
      </c>
      <c r="B7901" s="31" t="s">
        <v>21469</v>
      </c>
      <c r="C7901" s="31" t="s">
        <v>21470</v>
      </c>
      <c r="D7901" s="32">
        <v>44227</v>
      </c>
      <c r="E7901" s="31" t="s">
        <v>21471</v>
      </c>
      <c r="F7901" s="31" t="s">
        <v>19081</v>
      </c>
      <c r="G7901" s="33">
        <v>832</v>
      </c>
      <c r="H7901" s="33">
        <v>832</v>
      </c>
      <c r="I7901" s="31" t="s">
        <v>9762</v>
      </c>
      <c r="J7901" s="31" t="s">
        <v>9763</v>
      </c>
      <c r="K7901" s="33">
        <v>832</v>
      </c>
      <c r="L7901" s="31" t="s">
        <v>9764</v>
      </c>
      <c r="M7901" t="e">
        <f t="shared" si="346"/>
        <v>#VALUE!</v>
      </c>
    </row>
    <row r="7902" spans="1:15" hidden="1">
      <c r="A7902" s="31" t="s">
        <v>9849</v>
      </c>
      <c r="B7902" s="31" t="s">
        <v>21472</v>
      </c>
      <c r="C7902" s="31" t="s">
        <v>21473</v>
      </c>
      <c r="D7902" s="32">
        <v>44214</v>
      </c>
      <c r="E7902" s="31" t="s">
        <v>21474</v>
      </c>
      <c r="F7902" s="31" t="s">
        <v>13733</v>
      </c>
      <c r="G7902" s="33">
        <v>-3771000</v>
      </c>
      <c r="H7902" s="33">
        <v>-3771000</v>
      </c>
      <c r="I7902" s="31" t="s">
        <v>9762</v>
      </c>
      <c r="J7902" s="31" t="s">
        <v>9763</v>
      </c>
      <c r="K7902" s="33">
        <v>-3771000</v>
      </c>
      <c r="L7902" s="31" t="s">
        <v>9764</v>
      </c>
      <c r="M7902" t="e">
        <f t="shared" si="346"/>
        <v>#VALUE!</v>
      </c>
    </row>
    <row r="7903" spans="1:15" hidden="1">
      <c r="A7903" s="31" t="s">
        <v>9849</v>
      </c>
      <c r="B7903" s="31" t="s">
        <v>21472</v>
      </c>
      <c r="C7903" s="31" t="s">
        <v>21473</v>
      </c>
      <c r="D7903" s="32">
        <v>44214</v>
      </c>
      <c r="E7903" s="31" t="s">
        <v>21474</v>
      </c>
      <c r="F7903" s="31" t="s">
        <v>10443</v>
      </c>
      <c r="G7903" s="33">
        <v>3771000</v>
      </c>
      <c r="H7903" s="33">
        <v>3771000</v>
      </c>
      <c r="I7903" s="31" t="s">
        <v>9762</v>
      </c>
      <c r="J7903" s="31" t="s">
        <v>9763</v>
      </c>
      <c r="K7903" s="33">
        <v>3771000</v>
      </c>
      <c r="L7903" s="31" t="s">
        <v>9764</v>
      </c>
      <c r="M7903" t="e">
        <f t="shared" si="346"/>
        <v>#VALUE!</v>
      </c>
    </row>
    <row r="7904" spans="1:15" hidden="1">
      <c r="A7904" s="31" t="s">
        <v>9849</v>
      </c>
      <c r="B7904" s="31" t="s">
        <v>21475</v>
      </c>
      <c r="C7904" s="31" t="s">
        <v>21476</v>
      </c>
      <c r="D7904" s="32">
        <v>44214</v>
      </c>
      <c r="E7904" s="31" t="s">
        <v>21477</v>
      </c>
      <c r="F7904" s="31" t="s">
        <v>13733</v>
      </c>
      <c r="G7904" s="33">
        <v>-2593000</v>
      </c>
      <c r="H7904" s="33">
        <v>-2593000</v>
      </c>
      <c r="I7904" s="31" t="s">
        <v>9762</v>
      </c>
      <c r="J7904" s="31" t="s">
        <v>9763</v>
      </c>
      <c r="K7904" s="33">
        <v>-2593000</v>
      </c>
      <c r="L7904" s="31" t="s">
        <v>9764</v>
      </c>
      <c r="M7904" t="e">
        <f t="shared" si="346"/>
        <v>#VALUE!</v>
      </c>
    </row>
    <row r="7905" spans="1:13" hidden="1">
      <c r="A7905" s="31" t="s">
        <v>9849</v>
      </c>
      <c r="B7905" s="31" t="s">
        <v>21475</v>
      </c>
      <c r="C7905" s="31" t="s">
        <v>21476</v>
      </c>
      <c r="D7905" s="32">
        <v>44214</v>
      </c>
      <c r="E7905" s="31" t="s">
        <v>21477</v>
      </c>
      <c r="F7905" s="31" t="s">
        <v>10443</v>
      </c>
      <c r="G7905" s="33">
        <v>2593000</v>
      </c>
      <c r="H7905" s="33">
        <v>2593000</v>
      </c>
      <c r="I7905" s="31" t="s">
        <v>9762</v>
      </c>
      <c r="J7905" s="31" t="s">
        <v>9763</v>
      </c>
      <c r="K7905" s="33">
        <v>2593000</v>
      </c>
      <c r="L7905" s="31" t="s">
        <v>9764</v>
      </c>
      <c r="M7905" t="e">
        <f t="shared" si="346"/>
        <v>#VALUE!</v>
      </c>
    </row>
    <row r="7906" spans="1:13" hidden="1">
      <c r="A7906" s="31" t="s">
        <v>9849</v>
      </c>
      <c r="B7906" s="31" t="s">
        <v>21478</v>
      </c>
      <c r="C7906" s="31" t="s">
        <v>21479</v>
      </c>
      <c r="D7906" s="32">
        <v>44215</v>
      </c>
      <c r="E7906" s="31" t="s">
        <v>21480</v>
      </c>
      <c r="F7906" s="31" t="s">
        <v>9866</v>
      </c>
      <c r="G7906" s="33">
        <v>-1509000</v>
      </c>
      <c r="H7906" s="33">
        <v>-1509000</v>
      </c>
      <c r="I7906" s="31" t="s">
        <v>9762</v>
      </c>
      <c r="J7906" s="31" t="s">
        <v>9763</v>
      </c>
      <c r="K7906" s="33">
        <v>-1509000</v>
      </c>
      <c r="L7906" s="31" t="s">
        <v>9764</v>
      </c>
      <c r="M7906" t="e">
        <f t="shared" si="346"/>
        <v>#VALUE!</v>
      </c>
    </row>
    <row r="7907" spans="1:13" hidden="1">
      <c r="A7907" s="31" t="s">
        <v>9849</v>
      </c>
      <c r="B7907" s="31" t="s">
        <v>21478</v>
      </c>
      <c r="C7907" s="31" t="s">
        <v>21479</v>
      </c>
      <c r="D7907" s="32">
        <v>44215</v>
      </c>
      <c r="E7907" s="31" t="s">
        <v>21480</v>
      </c>
      <c r="F7907" s="31" t="s">
        <v>10443</v>
      </c>
      <c r="G7907" s="33">
        <v>1509000</v>
      </c>
      <c r="H7907" s="33">
        <v>1509000</v>
      </c>
      <c r="I7907" s="31" t="s">
        <v>9762</v>
      </c>
      <c r="J7907" s="31" t="s">
        <v>9763</v>
      </c>
      <c r="K7907" s="33">
        <v>1509000</v>
      </c>
      <c r="L7907" s="31" t="s">
        <v>9764</v>
      </c>
      <c r="M7907" t="e">
        <f t="shared" si="346"/>
        <v>#VALUE!</v>
      </c>
    </row>
    <row r="7908" spans="1:13" hidden="1">
      <c r="A7908" s="31" t="s">
        <v>9849</v>
      </c>
      <c r="B7908" s="31" t="s">
        <v>21481</v>
      </c>
      <c r="C7908" s="31" t="s">
        <v>21482</v>
      </c>
      <c r="D7908" s="32">
        <v>44218</v>
      </c>
      <c r="E7908" s="31" t="s">
        <v>21483</v>
      </c>
      <c r="F7908" s="31" t="s">
        <v>13733</v>
      </c>
      <c r="G7908" s="33">
        <v>-15000</v>
      </c>
      <c r="H7908" s="33">
        <v>-15000</v>
      </c>
      <c r="I7908" s="31" t="s">
        <v>9762</v>
      </c>
      <c r="J7908" s="31" t="s">
        <v>9763</v>
      </c>
      <c r="K7908" s="33">
        <v>-15000</v>
      </c>
      <c r="L7908" s="31" t="s">
        <v>9764</v>
      </c>
      <c r="M7908" t="e">
        <f t="shared" si="346"/>
        <v>#VALUE!</v>
      </c>
    </row>
    <row r="7909" spans="1:13" hidden="1">
      <c r="A7909" s="31" t="s">
        <v>9849</v>
      </c>
      <c r="B7909" s="31" t="s">
        <v>21481</v>
      </c>
      <c r="C7909" s="31" t="s">
        <v>21482</v>
      </c>
      <c r="D7909" s="32">
        <v>44218</v>
      </c>
      <c r="E7909" s="31" t="s">
        <v>21483</v>
      </c>
      <c r="F7909" s="31" t="s">
        <v>10443</v>
      </c>
      <c r="G7909" s="33">
        <v>15000</v>
      </c>
      <c r="H7909" s="33">
        <v>15000</v>
      </c>
      <c r="I7909" s="31" t="s">
        <v>9762</v>
      </c>
      <c r="J7909" s="31" t="s">
        <v>9763</v>
      </c>
      <c r="K7909" s="33">
        <v>15000</v>
      </c>
      <c r="L7909" s="31" t="s">
        <v>9764</v>
      </c>
      <c r="M7909" t="e">
        <f t="shared" si="346"/>
        <v>#VALUE!</v>
      </c>
    </row>
    <row r="7910" spans="1:13" hidden="1">
      <c r="A7910" s="31" t="s">
        <v>9849</v>
      </c>
      <c r="B7910" s="31" t="s">
        <v>21484</v>
      </c>
      <c r="C7910" s="31" t="s">
        <v>21485</v>
      </c>
      <c r="D7910" s="32">
        <v>44218</v>
      </c>
      <c r="E7910" s="31" t="s">
        <v>21486</v>
      </c>
      <c r="F7910" s="31" t="s">
        <v>9866</v>
      </c>
      <c r="G7910" s="33">
        <v>-10000</v>
      </c>
      <c r="H7910" s="33">
        <v>-10000</v>
      </c>
      <c r="I7910" s="31" t="s">
        <v>9762</v>
      </c>
      <c r="J7910" s="31" t="s">
        <v>9763</v>
      </c>
      <c r="K7910" s="33">
        <v>-10000</v>
      </c>
      <c r="L7910" s="31" t="s">
        <v>9764</v>
      </c>
      <c r="M7910" t="e">
        <f t="shared" si="346"/>
        <v>#VALUE!</v>
      </c>
    </row>
    <row r="7911" spans="1:13" hidden="1">
      <c r="A7911" s="31" t="s">
        <v>9849</v>
      </c>
      <c r="B7911" s="31" t="s">
        <v>21484</v>
      </c>
      <c r="C7911" s="31" t="s">
        <v>21485</v>
      </c>
      <c r="D7911" s="32">
        <v>44218</v>
      </c>
      <c r="E7911" s="31" t="s">
        <v>21486</v>
      </c>
      <c r="F7911" s="31" t="s">
        <v>10443</v>
      </c>
      <c r="G7911" s="33">
        <v>10000</v>
      </c>
      <c r="H7911" s="33">
        <v>10000</v>
      </c>
      <c r="I7911" s="31" t="s">
        <v>9762</v>
      </c>
      <c r="J7911" s="31" t="s">
        <v>9763</v>
      </c>
      <c r="K7911" s="33">
        <v>10000</v>
      </c>
      <c r="L7911" s="31" t="s">
        <v>9764</v>
      </c>
      <c r="M7911" t="e">
        <f t="shared" si="346"/>
        <v>#VALUE!</v>
      </c>
    </row>
    <row r="7912" spans="1:13" hidden="1">
      <c r="A7912" s="31" t="s">
        <v>9849</v>
      </c>
      <c r="B7912" s="31" t="s">
        <v>21487</v>
      </c>
      <c r="C7912" s="31" t="s">
        <v>21488</v>
      </c>
      <c r="D7912" s="32">
        <v>44216</v>
      </c>
      <c r="E7912" s="31" t="s">
        <v>21489</v>
      </c>
      <c r="F7912" s="31" t="s">
        <v>13723</v>
      </c>
      <c r="G7912" s="33">
        <v>-1863000</v>
      </c>
      <c r="H7912" s="33">
        <v>-1863000</v>
      </c>
      <c r="I7912" s="31" t="s">
        <v>9762</v>
      </c>
      <c r="J7912" s="31" t="s">
        <v>9763</v>
      </c>
      <c r="K7912" s="33">
        <v>-1863000</v>
      </c>
      <c r="L7912" s="31" t="s">
        <v>9764</v>
      </c>
      <c r="M7912" t="e">
        <f t="shared" si="346"/>
        <v>#VALUE!</v>
      </c>
    </row>
    <row r="7913" spans="1:13" hidden="1">
      <c r="A7913" s="31" t="s">
        <v>9849</v>
      </c>
      <c r="B7913" s="31" t="s">
        <v>21487</v>
      </c>
      <c r="C7913" s="31" t="s">
        <v>21488</v>
      </c>
      <c r="D7913" s="32">
        <v>44216</v>
      </c>
      <c r="E7913" s="31" t="s">
        <v>21489</v>
      </c>
      <c r="F7913" s="31" t="s">
        <v>10443</v>
      </c>
      <c r="G7913" s="33">
        <v>1863000</v>
      </c>
      <c r="H7913" s="33">
        <v>1863000</v>
      </c>
      <c r="I7913" s="31" t="s">
        <v>9762</v>
      </c>
      <c r="J7913" s="31" t="s">
        <v>9763</v>
      </c>
      <c r="K7913" s="33">
        <v>1863000</v>
      </c>
      <c r="L7913" s="31" t="s">
        <v>9764</v>
      </c>
      <c r="M7913" t="e">
        <f t="shared" si="346"/>
        <v>#VALUE!</v>
      </c>
    </row>
    <row r="7914" spans="1:13" hidden="1">
      <c r="A7914" s="31" t="s">
        <v>9849</v>
      </c>
      <c r="B7914" s="31" t="s">
        <v>21490</v>
      </c>
      <c r="C7914" s="31" t="s">
        <v>21491</v>
      </c>
      <c r="D7914" s="32">
        <v>44218</v>
      </c>
      <c r="E7914" s="31" t="s">
        <v>21492</v>
      </c>
      <c r="F7914" s="31" t="s">
        <v>13723</v>
      </c>
      <c r="G7914" s="33">
        <v>-32000</v>
      </c>
      <c r="H7914" s="33">
        <v>-32000</v>
      </c>
      <c r="I7914" s="31" t="s">
        <v>9762</v>
      </c>
      <c r="J7914" s="31" t="s">
        <v>9763</v>
      </c>
      <c r="K7914" s="33">
        <v>-32000</v>
      </c>
      <c r="L7914" s="31" t="s">
        <v>9764</v>
      </c>
      <c r="M7914" t="e">
        <f t="shared" si="346"/>
        <v>#VALUE!</v>
      </c>
    </row>
    <row r="7915" spans="1:13" hidden="1">
      <c r="A7915" s="31" t="s">
        <v>9849</v>
      </c>
      <c r="B7915" s="31" t="s">
        <v>21490</v>
      </c>
      <c r="C7915" s="31" t="s">
        <v>21491</v>
      </c>
      <c r="D7915" s="32">
        <v>44218</v>
      </c>
      <c r="E7915" s="31" t="s">
        <v>21492</v>
      </c>
      <c r="F7915" s="31" t="s">
        <v>10443</v>
      </c>
      <c r="G7915" s="33">
        <v>32000</v>
      </c>
      <c r="H7915" s="33">
        <v>32000</v>
      </c>
      <c r="I7915" s="31" t="s">
        <v>9762</v>
      </c>
      <c r="J7915" s="31" t="s">
        <v>9763</v>
      </c>
      <c r="K7915" s="33">
        <v>32000</v>
      </c>
      <c r="L7915" s="31" t="s">
        <v>9764</v>
      </c>
      <c r="M7915" t="e">
        <f t="shared" si="346"/>
        <v>#VALUE!</v>
      </c>
    </row>
    <row r="7916" spans="1:13" hidden="1">
      <c r="A7916" s="31" t="s">
        <v>9757</v>
      </c>
      <c r="B7916" s="31" t="s">
        <v>21493</v>
      </c>
      <c r="C7916" s="31" t="s">
        <v>21494</v>
      </c>
      <c r="D7916" s="32">
        <v>44232</v>
      </c>
      <c r="E7916" s="31" t="s">
        <v>21495</v>
      </c>
      <c r="F7916" s="31" t="s">
        <v>11553</v>
      </c>
      <c r="G7916" s="33">
        <v>-253368.14</v>
      </c>
      <c r="H7916" s="33">
        <v>-253368.14</v>
      </c>
      <c r="I7916" s="31" t="s">
        <v>9762</v>
      </c>
      <c r="J7916" s="31" t="s">
        <v>9763</v>
      </c>
      <c r="K7916" s="33">
        <v>-253368.14</v>
      </c>
      <c r="L7916" s="31" t="s">
        <v>9764</v>
      </c>
      <c r="M7916" t="e">
        <f t="shared" si="346"/>
        <v>#VALUE!</v>
      </c>
    </row>
    <row r="7917" spans="1:13" hidden="1">
      <c r="A7917" s="31" t="s">
        <v>9757</v>
      </c>
      <c r="B7917" s="31" t="s">
        <v>21493</v>
      </c>
      <c r="C7917" s="31" t="s">
        <v>21494</v>
      </c>
      <c r="D7917" s="32">
        <v>44232</v>
      </c>
      <c r="E7917" s="31" t="s">
        <v>21495</v>
      </c>
      <c r="F7917" s="31" t="s">
        <v>19081</v>
      </c>
      <c r="G7917" s="33">
        <v>253368.14</v>
      </c>
      <c r="H7917" s="33">
        <v>253368.14</v>
      </c>
      <c r="I7917" s="31" t="s">
        <v>9762</v>
      </c>
      <c r="J7917" s="31" t="s">
        <v>9763</v>
      </c>
      <c r="K7917" s="33">
        <v>253368.14</v>
      </c>
      <c r="L7917" s="31" t="s">
        <v>9764</v>
      </c>
      <c r="M7917" t="e">
        <f t="shared" si="346"/>
        <v>#VALUE!</v>
      </c>
    </row>
    <row r="7918" spans="1:13" hidden="1">
      <c r="A7918" s="31" t="s">
        <v>9849</v>
      </c>
      <c r="B7918" s="31" t="s">
        <v>21496</v>
      </c>
      <c r="C7918" s="31" t="s">
        <v>21497</v>
      </c>
      <c r="D7918" s="32">
        <v>44232</v>
      </c>
      <c r="E7918" s="31" t="s">
        <v>21498</v>
      </c>
      <c r="F7918" s="31" t="s">
        <v>12612</v>
      </c>
      <c r="G7918" s="33">
        <v>-5009600</v>
      </c>
      <c r="H7918" s="33">
        <v>-5009600</v>
      </c>
      <c r="I7918" s="31" t="s">
        <v>9762</v>
      </c>
      <c r="J7918" s="31" t="s">
        <v>9763</v>
      </c>
      <c r="K7918" s="33">
        <v>-5009600</v>
      </c>
      <c r="L7918" s="31" t="s">
        <v>9764</v>
      </c>
      <c r="M7918" t="e">
        <f t="shared" si="346"/>
        <v>#VALUE!</v>
      </c>
    </row>
    <row r="7919" spans="1:13" hidden="1">
      <c r="A7919" s="31" t="s">
        <v>9849</v>
      </c>
      <c r="B7919" s="31" t="s">
        <v>21496</v>
      </c>
      <c r="C7919" s="31" t="s">
        <v>21497</v>
      </c>
      <c r="D7919" s="32">
        <v>44232</v>
      </c>
      <c r="E7919" s="31" t="s">
        <v>21498</v>
      </c>
      <c r="F7919" s="31" t="s">
        <v>9997</v>
      </c>
      <c r="G7919" s="33">
        <v>5009600</v>
      </c>
      <c r="H7919" s="33">
        <v>5009600</v>
      </c>
      <c r="I7919" s="31" t="s">
        <v>9762</v>
      </c>
      <c r="J7919" s="31" t="s">
        <v>9763</v>
      </c>
      <c r="K7919" s="33">
        <v>5009600</v>
      </c>
      <c r="L7919" s="31" t="s">
        <v>9764</v>
      </c>
      <c r="M7919" t="e">
        <f t="shared" si="346"/>
        <v>#VALUE!</v>
      </c>
    </row>
    <row r="7920" spans="1:13" hidden="1">
      <c r="A7920" s="31" t="s">
        <v>9849</v>
      </c>
      <c r="B7920" s="31" t="s">
        <v>21499</v>
      </c>
      <c r="C7920" s="31" t="s">
        <v>21500</v>
      </c>
      <c r="D7920" s="32">
        <v>44232</v>
      </c>
      <c r="E7920" s="31" t="s">
        <v>21501</v>
      </c>
      <c r="F7920" s="31" t="s">
        <v>12612</v>
      </c>
      <c r="G7920" s="33">
        <v>-3260</v>
      </c>
      <c r="H7920" s="33">
        <v>-3260</v>
      </c>
      <c r="I7920" s="31" t="s">
        <v>9762</v>
      </c>
      <c r="J7920" s="31" t="s">
        <v>9763</v>
      </c>
      <c r="K7920" s="33">
        <v>-3260</v>
      </c>
      <c r="L7920" s="31" t="s">
        <v>9764</v>
      </c>
      <c r="M7920" t="e">
        <f t="shared" si="346"/>
        <v>#VALUE!</v>
      </c>
    </row>
    <row r="7921" spans="1:13" hidden="1">
      <c r="A7921" s="31" t="s">
        <v>9849</v>
      </c>
      <c r="B7921" s="31" t="s">
        <v>21499</v>
      </c>
      <c r="C7921" s="31" t="s">
        <v>21500</v>
      </c>
      <c r="D7921" s="32">
        <v>44232</v>
      </c>
      <c r="E7921" s="31" t="s">
        <v>21501</v>
      </c>
      <c r="F7921" s="31" t="s">
        <v>9962</v>
      </c>
      <c r="G7921" s="33">
        <v>3260</v>
      </c>
      <c r="H7921" s="33">
        <v>3260</v>
      </c>
      <c r="I7921" s="31" t="s">
        <v>9762</v>
      </c>
      <c r="J7921" s="31" t="s">
        <v>9763</v>
      </c>
      <c r="K7921" s="33">
        <v>3260</v>
      </c>
      <c r="L7921" s="31" t="s">
        <v>9764</v>
      </c>
      <c r="M7921" t="e">
        <f t="shared" si="346"/>
        <v>#VALUE!</v>
      </c>
    </row>
    <row r="7922" spans="1:13" hidden="1">
      <c r="A7922" s="31" t="s">
        <v>9849</v>
      </c>
      <c r="B7922" s="31" t="s">
        <v>21502</v>
      </c>
      <c r="C7922" s="31" t="s">
        <v>21503</v>
      </c>
      <c r="D7922" s="32">
        <v>44232</v>
      </c>
      <c r="E7922" s="31" t="s">
        <v>21504</v>
      </c>
      <c r="F7922" s="31" t="s">
        <v>12612</v>
      </c>
      <c r="G7922" s="33">
        <v>-9477.7000000000007</v>
      </c>
      <c r="H7922" s="33">
        <v>-9477.7000000000007</v>
      </c>
      <c r="I7922" s="31" t="s">
        <v>9762</v>
      </c>
      <c r="J7922" s="31" t="s">
        <v>9763</v>
      </c>
      <c r="K7922" s="33">
        <v>-9477.7000000000007</v>
      </c>
      <c r="L7922" s="31" t="s">
        <v>9764</v>
      </c>
      <c r="M7922" t="e">
        <f t="shared" si="346"/>
        <v>#VALUE!</v>
      </c>
    </row>
    <row r="7923" spans="1:13" hidden="1">
      <c r="A7923" s="31" t="s">
        <v>9849</v>
      </c>
      <c r="B7923" s="31" t="s">
        <v>21502</v>
      </c>
      <c r="C7923" s="31" t="s">
        <v>21503</v>
      </c>
      <c r="D7923" s="32">
        <v>44232</v>
      </c>
      <c r="E7923" s="31" t="s">
        <v>21504</v>
      </c>
      <c r="F7923" s="31" t="s">
        <v>19081</v>
      </c>
      <c r="G7923" s="33">
        <v>9477.7000000000007</v>
      </c>
      <c r="H7923" s="33">
        <v>9477.7000000000007</v>
      </c>
      <c r="I7923" s="31" t="s">
        <v>9762</v>
      </c>
      <c r="J7923" s="31" t="s">
        <v>9763</v>
      </c>
      <c r="K7923" s="33">
        <v>9477.7000000000007</v>
      </c>
      <c r="L7923" s="31" t="s">
        <v>9764</v>
      </c>
      <c r="M7923" t="e">
        <f t="shared" si="346"/>
        <v>#VALUE!</v>
      </c>
    </row>
    <row r="7924" spans="1:13" hidden="1">
      <c r="A7924" s="31" t="s">
        <v>9849</v>
      </c>
      <c r="B7924" s="31" t="s">
        <v>21505</v>
      </c>
      <c r="C7924" s="31" t="s">
        <v>21506</v>
      </c>
      <c r="D7924" s="32">
        <v>44232</v>
      </c>
      <c r="E7924" s="31" t="s">
        <v>21507</v>
      </c>
      <c r="F7924" s="31" t="s">
        <v>12612</v>
      </c>
      <c r="G7924" s="33">
        <v>-3200</v>
      </c>
      <c r="H7924" s="33">
        <v>-3200</v>
      </c>
      <c r="I7924" s="31" t="s">
        <v>9762</v>
      </c>
      <c r="J7924" s="31" t="s">
        <v>9763</v>
      </c>
      <c r="K7924" s="33">
        <v>-3200</v>
      </c>
      <c r="L7924" s="31" t="s">
        <v>9764</v>
      </c>
      <c r="M7924" t="e">
        <f t="shared" si="346"/>
        <v>#VALUE!</v>
      </c>
    </row>
    <row r="7925" spans="1:13" hidden="1">
      <c r="A7925" s="31" t="s">
        <v>9849</v>
      </c>
      <c r="B7925" s="31" t="s">
        <v>21505</v>
      </c>
      <c r="C7925" s="31" t="s">
        <v>21506</v>
      </c>
      <c r="D7925" s="32">
        <v>44232</v>
      </c>
      <c r="E7925" s="31" t="s">
        <v>21507</v>
      </c>
      <c r="F7925" s="31" t="s">
        <v>9962</v>
      </c>
      <c r="G7925" s="33">
        <v>3200</v>
      </c>
      <c r="H7925" s="33">
        <v>3200</v>
      </c>
      <c r="I7925" s="31" t="s">
        <v>9762</v>
      </c>
      <c r="J7925" s="31" t="s">
        <v>9763</v>
      </c>
      <c r="K7925" s="33">
        <v>3200</v>
      </c>
      <c r="L7925" s="31" t="s">
        <v>9764</v>
      </c>
      <c r="M7925" t="e">
        <f t="shared" si="346"/>
        <v>#VALUE!</v>
      </c>
    </row>
    <row r="7926" spans="1:13" hidden="1">
      <c r="A7926" s="31" t="s">
        <v>9849</v>
      </c>
      <c r="B7926" s="31" t="s">
        <v>21508</v>
      </c>
      <c r="C7926" s="31" t="s">
        <v>21509</v>
      </c>
      <c r="D7926" s="32">
        <v>44232</v>
      </c>
      <c r="E7926" s="31" t="s">
        <v>21510</v>
      </c>
      <c r="F7926" s="31" t="s">
        <v>12612</v>
      </c>
      <c r="G7926" s="33">
        <v>-4000</v>
      </c>
      <c r="H7926" s="33">
        <v>-4000</v>
      </c>
      <c r="I7926" s="31" t="s">
        <v>9762</v>
      </c>
      <c r="J7926" s="31" t="s">
        <v>9763</v>
      </c>
      <c r="K7926" s="33">
        <v>-4000</v>
      </c>
      <c r="L7926" s="31" t="s">
        <v>9764</v>
      </c>
      <c r="M7926" t="e">
        <f t="shared" si="346"/>
        <v>#VALUE!</v>
      </c>
    </row>
    <row r="7927" spans="1:13" hidden="1">
      <c r="A7927" s="31" t="s">
        <v>9849</v>
      </c>
      <c r="B7927" s="31" t="s">
        <v>21508</v>
      </c>
      <c r="C7927" s="31" t="s">
        <v>21509</v>
      </c>
      <c r="D7927" s="32">
        <v>44232</v>
      </c>
      <c r="E7927" s="31" t="s">
        <v>21510</v>
      </c>
      <c r="F7927" s="31" t="s">
        <v>9875</v>
      </c>
      <c r="G7927" s="33">
        <v>4000</v>
      </c>
      <c r="H7927" s="33">
        <v>4000</v>
      </c>
      <c r="I7927" s="31" t="s">
        <v>9762</v>
      </c>
      <c r="J7927" s="31" t="s">
        <v>9763</v>
      </c>
      <c r="K7927" s="33">
        <v>4000</v>
      </c>
      <c r="L7927" s="31" t="s">
        <v>9764</v>
      </c>
      <c r="M7927" t="e">
        <f t="shared" si="346"/>
        <v>#VALUE!</v>
      </c>
    </row>
    <row r="7928" spans="1:13" hidden="1">
      <c r="A7928" s="31" t="s">
        <v>9849</v>
      </c>
      <c r="B7928" s="31" t="s">
        <v>21511</v>
      </c>
      <c r="C7928" s="31" t="s">
        <v>21512</v>
      </c>
      <c r="D7928" s="32">
        <v>44232</v>
      </c>
      <c r="E7928" s="31" t="s">
        <v>21513</v>
      </c>
      <c r="F7928" s="31" t="s">
        <v>12612</v>
      </c>
      <c r="G7928" s="33">
        <v>-5000</v>
      </c>
      <c r="H7928" s="33">
        <v>-5000</v>
      </c>
      <c r="I7928" s="31" t="s">
        <v>9762</v>
      </c>
      <c r="J7928" s="31" t="s">
        <v>9763</v>
      </c>
      <c r="K7928" s="33">
        <v>-5000</v>
      </c>
      <c r="L7928" s="31" t="s">
        <v>9764</v>
      </c>
      <c r="M7928" t="e">
        <f t="shared" si="346"/>
        <v>#VALUE!</v>
      </c>
    </row>
    <row r="7929" spans="1:13" hidden="1">
      <c r="A7929" s="31" t="s">
        <v>9849</v>
      </c>
      <c r="B7929" s="31" t="s">
        <v>21511</v>
      </c>
      <c r="C7929" s="31" t="s">
        <v>21512</v>
      </c>
      <c r="D7929" s="32">
        <v>44232</v>
      </c>
      <c r="E7929" s="31" t="s">
        <v>21513</v>
      </c>
      <c r="F7929" s="31" t="s">
        <v>9875</v>
      </c>
      <c r="G7929" s="33">
        <v>5000</v>
      </c>
      <c r="H7929" s="33">
        <v>5000</v>
      </c>
      <c r="I7929" s="31" t="s">
        <v>9762</v>
      </c>
      <c r="J7929" s="31" t="s">
        <v>9763</v>
      </c>
      <c r="K7929" s="33">
        <v>5000</v>
      </c>
      <c r="L7929" s="31" t="s">
        <v>9764</v>
      </c>
      <c r="M7929" t="e">
        <f t="shared" si="346"/>
        <v>#VALUE!</v>
      </c>
    </row>
    <row r="7930" spans="1:13" hidden="1">
      <c r="A7930" s="31" t="s">
        <v>9849</v>
      </c>
      <c r="B7930" s="31" t="s">
        <v>21514</v>
      </c>
      <c r="C7930" s="31" t="s">
        <v>21515</v>
      </c>
      <c r="D7930" s="32">
        <v>44232</v>
      </c>
      <c r="E7930" s="31" t="s">
        <v>21516</v>
      </c>
      <c r="F7930" s="31" t="s">
        <v>12612</v>
      </c>
      <c r="G7930" s="33">
        <v>-472577.49</v>
      </c>
      <c r="H7930" s="33">
        <v>-472577.49</v>
      </c>
      <c r="I7930" s="31" t="s">
        <v>9762</v>
      </c>
      <c r="J7930" s="31" t="s">
        <v>9763</v>
      </c>
      <c r="K7930" s="33">
        <v>-472577.49</v>
      </c>
      <c r="L7930" s="31" t="s">
        <v>9764</v>
      </c>
      <c r="M7930" t="e">
        <f t="shared" si="346"/>
        <v>#VALUE!</v>
      </c>
    </row>
    <row r="7931" spans="1:13" hidden="1">
      <c r="A7931" s="31" t="s">
        <v>9849</v>
      </c>
      <c r="B7931" s="31" t="s">
        <v>21514</v>
      </c>
      <c r="C7931" s="31" t="s">
        <v>21515</v>
      </c>
      <c r="D7931" s="32">
        <v>44232</v>
      </c>
      <c r="E7931" s="31" t="s">
        <v>21516</v>
      </c>
      <c r="F7931" s="31" t="s">
        <v>9997</v>
      </c>
      <c r="G7931" s="33">
        <v>477351</v>
      </c>
      <c r="H7931" s="33">
        <v>477351</v>
      </c>
      <c r="I7931" s="31" t="s">
        <v>9762</v>
      </c>
      <c r="J7931" s="31" t="s">
        <v>9763</v>
      </c>
      <c r="K7931" s="33">
        <v>477351</v>
      </c>
      <c r="L7931" s="31" t="s">
        <v>9764</v>
      </c>
      <c r="M7931" t="e">
        <f t="shared" si="346"/>
        <v>#VALUE!</v>
      </c>
    </row>
    <row r="7932" spans="1:13" hidden="1">
      <c r="A7932" s="31" t="s">
        <v>9849</v>
      </c>
      <c r="B7932" s="31" t="s">
        <v>21514</v>
      </c>
      <c r="C7932" s="31" t="s">
        <v>21515</v>
      </c>
      <c r="D7932" s="32">
        <v>44232</v>
      </c>
      <c r="E7932" s="31" t="s">
        <v>21516</v>
      </c>
      <c r="F7932" s="31" t="s">
        <v>10090</v>
      </c>
      <c r="G7932" s="33">
        <v>-4773.51</v>
      </c>
      <c r="H7932" s="33">
        <v>-4773.51</v>
      </c>
      <c r="I7932" s="31" t="s">
        <v>9762</v>
      </c>
      <c r="J7932" s="31" t="s">
        <v>9763</v>
      </c>
      <c r="K7932" s="33">
        <v>-4773.51</v>
      </c>
      <c r="L7932" s="31" t="s">
        <v>9764</v>
      </c>
      <c r="M7932" t="e">
        <f t="shared" si="346"/>
        <v>#VALUE!</v>
      </c>
    </row>
    <row r="7933" spans="1:13" hidden="1">
      <c r="A7933" s="31" t="s">
        <v>9849</v>
      </c>
      <c r="B7933" s="31" t="s">
        <v>21517</v>
      </c>
      <c r="C7933" s="31" t="s">
        <v>21518</v>
      </c>
      <c r="D7933" s="32">
        <v>44232</v>
      </c>
      <c r="E7933" s="31" t="s">
        <v>21519</v>
      </c>
      <c r="F7933" s="31" t="s">
        <v>12612</v>
      </c>
      <c r="G7933" s="33">
        <v>-4331250</v>
      </c>
      <c r="H7933" s="33">
        <v>-4331250</v>
      </c>
      <c r="I7933" s="31" t="s">
        <v>9762</v>
      </c>
      <c r="J7933" s="31" t="s">
        <v>9763</v>
      </c>
      <c r="K7933" s="33">
        <v>-4331250</v>
      </c>
      <c r="L7933" s="31" t="s">
        <v>9764</v>
      </c>
      <c r="M7933" t="e">
        <f t="shared" si="346"/>
        <v>#VALUE!</v>
      </c>
    </row>
    <row r="7934" spans="1:13" hidden="1">
      <c r="A7934" s="31" t="s">
        <v>9849</v>
      </c>
      <c r="B7934" s="31" t="s">
        <v>21517</v>
      </c>
      <c r="C7934" s="31" t="s">
        <v>21518</v>
      </c>
      <c r="D7934" s="32">
        <v>44232</v>
      </c>
      <c r="E7934" s="31" t="s">
        <v>21519</v>
      </c>
      <c r="F7934" s="31" t="s">
        <v>9997</v>
      </c>
      <c r="G7934" s="33">
        <v>4331250</v>
      </c>
      <c r="H7934" s="33">
        <v>4331250</v>
      </c>
      <c r="I7934" s="31" t="s">
        <v>9762</v>
      </c>
      <c r="J7934" s="31" t="s">
        <v>9763</v>
      </c>
      <c r="K7934" s="33">
        <v>4331250</v>
      </c>
      <c r="L7934" s="31" t="s">
        <v>9764</v>
      </c>
      <c r="M7934" t="e">
        <f t="shared" si="346"/>
        <v>#VALUE!</v>
      </c>
    </row>
    <row r="7935" spans="1:13" hidden="1">
      <c r="A7935" s="31" t="s">
        <v>9849</v>
      </c>
      <c r="B7935" s="31" t="s">
        <v>21520</v>
      </c>
      <c r="C7935" s="31" t="s">
        <v>21521</v>
      </c>
      <c r="D7935" s="32">
        <v>44232</v>
      </c>
      <c r="E7935" s="31" t="s">
        <v>21522</v>
      </c>
      <c r="F7935" s="31" t="s">
        <v>12612</v>
      </c>
      <c r="G7935" s="33">
        <v>-191323.19</v>
      </c>
      <c r="H7935" s="33">
        <v>-191323.19</v>
      </c>
      <c r="I7935" s="31" t="s">
        <v>9762</v>
      </c>
      <c r="J7935" s="31" t="s">
        <v>9763</v>
      </c>
      <c r="K7935" s="33">
        <v>-191323.19</v>
      </c>
      <c r="L7935" s="31" t="s">
        <v>9764</v>
      </c>
      <c r="M7935" t="e">
        <f t="shared" si="346"/>
        <v>#VALUE!</v>
      </c>
    </row>
    <row r="7936" spans="1:13" hidden="1">
      <c r="A7936" s="31" t="s">
        <v>9849</v>
      </c>
      <c r="B7936" s="31" t="s">
        <v>21520</v>
      </c>
      <c r="C7936" s="31" t="s">
        <v>21521</v>
      </c>
      <c r="D7936" s="32">
        <v>44232</v>
      </c>
      <c r="E7936" s="31" t="s">
        <v>21522</v>
      </c>
      <c r="F7936" s="31" t="s">
        <v>9997</v>
      </c>
      <c r="G7936" s="33">
        <v>191323.19</v>
      </c>
      <c r="H7936" s="33">
        <v>191323.19</v>
      </c>
      <c r="I7936" s="31" t="s">
        <v>9762</v>
      </c>
      <c r="J7936" s="31" t="s">
        <v>9763</v>
      </c>
      <c r="K7936" s="33">
        <v>191323.19</v>
      </c>
      <c r="L7936" s="31" t="s">
        <v>9764</v>
      </c>
      <c r="M7936" t="e">
        <f t="shared" si="346"/>
        <v>#VALUE!</v>
      </c>
    </row>
    <row r="7937" spans="1:13" hidden="1">
      <c r="A7937" s="31" t="s">
        <v>9757</v>
      </c>
      <c r="B7937" s="31" t="s">
        <v>21523</v>
      </c>
      <c r="C7937" s="31" t="s">
        <v>21524</v>
      </c>
      <c r="D7937" s="32">
        <v>44232</v>
      </c>
      <c r="E7937" s="31" t="s">
        <v>21525</v>
      </c>
      <c r="F7937" s="31" t="s">
        <v>11553</v>
      </c>
      <c r="G7937" s="33">
        <v>-553832.69999999995</v>
      </c>
      <c r="H7937" s="33">
        <v>-553832.69999999995</v>
      </c>
      <c r="I7937" s="31" t="s">
        <v>9762</v>
      </c>
      <c r="J7937" s="31" t="s">
        <v>9763</v>
      </c>
      <c r="K7937" s="33">
        <v>-553832.69999999995</v>
      </c>
      <c r="L7937" s="31" t="s">
        <v>9764</v>
      </c>
      <c r="M7937" t="e">
        <f t="shared" si="346"/>
        <v>#VALUE!</v>
      </c>
    </row>
    <row r="7938" spans="1:13" hidden="1">
      <c r="A7938" s="31" t="s">
        <v>9757</v>
      </c>
      <c r="B7938" s="31" t="s">
        <v>21523</v>
      </c>
      <c r="C7938" s="31" t="s">
        <v>21524</v>
      </c>
      <c r="D7938" s="32">
        <v>44232</v>
      </c>
      <c r="E7938" s="31" t="s">
        <v>21525</v>
      </c>
      <c r="F7938" s="31" t="s">
        <v>21526</v>
      </c>
      <c r="G7938" s="33">
        <v>222.62</v>
      </c>
      <c r="H7938" s="33">
        <v>222.62</v>
      </c>
      <c r="I7938" s="31" t="s">
        <v>9762</v>
      </c>
      <c r="J7938" s="31" t="s">
        <v>9763</v>
      </c>
      <c r="K7938" s="33">
        <v>222.62</v>
      </c>
      <c r="L7938" s="31" t="s">
        <v>9764</v>
      </c>
      <c r="M7938" t="e">
        <f t="shared" si="346"/>
        <v>#VALUE!</v>
      </c>
    </row>
    <row r="7939" spans="1:13" hidden="1">
      <c r="A7939" s="31" t="s">
        <v>9757</v>
      </c>
      <c r="B7939" s="31" t="s">
        <v>21523</v>
      </c>
      <c r="C7939" s="31" t="s">
        <v>21524</v>
      </c>
      <c r="D7939" s="32">
        <v>44232</v>
      </c>
      <c r="E7939" s="31" t="s">
        <v>21525</v>
      </c>
      <c r="F7939" s="31" t="s">
        <v>19081</v>
      </c>
      <c r="G7939" s="33">
        <v>553610.07999999996</v>
      </c>
      <c r="H7939" s="33">
        <v>553610.07999999996</v>
      </c>
      <c r="I7939" s="31" t="s">
        <v>9762</v>
      </c>
      <c r="J7939" s="31" t="s">
        <v>9763</v>
      </c>
      <c r="K7939" s="33">
        <v>553610.07999999996</v>
      </c>
      <c r="L7939" s="31" t="s">
        <v>9764</v>
      </c>
      <c r="M7939" t="e">
        <f t="shared" ref="M7939:M8002" si="349">FIND("PO",E7939)</f>
        <v>#VALUE!</v>
      </c>
    </row>
    <row r="7940" spans="1:13" hidden="1">
      <c r="A7940" s="31" t="s">
        <v>9757</v>
      </c>
      <c r="B7940" s="31" t="s">
        <v>21523</v>
      </c>
      <c r="C7940" s="31" t="s">
        <v>21524</v>
      </c>
      <c r="D7940" s="32">
        <v>44232</v>
      </c>
      <c r="E7940" s="31" t="s">
        <v>21525</v>
      </c>
      <c r="F7940" s="31" t="s">
        <v>9993</v>
      </c>
      <c r="G7940" s="33">
        <v>222.62</v>
      </c>
      <c r="H7940" s="33">
        <v>222.62</v>
      </c>
      <c r="I7940" s="31" t="s">
        <v>9762</v>
      </c>
      <c r="J7940" s="31" t="s">
        <v>9763</v>
      </c>
      <c r="K7940" s="33">
        <v>222.62</v>
      </c>
      <c r="L7940" s="31" t="s">
        <v>9764</v>
      </c>
      <c r="M7940" t="e">
        <f t="shared" si="349"/>
        <v>#VALUE!</v>
      </c>
    </row>
    <row r="7941" spans="1:13" hidden="1">
      <c r="A7941" s="31" t="s">
        <v>9757</v>
      </c>
      <c r="B7941" s="31" t="s">
        <v>21523</v>
      </c>
      <c r="C7941" s="31" t="s">
        <v>21524</v>
      </c>
      <c r="D7941" s="32">
        <v>44232</v>
      </c>
      <c r="E7941" s="31" t="s">
        <v>21525</v>
      </c>
      <c r="F7941" s="31" t="s">
        <v>9783</v>
      </c>
      <c r="G7941" s="33">
        <v>-222.62</v>
      </c>
      <c r="H7941" s="33">
        <v>-222.62</v>
      </c>
      <c r="I7941" s="31" t="s">
        <v>9762</v>
      </c>
      <c r="J7941" s="31" t="s">
        <v>9763</v>
      </c>
      <c r="K7941" s="33">
        <v>-222.62</v>
      </c>
      <c r="L7941" s="31" t="s">
        <v>9764</v>
      </c>
      <c r="M7941" t="e">
        <f t="shared" si="349"/>
        <v>#VALUE!</v>
      </c>
    </row>
    <row r="7942" spans="1:13" hidden="1">
      <c r="A7942" s="31" t="s">
        <v>9849</v>
      </c>
      <c r="B7942" s="31" t="s">
        <v>21527</v>
      </c>
      <c r="C7942" s="31" t="s">
        <v>21528</v>
      </c>
      <c r="D7942" s="32">
        <v>44232</v>
      </c>
      <c r="E7942" s="31" t="s">
        <v>21529</v>
      </c>
      <c r="F7942" s="31" t="s">
        <v>12612</v>
      </c>
      <c r="G7942" s="33">
        <v>-2790000</v>
      </c>
      <c r="H7942" s="33">
        <v>-2790000</v>
      </c>
      <c r="I7942" s="31" t="s">
        <v>9762</v>
      </c>
      <c r="J7942" s="31" t="s">
        <v>9763</v>
      </c>
      <c r="K7942" s="33">
        <v>-2790000</v>
      </c>
      <c r="L7942" s="31" t="s">
        <v>9764</v>
      </c>
      <c r="M7942" t="e">
        <f t="shared" si="349"/>
        <v>#VALUE!</v>
      </c>
    </row>
    <row r="7943" spans="1:13" hidden="1">
      <c r="A7943" s="31" t="s">
        <v>9849</v>
      </c>
      <c r="B7943" s="31" t="s">
        <v>21527</v>
      </c>
      <c r="C7943" s="31" t="s">
        <v>21528</v>
      </c>
      <c r="D7943" s="32">
        <v>44232</v>
      </c>
      <c r="E7943" s="31" t="s">
        <v>21529</v>
      </c>
      <c r="F7943" s="31" t="s">
        <v>9997</v>
      </c>
      <c r="G7943" s="33">
        <v>2790000</v>
      </c>
      <c r="H7943" s="33">
        <v>2790000</v>
      </c>
      <c r="I7943" s="31" t="s">
        <v>9762</v>
      </c>
      <c r="J7943" s="31" t="s">
        <v>9763</v>
      </c>
      <c r="K7943" s="33">
        <v>2790000</v>
      </c>
      <c r="L7943" s="31" t="s">
        <v>9764</v>
      </c>
      <c r="M7943" t="e">
        <f t="shared" si="349"/>
        <v>#VALUE!</v>
      </c>
    </row>
    <row r="7944" spans="1:13" hidden="1">
      <c r="A7944" s="31" t="s">
        <v>9849</v>
      </c>
      <c r="B7944" s="31" t="s">
        <v>21530</v>
      </c>
      <c r="C7944" s="31" t="s">
        <v>21531</v>
      </c>
      <c r="D7944" s="32">
        <v>44232</v>
      </c>
      <c r="E7944" s="31" t="s">
        <v>21532</v>
      </c>
      <c r="F7944" s="31" t="s">
        <v>12612</v>
      </c>
      <c r="G7944" s="33">
        <v>-146130.03</v>
      </c>
      <c r="H7944" s="33">
        <v>-146130.03</v>
      </c>
      <c r="I7944" s="31" t="s">
        <v>9762</v>
      </c>
      <c r="J7944" s="31" t="s">
        <v>9763</v>
      </c>
      <c r="K7944" s="33">
        <v>-146130.03</v>
      </c>
      <c r="L7944" s="31" t="s">
        <v>9764</v>
      </c>
      <c r="M7944" t="e">
        <f t="shared" si="349"/>
        <v>#VALUE!</v>
      </c>
    </row>
    <row r="7945" spans="1:13" hidden="1">
      <c r="A7945" s="31" t="s">
        <v>9849</v>
      </c>
      <c r="B7945" s="31" t="s">
        <v>21530</v>
      </c>
      <c r="C7945" s="31" t="s">
        <v>21531</v>
      </c>
      <c r="D7945" s="32">
        <v>44232</v>
      </c>
      <c r="E7945" s="31" t="s">
        <v>21532</v>
      </c>
      <c r="F7945" s="31" t="s">
        <v>9997</v>
      </c>
      <c r="G7945" s="33">
        <v>146130.03</v>
      </c>
      <c r="H7945" s="33">
        <v>146130.03</v>
      </c>
      <c r="I7945" s="31" t="s">
        <v>9762</v>
      </c>
      <c r="J7945" s="31" t="s">
        <v>9763</v>
      </c>
      <c r="K7945" s="33">
        <v>146130.03</v>
      </c>
      <c r="L7945" s="31" t="s">
        <v>9764</v>
      </c>
      <c r="M7945" t="e">
        <f t="shared" si="349"/>
        <v>#VALUE!</v>
      </c>
    </row>
    <row r="7946" spans="1:13" hidden="1">
      <c r="A7946" s="31" t="s">
        <v>9849</v>
      </c>
      <c r="B7946" s="31" t="s">
        <v>21533</v>
      </c>
      <c r="C7946" s="31" t="s">
        <v>21534</v>
      </c>
      <c r="D7946" s="32">
        <v>44232</v>
      </c>
      <c r="E7946" s="31" t="s">
        <v>21535</v>
      </c>
      <c r="F7946" s="31" t="s">
        <v>12612</v>
      </c>
      <c r="G7946" s="33">
        <v>-529029</v>
      </c>
      <c r="H7946" s="33">
        <v>-529029</v>
      </c>
      <c r="I7946" s="31" t="s">
        <v>9762</v>
      </c>
      <c r="J7946" s="31" t="s">
        <v>9763</v>
      </c>
      <c r="K7946" s="33">
        <v>-529029</v>
      </c>
      <c r="L7946" s="31" t="s">
        <v>9764</v>
      </c>
      <c r="M7946" t="e">
        <f t="shared" si="349"/>
        <v>#VALUE!</v>
      </c>
    </row>
    <row r="7947" spans="1:13" hidden="1">
      <c r="A7947" s="31" t="s">
        <v>9849</v>
      </c>
      <c r="B7947" s="31" t="s">
        <v>21533</v>
      </c>
      <c r="C7947" s="31" t="s">
        <v>21534</v>
      </c>
      <c r="D7947" s="32">
        <v>44232</v>
      </c>
      <c r="E7947" s="31" t="s">
        <v>21535</v>
      </c>
      <c r="F7947" s="31" t="s">
        <v>9997</v>
      </c>
      <c r="G7947" s="33">
        <v>529029</v>
      </c>
      <c r="H7947" s="33">
        <v>529029</v>
      </c>
      <c r="I7947" s="31" t="s">
        <v>9762</v>
      </c>
      <c r="J7947" s="31" t="s">
        <v>9763</v>
      </c>
      <c r="K7947" s="33">
        <v>529029</v>
      </c>
      <c r="L7947" s="31" t="s">
        <v>9764</v>
      </c>
      <c r="M7947" t="e">
        <f t="shared" si="349"/>
        <v>#VALUE!</v>
      </c>
    </row>
    <row r="7948" spans="1:13" hidden="1">
      <c r="A7948" s="31" t="s">
        <v>9849</v>
      </c>
      <c r="B7948" s="31" t="s">
        <v>21536</v>
      </c>
      <c r="C7948" s="31" t="s">
        <v>21537</v>
      </c>
      <c r="D7948" s="32">
        <v>44232</v>
      </c>
      <c r="E7948" s="31" t="s">
        <v>21538</v>
      </c>
      <c r="F7948" s="31" t="s">
        <v>12612</v>
      </c>
      <c r="G7948" s="33">
        <v>-275000</v>
      </c>
      <c r="H7948" s="33">
        <v>-275000</v>
      </c>
      <c r="I7948" s="31" t="s">
        <v>9762</v>
      </c>
      <c r="J7948" s="31" t="s">
        <v>9763</v>
      </c>
      <c r="K7948" s="33">
        <v>-275000</v>
      </c>
      <c r="L7948" s="31" t="s">
        <v>9764</v>
      </c>
      <c r="M7948" t="e">
        <f t="shared" si="349"/>
        <v>#VALUE!</v>
      </c>
    </row>
    <row r="7949" spans="1:13" hidden="1">
      <c r="A7949" s="31" t="s">
        <v>9849</v>
      </c>
      <c r="B7949" s="31" t="s">
        <v>21536</v>
      </c>
      <c r="C7949" s="31" t="s">
        <v>21537</v>
      </c>
      <c r="D7949" s="32">
        <v>44232</v>
      </c>
      <c r="E7949" s="31" t="s">
        <v>21538</v>
      </c>
      <c r="F7949" s="31" t="s">
        <v>9997</v>
      </c>
      <c r="G7949" s="33">
        <v>275000</v>
      </c>
      <c r="H7949" s="33">
        <v>275000</v>
      </c>
      <c r="I7949" s="31" t="s">
        <v>9762</v>
      </c>
      <c r="J7949" s="31" t="s">
        <v>9763</v>
      </c>
      <c r="K7949" s="33">
        <v>275000</v>
      </c>
      <c r="L7949" s="31" t="s">
        <v>9764</v>
      </c>
      <c r="M7949" t="e">
        <f t="shared" si="349"/>
        <v>#VALUE!</v>
      </c>
    </row>
    <row r="7950" spans="1:13" hidden="1">
      <c r="A7950" s="31" t="s">
        <v>9849</v>
      </c>
      <c r="B7950" s="31" t="s">
        <v>21539</v>
      </c>
      <c r="C7950" s="31" t="s">
        <v>21540</v>
      </c>
      <c r="D7950" s="32">
        <v>44232</v>
      </c>
      <c r="E7950" s="31" t="s">
        <v>21541</v>
      </c>
      <c r="F7950" s="31" t="s">
        <v>12612</v>
      </c>
      <c r="G7950" s="33">
        <v>-1125800</v>
      </c>
      <c r="H7950" s="33">
        <v>-1125800</v>
      </c>
      <c r="I7950" s="31" t="s">
        <v>9762</v>
      </c>
      <c r="J7950" s="31" t="s">
        <v>9763</v>
      </c>
      <c r="K7950" s="33">
        <v>-1125800</v>
      </c>
      <c r="L7950" s="31" t="s">
        <v>9764</v>
      </c>
      <c r="M7950" t="e">
        <f t="shared" si="349"/>
        <v>#VALUE!</v>
      </c>
    </row>
    <row r="7951" spans="1:13" hidden="1">
      <c r="A7951" s="31" t="s">
        <v>9849</v>
      </c>
      <c r="B7951" s="31" t="s">
        <v>21539</v>
      </c>
      <c r="C7951" s="31" t="s">
        <v>21540</v>
      </c>
      <c r="D7951" s="32">
        <v>44232</v>
      </c>
      <c r="E7951" s="31" t="s">
        <v>21541</v>
      </c>
      <c r="F7951" s="31" t="s">
        <v>9997</v>
      </c>
      <c r="G7951" s="33">
        <v>1125800</v>
      </c>
      <c r="H7951" s="33">
        <v>1125800</v>
      </c>
      <c r="I7951" s="31" t="s">
        <v>9762</v>
      </c>
      <c r="J7951" s="31" t="s">
        <v>9763</v>
      </c>
      <c r="K7951" s="33">
        <v>1125800</v>
      </c>
      <c r="L7951" s="31" t="s">
        <v>9764</v>
      </c>
      <c r="M7951" t="e">
        <f t="shared" si="349"/>
        <v>#VALUE!</v>
      </c>
    </row>
    <row r="7952" spans="1:13" hidden="1">
      <c r="A7952" s="31" t="s">
        <v>9849</v>
      </c>
      <c r="B7952" s="31" t="s">
        <v>21542</v>
      </c>
      <c r="C7952" s="31" t="s">
        <v>21543</v>
      </c>
      <c r="D7952" s="32">
        <v>44232</v>
      </c>
      <c r="E7952" s="31" t="s">
        <v>21544</v>
      </c>
      <c r="F7952" s="31" t="s">
        <v>12612</v>
      </c>
      <c r="G7952" s="33">
        <v>-549582</v>
      </c>
      <c r="H7952" s="33">
        <v>-549582</v>
      </c>
      <c r="I7952" s="31" t="s">
        <v>9762</v>
      </c>
      <c r="J7952" s="31" t="s">
        <v>9763</v>
      </c>
      <c r="K7952" s="33">
        <v>-549582</v>
      </c>
      <c r="L7952" s="31" t="s">
        <v>9764</v>
      </c>
      <c r="M7952" t="e">
        <f t="shared" si="349"/>
        <v>#VALUE!</v>
      </c>
    </row>
    <row r="7953" spans="1:13" hidden="1">
      <c r="A7953" s="31" t="s">
        <v>9849</v>
      </c>
      <c r="B7953" s="31" t="s">
        <v>21542</v>
      </c>
      <c r="C7953" s="31" t="s">
        <v>21543</v>
      </c>
      <c r="D7953" s="32">
        <v>44232</v>
      </c>
      <c r="E7953" s="31" t="s">
        <v>21544</v>
      </c>
      <c r="F7953" s="31" t="s">
        <v>9997</v>
      </c>
      <c r="G7953" s="33">
        <v>549582</v>
      </c>
      <c r="H7953" s="33">
        <v>549582</v>
      </c>
      <c r="I7953" s="31" t="s">
        <v>9762</v>
      </c>
      <c r="J7953" s="31" t="s">
        <v>9763</v>
      </c>
      <c r="K7953" s="33">
        <v>549582</v>
      </c>
      <c r="L7953" s="31" t="s">
        <v>9764</v>
      </c>
      <c r="M7953" t="e">
        <f t="shared" si="349"/>
        <v>#VALUE!</v>
      </c>
    </row>
    <row r="7954" spans="1:13" hidden="1">
      <c r="A7954" s="31" t="s">
        <v>9849</v>
      </c>
      <c r="B7954" s="31" t="s">
        <v>21545</v>
      </c>
      <c r="C7954" s="31" t="s">
        <v>21546</v>
      </c>
      <c r="D7954" s="32">
        <v>44232</v>
      </c>
      <c r="E7954" s="31" t="s">
        <v>21547</v>
      </c>
      <c r="F7954" s="31" t="s">
        <v>12612</v>
      </c>
      <c r="G7954" s="33">
        <v>-27305.73</v>
      </c>
      <c r="H7954" s="33">
        <v>-27305.73</v>
      </c>
      <c r="I7954" s="31" t="s">
        <v>9762</v>
      </c>
      <c r="J7954" s="31" t="s">
        <v>9763</v>
      </c>
      <c r="K7954" s="33">
        <v>-27305.73</v>
      </c>
      <c r="L7954" s="31" t="s">
        <v>9764</v>
      </c>
      <c r="M7954" t="e">
        <f t="shared" si="349"/>
        <v>#VALUE!</v>
      </c>
    </row>
    <row r="7955" spans="1:13" hidden="1">
      <c r="A7955" s="31" t="s">
        <v>9849</v>
      </c>
      <c r="B7955" s="31" t="s">
        <v>21545</v>
      </c>
      <c r="C7955" s="31" t="s">
        <v>21546</v>
      </c>
      <c r="D7955" s="32">
        <v>44232</v>
      </c>
      <c r="E7955" s="31" t="s">
        <v>21547</v>
      </c>
      <c r="F7955" s="31" t="s">
        <v>9997</v>
      </c>
      <c r="G7955" s="33">
        <v>27305.73</v>
      </c>
      <c r="H7955" s="33">
        <v>27305.73</v>
      </c>
      <c r="I7955" s="31" t="s">
        <v>9762</v>
      </c>
      <c r="J7955" s="31" t="s">
        <v>9763</v>
      </c>
      <c r="K7955" s="33">
        <v>27305.73</v>
      </c>
      <c r="L7955" s="31" t="s">
        <v>9764</v>
      </c>
      <c r="M7955" t="e">
        <f t="shared" si="349"/>
        <v>#VALUE!</v>
      </c>
    </row>
    <row r="7956" spans="1:13" hidden="1">
      <c r="A7956" s="31" t="s">
        <v>9849</v>
      </c>
      <c r="B7956" s="31" t="s">
        <v>21548</v>
      </c>
      <c r="C7956" s="31" t="s">
        <v>21549</v>
      </c>
      <c r="D7956" s="32">
        <v>44232</v>
      </c>
      <c r="E7956" s="31" t="s">
        <v>21550</v>
      </c>
      <c r="F7956" s="31" t="s">
        <v>12612</v>
      </c>
      <c r="G7956" s="33">
        <v>-17630</v>
      </c>
      <c r="H7956" s="33">
        <v>-17630</v>
      </c>
      <c r="I7956" s="31" t="s">
        <v>9762</v>
      </c>
      <c r="J7956" s="31" t="s">
        <v>9763</v>
      </c>
      <c r="K7956" s="33">
        <v>-17630</v>
      </c>
      <c r="L7956" s="31" t="s">
        <v>9764</v>
      </c>
      <c r="M7956" t="e">
        <f t="shared" si="349"/>
        <v>#VALUE!</v>
      </c>
    </row>
    <row r="7957" spans="1:13" hidden="1">
      <c r="A7957" s="31" t="s">
        <v>9849</v>
      </c>
      <c r="B7957" s="31" t="s">
        <v>21548</v>
      </c>
      <c r="C7957" s="31" t="s">
        <v>21549</v>
      </c>
      <c r="D7957" s="32">
        <v>44232</v>
      </c>
      <c r="E7957" s="31" t="s">
        <v>21550</v>
      </c>
      <c r="F7957" s="31" t="s">
        <v>19081</v>
      </c>
      <c r="G7957" s="33">
        <v>17630</v>
      </c>
      <c r="H7957" s="33">
        <v>17630</v>
      </c>
      <c r="I7957" s="31" t="s">
        <v>9762</v>
      </c>
      <c r="J7957" s="31" t="s">
        <v>9763</v>
      </c>
      <c r="K7957" s="33">
        <v>17630</v>
      </c>
      <c r="L7957" s="31" t="s">
        <v>9764</v>
      </c>
      <c r="M7957" t="e">
        <f t="shared" si="349"/>
        <v>#VALUE!</v>
      </c>
    </row>
    <row r="7958" spans="1:13" hidden="1">
      <c r="A7958" s="31" t="s">
        <v>9849</v>
      </c>
      <c r="B7958" s="31" t="s">
        <v>21551</v>
      </c>
      <c r="C7958" s="31" t="s">
        <v>21552</v>
      </c>
      <c r="D7958" s="32">
        <v>44232</v>
      </c>
      <c r="E7958" s="31" t="s">
        <v>21553</v>
      </c>
      <c r="F7958" s="31" t="s">
        <v>12612</v>
      </c>
      <c r="G7958" s="33">
        <v>-2990</v>
      </c>
      <c r="H7958" s="33">
        <v>-2990</v>
      </c>
      <c r="I7958" s="31" t="s">
        <v>9762</v>
      </c>
      <c r="J7958" s="31" t="s">
        <v>9763</v>
      </c>
      <c r="K7958" s="33">
        <v>-2990</v>
      </c>
      <c r="L7958" s="31" t="s">
        <v>9764</v>
      </c>
      <c r="M7958" t="e">
        <f t="shared" si="349"/>
        <v>#VALUE!</v>
      </c>
    </row>
    <row r="7959" spans="1:13" hidden="1">
      <c r="A7959" s="31" t="s">
        <v>9849</v>
      </c>
      <c r="B7959" s="31" t="s">
        <v>21551</v>
      </c>
      <c r="C7959" s="31" t="s">
        <v>21552</v>
      </c>
      <c r="D7959" s="32">
        <v>44232</v>
      </c>
      <c r="E7959" s="31" t="s">
        <v>21553</v>
      </c>
      <c r="F7959" s="31" t="s">
        <v>9875</v>
      </c>
      <c r="G7959" s="33">
        <v>2990</v>
      </c>
      <c r="H7959" s="33">
        <v>2990</v>
      </c>
      <c r="I7959" s="31" t="s">
        <v>9762</v>
      </c>
      <c r="J7959" s="31" t="s">
        <v>9763</v>
      </c>
      <c r="K7959" s="33">
        <v>2990</v>
      </c>
      <c r="L7959" s="31" t="s">
        <v>9764</v>
      </c>
      <c r="M7959" t="e">
        <f t="shared" si="349"/>
        <v>#VALUE!</v>
      </c>
    </row>
    <row r="7960" spans="1:13" hidden="1">
      <c r="A7960" s="31" t="s">
        <v>9849</v>
      </c>
      <c r="B7960" s="31" t="s">
        <v>21554</v>
      </c>
      <c r="C7960" s="31" t="s">
        <v>21555</v>
      </c>
      <c r="D7960" s="32">
        <v>44232</v>
      </c>
      <c r="E7960" s="31" t="s">
        <v>21556</v>
      </c>
      <c r="F7960" s="31" t="s">
        <v>12612</v>
      </c>
      <c r="G7960" s="33">
        <v>-2298</v>
      </c>
      <c r="H7960" s="33">
        <v>-2298</v>
      </c>
      <c r="I7960" s="31" t="s">
        <v>9762</v>
      </c>
      <c r="J7960" s="31" t="s">
        <v>9763</v>
      </c>
      <c r="K7960" s="33">
        <v>-2298</v>
      </c>
      <c r="L7960" s="31" t="s">
        <v>9764</v>
      </c>
      <c r="M7960" t="e">
        <f t="shared" si="349"/>
        <v>#VALUE!</v>
      </c>
    </row>
    <row r="7961" spans="1:13" hidden="1">
      <c r="A7961" s="31" t="s">
        <v>9849</v>
      </c>
      <c r="B7961" s="31" t="s">
        <v>21554</v>
      </c>
      <c r="C7961" s="31" t="s">
        <v>21555</v>
      </c>
      <c r="D7961" s="32">
        <v>44232</v>
      </c>
      <c r="E7961" s="31" t="s">
        <v>21556</v>
      </c>
      <c r="F7961" s="31" t="s">
        <v>9962</v>
      </c>
      <c r="G7961" s="33">
        <v>2298</v>
      </c>
      <c r="H7961" s="33">
        <v>2298</v>
      </c>
      <c r="I7961" s="31" t="s">
        <v>9762</v>
      </c>
      <c r="J7961" s="31" t="s">
        <v>9763</v>
      </c>
      <c r="K7961" s="33">
        <v>2298</v>
      </c>
      <c r="L7961" s="31" t="s">
        <v>9764</v>
      </c>
      <c r="M7961" t="e">
        <f t="shared" si="349"/>
        <v>#VALUE!</v>
      </c>
    </row>
    <row r="7962" spans="1:13" hidden="1">
      <c r="A7962" s="31" t="s">
        <v>9849</v>
      </c>
      <c r="B7962" s="31" t="s">
        <v>21557</v>
      </c>
      <c r="C7962" s="31" t="s">
        <v>21558</v>
      </c>
      <c r="D7962" s="32">
        <v>44232</v>
      </c>
      <c r="E7962" s="31" t="s">
        <v>21559</v>
      </c>
      <c r="F7962" s="31" t="s">
        <v>12612</v>
      </c>
      <c r="G7962" s="33">
        <v>-130000</v>
      </c>
      <c r="H7962" s="33">
        <v>-130000</v>
      </c>
      <c r="I7962" s="31" t="s">
        <v>9762</v>
      </c>
      <c r="J7962" s="31" t="s">
        <v>9763</v>
      </c>
      <c r="K7962" s="33">
        <v>-130000</v>
      </c>
      <c r="L7962" s="31" t="s">
        <v>9764</v>
      </c>
      <c r="M7962" t="e">
        <f t="shared" si="349"/>
        <v>#VALUE!</v>
      </c>
    </row>
    <row r="7963" spans="1:13" hidden="1">
      <c r="A7963" s="31" t="s">
        <v>9849</v>
      </c>
      <c r="B7963" s="31" t="s">
        <v>21557</v>
      </c>
      <c r="C7963" s="31" t="s">
        <v>21558</v>
      </c>
      <c r="D7963" s="32">
        <v>44232</v>
      </c>
      <c r="E7963" s="31" t="s">
        <v>21559</v>
      </c>
      <c r="F7963" s="31" t="s">
        <v>9997</v>
      </c>
      <c r="G7963" s="33">
        <v>130000</v>
      </c>
      <c r="H7963" s="33">
        <v>130000</v>
      </c>
      <c r="I7963" s="31" t="s">
        <v>9762</v>
      </c>
      <c r="J7963" s="31" t="s">
        <v>9763</v>
      </c>
      <c r="K7963" s="33">
        <v>130000</v>
      </c>
      <c r="L7963" s="31" t="s">
        <v>9764</v>
      </c>
      <c r="M7963" t="e">
        <f t="shared" si="349"/>
        <v>#VALUE!</v>
      </c>
    </row>
    <row r="7964" spans="1:13" hidden="1">
      <c r="A7964" s="31" t="s">
        <v>9849</v>
      </c>
      <c r="B7964" s="31" t="s">
        <v>21560</v>
      </c>
      <c r="C7964" s="31" t="s">
        <v>21561</v>
      </c>
      <c r="D7964" s="32">
        <v>44232</v>
      </c>
      <c r="E7964" s="31" t="s">
        <v>21562</v>
      </c>
      <c r="F7964" s="31" t="s">
        <v>12612</v>
      </c>
      <c r="G7964" s="33">
        <v>-480</v>
      </c>
      <c r="H7964" s="33">
        <v>-480</v>
      </c>
      <c r="I7964" s="31" t="s">
        <v>9762</v>
      </c>
      <c r="J7964" s="31" t="s">
        <v>9763</v>
      </c>
      <c r="K7964" s="33">
        <v>-480</v>
      </c>
      <c r="L7964" s="31" t="s">
        <v>9764</v>
      </c>
      <c r="M7964" t="e">
        <f t="shared" si="349"/>
        <v>#VALUE!</v>
      </c>
    </row>
    <row r="7965" spans="1:13" hidden="1">
      <c r="A7965" s="31" t="s">
        <v>9849</v>
      </c>
      <c r="B7965" s="31" t="s">
        <v>21560</v>
      </c>
      <c r="C7965" s="31" t="s">
        <v>21561</v>
      </c>
      <c r="D7965" s="32">
        <v>44232</v>
      </c>
      <c r="E7965" s="31" t="s">
        <v>21562</v>
      </c>
      <c r="F7965" s="31" t="s">
        <v>9962</v>
      </c>
      <c r="G7965" s="33">
        <v>480</v>
      </c>
      <c r="H7965" s="33">
        <v>480</v>
      </c>
      <c r="I7965" s="31" t="s">
        <v>9762</v>
      </c>
      <c r="J7965" s="31" t="s">
        <v>9763</v>
      </c>
      <c r="K7965" s="33">
        <v>480</v>
      </c>
      <c r="L7965" s="31" t="s">
        <v>9764</v>
      </c>
      <c r="M7965" t="e">
        <f t="shared" si="349"/>
        <v>#VALUE!</v>
      </c>
    </row>
    <row r="7966" spans="1:13" hidden="1">
      <c r="A7966" s="31" t="s">
        <v>9849</v>
      </c>
      <c r="B7966" s="31" t="s">
        <v>21563</v>
      </c>
      <c r="C7966" s="31" t="s">
        <v>21564</v>
      </c>
      <c r="D7966" s="32">
        <v>44232</v>
      </c>
      <c r="E7966" s="31" t="s">
        <v>21565</v>
      </c>
      <c r="F7966" s="31" t="s">
        <v>12612</v>
      </c>
      <c r="G7966" s="33">
        <v>-394200</v>
      </c>
      <c r="H7966" s="33">
        <v>-394200</v>
      </c>
      <c r="I7966" s="31" t="s">
        <v>9762</v>
      </c>
      <c r="J7966" s="31" t="s">
        <v>9763</v>
      </c>
      <c r="K7966" s="33">
        <v>-394200</v>
      </c>
      <c r="L7966" s="31" t="s">
        <v>9764</v>
      </c>
      <c r="M7966" t="e">
        <f t="shared" si="349"/>
        <v>#VALUE!</v>
      </c>
    </row>
    <row r="7967" spans="1:13" hidden="1">
      <c r="A7967" s="31" t="s">
        <v>9849</v>
      </c>
      <c r="B7967" s="31" t="s">
        <v>21563</v>
      </c>
      <c r="C7967" s="31" t="s">
        <v>21564</v>
      </c>
      <c r="D7967" s="32">
        <v>44232</v>
      </c>
      <c r="E7967" s="31" t="s">
        <v>21565</v>
      </c>
      <c r="F7967" s="31" t="s">
        <v>9997</v>
      </c>
      <c r="G7967" s="33">
        <v>394200</v>
      </c>
      <c r="H7967" s="33">
        <v>394200</v>
      </c>
      <c r="I7967" s="31" t="s">
        <v>9762</v>
      </c>
      <c r="J7967" s="31" t="s">
        <v>9763</v>
      </c>
      <c r="K7967" s="33">
        <v>394200</v>
      </c>
      <c r="L7967" s="31" t="s">
        <v>9764</v>
      </c>
      <c r="M7967" t="e">
        <f t="shared" si="349"/>
        <v>#VALUE!</v>
      </c>
    </row>
    <row r="7968" spans="1:13" hidden="1">
      <c r="A7968" s="31" t="s">
        <v>9849</v>
      </c>
      <c r="B7968" s="31" t="s">
        <v>21566</v>
      </c>
      <c r="C7968" s="31" t="s">
        <v>21567</v>
      </c>
      <c r="D7968" s="32">
        <v>44232</v>
      </c>
      <c r="E7968" s="31" t="s">
        <v>21568</v>
      </c>
      <c r="F7968" s="31" t="s">
        <v>12612</v>
      </c>
      <c r="G7968" s="33">
        <v>-4000</v>
      </c>
      <c r="H7968" s="33">
        <v>-4000</v>
      </c>
      <c r="I7968" s="31" t="s">
        <v>9762</v>
      </c>
      <c r="J7968" s="31" t="s">
        <v>9763</v>
      </c>
      <c r="K7968" s="33">
        <v>-4000</v>
      </c>
      <c r="L7968" s="31" t="s">
        <v>9764</v>
      </c>
      <c r="M7968" t="e">
        <f t="shared" si="349"/>
        <v>#VALUE!</v>
      </c>
    </row>
    <row r="7969" spans="1:13" hidden="1">
      <c r="A7969" s="31" t="s">
        <v>9849</v>
      </c>
      <c r="B7969" s="31" t="s">
        <v>21566</v>
      </c>
      <c r="C7969" s="31" t="s">
        <v>21567</v>
      </c>
      <c r="D7969" s="32">
        <v>44232</v>
      </c>
      <c r="E7969" s="31" t="s">
        <v>21568</v>
      </c>
      <c r="F7969" s="31" t="s">
        <v>9875</v>
      </c>
      <c r="G7969" s="33">
        <v>4000</v>
      </c>
      <c r="H7969" s="33">
        <v>4000</v>
      </c>
      <c r="I7969" s="31" t="s">
        <v>9762</v>
      </c>
      <c r="J7969" s="31" t="s">
        <v>9763</v>
      </c>
      <c r="K7969" s="33">
        <v>4000</v>
      </c>
      <c r="L7969" s="31" t="s">
        <v>9764</v>
      </c>
      <c r="M7969" t="e">
        <f t="shared" si="349"/>
        <v>#VALUE!</v>
      </c>
    </row>
    <row r="7970" spans="1:13" hidden="1">
      <c r="A7970" s="31" t="s">
        <v>9849</v>
      </c>
      <c r="B7970" s="31" t="s">
        <v>21569</v>
      </c>
      <c r="C7970" s="31" t="s">
        <v>21570</v>
      </c>
      <c r="D7970" s="32">
        <v>44232</v>
      </c>
      <c r="E7970" s="31" t="s">
        <v>21571</v>
      </c>
      <c r="F7970" s="31" t="s">
        <v>12612</v>
      </c>
      <c r="G7970" s="33">
        <v>-5996400</v>
      </c>
      <c r="H7970" s="33">
        <v>-5996400</v>
      </c>
      <c r="I7970" s="31" t="s">
        <v>9762</v>
      </c>
      <c r="J7970" s="31" t="s">
        <v>9763</v>
      </c>
      <c r="K7970" s="33">
        <v>-5996400</v>
      </c>
      <c r="L7970" s="31" t="s">
        <v>9764</v>
      </c>
      <c r="M7970" t="e">
        <f t="shared" si="349"/>
        <v>#VALUE!</v>
      </c>
    </row>
    <row r="7971" spans="1:13" hidden="1">
      <c r="A7971" s="31" t="s">
        <v>9849</v>
      </c>
      <c r="B7971" s="31" t="s">
        <v>21569</v>
      </c>
      <c r="C7971" s="31" t="s">
        <v>21570</v>
      </c>
      <c r="D7971" s="32">
        <v>44232</v>
      </c>
      <c r="E7971" s="31" t="s">
        <v>21571</v>
      </c>
      <c r="F7971" s="31" t="s">
        <v>9997</v>
      </c>
      <c r="G7971" s="33">
        <v>5996400</v>
      </c>
      <c r="H7971" s="33">
        <v>5996400</v>
      </c>
      <c r="I7971" s="31" t="s">
        <v>9762</v>
      </c>
      <c r="J7971" s="31" t="s">
        <v>9763</v>
      </c>
      <c r="K7971" s="33">
        <v>5996400</v>
      </c>
      <c r="L7971" s="31" t="s">
        <v>9764</v>
      </c>
      <c r="M7971" t="e">
        <f t="shared" si="349"/>
        <v>#VALUE!</v>
      </c>
    </row>
    <row r="7972" spans="1:13" hidden="1">
      <c r="A7972" s="31" t="s">
        <v>9849</v>
      </c>
      <c r="B7972" s="31" t="s">
        <v>21572</v>
      </c>
      <c r="C7972" s="31" t="s">
        <v>21573</v>
      </c>
      <c r="D7972" s="32">
        <v>44229</v>
      </c>
      <c r="E7972" s="31" t="s">
        <v>21574</v>
      </c>
      <c r="F7972" s="31" t="s">
        <v>19440</v>
      </c>
      <c r="G7972" s="33">
        <v>-6000</v>
      </c>
      <c r="H7972" s="33">
        <v>-6000</v>
      </c>
      <c r="I7972" s="31" t="s">
        <v>9762</v>
      </c>
      <c r="J7972" s="31" t="s">
        <v>9763</v>
      </c>
      <c r="K7972" s="33">
        <v>-6000</v>
      </c>
      <c r="L7972" s="31" t="s">
        <v>9764</v>
      </c>
      <c r="M7972" t="e">
        <f t="shared" si="349"/>
        <v>#VALUE!</v>
      </c>
    </row>
    <row r="7973" spans="1:13" hidden="1">
      <c r="A7973" s="31" t="s">
        <v>9849</v>
      </c>
      <c r="B7973" s="31" t="s">
        <v>21572</v>
      </c>
      <c r="C7973" s="31" t="s">
        <v>21573</v>
      </c>
      <c r="D7973" s="32">
        <v>44229</v>
      </c>
      <c r="E7973" s="31" t="s">
        <v>21574</v>
      </c>
      <c r="F7973" s="31" t="s">
        <v>17619</v>
      </c>
      <c r="G7973" s="33">
        <v>6000</v>
      </c>
      <c r="H7973" s="33">
        <v>6000</v>
      </c>
      <c r="I7973" s="31" t="s">
        <v>9762</v>
      </c>
      <c r="J7973" s="31" t="s">
        <v>9763</v>
      </c>
      <c r="K7973" s="33">
        <v>6000</v>
      </c>
      <c r="L7973" s="31" t="s">
        <v>9764</v>
      </c>
      <c r="M7973" t="e">
        <f t="shared" si="349"/>
        <v>#VALUE!</v>
      </c>
    </row>
    <row r="7974" spans="1:13" hidden="1">
      <c r="A7974" s="31" t="s">
        <v>9849</v>
      </c>
      <c r="B7974" s="31" t="s">
        <v>21575</v>
      </c>
      <c r="C7974" s="31" t="s">
        <v>21576</v>
      </c>
      <c r="D7974" s="32">
        <v>44230</v>
      </c>
      <c r="E7974" s="31" t="s">
        <v>21577</v>
      </c>
      <c r="F7974" s="31" t="s">
        <v>17830</v>
      </c>
      <c r="G7974" s="33">
        <v>-30000</v>
      </c>
      <c r="H7974" s="33">
        <v>-30000</v>
      </c>
      <c r="I7974" s="31" t="s">
        <v>9762</v>
      </c>
      <c r="J7974" s="31" t="s">
        <v>9763</v>
      </c>
      <c r="K7974" s="33">
        <v>-30000</v>
      </c>
      <c r="L7974" s="31" t="s">
        <v>9764</v>
      </c>
      <c r="M7974" t="e">
        <f t="shared" si="349"/>
        <v>#VALUE!</v>
      </c>
    </row>
    <row r="7975" spans="1:13" hidden="1">
      <c r="A7975" s="31" t="s">
        <v>9849</v>
      </c>
      <c r="B7975" s="31" t="s">
        <v>21575</v>
      </c>
      <c r="C7975" s="31" t="s">
        <v>21576</v>
      </c>
      <c r="D7975" s="32">
        <v>44230</v>
      </c>
      <c r="E7975" s="31" t="s">
        <v>21577</v>
      </c>
      <c r="F7975" s="31" t="s">
        <v>17831</v>
      </c>
      <c r="G7975" s="33">
        <v>30000</v>
      </c>
      <c r="H7975" s="33">
        <v>30000</v>
      </c>
      <c r="I7975" s="31" t="s">
        <v>9762</v>
      </c>
      <c r="J7975" s="31" t="s">
        <v>9763</v>
      </c>
      <c r="K7975" s="33">
        <v>30000</v>
      </c>
      <c r="L7975" s="31" t="s">
        <v>9764</v>
      </c>
      <c r="M7975" t="e">
        <f t="shared" si="349"/>
        <v>#VALUE!</v>
      </c>
    </row>
    <row r="7976" spans="1:13" hidden="1">
      <c r="A7976" s="31" t="s">
        <v>9849</v>
      </c>
      <c r="B7976" s="31" t="s">
        <v>21578</v>
      </c>
      <c r="C7976" s="31" t="s">
        <v>21579</v>
      </c>
      <c r="D7976" s="32">
        <v>44231</v>
      </c>
      <c r="E7976" s="31" t="s">
        <v>21580</v>
      </c>
      <c r="F7976" s="31" t="s">
        <v>19537</v>
      </c>
      <c r="G7976" s="33">
        <v>-12200</v>
      </c>
      <c r="H7976" s="33">
        <v>-12200</v>
      </c>
      <c r="I7976" s="31" t="s">
        <v>9762</v>
      </c>
      <c r="J7976" s="31" t="s">
        <v>9763</v>
      </c>
      <c r="K7976" s="33">
        <v>-12200</v>
      </c>
      <c r="L7976" s="31" t="s">
        <v>9764</v>
      </c>
      <c r="M7976" t="e">
        <f t="shared" si="349"/>
        <v>#VALUE!</v>
      </c>
    </row>
    <row r="7977" spans="1:13" hidden="1">
      <c r="A7977" s="31" t="s">
        <v>9849</v>
      </c>
      <c r="B7977" s="31" t="s">
        <v>21578</v>
      </c>
      <c r="C7977" s="31" t="s">
        <v>21579</v>
      </c>
      <c r="D7977" s="32">
        <v>44231</v>
      </c>
      <c r="E7977" s="31" t="s">
        <v>21580</v>
      </c>
      <c r="F7977" s="31" t="s">
        <v>19538</v>
      </c>
      <c r="G7977" s="33">
        <v>12200</v>
      </c>
      <c r="H7977" s="33">
        <v>12200</v>
      </c>
      <c r="I7977" s="31" t="s">
        <v>9762</v>
      </c>
      <c r="J7977" s="31" t="s">
        <v>9763</v>
      </c>
      <c r="K7977" s="33">
        <v>12200</v>
      </c>
      <c r="L7977" s="31" t="s">
        <v>9764</v>
      </c>
      <c r="M7977" t="e">
        <f t="shared" si="349"/>
        <v>#VALUE!</v>
      </c>
    </row>
    <row r="7978" spans="1:13" hidden="1">
      <c r="A7978" s="31" t="s">
        <v>9849</v>
      </c>
      <c r="B7978" s="31" t="s">
        <v>21581</v>
      </c>
      <c r="C7978" s="31" t="s">
        <v>21582</v>
      </c>
      <c r="D7978" s="32">
        <v>44231</v>
      </c>
      <c r="E7978" s="31" t="s">
        <v>21583</v>
      </c>
      <c r="F7978" s="31" t="s">
        <v>17181</v>
      </c>
      <c r="G7978" s="33">
        <v>-10000</v>
      </c>
      <c r="H7978" s="33">
        <v>-10000</v>
      </c>
      <c r="I7978" s="31" t="s">
        <v>9762</v>
      </c>
      <c r="J7978" s="31" t="s">
        <v>9763</v>
      </c>
      <c r="K7978" s="33">
        <v>-10000</v>
      </c>
      <c r="L7978" s="31" t="s">
        <v>9764</v>
      </c>
      <c r="M7978" t="e">
        <f t="shared" si="349"/>
        <v>#VALUE!</v>
      </c>
    </row>
    <row r="7979" spans="1:13" hidden="1">
      <c r="A7979" s="31" t="s">
        <v>9849</v>
      </c>
      <c r="B7979" s="31" t="s">
        <v>21581</v>
      </c>
      <c r="C7979" s="31" t="s">
        <v>21582</v>
      </c>
      <c r="D7979" s="32">
        <v>44231</v>
      </c>
      <c r="E7979" s="31" t="s">
        <v>21583</v>
      </c>
      <c r="F7979" s="31" t="s">
        <v>17182</v>
      </c>
      <c r="G7979" s="33">
        <v>10000</v>
      </c>
      <c r="H7979" s="33">
        <v>10000</v>
      </c>
      <c r="I7979" s="31" t="s">
        <v>9762</v>
      </c>
      <c r="J7979" s="31" t="s">
        <v>9763</v>
      </c>
      <c r="K7979" s="33">
        <v>10000</v>
      </c>
      <c r="L7979" s="31" t="s">
        <v>9764</v>
      </c>
      <c r="M7979" t="e">
        <f t="shared" si="349"/>
        <v>#VALUE!</v>
      </c>
    </row>
    <row r="7980" spans="1:13" hidden="1">
      <c r="A7980" s="31" t="s">
        <v>9849</v>
      </c>
      <c r="B7980" s="31" t="s">
        <v>21584</v>
      </c>
      <c r="C7980" s="31" t="s">
        <v>21585</v>
      </c>
      <c r="D7980" s="32">
        <v>44232</v>
      </c>
      <c r="E7980" s="31" t="s">
        <v>21586</v>
      </c>
      <c r="F7980" s="31" t="s">
        <v>12612</v>
      </c>
      <c r="G7980" s="33">
        <v>-2704657.78</v>
      </c>
      <c r="H7980" s="33">
        <v>-2704657.78</v>
      </c>
      <c r="I7980" s="31" t="s">
        <v>9762</v>
      </c>
      <c r="J7980" s="31" t="s">
        <v>9763</v>
      </c>
      <c r="K7980" s="33">
        <v>-2704657.78</v>
      </c>
      <c r="L7980" s="31" t="s">
        <v>9764</v>
      </c>
      <c r="M7980" t="e">
        <f t="shared" si="349"/>
        <v>#VALUE!</v>
      </c>
    </row>
    <row r="7981" spans="1:13" hidden="1">
      <c r="A7981" s="31" t="s">
        <v>9849</v>
      </c>
      <c r="B7981" s="31" t="s">
        <v>21584</v>
      </c>
      <c r="C7981" s="31" t="s">
        <v>21585</v>
      </c>
      <c r="D7981" s="32">
        <v>44232</v>
      </c>
      <c r="E7981" s="31" t="s">
        <v>21586</v>
      </c>
      <c r="F7981" s="31" t="s">
        <v>9997</v>
      </c>
      <c r="G7981" s="33">
        <v>2704657.78</v>
      </c>
      <c r="H7981" s="33">
        <v>2704657.78</v>
      </c>
      <c r="I7981" s="31" t="s">
        <v>9762</v>
      </c>
      <c r="J7981" s="31" t="s">
        <v>9763</v>
      </c>
      <c r="K7981" s="33">
        <v>2704657.78</v>
      </c>
      <c r="L7981" s="31" t="s">
        <v>9764</v>
      </c>
      <c r="M7981" t="e">
        <f t="shared" si="349"/>
        <v>#VALUE!</v>
      </c>
    </row>
    <row r="7982" spans="1:13" hidden="1">
      <c r="A7982" s="31" t="s">
        <v>9849</v>
      </c>
      <c r="B7982" s="31" t="s">
        <v>21587</v>
      </c>
      <c r="C7982" s="31" t="s">
        <v>21588</v>
      </c>
      <c r="D7982" s="32">
        <v>44232</v>
      </c>
      <c r="E7982" s="31" t="s">
        <v>21589</v>
      </c>
      <c r="F7982" s="31" t="s">
        <v>12612</v>
      </c>
      <c r="G7982" s="33">
        <v>-2370500</v>
      </c>
      <c r="H7982" s="33">
        <v>-2370500</v>
      </c>
      <c r="I7982" s="31" t="s">
        <v>9762</v>
      </c>
      <c r="J7982" s="31" t="s">
        <v>9763</v>
      </c>
      <c r="K7982" s="33">
        <v>-2370500</v>
      </c>
      <c r="L7982" s="31" t="s">
        <v>9764</v>
      </c>
      <c r="M7982" t="e">
        <f t="shared" si="349"/>
        <v>#VALUE!</v>
      </c>
    </row>
    <row r="7983" spans="1:13" hidden="1">
      <c r="A7983" s="31" t="s">
        <v>9849</v>
      </c>
      <c r="B7983" s="31" t="s">
        <v>21587</v>
      </c>
      <c r="C7983" s="31" t="s">
        <v>21588</v>
      </c>
      <c r="D7983" s="32">
        <v>44232</v>
      </c>
      <c r="E7983" s="31" t="s">
        <v>21589</v>
      </c>
      <c r="F7983" s="31" t="s">
        <v>9997</v>
      </c>
      <c r="G7983" s="33">
        <v>2370500</v>
      </c>
      <c r="H7983" s="33">
        <v>2370500</v>
      </c>
      <c r="I7983" s="31" t="s">
        <v>9762</v>
      </c>
      <c r="J7983" s="31" t="s">
        <v>9763</v>
      </c>
      <c r="K7983" s="33">
        <v>2370500</v>
      </c>
      <c r="L7983" s="31" t="s">
        <v>9764</v>
      </c>
      <c r="M7983" t="e">
        <f t="shared" si="349"/>
        <v>#VALUE!</v>
      </c>
    </row>
    <row r="7984" spans="1:13" hidden="1">
      <c r="A7984" s="31" t="s">
        <v>9849</v>
      </c>
      <c r="B7984" s="31" t="s">
        <v>21590</v>
      </c>
      <c r="C7984" s="31" t="s">
        <v>21591</v>
      </c>
      <c r="D7984" s="32">
        <v>44232</v>
      </c>
      <c r="E7984" s="31" t="s">
        <v>21592</v>
      </c>
      <c r="F7984" s="31" t="s">
        <v>12612</v>
      </c>
      <c r="G7984" s="33">
        <v>-26535</v>
      </c>
      <c r="H7984" s="33">
        <v>-26535</v>
      </c>
      <c r="I7984" s="31" t="s">
        <v>9762</v>
      </c>
      <c r="J7984" s="31" t="s">
        <v>9763</v>
      </c>
      <c r="K7984" s="33">
        <v>-26535</v>
      </c>
      <c r="L7984" s="31" t="s">
        <v>9764</v>
      </c>
      <c r="M7984" t="e">
        <f t="shared" si="349"/>
        <v>#VALUE!</v>
      </c>
    </row>
    <row r="7985" spans="1:15" hidden="1">
      <c r="A7985" s="31" t="s">
        <v>9849</v>
      </c>
      <c r="B7985" s="31" t="s">
        <v>21590</v>
      </c>
      <c r="C7985" s="31" t="s">
        <v>21591</v>
      </c>
      <c r="D7985" s="32">
        <v>44232</v>
      </c>
      <c r="E7985" s="31" t="s">
        <v>21592</v>
      </c>
      <c r="F7985" s="31" t="s">
        <v>19081</v>
      </c>
      <c r="G7985" s="33">
        <v>26535</v>
      </c>
      <c r="H7985" s="33">
        <v>26535</v>
      </c>
      <c r="I7985" s="31" t="s">
        <v>9762</v>
      </c>
      <c r="J7985" s="31" t="s">
        <v>9763</v>
      </c>
      <c r="K7985" s="33">
        <v>26535</v>
      </c>
      <c r="L7985" s="31" t="s">
        <v>9764</v>
      </c>
      <c r="M7985" t="e">
        <f t="shared" si="349"/>
        <v>#VALUE!</v>
      </c>
    </row>
    <row r="7986" spans="1:15" hidden="1">
      <c r="A7986" s="31" t="s">
        <v>9849</v>
      </c>
      <c r="B7986" s="31" t="s">
        <v>21593</v>
      </c>
      <c r="C7986" s="31" t="s">
        <v>21594</v>
      </c>
      <c r="D7986" s="32">
        <v>44230</v>
      </c>
      <c r="E7986" s="31" t="s">
        <v>21595</v>
      </c>
      <c r="F7986" s="31" t="s">
        <v>12612</v>
      </c>
      <c r="G7986" s="33">
        <v>-38115</v>
      </c>
      <c r="H7986" s="33">
        <v>-38115</v>
      </c>
      <c r="I7986" s="31" t="s">
        <v>9762</v>
      </c>
      <c r="J7986" s="31" t="s">
        <v>9763</v>
      </c>
      <c r="K7986" s="33">
        <v>-38115</v>
      </c>
      <c r="L7986" s="31" t="s">
        <v>9764</v>
      </c>
      <c r="M7986">
        <f t="shared" si="349"/>
        <v>15</v>
      </c>
      <c r="N7986" t="str">
        <f t="shared" ref="N7986:N7991" si="350">MID(E7986,M7986,10)</f>
        <v>PO64000013</v>
      </c>
      <c r="O7986" t="e">
        <f>VLOOKUP(N7986,'1_คตง_ภาพรวม'!L7986:M8036,2,FALSE)</f>
        <v>#N/A</v>
      </c>
    </row>
    <row r="7987" spans="1:15" hidden="1">
      <c r="A7987" s="31" t="s">
        <v>9849</v>
      </c>
      <c r="B7987" s="31" t="s">
        <v>21593</v>
      </c>
      <c r="C7987" s="31" t="s">
        <v>21594</v>
      </c>
      <c r="D7987" s="32">
        <v>44230</v>
      </c>
      <c r="E7987" s="31" t="s">
        <v>21595</v>
      </c>
      <c r="F7987" s="31" t="s">
        <v>9875</v>
      </c>
      <c r="G7987" s="33">
        <v>38115</v>
      </c>
      <c r="H7987" s="33">
        <v>38115</v>
      </c>
      <c r="I7987" s="31" t="s">
        <v>9762</v>
      </c>
      <c r="J7987" s="31" t="s">
        <v>9763</v>
      </c>
      <c r="K7987" s="33">
        <v>38115</v>
      </c>
      <c r="L7987" s="31" t="s">
        <v>9764</v>
      </c>
      <c r="M7987">
        <f t="shared" si="349"/>
        <v>15</v>
      </c>
      <c r="N7987" t="str">
        <f t="shared" si="350"/>
        <v>PO64000013</v>
      </c>
      <c r="O7987" t="e">
        <f>VLOOKUP(N7987,'1_คตง_ภาพรวม'!L7987:M8037,2,FALSE)</f>
        <v>#N/A</v>
      </c>
    </row>
    <row r="7988" spans="1:15" hidden="1">
      <c r="A7988" s="31" t="s">
        <v>9849</v>
      </c>
      <c r="B7988" s="31" t="s">
        <v>21596</v>
      </c>
      <c r="C7988" s="31" t="s">
        <v>21597</v>
      </c>
      <c r="D7988" s="32">
        <v>44230</v>
      </c>
      <c r="E7988" s="31" t="s">
        <v>21598</v>
      </c>
      <c r="F7988" s="31" t="s">
        <v>12612</v>
      </c>
      <c r="G7988" s="33">
        <v>-112365</v>
      </c>
      <c r="H7988" s="33">
        <v>-112365</v>
      </c>
      <c r="I7988" s="31" t="s">
        <v>9762</v>
      </c>
      <c r="J7988" s="31" t="s">
        <v>9763</v>
      </c>
      <c r="K7988" s="33">
        <v>-112365</v>
      </c>
      <c r="L7988" s="31" t="s">
        <v>9764</v>
      </c>
      <c r="M7988">
        <f t="shared" si="349"/>
        <v>18</v>
      </c>
      <c r="N7988" t="str">
        <f t="shared" si="350"/>
        <v>PO64000084</v>
      </c>
      <c r="O7988" t="e">
        <f>VLOOKUP(N7988,'1_คตง_ภาพรวม'!L7988:M8038,2,FALSE)</f>
        <v>#N/A</v>
      </c>
    </row>
    <row r="7989" spans="1:15" hidden="1">
      <c r="A7989" s="31" t="s">
        <v>9849</v>
      </c>
      <c r="B7989" s="31" t="s">
        <v>21596</v>
      </c>
      <c r="C7989" s="31" t="s">
        <v>21597</v>
      </c>
      <c r="D7989" s="32">
        <v>44230</v>
      </c>
      <c r="E7989" s="31" t="s">
        <v>21598</v>
      </c>
      <c r="F7989" s="31" t="s">
        <v>9875</v>
      </c>
      <c r="G7989" s="33">
        <v>112365</v>
      </c>
      <c r="H7989" s="33">
        <v>112365</v>
      </c>
      <c r="I7989" s="31" t="s">
        <v>9762</v>
      </c>
      <c r="J7989" s="31" t="s">
        <v>9763</v>
      </c>
      <c r="K7989" s="33">
        <v>112365</v>
      </c>
      <c r="L7989" s="31" t="s">
        <v>9764</v>
      </c>
      <c r="M7989">
        <f t="shared" si="349"/>
        <v>18</v>
      </c>
      <c r="N7989" t="str">
        <f t="shared" si="350"/>
        <v>PO64000084</v>
      </c>
      <c r="O7989" t="e">
        <f>VLOOKUP(N7989,'1_คตง_ภาพรวม'!L7989:M8039,2,FALSE)</f>
        <v>#N/A</v>
      </c>
    </row>
    <row r="7990" spans="1:15" hidden="1">
      <c r="A7990" s="31" t="s">
        <v>9849</v>
      </c>
      <c r="B7990" s="31" t="s">
        <v>21599</v>
      </c>
      <c r="C7990" s="31" t="s">
        <v>21600</v>
      </c>
      <c r="D7990" s="32">
        <v>44230</v>
      </c>
      <c r="E7990" s="31" t="s">
        <v>21601</v>
      </c>
      <c r="F7990" s="31" t="s">
        <v>12612</v>
      </c>
      <c r="G7990" s="33">
        <v>-64350</v>
      </c>
      <c r="H7990" s="33">
        <v>-64350</v>
      </c>
      <c r="I7990" s="31" t="s">
        <v>9762</v>
      </c>
      <c r="J7990" s="31" t="s">
        <v>9763</v>
      </c>
      <c r="K7990" s="33">
        <v>-64350</v>
      </c>
      <c r="L7990" s="31" t="s">
        <v>9764</v>
      </c>
      <c r="M7990">
        <f t="shared" si="349"/>
        <v>15</v>
      </c>
      <c r="N7990" t="str">
        <f t="shared" si="350"/>
        <v>PO64000070</v>
      </c>
      <c r="O7990" t="e">
        <f>VLOOKUP(N7990,'1_คตง_ภาพรวม'!L7990:M8040,2,FALSE)</f>
        <v>#N/A</v>
      </c>
    </row>
    <row r="7991" spans="1:15" hidden="1">
      <c r="A7991" s="31" t="s">
        <v>9849</v>
      </c>
      <c r="B7991" s="31" t="s">
        <v>21599</v>
      </c>
      <c r="C7991" s="31" t="s">
        <v>21600</v>
      </c>
      <c r="D7991" s="32">
        <v>44230</v>
      </c>
      <c r="E7991" s="31" t="s">
        <v>21601</v>
      </c>
      <c r="F7991" s="31" t="s">
        <v>9875</v>
      </c>
      <c r="G7991" s="33">
        <v>64350</v>
      </c>
      <c r="H7991" s="33">
        <v>64350</v>
      </c>
      <c r="I7991" s="31" t="s">
        <v>9762</v>
      </c>
      <c r="J7991" s="31" t="s">
        <v>9763</v>
      </c>
      <c r="K7991" s="33">
        <v>64350</v>
      </c>
      <c r="L7991" s="31" t="s">
        <v>9764</v>
      </c>
      <c r="M7991">
        <f t="shared" si="349"/>
        <v>15</v>
      </c>
      <c r="N7991" t="str">
        <f t="shared" si="350"/>
        <v>PO64000070</v>
      </c>
      <c r="O7991" t="e">
        <f>VLOOKUP(N7991,'1_คตง_ภาพรวม'!L7991:M8041,2,FALSE)</f>
        <v>#N/A</v>
      </c>
    </row>
    <row r="7992" spans="1:15" hidden="1">
      <c r="A7992" s="31" t="s">
        <v>9757</v>
      </c>
      <c r="B7992" s="31" t="s">
        <v>21602</v>
      </c>
      <c r="C7992" s="31" t="s">
        <v>21603</v>
      </c>
      <c r="D7992" s="32">
        <v>44230</v>
      </c>
      <c r="E7992" s="31" t="s">
        <v>21604</v>
      </c>
      <c r="F7992" s="31" t="s">
        <v>12612</v>
      </c>
      <c r="G7992" s="33">
        <v>-619465</v>
      </c>
      <c r="H7992" s="33">
        <v>-619465</v>
      </c>
      <c r="I7992" s="31" t="s">
        <v>9762</v>
      </c>
      <c r="J7992" s="31" t="s">
        <v>9763</v>
      </c>
      <c r="K7992" s="33">
        <v>-619465</v>
      </c>
      <c r="L7992" s="31" t="s">
        <v>9764</v>
      </c>
      <c r="M7992" t="e">
        <f t="shared" si="349"/>
        <v>#VALUE!</v>
      </c>
    </row>
    <row r="7993" spans="1:15" hidden="1">
      <c r="A7993" s="31" t="s">
        <v>9757</v>
      </c>
      <c r="B7993" s="31" t="s">
        <v>21602</v>
      </c>
      <c r="C7993" s="31" t="s">
        <v>21603</v>
      </c>
      <c r="D7993" s="32">
        <v>44230</v>
      </c>
      <c r="E7993" s="31" t="s">
        <v>21604</v>
      </c>
      <c r="F7993" s="31" t="s">
        <v>9875</v>
      </c>
      <c r="G7993" s="33">
        <v>619465</v>
      </c>
      <c r="H7993" s="33">
        <v>619465</v>
      </c>
      <c r="I7993" s="31" t="s">
        <v>9762</v>
      </c>
      <c r="J7993" s="31" t="s">
        <v>9763</v>
      </c>
      <c r="K7993" s="33">
        <v>619465</v>
      </c>
      <c r="L7993" s="31" t="s">
        <v>9764</v>
      </c>
      <c r="M7993" t="e">
        <f t="shared" si="349"/>
        <v>#VALUE!</v>
      </c>
    </row>
    <row r="7994" spans="1:15" hidden="1">
      <c r="A7994" s="31" t="s">
        <v>9849</v>
      </c>
      <c r="B7994" s="31" t="s">
        <v>21605</v>
      </c>
      <c r="C7994" s="31" t="s">
        <v>21606</v>
      </c>
      <c r="D7994" s="32">
        <v>44230</v>
      </c>
      <c r="E7994" s="31" t="s">
        <v>21607</v>
      </c>
      <c r="F7994" s="31" t="s">
        <v>12612</v>
      </c>
      <c r="G7994" s="33">
        <v>-64350</v>
      </c>
      <c r="H7994" s="33">
        <v>-64350</v>
      </c>
      <c r="I7994" s="31" t="s">
        <v>9762</v>
      </c>
      <c r="J7994" s="31" t="s">
        <v>9763</v>
      </c>
      <c r="K7994" s="33">
        <v>-64350</v>
      </c>
      <c r="L7994" s="31" t="s">
        <v>9764</v>
      </c>
      <c r="M7994">
        <f t="shared" si="349"/>
        <v>18</v>
      </c>
      <c r="N7994" t="str">
        <f t="shared" ref="N7994:N7995" si="351">MID(E7994,M7994,10)</f>
        <v>PO64000179</v>
      </c>
      <c r="O7994" t="e">
        <f>VLOOKUP(N7994,'1_คตง_ภาพรวม'!L7994:M8044,2,FALSE)</f>
        <v>#N/A</v>
      </c>
    </row>
    <row r="7995" spans="1:15" hidden="1">
      <c r="A7995" s="31" t="s">
        <v>9849</v>
      </c>
      <c r="B7995" s="31" t="s">
        <v>21605</v>
      </c>
      <c r="C7995" s="31" t="s">
        <v>21606</v>
      </c>
      <c r="D7995" s="32">
        <v>44230</v>
      </c>
      <c r="E7995" s="31" t="s">
        <v>21607</v>
      </c>
      <c r="F7995" s="31" t="s">
        <v>9875</v>
      </c>
      <c r="G7995" s="33">
        <v>64350</v>
      </c>
      <c r="H7995" s="33">
        <v>64350</v>
      </c>
      <c r="I7995" s="31" t="s">
        <v>9762</v>
      </c>
      <c r="J7995" s="31" t="s">
        <v>9763</v>
      </c>
      <c r="K7995" s="33">
        <v>64350</v>
      </c>
      <c r="L7995" s="31" t="s">
        <v>9764</v>
      </c>
      <c r="M7995">
        <f t="shared" si="349"/>
        <v>18</v>
      </c>
      <c r="N7995" t="str">
        <f t="shared" si="351"/>
        <v>PO64000179</v>
      </c>
      <c r="O7995" t="e">
        <f>VLOOKUP(N7995,'1_คตง_ภาพรวม'!L7995:M8045,2,FALSE)</f>
        <v>#N/A</v>
      </c>
    </row>
    <row r="7996" spans="1:15" hidden="1">
      <c r="A7996" s="31" t="s">
        <v>9757</v>
      </c>
      <c r="B7996" s="31" t="s">
        <v>21608</v>
      </c>
      <c r="C7996" s="31" t="s">
        <v>21609</v>
      </c>
      <c r="D7996" s="32">
        <v>44230</v>
      </c>
      <c r="E7996" s="31" t="s">
        <v>21610</v>
      </c>
      <c r="F7996" s="31" t="s">
        <v>21611</v>
      </c>
      <c r="G7996" s="33">
        <v>-11400</v>
      </c>
      <c r="H7996" s="33">
        <v>-11400</v>
      </c>
      <c r="I7996" s="31" t="s">
        <v>9762</v>
      </c>
      <c r="J7996" s="31" t="s">
        <v>9763</v>
      </c>
      <c r="K7996" s="33">
        <v>-11400</v>
      </c>
      <c r="L7996" s="31" t="s">
        <v>9764</v>
      </c>
      <c r="M7996" t="e">
        <f t="shared" si="349"/>
        <v>#VALUE!</v>
      </c>
    </row>
    <row r="7997" spans="1:15" hidden="1">
      <c r="A7997" s="31" t="s">
        <v>9757</v>
      </c>
      <c r="B7997" s="31" t="s">
        <v>21608</v>
      </c>
      <c r="C7997" s="31" t="s">
        <v>21609</v>
      </c>
      <c r="D7997" s="32">
        <v>44230</v>
      </c>
      <c r="E7997" s="31" t="s">
        <v>21610</v>
      </c>
      <c r="F7997" s="31" t="s">
        <v>21612</v>
      </c>
      <c r="G7997" s="33">
        <v>11400</v>
      </c>
      <c r="H7997" s="33">
        <v>11400</v>
      </c>
      <c r="I7997" s="31" t="s">
        <v>9762</v>
      </c>
      <c r="J7997" s="31" t="s">
        <v>9763</v>
      </c>
      <c r="K7997" s="33">
        <v>11400</v>
      </c>
      <c r="L7997" s="31" t="s">
        <v>9764</v>
      </c>
      <c r="M7997" t="e">
        <f t="shared" si="349"/>
        <v>#VALUE!</v>
      </c>
    </row>
    <row r="7998" spans="1:15" hidden="1">
      <c r="A7998" s="31" t="s">
        <v>9849</v>
      </c>
      <c r="B7998" s="31" t="s">
        <v>21613</v>
      </c>
      <c r="C7998" s="31" t="s">
        <v>21614</v>
      </c>
      <c r="D7998" s="32">
        <v>44238</v>
      </c>
      <c r="E7998" s="31" t="s">
        <v>21615</v>
      </c>
      <c r="F7998" s="31" t="s">
        <v>17648</v>
      </c>
      <c r="G7998" s="33">
        <v>-26800</v>
      </c>
      <c r="H7998" s="33">
        <v>-26800</v>
      </c>
      <c r="I7998" s="31" t="s">
        <v>9762</v>
      </c>
      <c r="J7998" s="31" t="s">
        <v>9763</v>
      </c>
      <c r="K7998" s="33">
        <v>-26800</v>
      </c>
      <c r="L7998" s="31" t="s">
        <v>9764</v>
      </c>
      <c r="M7998" t="e">
        <f t="shared" si="349"/>
        <v>#VALUE!</v>
      </c>
    </row>
    <row r="7999" spans="1:15" hidden="1">
      <c r="A7999" s="31" t="s">
        <v>9849</v>
      </c>
      <c r="B7999" s="31" t="s">
        <v>21613</v>
      </c>
      <c r="C7999" s="31" t="s">
        <v>21614</v>
      </c>
      <c r="D7999" s="32">
        <v>44238</v>
      </c>
      <c r="E7999" s="31" t="s">
        <v>21615</v>
      </c>
      <c r="F7999" s="31" t="s">
        <v>17649</v>
      </c>
      <c r="G7999" s="33">
        <v>26800</v>
      </c>
      <c r="H7999" s="33">
        <v>26800</v>
      </c>
      <c r="I7999" s="31" t="s">
        <v>9762</v>
      </c>
      <c r="J7999" s="31" t="s">
        <v>9763</v>
      </c>
      <c r="K7999" s="33">
        <v>26800</v>
      </c>
      <c r="L7999" s="31" t="s">
        <v>9764</v>
      </c>
      <c r="M7999" t="e">
        <f t="shared" si="349"/>
        <v>#VALUE!</v>
      </c>
    </row>
    <row r="8000" spans="1:15" hidden="1">
      <c r="A8000" s="31" t="s">
        <v>9849</v>
      </c>
      <c r="B8000" s="31" t="s">
        <v>21616</v>
      </c>
      <c r="C8000" s="31" t="s">
        <v>21617</v>
      </c>
      <c r="D8000" s="32">
        <v>44232</v>
      </c>
      <c r="E8000" s="31" t="s">
        <v>21618</v>
      </c>
      <c r="F8000" s="31" t="s">
        <v>12612</v>
      </c>
      <c r="G8000" s="33">
        <v>-1740</v>
      </c>
      <c r="H8000" s="33">
        <v>-1740</v>
      </c>
      <c r="I8000" s="31" t="s">
        <v>9762</v>
      </c>
      <c r="J8000" s="31" t="s">
        <v>9763</v>
      </c>
      <c r="K8000" s="33">
        <v>-1740</v>
      </c>
      <c r="L8000" s="31" t="s">
        <v>9764</v>
      </c>
      <c r="M8000" t="e">
        <f t="shared" si="349"/>
        <v>#VALUE!</v>
      </c>
    </row>
    <row r="8001" spans="1:15" hidden="1">
      <c r="A8001" s="31" t="s">
        <v>9849</v>
      </c>
      <c r="B8001" s="31" t="s">
        <v>21616</v>
      </c>
      <c r="C8001" s="31" t="s">
        <v>21617</v>
      </c>
      <c r="D8001" s="32">
        <v>44232</v>
      </c>
      <c r="E8001" s="31" t="s">
        <v>21618</v>
      </c>
      <c r="F8001" s="31" t="s">
        <v>9962</v>
      </c>
      <c r="G8001" s="33">
        <v>1740</v>
      </c>
      <c r="H8001" s="33">
        <v>1740</v>
      </c>
      <c r="I8001" s="31" t="s">
        <v>9762</v>
      </c>
      <c r="J8001" s="31" t="s">
        <v>9763</v>
      </c>
      <c r="K8001" s="33">
        <v>1740</v>
      </c>
      <c r="L8001" s="31" t="s">
        <v>9764</v>
      </c>
      <c r="M8001" t="e">
        <f t="shared" si="349"/>
        <v>#VALUE!</v>
      </c>
    </row>
    <row r="8002" spans="1:15" hidden="1">
      <c r="A8002" s="31" t="s">
        <v>9757</v>
      </c>
      <c r="B8002" s="31" t="s">
        <v>21619</v>
      </c>
      <c r="C8002" s="31" t="s">
        <v>21620</v>
      </c>
      <c r="D8002" s="32">
        <v>44238</v>
      </c>
      <c r="E8002" s="31" t="s">
        <v>21621</v>
      </c>
      <c r="F8002" s="31" t="s">
        <v>11553</v>
      </c>
      <c r="G8002" s="33">
        <v>-20040</v>
      </c>
      <c r="H8002" s="33">
        <v>-20040</v>
      </c>
      <c r="I8002" s="31" t="s">
        <v>9762</v>
      </c>
      <c r="J8002" s="31" t="s">
        <v>9763</v>
      </c>
      <c r="K8002" s="33">
        <v>-20040</v>
      </c>
      <c r="L8002" s="31" t="s">
        <v>9764</v>
      </c>
      <c r="M8002" t="e">
        <f t="shared" si="349"/>
        <v>#VALUE!</v>
      </c>
    </row>
    <row r="8003" spans="1:15" hidden="1">
      <c r="A8003" s="31" t="s">
        <v>9757</v>
      </c>
      <c r="B8003" s="31" t="s">
        <v>21619</v>
      </c>
      <c r="C8003" s="31" t="s">
        <v>21620</v>
      </c>
      <c r="D8003" s="32">
        <v>44238</v>
      </c>
      <c r="E8003" s="31" t="s">
        <v>21621</v>
      </c>
      <c r="F8003" s="31" t="s">
        <v>9875</v>
      </c>
      <c r="G8003" s="33">
        <v>20040</v>
      </c>
      <c r="H8003" s="33">
        <v>20040</v>
      </c>
      <c r="I8003" s="31" t="s">
        <v>9762</v>
      </c>
      <c r="J8003" s="31" t="s">
        <v>9763</v>
      </c>
      <c r="K8003" s="33">
        <v>20040</v>
      </c>
      <c r="L8003" s="31" t="s">
        <v>9764</v>
      </c>
      <c r="M8003" t="e">
        <f t="shared" ref="M8003:M8066" si="352">FIND("PO",E8003)</f>
        <v>#VALUE!</v>
      </c>
    </row>
    <row r="8004" spans="1:15" hidden="1">
      <c r="A8004" s="31" t="s">
        <v>9849</v>
      </c>
      <c r="B8004" s="31" t="s">
        <v>21622</v>
      </c>
      <c r="C8004" s="31" t="s">
        <v>21623</v>
      </c>
      <c r="D8004" s="32">
        <v>44232</v>
      </c>
      <c r="E8004" s="31" t="s">
        <v>21624</v>
      </c>
      <c r="F8004" s="31" t="s">
        <v>12612</v>
      </c>
      <c r="G8004" s="33">
        <v>-4986890.37</v>
      </c>
      <c r="H8004" s="33">
        <v>-4986890.37</v>
      </c>
      <c r="I8004" s="31" t="s">
        <v>9762</v>
      </c>
      <c r="J8004" s="31" t="s">
        <v>9763</v>
      </c>
      <c r="K8004" s="33">
        <v>-4986890.37</v>
      </c>
      <c r="L8004" s="31" t="s">
        <v>9764</v>
      </c>
      <c r="M8004" t="e">
        <f t="shared" si="352"/>
        <v>#VALUE!</v>
      </c>
    </row>
    <row r="8005" spans="1:15" hidden="1">
      <c r="A8005" s="31" t="s">
        <v>9849</v>
      </c>
      <c r="B8005" s="31" t="s">
        <v>21622</v>
      </c>
      <c r="C8005" s="31" t="s">
        <v>21623</v>
      </c>
      <c r="D8005" s="32">
        <v>44232</v>
      </c>
      <c r="E8005" s="31" t="s">
        <v>21624</v>
      </c>
      <c r="F8005" s="31" t="s">
        <v>9997</v>
      </c>
      <c r="G8005" s="33">
        <v>4986890.37</v>
      </c>
      <c r="H8005" s="33">
        <v>4986890.37</v>
      </c>
      <c r="I8005" s="31" t="s">
        <v>9762</v>
      </c>
      <c r="J8005" s="31" t="s">
        <v>9763</v>
      </c>
      <c r="K8005" s="33">
        <v>4986890.37</v>
      </c>
      <c r="L8005" s="31" t="s">
        <v>9764</v>
      </c>
      <c r="M8005" t="e">
        <f t="shared" si="352"/>
        <v>#VALUE!</v>
      </c>
    </row>
    <row r="8006" spans="1:15" hidden="1">
      <c r="A8006" s="31" t="s">
        <v>9849</v>
      </c>
      <c r="B8006" s="31" t="s">
        <v>21625</v>
      </c>
      <c r="C8006" s="31" t="s">
        <v>21626</v>
      </c>
      <c r="D8006" s="32">
        <v>44232</v>
      </c>
      <c r="E8006" s="31" t="s">
        <v>21627</v>
      </c>
      <c r="F8006" s="31" t="s">
        <v>12612</v>
      </c>
      <c r="G8006" s="33">
        <v>-3070</v>
      </c>
      <c r="H8006" s="33">
        <v>-3070</v>
      </c>
      <c r="I8006" s="31" t="s">
        <v>9762</v>
      </c>
      <c r="J8006" s="31" t="s">
        <v>9763</v>
      </c>
      <c r="K8006" s="33">
        <v>-3070</v>
      </c>
      <c r="L8006" s="31" t="s">
        <v>9764</v>
      </c>
      <c r="M8006" t="e">
        <f t="shared" si="352"/>
        <v>#VALUE!</v>
      </c>
    </row>
    <row r="8007" spans="1:15" hidden="1">
      <c r="A8007" s="31" t="s">
        <v>9849</v>
      </c>
      <c r="B8007" s="31" t="s">
        <v>21625</v>
      </c>
      <c r="C8007" s="31" t="s">
        <v>21626</v>
      </c>
      <c r="D8007" s="32">
        <v>44232</v>
      </c>
      <c r="E8007" s="31" t="s">
        <v>21627</v>
      </c>
      <c r="F8007" s="31" t="s">
        <v>10443</v>
      </c>
      <c r="G8007" s="33">
        <v>3070</v>
      </c>
      <c r="H8007" s="33">
        <v>3070</v>
      </c>
      <c r="I8007" s="31" t="s">
        <v>9762</v>
      </c>
      <c r="J8007" s="31" t="s">
        <v>9763</v>
      </c>
      <c r="K8007" s="33">
        <v>3070</v>
      </c>
      <c r="L8007" s="31" t="s">
        <v>9764</v>
      </c>
      <c r="M8007" t="e">
        <f t="shared" si="352"/>
        <v>#VALUE!</v>
      </c>
    </row>
    <row r="8008" spans="1:15" hidden="1">
      <c r="A8008" s="31" t="s">
        <v>9757</v>
      </c>
      <c r="B8008" s="31" t="s">
        <v>21628</v>
      </c>
      <c r="C8008" s="31" t="s">
        <v>21629</v>
      </c>
      <c r="D8008" s="32">
        <v>44238</v>
      </c>
      <c r="E8008" s="31" t="s">
        <v>21630</v>
      </c>
      <c r="F8008" s="31" t="s">
        <v>11553</v>
      </c>
      <c r="G8008" s="33">
        <v>-84257.279999999999</v>
      </c>
      <c r="H8008" s="33">
        <v>-84257.279999999999</v>
      </c>
      <c r="I8008" s="31" t="s">
        <v>9762</v>
      </c>
      <c r="J8008" s="31" t="s">
        <v>9763</v>
      </c>
      <c r="K8008" s="33">
        <v>-84257.279999999999</v>
      </c>
      <c r="L8008" s="31" t="s">
        <v>9764</v>
      </c>
      <c r="M8008" t="e">
        <f t="shared" si="352"/>
        <v>#VALUE!</v>
      </c>
    </row>
    <row r="8009" spans="1:15" hidden="1">
      <c r="A8009" s="31" t="s">
        <v>9757</v>
      </c>
      <c r="B8009" s="31" t="s">
        <v>21628</v>
      </c>
      <c r="C8009" s="31" t="s">
        <v>21629</v>
      </c>
      <c r="D8009" s="32">
        <v>44238</v>
      </c>
      <c r="E8009" s="31" t="s">
        <v>21630</v>
      </c>
      <c r="F8009" s="31" t="s">
        <v>9875</v>
      </c>
      <c r="G8009" s="33">
        <v>84257.279999999999</v>
      </c>
      <c r="H8009" s="33">
        <v>84257.279999999999</v>
      </c>
      <c r="I8009" s="31" t="s">
        <v>9762</v>
      </c>
      <c r="J8009" s="31" t="s">
        <v>9763</v>
      </c>
      <c r="K8009" s="33">
        <v>84257.279999999999</v>
      </c>
      <c r="L8009" s="31" t="s">
        <v>9764</v>
      </c>
      <c r="M8009" t="e">
        <f t="shared" si="352"/>
        <v>#VALUE!</v>
      </c>
    </row>
    <row r="8010" spans="1:15" hidden="1">
      <c r="A8010" s="31" t="s">
        <v>9849</v>
      </c>
      <c r="B8010" s="31" t="s">
        <v>21631</v>
      </c>
      <c r="C8010" s="31" t="s">
        <v>21632</v>
      </c>
      <c r="D8010" s="32">
        <v>44232</v>
      </c>
      <c r="E8010" s="31" t="s">
        <v>21633</v>
      </c>
      <c r="F8010" s="31" t="s">
        <v>12612</v>
      </c>
      <c r="G8010" s="33">
        <v>-11410</v>
      </c>
      <c r="H8010" s="33">
        <v>-11410</v>
      </c>
      <c r="I8010" s="31" t="s">
        <v>9762</v>
      </c>
      <c r="J8010" s="31" t="s">
        <v>9763</v>
      </c>
      <c r="K8010" s="33">
        <v>-11410</v>
      </c>
      <c r="L8010" s="31" t="s">
        <v>9764</v>
      </c>
      <c r="M8010" t="e">
        <f t="shared" si="352"/>
        <v>#VALUE!</v>
      </c>
    </row>
    <row r="8011" spans="1:15" hidden="1">
      <c r="A8011" s="31" t="s">
        <v>9849</v>
      </c>
      <c r="B8011" s="31" t="s">
        <v>21631</v>
      </c>
      <c r="C8011" s="31" t="s">
        <v>21632</v>
      </c>
      <c r="D8011" s="32">
        <v>44232</v>
      </c>
      <c r="E8011" s="31" t="s">
        <v>21633</v>
      </c>
      <c r="F8011" s="31" t="s">
        <v>10443</v>
      </c>
      <c r="G8011" s="33">
        <v>11410</v>
      </c>
      <c r="H8011" s="33">
        <v>11410</v>
      </c>
      <c r="I8011" s="31" t="s">
        <v>9762</v>
      </c>
      <c r="J8011" s="31" t="s">
        <v>9763</v>
      </c>
      <c r="K8011" s="33">
        <v>11410</v>
      </c>
      <c r="L8011" s="31" t="s">
        <v>9764</v>
      </c>
      <c r="M8011" t="e">
        <f t="shared" si="352"/>
        <v>#VALUE!</v>
      </c>
    </row>
    <row r="8012" spans="1:15" hidden="1">
      <c r="A8012" s="31" t="s">
        <v>9757</v>
      </c>
      <c r="B8012" s="31" t="s">
        <v>21634</v>
      </c>
      <c r="C8012" s="31" t="s">
        <v>21635</v>
      </c>
      <c r="D8012" s="32">
        <v>44238</v>
      </c>
      <c r="E8012" s="31" t="s">
        <v>21636</v>
      </c>
      <c r="F8012" s="31" t="s">
        <v>11553</v>
      </c>
      <c r="G8012" s="33">
        <v>-16998.3</v>
      </c>
      <c r="H8012" s="33">
        <v>-16998.3</v>
      </c>
      <c r="I8012" s="31" t="s">
        <v>9762</v>
      </c>
      <c r="J8012" s="31" t="s">
        <v>9763</v>
      </c>
      <c r="K8012" s="33">
        <v>-16998.3</v>
      </c>
      <c r="L8012" s="31" t="s">
        <v>9764</v>
      </c>
      <c r="M8012" t="e">
        <f t="shared" si="352"/>
        <v>#VALUE!</v>
      </c>
    </row>
    <row r="8013" spans="1:15" hidden="1">
      <c r="A8013" s="31" t="s">
        <v>9757</v>
      </c>
      <c r="B8013" s="31" t="s">
        <v>21634</v>
      </c>
      <c r="C8013" s="31" t="s">
        <v>21635</v>
      </c>
      <c r="D8013" s="32">
        <v>44238</v>
      </c>
      <c r="E8013" s="31" t="s">
        <v>21636</v>
      </c>
      <c r="F8013" s="31" t="s">
        <v>9875</v>
      </c>
      <c r="G8013" s="33">
        <v>16998.3</v>
      </c>
      <c r="H8013" s="33">
        <v>16998.3</v>
      </c>
      <c r="I8013" s="31" t="s">
        <v>9762</v>
      </c>
      <c r="J8013" s="31" t="s">
        <v>9763</v>
      </c>
      <c r="K8013" s="33">
        <v>16998.3</v>
      </c>
      <c r="L8013" s="31" t="s">
        <v>9764</v>
      </c>
      <c r="M8013" t="e">
        <f t="shared" si="352"/>
        <v>#VALUE!</v>
      </c>
    </row>
    <row r="8014" spans="1:15" hidden="1">
      <c r="A8014" s="31" t="s">
        <v>9849</v>
      </c>
      <c r="B8014" s="31" t="s">
        <v>21637</v>
      </c>
      <c r="C8014" s="31" t="s">
        <v>21638</v>
      </c>
      <c r="D8014" s="32">
        <v>44238</v>
      </c>
      <c r="E8014" s="31" t="s">
        <v>21639</v>
      </c>
      <c r="F8014" s="31" t="s">
        <v>12612</v>
      </c>
      <c r="G8014" s="33">
        <v>-554380</v>
      </c>
      <c r="H8014" s="33">
        <v>-554380</v>
      </c>
      <c r="I8014" s="31" t="s">
        <v>9762</v>
      </c>
      <c r="J8014" s="31" t="s">
        <v>9763</v>
      </c>
      <c r="K8014" s="33">
        <v>-554380</v>
      </c>
      <c r="L8014" s="31" t="s">
        <v>9764</v>
      </c>
      <c r="M8014">
        <f t="shared" si="352"/>
        <v>15</v>
      </c>
      <c r="N8014" t="str">
        <f t="shared" ref="N8014:N8019" si="353">MID(E8014,M8014,10)</f>
        <v>PO63000988</v>
      </c>
      <c r="O8014" t="e">
        <f>VLOOKUP(N8014,'1_คตง_ภาพรวม'!L8014:M8064,2,FALSE)</f>
        <v>#N/A</v>
      </c>
    </row>
    <row r="8015" spans="1:15" hidden="1">
      <c r="A8015" s="31" t="s">
        <v>9849</v>
      </c>
      <c r="B8015" s="31" t="s">
        <v>21637</v>
      </c>
      <c r="C8015" s="31" t="s">
        <v>21638</v>
      </c>
      <c r="D8015" s="32">
        <v>44238</v>
      </c>
      <c r="E8015" s="31" t="s">
        <v>21639</v>
      </c>
      <c r="F8015" s="31" t="s">
        <v>9875</v>
      </c>
      <c r="G8015" s="33">
        <v>554380</v>
      </c>
      <c r="H8015" s="33">
        <v>554380</v>
      </c>
      <c r="I8015" s="31" t="s">
        <v>9762</v>
      </c>
      <c r="J8015" s="31" t="s">
        <v>9763</v>
      </c>
      <c r="K8015" s="33">
        <v>554380</v>
      </c>
      <c r="L8015" s="31" t="s">
        <v>9764</v>
      </c>
      <c r="M8015">
        <f t="shared" si="352"/>
        <v>15</v>
      </c>
      <c r="N8015" t="str">
        <f t="shared" si="353"/>
        <v>PO63000988</v>
      </c>
      <c r="O8015" t="e">
        <f>VLOOKUP(N8015,'1_คตง_ภาพรวม'!L8015:M8065,2,FALSE)</f>
        <v>#N/A</v>
      </c>
    </row>
    <row r="8016" spans="1:15" hidden="1">
      <c r="A8016" s="31" t="s">
        <v>9849</v>
      </c>
      <c r="B8016" s="31" t="s">
        <v>21640</v>
      </c>
      <c r="C8016" s="31" t="s">
        <v>21641</v>
      </c>
      <c r="D8016" s="32">
        <v>44238</v>
      </c>
      <c r="E8016" s="31" t="s">
        <v>21642</v>
      </c>
      <c r="F8016" s="31" t="s">
        <v>12612</v>
      </c>
      <c r="G8016" s="33">
        <v>-97520</v>
      </c>
      <c r="H8016" s="33">
        <v>-97520</v>
      </c>
      <c r="I8016" s="31" t="s">
        <v>9762</v>
      </c>
      <c r="J8016" s="31" t="s">
        <v>9763</v>
      </c>
      <c r="K8016" s="33">
        <v>-97520</v>
      </c>
      <c r="L8016" s="31" t="s">
        <v>9764</v>
      </c>
      <c r="M8016">
        <f t="shared" si="352"/>
        <v>15</v>
      </c>
      <c r="N8016" t="str">
        <f t="shared" si="353"/>
        <v>PO63000932</v>
      </c>
      <c r="O8016" t="e">
        <f>VLOOKUP(N8016,'1_คตง_ภาพรวม'!L8016:M8066,2,FALSE)</f>
        <v>#N/A</v>
      </c>
    </row>
    <row r="8017" spans="1:15" hidden="1">
      <c r="A8017" s="31" t="s">
        <v>9849</v>
      </c>
      <c r="B8017" s="31" t="s">
        <v>21640</v>
      </c>
      <c r="C8017" s="31" t="s">
        <v>21641</v>
      </c>
      <c r="D8017" s="32">
        <v>44238</v>
      </c>
      <c r="E8017" s="31" t="s">
        <v>21642</v>
      </c>
      <c r="F8017" s="31" t="s">
        <v>9875</v>
      </c>
      <c r="G8017" s="33">
        <v>97520</v>
      </c>
      <c r="H8017" s="33">
        <v>97520</v>
      </c>
      <c r="I8017" s="31" t="s">
        <v>9762</v>
      </c>
      <c r="J8017" s="31" t="s">
        <v>9763</v>
      </c>
      <c r="K8017" s="33">
        <v>97520</v>
      </c>
      <c r="L8017" s="31" t="s">
        <v>9764</v>
      </c>
      <c r="M8017">
        <f t="shared" si="352"/>
        <v>15</v>
      </c>
      <c r="N8017" t="str">
        <f t="shared" si="353"/>
        <v>PO63000932</v>
      </c>
      <c r="O8017" t="e">
        <f>VLOOKUP(N8017,'1_คตง_ภาพรวม'!L8017:M8067,2,FALSE)</f>
        <v>#N/A</v>
      </c>
    </row>
    <row r="8018" spans="1:15" hidden="1">
      <c r="A8018" s="31" t="s">
        <v>9849</v>
      </c>
      <c r="B8018" s="31" t="s">
        <v>21643</v>
      </c>
      <c r="C8018" s="31" t="s">
        <v>21644</v>
      </c>
      <c r="D8018" s="32">
        <v>44238</v>
      </c>
      <c r="E8018" s="31" t="s">
        <v>21645</v>
      </c>
      <c r="F8018" s="31" t="s">
        <v>12612</v>
      </c>
      <c r="G8018" s="33">
        <v>-389444</v>
      </c>
      <c r="H8018" s="33">
        <v>-389444</v>
      </c>
      <c r="I8018" s="31" t="s">
        <v>9762</v>
      </c>
      <c r="J8018" s="31" t="s">
        <v>9763</v>
      </c>
      <c r="K8018" s="33">
        <v>-389444</v>
      </c>
      <c r="L8018" s="31" t="s">
        <v>9764</v>
      </c>
      <c r="M8018">
        <f t="shared" si="352"/>
        <v>15</v>
      </c>
      <c r="N8018" t="str">
        <f t="shared" si="353"/>
        <v>PO63000938</v>
      </c>
      <c r="O8018" t="e">
        <f>VLOOKUP(N8018,'1_คตง_ภาพรวม'!L8018:M8068,2,FALSE)</f>
        <v>#N/A</v>
      </c>
    </row>
    <row r="8019" spans="1:15" hidden="1">
      <c r="A8019" s="31" t="s">
        <v>9849</v>
      </c>
      <c r="B8019" s="31" t="s">
        <v>21643</v>
      </c>
      <c r="C8019" s="31" t="s">
        <v>21644</v>
      </c>
      <c r="D8019" s="32">
        <v>44238</v>
      </c>
      <c r="E8019" s="31" t="s">
        <v>21645</v>
      </c>
      <c r="F8019" s="31" t="s">
        <v>9875</v>
      </c>
      <c r="G8019" s="33">
        <v>389444</v>
      </c>
      <c r="H8019" s="33">
        <v>389444</v>
      </c>
      <c r="I8019" s="31" t="s">
        <v>9762</v>
      </c>
      <c r="J8019" s="31" t="s">
        <v>9763</v>
      </c>
      <c r="K8019" s="33">
        <v>389444</v>
      </c>
      <c r="L8019" s="31" t="s">
        <v>9764</v>
      </c>
      <c r="M8019">
        <f t="shared" si="352"/>
        <v>15</v>
      </c>
      <c r="N8019" t="str">
        <f t="shared" si="353"/>
        <v>PO63000938</v>
      </c>
      <c r="O8019" t="e">
        <f>VLOOKUP(N8019,'1_คตง_ภาพรวม'!L8019:M8069,2,FALSE)</f>
        <v>#N/A</v>
      </c>
    </row>
    <row r="8020" spans="1:15" hidden="1">
      <c r="A8020" s="31" t="s">
        <v>9757</v>
      </c>
      <c r="B8020" s="31" t="s">
        <v>21646</v>
      </c>
      <c r="C8020" s="31" t="s">
        <v>21647</v>
      </c>
      <c r="D8020" s="32">
        <v>44238</v>
      </c>
      <c r="E8020" s="31" t="s">
        <v>21648</v>
      </c>
      <c r="F8020" s="31" t="s">
        <v>11553</v>
      </c>
      <c r="G8020" s="33">
        <v>-131481.60999999999</v>
      </c>
      <c r="H8020" s="33">
        <v>-131481.60999999999</v>
      </c>
      <c r="I8020" s="31" t="s">
        <v>9762</v>
      </c>
      <c r="J8020" s="31" t="s">
        <v>9763</v>
      </c>
      <c r="K8020" s="33">
        <v>-131481.60999999999</v>
      </c>
      <c r="L8020" s="31" t="s">
        <v>9764</v>
      </c>
      <c r="M8020" t="e">
        <f t="shared" si="352"/>
        <v>#VALUE!</v>
      </c>
    </row>
    <row r="8021" spans="1:15" hidden="1">
      <c r="A8021" s="31" t="s">
        <v>9757</v>
      </c>
      <c r="B8021" s="31" t="s">
        <v>21646</v>
      </c>
      <c r="C8021" s="31" t="s">
        <v>21647</v>
      </c>
      <c r="D8021" s="32">
        <v>44238</v>
      </c>
      <c r="E8021" s="31" t="s">
        <v>21648</v>
      </c>
      <c r="F8021" s="31" t="s">
        <v>9875</v>
      </c>
      <c r="G8021" s="33">
        <v>131481.60999999999</v>
      </c>
      <c r="H8021" s="33">
        <v>131481.60999999999</v>
      </c>
      <c r="I8021" s="31" t="s">
        <v>9762</v>
      </c>
      <c r="J8021" s="31" t="s">
        <v>9763</v>
      </c>
      <c r="K8021" s="33">
        <v>131481.60999999999</v>
      </c>
      <c r="L8021" s="31" t="s">
        <v>9764</v>
      </c>
      <c r="M8021" t="e">
        <f t="shared" si="352"/>
        <v>#VALUE!</v>
      </c>
    </row>
    <row r="8022" spans="1:15" hidden="1">
      <c r="A8022" s="31" t="s">
        <v>9757</v>
      </c>
      <c r="B8022" s="31" t="s">
        <v>21649</v>
      </c>
      <c r="C8022" s="31" t="s">
        <v>21650</v>
      </c>
      <c r="D8022" s="32">
        <v>44231</v>
      </c>
      <c r="E8022" s="31" t="s">
        <v>21651</v>
      </c>
      <c r="F8022" s="31" t="s">
        <v>9871</v>
      </c>
      <c r="G8022" s="33">
        <v>-30000000</v>
      </c>
      <c r="H8022" s="33">
        <v>-30000000</v>
      </c>
      <c r="I8022" s="31" t="s">
        <v>9762</v>
      </c>
      <c r="J8022" s="31" t="s">
        <v>9763</v>
      </c>
      <c r="K8022" s="33">
        <v>-30000000</v>
      </c>
      <c r="L8022" s="31" t="s">
        <v>9764</v>
      </c>
      <c r="M8022" t="e">
        <f t="shared" si="352"/>
        <v>#VALUE!</v>
      </c>
    </row>
    <row r="8023" spans="1:15" hidden="1">
      <c r="A8023" s="31" t="s">
        <v>9757</v>
      </c>
      <c r="B8023" s="31" t="s">
        <v>21649</v>
      </c>
      <c r="C8023" s="31" t="s">
        <v>21650</v>
      </c>
      <c r="D8023" s="32">
        <v>44231</v>
      </c>
      <c r="E8023" s="31" t="s">
        <v>21651</v>
      </c>
      <c r="F8023" s="31" t="s">
        <v>10067</v>
      </c>
      <c r="G8023" s="33">
        <v>30000000</v>
      </c>
      <c r="H8023" s="33">
        <v>30000000</v>
      </c>
      <c r="I8023" s="31" t="s">
        <v>9762</v>
      </c>
      <c r="J8023" s="31" t="s">
        <v>9763</v>
      </c>
      <c r="K8023" s="33">
        <v>30000000</v>
      </c>
      <c r="L8023" s="31" t="s">
        <v>9764</v>
      </c>
      <c r="M8023" t="e">
        <f t="shared" si="352"/>
        <v>#VALUE!</v>
      </c>
    </row>
    <row r="8024" spans="1:15" hidden="1">
      <c r="A8024" s="31" t="s">
        <v>9757</v>
      </c>
      <c r="B8024" s="31" t="s">
        <v>21652</v>
      </c>
      <c r="C8024" s="31" t="s">
        <v>21653</v>
      </c>
      <c r="D8024" s="32">
        <v>44238</v>
      </c>
      <c r="E8024" s="31" t="s">
        <v>21654</v>
      </c>
      <c r="F8024" s="31" t="s">
        <v>11553</v>
      </c>
      <c r="G8024" s="33">
        <v>-33069.97</v>
      </c>
      <c r="H8024" s="33">
        <v>-33069.97</v>
      </c>
      <c r="I8024" s="31" t="s">
        <v>9762</v>
      </c>
      <c r="J8024" s="31" t="s">
        <v>9763</v>
      </c>
      <c r="K8024" s="33">
        <v>-33069.97</v>
      </c>
      <c r="L8024" s="31" t="s">
        <v>9764</v>
      </c>
      <c r="M8024" t="e">
        <f t="shared" si="352"/>
        <v>#VALUE!</v>
      </c>
    </row>
    <row r="8025" spans="1:15" hidden="1">
      <c r="A8025" s="31" t="s">
        <v>9757</v>
      </c>
      <c r="B8025" s="31" t="s">
        <v>21652</v>
      </c>
      <c r="C8025" s="31" t="s">
        <v>21653</v>
      </c>
      <c r="D8025" s="32">
        <v>44238</v>
      </c>
      <c r="E8025" s="31" t="s">
        <v>21654</v>
      </c>
      <c r="F8025" s="31" t="s">
        <v>9875</v>
      </c>
      <c r="G8025" s="33">
        <v>33069.97</v>
      </c>
      <c r="H8025" s="33">
        <v>33069.97</v>
      </c>
      <c r="I8025" s="31" t="s">
        <v>9762</v>
      </c>
      <c r="J8025" s="31" t="s">
        <v>9763</v>
      </c>
      <c r="K8025" s="33">
        <v>33069.97</v>
      </c>
      <c r="L8025" s="31" t="s">
        <v>9764</v>
      </c>
      <c r="M8025" t="e">
        <f t="shared" si="352"/>
        <v>#VALUE!</v>
      </c>
    </row>
    <row r="8026" spans="1:15" hidden="1">
      <c r="A8026" s="31" t="s">
        <v>9757</v>
      </c>
      <c r="B8026" s="31" t="s">
        <v>21655</v>
      </c>
      <c r="C8026" s="31" t="s">
        <v>21656</v>
      </c>
      <c r="D8026" s="32">
        <v>44238</v>
      </c>
      <c r="E8026" s="31" t="s">
        <v>21657</v>
      </c>
      <c r="F8026" s="31" t="s">
        <v>11553</v>
      </c>
      <c r="G8026" s="33">
        <v>-124955</v>
      </c>
      <c r="H8026" s="33">
        <v>-124955</v>
      </c>
      <c r="I8026" s="31" t="s">
        <v>9762</v>
      </c>
      <c r="J8026" s="31" t="s">
        <v>9763</v>
      </c>
      <c r="K8026" s="33">
        <v>-124955</v>
      </c>
      <c r="L8026" s="31" t="s">
        <v>9764</v>
      </c>
      <c r="M8026" t="e">
        <f t="shared" si="352"/>
        <v>#VALUE!</v>
      </c>
    </row>
    <row r="8027" spans="1:15" hidden="1">
      <c r="A8027" s="31" t="s">
        <v>9757</v>
      </c>
      <c r="B8027" s="31" t="s">
        <v>21655</v>
      </c>
      <c r="C8027" s="31" t="s">
        <v>21656</v>
      </c>
      <c r="D8027" s="32">
        <v>44238</v>
      </c>
      <c r="E8027" s="31" t="s">
        <v>21657</v>
      </c>
      <c r="F8027" s="31" t="s">
        <v>9875</v>
      </c>
      <c r="G8027" s="33">
        <v>124955</v>
      </c>
      <c r="H8027" s="33">
        <v>124955</v>
      </c>
      <c r="I8027" s="31" t="s">
        <v>9762</v>
      </c>
      <c r="J8027" s="31" t="s">
        <v>9763</v>
      </c>
      <c r="K8027" s="33">
        <v>124955</v>
      </c>
      <c r="L8027" s="31" t="s">
        <v>9764</v>
      </c>
      <c r="M8027" t="e">
        <f t="shared" si="352"/>
        <v>#VALUE!</v>
      </c>
    </row>
    <row r="8028" spans="1:15" hidden="1">
      <c r="A8028" s="31" t="s">
        <v>9849</v>
      </c>
      <c r="B8028" s="31" t="s">
        <v>21658</v>
      </c>
      <c r="C8028" s="31" t="s">
        <v>21659</v>
      </c>
      <c r="D8028" s="32">
        <v>44237</v>
      </c>
      <c r="E8028" s="31" t="s">
        <v>21660</v>
      </c>
      <c r="F8028" s="31" t="s">
        <v>21415</v>
      </c>
      <c r="G8028" s="33">
        <v>-28700</v>
      </c>
      <c r="H8028" s="33">
        <v>-28700</v>
      </c>
      <c r="I8028" s="31" t="s">
        <v>9762</v>
      </c>
      <c r="J8028" s="31" t="s">
        <v>9763</v>
      </c>
      <c r="K8028" s="33">
        <v>-28700</v>
      </c>
      <c r="L8028" s="31" t="s">
        <v>9764</v>
      </c>
      <c r="M8028" t="e">
        <f t="shared" si="352"/>
        <v>#VALUE!</v>
      </c>
    </row>
    <row r="8029" spans="1:15" hidden="1">
      <c r="A8029" s="31" t="s">
        <v>9849</v>
      </c>
      <c r="B8029" s="31" t="s">
        <v>21658</v>
      </c>
      <c r="C8029" s="31" t="s">
        <v>21659</v>
      </c>
      <c r="D8029" s="32">
        <v>44237</v>
      </c>
      <c r="E8029" s="31" t="s">
        <v>21660</v>
      </c>
      <c r="F8029" s="31" t="s">
        <v>21416</v>
      </c>
      <c r="G8029" s="33">
        <v>28700</v>
      </c>
      <c r="H8029" s="33">
        <v>28700</v>
      </c>
      <c r="I8029" s="31" t="s">
        <v>9762</v>
      </c>
      <c r="J8029" s="31" t="s">
        <v>9763</v>
      </c>
      <c r="K8029" s="33">
        <v>28700</v>
      </c>
      <c r="L8029" s="31" t="s">
        <v>9764</v>
      </c>
      <c r="M8029" t="e">
        <f t="shared" si="352"/>
        <v>#VALUE!</v>
      </c>
    </row>
    <row r="8030" spans="1:15" hidden="1">
      <c r="A8030" s="31" t="s">
        <v>9849</v>
      </c>
      <c r="B8030" s="31" t="s">
        <v>21661</v>
      </c>
      <c r="C8030" s="31" t="s">
        <v>21662</v>
      </c>
      <c r="D8030" s="32">
        <v>44237</v>
      </c>
      <c r="E8030" s="31" t="s">
        <v>21663</v>
      </c>
      <c r="F8030" s="31" t="s">
        <v>21415</v>
      </c>
      <c r="G8030" s="33">
        <v>-9560</v>
      </c>
      <c r="H8030" s="33">
        <v>-9560</v>
      </c>
      <c r="I8030" s="31" t="s">
        <v>9762</v>
      </c>
      <c r="J8030" s="31" t="s">
        <v>9763</v>
      </c>
      <c r="K8030" s="33">
        <v>-9560</v>
      </c>
      <c r="L8030" s="31" t="s">
        <v>9764</v>
      </c>
      <c r="M8030" t="e">
        <f t="shared" si="352"/>
        <v>#VALUE!</v>
      </c>
    </row>
    <row r="8031" spans="1:15" hidden="1">
      <c r="A8031" s="31" t="s">
        <v>9849</v>
      </c>
      <c r="B8031" s="31" t="s">
        <v>21661</v>
      </c>
      <c r="C8031" s="31" t="s">
        <v>21662</v>
      </c>
      <c r="D8031" s="32">
        <v>44237</v>
      </c>
      <c r="E8031" s="31" t="s">
        <v>21663</v>
      </c>
      <c r="F8031" s="31" t="s">
        <v>21416</v>
      </c>
      <c r="G8031" s="33">
        <v>9560</v>
      </c>
      <c r="H8031" s="33">
        <v>9560</v>
      </c>
      <c r="I8031" s="31" t="s">
        <v>9762</v>
      </c>
      <c r="J8031" s="31" t="s">
        <v>9763</v>
      </c>
      <c r="K8031" s="33">
        <v>9560</v>
      </c>
      <c r="L8031" s="31" t="s">
        <v>9764</v>
      </c>
      <c r="M8031" t="e">
        <f t="shared" si="352"/>
        <v>#VALUE!</v>
      </c>
    </row>
    <row r="8032" spans="1:15" hidden="1">
      <c r="A8032" s="31" t="s">
        <v>9849</v>
      </c>
      <c r="B8032" s="31" t="s">
        <v>21664</v>
      </c>
      <c r="C8032" s="31" t="s">
        <v>21665</v>
      </c>
      <c r="D8032" s="32">
        <v>44232</v>
      </c>
      <c r="E8032" s="31" t="s">
        <v>21666</v>
      </c>
      <c r="F8032" s="31" t="s">
        <v>12612</v>
      </c>
      <c r="G8032" s="33">
        <v>-22770</v>
      </c>
      <c r="H8032" s="33">
        <v>-22770</v>
      </c>
      <c r="I8032" s="31" t="s">
        <v>9762</v>
      </c>
      <c r="J8032" s="31" t="s">
        <v>9763</v>
      </c>
      <c r="K8032" s="33">
        <v>-22770</v>
      </c>
      <c r="L8032" s="31" t="s">
        <v>9764</v>
      </c>
      <c r="M8032">
        <f t="shared" si="352"/>
        <v>15</v>
      </c>
      <c r="N8032" t="str">
        <f t="shared" ref="N8032:N8055" si="354">MID(E8032,M8032,10)</f>
        <v>PO64000186</v>
      </c>
      <c r="O8032" t="e">
        <f>VLOOKUP(N8032,'1_คตง_ภาพรวม'!L8032:M8082,2,FALSE)</f>
        <v>#N/A</v>
      </c>
    </row>
    <row r="8033" spans="1:15" hidden="1">
      <c r="A8033" s="31" t="s">
        <v>9849</v>
      </c>
      <c r="B8033" s="31" t="s">
        <v>21664</v>
      </c>
      <c r="C8033" s="31" t="s">
        <v>21665</v>
      </c>
      <c r="D8033" s="32">
        <v>44232</v>
      </c>
      <c r="E8033" s="31" t="s">
        <v>21666</v>
      </c>
      <c r="F8033" s="31" t="s">
        <v>9875</v>
      </c>
      <c r="G8033" s="33">
        <v>22770</v>
      </c>
      <c r="H8033" s="33">
        <v>22770</v>
      </c>
      <c r="I8033" s="31" t="s">
        <v>9762</v>
      </c>
      <c r="J8033" s="31" t="s">
        <v>9763</v>
      </c>
      <c r="K8033" s="33">
        <v>22770</v>
      </c>
      <c r="L8033" s="31" t="s">
        <v>9764</v>
      </c>
      <c r="M8033">
        <f t="shared" si="352"/>
        <v>15</v>
      </c>
      <c r="N8033" t="str">
        <f t="shared" si="354"/>
        <v>PO64000186</v>
      </c>
      <c r="O8033" t="e">
        <f>VLOOKUP(N8033,'1_คตง_ภาพรวม'!L8033:M8083,2,FALSE)</f>
        <v>#N/A</v>
      </c>
    </row>
    <row r="8034" spans="1:15" hidden="1">
      <c r="A8034" s="31" t="s">
        <v>9849</v>
      </c>
      <c r="B8034" s="31" t="s">
        <v>21667</v>
      </c>
      <c r="C8034" s="31" t="s">
        <v>21668</v>
      </c>
      <c r="D8034" s="32">
        <v>44238</v>
      </c>
      <c r="E8034" s="31" t="s">
        <v>21669</v>
      </c>
      <c r="F8034" s="31" t="s">
        <v>12612</v>
      </c>
      <c r="G8034" s="33">
        <v>-29680</v>
      </c>
      <c r="H8034" s="33">
        <v>-29680</v>
      </c>
      <c r="I8034" s="31" t="s">
        <v>9762</v>
      </c>
      <c r="J8034" s="31" t="s">
        <v>9763</v>
      </c>
      <c r="K8034" s="33">
        <v>-29680</v>
      </c>
      <c r="L8034" s="31" t="s">
        <v>9764</v>
      </c>
      <c r="M8034">
        <f t="shared" si="352"/>
        <v>15</v>
      </c>
      <c r="N8034" t="str">
        <f t="shared" si="354"/>
        <v>PO63000866</v>
      </c>
      <c r="O8034" t="e">
        <f>VLOOKUP(N8034,'1_คตง_ภาพรวม'!L8034:M8084,2,FALSE)</f>
        <v>#N/A</v>
      </c>
    </row>
    <row r="8035" spans="1:15" hidden="1">
      <c r="A8035" s="31" t="s">
        <v>9849</v>
      </c>
      <c r="B8035" s="31" t="s">
        <v>21667</v>
      </c>
      <c r="C8035" s="31" t="s">
        <v>21668</v>
      </c>
      <c r="D8035" s="32">
        <v>44238</v>
      </c>
      <c r="E8035" s="31" t="s">
        <v>21669</v>
      </c>
      <c r="F8035" s="31" t="s">
        <v>9875</v>
      </c>
      <c r="G8035" s="33">
        <v>29680</v>
      </c>
      <c r="H8035" s="33">
        <v>29680</v>
      </c>
      <c r="I8035" s="31" t="s">
        <v>9762</v>
      </c>
      <c r="J8035" s="31" t="s">
        <v>9763</v>
      </c>
      <c r="K8035" s="33">
        <v>29680</v>
      </c>
      <c r="L8035" s="31" t="s">
        <v>9764</v>
      </c>
      <c r="M8035">
        <f t="shared" si="352"/>
        <v>15</v>
      </c>
      <c r="N8035" t="str">
        <f t="shared" si="354"/>
        <v>PO63000866</v>
      </c>
      <c r="O8035" t="e">
        <f>VLOOKUP(N8035,'1_คตง_ภาพรวม'!L8035:M8085,2,FALSE)</f>
        <v>#N/A</v>
      </c>
    </row>
    <row r="8036" spans="1:15" hidden="1">
      <c r="A8036" s="31" t="s">
        <v>9849</v>
      </c>
      <c r="B8036" s="31" t="s">
        <v>21670</v>
      </c>
      <c r="C8036" s="31" t="s">
        <v>21671</v>
      </c>
      <c r="D8036" s="32">
        <v>44238</v>
      </c>
      <c r="E8036" s="31" t="s">
        <v>21672</v>
      </c>
      <c r="F8036" s="31" t="s">
        <v>12612</v>
      </c>
      <c r="G8036" s="33">
        <v>-22770</v>
      </c>
      <c r="H8036" s="33">
        <v>-22770</v>
      </c>
      <c r="I8036" s="31" t="s">
        <v>9762</v>
      </c>
      <c r="J8036" s="31" t="s">
        <v>9763</v>
      </c>
      <c r="K8036" s="33">
        <v>-22770</v>
      </c>
      <c r="L8036" s="31" t="s">
        <v>9764</v>
      </c>
      <c r="M8036">
        <f t="shared" si="352"/>
        <v>15</v>
      </c>
      <c r="N8036" t="str">
        <f t="shared" si="354"/>
        <v>PO64000186</v>
      </c>
      <c r="O8036" t="e">
        <f>VLOOKUP(N8036,'1_คตง_ภาพรวม'!L8036:M8086,2,FALSE)</f>
        <v>#N/A</v>
      </c>
    </row>
    <row r="8037" spans="1:15" hidden="1">
      <c r="A8037" s="31" t="s">
        <v>9849</v>
      </c>
      <c r="B8037" s="31" t="s">
        <v>21670</v>
      </c>
      <c r="C8037" s="31" t="s">
        <v>21671</v>
      </c>
      <c r="D8037" s="32">
        <v>44238</v>
      </c>
      <c r="E8037" s="31" t="s">
        <v>21672</v>
      </c>
      <c r="F8037" s="31" t="s">
        <v>9875</v>
      </c>
      <c r="G8037" s="33">
        <v>22770</v>
      </c>
      <c r="H8037" s="33">
        <v>22770</v>
      </c>
      <c r="I8037" s="31" t="s">
        <v>9762</v>
      </c>
      <c r="J8037" s="31" t="s">
        <v>9763</v>
      </c>
      <c r="K8037" s="33">
        <v>22770</v>
      </c>
      <c r="L8037" s="31" t="s">
        <v>9764</v>
      </c>
      <c r="M8037">
        <f t="shared" si="352"/>
        <v>15</v>
      </c>
      <c r="N8037" t="str">
        <f t="shared" si="354"/>
        <v>PO64000186</v>
      </c>
      <c r="O8037" t="e">
        <f>VLOOKUP(N8037,'1_คตง_ภาพรวม'!L8037:M8087,2,FALSE)</f>
        <v>#N/A</v>
      </c>
    </row>
    <row r="8038" spans="1:15" hidden="1">
      <c r="A8038" s="31" t="s">
        <v>9849</v>
      </c>
      <c r="B8038" s="31" t="s">
        <v>21673</v>
      </c>
      <c r="C8038" s="31" t="s">
        <v>21674</v>
      </c>
      <c r="D8038" s="32">
        <v>44238</v>
      </c>
      <c r="E8038" s="31" t="s">
        <v>21675</v>
      </c>
      <c r="F8038" s="31" t="s">
        <v>12612</v>
      </c>
      <c r="G8038" s="33">
        <v>-298951.8</v>
      </c>
      <c r="H8038" s="33">
        <v>-298951.8</v>
      </c>
      <c r="I8038" s="31" t="s">
        <v>9762</v>
      </c>
      <c r="J8038" s="31" t="s">
        <v>9763</v>
      </c>
      <c r="K8038" s="33">
        <v>-298951.8</v>
      </c>
      <c r="L8038" s="31" t="s">
        <v>9764</v>
      </c>
      <c r="M8038">
        <f t="shared" si="352"/>
        <v>15</v>
      </c>
      <c r="N8038" t="str">
        <f t="shared" si="354"/>
        <v>PO64000172</v>
      </c>
      <c r="O8038" t="e">
        <f>VLOOKUP(N8038,'1_คตง_ภาพรวม'!L8038:M8088,2,FALSE)</f>
        <v>#N/A</v>
      </c>
    </row>
    <row r="8039" spans="1:15" hidden="1">
      <c r="A8039" s="31" t="s">
        <v>9849</v>
      </c>
      <c r="B8039" s="31" t="s">
        <v>21673</v>
      </c>
      <c r="C8039" s="31" t="s">
        <v>21674</v>
      </c>
      <c r="D8039" s="32">
        <v>44238</v>
      </c>
      <c r="E8039" s="31" t="s">
        <v>21675</v>
      </c>
      <c r="F8039" s="31" t="s">
        <v>9875</v>
      </c>
      <c r="G8039" s="33">
        <v>298951.8</v>
      </c>
      <c r="H8039" s="33">
        <v>298951.8</v>
      </c>
      <c r="I8039" s="31" t="s">
        <v>9762</v>
      </c>
      <c r="J8039" s="31" t="s">
        <v>9763</v>
      </c>
      <c r="K8039" s="33">
        <v>298951.8</v>
      </c>
      <c r="L8039" s="31" t="s">
        <v>9764</v>
      </c>
      <c r="M8039">
        <f t="shared" si="352"/>
        <v>15</v>
      </c>
      <c r="N8039" t="str">
        <f t="shared" si="354"/>
        <v>PO64000172</v>
      </c>
      <c r="O8039" t="e">
        <f>VLOOKUP(N8039,'1_คตง_ภาพรวม'!L8039:M8089,2,FALSE)</f>
        <v>#N/A</v>
      </c>
    </row>
    <row r="8040" spans="1:15" hidden="1">
      <c r="A8040" s="31" t="s">
        <v>9849</v>
      </c>
      <c r="B8040" s="31" t="s">
        <v>21676</v>
      </c>
      <c r="C8040" s="31" t="s">
        <v>21677</v>
      </c>
      <c r="D8040" s="32">
        <v>44238</v>
      </c>
      <c r="E8040" s="31" t="s">
        <v>21678</v>
      </c>
      <c r="F8040" s="31" t="s">
        <v>12612</v>
      </c>
      <c r="G8040" s="33">
        <v>-28620</v>
      </c>
      <c r="H8040" s="33">
        <v>-28620</v>
      </c>
      <c r="I8040" s="31" t="s">
        <v>9762</v>
      </c>
      <c r="J8040" s="31" t="s">
        <v>9763</v>
      </c>
      <c r="K8040" s="33">
        <v>-28620</v>
      </c>
      <c r="L8040" s="31" t="s">
        <v>9764</v>
      </c>
      <c r="M8040">
        <f t="shared" si="352"/>
        <v>15</v>
      </c>
      <c r="N8040" t="str">
        <f t="shared" si="354"/>
        <v>PO63000328</v>
      </c>
      <c r="O8040" t="e">
        <f>VLOOKUP(N8040,'1_คตง_ภาพรวม'!L8040:M8090,2,FALSE)</f>
        <v>#N/A</v>
      </c>
    </row>
    <row r="8041" spans="1:15" hidden="1">
      <c r="A8041" s="31" t="s">
        <v>9849</v>
      </c>
      <c r="B8041" s="31" t="s">
        <v>21676</v>
      </c>
      <c r="C8041" s="31" t="s">
        <v>21677</v>
      </c>
      <c r="D8041" s="32">
        <v>44238</v>
      </c>
      <c r="E8041" s="31" t="s">
        <v>21678</v>
      </c>
      <c r="F8041" s="31" t="s">
        <v>9875</v>
      </c>
      <c r="G8041" s="33">
        <v>28620</v>
      </c>
      <c r="H8041" s="33">
        <v>28620</v>
      </c>
      <c r="I8041" s="31" t="s">
        <v>9762</v>
      </c>
      <c r="J8041" s="31" t="s">
        <v>9763</v>
      </c>
      <c r="K8041" s="33">
        <v>28620</v>
      </c>
      <c r="L8041" s="31" t="s">
        <v>9764</v>
      </c>
      <c r="M8041">
        <f t="shared" si="352"/>
        <v>15</v>
      </c>
      <c r="N8041" t="str">
        <f t="shared" si="354"/>
        <v>PO63000328</v>
      </c>
      <c r="O8041" t="e">
        <f>VLOOKUP(N8041,'1_คตง_ภาพรวม'!L8041:M8091,2,FALSE)</f>
        <v>#N/A</v>
      </c>
    </row>
    <row r="8042" spans="1:15" hidden="1">
      <c r="A8042" s="31" t="s">
        <v>9849</v>
      </c>
      <c r="B8042" s="31" t="s">
        <v>21679</v>
      </c>
      <c r="C8042" s="31" t="s">
        <v>21680</v>
      </c>
      <c r="D8042" s="32">
        <v>44238</v>
      </c>
      <c r="E8042" s="31" t="s">
        <v>21681</v>
      </c>
      <c r="F8042" s="31" t="s">
        <v>12612</v>
      </c>
      <c r="G8042" s="33">
        <v>-111300</v>
      </c>
      <c r="H8042" s="33">
        <v>-111300</v>
      </c>
      <c r="I8042" s="31" t="s">
        <v>9762</v>
      </c>
      <c r="J8042" s="31" t="s">
        <v>9763</v>
      </c>
      <c r="K8042" s="33">
        <v>-111300</v>
      </c>
      <c r="L8042" s="31" t="s">
        <v>9764</v>
      </c>
      <c r="M8042">
        <f t="shared" si="352"/>
        <v>15</v>
      </c>
      <c r="N8042" t="str">
        <f t="shared" si="354"/>
        <v>PO64000052</v>
      </c>
      <c r="O8042" t="e">
        <f>VLOOKUP(N8042,'1_คตง_ภาพรวม'!L8042:M8092,2,FALSE)</f>
        <v>#N/A</v>
      </c>
    </row>
    <row r="8043" spans="1:15" hidden="1">
      <c r="A8043" s="31" t="s">
        <v>9849</v>
      </c>
      <c r="B8043" s="31" t="s">
        <v>21679</v>
      </c>
      <c r="C8043" s="31" t="s">
        <v>21680</v>
      </c>
      <c r="D8043" s="32">
        <v>44238</v>
      </c>
      <c r="E8043" s="31" t="s">
        <v>21681</v>
      </c>
      <c r="F8043" s="31" t="s">
        <v>9875</v>
      </c>
      <c r="G8043" s="33">
        <v>111300</v>
      </c>
      <c r="H8043" s="33">
        <v>111300</v>
      </c>
      <c r="I8043" s="31" t="s">
        <v>9762</v>
      </c>
      <c r="J8043" s="31" t="s">
        <v>9763</v>
      </c>
      <c r="K8043" s="33">
        <v>111300</v>
      </c>
      <c r="L8043" s="31" t="s">
        <v>9764</v>
      </c>
      <c r="M8043">
        <f t="shared" si="352"/>
        <v>15</v>
      </c>
      <c r="N8043" t="str">
        <f t="shared" si="354"/>
        <v>PO64000052</v>
      </c>
      <c r="O8043" t="e">
        <f>VLOOKUP(N8043,'1_คตง_ภาพรวม'!L8043:M8093,2,FALSE)</f>
        <v>#N/A</v>
      </c>
    </row>
    <row r="8044" spans="1:15" hidden="1">
      <c r="A8044" s="31" t="s">
        <v>9849</v>
      </c>
      <c r="B8044" s="31" t="s">
        <v>21682</v>
      </c>
      <c r="C8044" s="31" t="s">
        <v>21683</v>
      </c>
      <c r="D8044" s="32">
        <v>44238</v>
      </c>
      <c r="E8044" s="31" t="s">
        <v>21684</v>
      </c>
      <c r="F8044" s="31" t="s">
        <v>12612</v>
      </c>
      <c r="G8044" s="33">
        <v>-79500</v>
      </c>
      <c r="H8044" s="33">
        <v>-79500</v>
      </c>
      <c r="I8044" s="31" t="s">
        <v>9762</v>
      </c>
      <c r="J8044" s="31" t="s">
        <v>9763</v>
      </c>
      <c r="K8044" s="33">
        <v>-79500</v>
      </c>
      <c r="L8044" s="31" t="s">
        <v>9764</v>
      </c>
      <c r="M8044">
        <f t="shared" si="352"/>
        <v>15</v>
      </c>
      <c r="N8044" t="str">
        <f t="shared" si="354"/>
        <v>PO63000541</v>
      </c>
      <c r="O8044" t="e">
        <f>VLOOKUP(N8044,'1_คตง_ภาพรวม'!L8044:M8094,2,FALSE)</f>
        <v>#N/A</v>
      </c>
    </row>
    <row r="8045" spans="1:15" hidden="1">
      <c r="A8045" s="31" t="s">
        <v>9849</v>
      </c>
      <c r="B8045" s="31" t="s">
        <v>21682</v>
      </c>
      <c r="C8045" s="31" t="s">
        <v>21683</v>
      </c>
      <c r="D8045" s="32">
        <v>44238</v>
      </c>
      <c r="E8045" s="31" t="s">
        <v>21684</v>
      </c>
      <c r="F8045" s="31" t="s">
        <v>9875</v>
      </c>
      <c r="G8045" s="33">
        <v>79500</v>
      </c>
      <c r="H8045" s="33">
        <v>79500</v>
      </c>
      <c r="I8045" s="31" t="s">
        <v>9762</v>
      </c>
      <c r="J8045" s="31" t="s">
        <v>9763</v>
      </c>
      <c r="K8045" s="33">
        <v>79500</v>
      </c>
      <c r="L8045" s="31" t="s">
        <v>9764</v>
      </c>
      <c r="M8045">
        <f t="shared" si="352"/>
        <v>15</v>
      </c>
      <c r="N8045" t="str">
        <f t="shared" si="354"/>
        <v>PO63000541</v>
      </c>
      <c r="O8045" t="e">
        <f>VLOOKUP(N8045,'1_คตง_ภาพรวม'!L8045:M8095,2,FALSE)</f>
        <v>#N/A</v>
      </c>
    </row>
    <row r="8046" spans="1:15" hidden="1">
      <c r="A8046" s="31" t="s">
        <v>9849</v>
      </c>
      <c r="B8046" s="31" t="s">
        <v>21685</v>
      </c>
      <c r="C8046" s="31" t="s">
        <v>21686</v>
      </c>
      <c r="D8046" s="32">
        <v>44238</v>
      </c>
      <c r="E8046" s="31" t="s">
        <v>21687</v>
      </c>
      <c r="F8046" s="31" t="s">
        <v>12612</v>
      </c>
      <c r="G8046" s="33">
        <v>-861869.16</v>
      </c>
      <c r="H8046" s="33">
        <v>-861869.16</v>
      </c>
      <c r="I8046" s="31" t="s">
        <v>9762</v>
      </c>
      <c r="J8046" s="31" t="s">
        <v>9763</v>
      </c>
      <c r="K8046" s="33">
        <v>-861869.16</v>
      </c>
      <c r="L8046" s="31" t="s">
        <v>9764</v>
      </c>
      <c r="M8046">
        <f t="shared" si="352"/>
        <v>15</v>
      </c>
      <c r="N8046" t="str">
        <f t="shared" si="354"/>
        <v>PO63000846</v>
      </c>
      <c r="O8046" t="e">
        <f>VLOOKUP(N8046,'1_คตง_ภาพรวม'!L8046:M8096,2,FALSE)</f>
        <v>#N/A</v>
      </c>
    </row>
    <row r="8047" spans="1:15" hidden="1">
      <c r="A8047" s="31" t="s">
        <v>9849</v>
      </c>
      <c r="B8047" s="31" t="s">
        <v>21685</v>
      </c>
      <c r="C8047" s="31" t="s">
        <v>21686</v>
      </c>
      <c r="D8047" s="32">
        <v>44238</v>
      </c>
      <c r="E8047" s="31" t="s">
        <v>21687</v>
      </c>
      <c r="F8047" s="31" t="s">
        <v>9875</v>
      </c>
      <c r="G8047" s="33">
        <v>861869.16</v>
      </c>
      <c r="H8047" s="33">
        <v>861869.16</v>
      </c>
      <c r="I8047" s="31" t="s">
        <v>9762</v>
      </c>
      <c r="J8047" s="31" t="s">
        <v>9763</v>
      </c>
      <c r="K8047" s="33">
        <v>861869.16</v>
      </c>
      <c r="L8047" s="31" t="s">
        <v>9764</v>
      </c>
      <c r="M8047">
        <f t="shared" si="352"/>
        <v>15</v>
      </c>
      <c r="N8047" t="str">
        <f t="shared" si="354"/>
        <v>PO63000846</v>
      </c>
      <c r="O8047" t="e">
        <f>VLOOKUP(N8047,'1_คตง_ภาพรวม'!L8047:M8097,2,FALSE)</f>
        <v>#N/A</v>
      </c>
    </row>
    <row r="8048" spans="1:15" hidden="1">
      <c r="A8048" s="31" t="s">
        <v>9849</v>
      </c>
      <c r="B8048" s="31" t="s">
        <v>21688</v>
      </c>
      <c r="C8048" s="31" t="s">
        <v>21689</v>
      </c>
      <c r="D8048" s="32">
        <v>44238</v>
      </c>
      <c r="E8048" s="31" t="s">
        <v>21690</v>
      </c>
      <c r="F8048" s="31" t="s">
        <v>12612</v>
      </c>
      <c r="G8048" s="33">
        <v>-131440</v>
      </c>
      <c r="H8048" s="33">
        <v>-131440</v>
      </c>
      <c r="I8048" s="31" t="s">
        <v>9762</v>
      </c>
      <c r="J8048" s="31" t="s">
        <v>9763</v>
      </c>
      <c r="K8048" s="33">
        <v>-131440</v>
      </c>
      <c r="L8048" s="31" t="s">
        <v>9764</v>
      </c>
      <c r="M8048">
        <f t="shared" si="352"/>
        <v>15</v>
      </c>
      <c r="N8048" t="str">
        <f t="shared" si="354"/>
        <v>PO63000992</v>
      </c>
      <c r="O8048" t="e">
        <f>VLOOKUP(N8048,'1_คตง_ภาพรวม'!L8048:M8098,2,FALSE)</f>
        <v>#N/A</v>
      </c>
    </row>
    <row r="8049" spans="1:15" hidden="1">
      <c r="A8049" s="31" t="s">
        <v>9849</v>
      </c>
      <c r="B8049" s="31" t="s">
        <v>21688</v>
      </c>
      <c r="C8049" s="31" t="s">
        <v>21689</v>
      </c>
      <c r="D8049" s="32">
        <v>44238</v>
      </c>
      <c r="E8049" s="31" t="s">
        <v>21690</v>
      </c>
      <c r="F8049" s="31" t="s">
        <v>9875</v>
      </c>
      <c r="G8049" s="33">
        <v>131440</v>
      </c>
      <c r="H8049" s="33">
        <v>131440</v>
      </c>
      <c r="I8049" s="31" t="s">
        <v>9762</v>
      </c>
      <c r="J8049" s="31" t="s">
        <v>9763</v>
      </c>
      <c r="K8049" s="33">
        <v>131440</v>
      </c>
      <c r="L8049" s="31" t="s">
        <v>9764</v>
      </c>
      <c r="M8049">
        <f t="shared" si="352"/>
        <v>15</v>
      </c>
      <c r="N8049" t="str">
        <f t="shared" si="354"/>
        <v>PO63000992</v>
      </c>
      <c r="O8049" t="e">
        <f>VLOOKUP(N8049,'1_คตง_ภาพรวม'!L8049:M8099,2,FALSE)</f>
        <v>#N/A</v>
      </c>
    </row>
    <row r="8050" spans="1:15" hidden="1">
      <c r="A8050" s="31" t="s">
        <v>9849</v>
      </c>
      <c r="B8050" s="31" t="s">
        <v>21691</v>
      </c>
      <c r="C8050" s="31" t="s">
        <v>21692</v>
      </c>
      <c r="D8050" s="32">
        <v>44238</v>
      </c>
      <c r="E8050" s="31" t="s">
        <v>21693</v>
      </c>
      <c r="F8050" s="31" t="s">
        <v>12612</v>
      </c>
      <c r="G8050" s="33">
        <v>-140580</v>
      </c>
      <c r="H8050" s="33">
        <v>-140580</v>
      </c>
      <c r="I8050" s="31" t="s">
        <v>9762</v>
      </c>
      <c r="J8050" s="31" t="s">
        <v>9763</v>
      </c>
      <c r="K8050" s="33">
        <v>-140580</v>
      </c>
      <c r="L8050" s="31" t="s">
        <v>9764</v>
      </c>
      <c r="M8050">
        <f t="shared" si="352"/>
        <v>15</v>
      </c>
      <c r="N8050" t="str">
        <f t="shared" si="354"/>
        <v>PO63000386</v>
      </c>
      <c r="O8050" t="e">
        <f>VLOOKUP(N8050,'1_คตง_ภาพรวม'!L8050:M8100,2,FALSE)</f>
        <v>#N/A</v>
      </c>
    </row>
    <row r="8051" spans="1:15" hidden="1">
      <c r="A8051" s="31" t="s">
        <v>9849</v>
      </c>
      <c r="B8051" s="31" t="s">
        <v>21691</v>
      </c>
      <c r="C8051" s="31" t="s">
        <v>21692</v>
      </c>
      <c r="D8051" s="32">
        <v>44238</v>
      </c>
      <c r="E8051" s="31" t="s">
        <v>21693</v>
      </c>
      <c r="F8051" s="31" t="s">
        <v>9875</v>
      </c>
      <c r="G8051" s="33">
        <v>140580</v>
      </c>
      <c r="H8051" s="33">
        <v>140580</v>
      </c>
      <c r="I8051" s="31" t="s">
        <v>9762</v>
      </c>
      <c r="J8051" s="31" t="s">
        <v>9763</v>
      </c>
      <c r="K8051" s="33">
        <v>140580</v>
      </c>
      <c r="L8051" s="31" t="s">
        <v>9764</v>
      </c>
      <c r="M8051">
        <f t="shared" si="352"/>
        <v>15</v>
      </c>
      <c r="N8051" t="str">
        <f t="shared" si="354"/>
        <v>PO63000386</v>
      </c>
      <c r="O8051" t="e">
        <f>VLOOKUP(N8051,'1_คตง_ภาพรวม'!L8051:M8101,2,FALSE)</f>
        <v>#N/A</v>
      </c>
    </row>
    <row r="8052" spans="1:15" hidden="1">
      <c r="A8052" s="31" t="s">
        <v>9849</v>
      </c>
      <c r="B8052" s="31" t="s">
        <v>21694</v>
      </c>
      <c r="C8052" s="31" t="s">
        <v>21695</v>
      </c>
      <c r="D8052" s="32">
        <v>44238</v>
      </c>
      <c r="E8052" s="31" t="s">
        <v>21696</v>
      </c>
      <c r="F8052" s="31" t="s">
        <v>12612</v>
      </c>
      <c r="G8052" s="33">
        <v>-4372500</v>
      </c>
      <c r="H8052" s="33">
        <v>-4372500</v>
      </c>
      <c r="I8052" s="31" t="s">
        <v>9762</v>
      </c>
      <c r="J8052" s="31" t="s">
        <v>9763</v>
      </c>
      <c r="K8052" s="33">
        <v>-4372500</v>
      </c>
      <c r="L8052" s="31" t="s">
        <v>9764</v>
      </c>
      <c r="M8052">
        <f t="shared" si="352"/>
        <v>15</v>
      </c>
      <c r="N8052" t="str">
        <f t="shared" si="354"/>
        <v>PO64000082</v>
      </c>
      <c r="O8052" t="e">
        <f>VLOOKUP(N8052,'1_คตง_ภาพรวม'!L8052:M8102,2,FALSE)</f>
        <v>#N/A</v>
      </c>
    </row>
    <row r="8053" spans="1:15" hidden="1">
      <c r="A8053" s="31" t="s">
        <v>9849</v>
      </c>
      <c r="B8053" s="31" t="s">
        <v>21694</v>
      </c>
      <c r="C8053" s="31" t="s">
        <v>21695</v>
      </c>
      <c r="D8053" s="32">
        <v>44238</v>
      </c>
      <c r="E8053" s="31" t="s">
        <v>21696</v>
      </c>
      <c r="F8053" s="31" t="s">
        <v>9875</v>
      </c>
      <c r="G8053" s="33">
        <v>4372500</v>
      </c>
      <c r="H8053" s="33">
        <v>4372500</v>
      </c>
      <c r="I8053" s="31" t="s">
        <v>9762</v>
      </c>
      <c r="J8053" s="31" t="s">
        <v>9763</v>
      </c>
      <c r="K8053" s="33">
        <v>4372500</v>
      </c>
      <c r="L8053" s="31" t="s">
        <v>9764</v>
      </c>
      <c r="M8053">
        <f t="shared" si="352"/>
        <v>15</v>
      </c>
      <c r="N8053" t="str">
        <f t="shared" si="354"/>
        <v>PO64000082</v>
      </c>
      <c r="O8053" t="e">
        <f>VLOOKUP(N8053,'1_คตง_ภาพรวม'!L8053:M8103,2,FALSE)</f>
        <v>#N/A</v>
      </c>
    </row>
    <row r="8054" spans="1:15" hidden="1">
      <c r="A8054" s="31" t="s">
        <v>9849</v>
      </c>
      <c r="B8054" s="31" t="s">
        <v>21697</v>
      </c>
      <c r="C8054" s="31" t="s">
        <v>21698</v>
      </c>
      <c r="D8054" s="32">
        <v>44238</v>
      </c>
      <c r="E8054" s="31" t="s">
        <v>21699</v>
      </c>
      <c r="F8054" s="31" t="s">
        <v>12612</v>
      </c>
      <c r="G8054" s="33">
        <v>-385681</v>
      </c>
      <c r="H8054" s="33">
        <v>-385681</v>
      </c>
      <c r="I8054" s="31" t="s">
        <v>9762</v>
      </c>
      <c r="J8054" s="31" t="s">
        <v>9763</v>
      </c>
      <c r="K8054" s="33">
        <v>-385681</v>
      </c>
      <c r="L8054" s="31" t="s">
        <v>9764</v>
      </c>
      <c r="M8054">
        <f t="shared" si="352"/>
        <v>15</v>
      </c>
      <c r="N8054" t="str">
        <f t="shared" si="354"/>
        <v>PO64000061</v>
      </c>
      <c r="O8054" t="e">
        <f>VLOOKUP(N8054,'1_คตง_ภาพรวม'!L8054:M8104,2,FALSE)</f>
        <v>#N/A</v>
      </c>
    </row>
    <row r="8055" spans="1:15" hidden="1">
      <c r="A8055" s="31" t="s">
        <v>9849</v>
      </c>
      <c r="B8055" s="31" t="s">
        <v>21697</v>
      </c>
      <c r="C8055" s="31" t="s">
        <v>21698</v>
      </c>
      <c r="D8055" s="32">
        <v>44238</v>
      </c>
      <c r="E8055" s="31" t="s">
        <v>21699</v>
      </c>
      <c r="F8055" s="31" t="s">
        <v>9875</v>
      </c>
      <c r="G8055" s="33">
        <v>385681</v>
      </c>
      <c r="H8055" s="33">
        <v>385681</v>
      </c>
      <c r="I8055" s="31" t="s">
        <v>9762</v>
      </c>
      <c r="J8055" s="31" t="s">
        <v>9763</v>
      </c>
      <c r="K8055" s="33">
        <v>385681</v>
      </c>
      <c r="L8055" s="31" t="s">
        <v>9764</v>
      </c>
      <c r="M8055">
        <f t="shared" si="352"/>
        <v>15</v>
      </c>
      <c r="N8055" t="str">
        <f t="shared" si="354"/>
        <v>PO64000061</v>
      </c>
      <c r="O8055" t="e">
        <f>VLOOKUP(N8055,'1_คตง_ภาพรวม'!L8055:M8105,2,FALSE)</f>
        <v>#N/A</v>
      </c>
    </row>
    <row r="8056" spans="1:15" hidden="1">
      <c r="A8056" s="31" t="s">
        <v>9849</v>
      </c>
      <c r="B8056" s="31" t="s">
        <v>21700</v>
      </c>
      <c r="C8056" s="31" t="s">
        <v>21701</v>
      </c>
      <c r="D8056" s="32">
        <v>44232</v>
      </c>
      <c r="E8056" s="31" t="s">
        <v>21702</v>
      </c>
      <c r="F8056" s="31" t="s">
        <v>12612</v>
      </c>
      <c r="G8056" s="33">
        <v>-4174000</v>
      </c>
      <c r="H8056" s="33">
        <v>-4174000</v>
      </c>
      <c r="I8056" s="31" t="s">
        <v>9762</v>
      </c>
      <c r="J8056" s="31" t="s">
        <v>9763</v>
      </c>
      <c r="K8056" s="33">
        <v>-4174000</v>
      </c>
      <c r="L8056" s="31" t="s">
        <v>9764</v>
      </c>
      <c r="M8056" t="e">
        <f t="shared" si="352"/>
        <v>#VALUE!</v>
      </c>
    </row>
    <row r="8057" spans="1:15" hidden="1">
      <c r="A8057" s="31" t="s">
        <v>9849</v>
      </c>
      <c r="B8057" s="31" t="s">
        <v>21700</v>
      </c>
      <c r="C8057" s="31" t="s">
        <v>21701</v>
      </c>
      <c r="D8057" s="32">
        <v>44232</v>
      </c>
      <c r="E8057" s="31" t="s">
        <v>21702</v>
      </c>
      <c r="F8057" s="31" t="s">
        <v>9997</v>
      </c>
      <c r="G8057" s="33">
        <v>4174000</v>
      </c>
      <c r="H8057" s="33">
        <v>4174000</v>
      </c>
      <c r="I8057" s="31" t="s">
        <v>9762</v>
      </c>
      <c r="J8057" s="31" t="s">
        <v>9763</v>
      </c>
      <c r="K8057" s="33">
        <v>4174000</v>
      </c>
      <c r="L8057" s="31" t="s">
        <v>9764</v>
      </c>
      <c r="M8057" t="e">
        <f t="shared" si="352"/>
        <v>#VALUE!</v>
      </c>
    </row>
    <row r="8058" spans="1:15" hidden="1">
      <c r="A8058" s="31" t="s">
        <v>9849</v>
      </c>
      <c r="B8058" s="31" t="s">
        <v>21703</v>
      </c>
      <c r="C8058" s="31" t="s">
        <v>21704</v>
      </c>
      <c r="D8058" s="32">
        <v>44238</v>
      </c>
      <c r="E8058" s="31" t="s">
        <v>21705</v>
      </c>
      <c r="F8058" s="31" t="s">
        <v>12612</v>
      </c>
      <c r="G8058" s="33">
        <v>-24910</v>
      </c>
      <c r="H8058" s="33">
        <v>-24910</v>
      </c>
      <c r="I8058" s="31" t="s">
        <v>9762</v>
      </c>
      <c r="J8058" s="31" t="s">
        <v>9763</v>
      </c>
      <c r="K8058" s="33">
        <v>-24910</v>
      </c>
      <c r="L8058" s="31" t="s">
        <v>9764</v>
      </c>
      <c r="M8058">
        <f t="shared" si="352"/>
        <v>15</v>
      </c>
      <c r="N8058" t="str">
        <f t="shared" ref="N8058:N8061" si="355">MID(E8058,M8058,10)</f>
        <v>PO64000020</v>
      </c>
      <c r="O8058" t="e">
        <f>VLOOKUP(N8058,'1_คตง_ภาพรวม'!L8058:M8108,2,FALSE)</f>
        <v>#N/A</v>
      </c>
    </row>
    <row r="8059" spans="1:15" hidden="1">
      <c r="A8059" s="31" t="s">
        <v>9849</v>
      </c>
      <c r="B8059" s="31" t="s">
        <v>21703</v>
      </c>
      <c r="C8059" s="31" t="s">
        <v>21704</v>
      </c>
      <c r="D8059" s="32">
        <v>44238</v>
      </c>
      <c r="E8059" s="31" t="s">
        <v>21705</v>
      </c>
      <c r="F8059" s="31" t="s">
        <v>9875</v>
      </c>
      <c r="G8059" s="33">
        <v>24910</v>
      </c>
      <c r="H8059" s="33">
        <v>24910</v>
      </c>
      <c r="I8059" s="31" t="s">
        <v>9762</v>
      </c>
      <c r="J8059" s="31" t="s">
        <v>9763</v>
      </c>
      <c r="K8059" s="33">
        <v>24910</v>
      </c>
      <c r="L8059" s="31" t="s">
        <v>9764</v>
      </c>
      <c r="M8059">
        <f t="shared" si="352"/>
        <v>15</v>
      </c>
      <c r="N8059" t="str">
        <f t="shared" si="355"/>
        <v>PO64000020</v>
      </c>
      <c r="O8059" t="e">
        <f>VLOOKUP(N8059,'1_คตง_ภาพรวม'!L8059:M8109,2,FALSE)</f>
        <v>#N/A</v>
      </c>
    </row>
    <row r="8060" spans="1:15" hidden="1">
      <c r="A8060" s="31" t="s">
        <v>9849</v>
      </c>
      <c r="B8060" s="31" t="s">
        <v>21706</v>
      </c>
      <c r="C8060" s="31" t="s">
        <v>21707</v>
      </c>
      <c r="D8060" s="32">
        <v>44238</v>
      </c>
      <c r="E8060" s="31" t="s">
        <v>21708</v>
      </c>
      <c r="F8060" s="31" t="s">
        <v>12612</v>
      </c>
      <c r="G8060" s="33">
        <v>-43917.61</v>
      </c>
      <c r="H8060" s="33">
        <v>-43917.61</v>
      </c>
      <c r="I8060" s="31" t="s">
        <v>9762</v>
      </c>
      <c r="J8060" s="31" t="s">
        <v>9763</v>
      </c>
      <c r="K8060" s="33">
        <v>-43917.61</v>
      </c>
      <c r="L8060" s="31" t="s">
        <v>9764</v>
      </c>
      <c r="M8060">
        <f t="shared" si="352"/>
        <v>15</v>
      </c>
      <c r="N8060" t="str">
        <f t="shared" si="355"/>
        <v>PO63001012</v>
      </c>
      <c r="O8060" t="e">
        <f>VLOOKUP(N8060,'1_คตง_ภาพรวม'!L8060:M8110,2,FALSE)</f>
        <v>#N/A</v>
      </c>
    </row>
    <row r="8061" spans="1:15" hidden="1">
      <c r="A8061" s="31" t="s">
        <v>9849</v>
      </c>
      <c r="B8061" s="31" t="s">
        <v>21706</v>
      </c>
      <c r="C8061" s="31" t="s">
        <v>21707</v>
      </c>
      <c r="D8061" s="32">
        <v>44238</v>
      </c>
      <c r="E8061" s="31" t="s">
        <v>21708</v>
      </c>
      <c r="F8061" s="31" t="s">
        <v>9875</v>
      </c>
      <c r="G8061" s="33">
        <v>43917.61</v>
      </c>
      <c r="H8061" s="33">
        <v>43917.61</v>
      </c>
      <c r="I8061" s="31" t="s">
        <v>9762</v>
      </c>
      <c r="J8061" s="31" t="s">
        <v>9763</v>
      </c>
      <c r="K8061" s="33">
        <v>43917.61</v>
      </c>
      <c r="L8061" s="31" t="s">
        <v>9764</v>
      </c>
      <c r="M8061">
        <f t="shared" si="352"/>
        <v>15</v>
      </c>
      <c r="N8061" t="str">
        <f t="shared" si="355"/>
        <v>PO63001012</v>
      </c>
      <c r="O8061" t="e">
        <f>VLOOKUP(N8061,'1_คตง_ภาพรวม'!L8061:M8111,2,FALSE)</f>
        <v>#N/A</v>
      </c>
    </row>
    <row r="8062" spans="1:15" hidden="1">
      <c r="A8062" s="31" t="s">
        <v>9757</v>
      </c>
      <c r="B8062" s="31" t="s">
        <v>21709</v>
      </c>
      <c r="C8062" s="31" t="s">
        <v>21710</v>
      </c>
      <c r="D8062" s="32">
        <v>44235</v>
      </c>
      <c r="E8062" s="31" t="s">
        <v>21711</v>
      </c>
      <c r="F8062" s="31" t="s">
        <v>21611</v>
      </c>
      <c r="G8062" s="33">
        <v>-6840</v>
      </c>
      <c r="H8062" s="33">
        <v>-6840</v>
      </c>
      <c r="I8062" s="31" t="s">
        <v>9762</v>
      </c>
      <c r="J8062" s="31" t="s">
        <v>9763</v>
      </c>
      <c r="K8062" s="33">
        <v>-6840</v>
      </c>
      <c r="L8062" s="31" t="s">
        <v>9764</v>
      </c>
      <c r="M8062" t="e">
        <f t="shared" si="352"/>
        <v>#VALUE!</v>
      </c>
    </row>
    <row r="8063" spans="1:15" hidden="1">
      <c r="A8063" s="31" t="s">
        <v>9757</v>
      </c>
      <c r="B8063" s="31" t="s">
        <v>21709</v>
      </c>
      <c r="C8063" s="31" t="s">
        <v>21710</v>
      </c>
      <c r="D8063" s="32">
        <v>44235</v>
      </c>
      <c r="E8063" s="31" t="s">
        <v>21711</v>
      </c>
      <c r="F8063" s="31" t="s">
        <v>21612</v>
      </c>
      <c r="G8063" s="33">
        <v>6840</v>
      </c>
      <c r="H8063" s="33">
        <v>6840</v>
      </c>
      <c r="I8063" s="31" t="s">
        <v>9762</v>
      </c>
      <c r="J8063" s="31" t="s">
        <v>9763</v>
      </c>
      <c r="K8063" s="33">
        <v>6840</v>
      </c>
      <c r="L8063" s="31" t="s">
        <v>9764</v>
      </c>
      <c r="M8063" t="e">
        <f t="shared" si="352"/>
        <v>#VALUE!</v>
      </c>
    </row>
    <row r="8064" spans="1:15" hidden="1">
      <c r="A8064" s="31" t="s">
        <v>9849</v>
      </c>
      <c r="B8064" s="31" t="s">
        <v>21712</v>
      </c>
      <c r="C8064" s="31" t="s">
        <v>21713</v>
      </c>
      <c r="D8064" s="32">
        <v>44238</v>
      </c>
      <c r="E8064" s="31" t="s">
        <v>21714</v>
      </c>
      <c r="F8064" s="31" t="s">
        <v>12612</v>
      </c>
      <c r="G8064" s="33">
        <v>-24910</v>
      </c>
      <c r="H8064" s="33">
        <v>-24910</v>
      </c>
      <c r="I8064" s="31" t="s">
        <v>9762</v>
      </c>
      <c r="J8064" s="31" t="s">
        <v>9763</v>
      </c>
      <c r="K8064" s="33">
        <v>-24910</v>
      </c>
      <c r="L8064" s="31" t="s">
        <v>9764</v>
      </c>
      <c r="M8064">
        <f t="shared" si="352"/>
        <v>15</v>
      </c>
      <c r="N8064" t="str">
        <f t="shared" ref="N8064:N8109" si="356">MID(E8064,M8064,10)</f>
        <v>PO64000099</v>
      </c>
      <c r="O8064" t="e">
        <f>VLOOKUP(N8064,'1_คตง_ภาพรวม'!L8064:M8114,2,FALSE)</f>
        <v>#N/A</v>
      </c>
    </row>
    <row r="8065" spans="1:15" hidden="1">
      <c r="A8065" s="31" t="s">
        <v>9849</v>
      </c>
      <c r="B8065" s="31" t="s">
        <v>21712</v>
      </c>
      <c r="C8065" s="31" t="s">
        <v>21713</v>
      </c>
      <c r="D8065" s="32">
        <v>44238</v>
      </c>
      <c r="E8065" s="31" t="s">
        <v>21714</v>
      </c>
      <c r="F8065" s="31" t="s">
        <v>9875</v>
      </c>
      <c r="G8065" s="33">
        <v>24910</v>
      </c>
      <c r="H8065" s="33">
        <v>24910</v>
      </c>
      <c r="I8065" s="31" t="s">
        <v>9762</v>
      </c>
      <c r="J8065" s="31" t="s">
        <v>9763</v>
      </c>
      <c r="K8065" s="33">
        <v>24910</v>
      </c>
      <c r="L8065" s="31" t="s">
        <v>9764</v>
      </c>
      <c r="M8065">
        <f t="shared" si="352"/>
        <v>15</v>
      </c>
      <c r="N8065" t="str">
        <f t="shared" si="356"/>
        <v>PO64000099</v>
      </c>
      <c r="O8065" t="e">
        <f>VLOOKUP(N8065,'1_คตง_ภาพรวม'!L8065:M8115,2,FALSE)</f>
        <v>#N/A</v>
      </c>
    </row>
    <row r="8066" spans="1:15" hidden="1">
      <c r="A8066" s="31" t="s">
        <v>9849</v>
      </c>
      <c r="B8066" s="31" t="s">
        <v>21715</v>
      </c>
      <c r="C8066" s="31" t="s">
        <v>21716</v>
      </c>
      <c r="D8066" s="32">
        <v>44238</v>
      </c>
      <c r="E8066" s="31" t="s">
        <v>21717</v>
      </c>
      <c r="F8066" s="31" t="s">
        <v>12612</v>
      </c>
      <c r="G8066" s="33">
        <v>-2497.5700000000002</v>
      </c>
      <c r="H8066" s="33">
        <v>-2497.5700000000002</v>
      </c>
      <c r="I8066" s="31" t="s">
        <v>9762</v>
      </c>
      <c r="J8066" s="31" t="s">
        <v>9763</v>
      </c>
      <c r="K8066" s="33">
        <v>-2497.5700000000002</v>
      </c>
      <c r="L8066" s="31" t="s">
        <v>9764</v>
      </c>
      <c r="M8066">
        <f t="shared" si="352"/>
        <v>15</v>
      </c>
      <c r="N8066" t="str">
        <f t="shared" si="356"/>
        <v>PO63000654</v>
      </c>
      <c r="O8066" t="e">
        <f>VLOOKUP(N8066,'1_คตง_ภาพรวม'!L8066:M8116,2,FALSE)</f>
        <v>#N/A</v>
      </c>
    </row>
    <row r="8067" spans="1:15" hidden="1">
      <c r="A8067" s="31" t="s">
        <v>9849</v>
      </c>
      <c r="B8067" s="31" t="s">
        <v>21715</v>
      </c>
      <c r="C8067" s="31" t="s">
        <v>21716</v>
      </c>
      <c r="D8067" s="32">
        <v>44238</v>
      </c>
      <c r="E8067" s="31" t="s">
        <v>21717</v>
      </c>
      <c r="F8067" s="31" t="s">
        <v>9875</v>
      </c>
      <c r="G8067" s="33">
        <v>2497.5700000000002</v>
      </c>
      <c r="H8067" s="33">
        <v>2497.5700000000002</v>
      </c>
      <c r="I8067" s="31" t="s">
        <v>9762</v>
      </c>
      <c r="J8067" s="31" t="s">
        <v>9763</v>
      </c>
      <c r="K8067" s="33">
        <v>2497.5700000000002</v>
      </c>
      <c r="L8067" s="31" t="s">
        <v>9764</v>
      </c>
      <c r="M8067">
        <f t="shared" ref="M8067:M8130" si="357">FIND("PO",E8067)</f>
        <v>15</v>
      </c>
      <c r="N8067" t="str">
        <f t="shared" si="356"/>
        <v>PO63000654</v>
      </c>
      <c r="O8067" t="e">
        <f>VLOOKUP(N8067,'1_คตง_ภาพรวม'!L8067:M8117,2,FALSE)</f>
        <v>#N/A</v>
      </c>
    </row>
    <row r="8068" spans="1:15" hidden="1">
      <c r="A8068" s="31" t="s">
        <v>9849</v>
      </c>
      <c r="B8068" s="31" t="s">
        <v>21718</v>
      </c>
      <c r="C8068" s="31" t="s">
        <v>21719</v>
      </c>
      <c r="D8068" s="32">
        <v>44238</v>
      </c>
      <c r="E8068" s="31" t="s">
        <v>21720</v>
      </c>
      <c r="F8068" s="31" t="s">
        <v>12612</v>
      </c>
      <c r="G8068" s="33">
        <v>-137214</v>
      </c>
      <c r="H8068" s="33">
        <v>-137214</v>
      </c>
      <c r="I8068" s="31" t="s">
        <v>9762</v>
      </c>
      <c r="J8068" s="31" t="s">
        <v>9763</v>
      </c>
      <c r="K8068" s="33">
        <v>-137214</v>
      </c>
      <c r="L8068" s="31" t="s">
        <v>9764</v>
      </c>
      <c r="M8068">
        <f t="shared" si="357"/>
        <v>15</v>
      </c>
      <c r="N8068" t="str">
        <f t="shared" si="356"/>
        <v>PO64000078</v>
      </c>
      <c r="O8068" t="e">
        <f>VLOOKUP(N8068,'1_คตง_ภาพรวม'!L8068:M8118,2,FALSE)</f>
        <v>#N/A</v>
      </c>
    </row>
    <row r="8069" spans="1:15" hidden="1">
      <c r="A8069" s="31" t="s">
        <v>9849</v>
      </c>
      <c r="B8069" s="31" t="s">
        <v>21718</v>
      </c>
      <c r="C8069" s="31" t="s">
        <v>21719</v>
      </c>
      <c r="D8069" s="32">
        <v>44238</v>
      </c>
      <c r="E8069" s="31" t="s">
        <v>21720</v>
      </c>
      <c r="F8069" s="31" t="s">
        <v>9875</v>
      </c>
      <c r="G8069" s="33">
        <v>137214</v>
      </c>
      <c r="H8069" s="33">
        <v>137214</v>
      </c>
      <c r="I8069" s="31" t="s">
        <v>9762</v>
      </c>
      <c r="J8069" s="31" t="s">
        <v>9763</v>
      </c>
      <c r="K8069" s="33">
        <v>137214</v>
      </c>
      <c r="L8069" s="31" t="s">
        <v>9764</v>
      </c>
      <c r="M8069">
        <f t="shared" si="357"/>
        <v>15</v>
      </c>
      <c r="N8069" t="str">
        <f t="shared" si="356"/>
        <v>PO64000078</v>
      </c>
      <c r="O8069" t="e">
        <f>VLOOKUP(N8069,'1_คตง_ภาพรวม'!L8069:M8119,2,FALSE)</f>
        <v>#N/A</v>
      </c>
    </row>
    <row r="8070" spans="1:15" hidden="1">
      <c r="A8070" s="31" t="s">
        <v>9849</v>
      </c>
      <c r="B8070" s="31" t="s">
        <v>21721</v>
      </c>
      <c r="C8070" s="31" t="s">
        <v>21722</v>
      </c>
      <c r="D8070" s="32">
        <v>44238</v>
      </c>
      <c r="E8070" s="31" t="s">
        <v>21723</v>
      </c>
      <c r="F8070" s="31" t="s">
        <v>12612</v>
      </c>
      <c r="G8070" s="33">
        <v>-19800</v>
      </c>
      <c r="H8070" s="33">
        <v>-19800</v>
      </c>
      <c r="I8070" s="31" t="s">
        <v>9762</v>
      </c>
      <c r="J8070" s="31" t="s">
        <v>9763</v>
      </c>
      <c r="K8070" s="33">
        <v>-19800</v>
      </c>
      <c r="L8070" s="31" t="s">
        <v>9764</v>
      </c>
      <c r="M8070">
        <f t="shared" si="357"/>
        <v>15</v>
      </c>
      <c r="N8070" t="str">
        <f t="shared" si="356"/>
        <v>PO63000766</v>
      </c>
      <c r="O8070" t="e">
        <f>VLOOKUP(N8070,'1_คตง_ภาพรวม'!L8070:M8120,2,FALSE)</f>
        <v>#N/A</v>
      </c>
    </row>
    <row r="8071" spans="1:15" hidden="1">
      <c r="A8071" s="31" t="s">
        <v>9849</v>
      </c>
      <c r="B8071" s="31" t="s">
        <v>21721</v>
      </c>
      <c r="C8071" s="31" t="s">
        <v>21722</v>
      </c>
      <c r="D8071" s="32">
        <v>44238</v>
      </c>
      <c r="E8071" s="31" t="s">
        <v>21723</v>
      </c>
      <c r="F8071" s="31" t="s">
        <v>9875</v>
      </c>
      <c r="G8071" s="33">
        <v>19800</v>
      </c>
      <c r="H8071" s="33">
        <v>19800</v>
      </c>
      <c r="I8071" s="31" t="s">
        <v>9762</v>
      </c>
      <c r="J8071" s="31" t="s">
        <v>9763</v>
      </c>
      <c r="K8071" s="33">
        <v>19800</v>
      </c>
      <c r="L8071" s="31" t="s">
        <v>9764</v>
      </c>
      <c r="M8071">
        <f t="shared" si="357"/>
        <v>15</v>
      </c>
      <c r="N8071" t="str">
        <f t="shared" si="356"/>
        <v>PO63000766</v>
      </c>
      <c r="O8071" t="e">
        <f>VLOOKUP(N8071,'1_คตง_ภาพรวม'!L8071:M8121,2,FALSE)</f>
        <v>#N/A</v>
      </c>
    </row>
    <row r="8072" spans="1:15" hidden="1">
      <c r="A8072" s="31" t="s">
        <v>9849</v>
      </c>
      <c r="B8072" s="31" t="s">
        <v>21724</v>
      </c>
      <c r="C8072" s="31" t="s">
        <v>21725</v>
      </c>
      <c r="D8072" s="32">
        <v>44238</v>
      </c>
      <c r="E8072" s="31" t="s">
        <v>21726</v>
      </c>
      <c r="F8072" s="31" t="s">
        <v>12612</v>
      </c>
      <c r="G8072" s="33">
        <v>-193238</v>
      </c>
      <c r="H8072" s="33">
        <v>-193238</v>
      </c>
      <c r="I8072" s="31" t="s">
        <v>9762</v>
      </c>
      <c r="J8072" s="31" t="s">
        <v>9763</v>
      </c>
      <c r="K8072" s="33">
        <v>-193238</v>
      </c>
      <c r="L8072" s="31" t="s">
        <v>9764</v>
      </c>
      <c r="M8072">
        <f t="shared" si="357"/>
        <v>15</v>
      </c>
      <c r="N8072" t="str">
        <f t="shared" si="356"/>
        <v>PO63000998</v>
      </c>
      <c r="O8072" t="e">
        <f>VLOOKUP(N8072,'1_คตง_ภาพรวม'!L8072:M8122,2,FALSE)</f>
        <v>#N/A</v>
      </c>
    </row>
    <row r="8073" spans="1:15" hidden="1">
      <c r="A8073" s="31" t="s">
        <v>9849</v>
      </c>
      <c r="B8073" s="31" t="s">
        <v>21724</v>
      </c>
      <c r="C8073" s="31" t="s">
        <v>21725</v>
      </c>
      <c r="D8073" s="32">
        <v>44238</v>
      </c>
      <c r="E8073" s="31" t="s">
        <v>21726</v>
      </c>
      <c r="F8073" s="31" t="s">
        <v>9875</v>
      </c>
      <c r="G8073" s="33">
        <v>193238</v>
      </c>
      <c r="H8073" s="33">
        <v>193238</v>
      </c>
      <c r="I8073" s="31" t="s">
        <v>9762</v>
      </c>
      <c r="J8073" s="31" t="s">
        <v>9763</v>
      </c>
      <c r="K8073" s="33">
        <v>193238</v>
      </c>
      <c r="L8073" s="31" t="s">
        <v>9764</v>
      </c>
      <c r="M8073">
        <f t="shared" si="357"/>
        <v>15</v>
      </c>
      <c r="N8073" t="str">
        <f t="shared" si="356"/>
        <v>PO63000998</v>
      </c>
      <c r="O8073" t="e">
        <f>VLOOKUP(N8073,'1_คตง_ภาพรวม'!L8073:M8123,2,FALSE)</f>
        <v>#N/A</v>
      </c>
    </row>
    <row r="8074" spans="1:15" hidden="1">
      <c r="A8074" s="31" t="s">
        <v>9849</v>
      </c>
      <c r="B8074" s="31" t="s">
        <v>21727</v>
      </c>
      <c r="C8074" s="31" t="s">
        <v>21728</v>
      </c>
      <c r="D8074" s="32">
        <v>44238</v>
      </c>
      <c r="E8074" s="31" t="s">
        <v>21729</v>
      </c>
      <c r="F8074" s="31" t="s">
        <v>12612</v>
      </c>
      <c r="G8074" s="33">
        <v>-247510</v>
      </c>
      <c r="H8074" s="33">
        <v>-247510</v>
      </c>
      <c r="I8074" s="31" t="s">
        <v>9762</v>
      </c>
      <c r="J8074" s="31" t="s">
        <v>9763</v>
      </c>
      <c r="K8074" s="33">
        <v>-247510</v>
      </c>
      <c r="L8074" s="31" t="s">
        <v>9764</v>
      </c>
      <c r="M8074">
        <f t="shared" si="357"/>
        <v>15</v>
      </c>
      <c r="N8074" t="str">
        <f t="shared" si="356"/>
        <v>PO63000851</v>
      </c>
      <c r="O8074" t="e">
        <f>VLOOKUP(N8074,'1_คตง_ภาพรวม'!L8074:M8124,2,FALSE)</f>
        <v>#N/A</v>
      </c>
    </row>
    <row r="8075" spans="1:15" hidden="1">
      <c r="A8075" s="31" t="s">
        <v>9849</v>
      </c>
      <c r="B8075" s="31" t="s">
        <v>21727</v>
      </c>
      <c r="C8075" s="31" t="s">
        <v>21728</v>
      </c>
      <c r="D8075" s="32">
        <v>44238</v>
      </c>
      <c r="E8075" s="31" t="s">
        <v>21729</v>
      </c>
      <c r="F8075" s="31" t="s">
        <v>9875</v>
      </c>
      <c r="G8075" s="33">
        <v>247510</v>
      </c>
      <c r="H8075" s="33">
        <v>247510</v>
      </c>
      <c r="I8075" s="31" t="s">
        <v>9762</v>
      </c>
      <c r="J8075" s="31" t="s">
        <v>9763</v>
      </c>
      <c r="K8075" s="33">
        <v>247510</v>
      </c>
      <c r="L8075" s="31" t="s">
        <v>9764</v>
      </c>
      <c r="M8075">
        <f t="shared" si="357"/>
        <v>15</v>
      </c>
      <c r="N8075" t="str">
        <f t="shared" si="356"/>
        <v>PO63000851</v>
      </c>
      <c r="O8075" t="e">
        <f>VLOOKUP(N8075,'1_คตง_ภาพรวม'!L8075:M8125,2,FALSE)</f>
        <v>#N/A</v>
      </c>
    </row>
    <row r="8076" spans="1:15" hidden="1">
      <c r="A8076" s="31" t="s">
        <v>9849</v>
      </c>
      <c r="B8076" s="31" t="s">
        <v>21730</v>
      </c>
      <c r="C8076" s="31" t="s">
        <v>21731</v>
      </c>
      <c r="D8076" s="32">
        <v>44238</v>
      </c>
      <c r="E8076" s="31" t="s">
        <v>21732</v>
      </c>
      <c r="F8076" s="31" t="s">
        <v>12612</v>
      </c>
      <c r="G8076" s="33">
        <v>-43560</v>
      </c>
      <c r="H8076" s="33">
        <v>-43560</v>
      </c>
      <c r="I8076" s="31" t="s">
        <v>9762</v>
      </c>
      <c r="J8076" s="31" t="s">
        <v>9763</v>
      </c>
      <c r="K8076" s="33">
        <v>-43560</v>
      </c>
      <c r="L8076" s="31" t="s">
        <v>9764</v>
      </c>
      <c r="M8076">
        <f t="shared" si="357"/>
        <v>15</v>
      </c>
      <c r="N8076" t="str">
        <f t="shared" si="356"/>
        <v>PO63000904</v>
      </c>
      <c r="O8076" t="e">
        <f>VLOOKUP(N8076,'1_คตง_ภาพรวม'!L8076:M8126,2,FALSE)</f>
        <v>#N/A</v>
      </c>
    </row>
    <row r="8077" spans="1:15" hidden="1">
      <c r="A8077" s="31" t="s">
        <v>9849</v>
      </c>
      <c r="B8077" s="31" t="s">
        <v>21730</v>
      </c>
      <c r="C8077" s="31" t="s">
        <v>21731</v>
      </c>
      <c r="D8077" s="32">
        <v>44238</v>
      </c>
      <c r="E8077" s="31" t="s">
        <v>21732</v>
      </c>
      <c r="F8077" s="31" t="s">
        <v>9875</v>
      </c>
      <c r="G8077" s="33">
        <v>43560</v>
      </c>
      <c r="H8077" s="33">
        <v>43560</v>
      </c>
      <c r="I8077" s="31" t="s">
        <v>9762</v>
      </c>
      <c r="J8077" s="31" t="s">
        <v>9763</v>
      </c>
      <c r="K8077" s="33">
        <v>43560</v>
      </c>
      <c r="L8077" s="31" t="s">
        <v>9764</v>
      </c>
      <c r="M8077">
        <f t="shared" si="357"/>
        <v>15</v>
      </c>
      <c r="N8077" t="str">
        <f t="shared" si="356"/>
        <v>PO63000904</v>
      </c>
      <c r="O8077" t="e">
        <f>VLOOKUP(N8077,'1_คตง_ภาพรวม'!L8077:M8127,2,FALSE)</f>
        <v>#N/A</v>
      </c>
    </row>
    <row r="8078" spans="1:15" hidden="1">
      <c r="A8078" s="31" t="s">
        <v>9849</v>
      </c>
      <c r="B8078" s="31" t="s">
        <v>21733</v>
      </c>
      <c r="C8078" s="31" t="s">
        <v>21734</v>
      </c>
      <c r="D8078" s="32">
        <v>44238</v>
      </c>
      <c r="E8078" s="31" t="s">
        <v>21735</v>
      </c>
      <c r="F8078" s="31" t="s">
        <v>12612</v>
      </c>
      <c r="G8078" s="33">
        <v>-9900</v>
      </c>
      <c r="H8078" s="33">
        <v>-9900</v>
      </c>
      <c r="I8078" s="31" t="s">
        <v>9762</v>
      </c>
      <c r="J8078" s="31" t="s">
        <v>9763</v>
      </c>
      <c r="K8078" s="33">
        <v>-9900</v>
      </c>
      <c r="L8078" s="31" t="s">
        <v>9764</v>
      </c>
      <c r="M8078">
        <f t="shared" si="357"/>
        <v>15</v>
      </c>
      <c r="N8078" t="str">
        <f t="shared" si="356"/>
        <v>PO63000516</v>
      </c>
      <c r="O8078" t="e">
        <f>VLOOKUP(N8078,'1_คตง_ภาพรวม'!L8078:M8128,2,FALSE)</f>
        <v>#N/A</v>
      </c>
    </row>
    <row r="8079" spans="1:15" hidden="1">
      <c r="A8079" s="31" t="s">
        <v>9849</v>
      </c>
      <c r="B8079" s="31" t="s">
        <v>21733</v>
      </c>
      <c r="C8079" s="31" t="s">
        <v>21734</v>
      </c>
      <c r="D8079" s="32">
        <v>44238</v>
      </c>
      <c r="E8079" s="31" t="s">
        <v>21735</v>
      </c>
      <c r="F8079" s="31" t="s">
        <v>9875</v>
      </c>
      <c r="G8079" s="33">
        <v>9900</v>
      </c>
      <c r="H8079" s="33">
        <v>9900</v>
      </c>
      <c r="I8079" s="31" t="s">
        <v>9762</v>
      </c>
      <c r="J8079" s="31" t="s">
        <v>9763</v>
      </c>
      <c r="K8079" s="33">
        <v>9900</v>
      </c>
      <c r="L8079" s="31" t="s">
        <v>9764</v>
      </c>
      <c r="M8079">
        <f t="shared" si="357"/>
        <v>15</v>
      </c>
      <c r="N8079" t="str">
        <f t="shared" si="356"/>
        <v>PO63000516</v>
      </c>
      <c r="O8079" t="e">
        <f>VLOOKUP(N8079,'1_คตง_ภาพรวม'!L8079:M8129,2,FALSE)</f>
        <v>#N/A</v>
      </c>
    </row>
    <row r="8080" spans="1:15" hidden="1">
      <c r="A8080" s="31" t="s">
        <v>9849</v>
      </c>
      <c r="B8080" s="31" t="s">
        <v>21736</v>
      </c>
      <c r="C8080" s="31" t="s">
        <v>21737</v>
      </c>
      <c r="D8080" s="32">
        <v>44238</v>
      </c>
      <c r="E8080" s="31" t="s">
        <v>21738</v>
      </c>
      <c r="F8080" s="31" t="s">
        <v>12612</v>
      </c>
      <c r="G8080" s="33">
        <v>-19610</v>
      </c>
      <c r="H8080" s="33">
        <v>-19610</v>
      </c>
      <c r="I8080" s="31" t="s">
        <v>9762</v>
      </c>
      <c r="J8080" s="31" t="s">
        <v>9763</v>
      </c>
      <c r="K8080" s="33">
        <v>-19610</v>
      </c>
      <c r="L8080" s="31" t="s">
        <v>9764</v>
      </c>
      <c r="M8080">
        <f t="shared" si="357"/>
        <v>15</v>
      </c>
      <c r="N8080" t="str">
        <f t="shared" si="356"/>
        <v>PO64000114</v>
      </c>
      <c r="O8080" t="e">
        <f>VLOOKUP(N8080,'1_คตง_ภาพรวม'!L8080:M8130,2,FALSE)</f>
        <v>#N/A</v>
      </c>
    </row>
    <row r="8081" spans="1:15" hidden="1">
      <c r="A8081" s="31" t="s">
        <v>9849</v>
      </c>
      <c r="B8081" s="31" t="s">
        <v>21736</v>
      </c>
      <c r="C8081" s="31" t="s">
        <v>21737</v>
      </c>
      <c r="D8081" s="32">
        <v>44238</v>
      </c>
      <c r="E8081" s="31" t="s">
        <v>21738</v>
      </c>
      <c r="F8081" s="31" t="s">
        <v>9875</v>
      </c>
      <c r="G8081" s="33">
        <v>19610</v>
      </c>
      <c r="H8081" s="33">
        <v>19610</v>
      </c>
      <c r="I8081" s="31" t="s">
        <v>9762</v>
      </c>
      <c r="J8081" s="31" t="s">
        <v>9763</v>
      </c>
      <c r="K8081" s="33">
        <v>19610</v>
      </c>
      <c r="L8081" s="31" t="s">
        <v>9764</v>
      </c>
      <c r="M8081">
        <f t="shared" si="357"/>
        <v>15</v>
      </c>
      <c r="N8081" t="str">
        <f t="shared" si="356"/>
        <v>PO64000114</v>
      </c>
      <c r="O8081" t="e">
        <f>VLOOKUP(N8081,'1_คตง_ภาพรวม'!L8081:M8131,2,FALSE)</f>
        <v>#N/A</v>
      </c>
    </row>
    <row r="8082" spans="1:15" hidden="1">
      <c r="A8082" s="31" t="s">
        <v>9849</v>
      </c>
      <c r="B8082" s="31" t="s">
        <v>21739</v>
      </c>
      <c r="C8082" s="31" t="s">
        <v>21740</v>
      </c>
      <c r="D8082" s="32">
        <v>44238</v>
      </c>
      <c r="E8082" s="31" t="s">
        <v>21741</v>
      </c>
      <c r="F8082" s="31" t="s">
        <v>12612</v>
      </c>
      <c r="G8082" s="33">
        <v>-17245.14</v>
      </c>
      <c r="H8082" s="33">
        <v>-17245.14</v>
      </c>
      <c r="I8082" s="31" t="s">
        <v>9762</v>
      </c>
      <c r="J8082" s="31" t="s">
        <v>9763</v>
      </c>
      <c r="K8082" s="33">
        <v>-17245.14</v>
      </c>
      <c r="L8082" s="31" t="s">
        <v>9764</v>
      </c>
      <c r="M8082">
        <f t="shared" si="357"/>
        <v>15</v>
      </c>
      <c r="N8082" t="str">
        <f t="shared" si="356"/>
        <v>PO63000651</v>
      </c>
      <c r="O8082" t="e">
        <f>VLOOKUP(N8082,'1_คตง_ภาพรวม'!L8082:M8132,2,FALSE)</f>
        <v>#N/A</v>
      </c>
    </row>
    <row r="8083" spans="1:15" hidden="1">
      <c r="A8083" s="31" t="s">
        <v>9849</v>
      </c>
      <c r="B8083" s="31" t="s">
        <v>21739</v>
      </c>
      <c r="C8083" s="31" t="s">
        <v>21740</v>
      </c>
      <c r="D8083" s="32">
        <v>44238</v>
      </c>
      <c r="E8083" s="31" t="s">
        <v>21741</v>
      </c>
      <c r="F8083" s="31" t="s">
        <v>9875</v>
      </c>
      <c r="G8083" s="33">
        <v>17245.14</v>
      </c>
      <c r="H8083" s="33">
        <v>17245.14</v>
      </c>
      <c r="I8083" s="31" t="s">
        <v>9762</v>
      </c>
      <c r="J8083" s="31" t="s">
        <v>9763</v>
      </c>
      <c r="K8083" s="33">
        <v>17245.14</v>
      </c>
      <c r="L8083" s="31" t="s">
        <v>9764</v>
      </c>
      <c r="M8083">
        <f t="shared" si="357"/>
        <v>15</v>
      </c>
      <c r="N8083" t="str">
        <f t="shared" si="356"/>
        <v>PO63000651</v>
      </c>
      <c r="O8083" t="e">
        <f>VLOOKUP(N8083,'1_คตง_ภาพรวม'!L8083:M8133,2,FALSE)</f>
        <v>#N/A</v>
      </c>
    </row>
    <row r="8084" spans="1:15" hidden="1">
      <c r="A8084" s="31" t="s">
        <v>9849</v>
      </c>
      <c r="B8084" s="31" t="s">
        <v>21742</v>
      </c>
      <c r="C8084" s="31" t="s">
        <v>21743</v>
      </c>
      <c r="D8084" s="32">
        <v>44238</v>
      </c>
      <c r="E8084" s="31" t="s">
        <v>21744</v>
      </c>
      <c r="F8084" s="31" t="s">
        <v>12612</v>
      </c>
      <c r="G8084" s="33">
        <v>-4500</v>
      </c>
      <c r="H8084" s="33">
        <v>-4500</v>
      </c>
      <c r="I8084" s="31" t="s">
        <v>9762</v>
      </c>
      <c r="J8084" s="31" t="s">
        <v>9763</v>
      </c>
      <c r="K8084" s="33">
        <v>-4500</v>
      </c>
      <c r="L8084" s="31" t="s">
        <v>9764</v>
      </c>
      <c r="M8084">
        <f t="shared" si="357"/>
        <v>15</v>
      </c>
      <c r="N8084" t="str">
        <f t="shared" si="356"/>
        <v>PO64000174</v>
      </c>
      <c r="O8084" t="e">
        <f>VLOOKUP(N8084,'1_คตง_ภาพรวม'!L8084:M8134,2,FALSE)</f>
        <v>#N/A</v>
      </c>
    </row>
    <row r="8085" spans="1:15" hidden="1">
      <c r="A8085" s="31" t="s">
        <v>9849</v>
      </c>
      <c r="B8085" s="31" t="s">
        <v>21742</v>
      </c>
      <c r="C8085" s="31" t="s">
        <v>21743</v>
      </c>
      <c r="D8085" s="32">
        <v>44238</v>
      </c>
      <c r="E8085" s="31" t="s">
        <v>21744</v>
      </c>
      <c r="F8085" s="31" t="s">
        <v>9875</v>
      </c>
      <c r="G8085" s="33">
        <v>4500</v>
      </c>
      <c r="H8085" s="33">
        <v>4500</v>
      </c>
      <c r="I8085" s="31" t="s">
        <v>9762</v>
      </c>
      <c r="J8085" s="31" t="s">
        <v>9763</v>
      </c>
      <c r="K8085" s="33">
        <v>4500</v>
      </c>
      <c r="L8085" s="31" t="s">
        <v>9764</v>
      </c>
      <c r="M8085">
        <f t="shared" si="357"/>
        <v>15</v>
      </c>
      <c r="N8085" t="str">
        <f t="shared" si="356"/>
        <v>PO64000174</v>
      </c>
      <c r="O8085" t="e">
        <f>VLOOKUP(N8085,'1_คตง_ภาพรวม'!L8085:M8135,2,FALSE)</f>
        <v>#N/A</v>
      </c>
    </row>
    <row r="8086" spans="1:15" hidden="1">
      <c r="A8086" s="31" t="s">
        <v>9849</v>
      </c>
      <c r="B8086" s="31" t="s">
        <v>21745</v>
      </c>
      <c r="C8086" s="31" t="s">
        <v>21746</v>
      </c>
      <c r="D8086" s="32">
        <v>44238</v>
      </c>
      <c r="E8086" s="31" t="s">
        <v>21747</v>
      </c>
      <c r="F8086" s="31" t="s">
        <v>12612</v>
      </c>
      <c r="G8086" s="33">
        <v>-124020</v>
      </c>
      <c r="H8086" s="33">
        <v>-124020</v>
      </c>
      <c r="I8086" s="31" t="s">
        <v>9762</v>
      </c>
      <c r="J8086" s="31" t="s">
        <v>9763</v>
      </c>
      <c r="K8086" s="33">
        <v>-124020</v>
      </c>
      <c r="L8086" s="31" t="s">
        <v>9764</v>
      </c>
      <c r="M8086">
        <f t="shared" si="357"/>
        <v>15</v>
      </c>
      <c r="N8086" t="str">
        <f t="shared" si="356"/>
        <v>PO63000664</v>
      </c>
      <c r="O8086" t="e">
        <f>VLOOKUP(N8086,'1_คตง_ภาพรวม'!L8086:M8136,2,FALSE)</f>
        <v>#N/A</v>
      </c>
    </row>
    <row r="8087" spans="1:15" hidden="1">
      <c r="A8087" s="31" t="s">
        <v>9849</v>
      </c>
      <c r="B8087" s="31" t="s">
        <v>21745</v>
      </c>
      <c r="C8087" s="31" t="s">
        <v>21746</v>
      </c>
      <c r="D8087" s="32">
        <v>44238</v>
      </c>
      <c r="E8087" s="31" t="s">
        <v>21747</v>
      </c>
      <c r="F8087" s="31" t="s">
        <v>9875</v>
      </c>
      <c r="G8087" s="33">
        <v>124020</v>
      </c>
      <c r="H8087" s="33">
        <v>124020</v>
      </c>
      <c r="I8087" s="31" t="s">
        <v>9762</v>
      </c>
      <c r="J8087" s="31" t="s">
        <v>9763</v>
      </c>
      <c r="K8087" s="33">
        <v>124020</v>
      </c>
      <c r="L8087" s="31" t="s">
        <v>9764</v>
      </c>
      <c r="M8087">
        <f t="shared" si="357"/>
        <v>15</v>
      </c>
      <c r="N8087" t="str">
        <f t="shared" si="356"/>
        <v>PO63000664</v>
      </c>
      <c r="O8087" t="e">
        <f>VLOOKUP(N8087,'1_คตง_ภาพรวม'!L8087:M8137,2,FALSE)</f>
        <v>#N/A</v>
      </c>
    </row>
    <row r="8088" spans="1:15" hidden="1">
      <c r="A8088" s="31" t="s">
        <v>9849</v>
      </c>
      <c r="B8088" s="31" t="s">
        <v>21748</v>
      </c>
      <c r="C8088" s="31" t="s">
        <v>21749</v>
      </c>
      <c r="D8088" s="32">
        <v>44238</v>
      </c>
      <c r="E8088" s="31" t="s">
        <v>21750</v>
      </c>
      <c r="F8088" s="31" t="s">
        <v>12612</v>
      </c>
      <c r="G8088" s="33">
        <v>-433699</v>
      </c>
      <c r="H8088" s="33">
        <v>-433699</v>
      </c>
      <c r="I8088" s="31" t="s">
        <v>9762</v>
      </c>
      <c r="J8088" s="31" t="s">
        <v>9763</v>
      </c>
      <c r="K8088" s="33">
        <v>-433699</v>
      </c>
      <c r="L8088" s="31" t="s">
        <v>9764</v>
      </c>
      <c r="M8088">
        <f t="shared" si="357"/>
        <v>15</v>
      </c>
      <c r="N8088" t="str">
        <f t="shared" si="356"/>
        <v>PO62000419</v>
      </c>
      <c r="O8088" t="e">
        <f>VLOOKUP(N8088,'1_คตง_ภาพรวม'!L8088:M8138,2,FALSE)</f>
        <v>#N/A</v>
      </c>
    </row>
    <row r="8089" spans="1:15" hidden="1">
      <c r="A8089" s="31" t="s">
        <v>9849</v>
      </c>
      <c r="B8089" s="31" t="s">
        <v>21748</v>
      </c>
      <c r="C8089" s="31" t="s">
        <v>21749</v>
      </c>
      <c r="D8089" s="32">
        <v>44238</v>
      </c>
      <c r="E8089" s="31" t="s">
        <v>21750</v>
      </c>
      <c r="F8089" s="31" t="s">
        <v>9875</v>
      </c>
      <c r="G8089" s="33">
        <v>433699</v>
      </c>
      <c r="H8089" s="33">
        <v>433699</v>
      </c>
      <c r="I8089" s="31" t="s">
        <v>9762</v>
      </c>
      <c r="J8089" s="31" t="s">
        <v>9763</v>
      </c>
      <c r="K8089" s="33">
        <v>433699</v>
      </c>
      <c r="L8089" s="31" t="s">
        <v>9764</v>
      </c>
      <c r="M8089">
        <f t="shared" si="357"/>
        <v>15</v>
      </c>
      <c r="N8089" t="str">
        <f t="shared" si="356"/>
        <v>PO62000419</v>
      </c>
      <c r="O8089" t="e">
        <f>VLOOKUP(N8089,'1_คตง_ภาพรวม'!L8089:M8139,2,FALSE)</f>
        <v>#N/A</v>
      </c>
    </row>
    <row r="8090" spans="1:15" hidden="1">
      <c r="A8090" s="31" t="s">
        <v>9849</v>
      </c>
      <c r="B8090" s="31" t="s">
        <v>21751</v>
      </c>
      <c r="C8090" s="31" t="s">
        <v>21752</v>
      </c>
      <c r="D8090" s="32">
        <v>44238</v>
      </c>
      <c r="E8090" s="31" t="s">
        <v>21753</v>
      </c>
      <c r="F8090" s="31" t="s">
        <v>12612</v>
      </c>
      <c r="G8090" s="33">
        <v>-147870</v>
      </c>
      <c r="H8090" s="33">
        <v>-147870</v>
      </c>
      <c r="I8090" s="31" t="s">
        <v>9762</v>
      </c>
      <c r="J8090" s="31" t="s">
        <v>9763</v>
      </c>
      <c r="K8090" s="33">
        <v>-147870</v>
      </c>
      <c r="L8090" s="31" t="s">
        <v>9764</v>
      </c>
      <c r="M8090">
        <f t="shared" si="357"/>
        <v>15</v>
      </c>
      <c r="N8090" t="str">
        <f t="shared" si="356"/>
        <v>PO64000150</v>
      </c>
      <c r="O8090" t="e">
        <f>VLOOKUP(N8090,'1_คตง_ภาพรวม'!L8090:M8140,2,FALSE)</f>
        <v>#N/A</v>
      </c>
    </row>
    <row r="8091" spans="1:15" hidden="1">
      <c r="A8091" s="31" t="s">
        <v>9849</v>
      </c>
      <c r="B8091" s="31" t="s">
        <v>21751</v>
      </c>
      <c r="C8091" s="31" t="s">
        <v>21752</v>
      </c>
      <c r="D8091" s="32">
        <v>44238</v>
      </c>
      <c r="E8091" s="31" t="s">
        <v>21753</v>
      </c>
      <c r="F8091" s="31" t="s">
        <v>9875</v>
      </c>
      <c r="G8091" s="33">
        <v>147870</v>
      </c>
      <c r="H8091" s="33">
        <v>147870</v>
      </c>
      <c r="I8091" s="31" t="s">
        <v>9762</v>
      </c>
      <c r="J8091" s="31" t="s">
        <v>9763</v>
      </c>
      <c r="K8091" s="33">
        <v>147870</v>
      </c>
      <c r="L8091" s="31" t="s">
        <v>9764</v>
      </c>
      <c r="M8091">
        <f t="shared" si="357"/>
        <v>15</v>
      </c>
      <c r="N8091" t="str">
        <f t="shared" si="356"/>
        <v>PO64000150</v>
      </c>
      <c r="O8091" t="e">
        <f>VLOOKUP(N8091,'1_คตง_ภาพรวม'!L8091:M8141,2,FALSE)</f>
        <v>#N/A</v>
      </c>
    </row>
    <row r="8092" spans="1:15" hidden="1">
      <c r="A8092" s="31" t="s">
        <v>9849</v>
      </c>
      <c r="B8092" s="31" t="s">
        <v>21754</v>
      </c>
      <c r="C8092" s="31" t="s">
        <v>21755</v>
      </c>
      <c r="D8092" s="32">
        <v>44238</v>
      </c>
      <c r="E8092" s="31" t="s">
        <v>21756</v>
      </c>
      <c r="F8092" s="31" t="s">
        <v>12612</v>
      </c>
      <c r="G8092" s="33">
        <v>-9900</v>
      </c>
      <c r="H8092" s="33">
        <v>-9900</v>
      </c>
      <c r="I8092" s="31" t="s">
        <v>9762</v>
      </c>
      <c r="J8092" s="31" t="s">
        <v>9763</v>
      </c>
      <c r="K8092" s="33">
        <v>-9900</v>
      </c>
      <c r="L8092" s="31" t="s">
        <v>9764</v>
      </c>
      <c r="M8092">
        <f t="shared" si="357"/>
        <v>15</v>
      </c>
      <c r="N8092" t="str">
        <f t="shared" si="356"/>
        <v>PO63000884</v>
      </c>
      <c r="O8092" t="e">
        <f>VLOOKUP(N8092,'1_คตง_ภาพรวม'!L8092:M8142,2,FALSE)</f>
        <v>#N/A</v>
      </c>
    </row>
    <row r="8093" spans="1:15" hidden="1">
      <c r="A8093" s="31" t="s">
        <v>9849</v>
      </c>
      <c r="B8093" s="31" t="s">
        <v>21754</v>
      </c>
      <c r="C8093" s="31" t="s">
        <v>21755</v>
      </c>
      <c r="D8093" s="32">
        <v>44238</v>
      </c>
      <c r="E8093" s="31" t="s">
        <v>21756</v>
      </c>
      <c r="F8093" s="31" t="s">
        <v>9875</v>
      </c>
      <c r="G8093" s="33">
        <v>9900</v>
      </c>
      <c r="H8093" s="33">
        <v>9900</v>
      </c>
      <c r="I8093" s="31" t="s">
        <v>9762</v>
      </c>
      <c r="J8093" s="31" t="s">
        <v>9763</v>
      </c>
      <c r="K8093" s="33">
        <v>9900</v>
      </c>
      <c r="L8093" s="31" t="s">
        <v>9764</v>
      </c>
      <c r="M8093">
        <f t="shared" si="357"/>
        <v>15</v>
      </c>
      <c r="N8093" t="str">
        <f t="shared" si="356"/>
        <v>PO63000884</v>
      </c>
      <c r="O8093" t="e">
        <f>VLOOKUP(N8093,'1_คตง_ภาพรวม'!L8093:M8143,2,FALSE)</f>
        <v>#N/A</v>
      </c>
    </row>
    <row r="8094" spans="1:15" hidden="1">
      <c r="A8094" s="31" t="s">
        <v>9849</v>
      </c>
      <c r="B8094" s="31" t="s">
        <v>21757</v>
      </c>
      <c r="C8094" s="31" t="s">
        <v>21758</v>
      </c>
      <c r="D8094" s="32">
        <v>44238</v>
      </c>
      <c r="E8094" s="31" t="s">
        <v>21759</v>
      </c>
      <c r="F8094" s="31" t="s">
        <v>12612</v>
      </c>
      <c r="G8094" s="33">
        <v>-89100</v>
      </c>
      <c r="H8094" s="33">
        <v>-89100</v>
      </c>
      <c r="I8094" s="31" t="s">
        <v>9762</v>
      </c>
      <c r="J8094" s="31" t="s">
        <v>9763</v>
      </c>
      <c r="K8094" s="33">
        <v>-89100</v>
      </c>
      <c r="L8094" s="31" t="s">
        <v>9764</v>
      </c>
      <c r="M8094">
        <f t="shared" si="357"/>
        <v>15</v>
      </c>
      <c r="N8094" t="str">
        <f t="shared" si="356"/>
        <v>PO64000080</v>
      </c>
      <c r="O8094" t="e">
        <f>VLOOKUP(N8094,'1_คตง_ภาพรวม'!L8094:M8144,2,FALSE)</f>
        <v>#N/A</v>
      </c>
    </row>
    <row r="8095" spans="1:15" hidden="1">
      <c r="A8095" s="31" t="s">
        <v>9849</v>
      </c>
      <c r="B8095" s="31" t="s">
        <v>21757</v>
      </c>
      <c r="C8095" s="31" t="s">
        <v>21758</v>
      </c>
      <c r="D8095" s="32">
        <v>44238</v>
      </c>
      <c r="E8095" s="31" t="s">
        <v>21759</v>
      </c>
      <c r="F8095" s="31" t="s">
        <v>9875</v>
      </c>
      <c r="G8095" s="33">
        <v>89100</v>
      </c>
      <c r="H8095" s="33">
        <v>89100</v>
      </c>
      <c r="I8095" s="31" t="s">
        <v>9762</v>
      </c>
      <c r="J8095" s="31" t="s">
        <v>9763</v>
      </c>
      <c r="K8095" s="33">
        <v>89100</v>
      </c>
      <c r="L8095" s="31" t="s">
        <v>9764</v>
      </c>
      <c r="M8095">
        <f t="shared" si="357"/>
        <v>15</v>
      </c>
      <c r="N8095" t="str">
        <f t="shared" si="356"/>
        <v>PO64000080</v>
      </c>
      <c r="O8095" t="e">
        <f>VLOOKUP(N8095,'1_คตง_ภาพรวม'!L8095:M8145,2,FALSE)</f>
        <v>#N/A</v>
      </c>
    </row>
    <row r="8096" spans="1:15" hidden="1">
      <c r="A8096" s="31" t="s">
        <v>9849</v>
      </c>
      <c r="B8096" s="31" t="s">
        <v>21760</v>
      </c>
      <c r="C8096" s="31" t="s">
        <v>21761</v>
      </c>
      <c r="D8096" s="32">
        <v>44238</v>
      </c>
      <c r="E8096" s="31" t="s">
        <v>21762</v>
      </c>
      <c r="F8096" s="31" t="s">
        <v>12612</v>
      </c>
      <c r="G8096" s="33">
        <v>-19800</v>
      </c>
      <c r="H8096" s="33">
        <v>-19800</v>
      </c>
      <c r="I8096" s="31" t="s">
        <v>9762</v>
      </c>
      <c r="J8096" s="31" t="s">
        <v>9763</v>
      </c>
      <c r="K8096" s="33">
        <v>-19800</v>
      </c>
      <c r="L8096" s="31" t="s">
        <v>9764</v>
      </c>
      <c r="M8096">
        <f t="shared" si="357"/>
        <v>15</v>
      </c>
      <c r="N8096" t="str">
        <f t="shared" si="356"/>
        <v>PO63000930</v>
      </c>
      <c r="O8096" t="e">
        <f>VLOOKUP(N8096,'1_คตง_ภาพรวม'!L8096:M8146,2,FALSE)</f>
        <v>#N/A</v>
      </c>
    </row>
    <row r="8097" spans="1:15" hidden="1">
      <c r="A8097" s="31" t="s">
        <v>9849</v>
      </c>
      <c r="B8097" s="31" t="s">
        <v>21760</v>
      </c>
      <c r="C8097" s="31" t="s">
        <v>21761</v>
      </c>
      <c r="D8097" s="32">
        <v>44238</v>
      </c>
      <c r="E8097" s="31" t="s">
        <v>21762</v>
      </c>
      <c r="F8097" s="31" t="s">
        <v>9875</v>
      </c>
      <c r="G8097" s="33">
        <v>19800</v>
      </c>
      <c r="H8097" s="33">
        <v>19800</v>
      </c>
      <c r="I8097" s="31" t="s">
        <v>9762</v>
      </c>
      <c r="J8097" s="31" t="s">
        <v>9763</v>
      </c>
      <c r="K8097" s="33">
        <v>19800</v>
      </c>
      <c r="L8097" s="31" t="s">
        <v>9764</v>
      </c>
      <c r="M8097">
        <f t="shared" si="357"/>
        <v>15</v>
      </c>
      <c r="N8097" t="str">
        <f t="shared" si="356"/>
        <v>PO63000930</v>
      </c>
      <c r="O8097" t="e">
        <f>VLOOKUP(N8097,'1_คตง_ภาพรวม'!L8097:M8147,2,FALSE)</f>
        <v>#N/A</v>
      </c>
    </row>
    <row r="8098" spans="1:15" hidden="1">
      <c r="A8098" s="31" t="s">
        <v>9849</v>
      </c>
      <c r="B8098" s="31" t="s">
        <v>21763</v>
      </c>
      <c r="C8098" s="31" t="s">
        <v>21764</v>
      </c>
      <c r="D8098" s="32">
        <v>44238</v>
      </c>
      <c r="E8098" s="31" t="s">
        <v>21765</v>
      </c>
      <c r="F8098" s="31" t="s">
        <v>12612</v>
      </c>
      <c r="G8098" s="33">
        <v>-19800</v>
      </c>
      <c r="H8098" s="33">
        <v>-19800</v>
      </c>
      <c r="I8098" s="31" t="s">
        <v>9762</v>
      </c>
      <c r="J8098" s="31" t="s">
        <v>9763</v>
      </c>
      <c r="K8098" s="33">
        <v>-19800</v>
      </c>
      <c r="L8098" s="31" t="s">
        <v>9764</v>
      </c>
      <c r="M8098">
        <f t="shared" si="357"/>
        <v>15</v>
      </c>
      <c r="N8098" t="str">
        <f t="shared" si="356"/>
        <v>PO63000735</v>
      </c>
      <c r="O8098" t="e">
        <f>VLOOKUP(N8098,'1_คตง_ภาพรวม'!L8098:M8148,2,FALSE)</f>
        <v>#N/A</v>
      </c>
    </row>
    <row r="8099" spans="1:15" hidden="1">
      <c r="A8099" s="31" t="s">
        <v>9849</v>
      </c>
      <c r="B8099" s="31" t="s">
        <v>21763</v>
      </c>
      <c r="C8099" s="31" t="s">
        <v>21764</v>
      </c>
      <c r="D8099" s="32">
        <v>44238</v>
      </c>
      <c r="E8099" s="31" t="s">
        <v>21765</v>
      </c>
      <c r="F8099" s="31" t="s">
        <v>9875</v>
      </c>
      <c r="G8099" s="33">
        <v>19800</v>
      </c>
      <c r="H8099" s="33">
        <v>19800</v>
      </c>
      <c r="I8099" s="31" t="s">
        <v>9762</v>
      </c>
      <c r="J8099" s="31" t="s">
        <v>9763</v>
      </c>
      <c r="K8099" s="33">
        <v>19800</v>
      </c>
      <c r="L8099" s="31" t="s">
        <v>9764</v>
      </c>
      <c r="M8099">
        <f t="shared" si="357"/>
        <v>15</v>
      </c>
      <c r="N8099" t="str">
        <f t="shared" si="356"/>
        <v>PO63000735</v>
      </c>
      <c r="O8099" t="e">
        <f>VLOOKUP(N8099,'1_คตง_ภาพรวม'!L8099:M8149,2,FALSE)</f>
        <v>#N/A</v>
      </c>
    </row>
    <row r="8100" spans="1:15" hidden="1">
      <c r="A8100" s="31" t="s">
        <v>9849</v>
      </c>
      <c r="B8100" s="31" t="s">
        <v>21766</v>
      </c>
      <c r="C8100" s="31" t="s">
        <v>21767</v>
      </c>
      <c r="D8100" s="32">
        <v>44238</v>
      </c>
      <c r="E8100" s="31" t="s">
        <v>21768</v>
      </c>
      <c r="F8100" s="31" t="s">
        <v>12612</v>
      </c>
      <c r="G8100" s="33">
        <v>-19800</v>
      </c>
      <c r="H8100" s="33">
        <v>-19800</v>
      </c>
      <c r="I8100" s="31" t="s">
        <v>9762</v>
      </c>
      <c r="J8100" s="31" t="s">
        <v>9763</v>
      </c>
      <c r="K8100" s="33">
        <v>-19800</v>
      </c>
      <c r="L8100" s="31" t="s">
        <v>9764</v>
      </c>
      <c r="M8100">
        <f t="shared" si="357"/>
        <v>15</v>
      </c>
      <c r="N8100" t="str">
        <f t="shared" si="356"/>
        <v>PO63000809</v>
      </c>
      <c r="O8100" t="e">
        <f>VLOOKUP(N8100,'1_คตง_ภาพรวม'!L8100:M8150,2,FALSE)</f>
        <v>#N/A</v>
      </c>
    </row>
    <row r="8101" spans="1:15" hidden="1">
      <c r="A8101" s="31" t="s">
        <v>9849</v>
      </c>
      <c r="B8101" s="31" t="s">
        <v>21766</v>
      </c>
      <c r="C8101" s="31" t="s">
        <v>21767</v>
      </c>
      <c r="D8101" s="32">
        <v>44238</v>
      </c>
      <c r="E8101" s="31" t="s">
        <v>21768</v>
      </c>
      <c r="F8101" s="31" t="s">
        <v>9875</v>
      </c>
      <c r="G8101" s="33">
        <v>19800</v>
      </c>
      <c r="H8101" s="33">
        <v>19800</v>
      </c>
      <c r="I8101" s="31" t="s">
        <v>9762</v>
      </c>
      <c r="J8101" s="31" t="s">
        <v>9763</v>
      </c>
      <c r="K8101" s="33">
        <v>19800</v>
      </c>
      <c r="L8101" s="31" t="s">
        <v>9764</v>
      </c>
      <c r="M8101">
        <f t="shared" si="357"/>
        <v>15</v>
      </c>
      <c r="N8101" t="str">
        <f t="shared" si="356"/>
        <v>PO63000809</v>
      </c>
      <c r="O8101" t="e">
        <f>VLOOKUP(N8101,'1_คตง_ภาพรวม'!L8101:M8151,2,FALSE)</f>
        <v>#N/A</v>
      </c>
    </row>
    <row r="8102" spans="1:15" hidden="1">
      <c r="A8102" s="31" t="s">
        <v>9849</v>
      </c>
      <c r="B8102" s="31" t="s">
        <v>21769</v>
      </c>
      <c r="C8102" s="31" t="s">
        <v>21770</v>
      </c>
      <c r="D8102" s="32">
        <v>44238</v>
      </c>
      <c r="E8102" s="31" t="s">
        <v>21771</v>
      </c>
      <c r="F8102" s="31" t="s">
        <v>12612</v>
      </c>
      <c r="G8102" s="33">
        <v>-19800</v>
      </c>
      <c r="H8102" s="33">
        <v>-19800</v>
      </c>
      <c r="I8102" s="31" t="s">
        <v>9762</v>
      </c>
      <c r="J8102" s="31" t="s">
        <v>9763</v>
      </c>
      <c r="K8102" s="33">
        <v>-19800</v>
      </c>
      <c r="L8102" s="31" t="s">
        <v>9764</v>
      </c>
      <c r="M8102">
        <f t="shared" si="357"/>
        <v>15</v>
      </c>
      <c r="N8102" t="str">
        <f t="shared" si="356"/>
        <v>PO63000765</v>
      </c>
      <c r="O8102" t="e">
        <f>VLOOKUP(N8102,'1_คตง_ภาพรวม'!L8102:M8152,2,FALSE)</f>
        <v>#N/A</v>
      </c>
    </row>
    <row r="8103" spans="1:15" hidden="1">
      <c r="A8103" s="31" t="s">
        <v>9849</v>
      </c>
      <c r="B8103" s="31" t="s">
        <v>21769</v>
      </c>
      <c r="C8103" s="31" t="s">
        <v>21770</v>
      </c>
      <c r="D8103" s="32">
        <v>44238</v>
      </c>
      <c r="E8103" s="31" t="s">
        <v>21771</v>
      </c>
      <c r="F8103" s="31" t="s">
        <v>9875</v>
      </c>
      <c r="G8103" s="33">
        <v>19800</v>
      </c>
      <c r="H8103" s="33">
        <v>19800</v>
      </c>
      <c r="I8103" s="31" t="s">
        <v>9762</v>
      </c>
      <c r="J8103" s="31" t="s">
        <v>9763</v>
      </c>
      <c r="K8103" s="33">
        <v>19800</v>
      </c>
      <c r="L8103" s="31" t="s">
        <v>9764</v>
      </c>
      <c r="M8103">
        <f t="shared" si="357"/>
        <v>15</v>
      </c>
      <c r="N8103" t="str">
        <f t="shared" si="356"/>
        <v>PO63000765</v>
      </c>
      <c r="O8103" t="e">
        <f>VLOOKUP(N8103,'1_คตง_ภาพรวม'!L8103:M8153,2,FALSE)</f>
        <v>#N/A</v>
      </c>
    </row>
    <row r="8104" spans="1:15" hidden="1">
      <c r="A8104" s="31" t="s">
        <v>9849</v>
      </c>
      <c r="B8104" s="31" t="s">
        <v>21772</v>
      </c>
      <c r="C8104" s="31" t="s">
        <v>21773</v>
      </c>
      <c r="D8104" s="32">
        <v>44238</v>
      </c>
      <c r="E8104" s="31" t="s">
        <v>21774</v>
      </c>
      <c r="F8104" s="31" t="s">
        <v>12612</v>
      </c>
      <c r="G8104" s="33">
        <v>-19800</v>
      </c>
      <c r="H8104" s="33">
        <v>-19800</v>
      </c>
      <c r="I8104" s="31" t="s">
        <v>9762</v>
      </c>
      <c r="J8104" s="31" t="s">
        <v>9763</v>
      </c>
      <c r="K8104" s="33">
        <v>-19800</v>
      </c>
      <c r="L8104" s="31" t="s">
        <v>9764</v>
      </c>
      <c r="M8104">
        <f t="shared" si="357"/>
        <v>15</v>
      </c>
      <c r="N8104" t="str">
        <f t="shared" si="356"/>
        <v>PO63000883</v>
      </c>
      <c r="O8104" t="e">
        <f>VLOOKUP(N8104,'1_คตง_ภาพรวม'!L8104:M8154,2,FALSE)</f>
        <v>#N/A</v>
      </c>
    </row>
    <row r="8105" spans="1:15" hidden="1">
      <c r="A8105" s="31" t="s">
        <v>9849</v>
      </c>
      <c r="B8105" s="31" t="s">
        <v>21772</v>
      </c>
      <c r="C8105" s="31" t="s">
        <v>21773</v>
      </c>
      <c r="D8105" s="32">
        <v>44238</v>
      </c>
      <c r="E8105" s="31" t="s">
        <v>21774</v>
      </c>
      <c r="F8105" s="31" t="s">
        <v>9875</v>
      </c>
      <c r="G8105" s="33">
        <v>19800</v>
      </c>
      <c r="H8105" s="33">
        <v>19800</v>
      </c>
      <c r="I8105" s="31" t="s">
        <v>9762</v>
      </c>
      <c r="J8105" s="31" t="s">
        <v>9763</v>
      </c>
      <c r="K8105" s="33">
        <v>19800</v>
      </c>
      <c r="L8105" s="31" t="s">
        <v>9764</v>
      </c>
      <c r="M8105">
        <f t="shared" si="357"/>
        <v>15</v>
      </c>
      <c r="N8105" t="str">
        <f t="shared" si="356"/>
        <v>PO63000883</v>
      </c>
      <c r="O8105" t="e">
        <f>VLOOKUP(N8105,'1_คตง_ภาพรวม'!L8105:M8155,2,FALSE)</f>
        <v>#N/A</v>
      </c>
    </row>
    <row r="8106" spans="1:15" hidden="1">
      <c r="A8106" s="31" t="s">
        <v>9849</v>
      </c>
      <c r="B8106" s="31" t="s">
        <v>21775</v>
      </c>
      <c r="C8106" s="31" t="s">
        <v>21776</v>
      </c>
      <c r="D8106" s="32">
        <v>44238</v>
      </c>
      <c r="E8106" s="31" t="s">
        <v>21777</v>
      </c>
      <c r="F8106" s="31" t="s">
        <v>12612</v>
      </c>
      <c r="G8106" s="33">
        <v>-105120.2</v>
      </c>
      <c r="H8106" s="33">
        <v>-105120.2</v>
      </c>
      <c r="I8106" s="31" t="s">
        <v>9762</v>
      </c>
      <c r="J8106" s="31" t="s">
        <v>9763</v>
      </c>
      <c r="K8106" s="33">
        <v>-105120.2</v>
      </c>
      <c r="L8106" s="31" t="s">
        <v>9764</v>
      </c>
      <c r="M8106">
        <f t="shared" si="357"/>
        <v>15</v>
      </c>
      <c r="N8106" t="str">
        <f t="shared" si="356"/>
        <v>PO63000905</v>
      </c>
      <c r="O8106" t="e">
        <f>VLOOKUP(N8106,'1_คตง_ภาพรวม'!L8106:M8156,2,FALSE)</f>
        <v>#N/A</v>
      </c>
    </row>
    <row r="8107" spans="1:15" hidden="1">
      <c r="A8107" s="31" t="s">
        <v>9849</v>
      </c>
      <c r="B8107" s="31" t="s">
        <v>21775</v>
      </c>
      <c r="C8107" s="31" t="s">
        <v>21776</v>
      </c>
      <c r="D8107" s="32">
        <v>44238</v>
      </c>
      <c r="E8107" s="31" t="s">
        <v>21777</v>
      </c>
      <c r="F8107" s="31" t="s">
        <v>9875</v>
      </c>
      <c r="G8107" s="33">
        <v>105120.2</v>
      </c>
      <c r="H8107" s="33">
        <v>105120.2</v>
      </c>
      <c r="I8107" s="31" t="s">
        <v>9762</v>
      </c>
      <c r="J8107" s="31" t="s">
        <v>9763</v>
      </c>
      <c r="K8107" s="33">
        <v>105120.2</v>
      </c>
      <c r="L8107" s="31" t="s">
        <v>9764</v>
      </c>
      <c r="M8107">
        <f t="shared" si="357"/>
        <v>15</v>
      </c>
      <c r="N8107" t="str">
        <f t="shared" si="356"/>
        <v>PO63000905</v>
      </c>
      <c r="O8107" t="e">
        <f>VLOOKUP(N8107,'1_คตง_ภาพรวม'!L8107:M8157,2,FALSE)</f>
        <v>#N/A</v>
      </c>
    </row>
    <row r="8108" spans="1:15" hidden="1">
      <c r="A8108" s="31" t="s">
        <v>9849</v>
      </c>
      <c r="B8108" s="31" t="s">
        <v>21778</v>
      </c>
      <c r="C8108" s="31" t="s">
        <v>21779</v>
      </c>
      <c r="D8108" s="32">
        <v>44238</v>
      </c>
      <c r="E8108" s="31" t="s">
        <v>21780</v>
      </c>
      <c r="F8108" s="31" t="s">
        <v>12612</v>
      </c>
      <c r="G8108" s="33">
        <v>-10890</v>
      </c>
      <c r="H8108" s="33">
        <v>-10890</v>
      </c>
      <c r="I8108" s="31" t="s">
        <v>9762</v>
      </c>
      <c r="J8108" s="31" t="s">
        <v>9763</v>
      </c>
      <c r="K8108" s="33">
        <v>-10890</v>
      </c>
      <c r="L8108" s="31" t="s">
        <v>9764</v>
      </c>
      <c r="M8108">
        <f t="shared" si="357"/>
        <v>15</v>
      </c>
      <c r="N8108" t="str">
        <f t="shared" si="356"/>
        <v>PO63000954</v>
      </c>
      <c r="O8108" t="e">
        <f>VLOOKUP(N8108,'1_คตง_ภาพรวม'!L8108:M8158,2,FALSE)</f>
        <v>#N/A</v>
      </c>
    </row>
    <row r="8109" spans="1:15" hidden="1">
      <c r="A8109" s="31" t="s">
        <v>9849</v>
      </c>
      <c r="B8109" s="31" t="s">
        <v>21778</v>
      </c>
      <c r="C8109" s="31" t="s">
        <v>21779</v>
      </c>
      <c r="D8109" s="32">
        <v>44238</v>
      </c>
      <c r="E8109" s="31" t="s">
        <v>21780</v>
      </c>
      <c r="F8109" s="31" t="s">
        <v>9875</v>
      </c>
      <c r="G8109" s="33">
        <v>10890</v>
      </c>
      <c r="H8109" s="33">
        <v>10890</v>
      </c>
      <c r="I8109" s="31" t="s">
        <v>9762</v>
      </c>
      <c r="J8109" s="31" t="s">
        <v>9763</v>
      </c>
      <c r="K8109" s="33">
        <v>10890</v>
      </c>
      <c r="L8109" s="31" t="s">
        <v>9764</v>
      </c>
      <c r="M8109">
        <f t="shared" si="357"/>
        <v>15</v>
      </c>
      <c r="N8109" t="str">
        <f t="shared" si="356"/>
        <v>PO63000954</v>
      </c>
      <c r="O8109" t="e">
        <f>VLOOKUP(N8109,'1_คตง_ภาพรวม'!L8109:M8159,2,FALSE)</f>
        <v>#N/A</v>
      </c>
    </row>
    <row r="8110" spans="1:15" hidden="1">
      <c r="A8110" s="31" t="s">
        <v>9757</v>
      </c>
      <c r="B8110" s="31" t="s">
        <v>21781</v>
      </c>
      <c r="C8110" s="31" t="s">
        <v>21782</v>
      </c>
      <c r="D8110" s="32">
        <v>44238</v>
      </c>
      <c r="E8110" s="31" t="s">
        <v>21783</v>
      </c>
      <c r="F8110" s="31" t="s">
        <v>12612</v>
      </c>
      <c r="G8110" s="33">
        <v>-474705</v>
      </c>
      <c r="H8110" s="33">
        <v>-474705</v>
      </c>
      <c r="I8110" s="31" t="s">
        <v>9762</v>
      </c>
      <c r="J8110" s="31" t="s">
        <v>9763</v>
      </c>
      <c r="K8110" s="33">
        <v>-474705</v>
      </c>
      <c r="L8110" s="31" t="s">
        <v>9764</v>
      </c>
      <c r="M8110" t="e">
        <f t="shared" si="357"/>
        <v>#VALUE!</v>
      </c>
    </row>
    <row r="8111" spans="1:15" hidden="1">
      <c r="A8111" s="31" t="s">
        <v>9757</v>
      </c>
      <c r="B8111" s="31" t="s">
        <v>21781</v>
      </c>
      <c r="C8111" s="31" t="s">
        <v>21782</v>
      </c>
      <c r="D8111" s="32">
        <v>44238</v>
      </c>
      <c r="E8111" s="31" t="s">
        <v>21783</v>
      </c>
      <c r="F8111" s="31" t="s">
        <v>9997</v>
      </c>
      <c r="G8111" s="33">
        <v>474705</v>
      </c>
      <c r="H8111" s="33">
        <v>474705</v>
      </c>
      <c r="I8111" s="31" t="s">
        <v>9762</v>
      </c>
      <c r="J8111" s="31" t="s">
        <v>9763</v>
      </c>
      <c r="K8111" s="33">
        <v>474705</v>
      </c>
      <c r="L8111" s="31" t="s">
        <v>9764</v>
      </c>
      <c r="M8111" t="e">
        <f t="shared" si="357"/>
        <v>#VALUE!</v>
      </c>
    </row>
    <row r="8112" spans="1:15" hidden="1">
      <c r="A8112" s="31" t="s">
        <v>9849</v>
      </c>
      <c r="B8112" s="31" t="s">
        <v>21784</v>
      </c>
      <c r="C8112" s="31" t="s">
        <v>21785</v>
      </c>
      <c r="D8112" s="32">
        <v>44238</v>
      </c>
      <c r="E8112" s="31" t="s">
        <v>21786</v>
      </c>
      <c r="F8112" s="31" t="s">
        <v>12612</v>
      </c>
      <c r="G8112" s="33">
        <v>-64029.3</v>
      </c>
      <c r="H8112" s="33">
        <v>-64029.3</v>
      </c>
      <c r="I8112" s="31" t="s">
        <v>9762</v>
      </c>
      <c r="J8112" s="31" t="s">
        <v>9763</v>
      </c>
      <c r="K8112" s="33">
        <v>-64029.3</v>
      </c>
      <c r="L8112" s="31" t="s">
        <v>9764</v>
      </c>
      <c r="M8112">
        <f t="shared" si="357"/>
        <v>15</v>
      </c>
      <c r="N8112" t="str">
        <f t="shared" ref="N8112:N8117" si="358">MID(E8112,M8112,10)</f>
        <v>PO63000725</v>
      </c>
      <c r="O8112" t="e">
        <f>VLOOKUP(N8112,'1_คตง_ภาพรวม'!L8112:M8162,2,FALSE)</f>
        <v>#N/A</v>
      </c>
    </row>
    <row r="8113" spans="1:15" hidden="1">
      <c r="A8113" s="31" t="s">
        <v>9849</v>
      </c>
      <c r="B8113" s="31" t="s">
        <v>21784</v>
      </c>
      <c r="C8113" s="31" t="s">
        <v>21785</v>
      </c>
      <c r="D8113" s="32">
        <v>44238</v>
      </c>
      <c r="E8113" s="31" t="s">
        <v>21786</v>
      </c>
      <c r="F8113" s="31" t="s">
        <v>9875</v>
      </c>
      <c r="G8113" s="33">
        <v>64029.3</v>
      </c>
      <c r="H8113" s="33">
        <v>64029.3</v>
      </c>
      <c r="I8113" s="31" t="s">
        <v>9762</v>
      </c>
      <c r="J8113" s="31" t="s">
        <v>9763</v>
      </c>
      <c r="K8113" s="33">
        <v>64029.3</v>
      </c>
      <c r="L8113" s="31" t="s">
        <v>9764</v>
      </c>
      <c r="M8113">
        <f t="shared" si="357"/>
        <v>15</v>
      </c>
      <c r="N8113" t="str">
        <f t="shared" si="358"/>
        <v>PO63000725</v>
      </c>
      <c r="O8113" t="e">
        <f>VLOOKUP(N8113,'1_คตง_ภาพรวม'!L8113:M8163,2,FALSE)</f>
        <v>#N/A</v>
      </c>
    </row>
    <row r="8114" spans="1:15" hidden="1">
      <c r="A8114" s="31" t="s">
        <v>9849</v>
      </c>
      <c r="B8114" s="31" t="s">
        <v>21787</v>
      </c>
      <c r="C8114" s="31" t="s">
        <v>21788</v>
      </c>
      <c r="D8114" s="32">
        <v>44238</v>
      </c>
      <c r="E8114" s="31" t="s">
        <v>21789</v>
      </c>
      <c r="F8114" s="31" t="s">
        <v>12612</v>
      </c>
      <c r="G8114" s="33">
        <v>-337080</v>
      </c>
      <c r="H8114" s="33">
        <v>-337080</v>
      </c>
      <c r="I8114" s="31" t="s">
        <v>9762</v>
      </c>
      <c r="J8114" s="31" t="s">
        <v>9763</v>
      </c>
      <c r="K8114" s="33">
        <v>-337080</v>
      </c>
      <c r="L8114" s="31" t="s">
        <v>9764</v>
      </c>
      <c r="M8114">
        <f t="shared" si="357"/>
        <v>15</v>
      </c>
      <c r="N8114" t="str">
        <f t="shared" si="358"/>
        <v>PO64000159</v>
      </c>
      <c r="O8114" t="e">
        <f>VLOOKUP(N8114,'1_คตง_ภาพรวม'!L8114:M8164,2,FALSE)</f>
        <v>#N/A</v>
      </c>
    </row>
    <row r="8115" spans="1:15" hidden="1">
      <c r="A8115" s="31" t="s">
        <v>9849</v>
      </c>
      <c r="B8115" s="31" t="s">
        <v>21787</v>
      </c>
      <c r="C8115" s="31" t="s">
        <v>21788</v>
      </c>
      <c r="D8115" s="32">
        <v>44238</v>
      </c>
      <c r="E8115" s="31" t="s">
        <v>21789</v>
      </c>
      <c r="F8115" s="31" t="s">
        <v>9875</v>
      </c>
      <c r="G8115" s="33">
        <v>337080</v>
      </c>
      <c r="H8115" s="33">
        <v>337080</v>
      </c>
      <c r="I8115" s="31" t="s">
        <v>9762</v>
      </c>
      <c r="J8115" s="31" t="s">
        <v>9763</v>
      </c>
      <c r="K8115" s="33">
        <v>337080</v>
      </c>
      <c r="L8115" s="31" t="s">
        <v>9764</v>
      </c>
      <c r="M8115">
        <f t="shared" si="357"/>
        <v>15</v>
      </c>
      <c r="N8115" t="str">
        <f t="shared" si="358"/>
        <v>PO64000159</v>
      </c>
      <c r="O8115" t="e">
        <f>VLOOKUP(N8115,'1_คตง_ภาพรวม'!L8115:M8165,2,FALSE)</f>
        <v>#N/A</v>
      </c>
    </row>
    <row r="8116" spans="1:15" hidden="1">
      <c r="A8116" s="31" t="s">
        <v>9849</v>
      </c>
      <c r="B8116" s="31" t="s">
        <v>21790</v>
      </c>
      <c r="C8116" s="31" t="s">
        <v>21791</v>
      </c>
      <c r="D8116" s="32">
        <v>44238</v>
      </c>
      <c r="E8116" s="31" t="s">
        <v>21792</v>
      </c>
      <c r="F8116" s="31" t="s">
        <v>12612</v>
      </c>
      <c r="G8116" s="33">
        <v>-88606.24</v>
      </c>
      <c r="H8116" s="33">
        <v>-88606.24</v>
      </c>
      <c r="I8116" s="31" t="s">
        <v>9762</v>
      </c>
      <c r="J8116" s="31" t="s">
        <v>9763</v>
      </c>
      <c r="K8116" s="33">
        <v>-88606.24</v>
      </c>
      <c r="L8116" s="31" t="s">
        <v>9764</v>
      </c>
      <c r="M8116">
        <f t="shared" si="357"/>
        <v>15</v>
      </c>
      <c r="N8116" t="str">
        <f t="shared" si="358"/>
        <v>PO63000905</v>
      </c>
      <c r="O8116" t="e">
        <f>VLOOKUP(N8116,'1_คตง_ภาพรวม'!L8116:M8166,2,FALSE)</f>
        <v>#N/A</v>
      </c>
    </row>
    <row r="8117" spans="1:15" hidden="1">
      <c r="A8117" s="31" t="s">
        <v>9849</v>
      </c>
      <c r="B8117" s="31" t="s">
        <v>21790</v>
      </c>
      <c r="C8117" s="31" t="s">
        <v>21791</v>
      </c>
      <c r="D8117" s="32">
        <v>44238</v>
      </c>
      <c r="E8117" s="31" t="s">
        <v>21792</v>
      </c>
      <c r="F8117" s="31" t="s">
        <v>9875</v>
      </c>
      <c r="G8117" s="33">
        <v>88606.24</v>
      </c>
      <c r="H8117" s="33">
        <v>88606.24</v>
      </c>
      <c r="I8117" s="31" t="s">
        <v>9762</v>
      </c>
      <c r="J8117" s="31" t="s">
        <v>9763</v>
      </c>
      <c r="K8117" s="33">
        <v>88606.24</v>
      </c>
      <c r="L8117" s="31" t="s">
        <v>9764</v>
      </c>
      <c r="M8117">
        <f t="shared" si="357"/>
        <v>15</v>
      </c>
      <c r="N8117" t="str">
        <f t="shared" si="358"/>
        <v>PO63000905</v>
      </c>
      <c r="O8117" t="e">
        <f>VLOOKUP(N8117,'1_คตง_ภาพรวม'!L8117:M8167,2,FALSE)</f>
        <v>#N/A</v>
      </c>
    </row>
    <row r="8118" spans="1:15" hidden="1">
      <c r="A8118" s="31" t="s">
        <v>9757</v>
      </c>
      <c r="B8118" s="31" t="s">
        <v>21793</v>
      </c>
      <c r="C8118" s="31" t="s">
        <v>21794</v>
      </c>
      <c r="D8118" s="32">
        <v>44238</v>
      </c>
      <c r="E8118" s="31" t="s">
        <v>21795</v>
      </c>
      <c r="F8118" s="31" t="s">
        <v>12612</v>
      </c>
      <c r="G8118" s="33">
        <v>-496198.68</v>
      </c>
      <c r="H8118" s="33">
        <v>-496198.68</v>
      </c>
      <c r="I8118" s="31" t="s">
        <v>9762</v>
      </c>
      <c r="J8118" s="31" t="s">
        <v>9763</v>
      </c>
      <c r="K8118" s="33">
        <v>-496198.68</v>
      </c>
      <c r="L8118" s="31" t="s">
        <v>9764</v>
      </c>
      <c r="M8118" t="e">
        <f t="shared" si="357"/>
        <v>#VALUE!</v>
      </c>
    </row>
    <row r="8119" spans="1:15" hidden="1">
      <c r="A8119" s="31" t="s">
        <v>9757</v>
      </c>
      <c r="B8119" s="31" t="s">
        <v>21793</v>
      </c>
      <c r="C8119" s="31" t="s">
        <v>21794</v>
      </c>
      <c r="D8119" s="32">
        <v>44238</v>
      </c>
      <c r="E8119" s="31" t="s">
        <v>21795</v>
      </c>
      <c r="F8119" s="31" t="s">
        <v>9997</v>
      </c>
      <c r="G8119" s="33">
        <v>496198.68</v>
      </c>
      <c r="H8119" s="33">
        <v>496198.68</v>
      </c>
      <c r="I8119" s="31" t="s">
        <v>9762</v>
      </c>
      <c r="J8119" s="31" t="s">
        <v>9763</v>
      </c>
      <c r="K8119" s="33">
        <v>496198.68</v>
      </c>
      <c r="L8119" s="31" t="s">
        <v>9764</v>
      </c>
      <c r="M8119" t="e">
        <f t="shared" si="357"/>
        <v>#VALUE!</v>
      </c>
    </row>
    <row r="8120" spans="1:15" hidden="1">
      <c r="A8120" s="31" t="s">
        <v>9849</v>
      </c>
      <c r="B8120" s="31" t="s">
        <v>21796</v>
      </c>
      <c r="C8120" s="31" t="s">
        <v>21797</v>
      </c>
      <c r="D8120" s="32">
        <v>44238</v>
      </c>
      <c r="E8120" s="31" t="s">
        <v>21798</v>
      </c>
      <c r="F8120" s="31" t="s">
        <v>12612</v>
      </c>
      <c r="G8120" s="33">
        <v>-31800</v>
      </c>
      <c r="H8120" s="33">
        <v>-31800</v>
      </c>
      <c r="I8120" s="31" t="s">
        <v>9762</v>
      </c>
      <c r="J8120" s="31" t="s">
        <v>9763</v>
      </c>
      <c r="K8120" s="33">
        <v>-31800</v>
      </c>
      <c r="L8120" s="31" t="s">
        <v>9764</v>
      </c>
      <c r="M8120">
        <f t="shared" si="357"/>
        <v>15</v>
      </c>
      <c r="N8120" t="str">
        <f t="shared" ref="N8120:N8135" si="359">MID(E8120,M8120,10)</f>
        <v>PO63000792</v>
      </c>
      <c r="O8120" t="e">
        <f>VLOOKUP(N8120,'1_คตง_ภาพรวม'!L8120:M8170,2,FALSE)</f>
        <v>#N/A</v>
      </c>
    </row>
    <row r="8121" spans="1:15" hidden="1">
      <c r="A8121" s="31" t="s">
        <v>9849</v>
      </c>
      <c r="B8121" s="31" t="s">
        <v>21796</v>
      </c>
      <c r="C8121" s="31" t="s">
        <v>21797</v>
      </c>
      <c r="D8121" s="32">
        <v>44238</v>
      </c>
      <c r="E8121" s="31" t="s">
        <v>21798</v>
      </c>
      <c r="F8121" s="31" t="s">
        <v>9875</v>
      </c>
      <c r="G8121" s="33">
        <v>31800</v>
      </c>
      <c r="H8121" s="33">
        <v>31800</v>
      </c>
      <c r="I8121" s="31" t="s">
        <v>9762</v>
      </c>
      <c r="J8121" s="31" t="s">
        <v>9763</v>
      </c>
      <c r="K8121" s="33">
        <v>31800</v>
      </c>
      <c r="L8121" s="31" t="s">
        <v>9764</v>
      </c>
      <c r="M8121">
        <f t="shared" si="357"/>
        <v>15</v>
      </c>
      <c r="N8121" t="str">
        <f t="shared" si="359"/>
        <v>PO63000792</v>
      </c>
      <c r="O8121" t="e">
        <f>VLOOKUP(N8121,'1_คตง_ภาพรวม'!L8121:M8171,2,FALSE)</f>
        <v>#N/A</v>
      </c>
    </row>
    <row r="8122" spans="1:15" hidden="1">
      <c r="A8122" s="31" t="s">
        <v>9849</v>
      </c>
      <c r="B8122" s="31" t="s">
        <v>21799</v>
      </c>
      <c r="C8122" s="31" t="s">
        <v>21800</v>
      </c>
      <c r="D8122" s="32">
        <v>44238</v>
      </c>
      <c r="E8122" s="31" t="s">
        <v>21801</v>
      </c>
      <c r="F8122" s="31" t="s">
        <v>12612</v>
      </c>
      <c r="G8122" s="33">
        <v>-29018.560000000001</v>
      </c>
      <c r="H8122" s="33">
        <v>-29018.560000000001</v>
      </c>
      <c r="I8122" s="31" t="s">
        <v>9762</v>
      </c>
      <c r="J8122" s="31" t="s">
        <v>9763</v>
      </c>
      <c r="K8122" s="33">
        <v>-29018.560000000001</v>
      </c>
      <c r="L8122" s="31" t="s">
        <v>9764</v>
      </c>
      <c r="M8122">
        <f t="shared" si="357"/>
        <v>15</v>
      </c>
      <c r="N8122" t="str">
        <f t="shared" si="359"/>
        <v>PO64000181</v>
      </c>
      <c r="O8122" t="e">
        <f>VLOOKUP(N8122,'1_คตง_ภาพรวม'!L8122:M8172,2,FALSE)</f>
        <v>#N/A</v>
      </c>
    </row>
    <row r="8123" spans="1:15" hidden="1">
      <c r="A8123" s="31" t="s">
        <v>9849</v>
      </c>
      <c r="B8123" s="31" t="s">
        <v>21799</v>
      </c>
      <c r="C8123" s="31" t="s">
        <v>21800</v>
      </c>
      <c r="D8123" s="32">
        <v>44238</v>
      </c>
      <c r="E8123" s="31" t="s">
        <v>21801</v>
      </c>
      <c r="F8123" s="31" t="s">
        <v>9875</v>
      </c>
      <c r="G8123" s="33">
        <v>29018.560000000001</v>
      </c>
      <c r="H8123" s="33">
        <v>29018.560000000001</v>
      </c>
      <c r="I8123" s="31" t="s">
        <v>9762</v>
      </c>
      <c r="J8123" s="31" t="s">
        <v>9763</v>
      </c>
      <c r="K8123" s="33">
        <v>29018.560000000001</v>
      </c>
      <c r="L8123" s="31" t="s">
        <v>9764</v>
      </c>
      <c r="M8123">
        <f t="shared" si="357"/>
        <v>15</v>
      </c>
      <c r="N8123" t="str">
        <f t="shared" si="359"/>
        <v>PO64000181</v>
      </c>
      <c r="O8123" t="e">
        <f>VLOOKUP(N8123,'1_คตง_ภาพรวม'!L8123:M8173,2,FALSE)</f>
        <v>#N/A</v>
      </c>
    </row>
    <row r="8124" spans="1:15" hidden="1">
      <c r="A8124" s="31" t="s">
        <v>9849</v>
      </c>
      <c r="B8124" s="31" t="s">
        <v>21802</v>
      </c>
      <c r="C8124" s="31" t="s">
        <v>21803</v>
      </c>
      <c r="D8124" s="32">
        <v>44238</v>
      </c>
      <c r="E8124" s="31" t="s">
        <v>21804</v>
      </c>
      <c r="F8124" s="31" t="s">
        <v>12612</v>
      </c>
      <c r="G8124" s="33">
        <v>-89100</v>
      </c>
      <c r="H8124" s="33">
        <v>-89100</v>
      </c>
      <c r="I8124" s="31" t="s">
        <v>9762</v>
      </c>
      <c r="J8124" s="31" t="s">
        <v>9763</v>
      </c>
      <c r="K8124" s="33">
        <v>-89100</v>
      </c>
      <c r="L8124" s="31" t="s">
        <v>9764</v>
      </c>
      <c r="M8124">
        <f t="shared" si="357"/>
        <v>15</v>
      </c>
      <c r="N8124" t="str">
        <f t="shared" si="359"/>
        <v>PO64000080</v>
      </c>
      <c r="O8124" t="e">
        <f>VLOOKUP(N8124,'1_คตง_ภาพรวม'!L8124:M8174,2,FALSE)</f>
        <v>#N/A</v>
      </c>
    </row>
    <row r="8125" spans="1:15" hidden="1">
      <c r="A8125" s="31" t="s">
        <v>9849</v>
      </c>
      <c r="B8125" s="31" t="s">
        <v>21802</v>
      </c>
      <c r="C8125" s="31" t="s">
        <v>21803</v>
      </c>
      <c r="D8125" s="32">
        <v>44238</v>
      </c>
      <c r="E8125" s="31" t="s">
        <v>21804</v>
      </c>
      <c r="F8125" s="31" t="s">
        <v>9875</v>
      </c>
      <c r="G8125" s="33">
        <v>89100</v>
      </c>
      <c r="H8125" s="33">
        <v>89100</v>
      </c>
      <c r="I8125" s="31" t="s">
        <v>9762</v>
      </c>
      <c r="J8125" s="31" t="s">
        <v>9763</v>
      </c>
      <c r="K8125" s="33">
        <v>89100</v>
      </c>
      <c r="L8125" s="31" t="s">
        <v>9764</v>
      </c>
      <c r="M8125">
        <f t="shared" si="357"/>
        <v>15</v>
      </c>
      <c r="N8125" t="str">
        <f t="shared" si="359"/>
        <v>PO64000080</v>
      </c>
      <c r="O8125" t="e">
        <f>VLOOKUP(N8125,'1_คตง_ภาพรวม'!L8125:M8175,2,FALSE)</f>
        <v>#N/A</v>
      </c>
    </row>
    <row r="8126" spans="1:15" hidden="1">
      <c r="A8126" s="31" t="s">
        <v>9849</v>
      </c>
      <c r="B8126" s="31" t="s">
        <v>21805</v>
      </c>
      <c r="C8126" s="31" t="s">
        <v>21806</v>
      </c>
      <c r="D8126" s="32">
        <v>44238</v>
      </c>
      <c r="E8126" s="31" t="s">
        <v>21807</v>
      </c>
      <c r="F8126" s="31" t="s">
        <v>12612</v>
      </c>
      <c r="G8126" s="33">
        <v>-50880</v>
      </c>
      <c r="H8126" s="33">
        <v>-50880</v>
      </c>
      <c r="I8126" s="31" t="s">
        <v>9762</v>
      </c>
      <c r="J8126" s="31" t="s">
        <v>9763</v>
      </c>
      <c r="K8126" s="33">
        <v>-50880</v>
      </c>
      <c r="L8126" s="31" t="s">
        <v>9764</v>
      </c>
      <c r="M8126">
        <f t="shared" si="357"/>
        <v>15</v>
      </c>
      <c r="N8126" t="str">
        <f t="shared" si="359"/>
        <v>PO64000155</v>
      </c>
      <c r="O8126" t="e">
        <f>VLOOKUP(N8126,'1_คตง_ภาพรวม'!L8126:M8176,2,FALSE)</f>
        <v>#N/A</v>
      </c>
    </row>
    <row r="8127" spans="1:15" hidden="1">
      <c r="A8127" s="31" t="s">
        <v>9849</v>
      </c>
      <c r="B8127" s="31" t="s">
        <v>21805</v>
      </c>
      <c r="C8127" s="31" t="s">
        <v>21806</v>
      </c>
      <c r="D8127" s="32">
        <v>44238</v>
      </c>
      <c r="E8127" s="31" t="s">
        <v>21807</v>
      </c>
      <c r="F8127" s="31" t="s">
        <v>9875</v>
      </c>
      <c r="G8127" s="33">
        <v>50880</v>
      </c>
      <c r="H8127" s="33">
        <v>50880</v>
      </c>
      <c r="I8127" s="31" t="s">
        <v>9762</v>
      </c>
      <c r="J8127" s="31" t="s">
        <v>9763</v>
      </c>
      <c r="K8127" s="33">
        <v>50880</v>
      </c>
      <c r="L8127" s="31" t="s">
        <v>9764</v>
      </c>
      <c r="M8127">
        <f t="shared" si="357"/>
        <v>15</v>
      </c>
      <c r="N8127" t="str">
        <f t="shared" si="359"/>
        <v>PO64000155</v>
      </c>
      <c r="O8127" t="e">
        <f>VLOOKUP(N8127,'1_คตง_ภาพรวม'!L8127:M8177,2,FALSE)</f>
        <v>#N/A</v>
      </c>
    </row>
    <row r="8128" spans="1:15" hidden="1">
      <c r="A8128" s="31" t="s">
        <v>9849</v>
      </c>
      <c r="B8128" s="31" t="s">
        <v>21808</v>
      </c>
      <c r="C8128" s="31" t="s">
        <v>21809</v>
      </c>
      <c r="D8128" s="32">
        <v>44238</v>
      </c>
      <c r="E8128" s="31" t="s">
        <v>21810</v>
      </c>
      <c r="F8128" s="31" t="s">
        <v>12612</v>
      </c>
      <c r="G8128" s="33">
        <v>-1699.29</v>
      </c>
      <c r="H8128" s="33">
        <v>-1699.29</v>
      </c>
      <c r="I8128" s="31" t="s">
        <v>9762</v>
      </c>
      <c r="J8128" s="31" t="s">
        <v>9763</v>
      </c>
      <c r="K8128" s="33">
        <v>-1699.29</v>
      </c>
      <c r="L8128" s="31" t="s">
        <v>9764</v>
      </c>
      <c r="M8128">
        <f t="shared" si="357"/>
        <v>15</v>
      </c>
      <c r="N8128" t="str">
        <f t="shared" si="359"/>
        <v>PO63000227</v>
      </c>
      <c r="O8128" t="e">
        <f>VLOOKUP(N8128,'1_คตง_ภาพรวม'!L8128:M8178,2,FALSE)</f>
        <v>#N/A</v>
      </c>
    </row>
    <row r="8129" spans="1:15" hidden="1">
      <c r="A8129" s="31" t="s">
        <v>9849</v>
      </c>
      <c r="B8129" s="31" t="s">
        <v>21808</v>
      </c>
      <c r="C8129" s="31" t="s">
        <v>21809</v>
      </c>
      <c r="D8129" s="32">
        <v>44238</v>
      </c>
      <c r="E8129" s="31" t="s">
        <v>21810</v>
      </c>
      <c r="F8129" s="31" t="s">
        <v>9875</v>
      </c>
      <c r="G8129" s="33">
        <v>1699.29</v>
      </c>
      <c r="H8129" s="33">
        <v>1699.29</v>
      </c>
      <c r="I8129" s="31" t="s">
        <v>9762</v>
      </c>
      <c r="J8129" s="31" t="s">
        <v>9763</v>
      </c>
      <c r="K8129" s="33">
        <v>1699.29</v>
      </c>
      <c r="L8129" s="31" t="s">
        <v>9764</v>
      </c>
      <c r="M8129">
        <f t="shared" si="357"/>
        <v>15</v>
      </c>
      <c r="N8129" t="str">
        <f t="shared" si="359"/>
        <v>PO63000227</v>
      </c>
      <c r="O8129" t="e">
        <f>VLOOKUP(N8129,'1_คตง_ภาพรวม'!L8129:M8179,2,FALSE)</f>
        <v>#N/A</v>
      </c>
    </row>
    <row r="8130" spans="1:15" hidden="1">
      <c r="A8130" s="31" t="s">
        <v>9849</v>
      </c>
      <c r="B8130" s="31" t="s">
        <v>21811</v>
      </c>
      <c r="C8130" s="31" t="s">
        <v>21812</v>
      </c>
      <c r="D8130" s="32">
        <v>44238</v>
      </c>
      <c r="E8130" s="31" t="s">
        <v>21813</v>
      </c>
      <c r="F8130" s="31" t="s">
        <v>12612</v>
      </c>
      <c r="G8130" s="33">
        <v>-6126.8</v>
      </c>
      <c r="H8130" s="33">
        <v>-6126.8</v>
      </c>
      <c r="I8130" s="31" t="s">
        <v>9762</v>
      </c>
      <c r="J8130" s="31" t="s">
        <v>9763</v>
      </c>
      <c r="K8130" s="33">
        <v>-6126.8</v>
      </c>
      <c r="L8130" s="31" t="s">
        <v>9764</v>
      </c>
      <c r="M8130">
        <f t="shared" si="357"/>
        <v>15</v>
      </c>
      <c r="N8130" t="str">
        <f t="shared" si="359"/>
        <v>PO64000189</v>
      </c>
      <c r="O8130" t="e">
        <f>VLOOKUP(N8130,'1_คตง_ภาพรวม'!L8130:M8180,2,FALSE)</f>
        <v>#N/A</v>
      </c>
    </row>
    <row r="8131" spans="1:15" hidden="1">
      <c r="A8131" s="31" t="s">
        <v>9849</v>
      </c>
      <c r="B8131" s="31" t="s">
        <v>21811</v>
      </c>
      <c r="C8131" s="31" t="s">
        <v>21812</v>
      </c>
      <c r="D8131" s="32">
        <v>44238</v>
      </c>
      <c r="E8131" s="31" t="s">
        <v>21813</v>
      </c>
      <c r="F8131" s="31" t="s">
        <v>9875</v>
      </c>
      <c r="G8131" s="33">
        <v>6126.8</v>
      </c>
      <c r="H8131" s="33">
        <v>6126.8</v>
      </c>
      <c r="I8131" s="31" t="s">
        <v>9762</v>
      </c>
      <c r="J8131" s="31" t="s">
        <v>9763</v>
      </c>
      <c r="K8131" s="33">
        <v>6126.8</v>
      </c>
      <c r="L8131" s="31" t="s">
        <v>9764</v>
      </c>
      <c r="M8131">
        <f t="shared" ref="M8131:M8194" si="360">FIND("PO",E8131)</f>
        <v>15</v>
      </c>
      <c r="N8131" t="str">
        <f t="shared" si="359"/>
        <v>PO64000189</v>
      </c>
      <c r="O8131" t="e">
        <f>VLOOKUP(N8131,'1_คตง_ภาพรวม'!L8131:M8181,2,FALSE)</f>
        <v>#N/A</v>
      </c>
    </row>
    <row r="8132" spans="1:15" hidden="1">
      <c r="A8132" s="31" t="s">
        <v>9849</v>
      </c>
      <c r="B8132" s="31" t="s">
        <v>21814</v>
      </c>
      <c r="C8132" s="31" t="s">
        <v>21815</v>
      </c>
      <c r="D8132" s="32">
        <v>44238</v>
      </c>
      <c r="E8132" s="31" t="s">
        <v>21816</v>
      </c>
      <c r="F8132" s="31" t="s">
        <v>12612</v>
      </c>
      <c r="G8132" s="33">
        <v>-41244.6</v>
      </c>
      <c r="H8132" s="33">
        <v>-41244.6</v>
      </c>
      <c r="I8132" s="31" t="s">
        <v>9762</v>
      </c>
      <c r="J8132" s="31" t="s">
        <v>9763</v>
      </c>
      <c r="K8132" s="33">
        <v>-41244.6</v>
      </c>
      <c r="L8132" s="31" t="s">
        <v>9764</v>
      </c>
      <c r="M8132">
        <f t="shared" si="360"/>
        <v>15</v>
      </c>
      <c r="N8132" t="str">
        <f t="shared" si="359"/>
        <v>PO64000187</v>
      </c>
      <c r="O8132" t="e">
        <f>VLOOKUP(N8132,'1_คตง_ภาพรวม'!L8132:M8182,2,FALSE)</f>
        <v>#N/A</v>
      </c>
    </row>
    <row r="8133" spans="1:15" hidden="1">
      <c r="A8133" s="31" t="s">
        <v>9849</v>
      </c>
      <c r="B8133" s="31" t="s">
        <v>21814</v>
      </c>
      <c r="C8133" s="31" t="s">
        <v>21815</v>
      </c>
      <c r="D8133" s="32">
        <v>44238</v>
      </c>
      <c r="E8133" s="31" t="s">
        <v>21816</v>
      </c>
      <c r="F8133" s="31" t="s">
        <v>9875</v>
      </c>
      <c r="G8133" s="33">
        <v>41244.6</v>
      </c>
      <c r="H8133" s="33">
        <v>41244.6</v>
      </c>
      <c r="I8133" s="31" t="s">
        <v>9762</v>
      </c>
      <c r="J8133" s="31" t="s">
        <v>9763</v>
      </c>
      <c r="K8133" s="33">
        <v>41244.6</v>
      </c>
      <c r="L8133" s="31" t="s">
        <v>9764</v>
      </c>
      <c r="M8133">
        <f t="shared" si="360"/>
        <v>15</v>
      </c>
      <c r="N8133" t="str">
        <f t="shared" si="359"/>
        <v>PO64000187</v>
      </c>
      <c r="O8133" t="e">
        <f>VLOOKUP(N8133,'1_คตง_ภาพรวม'!L8133:M8183,2,FALSE)</f>
        <v>#N/A</v>
      </c>
    </row>
    <row r="8134" spans="1:15" hidden="1">
      <c r="A8134" s="31" t="s">
        <v>9849</v>
      </c>
      <c r="B8134" s="31" t="s">
        <v>21817</v>
      </c>
      <c r="C8134" s="31" t="s">
        <v>21818</v>
      </c>
      <c r="D8134" s="32">
        <v>44238</v>
      </c>
      <c r="E8134" s="31" t="s">
        <v>21819</v>
      </c>
      <c r="F8134" s="31" t="s">
        <v>12612</v>
      </c>
      <c r="G8134" s="33">
        <v>-333900</v>
      </c>
      <c r="H8134" s="33">
        <v>-333900</v>
      </c>
      <c r="I8134" s="31" t="s">
        <v>9762</v>
      </c>
      <c r="J8134" s="31" t="s">
        <v>9763</v>
      </c>
      <c r="K8134" s="33">
        <v>-333900</v>
      </c>
      <c r="L8134" s="31" t="s">
        <v>9764</v>
      </c>
      <c r="M8134">
        <f t="shared" si="360"/>
        <v>15</v>
      </c>
      <c r="N8134" t="str">
        <f t="shared" si="359"/>
        <v>PO64000190</v>
      </c>
      <c r="O8134" t="e">
        <f>VLOOKUP(N8134,'1_คตง_ภาพรวม'!L8134:M8184,2,FALSE)</f>
        <v>#N/A</v>
      </c>
    </row>
    <row r="8135" spans="1:15" hidden="1">
      <c r="A8135" s="31" t="s">
        <v>9849</v>
      </c>
      <c r="B8135" s="31" t="s">
        <v>21817</v>
      </c>
      <c r="C8135" s="31" t="s">
        <v>21818</v>
      </c>
      <c r="D8135" s="32">
        <v>44238</v>
      </c>
      <c r="E8135" s="31" t="s">
        <v>21819</v>
      </c>
      <c r="F8135" s="31" t="s">
        <v>9875</v>
      </c>
      <c r="G8135" s="33">
        <v>333900</v>
      </c>
      <c r="H8135" s="33">
        <v>333900</v>
      </c>
      <c r="I8135" s="31" t="s">
        <v>9762</v>
      </c>
      <c r="J8135" s="31" t="s">
        <v>9763</v>
      </c>
      <c r="K8135" s="33">
        <v>333900</v>
      </c>
      <c r="L8135" s="31" t="s">
        <v>9764</v>
      </c>
      <c r="M8135">
        <f t="shared" si="360"/>
        <v>15</v>
      </c>
      <c r="N8135" t="str">
        <f t="shared" si="359"/>
        <v>PO64000190</v>
      </c>
      <c r="O8135" t="e">
        <f>VLOOKUP(N8135,'1_คตง_ภาพรวม'!L8135:M8185,2,FALSE)</f>
        <v>#N/A</v>
      </c>
    </row>
    <row r="8136" spans="1:15" hidden="1">
      <c r="A8136" s="31" t="s">
        <v>9757</v>
      </c>
      <c r="B8136" s="31" t="s">
        <v>21820</v>
      </c>
      <c r="C8136" s="31" t="s">
        <v>21821</v>
      </c>
      <c r="D8136" s="32">
        <v>44236</v>
      </c>
      <c r="E8136" s="31" t="s">
        <v>21822</v>
      </c>
      <c r="F8136" s="31" t="s">
        <v>17181</v>
      </c>
      <c r="G8136" s="33">
        <v>-8000</v>
      </c>
      <c r="H8136" s="33">
        <v>-8000</v>
      </c>
      <c r="I8136" s="31" t="s">
        <v>9762</v>
      </c>
      <c r="J8136" s="31" t="s">
        <v>9763</v>
      </c>
      <c r="K8136" s="33">
        <v>-8000</v>
      </c>
      <c r="L8136" s="31" t="s">
        <v>9764</v>
      </c>
      <c r="M8136" t="e">
        <f t="shared" si="360"/>
        <v>#VALUE!</v>
      </c>
    </row>
    <row r="8137" spans="1:15" hidden="1">
      <c r="A8137" s="31" t="s">
        <v>9757</v>
      </c>
      <c r="B8137" s="31" t="s">
        <v>21820</v>
      </c>
      <c r="C8137" s="31" t="s">
        <v>21821</v>
      </c>
      <c r="D8137" s="32">
        <v>44236</v>
      </c>
      <c r="E8137" s="31" t="s">
        <v>21822</v>
      </c>
      <c r="F8137" s="31" t="s">
        <v>17182</v>
      </c>
      <c r="G8137" s="33">
        <v>8000</v>
      </c>
      <c r="H8137" s="33">
        <v>8000</v>
      </c>
      <c r="I8137" s="31" t="s">
        <v>9762</v>
      </c>
      <c r="J8137" s="31" t="s">
        <v>9763</v>
      </c>
      <c r="K8137" s="33">
        <v>8000</v>
      </c>
      <c r="L8137" s="31" t="s">
        <v>9764</v>
      </c>
      <c r="M8137" t="e">
        <f t="shared" si="360"/>
        <v>#VALUE!</v>
      </c>
    </row>
    <row r="8138" spans="1:15" hidden="1">
      <c r="A8138" s="31" t="s">
        <v>9849</v>
      </c>
      <c r="B8138" s="31" t="s">
        <v>21823</v>
      </c>
      <c r="C8138" s="31" t="s">
        <v>21824</v>
      </c>
      <c r="D8138" s="32">
        <v>44238</v>
      </c>
      <c r="E8138" s="31" t="s">
        <v>21825</v>
      </c>
      <c r="F8138" s="31" t="s">
        <v>12612</v>
      </c>
      <c r="G8138" s="33">
        <v>-7500</v>
      </c>
      <c r="H8138" s="33">
        <v>-7500</v>
      </c>
      <c r="I8138" s="31" t="s">
        <v>9762</v>
      </c>
      <c r="J8138" s="31" t="s">
        <v>9763</v>
      </c>
      <c r="K8138" s="33">
        <v>-7500</v>
      </c>
      <c r="L8138" s="31" t="s">
        <v>9764</v>
      </c>
      <c r="M8138">
        <f t="shared" si="360"/>
        <v>15</v>
      </c>
      <c r="N8138" t="str">
        <f t="shared" ref="N8138:N8155" si="361">MID(E8138,M8138,10)</f>
        <v>PO64000170</v>
      </c>
      <c r="O8138" t="e">
        <f>VLOOKUP(N8138,'1_คตง_ภาพรวม'!L8138:M8188,2,FALSE)</f>
        <v>#N/A</v>
      </c>
    </row>
    <row r="8139" spans="1:15" hidden="1">
      <c r="A8139" s="31" t="s">
        <v>9849</v>
      </c>
      <c r="B8139" s="31" t="s">
        <v>21823</v>
      </c>
      <c r="C8139" s="31" t="s">
        <v>21824</v>
      </c>
      <c r="D8139" s="32">
        <v>44238</v>
      </c>
      <c r="E8139" s="31" t="s">
        <v>21825</v>
      </c>
      <c r="F8139" s="31" t="s">
        <v>9875</v>
      </c>
      <c r="G8139" s="33">
        <v>7500</v>
      </c>
      <c r="H8139" s="33">
        <v>7500</v>
      </c>
      <c r="I8139" s="31" t="s">
        <v>9762</v>
      </c>
      <c r="J8139" s="31" t="s">
        <v>9763</v>
      </c>
      <c r="K8139" s="33">
        <v>7500</v>
      </c>
      <c r="L8139" s="31" t="s">
        <v>9764</v>
      </c>
      <c r="M8139">
        <f t="shared" si="360"/>
        <v>15</v>
      </c>
      <c r="N8139" t="str">
        <f t="shared" si="361"/>
        <v>PO64000170</v>
      </c>
      <c r="O8139" t="e">
        <f>VLOOKUP(N8139,'1_คตง_ภาพรวม'!L8139:M8189,2,FALSE)</f>
        <v>#N/A</v>
      </c>
    </row>
    <row r="8140" spans="1:15" hidden="1">
      <c r="A8140" s="31" t="s">
        <v>9849</v>
      </c>
      <c r="B8140" s="31" t="s">
        <v>21826</v>
      </c>
      <c r="C8140" s="31" t="s">
        <v>21827</v>
      </c>
      <c r="D8140" s="32">
        <v>44238</v>
      </c>
      <c r="E8140" s="31" t="s">
        <v>21828</v>
      </c>
      <c r="F8140" s="31" t="s">
        <v>12612</v>
      </c>
      <c r="G8140" s="33">
        <v>-485100</v>
      </c>
      <c r="H8140" s="33">
        <v>-485100</v>
      </c>
      <c r="I8140" s="31" t="s">
        <v>9762</v>
      </c>
      <c r="J8140" s="31" t="s">
        <v>9763</v>
      </c>
      <c r="K8140" s="33">
        <v>-485100</v>
      </c>
      <c r="L8140" s="31" t="s">
        <v>9764</v>
      </c>
      <c r="M8140">
        <f t="shared" si="360"/>
        <v>15</v>
      </c>
      <c r="N8140" t="str">
        <f t="shared" si="361"/>
        <v>PO64000085</v>
      </c>
      <c r="O8140" t="e">
        <f>VLOOKUP(N8140,'1_คตง_ภาพรวม'!L8140:M8190,2,FALSE)</f>
        <v>#N/A</v>
      </c>
    </row>
    <row r="8141" spans="1:15" hidden="1">
      <c r="A8141" s="31" t="s">
        <v>9849</v>
      </c>
      <c r="B8141" s="31" t="s">
        <v>21826</v>
      </c>
      <c r="C8141" s="31" t="s">
        <v>21827</v>
      </c>
      <c r="D8141" s="32">
        <v>44238</v>
      </c>
      <c r="E8141" s="31" t="s">
        <v>21828</v>
      </c>
      <c r="F8141" s="31" t="s">
        <v>9875</v>
      </c>
      <c r="G8141" s="33">
        <v>485100</v>
      </c>
      <c r="H8141" s="33">
        <v>485100</v>
      </c>
      <c r="I8141" s="31" t="s">
        <v>9762</v>
      </c>
      <c r="J8141" s="31" t="s">
        <v>9763</v>
      </c>
      <c r="K8141" s="33">
        <v>485100</v>
      </c>
      <c r="L8141" s="31" t="s">
        <v>9764</v>
      </c>
      <c r="M8141">
        <f t="shared" si="360"/>
        <v>15</v>
      </c>
      <c r="N8141" t="str">
        <f t="shared" si="361"/>
        <v>PO64000085</v>
      </c>
      <c r="O8141" t="e">
        <f>VLOOKUP(N8141,'1_คตง_ภาพรวม'!L8141:M8191,2,FALSE)</f>
        <v>#N/A</v>
      </c>
    </row>
    <row r="8142" spans="1:15" hidden="1">
      <c r="A8142" s="31" t="s">
        <v>9849</v>
      </c>
      <c r="B8142" s="31" t="s">
        <v>21829</v>
      </c>
      <c r="C8142" s="31" t="s">
        <v>21830</v>
      </c>
      <c r="D8142" s="32">
        <v>44238</v>
      </c>
      <c r="E8142" s="31" t="s">
        <v>21831</v>
      </c>
      <c r="F8142" s="31" t="s">
        <v>12612</v>
      </c>
      <c r="G8142" s="33">
        <v>-3532.98</v>
      </c>
      <c r="H8142" s="33">
        <v>-3532.98</v>
      </c>
      <c r="I8142" s="31" t="s">
        <v>9762</v>
      </c>
      <c r="J8142" s="31" t="s">
        <v>9763</v>
      </c>
      <c r="K8142" s="33">
        <v>-3532.98</v>
      </c>
      <c r="L8142" s="31" t="s">
        <v>9764</v>
      </c>
      <c r="M8142">
        <f t="shared" si="360"/>
        <v>18</v>
      </c>
      <c r="N8142" t="str">
        <f t="shared" si="361"/>
        <v>PO63000485</v>
      </c>
      <c r="O8142" t="e">
        <f>VLOOKUP(N8142,'1_คตง_ภาพรวม'!L8142:M8192,2,FALSE)</f>
        <v>#N/A</v>
      </c>
    </row>
    <row r="8143" spans="1:15" hidden="1">
      <c r="A8143" s="31" t="s">
        <v>9849</v>
      </c>
      <c r="B8143" s="31" t="s">
        <v>21829</v>
      </c>
      <c r="C8143" s="31" t="s">
        <v>21830</v>
      </c>
      <c r="D8143" s="32">
        <v>44238</v>
      </c>
      <c r="E8143" s="31" t="s">
        <v>21831</v>
      </c>
      <c r="F8143" s="31" t="s">
        <v>9875</v>
      </c>
      <c r="G8143" s="33">
        <v>3532.98</v>
      </c>
      <c r="H8143" s="33">
        <v>3532.98</v>
      </c>
      <c r="I8143" s="31" t="s">
        <v>9762</v>
      </c>
      <c r="J8143" s="31" t="s">
        <v>9763</v>
      </c>
      <c r="K8143" s="33">
        <v>3532.98</v>
      </c>
      <c r="L8143" s="31" t="s">
        <v>9764</v>
      </c>
      <c r="M8143">
        <f t="shared" si="360"/>
        <v>18</v>
      </c>
      <c r="N8143" t="str">
        <f t="shared" si="361"/>
        <v>PO63000485</v>
      </c>
      <c r="O8143" t="e">
        <f>VLOOKUP(N8143,'1_คตง_ภาพรวม'!L8143:M8193,2,FALSE)</f>
        <v>#N/A</v>
      </c>
    </row>
    <row r="8144" spans="1:15" hidden="1">
      <c r="A8144" s="31" t="s">
        <v>9849</v>
      </c>
      <c r="B8144" s="31" t="s">
        <v>21832</v>
      </c>
      <c r="C8144" s="31" t="s">
        <v>21833</v>
      </c>
      <c r="D8144" s="32">
        <v>44238</v>
      </c>
      <c r="E8144" s="31" t="s">
        <v>21834</v>
      </c>
      <c r="F8144" s="31" t="s">
        <v>12612</v>
      </c>
      <c r="G8144" s="33">
        <v>-49500</v>
      </c>
      <c r="H8144" s="33">
        <v>-49500</v>
      </c>
      <c r="I8144" s="31" t="s">
        <v>9762</v>
      </c>
      <c r="J8144" s="31" t="s">
        <v>9763</v>
      </c>
      <c r="K8144" s="33">
        <v>-49500</v>
      </c>
      <c r="L8144" s="31" t="s">
        <v>9764</v>
      </c>
      <c r="M8144">
        <f t="shared" si="360"/>
        <v>15</v>
      </c>
      <c r="N8144" t="str">
        <f t="shared" si="361"/>
        <v>PO64000107</v>
      </c>
      <c r="O8144" t="e">
        <f>VLOOKUP(N8144,'1_คตง_ภาพรวม'!L8144:M8194,2,FALSE)</f>
        <v>#N/A</v>
      </c>
    </row>
    <row r="8145" spans="1:15" hidden="1">
      <c r="A8145" s="31" t="s">
        <v>9849</v>
      </c>
      <c r="B8145" s="31" t="s">
        <v>21832</v>
      </c>
      <c r="C8145" s="31" t="s">
        <v>21833</v>
      </c>
      <c r="D8145" s="32">
        <v>44238</v>
      </c>
      <c r="E8145" s="31" t="s">
        <v>21834</v>
      </c>
      <c r="F8145" s="31" t="s">
        <v>9875</v>
      </c>
      <c r="G8145" s="33">
        <v>49500</v>
      </c>
      <c r="H8145" s="33">
        <v>49500</v>
      </c>
      <c r="I8145" s="31" t="s">
        <v>9762</v>
      </c>
      <c r="J8145" s="31" t="s">
        <v>9763</v>
      </c>
      <c r="K8145" s="33">
        <v>49500</v>
      </c>
      <c r="L8145" s="31" t="s">
        <v>9764</v>
      </c>
      <c r="M8145">
        <f t="shared" si="360"/>
        <v>15</v>
      </c>
      <c r="N8145" t="str">
        <f t="shared" si="361"/>
        <v>PO64000107</v>
      </c>
      <c r="O8145" t="e">
        <f>VLOOKUP(N8145,'1_คตง_ภาพรวม'!L8145:M8195,2,FALSE)</f>
        <v>#N/A</v>
      </c>
    </row>
    <row r="8146" spans="1:15" hidden="1">
      <c r="A8146" s="31" t="s">
        <v>9849</v>
      </c>
      <c r="B8146" s="31" t="s">
        <v>21835</v>
      </c>
      <c r="C8146" s="31" t="s">
        <v>21836</v>
      </c>
      <c r="D8146" s="32">
        <v>44238</v>
      </c>
      <c r="E8146" s="31" t="s">
        <v>21837</v>
      </c>
      <c r="F8146" s="31" t="s">
        <v>12612</v>
      </c>
      <c r="G8146" s="33">
        <v>-9752</v>
      </c>
      <c r="H8146" s="33">
        <v>-9752</v>
      </c>
      <c r="I8146" s="31" t="s">
        <v>9762</v>
      </c>
      <c r="J8146" s="31" t="s">
        <v>9763</v>
      </c>
      <c r="K8146" s="33">
        <v>-9752</v>
      </c>
      <c r="L8146" s="31" t="s">
        <v>9764</v>
      </c>
      <c r="M8146">
        <f t="shared" si="360"/>
        <v>15</v>
      </c>
      <c r="N8146" t="str">
        <f t="shared" si="361"/>
        <v>PO64000191</v>
      </c>
      <c r="O8146" t="e">
        <f>VLOOKUP(N8146,'1_คตง_ภาพรวม'!L8146:M8196,2,FALSE)</f>
        <v>#N/A</v>
      </c>
    </row>
    <row r="8147" spans="1:15" hidden="1">
      <c r="A8147" s="31" t="s">
        <v>9849</v>
      </c>
      <c r="B8147" s="31" t="s">
        <v>21835</v>
      </c>
      <c r="C8147" s="31" t="s">
        <v>21836</v>
      </c>
      <c r="D8147" s="32">
        <v>44238</v>
      </c>
      <c r="E8147" s="31" t="s">
        <v>21837</v>
      </c>
      <c r="F8147" s="31" t="s">
        <v>9875</v>
      </c>
      <c r="G8147" s="33">
        <v>9752</v>
      </c>
      <c r="H8147" s="33">
        <v>9752</v>
      </c>
      <c r="I8147" s="31" t="s">
        <v>9762</v>
      </c>
      <c r="J8147" s="31" t="s">
        <v>9763</v>
      </c>
      <c r="K8147" s="33">
        <v>9752</v>
      </c>
      <c r="L8147" s="31" t="s">
        <v>9764</v>
      </c>
      <c r="M8147">
        <f t="shared" si="360"/>
        <v>15</v>
      </c>
      <c r="N8147" t="str">
        <f t="shared" si="361"/>
        <v>PO64000191</v>
      </c>
      <c r="O8147" t="e">
        <f>VLOOKUP(N8147,'1_คตง_ภาพรวม'!L8147:M8197,2,FALSE)</f>
        <v>#N/A</v>
      </c>
    </row>
    <row r="8148" spans="1:15" hidden="1">
      <c r="A8148" s="31" t="s">
        <v>9849</v>
      </c>
      <c r="B8148" s="31" t="s">
        <v>21838</v>
      </c>
      <c r="C8148" s="31" t="s">
        <v>21839</v>
      </c>
      <c r="D8148" s="32">
        <v>44238</v>
      </c>
      <c r="E8148" s="31" t="s">
        <v>21840</v>
      </c>
      <c r="F8148" s="31" t="s">
        <v>12612</v>
      </c>
      <c r="G8148" s="33">
        <v>-8904</v>
      </c>
      <c r="H8148" s="33">
        <v>-8904</v>
      </c>
      <c r="I8148" s="31" t="s">
        <v>9762</v>
      </c>
      <c r="J8148" s="31" t="s">
        <v>9763</v>
      </c>
      <c r="K8148" s="33">
        <v>-8904</v>
      </c>
      <c r="L8148" s="31" t="s">
        <v>9764</v>
      </c>
      <c r="M8148">
        <f t="shared" si="360"/>
        <v>15</v>
      </c>
      <c r="N8148" t="str">
        <f t="shared" si="361"/>
        <v>PO64000196</v>
      </c>
      <c r="O8148" t="e">
        <f>VLOOKUP(N8148,'1_คตง_ภาพรวม'!L8148:M8198,2,FALSE)</f>
        <v>#N/A</v>
      </c>
    </row>
    <row r="8149" spans="1:15" hidden="1">
      <c r="A8149" s="31" t="s">
        <v>9849</v>
      </c>
      <c r="B8149" s="31" t="s">
        <v>21838</v>
      </c>
      <c r="C8149" s="31" t="s">
        <v>21839</v>
      </c>
      <c r="D8149" s="32">
        <v>44238</v>
      </c>
      <c r="E8149" s="31" t="s">
        <v>21840</v>
      </c>
      <c r="F8149" s="31" t="s">
        <v>9875</v>
      </c>
      <c r="G8149" s="33">
        <v>8904</v>
      </c>
      <c r="H8149" s="33">
        <v>8904</v>
      </c>
      <c r="I8149" s="31" t="s">
        <v>9762</v>
      </c>
      <c r="J8149" s="31" t="s">
        <v>9763</v>
      </c>
      <c r="K8149" s="33">
        <v>8904</v>
      </c>
      <c r="L8149" s="31" t="s">
        <v>9764</v>
      </c>
      <c r="M8149">
        <f t="shared" si="360"/>
        <v>15</v>
      </c>
      <c r="N8149" t="str">
        <f t="shared" si="361"/>
        <v>PO64000196</v>
      </c>
      <c r="O8149" t="e">
        <f>VLOOKUP(N8149,'1_คตง_ภาพรวม'!L8149:M8199,2,FALSE)</f>
        <v>#N/A</v>
      </c>
    </row>
    <row r="8150" spans="1:15" hidden="1">
      <c r="A8150" s="31" t="s">
        <v>9849</v>
      </c>
      <c r="B8150" s="31" t="s">
        <v>21841</v>
      </c>
      <c r="C8150" s="31" t="s">
        <v>21842</v>
      </c>
      <c r="D8150" s="32">
        <v>44238</v>
      </c>
      <c r="E8150" s="31" t="s">
        <v>21843</v>
      </c>
      <c r="F8150" s="31" t="s">
        <v>12612</v>
      </c>
      <c r="G8150" s="33">
        <v>-52003.6</v>
      </c>
      <c r="H8150" s="33">
        <v>-52003.6</v>
      </c>
      <c r="I8150" s="31" t="s">
        <v>9762</v>
      </c>
      <c r="J8150" s="31" t="s">
        <v>9763</v>
      </c>
      <c r="K8150" s="33">
        <v>-52003.6</v>
      </c>
      <c r="L8150" s="31" t="s">
        <v>9764</v>
      </c>
      <c r="M8150">
        <f t="shared" si="360"/>
        <v>15</v>
      </c>
      <c r="N8150" t="str">
        <f t="shared" si="361"/>
        <v>PO64000188</v>
      </c>
      <c r="O8150" t="e">
        <f>VLOOKUP(N8150,'1_คตง_ภาพรวม'!L8150:M8200,2,FALSE)</f>
        <v>#N/A</v>
      </c>
    </row>
    <row r="8151" spans="1:15" hidden="1">
      <c r="A8151" s="31" t="s">
        <v>9849</v>
      </c>
      <c r="B8151" s="31" t="s">
        <v>21841</v>
      </c>
      <c r="C8151" s="31" t="s">
        <v>21842</v>
      </c>
      <c r="D8151" s="32">
        <v>44238</v>
      </c>
      <c r="E8151" s="31" t="s">
        <v>21843</v>
      </c>
      <c r="F8151" s="31" t="s">
        <v>9875</v>
      </c>
      <c r="G8151" s="33">
        <v>52003.6</v>
      </c>
      <c r="H8151" s="33">
        <v>52003.6</v>
      </c>
      <c r="I8151" s="31" t="s">
        <v>9762</v>
      </c>
      <c r="J8151" s="31" t="s">
        <v>9763</v>
      </c>
      <c r="K8151" s="33">
        <v>52003.6</v>
      </c>
      <c r="L8151" s="31" t="s">
        <v>9764</v>
      </c>
      <c r="M8151">
        <f t="shared" si="360"/>
        <v>15</v>
      </c>
      <c r="N8151" t="str">
        <f t="shared" si="361"/>
        <v>PO64000188</v>
      </c>
      <c r="O8151" t="e">
        <f>VLOOKUP(N8151,'1_คตง_ภาพรวม'!L8151:M8201,2,FALSE)</f>
        <v>#N/A</v>
      </c>
    </row>
    <row r="8152" spans="1:15" hidden="1">
      <c r="A8152" s="31" t="s">
        <v>9849</v>
      </c>
      <c r="B8152" s="31" t="s">
        <v>21844</v>
      </c>
      <c r="C8152" s="31" t="s">
        <v>21845</v>
      </c>
      <c r="D8152" s="32">
        <v>44238</v>
      </c>
      <c r="E8152" s="31" t="s">
        <v>21846</v>
      </c>
      <c r="F8152" s="31" t="s">
        <v>12612</v>
      </c>
      <c r="G8152" s="33">
        <v>-295729.40000000002</v>
      </c>
      <c r="H8152" s="33">
        <v>-295729.40000000002</v>
      </c>
      <c r="I8152" s="31" t="s">
        <v>9762</v>
      </c>
      <c r="J8152" s="31" t="s">
        <v>9763</v>
      </c>
      <c r="K8152" s="33">
        <v>-295729.40000000002</v>
      </c>
      <c r="L8152" s="31" t="s">
        <v>9764</v>
      </c>
      <c r="M8152">
        <f t="shared" si="360"/>
        <v>15</v>
      </c>
      <c r="N8152" t="str">
        <f t="shared" si="361"/>
        <v>PO64000135</v>
      </c>
      <c r="O8152" t="e">
        <f>VLOOKUP(N8152,'1_คตง_ภาพรวม'!L8152:M8202,2,FALSE)</f>
        <v>#N/A</v>
      </c>
    </row>
    <row r="8153" spans="1:15" hidden="1">
      <c r="A8153" s="31" t="s">
        <v>9849</v>
      </c>
      <c r="B8153" s="31" t="s">
        <v>21844</v>
      </c>
      <c r="C8153" s="31" t="s">
        <v>21845</v>
      </c>
      <c r="D8153" s="32">
        <v>44238</v>
      </c>
      <c r="E8153" s="31" t="s">
        <v>21846</v>
      </c>
      <c r="F8153" s="31" t="s">
        <v>9875</v>
      </c>
      <c r="G8153" s="33">
        <v>295729.40000000002</v>
      </c>
      <c r="H8153" s="33">
        <v>295729.40000000002</v>
      </c>
      <c r="I8153" s="31" t="s">
        <v>9762</v>
      </c>
      <c r="J8153" s="31" t="s">
        <v>9763</v>
      </c>
      <c r="K8153" s="33">
        <v>295729.40000000002</v>
      </c>
      <c r="L8153" s="31" t="s">
        <v>9764</v>
      </c>
      <c r="M8153">
        <f t="shared" si="360"/>
        <v>15</v>
      </c>
      <c r="N8153" t="str">
        <f t="shared" si="361"/>
        <v>PO64000135</v>
      </c>
      <c r="O8153" t="e">
        <f>VLOOKUP(N8153,'1_คตง_ภาพรวม'!L8153:M8203,2,FALSE)</f>
        <v>#N/A</v>
      </c>
    </row>
    <row r="8154" spans="1:15" hidden="1">
      <c r="A8154" s="31" t="s">
        <v>9849</v>
      </c>
      <c r="B8154" s="31" t="s">
        <v>21847</v>
      </c>
      <c r="C8154" s="31" t="s">
        <v>21848</v>
      </c>
      <c r="D8154" s="32">
        <v>44238</v>
      </c>
      <c r="E8154" s="31" t="s">
        <v>21849</v>
      </c>
      <c r="F8154" s="31" t="s">
        <v>12612</v>
      </c>
      <c r="G8154" s="33">
        <v>-12720</v>
      </c>
      <c r="H8154" s="33">
        <v>-12720</v>
      </c>
      <c r="I8154" s="31" t="s">
        <v>9762</v>
      </c>
      <c r="J8154" s="31" t="s">
        <v>9763</v>
      </c>
      <c r="K8154" s="33">
        <v>-12720</v>
      </c>
      <c r="L8154" s="31" t="s">
        <v>9764</v>
      </c>
      <c r="M8154">
        <f t="shared" si="360"/>
        <v>15</v>
      </c>
      <c r="N8154" t="str">
        <f t="shared" si="361"/>
        <v>PO64000125</v>
      </c>
      <c r="O8154" t="e">
        <f>VLOOKUP(N8154,'1_คตง_ภาพรวม'!L8154:M8204,2,FALSE)</f>
        <v>#N/A</v>
      </c>
    </row>
    <row r="8155" spans="1:15" hidden="1">
      <c r="A8155" s="31" t="s">
        <v>9849</v>
      </c>
      <c r="B8155" s="31" t="s">
        <v>21847</v>
      </c>
      <c r="C8155" s="31" t="s">
        <v>21848</v>
      </c>
      <c r="D8155" s="32">
        <v>44238</v>
      </c>
      <c r="E8155" s="31" t="s">
        <v>21849</v>
      </c>
      <c r="F8155" s="31" t="s">
        <v>9875</v>
      </c>
      <c r="G8155" s="33">
        <v>12720</v>
      </c>
      <c r="H8155" s="33">
        <v>12720</v>
      </c>
      <c r="I8155" s="31" t="s">
        <v>9762</v>
      </c>
      <c r="J8155" s="31" t="s">
        <v>9763</v>
      </c>
      <c r="K8155" s="33">
        <v>12720</v>
      </c>
      <c r="L8155" s="31" t="s">
        <v>9764</v>
      </c>
      <c r="M8155">
        <f t="shared" si="360"/>
        <v>15</v>
      </c>
      <c r="N8155" t="str">
        <f t="shared" si="361"/>
        <v>PO64000125</v>
      </c>
      <c r="O8155" t="e">
        <f>VLOOKUP(N8155,'1_คตง_ภาพรวม'!L8155:M8205,2,FALSE)</f>
        <v>#N/A</v>
      </c>
    </row>
    <row r="8156" spans="1:15" hidden="1">
      <c r="A8156" s="31" t="s">
        <v>9849</v>
      </c>
      <c r="B8156" s="31" t="s">
        <v>21850</v>
      </c>
      <c r="C8156" s="31" t="s">
        <v>21851</v>
      </c>
      <c r="D8156" s="32">
        <v>44238</v>
      </c>
      <c r="E8156" s="31" t="s">
        <v>21852</v>
      </c>
      <c r="F8156" s="31" t="s">
        <v>12612</v>
      </c>
      <c r="G8156" s="33">
        <v>-241758</v>
      </c>
      <c r="H8156" s="33">
        <v>-241758</v>
      </c>
      <c r="I8156" s="31" t="s">
        <v>9762</v>
      </c>
      <c r="J8156" s="31" t="s">
        <v>9763</v>
      </c>
      <c r="K8156" s="33">
        <v>-241758</v>
      </c>
      <c r="L8156" s="31" t="s">
        <v>9764</v>
      </c>
      <c r="M8156" t="e">
        <f t="shared" si="360"/>
        <v>#VALUE!</v>
      </c>
    </row>
    <row r="8157" spans="1:15" hidden="1">
      <c r="A8157" s="31" t="s">
        <v>9849</v>
      </c>
      <c r="B8157" s="31" t="s">
        <v>21850</v>
      </c>
      <c r="C8157" s="31" t="s">
        <v>21851</v>
      </c>
      <c r="D8157" s="32">
        <v>44238</v>
      </c>
      <c r="E8157" s="31" t="s">
        <v>21852</v>
      </c>
      <c r="F8157" s="31" t="s">
        <v>9997</v>
      </c>
      <c r="G8157" s="33">
        <v>244200</v>
      </c>
      <c r="H8157" s="33">
        <v>244200</v>
      </c>
      <c r="I8157" s="31" t="s">
        <v>9762</v>
      </c>
      <c r="J8157" s="31" t="s">
        <v>9763</v>
      </c>
      <c r="K8157" s="33">
        <v>244200</v>
      </c>
      <c r="L8157" s="31" t="s">
        <v>9764</v>
      </c>
      <c r="M8157" t="e">
        <f t="shared" si="360"/>
        <v>#VALUE!</v>
      </c>
    </row>
    <row r="8158" spans="1:15" hidden="1">
      <c r="A8158" s="31" t="s">
        <v>9849</v>
      </c>
      <c r="B8158" s="31" t="s">
        <v>21850</v>
      </c>
      <c r="C8158" s="31" t="s">
        <v>21851</v>
      </c>
      <c r="D8158" s="32">
        <v>44238</v>
      </c>
      <c r="E8158" s="31" t="s">
        <v>21852</v>
      </c>
      <c r="F8158" s="31" t="s">
        <v>10090</v>
      </c>
      <c r="G8158" s="33">
        <v>-2442</v>
      </c>
      <c r="H8158" s="33">
        <v>-2442</v>
      </c>
      <c r="I8158" s="31" t="s">
        <v>9762</v>
      </c>
      <c r="J8158" s="31" t="s">
        <v>9763</v>
      </c>
      <c r="K8158" s="33">
        <v>-2442</v>
      </c>
      <c r="L8158" s="31" t="s">
        <v>9764</v>
      </c>
      <c r="M8158" t="e">
        <f t="shared" si="360"/>
        <v>#VALUE!</v>
      </c>
    </row>
    <row r="8159" spans="1:15" hidden="1">
      <c r="A8159" s="31" t="s">
        <v>9849</v>
      </c>
      <c r="B8159" s="31" t="s">
        <v>21853</v>
      </c>
      <c r="C8159" s="31" t="s">
        <v>21854</v>
      </c>
      <c r="D8159" s="32">
        <v>44238</v>
      </c>
      <c r="E8159" s="31" t="s">
        <v>21855</v>
      </c>
      <c r="F8159" s="31" t="s">
        <v>12612</v>
      </c>
      <c r="G8159" s="33">
        <v>-1865600</v>
      </c>
      <c r="H8159" s="33">
        <v>-1865600</v>
      </c>
      <c r="I8159" s="31" t="s">
        <v>9762</v>
      </c>
      <c r="J8159" s="31" t="s">
        <v>9763</v>
      </c>
      <c r="K8159" s="33">
        <v>-1865600</v>
      </c>
      <c r="L8159" s="31" t="s">
        <v>9764</v>
      </c>
      <c r="M8159">
        <f t="shared" si="360"/>
        <v>15</v>
      </c>
      <c r="N8159" t="str">
        <f t="shared" ref="N8159:N8160" si="362">MID(E8159,M8159,10)</f>
        <v>PO64000180</v>
      </c>
      <c r="O8159" t="e">
        <f>VLOOKUP(N8159,'1_คตง_ภาพรวม'!L8159:M8209,2,FALSE)</f>
        <v>#N/A</v>
      </c>
    </row>
    <row r="8160" spans="1:15" hidden="1">
      <c r="A8160" s="31" t="s">
        <v>9849</v>
      </c>
      <c r="B8160" s="31" t="s">
        <v>21853</v>
      </c>
      <c r="C8160" s="31" t="s">
        <v>21854</v>
      </c>
      <c r="D8160" s="32">
        <v>44238</v>
      </c>
      <c r="E8160" s="31" t="s">
        <v>21855</v>
      </c>
      <c r="F8160" s="31" t="s">
        <v>9875</v>
      </c>
      <c r="G8160" s="33">
        <v>1865600</v>
      </c>
      <c r="H8160" s="33">
        <v>1865600</v>
      </c>
      <c r="I8160" s="31" t="s">
        <v>9762</v>
      </c>
      <c r="J8160" s="31" t="s">
        <v>9763</v>
      </c>
      <c r="K8160" s="33">
        <v>1865600</v>
      </c>
      <c r="L8160" s="31" t="s">
        <v>9764</v>
      </c>
      <c r="M8160">
        <f t="shared" si="360"/>
        <v>15</v>
      </c>
      <c r="N8160" t="str">
        <f t="shared" si="362"/>
        <v>PO64000180</v>
      </c>
      <c r="O8160" t="e">
        <f>VLOOKUP(N8160,'1_คตง_ภาพรวม'!L8160:M8210,2,FALSE)</f>
        <v>#N/A</v>
      </c>
    </row>
    <row r="8161" spans="1:13" hidden="1">
      <c r="A8161" s="31" t="s">
        <v>9849</v>
      </c>
      <c r="B8161" s="31" t="s">
        <v>21856</v>
      </c>
      <c r="C8161" s="31" t="s">
        <v>21857</v>
      </c>
      <c r="D8161" s="32">
        <v>44238</v>
      </c>
      <c r="E8161" s="31" t="s">
        <v>21858</v>
      </c>
      <c r="F8161" s="31" t="s">
        <v>12612</v>
      </c>
      <c r="G8161" s="33">
        <v>-338423.58</v>
      </c>
      <c r="H8161" s="33">
        <v>-338423.58</v>
      </c>
      <c r="I8161" s="31" t="s">
        <v>9762</v>
      </c>
      <c r="J8161" s="31" t="s">
        <v>9763</v>
      </c>
      <c r="K8161" s="33">
        <v>-338423.58</v>
      </c>
      <c r="L8161" s="31" t="s">
        <v>9764</v>
      </c>
      <c r="M8161" t="e">
        <f t="shared" si="360"/>
        <v>#VALUE!</v>
      </c>
    </row>
    <row r="8162" spans="1:13" hidden="1">
      <c r="A8162" s="31" t="s">
        <v>9849</v>
      </c>
      <c r="B8162" s="31" t="s">
        <v>21856</v>
      </c>
      <c r="C8162" s="31" t="s">
        <v>21857</v>
      </c>
      <c r="D8162" s="32">
        <v>44238</v>
      </c>
      <c r="E8162" s="31" t="s">
        <v>21858</v>
      </c>
      <c r="F8162" s="31" t="s">
        <v>9997</v>
      </c>
      <c r="G8162" s="33">
        <v>341842</v>
      </c>
      <c r="H8162" s="33">
        <v>341842</v>
      </c>
      <c r="I8162" s="31" t="s">
        <v>9762</v>
      </c>
      <c r="J8162" s="31" t="s">
        <v>9763</v>
      </c>
      <c r="K8162" s="33">
        <v>341842</v>
      </c>
      <c r="L8162" s="31" t="s">
        <v>9764</v>
      </c>
      <c r="M8162" t="e">
        <f t="shared" si="360"/>
        <v>#VALUE!</v>
      </c>
    </row>
    <row r="8163" spans="1:13" hidden="1">
      <c r="A8163" s="31" t="s">
        <v>9849</v>
      </c>
      <c r="B8163" s="31" t="s">
        <v>21856</v>
      </c>
      <c r="C8163" s="31" t="s">
        <v>21857</v>
      </c>
      <c r="D8163" s="32">
        <v>44238</v>
      </c>
      <c r="E8163" s="31" t="s">
        <v>21858</v>
      </c>
      <c r="F8163" s="31" t="s">
        <v>10090</v>
      </c>
      <c r="G8163" s="33">
        <v>-3418.42</v>
      </c>
      <c r="H8163" s="33">
        <v>-3418.42</v>
      </c>
      <c r="I8163" s="31" t="s">
        <v>9762</v>
      </c>
      <c r="J8163" s="31" t="s">
        <v>9763</v>
      </c>
      <c r="K8163" s="33">
        <v>-3418.42</v>
      </c>
      <c r="L8163" s="31" t="s">
        <v>9764</v>
      </c>
      <c r="M8163" t="e">
        <f t="shared" si="360"/>
        <v>#VALUE!</v>
      </c>
    </row>
    <row r="8164" spans="1:13" hidden="1">
      <c r="A8164" s="31" t="s">
        <v>9757</v>
      </c>
      <c r="B8164" s="31" t="s">
        <v>21859</v>
      </c>
      <c r="C8164" s="31" t="s">
        <v>21860</v>
      </c>
      <c r="D8164" s="32">
        <v>44238</v>
      </c>
      <c r="E8164" s="31" t="s">
        <v>21861</v>
      </c>
      <c r="F8164" s="31" t="s">
        <v>12612</v>
      </c>
      <c r="G8164" s="33">
        <v>-3600</v>
      </c>
      <c r="H8164" s="33">
        <v>-3600</v>
      </c>
      <c r="I8164" s="31" t="s">
        <v>9762</v>
      </c>
      <c r="J8164" s="31" t="s">
        <v>9763</v>
      </c>
      <c r="K8164" s="33">
        <v>-3600</v>
      </c>
      <c r="L8164" s="31" t="s">
        <v>9764</v>
      </c>
      <c r="M8164" t="e">
        <f t="shared" si="360"/>
        <v>#VALUE!</v>
      </c>
    </row>
    <row r="8165" spans="1:13" hidden="1">
      <c r="A8165" s="31" t="s">
        <v>9757</v>
      </c>
      <c r="B8165" s="31" t="s">
        <v>21859</v>
      </c>
      <c r="C8165" s="31" t="s">
        <v>21860</v>
      </c>
      <c r="D8165" s="32">
        <v>44238</v>
      </c>
      <c r="E8165" s="31" t="s">
        <v>21861</v>
      </c>
      <c r="F8165" s="31" t="s">
        <v>9962</v>
      </c>
      <c r="G8165" s="33">
        <v>3600</v>
      </c>
      <c r="H8165" s="33">
        <v>3600</v>
      </c>
      <c r="I8165" s="31" t="s">
        <v>9762</v>
      </c>
      <c r="J8165" s="31" t="s">
        <v>9763</v>
      </c>
      <c r="K8165" s="33">
        <v>3600</v>
      </c>
      <c r="L8165" s="31" t="s">
        <v>9764</v>
      </c>
      <c r="M8165" t="e">
        <f t="shared" si="360"/>
        <v>#VALUE!</v>
      </c>
    </row>
    <row r="8166" spans="1:13" hidden="1">
      <c r="A8166" s="31" t="s">
        <v>9849</v>
      </c>
      <c r="B8166" s="31" t="s">
        <v>21862</v>
      </c>
      <c r="C8166" s="31" t="s">
        <v>21863</v>
      </c>
      <c r="D8166" s="32">
        <v>44238</v>
      </c>
      <c r="E8166" s="31" t="s">
        <v>21864</v>
      </c>
      <c r="F8166" s="31" t="s">
        <v>12612</v>
      </c>
      <c r="G8166" s="33">
        <v>-57289.41</v>
      </c>
      <c r="H8166" s="33">
        <v>-57289.41</v>
      </c>
      <c r="I8166" s="31" t="s">
        <v>9762</v>
      </c>
      <c r="J8166" s="31" t="s">
        <v>9763</v>
      </c>
      <c r="K8166" s="33">
        <v>-57289.41</v>
      </c>
      <c r="L8166" s="31" t="s">
        <v>9764</v>
      </c>
      <c r="M8166" t="e">
        <f t="shared" si="360"/>
        <v>#VALUE!</v>
      </c>
    </row>
    <row r="8167" spans="1:13" hidden="1">
      <c r="A8167" s="31" t="s">
        <v>9849</v>
      </c>
      <c r="B8167" s="31" t="s">
        <v>21862</v>
      </c>
      <c r="C8167" s="31" t="s">
        <v>21863</v>
      </c>
      <c r="D8167" s="32">
        <v>44238</v>
      </c>
      <c r="E8167" s="31" t="s">
        <v>21864</v>
      </c>
      <c r="F8167" s="31" t="s">
        <v>9997</v>
      </c>
      <c r="G8167" s="33">
        <v>57289.41</v>
      </c>
      <c r="H8167" s="33">
        <v>57289.41</v>
      </c>
      <c r="I8167" s="31" t="s">
        <v>9762</v>
      </c>
      <c r="J8167" s="31" t="s">
        <v>9763</v>
      </c>
      <c r="K8167" s="33">
        <v>57289.41</v>
      </c>
      <c r="L8167" s="31" t="s">
        <v>9764</v>
      </c>
      <c r="M8167" t="e">
        <f t="shared" si="360"/>
        <v>#VALUE!</v>
      </c>
    </row>
    <row r="8168" spans="1:13" hidden="1">
      <c r="A8168" s="31" t="s">
        <v>9757</v>
      </c>
      <c r="B8168" s="31" t="s">
        <v>21865</v>
      </c>
      <c r="C8168" s="31" t="s">
        <v>21866</v>
      </c>
      <c r="D8168" s="32">
        <v>44238</v>
      </c>
      <c r="E8168" s="31" t="s">
        <v>21867</v>
      </c>
      <c r="F8168" s="31" t="s">
        <v>12612</v>
      </c>
      <c r="G8168" s="33">
        <v>-3690</v>
      </c>
      <c r="H8168" s="33">
        <v>-3690</v>
      </c>
      <c r="I8168" s="31" t="s">
        <v>9762</v>
      </c>
      <c r="J8168" s="31" t="s">
        <v>9763</v>
      </c>
      <c r="K8168" s="33">
        <v>-3690</v>
      </c>
      <c r="L8168" s="31" t="s">
        <v>9764</v>
      </c>
      <c r="M8168" t="e">
        <f t="shared" si="360"/>
        <v>#VALUE!</v>
      </c>
    </row>
    <row r="8169" spans="1:13" hidden="1">
      <c r="A8169" s="31" t="s">
        <v>9757</v>
      </c>
      <c r="B8169" s="31" t="s">
        <v>21865</v>
      </c>
      <c r="C8169" s="31" t="s">
        <v>21866</v>
      </c>
      <c r="D8169" s="32">
        <v>44238</v>
      </c>
      <c r="E8169" s="31" t="s">
        <v>21867</v>
      </c>
      <c r="F8169" s="31" t="s">
        <v>9962</v>
      </c>
      <c r="G8169" s="33">
        <v>3690</v>
      </c>
      <c r="H8169" s="33">
        <v>3690</v>
      </c>
      <c r="I8169" s="31" t="s">
        <v>9762</v>
      </c>
      <c r="J8169" s="31" t="s">
        <v>9763</v>
      </c>
      <c r="K8169" s="33">
        <v>3690</v>
      </c>
      <c r="L8169" s="31" t="s">
        <v>9764</v>
      </c>
      <c r="M8169" t="e">
        <f t="shared" si="360"/>
        <v>#VALUE!</v>
      </c>
    </row>
    <row r="8170" spans="1:13" hidden="1">
      <c r="A8170" s="31" t="s">
        <v>9849</v>
      </c>
      <c r="B8170" s="31" t="s">
        <v>21868</v>
      </c>
      <c r="C8170" s="31" t="s">
        <v>21869</v>
      </c>
      <c r="D8170" s="32">
        <v>44238</v>
      </c>
      <c r="E8170" s="31" t="s">
        <v>21870</v>
      </c>
      <c r="F8170" s="31" t="s">
        <v>12612</v>
      </c>
      <c r="G8170" s="33">
        <v>-1929858.48</v>
      </c>
      <c r="H8170" s="33">
        <v>-1929858.48</v>
      </c>
      <c r="I8170" s="31" t="s">
        <v>9762</v>
      </c>
      <c r="J8170" s="31" t="s">
        <v>9763</v>
      </c>
      <c r="K8170" s="33">
        <v>-1929858.48</v>
      </c>
      <c r="L8170" s="31" t="s">
        <v>9764</v>
      </c>
      <c r="M8170" t="e">
        <f t="shared" si="360"/>
        <v>#VALUE!</v>
      </c>
    </row>
    <row r="8171" spans="1:13" hidden="1">
      <c r="A8171" s="31" t="s">
        <v>9849</v>
      </c>
      <c r="B8171" s="31" t="s">
        <v>21868</v>
      </c>
      <c r="C8171" s="31" t="s">
        <v>21869</v>
      </c>
      <c r="D8171" s="32">
        <v>44238</v>
      </c>
      <c r="E8171" s="31" t="s">
        <v>21870</v>
      </c>
      <c r="F8171" s="31" t="s">
        <v>9997</v>
      </c>
      <c r="G8171" s="33">
        <v>1929858.48</v>
      </c>
      <c r="H8171" s="33">
        <v>1929858.48</v>
      </c>
      <c r="I8171" s="31" t="s">
        <v>9762</v>
      </c>
      <c r="J8171" s="31" t="s">
        <v>9763</v>
      </c>
      <c r="K8171" s="33">
        <v>1929858.48</v>
      </c>
      <c r="L8171" s="31" t="s">
        <v>9764</v>
      </c>
      <c r="M8171" t="e">
        <f t="shared" si="360"/>
        <v>#VALUE!</v>
      </c>
    </row>
    <row r="8172" spans="1:13" hidden="1">
      <c r="A8172" s="31" t="s">
        <v>9757</v>
      </c>
      <c r="B8172" s="31" t="s">
        <v>21871</v>
      </c>
      <c r="C8172" s="31" t="s">
        <v>21872</v>
      </c>
      <c r="D8172" s="32">
        <v>44238</v>
      </c>
      <c r="E8172" s="31" t="s">
        <v>21873</v>
      </c>
      <c r="F8172" s="31" t="s">
        <v>12612</v>
      </c>
      <c r="G8172" s="33">
        <v>-4700</v>
      </c>
      <c r="H8172" s="33">
        <v>-4700</v>
      </c>
      <c r="I8172" s="31" t="s">
        <v>9762</v>
      </c>
      <c r="J8172" s="31" t="s">
        <v>9763</v>
      </c>
      <c r="K8172" s="33">
        <v>-4700</v>
      </c>
      <c r="L8172" s="31" t="s">
        <v>9764</v>
      </c>
      <c r="M8172" t="e">
        <f t="shared" si="360"/>
        <v>#VALUE!</v>
      </c>
    </row>
    <row r="8173" spans="1:13" hidden="1">
      <c r="A8173" s="31" t="s">
        <v>9757</v>
      </c>
      <c r="B8173" s="31" t="s">
        <v>21871</v>
      </c>
      <c r="C8173" s="31" t="s">
        <v>21872</v>
      </c>
      <c r="D8173" s="32">
        <v>44238</v>
      </c>
      <c r="E8173" s="31" t="s">
        <v>21873</v>
      </c>
      <c r="F8173" s="31" t="s">
        <v>9962</v>
      </c>
      <c r="G8173" s="33">
        <v>4700</v>
      </c>
      <c r="H8173" s="33">
        <v>4700</v>
      </c>
      <c r="I8173" s="31" t="s">
        <v>9762</v>
      </c>
      <c r="J8173" s="31" t="s">
        <v>9763</v>
      </c>
      <c r="K8173" s="33">
        <v>4700</v>
      </c>
      <c r="L8173" s="31" t="s">
        <v>9764</v>
      </c>
      <c r="M8173" t="e">
        <f t="shared" si="360"/>
        <v>#VALUE!</v>
      </c>
    </row>
    <row r="8174" spans="1:13" hidden="1">
      <c r="A8174" s="31" t="s">
        <v>9849</v>
      </c>
      <c r="B8174" s="31" t="s">
        <v>21874</v>
      </c>
      <c r="C8174" s="31" t="s">
        <v>21875</v>
      </c>
      <c r="D8174" s="32">
        <v>44238</v>
      </c>
      <c r="E8174" s="31" t="s">
        <v>21876</v>
      </c>
      <c r="F8174" s="31" t="s">
        <v>12612</v>
      </c>
      <c r="G8174" s="33">
        <v>-261000</v>
      </c>
      <c r="H8174" s="33">
        <v>-261000</v>
      </c>
      <c r="I8174" s="31" t="s">
        <v>9762</v>
      </c>
      <c r="J8174" s="31" t="s">
        <v>9763</v>
      </c>
      <c r="K8174" s="33">
        <v>-261000</v>
      </c>
      <c r="L8174" s="31" t="s">
        <v>9764</v>
      </c>
      <c r="M8174" t="e">
        <f t="shared" si="360"/>
        <v>#VALUE!</v>
      </c>
    </row>
    <row r="8175" spans="1:13" hidden="1">
      <c r="A8175" s="31" t="s">
        <v>9849</v>
      </c>
      <c r="B8175" s="31" t="s">
        <v>21874</v>
      </c>
      <c r="C8175" s="31" t="s">
        <v>21875</v>
      </c>
      <c r="D8175" s="32">
        <v>44238</v>
      </c>
      <c r="E8175" s="31" t="s">
        <v>21876</v>
      </c>
      <c r="F8175" s="31" t="s">
        <v>9997</v>
      </c>
      <c r="G8175" s="33">
        <v>261000</v>
      </c>
      <c r="H8175" s="33">
        <v>261000</v>
      </c>
      <c r="I8175" s="31" t="s">
        <v>9762</v>
      </c>
      <c r="J8175" s="31" t="s">
        <v>9763</v>
      </c>
      <c r="K8175" s="33">
        <v>261000</v>
      </c>
      <c r="L8175" s="31" t="s">
        <v>9764</v>
      </c>
      <c r="M8175" t="e">
        <f t="shared" si="360"/>
        <v>#VALUE!</v>
      </c>
    </row>
    <row r="8176" spans="1:13" hidden="1">
      <c r="A8176" s="31" t="s">
        <v>9849</v>
      </c>
      <c r="B8176" s="31" t="s">
        <v>21877</v>
      </c>
      <c r="C8176" s="31" t="s">
        <v>21878</v>
      </c>
      <c r="D8176" s="32">
        <v>44238</v>
      </c>
      <c r="E8176" s="31" t="s">
        <v>21879</v>
      </c>
      <c r="F8176" s="31" t="s">
        <v>12612</v>
      </c>
      <c r="G8176" s="33">
        <v>-121000</v>
      </c>
      <c r="H8176" s="33">
        <v>-121000</v>
      </c>
      <c r="I8176" s="31" t="s">
        <v>9762</v>
      </c>
      <c r="J8176" s="31" t="s">
        <v>9763</v>
      </c>
      <c r="K8176" s="33">
        <v>-121000</v>
      </c>
      <c r="L8176" s="31" t="s">
        <v>9764</v>
      </c>
      <c r="M8176" t="e">
        <f t="shared" si="360"/>
        <v>#VALUE!</v>
      </c>
    </row>
    <row r="8177" spans="1:13" hidden="1">
      <c r="A8177" s="31" t="s">
        <v>9849</v>
      </c>
      <c r="B8177" s="31" t="s">
        <v>21877</v>
      </c>
      <c r="C8177" s="31" t="s">
        <v>21878</v>
      </c>
      <c r="D8177" s="32">
        <v>44238</v>
      </c>
      <c r="E8177" s="31" t="s">
        <v>21879</v>
      </c>
      <c r="F8177" s="31" t="s">
        <v>9997</v>
      </c>
      <c r="G8177" s="33">
        <v>121000</v>
      </c>
      <c r="H8177" s="33">
        <v>121000</v>
      </c>
      <c r="I8177" s="31" t="s">
        <v>9762</v>
      </c>
      <c r="J8177" s="31" t="s">
        <v>9763</v>
      </c>
      <c r="K8177" s="33">
        <v>121000</v>
      </c>
      <c r="L8177" s="31" t="s">
        <v>9764</v>
      </c>
      <c r="M8177" t="e">
        <f t="shared" si="360"/>
        <v>#VALUE!</v>
      </c>
    </row>
    <row r="8178" spans="1:13" hidden="1">
      <c r="A8178" s="31" t="s">
        <v>9849</v>
      </c>
      <c r="B8178" s="31" t="s">
        <v>21880</v>
      </c>
      <c r="C8178" s="31" t="s">
        <v>21881</v>
      </c>
      <c r="D8178" s="32">
        <v>44238</v>
      </c>
      <c r="E8178" s="31" t="s">
        <v>21882</v>
      </c>
      <c r="F8178" s="31" t="s">
        <v>12612</v>
      </c>
      <c r="G8178" s="33">
        <v>-465000</v>
      </c>
      <c r="H8178" s="33">
        <v>-465000</v>
      </c>
      <c r="I8178" s="31" t="s">
        <v>9762</v>
      </c>
      <c r="J8178" s="31" t="s">
        <v>9763</v>
      </c>
      <c r="K8178" s="33">
        <v>-465000</v>
      </c>
      <c r="L8178" s="31" t="s">
        <v>9764</v>
      </c>
      <c r="M8178" t="e">
        <f t="shared" si="360"/>
        <v>#VALUE!</v>
      </c>
    </row>
    <row r="8179" spans="1:13" hidden="1">
      <c r="A8179" s="31" t="s">
        <v>9849</v>
      </c>
      <c r="B8179" s="31" t="s">
        <v>21880</v>
      </c>
      <c r="C8179" s="31" t="s">
        <v>21881</v>
      </c>
      <c r="D8179" s="32">
        <v>44238</v>
      </c>
      <c r="E8179" s="31" t="s">
        <v>21882</v>
      </c>
      <c r="F8179" s="31" t="s">
        <v>9997</v>
      </c>
      <c r="G8179" s="33">
        <v>465000</v>
      </c>
      <c r="H8179" s="33">
        <v>465000</v>
      </c>
      <c r="I8179" s="31" t="s">
        <v>9762</v>
      </c>
      <c r="J8179" s="31" t="s">
        <v>9763</v>
      </c>
      <c r="K8179" s="33">
        <v>465000</v>
      </c>
      <c r="L8179" s="31" t="s">
        <v>9764</v>
      </c>
      <c r="M8179" t="e">
        <f t="shared" si="360"/>
        <v>#VALUE!</v>
      </c>
    </row>
    <row r="8180" spans="1:13" hidden="1">
      <c r="A8180" s="31" t="s">
        <v>9849</v>
      </c>
      <c r="B8180" s="31" t="s">
        <v>21883</v>
      </c>
      <c r="C8180" s="31" t="s">
        <v>21884</v>
      </c>
      <c r="D8180" s="32">
        <v>44238</v>
      </c>
      <c r="E8180" s="31" t="s">
        <v>21885</v>
      </c>
      <c r="F8180" s="31" t="s">
        <v>12612</v>
      </c>
      <c r="G8180" s="33">
        <v>-129000</v>
      </c>
      <c r="H8180" s="33">
        <v>-129000</v>
      </c>
      <c r="I8180" s="31" t="s">
        <v>9762</v>
      </c>
      <c r="J8180" s="31" t="s">
        <v>9763</v>
      </c>
      <c r="K8180" s="33">
        <v>-129000</v>
      </c>
      <c r="L8180" s="31" t="s">
        <v>9764</v>
      </c>
      <c r="M8180" t="e">
        <f t="shared" si="360"/>
        <v>#VALUE!</v>
      </c>
    </row>
    <row r="8181" spans="1:13" hidden="1">
      <c r="A8181" s="31" t="s">
        <v>9849</v>
      </c>
      <c r="B8181" s="31" t="s">
        <v>21883</v>
      </c>
      <c r="C8181" s="31" t="s">
        <v>21884</v>
      </c>
      <c r="D8181" s="32">
        <v>44238</v>
      </c>
      <c r="E8181" s="31" t="s">
        <v>21885</v>
      </c>
      <c r="F8181" s="31" t="s">
        <v>9997</v>
      </c>
      <c r="G8181" s="33">
        <v>129000</v>
      </c>
      <c r="H8181" s="33">
        <v>129000</v>
      </c>
      <c r="I8181" s="31" t="s">
        <v>9762</v>
      </c>
      <c r="J8181" s="31" t="s">
        <v>9763</v>
      </c>
      <c r="K8181" s="33">
        <v>129000</v>
      </c>
      <c r="L8181" s="31" t="s">
        <v>9764</v>
      </c>
      <c r="M8181" t="e">
        <f t="shared" si="360"/>
        <v>#VALUE!</v>
      </c>
    </row>
    <row r="8182" spans="1:13" hidden="1">
      <c r="A8182" s="31" t="s">
        <v>9849</v>
      </c>
      <c r="B8182" s="31" t="s">
        <v>21886</v>
      </c>
      <c r="C8182" s="31" t="s">
        <v>21887</v>
      </c>
      <c r="D8182" s="32">
        <v>44238</v>
      </c>
      <c r="E8182" s="31" t="s">
        <v>21888</v>
      </c>
      <c r="F8182" s="31" t="s">
        <v>12612</v>
      </c>
      <c r="G8182" s="33">
        <v>-253000</v>
      </c>
      <c r="H8182" s="33">
        <v>-253000</v>
      </c>
      <c r="I8182" s="31" t="s">
        <v>9762</v>
      </c>
      <c r="J8182" s="31" t="s">
        <v>9763</v>
      </c>
      <c r="K8182" s="33">
        <v>-253000</v>
      </c>
      <c r="L8182" s="31" t="s">
        <v>9764</v>
      </c>
      <c r="M8182" t="e">
        <f t="shared" si="360"/>
        <v>#VALUE!</v>
      </c>
    </row>
    <row r="8183" spans="1:13" hidden="1">
      <c r="A8183" s="31" t="s">
        <v>9849</v>
      </c>
      <c r="B8183" s="31" t="s">
        <v>21886</v>
      </c>
      <c r="C8183" s="31" t="s">
        <v>21887</v>
      </c>
      <c r="D8183" s="32">
        <v>44238</v>
      </c>
      <c r="E8183" s="31" t="s">
        <v>21888</v>
      </c>
      <c r="F8183" s="31" t="s">
        <v>9997</v>
      </c>
      <c r="G8183" s="33">
        <v>253000</v>
      </c>
      <c r="H8183" s="33">
        <v>253000</v>
      </c>
      <c r="I8183" s="31" t="s">
        <v>9762</v>
      </c>
      <c r="J8183" s="31" t="s">
        <v>9763</v>
      </c>
      <c r="K8183" s="33">
        <v>253000</v>
      </c>
      <c r="L8183" s="31" t="s">
        <v>9764</v>
      </c>
      <c r="M8183" t="e">
        <f t="shared" si="360"/>
        <v>#VALUE!</v>
      </c>
    </row>
    <row r="8184" spans="1:13" hidden="1">
      <c r="A8184" s="31" t="s">
        <v>9757</v>
      </c>
      <c r="B8184" s="31" t="s">
        <v>21889</v>
      </c>
      <c r="C8184" s="31" t="s">
        <v>21890</v>
      </c>
      <c r="D8184" s="32">
        <v>44238</v>
      </c>
      <c r="E8184" s="31" t="s">
        <v>21891</v>
      </c>
      <c r="F8184" s="31" t="s">
        <v>12612</v>
      </c>
      <c r="G8184" s="33">
        <v>-2000</v>
      </c>
      <c r="H8184" s="33">
        <v>-2000</v>
      </c>
      <c r="I8184" s="31" t="s">
        <v>9762</v>
      </c>
      <c r="J8184" s="31" t="s">
        <v>9763</v>
      </c>
      <c r="K8184" s="33">
        <v>-2000</v>
      </c>
      <c r="L8184" s="31" t="s">
        <v>9764</v>
      </c>
      <c r="M8184" t="e">
        <f t="shared" si="360"/>
        <v>#VALUE!</v>
      </c>
    </row>
    <row r="8185" spans="1:13" hidden="1">
      <c r="A8185" s="31" t="s">
        <v>9757</v>
      </c>
      <c r="B8185" s="31" t="s">
        <v>21889</v>
      </c>
      <c r="C8185" s="31" t="s">
        <v>21890</v>
      </c>
      <c r="D8185" s="32">
        <v>44238</v>
      </c>
      <c r="E8185" s="31" t="s">
        <v>21891</v>
      </c>
      <c r="F8185" s="31" t="s">
        <v>19081</v>
      </c>
      <c r="G8185" s="33">
        <v>2000</v>
      </c>
      <c r="H8185" s="33">
        <v>2000</v>
      </c>
      <c r="I8185" s="31" t="s">
        <v>9762</v>
      </c>
      <c r="J8185" s="31" t="s">
        <v>9763</v>
      </c>
      <c r="K8185" s="33">
        <v>2000</v>
      </c>
      <c r="L8185" s="31" t="s">
        <v>9764</v>
      </c>
      <c r="M8185" t="e">
        <f t="shared" si="360"/>
        <v>#VALUE!</v>
      </c>
    </row>
    <row r="8186" spans="1:13" hidden="1">
      <c r="A8186" s="31" t="s">
        <v>9849</v>
      </c>
      <c r="B8186" s="31" t="s">
        <v>21892</v>
      </c>
      <c r="C8186" s="31" t="s">
        <v>21893</v>
      </c>
      <c r="D8186" s="32">
        <v>44238</v>
      </c>
      <c r="E8186" s="31" t="s">
        <v>21894</v>
      </c>
      <c r="F8186" s="31" t="s">
        <v>12612</v>
      </c>
      <c r="G8186" s="33">
        <v>-97000</v>
      </c>
      <c r="H8186" s="33">
        <v>-97000</v>
      </c>
      <c r="I8186" s="31" t="s">
        <v>9762</v>
      </c>
      <c r="J8186" s="31" t="s">
        <v>9763</v>
      </c>
      <c r="K8186" s="33">
        <v>-97000</v>
      </c>
      <c r="L8186" s="31" t="s">
        <v>9764</v>
      </c>
      <c r="M8186" t="e">
        <f t="shared" si="360"/>
        <v>#VALUE!</v>
      </c>
    </row>
    <row r="8187" spans="1:13" hidden="1">
      <c r="A8187" s="31" t="s">
        <v>9849</v>
      </c>
      <c r="B8187" s="31" t="s">
        <v>21892</v>
      </c>
      <c r="C8187" s="31" t="s">
        <v>21893</v>
      </c>
      <c r="D8187" s="32">
        <v>44238</v>
      </c>
      <c r="E8187" s="31" t="s">
        <v>21894</v>
      </c>
      <c r="F8187" s="31" t="s">
        <v>9997</v>
      </c>
      <c r="G8187" s="33">
        <v>97000</v>
      </c>
      <c r="H8187" s="33">
        <v>97000</v>
      </c>
      <c r="I8187" s="31" t="s">
        <v>9762</v>
      </c>
      <c r="J8187" s="31" t="s">
        <v>9763</v>
      </c>
      <c r="K8187" s="33">
        <v>97000</v>
      </c>
      <c r="L8187" s="31" t="s">
        <v>9764</v>
      </c>
      <c r="M8187" t="e">
        <f t="shared" si="360"/>
        <v>#VALUE!</v>
      </c>
    </row>
    <row r="8188" spans="1:13" hidden="1">
      <c r="A8188" s="31" t="s">
        <v>9849</v>
      </c>
      <c r="B8188" s="31" t="s">
        <v>21895</v>
      </c>
      <c r="C8188" s="31" t="s">
        <v>21896</v>
      </c>
      <c r="D8188" s="32">
        <v>44238</v>
      </c>
      <c r="E8188" s="31" t="s">
        <v>21897</v>
      </c>
      <c r="F8188" s="31" t="s">
        <v>12612</v>
      </c>
      <c r="G8188" s="33">
        <v>-349000</v>
      </c>
      <c r="H8188" s="33">
        <v>-349000</v>
      </c>
      <c r="I8188" s="31" t="s">
        <v>9762</v>
      </c>
      <c r="J8188" s="31" t="s">
        <v>9763</v>
      </c>
      <c r="K8188" s="33">
        <v>-349000</v>
      </c>
      <c r="L8188" s="31" t="s">
        <v>9764</v>
      </c>
      <c r="M8188" t="e">
        <f t="shared" si="360"/>
        <v>#VALUE!</v>
      </c>
    </row>
    <row r="8189" spans="1:13" hidden="1">
      <c r="A8189" s="31" t="s">
        <v>9849</v>
      </c>
      <c r="B8189" s="31" t="s">
        <v>21895</v>
      </c>
      <c r="C8189" s="31" t="s">
        <v>21896</v>
      </c>
      <c r="D8189" s="32">
        <v>44238</v>
      </c>
      <c r="E8189" s="31" t="s">
        <v>21897</v>
      </c>
      <c r="F8189" s="31" t="s">
        <v>9997</v>
      </c>
      <c r="G8189" s="33">
        <v>349000</v>
      </c>
      <c r="H8189" s="33">
        <v>349000</v>
      </c>
      <c r="I8189" s="31" t="s">
        <v>9762</v>
      </c>
      <c r="J8189" s="31" t="s">
        <v>9763</v>
      </c>
      <c r="K8189" s="33">
        <v>349000</v>
      </c>
      <c r="L8189" s="31" t="s">
        <v>9764</v>
      </c>
      <c r="M8189" t="e">
        <f t="shared" si="360"/>
        <v>#VALUE!</v>
      </c>
    </row>
    <row r="8190" spans="1:13" hidden="1">
      <c r="A8190" s="31" t="s">
        <v>9757</v>
      </c>
      <c r="B8190" s="31" t="s">
        <v>21898</v>
      </c>
      <c r="C8190" s="31" t="s">
        <v>21899</v>
      </c>
      <c r="D8190" s="32">
        <v>44238</v>
      </c>
      <c r="E8190" s="31" t="s">
        <v>21900</v>
      </c>
      <c r="F8190" s="31" t="s">
        <v>12612</v>
      </c>
      <c r="G8190" s="33">
        <v>-30000</v>
      </c>
      <c r="H8190" s="33">
        <v>-30000</v>
      </c>
      <c r="I8190" s="31" t="s">
        <v>9762</v>
      </c>
      <c r="J8190" s="31" t="s">
        <v>9763</v>
      </c>
      <c r="K8190" s="33">
        <v>-30000</v>
      </c>
      <c r="L8190" s="31" t="s">
        <v>9764</v>
      </c>
      <c r="M8190" t="e">
        <f t="shared" si="360"/>
        <v>#VALUE!</v>
      </c>
    </row>
    <row r="8191" spans="1:13" hidden="1">
      <c r="A8191" s="31" t="s">
        <v>9757</v>
      </c>
      <c r="B8191" s="31" t="s">
        <v>21898</v>
      </c>
      <c r="C8191" s="31" t="s">
        <v>21899</v>
      </c>
      <c r="D8191" s="32">
        <v>44238</v>
      </c>
      <c r="E8191" s="31" t="s">
        <v>21900</v>
      </c>
      <c r="F8191" s="31" t="s">
        <v>19081</v>
      </c>
      <c r="G8191" s="33">
        <v>30000</v>
      </c>
      <c r="H8191" s="33">
        <v>30000</v>
      </c>
      <c r="I8191" s="31" t="s">
        <v>9762</v>
      </c>
      <c r="J8191" s="31" t="s">
        <v>9763</v>
      </c>
      <c r="K8191" s="33">
        <v>30000</v>
      </c>
      <c r="L8191" s="31" t="s">
        <v>9764</v>
      </c>
      <c r="M8191" t="e">
        <f t="shared" si="360"/>
        <v>#VALUE!</v>
      </c>
    </row>
    <row r="8192" spans="1:13" hidden="1">
      <c r="A8192" s="31" t="s">
        <v>9849</v>
      </c>
      <c r="B8192" s="31" t="s">
        <v>21901</v>
      </c>
      <c r="C8192" s="31" t="s">
        <v>21902</v>
      </c>
      <c r="D8192" s="32">
        <v>44238</v>
      </c>
      <c r="E8192" s="31" t="s">
        <v>21903</v>
      </c>
      <c r="F8192" s="31" t="s">
        <v>12612</v>
      </c>
      <c r="G8192" s="33">
        <v>-313000</v>
      </c>
      <c r="H8192" s="33">
        <v>-313000</v>
      </c>
      <c r="I8192" s="31" t="s">
        <v>9762</v>
      </c>
      <c r="J8192" s="31" t="s">
        <v>9763</v>
      </c>
      <c r="K8192" s="33">
        <v>-313000</v>
      </c>
      <c r="L8192" s="31" t="s">
        <v>9764</v>
      </c>
      <c r="M8192" t="e">
        <f t="shared" si="360"/>
        <v>#VALUE!</v>
      </c>
    </row>
    <row r="8193" spans="1:13" hidden="1">
      <c r="A8193" s="31" t="s">
        <v>9849</v>
      </c>
      <c r="B8193" s="31" t="s">
        <v>21901</v>
      </c>
      <c r="C8193" s="31" t="s">
        <v>21902</v>
      </c>
      <c r="D8193" s="32">
        <v>44238</v>
      </c>
      <c r="E8193" s="31" t="s">
        <v>21903</v>
      </c>
      <c r="F8193" s="31" t="s">
        <v>9997</v>
      </c>
      <c r="G8193" s="33">
        <v>313000</v>
      </c>
      <c r="H8193" s="33">
        <v>313000</v>
      </c>
      <c r="I8193" s="31" t="s">
        <v>9762</v>
      </c>
      <c r="J8193" s="31" t="s">
        <v>9763</v>
      </c>
      <c r="K8193" s="33">
        <v>313000</v>
      </c>
      <c r="L8193" s="31" t="s">
        <v>9764</v>
      </c>
      <c r="M8193" t="e">
        <f t="shared" si="360"/>
        <v>#VALUE!</v>
      </c>
    </row>
    <row r="8194" spans="1:13" hidden="1">
      <c r="A8194" s="31" t="s">
        <v>9757</v>
      </c>
      <c r="B8194" s="31" t="s">
        <v>21904</v>
      </c>
      <c r="C8194" s="31" t="s">
        <v>21905</v>
      </c>
      <c r="D8194" s="32">
        <v>44238</v>
      </c>
      <c r="E8194" s="31" t="s">
        <v>21906</v>
      </c>
      <c r="F8194" s="31" t="s">
        <v>12612</v>
      </c>
      <c r="G8194" s="33">
        <v>-17000</v>
      </c>
      <c r="H8194" s="33">
        <v>-17000</v>
      </c>
      <c r="I8194" s="31" t="s">
        <v>9762</v>
      </c>
      <c r="J8194" s="31" t="s">
        <v>9763</v>
      </c>
      <c r="K8194" s="33">
        <v>-17000</v>
      </c>
      <c r="L8194" s="31" t="s">
        <v>9764</v>
      </c>
      <c r="M8194" t="e">
        <f t="shared" si="360"/>
        <v>#VALUE!</v>
      </c>
    </row>
    <row r="8195" spans="1:13" hidden="1">
      <c r="A8195" s="31" t="s">
        <v>9757</v>
      </c>
      <c r="B8195" s="31" t="s">
        <v>21904</v>
      </c>
      <c r="C8195" s="31" t="s">
        <v>21905</v>
      </c>
      <c r="D8195" s="32">
        <v>44238</v>
      </c>
      <c r="E8195" s="31" t="s">
        <v>21906</v>
      </c>
      <c r="F8195" s="31" t="s">
        <v>19081</v>
      </c>
      <c r="G8195" s="33">
        <v>17000</v>
      </c>
      <c r="H8195" s="33">
        <v>17000</v>
      </c>
      <c r="I8195" s="31" t="s">
        <v>9762</v>
      </c>
      <c r="J8195" s="31" t="s">
        <v>9763</v>
      </c>
      <c r="K8195" s="33">
        <v>17000</v>
      </c>
      <c r="L8195" s="31" t="s">
        <v>9764</v>
      </c>
      <c r="M8195" t="e">
        <f t="shared" ref="M8195:M8258" si="363">FIND("PO",E8195)</f>
        <v>#VALUE!</v>
      </c>
    </row>
    <row r="8196" spans="1:13" hidden="1">
      <c r="A8196" s="31" t="s">
        <v>9849</v>
      </c>
      <c r="B8196" s="31" t="s">
        <v>21907</v>
      </c>
      <c r="C8196" s="31" t="s">
        <v>21908</v>
      </c>
      <c r="D8196" s="32">
        <v>44238</v>
      </c>
      <c r="E8196" s="31" t="s">
        <v>21909</v>
      </c>
      <c r="F8196" s="31" t="s">
        <v>12612</v>
      </c>
      <c r="G8196" s="33">
        <v>-169000</v>
      </c>
      <c r="H8196" s="33">
        <v>-169000</v>
      </c>
      <c r="I8196" s="31" t="s">
        <v>9762</v>
      </c>
      <c r="J8196" s="31" t="s">
        <v>9763</v>
      </c>
      <c r="K8196" s="33">
        <v>-169000</v>
      </c>
      <c r="L8196" s="31" t="s">
        <v>9764</v>
      </c>
      <c r="M8196" t="e">
        <f t="shared" si="363"/>
        <v>#VALUE!</v>
      </c>
    </row>
    <row r="8197" spans="1:13" hidden="1">
      <c r="A8197" s="31" t="s">
        <v>9849</v>
      </c>
      <c r="B8197" s="31" t="s">
        <v>21907</v>
      </c>
      <c r="C8197" s="31" t="s">
        <v>21908</v>
      </c>
      <c r="D8197" s="32">
        <v>44238</v>
      </c>
      <c r="E8197" s="31" t="s">
        <v>21909</v>
      </c>
      <c r="F8197" s="31" t="s">
        <v>9997</v>
      </c>
      <c r="G8197" s="33">
        <v>169000</v>
      </c>
      <c r="H8197" s="33">
        <v>169000</v>
      </c>
      <c r="I8197" s="31" t="s">
        <v>9762</v>
      </c>
      <c r="J8197" s="31" t="s">
        <v>9763</v>
      </c>
      <c r="K8197" s="33">
        <v>169000</v>
      </c>
      <c r="L8197" s="31" t="s">
        <v>9764</v>
      </c>
      <c r="M8197" t="e">
        <f t="shared" si="363"/>
        <v>#VALUE!</v>
      </c>
    </row>
    <row r="8198" spans="1:13" hidden="1">
      <c r="A8198" s="31" t="s">
        <v>9849</v>
      </c>
      <c r="B8198" s="31" t="s">
        <v>21910</v>
      </c>
      <c r="C8198" s="31" t="s">
        <v>21911</v>
      </c>
      <c r="D8198" s="32">
        <v>44238</v>
      </c>
      <c r="E8198" s="31" t="s">
        <v>21912</v>
      </c>
      <c r="F8198" s="31" t="s">
        <v>12612</v>
      </c>
      <c r="G8198" s="33">
        <v>-109000</v>
      </c>
      <c r="H8198" s="33">
        <v>-109000</v>
      </c>
      <c r="I8198" s="31" t="s">
        <v>9762</v>
      </c>
      <c r="J8198" s="31" t="s">
        <v>9763</v>
      </c>
      <c r="K8198" s="33">
        <v>-109000</v>
      </c>
      <c r="L8198" s="31" t="s">
        <v>9764</v>
      </c>
      <c r="M8198" t="e">
        <f t="shared" si="363"/>
        <v>#VALUE!</v>
      </c>
    </row>
    <row r="8199" spans="1:13" hidden="1">
      <c r="A8199" s="31" t="s">
        <v>9849</v>
      </c>
      <c r="B8199" s="31" t="s">
        <v>21910</v>
      </c>
      <c r="C8199" s="31" t="s">
        <v>21911</v>
      </c>
      <c r="D8199" s="32">
        <v>44238</v>
      </c>
      <c r="E8199" s="31" t="s">
        <v>21912</v>
      </c>
      <c r="F8199" s="31" t="s">
        <v>9997</v>
      </c>
      <c r="G8199" s="33">
        <v>109000</v>
      </c>
      <c r="H8199" s="33">
        <v>109000</v>
      </c>
      <c r="I8199" s="31" t="s">
        <v>9762</v>
      </c>
      <c r="J8199" s="31" t="s">
        <v>9763</v>
      </c>
      <c r="K8199" s="33">
        <v>109000</v>
      </c>
      <c r="L8199" s="31" t="s">
        <v>9764</v>
      </c>
      <c r="M8199" t="e">
        <f t="shared" si="363"/>
        <v>#VALUE!</v>
      </c>
    </row>
    <row r="8200" spans="1:13" hidden="1">
      <c r="A8200" s="31" t="s">
        <v>9757</v>
      </c>
      <c r="B8200" s="31" t="s">
        <v>21913</v>
      </c>
      <c r="C8200" s="31" t="s">
        <v>21914</v>
      </c>
      <c r="D8200" s="32">
        <v>44238</v>
      </c>
      <c r="E8200" s="31" t="s">
        <v>21915</v>
      </c>
      <c r="F8200" s="31" t="s">
        <v>12612</v>
      </c>
      <c r="G8200" s="33">
        <v>-3000</v>
      </c>
      <c r="H8200" s="33">
        <v>-3000</v>
      </c>
      <c r="I8200" s="31" t="s">
        <v>9762</v>
      </c>
      <c r="J8200" s="31" t="s">
        <v>9763</v>
      </c>
      <c r="K8200" s="33">
        <v>-3000</v>
      </c>
      <c r="L8200" s="31" t="s">
        <v>9764</v>
      </c>
      <c r="M8200" t="e">
        <f t="shared" si="363"/>
        <v>#VALUE!</v>
      </c>
    </row>
    <row r="8201" spans="1:13" hidden="1">
      <c r="A8201" s="31" t="s">
        <v>9757</v>
      </c>
      <c r="B8201" s="31" t="s">
        <v>21913</v>
      </c>
      <c r="C8201" s="31" t="s">
        <v>21914</v>
      </c>
      <c r="D8201" s="32">
        <v>44238</v>
      </c>
      <c r="E8201" s="31" t="s">
        <v>21915</v>
      </c>
      <c r="F8201" s="31" t="s">
        <v>19081</v>
      </c>
      <c r="G8201" s="33">
        <v>3000</v>
      </c>
      <c r="H8201" s="33">
        <v>3000</v>
      </c>
      <c r="I8201" s="31" t="s">
        <v>9762</v>
      </c>
      <c r="J8201" s="31" t="s">
        <v>9763</v>
      </c>
      <c r="K8201" s="33">
        <v>3000</v>
      </c>
      <c r="L8201" s="31" t="s">
        <v>9764</v>
      </c>
      <c r="M8201" t="e">
        <f t="shared" si="363"/>
        <v>#VALUE!</v>
      </c>
    </row>
    <row r="8202" spans="1:13" hidden="1">
      <c r="A8202" s="31" t="s">
        <v>9849</v>
      </c>
      <c r="B8202" s="31" t="s">
        <v>21916</v>
      </c>
      <c r="C8202" s="31" t="s">
        <v>21917</v>
      </c>
      <c r="D8202" s="32">
        <v>44238</v>
      </c>
      <c r="E8202" s="31" t="s">
        <v>21918</v>
      </c>
      <c r="F8202" s="31" t="s">
        <v>12612</v>
      </c>
      <c r="G8202" s="33">
        <v>-73000</v>
      </c>
      <c r="H8202" s="33">
        <v>-73000</v>
      </c>
      <c r="I8202" s="31" t="s">
        <v>9762</v>
      </c>
      <c r="J8202" s="31" t="s">
        <v>9763</v>
      </c>
      <c r="K8202" s="33">
        <v>-73000</v>
      </c>
      <c r="L8202" s="31" t="s">
        <v>9764</v>
      </c>
      <c r="M8202" t="e">
        <f t="shared" si="363"/>
        <v>#VALUE!</v>
      </c>
    </row>
    <row r="8203" spans="1:13" hidden="1">
      <c r="A8203" s="31" t="s">
        <v>9849</v>
      </c>
      <c r="B8203" s="31" t="s">
        <v>21916</v>
      </c>
      <c r="C8203" s="31" t="s">
        <v>21917</v>
      </c>
      <c r="D8203" s="32">
        <v>44238</v>
      </c>
      <c r="E8203" s="31" t="s">
        <v>21918</v>
      </c>
      <c r="F8203" s="31" t="s">
        <v>9997</v>
      </c>
      <c r="G8203" s="33">
        <v>73000</v>
      </c>
      <c r="H8203" s="33">
        <v>73000</v>
      </c>
      <c r="I8203" s="31" t="s">
        <v>9762</v>
      </c>
      <c r="J8203" s="31" t="s">
        <v>9763</v>
      </c>
      <c r="K8203" s="33">
        <v>73000</v>
      </c>
      <c r="L8203" s="31" t="s">
        <v>9764</v>
      </c>
      <c r="M8203" t="e">
        <f t="shared" si="363"/>
        <v>#VALUE!</v>
      </c>
    </row>
    <row r="8204" spans="1:13" hidden="1">
      <c r="A8204" s="31" t="s">
        <v>9757</v>
      </c>
      <c r="B8204" s="31" t="s">
        <v>21919</v>
      </c>
      <c r="C8204" s="31" t="s">
        <v>21920</v>
      </c>
      <c r="D8204" s="32">
        <v>44238</v>
      </c>
      <c r="E8204" s="31" t="s">
        <v>21921</v>
      </c>
      <c r="F8204" s="31" t="s">
        <v>12612</v>
      </c>
      <c r="G8204" s="33">
        <v>-6800</v>
      </c>
      <c r="H8204" s="33">
        <v>-6800</v>
      </c>
      <c r="I8204" s="31" t="s">
        <v>9762</v>
      </c>
      <c r="J8204" s="31" t="s">
        <v>9763</v>
      </c>
      <c r="K8204" s="33">
        <v>-6800</v>
      </c>
      <c r="L8204" s="31" t="s">
        <v>9764</v>
      </c>
      <c r="M8204" t="e">
        <f t="shared" si="363"/>
        <v>#VALUE!</v>
      </c>
    </row>
    <row r="8205" spans="1:13" hidden="1">
      <c r="A8205" s="31" t="s">
        <v>9757</v>
      </c>
      <c r="B8205" s="31" t="s">
        <v>21919</v>
      </c>
      <c r="C8205" s="31" t="s">
        <v>21920</v>
      </c>
      <c r="D8205" s="32">
        <v>44238</v>
      </c>
      <c r="E8205" s="31" t="s">
        <v>21921</v>
      </c>
      <c r="F8205" s="31" t="s">
        <v>9962</v>
      </c>
      <c r="G8205" s="33">
        <v>6800</v>
      </c>
      <c r="H8205" s="33">
        <v>6800</v>
      </c>
      <c r="I8205" s="31" t="s">
        <v>9762</v>
      </c>
      <c r="J8205" s="31" t="s">
        <v>9763</v>
      </c>
      <c r="K8205" s="33">
        <v>6800</v>
      </c>
      <c r="L8205" s="31" t="s">
        <v>9764</v>
      </c>
      <c r="M8205" t="e">
        <f t="shared" si="363"/>
        <v>#VALUE!</v>
      </c>
    </row>
    <row r="8206" spans="1:13" hidden="1">
      <c r="A8206" s="31" t="s">
        <v>9757</v>
      </c>
      <c r="B8206" s="31" t="s">
        <v>21922</v>
      </c>
      <c r="C8206" s="31" t="s">
        <v>21923</v>
      </c>
      <c r="D8206" s="32">
        <v>44238</v>
      </c>
      <c r="E8206" s="31" t="s">
        <v>21924</v>
      </c>
      <c r="F8206" s="31" t="s">
        <v>12612</v>
      </c>
      <c r="G8206" s="33">
        <v>-10000</v>
      </c>
      <c r="H8206" s="33">
        <v>-10000</v>
      </c>
      <c r="I8206" s="31" t="s">
        <v>9762</v>
      </c>
      <c r="J8206" s="31" t="s">
        <v>9763</v>
      </c>
      <c r="K8206" s="33">
        <v>-10000</v>
      </c>
      <c r="L8206" s="31" t="s">
        <v>9764</v>
      </c>
      <c r="M8206" t="e">
        <f t="shared" si="363"/>
        <v>#VALUE!</v>
      </c>
    </row>
    <row r="8207" spans="1:13" hidden="1">
      <c r="A8207" s="31" t="s">
        <v>9757</v>
      </c>
      <c r="B8207" s="31" t="s">
        <v>21922</v>
      </c>
      <c r="C8207" s="31" t="s">
        <v>21923</v>
      </c>
      <c r="D8207" s="32">
        <v>44238</v>
      </c>
      <c r="E8207" s="31" t="s">
        <v>21924</v>
      </c>
      <c r="F8207" s="31" t="s">
        <v>19081</v>
      </c>
      <c r="G8207" s="33">
        <v>10000</v>
      </c>
      <c r="H8207" s="33">
        <v>10000</v>
      </c>
      <c r="I8207" s="31" t="s">
        <v>9762</v>
      </c>
      <c r="J8207" s="31" t="s">
        <v>9763</v>
      </c>
      <c r="K8207" s="33">
        <v>10000</v>
      </c>
      <c r="L8207" s="31" t="s">
        <v>9764</v>
      </c>
      <c r="M8207" t="e">
        <f t="shared" si="363"/>
        <v>#VALUE!</v>
      </c>
    </row>
    <row r="8208" spans="1:13" hidden="1">
      <c r="A8208" s="31" t="s">
        <v>9757</v>
      </c>
      <c r="B8208" s="31" t="s">
        <v>21925</v>
      </c>
      <c r="C8208" s="31" t="s">
        <v>21926</v>
      </c>
      <c r="D8208" s="32">
        <v>44238</v>
      </c>
      <c r="E8208" s="31" t="s">
        <v>21927</v>
      </c>
      <c r="F8208" s="31" t="s">
        <v>12612</v>
      </c>
      <c r="G8208" s="33">
        <v>-13000</v>
      </c>
      <c r="H8208" s="33">
        <v>-13000</v>
      </c>
      <c r="I8208" s="31" t="s">
        <v>9762</v>
      </c>
      <c r="J8208" s="31" t="s">
        <v>9763</v>
      </c>
      <c r="K8208" s="33">
        <v>-13000</v>
      </c>
      <c r="L8208" s="31" t="s">
        <v>9764</v>
      </c>
      <c r="M8208" t="e">
        <f t="shared" si="363"/>
        <v>#VALUE!</v>
      </c>
    </row>
    <row r="8209" spans="1:13" hidden="1">
      <c r="A8209" s="31" t="s">
        <v>9757</v>
      </c>
      <c r="B8209" s="31" t="s">
        <v>21925</v>
      </c>
      <c r="C8209" s="31" t="s">
        <v>21926</v>
      </c>
      <c r="D8209" s="32">
        <v>44238</v>
      </c>
      <c r="E8209" s="31" t="s">
        <v>21927</v>
      </c>
      <c r="F8209" s="31" t="s">
        <v>19081</v>
      </c>
      <c r="G8209" s="33">
        <v>13000</v>
      </c>
      <c r="H8209" s="33">
        <v>13000</v>
      </c>
      <c r="I8209" s="31" t="s">
        <v>9762</v>
      </c>
      <c r="J8209" s="31" t="s">
        <v>9763</v>
      </c>
      <c r="K8209" s="33">
        <v>13000</v>
      </c>
      <c r="L8209" s="31" t="s">
        <v>9764</v>
      </c>
      <c r="M8209" t="e">
        <f t="shared" si="363"/>
        <v>#VALUE!</v>
      </c>
    </row>
    <row r="8210" spans="1:13" hidden="1">
      <c r="A8210" s="31" t="s">
        <v>9757</v>
      </c>
      <c r="B8210" s="31" t="s">
        <v>21928</v>
      </c>
      <c r="C8210" s="31" t="s">
        <v>21929</v>
      </c>
      <c r="D8210" s="32">
        <v>44238</v>
      </c>
      <c r="E8210" s="31" t="s">
        <v>21930</v>
      </c>
      <c r="F8210" s="31" t="s">
        <v>12612</v>
      </c>
      <c r="G8210" s="33">
        <v>-207935</v>
      </c>
      <c r="H8210" s="33">
        <v>-207935</v>
      </c>
      <c r="I8210" s="31" t="s">
        <v>9762</v>
      </c>
      <c r="J8210" s="31" t="s">
        <v>9763</v>
      </c>
      <c r="K8210" s="33">
        <v>-207935</v>
      </c>
      <c r="L8210" s="31" t="s">
        <v>9764</v>
      </c>
      <c r="M8210" t="e">
        <f t="shared" si="363"/>
        <v>#VALUE!</v>
      </c>
    </row>
    <row r="8211" spans="1:13" hidden="1">
      <c r="A8211" s="31" t="s">
        <v>9757</v>
      </c>
      <c r="B8211" s="31" t="s">
        <v>21928</v>
      </c>
      <c r="C8211" s="31" t="s">
        <v>21929</v>
      </c>
      <c r="D8211" s="32">
        <v>44238</v>
      </c>
      <c r="E8211" s="31" t="s">
        <v>21930</v>
      </c>
      <c r="F8211" s="31" t="s">
        <v>10090</v>
      </c>
      <c r="G8211" s="33">
        <v>-2065</v>
      </c>
      <c r="H8211" s="33">
        <v>-2065</v>
      </c>
      <c r="I8211" s="31" t="s">
        <v>9762</v>
      </c>
      <c r="J8211" s="31" t="s">
        <v>9763</v>
      </c>
      <c r="K8211" s="33">
        <v>-2065</v>
      </c>
      <c r="L8211" s="31" t="s">
        <v>9764</v>
      </c>
      <c r="M8211" t="e">
        <f t="shared" si="363"/>
        <v>#VALUE!</v>
      </c>
    </row>
    <row r="8212" spans="1:13" hidden="1">
      <c r="A8212" s="31" t="s">
        <v>9757</v>
      </c>
      <c r="B8212" s="31" t="s">
        <v>21928</v>
      </c>
      <c r="C8212" s="31" t="s">
        <v>21929</v>
      </c>
      <c r="D8212" s="32">
        <v>44238</v>
      </c>
      <c r="E8212" s="31" t="s">
        <v>21930</v>
      </c>
      <c r="F8212" s="31" t="s">
        <v>19081</v>
      </c>
      <c r="G8212" s="33">
        <v>210000</v>
      </c>
      <c r="H8212" s="33">
        <v>210000</v>
      </c>
      <c r="I8212" s="31" t="s">
        <v>9762</v>
      </c>
      <c r="J8212" s="31" t="s">
        <v>9763</v>
      </c>
      <c r="K8212" s="33">
        <v>210000</v>
      </c>
      <c r="L8212" s="31" t="s">
        <v>9764</v>
      </c>
      <c r="M8212" t="e">
        <f t="shared" si="363"/>
        <v>#VALUE!</v>
      </c>
    </row>
    <row r="8213" spans="1:13" hidden="1">
      <c r="A8213" s="31" t="s">
        <v>9849</v>
      </c>
      <c r="B8213" s="31" t="s">
        <v>21931</v>
      </c>
      <c r="C8213" s="31" t="s">
        <v>21932</v>
      </c>
      <c r="D8213" s="32">
        <v>44238</v>
      </c>
      <c r="E8213" s="31" t="s">
        <v>21933</v>
      </c>
      <c r="F8213" s="31" t="s">
        <v>12612</v>
      </c>
      <c r="G8213" s="33">
        <v>-193000</v>
      </c>
      <c r="H8213" s="33">
        <v>-193000</v>
      </c>
      <c r="I8213" s="31" t="s">
        <v>9762</v>
      </c>
      <c r="J8213" s="31" t="s">
        <v>9763</v>
      </c>
      <c r="K8213" s="33">
        <v>-193000</v>
      </c>
      <c r="L8213" s="31" t="s">
        <v>9764</v>
      </c>
      <c r="M8213" t="e">
        <f t="shared" si="363"/>
        <v>#VALUE!</v>
      </c>
    </row>
    <row r="8214" spans="1:13" hidden="1">
      <c r="A8214" s="31" t="s">
        <v>9849</v>
      </c>
      <c r="B8214" s="31" t="s">
        <v>21931</v>
      </c>
      <c r="C8214" s="31" t="s">
        <v>21932</v>
      </c>
      <c r="D8214" s="32">
        <v>44238</v>
      </c>
      <c r="E8214" s="31" t="s">
        <v>21933</v>
      </c>
      <c r="F8214" s="31" t="s">
        <v>9997</v>
      </c>
      <c r="G8214" s="33">
        <v>193000</v>
      </c>
      <c r="H8214" s="33">
        <v>193000</v>
      </c>
      <c r="I8214" s="31" t="s">
        <v>9762</v>
      </c>
      <c r="J8214" s="31" t="s">
        <v>9763</v>
      </c>
      <c r="K8214" s="33">
        <v>193000</v>
      </c>
      <c r="L8214" s="31" t="s">
        <v>9764</v>
      </c>
      <c r="M8214" t="e">
        <f t="shared" si="363"/>
        <v>#VALUE!</v>
      </c>
    </row>
    <row r="8215" spans="1:13" hidden="1">
      <c r="A8215" s="31" t="s">
        <v>9849</v>
      </c>
      <c r="B8215" s="31" t="s">
        <v>21934</v>
      </c>
      <c r="C8215" s="31" t="s">
        <v>21935</v>
      </c>
      <c r="D8215" s="32">
        <v>44238</v>
      </c>
      <c r="E8215" s="31" t="s">
        <v>21936</v>
      </c>
      <c r="F8215" s="31" t="s">
        <v>12612</v>
      </c>
      <c r="G8215" s="33">
        <v>-265000</v>
      </c>
      <c r="H8215" s="33">
        <v>-265000</v>
      </c>
      <c r="I8215" s="31" t="s">
        <v>9762</v>
      </c>
      <c r="J8215" s="31" t="s">
        <v>9763</v>
      </c>
      <c r="K8215" s="33">
        <v>-265000</v>
      </c>
      <c r="L8215" s="31" t="s">
        <v>9764</v>
      </c>
      <c r="M8215" t="e">
        <f t="shared" si="363"/>
        <v>#VALUE!</v>
      </c>
    </row>
    <row r="8216" spans="1:13" hidden="1">
      <c r="A8216" s="31" t="s">
        <v>9849</v>
      </c>
      <c r="B8216" s="31" t="s">
        <v>21934</v>
      </c>
      <c r="C8216" s="31" t="s">
        <v>21935</v>
      </c>
      <c r="D8216" s="32">
        <v>44238</v>
      </c>
      <c r="E8216" s="31" t="s">
        <v>21936</v>
      </c>
      <c r="F8216" s="31" t="s">
        <v>9997</v>
      </c>
      <c r="G8216" s="33">
        <v>265000</v>
      </c>
      <c r="H8216" s="33">
        <v>265000</v>
      </c>
      <c r="I8216" s="31" t="s">
        <v>9762</v>
      </c>
      <c r="J8216" s="31" t="s">
        <v>9763</v>
      </c>
      <c r="K8216" s="33">
        <v>265000</v>
      </c>
      <c r="L8216" s="31" t="s">
        <v>9764</v>
      </c>
      <c r="M8216" t="e">
        <f t="shared" si="363"/>
        <v>#VALUE!</v>
      </c>
    </row>
    <row r="8217" spans="1:13" hidden="1">
      <c r="A8217" s="31" t="s">
        <v>9849</v>
      </c>
      <c r="B8217" s="31" t="s">
        <v>21937</v>
      </c>
      <c r="C8217" s="31" t="s">
        <v>21938</v>
      </c>
      <c r="D8217" s="32">
        <v>44238</v>
      </c>
      <c r="E8217" s="31" t="s">
        <v>21939</v>
      </c>
      <c r="F8217" s="31" t="s">
        <v>12612</v>
      </c>
      <c r="G8217" s="33">
        <v>-389000</v>
      </c>
      <c r="H8217" s="33">
        <v>-389000</v>
      </c>
      <c r="I8217" s="31" t="s">
        <v>9762</v>
      </c>
      <c r="J8217" s="31" t="s">
        <v>9763</v>
      </c>
      <c r="K8217" s="33">
        <v>-389000</v>
      </c>
      <c r="L8217" s="31" t="s">
        <v>9764</v>
      </c>
      <c r="M8217" t="e">
        <f t="shared" si="363"/>
        <v>#VALUE!</v>
      </c>
    </row>
    <row r="8218" spans="1:13" hidden="1">
      <c r="A8218" s="31" t="s">
        <v>9849</v>
      </c>
      <c r="B8218" s="31" t="s">
        <v>21937</v>
      </c>
      <c r="C8218" s="31" t="s">
        <v>21938</v>
      </c>
      <c r="D8218" s="32">
        <v>44238</v>
      </c>
      <c r="E8218" s="31" t="s">
        <v>21939</v>
      </c>
      <c r="F8218" s="31" t="s">
        <v>9997</v>
      </c>
      <c r="G8218" s="33">
        <v>389000</v>
      </c>
      <c r="H8218" s="33">
        <v>389000</v>
      </c>
      <c r="I8218" s="31" t="s">
        <v>9762</v>
      </c>
      <c r="J8218" s="31" t="s">
        <v>9763</v>
      </c>
      <c r="K8218" s="33">
        <v>389000</v>
      </c>
      <c r="L8218" s="31" t="s">
        <v>9764</v>
      </c>
      <c r="M8218" t="e">
        <f t="shared" si="363"/>
        <v>#VALUE!</v>
      </c>
    </row>
    <row r="8219" spans="1:13" hidden="1">
      <c r="A8219" s="31" t="s">
        <v>9849</v>
      </c>
      <c r="B8219" s="31" t="s">
        <v>21940</v>
      </c>
      <c r="C8219" s="31" t="s">
        <v>21941</v>
      </c>
      <c r="D8219" s="32">
        <v>44238</v>
      </c>
      <c r="E8219" s="31" t="s">
        <v>21942</v>
      </c>
      <c r="F8219" s="31" t="s">
        <v>12612</v>
      </c>
      <c r="G8219" s="33">
        <v>-547635</v>
      </c>
      <c r="H8219" s="33">
        <v>-547635</v>
      </c>
      <c r="I8219" s="31" t="s">
        <v>9762</v>
      </c>
      <c r="J8219" s="31" t="s">
        <v>9763</v>
      </c>
      <c r="K8219" s="33">
        <v>-547635</v>
      </c>
      <c r="L8219" s="31" t="s">
        <v>9764</v>
      </c>
      <c r="M8219" t="e">
        <f t="shared" si="363"/>
        <v>#VALUE!</v>
      </c>
    </row>
    <row r="8220" spans="1:13" hidden="1">
      <c r="A8220" s="31" t="s">
        <v>9849</v>
      </c>
      <c r="B8220" s="31" t="s">
        <v>21940</v>
      </c>
      <c r="C8220" s="31" t="s">
        <v>21941</v>
      </c>
      <c r="D8220" s="32">
        <v>44238</v>
      </c>
      <c r="E8220" s="31" t="s">
        <v>21942</v>
      </c>
      <c r="F8220" s="31" t="s">
        <v>9997</v>
      </c>
      <c r="G8220" s="33">
        <v>547635</v>
      </c>
      <c r="H8220" s="33">
        <v>547635</v>
      </c>
      <c r="I8220" s="31" t="s">
        <v>9762</v>
      </c>
      <c r="J8220" s="31" t="s">
        <v>9763</v>
      </c>
      <c r="K8220" s="33">
        <v>547635</v>
      </c>
      <c r="L8220" s="31" t="s">
        <v>9764</v>
      </c>
      <c r="M8220" t="e">
        <f t="shared" si="363"/>
        <v>#VALUE!</v>
      </c>
    </row>
    <row r="8221" spans="1:13" hidden="1">
      <c r="A8221" s="31" t="s">
        <v>9849</v>
      </c>
      <c r="B8221" s="31" t="s">
        <v>21943</v>
      </c>
      <c r="C8221" s="31" t="s">
        <v>21944</v>
      </c>
      <c r="D8221" s="32">
        <v>44238</v>
      </c>
      <c r="E8221" s="31" t="s">
        <v>21945</v>
      </c>
      <c r="F8221" s="31" t="s">
        <v>12612</v>
      </c>
      <c r="G8221" s="33">
        <v>-505816</v>
      </c>
      <c r="H8221" s="33">
        <v>-505816</v>
      </c>
      <c r="I8221" s="31" t="s">
        <v>9762</v>
      </c>
      <c r="J8221" s="31" t="s">
        <v>9763</v>
      </c>
      <c r="K8221" s="33">
        <v>-505816</v>
      </c>
      <c r="L8221" s="31" t="s">
        <v>9764</v>
      </c>
      <c r="M8221" t="e">
        <f t="shared" si="363"/>
        <v>#VALUE!</v>
      </c>
    </row>
    <row r="8222" spans="1:13" hidden="1">
      <c r="A8222" s="31" t="s">
        <v>9849</v>
      </c>
      <c r="B8222" s="31" t="s">
        <v>21943</v>
      </c>
      <c r="C8222" s="31" t="s">
        <v>21944</v>
      </c>
      <c r="D8222" s="32">
        <v>44238</v>
      </c>
      <c r="E8222" s="31" t="s">
        <v>21945</v>
      </c>
      <c r="F8222" s="31" t="s">
        <v>9997</v>
      </c>
      <c r="G8222" s="33">
        <v>505816</v>
      </c>
      <c r="H8222" s="33">
        <v>505816</v>
      </c>
      <c r="I8222" s="31" t="s">
        <v>9762</v>
      </c>
      <c r="J8222" s="31" t="s">
        <v>9763</v>
      </c>
      <c r="K8222" s="33">
        <v>505816</v>
      </c>
      <c r="L8222" s="31" t="s">
        <v>9764</v>
      </c>
      <c r="M8222" t="e">
        <f t="shared" si="363"/>
        <v>#VALUE!</v>
      </c>
    </row>
    <row r="8223" spans="1:13" hidden="1">
      <c r="A8223" s="31" t="s">
        <v>9849</v>
      </c>
      <c r="B8223" s="31" t="s">
        <v>21946</v>
      </c>
      <c r="C8223" s="31" t="s">
        <v>21947</v>
      </c>
      <c r="D8223" s="32">
        <v>44238</v>
      </c>
      <c r="E8223" s="31" t="s">
        <v>21948</v>
      </c>
      <c r="F8223" s="31" t="s">
        <v>12612</v>
      </c>
      <c r="G8223" s="33">
        <v>-410135</v>
      </c>
      <c r="H8223" s="33">
        <v>-410135</v>
      </c>
      <c r="I8223" s="31" t="s">
        <v>9762</v>
      </c>
      <c r="J8223" s="31" t="s">
        <v>9763</v>
      </c>
      <c r="K8223" s="33">
        <v>-410135</v>
      </c>
      <c r="L8223" s="31" t="s">
        <v>9764</v>
      </c>
      <c r="M8223" t="e">
        <f t="shared" si="363"/>
        <v>#VALUE!</v>
      </c>
    </row>
    <row r="8224" spans="1:13" hidden="1">
      <c r="A8224" s="31" t="s">
        <v>9849</v>
      </c>
      <c r="B8224" s="31" t="s">
        <v>21946</v>
      </c>
      <c r="C8224" s="31" t="s">
        <v>21947</v>
      </c>
      <c r="D8224" s="32">
        <v>44238</v>
      </c>
      <c r="E8224" s="31" t="s">
        <v>21948</v>
      </c>
      <c r="F8224" s="31" t="s">
        <v>9997</v>
      </c>
      <c r="G8224" s="33">
        <v>410135</v>
      </c>
      <c r="H8224" s="33">
        <v>410135</v>
      </c>
      <c r="I8224" s="31" t="s">
        <v>9762</v>
      </c>
      <c r="J8224" s="31" t="s">
        <v>9763</v>
      </c>
      <c r="K8224" s="33">
        <v>410135</v>
      </c>
      <c r="L8224" s="31" t="s">
        <v>9764</v>
      </c>
      <c r="M8224" t="e">
        <f t="shared" si="363"/>
        <v>#VALUE!</v>
      </c>
    </row>
    <row r="8225" spans="1:13" hidden="1">
      <c r="A8225" s="31" t="s">
        <v>9849</v>
      </c>
      <c r="B8225" s="31" t="s">
        <v>21949</v>
      </c>
      <c r="C8225" s="31" t="s">
        <v>21950</v>
      </c>
      <c r="D8225" s="32">
        <v>44238</v>
      </c>
      <c r="E8225" s="31" t="s">
        <v>21951</v>
      </c>
      <c r="F8225" s="31" t="s">
        <v>12612</v>
      </c>
      <c r="G8225" s="33">
        <v>-261415</v>
      </c>
      <c r="H8225" s="33">
        <v>-261415</v>
      </c>
      <c r="I8225" s="31" t="s">
        <v>9762</v>
      </c>
      <c r="J8225" s="31" t="s">
        <v>9763</v>
      </c>
      <c r="K8225" s="33">
        <v>-261415</v>
      </c>
      <c r="L8225" s="31" t="s">
        <v>9764</v>
      </c>
      <c r="M8225" t="e">
        <f t="shared" si="363"/>
        <v>#VALUE!</v>
      </c>
    </row>
    <row r="8226" spans="1:13" hidden="1">
      <c r="A8226" s="31" t="s">
        <v>9849</v>
      </c>
      <c r="B8226" s="31" t="s">
        <v>21949</v>
      </c>
      <c r="C8226" s="31" t="s">
        <v>21950</v>
      </c>
      <c r="D8226" s="32">
        <v>44238</v>
      </c>
      <c r="E8226" s="31" t="s">
        <v>21951</v>
      </c>
      <c r="F8226" s="31" t="s">
        <v>9997</v>
      </c>
      <c r="G8226" s="33">
        <v>261415</v>
      </c>
      <c r="H8226" s="33">
        <v>261415</v>
      </c>
      <c r="I8226" s="31" t="s">
        <v>9762</v>
      </c>
      <c r="J8226" s="31" t="s">
        <v>9763</v>
      </c>
      <c r="K8226" s="33">
        <v>261415</v>
      </c>
      <c r="L8226" s="31" t="s">
        <v>9764</v>
      </c>
      <c r="M8226" t="e">
        <f t="shared" si="363"/>
        <v>#VALUE!</v>
      </c>
    </row>
    <row r="8227" spans="1:13" hidden="1">
      <c r="A8227" s="31" t="s">
        <v>9849</v>
      </c>
      <c r="B8227" s="31" t="s">
        <v>21952</v>
      </c>
      <c r="C8227" s="31" t="s">
        <v>21953</v>
      </c>
      <c r="D8227" s="32">
        <v>44238</v>
      </c>
      <c r="E8227" s="31" t="s">
        <v>21954</v>
      </c>
      <c r="F8227" s="31" t="s">
        <v>12612</v>
      </c>
      <c r="G8227" s="33">
        <v>-548826</v>
      </c>
      <c r="H8227" s="33">
        <v>-548826</v>
      </c>
      <c r="I8227" s="31" t="s">
        <v>9762</v>
      </c>
      <c r="J8227" s="31" t="s">
        <v>9763</v>
      </c>
      <c r="K8227" s="33">
        <v>-548826</v>
      </c>
      <c r="L8227" s="31" t="s">
        <v>9764</v>
      </c>
      <c r="M8227" t="e">
        <f t="shared" si="363"/>
        <v>#VALUE!</v>
      </c>
    </row>
    <row r="8228" spans="1:13" hidden="1">
      <c r="A8228" s="31" t="s">
        <v>9849</v>
      </c>
      <c r="B8228" s="31" t="s">
        <v>21952</v>
      </c>
      <c r="C8228" s="31" t="s">
        <v>21953</v>
      </c>
      <c r="D8228" s="32">
        <v>44238</v>
      </c>
      <c r="E8228" s="31" t="s">
        <v>21954</v>
      </c>
      <c r="F8228" s="31" t="s">
        <v>9997</v>
      </c>
      <c r="G8228" s="33">
        <v>548826</v>
      </c>
      <c r="H8228" s="33">
        <v>548826</v>
      </c>
      <c r="I8228" s="31" t="s">
        <v>9762</v>
      </c>
      <c r="J8228" s="31" t="s">
        <v>9763</v>
      </c>
      <c r="K8228" s="33">
        <v>548826</v>
      </c>
      <c r="L8228" s="31" t="s">
        <v>9764</v>
      </c>
      <c r="M8228" t="e">
        <f t="shared" si="363"/>
        <v>#VALUE!</v>
      </c>
    </row>
    <row r="8229" spans="1:13" hidden="1">
      <c r="A8229" s="31" t="s">
        <v>9757</v>
      </c>
      <c r="B8229" s="31" t="s">
        <v>21955</v>
      </c>
      <c r="C8229" s="31" t="s">
        <v>21956</v>
      </c>
      <c r="D8229" s="32">
        <v>44238</v>
      </c>
      <c r="E8229" s="31" t="s">
        <v>21957</v>
      </c>
      <c r="F8229" s="31" t="s">
        <v>12612</v>
      </c>
      <c r="G8229" s="33">
        <v>-101000</v>
      </c>
      <c r="H8229" s="33">
        <v>-101000</v>
      </c>
      <c r="I8229" s="31" t="s">
        <v>9762</v>
      </c>
      <c r="J8229" s="31" t="s">
        <v>9763</v>
      </c>
      <c r="K8229" s="33">
        <v>-101000</v>
      </c>
      <c r="L8229" s="31" t="s">
        <v>9764</v>
      </c>
      <c r="M8229" t="e">
        <f t="shared" si="363"/>
        <v>#VALUE!</v>
      </c>
    </row>
    <row r="8230" spans="1:13" hidden="1">
      <c r="A8230" s="31" t="s">
        <v>9757</v>
      </c>
      <c r="B8230" s="31" t="s">
        <v>21955</v>
      </c>
      <c r="C8230" s="31" t="s">
        <v>21956</v>
      </c>
      <c r="D8230" s="32">
        <v>44238</v>
      </c>
      <c r="E8230" s="31" t="s">
        <v>21957</v>
      </c>
      <c r="F8230" s="31" t="s">
        <v>9997</v>
      </c>
      <c r="G8230" s="33">
        <v>101000</v>
      </c>
      <c r="H8230" s="33">
        <v>101000</v>
      </c>
      <c r="I8230" s="31" t="s">
        <v>9762</v>
      </c>
      <c r="J8230" s="31" t="s">
        <v>9763</v>
      </c>
      <c r="K8230" s="33">
        <v>101000</v>
      </c>
      <c r="L8230" s="31" t="s">
        <v>9764</v>
      </c>
      <c r="M8230" t="e">
        <f t="shared" si="363"/>
        <v>#VALUE!</v>
      </c>
    </row>
    <row r="8231" spans="1:13" hidden="1">
      <c r="A8231" s="31" t="s">
        <v>9849</v>
      </c>
      <c r="B8231" s="31" t="s">
        <v>21958</v>
      </c>
      <c r="C8231" s="31" t="s">
        <v>21959</v>
      </c>
      <c r="D8231" s="32">
        <v>44238</v>
      </c>
      <c r="E8231" s="31" t="s">
        <v>21960</v>
      </c>
      <c r="F8231" s="31" t="s">
        <v>12612</v>
      </c>
      <c r="G8231" s="33">
        <v>-274973</v>
      </c>
      <c r="H8231" s="33">
        <v>-274973</v>
      </c>
      <c r="I8231" s="31" t="s">
        <v>9762</v>
      </c>
      <c r="J8231" s="31" t="s">
        <v>9763</v>
      </c>
      <c r="K8231" s="33">
        <v>-274973</v>
      </c>
      <c r="L8231" s="31" t="s">
        <v>9764</v>
      </c>
      <c r="M8231" t="e">
        <f t="shared" si="363"/>
        <v>#VALUE!</v>
      </c>
    </row>
    <row r="8232" spans="1:13" hidden="1">
      <c r="A8232" s="31" t="s">
        <v>9849</v>
      </c>
      <c r="B8232" s="31" t="s">
        <v>21958</v>
      </c>
      <c r="C8232" s="31" t="s">
        <v>21959</v>
      </c>
      <c r="D8232" s="32">
        <v>44238</v>
      </c>
      <c r="E8232" s="31" t="s">
        <v>21960</v>
      </c>
      <c r="F8232" s="31" t="s">
        <v>9997</v>
      </c>
      <c r="G8232" s="33">
        <v>274973</v>
      </c>
      <c r="H8232" s="33">
        <v>274973</v>
      </c>
      <c r="I8232" s="31" t="s">
        <v>9762</v>
      </c>
      <c r="J8232" s="31" t="s">
        <v>9763</v>
      </c>
      <c r="K8232" s="33">
        <v>274973</v>
      </c>
      <c r="L8232" s="31" t="s">
        <v>9764</v>
      </c>
      <c r="M8232" t="e">
        <f t="shared" si="363"/>
        <v>#VALUE!</v>
      </c>
    </row>
    <row r="8233" spans="1:13" hidden="1">
      <c r="A8233" s="31" t="s">
        <v>9849</v>
      </c>
      <c r="B8233" s="31" t="s">
        <v>21961</v>
      </c>
      <c r="C8233" s="31" t="s">
        <v>21962</v>
      </c>
      <c r="D8233" s="32">
        <v>44238</v>
      </c>
      <c r="E8233" s="31" t="s">
        <v>21963</v>
      </c>
      <c r="F8233" s="31" t="s">
        <v>12612</v>
      </c>
      <c r="G8233" s="33">
        <v>-549725</v>
      </c>
      <c r="H8233" s="33">
        <v>-549725</v>
      </c>
      <c r="I8233" s="31" t="s">
        <v>9762</v>
      </c>
      <c r="J8233" s="31" t="s">
        <v>9763</v>
      </c>
      <c r="K8233" s="33">
        <v>-549725</v>
      </c>
      <c r="L8233" s="31" t="s">
        <v>9764</v>
      </c>
      <c r="M8233" t="e">
        <f t="shared" si="363"/>
        <v>#VALUE!</v>
      </c>
    </row>
    <row r="8234" spans="1:13" hidden="1">
      <c r="A8234" s="31" t="s">
        <v>9849</v>
      </c>
      <c r="B8234" s="31" t="s">
        <v>21961</v>
      </c>
      <c r="C8234" s="31" t="s">
        <v>21962</v>
      </c>
      <c r="D8234" s="32">
        <v>44238</v>
      </c>
      <c r="E8234" s="31" t="s">
        <v>21963</v>
      </c>
      <c r="F8234" s="31" t="s">
        <v>9997</v>
      </c>
      <c r="G8234" s="33">
        <v>549725</v>
      </c>
      <c r="H8234" s="33">
        <v>549725</v>
      </c>
      <c r="I8234" s="31" t="s">
        <v>9762</v>
      </c>
      <c r="J8234" s="31" t="s">
        <v>9763</v>
      </c>
      <c r="K8234" s="33">
        <v>549725</v>
      </c>
      <c r="L8234" s="31" t="s">
        <v>9764</v>
      </c>
      <c r="M8234" t="e">
        <f t="shared" si="363"/>
        <v>#VALUE!</v>
      </c>
    </row>
    <row r="8235" spans="1:13" hidden="1">
      <c r="A8235" s="31" t="s">
        <v>9757</v>
      </c>
      <c r="B8235" s="31" t="s">
        <v>21964</v>
      </c>
      <c r="C8235" s="31" t="s">
        <v>21965</v>
      </c>
      <c r="D8235" s="32">
        <v>44238</v>
      </c>
      <c r="E8235" s="31" t="s">
        <v>21966</v>
      </c>
      <c r="F8235" s="31" t="s">
        <v>12612</v>
      </c>
      <c r="G8235" s="33">
        <v>-113000</v>
      </c>
      <c r="H8235" s="33">
        <v>-113000</v>
      </c>
      <c r="I8235" s="31" t="s">
        <v>9762</v>
      </c>
      <c r="J8235" s="31" t="s">
        <v>9763</v>
      </c>
      <c r="K8235" s="33">
        <v>-113000</v>
      </c>
      <c r="L8235" s="31" t="s">
        <v>9764</v>
      </c>
      <c r="M8235" t="e">
        <f t="shared" si="363"/>
        <v>#VALUE!</v>
      </c>
    </row>
    <row r="8236" spans="1:13" hidden="1">
      <c r="A8236" s="31" t="s">
        <v>9757</v>
      </c>
      <c r="B8236" s="31" t="s">
        <v>21964</v>
      </c>
      <c r="C8236" s="31" t="s">
        <v>21965</v>
      </c>
      <c r="D8236" s="32">
        <v>44238</v>
      </c>
      <c r="E8236" s="31" t="s">
        <v>21966</v>
      </c>
      <c r="F8236" s="31" t="s">
        <v>9997</v>
      </c>
      <c r="G8236" s="33">
        <v>113000</v>
      </c>
      <c r="H8236" s="33">
        <v>113000</v>
      </c>
      <c r="I8236" s="31" t="s">
        <v>9762</v>
      </c>
      <c r="J8236" s="31" t="s">
        <v>9763</v>
      </c>
      <c r="K8236" s="33">
        <v>113000</v>
      </c>
      <c r="L8236" s="31" t="s">
        <v>9764</v>
      </c>
      <c r="M8236" t="e">
        <f t="shared" si="363"/>
        <v>#VALUE!</v>
      </c>
    </row>
    <row r="8237" spans="1:13" hidden="1">
      <c r="A8237" s="31" t="s">
        <v>9849</v>
      </c>
      <c r="B8237" s="31" t="s">
        <v>21967</v>
      </c>
      <c r="C8237" s="31" t="s">
        <v>21968</v>
      </c>
      <c r="D8237" s="32">
        <v>44238</v>
      </c>
      <c r="E8237" s="31" t="s">
        <v>21969</v>
      </c>
      <c r="F8237" s="31" t="s">
        <v>12612</v>
      </c>
      <c r="G8237" s="33">
        <v>-365379</v>
      </c>
      <c r="H8237" s="33">
        <v>-365379</v>
      </c>
      <c r="I8237" s="31" t="s">
        <v>9762</v>
      </c>
      <c r="J8237" s="31" t="s">
        <v>9763</v>
      </c>
      <c r="K8237" s="33">
        <v>-365379</v>
      </c>
      <c r="L8237" s="31" t="s">
        <v>9764</v>
      </c>
      <c r="M8237" t="e">
        <f t="shared" si="363"/>
        <v>#VALUE!</v>
      </c>
    </row>
    <row r="8238" spans="1:13" hidden="1">
      <c r="A8238" s="31" t="s">
        <v>9849</v>
      </c>
      <c r="B8238" s="31" t="s">
        <v>21967</v>
      </c>
      <c r="C8238" s="31" t="s">
        <v>21968</v>
      </c>
      <c r="D8238" s="32">
        <v>44238</v>
      </c>
      <c r="E8238" s="31" t="s">
        <v>21969</v>
      </c>
      <c r="F8238" s="31" t="s">
        <v>9997</v>
      </c>
      <c r="G8238" s="33">
        <v>365379</v>
      </c>
      <c r="H8238" s="33">
        <v>365379</v>
      </c>
      <c r="I8238" s="31" t="s">
        <v>9762</v>
      </c>
      <c r="J8238" s="31" t="s">
        <v>9763</v>
      </c>
      <c r="K8238" s="33">
        <v>365379</v>
      </c>
      <c r="L8238" s="31" t="s">
        <v>9764</v>
      </c>
      <c r="M8238" t="e">
        <f t="shared" si="363"/>
        <v>#VALUE!</v>
      </c>
    </row>
    <row r="8239" spans="1:13" hidden="1">
      <c r="A8239" s="31" t="s">
        <v>9849</v>
      </c>
      <c r="B8239" s="31" t="s">
        <v>21970</v>
      </c>
      <c r="C8239" s="31" t="s">
        <v>21971</v>
      </c>
      <c r="D8239" s="32">
        <v>44238</v>
      </c>
      <c r="E8239" s="31" t="s">
        <v>21972</v>
      </c>
      <c r="F8239" s="31" t="s">
        <v>12612</v>
      </c>
      <c r="G8239" s="33">
        <v>-156937</v>
      </c>
      <c r="H8239" s="33">
        <v>-156937</v>
      </c>
      <c r="I8239" s="31" t="s">
        <v>9762</v>
      </c>
      <c r="J8239" s="31" t="s">
        <v>9763</v>
      </c>
      <c r="K8239" s="33">
        <v>-156937</v>
      </c>
      <c r="L8239" s="31" t="s">
        <v>9764</v>
      </c>
      <c r="M8239" t="e">
        <f t="shared" si="363"/>
        <v>#VALUE!</v>
      </c>
    </row>
    <row r="8240" spans="1:13" hidden="1">
      <c r="A8240" s="31" t="s">
        <v>9849</v>
      </c>
      <c r="B8240" s="31" t="s">
        <v>21970</v>
      </c>
      <c r="C8240" s="31" t="s">
        <v>21971</v>
      </c>
      <c r="D8240" s="32">
        <v>44238</v>
      </c>
      <c r="E8240" s="31" t="s">
        <v>21972</v>
      </c>
      <c r="F8240" s="31" t="s">
        <v>9997</v>
      </c>
      <c r="G8240" s="33">
        <v>156937</v>
      </c>
      <c r="H8240" s="33">
        <v>156937</v>
      </c>
      <c r="I8240" s="31" t="s">
        <v>9762</v>
      </c>
      <c r="J8240" s="31" t="s">
        <v>9763</v>
      </c>
      <c r="K8240" s="33">
        <v>156937</v>
      </c>
      <c r="L8240" s="31" t="s">
        <v>9764</v>
      </c>
      <c r="M8240" t="e">
        <f t="shared" si="363"/>
        <v>#VALUE!</v>
      </c>
    </row>
    <row r="8241" spans="1:13" hidden="1">
      <c r="A8241" s="31" t="s">
        <v>9849</v>
      </c>
      <c r="B8241" s="31" t="s">
        <v>21973</v>
      </c>
      <c r="C8241" s="31" t="s">
        <v>21974</v>
      </c>
      <c r="D8241" s="32">
        <v>44238</v>
      </c>
      <c r="E8241" s="31" t="s">
        <v>21975</v>
      </c>
      <c r="F8241" s="31" t="s">
        <v>12612</v>
      </c>
      <c r="G8241" s="33">
        <v>-141000</v>
      </c>
      <c r="H8241" s="33">
        <v>-141000</v>
      </c>
      <c r="I8241" s="31" t="s">
        <v>9762</v>
      </c>
      <c r="J8241" s="31" t="s">
        <v>9763</v>
      </c>
      <c r="K8241" s="33">
        <v>-141000</v>
      </c>
      <c r="L8241" s="31" t="s">
        <v>9764</v>
      </c>
      <c r="M8241" t="e">
        <f t="shared" si="363"/>
        <v>#VALUE!</v>
      </c>
    </row>
    <row r="8242" spans="1:13" hidden="1">
      <c r="A8242" s="31" t="s">
        <v>9849</v>
      </c>
      <c r="B8242" s="31" t="s">
        <v>21973</v>
      </c>
      <c r="C8242" s="31" t="s">
        <v>21974</v>
      </c>
      <c r="D8242" s="32">
        <v>44238</v>
      </c>
      <c r="E8242" s="31" t="s">
        <v>21975</v>
      </c>
      <c r="F8242" s="31" t="s">
        <v>9997</v>
      </c>
      <c r="G8242" s="33">
        <v>141000</v>
      </c>
      <c r="H8242" s="33">
        <v>141000</v>
      </c>
      <c r="I8242" s="31" t="s">
        <v>9762</v>
      </c>
      <c r="J8242" s="31" t="s">
        <v>9763</v>
      </c>
      <c r="K8242" s="33">
        <v>141000</v>
      </c>
      <c r="L8242" s="31" t="s">
        <v>9764</v>
      </c>
      <c r="M8242" t="e">
        <f t="shared" si="363"/>
        <v>#VALUE!</v>
      </c>
    </row>
    <row r="8243" spans="1:13" hidden="1">
      <c r="A8243" s="31" t="s">
        <v>9849</v>
      </c>
      <c r="B8243" s="31" t="s">
        <v>21976</v>
      </c>
      <c r="C8243" s="31" t="s">
        <v>21977</v>
      </c>
      <c r="D8243" s="32">
        <v>44238</v>
      </c>
      <c r="E8243" s="31" t="s">
        <v>21978</v>
      </c>
      <c r="F8243" s="31" t="s">
        <v>12612</v>
      </c>
      <c r="G8243" s="33">
        <v>-97000</v>
      </c>
      <c r="H8243" s="33">
        <v>-97000</v>
      </c>
      <c r="I8243" s="31" t="s">
        <v>9762</v>
      </c>
      <c r="J8243" s="31" t="s">
        <v>9763</v>
      </c>
      <c r="K8243" s="33">
        <v>-97000</v>
      </c>
      <c r="L8243" s="31" t="s">
        <v>9764</v>
      </c>
      <c r="M8243" t="e">
        <f t="shared" si="363"/>
        <v>#VALUE!</v>
      </c>
    </row>
    <row r="8244" spans="1:13" hidden="1">
      <c r="A8244" s="31" t="s">
        <v>9849</v>
      </c>
      <c r="B8244" s="31" t="s">
        <v>21976</v>
      </c>
      <c r="C8244" s="31" t="s">
        <v>21977</v>
      </c>
      <c r="D8244" s="32">
        <v>44238</v>
      </c>
      <c r="E8244" s="31" t="s">
        <v>21978</v>
      </c>
      <c r="F8244" s="31" t="s">
        <v>9997</v>
      </c>
      <c r="G8244" s="33">
        <v>97000</v>
      </c>
      <c r="H8244" s="33">
        <v>97000</v>
      </c>
      <c r="I8244" s="31" t="s">
        <v>9762</v>
      </c>
      <c r="J8244" s="31" t="s">
        <v>9763</v>
      </c>
      <c r="K8244" s="33">
        <v>97000</v>
      </c>
      <c r="L8244" s="31" t="s">
        <v>9764</v>
      </c>
      <c r="M8244" t="e">
        <f t="shared" si="363"/>
        <v>#VALUE!</v>
      </c>
    </row>
    <row r="8245" spans="1:13" hidden="1">
      <c r="A8245" s="31" t="s">
        <v>9849</v>
      </c>
      <c r="B8245" s="31" t="s">
        <v>21979</v>
      </c>
      <c r="C8245" s="31" t="s">
        <v>21980</v>
      </c>
      <c r="D8245" s="32">
        <v>44238</v>
      </c>
      <c r="E8245" s="31" t="s">
        <v>21981</v>
      </c>
      <c r="F8245" s="31" t="s">
        <v>12612</v>
      </c>
      <c r="G8245" s="33">
        <v>-185000</v>
      </c>
      <c r="H8245" s="33">
        <v>-185000</v>
      </c>
      <c r="I8245" s="31" t="s">
        <v>9762</v>
      </c>
      <c r="J8245" s="31" t="s">
        <v>9763</v>
      </c>
      <c r="K8245" s="33">
        <v>-185000</v>
      </c>
      <c r="L8245" s="31" t="s">
        <v>9764</v>
      </c>
      <c r="M8245" t="e">
        <f t="shared" si="363"/>
        <v>#VALUE!</v>
      </c>
    </row>
    <row r="8246" spans="1:13" hidden="1">
      <c r="A8246" s="31" t="s">
        <v>9849</v>
      </c>
      <c r="B8246" s="31" t="s">
        <v>21979</v>
      </c>
      <c r="C8246" s="31" t="s">
        <v>21980</v>
      </c>
      <c r="D8246" s="32">
        <v>44238</v>
      </c>
      <c r="E8246" s="31" t="s">
        <v>21981</v>
      </c>
      <c r="F8246" s="31" t="s">
        <v>9997</v>
      </c>
      <c r="G8246" s="33">
        <v>185000</v>
      </c>
      <c r="H8246" s="33">
        <v>185000</v>
      </c>
      <c r="I8246" s="31" t="s">
        <v>9762</v>
      </c>
      <c r="J8246" s="31" t="s">
        <v>9763</v>
      </c>
      <c r="K8246" s="33">
        <v>185000</v>
      </c>
      <c r="L8246" s="31" t="s">
        <v>9764</v>
      </c>
      <c r="M8246" t="e">
        <f t="shared" si="363"/>
        <v>#VALUE!</v>
      </c>
    </row>
    <row r="8247" spans="1:13" hidden="1">
      <c r="A8247" s="31" t="s">
        <v>9849</v>
      </c>
      <c r="B8247" s="31" t="s">
        <v>21982</v>
      </c>
      <c r="C8247" s="31" t="s">
        <v>21983</v>
      </c>
      <c r="D8247" s="32">
        <v>44238</v>
      </c>
      <c r="E8247" s="31" t="s">
        <v>21984</v>
      </c>
      <c r="F8247" s="31" t="s">
        <v>12612</v>
      </c>
      <c r="G8247" s="33">
        <v>-137000</v>
      </c>
      <c r="H8247" s="33">
        <v>-137000</v>
      </c>
      <c r="I8247" s="31" t="s">
        <v>9762</v>
      </c>
      <c r="J8247" s="31" t="s">
        <v>9763</v>
      </c>
      <c r="K8247" s="33">
        <v>-137000</v>
      </c>
      <c r="L8247" s="31" t="s">
        <v>9764</v>
      </c>
      <c r="M8247" t="e">
        <f t="shared" si="363"/>
        <v>#VALUE!</v>
      </c>
    </row>
    <row r="8248" spans="1:13" hidden="1">
      <c r="A8248" s="31" t="s">
        <v>9849</v>
      </c>
      <c r="B8248" s="31" t="s">
        <v>21982</v>
      </c>
      <c r="C8248" s="31" t="s">
        <v>21983</v>
      </c>
      <c r="D8248" s="32">
        <v>44238</v>
      </c>
      <c r="E8248" s="31" t="s">
        <v>21984</v>
      </c>
      <c r="F8248" s="31" t="s">
        <v>9997</v>
      </c>
      <c r="G8248" s="33">
        <v>137000</v>
      </c>
      <c r="H8248" s="33">
        <v>137000</v>
      </c>
      <c r="I8248" s="31" t="s">
        <v>9762</v>
      </c>
      <c r="J8248" s="31" t="s">
        <v>9763</v>
      </c>
      <c r="K8248" s="33">
        <v>137000</v>
      </c>
      <c r="L8248" s="31" t="s">
        <v>9764</v>
      </c>
      <c r="M8248" t="e">
        <f t="shared" si="363"/>
        <v>#VALUE!</v>
      </c>
    </row>
    <row r="8249" spans="1:13" hidden="1">
      <c r="A8249" s="31" t="s">
        <v>9757</v>
      </c>
      <c r="B8249" s="31" t="s">
        <v>21985</v>
      </c>
      <c r="C8249" s="31" t="s">
        <v>21986</v>
      </c>
      <c r="D8249" s="32">
        <v>44238</v>
      </c>
      <c r="E8249" s="31" t="s">
        <v>21987</v>
      </c>
      <c r="F8249" s="31" t="s">
        <v>12612</v>
      </c>
      <c r="G8249" s="33">
        <v>-89000</v>
      </c>
      <c r="H8249" s="33">
        <v>-89000</v>
      </c>
      <c r="I8249" s="31" t="s">
        <v>9762</v>
      </c>
      <c r="J8249" s="31" t="s">
        <v>9763</v>
      </c>
      <c r="K8249" s="33">
        <v>-89000</v>
      </c>
      <c r="L8249" s="31" t="s">
        <v>9764</v>
      </c>
      <c r="M8249" t="e">
        <f t="shared" si="363"/>
        <v>#VALUE!</v>
      </c>
    </row>
    <row r="8250" spans="1:13" hidden="1">
      <c r="A8250" s="31" t="s">
        <v>9757</v>
      </c>
      <c r="B8250" s="31" t="s">
        <v>21985</v>
      </c>
      <c r="C8250" s="31" t="s">
        <v>21986</v>
      </c>
      <c r="D8250" s="32">
        <v>44238</v>
      </c>
      <c r="E8250" s="31" t="s">
        <v>21987</v>
      </c>
      <c r="F8250" s="31" t="s">
        <v>9997</v>
      </c>
      <c r="G8250" s="33">
        <v>89000</v>
      </c>
      <c r="H8250" s="33">
        <v>89000</v>
      </c>
      <c r="I8250" s="31" t="s">
        <v>9762</v>
      </c>
      <c r="J8250" s="31" t="s">
        <v>9763</v>
      </c>
      <c r="K8250" s="33">
        <v>89000</v>
      </c>
      <c r="L8250" s="31" t="s">
        <v>9764</v>
      </c>
      <c r="M8250" t="e">
        <f t="shared" si="363"/>
        <v>#VALUE!</v>
      </c>
    </row>
    <row r="8251" spans="1:13" hidden="1">
      <c r="A8251" s="31" t="s">
        <v>9757</v>
      </c>
      <c r="B8251" s="31" t="s">
        <v>21988</v>
      </c>
      <c r="C8251" s="31" t="s">
        <v>21989</v>
      </c>
      <c r="D8251" s="32">
        <v>44238</v>
      </c>
      <c r="E8251" s="31" t="s">
        <v>21990</v>
      </c>
      <c r="F8251" s="31" t="s">
        <v>12612</v>
      </c>
      <c r="G8251" s="33">
        <v>-217000</v>
      </c>
      <c r="H8251" s="33">
        <v>-217000</v>
      </c>
      <c r="I8251" s="31" t="s">
        <v>9762</v>
      </c>
      <c r="J8251" s="31" t="s">
        <v>9763</v>
      </c>
      <c r="K8251" s="33">
        <v>-217000</v>
      </c>
      <c r="L8251" s="31" t="s">
        <v>9764</v>
      </c>
      <c r="M8251" t="e">
        <f t="shared" si="363"/>
        <v>#VALUE!</v>
      </c>
    </row>
    <row r="8252" spans="1:13" hidden="1">
      <c r="A8252" s="31" t="s">
        <v>9757</v>
      </c>
      <c r="B8252" s="31" t="s">
        <v>21988</v>
      </c>
      <c r="C8252" s="31" t="s">
        <v>21989</v>
      </c>
      <c r="D8252" s="32">
        <v>44238</v>
      </c>
      <c r="E8252" s="31" t="s">
        <v>21990</v>
      </c>
      <c r="F8252" s="31" t="s">
        <v>9997</v>
      </c>
      <c r="G8252" s="33">
        <v>217000</v>
      </c>
      <c r="H8252" s="33">
        <v>217000</v>
      </c>
      <c r="I8252" s="31" t="s">
        <v>9762</v>
      </c>
      <c r="J8252" s="31" t="s">
        <v>9763</v>
      </c>
      <c r="K8252" s="33">
        <v>217000</v>
      </c>
      <c r="L8252" s="31" t="s">
        <v>9764</v>
      </c>
      <c r="M8252" t="e">
        <f t="shared" si="363"/>
        <v>#VALUE!</v>
      </c>
    </row>
    <row r="8253" spans="1:13" hidden="1">
      <c r="A8253" s="31" t="s">
        <v>9849</v>
      </c>
      <c r="B8253" s="31" t="s">
        <v>21991</v>
      </c>
      <c r="C8253" s="31" t="s">
        <v>21992</v>
      </c>
      <c r="D8253" s="32">
        <v>44238</v>
      </c>
      <c r="E8253" s="31" t="s">
        <v>21993</v>
      </c>
      <c r="F8253" s="31" t="s">
        <v>12612</v>
      </c>
      <c r="G8253" s="33">
        <v>-549974</v>
      </c>
      <c r="H8253" s="33">
        <v>-549974</v>
      </c>
      <c r="I8253" s="31" t="s">
        <v>9762</v>
      </c>
      <c r="J8253" s="31" t="s">
        <v>9763</v>
      </c>
      <c r="K8253" s="33">
        <v>-549974</v>
      </c>
      <c r="L8253" s="31" t="s">
        <v>9764</v>
      </c>
      <c r="M8253" t="e">
        <f t="shared" si="363"/>
        <v>#VALUE!</v>
      </c>
    </row>
    <row r="8254" spans="1:13" hidden="1">
      <c r="A8254" s="31" t="s">
        <v>9849</v>
      </c>
      <c r="B8254" s="31" t="s">
        <v>21991</v>
      </c>
      <c r="C8254" s="31" t="s">
        <v>21992</v>
      </c>
      <c r="D8254" s="32">
        <v>44238</v>
      </c>
      <c r="E8254" s="31" t="s">
        <v>21993</v>
      </c>
      <c r="F8254" s="31" t="s">
        <v>9997</v>
      </c>
      <c r="G8254" s="33">
        <v>549974</v>
      </c>
      <c r="H8254" s="33">
        <v>549974</v>
      </c>
      <c r="I8254" s="31" t="s">
        <v>9762</v>
      </c>
      <c r="J8254" s="31" t="s">
        <v>9763</v>
      </c>
      <c r="K8254" s="33">
        <v>549974</v>
      </c>
      <c r="L8254" s="31" t="s">
        <v>9764</v>
      </c>
      <c r="M8254" t="e">
        <f t="shared" si="363"/>
        <v>#VALUE!</v>
      </c>
    </row>
    <row r="8255" spans="1:13" hidden="1">
      <c r="A8255" s="31" t="s">
        <v>9757</v>
      </c>
      <c r="B8255" s="31" t="s">
        <v>21994</v>
      </c>
      <c r="C8255" s="31" t="s">
        <v>21995</v>
      </c>
      <c r="D8255" s="32">
        <v>44238</v>
      </c>
      <c r="E8255" s="31" t="s">
        <v>21996</v>
      </c>
      <c r="F8255" s="31" t="s">
        <v>12612</v>
      </c>
      <c r="G8255" s="33">
        <v>-61000</v>
      </c>
      <c r="H8255" s="33">
        <v>-61000</v>
      </c>
      <c r="I8255" s="31" t="s">
        <v>9762</v>
      </c>
      <c r="J8255" s="31" t="s">
        <v>9763</v>
      </c>
      <c r="K8255" s="33">
        <v>-61000</v>
      </c>
      <c r="L8255" s="31" t="s">
        <v>9764</v>
      </c>
      <c r="M8255" t="e">
        <f t="shared" si="363"/>
        <v>#VALUE!</v>
      </c>
    </row>
    <row r="8256" spans="1:13" hidden="1">
      <c r="A8256" s="31" t="s">
        <v>9757</v>
      </c>
      <c r="B8256" s="31" t="s">
        <v>21994</v>
      </c>
      <c r="C8256" s="31" t="s">
        <v>21995</v>
      </c>
      <c r="D8256" s="32">
        <v>44238</v>
      </c>
      <c r="E8256" s="31" t="s">
        <v>21996</v>
      </c>
      <c r="F8256" s="31" t="s">
        <v>9997</v>
      </c>
      <c r="G8256" s="33">
        <v>61000</v>
      </c>
      <c r="H8256" s="33">
        <v>61000</v>
      </c>
      <c r="I8256" s="31" t="s">
        <v>9762</v>
      </c>
      <c r="J8256" s="31" t="s">
        <v>9763</v>
      </c>
      <c r="K8256" s="33">
        <v>61000</v>
      </c>
      <c r="L8256" s="31" t="s">
        <v>9764</v>
      </c>
      <c r="M8256" t="e">
        <f t="shared" si="363"/>
        <v>#VALUE!</v>
      </c>
    </row>
    <row r="8257" spans="1:13" hidden="1">
      <c r="A8257" s="31" t="s">
        <v>9849</v>
      </c>
      <c r="B8257" s="31" t="s">
        <v>21997</v>
      </c>
      <c r="C8257" s="31" t="s">
        <v>21998</v>
      </c>
      <c r="D8257" s="32">
        <v>44238</v>
      </c>
      <c r="E8257" s="31" t="s">
        <v>21999</v>
      </c>
      <c r="F8257" s="31" t="s">
        <v>12612</v>
      </c>
      <c r="G8257" s="33">
        <v>-356439</v>
      </c>
      <c r="H8257" s="33">
        <v>-356439</v>
      </c>
      <c r="I8257" s="31" t="s">
        <v>9762</v>
      </c>
      <c r="J8257" s="31" t="s">
        <v>9763</v>
      </c>
      <c r="K8257" s="33">
        <v>-356439</v>
      </c>
      <c r="L8257" s="31" t="s">
        <v>9764</v>
      </c>
      <c r="M8257" t="e">
        <f t="shared" si="363"/>
        <v>#VALUE!</v>
      </c>
    </row>
    <row r="8258" spans="1:13" hidden="1">
      <c r="A8258" s="31" t="s">
        <v>9849</v>
      </c>
      <c r="B8258" s="31" t="s">
        <v>21997</v>
      </c>
      <c r="C8258" s="31" t="s">
        <v>21998</v>
      </c>
      <c r="D8258" s="32">
        <v>44238</v>
      </c>
      <c r="E8258" s="31" t="s">
        <v>21999</v>
      </c>
      <c r="F8258" s="31" t="s">
        <v>9997</v>
      </c>
      <c r="G8258" s="33">
        <v>356439</v>
      </c>
      <c r="H8258" s="33">
        <v>356439</v>
      </c>
      <c r="I8258" s="31" t="s">
        <v>9762</v>
      </c>
      <c r="J8258" s="31" t="s">
        <v>9763</v>
      </c>
      <c r="K8258" s="33">
        <v>356439</v>
      </c>
      <c r="L8258" s="31" t="s">
        <v>9764</v>
      </c>
      <c r="M8258" t="e">
        <f t="shared" si="363"/>
        <v>#VALUE!</v>
      </c>
    </row>
    <row r="8259" spans="1:13" hidden="1">
      <c r="A8259" s="31" t="s">
        <v>9849</v>
      </c>
      <c r="B8259" s="31" t="s">
        <v>22000</v>
      </c>
      <c r="C8259" s="31" t="s">
        <v>22001</v>
      </c>
      <c r="D8259" s="32">
        <v>44238</v>
      </c>
      <c r="E8259" s="31" t="s">
        <v>22002</v>
      </c>
      <c r="F8259" s="31" t="s">
        <v>12612</v>
      </c>
      <c r="G8259" s="33">
        <v>-226842</v>
      </c>
      <c r="H8259" s="33">
        <v>-226842</v>
      </c>
      <c r="I8259" s="31" t="s">
        <v>9762</v>
      </c>
      <c r="J8259" s="31" t="s">
        <v>9763</v>
      </c>
      <c r="K8259" s="33">
        <v>-226842</v>
      </c>
      <c r="L8259" s="31" t="s">
        <v>9764</v>
      </c>
      <c r="M8259" t="e">
        <f t="shared" ref="M8259:M8322" si="364">FIND("PO",E8259)</f>
        <v>#VALUE!</v>
      </c>
    </row>
    <row r="8260" spans="1:13" hidden="1">
      <c r="A8260" s="31" t="s">
        <v>9849</v>
      </c>
      <c r="B8260" s="31" t="s">
        <v>22000</v>
      </c>
      <c r="C8260" s="31" t="s">
        <v>22001</v>
      </c>
      <c r="D8260" s="32">
        <v>44238</v>
      </c>
      <c r="E8260" s="31" t="s">
        <v>22002</v>
      </c>
      <c r="F8260" s="31" t="s">
        <v>9997</v>
      </c>
      <c r="G8260" s="33">
        <v>226842</v>
      </c>
      <c r="H8260" s="33">
        <v>226842</v>
      </c>
      <c r="I8260" s="31" t="s">
        <v>9762</v>
      </c>
      <c r="J8260" s="31" t="s">
        <v>9763</v>
      </c>
      <c r="K8260" s="33">
        <v>226842</v>
      </c>
      <c r="L8260" s="31" t="s">
        <v>9764</v>
      </c>
      <c r="M8260" t="e">
        <f t="shared" si="364"/>
        <v>#VALUE!</v>
      </c>
    </row>
    <row r="8261" spans="1:13" hidden="1">
      <c r="A8261" s="31" t="s">
        <v>9757</v>
      </c>
      <c r="B8261" s="31" t="s">
        <v>22003</v>
      </c>
      <c r="C8261" s="31" t="s">
        <v>22004</v>
      </c>
      <c r="D8261" s="32">
        <v>44238</v>
      </c>
      <c r="E8261" s="31" t="s">
        <v>22005</v>
      </c>
      <c r="F8261" s="31" t="s">
        <v>12612</v>
      </c>
      <c r="G8261" s="33">
        <v>-209000</v>
      </c>
      <c r="H8261" s="33">
        <v>-209000</v>
      </c>
      <c r="I8261" s="31" t="s">
        <v>9762</v>
      </c>
      <c r="J8261" s="31" t="s">
        <v>9763</v>
      </c>
      <c r="K8261" s="33">
        <v>-209000</v>
      </c>
      <c r="L8261" s="31" t="s">
        <v>9764</v>
      </c>
      <c r="M8261" t="e">
        <f t="shared" si="364"/>
        <v>#VALUE!</v>
      </c>
    </row>
    <row r="8262" spans="1:13" hidden="1">
      <c r="A8262" s="31" t="s">
        <v>9757</v>
      </c>
      <c r="B8262" s="31" t="s">
        <v>22003</v>
      </c>
      <c r="C8262" s="31" t="s">
        <v>22004</v>
      </c>
      <c r="D8262" s="32">
        <v>44238</v>
      </c>
      <c r="E8262" s="31" t="s">
        <v>22005</v>
      </c>
      <c r="F8262" s="31" t="s">
        <v>9997</v>
      </c>
      <c r="G8262" s="33">
        <v>209000</v>
      </c>
      <c r="H8262" s="33">
        <v>209000</v>
      </c>
      <c r="I8262" s="31" t="s">
        <v>9762</v>
      </c>
      <c r="J8262" s="31" t="s">
        <v>9763</v>
      </c>
      <c r="K8262" s="33">
        <v>209000</v>
      </c>
      <c r="L8262" s="31" t="s">
        <v>9764</v>
      </c>
      <c r="M8262" t="e">
        <f t="shared" si="364"/>
        <v>#VALUE!</v>
      </c>
    </row>
    <row r="8263" spans="1:13" hidden="1">
      <c r="A8263" s="31" t="s">
        <v>9757</v>
      </c>
      <c r="B8263" s="31" t="s">
        <v>22006</v>
      </c>
      <c r="C8263" s="31" t="s">
        <v>22007</v>
      </c>
      <c r="D8263" s="32">
        <v>44238</v>
      </c>
      <c r="E8263" s="31" t="s">
        <v>22008</v>
      </c>
      <c r="F8263" s="31" t="s">
        <v>12612</v>
      </c>
      <c r="G8263" s="33">
        <v>-549890</v>
      </c>
      <c r="H8263" s="33">
        <v>-549890</v>
      </c>
      <c r="I8263" s="31" t="s">
        <v>9762</v>
      </c>
      <c r="J8263" s="31" t="s">
        <v>9763</v>
      </c>
      <c r="K8263" s="33">
        <v>-549890</v>
      </c>
      <c r="L8263" s="31" t="s">
        <v>9764</v>
      </c>
      <c r="M8263" t="e">
        <f t="shared" si="364"/>
        <v>#VALUE!</v>
      </c>
    </row>
    <row r="8264" spans="1:13" hidden="1">
      <c r="A8264" s="31" t="s">
        <v>9757</v>
      </c>
      <c r="B8264" s="31" t="s">
        <v>22006</v>
      </c>
      <c r="C8264" s="31" t="s">
        <v>22007</v>
      </c>
      <c r="D8264" s="32">
        <v>44238</v>
      </c>
      <c r="E8264" s="31" t="s">
        <v>22008</v>
      </c>
      <c r="F8264" s="31" t="s">
        <v>9997</v>
      </c>
      <c r="G8264" s="33">
        <v>549890</v>
      </c>
      <c r="H8264" s="33">
        <v>549890</v>
      </c>
      <c r="I8264" s="31" t="s">
        <v>9762</v>
      </c>
      <c r="J8264" s="31" t="s">
        <v>9763</v>
      </c>
      <c r="K8264" s="33">
        <v>549890</v>
      </c>
      <c r="L8264" s="31" t="s">
        <v>9764</v>
      </c>
      <c r="M8264" t="e">
        <f t="shared" si="364"/>
        <v>#VALUE!</v>
      </c>
    </row>
    <row r="8265" spans="1:13" hidden="1">
      <c r="A8265" s="31" t="s">
        <v>9849</v>
      </c>
      <c r="B8265" s="31" t="s">
        <v>22009</v>
      </c>
      <c r="C8265" s="31" t="s">
        <v>22010</v>
      </c>
      <c r="D8265" s="32">
        <v>44238</v>
      </c>
      <c r="E8265" s="31" t="s">
        <v>22011</v>
      </c>
      <c r="F8265" s="31" t="s">
        <v>12612</v>
      </c>
      <c r="G8265" s="33">
        <v>-273790</v>
      </c>
      <c r="H8265" s="33">
        <v>-273790</v>
      </c>
      <c r="I8265" s="31" t="s">
        <v>9762</v>
      </c>
      <c r="J8265" s="31" t="s">
        <v>9763</v>
      </c>
      <c r="K8265" s="33">
        <v>-273790</v>
      </c>
      <c r="L8265" s="31" t="s">
        <v>9764</v>
      </c>
      <c r="M8265" t="e">
        <f t="shared" si="364"/>
        <v>#VALUE!</v>
      </c>
    </row>
    <row r="8266" spans="1:13" hidden="1">
      <c r="A8266" s="31" t="s">
        <v>9849</v>
      </c>
      <c r="B8266" s="31" t="s">
        <v>22009</v>
      </c>
      <c r="C8266" s="31" t="s">
        <v>22010</v>
      </c>
      <c r="D8266" s="32">
        <v>44238</v>
      </c>
      <c r="E8266" s="31" t="s">
        <v>22011</v>
      </c>
      <c r="F8266" s="31" t="s">
        <v>9997</v>
      </c>
      <c r="G8266" s="33">
        <v>273790</v>
      </c>
      <c r="H8266" s="33">
        <v>273790</v>
      </c>
      <c r="I8266" s="31" t="s">
        <v>9762</v>
      </c>
      <c r="J8266" s="31" t="s">
        <v>9763</v>
      </c>
      <c r="K8266" s="33">
        <v>273790</v>
      </c>
      <c r="L8266" s="31" t="s">
        <v>9764</v>
      </c>
      <c r="M8266" t="e">
        <f t="shared" si="364"/>
        <v>#VALUE!</v>
      </c>
    </row>
    <row r="8267" spans="1:13" hidden="1">
      <c r="A8267" s="31" t="s">
        <v>9849</v>
      </c>
      <c r="B8267" s="31" t="s">
        <v>22012</v>
      </c>
      <c r="C8267" s="31" t="s">
        <v>22013</v>
      </c>
      <c r="D8267" s="32">
        <v>44238</v>
      </c>
      <c r="E8267" s="31" t="s">
        <v>22014</v>
      </c>
      <c r="F8267" s="31" t="s">
        <v>12612</v>
      </c>
      <c r="G8267" s="33">
        <v>-173000</v>
      </c>
      <c r="H8267" s="33">
        <v>-173000</v>
      </c>
      <c r="I8267" s="31" t="s">
        <v>9762</v>
      </c>
      <c r="J8267" s="31" t="s">
        <v>9763</v>
      </c>
      <c r="K8267" s="33">
        <v>-173000</v>
      </c>
      <c r="L8267" s="31" t="s">
        <v>9764</v>
      </c>
      <c r="M8267" t="e">
        <f t="shared" si="364"/>
        <v>#VALUE!</v>
      </c>
    </row>
    <row r="8268" spans="1:13" hidden="1">
      <c r="A8268" s="31" t="s">
        <v>9849</v>
      </c>
      <c r="B8268" s="31" t="s">
        <v>22012</v>
      </c>
      <c r="C8268" s="31" t="s">
        <v>22013</v>
      </c>
      <c r="D8268" s="32">
        <v>44238</v>
      </c>
      <c r="E8268" s="31" t="s">
        <v>22014</v>
      </c>
      <c r="F8268" s="31" t="s">
        <v>9997</v>
      </c>
      <c r="G8268" s="33">
        <v>173000</v>
      </c>
      <c r="H8268" s="33">
        <v>173000</v>
      </c>
      <c r="I8268" s="31" t="s">
        <v>9762</v>
      </c>
      <c r="J8268" s="31" t="s">
        <v>9763</v>
      </c>
      <c r="K8268" s="33">
        <v>173000</v>
      </c>
      <c r="L8268" s="31" t="s">
        <v>9764</v>
      </c>
      <c r="M8268" t="e">
        <f t="shared" si="364"/>
        <v>#VALUE!</v>
      </c>
    </row>
    <row r="8269" spans="1:13" hidden="1">
      <c r="A8269" s="31" t="s">
        <v>9849</v>
      </c>
      <c r="B8269" s="31" t="s">
        <v>22015</v>
      </c>
      <c r="C8269" s="31" t="s">
        <v>22016</v>
      </c>
      <c r="D8269" s="32">
        <v>44238</v>
      </c>
      <c r="E8269" s="31" t="s">
        <v>22017</v>
      </c>
      <c r="F8269" s="31" t="s">
        <v>12612</v>
      </c>
      <c r="G8269" s="33">
        <v>-413000</v>
      </c>
      <c r="H8269" s="33">
        <v>-413000</v>
      </c>
      <c r="I8269" s="31" t="s">
        <v>9762</v>
      </c>
      <c r="J8269" s="31" t="s">
        <v>9763</v>
      </c>
      <c r="K8269" s="33">
        <v>-413000</v>
      </c>
      <c r="L8269" s="31" t="s">
        <v>9764</v>
      </c>
      <c r="M8269" t="e">
        <f t="shared" si="364"/>
        <v>#VALUE!</v>
      </c>
    </row>
    <row r="8270" spans="1:13" hidden="1">
      <c r="A8270" s="31" t="s">
        <v>9849</v>
      </c>
      <c r="B8270" s="31" t="s">
        <v>22015</v>
      </c>
      <c r="C8270" s="31" t="s">
        <v>22016</v>
      </c>
      <c r="D8270" s="32">
        <v>44238</v>
      </c>
      <c r="E8270" s="31" t="s">
        <v>22017</v>
      </c>
      <c r="F8270" s="31" t="s">
        <v>9997</v>
      </c>
      <c r="G8270" s="33">
        <v>413000</v>
      </c>
      <c r="H8270" s="33">
        <v>413000</v>
      </c>
      <c r="I8270" s="31" t="s">
        <v>9762</v>
      </c>
      <c r="J8270" s="31" t="s">
        <v>9763</v>
      </c>
      <c r="K8270" s="33">
        <v>413000</v>
      </c>
      <c r="L8270" s="31" t="s">
        <v>9764</v>
      </c>
      <c r="M8270" t="e">
        <f t="shared" si="364"/>
        <v>#VALUE!</v>
      </c>
    </row>
    <row r="8271" spans="1:13" hidden="1">
      <c r="A8271" s="31" t="s">
        <v>9849</v>
      </c>
      <c r="B8271" s="31" t="s">
        <v>22018</v>
      </c>
      <c r="C8271" s="31" t="s">
        <v>22019</v>
      </c>
      <c r="D8271" s="32">
        <v>44238</v>
      </c>
      <c r="E8271" s="31" t="s">
        <v>22020</v>
      </c>
      <c r="F8271" s="31" t="s">
        <v>12612</v>
      </c>
      <c r="G8271" s="33">
        <v>-249000</v>
      </c>
      <c r="H8271" s="33">
        <v>-249000</v>
      </c>
      <c r="I8271" s="31" t="s">
        <v>9762</v>
      </c>
      <c r="J8271" s="31" t="s">
        <v>9763</v>
      </c>
      <c r="K8271" s="33">
        <v>-249000</v>
      </c>
      <c r="L8271" s="31" t="s">
        <v>9764</v>
      </c>
      <c r="M8271" t="e">
        <f t="shared" si="364"/>
        <v>#VALUE!</v>
      </c>
    </row>
    <row r="8272" spans="1:13" hidden="1">
      <c r="A8272" s="31" t="s">
        <v>9849</v>
      </c>
      <c r="B8272" s="31" t="s">
        <v>22018</v>
      </c>
      <c r="C8272" s="31" t="s">
        <v>22019</v>
      </c>
      <c r="D8272" s="32">
        <v>44238</v>
      </c>
      <c r="E8272" s="31" t="s">
        <v>22020</v>
      </c>
      <c r="F8272" s="31" t="s">
        <v>9997</v>
      </c>
      <c r="G8272" s="33">
        <v>249000</v>
      </c>
      <c r="H8272" s="33">
        <v>249000</v>
      </c>
      <c r="I8272" s="31" t="s">
        <v>9762</v>
      </c>
      <c r="J8272" s="31" t="s">
        <v>9763</v>
      </c>
      <c r="K8272" s="33">
        <v>249000</v>
      </c>
      <c r="L8272" s="31" t="s">
        <v>9764</v>
      </c>
      <c r="M8272" t="e">
        <f t="shared" si="364"/>
        <v>#VALUE!</v>
      </c>
    </row>
    <row r="8273" spans="1:13" hidden="1">
      <c r="A8273" s="31" t="s">
        <v>9849</v>
      </c>
      <c r="B8273" s="31" t="s">
        <v>22021</v>
      </c>
      <c r="C8273" s="31" t="s">
        <v>22022</v>
      </c>
      <c r="D8273" s="32">
        <v>44238</v>
      </c>
      <c r="E8273" s="31" t="s">
        <v>22023</v>
      </c>
      <c r="F8273" s="31" t="s">
        <v>12612</v>
      </c>
      <c r="G8273" s="33">
        <v>-149000</v>
      </c>
      <c r="H8273" s="33">
        <v>-149000</v>
      </c>
      <c r="I8273" s="31" t="s">
        <v>9762</v>
      </c>
      <c r="J8273" s="31" t="s">
        <v>9763</v>
      </c>
      <c r="K8273" s="33">
        <v>-149000</v>
      </c>
      <c r="L8273" s="31" t="s">
        <v>9764</v>
      </c>
      <c r="M8273" t="e">
        <f t="shared" si="364"/>
        <v>#VALUE!</v>
      </c>
    </row>
    <row r="8274" spans="1:13" hidden="1">
      <c r="A8274" s="31" t="s">
        <v>9849</v>
      </c>
      <c r="B8274" s="31" t="s">
        <v>22021</v>
      </c>
      <c r="C8274" s="31" t="s">
        <v>22022</v>
      </c>
      <c r="D8274" s="32">
        <v>44238</v>
      </c>
      <c r="E8274" s="31" t="s">
        <v>22023</v>
      </c>
      <c r="F8274" s="31" t="s">
        <v>9997</v>
      </c>
      <c r="G8274" s="33">
        <v>149000</v>
      </c>
      <c r="H8274" s="33">
        <v>149000</v>
      </c>
      <c r="I8274" s="31" t="s">
        <v>9762</v>
      </c>
      <c r="J8274" s="31" t="s">
        <v>9763</v>
      </c>
      <c r="K8274" s="33">
        <v>149000</v>
      </c>
      <c r="L8274" s="31" t="s">
        <v>9764</v>
      </c>
      <c r="M8274" t="e">
        <f t="shared" si="364"/>
        <v>#VALUE!</v>
      </c>
    </row>
    <row r="8275" spans="1:13" hidden="1">
      <c r="A8275" s="31" t="s">
        <v>9849</v>
      </c>
      <c r="B8275" s="31" t="s">
        <v>22024</v>
      </c>
      <c r="C8275" s="31" t="s">
        <v>22025</v>
      </c>
      <c r="D8275" s="32">
        <v>44238</v>
      </c>
      <c r="E8275" s="31" t="s">
        <v>22026</v>
      </c>
      <c r="F8275" s="31" t="s">
        <v>12612</v>
      </c>
      <c r="G8275" s="33">
        <v>-301000</v>
      </c>
      <c r="H8275" s="33">
        <v>-301000</v>
      </c>
      <c r="I8275" s="31" t="s">
        <v>9762</v>
      </c>
      <c r="J8275" s="31" t="s">
        <v>9763</v>
      </c>
      <c r="K8275" s="33">
        <v>-301000</v>
      </c>
      <c r="L8275" s="31" t="s">
        <v>9764</v>
      </c>
      <c r="M8275" t="e">
        <f t="shared" si="364"/>
        <v>#VALUE!</v>
      </c>
    </row>
    <row r="8276" spans="1:13" hidden="1">
      <c r="A8276" s="31" t="s">
        <v>9849</v>
      </c>
      <c r="B8276" s="31" t="s">
        <v>22024</v>
      </c>
      <c r="C8276" s="31" t="s">
        <v>22025</v>
      </c>
      <c r="D8276" s="32">
        <v>44238</v>
      </c>
      <c r="E8276" s="31" t="s">
        <v>22026</v>
      </c>
      <c r="F8276" s="31" t="s">
        <v>9997</v>
      </c>
      <c r="G8276" s="33">
        <v>301000</v>
      </c>
      <c r="H8276" s="33">
        <v>301000</v>
      </c>
      <c r="I8276" s="31" t="s">
        <v>9762</v>
      </c>
      <c r="J8276" s="31" t="s">
        <v>9763</v>
      </c>
      <c r="K8276" s="33">
        <v>301000</v>
      </c>
      <c r="L8276" s="31" t="s">
        <v>9764</v>
      </c>
      <c r="M8276" t="e">
        <f t="shared" si="364"/>
        <v>#VALUE!</v>
      </c>
    </row>
    <row r="8277" spans="1:13" hidden="1">
      <c r="A8277" s="31" t="s">
        <v>9757</v>
      </c>
      <c r="B8277" s="31" t="s">
        <v>22027</v>
      </c>
      <c r="C8277" s="31" t="s">
        <v>22028</v>
      </c>
      <c r="D8277" s="32">
        <v>44238</v>
      </c>
      <c r="E8277" s="31" t="s">
        <v>22029</v>
      </c>
      <c r="F8277" s="31" t="s">
        <v>12612</v>
      </c>
      <c r="G8277" s="33">
        <v>-490947</v>
      </c>
      <c r="H8277" s="33">
        <v>-490947</v>
      </c>
      <c r="I8277" s="31" t="s">
        <v>9762</v>
      </c>
      <c r="J8277" s="31" t="s">
        <v>9763</v>
      </c>
      <c r="K8277" s="33">
        <v>-490947</v>
      </c>
      <c r="L8277" s="31" t="s">
        <v>9764</v>
      </c>
      <c r="M8277" t="e">
        <f t="shared" si="364"/>
        <v>#VALUE!</v>
      </c>
    </row>
    <row r="8278" spans="1:13" hidden="1">
      <c r="A8278" s="31" t="s">
        <v>9757</v>
      </c>
      <c r="B8278" s="31" t="s">
        <v>22027</v>
      </c>
      <c r="C8278" s="31" t="s">
        <v>22028</v>
      </c>
      <c r="D8278" s="32">
        <v>44238</v>
      </c>
      <c r="E8278" s="31" t="s">
        <v>22029</v>
      </c>
      <c r="F8278" s="31" t="s">
        <v>9997</v>
      </c>
      <c r="G8278" s="33">
        <v>490947</v>
      </c>
      <c r="H8278" s="33">
        <v>490947</v>
      </c>
      <c r="I8278" s="31" t="s">
        <v>9762</v>
      </c>
      <c r="J8278" s="31" t="s">
        <v>9763</v>
      </c>
      <c r="K8278" s="33">
        <v>490947</v>
      </c>
      <c r="L8278" s="31" t="s">
        <v>9764</v>
      </c>
      <c r="M8278" t="e">
        <f t="shared" si="364"/>
        <v>#VALUE!</v>
      </c>
    </row>
    <row r="8279" spans="1:13" hidden="1">
      <c r="A8279" s="31" t="s">
        <v>9849</v>
      </c>
      <c r="B8279" s="31" t="s">
        <v>22030</v>
      </c>
      <c r="C8279" s="31" t="s">
        <v>22031</v>
      </c>
      <c r="D8279" s="32">
        <v>44238</v>
      </c>
      <c r="E8279" s="31" t="s">
        <v>22032</v>
      </c>
      <c r="F8279" s="31" t="s">
        <v>12612</v>
      </c>
      <c r="G8279" s="33">
        <v>-173000</v>
      </c>
      <c r="H8279" s="33">
        <v>-173000</v>
      </c>
      <c r="I8279" s="31" t="s">
        <v>9762</v>
      </c>
      <c r="J8279" s="31" t="s">
        <v>9763</v>
      </c>
      <c r="K8279" s="33">
        <v>-173000</v>
      </c>
      <c r="L8279" s="31" t="s">
        <v>9764</v>
      </c>
      <c r="M8279" t="e">
        <f t="shared" si="364"/>
        <v>#VALUE!</v>
      </c>
    </row>
    <row r="8280" spans="1:13" hidden="1">
      <c r="A8280" s="31" t="s">
        <v>9849</v>
      </c>
      <c r="B8280" s="31" t="s">
        <v>22030</v>
      </c>
      <c r="C8280" s="31" t="s">
        <v>22031</v>
      </c>
      <c r="D8280" s="32">
        <v>44238</v>
      </c>
      <c r="E8280" s="31" t="s">
        <v>22032</v>
      </c>
      <c r="F8280" s="31" t="s">
        <v>9997</v>
      </c>
      <c r="G8280" s="33">
        <v>173000</v>
      </c>
      <c r="H8280" s="33">
        <v>173000</v>
      </c>
      <c r="I8280" s="31" t="s">
        <v>9762</v>
      </c>
      <c r="J8280" s="31" t="s">
        <v>9763</v>
      </c>
      <c r="K8280" s="33">
        <v>173000</v>
      </c>
      <c r="L8280" s="31" t="s">
        <v>9764</v>
      </c>
      <c r="M8280" t="e">
        <f t="shared" si="364"/>
        <v>#VALUE!</v>
      </c>
    </row>
    <row r="8281" spans="1:13" hidden="1">
      <c r="A8281" s="31" t="s">
        <v>9849</v>
      </c>
      <c r="B8281" s="31" t="s">
        <v>22033</v>
      </c>
      <c r="C8281" s="31" t="s">
        <v>22034</v>
      </c>
      <c r="D8281" s="32">
        <v>44238</v>
      </c>
      <c r="E8281" s="31" t="s">
        <v>22035</v>
      </c>
      <c r="F8281" s="31" t="s">
        <v>12612</v>
      </c>
      <c r="G8281" s="33">
        <v>-229000</v>
      </c>
      <c r="H8281" s="33">
        <v>-229000</v>
      </c>
      <c r="I8281" s="31" t="s">
        <v>9762</v>
      </c>
      <c r="J8281" s="31" t="s">
        <v>9763</v>
      </c>
      <c r="K8281" s="33">
        <v>-229000</v>
      </c>
      <c r="L8281" s="31" t="s">
        <v>9764</v>
      </c>
      <c r="M8281" t="e">
        <f t="shared" si="364"/>
        <v>#VALUE!</v>
      </c>
    </row>
    <row r="8282" spans="1:13" hidden="1">
      <c r="A8282" s="31" t="s">
        <v>9849</v>
      </c>
      <c r="B8282" s="31" t="s">
        <v>22033</v>
      </c>
      <c r="C8282" s="31" t="s">
        <v>22034</v>
      </c>
      <c r="D8282" s="32">
        <v>44238</v>
      </c>
      <c r="E8282" s="31" t="s">
        <v>22035</v>
      </c>
      <c r="F8282" s="31" t="s">
        <v>9997</v>
      </c>
      <c r="G8282" s="33">
        <v>229000</v>
      </c>
      <c r="H8282" s="33">
        <v>229000</v>
      </c>
      <c r="I8282" s="31" t="s">
        <v>9762</v>
      </c>
      <c r="J8282" s="31" t="s">
        <v>9763</v>
      </c>
      <c r="K8282" s="33">
        <v>229000</v>
      </c>
      <c r="L8282" s="31" t="s">
        <v>9764</v>
      </c>
      <c r="M8282" t="e">
        <f t="shared" si="364"/>
        <v>#VALUE!</v>
      </c>
    </row>
    <row r="8283" spans="1:13" hidden="1">
      <c r="A8283" s="31" t="s">
        <v>9757</v>
      </c>
      <c r="B8283" s="31" t="s">
        <v>22036</v>
      </c>
      <c r="C8283" s="31" t="s">
        <v>22037</v>
      </c>
      <c r="D8283" s="32">
        <v>44238</v>
      </c>
      <c r="E8283" s="31" t="s">
        <v>22038</v>
      </c>
      <c r="F8283" s="31" t="s">
        <v>12612</v>
      </c>
      <c r="G8283" s="33">
        <v>-491259.06</v>
      </c>
      <c r="H8283" s="33">
        <v>-491259.06</v>
      </c>
      <c r="I8283" s="31" t="s">
        <v>9762</v>
      </c>
      <c r="J8283" s="31" t="s">
        <v>9763</v>
      </c>
      <c r="K8283" s="33">
        <v>-491259.06</v>
      </c>
      <c r="L8283" s="31" t="s">
        <v>9764</v>
      </c>
      <c r="M8283" t="e">
        <f t="shared" si="364"/>
        <v>#VALUE!</v>
      </c>
    </row>
    <row r="8284" spans="1:13" hidden="1">
      <c r="A8284" s="31" t="s">
        <v>9757</v>
      </c>
      <c r="B8284" s="31" t="s">
        <v>22036</v>
      </c>
      <c r="C8284" s="31" t="s">
        <v>22037</v>
      </c>
      <c r="D8284" s="32">
        <v>44238</v>
      </c>
      <c r="E8284" s="31" t="s">
        <v>22038</v>
      </c>
      <c r="F8284" s="31" t="s">
        <v>9997</v>
      </c>
      <c r="G8284" s="33">
        <v>491259.06</v>
      </c>
      <c r="H8284" s="33">
        <v>491259.06</v>
      </c>
      <c r="I8284" s="31" t="s">
        <v>9762</v>
      </c>
      <c r="J8284" s="31" t="s">
        <v>9763</v>
      </c>
      <c r="K8284" s="33">
        <v>491259.06</v>
      </c>
      <c r="L8284" s="31" t="s">
        <v>9764</v>
      </c>
      <c r="M8284" t="e">
        <f t="shared" si="364"/>
        <v>#VALUE!</v>
      </c>
    </row>
    <row r="8285" spans="1:13" hidden="1">
      <c r="A8285" s="31" t="s">
        <v>9757</v>
      </c>
      <c r="B8285" s="31" t="s">
        <v>22039</v>
      </c>
      <c r="C8285" s="31" t="s">
        <v>22040</v>
      </c>
      <c r="D8285" s="32">
        <v>44238</v>
      </c>
      <c r="E8285" s="31" t="s">
        <v>22041</v>
      </c>
      <c r="F8285" s="31" t="s">
        <v>12612</v>
      </c>
      <c r="G8285" s="33">
        <v>-825000</v>
      </c>
      <c r="H8285" s="33">
        <v>-825000</v>
      </c>
      <c r="I8285" s="31" t="s">
        <v>9762</v>
      </c>
      <c r="J8285" s="31" t="s">
        <v>9763</v>
      </c>
      <c r="K8285" s="33">
        <v>-825000</v>
      </c>
      <c r="L8285" s="31" t="s">
        <v>9764</v>
      </c>
      <c r="M8285" t="e">
        <f t="shared" si="364"/>
        <v>#VALUE!</v>
      </c>
    </row>
    <row r="8286" spans="1:13" hidden="1">
      <c r="A8286" s="31" t="s">
        <v>9757</v>
      </c>
      <c r="B8286" s="31" t="s">
        <v>22039</v>
      </c>
      <c r="C8286" s="31" t="s">
        <v>22040</v>
      </c>
      <c r="D8286" s="32">
        <v>44238</v>
      </c>
      <c r="E8286" s="31" t="s">
        <v>22041</v>
      </c>
      <c r="F8286" s="31" t="s">
        <v>9997</v>
      </c>
      <c r="G8286" s="33">
        <v>825000</v>
      </c>
      <c r="H8286" s="33">
        <v>825000</v>
      </c>
      <c r="I8286" s="31" t="s">
        <v>9762</v>
      </c>
      <c r="J8286" s="31" t="s">
        <v>9763</v>
      </c>
      <c r="K8286" s="33">
        <v>825000</v>
      </c>
      <c r="L8286" s="31" t="s">
        <v>9764</v>
      </c>
      <c r="M8286" t="e">
        <f t="shared" si="364"/>
        <v>#VALUE!</v>
      </c>
    </row>
    <row r="8287" spans="1:13" hidden="1">
      <c r="A8287" s="31" t="s">
        <v>9849</v>
      </c>
      <c r="B8287" s="31" t="s">
        <v>22042</v>
      </c>
      <c r="C8287" s="31" t="s">
        <v>22043</v>
      </c>
      <c r="D8287" s="32">
        <v>44238</v>
      </c>
      <c r="E8287" s="31" t="s">
        <v>22044</v>
      </c>
      <c r="F8287" s="31" t="s">
        <v>12612</v>
      </c>
      <c r="G8287" s="33">
        <v>-185000</v>
      </c>
      <c r="H8287" s="33">
        <v>-185000</v>
      </c>
      <c r="I8287" s="31" t="s">
        <v>9762</v>
      </c>
      <c r="J8287" s="31" t="s">
        <v>9763</v>
      </c>
      <c r="K8287" s="33">
        <v>-185000</v>
      </c>
      <c r="L8287" s="31" t="s">
        <v>9764</v>
      </c>
      <c r="M8287" t="e">
        <f t="shared" si="364"/>
        <v>#VALUE!</v>
      </c>
    </row>
    <row r="8288" spans="1:13" hidden="1">
      <c r="A8288" s="31" t="s">
        <v>9849</v>
      </c>
      <c r="B8288" s="31" t="s">
        <v>22042</v>
      </c>
      <c r="C8288" s="31" t="s">
        <v>22043</v>
      </c>
      <c r="D8288" s="32">
        <v>44238</v>
      </c>
      <c r="E8288" s="31" t="s">
        <v>22044</v>
      </c>
      <c r="F8288" s="31" t="s">
        <v>9997</v>
      </c>
      <c r="G8288" s="33">
        <v>185000</v>
      </c>
      <c r="H8288" s="33">
        <v>185000</v>
      </c>
      <c r="I8288" s="31" t="s">
        <v>9762</v>
      </c>
      <c r="J8288" s="31" t="s">
        <v>9763</v>
      </c>
      <c r="K8288" s="33">
        <v>185000</v>
      </c>
      <c r="L8288" s="31" t="s">
        <v>9764</v>
      </c>
      <c r="M8288" t="e">
        <f t="shared" si="364"/>
        <v>#VALUE!</v>
      </c>
    </row>
    <row r="8289" spans="1:13" hidden="1">
      <c r="A8289" s="31" t="s">
        <v>9757</v>
      </c>
      <c r="B8289" s="31" t="s">
        <v>22045</v>
      </c>
      <c r="C8289" s="31" t="s">
        <v>22046</v>
      </c>
      <c r="D8289" s="32">
        <v>44238</v>
      </c>
      <c r="E8289" s="31" t="s">
        <v>22047</v>
      </c>
      <c r="F8289" s="31" t="s">
        <v>12612</v>
      </c>
      <c r="G8289" s="33">
        <v>-6500000</v>
      </c>
      <c r="H8289" s="33">
        <v>-6500000</v>
      </c>
      <c r="I8289" s="31" t="s">
        <v>9762</v>
      </c>
      <c r="J8289" s="31" t="s">
        <v>9763</v>
      </c>
      <c r="K8289" s="33">
        <v>-6500000</v>
      </c>
      <c r="L8289" s="31" t="s">
        <v>9764</v>
      </c>
      <c r="M8289" t="e">
        <f t="shared" si="364"/>
        <v>#VALUE!</v>
      </c>
    </row>
    <row r="8290" spans="1:13" hidden="1">
      <c r="A8290" s="31" t="s">
        <v>9757</v>
      </c>
      <c r="B8290" s="31" t="s">
        <v>22045</v>
      </c>
      <c r="C8290" s="31" t="s">
        <v>22046</v>
      </c>
      <c r="D8290" s="32">
        <v>44238</v>
      </c>
      <c r="E8290" s="31" t="s">
        <v>22047</v>
      </c>
      <c r="F8290" s="31" t="s">
        <v>9997</v>
      </c>
      <c r="G8290" s="33">
        <v>6500000</v>
      </c>
      <c r="H8290" s="33">
        <v>6500000</v>
      </c>
      <c r="I8290" s="31" t="s">
        <v>9762</v>
      </c>
      <c r="J8290" s="31" t="s">
        <v>9763</v>
      </c>
      <c r="K8290" s="33">
        <v>6500000</v>
      </c>
      <c r="L8290" s="31" t="s">
        <v>9764</v>
      </c>
      <c r="M8290" t="e">
        <f t="shared" si="364"/>
        <v>#VALUE!</v>
      </c>
    </row>
    <row r="8291" spans="1:13" hidden="1">
      <c r="A8291" s="31" t="s">
        <v>9849</v>
      </c>
      <c r="B8291" s="31" t="s">
        <v>22048</v>
      </c>
      <c r="C8291" s="31" t="s">
        <v>22049</v>
      </c>
      <c r="D8291" s="32">
        <v>44238</v>
      </c>
      <c r="E8291" s="31" t="s">
        <v>22050</v>
      </c>
      <c r="F8291" s="31" t="s">
        <v>12612</v>
      </c>
      <c r="G8291" s="33">
        <v>-229000</v>
      </c>
      <c r="H8291" s="33">
        <v>-229000</v>
      </c>
      <c r="I8291" s="31" t="s">
        <v>9762</v>
      </c>
      <c r="J8291" s="31" t="s">
        <v>9763</v>
      </c>
      <c r="K8291" s="33">
        <v>-229000</v>
      </c>
      <c r="L8291" s="31" t="s">
        <v>9764</v>
      </c>
      <c r="M8291" t="e">
        <f t="shared" si="364"/>
        <v>#VALUE!</v>
      </c>
    </row>
    <row r="8292" spans="1:13" hidden="1">
      <c r="A8292" s="31" t="s">
        <v>9849</v>
      </c>
      <c r="B8292" s="31" t="s">
        <v>22048</v>
      </c>
      <c r="C8292" s="31" t="s">
        <v>22049</v>
      </c>
      <c r="D8292" s="32">
        <v>44238</v>
      </c>
      <c r="E8292" s="31" t="s">
        <v>22050</v>
      </c>
      <c r="F8292" s="31" t="s">
        <v>9997</v>
      </c>
      <c r="G8292" s="33">
        <v>229000</v>
      </c>
      <c r="H8292" s="33">
        <v>229000</v>
      </c>
      <c r="I8292" s="31" t="s">
        <v>9762</v>
      </c>
      <c r="J8292" s="31" t="s">
        <v>9763</v>
      </c>
      <c r="K8292" s="33">
        <v>229000</v>
      </c>
      <c r="L8292" s="31" t="s">
        <v>9764</v>
      </c>
      <c r="M8292" t="e">
        <f t="shared" si="364"/>
        <v>#VALUE!</v>
      </c>
    </row>
    <row r="8293" spans="1:13" hidden="1">
      <c r="A8293" s="31" t="s">
        <v>9849</v>
      </c>
      <c r="B8293" s="31" t="s">
        <v>22051</v>
      </c>
      <c r="C8293" s="31" t="s">
        <v>22052</v>
      </c>
      <c r="D8293" s="32">
        <v>44238</v>
      </c>
      <c r="E8293" s="31" t="s">
        <v>22053</v>
      </c>
      <c r="F8293" s="31" t="s">
        <v>12612</v>
      </c>
      <c r="G8293" s="33">
        <v>-321000</v>
      </c>
      <c r="H8293" s="33">
        <v>-321000</v>
      </c>
      <c r="I8293" s="31" t="s">
        <v>9762</v>
      </c>
      <c r="J8293" s="31" t="s">
        <v>9763</v>
      </c>
      <c r="K8293" s="33">
        <v>-321000</v>
      </c>
      <c r="L8293" s="31" t="s">
        <v>9764</v>
      </c>
      <c r="M8293" t="e">
        <f t="shared" si="364"/>
        <v>#VALUE!</v>
      </c>
    </row>
    <row r="8294" spans="1:13" hidden="1">
      <c r="A8294" s="31" t="s">
        <v>9849</v>
      </c>
      <c r="B8294" s="31" t="s">
        <v>22051</v>
      </c>
      <c r="C8294" s="31" t="s">
        <v>22052</v>
      </c>
      <c r="D8294" s="32">
        <v>44238</v>
      </c>
      <c r="E8294" s="31" t="s">
        <v>22053</v>
      </c>
      <c r="F8294" s="31" t="s">
        <v>9997</v>
      </c>
      <c r="G8294" s="33">
        <v>321000</v>
      </c>
      <c r="H8294" s="33">
        <v>321000</v>
      </c>
      <c r="I8294" s="31" t="s">
        <v>9762</v>
      </c>
      <c r="J8294" s="31" t="s">
        <v>9763</v>
      </c>
      <c r="K8294" s="33">
        <v>321000</v>
      </c>
      <c r="L8294" s="31" t="s">
        <v>9764</v>
      </c>
      <c r="M8294" t="e">
        <f t="shared" si="364"/>
        <v>#VALUE!</v>
      </c>
    </row>
    <row r="8295" spans="1:13" hidden="1">
      <c r="A8295" s="31" t="s">
        <v>9849</v>
      </c>
      <c r="B8295" s="31" t="s">
        <v>22054</v>
      </c>
      <c r="C8295" s="31" t="s">
        <v>22055</v>
      </c>
      <c r="D8295" s="32">
        <v>44238</v>
      </c>
      <c r="E8295" s="31" t="s">
        <v>22056</v>
      </c>
      <c r="F8295" s="31" t="s">
        <v>12612</v>
      </c>
      <c r="G8295" s="33">
        <v>-157000</v>
      </c>
      <c r="H8295" s="33">
        <v>-157000</v>
      </c>
      <c r="I8295" s="31" t="s">
        <v>9762</v>
      </c>
      <c r="J8295" s="31" t="s">
        <v>9763</v>
      </c>
      <c r="K8295" s="33">
        <v>-157000</v>
      </c>
      <c r="L8295" s="31" t="s">
        <v>9764</v>
      </c>
      <c r="M8295" t="e">
        <f t="shared" si="364"/>
        <v>#VALUE!</v>
      </c>
    </row>
    <row r="8296" spans="1:13" hidden="1">
      <c r="A8296" s="31" t="s">
        <v>9849</v>
      </c>
      <c r="B8296" s="31" t="s">
        <v>22054</v>
      </c>
      <c r="C8296" s="31" t="s">
        <v>22055</v>
      </c>
      <c r="D8296" s="32">
        <v>44238</v>
      </c>
      <c r="E8296" s="31" t="s">
        <v>22056</v>
      </c>
      <c r="F8296" s="31" t="s">
        <v>9997</v>
      </c>
      <c r="G8296" s="33">
        <v>157000</v>
      </c>
      <c r="H8296" s="33">
        <v>157000</v>
      </c>
      <c r="I8296" s="31" t="s">
        <v>9762</v>
      </c>
      <c r="J8296" s="31" t="s">
        <v>9763</v>
      </c>
      <c r="K8296" s="33">
        <v>157000</v>
      </c>
      <c r="L8296" s="31" t="s">
        <v>9764</v>
      </c>
      <c r="M8296" t="e">
        <f t="shared" si="364"/>
        <v>#VALUE!</v>
      </c>
    </row>
    <row r="8297" spans="1:13" hidden="1">
      <c r="A8297" s="31" t="s">
        <v>9849</v>
      </c>
      <c r="B8297" s="31" t="s">
        <v>22057</v>
      </c>
      <c r="C8297" s="31" t="s">
        <v>22058</v>
      </c>
      <c r="D8297" s="32">
        <v>44238</v>
      </c>
      <c r="E8297" s="31" t="s">
        <v>22059</v>
      </c>
      <c r="F8297" s="31" t="s">
        <v>12612</v>
      </c>
      <c r="G8297" s="33">
        <v>-2178660</v>
      </c>
      <c r="H8297" s="33">
        <v>-2178660</v>
      </c>
      <c r="I8297" s="31" t="s">
        <v>9762</v>
      </c>
      <c r="J8297" s="31" t="s">
        <v>9763</v>
      </c>
      <c r="K8297" s="33">
        <v>-2178660</v>
      </c>
      <c r="L8297" s="31" t="s">
        <v>9764</v>
      </c>
      <c r="M8297" t="e">
        <f t="shared" si="364"/>
        <v>#VALUE!</v>
      </c>
    </row>
    <row r="8298" spans="1:13" hidden="1">
      <c r="A8298" s="31" t="s">
        <v>9849</v>
      </c>
      <c r="B8298" s="31" t="s">
        <v>22057</v>
      </c>
      <c r="C8298" s="31" t="s">
        <v>22058</v>
      </c>
      <c r="D8298" s="32">
        <v>44238</v>
      </c>
      <c r="E8298" s="31" t="s">
        <v>22059</v>
      </c>
      <c r="F8298" s="31" t="s">
        <v>9997</v>
      </c>
      <c r="G8298" s="33">
        <v>2178660</v>
      </c>
      <c r="H8298" s="33">
        <v>2178660</v>
      </c>
      <c r="I8298" s="31" t="s">
        <v>9762</v>
      </c>
      <c r="J8298" s="31" t="s">
        <v>9763</v>
      </c>
      <c r="K8298" s="33">
        <v>2178660</v>
      </c>
      <c r="L8298" s="31" t="s">
        <v>9764</v>
      </c>
      <c r="M8298" t="e">
        <f t="shared" si="364"/>
        <v>#VALUE!</v>
      </c>
    </row>
    <row r="8299" spans="1:13" hidden="1">
      <c r="A8299" s="31" t="s">
        <v>9849</v>
      </c>
      <c r="B8299" s="31" t="s">
        <v>22060</v>
      </c>
      <c r="C8299" s="31" t="s">
        <v>22061</v>
      </c>
      <c r="D8299" s="32">
        <v>44238</v>
      </c>
      <c r="E8299" s="31" t="s">
        <v>22062</v>
      </c>
      <c r="F8299" s="31" t="s">
        <v>12612</v>
      </c>
      <c r="G8299" s="33">
        <v>-2070000</v>
      </c>
      <c r="H8299" s="33">
        <v>-2070000</v>
      </c>
      <c r="I8299" s="31" t="s">
        <v>9762</v>
      </c>
      <c r="J8299" s="31" t="s">
        <v>9763</v>
      </c>
      <c r="K8299" s="33">
        <v>-2070000</v>
      </c>
      <c r="L8299" s="31" t="s">
        <v>9764</v>
      </c>
      <c r="M8299" t="e">
        <f t="shared" si="364"/>
        <v>#VALUE!</v>
      </c>
    </row>
    <row r="8300" spans="1:13" hidden="1">
      <c r="A8300" s="31" t="s">
        <v>9849</v>
      </c>
      <c r="B8300" s="31" t="s">
        <v>22060</v>
      </c>
      <c r="C8300" s="31" t="s">
        <v>22061</v>
      </c>
      <c r="D8300" s="32">
        <v>44238</v>
      </c>
      <c r="E8300" s="31" t="s">
        <v>22062</v>
      </c>
      <c r="F8300" s="31" t="s">
        <v>9997</v>
      </c>
      <c r="G8300" s="33">
        <v>2070000</v>
      </c>
      <c r="H8300" s="33">
        <v>2070000</v>
      </c>
      <c r="I8300" s="31" t="s">
        <v>9762</v>
      </c>
      <c r="J8300" s="31" t="s">
        <v>9763</v>
      </c>
      <c r="K8300" s="33">
        <v>2070000</v>
      </c>
      <c r="L8300" s="31" t="s">
        <v>9764</v>
      </c>
      <c r="M8300" t="e">
        <f t="shared" si="364"/>
        <v>#VALUE!</v>
      </c>
    </row>
    <row r="8301" spans="1:13" hidden="1">
      <c r="A8301" s="31" t="s">
        <v>9849</v>
      </c>
      <c r="B8301" s="31" t="s">
        <v>22063</v>
      </c>
      <c r="C8301" s="31" t="s">
        <v>22064</v>
      </c>
      <c r="D8301" s="32">
        <v>44238</v>
      </c>
      <c r="E8301" s="31" t="s">
        <v>22065</v>
      </c>
      <c r="F8301" s="31" t="s">
        <v>12612</v>
      </c>
      <c r="G8301" s="33">
        <v>-992860.5</v>
      </c>
      <c r="H8301" s="33">
        <v>-992860.5</v>
      </c>
      <c r="I8301" s="31" t="s">
        <v>9762</v>
      </c>
      <c r="J8301" s="31" t="s">
        <v>9763</v>
      </c>
      <c r="K8301" s="33">
        <v>-992860.5</v>
      </c>
      <c r="L8301" s="31" t="s">
        <v>9764</v>
      </c>
      <c r="M8301" t="e">
        <f t="shared" si="364"/>
        <v>#VALUE!</v>
      </c>
    </row>
    <row r="8302" spans="1:13" hidden="1">
      <c r="A8302" s="31" t="s">
        <v>9849</v>
      </c>
      <c r="B8302" s="31" t="s">
        <v>22063</v>
      </c>
      <c r="C8302" s="31" t="s">
        <v>22064</v>
      </c>
      <c r="D8302" s="32">
        <v>44238</v>
      </c>
      <c r="E8302" s="31" t="s">
        <v>22065</v>
      </c>
      <c r="F8302" s="31" t="s">
        <v>9997</v>
      </c>
      <c r="G8302" s="33">
        <v>992860.5</v>
      </c>
      <c r="H8302" s="33">
        <v>992860.5</v>
      </c>
      <c r="I8302" s="31" t="s">
        <v>9762</v>
      </c>
      <c r="J8302" s="31" t="s">
        <v>9763</v>
      </c>
      <c r="K8302" s="33">
        <v>992860.5</v>
      </c>
      <c r="L8302" s="31" t="s">
        <v>9764</v>
      </c>
      <c r="M8302" t="e">
        <f t="shared" si="364"/>
        <v>#VALUE!</v>
      </c>
    </row>
    <row r="8303" spans="1:13" hidden="1">
      <c r="A8303" s="31" t="s">
        <v>9849</v>
      </c>
      <c r="B8303" s="31" t="s">
        <v>22066</v>
      </c>
      <c r="C8303" s="31" t="s">
        <v>22067</v>
      </c>
      <c r="D8303" s="32">
        <v>44238</v>
      </c>
      <c r="E8303" s="31" t="s">
        <v>22068</v>
      </c>
      <c r="F8303" s="31" t="s">
        <v>12612</v>
      </c>
      <c r="G8303" s="33">
        <v>-1865072</v>
      </c>
      <c r="H8303" s="33">
        <v>-1865072</v>
      </c>
      <c r="I8303" s="31" t="s">
        <v>9762</v>
      </c>
      <c r="J8303" s="31" t="s">
        <v>9763</v>
      </c>
      <c r="K8303" s="33">
        <v>-1865072</v>
      </c>
      <c r="L8303" s="31" t="s">
        <v>9764</v>
      </c>
      <c r="M8303" t="e">
        <f t="shared" si="364"/>
        <v>#VALUE!</v>
      </c>
    </row>
    <row r="8304" spans="1:13" hidden="1">
      <c r="A8304" s="31" t="s">
        <v>9849</v>
      </c>
      <c r="B8304" s="31" t="s">
        <v>22066</v>
      </c>
      <c r="C8304" s="31" t="s">
        <v>22067</v>
      </c>
      <c r="D8304" s="32">
        <v>44238</v>
      </c>
      <c r="E8304" s="31" t="s">
        <v>22068</v>
      </c>
      <c r="F8304" s="31" t="s">
        <v>9997</v>
      </c>
      <c r="G8304" s="33">
        <v>1865072</v>
      </c>
      <c r="H8304" s="33">
        <v>1865072</v>
      </c>
      <c r="I8304" s="31" t="s">
        <v>9762</v>
      </c>
      <c r="J8304" s="31" t="s">
        <v>9763</v>
      </c>
      <c r="K8304" s="33">
        <v>1865072</v>
      </c>
      <c r="L8304" s="31" t="s">
        <v>9764</v>
      </c>
      <c r="M8304" t="e">
        <f t="shared" si="364"/>
        <v>#VALUE!</v>
      </c>
    </row>
    <row r="8305" spans="1:15" hidden="1">
      <c r="A8305" s="31" t="s">
        <v>9849</v>
      </c>
      <c r="B8305" s="31" t="s">
        <v>22069</v>
      </c>
      <c r="C8305" s="31" t="s">
        <v>22070</v>
      </c>
      <c r="D8305" s="32">
        <v>44237</v>
      </c>
      <c r="E8305" s="31" t="s">
        <v>22071</v>
      </c>
      <c r="F8305" s="31" t="s">
        <v>12612</v>
      </c>
      <c r="G8305" s="33">
        <v>-24750</v>
      </c>
      <c r="H8305" s="33">
        <v>-24750</v>
      </c>
      <c r="I8305" s="31" t="s">
        <v>9762</v>
      </c>
      <c r="J8305" s="31" t="s">
        <v>9763</v>
      </c>
      <c r="K8305" s="33">
        <v>-24750</v>
      </c>
      <c r="L8305" s="31" t="s">
        <v>9764</v>
      </c>
      <c r="M8305">
        <f t="shared" si="364"/>
        <v>15</v>
      </c>
      <c r="N8305" t="str">
        <f t="shared" ref="N8305:N8310" si="365">MID(E8305,M8305,10)</f>
        <v>PO64000251</v>
      </c>
      <c r="O8305" t="e">
        <f>VLOOKUP(N8305,'1_คตง_ภาพรวม'!L8305:M8355,2,FALSE)</f>
        <v>#N/A</v>
      </c>
    </row>
    <row r="8306" spans="1:15" hidden="1">
      <c r="A8306" s="31" t="s">
        <v>9849</v>
      </c>
      <c r="B8306" s="31" t="s">
        <v>22069</v>
      </c>
      <c r="C8306" s="31" t="s">
        <v>22070</v>
      </c>
      <c r="D8306" s="32">
        <v>44237</v>
      </c>
      <c r="E8306" s="31" t="s">
        <v>22071</v>
      </c>
      <c r="F8306" s="31" t="s">
        <v>9875</v>
      </c>
      <c r="G8306" s="33">
        <v>24750</v>
      </c>
      <c r="H8306" s="33">
        <v>24750</v>
      </c>
      <c r="I8306" s="31" t="s">
        <v>9762</v>
      </c>
      <c r="J8306" s="31" t="s">
        <v>9763</v>
      </c>
      <c r="K8306" s="33">
        <v>24750</v>
      </c>
      <c r="L8306" s="31" t="s">
        <v>9764</v>
      </c>
      <c r="M8306">
        <f t="shared" si="364"/>
        <v>15</v>
      </c>
      <c r="N8306" t="str">
        <f t="shared" si="365"/>
        <v>PO64000251</v>
      </c>
      <c r="O8306" t="e">
        <f>VLOOKUP(N8306,'1_คตง_ภาพรวม'!L8306:M8356,2,FALSE)</f>
        <v>#N/A</v>
      </c>
    </row>
    <row r="8307" spans="1:15" hidden="1">
      <c r="A8307" s="31" t="s">
        <v>9849</v>
      </c>
      <c r="B8307" s="31" t="s">
        <v>22072</v>
      </c>
      <c r="C8307" s="31" t="s">
        <v>22073</v>
      </c>
      <c r="D8307" s="32">
        <v>44238</v>
      </c>
      <c r="E8307" s="31" t="s">
        <v>22074</v>
      </c>
      <c r="F8307" s="31" t="s">
        <v>12612</v>
      </c>
      <c r="G8307" s="33">
        <v>-20434.68</v>
      </c>
      <c r="H8307" s="33">
        <v>-20434.68</v>
      </c>
      <c r="I8307" s="31" t="s">
        <v>9762</v>
      </c>
      <c r="J8307" s="31" t="s">
        <v>9763</v>
      </c>
      <c r="K8307" s="33">
        <v>-20434.68</v>
      </c>
      <c r="L8307" s="31" t="s">
        <v>9764</v>
      </c>
      <c r="M8307">
        <f t="shared" si="364"/>
        <v>15</v>
      </c>
      <c r="N8307" t="str">
        <f t="shared" si="365"/>
        <v>PO64000163</v>
      </c>
      <c r="O8307" t="e">
        <f>VLOOKUP(N8307,'1_คตง_ภาพรวม'!L8307:M8357,2,FALSE)</f>
        <v>#N/A</v>
      </c>
    </row>
    <row r="8308" spans="1:15" hidden="1">
      <c r="A8308" s="31" t="s">
        <v>9849</v>
      </c>
      <c r="B8308" s="31" t="s">
        <v>22072</v>
      </c>
      <c r="C8308" s="31" t="s">
        <v>22073</v>
      </c>
      <c r="D8308" s="32">
        <v>44238</v>
      </c>
      <c r="E8308" s="31" t="s">
        <v>22074</v>
      </c>
      <c r="F8308" s="31" t="s">
        <v>9875</v>
      </c>
      <c r="G8308" s="33">
        <v>20434.68</v>
      </c>
      <c r="H8308" s="33">
        <v>20434.68</v>
      </c>
      <c r="I8308" s="31" t="s">
        <v>9762</v>
      </c>
      <c r="J8308" s="31" t="s">
        <v>9763</v>
      </c>
      <c r="K8308" s="33">
        <v>20434.68</v>
      </c>
      <c r="L8308" s="31" t="s">
        <v>9764</v>
      </c>
      <c r="M8308">
        <f t="shared" si="364"/>
        <v>15</v>
      </c>
      <c r="N8308" t="str">
        <f t="shared" si="365"/>
        <v>PO64000163</v>
      </c>
      <c r="O8308" t="e">
        <f>VLOOKUP(N8308,'1_คตง_ภาพรวม'!L8308:M8358,2,FALSE)</f>
        <v>#N/A</v>
      </c>
    </row>
    <row r="8309" spans="1:15" hidden="1">
      <c r="A8309" s="31" t="s">
        <v>9849</v>
      </c>
      <c r="B8309" s="31" t="s">
        <v>22075</v>
      </c>
      <c r="C8309" s="31" t="s">
        <v>22076</v>
      </c>
      <c r="D8309" s="32">
        <v>44238</v>
      </c>
      <c r="E8309" s="31" t="s">
        <v>22077</v>
      </c>
      <c r="F8309" s="31" t="s">
        <v>12612</v>
      </c>
      <c r="G8309" s="33">
        <v>-148333.96</v>
      </c>
      <c r="H8309" s="33">
        <v>-148333.96</v>
      </c>
      <c r="I8309" s="31" t="s">
        <v>9762</v>
      </c>
      <c r="J8309" s="31" t="s">
        <v>9763</v>
      </c>
      <c r="K8309" s="33">
        <v>-148333.96</v>
      </c>
      <c r="L8309" s="31" t="s">
        <v>9764</v>
      </c>
      <c r="M8309">
        <f t="shared" si="364"/>
        <v>15</v>
      </c>
      <c r="N8309" t="str">
        <f t="shared" si="365"/>
        <v>PO63000339</v>
      </c>
      <c r="O8309" t="e">
        <f>VLOOKUP(N8309,'1_คตง_ภาพรวม'!L8309:M8359,2,FALSE)</f>
        <v>#N/A</v>
      </c>
    </row>
    <row r="8310" spans="1:15" hidden="1">
      <c r="A8310" s="31" t="s">
        <v>9849</v>
      </c>
      <c r="B8310" s="31" t="s">
        <v>22075</v>
      </c>
      <c r="C8310" s="31" t="s">
        <v>22076</v>
      </c>
      <c r="D8310" s="32">
        <v>44238</v>
      </c>
      <c r="E8310" s="31" t="s">
        <v>22077</v>
      </c>
      <c r="F8310" s="31" t="s">
        <v>9875</v>
      </c>
      <c r="G8310" s="33">
        <v>148333.96</v>
      </c>
      <c r="H8310" s="33">
        <v>148333.96</v>
      </c>
      <c r="I8310" s="31" t="s">
        <v>9762</v>
      </c>
      <c r="J8310" s="31" t="s">
        <v>9763</v>
      </c>
      <c r="K8310" s="33">
        <v>148333.96</v>
      </c>
      <c r="L8310" s="31" t="s">
        <v>9764</v>
      </c>
      <c r="M8310">
        <f t="shared" si="364"/>
        <v>15</v>
      </c>
      <c r="N8310" t="str">
        <f t="shared" si="365"/>
        <v>PO63000339</v>
      </c>
      <c r="O8310" t="e">
        <f>VLOOKUP(N8310,'1_คตง_ภาพรวม'!L8310:M8360,2,FALSE)</f>
        <v>#N/A</v>
      </c>
    </row>
    <row r="8311" spans="1:15" hidden="1">
      <c r="A8311" s="31" t="s">
        <v>9849</v>
      </c>
      <c r="B8311" s="31" t="s">
        <v>22078</v>
      </c>
      <c r="C8311" s="31" t="s">
        <v>22079</v>
      </c>
      <c r="D8311" s="32">
        <v>44237</v>
      </c>
      <c r="E8311" s="31" t="s">
        <v>22080</v>
      </c>
      <c r="F8311" s="31" t="s">
        <v>9871</v>
      </c>
      <c r="G8311" s="33">
        <v>-50000000</v>
      </c>
      <c r="H8311" s="33">
        <v>-50000000</v>
      </c>
      <c r="I8311" s="31" t="s">
        <v>9762</v>
      </c>
      <c r="J8311" s="31" t="s">
        <v>9763</v>
      </c>
      <c r="K8311" s="33">
        <v>-50000000</v>
      </c>
      <c r="L8311" s="31" t="s">
        <v>9764</v>
      </c>
      <c r="M8311" t="e">
        <f t="shared" si="364"/>
        <v>#VALUE!</v>
      </c>
    </row>
    <row r="8312" spans="1:15" hidden="1">
      <c r="A8312" s="31" t="s">
        <v>9849</v>
      </c>
      <c r="B8312" s="31" t="s">
        <v>22078</v>
      </c>
      <c r="C8312" s="31" t="s">
        <v>22079</v>
      </c>
      <c r="D8312" s="32">
        <v>44237</v>
      </c>
      <c r="E8312" s="31" t="s">
        <v>22080</v>
      </c>
      <c r="F8312" s="31" t="s">
        <v>10067</v>
      </c>
      <c r="G8312" s="33">
        <v>50000000</v>
      </c>
      <c r="H8312" s="33">
        <v>50000000</v>
      </c>
      <c r="I8312" s="31" t="s">
        <v>9762</v>
      </c>
      <c r="J8312" s="31" t="s">
        <v>9763</v>
      </c>
      <c r="K8312" s="33">
        <v>50000000</v>
      </c>
      <c r="L8312" s="31" t="s">
        <v>9764</v>
      </c>
      <c r="M8312" t="e">
        <f t="shared" si="364"/>
        <v>#VALUE!</v>
      </c>
    </row>
    <row r="8313" spans="1:15" hidden="1">
      <c r="A8313" s="31" t="s">
        <v>9849</v>
      </c>
      <c r="B8313" s="31" t="s">
        <v>22081</v>
      </c>
      <c r="C8313" s="31" t="s">
        <v>22082</v>
      </c>
      <c r="D8313" s="32">
        <v>44246</v>
      </c>
      <c r="E8313" s="31" t="s">
        <v>22083</v>
      </c>
      <c r="F8313" s="31" t="s">
        <v>12612</v>
      </c>
      <c r="G8313" s="33">
        <v>-65000</v>
      </c>
      <c r="H8313" s="33">
        <v>-65000</v>
      </c>
      <c r="I8313" s="31" t="s">
        <v>9762</v>
      </c>
      <c r="J8313" s="31" t="s">
        <v>9763</v>
      </c>
      <c r="K8313" s="33">
        <v>-65000</v>
      </c>
      <c r="L8313" s="31" t="s">
        <v>9764</v>
      </c>
      <c r="M8313" t="e">
        <f t="shared" si="364"/>
        <v>#VALUE!</v>
      </c>
    </row>
    <row r="8314" spans="1:15" hidden="1">
      <c r="A8314" s="31" t="s">
        <v>9849</v>
      </c>
      <c r="B8314" s="31" t="s">
        <v>22081</v>
      </c>
      <c r="C8314" s="31" t="s">
        <v>22082</v>
      </c>
      <c r="D8314" s="32">
        <v>44246</v>
      </c>
      <c r="E8314" s="31" t="s">
        <v>22083</v>
      </c>
      <c r="F8314" s="31" t="s">
        <v>9997</v>
      </c>
      <c r="G8314" s="33">
        <v>65000</v>
      </c>
      <c r="H8314" s="33">
        <v>65000</v>
      </c>
      <c r="I8314" s="31" t="s">
        <v>9762</v>
      </c>
      <c r="J8314" s="31" t="s">
        <v>9763</v>
      </c>
      <c r="K8314" s="33">
        <v>65000</v>
      </c>
      <c r="L8314" s="31" t="s">
        <v>9764</v>
      </c>
      <c r="M8314" t="e">
        <f t="shared" si="364"/>
        <v>#VALUE!</v>
      </c>
    </row>
    <row r="8315" spans="1:15" hidden="1">
      <c r="A8315" s="31" t="s">
        <v>9849</v>
      </c>
      <c r="B8315" s="31" t="s">
        <v>22084</v>
      </c>
      <c r="C8315" s="31" t="s">
        <v>22085</v>
      </c>
      <c r="D8315" s="32">
        <v>44246</v>
      </c>
      <c r="E8315" s="31" t="s">
        <v>22086</v>
      </c>
      <c r="F8315" s="31" t="s">
        <v>12612</v>
      </c>
      <c r="G8315" s="33">
        <v>-2947.46</v>
      </c>
      <c r="H8315" s="33">
        <v>-2947.46</v>
      </c>
      <c r="I8315" s="31" t="s">
        <v>9762</v>
      </c>
      <c r="J8315" s="31" t="s">
        <v>9763</v>
      </c>
      <c r="K8315" s="33">
        <v>-2947.46</v>
      </c>
      <c r="L8315" s="31" t="s">
        <v>9764</v>
      </c>
      <c r="M8315" t="e">
        <f t="shared" si="364"/>
        <v>#VALUE!</v>
      </c>
    </row>
    <row r="8316" spans="1:15" hidden="1">
      <c r="A8316" s="31" t="s">
        <v>9849</v>
      </c>
      <c r="B8316" s="31" t="s">
        <v>22084</v>
      </c>
      <c r="C8316" s="31" t="s">
        <v>22085</v>
      </c>
      <c r="D8316" s="32">
        <v>44246</v>
      </c>
      <c r="E8316" s="31" t="s">
        <v>22086</v>
      </c>
      <c r="F8316" s="31" t="s">
        <v>9997</v>
      </c>
      <c r="G8316" s="33">
        <v>2947.46</v>
      </c>
      <c r="H8316" s="33">
        <v>2947.46</v>
      </c>
      <c r="I8316" s="31" t="s">
        <v>9762</v>
      </c>
      <c r="J8316" s="31" t="s">
        <v>9763</v>
      </c>
      <c r="K8316" s="33">
        <v>2947.46</v>
      </c>
      <c r="L8316" s="31" t="s">
        <v>9764</v>
      </c>
      <c r="M8316" t="e">
        <f t="shared" si="364"/>
        <v>#VALUE!</v>
      </c>
    </row>
    <row r="8317" spans="1:15" hidden="1">
      <c r="A8317" s="31" t="s">
        <v>9849</v>
      </c>
      <c r="B8317" s="31" t="s">
        <v>22087</v>
      </c>
      <c r="C8317" s="31" t="s">
        <v>22088</v>
      </c>
      <c r="D8317" s="32">
        <v>44246</v>
      </c>
      <c r="E8317" s="31" t="s">
        <v>22089</v>
      </c>
      <c r="F8317" s="31" t="s">
        <v>12612</v>
      </c>
      <c r="G8317" s="33">
        <v>-92692.66</v>
      </c>
      <c r="H8317" s="33">
        <v>-92692.66</v>
      </c>
      <c r="I8317" s="31" t="s">
        <v>9762</v>
      </c>
      <c r="J8317" s="31" t="s">
        <v>9763</v>
      </c>
      <c r="K8317" s="33">
        <v>-92692.66</v>
      </c>
      <c r="L8317" s="31" t="s">
        <v>9764</v>
      </c>
      <c r="M8317" t="e">
        <f t="shared" si="364"/>
        <v>#VALUE!</v>
      </c>
    </row>
    <row r="8318" spans="1:15" hidden="1">
      <c r="A8318" s="31" t="s">
        <v>9849</v>
      </c>
      <c r="B8318" s="31" t="s">
        <v>22087</v>
      </c>
      <c r="C8318" s="31" t="s">
        <v>22088</v>
      </c>
      <c r="D8318" s="32">
        <v>44246</v>
      </c>
      <c r="E8318" s="31" t="s">
        <v>22089</v>
      </c>
      <c r="F8318" s="31" t="s">
        <v>9997</v>
      </c>
      <c r="G8318" s="33">
        <v>92692.66</v>
      </c>
      <c r="H8318" s="33">
        <v>92692.66</v>
      </c>
      <c r="I8318" s="31" t="s">
        <v>9762</v>
      </c>
      <c r="J8318" s="31" t="s">
        <v>9763</v>
      </c>
      <c r="K8318" s="33">
        <v>92692.66</v>
      </c>
      <c r="L8318" s="31" t="s">
        <v>9764</v>
      </c>
      <c r="M8318" t="e">
        <f t="shared" si="364"/>
        <v>#VALUE!</v>
      </c>
    </row>
    <row r="8319" spans="1:15" hidden="1">
      <c r="A8319" s="31" t="s">
        <v>9757</v>
      </c>
      <c r="B8319" s="31" t="s">
        <v>22090</v>
      </c>
      <c r="C8319" s="31" t="s">
        <v>22091</v>
      </c>
      <c r="D8319" s="32">
        <v>44242</v>
      </c>
      <c r="E8319" s="31" t="s">
        <v>22092</v>
      </c>
      <c r="F8319" s="31" t="s">
        <v>17357</v>
      </c>
      <c r="G8319" s="33">
        <v>-15000</v>
      </c>
      <c r="H8319" s="33">
        <v>-15000</v>
      </c>
      <c r="I8319" s="31" t="s">
        <v>9762</v>
      </c>
      <c r="J8319" s="31" t="s">
        <v>9763</v>
      </c>
      <c r="K8319" s="33">
        <v>-15000</v>
      </c>
      <c r="L8319" s="31" t="s">
        <v>9764</v>
      </c>
      <c r="M8319" t="e">
        <f t="shared" si="364"/>
        <v>#VALUE!</v>
      </c>
    </row>
    <row r="8320" spans="1:15" hidden="1">
      <c r="A8320" s="31" t="s">
        <v>9757</v>
      </c>
      <c r="B8320" s="31" t="s">
        <v>22090</v>
      </c>
      <c r="C8320" s="31" t="s">
        <v>22091</v>
      </c>
      <c r="D8320" s="32">
        <v>44242</v>
      </c>
      <c r="E8320" s="31" t="s">
        <v>22092</v>
      </c>
      <c r="F8320" s="31" t="s">
        <v>17358</v>
      </c>
      <c r="G8320" s="33">
        <v>15000</v>
      </c>
      <c r="H8320" s="33">
        <v>15000</v>
      </c>
      <c r="I8320" s="31" t="s">
        <v>9762</v>
      </c>
      <c r="J8320" s="31" t="s">
        <v>9763</v>
      </c>
      <c r="K8320" s="33">
        <v>15000</v>
      </c>
      <c r="L8320" s="31" t="s">
        <v>9764</v>
      </c>
      <c r="M8320" t="e">
        <f t="shared" si="364"/>
        <v>#VALUE!</v>
      </c>
    </row>
    <row r="8321" spans="1:13" hidden="1">
      <c r="A8321" s="31" t="s">
        <v>9849</v>
      </c>
      <c r="B8321" s="31" t="s">
        <v>22093</v>
      </c>
      <c r="C8321" s="31" t="s">
        <v>22094</v>
      </c>
      <c r="D8321" s="32">
        <v>44246</v>
      </c>
      <c r="E8321" s="31" t="s">
        <v>22095</v>
      </c>
      <c r="F8321" s="31" t="s">
        <v>12612</v>
      </c>
      <c r="G8321" s="33">
        <v>-112235.13</v>
      </c>
      <c r="H8321" s="33">
        <v>-112235.13</v>
      </c>
      <c r="I8321" s="31" t="s">
        <v>9762</v>
      </c>
      <c r="J8321" s="31" t="s">
        <v>9763</v>
      </c>
      <c r="K8321" s="33">
        <v>-112235.13</v>
      </c>
      <c r="L8321" s="31" t="s">
        <v>9764</v>
      </c>
      <c r="M8321" t="e">
        <f t="shared" si="364"/>
        <v>#VALUE!</v>
      </c>
    </row>
    <row r="8322" spans="1:13" hidden="1">
      <c r="A8322" s="31" t="s">
        <v>9849</v>
      </c>
      <c r="B8322" s="31" t="s">
        <v>22093</v>
      </c>
      <c r="C8322" s="31" t="s">
        <v>22094</v>
      </c>
      <c r="D8322" s="32">
        <v>44246</v>
      </c>
      <c r="E8322" s="31" t="s">
        <v>22095</v>
      </c>
      <c r="F8322" s="31" t="s">
        <v>9997</v>
      </c>
      <c r="G8322" s="33">
        <v>112235.13</v>
      </c>
      <c r="H8322" s="33">
        <v>112235.13</v>
      </c>
      <c r="I8322" s="31" t="s">
        <v>9762</v>
      </c>
      <c r="J8322" s="31" t="s">
        <v>9763</v>
      </c>
      <c r="K8322" s="33">
        <v>112235.13</v>
      </c>
      <c r="L8322" s="31" t="s">
        <v>9764</v>
      </c>
      <c r="M8322" t="e">
        <f t="shared" si="364"/>
        <v>#VALUE!</v>
      </c>
    </row>
    <row r="8323" spans="1:13" hidden="1">
      <c r="A8323" s="31" t="s">
        <v>9849</v>
      </c>
      <c r="B8323" s="31" t="s">
        <v>22096</v>
      </c>
      <c r="C8323" s="31" t="s">
        <v>22097</v>
      </c>
      <c r="D8323" s="32">
        <v>44246</v>
      </c>
      <c r="E8323" s="31" t="s">
        <v>22098</v>
      </c>
      <c r="F8323" s="31" t="s">
        <v>12612</v>
      </c>
      <c r="G8323" s="33">
        <v>-92261.43</v>
      </c>
      <c r="H8323" s="33">
        <v>-92261.43</v>
      </c>
      <c r="I8323" s="31" t="s">
        <v>9762</v>
      </c>
      <c r="J8323" s="31" t="s">
        <v>9763</v>
      </c>
      <c r="K8323" s="33">
        <v>-92261.43</v>
      </c>
      <c r="L8323" s="31" t="s">
        <v>9764</v>
      </c>
      <c r="M8323" t="e">
        <f t="shared" ref="M8323:M8386" si="366">FIND("PO",E8323)</f>
        <v>#VALUE!</v>
      </c>
    </row>
    <row r="8324" spans="1:13" hidden="1">
      <c r="A8324" s="31" t="s">
        <v>9849</v>
      </c>
      <c r="B8324" s="31" t="s">
        <v>22096</v>
      </c>
      <c r="C8324" s="31" t="s">
        <v>22097</v>
      </c>
      <c r="D8324" s="32">
        <v>44246</v>
      </c>
      <c r="E8324" s="31" t="s">
        <v>22098</v>
      </c>
      <c r="F8324" s="31" t="s">
        <v>9997</v>
      </c>
      <c r="G8324" s="33">
        <v>92261.43</v>
      </c>
      <c r="H8324" s="33">
        <v>92261.43</v>
      </c>
      <c r="I8324" s="31" t="s">
        <v>9762</v>
      </c>
      <c r="J8324" s="31" t="s">
        <v>9763</v>
      </c>
      <c r="K8324" s="33">
        <v>92261.43</v>
      </c>
      <c r="L8324" s="31" t="s">
        <v>9764</v>
      </c>
      <c r="M8324" t="e">
        <f t="shared" si="366"/>
        <v>#VALUE!</v>
      </c>
    </row>
    <row r="8325" spans="1:13" hidden="1">
      <c r="A8325" s="31" t="s">
        <v>9849</v>
      </c>
      <c r="B8325" s="31" t="s">
        <v>22099</v>
      </c>
      <c r="C8325" s="31" t="s">
        <v>22100</v>
      </c>
      <c r="D8325" s="32">
        <v>44246</v>
      </c>
      <c r="E8325" s="31" t="s">
        <v>22101</v>
      </c>
      <c r="F8325" s="31" t="s">
        <v>12612</v>
      </c>
      <c r="G8325" s="33">
        <v>-113000</v>
      </c>
      <c r="H8325" s="33">
        <v>-113000</v>
      </c>
      <c r="I8325" s="31" t="s">
        <v>9762</v>
      </c>
      <c r="J8325" s="31" t="s">
        <v>9763</v>
      </c>
      <c r="K8325" s="33">
        <v>-113000</v>
      </c>
      <c r="L8325" s="31" t="s">
        <v>9764</v>
      </c>
      <c r="M8325" t="e">
        <f t="shared" si="366"/>
        <v>#VALUE!</v>
      </c>
    </row>
    <row r="8326" spans="1:13" hidden="1">
      <c r="A8326" s="31" t="s">
        <v>9849</v>
      </c>
      <c r="B8326" s="31" t="s">
        <v>22099</v>
      </c>
      <c r="C8326" s="31" t="s">
        <v>22100</v>
      </c>
      <c r="D8326" s="32">
        <v>44246</v>
      </c>
      <c r="E8326" s="31" t="s">
        <v>22101</v>
      </c>
      <c r="F8326" s="31" t="s">
        <v>9997</v>
      </c>
      <c r="G8326" s="33">
        <v>113000</v>
      </c>
      <c r="H8326" s="33">
        <v>113000</v>
      </c>
      <c r="I8326" s="31" t="s">
        <v>9762</v>
      </c>
      <c r="J8326" s="31" t="s">
        <v>9763</v>
      </c>
      <c r="K8326" s="33">
        <v>113000</v>
      </c>
      <c r="L8326" s="31" t="s">
        <v>9764</v>
      </c>
      <c r="M8326" t="e">
        <f t="shared" si="366"/>
        <v>#VALUE!</v>
      </c>
    </row>
    <row r="8327" spans="1:13" hidden="1">
      <c r="A8327" s="31" t="s">
        <v>9849</v>
      </c>
      <c r="B8327" s="31" t="s">
        <v>22102</v>
      </c>
      <c r="C8327" s="31" t="s">
        <v>22103</v>
      </c>
      <c r="D8327" s="32">
        <v>44246</v>
      </c>
      <c r="E8327" s="31" t="s">
        <v>22104</v>
      </c>
      <c r="F8327" s="31" t="s">
        <v>12612</v>
      </c>
      <c r="G8327" s="33">
        <v>-149000</v>
      </c>
      <c r="H8327" s="33">
        <v>-149000</v>
      </c>
      <c r="I8327" s="31" t="s">
        <v>9762</v>
      </c>
      <c r="J8327" s="31" t="s">
        <v>9763</v>
      </c>
      <c r="K8327" s="33">
        <v>-149000</v>
      </c>
      <c r="L8327" s="31" t="s">
        <v>9764</v>
      </c>
      <c r="M8327" t="e">
        <f t="shared" si="366"/>
        <v>#VALUE!</v>
      </c>
    </row>
    <row r="8328" spans="1:13" hidden="1">
      <c r="A8328" s="31" t="s">
        <v>9849</v>
      </c>
      <c r="B8328" s="31" t="s">
        <v>22102</v>
      </c>
      <c r="C8328" s="31" t="s">
        <v>22103</v>
      </c>
      <c r="D8328" s="32">
        <v>44246</v>
      </c>
      <c r="E8328" s="31" t="s">
        <v>22104</v>
      </c>
      <c r="F8328" s="31" t="s">
        <v>9997</v>
      </c>
      <c r="G8328" s="33">
        <v>149000</v>
      </c>
      <c r="H8328" s="33">
        <v>149000</v>
      </c>
      <c r="I8328" s="31" t="s">
        <v>9762</v>
      </c>
      <c r="J8328" s="31" t="s">
        <v>9763</v>
      </c>
      <c r="K8328" s="33">
        <v>149000</v>
      </c>
      <c r="L8328" s="31" t="s">
        <v>9764</v>
      </c>
      <c r="M8328" t="e">
        <f t="shared" si="366"/>
        <v>#VALUE!</v>
      </c>
    </row>
    <row r="8329" spans="1:13" hidden="1">
      <c r="A8329" s="31" t="s">
        <v>9849</v>
      </c>
      <c r="B8329" s="31" t="s">
        <v>22105</v>
      </c>
      <c r="C8329" s="31" t="s">
        <v>22106</v>
      </c>
      <c r="D8329" s="32">
        <v>44246</v>
      </c>
      <c r="E8329" s="31" t="s">
        <v>22107</v>
      </c>
      <c r="F8329" s="31" t="s">
        <v>12612</v>
      </c>
      <c r="G8329" s="33">
        <v>-129000</v>
      </c>
      <c r="H8329" s="33">
        <v>-129000</v>
      </c>
      <c r="I8329" s="31" t="s">
        <v>9762</v>
      </c>
      <c r="J8329" s="31" t="s">
        <v>9763</v>
      </c>
      <c r="K8329" s="33">
        <v>-129000</v>
      </c>
      <c r="L8329" s="31" t="s">
        <v>9764</v>
      </c>
      <c r="M8329" t="e">
        <f t="shared" si="366"/>
        <v>#VALUE!</v>
      </c>
    </row>
    <row r="8330" spans="1:13" hidden="1">
      <c r="A8330" s="31" t="s">
        <v>9849</v>
      </c>
      <c r="B8330" s="31" t="s">
        <v>22105</v>
      </c>
      <c r="C8330" s="31" t="s">
        <v>22106</v>
      </c>
      <c r="D8330" s="32">
        <v>44246</v>
      </c>
      <c r="E8330" s="31" t="s">
        <v>22107</v>
      </c>
      <c r="F8330" s="31" t="s">
        <v>9997</v>
      </c>
      <c r="G8330" s="33">
        <v>129000</v>
      </c>
      <c r="H8330" s="33">
        <v>129000</v>
      </c>
      <c r="I8330" s="31" t="s">
        <v>9762</v>
      </c>
      <c r="J8330" s="31" t="s">
        <v>9763</v>
      </c>
      <c r="K8330" s="33">
        <v>129000</v>
      </c>
      <c r="L8330" s="31" t="s">
        <v>9764</v>
      </c>
      <c r="M8330" t="e">
        <f t="shared" si="366"/>
        <v>#VALUE!</v>
      </c>
    </row>
    <row r="8331" spans="1:13" hidden="1">
      <c r="A8331" s="31" t="s">
        <v>9849</v>
      </c>
      <c r="B8331" s="31" t="s">
        <v>22108</v>
      </c>
      <c r="C8331" s="31" t="s">
        <v>22109</v>
      </c>
      <c r="D8331" s="32">
        <v>44246</v>
      </c>
      <c r="E8331" s="31" t="s">
        <v>22110</v>
      </c>
      <c r="F8331" s="31" t="s">
        <v>12612</v>
      </c>
      <c r="G8331" s="33">
        <v>-240130</v>
      </c>
      <c r="H8331" s="33">
        <v>-240130</v>
      </c>
      <c r="I8331" s="31" t="s">
        <v>9762</v>
      </c>
      <c r="J8331" s="31" t="s">
        <v>9763</v>
      </c>
      <c r="K8331" s="33">
        <v>-240130</v>
      </c>
      <c r="L8331" s="31" t="s">
        <v>9764</v>
      </c>
      <c r="M8331" t="e">
        <f t="shared" si="366"/>
        <v>#VALUE!</v>
      </c>
    </row>
    <row r="8332" spans="1:13" hidden="1">
      <c r="A8332" s="31" t="s">
        <v>9849</v>
      </c>
      <c r="B8332" s="31" t="s">
        <v>22108</v>
      </c>
      <c r="C8332" s="31" t="s">
        <v>22109</v>
      </c>
      <c r="D8332" s="32">
        <v>44246</v>
      </c>
      <c r="E8332" s="31" t="s">
        <v>22110</v>
      </c>
      <c r="F8332" s="31" t="s">
        <v>9997</v>
      </c>
      <c r="G8332" s="33">
        <v>240130</v>
      </c>
      <c r="H8332" s="33">
        <v>240130</v>
      </c>
      <c r="I8332" s="31" t="s">
        <v>9762</v>
      </c>
      <c r="J8332" s="31" t="s">
        <v>9763</v>
      </c>
      <c r="K8332" s="33">
        <v>240130</v>
      </c>
      <c r="L8332" s="31" t="s">
        <v>9764</v>
      </c>
      <c r="M8332" t="e">
        <f t="shared" si="366"/>
        <v>#VALUE!</v>
      </c>
    </row>
    <row r="8333" spans="1:13" hidden="1">
      <c r="A8333" s="31" t="s">
        <v>9849</v>
      </c>
      <c r="B8333" s="31" t="s">
        <v>22111</v>
      </c>
      <c r="C8333" s="31" t="s">
        <v>22112</v>
      </c>
      <c r="D8333" s="32">
        <v>44246</v>
      </c>
      <c r="E8333" s="31" t="s">
        <v>22113</v>
      </c>
      <c r="F8333" s="31" t="s">
        <v>12612</v>
      </c>
      <c r="G8333" s="33">
        <v>-53000</v>
      </c>
      <c r="H8333" s="33">
        <v>-53000</v>
      </c>
      <c r="I8333" s="31" t="s">
        <v>9762</v>
      </c>
      <c r="J8333" s="31" t="s">
        <v>9763</v>
      </c>
      <c r="K8333" s="33">
        <v>-53000</v>
      </c>
      <c r="L8333" s="31" t="s">
        <v>9764</v>
      </c>
      <c r="M8333" t="e">
        <f t="shared" si="366"/>
        <v>#VALUE!</v>
      </c>
    </row>
    <row r="8334" spans="1:13" hidden="1">
      <c r="A8334" s="31" t="s">
        <v>9849</v>
      </c>
      <c r="B8334" s="31" t="s">
        <v>22111</v>
      </c>
      <c r="C8334" s="31" t="s">
        <v>22112</v>
      </c>
      <c r="D8334" s="32">
        <v>44246</v>
      </c>
      <c r="E8334" s="31" t="s">
        <v>22113</v>
      </c>
      <c r="F8334" s="31" t="s">
        <v>9997</v>
      </c>
      <c r="G8334" s="33">
        <v>53000</v>
      </c>
      <c r="H8334" s="33">
        <v>53000</v>
      </c>
      <c r="I8334" s="31" t="s">
        <v>9762</v>
      </c>
      <c r="J8334" s="31" t="s">
        <v>9763</v>
      </c>
      <c r="K8334" s="33">
        <v>53000</v>
      </c>
      <c r="L8334" s="31" t="s">
        <v>9764</v>
      </c>
      <c r="M8334" t="e">
        <f t="shared" si="366"/>
        <v>#VALUE!</v>
      </c>
    </row>
    <row r="8335" spans="1:13" hidden="1">
      <c r="A8335" s="31" t="s">
        <v>9757</v>
      </c>
      <c r="B8335" s="31" t="s">
        <v>22114</v>
      </c>
      <c r="C8335" s="31" t="s">
        <v>22115</v>
      </c>
      <c r="D8335" s="32">
        <v>44242</v>
      </c>
      <c r="E8335" s="31" t="s">
        <v>22116</v>
      </c>
      <c r="F8335" s="31" t="s">
        <v>17551</v>
      </c>
      <c r="G8335" s="33">
        <v>-9000</v>
      </c>
      <c r="H8335" s="33">
        <v>-9000</v>
      </c>
      <c r="I8335" s="31" t="s">
        <v>9762</v>
      </c>
      <c r="J8335" s="31" t="s">
        <v>9763</v>
      </c>
      <c r="K8335" s="33">
        <v>-9000</v>
      </c>
      <c r="L8335" s="31" t="s">
        <v>9764</v>
      </c>
      <c r="M8335" t="e">
        <f t="shared" si="366"/>
        <v>#VALUE!</v>
      </c>
    </row>
    <row r="8336" spans="1:13" hidden="1">
      <c r="A8336" s="31" t="s">
        <v>9757</v>
      </c>
      <c r="B8336" s="31" t="s">
        <v>22114</v>
      </c>
      <c r="C8336" s="31" t="s">
        <v>22115</v>
      </c>
      <c r="D8336" s="32">
        <v>44242</v>
      </c>
      <c r="E8336" s="31" t="s">
        <v>22116</v>
      </c>
      <c r="F8336" s="31" t="s">
        <v>17552</v>
      </c>
      <c r="G8336" s="33">
        <v>9000</v>
      </c>
      <c r="H8336" s="33">
        <v>9000</v>
      </c>
      <c r="I8336" s="31" t="s">
        <v>9762</v>
      </c>
      <c r="J8336" s="31" t="s">
        <v>9763</v>
      </c>
      <c r="K8336" s="33">
        <v>9000</v>
      </c>
      <c r="L8336" s="31" t="s">
        <v>9764</v>
      </c>
      <c r="M8336" t="e">
        <f t="shared" si="366"/>
        <v>#VALUE!</v>
      </c>
    </row>
    <row r="8337" spans="1:13" hidden="1">
      <c r="A8337" s="31" t="s">
        <v>9849</v>
      </c>
      <c r="B8337" s="31" t="s">
        <v>22117</v>
      </c>
      <c r="C8337" s="31" t="s">
        <v>22118</v>
      </c>
      <c r="D8337" s="32">
        <v>44246</v>
      </c>
      <c r="E8337" s="31" t="s">
        <v>22119</v>
      </c>
      <c r="F8337" s="31" t="s">
        <v>12612</v>
      </c>
      <c r="G8337" s="33">
        <v>-787500</v>
      </c>
      <c r="H8337" s="33">
        <v>-787500</v>
      </c>
      <c r="I8337" s="31" t="s">
        <v>9762</v>
      </c>
      <c r="J8337" s="31" t="s">
        <v>9763</v>
      </c>
      <c r="K8337" s="33">
        <v>-787500</v>
      </c>
      <c r="L8337" s="31" t="s">
        <v>9764</v>
      </c>
      <c r="M8337" t="e">
        <f t="shared" si="366"/>
        <v>#VALUE!</v>
      </c>
    </row>
    <row r="8338" spans="1:13" hidden="1">
      <c r="A8338" s="31" t="s">
        <v>9849</v>
      </c>
      <c r="B8338" s="31" t="s">
        <v>22117</v>
      </c>
      <c r="C8338" s="31" t="s">
        <v>22118</v>
      </c>
      <c r="D8338" s="32">
        <v>44246</v>
      </c>
      <c r="E8338" s="31" t="s">
        <v>22119</v>
      </c>
      <c r="F8338" s="31" t="s">
        <v>9997</v>
      </c>
      <c r="G8338" s="33">
        <v>787500</v>
      </c>
      <c r="H8338" s="33">
        <v>787500</v>
      </c>
      <c r="I8338" s="31" t="s">
        <v>9762</v>
      </c>
      <c r="J8338" s="31" t="s">
        <v>9763</v>
      </c>
      <c r="K8338" s="33">
        <v>787500</v>
      </c>
      <c r="L8338" s="31" t="s">
        <v>9764</v>
      </c>
      <c r="M8338" t="e">
        <f t="shared" si="366"/>
        <v>#VALUE!</v>
      </c>
    </row>
    <row r="8339" spans="1:13" hidden="1">
      <c r="A8339" s="31" t="s">
        <v>9849</v>
      </c>
      <c r="B8339" s="31" t="s">
        <v>22120</v>
      </c>
      <c r="C8339" s="31" t="s">
        <v>22121</v>
      </c>
      <c r="D8339" s="32">
        <v>44246</v>
      </c>
      <c r="E8339" s="31" t="s">
        <v>22122</v>
      </c>
      <c r="F8339" s="31" t="s">
        <v>12612</v>
      </c>
      <c r="G8339" s="33">
        <v>-1052360</v>
      </c>
      <c r="H8339" s="33">
        <v>-1052360</v>
      </c>
      <c r="I8339" s="31" t="s">
        <v>9762</v>
      </c>
      <c r="J8339" s="31" t="s">
        <v>9763</v>
      </c>
      <c r="K8339" s="33">
        <v>-1052360</v>
      </c>
      <c r="L8339" s="31" t="s">
        <v>9764</v>
      </c>
      <c r="M8339" t="e">
        <f t="shared" si="366"/>
        <v>#VALUE!</v>
      </c>
    </row>
    <row r="8340" spans="1:13" hidden="1">
      <c r="A8340" s="31" t="s">
        <v>9849</v>
      </c>
      <c r="B8340" s="31" t="s">
        <v>22120</v>
      </c>
      <c r="C8340" s="31" t="s">
        <v>22121</v>
      </c>
      <c r="D8340" s="32">
        <v>44246</v>
      </c>
      <c r="E8340" s="31" t="s">
        <v>22122</v>
      </c>
      <c r="F8340" s="31" t="s">
        <v>9997</v>
      </c>
      <c r="G8340" s="33">
        <v>1052360</v>
      </c>
      <c r="H8340" s="33">
        <v>1052360</v>
      </c>
      <c r="I8340" s="31" t="s">
        <v>9762</v>
      </c>
      <c r="J8340" s="31" t="s">
        <v>9763</v>
      </c>
      <c r="K8340" s="33">
        <v>1052360</v>
      </c>
      <c r="L8340" s="31" t="s">
        <v>9764</v>
      </c>
      <c r="M8340" t="e">
        <f t="shared" si="366"/>
        <v>#VALUE!</v>
      </c>
    </row>
    <row r="8341" spans="1:13" hidden="1">
      <c r="A8341" s="31" t="s">
        <v>9849</v>
      </c>
      <c r="B8341" s="31" t="s">
        <v>22123</v>
      </c>
      <c r="C8341" s="31" t="s">
        <v>22124</v>
      </c>
      <c r="D8341" s="32">
        <v>44246</v>
      </c>
      <c r="E8341" s="31" t="s">
        <v>22125</v>
      </c>
      <c r="F8341" s="31" t="s">
        <v>12612</v>
      </c>
      <c r="G8341" s="33">
        <v>-1694690</v>
      </c>
      <c r="H8341" s="33">
        <v>-1694690</v>
      </c>
      <c r="I8341" s="31" t="s">
        <v>9762</v>
      </c>
      <c r="J8341" s="31" t="s">
        <v>9763</v>
      </c>
      <c r="K8341" s="33">
        <v>-1694690</v>
      </c>
      <c r="L8341" s="31" t="s">
        <v>9764</v>
      </c>
      <c r="M8341" t="e">
        <f t="shared" si="366"/>
        <v>#VALUE!</v>
      </c>
    </row>
    <row r="8342" spans="1:13" hidden="1">
      <c r="A8342" s="31" t="s">
        <v>9849</v>
      </c>
      <c r="B8342" s="31" t="s">
        <v>22123</v>
      </c>
      <c r="C8342" s="31" t="s">
        <v>22124</v>
      </c>
      <c r="D8342" s="32">
        <v>44246</v>
      </c>
      <c r="E8342" s="31" t="s">
        <v>22125</v>
      </c>
      <c r="F8342" s="31" t="s">
        <v>9997</v>
      </c>
      <c r="G8342" s="33">
        <v>1694690</v>
      </c>
      <c r="H8342" s="33">
        <v>1694690</v>
      </c>
      <c r="I8342" s="31" t="s">
        <v>9762</v>
      </c>
      <c r="J8342" s="31" t="s">
        <v>9763</v>
      </c>
      <c r="K8342" s="33">
        <v>1694690</v>
      </c>
      <c r="L8342" s="31" t="s">
        <v>9764</v>
      </c>
      <c r="M8342" t="e">
        <f t="shared" si="366"/>
        <v>#VALUE!</v>
      </c>
    </row>
    <row r="8343" spans="1:13" hidden="1">
      <c r="A8343" s="31" t="s">
        <v>9849</v>
      </c>
      <c r="B8343" s="31" t="s">
        <v>22126</v>
      </c>
      <c r="C8343" s="31" t="s">
        <v>22127</v>
      </c>
      <c r="D8343" s="32">
        <v>44246</v>
      </c>
      <c r="E8343" s="31" t="s">
        <v>22128</v>
      </c>
      <c r="F8343" s="31" t="s">
        <v>12612</v>
      </c>
      <c r="G8343" s="33">
        <v>-261000</v>
      </c>
      <c r="H8343" s="33">
        <v>-261000</v>
      </c>
      <c r="I8343" s="31" t="s">
        <v>9762</v>
      </c>
      <c r="J8343" s="31" t="s">
        <v>9763</v>
      </c>
      <c r="K8343" s="33">
        <v>-261000</v>
      </c>
      <c r="L8343" s="31" t="s">
        <v>9764</v>
      </c>
      <c r="M8343" t="e">
        <f t="shared" si="366"/>
        <v>#VALUE!</v>
      </c>
    </row>
    <row r="8344" spans="1:13" hidden="1">
      <c r="A8344" s="31" t="s">
        <v>9849</v>
      </c>
      <c r="B8344" s="31" t="s">
        <v>22126</v>
      </c>
      <c r="C8344" s="31" t="s">
        <v>22127</v>
      </c>
      <c r="D8344" s="32">
        <v>44246</v>
      </c>
      <c r="E8344" s="31" t="s">
        <v>22128</v>
      </c>
      <c r="F8344" s="31" t="s">
        <v>9997</v>
      </c>
      <c r="G8344" s="33">
        <v>261000</v>
      </c>
      <c r="H8344" s="33">
        <v>261000</v>
      </c>
      <c r="I8344" s="31" t="s">
        <v>9762</v>
      </c>
      <c r="J8344" s="31" t="s">
        <v>9763</v>
      </c>
      <c r="K8344" s="33">
        <v>261000</v>
      </c>
      <c r="L8344" s="31" t="s">
        <v>9764</v>
      </c>
      <c r="M8344" t="e">
        <f t="shared" si="366"/>
        <v>#VALUE!</v>
      </c>
    </row>
    <row r="8345" spans="1:13" hidden="1">
      <c r="A8345" s="31" t="s">
        <v>9849</v>
      </c>
      <c r="B8345" s="31" t="s">
        <v>22129</v>
      </c>
      <c r="C8345" s="31" t="s">
        <v>22130</v>
      </c>
      <c r="D8345" s="32">
        <v>44246</v>
      </c>
      <c r="E8345" s="31" t="s">
        <v>22131</v>
      </c>
      <c r="F8345" s="31" t="s">
        <v>12612</v>
      </c>
      <c r="G8345" s="33">
        <v>-118870.8</v>
      </c>
      <c r="H8345" s="33">
        <v>-118870.8</v>
      </c>
      <c r="I8345" s="31" t="s">
        <v>9762</v>
      </c>
      <c r="J8345" s="31" t="s">
        <v>9763</v>
      </c>
      <c r="K8345" s="33">
        <v>-118870.8</v>
      </c>
      <c r="L8345" s="31" t="s">
        <v>9764</v>
      </c>
      <c r="M8345" t="e">
        <f t="shared" si="366"/>
        <v>#VALUE!</v>
      </c>
    </row>
    <row r="8346" spans="1:13" hidden="1">
      <c r="A8346" s="31" t="s">
        <v>9849</v>
      </c>
      <c r="B8346" s="31" t="s">
        <v>22129</v>
      </c>
      <c r="C8346" s="31" t="s">
        <v>22130</v>
      </c>
      <c r="D8346" s="32">
        <v>44246</v>
      </c>
      <c r="E8346" s="31" t="s">
        <v>22131</v>
      </c>
      <c r="F8346" s="31" t="s">
        <v>9997</v>
      </c>
      <c r="G8346" s="33">
        <v>118870.8</v>
      </c>
      <c r="H8346" s="33">
        <v>118870.8</v>
      </c>
      <c r="I8346" s="31" t="s">
        <v>9762</v>
      </c>
      <c r="J8346" s="31" t="s">
        <v>9763</v>
      </c>
      <c r="K8346" s="33">
        <v>118870.8</v>
      </c>
      <c r="L8346" s="31" t="s">
        <v>9764</v>
      </c>
      <c r="M8346" t="e">
        <f t="shared" si="366"/>
        <v>#VALUE!</v>
      </c>
    </row>
    <row r="8347" spans="1:13" hidden="1">
      <c r="A8347" s="31" t="s">
        <v>9757</v>
      </c>
      <c r="B8347" s="31" t="s">
        <v>22132</v>
      </c>
      <c r="C8347" s="31" t="s">
        <v>22133</v>
      </c>
      <c r="D8347" s="32">
        <v>44242</v>
      </c>
      <c r="E8347" s="31" t="s">
        <v>22134</v>
      </c>
      <c r="F8347" s="31" t="s">
        <v>21611</v>
      </c>
      <c r="G8347" s="33">
        <v>-19000</v>
      </c>
      <c r="H8347" s="33">
        <v>-19000</v>
      </c>
      <c r="I8347" s="31" t="s">
        <v>9762</v>
      </c>
      <c r="J8347" s="31" t="s">
        <v>9763</v>
      </c>
      <c r="K8347" s="33">
        <v>-19000</v>
      </c>
      <c r="L8347" s="31" t="s">
        <v>9764</v>
      </c>
      <c r="M8347" t="e">
        <f t="shared" si="366"/>
        <v>#VALUE!</v>
      </c>
    </row>
    <row r="8348" spans="1:13" hidden="1">
      <c r="A8348" s="31" t="s">
        <v>9757</v>
      </c>
      <c r="B8348" s="31" t="s">
        <v>22132</v>
      </c>
      <c r="C8348" s="31" t="s">
        <v>22133</v>
      </c>
      <c r="D8348" s="32">
        <v>44242</v>
      </c>
      <c r="E8348" s="31" t="s">
        <v>22134</v>
      </c>
      <c r="F8348" s="31" t="s">
        <v>21612</v>
      </c>
      <c r="G8348" s="33">
        <v>19000</v>
      </c>
      <c r="H8348" s="33">
        <v>19000</v>
      </c>
      <c r="I8348" s="31" t="s">
        <v>9762</v>
      </c>
      <c r="J8348" s="31" t="s">
        <v>9763</v>
      </c>
      <c r="K8348" s="33">
        <v>19000</v>
      </c>
      <c r="L8348" s="31" t="s">
        <v>9764</v>
      </c>
      <c r="M8348" t="e">
        <f t="shared" si="366"/>
        <v>#VALUE!</v>
      </c>
    </row>
    <row r="8349" spans="1:13" hidden="1">
      <c r="A8349" s="31" t="s">
        <v>9757</v>
      </c>
      <c r="B8349" s="31" t="s">
        <v>22135</v>
      </c>
      <c r="C8349" s="31" t="s">
        <v>22136</v>
      </c>
      <c r="D8349" s="32">
        <v>44244</v>
      </c>
      <c r="E8349" s="31" t="s">
        <v>22137</v>
      </c>
      <c r="F8349" s="31" t="s">
        <v>17656</v>
      </c>
      <c r="G8349" s="33">
        <v>-8000</v>
      </c>
      <c r="H8349" s="33">
        <v>-8000</v>
      </c>
      <c r="I8349" s="31" t="s">
        <v>9762</v>
      </c>
      <c r="J8349" s="31" t="s">
        <v>9763</v>
      </c>
      <c r="K8349" s="33">
        <v>-8000</v>
      </c>
      <c r="L8349" s="31" t="s">
        <v>9764</v>
      </c>
      <c r="M8349" t="e">
        <f t="shared" si="366"/>
        <v>#VALUE!</v>
      </c>
    </row>
    <row r="8350" spans="1:13" hidden="1">
      <c r="A8350" s="31" t="s">
        <v>9757</v>
      </c>
      <c r="B8350" s="31" t="s">
        <v>22135</v>
      </c>
      <c r="C8350" s="31" t="s">
        <v>22136</v>
      </c>
      <c r="D8350" s="32">
        <v>44244</v>
      </c>
      <c r="E8350" s="31" t="s">
        <v>22137</v>
      </c>
      <c r="F8350" s="31" t="s">
        <v>17657</v>
      </c>
      <c r="G8350" s="33">
        <v>8000</v>
      </c>
      <c r="H8350" s="33">
        <v>8000</v>
      </c>
      <c r="I8350" s="31" t="s">
        <v>9762</v>
      </c>
      <c r="J8350" s="31" t="s">
        <v>9763</v>
      </c>
      <c r="K8350" s="33">
        <v>8000</v>
      </c>
      <c r="L8350" s="31" t="s">
        <v>9764</v>
      </c>
      <c r="M8350" t="e">
        <f t="shared" si="366"/>
        <v>#VALUE!</v>
      </c>
    </row>
    <row r="8351" spans="1:13" hidden="1">
      <c r="A8351" s="31" t="s">
        <v>9849</v>
      </c>
      <c r="B8351" s="31" t="s">
        <v>22138</v>
      </c>
      <c r="C8351" s="31" t="s">
        <v>22139</v>
      </c>
      <c r="D8351" s="32">
        <v>44246</v>
      </c>
      <c r="E8351" s="31" t="s">
        <v>22140</v>
      </c>
      <c r="F8351" s="31" t="s">
        <v>12612</v>
      </c>
      <c r="G8351" s="33">
        <v>-129113</v>
      </c>
      <c r="H8351" s="33">
        <v>-129113</v>
      </c>
      <c r="I8351" s="31" t="s">
        <v>9762</v>
      </c>
      <c r="J8351" s="31" t="s">
        <v>9763</v>
      </c>
      <c r="K8351" s="33">
        <v>-129113</v>
      </c>
      <c r="L8351" s="31" t="s">
        <v>9764</v>
      </c>
      <c r="M8351" t="e">
        <f t="shared" si="366"/>
        <v>#VALUE!</v>
      </c>
    </row>
    <row r="8352" spans="1:13" hidden="1">
      <c r="A8352" s="31" t="s">
        <v>9849</v>
      </c>
      <c r="B8352" s="31" t="s">
        <v>22138</v>
      </c>
      <c r="C8352" s="31" t="s">
        <v>22139</v>
      </c>
      <c r="D8352" s="32">
        <v>44246</v>
      </c>
      <c r="E8352" s="31" t="s">
        <v>22140</v>
      </c>
      <c r="F8352" s="31" t="s">
        <v>9997</v>
      </c>
      <c r="G8352" s="33">
        <v>129113</v>
      </c>
      <c r="H8352" s="33">
        <v>129113</v>
      </c>
      <c r="I8352" s="31" t="s">
        <v>9762</v>
      </c>
      <c r="J8352" s="31" t="s">
        <v>9763</v>
      </c>
      <c r="K8352" s="33">
        <v>129113</v>
      </c>
      <c r="L8352" s="31" t="s">
        <v>9764</v>
      </c>
      <c r="M8352" t="e">
        <f t="shared" si="366"/>
        <v>#VALUE!</v>
      </c>
    </row>
    <row r="8353" spans="1:13" hidden="1">
      <c r="A8353" s="31" t="s">
        <v>9849</v>
      </c>
      <c r="B8353" s="31" t="s">
        <v>22141</v>
      </c>
      <c r="C8353" s="31" t="s">
        <v>22142</v>
      </c>
      <c r="D8353" s="32">
        <v>44246</v>
      </c>
      <c r="E8353" s="31" t="s">
        <v>22143</v>
      </c>
      <c r="F8353" s="31" t="s">
        <v>12612</v>
      </c>
      <c r="G8353" s="33">
        <v>-2178088.11</v>
      </c>
      <c r="H8353" s="33">
        <v>-2178088.11</v>
      </c>
      <c r="I8353" s="31" t="s">
        <v>9762</v>
      </c>
      <c r="J8353" s="31" t="s">
        <v>9763</v>
      </c>
      <c r="K8353" s="33">
        <v>-2178088.11</v>
      </c>
      <c r="L8353" s="31" t="s">
        <v>9764</v>
      </c>
      <c r="M8353" t="e">
        <f t="shared" si="366"/>
        <v>#VALUE!</v>
      </c>
    </row>
    <row r="8354" spans="1:13" hidden="1">
      <c r="A8354" s="31" t="s">
        <v>9849</v>
      </c>
      <c r="B8354" s="31" t="s">
        <v>22141</v>
      </c>
      <c r="C8354" s="31" t="s">
        <v>22142</v>
      </c>
      <c r="D8354" s="32">
        <v>44246</v>
      </c>
      <c r="E8354" s="31" t="s">
        <v>22143</v>
      </c>
      <c r="F8354" s="31" t="s">
        <v>9997</v>
      </c>
      <c r="G8354" s="33">
        <v>2178088.11</v>
      </c>
      <c r="H8354" s="33">
        <v>2178088.11</v>
      </c>
      <c r="I8354" s="31" t="s">
        <v>9762</v>
      </c>
      <c r="J8354" s="31" t="s">
        <v>9763</v>
      </c>
      <c r="K8354" s="33">
        <v>2178088.11</v>
      </c>
      <c r="L8354" s="31" t="s">
        <v>9764</v>
      </c>
      <c r="M8354" t="e">
        <f t="shared" si="366"/>
        <v>#VALUE!</v>
      </c>
    </row>
    <row r="8355" spans="1:13" hidden="1">
      <c r="A8355" s="31" t="s">
        <v>9849</v>
      </c>
      <c r="B8355" s="31" t="s">
        <v>22144</v>
      </c>
      <c r="C8355" s="31" t="s">
        <v>22145</v>
      </c>
      <c r="D8355" s="32">
        <v>44246</v>
      </c>
      <c r="E8355" s="31" t="s">
        <v>22146</v>
      </c>
      <c r="F8355" s="31" t="s">
        <v>12612</v>
      </c>
      <c r="G8355" s="33">
        <v>-494604</v>
      </c>
      <c r="H8355" s="33">
        <v>-494604</v>
      </c>
      <c r="I8355" s="31" t="s">
        <v>9762</v>
      </c>
      <c r="J8355" s="31" t="s">
        <v>9763</v>
      </c>
      <c r="K8355" s="33">
        <v>-494604</v>
      </c>
      <c r="L8355" s="31" t="s">
        <v>9764</v>
      </c>
      <c r="M8355" t="e">
        <f t="shared" si="366"/>
        <v>#VALUE!</v>
      </c>
    </row>
    <row r="8356" spans="1:13" hidden="1">
      <c r="A8356" s="31" t="s">
        <v>9849</v>
      </c>
      <c r="B8356" s="31" t="s">
        <v>22144</v>
      </c>
      <c r="C8356" s="31" t="s">
        <v>22145</v>
      </c>
      <c r="D8356" s="32">
        <v>44246</v>
      </c>
      <c r="E8356" s="31" t="s">
        <v>22146</v>
      </c>
      <c r="F8356" s="31" t="s">
        <v>9997</v>
      </c>
      <c r="G8356" s="33">
        <v>494604</v>
      </c>
      <c r="H8356" s="33">
        <v>494604</v>
      </c>
      <c r="I8356" s="31" t="s">
        <v>9762</v>
      </c>
      <c r="J8356" s="31" t="s">
        <v>9763</v>
      </c>
      <c r="K8356" s="33">
        <v>494604</v>
      </c>
      <c r="L8356" s="31" t="s">
        <v>9764</v>
      </c>
      <c r="M8356" t="e">
        <f t="shared" si="366"/>
        <v>#VALUE!</v>
      </c>
    </row>
    <row r="8357" spans="1:13" hidden="1">
      <c r="A8357" s="31" t="s">
        <v>9849</v>
      </c>
      <c r="B8357" s="31" t="s">
        <v>22147</v>
      </c>
      <c r="C8357" s="31" t="s">
        <v>22148</v>
      </c>
      <c r="D8357" s="32">
        <v>44246</v>
      </c>
      <c r="E8357" s="31" t="s">
        <v>22149</v>
      </c>
      <c r="F8357" s="31" t="s">
        <v>12612</v>
      </c>
      <c r="G8357" s="33">
        <v>-544500</v>
      </c>
      <c r="H8357" s="33">
        <v>-544500</v>
      </c>
      <c r="I8357" s="31" t="s">
        <v>9762</v>
      </c>
      <c r="J8357" s="31" t="s">
        <v>9763</v>
      </c>
      <c r="K8357" s="33">
        <v>-544500</v>
      </c>
      <c r="L8357" s="31" t="s">
        <v>9764</v>
      </c>
      <c r="M8357" t="e">
        <f t="shared" si="366"/>
        <v>#VALUE!</v>
      </c>
    </row>
    <row r="8358" spans="1:13" hidden="1">
      <c r="A8358" s="31" t="s">
        <v>9849</v>
      </c>
      <c r="B8358" s="31" t="s">
        <v>22147</v>
      </c>
      <c r="C8358" s="31" t="s">
        <v>22148</v>
      </c>
      <c r="D8358" s="32">
        <v>44246</v>
      </c>
      <c r="E8358" s="31" t="s">
        <v>22149</v>
      </c>
      <c r="F8358" s="31" t="s">
        <v>9997</v>
      </c>
      <c r="G8358" s="33">
        <v>550000</v>
      </c>
      <c r="H8358" s="33">
        <v>550000</v>
      </c>
      <c r="I8358" s="31" t="s">
        <v>9762</v>
      </c>
      <c r="J8358" s="31" t="s">
        <v>9763</v>
      </c>
      <c r="K8358" s="33">
        <v>550000</v>
      </c>
      <c r="L8358" s="31" t="s">
        <v>9764</v>
      </c>
      <c r="M8358" t="e">
        <f t="shared" si="366"/>
        <v>#VALUE!</v>
      </c>
    </row>
    <row r="8359" spans="1:13" hidden="1">
      <c r="A8359" s="31" t="s">
        <v>9849</v>
      </c>
      <c r="B8359" s="31" t="s">
        <v>22147</v>
      </c>
      <c r="C8359" s="31" t="s">
        <v>22148</v>
      </c>
      <c r="D8359" s="32">
        <v>44246</v>
      </c>
      <c r="E8359" s="31" t="s">
        <v>22149</v>
      </c>
      <c r="F8359" s="31" t="s">
        <v>10090</v>
      </c>
      <c r="G8359" s="33">
        <v>-5500</v>
      </c>
      <c r="H8359" s="33">
        <v>-5500</v>
      </c>
      <c r="I8359" s="31" t="s">
        <v>9762</v>
      </c>
      <c r="J8359" s="31" t="s">
        <v>9763</v>
      </c>
      <c r="K8359" s="33">
        <v>-5500</v>
      </c>
      <c r="L8359" s="31" t="s">
        <v>9764</v>
      </c>
      <c r="M8359" t="e">
        <f t="shared" si="366"/>
        <v>#VALUE!</v>
      </c>
    </row>
    <row r="8360" spans="1:13" hidden="1">
      <c r="A8360" s="31" t="s">
        <v>9849</v>
      </c>
      <c r="B8360" s="31" t="s">
        <v>22150</v>
      </c>
      <c r="C8360" s="31" t="s">
        <v>22151</v>
      </c>
      <c r="D8360" s="32">
        <v>44246</v>
      </c>
      <c r="E8360" s="31" t="s">
        <v>22152</v>
      </c>
      <c r="F8360" s="31" t="s">
        <v>12612</v>
      </c>
      <c r="G8360" s="33">
        <v>-107789.22</v>
      </c>
      <c r="H8360" s="33">
        <v>-107789.22</v>
      </c>
      <c r="I8360" s="31" t="s">
        <v>9762</v>
      </c>
      <c r="J8360" s="31" t="s">
        <v>9763</v>
      </c>
      <c r="K8360" s="33">
        <v>-107789.22</v>
      </c>
      <c r="L8360" s="31" t="s">
        <v>9764</v>
      </c>
      <c r="M8360" t="e">
        <f t="shared" si="366"/>
        <v>#VALUE!</v>
      </c>
    </row>
    <row r="8361" spans="1:13" hidden="1">
      <c r="A8361" s="31" t="s">
        <v>9849</v>
      </c>
      <c r="B8361" s="31" t="s">
        <v>22150</v>
      </c>
      <c r="C8361" s="31" t="s">
        <v>22151</v>
      </c>
      <c r="D8361" s="32">
        <v>44246</v>
      </c>
      <c r="E8361" s="31" t="s">
        <v>22152</v>
      </c>
      <c r="F8361" s="31" t="s">
        <v>9997</v>
      </c>
      <c r="G8361" s="33">
        <v>108878</v>
      </c>
      <c r="H8361" s="33">
        <v>108878</v>
      </c>
      <c r="I8361" s="31" t="s">
        <v>9762</v>
      </c>
      <c r="J8361" s="31" t="s">
        <v>9763</v>
      </c>
      <c r="K8361" s="33">
        <v>108878</v>
      </c>
      <c r="L8361" s="31" t="s">
        <v>9764</v>
      </c>
      <c r="M8361" t="e">
        <f t="shared" si="366"/>
        <v>#VALUE!</v>
      </c>
    </row>
    <row r="8362" spans="1:13" hidden="1">
      <c r="A8362" s="31" t="s">
        <v>9849</v>
      </c>
      <c r="B8362" s="31" t="s">
        <v>22150</v>
      </c>
      <c r="C8362" s="31" t="s">
        <v>22151</v>
      </c>
      <c r="D8362" s="32">
        <v>44246</v>
      </c>
      <c r="E8362" s="31" t="s">
        <v>22152</v>
      </c>
      <c r="F8362" s="31" t="s">
        <v>10090</v>
      </c>
      <c r="G8362" s="33">
        <v>-1088.78</v>
      </c>
      <c r="H8362" s="33">
        <v>-1088.78</v>
      </c>
      <c r="I8362" s="31" t="s">
        <v>9762</v>
      </c>
      <c r="J8362" s="31" t="s">
        <v>9763</v>
      </c>
      <c r="K8362" s="33">
        <v>-1088.78</v>
      </c>
      <c r="L8362" s="31" t="s">
        <v>9764</v>
      </c>
      <c r="M8362" t="e">
        <f t="shared" si="366"/>
        <v>#VALUE!</v>
      </c>
    </row>
    <row r="8363" spans="1:13" hidden="1">
      <c r="A8363" s="31" t="s">
        <v>9849</v>
      </c>
      <c r="B8363" s="31" t="s">
        <v>22153</v>
      </c>
      <c r="C8363" s="31" t="s">
        <v>22154</v>
      </c>
      <c r="D8363" s="32">
        <v>44246</v>
      </c>
      <c r="E8363" s="31" t="s">
        <v>22155</v>
      </c>
      <c r="F8363" s="31" t="s">
        <v>12612</v>
      </c>
      <c r="G8363" s="33">
        <v>-522970.47</v>
      </c>
      <c r="H8363" s="33">
        <v>-522970.47</v>
      </c>
      <c r="I8363" s="31" t="s">
        <v>9762</v>
      </c>
      <c r="J8363" s="31" t="s">
        <v>9763</v>
      </c>
      <c r="K8363" s="33">
        <v>-522970.47</v>
      </c>
      <c r="L8363" s="31" t="s">
        <v>9764</v>
      </c>
      <c r="M8363" t="e">
        <f t="shared" si="366"/>
        <v>#VALUE!</v>
      </c>
    </row>
    <row r="8364" spans="1:13" hidden="1">
      <c r="A8364" s="31" t="s">
        <v>9849</v>
      </c>
      <c r="B8364" s="31" t="s">
        <v>22153</v>
      </c>
      <c r="C8364" s="31" t="s">
        <v>22154</v>
      </c>
      <c r="D8364" s="32">
        <v>44246</v>
      </c>
      <c r="E8364" s="31" t="s">
        <v>22155</v>
      </c>
      <c r="F8364" s="31" t="s">
        <v>9997</v>
      </c>
      <c r="G8364" s="33">
        <v>522970.47</v>
      </c>
      <c r="H8364" s="33">
        <v>522970.47</v>
      </c>
      <c r="I8364" s="31" t="s">
        <v>9762</v>
      </c>
      <c r="J8364" s="31" t="s">
        <v>9763</v>
      </c>
      <c r="K8364" s="33">
        <v>522970.47</v>
      </c>
      <c r="L8364" s="31" t="s">
        <v>9764</v>
      </c>
      <c r="M8364" t="e">
        <f t="shared" si="366"/>
        <v>#VALUE!</v>
      </c>
    </row>
    <row r="8365" spans="1:13" hidden="1">
      <c r="A8365" s="31" t="s">
        <v>9849</v>
      </c>
      <c r="B8365" s="31" t="s">
        <v>22156</v>
      </c>
      <c r="C8365" s="31" t="s">
        <v>22157</v>
      </c>
      <c r="D8365" s="32">
        <v>44246</v>
      </c>
      <c r="E8365" s="31" t="s">
        <v>22158</v>
      </c>
      <c r="F8365" s="31" t="s">
        <v>12612</v>
      </c>
      <c r="G8365" s="33">
        <v>-971255.34</v>
      </c>
      <c r="H8365" s="33">
        <v>-971255.34</v>
      </c>
      <c r="I8365" s="31" t="s">
        <v>9762</v>
      </c>
      <c r="J8365" s="31" t="s">
        <v>9763</v>
      </c>
      <c r="K8365" s="33">
        <v>-971255.34</v>
      </c>
      <c r="L8365" s="31" t="s">
        <v>9764</v>
      </c>
      <c r="M8365" t="e">
        <f t="shared" si="366"/>
        <v>#VALUE!</v>
      </c>
    </row>
    <row r="8366" spans="1:13" hidden="1">
      <c r="A8366" s="31" t="s">
        <v>9849</v>
      </c>
      <c r="B8366" s="31" t="s">
        <v>22156</v>
      </c>
      <c r="C8366" s="31" t="s">
        <v>22157</v>
      </c>
      <c r="D8366" s="32">
        <v>44246</v>
      </c>
      <c r="E8366" s="31" t="s">
        <v>22158</v>
      </c>
      <c r="F8366" s="31" t="s">
        <v>9997</v>
      </c>
      <c r="G8366" s="33">
        <v>971255.34</v>
      </c>
      <c r="H8366" s="33">
        <v>971255.34</v>
      </c>
      <c r="I8366" s="31" t="s">
        <v>9762</v>
      </c>
      <c r="J8366" s="31" t="s">
        <v>9763</v>
      </c>
      <c r="K8366" s="33">
        <v>971255.34</v>
      </c>
      <c r="L8366" s="31" t="s">
        <v>9764</v>
      </c>
      <c r="M8366" t="e">
        <f t="shared" si="366"/>
        <v>#VALUE!</v>
      </c>
    </row>
    <row r="8367" spans="1:13" hidden="1">
      <c r="A8367" s="31" t="s">
        <v>9849</v>
      </c>
      <c r="B8367" s="31" t="s">
        <v>22159</v>
      </c>
      <c r="C8367" s="31" t="s">
        <v>22160</v>
      </c>
      <c r="D8367" s="32">
        <v>44246</v>
      </c>
      <c r="E8367" s="31" t="s">
        <v>22161</v>
      </c>
      <c r="F8367" s="31" t="s">
        <v>12612</v>
      </c>
      <c r="G8367" s="33">
        <v>-274791</v>
      </c>
      <c r="H8367" s="33">
        <v>-274791</v>
      </c>
      <c r="I8367" s="31" t="s">
        <v>9762</v>
      </c>
      <c r="J8367" s="31" t="s">
        <v>9763</v>
      </c>
      <c r="K8367" s="33">
        <v>-274791</v>
      </c>
      <c r="L8367" s="31" t="s">
        <v>9764</v>
      </c>
      <c r="M8367" t="e">
        <f t="shared" si="366"/>
        <v>#VALUE!</v>
      </c>
    </row>
    <row r="8368" spans="1:13" hidden="1">
      <c r="A8368" s="31" t="s">
        <v>9849</v>
      </c>
      <c r="B8368" s="31" t="s">
        <v>22159</v>
      </c>
      <c r="C8368" s="31" t="s">
        <v>22160</v>
      </c>
      <c r="D8368" s="32">
        <v>44246</v>
      </c>
      <c r="E8368" s="31" t="s">
        <v>22161</v>
      </c>
      <c r="F8368" s="31" t="s">
        <v>9997</v>
      </c>
      <c r="G8368" s="33">
        <v>274791</v>
      </c>
      <c r="H8368" s="33">
        <v>274791</v>
      </c>
      <c r="I8368" s="31" t="s">
        <v>9762</v>
      </c>
      <c r="J8368" s="31" t="s">
        <v>9763</v>
      </c>
      <c r="K8368" s="33">
        <v>274791</v>
      </c>
      <c r="L8368" s="31" t="s">
        <v>9764</v>
      </c>
      <c r="M8368" t="e">
        <f t="shared" si="366"/>
        <v>#VALUE!</v>
      </c>
    </row>
    <row r="8369" spans="1:13" hidden="1">
      <c r="A8369" s="31" t="s">
        <v>9849</v>
      </c>
      <c r="B8369" s="31" t="s">
        <v>22162</v>
      </c>
      <c r="C8369" s="31" t="s">
        <v>22163</v>
      </c>
      <c r="D8369" s="32">
        <v>44246</v>
      </c>
      <c r="E8369" s="31" t="s">
        <v>22164</v>
      </c>
      <c r="F8369" s="31" t="s">
        <v>12612</v>
      </c>
      <c r="G8369" s="33">
        <v>-65000</v>
      </c>
      <c r="H8369" s="33">
        <v>-65000</v>
      </c>
      <c r="I8369" s="31" t="s">
        <v>9762</v>
      </c>
      <c r="J8369" s="31" t="s">
        <v>9763</v>
      </c>
      <c r="K8369" s="33">
        <v>-65000</v>
      </c>
      <c r="L8369" s="31" t="s">
        <v>9764</v>
      </c>
      <c r="M8369" t="e">
        <f t="shared" si="366"/>
        <v>#VALUE!</v>
      </c>
    </row>
    <row r="8370" spans="1:13" hidden="1">
      <c r="A8370" s="31" t="s">
        <v>9849</v>
      </c>
      <c r="B8370" s="31" t="s">
        <v>22162</v>
      </c>
      <c r="C8370" s="31" t="s">
        <v>22163</v>
      </c>
      <c r="D8370" s="32">
        <v>44246</v>
      </c>
      <c r="E8370" s="31" t="s">
        <v>22164</v>
      </c>
      <c r="F8370" s="31" t="s">
        <v>9997</v>
      </c>
      <c r="G8370" s="33">
        <v>65000</v>
      </c>
      <c r="H8370" s="33">
        <v>65000</v>
      </c>
      <c r="I8370" s="31" t="s">
        <v>9762</v>
      </c>
      <c r="J8370" s="31" t="s">
        <v>9763</v>
      </c>
      <c r="K8370" s="33">
        <v>65000</v>
      </c>
      <c r="L8370" s="31" t="s">
        <v>9764</v>
      </c>
      <c r="M8370" t="e">
        <f t="shared" si="366"/>
        <v>#VALUE!</v>
      </c>
    </row>
    <row r="8371" spans="1:13" hidden="1">
      <c r="A8371" s="31" t="s">
        <v>9849</v>
      </c>
      <c r="B8371" s="31" t="s">
        <v>22165</v>
      </c>
      <c r="C8371" s="31" t="s">
        <v>22166</v>
      </c>
      <c r="D8371" s="32">
        <v>44246</v>
      </c>
      <c r="E8371" s="31" t="s">
        <v>22167</v>
      </c>
      <c r="F8371" s="31" t="s">
        <v>12612</v>
      </c>
      <c r="G8371" s="33">
        <v>-229000</v>
      </c>
      <c r="H8371" s="33">
        <v>-229000</v>
      </c>
      <c r="I8371" s="31" t="s">
        <v>9762</v>
      </c>
      <c r="J8371" s="31" t="s">
        <v>9763</v>
      </c>
      <c r="K8371" s="33">
        <v>-229000</v>
      </c>
      <c r="L8371" s="31" t="s">
        <v>9764</v>
      </c>
      <c r="M8371" t="e">
        <f t="shared" si="366"/>
        <v>#VALUE!</v>
      </c>
    </row>
    <row r="8372" spans="1:13" hidden="1">
      <c r="A8372" s="31" t="s">
        <v>9849</v>
      </c>
      <c r="B8372" s="31" t="s">
        <v>22165</v>
      </c>
      <c r="C8372" s="31" t="s">
        <v>22166</v>
      </c>
      <c r="D8372" s="32">
        <v>44246</v>
      </c>
      <c r="E8372" s="31" t="s">
        <v>22167</v>
      </c>
      <c r="F8372" s="31" t="s">
        <v>9997</v>
      </c>
      <c r="G8372" s="33">
        <v>229000</v>
      </c>
      <c r="H8372" s="33">
        <v>229000</v>
      </c>
      <c r="I8372" s="31" t="s">
        <v>9762</v>
      </c>
      <c r="J8372" s="31" t="s">
        <v>9763</v>
      </c>
      <c r="K8372" s="33">
        <v>229000</v>
      </c>
      <c r="L8372" s="31" t="s">
        <v>9764</v>
      </c>
      <c r="M8372" t="e">
        <f t="shared" si="366"/>
        <v>#VALUE!</v>
      </c>
    </row>
    <row r="8373" spans="1:13" hidden="1">
      <c r="A8373" s="31" t="s">
        <v>9757</v>
      </c>
      <c r="B8373" s="31" t="s">
        <v>22168</v>
      </c>
      <c r="C8373" s="31" t="s">
        <v>22169</v>
      </c>
      <c r="D8373" s="32">
        <v>44242</v>
      </c>
      <c r="E8373" s="31" t="s">
        <v>22170</v>
      </c>
      <c r="F8373" s="31" t="s">
        <v>12612</v>
      </c>
      <c r="G8373" s="33">
        <v>-77908.78</v>
      </c>
      <c r="H8373" s="33">
        <v>-77908.78</v>
      </c>
      <c r="I8373" s="31" t="s">
        <v>9762</v>
      </c>
      <c r="J8373" s="31" t="s">
        <v>9763</v>
      </c>
      <c r="K8373" s="33">
        <v>-77908.78</v>
      </c>
      <c r="L8373" s="31" t="s">
        <v>9764</v>
      </c>
      <c r="M8373" t="e">
        <f t="shared" si="366"/>
        <v>#VALUE!</v>
      </c>
    </row>
    <row r="8374" spans="1:13" hidden="1">
      <c r="A8374" s="31" t="s">
        <v>9757</v>
      </c>
      <c r="B8374" s="31" t="s">
        <v>22168</v>
      </c>
      <c r="C8374" s="31" t="s">
        <v>22169</v>
      </c>
      <c r="D8374" s="32">
        <v>44242</v>
      </c>
      <c r="E8374" s="31" t="s">
        <v>22170</v>
      </c>
      <c r="F8374" s="31" t="s">
        <v>19081</v>
      </c>
      <c r="G8374" s="33">
        <v>77908.78</v>
      </c>
      <c r="H8374" s="33">
        <v>77908.78</v>
      </c>
      <c r="I8374" s="31" t="s">
        <v>9762</v>
      </c>
      <c r="J8374" s="31" t="s">
        <v>9763</v>
      </c>
      <c r="K8374" s="33">
        <v>77908.78</v>
      </c>
      <c r="L8374" s="31" t="s">
        <v>9764</v>
      </c>
      <c r="M8374" t="e">
        <f t="shared" si="366"/>
        <v>#VALUE!</v>
      </c>
    </row>
    <row r="8375" spans="1:13" hidden="1">
      <c r="A8375" s="31" t="s">
        <v>9849</v>
      </c>
      <c r="B8375" s="31" t="s">
        <v>22171</v>
      </c>
      <c r="C8375" s="31" t="s">
        <v>22172</v>
      </c>
      <c r="D8375" s="32">
        <v>44244</v>
      </c>
      <c r="E8375" s="31" t="s">
        <v>22173</v>
      </c>
      <c r="F8375" s="31" t="s">
        <v>21611</v>
      </c>
      <c r="G8375" s="33">
        <v>-4200</v>
      </c>
      <c r="H8375" s="33">
        <v>-4200</v>
      </c>
      <c r="I8375" s="31" t="s">
        <v>9762</v>
      </c>
      <c r="J8375" s="31" t="s">
        <v>9763</v>
      </c>
      <c r="K8375" s="33">
        <v>-4200</v>
      </c>
      <c r="L8375" s="31" t="s">
        <v>9764</v>
      </c>
      <c r="M8375" t="e">
        <f t="shared" si="366"/>
        <v>#VALUE!</v>
      </c>
    </row>
    <row r="8376" spans="1:13" hidden="1">
      <c r="A8376" s="31" t="s">
        <v>9849</v>
      </c>
      <c r="B8376" s="31" t="s">
        <v>22171</v>
      </c>
      <c r="C8376" s="31" t="s">
        <v>22172</v>
      </c>
      <c r="D8376" s="32">
        <v>44244</v>
      </c>
      <c r="E8376" s="31" t="s">
        <v>22173</v>
      </c>
      <c r="F8376" s="31" t="s">
        <v>21612</v>
      </c>
      <c r="G8376" s="33">
        <v>4200</v>
      </c>
      <c r="H8376" s="33">
        <v>4200</v>
      </c>
      <c r="I8376" s="31" t="s">
        <v>9762</v>
      </c>
      <c r="J8376" s="31" t="s">
        <v>9763</v>
      </c>
      <c r="K8376" s="33">
        <v>4200</v>
      </c>
      <c r="L8376" s="31" t="s">
        <v>9764</v>
      </c>
      <c r="M8376" t="e">
        <f t="shared" si="366"/>
        <v>#VALUE!</v>
      </c>
    </row>
    <row r="8377" spans="1:13" hidden="1">
      <c r="A8377" s="31" t="s">
        <v>9849</v>
      </c>
      <c r="B8377" s="31" t="s">
        <v>22174</v>
      </c>
      <c r="C8377" s="31" t="s">
        <v>22175</v>
      </c>
      <c r="D8377" s="32">
        <v>44244</v>
      </c>
      <c r="E8377" s="31" t="s">
        <v>22176</v>
      </c>
      <c r="F8377" s="31" t="s">
        <v>20776</v>
      </c>
      <c r="G8377" s="33">
        <v>-61000</v>
      </c>
      <c r="H8377" s="33">
        <v>-61000</v>
      </c>
      <c r="I8377" s="31" t="s">
        <v>9762</v>
      </c>
      <c r="J8377" s="31" t="s">
        <v>9763</v>
      </c>
      <c r="K8377" s="33">
        <v>-61000</v>
      </c>
      <c r="L8377" s="31" t="s">
        <v>9764</v>
      </c>
      <c r="M8377" t="e">
        <f t="shared" si="366"/>
        <v>#VALUE!</v>
      </c>
    </row>
    <row r="8378" spans="1:13" hidden="1">
      <c r="A8378" s="31" t="s">
        <v>9849</v>
      </c>
      <c r="B8378" s="31" t="s">
        <v>22174</v>
      </c>
      <c r="C8378" s="31" t="s">
        <v>22175</v>
      </c>
      <c r="D8378" s="32">
        <v>44244</v>
      </c>
      <c r="E8378" s="31" t="s">
        <v>22176</v>
      </c>
      <c r="F8378" s="31" t="s">
        <v>20777</v>
      </c>
      <c r="G8378" s="33">
        <v>61000</v>
      </c>
      <c r="H8378" s="33">
        <v>61000</v>
      </c>
      <c r="I8378" s="31" t="s">
        <v>9762</v>
      </c>
      <c r="J8378" s="31" t="s">
        <v>9763</v>
      </c>
      <c r="K8378" s="33">
        <v>61000</v>
      </c>
      <c r="L8378" s="31" t="s">
        <v>9764</v>
      </c>
      <c r="M8378" t="e">
        <f t="shared" si="366"/>
        <v>#VALUE!</v>
      </c>
    </row>
    <row r="8379" spans="1:13" hidden="1">
      <c r="A8379" s="31" t="s">
        <v>9849</v>
      </c>
      <c r="B8379" s="31" t="s">
        <v>22177</v>
      </c>
      <c r="C8379" s="31" t="s">
        <v>22178</v>
      </c>
      <c r="D8379" s="32">
        <v>44245</v>
      </c>
      <c r="E8379" s="31" t="s">
        <v>22179</v>
      </c>
      <c r="F8379" s="31" t="s">
        <v>21415</v>
      </c>
      <c r="G8379" s="33">
        <v>-24000</v>
      </c>
      <c r="H8379" s="33">
        <v>-24000</v>
      </c>
      <c r="I8379" s="31" t="s">
        <v>9762</v>
      </c>
      <c r="J8379" s="31" t="s">
        <v>9763</v>
      </c>
      <c r="K8379" s="33">
        <v>-24000</v>
      </c>
      <c r="L8379" s="31" t="s">
        <v>9764</v>
      </c>
      <c r="M8379" t="e">
        <f t="shared" si="366"/>
        <v>#VALUE!</v>
      </c>
    </row>
    <row r="8380" spans="1:13" hidden="1">
      <c r="A8380" s="31" t="s">
        <v>9849</v>
      </c>
      <c r="B8380" s="31" t="s">
        <v>22177</v>
      </c>
      <c r="C8380" s="31" t="s">
        <v>22178</v>
      </c>
      <c r="D8380" s="32">
        <v>44245</v>
      </c>
      <c r="E8380" s="31" t="s">
        <v>22179</v>
      </c>
      <c r="F8380" s="31" t="s">
        <v>21416</v>
      </c>
      <c r="G8380" s="33">
        <v>24000</v>
      </c>
      <c r="H8380" s="33">
        <v>24000</v>
      </c>
      <c r="I8380" s="31" t="s">
        <v>9762</v>
      </c>
      <c r="J8380" s="31" t="s">
        <v>9763</v>
      </c>
      <c r="K8380" s="33">
        <v>24000</v>
      </c>
      <c r="L8380" s="31" t="s">
        <v>9764</v>
      </c>
      <c r="M8380" t="e">
        <f t="shared" si="366"/>
        <v>#VALUE!</v>
      </c>
    </row>
    <row r="8381" spans="1:13" hidden="1">
      <c r="A8381" s="31" t="s">
        <v>9849</v>
      </c>
      <c r="B8381" s="31" t="s">
        <v>22180</v>
      </c>
      <c r="C8381" s="31" t="s">
        <v>22181</v>
      </c>
      <c r="D8381" s="32">
        <v>44246</v>
      </c>
      <c r="E8381" s="31" t="s">
        <v>22182</v>
      </c>
      <c r="F8381" s="31" t="s">
        <v>12612</v>
      </c>
      <c r="G8381" s="33">
        <v>-338902.8</v>
      </c>
      <c r="H8381" s="33">
        <v>-338902.8</v>
      </c>
      <c r="I8381" s="31" t="s">
        <v>9762</v>
      </c>
      <c r="J8381" s="31" t="s">
        <v>9763</v>
      </c>
      <c r="K8381" s="33">
        <v>-338902.8</v>
      </c>
      <c r="L8381" s="31" t="s">
        <v>9764</v>
      </c>
      <c r="M8381" t="e">
        <f t="shared" si="366"/>
        <v>#VALUE!</v>
      </c>
    </row>
    <row r="8382" spans="1:13" hidden="1">
      <c r="A8382" s="31" t="s">
        <v>9849</v>
      </c>
      <c r="B8382" s="31" t="s">
        <v>22180</v>
      </c>
      <c r="C8382" s="31" t="s">
        <v>22181</v>
      </c>
      <c r="D8382" s="32">
        <v>44246</v>
      </c>
      <c r="E8382" s="31" t="s">
        <v>22182</v>
      </c>
      <c r="F8382" s="31" t="s">
        <v>9875</v>
      </c>
      <c r="G8382" s="33">
        <v>338902.8</v>
      </c>
      <c r="H8382" s="33">
        <v>338902.8</v>
      </c>
      <c r="I8382" s="31" t="s">
        <v>9762</v>
      </c>
      <c r="J8382" s="31" t="s">
        <v>9763</v>
      </c>
      <c r="K8382" s="33">
        <v>338902.8</v>
      </c>
      <c r="L8382" s="31" t="s">
        <v>9764</v>
      </c>
      <c r="M8382" t="e">
        <f t="shared" si="366"/>
        <v>#VALUE!</v>
      </c>
    </row>
    <row r="8383" spans="1:13" hidden="1">
      <c r="A8383" s="31" t="s">
        <v>9849</v>
      </c>
      <c r="B8383" s="31" t="s">
        <v>22183</v>
      </c>
      <c r="C8383" s="31" t="s">
        <v>22184</v>
      </c>
      <c r="D8383" s="32">
        <v>44246</v>
      </c>
      <c r="E8383" s="31" t="s">
        <v>22185</v>
      </c>
      <c r="F8383" s="31" t="s">
        <v>12612</v>
      </c>
      <c r="G8383" s="33">
        <v>-200260.75</v>
      </c>
      <c r="H8383" s="33">
        <v>-200260.75</v>
      </c>
      <c r="I8383" s="31" t="s">
        <v>9762</v>
      </c>
      <c r="J8383" s="31" t="s">
        <v>9763</v>
      </c>
      <c r="K8383" s="33">
        <v>-200260.75</v>
      </c>
      <c r="L8383" s="31" t="s">
        <v>9764</v>
      </c>
      <c r="M8383" t="e">
        <f t="shared" si="366"/>
        <v>#VALUE!</v>
      </c>
    </row>
    <row r="8384" spans="1:13" hidden="1">
      <c r="A8384" s="31" t="s">
        <v>9849</v>
      </c>
      <c r="B8384" s="31" t="s">
        <v>22183</v>
      </c>
      <c r="C8384" s="31" t="s">
        <v>22184</v>
      </c>
      <c r="D8384" s="32">
        <v>44246</v>
      </c>
      <c r="E8384" s="31" t="s">
        <v>22185</v>
      </c>
      <c r="F8384" s="31" t="s">
        <v>9875</v>
      </c>
      <c r="G8384" s="33">
        <v>200260.75</v>
      </c>
      <c r="H8384" s="33">
        <v>200260.75</v>
      </c>
      <c r="I8384" s="31" t="s">
        <v>9762</v>
      </c>
      <c r="J8384" s="31" t="s">
        <v>9763</v>
      </c>
      <c r="K8384" s="33">
        <v>200260.75</v>
      </c>
      <c r="L8384" s="31" t="s">
        <v>9764</v>
      </c>
      <c r="M8384" t="e">
        <f t="shared" si="366"/>
        <v>#VALUE!</v>
      </c>
    </row>
    <row r="8385" spans="1:13" hidden="1">
      <c r="A8385" s="31" t="s">
        <v>9849</v>
      </c>
      <c r="B8385" s="31" t="s">
        <v>22186</v>
      </c>
      <c r="C8385" s="31" t="s">
        <v>22187</v>
      </c>
      <c r="D8385" s="32">
        <v>44246</v>
      </c>
      <c r="E8385" s="31" t="s">
        <v>22188</v>
      </c>
      <c r="F8385" s="31" t="s">
        <v>12612</v>
      </c>
      <c r="G8385" s="33">
        <v>-2400</v>
      </c>
      <c r="H8385" s="33">
        <v>-2400</v>
      </c>
      <c r="I8385" s="31" t="s">
        <v>9762</v>
      </c>
      <c r="J8385" s="31" t="s">
        <v>9763</v>
      </c>
      <c r="K8385" s="33">
        <v>-2400</v>
      </c>
      <c r="L8385" s="31" t="s">
        <v>9764</v>
      </c>
      <c r="M8385" t="e">
        <f t="shared" si="366"/>
        <v>#VALUE!</v>
      </c>
    </row>
    <row r="8386" spans="1:13" hidden="1">
      <c r="A8386" s="31" t="s">
        <v>9849</v>
      </c>
      <c r="B8386" s="31" t="s">
        <v>22186</v>
      </c>
      <c r="C8386" s="31" t="s">
        <v>22187</v>
      </c>
      <c r="D8386" s="32">
        <v>44246</v>
      </c>
      <c r="E8386" s="31" t="s">
        <v>22188</v>
      </c>
      <c r="F8386" s="31" t="s">
        <v>19081</v>
      </c>
      <c r="G8386" s="33">
        <v>2400</v>
      </c>
      <c r="H8386" s="33">
        <v>2400</v>
      </c>
      <c r="I8386" s="31" t="s">
        <v>9762</v>
      </c>
      <c r="J8386" s="31" t="s">
        <v>9763</v>
      </c>
      <c r="K8386" s="33">
        <v>2400</v>
      </c>
      <c r="L8386" s="31" t="s">
        <v>9764</v>
      </c>
      <c r="M8386" t="e">
        <f t="shared" si="366"/>
        <v>#VALUE!</v>
      </c>
    </row>
    <row r="8387" spans="1:13" hidden="1">
      <c r="A8387" s="31" t="s">
        <v>9849</v>
      </c>
      <c r="B8387" s="31" t="s">
        <v>22189</v>
      </c>
      <c r="C8387" s="31" t="s">
        <v>22190</v>
      </c>
      <c r="D8387" s="32">
        <v>44246</v>
      </c>
      <c r="E8387" s="31" t="s">
        <v>22191</v>
      </c>
      <c r="F8387" s="31" t="s">
        <v>12612</v>
      </c>
      <c r="G8387" s="33">
        <v>-6840</v>
      </c>
      <c r="H8387" s="33">
        <v>-6840</v>
      </c>
      <c r="I8387" s="31" t="s">
        <v>9762</v>
      </c>
      <c r="J8387" s="31" t="s">
        <v>9763</v>
      </c>
      <c r="K8387" s="33">
        <v>-6840</v>
      </c>
      <c r="L8387" s="31" t="s">
        <v>9764</v>
      </c>
      <c r="M8387" t="e">
        <f t="shared" ref="M8387:M8450" si="367">FIND("PO",E8387)</f>
        <v>#VALUE!</v>
      </c>
    </row>
    <row r="8388" spans="1:13" hidden="1">
      <c r="A8388" s="31" t="s">
        <v>9849</v>
      </c>
      <c r="B8388" s="31" t="s">
        <v>22189</v>
      </c>
      <c r="C8388" s="31" t="s">
        <v>22190</v>
      </c>
      <c r="D8388" s="32">
        <v>44246</v>
      </c>
      <c r="E8388" s="31" t="s">
        <v>22191</v>
      </c>
      <c r="F8388" s="31" t="s">
        <v>9962</v>
      </c>
      <c r="G8388" s="33">
        <v>6840</v>
      </c>
      <c r="H8388" s="33">
        <v>6840</v>
      </c>
      <c r="I8388" s="31" t="s">
        <v>9762</v>
      </c>
      <c r="J8388" s="31" t="s">
        <v>9763</v>
      </c>
      <c r="K8388" s="33">
        <v>6840</v>
      </c>
      <c r="L8388" s="31" t="s">
        <v>9764</v>
      </c>
      <c r="M8388" t="e">
        <f t="shared" si="367"/>
        <v>#VALUE!</v>
      </c>
    </row>
    <row r="8389" spans="1:13" hidden="1">
      <c r="A8389" s="31" t="s">
        <v>9849</v>
      </c>
      <c r="B8389" s="31" t="s">
        <v>22192</v>
      </c>
      <c r="C8389" s="31" t="s">
        <v>22193</v>
      </c>
      <c r="D8389" s="32">
        <v>44246</v>
      </c>
      <c r="E8389" s="31" t="s">
        <v>22194</v>
      </c>
      <c r="F8389" s="31" t="s">
        <v>12612</v>
      </c>
      <c r="G8389" s="33">
        <v>-2190</v>
      </c>
      <c r="H8389" s="33">
        <v>-2190</v>
      </c>
      <c r="I8389" s="31" t="s">
        <v>9762</v>
      </c>
      <c r="J8389" s="31" t="s">
        <v>9763</v>
      </c>
      <c r="K8389" s="33">
        <v>-2190</v>
      </c>
      <c r="L8389" s="31" t="s">
        <v>9764</v>
      </c>
      <c r="M8389" t="e">
        <f t="shared" si="367"/>
        <v>#VALUE!</v>
      </c>
    </row>
    <row r="8390" spans="1:13" hidden="1">
      <c r="A8390" s="31" t="s">
        <v>9849</v>
      </c>
      <c r="B8390" s="31" t="s">
        <v>22192</v>
      </c>
      <c r="C8390" s="31" t="s">
        <v>22193</v>
      </c>
      <c r="D8390" s="32">
        <v>44246</v>
      </c>
      <c r="E8390" s="31" t="s">
        <v>22194</v>
      </c>
      <c r="F8390" s="31" t="s">
        <v>19081</v>
      </c>
      <c r="G8390" s="33">
        <v>2190</v>
      </c>
      <c r="H8390" s="33">
        <v>2190</v>
      </c>
      <c r="I8390" s="31" t="s">
        <v>9762</v>
      </c>
      <c r="J8390" s="31" t="s">
        <v>9763</v>
      </c>
      <c r="K8390" s="33">
        <v>2190</v>
      </c>
      <c r="L8390" s="31" t="s">
        <v>9764</v>
      </c>
      <c r="M8390" t="e">
        <f t="shared" si="367"/>
        <v>#VALUE!</v>
      </c>
    </row>
    <row r="8391" spans="1:13" hidden="1">
      <c r="A8391" s="31" t="s">
        <v>9849</v>
      </c>
      <c r="B8391" s="31" t="s">
        <v>22195</v>
      </c>
      <c r="C8391" s="31" t="s">
        <v>22196</v>
      </c>
      <c r="D8391" s="32">
        <v>44246</v>
      </c>
      <c r="E8391" s="31" t="s">
        <v>22197</v>
      </c>
      <c r="F8391" s="31" t="s">
        <v>12612</v>
      </c>
      <c r="G8391" s="33">
        <v>-3582</v>
      </c>
      <c r="H8391" s="33">
        <v>-3582</v>
      </c>
      <c r="I8391" s="31" t="s">
        <v>9762</v>
      </c>
      <c r="J8391" s="31" t="s">
        <v>9763</v>
      </c>
      <c r="K8391" s="33">
        <v>-3582</v>
      </c>
      <c r="L8391" s="31" t="s">
        <v>9764</v>
      </c>
      <c r="M8391" t="e">
        <f t="shared" si="367"/>
        <v>#VALUE!</v>
      </c>
    </row>
    <row r="8392" spans="1:13" hidden="1">
      <c r="A8392" s="31" t="s">
        <v>9849</v>
      </c>
      <c r="B8392" s="31" t="s">
        <v>22195</v>
      </c>
      <c r="C8392" s="31" t="s">
        <v>22196</v>
      </c>
      <c r="D8392" s="32">
        <v>44246</v>
      </c>
      <c r="E8392" s="31" t="s">
        <v>22197</v>
      </c>
      <c r="F8392" s="31" t="s">
        <v>9875</v>
      </c>
      <c r="G8392" s="33">
        <v>3582</v>
      </c>
      <c r="H8392" s="33">
        <v>3582</v>
      </c>
      <c r="I8392" s="31" t="s">
        <v>9762</v>
      </c>
      <c r="J8392" s="31" t="s">
        <v>9763</v>
      </c>
      <c r="K8392" s="33">
        <v>3582</v>
      </c>
      <c r="L8392" s="31" t="s">
        <v>9764</v>
      </c>
      <c r="M8392" t="e">
        <f t="shared" si="367"/>
        <v>#VALUE!</v>
      </c>
    </row>
    <row r="8393" spans="1:13" hidden="1">
      <c r="A8393" s="31" t="s">
        <v>9849</v>
      </c>
      <c r="B8393" s="31" t="s">
        <v>22198</v>
      </c>
      <c r="C8393" s="31" t="s">
        <v>22199</v>
      </c>
      <c r="D8393" s="32">
        <v>44246</v>
      </c>
      <c r="E8393" s="31" t="s">
        <v>22200</v>
      </c>
      <c r="F8393" s="31" t="s">
        <v>12612</v>
      </c>
      <c r="G8393" s="33">
        <v>-4400</v>
      </c>
      <c r="H8393" s="33">
        <v>-4400</v>
      </c>
      <c r="I8393" s="31" t="s">
        <v>9762</v>
      </c>
      <c r="J8393" s="31" t="s">
        <v>9763</v>
      </c>
      <c r="K8393" s="33">
        <v>-4400</v>
      </c>
      <c r="L8393" s="31" t="s">
        <v>9764</v>
      </c>
      <c r="M8393" t="e">
        <f t="shared" si="367"/>
        <v>#VALUE!</v>
      </c>
    </row>
    <row r="8394" spans="1:13" hidden="1">
      <c r="A8394" s="31" t="s">
        <v>9849</v>
      </c>
      <c r="B8394" s="31" t="s">
        <v>22198</v>
      </c>
      <c r="C8394" s="31" t="s">
        <v>22199</v>
      </c>
      <c r="D8394" s="32">
        <v>44246</v>
      </c>
      <c r="E8394" s="31" t="s">
        <v>22200</v>
      </c>
      <c r="F8394" s="31" t="s">
        <v>9875</v>
      </c>
      <c r="G8394" s="33">
        <v>4400</v>
      </c>
      <c r="H8394" s="33">
        <v>4400</v>
      </c>
      <c r="I8394" s="31" t="s">
        <v>9762</v>
      </c>
      <c r="J8394" s="31" t="s">
        <v>9763</v>
      </c>
      <c r="K8394" s="33">
        <v>4400</v>
      </c>
      <c r="L8394" s="31" t="s">
        <v>9764</v>
      </c>
      <c r="M8394" t="e">
        <f t="shared" si="367"/>
        <v>#VALUE!</v>
      </c>
    </row>
    <row r="8395" spans="1:13" hidden="1">
      <c r="A8395" s="31" t="s">
        <v>9849</v>
      </c>
      <c r="B8395" s="31" t="s">
        <v>22201</v>
      </c>
      <c r="C8395" s="31" t="s">
        <v>22202</v>
      </c>
      <c r="D8395" s="32">
        <v>44246</v>
      </c>
      <c r="E8395" s="31" t="s">
        <v>22203</v>
      </c>
      <c r="F8395" s="31" t="s">
        <v>12612</v>
      </c>
      <c r="G8395" s="33">
        <v>-2820</v>
      </c>
      <c r="H8395" s="33">
        <v>-2820</v>
      </c>
      <c r="I8395" s="31" t="s">
        <v>9762</v>
      </c>
      <c r="J8395" s="31" t="s">
        <v>9763</v>
      </c>
      <c r="K8395" s="33">
        <v>-2820</v>
      </c>
      <c r="L8395" s="31" t="s">
        <v>9764</v>
      </c>
      <c r="M8395" t="e">
        <f t="shared" si="367"/>
        <v>#VALUE!</v>
      </c>
    </row>
    <row r="8396" spans="1:13" hidden="1">
      <c r="A8396" s="31" t="s">
        <v>9849</v>
      </c>
      <c r="B8396" s="31" t="s">
        <v>22201</v>
      </c>
      <c r="C8396" s="31" t="s">
        <v>22202</v>
      </c>
      <c r="D8396" s="32">
        <v>44246</v>
      </c>
      <c r="E8396" s="31" t="s">
        <v>22203</v>
      </c>
      <c r="F8396" s="31" t="s">
        <v>9962</v>
      </c>
      <c r="G8396" s="33">
        <v>2820</v>
      </c>
      <c r="H8396" s="33">
        <v>2820</v>
      </c>
      <c r="I8396" s="31" t="s">
        <v>9762</v>
      </c>
      <c r="J8396" s="31" t="s">
        <v>9763</v>
      </c>
      <c r="K8396" s="33">
        <v>2820</v>
      </c>
      <c r="L8396" s="31" t="s">
        <v>9764</v>
      </c>
      <c r="M8396" t="e">
        <f t="shared" si="367"/>
        <v>#VALUE!</v>
      </c>
    </row>
    <row r="8397" spans="1:13" hidden="1">
      <c r="A8397" s="31" t="s">
        <v>9849</v>
      </c>
      <c r="B8397" s="31" t="s">
        <v>22204</v>
      </c>
      <c r="C8397" s="31" t="s">
        <v>22205</v>
      </c>
      <c r="D8397" s="32">
        <v>44246</v>
      </c>
      <c r="E8397" s="31" t="s">
        <v>22206</v>
      </c>
      <c r="F8397" s="31" t="s">
        <v>12612</v>
      </c>
      <c r="G8397" s="33">
        <v>-2550</v>
      </c>
      <c r="H8397" s="33">
        <v>-2550</v>
      </c>
      <c r="I8397" s="31" t="s">
        <v>9762</v>
      </c>
      <c r="J8397" s="31" t="s">
        <v>9763</v>
      </c>
      <c r="K8397" s="33">
        <v>-2550</v>
      </c>
      <c r="L8397" s="31" t="s">
        <v>9764</v>
      </c>
      <c r="M8397" t="e">
        <f t="shared" si="367"/>
        <v>#VALUE!</v>
      </c>
    </row>
    <row r="8398" spans="1:13" hidden="1">
      <c r="A8398" s="31" t="s">
        <v>9849</v>
      </c>
      <c r="B8398" s="31" t="s">
        <v>22204</v>
      </c>
      <c r="C8398" s="31" t="s">
        <v>22205</v>
      </c>
      <c r="D8398" s="32">
        <v>44246</v>
      </c>
      <c r="E8398" s="31" t="s">
        <v>22206</v>
      </c>
      <c r="F8398" s="31" t="s">
        <v>9962</v>
      </c>
      <c r="G8398" s="33">
        <v>2550</v>
      </c>
      <c r="H8398" s="33">
        <v>2550</v>
      </c>
      <c r="I8398" s="31" t="s">
        <v>9762</v>
      </c>
      <c r="J8398" s="31" t="s">
        <v>9763</v>
      </c>
      <c r="K8398" s="33">
        <v>2550</v>
      </c>
      <c r="L8398" s="31" t="s">
        <v>9764</v>
      </c>
      <c r="M8398" t="e">
        <f t="shared" si="367"/>
        <v>#VALUE!</v>
      </c>
    </row>
    <row r="8399" spans="1:13" hidden="1">
      <c r="A8399" s="31" t="s">
        <v>9849</v>
      </c>
      <c r="B8399" s="31" t="s">
        <v>22207</v>
      </c>
      <c r="C8399" s="31" t="s">
        <v>22208</v>
      </c>
      <c r="D8399" s="32">
        <v>44246</v>
      </c>
      <c r="E8399" s="31" t="s">
        <v>22209</v>
      </c>
      <c r="F8399" s="31" t="s">
        <v>12612</v>
      </c>
      <c r="G8399" s="33">
        <v>-3715</v>
      </c>
      <c r="H8399" s="33">
        <v>-3715</v>
      </c>
      <c r="I8399" s="31" t="s">
        <v>9762</v>
      </c>
      <c r="J8399" s="31" t="s">
        <v>9763</v>
      </c>
      <c r="K8399" s="33">
        <v>-3715</v>
      </c>
      <c r="L8399" s="31" t="s">
        <v>9764</v>
      </c>
      <c r="M8399" t="e">
        <f t="shared" si="367"/>
        <v>#VALUE!</v>
      </c>
    </row>
    <row r="8400" spans="1:13" hidden="1">
      <c r="A8400" s="31" t="s">
        <v>9849</v>
      </c>
      <c r="B8400" s="31" t="s">
        <v>22207</v>
      </c>
      <c r="C8400" s="31" t="s">
        <v>22208</v>
      </c>
      <c r="D8400" s="32">
        <v>44246</v>
      </c>
      <c r="E8400" s="31" t="s">
        <v>22209</v>
      </c>
      <c r="F8400" s="31" t="s">
        <v>9962</v>
      </c>
      <c r="G8400" s="33">
        <v>3715</v>
      </c>
      <c r="H8400" s="33">
        <v>3715</v>
      </c>
      <c r="I8400" s="31" t="s">
        <v>9762</v>
      </c>
      <c r="J8400" s="31" t="s">
        <v>9763</v>
      </c>
      <c r="K8400" s="33">
        <v>3715</v>
      </c>
      <c r="L8400" s="31" t="s">
        <v>9764</v>
      </c>
      <c r="M8400" t="e">
        <f t="shared" si="367"/>
        <v>#VALUE!</v>
      </c>
    </row>
    <row r="8401" spans="1:13" hidden="1">
      <c r="A8401" s="31" t="s">
        <v>9849</v>
      </c>
      <c r="B8401" s="31" t="s">
        <v>22210</v>
      </c>
      <c r="C8401" s="31" t="s">
        <v>22211</v>
      </c>
      <c r="D8401" s="32">
        <v>44246</v>
      </c>
      <c r="E8401" s="31" t="s">
        <v>22212</v>
      </c>
      <c r="F8401" s="31" t="s">
        <v>12612</v>
      </c>
      <c r="G8401" s="33">
        <v>-21000</v>
      </c>
      <c r="H8401" s="33">
        <v>-21000</v>
      </c>
      <c r="I8401" s="31" t="s">
        <v>9762</v>
      </c>
      <c r="J8401" s="31" t="s">
        <v>9763</v>
      </c>
      <c r="K8401" s="33">
        <v>-21000</v>
      </c>
      <c r="L8401" s="31" t="s">
        <v>9764</v>
      </c>
      <c r="M8401" t="e">
        <f t="shared" si="367"/>
        <v>#VALUE!</v>
      </c>
    </row>
    <row r="8402" spans="1:13" hidden="1">
      <c r="A8402" s="31" t="s">
        <v>9849</v>
      </c>
      <c r="B8402" s="31" t="s">
        <v>22210</v>
      </c>
      <c r="C8402" s="31" t="s">
        <v>22211</v>
      </c>
      <c r="D8402" s="32">
        <v>44246</v>
      </c>
      <c r="E8402" s="31" t="s">
        <v>22212</v>
      </c>
      <c r="F8402" s="31" t="s">
        <v>19081</v>
      </c>
      <c r="G8402" s="33">
        <v>21000</v>
      </c>
      <c r="H8402" s="33">
        <v>21000</v>
      </c>
      <c r="I8402" s="31" t="s">
        <v>9762</v>
      </c>
      <c r="J8402" s="31" t="s">
        <v>9763</v>
      </c>
      <c r="K8402" s="33">
        <v>21000</v>
      </c>
      <c r="L8402" s="31" t="s">
        <v>9764</v>
      </c>
      <c r="M8402" t="e">
        <f t="shared" si="367"/>
        <v>#VALUE!</v>
      </c>
    </row>
    <row r="8403" spans="1:13" hidden="1">
      <c r="A8403" s="31" t="s">
        <v>9849</v>
      </c>
      <c r="B8403" s="31" t="s">
        <v>22213</v>
      </c>
      <c r="C8403" s="31" t="s">
        <v>22214</v>
      </c>
      <c r="D8403" s="32">
        <v>44246</v>
      </c>
      <c r="E8403" s="31" t="s">
        <v>22215</v>
      </c>
      <c r="F8403" s="31" t="s">
        <v>12612</v>
      </c>
      <c r="G8403" s="33">
        <v>-13000</v>
      </c>
      <c r="H8403" s="33">
        <v>-13000</v>
      </c>
      <c r="I8403" s="31" t="s">
        <v>9762</v>
      </c>
      <c r="J8403" s="31" t="s">
        <v>9763</v>
      </c>
      <c r="K8403" s="33">
        <v>-13000</v>
      </c>
      <c r="L8403" s="31" t="s">
        <v>9764</v>
      </c>
      <c r="M8403" t="e">
        <f t="shared" si="367"/>
        <v>#VALUE!</v>
      </c>
    </row>
    <row r="8404" spans="1:13" hidden="1">
      <c r="A8404" s="31" t="s">
        <v>9849</v>
      </c>
      <c r="B8404" s="31" t="s">
        <v>22213</v>
      </c>
      <c r="C8404" s="31" t="s">
        <v>22214</v>
      </c>
      <c r="D8404" s="32">
        <v>44246</v>
      </c>
      <c r="E8404" s="31" t="s">
        <v>22215</v>
      </c>
      <c r="F8404" s="31" t="s">
        <v>19081</v>
      </c>
      <c r="G8404" s="33">
        <v>13000</v>
      </c>
      <c r="H8404" s="33">
        <v>13000</v>
      </c>
      <c r="I8404" s="31" t="s">
        <v>9762</v>
      </c>
      <c r="J8404" s="31" t="s">
        <v>9763</v>
      </c>
      <c r="K8404" s="33">
        <v>13000</v>
      </c>
      <c r="L8404" s="31" t="s">
        <v>9764</v>
      </c>
      <c r="M8404" t="e">
        <f t="shared" si="367"/>
        <v>#VALUE!</v>
      </c>
    </row>
    <row r="8405" spans="1:13" hidden="1">
      <c r="A8405" s="31" t="s">
        <v>9849</v>
      </c>
      <c r="B8405" s="31" t="s">
        <v>22216</v>
      </c>
      <c r="C8405" s="31" t="s">
        <v>22217</v>
      </c>
      <c r="D8405" s="32">
        <v>44246</v>
      </c>
      <c r="E8405" s="31" t="s">
        <v>22218</v>
      </c>
      <c r="F8405" s="31" t="s">
        <v>12612</v>
      </c>
      <c r="G8405" s="33">
        <v>-1920</v>
      </c>
      <c r="H8405" s="33">
        <v>-1920</v>
      </c>
      <c r="I8405" s="31" t="s">
        <v>9762</v>
      </c>
      <c r="J8405" s="31" t="s">
        <v>9763</v>
      </c>
      <c r="K8405" s="33">
        <v>-1920</v>
      </c>
      <c r="L8405" s="31" t="s">
        <v>9764</v>
      </c>
      <c r="M8405" t="e">
        <f t="shared" si="367"/>
        <v>#VALUE!</v>
      </c>
    </row>
    <row r="8406" spans="1:13" hidden="1">
      <c r="A8406" s="31" t="s">
        <v>9849</v>
      </c>
      <c r="B8406" s="31" t="s">
        <v>22216</v>
      </c>
      <c r="C8406" s="31" t="s">
        <v>22217</v>
      </c>
      <c r="D8406" s="32">
        <v>44246</v>
      </c>
      <c r="E8406" s="31" t="s">
        <v>22218</v>
      </c>
      <c r="F8406" s="31" t="s">
        <v>9875</v>
      </c>
      <c r="G8406" s="33">
        <v>1920</v>
      </c>
      <c r="H8406" s="33">
        <v>1920</v>
      </c>
      <c r="I8406" s="31" t="s">
        <v>9762</v>
      </c>
      <c r="J8406" s="31" t="s">
        <v>9763</v>
      </c>
      <c r="K8406" s="33">
        <v>1920</v>
      </c>
      <c r="L8406" s="31" t="s">
        <v>9764</v>
      </c>
      <c r="M8406" t="e">
        <f t="shared" si="367"/>
        <v>#VALUE!</v>
      </c>
    </row>
    <row r="8407" spans="1:13" hidden="1">
      <c r="A8407" s="31" t="s">
        <v>9849</v>
      </c>
      <c r="B8407" s="31" t="s">
        <v>22219</v>
      </c>
      <c r="C8407" s="31" t="s">
        <v>22220</v>
      </c>
      <c r="D8407" s="32">
        <v>44246</v>
      </c>
      <c r="E8407" s="31" t="s">
        <v>22221</v>
      </c>
      <c r="F8407" s="31" t="s">
        <v>12612</v>
      </c>
      <c r="G8407" s="33">
        <v>-1077000</v>
      </c>
      <c r="H8407" s="33">
        <v>-1077000</v>
      </c>
      <c r="I8407" s="31" t="s">
        <v>9762</v>
      </c>
      <c r="J8407" s="31" t="s">
        <v>9763</v>
      </c>
      <c r="K8407" s="33">
        <v>-1077000</v>
      </c>
      <c r="L8407" s="31" t="s">
        <v>9764</v>
      </c>
      <c r="M8407" t="e">
        <f t="shared" si="367"/>
        <v>#VALUE!</v>
      </c>
    </row>
    <row r="8408" spans="1:13" hidden="1">
      <c r="A8408" s="31" t="s">
        <v>9849</v>
      </c>
      <c r="B8408" s="31" t="s">
        <v>22219</v>
      </c>
      <c r="C8408" s="31" t="s">
        <v>22220</v>
      </c>
      <c r="D8408" s="32">
        <v>44246</v>
      </c>
      <c r="E8408" s="31" t="s">
        <v>22221</v>
      </c>
      <c r="F8408" s="31" t="s">
        <v>9997</v>
      </c>
      <c r="G8408" s="33">
        <v>1077000</v>
      </c>
      <c r="H8408" s="33">
        <v>1077000</v>
      </c>
      <c r="I8408" s="31" t="s">
        <v>9762</v>
      </c>
      <c r="J8408" s="31" t="s">
        <v>9763</v>
      </c>
      <c r="K8408" s="33">
        <v>1077000</v>
      </c>
      <c r="L8408" s="31" t="s">
        <v>9764</v>
      </c>
      <c r="M8408" t="e">
        <f t="shared" si="367"/>
        <v>#VALUE!</v>
      </c>
    </row>
    <row r="8409" spans="1:13" hidden="1">
      <c r="A8409" s="31" t="s">
        <v>9849</v>
      </c>
      <c r="B8409" s="31" t="s">
        <v>22222</v>
      </c>
      <c r="C8409" s="31" t="s">
        <v>22223</v>
      </c>
      <c r="D8409" s="32">
        <v>44246</v>
      </c>
      <c r="E8409" s="31" t="s">
        <v>22224</v>
      </c>
      <c r="F8409" s="31" t="s">
        <v>12612</v>
      </c>
      <c r="G8409" s="33">
        <v>-4331250</v>
      </c>
      <c r="H8409" s="33">
        <v>-4331250</v>
      </c>
      <c r="I8409" s="31" t="s">
        <v>9762</v>
      </c>
      <c r="J8409" s="31" t="s">
        <v>9763</v>
      </c>
      <c r="K8409" s="33">
        <v>-4331250</v>
      </c>
      <c r="L8409" s="31" t="s">
        <v>9764</v>
      </c>
      <c r="M8409" t="e">
        <f t="shared" si="367"/>
        <v>#VALUE!</v>
      </c>
    </row>
    <row r="8410" spans="1:13" hidden="1">
      <c r="A8410" s="31" t="s">
        <v>9849</v>
      </c>
      <c r="B8410" s="31" t="s">
        <v>22222</v>
      </c>
      <c r="C8410" s="31" t="s">
        <v>22223</v>
      </c>
      <c r="D8410" s="32">
        <v>44246</v>
      </c>
      <c r="E8410" s="31" t="s">
        <v>22224</v>
      </c>
      <c r="F8410" s="31" t="s">
        <v>9997</v>
      </c>
      <c r="G8410" s="33">
        <v>4331250</v>
      </c>
      <c r="H8410" s="33">
        <v>4331250</v>
      </c>
      <c r="I8410" s="31" t="s">
        <v>9762</v>
      </c>
      <c r="J8410" s="31" t="s">
        <v>9763</v>
      </c>
      <c r="K8410" s="33">
        <v>4331250</v>
      </c>
      <c r="L8410" s="31" t="s">
        <v>9764</v>
      </c>
      <c r="M8410" t="e">
        <f t="shared" si="367"/>
        <v>#VALUE!</v>
      </c>
    </row>
    <row r="8411" spans="1:13" hidden="1">
      <c r="A8411" s="31" t="s">
        <v>9849</v>
      </c>
      <c r="B8411" s="31" t="s">
        <v>22225</v>
      </c>
      <c r="C8411" s="31" t="s">
        <v>22226</v>
      </c>
      <c r="D8411" s="32">
        <v>44246</v>
      </c>
      <c r="E8411" s="31" t="s">
        <v>22227</v>
      </c>
      <c r="F8411" s="31" t="s">
        <v>12612</v>
      </c>
      <c r="G8411" s="33">
        <v>-4092.23</v>
      </c>
      <c r="H8411" s="33">
        <v>-4092.23</v>
      </c>
      <c r="I8411" s="31" t="s">
        <v>9762</v>
      </c>
      <c r="J8411" s="31" t="s">
        <v>9763</v>
      </c>
      <c r="K8411" s="33">
        <v>-4092.23</v>
      </c>
      <c r="L8411" s="31" t="s">
        <v>9764</v>
      </c>
      <c r="M8411" t="e">
        <f t="shared" si="367"/>
        <v>#VALUE!</v>
      </c>
    </row>
    <row r="8412" spans="1:13" hidden="1">
      <c r="A8412" s="31" t="s">
        <v>9849</v>
      </c>
      <c r="B8412" s="31" t="s">
        <v>22225</v>
      </c>
      <c r="C8412" s="31" t="s">
        <v>22226</v>
      </c>
      <c r="D8412" s="32">
        <v>44246</v>
      </c>
      <c r="E8412" s="31" t="s">
        <v>22227</v>
      </c>
      <c r="F8412" s="31" t="s">
        <v>9875</v>
      </c>
      <c r="G8412" s="33">
        <v>4092.23</v>
      </c>
      <c r="H8412" s="33">
        <v>4092.23</v>
      </c>
      <c r="I8412" s="31" t="s">
        <v>9762</v>
      </c>
      <c r="J8412" s="31" t="s">
        <v>9763</v>
      </c>
      <c r="K8412" s="33">
        <v>4092.23</v>
      </c>
      <c r="L8412" s="31" t="s">
        <v>9764</v>
      </c>
      <c r="M8412" t="e">
        <f t="shared" si="367"/>
        <v>#VALUE!</v>
      </c>
    </row>
    <row r="8413" spans="1:13" hidden="1">
      <c r="A8413" s="31" t="s">
        <v>9849</v>
      </c>
      <c r="B8413" s="31" t="s">
        <v>22228</v>
      </c>
      <c r="C8413" s="31" t="s">
        <v>22229</v>
      </c>
      <c r="D8413" s="32">
        <v>44246</v>
      </c>
      <c r="E8413" s="31" t="s">
        <v>22230</v>
      </c>
      <c r="F8413" s="31" t="s">
        <v>12612</v>
      </c>
      <c r="G8413" s="33">
        <v>-164000</v>
      </c>
      <c r="H8413" s="33">
        <v>-164000</v>
      </c>
      <c r="I8413" s="31" t="s">
        <v>9762</v>
      </c>
      <c r="J8413" s="31" t="s">
        <v>9763</v>
      </c>
      <c r="K8413" s="33">
        <v>-164000</v>
      </c>
      <c r="L8413" s="31" t="s">
        <v>9764</v>
      </c>
      <c r="M8413" t="e">
        <f t="shared" si="367"/>
        <v>#VALUE!</v>
      </c>
    </row>
    <row r="8414" spans="1:13" hidden="1">
      <c r="A8414" s="31" t="s">
        <v>9849</v>
      </c>
      <c r="B8414" s="31" t="s">
        <v>22228</v>
      </c>
      <c r="C8414" s="31" t="s">
        <v>22229</v>
      </c>
      <c r="D8414" s="32">
        <v>44246</v>
      </c>
      <c r="E8414" s="31" t="s">
        <v>22230</v>
      </c>
      <c r="F8414" s="31" t="s">
        <v>19081</v>
      </c>
      <c r="G8414" s="33">
        <v>164000</v>
      </c>
      <c r="H8414" s="33">
        <v>164000</v>
      </c>
      <c r="I8414" s="31" t="s">
        <v>9762</v>
      </c>
      <c r="J8414" s="31" t="s">
        <v>9763</v>
      </c>
      <c r="K8414" s="33">
        <v>164000</v>
      </c>
      <c r="L8414" s="31" t="s">
        <v>9764</v>
      </c>
      <c r="M8414" t="e">
        <f t="shared" si="367"/>
        <v>#VALUE!</v>
      </c>
    </row>
    <row r="8415" spans="1:13" hidden="1">
      <c r="A8415" s="31" t="s">
        <v>9757</v>
      </c>
      <c r="B8415" s="31" t="s">
        <v>22231</v>
      </c>
      <c r="C8415" s="31" t="s">
        <v>22232</v>
      </c>
      <c r="D8415" s="32">
        <v>44246</v>
      </c>
      <c r="E8415" s="31" t="s">
        <v>22233</v>
      </c>
      <c r="F8415" s="31" t="s">
        <v>9871</v>
      </c>
      <c r="G8415" s="33">
        <v>-20000000</v>
      </c>
      <c r="H8415" s="33">
        <v>-20000000</v>
      </c>
      <c r="I8415" s="31" t="s">
        <v>9762</v>
      </c>
      <c r="J8415" s="31" t="s">
        <v>9763</v>
      </c>
      <c r="K8415" s="33">
        <v>-20000000</v>
      </c>
      <c r="L8415" s="31" t="s">
        <v>9764</v>
      </c>
      <c r="M8415" t="e">
        <f t="shared" si="367"/>
        <v>#VALUE!</v>
      </c>
    </row>
    <row r="8416" spans="1:13" hidden="1">
      <c r="A8416" s="31" t="s">
        <v>9757</v>
      </c>
      <c r="B8416" s="31" t="s">
        <v>22231</v>
      </c>
      <c r="C8416" s="31" t="s">
        <v>22232</v>
      </c>
      <c r="D8416" s="32">
        <v>44246</v>
      </c>
      <c r="E8416" s="31" t="s">
        <v>22233</v>
      </c>
      <c r="F8416" s="31" t="s">
        <v>10067</v>
      </c>
      <c r="G8416" s="33">
        <v>20000000</v>
      </c>
      <c r="H8416" s="33">
        <v>20000000</v>
      </c>
      <c r="I8416" s="31" t="s">
        <v>9762</v>
      </c>
      <c r="J8416" s="31" t="s">
        <v>9763</v>
      </c>
      <c r="K8416" s="33">
        <v>20000000</v>
      </c>
      <c r="L8416" s="31" t="s">
        <v>9764</v>
      </c>
      <c r="M8416" t="e">
        <f t="shared" si="367"/>
        <v>#VALUE!</v>
      </c>
    </row>
    <row r="8417" spans="1:13" hidden="1">
      <c r="A8417" s="31" t="s">
        <v>9757</v>
      </c>
      <c r="B8417" s="31" t="s">
        <v>22234</v>
      </c>
      <c r="C8417" s="31" t="s">
        <v>22235</v>
      </c>
      <c r="D8417" s="32">
        <v>44252</v>
      </c>
      <c r="E8417" s="31" t="s">
        <v>22236</v>
      </c>
      <c r="F8417" s="31" t="s">
        <v>11553</v>
      </c>
      <c r="G8417" s="33">
        <v>-69912.81</v>
      </c>
      <c r="H8417" s="33">
        <v>-69912.81</v>
      </c>
      <c r="I8417" s="31" t="s">
        <v>9762</v>
      </c>
      <c r="J8417" s="31" t="s">
        <v>9763</v>
      </c>
      <c r="K8417" s="33">
        <v>-69912.81</v>
      </c>
      <c r="L8417" s="31" t="s">
        <v>9764</v>
      </c>
      <c r="M8417" t="e">
        <f t="shared" si="367"/>
        <v>#VALUE!</v>
      </c>
    </row>
    <row r="8418" spans="1:13" hidden="1">
      <c r="A8418" s="31" t="s">
        <v>9757</v>
      </c>
      <c r="B8418" s="31" t="s">
        <v>22234</v>
      </c>
      <c r="C8418" s="31" t="s">
        <v>22235</v>
      </c>
      <c r="D8418" s="32">
        <v>44252</v>
      </c>
      <c r="E8418" s="31" t="s">
        <v>22236</v>
      </c>
      <c r="F8418" s="31" t="s">
        <v>9875</v>
      </c>
      <c r="G8418" s="33">
        <v>69912.81</v>
      </c>
      <c r="H8418" s="33">
        <v>69912.81</v>
      </c>
      <c r="I8418" s="31" t="s">
        <v>9762</v>
      </c>
      <c r="J8418" s="31" t="s">
        <v>9763</v>
      </c>
      <c r="K8418" s="33">
        <v>69912.81</v>
      </c>
      <c r="L8418" s="31" t="s">
        <v>9764</v>
      </c>
      <c r="M8418" t="e">
        <f t="shared" si="367"/>
        <v>#VALUE!</v>
      </c>
    </row>
    <row r="8419" spans="1:13" hidden="1">
      <c r="A8419" s="31" t="s">
        <v>9757</v>
      </c>
      <c r="B8419" s="31" t="s">
        <v>22237</v>
      </c>
      <c r="C8419" s="31" t="s">
        <v>22238</v>
      </c>
      <c r="D8419" s="32">
        <v>44252</v>
      </c>
      <c r="E8419" s="31" t="s">
        <v>22239</v>
      </c>
      <c r="F8419" s="31" t="s">
        <v>11553</v>
      </c>
      <c r="G8419" s="33">
        <v>-30300</v>
      </c>
      <c r="H8419" s="33">
        <v>-30300</v>
      </c>
      <c r="I8419" s="31" t="s">
        <v>9762</v>
      </c>
      <c r="J8419" s="31" t="s">
        <v>9763</v>
      </c>
      <c r="K8419" s="33">
        <v>-30300</v>
      </c>
      <c r="L8419" s="31" t="s">
        <v>9764</v>
      </c>
      <c r="M8419" t="e">
        <f t="shared" si="367"/>
        <v>#VALUE!</v>
      </c>
    </row>
    <row r="8420" spans="1:13" hidden="1">
      <c r="A8420" s="31" t="s">
        <v>9757</v>
      </c>
      <c r="B8420" s="31" t="s">
        <v>22237</v>
      </c>
      <c r="C8420" s="31" t="s">
        <v>22238</v>
      </c>
      <c r="D8420" s="32">
        <v>44252</v>
      </c>
      <c r="E8420" s="31" t="s">
        <v>22239</v>
      </c>
      <c r="F8420" s="31" t="s">
        <v>9875</v>
      </c>
      <c r="G8420" s="33">
        <v>30300</v>
      </c>
      <c r="H8420" s="33">
        <v>30300</v>
      </c>
      <c r="I8420" s="31" t="s">
        <v>9762</v>
      </c>
      <c r="J8420" s="31" t="s">
        <v>9763</v>
      </c>
      <c r="K8420" s="33">
        <v>30300</v>
      </c>
      <c r="L8420" s="31" t="s">
        <v>9764</v>
      </c>
      <c r="M8420" t="e">
        <f t="shared" si="367"/>
        <v>#VALUE!</v>
      </c>
    </row>
    <row r="8421" spans="1:13" hidden="1">
      <c r="A8421" s="31" t="s">
        <v>9757</v>
      </c>
      <c r="B8421" s="31" t="s">
        <v>22240</v>
      </c>
      <c r="C8421" s="31" t="s">
        <v>22241</v>
      </c>
      <c r="D8421" s="32">
        <v>44252</v>
      </c>
      <c r="E8421" s="31" t="s">
        <v>22242</v>
      </c>
      <c r="F8421" s="31" t="s">
        <v>12612</v>
      </c>
      <c r="G8421" s="33">
        <v>-578463</v>
      </c>
      <c r="H8421" s="33">
        <v>-578463</v>
      </c>
      <c r="I8421" s="31" t="s">
        <v>9762</v>
      </c>
      <c r="J8421" s="31" t="s">
        <v>9763</v>
      </c>
      <c r="K8421" s="33">
        <v>-578463</v>
      </c>
      <c r="L8421" s="31" t="s">
        <v>9764</v>
      </c>
      <c r="M8421" t="e">
        <f t="shared" si="367"/>
        <v>#VALUE!</v>
      </c>
    </row>
    <row r="8422" spans="1:13" hidden="1">
      <c r="A8422" s="31" t="s">
        <v>9757</v>
      </c>
      <c r="B8422" s="31" t="s">
        <v>22240</v>
      </c>
      <c r="C8422" s="31" t="s">
        <v>22241</v>
      </c>
      <c r="D8422" s="32">
        <v>44252</v>
      </c>
      <c r="E8422" s="31" t="s">
        <v>22242</v>
      </c>
      <c r="F8422" s="31" t="s">
        <v>9875</v>
      </c>
      <c r="G8422" s="33">
        <v>578453</v>
      </c>
      <c r="H8422" s="33">
        <v>578453</v>
      </c>
      <c r="I8422" s="31" t="s">
        <v>9762</v>
      </c>
      <c r="J8422" s="31" t="s">
        <v>9763</v>
      </c>
      <c r="K8422" s="33">
        <v>578453</v>
      </c>
      <c r="L8422" s="31" t="s">
        <v>9764</v>
      </c>
      <c r="M8422" t="e">
        <f t="shared" si="367"/>
        <v>#VALUE!</v>
      </c>
    </row>
    <row r="8423" spans="1:13" hidden="1">
      <c r="A8423" s="31" t="s">
        <v>9757</v>
      </c>
      <c r="B8423" s="31" t="s">
        <v>22240</v>
      </c>
      <c r="C8423" s="31" t="s">
        <v>22241</v>
      </c>
      <c r="D8423" s="32">
        <v>44252</v>
      </c>
      <c r="E8423" s="31" t="s">
        <v>22242</v>
      </c>
      <c r="F8423" s="31" t="s">
        <v>19081</v>
      </c>
      <c r="G8423" s="33">
        <v>10</v>
      </c>
      <c r="H8423" s="33">
        <v>10</v>
      </c>
      <c r="I8423" s="31" t="s">
        <v>9762</v>
      </c>
      <c r="J8423" s="31" t="s">
        <v>9763</v>
      </c>
      <c r="K8423" s="33">
        <v>10</v>
      </c>
      <c r="L8423" s="31" t="s">
        <v>9764</v>
      </c>
      <c r="M8423" t="e">
        <f t="shared" si="367"/>
        <v>#VALUE!</v>
      </c>
    </row>
    <row r="8424" spans="1:13" hidden="1">
      <c r="A8424" s="31" t="s">
        <v>9757</v>
      </c>
      <c r="B8424" s="31" t="s">
        <v>22243</v>
      </c>
      <c r="C8424" s="31" t="s">
        <v>22244</v>
      </c>
      <c r="D8424" s="32">
        <v>44252</v>
      </c>
      <c r="E8424" s="31" t="s">
        <v>22245</v>
      </c>
      <c r="F8424" s="31" t="s">
        <v>12612</v>
      </c>
      <c r="G8424" s="33">
        <v>-3856232.35</v>
      </c>
      <c r="H8424" s="33">
        <v>-3856232.35</v>
      </c>
      <c r="I8424" s="31" t="s">
        <v>9762</v>
      </c>
      <c r="J8424" s="31" t="s">
        <v>9763</v>
      </c>
      <c r="K8424" s="33">
        <v>-3856232.35</v>
      </c>
      <c r="L8424" s="31" t="s">
        <v>9764</v>
      </c>
      <c r="M8424" t="e">
        <f t="shared" si="367"/>
        <v>#VALUE!</v>
      </c>
    </row>
    <row r="8425" spans="1:13" hidden="1">
      <c r="A8425" s="31" t="s">
        <v>9757</v>
      </c>
      <c r="B8425" s="31" t="s">
        <v>22243</v>
      </c>
      <c r="C8425" s="31" t="s">
        <v>22244</v>
      </c>
      <c r="D8425" s="32">
        <v>44252</v>
      </c>
      <c r="E8425" s="31" t="s">
        <v>22245</v>
      </c>
      <c r="F8425" s="31" t="s">
        <v>10078</v>
      </c>
      <c r="G8425" s="33">
        <v>-293159</v>
      </c>
      <c r="H8425" s="33">
        <v>-293159</v>
      </c>
      <c r="I8425" s="31" t="s">
        <v>9762</v>
      </c>
      <c r="J8425" s="31" t="s">
        <v>9763</v>
      </c>
      <c r="K8425" s="33">
        <v>-293159</v>
      </c>
      <c r="L8425" s="31" t="s">
        <v>9764</v>
      </c>
      <c r="M8425" t="e">
        <f t="shared" si="367"/>
        <v>#VALUE!</v>
      </c>
    </row>
    <row r="8426" spans="1:13" hidden="1">
      <c r="A8426" s="31" t="s">
        <v>9757</v>
      </c>
      <c r="B8426" s="31" t="s">
        <v>22243</v>
      </c>
      <c r="C8426" s="31" t="s">
        <v>22244</v>
      </c>
      <c r="D8426" s="32">
        <v>44252</v>
      </c>
      <c r="E8426" s="31" t="s">
        <v>22245</v>
      </c>
      <c r="F8426" s="31" t="s">
        <v>10079</v>
      </c>
      <c r="G8426" s="33">
        <v>-285294</v>
      </c>
      <c r="H8426" s="33">
        <v>-285294</v>
      </c>
      <c r="I8426" s="31" t="s">
        <v>9762</v>
      </c>
      <c r="J8426" s="31" t="s">
        <v>9763</v>
      </c>
      <c r="K8426" s="33">
        <v>-285294</v>
      </c>
      <c r="L8426" s="31" t="s">
        <v>9764</v>
      </c>
      <c r="M8426" t="e">
        <f t="shared" si="367"/>
        <v>#VALUE!</v>
      </c>
    </row>
    <row r="8427" spans="1:13" hidden="1">
      <c r="A8427" s="31" t="s">
        <v>9757</v>
      </c>
      <c r="B8427" s="31" t="s">
        <v>22243</v>
      </c>
      <c r="C8427" s="31" t="s">
        <v>22244</v>
      </c>
      <c r="D8427" s="32">
        <v>44252</v>
      </c>
      <c r="E8427" s="31" t="s">
        <v>22245</v>
      </c>
      <c r="F8427" s="31" t="s">
        <v>10080</v>
      </c>
      <c r="G8427" s="33">
        <v>-251452.99</v>
      </c>
      <c r="H8427" s="33">
        <v>-251452.99</v>
      </c>
      <c r="I8427" s="31" t="s">
        <v>9762</v>
      </c>
      <c r="J8427" s="31" t="s">
        <v>9763</v>
      </c>
      <c r="K8427" s="33">
        <v>-251452.99</v>
      </c>
      <c r="L8427" s="31" t="s">
        <v>9764</v>
      </c>
      <c r="M8427" t="e">
        <f t="shared" si="367"/>
        <v>#VALUE!</v>
      </c>
    </row>
    <row r="8428" spans="1:13" hidden="1">
      <c r="A8428" s="31" t="s">
        <v>9757</v>
      </c>
      <c r="B8428" s="31" t="s">
        <v>22243</v>
      </c>
      <c r="C8428" s="31" t="s">
        <v>22244</v>
      </c>
      <c r="D8428" s="32">
        <v>44252</v>
      </c>
      <c r="E8428" s="31" t="s">
        <v>22245</v>
      </c>
      <c r="F8428" s="31" t="s">
        <v>19081</v>
      </c>
      <c r="G8428" s="33">
        <v>4686138.34</v>
      </c>
      <c r="H8428" s="33">
        <v>4686138.34</v>
      </c>
      <c r="I8428" s="31" t="s">
        <v>9762</v>
      </c>
      <c r="J8428" s="31" t="s">
        <v>9763</v>
      </c>
      <c r="K8428" s="33">
        <v>4686138.34</v>
      </c>
      <c r="L8428" s="31" t="s">
        <v>9764</v>
      </c>
      <c r="M8428" t="e">
        <f t="shared" si="367"/>
        <v>#VALUE!</v>
      </c>
    </row>
    <row r="8429" spans="1:13" hidden="1">
      <c r="A8429" s="31" t="s">
        <v>9849</v>
      </c>
      <c r="B8429" s="31" t="s">
        <v>22246</v>
      </c>
      <c r="C8429" s="31" t="s">
        <v>22247</v>
      </c>
      <c r="D8429" s="32">
        <v>44251</v>
      </c>
      <c r="E8429" s="31" t="s">
        <v>22248</v>
      </c>
      <c r="F8429" s="31" t="s">
        <v>19906</v>
      </c>
      <c r="G8429" s="33">
        <v>-86400</v>
      </c>
      <c r="H8429" s="33">
        <v>-86400</v>
      </c>
      <c r="I8429" s="31" t="s">
        <v>9762</v>
      </c>
      <c r="J8429" s="31" t="s">
        <v>9763</v>
      </c>
      <c r="K8429" s="33">
        <v>-86400</v>
      </c>
      <c r="L8429" s="31" t="s">
        <v>9764</v>
      </c>
      <c r="M8429" t="e">
        <f t="shared" si="367"/>
        <v>#VALUE!</v>
      </c>
    </row>
    <row r="8430" spans="1:13" hidden="1">
      <c r="A8430" s="31" t="s">
        <v>9849</v>
      </c>
      <c r="B8430" s="31" t="s">
        <v>22246</v>
      </c>
      <c r="C8430" s="31" t="s">
        <v>22247</v>
      </c>
      <c r="D8430" s="32">
        <v>44251</v>
      </c>
      <c r="E8430" s="31" t="s">
        <v>22248</v>
      </c>
      <c r="F8430" s="31" t="s">
        <v>19907</v>
      </c>
      <c r="G8430" s="33">
        <v>86400</v>
      </c>
      <c r="H8430" s="33">
        <v>86400</v>
      </c>
      <c r="I8430" s="31" t="s">
        <v>9762</v>
      </c>
      <c r="J8430" s="31" t="s">
        <v>9763</v>
      </c>
      <c r="K8430" s="33">
        <v>86400</v>
      </c>
      <c r="L8430" s="31" t="s">
        <v>9764</v>
      </c>
      <c r="M8430" t="e">
        <f t="shared" si="367"/>
        <v>#VALUE!</v>
      </c>
    </row>
    <row r="8431" spans="1:13" hidden="1">
      <c r="A8431" s="31" t="s">
        <v>9849</v>
      </c>
      <c r="B8431" s="31" t="s">
        <v>22249</v>
      </c>
      <c r="C8431" s="31" t="s">
        <v>22250</v>
      </c>
      <c r="D8431" s="32">
        <v>44250</v>
      </c>
      <c r="E8431" s="31" t="s">
        <v>22251</v>
      </c>
      <c r="F8431" s="31" t="s">
        <v>17277</v>
      </c>
      <c r="G8431" s="33">
        <v>-18000</v>
      </c>
      <c r="H8431" s="33">
        <v>-18000</v>
      </c>
      <c r="I8431" s="31" t="s">
        <v>9762</v>
      </c>
      <c r="J8431" s="31" t="s">
        <v>9763</v>
      </c>
      <c r="K8431" s="33">
        <v>-18000</v>
      </c>
      <c r="L8431" s="31" t="s">
        <v>9764</v>
      </c>
      <c r="M8431" t="e">
        <f t="shared" si="367"/>
        <v>#VALUE!</v>
      </c>
    </row>
    <row r="8432" spans="1:13" hidden="1">
      <c r="A8432" s="31" t="s">
        <v>9849</v>
      </c>
      <c r="B8432" s="31" t="s">
        <v>22249</v>
      </c>
      <c r="C8432" s="31" t="s">
        <v>22250</v>
      </c>
      <c r="D8432" s="32">
        <v>44250</v>
      </c>
      <c r="E8432" s="31" t="s">
        <v>22251</v>
      </c>
      <c r="F8432" s="31" t="s">
        <v>17278</v>
      </c>
      <c r="G8432" s="33">
        <v>18000</v>
      </c>
      <c r="H8432" s="33">
        <v>18000</v>
      </c>
      <c r="I8432" s="31" t="s">
        <v>9762</v>
      </c>
      <c r="J8432" s="31" t="s">
        <v>9763</v>
      </c>
      <c r="K8432" s="33">
        <v>18000</v>
      </c>
      <c r="L8432" s="31" t="s">
        <v>9764</v>
      </c>
      <c r="M8432" t="e">
        <f t="shared" si="367"/>
        <v>#VALUE!</v>
      </c>
    </row>
    <row r="8433" spans="1:15" hidden="1">
      <c r="A8433" s="31" t="s">
        <v>9849</v>
      </c>
      <c r="B8433" s="31" t="s">
        <v>22252</v>
      </c>
      <c r="C8433" s="31" t="s">
        <v>22253</v>
      </c>
      <c r="D8433" s="32">
        <v>44250</v>
      </c>
      <c r="E8433" s="31" t="s">
        <v>22254</v>
      </c>
      <c r="F8433" s="31" t="s">
        <v>21611</v>
      </c>
      <c r="G8433" s="33">
        <v>-5600</v>
      </c>
      <c r="H8433" s="33">
        <v>-5600</v>
      </c>
      <c r="I8433" s="31" t="s">
        <v>9762</v>
      </c>
      <c r="J8433" s="31" t="s">
        <v>9763</v>
      </c>
      <c r="K8433" s="33">
        <v>-5600</v>
      </c>
      <c r="L8433" s="31" t="s">
        <v>9764</v>
      </c>
      <c r="M8433" t="e">
        <f t="shared" si="367"/>
        <v>#VALUE!</v>
      </c>
    </row>
    <row r="8434" spans="1:15" hidden="1">
      <c r="A8434" s="31" t="s">
        <v>9849</v>
      </c>
      <c r="B8434" s="31" t="s">
        <v>22252</v>
      </c>
      <c r="C8434" s="31" t="s">
        <v>22253</v>
      </c>
      <c r="D8434" s="32">
        <v>44250</v>
      </c>
      <c r="E8434" s="31" t="s">
        <v>22254</v>
      </c>
      <c r="F8434" s="31" t="s">
        <v>21612</v>
      </c>
      <c r="G8434" s="33">
        <v>5600</v>
      </c>
      <c r="H8434" s="33">
        <v>5600</v>
      </c>
      <c r="I8434" s="31" t="s">
        <v>9762</v>
      </c>
      <c r="J8434" s="31" t="s">
        <v>9763</v>
      </c>
      <c r="K8434" s="33">
        <v>5600</v>
      </c>
      <c r="L8434" s="31" t="s">
        <v>9764</v>
      </c>
      <c r="M8434" t="e">
        <f t="shared" si="367"/>
        <v>#VALUE!</v>
      </c>
    </row>
    <row r="8435" spans="1:15" hidden="1">
      <c r="A8435" s="31" t="s">
        <v>9849</v>
      </c>
      <c r="B8435" s="31" t="s">
        <v>22255</v>
      </c>
      <c r="C8435" s="31" t="s">
        <v>22256</v>
      </c>
      <c r="D8435" s="32">
        <v>44250</v>
      </c>
      <c r="E8435" s="31" t="s">
        <v>22257</v>
      </c>
      <c r="F8435" s="31" t="s">
        <v>21611</v>
      </c>
      <c r="G8435" s="33">
        <v>-4550</v>
      </c>
      <c r="H8435" s="33">
        <v>-4550</v>
      </c>
      <c r="I8435" s="31" t="s">
        <v>9762</v>
      </c>
      <c r="J8435" s="31" t="s">
        <v>9763</v>
      </c>
      <c r="K8435" s="33">
        <v>-4550</v>
      </c>
      <c r="L8435" s="31" t="s">
        <v>9764</v>
      </c>
      <c r="M8435" t="e">
        <f t="shared" si="367"/>
        <v>#VALUE!</v>
      </c>
    </row>
    <row r="8436" spans="1:15" hidden="1">
      <c r="A8436" s="31" t="s">
        <v>9849</v>
      </c>
      <c r="B8436" s="31" t="s">
        <v>22255</v>
      </c>
      <c r="C8436" s="31" t="s">
        <v>22256</v>
      </c>
      <c r="D8436" s="32">
        <v>44250</v>
      </c>
      <c r="E8436" s="31" t="s">
        <v>22257</v>
      </c>
      <c r="F8436" s="31" t="s">
        <v>21612</v>
      </c>
      <c r="G8436" s="33">
        <v>4550</v>
      </c>
      <c r="H8436" s="33">
        <v>4550</v>
      </c>
      <c r="I8436" s="31" t="s">
        <v>9762</v>
      </c>
      <c r="J8436" s="31" t="s">
        <v>9763</v>
      </c>
      <c r="K8436" s="33">
        <v>4550</v>
      </c>
      <c r="L8436" s="31" t="s">
        <v>9764</v>
      </c>
      <c r="M8436" t="e">
        <f t="shared" si="367"/>
        <v>#VALUE!</v>
      </c>
    </row>
    <row r="8437" spans="1:15" hidden="1">
      <c r="A8437" s="31" t="s">
        <v>9757</v>
      </c>
      <c r="B8437" s="31" t="s">
        <v>22258</v>
      </c>
      <c r="C8437" s="31" t="s">
        <v>22259</v>
      </c>
      <c r="D8437" s="32">
        <v>44252</v>
      </c>
      <c r="E8437" s="31" t="s">
        <v>22260</v>
      </c>
      <c r="F8437" s="31" t="s">
        <v>11553</v>
      </c>
      <c r="G8437" s="33">
        <v>-265000</v>
      </c>
      <c r="H8437" s="33">
        <v>-265000</v>
      </c>
      <c r="I8437" s="31" t="s">
        <v>9762</v>
      </c>
      <c r="J8437" s="31" t="s">
        <v>9763</v>
      </c>
      <c r="K8437" s="33">
        <v>-265000</v>
      </c>
      <c r="L8437" s="31" t="s">
        <v>9764</v>
      </c>
      <c r="M8437">
        <f t="shared" si="367"/>
        <v>15</v>
      </c>
      <c r="N8437" t="str">
        <f t="shared" ref="N8437:N8448" si="368">MID(E8437,M8437,10)</f>
        <v>PO64000260</v>
      </c>
      <c r="O8437" t="e">
        <f>VLOOKUP(N8437,'1_คตง_ภาพรวม'!L8437:M8487,2,FALSE)</f>
        <v>#N/A</v>
      </c>
    </row>
    <row r="8438" spans="1:15" hidden="1">
      <c r="A8438" s="31" t="s">
        <v>9757</v>
      </c>
      <c r="B8438" s="31" t="s">
        <v>22258</v>
      </c>
      <c r="C8438" s="31" t="s">
        <v>22259</v>
      </c>
      <c r="D8438" s="32">
        <v>44252</v>
      </c>
      <c r="E8438" s="31" t="s">
        <v>22260</v>
      </c>
      <c r="F8438" s="31" t="s">
        <v>9875</v>
      </c>
      <c r="G8438" s="33">
        <v>265000</v>
      </c>
      <c r="H8438" s="33">
        <v>265000</v>
      </c>
      <c r="I8438" s="31" t="s">
        <v>9762</v>
      </c>
      <c r="J8438" s="31" t="s">
        <v>9763</v>
      </c>
      <c r="K8438" s="33">
        <v>265000</v>
      </c>
      <c r="L8438" s="31" t="s">
        <v>9764</v>
      </c>
      <c r="M8438">
        <f t="shared" si="367"/>
        <v>15</v>
      </c>
      <c r="N8438" t="str">
        <f t="shared" si="368"/>
        <v>PO64000260</v>
      </c>
      <c r="O8438" t="e">
        <f>VLOOKUP(N8438,'1_คตง_ภาพรวม'!L8438:M8488,2,FALSE)</f>
        <v>#N/A</v>
      </c>
    </row>
    <row r="8439" spans="1:15" hidden="1">
      <c r="A8439" s="31" t="s">
        <v>9849</v>
      </c>
      <c r="B8439" s="31" t="s">
        <v>22261</v>
      </c>
      <c r="C8439" s="31" t="s">
        <v>22262</v>
      </c>
      <c r="D8439" s="32">
        <v>44252</v>
      </c>
      <c r="E8439" s="31" t="s">
        <v>22263</v>
      </c>
      <c r="F8439" s="31" t="s">
        <v>12612</v>
      </c>
      <c r="G8439" s="33">
        <v>-450500</v>
      </c>
      <c r="H8439" s="33">
        <v>-450500</v>
      </c>
      <c r="I8439" s="31" t="s">
        <v>9762</v>
      </c>
      <c r="J8439" s="31" t="s">
        <v>9763</v>
      </c>
      <c r="K8439" s="33">
        <v>-450500</v>
      </c>
      <c r="L8439" s="31" t="s">
        <v>9764</v>
      </c>
      <c r="M8439">
        <f t="shared" si="367"/>
        <v>15</v>
      </c>
      <c r="N8439" t="str">
        <f t="shared" si="368"/>
        <v>PO64000160</v>
      </c>
      <c r="O8439" t="e">
        <f>VLOOKUP(N8439,'1_คตง_ภาพรวม'!L8439:M8489,2,FALSE)</f>
        <v>#N/A</v>
      </c>
    </row>
    <row r="8440" spans="1:15" hidden="1">
      <c r="A8440" s="31" t="s">
        <v>9849</v>
      </c>
      <c r="B8440" s="31" t="s">
        <v>22261</v>
      </c>
      <c r="C8440" s="31" t="s">
        <v>22262</v>
      </c>
      <c r="D8440" s="32">
        <v>44252</v>
      </c>
      <c r="E8440" s="31" t="s">
        <v>22263</v>
      </c>
      <c r="F8440" s="31" t="s">
        <v>9875</v>
      </c>
      <c r="G8440" s="33">
        <v>450500</v>
      </c>
      <c r="H8440" s="33">
        <v>450500</v>
      </c>
      <c r="I8440" s="31" t="s">
        <v>9762</v>
      </c>
      <c r="J8440" s="31" t="s">
        <v>9763</v>
      </c>
      <c r="K8440" s="33">
        <v>450500</v>
      </c>
      <c r="L8440" s="31" t="s">
        <v>9764</v>
      </c>
      <c r="M8440">
        <f t="shared" si="367"/>
        <v>15</v>
      </c>
      <c r="N8440" t="str">
        <f t="shared" si="368"/>
        <v>PO64000160</v>
      </c>
      <c r="O8440" t="e">
        <f>VLOOKUP(N8440,'1_คตง_ภาพรวม'!L8440:M8490,2,FALSE)</f>
        <v>#N/A</v>
      </c>
    </row>
    <row r="8441" spans="1:15" hidden="1">
      <c r="A8441" s="31" t="s">
        <v>9757</v>
      </c>
      <c r="B8441" s="31" t="s">
        <v>22264</v>
      </c>
      <c r="C8441" s="31" t="s">
        <v>22265</v>
      </c>
      <c r="D8441" s="32">
        <v>44252</v>
      </c>
      <c r="E8441" s="31" t="s">
        <v>22266</v>
      </c>
      <c r="F8441" s="31" t="s">
        <v>11553</v>
      </c>
      <c r="G8441" s="33">
        <v>-151580</v>
      </c>
      <c r="H8441" s="33">
        <v>-151580</v>
      </c>
      <c r="I8441" s="31" t="s">
        <v>9762</v>
      </c>
      <c r="J8441" s="31" t="s">
        <v>9763</v>
      </c>
      <c r="K8441" s="33">
        <v>-151580</v>
      </c>
      <c r="L8441" s="31" t="s">
        <v>9764</v>
      </c>
      <c r="M8441">
        <f t="shared" si="367"/>
        <v>15</v>
      </c>
      <c r="N8441" t="str">
        <f t="shared" si="368"/>
        <v>PO64000010</v>
      </c>
      <c r="O8441" t="e">
        <f>VLOOKUP(N8441,'1_คตง_ภาพรวม'!L8441:M8491,2,FALSE)</f>
        <v>#N/A</v>
      </c>
    </row>
    <row r="8442" spans="1:15" hidden="1">
      <c r="A8442" s="31" t="s">
        <v>9757</v>
      </c>
      <c r="B8442" s="31" t="s">
        <v>22264</v>
      </c>
      <c r="C8442" s="31" t="s">
        <v>22265</v>
      </c>
      <c r="D8442" s="32">
        <v>44252</v>
      </c>
      <c r="E8442" s="31" t="s">
        <v>22266</v>
      </c>
      <c r="F8442" s="31" t="s">
        <v>9875</v>
      </c>
      <c r="G8442" s="33">
        <v>151580</v>
      </c>
      <c r="H8442" s="33">
        <v>151580</v>
      </c>
      <c r="I8442" s="31" t="s">
        <v>9762</v>
      </c>
      <c r="J8442" s="31" t="s">
        <v>9763</v>
      </c>
      <c r="K8442" s="33">
        <v>151580</v>
      </c>
      <c r="L8442" s="31" t="s">
        <v>9764</v>
      </c>
      <c r="M8442">
        <f t="shared" si="367"/>
        <v>15</v>
      </c>
      <c r="N8442" t="str">
        <f t="shared" si="368"/>
        <v>PO64000010</v>
      </c>
      <c r="O8442" t="e">
        <f>VLOOKUP(N8442,'1_คตง_ภาพรวม'!L8442:M8492,2,FALSE)</f>
        <v>#N/A</v>
      </c>
    </row>
    <row r="8443" spans="1:15" hidden="1">
      <c r="A8443" s="31" t="s">
        <v>9849</v>
      </c>
      <c r="B8443" s="31" t="s">
        <v>22267</v>
      </c>
      <c r="C8443" s="31" t="s">
        <v>22268</v>
      </c>
      <c r="D8443" s="32">
        <v>44252</v>
      </c>
      <c r="E8443" s="31" t="s">
        <v>22269</v>
      </c>
      <c r="F8443" s="31" t="s">
        <v>12612</v>
      </c>
      <c r="G8443" s="33">
        <v>-244860</v>
      </c>
      <c r="H8443" s="33">
        <v>-244860</v>
      </c>
      <c r="I8443" s="31" t="s">
        <v>9762</v>
      </c>
      <c r="J8443" s="31" t="s">
        <v>9763</v>
      </c>
      <c r="K8443" s="33">
        <v>-244860</v>
      </c>
      <c r="L8443" s="31" t="s">
        <v>9764</v>
      </c>
      <c r="M8443">
        <f t="shared" si="367"/>
        <v>15</v>
      </c>
      <c r="N8443" t="str">
        <f t="shared" si="368"/>
        <v>PO64000130</v>
      </c>
      <c r="O8443" t="e">
        <f>VLOOKUP(N8443,'1_คตง_ภาพรวม'!L8443:M8493,2,FALSE)</f>
        <v>#N/A</v>
      </c>
    </row>
    <row r="8444" spans="1:15" hidden="1">
      <c r="A8444" s="31" t="s">
        <v>9849</v>
      </c>
      <c r="B8444" s="31" t="s">
        <v>22267</v>
      </c>
      <c r="C8444" s="31" t="s">
        <v>22268</v>
      </c>
      <c r="D8444" s="32">
        <v>44252</v>
      </c>
      <c r="E8444" s="31" t="s">
        <v>22269</v>
      </c>
      <c r="F8444" s="31" t="s">
        <v>9875</v>
      </c>
      <c r="G8444" s="33">
        <v>244860</v>
      </c>
      <c r="H8444" s="33">
        <v>244860</v>
      </c>
      <c r="I8444" s="31" t="s">
        <v>9762</v>
      </c>
      <c r="J8444" s="31" t="s">
        <v>9763</v>
      </c>
      <c r="K8444" s="33">
        <v>244860</v>
      </c>
      <c r="L8444" s="31" t="s">
        <v>9764</v>
      </c>
      <c r="M8444">
        <f t="shared" si="367"/>
        <v>15</v>
      </c>
      <c r="N8444" t="str">
        <f t="shared" si="368"/>
        <v>PO64000130</v>
      </c>
      <c r="O8444" t="e">
        <f>VLOOKUP(N8444,'1_คตง_ภาพรวม'!L8444:M8494,2,FALSE)</f>
        <v>#N/A</v>
      </c>
    </row>
    <row r="8445" spans="1:15" hidden="1">
      <c r="A8445" s="31" t="s">
        <v>9757</v>
      </c>
      <c r="B8445" s="31" t="s">
        <v>22270</v>
      </c>
      <c r="C8445" s="31" t="s">
        <v>22271</v>
      </c>
      <c r="D8445" s="32">
        <v>44252</v>
      </c>
      <c r="E8445" s="31" t="s">
        <v>22272</v>
      </c>
      <c r="F8445" s="31" t="s">
        <v>11553</v>
      </c>
      <c r="G8445" s="33">
        <v>-25903.8</v>
      </c>
      <c r="H8445" s="33">
        <v>-25903.8</v>
      </c>
      <c r="I8445" s="31" t="s">
        <v>9762</v>
      </c>
      <c r="J8445" s="31" t="s">
        <v>9763</v>
      </c>
      <c r="K8445" s="33">
        <v>-25903.8</v>
      </c>
      <c r="L8445" s="31" t="s">
        <v>9764</v>
      </c>
      <c r="M8445">
        <f t="shared" si="367"/>
        <v>15</v>
      </c>
      <c r="N8445" t="str">
        <f t="shared" si="368"/>
        <v>PO64000062</v>
      </c>
      <c r="O8445" t="e">
        <f>VLOOKUP(N8445,'1_คตง_ภาพรวม'!L8445:M8495,2,FALSE)</f>
        <v>#N/A</v>
      </c>
    </row>
    <row r="8446" spans="1:15" hidden="1">
      <c r="A8446" s="31" t="s">
        <v>9757</v>
      </c>
      <c r="B8446" s="31" t="s">
        <v>22270</v>
      </c>
      <c r="C8446" s="31" t="s">
        <v>22271</v>
      </c>
      <c r="D8446" s="32">
        <v>44252</v>
      </c>
      <c r="E8446" s="31" t="s">
        <v>22272</v>
      </c>
      <c r="F8446" s="31" t="s">
        <v>9875</v>
      </c>
      <c r="G8446" s="33">
        <v>25903.8</v>
      </c>
      <c r="H8446" s="33">
        <v>25903.8</v>
      </c>
      <c r="I8446" s="31" t="s">
        <v>9762</v>
      </c>
      <c r="J8446" s="31" t="s">
        <v>9763</v>
      </c>
      <c r="K8446" s="33">
        <v>25903.8</v>
      </c>
      <c r="L8446" s="31" t="s">
        <v>9764</v>
      </c>
      <c r="M8446">
        <f t="shared" si="367"/>
        <v>15</v>
      </c>
      <c r="N8446" t="str">
        <f t="shared" si="368"/>
        <v>PO64000062</v>
      </c>
      <c r="O8446" t="e">
        <f>VLOOKUP(N8446,'1_คตง_ภาพรวม'!L8446:M8496,2,FALSE)</f>
        <v>#N/A</v>
      </c>
    </row>
    <row r="8447" spans="1:15" hidden="1">
      <c r="A8447" s="31" t="s">
        <v>9757</v>
      </c>
      <c r="B8447" s="31" t="s">
        <v>22273</v>
      </c>
      <c r="C8447" s="31" t="s">
        <v>22274</v>
      </c>
      <c r="D8447" s="32">
        <v>44252</v>
      </c>
      <c r="E8447" s="31" t="s">
        <v>22275</v>
      </c>
      <c r="F8447" s="31" t="s">
        <v>11553</v>
      </c>
      <c r="G8447" s="33">
        <v>-1172090.1000000001</v>
      </c>
      <c r="H8447" s="33">
        <v>-1172090.1000000001</v>
      </c>
      <c r="I8447" s="31" t="s">
        <v>9762</v>
      </c>
      <c r="J8447" s="31" t="s">
        <v>9763</v>
      </c>
      <c r="K8447" s="33">
        <v>-1172090.1000000001</v>
      </c>
      <c r="L8447" s="31" t="s">
        <v>9764</v>
      </c>
      <c r="M8447">
        <f t="shared" si="367"/>
        <v>15</v>
      </c>
      <c r="N8447" t="str">
        <f t="shared" si="368"/>
        <v>PO62000303</v>
      </c>
      <c r="O8447" t="e">
        <f>VLOOKUP(N8447,'1_คตง_ภาพรวม'!L8447:M8497,2,FALSE)</f>
        <v>#N/A</v>
      </c>
    </row>
    <row r="8448" spans="1:15" hidden="1">
      <c r="A8448" s="31" t="s">
        <v>9757</v>
      </c>
      <c r="B8448" s="31" t="s">
        <v>22273</v>
      </c>
      <c r="C8448" s="31" t="s">
        <v>22274</v>
      </c>
      <c r="D8448" s="32">
        <v>44252</v>
      </c>
      <c r="E8448" s="31" t="s">
        <v>22275</v>
      </c>
      <c r="F8448" s="31" t="s">
        <v>9875</v>
      </c>
      <c r="G8448" s="33">
        <v>1172090.1000000001</v>
      </c>
      <c r="H8448" s="33">
        <v>1172090.1000000001</v>
      </c>
      <c r="I8448" s="31" t="s">
        <v>9762</v>
      </c>
      <c r="J8448" s="31" t="s">
        <v>9763</v>
      </c>
      <c r="K8448" s="33">
        <v>1172090.1000000001</v>
      </c>
      <c r="L8448" s="31" t="s">
        <v>9764</v>
      </c>
      <c r="M8448">
        <f t="shared" si="367"/>
        <v>15</v>
      </c>
      <c r="N8448" t="str">
        <f t="shared" si="368"/>
        <v>PO62000303</v>
      </c>
      <c r="O8448" t="e">
        <f>VLOOKUP(N8448,'1_คตง_ภาพรวม'!L8448:M8498,2,FALSE)</f>
        <v>#N/A</v>
      </c>
    </row>
    <row r="8449" spans="1:13" hidden="1">
      <c r="A8449" s="31" t="s">
        <v>9757</v>
      </c>
      <c r="B8449" s="31" t="s">
        <v>22276</v>
      </c>
      <c r="C8449" s="31" t="s">
        <v>22277</v>
      </c>
      <c r="D8449" s="32">
        <v>44252</v>
      </c>
      <c r="E8449" s="31" t="s">
        <v>22278</v>
      </c>
      <c r="F8449" s="31" t="s">
        <v>11553</v>
      </c>
      <c r="G8449" s="33">
        <v>-18437.79</v>
      </c>
      <c r="H8449" s="33">
        <v>-18437.79</v>
      </c>
      <c r="I8449" s="31" t="s">
        <v>9762</v>
      </c>
      <c r="J8449" s="31" t="s">
        <v>9763</v>
      </c>
      <c r="K8449" s="33">
        <v>-18437.79</v>
      </c>
      <c r="L8449" s="31" t="s">
        <v>9764</v>
      </c>
      <c r="M8449" t="e">
        <f t="shared" si="367"/>
        <v>#VALUE!</v>
      </c>
    </row>
    <row r="8450" spans="1:13" hidden="1">
      <c r="A8450" s="31" t="s">
        <v>9757</v>
      </c>
      <c r="B8450" s="31" t="s">
        <v>22276</v>
      </c>
      <c r="C8450" s="31" t="s">
        <v>22277</v>
      </c>
      <c r="D8450" s="32">
        <v>44252</v>
      </c>
      <c r="E8450" s="31" t="s">
        <v>22278</v>
      </c>
      <c r="F8450" s="31" t="s">
        <v>9875</v>
      </c>
      <c r="G8450" s="33">
        <v>18437.79</v>
      </c>
      <c r="H8450" s="33">
        <v>18437.79</v>
      </c>
      <c r="I8450" s="31" t="s">
        <v>9762</v>
      </c>
      <c r="J8450" s="31" t="s">
        <v>9763</v>
      </c>
      <c r="K8450" s="33">
        <v>18437.79</v>
      </c>
      <c r="L8450" s="31" t="s">
        <v>9764</v>
      </c>
      <c r="M8450" t="e">
        <f t="shared" si="367"/>
        <v>#VALUE!</v>
      </c>
    </row>
    <row r="8451" spans="1:13" hidden="1">
      <c r="A8451" s="31" t="s">
        <v>9849</v>
      </c>
      <c r="B8451" s="31" t="s">
        <v>22279</v>
      </c>
      <c r="C8451" s="31" t="s">
        <v>22280</v>
      </c>
      <c r="D8451" s="32">
        <v>44252</v>
      </c>
      <c r="E8451" s="31" t="s">
        <v>22281</v>
      </c>
      <c r="F8451" s="31" t="s">
        <v>12612</v>
      </c>
      <c r="G8451" s="33">
        <v>-342000.45</v>
      </c>
      <c r="H8451" s="33">
        <v>-342000.45</v>
      </c>
      <c r="I8451" s="31" t="s">
        <v>9762</v>
      </c>
      <c r="J8451" s="31" t="s">
        <v>9763</v>
      </c>
      <c r="K8451" s="33">
        <v>-342000.45</v>
      </c>
      <c r="L8451" s="31" t="s">
        <v>9764</v>
      </c>
      <c r="M8451" t="e">
        <f t="shared" ref="M8451:M8514" si="369">FIND("PO",E8451)</f>
        <v>#VALUE!</v>
      </c>
    </row>
    <row r="8452" spans="1:13" hidden="1">
      <c r="A8452" s="31" t="s">
        <v>9849</v>
      </c>
      <c r="B8452" s="31" t="s">
        <v>22279</v>
      </c>
      <c r="C8452" s="31" t="s">
        <v>22280</v>
      </c>
      <c r="D8452" s="32">
        <v>44252</v>
      </c>
      <c r="E8452" s="31" t="s">
        <v>22281</v>
      </c>
      <c r="F8452" s="31" t="s">
        <v>9997</v>
      </c>
      <c r="G8452" s="33">
        <v>345455</v>
      </c>
      <c r="H8452" s="33">
        <v>345455</v>
      </c>
      <c r="I8452" s="31" t="s">
        <v>9762</v>
      </c>
      <c r="J8452" s="31" t="s">
        <v>9763</v>
      </c>
      <c r="K8452" s="33">
        <v>345455</v>
      </c>
      <c r="L8452" s="31" t="s">
        <v>9764</v>
      </c>
      <c r="M8452" t="e">
        <f t="shared" si="369"/>
        <v>#VALUE!</v>
      </c>
    </row>
    <row r="8453" spans="1:13" hidden="1">
      <c r="A8453" s="31" t="s">
        <v>9849</v>
      </c>
      <c r="B8453" s="31" t="s">
        <v>22279</v>
      </c>
      <c r="C8453" s="31" t="s">
        <v>22280</v>
      </c>
      <c r="D8453" s="32">
        <v>44252</v>
      </c>
      <c r="E8453" s="31" t="s">
        <v>22281</v>
      </c>
      <c r="F8453" s="31" t="s">
        <v>10090</v>
      </c>
      <c r="G8453" s="33">
        <v>-3454.55</v>
      </c>
      <c r="H8453" s="33">
        <v>-3454.55</v>
      </c>
      <c r="I8453" s="31" t="s">
        <v>9762</v>
      </c>
      <c r="J8453" s="31" t="s">
        <v>9763</v>
      </c>
      <c r="K8453" s="33">
        <v>-3454.55</v>
      </c>
      <c r="L8453" s="31" t="s">
        <v>9764</v>
      </c>
      <c r="M8453" t="e">
        <f t="shared" si="369"/>
        <v>#VALUE!</v>
      </c>
    </row>
    <row r="8454" spans="1:13" hidden="1">
      <c r="A8454" s="31" t="s">
        <v>9849</v>
      </c>
      <c r="B8454" s="31" t="s">
        <v>22282</v>
      </c>
      <c r="C8454" s="31" t="s">
        <v>22283</v>
      </c>
      <c r="D8454" s="32">
        <v>44252</v>
      </c>
      <c r="E8454" s="31" t="s">
        <v>22284</v>
      </c>
      <c r="F8454" s="31" t="s">
        <v>12612</v>
      </c>
      <c r="G8454" s="33">
        <v>-480847.95</v>
      </c>
      <c r="H8454" s="33">
        <v>-480847.95</v>
      </c>
      <c r="I8454" s="31" t="s">
        <v>9762</v>
      </c>
      <c r="J8454" s="31" t="s">
        <v>9763</v>
      </c>
      <c r="K8454" s="33">
        <v>-480847.95</v>
      </c>
      <c r="L8454" s="31" t="s">
        <v>9764</v>
      </c>
      <c r="M8454" t="e">
        <f t="shared" si="369"/>
        <v>#VALUE!</v>
      </c>
    </row>
    <row r="8455" spans="1:13" hidden="1">
      <c r="A8455" s="31" t="s">
        <v>9849</v>
      </c>
      <c r="B8455" s="31" t="s">
        <v>22282</v>
      </c>
      <c r="C8455" s="31" t="s">
        <v>22283</v>
      </c>
      <c r="D8455" s="32">
        <v>44252</v>
      </c>
      <c r="E8455" s="31" t="s">
        <v>22284</v>
      </c>
      <c r="F8455" s="31" t="s">
        <v>9997</v>
      </c>
      <c r="G8455" s="33">
        <v>485705</v>
      </c>
      <c r="H8455" s="33">
        <v>485705</v>
      </c>
      <c r="I8455" s="31" t="s">
        <v>9762</v>
      </c>
      <c r="J8455" s="31" t="s">
        <v>9763</v>
      </c>
      <c r="K8455" s="33">
        <v>485705</v>
      </c>
      <c r="L8455" s="31" t="s">
        <v>9764</v>
      </c>
      <c r="M8455" t="e">
        <f t="shared" si="369"/>
        <v>#VALUE!</v>
      </c>
    </row>
    <row r="8456" spans="1:13" hidden="1">
      <c r="A8456" s="31" t="s">
        <v>9849</v>
      </c>
      <c r="B8456" s="31" t="s">
        <v>22282</v>
      </c>
      <c r="C8456" s="31" t="s">
        <v>22283</v>
      </c>
      <c r="D8456" s="32">
        <v>44252</v>
      </c>
      <c r="E8456" s="31" t="s">
        <v>22284</v>
      </c>
      <c r="F8456" s="31" t="s">
        <v>10090</v>
      </c>
      <c r="G8456" s="33">
        <v>-4857.05</v>
      </c>
      <c r="H8456" s="33">
        <v>-4857.05</v>
      </c>
      <c r="I8456" s="31" t="s">
        <v>9762</v>
      </c>
      <c r="J8456" s="31" t="s">
        <v>9763</v>
      </c>
      <c r="K8456" s="33">
        <v>-4857.05</v>
      </c>
      <c r="L8456" s="31" t="s">
        <v>9764</v>
      </c>
      <c r="M8456" t="e">
        <f t="shared" si="369"/>
        <v>#VALUE!</v>
      </c>
    </row>
    <row r="8457" spans="1:13" hidden="1">
      <c r="A8457" s="31" t="s">
        <v>9849</v>
      </c>
      <c r="B8457" s="31" t="s">
        <v>22285</v>
      </c>
      <c r="C8457" s="31" t="s">
        <v>22286</v>
      </c>
      <c r="D8457" s="32">
        <v>44252</v>
      </c>
      <c r="E8457" s="31" t="s">
        <v>22287</v>
      </c>
      <c r="F8457" s="31" t="s">
        <v>12612</v>
      </c>
      <c r="G8457" s="33">
        <v>-2066206.49</v>
      </c>
      <c r="H8457" s="33">
        <v>-2066206.49</v>
      </c>
      <c r="I8457" s="31" t="s">
        <v>9762</v>
      </c>
      <c r="J8457" s="31" t="s">
        <v>9763</v>
      </c>
      <c r="K8457" s="33">
        <v>-2066206.49</v>
      </c>
      <c r="L8457" s="31" t="s">
        <v>9764</v>
      </c>
      <c r="M8457" t="e">
        <f t="shared" si="369"/>
        <v>#VALUE!</v>
      </c>
    </row>
    <row r="8458" spans="1:13" hidden="1">
      <c r="A8458" s="31" t="s">
        <v>9849</v>
      </c>
      <c r="B8458" s="31" t="s">
        <v>22285</v>
      </c>
      <c r="C8458" s="31" t="s">
        <v>22286</v>
      </c>
      <c r="D8458" s="32">
        <v>44252</v>
      </c>
      <c r="E8458" s="31" t="s">
        <v>22287</v>
      </c>
      <c r="F8458" s="31" t="s">
        <v>9997</v>
      </c>
      <c r="G8458" s="33">
        <v>2066206.49</v>
      </c>
      <c r="H8458" s="33">
        <v>2066206.49</v>
      </c>
      <c r="I8458" s="31" t="s">
        <v>9762</v>
      </c>
      <c r="J8458" s="31" t="s">
        <v>9763</v>
      </c>
      <c r="K8458" s="33">
        <v>2066206.49</v>
      </c>
      <c r="L8458" s="31" t="s">
        <v>9764</v>
      </c>
      <c r="M8458" t="e">
        <f t="shared" si="369"/>
        <v>#VALUE!</v>
      </c>
    </row>
    <row r="8459" spans="1:13" hidden="1">
      <c r="A8459" s="31" t="s">
        <v>9849</v>
      </c>
      <c r="B8459" s="31" t="s">
        <v>22288</v>
      </c>
      <c r="C8459" s="31" t="s">
        <v>22289</v>
      </c>
      <c r="D8459" s="32">
        <v>44252</v>
      </c>
      <c r="E8459" s="31" t="s">
        <v>22290</v>
      </c>
      <c r="F8459" s="31" t="s">
        <v>12612</v>
      </c>
      <c r="G8459" s="33">
        <v>-395966.91</v>
      </c>
      <c r="H8459" s="33">
        <v>-395966.91</v>
      </c>
      <c r="I8459" s="31" t="s">
        <v>9762</v>
      </c>
      <c r="J8459" s="31" t="s">
        <v>9763</v>
      </c>
      <c r="K8459" s="33">
        <v>-395966.91</v>
      </c>
      <c r="L8459" s="31" t="s">
        <v>9764</v>
      </c>
      <c r="M8459" t="e">
        <f t="shared" si="369"/>
        <v>#VALUE!</v>
      </c>
    </row>
    <row r="8460" spans="1:13" hidden="1">
      <c r="A8460" s="31" t="s">
        <v>9849</v>
      </c>
      <c r="B8460" s="31" t="s">
        <v>22288</v>
      </c>
      <c r="C8460" s="31" t="s">
        <v>22289</v>
      </c>
      <c r="D8460" s="32">
        <v>44252</v>
      </c>
      <c r="E8460" s="31" t="s">
        <v>22290</v>
      </c>
      <c r="F8460" s="31" t="s">
        <v>9997</v>
      </c>
      <c r="G8460" s="33">
        <v>395966.91</v>
      </c>
      <c r="H8460" s="33">
        <v>395966.91</v>
      </c>
      <c r="I8460" s="31" t="s">
        <v>9762</v>
      </c>
      <c r="J8460" s="31" t="s">
        <v>9763</v>
      </c>
      <c r="K8460" s="33">
        <v>395966.91</v>
      </c>
      <c r="L8460" s="31" t="s">
        <v>9764</v>
      </c>
      <c r="M8460" t="e">
        <f t="shared" si="369"/>
        <v>#VALUE!</v>
      </c>
    </row>
    <row r="8461" spans="1:13" hidden="1">
      <c r="A8461" s="31" t="s">
        <v>9849</v>
      </c>
      <c r="B8461" s="31" t="s">
        <v>22291</v>
      </c>
      <c r="C8461" s="31" t="s">
        <v>22292</v>
      </c>
      <c r="D8461" s="32">
        <v>44252</v>
      </c>
      <c r="E8461" s="31" t="s">
        <v>22293</v>
      </c>
      <c r="F8461" s="31" t="s">
        <v>12612</v>
      </c>
      <c r="G8461" s="33">
        <v>-1973444.6</v>
      </c>
      <c r="H8461" s="33">
        <v>-1973444.6</v>
      </c>
      <c r="I8461" s="31" t="s">
        <v>9762</v>
      </c>
      <c r="J8461" s="31" t="s">
        <v>9763</v>
      </c>
      <c r="K8461" s="33">
        <v>-1973444.6</v>
      </c>
      <c r="L8461" s="31" t="s">
        <v>9764</v>
      </c>
      <c r="M8461" t="e">
        <f t="shared" si="369"/>
        <v>#VALUE!</v>
      </c>
    </row>
    <row r="8462" spans="1:13" hidden="1">
      <c r="A8462" s="31" t="s">
        <v>9849</v>
      </c>
      <c r="B8462" s="31" t="s">
        <v>22291</v>
      </c>
      <c r="C8462" s="31" t="s">
        <v>22292</v>
      </c>
      <c r="D8462" s="32">
        <v>44252</v>
      </c>
      <c r="E8462" s="31" t="s">
        <v>22293</v>
      </c>
      <c r="F8462" s="31" t="s">
        <v>9997</v>
      </c>
      <c r="G8462" s="33">
        <v>1973444.6</v>
      </c>
      <c r="H8462" s="33">
        <v>1973444.6</v>
      </c>
      <c r="I8462" s="31" t="s">
        <v>9762</v>
      </c>
      <c r="J8462" s="31" t="s">
        <v>9763</v>
      </c>
      <c r="K8462" s="33">
        <v>1973444.6</v>
      </c>
      <c r="L8462" s="31" t="s">
        <v>9764</v>
      </c>
      <c r="M8462" t="e">
        <f t="shared" si="369"/>
        <v>#VALUE!</v>
      </c>
    </row>
    <row r="8463" spans="1:13" hidden="1">
      <c r="A8463" s="31" t="s">
        <v>9849</v>
      </c>
      <c r="B8463" s="31" t="s">
        <v>22294</v>
      </c>
      <c r="C8463" s="31" t="s">
        <v>22295</v>
      </c>
      <c r="D8463" s="32">
        <v>44252</v>
      </c>
      <c r="E8463" s="31" t="s">
        <v>22296</v>
      </c>
      <c r="F8463" s="31" t="s">
        <v>12612</v>
      </c>
      <c r="G8463" s="33">
        <v>-990000</v>
      </c>
      <c r="H8463" s="33">
        <v>-990000</v>
      </c>
      <c r="I8463" s="31" t="s">
        <v>9762</v>
      </c>
      <c r="J8463" s="31" t="s">
        <v>9763</v>
      </c>
      <c r="K8463" s="33">
        <v>-990000</v>
      </c>
      <c r="L8463" s="31" t="s">
        <v>9764</v>
      </c>
      <c r="M8463" t="e">
        <f t="shared" si="369"/>
        <v>#VALUE!</v>
      </c>
    </row>
    <row r="8464" spans="1:13" hidden="1">
      <c r="A8464" s="31" t="s">
        <v>9849</v>
      </c>
      <c r="B8464" s="31" t="s">
        <v>22294</v>
      </c>
      <c r="C8464" s="31" t="s">
        <v>22295</v>
      </c>
      <c r="D8464" s="32">
        <v>44252</v>
      </c>
      <c r="E8464" s="31" t="s">
        <v>22296</v>
      </c>
      <c r="F8464" s="31" t="s">
        <v>9997</v>
      </c>
      <c r="G8464" s="33">
        <v>990000</v>
      </c>
      <c r="H8464" s="33">
        <v>990000</v>
      </c>
      <c r="I8464" s="31" t="s">
        <v>9762</v>
      </c>
      <c r="J8464" s="31" t="s">
        <v>9763</v>
      </c>
      <c r="K8464" s="33">
        <v>990000</v>
      </c>
      <c r="L8464" s="31" t="s">
        <v>9764</v>
      </c>
      <c r="M8464" t="e">
        <f t="shared" si="369"/>
        <v>#VALUE!</v>
      </c>
    </row>
    <row r="8465" spans="1:13" hidden="1">
      <c r="A8465" s="31" t="s">
        <v>9849</v>
      </c>
      <c r="B8465" s="31" t="s">
        <v>22297</v>
      </c>
      <c r="C8465" s="31" t="s">
        <v>22298</v>
      </c>
      <c r="D8465" s="32">
        <v>44252</v>
      </c>
      <c r="E8465" s="31" t="s">
        <v>22299</v>
      </c>
      <c r="F8465" s="31" t="s">
        <v>12612</v>
      </c>
      <c r="G8465" s="33">
        <v>-1851889.05</v>
      </c>
      <c r="H8465" s="33">
        <v>-1851889.05</v>
      </c>
      <c r="I8465" s="31" t="s">
        <v>9762</v>
      </c>
      <c r="J8465" s="31" t="s">
        <v>9763</v>
      </c>
      <c r="K8465" s="33">
        <v>-1851889.05</v>
      </c>
      <c r="L8465" s="31" t="s">
        <v>9764</v>
      </c>
      <c r="M8465" t="e">
        <f t="shared" si="369"/>
        <v>#VALUE!</v>
      </c>
    </row>
    <row r="8466" spans="1:13" hidden="1">
      <c r="A8466" s="31" t="s">
        <v>9849</v>
      </c>
      <c r="B8466" s="31" t="s">
        <v>22297</v>
      </c>
      <c r="C8466" s="31" t="s">
        <v>22298</v>
      </c>
      <c r="D8466" s="32">
        <v>44252</v>
      </c>
      <c r="E8466" s="31" t="s">
        <v>22299</v>
      </c>
      <c r="F8466" s="31" t="s">
        <v>9997</v>
      </c>
      <c r="G8466" s="33">
        <v>1851889.05</v>
      </c>
      <c r="H8466" s="33">
        <v>1851889.05</v>
      </c>
      <c r="I8466" s="31" t="s">
        <v>9762</v>
      </c>
      <c r="J8466" s="31" t="s">
        <v>9763</v>
      </c>
      <c r="K8466" s="33">
        <v>1851889.05</v>
      </c>
      <c r="L8466" s="31" t="s">
        <v>9764</v>
      </c>
      <c r="M8466" t="e">
        <f t="shared" si="369"/>
        <v>#VALUE!</v>
      </c>
    </row>
    <row r="8467" spans="1:13" hidden="1">
      <c r="A8467" s="31" t="s">
        <v>9849</v>
      </c>
      <c r="B8467" s="31" t="s">
        <v>22300</v>
      </c>
      <c r="C8467" s="31" t="s">
        <v>22301</v>
      </c>
      <c r="D8467" s="32">
        <v>44252</v>
      </c>
      <c r="E8467" s="31" t="s">
        <v>22302</v>
      </c>
      <c r="F8467" s="31" t="s">
        <v>12612</v>
      </c>
      <c r="G8467" s="33">
        <v>-186615</v>
      </c>
      <c r="H8467" s="33">
        <v>-186615</v>
      </c>
      <c r="I8467" s="31" t="s">
        <v>9762</v>
      </c>
      <c r="J8467" s="31" t="s">
        <v>9763</v>
      </c>
      <c r="K8467" s="33">
        <v>-186615</v>
      </c>
      <c r="L8467" s="31" t="s">
        <v>9764</v>
      </c>
      <c r="M8467" t="e">
        <f t="shared" si="369"/>
        <v>#VALUE!</v>
      </c>
    </row>
    <row r="8468" spans="1:13" hidden="1">
      <c r="A8468" s="31" t="s">
        <v>9849</v>
      </c>
      <c r="B8468" s="31" t="s">
        <v>22300</v>
      </c>
      <c r="C8468" s="31" t="s">
        <v>22301</v>
      </c>
      <c r="D8468" s="32">
        <v>44252</v>
      </c>
      <c r="E8468" s="31" t="s">
        <v>22302</v>
      </c>
      <c r="F8468" s="31" t="s">
        <v>9997</v>
      </c>
      <c r="G8468" s="33">
        <v>186615</v>
      </c>
      <c r="H8468" s="33">
        <v>186615</v>
      </c>
      <c r="I8468" s="31" t="s">
        <v>9762</v>
      </c>
      <c r="J8468" s="31" t="s">
        <v>9763</v>
      </c>
      <c r="K8468" s="33">
        <v>186615</v>
      </c>
      <c r="L8468" s="31" t="s">
        <v>9764</v>
      </c>
      <c r="M8468" t="e">
        <f t="shared" si="369"/>
        <v>#VALUE!</v>
      </c>
    </row>
    <row r="8469" spans="1:13" hidden="1">
      <c r="A8469" s="31" t="s">
        <v>9849</v>
      </c>
      <c r="B8469" s="31" t="s">
        <v>22303</v>
      </c>
      <c r="C8469" s="31" t="s">
        <v>22304</v>
      </c>
      <c r="D8469" s="32">
        <v>44252</v>
      </c>
      <c r="E8469" s="31" t="s">
        <v>22305</v>
      </c>
      <c r="F8469" s="31" t="s">
        <v>12612</v>
      </c>
      <c r="G8469" s="33">
        <v>-2945250</v>
      </c>
      <c r="H8469" s="33">
        <v>-2945250</v>
      </c>
      <c r="I8469" s="31" t="s">
        <v>9762</v>
      </c>
      <c r="J8469" s="31" t="s">
        <v>9763</v>
      </c>
      <c r="K8469" s="33">
        <v>-2945250</v>
      </c>
      <c r="L8469" s="31" t="s">
        <v>9764</v>
      </c>
      <c r="M8469" t="e">
        <f t="shared" si="369"/>
        <v>#VALUE!</v>
      </c>
    </row>
    <row r="8470" spans="1:13" hidden="1">
      <c r="A8470" s="31" t="s">
        <v>9849</v>
      </c>
      <c r="B8470" s="31" t="s">
        <v>22303</v>
      </c>
      <c r="C8470" s="31" t="s">
        <v>22304</v>
      </c>
      <c r="D8470" s="32">
        <v>44252</v>
      </c>
      <c r="E8470" s="31" t="s">
        <v>22305</v>
      </c>
      <c r="F8470" s="31" t="s">
        <v>9997</v>
      </c>
      <c r="G8470" s="33">
        <v>2945250</v>
      </c>
      <c r="H8470" s="33">
        <v>2945250</v>
      </c>
      <c r="I8470" s="31" t="s">
        <v>9762</v>
      </c>
      <c r="J8470" s="31" t="s">
        <v>9763</v>
      </c>
      <c r="K8470" s="33">
        <v>2945250</v>
      </c>
      <c r="L8470" s="31" t="s">
        <v>9764</v>
      </c>
      <c r="M8470" t="e">
        <f t="shared" si="369"/>
        <v>#VALUE!</v>
      </c>
    </row>
    <row r="8471" spans="1:13" hidden="1">
      <c r="A8471" s="31" t="s">
        <v>9849</v>
      </c>
      <c r="B8471" s="31" t="s">
        <v>22306</v>
      </c>
      <c r="C8471" s="31" t="s">
        <v>22307</v>
      </c>
      <c r="D8471" s="32">
        <v>44252</v>
      </c>
      <c r="E8471" s="31" t="s">
        <v>22308</v>
      </c>
      <c r="F8471" s="31" t="s">
        <v>12612</v>
      </c>
      <c r="G8471" s="33">
        <v>-173000</v>
      </c>
      <c r="H8471" s="33">
        <v>-173000</v>
      </c>
      <c r="I8471" s="31" t="s">
        <v>9762</v>
      </c>
      <c r="J8471" s="31" t="s">
        <v>9763</v>
      </c>
      <c r="K8471" s="33">
        <v>-173000</v>
      </c>
      <c r="L8471" s="31" t="s">
        <v>9764</v>
      </c>
      <c r="M8471" t="e">
        <f t="shared" si="369"/>
        <v>#VALUE!</v>
      </c>
    </row>
    <row r="8472" spans="1:13" hidden="1">
      <c r="A8472" s="31" t="s">
        <v>9849</v>
      </c>
      <c r="B8472" s="31" t="s">
        <v>22306</v>
      </c>
      <c r="C8472" s="31" t="s">
        <v>22307</v>
      </c>
      <c r="D8472" s="32">
        <v>44252</v>
      </c>
      <c r="E8472" s="31" t="s">
        <v>22308</v>
      </c>
      <c r="F8472" s="31" t="s">
        <v>9997</v>
      </c>
      <c r="G8472" s="33">
        <v>173000</v>
      </c>
      <c r="H8472" s="33">
        <v>173000</v>
      </c>
      <c r="I8472" s="31" t="s">
        <v>9762</v>
      </c>
      <c r="J8472" s="31" t="s">
        <v>9763</v>
      </c>
      <c r="K8472" s="33">
        <v>173000</v>
      </c>
      <c r="L8472" s="31" t="s">
        <v>9764</v>
      </c>
      <c r="M8472" t="e">
        <f t="shared" si="369"/>
        <v>#VALUE!</v>
      </c>
    </row>
    <row r="8473" spans="1:13" hidden="1">
      <c r="A8473" s="31" t="s">
        <v>9849</v>
      </c>
      <c r="B8473" s="31" t="s">
        <v>22309</v>
      </c>
      <c r="C8473" s="31" t="s">
        <v>22310</v>
      </c>
      <c r="D8473" s="32">
        <v>44252</v>
      </c>
      <c r="E8473" s="31" t="s">
        <v>22311</v>
      </c>
      <c r="F8473" s="31" t="s">
        <v>12612</v>
      </c>
      <c r="G8473" s="33">
        <v>-8000</v>
      </c>
      <c r="H8473" s="33">
        <v>-8000</v>
      </c>
      <c r="I8473" s="31" t="s">
        <v>9762</v>
      </c>
      <c r="J8473" s="31" t="s">
        <v>9763</v>
      </c>
      <c r="K8473" s="33">
        <v>-8000</v>
      </c>
      <c r="L8473" s="31" t="s">
        <v>9764</v>
      </c>
      <c r="M8473" t="e">
        <f t="shared" si="369"/>
        <v>#VALUE!</v>
      </c>
    </row>
    <row r="8474" spans="1:13" hidden="1">
      <c r="A8474" s="31" t="s">
        <v>9849</v>
      </c>
      <c r="B8474" s="31" t="s">
        <v>22309</v>
      </c>
      <c r="C8474" s="31" t="s">
        <v>22310</v>
      </c>
      <c r="D8474" s="32">
        <v>44252</v>
      </c>
      <c r="E8474" s="31" t="s">
        <v>22311</v>
      </c>
      <c r="F8474" s="31" t="s">
        <v>9997</v>
      </c>
      <c r="G8474" s="33">
        <v>8000</v>
      </c>
      <c r="H8474" s="33">
        <v>8000</v>
      </c>
      <c r="I8474" s="31" t="s">
        <v>9762</v>
      </c>
      <c r="J8474" s="31" t="s">
        <v>9763</v>
      </c>
      <c r="K8474" s="33">
        <v>8000</v>
      </c>
      <c r="L8474" s="31" t="s">
        <v>9764</v>
      </c>
      <c r="M8474" t="e">
        <f t="shared" si="369"/>
        <v>#VALUE!</v>
      </c>
    </row>
    <row r="8475" spans="1:13" hidden="1">
      <c r="A8475" s="31" t="s">
        <v>9849</v>
      </c>
      <c r="B8475" s="31" t="s">
        <v>22312</v>
      </c>
      <c r="C8475" s="31" t="s">
        <v>22313</v>
      </c>
      <c r="D8475" s="32">
        <v>44252</v>
      </c>
      <c r="E8475" s="31" t="s">
        <v>22314</v>
      </c>
      <c r="F8475" s="31" t="s">
        <v>12612</v>
      </c>
      <c r="G8475" s="33">
        <v>-72616.960000000006</v>
      </c>
      <c r="H8475" s="33">
        <v>-72616.960000000006</v>
      </c>
      <c r="I8475" s="31" t="s">
        <v>9762</v>
      </c>
      <c r="J8475" s="31" t="s">
        <v>9763</v>
      </c>
      <c r="K8475" s="33">
        <v>-72616.960000000006</v>
      </c>
      <c r="L8475" s="31" t="s">
        <v>9764</v>
      </c>
      <c r="M8475" t="e">
        <f t="shared" si="369"/>
        <v>#VALUE!</v>
      </c>
    </row>
    <row r="8476" spans="1:13" hidden="1">
      <c r="A8476" s="31" t="s">
        <v>9849</v>
      </c>
      <c r="B8476" s="31" t="s">
        <v>22312</v>
      </c>
      <c r="C8476" s="31" t="s">
        <v>22313</v>
      </c>
      <c r="D8476" s="32">
        <v>44252</v>
      </c>
      <c r="E8476" s="31" t="s">
        <v>22314</v>
      </c>
      <c r="F8476" s="31" t="s">
        <v>9997</v>
      </c>
      <c r="G8476" s="33">
        <v>72616.960000000006</v>
      </c>
      <c r="H8476" s="33">
        <v>72616.960000000006</v>
      </c>
      <c r="I8476" s="31" t="s">
        <v>9762</v>
      </c>
      <c r="J8476" s="31" t="s">
        <v>9763</v>
      </c>
      <c r="K8476" s="33">
        <v>72616.960000000006</v>
      </c>
      <c r="L8476" s="31" t="s">
        <v>9764</v>
      </c>
      <c r="M8476" t="e">
        <f t="shared" si="369"/>
        <v>#VALUE!</v>
      </c>
    </row>
    <row r="8477" spans="1:13" hidden="1">
      <c r="A8477" s="31" t="s">
        <v>9849</v>
      </c>
      <c r="B8477" s="31" t="s">
        <v>22315</v>
      </c>
      <c r="C8477" s="31" t="s">
        <v>22316</v>
      </c>
      <c r="D8477" s="32">
        <v>44252</v>
      </c>
      <c r="E8477" s="31" t="s">
        <v>22317</v>
      </c>
      <c r="F8477" s="31" t="s">
        <v>12612</v>
      </c>
      <c r="G8477" s="33">
        <v>-91316.24</v>
      </c>
      <c r="H8477" s="33">
        <v>-91316.24</v>
      </c>
      <c r="I8477" s="31" t="s">
        <v>9762</v>
      </c>
      <c r="J8477" s="31" t="s">
        <v>9763</v>
      </c>
      <c r="K8477" s="33">
        <v>-91316.24</v>
      </c>
      <c r="L8477" s="31" t="s">
        <v>9764</v>
      </c>
      <c r="M8477" t="e">
        <f t="shared" si="369"/>
        <v>#VALUE!</v>
      </c>
    </row>
    <row r="8478" spans="1:13" hidden="1">
      <c r="A8478" s="31" t="s">
        <v>9849</v>
      </c>
      <c r="B8478" s="31" t="s">
        <v>22315</v>
      </c>
      <c r="C8478" s="31" t="s">
        <v>22316</v>
      </c>
      <c r="D8478" s="32">
        <v>44252</v>
      </c>
      <c r="E8478" s="31" t="s">
        <v>22317</v>
      </c>
      <c r="F8478" s="31" t="s">
        <v>9997</v>
      </c>
      <c r="G8478" s="33">
        <v>91316.24</v>
      </c>
      <c r="H8478" s="33">
        <v>91316.24</v>
      </c>
      <c r="I8478" s="31" t="s">
        <v>9762</v>
      </c>
      <c r="J8478" s="31" t="s">
        <v>9763</v>
      </c>
      <c r="K8478" s="33">
        <v>91316.24</v>
      </c>
      <c r="L8478" s="31" t="s">
        <v>9764</v>
      </c>
      <c r="M8478" t="e">
        <f t="shared" si="369"/>
        <v>#VALUE!</v>
      </c>
    </row>
    <row r="8479" spans="1:13" hidden="1">
      <c r="A8479" s="31" t="s">
        <v>9849</v>
      </c>
      <c r="B8479" s="31" t="s">
        <v>22318</v>
      </c>
      <c r="C8479" s="31" t="s">
        <v>22319</v>
      </c>
      <c r="D8479" s="32">
        <v>44252</v>
      </c>
      <c r="E8479" s="31" t="s">
        <v>22320</v>
      </c>
      <c r="F8479" s="31" t="s">
        <v>12612</v>
      </c>
      <c r="G8479" s="33">
        <v>-650700</v>
      </c>
      <c r="H8479" s="33">
        <v>-650700</v>
      </c>
      <c r="I8479" s="31" t="s">
        <v>9762</v>
      </c>
      <c r="J8479" s="31" t="s">
        <v>9763</v>
      </c>
      <c r="K8479" s="33">
        <v>-650700</v>
      </c>
      <c r="L8479" s="31" t="s">
        <v>9764</v>
      </c>
      <c r="M8479" t="e">
        <f t="shared" si="369"/>
        <v>#VALUE!</v>
      </c>
    </row>
    <row r="8480" spans="1:13" hidden="1">
      <c r="A8480" s="31" t="s">
        <v>9849</v>
      </c>
      <c r="B8480" s="31" t="s">
        <v>22318</v>
      </c>
      <c r="C8480" s="31" t="s">
        <v>22319</v>
      </c>
      <c r="D8480" s="32">
        <v>44252</v>
      </c>
      <c r="E8480" s="31" t="s">
        <v>22320</v>
      </c>
      <c r="F8480" s="31" t="s">
        <v>9997</v>
      </c>
      <c r="G8480" s="33">
        <v>650700</v>
      </c>
      <c r="H8480" s="33">
        <v>650700</v>
      </c>
      <c r="I8480" s="31" t="s">
        <v>9762</v>
      </c>
      <c r="J8480" s="31" t="s">
        <v>9763</v>
      </c>
      <c r="K8480" s="33">
        <v>650700</v>
      </c>
      <c r="L8480" s="31" t="s">
        <v>9764</v>
      </c>
      <c r="M8480" t="e">
        <f t="shared" si="369"/>
        <v>#VALUE!</v>
      </c>
    </row>
    <row r="8481" spans="1:13" hidden="1">
      <c r="A8481" s="31" t="s">
        <v>9849</v>
      </c>
      <c r="B8481" s="31" t="s">
        <v>22321</v>
      </c>
      <c r="C8481" s="31" t="s">
        <v>22322</v>
      </c>
      <c r="D8481" s="32">
        <v>44252</v>
      </c>
      <c r="E8481" s="31" t="s">
        <v>22323</v>
      </c>
      <c r="F8481" s="31" t="s">
        <v>12612</v>
      </c>
      <c r="G8481" s="33">
        <v>-57000</v>
      </c>
      <c r="H8481" s="33">
        <v>-57000</v>
      </c>
      <c r="I8481" s="31" t="s">
        <v>9762</v>
      </c>
      <c r="J8481" s="31" t="s">
        <v>9763</v>
      </c>
      <c r="K8481" s="33">
        <v>-57000</v>
      </c>
      <c r="L8481" s="31" t="s">
        <v>9764</v>
      </c>
      <c r="M8481" t="e">
        <f t="shared" si="369"/>
        <v>#VALUE!</v>
      </c>
    </row>
    <row r="8482" spans="1:13" hidden="1">
      <c r="A8482" s="31" t="s">
        <v>9849</v>
      </c>
      <c r="B8482" s="31" t="s">
        <v>22321</v>
      </c>
      <c r="C8482" s="31" t="s">
        <v>22322</v>
      </c>
      <c r="D8482" s="32">
        <v>44252</v>
      </c>
      <c r="E8482" s="31" t="s">
        <v>22323</v>
      </c>
      <c r="F8482" s="31" t="s">
        <v>9997</v>
      </c>
      <c r="G8482" s="33">
        <v>57000</v>
      </c>
      <c r="H8482" s="33">
        <v>57000</v>
      </c>
      <c r="I8482" s="31" t="s">
        <v>9762</v>
      </c>
      <c r="J8482" s="31" t="s">
        <v>9763</v>
      </c>
      <c r="K8482" s="33">
        <v>57000</v>
      </c>
      <c r="L8482" s="31" t="s">
        <v>9764</v>
      </c>
      <c r="M8482" t="e">
        <f t="shared" si="369"/>
        <v>#VALUE!</v>
      </c>
    </row>
    <row r="8483" spans="1:13" hidden="1">
      <c r="A8483" s="31" t="s">
        <v>9849</v>
      </c>
      <c r="B8483" s="31" t="s">
        <v>22324</v>
      </c>
      <c r="C8483" s="31" t="s">
        <v>22325</v>
      </c>
      <c r="D8483" s="32">
        <v>44252</v>
      </c>
      <c r="E8483" s="31" t="s">
        <v>22326</v>
      </c>
      <c r="F8483" s="31" t="s">
        <v>12612</v>
      </c>
      <c r="G8483" s="33">
        <v>-57000</v>
      </c>
      <c r="H8483" s="33">
        <v>-57000</v>
      </c>
      <c r="I8483" s="31" t="s">
        <v>9762</v>
      </c>
      <c r="J8483" s="31" t="s">
        <v>9763</v>
      </c>
      <c r="K8483" s="33">
        <v>-57000</v>
      </c>
      <c r="L8483" s="31" t="s">
        <v>9764</v>
      </c>
      <c r="M8483" t="e">
        <f t="shared" si="369"/>
        <v>#VALUE!</v>
      </c>
    </row>
    <row r="8484" spans="1:13" hidden="1">
      <c r="A8484" s="31" t="s">
        <v>9849</v>
      </c>
      <c r="B8484" s="31" t="s">
        <v>22324</v>
      </c>
      <c r="C8484" s="31" t="s">
        <v>22325</v>
      </c>
      <c r="D8484" s="32">
        <v>44252</v>
      </c>
      <c r="E8484" s="31" t="s">
        <v>22326</v>
      </c>
      <c r="F8484" s="31" t="s">
        <v>9997</v>
      </c>
      <c r="G8484" s="33">
        <v>57000</v>
      </c>
      <c r="H8484" s="33">
        <v>57000</v>
      </c>
      <c r="I8484" s="31" t="s">
        <v>9762</v>
      </c>
      <c r="J8484" s="31" t="s">
        <v>9763</v>
      </c>
      <c r="K8484" s="33">
        <v>57000</v>
      </c>
      <c r="L8484" s="31" t="s">
        <v>9764</v>
      </c>
      <c r="M8484" t="e">
        <f t="shared" si="369"/>
        <v>#VALUE!</v>
      </c>
    </row>
    <row r="8485" spans="1:13" hidden="1">
      <c r="A8485" s="31" t="s">
        <v>9849</v>
      </c>
      <c r="B8485" s="31" t="s">
        <v>22327</v>
      </c>
      <c r="C8485" s="31" t="s">
        <v>22328</v>
      </c>
      <c r="D8485" s="32">
        <v>44252</v>
      </c>
      <c r="E8485" s="31" t="s">
        <v>22329</v>
      </c>
      <c r="F8485" s="31" t="s">
        <v>12612</v>
      </c>
      <c r="G8485" s="33">
        <v>-341000</v>
      </c>
      <c r="H8485" s="33">
        <v>-341000</v>
      </c>
      <c r="I8485" s="31" t="s">
        <v>9762</v>
      </c>
      <c r="J8485" s="31" t="s">
        <v>9763</v>
      </c>
      <c r="K8485" s="33">
        <v>-341000</v>
      </c>
      <c r="L8485" s="31" t="s">
        <v>9764</v>
      </c>
      <c r="M8485" t="e">
        <f t="shared" si="369"/>
        <v>#VALUE!</v>
      </c>
    </row>
    <row r="8486" spans="1:13" hidden="1">
      <c r="A8486" s="31" t="s">
        <v>9849</v>
      </c>
      <c r="B8486" s="31" t="s">
        <v>22327</v>
      </c>
      <c r="C8486" s="31" t="s">
        <v>22328</v>
      </c>
      <c r="D8486" s="32">
        <v>44252</v>
      </c>
      <c r="E8486" s="31" t="s">
        <v>22329</v>
      </c>
      <c r="F8486" s="31" t="s">
        <v>9997</v>
      </c>
      <c r="G8486" s="33">
        <v>341000</v>
      </c>
      <c r="H8486" s="33">
        <v>341000</v>
      </c>
      <c r="I8486" s="31" t="s">
        <v>9762</v>
      </c>
      <c r="J8486" s="31" t="s">
        <v>9763</v>
      </c>
      <c r="K8486" s="33">
        <v>341000</v>
      </c>
      <c r="L8486" s="31" t="s">
        <v>9764</v>
      </c>
      <c r="M8486" t="e">
        <f t="shared" si="369"/>
        <v>#VALUE!</v>
      </c>
    </row>
    <row r="8487" spans="1:13" hidden="1">
      <c r="A8487" s="31" t="s">
        <v>9849</v>
      </c>
      <c r="B8487" s="31" t="s">
        <v>22330</v>
      </c>
      <c r="C8487" s="31" t="s">
        <v>22331</v>
      </c>
      <c r="D8487" s="32">
        <v>44252</v>
      </c>
      <c r="E8487" s="31" t="s">
        <v>22332</v>
      </c>
      <c r="F8487" s="31" t="s">
        <v>12612</v>
      </c>
      <c r="G8487" s="33">
        <v>-193000</v>
      </c>
      <c r="H8487" s="33">
        <v>-193000</v>
      </c>
      <c r="I8487" s="31" t="s">
        <v>9762</v>
      </c>
      <c r="J8487" s="31" t="s">
        <v>9763</v>
      </c>
      <c r="K8487" s="33">
        <v>-193000</v>
      </c>
      <c r="L8487" s="31" t="s">
        <v>9764</v>
      </c>
      <c r="M8487" t="e">
        <f t="shared" si="369"/>
        <v>#VALUE!</v>
      </c>
    </row>
    <row r="8488" spans="1:13" hidden="1">
      <c r="A8488" s="31" t="s">
        <v>9849</v>
      </c>
      <c r="B8488" s="31" t="s">
        <v>22330</v>
      </c>
      <c r="C8488" s="31" t="s">
        <v>22331</v>
      </c>
      <c r="D8488" s="32">
        <v>44252</v>
      </c>
      <c r="E8488" s="31" t="s">
        <v>22332</v>
      </c>
      <c r="F8488" s="31" t="s">
        <v>9997</v>
      </c>
      <c r="G8488" s="33">
        <v>193000</v>
      </c>
      <c r="H8488" s="33">
        <v>193000</v>
      </c>
      <c r="I8488" s="31" t="s">
        <v>9762</v>
      </c>
      <c r="J8488" s="31" t="s">
        <v>9763</v>
      </c>
      <c r="K8488" s="33">
        <v>193000</v>
      </c>
      <c r="L8488" s="31" t="s">
        <v>9764</v>
      </c>
      <c r="M8488" t="e">
        <f t="shared" si="369"/>
        <v>#VALUE!</v>
      </c>
    </row>
    <row r="8489" spans="1:13" hidden="1">
      <c r="A8489" s="31" t="s">
        <v>9849</v>
      </c>
      <c r="B8489" s="31" t="s">
        <v>22333</v>
      </c>
      <c r="C8489" s="31" t="s">
        <v>22334</v>
      </c>
      <c r="D8489" s="32">
        <v>44252</v>
      </c>
      <c r="E8489" s="31" t="s">
        <v>22335</v>
      </c>
      <c r="F8489" s="31" t="s">
        <v>12612</v>
      </c>
      <c r="G8489" s="33">
        <v>-932010.41</v>
      </c>
      <c r="H8489" s="33">
        <v>-932010.41</v>
      </c>
      <c r="I8489" s="31" t="s">
        <v>9762</v>
      </c>
      <c r="J8489" s="31" t="s">
        <v>9763</v>
      </c>
      <c r="K8489" s="33">
        <v>-932010.41</v>
      </c>
      <c r="L8489" s="31" t="s">
        <v>9764</v>
      </c>
      <c r="M8489" t="e">
        <f t="shared" si="369"/>
        <v>#VALUE!</v>
      </c>
    </row>
    <row r="8490" spans="1:13" hidden="1">
      <c r="A8490" s="31" t="s">
        <v>9849</v>
      </c>
      <c r="B8490" s="31" t="s">
        <v>22333</v>
      </c>
      <c r="C8490" s="31" t="s">
        <v>22334</v>
      </c>
      <c r="D8490" s="32">
        <v>44252</v>
      </c>
      <c r="E8490" s="31" t="s">
        <v>22335</v>
      </c>
      <c r="F8490" s="31" t="s">
        <v>9997</v>
      </c>
      <c r="G8490" s="33">
        <v>932010.41</v>
      </c>
      <c r="H8490" s="33">
        <v>932010.41</v>
      </c>
      <c r="I8490" s="31" t="s">
        <v>9762</v>
      </c>
      <c r="J8490" s="31" t="s">
        <v>9763</v>
      </c>
      <c r="K8490" s="33">
        <v>932010.41</v>
      </c>
      <c r="L8490" s="31" t="s">
        <v>9764</v>
      </c>
      <c r="M8490" t="e">
        <f t="shared" si="369"/>
        <v>#VALUE!</v>
      </c>
    </row>
    <row r="8491" spans="1:13" hidden="1">
      <c r="A8491" s="31" t="s">
        <v>9849</v>
      </c>
      <c r="B8491" s="31" t="s">
        <v>22336</v>
      </c>
      <c r="C8491" s="31" t="s">
        <v>22337</v>
      </c>
      <c r="D8491" s="32">
        <v>44252</v>
      </c>
      <c r="E8491" s="31" t="s">
        <v>22338</v>
      </c>
      <c r="F8491" s="31" t="s">
        <v>12612</v>
      </c>
      <c r="G8491" s="33">
        <v>-77325.14</v>
      </c>
      <c r="H8491" s="33">
        <v>-77325.14</v>
      </c>
      <c r="I8491" s="31" t="s">
        <v>9762</v>
      </c>
      <c r="J8491" s="31" t="s">
        <v>9763</v>
      </c>
      <c r="K8491" s="33">
        <v>-77325.14</v>
      </c>
      <c r="L8491" s="31" t="s">
        <v>9764</v>
      </c>
      <c r="M8491" t="e">
        <f t="shared" si="369"/>
        <v>#VALUE!</v>
      </c>
    </row>
    <row r="8492" spans="1:13" hidden="1">
      <c r="A8492" s="31" t="s">
        <v>9849</v>
      </c>
      <c r="B8492" s="31" t="s">
        <v>22336</v>
      </c>
      <c r="C8492" s="31" t="s">
        <v>22337</v>
      </c>
      <c r="D8492" s="32">
        <v>44252</v>
      </c>
      <c r="E8492" s="31" t="s">
        <v>22338</v>
      </c>
      <c r="F8492" s="31" t="s">
        <v>9997</v>
      </c>
      <c r="G8492" s="33">
        <v>77325.14</v>
      </c>
      <c r="H8492" s="33">
        <v>77325.14</v>
      </c>
      <c r="I8492" s="31" t="s">
        <v>9762</v>
      </c>
      <c r="J8492" s="31" t="s">
        <v>9763</v>
      </c>
      <c r="K8492" s="33">
        <v>77325.14</v>
      </c>
      <c r="L8492" s="31" t="s">
        <v>9764</v>
      </c>
      <c r="M8492" t="e">
        <f t="shared" si="369"/>
        <v>#VALUE!</v>
      </c>
    </row>
    <row r="8493" spans="1:13" hidden="1">
      <c r="A8493" s="31" t="s">
        <v>9757</v>
      </c>
      <c r="B8493" s="31" t="s">
        <v>22339</v>
      </c>
      <c r="C8493" s="31" t="s">
        <v>22340</v>
      </c>
      <c r="D8493" s="32">
        <v>44251</v>
      </c>
      <c r="E8493" s="31" t="s">
        <v>22341</v>
      </c>
      <c r="F8493" s="31" t="s">
        <v>20776</v>
      </c>
      <c r="G8493" s="33">
        <v>-30400</v>
      </c>
      <c r="H8493" s="33">
        <v>-30400</v>
      </c>
      <c r="I8493" s="31" t="s">
        <v>9762</v>
      </c>
      <c r="J8493" s="31" t="s">
        <v>9763</v>
      </c>
      <c r="K8493" s="33">
        <v>-30400</v>
      </c>
      <c r="L8493" s="31" t="s">
        <v>9764</v>
      </c>
      <c r="M8493" t="e">
        <f t="shared" si="369"/>
        <v>#VALUE!</v>
      </c>
    </row>
    <row r="8494" spans="1:13" hidden="1">
      <c r="A8494" s="31" t="s">
        <v>9757</v>
      </c>
      <c r="B8494" s="31" t="s">
        <v>22339</v>
      </c>
      <c r="C8494" s="31" t="s">
        <v>22340</v>
      </c>
      <c r="D8494" s="32">
        <v>44251</v>
      </c>
      <c r="E8494" s="31" t="s">
        <v>22341</v>
      </c>
      <c r="F8494" s="31" t="s">
        <v>20777</v>
      </c>
      <c r="G8494" s="33">
        <v>30400</v>
      </c>
      <c r="H8494" s="33">
        <v>30400</v>
      </c>
      <c r="I8494" s="31" t="s">
        <v>9762</v>
      </c>
      <c r="J8494" s="31" t="s">
        <v>9763</v>
      </c>
      <c r="K8494" s="33">
        <v>30400</v>
      </c>
      <c r="L8494" s="31" t="s">
        <v>9764</v>
      </c>
      <c r="M8494" t="e">
        <f t="shared" si="369"/>
        <v>#VALUE!</v>
      </c>
    </row>
    <row r="8495" spans="1:13" hidden="1">
      <c r="A8495" s="31" t="s">
        <v>9849</v>
      </c>
      <c r="B8495" s="31" t="s">
        <v>22342</v>
      </c>
      <c r="C8495" s="31" t="s">
        <v>22343</v>
      </c>
      <c r="D8495" s="32">
        <v>44252</v>
      </c>
      <c r="E8495" s="31" t="s">
        <v>22344</v>
      </c>
      <c r="F8495" s="31" t="s">
        <v>12612</v>
      </c>
      <c r="G8495" s="33">
        <v>-274973</v>
      </c>
      <c r="H8495" s="33">
        <v>-274973</v>
      </c>
      <c r="I8495" s="31" t="s">
        <v>9762</v>
      </c>
      <c r="J8495" s="31" t="s">
        <v>9763</v>
      </c>
      <c r="K8495" s="33">
        <v>-274973</v>
      </c>
      <c r="L8495" s="31" t="s">
        <v>9764</v>
      </c>
      <c r="M8495" t="e">
        <f t="shared" si="369"/>
        <v>#VALUE!</v>
      </c>
    </row>
    <row r="8496" spans="1:13" hidden="1">
      <c r="A8496" s="31" t="s">
        <v>9849</v>
      </c>
      <c r="B8496" s="31" t="s">
        <v>22342</v>
      </c>
      <c r="C8496" s="31" t="s">
        <v>22343</v>
      </c>
      <c r="D8496" s="32">
        <v>44252</v>
      </c>
      <c r="E8496" s="31" t="s">
        <v>22344</v>
      </c>
      <c r="F8496" s="31" t="s">
        <v>9997</v>
      </c>
      <c r="G8496" s="33">
        <v>274973</v>
      </c>
      <c r="H8496" s="33">
        <v>274973</v>
      </c>
      <c r="I8496" s="31" t="s">
        <v>9762</v>
      </c>
      <c r="J8496" s="31" t="s">
        <v>9763</v>
      </c>
      <c r="K8496" s="33">
        <v>274973</v>
      </c>
      <c r="L8496" s="31" t="s">
        <v>9764</v>
      </c>
      <c r="M8496" t="e">
        <f t="shared" si="369"/>
        <v>#VALUE!</v>
      </c>
    </row>
    <row r="8497" spans="1:15" hidden="1">
      <c r="A8497" s="31" t="s">
        <v>9757</v>
      </c>
      <c r="B8497" s="31" t="s">
        <v>22345</v>
      </c>
      <c r="C8497" s="31" t="s">
        <v>22346</v>
      </c>
      <c r="D8497" s="32">
        <v>44252</v>
      </c>
      <c r="E8497" s="31" t="s">
        <v>22347</v>
      </c>
      <c r="F8497" s="31" t="s">
        <v>12612</v>
      </c>
      <c r="G8497" s="33">
        <v>-318000</v>
      </c>
      <c r="H8497" s="33">
        <v>-318000</v>
      </c>
      <c r="I8497" s="31" t="s">
        <v>9762</v>
      </c>
      <c r="J8497" s="31" t="s">
        <v>9763</v>
      </c>
      <c r="K8497" s="33">
        <v>-318000</v>
      </c>
      <c r="L8497" s="31" t="s">
        <v>9764</v>
      </c>
      <c r="M8497">
        <f t="shared" si="369"/>
        <v>15</v>
      </c>
      <c r="N8497" t="str">
        <f t="shared" ref="N8497:N8500" si="370">MID(E8497,M8497,10)</f>
        <v>PO64000069</v>
      </c>
      <c r="O8497" t="e">
        <f>VLOOKUP(N8497,'1_คตง_ภาพรวม'!L8497:M8547,2,FALSE)</f>
        <v>#N/A</v>
      </c>
    </row>
    <row r="8498" spans="1:15" hidden="1">
      <c r="A8498" s="31" t="s">
        <v>9757</v>
      </c>
      <c r="B8498" s="31" t="s">
        <v>22345</v>
      </c>
      <c r="C8498" s="31" t="s">
        <v>22346</v>
      </c>
      <c r="D8498" s="32">
        <v>44252</v>
      </c>
      <c r="E8498" s="31" t="s">
        <v>22347</v>
      </c>
      <c r="F8498" s="31" t="s">
        <v>9875</v>
      </c>
      <c r="G8498" s="33">
        <v>318000</v>
      </c>
      <c r="H8498" s="33">
        <v>318000</v>
      </c>
      <c r="I8498" s="31" t="s">
        <v>9762</v>
      </c>
      <c r="J8498" s="31" t="s">
        <v>9763</v>
      </c>
      <c r="K8498" s="33">
        <v>318000</v>
      </c>
      <c r="L8498" s="31" t="s">
        <v>9764</v>
      </c>
      <c r="M8498">
        <f t="shared" si="369"/>
        <v>15</v>
      </c>
      <c r="N8498" t="str">
        <f t="shared" si="370"/>
        <v>PO64000069</v>
      </c>
      <c r="O8498" t="e">
        <f>VLOOKUP(N8498,'1_คตง_ภาพรวม'!L8498:M8548,2,FALSE)</f>
        <v>#N/A</v>
      </c>
    </row>
    <row r="8499" spans="1:15" hidden="1">
      <c r="A8499" s="31" t="s">
        <v>9757</v>
      </c>
      <c r="B8499" s="31" t="s">
        <v>22348</v>
      </c>
      <c r="C8499" s="31" t="s">
        <v>22349</v>
      </c>
      <c r="D8499" s="32">
        <v>44252</v>
      </c>
      <c r="E8499" s="31" t="s">
        <v>22350</v>
      </c>
      <c r="F8499" s="31" t="s">
        <v>12612</v>
      </c>
      <c r="G8499" s="33">
        <v>-190800</v>
      </c>
      <c r="H8499" s="33">
        <v>-190800</v>
      </c>
      <c r="I8499" s="31" t="s">
        <v>9762</v>
      </c>
      <c r="J8499" s="31" t="s">
        <v>9763</v>
      </c>
      <c r="K8499" s="33">
        <v>-190800</v>
      </c>
      <c r="L8499" s="31" t="s">
        <v>9764</v>
      </c>
      <c r="M8499">
        <f t="shared" si="369"/>
        <v>15</v>
      </c>
      <c r="N8499" t="str">
        <f t="shared" si="370"/>
        <v>PO63000996</v>
      </c>
      <c r="O8499" t="e">
        <f>VLOOKUP(N8499,'1_คตง_ภาพรวม'!L8499:M8549,2,FALSE)</f>
        <v>#N/A</v>
      </c>
    </row>
    <row r="8500" spans="1:15" hidden="1">
      <c r="A8500" s="31" t="s">
        <v>9757</v>
      </c>
      <c r="B8500" s="31" t="s">
        <v>22348</v>
      </c>
      <c r="C8500" s="31" t="s">
        <v>22349</v>
      </c>
      <c r="D8500" s="32">
        <v>44252</v>
      </c>
      <c r="E8500" s="31" t="s">
        <v>22350</v>
      </c>
      <c r="F8500" s="31" t="s">
        <v>9875</v>
      </c>
      <c r="G8500" s="33">
        <v>190800</v>
      </c>
      <c r="H8500" s="33">
        <v>190800</v>
      </c>
      <c r="I8500" s="31" t="s">
        <v>9762</v>
      </c>
      <c r="J8500" s="31" t="s">
        <v>9763</v>
      </c>
      <c r="K8500" s="33">
        <v>190800</v>
      </c>
      <c r="L8500" s="31" t="s">
        <v>9764</v>
      </c>
      <c r="M8500">
        <f t="shared" si="369"/>
        <v>15</v>
      </c>
      <c r="N8500" t="str">
        <f t="shared" si="370"/>
        <v>PO63000996</v>
      </c>
      <c r="O8500" t="e">
        <f>VLOOKUP(N8500,'1_คตง_ภาพรวม'!L8500:M8550,2,FALSE)</f>
        <v>#N/A</v>
      </c>
    </row>
    <row r="8501" spans="1:15" hidden="1">
      <c r="A8501" s="31" t="s">
        <v>9757</v>
      </c>
      <c r="B8501" s="31" t="s">
        <v>22351</v>
      </c>
      <c r="C8501" s="31" t="s">
        <v>22352</v>
      </c>
      <c r="D8501" s="32">
        <v>44251</v>
      </c>
      <c r="E8501" s="31" t="s">
        <v>22353</v>
      </c>
      <c r="F8501" s="31" t="s">
        <v>17656</v>
      </c>
      <c r="G8501" s="33">
        <v>-3000</v>
      </c>
      <c r="H8501" s="33">
        <v>-3000</v>
      </c>
      <c r="I8501" s="31" t="s">
        <v>9762</v>
      </c>
      <c r="J8501" s="31" t="s">
        <v>9763</v>
      </c>
      <c r="K8501" s="33">
        <v>-3000</v>
      </c>
      <c r="L8501" s="31" t="s">
        <v>9764</v>
      </c>
      <c r="M8501" t="e">
        <f t="shared" si="369"/>
        <v>#VALUE!</v>
      </c>
    </row>
    <row r="8502" spans="1:15" hidden="1">
      <c r="A8502" s="31" t="s">
        <v>9757</v>
      </c>
      <c r="B8502" s="31" t="s">
        <v>22351</v>
      </c>
      <c r="C8502" s="31" t="s">
        <v>22352</v>
      </c>
      <c r="D8502" s="32">
        <v>44251</v>
      </c>
      <c r="E8502" s="31" t="s">
        <v>22353</v>
      </c>
      <c r="F8502" s="31" t="s">
        <v>9962</v>
      </c>
      <c r="G8502" s="33">
        <v>3000</v>
      </c>
      <c r="H8502" s="33">
        <v>3000</v>
      </c>
      <c r="I8502" s="31" t="s">
        <v>9762</v>
      </c>
      <c r="J8502" s="31" t="s">
        <v>9763</v>
      </c>
      <c r="K8502" s="33">
        <v>3000</v>
      </c>
      <c r="L8502" s="31" t="s">
        <v>9764</v>
      </c>
      <c r="M8502" t="e">
        <f t="shared" si="369"/>
        <v>#VALUE!</v>
      </c>
    </row>
    <row r="8503" spans="1:15" hidden="1">
      <c r="A8503" s="31" t="s">
        <v>9757</v>
      </c>
      <c r="B8503" s="31" t="s">
        <v>22354</v>
      </c>
      <c r="C8503" s="31" t="s">
        <v>22355</v>
      </c>
      <c r="D8503" s="32">
        <v>44252</v>
      </c>
      <c r="E8503" s="31" t="s">
        <v>22356</v>
      </c>
      <c r="F8503" s="31" t="s">
        <v>17551</v>
      </c>
      <c r="G8503" s="33">
        <v>-8500</v>
      </c>
      <c r="H8503" s="33">
        <v>-8500</v>
      </c>
      <c r="I8503" s="31" t="s">
        <v>9762</v>
      </c>
      <c r="J8503" s="31" t="s">
        <v>9763</v>
      </c>
      <c r="K8503" s="33">
        <v>-8500</v>
      </c>
      <c r="L8503" s="31" t="s">
        <v>9764</v>
      </c>
      <c r="M8503" t="e">
        <f t="shared" si="369"/>
        <v>#VALUE!</v>
      </c>
    </row>
    <row r="8504" spans="1:15" hidden="1">
      <c r="A8504" s="31" t="s">
        <v>9757</v>
      </c>
      <c r="B8504" s="31" t="s">
        <v>22354</v>
      </c>
      <c r="C8504" s="31" t="s">
        <v>22355</v>
      </c>
      <c r="D8504" s="32">
        <v>44252</v>
      </c>
      <c r="E8504" s="31" t="s">
        <v>22356</v>
      </c>
      <c r="F8504" s="31" t="s">
        <v>17552</v>
      </c>
      <c r="G8504" s="33">
        <v>8500</v>
      </c>
      <c r="H8504" s="33">
        <v>8500</v>
      </c>
      <c r="I8504" s="31" t="s">
        <v>9762</v>
      </c>
      <c r="J8504" s="31" t="s">
        <v>9763</v>
      </c>
      <c r="K8504" s="33">
        <v>8500</v>
      </c>
      <c r="L8504" s="31" t="s">
        <v>9764</v>
      </c>
      <c r="M8504" t="e">
        <f t="shared" si="369"/>
        <v>#VALUE!</v>
      </c>
    </row>
    <row r="8505" spans="1:15" hidden="1">
      <c r="A8505" s="31" t="s">
        <v>9849</v>
      </c>
      <c r="B8505" s="31" t="s">
        <v>22357</v>
      </c>
      <c r="C8505" s="31" t="s">
        <v>22358</v>
      </c>
      <c r="D8505" s="32">
        <v>44252</v>
      </c>
      <c r="E8505" s="31" t="s">
        <v>22359</v>
      </c>
      <c r="F8505" s="31" t="s">
        <v>12612</v>
      </c>
      <c r="G8505" s="33">
        <v>-848555.85</v>
      </c>
      <c r="H8505" s="33">
        <v>-848555.85</v>
      </c>
      <c r="I8505" s="31" t="s">
        <v>9762</v>
      </c>
      <c r="J8505" s="31" t="s">
        <v>9763</v>
      </c>
      <c r="K8505" s="33">
        <v>-848555.85</v>
      </c>
      <c r="L8505" s="31" t="s">
        <v>9764</v>
      </c>
      <c r="M8505" t="e">
        <f t="shared" si="369"/>
        <v>#VALUE!</v>
      </c>
    </row>
    <row r="8506" spans="1:15" hidden="1">
      <c r="A8506" s="31" t="s">
        <v>9849</v>
      </c>
      <c r="B8506" s="31" t="s">
        <v>22357</v>
      </c>
      <c r="C8506" s="31" t="s">
        <v>22358</v>
      </c>
      <c r="D8506" s="32">
        <v>44252</v>
      </c>
      <c r="E8506" s="31" t="s">
        <v>22359</v>
      </c>
      <c r="F8506" s="31" t="s">
        <v>9997</v>
      </c>
      <c r="G8506" s="33">
        <v>848555.85</v>
      </c>
      <c r="H8506" s="33">
        <v>848555.85</v>
      </c>
      <c r="I8506" s="31" t="s">
        <v>9762</v>
      </c>
      <c r="J8506" s="31" t="s">
        <v>9763</v>
      </c>
      <c r="K8506" s="33">
        <v>848555.85</v>
      </c>
      <c r="L8506" s="31" t="s">
        <v>9764</v>
      </c>
      <c r="M8506" t="e">
        <f t="shared" si="369"/>
        <v>#VALUE!</v>
      </c>
    </row>
    <row r="8507" spans="1:15" hidden="1">
      <c r="A8507" s="31" t="s">
        <v>9849</v>
      </c>
      <c r="B8507" s="31" t="s">
        <v>22360</v>
      </c>
      <c r="C8507" s="31" t="s">
        <v>22361</v>
      </c>
      <c r="D8507" s="32">
        <v>44252</v>
      </c>
      <c r="E8507" s="31" t="s">
        <v>22362</v>
      </c>
      <c r="F8507" s="31" t="s">
        <v>12612</v>
      </c>
      <c r="G8507" s="33">
        <v>-25440</v>
      </c>
      <c r="H8507" s="33">
        <v>-25440</v>
      </c>
      <c r="I8507" s="31" t="s">
        <v>9762</v>
      </c>
      <c r="J8507" s="31" t="s">
        <v>9763</v>
      </c>
      <c r="K8507" s="33">
        <v>-25440</v>
      </c>
      <c r="L8507" s="31" t="s">
        <v>9764</v>
      </c>
      <c r="M8507">
        <f t="shared" si="369"/>
        <v>15</v>
      </c>
      <c r="N8507" t="str">
        <f t="shared" ref="N8507:N8554" si="371">MID(E8507,M8507,10)</f>
        <v>PO64000145</v>
      </c>
      <c r="O8507" t="e">
        <f>VLOOKUP(N8507,'1_คตง_ภาพรวม'!L8507:M8557,2,FALSE)</f>
        <v>#N/A</v>
      </c>
    </row>
    <row r="8508" spans="1:15" hidden="1">
      <c r="A8508" s="31" t="s">
        <v>9849</v>
      </c>
      <c r="B8508" s="31" t="s">
        <v>22360</v>
      </c>
      <c r="C8508" s="31" t="s">
        <v>22361</v>
      </c>
      <c r="D8508" s="32">
        <v>44252</v>
      </c>
      <c r="E8508" s="31" t="s">
        <v>22362</v>
      </c>
      <c r="F8508" s="31" t="s">
        <v>9875</v>
      </c>
      <c r="G8508" s="33">
        <v>25440</v>
      </c>
      <c r="H8508" s="33">
        <v>25440</v>
      </c>
      <c r="I8508" s="31" t="s">
        <v>9762</v>
      </c>
      <c r="J8508" s="31" t="s">
        <v>9763</v>
      </c>
      <c r="K8508" s="33">
        <v>25440</v>
      </c>
      <c r="L8508" s="31" t="s">
        <v>9764</v>
      </c>
      <c r="M8508">
        <f t="shared" si="369"/>
        <v>15</v>
      </c>
      <c r="N8508" t="str">
        <f t="shared" si="371"/>
        <v>PO64000145</v>
      </c>
      <c r="O8508" t="e">
        <f>VLOOKUP(N8508,'1_คตง_ภาพรวม'!L8508:M8558,2,FALSE)</f>
        <v>#N/A</v>
      </c>
    </row>
    <row r="8509" spans="1:15" hidden="1">
      <c r="A8509" s="31" t="s">
        <v>9849</v>
      </c>
      <c r="B8509" s="31" t="s">
        <v>22363</v>
      </c>
      <c r="C8509" s="31" t="s">
        <v>22364</v>
      </c>
      <c r="D8509" s="32">
        <v>44252</v>
      </c>
      <c r="E8509" s="31" t="s">
        <v>22365</v>
      </c>
      <c r="F8509" s="31" t="s">
        <v>12612</v>
      </c>
      <c r="G8509" s="33">
        <v>-31164</v>
      </c>
      <c r="H8509" s="33">
        <v>-31164</v>
      </c>
      <c r="I8509" s="31" t="s">
        <v>9762</v>
      </c>
      <c r="J8509" s="31" t="s">
        <v>9763</v>
      </c>
      <c r="K8509" s="33">
        <v>-31164</v>
      </c>
      <c r="L8509" s="31" t="s">
        <v>9764</v>
      </c>
      <c r="M8509">
        <f t="shared" si="369"/>
        <v>15</v>
      </c>
      <c r="N8509" t="str">
        <f t="shared" si="371"/>
        <v>PO64000142</v>
      </c>
      <c r="O8509" t="e">
        <f>VLOOKUP(N8509,'1_คตง_ภาพรวม'!L8509:M8559,2,FALSE)</f>
        <v>#N/A</v>
      </c>
    </row>
    <row r="8510" spans="1:15" hidden="1">
      <c r="A8510" s="31" t="s">
        <v>9849</v>
      </c>
      <c r="B8510" s="31" t="s">
        <v>22363</v>
      </c>
      <c r="C8510" s="31" t="s">
        <v>22364</v>
      </c>
      <c r="D8510" s="32">
        <v>44252</v>
      </c>
      <c r="E8510" s="31" t="s">
        <v>22365</v>
      </c>
      <c r="F8510" s="31" t="s">
        <v>9875</v>
      </c>
      <c r="G8510" s="33">
        <v>31164</v>
      </c>
      <c r="H8510" s="33">
        <v>31164</v>
      </c>
      <c r="I8510" s="31" t="s">
        <v>9762</v>
      </c>
      <c r="J8510" s="31" t="s">
        <v>9763</v>
      </c>
      <c r="K8510" s="33">
        <v>31164</v>
      </c>
      <c r="L8510" s="31" t="s">
        <v>9764</v>
      </c>
      <c r="M8510">
        <f t="shared" si="369"/>
        <v>15</v>
      </c>
      <c r="N8510" t="str">
        <f t="shared" si="371"/>
        <v>PO64000142</v>
      </c>
      <c r="O8510" t="e">
        <f>VLOOKUP(N8510,'1_คตง_ภาพรวม'!L8510:M8560,2,FALSE)</f>
        <v>#N/A</v>
      </c>
    </row>
    <row r="8511" spans="1:15" hidden="1">
      <c r="A8511" s="31" t="s">
        <v>9849</v>
      </c>
      <c r="B8511" s="31" t="s">
        <v>22366</v>
      </c>
      <c r="C8511" s="31" t="s">
        <v>22367</v>
      </c>
      <c r="D8511" s="32">
        <v>44252</v>
      </c>
      <c r="E8511" s="31" t="s">
        <v>22368</v>
      </c>
      <c r="F8511" s="31" t="s">
        <v>12612</v>
      </c>
      <c r="G8511" s="33">
        <v>-24910</v>
      </c>
      <c r="H8511" s="33">
        <v>-24910</v>
      </c>
      <c r="I8511" s="31" t="s">
        <v>9762</v>
      </c>
      <c r="J8511" s="31" t="s">
        <v>9763</v>
      </c>
      <c r="K8511" s="33">
        <v>-24910</v>
      </c>
      <c r="L8511" s="31" t="s">
        <v>9764</v>
      </c>
      <c r="M8511">
        <f t="shared" si="369"/>
        <v>15</v>
      </c>
      <c r="N8511" t="str">
        <f t="shared" si="371"/>
        <v>PO64000126</v>
      </c>
      <c r="O8511" t="e">
        <f>VLOOKUP(N8511,'1_คตง_ภาพรวม'!L8511:M8561,2,FALSE)</f>
        <v>#N/A</v>
      </c>
    </row>
    <row r="8512" spans="1:15" hidden="1">
      <c r="A8512" s="31" t="s">
        <v>9849</v>
      </c>
      <c r="B8512" s="31" t="s">
        <v>22366</v>
      </c>
      <c r="C8512" s="31" t="s">
        <v>22367</v>
      </c>
      <c r="D8512" s="32">
        <v>44252</v>
      </c>
      <c r="E8512" s="31" t="s">
        <v>22368</v>
      </c>
      <c r="F8512" s="31" t="s">
        <v>9875</v>
      </c>
      <c r="G8512" s="33">
        <v>24910</v>
      </c>
      <c r="H8512" s="33">
        <v>24910</v>
      </c>
      <c r="I8512" s="31" t="s">
        <v>9762</v>
      </c>
      <c r="J8512" s="31" t="s">
        <v>9763</v>
      </c>
      <c r="K8512" s="33">
        <v>24910</v>
      </c>
      <c r="L8512" s="31" t="s">
        <v>9764</v>
      </c>
      <c r="M8512">
        <f t="shared" si="369"/>
        <v>15</v>
      </c>
      <c r="N8512" t="str">
        <f t="shared" si="371"/>
        <v>PO64000126</v>
      </c>
      <c r="O8512" t="e">
        <f>VLOOKUP(N8512,'1_คตง_ภาพรวม'!L8512:M8562,2,FALSE)</f>
        <v>#N/A</v>
      </c>
    </row>
    <row r="8513" spans="1:15" hidden="1">
      <c r="A8513" s="31" t="s">
        <v>9849</v>
      </c>
      <c r="B8513" s="31" t="s">
        <v>22369</v>
      </c>
      <c r="C8513" s="31" t="s">
        <v>22370</v>
      </c>
      <c r="D8513" s="32">
        <v>44252</v>
      </c>
      <c r="E8513" s="31" t="s">
        <v>22371</v>
      </c>
      <c r="F8513" s="31" t="s">
        <v>12612</v>
      </c>
      <c r="G8513" s="33">
        <v>-108650</v>
      </c>
      <c r="H8513" s="33">
        <v>-108650</v>
      </c>
      <c r="I8513" s="31" t="s">
        <v>9762</v>
      </c>
      <c r="J8513" s="31" t="s">
        <v>9763</v>
      </c>
      <c r="K8513" s="33">
        <v>-108650</v>
      </c>
      <c r="L8513" s="31" t="s">
        <v>9764</v>
      </c>
      <c r="M8513">
        <f t="shared" si="369"/>
        <v>15</v>
      </c>
      <c r="N8513" t="str">
        <f t="shared" si="371"/>
        <v>PO64000205</v>
      </c>
      <c r="O8513" t="e">
        <f>VLOOKUP(N8513,'1_คตง_ภาพรวม'!L8513:M8563,2,FALSE)</f>
        <v>#N/A</v>
      </c>
    </row>
    <row r="8514" spans="1:15" hidden="1">
      <c r="A8514" s="31" t="s">
        <v>9849</v>
      </c>
      <c r="B8514" s="31" t="s">
        <v>22369</v>
      </c>
      <c r="C8514" s="31" t="s">
        <v>22370</v>
      </c>
      <c r="D8514" s="32">
        <v>44252</v>
      </c>
      <c r="E8514" s="31" t="s">
        <v>22371</v>
      </c>
      <c r="F8514" s="31" t="s">
        <v>9875</v>
      </c>
      <c r="G8514" s="33">
        <v>108650</v>
      </c>
      <c r="H8514" s="33">
        <v>108650</v>
      </c>
      <c r="I8514" s="31" t="s">
        <v>9762</v>
      </c>
      <c r="J8514" s="31" t="s">
        <v>9763</v>
      </c>
      <c r="K8514" s="33">
        <v>108650</v>
      </c>
      <c r="L8514" s="31" t="s">
        <v>9764</v>
      </c>
      <c r="M8514">
        <f t="shared" si="369"/>
        <v>15</v>
      </c>
      <c r="N8514" t="str">
        <f t="shared" si="371"/>
        <v>PO64000205</v>
      </c>
      <c r="O8514" t="e">
        <f>VLOOKUP(N8514,'1_คตง_ภาพรวม'!L8514:M8564,2,FALSE)</f>
        <v>#N/A</v>
      </c>
    </row>
    <row r="8515" spans="1:15" hidden="1">
      <c r="A8515" s="31" t="s">
        <v>9849</v>
      </c>
      <c r="B8515" s="31" t="s">
        <v>22372</v>
      </c>
      <c r="C8515" s="31" t="s">
        <v>22373</v>
      </c>
      <c r="D8515" s="32">
        <v>44252</v>
      </c>
      <c r="E8515" s="31" t="s">
        <v>22374</v>
      </c>
      <c r="F8515" s="31" t="s">
        <v>12612</v>
      </c>
      <c r="G8515" s="33">
        <v>-24750</v>
      </c>
      <c r="H8515" s="33">
        <v>-24750</v>
      </c>
      <c r="I8515" s="31" t="s">
        <v>9762</v>
      </c>
      <c r="J8515" s="31" t="s">
        <v>9763</v>
      </c>
      <c r="K8515" s="33">
        <v>-24750</v>
      </c>
      <c r="L8515" s="31" t="s">
        <v>9764</v>
      </c>
      <c r="M8515">
        <f t="shared" ref="M8515:M8578" si="372">FIND("PO",E8515)</f>
        <v>15</v>
      </c>
      <c r="N8515" t="str">
        <f t="shared" si="371"/>
        <v>PO64000162</v>
      </c>
      <c r="O8515" t="e">
        <f>VLOOKUP(N8515,'1_คตง_ภาพรวม'!L8515:M8565,2,FALSE)</f>
        <v>#N/A</v>
      </c>
    </row>
    <row r="8516" spans="1:15" hidden="1">
      <c r="A8516" s="31" t="s">
        <v>9849</v>
      </c>
      <c r="B8516" s="31" t="s">
        <v>22372</v>
      </c>
      <c r="C8516" s="31" t="s">
        <v>22373</v>
      </c>
      <c r="D8516" s="32">
        <v>44252</v>
      </c>
      <c r="E8516" s="31" t="s">
        <v>22374</v>
      </c>
      <c r="F8516" s="31" t="s">
        <v>9875</v>
      </c>
      <c r="G8516" s="33">
        <v>24750</v>
      </c>
      <c r="H8516" s="33">
        <v>24750</v>
      </c>
      <c r="I8516" s="31" t="s">
        <v>9762</v>
      </c>
      <c r="J8516" s="31" t="s">
        <v>9763</v>
      </c>
      <c r="K8516" s="33">
        <v>24750</v>
      </c>
      <c r="L8516" s="31" t="s">
        <v>9764</v>
      </c>
      <c r="M8516">
        <f t="shared" si="372"/>
        <v>15</v>
      </c>
      <c r="N8516" t="str">
        <f t="shared" si="371"/>
        <v>PO64000162</v>
      </c>
      <c r="O8516" t="e">
        <f>VLOOKUP(N8516,'1_คตง_ภาพรวม'!L8516:M8566,2,FALSE)</f>
        <v>#N/A</v>
      </c>
    </row>
    <row r="8517" spans="1:15" hidden="1">
      <c r="A8517" s="31" t="s">
        <v>9849</v>
      </c>
      <c r="B8517" s="31" t="s">
        <v>22375</v>
      </c>
      <c r="C8517" s="31" t="s">
        <v>22376</v>
      </c>
      <c r="D8517" s="32">
        <v>44252</v>
      </c>
      <c r="E8517" s="31" t="s">
        <v>22377</v>
      </c>
      <c r="F8517" s="31" t="s">
        <v>12612</v>
      </c>
      <c r="G8517" s="33">
        <v>-4372500</v>
      </c>
      <c r="H8517" s="33">
        <v>-4372500</v>
      </c>
      <c r="I8517" s="31" t="s">
        <v>9762</v>
      </c>
      <c r="J8517" s="31" t="s">
        <v>9763</v>
      </c>
      <c r="K8517" s="33">
        <v>-4372500</v>
      </c>
      <c r="L8517" s="31" t="s">
        <v>9764</v>
      </c>
      <c r="M8517">
        <f t="shared" si="372"/>
        <v>15</v>
      </c>
      <c r="N8517" t="str">
        <f t="shared" si="371"/>
        <v>PO64000082</v>
      </c>
      <c r="O8517" t="e">
        <f>VLOOKUP(N8517,'1_คตง_ภาพรวม'!L8517:M8567,2,FALSE)</f>
        <v>#N/A</v>
      </c>
    </row>
    <row r="8518" spans="1:15" hidden="1">
      <c r="A8518" s="31" t="s">
        <v>9849</v>
      </c>
      <c r="B8518" s="31" t="s">
        <v>22375</v>
      </c>
      <c r="C8518" s="31" t="s">
        <v>22376</v>
      </c>
      <c r="D8518" s="32">
        <v>44252</v>
      </c>
      <c r="E8518" s="31" t="s">
        <v>22377</v>
      </c>
      <c r="F8518" s="31" t="s">
        <v>9875</v>
      </c>
      <c r="G8518" s="33">
        <v>4372500</v>
      </c>
      <c r="H8518" s="33">
        <v>4372500</v>
      </c>
      <c r="I8518" s="31" t="s">
        <v>9762</v>
      </c>
      <c r="J8518" s="31" t="s">
        <v>9763</v>
      </c>
      <c r="K8518" s="33">
        <v>4372500</v>
      </c>
      <c r="L8518" s="31" t="s">
        <v>9764</v>
      </c>
      <c r="M8518">
        <f t="shared" si="372"/>
        <v>15</v>
      </c>
      <c r="N8518" t="str">
        <f t="shared" si="371"/>
        <v>PO64000082</v>
      </c>
      <c r="O8518" t="e">
        <f>VLOOKUP(N8518,'1_คตง_ภาพรวม'!L8518:M8568,2,FALSE)</f>
        <v>#N/A</v>
      </c>
    </row>
    <row r="8519" spans="1:15" hidden="1">
      <c r="A8519" s="31" t="s">
        <v>9849</v>
      </c>
      <c r="B8519" s="31" t="s">
        <v>22378</v>
      </c>
      <c r="C8519" s="31" t="s">
        <v>22379</v>
      </c>
      <c r="D8519" s="32">
        <v>44252</v>
      </c>
      <c r="E8519" s="31" t="s">
        <v>22380</v>
      </c>
      <c r="F8519" s="31" t="s">
        <v>12612</v>
      </c>
      <c r="G8519" s="33">
        <v>-88413.43</v>
      </c>
      <c r="H8519" s="33">
        <v>-88413.43</v>
      </c>
      <c r="I8519" s="31" t="s">
        <v>9762</v>
      </c>
      <c r="J8519" s="31" t="s">
        <v>9763</v>
      </c>
      <c r="K8519" s="33">
        <v>-88413.43</v>
      </c>
      <c r="L8519" s="31" t="s">
        <v>9764</v>
      </c>
      <c r="M8519">
        <f t="shared" si="372"/>
        <v>15</v>
      </c>
      <c r="N8519" t="str">
        <f t="shared" si="371"/>
        <v>PO64000240</v>
      </c>
      <c r="O8519" t="e">
        <f>VLOOKUP(N8519,'1_คตง_ภาพรวม'!L8519:M8569,2,FALSE)</f>
        <v>#N/A</v>
      </c>
    </row>
    <row r="8520" spans="1:15" hidden="1">
      <c r="A8520" s="31" t="s">
        <v>9849</v>
      </c>
      <c r="B8520" s="31" t="s">
        <v>22378</v>
      </c>
      <c r="C8520" s="31" t="s">
        <v>22379</v>
      </c>
      <c r="D8520" s="32">
        <v>44252</v>
      </c>
      <c r="E8520" s="31" t="s">
        <v>22380</v>
      </c>
      <c r="F8520" s="31" t="s">
        <v>9875</v>
      </c>
      <c r="G8520" s="33">
        <v>88413.43</v>
      </c>
      <c r="H8520" s="33">
        <v>88413.43</v>
      </c>
      <c r="I8520" s="31" t="s">
        <v>9762</v>
      </c>
      <c r="J8520" s="31" t="s">
        <v>9763</v>
      </c>
      <c r="K8520" s="33">
        <v>88413.43</v>
      </c>
      <c r="L8520" s="31" t="s">
        <v>9764</v>
      </c>
      <c r="M8520">
        <f t="shared" si="372"/>
        <v>15</v>
      </c>
      <c r="N8520" t="str">
        <f t="shared" si="371"/>
        <v>PO64000240</v>
      </c>
      <c r="O8520" t="e">
        <f>VLOOKUP(N8520,'1_คตง_ภาพรวม'!L8520:M8570,2,FALSE)</f>
        <v>#N/A</v>
      </c>
    </row>
    <row r="8521" spans="1:15" hidden="1">
      <c r="A8521" s="31" t="s">
        <v>9849</v>
      </c>
      <c r="B8521" s="31" t="s">
        <v>22381</v>
      </c>
      <c r="C8521" s="31" t="s">
        <v>22382</v>
      </c>
      <c r="D8521" s="32">
        <v>44252</v>
      </c>
      <c r="E8521" s="31" t="s">
        <v>22383</v>
      </c>
      <c r="F8521" s="31" t="s">
        <v>12612</v>
      </c>
      <c r="G8521" s="33">
        <v>-272429.90999999997</v>
      </c>
      <c r="H8521" s="33">
        <v>-272429.90999999997</v>
      </c>
      <c r="I8521" s="31" t="s">
        <v>9762</v>
      </c>
      <c r="J8521" s="31" t="s">
        <v>9763</v>
      </c>
      <c r="K8521" s="33">
        <v>-272429.90999999997</v>
      </c>
      <c r="L8521" s="31" t="s">
        <v>9764</v>
      </c>
      <c r="M8521">
        <f t="shared" si="372"/>
        <v>15</v>
      </c>
      <c r="N8521" t="str">
        <f t="shared" si="371"/>
        <v>PO63000463</v>
      </c>
      <c r="O8521" t="e">
        <f>VLOOKUP(N8521,'1_คตง_ภาพรวม'!L8521:M8571,2,FALSE)</f>
        <v>#N/A</v>
      </c>
    </row>
    <row r="8522" spans="1:15" hidden="1">
      <c r="A8522" s="31" t="s">
        <v>9849</v>
      </c>
      <c r="B8522" s="31" t="s">
        <v>22381</v>
      </c>
      <c r="C8522" s="31" t="s">
        <v>22382</v>
      </c>
      <c r="D8522" s="32">
        <v>44252</v>
      </c>
      <c r="E8522" s="31" t="s">
        <v>22383</v>
      </c>
      <c r="F8522" s="31" t="s">
        <v>9875</v>
      </c>
      <c r="G8522" s="33">
        <v>272429.90999999997</v>
      </c>
      <c r="H8522" s="33">
        <v>272429.90999999997</v>
      </c>
      <c r="I8522" s="31" t="s">
        <v>9762</v>
      </c>
      <c r="J8522" s="31" t="s">
        <v>9763</v>
      </c>
      <c r="K8522" s="33">
        <v>272429.90999999997</v>
      </c>
      <c r="L8522" s="31" t="s">
        <v>9764</v>
      </c>
      <c r="M8522">
        <f t="shared" si="372"/>
        <v>15</v>
      </c>
      <c r="N8522" t="str">
        <f t="shared" si="371"/>
        <v>PO63000463</v>
      </c>
      <c r="O8522" t="e">
        <f>VLOOKUP(N8522,'1_คตง_ภาพรวม'!L8522:M8572,2,FALSE)</f>
        <v>#N/A</v>
      </c>
    </row>
    <row r="8523" spans="1:15" hidden="1">
      <c r="A8523" s="31" t="s">
        <v>9849</v>
      </c>
      <c r="B8523" s="31" t="s">
        <v>22384</v>
      </c>
      <c r="C8523" s="31" t="s">
        <v>22385</v>
      </c>
      <c r="D8523" s="32">
        <v>44252</v>
      </c>
      <c r="E8523" s="31" t="s">
        <v>22386</v>
      </c>
      <c r="F8523" s="31" t="s">
        <v>12612</v>
      </c>
      <c r="G8523" s="33">
        <v>-3286</v>
      </c>
      <c r="H8523" s="33">
        <v>-3286</v>
      </c>
      <c r="I8523" s="31" t="s">
        <v>9762</v>
      </c>
      <c r="J8523" s="31" t="s">
        <v>9763</v>
      </c>
      <c r="K8523" s="33">
        <v>-3286</v>
      </c>
      <c r="L8523" s="31" t="s">
        <v>9764</v>
      </c>
      <c r="M8523">
        <f t="shared" si="372"/>
        <v>15</v>
      </c>
      <c r="N8523" t="str">
        <f t="shared" si="371"/>
        <v>PO64000043</v>
      </c>
      <c r="O8523" t="e">
        <f>VLOOKUP(N8523,'1_คตง_ภาพรวม'!L8523:M8573,2,FALSE)</f>
        <v>#N/A</v>
      </c>
    </row>
    <row r="8524" spans="1:15" hidden="1">
      <c r="A8524" s="31" t="s">
        <v>9849</v>
      </c>
      <c r="B8524" s="31" t="s">
        <v>22384</v>
      </c>
      <c r="C8524" s="31" t="s">
        <v>22385</v>
      </c>
      <c r="D8524" s="32">
        <v>44252</v>
      </c>
      <c r="E8524" s="31" t="s">
        <v>22386</v>
      </c>
      <c r="F8524" s="31" t="s">
        <v>9875</v>
      </c>
      <c r="G8524" s="33">
        <v>3286</v>
      </c>
      <c r="H8524" s="33">
        <v>3286</v>
      </c>
      <c r="I8524" s="31" t="s">
        <v>9762</v>
      </c>
      <c r="J8524" s="31" t="s">
        <v>9763</v>
      </c>
      <c r="K8524" s="33">
        <v>3286</v>
      </c>
      <c r="L8524" s="31" t="s">
        <v>9764</v>
      </c>
      <c r="M8524">
        <f t="shared" si="372"/>
        <v>15</v>
      </c>
      <c r="N8524" t="str">
        <f t="shared" si="371"/>
        <v>PO64000043</v>
      </c>
      <c r="O8524" t="e">
        <f>VLOOKUP(N8524,'1_คตง_ภาพรวม'!L8524:M8574,2,FALSE)</f>
        <v>#N/A</v>
      </c>
    </row>
    <row r="8525" spans="1:15" hidden="1">
      <c r="A8525" s="31" t="s">
        <v>9849</v>
      </c>
      <c r="B8525" s="31" t="s">
        <v>22387</v>
      </c>
      <c r="C8525" s="31" t="s">
        <v>22388</v>
      </c>
      <c r="D8525" s="32">
        <v>44252</v>
      </c>
      <c r="E8525" s="31" t="s">
        <v>22389</v>
      </c>
      <c r="F8525" s="31" t="s">
        <v>12612</v>
      </c>
      <c r="G8525" s="33">
        <v>-137214</v>
      </c>
      <c r="H8525" s="33">
        <v>-137214</v>
      </c>
      <c r="I8525" s="31" t="s">
        <v>9762</v>
      </c>
      <c r="J8525" s="31" t="s">
        <v>9763</v>
      </c>
      <c r="K8525" s="33">
        <v>-137214</v>
      </c>
      <c r="L8525" s="31" t="s">
        <v>9764</v>
      </c>
      <c r="M8525">
        <f t="shared" si="372"/>
        <v>15</v>
      </c>
      <c r="N8525" t="str">
        <f t="shared" si="371"/>
        <v>PO64000078</v>
      </c>
      <c r="O8525" t="e">
        <f>VLOOKUP(N8525,'1_คตง_ภาพรวม'!L8525:M8575,2,FALSE)</f>
        <v>#N/A</v>
      </c>
    </row>
    <row r="8526" spans="1:15" hidden="1">
      <c r="A8526" s="31" t="s">
        <v>9849</v>
      </c>
      <c r="B8526" s="31" t="s">
        <v>22387</v>
      </c>
      <c r="C8526" s="31" t="s">
        <v>22388</v>
      </c>
      <c r="D8526" s="32">
        <v>44252</v>
      </c>
      <c r="E8526" s="31" t="s">
        <v>22389</v>
      </c>
      <c r="F8526" s="31" t="s">
        <v>9875</v>
      </c>
      <c r="G8526" s="33">
        <v>137214</v>
      </c>
      <c r="H8526" s="33">
        <v>137214</v>
      </c>
      <c r="I8526" s="31" t="s">
        <v>9762</v>
      </c>
      <c r="J8526" s="31" t="s">
        <v>9763</v>
      </c>
      <c r="K8526" s="33">
        <v>137214</v>
      </c>
      <c r="L8526" s="31" t="s">
        <v>9764</v>
      </c>
      <c r="M8526">
        <f t="shared" si="372"/>
        <v>15</v>
      </c>
      <c r="N8526" t="str">
        <f t="shared" si="371"/>
        <v>PO64000078</v>
      </c>
      <c r="O8526" t="e">
        <f>VLOOKUP(N8526,'1_คตง_ภาพรวม'!L8526:M8576,2,FALSE)</f>
        <v>#N/A</v>
      </c>
    </row>
    <row r="8527" spans="1:15" hidden="1">
      <c r="A8527" s="31" t="s">
        <v>9849</v>
      </c>
      <c r="B8527" s="31" t="s">
        <v>22390</v>
      </c>
      <c r="C8527" s="31" t="s">
        <v>22391</v>
      </c>
      <c r="D8527" s="32">
        <v>44252</v>
      </c>
      <c r="E8527" s="31" t="s">
        <v>22392</v>
      </c>
      <c r="F8527" s="31" t="s">
        <v>12612</v>
      </c>
      <c r="G8527" s="33">
        <v>-198114</v>
      </c>
      <c r="H8527" s="33">
        <v>-198114</v>
      </c>
      <c r="I8527" s="31" t="s">
        <v>9762</v>
      </c>
      <c r="J8527" s="31" t="s">
        <v>9763</v>
      </c>
      <c r="K8527" s="33">
        <v>-198114</v>
      </c>
      <c r="L8527" s="31" t="s">
        <v>9764</v>
      </c>
      <c r="M8527">
        <f t="shared" si="372"/>
        <v>15</v>
      </c>
      <c r="N8527" t="str">
        <f t="shared" si="371"/>
        <v>PO63000855</v>
      </c>
      <c r="O8527" t="e">
        <f>VLOOKUP(N8527,'1_คตง_ภาพรวม'!L8527:M8577,2,FALSE)</f>
        <v>#N/A</v>
      </c>
    </row>
    <row r="8528" spans="1:15" hidden="1">
      <c r="A8528" s="31" t="s">
        <v>9849</v>
      </c>
      <c r="B8528" s="31" t="s">
        <v>22390</v>
      </c>
      <c r="C8528" s="31" t="s">
        <v>22391</v>
      </c>
      <c r="D8528" s="32">
        <v>44252</v>
      </c>
      <c r="E8528" s="31" t="s">
        <v>22392</v>
      </c>
      <c r="F8528" s="31" t="s">
        <v>9875</v>
      </c>
      <c r="G8528" s="33">
        <v>198114</v>
      </c>
      <c r="H8528" s="33">
        <v>198114</v>
      </c>
      <c r="I8528" s="31" t="s">
        <v>9762</v>
      </c>
      <c r="J8528" s="31" t="s">
        <v>9763</v>
      </c>
      <c r="K8528" s="33">
        <v>198114</v>
      </c>
      <c r="L8528" s="31" t="s">
        <v>9764</v>
      </c>
      <c r="M8528">
        <f t="shared" si="372"/>
        <v>15</v>
      </c>
      <c r="N8528" t="str">
        <f t="shared" si="371"/>
        <v>PO63000855</v>
      </c>
      <c r="O8528" t="e">
        <f>VLOOKUP(N8528,'1_คตง_ภาพรวม'!L8528:M8578,2,FALSE)</f>
        <v>#N/A</v>
      </c>
    </row>
    <row r="8529" spans="1:15" hidden="1">
      <c r="A8529" s="31" t="s">
        <v>9849</v>
      </c>
      <c r="B8529" s="31" t="s">
        <v>22393</v>
      </c>
      <c r="C8529" s="31" t="s">
        <v>22394</v>
      </c>
      <c r="D8529" s="32">
        <v>44252</v>
      </c>
      <c r="E8529" s="31" t="s">
        <v>22395</v>
      </c>
      <c r="F8529" s="31" t="s">
        <v>12612</v>
      </c>
      <c r="G8529" s="33">
        <v>-22770</v>
      </c>
      <c r="H8529" s="33">
        <v>-22770</v>
      </c>
      <c r="I8529" s="31" t="s">
        <v>9762</v>
      </c>
      <c r="J8529" s="31" t="s">
        <v>9763</v>
      </c>
      <c r="K8529" s="33">
        <v>-22770</v>
      </c>
      <c r="L8529" s="31" t="s">
        <v>9764</v>
      </c>
      <c r="M8529">
        <f t="shared" si="372"/>
        <v>15</v>
      </c>
      <c r="N8529" t="str">
        <f t="shared" si="371"/>
        <v>PO64000195</v>
      </c>
      <c r="O8529" t="e">
        <f>VLOOKUP(N8529,'1_คตง_ภาพรวม'!L8529:M8579,2,FALSE)</f>
        <v>#N/A</v>
      </c>
    </row>
    <row r="8530" spans="1:15" hidden="1">
      <c r="A8530" s="31" t="s">
        <v>9849</v>
      </c>
      <c r="B8530" s="31" t="s">
        <v>22393</v>
      </c>
      <c r="C8530" s="31" t="s">
        <v>22394</v>
      </c>
      <c r="D8530" s="32">
        <v>44252</v>
      </c>
      <c r="E8530" s="31" t="s">
        <v>22395</v>
      </c>
      <c r="F8530" s="31" t="s">
        <v>9875</v>
      </c>
      <c r="G8530" s="33">
        <v>22770</v>
      </c>
      <c r="H8530" s="33">
        <v>22770</v>
      </c>
      <c r="I8530" s="31" t="s">
        <v>9762</v>
      </c>
      <c r="J8530" s="31" t="s">
        <v>9763</v>
      </c>
      <c r="K8530" s="33">
        <v>22770</v>
      </c>
      <c r="L8530" s="31" t="s">
        <v>9764</v>
      </c>
      <c r="M8530">
        <f t="shared" si="372"/>
        <v>15</v>
      </c>
      <c r="N8530" t="str">
        <f t="shared" si="371"/>
        <v>PO64000195</v>
      </c>
      <c r="O8530" t="e">
        <f>VLOOKUP(N8530,'1_คตง_ภาพรวม'!L8530:M8580,2,FALSE)</f>
        <v>#N/A</v>
      </c>
    </row>
    <row r="8531" spans="1:15" hidden="1">
      <c r="A8531" s="31" t="s">
        <v>9849</v>
      </c>
      <c r="B8531" s="31" t="s">
        <v>22396</v>
      </c>
      <c r="C8531" s="31" t="s">
        <v>22397</v>
      </c>
      <c r="D8531" s="32">
        <v>44252</v>
      </c>
      <c r="E8531" s="31" t="s">
        <v>22398</v>
      </c>
      <c r="F8531" s="31" t="s">
        <v>12612</v>
      </c>
      <c r="G8531" s="33">
        <v>-24380</v>
      </c>
      <c r="H8531" s="33">
        <v>-24380</v>
      </c>
      <c r="I8531" s="31" t="s">
        <v>9762</v>
      </c>
      <c r="J8531" s="31" t="s">
        <v>9763</v>
      </c>
      <c r="K8531" s="33">
        <v>-24380</v>
      </c>
      <c r="L8531" s="31" t="s">
        <v>9764</v>
      </c>
      <c r="M8531">
        <f t="shared" si="372"/>
        <v>15</v>
      </c>
      <c r="N8531" t="str">
        <f t="shared" si="371"/>
        <v>PO64000141</v>
      </c>
      <c r="O8531" t="e">
        <f>VLOOKUP(N8531,'1_คตง_ภาพรวม'!L8531:M8581,2,FALSE)</f>
        <v>#N/A</v>
      </c>
    </row>
    <row r="8532" spans="1:15" hidden="1">
      <c r="A8532" s="31" t="s">
        <v>9849</v>
      </c>
      <c r="B8532" s="31" t="s">
        <v>22396</v>
      </c>
      <c r="C8532" s="31" t="s">
        <v>22397</v>
      </c>
      <c r="D8532" s="32">
        <v>44252</v>
      </c>
      <c r="E8532" s="31" t="s">
        <v>22398</v>
      </c>
      <c r="F8532" s="31" t="s">
        <v>9875</v>
      </c>
      <c r="G8532" s="33">
        <v>24380</v>
      </c>
      <c r="H8532" s="33">
        <v>24380</v>
      </c>
      <c r="I8532" s="31" t="s">
        <v>9762</v>
      </c>
      <c r="J8532" s="31" t="s">
        <v>9763</v>
      </c>
      <c r="K8532" s="33">
        <v>24380</v>
      </c>
      <c r="L8532" s="31" t="s">
        <v>9764</v>
      </c>
      <c r="M8532">
        <f t="shared" si="372"/>
        <v>15</v>
      </c>
      <c r="N8532" t="str">
        <f t="shared" si="371"/>
        <v>PO64000141</v>
      </c>
      <c r="O8532" t="e">
        <f>VLOOKUP(N8532,'1_คตง_ภาพรวม'!L8532:M8582,2,FALSE)</f>
        <v>#N/A</v>
      </c>
    </row>
    <row r="8533" spans="1:15" hidden="1">
      <c r="A8533" s="31" t="s">
        <v>9849</v>
      </c>
      <c r="B8533" s="31" t="s">
        <v>22399</v>
      </c>
      <c r="C8533" s="31" t="s">
        <v>22400</v>
      </c>
      <c r="D8533" s="32">
        <v>44252</v>
      </c>
      <c r="E8533" s="31" t="s">
        <v>22401</v>
      </c>
      <c r="F8533" s="31" t="s">
        <v>12612</v>
      </c>
      <c r="G8533" s="33">
        <v>-24380</v>
      </c>
      <c r="H8533" s="33">
        <v>-24380</v>
      </c>
      <c r="I8533" s="31" t="s">
        <v>9762</v>
      </c>
      <c r="J8533" s="31" t="s">
        <v>9763</v>
      </c>
      <c r="K8533" s="33">
        <v>-24380</v>
      </c>
      <c r="L8533" s="31" t="s">
        <v>9764</v>
      </c>
      <c r="M8533">
        <f t="shared" si="372"/>
        <v>15</v>
      </c>
      <c r="N8533" t="str">
        <f t="shared" si="371"/>
        <v>PO64000183</v>
      </c>
      <c r="O8533" t="e">
        <f>VLOOKUP(N8533,'1_คตง_ภาพรวม'!L8533:M8583,2,FALSE)</f>
        <v>#N/A</v>
      </c>
    </row>
    <row r="8534" spans="1:15" hidden="1">
      <c r="A8534" s="31" t="s">
        <v>9849</v>
      </c>
      <c r="B8534" s="31" t="s">
        <v>22399</v>
      </c>
      <c r="C8534" s="31" t="s">
        <v>22400</v>
      </c>
      <c r="D8534" s="32">
        <v>44252</v>
      </c>
      <c r="E8534" s="31" t="s">
        <v>22401</v>
      </c>
      <c r="F8534" s="31" t="s">
        <v>9875</v>
      </c>
      <c r="G8534" s="33">
        <v>24380</v>
      </c>
      <c r="H8534" s="33">
        <v>24380</v>
      </c>
      <c r="I8534" s="31" t="s">
        <v>9762</v>
      </c>
      <c r="J8534" s="31" t="s">
        <v>9763</v>
      </c>
      <c r="K8534" s="33">
        <v>24380</v>
      </c>
      <c r="L8534" s="31" t="s">
        <v>9764</v>
      </c>
      <c r="M8534">
        <f t="shared" si="372"/>
        <v>15</v>
      </c>
      <c r="N8534" t="str">
        <f t="shared" si="371"/>
        <v>PO64000183</v>
      </c>
      <c r="O8534" t="e">
        <f>VLOOKUP(N8534,'1_คตง_ภาพรวม'!L8534:M8584,2,FALSE)</f>
        <v>#N/A</v>
      </c>
    </row>
    <row r="8535" spans="1:15" hidden="1">
      <c r="A8535" s="31" t="s">
        <v>9849</v>
      </c>
      <c r="B8535" s="31" t="s">
        <v>22402</v>
      </c>
      <c r="C8535" s="31" t="s">
        <v>22403</v>
      </c>
      <c r="D8535" s="32">
        <v>44252</v>
      </c>
      <c r="E8535" s="31" t="s">
        <v>22404</v>
      </c>
      <c r="F8535" s="31" t="s">
        <v>12612</v>
      </c>
      <c r="G8535" s="33">
        <v>-42400</v>
      </c>
      <c r="H8535" s="33">
        <v>-42400</v>
      </c>
      <c r="I8535" s="31" t="s">
        <v>9762</v>
      </c>
      <c r="J8535" s="31" t="s">
        <v>9763</v>
      </c>
      <c r="K8535" s="33">
        <v>-42400</v>
      </c>
      <c r="L8535" s="31" t="s">
        <v>9764</v>
      </c>
      <c r="M8535">
        <f t="shared" si="372"/>
        <v>15</v>
      </c>
      <c r="N8535" t="str">
        <f t="shared" si="371"/>
        <v>PO64000144</v>
      </c>
      <c r="O8535" t="e">
        <f>VLOOKUP(N8535,'1_คตง_ภาพรวม'!L8535:M8585,2,FALSE)</f>
        <v>#N/A</v>
      </c>
    </row>
    <row r="8536" spans="1:15" hidden="1">
      <c r="A8536" s="31" t="s">
        <v>9849</v>
      </c>
      <c r="B8536" s="31" t="s">
        <v>22402</v>
      </c>
      <c r="C8536" s="31" t="s">
        <v>22403</v>
      </c>
      <c r="D8536" s="32">
        <v>44252</v>
      </c>
      <c r="E8536" s="31" t="s">
        <v>22404</v>
      </c>
      <c r="F8536" s="31" t="s">
        <v>9875</v>
      </c>
      <c r="G8536" s="33">
        <v>42400</v>
      </c>
      <c r="H8536" s="33">
        <v>42400</v>
      </c>
      <c r="I8536" s="31" t="s">
        <v>9762</v>
      </c>
      <c r="J8536" s="31" t="s">
        <v>9763</v>
      </c>
      <c r="K8536" s="33">
        <v>42400</v>
      </c>
      <c r="L8536" s="31" t="s">
        <v>9764</v>
      </c>
      <c r="M8536">
        <f t="shared" si="372"/>
        <v>15</v>
      </c>
      <c r="N8536" t="str">
        <f t="shared" si="371"/>
        <v>PO64000144</v>
      </c>
      <c r="O8536" t="e">
        <f>VLOOKUP(N8536,'1_คตง_ภาพรวม'!L8536:M8586,2,FALSE)</f>
        <v>#N/A</v>
      </c>
    </row>
    <row r="8537" spans="1:15" hidden="1">
      <c r="A8537" s="31" t="s">
        <v>9849</v>
      </c>
      <c r="B8537" s="31" t="s">
        <v>22405</v>
      </c>
      <c r="C8537" s="31" t="s">
        <v>22406</v>
      </c>
      <c r="D8537" s="32">
        <v>44252</v>
      </c>
      <c r="E8537" s="31" t="s">
        <v>22407</v>
      </c>
      <c r="F8537" s="31" t="s">
        <v>12612</v>
      </c>
      <c r="G8537" s="33">
        <v>-78625.5</v>
      </c>
      <c r="H8537" s="33">
        <v>-78625.5</v>
      </c>
      <c r="I8537" s="31" t="s">
        <v>9762</v>
      </c>
      <c r="J8537" s="31" t="s">
        <v>9763</v>
      </c>
      <c r="K8537" s="33">
        <v>-78625.5</v>
      </c>
      <c r="L8537" s="31" t="s">
        <v>9764</v>
      </c>
      <c r="M8537">
        <f t="shared" si="372"/>
        <v>15</v>
      </c>
      <c r="N8537" t="str">
        <f t="shared" si="371"/>
        <v>PO64000115</v>
      </c>
      <c r="O8537" t="e">
        <f>VLOOKUP(N8537,'1_คตง_ภาพรวม'!L8537:M8587,2,FALSE)</f>
        <v>#N/A</v>
      </c>
    </row>
    <row r="8538" spans="1:15" hidden="1">
      <c r="A8538" s="31" t="s">
        <v>9849</v>
      </c>
      <c r="B8538" s="31" t="s">
        <v>22405</v>
      </c>
      <c r="C8538" s="31" t="s">
        <v>22406</v>
      </c>
      <c r="D8538" s="32">
        <v>44252</v>
      </c>
      <c r="E8538" s="31" t="s">
        <v>22407</v>
      </c>
      <c r="F8538" s="31" t="s">
        <v>9875</v>
      </c>
      <c r="G8538" s="33">
        <v>78625.5</v>
      </c>
      <c r="H8538" s="33">
        <v>78625.5</v>
      </c>
      <c r="I8538" s="31" t="s">
        <v>9762</v>
      </c>
      <c r="J8538" s="31" t="s">
        <v>9763</v>
      </c>
      <c r="K8538" s="33">
        <v>78625.5</v>
      </c>
      <c r="L8538" s="31" t="s">
        <v>9764</v>
      </c>
      <c r="M8538">
        <f t="shared" si="372"/>
        <v>15</v>
      </c>
      <c r="N8538" t="str">
        <f t="shared" si="371"/>
        <v>PO64000115</v>
      </c>
      <c r="O8538" t="e">
        <f>VLOOKUP(N8538,'1_คตง_ภาพรวม'!L8538:M8588,2,FALSE)</f>
        <v>#N/A</v>
      </c>
    </row>
    <row r="8539" spans="1:15" hidden="1">
      <c r="A8539" s="31" t="s">
        <v>9849</v>
      </c>
      <c r="B8539" s="31" t="s">
        <v>22408</v>
      </c>
      <c r="C8539" s="31" t="s">
        <v>22409</v>
      </c>
      <c r="D8539" s="32">
        <v>44252</v>
      </c>
      <c r="E8539" s="31" t="s">
        <v>22410</v>
      </c>
      <c r="F8539" s="31" t="s">
        <v>12612</v>
      </c>
      <c r="G8539" s="33">
        <v>-25740</v>
      </c>
      <c r="H8539" s="33">
        <v>-25740</v>
      </c>
      <c r="I8539" s="31" t="s">
        <v>9762</v>
      </c>
      <c r="J8539" s="31" t="s">
        <v>9763</v>
      </c>
      <c r="K8539" s="33">
        <v>-25740</v>
      </c>
      <c r="L8539" s="31" t="s">
        <v>9764</v>
      </c>
      <c r="M8539">
        <f t="shared" si="372"/>
        <v>15</v>
      </c>
      <c r="N8539" t="str">
        <f t="shared" si="371"/>
        <v>PO63000521</v>
      </c>
      <c r="O8539" t="e">
        <f>VLOOKUP(N8539,'1_คตง_ภาพรวม'!L8539:M8589,2,FALSE)</f>
        <v>#N/A</v>
      </c>
    </row>
    <row r="8540" spans="1:15" hidden="1">
      <c r="A8540" s="31" t="s">
        <v>9849</v>
      </c>
      <c r="B8540" s="31" t="s">
        <v>22408</v>
      </c>
      <c r="C8540" s="31" t="s">
        <v>22409</v>
      </c>
      <c r="D8540" s="32">
        <v>44252</v>
      </c>
      <c r="E8540" s="31" t="s">
        <v>22410</v>
      </c>
      <c r="F8540" s="31" t="s">
        <v>9875</v>
      </c>
      <c r="G8540" s="33">
        <v>25740</v>
      </c>
      <c r="H8540" s="33">
        <v>25740</v>
      </c>
      <c r="I8540" s="31" t="s">
        <v>9762</v>
      </c>
      <c r="J8540" s="31" t="s">
        <v>9763</v>
      </c>
      <c r="K8540" s="33">
        <v>25740</v>
      </c>
      <c r="L8540" s="31" t="s">
        <v>9764</v>
      </c>
      <c r="M8540">
        <f t="shared" si="372"/>
        <v>15</v>
      </c>
      <c r="N8540" t="str">
        <f t="shared" si="371"/>
        <v>PO63000521</v>
      </c>
      <c r="O8540" t="e">
        <f>VLOOKUP(N8540,'1_คตง_ภาพรวม'!L8540:M8590,2,FALSE)</f>
        <v>#N/A</v>
      </c>
    </row>
    <row r="8541" spans="1:15" hidden="1">
      <c r="A8541" s="31" t="s">
        <v>9849</v>
      </c>
      <c r="B8541" s="31" t="s">
        <v>22411</v>
      </c>
      <c r="C8541" s="31" t="s">
        <v>22412</v>
      </c>
      <c r="D8541" s="32">
        <v>44252</v>
      </c>
      <c r="E8541" s="31" t="s">
        <v>22413</v>
      </c>
      <c r="F8541" s="31" t="s">
        <v>12612</v>
      </c>
      <c r="G8541" s="33">
        <v>-40566.199999999997</v>
      </c>
      <c r="H8541" s="33">
        <v>-40566.199999999997</v>
      </c>
      <c r="I8541" s="31" t="s">
        <v>9762</v>
      </c>
      <c r="J8541" s="31" t="s">
        <v>9763</v>
      </c>
      <c r="K8541" s="33">
        <v>-40566.199999999997</v>
      </c>
      <c r="L8541" s="31" t="s">
        <v>9764</v>
      </c>
      <c r="M8541">
        <f t="shared" si="372"/>
        <v>15</v>
      </c>
      <c r="N8541" t="str">
        <f t="shared" si="371"/>
        <v>PO64000219</v>
      </c>
      <c r="O8541" t="e">
        <f>VLOOKUP(N8541,'1_คตง_ภาพรวม'!L8541:M8591,2,FALSE)</f>
        <v>#N/A</v>
      </c>
    </row>
    <row r="8542" spans="1:15" hidden="1">
      <c r="A8542" s="31" t="s">
        <v>9849</v>
      </c>
      <c r="B8542" s="31" t="s">
        <v>22411</v>
      </c>
      <c r="C8542" s="31" t="s">
        <v>22412</v>
      </c>
      <c r="D8542" s="32">
        <v>44252</v>
      </c>
      <c r="E8542" s="31" t="s">
        <v>22413</v>
      </c>
      <c r="F8542" s="31" t="s">
        <v>9875</v>
      </c>
      <c r="G8542" s="33">
        <v>40566.199999999997</v>
      </c>
      <c r="H8542" s="33">
        <v>40566.199999999997</v>
      </c>
      <c r="I8542" s="31" t="s">
        <v>9762</v>
      </c>
      <c r="J8542" s="31" t="s">
        <v>9763</v>
      </c>
      <c r="K8542" s="33">
        <v>40566.199999999997</v>
      </c>
      <c r="L8542" s="31" t="s">
        <v>9764</v>
      </c>
      <c r="M8542">
        <f t="shared" si="372"/>
        <v>15</v>
      </c>
      <c r="N8542" t="str">
        <f t="shared" si="371"/>
        <v>PO64000219</v>
      </c>
      <c r="O8542" t="e">
        <f>VLOOKUP(N8542,'1_คตง_ภาพรวม'!L8542:M8592,2,FALSE)</f>
        <v>#N/A</v>
      </c>
    </row>
    <row r="8543" spans="1:15" hidden="1">
      <c r="A8543" s="31" t="s">
        <v>9849</v>
      </c>
      <c r="B8543" s="31" t="s">
        <v>22414</v>
      </c>
      <c r="C8543" s="31" t="s">
        <v>22415</v>
      </c>
      <c r="D8543" s="32">
        <v>44252</v>
      </c>
      <c r="E8543" s="31" t="s">
        <v>22416</v>
      </c>
      <c r="F8543" s="31" t="s">
        <v>12612</v>
      </c>
      <c r="G8543" s="33">
        <v>-55440</v>
      </c>
      <c r="H8543" s="33">
        <v>-55440</v>
      </c>
      <c r="I8543" s="31" t="s">
        <v>9762</v>
      </c>
      <c r="J8543" s="31" t="s">
        <v>9763</v>
      </c>
      <c r="K8543" s="33">
        <v>-55440</v>
      </c>
      <c r="L8543" s="31" t="s">
        <v>9764</v>
      </c>
      <c r="M8543">
        <f t="shared" si="372"/>
        <v>15</v>
      </c>
      <c r="N8543" t="str">
        <f t="shared" si="371"/>
        <v>PO64000258</v>
      </c>
      <c r="O8543" t="e">
        <f>VLOOKUP(N8543,'1_คตง_ภาพรวม'!L8543:M8593,2,FALSE)</f>
        <v>#N/A</v>
      </c>
    </row>
    <row r="8544" spans="1:15" hidden="1">
      <c r="A8544" s="31" t="s">
        <v>9849</v>
      </c>
      <c r="B8544" s="31" t="s">
        <v>22414</v>
      </c>
      <c r="C8544" s="31" t="s">
        <v>22415</v>
      </c>
      <c r="D8544" s="32">
        <v>44252</v>
      </c>
      <c r="E8544" s="31" t="s">
        <v>22416</v>
      </c>
      <c r="F8544" s="31" t="s">
        <v>9875</v>
      </c>
      <c r="G8544" s="33">
        <v>55440</v>
      </c>
      <c r="H8544" s="33">
        <v>55440</v>
      </c>
      <c r="I8544" s="31" t="s">
        <v>9762</v>
      </c>
      <c r="J8544" s="31" t="s">
        <v>9763</v>
      </c>
      <c r="K8544" s="33">
        <v>55440</v>
      </c>
      <c r="L8544" s="31" t="s">
        <v>9764</v>
      </c>
      <c r="M8544">
        <f t="shared" si="372"/>
        <v>15</v>
      </c>
      <c r="N8544" t="str">
        <f t="shared" si="371"/>
        <v>PO64000258</v>
      </c>
      <c r="O8544" t="e">
        <f>VLOOKUP(N8544,'1_คตง_ภาพรวม'!L8544:M8594,2,FALSE)</f>
        <v>#N/A</v>
      </c>
    </row>
    <row r="8545" spans="1:15" hidden="1">
      <c r="A8545" s="31" t="s">
        <v>9849</v>
      </c>
      <c r="B8545" s="31" t="s">
        <v>22417</v>
      </c>
      <c r="C8545" s="31" t="s">
        <v>22418</v>
      </c>
      <c r="D8545" s="32">
        <v>44252</v>
      </c>
      <c r="E8545" s="31" t="s">
        <v>22419</v>
      </c>
      <c r="F8545" s="31" t="s">
        <v>12612</v>
      </c>
      <c r="G8545" s="33">
        <v>-53460</v>
      </c>
      <c r="H8545" s="33">
        <v>-53460</v>
      </c>
      <c r="I8545" s="31" t="s">
        <v>9762</v>
      </c>
      <c r="J8545" s="31" t="s">
        <v>9763</v>
      </c>
      <c r="K8545" s="33">
        <v>-53460</v>
      </c>
      <c r="L8545" s="31" t="s">
        <v>9764</v>
      </c>
      <c r="M8545">
        <f t="shared" si="372"/>
        <v>15</v>
      </c>
      <c r="N8545" t="str">
        <f t="shared" si="371"/>
        <v>PO64000257</v>
      </c>
      <c r="O8545" t="e">
        <f>VLOOKUP(N8545,'1_คตง_ภาพรวม'!L8545:M8595,2,FALSE)</f>
        <v>#N/A</v>
      </c>
    </row>
    <row r="8546" spans="1:15" hidden="1">
      <c r="A8546" s="31" t="s">
        <v>9849</v>
      </c>
      <c r="B8546" s="31" t="s">
        <v>22417</v>
      </c>
      <c r="C8546" s="31" t="s">
        <v>22418</v>
      </c>
      <c r="D8546" s="32">
        <v>44252</v>
      </c>
      <c r="E8546" s="31" t="s">
        <v>22419</v>
      </c>
      <c r="F8546" s="31" t="s">
        <v>9875</v>
      </c>
      <c r="G8546" s="33">
        <v>53460</v>
      </c>
      <c r="H8546" s="33">
        <v>53460</v>
      </c>
      <c r="I8546" s="31" t="s">
        <v>9762</v>
      </c>
      <c r="J8546" s="31" t="s">
        <v>9763</v>
      </c>
      <c r="K8546" s="33">
        <v>53460</v>
      </c>
      <c r="L8546" s="31" t="s">
        <v>9764</v>
      </c>
      <c r="M8546">
        <f t="shared" si="372"/>
        <v>15</v>
      </c>
      <c r="N8546" t="str">
        <f t="shared" si="371"/>
        <v>PO64000257</v>
      </c>
      <c r="O8546" t="e">
        <f>VLOOKUP(N8546,'1_คตง_ภาพรวม'!L8546:M8596,2,FALSE)</f>
        <v>#N/A</v>
      </c>
    </row>
    <row r="8547" spans="1:15" hidden="1">
      <c r="A8547" s="31" t="s">
        <v>9849</v>
      </c>
      <c r="B8547" s="31" t="s">
        <v>22420</v>
      </c>
      <c r="C8547" s="31" t="s">
        <v>22421</v>
      </c>
      <c r="D8547" s="32">
        <v>44252</v>
      </c>
      <c r="E8547" s="31" t="s">
        <v>22422</v>
      </c>
      <c r="F8547" s="31" t="s">
        <v>12612</v>
      </c>
      <c r="G8547" s="33">
        <v>-11880</v>
      </c>
      <c r="H8547" s="33">
        <v>-11880</v>
      </c>
      <c r="I8547" s="31" t="s">
        <v>9762</v>
      </c>
      <c r="J8547" s="31" t="s">
        <v>9763</v>
      </c>
      <c r="K8547" s="33">
        <v>-11880</v>
      </c>
      <c r="L8547" s="31" t="s">
        <v>9764</v>
      </c>
      <c r="M8547">
        <f t="shared" si="372"/>
        <v>15</v>
      </c>
      <c r="N8547" t="str">
        <f t="shared" si="371"/>
        <v>PO64000238</v>
      </c>
      <c r="O8547" t="e">
        <f>VLOOKUP(N8547,'1_คตง_ภาพรวม'!L8547:M8597,2,FALSE)</f>
        <v>#N/A</v>
      </c>
    </row>
    <row r="8548" spans="1:15" hidden="1">
      <c r="A8548" s="31" t="s">
        <v>9849</v>
      </c>
      <c r="B8548" s="31" t="s">
        <v>22420</v>
      </c>
      <c r="C8548" s="31" t="s">
        <v>22421</v>
      </c>
      <c r="D8548" s="32">
        <v>44252</v>
      </c>
      <c r="E8548" s="31" t="s">
        <v>22422</v>
      </c>
      <c r="F8548" s="31" t="s">
        <v>9875</v>
      </c>
      <c r="G8548" s="33">
        <v>11880</v>
      </c>
      <c r="H8548" s="33">
        <v>11880</v>
      </c>
      <c r="I8548" s="31" t="s">
        <v>9762</v>
      </c>
      <c r="J8548" s="31" t="s">
        <v>9763</v>
      </c>
      <c r="K8548" s="33">
        <v>11880</v>
      </c>
      <c r="L8548" s="31" t="s">
        <v>9764</v>
      </c>
      <c r="M8548">
        <f t="shared" si="372"/>
        <v>15</v>
      </c>
      <c r="N8548" t="str">
        <f t="shared" si="371"/>
        <v>PO64000238</v>
      </c>
      <c r="O8548" t="e">
        <f>VLOOKUP(N8548,'1_คตง_ภาพรวม'!L8548:M8598,2,FALSE)</f>
        <v>#N/A</v>
      </c>
    </row>
    <row r="8549" spans="1:15" hidden="1">
      <c r="A8549" s="31" t="s">
        <v>9849</v>
      </c>
      <c r="B8549" s="31" t="s">
        <v>22423</v>
      </c>
      <c r="C8549" s="31" t="s">
        <v>22424</v>
      </c>
      <c r="D8549" s="32">
        <v>44252</v>
      </c>
      <c r="E8549" s="31" t="s">
        <v>22425</v>
      </c>
      <c r="F8549" s="31" t="s">
        <v>12612</v>
      </c>
      <c r="G8549" s="33">
        <v>-51480</v>
      </c>
      <c r="H8549" s="33">
        <v>-51480</v>
      </c>
      <c r="I8549" s="31" t="s">
        <v>9762</v>
      </c>
      <c r="J8549" s="31" t="s">
        <v>9763</v>
      </c>
      <c r="K8549" s="33">
        <v>-51480</v>
      </c>
      <c r="L8549" s="31" t="s">
        <v>9764</v>
      </c>
      <c r="M8549">
        <f t="shared" si="372"/>
        <v>15</v>
      </c>
      <c r="N8549" t="str">
        <f t="shared" si="371"/>
        <v>PO64000256</v>
      </c>
      <c r="O8549" t="e">
        <f>VLOOKUP(N8549,'1_คตง_ภาพรวม'!L8549:M8599,2,FALSE)</f>
        <v>#N/A</v>
      </c>
    </row>
    <row r="8550" spans="1:15" hidden="1">
      <c r="A8550" s="31" t="s">
        <v>9849</v>
      </c>
      <c r="B8550" s="31" t="s">
        <v>22423</v>
      </c>
      <c r="C8550" s="31" t="s">
        <v>22424</v>
      </c>
      <c r="D8550" s="32">
        <v>44252</v>
      </c>
      <c r="E8550" s="31" t="s">
        <v>22425</v>
      </c>
      <c r="F8550" s="31" t="s">
        <v>9875</v>
      </c>
      <c r="G8550" s="33">
        <v>51480</v>
      </c>
      <c r="H8550" s="33">
        <v>51480</v>
      </c>
      <c r="I8550" s="31" t="s">
        <v>9762</v>
      </c>
      <c r="J8550" s="31" t="s">
        <v>9763</v>
      </c>
      <c r="K8550" s="33">
        <v>51480</v>
      </c>
      <c r="L8550" s="31" t="s">
        <v>9764</v>
      </c>
      <c r="M8550">
        <f t="shared" si="372"/>
        <v>15</v>
      </c>
      <c r="N8550" t="str">
        <f t="shared" si="371"/>
        <v>PO64000256</v>
      </c>
      <c r="O8550" t="e">
        <f>VLOOKUP(N8550,'1_คตง_ภาพรวม'!L8550:M8600,2,FALSE)</f>
        <v>#N/A</v>
      </c>
    </row>
    <row r="8551" spans="1:15" hidden="1">
      <c r="A8551" s="31" t="s">
        <v>9849</v>
      </c>
      <c r="B8551" s="31" t="s">
        <v>22426</v>
      </c>
      <c r="C8551" s="31" t="s">
        <v>22427</v>
      </c>
      <c r="D8551" s="32">
        <v>44252</v>
      </c>
      <c r="E8551" s="31" t="s">
        <v>22428</v>
      </c>
      <c r="F8551" s="31" t="s">
        <v>12612</v>
      </c>
      <c r="G8551" s="33">
        <v>-2154672.9</v>
      </c>
      <c r="H8551" s="33">
        <v>-2154672.9</v>
      </c>
      <c r="I8551" s="31" t="s">
        <v>9762</v>
      </c>
      <c r="J8551" s="31" t="s">
        <v>9763</v>
      </c>
      <c r="K8551" s="33">
        <v>-2154672.9</v>
      </c>
      <c r="L8551" s="31" t="s">
        <v>9764</v>
      </c>
      <c r="M8551">
        <f t="shared" si="372"/>
        <v>15</v>
      </c>
      <c r="N8551" t="str">
        <f t="shared" si="371"/>
        <v>PO63000846</v>
      </c>
      <c r="O8551" t="e">
        <f>VLOOKUP(N8551,'1_คตง_ภาพรวม'!L8551:M8601,2,FALSE)</f>
        <v>#N/A</v>
      </c>
    </row>
    <row r="8552" spans="1:15" hidden="1">
      <c r="A8552" s="31" t="s">
        <v>9849</v>
      </c>
      <c r="B8552" s="31" t="s">
        <v>22426</v>
      </c>
      <c r="C8552" s="31" t="s">
        <v>22427</v>
      </c>
      <c r="D8552" s="32">
        <v>44252</v>
      </c>
      <c r="E8552" s="31" t="s">
        <v>22428</v>
      </c>
      <c r="F8552" s="31" t="s">
        <v>9875</v>
      </c>
      <c r="G8552" s="33">
        <v>2154672.9</v>
      </c>
      <c r="H8552" s="33">
        <v>2154672.9</v>
      </c>
      <c r="I8552" s="31" t="s">
        <v>9762</v>
      </c>
      <c r="J8552" s="31" t="s">
        <v>9763</v>
      </c>
      <c r="K8552" s="33">
        <v>2154672.9</v>
      </c>
      <c r="L8552" s="31" t="s">
        <v>9764</v>
      </c>
      <c r="M8552">
        <f t="shared" si="372"/>
        <v>15</v>
      </c>
      <c r="N8552" t="str">
        <f t="shared" si="371"/>
        <v>PO63000846</v>
      </c>
      <c r="O8552" t="e">
        <f>VLOOKUP(N8552,'1_คตง_ภาพรวม'!L8552:M8602,2,FALSE)</f>
        <v>#N/A</v>
      </c>
    </row>
    <row r="8553" spans="1:15" hidden="1">
      <c r="A8553" s="31" t="s">
        <v>9849</v>
      </c>
      <c r="B8553" s="31" t="s">
        <v>22429</v>
      </c>
      <c r="C8553" s="31" t="s">
        <v>22430</v>
      </c>
      <c r="D8553" s="32">
        <v>44252</v>
      </c>
      <c r="E8553" s="31" t="s">
        <v>22431</v>
      </c>
      <c r="F8553" s="31" t="s">
        <v>12612</v>
      </c>
      <c r="G8553" s="33">
        <v>-170660</v>
      </c>
      <c r="H8553" s="33">
        <v>-170660</v>
      </c>
      <c r="I8553" s="31" t="s">
        <v>9762</v>
      </c>
      <c r="J8553" s="31" t="s">
        <v>9763</v>
      </c>
      <c r="K8553" s="33">
        <v>-170660</v>
      </c>
      <c r="L8553" s="31" t="s">
        <v>9764</v>
      </c>
      <c r="M8553">
        <f t="shared" si="372"/>
        <v>15</v>
      </c>
      <c r="N8553" t="str">
        <f t="shared" si="371"/>
        <v>PO63000979</v>
      </c>
      <c r="O8553" t="e">
        <f>VLOOKUP(N8553,'1_คตง_ภาพรวม'!L8553:M8603,2,FALSE)</f>
        <v>#N/A</v>
      </c>
    </row>
    <row r="8554" spans="1:15" hidden="1">
      <c r="A8554" s="31" t="s">
        <v>9849</v>
      </c>
      <c r="B8554" s="31" t="s">
        <v>22429</v>
      </c>
      <c r="C8554" s="31" t="s">
        <v>22430</v>
      </c>
      <c r="D8554" s="32">
        <v>44252</v>
      </c>
      <c r="E8554" s="31" t="s">
        <v>22431</v>
      </c>
      <c r="F8554" s="31" t="s">
        <v>9875</v>
      </c>
      <c r="G8554" s="33">
        <v>170660</v>
      </c>
      <c r="H8554" s="33">
        <v>170660</v>
      </c>
      <c r="I8554" s="31" t="s">
        <v>9762</v>
      </c>
      <c r="J8554" s="31" t="s">
        <v>9763</v>
      </c>
      <c r="K8554" s="33">
        <v>170660</v>
      </c>
      <c r="L8554" s="31" t="s">
        <v>9764</v>
      </c>
      <c r="M8554">
        <f t="shared" si="372"/>
        <v>15</v>
      </c>
      <c r="N8554" t="str">
        <f t="shared" si="371"/>
        <v>PO63000979</v>
      </c>
      <c r="O8554" t="e">
        <f>VLOOKUP(N8554,'1_คตง_ภาพรวม'!L8554:M8604,2,FALSE)</f>
        <v>#N/A</v>
      </c>
    </row>
    <row r="8555" spans="1:15" hidden="1">
      <c r="A8555" s="31" t="s">
        <v>9849</v>
      </c>
      <c r="B8555" s="31" t="s">
        <v>22432</v>
      </c>
      <c r="C8555" s="31" t="s">
        <v>22433</v>
      </c>
      <c r="D8555" s="32">
        <v>44252</v>
      </c>
      <c r="E8555" s="31" t="s">
        <v>22434</v>
      </c>
      <c r="F8555" s="31" t="s">
        <v>21415</v>
      </c>
      <c r="G8555" s="33">
        <v>-20700</v>
      </c>
      <c r="H8555" s="33">
        <v>-20700</v>
      </c>
      <c r="I8555" s="31" t="s">
        <v>9762</v>
      </c>
      <c r="J8555" s="31" t="s">
        <v>9763</v>
      </c>
      <c r="K8555" s="33">
        <v>-20700</v>
      </c>
      <c r="L8555" s="31" t="s">
        <v>9764</v>
      </c>
      <c r="M8555" t="e">
        <f t="shared" si="372"/>
        <v>#VALUE!</v>
      </c>
    </row>
    <row r="8556" spans="1:15" hidden="1">
      <c r="A8556" s="31" t="s">
        <v>9849</v>
      </c>
      <c r="B8556" s="31" t="s">
        <v>22432</v>
      </c>
      <c r="C8556" s="31" t="s">
        <v>22433</v>
      </c>
      <c r="D8556" s="32">
        <v>44252</v>
      </c>
      <c r="E8556" s="31" t="s">
        <v>22434</v>
      </c>
      <c r="F8556" s="31" t="s">
        <v>21416</v>
      </c>
      <c r="G8556" s="33">
        <v>20700</v>
      </c>
      <c r="H8556" s="33">
        <v>20700</v>
      </c>
      <c r="I8556" s="31" t="s">
        <v>9762</v>
      </c>
      <c r="J8556" s="31" t="s">
        <v>9763</v>
      </c>
      <c r="K8556" s="33">
        <v>20700</v>
      </c>
      <c r="L8556" s="31" t="s">
        <v>9764</v>
      </c>
      <c r="M8556" t="e">
        <f t="shared" si="372"/>
        <v>#VALUE!</v>
      </c>
    </row>
    <row r="8557" spans="1:15" hidden="1">
      <c r="A8557" s="31" t="s">
        <v>9849</v>
      </c>
      <c r="B8557" s="31" t="s">
        <v>22435</v>
      </c>
      <c r="C8557" s="31" t="s">
        <v>22436</v>
      </c>
      <c r="D8557" s="32">
        <v>44252</v>
      </c>
      <c r="E8557" s="31" t="s">
        <v>22437</v>
      </c>
      <c r="F8557" s="31" t="s">
        <v>12612</v>
      </c>
      <c r="G8557" s="33">
        <v>-7510990</v>
      </c>
      <c r="H8557" s="33">
        <v>-7510990</v>
      </c>
      <c r="I8557" s="31" t="s">
        <v>9762</v>
      </c>
      <c r="J8557" s="31" t="s">
        <v>9763</v>
      </c>
      <c r="K8557" s="33">
        <v>-7510990</v>
      </c>
      <c r="L8557" s="31" t="s">
        <v>9764</v>
      </c>
      <c r="M8557" t="e">
        <f t="shared" si="372"/>
        <v>#VALUE!</v>
      </c>
    </row>
    <row r="8558" spans="1:15" hidden="1">
      <c r="A8558" s="31" t="s">
        <v>9849</v>
      </c>
      <c r="B8558" s="31" t="s">
        <v>22435</v>
      </c>
      <c r="C8558" s="31" t="s">
        <v>22436</v>
      </c>
      <c r="D8558" s="32">
        <v>44252</v>
      </c>
      <c r="E8558" s="31" t="s">
        <v>22437</v>
      </c>
      <c r="F8558" s="31" t="s">
        <v>9997</v>
      </c>
      <c r="G8558" s="33">
        <v>7510990</v>
      </c>
      <c r="H8558" s="33">
        <v>7510990</v>
      </c>
      <c r="I8558" s="31" t="s">
        <v>9762</v>
      </c>
      <c r="J8558" s="31" t="s">
        <v>9763</v>
      </c>
      <c r="K8558" s="33">
        <v>7510990</v>
      </c>
      <c r="L8558" s="31" t="s">
        <v>9764</v>
      </c>
      <c r="M8558" t="e">
        <f t="shared" si="372"/>
        <v>#VALUE!</v>
      </c>
    </row>
    <row r="8559" spans="1:15" hidden="1">
      <c r="A8559" s="31" t="s">
        <v>9757</v>
      </c>
      <c r="B8559" s="31" t="s">
        <v>22438</v>
      </c>
      <c r="C8559" s="31" t="s">
        <v>22439</v>
      </c>
      <c r="D8559" s="32">
        <v>44252</v>
      </c>
      <c r="E8559" s="31" t="s">
        <v>22440</v>
      </c>
      <c r="F8559" s="31" t="s">
        <v>12612</v>
      </c>
      <c r="G8559" s="33">
        <v>-21285</v>
      </c>
      <c r="H8559" s="33">
        <v>-21285</v>
      </c>
      <c r="I8559" s="31" t="s">
        <v>9762</v>
      </c>
      <c r="J8559" s="31" t="s">
        <v>9763</v>
      </c>
      <c r="K8559" s="33">
        <v>-21285</v>
      </c>
      <c r="L8559" s="31" t="s">
        <v>9764</v>
      </c>
      <c r="M8559">
        <f t="shared" si="372"/>
        <v>15</v>
      </c>
      <c r="N8559" t="str">
        <f t="shared" ref="N8559:N8580" si="373">MID(E8559,M8559,10)</f>
        <v>PO63000357</v>
      </c>
      <c r="O8559" t="e">
        <f>VLOOKUP(N8559,'1_คตง_ภาพรวม'!L8559:M8609,2,FALSE)</f>
        <v>#N/A</v>
      </c>
    </row>
    <row r="8560" spans="1:15" hidden="1">
      <c r="A8560" s="31" t="s">
        <v>9757</v>
      </c>
      <c r="B8560" s="31" t="s">
        <v>22438</v>
      </c>
      <c r="C8560" s="31" t="s">
        <v>22439</v>
      </c>
      <c r="D8560" s="32">
        <v>44252</v>
      </c>
      <c r="E8560" s="31" t="s">
        <v>22440</v>
      </c>
      <c r="F8560" s="31" t="s">
        <v>9875</v>
      </c>
      <c r="G8560" s="33">
        <v>21285</v>
      </c>
      <c r="H8560" s="33">
        <v>21285</v>
      </c>
      <c r="I8560" s="31" t="s">
        <v>9762</v>
      </c>
      <c r="J8560" s="31" t="s">
        <v>9763</v>
      </c>
      <c r="K8560" s="33">
        <v>21285</v>
      </c>
      <c r="L8560" s="31" t="s">
        <v>9764</v>
      </c>
      <c r="M8560">
        <f t="shared" si="372"/>
        <v>15</v>
      </c>
      <c r="N8560" t="str">
        <f t="shared" si="373"/>
        <v>PO63000357</v>
      </c>
      <c r="O8560" t="e">
        <f>VLOOKUP(N8560,'1_คตง_ภาพรวม'!L8560:M8610,2,FALSE)</f>
        <v>#N/A</v>
      </c>
    </row>
    <row r="8561" spans="1:15" hidden="1">
      <c r="A8561" s="31" t="s">
        <v>9849</v>
      </c>
      <c r="B8561" s="31" t="s">
        <v>22441</v>
      </c>
      <c r="C8561" s="31" t="s">
        <v>22442</v>
      </c>
      <c r="D8561" s="32">
        <v>44252</v>
      </c>
      <c r="E8561" s="31" t="s">
        <v>22443</v>
      </c>
      <c r="F8561" s="31" t="s">
        <v>12612</v>
      </c>
      <c r="G8561" s="33">
        <v>-18810</v>
      </c>
      <c r="H8561" s="33">
        <v>-18810</v>
      </c>
      <c r="I8561" s="31" t="s">
        <v>9762</v>
      </c>
      <c r="J8561" s="31" t="s">
        <v>9763</v>
      </c>
      <c r="K8561" s="33">
        <v>-18810</v>
      </c>
      <c r="L8561" s="31" t="s">
        <v>9764</v>
      </c>
      <c r="M8561">
        <f t="shared" si="372"/>
        <v>15</v>
      </c>
      <c r="N8561" t="str">
        <f t="shared" si="373"/>
        <v>PO64000007</v>
      </c>
      <c r="O8561" t="e">
        <f>VLOOKUP(N8561,'1_คตง_ภาพรวม'!L8561:M8611,2,FALSE)</f>
        <v>#N/A</v>
      </c>
    </row>
    <row r="8562" spans="1:15" hidden="1">
      <c r="A8562" s="31" t="s">
        <v>9849</v>
      </c>
      <c r="B8562" s="31" t="s">
        <v>22441</v>
      </c>
      <c r="C8562" s="31" t="s">
        <v>22442</v>
      </c>
      <c r="D8562" s="32">
        <v>44252</v>
      </c>
      <c r="E8562" s="31" t="s">
        <v>22443</v>
      </c>
      <c r="F8562" s="31" t="s">
        <v>9875</v>
      </c>
      <c r="G8562" s="33">
        <v>18810</v>
      </c>
      <c r="H8562" s="33">
        <v>18810</v>
      </c>
      <c r="I8562" s="31" t="s">
        <v>9762</v>
      </c>
      <c r="J8562" s="31" t="s">
        <v>9763</v>
      </c>
      <c r="K8562" s="33">
        <v>18810</v>
      </c>
      <c r="L8562" s="31" t="s">
        <v>9764</v>
      </c>
      <c r="M8562">
        <f t="shared" si="372"/>
        <v>15</v>
      </c>
      <c r="N8562" t="str">
        <f t="shared" si="373"/>
        <v>PO64000007</v>
      </c>
      <c r="O8562" t="e">
        <f>VLOOKUP(N8562,'1_คตง_ภาพรวม'!L8562:M8612,2,FALSE)</f>
        <v>#N/A</v>
      </c>
    </row>
    <row r="8563" spans="1:15" hidden="1">
      <c r="A8563" s="31" t="s">
        <v>9849</v>
      </c>
      <c r="B8563" s="31" t="s">
        <v>22444</v>
      </c>
      <c r="C8563" s="31" t="s">
        <v>22445</v>
      </c>
      <c r="D8563" s="32">
        <v>44252</v>
      </c>
      <c r="E8563" s="31" t="s">
        <v>22446</v>
      </c>
      <c r="F8563" s="31" t="s">
        <v>12612</v>
      </c>
      <c r="G8563" s="33">
        <v>-19800</v>
      </c>
      <c r="H8563" s="33">
        <v>-19800</v>
      </c>
      <c r="I8563" s="31" t="s">
        <v>9762</v>
      </c>
      <c r="J8563" s="31" t="s">
        <v>9763</v>
      </c>
      <c r="K8563" s="33">
        <v>-19800</v>
      </c>
      <c r="L8563" s="31" t="s">
        <v>9764</v>
      </c>
      <c r="M8563">
        <f t="shared" si="372"/>
        <v>15</v>
      </c>
      <c r="N8563" t="str">
        <f t="shared" si="373"/>
        <v>PO64000171</v>
      </c>
      <c r="O8563" t="e">
        <f>VLOOKUP(N8563,'1_คตง_ภาพรวม'!L8563:M8613,2,FALSE)</f>
        <v>#N/A</v>
      </c>
    </row>
    <row r="8564" spans="1:15" hidden="1">
      <c r="A8564" s="31" t="s">
        <v>9849</v>
      </c>
      <c r="B8564" s="31" t="s">
        <v>22444</v>
      </c>
      <c r="C8564" s="31" t="s">
        <v>22445</v>
      </c>
      <c r="D8564" s="32">
        <v>44252</v>
      </c>
      <c r="E8564" s="31" t="s">
        <v>22446</v>
      </c>
      <c r="F8564" s="31" t="s">
        <v>9875</v>
      </c>
      <c r="G8564" s="33">
        <v>19800</v>
      </c>
      <c r="H8564" s="33">
        <v>19800</v>
      </c>
      <c r="I8564" s="31" t="s">
        <v>9762</v>
      </c>
      <c r="J8564" s="31" t="s">
        <v>9763</v>
      </c>
      <c r="K8564" s="33">
        <v>19800</v>
      </c>
      <c r="L8564" s="31" t="s">
        <v>9764</v>
      </c>
      <c r="M8564">
        <f t="shared" si="372"/>
        <v>15</v>
      </c>
      <c r="N8564" t="str">
        <f t="shared" si="373"/>
        <v>PO64000171</v>
      </c>
      <c r="O8564" t="e">
        <f>VLOOKUP(N8564,'1_คตง_ภาพรวม'!L8564:M8614,2,FALSE)</f>
        <v>#N/A</v>
      </c>
    </row>
    <row r="8565" spans="1:15" hidden="1">
      <c r="A8565" s="31" t="s">
        <v>9849</v>
      </c>
      <c r="B8565" s="31" t="s">
        <v>22447</v>
      </c>
      <c r="C8565" s="31" t="s">
        <v>22448</v>
      </c>
      <c r="D8565" s="32">
        <v>44252</v>
      </c>
      <c r="E8565" s="31" t="s">
        <v>22449</v>
      </c>
      <c r="F8565" s="31" t="s">
        <v>12612</v>
      </c>
      <c r="G8565" s="33">
        <v>-21285</v>
      </c>
      <c r="H8565" s="33">
        <v>-21285</v>
      </c>
      <c r="I8565" s="31" t="s">
        <v>9762</v>
      </c>
      <c r="J8565" s="31" t="s">
        <v>9763</v>
      </c>
      <c r="K8565" s="33">
        <v>-21285</v>
      </c>
      <c r="L8565" s="31" t="s">
        <v>9764</v>
      </c>
      <c r="M8565">
        <f t="shared" si="372"/>
        <v>15</v>
      </c>
      <c r="N8565" t="str">
        <f t="shared" si="373"/>
        <v>PO63000356</v>
      </c>
      <c r="O8565" t="e">
        <f>VLOOKUP(N8565,'1_คตง_ภาพรวม'!L8565:M8615,2,FALSE)</f>
        <v>#N/A</v>
      </c>
    </row>
    <row r="8566" spans="1:15" hidden="1">
      <c r="A8566" s="31" t="s">
        <v>9849</v>
      </c>
      <c r="B8566" s="31" t="s">
        <v>22447</v>
      </c>
      <c r="C8566" s="31" t="s">
        <v>22448</v>
      </c>
      <c r="D8566" s="32">
        <v>44252</v>
      </c>
      <c r="E8566" s="31" t="s">
        <v>22449</v>
      </c>
      <c r="F8566" s="31" t="s">
        <v>9875</v>
      </c>
      <c r="G8566" s="33">
        <v>21285</v>
      </c>
      <c r="H8566" s="33">
        <v>21285</v>
      </c>
      <c r="I8566" s="31" t="s">
        <v>9762</v>
      </c>
      <c r="J8566" s="31" t="s">
        <v>9763</v>
      </c>
      <c r="K8566" s="33">
        <v>21285</v>
      </c>
      <c r="L8566" s="31" t="s">
        <v>9764</v>
      </c>
      <c r="M8566">
        <f t="shared" si="372"/>
        <v>15</v>
      </c>
      <c r="N8566" t="str">
        <f t="shared" si="373"/>
        <v>PO63000356</v>
      </c>
      <c r="O8566" t="e">
        <f>VLOOKUP(N8566,'1_คตง_ภาพรวม'!L8566:M8616,2,FALSE)</f>
        <v>#N/A</v>
      </c>
    </row>
    <row r="8567" spans="1:15" hidden="1">
      <c r="A8567" s="31" t="s">
        <v>9849</v>
      </c>
      <c r="B8567" s="31" t="s">
        <v>22450</v>
      </c>
      <c r="C8567" s="31" t="s">
        <v>22451</v>
      </c>
      <c r="D8567" s="32">
        <v>44252</v>
      </c>
      <c r="E8567" s="31" t="s">
        <v>22452</v>
      </c>
      <c r="F8567" s="31" t="s">
        <v>12612</v>
      </c>
      <c r="G8567" s="33">
        <v>-29205</v>
      </c>
      <c r="H8567" s="33">
        <v>-29205</v>
      </c>
      <c r="I8567" s="31" t="s">
        <v>9762</v>
      </c>
      <c r="J8567" s="31" t="s">
        <v>9763</v>
      </c>
      <c r="K8567" s="33">
        <v>-29205</v>
      </c>
      <c r="L8567" s="31" t="s">
        <v>9764</v>
      </c>
      <c r="M8567">
        <f t="shared" si="372"/>
        <v>15</v>
      </c>
      <c r="N8567" t="str">
        <f t="shared" si="373"/>
        <v>PO64000143</v>
      </c>
      <c r="O8567" t="e">
        <f>VLOOKUP(N8567,'1_คตง_ภาพรวม'!L8567:M8617,2,FALSE)</f>
        <v>#N/A</v>
      </c>
    </row>
    <row r="8568" spans="1:15" hidden="1">
      <c r="A8568" s="31" t="s">
        <v>9849</v>
      </c>
      <c r="B8568" s="31" t="s">
        <v>22450</v>
      </c>
      <c r="C8568" s="31" t="s">
        <v>22451</v>
      </c>
      <c r="D8568" s="32">
        <v>44252</v>
      </c>
      <c r="E8568" s="31" t="s">
        <v>22452</v>
      </c>
      <c r="F8568" s="31" t="s">
        <v>9875</v>
      </c>
      <c r="G8568" s="33">
        <v>29205</v>
      </c>
      <c r="H8568" s="33">
        <v>29205</v>
      </c>
      <c r="I8568" s="31" t="s">
        <v>9762</v>
      </c>
      <c r="J8568" s="31" t="s">
        <v>9763</v>
      </c>
      <c r="K8568" s="33">
        <v>29205</v>
      </c>
      <c r="L8568" s="31" t="s">
        <v>9764</v>
      </c>
      <c r="M8568">
        <f t="shared" si="372"/>
        <v>15</v>
      </c>
      <c r="N8568" t="str">
        <f t="shared" si="373"/>
        <v>PO64000143</v>
      </c>
      <c r="O8568" t="e">
        <f>VLOOKUP(N8568,'1_คตง_ภาพรวม'!L8568:M8618,2,FALSE)</f>
        <v>#N/A</v>
      </c>
    </row>
    <row r="8569" spans="1:15" hidden="1">
      <c r="A8569" s="31" t="s">
        <v>9757</v>
      </c>
      <c r="B8569" s="31" t="s">
        <v>22453</v>
      </c>
      <c r="C8569" s="31" t="s">
        <v>22454</v>
      </c>
      <c r="D8569" s="32">
        <v>44252</v>
      </c>
      <c r="E8569" s="31" t="s">
        <v>22455</v>
      </c>
      <c r="F8569" s="31" t="s">
        <v>12612</v>
      </c>
      <c r="G8569" s="33">
        <v>-15840</v>
      </c>
      <c r="H8569" s="33">
        <v>-15840</v>
      </c>
      <c r="I8569" s="31" t="s">
        <v>9762</v>
      </c>
      <c r="J8569" s="31" t="s">
        <v>9763</v>
      </c>
      <c r="K8569" s="33">
        <v>-15840</v>
      </c>
      <c r="L8569" s="31" t="s">
        <v>9764</v>
      </c>
      <c r="M8569">
        <f t="shared" si="372"/>
        <v>15</v>
      </c>
      <c r="N8569" t="str">
        <f t="shared" si="373"/>
        <v>PO64000177</v>
      </c>
      <c r="O8569" t="e">
        <f>VLOOKUP(N8569,'1_คตง_ภาพรวม'!L8569:M8619,2,FALSE)</f>
        <v>#N/A</v>
      </c>
    </row>
    <row r="8570" spans="1:15" hidden="1">
      <c r="A8570" s="31" t="s">
        <v>9757</v>
      </c>
      <c r="B8570" s="31" t="s">
        <v>22453</v>
      </c>
      <c r="C8570" s="31" t="s">
        <v>22454</v>
      </c>
      <c r="D8570" s="32">
        <v>44252</v>
      </c>
      <c r="E8570" s="31" t="s">
        <v>22455</v>
      </c>
      <c r="F8570" s="31" t="s">
        <v>9875</v>
      </c>
      <c r="G8570" s="33">
        <v>15840</v>
      </c>
      <c r="H8570" s="33">
        <v>15840</v>
      </c>
      <c r="I8570" s="31" t="s">
        <v>9762</v>
      </c>
      <c r="J8570" s="31" t="s">
        <v>9763</v>
      </c>
      <c r="K8570" s="33">
        <v>15840</v>
      </c>
      <c r="L8570" s="31" t="s">
        <v>9764</v>
      </c>
      <c r="M8570">
        <f t="shared" si="372"/>
        <v>15</v>
      </c>
      <c r="N8570" t="str">
        <f t="shared" si="373"/>
        <v>PO64000177</v>
      </c>
      <c r="O8570" t="e">
        <f>VLOOKUP(N8570,'1_คตง_ภาพรวม'!L8570:M8620,2,FALSE)</f>
        <v>#N/A</v>
      </c>
    </row>
    <row r="8571" spans="1:15" hidden="1">
      <c r="A8571" s="31" t="s">
        <v>9849</v>
      </c>
      <c r="B8571" s="31" t="s">
        <v>22456</v>
      </c>
      <c r="C8571" s="31" t="s">
        <v>22457</v>
      </c>
      <c r="D8571" s="32">
        <v>44252</v>
      </c>
      <c r="E8571" s="31" t="s">
        <v>22458</v>
      </c>
      <c r="F8571" s="31" t="s">
        <v>12612</v>
      </c>
      <c r="G8571" s="33">
        <v>-24750</v>
      </c>
      <c r="H8571" s="33">
        <v>-24750</v>
      </c>
      <c r="I8571" s="31" t="s">
        <v>9762</v>
      </c>
      <c r="J8571" s="31" t="s">
        <v>9763</v>
      </c>
      <c r="K8571" s="33">
        <v>-24750</v>
      </c>
      <c r="L8571" s="31" t="s">
        <v>9764</v>
      </c>
      <c r="M8571">
        <f t="shared" si="372"/>
        <v>15</v>
      </c>
      <c r="N8571" t="str">
        <f t="shared" si="373"/>
        <v>PO63000806</v>
      </c>
      <c r="O8571" t="e">
        <f>VLOOKUP(N8571,'1_คตง_ภาพรวม'!L8571:M8621,2,FALSE)</f>
        <v>#N/A</v>
      </c>
    </row>
    <row r="8572" spans="1:15" hidden="1">
      <c r="A8572" s="31" t="s">
        <v>9849</v>
      </c>
      <c r="B8572" s="31" t="s">
        <v>22456</v>
      </c>
      <c r="C8572" s="31" t="s">
        <v>22457</v>
      </c>
      <c r="D8572" s="32">
        <v>44252</v>
      </c>
      <c r="E8572" s="31" t="s">
        <v>22458</v>
      </c>
      <c r="F8572" s="31" t="s">
        <v>9875</v>
      </c>
      <c r="G8572" s="33">
        <v>24750</v>
      </c>
      <c r="H8572" s="33">
        <v>24750</v>
      </c>
      <c r="I8572" s="31" t="s">
        <v>9762</v>
      </c>
      <c r="J8572" s="31" t="s">
        <v>9763</v>
      </c>
      <c r="K8572" s="33">
        <v>24750</v>
      </c>
      <c r="L8572" s="31" t="s">
        <v>9764</v>
      </c>
      <c r="M8572">
        <f t="shared" si="372"/>
        <v>15</v>
      </c>
      <c r="N8572" t="str">
        <f t="shared" si="373"/>
        <v>PO63000806</v>
      </c>
      <c r="O8572" t="e">
        <f>VLOOKUP(N8572,'1_คตง_ภาพรวม'!L8572:M8622,2,FALSE)</f>
        <v>#N/A</v>
      </c>
    </row>
    <row r="8573" spans="1:15" hidden="1">
      <c r="A8573" s="31" t="s">
        <v>9849</v>
      </c>
      <c r="B8573" s="31" t="s">
        <v>22459</v>
      </c>
      <c r="C8573" s="31" t="s">
        <v>22460</v>
      </c>
      <c r="D8573" s="32">
        <v>44252</v>
      </c>
      <c r="E8573" s="31" t="s">
        <v>22461</v>
      </c>
      <c r="F8573" s="31" t="s">
        <v>12612</v>
      </c>
      <c r="G8573" s="33">
        <v>-18315</v>
      </c>
      <c r="H8573" s="33">
        <v>-18315</v>
      </c>
      <c r="I8573" s="31" t="s">
        <v>9762</v>
      </c>
      <c r="J8573" s="31" t="s">
        <v>9763</v>
      </c>
      <c r="K8573" s="33">
        <v>-18315</v>
      </c>
      <c r="L8573" s="31" t="s">
        <v>9764</v>
      </c>
      <c r="M8573">
        <f t="shared" si="372"/>
        <v>15</v>
      </c>
      <c r="N8573" t="str">
        <f t="shared" si="373"/>
        <v>PO64000116</v>
      </c>
      <c r="O8573" t="e">
        <f>VLOOKUP(N8573,'1_คตง_ภาพรวม'!L8573:M8623,2,FALSE)</f>
        <v>#N/A</v>
      </c>
    </row>
    <row r="8574" spans="1:15" hidden="1">
      <c r="A8574" s="31" t="s">
        <v>9849</v>
      </c>
      <c r="B8574" s="31" t="s">
        <v>22459</v>
      </c>
      <c r="C8574" s="31" t="s">
        <v>22460</v>
      </c>
      <c r="D8574" s="32">
        <v>44252</v>
      </c>
      <c r="E8574" s="31" t="s">
        <v>22461</v>
      </c>
      <c r="F8574" s="31" t="s">
        <v>9875</v>
      </c>
      <c r="G8574" s="33">
        <v>18315</v>
      </c>
      <c r="H8574" s="33">
        <v>18315</v>
      </c>
      <c r="I8574" s="31" t="s">
        <v>9762</v>
      </c>
      <c r="J8574" s="31" t="s">
        <v>9763</v>
      </c>
      <c r="K8574" s="33">
        <v>18315</v>
      </c>
      <c r="L8574" s="31" t="s">
        <v>9764</v>
      </c>
      <c r="M8574">
        <f t="shared" si="372"/>
        <v>15</v>
      </c>
      <c r="N8574" t="str">
        <f t="shared" si="373"/>
        <v>PO64000116</v>
      </c>
      <c r="O8574" t="e">
        <f>VLOOKUP(N8574,'1_คตง_ภาพรวม'!L8574:M8624,2,FALSE)</f>
        <v>#N/A</v>
      </c>
    </row>
    <row r="8575" spans="1:15" hidden="1">
      <c r="A8575" s="31" t="s">
        <v>9849</v>
      </c>
      <c r="B8575" s="31" t="s">
        <v>22462</v>
      </c>
      <c r="C8575" s="31" t="s">
        <v>22463</v>
      </c>
      <c r="D8575" s="32">
        <v>44252</v>
      </c>
      <c r="E8575" s="31" t="s">
        <v>22464</v>
      </c>
      <c r="F8575" s="31" t="s">
        <v>12612</v>
      </c>
      <c r="G8575" s="33">
        <v>-39600</v>
      </c>
      <c r="H8575" s="33">
        <v>-39600</v>
      </c>
      <c r="I8575" s="31" t="s">
        <v>9762</v>
      </c>
      <c r="J8575" s="31" t="s">
        <v>9763</v>
      </c>
      <c r="K8575" s="33">
        <v>-39600</v>
      </c>
      <c r="L8575" s="31" t="s">
        <v>9764</v>
      </c>
      <c r="M8575">
        <f t="shared" si="372"/>
        <v>15</v>
      </c>
      <c r="N8575" t="str">
        <f t="shared" si="373"/>
        <v>PO63000693</v>
      </c>
      <c r="O8575" t="e">
        <f>VLOOKUP(N8575,'1_คตง_ภาพรวม'!L8575:M8625,2,FALSE)</f>
        <v>#N/A</v>
      </c>
    </row>
    <row r="8576" spans="1:15" hidden="1">
      <c r="A8576" s="31" t="s">
        <v>9849</v>
      </c>
      <c r="B8576" s="31" t="s">
        <v>22462</v>
      </c>
      <c r="C8576" s="31" t="s">
        <v>22463</v>
      </c>
      <c r="D8576" s="32">
        <v>44252</v>
      </c>
      <c r="E8576" s="31" t="s">
        <v>22464</v>
      </c>
      <c r="F8576" s="31" t="s">
        <v>9875</v>
      </c>
      <c r="G8576" s="33">
        <v>39600</v>
      </c>
      <c r="H8576" s="33">
        <v>39600</v>
      </c>
      <c r="I8576" s="31" t="s">
        <v>9762</v>
      </c>
      <c r="J8576" s="31" t="s">
        <v>9763</v>
      </c>
      <c r="K8576" s="33">
        <v>39600</v>
      </c>
      <c r="L8576" s="31" t="s">
        <v>9764</v>
      </c>
      <c r="M8576">
        <f t="shared" si="372"/>
        <v>15</v>
      </c>
      <c r="N8576" t="str">
        <f t="shared" si="373"/>
        <v>PO63000693</v>
      </c>
      <c r="O8576" t="e">
        <f>VLOOKUP(N8576,'1_คตง_ภาพรวม'!L8576:M8626,2,FALSE)</f>
        <v>#N/A</v>
      </c>
    </row>
    <row r="8577" spans="1:15" hidden="1">
      <c r="A8577" s="31" t="s">
        <v>9849</v>
      </c>
      <c r="B8577" s="31" t="s">
        <v>22465</v>
      </c>
      <c r="C8577" s="31" t="s">
        <v>22466</v>
      </c>
      <c r="D8577" s="32">
        <v>44252</v>
      </c>
      <c r="E8577" s="31" t="s">
        <v>22467</v>
      </c>
      <c r="F8577" s="31" t="s">
        <v>12612</v>
      </c>
      <c r="G8577" s="33">
        <v>-17820</v>
      </c>
      <c r="H8577" s="33">
        <v>-17820</v>
      </c>
      <c r="I8577" s="31" t="s">
        <v>9762</v>
      </c>
      <c r="J8577" s="31" t="s">
        <v>9763</v>
      </c>
      <c r="K8577" s="33">
        <v>-17820</v>
      </c>
      <c r="L8577" s="31" t="s">
        <v>9764</v>
      </c>
      <c r="M8577">
        <f t="shared" si="372"/>
        <v>15</v>
      </c>
      <c r="N8577" t="str">
        <f t="shared" si="373"/>
        <v>PO63000692</v>
      </c>
      <c r="O8577" t="e">
        <f>VLOOKUP(N8577,'1_คตง_ภาพรวม'!L8577:M8627,2,FALSE)</f>
        <v>#N/A</v>
      </c>
    </row>
    <row r="8578" spans="1:15" hidden="1">
      <c r="A8578" s="31" t="s">
        <v>9849</v>
      </c>
      <c r="B8578" s="31" t="s">
        <v>22465</v>
      </c>
      <c r="C8578" s="31" t="s">
        <v>22466</v>
      </c>
      <c r="D8578" s="32">
        <v>44252</v>
      </c>
      <c r="E8578" s="31" t="s">
        <v>22467</v>
      </c>
      <c r="F8578" s="31" t="s">
        <v>9875</v>
      </c>
      <c r="G8578" s="33">
        <v>17820</v>
      </c>
      <c r="H8578" s="33">
        <v>17820</v>
      </c>
      <c r="I8578" s="31" t="s">
        <v>9762</v>
      </c>
      <c r="J8578" s="31" t="s">
        <v>9763</v>
      </c>
      <c r="K8578" s="33">
        <v>17820</v>
      </c>
      <c r="L8578" s="31" t="s">
        <v>9764</v>
      </c>
      <c r="M8578">
        <f t="shared" si="372"/>
        <v>15</v>
      </c>
      <c r="N8578" t="str">
        <f t="shared" si="373"/>
        <v>PO63000692</v>
      </c>
      <c r="O8578" t="e">
        <f>VLOOKUP(N8578,'1_คตง_ภาพรวม'!L8578:M8628,2,FALSE)</f>
        <v>#N/A</v>
      </c>
    </row>
    <row r="8579" spans="1:15" hidden="1">
      <c r="A8579" s="31" t="s">
        <v>9849</v>
      </c>
      <c r="B8579" s="31" t="s">
        <v>22468</v>
      </c>
      <c r="C8579" s="31" t="s">
        <v>22469</v>
      </c>
      <c r="D8579" s="32">
        <v>44252</v>
      </c>
      <c r="E8579" s="31" t="s">
        <v>22470</v>
      </c>
      <c r="F8579" s="31" t="s">
        <v>12612</v>
      </c>
      <c r="G8579" s="33">
        <v>-18315</v>
      </c>
      <c r="H8579" s="33">
        <v>-18315</v>
      </c>
      <c r="I8579" s="31" t="s">
        <v>9762</v>
      </c>
      <c r="J8579" s="31" t="s">
        <v>9763</v>
      </c>
      <c r="K8579" s="33">
        <v>-18315</v>
      </c>
      <c r="L8579" s="31" t="s">
        <v>9764</v>
      </c>
      <c r="M8579">
        <f t="shared" ref="M8579:M8642" si="374">FIND("PO",E8579)</f>
        <v>15</v>
      </c>
      <c r="N8579" t="str">
        <f t="shared" si="373"/>
        <v>PO64000168</v>
      </c>
      <c r="O8579" t="e">
        <f>VLOOKUP(N8579,'1_คตง_ภาพรวม'!L8579:M8629,2,FALSE)</f>
        <v>#N/A</v>
      </c>
    </row>
    <row r="8580" spans="1:15" hidden="1">
      <c r="A8580" s="31" t="s">
        <v>9849</v>
      </c>
      <c r="B8580" s="31" t="s">
        <v>22468</v>
      </c>
      <c r="C8580" s="31" t="s">
        <v>22469</v>
      </c>
      <c r="D8580" s="32">
        <v>44252</v>
      </c>
      <c r="E8580" s="31" t="s">
        <v>22470</v>
      </c>
      <c r="F8580" s="31" t="s">
        <v>9875</v>
      </c>
      <c r="G8580" s="33">
        <v>18315</v>
      </c>
      <c r="H8580" s="33">
        <v>18315</v>
      </c>
      <c r="I8580" s="31" t="s">
        <v>9762</v>
      </c>
      <c r="J8580" s="31" t="s">
        <v>9763</v>
      </c>
      <c r="K8580" s="33">
        <v>18315</v>
      </c>
      <c r="L8580" s="31" t="s">
        <v>9764</v>
      </c>
      <c r="M8580">
        <f t="shared" si="374"/>
        <v>15</v>
      </c>
      <c r="N8580" t="str">
        <f t="shared" si="373"/>
        <v>PO64000168</v>
      </c>
      <c r="O8580" t="e">
        <f>VLOOKUP(N8580,'1_คตง_ภาพรวม'!L8580:M8630,2,FALSE)</f>
        <v>#N/A</v>
      </c>
    </row>
    <row r="8581" spans="1:15" hidden="1">
      <c r="A8581" s="31" t="s">
        <v>9757</v>
      </c>
      <c r="B8581" s="31" t="s">
        <v>22471</v>
      </c>
      <c r="C8581" s="31" t="s">
        <v>22472</v>
      </c>
      <c r="D8581" s="32">
        <v>44251</v>
      </c>
      <c r="E8581" s="31" t="s">
        <v>22473</v>
      </c>
      <c r="F8581" s="31" t="s">
        <v>9871</v>
      </c>
      <c r="G8581" s="33">
        <v>-45000000</v>
      </c>
      <c r="H8581" s="33">
        <v>-45000000</v>
      </c>
      <c r="I8581" s="31" t="s">
        <v>9762</v>
      </c>
      <c r="J8581" s="31" t="s">
        <v>9763</v>
      </c>
      <c r="K8581" s="33">
        <v>-45000000</v>
      </c>
      <c r="L8581" s="31" t="s">
        <v>9764</v>
      </c>
      <c r="M8581" t="e">
        <f t="shared" si="374"/>
        <v>#VALUE!</v>
      </c>
    </row>
    <row r="8582" spans="1:15" hidden="1">
      <c r="A8582" s="31" t="s">
        <v>9757</v>
      </c>
      <c r="B8582" s="31" t="s">
        <v>22471</v>
      </c>
      <c r="C8582" s="31" t="s">
        <v>22472</v>
      </c>
      <c r="D8582" s="32">
        <v>44251</v>
      </c>
      <c r="E8582" s="31" t="s">
        <v>22473</v>
      </c>
      <c r="F8582" s="31" t="s">
        <v>10067</v>
      </c>
      <c r="G8582" s="33">
        <v>45000000</v>
      </c>
      <c r="H8582" s="33">
        <v>45000000</v>
      </c>
      <c r="I8582" s="31" t="s">
        <v>9762</v>
      </c>
      <c r="J8582" s="31" t="s">
        <v>9763</v>
      </c>
      <c r="K8582" s="33">
        <v>45000000</v>
      </c>
      <c r="L8582" s="31" t="s">
        <v>9764</v>
      </c>
      <c r="M8582" t="e">
        <f t="shared" si="374"/>
        <v>#VALUE!</v>
      </c>
    </row>
    <row r="8583" spans="1:15" hidden="1">
      <c r="A8583" s="31" t="s">
        <v>9849</v>
      </c>
      <c r="B8583" s="31" t="s">
        <v>22474</v>
      </c>
      <c r="C8583" s="31" t="s">
        <v>22475</v>
      </c>
      <c r="D8583" s="32">
        <v>44252</v>
      </c>
      <c r="E8583" s="31" t="s">
        <v>22476</v>
      </c>
      <c r="F8583" s="31" t="s">
        <v>12612</v>
      </c>
      <c r="G8583" s="33">
        <v>-171879</v>
      </c>
      <c r="H8583" s="33">
        <v>-171879</v>
      </c>
      <c r="I8583" s="31" t="s">
        <v>9762</v>
      </c>
      <c r="J8583" s="31" t="s">
        <v>9763</v>
      </c>
      <c r="K8583" s="33">
        <v>-171879</v>
      </c>
      <c r="L8583" s="31" t="s">
        <v>9764</v>
      </c>
      <c r="M8583">
        <f t="shared" si="374"/>
        <v>15</v>
      </c>
      <c r="N8583" t="str">
        <f t="shared" ref="N8583:N8646" si="375">MID(E8583,M8583,10)</f>
        <v>PO64000058</v>
      </c>
      <c r="O8583" t="e">
        <f>VLOOKUP(N8583,'1_คตง_ภาพรวม'!L8583:M8633,2,FALSE)</f>
        <v>#N/A</v>
      </c>
    </row>
    <row r="8584" spans="1:15" hidden="1">
      <c r="A8584" s="31" t="s">
        <v>9849</v>
      </c>
      <c r="B8584" s="31" t="s">
        <v>22474</v>
      </c>
      <c r="C8584" s="31" t="s">
        <v>22475</v>
      </c>
      <c r="D8584" s="32">
        <v>44252</v>
      </c>
      <c r="E8584" s="31" t="s">
        <v>22476</v>
      </c>
      <c r="F8584" s="31" t="s">
        <v>9875</v>
      </c>
      <c r="G8584" s="33">
        <v>171879</v>
      </c>
      <c r="H8584" s="33">
        <v>171879</v>
      </c>
      <c r="I8584" s="31" t="s">
        <v>9762</v>
      </c>
      <c r="J8584" s="31" t="s">
        <v>9763</v>
      </c>
      <c r="K8584" s="33">
        <v>171879</v>
      </c>
      <c r="L8584" s="31" t="s">
        <v>9764</v>
      </c>
      <c r="M8584">
        <f t="shared" si="374"/>
        <v>15</v>
      </c>
      <c r="N8584" t="str">
        <f t="shared" si="375"/>
        <v>PO64000058</v>
      </c>
      <c r="O8584" t="e">
        <f>VLOOKUP(N8584,'1_คตง_ภาพรวม'!L8584:M8634,2,FALSE)</f>
        <v>#N/A</v>
      </c>
    </row>
    <row r="8585" spans="1:15" hidden="1">
      <c r="A8585" s="31" t="s">
        <v>9849</v>
      </c>
      <c r="B8585" s="31" t="s">
        <v>22477</v>
      </c>
      <c r="C8585" s="31" t="s">
        <v>22478</v>
      </c>
      <c r="D8585" s="32">
        <v>44252</v>
      </c>
      <c r="E8585" s="31" t="s">
        <v>22479</v>
      </c>
      <c r="F8585" s="31" t="s">
        <v>12612</v>
      </c>
      <c r="G8585" s="33">
        <v>-296851.5</v>
      </c>
      <c r="H8585" s="33">
        <v>-296851.5</v>
      </c>
      <c r="I8585" s="31" t="s">
        <v>9762</v>
      </c>
      <c r="J8585" s="31" t="s">
        <v>9763</v>
      </c>
      <c r="K8585" s="33">
        <v>-296851.5</v>
      </c>
      <c r="L8585" s="31" t="s">
        <v>9764</v>
      </c>
      <c r="M8585">
        <f t="shared" si="374"/>
        <v>15</v>
      </c>
      <c r="N8585" t="str">
        <f t="shared" si="375"/>
        <v>PO63000980</v>
      </c>
      <c r="O8585" t="e">
        <f>VLOOKUP(N8585,'1_คตง_ภาพรวม'!L8585:M8635,2,FALSE)</f>
        <v>#N/A</v>
      </c>
    </row>
    <row r="8586" spans="1:15" hidden="1">
      <c r="A8586" s="31" t="s">
        <v>9849</v>
      </c>
      <c r="B8586" s="31" t="s">
        <v>22477</v>
      </c>
      <c r="C8586" s="31" t="s">
        <v>22478</v>
      </c>
      <c r="D8586" s="32">
        <v>44252</v>
      </c>
      <c r="E8586" s="31" t="s">
        <v>22479</v>
      </c>
      <c r="F8586" s="31" t="s">
        <v>9875</v>
      </c>
      <c r="G8586" s="33">
        <v>296851.5</v>
      </c>
      <c r="H8586" s="33">
        <v>296851.5</v>
      </c>
      <c r="I8586" s="31" t="s">
        <v>9762</v>
      </c>
      <c r="J8586" s="31" t="s">
        <v>9763</v>
      </c>
      <c r="K8586" s="33">
        <v>296851.5</v>
      </c>
      <c r="L8586" s="31" t="s">
        <v>9764</v>
      </c>
      <c r="M8586">
        <f t="shared" si="374"/>
        <v>15</v>
      </c>
      <c r="N8586" t="str">
        <f t="shared" si="375"/>
        <v>PO63000980</v>
      </c>
      <c r="O8586" t="e">
        <f>VLOOKUP(N8586,'1_คตง_ภาพรวม'!L8586:M8636,2,FALSE)</f>
        <v>#N/A</v>
      </c>
    </row>
    <row r="8587" spans="1:15" hidden="1">
      <c r="A8587" s="31" t="s">
        <v>9849</v>
      </c>
      <c r="B8587" s="31" t="s">
        <v>22480</v>
      </c>
      <c r="C8587" s="31" t="s">
        <v>22481</v>
      </c>
      <c r="D8587" s="32">
        <v>44252</v>
      </c>
      <c r="E8587" s="31" t="s">
        <v>22482</v>
      </c>
      <c r="F8587" s="31" t="s">
        <v>12612</v>
      </c>
      <c r="G8587" s="33">
        <v>-159000</v>
      </c>
      <c r="H8587" s="33">
        <v>-159000</v>
      </c>
      <c r="I8587" s="31" t="s">
        <v>9762</v>
      </c>
      <c r="J8587" s="31" t="s">
        <v>9763</v>
      </c>
      <c r="K8587" s="33">
        <v>-159000</v>
      </c>
      <c r="L8587" s="31" t="s">
        <v>9764</v>
      </c>
      <c r="M8587">
        <f t="shared" si="374"/>
        <v>15</v>
      </c>
      <c r="N8587" t="str">
        <f t="shared" si="375"/>
        <v>PO64000073</v>
      </c>
      <c r="O8587" t="e">
        <f>VLOOKUP(N8587,'1_คตง_ภาพรวม'!L8587:M8637,2,FALSE)</f>
        <v>#N/A</v>
      </c>
    </row>
    <row r="8588" spans="1:15" hidden="1">
      <c r="A8588" s="31" t="s">
        <v>9849</v>
      </c>
      <c r="B8588" s="31" t="s">
        <v>22480</v>
      </c>
      <c r="C8588" s="31" t="s">
        <v>22481</v>
      </c>
      <c r="D8588" s="32">
        <v>44252</v>
      </c>
      <c r="E8588" s="31" t="s">
        <v>22482</v>
      </c>
      <c r="F8588" s="31" t="s">
        <v>9875</v>
      </c>
      <c r="G8588" s="33">
        <v>159000</v>
      </c>
      <c r="H8588" s="33">
        <v>159000</v>
      </c>
      <c r="I8588" s="31" t="s">
        <v>9762</v>
      </c>
      <c r="J8588" s="31" t="s">
        <v>9763</v>
      </c>
      <c r="K8588" s="33">
        <v>159000</v>
      </c>
      <c r="L8588" s="31" t="s">
        <v>9764</v>
      </c>
      <c r="M8588">
        <f t="shared" si="374"/>
        <v>15</v>
      </c>
      <c r="N8588" t="str">
        <f t="shared" si="375"/>
        <v>PO64000073</v>
      </c>
      <c r="O8588" t="e">
        <f>VLOOKUP(N8588,'1_คตง_ภาพรวม'!L8588:M8638,2,FALSE)</f>
        <v>#N/A</v>
      </c>
    </row>
    <row r="8589" spans="1:15" hidden="1">
      <c r="A8589" s="31" t="s">
        <v>9849</v>
      </c>
      <c r="B8589" s="31" t="s">
        <v>22483</v>
      </c>
      <c r="C8589" s="31" t="s">
        <v>22484</v>
      </c>
      <c r="D8589" s="32">
        <v>44252</v>
      </c>
      <c r="E8589" s="31" t="s">
        <v>22485</v>
      </c>
      <c r="F8589" s="31" t="s">
        <v>12612</v>
      </c>
      <c r="G8589" s="33">
        <v>-331584.96000000002</v>
      </c>
      <c r="H8589" s="33">
        <v>-331584.96000000002</v>
      </c>
      <c r="I8589" s="31" t="s">
        <v>9762</v>
      </c>
      <c r="J8589" s="31" t="s">
        <v>9763</v>
      </c>
      <c r="K8589" s="33">
        <v>-331584.96000000002</v>
      </c>
      <c r="L8589" s="31" t="s">
        <v>9764</v>
      </c>
      <c r="M8589">
        <f t="shared" si="374"/>
        <v>15</v>
      </c>
      <c r="N8589" t="str">
        <f t="shared" si="375"/>
        <v>PO64000079</v>
      </c>
      <c r="O8589" t="e">
        <f>VLOOKUP(N8589,'1_คตง_ภาพรวม'!L8589:M8639,2,FALSE)</f>
        <v>#N/A</v>
      </c>
    </row>
    <row r="8590" spans="1:15" hidden="1">
      <c r="A8590" s="31" t="s">
        <v>9849</v>
      </c>
      <c r="B8590" s="31" t="s">
        <v>22483</v>
      </c>
      <c r="C8590" s="31" t="s">
        <v>22484</v>
      </c>
      <c r="D8590" s="32">
        <v>44252</v>
      </c>
      <c r="E8590" s="31" t="s">
        <v>22485</v>
      </c>
      <c r="F8590" s="31" t="s">
        <v>9875</v>
      </c>
      <c r="G8590" s="33">
        <v>331584.96000000002</v>
      </c>
      <c r="H8590" s="33">
        <v>331584.96000000002</v>
      </c>
      <c r="I8590" s="31" t="s">
        <v>9762</v>
      </c>
      <c r="J8590" s="31" t="s">
        <v>9763</v>
      </c>
      <c r="K8590" s="33">
        <v>331584.96000000002</v>
      </c>
      <c r="L8590" s="31" t="s">
        <v>9764</v>
      </c>
      <c r="M8590">
        <f t="shared" si="374"/>
        <v>15</v>
      </c>
      <c r="N8590" t="str">
        <f t="shared" si="375"/>
        <v>PO64000079</v>
      </c>
      <c r="O8590" t="e">
        <f>VLOOKUP(N8590,'1_คตง_ภาพรวม'!L8590:M8640,2,FALSE)</f>
        <v>#N/A</v>
      </c>
    </row>
    <row r="8591" spans="1:15" hidden="1">
      <c r="A8591" s="31" t="s">
        <v>9849</v>
      </c>
      <c r="B8591" s="31" t="s">
        <v>22486</v>
      </c>
      <c r="C8591" s="31" t="s">
        <v>22487</v>
      </c>
      <c r="D8591" s="32">
        <v>44252</v>
      </c>
      <c r="E8591" s="31" t="s">
        <v>22488</v>
      </c>
      <c r="F8591" s="31" t="s">
        <v>12612</v>
      </c>
      <c r="G8591" s="33">
        <v>-712800</v>
      </c>
      <c r="H8591" s="33">
        <v>-712800</v>
      </c>
      <c r="I8591" s="31" t="s">
        <v>9762</v>
      </c>
      <c r="J8591" s="31" t="s">
        <v>9763</v>
      </c>
      <c r="K8591" s="33">
        <v>-712800</v>
      </c>
      <c r="L8591" s="31" t="s">
        <v>9764</v>
      </c>
      <c r="M8591">
        <f t="shared" si="374"/>
        <v>15</v>
      </c>
      <c r="N8591" t="str">
        <f t="shared" si="375"/>
        <v>PO63001019</v>
      </c>
      <c r="O8591" t="e">
        <f>VLOOKUP(N8591,'1_คตง_ภาพรวม'!L8591:M8641,2,FALSE)</f>
        <v>#N/A</v>
      </c>
    </row>
    <row r="8592" spans="1:15" hidden="1">
      <c r="A8592" s="31" t="s">
        <v>9849</v>
      </c>
      <c r="B8592" s="31" t="s">
        <v>22486</v>
      </c>
      <c r="C8592" s="31" t="s">
        <v>22487</v>
      </c>
      <c r="D8592" s="32">
        <v>44252</v>
      </c>
      <c r="E8592" s="31" t="s">
        <v>22488</v>
      </c>
      <c r="F8592" s="31" t="s">
        <v>9875</v>
      </c>
      <c r="G8592" s="33">
        <v>712800</v>
      </c>
      <c r="H8592" s="33">
        <v>712800</v>
      </c>
      <c r="I8592" s="31" t="s">
        <v>9762</v>
      </c>
      <c r="J8592" s="31" t="s">
        <v>9763</v>
      </c>
      <c r="K8592" s="33">
        <v>712800</v>
      </c>
      <c r="L8592" s="31" t="s">
        <v>9764</v>
      </c>
      <c r="M8592">
        <f t="shared" si="374"/>
        <v>15</v>
      </c>
      <c r="N8592" t="str">
        <f t="shared" si="375"/>
        <v>PO63001019</v>
      </c>
      <c r="O8592" t="e">
        <f>VLOOKUP(N8592,'1_คตง_ภาพรวม'!L8592:M8642,2,FALSE)</f>
        <v>#N/A</v>
      </c>
    </row>
    <row r="8593" spans="1:15" hidden="1">
      <c r="A8593" s="31" t="s">
        <v>9849</v>
      </c>
      <c r="B8593" s="31" t="s">
        <v>22489</v>
      </c>
      <c r="C8593" s="31" t="s">
        <v>22490</v>
      </c>
      <c r="D8593" s="32">
        <v>44252</v>
      </c>
      <c r="E8593" s="31" t="s">
        <v>22491</v>
      </c>
      <c r="F8593" s="31" t="s">
        <v>12612</v>
      </c>
      <c r="G8593" s="33">
        <v>-146280</v>
      </c>
      <c r="H8593" s="33">
        <v>-146280</v>
      </c>
      <c r="I8593" s="31" t="s">
        <v>9762</v>
      </c>
      <c r="J8593" s="31" t="s">
        <v>9763</v>
      </c>
      <c r="K8593" s="33">
        <v>-146280</v>
      </c>
      <c r="L8593" s="31" t="s">
        <v>9764</v>
      </c>
      <c r="M8593">
        <f t="shared" si="374"/>
        <v>15</v>
      </c>
      <c r="N8593" t="str">
        <f t="shared" si="375"/>
        <v>PO64000209</v>
      </c>
      <c r="O8593" t="e">
        <f>VLOOKUP(N8593,'1_คตง_ภาพรวม'!L8593:M8643,2,FALSE)</f>
        <v>#N/A</v>
      </c>
    </row>
    <row r="8594" spans="1:15" hidden="1">
      <c r="A8594" s="31" t="s">
        <v>9849</v>
      </c>
      <c r="B8594" s="31" t="s">
        <v>22489</v>
      </c>
      <c r="C8594" s="31" t="s">
        <v>22490</v>
      </c>
      <c r="D8594" s="32">
        <v>44252</v>
      </c>
      <c r="E8594" s="31" t="s">
        <v>22491</v>
      </c>
      <c r="F8594" s="31" t="s">
        <v>9875</v>
      </c>
      <c r="G8594" s="33">
        <v>146280</v>
      </c>
      <c r="H8594" s="33">
        <v>146280</v>
      </c>
      <c r="I8594" s="31" t="s">
        <v>9762</v>
      </c>
      <c r="J8594" s="31" t="s">
        <v>9763</v>
      </c>
      <c r="K8594" s="33">
        <v>146280</v>
      </c>
      <c r="L8594" s="31" t="s">
        <v>9764</v>
      </c>
      <c r="M8594">
        <f t="shared" si="374"/>
        <v>15</v>
      </c>
      <c r="N8594" t="str">
        <f t="shared" si="375"/>
        <v>PO64000209</v>
      </c>
      <c r="O8594" t="e">
        <f>VLOOKUP(N8594,'1_คตง_ภาพรวม'!L8594:M8644,2,FALSE)</f>
        <v>#N/A</v>
      </c>
    </row>
    <row r="8595" spans="1:15" hidden="1">
      <c r="A8595" s="31" t="s">
        <v>9849</v>
      </c>
      <c r="B8595" s="31" t="s">
        <v>22492</v>
      </c>
      <c r="C8595" s="31" t="s">
        <v>22493</v>
      </c>
      <c r="D8595" s="32">
        <v>44252</v>
      </c>
      <c r="E8595" s="31" t="s">
        <v>22494</v>
      </c>
      <c r="F8595" s="31" t="s">
        <v>12612</v>
      </c>
      <c r="G8595" s="33">
        <v>-95400</v>
      </c>
      <c r="H8595" s="33">
        <v>-95400</v>
      </c>
      <c r="I8595" s="31" t="s">
        <v>9762</v>
      </c>
      <c r="J8595" s="31" t="s">
        <v>9763</v>
      </c>
      <c r="K8595" s="33">
        <v>-95400</v>
      </c>
      <c r="L8595" s="31" t="s">
        <v>9764</v>
      </c>
      <c r="M8595">
        <f t="shared" si="374"/>
        <v>15</v>
      </c>
      <c r="N8595" t="str">
        <f t="shared" si="375"/>
        <v>PO64000214</v>
      </c>
      <c r="O8595" t="e">
        <f>VLOOKUP(N8595,'1_คตง_ภาพรวม'!L8595:M8645,2,FALSE)</f>
        <v>#N/A</v>
      </c>
    </row>
    <row r="8596" spans="1:15" hidden="1">
      <c r="A8596" s="31" t="s">
        <v>9849</v>
      </c>
      <c r="B8596" s="31" t="s">
        <v>22492</v>
      </c>
      <c r="C8596" s="31" t="s">
        <v>22493</v>
      </c>
      <c r="D8596" s="32">
        <v>44252</v>
      </c>
      <c r="E8596" s="31" t="s">
        <v>22494</v>
      </c>
      <c r="F8596" s="31" t="s">
        <v>9875</v>
      </c>
      <c r="G8596" s="33">
        <v>95400</v>
      </c>
      <c r="H8596" s="33">
        <v>95400</v>
      </c>
      <c r="I8596" s="31" t="s">
        <v>9762</v>
      </c>
      <c r="J8596" s="31" t="s">
        <v>9763</v>
      </c>
      <c r="K8596" s="33">
        <v>95400</v>
      </c>
      <c r="L8596" s="31" t="s">
        <v>9764</v>
      </c>
      <c r="M8596">
        <f t="shared" si="374"/>
        <v>15</v>
      </c>
      <c r="N8596" t="str">
        <f t="shared" si="375"/>
        <v>PO64000214</v>
      </c>
      <c r="O8596" t="e">
        <f>VLOOKUP(N8596,'1_คตง_ภาพรวม'!L8596:M8646,2,FALSE)</f>
        <v>#N/A</v>
      </c>
    </row>
    <row r="8597" spans="1:15" hidden="1">
      <c r="A8597" s="31" t="s">
        <v>9849</v>
      </c>
      <c r="B8597" s="31" t="s">
        <v>22495</v>
      </c>
      <c r="C8597" s="31" t="s">
        <v>22496</v>
      </c>
      <c r="D8597" s="32">
        <v>44252</v>
      </c>
      <c r="E8597" s="31" t="s">
        <v>22497</v>
      </c>
      <c r="F8597" s="31" t="s">
        <v>12612</v>
      </c>
      <c r="G8597" s="33">
        <v>-98123.36</v>
      </c>
      <c r="H8597" s="33">
        <v>-98123.36</v>
      </c>
      <c r="I8597" s="31" t="s">
        <v>9762</v>
      </c>
      <c r="J8597" s="31" t="s">
        <v>9763</v>
      </c>
      <c r="K8597" s="33">
        <v>-98123.36</v>
      </c>
      <c r="L8597" s="31" t="s">
        <v>9764</v>
      </c>
      <c r="M8597">
        <f t="shared" si="374"/>
        <v>15</v>
      </c>
      <c r="N8597" t="str">
        <f t="shared" si="375"/>
        <v>PO63000905</v>
      </c>
      <c r="O8597" t="e">
        <f>VLOOKUP(N8597,'1_คตง_ภาพรวม'!L8597:M8647,2,FALSE)</f>
        <v>#N/A</v>
      </c>
    </row>
    <row r="8598" spans="1:15" hidden="1">
      <c r="A8598" s="31" t="s">
        <v>9849</v>
      </c>
      <c r="B8598" s="31" t="s">
        <v>22495</v>
      </c>
      <c r="C8598" s="31" t="s">
        <v>22496</v>
      </c>
      <c r="D8598" s="32">
        <v>44252</v>
      </c>
      <c r="E8598" s="31" t="s">
        <v>22497</v>
      </c>
      <c r="F8598" s="31" t="s">
        <v>9875</v>
      </c>
      <c r="G8598" s="33">
        <v>98123.36</v>
      </c>
      <c r="H8598" s="33">
        <v>98123.36</v>
      </c>
      <c r="I8598" s="31" t="s">
        <v>9762</v>
      </c>
      <c r="J8598" s="31" t="s">
        <v>9763</v>
      </c>
      <c r="K8598" s="33">
        <v>98123.36</v>
      </c>
      <c r="L8598" s="31" t="s">
        <v>9764</v>
      </c>
      <c r="M8598">
        <f t="shared" si="374"/>
        <v>15</v>
      </c>
      <c r="N8598" t="str">
        <f t="shared" si="375"/>
        <v>PO63000905</v>
      </c>
      <c r="O8598" t="e">
        <f>VLOOKUP(N8598,'1_คตง_ภาพรวม'!L8598:M8648,2,FALSE)</f>
        <v>#N/A</v>
      </c>
    </row>
    <row r="8599" spans="1:15" hidden="1">
      <c r="A8599" s="31" t="s">
        <v>9849</v>
      </c>
      <c r="B8599" s="31" t="s">
        <v>22498</v>
      </c>
      <c r="C8599" s="31" t="s">
        <v>22499</v>
      </c>
      <c r="D8599" s="32">
        <v>44252</v>
      </c>
      <c r="E8599" s="31" t="s">
        <v>22500</v>
      </c>
      <c r="F8599" s="31" t="s">
        <v>12612</v>
      </c>
      <c r="G8599" s="33">
        <v>-247510</v>
      </c>
      <c r="H8599" s="33">
        <v>-247510</v>
      </c>
      <c r="I8599" s="31" t="s">
        <v>9762</v>
      </c>
      <c r="J8599" s="31" t="s">
        <v>9763</v>
      </c>
      <c r="K8599" s="33">
        <v>-247510</v>
      </c>
      <c r="L8599" s="31" t="s">
        <v>9764</v>
      </c>
      <c r="M8599">
        <f t="shared" si="374"/>
        <v>15</v>
      </c>
      <c r="N8599" t="str">
        <f t="shared" si="375"/>
        <v>PO63000983</v>
      </c>
      <c r="O8599" t="e">
        <f>VLOOKUP(N8599,'1_คตง_ภาพรวม'!L8599:M8649,2,FALSE)</f>
        <v>#N/A</v>
      </c>
    </row>
    <row r="8600" spans="1:15" hidden="1">
      <c r="A8600" s="31" t="s">
        <v>9849</v>
      </c>
      <c r="B8600" s="31" t="s">
        <v>22498</v>
      </c>
      <c r="C8600" s="31" t="s">
        <v>22499</v>
      </c>
      <c r="D8600" s="32">
        <v>44252</v>
      </c>
      <c r="E8600" s="31" t="s">
        <v>22500</v>
      </c>
      <c r="F8600" s="31" t="s">
        <v>9875</v>
      </c>
      <c r="G8600" s="33">
        <v>247510</v>
      </c>
      <c r="H8600" s="33">
        <v>247510</v>
      </c>
      <c r="I8600" s="31" t="s">
        <v>9762</v>
      </c>
      <c r="J8600" s="31" t="s">
        <v>9763</v>
      </c>
      <c r="K8600" s="33">
        <v>247510</v>
      </c>
      <c r="L8600" s="31" t="s">
        <v>9764</v>
      </c>
      <c r="M8600">
        <f t="shared" si="374"/>
        <v>15</v>
      </c>
      <c r="N8600" t="str">
        <f t="shared" si="375"/>
        <v>PO63000983</v>
      </c>
      <c r="O8600" t="e">
        <f>VLOOKUP(N8600,'1_คตง_ภาพรวม'!L8600:M8650,2,FALSE)</f>
        <v>#N/A</v>
      </c>
    </row>
    <row r="8601" spans="1:15" hidden="1">
      <c r="A8601" s="31" t="s">
        <v>9849</v>
      </c>
      <c r="B8601" s="31" t="s">
        <v>22501</v>
      </c>
      <c r="C8601" s="31" t="s">
        <v>22502</v>
      </c>
      <c r="D8601" s="32">
        <v>44252</v>
      </c>
      <c r="E8601" s="31" t="s">
        <v>22503</v>
      </c>
      <c r="F8601" s="31" t="s">
        <v>12612</v>
      </c>
      <c r="G8601" s="33">
        <v>-14850</v>
      </c>
      <c r="H8601" s="33">
        <v>-14850</v>
      </c>
      <c r="I8601" s="31" t="s">
        <v>9762</v>
      </c>
      <c r="J8601" s="31" t="s">
        <v>9763</v>
      </c>
      <c r="K8601" s="33">
        <v>-14850</v>
      </c>
      <c r="L8601" s="31" t="s">
        <v>9764</v>
      </c>
      <c r="M8601">
        <f t="shared" si="374"/>
        <v>15</v>
      </c>
      <c r="N8601" t="str">
        <f t="shared" si="375"/>
        <v>PO63000813</v>
      </c>
      <c r="O8601" t="e">
        <f>VLOOKUP(N8601,'1_คตง_ภาพรวม'!L8601:M8651,2,FALSE)</f>
        <v>#N/A</v>
      </c>
    </row>
    <row r="8602" spans="1:15" hidden="1">
      <c r="A8602" s="31" t="s">
        <v>9849</v>
      </c>
      <c r="B8602" s="31" t="s">
        <v>22501</v>
      </c>
      <c r="C8602" s="31" t="s">
        <v>22502</v>
      </c>
      <c r="D8602" s="32">
        <v>44252</v>
      </c>
      <c r="E8602" s="31" t="s">
        <v>22503</v>
      </c>
      <c r="F8602" s="31" t="s">
        <v>9875</v>
      </c>
      <c r="G8602" s="33">
        <v>14850</v>
      </c>
      <c r="H8602" s="33">
        <v>14850</v>
      </c>
      <c r="I8602" s="31" t="s">
        <v>9762</v>
      </c>
      <c r="J8602" s="31" t="s">
        <v>9763</v>
      </c>
      <c r="K8602" s="33">
        <v>14850</v>
      </c>
      <c r="L8602" s="31" t="s">
        <v>9764</v>
      </c>
      <c r="M8602">
        <f t="shared" si="374"/>
        <v>15</v>
      </c>
      <c r="N8602" t="str">
        <f t="shared" si="375"/>
        <v>PO63000813</v>
      </c>
      <c r="O8602" t="e">
        <f>VLOOKUP(N8602,'1_คตง_ภาพรวม'!L8602:M8652,2,FALSE)</f>
        <v>#N/A</v>
      </c>
    </row>
    <row r="8603" spans="1:15" hidden="1">
      <c r="A8603" s="31" t="s">
        <v>9849</v>
      </c>
      <c r="B8603" s="31" t="s">
        <v>22504</v>
      </c>
      <c r="C8603" s="31" t="s">
        <v>22505</v>
      </c>
      <c r="D8603" s="32">
        <v>44252</v>
      </c>
      <c r="E8603" s="31" t="s">
        <v>22506</v>
      </c>
      <c r="F8603" s="31" t="s">
        <v>12612</v>
      </c>
      <c r="G8603" s="33">
        <v>-9285600</v>
      </c>
      <c r="H8603" s="33">
        <v>-9285600</v>
      </c>
      <c r="I8603" s="31" t="s">
        <v>9762</v>
      </c>
      <c r="J8603" s="31" t="s">
        <v>9763</v>
      </c>
      <c r="K8603" s="33">
        <v>-9285600</v>
      </c>
      <c r="L8603" s="31" t="s">
        <v>9764</v>
      </c>
      <c r="M8603">
        <f t="shared" si="374"/>
        <v>15</v>
      </c>
      <c r="N8603" t="str">
        <f t="shared" si="375"/>
        <v>PO63001021</v>
      </c>
      <c r="O8603" t="e">
        <f>VLOOKUP(N8603,'1_คตง_ภาพรวม'!L8603:M8653,2,FALSE)</f>
        <v>#N/A</v>
      </c>
    </row>
    <row r="8604" spans="1:15" hidden="1">
      <c r="A8604" s="31" t="s">
        <v>9849</v>
      </c>
      <c r="B8604" s="31" t="s">
        <v>22504</v>
      </c>
      <c r="C8604" s="31" t="s">
        <v>22505</v>
      </c>
      <c r="D8604" s="32">
        <v>44252</v>
      </c>
      <c r="E8604" s="31" t="s">
        <v>22506</v>
      </c>
      <c r="F8604" s="31" t="s">
        <v>9875</v>
      </c>
      <c r="G8604" s="33">
        <v>9285600</v>
      </c>
      <c r="H8604" s="33">
        <v>9285600</v>
      </c>
      <c r="I8604" s="31" t="s">
        <v>9762</v>
      </c>
      <c r="J8604" s="31" t="s">
        <v>9763</v>
      </c>
      <c r="K8604" s="33">
        <v>9285600</v>
      </c>
      <c r="L8604" s="31" t="s">
        <v>9764</v>
      </c>
      <c r="M8604">
        <f t="shared" si="374"/>
        <v>15</v>
      </c>
      <c r="N8604" t="str">
        <f t="shared" si="375"/>
        <v>PO63001021</v>
      </c>
      <c r="O8604" t="e">
        <f>VLOOKUP(N8604,'1_คตง_ภาพรวม'!L8604:M8654,2,FALSE)</f>
        <v>#N/A</v>
      </c>
    </row>
    <row r="8605" spans="1:15" hidden="1">
      <c r="A8605" s="31" t="s">
        <v>9849</v>
      </c>
      <c r="B8605" s="31" t="s">
        <v>22507</v>
      </c>
      <c r="C8605" s="31" t="s">
        <v>22508</v>
      </c>
      <c r="D8605" s="32">
        <v>44252</v>
      </c>
      <c r="E8605" s="31" t="s">
        <v>22509</v>
      </c>
      <c r="F8605" s="31" t="s">
        <v>12612</v>
      </c>
      <c r="G8605" s="33">
        <v>-1000</v>
      </c>
      <c r="H8605" s="33">
        <v>-1000</v>
      </c>
      <c r="I8605" s="31" t="s">
        <v>9762</v>
      </c>
      <c r="J8605" s="31" t="s">
        <v>9763</v>
      </c>
      <c r="K8605" s="33">
        <v>-1000</v>
      </c>
      <c r="L8605" s="31" t="s">
        <v>9764</v>
      </c>
      <c r="M8605">
        <f t="shared" si="374"/>
        <v>15</v>
      </c>
      <c r="N8605" t="str">
        <f t="shared" si="375"/>
        <v>PO64000175</v>
      </c>
      <c r="O8605" t="e">
        <f>VLOOKUP(N8605,'1_คตง_ภาพรวม'!L8605:M8655,2,FALSE)</f>
        <v>#N/A</v>
      </c>
    </row>
    <row r="8606" spans="1:15" hidden="1">
      <c r="A8606" s="31" t="s">
        <v>9849</v>
      </c>
      <c r="B8606" s="31" t="s">
        <v>22507</v>
      </c>
      <c r="C8606" s="31" t="s">
        <v>22508</v>
      </c>
      <c r="D8606" s="32">
        <v>44252</v>
      </c>
      <c r="E8606" s="31" t="s">
        <v>22509</v>
      </c>
      <c r="F8606" s="31" t="s">
        <v>9875</v>
      </c>
      <c r="G8606" s="33">
        <v>1000</v>
      </c>
      <c r="H8606" s="33">
        <v>1000</v>
      </c>
      <c r="I8606" s="31" t="s">
        <v>9762</v>
      </c>
      <c r="J8606" s="31" t="s">
        <v>9763</v>
      </c>
      <c r="K8606" s="33">
        <v>1000</v>
      </c>
      <c r="L8606" s="31" t="s">
        <v>9764</v>
      </c>
      <c r="M8606">
        <f t="shared" si="374"/>
        <v>15</v>
      </c>
      <c r="N8606" t="str">
        <f t="shared" si="375"/>
        <v>PO64000175</v>
      </c>
      <c r="O8606" t="e">
        <f>VLOOKUP(N8606,'1_คตง_ภาพรวม'!L8606:M8656,2,FALSE)</f>
        <v>#N/A</v>
      </c>
    </row>
    <row r="8607" spans="1:15" hidden="1">
      <c r="A8607" s="31" t="s">
        <v>9849</v>
      </c>
      <c r="B8607" s="31" t="s">
        <v>22510</v>
      </c>
      <c r="C8607" s="31" t="s">
        <v>22511</v>
      </c>
      <c r="D8607" s="32">
        <v>44252</v>
      </c>
      <c r="E8607" s="31" t="s">
        <v>22512</v>
      </c>
      <c r="F8607" s="31" t="s">
        <v>12612</v>
      </c>
      <c r="G8607" s="33">
        <v>-3500</v>
      </c>
      <c r="H8607" s="33">
        <v>-3500</v>
      </c>
      <c r="I8607" s="31" t="s">
        <v>9762</v>
      </c>
      <c r="J8607" s="31" t="s">
        <v>9763</v>
      </c>
      <c r="K8607" s="33">
        <v>-3500</v>
      </c>
      <c r="L8607" s="31" t="s">
        <v>9764</v>
      </c>
      <c r="M8607">
        <f t="shared" si="374"/>
        <v>15</v>
      </c>
      <c r="N8607" t="str">
        <f t="shared" si="375"/>
        <v>PO64000176</v>
      </c>
      <c r="O8607" t="e">
        <f>VLOOKUP(N8607,'1_คตง_ภาพรวม'!L8607:M8657,2,FALSE)</f>
        <v>#N/A</v>
      </c>
    </row>
    <row r="8608" spans="1:15" hidden="1">
      <c r="A8608" s="31" t="s">
        <v>9849</v>
      </c>
      <c r="B8608" s="31" t="s">
        <v>22510</v>
      </c>
      <c r="C8608" s="31" t="s">
        <v>22511</v>
      </c>
      <c r="D8608" s="32">
        <v>44252</v>
      </c>
      <c r="E8608" s="31" t="s">
        <v>22512</v>
      </c>
      <c r="F8608" s="31" t="s">
        <v>9875</v>
      </c>
      <c r="G8608" s="33">
        <v>3500</v>
      </c>
      <c r="H8608" s="33">
        <v>3500</v>
      </c>
      <c r="I8608" s="31" t="s">
        <v>9762</v>
      </c>
      <c r="J8608" s="31" t="s">
        <v>9763</v>
      </c>
      <c r="K8608" s="33">
        <v>3500</v>
      </c>
      <c r="L8608" s="31" t="s">
        <v>9764</v>
      </c>
      <c r="M8608">
        <f t="shared" si="374"/>
        <v>15</v>
      </c>
      <c r="N8608" t="str">
        <f t="shared" si="375"/>
        <v>PO64000176</v>
      </c>
      <c r="O8608" t="e">
        <f>VLOOKUP(N8608,'1_คตง_ภาพรวม'!L8608:M8658,2,FALSE)</f>
        <v>#N/A</v>
      </c>
    </row>
    <row r="8609" spans="1:15" hidden="1">
      <c r="A8609" s="31" t="s">
        <v>9849</v>
      </c>
      <c r="B8609" s="31" t="s">
        <v>22513</v>
      </c>
      <c r="C8609" s="31" t="s">
        <v>22514</v>
      </c>
      <c r="D8609" s="32">
        <v>44252</v>
      </c>
      <c r="E8609" s="31" t="s">
        <v>22515</v>
      </c>
      <c r="F8609" s="31" t="s">
        <v>12612</v>
      </c>
      <c r="G8609" s="33">
        <v>-3500</v>
      </c>
      <c r="H8609" s="33">
        <v>-3500</v>
      </c>
      <c r="I8609" s="31" t="s">
        <v>9762</v>
      </c>
      <c r="J8609" s="31" t="s">
        <v>9763</v>
      </c>
      <c r="K8609" s="33">
        <v>-3500</v>
      </c>
      <c r="L8609" s="31" t="s">
        <v>9764</v>
      </c>
      <c r="M8609">
        <f t="shared" si="374"/>
        <v>15</v>
      </c>
      <c r="N8609" t="str">
        <f t="shared" si="375"/>
        <v>PO64000173</v>
      </c>
      <c r="O8609" t="e">
        <f>VLOOKUP(N8609,'1_คตง_ภาพรวม'!L8609:M8659,2,FALSE)</f>
        <v>#N/A</v>
      </c>
    </row>
    <row r="8610" spans="1:15" hidden="1">
      <c r="A8610" s="31" t="s">
        <v>9849</v>
      </c>
      <c r="B8610" s="31" t="s">
        <v>22513</v>
      </c>
      <c r="C8610" s="31" t="s">
        <v>22514</v>
      </c>
      <c r="D8610" s="32">
        <v>44252</v>
      </c>
      <c r="E8610" s="31" t="s">
        <v>22515</v>
      </c>
      <c r="F8610" s="31" t="s">
        <v>9875</v>
      </c>
      <c r="G8610" s="33">
        <v>3500</v>
      </c>
      <c r="H8610" s="33">
        <v>3500</v>
      </c>
      <c r="I8610" s="31" t="s">
        <v>9762</v>
      </c>
      <c r="J8610" s="31" t="s">
        <v>9763</v>
      </c>
      <c r="K8610" s="33">
        <v>3500</v>
      </c>
      <c r="L8610" s="31" t="s">
        <v>9764</v>
      </c>
      <c r="M8610">
        <f t="shared" si="374"/>
        <v>15</v>
      </c>
      <c r="N8610" t="str">
        <f t="shared" si="375"/>
        <v>PO64000173</v>
      </c>
      <c r="O8610" t="e">
        <f>VLOOKUP(N8610,'1_คตง_ภาพรวม'!L8610:M8660,2,FALSE)</f>
        <v>#N/A</v>
      </c>
    </row>
    <row r="8611" spans="1:15" hidden="1">
      <c r="A8611" s="31" t="s">
        <v>9849</v>
      </c>
      <c r="B8611" s="31" t="s">
        <v>22516</v>
      </c>
      <c r="C8611" s="31" t="s">
        <v>22517</v>
      </c>
      <c r="D8611" s="32">
        <v>44252</v>
      </c>
      <c r="E8611" s="31" t="s">
        <v>22518</v>
      </c>
      <c r="F8611" s="31" t="s">
        <v>12612</v>
      </c>
      <c r="G8611" s="33">
        <v>-99681.12</v>
      </c>
      <c r="H8611" s="33">
        <v>-99681.12</v>
      </c>
      <c r="I8611" s="31" t="s">
        <v>9762</v>
      </c>
      <c r="J8611" s="31" t="s">
        <v>9763</v>
      </c>
      <c r="K8611" s="33">
        <v>-99681.12</v>
      </c>
      <c r="L8611" s="31" t="s">
        <v>9764</v>
      </c>
      <c r="M8611">
        <f t="shared" si="374"/>
        <v>15</v>
      </c>
      <c r="N8611" t="str">
        <f t="shared" si="375"/>
        <v>PO63000905</v>
      </c>
      <c r="O8611" t="e">
        <f>VLOOKUP(N8611,'1_คตง_ภาพรวม'!L8611:M8661,2,FALSE)</f>
        <v>#N/A</v>
      </c>
    </row>
    <row r="8612" spans="1:15" hidden="1">
      <c r="A8612" s="31" t="s">
        <v>9849</v>
      </c>
      <c r="B8612" s="31" t="s">
        <v>22516</v>
      </c>
      <c r="C8612" s="31" t="s">
        <v>22517</v>
      </c>
      <c r="D8612" s="32">
        <v>44252</v>
      </c>
      <c r="E8612" s="31" t="s">
        <v>22518</v>
      </c>
      <c r="F8612" s="31" t="s">
        <v>9875</v>
      </c>
      <c r="G8612" s="33">
        <v>99681.12</v>
      </c>
      <c r="H8612" s="33">
        <v>99681.12</v>
      </c>
      <c r="I8612" s="31" t="s">
        <v>9762</v>
      </c>
      <c r="J8612" s="31" t="s">
        <v>9763</v>
      </c>
      <c r="K8612" s="33">
        <v>99681.12</v>
      </c>
      <c r="L8612" s="31" t="s">
        <v>9764</v>
      </c>
      <c r="M8612">
        <f t="shared" si="374"/>
        <v>15</v>
      </c>
      <c r="N8612" t="str">
        <f t="shared" si="375"/>
        <v>PO63000905</v>
      </c>
      <c r="O8612" t="e">
        <f>VLOOKUP(N8612,'1_คตง_ภาพรวม'!L8612:M8662,2,FALSE)</f>
        <v>#N/A</v>
      </c>
    </row>
    <row r="8613" spans="1:15" hidden="1">
      <c r="A8613" s="31" t="s">
        <v>9849</v>
      </c>
      <c r="B8613" s="31" t="s">
        <v>22519</v>
      </c>
      <c r="C8613" s="31" t="s">
        <v>22520</v>
      </c>
      <c r="D8613" s="32">
        <v>44252</v>
      </c>
      <c r="E8613" s="31" t="s">
        <v>22521</v>
      </c>
      <c r="F8613" s="31" t="s">
        <v>12612</v>
      </c>
      <c r="G8613" s="33">
        <v>-46640</v>
      </c>
      <c r="H8613" s="33">
        <v>-46640</v>
      </c>
      <c r="I8613" s="31" t="s">
        <v>9762</v>
      </c>
      <c r="J8613" s="31" t="s">
        <v>9763</v>
      </c>
      <c r="K8613" s="33">
        <v>-46640</v>
      </c>
      <c r="L8613" s="31" t="s">
        <v>9764</v>
      </c>
      <c r="M8613">
        <f t="shared" si="374"/>
        <v>15</v>
      </c>
      <c r="N8613" t="str">
        <f t="shared" si="375"/>
        <v>PO64000063</v>
      </c>
      <c r="O8613" t="e">
        <f>VLOOKUP(N8613,'1_คตง_ภาพรวม'!L8613:M8663,2,FALSE)</f>
        <v>#N/A</v>
      </c>
    </row>
    <row r="8614" spans="1:15" hidden="1">
      <c r="A8614" s="31" t="s">
        <v>9849</v>
      </c>
      <c r="B8614" s="31" t="s">
        <v>22519</v>
      </c>
      <c r="C8614" s="31" t="s">
        <v>22520</v>
      </c>
      <c r="D8614" s="32">
        <v>44252</v>
      </c>
      <c r="E8614" s="31" t="s">
        <v>22521</v>
      </c>
      <c r="F8614" s="31" t="s">
        <v>9875</v>
      </c>
      <c r="G8614" s="33">
        <v>46640</v>
      </c>
      <c r="H8614" s="33">
        <v>46640</v>
      </c>
      <c r="I8614" s="31" t="s">
        <v>9762</v>
      </c>
      <c r="J8614" s="31" t="s">
        <v>9763</v>
      </c>
      <c r="K8614" s="33">
        <v>46640</v>
      </c>
      <c r="L8614" s="31" t="s">
        <v>9764</v>
      </c>
      <c r="M8614">
        <f t="shared" si="374"/>
        <v>15</v>
      </c>
      <c r="N8614" t="str">
        <f t="shared" si="375"/>
        <v>PO64000063</v>
      </c>
      <c r="O8614" t="e">
        <f>VLOOKUP(N8614,'1_คตง_ภาพรวม'!L8614:M8664,2,FALSE)</f>
        <v>#N/A</v>
      </c>
    </row>
    <row r="8615" spans="1:15" hidden="1">
      <c r="A8615" s="31" t="s">
        <v>9849</v>
      </c>
      <c r="B8615" s="31" t="s">
        <v>22522</v>
      </c>
      <c r="C8615" s="31" t="s">
        <v>22523</v>
      </c>
      <c r="D8615" s="32">
        <v>44252</v>
      </c>
      <c r="E8615" s="31" t="s">
        <v>22524</v>
      </c>
      <c r="F8615" s="31" t="s">
        <v>12612</v>
      </c>
      <c r="G8615" s="33">
        <v>-123750</v>
      </c>
      <c r="H8615" s="33">
        <v>-123750</v>
      </c>
      <c r="I8615" s="31" t="s">
        <v>9762</v>
      </c>
      <c r="J8615" s="31" t="s">
        <v>9763</v>
      </c>
      <c r="K8615" s="33">
        <v>-123750</v>
      </c>
      <c r="L8615" s="31" t="s">
        <v>9764</v>
      </c>
      <c r="M8615">
        <f t="shared" si="374"/>
        <v>15</v>
      </c>
      <c r="N8615" t="str">
        <f t="shared" si="375"/>
        <v>PO63000860</v>
      </c>
      <c r="O8615" t="e">
        <f>VLOOKUP(N8615,'1_คตง_ภาพรวม'!L8615:M8665,2,FALSE)</f>
        <v>#N/A</v>
      </c>
    </row>
    <row r="8616" spans="1:15" hidden="1">
      <c r="A8616" s="31" t="s">
        <v>9849</v>
      </c>
      <c r="B8616" s="31" t="s">
        <v>22522</v>
      </c>
      <c r="C8616" s="31" t="s">
        <v>22523</v>
      </c>
      <c r="D8616" s="32">
        <v>44252</v>
      </c>
      <c r="E8616" s="31" t="s">
        <v>22524</v>
      </c>
      <c r="F8616" s="31" t="s">
        <v>9875</v>
      </c>
      <c r="G8616" s="33">
        <v>123750</v>
      </c>
      <c r="H8616" s="33">
        <v>123750</v>
      </c>
      <c r="I8616" s="31" t="s">
        <v>9762</v>
      </c>
      <c r="J8616" s="31" t="s">
        <v>9763</v>
      </c>
      <c r="K8616" s="33">
        <v>123750</v>
      </c>
      <c r="L8616" s="31" t="s">
        <v>9764</v>
      </c>
      <c r="M8616">
        <f t="shared" si="374"/>
        <v>15</v>
      </c>
      <c r="N8616" t="str">
        <f t="shared" si="375"/>
        <v>PO63000860</v>
      </c>
      <c r="O8616" t="e">
        <f>VLOOKUP(N8616,'1_คตง_ภาพรวม'!L8616:M8666,2,FALSE)</f>
        <v>#N/A</v>
      </c>
    </row>
    <row r="8617" spans="1:15" hidden="1">
      <c r="A8617" s="31" t="s">
        <v>9849</v>
      </c>
      <c r="B8617" s="31" t="s">
        <v>22525</v>
      </c>
      <c r="C8617" s="31" t="s">
        <v>22526</v>
      </c>
      <c r="D8617" s="32">
        <v>44252</v>
      </c>
      <c r="E8617" s="31" t="s">
        <v>22527</v>
      </c>
      <c r="F8617" s="31" t="s">
        <v>12612</v>
      </c>
      <c r="G8617" s="33">
        <v>-20434.68</v>
      </c>
      <c r="H8617" s="33">
        <v>-20434.68</v>
      </c>
      <c r="I8617" s="31" t="s">
        <v>9762</v>
      </c>
      <c r="J8617" s="31" t="s">
        <v>9763</v>
      </c>
      <c r="K8617" s="33">
        <v>-20434.68</v>
      </c>
      <c r="L8617" s="31" t="s">
        <v>9764</v>
      </c>
      <c r="M8617">
        <f t="shared" si="374"/>
        <v>15</v>
      </c>
      <c r="N8617" t="str">
        <f t="shared" si="375"/>
        <v>PO64000200</v>
      </c>
      <c r="O8617" t="e">
        <f>VLOOKUP(N8617,'1_คตง_ภาพรวม'!L8617:M8667,2,FALSE)</f>
        <v>#N/A</v>
      </c>
    </row>
    <row r="8618" spans="1:15" hidden="1">
      <c r="A8618" s="31" t="s">
        <v>9849</v>
      </c>
      <c r="B8618" s="31" t="s">
        <v>22525</v>
      </c>
      <c r="C8618" s="31" t="s">
        <v>22526</v>
      </c>
      <c r="D8618" s="32">
        <v>44252</v>
      </c>
      <c r="E8618" s="31" t="s">
        <v>22527</v>
      </c>
      <c r="F8618" s="31" t="s">
        <v>9875</v>
      </c>
      <c r="G8618" s="33">
        <v>20434.68</v>
      </c>
      <c r="H8618" s="33">
        <v>20434.68</v>
      </c>
      <c r="I8618" s="31" t="s">
        <v>9762</v>
      </c>
      <c r="J8618" s="31" t="s">
        <v>9763</v>
      </c>
      <c r="K8618" s="33">
        <v>20434.68</v>
      </c>
      <c r="L8618" s="31" t="s">
        <v>9764</v>
      </c>
      <c r="M8618">
        <f t="shared" si="374"/>
        <v>15</v>
      </c>
      <c r="N8618" t="str">
        <f t="shared" si="375"/>
        <v>PO64000200</v>
      </c>
      <c r="O8618" t="e">
        <f>VLOOKUP(N8618,'1_คตง_ภาพรวม'!L8618:M8668,2,FALSE)</f>
        <v>#N/A</v>
      </c>
    </row>
    <row r="8619" spans="1:15" hidden="1">
      <c r="A8619" s="31" t="s">
        <v>9849</v>
      </c>
      <c r="B8619" s="31" t="s">
        <v>22528</v>
      </c>
      <c r="C8619" s="31" t="s">
        <v>22529</v>
      </c>
      <c r="D8619" s="32">
        <v>44252</v>
      </c>
      <c r="E8619" s="31" t="s">
        <v>22530</v>
      </c>
      <c r="F8619" s="31" t="s">
        <v>12612</v>
      </c>
      <c r="G8619" s="33">
        <v>-10226.879999999999</v>
      </c>
      <c r="H8619" s="33">
        <v>-10226.879999999999</v>
      </c>
      <c r="I8619" s="31" t="s">
        <v>9762</v>
      </c>
      <c r="J8619" s="31" t="s">
        <v>9763</v>
      </c>
      <c r="K8619" s="33">
        <v>-10226.879999999999</v>
      </c>
      <c r="L8619" s="31" t="s">
        <v>9764</v>
      </c>
      <c r="M8619">
        <f t="shared" si="374"/>
        <v>15</v>
      </c>
      <c r="N8619" t="str">
        <f t="shared" si="375"/>
        <v>PO64000215</v>
      </c>
      <c r="O8619" t="e">
        <f>VLOOKUP(N8619,'1_คตง_ภาพรวม'!L8619:M8669,2,FALSE)</f>
        <v>#N/A</v>
      </c>
    </row>
    <row r="8620" spans="1:15" hidden="1">
      <c r="A8620" s="31" t="s">
        <v>9849</v>
      </c>
      <c r="B8620" s="31" t="s">
        <v>22528</v>
      </c>
      <c r="C8620" s="31" t="s">
        <v>22529</v>
      </c>
      <c r="D8620" s="32">
        <v>44252</v>
      </c>
      <c r="E8620" s="31" t="s">
        <v>22530</v>
      </c>
      <c r="F8620" s="31" t="s">
        <v>9875</v>
      </c>
      <c r="G8620" s="33">
        <v>10226.879999999999</v>
      </c>
      <c r="H8620" s="33">
        <v>10226.879999999999</v>
      </c>
      <c r="I8620" s="31" t="s">
        <v>9762</v>
      </c>
      <c r="J8620" s="31" t="s">
        <v>9763</v>
      </c>
      <c r="K8620" s="33">
        <v>10226.879999999999</v>
      </c>
      <c r="L8620" s="31" t="s">
        <v>9764</v>
      </c>
      <c r="M8620">
        <f t="shared" si="374"/>
        <v>15</v>
      </c>
      <c r="N8620" t="str">
        <f t="shared" si="375"/>
        <v>PO64000215</v>
      </c>
      <c r="O8620" t="e">
        <f>VLOOKUP(N8620,'1_คตง_ภาพรวม'!L8620:M8670,2,FALSE)</f>
        <v>#N/A</v>
      </c>
    </row>
    <row r="8621" spans="1:15" hidden="1">
      <c r="A8621" s="31" t="s">
        <v>9849</v>
      </c>
      <c r="B8621" s="31" t="s">
        <v>22531</v>
      </c>
      <c r="C8621" s="31" t="s">
        <v>22532</v>
      </c>
      <c r="D8621" s="32">
        <v>44252</v>
      </c>
      <c r="E8621" s="31" t="s">
        <v>22533</v>
      </c>
      <c r="F8621" s="31" t="s">
        <v>12612</v>
      </c>
      <c r="G8621" s="33">
        <v>-492900</v>
      </c>
      <c r="H8621" s="33">
        <v>-492900</v>
      </c>
      <c r="I8621" s="31" t="s">
        <v>9762</v>
      </c>
      <c r="J8621" s="31" t="s">
        <v>9763</v>
      </c>
      <c r="K8621" s="33">
        <v>-492900</v>
      </c>
      <c r="L8621" s="31" t="s">
        <v>9764</v>
      </c>
      <c r="M8621">
        <f t="shared" si="374"/>
        <v>15</v>
      </c>
      <c r="N8621" t="str">
        <f t="shared" si="375"/>
        <v>PO64000131</v>
      </c>
      <c r="O8621" t="e">
        <f>VLOOKUP(N8621,'1_คตง_ภาพรวม'!L8621:M8671,2,FALSE)</f>
        <v>#N/A</v>
      </c>
    </row>
    <row r="8622" spans="1:15" hidden="1">
      <c r="A8622" s="31" t="s">
        <v>9849</v>
      </c>
      <c r="B8622" s="31" t="s">
        <v>22531</v>
      </c>
      <c r="C8622" s="31" t="s">
        <v>22532</v>
      </c>
      <c r="D8622" s="32">
        <v>44252</v>
      </c>
      <c r="E8622" s="31" t="s">
        <v>22533</v>
      </c>
      <c r="F8622" s="31" t="s">
        <v>9875</v>
      </c>
      <c r="G8622" s="33">
        <v>492900</v>
      </c>
      <c r="H8622" s="33">
        <v>492900</v>
      </c>
      <c r="I8622" s="31" t="s">
        <v>9762</v>
      </c>
      <c r="J8622" s="31" t="s">
        <v>9763</v>
      </c>
      <c r="K8622" s="33">
        <v>492900</v>
      </c>
      <c r="L8622" s="31" t="s">
        <v>9764</v>
      </c>
      <c r="M8622">
        <f t="shared" si="374"/>
        <v>15</v>
      </c>
      <c r="N8622" t="str">
        <f t="shared" si="375"/>
        <v>PO64000131</v>
      </c>
      <c r="O8622" t="e">
        <f>VLOOKUP(N8622,'1_คตง_ภาพรวม'!L8622:M8672,2,FALSE)</f>
        <v>#N/A</v>
      </c>
    </row>
    <row r="8623" spans="1:15" hidden="1">
      <c r="A8623" s="31" t="s">
        <v>9849</v>
      </c>
      <c r="B8623" s="31" t="s">
        <v>22534</v>
      </c>
      <c r="C8623" s="31" t="s">
        <v>22535</v>
      </c>
      <c r="D8623" s="32">
        <v>44252</v>
      </c>
      <c r="E8623" s="31" t="s">
        <v>22536</v>
      </c>
      <c r="F8623" s="31" t="s">
        <v>12612</v>
      </c>
      <c r="G8623" s="33">
        <v>-109869</v>
      </c>
      <c r="H8623" s="33">
        <v>-109869</v>
      </c>
      <c r="I8623" s="31" t="s">
        <v>9762</v>
      </c>
      <c r="J8623" s="31" t="s">
        <v>9763</v>
      </c>
      <c r="K8623" s="33">
        <v>-109869</v>
      </c>
      <c r="L8623" s="31" t="s">
        <v>9764</v>
      </c>
      <c r="M8623">
        <f t="shared" si="374"/>
        <v>15</v>
      </c>
      <c r="N8623" t="str">
        <f t="shared" si="375"/>
        <v>PO64000129</v>
      </c>
      <c r="O8623" t="e">
        <f>VLOOKUP(N8623,'1_คตง_ภาพรวม'!L8623:M8673,2,FALSE)</f>
        <v>#N/A</v>
      </c>
    </row>
    <row r="8624" spans="1:15" hidden="1">
      <c r="A8624" s="31" t="s">
        <v>9849</v>
      </c>
      <c r="B8624" s="31" t="s">
        <v>22534</v>
      </c>
      <c r="C8624" s="31" t="s">
        <v>22535</v>
      </c>
      <c r="D8624" s="32">
        <v>44252</v>
      </c>
      <c r="E8624" s="31" t="s">
        <v>22536</v>
      </c>
      <c r="F8624" s="31" t="s">
        <v>9875</v>
      </c>
      <c r="G8624" s="33">
        <v>109869</v>
      </c>
      <c r="H8624" s="33">
        <v>109869</v>
      </c>
      <c r="I8624" s="31" t="s">
        <v>9762</v>
      </c>
      <c r="J8624" s="31" t="s">
        <v>9763</v>
      </c>
      <c r="K8624" s="33">
        <v>109869</v>
      </c>
      <c r="L8624" s="31" t="s">
        <v>9764</v>
      </c>
      <c r="M8624">
        <f t="shared" si="374"/>
        <v>15</v>
      </c>
      <c r="N8624" t="str">
        <f t="shared" si="375"/>
        <v>PO64000129</v>
      </c>
      <c r="O8624" t="e">
        <f>VLOOKUP(N8624,'1_คตง_ภาพรวม'!L8624:M8674,2,FALSE)</f>
        <v>#N/A</v>
      </c>
    </row>
    <row r="8625" spans="1:15" hidden="1">
      <c r="A8625" s="31" t="s">
        <v>9849</v>
      </c>
      <c r="B8625" s="31" t="s">
        <v>22537</v>
      </c>
      <c r="C8625" s="31" t="s">
        <v>22538</v>
      </c>
      <c r="D8625" s="32">
        <v>44252</v>
      </c>
      <c r="E8625" s="31" t="s">
        <v>22539</v>
      </c>
      <c r="F8625" s="31" t="s">
        <v>12612</v>
      </c>
      <c r="G8625" s="33">
        <v>-79500</v>
      </c>
      <c r="H8625" s="33">
        <v>-79500</v>
      </c>
      <c r="I8625" s="31" t="s">
        <v>9762</v>
      </c>
      <c r="J8625" s="31" t="s">
        <v>9763</v>
      </c>
      <c r="K8625" s="33">
        <v>-79500</v>
      </c>
      <c r="L8625" s="31" t="s">
        <v>9764</v>
      </c>
      <c r="M8625">
        <f t="shared" si="374"/>
        <v>15</v>
      </c>
      <c r="N8625" t="str">
        <f t="shared" si="375"/>
        <v>PO63000676</v>
      </c>
      <c r="O8625" t="e">
        <f>VLOOKUP(N8625,'1_คตง_ภาพรวม'!L8625:M8675,2,FALSE)</f>
        <v>#N/A</v>
      </c>
    </row>
    <row r="8626" spans="1:15" hidden="1">
      <c r="A8626" s="31" t="s">
        <v>9849</v>
      </c>
      <c r="B8626" s="31" t="s">
        <v>22537</v>
      </c>
      <c r="C8626" s="31" t="s">
        <v>22538</v>
      </c>
      <c r="D8626" s="32">
        <v>44252</v>
      </c>
      <c r="E8626" s="31" t="s">
        <v>22539</v>
      </c>
      <c r="F8626" s="31" t="s">
        <v>9875</v>
      </c>
      <c r="G8626" s="33">
        <v>79500</v>
      </c>
      <c r="H8626" s="33">
        <v>79500</v>
      </c>
      <c r="I8626" s="31" t="s">
        <v>9762</v>
      </c>
      <c r="J8626" s="31" t="s">
        <v>9763</v>
      </c>
      <c r="K8626" s="33">
        <v>79500</v>
      </c>
      <c r="L8626" s="31" t="s">
        <v>9764</v>
      </c>
      <c r="M8626">
        <f t="shared" si="374"/>
        <v>15</v>
      </c>
      <c r="N8626" t="str">
        <f t="shared" si="375"/>
        <v>PO63000676</v>
      </c>
      <c r="O8626" t="e">
        <f>VLOOKUP(N8626,'1_คตง_ภาพรวม'!L8626:M8676,2,FALSE)</f>
        <v>#N/A</v>
      </c>
    </row>
    <row r="8627" spans="1:15" hidden="1">
      <c r="A8627" s="31" t="s">
        <v>9849</v>
      </c>
      <c r="B8627" s="31" t="s">
        <v>22540</v>
      </c>
      <c r="C8627" s="31" t="s">
        <v>22541</v>
      </c>
      <c r="D8627" s="32">
        <v>44252</v>
      </c>
      <c r="E8627" s="31" t="s">
        <v>22542</v>
      </c>
      <c r="F8627" s="31" t="s">
        <v>12612</v>
      </c>
      <c r="G8627" s="33">
        <v>-79500</v>
      </c>
      <c r="H8627" s="33">
        <v>-79500</v>
      </c>
      <c r="I8627" s="31" t="s">
        <v>9762</v>
      </c>
      <c r="J8627" s="31" t="s">
        <v>9763</v>
      </c>
      <c r="K8627" s="33">
        <v>-79500</v>
      </c>
      <c r="L8627" s="31" t="s">
        <v>9764</v>
      </c>
      <c r="M8627">
        <f t="shared" si="374"/>
        <v>15</v>
      </c>
      <c r="N8627" t="str">
        <f t="shared" si="375"/>
        <v>PO64000025</v>
      </c>
      <c r="O8627" t="e">
        <f>VLOOKUP(N8627,'1_คตง_ภาพรวม'!L8627:M8677,2,FALSE)</f>
        <v>#N/A</v>
      </c>
    </row>
    <row r="8628" spans="1:15" hidden="1">
      <c r="A8628" s="31" t="s">
        <v>9849</v>
      </c>
      <c r="B8628" s="31" t="s">
        <v>22540</v>
      </c>
      <c r="C8628" s="31" t="s">
        <v>22541</v>
      </c>
      <c r="D8628" s="32">
        <v>44252</v>
      </c>
      <c r="E8628" s="31" t="s">
        <v>22542</v>
      </c>
      <c r="F8628" s="31" t="s">
        <v>9875</v>
      </c>
      <c r="G8628" s="33">
        <v>79500</v>
      </c>
      <c r="H8628" s="33">
        <v>79500</v>
      </c>
      <c r="I8628" s="31" t="s">
        <v>9762</v>
      </c>
      <c r="J8628" s="31" t="s">
        <v>9763</v>
      </c>
      <c r="K8628" s="33">
        <v>79500</v>
      </c>
      <c r="L8628" s="31" t="s">
        <v>9764</v>
      </c>
      <c r="M8628">
        <f t="shared" si="374"/>
        <v>15</v>
      </c>
      <c r="N8628" t="str">
        <f t="shared" si="375"/>
        <v>PO64000025</v>
      </c>
      <c r="O8628" t="e">
        <f>VLOOKUP(N8628,'1_คตง_ภาพรวม'!L8628:M8678,2,FALSE)</f>
        <v>#N/A</v>
      </c>
    </row>
    <row r="8629" spans="1:15" hidden="1">
      <c r="A8629" s="31" t="s">
        <v>9849</v>
      </c>
      <c r="B8629" s="31" t="s">
        <v>22543</v>
      </c>
      <c r="C8629" s="31" t="s">
        <v>22544</v>
      </c>
      <c r="D8629" s="32">
        <v>44252</v>
      </c>
      <c r="E8629" s="31" t="s">
        <v>22545</v>
      </c>
      <c r="F8629" s="31" t="s">
        <v>12612</v>
      </c>
      <c r="G8629" s="33">
        <v>-24910</v>
      </c>
      <c r="H8629" s="33">
        <v>-24910</v>
      </c>
      <c r="I8629" s="31" t="s">
        <v>9762</v>
      </c>
      <c r="J8629" s="31" t="s">
        <v>9763</v>
      </c>
      <c r="K8629" s="33">
        <v>-24910</v>
      </c>
      <c r="L8629" s="31" t="s">
        <v>9764</v>
      </c>
      <c r="M8629">
        <f t="shared" si="374"/>
        <v>15</v>
      </c>
      <c r="N8629" t="str">
        <f t="shared" si="375"/>
        <v>PO64000128</v>
      </c>
      <c r="O8629" t="e">
        <f>VLOOKUP(N8629,'1_คตง_ภาพรวม'!L8629:M8679,2,FALSE)</f>
        <v>#N/A</v>
      </c>
    </row>
    <row r="8630" spans="1:15" hidden="1">
      <c r="A8630" s="31" t="s">
        <v>9849</v>
      </c>
      <c r="B8630" s="31" t="s">
        <v>22543</v>
      </c>
      <c r="C8630" s="31" t="s">
        <v>22544</v>
      </c>
      <c r="D8630" s="32">
        <v>44252</v>
      </c>
      <c r="E8630" s="31" t="s">
        <v>22545</v>
      </c>
      <c r="F8630" s="31" t="s">
        <v>9875</v>
      </c>
      <c r="G8630" s="33">
        <v>24910</v>
      </c>
      <c r="H8630" s="33">
        <v>24910</v>
      </c>
      <c r="I8630" s="31" t="s">
        <v>9762</v>
      </c>
      <c r="J8630" s="31" t="s">
        <v>9763</v>
      </c>
      <c r="K8630" s="33">
        <v>24910</v>
      </c>
      <c r="L8630" s="31" t="s">
        <v>9764</v>
      </c>
      <c r="M8630">
        <f t="shared" si="374"/>
        <v>15</v>
      </c>
      <c r="N8630" t="str">
        <f t="shared" si="375"/>
        <v>PO64000128</v>
      </c>
      <c r="O8630" t="e">
        <f>VLOOKUP(N8630,'1_คตง_ภาพรวม'!L8630:M8680,2,FALSE)</f>
        <v>#N/A</v>
      </c>
    </row>
    <row r="8631" spans="1:15" hidden="1">
      <c r="A8631" s="31" t="s">
        <v>9849</v>
      </c>
      <c r="B8631" s="31" t="s">
        <v>22546</v>
      </c>
      <c r="C8631" s="31" t="s">
        <v>22547</v>
      </c>
      <c r="D8631" s="32">
        <v>44252</v>
      </c>
      <c r="E8631" s="31" t="s">
        <v>22548</v>
      </c>
      <c r="F8631" s="31" t="s">
        <v>12612</v>
      </c>
      <c r="G8631" s="33">
        <v>-103950</v>
      </c>
      <c r="H8631" s="33">
        <v>-103950</v>
      </c>
      <c r="I8631" s="31" t="s">
        <v>9762</v>
      </c>
      <c r="J8631" s="31" t="s">
        <v>9763</v>
      </c>
      <c r="K8631" s="33">
        <v>-103950</v>
      </c>
      <c r="L8631" s="31" t="s">
        <v>9764</v>
      </c>
      <c r="M8631">
        <f t="shared" si="374"/>
        <v>15</v>
      </c>
      <c r="N8631" t="str">
        <f t="shared" si="375"/>
        <v>PO64000234</v>
      </c>
      <c r="O8631" t="e">
        <f>VLOOKUP(N8631,'1_คตง_ภาพรวม'!L8631:M8681,2,FALSE)</f>
        <v>#N/A</v>
      </c>
    </row>
    <row r="8632" spans="1:15" hidden="1">
      <c r="A8632" s="31" t="s">
        <v>9849</v>
      </c>
      <c r="B8632" s="31" t="s">
        <v>22546</v>
      </c>
      <c r="C8632" s="31" t="s">
        <v>22547</v>
      </c>
      <c r="D8632" s="32">
        <v>44252</v>
      </c>
      <c r="E8632" s="31" t="s">
        <v>22548</v>
      </c>
      <c r="F8632" s="31" t="s">
        <v>9875</v>
      </c>
      <c r="G8632" s="33">
        <v>103950</v>
      </c>
      <c r="H8632" s="33">
        <v>103950</v>
      </c>
      <c r="I8632" s="31" t="s">
        <v>9762</v>
      </c>
      <c r="J8632" s="31" t="s">
        <v>9763</v>
      </c>
      <c r="K8632" s="33">
        <v>103950</v>
      </c>
      <c r="L8632" s="31" t="s">
        <v>9764</v>
      </c>
      <c r="M8632">
        <f t="shared" si="374"/>
        <v>15</v>
      </c>
      <c r="N8632" t="str">
        <f t="shared" si="375"/>
        <v>PO64000234</v>
      </c>
      <c r="O8632" t="e">
        <f>VLOOKUP(N8632,'1_คตง_ภาพรวม'!L8632:M8682,2,FALSE)</f>
        <v>#N/A</v>
      </c>
    </row>
    <row r="8633" spans="1:15" hidden="1">
      <c r="A8633" s="31" t="s">
        <v>9849</v>
      </c>
      <c r="B8633" s="31" t="s">
        <v>22549</v>
      </c>
      <c r="C8633" s="31" t="s">
        <v>22550</v>
      </c>
      <c r="D8633" s="32">
        <v>44252</v>
      </c>
      <c r="E8633" s="31" t="s">
        <v>22551</v>
      </c>
      <c r="F8633" s="31" t="s">
        <v>12612</v>
      </c>
      <c r="G8633" s="33">
        <v>-222600</v>
      </c>
      <c r="H8633" s="33">
        <v>-222600</v>
      </c>
      <c r="I8633" s="31" t="s">
        <v>9762</v>
      </c>
      <c r="J8633" s="31" t="s">
        <v>9763</v>
      </c>
      <c r="K8633" s="33">
        <v>-222600</v>
      </c>
      <c r="L8633" s="31" t="s">
        <v>9764</v>
      </c>
      <c r="M8633">
        <f t="shared" si="374"/>
        <v>15</v>
      </c>
      <c r="N8633" t="str">
        <f t="shared" si="375"/>
        <v>PO63000719</v>
      </c>
      <c r="O8633" t="e">
        <f>VLOOKUP(N8633,'1_คตง_ภาพรวม'!L8633:M8683,2,FALSE)</f>
        <v>#N/A</v>
      </c>
    </row>
    <row r="8634" spans="1:15" hidden="1">
      <c r="A8634" s="31" t="s">
        <v>9849</v>
      </c>
      <c r="B8634" s="31" t="s">
        <v>22549</v>
      </c>
      <c r="C8634" s="31" t="s">
        <v>22550</v>
      </c>
      <c r="D8634" s="32">
        <v>44252</v>
      </c>
      <c r="E8634" s="31" t="s">
        <v>22551</v>
      </c>
      <c r="F8634" s="31" t="s">
        <v>9875</v>
      </c>
      <c r="G8634" s="33">
        <v>222600</v>
      </c>
      <c r="H8634" s="33">
        <v>222600</v>
      </c>
      <c r="I8634" s="31" t="s">
        <v>9762</v>
      </c>
      <c r="J8634" s="31" t="s">
        <v>9763</v>
      </c>
      <c r="K8634" s="33">
        <v>222600</v>
      </c>
      <c r="L8634" s="31" t="s">
        <v>9764</v>
      </c>
      <c r="M8634">
        <f t="shared" si="374"/>
        <v>15</v>
      </c>
      <c r="N8634" t="str">
        <f t="shared" si="375"/>
        <v>PO63000719</v>
      </c>
      <c r="O8634" t="e">
        <f>VLOOKUP(N8634,'1_คตง_ภาพรวม'!L8634:M8684,2,FALSE)</f>
        <v>#N/A</v>
      </c>
    </row>
    <row r="8635" spans="1:15" hidden="1">
      <c r="A8635" s="31" t="s">
        <v>9849</v>
      </c>
      <c r="B8635" s="31" t="s">
        <v>22552</v>
      </c>
      <c r="C8635" s="31" t="s">
        <v>22553</v>
      </c>
      <c r="D8635" s="32">
        <v>44252</v>
      </c>
      <c r="E8635" s="31" t="s">
        <v>22554</v>
      </c>
      <c r="F8635" s="31" t="s">
        <v>12612</v>
      </c>
      <c r="G8635" s="33">
        <v>-4950</v>
      </c>
      <c r="H8635" s="33">
        <v>-4950</v>
      </c>
      <c r="I8635" s="31" t="s">
        <v>9762</v>
      </c>
      <c r="J8635" s="31" t="s">
        <v>9763</v>
      </c>
      <c r="K8635" s="33">
        <v>-4950</v>
      </c>
      <c r="L8635" s="31" t="s">
        <v>9764</v>
      </c>
      <c r="M8635">
        <f t="shared" si="374"/>
        <v>15</v>
      </c>
      <c r="N8635" t="str">
        <f t="shared" si="375"/>
        <v>PO64000122</v>
      </c>
      <c r="O8635" t="e">
        <f>VLOOKUP(N8635,'1_คตง_ภาพรวม'!L8635:M8685,2,FALSE)</f>
        <v>#N/A</v>
      </c>
    </row>
    <row r="8636" spans="1:15" hidden="1">
      <c r="A8636" s="31" t="s">
        <v>9849</v>
      </c>
      <c r="B8636" s="31" t="s">
        <v>22552</v>
      </c>
      <c r="C8636" s="31" t="s">
        <v>22553</v>
      </c>
      <c r="D8636" s="32">
        <v>44252</v>
      </c>
      <c r="E8636" s="31" t="s">
        <v>22554</v>
      </c>
      <c r="F8636" s="31" t="s">
        <v>9875</v>
      </c>
      <c r="G8636" s="33">
        <v>4950</v>
      </c>
      <c r="H8636" s="33">
        <v>4950</v>
      </c>
      <c r="I8636" s="31" t="s">
        <v>9762</v>
      </c>
      <c r="J8636" s="31" t="s">
        <v>9763</v>
      </c>
      <c r="K8636" s="33">
        <v>4950</v>
      </c>
      <c r="L8636" s="31" t="s">
        <v>9764</v>
      </c>
      <c r="M8636">
        <f t="shared" si="374"/>
        <v>15</v>
      </c>
      <c r="N8636" t="str">
        <f t="shared" si="375"/>
        <v>PO64000122</v>
      </c>
      <c r="O8636" t="e">
        <f>VLOOKUP(N8636,'1_คตง_ภาพรวม'!L8636:M8686,2,FALSE)</f>
        <v>#N/A</v>
      </c>
    </row>
    <row r="8637" spans="1:15" hidden="1">
      <c r="A8637" s="31" t="s">
        <v>9849</v>
      </c>
      <c r="B8637" s="31" t="s">
        <v>22555</v>
      </c>
      <c r="C8637" s="31" t="s">
        <v>22556</v>
      </c>
      <c r="D8637" s="32">
        <v>44252</v>
      </c>
      <c r="E8637" s="31" t="s">
        <v>22557</v>
      </c>
      <c r="F8637" s="31" t="s">
        <v>12612</v>
      </c>
      <c r="G8637" s="33">
        <v>-4950</v>
      </c>
      <c r="H8637" s="33">
        <v>-4950</v>
      </c>
      <c r="I8637" s="31" t="s">
        <v>9762</v>
      </c>
      <c r="J8637" s="31" t="s">
        <v>9763</v>
      </c>
      <c r="K8637" s="33">
        <v>-4950</v>
      </c>
      <c r="L8637" s="31" t="s">
        <v>9764</v>
      </c>
      <c r="M8637">
        <f t="shared" si="374"/>
        <v>15</v>
      </c>
      <c r="N8637" t="str">
        <f t="shared" si="375"/>
        <v>PO64000122</v>
      </c>
      <c r="O8637" t="e">
        <f>VLOOKUP(N8637,'1_คตง_ภาพรวม'!L8637:M8687,2,FALSE)</f>
        <v>#N/A</v>
      </c>
    </row>
    <row r="8638" spans="1:15" hidden="1">
      <c r="A8638" s="31" t="s">
        <v>9849</v>
      </c>
      <c r="B8638" s="31" t="s">
        <v>22555</v>
      </c>
      <c r="C8638" s="31" t="s">
        <v>22556</v>
      </c>
      <c r="D8638" s="32">
        <v>44252</v>
      </c>
      <c r="E8638" s="31" t="s">
        <v>22557</v>
      </c>
      <c r="F8638" s="31" t="s">
        <v>9875</v>
      </c>
      <c r="G8638" s="33">
        <v>4950</v>
      </c>
      <c r="H8638" s="33">
        <v>4950</v>
      </c>
      <c r="I8638" s="31" t="s">
        <v>9762</v>
      </c>
      <c r="J8638" s="31" t="s">
        <v>9763</v>
      </c>
      <c r="K8638" s="33">
        <v>4950</v>
      </c>
      <c r="L8638" s="31" t="s">
        <v>9764</v>
      </c>
      <c r="M8638">
        <f t="shared" si="374"/>
        <v>15</v>
      </c>
      <c r="N8638" t="str">
        <f t="shared" si="375"/>
        <v>PO64000122</v>
      </c>
      <c r="O8638" t="e">
        <f>VLOOKUP(N8638,'1_คตง_ภาพรวม'!L8638:M8688,2,FALSE)</f>
        <v>#N/A</v>
      </c>
    </row>
    <row r="8639" spans="1:15" hidden="1">
      <c r="A8639" s="31" t="s">
        <v>9849</v>
      </c>
      <c r="B8639" s="31" t="s">
        <v>22558</v>
      </c>
      <c r="C8639" s="31" t="s">
        <v>22559</v>
      </c>
      <c r="D8639" s="32">
        <v>44252</v>
      </c>
      <c r="E8639" s="31" t="s">
        <v>22560</v>
      </c>
      <c r="F8639" s="31" t="s">
        <v>12612</v>
      </c>
      <c r="G8639" s="33">
        <v>-4950</v>
      </c>
      <c r="H8639" s="33">
        <v>-4950</v>
      </c>
      <c r="I8639" s="31" t="s">
        <v>9762</v>
      </c>
      <c r="J8639" s="31" t="s">
        <v>9763</v>
      </c>
      <c r="K8639" s="33">
        <v>-4950</v>
      </c>
      <c r="L8639" s="31" t="s">
        <v>9764</v>
      </c>
      <c r="M8639">
        <f t="shared" si="374"/>
        <v>15</v>
      </c>
      <c r="N8639" t="str">
        <f t="shared" si="375"/>
        <v>PO64000122</v>
      </c>
      <c r="O8639" t="e">
        <f>VLOOKUP(N8639,'1_คตง_ภาพรวม'!L8639:M8689,2,FALSE)</f>
        <v>#N/A</v>
      </c>
    </row>
    <row r="8640" spans="1:15" hidden="1">
      <c r="A8640" s="31" t="s">
        <v>9849</v>
      </c>
      <c r="B8640" s="31" t="s">
        <v>22558</v>
      </c>
      <c r="C8640" s="31" t="s">
        <v>22559</v>
      </c>
      <c r="D8640" s="32">
        <v>44252</v>
      </c>
      <c r="E8640" s="31" t="s">
        <v>22560</v>
      </c>
      <c r="F8640" s="31" t="s">
        <v>9875</v>
      </c>
      <c r="G8640" s="33">
        <v>4950</v>
      </c>
      <c r="H8640" s="33">
        <v>4950</v>
      </c>
      <c r="I8640" s="31" t="s">
        <v>9762</v>
      </c>
      <c r="J8640" s="31" t="s">
        <v>9763</v>
      </c>
      <c r="K8640" s="33">
        <v>4950</v>
      </c>
      <c r="L8640" s="31" t="s">
        <v>9764</v>
      </c>
      <c r="M8640">
        <f t="shared" si="374"/>
        <v>15</v>
      </c>
      <c r="N8640" t="str">
        <f t="shared" si="375"/>
        <v>PO64000122</v>
      </c>
      <c r="O8640" t="e">
        <f>VLOOKUP(N8640,'1_คตง_ภาพรวม'!L8640:M8690,2,FALSE)</f>
        <v>#N/A</v>
      </c>
    </row>
    <row r="8641" spans="1:15" hidden="1">
      <c r="A8641" s="31" t="s">
        <v>9849</v>
      </c>
      <c r="B8641" s="31" t="s">
        <v>22561</v>
      </c>
      <c r="C8641" s="31" t="s">
        <v>22562</v>
      </c>
      <c r="D8641" s="32">
        <v>44252</v>
      </c>
      <c r="E8641" s="31" t="s">
        <v>22563</v>
      </c>
      <c r="F8641" s="31" t="s">
        <v>12612</v>
      </c>
      <c r="G8641" s="33">
        <v>-89100</v>
      </c>
      <c r="H8641" s="33">
        <v>-89100</v>
      </c>
      <c r="I8641" s="31" t="s">
        <v>9762</v>
      </c>
      <c r="J8641" s="31" t="s">
        <v>9763</v>
      </c>
      <c r="K8641" s="33">
        <v>-89100</v>
      </c>
      <c r="L8641" s="31" t="s">
        <v>9764</v>
      </c>
      <c r="M8641">
        <f t="shared" si="374"/>
        <v>15</v>
      </c>
      <c r="N8641" t="str">
        <f t="shared" si="375"/>
        <v>PO64000080</v>
      </c>
      <c r="O8641" t="e">
        <f>VLOOKUP(N8641,'1_คตง_ภาพรวม'!L8641:M8691,2,FALSE)</f>
        <v>#N/A</v>
      </c>
    </row>
    <row r="8642" spans="1:15" hidden="1">
      <c r="A8642" s="31" t="s">
        <v>9849</v>
      </c>
      <c r="B8642" s="31" t="s">
        <v>22561</v>
      </c>
      <c r="C8642" s="31" t="s">
        <v>22562</v>
      </c>
      <c r="D8642" s="32">
        <v>44252</v>
      </c>
      <c r="E8642" s="31" t="s">
        <v>22563</v>
      </c>
      <c r="F8642" s="31" t="s">
        <v>9875</v>
      </c>
      <c r="G8642" s="33">
        <v>89100</v>
      </c>
      <c r="H8642" s="33">
        <v>89100</v>
      </c>
      <c r="I8642" s="31" t="s">
        <v>9762</v>
      </c>
      <c r="J8642" s="31" t="s">
        <v>9763</v>
      </c>
      <c r="K8642" s="33">
        <v>89100</v>
      </c>
      <c r="L8642" s="31" t="s">
        <v>9764</v>
      </c>
      <c r="M8642">
        <f t="shared" si="374"/>
        <v>15</v>
      </c>
      <c r="N8642" t="str">
        <f t="shared" si="375"/>
        <v>PO64000080</v>
      </c>
      <c r="O8642" t="e">
        <f>VLOOKUP(N8642,'1_คตง_ภาพรวม'!L8642:M8692,2,FALSE)</f>
        <v>#N/A</v>
      </c>
    </row>
    <row r="8643" spans="1:15" hidden="1">
      <c r="A8643" s="31" t="s">
        <v>9849</v>
      </c>
      <c r="B8643" s="31" t="s">
        <v>22564</v>
      </c>
      <c r="C8643" s="31" t="s">
        <v>22565</v>
      </c>
      <c r="D8643" s="32">
        <v>44252</v>
      </c>
      <c r="E8643" s="31" t="s">
        <v>22566</v>
      </c>
      <c r="F8643" s="31" t="s">
        <v>12612</v>
      </c>
      <c r="G8643" s="33">
        <v>-44550</v>
      </c>
      <c r="H8643" s="33">
        <v>-44550</v>
      </c>
      <c r="I8643" s="31" t="s">
        <v>9762</v>
      </c>
      <c r="J8643" s="31" t="s">
        <v>9763</v>
      </c>
      <c r="K8643" s="33">
        <v>-44550</v>
      </c>
      <c r="L8643" s="31" t="s">
        <v>9764</v>
      </c>
      <c r="M8643">
        <f t="shared" ref="M8643:M8706" si="376">FIND("PO",E8643)</f>
        <v>15</v>
      </c>
      <c r="N8643" t="str">
        <f t="shared" si="375"/>
        <v>PO63000826</v>
      </c>
      <c r="O8643" t="e">
        <f>VLOOKUP(N8643,'1_คตง_ภาพรวม'!L8643:M8693,2,FALSE)</f>
        <v>#N/A</v>
      </c>
    </row>
    <row r="8644" spans="1:15" hidden="1">
      <c r="A8644" s="31" t="s">
        <v>9849</v>
      </c>
      <c r="B8644" s="31" t="s">
        <v>22564</v>
      </c>
      <c r="C8644" s="31" t="s">
        <v>22565</v>
      </c>
      <c r="D8644" s="32">
        <v>44252</v>
      </c>
      <c r="E8644" s="31" t="s">
        <v>22566</v>
      </c>
      <c r="F8644" s="31" t="s">
        <v>9875</v>
      </c>
      <c r="G8644" s="33">
        <v>44550</v>
      </c>
      <c r="H8644" s="33">
        <v>44550</v>
      </c>
      <c r="I8644" s="31" t="s">
        <v>9762</v>
      </c>
      <c r="J8644" s="31" t="s">
        <v>9763</v>
      </c>
      <c r="K8644" s="33">
        <v>44550</v>
      </c>
      <c r="L8644" s="31" t="s">
        <v>9764</v>
      </c>
      <c r="M8644">
        <f t="shared" si="376"/>
        <v>15</v>
      </c>
      <c r="N8644" t="str">
        <f t="shared" si="375"/>
        <v>PO63000826</v>
      </c>
      <c r="O8644" t="e">
        <f>VLOOKUP(N8644,'1_คตง_ภาพรวม'!L8644:M8694,2,FALSE)</f>
        <v>#N/A</v>
      </c>
    </row>
    <row r="8645" spans="1:15" hidden="1">
      <c r="A8645" s="31" t="s">
        <v>9849</v>
      </c>
      <c r="B8645" s="31" t="s">
        <v>22567</v>
      </c>
      <c r="C8645" s="31" t="s">
        <v>22568</v>
      </c>
      <c r="D8645" s="32">
        <v>44252</v>
      </c>
      <c r="E8645" s="31" t="s">
        <v>22569</v>
      </c>
      <c r="F8645" s="31" t="s">
        <v>12612</v>
      </c>
      <c r="G8645" s="33">
        <v>-3532.98</v>
      </c>
      <c r="H8645" s="33">
        <v>-3532.98</v>
      </c>
      <c r="I8645" s="31" t="s">
        <v>9762</v>
      </c>
      <c r="J8645" s="31" t="s">
        <v>9763</v>
      </c>
      <c r="K8645" s="33">
        <v>-3532.98</v>
      </c>
      <c r="L8645" s="31" t="s">
        <v>9764</v>
      </c>
      <c r="M8645">
        <f t="shared" si="376"/>
        <v>15</v>
      </c>
      <c r="N8645" t="str">
        <f t="shared" si="375"/>
        <v>PO63000485</v>
      </c>
      <c r="O8645" t="e">
        <f>VLOOKUP(N8645,'1_คตง_ภาพรวม'!L8645:M8695,2,FALSE)</f>
        <v>#N/A</v>
      </c>
    </row>
    <row r="8646" spans="1:15" hidden="1">
      <c r="A8646" s="31" t="s">
        <v>9849</v>
      </c>
      <c r="B8646" s="31" t="s">
        <v>22567</v>
      </c>
      <c r="C8646" s="31" t="s">
        <v>22568</v>
      </c>
      <c r="D8646" s="32">
        <v>44252</v>
      </c>
      <c r="E8646" s="31" t="s">
        <v>22569</v>
      </c>
      <c r="F8646" s="31" t="s">
        <v>9875</v>
      </c>
      <c r="G8646" s="33">
        <v>3532.98</v>
      </c>
      <c r="H8646" s="33">
        <v>3532.98</v>
      </c>
      <c r="I8646" s="31" t="s">
        <v>9762</v>
      </c>
      <c r="J8646" s="31" t="s">
        <v>9763</v>
      </c>
      <c r="K8646" s="33">
        <v>3532.98</v>
      </c>
      <c r="L8646" s="31" t="s">
        <v>9764</v>
      </c>
      <c r="M8646">
        <f t="shared" si="376"/>
        <v>15</v>
      </c>
      <c r="N8646" t="str">
        <f t="shared" si="375"/>
        <v>PO63000485</v>
      </c>
      <c r="O8646" t="e">
        <f>VLOOKUP(N8646,'1_คตง_ภาพรวม'!L8646:M8696,2,FALSE)</f>
        <v>#N/A</v>
      </c>
    </row>
    <row r="8647" spans="1:15" hidden="1">
      <c r="A8647" s="31" t="s">
        <v>9849</v>
      </c>
      <c r="B8647" s="31" t="s">
        <v>22570</v>
      </c>
      <c r="C8647" s="31" t="s">
        <v>22571</v>
      </c>
      <c r="D8647" s="32">
        <v>44252</v>
      </c>
      <c r="E8647" s="31" t="s">
        <v>22572</v>
      </c>
      <c r="F8647" s="31" t="s">
        <v>12612</v>
      </c>
      <c r="G8647" s="33">
        <v>-477000</v>
      </c>
      <c r="H8647" s="33">
        <v>-477000</v>
      </c>
      <c r="I8647" s="31" t="s">
        <v>9762</v>
      </c>
      <c r="J8647" s="31" t="s">
        <v>9763</v>
      </c>
      <c r="K8647" s="33">
        <v>-477000</v>
      </c>
      <c r="L8647" s="31" t="s">
        <v>9764</v>
      </c>
      <c r="M8647">
        <f t="shared" si="376"/>
        <v>15</v>
      </c>
      <c r="N8647" t="str">
        <f t="shared" ref="N8647:N8668" si="377">MID(E8647,M8647,10)</f>
        <v>PO64000222</v>
      </c>
      <c r="O8647" t="e">
        <f>VLOOKUP(N8647,'1_คตง_ภาพรวม'!L8647:M8697,2,FALSE)</f>
        <v>#N/A</v>
      </c>
    </row>
    <row r="8648" spans="1:15" hidden="1">
      <c r="A8648" s="31" t="s">
        <v>9849</v>
      </c>
      <c r="B8648" s="31" t="s">
        <v>22570</v>
      </c>
      <c r="C8648" s="31" t="s">
        <v>22571</v>
      </c>
      <c r="D8648" s="32">
        <v>44252</v>
      </c>
      <c r="E8648" s="31" t="s">
        <v>22572</v>
      </c>
      <c r="F8648" s="31" t="s">
        <v>9875</v>
      </c>
      <c r="G8648" s="33">
        <v>477000</v>
      </c>
      <c r="H8648" s="33">
        <v>477000</v>
      </c>
      <c r="I8648" s="31" t="s">
        <v>9762</v>
      </c>
      <c r="J8648" s="31" t="s">
        <v>9763</v>
      </c>
      <c r="K8648" s="33">
        <v>477000</v>
      </c>
      <c r="L8648" s="31" t="s">
        <v>9764</v>
      </c>
      <c r="M8648">
        <f t="shared" si="376"/>
        <v>15</v>
      </c>
      <c r="N8648" t="str">
        <f t="shared" si="377"/>
        <v>PO64000222</v>
      </c>
      <c r="O8648" t="e">
        <f>VLOOKUP(N8648,'1_คตง_ภาพรวม'!L8648:M8698,2,FALSE)</f>
        <v>#N/A</v>
      </c>
    </row>
    <row r="8649" spans="1:15" hidden="1">
      <c r="A8649" s="31" t="s">
        <v>9849</v>
      </c>
      <c r="B8649" s="31" t="s">
        <v>22573</v>
      </c>
      <c r="C8649" s="31" t="s">
        <v>22574</v>
      </c>
      <c r="D8649" s="32">
        <v>44252</v>
      </c>
      <c r="E8649" s="31" t="s">
        <v>22575</v>
      </c>
      <c r="F8649" s="31" t="s">
        <v>12612</v>
      </c>
      <c r="G8649" s="33">
        <v>-92130.84</v>
      </c>
      <c r="H8649" s="33">
        <v>-92130.84</v>
      </c>
      <c r="I8649" s="31" t="s">
        <v>9762</v>
      </c>
      <c r="J8649" s="31" t="s">
        <v>9763</v>
      </c>
      <c r="K8649" s="33">
        <v>-92130.84</v>
      </c>
      <c r="L8649" s="31" t="s">
        <v>9764</v>
      </c>
      <c r="M8649">
        <f t="shared" si="376"/>
        <v>15</v>
      </c>
      <c r="N8649" t="str">
        <f t="shared" si="377"/>
        <v>PO64000197</v>
      </c>
      <c r="O8649" t="e">
        <f>VLOOKUP(N8649,'1_คตง_ภาพรวม'!L8649:M8699,2,FALSE)</f>
        <v>#N/A</v>
      </c>
    </row>
    <row r="8650" spans="1:15" hidden="1">
      <c r="A8650" s="31" t="s">
        <v>9849</v>
      </c>
      <c r="B8650" s="31" t="s">
        <v>22573</v>
      </c>
      <c r="C8650" s="31" t="s">
        <v>22574</v>
      </c>
      <c r="D8650" s="32">
        <v>44252</v>
      </c>
      <c r="E8650" s="31" t="s">
        <v>22575</v>
      </c>
      <c r="F8650" s="31" t="s">
        <v>9875</v>
      </c>
      <c r="G8650" s="33">
        <v>92130.84</v>
      </c>
      <c r="H8650" s="33">
        <v>92130.84</v>
      </c>
      <c r="I8650" s="31" t="s">
        <v>9762</v>
      </c>
      <c r="J8650" s="31" t="s">
        <v>9763</v>
      </c>
      <c r="K8650" s="33">
        <v>92130.84</v>
      </c>
      <c r="L8650" s="31" t="s">
        <v>9764</v>
      </c>
      <c r="M8650">
        <f t="shared" si="376"/>
        <v>15</v>
      </c>
      <c r="N8650" t="str">
        <f t="shared" si="377"/>
        <v>PO64000197</v>
      </c>
      <c r="O8650" t="e">
        <f>VLOOKUP(N8650,'1_คตง_ภาพรวม'!L8650:M8700,2,FALSE)</f>
        <v>#N/A</v>
      </c>
    </row>
    <row r="8651" spans="1:15" hidden="1">
      <c r="A8651" s="31" t="s">
        <v>9849</v>
      </c>
      <c r="B8651" s="31" t="s">
        <v>22576</v>
      </c>
      <c r="C8651" s="31" t="s">
        <v>22577</v>
      </c>
      <c r="D8651" s="32">
        <v>44252</v>
      </c>
      <c r="E8651" s="31" t="s">
        <v>22578</v>
      </c>
      <c r="F8651" s="31" t="s">
        <v>12612</v>
      </c>
      <c r="G8651" s="33">
        <v>-477000</v>
      </c>
      <c r="H8651" s="33">
        <v>-477000</v>
      </c>
      <c r="I8651" s="31" t="s">
        <v>9762</v>
      </c>
      <c r="J8651" s="31" t="s">
        <v>9763</v>
      </c>
      <c r="K8651" s="33">
        <v>-477000</v>
      </c>
      <c r="L8651" s="31" t="s">
        <v>9764</v>
      </c>
      <c r="M8651">
        <f t="shared" si="376"/>
        <v>15</v>
      </c>
      <c r="N8651" t="str">
        <f t="shared" si="377"/>
        <v>PO63000981</v>
      </c>
      <c r="O8651" t="e">
        <f>VLOOKUP(N8651,'1_คตง_ภาพรวม'!L8651:M8701,2,FALSE)</f>
        <v>#N/A</v>
      </c>
    </row>
    <row r="8652" spans="1:15" hidden="1">
      <c r="A8652" s="31" t="s">
        <v>9849</v>
      </c>
      <c r="B8652" s="31" t="s">
        <v>22576</v>
      </c>
      <c r="C8652" s="31" t="s">
        <v>22577</v>
      </c>
      <c r="D8652" s="32">
        <v>44252</v>
      </c>
      <c r="E8652" s="31" t="s">
        <v>22578</v>
      </c>
      <c r="F8652" s="31" t="s">
        <v>9875</v>
      </c>
      <c r="G8652" s="33">
        <v>477000</v>
      </c>
      <c r="H8652" s="33">
        <v>477000</v>
      </c>
      <c r="I8652" s="31" t="s">
        <v>9762</v>
      </c>
      <c r="J8652" s="31" t="s">
        <v>9763</v>
      </c>
      <c r="K8652" s="33">
        <v>477000</v>
      </c>
      <c r="L8652" s="31" t="s">
        <v>9764</v>
      </c>
      <c r="M8652">
        <f t="shared" si="376"/>
        <v>15</v>
      </c>
      <c r="N8652" t="str">
        <f t="shared" si="377"/>
        <v>PO63000981</v>
      </c>
      <c r="O8652" t="e">
        <f>VLOOKUP(N8652,'1_คตง_ภาพรวม'!L8652:M8702,2,FALSE)</f>
        <v>#N/A</v>
      </c>
    </row>
    <row r="8653" spans="1:15" hidden="1">
      <c r="A8653" s="31" t="s">
        <v>9849</v>
      </c>
      <c r="B8653" s="31" t="s">
        <v>22579</v>
      </c>
      <c r="C8653" s="31" t="s">
        <v>22580</v>
      </c>
      <c r="D8653" s="32">
        <v>44252</v>
      </c>
      <c r="E8653" s="31" t="s">
        <v>22581</v>
      </c>
      <c r="F8653" s="31" t="s">
        <v>12612</v>
      </c>
      <c r="G8653" s="33">
        <v>-41848.800000000003</v>
      </c>
      <c r="H8653" s="33">
        <v>-41848.800000000003</v>
      </c>
      <c r="I8653" s="31" t="s">
        <v>9762</v>
      </c>
      <c r="J8653" s="31" t="s">
        <v>9763</v>
      </c>
      <c r="K8653" s="33">
        <v>-41848.800000000003</v>
      </c>
      <c r="L8653" s="31" t="s">
        <v>9764</v>
      </c>
      <c r="M8653">
        <f t="shared" si="376"/>
        <v>18</v>
      </c>
      <c r="N8653" t="str">
        <f t="shared" si="377"/>
        <v>PO64000149</v>
      </c>
      <c r="O8653" t="e">
        <f>VLOOKUP(N8653,'1_คตง_ภาพรวม'!L8653:M8703,2,FALSE)</f>
        <v>#N/A</v>
      </c>
    </row>
    <row r="8654" spans="1:15" hidden="1">
      <c r="A8654" s="31" t="s">
        <v>9849</v>
      </c>
      <c r="B8654" s="31" t="s">
        <v>22579</v>
      </c>
      <c r="C8654" s="31" t="s">
        <v>22580</v>
      </c>
      <c r="D8654" s="32">
        <v>44252</v>
      </c>
      <c r="E8654" s="31" t="s">
        <v>22581</v>
      </c>
      <c r="F8654" s="31" t="s">
        <v>9875</v>
      </c>
      <c r="G8654" s="33">
        <v>41848.800000000003</v>
      </c>
      <c r="H8654" s="33">
        <v>41848.800000000003</v>
      </c>
      <c r="I8654" s="31" t="s">
        <v>9762</v>
      </c>
      <c r="J8654" s="31" t="s">
        <v>9763</v>
      </c>
      <c r="K8654" s="33">
        <v>41848.800000000003</v>
      </c>
      <c r="L8654" s="31" t="s">
        <v>9764</v>
      </c>
      <c r="M8654">
        <f t="shared" si="376"/>
        <v>18</v>
      </c>
      <c r="N8654" t="str">
        <f t="shared" si="377"/>
        <v>PO64000149</v>
      </c>
      <c r="O8654" t="e">
        <f>VLOOKUP(N8654,'1_คตง_ภาพรวม'!L8654:M8704,2,FALSE)</f>
        <v>#N/A</v>
      </c>
    </row>
    <row r="8655" spans="1:15" hidden="1">
      <c r="A8655" s="31" t="s">
        <v>9849</v>
      </c>
      <c r="B8655" s="31" t="s">
        <v>22582</v>
      </c>
      <c r="C8655" s="31" t="s">
        <v>22583</v>
      </c>
      <c r="D8655" s="32">
        <v>44252</v>
      </c>
      <c r="E8655" s="31" t="s">
        <v>22584</v>
      </c>
      <c r="F8655" s="31" t="s">
        <v>12612</v>
      </c>
      <c r="G8655" s="33">
        <v>-17820</v>
      </c>
      <c r="H8655" s="33">
        <v>-17820</v>
      </c>
      <c r="I8655" s="31" t="s">
        <v>9762</v>
      </c>
      <c r="J8655" s="31" t="s">
        <v>9763</v>
      </c>
      <c r="K8655" s="33">
        <v>-17820</v>
      </c>
      <c r="L8655" s="31" t="s">
        <v>9764</v>
      </c>
      <c r="M8655">
        <f t="shared" si="376"/>
        <v>15</v>
      </c>
      <c r="N8655" t="str">
        <f t="shared" si="377"/>
        <v>PO64000182</v>
      </c>
      <c r="O8655" t="e">
        <f>VLOOKUP(N8655,'1_คตง_ภาพรวม'!L8655:M8705,2,FALSE)</f>
        <v>#N/A</v>
      </c>
    </row>
    <row r="8656" spans="1:15" hidden="1">
      <c r="A8656" s="31" t="s">
        <v>9849</v>
      </c>
      <c r="B8656" s="31" t="s">
        <v>22582</v>
      </c>
      <c r="C8656" s="31" t="s">
        <v>22583</v>
      </c>
      <c r="D8656" s="32">
        <v>44252</v>
      </c>
      <c r="E8656" s="31" t="s">
        <v>22584</v>
      </c>
      <c r="F8656" s="31" t="s">
        <v>9875</v>
      </c>
      <c r="G8656" s="33">
        <v>17820</v>
      </c>
      <c r="H8656" s="33">
        <v>17820</v>
      </c>
      <c r="I8656" s="31" t="s">
        <v>9762</v>
      </c>
      <c r="J8656" s="31" t="s">
        <v>9763</v>
      </c>
      <c r="K8656" s="33">
        <v>17820</v>
      </c>
      <c r="L8656" s="31" t="s">
        <v>9764</v>
      </c>
      <c r="M8656">
        <f t="shared" si="376"/>
        <v>15</v>
      </c>
      <c r="N8656" t="str">
        <f t="shared" si="377"/>
        <v>PO64000182</v>
      </c>
      <c r="O8656" t="e">
        <f>VLOOKUP(N8656,'1_คตง_ภาพรวม'!L8656:M8706,2,FALSE)</f>
        <v>#N/A</v>
      </c>
    </row>
    <row r="8657" spans="1:15" hidden="1">
      <c r="A8657" s="31" t="s">
        <v>9849</v>
      </c>
      <c r="B8657" s="31" t="s">
        <v>22585</v>
      </c>
      <c r="C8657" s="31" t="s">
        <v>22586</v>
      </c>
      <c r="D8657" s="32">
        <v>44252</v>
      </c>
      <c r="E8657" s="31" t="s">
        <v>22587</v>
      </c>
      <c r="F8657" s="31" t="s">
        <v>12612</v>
      </c>
      <c r="G8657" s="33">
        <v>-309483.96000000002</v>
      </c>
      <c r="H8657" s="33">
        <v>-309483.96000000002</v>
      </c>
      <c r="I8657" s="31" t="s">
        <v>9762</v>
      </c>
      <c r="J8657" s="31" t="s">
        <v>9763</v>
      </c>
      <c r="K8657" s="33">
        <v>-309483.96000000002</v>
      </c>
      <c r="L8657" s="31" t="s">
        <v>9764</v>
      </c>
      <c r="M8657">
        <f t="shared" si="376"/>
        <v>15</v>
      </c>
      <c r="N8657" t="str">
        <f t="shared" si="377"/>
        <v>PO64000169</v>
      </c>
      <c r="O8657" t="e">
        <f>VLOOKUP(N8657,'1_คตง_ภาพรวม'!L8657:M8707,2,FALSE)</f>
        <v>#N/A</v>
      </c>
    </row>
    <row r="8658" spans="1:15" hidden="1">
      <c r="A8658" s="31" t="s">
        <v>9849</v>
      </c>
      <c r="B8658" s="31" t="s">
        <v>22585</v>
      </c>
      <c r="C8658" s="31" t="s">
        <v>22586</v>
      </c>
      <c r="D8658" s="32">
        <v>44252</v>
      </c>
      <c r="E8658" s="31" t="s">
        <v>22587</v>
      </c>
      <c r="F8658" s="31" t="s">
        <v>9875</v>
      </c>
      <c r="G8658" s="33">
        <v>309483.96000000002</v>
      </c>
      <c r="H8658" s="33">
        <v>309483.96000000002</v>
      </c>
      <c r="I8658" s="31" t="s">
        <v>9762</v>
      </c>
      <c r="J8658" s="31" t="s">
        <v>9763</v>
      </c>
      <c r="K8658" s="33">
        <v>309483.96000000002</v>
      </c>
      <c r="L8658" s="31" t="s">
        <v>9764</v>
      </c>
      <c r="M8658">
        <f t="shared" si="376"/>
        <v>15</v>
      </c>
      <c r="N8658" t="str">
        <f t="shared" si="377"/>
        <v>PO64000169</v>
      </c>
      <c r="O8658" t="e">
        <f>VLOOKUP(N8658,'1_คตง_ภาพรวม'!L8658:M8708,2,FALSE)</f>
        <v>#N/A</v>
      </c>
    </row>
    <row r="8659" spans="1:15" hidden="1">
      <c r="A8659" s="31" t="s">
        <v>9849</v>
      </c>
      <c r="B8659" s="31" t="s">
        <v>22588</v>
      </c>
      <c r="C8659" s="31" t="s">
        <v>22589</v>
      </c>
      <c r="D8659" s="32">
        <v>44252</v>
      </c>
      <c r="E8659" s="31" t="s">
        <v>22590</v>
      </c>
      <c r="F8659" s="31" t="s">
        <v>12612</v>
      </c>
      <c r="G8659" s="33">
        <v>-237652</v>
      </c>
      <c r="H8659" s="33">
        <v>-237652</v>
      </c>
      <c r="I8659" s="31" t="s">
        <v>9762</v>
      </c>
      <c r="J8659" s="31" t="s">
        <v>9763</v>
      </c>
      <c r="K8659" s="33">
        <v>-237652</v>
      </c>
      <c r="L8659" s="31" t="s">
        <v>9764</v>
      </c>
      <c r="M8659">
        <f t="shared" si="376"/>
        <v>15</v>
      </c>
      <c r="N8659" t="str">
        <f t="shared" si="377"/>
        <v>PO63000840</v>
      </c>
      <c r="O8659" t="e">
        <f>VLOOKUP(N8659,'1_คตง_ภาพรวม'!L8659:M8709,2,FALSE)</f>
        <v>#N/A</v>
      </c>
    </row>
    <row r="8660" spans="1:15" hidden="1">
      <c r="A8660" s="31" t="s">
        <v>9849</v>
      </c>
      <c r="B8660" s="31" t="s">
        <v>22588</v>
      </c>
      <c r="C8660" s="31" t="s">
        <v>22589</v>
      </c>
      <c r="D8660" s="32">
        <v>44252</v>
      </c>
      <c r="E8660" s="31" t="s">
        <v>22590</v>
      </c>
      <c r="F8660" s="31" t="s">
        <v>9875</v>
      </c>
      <c r="G8660" s="33">
        <v>237652</v>
      </c>
      <c r="H8660" s="33">
        <v>237652</v>
      </c>
      <c r="I8660" s="31" t="s">
        <v>9762</v>
      </c>
      <c r="J8660" s="31" t="s">
        <v>9763</v>
      </c>
      <c r="K8660" s="33">
        <v>237652</v>
      </c>
      <c r="L8660" s="31" t="s">
        <v>9764</v>
      </c>
      <c r="M8660">
        <f t="shared" si="376"/>
        <v>15</v>
      </c>
      <c r="N8660" t="str">
        <f t="shared" si="377"/>
        <v>PO63000840</v>
      </c>
      <c r="O8660" t="e">
        <f>VLOOKUP(N8660,'1_คตง_ภาพรวม'!L8660:M8710,2,FALSE)</f>
        <v>#N/A</v>
      </c>
    </row>
    <row r="8661" spans="1:15" hidden="1">
      <c r="A8661" s="31" t="s">
        <v>9849</v>
      </c>
      <c r="B8661" s="31" t="s">
        <v>22591</v>
      </c>
      <c r="C8661" s="31" t="s">
        <v>22592</v>
      </c>
      <c r="D8661" s="32">
        <v>44252</v>
      </c>
      <c r="E8661" s="31" t="s">
        <v>22593</v>
      </c>
      <c r="F8661" s="31" t="s">
        <v>12612</v>
      </c>
      <c r="G8661" s="33">
        <v>-246450</v>
      </c>
      <c r="H8661" s="33">
        <v>-246450</v>
      </c>
      <c r="I8661" s="31" t="s">
        <v>9762</v>
      </c>
      <c r="J8661" s="31" t="s">
        <v>9763</v>
      </c>
      <c r="K8661" s="33">
        <v>-246450</v>
      </c>
      <c r="L8661" s="31" t="s">
        <v>9764</v>
      </c>
      <c r="M8661">
        <f t="shared" si="376"/>
        <v>15</v>
      </c>
      <c r="N8661" t="str">
        <f t="shared" si="377"/>
        <v>PO64000137</v>
      </c>
      <c r="O8661" t="e">
        <f>VLOOKUP(N8661,'1_คตง_ภาพรวม'!L8661:M8711,2,FALSE)</f>
        <v>#N/A</v>
      </c>
    </row>
    <row r="8662" spans="1:15" hidden="1">
      <c r="A8662" s="31" t="s">
        <v>9849</v>
      </c>
      <c r="B8662" s="31" t="s">
        <v>22591</v>
      </c>
      <c r="C8662" s="31" t="s">
        <v>22592</v>
      </c>
      <c r="D8662" s="32">
        <v>44252</v>
      </c>
      <c r="E8662" s="31" t="s">
        <v>22593</v>
      </c>
      <c r="F8662" s="31" t="s">
        <v>9875</v>
      </c>
      <c r="G8662" s="33">
        <v>246450</v>
      </c>
      <c r="H8662" s="33">
        <v>246450</v>
      </c>
      <c r="I8662" s="31" t="s">
        <v>9762</v>
      </c>
      <c r="J8662" s="31" t="s">
        <v>9763</v>
      </c>
      <c r="K8662" s="33">
        <v>246450</v>
      </c>
      <c r="L8662" s="31" t="s">
        <v>9764</v>
      </c>
      <c r="M8662">
        <f t="shared" si="376"/>
        <v>15</v>
      </c>
      <c r="N8662" t="str">
        <f t="shared" si="377"/>
        <v>PO64000137</v>
      </c>
      <c r="O8662" t="e">
        <f>VLOOKUP(N8662,'1_คตง_ภาพรวม'!L8662:M8712,2,FALSE)</f>
        <v>#N/A</v>
      </c>
    </row>
    <row r="8663" spans="1:15" hidden="1">
      <c r="A8663" s="31" t="s">
        <v>9849</v>
      </c>
      <c r="B8663" s="31" t="s">
        <v>22594</v>
      </c>
      <c r="C8663" s="31" t="s">
        <v>22595</v>
      </c>
      <c r="D8663" s="32">
        <v>44252</v>
      </c>
      <c r="E8663" s="31" t="s">
        <v>22596</v>
      </c>
      <c r="F8663" s="31" t="s">
        <v>12612</v>
      </c>
      <c r="G8663" s="33">
        <v>-487600</v>
      </c>
      <c r="H8663" s="33">
        <v>-487600</v>
      </c>
      <c r="I8663" s="31" t="s">
        <v>9762</v>
      </c>
      <c r="J8663" s="31" t="s">
        <v>9763</v>
      </c>
      <c r="K8663" s="33">
        <v>-487600</v>
      </c>
      <c r="L8663" s="31" t="s">
        <v>9764</v>
      </c>
      <c r="M8663">
        <f t="shared" si="376"/>
        <v>15</v>
      </c>
      <c r="N8663" t="str">
        <f t="shared" si="377"/>
        <v>PO64000203</v>
      </c>
      <c r="O8663" t="e">
        <f>VLOOKUP(N8663,'1_คตง_ภาพรวม'!L8663:M8713,2,FALSE)</f>
        <v>#N/A</v>
      </c>
    </row>
    <row r="8664" spans="1:15" hidden="1">
      <c r="A8664" s="31" t="s">
        <v>9849</v>
      </c>
      <c r="B8664" s="31" t="s">
        <v>22594</v>
      </c>
      <c r="C8664" s="31" t="s">
        <v>22595</v>
      </c>
      <c r="D8664" s="32">
        <v>44252</v>
      </c>
      <c r="E8664" s="31" t="s">
        <v>22596</v>
      </c>
      <c r="F8664" s="31" t="s">
        <v>9875</v>
      </c>
      <c r="G8664" s="33">
        <v>487600</v>
      </c>
      <c r="H8664" s="33">
        <v>487600</v>
      </c>
      <c r="I8664" s="31" t="s">
        <v>9762</v>
      </c>
      <c r="J8664" s="31" t="s">
        <v>9763</v>
      </c>
      <c r="K8664" s="33">
        <v>487600</v>
      </c>
      <c r="L8664" s="31" t="s">
        <v>9764</v>
      </c>
      <c r="M8664">
        <f t="shared" si="376"/>
        <v>15</v>
      </c>
      <c r="N8664" t="str">
        <f t="shared" si="377"/>
        <v>PO64000203</v>
      </c>
      <c r="O8664" t="e">
        <f>VLOOKUP(N8664,'1_คตง_ภาพรวม'!L8664:M8714,2,FALSE)</f>
        <v>#N/A</v>
      </c>
    </row>
    <row r="8665" spans="1:15" hidden="1">
      <c r="A8665" s="31" t="s">
        <v>9849</v>
      </c>
      <c r="B8665" s="31" t="s">
        <v>22597</v>
      </c>
      <c r="C8665" s="31" t="s">
        <v>22598</v>
      </c>
      <c r="D8665" s="32">
        <v>44252</v>
      </c>
      <c r="E8665" s="31" t="s">
        <v>22599</v>
      </c>
      <c r="F8665" s="31" t="s">
        <v>12612</v>
      </c>
      <c r="G8665" s="33">
        <v>-37100</v>
      </c>
      <c r="H8665" s="33">
        <v>-37100</v>
      </c>
      <c r="I8665" s="31" t="s">
        <v>9762</v>
      </c>
      <c r="J8665" s="31" t="s">
        <v>9763</v>
      </c>
      <c r="K8665" s="33">
        <v>-37100</v>
      </c>
      <c r="L8665" s="31" t="s">
        <v>9764</v>
      </c>
      <c r="M8665">
        <f t="shared" si="376"/>
        <v>15</v>
      </c>
      <c r="N8665" t="str">
        <f t="shared" si="377"/>
        <v>PO64000087</v>
      </c>
      <c r="O8665" t="e">
        <f>VLOOKUP(N8665,'1_คตง_ภาพรวม'!L8665:M8715,2,FALSE)</f>
        <v>#N/A</v>
      </c>
    </row>
    <row r="8666" spans="1:15" hidden="1">
      <c r="A8666" s="31" t="s">
        <v>9849</v>
      </c>
      <c r="B8666" s="31" t="s">
        <v>22597</v>
      </c>
      <c r="C8666" s="31" t="s">
        <v>22598</v>
      </c>
      <c r="D8666" s="32">
        <v>44252</v>
      </c>
      <c r="E8666" s="31" t="s">
        <v>22599</v>
      </c>
      <c r="F8666" s="31" t="s">
        <v>9875</v>
      </c>
      <c r="G8666" s="33">
        <v>37100</v>
      </c>
      <c r="H8666" s="33">
        <v>37100</v>
      </c>
      <c r="I8666" s="31" t="s">
        <v>9762</v>
      </c>
      <c r="J8666" s="31" t="s">
        <v>9763</v>
      </c>
      <c r="K8666" s="33">
        <v>37100</v>
      </c>
      <c r="L8666" s="31" t="s">
        <v>9764</v>
      </c>
      <c r="M8666">
        <f t="shared" si="376"/>
        <v>15</v>
      </c>
      <c r="N8666" t="str">
        <f t="shared" si="377"/>
        <v>PO64000087</v>
      </c>
      <c r="O8666" t="e">
        <f>VLOOKUP(N8666,'1_คตง_ภาพรวม'!L8666:M8716,2,FALSE)</f>
        <v>#N/A</v>
      </c>
    </row>
    <row r="8667" spans="1:15" hidden="1">
      <c r="A8667" s="31" t="s">
        <v>9849</v>
      </c>
      <c r="B8667" s="31" t="s">
        <v>22600</v>
      </c>
      <c r="C8667" s="31" t="s">
        <v>22601</v>
      </c>
      <c r="D8667" s="32">
        <v>44252</v>
      </c>
      <c r="E8667" s="31" t="s">
        <v>22602</v>
      </c>
      <c r="F8667" s="31" t="s">
        <v>12612</v>
      </c>
      <c r="G8667" s="33">
        <v>-159000</v>
      </c>
      <c r="H8667" s="33">
        <v>-159000</v>
      </c>
      <c r="I8667" s="31" t="s">
        <v>9762</v>
      </c>
      <c r="J8667" s="31" t="s">
        <v>9763</v>
      </c>
      <c r="K8667" s="33">
        <v>-159000</v>
      </c>
      <c r="L8667" s="31" t="s">
        <v>9764</v>
      </c>
      <c r="M8667">
        <f t="shared" si="376"/>
        <v>18</v>
      </c>
      <c r="N8667" t="str">
        <f t="shared" si="377"/>
        <v>PO63000788</v>
      </c>
      <c r="O8667" t="e">
        <f>VLOOKUP(N8667,'1_คตง_ภาพรวม'!L8667:M8717,2,FALSE)</f>
        <v>#N/A</v>
      </c>
    </row>
    <row r="8668" spans="1:15" hidden="1">
      <c r="A8668" s="31" t="s">
        <v>9849</v>
      </c>
      <c r="B8668" s="31" t="s">
        <v>22600</v>
      </c>
      <c r="C8668" s="31" t="s">
        <v>22601</v>
      </c>
      <c r="D8668" s="32">
        <v>44252</v>
      </c>
      <c r="E8668" s="31" t="s">
        <v>22602</v>
      </c>
      <c r="F8668" s="31" t="s">
        <v>9875</v>
      </c>
      <c r="G8668" s="33">
        <v>159000</v>
      </c>
      <c r="H8668" s="33">
        <v>159000</v>
      </c>
      <c r="I8668" s="31" t="s">
        <v>9762</v>
      </c>
      <c r="J8668" s="31" t="s">
        <v>9763</v>
      </c>
      <c r="K8668" s="33">
        <v>159000</v>
      </c>
      <c r="L8668" s="31" t="s">
        <v>9764</v>
      </c>
      <c r="M8668">
        <f t="shared" si="376"/>
        <v>18</v>
      </c>
      <c r="N8668" t="str">
        <f t="shared" si="377"/>
        <v>PO63000788</v>
      </c>
      <c r="O8668" t="e">
        <f>VLOOKUP(N8668,'1_คตง_ภาพรวม'!L8668:M8718,2,FALSE)</f>
        <v>#N/A</v>
      </c>
    </row>
    <row r="8669" spans="1:15" hidden="1">
      <c r="A8669" s="31" t="s">
        <v>9849</v>
      </c>
      <c r="B8669" s="31" t="s">
        <v>22603</v>
      </c>
      <c r="C8669" s="31" t="s">
        <v>22604</v>
      </c>
      <c r="D8669" s="32">
        <v>44252</v>
      </c>
      <c r="E8669" s="31" t="s">
        <v>22605</v>
      </c>
      <c r="F8669" s="31" t="s">
        <v>12612</v>
      </c>
      <c r="G8669" s="33">
        <v>-489296</v>
      </c>
      <c r="H8669" s="33">
        <v>-489296</v>
      </c>
      <c r="I8669" s="31" t="s">
        <v>9762</v>
      </c>
      <c r="J8669" s="31" t="s">
        <v>9763</v>
      </c>
      <c r="K8669" s="33">
        <v>-489296</v>
      </c>
      <c r="L8669" s="31" t="s">
        <v>9764</v>
      </c>
      <c r="M8669" t="e">
        <f t="shared" si="376"/>
        <v>#VALUE!</v>
      </c>
    </row>
    <row r="8670" spans="1:15" hidden="1">
      <c r="A8670" s="31" t="s">
        <v>9849</v>
      </c>
      <c r="B8670" s="31" t="s">
        <v>22603</v>
      </c>
      <c r="C8670" s="31" t="s">
        <v>22604</v>
      </c>
      <c r="D8670" s="32">
        <v>44252</v>
      </c>
      <c r="E8670" s="31" t="s">
        <v>22605</v>
      </c>
      <c r="F8670" s="31" t="s">
        <v>9875</v>
      </c>
      <c r="G8670" s="33">
        <v>489296</v>
      </c>
      <c r="H8670" s="33">
        <v>489296</v>
      </c>
      <c r="I8670" s="31" t="s">
        <v>9762</v>
      </c>
      <c r="J8670" s="31" t="s">
        <v>9763</v>
      </c>
      <c r="K8670" s="33">
        <v>489296</v>
      </c>
      <c r="L8670" s="31" t="s">
        <v>9764</v>
      </c>
      <c r="M8670" t="e">
        <f t="shared" si="376"/>
        <v>#VALUE!</v>
      </c>
    </row>
    <row r="8671" spans="1:15" hidden="1">
      <c r="A8671" s="31" t="s">
        <v>9849</v>
      </c>
      <c r="B8671" s="31" t="s">
        <v>22606</v>
      </c>
      <c r="C8671" s="31" t="s">
        <v>22607</v>
      </c>
      <c r="D8671" s="32">
        <v>44252</v>
      </c>
      <c r="E8671" s="31" t="s">
        <v>22608</v>
      </c>
      <c r="F8671" s="31" t="s">
        <v>12612</v>
      </c>
      <c r="G8671" s="33">
        <v>-19800</v>
      </c>
      <c r="H8671" s="33">
        <v>-19800</v>
      </c>
      <c r="I8671" s="31" t="s">
        <v>9762</v>
      </c>
      <c r="J8671" s="31" t="s">
        <v>9763</v>
      </c>
      <c r="K8671" s="33">
        <v>-19800</v>
      </c>
      <c r="L8671" s="31" t="s">
        <v>9764</v>
      </c>
      <c r="M8671">
        <f t="shared" si="376"/>
        <v>15</v>
      </c>
      <c r="N8671" t="str">
        <f t="shared" ref="N8671:N8704" si="378">MID(E8671,M8671,10)</f>
        <v>PO64000153</v>
      </c>
      <c r="O8671" t="e">
        <f>VLOOKUP(N8671,'1_คตง_ภาพรวม'!L8671:M8721,2,FALSE)</f>
        <v>#N/A</v>
      </c>
    </row>
    <row r="8672" spans="1:15" hidden="1">
      <c r="A8672" s="31" t="s">
        <v>9849</v>
      </c>
      <c r="B8672" s="31" t="s">
        <v>22606</v>
      </c>
      <c r="C8672" s="31" t="s">
        <v>22607</v>
      </c>
      <c r="D8672" s="32">
        <v>44252</v>
      </c>
      <c r="E8672" s="31" t="s">
        <v>22608</v>
      </c>
      <c r="F8672" s="31" t="s">
        <v>9875</v>
      </c>
      <c r="G8672" s="33">
        <v>19800</v>
      </c>
      <c r="H8672" s="33">
        <v>19800</v>
      </c>
      <c r="I8672" s="31" t="s">
        <v>9762</v>
      </c>
      <c r="J8672" s="31" t="s">
        <v>9763</v>
      </c>
      <c r="K8672" s="33">
        <v>19800</v>
      </c>
      <c r="L8672" s="31" t="s">
        <v>9764</v>
      </c>
      <c r="M8672">
        <f t="shared" si="376"/>
        <v>15</v>
      </c>
      <c r="N8672" t="str">
        <f t="shared" si="378"/>
        <v>PO64000153</v>
      </c>
      <c r="O8672" t="e">
        <f>VLOOKUP(N8672,'1_คตง_ภาพรวม'!L8672:M8722,2,FALSE)</f>
        <v>#N/A</v>
      </c>
    </row>
    <row r="8673" spans="1:15" hidden="1">
      <c r="A8673" s="31" t="s">
        <v>9849</v>
      </c>
      <c r="B8673" s="31" t="s">
        <v>22609</v>
      </c>
      <c r="C8673" s="31" t="s">
        <v>22610</v>
      </c>
      <c r="D8673" s="32">
        <v>44252</v>
      </c>
      <c r="E8673" s="31" t="s">
        <v>22611</v>
      </c>
      <c r="F8673" s="31" t="s">
        <v>12612</v>
      </c>
      <c r="G8673" s="33">
        <v>-25245</v>
      </c>
      <c r="H8673" s="33">
        <v>-25245</v>
      </c>
      <c r="I8673" s="31" t="s">
        <v>9762</v>
      </c>
      <c r="J8673" s="31" t="s">
        <v>9763</v>
      </c>
      <c r="K8673" s="33">
        <v>-25245</v>
      </c>
      <c r="L8673" s="31" t="s">
        <v>9764</v>
      </c>
      <c r="M8673">
        <f t="shared" si="376"/>
        <v>15</v>
      </c>
      <c r="N8673" t="str">
        <f t="shared" si="378"/>
        <v>PO64000077</v>
      </c>
      <c r="O8673" t="e">
        <f>VLOOKUP(N8673,'1_คตง_ภาพรวม'!L8673:M8723,2,FALSE)</f>
        <v>#N/A</v>
      </c>
    </row>
    <row r="8674" spans="1:15" hidden="1">
      <c r="A8674" s="31" t="s">
        <v>9849</v>
      </c>
      <c r="B8674" s="31" t="s">
        <v>22609</v>
      </c>
      <c r="C8674" s="31" t="s">
        <v>22610</v>
      </c>
      <c r="D8674" s="32">
        <v>44252</v>
      </c>
      <c r="E8674" s="31" t="s">
        <v>22611</v>
      </c>
      <c r="F8674" s="31" t="s">
        <v>9875</v>
      </c>
      <c r="G8674" s="33">
        <v>25245</v>
      </c>
      <c r="H8674" s="33">
        <v>25245</v>
      </c>
      <c r="I8674" s="31" t="s">
        <v>9762</v>
      </c>
      <c r="J8674" s="31" t="s">
        <v>9763</v>
      </c>
      <c r="K8674" s="33">
        <v>25245</v>
      </c>
      <c r="L8674" s="31" t="s">
        <v>9764</v>
      </c>
      <c r="M8674">
        <f t="shared" si="376"/>
        <v>15</v>
      </c>
      <c r="N8674" t="str">
        <f t="shared" si="378"/>
        <v>PO64000077</v>
      </c>
      <c r="O8674" t="e">
        <f>VLOOKUP(N8674,'1_คตง_ภาพรวม'!L8674:M8724,2,FALSE)</f>
        <v>#N/A</v>
      </c>
    </row>
    <row r="8675" spans="1:15" hidden="1">
      <c r="A8675" s="31" t="s">
        <v>9849</v>
      </c>
      <c r="B8675" s="31" t="s">
        <v>22612</v>
      </c>
      <c r="C8675" s="31" t="s">
        <v>22613</v>
      </c>
      <c r="D8675" s="32">
        <v>44252</v>
      </c>
      <c r="E8675" s="31" t="s">
        <v>22614</v>
      </c>
      <c r="F8675" s="31" t="s">
        <v>12612</v>
      </c>
      <c r="G8675" s="33">
        <v>-17820</v>
      </c>
      <c r="H8675" s="33">
        <v>-17820</v>
      </c>
      <c r="I8675" s="31" t="s">
        <v>9762</v>
      </c>
      <c r="J8675" s="31" t="s">
        <v>9763</v>
      </c>
      <c r="K8675" s="33">
        <v>-17820</v>
      </c>
      <c r="L8675" s="31" t="s">
        <v>9764</v>
      </c>
      <c r="M8675">
        <f t="shared" si="376"/>
        <v>15</v>
      </c>
      <c r="N8675" t="str">
        <f t="shared" si="378"/>
        <v>PO63000311</v>
      </c>
      <c r="O8675" t="e">
        <f>VLOOKUP(N8675,'1_คตง_ภาพรวม'!L8675:M8725,2,FALSE)</f>
        <v>#N/A</v>
      </c>
    </row>
    <row r="8676" spans="1:15" hidden="1">
      <c r="A8676" s="31" t="s">
        <v>9849</v>
      </c>
      <c r="B8676" s="31" t="s">
        <v>22612</v>
      </c>
      <c r="C8676" s="31" t="s">
        <v>22613</v>
      </c>
      <c r="D8676" s="32">
        <v>44252</v>
      </c>
      <c r="E8676" s="31" t="s">
        <v>22614</v>
      </c>
      <c r="F8676" s="31" t="s">
        <v>9875</v>
      </c>
      <c r="G8676" s="33">
        <v>17820</v>
      </c>
      <c r="H8676" s="33">
        <v>17820</v>
      </c>
      <c r="I8676" s="31" t="s">
        <v>9762</v>
      </c>
      <c r="J8676" s="31" t="s">
        <v>9763</v>
      </c>
      <c r="K8676" s="33">
        <v>17820</v>
      </c>
      <c r="L8676" s="31" t="s">
        <v>9764</v>
      </c>
      <c r="M8676">
        <f t="shared" si="376"/>
        <v>15</v>
      </c>
      <c r="N8676" t="str">
        <f t="shared" si="378"/>
        <v>PO63000311</v>
      </c>
      <c r="O8676" t="e">
        <f>VLOOKUP(N8676,'1_คตง_ภาพรวม'!L8676:M8726,2,FALSE)</f>
        <v>#N/A</v>
      </c>
    </row>
    <row r="8677" spans="1:15" hidden="1">
      <c r="A8677" s="31" t="s">
        <v>9849</v>
      </c>
      <c r="B8677" s="31" t="s">
        <v>22615</v>
      </c>
      <c r="C8677" s="31" t="s">
        <v>22616</v>
      </c>
      <c r="D8677" s="32">
        <v>44252</v>
      </c>
      <c r="E8677" s="31" t="s">
        <v>22617</v>
      </c>
      <c r="F8677" s="31" t="s">
        <v>12612</v>
      </c>
      <c r="G8677" s="33">
        <v>-15840</v>
      </c>
      <c r="H8677" s="33">
        <v>-15840</v>
      </c>
      <c r="I8677" s="31" t="s">
        <v>9762</v>
      </c>
      <c r="J8677" s="31" t="s">
        <v>9763</v>
      </c>
      <c r="K8677" s="33">
        <v>-15840</v>
      </c>
      <c r="L8677" s="31" t="s">
        <v>9764</v>
      </c>
      <c r="M8677">
        <f t="shared" si="376"/>
        <v>15</v>
      </c>
      <c r="N8677" t="str">
        <f t="shared" si="378"/>
        <v>PO64000178</v>
      </c>
      <c r="O8677" t="e">
        <f>VLOOKUP(N8677,'1_คตง_ภาพรวม'!L8677:M8727,2,FALSE)</f>
        <v>#N/A</v>
      </c>
    </row>
    <row r="8678" spans="1:15" hidden="1">
      <c r="A8678" s="31" t="s">
        <v>9849</v>
      </c>
      <c r="B8678" s="31" t="s">
        <v>22615</v>
      </c>
      <c r="C8678" s="31" t="s">
        <v>22616</v>
      </c>
      <c r="D8678" s="32">
        <v>44252</v>
      </c>
      <c r="E8678" s="31" t="s">
        <v>22617</v>
      </c>
      <c r="F8678" s="31" t="s">
        <v>9875</v>
      </c>
      <c r="G8678" s="33">
        <v>15840</v>
      </c>
      <c r="H8678" s="33">
        <v>15840</v>
      </c>
      <c r="I8678" s="31" t="s">
        <v>9762</v>
      </c>
      <c r="J8678" s="31" t="s">
        <v>9763</v>
      </c>
      <c r="K8678" s="33">
        <v>15840</v>
      </c>
      <c r="L8678" s="31" t="s">
        <v>9764</v>
      </c>
      <c r="M8678">
        <f t="shared" si="376"/>
        <v>15</v>
      </c>
      <c r="N8678" t="str">
        <f t="shared" si="378"/>
        <v>PO64000178</v>
      </c>
      <c r="O8678" t="e">
        <f>VLOOKUP(N8678,'1_คตง_ภาพรวม'!L8678:M8728,2,FALSE)</f>
        <v>#N/A</v>
      </c>
    </row>
    <row r="8679" spans="1:15" hidden="1">
      <c r="A8679" s="31" t="s">
        <v>9849</v>
      </c>
      <c r="B8679" s="31" t="s">
        <v>22618</v>
      </c>
      <c r="C8679" s="31" t="s">
        <v>22619</v>
      </c>
      <c r="D8679" s="32">
        <v>44252</v>
      </c>
      <c r="E8679" s="31" t="s">
        <v>22620</v>
      </c>
      <c r="F8679" s="31" t="s">
        <v>12612</v>
      </c>
      <c r="G8679" s="33">
        <v>-27472.5</v>
      </c>
      <c r="H8679" s="33">
        <v>-27472.5</v>
      </c>
      <c r="I8679" s="31" t="s">
        <v>9762</v>
      </c>
      <c r="J8679" s="31" t="s">
        <v>9763</v>
      </c>
      <c r="K8679" s="33">
        <v>-27472.5</v>
      </c>
      <c r="L8679" s="31" t="s">
        <v>9764</v>
      </c>
      <c r="M8679">
        <f t="shared" si="376"/>
        <v>15</v>
      </c>
      <c r="N8679" t="str">
        <f t="shared" si="378"/>
        <v>PO64000015</v>
      </c>
      <c r="O8679" t="e">
        <f>VLOOKUP(N8679,'1_คตง_ภาพรวม'!L8679:M8729,2,FALSE)</f>
        <v>#N/A</v>
      </c>
    </row>
    <row r="8680" spans="1:15" hidden="1">
      <c r="A8680" s="31" t="s">
        <v>9849</v>
      </c>
      <c r="B8680" s="31" t="s">
        <v>22618</v>
      </c>
      <c r="C8680" s="31" t="s">
        <v>22619</v>
      </c>
      <c r="D8680" s="32">
        <v>44252</v>
      </c>
      <c r="E8680" s="31" t="s">
        <v>22620</v>
      </c>
      <c r="F8680" s="31" t="s">
        <v>9875</v>
      </c>
      <c r="G8680" s="33">
        <v>27472.5</v>
      </c>
      <c r="H8680" s="33">
        <v>27472.5</v>
      </c>
      <c r="I8680" s="31" t="s">
        <v>9762</v>
      </c>
      <c r="J8680" s="31" t="s">
        <v>9763</v>
      </c>
      <c r="K8680" s="33">
        <v>27472.5</v>
      </c>
      <c r="L8680" s="31" t="s">
        <v>9764</v>
      </c>
      <c r="M8680">
        <f t="shared" si="376"/>
        <v>15</v>
      </c>
      <c r="N8680" t="str">
        <f t="shared" si="378"/>
        <v>PO64000015</v>
      </c>
      <c r="O8680" t="e">
        <f>VLOOKUP(N8680,'1_คตง_ภาพรวม'!L8680:M8730,2,FALSE)</f>
        <v>#N/A</v>
      </c>
    </row>
    <row r="8681" spans="1:15" hidden="1">
      <c r="A8681" s="31" t="s">
        <v>9849</v>
      </c>
      <c r="B8681" s="31" t="s">
        <v>22621</v>
      </c>
      <c r="C8681" s="31" t="s">
        <v>22622</v>
      </c>
      <c r="D8681" s="32">
        <v>44252</v>
      </c>
      <c r="E8681" s="31" t="s">
        <v>22623</v>
      </c>
      <c r="F8681" s="31" t="s">
        <v>12612</v>
      </c>
      <c r="G8681" s="33">
        <v>-22275</v>
      </c>
      <c r="H8681" s="33">
        <v>-22275</v>
      </c>
      <c r="I8681" s="31" t="s">
        <v>9762</v>
      </c>
      <c r="J8681" s="31" t="s">
        <v>9763</v>
      </c>
      <c r="K8681" s="33">
        <v>-22275</v>
      </c>
      <c r="L8681" s="31" t="s">
        <v>9764</v>
      </c>
      <c r="M8681">
        <f t="shared" si="376"/>
        <v>15</v>
      </c>
      <c r="N8681" t="str">
        <f t="shared" si="378"/>
        <v>PO63000435</v>
      </c>
      <c r="O8681" t="e">
        <f>VLOOKUP(N8681,'1_คตง_ภาพรวม'!L8681:M8731,2,FALSE)</f>
        <v>#N/A</v>
      </c>
    </row>
    <row r="8682" spans="1:15" hidden="1">
      <c r="A8682" s="31" t="s">
        <v>9849</v>
      </c>
      <c r="B8682" s="31" t="s">
        <v>22621</v>
      </c>
      <c r="C8682" s="31" t="s">
        <v>22622</v>
      </c>
      <c r="D8682" s="32">
        <v>44252</v>
      </c>
      <c r="E8682" s="31" t="s">
        <v>22623</v>
      </c>
      <c r="F8682" s="31" t="s">
        <v>9875</v>
      </c>
      <c r="G8682" s="33">
        <v>22275</v>
      </c>
      <c r="H8682" s="33">
        <v>22275</v>
      </c>
      <c r="I8682" s="31" t="s">
        <v>9762</v>
      </c>
      <c r="J8682" s="31" t="s">
        <v>9763</v>
      </c>
      <c r="K8682" s="33">
        <v>22275</v>
      </c>
      <c r="L8682" s="31" t="s">
        <v>9764</v>
      </c>
      <c r="M8682">
        <f t="shared" si="376"/>
        <v>15</v>
      </c>
      <c r="N8682" t="str">
        <f t="shared" si="378"/>
        <v>PO63000435</v>
      </c>
      <c r="O8682" t="e">
        <f>VLOOKUP(N8682,'1_คตง_ภาพรวม'!L8682:M8732,2,FALSE)</f>
        <v>#N/A</v>
      </c>
    </row>
    <row r="8683" spans="1:15" hidden="1">
      <c r="A8683" s="31" t="s">
        <v>9849</v>
      </c>
      <c r="B8683" s="31" t="s">
        <v>22624</v>
      </c>
      <c r="C8683" s="31" t="s">
        <v>22625</v>
      </c>
      <c r="D8683" s="32">
        <v>44252</v>
      </c>
      <c r="E8683" s="31" t="s">
        <v>22626</v>
      </c>
      <c r="F8683" s="31" t="s">
        <v>12612</v>
      </c>
      <c r="G8683" s="33">
        <v>-18810</v>
      </c>
      <c r="H8683" s="33">
        <v>-18810</v>
      </c>
      <c r="I8683" s="31" t="s">
        <v>9762</v>
      </c>
      <c r="J8683" s="31" t="s">
        <v>9763</v>
      </c>
      <c r="K8683" s="33">
        <v>-18810</v>
      </c>
      <c r="L8683" s="31" t="s">
        <v>9764</v>
      </c>
      <c r="M8683">
        <f t="shared" si="376"/>
        <v>15</v>
      </c>
      <c r="N8683" t="str">
        <f t="shared" si="378"/>
        <v>PO64000255</v>
      </c>
      <c r="O8683" t="e">
        <f>VLOOKUP(N8683,'1_คตง_ภาพรวม'!L8683:M8733,2,FALSE)</f>
        <v>#N/A</v>
      </c>
    </row>
    <row r="8684" spans="1:15" hidden="1">
      <c r="A8684" s="31" t="s">
        <v>9849</v>
      </c>
      <c r="B8684" s="31" t="s">
        <v>22624</v>
      </c>
      <c r="C8684" s="31" t="s">
        <v>22625</v>
      </c>
      <c r="D8684" s="32">
        <v>44252</v>
      </c>
      <c r="E8684" s="31" t="s">
        <v>22626</v>
      </c>
      <c r="F8684" s="31" t="s">
        <v>9875</v>
      </c>
      <c r="G8684" s="33">
        <v>18810</v>
      </c>
      <c r="H8684" s="33">
        <v>18810</v>
      </c>
      <c r="I8684" s="31" t="s">
        <v>9762</v>
      </c>
      <c r="J8684" s="31" t="s">
        <v>9763</v>
      </c>
      <c r="K8684" s="33">
        <v>18810</v>
      </c>
      <c r="L8684" s="31" t="s">
        <v>9764</v>
      </c>
      <c r="M8684">
        <f t="shared" si="376"/>
        <v>15</v>
      </c>
      <c r="N8684" t="str">
        <f t="shared" si="378"/>
        <v>PO64000255</v>
      </c>
      <c r="O8684" t="e">
        <f>VLOOKUP(N8684,'1_คตง_ภาพรวม'!L8684:M8734,2,FALSE)</f>
        <v>#N/A</v>
      </c>
    </row>
    <row r="8685" spans="1:15" hidden="1">
      <c r="A8685" s="31" t="s">
        <v>9849</v>
      </c>
      <c r="B8685" s="31" t="s">
        <v>22627</v>
      </c>
      <c r="C8685" s="31" t="s">
        <v>22628</v>
      </c>
      <c r="D8685" s="32">
        <v>44252</v>
      </c>
      <c r="E8685" s="31" t="s">
        <v>22629</v>
      </c>
      <c r="F8685" s="31" t="s">
        <v>12612</v>
      </c>
      <c r="G8685" s="33">
        <v>-40986</v>
      </c>
      <c r="H8685" s="33">
        <v>-40986</v>
      </c>
      <c r="I8685" s="31" t="s">
        <v>9762</v>
      </c>
      <c r="J8685" s="31" t="s">
        <v>9763</v>
      </c>
      <c r="K8685" s="33">
        <v>-40986</v>
      </c>
      <c r="L8685" s="31" t="s">
        <v>9764</v>
      </c>
      <c r="M8685">
        <f t="shared" si="376"/>
        <v>15</v>
      </c>
      <c r="N8685" t="str">
        <f t="shared" si="378"/>
        <v>PO64000254</v>
      </c>
      <c r="O8685" t="e">
        <f>VLOOKUP(N8685,'1_คตง_ภาพรวม'!L8685:M8735,2,FALSE)</f>
        <v>#N/A</v>
      </c>
    </row>
    <row r="8686" spans="1:15" hidden="1">
      <c r="A8686" s="31" t="s">
        <v>9849</v>
      </c>
      <c r="B8686" s="31" t="s">
        <v>22627</v>
      </c>
      <c r="C8686" s="31" t="s">
        <v>22628</v>
      </c>
      <c r="D8686" s="32">
        <v>44252</v>
      </c>
      <c r="E8686" s="31" t="s">
        <v>22629</v>
      </c>
      <c r="F8686" s="31" t="s">
        <v>9875</v>
      </c>
      <c r="G8686" s="33">
        <v>40986</v>
      </c>
      <c r="H8686" s="33">
        <v>40986</v>
      </c>
      <c r="I8686" s="31" t="s">
        <v>9762</v>
      </c>
      <c r="J8686" s="31" t="s">
        <v>9763</v>
      </c>
      <c r="K8686" s="33">
        <v>40986</v>
      </c>
      <c r="L8686" s="31" t="s">
        <v>9764</v>
      </c>
      <c r="M8686">
        <f t="shared" si="376"/>
        <v>15</v>
      </c>
      <c r="N8686" t="str">
        <f t="shared" si="378"/>
        <v>PO64000254</v>
      </c>
      <c r="O8686" t="e">
        <f>VLOOKUP(N8686,'1_คตง_ภาพรวม'!L8686:M8736,2,FALSE)</f>
        <v>#N/A</v>
      </c>
    </row>
    <row r="8687" spans="1:15" hidden="1">
      <c r="A8687" s="31" t="s">
        <v>9849</v>
      </c>
      <c r="B8687" s="31" t="s">
        <v>22630</v>
      </c>
      <c r="C8687" s="31" t="s">
        <v>22631</v>
      </c>
      <c r="D8687" s="32">
        <v>44252</v>
      </c>
      <c r="E8687" s="31" t="s">
        <v>22632</v>
      </c>
      <c r="F8687" s="31" t="s">
        <v>12612</v>
      </c>
      <c r="G8687" s="33">
        <v>-30195</v>
      </c>
      <c r="H8687" s="33">
        <v>-30195</v>
      </c>
      <c r="I8687" s="31" t="s">
        <v>9762</v>
      </c>
      <c r="J8687" s="31" t="s">
        <v>9763</v>
      </c>
      <c r="K8687" s="33">
        <v>-30195</v>
      </c>
      <c r="L8687" s="31" t="s">
        <v>9764</v>
      </c>
      <c r="M8687">
        <f t="shared" si="376"/>
        <v>15</v>
      </c>
      <c r="N8687" t="str">
        <f t="shared" si="378"/>
        <v>PO63000744</v>
      </c>
      <c r="O8687" t="e">
        <f>VLOOKUP(N8687,'1_คตง_ภาพรวม'!L8687:M8737,2,FALSE)</f>
        <v>#N/A</v>
      </c>
    </row>
    <row r="8688" spans="1:15" hidden="1">
      <c r="A8688" s="31" t="s">
        <v>9849</v>
      </c>
      <c r="B8688" s="31" t="s">
        <v>22630</v>
      </c>
      <c r="C8688" s="31" t="s">
        <v>22631</v>
      </c>
      <c r="D8688" s="32">
        <v>44252</v>
      </c>
      <c r="E8688" s="31" t="s">
        <v>22632</v>
      </c>
      <c r="F8688" s="31" t="s">
        <v>9875</v>
      </c>
      <c r="G8688" s="33">
        <v>30195</v>
      </c>
      <c r="H8688" s="33">
        <v>30195</v>
      </c>
      <c r="I8688" s="31" t="s">
        <v>9762</v>
      </c>
      <c r="J8688" s="31" t="s">
        <v>9763</v>
      </c>
      <c r="K8688" s="33">
        <v>30195</v>
      </c>
      <c r="L8688" s="31" t="s">
        <v>9764</v>
      </c>
      <c r="M8688">
        <f t="shared" si="376"/>
        <v>15</v>
      </c>
      <c r="N8688" t="str">
        <f t="shared" si="378"/>
        <v>PO63000744</v>
      </c>
      <c r="O8688" t="e">
        <f>VLOOKUP(N8688,'1_คตง_ภาพรวม'!L8688:M8738,2,FALSE)</f>
        <v>#N/A</v>
      </c>
    </row>
    <row r="8689" spans="1:15" hidden="1">
      <c r="A8689" s="31" t="s">
        <v>9849</v>
      </c>
      <c r="B8689" s="31" t="s">
        <v>22633</v>
      </c>
      <c r="C8689" s="31" t="s">
        <v>22634</v>
      </c>
      <c r="D8689" s="32">
        <v>44252</v>
      </c>
      <c r="E8689" s="31" t="s">
        <v>22635</v>
      </c>
      <c r="F8689" s="31" t="s">
        <v>12612</v>
      </c>
      <c r="G8689" s="33">
        <v>-25245</v>
      </c>
      <c r="H8689" s="33">
        <v>-25245</v>
      </c>
      <c r="I8689" s="31" t="s">
        <v>9762</v>
      </c>
      <c r="J8689" s="31" t="s">
        <v>9763</v>
      </c>
      <c r="K8689" s="33">
        <v>-25245</v>
      </c>
      <c r="L8689" s="31" t="s">
        <v>9764</v>
      </c>
      <c r="M8689">
        <f t="shared" si="376"/>
        <v>15</v>
      </c>
      <c r="N8689" t="str">
        <f t="shared" si="378"/>
        <v>PO63000387</v>
      </c>
      <c r="O8689" t="e">
        <f>VLOOKUP(N8689,'1_คตง_ภาพรวม'!L8689:M8739,2,FALSE)</f>
        <v>#N/A</v>
      </c>
    </row>
    <row r="8690" spans="1:15" hidden="1">
      <c r="A8690" s="31" t="s">
        <v>9849</v>
      </c>
      <c r="B8690" s="31" t="s">
        <v>22633</v>
      </c>
      <c r="C8690" s="31" t="s">
        <v>22634</v>
      </c>
      <c r="D8690" s="32">
        <v>44252</v>
      </c>
      <c r="E8690" s="31" t="s">
        <v>22635</v>
      </c>
      <c r="F8690" s="31" t="s">
        <v>9875</v>
      </c>
      <c r="G8690" s="33">
        <v>25245</v>
      </c>
      <c r="H8690" s="33">
        <v>25245</v>
      </c>
      <c r="I8690" s="31" t="s">
        <v>9762</v>
      </c>
      <c r="J8690" s="31" t="s">
        <v>9763</v>
      </c>
      <c r="K8690" s="33">
        <v>25245</v>
      </c>
      <c r="L8690" s="31" t="s">
        <v>9764</v>
      </c>
      <c r="M8690">
        <f t="shared" si="376"/>
        <v>15</v>
      </c>
      <c r="N8690" t="str">
        <f t="shared" si="378"/>
        <v>PO63000387</v>
      </c>
      <c r="O8690" t="e">
        <f>VLOOKUP(N8690,'1_คตง_ภาพรวม'!L8690:M8740,2,FALSE)</f>
        <v>#N/A</v>
      </c>
    </row>
    <row r="8691" spans="1:15" hidden="1">
      <c r="A8691" s="31" t="s">
        <v>9849</v>
      </c>
      <c r="B8691" s="31" t="s">
        <v>22636</v>
      </c>
      <c r="C8691" s="31" t="s">
        <v>22637</v>
      </c>
      <c r="D8691" s="32">
        <v>44252</v>
      </c>
      <c r="E8691" s="31" t="s">
        <v>22638</v>
      </c>
      <c r="F8691" s="31" t="s">
        <v>12612</v>
      </c>
      <c r="G8691" s="33">
        <v>-29700</v>
      </c>
      <c r="H8691" s="33">
        <v>-29700</v>
      </c>
      <c r="I8691" s="31" t="s">
        <v>9762</v>
      </c>
      <c r="J8691" s="31" t="s">
        <v>9763</v>
      </c>
      <c r="K8691" s="33">
        <v>-29700</v>
      </c>
      <c r="L8691" s="31" t="s">
        <v>9764</v>
      </c>
      <c r="M8691">
        <f t="shared" si="376"/>
        <v>15</v>
      </c>
      <c r="N8691" t="str">
        <f t="shared" si="378"/>
        <v>PO64000008</v>
      </c>
      <c r="O8691" t="e">
        <f>VLOOKUP(N8691,'1_คตง_ภาพรวม'!L8691:M8741,2,FALSE)</f>
        <v>#N/A</v>
      </c>
    </row>
    <row r="8692" spans="1:15" hidden="1">
      <c r="A8692" s="31" t="s">
        <v>9849</v>
      </c>
      <c r="B8692" s="31" t="s">
        <v>22636</v>
      </c>
      <c r="C8692" s="31" t="s">
        <v>22637</v>
      </c>
      <c r="D8692" s="32">
        <v>44252</v>
      </c>
      <c r="E8692" s="31" t="s">
        <v>22638</v>
      </c>
      <c r="F8692" s="31" t="s">
        <v>9875</v>
      </c>
      <c r="G8692" s="33">
        <v>29700</v>
      </c>
      <c r="H8692" s="33">
        <v>29700</v>
      </c>
      <c r="I8692" s="31" t="s">
        <v>9762</v>
      </c>
      <c r="J8692" s="31" t="s">
        <v>9763</v>
      </c>
      <c r="K8692" s="33">
        <v>29700</v>
      </c>
      <c r="L8692" s="31" t="s">
        <v>9764</v>
      </c>
      <c r="M8692">
        <f t="shared" si="376"/>
        <v>15</v>
      </c>
      <c r="N8692" t="str">
        <f t="shared" si="378"/>
        <v>PO64000008</v>
      </c>
      <c r="O8692" t="e">
        <f>VLOOKUP(N8692,'1_คตง_ภาพรวม'!L8692:M8742,2,FALSE)</f>
        <v>#N/A</v>
      </c>
    </row>
    <row r="8693" spans="1:15" hidden="1">
      <c r="A8693" s="31" t="s">
        <v>9849</v>
      </c>
      <c r="B8693" s="31" t="s">
        <v>22639</v>
      </c>
      <c r="C8693" s="31" t="s">
        <v>22640</v>
      </c>
      <c r="D8693" s="32">
        <v>44252</v>
      </c>
      <c r="E8693" s="31" t="s">
        <v>22641</v>
      </c>
      <c r="F8693" s="31" t="s">
        <v>12612</v>
      </c>
      <c r="G8693" s="33">
        <v>-37620</v>
      </c>
      <c r="H8693" s="33">
        <v>-37620</v>
      </c>
      <c r="I8693" s="31" t="s">
        <v>9762</v>
      </c>
      <c r="J8693" s="31" t="s">
        <v>9763</v>
      </c>
      <c r="K8693" s="33">
        <v>-37620</v>
      </c>
      <c r="L8693" s="31" t="s">
        <v>9764</v>
      </c>
      <c r="M8693">
        <f t="shared" si="376"/>
        <v>15</v>
      </c>
      <c r="N8693" t="str">
        <f t="shared" si="378"/>
        <v>PO63000429</v>
      </c>
      <c r="O8693" t="e">
        <f>VLOOKUP(N8693,'1_คตง_ภาพรวม'!L8693:M8743,2,FALSE)</f>
        <v>#N/A</v>
      </c>
    </row>
    <row r="8694" spans="1:15" hidden="1">
      <c r="A8694" s="31" t="s">
        <v>9849</v>
      </c>
      <c r="B8694" s="31" t="s">
        <v>22639</v>
      </c>
      <c r="C8694" s="31" t="s">
        <v>22640</v>
      </c>
      <c r="D8694" s="32">
        <v>44252</v>
      </c>
      <c r="E8694" s="31" t="s">
        <v>22641</v>
      </c>
      <c r="F8694" s="31" t="s">
        <v>9875</v>
      </c>
      <c r="G8694" s="33">
        <v>37620</v>
      </c>
      <c r="H8694" s="33">
        <v>37620</v>
      </c>
      <c r="I8694" s="31" t="s">
        <v>9762</v>
      </c>
      <c r="J8694" s="31" t="s">
        <v>9763</v>
      </c>
      <c r="K8694" s="33">
        <v>37620</v>
      </c>
      <c r="L8694" s="31" t="s">
        <v>9764</v>
      </c>
      <c r="M8694">
        <f t="shared" si="376"/>
        <v>15</v>
      </c>
      <c r="N8694" t="str">
        <f t="shared" si="378"/>
        <v>PO63000429</v>
      </c>
      <c r="O8694" t="e">
        <f>VLOOKUP(N8694,'1_คตง_ภาพรวม'!L8694:M8744,2,FALSE)</f>
        <v>#N/A</v>
      </c>
    </row>
    <row r="8695" spans="1:15" hidden="1">
      <c r="A8695" s="31" t="s">
        <v>9849</v>
      </c>
      <c r="B8695" s="31" t="s">
        <v>22642</v>
      </c>
      <c r="C8695" s="31" t="s">
        <v>22643</v>
      </c>
      <c r="D8695" s="32">
        <v>44252</v>
      </c>
      <c r="E8695" s="31" t="s">
        <v>22644</v>
      </c>
      <c r="F8695" s="31" t="s">
        <v>12612</v>
      </c>
      <c r="G8695" s="33">
        <v>-33660</v>
      </c>
      <c r="H8695" s="33">
        <v>-33660</v>
      </c>
      <c r="I8695" s="31" t="s">
        <v>9762</v>
      </c>
      <c r="J8695" s="31" t="s">
        <v>9763</v>
      </c>
      <c r="K8695" s="33">
        <v>-33660</v>
      </c>
      <c r="L8695" s="31" t="s">
        <v>9764</v>
      </c>
      <c r="M8695">
        <f t="shared" si="376"/>
        <v>15</v>
      </c>
      <c r="N8695" t="str">
        <f t="shared" si="378"/>
        <v>PO63000491</v>
      </c>
      <c r="O8695" t="e">
        <f>VLOOKUP(N8695,'1_คตง_ภาพรวม'!L8695:M8745,2,FALSE)</f>
        <v>#N/A</v>
      </c>
    </row>
    <row r="8696" spans="1:15" hidden="1">
      <c r="A8696" s="31" t="s">
        <v>9849</v>
      </c>
      <c r="B8696" s="31" t="s">
        <v>22642</v>
      </c>
      <c r="C8696" s="31" t="s">
        <v>22643</v>
      </c>
      <c r="D8696" s="32">
        <v>44252</v>
      </c>
      <c r="E8696" s="31" t="s">
        <v>22644</v>
      </c>
      <c r="F8696" s="31" t="s">
        <v>9875</v>
      </c>
      <c r="G8696" s="33">
        <v>33660</v>
      </c>
      <c r="H8696" s="33">
        <v>33660</v>
      </c>
      <c r="I8696" s="31" t="s">
        <v>9762</v>
      </c>
      <c r="J8696" s="31" t="s">
        <v>9763</v>
      </c>
      <c r="K8696" s="33">
        <v>33660</v>
      </c>
      <c r="L8696" s="31" t="s">
        <v>9764</v>
      </c>
      <c r="M8696">
        <f t="shared" si="376"/>
        <v>15</v>
      </c>
      <c r="N8696" t="str">
        <f t="shared" si="378"/>
        <v>PO63000491</v>
      </c>
      <c r="O8696" t="e">
        <f>VLOOKUP(N8696,'1_คตง_ภาพรวม'!L8696:M8746,2,FALSE)</f>
        <v>#N/A</v>
      </c>
    </row>
    <row r="8697" spans="1:15" hidden="1">
      <c r="A8697" s="31" t="s">
        <v>9849</v>
      </c>
      <c r="B8697" s="31" t="s">
        <v>22645</v>
      </c>
      <c r="C8697" s="31" t="s">
        <v>22646</v>
      </c>
      <c r="D8697" s="32">
        <v>44252</v>
      </c>
      <c r="E8697" s="31" t="s">
        <v>22647</v>
      </c>
      <c r="F8697" s="31" t="s">
        <v>12612</v>
      </c>
      <c r="G8697" s="33">
        <v>-42570</v>
      </c>
      <c r="H8697" s="33">
        <v>-42570</v>
      </c>
      <c r="I8697" s="31" t="s">
        <v>9762</v>
      </c>
      <c r="J8697" s="31" t="s">
        <v>9763</v>
      </c>
      <c r="K8697" s="33">
        <v>-42570</v>
      </c>
      <c r="L8697" s="31" t="s">
        <v>9764</v>
      </c>
      <c r="M8697">
        <f t="shared" si="376"/>
        <v>15</v>
      </c>
      <c r="N8697" t="str">
        <f t="shared" si="378"/>
        <v>PO64000231</v>
      </c>
      <c r="O8697" t="e">
        <f>VLOOKUP(N8697,'1_คตง_ภาพรวม'!L8697:M8747,2,FALSE)</f>
        <v>#N/A</v>
      </c>
    </row>
    <row r="8698" spans="1:15" hidden="1">
      <c r="A8698" s="31" t="s">
        <v>9849</v>
      </c>
      <c r="B8698" s="31" t="s">
        <v>22645</v>
      </c>
      <c r="C8698" s="31" t="s">
        <v>22646</v>
      </c>
      <c r="D8698" s="32">
        <v>44252</v>
      </c>
      <c r="E8698" s="31" t="s">
        <v>22647</v>
      </c>
      <c r="F8698" s="31" t="s">
        <v>9875</v>
      </c>
      <c r="G8698" s="33">
        <v>42570</v>
      </c>
      <c r="H8698" s="33">
        <v>42570</v>
      </c>
      <c r="I8698" s="31" t="s">
        <v>9762</v>
      </c>
      <c r="J8698" s="31" t="s">
        <v>9763</v>
      </c>
      <c r="K8698" s="33">
        <v>42570</v>
      </c>
      <c r="L8698" s="31" t="s">
        <v>9764</v>
      </c>
      <c r="M8698">
        <f t="shared" si="376"/>
        <v>15</v>
      </c>
      <c r="N8698" t="str">
        <f t="shared" si="378"/>
        <v>PO64000231</v>
      </c>
      <c r="O8698" t="e">
        <f>VLOOKUP(N8698,'1_คตง_ภาพรวม'!L8698:M8748,2,FALSE)</f>
        <v>#N/A</v>
      </c>
    </row>
    <row r="8699" spans="1:15" hidden="1">
      <c r="A8699" s="31" t="s">
        <v>9849</v>
      </c>
      <c r="B8699" s="31" t="s">
        <v>22648</v>
      </c>
      <c r="C8699" s="31" t="s">
        <v>22649</v>
      </c>
      <c r="D8699" s="32">
        <v>44252</v>
      </c>
      <c r="E8699" s="31" t="s">
        <v>22650</v>
      </c>
      <c r="F8699" s="31" t="s">
        <v>12612</v>
      </c>
      <c r="G8699" s="33">
        <v>-15840</v>
      </c>
      <c r="H8699" s="33">
        <v>-15840</v>
      </c>
      <c r="I8699" s="31" t="s">
        <v>9762</v>
      </c>
      <c r="J8699" s="31" t="s">
        <v>9763</v>
      </c>
      <c r="K8699" s="33">
        <v>-15840</v>
      </c>
      <c r="L8699" s="31" t="s">
        <v>9764</v>
      </c>
      <c r="M8699">
        <f t="shared" si="376"/>
        <v>15</v>
      </c>
      <c r="N8699" t="str">
        <f t="shared" si="378"/>
        <v>PO64000185</v>
      </c>
      <c r="O8699" t="e">
        <f>VLOOKUP(N8699,'1_คตง_ภาพรวม'!L8699:M8749,2,FALSE)</f>
        <v>#N/A</v>
      </c>
    </row>
    <row r="8700" spans="1:15" hidden="1">
      <c r="A8700" s="31" t="s">
        <v>9849</v>
      </c>
      <c r="B8700" s="31" t="s">
        <v>22648</v>
      </c>
      <c r="C8700" s="31" t="s">
        <v>22649</v>
      </c>
      <c r="D8700" s="32">
        <v>44252</v>
      </c>
      <c r="E8700" s="31" t="s">
        <v>22650</v>
      </c>
      <c r="F8700" s="31" t="s">
        <v>9875</v>
      </c>
      <c r="G8700" s="33">
        <v>15840</v>
      </c>
      <c r="H8700" s="33">
        <v>15840</v>
      </c>
      <c r="I8700" s="31" t="s">
        <v>9762</v>
      </c>
      <c r="J8700" s="31" t="s">
        <v>9763</v>
      </c>
      <c r="K8700" s="33">
        <v>15840</v>
      </c>
      <c r="L8700" s="31" t="s">
        <v>9764</v>
      </c>
      <c r="M8700">
        <f t="shared" si="376"/>
        <v>15</v>
      </c>
      <c r="N8700" t="str">
        <f t="shared" si="378"/>
        <v>PO64000185</v>
      </c>
      <c r="O8700" t="e">
        <f>VLOOKUP(N8700,'1_คตง_ภาพรวม'!L8700:M8750,2,FALSE)</f>
        <v>#N/A</v>
      </c>
    </row>
    <row r="8701" spans="1:15" hidden="1">
      <c r="A8701" s="31" t="s">
        <v>9849</v>
      </c>
      <c r="B8701" s="31" t="s">
        <v>22651</v>
      </c>
      <c r="C8701" s="31" t="s">
        <v>22652</v>
      </c>
      <c r="D8701" s="32">
        <v>44252</v>
      </c>
      <c r="E8701" s="31" t="s">
        <v>22653</v>
      </c>
      <c r="F8701" s="31" t="s">
        <v>12612</v>
      </c>
      <c r="G8701" s="33">
        <v>-21780</v>
      </c>
      <c r="H8701" s="33">
        <v>-21780</v>
      </c>
      <c r="I8701" s="31" t="s">
        <v>9762</v>
      </c>
      <c r="J8701" s="31" t="s">
        <v>9763</v>
      </c>
      <c r="K8701" s="33">
        <v>-21780</v>
      </c>
      <c r="L8701" s="31" t="s">
        <v>9764</v>
      </c>
      <c r="M8701">
        <f t="shared" si="376"/>
        <v>15</v>
      </c>
      <c r="N8701" t="str">
        <f t="shared" si="378"/>
        <v>PO64000118</v>
      </c>
      <c r="O8701" t="e">
        <f>VLOOKUP(N8701,'1_คตง_ภาพรวม'!L8701:M8751,2,FALSE)</f>
        <v>#N/A</v>
      </c>
    </row>
    <row r="8702" spans="1:15" hidden="1">
      <c r="A8702" s="31" t="s">
        <v>9849</v>
      </c>
      <c r="B8702" s="31" t="s">
        <v>22651</v>
      </c>
      <c r="C8702" s="31" t="s">
        <v>22652</v>
      </c>
      <c r="D8702" s="32">
        <v>44252</v>
      </c>
      <c r="E8702" s="31" t="s">
        <v>22653</v>
      </c>
      <c r="F8702" s="31" t="s">
        <v>9875</v>
      </c>
      <c r="G8702" s="33">
        <v>21780</v>
      </c>
      <c r="H8702" s="33">
        <v>21780</v>
      </c>
      <c r="I8702" s="31" t="s">
        <v>9762</v>
      </c>
      <c r="J8702" s="31" t="s">
        <v>9763</v>
      </c>
      <c r="K8702" s="33">
        <v>21780</v>
      </c>
      <c r="L8702" s="31" t="s">
        <v>9764</v>
      </c>
      <c r="M8702">
        <f t="shared" si="376"/>
        <v>15</v>
      </c>
      <c r="N8702" t="str">
        <f t="shared" si="378"/>
        <v>PO64000118</v>
      </c>
      <c r="O8702" t="e">
        <f>VLOOKUP(N8702,'1_คตง_ภาพรวม'!L8702:M8752,2,FALSE)</f>
        <v>#N/A</v>
      </c>
    </row>
    <row r="8703" spans="1:15" hidden="1">
      <c r="A8703" s="31" t="s">
        <v>9849</v>
      </c>
      <c r="B8703" s="31" t="s">
        <v>22654</v>
      </c>
      <c r="C8703" s="31" t="s">
        <v>22655</v>
      </c>
      <c r="D8703" s="32">
        <v>44252</v>
      </c>
      <c r="E8703" s="31" t="s">
        <v>22656</v>
      </c>
      <c r="F8703" s="31" t="s">
        <v>12612</v>
      </c>
      <c r="G8703" s="33">
        <v>-40986</v>
      </c>
      <c r="H8703" s="33">
        <v>-40986</v>
      </c>
      <c r="I8703" s="31" t="s">
        <v>9762</v>
      </c>
      <c r="J8703" s="31" t="s">
        <v>9763</v>
      </c>
      <c r="K8703" s="33">
        <v>-40986</v>
      </c>
      <c r="L8703" s="31" t="s">
        <v>9764</v>
      </c>
      <c r="M8703">
        <f t="shared" si="376"/>
        <v>15</v>
      </c>
      <c r="N8703" t="str">
        <f t="shared" si="378"/>
        <v>PO64000247</v>
      </c>
      <c r="O8703" t="e">
        <f>VLOOKUP(N8703,'1_คตง_ภาพรวม'!L8703:M8753,2,FALSE)</f>
        <v>#N/A</v>
      </c>
    </row>
    <row r="8704" spans="1:15" hidden="1">
      <c r="A8704" s="31" t="s">
        <v>9849</v>
      </c>
      <c r="B8704" s="31" t="s">
        <v>22654</v>
      </c>
      <c r="C8704" s="31" t="s">
        <v>22655</v>
      </c>
      <c r="D8704" s="32">
        <v>44252</v>
      </c>
      <c r="E8704" s="31" t="s">
        <v>22656</v>
      </c>
      <c r="F8704" s="31" t="s">
        <v>9875</v>
      </c>
      <c r="G8704" s="33">
        <v>40986</v>
      </c>
      <c r="H8704" s="33">
        <v>40986</v>
      </c>
      <c r="I8704" s="31" t="s">
        <v>9762</v>
      </c>
      <c r="J8704" s="31" t="s">
        <v>9763</v>
      </c>
      <c r="K8704" s="33">
        <v>40986</v>
      </c>
      <c r="L8704" s="31" t="s">
        <v>9764</v>
      </c>
      <c r="M8704">
        <f t="shared" si="376"/>
        <v>15</v>
      </c>
      <c r="N8704" t="str">
        <f t="shared" si="378"/>
        <v>PO64000247</v>
      </c>
      <c r="O8704" t="e">
        <f>VLOOKUP(N8704,'1_คตง_ภาพรวม'!L8704:M8754,2,FALSE)</f>
        <v>#N/A</v>
      </c>
    </row>
    <row r="8705" spans="1:13" hidden="1">
      <c r="A8705" s="31" t="s">
        <v>9849</v>
      </c>
      <c r="B8705" s="31" t="s">
        <v>22657</v>
      </c>
      <c r="C8705" s="31" t="s">
        <v>22658</v>
      </c>
      <c r="D8705" s="32">
        <v>44252</v>
      </c>
      <c r="E8705" s="31" t="s">
        <v>22659</v>
      </c>
      <c r="F8705" s="31" t="s">
        <v>12612</v>
      </c>
      <c r="G8705" s="33">
        <v>-6000</v>
      </c>
      <c r="H8705" s="33">
        <v>-6000</v>
      </c>
      <c r="I8705" s="31" t="s">
        <v>9762</v>
      </c>
      <c r="J8705" s="31" t="s">
        <v>9763</v>
      </c>
      <c r="K8705" s="33">
        <v>-6000</v>
      </c>
      <c r="L8705" s="31" t="s">
        <v>9764</v>
      </c>
      <c r="M8705" t="e">
        <f t="shared" si="376"/>
        <v>#VALUE!</v>
      </c>
    </row>
    <row r="8706" spans="1:13" hidden="1">
      <c r="A8706" s="31" t="s">
        <v>9849</v>
      </c>
      <c r="B8706" s="31" t="s">
        <v>22657</v>
      </c>
      <c r="C8706" s="31" t="s">
        <v>22658</v>
      </c>
      <c r="D8706" s="32">
        <v>44252</v>
      </c>
      <c r="E8706" s="31" t="s">
        <v>22659</v>
      </c>
      <c r="F8706" s="31" t="s">
        <v>19081</v>
      </c>
      <c r="G8706" s="33">
        <v>6000</v>
      </c>
      <c r="H8706" s="33">
        <v>6000</v>
      </c>
      <c r="I8706" s="31" t="s">
        <v>9762</v>
      </c>
      <c r="J8706" s="31" t="s">
        <v>9763</v>
      </c>
      <c r="K8706" s="33">
        <v>6000</v>
      </c>
      <c r="L8706" s="31" t="s">
        <v>9764</v>
      </c>
      <c r="M8706" t="e">
        <f t="shared" si="376"/>
        <v>#VALUE!</v>
      </c>
    </row>
    <row r="8707" spans="1:13" hidden="1">
      <c r="A8707" s="31" t="s">
        <v>9849</v>
      </c>
      <c r="B8707" s="31" t="s">
        <v>22660</v>
      </c>
      <c r="C8707" s="31" t="s">
        <v>22661</v>
      </c>
      <c r="D8707" s="32">
        <v>44252</v>
      </c>
      <c r="E8707" s="31" t="s">
        <v>22662</v>
      </c>
      <c r="F8707" s="31" t="s">
        <v>12612</v>
      </c>
      <c r="G8707" s="33">
        <v>-3317</v>
      </c>
      <c r="H8707" s="33">
        <v>-3317</v>
      </c>
      <c r="I8707" s="31" t="s">
        <v>9762</v>
      </c>
      <c r="J8707" s="31" t="s">
        <v>9763</v>
      </c>
      <c r="K8707" s="33">
        <v>-3317</v>
      </c>
      <c r="L8707" s="31" t="s">
        <v>9764</v>
      </c>
      <c r="M8707" t="e">
        <f t="shared" ref="M8707:M8770" si="379">FIND("PO",E8707)</f>
        <v>#VALUE!</v>
      </c>
    </row>
    <row r="8708" spans="1:13" hidden="1">
      <c r="A8708" s="31" t="s">
        <v>9849</v>
      </c>
      <c r="B8708" s="31" t="s">
        <v>22660</v>
      </c>
      <c r="C8708" s="31" t="s">
        <v>22661</v>
      </c>
      <c r="D8708" s="32">
        <v>44252</v>
      </c>
      <c r="E8708" s="31" t="s">
        <v>22662</v>
      </c>
      <c r="F8708" s="31" t="s">
        <v>9962</v>
      </c>
      <c r="G8708" s="33">
        <v>3317</v>
      </c>
      <c r="H8708" s="33">
        <v>3317</v>
      </c>
      <c r="I8708" s="31" t="s">
        <v>9762</v>
      </c>
      <c r="J8708" s="31" t="s">
        <v>9763</v>
      </c>
      <c r="K8708" s="33">
        <v>3317</v>
      </c>
      <c r="L8708" s="31" t="s">
        <v>9764</v>
      </c>
      <c r="M8708" t="e">
        <f t="shared" si="379"/>
        <v>#VALUE!</v>
      </c>
    </row>
    <row r="8709" spans="1:13" hidden="1">
      <c r="A8709" s="31" t="s">
        <v>9849</v>
      </c>
      <c r="B8709" s="31" t="s">
        <v>22663</v>
      </c>
      <c r="C8709" s="31" t="s">
        <v>22664</v>
      </c>
      <c r="D8709" s="32">
        <v>44252</v>
      </c>
      <c r="E8709" s="31" t="s">
        <v>22665</v>
      </c>
      <c r="F8709" s="31" t="s">
        <v>12612</v>
      </c>
      <c r="G8709" s="33">
        <v>-2400</v>
      </c>
      <c r="H8709" s="33">
        <v>-2400</v>
      </c>
      <c r="I8709" s="31" t="s">
        <v>9762</v>
      </c>
      <c r="J8709" s="31" t="s">
        <v>9763</v>
      </c>
      <c r="K8709" s="33">
        <v>-2400</v>
      </c>
      <c r="L8709" s="31" t="s">
        <v>9764</v>
      </c>
      <c r="M8709" t="e">
        <f t="shared" si="379"/>
        <v>#VALUE!</v>
      </c>
    </row>
    <row r="8710" spans="1:13" hidden="1">
      <c r="A8710" s="31" t="s">
        <v>9849</v>
      </c>
      <c r="B8710" s="31" t="s">
        <v>22663</v>
      </c>
      <c r="C8710" s="31" t="s">
        <v>22664</v>
      </c>
      <c r="D8710" s="32">
        <v>44252</v>
      </c>
      <c r="E8710" s="31" t="s">
        <v>22665</v>
      </c>
      <c r="F8710" s="31" t="s">
        <v>9875</v>
      </c>
      <c r="G8710" s="33">
        <v>2400</v>
      </c>
      <c r="H8710" s="33">
        <v>2400</v>
      </c>
      <c r="I8710" s="31" t="s">
        <v>9762</v>
      </c>
      <c r="J8710" s="31" t="s">
        <v>9763</v>
      </c>
      <c r="K8710" s="33">
        <v>2400</v>
      </c>
      <c r="L8710" s="31" t="s">
        <v>9764</v>
      </c>
      <c r="M8710" t="e">
        <f t="shared" si="379"/>
        <v>#VALUE!</v>
      </c>
    </row>
    <row r="8711" spans="1:13" hidden="1">
      <c r="A8711" s="31" t="s">
        <v>9849</v>
      </c>
      <c r="B8711" s="31" t="s">
        <v>22666</v>
      </c>
      <c r="C8711" s="31" t="s">
        <v>22667</v>
      </c>
      <c r="D8711" s="32">
        <v>44252</v>
      </c>
      <c r="E8711" s="31" t="s">
        <v>22668</v>
      </c>
      <c r="F8711" s="31" t="s">
        <v>12612</v>
      </c>
      <c r="G8711" s="33">
        <v>-6000</v>
      </c>
      <c r="H8711" s="33">
        <v>-6000</v>
      </c>
      <c r="I8711" s="31" t="s">
        <v>9762</v>
      </c>
      <c r="J8711" s="31" t="s">
        <v>9763</v>
      </c>
      <c r="K8711" s="33">
        <v>-6000</v>
      </c>
      <c r="L8711" s="31" t="s">
        <v>9764</v>
      </c>
      <c r="M8711" t="e">
        <f t="shared" si="379"/>
        <v>#VALUE!</v>
      </c>
    </row>
    <row r="8712" spans="1:13" hidden="1">
      <c r="A8712" s="31" t="s">
        <v>9849</v>
      </c>
      <c r="B8712" s="31" t="s">
        <v>22666</v>
      </c>
      <c r="C8712" s="31" t="s">
        <v>22667</v>
      </c>
      <c r="D8712" s="32">
        <v>44252</v>
      </c>
      <c r="E8712" s="31" t="s">
        <v>22668</v>
      </c>
      <c r="F8712" s="31" t="s">
        <v>9962</v>
      </c>
      <c r="G8712" s="33">
        <v>6000</v>
      </c>
      <c r="H8712" s="33">
        <v>6000</v>
      </c>
      <c r="I8712" s="31" t="s">
        <v>9762</v>
      </c>
      <c r="J8712" s="31" t="s">
        <v>9763</v>
      </c>
      <c r="K8712" s="33">
        <v>6000</v>
      </c>
      <c r="L8712" s="31" t="s">
        <v>9764</v>
      </c>
      <c r="M8712" t="e">
        <f t="shared" si="379"/>
        <v>#VALUE!</v>
      </c>
    </row>
    <row r="8713" spans="1:13" hidden="1">
      <c r="A8713" s="31" t="s">
        <v>9849</v>
      </c>
      <c r="B8713" s="31" t="s">
        <v>22669</v>
      </c>
      <c r="C8713" s="31" t="s">
        <v>22670</v>
      </c>
      <c r="D8713" s="32">
        <v>44252</v>
      </c>
      <c r="E8713" s="31" t="s">
        <v>22671</v>
      </c>
      <c r="F8713" s="31" t="s">
        <v>12612</v>
      </c>
      <c r="G8713" s="33">
        <v>-2000</v>
      </c>
      <c r="H8713" s="33">
        <v>-2000</v>
      </c>
      <c r="I8713" s="31" t="s">
        <v>9762</v>
      </c>
      <c r="J8713" s="31" t="s">
        <v>9763</v>
      </c>
      <c r="K8713" s="33">
        <v>-2000</v>
      </c>
      <c r="L8713" s="31" t="s">
        <v>9764</v>
      </c>
      <c r="M8713" t="e">
        <f t="shared" si="379"/>
        <v>#VALUE!</v>
      </c>
    </row>
    <row r="8714" spans="1:13" hidden="1">
      <c r="A8714" s="31" t="s">
        <v>9849</v>
      </c>
      <c r="B8714" s="31" t="s">
        <v>22669</v>
      </c>
      <c r="C8714" s="31" t="s">
        <v>22670</v>
      </c>
      <c r="D8714" s="32">
        <v>44252</v>
      </c>
      <c r="E8714" s="31" t="s">
        <v>22671</v>
      </c>
      <c r="F8714" s="31" t="s">
        <v>9875</v>
      </c>
      <c r="G8714" s="33">
        <v>2000</v>
      </c>
      <c r="H8714" s="33">
        <v>2000</v>
      </c>
      <c r="I8714" s="31" t="s">
        <v>9762</v>
      </c>
      <c r="J8714" s="31" t="s">
        <v>9763</v>
      </c>
      <c r="K8714" s="33">
        <v>2000</v>
      </c>
      <c r="L8714" s="31" t="s">
        <v>9764</v>
      </c>
      <c r="M8714" t="e">
        <f t="shared" si="379"/>
        <v>#VALUE!</v>
      </c>
    </row>
    <row r="8715" spans="1:13" hidden="1">
      <c r="A8715" s="31" t="s">
        <v>9849</v>
      </c>
      <c r="B8715" s="31" t="s">
        <v>22672</v>
      </c>
      <c r="C8715" s="31" t="s">
        <v>22673</v>
      </c>
      <c r="D8715" s="32">
        <v>44252</v>
      </c>
      <c r="E8715" s="31" t="s">
        <v>22674</v>
      </c>
      <c r="F8715" s="31" t="s">
        <v>12612</v>
      </c>
      <c r="G8715" s="33">
        <v>-2218527</v>
      </c>
      <c r="H8715" s="33">
        <v>-2218527</v>
      </c>
      <c r="I8715" s="31" t="s">
        <v>9762</v>
      </c>
      <c r="J8715" s="31" t="s">
        <v>9763</v>
      </c>
      <c r="K8715" s="33">
        <v>-2218527</v>
      </c>
      <c r="L8715" s="31" t="s">
        <v>9764</v>
      </c>
      <c r="M8715" t="e">
        <f t="shared" si="379"/>
        <v>#VALUE!</v>
      </c>
    </row>
    <row r="8716" spans="1:13" hidden="1">
      <c r="A8716" s="31" t="s">
        <v>9849</v>
      </c>
      <c r="B8716" s="31" t="s">
        <v>22672</v>
      </c>
      <c r="C8716" s="31" t="s">
        <v>22673</v>
      </c>
      <c r="D8716" s="32">
        <v>44252</v>
      </c>
      <c r="E8716" s="31" t="s">
        <v>22674</v>
      </c>
      <c r="F8716" s="31" t="s">
        <v>9875</v>
      </c>
      <c r="G8716" s="33">
        <v>2218527</v>
      </c>
      <c r="H8716" s="33">
        <v>2218527</v>
      </c>
      <c r="I8716" s="31" t="s">
        <v>9762</v>
      </c>
      <c r="J8716" s="31" t="s">
        <v>9763</v>
      </c>
      <c r="K8716" s="33">
        <v>2218527</v>
      </c>
      <c r="L8716" s="31" t="s">
        <v>9764</v>
      </c>
      <c r="M8716" t="e">
        <f t="shared" si="379"/>
        <v>#VALUE!</v>
      </c>
    </row>
    <row r="8717" spans="1:13" hidden="1">
      <c r="A8717" s="31" t="s">
        <v>9849</v>
      </c>
      <c r="B8717" s="31" t="s">
        <v>22675</v>
      </c>
      <c r="C8717" s="31" t="s">
        <v>22676</v>
      </c>
      <c r="D8717" s="32">
        <v>44252</v>
      </c>
      <c r="E8717" s="31" t="s">
        <v>22677</v>
      </c>
      <c r="F8717" s="31" t="s">
        <v>22678</v>
      </c>
      <c r="G8717" s="33">
        <v>-64000</v>
      </c>
      <c r="H8717" s="33">
        <v>-64000</v>
      </c>
      <c r="I8717" s="31" t="s">
        <v>9762</v>
      </c>
      <c r="J8717" s="31" t="s">
        <v>9763</v>
      </c>
      <c r="K8717" s="33">
        <v>-64000</v>
      </c>
      <c r="L8717" s="31" t="s">
        <v>9764</v>
      </c>
      <c r="M8717" t="e">
        <f t="shared" si="379"/>
        <v>#VALUE!</v>
      </c>
    </row>
    <row r="8718" spans="1:13" hidden="1">
      <c r="A8718" s="31" t="s">
        <v>9849</v>
      </c>
      <c r="B8718" s="31" t="s">
        <v>22675</v>
      </c>
      <c r="C8718" s="31" t="s">
        <v>22676</v>
      </c>
      <c r="D8718" s="32">
        <v>44252</v>
      </c>
      <c r="E8718" s="31" t="s">
        <v>22677</v>
      </c>
      <c r="F8718" s="31" t="s">
        <v>22679</v>
      </c>
      <c r="G8718" s="33">
        <v>64000</v>
      </c>
      <c r="H8718" s="33">
        <v>64000</v>
      </c>
      <c r="I8718" s="31" t="s">
        <v>9762</v>
      </c>
      <c r="J8718" s="31" t="s">
        <v>9763</v>
      </c>
      <c r="K8718" s="33">
        <v>64000</v>
      </c>
      <c r="L8718" s="31" t="s">
        <v>9764</v>
      </c>
      <c r="M8718" t="e">
        <f t="shared" si="379"/>
        <v>#VALUE!</v>
      </c>
    </row>
    <row r="8719" spans="1:13" hidden="1">
      <c r="A8719" s="31" t="s">
        <v>9849</v>
      </c>
      <c r="B8719" s="31" t="s">
        <v>22680</v>
      </c>
      <c r="C8719" s="31" t="s">
        <v>22681</v>
      </c>
      <c r="D8719" s="32">
        <v>44252</v>
      </c>
      <c r="E8719" s="31" t="s">
        <v>22682</v>
      </c>
      <c r="F8719" s="31" t="s">
        <v>12612</v>
      </c>
      <c r="G8719" s="33">
        <v>-4418.3999999999996</v>
      </c>
      <c r="H8719" s="33">
        <v>-4418.3999999999996</v>
      </c>
      <c r="I8719" s="31" t="s">
        <v>9762</v>
      </c>
      <c r="J8719" s="31" t="s">
        <v>9763</v>
      </c>
      <c r="K8719" s="33">
        <v>-4418.3999999999996</v>
      </c>
      <c r="L8719" s="31" t="s">
        <v>9764</v>
      </c>
      <c r="M8719" t="e">
        <f t="shared" si="379"/>
        <v>#VALUE!</v>
      </c>
    </row>
    <row r="8720" spans="1:13" hidden="1">
      <c r="A8720" s="31" t="s">
        <v>9849</v>
      </c>
      <c r="B8720" s="31" t="s">
        <v>22680</v>
      </c>
      <c r="C8720" s="31" t="s">
        <v>22681</v>
      </c>
      <c r="D8720" s="32">
        <v>44252</v>
      </c>
      <c r="E8720" s="31" t="s">
        <v>22682</v>
      </c>
      <c r="F8720" s="31" t="s">
        <v>10071</v>
      </c>
      <c r="G8720" s="33">
        <v>4418.3999999999996</v>
      </c>
      <c r="H8720" s="33">
        <v>4418.3999999999996</v>
      </c>
      <c r="I8720" s="31" t="s">
        <v>9762</v>
      </c>
      <c r="J8720" s="31" t="s">
        <v>9763</v>
      </c>
      <c r="K8720" s="33">
        <v>4418.3999999999996</v>
      </c>
      <c r="L8720" s="31" t="s">
        <v>9764</v>
      </c>
      <c r="M8720" t="e">
        <f t="shared" si="379"/>
        <v>#VALUE!</v>
      </c>
    </row>
    <row r="8721" spans="1:15" hidden="1">
      <c r="A8721" s="31" t="s">
        <v>9849</v>
      </c>
      <c r="B8721" s="31" t="s">
        <v>22683</v>
      </c>
      <c r="C8721" s="31" t="s">
        <v>22684</v>
      </c>
      <c r="D8721" s="32">
        <v>44252</v>
      </c>
      <c r="E8721" s="31" t="s">
        <v>22685</v>
      </c>
      <c r="F8721" s="31" t="s">
        <v>12612</v>
      </c>
      <c r="G8721" s="33">
        <v>-195.81</v>
      </c>
      <c r="H8721" s="33">
        <v>-195.81</v>
      </c>
      <c r="I8721" s="31" t="s">
        <v>9762</v>
      </c>
      <c r="J8721" s="31" t="s">
        <v>9763</v>
      </c>
      <c r="K8721" s="33">
        <v>-195.81</v>
      </c>
      <c r="L8721" s="31" t="s">
        <v>9764</v>
      </c>
      <c r="M8721" t="e">
        <f t="shared" si="379"/>
        <v>#VALUE!</v>
      </c>
    </row>
    <row r="8722" spans="1:15" hidden="1">
      <c r="A8722" s="31" t="s">
        <v>9849</v>
      </c>
      <c r="B8722" s="31" t="s">
        <v>22683</v>
      </c>
      <c r="C8722" s="31" t="s">
        <v>22684</v>
      </c>
      <c r="D8722" s="32">
        <v>44252</v>
      </c>
      <c r="E8722" s="31" t="s">
        <v>22685</v>
      </c>
      <c r="F8722" s="31" t="s">
        <v>10071</v>
      </c>
      <c r="G8722" s="33">
        <v>195.81</v>
      </c>
      <c r="H8722" s="33">
        <v>195.81</v>
      </c>
      <c r="I8722" s="31" t="s">
        <v>9762</v>
      </c>
      <c r="J8722" s="31" t="s">
        <v>9763</v>
      </c>
      <c r="K8722" s="33">
        <v>195.81</v>
      </c>
      <c r="L8722" s="31" t="s">
        <v>9764</v>
      </c>
      <c r="M8722" t="e">
        <f t="shared" si="379"/>
        <v>#VALUE!</v>
      </c>
    </row>
    <row r="8723" spans="1:15" hidden="1">
      <c r="A8723" s="31" t="s">
        <v>9849</v>
      </c>
      <c r="B8723" s="31" t="s">
        <v>22686</v>
      </c>
      <c r="C8723" s="31" t="s">
        <v>22687</v>
      </c>
      <c r="D8723" s="32">
        <v>44252</v>
      </c>
      <c r="E8723" s="31" t="s">
        <v>22688</v>
      </c>
      <c r="F8723" s="31" t="s">
        <v>12612</v>
      </c>
      <c r="G8723" s="33">
        <v>-135150</v>
      </c>
      <c r="H8723" s="33">
        <v>-135150</v>
      </c>
      <c r="I8723" s="31" t="s">
        <v>9762</v>
      </c>
      <c r="J8723" s="31" t="s">
        <v>9763</v>
      </c>
      <c r="K8723" s="33">
        <v>-135150</v>
      </c>
      <c r="L8723" s="31" t="s">
        <v>9764</v>
      </c>
      <c r="M8723" t="e">
        <f t="shared" si="379"/>
        <v>#VALUE!</v>
      </c>
    </row>
    <row r="8724" spans="1:15" hidden="1">
      <c r="A8724" s="31" t="s">
        <v>9849</v>
      </c>
      <c r="B8724" s="31" t="s">
        <v>22686</v>
      </c>
      <c r="C8724" s="31" t="s">
        <v>22687</v>
      </c>
      <c r="D8724" s="32">
        <v>44252</v>
      </c>
      <c r="E8724" s="31" t="s">
        <v>22688</v>
      </c>
      <c r="F8724" s="31" t="s">
        <v>9875</v>
      </c>
      <c r="G8724" s="33">
        <v>135150</v>
      </c>
      <c r="H8724" s="33">
        <v>135150</v>
      </c>
      <c r="I8724" s="31" t="s">
        <v>9762</v>
      </c>
      <c r="J8724" s="31" t="s">
        <v>9763</v>
      </c>
      <c r="K8724" s="33">
        <v>135150</v>
      </c>
      <c r="L8724" s="31" t="s">
        <v>9764</v>
      </c>
      <c r="M8724" t="e">
        <f t="shared" si="379"/>
        <v>#VALUE!</v>
      </c>
    </row>
    <row r="8725" spans="1:15" hidden="1">
      <c r="A8725" s="31" t="s">
        <v>9849</v>
      </c>
      <c r="B8725" s="31" t="s">
        <v>22689</v>
      </c>
      <c r="C8725" s="31" t="s">
        <v>22690</v>
      </c>
      <c r="D8725" s="32">
        <v>44252</v>
      </c>
      <c r="E8725" s="31" t="s">
        <v>22691</v>
      </c>
      <c r="F8725" s="31" t="s">
        <v>12612</v>
      </c>
      <c r="G8725" s="33">
        <v>-40986</v>
      </c>
      <c r="H8725" s="33">
        <v>-40986</v>
      </c>
      <c r="I8725" s="31" t="s">
        <v>9762</v>
      </c>
      <c r="J8725" s="31" t="s">
        <v>9763</v>
      </c>
      <c r="K8725" s="33">
        <v>-40986</v>
      </c>
      <c r="L8725" s="31" t="s">
        <v>9764</v>
      </c>
      <c r="M8725">
        <f t="shared" si="379"/>
        <v>15</v>
      </c>
      <c r="N8725" t="str">
        <f t="shared" ref="N8725:N8730" si="380">MID(E8725,M8725,10)</f>
        <v>PO64000252</v>
      </c>
      <c r="O8725" t="e">
        <f>VLOOKUP(N8725,'1_คตง_ภาพรวม'!L8725:M8775,2,FALSE)</f>
        <v>#N/A</v>
      </c>
    </row>
    <row r="8726" spans="1:15" hidden="1">
      <c r="A8726" s="31" t="s">
        <v>9849</v>
      </c>
      <c r="B8726" s="31" t="s">
        <v>22689</v>
      </c>
      <c r="C8726" s="31" t="s">
        <v>22690</v>
      </c>
      <c r="D8726" s="32">
        <v>44252</v>
      </c>
      <c r="E8726" s="31" t="s">
        <v>22691</v>
      </c>
      <c r="F8726" s="31" t="s">
        <v>9875</v>
      </c>
      <c r="G8726" s="33">
        <v>40986</v>
      </c>
      <c r="H8726" s="33">
        <v>40986</v>
      </c>
      <c r="I8726" s="31" t="s">
        <v>9762</v>
      </c>
      <c r="J8726" s="31" t="s">
        <v>9763</v>
      </c>
      <c r="K8726" s="33">
        <v>40986</v>
      </c>
      <c r="L8726" s="31" t="s">
        <v>9764</v>
      </c>
      <c r="M8726">
        <f t="shared" si="379"/>
        <v>15</v>
      </c>
      <c r="N8726" t="str">
        <f t="shared" si="380"/>
        <v>PO64000252</v>
      </c>
      <c r="O8726" t="e">
        <f>VLOOKUP(N8726,'1_คตง_ภาพรวม'!L8726:M8776,2,FALSE)</f>
        <v>#N/A</v>
      </c>
    </row>
    <row r="8727" spans="1:15" hidden="1">
      <c r="A8727" s="31" t="s">
        <v>9849</v>
      </c>
      <c r="B8727" s="31" t="s">
        <v>22692</v>
      </c>
      <c r="C8727" s="31" t="s">
        <v>22693</v>
      </c>
      <c r="D8727" s="32">
        <v>44252</v>
      </c>
      <c r="E8727" s="31" t="s">
        <v>22694</v>
      </c>
      <c r="F8727" s="31" t="s">
        <v>12612</v>
      </c>
      <c r="G8727" s="33">
        <v>-21780</v>
      </c>
      <c r="H8727" s="33">
        <v>-21780</v>
      </c>
      <c r="I8727" s="31" t="s">
        <v>9762</v>
      </c>
      <c r="J8727" s="31" t="s">
        <v>9763</v>
      </c>
      <c r="K8727" s="33">
        <v>-21780</v>
      </c>
      <c r="L8727" s="31" t="s">
        <v>9764</v>
      </c>
      <c r="M8727">
        <f t="shared" si="379"/>
        <v>15</v>
      </c>
      <c r="N8727" t="str">
        <f t="shared" si="380"/>
        <v>PO63000610</v>
      </c>
      <c r="O8727" t="e">
        <f>VLOOKUP(N8727,'1_คตง_ภาพรวม'!L8727:M8777,2,FALSE)</f>
        <v>#N/A</v>
      </c>
    </row>
    <row r="8728" spans="1:15" hidden="1">
      <c r="A8728" s="31" t="s">
        <v>9849</v>
      </c>
      <c r="B8728" s="31" t="s">
        <v>22692</v>
      </c>
      <c r="C8728" s="31" t="s">
        <v>22693</v>
      </c>
      <c r="D8728" s="32">
        <v>44252</v>
      </c>
      <c r="E8728" s="31" t="s">
        <v>22694</v>
      </c>
      <c r="F8728" s="31" t="s">
        <v>9875</v>
      </c>
      <c r="G8728" s="33">
        <v>21780</v>
      </c>
      <c r="H8728" s="33">
        <v>21780</v>
      </c>
      <c r="I8728" s="31" t="s">
        <v>9762</v>
      </c>
      <c r="J8728" s="31" t="s">
        <v>9763</v>
      </c>
      <c r="K8728" s="33">
        <v>21780</v>
      </c>
      <c r="L8728" s="31" t="s">
        <v>9764</v>
      </c>
      <c r="M8728">
        <f t="shared" si="379"/>
        <v>15</v>
      </c>
      <c r="N8728" t="str">
        <f t="shared" si="380"/>
        <v>PO63000610</v>
      </c>
      <c r="O8728" t="e">
        <f>VLOOKUP(N8728,'1_คตง_ภาพรวม'!L8728:M8778,2,FALSE)</f>
        <v>#N/A</v>
      </c>
    </row>
    <row r="8729" spans="1:15" hidden="1">
      <c r="A8729" s="31" t="s">
        <v>9849</v>
      </c>
      <c r="B8729" s="31" t="s">
        <v>22695</v>
      </c>
      <c r="C8729" s="31" t="s">
        <v>22696</v>
      </c>
      <c r="D8729" s="32">
        <v>44252</v>
      </c>
      <c r="E8729" s="31" t="s">
        <v>22697</v>
      </c>
      <c r="F8729" s="31" t="s">
        <v>12612</v>
      </c>
      <c r="G8729" s="33">
        <v>-68211</v>
      </c>
      <c r="H8729" s="33">
        <v>-68211</v>
      </c>
      <c r="I8729" s="31" t="s">
        <v>9762</v>
      </c>
      <c r="J8729" s="31" t="s">
        <v>9763</v>
      </c>
      <c r="K8729" s="33">
        <v>-68211</v>
      </c>
      <c r="L8729" s="31" t="s">
        <v>9764</v>
      </c>
      <c r="M8729">
        <f t="shared" si="379"/>
        <v>15</v>
      </c>
      <c r="N8729" t="str">
        <f t="shared" si="380"/>
        <v>PO64000068</v>
      </c>
      <c r="O8729" t="e">
        <f>VLOOKUP(N8729,'1_คตง_ภาพรวม'!L8729:M8779,2,FALSE)</f>
        <v>#N/A</v>
      </c>
    </row>
    <row r="8730" spans="1:15" hidden="1">
      <c r="A8730" s="31" t="s">
        <v>9849</v>
      </c>
      <c r="B8730" s="31" t="s">
        <v>22695</v>
      </c>
      <c r="C8730" s="31" t="s">
        <v>22696</v>
      </c>
      <c r="D8730" s="32">
        <v>44252</v>
      </c>
      <c r="E8730" s="31" t="s">
        <v>22697</v>
      </c>
      <c r="F8730" s="31" t="s">
        <v>9875</v>
      </c>
      <c r="G8730" s="33">
        <v>68211</v>
      </c>
      <c r="H8730" s="33">
        <v>68211</v>
      </c>
      <c r="I8730" s="31" t="s">
        <v>9762</v>
      </c>
      <c r="J8730" s="31" t="s">
        <v>9763</v>
      </c>
      <c r="K8730" s="33">
        <v>68211</v>
      </c>
      <c r="L8730" s="31" t="s">
        <v>9764</v>
      </c>
      <c r="M8730">
        <f t="shared" si="379"/>
        <v>15</v>
      </c>
      <c r="N8730" t="str">
        <f t="shared" si="380"/>
        <v>PO64000068</v>
      </c>
      <c r="O8730" t="e">
        <f>VLOOKUP(N8730,'1_คตง_ภาพรวม'!L8730:M8780,2,FALSE)</f>
        <v>#N/A</v>
      </c>
    </row>
    <row r="8731" spans="1:15" hidden="1">
      <c r="A8731" s="31" t="s">
        <v>9849</v>
      </c>
      <c r="B8731" s="31" t="s">
        <v>22698</v>
      </c>
      <c r="C8731" s="31" t="s">
        <v>22699</v>
      </c>
      <c r="D8731" s="32">
        <v>44252</v>
      </c>
      <c r="E8731" s="31" t="s">
        <v>22700</v>
      </c>
      <c r="F8731" s="31" t="s">
        <v>12612</v>
      </c>
      <c r="G8731" s="33">
        <v>-47073.05</v>
      </c>
      <c r="H8731" s="33">
        <v>-47073.05</v>
      </c>
      <c r="I8731" s="31" t="s">
        <v>9762</v>
      </c>
      <c r="J8731" s="31" t="s">
        <v>9763</v>
      </c>
      <c r="K8731" s="33">
        <v>-47073.05</v>
      </c>
      <c r="L8731" s="31" t="s">
        <v>9764</v>
      </c>
      <c r="M8731" t="e">
        <f t="shared" si="379"/>
        <v>#VALUE!</v>
      </c>
    </row>
    <row r="8732" spans="1:15" hidden="1">
      <c r="A8732" s="31" t="s">
        <v>9849</v>
      </c>
      <c r="B8732" s="31" t="s">
        <v>22698</v>
      </c>
      <c r="C8732" s="31" t="s">
        <v>22699</v>
      </c>
      <c r="D8732" s="32">
        <v>44252</v>
      </c>
      <c r="E8732" s="31" t="s">
        <v>22700</v>
      </c>
      <c r="F8732" s="31" t="s">
        <v>19081</v>
      </c>
      <c r="G8732" s="33">
        <v>47073.05</v>
      </c>
      <c r="H8732" s="33">
        <v>47073.05</v>
      </c>
      <c r="I8732" s="31" t="s">
        <v>9762</v>
      </c>
      <c r="J8732" s="31" t="s">
        <v>9763</v>
      </c>
      <c r="K8732" s="33">
        <v>47073.05</v>
      </c>
      <c r="L8732" s="31" t="s">
        <v>9764</v>
      </c>
      <c r="M8732" t="e">
        <f t="shared" si="379"/>
        <v>#VALUE!</v>
      </c>
    </row>
    <row r="8733" spans="1:15" hidden="1">
      <c r="A8733" s="31" t="s">
        <v>9849</v>
      </c>
      <c r="B8733" s="31" t="s">
        <v>22701</v>
      </c>
      <c r="C8733" s="31" t="s">
        <v>22702</v>
      </c>
      <c r="D8733" s="32">
        <v>44252</v>
      </c>
      <c r="E8733" s="31" t="s">
        <v>22703</v>
      </c>
      <c r="F8733" s="31" t="s">
        <v>12612</v>
      </c>
      <c r="G8733" s="33">
        <v>-3500</v>
      </c>
      <c r="H8733" s="33">
        <v>-3500</v>
      </c>
      <c r="I8733" s="31" t="s">
        <v>9762</v>
      </c>
      <c r="J8733" s="31" t="s">
        <v>9763</v>
      </c>
      <c r="K8733" s="33">
        <v>-3500</v>
      </c>
      <c r="L8733" s="31" t="s">
        <v>9764</v>
      </c>
      <c r="M8733" t="e">
        <f t="shared" si="379"/>
        <v>#VALUE!</v>
      </c>
    </row>
    <row r="8734" spans="1:15" hidden="1">
      <c r="A8734" s="31" t="s">
        <v>9849</v>
      </c>
      <c r="B8734" s="31" t="s">
        <v>22701</v>
      </c>
      <c r="C8734" s="31" t="s">
        <v>22702</v>
      </c>
      <c r="D8734" s="32">
        <v>44252</v>
      </c>
      <c r="E8734" s="31" t="s">
        <v>22703</v>
      </c>
      <c r="F8734" s="31" t="s">
        <v>9875</v>
      </c>
      <c r="G8734" s="33">
        <v>3500</v>
      </c>
      <c r="H8734" s="33">
        <v>3500</v>
      </c>
      <c r="I8734" s="31" t="s">
        <v>9762</v>
      </c>
      <c r="J8734" s="31" t="s">
        <v>9763</v>
      </c>
      <c r="K8734" s="33">
        <v>3500</v>
      </c>
      <c r="L8734" s="31" t="s">
        <v>9764</v>
      </c>
      <c r="M8734" t="e">
        <f t="shared" si="379"/>
        <v>#VALUE!</v>
      </c>
    </row>
    <row r="8735" spans="1:15" hidden="1">
      <c r="A8735" s="31" t="s">
        <v>9849</v>
      </c>
      <c r="B8735" s="31" t="s">
        <v>22704</v>
      </c>
      <c r="C8735" s="31" t="s">
        <v>22705</v>
      </c>
      <c r="D8735" s="32">
        <v>44252</v>
      </c>
      <c r="E8735" s="31" t="s">
        <v>22706</v>
      </c>
      <c r="F8735" s="31" t="s">
        <v>12612</v>
      </c>
      <c r="G8735" s="33">
        <v>-13810</v>
      </c>
      <c r="H8735" s="33">
        <v>-13810</v>
      </c>
      <c r="I8735" s="31" t="s">
        <v>9762</v>
      </c>
      <c r="J8735" s="31" t="s">
        <v>9763</v>
      </c>
      <c r="K8735" s="33">
        <v>-13810</v>
      </c>
      <c r="L8735" s="31" t="s">
        <v>9764</v>
      </c>
      <c r="M8735" t="e">
        <f t="shared" si="379"/>
        <v>#VALUE!</v>
      </c>
    </row>
    <row r="8736" spans="1:15" hidden="1">
      <c r="A8736" s="31" t="s">
        <v>9849</v>
      </c>
      <c r="B8736" s="31" t="s">
        <v>22704</v>
      </c>
      <c r="C8736" s="31" t="s">
        <v>22705</v>
      </c>
      <c r="D8736" s="32">
        <v>44252</v>
      </c>
      <c r="E8736" s="31" t="s">
        <v>22706</v>
      </c>
      <c r="F8736" s="31" t="s">
        <v>19081</v>
      </c>
      <c r="G8736" s="33">
        <v>13810</v>
      </c>
      <c r="H8736" s="33">
        <v>13810</v>
      </c>
      <c r="I8736" s="31" t="s">
        <v>9762</v>
      </c>
      <c r="J8736" s="31" t="s">
        <v>9763</v>
      </c>
      <c r="K8736" s="33">
        <v>13810</v>
      </c>
      <c r="L8736" s="31" t="s">
        <v>9764</v>
      </c>
      <c r="M8736" t="e">
        <f t="shared" si="379"/>
        <v>#VALUE!</v>
      </c>
    </row>
    <row r="8737" spans="1:15" hidden="1">
      <c r="A8737" s="31" t="s">
        <v>9849</v>
      </c>
      <c r="B8737" s="31" t="s">
        <v>22707</v>
      </c>
      <c r="C8737" s="31" t="s">
        <v>22708</v>
      </c>
      <c r="D8737" s="32">
        <v>44252</v>
      </c>
      <c r="E8737" s="31" t="s">
        <v>22709</v>
      </c>
      <c r="F8737" s="31" t="s">
        <v>12612</v>
      </c>
      <c r="G8737" s="33">
        <v>-1800</v>
      </c>
      <c r="H8737" s="33">
        <v>-1800</v>
      </c>
      <c r="I8737" s="31" t="s">
        <v>9762</v>
      </c>
      <c r="J8737" s="31" t="s">
        <v>9763</v>
      </c>
      <c r="K8737" s="33">
        <v>-1800</v>
      </c>
      <c r="L8737" s="31" t="s">
        <v>9764</v>
      </c>
      <c r="M8737" t="e">
        <f t="shared" si="379"/>
        <v>#VALUE!</v>
      </c>
    </row>
    <row r="8738" spans="1:15" hidden="1">
      <c r="A8738" s="31" t="s">
        <v>9849</v>
      </c>
      <c r="B8738" s="31" t="s">
        <v>22707</v>
      </c>
      <c r="C8738" s="31" t="s">
        <v>22708</v>
      </c>
      <c r="D8738" s="32">
        <v>44252</v>
      </c>
      <c r="E8738" s="31" t="s">
        <v>22709</v>
      </c>
      <c r="F8738" s="31" t="s">
        <v>9962</v>
      </c>
      <c r="G8738" s="33">
        <v>1800</v>
      </c>
      <c r="H8738" s="33">
        <v>1800</v>
      </c>
      <c r="I8738" s="31" t="s">
        <v>9762</v>
      </c>
      <c r="J8738" s="31" t="s">
        <v>9763</v>
      </c>
      <c r="K8738" s="33">
        <v>1800</v>
      </c>
      <c r="L8738" s="31" t="s">
        <v>9764</v>
      </c>
      <c r="M8738" t="e">
        <f t="shared" si="379"/>
        <v>#VALUE!</v>
      </c>
    </row>
    <row r="8739" spans="1:15" hidden="1">
      <c r="A8739" s="31" t="s">
        <v>9849</v>
      </c>
      <c r="B8739" s="31" t="s">
        <v>22710</v>
      </c>
      <c r="C8739" s="31" t="s">
        <v>22711</v>
      </c>
      <c r="D8739" s="32">
        <v>44252</v>
      </c>
      <c r="E8739" s="31" t="s">
        <v>22712</v>
      </c>
      <c r="F8739" s="31" t="s">
        <v>12612</v>
      </c>
      <c r="G8739" s="33">
        <v>-2340</v>
      </c>
      <c r="H8739" s="33">
        <v>-2340</v>
      </c>
      <c r="I8739" s="31" t="s">
        <v>9762</v>
      </c>
      <c r="J8739" s="31" t="s">
        <v>9763</v>
      </c>
      <c r="K8739" s="33">
        <v>-2340</v>
      </c>
      <c r="L8739" s="31" t="s">
        <v>9764</v>
      </c>
      <c r="M8739" t="e">
        <f t="shared" si="379"/>
        <v>#VALUE!</v>
      </c>
    </row>
    <row r="8740" spans="1:15" hidden="1">
      <c r="A8740" s="31" t="s">
        <v>9849</v>
      </c>
      <c r="B8740" s="31" t="s">
        <v>22710</v>
      </c>
      <c r="C8740" s="31" t="s">
        <v>22711</v>
      </c>
      <c r="D8740" s="32">
        <v>44252</v>
      </c>
      <c r="E8740" s="31" t="s">
        <v>22712</v>
      </c>
      <c r="F8740" s="31" t="s">
        <v>9962</v>
      </c>
      <c r="G8740" s="33">
        <v>2340</v>
      </c>
      <c r="H8740" s="33">
        <v>2340</v>
      </c>
      <c r="I8740" s="31" t="s">
        <v>9762</v>
      </c>
      <c r="J8740" s="31" t="s">
        <v>9763</v>
      </c>
      <c r="K8740" s="33">
        <v>2340</v>
      </c>
      <c r="L8740" s="31" t="s">
        <v>9764</v>
      </c>
      <c r="M8740" t="e">
        <f t="shared" si="379"/>
        <v>#VALUE!</v>
      </c>
    </row>
    <row r="8741" spans="1:15" hidden="1">
      <c r="A8741" s="31" t="s">
        <v>9849</v>
      </c>
      <c r="B8741" s="31" t="s">
        <v>22713</v>
      </c>
      <c r="C8741" s="31" t="s">
        <v>22714</v>
      </c>
      <c r="D8741" s="32">
        <v>44252</v>
      </c>
      <c r="E8741" s="31" t="s">
        <v>22715</v>
      </c>
      <c r="F8741" s="31" t="s">
        <v>12612</v>
      </c>
      <c r="G8741" s="33">
        <v>-48178.35</v>
      </c>
      <c r="H8741" s="33">
        <v>-48178.35</v>
      </c>
      <c r="I8741" s="31" t="s">
        <v>9762</v>
      </c>
      <c r="J8741" s="31" t="s">
        <v>9763</v>
      </c>
      <c r="K8741" s="33">
        <v>-48178.35</v>
      </c>
      <c r="L8741" s="31" t="s">
        <v>9764</v>
      </c>
      <c r="M8741" t="e">
        <f t="shared" si="379"/>
        <v>#VALUE!</v>
      </c>
    </row>
    <row r="8742" spans="1:15" hidden="1">
      <c r="A8742" s="31" t="s">
        <v>9849</v>
      </c>
      <c r="B8742" s="31" t="s">
        <v>22713</v>
      </c>
      <c r="C8742" s="31" t="s">
        <v>22714</v>
      </c>
      <c r="D8742" s="32">
        <v>44252</v>
      </c>
      <c r="E8742" s="31" t="s">
        <v>22715</v>
      </c>
      <c r="F8742" s="31" t="s">
        <v>9875</v>
      </c>
      <c r="G8742" s="33">
        <v>48178.35</v>
      </c>
      <c r="H8742" s="33">
        <v>48178.35</v>
      </c>
      <c r="I8742" s="31" t="s">
        <v>9762</v>
      </c>
      <c r="J8742" s="31" t="s">
        <v>9763</v>
      </c>
      <c r="K8742" s="33">
        <v>48178.35</v>
      </c>
      <c r="L8742" s="31" t="s">
        <v>9764</v>
      </c>
      <c r="M8742" t="e">
        <f t="shared" si="379"/>
        <v>#VALUE!</v>
      </c>
    </row>
    <row r="8743" spans="1:15" hidden="1">
      <c r="A8743" s="31" t="s">
        <v>9849</v>
      </c>
      <c r="B8743" s="31" t="s">
        <v>22716</v>
      </c>
      <c r="C8743" s="31" t="s">
        <v>22717</v>
      </c>
      <c r="D8743" s="32">
        <v>44252</v>
      </c>
      <c r="E8743" s="31" t="s">
        <v>22718</v>
      </c>
      <c r="F8743" s="31" t="s">
        <v>12612</v>
      </c>
      <c r="G8743" s="33">
        <v>-22770</v>
      </c>
      <c r="H8743" s="33">
        <v>-22770</v>
      </c>
      <c r="I8743" s="31" t="s">
        <v>9762</v>
      </c>
      <c r="J8743" s="31" t="s">
        <v>9763</v>
      </c>
      <c r="K8743" s="33">
        <v>-22770</v>
      </c>
      <c r="L8743" s="31" t="s">
        <v>9764</v>
      </c>
      <c r="M8743">
        <f t="shared" si="379"/>
        <v>15</v>
      </c>
      <c r="N8743" t="str">
        <f t="shared" ref="N8743:N8744" si="381">MID(E8743,M8743,10)</f>
        <v>PO64000186</v>
      </c>
      <c r="O8743" t="e">
        <f>VLOOKUP(N8743,'1_คตง_ภาพรวม'!L8743:M8793,2,FALSE)</f>
        <v>#N/A</v>
      </c>
    </row>
    <row r="8744" spans="1:15" hidden="1">
      <c r="A8744" s="31" t="s">
        <v>9849</v>
      </c>
      <c r="B8744" s="31" t="s">
        <v>22716</v>
      </c>
      <c r="C8744" s="31" t="s">
        <v>22717</v>
      </c>
      <c r="D8744" s="32">
        <v>44252</v>
      </c>
      <c r="E8744" s="31" t="s">
        <v>22718</v>
      </c>
      <c r="F8744" s="31" t="s">
        <v>9875</v>
      </c>
      <c r="G8744" s="33">
        <v>22770</v>
      </c>
      <c r="H8744" s="33">
        <v>22770</v>
      </c>
      <c r="I8744" s="31" t="s">
        <v>9762</v>
      </c>
      <c r="J8744" s="31" t="s">
        <v>9763</v>
      </c>
      <c r="K8744" s="33">
        <v>22770</v>
      </c>
      <c r="L8744" s="31" t="s">
        <v>9764</v>
      </c>
      <c r="M8744">
        <f t="shared" si="379"/>
        <v>15</v>
      </c>
      <c r="N8744" t="str">
        <f t="shared" si="381"/>
        <v>PO64000186</v>
      </c>
      <c r="O8744" t="e">
        <f>VLOOKUP(N8744,'1_คตง_ภาพรวม'!L8744:M8794,2,FALSE)</f>
        <v>#N/A</v>
      </c>
    </row>
    <row r="8745" spans="1:15" hidden="1">
      <c r="A8745" s="31" t="s">
        <v>9849</v>
      </c>
      <c r="B8745" s="31" t="s">
        <v>22719</v>
      </c>
      <c r="C8745" s="31" t="s">
        <v>22720</v>
      </c>
      <c r="D8745" s="32">
        <v>44252</v>
      </c>
      <c r="E8745" s="31" t="s">
        <v>22721</v>
      </c>
      <c r="F8745" s="31" t="s">
        <v>12612</v>
      </c>
      <c r="G8745" s="33">
        <v>-55</v>
      </c>
      <c r="H8745" s="33">
        <v>-55</v>
      </c>
      <c r="I8745" s="31" t="s">
        <v>9762</v>
      </c>
      <c r="J8745" s="31" t="s">
        <v>9763</v>
      </c>
      <c r="K8745" s="33">
        <v>-55</v>
      </c>
      <c r="L8745" s="31" t="s">
        <v>9764</v>
      </c>
      <c r="M8745" t="e">
        <f t="shared" si="379"/>
        <v>#VALUE!</v>
      </c>
    </row>
    <row r="8746" spans="1:15" hidden="1">
      <c r="A8746" s="31" t="s">
        <v>9849</v>
      </c>
      <c r="B8746" s="31" t="s">
        <v>22719</v>
      </c>
      <c r="C8746" s="31" t="s">
        <v>22720</v>
      </c>
      <c r="D8746" s="32">
        <v>44252</v>
      </c>
      <c r="E8746" s="31" t="s">
        <v>22721</v>
      </c>
      <c r="F8746" s="31" t="s">
        <v>9962</v>
      </c>
      <c r="G8746" s="33">
        <v>55</v>
      </c>
      <c r="H8746" s="33">
        <v>55</v>
      </c>
      <c r="I8746" s="31" t="s">
        <v>9762</v>
      </c>
      <c r="J8746" s="31" t="s">
        <v>9763</v>
      </c>
      <c r="K8746" s="33">
        <v>55</v>
      </c>
      <c r="L8746" s="31" t="s">
        <v>9764</v>
      </c>
      <c r="M8746" t="e">
        <f t="shared" si="379"/>
        <v>#VALUE!</v>
      </c>
    </row>
    <row r="8747" spans="1:15" hidden="1">
      <c r="A8747" s="31" t="s">
        <v>9849</v>
      </c>
      <c r="B8747" s="31" t="s">
        <v>22722</v>
      </c>
      <c r="C8747" s="31" t="s">
        <v>22723</v>
      </c>
      <c r="D8747" s="32">
        <v>44252</v>
      </c>
      <c r="E8747" s="31" t="s">
        <v>22724</v>
      </c>
      <c r="F8747" s="31" t="s">
        <v>12612</v>
      </c>
      <c r="G8747" s="33">
        <v>-5220</v>
      </c>
      <c r="H8747" s="33">
        <v>-5220</v>
      </c>
      <c r="I8747" s="31" t="s">
        <v>9762</v>
      </c>
      <c r="J8747" s="31" t="s">
        <v>9763</v>
      </c>
      <c r="K8747" s="33">
        <v>-5220</v>
      </c>
      <c r="L8747" s="31" t="s">
        <v>9764</v>
      </c>
      <c r="M8747" t="e">
        <f t="shared" si="379"/>
        <v>#VALUE!</v>
      </c>
    </row>
    <row r="8748" spans="1:15" hidden="1">
      <c r="A8748" s="31" t="s">
        <v>9849</v>
      </c>
      <c r="B8748" s="31" t="s">
        <v>22722</v>
      </c>
      <c r="C8748" s="31" t="s">
        <v>22723</v>
      </c>
      <c r="D8748" s="32">
        <v>44252</v>
      </c>
      <c r="E8748" s="31" t="s">
        <v>22724</v>
      </c>
      <c r="F8748" s="31" t="s">
        <v>9962</v>
      </c>
      <c r="G8748" s="33">
        <v>5220</v>
      </c>
      <c r="H8748" s="33">
        <v>5220</v>
      </c>
      <c r="I8748" s="31" t="s">
        <v>9762</v>
      </c>
      <c r="J8748" s="31" t="s">
        <v>9763</v>
      </c>
      <c r="K8748" s="33">
        <v>5220</v>
      </c>
      <c r="L8748" s="31" t="s">
        <v>9764</v>
      </c>
      <c r="M8748" t="e">
        <f t="shared" si="379"/>
        <v>#VALUE!</v>
      </c>
    </row>
    <row r="8749" spans="1:15" hidden="1">
      <c r="A8749" s="31" t="s">
        <v>9849</v>
      </c>
      <c r="B8749" s="31" t="s">
        <v>22725</v>
      </c>
      <c r="C8749" s="31" t="s">
        <v>22726</v>
      </c>
      <c r="D8749" s="32">
        <v>44252</v>
      </c>
      <c r="E8749" s="31" t="s">
        <v>22727</v>
      </c>
      <c r="F8749" s="31" t="s">
        <v>12612</v>
      </c>
      <c r="G8749" s="33">
        <v>-1810</v>
      </c>
      <c r="H8749" s="33">
        <v>-1810</v>
      </c>
      <c r="I8749" s="31" t="s">
        <v>9762</v>
      </c>
      <c r="J8749" s="31" t="s">
        <v>9763</v>
      </c>
      <c r="K8749" s="33">
        <v>-1810</v>
      </c>
      <c r="L8749" s="31" t="s">
        <v>9764</v>
      </c>
      <c r="M8749" t="e">
        <f t="shared" si="379"/>
        <v>#VALUE!</v>
      </c>
    </row>
    <row r="8750" spans="1:15" hidden="1">
      <c r="A8750" s="31" t="s">
        <v>9849</v>
      </c>
      <c r="B8750" s="31" t="s">
        <v>22725</v>
      </c>
      <c r="C8750" s="31" t="s">
        <v>22726</v>
      </c>
      <c r="D8750" s="32">
        <v>44252</v>
      </c>
      <c r="E8750" s="31" t="s">
        <v>22727</v>
      </c>
      <c r="F8750" s="31" t="s">
        <v>9962</v>
      </c>
      <c r="G8750" s="33">
        <v>1810</v>
      </c>
      <c r="H8750" s="33">
        <v>1810</v>
      </c>
      <c r="I8750" s="31" t="s">
        <v>9762</v>
      </c>
      <c r="J8750" s="31" t="s">
        <v>9763</v>
      </c>
      <c r="K8750" s="33">
        <v>1810</v>
      </c>
      <c r="L8750" s="31" t="s">
        <v>9764</v>
      </c>
      <c r="M8750" t="e">
        <f t="shared" si="379"/>
        <v>#VALUE!</v>
      </c>
    </row>
    <row r="8751" spans="1:15" hidden="1">
      <c r="A8751" s="31" t="s">
        <v>9849</v>
      </c>
      <c r="B8751" s="31" t="s">
        <v>22728</v>
      </c>
      <c r="C8751" s="31" t="s">
        <v>22729</v>
      </c>
      <c r="D8751" s="32">
        <v>44252</v>
      </c>
      <c r="E8751" s="31" t="s">
        <v>22730</v>
      </c>
      <c r="F8751" s="31" t="s">
        <v>12612</v>
      </c>
      <c r="G8751" s="33">
        <v>-2750</v>
      </c>
      <c r="H8751" s="33">
        <v>-2750</v>
      </c>
      <c r="I8751" s="31" t="s">
        <v>9762</v>
      </c>
      <c r="J8751" s="31" t="s">
        <v>9763</v>
      </c>
      <c r="K8751" s="33">
        <v>-2750</v>
      </c>
      <c r="L8751" s="31" t="s">
        <v>9764</v>
      </c>
      <c r="M8751" t="e">
        <f t="shared" si="379"/>
        <v>#VALUE!</v>
      </c>
    </row>
    <row r="8752" spans="1:15" hidden="1">
      <c r="A8752" s="31" t="s">
        <v>9849</v>
      </c>
      <c r="B8752" s="31" t="s">
        <v>22728</v>
      </c>
      <c r="C8752" s="31" t="s">
        <v>22729</v>
      </c>
      <c r="D8752" s="32">
        <v>44252</v>
      </c>
      <c r="E8752" s="31" t="s">
        <v>22730</v>
      </c>
      <c r="F8752" s="31" t="s">
        <v>9962</v>
      </c>
      <c r="G8752" s="33">
        <v>2750</v>
      </c>
      <c r="H8752" s="33">
        <v>2750</v>
      </c>
      <c r="I8752" s="31" t="s">
        <v>9762</v>
      </c>
      <c r="J8752" s="31" t="s">
        <v>9763</v>
      </c>
      <c r="K8752" s="33">
        <v>2750</v>
      </c>
      <c r="L8752" s="31" t="s">
        <v>9764</v>
      </c>
      <c r="M8752" t="e">
        <f t="shared" si="379"/>
        <v>#VALUE!</v>
      </c>
    </row>
    <row r="8753" spans="1:15" hidden="1">
      <c r="A8753" s="31" t="s">
        <v>9849</v>
      </c>
      <c r="B8753" s="31" t="s">
        <v>22731</v>
      </c>
      <c r="C8753" s="31" t="s">
        <v>22732</v>
      </c>
      <c r="D8753" s="32">
        <v>44255</v>
      </c>
      <c r="E8753" s="31" t="s">
        <v>22733</v>
      </c>
      <c r="F8753" s="31" t="s">
        <v>12612</v>
      </c>
      <c r="G8753" s="33">
        <v>-1118</v>
      </c>
      <c r="H8753" s="33">
        <v>-1118</v>
      </c>
      <c r="I8753" s="31" t="s">
        <v>9762</v>
      </c>
      <c r="J8753" s="31" t="s">
        <v>9763</v>
      </c>
      <c r="K8753" s="33">
        <v>-1118</v>
      </c>
      <c r="L8753" s="31" t="s">
        <v>9764</v>
      </c>
      <c r="M8753" t="e">
        <f t="shared" si="379"/>
        <v>#VALUE!</v>
      </c>
    </row>
    <row r="8754" spans="1:15" hidden="1">
      <c r="A8754" s="31" t="s">
        <v>9849</v>
      </c>
      <c r="B8754" s="31" t="s">
        <v>22731</v>
      </c>
      <c r="C8754" s="31" t="s">
        <v>22732</v>
      </c>
      <c r="D8754" s="32">
        <v>44255</v>
      </c>
      <c r="E8754" s="31" t="s">
        <v>22733</v>
      </c>
      <c r="F8754" s="31" t="s">
        <v>19081</v>
      </c>
      <c r="G8754" s="33">
        <v>1118</v>
      </c>
      <c r="H8754" s="33">
        <v>1118</v>
      </c>
      <c r="I8754" s="31" t="s">
        <v>9762</v>
      </c>
      <c r="J8754" s="31" t="s">
        <v>9763</v>
      </c>
      <c r="K8754" s="33">
        <v>1118</v>
      </c>
      <c r="L8754" s="31" t="s">
        <v>9764</v>
      </c>
      <c r="M8754" t="e">
        <f t="shared" si="379"/>
        <v>#VALUE!</v>
      </c>
    </row>
    <row r="8755" spans="1:15" hidden="1">
      <c r="A8755" s="31" t="s">
        <v>9849</v>
      </c>
      <c r="B8755" s="31" t="s">
        <v>22734</v>
      </c>
      <c r="C8755" s="31" t="s">
        <v>22735</v>
      </c>
      <c r="D8755" s="32">
        <v>44250</v>
      </c>
      <c r="E8755" s="31" t="s">
        <v>22736</v>
      </c>
      <c r="F8755" s="31" t="s">
        <v>22737</v>
      </c>
      <c r="G8755" s="33">
        <v>-200</v>
      </c>
      <c r="H8755" s="33">
        <v>-200</v>
      </c>
      <c r="I8755" s="31" t="s">
        <v>9762</v>
      </c>
      <c r="J8755" s="31" t="s">
        <v>9763</v>
      </c>
      <c r="K8755" s="33">
        <v>-200</v>
      </c>
      <c r="L8755" s="31" t="s">
        <v>9764</v>
      </c>
      <c r="M8755" t="e">
        <f t="shared" si="379"/>
        <v>#VALUE!</v>
      </c>
    </row>
    <row r="8756" spans="1:15" hidden="1">
      <c r="A8756" s="31" t="s">
        <v>9849</v>
      </c>
      <c r="B8756" s="31" t="s">
        <v>22734</v>
      </c>
      <c r="C8756" s="31" t="s">
        <v>22735</v>
      </c>
      <c r="D8756" s="32">
        <v>44250</v>
      </c>
      <c r="E8756" s="31" t="s">
        <v>22736</v>
      </c>
      <c r="F8756" s="31" t="s">
        <v>19081</v>
      </c>
      <c r="G8756" s="33">
        <v>200</v>
      </c>
      <c r="H8756" s="33">
        <v>200</v>
      </c>
      <c r="I8756" s="31" t="s">
        <v>9762</v>
      </c>
      <c r="J8756" s="31" t="s">
        <v>9763</v>
      </c>
      <c r="K8756" s="33">
        <v>200</v>
      </c>
      <c r="L8756" s="31" t="s">
        <v>9764</v>
      </c>
      <c r="M8756" t="e">
        <f t="shared" si="379"/>
        <v>#VALUE!</v>
      </c>
    </row>
    <row r="8757" spans="1:15" hidden="1">
      <c r="A8757" s="31" t="s">
        <v>9757</v>
      </c>
      <c r="B8757" s="31" t="s">
        <v>22738</v>
      </c>
      <c r="C8757" s="31" t="s">
        <v>22739</v>
      </c>
      <c r="D8757" s="32">
        <v>44259</v>
      </c>
      <c r="E8757" s="31" t="s">
        <v>22740</v>
      </c>
      <c r="F8757" s="31" t="s">
        <v>11553</v>
      </c>
      <c r="G8757" s="33">
        <v>-251452.99</v>
      </c>
      <c r="H8757" s="33">
        <v>-251452.99</v>
      </c>
      <c r="I8757" s="31" t="s">
        <v>9762</v>
      </c>
      <c r="J8757" s="31" t="s">
        <v>9763</v>
      </c>
      <c r="K8757" s="33">
        <v>-251452.99</v>
      </c>
      <c r="L8757" s="31" t="s">
        <v>9764</v>
      </c>
      <c r="M8757" t="e">
        <f t="shared" si="379"/>
        <v>#VALUE!</v>
      </c>
    </row>
    <row r="8758" spans="1:15" hidden="1">
      <c r="A8758" s="31" t="s">
        <v>9757</v>
      </c>
      <c r="B8758" s="31" t="s">
        <v>22738</v>
      </c>
      <c r="C8758" s="31" t="s">
        <v>22739</v>
      </c>
      <c r="D8758" s="32">
        <v>44259</v>
      </c>
      <c r="E8758" s="31" t="s">
        <v>22740</v>
      </c>
      <c r="F8758" s="31" t="s">
        <v>19081</v>
      </c>
      <c r="G8758" s="33">
        <v>251452.99</v>
      </c>
      <c r="H8758" s="33">
        <v>251452.99</v>
      </c>
      <c r="I8758" s="31" t="s">
        <v>9762</v>
      </c>
      <c r="J8758" s="31" t="s">
        <v>9763</v>
      </c>
      <c r="K8758" s="33">
        <v>251452.99</v>
      </c>
      <c r="L8758" s="31" t="s">
        <v>9764</v>
      </c>
      <c r="M8758" t="e">
        <f t="shared" si="379"/>
        <v>#VALUE!</v>
      </c>
    </row>
    <row r="8759" spans="1:15" hidden="1">
      <c r="A8759" s="31" t="s">
        <v>9757</v>
      </c>
      <c r="B8759" s="31" t="s">
        <v>22741</v>
      </c>
      <c r="C8759" s="31" t="s">
        <v>22742</v>
      </c>
      <c r="D8759" s="32">
        <v>44257</v>
      </c>
      <c r="E8759" s="31" t="s">
        <v>22743</v>
      </c>
      <c r="F8759" s="31" t="s">
        <v>18234</v>
      </c>
      <c r="G8759" s="33">
        <v>7200</v>
      </c>
      <c r="H8759" s="33">
        <v>7200</v>
      </c>
      <c r="I8759" s="31" t="s">
        <v>9762</v>
      </c>
      <c r="J8759" s="31" t="s">
        <v>9763</v>
      </c>
      <c r="K8759" s="33">
        <v>7200</v>
      </c>
      <c r="L8759" s="31" t="s">
        <v>9764</v>
      </c>
      <c r="M8759" t="e">
        <f t="shared" si="379"/>
        <v>#VALUE!</v>
      </c>
    </row>
    <row r="8760" spans="1:15" hidden="1">
      <c r="A8760" s="31" t="s">
        <v>9757</v>
      </c>
      <c r="B8760" s="31" t="s">
        <v>22741</v>
      </c>
      <c r="C8760" s="31" t="s">
        <v>22742</v>
      </c>
      <c r="D8760" s="32">
        <v>44257</v>
      </c>
      <c r="E8760" s="31" t="s">
        <v>22743</v>
      </c>
      <c r="F8760" s="31" t="s">
        <v>12612</v>
      </c>
      <c r="G8760" s="33">
        <v>-7200</v>
      </c>
      <c r="H8760" s="33">
        <v>-7200</v>
      </c>
      <c r="I8760" s="31" t="s">
        <v>9762</v>
      </c>
      <c r="J8760" s="31" t="s">
        <v>9763</v>
      </c>
      <c r="K8760" s="33">
        <v>-7200</v>
      </c>
      <c r="L8760" s="31" t="s">
        <v>9764</v>
      </c>
      <c r="M8760" t="e">
        <f t="shared" si="379"/>
        <v>#VALUE!</v>
      </c>
    </row>
    <row r="8761" spans="1:15" hidden="1">
      <c r="A8761" s="31" t="s">
        <v>9757</v>
      </c>
      <c r="B8761" s="31" t="s">
        <v>22744</v>
      </c>
      <c r="C8761" s="31" t="s">
        <v>22745</v>
      </c>
      <c r="D8761" s="32">
        <v>44256</v>
      </c>
      <c r="E8761" s="31" t="s">
        <v>22746</v>
      </c>
      <c r="F8761" s="31" t="s">
        <v>12612</v>
      </c>
      <c r="G8761" s="33">
        <v>-138487.14000000001</v>
      </c>
      <c r="H8761" s="33">
        <v>-138487.14000000001</v>
      </c>
      <c r="I8761" s="31" t="s">
        <v>9762</v>
      </c>
      <c r="J8761" s="31" t="s">
        <v>9763</v>
      </c>
      <c r="K8761" s="33">
        <v>-138487.14000000001</v>
      </c>
      <c r="L8761" s="31" t="s">
        <v>9764</v>
      </c>
      <c r="M8761">
        <f t="shared" si="379"/>
        <v>15</v>
      </c>
      <c r="N8761" t="str">
        <f t="shared" ref="N8761:N8762" si="382">MID(E8761,M8761,10)</f>
        <v>PO64000089</v>
      </c>
      <c r="O8761" t="e">
        <f>VLOOKUP(N8761,'1_คตง_ภาพรวม'!L8761:M8811,2,FALSE)</f>
        <v>#N/A</v>
      </c>
    </row>
    <row r="8762" spans="1:15" hidden="1">
      <c r="A8762" s="31" t="s">
        <v>9757</v>
      </c>
      <c r="B8762" s="31" t="s">
        <v>22744</v>
      </c>
      <c r="C8762" s="31" t="s">
        <v>22745</v>
      </c>
      <c r="D8762" s="32">
        <v>44256</v>
      </c>
      <c r="E8762" s="31" t="s">
        <v>22746</v>
      </c>
      <c r="F8762" s="31" t="s">
        <v>9875</v>
      </c>
      <c r="G8762" s="33">
        <v>138487.14000000001</v>
      </c>
      <c r="H8762" s="33">
        <v>138487.14000000001</v>
      </c>
      <c r="I8762" s="31" t="s">
        <v>9762</v>
      </c>
      <c r="J8762" s="31" t="s">
        <v>9763</v>
      </c>
      <c r="K8762" s="33">
        <v>138487.14000000001</v>
      </c>
      <c r="L8762" s="31" t="s">
        <v>9764</v>
      </c>
      <c r="M8762">
        <f t="shared" si="379"/>
        <v>15</v>
      </c>
      <c r="N8762" t="str">
        <f t="shared" si="382"/>
        <v>PO64000089</v>
      </c>
      <c r="O8762" t="e">
        <f>VLOOKUP(N8762,'1_คตง_ภาพรวม'!L8762:M8812,2,FALSE)</f>
        <v>#N/A</v>
      </c>
    </row>
    <row r="8763" spans="1:15" hidden="1">
      <c r="A8763" s="31" t="s">
        <v>9757</v>
      </c>
      <c r="B8763" s="31" t="s">
        <v>22747</v>
      </c>
      <c r="C8763" s="31" t="s">
        <v>22748</v>
      </c>
      <c r="D8763" s="32">
        <v>44256</v>
      </c>
      <c r="E8763" s="31" t="s">
        <v>22749</v>
      </c>
      <c r="F8763" s="31" t="s">
        <v>12612</v>
      </c>
      <c r="G8763" s="33">
        <v>-26378</v>
      </c>
      <c r="H8763" s="33">
        <v>-26378</v>
      </c>
      <c r="I8763" s="31" t="s">
        <v>9762</v>
      </c>
      <c r="J8763" s="31" t="s">
        <v>9763</v>
      </c>
      <c r="K8763" s="33">
        <v>-26378</v>
      </c>
      <c r="L8763" s="31" t="s">
        <v>9764</v>
      </c>
      <c r="M8763" t="e">
        <f t="shared" si="379"/>
        <v>#VALUE!</v>
      </c>
    </row>
    <row r="8764" spans="1:15" hidden="1">
      <c r="A8764" s="31" t="s">
        <v>9757</v>
      </c>
      <c r="B8764" s="31" t="s">
        <v>22747</v>
      </c>
      <c r="C8764" s="31" t="s">
        <v>22748</v>
      </c>
      <c r="D8764" s="32">
        <v>44256</v>
      </c>
      <c r="E8764" s="31" t="s">
        <v>22749</v>
      </c>
      <c r="F8764" s="31" t="s">
        <v>10617</v>
      </c>
      <c r="G8764" s="33">
        <v>26378</v>
      </c>
      <c r="H8764" s="33">
        <v>26378</v>
      </c>
      <c r="I8764" s="31" t="s">
        <v>9762</v>
      </c>
      <c r="J8764" s="31" t="s">
        <v>9763</v>
      </c>
      <c r="K8764" s="33">
        <v>26378</v>
      </c>
      <c r="L8764" s="31" t="s">
        <v>9764</v>
      </c>
      <c r="M8764" t="e">
        <f t="shared" si="379"/>
        <v>#VALUE!</v>
      </c>
    </row>
    <row r="8765" spans="1:15" hidden="1">
      <c r="A8765" s="31" t="s">
        <v>9849</v>
      </c>
      <c r="B8765" s="31" t="s">
        <v>22750</v>
      </c>
      <c r="C8765" s="31" t="s">
        <v>22751</v>
      </c>
      <c r="D8765" s="32">
        <v>44260</v>
      </c>
      <c r="E8765" s="31" t="s">
        <v>22752</v>
      </c>
      <c r="F8765" s="31" t="s">
        <v>12612</v>
      </c>
      <c r="G8765" s="33">
        <v>-145000</v>
      </c>
      <c r="H8765" s="33">
        <v>-145000</v>
      </c>
      <c r="I8765" s="31" t="s">
        <v>9762</v>
      </c>
      <c r="J8765" s="31" t="s">
        <v>9763</v>
      </c>
      <c r="K8765" s="33">
        <v>-145000</v>
      </c>
      <c r="L8765" s="31" t="s">
        <v>9764</v>
      </c>
      <c r="M8765" t="e">
        <f t="shared" si="379"/>
        <v>#VALUE!</v>
      </c>
    </row>
    <row r="8766" spans="1:15" hidden="1">
      <c r="A8766" s="31" t="s">
        <v>9849</v>
      </c>
      <c r="B8766" s="31" t="s">
        <v>22750</v>
      </c>
      <c r="C8766" s="31" t="s">
        <v>22751</v>
      </c>
      <c r="D8766" s="32">
        <v>44260</v>
      </c>
      <c r="E8766" s="31" t="s">
        <v>22752</v>
      </c>
      <c r="F8766" s="31" t="s">
        <v>9997</v>
      </c>
      <c r="G8766" s="33">
        <v>145000</v>
      </c>
      <c r="H8766" s="33">
        <v>145000</v>
      </c>
      <c r="I8766" s="31" t="s">
        <v>9762</v>
      </c>
      <c r="J8766" s="31" t="s">
        <v>9763</v>
      </c>
      <c r="K8766" s="33">
        <v>145000</v>
      </c>
      <c r="L8766" s="31" t="s">
        <v>9764</v>
      </c>
      <c r="M8766" t="e">
        <f t="shared" si="379"/>
        <v>#VALUE!</v>
      </c>
    </row>
    <row r="8767" spans="1:15" hidden="1">
      <c r="A8767" s="31" t="s">
        <v>9849</v>
      </c>
      <c r="B8767" s="31" t="s">
        <v>22753</v>
      </c>
      <c r="C8767" s="31" t="s">
        <v>22754</v>
      </c>
      <c r="D8767" s="32">
        <v>44260</v>
      </c>
      <c r="E8767" s="31" t="s">
        <v>22755</v>
      </c>
      <c r="F8767" s="31" t="s">
        <v>12612</v>
      </c>
      <c r="G8767" s="33">
        <v>-353000</v>
      </c>
      <c r="H8767" s="33">
        <v>-353000</v>
      </c>
      <c r="I8767" s="31" t="s">
        <v>9762</v>
      </c>
      <c r="J8767" s="31" t="s">
        <v>9763</v>
      </c>
      <c r="K8767" s="33">
        <v>-353000</v>
      </c>
      <c r="L8767" s="31" t="s">
        <v>9764</v>
      </c>
      <c r="M8767" t="e">
        <f t="shared" si="379"/>
        <v>#VALUE!</v>
      </c>
    </row>
    <row r="8768" spans="1:15" hidden="1">
      <c r="A8768" s="31" t="s">
        <v>9849</v>
      </c>
      <c r="B8768" s="31" t="s">
        <v>22753</v>
      </c>
      <c r="C8768" s="31" t="s">
        <v>22754</v>
      </c>
      <c r="D8768" s="32">
        <v>44260</v>
      </c>
      <c r="E8768" s="31" t="s">
        <v>22755</v>
      </c>
      <c r="F8768" s="31" t="s">
        <v>9997</v>
      </c>
      <c r="G8768" s="33">
        <v>353000</v>
      </c>
      <c r="H8768" s="33">
        <v>353000</v>
      </c>
      <c r="I8768" s="31" t="s">
        <v>9762</v>
      </c>
      <c r="J8768" s="31" t="s">
        <v>9763</v>
      </c>
      <c r="K8768" s="33">
        <v>353000</v>
      </c>
      <c r="L8768" s="31" t="s">
        <v>9764</v>
      </c>
      <c r="M8768" t="e">
        <f t="shared" si="379"/>
        <v>#VALUE!</v>
      </c>
    </row>
    <row r="8769" spans="1:13" hidden="1">
      <c r="A8769" s="31" t="s">
        <v>9849</v>
      </c>
      <c r="B8769" s="31" t="s">
        <v>22756</v>
      </c>
      <c r="C8769" s="31" t="s">
        <v>22757</v>
      </c>
      <c r="D8769" s="32">
        <v>44260</v>
      </c>
      <c r="E8769" s="31" t="s">
        <v>22758</v>
      </c>
      <c r="F8769" s="31" t="s">
        <v>12612</v>
      </c>
      <c r="G8769" s="33">
        <v>-113000</v>
      </c>
      <c r="H8769" s="33">
        <v>-113000</v>
      </c>
      <c r="I8769" s="31" t="s">
        <v>9762</v>
      </c>
      <c r="J8769" s="31" t="s">
        <v>9763</v>
      </c>
      <c r="K8769" s="33">
        <v>-113000</v>
      </c>
      <c r="L8769" s="31" t="s">
        <v>9764</v>
      </c>
      <c r="M8769" t="e">
        <f t="shared" si="379"/>
        <v>#VALUE!</v>
      </c>
    </row>
    <row r="8770" spans="1:13" hidden="1">
      <c r="A8770" s="31" t="s">
        <v>9849</v>
      </c>
      <c r="B8770" s="31" t="s">
        <v>22756</v>
      </c>
      <c r="C8770" s="31" t="s">
        <v>22757</v>
      </c>
      <c r="D8770" s="32">
        <v>44260</v>
      </c>
      <c r="E8770" s="31" t="s">
        <v>22758</v>
      </c>
      <c r="F8770" s="31" t="s">
        <v>9997</v>
      </c>
      <c r="G8770" s="33">
        <v>113000</v>
      </c>
      <c r="H8770" s="33">
        <v>113000</v>
      </c>
      <c r="I8770" s="31" t="s">
        <v>9762</v>
      </c>
      <c r="J8770" s="31" t="s">
        <v>9763</v>
      </c>
      <c r="K8770" s="33">
        <v>113000</v>
      </c>
      <c r="L8770" s="31" t="s">
        <v>9764</v>
      </c>
      <c r="M8770" t="e">
        <f t="shared" si="379"/>
        <v>#VALUE!</v>
      </c>
    </row>
    <row r="8771" spans="1:13" hidden="1">
      <c r="A8771" s="31" t="s">
        <v>9849</v>
      </c>
      <c r="B8771" s="31" t="s">
        <v>22759</v>
      </c>
      <c r="C8771" s="31" t="s">
        <v>22760</v>
      </c>
      <c r="D8771" s="32">
        <v>44260</v>
      </c>
      <c r="E8771" s="31" t="s">
        <v>22761</v>
      </c>
      <c r="F8771" s="31" t="s">
        <v>12612</v>
      </c>
      <c r="G8771" s="33">
        <v>-4705000</v>
      </c>
      <c r="H8771" s="33">
        <v>-4705000</v>
      </c>
      <c r="I8771" s="31" t="s">
        <v>9762</v>
      </c>
      <c r="J8771" s="31" t="s">
        <v>9763</v>
      </c>
      <c r="K8771" s="33">
        <v>-4705000</v>
      </c>
      <c r="L8771" s="31" t="s">
        <v>9764</v>
      </c>
      <c r="M8771" t="e">
        <f t="shared" ref="M8771:M8834" si="383">FIND("PO",E8771)</f>
        <v>#VALUE!</v>
      </c>
    </row>
    <row r="8772" spans="1:13" hidden="1">
      <c r="A8772" s="31" t="s">
        <v>9849</v>
      </c>
      <c r="B8772" s="31" t="s">
        <v>22759</v>
      </c>
      <c r="C8772" s="31" t="s">
        <v>22760</v>
      </c>
      <c r="D8772" s="32">
        <v>44260</v>
      </c>
      <c r="E8772" s="31" t="s">
        <v>22761</v>
      </c>
      <c r="F8772" s="31" t="s">
        <v>9997</v>
      </c>
      <c r="G8772" s="33">
        <v>4705000</v>
      </c>
      <c r="H8772" s="33">
        <v>4705000</v>
      </c>
      <c r="I8772" s="31" t="s">
        <v>9762</v>
      </c>
      <c r="J8772" s="31" t="s">
        <v>9763</v>
      </c>
      <c r="K8772" s="33">
        <v>4705000</v>
      </c>
      <c r="L8772" s="31" t="s">
        <v>9764</v>
      </c>
      <c r="M8772" t="e">
        <f t="shared" si="383"/>
        <v>#VALUE!</v>
      </c>
    </row>
    <row r="8773" spans="1:13" hidden="1">
      <c r="A8773" s="31" t="s">
        <v>9849</v>
      </c>
      <c r="B8773" s="31" t="s">
        <v>22762</v>
      </c>
      <c r="C8773" s="31" t="s">
        <v>22763</v>
      </c>
      <c r="D8773" s="32">
        <v>44260</v>
      </c>
      <c r="E8773" s="31" t="s">
        <v>22764</v>
      </c>
      <c r="F8773" s="31" t="s">
        <v>12612</v>
      </c>
      <c r="G8773" s="33">
        <v>-4179483</v>
      </c>
      <c r="H8773" s="33">
        <v>-4179483</v>
      </c>
      <c r="I8773" s="31" t="s">
        <v>9762</v>
      </c>
      <c r="J8773" s="31" t="s">
        <v>9763</v>
      </c>
      <c r="K8773" s="33">
        <v>-4179483</v>
      </c>
      <c r="L8773" s="31" t="s">
        <v>9764</v>
      </c>
      <c r="M8773" t="e">
        <f t="shared" si="383"/>
        <v>#VALUE!</v>
      </c>
    </row>
    <row r="8774" spans="1:13" hidden="1">
      <c r="A8774" s="31" t="s">
        <v>9849</v>
      </c>
      <c r="B8774" s="31" t="s">
        <v>22762</v>
      </c>
      <c r="C8774" s="31" t="s">
        <v>22763</v>
      </c>
      <c r="D8774" s="32">
        <v>44260</v>
      </c>
      <c r="E8774" s="31" t="s">
        <v>22764</v>
      </c>
      <c r="F8774" s="31" t="s">
        <v>9997</v>
      </c>
      <c r="G8774" s="33">
        <v>4179483</v>
      </c>
      <c r="H8774" s="33">
        <v>4179483</v>
      </c>
      <c r="I8774" s="31" t="s">
        <v>9762</v>
      </c>
      <c r="J8774" s="31" t="s">
        <v>9763</v>
      </c>
      <c r="K8774" s="33">
        <v>4179483</v>
      </c>
      <c r="L8774" s="31" t="s">
        <v>9764</v>
      </c>
      <c r="M8774" t="e">
        <f t="shared" si="383"/>
        <v>#VALUE!</v>
      </c>
    </row>
    <row r="8775" spans="1:13" hidden="1">
      <c r="A8775" s="31" t="s">
        <v>9849</v>
      </c>
      <c r="B8775" s="31" t="s">
        <v>22765</v>
      </c>
      <c r="C8775" s="31" t="s">
        <v>22766</v>
      </c>
      <c r="D8775" s="32">
        <v>44260</v>
      </c>
      <c r="E8775" s="31" t="s">
        <v>22767</v>
      </c>
      <c r="F8775" s="31" t="s">
        <v>12612</v>
      </c>
      <c r="G8775" s="33">
        <v>-2115783.4500000002</v>
      </c>
      <c r="H8775" s="33">
        <v>-2115783.4500000002</v>
      </c>
      <c r="I8775" s="31" t="s">
        <v>9762</v>
      </c>
      <c r="J8775" s="31" t="s">
        <v>9763</v>
      </c>
      <c r="K8775" s="33">
        <v>-2115783.4500000002</v>
      </c>
      <c r="L8775" s="31" t="s">
        <v>9764</v>
      </c>
      <c r="M8775" t="e">
        <f t="shared" si="383"/>
        <v>#VALUE!</v>
      </c>
    </row>
    <row r="8776" spans="1:13" hidden="1">
      <c r="A8776" s="31" t="s">
        <v>9849</v>
      </c>
      <c r="B8776" s="31" t="s">
        <v>22765</v>
      </c>
      <c r="C8776" s="31" t="s">
        <v>22766</v>
      </c>
      <c r="D8776" s="32">
        <v>44260</v>
      </c>
      <c r="E8776" s="31" t="s">
        <v>22767</v>
      </c>
      <c r="F8776" s="31" t="s">
        <v>9997</v>
      </c>
      <c r="G8776" s="33">
        <v>2115783.4500000002</v>
      </c>
      <c r="H8776" s="33">
        <v>2115783.4500000002</v>
      </c>
      <c r="I8776" s="31" t="s">
        <v>9762</v>
      </c>
      <c r="J8776" s="31" t="s">
        <v>9763</v>
      </c>
      <c r="K8776" s="33">
        <v>2115783.4500000002</v>
      </c>
      <c r="L8776" s="31" t="s">
        <v>9764</v>
      </c>
      <c r="M8776" t="e">
        <f t="shared" si="383"/>
        <v>#VALUE!</v>
      </c>
    </row>
    <row r="8777" spans="1:13" hidden="1">
      <c r="A8777" s="31" t="s">
        <v>9757</v>
      </c>
      <c r="B8777" s="31" t="s">
        <v>22768</v>
      </c>
      <c r="C8777" s="31" t="s">
        <v>22769</v>
      </c>
      <c r="D8777" s="32">
        <v>44260</v>
      </c>
      <c r="E8777" s="31" t="s">
        <v>22770</v>
      </c>
      <c r="F8777" s="31" t="s">
        <v>11553</v>
      </c>
      <c r="G8777" s="33">
        <v>-763002.48</v>
      </c>
      <c r="H8777" s="33">
        <v>-763002.48</v>
      </c>
      <c r="I8777" s="31" t="s">
        <v>9762</v>
      </c>
      <c r="J8777" s="31" t="s">
        <v>9763</v>
      </c>
      <c r="K8777" s="33">
        <v>-763002.48</v>
      </c>
      <c r="L8777" s="31" t="s">
        <v>9764</v>
      </c>
      <c r="M8777" t="e">
        <f t="shared" si="383"/>
        <v>#VALUE!</v>
      </c>
    </row>
    <row r="8778" spans="1:13" hidden="1">
      <c r="A8778" s="31" t="s">
        <v>9757</v>
      </c>
      <c r="B8778" s="31" t="s">
        <v>22768</v>
      </c>
      <c r="C8778" s="31" t="s">
        <v>22769</v>
      </c>
      <c r="D8778" s="32">
        <v>44260</v>
      </c>
      <c r="E8778" s="31" t="s">
        <v>22770</v>
      </c>
      <c r="F8778" s="31" t="s">
        <v>19081</v>
      </c>
      <c r="G8778" s="33">
        <v>763002.48</v>
      </c>
      <c r="H8778" s="33">
        <v>763002.48</v>
      </c>
      <c r="I8778" s="31" t="s">
        <v>9762</v>
      </c>
      <c r="J8778" s="31" t="s">
        <v>9763</v>
      </c>
      <c r="K8778" s="33">
        <v>763002.48</v>
      </c>
      <c r="L8778" s="31" t="s">
        <v>9764</v>
      </c>
      <c r="M8778" t="e">
        <f t="shared" si="383"/>
        <v>#VALUE!</v>
      </c>
    </row>
    <row r="8779" spans="1:13" hidden="1">
      <c r="A8779" s="31" t="s">
        <v>9849</v>
      </c>
      <c r="B8779" s="31" t="s">
        <v>22771</v>
      </c>
      <c r="C8779" s="31" t="s">
        <v>22772</v>
      </c>
      <c r="D8779" s="32">
        <v>44258</v>
      </c>
      <c r="E8779" s="31" t="s">
        <v>22773</v>
      </c>
      <c r="F8779" s="31" t="s">
        <v>21611</v>
      </c>
      <c r="G8779" s="33">
        <v>-8000</v>
      </c>
      <c r="H8779" s="33">
        <v>-8000</v>
      </c>
      <c r="I8779" s="31" t="s">
        <v>9762</v>
      </c>
      <c r="J8779" s="31" t="s">
        <v>9763</v>
      </c>
      <c r="K8779" s="33">
        <v>-8000</v>
      </c>
      <c r="L8779" s="31" t="s">
        <v>9764</v>
      </c>
      <c r="M8779" t="e">
        <f t="shared" si="383"/>
        <v>#VALUE!</v>
      </c>
    </row>
    <row r="8780" spans="1:13" hidden="1">
      <c r="A8780" s="31" t="s">
        <v>9849</v>
      </c>
      <c r="B8780" s="31" t="s">
        <v>22771</v>
      </c>
      <c r="C8780" s="31" t="s">
        <v>22772</v>
      </c>
      <c r="D8780" s="32">
        <v>44258</v>
      </c>
      <c r="E8780" s="31" t="s">
        <v>22773</v>
      </c>
      <c r="F8780" s="31" t="s">
        <v>21612</v>
      </c>
      <c r="G8780" s="33">
        <v>8000</v>
      </c>
      <c r="H8780" s="33">
        <v>8000</v>
      </c>
      <c r="I8780" s="31" t="s">
        <v>9762</v>
      </c>
      <c r="J8780" s="31" t="s">
        <v>9763</v>
      </c>
      <c r="K8780" s="33">
        <v>8000</v>
      </c>
      <c r="L8780" s="31" t="s">
        <v>9764</v>
      </c>
      <c r="M8780" t="e">
        <f t="shared" si="383"/>
        <v>#VALUE!</v>
      </c>
    </row>
    <row r="8781" spans="1:13" hidden="1">
      <c r="A8781" s="31" t="s">
        <v>9849</v>
      </c>
      <c r="B8781" s="31" t="s">
        <v>22774</v>
      </c>
      <c r="C8781" s="31" t="s">
        <v>22775</v>
      </c>
      <c r="D8781" s="32">
        <v>44257</v>
      </c>
      <c r="E8781" s="31" t="s">
        <v>22776</v>
      </c>
      <c r="F8781" s="31" t="s">
        <v>19537</v>
      </c>
      <c r="G8781" s="33">
        <v>-18000</v>
      </c>
      <c r="H8781" s="33">
        <v>-18000</v>
      </c>
      <c r="I8781" s="31" t="s">
        <v>9762</v>
      </c>
      <c r="J8781" s="31" t="s">
        <v>9763</v>
      </c>
      <c r="K8781" s="33">
        <v>-18000</v>
      </c>
      <c r="L8781" s="31" t="s">
        <v>9764</v>
      </c>
      <c r="M8781" t="e">
        <f t="shared" si="383"/>
        <v>#VALUE!</v>
      </c>
    </row>
    <row r="8782" spans="1:13" hidden="1">
      <c r="A8782" s="31" t="s">
        <v>9849</v>
      </c>
      <c r="B8782" s="31" t="s">
        <v>22774</v>
      </c>
      <c r="C8782" s="31" t="s">
        <v>22775</v>
      </c>
      <c r="D8782" s="32">
        <v>44257</v>
      </c>
      <c r="E8782" s="31" t="s">
        <v>22776</v>
      </c>
      <c r="F8782" s="31" t="s">
        <v>19538</v>
      </c>
      <c r="G8782" s="33">
        <v>18000</v>
      </c>
      <c r="H8782" s="33">
        <v>18000</v>
      </c>
      <c r="I8782" s="31" t="s">
        <v>9762</v>
      </c>
      <c r="J8782" s="31" t="s">
        <v>9763</v>
      </c>
      <c r="K8782" s="33">
        <v>18000</v>
      </c>
      <c r="L8782" s="31" t="s">
        <v>9764</v>
      </c>
      <c r="M8782" t="e">
        <f t="shared" si="383"/>
        <v>#VALUE!</v>
      </c>
    </row>
    <row r="8783" spans="1:13" hidden="1">
      <c r="A8783" s="31" t="s">
        <v>9849</v>
      </c>
      <c r="B8783" s="31" t="s">
        <v>22777</v>
      </c>
      <c r="C8783" s="31" t="s">
        <v>22778</v>
      </c>
      <c r="D8783" s="32">
        <v>44260</v>
      </c>
      <c r="E8783" s="31" t="s">
        <v>22779</v>
      </c>
      <c r="F8783" s="31" t="s">
        <v>17656</v>
      </c>
      <c r="G8783" s="33">
        <v>-5000</v>
      </c>
      <c r="H8783" s="33">
        <v>-5000</v>
      </c>
      <c r="I8783" s="31" t="s">
        <v>9762</v>
      </c>
      <c r="J8783" s="31" t="s">
        <v>9763</v>
      </c>
      <c r="K8783" s="33">
        <v>-5000</v>
      </c>
      <c r="L8783" s="31" t="s">
        <v>9764</v>
      </c>
      <c r="M8783" t="e">
        <f t="shared" si="383"/>
        <v>#VALUE!</v>
      </c>
    </row>
    <row r="8784" spans="1:13" hidden="1">
      <c r="A8784" s="31" t="s">
        <v>9849</v>
      </c>
      <c r="B8784" s="31" t="s">
        <v>22777</v>
      </c>
      <c r="C8784" s="31" t="s">
        <v>22778</v>
      </c>
      <c r="D8784" s="32">
        <v>44260</v>
      </c>
      <c r="E8784" s="31" t="s">
        <v>22779</v>
      </c>
      <c r="F8784" s="31" t="s">
        <v>17657</v>
      </c>
      <c r="G8784" s="33">
        <v>5000</v>
      </c>
      <c r="H8784" s="33">
        <v>5000</v>
      </c>
      <c r="I8784" s="31" t="s">
        <v>9762</v>
      </c>
      <c r="J8784" s="31" t="s">
        <v>9763</v>
      </c>
      <c r="K8784" s="33">
        <v>5000</v>
      </c>
      <c r="L8784" s="31" t="s">
        <v>9764</v>
      </c>
      <c r="M8784" t="e">
        <f t="shared" si="383"/>
        <v>#VALUE!</v>
      </c>
    </row>
    <row r="8785" spans="1:15" hidden="1">
      <c r="A8785" s="31" t="s">
        <v>9849</v>
      </c>
      <c r="B8785" s="31" t="s">
        <v>22780</v>
      </c>
      <c r="C8785" s="31" t="s">
        <v>22781</v>
      </c>
      <c r="D8785" s="32">
        <v>44267</v>
      </c>
      <c r="E8785" s="31" t="s">
        <v>22782</v>
      </c>
      <c r="F8785" s="31" t="s">
        <v>17648</v>
      </c>
      <c r="G8785" s="33">
        <v>-26800</v>
      </c>
      <c r="H8785" s="33">
        <v>-26800</v>
      </c>
      <c r="I8785" s="31" t="s">
        <v>9762</v>
      </c>
      <c r="J8785" s="31" t="s">
        <v>9763</v>
      </c>
      <c r="K8785" s="33">
        <v>-26800</v>
      </c>
      <c r="L8785" s="31" t="s">
        <v>9764</v>
      </c>
      <c r="M8785" t="e">
        <f t="shared" si="383"/>
        <v>#VALUE!</v>
      </c>
    </row>
    <row r="8786" spans="1:15" hidden="1">
      <c r="A8786" s="31" t="s">
        <v>9849</v>
      </c>
      <c r="B8786" s="31" t="s">
        <v>22780</v>
      </c>
      <c r="C8786" s="31" t="s">
        <v>22781</v>
      </c>
      <c r="D8786" s="32">
        <v>44267</v>
      </c>
      <c r="E8786" s="31" t="s">
        <v>22782</v>
      </c>
      <c r="F8786" s="31" t="s">
        <v>17649</v>
      </c>
      <c r="G8786" s="33">
        <v>26800</v>
      </c>
      <c r="H8786" s="33">
        <v>26800</v>
      </c>
      <c r="I8786" s="31" t="s">
        <v>9762</v>
      </c>
      <c r="J8786" s="31" t="s">
        <v>9763</v>
      </c>
      <c r="K8786" s="33">
        <v>26800</v>
      </c>
      <c r="L8786" s="31" t="s">
        <v>9764</v>
      </c>
      <c r="M8786" t="e">
        <f t="shared" si="383"/>
        <v>#VALUE!</v>
      </c>
    </row>
    <row r="8787" spans="1:15" hidden="1">
      <c r="A8787" s="31" t="s">
        <v>9849</v>
      </c>
      <c r="B8787" s="31" t="s">
        <v>22783</v>
      </c>
      <c r="C8787" s="31" t="s">
        <v>22784</v>
      </c>
      <c r="D8787" s="32">
        <v>44257</v>
      </c>
      <c r="E8787" s="31" t="s">
        <v>22785</v>
      </c>
      <c r="F8787" s="31" t="s">
        <v>12612</v>
      </c>
      <c r="G8787" s="33">
        <v>-8780</v>
      </c>
      <c r="H8787" s="33">
        <v>-8780</v>
      </c>
      <c r="I8787" s="31" t="s">
        <v>9762</v>
      </c>
      <c r="J8787" s="31" t="s">
        <v>9763</v>
      </c>
      <c r="K8787" s="33">
        <v>-8780</v>
      </c>
      <c r="L8787" s="31" t="s">
        <v>9764</v>
      </c>
      <c r="M8787" t="e">
        <f t="shared" si="383"/>
        <v>#VALUE!</v>
      </c>
    </row>
    <row r="8788" spans="1:15" hidden="1">
      <c r="A8788" s="31" t="s">
        <v>9849</v>
      </c>
      <c r="B8788" s="31" t="s">
        <v>22783</v>
      </c>
      <c r="C8788" s="31" t="s">
        <v>22784</v>
      </c>
      <c r="D8788" s="32">
        <v>44257</v>
      </c>
      <c r="E8788" s="31" t="s">
        <v>22785</v>
      </c>
      <c r="F8788" s="31" t="s">
        <v>10443</v>
      </c>
      <c r="G8788" s="33">
        <v>8770</v>
      </c>
      <c r="H8788" s="33">
        <v>8770</v>
      </c>
      <c r="I8788" s="31" t="s">
        <v>9762</v>
      </c>
      <c r="J8788" s="31" t="s">
        <v>9763</v>
      </c>
      <c r="K8788" s="33">
        <v>8770</v>
      </c>
      <c r="L8788" s="31" t="s">
        <v>9764</v>
      </c>
      <c r="M8788" t="e">
        <f t="shared" si="383"/>
        <v>#VALUE!</v>
      </c>
    </row>
    <row r="8789" spans="1:15" hidden="1">
      <c r="A8789" s="31" t="s">
        <v>9849</v>
      </c>
      <c r="B8789" s="31" t="s">
        <v>22783</v>
      </c>
      <c r="C8789" s="31" t="s">
        <v>22784</v>
      </c>
      <c r="D8789" s="32">
        <v>44257</v>
      </c>
      <c r="E8789" s="31" t="s">
        <v>22785</v>
      </c>
      <c r="F8789" s="31" t="s">
        <v>19081</v>
      </c>
      <c r="G8789" s="33">
        <v>10</v>
      </c>
      <c r="H8789" s="33">
        <v>10</v>
      </c>
      <c r="I8789" s="31" t="s">
        <v>9762</v>
      </c>
      <c r="J8789" s="31" t="s">
        <v>9763</v>
      </c>
      <c r="K8789" s="33">
        <v>10</v>
      </c>
      <c r="L8789" s="31" t="s">
        <v>9764</v>
      </c>
      <c r="M8789" t="e">
        <f t="shared" si="383"/>
        <v>#VALUE!</v>
      </c>
    </row>
    <row r="8790" spans="1:15" hidden="1">
      <c r="A8790" s="31" t="s">
        <v>9849</v>
      </c>
      <c r="B8790" s="31" t="s">
        <v>22786</v>
      </c>
      <c r="C8790" s="31" t="s">
        <v>22787</v>
      </c>
      <c r="D8790" s="32">
        <v>44257</v>
      </c>
      <c r="E8790" s="31" t="s">
        <v>22788</v>
      </c>
      <c r="F8790" s="31" t="s">
        <v>12612</v>
      </c>
      <c r="G8790" s="33">
        <v>-23030</v>
      </c>
      <c r="H8790" s="33">
        <v>-23030</v>
      </c>
      <c r="I8790" s="31" t="s">
        <v>9762</v>
      </c>
      <c r="J8790" s="31" t="s">
        <v>9763</v>
      </c>
      <c r="K8790" s="33">
        <v>-23030</v>
      </c>
      <c r="L8790" s="31" t="s">
        <v>9764</v>
      </c>
      <c r="M8790" t="e">
        <f t="shared" si="383"/>
        <v>#VALUE!</v>
      </c>
    </row>
    <row r="8791" spans="1:15" hidden="1">
      <c r="A8791" s="31" t="s">
        <v>9849</v>
      </c>
      <c r="B8791" s="31" t="s">
        <v>22786</v>
      </c>
      <c r="C8791" s="31" t="s">
        <v>22787</v>
      </c>
      <c r="D8791" s="32">
        <v>44257</v>
      </c>
      <c r="E8791" s="31" t="s">
        <v>22788</v>
      </c>
      <c r="F8791" s="31" t="s">
        <v>10443</v>
      </c>
      <c r="G8791" s="33">
        <v>23000</v>
      </c>
      <c r="H8791" s="33">
        <v>23000</v>
      </c>
      <c r="I8791" s="31" t="s">
        <v>9762</v>
      </c>
      <c r="J8791" s="31" t="s">
        <v>9763</v>
      </c>
      <c r="K8791" s="33">
        <v>23000</v>
      </c>
      <c r="L8791" s="31" t="s">
        <v>9764</v>
      </c>
      <c r="M8791" t="e">
        <f t="shared" si="383"/>
        <v>#VALUE!</v>
      </c>
    </row>
    <row r="8792" spans="1:15" hidden="1">
      <c r="A8792" s="31" t="s">
        <v>9849</v>
      </c>
      <c r="B8792" s="31" t="s">
        <v>22786</v>
      </c>
      <c r="C8792" s="31" t="s">
        <v>22787</v>
      </c>
      <c r="D8792" s="32">
        <v>44257</v>
      </c>
      <c r="E8792" s="31" t="s">
        <v>22788</v>
      </c>
      <c r="F8792" s="31" t="s">
        <v>19081</v>
      </c>
      <c r="G8792" s="33">
        <v>30</v>
      </c>
      <c r="H8792" s="33">
        <v>30</v>
      </c>
      <c r="I8792" s="31" t="s">
        <v>9762</v>
      </c>
      <c r="J8792" s="31" t="s">
        <v>9763</v>
      </c>
      <c r="K8792" s="33">
        <v>30</v>
      </c>
      <c r="L8792" s="31" t="s">
        <v>9764</v>
      </c>
      <c r="M8792" t="e">
        <f t="shared" si="383"/>
        <v>#VALUE!</v>
      </c>
    </row>
    <row r="8793" spans="1:15" hidden="1">
      <c r="A8793" s="31" t="s">
        <v>9849</v>
      </c>
      <c r="B8793" s="31" t="s">
        <v>22789</v>
      </c>
      <c r="C8793" s="31" t="s">
        <v>22790</v>
      </c>
      <c r="D8793" s="32">
        <v>44257</v>
      </c>
      <c r="E8793" s="31" t="s">
        <v>22791</v>
      </c>
      <c r="F8793" s="31" t="s">
        <v>12612</v>
      </c>
      <c r="G8793" s="33">
        <v>-24750</v>
      </c>
      <c r="H8793" s="33">
        <v>-24750</v>
      </c>
      <c r="I8793" s="31" t="s">
        <v>9762</v>
      </c>
      <c r="J8793" s="31" t="s">
        <v>9763</v>
      </c>
      <c r="K8793" s="33">
        <v>-24750</v>
      </c>
      <c r="L8793" s="31" t="s">
        <v>9764</v>
      </c>
      <c r="M8793">
        <f t="shared" si="383"/>
        <v>15</v>
      </c>
      <c r="N8793" t="str">
        <f t="shared" ref="N8793:N8794" si="384">MID(E8793,M8793,10)</f>
        <v>PO64000251</v>
      </c>
      <c r="O8793" t="e">
        <f>VLOOKUP(N8793,'1_คตง_ภาพรวม'!L8793:M8843,2,FALSE)</f>
        <v>#N/A</v>
      </c>
    </row>
    <row r="8794" spans="1:15" hidden="1">
      <c r="A8794" s="31" t="s">
        <v>9849</v>
      </c>
      <c r="B8794" s="31" t="s">
        <v>22789</v>
      </c>
      <c r="C8794" s="31" t="s">
        <v>22790</v>
      </c>
      <c r="D8794" s="32">
        <v>44257</v>
      </c>
      <c r="E8794" s="31" t="s">
        <v>22791</v>
      </c>
      <c r="F8794" s="31" t="s">
        <v>9875</v>
      </c>
      <c r="G8794" s="33">
        <v>24750</v>
      </c>
      <c r="H8794" s="33">
        <v>24750</v>
      </c>
      <c r="I8794" s="31" t="s">
        <v>9762</v>
      </c>
      <c r="J8794" s="31" t="s">
        <v>9763</v>
      </c>
      <c r="K8794" s="33">
        <v>24750</v>
      </c>
      <c r="L8794" s="31" t="s">
        <v>9764</v>
      </c>
      <c r="M8794">
        <f t="shared" si="383"/>
        <v>15</v>
      </c>
      <c r="N8794" t="str">
        <f t="shared" si="384"/>
        <v>PO64000251</v>
      </c>
      <c r="O8794" t="e">
        <f>VLOOKUP(N8794,'1_คตง_ภาพรวม'!L8794:M8844,2,FALSE)</f>
        <v>#N/A</v>
      </c>
    </row>
    <row r="8795" spans="1:15" hidden="1">
      <c r="A8795" s="31" t="s">
        <v>9849</v>
      </c>
      <c r="B8795" s="31" t="s">
        <v>22792</v>
      </c>
      <c r="C8795" s="31" t="s">
        <v>22793</v>
      </c>
      <c r="D8795" s="32">
        <v>44260</v>
      </c>
      <c r="E8795" s="31" t="s">
        <v>22794</v>
      </c>
      <c r="F8795" s="31" t="s">
        <v>12612</v>
      </c>
      <c r="G8795" s="33">
        <v>-281000</v>
      </c>
      <c r="H8795" s="33">
        <v>-281000</v>
      </c>
      <c r="I8795" s="31" t="s">
        <v>9762</v>
      </c>
      <c r="J8795" s="31" t="s">
        <v>9763</v>
      </c>
      <c r="K8795" s="33">
        <v>-281000</v>
      </c>
      <c r="L8795" s="31" t="s">
        <v>9764</v>
      </c>
      <c r="M8795" t="e">
        <f t="shared" si="383"/>
        <v>#VALUE!</v>
      </c>
    </row>
    <row r="8796" spans="1:15" hidden="1">
      <c r="A8796" s="31" t="s">
        <v>9849</v>
      </c>
      <c r="B8796" s="31" t="s">
        <v>22792</v>
      </c>
      <c r="C8796" s="31" t="s">
        <v>22793</v>
      </c>
      <c r="D8796" s="32">
        <v>44260</v>
      </c>
      <c r="E8796" s="31" t="s">
        <v>22794</v>
      </c>
      <c r="F8796" s="31" t="s">
        <v>9997</v>
      </c>
      <c r="G8796" s="33">
        <v>281000</v>
      </c>
      <c r="H8796" s="33">
        <v>281000</v>
      </c>
      <c r="I8796" s="31" t="s">
        <v>9762</v>
      </c>
      <c r="J8796" s="31" t="s">
        <v>9763</v>
      </c>
      <c r="K8796" s="33">
        <v>281000</v>
      </c>
      <c r="L8796" s="31" t="s">
        <v>9764</v>
      </c>
      <c r="M8796" t="e">
        <f t="shared" si="383"/>
        <v>#VALUE!</v>
      </c>
    </row>
    <row r="8797" spans="1:15" hidden="1">
      <c r="A8797" s="31" t="s">
        <v>9849</v>
      </c>
      <c r="B8797" s="31" t="s">
        <v>22795</v>
      </c>
      <c r="C8797" s="31" t="s">
        <v>22796</v>
      </c>
      <c r="D8797" s="32">
        <v>44260</v>
      </c>
      <c r="E8797" s="31" t="s">
        <v>22797</v>
      </c>
      <c r="F8797" s="31" t="s">
        <v>12612</v>
      </c>
      <c r="G8797" s="33">
        <v>-475239.6</v>
      </c>
      <c r="H8797" s="33">
        <v>-475239.6</v>
      </c>
      <c r="I8797" s="31" t="s">
        <v>9762</v>
      </c>
      <c r="J8797" s="31" t="s">
        <v>9763</v>
      </c>
      <c r="K8797" s="33">
        <v>-475239.6</v>
      </c>
      <c r="L8797" s="31" t="s">
        <v>9764</v>
      </c>
      <c r="M8797" t="e">
        <f t="shared" si="383"/>
        <v>#VALUE!</v>
      </c>
    </row>
    <row r="8798" spans="1:15" hidden="1">
      <c r="A8798" s="31" t="s">
        <v>9849</v>
      </c>
      <c r="B8798" s="31" t="s">
        <v>22795</v>
      </c>
      <c r="C8798" s="31" t="s">
        <v>22796</v>
      </c>
      <c r="D8798" s="32">
        <v>44260</v>
      </c>
      <c r="E8798" s="31" t="s">
        <v>22797</v>
      </c>
      <c r="F8798" s="31" t="s">
        <v>9997</v>
      </c>
      <c r="G8798" s="33">
        <v>475239.6</v>
      </c>
      <c r="H8798" s="33">
        <v>475239.6</v>
      </c>
      <c r="I8798" s="31" t="s">
        <v>9762</v>
      </c>
      <c r="J8798" s="31" t="s">
        <v>9763</v>
      </c>
      <c r="K8798" s="33">
        <v>475239.6</v>
      </c>
      <c r="L8798" s="31" t="s">
        <v>9764</v>
      </c>
      <c r="M8798" t="e">
        <f t="shared" si="383"/>
        <v>#VALUE!</v>
      </c>
    </row>
    <row r="8799" spans="1:15" hidden="1">
      <c r="A8799" s="31" t="s">
        <v>9849</v>
      </c>
      <c r="B8799" s="31" t="s">
        <v>22798</v>
      </c>
      <c r="C8799" s="31" t="s">
        <v>22799</v>
      </c>
      <c r="D8799" s="32">
        <v>44260</v>
      </c>
      <c r="E8799" s="31" t="s">
        <v>22800</v>
      </c>
      <c r="F8799" s="31" t="s">
        <v>12612</v>
      </c>
      <c r="G8799" s="33">
        <v>-2013109.56</v>
      </c>
      <c r="H8799" s="33">
        <v>-2013109.56</v>
      </c>
      <c r="I8799" s="31" t="s">
        <v>9762</v>
      </c>
      <c r="J8799" s="31" t="s">
        <v>9763</v>
      </c>
      <c r="K8799" s="33">
        <v>-2013109.56</v>
      </c>
      <c r="L8799" s="31" t="s">
        <v>9764</v>
      </c>
      <c r="M8799" t="e">
        <f t="shared" si="383"/>
        <v>#VALUE!</v>
      </c>
    </row>
    <row r="8800" spans="1:15" hidden="1">
      <c r="A8800" s="31" t="s">
        <v>9849</v>
      </c>
      <c r="B8800" s="31" t="s">
        <v>22798</v>
      </c>
      <c r="C8800" s="31" t="s">
        <v>22799</v>
      </c>
      <c r="D8800" s="32">
        <v>44260</v>
      </c>
      <c r="E8800" s="31" t="s">
        <v>22800</v>
      </c>
      <c r="F8800" s="31" t="s">
        <v>9997</v>
      </c>
      <c r="G8800" s="33">
        <v>2013109.56</v>
      </c>
      <c r="H8800" s="33">
        <v>2013109.56</v>
      </c>
      <c r="I8800" s="31" t="s">
        <v>9762</v>
      </c>
      <c r="J8800" s="31" t="s">
        <v>9763</v>
      </c>
      <c r="K8800" s="33">
        <v>2013109.56</v>
      </c>
      <c r="L8800" s="31" t="s">
        <v>9764</v>
      </c>
      <c r="M8800" t="e">
        <f t="shared" si="383"/>
        <v>#VALUE!</v>
      </c>
    </row>
    <row r="8801" spans="1:15" hidden="1">
      <c r="A8801" s="31" t="s">
        <v>9849</v>
      </c>
      <c r="B8801" s="31" t="s">
        <v>22801</v>
      </c>
      <c r="C8801" s="31" t="s">
        <v>22802</v>
      </c>
      <c r="D8801" s="32">
        <v>44260</v>
      </c>
      <c r="E8801" s="31" t="s">
        <v>22803</v>
      </c>
      <c r="F8801" s="31" t="s">
        <v>12612</v>
      </c>
      <c r="G8801" s="33">
        <v>-1548855</v>
      </c>
      <c r="H8801" s="33">
        <v>-1548855</v>
      </c>
      <c r="I8801" s="31" t="s">
        <v>9762</v>
      </c>
      <c r="J8801" s="31" t="s">
        <v>9763</v>
      </c>
      <c r="K8801" s="33">
        <v>-1548855</v>
      </c>
      <c r="L8801" s="31" t="s">
        <v>9764</v>
      </c>
      <c r="M8801" t="e">
        <f t="shared" si="383"/>
        <v>#VALUE!</v>
      </c>
    </row>
    <row r="8802" spans="1:15" hidden="1">
      <c r="A8802" s="31" t="s">
        <v>9849</v>
      </c>
      <c r="B8802" s="31" t="s">
        <v>22801</v>
      </c>
      <c r="C8802" s="31" t="s">
        <v>22802</v>
      </c>
      <c r="D8802" s="32">
        <v>44260</v>
      </c>
      <c r="E8802" s="31" t="s">
        <v>22803</v>
      </c>
      <c r="F8802" s="31" t="s">
        <v>9997</v>
      </c>
      <c r="G8802" s="33">
        <v>1548855</v>
      </c>
      <c r="H8802" s="33">
        <v>1548855</v>
      </c>
      <c r="I8802" s="31" t="s">
        <v>9762</v>
      </c>
      <c r="J8802" s="31" t="s">
        <v>9763</v>
      </c>
      <c r="K8802" s="33">
        <v>1548855</v>
      </c>
      <c r="L8802" s="31" t="s">
        <v>9764</v>
      </c>
      <c r="M8802" t="e">
        <f t="shared" si="383"/>
        <v>#VALUE!</v>
      </c>
    </row>
    <row r="8803" spans="1:15" hidden="1">
      <c r="A8803" s="31" t="s">
        <v>9849</v>
      </c>
      <c r="B8803" s="31" t="s">
        <v>22804</v>
      </c>
      <c r="C8803" s="31" t="s">
        <v>22805</v>
      </c>
      <c r="D8803" s="32">
        <v>44260</v>
      </c>
      <c r="E8803" s="31" t="s">
        <v>22806</v>
      </c>
      <c r="F8803" s="31" t="s">
        <v>12612</v>
      </c>
      <c r="G8803" s="33">
        <v>-455120.82</v>
      </c>
      <c r="H8803" s="33">
        <v>-455120.82</v>
      </c>
      <c r="I8803" s="31" t="s">
        <v>9762</v>
      </c>
      <c r="J8803" s="31" t="s">
        <v>9763</v>
      </c>
      <c r="K8803" s="33">
        <v>-455120.82</v>
      </c>
      <c r="L8803" s="31" t="s">
        <v>9764</v>
      </c>
      <c r="M8803" t="e">
        <f t="shared" si="383"/>
        <v>#VALUE!</v>
      </c>
    </row>
    <row r="8804" spans="1:15" hidden="1">
      <c r="A8804" s="31" t="s">
        <v>9849</v>
      </c>
      <c r="B8804" s="31" t="s">
        <v>22804</v>
      </c>
      <c r="C8804" s="31" t="s">
        <v>22805</v>
      </c>
      <c r="D8804" s="32">
        <v>44260</v>
      </c>
      <c r="E8804" s="31" t="s">
        <v>22806</v>
      </c>
      <c r="F8804" s="31" t="s">
        <v>9997</v>
      </c>
      <c r="G8804" s="33">
        <v>455120.82</v>
      </c>
      <c r="H8804" s="33">
        <v>455120.82</v>
      </c>
      <c r="I8804" s="31" t="s">
        <v>9762</v>
      </c>
      <c r="J8804" s="31" t="s">
        <v>9763</v>
      </c>
      <c r="K8804" s="33">
        <v>455120.82</v>
      </c>
      <c r="L8804" s="31" t="s">
        <v>9764</v>
      </c>
      <c r="M8804" t="e">
        <f t="shared" si="383"/>
        <v>#VALUE!</v>
      </c>
    </row>
    <row r="8805" spans="1:15" hidden="1">
      <c r="A8805" s="31" t="s">
        <v>9849</v>
      </c>
      <c r="B8805" s="31" t="s">
        <v>22807</v>
      </c>
      <c r="C8805" s="31" t="s">
        <v>22808</v>
      </c>
      <c r="D8805" s="32">
        <v>44260</v>
      </c>
      <c r="E8805" s="31" t="s">
        <v>22809</v>
      </c>
      <c r="F8805" s="31" t="s">
        <v>12612</v>
      </c>
      <c r="G8805" s="33">
        <v>-4751725.7699999996</v>
      </c>
      <c r="H8805" s="33">
        <v>-4751725.7699999996</v>
      </c>
      <c r="I8805" s="31" t="s">
        <v>9762</v>
      </c>
      <c r="J8805" s="31" t="s">
        <v>9763</v>
      </c>
      <c r="K8805" s="33">
        <v>-4751725.7699999996</v>
      </c>
      <c r="L8805" s="31" t="s">
        <v>9764</v>
      </c>
      <c r="M8805" t="e">
        <f t="shared" si="383"/>
        <v>#VALUE!</v>
      </c>
    </row>
    <row r="8806" spans="1:15" hidden="1">
      <c r="A8806" s="31" t="s">
        <v>9849</v>
      </c>
      <c r="B8806" s="31" t="s">
        <v>22807</v>
      </c>
      <c r="C8806" s="31" t="s">
        <v>22808</v>
      </c>
      <c r="D8806" s="32">
        <v>44260</v>
      </c>
      <c r="E8806" s="31" t="s">
        <v>22809</v>
      </c>
      <c r="F8806" s="31" t="s">
        <v>9997</v>
      </c>
      <c r="G8806" s="33">
        <v>4751725.7699999996</v>
      </c>
      <c r="H8806" s="33">
        <v>4751725.7699999996</v>
      </c>
      <c r="I8806" s="31" t="s">
        <v>9762</v>
      </c>
      <c r="J8806" s="31" t="s">
        <v>9763</v>
      </c>
      <c r="K8806" s="33">
        <v>4751725.7699999996</v>
      </c>
      <c r="L8806" s="31" t="s">
        <v>9764</v>
      </c>
      <c r="M8806" t="e">
        <f t="shared" si="383"/>
        <v>#VALUE!</v>
      </c>
    </row>
    <row r="8807" spans="1:15" hidden="1">
      <c r="A8807" s="31" t="s">
        <v>9849</v>
      </c>
      <c r="B8807" s="31" t="s">
        <v>22810</v>
      </c>
      <c r="C8807" s="31" t="s">
        <v>22811</v>
      </c>
      <c r="D8807" s="32">
        <v>44260</v>
      </c>
      <c r="E8807" s="31" t="s">
        <v>22812</v>
      </c>
      <c r="F8807" s="31" t="s">
        <v>12612</v>
      </c>
      <c r="G8807" s="33">
        <v>-544500</v>
      </c>
      <c r="H8807" s="33">
        <v>-544500</v>
      </c>
      <c r="I8807" s="31" t="s">
        <v>9762</v>
      </c>
      <c r="J8807" s="31" t="s">
        <v>9763</v>
      </c>
      <c r="K8807" s="33">
        <v>-544500</v>
      </c>
      <c r="L8807" s="31" t="s">
        <v>9764</v>
      </c>
      <c r="M8807" t="e">
        <f t="shared" si="383"/>
        <v>#VALUE!</v>
      </c>
    </row>
    <row r="8808" spans="1:15" hidden="1">
      <c r="A8808" s="31" t="s">
        <v>9849</v>
      </c>
      <c r="B8808" s="31" t="s">
        <v>22810</v>
      </c>
      <c r="C8808" s="31" t="s">
        <v>22811</v>
      </c>
      <c r="D8808" s="32">
        <v>44260</v>
      </c>
      <c r="E8808" s="31" t="s">
        <v>22812</v>
      </c>
      <c r="F8808" s="31" t="s">
        <v>9997</v>
      </c>
      <c r="G8808" s="33">
        <v>544500</v>
      </c>
      <c r="H8808" s="33">
        <v>544500</v>
      </c>
      <c r="I8808" s="31" t="s">
        <v>9762</v>
      </c>
      <c r="J8808" s="31" t="s">
        <v>9763</v>
      </c>
      <c r="K8808" s="33">
        <v>544500</v>
      </c>
      <c r="L8808" s="31" t="s">
        <v>9764</v>
      </c>
      <c r="M8808" t="e">
        <f t="shared" si="383"/>
        <v>#VALUE!</v>
      </c>
    </row>
    <row r="8809" spans="1:15" hidden="1">
      <c r="A8809" s="31" t="s">
        <v>9849</v>
      </c>
      <c r="B8809" s="31" t="s">
        <v>22813</v>
      </c>
      <c r="C8809" s="31" t="s">
        <v>22814</v>
      </c>
      <c r="D8809" s="32">
        <v>44260</v>
      </c>
      <c r="E8809" s="31" t="s">
        <v>22815</v>
      </c>
      <c r="F8809" s="31" t="s">
        <v>12612</v>
      </c>
      <c r="G8809" s="33">
        <v>-474199</v>
      </c>
      <c r="H8809" s="33">
        <v>-474199</v>
      </c>
      <c r="I8809" s="31" t="s">
        <v>9762</v>
      </c>
      <c r="J8809" s="31" t="s">
        <v>9763</v>
      </c>
      <c r="K8809" s="33">
        <v>-474199</v>
      </c>
      <c r="L8809" s="31" t="s">
        <v>9764</v>
      </c>
      <c r="M8809" t="e">
        <f t="shared" si="383"/>
        <v>#VALUE!</v>
      </c>
    </row>
    <row r="8810" spans="1:15" hidden="1">
      <c r="A8810" s="31" t="s">
        <v>9849</v>
      </c>
      <c r="B8810" s="31" t="s">
        <v>22813</v>
      </c>
      <c r="C8810" s="31" t="s">
        <v>22814</v>
      </c>
      <c r="D8810" s="32">
        <v>44260</v>
      </c>
      <c r="E8810" s="31" t="s">
        <v>22815</v>
      </c>
      <c r="F8810" s="31" t="s">
        <v>9997</v>
      </c>
      <c r="G8810" s="33">
        <v>474199</v>
      </c>
      <c r="H8810" s="33">
        <v>474199</v>
      </c>
      <c r="I8810" s="31" t="s">
        <v>9762</v>
      </c>
      <c r="J8810" s="31" t="s">
        <v>9763</v>
      </c>
      <c r="K8810" s="33">
        <v>474199</v>
      </c>
      <c r="L8810" s="31" t="s">
        <v>9764</v>
      </c>
      <c r="M8810" t="e">
        <f t="shared" si="383"/>
        <v>#VALUE!</v>
      </c>
    </row>
    <row r="8811" spans="1:15" hidden="1">
      <c r="A8811" s="31" t="s">
        <v>9849</v>
      </c>
      <c r="B8811" s="31" t="s">
        <v>22816</v>
      </c>
      <c r="C8811" s="31" t="s">
        <v>22817</v>
      </c>
      <c r="D8811" s="32">
        <v>44257</v>
      </c>
      <c r="E8811" s="31" t="s">
        <v>22818</v>
      </c>
      <c r="F8811" s="31" t="s">
        <v>12612</v>
      </c>
      <c r="G8811" s="33">
        <v>-29700</v>
      </c>
      <c r="H8811" s="33">
        <v>-29700</v>
      </c>
      <c r="I8811" s="31" t="s">
        <v>9762</v>
      </c>
      <c r="J8811" s="31" t="s">
        <v>9763</v>
      </c>
      <c r="K8811" s="33">
        <v>-29700</v>
      </c>
      <c r="L8811" s="31" t="s">
        <v>9764</v>
      </c>
      <c r="M8811">
        <f t="shared" si="383"/>
        <v>15</v>
      </c>
      <c r="N8811" t="str">
        <f t="shared" ref="N8811:N8818" si="385">MID(E8811,M8811,10)</f>
        <v>PO64000294</v>
      </c>
      <c r="O8811" t="e">
        <f>VLOOKUP(N8811,'1_คตง_ภาพรวม'!L8811:M8861,2,FALSE)</f>
        <v>#N/A</v>
      </c>
    </row>
    <row r="8812" spans="1:15" hidden="1">
      <c r="A8812" s="31" t="s">
        <v>9849</v>
      </c>
      <c r="B8812" s="31" t="s">
        <v>22816</v>
      </c>
      <c r="C8812" s="31" t="s">
        <v>22817</v>
      </c>
      <c r="D8812" s="32">
        <v>44257</v>
      </c>
      <c r="E8812" s="31" t="s">
        <v>22818</v>
      </c>
      <c r="F8812" s="31" t="s">
        <v>9875</v>
      </c>
      <c r="G8812" s="33">
        <v>29700</v>
      </c>
      <c r="H8812" s="33">
        <v>29700</v>
      </c>
      <c r="I8812" s="31" t="s">
        <v>9762</v>
      </c>
      <c r="J8812" s="31" t="s">
        <v>9763</v>
      </c>
      <c r="K8812" s="33">
        <v>29700</v>
      </c>
      <c r="L8812" s="31" t="s">
        <v>9764</v>
      </c>
      <c r="M8812">
        <f t="shared" si="383"/>
        <v>15</v>
      </c>
      <c r="N8812" t="str">
        <f t="shared" si="385"/>
        <v>PO64000294</v>
      </c>
      <c r="O8812" t="e">
        <f>VLOOKUP(N8812,'1_คตง_ภาพรวม'!L8812:M8862,2,FALSE)</f>
        <v>#N/A</v>
      </c>
    </row>
    <row r="8813" spans="1:15" hidden="1">
      <c r="A8813" s="31" t="s">
        <v>9849</v>
      </c>
      <c r="B8813" s="31" t="s">
        <v>22819</v>
      </c>
      <c r="C8813" s="31" t="s">
        <v>22820</v>
      </c>
      <c r="D8813" s="32">
        <v>44257</v>
      </c>
      <c r="E8813" s="31" t="s">
        <v>22821</v>
      </c>
      <c r="F8813" s="31" t="s">
        <v>12612</v>
      </c>
      <c r="G8813" s="33">
        <v>-26730</v>
      </c>
      <c r="H8813" s="33">
        <v>-26730</v>
      </c>
      <c r="I8813" s="31" t="s">
        <v>9762</v>
      </c>
      <c r="J8813" s="31" t="s">
        <v>9763</v>
      </c>
      <c r="K8813" s="33">
        <v>-26730</v>
      </c>
      <c r="L8813" s="31" t="s">
        <v>9764</v>
      </c>
      <c r="M8813">
        <f t="shared" si="383"/>
        <v>15</v>
      </c>
      <c r="N8813" t="str">
        <f t="shared" si="385"/>
        <v>PO64000120</v>
      </c>
      <c r="O8813" t="e">
        <f>VLOOKUP(N8813,'1_คตง_ภาพรวม'!L8813:M8863,2,FALSE)</f>
        <v>#N/A</v>
      </c>
    </row>
    <row r="8814" spans="1:15" hidden="1">
      <c r="A8814" s="31" t="s">
        <v>9849</v>
      </c>
      <c r="B8814" s="31" t="s">
        <v>22819</v>
      </c>
      <c r="C8814" s="31" t="s">
        <v>22820</v>
      </c>
      <c r="D8814" s="32">
        <v>44257</v>
      </c>
      <c r="E8814" s="31" t="s">
        <v>22821</v>
      </c>
      <c r="F8814" s="31" t="s">
        <v>9875</v>
      </c>
      <c r="G8814" s="33">
        <v>26730</v>
      </c>
      <c r="H8814" s="33">
        <v>26730</v>
      </c>
      <c r="I8814" s="31" t="s">
        <v>9762</v>
      </c>
      <c r="J8814" s="31" t="s">
        <v>9763</v>
      </c>
      <c r="K8814" s="33">
        <v>26730</v>
      </c>
      <c r="L8814" s="31" t="s">
        <v>9764</v>
      </c>
      <c r="M8814">
        <f t="shared" si="383"/>
        <v>15</v>
      </c>
      <c r="N8814" t="str">
        <f t="shared" si="385"/>
        <v>PO64000120</v>
      </c>
      <c r="O8814" t="e">
        <f>VLOOKUP(N8814,'1_คตง_ภาพรวม'!L8814:M8864,2,FALSE)</f>
        <v>#N/A</v>
      </c>
    </row>
    <row r="8815" spans="1:15" hidden="1">
      <c r="A8815" s="31" t="s">
        <v>9849</v>
      </c>
      <c r="B8815" s="31" t="s">
        <v>22822</v>
      </c>
      <c r="C8815" s="31" t="s">
        <v>22823</v>
      </c>
      <c r="D8815" s="32">
        <v>44257</v>
      </c>
      <c r="E8815" s="31" t="s">
        <v>22824</v>
      </c>
      <c r="F8815" s="31" t="s">
        <v>12612</v>
      </c>
      <c r="G8815" s="33">
        <v>-29700</v>
      </c>
      <c r="H8815" s="33">
        <v>-29700</v>
      </c>
      <c r="I8815" s="31" t="s">
        <v>9762</v>
      </c>
      <c r="J8815" s="31" t="s">
        <v>9763</v>
      </c>
      <c r="K8815" s="33">
        <v>-29700</v>
      </c>
      <c r="L8815" s="31" t="s">
        <v>9764</v>
      </c>
      <c r="M8815">
        <f t="shared" si="383"/>
        <v>15</v>
      </c>
      <c r="N8815" t="str">
        <f t="shared" si="385"/>
        <v>PO64000210</v>
      </c>
      <c r="O8815" t="e">
        <f>VLOOKUP(N8815,'1_คตง_ภาพรวม'!L8815:M8865,2,FALSE)</f>
        <v>#N/A</v>
      </c>
    </row>
    <row r="8816" spans="1:15" hidden="1">
      <c r="A8816" s="31" t="s">
        <v>9849</v>
      </c>
      <c r="B8816" s="31" t="s">
        <v>22822</v>
      </c>
      <c r="C8816" s="31" t="s">
        <v>22823</v>
      </c>
      <c r="D8816" s="32">
        <v>44257</v>
      </c>
      <c r="E8816" s="31" t="s">
        <v>22824</v>
      </c>
      <c r="F8816" s="31" t="s">
        <v>9875</v>
      </c>
      <c r="G8816" s="33">
        <v>29700</v>
      </c>
      <c r="H8816" s="33">
        <v>29700</v>
      </c>
      <c r="I8816" s="31" t="s">
        <v>9762</v>
      </c>
      <c r="J8816" s="31" t="s">
        <v>9763</v>
      </c>
      <c r="K8816" s="33">
        <v>29700</v>
      </c>
      <c r="L8816" s="31" t="s">
        <v>9764</v>
      </c>
      <c r="M8816">
        <f t="shared" si="383"/>
        <v>15</v>
      </c>
      <c r="N8816" t="str">
        <f t="shared" si="385"/>
        <v>PO64000210</v>
      </c>
      <c r="O8816" t="e">
        <f>VLOOKUP(N8816,'1_คตง_ภาพรวม'!L8816:M8866,2,FALSE)</f>
        <v>#N/A</v>
      </c>
    </row>
    <row r="8817" spans="1:15" hidden="1">
      <c r="A8817" s="31" t="s">
        <v>9849</v>
      </c>
      <c r="B8817" s="31" t="s">
        <v>22825</v>
      </c>
      <c r="C8817" s="31" t="s">
        <v>22826</v>
      </c>
      <c r="D8817" s="32">
        <v>44257</v>
      </c>
      <c r="E8817" s="31" t="s">
        <v>22827</v>
      </c>
      <c r="F8817" s="31" t="s">
        <v>12612</v>
      </c>
      <c r="G8817" s="33">
        <v>-24750</v>
      </c>
      <c r="H8817" s="33">
        <v>-24750</v>
      </c>
      <c r="I8817" s="31" t="s">
        <v>9762</v>
      </c>
      <c r="J8817" s="31" t="s">
        <v>9763</v>
      </c>
      <c r="K8817" s="33">
        <v>-24750</v>
      </c>
      <c r="L8817" s="31" t="s">
        <v>9764</v>
      </c>
      <c r="M8817">
        <f t="shared" si="383"/>
        <v>15</v>
      </c>
      <c r="N8817" t="str">
        <f t="shared" si="385"/>
        <v>PO64000198</v>
      </c>
      <c r="O8817" t="e">
        <f>VLOOKUP(N8817,'1_คตง_ภาพรวม'!L8817:M8867,2,FALSE)</f>
        <v>#N/A</v>
      </c>
    </row>
    <row r="8818" spans="1:15" hidden="1">
      <c r="A8818" s="31" t="s">
        <v>9849</v>
      </c>
      <c r="B8818" s="31" t="s">
        <v>22825</v>
      </c>
      <c r="C8818" s="31" t="s">
        <v>22826</v>
      </c>
      <c r="D8818" s="32">
        <v>44257</v>
      </c>
      <c r="E8818" s="31" t="s">
        <v>22827</v>
      </c>
      <c r="F8818" s="31" t="s">
        <v>9875</v>
      </c>
      <c r="G8818" s="33">
        <v>24750</v>
      </c>
      <c r="H8818" s="33">
        <v>24750</v>
      </c>
      <c r="I8818" s="31" t="s">
        <v>9762</v>
      </c>
      <c r="J8818" s="31" t="s">
        <v>9763</v>
      </c>
      <c r="K8818" s="33">
        <v>24750</v>
      </c>
      <c r="L8818" s="31" t="s">
        <v>9764</v>
      </c>
      <c r="M8818">
        <f t="shared" si="383"/>
        <v>15</v>
      </c>
      <c r="N8818" t="str">
        <f t="shared" si="385"/>
        <v>PO64000198</v>
      </c>
      <c r="O8818" t="e">
        <f>VLOOKUP(N8818,'1_คตง_ภาพรวม'!L8818:M8868,2,FALSE)</f>
        <v>#N/A</v>
      </c>
    </row>
    <row r="8819" spans="1:15" hidden="1">
      <c r="A8819" s="31" t="s">
        <v>9849</v>
      </c>
      <c r="B8819" s="31" t="s">
        <v>22828</v>
      </c>
      <c r="C8819" s="31" t="s">
        <v>22829</v>
      </c>
      <c r="D8819" s="32">
        <v>44260</v>
      </c>
      <c r="E8819" s="31" t="s">
        <v>22830</v>
      </c>
      <c r="F8819" s="31" t="s">
        <v>12612</v>
      </c>
      <c r="G8819" s="33">
        <v>-1000000</v>
      </c>
      <c r="H8819" s="33">
        <v>-1000000</v>
      </c>
      <c r="I8819" s="31" t="s">
        <v>9762</v>
      </c>
      <c r="J8819" s="31" t="s">
        <v>9763</v>
      </c>
      <c r="K8819" s="33">
        <v>-1000000</v>
      </c>
      <c r="L8819" s="31" t="s">
        <v>9764</v>
      </c>
      <c r="M8819" t="e">
        <f t="shared" si="383"/>
        <v>#VALUE!</v>
      </c>
    </row>
    <row r="8820" spans="1:15" hidden="1">
      <c r="A8820" s="31" t="s">
        <v>9849</v>
      </c>
      <c r="B8820" s="31" t="s">
        <v>22828</v>
      </c>
      <c r="C8820" s="31" t="s">
        <v>22829</v>
      </c>
      <c r="D8820" s="32">
        <v>44260</v>
      </c>
      <c r="E8820" s="31" t="s">
        <v>22830</v>
      </c>
      <c r="F8820" s="31" t="s">
        <v>9997</v>
      </c>
      <c r="G8820" s="33">
        <v>1000000</v>
      </c>
      <c r="H8820" s="33">
        <v>1000000</v>
      </c>
      <c r="I8820" s="31" t="s">
        <v>9762</v>
      </c>
      <c r="J8820" s="31" t="s">
        <v>9763</v>
      </c>
      <c r="K8820" s="33">
        <v>1000000</v>
      </c>
      <c r="L8820" s="31" t="s">
        <v>9764</v>
      </c>
      <c r="M8820" t="e">
        <f t="shared" si="383"/>
        <v>#VALUE!</v>
      </c>
    </row>
    <row r="8821" spans="1:15" hidden="1">
      <c r="A8821" s="31" t="s">
        <v>9849</v>
      </c>
      <c r="B8821" s="31" t="s">
        <v>22831</v>
      </c>
      <c r="C8821" s="31" t="s">
        <v>22832</v>
      </c>
      <c r="D8821" s="32">
        <v>44260</v>
      </c>
      <c r="E8821" s="31" t="s">
        <v>22833</v>
      </c>
      <c r="F8821" s="31" t="s">
        <v>12612</v>
      </c>
      <c r="G8821" s="33">
        <v>-955230.59</v>
      </c>
      <c r="H8821" s="33">
        <v>-955230.59</v>
      </c>
      <c r="I8821" s="31" t="s">
        <v>9762</v>
      </c>
      <c r="J8821" s="31" t="s">
        <v>9763</v>
      </c>
      <c r="K8821" s="33">
        <v>-955230.59</v>
      </c>
      <c r="L8821" s="31" t="s">
        <v>9764</v>
      </c>
      <c r="M8821" t="e">
        <f t="shared" si="383"/>
        <v>#VALUE!</v>
      </c>
    </row>
    <row r="8822" spans="1:15" hidden="1">
      <c r="A8822" s="31" t="s">
        <v>9849</v>
      </c>
      <c r="B8822" s="31" t="s">
        <v>22831</v>
      </c>
      <c r="C8822" s="31" t="s">
        <v>22832</v>
      </c>
      <c r="D8822" s="32">
        <v>44260</v>
      </c>
      <c r="E8822" s="31" t="s">
        <v>22833</v>
      </c>
      <c r="F8822" s="31" t="s">
        <v>9997</v>
      </c>
      <c r="G8822" s="33">
        <v>955230.59</v>
      </c>
      <c r="H8822" s="33">
        <v>955230.59</v>
      </c>
      <c r="I8822" s="31" t="s">
        <v>9762</v>
      </c>
      <c r="J8822" s="31" t="s">
        <v>9763</v>
      </c>
      <c r="K8822" s="33">
        <v>955230.59</v>
      </c>
      <c r="L8822" s="31" t="s">
        <v>9764</v>
      </c>
      <c r="M8822" t="e">
        <f t="shared" si="383"/>
        <v>#VALUE!</v>
      </c>
    </row>
    <row r="8823" spans="1:15" hidden="1">
      <c r="A8823" s="31" t="s">
        <v>9849</v>
      </c>
      <c r="B8823" s="31" t="s">
        <v>22834</v>
      </c>
      <c r="C8823" s="31" t="s">
        <v>22835</v>
      </c>
      <c r="D8823" s="32">
        <v>44260</v>
      </c>
      <c r="E8823" s="31" t="s">
        <v>22836</v>
      </c>
      <c r="F8823" s="31" t="s">
        <v>12612</v>
      </c>
      <c r="G8823" s="33">
        <v>-254355.47</v>
      </c>
      <c r="H8823" s="33">
        <v>-254355.47</v>
      </c>
      <c r="I8823" s="31" t="s">
        <v>9762</v>
      </c>
      <c r="J8823" s="31" t="s">
        <v>9763</v>
      </c>
      <c r="K8823" s="33">
        <v>-254355.47</v>
      </c>
      <c r="L8823" s="31" t="s">
        <v>9764</v>
      </c>
      <c r="M8823" t="e">
        <f t="shared" si="383"/>
        <v>#VALUE!</v>
      </c>
    </row>
    <row r="8824" spans="1:15" hidden="1">
      <c r="A8824" s="31" t="s">
        <v>9849</v>
      </c>
      <c r="B8824" s="31" t="s">
        <v>22834</v>
      </c>
      <c r="C8824" s="31" t="s">
        <v>22835</v>
      </c>
      <c r="D8824" s="32">
        <v>44260</v>
      </c>
      <c r="E8824" s="31" t="s">
        <v>22836</v>
      </c>
      <c r="F8824" s="31" t="s">
        <v>9997</v>
      </c>
      <c r="G8824" s="33">
        <v>254355.47</v>
      </c>
      <c r="H8824" s="33">
        <v>254355.47</v>
      </c>
      <c r="I8824" s="31" t="s">
        <v>9762</v>
      </c>
      <c r="J8824" s="31" t="s">
        <v>9763</v>
      </c>
      <c r="K8824" s="33">
        <v>254355.47</v>
      </c>
      <c r="L8824" s="31" t="s">
        <v>9764</v>
      </c>
      <c r="M8824" t="e">
        <f t="shared" si="383"/>
        <v>#VALUE!</v>
      </c>
    </row>
    <row r="8825" spans="1:15" hidden="1">
      <c r="A8825" s="31" t="s">
        <v>9849</v>
      </c>
      <c r="B8825" s="31" t="s">
        <v>22837</v>
      </c>
      <c r="C8825" s="31" t="s">
        <v>22838</v>
      </c>
      <c r="D8825" s="32">
        <v>44260</v>
      </c>
      <c r="E8825" s="31" t="s">
        <v>22839</v>
      </c>
      <c r="F8825" s="31" t="s">
        <v>12612</v>
      </c>
      <c r="G8825" s="33">
        <v>-339812</v>
      </c>
      <c r="H8825" s="33">
        <v>-339812</v>
      </c>
      <c r="I8825" s="31" t="s">
        <v>9762</v>
      </c>
      <c r="J8825" s="31" t="s">
        <v>9763</v>
      </c>
      <c r="K8825" s="33">
        <v>-339812</v>
      </c>
      <c r="L8825" s="31" t="s">
        <v>9764</v>
      </c>
      <c r="M8825" t="e">
        <f t="shared" si="383"/>
        <v>#VALUE!</v>
      </c>
    </row>
    <row r="8826" spans="1:15" hidden="1">
      <c r="A8826" s="31" t="s">
        <v>9849</v>
      </c>
      <c r="B8826" s="31" t="s">
        <v>22837</v>
      </c>
      <c r="C8826" s="31" t="s">
        <v>22838</v>
      </c>
      <c r="D8826" s="32">
        <v>44260</v>
      </c>
      <c r="E8826" s="31" t="s">
        <v>22839</v>
      </c>
      <c r="F8826" s="31" t="s">
        <v>9997</v>
      </c>
      <c r="G8826" s="33">
        <v>339812</v>
      </c>
      <c r="H8826" s="33">
        <v>339812</v>
      </c>
      <c r="I8826" s="31" t="s">
        <v>9762</v>
      </c>
      <c r="J8826" s="31" t="s">
        <v>9763</v>
      </c>
      <c r="K8826" s="33">
        <v>339812</v>
      </c>
      <c r="L8826" s="31" t="s">
        <v>9764</v>
      </c>
      <c r="M8826" t="e">
        <f t="shared" si="383"/>
        <v>#VALUE!</v>
      </c>
    </row>
    <row r="8827" spans="1:15" hidden="1">
      <c r="A8827" s="31" t="s">
        <v>9849</v>
      </c>
      <c r="B8827" s="31" t="s">
        <v>22840</v>
      </c>
      <c r="C8827" s="31" t="s">
        <v>22841</v>
      </c>
      <c r="D8827" s="32">
        <v>44260</v>
      </c>
      <c r="E8827" s="31" t="s">
        <v>22842</v>
      </c>
      <c r="F8827" s="31" t="s">
        <v>12612</v>
      </c>
      <c r="G8827" s="33">
        <v>-362127.19</v>
      </c>
      <c r="H8827" s="33">
        <v>-362127.19</v>
      </c>
      <c r="I8827" s="31" t="s">
        <v>9762</v>
      </c>
      <c r="J8827" s="31" t="s">
        <v>9763</v>
      </c>
      <c r="K8827" s="33">
        <v>-362127.19</v>
      </c>
      <c r="L8827" s="31" t="s">
        <v>9764</v>
      </c>
      <c r="M8827" t="e">
        <f t="shared" si="383"/>
        <v>#VALUE!</v>
      </c>
    </row>
    <row r="8828" spans="1:15" hidden="1">
      <c r="A8828" s="31" t="s">
        <v>9849</v>
      </c>
      <c r="B8828" s="31" t="s">
        <v>22840</v>
      </c>
      <c r="C8828" s="31" t="s">
        <v>22841</v>
      </c>
      <c r="D8828" s="32">
        <v>44260</v>
      </c>
      <c r="E8828" s="31" t="s">
        <v>22842</v>
      </c>
      <c r="F8828" s="31" t="s">
        <v>9997</v>
      </c>
      <c r="G8828" s="33">
        <v>362127.19</v>
      </c>
      <c r="H8828" s="33">
        <v>362127.19</v>
      </c>
      <c r="I8828" s="31" t="s">
        <v>9762</v>
      </c>
      <c r="J8828" s="31" t="s">
        <v>9763</v>
      </c>
      <c r="K8828" s="33">
        <v>362127.19</v>
      </c>
      <c r="L8828" s="31" t="s">
        <v>9764</v>
      </c>
      <c r="M8828" t="e">
        <f t="shared" si="383"/>
        <v>#VALUE!</v>
      </c>
    </row>
    <row r="8829" spans="1:15" hidden="1">
      <c r="A8829" s="31" t="s">
        <v>9849</v>
      </c>
      <c r="B8829" s="31" t="s">
        <v>22843</v>
      </c>
      <c r="C8829" s="31" t="s">
        <v>22844</v>
      </c>
      <c r="D8829" s="32">
        <v>44260</v>
      </c>
      <c r="E8829" s="31" t="s">
        <v>22845</v>
      </c>
      <c r="F8829" s="31" t="s">
        <v>12612</v>
      </c>
      <c r="G8829" s="33">
        <v>-130000</v>
      </c>
      <c r="H8829" s="33">
        <v>-130000</v>
      </c>
      <c r="I8829" s="31" t="s">
        <v>9762</v>
      </c>
      <c r="J8829" s="31" t="s">
        <v>9763</v>
      </c>
      <c r="K8829" s="33">
        <v>-130000</v>
      </c>
      <c r="L8829" s="31" t="s">
        <v>9764</v>
      </c>
      <c r="M8829" t="e">
        <f t="shared" si="383"/>
        <v>#VALUE!</v>
      </c>
    </row>
    <row r="8830" spans="1:15" hidden="1">
      <c r="A8830" s="31" t="s">
        <v>9849</v>
      </c>
      <c r="B8830" s="31" t="s">
        <v>22843</v>
      </c>
      <c r="C8830" s="31" t="s">
        <v>22844</v>
      </c>
      <c r="D8830" s="32">
        <v>44260</v>
      </c>
      <c r="E8830" s="31" t="s">
        <v>22845</v>
      </c>
      <c r="F8830" s="31" t="s">
        <v>9997</v>
      </c>
      <c r="G8830" s="33">
        <v>130000</v>
      </c>
      <c r="H8830" s="33">
        <v>130000</v>
      </c>
      <c r="I8830" s="31" t="s">
        <v>9762</v>
      </c>
      <c r="J8830" s="31" t="s">
        <v>9763</v>
      </c>
      <c r="K8830" s="33">
        <v>130000</v>
      </c>
      <c r="L8830" s="31" t="s">
        <v>9764</v>
      </c>
      <c r="M8830" t="e">
        <f t="shared" si="383"/>
        <v>#VALUE!</v>
      </c>
    </row>
    <row r="8831" spans="1:15" hidden="1">
      <c r="A8831" s="31" t="s">
        <v>9849</v>
      </c>
      <c r="B8831" s="31" t="s">
        <v>22846</v>
      </c>
      <c r="C8831" s="31" t="s">
        <v>22847</v>
      </c>
      <c r="D8831" s="32">
        <v>44258</v>
      </c>
      <c r="E8831" s="31" t="s">
        <v>22848</v>
      </c>
      <c r="F8831" s="31" t="s">
        <v>21415</v>
      </c>
      <c r="G8831" s="33">
        <v>-11000</v>
      </c>
      <c r="H8831" s="33">
        <v>-11000</v>
      </c>
      <c r="I8831" s="31" t="s">
        <v>9762</v>
      </c>
      <c r="J8831" s="31" t="s">
        <v>9763</v>
      </c>
      <c r="K8831" s="33">
        <v>-11000</v>
      </c>
      <c r="L8831" s="31" t="s">
        <v>9764</v>
      </c>
      <c r="M8831" t="e">
        <f t="shared" si="383"/>
        <v>#VALUE!</v>
      </c>
    </row>
    <row r="8832" spans="1:15" hidden="1">
      <c r="A8832" s="31" t="s">
        <v>9849</v>
      </c>
      <c r="B8832" s="31" t="s">
        <v>22846</v>
      </c>
      <c r="C8832" s="31" t="s">
        <v>22847</v>
      </c>
      <c r="D8832" s="32">
        <v>44258</v>
      </c>
      <c r="E8832" s="31" t="s">
        <v>22848</v>
      </c>
      <c r="F8832" s="31" t="s">
        <v>21416</v>
      </c>
      <c r="G8832" s="33">
        <v>11000</v>
      </c>
      <c r="H8832" s="33">
        <v>11000</v>
      </c>
      <c r="I8832" s="31" t="s">
        <v>9762</v>
      </c>
      <c r="J8832" s="31" t="s">
        <v>9763</v>
      </c>
      <c r="K8832" s="33">
        <v>11000</v>
      </c>
      <c r="L8832" s="31" t="s">
        <v>9764</v>
      </c>
      <c r="M8832" t="e">
        <f t="shared" si="383"/>
        <v>#VALUE!</v>
      </c>
    </row>
    <row r="8833" spans="1:13" hidden="1">
      <c r="A8833" s="31" t="s">
        <v>9849</v>
      </c>
      <c r="B8833" s="31" t="s">
        <v>22849</v>
      </c>
      <c r="C8833" s="31" t="s">
        <v>22850</v>
      </c>
      <c r="D8833" s="32">
        <v>44259</v>
      </c>
      <c r="E8833" s="31" t="s">
        <v>22851</v>
      </c>
      <c r="F8833" s="31" t="s">
        <v>18450</v>
      </c>
      <c r="G8833" s="33">
        <v>-30000</v>
      </c>
      <c r="H8833" s="33">
        <v>-30000</v>
      </c>
      <c r="I8833" s="31" t="s">
        <v>9762</v>
      </c>
      <c r="J8833" s="31" t="s">
        <v>9763</v>
      </c>
      <c r="K8833" s="33">
        <v>-30000</v>
      </c>
      <c r="L8833" s="31" t="s">
        <v>9764</v>
      </c>
      <c r="M8833" t="e">
        <f t="shared" si="383"/>
        <v>#VALUE!</v>
      </c>
    </row>
    <row r="8834" spans="1:13" hidden="1">
      <c r="A8834" s="31" t="s">
        <v>9849</v>
      </c>
      <c r="B8834" s="31" t="s">
        <v>22849</v>
      </c>
      <c r="C8834" s="31" t="s">
        <v>22850</v>
      </c>
      <c r="D8834" s="32">
        <v>44259</v>
      </c>
      <c r="E8834" s="31" t="s">
        <v>22851</v>
      </c>
      <c r="F8834" s="31" t="s">
        <v>18451</v>
      </c>
      <c r="G8834" s="33">
        <v>30000</v>
      </c>
      <c r="H8834" s="33">
        <v>30000</v>
      </c>
      <c r="I8834" s="31" t="s">
        <v>9762</v>
      </c>
      <c r="J8834" s="31" t="s">
        <v>9763</v>
      </c>
      <c r="K8834" s="33">
        <v>30000</v>
      </c>
      <c r="L8834" s="31" t="s">
        <v>9764</v>
      </c>
      <c r="M8834" t="e">
        <f t="shared" si="383"/>
        <v>#VALUE!</v>
      </c>
    </row>
    <row r="8835" spans="1:13" hidden="1">
      <c r="A8835" s="31" t="s">
        <v>9849</v>
      </c>
      <c r="B8835" s="31" t="s">
        <v>22852</v>
      </c>
      <c r="C8835" s="31" t="s">
        <v>22853</v>
      </c>
      <c r="D8835" s="32">
        <v>44259</v>
      </c>
      <c r="E8835" s="31" t="s">
        <v>22854</v>
      </c>
      <c r="F8835" s="31" t="s">
        <v>17830</v>
      </c>
      <c r="G8835" s="33">
        <v>-30000</v>
      </c>
      <c r="H8835" s="33">
        <v>-30000</v>
      </c>
      <c r="I8835" s="31" t="s">
        <v>9762</v>
      </c>
      <c r="J8835" s="31" t="s">
        <v>9763</v>
      </c>
      <c r="K8835" s="33">
        <v>-30000</v>
      </c>
      <c r="L8835" s="31" t="s">
        <v>9764</v>
      </c>
      <c r="M8835" t="e">
        <f t="shared" ref="M8835:M8898" si="386">FIND("PO",E8835)</f>
        <v>#VALUE!</v>
      </c>
    </row>
    <row r="8836" spans="1:13" hidden="1">
      <c r="A8836" s="31" t="s">
        <v>9849</v>
      </c>
      <c r="B8836" s="31" t="s">
        <v>22852</v>
      </c>
      <c r="C8836" s="31" t="s">
        <v>22853</v>
      </c>
      <c r="D8836" s="32">
        <v>44259</v>
      </c>
      <c r="E8836" s="31" t="s">
        <v>22854</v>
      </c>
      <c r="F8836" s="31" t="s">
        <v>17831</v>
      </c>
      <c r="G8836" s="33">
        <v>30000</v>
      </c>
      <c r="H8836" s="33">
        <v>30000</v>
      </c>
      <c r="I8836" s="31" t="s">
        <v>9762</v>
      </c>
      <c r="J8836" s="31" t="s">
        <v>9763</v>
      </c>
      <c r="K8836" s="33">
        <v>30000</v>
      </c>
      <c r="L8836" s="31" t="s">
        <v>9764</v>
      </c>
      <c r="M8836" t="e">
        <f t="shared" si="386"/>
        <v>#VALUE!</v>
      </c>
    </row>
    <row r="8837" spans="1:13" hidden="1">
      <c r="A8837" s="31" t="s">
        <v>9849</v>
      </c>
      <c r="B8837" s="31" t="s">
        <v>22855</v>
      </c>
      <c r="C8837" s="31" t="s">
        <v>22856</v>
      </c>
      <c r="D8837" s="32">
        <v>44260</v>
      </c>
      <c r="E8837" s="31" t="s">
        <v>22857</v>
      </c>
      <c r="F8837" s="31" t="s">
        <v>12612</v>
      </c>
      <c r="G8837" s="33">
        <v>-245</v>
      </c>
      <c r="H8837" s="33">
        <v>-245</v>
      </c>
      <c r="I8837" s="31" t="s">
        <v>9762</v>
      </c>
      <c r="J8837" s="31" t="s">
        <v>9763</v>
      </c>
      <c r="K8837" s="33">
        <v>-245</v>
      </c>
      <c r="L8837" s="31" t="s">
        <v>9764</v>
      </c>
      <c r="M8837" t="e">
        <f t="shared" si="386"/>
        <v>#VALUE!</v>
      </c>
    </row>
    <row r="8838" spans="1:13" hidden="1">
      <c r="A8838" s="31" t="s">
        <v>9849</v>
      </c>
      <c r="B8838" s="31" t="s">
        <v>22855</v>
      </c>
      <c r="C8838" s="31" t="s">
        <v>22856</v>
      </c>
      <c r="D8838" s="32">
        <v>44260</v>
      </c>
      <c r="E8838" s="31" t="s">
        <v>22857</v>
      </c>
      <c r="F8838" s="31" t="s">
        <v>9962</v>
      </c>
      <c r="G8838" s="33">
        <v>245</v>
      </c>
      <c r="H8838" s="33">
        <v>245</v>
      </c>
      <c r="I8838" s="31" t="s">
        <v>9762</v>
      </c>
      <c r="J8838" s="31" t="s">
        <v>9763</v>
      </c>
      <c r="K8838" s="33">
        <v>245</v>
      </c>
      <c r="L8838" s="31" t="s">
        <v>9764</v>
      </c>
      <c r="M8838" t="e">
        <f t="shared" si="386"/>
        <v>#VALUE!</v>
      </c>
    </row>
    <row r="8839" spans="1:13" hidden="1">
      <c r="A8839" s="31" t="s">
        <v>9849</v>
      </c>
      <c r="B8839" s="31" t="s">
        <v>22858</v>
      </c>
      <c r="C8839" s="31" t="s">
        <v>22859</v>
      </c>
      <c r="D8839" s="32">
        <v>44260</v>
      </c>
      <c r="E8839" s="31" t="s">
        <v>22860</v>
      </c>
      <c r="F8839" s="31" t="s">
        <v>12612</v>
      </c>
      <c r="G8839" s="33">
        <v>-2400</v>
      </c>
      <c r="H8839" s="33">
        <v>-2400</v>
      </c>
      <c r="I8839" s="31" t="s">
        <v>9762</v>
      </c>
      <c r="J8839" s="31" t="s">
        <v>9763</v>
      </c>
      <c r="K8839" s="33">
        <v>-2400</v>
      </c>
      <c r="L8839" s="31" t="s">
        <v>9764</v>
      </c>
      <c r="M8839" t="e">
        <f t="shared" si="386"/>
        <v>#VALUE!</v>
      </c>
    </row>
    <row r="8840" spans="1:13" hidden="1">
      <c r="A8840" s="31" t="s">
        <v>9849</v>
      </c>
      <c r="B8840" s="31" t="s">
        <v>22858</v>
      </c>
      <c r="C8840" s="31" t="s">
        <v>22859</v>
      </c>
      <c r="D8840" s="32">
        <v>44260</v>
      </c>
      <c r="E8840" s="31" t="s">
        <v>22860</v>
      </c>
      <c r="F8840" s="31" t="s">
        <v>9875</v>
      </c>
      <c r="G8840" s="33">
        <v>2400</v>
      </c>
      <c r="H8840" s="33">
        <v>2400</v>
      </c>
      <c r="I8840" s="31" t="s">
        <v>9762</v>
      </c>
      <c r="J8840" s="31" t="s">
        <v>9763</v>
      </c>
      <c r="K8840" s="33">
        <v>2400</v>
      </c>
      <c r="L8840" s="31" t="s">
        <v>9764</v>
      </c>
      <c r="M8840" t="e">
        <f t="shared" si="386"/>
        <v>#VALUE!</v>
      </c>
    </row>
    <row r="8841" spans="1:13" hidden="1">
      <c r="A8841" s="31" t="s">
        <v>9849</v>
      </c>
      <c r="B8841" s="31" t="s">
        <v>22861</v>
      </c>
      <c r="C8841" s="31" t="s">
        <v>22862</v>
      </c>
      <c r="D8841" s="32">
        <v>44260</v>
      </c>
      <c r="E8841" s="31" t="s">
        <v>22863</v>
      </c>
      <c r="F8841" s="31" t="s">
        <v>12612</v>
      </c>
      <c r="G8841" s="33">
        <v>-2000</v>
      </c>
      <c r="H8841" s="33">
        <v>-2000</v>
      </c>
      <c r="I8841" s="31" t="s">
        <v>9762</v>
      </c>
      <c r="J8841" s="31" t="s">
        <v>9763</v>
      </c>
      <c r="K8841" s="33">
        <v>-2000</v>
      </c>
      <c r="L8841" s="31" t="s">
        <v>9764</v>
      </c>
      <c r="M8841" t="e">
        <f t="shared" si="386"/>
        <v>#VALUE!</v>
      </c>
    </row>
    <row r="8842" spans="1:13" hidden="1">
      <c r="A8842" s="31" t="s">
        <v>9849</v>
      </c>
      <c r="B8842" s="31" t="s">
        <v>22861</v>
      </c>
      <c r="C8842" s="31" t="s">
        <v>22862</v>
      </c>
      <c r="D8842" s="32">
        <v>44260</v>
      </c>
      <c r="E8842" s="31" t="s">
        <v>22863</v>
      </c>
      <c r="F8842" s="31" t="s">
        <v>9875</v>
      </c>
      <c r="G8842" s="33">
        <v>2000</v>
      </c>
      <c r="H8842" s="33">
        <v>2000</v>
      </c>
      <c r="I8842" s="31" t="s">
        <v>9762</v>
      </c>
      <c r="J8842" s="31" t="s">
        <v>9763</v>
      </c>
      <c r="K8842" s="33">
        <v>2000</v>
      </c>
      <c r="L8842" s="31" t="s">
        <v>9764</v>
      </c>
      <c r="M8842" t="e">
        <f t="shared" si="386"/>
        <v>#VALUE!</v>
      </c>
    </row>
    <row r="8843" spans="1:13" hidden="1">
      <c r="A8843" s="31" t="s">
        <v>9849</v>
      </c>
      <c r="B8843" s="31" t="s">
        <v>22864</v>
      </c>
      <c r="C8843" s="31" t="s">
        <v>22865</v>
      </c>
      <c r="D8843" s="32">
        <v>44260</v>
      </c>
      <c r="E8843" s="31" t="s">
        <v>22866</v>
      </c>
      <c r="F8843" s="31" t="s">
        <v>12612</v>
      </c>
      <c r="G8843" s="33">
        <v>-1800</v>
      </c>
      <c r="H8843" s="33">
        <v>-1800</v>
      </c>
      <c r="I8843" s="31" t="s">
        <v>9762</v>
      </c>
      <c r="J8843" s="31" t="s">
        <v>9763</v>
      </c>
      <c r="K8843" s="33">
        <v>-1800</v>
      </c>
      <c r="L8843" s="31" t="s">
        <v>9764</v>
      </c>
      <c r="M8843" t="e">
        <f t="shared" si="386"/>
        <v>#VALUE!</v>
      </c>
    </row>
    <row r="8844" spans="1:13" hidden="1">
      <c r="A8844" s="31" t="s">
        <v>9849</v>
      </c>
      <c r="B8844" s="31" t="s">
        <v>22864</v>
      </c>
      <c r="C8844" s="31" t="s">
        <v>22865</v>
      </c>
      <c r="D8844" s="32">
        <v>44260</v>
      </c>
      <c r="E8844" s="31" t="s">
        <v>22866</v>
      </c>
      <c r="F8844" s="31" t="s">
        <v>9875</v>
      </c>
      <c r="G8844" s="33">
        <v>1800</v>
      </c>
      <c r="H8844" s="33">
        <v>1800</v>
      </c>
      <c r="I8844" s="31" t="s">
        <v>9762</v>
      </c>
      <c r="J8844" s="31" t="s">
        <v>9763</v>
      </c>
      <c r="K8844" s="33">
        <v>1800</v>
      </c>
      <c r="L8844" s="31" t="s">
        <v>9764</v>
      </c>
      <c r="M8844" t="e">
        <f t="shared" si="386"/>
        <v>#VALUE!</v>
      </c>
    </row>
    <row r="8845" spans="1:13" hidden="1">
      <c r="A8845" s="31" t="s">
        <v>9849</v>
      </c>
      <c r="B8845" s="31" t="s">
        <v>22867</v>
      </c>
      <c r="C8845" s="31" t="s">
        <v>22868</v>
      </c>
      <c r="D8845" s="32">
        <v>44260</v>
      </c>
      <c r="E8845" s="31" t="s">
        <v>22869</v>
      </c>
      <c r="F8845" s="31" t="s">
        <v>12612</v>
      </c>
      <c r="G8845" s="33">
        <v>-3000</v>
      </c>
      <c r="H8845" s="33">
        <v>-3000</v>
      </c>
      <c r="I8845" s="31" t="s">
        <v>9762</v>
      </c>
      <c r="J8845" s="31" t="s">
        <v>9763</v>
      </c>
      <c r="K8845" s="33">
        <v>-3000</v>
      </c>
      <c r="L8845" s="31" t="s">
        <v>9764</v>
      </c>
      <c r="M8845" t="e">
        <f t="shared" si="386"/>
        <v>#VALUE!</v>
      </c>
    </row>
    <row r="8846" spans="1:13" hidden="1">
      <c r="A8846" s="31" t="s">
        <v>9849</v>
      </c>
      <c r="B8846" s="31" t="s">
        <v>22867</v>
      </c>
      <c r="C8846" s="31" t="s">
        <v>22868</v>
      </c>
      <c r="D8846" s="32">
        <v>44260</v>
      </c>
      <c r="E8846" s="31" t="s">
        <v>22869</v>
      </c>
      <c r="F8846" s="31" t="s">
        <v>9875</v>
      </c>
      <c r="G8846" s="33">
        <v>3000</v>
      </c>
      <c r="H8846" s="33">
        <v>3000</v>
      </c>
      <c r="I8846" s="31" t="s">
        <v>9762</v>
      </c>
      <c r="J8846" s="31" t="s">
        <v>9763</v>
      </c>
      <c r="K8846" s="33">
        <v>3000</v>
      </c>
      <c r="L8846" s="31" t="s">
        <v>9764</v>
      </c>
      <c r="M8846" t="e">
        <f t="shared" si="386"/>
        <v>#VALUE!</v>
      </c>
    </row>
    <row r="8847" spans="1:13" hidden="1">
      <c r="A8847" s="31" t="s">
        <v>9849</v>
      </c>
      <c r="B8847" s="31" t="s">
        <v>22870</v>
      </c>
      <c r="C8847" s="31" t="s">
        <v>22871</v>
      </c>
      <c r="D8847" s="32">
        <v>44260</v>
      </c>
      <c r="E8847" s="31" t="s">
        <v>22872</v>
      </c>
      <c r="F8847" s="31" t="s">
        <v>12612</v>
      </c>
      <c r="G8847" s="33">
        <v>-13420</v>
      </c>
      <c r="H8847" s="33">
        <v>-13420</v>
      </c>
      <c r="I8847" s="31" t="s">
        <v>9762</v>
      </c>
      <c r="J8847" s="31" t="s">
        <v>9763</v>
      </c>
      <c r="K8847" s="33">
        <v>-13420</v>
      </c>
      <c r="L8847" s="31" t="s">
        <v>9764</v>
      </c>
      <c r="M8847" t="e">
        <f t="shared" si="386"/>
        <v>#VALUE!</v>
      </c>
    </row>
    <row r="8848" spans="1:13" hidden="1">
      <c r="A8848" s="31" t="s">
        <v>9849</v>
      </c>
      <c r="B8848" s="31" t="s">
        <v>22870</v>
      </c>
      <c r="C8848" s="31" t="s">
        <v>22871</v>
      </c>
      <c r="D8848" s="32">
        <v>44260</v>
      </c>
      <c r="E8848" s="31" t="s">
        <v>22872</v>
      </c>
      <c r="F8848" s="31" t="s">
        <v>19081</v>
      </c>
      <c r="G8848" s="33">
        <v>13420</v>
      </c>
      <c r="H8848" s="33">
        <v>13420</v>
      </c>
      <c r="I8848" s="31" t="s">
        <v>9762</v>
      </c>
      <c r="J8848" s="31" t="s">
        <v>9763</v>
      </c>
      <c r="K8848" s="33">
        <v>13420</v>
      </c>
      <c r="L8848" s="31" t="s">
        <v>9764</v>
      </c>
      <c r="M8848" t="e">
        <f t="shared" si="386"/>
        <v>#VALUE!</v>
      </c>
    </row>
    <row r="8849" spans="1:15" hidden="1">
      <c r="A8849" s="31" t="s">
        <v>9849</v>
      </c>
      <c r="B8849" s="31" t="s">
        <v>22873</v>
      </c>
      <c r="C8849" s="31" t="s">
        <v>22874</v>
      </c>
      <c r="D8849" s="32">
        <v>44260</v>
      </c>
      <c r="E8849" s="31" t="s">
        <v>22875</v>
      </c>
      <c r="F8849" s="31" t="s">
        <v>12612</v>
      </c>
      <c r="G8849" s="33">
        <v>-2000</v>
      </c>
      <c r="H8849" s="33">
        <v>-2000</v>
      </c>
      <c r="I8849" s="31" t="s">
        <v>9762</v>
      </c>
      <c r="J8849" s="31" t="s">
        <v>9763</v>
      </c>
      <c r="K8849" s="33">
        <v>-2000</v>
      </c>
      <c r="L8849" s="31" t="s">
        <v>9764</v>
      </c>
      <c r="M8849" t="e">
        <f t="shared" si="386"/>
        <v>#VALUE!</v>
      </c>
    </row>
    <row r="8850" spans="1:15" hidden="1">
      <c r="A8850" s="31" t="s">
        <v>9849</v>
      </c>
      <c r="B8850" s="31" t="s">
        <v>22873</v>
      </c>
      <c r="C8850" s="31" t="s">
        <v>22874</v>
      </c>
      <c r="D8850" s="32">
        <v>44260</v>
      </c>
      <c r="E8850" s="31" t="s">
        <v>22875</v>
      </c>
      <c r="F8850" s="31" t="s">
        <v>9875</v>
      </c>
      <c r="G8850" s="33">
        <v>2000</v>
      </c>
      <c r="H8850" s="33">
        <v>2000</v>
      </c>
      <c r="I8850" s="31" t="s">
        <v>9762</v>
      </c>
      <c r="J8850" s="31" t="s">
        <v>9763</v>
      </c>
      <c r="K8850" s="33">
        <v>2000</v>
      </c>
      <c r="L8850" s="31" t="s">
        <v>9764</v>
      </c>
      <c r="M8850" t="e">
        <f t="shared" si="386"/>
        <v>#VALUE!</v>
      </c>
    </row>
    <row r="8851" spans="1:15" hidden="1">
      <c r="A8851" s="31" t="s">
        <v>9849</v>
      </c>
      <c r="B8851" s="31" t="s">
        <v>22876</v>
      </c>
      <c r="C8851" s="31" t="s">
        <v>22877</v>
      </c>
      <c r="D8851" s="32">
        <v>44266</v>
      </c>
      <c r="E8851" s="31" t="s">
        <v>22878</v>
      </c>
      <c r="F8851" s="31" t="s">
        <v>19906</v>
      </c>
      <c r="G8851" s="33">
        <v>-36450</v>
      </c>
      <c r="H8851" s="33">
        <v>-36450</v>
      </c>
      <c r="I8851" s="31" t="s">
        <v>9762</v>
      </c>
      <c r="J8851" s="31" t="s">
        <v>9763</v>
      </c>
      <c r="K8851" s="33">
        <v>-36450</v>
      </c>
      <c r="L8851" s="31" t="s">
        <v>9764</v>
      </c>
      <c r="M8851" t="e">
        <f t="shared" si="386"/>
        <v>#VALUE!</v>
      </c>
    </row>
    <row r="8852" spans="1:15" hidden="1">
      <c r="A8852" s="31" t="s">
        <v>9849</v>
      </c>
      <c r="B8852" s="31" t="s">
        <v>22876</v>
      </c>
      <c r="C8852" s="31" t="s">
        <v>22877</v>
      </c>
      <c r="D8852" s="32">
        <v>44266</v>
      </c>
      <c r="E8852" s="31" t="s">
        <v>22878</v>
      </c>
      <c r="F8852" s="31" t="s">
        <v>19907</v>
      </c>
      <c r="G8852" s="33">
        <v>36450</v>
      </c>
      <c r="H8852" s="33">
        <v>36450</v>
      </c>
      <c r="I8852" s="31" t="s">
        <v>9762</v>
      </c>
      <c r="J8852" s="31" t="s">
        <v>9763</v>
      </c>
      <c r="K8852" s="33">
        <v>36450</v>
      </c>
      <c r="L8852" s="31" t="s">
        <v>9764</v>
      </c>
      <c r="M8852" t="e">
        <f t="shared" si="386"/>
        <v>#VALUE!</v>
      </c>
    </row>
    <row r="8853" spans="1:15" hidden="1">
      <c r="A8853" s="31" t="s">
        <v>9849</v>
      </c>
      <c r="B8853" s="31" t="s">
        <v>22879</v>
      </c>
      <c r="C8853" s="31" t="s">
        <v>22880</v>
      </c>
      <c r="D8853" s="32">
        <v>44259</v>
      </c>
      <c r="E8853" s="31" t="s">
        <v>22881</v>
      </c>
      <c r="F8853" s="31" t="s">
        <v>21415</v>
      </c>
      <c r="G8853" s="33">
        <v>-29200</v>
      </c>
      <c r="H8853" s="33">
        <v>-29200</v>
      </c>
      <c r="I8853" s="31" t="s">
        <v>9762</v>
      </c>
      <c r="J8853" s="31" t="s">
        <v>9763</v>
      </c>
      <c r="K8853" s="33">
        <v>-29200</v>
      </c>
      <c r="L8853" s="31" t="s">
        <v>9764</v>
      </c>
      <c r="M8853" t="e">
        <f t="shared" si="386"/>
        <v>#VALUE!</v>
      </c>
    </row>
    <row r="8854" spans="1:15" hidden="1">
      <c r="A8854" s="31" t="s">
        <v>9849</v>
      </c>
      <c r="B8854" s="31" t="s">
        <v>22879</v>
      </c>
      <c r="C8854" s="31" t="s">
        <v>22880</v>
      </c>
      <c r="D8854" s="32">
        <v>44259</v>
      </c>
      <c r="E8854" s="31" t="s">
        <v>22881</v>
      </c>
      <c r="F8854" s="31" t="s">
        <v>21416</v>
      </c>
      <c r="G8854" s="33">
        <v>29200</v>
      </c>
      <c r="H8854" s="33">
        <v>29200</v>
      </c>
      <c r="I8854" s="31" t="s">
        <v>9762</v>
      </c>
      <c r="J8854" s="31" t="s">
        <v>9763</v>
      </c>
      <c r="K8854" s="33">
        <v>29200</v>
      </c>
      <c r="L8854" s="31" t="s">
        <v>9764</v>
      </c>
      <c r="M8854" t="e">
        <f t="shared" si="386"/>
        <v>#VALUE!</v>
      </c>
    </row>
    <row r="8855" spans="1:15" hidden="1">
      <c r="A8855" s="31" t="s">
        <v>9757</v>
      </c>
      <c r="B8855" s="31" t="s">
        <v>22882</v>
      </c>
      <c r="C8855" s="31" t="s">
        <v>22883</v>
      </c>
      <c r="D8855" s="32">
        <v>44260</v>
      </c>
      <c r="E8855" s="31" t="s">
        <v>22884</v>
      </c>
      <c r="F8855" s="31" t="s">
        <v>12612</v>
      </c>
      <c r="G8855" s="33">
        <v>-1128695</v>
      </c>
      <c r="H8855" s="33">
        <v>-1128695</v>
      </c>
      <c r="I8855" s="31" t="s">
        <v>9762</v>
      </c>
      <c r="J8855" s="31" t="s">
        <v>9763</v>
      </c>
      <c r="K8855" s="33">
        <v>-1128695</v>
      </c>
      <c r="L8855" s="31" t="s">
        <v>9764</v>
      </c>
      <c r="M8855" t="e">
        <f t="shared" si="386"/>
        <v>#VALUE!</v>
      </c>
    </row>
    <row r="8856" spans="1:15" hidden="1">
      <c r="A8856" s="31" t="s">
        <v>9757</v>
      </c>
      <c r="B8856" s="31" t="s">
        <v>22882</v>
      </c>
      <c r="C8856" s="31" t="s">
        <v>22883</v>
      </c>
      <c r="D8856" s="32">
        <v>44260</v>
      </c>
      <c r="E8856" s="31" t="s">
        <v>22884</v>
      </c>
      <c r="F8856" s="31" t="s">
        <v>19081</v>
      </c>
      <c r="G8856" s="33">
        <v>1128695</v>
      </c>
      <c r="H8856" s="33">
        <v>1128695</v>
      </c>
      <c r="I8856" s="31" t="s">
        <v>9762</v>
      </c>
      <c r="J8856" s="31" t="s">
        <v>9763</v>
      </c>
      <c r="K8856" s="33">
        <v>1128695</v>
      </c>
      <c r="L8856" s="31" t="s">
        <v>9764</v>
      </c>
      <c r="M8856" t="e">
        <f t="shared" si="386"/>
        <v>#VALUE!</v>
      </c>
    </row>
    <row r="8857" spans="1:15" hidden="1">
      <c r="A8857" s="31" t="s">
        <v>9757</v>
      </c>
      <c r="B8857" s="31" t="s">
        <v>22885</v>
      </c>
      <c r="C8857" s="31" t="s">
        <v>22886</v>
      </c>
      <c r="D8857" s="32">
        <v>44259</v>
      </c>
      <c r="E8857" s="31" t="s">
        <v>22887</v>
      </c>
      <c r="F8857" s="31" t="s">
        <v>12612</v>
      </c>
      <c r="G8857" s="33">
        <v>-273033500</v>
      </c>
      <c r="H8857" s="33">
        <v>-273033500</v>
      </c>
      <c r="I8857" s="31" t="s">
        <v>9762</v>
      </c>
      <c r="J8857" s="31" t="s">
        <v>9763</v>
      </c>
      <c r="K8857" s="33">
        <v>-273033500</v>
      </c>
      <c r="L8857" s="31" t="s">
        <v>9764</v>
      </c>
      <c r="M8857" t="e">
        <f t="shared" si="386"/>
        <v>#VALUE!</v>
      </c>
    </row>
    <row r="8858" spans="1:15" hidden="1">
      <c r="A8858" s="31" t="s">
        <v>9757</v>
      </c>
      <c r="B8858" s="31" t="s">
        <v>22885</v>
      </c>
      <c r="C8858" s="31" t="s">
        <v>22886</v>
      </c>
      <c r="D8858" s="32">
        <v>44259</v>
      </c>
      <c r="E8858" s="31" t="s">
        <v>22887</v>
      </c>
      <c r="F8858" s="31" t="s">
        <v>10067</v>
      </c>
      <c r="G8858" s="33">
        <v>273033500</v>
      </c>
      <c r="H8858" s="33">
        <v>273033500</v>
      </c>
      <c r="I8858" s="31" t="s">
        <v>9762</v>
      </c>
      <c r="J8858" s="31" t="s">
        <v>9763</v>
      </c>
      <c r="K8858" s="33">
        <v>273033500</v>
      </c>
      <c r="L8858" s="31" t="s">
        <v>9764</v>
      </c>
      <c r="M8858" t="e">
        <f t="shared" si="386"/>
        <v>#VALUE!</v>
      </c>
    </row>
    <row r="8859" spans="1:15" hidden="1">
      <c r="A8859" s="31" t="s">
        <v>9757</v>
      </c>
      <c r="B8859" s="31" t="s">
        <v>22888</v>
      </c>
      <c r="C8859" s="31" t="s">
        <v>22889</v>
      </c>
      <c r="D8859" s="32">
        <v>44259</v>
      </c>
      <c r="E8859" s="31" t="s">
        <v>22890</v>
      </c>
      <c r="F8859" s="31" t="s">
        <v>12612</v>
      </c>
      <c r="G8859" s="33">
        <v>-61875</v>
      </c>
      <c r="H8859" s="33">
        <v>-61875</v>
      </c>
      <c r="I8859" s="31" t="s">
        <v>9762</v>
      </c>
      <c r="J8859" s="31" t="s">
        <v>9763</v>
      </c>
      <c r="K8859" s="33">
        <v>-61875</v>
      </c>
      <c r="L8859" s="31" t="s">
        <v>9764</v>
      </c>
      <c r="M8859">
        <f t="shared" si="386"/>
        <v>15</v>
      </c>
      <c r="N8859" t="str">
        <f t="shared" ref="N8859:N8860" si="387">MID(E8859,M8859,10)</f>
        <v>PO64000286</v>
      </c>
      <c r="O8859" t="e">
        <f>VLOOKUP(N8859,'1_คตง_ภาพรวม'!L8859:M8909,2,FALSE)</f>
        <v>#N/A</v>
      </c>
    </row>
    <row r="8860" spans="1:15" hidden="1">
      <c r="A8860" s="31" t="s">
        <v>9757</v>
      </c>
      <c r="B8860" s="31" t="s">
        <v>22888</v>
      </c>
      <c r="C8860" s="31" t="s">
        <v>22889</v>
      </c>
      <c r="D8860" s="32">
        <v>44259</v>
      </c>
      <c r="E8860" s="31" t="s">
        <v>22890</v>
      </c>
      <c r="F8860" s="31" t="s">
        <v>9875</v>
      </c>
      <c r="G8860" s="33">
        <v>61875</v>
      </c>
      <c r="H8860" s="33">
        <v>61875</v>
      </c>
      <c r="I8860" s="31" t="s">
        <v>9762</v>
      </c>
      <c r="J8860" s="31" t="s">
        <v>9763</v>
      </c>
      <c r="K8860" s="33">
        <v>61875</v>
      </c>
      <c r="L8860" s="31" t="s">
        <v>9764</v>
      </c>
      <c r="M8860">
        <f t="shared" si="386"/>
        <v>15</v>
      </c>
      <c r="N8860" t="str">
        <f t="shared" si="387"/>
        <v>PO64000286</v>
      </c>
      <c r="O8860" t="e">
        <f>VLOOKUP(N8860,'1_คตง_ภาพรวม'!L8860:M8910,2,FALSE)</f>
        <v>#N/A</v>
      </c>
    </row>
    <row r="8861" spans="1:15" hidden="1">
      <c r="A8861" s="31" t="s">
        <v>9757</v>
      </c>
      <c r="B8861" s="31" t="s">
        <v>22891</v>
      </c>
      <c r="C8861" s="31" t="s">
        <v>22892</v>
      </c>
      <c r="D8861" s="32">
        <v>44258</v>
      </c>
      <c r="E8861" s="31" t="s">
        <v>22893</v>
      </c>
      <c r="F8861" s="31" t="s">
        <v>22894</v>
      </c>
      <c r="G8861" s="33">
        <v>-274000000</v>
      </c>
      <c r="H8861" s="33">
        <v>-274000000</v>
      </c>
      <c r="I8861" s="31" t="s">
        <v>9762</v>
      </c>
      <c r="J8861" s="31" t="s">
        <v>9763</v>
      </c>
      <c r="K8861" s="33">
        <v>-274000000</v>
      </c>
      <c r="L8861" s="31" t="s">
        <v>9764</v>
      </c>
      <c r="M8861" t="e">
        <f t="shared" si="386"/>
        <v>#VALUE!</v>
      </c>
    </row>
    <row r="8862" spans="1:15" hidden="1">
      <c r="A8862" s="31" t="s">
        <v>9757</v>
      </c>
      <c r="B8862" s="31" t="s">
        <v>22891</v>
      </c>
      <c r="C8862" s="31" t="s">
        <v>22892</v>
      </c>
      <c r="D8862" s="32">
        <v>44258</v>
      </c>
      <c r="E8862" s="31" t="s">
        <v>22893</v>
      </c>
      <c r="F8862" s="31" t="s">
        <v>10067</v>
      </c>
      <c r="G8862" s="33">
        <v>274000000</v>
      </c>
      <c r="H8862" s="33">
        <v>274000000</v>
      </c>
      <c r="I8862" s="31" t="s">
        <v>9762</v>
      </c>
      <c r="J8862" s="31" t="s">
        <v>9763</v>
      </c>
      <c r="K8862" s="33">
        <v>274000000</v>
      </c>
      <c r="L8862" s="31" t="s">
        <v>9764</v>
      </c>
      <c r="M8862" t="e">
        <f t="shared" si="386"/>
        <v>#VALUE!</v>
      </c>
    </row>
    <row r="8863" spans="1:15" hidden="1">
      <c r="A8863" s="31" t="s">
        <v>9757</v>
      </c>
      <c r="B8863" s="31" t="s">
        <v>22895</v>
      </c>
      <c r="C8863" s="31" t="s">
        <v>22896</v>
      </c>
      <c r="D8863" s="32">
        <v>44259</v>
      </c>
      <c r="E8863" s="31" t="s">
        <v>22897</v>
      </c>
      <c r="F8863" s="31" t="s">
        <v>17186</v>
      </c>
      <c r="G8863" s="33">
        <v>-31500</v>
      </c>
      <c r="H8863" s="33">
        <v>-31500</v>
      </c>
      <c r="I8863" s="31" t="s">
        <v>9762</v>
      </c>
      <c r="J8863" s="31" t="s">
        <v>9763</v>
      </c>
      <c r="K8863" s="33">
        <v>-31500</v>
      </c>
      <c r="L8863" s="31" t="s">
        <v>9764</v>
      </c>
      <c r="M8863" t="e">
        <f t="shared" si="386"/>
        <v>#VALUE!</v>
      </c>
    </row>
    <row r="8864" spans="1:15" hidden="1">
      <c r="A8864" s="31" t="s">
        <v>9757</v>
      </c>
      <c r="B8864" s="31" t="s">
        <v>22895</v>
      </c>
      <c r="C8864" s="31" t="s">
        <v>22896</v>
      </c>
      <c r="D8864" s="32">
        <v>44259</v>
      </c>
      <c r="E8864" s="31" t="s">
        <v>22897</v>
      </c>
      <c r="F8864" s="31" t="s">
        <v>17187</v>
      </c>
      <c r="G8864" s="33">
        <v>31500</v>
      </c>
      <c r="H8864" s="33">
        <v>31500</v>
      </c>
      <c r="I8864" s="31" t="s">
        <v>9762</v>
      </c>
      <c r="J8864" s="31" t="s">
        <v>9763</v>
      </c>
      <c r="K8864" s="33">
        <v>31500</v>
      </c>
      <c r="L8864" s="31" t="s">
        <v>9764</v>
      </c>
      <c r="M8864" t="e">
        <f t="shared" si="386"/>
        <v>#VALUE!</v>
      </c>
    </row>
    <row r="8865" spans="1:15" hidden="1">
      <c r="A8865" s="31" t="s">
        <v>9757</v>
      </c>
      <c r="B8865" s="31" t="s">
        <v>22898</v>
      </c>
      <c r="C8865" s="31" t="s">
        <v>22899</v>
      </c>
      <c r="D8865" s="32">
        <v>44260</v>
      </c>
      <c r="E8865" s="31" t="s">
        <v>22900</v>
      </c>
      <c r="F8865" s="31" t="s">
        <v>17551</v>
      </c>
      <c r="G8865" s="33">
        <v>-40000</v>
      </c>
      <c r="H8865" s="33">
        <v>-40000</v>
      </c>
      <c r="I8865" s="31" t="s">
        <v>9762</v>
      </c>
      <c r="J8865" s="31" t="s">
        <v>9763</v>
      </c>
      <c r="K8865" s="33">
        <v>-40000</v>
      </c>
      <c r="L8865" s="31" t="s">
        <v>9764</v>
      </c>
      <c r="M8865" t="e">
        <f t="shared" si="386"/>
        <v>#VALUE!</v>
      </c>
    </row>
    <row r="8866" spans="1:15" hidden="1">
      <c r="A8866" s="31" t="s">
        <v>9757</v>
      </c>
      <c r="B8866" s="31" t="s">
        <v>22898</v>
      </c>
      <c r="C8866" s="31" t="s">
        <v>22899</v>
      </c>
      <c r="D8866" s="32">
        <v>44260</v>
      </c>
      <c r="E8866" s="31" t="s">
        <v>22900</v>
      </c>
      <c r="F8866" s="31" t="s">
        <v>17552</v>
      </c>
      <c r="G8866" s="33">
        <v>40000</v>
      </c>
      <c r="H8866" s="33">
        <v>40000</v>
      </c>
      <c r="I8866" s="31" t="s">
        <v>9762</v>
      </c>
      <c r="J8866" s="31" t="s">
        <v>9763</v>
      </c>
      <c r="K8866" s="33">
        <v>40000</v>
      </c>
      <c r="L8866" s="31" t="s">
        <v>9764</v>
      </c>
      <c r="M8866" t="e">
        <f t="shared" si="386"/>
        <v>#VALUE!</v>
      </c>
    </row>
    <row r="8867" spans="1:15" hidden="1">
      <c r="A8867" s="31" t="s">
        <v>9757</v>
      </c>
      <c r="B8867" s="31" t="s">
        <v>22901</v>
      </c>
      <c r="C8867" s="31" t="s">
        <v>22902</v>
      </c>
      <c r="D8867" s="32">
        <v>44260</v>
      </c>
      <c r="E8867" s="31" t="s">
        <v>22903</v>
      </c>
      <c r="F8867" s="31" t="s">
        <v>20163</v>
      </c>
      <c r="G8867" s="33">
        <v>-2000</v>
      </c>
      <c r="H8867" s="33">
        <v>-2000</v>
      </c>
      <c r="I8867" s="31" t="s">
        <v>9762</v>
      </c>
      <c r="J8867" s="31" t="s">
        <v>9763</v>
      </c>
      <c r="K8867" s="33">
        <v>-2000</v>
      </c>
      <c r="L8867" s="31" t="s">
        <v>9764</v>
      </c>
      <c r="M8867" t="e">
        <f t="shared" si="386"/>
        <v>#VALUE!</v>
      </c>
    </row>
    <row r="8868" spans="1:15" hidden="1">
      <c r="A8868" s="31" t="s">
        <v>9757</v>
      </c>
      <c r="B8868" s="31" t="s">
        <v>22901</v>
      </c>
      <c r="C8868" s="31" t="s">
        <v>22902</v>
      </c>
      <c r="D8868" s="32">
        <v>44260</v>
      </c>
      <c r="E8868" s="31" t="s">
        <v>22903</v>
      </c>
      <c r="F8868" s="31" t="s">
        <v>10443</v>
      </c>
      <c r="G8868" s="33">
        <v>2000</v>
      </c>
      <c r="H8868" s="33">
        <v>2000</v>
      </c>
      <c r="I8868" s="31" t="s">
        <v>9762</v>
      </c>
      <c r="J8868" s="31" t="s">
        <v>9763</v>
      </c>
      <c r="K8868" s="33">
        <v>2000</v>
      </c>
      <c r="L8868" s="31" t="s">
        <v>9764</v>
      </c>
      <c r="M8868" t="e">
        <f t="shared" si="386"/>
        <v>#VALUE!</v>
      </c>
    </row>
    <row r="8869" spans="1:15" hidden="1">
      <c r="A8869" s="31" t="s">
        <v>9757</v>
      </c>
      <c r="B8869" s="31" t="s">
        <v>22904</v>
      </c>
      <c r="C8869" s="31" t="s">
        <v>22905</v>
      </c>
      <c r="D8869" s="32">
        <v>44260</v>
      </c>
      <c r="E8869" s="31" t="s">
        <v>22906</v>
      </c>
      <c r="F8869" s="31" t="s">
        <v>12612</v>
      </c>
      <c r="G8869" s="33">
        <v>-2410</v>
      </c>
      <c r="H8869" s="33">
        <v>-2410</v>
      </c>
      <c r="I8869" s="31" t="s">
        <v>9762</v>
      </c>
      <c r="J8869" s="31" t="s">
        <v>9763</v>
      </c>
      <c r="K8869" s="33">
        <v>-2410</v>
      </c>
      <c r="L8869" s="31" t="s">
        <v>9764</v>
      </c>
      <c r="M8869" t="e">
        <f t="shared" si="386"/>
        <v>#VALUE!</v>
      </c>
    </row>
    <row r="8870" spans="1:15" hidden="1">
      <c r="A8870" s="31" t="s">
        <v>9757</v>
      </c>
      <c r="B8870" s="31" t="s">
        <v>22904</v>
      </c>
      <c r="C8870" s="31" t="s">
        <v>22905</v>
      </c>
      <c r="D8870" s="32">
        <v>44260</v>
      </c>
      <c r="E8870" s="31" t="s">
        <v>22906</v>
      </c>
      <c r="F8870" s="31" t="s">
        <v>10443</v>
      </c>
      <c r="G8870" s="33">
        <v>2410</v>
      </c>
      <c r="H8870" s="33">
        <v>2410</v>
      </c>
      <c r="I8870" s="31" t="s">
        <v>9762</v>
      </c>
      <c r="J8870" s="31" t="s">
        <v>9763</v>
      </c>
      <c r="K8870" s="33">
        <v>2410</v>
      </c>
      <c r="L8870" s="31" t="s">
        <v>9764</v>
      </c>
      <c r="M8870" t="e">
        <f t="shared" si="386"/>
        <v>#VALUE!</v>
      </c>
    </row>
    <row r="8871" spans="1:15" hidden="1">
      <c r="A8871" s="31" t="s">
        <v>9757</v>
      </c>
      <c r="B8871" s="31" t="s">
        <v>22907</v>
      </c>
      <c r="C8871" s="31" t="s">
        <v>22908</v>
      </c>
      <c r="D8871" s="32">
        <v>44260</v>
      </c>
      <c r="E8871" s="31" t="s">
        <v>22909</v>
      </c>
      <c r="F8871" s="31" t="s">
        <v>9871</v>
      </c>
      <c r="G8871" s="33">
        <v>-25000000</v>
      </c>
      <c r="H8871" s="33">
        <v>-25000000</v>
      </c>
      <c r="I8871" s="31" t="s">
        <v>9762</v>
      </c>
      <c r="J8871" s="31" t="s">
        <v>9763</v>
      </c>
      <c r="K8871" s="33">
        <v>-25000000</v>
      </c>
      <c r="L8871" s="31" t="s">
        <v>9764</v>
      </c>
      <c r="M8871" t="e">
        <f t="shared" si="386"/>
        <v>#VALUE!</v>
      </c>
    </row>
    <row r="8872" spans="1:15" hidden="1">
      <c r="A8872" s="31" t="s">
        <v>9757</v>
      </c>
      <c r="B8872" s="31" t="s">
        <v>22907</v>
      </c>
      <c r="C8872" s="31" t="s">
        <v>22908</v>
      </c>
      <c r="D8872" s="32">
        <v>44260</v>
      </c>
      <c r="E8872" s="31" t="s">
        <v>22909</v>
      </c>
      <c r="F8872" s="31" t="s">
        <v>10067</v>
      </c>
      <c r="G8872" s="33">
        <v>25000000</v>
      </c>
      <c r="H8872" s="33">
        <v>25000000</v>
      </c>
      <c r="I8872" s="31" t="s">
        <v>9762</v>
      </c>
      <c r="J8872" s="31" t="s">
        <v>9763</v>
      </c>
      <c r="K8872" s="33">
        <v>25000000</v>
      </c>
      <c r="L8872" s="31" t="s">
        <v>9764</v>
      </c>
      <c r="M8872" t="e">
        <f t="shared" si="386"/>
        <v>#VALUE!</v>
      </c>
    </row>
    <row r="8873" spans="1:15" hidden="1">
      <c r="A8873" s="31" t="s">
        <v>9849</v>
      </c>
      <c r="B8873" s="31" t="s">
        <v>22910</v>
      </c>
      <c r="C8873" s="31" t="s">
        <v>22911</v>
      </c>
      <c r="D8873" s="32">
        <v>44260</v>
      </c>
      <c r="E8873" s="31" t="s">
        <v>22912</v>
      </c>
      <c r="F8873" s="31" t="s">
        <v>12612</v>
      </c>
      <c r="G8873" s="33">
        <v>-64350</v>
      </c>
      <c r="H8873" s="33">
        <v>-64350</v>
      </c>
      <c r="I8873" s="31" t="s">
        <v>9762</v>
      </c>
      <c r="J8873" s="31" t="s">
        <v>9763</v>
      </c>
      <c r="K8873" s="33">
        <v>-64350</v>
      </c>
      <c r="L8873" s="31" t="s">
        <v>9764</v>
      </c>
      <c r="M8873">
        <f t="shared" si="386"/>
        <v>15</v>
      </c>
      <c r="N8873" t="str">
        <f t="shared" ref="N8873:N8874" si="388">MID(E8873,M8873,10)</f>
        <v>PO64000179</v>
      </c>
      <c r="O8873" t="e">
        <f>VLOOKUP(N8873,'1_คตง_ภาพรวม'!L8873:M8923,2,FALSE)</f>
        <v>#N/A</v>
      </c>
    </row>
    <row r="8874" spans="1:15" hidden="1">
      <c r="A8874" s="31" t="s">
        <v>9849</v>
      </c>
      <c r="B8874" s="31" t="s">
        <v>22910</v>
      </c>
      <c r="C8874" s="31" t="s">
        <v>22911</v>
      </c>
      <c r="D8874" s="32">
        <v>44260</v>
      </c>
      <c r="E8874" s="31" t="s">
        <v>22912</v>
      </c>
      <c r="F8874" s="31" t="s">
        <v>9875</v>
      </c>
      <c r="G8874" s="33">
        <v>64350</v>
      </c>
      <c r="H8874" s="33">
        <v>64350</v>
      </c>
      <c r="I8874" s="31" t="s">
        <v>9762</v>
      </c>
      <c r="J8874" s="31" t="s">
        <v>9763</v>
      </c>
      <c r="K8874" s="33">
        <v>64350</v>
      </c>
      <c r="L8874" s="31" t="s">
        <v>9764</v>
      </c>
      <c r="M8874">
        <f t="shared" si="386"/>
        <v>15</v>
      </c>
      <c r="N8874" t="str">
        <f t="shared" si="388"/>
        <v>PO64000179</v>
      </c>
      <c r="O8874" t="e">
        <f>VLOOKUP(N8874,'1_คตง_ภาพรวม'!L8874:M8924,2,FALSE)</f>
        <v>#N/A</v>
      </c>
    </row>
    <row r="8875" spans="1:15" hidden="1">
      <c r="A8875" s="31" t="s">
        <v>9757</v>
      </c>
      <c r="B8875" s="31" t="s">
        <v>22913</v>
      </c>
      <c r="C8875" s="31" t="s">
        <v>22914</v>
      </c>
      <c r="D8875" s="32">
        <v>44260</v>
      </c>
      <c r="E8875" s="31" t="s">
        <v>22915</v>
      </c>
      <c r="F8875" s="31" t="s">
        <v>12612</v>
      </c>
      <c r="G8875" s="33">
        <v>-1117785</v>
      </c>
      <c r="H8875" s="33">
        <v>-1117785</v>
      </c>
      <c r="I8875" s="31" t="s">
        <v>9762</v>
      </c>
      <c r="J8875" s="31" t="s">
        <v>9763</v>
      </c>
      <c r="K8875" s="33">
        <v>-1117785</v>
      </c>
      <c r="L8875" s="31" t="s">
        <v>9764</v>
      </c>
      <c r="M8875" t="e">
        <f t="shared" si="386"/>
        <v>#VALUE!</v>
      </c>
    </row>
    <row r="8876" spans="1:15" hidden="1">
      <c r="A8876" s="31" t="s">
        <v>9757</v>
      </c>
      <c r="B8876" s="31" t="s">
        <v>22913</v>
      </c>
      <c r="C8876" s="31" t="s">
        <v>22914</v>
      </c>
      <c r="D8876" s="32">
        <v>44260</v>
      </c>
      <c r="E8876" s="31" t="s">
        <v>22915</v>
      </c>
      <c r="F8876" s="31" t="s">
        <v>10090</v>
      </c>
      <c r="G8876" s="33">
        <v>-10910</v>
      </c>
      <c r="H8876" s="33">
        <v>-10910</v>
      </c>
      <c r="I8876" s="31" t="s">
        <v>9762</v>
      </c>
      <c r="J8876" s="31" t="s">
        <v>9763</v>
      </c>
      <c r="K8876" s="33">
        <v>-10910</v>
      </c>
      <c r="L8876" s="31" t="s">
        <v>9764</v>
      </c>
      <c r="M8876" t="e">
        <f t="shared" si="386"/>
        <v>#VALUE!</v>
      </c>
    </row>
    <row r="8877" spans="1:15" hidden="1">
      <c r="A8877" s="31" t="s">
        <v>9757</v>
      </c>
      <c r="B8877" s="31" t="s">
        <v>22913</v>
      </c>
      <c r="C8877" s="31" t="s">
        <v>22914</v>
      </c>
      <c r="D8877" s="32">
        <v>44260</v>
      </c>
      <c r="E8877" s="31" t="s">
        <v>22915</v>
      </c>
      <c r="F8877" s="31" t="s">
        <v>19081</v>
      </c>
      <c r="G8877" s="33">
        <v>1128695</v>
      </c>
      <c r="H8877" s="33">
        <v>1128695</v>
      </c>
      <c r="I8877" s="31" t="s">
        <v>9762</v>
      </c>
      <c r="J8877" s="31" t="s">
        <v>9763</v>
      </c>
      <c r="K8877" s="33">
        <v>1128695</v>
      </c>
      <c r="L8877" s="31" t="s">
        <v>9764</v>
      </c>
      <c r="M8877" t="e">
        <f t="shared" si="386"/>
        <v>#VALUE!</v>
      </c>
    </row>
    <row r="8878" spans="1:15" hidden="1">
      <c r="A8878" s="31" t="s">
        <v>9849</v>
      </c>
      <c r="B8878" s="31" t="s">
        <v>22916</v>
      </c>
      <c r="C8878" s="31" t="s">
        <v>22917</v>
      </c>
      <c r="D8878" s="32">
        <v>44260</v>
      </c>
      <c r="E8878" s="31" t="s">
        <v>22918</v>
      </c>
      <c r="F8878" s="31" t="s">
        <v>12612</v>
      </c>
      <c r="G8878" s="33">
        <v>-112365</v>
      </c>
      <c r="H8878" s="33">
        <v>-112365</v>
      </c>
      <c r="I8878" s="31" t="s">
        <v>9762</v>
      </c>
      <c r="J8878" s="31" t="s">
        <v>9763</v>
      </c>
      <c r="K8878" s="33">
        <v>-112365</v>
      </c>
      <c r="L8878" s="31" t="s">
        <v>9764</v>
      </c>
      <c r="M8878">
        <f t="shared" si="386"/>
        <v>15</v>
      </c>
      <c r="N8878" t="str">
        <f t="shared" ref="N8878:N8881" si="389">MID(E8878,M8878,10)</f>
        <v>PO64000084</v>
      </c>
      <c r="O8878" t="e">
        <f>VLOOKUP(N8878,'1_คตง_ภาพรวม'!L8878:M8928,2,FALSE)</f>
        <v>#N/A</v>
      </c>
    </row>
    <row r="8879" spans="1:15" hidden="1">
      <c r="A8879" s="31" t="s">
        <v>9849</v>
      </c>
      <c r="B8879" s="31" t="s">
        <v>22916</v>
      </c>
      <c r="C8879" s="31" t="s">
        <v>22917</v>
      </c>
      <c r="D8879" s="32">
        <v>44260</v>
      </c>
      <c r="E8879" s="31" t="s">
        <v>22918</v>
      </c>
      <c r="F8879" s="31" t="s">
        <v>9875</v>
      </c>
      <c r="G8879" s="33">
        <v>112365</v>
      </c>
      <c r="H8879" s="33">
        <v>112365</v>
      </c>
      <c r="I8879" s="31" t="s">
        <v>9762</v>
      </c>
      <c r="J8879" s="31" t="s">
        <v>9763</v>
      </c>
      <c r="K8879" s="33">
        <v>112365</v>
      </c>
      <c r="L8879" s="31" t="s">
        <v>9764</v>
      </c>
      <c r="M8879">
        <f t="shared" si="386"/>
        <v>15</v>
      </c>
      <c r="N8879" t="str">
        <f t="shared" si="389"/>
        <v>PO64000084</v>
      </c>
      <c r="O8879" t="e">
        <f>VLOOKUP(N8879,'1_คตง_ภาพรวม'!L8879:M8929,2,FALSE)</f>
        <v>#N/A</v>
      </c>
    </row>
    <row r="8880" spans="1:15" hidden="1">
      <c r="A8880" s="31" t="s">
        <v>9849</v>
      </c>
      <c r="B8880" s="31" t="s">
        <v>22919</v>
      </c>
      <c r="C8880" s="31" t="s">
        <v>22920</v>
      </c>
      <c r="D8880" s="32">
        <v>44260</v>
      </c>
      <c r="E8880" s="31" t="s">
        <v>22921</v>
      </c>
      <c r="F8880" s="31" t="s">
        <v>12612</v>
      </c>
      <c r="G8880" s="33">
        <v>-141500.70000000001</v>
      </c>
      <c r="H8880" s="33">
        <v>-141500.70000000001</v>
      </c>
      <c r="I8880" s="31" t="s">
        <v>9762</v>
      </c>
      <c r="J8880" s="31" t="s">
        <v>9763</v>
      </c>
      <c r="K8880" s="33">
        <v>-141500.70000000001</v>
      </c>
      <c r="L8880" s="31" t="s">
        <v>9764</v>
      </c>
      <c r="M8880">
        <f t="shared" si="386"/>
        <v>15</v>
      </c>
      <c r="N8880" t="str">
        <f t="shared" si="389"/>
        <v>PO64000261</v>
      </c>
      <c r="O8880" t="e">
        <f>VLOOKUP(N8880,'1_คตง_ภาพรวม'!L8880:M8930,2,FALSE)</f>
        <v>#N/A</v>
      </c>
    </row>
    <row r="8881" spans="1:15" hidden="1">
      <c r="A8881" s="31" t="s">
        <v>9849</v>
      </c>
      <c r="B8881" s="31" t="s">
        <v>22919</v>
      </c>
      <c r="C8881" s="31" t="s">
        <v>22920</v>
      </c>
      <c r="D8881" s="32">
        <v>44260</v>
      </c>
      <c r="E8881" s="31" t="s">
        <v>22921</v>
      </c>
      <c r="F8881" s="31" t="s">
        <v>9875</v>
      </c>
      <c r="G8881" s="33">
        <v>141500.70000000001</v>
      </c>
      <c r="H8881" s="33">
        <v>141500.70000000001</v>
      </c>
      <c r="I8881" s="31" t="s">
        <v>9762</v>
      </c>
      <c r="J8881" s="31" t="s">
        <v>9763</v>
      </c>
      <c r="K8881" s="33">
        <v>141500.70000000001</v>
      </c>
      <c r="L8881" s="31" t="s">
        <v>9764</v>
      </c>
      <c r="M8881">
        <f t="shared" si="386"/>
        <v>15</v>
      </c>
      <c r="N8881" t="str">
        <f t="shared" si="389"/>
        <v>PO64000261</v>
      </c>
      <c r="O8881" t="e">
        <f>VLOOKUP(N8881,'1_คตง_ภาพรวม'!L8881:M8931,2,FALSE)</f>
        <v>#N/A</v>
      </c>
    </row>
    <row r="8882" spans="1:15" hidden="1">
      <c r="A8882" s="31" t="s">
        <v>9757</v>
      </c>
      <c r="B8882" s="31" t="s">
        <v>22922</v>
      </c>
      <c r="C8882" s="31" t="s">
        <v>22923</v>
      </c>
      <c r="D8882" s="32">
        <v>44267</v>
      </c>
      <c r="E8882" s="31" t="s">
        <v>22924</v>
      </c>
      <c r="F8882" s="31" t="s">
        <v>11553</v>
      </c>
      <c r="G8882" s="33">
        <v>-130261.12</v>
      </c>
      <c r="H8882" s="33">
        <v>-130261.12</v>
      </c>
      <c r="I8882" s="31" t="s">
        <v>9762</v>
      </c>
      <c r="J8882" s="31" t="s">
        <v>9763</v>
      </c>
      <c r="K8882" s="33">
        <v>-130261.12</v>
      </c>
      <c r="L8882" s="31" t="s">
        <v>9764</v>
      </c>
      <c r="M8882" t="e">
        <f t="shared" si="386"/>
        <v>#VALUE!</v>
      </c>
    </row>
    <row r="8883" spans="1:15" hidden="1">
      <c r="A8883" s="31" t="s">
        <v>9757</v>
      </c>
      <c r="B8883" s="31" t="s">
        <v>22922</v>
      </c>
      <c r="C8883" s="31" t="s">
        <v>22923</v>
      </c>
      <c r="D8883" s="32">
        <v>44267</v>
      </c>
      <c r="E8883" s="31" t="s">
        <v>22924</v>
      </c>
      <c r="F8883" s="31" t="s">
        <v>9875</v>
      </c>
      <c r="G8883" s="33">
        <v>130261.12</v>
      </c>
      <c r="H8883" s="33">
        <v>130261.12</v>
      </c>
      <c r="I8883" s="31" t="s">
        <v>9762</v>
      </c>
      <c r="J8883" s="31" t="s">
        <v>9763</v>
      </c>
      <c r="K8883" s="33">
        <v>130261.12</v>
      </c>
      <c r="L8883" s="31" t="s">
        <v>9764</v>
      </c>
      <c r="M8883" t="e">
        <f t="shared" si="386"/>
        <v>#VALUE!</v>
      </c>
    </row>
    <row r="8884" spans="1:15" hidden="1">
      <c r="A8884" s="31" t="s">
        <v>9757</v>
      </c>
      <c r="B8884" s="31" t="s">
        <v>22925</v>
      </c>
      <c r="C8884" s="31" t="s">
        <v>22926</v>
      </c>
      <c r="D8884" s="32">
        <v>44267</v>
      </c>
      <c r="E8884" s="31" t="s">
        <v>22927</v>
      </c>
      <c r="F8884" s="31" t="s">
        <v>11553</v>
      </c>
      <c r="G8884" s="33">
        <v>-32100</v>
      </c>
      <c r="H8884" s="33">
        <v>-32100</v>
      </c>
      <c r="I8884" s="31" t="s">
        <v>9762</v>
      </c>
      <c r="J8884" s="31" t="s">
        <v>9763</v>
      </c>
      <c r="K8884" s="33">
        <v>-32100</v>
      </c>
      <c r="L8884" s="31" t="s">
        <v>9764</v>
      </c>
      <c r="M8884" t="e">
        <f t="shared" si="386"/>
        <v>#VALUE!</v>
      </c>
    </row>
    <row r="8885" spans="1:15" hidden="1">
      <c r="A8885" s="31" t="s">
        <v>9757</v>
      </c>
      <c r="B8885" s="31" t="s">
        <v>22925</v>
      </c>
      <c r="C8885" s="31" t="s">
        <v>22926</v>
      </c>
      <c r="D8885" s="32">
        <v>44267</v>
      </c>
      <c r="E8885" s="31" t="s">
        <v>22927</v>
      </c>
      <c r="F8885" s="31" t="s">
        <v>9875</v>
      </c>
      <c r="G8885" s="33">
        <v>32100</v>
      </c>
      <c r="H8885" s="33">
        <v>32100</v>
      </c>
      <c r="I8885" s="31" t="s">
        <v>9762</v>
      </c>
      <c r="J8885" s="31" t="s">
        <v>9763</v>
      </c>
      <c r="K8885" s="33">
        <v>32100</v>
      </c>
      <c r="L8885" s="31" t="s">
        <v>9764</v>
      </c>
      <c r="M8885" t="e">
        <f t="shared" si="386"/>
        <v>#VALUE!</v>
      </c>
    </row>
    <row r="8886" spans="1:15" hidden="1">
      <c r="A8886" s="31" t="s">
        <v>9757</v>
      </c>
      <c r="B8886" s="31" t="s">
        <v>22928</v>
      </c>
      <c r="C8886" s="31" t="s">
        <v>22929</v>
      </c>
      <c r="D8886" s="32">
        <v>44260</v>
      </c>
      <c r="E8886" s="31" t="s">
        <v>22930</v>
      </c>
      <c r="F8886" s="31" t="s">
        <v>11553</v>
      </c>
      <c r="G8886" s="33">
        <v>-94160</v>
      </c>
      <c r="H8886" s="33">
        <v>-94160</v>
      </c>
      <c r="I8886" s="31" t="s">
        <v>9762</v>
      </c>
      <c r="J8886" s="31" t="s">
        <v>9763</v>
      </c>
      <c r="K8886" s="33">
        <v>-94160</v>
      </c>
      <c r="L8886" s="31" t="s">
        <v>9764</v>
      </c>
      <c r="M8886" t="e">
        <f t="shared" si="386"/>
        <v>#VALUE!</v>
      </c>
    </row>
    <row r="8887" spans="1:15" hidden="1">
      <c r="A8887" s="31" t="s">
        <v>9757</v>
      </c>
      <c r="B8887" s="31" t="s">
        <v>22928</v>
      </c>
      <c r="C8887" s="31" t="s">
        <v>22929</v>
      </c>
      <c r="D8887" s="32">
        <v>44260</v>
      </c>
      <c r="E8887" s="31" t="s">
        <v>22930</v>
      </c>
      <c r="F8887" s="31" t="s">
        <v>9875</v>
      </c>
      <c r="G8887" s="33">
        <v>94160</v>
      </c>
      <c r="H8887" s="33">
        <v>94160</v>
      </c>
      <c r="I8887" s="31" t="s">
        <v>9762</v>
      </c>
      <c r="J8887" s="31" t="s">
        <v>9763</v>
      </c>
      <c r="K8887" s="33">
        <v>94160</v>
      </c>
      <c r="L8887" s="31" t="s">
        <v>9764</v>
      </c>
      <c r="M8887" t="e">
        <f t="shared" si="386"/>
        <v>#VALUE!</v>
      </c>
    </row>
    <row r="8888" spans="1:15" hidden="1">
      <c r="A8888" s="31" t="s">
        <v>9757</v>
      </c>
      <c r="B8888" s="31" t="s">
        <v>22931</v>
      </c>
      <c r="C8888" s="31" t="s">
        <v>22932</v>
      </c>
      <c r="D8888" s="32">
        <v>44267</v>
      </c>
      <c r="E8888" s="31" t="s">
        <v>22933</v>
      </c>
      <c r="F8888" s="31" t="s">
        <v>11553</v>
      </c>
      <c r="G8888" s="33">
        <v>-139903</v>
      </c>
      <c r="H8888" s="33">
        <v>-139903</v>
      </c>
      <c r="I8888" s="31" t="s">
        <v>9762</v>
      </c>
      <c r="J8888" s="31" t="s">
        <v>9763</v>
      </c>
      <c r="K8888" s="33">
        <v>-139903</v>
      </c>
      <c r="L8888" s="31" t="s">
        <v>9764</v>
      </c>
      <c r="M8888" t="e">
        <f t="shared" si="386"/>
        <v>#VALUE!</v>
      </c>
    </row>
    <row r="8889" spans="1:15" hidden="1">
      <c r="A8889" s="31" t="s">
        <v>9757</v>
      </c>
      <c r="B8889" s="31" t="s">
        <v>22931</v>
      </c>
      <c r="C8889" s="31" t="s">
        <v>22932</v>
      </c>
      <c r="D8889" s="32">
        <v>44267</v>
      </c>
      <c r="E8889" s="31" t="s">
        <v>22933</v>
      </c>
      <c r="F8889" s="31" t="s">
        <v>9875</v>
      </c>
      <c r="G8889" s="33">
        <v>139903</v>
      </c>
      <c r="H8889" s="33">
        <v>139903</v>
      </c>
      <c r="I8889" s="31" t="s">
        <v>9762</v>
      </c>
      <c r="J8889" s="31" t="s">
        <v>9763</v>
      </c>
      <c r="K8889" s="33">
        <v>139903</v>
      </c>
      <c r="L8889" s="31" t="s">
        <v>9764</v>
      </c>
      <c r="M8889" t="e">
        <f t="shared" si="386"/>
        <v>#VALUE!</v>
      </c>
    </row>
    <row r="8890" spans="1:15" hidden="1">
      <c r="A8890" s="31" t="s">
        <v>9757</v>
      </c>
      <c r="B8890" s="31" t="s">
        <v>22934</v>
      </c>
      <c r="C8890" s="31" t="s">
        <v>22935</v>
      </c>
      <c r="D8890" s="32">
        <v>44267</v>
      </c>
      <c r="E8890" s="31" t="s">
        <v>22936</v>
      </c>
      <c r="F8890" s="31" t="s">
        <v>11553</v>
      </c>
      <c r="G8890" s="33">
        <v>-1205025.8700000001</v>
      </c>
      <c r="H8890" s="33">
        <v>-1205025.8700000001</v>
      </c>
      <c r="I8890" s="31" t="s">
        <v>9762</v>
      </c>
      <c r="J8890" s="31" t="s">
        <v>9763</v>
      </c>
      <c r="K8890" s="33">
        <v>-1205025.8700000001</v>
      </c>
      <c r="L8890" s="31" t="s">
        <v>9764</v>
      </c>
      <c r="M8890" t="e">
        <f t="shared" si="386"/>
        <v>#VALUE!</v>
      </c>
    </row>
    <row r="8891" spans="1:15" hidden="1">
      <c r="A8891" s="31" t="s">
        <v>9757</v>
      </c>
      <c r="B8891" s="31" t="s">
        <v>22934</v>
      </c>
      <c r="C8891" s="31" t="s">
        <v>22935</v>
      </c>
      <c r="D8891" s="32">
        <v>44267</v>
      </c>
      <c r="E8891" s="31" t="s">
        <v>22936</v>
      </c>
      <c r="F8891" s="31" t="s">
        <v>9875</v>
      </c>
      <c r="G8891" s="33">
        <v>1205025.8700000001</v>
      </c>
      <c r="H8891" s="33">
        <v>1205025.8700000001</v>
      </c>
      <c r="I8891" s="31" t="s">
        <v>9762</v>
      </c>
      <c r="J8891" s="31" t="s">
        <v>9763</v>
      </c>
      <c r="K8891" s="33">
        <v>1205025.8700000001</v>
      </c>
      <c r="L8891" s="31" t="s">
        <v>9764</v>
      </c>
      <c r="M8891" t="e">
        <f t="shared" si="386"/>
        <v>#VALUE!</v>
      </c>
    </row>
    <row r="8892" spans="1:15" hidden="1">
      <c r="A8892" s="31" t="s">
        <v>9757</v>
      </c>
      <c r="B8892" s="31" t="s">
        <v>22937</v>
      </c>
      <c r="C8892" s="31" t="s">
        <v>22938</v>
      </c>
      <c r="D8892" s="32">
        <v>44267</v>
      </c>
      <c r="E8892" s="31" t="s">
        <v>22939</v>
      </c>
      <c r="F8892" s="31" t="s">
        <v>11553</v>
      </c>
      <c r="G8892" s="33">
        <v>-44550</v>
      </c>
      <c r="H8892" s="33">
        <v>-44550</v>
      </c>
      <c r="I8892" s="31" t="s">
        <v>9762</v>
      </c>
      <c r="J8892" s="31" t="s">
        <v>9763</v>
      </c>
      <c r="K8892" s="33">
        <v>-44550</v>
      </c>
      <c r="L8892" s="31" t="s">
        <v>9764</v>
      </c>
      <c r="M8892">
        <f t="shared" si="386"/>
        <v>15</v>
      </c>
      <c r="N8892" t="str">
        <f t="shared" ref="N8892:N8895" si="390">MID(E8892,M8892,10)</f>
        <v>PO64000103</v>
      </c>
      <c r="O8892" t="e">
        <f>VLOOKUP(N8892,'1_คตง_ภาพรวม'!L8892:M8942,2,FALSE)</f>
        <v>#N/A</v>
      </c>
    </row>
    <row r="8893" spans="1:15" hidden="1">
      <c r="A8893" s="31" t="s">
        <v>9757</v>
      </c>
      <c r="B8893" s="31" t="s">
        <v>22937</v>
      </c>
      <c r="C8893" s="31" t="s">
        <v>22938</v>
      </c>
      <c r="D8893" s="32">
        <v>44267</v>
      </c>
      <c r="E8893" s="31" t="s">
        <v>22939</v>
      </c>
      <c r="F8893" s="31" t="s">
        <v>9875</v>
      </c>
      <c r="G8893" s="33">
        <v>44550</v>
      </c>
      <c r="H8893" s="33">
        <v>44550</v>
      </c>
      <c r="I8893" s="31" t="s">
        <v>9762</v>
      </c>
      <c r="J8893" s="31" t="s">
        <v>9763</v>
      </c>
      <c r="K8893" s="33">
        <v>44550</v>
      </c>
      <c r="L8893" s="31" t="s">
        <v>9764</v>
      </c>
      <c r="M8893">
        <f t="shared" si="386"/>
        <v>15</v>
      </c>
      <c r="N8893" t="str">
        <f t="shared" si="390"/>
        <v>PO64000103</v>
      </c>
      <c r="O8893" t="e">
        <f>VLOOKUP(N8893,'1_คตง_ภาพรวม'!L8893:M8943,2,FALSE)</f>
        <v>#N/A</v>
      </c>
    </row>
    <row r="8894" spans="1:15" hidden="1">
      <c r="A8894" s="31" t="s">
        <v>9849</v>
      </c>
      <c r="B8894" s="31" t="s">
        <v>22940</v>
      </c>
      <c r="C8894" s="31" t="s">
        <v>22941</v>
      </c>
      <c r="D8894" s="32">
        <v>44267</v>
      </c>
      <c r="E8894" s="31" t="s">
        <v>22942</v>
      </c>
      <c r="F8894" s="31" t="s">
        <v>12612</v>
      </c>
      <c r="G8894" s="33">
        <v>-69870.960000000006</v>
      </c>
      <c r="H8894" s="33">
        <v>-69870.960000000006</v>
      </c>
      <c r="I8894" s="31" t="s">
        <v>9762</v>
      </c>
      <c r="J8894" s="31" t="s">
        <v>9763</v>
      </c>
      <c r="K8894" s="33">
        <v>-69870.960000000006</v>
      </c>
      <c r="L8894" s="31" t="s">
        <v>9764</v>
      </c>
      <c r="M8894">
        <f t="shared" si="386"/>
        <v>15</v>
      </c>
      <c r="N8894" t="str">
        <f t="shared" si="390"/>
        <v>PO64000212</v>
      </c>
      <c r="O8894" t="e">
        <f>VLOOKUP(N8894,'1_คตง_ภาพรวม'!L8894:M8944,2,FALSE)</f>
        <v>#N/A</v>
      </c>
    </row>
    <row r="8895" spans="1:15" hidden="1">
      <c r="A8895" s="31" t="s">
        <v>9849</v>
      </c>
      <c r="B8895" s="31" t="s">
        <v>22940</v>
      </c>
      <c r="C8895" s="31" t="s">
        <v>22941</v>
      </c>
      <c r="D8895" s="32">
        <v>44267</v>
      </c>
      <c r="E8895" s="31" t="s">
        <v>22942</v>
      </c>
      <c r="F8895" s="31" t="s">
        <v>9875</v>
      </c>
      <c r="G8895" s="33">
        <v>69870.960000000006</v>
      </c>
      <c r="H8895" s="33">
        <v>69870.960000000006</v>
      </c>
      <c r="I8895" s="31" t="s">
        <v>9762</v>
      </c>
      <c r="J8895" s="31" t="s">
        <v>9763</v>
      </c>
      <c r="K8895" s="33">
        <v>69870.960000000006</v>
      </c>
      <c r="L8895" s="31" t="s">
        <v>9764</v>
      </c>
      <c r="M8895">
        <f t="shared" si="386"/>
        <v>15</v>
      </c>
      <c r="N8895" t="str">
        <f t="shared" si="390"/>
        <v>PO64000212</v>
      </c>
      <c r="O8895" t="e">
        <f>VLOOKUP(N8895,'1_คตง_ภาพรวม'!L8895:M8945,2,FALSE)</f>
        <v>#N/A</v>
      </c>
    </row>
    <row r="8896" spans="1:15" hidden="1">
      <c r="A8896" s="31" t="s">
        <v>9849</v>
      </c>
      <c r="B8896" s="31" t="s">
        <v>22943</v>
      </c>
      <c r="C8896" s="31" t="s">
        <v>22944</v>
      </c>
      <c r="D8896" s="32">
        <v>44267</v>
      </c>
      <c r="E8896" s="31" t="s">
        <v>22945</v>
      </c>
      <c r="F8896" s="31" t="s">
        <v>12612</v>
      </c>
      <c r="G8896" s="33">
        <v>-915</v>
      </c>
      <c r="H8896" s="33">
        <v>-915</v>
      </c>
      <c r="I8896" s="31" t="s">
        <v>9762</v>
      </c>
      <c r="J8896" s="31" t="s">
        <v>9763</v>
      </c>
      <c r="K8896" s="33">
        <v>-915</v>
      </c>
      <c r="L8896" s="31" t="s">
        <v>9764</v>
      </c>
      <c r="M8896" t="e">
        <f t="shared" si="386"/>
        <v>#VALUE!</v>
      </c>
    </row>
    <row r="8897" spans="1:13" hidden="1">
      <c r="A8897" s="31" t="s">
        <v>9849</v>
      </c>
      <c r="B8897" s="31" t="s">
        <v>22943</v>
      </c>
      <c r="C8897" s="31" t="s">
        <v>22944</v>
      </c>
      <c r="D8897" s="32">
        <v>44267</v>
      </c>
      <c r="E8897" s="31" t="s">
        <v>22945</v>
      </c>
      <c r="F8897" s="31" t="s">
        <v>9962</v>
      </c>
      <c r="G8897" s="33">
        <v>915</v>
      </c>
      <c r="H8897" s="33">
        <v>915</v>
      </c>
      <c r="I8897" s="31" t="s">
        <v>9762</v>
      </c>
      <c r="J8897" s="31" t="s">
        <v>9763</v>
      </c>
      <c r="K8897" s="33">
        <v>915</v>
      </c>
      <c r="L8897" s="31" t="s">
        <v>9764</v>
      </c>
      <c r="M8897" t="e">
        <f t="shared" si="386"/>
        <v>#VALUE!</v>
      </c>
    </row>
    <row r="8898" spans="1:13" hidden="1">
      <c r="A8898" s="31" t="s">
        <v>9849</v>
      </c>
      <c r="B8898" s="31" t="s">
        <v>22946</v>
      </c>
      <c r="C8898" s="31" t="s">
        <v>22947</v>
      </c>
      <c r="D8898" s="32">
        <v>44267</v>
      </c>
      <c r="E8898" s="31" t="s">
        <v>22948</v>
      </c>
      <c r="F8898" s="31" t="s">
        <v>12612</v>
      </c>
      <c r="G8898" s="33">
        <v>-59736.3</v>
      </c>
      <c r="H8898" s="33">
        <v>-59736.3</v>
      </c>
      <c r="I8898" s="31" t="s">
        <v>9762</v>
      </c>
      <c r="J8898" s="31" t="s">
        <v>9763</v>
      </c>
      <c r="K8898" s="33">
        <v>-59736.3</v>
      </c>
      <c r="L8898" s="31" t="s">
        <v>9764</v>
      </c>
      <c r="M8898" t="e">
        <f t="shared" si="386"/>
        <v>#VALUE!</v>
      </c>
    </row>
    <row r="8899" spans="1:13" hidden="1">
      <c r="A8899" s="31" t="s">
        <v>9849</v>
      </c>
      <c r="B8899" s="31" t="s">
        <v>22946</v>
      </c>
      <c r="C8899" s="31" t="s">
        <v>22947</v>
      </c>
      <c r="D8899" s="32">
        <v>44267</v>
      </c>
      <c r="E8899" s="31" t="s">
        <v>22948</v>
      </c>
      <c r="F8899" s="31" t="s">
        <v>9875</v>
      </c>
      <c r="G8899" s="33">
        <v>59736.3</v>
      </c>
      <c r="H8899" s="33">
        <v>59736.3</v>
      </c>
      <c r="I8899" s="31" t="s">
        <v>9762</v>
      </c>
      <c r="J8899" s="31" t="s">
        <v>9763</v>
      </c>
      <c r="K8899" s="33">
        <v>59736.3</v>
      </c>
      <c r="L8899" s="31" t="s">
        <v>9764</v>
      </c>
      <c r="M8899" t="e">
        <f t="shared" ref="M8899:M8962" si="391">FIND("PO",E8899)</f>
        <v>#VALUE!</v>
      </c>
    </row>
    <row r="8900" spans="1:13" hidden="1">
      <c r="A8900" s="31" t="s">
        <v>9849</v>
      </c>
      <c r="B8900" s="31" t="s">
        <v>22949</v>
      </c>
      <c r="C8900" s="31" t="s">
        <v>22950</v>
      </c>
      <c r="D8900" s="32">
        <v>44267</v>
      </c>
      <c r="E8900" s="31" t="s">
        <v>22951</v>
      </c>
      <c r="F8900" s="31" t="s">
        <v>12612</v>
      </c>
      <c r="G8900" s="33">
        <v>-19500</v>
      </c>
      <c r="H8900" s="33">
        <v>-19500</v>
      </c>
      <c r="I8900" s="31" t="s">
        <v>9762</v>
      </c>
      <c r="J8900" s="31" t="s">
        <v>9763</v>
      </c>
      <c r="K8900" s="33">
        <v>-19500</v>
      </c>
      <c r="L8900" s="31" t="s">
        <v>9764</v>
      </c>
      <c r="M8900" t="e">
        <f t="shared" si="391"/>
        <v>#VALUE!</v>
      </c>
    </row>
    <row r="8901" spans="1:13" hidden="1">
      <c r="A8901" s="31" t="s">
        <v>9849</v>
      </c>
      <c r="B8901" s="31" t="s">
        <v>22949</v>
      </c>
      <c r="C8901" s="31" t="s">
        <v>22950</v>
      </c>
      <c r="D8901" s="32">
        <v>44267</v>
      </c>
      <c r="E8901" s="31" t="s">
        <v>22951</v>
      </c>
      <c r="F8901" s="31" t="s">
        <v>19081</v>
      </c>
      <c r="G8901" s="33">
        <v>19500</v>
      </c>
      <c r="H8901" s="33">
        <v>19500</v>
      </c>
      <c r="I8901" s="31" t="s">
        <v>9762</v>
      </c>
      <c r="J8901" s="31" t="s">
        <v>9763</v>
      </c>
      <c r="K8901" s="33">
        <v>19500</v>
      </c>
      <c r="L8901" s="31" t="s">
        <v>9764</v>
      </c>
      <c r="M8901" t="e">
        <f t="shared" si="391"/>
        <v>#VALUE!</v>
      </c>
    </row>
    <row r="8902" spans="1:13" hidden="1">
      <c r="A8902" s="31" t="s">
        <v>9757</v>
      </c>
      <c r="B8902" s="31" t="s">
        <v>22952</v>
      </c>
      <c r="C8902" s="31" t="s">
        <v>22953</v>
      </c>
      <c r="D8902" s="32">
        <v>44263</v>
      </c>
      <c r="E8902" s="31" t="s">
        <v>22954</v>
      </c>
      <c r="F8902" s="31" t="s">
        <v>18238</v>
      </c>
      <c r="G8902" s="33">
        <v>-21200</v>
      </c>
      <c r="H8902" s="33">
        <v>-21200</v>
      </c>
      <c r="I8902" s="31" t="s">
        <v>9762</v>
      </c>
      <c r="J8902" s="31" t="s">
        <v>9763</v>
      </c>
      <c r="K8902" s="33">
        <v>-21200</v>
      </c>
      <c r="L8902" s="31" t="s">
        <v>9764</v>
      </c>
      <c r="M8902" t="e">
        <f t="shared" si="391"/>
        <v>#VALUE!</v>
      </c>
    </row>
    <row r="8903" spans="1:13" hidden="1">
      <c r="A8903" s="31" t="s">
        <v>9757</v>
      </c>
      <c r="B8903" s="31" t="s">
        <v>22952</v>
      </c>
      <c r="C8903" s="31" t="s">
        <v>22953</v>
      </c>
      <c r="D8903" s="32">
        <v>44263</v>
      </c>
      <c r="E8903" s="31" t="s">
        <v>22954</v>
      </c>
      <c r="F8903" s="31" t="s">
        <v>18239</v>
      </c>
      <c r="G8903" s="33">
        <v>21200</v>
      </c>
      <c r="H8903" s="33">
        <v>21200</v>
      </c>
      <c r="I8903" s="31" t="s">
        <v>9762</v>
      </c>
      <c r="J8903" s="31" t="s">
        <v>9763</v>
      </c>
      <c r="K8903" s="33">
        <v>21200</v>
      </c>
      <c r="L8903" s="31" t="s">
        <v>9764</v>
      </c>
      <c r="M8903" t="e">
        <f t="shared" si="391"/>
        <v>#VALUE!</v>
      </c>
    </row>
    <row r="8904" spans="1:13" hidden="1">
      <c r="A8904" s="31" t="s">
        <v>9757</v>
      </c>
      <c r="B8904" s="31" t="s">
        <v>22955</v>
      </c>
      <c r="C8904" s="31" t="s">
        <v>22956</v>
      </c>
      <c r="D8904" s="32">
        <v>44264</v>
      </c>
      <c r="E8904" s="31" t="s">
        <v>22957</v>
      </c>
      <c r="F8904" s="31" t="s">
        <v>21415</v>
      </c>
      <c r="G8904" s="33">
        <v>-12600</v>
      </c>
      <c r="H8904" s="33">
        <v>-12600</v>
      </c>
      <c r="I8904" s="31" t="s">
        <v>9762</v>
      </c>
      <c r="J8904" s="31" t="s">
        <v>9763</v>
      </c>
      <c r="K8904" s="33">
        <v>-12600</v>
      </c>
      <c r="L8904" s="31" t="s">
        <v>9764</v>
      </c>
      <c r="M8904" t="e">
        <f t="shared" si="391"/>
        <v>#VALUE!</v>
      </c>
    </row>
    <row r="8905" spans="1:13" hidden="1">
      <c r="A8905" s="31" t="s">
        <v>9757</v>
      </c>
      <c r="B8905" s="31" t="s">
        <v>22955</v>
      </c>
      <c r="C8905" s="31" t="s">
        <v>22956</v>
      </c>
      <c r="D8905" s="32">
        <v>44264</v>
      </c>
      <c r="E8905" s="31" t="s">
        <v>22957</v>
      </c>
      <c r="F8905" s="31" t="s">
        <v>21416</v>
      </c>
      <c r="G8905" s="33">
        <v>12600</v>
      </c>
      <c r="H8905" s="33">
        <v>12600</v>
      </c>
      <c r="I8905" s="31" t="s">
        <v>9762</v>
      </c>
      <c r="J8905" s="31" t="s">
        <v>9763</v>
      </c>
      <c r="K8905" s="33">
        <v>12600</v>
      </c>
      <c r="L8905" s="31" t="s">
        <v>9764</v>
      </c>
      <c r="M8905" t="e">
        <f t="shared" si="391"/>
        <v>#VALUE!</v>
      </c>
    </row>
    <row r="8906" spans="1:13" hidden="1">
      <c r="A8906" s="31" t="s">
        <v>9757</v>
      </c>
      <c r="B8906" s="31" t="s">
        <v>22958</v>
      </c>
      <c r="C8906" s="31" t="s">
        <v>22959</v>
      </c>
      <c r="D8906" s="32">
        <v>44265</v>
      </c>
      <c r="E8906" s="31" t="s">
        <v>22960</v>
      </c>
      <c r="F8906" s="31" t="s">
        <v>19730</v>
      </c>
      <c r="G8906" s="33">
        <v>-13800</v>
      </c>
      <c r="H8906" s="33">
        <v>-13800</v>
      </c>
      <c r="I8906" s="31" t="s">
        <v>9762</v>
      </c>
      <c r="J8906" s="31" t="s">
        <v>9763</v>
      </c>
      <c r="K8906" s="33">
        <v>-13800</v>
      </c>
      <c r="L8906" s="31" t="s">
        <v>9764</v>
      </c>
      <c r="M8906" t="e">
        <f t="shared" si="391"/>
        <v>#VALUE!</v>
      </c>
    </row>
    <row r="8907" spans="1:13" hidden="1">
      <c r="A8907" s="31" t="s">
        <v>9757</v>
      </c>
      <c r="B8907" s="31" t="s">
        <v>22958</v>
      </c>
      <c r="C8907" s="31" t="s">
        <v>22959</v>
      </c>
      <c r="D8907" s="32">
        <v>44265</v>
      </c>
      <c r="E8907" s="31" t="s">
        <v>22960</v>
      </c>
      <c r="F8907" s="31" t="s">
        <v>19731</v>
      </c>
      <c r="G8907" s="33">
        <v>13800</v>
      </c>
      <c r="H8907" s="33">
        <v>13800</v>
      </c>
      <c r="I8907" s="31" t="s">
        <v>9762</v>
      </c>
      <c r="J8907" s="31" t="s">
        <v>9763</v>
      </c>
      <c r="K8907" s="33">
        <v>13800</v>
      </c>
      <c r="L8907" s="31" t="s">
        <v>9764</v>
      </c>
      <c r="M8907" t="e">
        <f t="shared" si="391"/>
        <v>#VALUE!</v>
      </c>
    </row>
    <row r="8908" spans="1:13" hidden="1">
      <c r="A8908" s="31" t="s">
        <v>9849</v>
      </c>
      <c r="B8908" s="31" t="s">
        <v>22961</v>
      </c>
      <c r="C8908" s="31" t="s">
        <v>22962</v>
      </c>
      <c r="D8908" s="32">
        <v>44267</v>
      </c>
      <c r="E8908" s="31" t="s">
        <v>22963</v>
      </c>
      <c r="F8908" s="31" t="s">
        <v>12612</v>
      </c>
      <c r="G8908" s="33">
        <v>-1000</v>
      </c>
      <c r="H8908" s="33">
        <v>-1000</v>
      </c>
      <c r="I8908" s="31" t="s">
        <v>9762</v>
      </c>
      <c r="J8908" s="31" t="s">
        <v>9763</v>
      </c>
      <c r="K8908" s="33">
        <v>-1000</v>
      </c>
      <c r="L8908" s="31" t="s">
        <v>9764</v>
      </c>
      <c r="M8908" t="e">
        <f t="shared" si="391"/>
        <v>#VALUE!</v>
      </c>
    </row>
    <row r="8909" spans="1:13" hidden="1">
      <c r="A8909" s="31" t="s">
        <v>9849</v>
      </c>
      <c r="B8909" s="31" t="s">
        <v>22961</v>
      </c>
      <c r="C8909" s="31" t="s">
        <v>22962</v>
      </c>
      <c r="D8909" s="32">
        <v>44267</v>
      </c>
      <c r="E8909" s="31" t="s">
        <v>22963</v>
      </c>
      <c r="F8909" s="31" t="s">
        <v>9875</v>
      </c>
      <c r="G8909" s="33">
        <v>1000</v>
      </c>
      <c r="H8909" s="33">
        <v>1000</v>
      </c>
      <c r="I8909" s="31" t="s">
        <v>9762</v>
      </c>
      <c r="J8909" s="31" t="s">
        <v>9763</v>
      </c>
      <c r="K8909" s="33">
        <v>1000</v>
      </c>
      <c r="L8909" s="31" t="s">
        <v>9764</v>
      </c>
      <c r="M8909" t="e">
        <f t="shared" si="391"/>
        <v>#VALUE!</v>
      </c>
    </row>
    <row r="8910" spans="1:13" hidden="1">
      <c r="A8910" s="31" t="s">
        <v>9757</v>
      </c>
      <c r="B8910" s="31" t="s">
        <v>22964</v>
      </c>
      <c r="C8910" s="31" t="s">
        <v>22965</v>
      </c>
      <c r="D8910" s="32">
        <v>44265</v>
      </c>
      <c r="E8910" s="31" t="s">
        <v>22966</v>
      </c>
      <c r="F8910" s="31" t="s">
        <v>17619</v>
      </c>
      <c r="G8910" s="33">
        <v>36460</v>
      </c>
      <c r="H8910" s="33">
        <v>36460</v>
      </c>
      <c r="I8910" s="31" t="s">
        <v>9762</v>
      </c>
      <c r="J8910" s="31" t="s">
        <v>9763</v>
      </c>
      <c r="K8910" s="33">
        <v>36460</v>
      </c>
      <c r="L8910" s="31" t="s">
        <v>9764</v>
      </c>
      <c r="M8910" t="e">
        <f t="shared" si="391"/>
        <v>#VALUE!</v>
      </c>
    </row>
    <row r="8911" spans="1:13" hidden="1">
      <c r="A8911" s="31" t="s">
        <v>9757</v>
      </c>
      <c r="B8911" s="31" t="s">
        <v>22964</v>
      </c>
      <c r="C8911" s="31" t="s">
        <v>22965</v>
      </c>
      <c r="D8911" s="32">
        <v>44265</v>
      </c>
      <c r="E8911" s="31" t="s">
        <v>22966</v>
      </c>
      <c r="F8911" s="31" t="s">
        <v>12612</v>
      </c>
      <c r="G8911" s="33">
        <v>-36460</v>
      </c>
      <c r="H8911" s="33">
        <v>-36460</v>
      </c>
      <c r="I8911" s="31" t="s">
        <v>9762</v>
      </c>
      <c r="J8911" s="31" t="s">
        <v>9763</v>
      </c>
      <c r="K8911" s="33">
        <v>-36460</v>
      </c>
      <c r="L8911" s="31" t="s">
        <v>9764</v>
      </c>
      <c r="M8911" t="e">
        <f t="shared" si="391"/>
        <v>#VALUE!</v>
      </c>
    </row>
    <row r="8912" spans="1:13" hidden="1">
      <c r="A8912" s="31" t="s">
        <v>9849</v>
      </c>
      <c r="B8912" s="31" t="s">
        <v>22967</v>
      </c>
      <c r="C8912" s="31" t="s">
        <v>22968</v>
      </c>
      <c r="D8912" s="32">
        <v>44267</v>
      </c>
      <c r="E8912" s="31" t="s">
        <v>22969</v>
      </c>
      <c r="F8912" s="31" t="s">
        <v>12612</v>
      </c>
      <c r="G8912" s="33">
        <v>-4390</v>
      </c>
      <c r="H8912" s="33">
        <v>-4390</v>
      </c>
      <c r="I8912" s="31" t="s">
        <v>9762</v>
      </c>
      <c r="J8912" s="31" t="s">
        <v>9763</v>
      </c>
      <c r="K8912" s="33">
        <v>-4390</v>
      </c>
      <c r="L8912" s="31" t="s">
        <v>9764</v>
      </c>
      <c r="M8912" t="e">
        <f t="shared" si="391"/>
        <v>#VALUE!</v>
      </c>
    </row>
    <row r="8913" spans="1:15" hidden="1">
      <c r="A8913" s="31" t="s">
        <v>9849</v>
      </c>
      <c r="B8913" s="31" t="s">
        <v>22967</v>
      </c>
      <c r="C8913" s="31" t="s">
        <v>22968</v>
      </c>
      <c r="D8913" s="32">
        <v>44267</v>
      </c>
      <c r="E8913" s="31" t="s">
        <v>22969</v>
      </c>
      <c r="F8913" s="31" t="s">
        <v>9962</v>
      </c>
      <c r="G8913" s="33">
        <v>4390</v>
      </c>
      <c r="H8913" s="33">
        <v>4390</v>
      </c>
      <c r="I8913" s="31" t="s">
        <v>9762</v>
      </c>
      <c r="J8913" s="31" t="s">
        <v>9763</v>
      </c>
      <c r="K8913" s="33">
        <v>4390</v>
      </c>
      <c r="L8913" s="31" t="s">
        <v>9764</v>
      </c>
      <c r="M8913" t="e">
        <f t="shared" si="391"/>
        <v>#VALUE!</v>
      </c>
    </row>
    <row r="8914" spans="1:15" hidden="1">
      <c r="A8914" s="31" t="s">
        <v>9849</v>
      </c>
      <c r="B8914" s="31" t="s">
        <v>22970</v>
      </c>
      <c r="C8914" s="31" t="s">
        <v>22971</v>
      </c>
      <c r="D8914" s="32">
        <v>44267</v>
      </c>
      <c r="E8914" s="31" t="s">
        <v>22972</v>
      </c>
      <c r="F8914" s="31" t="s">
        <v>12612</v>
      </c>
      <c r="G8914" s="33">
        <v>-3200</v>
      </c>
      <c r="H8914" s="33">
        <v>-3200</v>
      </c>
      <c r="I8914" s="31" t="s">
        <v>9762</v>
      </c>
      <c r="J8914" s="31" t="s">
        <v>9763</v>
      </c>
      <c r="K8914" s="33">
        <v>-3200</v>
      </c>
      <c r="L8914" s="31" t="s">
        <v>9764</v>
      </c>
      <c r="M8914" t="e">
        <f t="shared" si="391"/>
        <v>#VALUE!</v>
      </c>
    </row>
    <row r="8915" spans="1:15" hidden="1">
      <c r="A8915" s="31" t="s">
        <v>9849</v>
      </c>
      <c r="B8915" s="31" t="s">
        <v>22970</v>
      </c>
      <c r="C8915" s="31" t="s">
        <v>22971</v>
      </c>
      <c r="D8915" s="32">
        <v>44267</v>
      </c>
      <c r="E8915" s="31" t="s">
        <v>22972</v>
      </c>
      <c r="F8915" s="31" t="s">
        <v>9875</v>
      </c>
      <c r="G8915" s="33">
        <v>3200</v>
      </c>
      <c r="H8915" s="33">
        <v>3200</v>
      </c>
      <c r="I8915" s="31" t="s">
        <v>9762</v>
      </c>
      <c r="J8915" s="31" t="s">
        <v>9763</v>
      </c>
      <c r="K8915" s="33">
        <v>3200</v>
      </c>
      <c r="L8915" s="31" t="s">
        <v>9764</v>
      </c>
      <c r="M8915" t="e">
        <f t="shared" si="391"/>
        <v>#VALUE!</v>
      </c>
    </row>
    <row r="8916" spans="1:15" hidden="1">
      <c r="A8916" s="31" t="s">
        <v>9849</v>
      </c>
      <c r="B8916" s="31" t="s">
        <v>22973</v>
      </c>
      <c r="C8916" s="31" t="s">
        <v>22974</v>
      </c>
      <c r="D8916" s="32">
        <v>44267</v>
      </c>
      <c r="E8916" s="31" t="s">
        <v>22975</v>
      </c>
      <c r="F8916" s="31" t="s">
        <v>12612</v>
      </c>
      <c r="G8916" s="33">
        <v>-5000</v>
      </c>
      <c r="H8916" s="33">
        <v>-5000</v>
      </c>
      <c r="I8916" s="31" t="s">
        <v>9762</v>
      </c>
      <c r="J8916" s="31" t="s">
        <v>9763</v>
      </c>
      <c r="K8916" s="33">
        <v>-5000</v>
      </c>
      <c r="L8916" s="31" t="s">
        <v>9764</v>
      </c>
      <c r="M8916" t="e">
        <f t="shared" si="391"/>
        <v>#VALUE!</v>
      </c>
    </row>
    <row r="8917" spans="1:15" hidden="1">
      <c r="A8917" s="31" t="s">
        <v>9849</v>
      </c>
      <c r="B8917" s="31" t="s">
        <v>22973</v>
      </c>
      <c r="C8917" s="31" t="s">
        <v>22974</v>
      </c>
      <c r="D8917" s="32">
        <v>44267</v>
      </c>
      <c r="E8917" s="31" t="s">
        <v>22975</v>
      </c>
      <c r="F8917" s="31" t="s">
        <v>9875</v>
      </c>
      <c r="G8917" s="33">
        <v>5000</v>
      </c>
      <c r="H8917" s="33">
        <v>5000</v>
      </c>
      <c r="I8917" s="31" t="s">
        <v>9762</v>
      </c>
      <c r="J8917" s="31" t="s">
        <v>9763</v>
      </c>
      <c r="K8917" s="33">
        <v>5000</v>
      </c>
      <c r="L8917" s="31" t="s">
        <v>9764</v>
      </c>
      <c r="M8917" t="e">
        <f t="shared" si="391"/>
        <v>#VALUE!</v>
      </c>
    </row>
    <row r="8918" spans="1:15" hidden="1">
      <c r="A8918" s="31" t="s">
        <v>9849</v>
      </c>
      <c r="B8918" s="31" t="s">
        <v>22976</v>
      </c>
      <c r="C8918" s="31" t="s">
        <v>22977</v>
      </c>
      <c r="D8918" s="32">
        <v>44267</v>
      </c>
      <c r="E8918" s="31" t="s">
        <v>22978</v>
      </c>
      <c r="F8918" s="31" t="s">
        <v>12612</v>
      </c>
      <c r="G8918" s="33">
        <v>-134732</v>
      </c>
      <c r="H8918" s="33">
        <v>-134732</v>
      </c>
      <c r="I8918" s="31" t="s">
        <v>9762</v>
      </c>
      <c r="J8918" s="31" t="s">
        <v>9763</v>
      </c>
      <c r="K8918" s="33">
        <v>-134732</v>
      </c>
      <c r="L8918" s="31" t="s">
        <v>9764</v>
      </c>
      <c r="M8918" t="e">
        <f t="shared" si="391"/>
        <v>#VALUE!</v>
      </c>
    </row>
    <row r="8919" spans="1:15" hidden="1">
      <c r="A8919" s="31" t="s">
        <v>9849</v>
      </c>
      <c r="B8919" s="31" t="s">
        <v>22976</v>
      </c>
      <c r="C8919" s="31" t="s">
        <v>22977</v>
      </c>
      <c r="D8919" s="32">
        <v>44267</v>
      </c>
      <c r="E8919" s="31" t="s">
        <v>22978</v>
      </c>
      <c r="F8919" s="31" t="s">
        <v>19081</v>
      </c>
      <c r="G8919" s="33">
        <v>134732</v>
      </c>
      <c r="H8919" s="33">
        <v>134732</v>
      </c>
      <c r="I8919" s="31" t="s">
        <v>9762</v>
      </c>
      <c r="J8919" s="31" t="s">
        <v>9763</v>
      </c>
      <c r="K8919" s="33">
        <v>134732</v>
      </c>
      <c r="L8919" s="31" t="s">
        <v>9764</v>
      </c>
      <c r="M8919" t="e">
        <f t="shared" si="391"/>
        <v>#VALUE!</v>
      </c>
    </row>
    <row r="8920" spans="1:15" hidden="1">
      <c r="A8920" s="31" t="s">
        <v>9757</v>
      </c>
      <c r="B8920" s="31" t="s">
        <v>22979</v>
      </c>
      <c r="C8920" s="31" t="s">
        <v>22980</v>
      </c>
      <c r="D8920" s="32">
        <v>44264</v>
      </c>
      <c r="E8920" s="31" t="s">
        <v>22981</v>
      </c>
      <c r="F8920" s="31" t="s">
        <v>12612</v>
      </c>
      <c r="G8920" s="33">
        <v>-38115</v>
      </c>
      <c r="H8920" s="33">
        <v>-38115</v>
      </c>
      <c r="I8920" s="31" t="s">
        <v>9762</v>
      </c>
      <c r="J8920" s="31" t="s">
        <v>9763</v>
      </c>
      <c r="K8920" s="33">
        <v>-38115</v>
      </c>
      <c r="L8920" s="31" t="s">
        <v>9764</v>
      </c>
      <c r="M8920">
        <f t="shared" si="391"/>
        <v>15</v>
      </c>
      <c r="N8920" t="str">
        <f t="shared" ref="N8920:N8921" si="392">MID(E8920,M8920,10)</f>
        <v>PO64000013</v>
      </c>
      <c r="O8920" t="e">
        <f>VLOOKUP(N8920,'1_คตง_ภาพรวม'!L8920:M8970,2,FALSE)</f>
        <v>#N/A</v>
      </c>
    </row>
    <row r="8921" spans="1:15" hidden="1">
      <c r="A8921" s="31" t="s">
        <v>9757</v>
      </c>
      <c r="B8921" s="31" t="s">
        <v>22979</v>
      </c>
      <c r="C8921" s="31" t="s">
        <v>22980</v>
      </c>
      <c r="D8921" s="32">
        <v>44264</v>
      </c>
      <c r="E8921" s="31" t="s">
        <v>22981</v>
      </c>
      <c r="F8921" s="31" t="s">
        <v>9875</v>
      </c>
      <c r="G8921" s="33">
        <v>38115</v>
      </c>
      <c r="H8921" s="33">
        <v>38115</v>
      </c>
      <c r="I8921" s="31" t="s">
        <v>9762</v>
      </c>
      <c r="J8921" s="31" t="s">
        <v>9763</v>
      </c>
      <c r="K8921" s="33">
        <v>38115</v>
      </c>
      <c r="L8921" s="31" t="s">
        <v>9764</v>
      </c>
      <c r="M8921">
        <f t="shared" si="391"/>
        <v>15</v>
      </c>
      <c r="N8921" t="str">
        <f t="shared" si="392"/>
        <v>PO64000013</v>
      </c>
      <c r="O8921" t="e">
        <f>VLOOKUP(N8921,'1_คตง_ภาพรวม'!L8921:M8971,2,FALSE)</f>
        <v>#N/A</v>
      </c>
    </row>
    <row r="8922" spans="1:15" hidden="1">
      <c r="A8922" s="31" t="s">
        <v>9849</v>
      </c>
      <c r="B8922" s="31" t="s">
        <v>22982</v>
      </c>
      <c r="C8922" s="31" t="s">
        <v>22983</v>
      </c>
      <c r="D8922" s="32">
        <v>44265</v>
      </c>
      <c r="E8922" s="31" t="s">
        <v>22984</v>
      </c>
      <c r="F8922" s="31" t="s">
        <v>12612</v>
      </c>
      <c r="G8922" s="33">
        <v>-209000</v>
      </c>
      <c r="H8922" s="33">
        <v>-209000</v>
      </c>
      <c r="I8922" s="31" t="s">
        <v>9762</v>
      </c>
      <c r="J8922" s="31" t="s">
        <v>9763</v>
      </c>
      <c r="K8922" s="33">
        <v>-209000</v>
      </c>
      <c r="L8922" s="31" t="s">
        <v>9764</v>
      </c>
      <c r="M8922" t="e">
        <f t="shared" si="391"/>
        <v>#VALUE!</v>
      </c>
    </row>
    <row r="8923" spans="1:15" hidden="1">
      <c r="A8923" s="31" t="s">
        <v>9849</v>
      </c>
      <c r="B8923" s="31" t="s">
        <v>22982</v>
      </c>
      <c r="C8923" s="31" t="s">
        <v>22983</v>
      </c>
      <c r="D8923" s="32">
        <v>44265</v>
      </c>
      <c r="E8923" s="31" t="s">
        <v>22984</v>
      </c>
      <c r="F8923" s="31" t="s">
        <v>9997</v>
      </c>
      <c r="G8923" s="33">
        <v>209000</v>
      </c>
      <c r="H8923" s="33">
        <v>209000</v>
      </c>
      <c r="I8923" s="31" t="s">
        <v>9762</v>
      </c>
      <c r="J8923" s="31" t="s">
        <v>9763</v>
      </c>
      <c r="K8923" s="33">
        <v>209000</v>
      </c>
      <c r="L8923" s="31" t="s">
        <v>9764</v>
      </c>
      <c r="M8923" t="e">
        <f t="shared" si="391"/>
        <v>#VALUE!</v>
      </c>
    </row>
    <row r="8924" spans="1:15" hidden="1">
      <c r="A8924" s="31" t="s">
        <v>9849</v>
      </c>
      <c r="B8924" s="31" t="s">
        <v>22985</v>
      </c>
      <c r="C8924" s="31" t="s">
        <v>22986</v>
      </c>
      <c r="D8924" s="32">
        <v>44267</v>
      </c>
      <c r="E8924" s="31" t="s">
        <v>22987</v>
      </c>
      <c r="F8924" s="31" t="s">
        <v>12612</v>
      </c>
      <c r="G8924" s="33">
        <v>-267552.45</v>
      </c>
      <c r="H8924" s="33">
        <v>-267552.45</v>
      </c>
      <c r="I8924" s="31" t="s">
        <v>9762</v>
      </c>
      <c r="J8924" s="31" t="s">
        <v>9763</v>
      </c>
      <c r="K8924" s="33">
        <v>-267552.45</v>
      </c>
      <c r="L8924" s="31" t="s">
        <v>9764</v>
      </c>
      <c r="M8924" t="e">
        <f t="shared" si="391"/>
        <v>#VALUE!</v>
      </c>
    </row>
    <row r="8925" spans="1:15" hidden="1">
      <c r="A8925" s="31" t="s">
        <v>9849</v>
      </c>
      <c r="B8925" s="31" t="s">
        <v>22985</v>
      </c>
      <c r="C8925" s="31" t="s">
        <v>22986</v>
      </c>
      <c r="D8925" s="32">
        <v>44267</v>
      </c>
      <c r="E8925" s="31" t="s">
        <v>22987</v>
      </c>
      <c r="F8925" s="31" t="s">
        <v>9997</v>
      </c>
      <c r="G8925" s="33">
        <v>270255</v>
      </c>
      <c r="H8925" s="33">
        <v>270255</v>
      </c>
      <c r="I8925" s="31" t="s">
        <v>9762</v>
      </c>
      <c r="J8925" s="31" t="s">
        <v>9763</v>
      </c>
      <c r="K8925" s="33">
        <v>270255</v>
      </c>
      <c r="L8925" s="31" t="s">
        <v>9764</v>
      </c>
      <c r="M8925" t="e">
        <f t="shared" si="391"/>
        <v>#VALUE!</v>
      </c>
    </row>
    <row r="8926" spans="1:15" hidden="1">
      <c r="A8926" s="31" t="s">
        <v>9849</v>
      </c>
      <c r="B8926" s="31" t="s">
        <v>22985</v>
      </c>
      <c r="C8926" s="31" t="s">
        <v>22986</v>
      </c>
      <c r="D8926" s="32">
        <v>44267</v>
      </c>
      <c r="E8926" s="31" t="s">
        <v>22987</v>
      </c>
      <c r="F8926" s="31" t="s">
        <v>10090</v>
      </c>
      <c r="G8926" s="33">
        <v>-2702.55</v>
      </c>
      <c r="H8926" s="33">
        <v>-2702.55</v>
      </c>
      <c r="I8926" s="31" t="s">
        <v>9762</v>
      </c>
      <c r="J8926" s="31" t="s">
        <v>9763</v>
      </c>
      <c r="K8926" s="33">
        <v>-2702.55</v>
      </c>
      <c r="L8926" s="31" t="s">
        <v>9764</v>
      </c>
      <c r="M8926" t="e">
        <f t="shared" si="391"/>
        <v>#VALUE!</v>
      </c>
    </row>
    <row r="8927" spans="1:15" hidden="1">
      <c r="A8927" s="31" t="s">
        <v>9849</v>
      </c>
      <c r="B8927" s="31" t="s">
        <v>22988</v>
      </c>
      <c r="C8927" s="31" t="s">
        <v>22989</v>
      </c>
      <c r="D8927" s="32">
        <v>44267</v>
      </c>
      <c r="E8927" s="31" t="s">
        <v>22990</v>
      </c>
      <c r="F8927" s="31" t="s">
        <v>12612</v>
      </c>
      <c r="G8927" s="33">
        <v>-1247865.3</v>
      </c>
      <c r="H8927" s="33">
        <v>-1247865.3</v>
      </c>
      <c r="I8927" s="31" t="s">
        <v>9762</v>
      </c>
      <c r="J8927" s="31" t="s">
        <v>9763</v>
      </c>
      <c r="K8927" s="33">
        <v>-1247865.3</v>
      </c>
      <c r="L8927" s="31" t="s">
        <v>9764</v>
      </c>
      <c r="M8927" t="e">
        <f t="shared" si="391"/>
        <v>#VALUE!</v>
      </c>
    </row>
    <row r="8928" spans="1:15" hidden="1">
      <c r="A8928" s="31" t="s">
        <v>9849</v>
      </c>
      <c r="B8928" s="31" t="s">
        <v>22988</v>
      </c>
      <c r="C8928" s="31" t="s">
        <v>22989</v>
      </c>
      <c r="D8928" s="32">
        <v>44267</v>
      </c>
      <c r="E8928" s="31" t="s">
        <v>22990</v>
      </c>
      <c r="F8928" s="31" t="s">
        <v>9997</v>
      </c>
      <c r="G8928" s="33">
        <v>1247865.3</v>
      </c>
      <c r="H8928" s="33">
        <v>1247865.3</v>
      </c>
      <c r="I8928" s="31" t="s">
        <v>9762</v>
      </c>
      <c r="J8928" s="31" t="s">
        <v>9763</v>
      </c>
      <c r="K8928" s="33">
        <v>1247865.3</v>
      </c>
      <c r="L8928" s="31" t="s">
        <v>9764</v>
      </c>
      <c r="M8928" t="e">
        <f t="shared" si="391"/>
        <v>#VALUE!</v>
      </c>
    </row>
    <row r="8929" spans="1:13" hidden="1">
      <c r="A8929" s="31" t="s">
        <v>9849</v>
      </c>
      <c r="B8929" s="31" t="s">
        <v>22991</v>
      </c>
      <c r="C8929" s="31" t="s">
        <v>22992</v>
      </c>
      <c r="D8929" s="32">
        <v>44267</v>
      </c>
      <c r="E8929" s="31" t="s">
        <v>22993</v>
      </c>
      <c r="F8929" s="31" t="s">
        <v>12612</v>
      </c>
      <c r="G8929" s="33">
        <v>-1890327.78</v>
      </c>
      <c r="H8929" s="33">
        <v>-1890327.78</v>
      </c>
      <c r="I8929" s="31" t="s">
        <v>9762</v>
      </c>
      <c r="J8929" s="31" t="s">
        <v>9763</v>
      </c>
      <c r="K8929" s="33">
        <v>-1890327.78</v>
      </c>
      <c r="L8929" s="31" t="s">
        <v>9764</v>
      </c>
      <c r="M8929" t="e">
        <f t="shared" si="391"/>
        <v>#VALUE!</v>
      </c>
    </row>
    <row r="8930" spans="1:13" hidden="1">
      <c r="A8930" s="31" t="s">
        <v>9849</v>
      </c>
      <c r="B8930" s="31" t="s">
        <v>22991</v>
      </c>
      <c r="C8930" s="31" t="s">
        <v>22992</v>
      </c>
      <c r="D8930" s="32">
        <v>44267</v>
      </c>
      <c r="E8930" s="31" t="s">
        <v>22993</v>
      </c>
      <c r="F8930" s="31" t="s">
        <v>9997</v>
      </c>
      <c r="G8930" s="33">
        <v>1890327.78</v>
      </c>
      <c r="H8930" s="33">
        <v>1890327.78</v>
      </c>
      <c r="I8930" s="31" t="s">
        <v>9762</v>
      </c>
      <c r="J8930" s="31" t="s">
        <v>9763</v>
      </c>
      <c r="K8930" s="33">
        <v>1890327.78</v>
      </c>
      <c r="L8930" s="31" t="s">
        <v>9764</v>
      </c>
      <c r="M8930" t="e">
        <f t="shared" si="391"/>
        <v>#VALUE!</v>
      </c>
    </row>
    <row r="8931" spans="1:13" hidden="1">
      <c r="A8931" s="31" t="s">
        <v>9849</v>
      </c>
      <c r="B8931" s="31" t="s">
        <v>22994</v>
      </c>
      <c r="C8931" s="31" t="s">
        <v>22995</v>
      </c>
      <c r="D8931" s="32">
        <v>44267</v>
      </c>
      <c r="E8931" s="31" t="s">
        <v>22996</v>
      </c>
      <c r="F8931" s="31" t="s">
        <v>12612</v>
      </c>
      <c r="G8931" s="33">
        <v>-1914259.05</v>
      </c>
      <c r="H8931" s="33">
        <v>-1914259.05</v>
      </c>
      <c r="I8931" s="31" t="s">
        <v>9762</v>
      </c>
      <c r="J8931" s="31" t="s">
        <v>9763</v>
      </c>
      <c r="K8931" s="33">
        <v>-1914259.05</v>
      </c>
      <c r="L8931" s="31" t="s">
        <v>9764</v>
      </c>
      <c r="M8931" t="e">
        <f t="shared" si="391"/>
        <v>#VALUE!</v>
      </c>
    </row>
    <row r="8932" spans="1:13" hidden="1">
      <c r="A8932" s="31" t="s">
        <v>9849</v>
      </c>
      <c r="B8932" s="31" t="s">
        <v>22994</v>
      </c>
      <c r="C8932" s="31" t="s">
        <v>22995</v>
      </c>
      <c r="D8932" s="32">
        <v>44267</v>
      </c>
      <c r="E8932" s="31" t="s">
        <v>22996</v>
      </c>
      <c r="F8932" s="31" t="s">
        <v>9997</v>
      </c>
      <c r="G8932" s="33">
        <v>1914259.05</v>
      </c>
      <c r="H8932" s="33">
        <v>1914259.05</v>
      </c>
      <c r="I8932" s="31" t="s">
        <v>9762</v>
      </c>
      <c r="J8932" s="31" t="s">
        <v>9763</v>
      </c>
      <c r="K8932" s="33">
        <v>1914259.05</v>
      </c>
      <c r="L8932" s="31" t="s">
        <v>9764</v>
      </c>
      <c r="M8932" t="e">
        <f t="shared" si="391"/>
        <v>#VALUE!</v>
      </c>
    </row>
    <row r="8933" spans="1:13" hidden="1">
      <c r="A8933" s="31" t="s">
        <v>9849</v>
      </c>
      <c r="B8933" s="31" t="s">
        <v>22997</v>
      </c>
      <c r="C8933" s="31" t="s">
        <v>22998</v>
      </c>
      <c r="D8933" s="32">
        <v>44267</v>
      </c>
      <c r="E8933" s="31" t="s">
        <v>22999</v>
      </c>
      <c r="F8933" s="31" t="s">
        <v>12612</v>
      </c>
      <c r="G8933" s="33">
        <v>-1258988.94</v>
      </c>
      <c r="H8933" s="33">
        <v>-1258988.94</v>
      </c>
      <c r="I8933" s="31" t="s">
        <v>9762</v>
      </c>
      <c r="J8933" s="31" t="s">
        <v>9763</v>
      </c>
      <c r="K8933" s="33">
        <v>-1258988.94</v>
      </c>
      <c r="L8933" s="31" t="s">
        <v>9764</v>
      </c>
      <c r="M8933" t="e">
        <f t="shared" si="391"/>
        <v>#VALUE!</v>
      </c>
    </row>
    <row r="8934" spans="1:13" hidden="1">
      <c r="A8934" s="31" t="s">
        <v>9849</v>
      </c>
      <c r="B8934" s="31" t="s">
        <v>22997</v>
      </c>
      <c r="C8934" s="31" t="s">
        <v>22998</v>
      </c>
      <c r="D8934" s="32">
        <v>44267</v>
      </c>
      <c r="E8934" s="31" t="s">
        <v>22999</v>
      </c>
      <c r="F8934" s="31" t="s">
        <v>9997</v>
      </c>
      <c r="G8934" s="33">
        <v>1258988.94</v>
      </c>
      <c r="H8934" s="33">
        <v>1258988.94</v>
      </c>
      <c r="I8934" s="31" t="s">
        <v>9762</v>
      </c>
      <c r="J8934" s="31" t="s">
        <v>9763</v>
      </c>
      <c r="K8934" s="33">
        <v>1258988.94</v>
      </c>
      <c r="L8934" s="31" t="s">
        <v>9764</v>
      </c>
      <c r="M8934" t="e">
        <f t="shared" si="391"/>
        <v>#VALUE!</v>
      </c>
    </row>
    <row r="8935" spans="1:13" hidden="1">
      <c r="A8935" s="31" t="s">
        <v>9849</v>
      </c>
      <c r="B8935" s="31" t="s">
        <v>23000</v>
      </c>
      <c r="C8935" s="31" t="s">
        <v>23001</v>
      </c>
      <c r="D8935" s="32">
        <v>44267</v>
      </c>
      <c r="E8935" s="31" t="s">
        <v>23002</v>
      </c>
      <c r="F8935" s="31" t="s">
        <v>12612</v>
      </c>
      <c r="G8935" s="33">
        <v>-1472000</v>
      </c>
      <c r="H8935" s="33">
        <v>-1472000</v>
      </c>
      <c r="I8935" s="31" t="s">
        <v>9762</v>
      </c>
      <c r="J8935" s="31" t="s">
        <v>9763</v>
      </c>
      <c r="K8935" s="33">
        <v>-1472000</v>
      </c>
      <c r="L8935" s="31" t="s">
        <v>9764</v>
      </c>
      <c r="M8935" t="e">
        <f t="shared" si="391"/>
        <v>#VALUE!</v>
      </c>
    </row>
    <row r="8936" spans="1:13" hidden="1">
      <c r="A8936" s="31" t="s">
        <v>9849</v>
      </c>
      <c r="B8936" s="31" t="s">
        <v>23000</v>
      </c>
      <c r="C8936" s="31" t="s">
        <v>23001</v>
      </c>
      <c r="D8936" s="32">
        <v>44267</v>
      </c>
      <c r="E8936" s="31" t="s">
        <v>23002</v>
      </c>
      <c r="F8936" s="31" t="s">
        <v>9997</v>
      </c>
      <c r="G8936" s="33">
        <v>1472000</v>
      </c>
      <c r="H8936" s="33">
        <v>1472000</v>
      </c>
      <c r="I8936" s="31" t="s">
        <v>9762</v>
      </c>
      <c r="J8936" s="31" t="s">
        <v>9763</v>
      </c>
      <c r="K8936" s="33">
        <v>1472000</v>
      </c>
      <c r="L8936" s="31" t="s">
        <v>9764</v>
      </c>
      <c r="M8936" t="e">
        <f t="shared" si="391"/>
        <v>#VALUE!</v>
      </c>
    </row>
    <row r="8937" spans="1:13" hidden="1">
      <c r="A8937" s="31" t="s">
        <v>9849</v>
      </c>
      <c r="B8937" s="31" t="s">
        <v>23003</v>
      </c>
      <c r="C8937" s="31" t="s">
        <v>23004</v>
      </c>
      <c r="D8937" s="32">
        <v>44267</v>
      </c>
      <c r="E8937" s="31" t="s">
        <v>23005</v>
      </c>
      <c r="F8937" s="31" t="s">
        <v>12612</v>
      </c>
      <c r="G8937" s="33">
        <v>-313800</v>
      </c>
      <c r="H8937" s="33">
        <v>-313800</v>
      </c>
      <c r="I8937" s="31" t="s">
        <v>9762</v>
      </c>
      <c r="J8937" s="31" t="s">
        <v>9763</v>
      </c>
      <c r="K8937" s="33">
        <v>-313800</v>
      </c>
      <c r="L8937" s="31" t="s">
        <v>9764</v>
      </c>
      <c r="M8937" t="e">
        <f t="shared" si="391"/>
        <v>#VALUE!</v>
      </c>
    </row>
    <row r="8938" spans="1:13" hidden="1">
      <c r="A8938" s="31" t="s">
        <v>9849</v>
      </c>
      <c r="B8938" s="31" t="s">
        <v>23003</v>
      </c>
      <c r="C8938" s="31" t="s">
        <v>23004</v>
      </c>
      <c r="D8938" s="32">
        <v>44267</v>
      </c>
      <c r="E8938" s="31" t="s">
        <v>23005</v>
      </c>
      <c r="F8938" s="31" t="s">
        <v>9997</v>
      </c>
      <c r="G8938" s="33">
        <v>313800</v>
      </c>
      <c r="H8938" s="33">
        <v>313800</v>
      </c>
      <c r="I8938" s="31" t="s">
        <v>9762</v>
      </c>
      <c r="J8938" s="31" t="s">
        <v>9763</v>
      </c>
      <c r="K8938" s="33">
        <v>313800</v>
      </c>
      <c r="L8938" s="31" t="s">
        <v>9764</v>
      </c>
      <c r="M8938" t="e">
        <f t="shared" si="391"/>
        <v>#VALUE!</v>
      </c>
    </row>
    <row r="8939" spans="1:13" hidden="1">
      <c r="A8939" s="31" t="s">
        <v>9849</v>
      </c>
      <c r="B8939" s="31" t="s">
        <v>23006</v>
      </c>
      <c r="C8939" s="31" t="s">
        <v>23007</v>
      </c>
      <c r="D8939" s="32">
        <v>44267</v>
      </c>
      <c r="E8939" s="31" t="s">
        <v>23008</v>
      </c>
      <c r="F8939" s="31" t="s">
        <v>12612</v>
      </c>
      <c r="G8939" s="33">
        <v>-202476.46</v>
      </c>
      <c r="H8939" s="33">
        <v>-202476.46</v>
      </c>
      <c r="I8939" s="31" t="s">
        <v>9762</v>
      </c>
      <c r="J8939" s="31" t="s">
        <v>9763</v>
      </c>
      <c r="K8939" s="33">
        <v>-202476.46</v>
      </c>
      <c r="L8939" s="31" t="s">
        <v>9764</v>
      </c>
      <c r="M8939" t="e">
        <f t="shared" si="391"/>
        <v>#VALUE!</v>
      </c>
    </row>
    <row r="8940" spans="1:13" hidden="1">
      <c r="A8940" s="31" t="s">
        <v>9849</v>
      </c>
      <c r="B8940" s="31" t="s">
        <v>23006</v>
      </c>
      <c r="C8940" s="31" t="s">
        <v>23007</v>
      </c>
      <c r="D8940" s="32">
        <v>44267</v>
      </c>
      <c r="E8940" s="31" t="s">
        <v>23008</v>
      </c>
      <c r="F8940" s="31" t="s">
        <v>9997</v>
      </c>
      <c r="G8940" s="33">
        <v>202476.46</v>
      </c>
      <c r="H8940" s="33">
        <v>202476.46</v>
      </c>
      <c r="I8940" s="31" t="s">
        <v>9762</v>
      </c>
      <c r="J8940" s="31" t="s">
        <v>9763</v>
      </c>
      <c r="K8940" s="33">
        <v>202476.46</v>
      </c>
      <c r="L8940" s="31" t="s">
        <v>9764</v>
      </c>
      <c r="M8940" t="e">
        <f t="shared" si="391"/>
        <v>#VALUE!</v>
      </c>
    </row>
    <row r="8941" spans="1:13" hidden="1">
      <c r="A8941" s="31" t="s">
        <v>9849</v>
      </c>
      <c r="B8941" s="31" t="s">
        <v>23009</v>
      </c>
      <c r="C8941" s="31" t="s">
        <v>23010</v>
      </c>
      <c r="D8941" s="32">
        <v>44267</v>
      </c>
      <c r="E8941" s="31" t="s">
        <v>23011</v>
      </c>
      <c r="F8941" s="31" t="s">
        <v>12612</v>
      </c>
      <c r="G8941" s="33">
        <v>-169647</v>
      </c>
      <c r="H8941" s="33">
        <v>-169647</v>
      </c>
      <c r="I8941" s="31" t="s">
        <v>9762</v>
      </c>
      <c r="J8941" s="31" t="s">
        <v>9763</v>
      </c>
      <c r="K8941" s="33">
        <v>-169647</v>
      </c>
      <c r="L8941" s="31" t="s">
        <v>9764</v>
      </c>
      <c r="M8941" t="e">
        <f t="shared" si="391"/>
        <v>#VALUE!</v>
      </c>
    </row>
    <row r="8942" spans="1:13" hidden="1">
      <c r="A8942" s="31" t="s">
        <v>9849</v>
      </c>
      <c r="B8942" s="31" t="s">
        <v>23009</v>
      </c>
      <c r="C8942" s="31" t="s">
        <v>23010</v>
      </c>
      <c r="D8942" s="32">
        <v>44267</v>
      </c>
      <c r="E8942" s="31" t="s">
        <v>23011</v>
      </c>
      <c r="F8942" s="31" t="s">
        <v>9997</v>
      </c>
      <c r="G8942" s="33">
        <v>169647</v>
      </c>
      <c r="H8942" s="33">
        <v>169647</v>
      </c>
      <c r="I8942" s="31" t="s">
        <v>9762</v>
      </c>
      <c r="J8942" s="31" t="s">
        <v>9763</v>
      </c>
      <c r="K8942" s="33">
        <v>169647</v>
      </c>
      <c r="L8942" s="31" t="s">
        <v>9764</v>
      </c>
      <c r="M8942" t="e">
        <f t="shared" si="391"/>
        <v>#VALUE!</v>
      </c>
    </row>
    <row r="8943" spans="1:13" hidden="1">
      <c r="A8943" s="31" t="s">
        <v>9849</v>
      </c>
      <c r="B8943" s="31" t="s">
        <v>23012</v>
      </c>
      <c r="C8943" s="31" t="s">
        <v>23013</v>
      </c>
      <c r="D8943" s="32">
        <v>44267</v>
      </c>
      <c r="E8943" s="31" t="s">
        <v>23014</v>
      </c>
      <c r="F8943" s="31" t="s">
        <v>12612</v>
      </c>
      <c r="G8943" s="33">
        <v>-11580</v>
      </c>
      <c r="H8943" s="33">
        <v>-11580</v>
      </c>
      <c r="I8943" s="31" t="s">
        <v>9762</v>
      </c>
      <c r="J8943" s="31" t="s">
        <v>9763</v>
      </c>
      <c r="K8943" s="33">
        <v>-11580</v>
      </c>
      <c r="L8943" s="31" t="s">
        <v>9764</v>
      </c>
      <c r="M8943" t="e">
        <f t="shared" si="391"/>
        <v>#VALUE!</v>
      </c>
    </row>
    <row r="8944" spans="1:13" hidden="1">
      <c r="A8944" s="31" t="s">
        <v>9849</v>
      </c>
      <c r="B8944" s="31" t="s">
        <v>23012</v>
      </c>
      <c r="C8944" s="31" t="s">
        <v>23013</v>
      </c>
      <c r="D8944" s="32">
        <v>44267</v>
      </c>
      <c r="E8944" s="31" t="s">
        <v>23014</v>
      </c>
      <c r="F8944" s="31" t="s">
        <v>9962</v>
      </c>
      <c r="G8944" s="33">
        <v>11580</v>
      </c>
      <c r="H8944" s="33">
        <v>11580</v>
      </c>
      <c r="I8944" s="31" t="s">
        <v>9762</v>
      </c>
      <c r="J8944" s="31" t="s">
        <v>9763</v>
      </c>
      <c r="K8944" s="33">
        <v>11580</v>
      </c>
      <c r="L8944" s="31" t="s">
        <v>9764</v>
      </c>
      <c r="M8944" t="e">
        <f t="shared" si="391"/>
        <v>#VALUE!</v>
      </c>
    </row>
    <row r="8945" spans="1:15" hidden="1">
      <c r="A8945" s="31" t="s">
        <v>9849</v>
      </c>
      <c r="B8945" s="31" t="s">
        <v>23015</v>
      </c>
      <c r="C8945" s="31" t="s">
        <v>23016</v>
      </c>
      <c r="D8945" s="32">
        <v>44267</v>
      </c>
      <c r="E8945" s="31" t="s">
        <v>23017</v>
      </c>
      <c r="F8945" s="31" t="s">
        <v>12612</v>
      </c>
      <c r="G8945" s="33">
        <v>-3400</v>
      </c>
      <c r="H8945" s="33">
        <v>-3400</v>
      </c>
      <c r="I8945" s="31" t="s">
        <v>9762</v>
      </c>
      <c r="J8945" s="31" t="s">
        <v>9763</v>
      </c>
      <c r="K8945" s="33">
        <v>-3400</v>
      </c>
      <c r="L8945" s="31" t="s">
        <v>9764</v>
      </c>
      <c r="M8945" t="e">
        <f t="shared" si="391"/>
        <v>#VALUE!</v>
      </c>
    </row>
    <row r="8946" spans="1:15" hidden="1">
      <c r="A8946" s="31" t="s">
        <v>9849</v>
      </c>
      <c r="B8946" s="31" t="s">
        <v>23015</v>
      </c>
      <c r="C8946" s="31" t="s">
        <v>23016</v>
      </c>
      <c r="D8946" s="32">
        <v>44267</v>
      </c>
      <c r="E8946" s="31" t="s">
        <v>23017</v>
      </c>
      <c r="F8946" s="31" t="s">
        <v>9875</v>
      </c>
      <c r="G8946" s="33">
        <v>3400</v>
      </c>
      <c r="H8946" s="33">
        <v>3400</v>
      </c>
      <c r="I8946" s="31" t="s">
        <v>9762</v>
      </c>
      <c r="J8946" s="31" t="s">
        <v>9763</v>
      </c>
      <c r="K8946" s="33">
        <v>3400</v>
      </c>
      <c r="L8946" s="31" t="s">
        <v>9764</v>
      </c>
      <c r="M8946" t="e">
        <f t="shared" si="391"/>
        <v>#VALUE!</v>
      </c>
    </row>
    <row r="8947" spans="1:15" hidden="1">
      <c r="A8947" s="31" t="s">
        <v>9849</v>
      </c>
      <c r="B8947" s="31" t="s">
        <v>23018</v>
      </c>
      <c r="C8947" s="31" t="s">
        <v>23019</v>
      </c>
      <c r="D8947" s="32">
        <v>44267</v>
      </c>
      <c r="E8947" s="31" t="s">
        <v>23020</v>
      </c>
      <c r="F8947" s="31" t="s">
        <v>12612</v>
      </c>
      <c r="G8947" s="33">
        <v>-9000</v>
      </c>
      <c r="H8947" s="33">
        <v>-9000</v>
      </c>
      <c r="I8947" s="31" t="s">
        <v>9762</v>
      </c>
      <c r="J8947" s="31" t="s">
        <v>9763</v>
      </c>
      <c r="K8947" s="33">
        <v>-9000</v>
      </c>
      <c r="L8947" s="31" t="s">
        <v>9764</v>
      </c>
      <c r="M8947" t="e">
        <f t="shared" si="391"/>
        <v>#VALUE!</v>
      </c>
    </row>
    <row r="8948" spans="1:15" hidden="1">
      <c r="A8948" s="31" t="s">
        <v>9849</v>
      </c>
      <c r="B8948" s="31" t="s">
        <v>23018</v>
      </c>
      <c r="C8948" s="31" t="s">
        <v>23019</v>
      </c>
      <c r="D8948" s="32">
        <v>44267</v>
      </c>
      <c r="E8948" s="31" t="s">
        <v>23020</v>
      </c>
      <c r="F8948" s="31" t="s">
        <v>19081</v>
      </c>
      <c r="G8948" s="33">
        <v>9000</v>
      </c>
      <c r="H8948" s="33">
        <v>9000</v>
      </c>
      <c r="I8948" s="31" t="s">
        <v>9762</v>
      </c>
      <c r="J8948" s="31" t="s">
        <v>9763</v>
      </c>
      <c r="K8948" s="33">
        <v>9000</v>
      </c>
      <c r="L8948" s="31" t="s">
        <v>9764</v>
      </c>
      <c r="M8948" t="e">
        <f t="shared" si="391"/>
        <v>#VALUE!</v>
      </c>
    </row>
    <row r="8949" spans="1:15" hidden="1">
      <c r="A8949" s="31" t="s">
        <v>9849</v>
      </c>
      <c r="B8949" s="31" t="s">
        <v>23021</v>
      </c>
      <c r="C8949" s="31" t="s">
        <v>23022</v>
      </c>
      <c r="D8949" s="32">
        <v>44267</v>
      </c>
      <c r="E8949" s="31" t="s">
        <v>23023</v>
      </c>
      <c r="F8949" s="31" t="s">
        <v>12612</v>
      </c>
      <c r="G8949" s="33">
        <v>-9416</v>
      </c>
      <c r="H8949" s="33">
        <v>-9416</v>
      </c>
      <c r="I8949" s="31" t="s">
        <v>9762</v>
      </c>
      <c r="J8949" s="31" t="s">
        <v>9763</v>
      </c>
      <c r="K8949" s="33">
        <v>-9416</v>
      </c>
      <c r="L8949" s="31" t="s">
        <v>9764</v>
      </c>
      <c r="M8949" t="e">
        <f t="shared" si="391"/>
        <v>#VALUE!</v>
      </c>
    </row>
    <row r="8950" spans="1:15" hidden="1">
      <c r="A8950" s="31" t="s">
        <v>9849</v>
      </c>
      <c r="B8950" s="31" t="s">
        <v>23021</v>
      </c>
      <c r="C8950" s="31" t="s">
        <v>23022</v>
      </c>
      <c r="D8950" s="32">
        <v>44267</v>
      </c>
      <c r="E8950" s="31" t="s">
        <v>23023</v>
      </c>
      <c r="F8950" s="31" t="s">
        <v>9962</v>
      </c>
      <c r="G8950" s="33">
        <v>9416</v>
      </c>
      <c r="H8950" s="33">
        <v>9416</v>
      </c>
      <c r="I8950" s="31" t="s">
        <v>9762</v>
      </c>
      <c r="J8950" s="31" t="s">
        <v>9763</v>
      </c>
      <c r="K8950" s="33">
        <v>9416</v>
      </c>
      <c r="L8950" s="31" t="s">
        <v>9764</v>
      </c>
      <c r="M8950" t="e">
        <f t="shared" si="391"/>
        <v>#VALUE!</v>
      </c>
    </row>
    <row r="8951" spans="1:15" hidden="1">
      <c r="A8951" s="31" t="s">
        <v>9849</v>
      </c>
      <c r="B8951" s="31" t="s">
        <v>23024</v>
      </c>
      <c r="C8951" s="31" t="s">
        <v>23025</v>
      </c>
      <c r="D8951" s="32">
        <v>44267</v>
      </c>
      <c r="E8951" s="31" t="s">
        <v>23026</v>
      </c>
      <c r="F8951" s="31" t="s">
        <v>12612</v>
      </c>
      <c r="G8951" s="33">
        <v>-295000</v>
      </c>
      <c r="H8951" s="33">
        <v>-295000</v>
      </c>
      <c r="I8951" s="31" t="s">
        <v>9762</v>
      </c>
      <c r="J8951" s="31" t="s">
        <v>9763</v>
      </c>
      <c r="K8951" s="33">
        <v>-295000</v>
      </c>
      <c r="L8951" s="31" t="s">
        <v>9764</v>
      </c>
      <c r="M8951">
        <f t="shared" si="391"/>
        <v>15</v>
      </c>
      <c r="N8951" t="str">
        <f t="shared" ref="N8951:N9006" si="393">MID(E8951,M8951,10)</f>
        <v>PO62000398</v>
      </c>
      <c r="O8951" t="e">
        <f>VLOOKUP(N8951,'1_คตง_ภาพรวม'!L8951:M9001,2,FALSE)</f>
        <v>#N/A</v>
      </c>
    </row>
    <row r="8952" spans="1:15" hidden="1">
      <c r="A8952" s="31" t="s">
        <v>9849</v>
      </c>
      <c r="B8952" s="31" t="s">
        <v>23024</v>
      </c>
      <c r="C8952" s="31" t="s">
        <v>23025</v>
      </c>
      <c r="D8952" s="32">
        <v>44267</v>
      </c>
      <c r="E8952" s="31" t="s">
        <v>23026</v>
      </c>
      <c r="F8952" s="31" t="s">
        <v>9875</v>
      </c>
      <c r="G8952" s="33">
        <v>295000</v>
      </c>
      <c r="H8952" s="33">
        <v>295000</v>
      </c>
      <c r="I8952" s="31" t="s">
        <v>9762</v>
      </c>
      <c r="J8952" s="31" t="s">
        <v>9763</v>
      </c>
      <c r="K8952" s="33">
        <v>295000</v>
      </c>
      <c r="L8952" s="31" t="s">
        <v>9764</v>
      </c>
      <c r="M8952">
        <f t="shared" si="391"/>
        <v>15</v>
      </c>
      <c r="N8952" t="str">
        <f t="shared" si="393"/>
        <v>PO62000398</v>
      </c>
      <c r="O8952" t="e">
        <f>VLOOKUP(N8952,'1_คตง_ภาพรวม'!L8952:M9002,2,FALSE)</f>
        <v>#N/A</v>
      </c>
    </row>
    <row r="8953" spans="1:15" hidden="1">
      <c r="A8953" s="31" t="s">
        <v>9849</v>
      </c>
      <c r="B8953" s="31" t="s">
        <v>23027</v>
      </c>
      <c r="C8953" s="31" t="s">
        <v>23028</v>
      </c>
      <c r="D8953" s="32">
        <v>44267</v>
      </c>
      <c r="E8953" s="31" t="s">
        <v>23029</v>
      </c>
      <c r="F8953" s="31" t="s">
        <v>12612</v>
      </c>
      <c r="G8953" s="33">
        <v>-246672.9</v>
      </c>
      <c r="H8953" s="33">
        <v>-246672.9</v>
      </c>
      <c r="I8953" s="31" t="s">
        <v>9762</v>
      </c>
      <c r="J8953" s="31" t="s">
        <v>9763</v>
      </c>
      <c r="K8953" s="33">
        <v>-246672.9</v>
      </c>
      <c r="L8953" s="31" t="s">
        <v>9764</v>
      </c>
      <c r="M8953">
        <f t="shared" si="391"/>
        <v>15</v>
      </c>
      <c r="N8953" t="str">
        <f t="shared" si="393"/>
        <v>PO63000961</v>
      </c>
      <c r="O8953" t="e">
        <f>VLOOKUP(N8953,'1_คตง_ภาพรวม'!L8953:M9003,2,FALSE)</f>
        <v>#N/A</v>
      </c>
    </row>
    <row r="8954" spans="1:15" hidden="1">
      <c r="A8954" s="31" t="s">
        <v>9849</v>
      </c>
      <c r="B8954" s="31" t="s">
        <v>23027</v>
      </c>
      <c r="C8954" s="31" t="s">
        <v>23028</v>
      </c>
      <c r="D8954" s="32">
        <v>44267</v>
      </c>
      <c r="E8954" s="31" t="s">
        <v>23029</v>
      </c>
      <c r="F8954" s="31" t="s">
        <v>9875</v>
      </c>
      <c r="G8954" s="33">
        <v>246672.9</v>
      </c>
      <c r="H8954" s="33">
        <v>246672.9</v>
      </c>
      <c r="I8954" s="31" t="s">
        <v>9762</v>
      </c>
      <c r="J8954" s="31" t="s">
        <v>9763</v>
      </c>
      <c r="K8954" s="33">
        <v>246672.9</v>
      </c>
      <c r="L8954" s="31" t="s">
        <v>9764</v>
      </c>
      <c r="M8954">
        <f t="shared" si="391"/>
        <v>15</v>
      </c>
      <c r="N8954" t="str">
        <f t="shared" si="393"/>
        <v>PO63000961</v>
      </c>
      <c r="O8954" t="e">
        <f>VLOOKUP(N8954,'1_คตง_ภาพรวม'!L8954:M9004,2,FALSE)</f>
        <v>#N/A</v>
      </c>
    </row>
    <row r="8955" spans="1:15" hidden="1">
      <c r="A8955" s="31" t="s">
        <v>9849</v>
      </c>
      <c r="B8955" s="31" t="s">
        <v>23030</v>
      </c>
      <c r="C8955" s="31" t="s">
        <v>23031</v>
      </c>
      <c r="D8955" s="32">
        <v>44267</v>
      </c>
      <c r="E8955" s="31" t="s">
        <v>23032</v>
      </c>
      <c r="F8955" s="31" t="s">
        <v>12612</v>
      </c>
      <c r="G8955" s="33">
        <v>-189210</v>
      </c>
      <c r="H8955" s="33">
        <v>-189210</v>
      </c>
      <c r="I8955" s="31" t="s">
        <v>9762</v>
      </c>
      <c r="J8955" s="31" t="s">
        <v>9763</v>
      </c>
      <c r="K8955" s="33">
        <v>-189210</v>
      </c>
      <c r="L8955" s="31" t="s">
        <v>9764</v>
      </c>
      <c r="M8955">
        <f t="shared" si="391"/>
        <v>15</v>
      </c>
      <c r="N8955" t="str">
        <f t="shared" si="393"/>
        <v>PO64000201</v>
      </c>
      <c r="O8955" t="e">
        <f>VLOOKUP(N8955,'1_คตง_ภาพรวม'!L8955:M9005,2,FALSE)</f>
        <v>#N/A</v>
      </c>
    </row>
    <row r="8956" spans="1:15" hidden="1">
      <c r="A8956" s="31" t="s">
        <v>9849</v>
      </c>
      <c r="B8956" s="31" t="s">
        <v>23030</v>
      </c>
      <c r="C8956" s="31" t="s">
        <v>23031</v>
      </c>
      <c r="D8956" s="32">
        <v>44267</v>
      </c>
      <c r="E8956" s="31" t="s">
        <v>23032</v>
      </c>
      <c r="F8956" s="31" t="s">
        <v>9875</v>
      </c>
      <c r="G8956" s="33">
        <v>189210</v>
      </c>
      <c r="H8956" s="33">
        <v>189210</v>
      </c>
      <c r="I8956" s="31" t="s">
        <v>9762</v>
      </c>
      <c r="J8956" s="31" t="s">
        <v>9763</v>
      </c>
      <c r="K8956" s="33">
        <v>189210</v>
      </c>
      <c r="L8956" s="31" t="s">
        <v>9764</v>
      </c>
      <c r="M8956">
        <f t="shared" si="391"/>
        <v>15</v>
      </c>
      <c r="N8956" t="str">
        <f t="shared" si="393"/>
        <v>PO64000201</v>
      </c>
      <c r="O8956" t="e">
        <f>VLOOKUP(N8956,'1_คตง_ภาพรวม'!L8956:M9006,2,FALSE)</f>
        <v>#N/A</v>
      </c>
    </row>
    <row r="8957" spans="1:15" hidden="1">
      <c r="A8957" s="31" t="s">
        <v>9849</v>
      </c>
      <c r="B8957" s="31" t="s">
        <v>23033</v>
      </c>
      <c r="C8957" s="31" t="s">
        <v>23034</v>
      </c>
      <c r="D8957" s="32">
        <v>44267</v>
      </c>
      <c r="E8957" s="31" t="s">
        <v>23035</v>
      </c>
      <c r="F8957" s="31" t="s">
        <v>12612</v>
      </c>
      <c r="G8957" s="33">
        <v>-97520</v>
      </c>
      <c r="H8957" s="33">
        <v>-97520</v>
      </c>
      <c r="I8957" s="31" t="s">
        <v>9762</v>
      </c>
      <c r="J8957" s="31" t="s">
        <v>9763</v>
      </c>
      <c r="K8957" s="33">
        <v>-97520</v>
      </c>
      <c r="L8957" s="31" t="s">
        <v>9764</v>
      </c>
      <c r="M8957">
        <f t="shared" si="391"/>
        <v>15</v>
      </c>
      <c r="N8957" t="str">
        <f t="shared" si="393"/>
        <v>PO64000032</v>
      </c>
      <c r="O8957" t="e">
        <f>VLOOKUP(N8957,'1_คตง_ภาพรวม'!L8957:M9007,2,FALSE)</f>
        <v>#N/A</v>
      </c>
    </row>
    <row r="8958" spans="1:15" hidden="1">
      <c r="A8958" s="31" t="s">
        <v>9849</v>
      </c>
      <c r="B8958" s="31" t="s">
        <v>23033</v>
      </c>
      <c r="C8958" s="31" t="s">
        <v>23034</v>
      </c>
      <c r="D8958" s="32">
        <v>44267</v>
      </c>
      <c r="E8958" s="31" t="s">
        <v>23035</v>
      </c>
      <c r="F8958" s="31" t="s">
        <v>9875</v>
      </c>
      <c r="G8958" s="33">
        <v>97520</v>
      </c>
      <c r="H8958" s="33">
        <v>97520</v>
      </c>
      <c r="I8958" s="31" t="s">
        <v>9762</v>
      </c>
      <c r="J8958" s="31" t="s">
        <v>9763</v>
      </c>
      <c r="K8958" s="33">
        <v>97520</v>
      </c>
      <c r="L8958" s="31" t="s">
        <v>9764</v>
      </c>
      <c r="M8958">
        <f t="shared" si="391"/>
        <v>15</v>
      </c>
      <c r="N8958" t="str">
        <f t="shared" si="393"/>
        <v>PO64000032</v>
      </c>
      <c r="O8958" t="e">
        <f>VLOOKUP(N8958,'1_คตง_ภาพรวม'!L8958:M9008,2,FALSE)</f>
        <v>#N/A</v>
      </c>
    </row>
    <row r="8959" spans="1:15" hidden="1">
      <c r="A8959" s="31" t="s">
        <v>9849</v>
      </c>
      <c r="B8959" s="31" t="s">
        <v>23036</v>
      </c>
      <c r="C8959" s="31" t="s">
        <v>23037</v>
      </c>
      <c r="D8959" s="32">
        <v>44267</v>
      </c>
      <c r="E8959" s="31" t="s">
        <v>23038</v>
      </c>
      <c r="F8959" s="31" t="s">
        <v>12612</v>
      </c>
      <c r="G8959" s="33">
        <v>-9752</v>
      </c>
      <c r="H8959" s="33">
        <v>-9752</v>
      </c>
      <c r="I8959" s="31" t="s">
        <v>9762</v>
      </c>
      <c r="J8959" s="31" t="s">
        <v>9763</v>
      </c>
      <c r="K8959" s="33">
        <v>-9752</v>
      </c>
      <c r="L8959" s="31" t="s">
        <v>9764</v>
      </c>
      <c r="M8959">
        <f t="shared" si="391"/>
        <v>15</v>
      </c>
      <c r="N8959" t="str">
        <f t="shared" si="393"/>
        <v>PO64000090</v>
      </c>
      <c r="O8959" t="e">
        <f>VLOOKUP(N8959,'1_คตง_ภาพรวม'!L8959:M9009,2,FALSE)</f>
        <v>#N/A</v>
      </c>
    </row>
    <row r="8960" spans="1:15" hidden="1">
      <c r="A8960" s="31" t="s">
        <v>9849</v>
      </c>
      <c r="B8960" s="31" t="s">
        <v>23036</v>
      </c>
      <c r="C8960" s="31" t="s">
        <v>23037</v>
      </c>
      <c r="D8960" s="32">
        <v>44267</v>
      </c>
      <c r="E8960" s="31" t="s">
        <v>23038</v>
      </c>
      <c r="F8960" s="31" t="s">
        <v>9875</v>
      </c>
      <c r="G8960" s="33">
        <v>9752</v>
      </c>
      <c r="H8960" s="33">
        <v>9752</v>
      </c>
      <c r="I8960" s="31" t="s">
        <v>9762</v>
      </c>
      <c r="J8960" s="31" t="s">
        <v>9763</v>
      </c>
      <c r="K8960" s="33">
        <v>9752</v>
      </c>
      <c r="L8960" s="31" t="s">
        <v>9764</v>
      </c>
      <c r="M8960">
        <f t="shared" si="391"/>
        <v>15</v>
      </c>
      <c r="N8960" t="str">
        <f t="shared" si="393"/>
        <v>PO64000090</v>
      </c>
      <c r="O8960" t="e">
        <f>VLOOKUP(N8960,'1_คตง_ภาพรวม'!L8960:M9010,2,FALSE)</f>
        <v>#N/A</v>
      </c>
    </row>
    <row r="8961" spans="1:15" hidden="1">
      <c r="A8961" s="31" t="s">
        <v>9849</v>
      </c>
      <c r="B8961" s="31" t="s">
        <v>23039</v>
      </c>
      <c r="C8961" s="31" t="s">
        <v>23040</v>
      </c>
      <c r="D8961" s="32">
        <v>44267</v>
      </c>
      <c r="E8961" s="31" t="s">
        <v>23041</v>
      </c>
      <c r="F8961" s="31" t="s">
        <v>12612</v>
      </c>
      <c r="G8961" s="33">
        <v>-5915.97</v>
      </c>
      <c r="H8961" s="33">
        <v>-5915.97</v>
      </c>
      <c r="I8961" s="31" t="s">
        <v>9762</v>
      </c>
      <c r="J8961" s="31" t="s">
        <v>9763</v>
      </c>
      <c r="K8961" s="33">
        <v>-5915.97</v>
      </c>
      <c r="L8961" s="31" t="s">
        <v>9764</v>
      </c>
      <c r="M8961">
        <f t="shared" si="391"/>
        <v>15</v>
      </c>
      <c r="N8961" t="str">
        <f t="shared" si="393"/>
        <v>PO64000269</v>
      </c>
      <c r="O8961" t="e">
        <f>VLOOKUP(N8961,'1_คตง_ภาพรวม'!L8961:M9011,2,FALSE)</f>
        <v>#N/A</v>
      </c>
    </row>
    <row r="8962" spans="1:15" hidden="1">
      <c r="A8962" s="31" t="s">
        <v>9849</v>
      </c>
      <c r="B8962" s="31" t="s">
        <v>23039</v>
      </c>
      <c r="C8962" s="31" t="s">
        <v>23040</v>
      </c>
      <c r="D8962" s="32">
        <v>44267</v>
      </c>
      <c r="E8962" s="31" t="s">
        <v>23041</v>
      </c>
      <c r="F8962" s="31" t="s">
        <v>9875</v>
      </c>
      <c r="G8962" s="33">
        <v>5915.97</v>
      </c>
      <c r="H8962" s="33">
        <v>5915.97</v>
      </c>
      <c r="I8962" s="31" t="s">
        <v>9762</v>
      </c>
      <c r="J8962" s="31" t="s">
        <v>9763</v>
      </c>
      <c r="K8962" s="33">
        <v>5915.97</v>
      </c>
      <c r="L8962" s="31" t="s">
        <v>9764</v>
      </c>
      <c r="M8962">
        <f t="shared" si="391"/>
        <v>15</v>
      </c>
      <c r="N8962" t="str">
        <f t="shared" si="393"/>
        <v>PO64000269</v>
      </c>
      <c r="O8962" t="e">
        <f>VLOOKUP(N8962,'1_คตง_ภาพรวม'!L8962:M9012,2,FALSE)</f>
        <v>#N/A</v>
      </c>
    </row>
    <row r="8963" spans="1:15" hidden="1">
      <c r="A8963" s="31" t="s">
        <v>9849</v>
      </c>
      <c r="B8963" s="31" t="s">
        <v>23042</v>
      </c>
      <c r="C8963" s="31" t="s">
        <v>23043</v>
      </c>
      <c r="D8963" s="32">
        <v>44267</v>
      </c>
      <c r="E8963" s="31" t="s">
        <v>23044</v>
      </c>
      <c r="F8963" s="31" t="s">
        <v>12612</v>
      </c>
      <c r="G8963" s="33">
        <v>-159000</v>
      </c>
      <c r="H8963" s="33">
        <v>-159000</v>
      </c>
      <c r="I8963" s="31" t="s">
        <v>9762</v>
      </c>
      <c r="J8963" s="31" t="s">
        <v>9763</v>
      </c>
      <c r="K8963" s="33">
        <v>-159000</v>
      </c>
      <c r="L8963" s="31" t="s">
        <v>9764</v>
      </c>
      <c r="M8963">
        <f t="shared" ref="M8963:M9026" si="394">FIND("PO",E8963)</f>
        <v>15</v>
      </c>
      <c r="N8963" t="str">
        <f t="shared" si="393"/>
        <v>PO64000073</v>
      </c>
      <c r="O8963" t="e">
        <f>VLOOKUP(N8963,'1_คตง_ภาพรวม'!L8963:M9013,2,FALSE)</f>
        <v>#N/A</v>
      </c>
    </row>
    <row r="8964" spans="1:15" hidden="1">
      <c r="A8964" s="31" t="s">
        <v>9849</v>
      </c>
      <c r="B8964" s="31" t="s">
        <v>23042</v>
      </c>
      <c r="C8964" s="31" t="s">
        <v>23043</v>
      </c>
      <c r="D8964" s="32">
        <v>44267</v>
      </c>
      <c r="E8964" s="31" t="s">
        <v>23044</v>
      </c>
      <c r="F8964" s="31" t="s">
        <v>9875</v>
      </c>
      <c r="G8964" s="33">
        <v>159000</v>
      </c>
      <c r="H8964" s="33">
        <v>159000</v>
      </c>
      <c r="I8964" s="31" t="s">
        <v>9762</v>
      </c>
      <c r="J8964" s="31" t="s">
        <v>9763</v>
      </c>
      <c r="K8964" s="33">
        <v>159000</v>
      </c>
      <c r="L8964" s="31" t="s">
        <v>9764</v>
      </c>
      <c r="M8964">
        <f t="shared" si="394"/>
        <v>15</v>
      </c>
      <c r="N8964" t="str">
        <f t="shared" si="393"/>
        <v>PO64000073</v>
      </c>
      <c r="O8964" t="e">
        <f>VLOOKUP(N8964,'1_คตง_ภาพรวม'!L8964:M9014,2,FALSE)</f>
        <v>#N/A</v>
      </c>
    </row>
    <row r="8965" spans="1:15" hidden="1">
      <c r="A8965" s="31" t="s">
        <v>9849</v>
      </c>
      <c r="B8965" s="31" t="s">
        <v>23045</v>
      </c>
      <c r="C8965" s="31" t="s">
        <v>23046</v>
      </c>
      <c r="D8965" s="32">
        <v>44267</v>
      </c>
      <c r="E8965" s="31" t="s">
        <v>23047</v>
      </c>
      <c r="F8965" s="31" t="s">
        <v>12612</v>
      </c>
      <c r="G8965" s="33">
        <v>-346728.97</v>
      </c>
      <c r="H8965" s="33">
        <v>-346728.97</v>
      </c>
      <c r="I8965" s="31" t="s">
        <v>9762</v>
      </c>
      <c r="J8965" s="31" t="s">
        <v>9763</v>
      </c>
      <c r="K8965" s="33">
        <v>-346728.97</v>
      </c>
      <c r="L8965" s="31" t="s">
        <v>9764</v>
      </c>
      <c r="M8965">
        <f t="shared" si="394"/>
        <v>15</v>
      </c>
      <c r="N8965" t="str">
        <f t="shared" si="393"/>
        <v>PO64000104</v>
      </c>
      <c r="O8965" t="e">
        <f>VLOOKUP(N8965,'1_คตง_ภาพรวม'!L8965:M9015,2,FALSE)</f>
        <v>#N/A</v>
      </c>
    </row>
    <row r="8966" spans="1:15" hidden="1">
      <c r="A8966" s="31" t="s">
        <v>9849</v>
      </c>
      <c r="B8966" s="31" t="s">
        <v>23045</v>
      </c>
      <c r="C8966" s="31" t="s">
        <v>23046</v>
      </c>
      <c r="D8966" s="32">
        <v>44267</v>
      </c>
      <c r="E8966" s="31" t="s">
        <v>23047</v>
      </c>
      <c r="F8966" s="31" t="s">
        <v>9875</v>
      </c>
      <c r="G8966" s="33">
        <v>346728.97</v>
      </c>
      <c r="H8966" s="33">
        <v>346728.97</v>
      </c>
      <c r="I8966" s="31" t="s">
        <v>9762</v>
      </c>
      <c r="J8966" s="31" t="s">
        <v>9763</v>
      </c>
      <c r="K8966" s="33">
        <v>346728.97</v>
      </c>
      <c r="L8966" s="31" t="s">
        <v>9764</v>
      </c>
      <c r="M8966">
        <f t="shared" si="394"/>
        <v>15</v>
      </c>
      <c r="N8966" t="str">
        <f t="shared" si="393"/>
        <v>PO64000104</v>
      </c>
      <c r="O8966" t="e">
        <f>VLOOKUP(N8966,'1_คตง_ภาพรวม'!L8966:M9016,2,FALSE)</f>
        <v>#N/A</v>
      </c>
    </row>
    <row r="8967" spans="1:15" hidden="1">
      <c r="A8967" s="31" t="s">
        <v>9849</v>
      </c>
      <c r="B8967" s="31" t="s">
        <v>23048</v>
      </c>
      <c r="C8967" s="31" t="s">
        <v>23049</v>
      </c>
      <c r="D8967" s="32">
        <v>44267</v>
      </c>
      <c r="E8967" s="31" t="s">
        <v>23050</v>
      </c>
      <c r="F8967" s="31" t="s">
        <v>12612</v>
      </c>
      <c r="G8967" s="33">
        <v>-28620</v>
      </c>
      <c r="H8967" s="33">
        <v>-28620</v>
      </c>
      <c r="I8967" s="31" t="s">
        <v>9762</v>
      </c>
      <c r="J8967" s="31" t="s">
        <v>9763</v>
      </c>
      <c r="K8967" s="33">
        <v>-28620</v>
      </c>
      <c r="L8967" s="31" t="s">
        <v>9764</v>
      </c>
      <c r="M8967">
        <f t="shared" si="394"/>
        <v>15</v>
      </c>
      <c r="N8967" t="str">
        <f t="shared" si="393"/>
        <v>PO63000328</v>
      </c>
      <c r="O8967" t="e">
        <f>VLOOKUP(N8967,'1_คตง_ภาพรวม'!L8967:M9017,2,FALSE)</f>
        <v>#N/A</v>
      </c>
    </row>
    <row r="8968" spans="1:15" hidden="1">
      <c r="A8968" s="31" t="s">
        <v>9849</v>
      </c>
      <c r="B8968" s="31" t="s">
        <v>23048</v>
      </c>
      <c r="C8968" s="31" t="s">
        <v>23049</v>
      </c>
      <c r="D8968" s="32">
        <v>44267</v>
      </c>
      <c r="E8968" s="31" t="s">
        <v>23050</v>
      </c>
      <c r="F8968" s="31" t="s">
        <v>9875</v>
      </c>
      <c r="G8968" s="33">
        <v>28620</v>
      </c>
      <c r="H8968" s="33">
        <v>28620</v>
      </c>
      <c r="I8968" s="31" t="s">
        <v>9762</v>
      </c>
      <c r="J8968" s="31" t="s">
        <v>9763</v>
      </c>
      <c r="K8968" s="33">
        <v>28620</v>
      </c>
      <c r="L8968" s="31" t="s">
        <v>9764</v>
      </c>
      <c r="M8968">
        <f t="shared" si="394"/>
        <v>15</v>
      </c>
      <c r="N8968" t="str">
        <f t="shared" si="393"/>
        <v>PO63000328</v>
      </c>
      <c r="O8968" t="e">
        <f>VLOOKUP(N8968,'1_คตง_ภาพรวม'!L8968:M9018,2,FALSE)</f>
        <v>#N/A</v>
      </c>
    </row>
    <row r="8969" spans="1:15" hidden="1">
      <c r="A8969" s="31" t="s">
        <v>9849</v>
      </c>
      <c r="B8969" s="31" t="s">
        <v>23051</v>
      </c>
      <c r="C8969" s="31" t="s">
        <v>23052</v>
      </c>
      <c r="D8969" s="32">
        <v>44267</v>
      </c>
      <c r="E8969" s="31" t="s">
        <v>23053</v>
      </c>
      <c r="F8969" s="31" t="s">
        <v>12612</v>
      </c>
      <c r="G8969" s="33">
        <v>-29680</v>
      </c>
      <c r="H8969" s="33">
        <v>-29680</v>
      </c>
      <c r="I8969" s="31" t="s">
        <v>9762</v>
      </c>
      <c r="J8969" s="31" t="s">
        <v>9763</v>
      </c>
      <c r="K8969" s="33">
        <v>-29680</v>
      </c>
      <c r="L8969" s="31" t="s">
        <v>9764</v>
      </c>
      <c r="M8969">
        <f t="shared" si="394"/>
        <v>15</v>
      </c>
      <c r="N8969" t="str">
        <f t="shared" si="393"/>
        <v>PO63000866</v>
      </c>
      <c r="O8969" t="e">
        <f>VLOOKUP(N8969,'1_คตง_ภาพรวม'!L8969:M9019,2,FALSE)</f>
        <v>#N/A</v>
      </c>
    </row>
    <row r="8970" spans="1:15" hidden="1">
      <c r="A8970" s="31" t="s">
        <v>9849</v>
      </c>
      <c r="B8970" s="31" t="s">
        <v>23051</v>
      </c>
      <c r="C8970" s="31" t="s">
        <v>23052</v>
      </c>
      <c r="D8970" s="32">
        <v>44267</v>
      </c>
      <c r="E8970" s="31" t="s">
        <v>23053</v>
      </c>
      <c r="F8970" s="31" t="s">
        <v>9875</v>
      </c>
      <c r="G8970" s="33">
        <v>29680</v>
      </c>
      <c r="H8970" s="33">
        <v>29680</v>
      </c>
      <c r="I8970" s="31" t="s">
        <v>9762</v>
      </c>
      <c r="J8970" s="31" t="s">
        <v>9763</v>
      </c>
      <c r="K8970" s="33">
        <v>29680</v>
      </c>
      <c r="L8970" s="31" t="s">
        <v>9764</v>
      </c>
      <c r="M8970">
        <f t="shared" si="394"/>
        <v>15</v>
      </c>
      <c r="N8970" t="str">
        <f t="shared" si="393"/>
        <v>PO63000866</v>
      </c>
      <c r="O8970" t="e">
        <f>VLOOKUP(N8970,'1_คตง_ภาพรวม'!L8970:M9020,2,FALSE)</f>
        <v>#N/A</v>
      </c>
    </row>
    <row r="8971" spans="1:15" hidden="1">
      <c r="A8971" s="31" t="s">
        <v>9849</v>
      </c>
      <c r="B8971" s="31" t="s">
        <v>23054</v>
      </c>
      <c r="C8971" s="31" t="s">
        <v>23055</v>
      </c>
      <c r="D8971" s="32">
        <v>44267</v>
      </c>
      <c r="E8971" s="31" t="s">
        <v>23056</v>
      </c>
      <c r="F8971" s="31" t="s">
        <v>12612</v>
      </c>
      <c r="G8971" s="33">
        <v>-13250</v>
      </c>
      <c r="H8971" s="33">
        <v>-13250</v>
      </c>
      <c r="I8971" s="31" t="s">
        <v>9762</v>
      </c>
      <c r="J8971" s="31" t="s">
        <v>9763</v>
      </c>
      <c r="K8971" s="33">
        <v>-13250</v>
      </c>
      <c r="L8971" s="31" t="s">
        <v>9764</v>
      </c>
      <c r="M8971">
        <f t="shared" si="394"/>
        <v>15</v>
      </c>
      <c r="N8971" t="str">
        <f t="shared" si="393"/>
        <v>PO64000265</v>
      </c>
      <c r="O8971" t="e">
        <f>VLOOKUP(N8971,'1_คตง_ภาพรวม'!L8971:M9021,2,FALSE)</f>
        <v>#N/A</v>
      </c>
    </row>
    <row r="8972" spans="1:15" hidden="1">
      <c r="A8972" s="31" t="s">
        <v>9849</v>
      </c>
      <c r="B8972" s="31" t="s">
        <v>23054</v>
      </c>
      <c r="C8972" s="31" t="s">
        <v>23055</v>
      </c>
      <c r="D8972" s="32">
        <v>44267</v>
      </c>
      <c r="E8972" s="31" t="s">
        <v>23056</v>
      </c>
      <c r="F8972" s="31" t="s">
        <v>9875</v>
      </c>
      <c r="G8972" s="33">
        <v>13250</v>
      </c>
      <c r="H8972" s="33">
        <v>13250</v>
      </c>
      <c r="I8972" s="31" t="s">
        <v>9762</v>
      </c>
      <c r="J8972" s="31" t="s">
        <v>9763</v>
      </c>
      <c r="K8972" s="33">
        <v>13250</v>
      </c>
      <c r="L8972" s="31" t="s">
        <v>9764</v>
      </c>
      <c r="M8972">
        <f t="shared" si="394"/>
        <v>15</v>
      </c>
      <c r="N8972" t="str">
        <f t="shared" si="393"/>
        <v>PO64000265</v>
      </c>
      <c r="O8972" t="e">
        <f>VLOOKUP(N8972,'1_คตง_ภาพรวม'!L8972:M9022,2,FALSE)</f>
        <v>#N/A</v>
      </c>
    </row>
    <row r="8973" spans="1:15" hidden="1">
      <c r="A8973" s="31" t="s">
        <v>9849</v>
      </c>
      <c r="B8973" s="31" t="s">
        <v>23057</v>
      </c>
      <c r="C8973" s="31" t="s">
        <v>23058</v>
      </c>
      <c r="D8973" s="32">
        <v>44267</v>
      </c>
      <c r="E8973" s="31" t="s">
        <v>23059</v>
      </c>
      <c r="F8973" s="31" t="s">
        <v>12612</v>
      </c>
      <c r="G8973" s="33">
        <v>-72080</v>
      </c>
      <c r="H8973" s="33">
        <v>-72080</v>
      </c>
      <c r="I8973" s="31" t="s">
        <v>9762</v>
      </c>
      <c r="J8973" s="31" t="s">
        <v>9763</v>
      </c>
      <c r="K8973" s="33">
        <v>-72080</v>
      </c>
      <c r="L8973" s="31" t="s">
        <v>9764</v>
      </c>
      <c r="M8973">
        <f t="shared" si="394"/>
        <v>15</v>
      </c>
      <c r="N8973" t="str">
        <f t="shared" si="393"/>
        <v>PO63000711</v>
      </c>
      <c r="O8973" t="e">
        <f>VLOOKUP(N8973,'1_คตง_ภาพรวม'!L8973:M9023,2,FALSE)</f>
        <v>#N/A</v>
      </c>
    </row>
    <row r="8974" spans="1:15" hidden="1">
      <c r="A8974" s="31" t="s">
        <v>9849</v>
      </c>
      <c r="B8974" s="31" t="s">
        <v>23057</v>
      </c>
      <c r="C8974" s="31" t="s">
        <v>23058</v>
      </c>
      <c r="D8974" s="32">
        <v>44267</v>
      </c>
      <c r="E8974" s="31" t="s">
        <v>23059</v>
      </c>
      <c r="F8974" s="31" t="s">
        <v>9875</v>
      </c>
      <c r="G8974" s="33">
        <v>72080</v>
      </c>
      <c r="H8974" s="33">
        <v>72080</v>
      </c>
      <c r="I8974" s="31" t="s">
        <v>9762</v>
      </c>
      <c r="J8974" s="31" t="s">
        <v>9763</v>
      </c>
      <c r="K8974" s="33">
        <v>72080</v>
      </c>
      <c r="L8974" s="31" t="s">
        <v>9764</v>
      </c>
      <c r="M8974">
        <f t="shared" si="394"/>
        <v>15</v>
      </c>
      <c r="N8974" t="str">
        <f t="shared" si="393"/>
        <v>PO63000711</v>
      </c>
      <c r="O8974" t="e">
        <f>VLOOKUP(N8974,'1_คตง_ภาพรวม'!L8974:M9024,2,FALSE)</f>
        <v>#N/A</v>
      </c>
    </row>
    <row r="8975" spans="1:15" hidden="1">
      <c r="A8975" s="31" t="s">
        <v>9849</v>
      </c>
      <c r="B8975" s="31" t="s">
        <v>23060</v>
      </c>
      <c r="C8975" s="31" t="s">
        <v>23061</v>
      </c>
      <c r="D8975" s="32">
        <v>44267</v>
      </c>
      <c r="E8975" s="31" t="s">
        <v>23062</v>
      </c>
      <c r="F8975" s="31" t="s">
        <v>12612</v>
      </c>
      <c r="G8975" s="33">
        <v>-2497.5700000000002</v>
      </c>
      <c r="H8975" s="33">
        <v>-2497.5700000000002</v>
      </c>
      <c r="I8975" s="31" t="s">
        <v>9762</v>
      </c>
      <c r="J8975" s="31" t="s">
        <v>9763</v>
      </c>
      <c r="K8975" s="33">
        <v>-2497.5700000000002</v>
      </c>
      <c r="L8975" s="31" t="s">
        <v>9764</v>
      </c>
      <c r="M8975">
        <f t="shared" si="394"/>
        <v>15</v>
      </c>
      <c r="N8975" t="str">
        <f t="shared" si="393"/>
        <v>PO63000654</v>
      </c>
      <c r="O8975" t="e">
        <f>VLOOKUP(N8975,'1_คตง_ภาพรวม'!L8975:M9025,2,FALSE)</f>
        <v>#N/A</v>
      </c>
    </row>
    <row r="8976" spans="1:15" hidden="1">
      <c r="A8976" s="31" t="s">
        <v>9849</v>
      </c>
      <c r="B8976" s="31" t="s">
        <v>23060</v>
      </c>
      <c r="C8976" s="31" t="s">
        <v>23061</v>
      </c>
      <c r="D8976" s="32">
        <v>44267</v>
      </c>
      <c r="E8976" s="31" t="s">
        <v>23062</v>
      </c>
      <c r="F8976" s="31" t="s">
        <v>9875</v>
      </c>
      <c r="G8976" s="33">
        <v>2497.5700000000002</v>
      </c>
      <c r="H8976" s="33">
        <v>2497.5700000000002</v>
      </c>
      <c r="I8976" s="31" t="s">
        <v>9762</v>
      </c>
      <c r="J8976" s="31" t="s">
        <v>9763</v>
      </c>
      <c r="K8976" s="33">
        <v>2497.5700000000002</v>
      </c>
      <c r="L8976" s="31" t="s">
        <v>9764</v>
      </c>
      <c r="M8976">
        <f t="shared" si="394"/>
        <v>15</v>
      </c>
      <c r="N8976" t="str">
        <f t="shared" si="393"/>
        <v>PO63000654</v>
      </c>
      <c r="O8976" t="e">
        <f>VLOOKUP(N8976,'1_คตง_ภาพรวม'!L8976:M9026,2,FALSE)</f>
        <v>#N/A</v>
      </c>
    </row>
    <row r="8977" spans="1:15" hidden="1">
      <c r="A8977" s="31" t="s">
        <v>9849</v>
      </c>
      <c r="B8977" s="31" t="s">
        <v>23063</v>
      </c>
      <c r="C8977" s="31" t="s">
        <v>23064</v>
      </c>
      <c r="D8977" s="32">
        <v>44267</v>
      </c>
      <c r="E8977" s="31" t="s">
        <v>23065</v>
      </c>
      <c r="F8977" s="31" t="s">
        <v>12612</v>
      </c>
      <c r="G8977" s="33">
        <v>-34132</v>
      </c>
      <c r="H8977" s="33">
        <v>-34132</v>
      </c>
      <c r="I8977" s="31" t="s">
        <v>9762</v>
      </c>
      <c r="J8977" s="31" t="s">
        <v>9763</v>
      </c>
      <c r="K8977" s="33">
        <v>-34132</v>
      </c>
      <c r="L8977" s="31" t="s">
        <v>9764</v>
      </c>
      <c r="M8977">
        <f t="shared" si="394"/>
        <v>15</v>
      </c>
      <c r="N8977" t="str">
        <f t="shared" si="393"/>
        <v>PO64000239</v>
      </c>
      <c r="O8977" t="e">
        <f>VLOOKUP(N8977,'1_คตง_ภาพรวม'!L8977:M9027,2,FALSE)</f>
        <v>#N/A</v>
      </c>
    </row>
    <row r="8978" spans="1:15" hidden="1">
      <c r="A8978" s="31" t="s">
        <v>9849</v>
      </c>
      <c r="B8978" s="31" t="s">
        <v>23063</v>
      </c>
      <c r="C8978" s="31" t="s">
        <v>23064</v>
      </c>
      <c r="D8978" s="32">
        <v>44267</v>
      </c>
      <c r="E8978" s="31" t="s">
        <v>23065</v>
      </c>
      <c r="F8978" s="31" t="s">
        <v>9875</v>
      </c>
      <c r="G8978" s="33">
        <v>34132</v>
      </c>
      <c r="H8978" s="33">
        <v>34132</v>
      </c>
      <c r="I8978" s="31" t="s">
        <v>9762</v>
      </c>
      <c r="J8978" s="31" t="s">
        <v>9763</v>
      </c>
      <c r="K8978" s="33">
        <v>34132</v>
      </c>
      <c r="L8978" s="31" t="s">
        <v>9764</v>
      </c>
      <c r="M8978">
        <f t="shared" si="394"/>
        <v>15</v>
      </c>
      <c r="N8978" t="str">
        <f t="shared" si="393"/>
        <v>PO64000239</v>
      </c>
      <c r="O8978" t="e">
        <f>VLOOKUP(N8978,'1_คตง_ภาพรวม'!L8978:M9028,2,FALSE)</f>
        <v>#N/A</v>
      </c>
    </row>
    <row r="8979" spans="1:15" hidden="1">
      <c r="A8979" s="31" t="s">
        <v>9849</v>
      </c>
      <c r="B8979" s="31" t="s">
        <v>23066</v>
      </c>
      <c r="C8979" s="31" t="s">
        <v>23067</v>
      </c>
      <c r="D8979" s="32">
        <v>44267</v>
      </c>
      <c r="E8979" s="31" t="s">
        <v>23068</v>
      </c>
      <c r="F8979" s="31" t="s">
        <v>12612</v>
      </c>
      <c r="G8979" s="33">
        <v>-346500</v>
      </c>
      <c r="H8979" s="33">
        <v>-346500</v>
      </c>
      <c r="I8979" s="31" t="s">
        <v>9762</v>
      </c>
      <c r="J8979" s="31" t="s">
        <v>9763</v>
      </c>
      <c r="K8979" s="33">
        <v>-346500</v>
      </c>
      <c r="L8979" s="31" t="s">
        <v>9764</v>
      </c>
      <c r="M8979">
        <f t="shared" si="394"/>
        <v>15</v>
      </c>
      <c r="N8979" t="str">
        <f t="shared" si="393"/>
        <v>PO64000246</v>
      </c>
      <c r="O8979" t="e">
        <f>VLOOKUP(N8979,'1_คตง_ภาพรวม'!L8979:M9029,2,FALSE)</f>
        <v>#N/A</v>
      </c>
    </row>
    <row r="8980" spans="1:15" hidden="1">
      <c r="A8980" s="31" t="s">
        <v>9849</v>
      </c>
      <c r="B8980" s="31" t="s">
        <v>23066</v>
      </c>
      <c r="C8980" s="31" t="s">
        <v>23067</v>
      </c>
      <c r="D8980" s="32">
        <v>44267</v>
      </c>
      <c r="E8980" s="31" t="s">
        <v>23068</v>
      </c>
      <c r="F8980" s="31" t="s">
        <v>9875</v>
      </c>
      <c r="G8980" s="33">
        <v>346500</v>
      </c>
      <c r="H8980" s="33">
        <v>346500</v>
      </c>
      <c r="I8980" s="31" t="s">
        <v>9762</v>
      </c>
      <c r="J8980" s="31" t="s">
        <v>9763</v>
      </c>
      <c r="K8980" s="33">
        <v>346500</v>
      </c>
      <c r="L8980" s="31" t="s">
        <v>9764</v>
      </c>
      <c r="M8980">
        <f t="shared" si="394"/>
        <v>15</v>
      </c>
      <c r="N8980" t="str">
        <f t="shared" si="393"/>
        <v>PO64000246</v>
      </c>
      <c r="O8980" t="e">
        <f>VLOOKUP(N8980,'1_คตง_ภาพรวม'!L8980:M9030,2,FALSE)</f>
        <v>#N/A</v>
      </c>
    </row>
    <row r="8981" spans="1:15" hidden="1">
      <c r="A8981" s="31" t="s">
        <v>9849</v>
      </c>
      <c r="B8981" s="31" t="s">
        <v>23069</v>
      </c>
      <c r="C8981" s="31" t="s">
        <v>23070</v>
      </c>
      <c r="D8981" s="32">
        <v>44267</v>
      </c>
      <c r="E8981" s="31" t="s">
        <v>23071</v>
      </c>
      <c r="F8981" s="31" t="s">
        <v>12612</v>
      </c>
      <c r="G8981" s="33">
        <v>-3696.63</v>
      </c>
      <c r="H8981" s="33">
        <v>-3696.63</v>
      </c>
      <c r="I8981" s="31" t="s">
        <v>9762</v>
      </c>
      <c r="J8981" s="31" t="s">
        <v>9763</v>
      </c>
      <c r="K8981" s="33">
        <v>-3696.63</v>
      </c>
      <c r="L8981" s="31" t="s">
        <v>9764</v>
      </c>
      <c r="M8981">
        <f t="shared" si="394"/>
        <v>15</v>
      </c>
      <c r="N8981" t="str">
        <f t="shared" si="393"/>
        <v>PO64000213</v>
      </c>
      <c r="O8981" t="e">
        <f>VLOOKUP(N8981,'1_คตง_ภาพรวม'!L8981:M9031,2,FALSE)</f>
        <v>#N/A</v>
      </c>
    </row>
    <row r="8982" spans="1:15" hidden="1">
      <c r="A8982" s="31" t="s">
        <v>9849</v>
      </c>
      <c r="B8982" s="31" t="s">
        <v>23069</v>
      </c>
      <c r="C8982" s="31" t="s">
        <v>23070</v>
      </c>
      <c r="D8982" s="32">
        <v>44267</v>
      </c>
      <c r="E8982" s="31" t="s">
        <v>23071</v>
      </c>
      <c r="F8982" s="31" t="s">
        <v>9875</v>
      </c>
      <c r="G8982" s="33">
        <v>3696.63</v>
      </c>
      <c r="H8982" s="33">
        <v>3696.63</v>
      </c>
      <c r="I8982" s="31" t="s">
        <v>9762</v>
      </c>
      <c r="J8982" s="31" t="s">
        <v>9763</v>
      </c>
      <c r="K8982" s="33">
        <v>3696.63</v>
      </c>
      <c r="L8982" s="31" t="s">
        <v>9764</v>
      </c>
      <c r="M8982">
        <f t="shared" si="394"/>
        <v>15</v>
      </c>
      <c r="N8982" t="str">
        <f t="shared" si="393"/>
        <v>PO64000213</v>
      </c>
      <c r="O8982" t="e">
        <f>VLOOKUP(N8982,'1_คตง_ภาพรวม'!L8982:M9032,2,FALSE)</f>
        <v>#N/A</v>
      </c>
    </row>
    <row r="8983" spans="1:15" hidden="1">
      <c r="A8983" s="31" t="s">
        <v>9849</v>
      </c>
      <c r="B8983" s="31" t="s">
        <v>23072</v>
      </c>
      <c r="C8983" s="31" t="s">
        <v>23073</v>
      </c>
      <c r="D8983" s="32">
        <v>44267</v>
      </c>
      <c r="E8983" s="31" t="s">
        <v>23074</v>
      </c>
      <c r="F8983" s="31" t="s">
        <v>12612</v>
      </c>
      <c r="G8983" s="33">
        <v>-19425.560000000001</v>
      </c>
      <c r="H8983" s="33">
        <v>-19425.560000000001</v>
      </c>
      <c r="I8983" s="31" t="s">
        <v>9762</v>
      </c>
      <c r="J8983" s="31" t="s">
        <v>9763</v>
      </c>
      <c r="K8983" s="33">
        <v>-19425.560000000001</v>
      </c>
      <c r="L8983" s="31" t="s">
        <v>9764</v>
      </c>
      <c r="M8983">
        <f t="shared" si="394"/>
        <v>15</v>
      </c>
      <c r="N8983" t="str">
        <f t="shared" si="393"/>
        <v>PO63000651</v>
      </c>
      <c r="O8983" t="e">
        <f>VLOOKUP(N8983,'1_คตง_ภาพรวม'!L8983:M9033,2,FALSE)</f>
        <v>#N/A</v>
      </c>
    </row>
    <row r="8984" spans="1:15" hidden="1">
      <c r="A8984" s="31" t="s">
        <v>9849</v>
      </c>
      <c r="B8984" s="31" t="s">
        <v>23072</v>
      </c>
      <c r="C8984" s="31" t="s">
        <v>23073</v>
      </c>
      <c r="D8984" s="32">
        <v>44267</v>
      </c>
      <c r="E8984" s="31" t="s">
        <v>23074</v>
      </c>
      <c r="F8984" s="31" t="s">
        <v>9875</v>
      </c>
      <c r="G8984" s="33">
        <v>19425.560000000001</v>
      </c>
      <c r="H8984" s="33">
        <v>19425.560000000001</v>
      </c>
      <c r="I8984" s="31" t="s">
        <v>9762</v>
      </c>
      <c r="J8984" s="31" t="s">
        <v>9763</v>
      </c>
      <c r="K8984" s="33">
        <v>19425.560000000001</v>
      </c>
      <c r="L8984" s="31" t="s">
        <v>9764</v>
      </c>
      <c r="M8984">
        <f t="shared" si="394"/>
        <v>15</v>
      </c>
      <c r="N8984" t="str">
        <f t="shared" si="393"/>
        <v>PO63000651</v>
      </c>
      <c r="O8984" t="e">
        <f>VLOOKUP(N8984,'1_คตง_ภาพรวม'!L8984:M9034,2,FALSE)</f>
        <v>#N/A</v>
      </c>
    </row>
    <row r="8985" spans="1:15" hidden="1">
      <c r="A8985" s="31" t="s">
        <v>9849</v>
      </c>
      <c r="B8985" s="31" t="s">
        <v>23075</v>
      </c>
      <c r="C8985" s="31" t="s">
        <v>23076</v>
      </c>
      <c r="D8985" s="32">
        <v>44267</v>
      </c>
      <c r="E8985" s="31" t="s">
        <v>23077</v>
      </c>
      <c r="F8985" s="31" t="s">
        <v>12612</v>
      </c>
      <c r="G8985" s="33">
        <v>-149950</v>
      </c>
      <c r="H8985" s="33">
        <v>-149950</v>
      </c>
      <c r="I8985" s="31" t="s">
        <v>9762</v>
      </c>
      <c r="J8985" s="31" t="s">
        <v>9763</v>
      </c>
      <c r="K8985" s="33">
        <v>-149950</v>
      </c>
      <c r="L8985" s="31" t="s">
        <v>9764</v>
      </c>
      <c r="M8985">
        <f t="shared" si="394"/>
        <v>15</v>
      </c>
      <c r="N8985" t="str">
        <f t="shared" si="393"/>
        <v>PO63000912</v>
      </c>
      <c r="O8985" t="e">
        <f>VLOOKUP(N8985,'1_คตง_ภาพรวม'!L8985:M9035,2,FALSE)</f>
        <v>#N/A</v>
      </c>
    </row>
    <row r="8986" spans="1:15" hidden="1">
      <c r="A8986" s="31" t="s">
        <v>9849</v>
      </c>
      <c r="B8986" s="31" t="s">
        <v>23075</v>
      </c>
      <c r="C8986" s="31" t="s">
        <v>23076</v>
      </c>
      <c r="D8986" s="32">
        <v>44267</v>
      </c>
      <c r="E8986" s="31" t="s">
        <v>23077</v>
      </c>
      <c r="F8986" s="31" t="s">
        <v>9875</v>
      </c>
      <c r="G8986" s="33">
        <v>149950</v>
      </c>
      <c r="H8986" s="33">
        <v>149950</v>
      </c>
      <c r="I8986" s="31" t="s">
        <v>9762</v>
      </c>
      <c r="J8986" s="31" t="s">
        <v>9763</v>
      </c>
      <c r="K8986" s="33">
        <v>149950</v>
      </c>
      <c r="L8986" s="31" t="s">
        <v>9764</v>
      </c>
      <c r="M8986">
        <f t="shared" si="394"/>
        <v>15</v>
      </c>
      <c r="N8986" t="str">
        <f t="shared" si="393"/>
        <v>PO63000912</v>
      </c>
      <c r="O8986" t="e">
        <f>VLOOKUP(N8986,'1_คตง_ภาพรวม'!L8986:M9036,2,FALSE)</f>
        <v>#N/A</v>
      </c>
    </row>
    <row r="8987" spans="1:15" hidden="1">
      <c r="A8987" s="31" t="s">
        <v>9849</v>
      </c>
      <c r="B8987" s="31" t="s">
        <v>23078</v>
      </c>
      <c r="C8987" s="31" t="s">
        <v>23079</v>
      </c>
      <c r="D8987" s="32">
        <v>44267</v>
      </c>
      <c r="E8987" s="31" t="s">
        <v>23080</v>
      </c>
      <c r="F8987" s="31" t="s">
        <v>12612</v>
      </c>
      <c r="G8987" s="33">
        <v>-429300</v>
      </c>
      <c r="H8987" s="33">
        <v>-429300</v>
      </c>
      <c r="I8987" s="31" t="s">
        <v>9762</v>
      </c>
      <c r="J8987" s="31" t="s">
        <v>9763</v>
      </c>
      <c r="K8987" s="33">
        <v>-429300</v>
      </c>
      <c r="L8987" s="31" t="s">
        <v>9764</v>
      </c>
      <c r="M8987">
        <f t="shared" si="394"/>
        <v>15</v>
      </c>
      <c r="N8987" t="str">
        <f t="shared" si="393"/>
        <v>PO64000250</v>
      </c>
      <c r="O8987" t="e">
        <f>VLOOKUP(N8987,'1_คตง_ภาพรวม'!L8987:M9037,2,FALSE)</f>
        <v>#N/A</v>
      </c>
    </row>
    <row r="8988" spans="1:15" hidden="1">
      <c r="A8988" s="31" t="s">
        <v>9849</v>
      </c>
      <c r="B8988" s="31" t="s">
        <v>23078</v>
      </c>
      <c r="C8988" s="31" t="s">
        <v>23079</v>
      </c>
      <c r="D8988" s="32">
        <v>44267</v>
      </c>
      <c r="E8988" s="31" t="s">
        <v>23080</v>
      </c>
      <c r="F8988" s="31" t="s">
        <v>9875</v>
      </c>
      <c r="G8988" s="33">
        <v>429300</v>
      </c>
      <c r="H8988" s="33">
        <v>429300</v>
      </c>
      <c r="I8988" s="31" t="s">
        <v>9762</v>
      </c>
      <c r="J8988" s="31" t="s">
        <v>9763</v>
      </c>
      <c r="K8988" s="33">
        <v>429300</v>
      </c>
      <c r="L8988" s="31" t="s">
        <v>9764</v>
      </c>
      <c r="M8988">
        <f t="shared" si="394"/>
        <v>15</v>
      </c>
      <c r="N8988" t="str">
        <f t="shared" si="393"/>
        <v>PO64000250</v>
      </c>
      <c r="O8988" t="e">
        <f>VLOOKUP(N8988,'1_คตง_ภาพรวม'!L8988:M9038,2,FALSE)</f>
        <v>#N/A</v>
      </c>
    </row>
    <row r="8989" spans="1:15" hidden="1">
      <c r="A8989" s="31" t="s">
        <v>9849</v>
      </c>
      <c r="B8989" s="31" t="s">
        <v>23081</v>
      </c>
      <c r="C8989" s="31" t="s">
        <v>23082</v>
      </c>
      <c r="D8989" s="32">
        <v>44267</v>
      </c>
      <c r="E8989" s="31" t="s">
        <v>23083</v>
      </c>
      <c r="F8989" s="31" t="s">
        <v>12612</v>
      </c>
      <c r="G8989" s="33">
        <v>-247510</v>
      </c>
      <c r="H8989" s="33">
        <v>-247510</v>
      </c>
      <c r="I8989" s="31" t="s">
        <v>9762</v>
      </c>
      <c r="J8989" s="31" t="s">
        <v>9763</v>
      </c>
      <c r="K8989" s="33">
        <v>-247510</v>
      </c>
      <c r="L8989" s="31" t="s">
        <v>9764</v>
      </c>
      <c r="M8989">
        <f t="shared" si="394"/>
        <v>15</v>
      </c>
      <c r="N8989" t="str">
        <f t="shared" si="393"/>
        <v>PO63000858</v>
      </c>
      <c r="O8989" t="e">
        <f>VLOOKUP(N8989,'1_คตง_ภาพรวม'!L8989:M9039,2,FALSE)</f>
        <v>#N/A</v>
      </c>
    </row>
    <row r="8990" spans="1:15" hidden="1">
      <c r="A8990" s="31" t="s">
        <v>9849</v>
      </c>
      <c r="B8990" s="31" t="s">
        <v>23081</v>
      </c>
      <c r="C8990" s="31" t="s">
        <v>23082</v>
      </c>
      <c r="D8990" s="32">
        <v>44267</v>
      </c>
      <c r="E8990" s="31" t="s">
        <v>23083</v>
      </c>
      <c r="F8990" s="31" t="s">
        <v>9875</v>
      </c>
      <c r="G8990" s="33">
        <v>247510</v>
      </c>
      <c r="H8990" s="33">
        <v>247510</v>
      </c>
      <c r="I8990" s="31" t="s">
        <v>9762</v>
      </c>
      <c r="J8990" s="31" t="s">
        <v>9763</v>
      </c>
      <c r="K8990" s="33">
        <v>247510</v>
      </c>
      <c r="L8990" s="31" t="s">
        <v>9764</v>
      </c>
      <c r="M8990">
        <f t="shared" si="394"/>
        <v>15</v>
      </c>
      <c r="N8990" t="str">
        <f t="shared" si="393"/>
        <v>PO63000858</v>
      </c>
      <c r="O8990" t="e">
        <f>VLOOKUP(N8990,'1_คตง_ภาพรวม'!L8990:M9040,2,FALSE)</f>
        <v>#N/A</v>
      </c>
    </row>
    <row r="8991" spans="1:15" hidden="1">
      <c r="A8991" s="31" t="s">
        <v>9849</v>
      </c>
      <c r="B8991" s="31" t="s">
        <v>23084</v>
      </c>
      <c r="C8991" s="31" t="s">
        <v>23085</v>
      </c>
      <c r="D8991" s="32">
        <v>44267</v>
      </c>
      <c r="E8991" s="31" t="s">
        <v>23086</v>
      </c>
      <c r="F8991" s="31" t="s">
        <v>12612</v>
      </c>
      <c r="G8991" s="33">
        <v>-435151.2</v>
      </c>
      <c r="H8991" s="33">
        <v>-435151.2</v>
      </c>
      <c r="I8991" s="31" t="s">
        <v>9762</v>
      </c>
      <c r="J8991" s="31" t="s">
        <v>9763</v>
      </c>
      <c r="K8991" s="33">
        <v>-435151.2</v>
      </c>
      <c r="L8991" s="31" t="s">
        <v>9764</v>
      </c>
      <c r="M8991">
        <f t="shared" si="394"/>
        <v>15</v>
      </c>
      <c r="N8991" t="str">
        <f t="shared" si="393"/>
        <v>PO64000271</v>
      </c>
      <c r="O8991" t="e">
        <f>VLOOKUP(N8991,'1_คตง_ภาพรวม'!L8991:M9041,2,FALSE)</f>
        <v>#N/A</v>
      </c>
    </row>
    <row r="8992" spans="1:15" hidden="1">
      <c r="A8992" s="31" t="s">
        <v>9849</v>
      </c>
      <c r="B8992" s="31" t="s">
        <v>23084</v>
      </c>
      <c r="C8992" s="31" t="s">
        <v>23085</v>
      </c>
      <c r="D8992" s="32">
        <v>44267</v>
      </c>
      <c r="E8992" s="31" t="s">
        <v>23086</v>
      </c>
      <c r="F8992" s="31" t="s">
        <v>9875</v>
      </c>
      <c r="G8992" s="33">
        <v>435151.2</v>
      </c>
      <c r="H8992" s="33">
        <v>435151.2</v>
      </c>
      <c r="I8992" s="31" t="s">
        <v>9762</v>
      </c>
      <c r="J8992" s="31" t="s">
        <v>9763</v>
      </c>
      <c r="K8992" s="33">
        <v>435151.2</v>
      </c>
      <c r="L8992" s="31" t="s">
        <v>9764</v>
      </c>
      <c r="M8992">
        <f t="shared" si="394"/>
        <v>15</v>
      </c>
      <c r="N8992" t="str">
        <f t="shared" si="393"/>
        <v>PO64000271</v>
      </c>
      <c r="O8992" t="e">
        <f>VLOOKUP(N8992,'1_คตง_ภาพรวม'!L8992:M9042,2,FALSE)</f>
        <v>#N/A</v>
      </c>
    </row>
    <row r="8993" spans="1:15" hidden="1">
      <c r="A8993" s="31" t="s">
        <v>9849</v>
      </c>
      <c r="B8993" s="31" t="s">
        <v>23087</v>
      </c>
      <c r="C8993" s="31" t="s">
        <v>23088</v>
      </c>
      <c r="D8993" s="32">
        <v>44267</v>
      </c>
      <c r="E8993" s="31" t="s">
        <v>23089</v>
      </c>
      <c r="F8993" s="31" t="s">
        <v>12612</v>
      </c>
      <c r="G8993" s="33">
        <v>-15295.5</v>
      </c>
      <c r="H8993" s="33">
        <v>-15295.5</v>
      </c>
      <c r="I8993" s="31" t="s">
        <v>9762</v>
      </c>
      <c r="J8993" s="31" t="s">
        <v>9763</v>
      </c>
      <c r="K8993" s="33">
        <v>-15295.5</v>
      </c>
      <c r="L8993" s="31" t="s">
        <v>9764</v>
      </c>
      <c r="M8993">
        <f t="shared" si="394"/>
        <v>15</v>
      </c>
      <c r="N8993" t="str">
        <f t="shared" si="393"/>
        <v>PO64000216</v>
      </c>
      <c r="O8993" t="e">
        <f>VLOOKUP(N8993,'1_คตง_ภาพรวม'!L8993:M9043,2,FALSE)</f>
        <v>#N/A</v>
      </c>
    </row>
    <row r="8994" spans="1:15" hidden="1">
      <c r="A8994" s="31" t="s">
        <v>9849</v>
      </c>
      <c r="B8994" s="31" t="s">
        <v>23087</v>
      </c>
      <c r="C8994" s="31" t="s">
        <v>23088</v>
      </c>
      <c r="D8994" s="32">
        <v>44267</v>
      </c>
      <c r="E8994" s="31" t="s">
        <v>23089</v>
      </c>
      <c r="F8994" s="31" t="s">
        <v>9875</v>
      </c>
      <c r="G8994" s="33">
        <v>15295.5</v>
      </c>
      <c r="H8994" s="33">
        <v>15295.5</v>
      </c>
      <c r="I8994" s="31" t="s">
        <v>9762</v>
      </c>
      <c r="J8994" s="31" t="s">
        <v>9763</v>
      </c>
      <c r="K8994" s="33">
        <v>15295.5</v>
      </c>
      <c r="L8994" s="31" t="s">
        <v>9764</v>
      </c>
      <c r="M8994">
        <f t="shared" si="394"/>
        <v>15</v>
      </c>
      <c r="N8994" t="str">
        <f t="shared" si="393"/>
        <v>PO64000216</v>
      </c>
      <c r="O8994" t="e">
        <f>VLOOKUP(N8994,'1_คตง_ภาพรวม'!L8994:M9044,2,FALSE)</f>
        <v>#N/A</v>
      </c>
    </row>
    <row r="8995" spans="1:15" hidden="1">
      <c r="A8995" s="31" t="s">
        <v>9849</v>
      </c>
      <c r="B8995" s="31" t="s">
        <v>23090</v>
      </c>
      <c r="C8995" s="31" t="s">
        <v>23091</v>
      </c>
      <c r="D8995" s="32">
        <v>44267</v>
      </c>
      <c r="E8995" s="31" t="s">
        <v>23092</v>
      </c>
      <c r="F8995" s="31" t="s">
        <v>12612</v>
      </c>
      <c r="G8995" s="33">
        <v>-263834</v>
      </c>
      <c r="H8995" s="33">
        <v>-263834</v>
      </c>
      <c r="I8995" s="31" t="s">
        <v>9762</v>
      </c>
      <c r="J8995" s="31" t="s">
        <v>9763</v>
      </c>
      <c r="K8995" s="33">
        <v>-263834</v>
      </c>
      <c r="L8995" s="31" t="s">
        <v>9764</v>
      </c>
      <c r="M8995">
        <f t="shared" si="394"/>
        <v>15</v>
      </c>
      <c r="N8995" t="str">
        <f t="shared" si="393"/>
        <v>PO64000267</v>
      </c>
      <c r="O8995" t="e">
        <f>VLOOKUP(N8995,'1_คตง_ภาพรวม'!L8995:M9045,2,FALSE)</f>
        <v>#N/A</v>
      </c>
    </row>
    <row r="8996" spans="1:15" hidden="1">
      <c r="A8996" s="31" t="s">
        <v>9849</v>
      </c>
      <c r="B8996" s="31" t="s">
        <v>23090</v>
      </c>
      <c r="C8996" s="31" t="s">
        <v>23091</v>
      </c>
      <c r="D8996" s="32">
        <v>44267</v>
      </c>
      <c r="E8996" s="31" t="s">
        <v>23092</v>
      </c>
      <c r="F8996" s="31" t="s">
        <v>9875</v>
      </c>
      <c r="G8996" s="33">
        <v>263834</v>
      </c>
      <c r="H8996" s="33">
        <v>263834</v>
      </c>
      <c r="I8996" s="31" t="s">
        <v>9762</v>
      </c>
      <c r="J8996" s="31" t="s">
        <v>9763</v>
      </c>
      <c r="K8996" s="33">
        <v>263834</v>
      </c>
      <c r="L8996" s="31" t="s">
        <v>9764</v>
      </c>
      <c r="M8996">
        <f t="shared" si="394"/>
        <v>15</v>
      </c>
      <c r="N8996" t="str">
        <f t="shared" si="393"/>
        <v>PO64000267</v>
      </c>
      <c r="O8996" t="e">
        <f>VLOOKUP(N8996,'1_คตง_ภาพรวม'!L8996:M9046,2,FALSE)</f>
        <v>#N/A</v>
      </c>
    </row>
    <row r="8997" spans="1:15" hidden="1">
      <c r="A8997" s="31" t="s">
        <v>9849</v>
      </c>
      <c r="B8997" s="31" t="s">
        <v>23093</v>
      </c>
      <c r="C8997" s="31" t="s">
        <v>23094</v>
      </c>
      <c r="D8997" s="32">
        <v>44267</v>
      </c>
      <c r="E8997" s="31" t="s">
        <v>23095</v>
      </c>
      <c r="F8997" s="31" t="s">
        <v>12612</v>
      </c>
      <c r="G8997" s="33">
        <v>-31601.87</v>
      </c>
      <c r="H8997" s="33">
        <v>-31601.87</v>
      </c>
      <c r="I8997" s="31" t="s">
        <v>9762</v>
      </c>
      <c r="J8997" s="31" t="s">
        <v>9763</v>
      </c>
      <c r="K8997" s="33">
        <v>-31601.87</v>
      </c>
      <c r="L8997" s="31" t="s">
        <v>9764</v>
      </c>
      <c r="M8997">
        <f t="shared" si="394"/>
        <v>15</v>
      </c>
      <c r="N8997" t="str">
        <f t="shared" si="393"/>
        <v>PO64000211</v>
      </c>
      <c r="O8997" t="e">
        <f>VLOOKUP(N8997,'1_คตง_ภาพรวม'!L8997:M9047,2,FALSE)</f>
        <v>#N/A</v>
      </c>
    </row>
    <row r="8998" spans="1:15" hidden="1">
      <c r="A8998" s="31" t="s">
        <v>9849</v>
      </c>
      <c r="B8998" s="31" t="s">
        <v>23093</v>
      </c>
      <c r="C8998" s="31" t="s">
        <v>23094</v>
      </c>
      <c r="D8998" s="32">
        <v>44267</v>
      </c>
      <c r="E8998" s="31" t="s">
        <v>23095</v>
      </c>
      <c r="F8998" s="31" t="s">
        <v>9875</v>
      </c>
      <c r="G8998" s="33">
        <v>31601.87</v>
      </c>
      <c r="H8998" s="33">
        <v>31601.87</v>
      </c>
      <c r="I8998" s="31" t="s">
        <v>9762</v>
      </c>
      <c r="J8998" s="31" t="s">
        <v>9763</v>
      </c>
      <c r="K8998" s="33">
        <v>31601.87</v>
      </c>
      <c r="L8998" s="31" t="s">
        <v>9764</v>
      </c>
      <c r="M8998">
        <f t="shared" si="394"/>
        <v>15</v>
      </c>
      <c r="N8998" t="str">
        <f t="shared" si="393"/>
        <v>PO64000211</v>
      </c>
      <c r="O8998" t="e">
        <f>VLOOKUP(N8998,'1_คตง_ภาพรวม'!L8998:M9048,2,FALSE)</f>
        <v>#N/A</v>
      </c>
    </row>
    <row r="8999" spans="1:15" hidden="1">
      <c r="A8999" s="31" t="s">
        <v>9849</v>
      </c>
      <c r="B8999" s="31" t="s">
        <v>23096</v>
      </c>
      <c r="C8999" s="31" t="s">
        <v>23097</v>
      </c>
      <c r="D8999" s="32">
        <v>44267</v>
      </c>
      <c r="E8999" s="31" t="s">
        <v>23098</v>
      </c>
      <c r="F8999" s="31" t="s">
        <v>12612</v>
      </c>
      <c r="G8999" s="33">
        <v>-29700</v>
      </c>
      <c r="H8999" s="33">
        <v>-29700</v>
      </c>
      <c r="I8999" s="31" t="s">
        <v>9762</v>
      </c>
      <c r="J8999" s="31" t="s">
        <v>9763</v>
      </c>
      <c r="K8999" s="33">
        <v>-29700</v>
      </c>
      <c r="L8999" s="31" t="s">
        <v>9764</v>
      </c>
      <c r="M8999">
        <f t="shared" si="394"/>
        <v>15</v>
      </c>
      <c r="N8999" t="str">
        <f t="shared" si="393"/>
        <v>PO64000106</v>
      </c>
      <c r="O8999" t="e">
        <f>VLOOKUP(N8999,'1_คตง_ภาพรวม'!L8999:M9049,2,FALSE)</f>
        <v>#N/A</v>
      </c>
    </row>
    <row r="9000" spans="1:15" hidden="1">
      <c r="A9000" s="31" t="s">
        <v>9849</v>
      </c>
      <c r="B9000" s="31" t="s">
        <v>23096</v>
      </c>
      <c r="C9000" s="31" t="s">
        <v>23097</v>
      </c>
      <c r="D9000" s="32">
        <v>44267</v>
      </c>
      <c r="E9000" s="31" t="s">
        <v>23098</v>
      </c>
      <c r="F9000" s="31" t="s">
        <v>9875</v>
      </c>
      <c r="G9000" s="33">
        <v>29700</v>
      </c>
      <c r="H9000" s="33">
        <v>29700</v>
      </c>
      <c r="I9000" s="31" t="s">
        <v>9762</v>
      </c>
      <c r="J9000" s="31" t="s">
        <v>9763</v>
      </c>
      <c r="K9000" s="33">
        <v>29700</v>
      </c>
      <c r="L9000" s="31" t="s">
        <v>9764</v>
      </c>
      <c r="M9000">
        <f t="shared" si="394"/>
        <v>15</v>
      </c>
      <c r="N9000" t="str">
        <f t="shared" si="393"/>
        <v>PO64000106</v>
      </c>
      <c r="O9000" t="e">
        <f>VLOOKUP(N9000,'1_คตง_ภาพรวม'!L9000:M9050,2,FALSE)</f>
        <v>#N/A</v>
      </c>
    </row>
    <row r="9001" spans="1:15" hidden="1">
      <c r="A9001" s="31" t="s">
        <v>9849</v>
      </c>
      <c r="B9001" s="31" t="s">
        <v>23099</v>
      </c>
      <c r="C9001" s="31" t="s">
        <v>23100</v>
      </c>
      <c r="D9001" s="32">
        <v>44267</v>
      </c>
      <c r="E9001" s="31" t="s">
        <v>23101</v>
      </c>
      <c r="F9001" s="31" t="s">
        <v>12612</v>
      </c>
      <c r="G9001" s="33">
        <v>-29700</v>
      </c>
      <c r="H9001" s="33">
        <v>-29700</v>
      </c>
      <c r="I9001" s="31" t="s">
        <v>9762</v>
      </c>
      <c r="J9001" s="31" t="s">
        <v>9763</v>
      </c>
      <c r="K9001" s="33">
        <v>-29700</v>
      </c>
      <c r="L9001" s="31" t="s">
        <v>9764</v>
      </c>
      <c r="M9001">
        <f t="shared" si="394"/>
        <v>15</v>
      </c>
      <c r="N9001" t="str">
        <f t="shared" si="393"/>
        <v>PO64000106</v>
      </c>
      <c r="O9001" t="e">
        <f>VLOOKUP(N9001,'1_คตง_ภาพรวม'!L9001:M9051,2,FALSE)</f>
        <v>#N/A</v>
      </c>
    </row>
    <row r="9002" spans="1:15" hidden="1">
      <c r="A9002" s="31" t="s">
        <v>9849</v>
      </c>
      <c r="B9002" s="31" t="s">
        <v>23099</v>
      </c>
      <c r="C9002" s="31" t="s">
        <v>23100</v>
      </c>
      <c r="D9002" s="32">
        <v>44267</v>
      </c>
      <c r="E9002" s="31" t="s">
        <v>23101</v>
      </c>
      <c r="F9002" s="31" t="s">
        <v>9875</v>
      </c>
      <c r="G9002" s="33">
        <v>29700</v>
      </c>
      <c r="H9002" s="33">
        <v>29700</v>
      </c>
      <c r="I9002" s="31" t="s">
        <v>9762</v>
      </c>
      <c r="J9002" s="31" t="s">
        <v>9763</v>
      </c>
      <c r="K9002" s="33">
        <v>29700</v>
      </c>
      <c r="L9002" s="31" t="s">
        <v>9764</v>
      </c>
      <c r="M9002">
        <f t="shared" si="394"/>
        <v>15</v>
      </c>
      <c r="N9002" t="str">
        <f t="shared" si="393"/>
        <v>PO64000106</v>
      </c>
      <c r="O9002" t="e">
        <f>VLOOKUP(N9002,'1_คตง_ภาพรวม'!L9002:M9052,2,FALSE)</f>
        <v>#N/A</v>
      </c>
    </row>
    <row r="9003" spans="1:15" hidden="1">
      <c r="A9003" s="31" t="s">
        <v>9849</v>
      </c>
      <c r="B9003" s="31" t="s">
        <v>23102</v>
      </c>
      <c r="C9003" s="31" t="s">
        <v>23103</v>
      </c>
      <c r="D9003" s="32">
        <v>44267</v>
      </c>
      <c r="E9003" s="31" t="s">
        <v>23104</v>
      </c>
      <c r="F9003" s="31" t="s">
        <v>12612</v>
      </c>
      <c r="G9003" s="33">
        <v>-29700</v>
      </c>
      <c r="H9003" s="33">
        <v>-29700</v>
      </c>
      <c r="I9003" s="31" t="s">
        <v>9762</v>
      </c>
      <c r="J9003" s="31" t="s">
        <v>9763</v>
      </c>
      <c r="K9003" s="33">
        <v>-29700</v>
      </c>
      <c r="L9003" s="31" t="s">
        <v>9764</v>
      </c>
      <c r="M9003">
        <f t="shared" si="394"/>
        <v>15</v>
      </c>
      <c r="N9003" t="str">
        <f t="shared" si="393"/>
        <v>PO64000106</v>
      </c>
      <c r="O9003" t="e">
        <f>VLOOKUP(N9003,'1_คตง_ภาพรวม'!L9003:M9053,2,FALSE)</f>
        <v>#N/A</v>
      </c>
    </row>
    <row r="9004" spans="1:15" hidden="1">
      <c r="A9004" s="31" t="s">
        <v>9849</v>
      </c>
      <c r="B9004" s="31" t="s">
        <v>23102</v>
      </c>
      <c r="C9004" s="31" t="s">
        <v>23103</v>
      </c>
      <c r="D9004" s="32">
        <v>44267</v>
      </c>
      <c r="E9004" s="31" t="s">
        <v>23104</v>
      </c>
      <c r="F9004" s="31" t="s">
        <v>9875</v>
      </c>
      <c r="G9004" s="33">
        <v>29700</v>
      </c>
      <c r="H9004" s="33">
        <v>29700</v>
      </c>
      <c r="I9004" s="31" t="s">
        <v>9762</v>
      </c>
      <c r="J9004" s="31" t="s">
        <v>9763</v>
      </c>
      <c r="K9004" s="33">
        <v>29700</v>
      </c>
      <c r="L9004" s="31" t="s">
        <v>9764</v>
      </c>
      <c r="M9004">
        <f t="shared" si="394"/>
        <v>15</v>
      </c>
      <c r="N9004" t="str">
        <f t="shared" si="393"/>
        <v>PO64000106</v>
      </c>
      <c r="O9004" t="e">
        <f>VLOOKUP(N9004,'1_คตง_ภาพรวม'!L9004:M9054,2,FALSE)</f>
        <v>#N/A</v>
      </c>
    </row>
    <row r="9005" spans="1:15" hidden="1">
      <c r="A9005" s="31" t="s">
        <v>9849</v>
      </c>
      <c r="B9005" s="31" t="s">
        <v>23105</v>
      </c>
      <c r="C9005" s="31" t="s">
        <v>23106</v>
      </c>
      <c r="D9005" s="32">
        <v>44267</v>
      </c>
      <c r="E9005" s="31" t="s">
        <v>23107</v>
      </c>
      <c r="F9005" s="31" t="s">
        <v>12612</v>
      </c>
      <c r="G9005" s="33">
        <v>-110028</v>
      </c>
      <c r="H9005" s="33">
        <v>-110028</v>
      </c>
      <c r="I9005" s="31" t="s">
        <v>9762</v>
      </c>
      <c r="J9005" s="31" t="s">
        <v>9763</v>
      </c>
      <c r="K9005" s="33">
        <v>-110028</v>
      </c>
      <c r="L9005" s="31" t="s">
        <v>9764</v>
      </c>
      <c r="M9005">
        <f t="shared" si="394"/>
        <v>15</v>
      </c>
      <c r="N9005" t="str">
        <f t="shared" si="393"/>
        <v>PO64000152</v>
      </c>
      <c r="O9005" t="e">
        <f>VLOOKUP(N9005,'1_คตง_ภาพรวม'!L9005:M9055,2,FALSE)</f>
        <v>#N/A</v>
      </c>
    </row>
    <row r="9006" spans="1:15" hidden="1">
      <c r="A9006" s="31" t="s">
        <v>9849</v>
      </c>
      <c r="B9006" s="31" t="s">
        <v>23105</v>
      </c>
      <c r="C9006" s="31" t="s">
        <v>23106</v>
      </c>
      <c r="D9006" s="32">
        <v>44267</v>
      </c>
      <c r="E9006" s="31" t="s">
        <v>23107</v>
      </c>
      <c r="F9006" s="31" t="s">
        <v>9875</v>
      </c>
      <c r="G9006" s="33">
        <v>110028</v>
      </c>
      <c r="H9006" s="33">
        <v>110028</v>
      </c>
      <c r="I9006" s="31" t="s">
        <v>9762</v>
      </c>
      <c r="J9006" s="31" t="s">
        <v>9763</v>
      </c>
      <c r="K9006" s="33">
        <v>110028</v>
      </c>
      <c r="L9006" s="31" t="s">
        <v>9764</v>
      </c>
      <c r="M9006">
        <f t="shared" si="394"/>
        <v>15</v>
      </c>
      <c r="N9006" t="str">
        <f t="shared" si="393"/>
        <v>PO64000152</v>
      </c>
      <c r="O9006" t="e">
        <f>VLOOKUP(N9006,'1_คตง_ภาพรวม'!L9006:M9056,2,FALSE)</f>
        <v>#N/A</v>
      </c>
    </row>
    <row r="9007" spans="1:15" hidden="1">
      <c r="A9007" s="31" t="s">
        <v>9757</v>
      </c>
      <c r="B9007" s="31" t="s">
        <v>23108</v>
      </c>
      <c r="C9007" s="31" t="s">
        <v>23109</v>
      </c>
      <c r="D9007" s="32">
        <v>44266</v>
      </c>
      <c r="E9007" s="31" t="s">
        <v>23110</v>
      </c>
      <c r="F9007" s="31" t="s">
        <v>13733</v>
      </c>
      <c r="G9007" s="33">
        <v>-281000</v>
      </c>
      <c r="H9007" s="33">
        <v>-281000</v>
      </c>
      <c r="I9007" s="31" t="s">
        <v>9762</v>
      </c>
      <c r="J9007" s="31" t="s">
        <v>9763</v>
      </c>
      <c r="K9007" s="33">
        <v>-281000</v>
      </c>
      <c r="L9007" s="31" t="s">
        <v>9764</v>
      </c>
      <c r="M9007" t="e">
        <f t="shared" si="394"/>
        <v>#VALUE!</v>
      </c>
    </row>
    <row r="9008" spans="1:15" hidden="1">
      <c r="A9008" s="31" t="s">
        <v>9757</v>
      </c>
      <c r="B9008" s="31" t="s">
        <v>23108</v>
      </c>
      <c r="C9008" s="31" t="s">
        <v>23109</v>
      </c>
      <c r="D9008" s="32">
        <v>44266</v>
      </c>
      <c r="E9008" s="31" t="s">
        <v>23110</v>
      </c>
      <c r="F9008" s="31" t="s">
        <v>10067</v>
      </c>
      <c r="G9008" s="33">
        <v>281000</v>
      </c>
      <c r="H9008" s="33">
        <v>281000</v>
      </c>
      <c r="I9008" s="31" t="s">
        <v>9762</v>
      </c>
      <c r="J9008" s="31" t="s">
        <v>9763</v>
      </c>
      <c r="K9008" s="33">
        <v>281000</v>
      </c>
      <c r="L9008" s="31" t="s">
        <v>9764</v>
      </c>
      <c r="M9008" t="e">
        <f t="shared" si="394"/>
        <v>#VALUE!</v>
      </c>
    </row>
    <row r="9009" spans="1:15" hidden="1">
      <c r="A9009" s="31" t="s">
        <v>9757</v>
      </c>
      <c r="B9009" s="31" t="s">
        <v>23111</v>
      </c>
      <c r="C9009" s="31" t="s">
        <v>23112</v>
      </c>
      <c r="D9009" s="32">
        <v>44267</v>
      </c>
      <c r="E9009" s="31" t="s">
        <v>23113</v>
      </c>
      <c r="F9009" s="31" t="s">
        <v>12612</v>
      </c>
      <c r="G9009" s="33">
        <v>-65100</v>
      </c>
      <c r="H9009" s="33">
        <v>-65100</v>
      </c>
      <c r="I9009" s="31" t="s">
        <v>9762</v>
      </c>
      <c r="J9009" s="31" t="s">
        <v>9763</v>
      </c>
      <c r="K9009" s="33">
        <v>-65100</v>
      </c>
      <c r="L9009" s="31" t="s">
        <v>9764</v>
      </c>
      <c r="M9009">
        <f t="shared" si="394"/>
        <v>15</v>
      </c>
      <c r="N9009" t="str">
        <f t="shared" ref="N9009:N9011" si="395">MID(E9009,M9009,10)</f>
        <v>PO63000528</v>
      </c>
      <c r="O9009" t="e">
        <f>VLOOKUP(N9009,'1_คตง_ภาพรวม'!L9009:M9059,2,FALSE)</f>
        <v>#N/A</v>
      </c>
    </row>
    <row r="9010" spans="1:15" hidden="1">
      <c r="A9010" s="31" t="s">
        <v>9757</v>
      </c>
      <c r="B9010" s="31" t="s">
        <v>23111</v>
      </c>
      <c r="C9010" s="31" t="s">
        <v>23112</v>
      </c>
      <c r="D9010" s="32">
        <v>44267</v>
      </c>
      <c r="E9010" s="31" t="s">
        <v>23113</v>
      </c>
      <c r="F9010" s="31" t="s">
        <v>9875</v>
      </c>
      <c r="G9010" s="33">
        <v>69300</v>
      </c>
      <c r="H9010" s="33">
        <v>69300</v>
      </c>
      <c r="I9010" s="31" t="s">
        <v>9762</v>
      </c>
      <c r="J9010" s="31" t="s">
        <v>9763</v>
      </c>
      <c r="K9010" s="33">
        <v>69300</v>
      </c>
      <c r="L9010" s="31" t="s">
        <v>9764</v>
      </c>
      <c r="M9010">
        <f t="shared" si="394"/>
        <v>15</v>
      </c>
      <c r="N9010" t="str">
        <f t="shared" si="395"/>
        <v>PO63000528</v>
      </c>
      <c r="O9010" t="e">
        <f>VLOOKUP(N9010,'1_คตง_ภาพรวม'!L9010:M9060,2,FALSE)</f>
        <v>#N/A</v>
      </c>
    </row>
    <row r="9011" spans="1:15" hidden="1">
      <c r="A9011" s="31" t="s">
        <v>9757</v>
      </c>
      <c r="B9011" s="31" t="s">
        <v>23111</v>
      </c>
      <c r="C9011" s="31" t="s">
        <v>23112</v>
      </c>
      <c r="D9011" s="32">
        <v>44267</v>
      </c>
      <c r="E9011" s="31" t="s">
        <v>23113</v>
      </c>
      <c r="F9011" s="31" t="s">
        <v>10067</v>
      </c>
      <c r="G9011" s="33">
        <v>-4200</v>
      </c>
      <c r="H9011" s="33">
        <v>-4200</v>
      </c>
      <c r="I9011" s="31" t="s">
        <v>9762</v>
      </c>
      <c r="J9011" s="31" t="s">
        <v>9763</v>
      </c>
      <c r="K9011" s="33">
        <v>-4200</v>
      </c>
      <c r="L9011" s="31" t="s">
        <v>9764</v>
      </c>
      <c r="M9011">
        <f t="shared" si="394"/>
        <v>15</v>
      </c>
      <c r="N9011" t="str">
        <f t="shared" si="395"/>
        <v>PO63000528</v>
      </c>
      <c r="O9011" t="e">
        <f>VLOOKUP(N9011,'1_คตง_ภาพรวม'!L9011:M9061,2,FALSE)</f>
        <v>#N/A</v>
      </c>
    </row>
    <row r="9012" spans="1:15" hidden="1">
      <c r="A9012" s="31" t="s">
        <v>9849</v>
      </c>
      <c r="B9012" s="31" t="s">
        <v>23114</v>
      </c>
      <c r="C9012" s="31" t="s">
        <v>23115</v>
      </c>
      <c r="D9012" s="32">
        <v>44267</v>
      </c>
      <c r="E9012" s="31" t="s">
        <v>23116</v>
      </c>
      <c r="F9012" s="31" t="s">
        <v>12612</v>
      </c>
      <c r="G9012" s="33">
        <v>-72309.59</v>
      </c>
      <c r="H9012" s="33">
        <v>-72309.59</v>
      </c>
      <c r="I9012" s="31" t="s">
        <v>9762</v>
      </c>
      <c r="J9012" s="31" t="s">
        <v>9763</v>
      </c>
      <c r="K9012" s="33">
        <v>-72309.59</v>
      </c>
      <c r="L9012" s="31" t="s">
        <v>9764</v>
      </c>
      <c r="M9012" t="e">
        <f t="shared" si="394"/>
        <v>#VALUE!</v>
      </c>
    </row>
    <row r="9013" spans="1:15" hidden="1">
      <c r="A9013" s="31" t="s">
        <v>9849</v>
      </c>
      <c r="B9013" s="31" t="s">
        <v>23114</v>
      </c>
      <c r="C9013" s="31" t="s">
        <v>23115</v>
      </c>
      <c r="D9013" s="32">
        <v>44267</v>
      </c>
      <c r="E9013" s="31" t="s">
        <v>23116</v>
      </c>
      <c r="F9013" s="31" t="s">
        <v>19081</v>
      </c>
      <c r="G9013" s="33">
        <v>72309.59</v>
      </c>
      <c r="H9013" s="33">
        <v>72309.59</v>
      </c>
      <c r="I9013" s="31" t="s">
        <v>9762</v>
      </c>
      <c r="J9013" s="31" t="s">
        <v>9763</v>
      </c>
      <c r="K9013" s="33">
        <v>72309.59</v>
      </c>
      <c r="L9013" s="31" t="s">
        <v>9764</v>
      </c>
      <c r="M9013" t="e">
        <f t="shared" si="394"/>
        <v>#VALUE!</v>
      </c>
    </row>
    <row r="9014" spans="1:15" hidden="1">
      <c r="A9014" s="31" t="s">
        <v>9849</v>
      </c>
      <c r="B9014" s="31" t="s">
        <v>23117</v>
      </c>
      <c r="C9014" s="31" t="s">
        <v>23118</v>
      </c>
      <c r="D9014" s="32">
        <v>44267</v>
      </c>
      <c r="E9014" s="31" t="s">
        <v>23119</v>
      </c>
      <c r="F9014" s="31" t="s">
        <v>12612</v>
      </c>
      <c r="G9014" s="33">
        <v>-346728.97</v>
      </c>
      <c r="H9014" s="33">
        <v>-346728.97</v>
      </c>
      <c r="I9014" s="31" t="s">
        <v>9762</v>
      </c>
      <c r="J9014" s="31" t="s">
        <v>9763</v>
      </c>
      <c r="K9014" s="33">
        <v>-346728.97</v>
      </c>
      <c r="L9014" s="31" t="s">
        <v>9764</v>
      </c>
      <c r="M9014">
        <f t="shared" si="394"/>
        <v>15</v>
      </c>
      <c r="N9014" t="str">
        <f t="shared" ref="N9014:N9015" si="396">MID(E9014,M9014,10)</f>
        <v>PO63000966</v>
      </c>
      <c r="O9014" t="e">
        <f>VLOOKUP(N9014,'1_คตง_ภาพรวม'!L9014:M9064,2,FALSE)</f>
        <v>#N/A</v>
      </c>
    </row>
    <row r="9015" spans="1:15" hidden="1">
      <c r="A9015" s="31" t="s">
        <v>9849</v>
      </c>
      <c r="B9015" s="31" t="s">
        <v>23117</v>
      </c>
      <c r="C9015" s="31" t="s">
        <v>23118</v>
      </c>
      <c r="D9015" s="32">
        <v>44267</v>
      </c>
      <c r="E9015" s="31" t="s">
        <v>23119</v>
      </c>
      <c r="F9015" s="31" t="s">
        <v>9875</v>
      </c>
      <c r="G9015" s="33">
        <v>346728.97</v>
      </c>
      <c r="H9015" s="33">
        <v>346728.97</v>
      </c>
      <c r="I9015" s="31" t="s">
        <v>9762</v>
      </c>
      <c r="J9015" s="31" t="s">
        <v>9763</v>
      </c>
      <c r="K9015" s="33">
        <v>346728.97</v>
      </c>
      <c r="L9015" s="31" t="s">
        <v>9764</v>
      </c>
      <c r="M9015">
        <f t="shared" si="394"/>
        <v>15</v>
      </c>
      <c r="N9015" t="str">
        <f t="shared" si="396"/>
        <v>PO63000966</v>
      </c>
      <c r="O9015" t="e">
        <f>VLOOKUP(N9015,'1_คตง_ภาพรวม'!L9015:M9065,2,FALSE)</f>
        <v>#N/A</v>
      </c>
    </row>
    <row r="9016" spans="1:15" hidden="1">
      <c r="A9016" s="31" t="s">
        <v>9849</v>
      </c>
      <c r="B9016" s="31" t="s">
        <v>23120</v>
      </c>
      <c r="C9016" s="31" t="s">
        <v>23121</v>
      </c>
      <c r="D9016" s="32">
        <v>44267</v>
      </c>
      <c r="E9016" s="31" t="s">
        <v>23122</v>
      </c>
      <c r="F9016" s="31" t="s">
        <v>23123</v>
      </c>
      <c r="G9016" s="33">
        <v>-118600</v>
      </c>
      <c r="H9016" s="33">
        <v>-118600</v>
      </c>
      <c r="I9016" s="31" t="s">
        <v>9762</v>
      </c>
      <c r="J9016" s="31" t="s">
        <v>9763</v>
      </c>
      <c r="K9016" s="33">
        <v>-118600</v>
      </c>
      <c r="L9016" s="31" t="s">
        <v>9764</v>
      </c>
      <c r="M9016" t="e">
        <f t="shared" si="394"/>
        <v>#VALUE!</v>
      </c>
    </row>
    <row r="9017" spans="1:15" hidden="1">
      <c r="A9017" s="31" t="s">
        <v>9849</v>
      </c>
      <c r="B9017" s="31" t="s">
        <v>23120</v>
      </c>
      <c r="C9017" s="31" t="s">
        <v>23121</v>
      </c>
      <c r="D9017" s="32">
        <v>44267</v>
      </c>
      <c r="E9017" s="31" t="s">
        <v>23122</v>
      </c>
      <c r="F9017" s="31" t="s">
        <v>23124</v>
      </c>
      <c r="G9017" s="33">
        <v>118600</v>
      </c>
      <c r="H9017" s="33">
        <v>118600</v>
      </c>
      <c r="I9017" s="31" t="s">
        <v>9762</v>
      </c>
      <c r="J9017" s="31" t="s">
        <v>9763</v>
      </c>
      <c r="K9017" s="33">
        <v>118600</v>
      </c>
      <c r="L9017" s="31" t="s">
        <v>9764</v>
      </c>
      <c r="M9017" t="e">
        <f t="shared" si="394"/>
        <v>#VALUE!</v>
      </c>
    </row>
    <row r="9018" spans="1:15" hidden="1">
      <c r="A9018" s="31" t="s">
        <v>9849</v>
      </c>
      <c r="B9018" s="31" t="s">
        <v>23125</v>
      </c>
      <c r="C9018" s="31" t="s">
        <v>23126</v>
      </c>
      <c r="D9018" s="32">
        <v>44271</v>
      </c>
      <c r="E9018" s="31" t="s">
        <v>23127</v>
      </c>
      <c r="F9018" s="31" t="s">
        <v>19440</v>
      </c>
      <c r="G9018" s="33">
        <v>-95000</v>
      </c>
      <c r="H9018" s="33">
        <v>-95000</v>
      </c>
      <c r="I9018" s="31" t="s">
        <v>9762</v>
      </c>
      <c r="J9018" s="31" t="s">
        <v>9763</v>
      </c>
      <c r="K9018" s="33">
        <v>-95000</v>
      </c>
      <c r="L9018" s="31" t="s">
        <v>9764</v>
      </c>
      <c r="M9018" t="e">
        <f t="shared" si="394"/>
        <v>#VALUE!</v>
      </c>
    </row>
    <row r="9019" spans="1:15" hidden="1">
      <c r="A9019" s="31" t="s">
        <v>9849</v>
      </c>
      <c r="B9019" s="31" t="s">
        <v>23125</v>
      </c>
      <c r="C9019" s="31" t="s">
        <v>23126</v>
      </c>
      <c r="D9019" s="32">
        <v>44271</v>
      </c>
      <c r="E9019" s="31" t="s">
        <v>23127</v>
      </c>
      <c r="F9019" s="31" t="s">
        <v>17619</v>
      </c>
      <c r="G9019" s="33">
        <v>95000</v>
      </c>
      <c r="H9019" s="33">
        <v>95000</v>
      </c>
      <c r="I9019" s="31" t="s">
        <v>9762</v>
      </c>
      <c r="J9019" s="31" t="s">
        <v>9763</v>
      </c>
      <c r="K9019" s="33">
        <v>95000</v>
      </c>
      <c r="L9019" s="31" t="s">
        <v>9764</v>
      </c>
      <c r="M9019" t="e">
        <f t="shared" si="394"/>
        <v>#VALUE!</v>
      </c>
    </row>
    <row r="9020" spans="1:15" hidden="1">
      <c r="A9020" s="31" t="s">
        <v>9849</v>
      </c>
      <c r="B9020" s="31" t="s">
        <v>23128</v>
      </c>
      <c r="C9020" s="31" t="s">
        <v>23129</v>
      </c>
      <c r="D9020" s="32">
        <v>44271</v>
      </c>
      <c r="E9020" s="31" t="s">
        <v>23130</v>
      </c>
      <c r="F9020" s="31" t="s">
        <v>18238</v>
      </c>
      <c r="G9020" s="33">
        <v>-445000</v>
      </c>
      <c r="H9020" s="33">
        <v>-445000</v>
      </c>
      <c r="I9020" s="31" t="s">
        <v>9762</v>
      </c>
      <c r="J9020" s="31" t="s">
        <v>9763</v>
      </c>
      <c r="K9020" s="33">
        <v>-445000</v>
      </c>
      <c r="L9020" s="31" t="s">
        <v>9764</v>
      </c>
      <c r="M9020" t="e">
        <f t="shared" si="394"/>
        <v>#VALUE!</v>
      </c>
    </row>
    <row r="9021" spans="1:15" hidden="1">
      <c r="A9021" s="31" t="s">
        <v>9849</v>
      </c>
      <c r="B9021" s="31" t="s">
        <v>23128</v>
      </c>
      <c r="C9021" s="31" t="s">
        <v>23129</v>
      </c>
      <c r="D9021" s="32">
        <v>44271</v>
      </c>
      <c r="E9021" s="31" t="s">
        <v>23130</v>
      </c>
      <c r="F9021" s="31" t="s">
        <v>18239</v>
      </c>
      <c r="G9021" s="33">
        <v>445000</v>
      </c>
      <c r="H9021" s="33">
        <v>445000</v>
      </c>
      <c r="I9021" s="31" t="s">
        <v>9762</v>
      </c>
      <c r="J9021" s="31" t="s">
        <v>9763</v>
      </c>
      <c r="K9021" s="33">
        <v>445000</v>
      </c>
      <c r="L9021" s="31" t="s">
        <v>9764</v>
      </c>
      <c r="M9021" t="e">
        <f t="shared" si="394"/>
        <v>#VALUE!</v>
      </c>
    </row>
    <row r="9022" spans="1:15" hidden="1">
      <c r="A9022" s="31" t="s">
        <v>9849</v>
      </c>
      <c r="B9022" s="31" t="s">
        <v>23131</v>
      </c>
      <c r="C9022" s="31" t="s">
        <v>23132</v>
      </c>
      <c r="D9022" s="32">
        <v>44267</v>
      </c>
      <c r="E9022" s="31" t="s">
        <v>23133</v>
      </c>
      <c r="F9022" s="31" t="s">
        <v>12612</v>
      </c>
      <c r="G9022" s="33">
        <v>-493200</v>
      </c>
      <c r="H9022" s="33">
        <v>-493200</v>
      </c>
      <c r="I9022" s="31" t="s">
        <v>9762</v>
      </c>
      <c r="J9022" s="31" t="s">
        <v>9763</v>
      </c>
      <c r="K9022" s="33">
        <v>-493200</v>
      </c>
      <c r="L9022" s="31" t="s">
        <v>9764</v>
      </c>
      <c r="M9022" t="e">
        <f t="shared" si="394"/>
        <v>#VALUE!</v>
      </c>
    </row>
    <row r="9023" spans="1:15" hidden="1">
      <c r="A9023" s="31" t="s">
        <v>9849</v>
      </c>
      <c r="B9023" s="31" t="s">
        <v>23131</v>
      </c>
      <c r="C9023" s="31" t="s">
        <v>23132</v>
      </c>
      <c r="D9023" s="32">
        <v>44267</v>
      </c>
      <c r="E9023" s="31" t="s">
        <v>23133</v>
      </c>
      <c r="F9023" s="31" t="s">
        <v>9997</v>
      </c>
      <c r="G9023" s="33">
        <v>493200</v>
      </c>
      <c r="H9023" s="33">
        <v>493200</v>
      </c>
      <c r="I9023" s="31" t="s">
        <v>9762</v>
      </c>
      <c r="J9023" s="31" t="s">
        <v>9763</v>
      </c>
      <c r="K9023" s="33">
        <v>493200</v>
      </c>
      <c r="L9023" s="31" t="s">
        <v>9764</v>
      </c>
      <c r="M9023" t="e">
        <f t="shared" si="394"/>
        <v>#VALUE!</v>
      </c>
    </row>
    <row r="9024" spans="1:15" hidden="1">
      <c r="A9024" s="31" t="s">
        <v>9849</v>
      </c>
      <c r="B9024" s="31" t="s">
        <v>23134</v>
      </c>
      <c r="C9024" s="31" t="s">
        <v>23135</v>
      </c>
      <c r="D9024" s="32">
        <v>44267</v>
      </c>
      <c r="E9024" s="31" t="s">
        <v>23136</v>
      </c>
      <c r="F9024" s="31" t="s">
        <v>12612</v>
      </c>
      <c r="G9024" s="33">
        <v>-22869</v>
      </c>
      <c r="H9024" s="33">
        <v>-22869</v>
      </c>
      <c r="I9024" s="31" t="s">
        <v>9762</v>
      </c>
      <c r="J9024" s="31" t="s">
        <v>9763</v>
      </c>
      <c r="K9024" s="33">
        <v>-22869</v>
      </c>
      <c r="L9024" s="31" t="s">
        <v>9764</v>
      </c>
      <c r="M9024">
        <f t="shared" si="394"/>
        <v>15</v>
      </c>
      <c r="N9024" t="str">
        <f t="shared" ref="N9024:N9027" si="397">MID(E9024,M9024,10)</f>
        <v>PO64000193</v>
      </c>
      <c r="O9024" t="e">
        <f>VLOOKUP(N9024,'1_คตง_ภาพรวม'!L9024:M9074,2,FALSE)</f>
        <v>#N/A</v>
      </c>
    </row>
    <row r="9025" spans="1:15" hidden="1">
      <c r="A9025" s="31" t="s">
        <v>9849</v>
      </c>
      <c r="B9025" s="31" t="s">
        <v>23134</v>
      </c>
      <c r="C9025" s="31" t="s">
        <v>23135</v>
      </c>
      <c r="D9025" s="32">
        <v>44267</v>
      </c>
      <c r="E9025" s="31" t="s">
        <v>23136</v>
      </c>
      <c r="F9025" s="31" t="s">
        <v>9875</v>
      </c>
      <c r="G9025" s="33">
        <v>22869</v>
      </c>
      <c r="H9025" s="33">
        <v>22869</v>
      </c>
      <c r="I9025" s="31" t="s">
        <v>9762</v>
      </c>
      <c r="J9025" s="31" t="s">
        <v>9763</v>
      </c>
      <c r="K9025" s="33">
        <v>22869</v>
      </c>
      <c r="L9025" s="31" t="s">
        <v>9764</v>
      </c>
      <c r="M9025">
        <f t="shared" si="394"/>
        <v>15</v>
      </c>
      <c r="N9025" t="str">
        <f t="shared" si="397"/>
        <v>PO64000193</v>
      </c>
      <c r="O9025" t="e">
        <f>VLOOKUP(N9025,'1_คตง_ภาพรวม'!L9025:M9075,2,FALSE)</f>
        <v>#N/A</v>
      </c>
    </row>
    <row r="9026" spans="1:15" hidden="1">
      <c r="A9026" s="31" t="s">
        <v>9849</v>
      </c>
      <c r="B9026" s="31" t="s">
        <v>23137</v>
      </c>
      <c r="C9026" s="31" t="s">
        <v>23138</v>
      </c>
      <c r="D9026" s="32">
        <v>44267</v>
      </c>
      <c r="E9026" s="31" t="s">
        <v>23139</v>
      </c>
      <c r="F9026" s="31" t="s">
        <v>12612</v>
      </c>
      <c r="G9026" s="33">
        <v>-495327.1</v>
      </c>
      <c r="H9026" s="33">
        <v>-495327.1</v>
      </c>
      <c r="I9026" s="31" t="s">
        <v>9762</v>
      </c>
      <c r="J9026" s="31" t="s">
        <v>9763</v>
      </c>
      <c r="K9026" s="33">
        <v>-495327.1</v>
      </c>
      <c r="L9026" s="31" t="s">
        <v>9764</v>
      </c>
      <c r="M9026">
        <f t="shared" si="394"/>
        <v>15</v>
      </c>
      <c r="N9026" t="str">
        <f t="shared" si="397"/>
        <v>PO63001003</v>
      </c>
      <c r="O9026" t="e">
        <f>VLOOKUP(N9026,'1_คตง_ภาพรวม'!L9026:M9076,2,FALSE)</f>
        <v>#N/A</v>
      </c>
    </row>
    <row r="9027" spans="1:15" hidden="1">
      <c r="A9027" s="31" t="s">
        <v>9849</v>
      </c>
      <c r="B9027" s="31" t="s">
        <v>23137</v>
      </c>
      <c r="C9027" s="31" t="s">
        <v>23138</v>
      </c>
      <c r="D9027" s="32">
        <v>44267</v>
      </c>
      <c r="E9027" s="31" t="s">
        <v>23139</v>
      </c>
      <c r="F9027" s="31" t="s">
        <v>9875</v>
      </c>
      <c r="G9027" s="33">
        <v>495327.1</v>
      </c>
      <c r="H9027" s="33">
        <v>495327.1</v>
      </c>
      <c r="I9027" s="31" t="s">
        <v>9762</v>
      </c>
      <c r="J9027" s="31" t="s">
        <v>9763</v>
      </c>
      <c r="K9027" s="33">
        <v>495327.1</v>
      </c>
      <c r="L9027" s="31" t="s">
        <v>9764</v>
      </c>
      <c r="M9027">
        <f t="shared" ref="M9027:M9090" si="398">FIND("PO",E9027)</f>
        <v>15</v>
      </c>
      <c r="N9027" t="str">
        <f t="shared" si="397"/>
        <v>PO63001003</v>
      </c>
      <c r="O9027" t="e">
        <f>VLOOKUP(N9027,'1_คตง_ภาพรวม'!L9027:M9077,2,FALSE)</f>
        <v>#N/A</v>
      </c>
    </row>
    <row r="9028" spans="1:15" hidden="1">
      <c r="A9028" s="31" t="s">
        <v>9849</v>
      </c>
      <c r="B9028" s="31" t="s">
        <v>23140</v>
      </c>
      <c r="C9028" s="31" t="s">
        <v>23141</v>
      </c>
      <c r="D9028" s="32">
        <v>44272</v>
      </c>
      <c r="E9028" s="31" t="s">
        <v>23142</v>
      </c>
      <c r="F9028" s="31" t="s">
        <v>12612</v>
      </c>
      <c r="G9028" s="33">
        <v>-5816450</v>
      </c>
      <c r="H9028" s="33">
        <v>-5816450</v>
      </c>
      <c r="I9028" s="31" t="s">
        <v>9762</v>
      </c>
      <c r="J9028" s="31" t="s">
        <v>9763</v>
      </c>
      <c r="K9028" s="33">
        <v>-5816450</v>
      </c>
      <c r="L9028" s="31" t="s">
        <v>9764</v>
      </c>
      <c r="M9028" t="e">
        <f t="shared" si="398"/>
        <v>#VALUE!</v>
      </c>
    </row>
    <row r="9029" spans="1:15" hidden="1">
      <c r="A9029" s="31" t="s">
        <v>9849</v>
      </c>
      <c r="B9029" s="31" t="s">
        <v>23140</v>
      </c>
      <c r="C9029" s="31" t="s">
        <v>23141</v>
      </c>
      <c r="D9029" s="32">
        <v>44272</v>
      </c>
      <c r="E9029" s="31" t="s">
        <v>23142</v>
      </c>
      <c r="F9029" s="31" t="s">
        <v>9997</v>
      </c>
      <c r="G9029" s="33">
        <v>5816450</v>
      </c>
      <c r="H9029" s="33">
        <v>5816450</v>
      </c>
      <c r="I9029" s="31" t="s">
        <v>9762</v>
      </c>
      <c r="J9029" s="31" t="s">
        <v>9763</v>
      </c>
      <c r="K9029" s="33">
        <v>5816450</v>
      </c>
      <c r="L9029" s="31" t="s">
        <v>9764</v>
      </c>
      <c r="M9029" t="e">
        <f t="shared" si="398"/>
        <v>#VALUE!</v>
      </c>
    </row>
    <row r="9030" spans="1:15" hidden="1">
      <c r="A9030" s="31" t="s">
        <v>9849</v>
      </c>
      <c r="B9030" s="31" t="s">
        <v>23143</v>
      </c>
      <c r="C9030" s="31" t="s">
        <v>23144</v>
      </c>
      <c r="D9030" s="32">
        <v>44272</v>
      </c>
      <c r="E9030" s="31" t="s">
        <v>23145</v>
      </c>
      <c r="F9030" s="31" t="s">
        <v>12612</v>
      </c>
      <c r="G9030" s="33">
        <v>-590782.5</v>
      </c>
      <c r="H9030" s="33">
        <v>-590782.5</v>
      </c>
      <c r="I9030" s="31" t="s">
        <v>9762</v>
      </c>
      <c r="J9030" s="31" t="s">
        <v>9763</v>
      </c>
      <c r="K9030" s="33">
        <v>-590782.5</v>
      </c>
      <c r="L9030" s="31" t="s">
        <v>9764</v>
      </c>
      <c r="M9030" t="e">
        <f t="shared" si="398"/>
        <v>#VALUE!</v>
      </c>
    </row>
    <row r="9031" spans="1:15" hidden="1">
      <c r="A9031" s="31" t="s">
        <v>9849</v>
      </c>
      <c r="B9031" s="31" t="s">
        <v>23143</v>
      </c>
      <c r="C9031" s="31" t="s">
        <v>23144</v>
      </c>
      <c r="D9031" s="32">
        <v>44272</v>
      </c>
      <c r="E9031" s="31" t="s">
        <v>23145</v>
      </c>
      <c r="F9031" s="31" t="s">
        <v>9997</v>
      </c>
      <c r="G9031" s="33">
        <v>590782.5</v>
      </c>
      <c r="H9031" s="33">
        <v>590782.5</v>
      </c>
      <c r="I9031" s="31" t="s">
        <v>9762</v>
      </c>
      <c r="J9031" s="31" t="s">
        <v>9763</v>
      </c>
      <c r="K9031" s="33">
        <v>590782.5</v>
      </c>
      <c r="L9031" s="31" t="s">
        <v>9764</v>
      </c>
      <c r="M9031" t="e">
        <f t="shared" si="398"/>
        <v>#VALUE!</v>
      </c>
    </row>
    <row r="9032" spans="1:15" hidden="1">
      <c r="A9032" s="31" t="s">
        <v>9849</v>
      </c>
      <c r="B9032" s="31" t="s">
        <v>23146</v>
      </c>
      <c r="C9032" s="31" t="s">
        <v>23147</v>
      </c>
      <c r="D9032" s="32">
        <v>44260</v>
      </c>
      <c r="E9032" s="31" t="s">
        <v>23148</v>
      </c>
      <c r="F9032" s="31" t="s">
        <v>15971</v>
      </c>
      <c r="G9032" s="33">
        <v>-40</v>
      </c>
      <c r="H9032" s="33">
        <v>-40</v>
      </c>
      <c r="I9032" s="31" t="s">
        <v>9762</v>
      </c>
      <c r="J9032" s="31" t="s">
        <v>9763</v>
      </c>
      <c r="K9032" s="33">
        <v>-40</v>
      </c>
      <c r="L9032" s="31" t="s">
        <v>9764</v>
      </c>
      <c r="M9032" t="e">
        <f t="shared" si="398"/>
        <v>#VALUE!</v>
      </c>
    </row>
    <row r="9033" spans="1:15" hidden="1">
      <c r="A9033" s="31" t="s">
        <v>9849</v>
      </c>
      <c r="B9033" s="31" t="s">
        <v>23146</v>
      </c>
      <c r="C9033" s="31" t="s">
        <v>23147</v>
      </c>
      <c r="D9033" s="32">
        <v>44260</v>
      </c>
      <c r="E9033" s="31" t="s">
        <v>23148</v>
      </c>
      <c r="F9033" s="31" t="s">
        <v>19081</v>
      </c>
      <c r="G9033" s="33">
        <v>40</v>
      </c>
      <c r="H9033" s="33">
        <v>40</v>
      </c>
      <c r="I9033" s="31" t="s">
        <v>9762</v>
      </c>
      <c r="J9033" s="31" t="s">
        <v>9763</v>
      </c>
      <c r="K9033" s="33">
        <v>40</v>
      </c>
      <c r="L9033" s="31" t="s">
        <v>9764</v>
      </c>
      <c r="M9033" t="e">
        <f t="shared" si="398"/>
        <v>#VALUE!</v>
      </c>
    </row>
    <row r="9034" spans="1:15" hidden="1">
      <c r="A9034" s="31" t="s">
        <v>9849</v>
      </c>
      <c r="B9034" s="31" t="s">
        <v>23149</v>
      </c>
      <c r="C9034" s="31" t="s">
        <v>23150</v>
      </c>
      <c r="D9034" s="32">
        <v>44270</v>
      </c>
      <c r="E9034" s="31" t="s">
        <v>23151</v>
      </c>
      <c r="F9034" s="31" t="s">
        <v>17551</v>
      </c>
      <c r="G9034" s="33">
        <v>-34960</v>
      </c>
      <c r="H9034" s="33">
        <v>-34960</v>
      </c>
      <c r="I9034" s="31" t="s">
        <v>9762</v>
      </c>
      <c r="J9034" s="31" t="s">
        <v>9763</v>
      </c>
      <c r="K9034" s="33">
        <v>-34960</v>
      </c>
      <c r="L9034" s="31" t="s">
        <v>9764</v>
      </c>
      <c r="M9034" t="e">
        <f t="shared" si="398"/>
        <v>#VALUE!</v>
      </c>
    </row>
    <row r="9035" spans="1:15" hidden="1">
      <c r="A9035" s="31" t="s">
        <v>9849</v>
      </c>
      <c r="B9035" s="31" t="s">
        <v>23149</v>
      </c>
      <c r="C9035" s="31" t="s">
        <v>23150</v>
      </c>
      <c r="D9035" s="32">
        <v>44270</v>
      </c>
      <c r="E9035" s="31" t="s">
        <v>23151</v>
      </c>
      <c r="F9035" s="31" t="s">
        <v>17552</v>
      </c>
      <c r="G9035" s="33">
        <v>34960</v>
      </c>
      <c r="H9035" s="33">
        <v>34960</v>
      </c>
      <c r="I9035" s="31" t="s">
        <v>9762</v>
      </c>
      <c r="J9035" s="31" t="s">
        <v>9763</v>
      </c>
      <c r="K9035" s="33">
        <v>34960</v>
      </c>
      <c r="L9035" s="31" t="s">
        <v>9764</v>
      </c>
      <c r="M9035" t="e">
        <f t="shared" si="398"/>
        <v>#VALUE!</v>
      </c>
    </row>
    <row r="9036" spans="1:15" hidden="1">
      <c r="A9036" s="31" t="s">
        <v>9849</v>
      </c>
      <c r="B9036" s="31" t="s">
        <v>23152</v>
      </c>
      <c r="C9036" s="31" t="s">
        <v>23153</v>
      </c>
      <c r="D9036" s="32">
        <v>44270</v>
      </c>
      <c r="E9036" s="31" t="s">
        <v>23154</v>
      </c>
      <c r="F9036" s="31" t="s">
        <v>21611</v>
      </c>
      <c r="G9036" s="33">
        <v>-7700</v>
      </c>
      <c r="H9036" s="33">
        <v>-7700</v>
      </c>
      <c r="I9036" s="31" t="s">
        <v>9762</v>
      </c>
      <c r="J9036" s="31" t="s">
        <v>9763</v>
      </c>
      <c r="K9036" s="33">
        <v>-7700</v>
      </c>
      <c r="L9036" s="31" t="s">
        <v>9764</v>
      </c>
      <c r="M9036" t="e">
        <f t="shared" si="398"/>
        <v>#VALUE!</v>
      </c>
    </row>
    <row r="9037" spans="1:15" hidden="1">
      <c r="A9037" s="31" t="s">
        <v>9849</v>
      </c>
      <c r="B9037" s="31" t="s">
        <v>23152</v>
      </c>
      <c r="C9037" s="31" t="s">
        <v>23153</v>
      </c>
      <c r="D9037" s="32">
        <v>44270</v>
      </c>
      <c r="E9037" s="31" t="s">
        <v>23154</v>
      </c>
      <c r="F9037" s="31" t="s">
        <v>21612</v>
      </c>
      <c r="G9037" s="33">
        <v>7700</v>
      </c>
      <c r="H9037" s="33">
        <v>7700</v>
      </c>
      <c r="I9037" s="31" t="s">
        <v>9762</v>
      </c>
      <c r="J9037" s="31" t="s">
        <v>9763</v>
      </c>
      <c r="K9037" s="33">
        <v>7700</v>
      </c>
      <c r="L9037" s="31" t="s">
        <v>9764</v>
      </c>
      <c r="M9037" t="e">
        <f t="shared" si="398"/>
        <v>#VALUE!</v>
      </c>
    </row>
    <row r="9038" spans="1:15" hidden="1">
      <c r="A9038" s="31" t="s">
        <v>9849</v>
      </c>
      <c r="B9038" s="31" t="s">
        <v>23155</v>
      </c>
      <c r="C9038" s="31" t="s">
        <v>23156</v>
      </c>
      <c r="D9038" s="32">
        <v>44271</v>
      </c>
      <c r="E9038" s="31" t="s">
        <v>23157</v>
      </c>
      <c r="F9038" s="31" t="s">
        <v>19906</v>
      </c>
      <c r="G9038" s="33">
        <v>-21100</v>
      </c>
      <c r="H9038" s="33">
        <v>-21100</v>
      </c>
      <c r="I9038" s="31" t="s">
        <v>9762</v>
      </c>
      <c r="J9038" s="31" t="s">
        <v>9763</v>
      </c>
      <c r="K9038" s="33">
        <v>-21100</v>
      </c>
      <c r="L9038" s="31" t="s">
        <v>9764</v>
      </c>
      <c r="M9038" t="e">
        <f t="shared" si="398"/>
        <v>#VALUE!</v>
      </c>
    </row>
    <row r="9039" spans="1:15" hidden="1">
      <c r="A9039" s="31" t="s">
        <v>9849</v>
      </c>
      <c r="B9039" s="31" t="s">
        <v>23155</v>
      </c>
      <c r="C9039" s="31" t="s">
        <v>23156</v>
      </c>
      <c r="D9039" s="32">
        <v>44271</v>
      </c>
      <c r="E9039" s="31" t="s">
        <v>23157</v>
      </c>
      <c r="F9039" s="31" t="s">
        <v>19907</v>
      </c>
      <c r="G9039" s="33">
        <v>21100</v>
      </c>
      <c r="H9039" s="33">
        <v>21100</v>
      </c>
      <c r="I9039" s="31" t="s">
        <v>9762</v>
      </c>
      <c r="J9039" s="31" t="s">
        <v>9763</v>
      </c>
      <c r="K9039" s="33">
        <v>21100</v>
      </c>
      <c r="L9039" s="31" t="s">
        <v>9764</v>
      </c>
      <c r="M9039" t="e">
        <f t="shared" si="398"/>
        <v>#VALUE!</v>
      </c>
    </row>
    <row r="9040" spans="1:15" hidden="1">
      <c r="A9040" s="31" t="s">
        <v>9849</v>
      </c>
      <c r="B9040" s="31" t="s">
        <v>23158</v>
      </c>
      <c r="C9040" s="31" t="s">
        <v>23159</v>
      </c>
      <c r="D9040" s="32">
        <v>44272</v>
      </c>
      <c r="E9040" s="31" t="s">
        <v>23160</v>
      </c>
      <c r="F9040" s="31" t="s">
        <v>21611</v>
      </c>
      <c r="G9040" s="33">
        <v>-9500</v>
      </c>
      <c r="H9040" s="33">
        <v>-9500</v>
      </c>
      <c r="I9040" s="31" t="s">
        <v>9762</v>
      </c>
      <c r="J9040" s="31" t="s">
        <v>9763</v>
      </c>
      <c r="K9040" s="33">
        <v>-9500</v>
      </c>
      <c r="L9040" s="31" t="s">
        <v>9764</v>
      </c>
      <c r="M9040" t="e">
        <f t="shared" si="398"/>
        <v>#VALUE!</v>
      </c>
    </row>
    <row r="9041" spans="1:13" hidden="1">
      <c r="A9041" s="31" t="s">
        <v>9849</v>
      </c>
      <c r="B9041" s="31" t="s">
        <v>23158</v>
      </c>
      <c r="C9041" s="31" t="s">
        <v>23159</v>
      </c>
      <c r="D9041" s="32">
        <v>44272</v>
      </c>
      <c r="E9041" s="31" t="s">
        <v>23160</v>
      </c>
      <c r="F9041" s="31" t="s">
        <v>21612</v>
      </c>
      <c r="G9041" s="33">
        <v>9500</v>
      </c>
      <c r="H9041" s="33">
        <v>9500</v>
      </c>
      <c r="I9041" s="31" t="s">
        <v>9762</v>
      </c>
      <c r="J9041" s="31" t="s">
        <v>9763</v>
      </c>
      <c r="K9041" s="33">
        <v>9500</v>
      </c>
      <c r="L9041" s="31" t="s">
        <v>9764</v>
      </c>
      <c r="M9041" t="e">
        <f t="shared" si="398"/>
        <v>#VALUE!</v>
      </c>
    </row>
    <row r="9042" spans="1:13" hidden="1">
      <c r="A9042" s="31" t="s">
        <v>9849</v>
      </c>
      <c r="B9042" s="31" t="s">
        <v>23161</v>
      </c>
      <c r="C9042" s="31" t="s">
        <v>23162</v>
      </c>
      <c r="D9042" s="32">
        <v>44274</v>
      </c>
      <c r="E9042" s="31" t="s">
        <v>23163</v>
      </c>
      <c r="F9042" s="31" t="s">
        <v>21611</v>
      </c>
      <c r="G9042" s="33">
        <v>-3500</v>
      </c>
      <c r="H9042" s="33">
        <v>-3500</v>
      </c>
      <c r="I9042" s="31" t="s">
        <v>9762</v>
      </c>
      <c r="J9042" s="31" t="s">
        <v>9763</v>
      </c>
      <c r="K9042" s="33">
        <v>-3500</v>
      </c>
      <c r="L9042" s="31" t="s">
        <v>9764</v>
      </c>
      <c r="M9042" t="e">
        <f t="shared" si="398"/>
        <v>#VALUE!</v>
      </c>
    </row>
    <row r="9043" spans="1:13" hidden="1">
      <c r="A9043" s="31" t="s">
        <v>9849</v>
      </c>
      <c r="B9043" s="31" t="s">
        <v>23161</v>
      </c>
      <c r="C9043" s="31" t="s">
        <v>23162</v>
      </c>
      <c r="D9043" s="32">
        <v>44274</v>
      </c>
      <c r="E9043" s="31" t="s">
        <v>23163</v>
      </c>
      <c r="F9043" s="31" t="s">
        <v>21612</v>
      </c>
      <c r="G9043" s="33">
        <v>3500</v>
      </c>
      <c r="H9043" s="33">
        <v>3500</v>
      </c>
      <c r="I9043" s="31" t="s">
        <v>9762</v>
      </c>
      <c r="J9043" s="31" t="s">
        <v>9763</v>
      </c>
      <c r="K9043" s="33">
        <v>3500</v>
      </c>
      <c r="L9043" s="31" t="s">
        <v>9764</v>
      </c>
      <c r="M9043" t="e">
        <f t="shared" si="398"/>
        <v>#VALUE!</v>
      </c>
    </row>
    <row r="9044" spans="1:13" hidden="1">
      <c r="A9044" s="31" t="s">
        <v>9849</v>
      </c>
      <c r="B9044" s="31" t="s">
        <v>23164</v>
      </c>
      <c r="C9044" s="31" t="s">
        <v>23165</v>
      </c>
      <c r="D9044" s="32">
        <v>44263</v>
      </c>
      <c r="E9044" s="31" t="s">
        <v>23166</v>
      </c>
      <c r="F9044" s="31" t="s">
        <v>13723</v>
      </c>
      <c r="G9044" s="33">
        <v>-684000</v>
      </c>
      <c r="H9044" s="33">
        <v>-684000</v>
      </c>
      <c r="I9044" s="31" t="s">
        <v>9762</v>
      </c>
      <c r="J9044" s="31" t="s">
        <v>9763</v>
      </c>
      <c r="K9044" s="33">
        <v>-684000</v>
      </c>
      <c r="L9044" s="31" t="s">
        <v>9764</v>
      </c>
      <c r="M9044" t="e">
        <f t="shared" si="398"/>
        <v>#VALUE!</v>
      </c>
    </row>
    <row r="9045" spans="1:13" hidden="1">
      <c r="A9045" s="31" t="s">
        <v>9849</v>
      </c>
      <c r="B9045" s="31" t="s">
        <v>23164</v>
      </c>
      <c r="C9045" s="31" t="s">
        <v>23165</v>
      </c>
      <c r="D9045" s="32">
        <v>44263</v>
      </c>
      <c r="E9045" s="31" t="s">
        <v>23166</v>
      </c>
      <c r="F9045" s="31" t="s">
        <v>10443</v>
      </c>
      <c r="G9045" s="33">
        <v>684000</v>
      </c>
      <c r="H9045" s="33">
        <v>684000</v>
      </c>
      <c r="I9045" s="31" t="s">
        <v>9762</v>
      </c>
      <c r="J9045" s="31" t="s">
        <v>9763</v>
      </c>
      <c r="K9045" s="33">
        <v>684000</v>
      </c>
      <c r="L9045" s="31" t="s">
        <v>9764</v>
      </c>
      <c r="M9045" t="e">
        <f t="shared" si="398"/>
        <v>#VALUE!</v>
      </c>
    </row>
    <row r="9046" spans="1:13" hidden="1">
      <c r="A9046" s="31" t="s">
        <v>9849</v>
      </c>
      <c r="B9046" s="31" t="s">
        <v>23167</v>
      </c>
      <c r="C9046" s="31" t="s">
        <v>23168</v>
      </c>
      <c r="D9046" s="32">
        <v>44263</v>
      </c>
      <c r="E9046" s="31" t="s">
        <v>23169</v>
      </c>
      <c r="F9046" s="31" t="s">
        <v>13723</v>
      </c>
      <c r="G9046" s="33">
        <v>-1333500</v>
      </c>
      <c r="H9046" s="33">
        <v>-1333500</v>
      </c>
      <c r="I9046" s="31" t="s">
        <v>9762</v>
      </c>
      <c r="J9046" s="31" t="s">
        <v>9763</v>
      </c>
      <c r="K9046" s="33">
        <v>-1333500</v>
      </c>
      <c r="L9046" s="31" t="s">
        <v>9764</v>
      </c>
      <c r="M9046" t="e">
        <f t="shared" si="398"/>
        <v>#VALUE!</v>
      </c>
    </row>
    <row r="9047" spans="1:13" hidden="1">
      <c r="A9047" s="31" t="s">
        <v>9849</v>
      </c>
      <c r="B9047" s="31" t="s">
        <v>23167</v>
      </c>
      <c r="C9047" s="31" t="s">
        <v>23168</v>
      </c>
      <c r="D9047" s="32">
        <v>44263</v>
      </c>
      <c r="E9047" s="31" t="s">
        <v>23169</v>
      </c>
      <c r="F9047" s="31" t="s">
        <v>10443</v>
      </c>
      <c r="G9047" s="33">
        <v>1333500</v>
      </c>
      <c r="H9047" s="33">
        <v>1333500</v>
      </c>
      <c r="I9047" s="31" t="s">
        <v>9762</v>
      </c>
      <c r="J9047" s="31" t="s">
        <v>9763</v>
      </c>
      <c r="K9047" s="33">
        <v>1333500</v>
      </c>
      <c r="L9047" s="31" t="s">
        <v>9764</v>
      </c>
      <c r="M9047" t="e">
        <f t="shared" si="398"/>
        <v>#VALUE!</v>
      </c>
    </row>
    <row r="9048" spans="1:13" hidden="1">
      <c r="A9048" s="31" t="s">
        <v>9849</v>
      </c>
      <c r="B9048" s="31" t="s">
        <v>23170</v>
      </c>
      <c r="C9048" s="31" t="s">
        <v>23171</v>
      </c>
      <c r="D9048" s="32">
        <v>44263</v>
      </c>
      <c r="E9048" s="31" t="s">
        <v>23172</v>
      </c>
      <c r="F9048" s="31" t="s">
        <v>13723</v>
      </c>
      <c r="G9048" s="33">
        <v>-59093500</v>
      </c>
      <c r="H9048" s="33">
        <v>-59093500</v>
      </c>
      <c r="I9048" s="31" t="s">
        <v>9762</v>
      </c>
      <c r="J9048" s="31" t="s">
        <v>9763</v>
      </c>
      <c r="K9048" s="33">
        <v>-59093500</v>
      </c>
      <c r="L9048" s="31" t="s">
        <v>9764</v>
      </c>
      <c r="M9048" t="e">
        <f t="shared" si="398"/>
        <v>#VALUE!</v>
      </c>
    </row>
    <row r="9049" spans="1:13" hidden="1">
      <c r="A9049" s="31" t="s">
        <v>9849</v>
      </c>
      <c r="B9049" s="31" t="s">
        <v>23170</v>
      </c>
      <c r="C9049" s="31" t="s">
        <v>23171</v>
      </c>
      <c r="D9049" s="32">
        <v>44263</v>
      </c>
      <c r="E9049" s="31" t="s">
        <v>23172</v>
      </c>
      <c r="F9049" s="31" t="s">
        <v>10443</v>
      </c>
      <c r="G9049" s="33">
        <v>59093500</v>
      </c>
      <c r="H9049" s="33">
        <v>59093500</v>
      </c>
      <c r="I9049" s="31" t="s">
        <v>9762</v>
      </c>
      <c r="J9049" s="31" t="s">
        <v>9763</v>
      </c>
      <c r="K9049" s="33">
        <v>59093500</v>
      </c>
      <c r="L9049" s="31" t="s">
        <v>9764</v>
      </c>
      <c r="M9049" t="e">
        <f t="shared" si="398"/>
        <v>#VALUE!</v>
      </c>
    </row>
    <row r="9050" spans="1:13" hidden="1">
      <c r="A9050" s="31" t="s">
        <v>9849</v>
      </c>
      <c r="B9050" s="31" t="s">
        <v>23173</v>
      </c>
      <c r="C9050" s="31" t="s">
        <v>23174</v>
      </c>
      <c r="D9050" s="32">
        <v>44264</v>
      </c>
      <c r="E9050" s="31" t="s">
        <v>23175</v>
      </c>
      <c r="F9050" s="31" t="s">
        <v>9866</v>
      </c>
      <c r="G9050" s="33">
        <v>-28805000</v>
      </c>
      <c r="H9050" s="33">
        <v>-28805000</v>
      </c>
      <c r="I9050" s="31" t="s">
        <v>9762</v>
      </c>
      <c r="J9050" s="31" t="s">
        <v>9763</v>
      </c>
      <c r="K9050" s="33">
        <v>-28805000</v>
      </c>
      <c r="L9050" s="31" t="s">
        <v>9764</v>
      </c>
      <c r="M9050" t="e">
        <f t="shared" si="398"/>
        <v>#VALUE!</v>
      </c>
    </row>
    <row r="9051" spans="1:13" hidden="1">
      <c r="A9051" s="31" t="s">
        <v>9849</v>
      </c>
      <c r="B9051" s="31" t="s">
        <v>23173</v>
      </c>
      <c r="C9051" s="31" t="s">
        <v>23174</v>
      </c>
      <c r="D9051" s="32">
        <v>44264</v>
      </c>
      <c r="E9051" s="31" t="s">
        <v>23175</v>
      </c>
      <c r="F9051" s="31" t="s">
        <v>10443</v>
      </c>
      <c r="G9051" s="33">
        <v>28805000</v>
      </c>
      <c r="H9051" s="33">
        <v>28805000</v>
      </c>
      <c r="I9051" s="31" t="s">
        <v>9762</v>
      </c>
      <c r="J9051" s="31" t="s">
        <v>9763</v>
      </c>
      <c r="K9051" s="33">
        <v>28805000</v>
      </c>
      <c r="L9051" s="31" t="s">
        <v>9764</v>
      </c>
      <c r="M9051" t="e">
        <f t="shared" si="398"/>
        <v>#VALUE!</v>
      </c>
    </row>
    <row r="9052" spans="1:13" hidden="1">
      <c r="A9052" s="31" t="s">
        <v>9849</v>
      </c>
      <c r="B9052" s="31" t="s">
        <v>23176</v>
      </c>
      <c r="C9052" s="31" t="s">
        <v>23177</v>
      </c>
      <c r="D9052" s="32">
        <v>44264</v>
      </c>
      <c r="E9052" s="31" t="s">
        <v>23178</v>
      </c>
      <c r="F9052" s="31" t="s">
        <v>9866</v>
      </c>
      <c r="G9052" s="33">
        <v>-2671500</v>
      </c>
      <c r="H9052" s="33">
        <v>-2671500</v>
      </c>
      <c r="I9052" s="31" t="s">
        <v>9762</v>
      </c>
      <c r="J9052" s="31" t="s">
        <v>9763</v>
      </c>
      <c r="K9052" s="33">
        <v>-2671500</v>
      </c>
      <c r="L9052" s="31" t="s">
        <v>9764</v>
      </c>
      <c r="M9052" t="e">
        <f t="shared" si="398"/>
        <v>#VALUE!</v>
      </c>
    </row>
    <row r="9053" spans="1:13" hidden="1">
      <c r="A9053" s="31" t="s">
        <v>9849</v>
      </c>
      <c r="B9053" s="31" t="s">
        <v>23176</v>
      </c>
      <c r="C9053" s="31" t="s">
        <v>23177</v>
      </c>
      <c r="D9053" s="32">
        <v>44264</v>
      </c>
      <c r="E9053" s="31" t="s">
        <v>23178</v>
      </c>
      <c r="F9053" s="31" t="s">
        <v>10443</v>
      </c>
      <c r="G9053" s="33">
        <v>2671500</v>
      </c>
      <c r="H9053" s="33">
        <v>2671500</v>
      </c>
      <c r="I9053" s="31" t="s">
        <v>9762</v>
      </c>
      <c r="J9053" s="31" t="s">
        <v>9763</v>
      </c>
      <c r="K9053" s="33">
        <v>2671500</v>
      </c>
      <c r="L9053" s="31" t="s">
        <v>9764</v>
      </c>
      <c r="M9053" t="e">
        <f t="shared" si="398"/>
        <v>#VALUE!</v>
      </c>
    </row>
    <row r="9054" spans="1:13" hidden="1">
      <c r="A9054" s="31" t="s">
        <v>9849</v>
      </c>
      <c r="B9054" s="31" t="s">
        <v>23179</v>
      </c>
      <c r="C9054" s="31" t="s">
        <v>23180</v>
      </c>
      <c r="D9054" s="32">
        <v>44264</v>
      </c>
      <c r="E9054" s="31" t="s">
        <v>23181</v>
      </c>
      <c r="F9054" s="31" t="s">
        <v>9866</v>
      </c>
      <c r="G9054" s="33">
        <v>-861000</v>
      </c>
      <c r="H9054" s="33">
        <v>-861000</v>
      </c>
      <c r="I9054" s="31" t="s">
        <v>9762</v>
      </c>
      <c r="J9054" s="31" t="s">
        <v>9763</v>
      </c>
      <c r="K9054" s="33">
        <v>-861000</v>
      </c>
      <c r="L9054" s="31" t="s">
        <v>9764</v>
      </c>
      <c r="M9054" t="e">
        <f t="shared" si="398"/>
        <v>#VALUE!</v>
      </c>
    </row>
    <row r="9055" spans="1:13" hidden="1">
      <c r="A9055" s="31" t="s">
        <v>9849</v>
      </c>
      <c r="B9055" s="31" t="s">
        <v>23179</v>
      </c>
      <c r="C9055" s="31" t="s">
        <v>23180</v>
      </c>
      <c r="D9055" s="32">
        <v>44264</v>
      </c>
      <c r="E9055" s="31" t="s">
        <v>23181</v>
      </c>
      <c r="F9055" s="31" t="s">
        <v>10443</v>
      </c>
      <c r="G9055" s="33">
        <v>861000</v>
      </c>
      <c r="H9055" s="33">
        <v>861000</v>
      </c>
      <c r="I9055" s="31" t="s">
        <v>9762</v>
      </c>
      <c r="J9055" s="31" t="s">
        <v>9763</v>
      </c>
      <c r="K9055" s="33">
        <v>861000</v>
      </c>
      <c r="L9055" s="31" t="s">
        <v>9764</v>
      </c>
      <c r="M9055" t="e">
        <f t="shared" si="398"/>
        <v>#VALUE!</v>
      </c>
    </row>
    <row r="9056" spans="1:13" hidden="1">
      <c r="A9056" s="31" t="s">
        <v>9849</v>
      </c>
      <c r="B9056" s="31" t="s">
        <v>23182</v>
      </c>
      <c r="C9056" s="31" t="s">
        <v>23183</v>
      </c>
      <c r="D9056" s="32">
        <v>44263</v>
      </c>
      <c r="E9056" s="31" t="s">
        <v>23184</v>
      </c>
      <c r="F9056" s="31" t="s">
        <v>13733</v>
      </c>
      <c r="G9056" s="33">
        <v>-1818000</v>
      </c>
      <c r="H9056" s="33">
        <v>-1818000</v>
      </c>
      <c r="I9056" s="31" t="s">
        <v>9762</v>
      </c>
      <c r="J9056" s="31" t="s">
        <v>9763</v>
      </c>
      <c r="K9056" s="33">
        <v>-1818000</v>
      </c>
      <c r="L9056" s="31" t="s">
        <v>9764</v>
      </c>
      <c r="M9056" t="e">
        <f t="shared" si="398"/>
        <v>#VALUE!</v>
      </c>
    </row>
    <row r="9057" spans="1:13" hidden="1">
      <c r="A9057" s="31" t="s">
        <v>9849</v>
      </c>
      <c r="B9057" s="31" t="s">
        <v>23182</v>
      </c>
      <c r="C9057" s="31" t="s">
        <v>23183</v>
      </c>
      <c r="D9057" s="32">
        <v>44263</v>
      </c>
      <c r="E9057" s="31" t="s">
        <v>23184</v>
      </c>
      <c r="F9057" s="31" t="s">
        <v>10443</v>
      </c>
      <c r="G9057" s="33">
        <v>1818000</v>
      </c>
      <c r="H9057" s="33">
        <v>1818000</v>
      </c>
      <c r="I9057" s="31" t="s">
        <v>9762</v>
      </c>
      <c r="J9057" s="31" t="s">
        <v>9763</v>
      </c>
      <c r="K9057" s="33">
        <v>1818000</v>
      </c>
      <c r="L9057" s="31" t="s">
        <v>9764</v>
      </c>
      <c r="M9057" t="e">
        <f t="shared" si="398"/>
        <v>#VALUE!</v>
      </c>
    </row>
    <row r="9058" spans="1:13" hidden="1">
      <c r="A9058" s="31" t="s">
        <v>9849</v>
      </c>
      <c r="B9058" s="31" t="s">
        <v>23185</v>
      </c>
      <c r="C9058" s="31" t="s">
        <v>23186</v>
      </c>
      <c r="D9058" s="32">
        <v>44263</v>
      </c>
      <c r="E9058" s="31" t="s">
        <v>23187</v>
      </c>
      <c r="F9058" s="31" t="s">
        <v>13733</v>
      </c>
      <c r="G9058" s="33">
        <v>-1919000</v>
      </c>
      <c r="H9058" s="33">
        <v>-1919000</v>
      </c>
      <c r="I9058" s="31" t="s">
        <v>9762</v>
      </c>
      <c r="J9058" s="31" t="s">
        <v>9763</v>
      </c>
      <c r="K9058" s="33">
        <v>-1919000</v>
      </c>
      <c r="L9058" s="31" t="s">
        <v>9764</v>
      </c>
      <c r="M9058" t="e">
        <f t="shared" si="398"/>
        <v>#VALUE!</v>
      </c>
    </row>
    <row r="9059" spans="1:13" hidden="1">
      <c r="A9059" s="31" t="s">
        <v>9849</v>
      </c>
      <c r="B9059" s="31" t="s">
        <v>23185</v>
      </c>
      <c r="C9059" s="31" t="s">
        <v>23186</v>
      </c>
      <c r="D9059" s="32">
        <v>44263</v>
      </c>
      <c r="E9059" s="31" t="s">
        <v>23187</v>
      </c>
      <c r="F9059" s="31" t="s">
        <v>10443</v>
      </c>
      <c r="G9059" s="33">
        <v>1919000</v>
      </c>
      <c r="H9059" s="33">
        <v>1919000</v>
      </c>
      <c r="I9059" s="31" t="s">
        <v>9762</v>
      </c>
      <c r="J9059" s="31" t="s">
        <v>9763</v>
      </c>
      <c r="K9059" s="33">
        <v>1919000</v>
      </c>
      <c r="L9059" s="31" t="s">
        <v>9764</v>
      </c>
      <c r="M9059" t="e">
        <f t="shared" si="398"/>
        <v>#VALUE!</v>
      </c>
    </row>
    <row r="9060" spans="1:13" hidden="1">
      <c r="A9060" s="31" t="s">
        <v>9849</v>
      </c>
      <c r="B9060" s="31" t="s">
        <v>23188</v>
      </c>
      <c r="C9060" s="31" t="s">
        <v>23189</v>
      </c>
      <c r="D9060" s="32">
        <v>44259</v>
      </c>
      <c r="E9060" s="31" t="s">
        <v>23190</v>
      </c>
      <c r="F9060" s="31" t="s">
        <v>13733</v>
      </c>
      <c r="G9060" s="33">
        <v>-11092000</v>
      </c>
      <c r="H9060" s="33">
        <v>-11092000</v>
      </c>
      <c r="I9060" s="31" t="s">
        <v>9762</v>
      </c>
      <c r="J9060" s="31" t="s">
        <v>9763</v>
      </c>
      <c r="K9060" s="33">
        <v>-11092000</v>
      </c>
      <c r="L9060" s="31" t="s">
        <v>9764</v>
      </c>
      <c r="M9060" t="e">
        <f t="shared" si="398"/>
        <v>#VALUE!</v>
      </c>
    </row>
    <row r="9061" spans="1:13" hidden="1">
      <c r="A9061" s="31" t="s">
        <v>9849</v>
      </c>
      <c r="B9061" s="31" t="s">
        <v>23188</v>
      </c>
      <c r="C9061" s="31" t="s">
        <v>23189</v>
      </c>
      <c r="D9061" s="32">
        <v>44259</v>
      </c>
      <c r="E9061" s="31" t="s">
        <v>23190</v>
      </c>
      <c r="F9061" s="31" t="s">
        <v>10443</v>
      </c>
      <c r="G9061" s="33">
        <v>11092000</v>
      </c>
      <c r="H9061" s="33">
        <v>11092000</v>
      </c>
      <c r="I9061" s="31" t="s">
        <v>9762</v>
      </c>
      <c r="J9061" s="31" t="s">
        <v>9763</v>
      </c>
      <c r="K9061" s="33">
        <v>11092000</v>
      </c>
      <c r="L9061" s="31" t="s">
        <v>9764</v>
      </c>
      <c r="M9061" t="e">
        <f t="shared" si="398"/>
        <v>#VALUE!</v>
      </c>
    </row>
    <row r="9062" spans="1:13" hidden="1">
      <c r="A9062" s="31" t="s">
        <v>9849</v>
      </c>
      <c r="B9062" s="31" t="s">
        <v>23191</v>
      </c>
      <c r="C9062" s="31" t="s">
        <v>23192</v>
      </c>
      <c r="D9062" s="32">
        <v>44259</v>
      </c>
      <c r="E9062" s="31" t="s">
        <v>23193</v>
      </c>
      <c r="F9062" s="31" t="s">
        <v>13733</v>
      </c>
      <c r="G9062" s="33">
        <v>-900000</v>
      </c>
      <c r="H9062" s="33">
        <v>-900000</v>
      </c>
      <c r="I9062" s="31" t="s">
        <v>9762</v>
      </c>
      <c r="J9062" s="31" t="s">
        <v>9763</v>
      </c>
      <c r="K9062" s="33">
        <v>-900000</v>
      </c>
      <c r="L9062" s="31" t="s">
        <v>9764</v>
      </c>
      <c r="M9062" t="e">
        <f t="shared" si="398"/>
        <v>#VALUE!</v>
      </c>
    </row>
    <row r="9063" spans="1:13" hidden="1">
      <c r="A9063" s="31" t="s">
        <v>9849</v>
      </c>
      <c r="B9063" s="31" t="s">
        <v>23191</v>
      </c>
      <c r="C9063" s="31" t="s">
        <v>23192</v>
      </c>
      <c r="D9063" s="32">
        <v>44259</v>
      </c>
      <c r="E9063" s="31" t="s">
        <v>23193</v>
      </c>
      <c r="F9063" s="31" t="s">
        <v>10443</v>
      </c>
      <c r="G9063" s="33">
        <v>900000</v>
      </c>
      <c r="H9063" s="33">
        <v>900000</v>
      </c>
      <c r="I9063" s="31" t="s">
        <v>9762</v>
      </c>
      <c r="J9063" s="31" t="s">
        <v>9763</v>
      </c>
      <c r="K9063" s="33">
        <v>900000</v>
      </c>
      <c r="L9063" s="31" t="s">
        <v>9764</v>
      </c>
      <c r="M9063" t="e">
        <f t="shared" si="398"/>
        <v>#VALUE!</v>
      </c>
    </row>
    <row r="9064" spans="1:13" hidden="1">
      <c r="A9064" s="31" t="s">
        <v>9849</v>
      </c>
      <c r="B9064" s="31" t="s">
        <v>23194</v>
      </c>
      <c r="C9064" s="31" t="s">
        <v>23195</v>
      </c>
      <c r="D9064" s="32">
        <v>44263</v>
      </c>
      <c r="E9064" s="31" t="s">
        <v>23196</v>
      </c>
      <c r="F9064" s="31" t="s">
        <v>13733</v>
      </c>
      <c r="G9064" s="33">
        <v>-163528500</v>
      </c>
      <c r="H9064" s="33">
        <v>-163528500</v>
      </c>
      <c r="I9064" s="31" t="s">
        <v>9762</v>
      </c>
      <c r="J9064" s="31" t="s">
        <v>9763</v>
      </c>
      <c r="K9064" s="33">
        <v>-163528500</v>
      </c>
      <c r="L9064" s="31" t="s">
        <v>9764</v>
      </c>
      <c r="M9064" t="e">
        <f t="shared" si="398"/>
        <v>#VALUE!</v>
      </c>
    </row>
    <row r="9065" spans="1:13" hidden="1">
      <c r="A9065" s="31" t="s">
        <v>9849</v>
      </c>
      <c r="B9065" s="31" t="s">
        <v>23194</v>
      </c>
      <c r="C9065" s="31" t="s">
        <v>23195</v>
      </c>
      <c r="D9065" s="32">
        <v>44263</v>
      </c>
      <c r="E9065" s="31" t="s">
        <v>23196</v>
      </c>
      <c r="F9065" s="31" t="s">
        <v>10443</v>
      </c>
      <c r="G9065" s="33">
        <v>163528500</v>
      </c>
      <c r="H9065" s="33">
        <v>163528500</v>
      </c>
      <c r="I9065" s="31" t="s">
        <v>9762</v>
      </c>
      <c r="J9065" s="31" t="s">
        <v>9763</v>
      </c>
      <c r="K9065" s="33">
        <v>163528500</v>
      </c>
      <c r="L9065" s="31" t="s">
        <v>9764</v>
      </c>
      <c r="M9065" t="e">
        <f t="shared" si="398"/>
        <v>#VALUE!</v>
      </c>
    </row>
    <row r="9066" spans="1:13" hidden="1">
      <c r="A9066" s="31" t="s">
        <v>9849</v>
      </c>
      <c r="B9066" s="31" t="s">
        <v>23197</v>
      </c>
      <c r="C9066" s="31" t="s">
        <v>23198</v>
      </c>
      <c r="D9066" s="32">
        <v>44274</v>
      </c>
      <c r="E9066" s="31" t="s">
        <v>23199</v>
      </c>
      <c r="F9066" s="31" t="s">
        <v>12612</v>
      </c>
      <c r="G9066" s="33">
        <v>-353816.1</v>
      </c>
      <c r="H9066" s="33">
        <v>-353816.1</v>
      </c>
      <c r="I9066" s="31" t="s">
        <v>9762</v>
      </c>
      <c r="J9066" s="31" t="s">
        <v>9763</v>
      </c>
      <c r="K9066" s="33">
        <v>-353816.1</v>
      </c>
      <c r="L9066" s="31" t="s">
        <v>9764</v>
      </c>
      <c r="M9066" t="e">
        <f t="shared" si="398"/>
        <v>#VALUE!</v>
      </c>
    </row>
    <row r="9067" spans="1:13" hidden="1">
      <c r="A9067" s="31" t="s">
        <v>9849</v>
      </c>
      <c r="B9067" s="31" t="s">
        <v>23197</v>
      </c>
      <c r="C9067" s="31" t="s">
        <v>23198</v>
      </c>
      <c r="D9067" s="32">
        <v>44274</v>
      </c>
      <c r="E9067" s="31" t="s">
        <v>23199</v>
      </c>
      <c r="F9067" s="31" t="s">
        <v>9997</v>
      </c>
      <c r="G9067" s="33">
        <v>357390</v>
      </c>
      <c r="H9067" s="33">
        <v>357390</v>
      </c>
      <c r="I9067" s="31" t="s">
        <v>9762</v>
      </c>
      <c r="J9067" s="31" t="s">
        <v>9763</v>
      </c>
      <c r="K9067" s="33">
        <v>357390</v>
      </c>
      <c r="L9067" s="31" t="s">
        <v>9764</v>
      </c>
      <c r="M9067" t="e">
        <f t="shared" si="398"/>
        <v>#VALUE!</v>
      </c>
    </row>
    <row r="9068" spans="1:13" hidden="1">
      <c r="A9068" s="31" t="s">
        <v>9849</v>
      </c>
      <c r="B9068" s="31" t="s">
        <v>23197</v>
      </c>
      <c r="C9068" s="31" t="s">
        <v>23198</v>
      </c>
      <c r="D9068" s="32">
        <v>44274</v>
      </c>
      <c r="E9068" s="31" t="s">
        <v>23199</v>
      </c>
      <c r="F9068" s="31" t="s">
        <v>10090</v>
      </c>
      <c r="G9068" s="33">
        <v>-3573.9</v>
      </c>
      <c r="H9068" s="33">
        <v>-3573.9</v>
      </c>
      <c r="I9068" s="31" t="s">
        <v>9762</v>
      </c>
      <c r="J9068" s="31" t="s">
        <v>9763</v>
      </c>
      <c r="K9068" s="33">
        <v>-3573.9</v>
      </c>
      <c r="L9068" s="31" t="s">
        <v>9764</v>
      </c>
      <c r="M9068" t="e">
        <f t="shared" si="398"/>
        <v>#VALUE!</v>
      </c>
    </row>
    <row r="9069" spans="1:13" hidden="1">
      <c r="A9069" s="31" t="s">
        <v>9849</v>
      </c>
      <c r="B9069" s="31" t="s">
        <v>23200</v>
      </c>
      <c r="C9069" s="31" t="s">
        <v>23201</v>
      </c>
      <c r="D9069" s="32">
        <v>44274</v>
      </c>
      <c r="E9069" s="31" t="s">
        <v>23202</v>
      </c>
      <c r="F9069" s="31" t="s">
        <v>12612</v>
      </c>
      <c r="G9069" s="33">
        <v>-255479.4</v>
      </c>
      <c r="H9069" s="33">
        <v>-255479.4</v>
      </c>
      <c r="I9069" s="31" t="s">
        <v>9762</v>
      </c>
      <c r="J9069" s="31" t="s">
        <v>9763</v>
      </c>
      <c r="K9069" s="33">
        <v>-255479.4</v>
      </c>
      <c r="L9069" s="31" t="s">
        <v>9764</v>
      </c>
      <c r="M9069" t="e">
        <f t="shared" si="398"/>
        <v>#VALUE!</v>
      </c>
    </row>
    <row r="9070" spans="1:13" hidden="1">
      <c r="A9070" s="31" t="s">
        <v>9849</v>
      </c>
      <c r="B9070" s="31" t="s">
        <v>23200</v>
      </c>
      <c r="C9070" s="31" t="s">
        <v>23201</v>
      </c>
      <c r="D9070" s="32">
        <v>44274</v>
      </c>
      <c r="E9070" s="31" t="s">
        <v>23202</v>
      </c>
      <c r="F9070" s="31" t="s">
        <v>9997</v>
      </c>
      <c r="G9070" s="33">
        <v>258060</v>
      </c>
      <c r="H9070" s="33">
        <v>258060</v>
      </c>
      <c r="I9070" s="31" t="s">
        <v>9762</v>
      </c>
      <c r="J9070" s="31" t="s">
        <v>9763</v>
      </c>
      <c r="K9070" s="33">
        <v>258060</v>
      </c>
      <c r="L9070" s="31" t="s">
        <v>9764</v>
      </c>
      <c r="M9070" t="e">
        <f t="shared" si="398"/>
        <v>#VALUE!</v>
      </c>
    </row>
    <row r="9071" spans="1:13" hidden="1">
      <c r="A9071" s="31" t="s">
        <v>9849</v>
      </c>
      <c r="B9071" s="31" t="s">
        <v>23200</v>
      </c>
      <c r="C9071" s="31" t="s">
        <v>23201</v>
      </c>
      <c r="D9071" s="32">
        <v>44274</v>
      </c>
      <c r="E9071" s="31" t="s">
        <v>23202</v>
      </c>
      <c r="F9071" s="31" t="s">
        <v>10090</v>
      </c>
      <c r="G9071" s="33">
        <v>-2580.6</v>
      </c>
      <c r="H9071" s="33">
        <v>-2580.6</v>
      </c>
      <c r="I9071" s="31" t="s">
        <v>9762</v>
      </c>
      <c r="J9071" s="31" t="s">
        <v>9763</v>
      </c>
      <c r="K9071" s="33">
        <v>-2580.6</v>
      </c>
      <c r="L9071" s="31" t="s">
        <v>9764</v>
      </c>
      <c r="M9071" t="e">
        <f t="shared" si="398"/>
        <v>#VALUE!</v>
      </c>
    </row>
    <row r="9072" spans="1:13" hidden="1">
      <c r="A9072" s="31" t="s">
        <v>9849</v>
      </c>
      <c r="B9072" s="31" t="s">
        <v>23203</v>
      </c>
      <c r="C9072" s="31" t="s">
        <v>23204</v>
      </c>
      <c r="D9072" s="32">
        <v>44274</v>
      </c>
      <c r="E9072" s="31" t="s">
        <v>23205</v>
      </c>
      <c r="F9072" s="31" t="s">
        <v>12612</v>
      </c>
      <c r="G9072" s="33">
        <v>-988530.08</v>
      </c>
      <c r="H9072" s="33">
        <v>-988530.08</v>
      </c>
      <c r="I9072" s="31" t="s">
        <v>9762</v>
      </c>
      <c r="J9072" s="31" t="s">
        <v>9763</v>
      </c>
      <c r="K9072" s="33">
        <v>-988530.08</v>
      </c>
      <c r="L9072" s="31" t="s">
        <v>9764</v>
      </c>
      <c r="M9072" t="e">
        <f t="shared" si="398"/>
        <v>#VALUE!</v>
      </c>
    </row>
    <row r="9073" spans="1:13" hidden="1">
      <c r="A9073" s="31" t="s">
        <v>9849</v>
      </c>
      <c r="B9073" s="31" t="s">
        <v>23203</v>
      </c>
      <c r="C9073" s="31" t="s">
        <v>23204</v>
      </c>
      <c r="D9073" s="32">
        <v>44274</v>
      </c>
      <c r="E9073" s="31" t="s">
        <v>23205</v>
      </c>
      <c r="F9073" s="31" t="s">
        <v>9997</v>
      </c>
      <c r="G9073" s="33">
        <v>988530.08</v>
      </c>
      <c r="H9073" s="33">
        <v>988530.08</v>
      </c>
      <c r="I9073" s="31" t="s">
        <v>9762</v>
      </c>
      <c r="J9073" s="31" t="s">
        <v>9763</v>
      </c>
      <c r="K9073" s="33">
        <v>988530.08</v>
      </c>
      <c r="L9073" s="31" t="s">
        <v>9764</v>
      </c>
      <c r="M9073" t="e">
        <f t="shared" si="398"/>
        <v>#VALUE!</v>
      </c>
    </row>
    <row r="9074" spans="1:13" hidden="1">
      <c r="A9074" s="31" t="s">
        <v>9849</v>
      </c>
      <c r="B9074" s="31" t="s">
        <v>23206</v>
      </c>
      <c r="C9074" s="31" t="s">
        <v>23207</v>
      </c>
      <c r="D9074" s="32">
        <v>44274</v>
      </c>
      <c r="E9074" s="31" t="s">
        <v>23208</v>
      </c>
      <c r="F9074" s="31" t="s">
        <v>12612</v>
      </c>
      <c r="G9074" s="33">
        <v>-992939.45</v>
      </c>
      <c r="H9074" s="33">
        <v>-992939.45</v>
      </c>
      <c r="I9074" s="31" t="s">
        <v>9762</v>
      </c>
      <c r="J9074" s="31" t="s">
        <v>9763</v>
      </c>
      <c r="K9074" s="33">
        <v>-992939.45</v>
      </c>
      <c r="L9074" s="31" t="s">
        <v>9764</v>
      </c>
      <c r="M9074" t="e">
        <f t="shared" si="398"/>
        <v>#VALUE!</v>
      </c>
    </row>
    <row r="9075" spans="1:13" hidden="1">
      <c r="A9075" s="31" t="s">
        <v>9849</v>
      </c>
      <c r="B9075" s="31" t="s">
        <v>23206</v>
      </c>
      <c r="C9075" s="31" t="s">
        <v>23207</v>
      </c>
      <c r="D9075" s="32">
        <v>44274</v>
      </c>
      <c r="E9075" s="31" t="s">
        <v>23208</v>
      </c>
      <c r="F9075" s="31" t="s">
        <v>9997</v>
      </c>
      <c r="G9075" s="33">
        <v>992939.45</v>
      </c>
      <c r="H9075" s="33">
        <v>992939.45</v>
      </c>
      <c r="I9075" s="31" t="s">
        <v>9762</v>
      </c>
      <c r="J9075" s="31" t="s">
        <v>9763</v>
      </c>
      <c r="K9075" s="33">
        <v>992939.45</v>
      </c>
      <c r="L9075" s="31" t="s">
        <v>9764</v>
      </c>
      <c r="M9075" t="e">
        <f t="shared" si="398"/>
        <v>#VALUE!</v>
      </c>
    </row>
    <row r="9076" spans="1:13" hidden="1">
      <c r="A9076" s="31" t="s">
        <v>9849</v>
      </c>
      <c r="B9076" s="31" t="s">
        <v>23209</v>
      </c>
      <c r="C9076" s="31" t="s">
        <v>23210</v>
      </c>
      <c r="D9076" s="32">
        <v>44274</v>
      </c>
      <c r="E9076" s="31" t="s">
        <v>23211</v>
      </c>
      <c r="F9076" s="31" t="s">
        <v>12612</v>
      </c>
      <c r="G9076" s="33">
        <v>-2000000</v>
      </c>
      <c r="H9076" s="33">
        <v>-2000000</v>
      </c>
      <c r="I9076" s="31" t="s">
        <v>9762</v>
      </c>
      <c r="J9076" s="31" t="s">
        <v>9763</v>
      </c>
      <c r="K9076" s="33">
        <v>-2000000</v>
      </c>
      <c r="L9076" s="31" t="s">
        <v>9764</v>
      </c>
      <c r="M9076" t="e">
        <f t="shared" si="398"/>
        <v>#VALUE!</v>
      </c>
    </row>
    <row r="9077" spans="1:13" hidden="1">
      <c r="A9077" s="31" t="s">
        <v>9849</v>
      </c>
      <c r="B9077" s="31" t="s">
        <v>23209</v>
      </c>
      <c r="C9077" s="31" t="s">
        <v>23210</v>
      </c>
      <c r="D9077" s="32">
        <v>44274</v>
      </c>
      <c r="E9077" s="31" t="s">
        <v>23211</v>
      </c>
      <c r="F9077" s="31" t="s">
        <v>9997</v>
      </c>
      <c r="G9077" s="33">
        <v>2000000</v>
      </c>
      <c r="H9077" s="33">
        <v>2000000</v>
      </c>
      <c r="I9077" s="31" t="s">
        <v>9762</v>
      </c>
      <c r="J9077" s="31" t="s">
        <v>9763</v>
      </c>
      <c r="K9077" s="33">
        <v>2000000</v>
      </c>
      <c r="L9077" s="31" t="s">
        <v>9764</v>
      </c>
      <c r="M9077" t="e">
        <f t="shared" si="398"/>
        <v>#VALUE!</v>
      </c>
    </row>
    <row r="9078" spans="1:13" hidden="1">
      <c r="A9078" s="31" t="s">
        <v>9849</v>
      </c>
      <c r="B9078" s="31" t="s">
        <v>23212</v>
      </c>
      <c r="C9078" s="31" t="s">
        <v>23213</v>
      </c>
      <c r="D9078" s="32">
        <v>44274</v>
      </c>
      <c r="E9078" s="31" t="s">
        <v>23214</v>
      </c>
      <c r="F9078" s="31" t="s">
        <v>12612</v>
      </c>
      <c r="G9078" s="33">
        <v>-4287500</v>
      </c>
      <c r="H9078" s="33">
        <v>-4287500</v>
      </c>
      <c r="I9078" s="31" t="s">
        <v>9762</v>
      </c>
      <c r="J9078" s="31" t="s">
        <v>9763</v>
      </c>
      <c r="K9078" s="33">
        <v>-4287500</v>
      </c>
      <c r="L9078" s="31" t="s">
        <v>9764</v>
      </c>
      <c r="M9078" t="e">
        <f t="shared" si="398"/>
        <v>#VALUE!</v>
      </c>
    </row>
    <row r="9079" spans="1:13" hidden="1">
      <c r="A9079" s="31" t="s">
        <v>9849</v>
      </c>
      <c r="B9079" s="31" t="s">
        <v>23212</v>
      </c>
      <c r="C9079" s="31" t="s">
        <v>23213</v>
      </c>
      <c r="D9079" s="32">
        <v>44274</v>
      </c>
      <c r="E9079" s="31" t="s">
        <v>23214</v>
      </c>
      <c r="F9079" s="31" t="s">
        <v>9997</v>
      </c>
      <c r="G9079" s="33">
        <v>4287500</v>
      </c>
      <c r="H9079" s="33">
        <v>4287500</v>
      </c>
      <c r="I9079" s="31" t="s">
        <v>9762</v>
      </c>
      <c r="J9079" s="31" t="s">
        <v>9763</v>
      </c>
      <c r="K9079" s="33">
        <v>4287500</v>
      </c>
      <c r="L9079" s="31" t="s">
        <v>9764</v>
      </c>
      <c r="M9079" t="e">
        <f t="shared" si="398"/>
        <v>#VALUE!</v>
      </c>
    </row>
    <row r="9080" spans="1:13" hidden="1">
      <c r="A9080" s="31" t="s">
        <v>9849</v>
      </c>
      <c r="B9080" s="31" t="s">
        <v>23215</v>
      </c>
      <c r="C9080" s="31" t="s">
        <v>23216</v>
      </c>
      <c r="D9080" s="32">
        <v>44274</v>
      </c>
      <c r="E9080" s="31" t="s">
        <v>23217</v>
      </c>
      <c r="F9080" s="31" t="s">
        <v>12612</v>
      </c>
      <c r="G9080" s="33">
        <v>-97000</v>
      </c>
      <c r="H9080" s="33">
        <v>-97000</v>
      </c>
      <c r="I9080" s="31" t="s">
        <v>9762</v>
      </c>
      <c r="J9080" s="31" t="s">
        <v>9763</v>
      </c>
      <c r="K9080" s="33">
        <v>-97000</v>
      </c>
      <c r="L9080" s="31" t="s">
        <v>9764</v>
      </c>
      <c r="M9080" t="e">
        <f t="shared" si="398"/>
        <v>#VALUE!</v>
      </c>
    </row>
    <row r="9081" spans="1:13" hidden="1">
      <c r="A9081" s="31" t="s">
        <v>9849</v>
      </c>
      <c r="B9081" s="31" t="s">
        <v>23215</v>
      </c>
      <c r="C9081" s="31" t="s">
        <v>23216</v>
      </c>
      <c r="D9081" s="32">
        <v>44274</v>
      </c>
      <c r="E9081" s="31" t="s">
        <v>23217</v>
      </c>
      <c r="F9081" s="31" t="s">
        <v>9997</v>
      </c>
      <c r="G9081" s="33">
        <v>97000</v>
      </c>
      <c r="H9081" s="33">
        <v>97000</v>
      </c>
      <c r="I9081" s="31" t="s">
        <v>9762</v>
      </c>
      <c r="J9081" s="31" t="s">
        <v>9763</v>
      </c>
      <c r="K9081" s="33">
        <v>97000</v>
      </c>
      <c r="L9081" s="31" t="s">
        <v>9764</v>
      </c>
      <c r="M9081" t="e">
        <f t="shared" si="398"/>
        <v>#VALUE!</v>
      </c>
    </row>
    <row r="9082" spans="1:13" hidden="1">
      <c r="A9082" s="31" t="s">
        <v>9849</v>
      </c>
      <c r="B9082" s="31" t="s">
        <v>23218</v>
      </c>
      <c r="C9082" s="31" t="s">
        <v>23219</v>
      </c>
      <c r="D9082" s="32">
        <v>44274</v>
      </c>
      <c r="E9082" s="31" t="s">
        <v>23220</v>
      </c>
      <c r="F9082" s="31" t="s">
        <v>12612</v>
      </c>
      <c r="G9082" s="33">
        <v>-113000</v>
      </c>
      <c r="H9082" s="33">
        <v>-113000</v>
      </c>
      <c r="I9082" s="31" t="s">
        <v>9762</v>
      </c>
      <c r="J9082" s="31" t="s">
        <v>9763</v>
      </c>
      <c r="K9082" s="33">
        <v>-113000</v>
      </c>
      <c r="L9082" s="31" t="s">
        <v>9764</v>
      </c>
      <c r="M9082" t="e">
        <f t="shared" si="398"/>
        <v>#VALUE!</v>
      </c>
    </row>
    <row r="9083" spans="1:13" hidden="1">
      <c r="A9083" s="31" t="s">
        <v>9849</v>
      </c>
      <c r="B9083" s="31" t="s">
        <v>23218</v>
      </c>
      <c r="C9083" s="31" t="s">
        <v>23219</v>
      </c>
      <c r="D9083" s="32">
        <v>44274</v>
      </c>
      <c r="E9083" s="31" t="s">
        <v>23220</v>
      </c>
      <c r="F9083" s="31" t="s">
        <v>9997</v>
      </c>
      <c r="G9083" s="33">
        <v>113000</v>
      </c>
      <c r="H9083" s="33">
        <v>113000</v>
      </c>
      <c r="I9083" s="31" t="s">
        <v>9762</v>
      </c>
      <c r="J9083" s="31" t="s">
        <v>9763</v>
      </c>
      <c r="K9083" s="33">
        <v>113000</v>
      </c>
      <c r="L9083" s="31" t="s">
        <v>9764</v>
      </c>
      <c r="M9083" t="e">
        <f t="shared" si="398"/>
        <v>#VALUE!</v>
      </c>
    </row>
    <row r="9084" spans="1:13" hidden="1">
      <c r="A9084" s="31" t="s">
        <v>9849</v>
      </c>
      <c r="B9084" s="31" t="s">
        <v>23221</v>
      </c>
      <c r="C9084" s="31" t="s">
        <v>23222</v>
      </c>
      <c r="D9084" s="32">
        <v>44274</v>
      </c>
      <c r="E9084" s="31" t="s">
        <v>23223</v>
      </c>
      <c r="F9084" s="31" t="s">
        <v>12612</v>
      </c>
      <c r="G9084" s="33">
        <v>-93000</v>
      </c>
      <c r="H9084" s="33">
        <v>-93000</v>
      </c>
      <c r="I9084" s="31" t="s">
        <v>9762</v>
      </c>
      <c r="J9084" s="31" t="s">
        <v>9763</v>
      </c>
      <c r="K9084" s="33">
        <v>-93000</v>
      </c>
      <c r="L9084" s="31" t="s">
        <v>9764</v>
      </c>
      <c r="M9084" t="e">
        <f t="shared" si="398"/>
        <v>#VALUE!</v>
      </c>
    </row>
    <row r="9085" spans="1:13" hidden="1">
      <c r="A9085" s="31" t="s">
        <v>9849</v>
      </c>
      <c r="B9085" s="31" t="s">
        <v>23221</v>
      </c>
      <c r="C9085" s="31" t="s">
        <v>23222</v>
      </c>
      <c r="D9085" s="32">
        <v>44274</v>
      </c>
      <c r="E9085" s="31" t="s">
        <v>23223</v>
      </c>
      <c r="F9085" s="31" t="s">
        <v>9997</v>
      </c>
      <c r="G9085" s="33">
        <v>93000</v>
      </c>
      <c r="H9085" s="33">
        <v>93000</v>
      </c>
      <c r="I9085" s="31" t="s">
        <v>9762</v>
      </c>
      <c r="J9085" s="31" t="s">
        <v>9763</v>
      </c>
      <c r="K9085" s="33">
        <v>93000</v>
      </c>
      <c r="L9085" s="31" t="s">
        <v>9764</v>
      </c>
      <c r="M9085" t="e">
        <f t="shared" si="398"/>
        <v>#VALUE!</v>
      </c>
    </row>
    <row r="9086" spans="1:13" hidden="1">
      <c r="A9086" s="31" t="s">
        <v>9849</v>
      </c>
      <c r="B9086" s="31" t="s">
        <v>23224</v>
      </c>
      <c r="C9086" s="31" t="s">
        <v>23225</v>
      </c>
      <c r="D9086" s="32">
        <v>44274</v>
      </c>
      <c r="E9086" s="31" t="s">
        <v>23226</v>
      </c>
      <c r="F9086" s="31" t="s">
        <v>12612</v>
      </c>
      <c r="G9086" s="33">
        <v>-8999991.9900000002</v>
      </c>
      <c r="H9086" s="33">
        <v>-8999991.9900000002</v>
      </c>
      <c r="I9086" s="31" t="s">
        <v>9762</v>
      </c>
      <c r="J9086" s="31" t="s">
        <v>9763</v>
      </c>
      <c r="K9086" s="33">
        <v>-8999991.9900000002</v>
      </c>
      <c r="L9086" s="31" t="s">
        <v>9764</v>
      </c>
      <c r="M9086" t="e">
        <f t="shared" si="398"/>
        <v>#VALUE!</v>
      </c>
    </row>
    <row r="9087" spans="1:13" hidden="1">
      <c r="A9087" s="31" t="s">
        <v>9849</v>
      </c>
      <c r="B9087" s="31" t="s">
        <v>23224</v>
      </c>
      <c r="C9087" s="31" t="s">
        <v>23225</v>
      </c>
      <c r="D9087" s="32">
        <v>44274</v>
      </c>
      <c r="E9087" s="31" t="s">
        <v>23226</v>
      </c>
      <c r="F9087" s="31" t="s">
        <v>9997</v>
      </c>
      <c r="G9087" s="33">
        <v>8999991.9900000002</v>
      </c>
      <c r="H9087" s="33">
        <v>8999991.9900000002</v>
      </c>
      <c r="I9087" s="31" t="s">
        <v>9762</v>
      </c>
      <c r="J9087" s="31" t="s">
        <v>9763</v>
      </c>
      <c r="K9087" s="33">
        <v>8999991.9900000002</v>
      </c>
      <c r="L9087" s="31" t="s">
        <v>9764</v>
      </c>
      <c r="M9087" t="e">
        <f t="shared" si="398"/>
        <v>#VALUE!</v>
      </c>
    </row>
    <row r="9088" spans="1:13" hidden="1">
      <c r="A9088" s="31" t="s">
        <v>9849</v>
      </c>
      <c r="B9088" s="31" t="s">
        <v>23227</v>
      </c>
      <c r="C9088" s="31" t="s">
        <v>23228</v>
      </c>
      <c r="D9088" s="32">
        <v>44274</v>
      </c>
      <c r="E9088" s="31" t="s">
        <v>23229</v>
      </c>
      <c r="F9088" s="31" t="s">
        <v>12612</v>
      </c>
      <c r="G9088" s="33">
        <v>-253000</v>
      </c>
      <c r="H9088" s="33">
        <v>-253000</v>
      </c>
      <c r="I9088" s="31" t="s">
        <v>9762</v>
      </c>
      <c r="J9088" s="31" t="s">
        <v>9763</v>
      </c>
      <c r="K9088" s="33">
        <v>-253000</v>
      </c>
      <c r="L9088" s="31" t="s">
        <v>9764</v>
      </c>
      <c r="M9088" t="e">
        <f t="shared" si="398"/>
        <v>#VALUE!</v>
      </c>
    </row>
    <row r="9089" spans="1:13" hidden="1">
      <c r="A9089" s="31" t="s">
        <v>9849</v>
      </c>
      <c r="B9089" s="31" t="s">
        <v>23227</v>
      </c>
      <c r="C9089" s="31" t="s">
        <v>23228</v>
      </c>
      <c r="D9089" s="32">
        <v>44274</v>
      </c>
      <c r="E9089" s="31" t="s">
        <v>23229</v>
      </c>
      <c r="F9089" s="31" t="s">
        <v>9997</v>
      </c>
      <c r="G9089" s="33">
        <v>253000</v>
      </c>
      <c r="H9089" s="33">
        <v>253000</v>
      </c>
      <c r="I9089" s="31" t="s">
        <v>9762</v>
      </c>
      <c r="J9089" s="31" t="s">
        <v>9763</v>
      </c>
      <c r="K9089" s="33">
        <v>253000</v>
      </c>
      <c r="L9089" s="31" t="s">
        <v>9764</v>
      </c>
      <c r="M9089" t="e">
        <f t="shared" si="398"/>
        <v>#VALUE!</v>
      </c>
    </row>
    <row r="9090" spans="1:13" hidden="1">
      <c r="A9090" s="31" t="s">
        <v>9849</v>
      </c>
      <c r="B9090" s="31" t="s">
        <v>23230</v>
      </c>
      <c r="C9090" s="31" t="s">
        <v>23231</v>
      </c>
      <c r="D9090" s="32">
        <v>44274</v>
      </c>
      <c r="E9090" s="31" t="s">
        <v>23232</v>
      </c>
      <c r="F9090" s="31" t="s">
        <v>12612</v>
      </c>
      <c r="G9090" s="33">
        <v>-550000</v>
      </c>
      <c r="H9090" s="33">
        <v>-550000</v>
      </c>
      <c r="I9090" s="31" t="s">
        <v>9762</v>
      </c>
      <c r="J9090" s="31" t="s">
        <v>9763</v>
      </c>
      <c r="K9090" s="33">
        <v>-550000</v>
      </c>
      <c r="L9090" s="31" t="s">
        <v>9764</v>
      </c>
      <c r="M9090" t="e">
        <f t="shared" si="398"/>
        <v>#VALUE!</v>
      </c>
    </row>
    <row r="9091" spans="1:13" hidden="1">
      <c r="A9091" s="31" t="s">
        <v>9849</v>
      </c>
      <c r="B9091" s="31" t="s">
        <v>23230</v>
      </c>
      <c r="C9091" s="31" t="s">
        <v>23231</v>
      </c>
      <c r="D9091" s="32">
        <v>44274</v>
      </c>
      <c r="E9091" s="31" t="s">
        <v>23232</v>
      </c>
      <c r="F9091" s="31" t="s">
        <v>9997</v>
      </c>
      <c r="G9091" s="33">
        <v>550000</v>
      </c>
      <c r="H9091" s="33">
        <v>550000</v>
      </c>
      <c r="I9091" s="31" t="s">
        <v>9762</v>
      </c>
      <c r="J9091" s="31" t="s">
        <v>9763</v>
      </c>
      <c r="K9091" s="33">
        <v>550000</v>
      </c>
      <c r="L9091" s="31" t="s">
        <v>9764</v>
      </c>
      <c r="M9091" t="e">
        <f t="shared" ref="M9091:M9154" si="399">FIND("PO",E9091)</f>
        <v>#VALUE!</v>
      </c>
    </row>
    <row r="9092" spans="1:13" hidden="1">
      <c r="A9092" s="31" t="s">
        <v>9849</v>
      </c>
      <c r="B9092" s="31" t="s">
        <v>23233</v>
      </c>
      <c r="C9092" s="31" t="s">
        <v>23234</v>
      </c>
      <c r="D9092" s="32">
        <v>44274</v>
      </c>
      <c r="E9092" s="31" t="s">
        <v>23235</v>
      </c>
      <c r="F9092" s="31" t="s">
        <v>12612</v>
      </c>
      <c r="G9092" s="33">
        <v>-337260</v>
      </c>
      <c r="H9092" s="33">
        <v>-337260</v>
      </c>
      <c r="I9092" s="31" t="s">
        <v>9762</v>
      </c>
      <c r="J9092" s="31" t="s">
        <v>9763</v>
      </c>
      <c r="K9092" s="33">
        <v>-337260</v>
      </c>
      <c r="L9092" s="31" t="s">
        <v>9764</v>
      </c>
      <c r="M9092" t="e">
        <f t="shared" si="399"/>
        <v>#VALUE!</v>
      </c>
    </row>
    <row r="9093" spans="1:13" hidden="1">
      <c r="A9093" s="31" t="s">
        <v>9849</v>
      </c>
      <c r="B9093" s="31" t="s">
        <v>23233</v>
      </c>
      <c r="C9093" s="31" t="s">
        <v>23234</v>
      </c>
      <c r="D9093" s="32">
        <v>44274</v>
      </c>
      <c r="E9093" s="31" t="s">
        <v>23235</v>
      </c>
      <c r="F9093" s="31" t="s">
        <v>9997</v>
      </c>
      <c r="G9093" s="33">
        <v>337260</v>
      </c>
      <c r="H9093" s="33">
        <v>337260</v>
      </c>
      <c r="I9093" s="31" t="s">
        <v>9762</v>
      </c>
      <c r="J9093" s="31" t="s">
        <v>9763</v>
      </c>
      <c r="K9093" s="33">
        <v>337260</v>
      </c>
      <c r="L9093" s="31" t="s">
        <v>9764</v>
      </c>
      <c r="M9093" t="e">
        <f t="shared" si="399"/>
        <v>#VALUE!</v>
      </c>
    </row>
    <row r="9094" spans="1:13" hidden="1">
      <c r="A9094" s="31" t="s">
        <v>9849</v>
      </c>
      <c r="B9094" s="31" t="s">
        <v>23236</v>
      </c>
      <c r="C9094" s="31" t="s">
        <v>23237</v>
      </c>
      <c r="D9094" s="32">
        <v>44274</v>
      </c>
      <c r="E9094" s="31" t="s">
        <v>23238</v>
      </c>
      <c r="F9094" s="31" t="s">
        <v>12612</v>
      </c>
      <c r="G9094" s="33">
        <v>-188100</v>
      </c>
      <c r="H9094" s="33">
        <v>-188100</v>
      </c>
      <c r="I9094" s="31" t="s">
        <v>9762</v>
      </c>
      <c r="J9094" s="31" t="s">
        <v>9763</v>
      </c>
      <c r="K9094" s="33">
        <v>-188100</v>
      </c>
      <c r="L9094" s="31" t="s">
        <v>9764</v>
      </c>
      <c r="M9094" t="e">
        <f t="shared" si="399"/>
        <v>#VALUE!</v>
      </c>
    </row>
    <row r="9095" spans="1:13" hidden="1">
      <c r="A9095" s="31" t="s">
        <v>9849</v>
      </c>
      <c r="B9095" s="31" t="s">
        <v>23236</v>
      </c>
      <c r="C9095" s="31" t="s">
        <v>23237</v>
      </c>
      <c r="D9095" s="32">
        <v>44274</v>
      </c>
      <c r="E9095" s="31" t="s">
        <v>23238</v>
      </c>
      <c r="F9095" s="31" t="s">
        <v>9997</v>
      </c>
      <c r="G9095" s="33">
        <v>188100</v>
      </c>
      <c r="H9095" s="33">
        <v>188100</v>
      </c>
      <c r="I9095" s="31" t="s">
        <v>9762</v>
      </c>
      <c r="J9095" s="31" t="s">
        <v>9763</v>
      </c>
      <c r="K9095" s="33">
        <v>188100</v>
      </c>
      <c r="L9095" s="31" t="s">
        <v>9764</v>
      </c>
      <c r="M9095" t="e">
        <f t="shared" si="399"/>
        <v>#VALUE!</v>
      </c>
    </row>
    <row r="9096" spans="1:13" hidden="1">
      <c r="A9096" s="31" t="s">
        <v>9849</v>
      </c>
      <c r="B9096" s="31" t="s">
        <v>23239</v>
      </c>
      <c r="C9096" s="31" t="s">
        <v>23240</v>
      </c>
      <c r="D9096" s="32">
        <v>44274</v>
      </c>
      <c r="E9096" s="31" t="s">
        <v>23241</v>
      </c>
      <c r="F9096" s="31" t="s">
        <v>12612</v>
      </c>
      <c r="G9096" s="33">
        <v>-304000</v>
      </c>
      <c r="H9096" s="33">
        <v>-304000</v>
      </c>
      <c r="I9096" s="31" t="s">
        <v>9762</v>
      </c>
      <c r="J9096" s="31" t="s">
        <v>9763</v>
      </c>
      <c r="K9096" s="33">
        <v>-304000</v>
      </c>
      <c r="L9096" s="31" t="s">
        <v>9764</v>
      </c>
      <c r="M9096" t="e">
        <f t="shared" si="399"/>
        <v>#VALUE!</v>
      </c>
    </row>
    <row r="9097" spans="1:13" hidden="1">
      <c r="A9097" s="31" t="s">
        <v>9849</v>
      </c>
      <c r="B9097" s="31" t="s">
        <v>23239</v>
      </c>
      <c r="C9097" s="31" t="s">
        <v>23240</v>
      </c>
      <c r="D9097" s="32">
        <v>44274</v>
      </c>
      <c r="E9097" s="31" t="s">
        <v>23241</v>
      </c>
      <c r="F9097" s="31" t="s">
        <v>9997</v>
      </c>
      <c r="G9097" s="33">
        <v>304000</v>
      </c>
      <c r="H9097" s="33">
        <v>304000</v>
      </c>
      <c r="I9097" s="31" t="s">
        <v>9762</v>
      </c>
      <c r="J9097" s="31" t="s">
        <v>9763</v>
      </c>
      <c r="K9097" s="33">
        <v>304000</v>
      </c>
      <c r="L9097" s="31" t="s">
        <v>9764</v>
      </c>
      <c r="M9097" t="e">
        <f t="shared" si="399"/>
        <v>#VALUE!</v>
      </c>
    </row>
    <row r="9098" spans="1:13" hidden="1">
      <c r="A9098" s="31" t="s">
        <v>9849</v>
      </c>
      <c r="B9098" s="31" t="s">
        <v>23242</v>
      </c>
      <c r="C9098" s="31" t="s">
        <v>23243</v>
      </c>
      <c r="D9098" s="32">
        <v>44274</v>
      </c>
      <c r="E9098" s="31" t="s">
        <v>23244</v>
      </c>
      <c r="F9098" s="31" t="s">
        <v>12612</v>
      </c>
      <c r="G9098" s="33">
        <v>-1503100</v>
      </c>
      <c r="H9098" s="33">
        <v>-1503100</v>
      </c>
      <c r="I9098" s="31" t="s">
        <v>9762</v>
      </c>
      <c r="J9098" s="31" t="s">
        <v>9763</v>
      </c>
      <c r="K9098" s="33">
        <v>-1503100</v>
      </c>
      <c r="L9098" s="31" t="s">
        <v>9764</v>
      </c>
      <c r="M9098" t="e">
        <f t="shared" si="399"/>
        <v>#VALUE!</v>
      </c>
    </row>
    <row r="9099" spans="1:13" hidden="1">
      <c r="A9099" s="31" t="s">
        <v>9849</v>
      </c>
      <c r="B9099" s="31" t="s">
        <v>23242</v>
      </c>
      <c r="C9099" s="31" t="s">
        <v>23243</v>
      </c>
      <c r="D9099" s="32">
        <v>44274</v>
      </c>
      <c r="E9099" s="31" t="s">
        <v>23244</v>
      </c>
      <c r="F9099" s="31" t="s">
        <v>9997</v>
      </c>
      <c r="G9099" s="33">
        <v>1503100</v>
      </c>
      <c r="H9099" s="33">
        <v>1503100</v>
      </c>
      <c r="I9099" s="31" t="s">
        <v>9762</v>
      </c>
      <c r="J9099" s="31" t="s">
        <v>9763</v>
      </c>
      <c r="K9099" s="33">
        <v>1503100</v>
      </c>
      <c r="L9099" s="31" t="s">
        <v>9764</v>
      </c>
      <c r="M9099" t="e">
        <f t="shared" si="399"/>
        <v>#VALUE!</v>
      </c>
    </row>
    <row r="9100" spans="1:13" hidden="1">
      <c r="A9100" s="31" t="s">
        <v>9849</v>
      </c>
      <c r="B9100" s="31" t="s">
        <v>23245</v>
      </c>
      <c r="C9100" s="31" t="s">
        <v>23246</v>
      </c>
      <c r="D9100" s="32">
        <v>44274</v>
      </c>
      <c r="E9100" s="31" t="s">
        <v>23247</v>
      </c>
      <c r="F9100" s="31" t="s">
        <v>12612</v>
      </c>
      <c r="G9100" s="33">
        <v>-2027696</v>
      </c>
      <c r="H9100" s="33">
        <v>-2027696</v>
      </c>
      <c r="I9100" s="31" t="s">
        <v>9762</v>
      </c>
      <c r="J9100" s="31" t="s">
        <v>9763</v>
      </c>
      <c r="K9100" s="33">
        <v>-2027696</v>
      </c>
      <c r="L9100" s="31" t="s">
        <v>9764</v>
      </c>
      <c r="M9100" t="e">
        <f t="shared" si="399"/>
        <v>#VALUE!</v>
      </c>
    </row>
    <row r="9101" spans="1:13" hidden="1">
      <c r="A9101" s="31" t="s">
        <v>9849</v>
      </c>
      <c r="B9101" s="31" t="s">
        <v>23245</v>
      </c>
      <c r="C9101" s="31" t="s">
        <v>23246</v>
      </c>
      <c r="D9101" s="32">
        <v>44274</v>
      </c>
      <c r="E9101" s="31" t="s">
        <v>23247</v>
      </c>
      <c r="F9101" s="31" t="s">
        <v>9997</v>
      </c>
      <c r="G9101" s="33">
        <v>2027696</v>
      </c>
      <c r="H9101" s="33">
        <v>2027696</v>
      </c>
      <c r="I9101" s="31" t="s">
        <v>9762</v>
      </c>
      <c r="J9101" s="31" t="s">
        <v>9763</v>
      </c>
      <c r="K9101" s="33">
        <v>2027696</v>
      </c>
      <c r="L9101" s="31" t="s">
        <v>9764</v>
      </c>
      <c r="M9101" t="e">
        <f t="shared" si="399"/>
        <v>#VALUE!</v>
      </c>
    </row>
    <row r="9102" spans="1:13" hidden="1">
      <c r="A9102" s="31" t="s">
        <v>9849</v>
      </c>
      <c r="B9102" s="31" t="s">
        <v>23248</v>
      </c>
      <c r="C9102" s="31" t="s">
        <v>23249</v>
      </c>
      <c r="D9102" s="32">
        <v>44274</v>
      </c>
      <c r="E9102" s="31" t="s">
        <v>23250</v>
      </c>
      <c r="F9102" s="31" t="s">
        <v>12612</v>
      </c>
      <c r="G9102" s="33">
        <v>-125000</v>
      </c>
      <c r="H9102" s="33">
        <v>-125000</v>
      </c>
      <c r="I9102" s="31" t="s">
        <v>9762</v>
      </c>
      <c r="J9102" s="31" t="s">
        <v>9763</v>
      </c>
      <c r="K9102" s="33">
        <v>-125000</v>
      </c>
      <c r="L9102" s="31" t="s">
        <v>9764</v>
      </c>
      <c r="M9102" t="e">
        <f t="shared" si="399"/>
        <v>#VALUE!</v>
      </c>
    </row>
    <row r="9103" spans="1:13" hidden="1">
      <c r="A9103" s="31" t="s">
        <v>9849</v>
      </c>
      <c r="B9103" s="31" t="s">
        <v>23248</v>
      </c>
      <c r="C9103" s="31" t="s">
        <v>23249</v>
      </c>
      <c r="D9103" s="32">
        <v>44274</v>
      </c>
      <c r="E9103" s="31" t="s">
        <v>23250</v>
      </c>
      <c r="F9103" s="31" t="s">
        <v>9997</v>
      </c>
      <c r="G9103" s="33">
        <v>125000</v>
      </c>
      <c r="H9103" s="33">
        <v>125000</v>
      </c>
      <c r="I9103" s="31" t="s">
        <v>9762</v>
      </c>
      <c r="J9103" s="31" t="s">
        <v>9763</v>
      </c>
      <c r="K9103" s="33">
        <v>125000</v>
      </c>
      <c r="L9103" s="31" t="s">
        <v>9764</v>
      </c>
      <c r="M9103" t="e">
        <f t="shared" si="399"/>
        <v>#VALUE!</v>
      </c>
    </row>
    <row r="9104" spans="1:13" hidden="1">
      <c r="A9104" s="31" t="s">
        <v>9849</v>
      </c>
      <c r="B9104" s="31" t="s">
        <v>23251</v>
      </c>
      <c r="C9104" s="31" t="s">
        <v>23252</v>
      </c>
      <c r="D9104" s="32">
        <v>44258</v>
      </c>
      <c r="E9104" s="31" t="s">
        <v>23253</v>
      </c>
      <c r="F9104" s="31" t="s">
        <v>12612</v>
      </c>
      <c r="G9104" s="33">
        <v>-100</v>
      </c>
      <c r="H9104" s="33">
        <v>-100</v>
      </c>
      <c r="I9104" s="31" t="s">
        <v>9762</v>
      </c>
      <c r="J9104" s="31" t="s">
        <v>9763</v>
      </c>
      <c r="K9104" s="33">
        <v>-100</v>
      </c>
      <c r="L9104" s="31" t="s">
        <v>9764</v>
      </c>
      <c r="M9104" t="e">
        <f t="shared" si="399"/>
        <v>#VALUE!</v>
      </c>
    </row>
    <row r="9105" spans="1:13" hidden="1">
      <c r="A9105" s="31" t="s">
        <v>9849</v>
      </c>
      <c r="B9105" s="31" t="s">
        <v>23251</v>
      </c>
      <c r="C9105" s="31" t="s">
        <v>23252</v>
      </c>
      <c r="D9105" s="32">
        <v>44258</v>
      </c>
      <c r="E9105" s="31" t="s">
        <v>23253</v>
      </c>
      <c r="F9105" s="31" t="s">
        <v>19081</v>
      </c>
      <c r="G9105" s="33">
        <v>100</v>
      </c>
      <c r="H9105" s="33">
        <v>100</v>
      </c>
      <c r="I9105" s="31" t="s">
        <v>9762</v>
      </c>
      <c r="J9105" s="31" t="s">
        <v>9763</v>
      </c>
      <c r="K9105" s="33">
        <v>100</v>
      </c>
      <c r="L9105" s="31" t="s">
        <v>9764</v>
      </c>
      <c r="M9105" t="e">
        <f t="shared" si="399"/>
        <v>#VALUE!</v>
      </c>
    </row>
    <row r="9106" spans="1:13" hidden="1">
      <c r="A9106" s="31" t="s">
        <v>9757</v>
      </c>
      <c r="B9106" s="31" t="s">
        <v>23254</v>
      </c>
      <c r="C9106" s="31" t="s">
        <v>23255</v>
      </c>
      <c r="D9106" s="32">
        <v>44270</v>
      </c>
      <c r="E9106" s="31" t="s">
        <v>23256</v>
      </c>
      <c r="F9106" s="31" t="s">
        <v>12612</v>
      </c>
      <c r="G9106" s="33">
        <v>-37016.5</v>
      </c>
      <c r="H9106" s="33">
        <v>-37016.5</v>
      </c>
      <c r="I9106" s="31" t="s">
        <v>9762</v>
      </c>
      <c r="J9106" s="31" t="s">
        <v>9763</v>
      </c>
      <c r="K9106" s="33">
        <v>-37016.5</v>
      </c>
      <c r="L9106" s="31" t="s">
        <v>9764</v>
      </c>
      <c r="M9106" t="e">
        <f t="shared" si="399"/>
        <v>#VALUE!</v>
      </c>
    </row>
    <row r="9107" spans="1:13" hidden="1">
      <c r="A9107" s="31" t="s">
        <v>9757</v>
      </c>
      <c r="B9107" s="31" t="s">
        <v>23254</v>
      </c>
      <c r="C9107" s="31" t="s">
        <v>23255</v>
      </c>
      <c r="D9107" s="32">
        <v>44270</v>
      </c>
      <c r="E9107" s="31" t="s">
        <v>23256</v>
      </c>
      <c r="F9107" s="31" t="s">
        <v>10617</v>
      </c>
      <c r="G9107" s="33">
        <v>37016.5</v>
      </c>
      <c r="H9107" s="33">
        <v>37016.5</v>
      </c>
      <c r="I9107" s="31" t="s">
        <v>9762</v>
      </c>
      <c r="J9107" s="31" t="s">
        <v>9763</v>
      </c>
      <c r="K9107" s="33">
        <v>37016.5</v>
      </c>
      <c r="L9107" s="31" t="s">
        <v>9764</v>
      </c>
      <c r="M9107" t="e">
        <f t="shared" si="399"/>
        <v>#VALUE!</v>
      </c>
    </row>
    <row r="9108" spans="1:13" hidden="1">
      <c r="A9108" s="31" t="s">
        <v>9849</v>
      </c>
      <c r="B9108" s="31" t="s">
        <v>23257</v>
      </c>
      <c r="C9108" s="31" t="s">
        <v>23258</v>
      </c>
      <c r="D9108" s="32">
        <v>44271</v>
      </c>
      <c r="E9108" s="31" t="s">
        <v>23259</v>
      </c>
      <c r="F9108" s="31" t="s">
        <v>9871</v>
      </c>
      <c r="G9108" s="33">
        <v>-30000000</v>
      </c>
      <c r="H9108" s="33">
        <v>-30000000</v>
      </c>
      <c r="I9108" s="31" t="s">
        <v>9762</v>
      </c>
      <c r="J9108" s="31" t="s">
        <v>9763</v>
      </c>
      <c r="K9108" s="33">
        <v>-30000000</v>
      </c>
      <c r="L9108" s="31" t="s">
        <v>9764</v>
      </c>
      <c r="M9108" t="e">
        <f t="shared" si="399"/>
        <v>#VALUE!</v>
      </c>
    </row>
    <row r="9109" spans="1:13" hidden="1">
      <c r="A9109" s="31" t="s">
        <v>9849</v>
      </c>
      <c r="B9109" s="31" t="s">
        <v>23257</v>
      </c>
      <c r="C9109" s="31" t="s">
        <v>23258</v>
      </c>
      <c r="D9109" s="32">
        <v>44271</v>
      </c>
      <c r="E9109" s="31" t="s">
        <v>23259</v>
      </c>
      <c r="F9109" s="31" t="s">
        <v>10067</v>
      </c>
      <c r="G9109" s="33">
        <v>30000000</v>
      </c>
      <c r="H9109" s="33">
        <v>30000000</v>
      </c>
      <c r="I9109" s="31" t="s">
        <v>9762</v>
      </c>
      <c r="J9109" s="31" t="s">
        <v>9763</v>
      </c>
      <c r="K9109" s="33">
        <v>30000000</v>
      </c>
      <c r="L9109" s="31" t="s">
        <v>9764</v>
      </c>
      <c r="M9109" t="e">
        <f t="shared" si="399"/>
        <v>#VALUE!</v>
      </c>
    </row>
    <row r="9110" spans="1:13" hidden="1">
      <c r="A9110" s="31" t="s">
        <v>9849</v>
      </c>
      <c r="B9110" s="31" t="s">
        <v>23260</v>
      </c>
      <c r="C9110" s="31" t="s">
        <v>23261</v>
      </c>
      <c r="D9110" s="32">
        <v>44257</v>
      </c>
      <c r="E9110" s="31" t="s">
        <v>23262</v>
      </c>
      <c r="F9110" s="31" t="s">
        <v>11553</v>
      </c>
      <c r="G9110" s="33">
        <v>-900</v>
      </c>
      <c r="H9110" s="33">
        <v>-900</v>
      </c>
      <c r="I9110" s="31" t="s">
        <v>9762</v>
      </c>
      <c r="J9110" s="31" t="s">
        <v>9763</v>
      </c>
      <c r="K9110" s="33">
        <v>-900</v>
      </c>
      <c r="L9110" s="31" t="s">
        <v>9764</v>
      </c>
      <c r="M9110" t="e">
        <f t="shared" si="399"/>
        <v>#VALUE!</v>
      </c>
    </row>
    <row r="9111" spans="1:13" hidden="1">
      <c r="A9111" s="31" t="s">
        <v>9849</v>
      </c>
      <c r="B9111" s="31" t="s">
        <v>23260</v>
      </c>
      <c r="C9111" s="31" t="s">
        <v>23261</v>
      </c>
      <c r="D9111" s="32">
        <v>44257</v>
      </c>
      <c r="E9111" s="31" t="s">
        <v>23262</v>
      </c>
      <c r="F9111" s="31" t="s">
        <v>19081</v>
      </c>
      <c r="G9111" s="33">
        <v>900</v>
      </c>
      <c r="H9111" s="33">
        <v>900</v>
      </c>
      <c r="I9111" s="31" t="s">
        <v>9762</v>
      </c>
      <c r="J9111" s="31" t="s">
        <v>9763</v>
      </c>
      <c r="K9111" s="33">
        <v>900</v>
      </c>
      <c r="L9111" s="31" t="s">
        <v>9764</v>
      </c>
      <c r="M9111" t="e">
        <f t="shared" si="399"/>
        <v>#VALUE!</v>
      </c>
    </row>
    <row r="9112" spans="1:13" hidden="1">
      <c r="A9112" s="31" t="s">
        <v>9849</v>
      </c>
      <c r="B9112" s="31" t="s">
        <v>23263</v>
      </c>
      <c r="C9112" s="31" t="s">
        <v>23264</v>
      </c>
      <c r="D9112" s="32">
        <v>44274</v>
      </c>
      <c r="E9112" s="31" t="s">
        <v>23265</v>
      </c>
      <c r="F9112" s="31" t="s">
        <v>12612</v>
      </c>
      <c r="G9112" s="33">
        <v>-1164.5</v>
      </c>
      <c r="H9112" s="33">
        <v>-1164.5</v>
      </c>
      <c r="I9112" s="31" t="s">
        <v>9762</v>
      </c>
      <c r="J9112" s="31" t="s">
        <v>9763</v>
      </c>
      <c r="K9112" s="33">
        <v>-1164.5</v>
      </c>
      <c r="L9112" s="31" t="s">
        <v>9764</v>
      </c>
      <c r="M9112" t="e">
        <f t="shared" si="399"/>
        <v>#VALUE!</v>
      </c>
    </row>
    <row r="9113" spans="1:13" hidden="1">
      <c r="A9113" s="31" t="s">
        <v>9849</v>
      </c>
      <c r="B9113" s="31" t="s">
        <v>23263</v>
      </c>
      <c r="C9113" s="31" t="s">
        <v>23264</v>
      </c>
      <c r="D9113" s="32">
        <v>44274</v>
      </c>
      <c r="E9113" s="31" t="s">
        <v>23265</v>
      </c>
      <c r="F9113" s="31" t="s">
        <v>9962</v>
      </c>
      <c r="G9113" s="33">
        <v>1164.5</v>
      </c>
      <c r="H9113" s="33">
        <v>1164.5</v>
      </c>
      <c r="I9113" s="31" t="s">
        <v>9762</v>
      </c>
      <c r="J9113" s="31" t="s">
        <v>9763</v>
      </c>
      <c r="K9113" s="33">
        <v>1164.5</v>
      </c>
      <c r="L9113" s="31" t="s">
        <v>9764</v>
      </c>
      <c r="M9113" t="e">
        <f t="shared" si="399"/>
        <v>#VALUE!</v>
      </c>
    </row>
    <row r="9114" spans="1:13" hidden="1">
      <c r="A9114" s="31" t="s">
        <v>9849</v>
      </c>
      <c r="B9114" s="31" t="s">
        <v>23266</v>
      </c>
      <c r="C9114" s="31" t="s">
        <v>23267</v>
      </c>
      <c r="D9114" s="32">
        <v>44274</v>
      </c>
      <c r="E9114" s="31" t="s">
        <v>23268</v>
      </c>
      <c r="F9114" s="31" t="s">
        <v>12612</v>
      </c>
      <c r="G9114" s="33">
        <v>-2900</v>
      </c>
      <c r="H9114" s="33">
        <v>-2900</v>
      </c>
      <c r="I9114" s="31" t="s">
        <v>9762</v>
      </c>
      <c r="J9114" s="31" t="s">
        <v>9763</v>
      </c>
      <c r="K9114" s="33">
        <v>-2900</v>
      </c>
      <c r="L9114" s="31" t="s">
        <v>9764</v>
      </c>
      <c r="M9114" t="e">
        <f t="shared" si="399"/>
        <v>#VALUE!</v>
      </c>
    </row>
    <row r="9115" spans="1:13" hidden="1">
      <c r="A9115" s="31" t="s">
        <v>9849</v>
      </c>
      <c r="B9115" s="31" t="s">
        <v>23266</v>
      </c>
      <c r="C9115" s="31" t="s">
        <v>23267</v>
      </c>
      <c r="D9115" s="32">
        <v>44274</v>
      </c>
      <c r="E9115" s="31" t="s">
        <v>23268</v>
      </c>
      <c r="F9115" s="31" t="s">
        <v>19081</v>
      </c>
      <c r="G9115" s="33">
        <v>2900</v>
      </c>
      <c r="H9115" s="33">
        <v>2900</v>
      </c>
      <c r="I9115" s="31" t="s">
        <v>9762</v>
      </c>
      <c r="J9115" s="31" t="s">
        <v>9763</v>
      </c>
      <c r="K9115" s="33">
        <v>2900</v>
      </c>
      <c r="L9115" s="31" t="s">
        <v>9764</v>
      </c>
      <c r="M9115" t="e">
        <f t="shared" si="399"/>
        <v>#VALUE!</v>
      </c>
    </row>
    <row r="9116" spans="1:13" hidden="1">
      <c r="A9116" s="31" t="s">
        <v>9849</v>
      </c>
      <c r="B9116" s="31" t="s">
        <v>23269</v>
      </c>
      <c r="C9116" s="31" t="s">
        <v>23270</v>
      </c>
      <c r="D9116" s="32">
        <v>44274</v>
      </c>
      <c r="E9116" s="31" t="s">
        <v>23271</v>
      </c>
      <c r="F9116" s="31" t="s">
        <v>12612</v>
      </c>
      <c r="G9116" s="33">
        <v>-19220</v>
      </c>
      <c r="H9116" s="33">
        <v>-19220</v>
      </c>
      <c r="I9116" s="31" t="s">
        <v>9762</v>
      </c>
      <c r="J9116" s="31" t="s">
        <v>9763</v>
      </c>
      <c r="K9116" s="33">
        <v>-19220</v>
      </c>
      <c r="L9116" s="31" t="s">
        <v>9764</v>
      </c>
      <c r="M9116" t="e">
        <f t="shared" si="399"/>
        <v>#VALUE!</v>
      </c>
    </row>
    <row r="9117" spans="1:13" hidden="1">
      <c r="A9117" s="31" t="s">
        <v>9849</v>
      </c>
      <c r="B9117" s="31" t="s">
        <v>23269</v>
      </c>
      <c r="C9117" s="31" t="s">
        <v>23270</v>
      </c>
      <c r="D9117" s="32">
        <v>44274</v>
      </c>
      <c r="E9117" s="31" t="s">
        <v>23271</v>
      </c>
      <c r="F9117" s="31" t="s">
        <v>19081</v>
      </c>
      <c r="G9117" s="33">
        <v>19220</v>
      </c>
      <c r="H9117" s="33">
        <v>19220</v>
      </c>
      <c r="I9117" s="31" t="s">
        <v>9762</v>
      </c>
      <c r="J9117" s="31" t="s">
        <v>9763</v>
      </c>
      <c r="K9117" s="33">
        <v>19220</v>
      </c>
      <c r="L9117" s="31" t="s">
        <v>9764</v>
      </c>
      <c r="M9117" t="e">
        <f t="shared" si="399"/>
        <v>#VALUE!</v>
      </c>
    </row>
    <row r="9118" spans="1:13" hidden="1">
      <c r="A9118" s="31" t="s">
        <v>9849</v>
      </c>
      <c r="B9118" s="31" t="s">
        <v>23272</v>
      </c>
      <c r="C9118" s="31" t="s">
        <v>23273</v>
      </c>
      <c r="D9118" s="32">
        <v>44274</v>
      </c>
      <c r="E9118" s="31" t="s">
        <v>23274</v>
      </c>
      <c r="F9118" s="31" t="s">
        <v>12612</v>
      </c>
      <c r="G9118" s="33">
        <v>-2000</v>
      </c>
      <c r="H9118" s="33">
        <v>-2000</v>
      </c>
      <c r="I9118" s="31" t="s">
        <v>9762</v>
      </c>
      <c r="J9118" s="31" t="s">
        <v>9763</v>
      </c>
      <c r="K9118" s="33">
        <v>-2000</v>
      </c>
      <c r="L9118" s="31" t="s">
        <v>9764</v>
      </c>
      <c r="M9118" t="e">
        <f t="shared" si="399"/>
        <v>#VALUE!</v>
      </c>
    </row>
    <row r="9119" spans="1:13" hidden="1">
      <c r="A9119" s="31" t="s">
        <v>9849</v>
      </c>
      <c r="B9119" s="31" t="s">
        <v>23272</v>
      </c>
      <c r="C9119" s="31" t="s">
        <v>23273</v>
      </c>
      <c r="D9119" s="32">
        <v>44274</v>
      </c>
      <c r="E9119" s="31" t="s">
        <v>23274</v>
      </c>
      <c r="F9119" s="31" t="s">
        <v>9875</v>
      </c>
      <c r="G9119" s="33">
        <v>2000</v>
      </c>
      <c r="H9119" s="33">
        <v>2000</v>
      </c>
      <c r="I9119" s="31" t="s">
        <v>9762</v>
      </c>
      <c r="J9119" s="31" t="s">
        <v>9763</v>
      </c>
      <c r="K9119" s="33">
        <v>2000</v>
      </c>
      <c r="L9119" s="31" t="s">
        <v>9764</v>
      </c>
      <c r="M9119" t="e">
        <f t="shared" si="399"/>
        <v>#VALUE!</v>
      </c>
    </row>
    <row r="9120" spans="1:13" hidden="1">
      <c r="A9120" s="31" t="s">
        <v>9849</v>
      </c>
      <c r="B9120" s="31" t="s">
        <v>23275</v>
      </c>
      <c r="C9120" s="31" t="s">
        <v>23276</v>
      </c>
      <c r="D9120" s="32">
        <v>44274</v>
      </c>
      <c r="E9120" s="31" t="s">
        <v>23277</v>
      </c>
      <c r="F9120" s="31" t="s">
        <v>12612</v>
      </c>
      <c r="G9120" s="33">
        <v>-17000</v>
      </c>
      <c r="H9120" s="33">
        <v>-17000</v>
      </c>
      <c r="I9120" s="31" t="s">
        <v>9762</v>
      </c>
      <c r="J9120" s="31" t="s">
        <v>9763</v>
      </c>
      <c r="K9120" s="33">
        <v>-17000</v>
      </c>
      <c r="L9120" s="31" t="s">
        <v>9764</v>
      </c>
      <c r="M9120" t="e">
        <f t="shared" si="399"/>
        <v>#VALUE!</v>
      </c>
    </row>
    <row r="9121" spans="1:13" hidden="1">
      <c r="A9121" s="31" t="s">
        <v>9849</v>
      </c>
      <c r="B9121" s="31" t="s">
        <v>23275</v>
      </c>
      <c r="C9121" s="31" t="s">
        <v>23276</v>
      </c>
      <c r="D9121" s="32">
        <v>44274</v>
      </c>
      <c r="E9121" s="31" t="s">
        <v>23277</v>
      </c>
      <c r="F9121" s="31" t="s">
        <v>19081</v>
      </c>
      <c r="G9121" s="33">
        <v>17000</v>
      </c>
      <c r="H9121" s="33">
        <v>17000</v>
      </c>
      <c r="I9121" s="31" t="s">
        <v>9762</v>
      </c>
      <c r="J9121" s="31" t="s">
        <v>9763</v>
      </c>
      <c r="K9121" s="33">
        <v>17000</v>
      </c>
      <c r="L9121" s="31" t="s">
        <v>9764</v>
      </c>
      <c r="M9121" t="e">
        <f t="shared" si="399"/>
        <v>#VALUE!</v>
      </c>
    </row>
    <row r="9122" spans="1:13" hidden="1">
      <c r="A9122" s="31" t="s">
        <v>9849</v>
      </c>
      <c r="B9122" s="31" t="s">
        <v>23278</v>
      </c>
      <c r="C9122" s="31" t="s">
        <v>23279</v>
      </c>
      <c r="D9122" s="32">
        <v>44274</v>
      </c>
      <c r="E9122" s="31" t="s">
        <v>23280</v>
      </c>
      <c r="F9122" s="31" t="s">
        <v>12612</v>
      </c>
      <c r="G9122" s="33">
        <v>-6980</v>
      </c>
      <c r="H9122" s="33">
        <v>-6980</v>
      </c>
      <c r="I9122" s="31" t="s">
        <v>9762</v>
      </c>
      <c r="J9122" s="31" t="s">
        <v>9763</v>
      </c>
      <c r="K9122" s="33">
        <v>-6980</v>
      </c>
      <c r="L9122" s="31" t="s">
        <v>9764</v>
      </c>
      <c r="M9122" t="e">
        <f t="shared" si="399"/>
        <v>#VALUE!</v>
      </c>
    </row>
    <row r="9123" spans="1:13" hidden="1">
      <c r="A9123" s="31" t="s">
        <v>9849</v>
      </c>
      <c r="B9123" s="31" t="s">
        <v>23278</v>
      </c>
      <c r="C9123" s="31" t="s">
        <v>23279</v>
      </c>
      <c r="D9123" s="32">
        <v>44274</v>
      </c>
      <c r="E9123" s="31" t="s">
        <v>23280</v>
      </c>
      <c r="F9123" s="31" t="s">
        <v>9962</v>
      </c>
      <c r="G9123" s="33">
        <v>6980</v>
      </c>
      <c r="H9123" s="33">
        <v>6980</v>
      </c>
      <c r="I9123" s="31" t="s">
        <v>9762</v>
      </c>
      <c r="J9123" s="31" t="s">
        <v>9763</v>
      </c>
      <c r="K9123" s="33">
        <v>6980</v>
      </c>
      <c r="L9123" s="31" t="s">
        <v>9764</v>
      </c>
      <c r="M9123" t="e">
        <f t="shared" si="399"/>
        <v>#VALUE!</v>
      </c>
    </row>
    <row r="9124" spans="1:13" hidden="1">
      <c r="A9124" s="31" t="s">
        <v>9849</v>
      </c>
      <c r="B9124" s="31" t="s">
        <v>23281</v>
      </c>
      <c r="C9124" s="31" t="s">
        <v>23282</v>
      </c>
      <c r="D9124" s="32">
        <v>44274</v>
      </c>
      <c r="E9124" s="31" t="s">
        <v>23283</v>
      </c>
      <c r="F9124" s="31" t="s">
        <v>12612</v>
      </c>
      <c r="G9124" s="33">
        <v>-14837</v>
      </c>
      <c r="H9124" s="33">
        <v>-14837</v>
      </c>
      <c r="I9124" s="31" t="s">
        <v>9762</v>
      </c>
      <c r="J9124" s="31" t="s">
        <v>9763</v>
      </c>
      <c r="K9124" s="33">
        <v>-14837</v>
      </c>
      <c r="L9124" s="31" t="s">
        <v>9764</v>
      </c>
      <c r="M9124" t="e">
        <f t="shared" si="399"/>
        <v>#VALUE!</v>
      </c>
    </row>
    <row r="9125" spans="1:13" hidden="1">
      <c r="A9125" s="31" t="s">
        <v>9849</v>
      </c>
      <c r="B9125" s="31" t="s">
        <v>23281</v>
      </c>
      <c r="C9125" s="31" t="s">
        <v>23282</v>
      </c>
      <c r="D9125" s="32">
        <v>44274</v>
      </c>
      <c r="E9125" s="31" t="s">
        <v>23283</v>
      </c>
      <c r="F9125" s="31" t="s">
        <v>19081</v>
      </c>
      <c r="G9125" s="33">
        <v>14837</v>
      </c>
      <c r="H9125" s="33">
        <v>14837</v>
      </c>
      <c r="I9125" s="31" t="s">
        <v>9762</v>
      </c>
      <c r="J9125" s="31" t="s">
        <v>9763</v>
      </c>
      <c r="K9125" s="33">
        <v>14837</v>
      </c>
      <c r="L9125" s="31" t="s">
        <v>9764</v>
      </c>
      <c r="M9125" t="e">
        <f t="shared" si="399"/>
        <v>#VALUE!</v>
      </c>
    </row>
    <row r="9126" spans="1:13" hidden="1">
      <c r="A9126" s="31" t="s">
        <v>9849</v>
      </c>
      <c r="B9126" s="31" t="s">
        <v>23284</v>
      </c>
      <c r="C9126" s="31" t="s">
        <v>23285</v>
      </c>
      <c r="D9126" s="32">
        <v>44274</v>
      </c>
      <c r="E9126" s="31" t="s">
        <v>23286</v>
      </c>
      <c r="F9126" s="31" t="s">
        <v>12612</v>
      </c>
      <c r="G9126" s="33">
        <v>-4800</v>
      </c>
      <c r="H9126" s="33">
        <v>-4800</v>
      </c>
      <c r="I9126" s="31" t="s">
        <v>9762</v>
      </c>
      <c r="J9126" s="31" t="s">
        <v>9763</v>
      </c>
      <c r="K9126" s="33">
        <v>-4800</v>
      </c>
      <c r="L9126" s="31" t="s">
        <v>9764</v>
      </c>
      <c r="M9126" t="e">
        <f t="shared" si="399"/>
        <v>#VALUE!</v>
      </c>
    </row>
    <row r="9127" spans="1:13" hidden="1">
      <c r="A9127" s="31" t="s">
        <v>9849</v>
      </c>
      <c r="B9127" s="31" t="s">
        <v>23284</v>
      </c>
      <c r="C9127" s="31" t="s">
        <v>23285</v>
      </c>
      <c r="D9127" s="32">
        <v>44274</v>
      </c>
      <c r="E9127" s="31" t="s">
        <v>23286</v>
      </c>
      <c r="F9127" s="31" t="s">
        <v>19081</v>
      </c>
      <c r="G9127" s="33">
        <v>4800</v>
      </c>
      <c r="H9127" s="33">
        <v>4800</v>
      </c>
      <c r="I9127" s="31" t="s">
        <v>9762</v>
      </c>
      <c r="J9127" s="31" t="s">
        <v>9763</v>
      </c>
      <c r="K9127" s="33">
        <v>4800</v>
      </c>
      <c r="L9127" s="31" t="s">
        <v>9764</v>
      </c>
      <c r="M9127" t="e">
        <f t="shared" si="399"/>
        <v>#VALUE!</v>
      </c>
    </row>
    <row r="9128" spans="1:13" hidden="1">
      <c r="A9128" s="31" t="s">
        <v>9849</v>
      </c>
      <c r="B9128" s="31" t="s">
        <v>23287</v>
      </c>
      <c r="C9128" s="31" t="s">
        <v>23288</v>
      </c>
      <c r="D9128" s="32">
        <v>44274</v>
      </c>
      <c r="E9128" s="31" t="s">
        <v>23289</v>
      </c>
      <c r="F9128" s="31" t="s">
        <v>12612</v>
      </c>
      <c r="G9128" s="33">
        <v>-5434.7</v>
      </c>
      <c r="H9128" s="33">
        <v>-5434.7</v>
      </c>
      <c r="I9128" s="31" t="s">
        <v>9762</v>
      </c>
      <c r="J9128" s="31" t="s">
        <v>9763</v>
      </c>
      <c r="K9128" s="33">
        <v>-5434.7</v>
      </c>
      <c r="L9128" s="31" t="s">
        <v>9764</v>
      </c>
      <c r="M9128" t="e">
        <f t="shared" si="399"/>
        <v>#VALUE!</v>
      </c>
    </row>
    <row r="9129" spans="1:13" hidden="1">
      <c r="A9129" s="31" t="s">
        <v>9849</v>
      </c>
      <c r="B9129" s="31" t="s">
        <v>23287</v>
      </c>
      <c r="C9129" s="31" t="s">
        <v>23288</v>
      </c>
      <c r="D9129" s="32">
        <v>44274</v>
      </c>
      <c r="E9129" s="31" t="s">
        <v>23289</v>
      </c>
      <c r="F9129" s="31" t="s">
        <v>19081</v>
      </c>
      <c r="G9129" s="33">
        <v>5434.7</v>
      </c>
      <c r="H9129" s="33">
        <v>5434.7</v>
      </c>
      <c r="I9129" s="31" t="s">
        <v>9762</v>
      </c>
      <c r="J9129" s="31" t="s">
        <v>9763</v>
      </c>
      <c r="K9129" s="33">
        <v>5434.7</v>
      </c>
      <c r="L9129" s="31" t="s">
        <v>9764</v>
      </c>
      <c r="M9129" t="e">
        <f t="shared" si="399"/>
        <v>#VALUE!</v>
      </c>
    </row>
    <row r="9130" spans="1:13" hidden="1">
      <c r="A9130" s="31" t="s">
        <v>9849</v>
      </c>
      <c r="B9130" s="31" t="s">
        <v>23290</v>
      </c>
      <c r="C9130" s="31" t="s">
        <v>23291</v>
      </c>
      <c r="D9130" s="32">
        <v>44273</v>
      </c>
      <c r="E9130" s="31" t="s">
        <v>23292</v>
      </c>
      <c r="F9130" s="31" t="s">
        <v>17551</v>
      </c>
      <c r="G9130" s="33">
        <v>-9000</v>
      </c>
      <c r="H9130" s="33">
        <v>-9000</v>
      </c>
      <c r="I9130" s="31" t="s">
        <v>9762</v>
      </c>
      <c r="J9130" s="31" t="s">
        <v>9763</v>
      </c>
      <c r="K9130" s="33">
        <v>-9000</v>
      </c>
      <c r="L9130" s="31" t="s">
        <v>9764</v>
      </c>
      <c r="M9130" t="e">
        <f t="shared" si="399"/>
        <v>#VALUE!</v>
      </c>
    </row>
    <row r="9131" spans="1:13" hidden="1">
      <c r="A9131" s="31" t="s">
        <v>9849</v>
      </c>
      <c r="B9131" s="31" t="s">
        <v>23290</v>
      </c>
      <c r="C9131" s="31" t="s">
        <v>23291</v>
      </c>
      <c r="D9131" s="32">
        <v>44273</v>
      </c>
      <c r="E9131" s="31" t="s">
        <v>23292</v>
      </c>
      <c r="F9131" s="31" t="s">
        <v>17552</v>
      </c>
      <c r="G9131" s="33">
        <v>9000</v>
      </c>
      <c r="H9131" s="33">
        <v>9000</v>
      </c>
      <c r="I9131" s="31" t="s">
        <v>9762</v>
      </c>
      <c r="J9131" s="31" t="s">
        <v>9763</v>
      </c>
      <c r="K9131" s="33">
        <v>9000</v>
      </c>
      <c r="L9131" s="31" t="s">
        <v>9764</v>
      </c>
      <c r="M9131" t="e">
        <f t="shared" si="399"/>
        <v>#VALUE!</v>
      </c>
    </row>
    <row r="9132" spans="1:13" hidden="1">
      <c r="A9132" s="31" t="s">
        <v>9849</v>
      </c>
      <c r="B9132" s="31" t="s">
        <v>23293</v>
      </c>
      <c r="C9132" s="31" t="s">
        <v>23294</v>
      </c>
      <c r="D9132" s="32">
        <v>44274</v>
      </c>
      <c r="E9132" s="31" t="s">
        <v>23295</v>
      </c>
      <c r="F9132" s="31" t="s">
        <v>12612</v>
      </c>
      <c r="G9132" s="33">
        <v>-33000</v>
      </c>
      <c r="H9132" s="33">
        <v>-33000</v>
      </c>
      <c r="I9132" s="31" t="s">
        <v>9762</v>
      </c>
      <c r="J9132" s="31" t="s">
        <v>9763</v>
      </c>
      <c r="K9132" s="33">
        <v>-33000</v>
      </c>
      <c r="L9132" s="31" t="s">
        <v>9764</v>
      </c>
      <c r="M9132" t="e">
        <f t="shared" si="399"/>
        <v>#VALUE!</v>
      </c>
    </row>
    <row r="9133" spans="1:13" hidden="1">
      <c r="A9133" s="31" t="s">
        <v>9849</v>
      </c>
      <c r="B9133" s="31" t="s">
        <v>23293</v>
      </c>
      <c r="C9133" s="31" t="s">
        <v>23294</v>
      </c>
      <c r="D9133" s="32">
        <v>44274</v>
      </c>
      <c r="E9133" s="31" t="s">
        <v>23295</v>
      </c>
      <c r="F9133" s="31" t="s">
        <v>19081</v>
      </c>
      <c r="G9133" s="33">
        <v>33000</v>
      </c>
      <c r="H9133" s="33">
        <v>33000</v>
      </c>
      <c r="I9133" s="31" t="s">
        <v>9762</v>
      </c>
      <c r="J9133" s="31" t="s">
        <v>9763</v>
      </c>
      <c r="K9133" s="33">
        <v>33000</v>
      </c>
      <c r="L9133" s="31" t="s">
        <v>9764</v>
      </c>
      <c r="M9133" t="e">
        <f t="shared" si="399"/>
        <v>#VALUE!</v>
      </c>
    </row>
    <row r="9134" spans="1:13" hidden="1">
      <c r="A9134" s="31" t="s">
        <v>9849</v>
      </c>
      <c r="B9134" s="31" t="s">
        <v>23296</v>
      </c>
      <c r="C9134" s="31" t="s">
        <v>23297</v>
      </c>
      <c r="D9134" s="32">
        <v>44274</v>
      </c>
      <c r="E9134" s="31" t="s">
        <v>23298</v>
      </c>
      <c r="F9134" s="31" t="s">
        <v>12612</v>
      </c>
      <c r="G9134" s="33">
        <v>-5000</v>
      </c>
      <c r="H9134" s="33">
        <v>-5000</v>
      </c>
      <c r="I9134" s="31" t="s">
        <v>9762</v>
      </c>
      <c r="J9134" s="31" t="s">
        <v>9763</v>
      </c>
      <c r="K9134" s="33">
        <v>-5000</v>
      </c>
      <c r="L9134" s="31" t="s">
        <v>9764</v>
      </c>
      <c r="M9134" t="e">
        <f t="shared" si="399"/>
        <v>#VALUE!</v>
      </c>
    </row>
    <row r="9135" spans="1:13" hidden="1">
      <c r="A9135" s="31" t="s">
        <v>9849</v>
      </c>
      <c r="B9135" s="31" t="s">
        <v>23296</v>
      </c>
      <c r="C9135" s="31" t="s">
        <v>23297</v>
      </c>
      <c r="D9135" s="32">
        <v>44274</v>
      </c>
      <c r="E9135" s="31" t="s">
        <v>23298</v>
      </c>
      <c r="F9135" s="31" t="s">
        <v>19081</v>
      </c>
      <c r="G9135" s="33">
        <v>5000</v>
      </c>
      <c r="H9135" s="33">
        <v>5000</v>
      </c>
      <c r="I9135" s="31" t="s">
        <v>9762</v>
      </c>
      <c r="J9135" s="31" t="s">
        <v>9763</v>
      </c>
      <c r="K9135" s="33">
        <v>5000</v>
      </c>
      <c r="L9135" s="31" t="s">
        <v>9764</v>
      </c>
      <c r="M9135" t="e">
        <f t="shared" si="399"/>
        <v>#VALUE!</v>
      </c>
    </row>
    <row r="9136" spans="1:13" hidden="1">
      <c r="A9136" s="31" t="s">
        <v>9849</v>
      </c>
      <c r="B9136" s="31" t="s">
        <v>23299</v>
      </c>
      <c r="C9136" s="31" t="s">
        <v>23300</v>
      </c>
      <c r="D9136" s="32">
        <v>44274</v>
      </c>
      <c r="E9136" s="31" t="s">
        <v>23301</v>
      </c>
      <c r="F9136" s="31" t="s">
        <v>12612</v>
      </c>
      <c r="G9136" s="33">
        <v>-65466.22</v>
      </c>
      <c r="H9136" s="33">
        <v>-65466.22</v>
      </c>
      <c r="I9136" s="31" t="s">
        <v>9762</v>
      </c>
      <c r="J9136" s="31" t="s">
        <v>9763</v>
      </c>
      <c r="K9136" s="33">
        <v>-65466.22</v>
      </c>
      <c r="L9136" s="31" t="s">
        <v>9764</v>
      </c>
      <c r="M9136" t="e">
        <f t="shared" si="399"/>
        <v>#VALUE!</v>
      </c>
    </row>
    <row r="9137" spans="1:13" hidden="1">
      <c r="A9137" s="31" t="s">
        <v>9849</v>
      </c>
      <c r="B9137" s="31" t="s">
        <v>23299</v>
      </c>
      <c r="C9137" s="31" t="s">
        <v>23300</v>
      </c>
      <c r="D9137" s="32">
        <v>44274</v>
      </c>
      <c r="E9137" s="31" t="s">
        <v>23301</v>
      </c>
      <c r="F9137" s="31" t="s">
        <v>9875</v>
      </c>
      <c r="G9137" s="33">
        <v>65466.22</v>
      </c>
      <c r="H9137" s="33">
        <v>65466.22</v>
      </c>
      <c r="I9137" s="31" t="s">
        <v>9762</v>
      </c>
      <c r="J9137" s="31" t="s">
        <v>9763</v>
      </c>
      <c r="K9137" s="33">
        <v>65466.22</v>
      </c>
      <c r="L9137" s="31" t="s">
        <v>9764</v>
      </c>
      <c r="M9137" t="e">
        <f t="shared" si="399"/>
        <v>#VALUE!</v>
      </c>
    </row>
    <row r="9138" spans="1:13" hidden="1">
      <c r="A9138" s="31" t="s">
        <v>9849</v>
      </c>
      <c r="B9138" s="31" t="s">
        <v>23302</v>
      </c>
      <c r="C9138" s="31" t="s">
        <v>23303</v>
      </c>
      <c r="D9138" s="32">
        <v>44274</v>
      </c>
      <c r="E9138" s="31" t="s">
        <v>23304</v>
      </c>
      <c r="F9138" s="31" t="s">
        <v>12612</v>
      </c>
      <c r="G9138" s="33">
        <v>-2463</v>
      </c>
      <c r="H9138" s="33">
        <v>-2463</v>
      </c>
      <c r="I9138" s="31" t="s">
        <v>9762</v>
      </c>
      <c r="J9138" s="31" t="s">
        <v>9763</v>
      </c>
      <c r="K9138" s="33">
        <v>-2463</v>
      </c>
      <c r="L9138" s="31" t="s">
        <v>9764</v>
      </c>
      <c r="M9138" t="e">
        <f t="shared" si="399"/>
        <v>#VALUE!</v>
      </c>
    </row>
    <row r="9139" spans="1:13" hidden="1">
      <c r="A9139" s="31" t="s">
        <v>9849</v>
      </c>
      <c r="B9139" s="31" t="s">
        <v>23302</v>
      </c>
      <c r="C9139" s="31" t="s">
        <v>23303</v>
      </c>
      <c r="D9139" s="32">
        <v>44274</v>
      </c>
      <c r="E9139" s="31" t="s">
        <v>23304</v>
      </c>
      <c r="F9139" s="31" t="s">
        <v>9962</v>
      </c>
      <c r="G9139" s="33">
        <v>2463</v>
      </c>
      <c r="H9139" s="33">
        <v>2463</v>
      </c>
      <c r="I9139" s="31" t="s">
        <v>9762</v>
      </c>
      <c r="J9139" s="31" t="s">
        <v>9763</v>
      </c>
      <c r="K9139" s="33">
        <v>2463</v>
      </c>
      <c r="L9139" s="31" t="s">
        <v>9764</v>
      </c>
      <c r="M9139" t="e">
        <f t="shared" si="399"/>
        <v>#VALUE!</v>
      </c>
    </row>
    <row r="9140" spans="1:13" hidden="1">
      <c r="A9140" s="31" t="s">
        <v>9849</v>
      </c>
      <c r="B9140" s="31" t="s">
        <v>23305</v>
      </c>
      <c r="C9140" s="31" t="s">
        <v>23306</v>
      </c>
      <c r="D9140" s="32">
        <v>44274</v>
      </c>
      <c r="E9140" s="31" t="s">
        <v>23307</v>
      </c>
      <c r="F9140" s="31" t="s">
        <v>12612</v>
      </c>
      <c r="G9140" s="33">
        <v>-440</v>
      </c>
      <c r="H9140" s="33">
        <v>-440</v>
      </c>
      <c r="I9140" s="31" t="s">
        <v>9762</v>
      </c>
      <c r="J9140" s="31" t="s">
        <v>9763</v>
      </c>
      <c r="K9140" s="33">
        <v>-440</v>
      </c>
      <c r="L9140" s="31" t="s">
        <v>9764</v>
      </c>
      <c r="M9140" t="e">
        <f t="shared" si="399"/>
        <v>#VALUE!</v>
      </c>
    </row>
    <row r="9141" spans="1:13" hidden="1">
      <c r="A9141" s="31" t="s">
        <v>9849</v>
      </c>
      <c r="B9141" s="31" t="s">
        <v>23305</v>
      </c>
      <c r="C9141" s="31" t="s">
        <v>23306</v>
      </c>
      <c r="D9141" s="32">
        <v>44274</v>
      </c>
      <c r="E9141" s="31" t="s">
        <v>23307</v>
      </c>
      <c r="F9141" s="31" t="s">
        <v>9962</v>
      </c>
      <c r="G9141" s="33">
        <v>440</v>
      </c>
      <c r="H9141" s="33">
        <v>440</v>
      </c>
      <c r="I9141" s="31" t="s">
        <v>9762</v>
      </c>
      <c r="J9141" s="31" t="s">
        <v>9763</v>
      </c>
      <c r="K9141" s="33">
        <v>440</v>
      </c>
      <c r="L9141" s="31" t="s">
        <v>9764</v>
      </c>
      <c r="M9141" t="e">
        <f t="shared" si="399"/>
        <v>#VALUE!</v>
      </c>
    </row>
    <row r="9142" spans="1:13" hidden="1">
      <c r="A9142" s="31" t="s">
        <v>9849</v>
      </c>
      <c r="B9142" s="31" t="s">
        <v>23308</v>
      </c>
      <c r="C9142" s="31" t="s">
        <v>23309</v>
      </c>
      <c r="D9142" s="32">
        <v>44274</v>
      </c>
      <c r="E9142" s="31" t="s">
        <v>23310</v>
      </c>
      <c r="F9142" s="31" t="s">
        <v>12612</v>
      </c>
      <c r="G9142" s="33">
        <v>-62400</v>
      </c>
      <c r="H9142" s="33">
        <v>-62400</v>
      </c>
      <c r="I9142" s="31" t="s">
        <v>9762</v>
      </c>
      <c r="J9142" s="31" t="s">
        <v>9763</v>
      </c>
      <c r="K9142" s="33">
        <v>-62400</v>
      </c>
      <c r="L9142" s="31" t="s">
        <v>9764</v>
      </c>
      <c r="M9142" t="e">
        <f t="shared" si="399"/>
        <v>#VALUE!</v>
      </c>
    </row>
    <row r="9143" spans="1:13" hidden="1">
      <c r="A9143" s="31" t="s">
        <v>9849</v>
      </c>
      <c r="B9143" s="31" t="s">
        <v>23308</v>
      </c>
      <c r="C9143" s="31" t="s">
        <v>23309</v>
      </c>
      <c r="D9143" s="32">
        <v>44274</v>
      </c>
      <c r="E9143" s="31" t="s">
        <v>23310</v>
      </c>
      <c r="F9143" s="31" t="s">
        <v>10090</v>
      </c>
      <c r="G9143" s="33">
        <v>-600</v>
      </c>
      <c r="H9143" s="33">
        <v>-600</v>
      </c>
      <c r="I9143" s="31" t="s">
        <v>9762</v>
      </c>
      <c r="J9143" s="31" t="s">
        <v>9763</v>
      </c>
      <c r="K9143" s="33">
        <v>-600</v>
      </c>
      <c r="L9143" s="31" t="s">
        <v>9764</v>
      </c>
      <c r="M9143" t="e">
        <f t="shared" si="399"/>
        <v>#VALUE!</v>
      </c>
    </row>
    <row r="9144" spans="1:13" hidden="1">
      <c r="A9144" s="31" t="s">
        <v>9849</v>
      </c>
      <c r="B9144" s="31" t="s">
        <v>23308</v>
      </c>
      <c r="C9144" s="31" t="s">
        <v>23309</v>
      </c>
      <c r="D9144" s="32">
        <v>44274</v>
      </c>
      <c r="E9144" s="31" t="s">
        <v>23310</v>
      </c>
      <c r="F9144" s="31" t="s">
        <v>19081</v>
      </c>
      <c r="G9144" s="33">
        <v>63000</v>
      </c>
      <c r="H9144" s="33">
        <v>63000</v>
      </c>
      <c r="I9144" s="31" t="s">
        <v>9762</v>
      </c>
      <c r="J9144" s="31" t="s">
        <v>9763</v>
      </c>
      <c r="K9144" s="33">
        <v>63000</v>
      </c>
      <c r="L9144" s="31" t="s">
        <v>9764</v>
      </c>
      <c r="M9144" t="e">
        <f t="shared" si="399"/>
        <v>#VALUE!</v>
      </c>
    </row>
    <row r="9145" spans="1:13" hidden="1">
      <c r="A9145" s="31" t="s">
        <v>9849</v>
      </c>
      <c r="B9145" s="31" t="s">
        <v>23311</v>
      </c>
      <c r="C9145" s="31" t="s">
        <v>23312</v>
      </c>
      <c r="D9145" s="32">
        <v>44274</v>
      </c>
      <c r="E9145" s="31" t="s">
        <v>23313</v>
      </c>
      <c r="F9145" s="31" t="s">
        <v>12612</v>
      </c>
      <c r="G9145" s="33">
        <v>-20893.87</v>
      </c>
      <c r="H9145" s="33">
        <v>-20893.87</v>
      </c>
      <c r="I9145" s="31" t="s">
        <v>9762</v>
      </c>
      <c r="J9145" s="31" t="s">
        <v>9763</v>
      </c>
      <c r="K9145" s="33">
        <v>-20893.87</v>
      </c>
      <c r="L9145" s="31" t="s">
        <v>9764</v>
      </c>
      <c r="M9145" t="e">
        <f t="shared" si="399"/>
        <v>#VALUE!</v>
      </c>
    </row>
    <row r="9146" spans="1:13" hidden="1">
      <c r="A9146" s="31" t="s">
        <v>9849</v>
      </c>
      <c r="B9146" s="31" t="s">
        <v>23311</v>
      </c>
      <c r="C9146" s="31" t="s">
        <v>23312</v>
      </c>
      <c r="D9146" s="32">
        <v>44274</v>
      </c>
      <c r="E9146" s="31" t="s">
        <v>23313</v>
      </c>
      <c r="F9146" s="31" t="s">
        <v>19081</v>
      </c>
      <c r="G9146" s="33">
        <v>20893.87</v>
      </c>
      <c r="H9146" s="33">
        <v>20893.87</v>
      </c>
      <c r="I9146" s="31" t="s">
        <v>9762</v>
      </c>
      <c r="J9146" s="31" t="s">
        <v>9763</v>
      </c>
      <c r="K9146" s="33">
        <v>20893.87</v>
      </c>
      <c r="L9146" s="31" t="s">
        <v>9764</v>
      </c>
      <c r="M9146" t="e">
        <f t="shared" si="399"/>
        <v>#VALUE!</v>
      </c>
    </row>
    <row r="9147" spans="1:13" hidden="1">
      <c r="A9147" s="31" t="s">
        <v>9849</v>
      </c>
      <c r="B9147" s="31" t="s">
        <v>23314</v>
      </c>
      <c r="C9147" s="31" t="s">
        <v>23315</v>
      </c>
      <c r="D9147" s="32">
        <v>44274</v>
      </c>
      <c r="E9147" s="31" t="s">
        <v>23316</v>
      </c>
      <c r="F9147" s="31" t="s">
        <v>12612</v>
      </c>
      <c r="G9147" s="33">
        <v>-165110</v>
      </c>
      <c r="H9147" s="33">
        <v>-165110</v>
      </c>
      <c r="I9147" s="31" t="s">
        <v>9762</v>
      </c>
      <c r="J9147" s="31" t="s">
        <v>9763</v>
      </c>
      <c r="K9147" s="33">
        <v>-165110</v>
      </c>
      <c r="L9147" s="31" t="s">
        <v>9764</v>
      </c>
      <c r="M9147" t="e">
        <f t="shared" si="399"/>
        <v>#VALUE!</v>
      </c>
    </row>
    <row r="9148" spans="1:13" hidden="1">
      <c r="A9148" s="31" t="s">
        <v>9849</v>
      </c>
      <c r="B9148" s="31" t="s">
        <v>23314</v>
      </c>
      <c r="C9148" s="31" t="s">
        <v>23315</v>
      </c>
      <c r="D9148" s="32">
        <v>44274</v>
      </c>
      <c r="E9148" s="31" t="s">
        <v>23316</v>
      </c>
      <c r="F9148" s="31" t="s">
        <v>19081</v>
      </c>
      <c r="G9148" s="33">
        <v>165110</v>
      </c>
      <c r="H9148" s="33">
        <v>165110</v>
      </c>
      <c r="I9148" s="31" t="s">
        <v>9762</v>
      </c>
      <c r="J9148" s="31" t="s">
        <v>9763</v>
      </c>
      <c r="K9148" s="33">
        <v>165110</v>
      </c>
      <c r="L9148" s="31" t="s">
        <v>9764</v>
      </c>
      <c r="M9148" t="e">
        <f t="shared" si="399"/>
        <v>#VALUE!</v>
      </c>
    </row>
    <row r="9149" spans="1:13" hidden="1">
      <c r="A9149" s="31" t="s">
        <v>9849</v>
      </c>
      <c r="B9149" s="31" t="s">
        <v>23317</v>
      </c>
      <c r="C9149" s="31" t="s">
        <v>23318</v>
      </c>
      <c r="D9149" s="32">
        <v>44273</v>
      </c>
      <c r="E9149" s="31" t="s">
        <v>23319</v>
      </c>
      <c r="F9149" s="31" t="s">
        <v>19901</v>
      </c>
      <c r="G9149" s="33">
        <v>-25000</v>
      </c>
      <c r="H9149" s="33">
        <v>-25000</v>
      </c>
      <c r="I9149" s="31" t="s">
        <v>9762</v>
      </c>
      <c r="J9149" s="31" t="s">
        <v>9763</v>
      </c>
      <c r="K9149" s="33">
        <v>-25000</v>
      </c>
      <c r="L9149" s="31" t="s">
        <v>9764</v>
      </c>
      <c r="M9149" t="e">
        <f t="shared" si="399"/>
        <v>#VALUE!</v>
      </c>
    </row>
    <row r="9150" spans="1:13" hidden="1">
      <c r="A9150" s="31" t="s">
        <v>9849</v>
      </c>
      <c r="B9150" s="31" t="s">
        <v>23317</v>
      </c>
      <c r="C9150" s="31" t="s">
        <v>23318</v>
      </c>
      <c r="D9150" s="32">
        <v>44273</v>
      </c>
      <c r="E9150" s="31" t="s">
        <v>23319</v>
      </c>
      <c r="F9150" s="31" t="s">
        <v>9962</v>
      </c>
      <c r="G9150" s="33">
        <v>25000</v>
      </c>
      <c r="H9150" s="33">
        <v>25000</v>
      </c>
      <c r="I9150" s="31" t="s">
        <v>9762</v>
      </c>
      <c r="J9150" s="31" t="s">
        <v>9763</v>
      </c>
      <c r="K9150" s="33">
        <v>25000</v>
      </c>
      <c r="L9150" s="31" t="s">
        <v>9764</v>
      </c>
      <c r="M9150" t="e">
        <f t="shared" si="399"/>
        <v>#VALUE!</v>
      </c>
    </row>
    <row r="9151" spans="1:13" hidden="1">
      <c r="A9151" s="31" t="s">
        <v>9849</v>
      </c>
      <c r="B9151" s="31" t="s">
        <v>23320</v>
      </c>
      <c r="C9151" s="31" t="s">
        <v>23321</v>
      </c>
      <c r="D9151" s="32">
        <v>44274</v>
      </c>
      <c r="E9151" s="31" t="s">
        <v>23322</v>
      </c>
      <c r="F9151" s="31" t="s">
        <v>12612</v>
      </c>
      <c r="G9151" s="33">
        <v>-355694.65</v>
      </c>
      <c r="H9151" s="33">
        <v>-355694.65</v>
      </c>
      <c r="I9151" s="31" t="s">
        <v>9762</v>
      </c>
      <c r="J9151" s="31" t="s">
        <v>9763</v>
      </c>
      <c r="K9151" s="33">
        <v>-355694.65</v>
      </c>
      <c r="L9151" s="31" t="s">
        <v>9764</v>
      </c>
      <c r="M9151" t="e">
        <f t="shared" si="399"/>
        <v>#VALUE!</v>
      </c>
    </row>
    <row r="9152" spans="1:13" hidden="1">
      <c r="A9152" s="31" t="s">
        <v>9849</v>
      </c>
      <c r="B9152" s="31" t="s">
        <v>23320</v>
      </c>
      <c r="C9152" s="31" t="s">
        <v>23321</v>
      </c>
      <c r="D9152" s="32">
        <v>44274</v>
      </c>
      <c r="E9152" s="31" t="s">
        <v>23322</v>
      </c>
      <c r="F9152" s="31" t="s">
        <v>19081</v>
      </c>
      <c r="G9152" s="33">
        <v>355694.65</v>
      </c>
      <c r="H9152" s="33">
        <v>355694.65</v>
      </c>
      <c r="I9152" s="31" t="s">
        <v>9762</v>
      </c>
      <c r="J9152" s="31" t="s">
        <v>9763</v>
      </c>
      <c r="K9152" s="33">
        <v>355694.65</v>
      </c>
      <c r="L9152" s="31" t="s">
        <v>9764</v>
      </c>
      <c r="M9152" t="e">
        <f t="shared" si="399"/>
        <v>#VALUE!</v>
      </c>
    </row>
    <row r="9153" spans="1:13" hidden="1">
      <c r="A9153" s="31" t="s">
        <v>9757</v>
      </c>
      <c r="B9153" s="31" t="s">
        <v>23323</v>
      </c>
      <c r="C9153" s="31" t="s">
        <v>23324</v>
      </c>
      <c r="D9153" s="32">
        <v>44274</v>
      </c>
      <c r="E9153" s="31" t="s">
        <v>23325</v>
      </c>
      <c r="F9153" s="31" t="s">
        <v>12612</v>
      </c>
      <c r="G9153" s="33">
        <v>-1085</v>
      </c>
      <c r="H9153" s="33">
        <v>-1085</v>
      </c>
      <c r="I9153" s="31" t="s">
        <v>9762</v>
      </c>
      <c r="J9153" s="31" t="s">
        <v>9763</v>
      </c>
      <c r="K9153" s="33">
        <v>-1085</v>
      </c>
      <c r="L9153" s="31" t="s">
        <v>9764</v>
      </c>
      <c r="M9153" t="e">
        <f t="shared" si="399"/>
        <v>#VALUE!</v>
      </c>
    </row>
    <row r="9154" spans="1:13" hidden="1">
      <c r="A9154" s="31" t="s">
        <v>9757</v>
      </c>
      <c r="B9154" s="31" t="s">
        <v>23323</v>
      </c>
      <c r="C9154" s="31" t="s">
        <v>23324</v>
      </c>
      <c r="D9154" s="32">
        <v>44274</v>
      </c>
      <c r="E9154" s="31" t="s">
        <v>23325</v>
      </c>
      <c r="F9154" s="31" t="s">
        <v>21189</v>
      </c>
      <c r="G9154" s="33">
        <v>1085</v>
      </c>
      <c r="H9154" s="33">
        <v>1085</v>
      </c>
      <c r="I9154" s="31" t="s">
        <v>9762</v>
      </c>
      <c r="J9154" s="31" t="s">
        <v>9763</v>
      </c>
      <c r="K9154" s="33">
        <v>1085</v>
      </c>
      <c r="L9154" s="31" t="s">
        <v>9764</v>
      </c>
      <c r="M9154" t="e">
        <f t="shared" si="399"/>
        <v>#VALUE!</v>
      </c>
    </row>
    <row r="9155" spans="1:13" hidden="1">
      <c r="A9155" s="31" t="s">
        <v>9757</v>
      </c>
      <c r="B9155" s="31" t="s">
        <v>23323</v>
      </c>
      <c r="C9155" s="31" t="s">
        <v>23324</v>
      </c>
      <c r="D9155" s="32">
        <v>44274</v>
      </c>
      <c r="E9155" s="31" t="s">
        <v>23325</v>
      </c>
      <c r="F9155" s="31" t="s">
        <v>13667</v>
      </c>
      <c r="G9155" s="33">
        <v>-1085</v>
      </c>
      <c r="H9155" s="33">
        <v>-1085</v>
      </c>
      <c r="I9155" s="31" t="s">
        <v>9762</v>
      </c>
      <c r="J9155" s="31" t="s">
        <v>9763</v>
      </c>
      <c r="K9155" s="33">
        <v>-1085</v>
      </c>
      <c r="L9155" s="31" t="s">
        <v>9764</v>
      </c>
      <c r="M9155" t="e">
        <f t="shared" ref="M9155:M9218" si="400">FIND("PO",E9155)</f>
        <v>#VALUE!</v>
      </c>
    </row>
    <row r="9156" spans="1:13" hidden="1">
      <c r="A9156" s="31" t="s">
        <v>9757</v>
      </c>
      <c r="B9156" s="31" t="s">
        <v>23323</v>
      </c>
      <c r="C9156" s="31" t="s">
        <v>23324</v>
      </c>
      <c r="D9156" s="32">
        <v>44274</v>
      </c>
      <c r="E9156" s="31" t="s">
        <v>23325</v>
      </c>
      <c r="F9156" s="31" t="s">
        <v>9993</v>
      </c>
      <c r="G9156" s="33">
        <v>1085</v>
      </c>
      <c r="H9156" s="33">
        <v>1085</v>
      </c>
      <c r="I9156" s="31" t="s">
        <v>9762</v>
      </c>
      <c r="J9156" s="31" t="s">
        <v>9763</v>
      </c>
      <c r="K9156" s="33">
        <v>1085</v>
      </c>
      <c r="L9156" s="31" t="s">
        <v>9764</v>
      </c>
      <c r="M9156" t="e">
        <f t="shared" si="400"/>
        <v>#VALUE!</v>
      </c>
    </row>
    <row r="9157" spans="1:13" hidden="1">
      <c r="A9157" s="31" t="s">
        <v>9757</v>
      </c>
      <c r="B9157" s="31" t="s">
        <v>23326</v>
      </c>
      <c r="C9157" s="31" t="s">
        <v>23327</v>
      </c>
      <c r="D9157" s="32">
        <v>44274</v>
      </c>
      <c r="E9157" s="31" t="s">
        <v>23328</v>
      </c>
      <c r="F9157" s="31" t="s">
        <v>20163</v>
      </c>
      <c r="G9157" s="33">
        <v>30800</v>
      </c>
      <c r="H9157" s="33">
        <v>30800</v>
      </c>
      <c r="I9157" s="31" t="s">
        <v>9762</v>
      </c>
      <c r="J9157" s="31" t="s">
        <v>9763</v>
      </c>
      <c r="K9157" s="33">
        <v>30800</v>
      </c>
      <c r="L9157" s="31" t="s">
        <v>9764</v>
      </c>
      <c r="M9157" t="e">
        <f t="shared" si="400"/>
        <v>#VALUE!</v>
      </c>
    </row>
    <row r="9158" spans="1:13" hidden="1">
      <c r="A9158" s="31" t="s">
        <v>9757</v>
      </c>
      <c r="B9158" s="31" t="s">
        <v>23326</v>
      </c>
      <c r="C9158" s="31" t="s">
        <v>23327</v>
      </c>
      <c r="D9158" s="32">
        <v>44274</v>
      </c>
      <c r="E9158" s="31" t="s">
        <v>23328</v>
      </c>
      <c r="F9158" s="31" t="s">
        <v>12612</v>
      </c>
      <c r="G9158" s="33">
        <v>-30800</v>
      </c>
      <c r="H9158" s="33">
        <v>-30800</v>
      </c>
      <c r="I9158" s="31" t="s">
        <v>9762</v>
      </c>
      <c r="J9158" s="31" t="s">
        <v>9763</v>
      </c>
      <c r="K9158" s="33">
        <v>-30800</v>
      </c>
      <c r="L9158" s="31" t="s">
        <v>9764</v>
      </c>
      <c r="M9158" t="e">
        <f t="shared" si="400"/>
        <v>#VALUE!</v>
      </c>
    </row>
    <row r="9159" spans="1:13" hidden="1">
      <c r="A9159" s="31" t="s">
        <v>9849</v>
      </c>
      <c r="B9159" s="31" t="s">
        <v>23329</v>
      </c>
      <c r="C9159" s="31" t="s">
        <v>23330</v>
      </c>
      <c r="D9159" s="32">
        <v>44274</v>
      </c>
      <c r="E9159" s="31" t="s">
        <v>23331</v>
      </c>
      <c r="F9159" s="31" t="s">
        <v>17656</v>
      </c>
      <c r="G9159" s="33">
        <v>-14000</v>
      </c>
      <c r="H9159" s="33">
        <v>-14000</v>
      </c>
      <c r="I9159" s="31" t="s">
        <v>9762</v>
      </c>
      <c r="J9159" s="31" t="s">
        <v>9763</v>
      </c>
      <c r="K9159" s="33">
        <v>-14000</v>
      </c>
      <c r="L9159" s="31" t="s">
        <v>9764</v>
      </c>
      <c r="M9159" t="e">
        <f t="shared" si="400"/>
        <v>#VALUE!</v>
      </c>
    </row>
    <row r="9160" spans="1:13" hidden="1">
      <c r="A9160" s="31" t="s">
        <v>9849</v>
      </c>
      <c r="B9160" s="31" t="s">
        <v>23329</v>
      </c>
      <c r="C9160" s="31" t="s">
        <v>23330</v>
      </c>
      <c r="D9160" s="32">
        <v>44274</v>
      </c>
      <c r="E9160" s="31" t="s">
        <v>23331</v>
      </c>
      <c r="F9160" s="31" t="s">
        <v>17657</v>
      </c>
      <c r="G9160" s="33">
        <v>14000</v>
      </c>
      <c r="H9160" s="33">
        <v>14000</v>
      </c>
      <c r="I9160" s="31" t="s">
        <v>9762</v>
      </c>
      <c r="J9160" s="31" t="s">
        <v>9763</v>
      </c>
      <c r="K9160" s="33">
        <v>14000</v>
      </c>
      <c r="L9160" s="31" t="s">
        <v>9764</v>
      </c>
      <c r="M9160" t="e">
        <f t="shared" si="400"/>
        <v>#VALUE!</v>
      </c>
    </row>
    <row r="9161" spans="1:13" hidden="1">
      <c r="A9161" s="31" t="s">
        <v>9849</v>
      </c>
      <c r="B9161" s="31" t="s">
        <v>23332</v>
      </c>
      <c r="C9161" s="31" t="s">
        <v>23333</v>
      </c>
      <c r="D9161" s="32">
        <v>44277</v>
      </c>
      <c r="E9161" s="31" t="s">
        <v>23334</v>
      </c>
      <c r="F9161" s="31" t="s">
        <v>9871</v>
      </c>
      <c r="G9161" s="33">
        <v>-650000000</v>
      </c>
      <c r="H9161" s="33">
        <v>-650000000</v>
      </c>
      <c r="I9161" s="31" t="s">
        <v>9762</v>
      </c>
      <c r="J9161" s="31" t="s">
        <v>9763</v>
      </c>
      <c r="K9161" s="33">
        <v>-650000000</v>
      </c>
      <c r="L9161" s="31" t="s">
        <v>9764</v>
      </c>
      <c r="M9161" t="e">
        <f t="shared" si="400"/>
        <v>#VALUE!</v>
      </c>
    </row>
    <row r="9162" spans="1:13" hidden="1">
      <c r="A9162" s="31" t="s">
        <v>9849</v>
      </c>
      <c r="B9162" s="31" t="s">
        <v>23332</v>
      </c>
      <c r="C9162" s="31" t="s">
        <v>23333</v>
      </c>
      <c r="D9162" s="32">
        <v>44277</v>
      </c>
      <c r="E9162" s="31" t="s">
        <v>23334</v>
      </c>
      <c r="F9162" s="31" t="s">
        <v>10067</v>
      </c>
      <c r="G9162" s="33">
        <v>650000000</v>
      </c>
      <c r="H9162" s="33">
        <v>650000000</v>
      </c>
      <c r="I9162" s="31" t="s">
        <v>9762</v>
      </c>
      <c r="J9162" s="31" t="s">
        <v>9763</v>
      </c>
      <c r="K9162" s="33">
        <v>650000000</v>
      </c>
      <c r="L9162" s="31" t="s">
        <v>9764</v>
      </c>
      <c r="M9162" t="e">
        <f t="shared" si="400"/>
        <v>#VALUE!</v>
      </c>
    </row>
    <row r="9163" spans="1:13" hidden="1">
      <c r="A9163" s="31" t="s">
        <v>9849</v>
      </c>
      <c r="B9163" s="31" t="s">
        <v>23335</v>
      </c>
      <c r="C9163" s="31" t="s">
        <v>23336</v>
      </c>
      <c r="D9163" s="32">
        <v>44274</v>
      </c>
      <c r="E9163" s="31" t="s">
        <v>23337</v>
      </c>
      <c r="F9163" s="31" t="s">
        <v>18450</v>
      </c>
      <c r="G9163" s="33">
        <v>-7000</v>
      </c>
      <c r="H9163" s="33">
        <v>-7000</v>
      </c>
      <c r="I9163" s="31" t="s">
        <v>9762</v>
      </c>
      <c r="J9163" s="31" t="s">
        <v>9763</v>
      </c>
      <c r="K9163" s="33">
        <v>-7000</v>
      </c>
      <c r="L9163" s="31" t="s">
        <v>9764</v>
      </c>
      <c r="M9163" t="e">
        <f t="shared" si="400"/>
        <v>#VALUE!</v>
      </c>
    </row>
    <row r="9164" spans="1:13" hidden="1">
      <c r="A9164" s="31" t="s">
        <v>9849</v>
      </c>
      <c r="B9164" s="31" t="s">
        <v>23335</v>
      </c>
      <c r="C9164" s="31" t="s">
        <v>23336</v>
      </c>
      <c r="D9164" s="32">
        <v>44274</v>
      </c>
      <c r="E9164" s="31" t="s">
        <v>23337</v>
      </c>
      <c r="F9164" s="31" t="s">
        <v>18451</v>
      </c>
      <c r="G9164" s="33">
        <v>7000</v>
      </c>
      <c r="H9164" s="33">
        <v>7000</v>
      </c>
      <c r="I9164" s="31" t="s">
        <v>9762</v>
      </c>
      <c r="J9164" s="31" t="s">
        <v>9763</v>
      </c>
      <c r="K9164" s="33">
        <v>7000</v>
      </c>
      <c r="L9164" s="31" t="s">
        <v>9764</v>
      </c>
      <c r="M9164" t="e">
        <f t="shared" si="400"/>
        <v>#VALUE!</v>
      </c>
    </row>
    <row r="9165" spans="1:13" hidden="1">
      <c r="A9165" s="31" t="s">
        <v>9757</v>
      </c>
      <c r="B9165" s="31" t="s">
        <v>23338</v>
      </c>
      <c r="C9165" s="31" t="s">
        <v>23339</v>
      </c>
      <c r="D9165" s="32">
        <v>44281</v>
      </c>
      <c r="E9165" s="31" t="s">
        <v>23340</v>
      </c>
      <c r="F9165" s="31" t="s">
        <v>11553</v>
      </c>
      <c r="G9165" s="33">
        <v>-255195</v>
      </c>
      <c r="H9165" s="33">
        <v>-255195</v>
      </c>
      <c r="I9165" s="31" t="s">
        <v>9762</v>
      </c>
      <c r="J9165" s="31" t="s">
        <v>9763</v>
      </c>
      <c r="K9165" s="33">
        <v>-255195</v>
      </c>
      <c r="L9165" s="31" t="s">
        <v>9764</v>
      </c>
      <c r="M9165" t="e">
        <f t="shared" si="400"/>
        <v>#VALUE!</v>
      </c>
    </row>
    <row r="9166" spans="1:13" hidden="1">
      <c r="A9166" s="31" t="s">
        <v>9757</v>
      </c>
      <c r="B9166" s="31" t="s">
        <v>23338</v>
      </c>
      <c r="C9166" s="31" t="s">
        <v>23339</v>
      </c>
      <c r="D9166" s="32">
        <v>44281</v>
      </c>
      <c r="E9166" s="31" t="s">
        <v>23340</v>
      </c>
      <c r="F9166" s="31" t="s">
        <v>9875</v>
      </c>
      <c r="G9166" s="33">
        <v>255195</v>
      </c>
      <c r="H9166" s="33">
        <v>255195</v>
      </c>
      <c r="I9166" s="31" t="s">
        <v>9762</v>
      </c>
      <c r="J9166" s="31" t="s">
        <v>9763</v>
      </c>
      <c r="K9166" s="33">
        <v>255195</v>
      </c>
      <c r="L9166" s="31" t="s">
        <v>9764</v>
      </c>
      <c r="M9166" t="e">
        <f t="shared" si="400"/>
        <v>#VALUE!</v>
      </c>
    </row>
    <row r="9167" spans="1:13" hidden="1">
      <c r="A9167" s="31" t="s">
        <v>9757</v>
      </c>
      <c r="B9167" s="31" t="s">
        <v>23341</v>
      </c>
      <c r="C9167" s="31" t="s">
        <v>23342</v>
      </c>
      <c r="D9167" s="32">
        <v>44281</v>
      </c>
      <c r="E9167" s="31" t="s">
        <v>23343</v>
      </c>
      <c r="F9167" s="31" t="s">
        <v>11553</v>
      </c>
      <c r="G9167" s="33">
        <v>-82259</v>
      </c>
      <c r="H9167" s="33">
        <v>-82259</v>
      </c>
      <c r="I9167" s="31" t="s">
        <v>9762</v>
      </c>
      <c r="J9167" s="31" t="s">
        <v>9763</v>
      </c>
      <c r="K9167" s="33">
        <v>-82259</v>
      </c>
      <c r="L9167" s="31" t="s">
        <v>9764</v>
      </c>
      <c r="M9167" t="e">
        <f t="shared" si="400"/>
        <v>#VALUE!</v>
      </c>
    </row>
    <row r="9168" spans="1:13" hidden="1">
      <c r="A9168" s="31" t="s">
        <v>9757</v>
      </c>
      <c r="B9168" s="31" t="s">
        <v>23341</v>
      </c>
      <c r="C9168" s="31" t="s">
        <v>23342</v>
      </c>
      <c r="D9168" s="32">
        <v>44281</v>
      </c>
      <c r="E9168" s="31" t="s">
        <v>23343</v>
      </c>
      <c r="F9168" s="31" t="s">
        <v>9875</v>
      </c>
      <c r="G9168" s="33">
        <v>82259</v>
      </c>
      <c r="H9168" s="33">
        <v>82259</v>
      </c>
      <c r="I9168" s="31" t="s">
        <v>9762</v>
      </c>
      <c r="J9168" s="31" t="s">
        <v>9763</v>
      </c>
      <c r="K9168" s="33">
        <v>82259</v>
      </c>
      <c r="L9168" s="31" t="s">
        <v>9764</v>
      </c>
      <c r="M9168" t="e">
        <f t="shared" si="400"/>
        <v>#VALUE!</v>
      </c>
    </row>
    <row r="9169" spans="1:15" hidden="1">
      <c r="A9169" s="31" t="s">
        <v>9757</v>
      </c>
      <c r="B9169" s="31" t="s">
        <v>23344</v>
      </c>
      <c r="C9169" s="31" t="s">
        <v>23345</v>
      </c>
      <c r="D9169" s="32">
        <v>44281</v>
      </c>
      <c r="E9169" s="31" t="s">
        <v>23346</v>
      </c>
      <c r="F9169" s="31" t="s">
        <v>11553</v>
      </c>
      <c r="G9169" s="33">
        <v>-146280</v>
      </c>
      <c r="H9169" s="33">
        <v>-146280</v>
      </c>
      <c r="I9169" s="31" t="s">
        <v>9762</v>
      </c>
      <c r="J9169" s="31" t="s">
        <v>9763</v>
      </c>
      <c r="K9169" s="33">
        <v>-146280</v>
      </c>
      <c r="L9169" s="31" t="s">
        <v>9764</v>
      </c>
      <c r="M9169">
        <f t="shared" si="400"/>
        <v>15</v>
      </c>
      <c r="N9169" t="str">
        <f t="shared" ref="N9169:N9170" si="401">MID(E9169,M9169,10)</f>
        <v>PO64000167</v>
      </c>
      <c r="O9169" t="e">
        <f>VLOOKUP(N9169,'1_คตง_ภาพรวม'!L9169:M9219,2,FALSE)</f>
        <v>#N/A</v>
      </c>
    </row>
    <row r="9170" spans="1:15" hidden="1">
      <c r="A9170" s="31" t="s">
        <v>9757</v>
      </c>
      <c r="B9170" s="31" t="s">
        <v>23344</v>
      </c>
      <c r="C9170" s="31" t="s">
        <v>23345</v>
      </c>
      <c r="D9170" s="32">
        <v>44281</v>
      </c>
      <c r="E9170" s="31" t="s">
        <v>23346</v>
      </c>
      <c r="F9170" s="31" t="s">
        <v>9875</v>
      </c>
      <c r="G9170" s="33">
        <v>146280</v>
      </c>
      <c r="H9170" s="33">
        <v>146280</v>
      </c>
      <c r="I9170" s="31" t="s">
        <v>9762</v>
      </c>
      <c r="J9170" s="31" t="s">
        <v>9763</v>
      </c>
      <c r="K9170" s="33">
        <v>146280</v>
      </c>
      <c r="L9170" s="31" t="s">
        <v>9764</v>
      </c>
      <c r="M9170">
        <f t="shared" si="400"/>
        <v>15</v>
      </c>
      <c r="N9170" t="str">
        <f t="shared" si="401"/>
        <v>PO64000167</v>
      </c>
      <c r="O9170" t="e">
        <f>VLOOKUP(N9170,'1_คตง_ภาพรวม'!L9170:M9220,2,FALSE)</f>
        <v>#N/A</v>
      </c>
    </row>
    <row r="9171" spans="1:15" hidden="1">
      <c r="A9171" s="31" t="s">
        <v>9757</v>
      </c>
      <c r="B9171" s="31" t="s">
        <v>23347</v>
      </c>
      <c r="C9171" s="31" t="s">
        <v>23348</v>
      </c>
      <c r="D9171" s="32">
        <v>44281</v>
      </c>
      <c r="E9171" s="31" t="s">
        <v>23349</v>
      </c>
      <c r="F9171" s="31" t="s">
        <v>15666</v>
      </c>
      <c r="G9171" s="33">
        <v>650000000</v>
      </c>
      <c r="H9171" s="33">
        <v>650000000</v>
      </c>
      <c r="I9171" s="31" t="s">
        <v>9762</v>
      </c>
      <c r="J9171" s="31" t="s">
        <v>9763</v>
      </c>
      <c r="K9171" s="33">
        <v>650000000</v>
      </c>
      <c r="L9171" s="31" t="s">
        <v>9764</v>
      </c>
      <c r="M9171" t="e">
        <f t="shared" si="400"/>
        <v>#VALUE!</v>
      </c>
    </row>
    <row r="9172" spans="1:15" hidden="1">
      <c r="A9172" s="31" t="s">
        <v>9757</v>
      </c>
      <c r="B9172" s="31" t="s">
        <v>23347</v>
      </c>
      <c r="C9172" s="31" t="s">
        <v>23348</v>
      </c>
      <c r="D9172" s="32">
        <v>44281</v>
      </c>
      <c r="E9172" s="31" t="s">
        <v>23349</v>
      </c>
      <c r="F9172" s="31" t="s">
        <v>15667</v>
      </c>
      <c r="G9172" s="33">
        <v>-650000000</v>
      </c>
      <c r="H9172" s="33">
        <v>-650000000</v>
      </c>
      <c r="I9172" s="31" t="s">
        <v>9762</v>
      </c>
      <c r="J9172" s="31" t="s">
        <v>9763</v>
      </c>
      <c r="K9172" s="33">
        <v>-650000000</v>
      </c>
      <c r="L9172" s="31" t="s">
        <v>9764</v>
      </c>
      <c r="M9172" t="e">
        <f t="shared" si="400"/>
        <v>#VALUE!</v>
      </c>
    </row>
    <row r="9173" spans="1:15" hidden="1">
      <c r="A9173" s="31" t="s">
        <v>9757</v>
      </c>
      <c r="B9173" s="31" t="s">
        <v>23350</v>
      </c>
      <c r="C9173" s="31" t="s">
        <v>23351</v>
      </c>
      <c r="D9173" s="32">
        <v>44277</v>
      </c>
      <c r="E9173" s="31" t="s">
        <v>23352</v>
      </c>
      <c r="F9173" s="31" t="s">
        <v>12612</v>
      </c>
      <c r="G9173" s="33">
        <v>-500000000</v>
      </c>
      <c r="H9173" s="33">
        <v>-500000000</v>
      </c>
      <c r="I9173" s="31" t="s">
        <v>9762</v>
      </c>
      <c r="J9173" s="31" t="s">
        <v>9763</v>
      </c>
      <c r="K9173" s="33">
        <v>-500000000</v>
      </c>
      <c r="L9173" s="31" t="s">
        <v>9764</v>
      </c>
      <c r="M9173" t="e">
        <f t="shared" si="400"/>
        <v>#VALUE!</v>
      </c>
    </row>
    <row r="9174" spans="1:15" hidden="1">
      <c r="A9174" s="31" t="s">
        <v>9757</v>
      </c>
      <c r="B9174" s="31" t="s">
        <v>23350</v>
      </c>
      <c r="C9174" s="31" t="s">
        <v>23351</v>
      </c>
      <c r="D9174" s="32">
        <v>44277</v>
      </c>
      <c r="E9174" s="31" t="s">
        <v>23352</v>
      </c>
      <c r="F9174" s="31" t="s">
        <v>10067</v>
      </c>
      <c r="G9174" s="33">
        <v>500000000</v>
      </c>
      <c r="H9174" s="33">
        <v>500000000</v>
      </c>
      <c r="I9174" s="31" t="s">
        <v>9762</v>
      </c>
      <c r="J9174" s="31" t="s">
        <v>9763</v>
      </c>
      <c r="K9174" s="33">
        <v>500000000</v>
      </c>
      <c r="L9174" s="31" t="s">
        <v>9764</v>
      </c>
      <c r="M9174" t="e">
        <f t="shared" si="400"/>
        <v>#VALUE!</v>
      </c>
    </row>
    <row r="9175" spans="1:15" hidden="1">
      <c r="A9175" s="31" t="s">
        <v>9849</v>
      </c>
      <c r="B9175" s="31" t="s">
        <v>23353</v>
      </c>
      <c r="C9175" s="31" t="s">
        <v>23354</v>
      </c>
      <c r="D9175" s="32">
        <v>44277</v>
      </c>
      <c r="E9175" s="31" t="s">
        <v>23355</v>
      </c>
      <c r="F9175" s="31" t="s">
        <v>17186</v>
      </c>
      <c r="G9175" s="33">
        <v>-22000</v>
      </c>
      <c r="H9175" s="33">
        <v>-22000</v>
      </c>
      <c r="I9175" s="31" t="s">
        <v>9762</v>
      </c>
      <c r="J9175" s="31" t="s">
        <v>9763</v>
      </c>
      <c r="K9175" s="33">
        <v>-22000</v>
      </c>
      <c r="L9175" s="31" t="s">
        <v>9764</v>
      </c>
      <c r="M9175" t="e">
        <f t="shared" si="400"/>
        <v>#VALUE!</v>
      </c>
    </row>
    <row r="9176" spans="1:15" hidden="1">
      <c r="A9176" s="31" t="s">
        <v>9849</v>
      </c>
      <c r="B9176" s="31" t="s">
        <v>23353</v>
      </c>
      <c r="C9176" s="31" t="s">
        <v>23354</v>
      </c>
      <c r="D9176" s="32">
        <v>44277</v>
      </c>
      <c r="E9176" s="31" t="s">
        <v>23355</v>
      </c>
      <c r="F9176" s="31" t="s">
        <v>17187</v>
      </c>
      <c r="G9176" s="33">
        <v>22000</v>
      </c>
      <c r="H9176" s="33">
        <v>22000</v>
      </c>
      <c r="I9176" s="31" t="s">
        <v>9762</v>
      </c>
      <c r="J9176" s="31" t="s">
        <v>9763</v>
      </c>
      <c r="K9176" s="33">
        <v>22000</v>
      </c>
      <c r="L9176" s="31" t="s">
        <v>9764</v>
      </c>
      <c r="M9176" t="e">
        <f t="shared" si="400"/>
        <v>#VALUE!</v>
      </c>
    </row>
    <row r="9177" spans="1:15" hidden="1">
      <c r="A9177" s="31" t="s">
        <v>9849</v>
      </c>
      <c r="B9177" s="31" t="s">
        <v>23356</v>
      </c>
      <c r="C9177" s="31" t="s">
        <v>23357</v>
      </c>
      <c r="D9177" s="32">
        <v>44279</v>
      </c>
      <c r="E9177" s="31" t="s">
        <v>23358</v>
      </c>
      <c r="F9177" s="31" t="s">
        <v>17551</v>
      </c>
      <c r="G9177" s="33">
        <v>-10000</v>
      </c>
      <c r="H9177" s="33">
        <v>-10000</v>
      </c>
      <c r="I9177" s="31" t="s">
        <v>9762</v>
      </c>
      <c r="J9177" s="31" t="s">
        <v>9763</v>
      </c>
      <c r="K9177" s="33">
        <v>-10000</v>
      </c>
      <c r="L9177" s="31" t="s">
        <v>9764</v>
      </c>
      <c r="M9177" t="e">
        <f t="shared" si="400"/>
        <v>#VALUE!</v>
      </c>
    </row>
    <row r="9178" spans="1:15" hidden="1">
      <c r="A9178" s="31" t="s">
        <v>9849</v>
      </c>
      <c r="B9178" s="31" t="s">
        <v>23356</v>
      </c>
      <c r="C9178" s="31" t="s">
        <v>23357</v>
      </c>
      <c r="D9178" s="32">
        <v>44279</v>
      </c>
      <c r="E9178" s="31" t="s">
        <v>23358</v>
      </c>
      <c r="F9178" s="31" t="s">
        <v>17552</v>
      </c>
      <c r="G9178" s="33">
        <v>10000</v>
      </c>
      <c r="H9178" s="33">
        <v>10000</v>
      </c>
      <c r="I9178" s="31" t="s">
        <v>9762</v>
      </c>
      <c r="J9178" s="31" t="s">
        <v>9763</v>
      </c>
      <c r="K9178" s="33">
        <v>10000</v>
      </c>
      <c r="L9178" s="31" t="s">
        <v>9764</v>
      </c>
      <c r="M9178" t="e">
        <f t="shared" si="400"/>
        <v>#VALUE!</v>
      </c>
    </row>
    <row r="9179" spans="1:15" hidden="1">
      <c r="A9179" s="31" t="s">
        <v>9849</v>
      </c>
      <c r="B9179" s="31" t="s">
        <v>23359</v>
      </c>
      <c r="C9179" s="31" t="s">
        <v>23360</v>
      </c>
      <c r="D9179" s="32">
        <v>44278</v>
      </c>
      <c r="E9179" s="31" t="s">
        <v>23361</v>
      </c>
      <c r="F9179" s="31" t="s">
        <v>21611</v>
      </c>
      <c r="G9179" s="33">
        <v>-10000</v>
      </c>
      <c r="H9179" s="33">
        <v>-10000</v>
      </c>
      <c r="I9179" s="31" t="s">
        <v>9762</v>
      </c>
      <c r="J9179" s="31" t="s">
        <v>9763</v>
      </c>
      <c r="K9179" s="33">
        <v>-10000</v>
      </c>
      <c r="L9179" s="31" t="s">
        <v>9764</v>
      </c>
      <c r="M9179" t="e">
        <f t="shared" si="400"/>
        <v>#VALUE!</v>
      </c>
    </row>
    <row r="9180" spans="1:15" hidden="1">
      <c r="A9180" s="31" t="s">
        <v>9849</v>
      </c>
      <c r="B9180" s="31" t="s">
        <v>23359</v>
      </c>
      <c r="C9180" s="31" t="s">
        <v>23360</v>
      </c>
      <c r="D9180" s="32">
        <v>44278</v>
      </c>
      <c r="E9180" s="31" t="s">
        <v>23361</v>
      </c>
      <c r="F9180" s="31" t="s">
        <v>21612</v>
      </c>
      <c r="G9180" s="33">
        <v>10000</v>
      </c>
      <c r="H9180" s="33">
        <v>10000</v>
      </c>
      <c r="I9180" s="31" t="s">
        <v>9762</v>
      </c>
      <c r="J9180" s="31" t="s">
        <v>9763</v>
      </c>
      <c r="K9180" s="33">
        <v>10000</v>
      </c>
      <c r="L9180" s="31" t="s">
        <v>9764</v>
      </c>
      <c r="M9180" t="e">
        <f t="shared" si="400"/>
        <v>#VALUE!</v>
      </c>
    </row>
    <row r="9181" spans="1:15" hidden="1">
      <c r="A9181" s="31" t="s">
        <v>9849</v>
      </c>
      <c r="B9181" s="31" t="s">
        <v>23362</v>
      </c>
      <c r="C9181" s="31" t="s">
        <v>23363</v>
      </c>
      <c r="D9181" s="32">
        <v>44278</v>
      </c>
      <c r="E9181" s="31" t="s">
        <v>23364</v>
      </c>
      <c r="F9181" s="31" t="s">
        <v>23365</v>
      </c>
      <c r="G9181" s="33">
        <v>-190000</v>
      </c>
      <c r="H9181" s="33">
        <v>-190000</v>
      </c>
      <c r="I9181" s="31" t="s">
        <v>9762</v>
      </c>
      <c r="J9181" s="31" t="s">
        <v>9763</v>
      </c>
      <c r="K9181" s="33">
        <v>-190000</v>
      </c>
      <c r="L9181" s="31" t="s">
        <v>9764</v>
      </c>
      <c r="M9181" t="e">
        <f t="shared" si="400"/>
        <v>#VALUE!</v>
      </c>
    </row>
    <row r="9182" spans="1:15" hidden="1">
      <c r="A9182" s="31" t="s">
        <v>9849</v>
      </c>
      <c r="B9182" s="31" t="s">
        <v>23362</v>
      </c>
      <c r="C9182" s="31" t="s">
        <v>23363</v>
      </c>
      <c r="D9182" s="32">
        <v>44278</v>
      </c>
      <c r="E9182" s="31" t="s">
        <v>23364</v>
      </c>
      <c r="F9182" s="31" t="s">
        <v>23366</v>
      </c>
      <c r="G9182" s="33">
        <v>190000</v>
      </c>
      <c r="H9182" s="33">
        <v>190000</v>
      </c>
      <c r="I9182" s="31" t="s">
        <v>9762</v>
      </c>
      <c r="J9182" s="31" t="s">
        <v>9763</v>
      </c>
      <c r="K9182" s="33">
        <v>190000</v>
      </c>
      <c r="L9182" s="31" t="s">
        <v>9764</v>
      </c>
      <c r="M9182" t="e">
        <f t="shared" si="400"/>
        <v>#VALUE!</v>
      </c>
    </row>
    <row r="9183" spans="1:15" hidden="1">
      <c r="A9183" s="31" t="s">
        <v>9849</v>
      </c>
      <c r="B9183" s="31" t="s">
        <v>23367</v>
      </c>
      <c r="C9183" s="31" t="s">
        <v>23368</v>
      </c>
      <c r="D9183" s="32">
        <v>44281</v>
      </c>
      <c r="E9183" s="31" t="s">
        <v>23369</v>
      </c>
      <c r="F9183" s="31" t="s">
        <v>19440</v>
      </c>
      <c r="G9183" s="33">
        <v>-23000</v>
      </c>
      <c r="H9183" s="33">
        <v>-23000</v>
      </c>
      <c r="I9183" s="31" t="s">
        <v>9762</v>
      </c>
      <c r="J9183" s="31" t="s">
        <v>9763</v>
      </c>
      <c r="K9183" s="33">
        <v>-23000</v>
      </c>
      <c r="L9183" s="31" t="s">
        <v>9764</v>
      </c>
      <c r="M9183" t="e">
        <f t="shared" si="400"/>
        <v>#VALUE!</v>
      </c>
    </row>
    <row r="9184" spans="1:15" hidden="1">
      <c r="A9184" s="31" t="s">
        <v>9849</v>
      </c>
      <c r="B9184" s="31" t="s">
        <v>23367</v>
      </c>
      <c r="C9184" s="31" t="s">
        <v>23368</v>
      </c>
      <c r="D9184" s="32">
        <v>44281</v>
      </c>
      <c r="E9184" s="31" t="s">
        <v>23369</v>
      </c>
      <c r="F9184" s="31" t="s">
        <v>17619</v>
      </c>
      <c r="G9184" s="33">
        <v>23000</v>
      </c>
      <c r="H9184" s="33">
        <v>23000</v>
      </c>
      <c r="I9184" s="31" t="s">
        <v>9762</v>
      </c>
      <c r="J9184" s="31" t="s">
        <v>9763</v>
      </c>
      <c r="K9184" s="33">
        <v>23000</v>
      </c>
      <c r="L9184" s="31" t="s">
        <v>9764</v>
      </c>
      <c r="M9184" t="e">
        <f t="shared" si="400"/>
        <v>#VALUE!</v>
      </c>
    </row>
    <row r="9185" spans="1:13" hidden="1">
      <c r="A9185" s="31" t="s">
        <v>9849</v>
      </c>
      <c r="B9185" s="31" t="s">
        <v>23370</v>
      </c>
      <c r="C9185" s="31" t="s">
        <v>23371</v>
      </c>
      <c r="D9185" s="32">
        <v>44281</v>
      </c>
      <c r="E9185" s="31" t="s">
        <v>23372</v>
      </c>
      <c r="F9185" s="31" t="s">
        <v>17269</v>
      </c>
      <c r="G9185" s="33">
        <v>-2000</v>
      </c>
      <c r="H9185" s="33">
        <v>-2000</v>
      </c>
      <c r="I9185" s="31" t="s">
        <v>9762</v>
      </c>
      <c r="J9185" s="31" t="s">
        <v>9763</v>
      </c>
      <c r="K9185" s="33">
        <v>-2000</v>
      </c>
      <c r="L9185" s="31" t="s">
        <v>9764</v>
      </c>
      <c r="M9185" t="e">
        <f t="shared" si="400"/>
        <v>#VALUE!</v>
      </c>
    </row>
    <row r="9186" spans="1:13" hidden="1">
      <c r="A9186" s="31" t="s">
        <v>9849</v>
      </c>
      <c r="B9186" s="31" t="s">
        <v>23370</v>
      </c>
      <c r="C9186" s="31" t="s">
        <v>23371</v>
      </c>
      <c r="D9186" s="32">
        <v>44281</v>
      </c>
      <c r="E9186" s="31" t="s">
        <v>23372</v>
      </c>
      <c r="F9186" s="31" t="s">
        <v>17270</v>
      </c>
      <c r="G9186" s="33">
        <v>2000</v>
      </c>
      <c r="H9186" s="33">
        <v>2000</v>
      </c>
      <c r="I9186" s="31" t="s">
        <v>9762</v>
      </c>
      <c r="J9186" s="31" t="s">
        <v>9763</v>
      </c>
      <c r="K9186" s="33">
        <v>2000</v>
      </c>
      <c r="L9186" s="31" t="s">
        <v>9764</v>
      </c>
      <c r="M9186" t="e">
        <f t="shared" si="400"/>
        <v>#VALUE!</v>
      </c>
    </row>
    <row r="9187" spans="1:13" hidden="1">
      <c r="A9187" s="31" t="s">
        <v>9849</v>
      </c>
      <c r="B9187" s="31" t="s">
        <v>23373</v>
      </c>
      <c r="C9187" s="31" t="s">
        <v>23374</v>
      </c>
      <c r="D9187" s="32">
        <v>44281</v>
      </c>
      <c r="E9187" s="31" t="s">
        <v>23375</v>
      </c>
      <c r="F9187" s="31" t="s">
        <v>12612</v>
      </c>
      <c r="G9187" s="33">
        <v>-412077.6</v>
      </c>
      <c r="H9187" s="33">
        <v>-412077.6</v>
      </c>
      <c r="I9187" s="31" t="s">
        <v>9762</v>
      </c>
      <c r="J9187" s="31" t="s">
        <v>9763</v>
      </c>
      <c r="K9187" s="33">
        <v>-412077.6</v>
      </c>
      <c r="L9187" s="31" t="s">
        <v>9764</v>
      </c>
      <c r="M9187" t="e">
        <f t="shared" si="400"/>
        <v>#VALUE!</v>
      </c>
    </row>
    <row r="9188" spans="1:13" hidden="1">
      <c r="A9188" s="31" t="s">
        <v>9849</v>
      </c>
      <c r="B9188" s="31" t="s">
        <v>23373</v>
      </c>
      <c r="C9188" s="31" t="s">
        <v>23374</v>
      </c>
      <c r="D9188" s="32">
        <v>44281</v>
      </c>
      <c r="E9188" s="31" t="s">
        <v>23375</v>
      </c>
      <c r="F9188" s="31" t="s">
        <v>9997</v>
      </c>
      <c r="G9188" s="33">
        <v>416240</v>
      </c>
      <c r="H9188" s="33">
        <v>416240</v>
      </c>
      <c r="I9188" s="31" t="s">
        <v>9762</v>
      </c>
      <c r="J9188" s="31" t="s">
        <v>9763</v>
      </c>
      <c r="K9188" s="33">
        <v>416240</v>
      </c>
      <c r="L9188" s="31" t="s">
        <v>9764</v>
      </c>
      <c r="M9188" t="e">
        <f t="shared" si="400"/>
        <v>#VALUE!</v>
      </c>
    </row>
    <row r="9189" spans="1:13" hidden="1">
      <c r="A9189" s="31" t="s">
        <v>9849</v>
      </c>
      <c r="B9189" s="31" t="s">
        <v>23373</v>
      </c>
      <c r="C9189" s="31" t="s">
        <v>23374</v>
      </c>
      <c r="D9189" s="32">
        <v>44281</v>
      </c>
      <c r="E9189" s="31" t="s">
        <v>23375</v>
      </c>
      <c r="F9189" s="31" t="s">
        <v>10090</v>
      </c>
      <c r="G9189" s="33">
        <v>-4162.3999999999996</v>
      </c>
      <c r="H9189" s="33">
        <v>-4162.3999999999996</v>
      </c>
      <c r="I9189" s="31" t="s">
        <v>9762</v>
      </c>
      <c r="J9189" s="31" t="s">
        <v>9763</v>
      </c>
      <c r="K9189" s="33">
        <v>-4162.3999999999996</v>
      </c>
      <c r="L9189" s="31" t="s">
        <v>9764</v>
      </c>
      <c r="M9189" t="e">
        <f t="shared" si="400"/>
        <v>#VALUE!</v>
      </c>
    </row>
    <row r="9190" spans="1:13" hidden="1">
      <c r="A9190" s="31" t="s">
        <v>9849</v>
      </c>
      <c r="B9190" s="31" t="s">
        <v>23376</v>
      </c>
      <c r="C9190" s="31" t="s">
        <v>23377</v>
      </c>
      <c r="D9190" s="32">
        <v>44281</v>
      </c>
      <c r="E9190" s="31" t="s">
        <v>23378</v>
      </c>
      <c r="F9190" s="31" t="s">
        <v>12612</v>
      </c>
      <c r="G9190" s="33">
        <v>-448297.74</v>
      </c>
      <c r="H9190" s="33">
        <v>-448297.74</v>
      </c>
      <c r="I9190" s="31" t="s">
        <v>9762</v>
      </c>
      <c r="J9190" s="31" t="s">
        <v>9763</v>
      </c>
      <c r="K9190" s="33">
        <v>-448297.74</v>
      </c>
      <c r="L9190" s="31" t="s">
        <v>9764</v>
      </c>
      <c r="M9190" t="e">
        <f t="shared" si="400"/>
        <v>#VALUE!</v>
      </c>
    </row>
    <row r="9191" spans="1:13" hidden="1">
      <c r="A9191" s="31" t="s">
        <v>9849</v>
      </c>
      <c r="B9191" s="31" t="s">
        <v>23376</v>
      </c>
      <c r="C9191" s="31" t="s">
        <v>23377</v>
      </c>
      <c r="D9191" s="32">
        <v>44281</v>
      </c>
      <c r="E9191" s="31" t="s">
        <v>23378</v>
      </c>
      <c r="F9191" s="31" t="s">
        <v>9997</v>
      </c>
      <c r="G9191" s="33">
        <v>448297.74</v>
      </c>
      <c r="H9191" s="33">
        <v>448297.74</v>
      </c>
      <c r="I9191" s="31" t="s">
        <v>9762</v>
      </c>
      <c r="J9191" s="31" t="s">
        <v>9763</v>
      </c>
      <c r="K9191" s="33">
        <v>448297.74</v>
      </c>
      <c r="L9191" s="31" t="s">
        <v>9764</v>
      </c>
      <c r="M9191" t="e">
        <f t="shared" si="400"/>
        <v>#VALUE!</v>
      </c>
    </row>
    <row r="9192" spans="1:13" hidden="1">
      <c r="A9192" s="31" t="s">
        <v>9849</v>
      </c>
      <c r="B9192" s="31" t="s">
        <v>23379</v>
      </c>
      <c r="C9192" s="31" t="s">
        <v>23380</v>
      </c>
      <c r="D9192" s="32">
        <v>44281</v>
      </c>
      <c r="E9192" s="31" t="s">
        <v>23381</v>
      </c>
      <c r="F9192" s="31" t="s">
        <v>12612</v>
      </c>
      <c r="G9192" s="33">
        <v>-176385</v>
      </c>
      <c r="H9192" s="33">
        <v>-176385</v>
      </c>
      <c r="I9192" s="31" t="s">
        <v>9762</v>
      </c>
      <c r="J9192" s="31" t="s">
        <v>9763</v>
      </c>
      <c r="K9192" s="33">
        <v>-176385</v>
      </c>
      <c r="L9192" s="31" t="s">
        <v>9764</v>
      </c>
      <c r="M9192" t="e">
        <f t="shared" si="400"/>
        <v>#VALUE!</v>
      </c>
    </row>
    <row r="9193" spans="1:13" hidden="1">
      <c r="A9193" s="31" t="s">
        <v>9849</v>
      </c>
      <c r="B9193" s="31" t="s">
        <v>23379</v>
      </c>
      <c r="C9193" s="31" t="s">
        <v>23380</v>
      </c>
      <c r="D9193" s="32">
        <v>44281</v>
      </c>
      <c r="E9193" s="31" t="s">
        <v>23381</v>
      </c>
      <c r="F9193" s="31" t="s">
        <v>9997</v>
      </c>
      <c r="G9193" s="33">
        <v>176385</v>
      </c>
      <c r="H9193" s="33">
        <v>176385</v>
      </c>
      <c r="I9193" s="31" t="s">
        <v>9762</v>
      </c>
      <c r="J9193" s="31" t="s">
        <v>9763</v>
      </c>
      <c r="K9193" s="33">
        <v>176385</v>
      </c>
      <c r="L9193" s="31" t="s">
        <v>9764</v>
      </c>
      <c r="M9193" t="e">
        <f t="shared" si="400"/>
        <v>#VALUE!</v>
      </c>
    </row>
    <row r="9194" spans="1:13" hidden="1">
      <c r="A9194" s="31" t="s">
        <v>9849</v>
      </c>
      <c r="B9194" s="31" t="s">
        <v>23382</v>
      </c>
      <c r="C9194" s="31" t="s">
        <v>23383</v>
      </c>
      <c r="D9194" s="32">
        <v>44281</v>
      </c>
      <c r="E9194" s="31" t="s">
        <v>23384</v>
      </c>
      <c r="F9194" s="31" t="s">
        <v>12612</v>
      </c>
      <c r="G9194" s="33">
        <v>-549758</v>
      </c>
      <c r="H9194" s="33">
        <v>-549758</v>
      </c>
      <c r="I9194" s="31" t="s">
        <v>9762</v>
      </c>
      <c r="J9194" s="31" t="s">
        <v>9763</v>
      </c>
      <c r="K9194" s="33">
        <v>-549758</v>
      </c>
      <c r="L9194" s="31" t="s">
        <v>9764</v>
      </c>
      <c r="M9194" t="e">
        <f t="shared" si="400"/>
        <v>#VALUE!</v>
      </c>
    </row>
    <row r="9195" spans="1:13" hidden="1">
      <c r="A9195" s="31" t="s">
        <v>9849</v>
      </c>
      <c r="B9195" s="31" t="s">
        <v>23382</v>
      </c>
      <c r="C9195" s="31" t="s">
        <v>23383</v>
      </c>
      <c r="D9195" s="32">
        <v>44281</v>
      </c>
      <c r="E9195" s="31" t="s">
        <v>23384</v>
      </c>
      <c r="F9195" s="31" t="s">
        <v>9997</v>
      </c>
      <c r="G9195" s="33">
        <v>549758</v>
      </c>
      <c r="H9195" s="33">
        <v>549758</v>
      </c>
      <c r="I9195" s="31" t="s">
        <v>9762</v>
      </c>
      <c r="J9195" s="31" t="s">
        <v>9763</v>
      </c>
      <c r="K9195" s="33">
        <v>549758</v>
      </c>
      <c r="L9195" s="31" t="s">
        <v>9764</v>
      </c>
      <c r="M9195" t="e">
        <f t="shared" si="400"/>
        <v>#VALUE!</v>
      </c>
    </row>
    <row r="9196" spans="1:13" hidden="1">
      <c r="A9196" s="31" t="s">
        <v>9849</v>
      </c>
      <c r="B9196" s="31" t="s">
        <v>23385</v>
      </c>
      <c r="C9196" s="31" t="s">
        <v>23386</v>
      </c>
      <c r="D9196" s="32">
        <v>44281</v>
      </c>
      <c r="E9196" s="31" t="s">
        <v>23387</v>
      </c>
      <c r="F9196" s="31" t="s">
        <v>12612</v>
      </c>
      <c r="G9196" s="33">
        <v>-218199</v>
      </c>
      <c r="H9196" s="33">
        <v>-218199</v>
      </c>
      <c r="I9196" s="31" t="s">
        <v>9762</v>
      </c>
      <c r="J9196" s="31" t="s">
        <v>9763</v>
      </c>
      <c r="K9196" s="33">
        <v>-218199</v>
      </c>
      <c r="L9196" s="31" t="s">
        <v>9764</v>
      </c>
      <c r="M9196" t="e">
        <f t="shared" si="400"/>
        <v>#VALUE!</v>
      </c>
    </row>
    <row r="9197" spans="1:13" hidden="1">
      <c r="A9197" s="31" t="s">
        <v>9849</v>
      </c>
      <c r="B9197" s="31" t="s">
        <v>23385</v>
      </c>
      <c r="C9197" s="31" t="s">
        <v>23386</v>
      </c>
      <c r="D9197" s="32">
        <v>44281</v>
      </c>
      <c r="E9197" s="31" t="s">
        <v>23387</v>
      </c>
      <c r="F9197" s="31" t="s">
        <v>9997</v>
      </c>
      <c r="G9197" s="33">
        <v>218199</v>
      </c>
      <c r="H9197" s="33">
        <v>218199</v>
      </c>
      <c r="I9197" s="31" t="s">
        <v>9762</v>
      </c>
      <c r="J9197" s="31" t="s">
        <v>9763</v>
      </c>
      <c r="K9197" s="33">
        <v>218199</v>
      </c>
      <c r="L9197" s="31" t="s">
        <v>9764</v>
      </c>
      <c r="M9197" t="e">
        <f t="shared" si="400"/>
        <v>#VALUE!</v>
      </c>
    </row>
    <row r="9198" spans="1:13" hidden="1">
      <c r="A9198" s="31" t="s">
        <v>9849</v>
      </c>
      <c r="B9198" s="31" t="s">
        <v>23388</v>
      </c>
      <c r="C9198" s="31" t="s">
        <v>23389</v>
      </c>
      <c r="D9198" s="32">
        <v>44281</v>
      </c>
      <c r="E9198" s="31" t="s">
        <v>23390</v>
      </c>
      <c r="F9198" s="31" t="s">
        <v>12612</v>
      </c>
      <c r="G9198" s="33">
        <v>-549802</v>
      </c>
      <c r="H9198" s="33">
        <v>-549802</v>
      </c>
      <c r="I9198" s="31" t="s">
        <v>9762</v>
      </c>
      <c r="J9198" s="31" t="s">
        <v>9763</v>
      </c>
      <c r="K9198" s="33">
        <v>-549802</v>
      </c>
      <c r="L9198" s="31" t="s">
        <v>9764</v>
      </c>
      <c r="M9198" t="e">
        <f t="shared" si="400"/>
        <v>#VALUE!</v>
      </c>
    </row>
    <row r="9199" spans="1:13" hidden="1">
      <c r="A9199" s="31" t="s">
        <v>9849</v>
      </c>
      <c r="B9199" s="31" t="s">
        <v>23388</v>
      </c>
      <c r="C9199" s="31" t="s">
        <v>23389</v>
      </c>
      <c r="D9199" s="32">
        <v>44281</v>
      </c>
      <c r="E9199" s="31" t="s">
        <v>23390</v>
      </c>
      <c r="F9199" s="31" t="s">
        <v>9997</v>
      </c>
      <c r="G9199" s="33">
        <v>549802</v>
      </c>
      <c r="H9199" s="33">
        <v>549802</v>
      </c>
      <c r="I9199" s="31" t="s">
        <v>9762</v>
      </c>
      <c r="J9199" s="31" t="s">
        <v>9763</v>
      </c>
      <c r="K9199" s="33">
        <v>549802</v>
      </c>
      <c r="L9199" s="31" t="s">
        <v>9764</v>
      </c>
      <c r="M9199" t="e">
        <f t="shared" si="400"/>
        <v>#VALUE!</v>
      </c>
    </row>
    <row r="9200" spans="1:13" hidden="1">
      <c r="A9200" s="31" t="s">
        <v>9849</v>
      </c>
      <c r="B9200" s="31" t="s">
        <v>23391</v>
      </c>
      <c r="C9200" s="31" t="s">
        <v>23392</v>
      </c>
      <c r="D9200" s="32">
        <v>44281</v>
      </c>
      <c r="E9200" s="31" t="s">
        <v>23393</v>
      </c>
      <c r="F9200" s="31" t="s">
        <v>12612</v>
      </c>
      <c r="G9200" s="33">
        <v>-403425</v>
      </c>
      <c r="H9200" s="33">
        <v>-403425</v>
      </c>
      <c r="I9200" s="31" t="s">
        <v>9762</v>
      </c>
      <c r="J9200" s="31" t="s">
        <v>9763</v>
      </c>
      <c r="K9200" s="33">
        <v>-403425</v>
      </c>
      <c r="L9200" s="31" t="s">
        <v>9764</v>
      </c>
      <c r="M9200" t="e">
        <f t="shared" si="400"/>
        <v>#VALUE!</v>
      </c>
    </row>
    <row r="9201" spans="1:13" hidden="1">
      <c r="A9201" s="31" t="s">
        <v>9849</v>
      </c>
      <c r="B9201" s="31" t="s">
        <v>23391</v>
      </c>
      <c r="C9201" s="31" t="s">
        <v>23392</v>
      </c>
      <c r="D9201" s="32">
        <v>44281</v>
      </c>
      <c r="E9201" s="31" t="s">
        <v>23393</v>
      </c>
      <c r="F9201" s="31" t="s">
        <v>9997</v>
      </c>
      <c r="G9201" s="33">
        <v>403425</v>
      </c>
      <c r="H9201" s="33">
        <v>403425</v>
      </c>
      <c r="I9201" s="31" t="s">
        <v>9762</v>
      </c>
      <c r="J9201" s="31" t="s">
        <v>9763</v>
      </c>
      <c r="K9201" s="33">
        <v>403425</v>
      </c>
      <c r="L9201" s="31" t="s">
        <v>9764</v>
      </c>
      <c r="M9201" t="e">
        <f t="shared" si="400"/>
        <v>#VALUE!</v>
      </c>
    </row>
    <row r="9202" spans="1:13" hidden="1">
      <c r="A9202" s="31" t="s">
        <v>9849</v>
      </c>
      <c r="B9202" s="31" t="s">
        <v>23394</v>
      </c>
      <c r="C9202" s="31" t="s">
        <v>23395</v>
      </c>
      <c r="D9202" s="32">
        <v>44281</v>
      </c>
      <c r="E9202" s="31" t="s">
        <v>23396</v>
      </c>
      <c r="F9202" s="31" t="s">
        <v>12612</v>
      </c>
      <c r="G9202" s="33">
        <v>-405000</v>
      </c>
      <c r="H9202" s="33">
        <v>-405000</v>
      </c>
      <c r="I9202" s="31" t="s">
        <v>9762</v>
      </c>
      <c r="J9202" s="31" t="s">
        <v>9763</v>
      </c>
      <c r="K9202" s="33">
        <v>-405000</v>
      </c>
      <c r="L9202" s="31" t="s">
        <v>9764</v>
      </c>
      <c r="M9202" t="e">
        <f t="shared" si="400"/>
        <v>#VALUE!</v>
      </c>
    </row>
    <row r="9203" spans="1:13" hidden="1">
      <c r="A9203" s="31" t="s">
        <v>9849</v>
      </c>
      <c r="B9203" s="31" t="s">
        <v>23394</v>
      </c>
      <c r="C9203" s="31" t="s">
        <v>23395</v>
      </c>
      <c r="D9203" s="32">
        <v>44281</v>
      </c>
      <c r="E9203" s="31" t="s">
        <v>23396</v>
      </c>
      <c r="F9203" s="31" t="s">
        <v>9997</v>
      </c>
      <c r="G9203" s="33">
        <v>405000</v>
      </c>
      <c r="H9203" s="33">
        <v>405000</v>
      </c>
      <c r="I9203" s="31" t="s">
        <v>9762</v>
      </c>
      <c r="J9203" s="31" t="s">
        <v>9763</v>
      </c>
      <c r="K9203" s="33">
        <v>405000</v>
      </c>
      <c r="L9203" s="31" t="s">
        <v>9764</v>
      </c>
      <c r="M9203" t="e">
        <f t="shared" si="400"/>
        <v>#VALUE!</v>
      </c>
    </row>
    <row r="9204" spans="1:13" hidden="1">
      <c r="A9204" s="31" t="s">
        <v>9849</v>
      </c>
      <c r="B9204" s="31" t="s">
        <v>23397</v>
      </c>
      <c r="C9204" s="31" t="s">
        <v>23398</v>
      </c>
      <c r="D9204" s="32">
        <v>44281</v>
      </c>
      <c r="E9204" s="31" t="s">
        <v>23399</v>
      </c>
      <c r="F9204" s="31" t="s">
        <v>12612</v>
      </c>
      <c r="G9204" s="33">
        <v>-125000</v>
      </c>
      <c r="H9204" s="33">
        <v>-125000</v>
      </c>
      <c r="I9204" s="31" t="s">
        <v>9762</v>
      </c>
      <c r="J9204" s="31" t="s">
        <v>9763</v>
      </c>
      <c r="K9204" s="33">
        <v>-125000</v>
      </c>
      <c r="L9204" s="31" t="s">
        <v>9764</v>
      </c>
      <c r="M9204" t="e">
        <f t="shared" si="400"/>
        <v>#VALUE!</v>
      </c>
    </row>
    <row r="9205" spans="1:13" hidden="1">
      <c r="A9205" s="31" t="s">
        <v>9849</v>
      </c>
      <c r="B9205" s="31" t="s">
        <v>23397</v>
      </c>
      <c r="C9205" s="31" t="s">
        <v>23398</v>
      </c>
      <c r="D9205" s="32">
        <v>44281</v>
      </c>
      <c r="E9205" s="31" t="s">
        <v>23399</v>
      </c>
      <c r="F9205" s="31" t="s">
        <v>9997</v>
      </c>
      <c r="G9205" s="33">
        <v>125000</v>
      </c>
      <c r="H9205" s="33">
        <v>125000</v>
      </c>
      <c r="I9205" s="31" t="s">
        <v>9762</v>
      </c>
      <c r="J9205" s="31" t="s">
        <v>9763</v>
      </c>
      <c r="K9205" s="33">
        <v>125000</v>
      </c>
      <c r="L9205" s="31" t="s">
        <v>9764</v>
      </c>
      <c r="M9205" t="e">
        <f t="shared" si="400"/>
        <v>#VALUE!</v>
      </c>
    </row>
    <row r="9206" spans="1:13" hidden="1">
      <c r="A9206" s="31" t="s">
        <v>9849</v>
      </c>
      <c r="B9206" s="31" t="s">
        <v>23400</v>
      </c>
      <c r="C9206" s="31" t="s">
        <v>23401</v>
      </c>
      <c r="D9206" s="32">
        <v>44281</v>
      </c>
      <c r="E9206" s="31" t="s">
        <v>23402</v>
      </c>
      <c r="F9206" s="31" t="s">
        <v>12612</v>
      </c>
      <c r="G9206" s="33">
        <v>-730</v>
      </c>
      <c r="H9206" s="33">
        <v>-730</v>
      </c>
      <c r="I9206" s="31" t="s">
        <v>9762</v>
      </c>
      <c r="J9206" s="31" t="s">
        <v>9763</v>
      </c>
      <c r="K9206" s="33">
        <v>-730</v>
      </c>
      <c r="L9206" s="31" t="s">
        <v>9764</v>
      </c>
      <c r="M9206" t="e">
        <f t="shared" si="400"/>
        <v>#VALUE!</v>
      </c>
    </row>
    <row r="9207" spans="1:13" hidden="1">
      <c r="A9207" s="31" t="s">
        <v>9849</v>
      </c>
      <c r="B9207" s="31" t="s">
        <v>23400</v>
      </c>
      <c r="C9207" s="31" t="s">
        <v>23401</v>
      </c>
      <c r="D9207" s="32">
        <v>44281</v>
      </c>
      <c r="E9207" s="31" t="s">
        <v>23402</v>
      </c>
      <c r="F9207" s="31" t="s">
        <v>9962</v>
      </c>
      <c r="G9207" s="33">
        <v>730</v>
      </c>
      <c r="H9207" s="33">
        <v>730</v>
      </c>
      <c r="I9207" s="31" t="s">
        <v>9762</v>
      </c>
      <c r="J9207" s="31" t="s">
        <v>9763</v>
      </c>
      <c r="K9207" s="33">
        <v>730</v>
      </c>
      <c r="L9207" s="31" t="s">
        <v>9764</v>
      </c>
      <c r="M9207" t="e">
        <f t="shared" si="400"/>
        <v>#VALUE!</v>
      </c>
    </row>
    <row r="9208" spans="1:13" hidden="1">
      <c r="A9208" s="31" t="s">
        <v>9849</v>
      </c>
      <c r="B9208" s="31" t="s">
        <v>23403</v>
      </c>
      <c r="C9208" s="31" t="s">
        <v>23404</v>
      </c>
      <c r="D9208" s="32">
        <v>44281</v>
      </c>
      <c r="E9208" s="31" t="s">
        <v>23405</v>
      </c>
      <c r="F9208" s="31" t="s">
        <v>12612</v>
      </c>
      <c r="G9208" s="33">
        <v>-3010</v>
      </c>
      <c r="H9208" s="33">
        <v>-3010</v>
      </c>
      <c r="I9208" s="31" t="s">
        <v>9762</v>
      </c>
      <c r="J9208" s="31" t="s">
        <v>9763</v>
      </c>
      <c r="K9208" s="33">
        <v>-3010</v>
      </c>
      <c r="L9208" s="31" t="s">
        <v>9764</v>
      </c>
      <c r="M9208" t="e">
        <f t="shared" si="400"/>
        <v>#VALUE!</v>
      </c>
    </row>
    <row r="9209" spans="1:13" hidden="1">
      <c r="A9209" s="31" t="s">
        <v>9849</v>
      </c>
      <c r="B9209" s="31" t="s">
        <v>23403</v>
      </c>
      <c r="C9209" s="31" t="s">
        <v>23404</v>
      </c>
      <c r="D9209" s="32">
        <v>44281</v>
      </c>
      <c r="E9209" s="31" t="s">
        <v>23405</v>
      </c>
      <c r="F9209" s="31" t="s">
        <v>9962</v>
      </c>
      <c r="G9209" s="33">
        <v>3010</v>
      </c>
      <c r="H9209" s="33">
        <v>3010</v>
      </c>
      <c r="I9209" s="31" t="s">
        <v>9762</v>
      </c>
      <c r="J9209" s="31" t="s">
        <v>9763</v>
      </c>
      <c r="K9209" s="33">
        <v>3010</v>
      </c>
      <c r="L9209" s="31" t="s">
        <v>9764</v>
      </c>
      <c r="M9209" t="e">
        <f t="shared" si="400"/>
        <v>#VALUE!</v>
      </c>
    </row>
    <row r="9210" spans="1:13" hidden="1">
      <c r="A9210" s="31" t="s">
        <v>9849</v>
      </c>
      <c r="B9210" s="31" t="s">
        <v>23406</v>
      </c>
      <c r="C9210" s="31" t="s">
        <v>23407</v>
      </c>
      <c r="D9210" s="32">
        <v>44281</v>
      </c>
      <c r="E9210" s="31" t="s">
        <v>23408</v>
      </c>
      <c r="F9210" s="31" t="s">
        <v>12612</v>
      </c>
      <c r="G9210" s="33">
        <v>-3200</v>
      </c>
      <c r="H9210" s="33">
        <v>-3200</v>
      </c>
      <c r="I9210" s="31" t="s">
        <v>9762</v>
      </c>
      <c r="J9210" s="31" t="s">
        <v>9763</v>
      </c>
      <c r="K9210" s="33">
        <v>-3200</v>
      </c>
      <c r="L9210" s="31" t="s">
        <v>9764</v>
      </c>
      <c r="M9210" t="e">
        <f t="shared" si="400"/>
        <v>#VALUE!</v>
      </c>
    </row>
    <row r="9211" spans="1:13" hidden="1">
      <c r="A9211" s="31" t="s">
        <v>9849</v>
      </c>
      <c r="B9211" s="31" t="s">
        <v>23406</v>
      </c>
      <c r="C9211" s="31" t="s">
        <v>23407</v>
      </c>
      <c r="D9211" s="32">
        <v>44281</v>
      </c>
      <c r="E9211" s="31" t="s">
        <v>23408</v>
      </c>
      <c r="F9211" s="31" t="s">
        <v>9875</v>
      </c>
      <c r="G9211" s="33">
        <v>3200</v>
      </c>
      <c r="H9211" s="33">
        <v>3200</v>
      </c>
      <c r="I9211" s="31" t="s">
        <v>9762</v>
      </c>
      <c r="J9211" s="31" t="s">
        <v>9763</v>
      </c>
      <c r="K9211" s="33">
        <v>3200</v>
      </c>
      <c r="L9211" s="31" t="s">
        <v>9764</v>
      </c>
      <c r="M9211" t="e">
        <f t="shared" si="400"/>
        <v>#VALUE!</v>
      </c>
    </row>
    <row r="9212" spans="1:13" hidden="1">
      <c r="A9212" s="31" t="s">
        <v>9849</v>
      </c>
      <c r="B9212" s="31" t="s">
        <v>23409</v>
      </c>
      <c r="C9212" s="31" t="s">
        <v>23410</v>
      </c>
      <c r="D9212" s="32">
        <v>44281</v>
      </c>
      <c r="E9212" s="31" t="s">
        <v>23411</v>
      </c>
      <c r="F9212" s="31" t="s">
        <v>12612</v>
      </c>
      <c r="G9212" s="33">
        <v>-2700</v>
      </c>
      <c r="H9212" s="33">
        <v>-2700</v>
      </c>
      <c r="I9212" s="31" t="s">
        <v>9762</v>
      </c>
      <c r="J9212" s="31" t="s">
        <v>9763</v>
      </c>
      <c r="K9212" s="33">
        <v>-2700</v>
      </c>
      <c r="L9212" s="31" t="s">
        <v>9764</v>
      </c>
      <c r="M9212" t="e">
        <f t="shared" si="400"/>
        <v>#VALUE!</v>
      </c>
    </row>
    <row r="9213" spans="1:13" hidden="1">
      <c r="A9213" s="31" t="s">
        <v>9849</v>
      </c>
      <c r="B9213" s="31" t="s">
        <v>23409</v>
      </c>
      <c r="C9213" s="31" t="s">
        <v>23410</v>
      </c>
      <c r="D9213" s="32">
        <v>44281</v>
      </c>
      <c r="E9213" s="31" t="s">
        <v>23411</v>
      </c>
      <c r="F9213" s="31" t="s">
        <v>19081</v>
      </c>
      <c r="G9213" s="33">
        <v>2700</v>
      </c>
      <c r="H9213" s="33">
        <v>2700</v>
      </c>
      <c r="I9213" s="31" t="s">
        <v>9762</v>
      </c>
      <c r="J9213" s="31" t="s">
        <v>9763</v>
      </c>
      <c r="K9213" s="33">
        <v>2700</v>
      </c>
      <c r="L9213" s="31" t="s">
        <v>9764</v>
      </c>
      <c r="M9213" t="e">
        <f t="shared" si="400"/>
        <v>#VALUE!</v>
      </c>
    </row>
    <row r="9214" spans="1:13" hidden="1">
      <c r="A9214" s="31" t="s">
        <v>9849</v>
      </c>
      <c r="B9214" s="31" t="s">
        <v>23412</v>
      </c>
      <c r="C9214" s="31" t="s">
        <v>23413</v>
      </c>
      <c r="D9214" s="32">
        <v>44281</v>
      </c>
      <c r="E9214" s="31" t="s">
        <v>23414</v>
      </c>
      <c r="F9214" s="31" t="s">
        <v>12612</v>
      </c>
      <c r="G9214" s="33">
        <v>-4500</v>
      </c>
      <c r="H9214" s="33">
        <v>-4500</v>
      </c>
      <c r="I9214" s="31" t="s">
        <v>9762</v>
      </c>
      <c r="J9214" s="31" t="s">
        <v>9763</v>
      </c>
      <c r="K9214" s="33">
        <v>-4500</v>
      </c>
      <c r="L9214" s="31" t="s">
        <v>9764</v>
      </c>
      <c r="M9214" t="e">
        <f t="shared" si="400"/>
        <v>#VALUE!</v>
      </c>
    </row>
    <row r="9215" spans="1:13" hidden="1">
      <c r="A9215" s="31" t="s">
        <v>9849</v>
      </c>
      <c r="B9215" s="31" t="s">
        <v>23412</v>
      </c>
      <c r="C9215" s="31" t="s">
        <v>23413</v>
      </c>
      <c r="D9215" s="32">
        <v>44281</v>
      </c>
      <c r="E9215" s="31" t="s">
        <v>23414</v>
      </c>
      <c r="F9215" s="31" t="s">
        <v>19081</v>
      </c>
      <c r="G9215" s="33">
        <v>4500</v>
      </c>
      <c r="H9215" s="33">
        <v>4500</v>
      </c>
      <c r="I9215" s="31" t="s">
        <v>9762</v>
      </c>
      <c r="J9215" s="31" t="s">
        <v>9763</v>
      </c>
      <c r="K9215" s="33">
        <v>4500</v>
      </c>
      <c r="L9215" s="31" t="s">
        <v>9764</v>
      </c>
      <c r="M9215" t="e">
        <f t="shared" si="400"/>
        <v>#VALUE!</v>
      </c>
    </row>
    <row r="9216" spans="1:13" hidden="1">
      <c r="A9216" s="31" t="s">
        <v>9849</v>
      </c>
      <c r="B9216" s="31" t="s">
        <v>23415</v>
      </c>
      <c r="C9216" s="31" t="s">
        <v>23416</v>
      </c>
      <c r="D9216" s="32">
        <v>44281</v>
      </c>
      <c r="E9216" s="31" t="s">
        <v>23417</v>
      </c>
      <c r="F9216" s="31" t="s">
        <v>12612</v>
      </c>
      <c r="G9216" s="33">
        <v>-19110</v>
      </c>
      <c r="H9216" s="33">
        <v>-19110</v>
      </c>
      <c r="I9216" s="31" t="s">
        <v>9762</v>
      </c>
      <c r="J9216" s="31" t="s">
        <v>9763</v>
      </c>
      <c r="K9216" s="33">
        <v>-19110</v>
      </c>
      <c r="L9216" s="31" t="s">
        <v>9764</v>
      </c>
      <c r="M9216" t="e">
        <f t="shared" si="400"/>
        <v>#VALUE!</v>
      </c>
    </row>
    <row r="9217" spans="1:13" hidden="1">
      <c r="A9217" s="31" t="s">
        <v>9849</v>
      </c>
      <c r="B9217" s="31" t="s">
        <v>23415</v>
      </c>
      <c r="C9217" s="31" t="s">
        <v>23416</v>
      </c>
      <c r="D9217" s="32">
        <v>44281</v>
      </c>
      <c r="E9217" s="31" t="s">
        <v>23417</v>
      </c>
      <c r="F9217" s="31" t="s">
        <v>19081</v>
      </c>
      <c r="G9217" s="33">
        <v>19110</v>
      </c>
      <c r="H9217" s="33">
        <v>19110</v>
      </c>
      <c r="I9217" s="31" t="s">
        <v>9762</v>
      </c>
      <c r="J9217" s="31" t="s">
        <v>9763</v>
      </c>
      <c r="K9217" s="33">
        <v>19110</v>
      </c>
      <c r="L9217" s="31" t="s">
        <v>9764</v>
      </c>
      <c r="M9217" t="e">
        <f t="shared" si="400"/>
        <v>#VALUE!</v>
      </c>
    </row>
    <row r="9218" spans="1:13" hidden="1">
      <c r="A9218" s="31" t="s">
        <v>9849</v>
      </c>
      <c r="B9218" s="31" t="s">
        <v>23418</v>
      </c>
      <c r="C9218" s="31" t="s">
        <v>23419</v>
      </c>
      <c r="D9218" s="32">
        <v>44281</v>
      </c>
      <c r="E9218" s="31" t="s">
        <v>23420</v>
      </c>
      <c r="F9218" s="31" t="s">
        <v>12612</v>
      </c>
      <c r="G9218" s="33">
        <v>-6800</v>
      </c>
      <c r="H9218" s="33">
        <v>-6800</v>
      </c>
      <c r="I9218" s="31" t="s">
        <v>9762</v>
      </c>
      <c r="J9218" s="31" t="s">
        <v>9763</v>
      </c>
      <c r="K9218" s="33">
        <v>-6800</v>
      </c>
      <c r="L9218" s="31" t="s">
        <v>9764</v>
      </c>
      <c r="M9218" t="e">
        <f t="shared" si="400"/>
        <v>#VALUE!</v>
      </c>
    </row>
    <row r="9219" spans="1:13" hidden="1">
      <c r="A9219" s="31" t="s">
        <v>9849</v>
      </c>
      <c r="B9219" s="31" t="s">
        <v>23418</v>
      </c>
      <c r="C9219" s="31" t="s">
        <v>23419</v>
      </c>
      <c r="D9219" s="32">
        <v>44281</v>
      </c>
      <c r="E9219" s="31" t="s">
        <v>23420</v>
      </c>
      <c r="F9219" s="31" t="s">
        <v>9962</v>
      </c>
      <c r="G9219" s="33">
        <v>6800</v>
      </c>
      <c r="H9219" s="33">
        <v>6800</v>
      </c>
      <c r="I9219" s="31" t="s">
        <v>9762</v>
      </c>
      <c r="J9219" s="31" t="s">
        <v>9763</v>
      </c>
      <c r="K9219" s="33">
        <v>6800</v>
      </c>
      <c r="L9219" s="31" t="s">
        <v>9764</v>
      </c>
      <c r="M9219" t="e">
        <f t="shared" ref="M9219:M9282" si="402">FIND("PO",E9219)</f>
        <v>#VALUE!</v>
      </c>
    </row>
    <row r="9220" spans="1:13" hidden="1">
      <c r="A9220" s="31" t="s">
        <v>9849</v>
      </c>
      <c r="B9220" s="31" t="s">
        <v>23421</v>
      </c>
      <c r="C9220" s="31" t="s">
        <v>23422</v>
      </c>
      <c r="D9220" s="32">
        <v>44281</v>
      </c>
      <c r="E9220" s="31" t="s">
        <v>23423</v>
      </c>
      <c r="F9220" s="31" t="s">
        <v>12612</v>
      </c>
      <c r="G9220" s="33">
        <v>-150</v>
      </c>
      <c r="H9220" s="33">
        <v>-150</v>
      </c>
      <c r="I9220" s="31" t="s">
        <v>9762</v>
      </c>
      <c r="J9220" s="31" t="s">
        <v>9763</v>
      </c>
      <c r="K9220" s="33">
        <v>-150</v>
      </c>
      <c r="L9220" s="31" t="s">
        <v>9764</v>
      </c>
      <c r="M9220" t="e">
        <f t="shared" si="402"/>
        <v>#VALUE!</v>
      </c>
    </row>
    <row r="9221" spans="1:13" hidden="1">
      <c r="A9221" s="31" t="s">
        <v>9849</v>
      </c>
      <c r="B9221" s="31" t="s">
        <v>23421</v>
      </c>
      <c r="C9221" s="31" t="s">
        <v>23422</v>
      </c>
      <c r="D9221" s="32">
        <v>44281</v>
      </c>
      <c r="E9221" s="31" t="s">
        <v>23423</v>
      </c>
      <c r="F9221" s="31" t="s">
        <v>9962</v>
      </c>
      <c r="G9221" s="33">
        <v>150</v>
      </c>
      <c r="H9221" s="33">
        <v>150</v>
      </c>
      <c r="I9221" s="31" t="s">
        <v>9762</v>
      </c>
      <c r="J9221" s="31" t="s">
        <v>9763</v>
      </c>
      <c r="K9221" s="33">
        <v>150</v>
      </c>
      <c r="L9221" s="31" t="s">
        <v>9764</v>
      </c>
      <c r="M9221" t="e">
        <f t="shared" si="402"/>
        <v>#VALUE!</v>
      </c>
    </row>
    <row r="9222" spans="1:13" hidden="1">
      <c r="A9222" s="31" t="s">
        <v>9849</v>
      </c>
      <c r="B9222" s="31" t="s">
        <v>23424</v>
      </c>
      <c r="C9222" s="31" t="s">
        <v>23425</v>
      </c>
      <c r="D9222" s="32">
        <v>44281</v>
      </c>
      <c r="E9222" s="31" t="s">
        <v>23426</v>
      </c>
      <c r="F9222" s="31" t="s">
        <v>12612</v>
      </c>
      <c r="G9222" s="33">
        <v>-2000</v>
      </c>
      <c r="H9222" s="33">
        <v>-2000</v>
      </c>
      <c r="I9222" s="31" t="s">
        <v>9762</v>
      </c>
      <c r="J9222" s="31" t="s">
        <v>9763</v>
      </c>
      <c r="K9222" s="33">
        <v>-2000</v>
      </c>
      <c r="L9222" s="31" t="s">
        <v>9764</v>
      </c>
      <c r="M9222" t="e">
        <f t="shared" si="402"/>
        <v>#VALUE!</v>
      </c>
    </row>
    <row r="9223" spans="1:13" hidden="1">
      <c r="A9223" s="31" t="s">
        <v>9849</v>
      </c>
      <c r="B9223" s="31" t="s">
        <v>23424</v>
      </c>
      <c r="C9223" s="31" t="s">
        <v>23425</v>
      </c>
      <c r="D9223" s="32">
        <v>44281</v>
      </c>
      <c r="E9223" s="31" t="s">
        <v>23426</v>
      </c>
      <c r="F9223" s="31" t="s">
        <v>9962</v>
      </c>
      <c r="G9223" s="33">
        <v>2000</v>
      </c>
      <c r="H9223" s="33">
        <v>2000</v>
      </c>
      <c r="I9223" s="31" t="s">
        <v>9762</v>
      </c>
      <c r="J9223" s="31" t="s">
        <v>9763</v>
      </c>
      <c r="K9223" s="33">
        <v>2000</v>
      </c>
      <c r="L9223" s="31" t="s">
        <v>9764</v>
      </c>
      <c r="M9223" t="e">
        <f t="shared" si="402"/>
        <v>#VALUE!</v>
      </c>
    </row>
    <row r="9224" spans="1:13" hidden="1">
      <c r="A9224" s="31" t="s">
        <v>9849</v>
      </c>
      <c r="B9224" s="31" t="s">
        <v>23427</v>
      </c>
      <c r="C9224" s="31" t="s">
        <v>23428</v>
      </c>
      <c r="D9224" s="32">
        <v>44281</v>
      </c>
      <c r="E9224" s="31" t="s">
        <v>23429</v>
      </c>
      <c r="F9224" s="31" t="s">
        <v>12612</v>
      </c>
      <c r="G9224" s="33">
        <v>-14940</v>
      </c>
      <c r="H9224" s="33">
        <v>-14940</v>
      </c>
      <c r="I9224" s="31" t="s">
        <v>9762</v>
      </c>
      <c r="J9224" s="31" t="s">
        <v>9763</v>
      </c>
      <c r="K9224" s="33">
        <v>-14940</v>
      </c>
      <c r="L9224" s="31" t="s">
        <v>9764</v>
      </c>
      <c r="M9224" t="e">
        <f t="shared" si="402"/>
        <v>#VALUE!</v>
      </c>
    </row>
    <row r="9225" spans="1:13" hidden="1">
      <c r="A9225" s="31" t="s">
        <v>9849</v>
      </c>
      <c r="B9225" s="31" t="s">
        <v>23427</v>
      </c>
      <c r="C9225" s="31" t="s">
        <v>23428</v>
      </c>
      <c r="D9225" s="32">
        <v>44281</v>
      </c>
      <c r="E9225" s="31" t="s">
        <v>23429</v>
      </c>
      <c r="F9225" s="31" t="s">
        <v>19081</v>
      </c>
      <c r="G9225" s="33">
        <v>14940</v>
      </c>
      <c r="H9225" s="33">
        <v>14940</v>
      </c>
      <c r="I9225" s="31" t="s">
        <v>9762</v>
      </c>
      <c r="J9225" s="31" t="s">
        <v>9763</v>
      </c>
      <c r="K9225" s="33">
        <v>14940</v>
      </c>
      <c r="L9225" s="31" t="s">
        <v>9764</v>
      </c>
      <c r="M9225" t="e">
        <f t="shared" si="402"/>
        <v>#VALUE!</v>
      </c>
    </row>
    <row r="9226" spans="1:13" hidden="1">
      <c r="A9226" s="31" t="s">
        <v>9849</v>
      </c>
      <c r="B9226" s="31" t="s">
        <v>23430</v>
      </c>
      <c r="C9226" s="31" t="s">
        <v>23431</v>
      </c>
      <c r="D9226" s="32">
        <v>44281</v>
      </c>
      <c r="E9226" s="31" t="s">
        <v>23432</v>
      </c>
      <c r="F9226" s="31" t="s">
        <v>12612</v>
      </c>
      <c r="G9226" s="33">
        <v>-4000</v>
      </c>
      <c r="H9226" s="33">
        <v>-4000</v>
      </c>
      <c r="I9226" s="31" t="s">
        <v>9762</v>
      </c>
      <c r="J9226" s="31" t="s">
        <v>9763</v>
      </c>
      <c r="K9226" s="33">
        <v>-4000</v>
      </c>
      <c r="L9226" s="31" t="s">
        <v>9764</v>
      </c>
      <c r="M9226" t="e">
        <f t="shared" si="402"/>
        <v>#VALUE!</v>
      </c>
    </row>
    <row r="9227" spans="1:13" hidden="1">
      <c r="A9227" s="31" t="s">
        <v>9849</v>
      </c>
      <c r="B9227" s="31" t="s">
        <v>23430</v>
      </c>
      <c r="C9227" s="31" t="s">
        <v>23431</v>
      </c>
      <c r="D9227" s="32">
        <v>44281</v>
      </c>
      <c r="E9227" s="31" t="s">
        <v>23432</v>
      </c>
      <c r="F9227" s="31" t="s">
        <v>9875</v>
      </c>
      <c r="G9227" s="33">
        <v>4000</v>
      </c>
      <c r="H9227" s="33">
        <v>4000</v>
      </c>
      <c r="I9227" s="31" t="s">
        <v>9762</v>
      </c>
      <c r="J9227" s="31" t="s">
        <v>9763</v>
      </c>
      <c r="K9227" s="33">
        <v>4000</v>
      </c>
      <c r="L9227" s="31" t="s">
        <v>9764</v>
      </c>
      <c r="M9227" t="e">
        <f t="shared" si="402"/>
        <v>#VALUE!</v>
      </c>
    </row>
    <row r="9228" spans="1:13" hidden="1">
      <c r="A9228" s="31" t="s">
        <v>9849</v>
      </c>
      <c r="B9228" s="31" t="s">
        <v>23433</v>
      </c>
      <c r="C9228" s="31" t="s">
        <v>23434</v>
      </c>
      <c r="D9228" s="32">
        <v>44281</v>
      </c>
      <c r="E9228" s="31" t="s">
        <v>23435</v>
      </c>
      <c r="F9228" s="31" t="s">
        <v>12612</v>
      </c>
      <c r="G9228" s="33">
        <v>-22174.799999999999</v>
      </c>
      <c r="H9228" s="33">
        <v>-22174.799999999999</v>
      </c>
      <c r="I9228" s="31" t="s">
        <v>9762</v>
      </c>
      <c r="J9228" s="31" t="s">
        <v>9763</v>
      </c>
      <c r="K9228" s="33">
        <v>-22174.799999999999</v>
      </c>
      <c r="L9228" s="31" t="s">
        <v>9764</v>
      </c>
      <c r="M9228" t="e">
        <f t="shared" si="402"/>
        <v>#VALUE!</v>
      </c>
    </row>
    <row r="9229" spans="1:13" hidden="1">
      <c r="A9229" s="31" t="s">
        <v>9849</v>
      </c>
      <c r="B9229" s="31" t="s">
        <v>23433</v>
      </c>
      <c r="C9229" s="31" t="s">
        <v>23434</v>
      </c>
      <c r="D9229" s="32">
        <v>44281</v>
      </c>
      <c r="E9229" s="31" t="s">
        <v>23435</v>
      </c>
      <c r="F9229" s="31" t="s">
        <v>19081</v>
      </c>
      <c r="G9229" s="33">
        <v>22174.799999999999</v>
      </c>
      <c r="H9229" s="33">
        <v>22174.799999999999</v>
      </c>
      <c r="I9229" s="31" t="s">
        <v>9762</v>
      </c>
      <c r="J9229" s="31" t="s">
        <v>9763</v>
      </c>
      <c r="K9229" s="33">
        <v>22174.799999999999</v>
      </c>
      <c r="L9229" s="31" t="s">
        <v>9764</v>
      </c>
      <c r="M9229" t="e">
        <f t="shared" si="402"/>
        <v>#VALUE!</v>
      </c>
    </row>
    <row r="9230" spans="1:13" hidden="1">
      <c r="A9230" s="31" t="s">
        <v>9849</v>
      </c>
      <c r="B9230" s="31" t="s">
        <v>23436</v>
      </c>
      <c r="C9230" s="31" t="s">
        <v>23437</v>
      </c>
      <c r="D9230" s="32">
        <v>44281</v>
      </c>
      <c r="E9230" s="31" t="s">
        <v>23438</v>
      </c>
      <c r="F9230" s="31" t="s">
        <v>12612</v>
      </c>
      <c r="G9230" s="33">
        <v>-157000</v>
      </c>
      <c r="H9230" s="33">
        <v>-157000</v>
      </c>
      <c r="I9230" s="31" t="s">
        <v>9762</v>
      </c>
      <c r="J9230" s="31" t="s">
        <v>9763</v>
      </c>
      <c r="K9230" s="33">
        <v>-157000</v>
      </c>
      <c r="L9230" s="31" t="s">
        <v>9764</v>
      </c>
      <c r="M9230" t="e">
        <f t="shared" si="402"/>
        <v>#VALUE!</v>
      </c>
    </row>
    <row r="9231" spans="1:13" hidden="1">
      <c r="A9231" s="31" t="s">
        <v>9849</v>
      </c>
      <c r="B9231" s="31" t="s">
        <v>23436</v>
      </c>
      <c r="C9231" s="31" t="s">
        <v>23437</v>
      </c>
      <c r="D9231" s="32">
        <v>44281</v>
      </c>
      <c r="E9231" s="31" t="s">
        <v>23438</v>
      </c>
      <c r="F9231" s="31" t="s">
        <v>9997</v>
      </c>
      <c r="G9231" s="33">
        <v>157000</v>
      </c>
      <c r="H9231" s="33">
        <v>157000</v>
      </c>
      <c r="I9231" s="31" t="s">
        <v>9762</v>
      </c>
      <c r="J9231" s="31" t="s">
        <v>9763</v>
      </c>
      <c r="K9231" s="33">
        <v>157000</v>
      </c>
      <c r="L9231" s="31" t="s">
        <v>9764</v>
      </c>
      <c r="M9231" t="e">
        <f t="shared" si="402"/>
        <v>#VALUE!</v>
      </c>
    </row>
    <row r="9232" spans="1:13" hidden="1">
      <c r="A9232" s="31" t="s">
        <v>9849</v>
      </c>
      <c r="B9232" s="31" t="s">
        <v>23439</v>
      </c>
      <c r="C9232" s="31" t="s">
        <v>23440</v>
      </c>
      <c r="D9232" s="32">
        <v>44281</v>
      </c>
      <c r="E9232" s="31" t="s">
        <v>23441</v>
      </c>
      <c r="F9232" s="31" t="s">
        <v>12612</v>
      </c>
      <c r="G9232" s="33">
        <v>-515625</v>
      </c>
      <c r="H9232" s="33">
        <v>-515625</v>
      </c>
      <c r="I9232" s="31" t="s">
        <v>9762</v>
      </c>
      <c r="J9232" s="31" t="s">
        <v>9763</v>
      </c>
      <c r="K9232" s="33">
        <v>-515625</v>
      </c>
      <c r="L9232" s="31" t="s">
        <v>9764</v>
      </c>
      <c r="M9232" t="e">
        <f t="shared" si="402"/>
        <v>#VALUE!</v>
      </c>
    </row>
    <row r="9233" spans="1:13" hidden="1">
      <c r="A9233" s="31" t="s">
        <v>9849</v>
      </c>
      <c r="B9233" s="31" t="s">
        <v>23439</v>
      </c>
      <c r="C9233" s="31" t="s">
        <v>23440</v>
      </c>
      <c r="D9233" s="32">
        <v>44281</v>
      </c>
      <c r="E9233" s="31" t="s">
        <v>23441</v>
      </c>
      <c r="F9233" s="31" t="s">
        <v>9997</v>
      </c>
      <c r="G9233" s="33">
        <v>515625</v>
      </c>
      <c r="H9233" s="33">
        <v>515625</v>
      </c>
      <c r="I9233" s="31" t="s">
        <v>9762</v>
      </c>
      <c r="J9233" s="31" t="s">
        <v>9763</v>
      </c>
      <c r="K9233" s="33">
        <v>515625</v>
      </c>
      <c r="L9233" s="31" t="s">
        <v>9764</v>
      </c>
      <c r="M9233" t="e">
        <f t="shared" si="402"/>
        <v>#VALUE!</v>
      </c>
    </row>
    <row r="9234" spans="1:13" hidden="1">
      <c r="A9234" s="31" t="s">
        <v>9849</v>
      </c>
      <c r="B9234" s="31" t="s">
        <v>23442</v>
      </c>
      <c r="C9234" s="31" t="s">
        <v>23443</v>
      </c>
      <c r="D9234" s="32">
        <v>44281</v>
      </c>
      <c r="E9234" s="31" t="s">
        <v>23444</v>
      </c>
      <c r="F9234" s="31" t="s">
        <v>12612</v>
      </c>
      <c r="G9234" s="33">
        <v>-786028.32</v>
      </c>
      <c r="H9234" s="33">
        <v>-786028.32</v>
      </c>
      <c r="I9234" s="31" t="s">
        <v>9762</v>
      </c>
      <c r="J9234" s="31" t="s">
        <v>9763</v>
      </c>
      <c r="K9234" s="33">
        <v>-786028.32</v>
      </c>
      <c r="L9234" s="31" t="s">
        <v>9764</v>
      </c>
      <c r="M9234" t="e">
        <f t="shared" si="402"/>
        <v>#VALUE!</v>
      </c>
    </row>
    <row r="9235" spans="1:13" hidden="1">
      <c r="A9235" s="31" t="s">
        <v>9849</v>
      </c>
      <c r="B9235" s="31" t="s">
        <v>23442</v>
      </c>
      <c r="C9235" s="31" t="s">
        <v>23443</v>
      </c>
      <c r="D9235" s="32">
        <v>44281</v>
      </c>
      <c r="E9235" s="31" t="s">
        <v>23444</v>
      </c>
      <c r="F9235" s="31" t="s">
        <v>9997</v>
      </c>
      <c r="G9235" s="33">
        <v>786028.32</v>
      </c>
      <c r="H9235" s="33">
        <v>786028.32</v>
      </c>
      <c r="I9235" s="31" t="s">
        <v>9762</v>
      </c>
      <c r="J9235" s="31" t="s">
        <v>9763</v>
      </c>
      <c r="K9235" s="33">
        <v>786028.32</v>
      </c>
      <c r="L9235" s="31" t="s">
        <v>9764</v>
      </c>
      <c r="M9235" t="e">
        <f t="shared" si="402"/>
        <v>#VALUE!</v>
      </c>
    </row>
    <row r="9236" spans="1:13" hidden="1">
      <c r="A9236" s="31" t="s">
        <v>9849</v>
      </c>
      <c r="B9236" s="31" t="s">
        <v>23445</v>
      </c>
      <c r="C9236" s="31" t="s">
        <v>23446</v>
      </c>
      <c r="D9236" s="32">
        <v>44281</v>
      </c>
      <c r="E9236" s="31" t="s">
        <v>23447</v>
      </c>
      <c r="F9236" s="31" t="s">
        <v>12612</v>
      </c>
      <c r="G9236" s="33">
        <v>-1963090.67</v>
      </c>
      <c r="H9236" s="33">
        <v>-1963090.67</v>
      </c>
      <c r="I9236" s="31" t="s">
        <v>9762</v>
      </c>
      <c r="J9236" s="31" t="s">
        <v>9763</v>
      </c>
      <c r="K9236" s="33">
        <v>-1963090.67</v>
      </c>
      <c r="L9236" s="31" t="s">
        <v>9764</v>
      </c>
      <c r="M9236" t="e">
        <f t="shared" si="402"/>
        <v>#VALUE!</v>
      </c>
    </row>
    <row r="9237" spans="1:13" hidden="1">
      <c r="A9237" s="31" t="s">
        <v>9849</v>
      </c>
      <c r="B9237" s="31" t="s">
        <v>23445</v>
      </c>
      <c r="C9237" s="31" t="s">
        <v>23446</v>
      </c>
      <c r="D9237" s="32">
        <v>44281</v>
      </c>
      <c r="E9237" s="31" t="s">
        <v>23447</v>
      </c>
      <c r="F9237" s="31" t="s">
        <v>9997</v>
      </c>
      <c r="G9237" s="33">
        <v>1963090.67</v>
      </c>
      <c r="H9237" s="33">
        <v>1963090.67</v>
      </c>
      <c r="I9237" s="31" t="s">
        <v>9762</v>
      </c>
      <c r="J9237" s="31" t="s">
        <v>9763</v>
      </c>
      <c r="K9237" s="33">
        <v>1963090.67</v>
      </c>
      <c r="L9237" s="31" t="s">
        <v>9764</v>
      </c>
      <c r="M9237" t="e">
        <f t="shared" si="402"/>
        <v>#VALUE!</v>
      </c>
    </row>
    <row r="9238" spans="1:13" hidden="1">
      <c r="A9238" s="31" t="s">
        <v>9849</v>
      </c>
      <c r="B9238" s="31" t="s">
        <v>23448</v>
      </c>
      <c r="C9238" s="31" t="s">
        <v>23449</v>
      </c>
      <c r="D9238" s="32">
        <v>44281</v>
      </c>
      <c r="E9238" s="31" t="s">
        <v>23450</v>
      </c>
      <c r="F9238" s="31" t="s">
        <v>12612</v>
      </c>
      <c r="G9238" s="33">
        <v>-2100000</v>
      </c>
      <c r="H9238" s="33">
        <v>-2100000</v>
      </c>
      <c r="I9238" s="31" t="s">
        <v>9762</v>
      </c>
      <c r="J9238" s="31" t="s">
        <v>9763</v>
      </c>
      <c r="K9238" s="33">
        <v>-2100000</v>
      </c>
      <c r="L9238" s="31" t="s">
        <v>9764</v>
      </c>
      <c r="M9238" t="e">
        <f t="shared" si="402"/>
        <v>#VALUE!</v>
      </c>
    </row>
    <row r="9239" spans="1:13" hidden="1">
      <c r="A9239" s="31" t="s">
        <v>9849</v>
      </c>
      <c r="B9239" s="31" t="s">
        <v>23448</v>
      </c>
      <c r="C9239" s="31" t="s">
        <v>23449</v>
      </c>
      <c r="D9239" s="32">
        <v>44281</v>
      </c>
      <c r="E9239" s="31" t="s">
        <v>23450</v>
      </c>
      <c r="F9239" s="31" t="s">
        <v>9997</v>
      </c>
      <c r="G9239" s="33">
        <v>2100000</v>
      </c>
      <c r="H9239" s="33">
        <v>2100000</v>
      </c>
      <c r="I9239" s="31" t="s">
        <v>9762</v>
      </c>
      <c r="J9239" s="31" t="s">
        <v>9763</v>
      </c>
      <c r="K9239" s="33">
        <v>2100000</v>
      </c>
      <c r="L9239" s="31" t="s">
        <v>9764</v>
      </c>
      <c r="M9239" t="e">
        <f t="shared" si="402"/>
        <v>#VALUE!</v>
      </c>
    </row>
    <row r="9240" spans="1:13" hidden="1">
      <c r="A9240" s="31" t="s">
        <v>9849</v>
      </c>
      <c r="B9240" s="31" t="s">
        <v>23451</v>
      </c>
      <c r="C9240" s="31" t="s">
        <v>23452</v>
      </c>
      <c r="D9240" s="32">
        <v>44281</v>
      </c>
      <c r="E9240" s="31" t="s">
        <v>23453</v>
      </c>
      <c r="F9240" s="31" t="s">
        <v>12612</v>
      </c>
      <c r="G9240" s="33">
        <v>-1765222</v>
      </c>
      <c r="H9240" s="33">
        <v>-1765222</v>
      </c>
      <c r="I9240" s="31" t="s">
        <v>9762</v>
      </c>
      <c r="J9240" s="31" t="s">
        <v>9763</v>
      </c>
      <c r="K9240" s="33">
        <v>-1765222</v>
      </c>
      <c r="L9240" s="31" t="s">
        <v>9764</v>
      </c>
      <c r="M9240" t="e">
        <f t="shared" si="402"/>
        <v>#VALUE!</v>
      </c>
    </row>
    <row r="9241" spans="1:13" hidden="1">
      <c r="A9241" s="31" t="s">
        <v>9849</v>
      </c>
      <c r="B9241" s="31" t="s">
        <v>23451</v>
      </c>
      <c r="C9241" s="31" t="s">
        <v>23452</v>
      </c>
      <c r="D9241" s="32">
        <v>44281</v>
      </c>
      <c r="E9241" s="31" t="s">
        <v>23453</v>
      </c>
      <c r="F9241" s="31" t="s">
        <v>9997</v>
      </c>
      <c r="G9241" s="33">
        <v>1765222</v>
      </c>
      <c r="H9241" s="33">
        <v>1765222</v>
      </c>
      <c r="I9241" s="31" t="s">
        <v>9762</v>
      </c>
      <c r="J9241" s="31" t="s">
        <v>9763</v>
      </c>
      <c r="K9241" s="33">
        <v>1765222</v>
      </c>
      <c r="L9241" s="31" t="s">
        <v>9764</v>
      </c>
      <c r="M9241" t="e">
        <f t="shared" si="402"/>
        <v>#VALUE!</v>
      </c>
    </row>
    <row r="9242" spans="1:13" hidden="1">
      <c r="A9242" s="31" t="s">
        <v>9849</v>
      </c>
      <c r="B9242" s="31" t="s">
        <v>23454</v>
      </c>
      <c r="C9242" s="31" t="s">
        <v>23455</v>
      </c>
      <c r="D9242" s="32">
        <v>44281</v>
      </c>
      <c r="E9242" s="31" t="s">
        <v>23456</v>
      </c>
      <c r="F9242" s="31" t="s">
        <v>12612</v>
      </c>
      <c r="G9242" s="33">
        <v>-49000</v>
      </c>
      <c r="H9242" s="33">
        <v>-49000</v>
      </c>
      <c r="I9242" s="31" t="s">
        <v>9762</v>
      </c>
      <c r="J9242" s="31" t="s">
        <v>9763</v>
      </c>
      <c r="K9242" s="33">
        <v>-49000</v>
      </c>
      <c r="L9242" s="31" t="s">
        <v>9764</v>
      </c>
      <c r="M9242" t="e">
        <f t="shared" si="402"/>
        <v>#VALUE!</v>
      </c>
    </row>
    <row r="9243" spans="1:13" hidden="1">
      <c r="A9243" s="31" t="s">
        <v>9849</v>
      </c>
      <c r="B9243" s="31" t="s">
        <v>23454</v>
      </c>
      <c r="C9243" s="31" t="s">
        <v>23455</v>
      </c>
      <c r="D9243" s="32">
        <v>44281</v>
      </c>
      <c r="E9243" s="31" t="s">
        <v>23456</v>
      </c>
      <c r="F9243" s="31" t="s">
        <v>9997</v>
      </c>
      <c r="G9243" s="33">
        <v>49000</v>
      </c>
      <c r="H9243" s="33">
        <v>49000</v>
      </c>
      <c r="I9243" s="31" t="s">
        <v>9762</v>
      </c>
      <c r="J9243" s="31" t="s">
        <v>9763</v>
      </c>
      <c r="K9243" s="33">
        <v>49000</v>
      </c>
      <c r="L9243" s="31" t="s">
        <v>9764</v>
      </c>
      <c r="M9243" t="e">
        <f t="shared" si="402"/>
        <v>#VALUE!</v>
      </c>
    </row>
    <row r="9244" spans="1:13" hidden="1">
      <c r="A9244" s="31" t="s">
        <v>9849</v>
      </c>
      <c r="B9244" s="31" t="s">
        <v>23457</v>
      </c>
      <c r="C9244" s="31" t="s">
        <v>23458</v>
      </c>
      <c r="D9244" s="32">
        <v>44281</v>
      </c>
      <c r="E9244" s="31" t="s">
        <v>23459</v>
      </c>
      <c r="F9244" s="31" t="s">
        <v>12612</v>
      </c>
      <c r="G9244" s="33">
        <v>-149000</v>
      </c>
      <c r="H9244" s="33">
        <v>-149000</v>
      </c>
      <c r="I9244" s="31" t="s">
        <v>9762</v>
      </c>
      <c r="J9244" s="31" t="s">
        <v>9763</v>
      </c>
      <c r="K9244" s="33">
        <v>-149000</v>
      </c>
      <c r="L9244" s="31" t="s">
        <v>9764</v>
      </c>
      <c r="M9244" t="e">
        <f t="shared" si="402"/>
        <v>#VALUE!</v>
      </c>
    </row>
    <row r="9245" spans="1:13" hidden="1">
      <c r="A9245" s="31" t="s">
        <v>9849</v>
      </c>
      <c r="B9245" s="31" t="s">
        <v>23457</v>
      </c>
      <c r="C9245" s="31" t="s">
        <v>23458</v>
      </c>
      <c r="D9245" s="32">
        <v>44281</v>
      </c>
      <c r="E9245" s="31" t="s">
        <v>23459</v>
      </c>
      <c r="F9245" s="31" t="s">
        <v>9997</v>
      </c>
      <c r="G9245" s="33">
        <v>149000</v>
      </c>
      <c r="H9245" s="33">
        <v>149000</v>
      </c>
      <c r="I9245" s="31" t="s">
        <v>9762</v>
      </c>
      <c r="J9245" s="31" t="s">
        <v>9763</v>
      </c>
      <c r="K9245" s="33">
        <v>149000</v>
      </c>
      <c r="L9245" s="31" t="s">
        <v>9764</v>
      </c>
      <c r="M9245" t="e">
        <f t="shared" si="402"/>
        <v>#VALUE!</v>
      </c>
    </row>
    <row r="9246" spans="1:13" hidden="1">
      <c r="A9246" s="31" t="s">
        <v>9849</v>
      </c>
      <c r="B9246" s="31" t="s">
        <v>23460</v>
      </c>
      <c r="C9246" s="31" t="s">
        <v>23461</v>
      </c>
      <c r="D9246" s="32">
        <v>44281</v>
      </c>
      <c r="E9246" s="31" t="s">
        <v>23462</v>
      </c>
      <c r="F9246" s="31" t="s">
        <v>12612</v>
      </c>
      <c r="G9246" s="33">
        <v>-265000</v>
      </c>
      <c r="H9246" s="33">
        <v>-265000</v>
      </c>
      <c r="I9246" s="31" t="s">
        <v>9762</v>
      </c>
      <c r="J9246" s="31" t="s">
        <v>9763</v>
      </c>
      <c r="K9246" s="33">
        <v>-265000</v>
      </c>
      <c r="L9246" s="31" t="s">
        <v>9764</v>
      </c>
      <c r="M9246" t="e">
        <f t="shared" si="402"/>
        <v>#VALUE!</v>
      </c>
    </row>
    <row r="9247" spans="1:13" hidden="1">
      <c r="A9247" s="31" t="s">
        <v>9849</v>
      </c>
      <c r="B9247" s="31" t="s">
        <v>23460</v>
      </c>
      <c r="C9247" s="31" t="s">
        <v>23461</v>
      </c>
      <c r="D9247" s="32">
        <v>44281</v>
      </c>
      <c r="E9247" s="31" t="s">
        <v>23462</v>
      </c>
      <c r="F9247" s="31" t="s">
        <v>9997</v>
      </c>
      <c r="G9247" s="33">
        <v>265000</v>
      </c>
      <c r="H9247" s="33">
        <v>265000</v>
      </c>
      <c r="I9247" s="31" t="s">
        <v>9762</v>
      </c>
      <c r="J9247" s="31" t="s">
        <v>9763</v>
      </c>
      <c r="K9247" s="33">
        <v>265000</v>
      </c>
      <c r="L9247" s="31" t="s">
        <v>9764</v>
      </c>
      <c r="M9247" t="e">
        <f t="shared" si="402"/>
        <v>#VALUE!</v>
      </c>
    </row>
    <row r="9248" spans="1:13" hidden="1">
      <c r="A9248" s="31" t="s">
        <v>9849</v>
      </c>
      <c r="B9248" s="31" t="s">
        <v>23463</v>
      </c>
      <c r="C9248" s="31" t="s">
        <v>23464</v>
      </c>
      <c r="D9248" s="32">
        <v>44281</v>
      </c>
      <c r="E9248" s="31" t="s">
        <v>23465</v>
      </c>
      <c r="F9248" s="31" t="s">
        <v>12612</v>
      </c>
      <c r="G9248" s="33">
        <v>-2500000</v>
      </c>
      <c r="H9248" s="33">
        <v>-2500000</v>
      </c>
      <c r="I9248" s="31" t="s">
        <v>9762</v>
      </c>
      <c r="J9248" s="31" t="s">
        <v>9763</v>
      </c>
      <c r="K9248" s="33">
        <v>-2500000</v>
      </c>
      <c r="L9248" s="31" t="s">
        <v>9764</v>
      </c>
      <c r="M9248" t="e">
        <f t="shared" si="402"/>
        <v>#VALUE!</v>
      </c>
    </row>
    <row r="9249" spans="1:15" hidden="1">
      <c r="A9249" s="31" t="s">
        <v>9849</v>
      </c>
      <c r="B9249" s="31" t="s">
        <v>23463</v>
      </c>
      <c r="C9249" s="31" t="s">
        <v>23464</v>
      </c>
      <c r="D9249" s="32">
        <v>44281</v>
      </c>
      <c r="E9249" s="31" t="s">
        <v>23465</v>
      </c>
      <c r="F9249" s="31" t="s">
        <v>9997</v>
      </c>
      <c r="G9249" s="33">
        <v>2500000</v>
      </c>
      <c r="H9249" s="33">
        <v>2500000</v>
      </c>
      <c r="I9249" s="31" t="s">
        <v>9762</v>
      </c>
      <c r="J9249" s="31" t="s">
        <v>9763</v>
      </c>
      <c r="K9249" s="33">
        <v>2500000</v>
      </c>
      <c r="L9249" s="31" t="s">
        <v>9764</v>
      </c>
      <c r="M9249" t="e">
        <f t="shared" si="402"/>
        <v>#VALUE!</v>
      </c>
    </row>
    <row r="9250" spans="1:15" hidden="1">
      <c r="A9250" s="31" t="s">
        <v>9849</v>
      </c>
      <c r="B9250" s="31" t="s">
        <v>23466</v>
      </c>
      <c r="C9250" s="31" t="s">
        <v>23467</v>
      </c>
      <c r="D9250" s="32">
        <v>44281</v>
      </c>
      <c r="E9250" s="31" t="s">
        <v>23468</v>
      </c>
      <c r="F9250" s="31" t="s">
        <v>12612</v>
      </c>
      <c r="G9250" s="33">
        <v>-34810</v>
      </c>
      <c r="H9250" s="33">
        <v>-34810</v>
      </c>
      <c r="I9250" s="31" t="s">
        <v>9762</v>
      </c>
      <c r="J9250" s="31" t="s">
        <v>9763</v>
      </c>
      <c r="K9250" s="33">
        <v>-34810</v>
      </c>
      <c r="L9250" s="31" t="s">
        <v>9764</v>
      </c>
      <c r="M9250" t="e">
        <f t="shared" si="402"/>
        <v>#VALUE!</v>
      </c>
    </row>
    <row r="9251" spans="1:15" hidden="1">
      <c r="A9251" s="31" t="s">
        <v>9849</v>
      </c>
      <c r="B9251" s="31" t="s">
        <v>23466</v>
      </c>
      <c r="C9251" s="31" t="s">
        <v>23467</v>
      </c>
      <c r="D9251" s="32">
        <v>44281</v>
      </c>
      <c r="E9251" s="31" t="s">
        <v>23468</v>
      </c>
      <c r="F9251" s="31" t="s">
        <v>9875</v>
      </c>
      <c r="G9251" s="33">
        <v>34810</v>
      </c>
      <c r="H9251" s="33">
        <v>34810</v>
      </c>
      <c r="I9251" s="31" t="s">
        <v>9762</v>
      </c>
      <c r="J9251" s="31" t="s">
        <v>9763</v>
      </c>
      <c r="K9251" s="33">
        <v>34810</v>
      </c>
      <c r="L9251" s="31" t="s">
        <v>9764</v>
      </c>
      <c r="M9251" t="e">
        <f t="shared" si="402"/>
        <v>#VALUE!</v>
      </c>
    </row>
    <row r="9252" spans="1:15" hidden="1">
      <c r="A9252" s="31" t="s">
        <v>9849</v>
      </c>
      <c r="B9252" s="31" t="s">
        <v>23469</v>
      </c>
      <c r="C9252" s="31" t="s">
        <v>23470</v>
      </c>
      <c r="D9252" s="32">
        <v>44281</v>
      </c>
      <c r="E9252" s="31" t="s">
        <v>23471</v>
      </c>
      <c r="F9252" s="31" t="s">
        <v>12612</v>
      </c>
      <c r="G9252" s="33">
        <v>-19716</v>
      </c>
      <c r="H9252" s="33">
        <v>-19716</v>
      </c>
      <c r="I9252" s="31" t="s">
        <v>9762</v>
      </c>
      <c r="J9252" s="31" t="s">
        <v>9763</v>
      </c>
      <c r="K9252" s="33">
        <v>-19716</v>
      </c>
      <c r="L9252" s="31" t="s">
        <v>9764</v>
      </c>
      <c r="M9252">
        <f t="shared" si="402"/>
        <v>15</v>
      </c>
      <c r="N9252" t="str">
        <f t="shared" ref="N9252:N9257" si="403">MID(E9252,M9252,10)</f>
        <v>PO64000199</v>
      </c>
      <c r="O9252" t="e">
        <f>VLOOKUP(N9252,'1_คตง_ภาพรวม'!L9252:M9302,2,FALSE)</f>
        <v>#N/A</v>
      </c>
    </row>
    <row r="9253" spans="1:15" hidden="1">
      <c r="A9253" s="31" t="s">
        <v>9849</v>
      </c>
      <c r="B9253" s="31" t="s">
        <v>23469</v>
      </c>
      <c r="C9253" s="31" t="s">
        <v>23470</v>
      </c>
      <c r="D9253" s="32">
        <v>44281</v>
      </c>
      <c r="E9253" s="31" t="s">
        <v>23471</v>
      </c>
      <c r="F9253" s="31" t="s">
        <v>9875</v>
      </c>
      <c r="G9253" s="33">
        <v>19716</v>
      </c>
      <c r="H9253" s="33">
        <v>19716</v>
      </c>
      <c r="I9253" s="31" t="s">
        <v>9762</v>
      </c>
      <c r="J9253" s="31" t="s">
        <v>9763</v>
      </c>
      <c r="K9253" s="33">
        <v>19716</v>
      </c>
      <c r="L9253" s="31" t="s">
        <v>9764</v>
      </c>
      <c r="M9253">
        <f t="shared" si="402"/>
        <v>15</v>
      </c>
      <c r="N9253" t="str">
        <f t="shared" si="403"/>
        <v>PO64000199</v>
      </c>
      <c r="O9253" t="e">
        <f>VLOOKUP(N9253,'1_คตง_ภาพรวม'!L9253:M9303,2,FALSE)</f>
        <v>#N/A</v>
      </c>
    </row>
    <row r="9254" spans="1:15" hidden="1">
      <c r="A9254" s="31" t="s">
        <v>9849</v>
      </c>
      <c r="B9254" s="31" t="s">
        <v>23472</v>
      </c>
      <c r="C9254" s="31" t="s">
        <v>23473</v>
      </c>
      <c r="D9254" s="32">
        <v>44281</v>
      </c>
      <c r="E9254" s="31" t="s">
        <v>23474</v>
      </c>
      <c r="F9254" s="31" t="s">
        <v>12612</v>
      </c>
      <c r="G9254" s="33">
        <v>-197160</v>
      </c>
      <c r="H9254" s="33">
        <v>-197160</v>
      </c>
      <c r="I9254" s="31" t="s">
        <v>9762</v>
      </c>
      <c r="J9254" s="31" t="s">
        <v>9763</v>
      </c>
      <c r="K9254" s="33">
        <v>-197160</v>
      </c>
      <c r="L9254" s="31" t="s">
        <v>9764</v>
      </c>
      <c r="M9254">
        <f t="shared" si="402"/>
        <v>15</v>
      </c>
      <c r="N9254" t="str">
        <f t="shared" si="403"/>
        <v>PO64000150</v>
      </c>
      <c r="O9254" t="e">
        <f>VLOOKUP(N9254,'1_คตง_ภาพรวม'!L9254:M9304,2,FALSE)</f>
        <v>#N/A</v>
      </c>
    </row>
    <row r="9255" spans="1:15" hidden="1">
      <c r="A9255" s="31" t="s">
        <v>9849</v>
      </c>
      <c r="B9255" s="31" t="s">
        <v>23472</v>
      </c>
      <c r="C9255" s="31" t="s">
        <v>23473</v>
      </c>
      <c r="D9255" s="32">
        <v>44281</v>
      </c>
      <c r="E9255" s="31" t="s">
        <v>23474</v>
      </c>
      <c r="F9255" s="31" t="s">
        <v>9875</v>
      </c>
      <c r="G9255" s="33">
        <v>197160</v>
      </c>
      <c r="H9255" s="33">
        <v>197160</v>
      </c>
      <c r="I9255" s="31" t="s">
        <v>9762</v>
      </c>
      <c r="J9255" s="31" t="s">
        <v>9763</v>
      </c>
      <c r="K9255" s="33">
        <v>197160</v>
      </c>
      <c r="L9255" s="31" t="s">
        <v>9764</v>
      </c>
      <c r="M9255">
        <f t="shared" si="402"/>
        <v>15</v>
      </c>
      <c r="N9255" t="str">
        <f t="shared" si="403"/>
        <v>PO64000150</v>
      </c>
      <c r="O9255" t="e">
        <f>VLOOKUP(N9255,'1_คตง_ภาพรวม'!L9255:M9305,2,FALSE)</f>
        <v>#N/A</v>
      </c>
    </row>
    <row r="9256" spans="1:15" hidden="1">
      <c r="A9256" s="31" t="s">
        <v>9849</v>
      </c>
      <c r="B9256" s="31" t="s">
        <v>23475</v>
      </c>
      <c r="C9256" s="31" t="s">
        <v>23476</v>
      </c>
      <c r="D9256" s="32">
        <v>44281</v>
      </c>
      <c r="E9256" s="31" t="s">
        <v>23477</v>
      </c>
      <c r="F9256" s="31" t="s">
        <v>12612</v>
      </c>
      <c r="G9256" s="33">
        <v>-3316899</v>
      </c>
      <c r="H9256" s="33">
        <v>-3316899</v>
      </c>
      <c r="I9256" s="31" t="s">
        <v>9762</v>
      </c>
      <c r="J9256" s="31" t="s">
        <v>9763</v>
      </c>
      <c r="K9256" s="33">
        <v>-3316899</v>
      </c>
      <c r="L9256" s="31" t="s">
        <v>9764</v>
      </c>
      <c r="M9256">
        <f t="shared" si="402"/>
        <v>15</v>
      </c>
      <c r="N9256" t="str">
        <f t="shared" si="403"/>
        <v>PO63000951</v>
      </c>
      <c r="O9256" t="e">
        <f>VLOOKUP(N9256,'1_คตง_ภาพรวม'!L9256:M9306,2,FALSE)</f>
        <v>#N/A</v>
      </c>
    </row>
    <row r="9257" spans="1:15" hidden="1">
      <c r="A9257" s="31" t="s">
        <v>9849</v>
      </c>
      <c r="B9257" s="31" t="s">
        <v>23475</v>
      </c>
      <c r="C9257" s="31" t="s">
        <v>23476</v>
      </c>
      <c r="D9257" s="32">
        <v>44281</v>
      </c>
      <c r="E9257" s="31" t="s">
        <v>23477</v>
      </c>
      <c r="F9257" s="31" t="s">
        <v>9875</v>
      </c>
      <c r="G9257" s="33">
        <v>3316899</v>
      </c>
      <c r="H9257" s="33">
        <v>3316899</v>
      </c>
      <c r="I9257" s="31" t="s">
        <v>9762</v>
      </c>
      <c r="J9257" s="31" t="s">
        <v>9763</v>
      </c>
      <c r="K9257" s="33">
        <v>3316899</v>
      </c>
      <c r="L9257" s="31" t="s">
        <v>9764</v>
      </c>
      <c r="M9257">
        <f t="shared" si="402"/>
        <v>15</v>
      </c>
      <c r="N9257" t="str">
        <f t="shared" si="403"/>
        <v>PO63000951</v>
      </c>
      <c r="O9257" t="e">
        <f>VLOOKUP(N9257,'1_คตง_ภาพรวม'!L9257:M9307,2,FALSE)</f>
        <v>#N/A</v>
      </c>
    </row>
    <row r="9258" spans="1:15" hidden="1">
      <c r="A9258" s="31" t="s">
        <v>9849</v>
      </c>
      <c r="B9258" s="31" t="s">
        <v>23478</v>
      </c>
      <c r="C9258" s="31" t="s">
        <v>23479</v>
      </c>
      <c r="D9258" s="32">
        <v>44281</v>
      </c>
      <c r="E9258" s="31" t="s">
        <v>23480</v>
      </c>
      <c r="F9258" s="31" t="s">
        <v>12612</v>
      </c>
      <c r="G9258" s="33">
        <v>-2625000</v>
      </c>
      <c r="H9258" s="33">
        <v>-2625000</v>
      </c>
      <c r="I9258" s="31" t="s">
        <v>9762</v>
      </c>
      <c r="J9258" s="31" t="s">
        <v>9763</v>
      </c>
      <c r="K9258" s="33">
        <v>-2625000</v>
      </c>
      <c r="L9258" s="31" t="s">
        <v>9764</v>
      </c>
      <c r="M9258" t="e">
        <f t="shared" si="402"/>
        <v>#VALUE!</v>
      </c>
    </row>
    <row r="9259" spans="1:15" hidden="1">
      <c r="A9259" s="31" t="s">
        <v>9849</v>
      </c>
      <c r="B9259" s="31" t="s">
        <v>23478</v>
      </c>
      <c r="C9259" s="31" t="s">
        <v>23479</v>
      </c>
      <c r="D9259" s="32">
        <v>44281</v>
      </c>
      <c r="E9259" s="31" t="s">
        <v>23480</v>
      </c>
      <c r="F9259" s="31" t="s">
        <v>9997</v>
      </c>
      <c r="G9259" s="33">
        <v>2625000</v>
      </c>
      <c r="H9259" s="33">
        <v>2625000</v>
      </c>
      <c r="I9259" s="31" t="s">
        <v>9762</v>
      </c>
      <c r="J9259" s="31" t="s">
        <v>9763</v>
      </c>
      <c r="K9259" s="33">
        <v>2625000</v>
      </c>
      <c r="L9259" s="31" t="s">
        <v>9764</v>
      </c>
      <c r="M9259" t="e">
        <f t="shared" si="402"/>
        <v>#VALUE!</v>
      </c>
    </row>
    <row r="9260" spans="1:15" hidden="1">
      <c r="A9260" s="31" t="s">
        <v>9849</v>
      </c>
      <c r="B9260" s="31" t="s">
        <v>23481</v>
      </c>
      <c r="C9260" s="31" t="s">
        <v>23482</v>
      </c>
      <c r="D9260" s="32">
        <v>44281</v>
      </c>
      <c r="E9260" s="31" t="s">
        <v>23483</v>
      </c>
      <c r="F9260" s="31" t="s">
        <v>12612</v>
      </c>
      <c r="G9260" s="33">
        <v>-55494.18</v>
      </c>
      <c r="H9260" s="33">
        <v>-55494.18</v>
      </c>
      <c r="I9260" s="31" t="s">
        <v>9762</v>
      </c>
      <c r="J9260" s="31" t="s">
        <v>9763</v>
      </c>
      <c r="K9260" s="33">
        <v>-55494.18</v>
      </c>
      <c r="L9260" s="31" t="s">
        <v>9764</v>
      </c>
      <c r="M9260">
        <f t="shared" si="402"/>
        <v>15</v>
      </c>
      <c r="N9260" t="str">
        <f t="shared" ref="N9260:N9281" si="404">MID(E9260,M9260,10)</f>
        <v>PO64000262</v>
      </c>
      <c r="O9260" t="e">
        <f>VLOOKUP(N9260,'1_คตง_ภาพรวม'!L9260:M9310,2,FALSE)</f>
        <v>#N/A</v>
      </c>
    </row>
    <row r="9261" spans="1:15" hidden="1">
      <c r="A9261" s="31" t="s">
        <v>9849</v>
      </c>
      <c r="B9261" s="31" t="s">
        <v>23481</v>
      </c>
      <c r="C9261" s="31" t="s">
        <v>23482</v>
      </c>
      <c r="D9261" s="32">
        <v>44281</v>
      </c>
      <c r="E9261" s="31" t="s">
        <v>23483</v>
      </c>
      <c r="F9261" s="31" t="s">
        <v>9875</v>
      </c>
      <c r="G9261" s="33">
        <v>55494.18</v>
      </c>
      <c r="H9261" s="33">
        <v>55494.18</v>
      </c>
      <c r="I9261" s="31" t="s">
        <v>9762</v>
      </c>
      <c r="J9261" s="31" t="s">
        <v>9763</v>
      </c>
      <c r="K9261" s="33">
        <v>55494.18</v>
      </c>
      <c r="L9261" s="31" t="s">
        <v>9764</v>
      </c>
      <c r="M9261">
        <f t="shared" si="402"/>
        <v>15</v>
      </c>
      <c r="N9261" t="str">
        <f t="shared" si="404"/>
        <v>PO64000262</v>
      </c>
      <c r="O9261" t="e">
        <f>VLOOKUP(N9261,'1_คตง_ภาพรวม'!L9261:M9311,2,FALSE)</f>
        <v>#N/A</v>
      </c>
    </row>
    <row r="9262" spans="1:15" hidden="1">
      <c r="A9262" s="31" t="s">
        <v>9849</v>
      </c>
      <c r="B9262" s="31" t="s">
        <v>23484</v>
      </c>
      <c r="C9262" s="31" t="s">
        <v>23485</v>
      </c>
      <c r="D9262" s="32">
        <v>44281</v>
      </c>
      <c r="E9262" s="31" t="s">
        <v>23486</v>
      </c>
      <c r="F9262" s="31" t="s">
        <v>12612</v>
      </c>
      <c r="G9262" s="33">
        <v>-9858</v>
      </c>
      <c r="H9262" s="33">
        <v>-9858</v>
      </c>
      <c r="I9262" s="31" t="s">
        <v>9762</v>
      </c>
      <c r="J9262" s="31" t="s">
        <v>9763</v>
      </c>
      <c r="K9262" s="33">
        <v>-9858</v>
      </c>
      <c r="L9262" s="31" t="s">
        <v>9764</v>
      </c>
      <c r="M9262">
        <f t="shared" si="402"/>
        <v>15</v>
      </c>
      <c r="N9262" t="str">
        <f t="shared" si="404"/>
        <v>PO64000293</v>
      </c>
      <c r="O9262" t="e">
        <f>VLOOKUP(N9262,'1_คตง_ภาพรวม'!L9262:M9312,2,FALSE)</f>
        <v>#N/A</v>
      </c>
    </row>
    <row r="9263" spans="1:15" hidden="1">
      <c r="A9263" s="31" t="s">
        <v>9849</v>
      </c>
      <c r="B9263" s="31" t="s">
        <v>23484</v>
      </c>
      <c r="C9263" s="31" t="s">
        <v>23485</v>
      </c>
      <c r="D9263" s="32">
        <v>44281</v>
      </c>
      <c r="E9263" s="31" t="s">
        <v>23486</v>
      </c>
      <c r="F9263" s="31" t="s">
        <v>9875</v>
      </c>
      <c r="G9263" s="33">
        <v>9858</v>
      </c>
      <c r="H9263" s="33">
        <v>9858</v>
      </c>
      <c r="I9263" s="31" t="s">
        <v>9762</v>
      </c>
      <c r="J9263" s="31" t="s">
        <v>9763</v>
      </c>
      <c r="K9263" s="33">
        <v>9858</v>
      </c>
      <c r="L9263" s="31" t="s">
        <v>9764</v>
      </c>
      <c r="M9263">
        <f t="shared" si="402"/>
        <v>15</v>
      </c>
      <c r="N9263" t="str">
        <f t="shared" si="404"/>
        <v>PO64000293</v>
      </c>
      <c r="O9263" t="e">
        <f>VLOOKUP(N9263,'1_คตง_ภาพรวม'!L9263:M9313,2,FALSE)</f>
        <v>#N/A</v>
      </c>
    </row>
    <row r="9264" spans="1:15" hidden="1">
      <c r="A9264" s="31" t="s">
        <v>9849</v>
      </c>
      <c r="B9264" s="31" t="s">
        <v>23487</v>
      </c>
      <c r="C9264" s="31" t="s">
        <v>23488</v>
      </c>
      <c r="D9264" s="32">
        <v>44281</v>
      </c>
      <c r="E9264" s="31" t="s">
        <v>23489</v>
      </c>
      <c r="F9264" s="31" t="s">
        <v>12612</v>
      </c>
      <c r="G9264" s="33">
        <v>-9900</v>
      </c>
      <c r="H9264" s="33">
        <v>-9900</v>
      </c>
      <c r="I9264" s="31" t="s">
        <v>9762</v>
      </c>
      <c r="J9264" s="31" t="s">
        <v>9763</v>
      </c>
      <c r="K9264" s="33">
        <v>-9900</v>
      </c>
      <c r="L9264" s="31" t="s">
        <v>9764</v>
      </c>
      <c r="M9264">
        <f t="shared" si="402"/>
        <v>15</v>
      </c>
      <c r="N9264" t="str">
        <f t="shared" si="404"/>
        <v>PO64000241</v>
      </c>
      <c r="O9264" t="e">
        <f>VLOOKUP(N9264,'1_คตง_ภาพรวม'!L9264:M9314,2,FALSE)</f>
        <v>#N/A</v>
      </c>
    </row>
    <row r="9265" spans="1:15" hidden="1">
      <c r="A9265" s="31" t="s">
        <v>9849</v>
      </c>
      <c r="B9265" s="31" t="s">
        <v>23487</v>
      </c>
      <c r="C9265" s="31" t="s">
        <v>23488</v>
      </c>
      <c r="D9265" s="32">
        <v>44281</v>
      </c>
      <c r="E9265" s="31" t="s">
        <v>23489</v>
      </c>
      <c r="F9265" s="31" t="s">
        <v>9875</v>
      </c>
      <c r="G9265" s="33">
        <v>9900</v>
      </c>
      <c r="H9265" s="33">
        <v>9900</v>
      </c>
      <c r="I9265" s="31" t="s">
        <v>9762</v>
      </c>
      <c r="J9265" s="31" t="s">
        <v>9763</v>
      </c>
      <c r="K9265" s="33">
        <v>9900</v>
      </c>
      <c r="L9265" s="31" t="s">
        <v>9764</v>
      </c>
      <c r="M9265">
        <f t="shared" si="402"/>
        <v>15</v>
      </c>
      <c r="N9265" t="str">
        <f t="shared" si="404"/>
        <v>PO64000241</v>
      </c>
      <c r="O9265" t="e">
        <f>VLOOKUP(N9265,'1_คตง_ภาพรวม'!L9265:M9315,2,FALSE)</f>
        <v>#N/A</v>
      </c>
    </row>
    <row r="9266" spans="1:15" hidden="1">
      <c r="A9266" s="31" t="s">
        <v>9849</v>
      </c>
      <c r="B9266" s="31" t="s">
        <v>23490</v>
      </c>
      <c r="C9266" s="31" t="s">
        <v>23491</v>
      </c>
      <c r="D9266" s="32">
        <v>44281</v>
      </c>
      <c r="E9266" s="31" t="s">
        <v>23492</v>
      </c>
      <c r="F9266" s="31" t="s">
        <v>12612</v>
      </c>
      <c r="G9266" s="33">
        <v>-24750</v>
      </c>
      <c r="H9266" s="33">
        <v>-24750</v>
      </c>
      <c r="I9266" s="31" t="s">
        <v>9762</v>
      </c>
      <c r="J9266" s="31" t="s">
        <v>9763</v>
      </c>
      <c r="K9266" s="33">
        <v>-24750</v>
      </c>
      <c r="L9266" s="31" t="s">
        <v>9764</v>
      </c>
      <c r="M9266">
        <f t="shared" si="402"/>
        <v>15</v>
      </c>
      <c r="N9266" t="str">
        <f t="shared" si="404"/>
        <v>PO63000954</v>
      </c>
      <c r="O9266" t="e">
        <f>VLOOKUP(N9266,'1_คตง_ภาพรวม'!L9266:M9316,2,FALSE)</f>
        <v>#N/A</v>
      </c>
    </row>
    <row r="9267" spans="1:15" hidden="1">
      <c r="A9267" s="31" t="s">
        <v>9849</v>
      </c>
      <c r="B9267" s="31" t="s">
        <v>23490</v>
      </c>
      <c r="C9267" s="31" t="s">
        <v>23491</v>
      </c>
      <c r="D9267" s="32">
        <v>44281</v>
      </c>
      <c r="E9267" s="31" t="s">
        <v>23492</v>
      </c>
      <c r="F9267" s="31" t="s">
        <v>9875</v>
      </c>
      <c r="G9267" s="33">
        <v>24750</v>
      </c>
      <c r="H9267" s="33">
        <v>24750</v>
      </c>
      <c r="I9267" s="31" t="s">
        <v>9762</v>
      </c>
      <c r="J9267" s="31" t="s">
        <v>9763</v>
      </c>
      <c r="K9267" s="33">
        <v>24750</v>
      </c>
      <c r="L9267" s="31" t="s">
        <v>9764</v>
      </c>
      <c r="M9267">
        <f t="shared" si="402"/>
        <v>15</v>
      </c>
      <c r="N9267" t="str">
        <f t="shared" si="404"/>
        <v>PO63000954</v>
      </c>
      <c r="O9267" t="e">
        <f>VLOOKUP(N9267,'1_คตง_ภาพรวม'!L9267:M9317,2,FALSE)</f>
        <v>#N/A</v>
      </c>
    </row>
    <row r="9268" spans="1:15" hidden="1">
      <c r="A9268" s="31" t="s">
        <v>9849</v>
      </c>
      <c r="B9268" s="31" t="s">
        <v>23493</v>
      </c>
      <c r="C9268" s="31" t="s">
        <v>23494</v>
      </c>
      <c r="D9268" s="32">
        <v>44281</v>
      </c>
      <c r="E9268" s="31" t="s">
        <v>23495</v>
      </c>
      <c r="F9268" s="31" t="s">
        <v>12612</v>
      </c>
      <c r="G9268" s="33">
        <v>-22260</v>
      </c>
      <c r="H9268" s="33">
        <v>-22260</v>
      </c>
      <c r="I9268" s="31" t="s">
        <v>9762</v>
      </c>
      <c r="J9268" s="31" t="s">
        <v>9763</v>
      </c>
      <c r="K9268" s="33">
        <v>-22260</v>
      </c>
      <c r="L9268" s="31" t="s">
        <v>9764</v>
      </c>
      <c r="M9268">
        <f t="shared" si="402"/>
        <v>15</v>
      </c>
      <c r="N9268" t="str">
        <f t="shared" si="404"/>
        <v>PO64000243</v>
      </c>
      <c r="O9268" t="e">
        <f>VLOOKUP(N9268,'1_คตง_ภาพรวม'!L9268:M9318,2,FALSE)</f>
        <v>#N/A</v>
      </c>
    </row>
    <row r="9269" spans="1:15" hidden="1">
      <c r="A9269" s="31" t="s">
        <v>9849</v>
      </c>
      <c r="B9269" s="31" t="s">
        <v>23493</v>
      </c>
      <c r="C9269" s="31" t="s">
        <v>23494</v>
      </c>
      <c r="D9269" s="32">
        <v>44281</v>
      </c>
      <c r="E9269" s="31" t="s">
        <v>23495</v>
      </c>
      <c r="F9269" s="31" t="s">
        <v>9875</v>
      </c>
      <c r="G9269" s="33">
        <v>22260</v>
      </c>
      <c r="H9269" s="33">
        <v>22260</v>
      </c>
      <c r="I9269" s="31" t="s">
        <v>9762</v>
      </c>
      <c r="J9269" s="31" t="s">
        <v>9763</v>
      </c>
      <c r="K9269" s="33">
        <v>22260</v>
      </c>
      <c r="L9269" s="31" t="s">
        <v>9764</v>
      </c>
      <c r="M9269">
        <f t="shared" si="402"/>
        <v>15</v>
      </c>
      <c r="N9269" t="str">
        <f t="shared" si="404"/>
        <v>PO64000243</v>
      </c>
      <c r="O9269" t="e">
        <f>VLOOKUP(N9269,'1_คตง_ภาพรวม'!L9269:M9319,2,FALSE)</f>
        <v>#N/A</v>
      </c>
    </row>
    <row r="9270" spans="1:15" hidden="1">
      <c r="A9270" s="31" t="s">
        <v>9849</v>
      </c>
      <c r="B9270" s="31" t="s">
        <v>23496</v>
      </c>
      <c r="C9270" s="31" t="s">
        <v>23497</v>
      </c>
      <c r="D9270" s="32">
        <v>44281</v>
      </c>
      <c r="E9270" s="31" t="s">
        <v>23498</v>
      </c>
      <c r="F9270" s="31" t="s">
        <v>12612</v>
      </c>
      <c r="G9270" s="33">
        <v>-29700</v>
      </c>
      <c r="H9270" s="33">
        <v>-29700</v>
      </c>
      <c r="I9270" s="31" t="s">
        <v>9762</v>
      </c>
      <c r="J9270" s="31" t="s">
        <v>9763</v>
      </c>
      <c r="K9270" s="33">
        <v>-29700</v>
      </c>
      <c r="L9270" s="31" t="s">
        <v>9764</v>
      </c>
      <c r="M9270">
        <f t="shared" si="402"/>
        <v>15</v>
      </c>
      <c r="N9270" t="str">
        <f t="shared" si="404"/>
        <v>PO64000106</v>
      </c>
      <c r="O9270" t="e">
        <f>VLOOKUP(N9270,'1_คตง_ภาพรวม'!L9270:M9320,2,FALSE)</f>
        <v>#N/A</v>
      </c>
    </row>
    <row r="9271" spans="1:15" hidden="1">
      <c r="A9271" s="31" t="s">
        <v>9849</v>
      </c>
      <c r="B9271" s="31" t="s">
        <v>23496</v>
      </c>
      <c r="C9271" s="31" t="s">
        <v>23497</v>
      </c>
      <c r="D9271" s="32">
        <v>44281</v>
      </c>
      <c r="E9271" s="31" t="s">
        <v>23498</v>
      </c>
      <c r="F9271" s="31" t="s">
        <v>9875</v>
      </c>
      <c r="G9271" s="33">
        <v>29700</v>
      </c>
      <c r="H9271" s="33">
        <v>29700</v>
      </c>
      <c r="I9271" s="31" t="s">
        <v>9762</v>
      </c>
      <c r="J9271" s="31" t="s">
        <v>9763</v>
      </c>
      <c r="K9271" s="33">
        <v>29700</v>
      </c>
      <c r="L9271" s="31" t="s">
        <v>9764</v>
      </c>
      <c r="M9271">
        <f t="shared" si="402"/>
        <v>15</v>
      </c>
      <c r="N9271" t="str">
        <f t="shared" si="404"/>
        <v>PO64000106</v>
      </c>
      <c r="O9271" t="e">
        <f>VLOOKUP(N9271,'1_คตง_ภาพรวม'!L9271:M9321,2,FALSE)</f>
        <v>#N/A</v>
      </c>
    </row>
    <row r="9272" spans="1:15" hidden="1">
      <c r="A9272" s="31" t="s">
        <v>9849</v>
      </c>
      <c r="B9272" s="31" t="s">
        <v>23499</v>
      </c>
      <c r="C9272" s="31" t="s">
        <v>23500</v>
      </c>
      <c r="D9272" s="32">
        <v>44281</v>
      </c>
      <c r="E9272" s="31" t="s">
        <v>23501</v>
      </c>
      <c r="F9272" s="31" t="s">
        <v>12612</v>
      </c>
      <c r="G9272" s="33">
        <v>-61480</v>
      </c>
      <c r="H9272" s="33">
        <v>-61480</v>
      </c>
      <c r="I9272" s="31" t="s">
        <v>9762</v>
      </c>
      <c r="J9272" s="31" t="s">
        <v>9763</v>
      </c>
      <c r="K9272" s="33">
        <v>-61480</v>
      </c>
      <c r="L9272" s="31" t="s">
        <v>9764</v>
      </c>
      <c r="M9272">
        <f t="shared" si="402"/>
        <v>15</v>
      </c>
      <c r="N9272" t="str">
        <f t="shared" si="404"/>
        <v>PO63000886</v>
      </c>
      <c r="O9272" t="e">
        <f>VLOOKUP(N9272,'1_คตง_ภาพรวม'!L9272:M9322,2,FALSE)</f>
        <v>#N/A</v>
      </c>
    </row>
    <row r="9273" spans="1:15" hidden="1">
      <c r="A9273" s="31" t="s">
        <v>9849</v>
      </c>
      <c r="B9273" s="31" t="s">
        <v>23499</v>
      </c>
      <c r="C9273" s="31" t="s">
        <v>23500</v>
      </c>
      <c r="D9273" s="32">
        <v>44281</v>
      </c>
      <c r="E9273" s="31" t="s">
        <v>23501</v>
      </c>
      <c r="F9273" s="31" t="s">
        <v>9875</v>
      </c>
      <c r="G9273" s="33">
        <v>61480</v>
      </c>
      <c r="H9273" s="33">
        <v>61480</v>
      </c>
      <c r="I9273" s="31" t="s">
        <v>9762</v>
      </c>
      <c r="J9273" s="31" t="s">
        <v>9763</v>
      </c>
      <c r="K9273" s="33">
        <v>61480</v>
      </c>
      <c r="L9273" s="31" t="s">
        <v>9764</v>
      </c>
      <c r="M9273">
        <f t="shared" si="402"/>
        <v>15</v>
      </c>
      <c r="N9273" t="str">
        <f t="shared" si="404"/>
        <v>PO63000886</v>
      </c>
      <c r="O9273" t="e">
        <f>VLOOKUP(N9273,'1_คตง_ภาพรวม'!L9273:M9323,2,FALSE)</f>
        <v>#N/A</v>
      </c>
    </row>
    <row r="9274" spans="1:15" hidden="1">
      <c r="A9274" s="31" t="s">
        <v>9849</v>
      </c>
      <c r="B9274" s="31" t="s">
        <v>23502</v>
      </c>
      <c r="C9274" s="31" t="s">
        <v>23503</v>
      </c>
      <c r="D9274" s="32">
        <v>44281</v>
      </c>
      <c r="E9274" s="31" t="s">
        <v>23504</v>
      </c>
      <c r="F9274" s="31" t="s">
        <v>12612</v>
      </c>
      <c r="G9274" s="33">
        <v>-61480</v>
      </c>
      <c r="H9274" s="33">
        <v>-61480</v>
      </c>
      <c r="I9274" s="31" t="s">
        <v>9762</v>
      </c>
      <c r="J9274" s="31" t="s">
        <v>9763</v>
      </c>
      <c r="K9274" s="33">
        <v>-61480</v>
      </c>
      <c r="L9274" s="31" t="s">
        <v>9764</v>
      </c>
      <c r="M9274">
        <f t="shared" si="402"/>
        <v>15</v>
      </c>
      <c r="N9274" t="str">
        <f t="shared" si="404"/>
        <v>PO63000886</v>
      </c>
      <c r="O9274" t="e">
        <f>VLOOKUP(N9274,'1_คตง_ภาพรวม'!L9274:M9324,2,FALSE)</f>
        <v>#N/A</v>
      </c>
    </row>
    <row r="9275" spans="1:15" hidden="1">
      <c r="A9275" s="31" t="s">
        <v>9849</v>
      </c>
      <c r="B9275" s="31" t="s">
        <v>23502</v>
      </c>
      <c r="C9275" s="31" t="s">
        <v>23503</v>
      </c>
      <c r="D9275" s="32">
        <v>44281</v>
      </c>
      <c r="E9275" s="31" t="s">
        <v>23504</v>
      </c>
      <c r="F9275" s="31" t="s">
        <v>9875</v>
      </c>
      <c r="G9275" s="33">
        <v>61480</v>
      </c>
      <c r="H9275" s="33">
        <v>61480</v>
      </c>
      <c r="I9275" s="31" t="s">
        <v>9762</v>
      </c>
      <c r="J9275" s="31" t="s">
        <v>9763</v>
      </c>
      <c r="K9275" s="33">
        <v>61480</v>
      </c>
      <c r="L9275" s="31" t="s">
        <v>9764</v>
      </c>
      <c r="M9275">
        <f t="shared" si="402"/>
        <v>15</v>
      </c>
      <c r="N9275" t="str">
        <f t="shared" si="404"/>
        <v>PO63000886</v>
      </c>
      <c r="O9275" t="e">
        <f>VLOOKUP(N9275,'1_คตง_ภาพรวม'!L9275:M9325,2,FALSE)</f>
        <v>#N/A</v>
      </c>
    </row>
    <row r="9276" spans="1:15" hidden="1">
      <c r="A9276" s="31" t="s">
        <v>9849</v>
      </c>
      <c r="B9276" s="31" t="s">
        <v>23505</v>
      </c>
      <c r="C9276" s="31" t="s">
        <v>23506</v>
      </c>
      <c r="D9276" s="32">
        <v>44281</v>
      </c>
      <c r="E9276" s="31" t="s">
        <v>23507</v>
      </c>
      <c r="F9276" s="31" t="s">
        <v>12612</v>
      </c>
      <c r="G9276" s="33">
        <v>-61480</v>
      </c>
      <c r="H9276" s="33">
        <v>-61480</v>
      </c>
      <c r="I9276" s="31" t="s">
        <v>9762</v>
      </c>
      <c r="J9276" s="31" t="s">
        <v>9763</v>
      </c>
      <c r="K9276" s="33">
        <v>-61480</v>
      </c>
      <c r="L9276" s="31" t="s">
        <v>9764</v>
      </c>
      <c r="M9276">
        <f t="shared" si="402"/>
        <v>15</v>
      </c>
      <c r="N9276" t="str">
        <f t="shared" si="404"/>
        <v>PO63000886</v>
      </c>
      <c r="O9276" t="e">
        <f>VLOOKUP(N9276,'1_คตง_ภาพรวม'!L9276:M9326,2,FALSE)</f>
        <v>#N/A</v>
      </c>
    </row>
    <row r="9277" spans="1:15" hidden="1">
      <c r="A9277" s="31" t="s">
        <v>9849</v>
      </c>
      <c r="B9277" s="31" t="s">
        <v>23505</v>
      </c>
      <c r="C9277" s="31" t="s">
        <v>23506</v>
      </c>
      <c r="D9277" s="32">
        <v>44281</v>
      </c>
      <c r="E9277" s="31" t="s">
        <v>23507</v>
      </c>
      <c r="F9277" s="31" t="s">
        <v>9875</v>
      </c>
      <c r="G9277" s="33">
        <v>61480</v>
      </c>
      <c r="H9277" s="33">
        <v>61480</v>
      </c>
      <c r="I9277" s="31" t="s">
        <v>9762</v>
      </c>
      <c r="J9277" s="31" t="s">
        <v>9763</v>
      </c>
      <c r="K9277" s="33">
        <v>61480</v>
      </c>
      <c r="L9277" s="31" t="s">
        <v>9764</v>
      </c>
      <c r="M9277">
        <f t="shared" si="402"/>
        <v>15</v>
      </c>
      <c r="N9277" t="str">
        <f t="shared" si="404"/>
        <v>PO63000886</v>
      </c>
      <c r="O9277" t="e">
        <f>VLOOKUP(N9277,'1_คตง_ภาพรวม'!L9277:M9327,2,FALSE)</f>
        <v>#N/A</v>
      </c>
    </row>
    <row r="9278" spans="1:15" hidden="1">
      <c r="A9278" s="31" t="s">
        <v>9849</v>
      </c>
      <c r="B9278" s="31" t="s">
        <v>23508</v>
      </c>
      <c r="C9278" s="31" t="s">
        <v>23509</v>
      </c>
      <c r="D9278" s="32">
        <v>44281</v>
      </c>
      <c r="E9278" s="31" t="s">
        <v>23510</v>
      </c>
      <c r="F9278" s="31" t="s">
        <v>12612</v>
      </c>
      <c r="G9278" s="33">
        <v>-171879</v>
      </c>
      <c r="H9278" s="33">
        <v>-171879</v>
      </c>
      <c r="I9278" s="31" t="s">
        <v>9762</v>
      </c>
      <c r="J9278" s="31" t="s">
        <v>9763</v>
      </c>
      <c r="K9278" s="33">
        <v>-171879</v>
      </c>
      <c r="L9278" s="31" t="s">
        <v>9764</v>
      </c>
      <c r="M9278">
        <f t="shared" si="402"/>
        <v>15</v>
      </c>
      <c r="N9278" t="str">
        <f t="shared" si="404"/>
        <v>PO64000147</v>
      </c>
      <c r="O9278" t="e">
        <f>VLOOKUP(N9278,'1_คตง_ภาพรวม'!L9278:M9328,2,FALSE)</f>
        <v>#N/A</v>
      </c>
    </row>
    <row r="9279" spans="1:15" hidden="1">
      <c r="A9279" s="31" t="s">
        <v>9849</v>
      </c>
      <c r="B9279" s="31" t="s">
        <v>23508</v>
      </c>
      <c r="C9279" s="31" t="s">
        <v>23509</v>
      </c>
      <c r="D9279" s="32">
        <v>44281</v>
      </c>
      <c r="E9279" s="31" t="s">
        <v>23510</v>
      </c>
      <c r="F9279" s="31" t="s">
        <v>9875</v>
      </c>
      <c r="G9279" s="33">
        <v>171879</v>
      </c>
      <c r="H9279" s="33">
        <v>171879</v>
      </c>
      <c r="I9279" s="31" t="s">
        <v>9762</v>
      </c>
      <c r="J9279" s="31" t="s">
        <v>9763</v>
      </c>
      <c r="K9279" s="33">
        <v>171879</v>
      </c>
      <c r="L9279" s="31" t="s">
        <v>9764</v>
      </c>
      <c r="M9279">
        <f t="shared" si="402"/>
        <v>15</v>
      </c>
      <c r="N9279" t="str">
        <f t="shared" si="404"/>
        <v>PO64000147</v>
      </c>
      <c r="O9279" t="e">
        <f>VLOOKUP(N9279,'1_คตง_ภาพรวม'!L9279:M9329,2,FALSE)</f>
        <v>#N/A</v>
      </c>
    </row>
    <row r="9280" spans="1:15" hidden="1">
      <c r="A9280" s="31" t="s">
        <v>9849</v>
      </c>
      <c r="B9280" s="31" t="s">
        <v>23511</v>
      </c>
      <c r="C9280" s="31" t="s">
        <v>23512</v>
      </c>
      <c r="D9280" s="32">
        <v>44281</v>
      </c>
      <c r="E9280" s="31" t="s">
        <v>23513</v>
      </c>
      <c r="F9280" s="31" t="s">
        <v>12612</v>
      </c>
      <c r="G9280" s="33">
        <v>-1782072</v>
      </c>
      <c r="H9280" s="33">
        <v>-1782072</v>
      </c>
      <c r="I9280" s="31" t="s">
        <v>9762</v>
      </c>
      <c r="J9280" s="31" t="s">
        <v>9763</v>
      </c>
      <c r="K9280" s="33">
        <v>-1782072</v>
      </c>
      <c r="L9280" s="31" t="s">
        <v>9764</v>
      </c>
      <c r="M9280">
        <f t="shared" si="402"/>
        <v>15</v>
      </c>
      <c r="N9280" t="str">
        <f t="shared" si="404"/>
        <v>PO63001016</v>
      </c>
      <c r="O9280" t="e">
        <f>VLOOKUP(N9280,'1_คตง_ภาพรวม'!L9280:M9330,2,FALSE)</f>
        <v>#N/A</v>
      </c>
    </row>
    <row r="9281" spans="1:15" hidden="1">
      <c r="A9281" s="31" t="s">
        <v>9849</v>
      </c>
      <c r="B9281" s="31" t="s">
        <v>23511</v>
      </c>
      <c r="C9281" s="31" t="s">
        <v>23512</v>
      </c>
      <c r="D9281" s="32">
        <v>44281</v>
      </c>
      <c r="E9281" s="31" t="s">
        <v>23513</v>
      </c>
      <c r="F9281" s="31" t="s">
        <v>9875</v>
      </c>
      <c r="G9281" s="33">
        <v>1782072</v>
      </c>
      <c r="H9281" s="33">
        <v>1782072</v>
      </c>
      <c r="I9281" s="31" t="s">
        <v>9762</v>
      </c>
      <c r="J9281" s="31" t="s">
        <v>9763</v>
      </c>
      <c r="K9281" s="33">
        <v>1782072</v>
      </c>
      <c r="L9281" s="31" t="s">
        <v>9764</v>
      </c>
      <c r="M9281">
        <f t="shared" si="402"/>
        <v>15</v>
      </c>
      <c r="N9281" t="str">
        <f t="shared" si="404"/>
        <v>PO63001016</v>
      </c>
      <c r="O9281" t="e">
        <f>VLOOKUP(N9281,'1_คตง_ภาพรวม'!L9281:M9331,2,FALSE)</f>
        <v>#N/A</v>
      </c>
    </row>
    <row r="9282" spans="1:15" hidden="1">
      <c r="A9282" s="31" t="s">
        <v>9757</v>
      </c>
      <c r="B9282" s="31" t="s">
        <v>23514</v>
      </c>
      <c r="C9282" s="31" t="s">
        <v>23515</v>
      </c>
      <c r="D9282" s="32">
        <v>44279</v>
      </c>
      <c r="E9282" s="31" t="s">
        <v>23516</v>
      </c>
      <c r="F9282" s="31" t="s">
        <v>19753</v>
      </c>
      <c r="G9282" s="33">
        <v>-9000</v>
      </c>
      <c r="H9282" s="33">
        <v>-9000</v>
      </c>
      <c r="I9282" s="31" t="s">
        <v>9762</v>
      </c>
      <c r="J9282" s="31" t="s">
        <v>9763</v>
      </c>
      <c r="K9282" s="33">
        <v>-9000</v>
      </c>
      <c r="L9282" s="31" t="s">
        <v>9764</v>
      </c>
      <c r="M9282" t="e">
        <f t="shared" si="402"/>
        <v>#VALUE!</v>
      </c>
    </row>
    <row r="9283" spans="1:15" hidden="1">
      <c r="A9283" s="31" t="s">
        <v>9757</v>
      </c>
      <c r="B9283" s="31" t="s">
        <v>23514</v>
      </c>
      <c r="C9283" s="31" t="s">
        <v>23515</v>
      </c>
      <c r="D9283" s="32">
        <v>44279</v>
      </c>
      <c r="E9283" s="31" t="s">
        <v>23516</v>
      </c>
      <c r="F9283" s="31" t="s">
        <v>19754</v>
      </c>
      <c r="G9283" s="33">
        <v>9000</v>
      </c>
      <c r="H9283" s="33">
        <v>9000</v>
      </c>
      <c r="I9283" s="31" t="s">
        <v>9762</v>
      </c>
      <c r="J9283" s="31" t="s">
        <v>9763</v>
      </c>
      <c r="K9283" s="33">
        <v>9000</v>
      </c>
      <c r="L9283" s="31" t="s">
        <v>9764</v>
      </c>
      <c r="M9283" t="e">
        <f t="shared" ref="M9283:M9346" si="405">FIND("PO",E9283)</f>
        <v>#VALUE!</v>
      </c>
    </row>
    <row r="9284" spans="1:15" hidden="1">
      <c r="A9284" s="31" t="s">
        <v>9849</v>
      </c>
      <c r="B9284" s="31" t="s">
        <v>23517</v>
      </c>
      <c r="C9284" s="31" t="s">
        <v>23518</v>
      </c>
      <c r="D9284" s="32">
        <v>44281</v>
      </c>
      <c r="E9284" s="31" t="s">
        <v>23519</v>
      </c>
      <c r="F9284" s="31" t="s">
        <v>12612</v>
      </c>
      <c r="G9284" s="33">
        <v>-792468.72</v>
      </c>
      <c r="H9284" s="33">
        <v>-792468.72</v>
      </c>
      <c r="I9284" s="31" t="s">
        <v>9762</v>
      </c>
      <c r="J9284" s="31" t="s">
        <v>9763</v>
      </c>
      <c r="K9284" s="33">
        <v>-792468.72</v>
      </c>
      <c r="L9284" s="31" t="s">
        <v>9764</v>
      </c>
      <c r="M9284">
        <f t="shared" si="405"/>
        <v>15</v>
      </c>
      <c r="N9284" t="str">
        <f t="shared" ref="N9284:N9327" si="406">MID(E9284,M9284,10)</f>
        <v>PO63001018</v>
      </c>
      <c r="O9284" t="e">
        <f>VLOOKUP(N9284,'1_คตง_ภาพรวม'!L9284:M9334,2,FALSE)</f>
        <v>#N/A</v>
      </c>
    </row>
    <row r="9285" spans="1:15" hidden="1">
      <c r="A9285" s="31" t="s">
        <v>9849</v>
      </c>
      <c r="B9285" s="31" t="s">
        <v>23517</v>
      </c>
      <c r="C9285" s="31" t="s">
        <v>23518</v>
      </c>
      <c r="D9285" s="32">
        <v>44281</v>
      </c>
      <c r="E9285" s="31" t="s">
        <v>23519</v>
      </c>
      <c r="F9285" s="31" t="s">
        <v>9875</v>
      </c>
      <c r="G9285" s="33">
        <v>792468.72</v>
      </c>
      <c r="H9285" s="33">
        <v>792468.72</v>
      </c>
      <c r="I9285" s="31" t="s">
        <v>9762</v>
      </c>
      <c r="J9285" s="31" t="s">
        <v>9763</v>
      </c>
      <c r="K9285" s="33">
        <v>792468.72</v>
      </c>
      <c r="L9285" s="31" t="s">
        <v>9764</v>
      </c>
      <c r="M9285">
        <f t="shared" si="405"/>
        <v>15</v>
      </c>
      <c r="N9285" t="str">
        <f t="shared" si="406"/>
        <v>PO63001018</v>
      </c>
      <c r="O9285" t="e">
        <f>VLOOKUP(N9285,'1_คตง_ภาพรวม'!L9285:M9335,2,FALSE)</f>
        <v>#N/A</v>
      </c>
    </row>
    <row r="9286" spans="1:15" hidden="1">
      <c r="A9286" s="31" t="s">
        <v>9849</v>
      </c>
      <c r="B9286" s="31" t="s">
        <v>23520</v>
      </c>
      <c r="C9286" s="31" t="s">
        <v>23521</v>
      </c>
      <c r="D9286" s="32">
        <v>44281</v>
      </c>
      <c r="E9286" s="31" t="s">
        <v>23522</v>
      </c>
      <c r="F9286" s="31" t="s">
        <v>12612</v>
      </c>
      <c r="G9286" s="33">
        <v>-19800</v>
      </c>
      <c r="H9286" s="33">
        <v>-19800</v>
      </c>
      <c r="I9286" s="31" t="s">
        <v>9762</v>
      </c>
      <c r="J9286" s="31" t="s">
        <v>9763</v>
      </c>
      <c r="K9286" s="33">
        <v>-19800</v>
      </c>
      <c r="L9286" s="31" t="s">
        <v>9764</v>
      </c>
      <c r="M9286">
        <f t="shared" si="405"/>
        <v>15</v>
      </c>
      <c r="N9286" t="str">
        <f t="shared" si="406"/>
        <v>PO64000088</v>
      </c>
      <c r="O9286" t="e">
        <f>VLOOKUP(N9286,'1_คตง_ภาพรวม'!L9286:M9336,2,FALSE)</f>
        <v>#N/A</v>
      </c>
    </row>
    <row r="9287" spans="1:15" hidden="1">
      <c r="A9287" s="31" t="s">
        <v>9849</v>
      </c>
      <c r="B9287" s="31" t="s">
        <v>23520</v>
      </c>
      <c r="C9287" s="31" t="s">
        <v>23521</v>
      </c>
      <c r="D9287" s="32">
        <v>44281</v>
      </c>
      <c r="E9287" s="31" t="s">
        <v>23522</v>
      </c>
      <c r="F9287" s="31" t="s">
        <v>9875</v>
      </c>
      <c r="G9287" s="33">
        <v>19800</v>
      </c>
      <c r="H9287" s="33">
        <v>19800</v>
      </c>
      <c r="I9287" s="31" t="s">
        <v>9762</v>
      </c>
      <c r="J9287" s="31" t="s">
        <v>9763</v>
      </c>
      <c r="K9287" s="33">
        <v>19800</v>
      </c>
      <c r="L9287" s="31" t="s">
        <v>9764</v>
      </c>
      <c r="M9287">
        <f t="shared" si="405"/>
        <v>15</v>
      </c>
      <c r="N9287" t="str">
        <f t="shared" si="406"/>
        <v>PO64000088</v>
      </c>
      <c r="O9287" t="e">
        <f>VLOOKUP(N9287,'1_คตง_ภาพรวม'!L9287:M9337,2,FALSE)</f>
        <v>#N/A</v>
      </c>
    </row>
    <row r="9288" spans="1:15" hidden="1">
      <c r="A9288" s="31" t="s">
        <v>9849</v>
      </c>
      <c r="B9288" s="31" t="s">
        <v>23523</v>
      </c>
      <c r="C9288" s="31" t="s">
        <v>23524</v>
      </c>
      <c r="D9288" s="32">
        <v>44281</v>
      </c>
      <c r="E9288" s="31" t="s">
        <v>23525</v>
      </c>
      <c r="F9288" s="31" t="s">
        <v>12612</v>
      </c>
      <c r="G9288" s="33">
        <v>-96588.9</v>
      </c>
      <c r="H9288" s="33">
        <v>-96588.9</v>
      </c>
      <c r="I9288" s="31" t="s">
        <v>9762</v>
      </c>
      <c r="J9288" s="31" t="s">
        <v>9763</v>
      </c>
      <c r="K9288" s="33">
        <v>-96588.9</v>
      </c>
      <c r="L9288" s="31" t="s">
        <v>9764</v>
      </c>
      <c r="M9288">
        <f t="shared" si="405"/>
        <v>15</v>
      </c>
      <c r="N9288" t="str">
        <f t="shared" si="406"/>
        <v>PO64000221</v>
      </c>
      <c r="O9288" t="e">
        <f>VLOOKUP(N9288,'1_คตง_ภาพรวม'!L9288:M9338,2,FALSE)</f>
        <v>#N/A</v>
      </c>
    </row>
    <row r="9289" spans="1:15" hidden="1">
      <c r="A9289" s="31" t="s">
        <v>9849</v>
      </c>
      <c r="B9289" s="31" t="s">
        <v>23523</v>
      </c>
      <c r="C9289" s="31" t="s">
        <v>23524</v>
      </c>
      <c r="D9289" s="32">
        <v>44281</v>
      </c>
      <c r="E9289" s="31" t="s">
        <v>23525</v>
      </c>
      <c r="F9289" s="31" t="s">
        <v>9875</v>
      </c>
      <c r="G9289" s="33">
        <v>96588.9</v>
      </c>
      <c r="H9289" s="33">
        <v>96588.9</v>
      </c>
      <c r="I9289" s="31" t="s">
        <v>9762</v>
      </c>
      <c r="J9289" s="31" t="s">
        <v>9763</v>
      </c>
      <c r="K9289" s="33">
        <v>96588.9</v>
      </c>
      <c r="L9289" s="31" t="s">
        <v>9764</v>
      </c>
      <c r="M9289">
        <f t="shared" si="405"/>
        <v>15</v>
      </c>
      <c r="N9289" t="str">
        <f t="shared" si="406"/>
        <v>PO64000221</v>
      </c>
      <c r="O9289" t="e">
        <f>VLOOKUP(N9289,'1_คตง_ภาพรวม'!L9289:M9339,2,FALSE)</f>
        <v>#N/A</v>
      </c>
    </row>
    <row r="9290" spans="1:15" hidden="1">
      <c r="A9290" s="31" t="s">
        <v>9849</v>
      </c>
      <c r="B9290" s="31" t="s">
        <v>23526</v>
      </c>
      <c r="C9290" s="31" t="s">
        <v>23527</v>
      </c>
      <c r="D9290" s="32">
        <v>44281</v>
      </c>
      <c r="E9290" s="31" t="s">
        <v>23528</v>
      </c>
      <c r="F9290" s="31" t="s">
        <v>12612</v>
      </c>
      <c r="G9290" s="33">
        <v>-92130.84</v>
      </c>
      <c r="H9290" s="33">
        <v>-92130.84</v>
      </c>
      <c r="I9290" s="31" t="s">
        <v>9762</v>
      </c>
      <c r="J9290" s="31" t="s">
        <v>9763</v>
      </c>
      <c r="K9290" s="33">
        <v>-92130.84</v>
      </c>
      <c r="L9290" s="31" t="s">
        <v>9764</v>
      </c>
      <c r="M9290">
        <f t="shared" si="405"/>
        <v>15</v>
      </c>
      <c r="N9290" t="str">
        <f t="shared" si="406"/>
        <v>PO64000197</v>
      </c>
      <c r="O9290" t="e">
        <f>VLOOKUP(N9290,'1_คตง_ภาพรวม'!L9290:M9340,2,FALSE)</f>
        <v>#N/A</v>
      </c>
    </row>
    <row r="9291" spans="1:15" hidden="1">
      <c r="A9291" s="31" t="s">
        <v>9849</v>
      </c>
      <c r="B9291" s="31" t="s">
        <v>23526</v>
      </c>
      <c r="C9291" s="31" t="s">
        <v>23527</v>
      </c>
      <c r="D9291" s="32">
        <v>44281</v>
      </c>
      <c r="E9291" s="31" t="s">
        <v>23528</v>
      </c>
      <c r="F9291" s="31" t="s">
        <v>9875</v>
      </c>
      <c r="G9291" s="33">
        <v>92130.84</v>
      </c>
      <c r="H9291" s="33">
        <v>92130.84</v>
      </c>
      <c r="I9291" s="31" t="s">
        <v>9762</v>
      </c>
      <c r="J9291" s="31" t="s">
        <v>9763</v>
      </c>
      <c r="K9291" s="33">
        <v>92130.84</v>
      </c>
      <c r="L9291" s="31" t="s">
        <v>9764</v>
      </c>
      <c r="M9291">
        <f t="shared" si="405"/>
        <v>15</v>
      </c>
      <c r="N9291" t="str">
        <f t="shared" si="406"/>
        <v>PO64000197</v>
      </c>
      <c r="O9291" t="e">
        <f>VLOOKUP(N9291,'1_คตง_ภาพรวม'!L9291:M9341,2,FALSE)</f>
        <v>#N/A</v>
      </c>
    </row>
    <row r="9292" spans="1:15" hidden="1">
      <c r="A9292" s="31" t="s">
        <v>9849</v>
      </c>
      <c r="B9292" s="31" t="s">
        <v>23529</v>
      </c>
      <c r="C9292" s="31" t="s">
        <v>23530</v>
      </c>
      <c r="D9292" s="32">
        <v>44281</v>
      </c>
      <c r="E9292" s="31" t="s">
        <v>23531</v>
      </c>
      <c r="F9292" s="31" t="s">
        <v>12612</v>
      </c>
      <c r="G9292" s="33">
        <v>-373230.24</v>
      </c>
      <c r="H9292" s="33">
        <v>-373230.24</v>
      </c>
      <c r="I9292" s="31" t="s">
        <v>9762</v>
      </c>
      <c r="J9292" s="31" t="s">
        <v>9763</v>
      </c>
      <c r="K9292" s="33">
        <v>-373230.24</v>
      </c>
      <c r="L9292" s="31" t="s">
        <v>9764</v>
      </c>
      <c r="M9292">
        <f t="shared" si="405"/>
        <v>15</v>
      </c>
      <c r="N9292" t="str">
        <f t="shared" si="406"/>
        <v>PO63000907</v>
      </c>
      <c r="O9292" t="e">
        <f>VLOOKUP(N9292,'1_คตง_ภาพรวม'!L9292:M9342,2,FALSE)</f>
        <v>#N/A</v>
      </c>
    </row>
    <row r="9293" spans="1:15" hidden="1">
      <c r="A9293" s="31" t="s">
        <v>9849</v>
      </c>
      <c r="B9293" s="31" t="s">
        <v>23529</v>
      </c>
      <c r="C9293" s="31" t="s">
        <v>23530</v>
      </c>
      <c r="D9293" s="32">
        <v>44281</v>
      </c>
      <c r="E9293" s="31" t="s">
        <v>23531</v>
      </c>
      <c r="F9293" s="31" t="s">
        <v>9875</v>
      </c>
      <c r="G9293" s="33">
        <v>373230.24</v>
      </c>
      <c r="H9293" s="33">
        <v>373230.24</v>
      </c>
      <c r="I9293" s="31" t="s">
        <v>9762</v>
      </c>
      <c r="J9293" s="31" t="s">
        <v>9763</v>
      </c>
      <c r="K9293" s="33">
        <v>373230.24</v>
      </c>
      <c r="L9293" s="31" t="s">
        <v>9764</v>
      </c>
      <c r="M9293">
        <f t="shared" si="405"/>
        <v>15</v>
      </c>
      <c r="N9293" t="str">
        <f t="shared" si="406"/>
        <v>PO63000907</v>
      </c>
      <c r="O9293" t="e">
        <f>VLOOKUP(N9293,'1_คตง_ภาพรวม'!L9293:M9343,2,FALSE)</f>
        <v>#N/A</v>
      </c>
    </row>
    <row r="9294" spans="1:15" hidden="1">
      <c r="A9294" s="31" t="s">
        <v>9849</v>
      </c>
      <c r="B9294" s="31" t="s">
        <v>23532</v>
      </c>
      <c r="C9294" s="31" t="s">
        <v>23533</v>
      </c>
      <c r="D9294" s="32">
        <v>44281</v>
      </c>
      <c r="E9294" s="31" t="s">
        <v>23534</v>
      </c>
      <c r="F9294" s="31" t="s">
        <v>12612</v>
      </c>
      <c r="G9294" s="33">
        <v>-316880.64000000001</v>
      </c>
      <c r="H9294" s="33">
        <v>-316880.64000000001</v>
      </c>
      <c r="I9294" s="31" t="s">
        <v>9762</v>
      </c>
      <c r="J9294" s="31" t="s">
        <v>9763</v>
      </c>
      <c r="K9294" s="33">
        <v>-316880.64000000001</v>
      </c>
      <c r="L9294" s="31" t="s">
        <v>9764</v>
      </c>
      <c r="M9294">
        <f t="shared" si="405"/>
        <v>15</v>
      </c>
      <c r="N9294" t="str">
        <f t="shared" si="406"/>
        <v>PO63000908</v>
      </c>
      <c r="O9294" t="e">
        <f>VLOOKUP(N9294,'1_คตง_ภาพรวม'!L9294:M9344,2,FALSE)</f>
        <v>#N/A</v>
      </c>
    </row>
    <row r="9295" spans="1:15" hidden="1">
      <c r="A9295" s="31" t="s">
        <v>9849</v>
      </c>
      <c r="B9295" s="31" t="s">
        <v>23532</v>
      </c>
      <c r="C9295" s="31" t="s">
        <v>23533</v>
      </c>
      <c r="D9295" s="32">
        <v>44281</v>
      </c>
      <c r="E9295" s="31" t="s">
        <v>23534</v>
      </c>
      <c r="F9295" s="31" t="s">
        <v>9875</v>
      </c>
      <c r="G9295" s="33">
        <v>316880.64000000001</v>
      </c>
      <c r="H9295" s="33">
        <v>316880.64000000001</v>
      </c>
      <c r="I9295" s="31" t="s">
        <v>9762</v>
      </c>
      <c r="J9295" s="31" t="s">
        <v>9763</v>
      </c>
      <c r="K9295" s="33">
        <v>316880.64000000001</v>
      </c>
      <c r="L9295" s="31" t="s">
        <v>9764</v>
      </c>
      <c r="M9295">
        <f t="shared" si="405"/>
        <v>15</v>
      </c>
      <c r="N9295" t="str">
        <f t="shared" si="406"/>
        <v>PO63000908</v>
      </c>
      <c r="O9295" t="e">
        <f>VLOOKUP(N9295,'1_คตง_ภาพรวม'!L9295:M9345,2,FALSE)</f>
        <v>#N/A</v>
      </c>
    </row>
    <row r="9296" spans="1:15" hidden="1">
      <c r="A9296" s="31" t="s">
        <v>9849</v>
      </c>
      <c r="B9296" s="31" t="s">
        <v>23535</v>
      </c>
      <c r="C9296" s="31" t="s">
        <v>23536</v>
      </c>
      <c r="D9296" s="32">
        <v>44281</v>
      </c>
      <c r="E9296" s="31" t="s">
        <v>23537</v>
      </c>
      <c r="F9296" s="31" t="s">
        <v>12612</v>
      </c>
      <c r="G9296" s="33">
        <v>-44550</v>
      </c>
      <c r="H9296" s="33">
        <v>-44550</v>
      </c>
      <c r="I9296" s="31" t="s">
        <v>9762</v>
      </c>
      <c r="J9296" s="31" t="s">
        <v>9763</v>
      </c>
      <c r="K9296" s="33">
        <v>-44550</v>
      </c>
      <c r="L9296" s="31" t="s">
        <v>9764</v>
      </c>
      <c r="M9296">
        <f t="shared" si="405"/>
        <v>15</v>
      </c>
      <c r="N9296" t="str">
        <f t="shared" si="406"/>
        <v>PO63000826</v>
      </c>
      <c r="O9296" t="e">
        <f>VLOOKUP(N9296,'1_คตง_ภาพรวม'!L9296:M9346,2,FALSE)</f>
        <v>#N/A</v>
      </c>
    </row>
    <row r="9297" spans="1:15" hidden="1">
      <c r="A9297" s="31" t="s">
        <v>9849</v>
      </c>
      <c r="B9297" s="31" t="s">
        <v>23535</v>
      </c>
      <c r="C9297" s="31" t="s">
        <v>23536</v>
      </c>
      <c r="D9297" s="32">
        <v>44281</v>
      </c>
      <c r="E9297" s="31" t="s">
        <v>23537</v>
      </c>
      <c r="F9297" s="31" t="s">
        <v>9875</v>
      </c>
      <c r="G9297" s="33">
        <v>44550</v>
      </c>
      <c r="H9297" s="33">
        <v>44550</v>
      </c>
      <c r="I9297" s="31" t="s">
        <v>9762</v>
      </c>
      <c r="J9297" s="31" t="s">
        <v>9763</v>
      </c>
      <c r="K9297" s="33">
        <v>44550</v>
      </c>
      <c r="L9297" s="31" t="s">
        <v>9764</v>
      </c>
      <c r="M9297">
        <f t="shared" si="405"/>
        <v>15</v>
      </c>
      <c r="N9297" t="str">
        <f t="shared" si="406"/>
        <v>PO63000826</v>
      </c>
      <c r="O9297" t="e">
        <f>VLOOKUP(N9297,'1_คตง_ภาพรวม'!L9297:M9347,2,FALSE)</f>
        <v>#N/A</v>
      </c>
    </row>
    <row r="9298" spans="1:15" hidden="1">
      <c r="A9298" s="31" t="s">
        <v>9849</v>
      </c>
      <c r="B9298" s="31" t="s">
        <v>23538</v>
      </c>
      <c r="C9298" s="31" t="s">
        <v>23539</v>
      </c>
      <c r="D9298" s="32">
        <v>44281</v>
      </c>
      <c r="E9298" s="31" t="s">
        <v>23540</v>
      </c>
      <c r="F9298" s="31" t="s">
        <v>12612</v>
      </c>
      <c r="G9298" s="33">
        <v>-143100</v>
      </c>
      <c r="H9298" s="33">
        <v>-143100</v>
      </c>
      <c r="I9298" s="31" t="s">
        <v>9762</v>
      </c>
      <c r="J9298" s="31" t="s">
        <v>9763</v>
      </c>
      <c r="K9298" s="33">
        <v>-143100</v>
      </c>
      <c r="L9298" s="31" t="s">
        <v>9764</v>
      </c>
      <c r="M9298">
        <f t="shared" si="405"/>
        <v>15</v>
      </c>
      <c r="N9298" t="str">
        <f t="shared" si="406"/>
        <v>PO64000207</v>
      </c>
      <c r="O9298" t="e">
        <f>VLOOKUP(N9298,'1_คตง_ภาพรวม'!L9298:M9348,2,FALSE)</f>
        <v>#N/A</v>
      </c>
    </row>
    <row r="9299" spans="1:15" hidden="1">
      <c r="A9299" s="31" t="s">
        <v>9849</v>
      </c>
      <c r="B9299" s="31" t="s">
        <v>23538</v>
      </c>
      <c r="C9299" s="31" t="s">
        <v>23539</v>
      </c>
      <c r="D9299" s="32">
        <v>44281</v>
      </c>
      <c r="E9299" s="31" t="s">
        <v>23540</v>
      </c>
      <c r="F9299" s="31" t="s">
        <v>9875</v>
      </c>
      <c r="G9299" s="33">
        <v>143100</v>
      </c>
      <c r="H9299" s="33">
        <v>143100</v>
      </c>
      <c r="I9299" s="31" t="s">
        <v>9762</v>
      </c>
      <c r="J9299" s="31" t="s">
        <v>9763</v>
      </c>
      <c r="K9299" s="33">
        <v>143100</v>
      </c>
      <c r="L9299" s="31" t="s">
        <v>9764</v>
      </c>
      <c r="M9299">
        <f t="shared" si="405"/>
        <v>15</v>
      </c>
      <c r="N9299" t="str">
        <f t="shared" si="406"/>
        <v>PO64000207</v>
      </c>
      <c r="O9299" t="e">
        <f>VLOOKUP(N9299,'1_คตง_ภาพรวม'!L9299:M9349,2,FALSE)</f>
        <v>#N/A</v>
      </c>
    </row>
    <row r="9300" spans="1:15" hidden="1">
      <c r="A9300" s="31" t="s">
        <v>9849</v>
      </c>
      <c r="B9300" s="31" t="s">
        <v>23541</v>
      </c>
      <c r="C9300" s="31" t="s">
        <v>23542</v>
      </c>
      <c r="D9300" s="32">
        <v>44281</v>
      </c>
      <c r="E9300" s="31" t="s">
        <v>23543</v>
      </c>
      <c r="F9300" s="31" t="s">
        <v>12612</v>
      </c>
      <c r="G9300" s="33">
        <v>-184507.84</v>
      </c>
      <c r="H9300" s="33">
        <v>-184507.84</v>
      </c>
      <c r="I9300" s="31" t="s">
        <v>9762</v>
      </c>
      <c r="J9300" s="31" t="s">
        <v>9763</v>
      </c>
      <c r="K9300" s="33">
        <v>-184507.84</v>
      </c>
      <c r="L9300" s="31" t="s">
        <v>9764</v>
      </c>
      <c r="M9300">
        <f t="shared" si="405"/>
        <v>15</v>
      </c>
      <c r="N9300" t="str">
        <f t="shared" si="406"/>
        <v>PO64000297</v>
      </c>
      <c r="O9300" t="e">
        <f>VLOOKUP(N9300,'1_คตง_ภาพรวม'!L9300:M9350,2,FALSE)</f>
        <v>#N/A</v>
      </c>
    </row>
    <row r="9301" spans="1:15" hidden="1">
      <c r="A9301" s="31" t="s">
        <v>9849</v>
      </c>
      <c r="B9301" s="31" t="s">
        <v>23541</v>
      </c>
      <c r="C9301" s="31" t="s">
        <v>23542</v>
      </c>
      <c r="D9301" s="32">
        <v>44281</v>
      </c>
      <c r="E9301" s="31" t="s">
        <v>23543</v>
      </c>
      <c r="F9301" s="31" t="s">
        <v>9875</v>
      </c>
      <c r="G9301" s="33">
        <v>184507.84</v>
      </c>
      <c r="H9301" s="33">
        <v>184507.84</v>
      </c>
      <c r="I9301" s="31" t="s">
        <v>9762</v>
      </c>
      <c r="J9301" s="31" t="s">
        <v>9763</v>
      </c>
      <c r="K9301" s="33">
        <v>184507.84</v>
      </c>
      <c r="L9301" s="31" t="s">
        <v>9764</v>
      </c>
      <c r="M9301">
        <f t="shared" si="405"/>
        <v>15</v>
      </c>
      <c r="N9301" t="str">
        <f t="shared" si="406"/>
        <v>PO64000297</v>
      </c>
      <c r="O9301" t="e">
        <f>VLOOKUP(N9301,'1_คตง_ภาพรวม'!L9301:M9351,2,FALSE)</f>
        <v>#N/A</v>
      </c>
    </row>
    <row r="9302" spans="1:15" hidden="1">
      <c r="A9302" s="31" t="s">
        <v>9849</v>
      </c>
      <c r="B9302" s="31" t="s">
        <v>23544</v>
      </c>
      <c r="C9302" s="31" t="s">
        <v>23545</v>
      </c>
      <c r="D9302" s="32">
        <v>44281</v>
      </c>
      <c r="E9302" s="31" t="s">
        <v>23546</v>
      </c>
      <c r="F9302" s="31" t="s">
        <v>12612</v>
      </c>
      <c r="G9302" s="33">
        <v>-8480</v>
      </c>
      <c r="H9302" s="33">
        <v>-8480</v>
      </c>
      <c r="I9302" s="31" t="s">
        <v>9762</v>
      </c>
      <c r="J9302" s="31" t="s">
        <v>9763</v>
      </c>
      <c r="K9302" s="33">
        <v>-8480</v>
      </c>
      <c r="L9302" s="31" t="s">
        <v>9764</v>
      </c>
      <c r="M9302">
        <f t="shared" si="405"/>
        <v>15</v>
      </c>
      <c r="N9302" t="str">
        <f t="shared" si="406"/>
        <v>PO64000242</v>
      </c>
      <c r="O9302" t="e">
        <f>VLOOKUP(N9302,'1_คตง_ภาพรวม'!L9302:M9352,2,FALSE)</f>
        <v>#N/A</v>
      </c>
    </row>
    <row r="9303" spans="1:15" hidden="1">
      <c r="A9303" s="31" t="s">
        <v>9849</v>
      </c>
      <c r="B9303" s="31" t="s">
        <v>23544</v>
      </c>
      <c r="C9303" s="31" t="s">
        <v>23545</v>
      </c>
      <c r="D9303" s="32">
        <v>44281</v>
      </c>
      <c r="E9303" s="31" t="s">
        <v>23546</v>
      </c>
      <c r="F9303" s="31" t="s">
        <v>9875</v>
      </c>
      <c r="G9303" s="33">
        <v>8480</v>
      </c>
      <c r="H9303" s="33">
        <v>8480</v>
      </c>
      <c r="I9303" s="31" t="s">
        <v>9762</v>
      </c>
      <c r="J9303" s="31" t="s">
        <v>9763</v>
      </c>
      <c r="K9303" s="33">
        <v>8480</v>
      </c>
      <c r="L9303" s="31" t="s">
        <v>9764</v>
      </c>
      <c r="M9303">
        <f t="shared" si="405"/>
        <v>15</v>
      </c>
      <c r="N9303" t="str">
        <f t="shared" si="406"/>
        <v>PO64000242</v>
      </c>
      <c r="O9303" t="e">
        <f>VLOOKUP(N9303,'1_คตง_ภาพรวม'!L9303:M9353,2,FALSE)</f>
        <v>#N/A</v>
      </c>
    </row>
    <row r="9304" spans="1:15" hidden="1">
      <c r="A9304" s="31" t="s">
        <v>9849</v>
      </c>
      <c r="B9304" s="31" t="s">
        <v>23547</v>
      </c>
      <c r="C9304" s="31" t="s">
        <v>23548</v>
      </c>
      <c r="D9304" s="32">
        <v>44281</v>
      </c>
      <c r="E9304" s="31" t="s">
        <v>23549</v>
      </c>
      <c r="F9304" s="31" t="s">
        <v>12612</v>
      </c>
      <c r="G9304" s="33">
        <v>-24115</v>
      </c>
      <c r="H9304" s="33">
        <v>-24115</v>
      </c>
      <c r="I9304" s="31" t="s">
        <v>9762</v>
      </c>
      <c r="J9304" s="31" t="s">
        <v>9763</v>
      </c>
      <c r="K9304" s="33">
        <v>-24115</v>
      </c>
      <c r="L9304" s="31" t="s">
        <v>9764</v>
      </c>
      <c r="M9304">
        <f t="shared" si="405"/>
        <v>15</v>
      </c>
      <c r="N9304" t="str">
        <f t="shared" si="406"/>
        <v>PO63000971</v>
      </c>
      <c r="O9304" t="e">
        <f>VLOOKUP(N9304,'1_คตง_ภาพรวม'!L9304:M9354,2,FALSE)</f>
        <v>#N/A</v>
      </c>
    </row>
    <row r="9305" spans="1:15" hidden="1">
      <c r="A9305" s="31" t="s">
        <v>9849</v>
      </c>
      <c r="B9305" s="31" t="s">
        <v>23547</v>
      </c>
      <c r="C9305" s="31" t="s">
        <v>23548</v>
      </c>
      <c r="D9305" s="32">
        <v>44281</v>
      </c>
      <c r="E9305" s="31" t="s">
        <v>23549</v>
      </c>
      <c r="F9305" s="31" t="s">
        <v>9875</v>
      </c>
      <c r="G9305" s="33">
        <v>24115</v>
      </c>
      <c r="H9305" s="33">
        <v>24115</v>
      </c>
      <c r="I9305" s="31" t="s">
        <v>9762</v>
      </c>
      <c r="J9305" s="31" t="s">
        <v>9763</v>
      </c>
      <c r="K9305" s="33">
        <v>24115</v>
      </c>
      <c r="L9305" s="31" t="s">
        <v>9764</v>
      </c>
      <c r="M9305">
        <f t="shared" si="405"/>
        <v>15</v>
      </c>
      <c r="N9305" t="str">
        <f t="shared" si="406"/>
        <v>PO63000971</v>
      </c>
      <c r="O9305" t="e">
        <f>VLOOKUP(N9305,'1_คตง_ภาพรวม'!L9305:M9355,2,FALSE)</f>
        <v>#N/A</v>
      </c>
    </row>
    <row r="9306" spans="1:15" hidden="1">
      <c r="A9306" s="31" t="s">
        <v>9849</v>
      </c>
      <c r="B9306" s="31" t="s">
        <v>23550</v>
      </c>
      <c r="C9306" s="31" t="s">
        <v>23551</v>
      </c>
      <c r="D9306" s="32">
        <v>44281</v>
      </c>
      <c r="E9306" s="31" t="s">
        <v>23552</v>
      </c>
      <c r="F9306" s="31" t="s">
        <v>12612</v>
      </c>
      <c r="G9306" s="33">
        <v>-243288.55</v>
      </c>
      <c r="H9306" s="33">
        <v>-243288.55</v>
      </c>
      <c r="I9306" s="31" t="s">
        <v>9762</v>
      </c>
      <c r="J9306" s="31" t="s">
        <v>9763</v>
      </c>
      <c r="K9306" s="33">
        <v>-243288.55</v>
      </c>
      <c r="L9306" s="31" t="s">
        <v>9764</v>
      </c>
      <c r="M9306">
        <f t="shared" si="405"/>
        <v>15</v>
      </c>
      <c r="N9306" t="str">
        <f t="shared" si="406"/>
        <v>PO64000301</v>
      </c>
      <c r="O9306" t="e">
        <f>VLOOKUP(N9306,'1_คตง_ภาพรวม'!L9306:M9356,2,FALSE)</f>
        <v>#N/A</v>
      </c>
    </row>
    <row r="9307" spans="1:15" hidden="1">
      <c r="A9307" s="31" t="s">
        <v>9849</v>
      </c>
      <c r="B9307" s="31" t="s">
        <v>23550</v>
      </c>
      <c r="C9307" s="31" t="s">
        <v>23551</v>
      </c>
      <c r="D9307" s="32">
        <v>44281</v>
      </c>
      <c r="E9307" s="31" t="s">
        <v>23552</v>
      </c>
      <c r="F9307" s="31" t="s">
        <v>9875</v>
      </c>
      <c r="G9307" s="33">
        <v>243288.55</v>
      </c>
      <c r="H9307" s="33">
        <v>243288.55</v>
      </c>
      <c r="I9307" s="31" t="s">
        <v>9762</v>
      </c>
      <c r="J9307" s="31" t="s">
        <v>9763</v>
      </c>
      <c r="K9307" s="33">
        <v>243288.55</v>
      </c>
      <c r="L9307" s="31" t="s">
        <v>9764</v>
      </c>
      <c r="M9307">
        <f t="shared" si="405"/>
        <v>15</v>
      </c>
      <c r="N9307" t="str">
        <f t="shared" si="406"/>
        <v>PO64000301</v>
      </c>
      <c r="O9307" t="e">
        <f>VLOOKUP(N9307,'1_คตง_ภาพรวม'!L9307:M9357,2,FALSE)</f>
        <v>#N/A</v>
      </c>
    </row>
    <row r="9308" spans="1:15" hidden="1">
      <c r="A9308" s="31" t="s">
        <v>9849</v>
      </c>
      <c r="B9308" s="31" t="s">
        <v>23553</v>
      </c>
      <c r="C9308" s="31" t="s">
        <v>23554</v>
      </c>
      <c r="D9308" s="32">
        <v>44281</v>
      </c>
      <c r="E9308" s="31" t="s">
        <v>23555</v>
      </c>
      <c r="F9308" s="31" t="s">
        <v>12612</v>
      </c>
      <c r="G9308" s="33">
        <v>-29415</v>
      </c>
      <c r="H9308" s="33">
        <v>-29415</v>
      </c>
      <c r="I9308" s="31" t="s">
        <v>9762</v>
      </c>
      <c r="J9308" s="31" t="s">
        <v>9763</v>
      </c>
      <c r="K9308" s="33">
        <v>-29415</v>
      </c>
      <c r="L9308" s="31" t="s">
        <v>9764</v>
      </c>
      <c r="M9308">
        <f t="shared" si="405"/>
        <v>15</v>
      </c>
      <c r="N9308" t="str">
        <f t="shared" si="406"/>
        <v>PO64000218</v>
      </c>
      <c r="O9308" t="e">
        <f>VLOOKUP(N9308,'1_คตง_ภาพรวม'!L9308:M9358,2,FALSE)</f>
        <v>#N/A</v>
      </c>
    </row>
    <row r="9309" spans="1:15" hidden="1">
      <c r="A9309" s="31" t="s">
        <v>9849</v>
      </c>
      <c r="B9309" s="31" t="s">
        <v>23553</v>
      </c>
      <c r="C9309" s="31" t="s">
        <v>23554</v>
      </c>
      <c r="D9309" s="32">
        <v>44281</v>
      </c>
      <c r="E9309" s="31" t="s">
        <v>23555</v>
      </c>
      <c r="F9309" s="31" t="s">
        <v>9875</v>
      </c>
      <c r="G9309" s="33">
        <v>29415</v>
      </c>
      <c r="H9309" s="33">
        <v>29415</v>
      </c>
      <c r="I9309" s="31" t="s">
        <v>9762</v>
      </c>
      <c r="J9309" s="31" t="s">
        <v>9763</v>
      </c>
      <c r="K9309" s="33">
        <v>29415</v>
      </c>
      <c r="L9309" s="31" t="s">
        <v>9764</v>
      </c>
      <c r="M9309">
        <f t="shared" si="405"/>
        <v>15</v>
      </c>
      <c r="N9309" t="str">
        <f t="shared" si="406"/>
        <v>PO64000218</v>
      </c>
      <c r="O9309" t="e">
        <f>VLOOKUP(N9309,'1_คตง_ภาพรวม'!L9309:M9359,2,FALSE)</f>
        <v>#N/A</v>
      </c>
    </row>
    <row r="9310" spans="1:15" hidden="1">
      <c r="A9310" s="31" t="s">
        <v>9849</v>
      </c>
      <c r="B9310" s="31" t="s">
        <v>23556</v>
      </c>
      <c r="C9310" s="31" t="s">
        <v>23557</v>
      </c>
      <c r="D9310" s="32">
        <v>44281</v>
      </c>
      <c r="E9310" s="31" t="s">
        <v>23558</v>
      </c>
      <c r="F9310" s="31" t="s">
        <v>12612</v>
      </c>
      <c r="G9310" s="33">
        <v>-50880</v>
      </c>
      <c r="H9310" s="33">
        <v>-50880</v>
      </c>
      <c r="I9310" s="31" t="s">
        <v>9762</v>
      </c>
      <c r="J9310" s="31" t="s">
        <v>9763</v>
      </c>
      <c r="K9310" s="33">
        <v>-50880</v>
      </c>
      <c r="L9310" s="31" t="s">
        <v>9764</v>
      </c>
      <c r="M9310">
        <f t="shared" si="405"/>
        <v>15</v>
      </c>
      <c r="N9310" t="str">
        <f t="shared" si="406"/>
        <v>PO64000283</v>
      </c>
      <c r="O9310" t="e">
        <f>VLOOKUP(N9310,'1_คตง_ภาพรวม'!L9310:M9360,2,FALSE)</f>
        <v>#N/A</v>
      </c>
    </row>
    <row r="9311" spans="1:15" hidden="1">
      <c r="A9311" s="31" t="s">
        <v>9849</v>
      </c>
      <c r="B9311" s="31" t="s">
        <v>23556</v>
      </c>
      <c r="C9311" s="31" t="s">
        <v>23557</v>
      </c>
      <c r="D9311" s="32">
        <v>44281</v>
      </c>
      <c r="E9311" s="31" t="s">
        <v>23558</v>
      </c>
      <c r="F9311" s="31" t="s">
        <v>9875</v>
      </c>
      <c r="G9311" s="33">
        <v>50880</v>
      </c>
      <c r="H9311" s="33">
        <v>50880</v>
      </c>
      <c r="I9311" s="31" t="s">
        <v>9762</v>
      </c>
      <c r="J9311" s="31" t="s">
        <v>9763</v>
      </c>
      <c r="K9311" s="33">
        <v>50880</v>
      </c>
      <c r="L9311" s="31" t="s">
        <v>9764</v>
      </c>
      <c r="M9311">
        <f t="shared" si="405"/>
        <v>15</v>
      </c>
      <c r="N9311" t="str">
        <f t="shared" si="406"/>
        <v>PO64000283</v>
      </c>
      <c r="O9311" t="e">
        <f>VLOOKUP(N9311,'1_คตง_ภาพรวม'!L9311:M9361,2,FALSE)</f>
        <v>#N/A</v>
      </c>
    </row>
    <row r="9312" spans="1:15" hidden="1">
      <c r="A9312" s="31" t="s">
        <v>9849</v>
      </c>
      <c r="B9312" s="31" t="s">
        <v>23559</v>
      </c>
      <c r="C9312" s="31" t="s">
        <v>23560</v>
      </c>
      <c r="D9312" s="32">
        <v>44281</v>
      </c>
      <c r="E9312" s="31" t="s">
        <v>23561</v>
      </c>
      <c r="F9312" s="31" t="s">
        <v>12612</v>
      </c>
      <c r="G9312" s="33">
        <v>-124020</v>
      </c>
      <c r="H9312" s="33">
        <v>-124020</v>
      </c>
      <c r="I9312" s="31" t="s">
        <v>9762</v>
      </c>
      <c r="J9312" s="31" t="s">
        <v>9763</v>
      </c>
      <c r="K9312" s="33">
        <v>-124020</v>
      </c>
      <c r="L9312" s="31" t="s">
        <v>9764</v>
      </c>
      <c r="M9312">
        <f t="shared" si="405"/>
        <v>15</v>
      </c>
      <c r="N9312" t="str">
        <f t="shared" si="406"/>
        <v>PO64000226</v>
      </c>
      <c r="O9312" t="e">
        <f>VLOOKUP(N9312,'1_คตง_ภาพรวม'!L9312:M9362,2,FALSE)</f>
        <v>#N/A</v>
      </c>
    </row>
    <row r="9313" spans="1:15" hidden="1">
      <c r="A9313" s="31" t="s">
        <v>9849</v>
      </c>
      <c r="B9313" s="31" t="s">
        <v>23559</v>
      </c>
      <c r="C9313" s="31" t="s">
        <v>23560</v>
      </c>
      <c r="D9313" s="32">
        <v>44281</v>
      </c>
      <c r="E9313" s="31" t="s">
        <v>23561</v>
      </c>
      <c r="F9313" s="31" t="s">
        <v>9875</v>
      </c>
      <c r="G9313" s="33">
        <v>124020</v>
      </c>
      <c r="H9313" s="33">
        <v>124020</v>
      </c>
      <c r="I9313" s="31" t="s">
        <v>9762</v>
      </c>
      <c r="J9313" s="31" t="s">
        <v>9763</v>
      </c>
      <c r="K9313" s="33">
        <v>124020</v>
      </c>
      <c r="L9313" s="31" t="s">
        <v>9764</v>
      </c>
      <c r="M9313">
        <f t="shared" si="405"/>
        <v>15</v>
      </c>
      <c r="N9313" t="str">
        <f t="shared" si="406"/>
        <v>PO64000226</v>
      </c>
      <c r="O9313" t="e">
        <f>VLOOKUP(N9313,'1_คตง_ภาพรวม'!L9313:M9363,2,FALSE)</f>
        <v>#N/A</v>
      </c>
    </row>
    <row r="9314" spans="1:15" hidden="1">
      <c r="A9314" s="31" t="s">
        <v>9849</v>
      </c>
      <c r="B9314" s="31" t="s">
        <v>23562</v>
      </c>
      <c r="C9314" s="31" t="s">
        <v>23563</v>
      </c>
      <c r="D9314" s="32">
        <v>44281</v>
      </c>
      <c r="E9314" s="31" t="s">
        <v>23564</v>
      </c>
      <c r="F9314" s="31" t="s">
        <v>12612</v>
      </c>
      <c r="G9314" s="33">
        <v>-25440</v>
      </c>
      <c r="H9314" s="33">
        <v>-25440</v>
      </c>
      <c r="I9314" s="31" t="s">
        <v>9762</v>
      </c>
      <c r="J9314" s="31" t="s">
        <v>9763</v>
      </c>
      <c r="K9314" s="33">
        <v>-25440</v>
      </c>
      <c r="L9314" s="31" t="s">
        <v>9764</v>
      </c>
      <c r="M9314">
        <f t="shared" si="405"/>
        <v>15</v>
      </c>
      <c r="N9314" t="str">
        <f t="shared" si="406"/>
        <v>PO64000145</v>
      </c>
      <c r="O9314" t="e">
        <f>VLOOKUP(N9314,'1_คตง_ภาพรวม'!L9314:M9364,2,FALSE)</f>
        <v>#N/A</v>
      </c>
    </row>
    <row r="9315" spans="1:15" hidden="1">
      <c r="A9315" s="31" t="s">
        <v>9849</v>
      </c>
      <c r="B9315" s="31" t="s">
        <v>23562</v>
      </c>
      <c r="C9315" s="31" t="s">
        <v>23563</v>
      </c>
      <c r="D9315" s="32">
        <v>44281</v>
      </c>
      <c r="E9315" s="31" t="s">
        <v>23564</v>
      </c>
      <c r="F9315" s="31" t="s">
        <v>9875</v>
      </c>
      <c r="G9315" s="33">
        <v>25440</v>
      </c>
      <c r="H9315" s="33">
        <v>25440</v>
      </c>
      <c r="I9315" s="31" t="s">
        <v>9762</v>
      </c>
      <c r="J9315" s="31" t="s">
        <v>9763</v>
      </c>
      <c r="K9315" s="33">
        <v>25440</v>
      </c>
      <c r="L9315" s="31" t="s">
        <v>9764</v>
      </c>
      <c r="M9315">
        <f t="shared" si="405"/>
        <v>15</v>
      </c>
      <c r="N9315" t="str">
        <f t="shared" si="406"/>
        <v>PO64000145</v>
      </c>
      <c r="O9315" t="e">
        <f>VLOOKUP(N9315,'1_คตง_ภาพรวม'!L9315:M9365,2,FALSE)</f>
        <v>#N/A</v>
      </c>
    </row>
    <row r="9316" spans="1:15" hidden="1">
      <c r="A9316" s="31" t="s">
        <v>9849</v>
      </c>
      <c r="B9316" s="31" t="s">
        <v>23565</v>
      </c>
      <c r="C9316" s="31" t="s">
        <v>23566</v>
      </c>
      <c r="D9316" s="32">
        <v>44281</v>
      </c>
      <c r="E9316" s="31" t="s">
        <v>23567</v>
      </c>
      <c r="F9316" s="31" t="s">
        <v>12612</v>
      </c>
      <c r="G9316" s="33">
        <v>-24910</v>
      </c>
      <c r="H9316" s="33">
        <v>-24910</v>
      </c>
      <c r="I9316" s="31" t="s">
        <v>9762</v>
      </c>
      <c r="J9316" s="31" t="s">
        <v>9763</v>
      </c>
      <c r="K9316" s="33">
        <v>-24910</v>
      </c>
      <c r="L9316" s="31" t="s">
        <v>9764</v>
      </c>
      <c r="M9316">
        <f t="shared" si="405"/>
        <v>18</v>
      </c>
      <c r="N9316" t="str">
        <f t="shared" si="406"/>
        <v>PO64000128</v>
      </c>
      <c r="O9316" t="e">
        <f>VLOOKUP(N9316,'1_คตง_ภาพรวม'!L9316:M9366,2,FALSE)</f>
        <v>#N/A</v>
      </c>
    </row>
    <row r="9317" spans="1:15" hidden="1">
      <c r="A9317" s="31" t="s">
        <v>9849</v>
      </c>
      <c r="B9317" s="31" t="s">
        <v>23565</v>
      </c>
      <c r="C9317" s="31" t="s">
        <v>23566</v>
      </c>
      <c r="D9317" s="32">
        <v>44281</v>
      </c>
      <c r="E9317" s="31" t="s">
        <v>23567</v>
      </c>
      <c r="F9317" s="31" t="s">
        <v>9875</v>
      </c>
      <c r="G9317" s="33">
        <v>24910</v>
      </c>
      <c r="H9317" s="33">
        <v>24910</v>
      </c>
      <c r="I9317" s="31" t="s">
        <v>9762</v>
      </c>
      <c r="J9317" s="31" t="s">
        <v>9763</v>
      </c>
      <c r="K9317" s="33">
        <v>24910</v>
      </c>
      <c r="L9317" s="31" t="s">
        <v>9764</v>
      </c>
      <c r="M9317">
        <f t="shared" si="405"/>
        <v>18</v>
      </c>
      <c r="N9317" t="str">
        <f t="shared" si="406"/>
        <v>PO64000128</v>
      </c>
      <c r="O9317" t="e">
        <f>VLOOKUP(N9317,'1_คตง_ภาพรวม'!L9317:M9367,2,FALSE)</f>
        <v>#N/A</v>
      </c>
    </row>
    <row r="9318" spans="1:15" hidden="1">
      <c r="A9318" s="31" t="s">
        <v>9849</v>
      </c>
      <c r="B9318" s="31" t="s">
        <v>23568</v>
      </c>
      <c r="C9318" s="31" t="s">
        <v>23569</v>
      </c>
      <c r="D9318" s="32">
        <v>44281</v>
      </c>
      <c r="E9318" s="31" t="s">
        <v>23570</v>
      </c>
      <c r="F9318" s="31" t="s">
        <v>12612</v>
      </c>
      <c r="G9318" s="33">
        <v>-24910</v>
      </c>
      <c r="H9318" s="33">
        <v>-24910</v>
      </c>
      <c r="I9318" s="31" t="s">
        <v>9762</v>
      </c>
      <c r="J9318" s="31" t="s">
        <v>9763</v>
      </c>
      <c r="K9318" s="33">
        <v>-24910</v>
      </c>
      <c r="L9318" s="31" t="s">
        <v>9764</v>
      </c>
      <c r="M9318">
        <f t="shared" si="405"/>
        <v>15</v>
      </c>
      <c r="N9318" t="str">
        <f t="shared" si="406"/>
        <v>PO64000126</v>
      </c>
      <c r="O9318" t="e">
        <f>VLOOKUP(N9318,'1_คตง_ภาพรวม'!L9318:M9368,2,FALSE)</f>
        <v>#N/A</v>
      </c>
    </row>
    <row r="9319" spans="1:15" hidden="1">
      <c r="A9319" s="31" t="s">
        <v>9849</v>
      </c>
      <c r="B9319" s="31" t="s">
        <v>23568</v>
      </c>
      <c r="C9319" s="31" t="s">
        <v>23569</v>
      </c>
      <c r="D9319" s="32">
        <v>44281</v>
      </c>
      <c r="E9319" s="31" t="s">
        <v>23570</v>
      </c>
      <c r="F9319" s="31" t="s">
        <v>9875</v>
      </c>
      <c r="G9319" s="33">
        <v>24910</v>
      </c>
      <c r="H9319" s="33">
        <v>24910</v>
      </c>
      <c r="I9319" s="31" t="s">
        <v>9762</v>
      </c>
      <c r="J9319" s="31" t="s">
        <v>9763</v>
      </c>
      <c r="K9319" s="33">
        <v>24910</v>
      </c>
      <c r="L9319" s="31" t="s">
        <v>9764</v>
      </c>
      <c r="M9319">
        <f t="shared" si="405"/>
        <v>15</v>
      </c>
      <c r="N9319" t="str">
        <f t="shared" si="406"/>
        <v>PO64000126</v>
      </c>
      <c r="O9319" t="e">
        <f>VLOOKUP(N9319,'1_คตง_ภาพรวม'!L9319:M9369,2,FALSE)</f>
        <v>#N/A</v>
      </c>
    </row>
    <row r="9320" spans="1:15" hidden="1">
      <c r="A9320" s="31" t="s">
        <v>9849</v>
      </c>
      <c r="B9320" s="31" t="s">
        <v>23571</v>
      </c>
      <c r="C9320" s="31" t="s">
        <v>23572</v>
      </c>
      <c r="D9320" s="32">
        <v>44281</v>
      </c>
      <c r="E9320" s="31" t="s">
        <v>23573</v>
      </c>
      <c r="F9320" s="31" t="s">
        <v>12612</v>
      </c>
      <c r="G9320" s="33">
        <v>-24380</v>
      </c>
      <c r="H9320" s="33">
        <v>-24380</v>
      </c>
      <c r="I9320" s="31" t="s">
        <v>9762</v>
      </c>
      <c r="J9320" s="31" t="s">
        <v>9763</v>
      </c>
      <c r="K9320" s="33">
        <v>-24380</v>
      </c>
      <c r="L9320" s="31" t="s">
        <v>9764</v>
      </c>
      <c r="M9320">
        <f t="shared" si="405"/>
        <v>15</v>
      </c>
      <c r="N9320" t="str">
        <f t="shared" si="406"/>
        <v>PO64000141</v>
      </c>
      <c r="O9320" t="e">
        <f>VLOOKUP(N9320,'1_คตง_ภาพรวม'!L9320:M9370,2,FALSE)</f>
        <v>#N/A</v>
      </c>
    </row>
    <row r="9321" spans="1:15" hidden="1">
      <c r="A9321" s="31" t="s">
        <v>9849</v>
      </c>
      <c r="B9321" s="31" t="s">
        <v>23571</v>
      </c>
      <c r="C9321" s="31" t="s">
        <v>23572</v>
      </c>
      <c r="D9321" s="32">
        <v>44281</v>
      </c>
      <c r="E9321" s="31" t="s">
        <v>23573</v>
      </c>
      <c r="F9321" s="31" t="s">
        <v>9875</v>
      </c>
      <c r="G9321" s="33">
        <v>24380</v>
      </c>
      <c r="H9321" s="33">
        <v>24380</v>
      </c>
      <c r="I9321" s="31" t="s">
        <v>9762</v>
      </c>
      <c r="J9321" s="31" t="s">
        <v>9763</v>
      </c>
      <c r="K9321" s="33">
        <v>24380</v>
      </c>
      <c r="L9321" s="31" t="s">
        <v>9764</v>
      </c>
      <c r="M9321">
        <f t="shared" si="405"/>
        <v>15</v>
      </c>
      <c r="N9321" t="str">
        <f t="shared" si="406"/>
        <v>PO64000141</v>
      </c>
      <c r="O9321" t="e">
        <f>VLOOKUP(N9321,'1_คตง_ภาพรวม'!L9321:M9371,2,FALSE)</f>
        <v>#N/A</v>
      </c>
    </row>
    <row r="9322" spans="1:15" hidden="1">
      <c r="A9322" s="31" t="s">
        <v>9849</v>
      </c>
      <c r="B9322" s="31" t="s">
        <v>23574</v>
      </c>
      <c r="C9322" s="31" t="s">
        <v>23575</v>
      </c>
      <c r="D9322" s="32">
        <v>44281</v>
      </c>
      <c r="E9322" s="31" t="s">
        <v>23576</v>
      </c>
      <c r="F9322" s="31" t="s">
        <v>12612</v>
      </c>
      <c r="G9322" s="33">
        <v>-137214</v>
      </c>
      <c r="H9322" s="33">
        <v>-137214</v>
      </c>
      <c r="I9322" s="31" t="s">
        <v>9762</v>
      </c>
      <c r="J9322" s="31" t="s">
        <v>9763</v>
      </c>
      <c r="K9322" s="33">
        <v>-137214</v>
      </c>
      <c r="L9322" s="31" t="s">
        <v>9764</v>
      </c>
      <c r="M9322">
        <f t="shared" si="405"/>
        <v>15</v>
      </c>
      <c r="N9322" t="str">
        <f t="shared" si="406"/>
        <v>PO64000078</v>
      </c>
      <c r="O9322" t="e">
        <f>VLOOKUP(N9322,'1_คตง_ภาพรวม'!L9322:M9372,2,FALSE)</f>
        <v>#N/A</v>
      </c>
    </row>
    <row r="9323" spans="1:15" hidden="1">
      <c r="A9323" s="31" t="s">
        <v>9849</v>
      </c>
      <c r="B9323" s="31" t="s">
        <v>23574</v>
      </c>
      <c r="C9323" s="31" t="s">
        <v>23575</v>
      </c>
      <c r="D9323" s="32">
        <v>44281</v>
      </c>
      <c r="E9323" s="31" t="s">
        <v>23576</v>
      </c>
      <c r="F9323" s="31" t="s">
        <v>9875</v>
      </c>
      <c r="G9323" s="33">
        <v>137214</v>
      </c>
      <c r="H9323" s="33">
        <v>137214</v>
      </c>
      <c r="I9323" s="31" t="s">
        <v>9762</v>
      </c>
      <c r="J9323" s="31" t="s">
        <v>9763</v>
      </c>
      <c r="K9323" s="33">
        <v>137214</v>
      </c>
      <c r="L9323" s="31" t="s">
        <v>9764</v>
      </c>
      <c r="M9323">
        <f t="shared" si="405"/>
        <v>15</v>
      </c>
      <c r="N9323" t="str">
        <f t="shared" si="406"/>
        <v>PO64000078</v>
      </c>
      <c r="O9323" t="e">
        <f>VLOOKUP(N9323,'1_คตง_ภาพรวม'!L9323:M9373,2,FALSE)</f>
        <v>#N/A</v>
      </c>
    </row>
    <row r="9324" spans="1:15" hidden="1">
      <c r="A9324" s="31" t="s">
        <v>9849</v>
      </c>
      <c r="B9324" s="31" t="s">
        <v>23577</v>
      </c>
      <c r="C9324" s="31" t="s">
        <v>23578</v>
      </c>
      <c r="D9324" s="32">
        <v>44281</v>
      </c>
      <c r="E9324" s="31" t="s">
        <v>23579</v>
      </c>
      <c r="F9324" s="31" t="s">
        <v>12612</v>
      </c>
      <c r="G9324" s="33">
        <v>-148598.13</v>
      </c>
      <c r="H9324" s="33">
        <v>-148598.13</v>
      </c>
      <c r="I9324" s="31" t="s">
        <v>9762</v>
      </c>
      <c r="J9324" s="31" t="s">
        <v>9763</v>
      </c>
      <c r="K9324" s="33">
        <v>-148598.13</v>
      </c>
      <c r="L9324" s="31" t="s">
        <v>9764</v>
      </c>
      <c r="M9324">
        <f t="shared" si="405"/>
        <v>15</v>
      </c>
      <c r="N9324" t="str">
        <f t="shared" si="406"/>
        <v>PO63000943</v>
      </c>
      <c r="O9324" t="e">
        <f>VLOOKUP(N9324,'1_คตง_ภาพรวม'!L9324:M9374,2,FALSE)</f>
        <v>#N/A</v>
      </c>
    </row>
    <row r="9325" spans="1:15" hidden="1">
      <c r="A9325" s="31" t="s">
        <v>9849</v>
      </c>
      <c r="B9325" s="31" t="s">
        <v>23577</v>
      </c>
      <c r="C9325" s="31" t="s">
        <v>23578</v>
      </c>
      <c r="D9325" s="32">
        <v>44281</v>
      </c>
      <c r="E9325" s="31" t="s">
        <v>23579</v>
      </c>
      <c r="F9325" s="31" t="s">
        <v>9875</v>
      </c>
      <c r="G9325" s="33">
        <v>148598.13</v>
      </c>
      <c r="H9325" s="33">
        <v>148598.13</v>
      </c>
      <c r="I9325" s="31" t="s">
        <v>9762</v>
      </c>
      <c r="J9325" s="31" t="s">
        <v>9763</v>
      </c>
      <c r="K9325" s="33">
        <v>148598.13</v>
      </c>
      <c r="L9325" s="31" t="s">
        <v>9764</v>
      </c>
      <c r="M9325">
        <f t="shared" si="405"/>
        <v>15</v>
      </c>
      <c r="N9325" t="str">
        <f t="shared" si="406"/>
        <v>PO63000943</v>
      </c>
      <c r="O9325" t="e">
        <f>VLOOKUP(N9325,'1_คตง_ภาพรวม'!L9325:M9375,2,FALSE)</f>
        <v>#N/A</v>
      </c>
    </row>
    <row r="9326" spans="1:15" hidden="1">
      <c r="A9326" s="31" t="s">
        <v>9849</v>
      </c>
      <c r="B9326" s="31" t="s">
        <v>23580</v>
      </c>
      <c r="C9326" s="31" t="s">
        <v>23581</v>
      </c>
      <c r="D9326" s="32">
        <v>44281</v>
      </c>
      <c r="E9326" s="31" t="s">
        <v>23582</v>
      </c>
      <c r="F9326" s="31" t="s">
        <v>12612</v>
      </c>
      <c r="G9326" s="33">
        <v>-19800</v>
      </c>
      <c r="H9326" s="33">
        <v>-19800</v>
      </c>
      <c r="I9326" s="31" t="s">
        <v>9762</v>
      </c>
      <c r="J9326" s="31" t="s">
        <v>9763</v>
      </c>
      <c r="K9326" s="33">
        <v>-19800</v>
      </c>
      <c r="L9326" s="31" t="s">
        <v>9764</v>
      </c>
      <c r="M9326">
        <f t="shared" si="405"/>
        <v>15</v>
      </c>
      <c r="N9326" t="str">
        <f t="shared" si="406"/>
        <v>PO63000734</v>
      </c>
      <c r="O9326" t="e">
        <f>VLOOKUP(N9326,'1_คตง_ภาพรวม'!L9326:M9376,2,FALSE)</f>
        <v>#N/A</v>
      </c>
    </row>
    <row r="9327" spans="1:15" hidden="1">
      <c r="A9327" s="31" t="s">
        <v>9849</v>
      </c>
      <c r="B9327" s="31" t="s">
        <v>23580</v>
      </c>
      <c r="C9327" s="31" t="s">
        <v>23581</v>
      </c>
      <c r="D9327" s="32">
        <v>44281</v>
      </c>
      <c r="E9327" s="31" t="s">
        <v>23582</v>
      </c>
      <c r="F9327" s="31" t="s">
        <v>9875</v>
      </c>
      <c r="G9327" s="33">
        <v>19800</v>
      </c>
      <c r="H9327" s="33">
        <v>19800</v>
      </c>
      <c r="I9327" s="31" t="s">
        <v>9762</v>
      </c>
      <c r="J9327" s="31" t="s">
        <v>9763</v>
      </c>
      <c r="K9327" s="33">
        <v>19800</v>
      </c>
      <c r="L9327" s="31" t="s">
        <v>9764</v>
      </c>
      <c r="M9327">
        <f t="shared" si="405"/>
        <v>15</v>
      </c>
      <c r="N9327" t="str">
        <f t="shared" si="406"/>
        <v>PO63000734</v>
      </c>
      <c r="O9327" t="e">
        <f>VLOOKUP(N9327,'1_คตง_ภาพรวม'!L9327:M9377,2,FALSE)</f>
        <v>#N/A</v>
      </c>
    </row>
    <row r="9328" spans="1:15" hidden="1">
      <c r="A9328" s="31" t="s">
        <v>9757</v>
      </c>
      <c r="B9328" s="31" t="s">
        <v>23583</v>
      </c>
      <c r="C9328" s="31" t="s">
        <v>23584</v>
      </c>
      <c r="D9328" s="32">
        <v>44280</v>
      </c>
      <c r="E9328" s="31" t="s">
        <v>23585</v>
      </c>
      <c r="F9328" s="31" t="s">
        <v>17186</v>
      </c>
      <c r="G9328" s="33">
        <v>-15000</v>
      </c>
      <c r="H9328" s="33">
        <v>-15000</v>
      </c>
      <c r="I9328" s="31" t="s">
        <v>9762</v>
      </c>
      <c r="J9328" s="31" t="s">
        <v>9763</v>
      </c>
      <c r="K9328" s="33">
        <v>-15000</v>
      </c>
      <c r="L9328" s="31" t="s">
        <v>9764</v>
      </c>
      <c r="M9328" t="e">
        <f t="shared" si="405"/>
        <v>#VALUE!</v>
      </c>
    </row>
    <row r="9329" spans="1:15" hidden="1">
      <c r="A9329" s="31" t="s">
        <v>9757</v>
      </c>
      <c r="B9329" s="31" t="s">
        <v>23583</v>
      </c>
      <c r="C9329" s="31" t="s">
        <v>23584</v>
      </c>
      <c r="D9329" s="32">
        <v>44280</v>
      </c>
      <c r="E9329" s="31" t="s">
        <v>23585</v>
      </c>
      <c r="F9329" s="31" t="s">
        <v>17187</v>
      </c>
      <c r="G9329" s="33">
        <v>15000</v>
      </c>
      <c r="H9329" s="33">
        <v>15000</v>
      </c>
      <c r="I9329" s="31" t="s">
        <v>9762</v>
      </c>
      <c r="J9329" s="31" t="s">
        <v>9763</v>
      </c>
      <c r="K9329" s="33">
        <v>15000</v>
      </c>
      <c r="L9329" s="31" t="s">
        <v>9764</v>
      </c>
      <c r="M9329" t="e">
        <f t="shared" si="405"/>
        <v>#VALUE!</v>
      </c>
    </row>
    <row r="9330" spans="1:15" hidden="1">
      <c r="A9330" s="31" t="s">
        <v>9757</v>
      </c>
      <c r="B9330" s="31" t="s">
        <v>23586</v>
      </c>
      <c r="C9330" s="31" t="s">
        <v>23587</v>
      </c>
      <c r="D9330" s="32">
        <v>44280</v>
      </c>
      <c r="E9330" s="31" t="s">
        <v>23588</v>
      </c>
      <c r="F9330" s="31" t="s">
        <v>22678</v>
      </c>
      <c r="G9330" s="33">
        <v>-33800</v>
      </c>
      <c r="H9330" s="33">
        <v>-33800</v>
      </c>
      <c r="I9330" s="31" t="s">
        <v>9762</v>
      </c>
      <c r="J9330" s="31" t="s">
        <v>9763</v>
      </c>
      <c r="K9330" s="33">
        <v>-33800</v>
      </c>
      <c r="L9330" s="31" t="s">
        <v>9764</v>
      </c>
      <c r="M9330" t="e">
        <f t="shared" si="405"/>
        <v>#VALUE!</v>
      </c>
    </row>
    <row r="9331" spans="1:15" hidden="1">
      <c r="A9331" s="31" t="s">
        <v>9757</v>
      </c>
      <c r="B9331" s="31" t="s">
        <v>23586</v>
      </c>
      <c r="C9331" s="31" t="s">
        <v>23587</v>
      </c>
      <c r="D9331" s="32">
        <v>44280</v>
      </c>
      <c r="E9331" s="31" t="s">
        <v>23588</v>
      </c>
      <c r="F9331" s="31" t="s">
        <v>22679</v>
      </c>
      <c r="G9331" s="33">
        <v>33800</v>
      </c>
      <c r="H9331" s="33">
        <v>33800</v>
      </c>
      <c r="I9331" s="31" t="s">
        <v>9762</v>
      </c>
      <c r="J9331" s="31" t="s">
        <v>9763</v>
      </c>
      <c r="K9331" s="33">
        <v>33800</v>
      </c>
      <c r="L9331" s="31" t="s">
        <v>9764</v>
      </c>
      <c r="M9331" t="e">
        <f t="shared" si="405"/>
        <v>#VALUE!</v>
      </c>
    </row>
    <row r="9332" spans="1:15" hidden="1">
      <c r="A9332" s="31" t="s">
        <v>9849</v>
      </c>
      <c r="B9332" s="31" t="s">
        <v>23589</v>
      </c>
      <c r="C9332" s="31" t="s">
        <v>23590</v>
      </c>
      <c r="D9332" s="32">
        <v>44281</v>
      </c>
      <c r="E9332" s="31" t="s">
        <v>23591</v>
      </c>
      <c r="F9332" s="31" t="s">
        <v>12612</v>
      </c>
      <c r="G9332" s="33">
        <v>-493960</v>
      </c>
      <c r="H9332" s="33">
        <v>-493960</v>
      </c>
      <c r="I9332" s="31" t="s">
        <v>9762</v>
      </c>
      <c r="J9332" s="31" t="s">
        <v>9763</v>
      </c>
      <c r="K9332" s="33">
        <v>-493960</v>
      </c>
      <c r="L9332" s="31" t="s">
        <v>9764</v>
      </c>
      <c r="M9332">
        <f t="shared" si="405"/>
        <v>15</v>
      </c>
      <c r="N9332" t="str">
        <f t="shared" ref="N9332:N9343" si="407">MID(E9332,M9332,10)</f>
        <v>PO64000285</v>
      </c>
      <c r="O9332" t="e">
        <f>VLOOKUP(N9332,'1_คตง_ภาพรวม'!L9332:M9382,2,FALSE)</f>
        <v>#N/A</v>
      </c>
    </row>
    <row r="9333" spans="1:15" hidden="1">
      <c r="A9333" s="31" t="s">
        <v>9849</v>
      </c>
      <c r="B9333" s="31" t="s">
        <v>23589</v>
      </c>
      <c r="C9333" s="31" t="s">
        <v>23590</v>
      </c>
      <c r="D9333" s="32">
        <v>44281</v>
      </c>
      <c r="E9333" s="31" t="s">
        <v>23591</v>
      </c>
      <c r="F9333" s="31" t="s">
        <v>9875</v>
      </c>
      <c r="G9333" s="33">
        <v>493960</v>
      </c>
      <c r="H9333" s="33">
        <v>493960</v>
      </c>
      <c r="I9333" s="31" t="s">
        <v>9762</v>
      </c>
      <c r="J9333" s="31" t="s">
        <v>9763</v>
      </c>
      <c r="K9333" s="33">
        <v>493960</v>
      </c>
      <c r="L9333" s="31" t="s">
        <v>9764</v>
      </c>
      <c r="M9333">
        <f t="shared" si="405"/>
        <v>15</v>
      </c>
      <c r="N9333" t="str">
        <f t="shared" si="407"/>
        <v>PO64000285</v>
      </c>
      <c r="O9333" t="e">
        <f>VLOOKUP(N9333,'1_คตง_ภาพรวม'!L9333:M9383,2,FALSE)</f>
        <v>#N/A</v>
      </c>
    </row>
    <row r="9334" spans="1:15" hidden="1">
      <c r="A9334" s="31" t="s">
        <v>9849</v>
      </c>
      <c r="B9334" s="31" t="s">
        <v>23592</v>
      </c>
      <c r="C9334" s="31" t="s">
        <v>23593</v>
      </c>
      <c r="D9334" s="32">
        <v>44281</v>
      </c>
      <c r="E9334" s="31" t="s">
        <v>23594</v>
      </c>
      <c r="F9334" s="31" t="s">
        <v>12612</v>
      </c>
      <c r="G9334" s="33">
        <v>-3532.98</v>
      </c>
      <c r="H9334" s="33">
        <v>-3532.98</v>
      </c>
      <c r="I9334" s="31" t="s">
        <v>9762</v>
      </c>
      <c r="J9334" s="31" t="s">
        <v>9763</v>
      </c>
      <c r="K9334" s="33">
        <v>-3532.98</v>
      </c>
      <c r="L9334" s="31" t="s">
        <v>9764</v>
      </c>
      <c r="M9334">
        <f t="shared" si="405"/>
        <v>15</v>
      </c>
      <c r="N9334" t="str">
        <f t="shared" si="407"/>
        <v>PO63000485</v>
      </c>
      <c r="O9334" t="e">
        <f>VLOOKUP(N9334,'1_คตง_ภาพรวม'!L9334:M9384,2,FALSE)</f>
        <v>#N/A</v>
      </c>
    </row>
    <row r="9335" spans="1:15" hidden="1">
      <c r="A9335" s="31" t="s">
        <v>9849</v>
      </c>
      <c r="B9335" s="31" t="s">
        <v>23592</v>
      </c>
      <c r="C9335" s="31" t="s">
        <v>23593</v>
      </c>
      <c r="D9335" s="32">
        <v>44281</v>
      </c>
      <c r="E9335" s="31" t="s">
        <v>23594</v>
      </c>
      <c r="F9335" s="31" t="s">
        <v>9875</v>
      </c>
      <c r="G9335" s="33">
        <v>3532.98</v>
      </c>
      <c r="H9335" s="33">
        <v>3532.98</v>
      </c>
      <c r="I9335" s="31" t="s">
        <v>9762</v>
      </c>
      <c r="J9335" s="31" t="s">
        <v>9763</v>
      </c>
      <c r="K9335" s="33">
        <v>3532.98</v>
      </c>
      <c r="L9335" s="31" t="s">
        <v>9764</v>
      </c>
      <c r="M9335">
        <f t="shared" si="405"/>
        <v>15</v>
      </c>
      <c r="N9335" t="str">
        <f t="shared" si="407"/>
        <v>PO63000485</v>
      </c>
      <c r="O9335" t="e">
        <f>VLOOKUP(N9335,'1_คตง_ภาพรวม'!L9335:M9385,2,FALSE)</f>
        <v>#N/A</v>
      </c>
    </row>
    <row r="9336" spans="1:15" hidden="1">
      <c r="A9336" s="31" t="s">
        <v>9849</v>
      </c>
      <c r="B9336" s="31" t="s">
        <v>23595</v>
      </c>
      <c r="C9336" s="31" t="s">
        <v>23596</v>
      </c>
      <c r="D9336" s="32">
        <v>44281</v>
      </c>
      <c r="E9336" s="31" t="s">
        <v>23597</v>
      </c>
      <c r="F9336" s="31" t="s">
        <v>12612</v>
      </c>
      <c r="G9336" s="33">
        <v>-495327.1</v>
      </c>
      <c r="H9336" s="33">
        <v>-495327.1</v>
      </c>
      <c r="I9336" s="31" t="s">
        <v>9762</v>
      </c>
      <c r="J9336" s="31" t="s">
        <v>9763</v>
      </c>
      <c r="K9336" s="33">
        <v>-495327.1</v>
      </c>
      <c r="L9336" s="31" t="s">
        <v>9764</v>
      </c>
      <c r="M9336">
        <f t="shared" si="405"/>
        <v>15</v>
      </c>
      <c r="N9336" t="str">
        <f t="shared" si="407"/>
        <v>PO63000400</v>
      </c>
      <c r="O9336" t="e">
        <f>VLOOKUP(N9336,'1_คตง_ภาพรวม'!L9336:M9386,2,FALSE)</f>
        <v>#N/A</v>
      </c>
    </row>
    <row r="9337" spans="1:15" hidden="1">
      <c r="A9337" s="31" t="s">
        <v>9849</v>
      </c>
      <c r="B9337" s="31" t="s">
        <v>23595</v>
      </c>
      <c r="C9337" s="31" t="s">
        <v>23596</v>
      </c>
      <c r="D9337" s="32">
        <v>44281</v>
      </c>
      <c r="E9337" s="31" t="s">
        <v>23597</v>
      </c>
      <c r="F9337" s="31" t="s">
        <v>9875</v>
      </c>
      <c r="G9337" s="33">
        <v>495327.1</v>
      </c>
      <c r="H9337" s="33">
        <v>495327.1</v>
      </c>
      <c r="I9337" s="31" t="s">
        <v>9762</v>
      </c>
      <c r="J9337" s="31" t="s">
        <v>9763</v>
      </c>
      <c r="K9337" s="33">
        <v>495327.1</v>
      </c>
      <c r="L9337" s="31" t="s">
        <v>9764</v>
      </c>
      <c r="M9337">
        <f t="shared" si="405"/>
        <v>15</v>
      </c>
      <c r="N9337" t="str">
        <f t="shared" si="407"/>
        <v>PO63000400</v>
      </c>
      <c r="O9337" t="e">
        <f>VLOOKUP(N9337,'1_คตง_ภาพรวม'!L9337:M9387,2,FALSE)</f>
        <v>#N/A</v>
      </c>
    </row>
    <row r="9338" spans="1:15" hidden="1">
      <c r="A9338" s="31" t="s">
        <v>9849</v>
      </c>
      <c r="B9338" s="31" t="s">
        <v>23598</v>
      </c>
      <c r="C9338" s="31" t="s">
        <v>23599</v>
      </c>
      <c r="D9338" s="32">
        <v>44281</v>
      </c>
      <c r="E9338" s="31" t="s">
        <v>23600</v>
      </c>
      <c r="F9338" s="31" t="s">
        <v>12612</v>
      </c>
      <c r="G9338" s="33">
        <v>-37100</v>
      </c>
      <c r="H9338" s="33">
        <v>-37100</v>
      </c>
      <c r="I9338" s="31" t="s">
        <v>9762</v>
      </c>
      <c r="J9338" s="31" t="s">
        <v>9763</v>
      </c>
      <c r="K9338" s="33">
        <v>-37100</v>
      </c>
      <c r="L9338" s="31" t="s">
        <v>9764</v>
      </c>
      <c r="M9338">
        <f t="shared" si="405"/>
        <v>15</v>
      </c>
      <c r="N9338" t="str">
        <f t="shared" si="407"/>
        <v>PO64000236</v>
      </c>
      <c r="O9338" t="e">
        <f>VLOOKUP(N9338,'1_คตง_ภาพรวม'!L9338:M9388,2,FALSE)</f>
        <v>#N/A</v>
      </c>
    </row>
    <row r="9339" spans="1:15" hidden="1">
      <c r="A9339" s="31" t="s">
        <v>9849</v>
      </c>
      <c r="B9339" s="31" t="s">
        <v>23598</v>
      </c>
      <c r="C9339" s="31" t="s">
        <v>23599</v>
      </c>
      <c r="D9339" s="32">
        <v>44281</v>
      </c>
      <c r="E9339" s="31" t="s">
        <v>23600</v>
      </c>
      <c r="F9339" s="31" t="s">
        <v>9875</v>
      </c>
      <c r="G9339" s="33">
        <v>37100</v>
      </c>
      <c r="H9339" s="33">
        <v>37100</v>
      </c>
      <c r="I9339" s="31" t="s">
        <v>9762</v>
      </c>
      <c r="J9339" s="31" t="s">
        <v>9763</v>
      </c>
      <c r="K9339" s="33">
        <v>37100</v>
      </c>
      <c r="L9339" s="31" t="s">
        <v>9764</v>
      </c>
      <c r="M9339">
        <f t="shared" si="405"/>
        <v>15</v>
      </c>
      <c r="N9339" t="str">
        <f t="shared" si="407"/>
        <v>PO64000236</v>
      </c>
      <c r="O9339" t="e">
        <f>VLOOKUP(N9339,'1_คตง_ภาพรวม'!L9339:M9389,2,FALSE)</f>
        <v>#N/A</v>
      </c>
    </row>
    <row r="9340" spans="1:15" hidden="1">
      <c r="A9340" s="31" t="s">
        <v>9849</v>
      </c>
      <c r="B9340" s="31" t="s">
        <v>23601</v>
      </c>
      <c r="C9340" s="31" t="s">
        <v>23602</v>
      </c>
      <c r="D9340" s="32">
        <v>44281</v>
      </c>
      <c r="E9340" s="31" t="s">
        <v>23603</v>
      </c>
      <c r="F9340" s="31" t="s">
        <v>12612</v>
      </c>
      <c r="G9340" s="33">
        <v>-9900</v>
      </c>
      <c r="H9340" s="33">
        <v>-9900</v>
      </c>
      <c r="I9340" s="31" t="s">
        <v>9762</v>
      </c>
      <c r="J9340" s="31" t="s">
        <v>9763</v>
      </c>
      <c r="K9340" s="33">
        <v>-9900</v>
      </c>
      <c r="L9340" s="31" t="s">
        <v>9764</v>
      </c>
      <c r="M9340">
        <f t="shared" si="405"/>
        <v>15</v>
      </c>
      <c r="N9340" t="str">
        <f t="shared" si="407"/>
        <v>PO63000810</v>
      </c>
      <c r="O9340" t="e">
        <f>VLOOKUP(N9340,'1_คตง_ภาพรวม'!L9340:M9390,2,FALSE)</f>
        <v>#N/A</v>
      </c>
    </row>
    <row r="9341" spans="1:15" hidden="1">
      <c r="A9341" s="31" t="s">
        <v>9849</v>
      </c>
      <c r="B9341" s="31" t="s">
        <v>23601</v>
      </c>
      <c r="C9341" s="31" t="s">
        <v>23602</v>
      </c>
      <c r="D9341" s="32">
        <v>44281</v>
      </c>
      <c r="E9341" s="31" t="s">
        <v>23603</v>
      </c>
      <c r="F9341" s="31" t="s">
        <v>9875</v>
      </c>
      <c r="G9341" s="33">
        <v>9900</v>
      </c>
      <c r="H9341" s="33">
        <v>9900</v>
      </c>
      <c r="I9341" s="31" t="s">
        <v>9762</v>
      </c>
      <c r="J9341" s="31" t="s">
        <v>9763</v>
      </c>
      <c r="K9341" s="33">
        <v>9900</v>
      </c>
      <c r="L9341" s="31" t="s">
        <v>9764</v>
      </c>
      <c r="M9341">
        <f t="shared" si="405"/>
        <v>15</v>
      </c>
      <c r="N9341" t="str">
        <f t="shared" si="407"/>
        <v>PO63000810</v>
      </c>
      <c r="O9341" t="e">
        <f>VLOOKUP(N9341,'1_คตง_ภาพรวม'!L9341:M9391,2,FALSE)</f>
        <v>#N/A</v>
      </c>
    </row>
    <row r="9342" spans="1:15" hidden="1">
      <c r="A9342" s="31" t="s">
        <v>9849</v>
      </c>
      <c r="B9342" s="31" t="s">
        <v>23604</v>
      </c>
      <c r="C9342" s="31" t="s">
        <v>23605</v>
      </c>
      <c r="D9342" s="32">
        <v>44281</v>
      </c>
      <c r="E9342" s="31" t="s">
        <v>23606</v>
      </c>
      <c r="F9342" s="31" t="s">
        <v>12612</v>
      </c>
      <c r="G9342" s="33">
        <v>-520093.46</v>
      </c>
      <c r="H9342" s="33">
        <v>-520093.46</v>
      </c>
      <c r="I9342" s="31" t="s">
        <v>9762</v>
      </c>
      <c r="J9342" s="31" t="s">
        <v>9763</v>
      </c>
      <c r="K9342" s="33">
        <v>-520093.46</v>
      </c>
      <c r="L9342" s="31" t="s">
        <v>9764</v>
      </c>
      <c r="M9342">
        <f t="shared" si="405"/>
        <v>15</v>
      </c>
      <c r="N9342" t="str">
        <f t="shared" si="407"/>
        <v>PO63000995</v>
      </c>
      <c r="O9342" t="e">
        <f>VLOOKUP(N9342,'1_คตง_ภาพรวม'!L9342:M9392,2,FALSE)</f>
        <v>#N/A</v>
      </c>
    </row>
    <row r="9343" spans="1:15" hidden="1">
      <c r="A9343" s="31" t="s">
        <v>9849</v>
      </c>
      <c r="B9343" s="31" t="s">
        <v>23604</v>
      </c>
      <c r="C9343" s="31" t="s">
        <v>23605</v>
      </c>
      <c r="D9343" s="32">
        <v>44281</v>
      </c>
      <c r="E9343" s="31" t="s">
        <v>23606</v>
      </c>
      <c r="F9343" s="31" t="s">
        <v>9875</v>
      </c>
      <c r="G9343" s="33">
        <v>520093.46</v>
      </c>
      <c r="H9343" s="33">
        <v>520093.46</v>
      </c>
      <c r="I9343" s="31" t="s">
        <v>9762</v>
      </c>
      <c r="J9343" s="31" t="s">
        <v>9763</v>
      </c>
      <c r="K9343" s="33">
        <v>520093.46</v>
      </c>
      <c r="L9343" s="31" t="s">
        <v>9764</v>
      </c>
      <c r="M9343">
        <f t="shared" si="405"/>
        <v>15</v>
      </c>
      <c r="N9343" t="str">
        <f t="shared" si="407"/>
        <v>PO63000995</v>
      </c>
      <c r="O9343" t="e">
        <f>VLOOKUP(N9343,'1_คตง_ภาพรวม'!L9343:M9393,2,FALSE)</f>
        <v>#N/A</v>
      </c>
    </row>
    <row r="9344" spans="1:15" hidden="1">
      <c r="A9344" s="31" t="s">
        <v>9849</v>
      </c>
      <c r="B9344" s="31" t="s">
        <v>23607</v>
      </c>
      <c r="C9344" s="31" t="s">
        <v>23608</v>
      </c>
      <c r="D9344" s="32">
        <v>44281</v>
      </c>
      <c r="E9344" s="31" t="s">
        <v>23609</v>
      </c>
      <c r="F9344" s="31" t="s">
        <v>12612</v>
      </c>
      <c r="G9344" s="33">
        <v>-10000</v>
      </c>
      <c r="H9344" s="33">
        <v>-10000</v>
      </c>
      <c r="I9344" s="31" t="s">
        <v>9762</v>
      </c>
      <c r="J9344" s="31" t="s">
        <v>9763</v>
      </c>
      <c r="K9344" s="33">
        <v>-10000</v>
      </c>
      <c r="L9344" s="31" t="s">
        <v>9764</v>
      </c>
      <c r="M9344" t="e">
        <f t="shared" si="405"/>
        <v>#VALUE!</v>
      </c>
    </row>
    <row r="9345" spans="1:13" hidden="1">
      <c r="A9345" s="31" t="s">
        <v>9849</v>
      </c>
      <c r="B9345" s="31" t="s">
        <v>23607</v>
      </c>
      <c r="C9345" s="31" t="s">
        <v>23608</v>
      </c>
      <c r="D9345" s="32">
        <v>44281</v>
      </c>
      <c r="E9345" s="31" t="s">
        <v>23609</v>
      </c>
      <c r="F9345" s="31" t="s">
        <v>9962</v>
      </c>
      <c r="G9345" s="33">
        <v>10000</v>
      </c>
      <c r="H9345" s="33">
        <v>10000</v>
      </c>
      <c r="I9345" s="31" t="s">
        <v>9762</v>
      </c>
      <c r="J9345" s="31" t="s">
        <v>9763</v>
      </c>
      <c r="K9345" s="33">
        <v>10000</v>
      </c>
      <c r="L9345" s="31" t="s">
        <v>9764</v>
      </c>
      <c r="M9345" t="e">
        <f t="shared" si="405"/>
        <v>#VALUE!</v>
      </c>
    </row>
    <row r="9346" spans="1:13" hidden="1">
      <c r="A9346" s="31" t="s">
        <v>9849</v>
      </c>
      <c r="B9346" s="31" t="s">
        <v>23610</v>
      </c>
      <c r="C9346" s="31" t="s">
        <v>23611</v>
      </c>
      <c r="D9346" s="32">
        <v>44281</v>
      </c>
      <c r="E9346" s="31" t="s">
        <v>23612</v>
      </c>
      <c r="F9346" s="31" t="s">
        <v>12612</v>
      </c>
      <c r="G9346" s="33">
        <v>-1300</v>
      </c>
      <c r="H9346" s="33">
        <v>-1300</v>
      </c>
      <c r="I9346" s="31" t="s">
        <v>9762</v>
      </c>
      <c r="J9346" s="31" t="s">
        <v>9763</v>
      </c>
      <c r="K9346" s="33">
        <v>-1300</v>
      </c>
      <c r="L9346" s="31" t="s">
        <v>9764</v>
      </c>
      <c r="M9346" t="e">
        <f t="shared" si="405"/>
        <v>#VALUE!</v>
      </c>
    </row>
    <row r="9347" spans="1:13" hidden="1">
      <c r="A9347" s="31" t="s">
        <v>9849</v>
      </c>
      <c r="B9347" s="31" t="s">
        <v>23610</v>
      </c>
      <c r="C9347" s="31" t="s">
        <v>23611</v>
      </c>
      <c r="D9347" s="32">
        <v>44281</v>
      </c>
      <c r="E9347" s="31" t="s">
        <v>23612</v>
      </c>
      <c r="F9347" s="31" t="s">
        <v>9962</v>
      </c>
      <c r="G9347" s="33">
        <v>1300</v>
      </c>
      <c r="H9347" s="33">
        <v>1300</v>
      </c>
      <c r="I9347" s="31" t="s">
        <v>9762</v>
      </c>
      <c r="J9347" s="31" t="s">
        <v>9763</v>
      </c>
      <c r="K9347" s="33">
        <v>1300</v>
      </c>
      <c r="L9347" s="31" t="s">
        <v>9764</v>
      </c>
      <c r="M9347" t="e">
        <f t="shared" ref="M9347:M9410" si="408">FIND("PO",E9347)</f>
        <v>#VALUE!</v>
      </c>
    </row>
    <row r="9348" spans="1:13" hidden="1">
      <c r="A9348" s="31" t="s">
        <v>9849</v>
      </c>
      <c r="B9348" s="31" t="s">
        <v>23613</v>
      </c>
      <c r="C9348" s="31" t="s">
        <v>23614</v>
      </c>
      <c r="D9348" s="32">
        <v>44281</v>
      </c>
      <c r="E9348" s="31" t="s">
        <v>23615</v>
      </c>
      <c r="F9348" s="31" t="s">
        <v>12612</v>
      </c>
      <c r="G9348" s="33">
        <v>-724204.41</v>
      </c>
      <c r="H9348" s="33">
        <v>-724204.41</v>
      </c>
      <c r="I9348" s="31" t="s">
        <v>9762</v>
      </c>
      <c r="J9348" s="31" t="s">
        <v>9763</v>
      </c>
      <c r="K9348" s="33">
        <v>-724204.41</v>
      </c>
      <c r="L9348" s="31" t="s">
        <v>9764</v>
      </c>
      <c r="M9348" t="e">
        <f t="shared" si="408"/>
        <v>#VALUE!</v>
      </c>
    </row>
    <row r="9349" spans="1:13" hidden="1">
      <c r="A9349" s="31" t="s">
        <v>9849</v>
      </c>
      <c r="B9349" s="31" t="s">
        <v>23613</v>
      </c>
      <c r="C9349" s="31" t="s">
        <v>23614</v>
      </c>
      <c r="D9349" s="32">
        <v>44281</v>
      </c>
      <c r="E9349" s="31" t="s">
        <v>23615</v>
      </c>
      <c r="F9349" s="31" t="s">
        <v>9997</v>
      </c>
      <c r="G9349" s="33">
        <v>724204.41</v>
      </c>
      <c r="H9349" s="33">
        <v>724204.41</v>
      </c>
      <c r="I9349" s="31" t="s">
        <v>9762</v>
      </c>
      <c r="J9349" s="31" t="s">
        <v>9763</v>
      </c>
      <c r="K9349" s="33">
        <v>724204.41</v>
      </c>
      <c r="L9349" s="31" t="s">
        <v>9764</v>
      </c>
      <c r="M9349" t="e">
        <f t="shared" si="408"/>
        <v>#VALUE!</v>
      </c>
    </row>
    <row r="9350" spans="1:13" hidden="1">
      <c r="A9350" s="31" t="s">
        <v>9757</v>
      </c>
      <c r="B9350" s="31" t="s">
        <v>23616</v>
      </c>
      <c r="C9350" s="31" t="s">
        <v>23617</v>
      </c>
      <c r="D9350" s="32">
        <v>44281</v>
      </c>
      <c r="E9350" s="31" t="s">
        <v>23618</v>
      </c>
      <c r="F9350" s="31" t="s">
        <v>17186</v>
      </c>
      <c r="G9350" s="33">
        <v>-20000</v>
      </c>
      <c r="H9350" s="33">
        <v>-20000</v>
      </c>
      <c r="I9350" s="31" t="s">
        <v>9762</v>
      </c>
      <c r="J9350" s="31" t="s">
        <v>9763</v>
      </c>
      <c r="K9350" s="33">
        <v>-20000</v>
      </c>
      <c r="L9350" s="31" t="s">
        <v>9764</v>
      </c>
      <c r="M9350" t="e">
        <f t="shared" si="408"/>
        <v>#VALUE!</v>
      </c>
    </row>
    <row r="9351" spans="1:13" hidden="1">
      <c r="A9351" s="31" t="s">
        <v>9757</v>
      </c>
      <c r="B9351" s="31" t="s">
        <v>23616</v>
      </c>
      <c r="C9351" s="31" t="s">
        <v>23617</v>
      </c>
      <c r="D9351" s="32">
        <v>44281</v>
      </c>
      <c r="E9351" s="31" t="s">
        <v>23618</v>
      </c>
      <c r="F9351" s="31" t="s">
        <v>17187</v>
      </c>
      <c r="G9351" s="33">
        <v>20000</v>
      </c>
      <c r="H9351" s="33">
        <v>20000</v>
      </c>
      <c r="I9351" s="31" t="s">
        <v>9762</v>
      </c>
      <c r="J9351" s="31" t="s">
        <v>9763</v>
      </c>
      <c r="K9351" s="33">
        <v>20000</v>
      </c>
      <c r="L9351" s="31" t="s">
        <v>9764</v>
      </c>
      <c r="M9351" t="e">
        <f t="shared" si="408"/>
        <v>#VALUE!</v>
      </c>
    </row>
    <row r="9352" spans="1:13" hidden="1">
      <c r="A9352" s="31" t="s">
        <v>9757</v>
      </c>
      <c r="B9352" s="31" t="s">
        <v>23619</v>
      </c>
      <c r="C9352" s="31" t="s">
        <v>23620</v>
      </c>
      <c r="D9352" s="32">
        <v>44281</v>
      </c>
      <c r="E9352" s="31" t="s">
        <v>23621</v>
      </c>
      <c r="F9352" s="31" t="s">
        <v>22678</v>
      </c>
      <c r="G9352" s="33">
        <v>-106000</v>
      </c>
      <c r="H9352" s="33">
        <v>-106000</v>
      </c>
      <c r="I9352" s="31" t="s">
        <v>9762</v>
      </c>
      <c r="J9352" s="31" t="s">
        <v>9763</v>
      </c>
      <c r="K9352" s="33">
        <v>-106000</v>
      </c>
      <c r="L9352" s="31" t="s">
        <v>9764</v>
      </c>
      <c r="M9352" t="e">
        <f t="shared" si="408"/>
        <v>#VALUE!</v>
      </c>
    </row>
    <row r="9353" spans="1:13" hidden="1">
      <c r="A9353" s="31" t="s">
        <v>9757</v>
      </c>
      <c r="B9353" s="31" t="s">
        <v>23619</v>
      </c>
      <c r="C9353" s="31" t="s">
        <v>23620</v>
      </c>
      <c r="D9353" s="32">
        <v>44281</v>
      </c>
      <c r="E9353" s="31" t="s">
        <v>23621</v>
      </c>
      <c r="F9353" s="31" t="s">
        <v>22679</v>
      </c>
      <c r="G9353" s="33">
        <v>106000</v>
      </c>
      <c r="H9353" s="33">
        <v>106000</v>
      </c>
      <c r="I9353" s="31" t="s">
        <v>9762</v>
      </c>
      <c r="J9353" s="31" t="s">
        <v>9763</v>
      </c>
      <c r="K9353" s="33">
        <v>106000</v>
      </c>
      <c r="L9353" s="31" t="s">
        <v>9764</v>
      </c>
      <c r="M9353" t="e">
        <f t="shared" si="408"/>
        <v>#VALUE!</v>
      </c>
    </row>
    <row r="9354" spans="1:13" hidden="1">
      <c r="A9354" s="31" t="s">
        <v>9757</v>
      </c>
      <c r="B9354" s="31" t="s">
        <v>23622</v>
      </c>
      <c r="C9354" s="31" t="s">
        <v>23623</v>
      </c>
      <c r="D9354" s="32">
        <v>44281</v>
      </c>
      <c r="E9354" s="31" t="s">
        <v>23624</v>
      </c>
      <c r="F9354" s="31" t="s">
        <v>18450</v>
      </c>
      <c r="G9354" s="33">
        <v>-95000</v>
      </c>
      <c r="H9354" s="33">
        <v>-95000</v>
      </c>
      <c r="I9354" s="31" t="s">
        <v>9762</v>
      </c>
      <c r="J9354" s="31" t="s">
        <v>9763</v>
      </c>
      <c r="K9354" s="33">
        <v>-95000</v>
      </c>
      <c r="L9354" s="31" t="s">
        <v>9764</v>
      </c>
      <c r="M9354" t="e">
        <f t="shared" si="408"/>
        <v>#VALUE!</v>
      </c>
    </row>
    <row r="9355" spans="1:13" hidden="1">
      <c r="A9355" s="31" t="s">
        <v>9757</v>
      </c>
      <c r="B9355" s="31" t="s">
        <v>23622</v>
      </c>
      <c r="C9355" s="31" t="s">
        <v>23623</v>
      </c>
      <c r="D9355" s="32">
        <v>44281</v>
      </c>
      <c r="E9355" s="31" t="s">
        <v>23624</v>
      </c>
      <c r="F9355" s="31" t="s">
        <v>18451</v>
      </c>
      <c r="G9355" s="33">
        <v>95000</v>
      </c>
      <c r="H9355" s="33">
        <v>95000</v>
      </c>
      <c r="I9355" s="31" t="s">
        <v>9762</v>
      </c>
      <c r="J9355" s="31" t="s">
        <v>9763</v>
      </c>
      <c r="K9355" s="33">
        <v>95000</v>
      </c>
      <c r="L9355" s="31" t="s">
        <v>9764</v>
      </c>
      <c r="M9355" t="e">
        <f t="shared" si="408"/>
        <v>#VALUE!</v>
      </c>
    </row>
    <row r="9356" spans="1:13" hidden="1">
      <c r="A9356" s="31" t="s">
        <v>9849</v>
      </c>
      <c r="B9356" s="31" t="s">
        <v>23625</v>
      </c>
      <c r="C9356" s="31" t="s">
        <v>23626</v>
      </c>
      <c r="D9356" s="32">
        <v>44284</v>
      </c>
      <c r="E9356" s="31" t="s">
        <v>23627</v>
      </c>
      <c r="F9356" s="31" t="s">
        <v>17656</v>
      </c>
      <c r="G9356" s="33">
        <v>-6000</v>
      </c>
      <c r="H9356" s="33">
        <v>-6000</v>
      </c>
      <c r="I9356" s="31" t="s">
        <v>9762</v>
      </c>
      <c r="J9356" s="31" t="s">
        <v>9763</v>
      </c>
      <c r="K9356" s="33">
        <v>-6000</v>
      </c>
      <c r="L9356" s="31" t="s">
        <v>9764</v>
      </c>
      <c r="M9356" t="e">
        <f t="shared" si="408"/>
        <v>#VALUE!</v>
      </c>
    </row>
    <row r="9357" spans="1:13" hidden="1">
      <c r="A9357" s="31" t="s">
        <v>9849</v>
      </c>
      <c r="B9357" s="31" t="s">
        <v>23625</v>
      </c>
      <c r="C9357" s="31" t="s">
        <v>23626</v>
      </c>
      <c r="D9357" s="32">
        <v>44284</v>
      </c>
      <c r="E9357" s="31" t="s">
        <v>23627</v>
      </c>
      <c r="F9357" s="31" t="s">
        <v>17657</v>
      </c>
      <c r="G9357" s="33">
        <v>6000</v>
      </c>
      <c r="H9357" s="33">
        <v>6000</v>
      </c>
      <c r="I9357" s="31" t="s">
        <v>9762</v>
      </c>
      <c r="J9357" s="31" t="s">
        <v>9763</v>
      </c>
      <c r="K9357" s="33">
        <v>6000</v>
      </c>
      <c r="L9357" s="31" t="s">
        <v>9764</v>
      </c>
      <c r="M9357" t="e">
        <f t="shared" si="408"/>
        <v>#VALUE!</v>
      </c>
    </row>
    <row r="9358" spans="1:13" hidden="1">
      <c r="A9358" s="31" t="s">
        <v>9757</v>
      </c>
      <c r="B9358" s="31" t="s">
        <v>23628</v>
      </c>
      <c r="C9358" s="31" t="s">
        <v>23629</v>
      </c>
      <c r="D9358" s="32">
        <v>44286</v>
      </c>
      <c r="E9358" s="31" t="s">
        <v>23630</v>
      </c>
      <c r="F9358" s="31" t="s">
        <v>12612</v>
      </c>
      <c r="G9358" s="33">
        <v>-3861894.97</v>
      </c>
      <c r="H9358" s="33">
        <v>-3861894.97</v>
      </c>
      <c r="I9358" s="31" t="s">
        <v>9762</v>
      </c>
      <c r="J9358" s="31" t="s">
        <v>9763</v>
      </c>
      <c r="K9358" s="33">
        <v>-3861894.97</v>
      </c>
      <c r="L9358" s="31" t="s">
        <v>9764</v>
      </c>
      <c r="M9358" t="e">
        <f t="shared" si="408"/>
        <v>#VALUE!</v>
      </c>
    </row>
    <row r="9359" spans="1:13" hidden="1">
      <c r="A9359" s="31" t="s">
        <v>9757</v>
      </c>
      <c r="B9359" s="31" t="s">
        <v>23628</v>
      </c>
      <c r="C9359" s="31" t="s">
        <v>23629</v>
      </c>
      <c r="D9359" s="32">
        <v>44286</v>
      </c>
      <c r="E9359" s="31" t="s">
        <v>23630</v>
      </c>
      <c r="F9359" s="31" t="s">
        <v>10078</v>
      </c>
      <c r="G9359" s="33">
        <v>-301079</v>
      </c>
      <c r="H9359" s="33">
        <v>-301079</v>
      </c>
      <c r="I9359" s="31" t="s">
        <v>9762</v>
      </c>
      <c r="J9359" s="31" t="s">
        <v>9763</v>
      </c>
      <c r="K9359" s="33">
        <v>-301079</v>
      </c>
      <c r="L9359" s="31" t="s">
        <v>9764</v>
      </c>
      <c r="M9359" t="e">
        <f t="shared" si="408"/>
        <v>#VALUE!</v>
      </c>
    </row>
    <row r="9360" spans="1:13" hidden="1">
      <c r="A9360" s="31" t="s">
        <v>9757</v>
      </c>
      <c r="B9360" s="31" t="s">
        <v>23628</v>
      </c>
      <c r="C9360" s="31" t="s">
        <v>23629</v>
      </c>
      <c r="D9360" s="32">
        <v>44286</v>
      </c>
      <c r="E9360" s="31" t="s">
        <v>23630</v>
      </c>
      <c r="F9360" s="31" t="s">
        <v>10079</v>
      </c>
      <c r="G9360" s="33">
        <v>-288735</v>
      </c>
      <c r="H9360" s="33">
        <v>-288735</v>
      </c>
      <c r="I9360" s="31" t="s">
        <v>9762</v>
      </c>
      <c r="J9360" s="31" t="s">
        <v>9763</v>
      </c>
      <c r="K9360" s="33">
        <v>-288735</v>
      </c>
      <c r="L9360" s="31" t="s">
        <v>9764</v>
      </c>
      <c r="M9360" t="e">
        <f t="shared" si="408"/>
        <v>#VALUE!</v>
      </c>
    </row>
    <row r="9361" spans="1:15" hidden="1">
      <c r="A9361" s="31" t="s">
        <v>9757</v>
      </c>
      <c r="B9361" s="31" t="s">
        <v>23628</v>
      </c>
      <c r="C9361" s="31" t="s">
        <v>23629</v>
      </c>
      <c r="D9361" s="32">
        <v>44286</v>
      </c>
      <c r="E9361" s="31" t="s">
        <v>23630</v>
      </c>
      <c r="F9361" s="31" t="s">
        <v>10080</v>
      </c>
      <c r="G9361" s="33">
        <v>-249312.03</v>
      </c>
      <c r="H9361" s="33">
        <v>-249312.03</v>
      </c>
      <c r="I9361" s="31" t="s">
        <v>9762</v>
      </c>
      <c r="J9361" s="31" t="s">
        <v>9763</v>
      </c>
      <c r="K9361" s="33">
        <v>-249312.03</v>
      </c>
      <c r="L9361" s="31" t="s">
        <v>9764</v>
      </c>
      <c r="M9361" t="e">
        <f t="shared" si="408"/>
        <v>#VALUE!</v>
      </c>
    </row>
    <row r="9362" spans="1:15" hidden="1">
      <c r="A9362" s="31" t="s">
        <v>9757</v>
      </c>
      <c r="B9362" s="31" t="s">
        <v>23628</v>
      </c>
      <c r="C9362" s="31" t="s">
        <v>23629</v>
      </c>
      <c r="D9362" s="32">
        <v>44286</v>
      </c>
      <c r="E9362" s="31" t="s">
        <v>23630</v>
      </c>
      <c r="F9362" s="31" t="s">
        <v>19081</v>
      </c>
      <c r="G9362" s="33">
        <v>4701021</v>
      </c>
      <c r="H9362" s="33">
        <v>4701021</v>
      </c>
      <c r="I9362" s="31" t="s">
        <v>9762</v>
      </c>
      <c r="J9362" s="31" t="s">
        <v>9763</v>
      </c>
      <c r="K9362" s="33">
        <v>4701021</v>
      </c>
      <c r="L9362" s="31" t="s">
        <v>9764</v>
      </c>
      <c r="M9362" t="e">
        <f t="shared" si="408"/>
        <v>#VALUE!</v>
      </c>
    </row>
    <row r="9363" spans="1:15" hidden="1">
      <c r="A9363" s="31" t="s">
        <v>9757</v>
      </c>
      <c r="B9363" s="31" t="s">
        <v>23631</v>
      </c>
      <c r="C9363" s="31" t="s">
        <v>23632</v>
      </c>
      <c r="D9363" s="32">
        <v>44286</v>
      </c>
      <c r="E9363" s="31" t="s">
        <v>23633</v>
      </c>
      <c r="F9363" s="31" t="s">
        <v>12612</v>
      </c>
      <c r="G9363" s="33">
        <v>-589824</v>
      </c>
      <c r="H9363" s="33">
        <v>-589824</v>
      </c>
      <c r="I9363" s="31" t="s">
        <v>9762</v>
      </c>
      <c r="J9363" s="31" t="s">
        <v>9763</v>
      </c>
      <c r="K9363" s="33">
        <v>-589824</v>
      </c>
      <c r="L9363" s="31" t="s">
        <v>9764</v>
      </c>
      <c r="M9363" t="e">
        <f t="shared" si="408"/>
        <v>#VALUE!</v>
      </c>
    </row>
    <row r="9364" spans="1:15" hidden="1">
      <c r="A9364" s="31" t="s">
        <v>9757</v>
      </c>
      <c r="B9364" s="31" t="s">
        <v>23631</v>
      </c>
      <c r="C9364" s="31" t="s">
        <v>23632</v>
      </c>
      <c r="D9364" s="32">
        <v>44286</v>
      </c>
      <c r="E9364" s="31" t="s">
        <v>23633</v>
      </c>
      <c r="F9364" s="31" t="s">
        <v>9875</v>
      </c>
      <c r="G9364" s="33">
        <v>589814</v>
      </c>
      <c r="H9364" s="33">
        <v>589814</v>
      </c>
      <c r="I9364" s="31" t="s">
        <v>9762</v>
      </c>
      <c r="J9364" s="31" t="s">
        <v>9763</v>
      </c>
      <c r="K9364" s="33">
        <v>589814</v>
      </c>
      <c r="L9364" s="31" t="s">
        <v>9764</v>
      </c>
      <c r="M9364" t="e">
        <f t="shared" si="408"/>
        <v>#VALUE!</v>
      </c>
    </row>
    <row r="9365" spans="1:15" hidden="1">
      <c r="A9365" s="31" t="s">
        <v>9757</v>
      </c>
      <c r="B9365" s="31" t="s">
        <v>23631</v>
      </c>
      <c r="C9365" s="31" t="s">
        <v>23632</v>
      </c>
      <c r="D9365" s="32">
        <v>44286</v>
      </c>
      <c r="E9365" s="31" t="s">
        <v>23633</v>
      </c>
      <c r="F9365" s="31" t="s">
        <v>19081</v>
      </c>
      <c r="G9365" s="33">
        <v>10</v>
      </c>
      <c r="H9365" s="33">
        <v>10</v>
      </c>
      <c r="I9365" s="31" t="s">
        <v>9762</v>
      </c>
      <c r="J9365" s="31" t="s">
        <v>9763</v>
      </c>
      <c r="K9365" s="33">
        <v>10</v>
      </c>
      <c r="L9365" s="31" t="s">
        <v>9764</v>
      </c>
      <c r="M9365" t="e">
        <f t="shared" si="408"/>
        <v>#VALUE!</v>
      </c>
    </row>
    <row r="9366" spans="1:15" hidden="1">
      <c r="A9366" s="31" t="s">
        <v>9757</v>
      </c>
      <c r="B9366" s="31" t="s">
        <v>23634</v>
      </c>
      <c r="C9366" s="31" t="s">
        <v>23635</v>
      </c>
      <c r="D9366" s="32">
        <v>44284</v>
      </c>
      <c r="E9366" s="31" t="s">
        <v>23636</v>
      </c>
      <c r="F9366" s="31" t="s">
        <v>12612</v>
      </c>
      <c r="G9366" s="33">
        <v>-19800</v>
      </c>
      <c r="H9366" s="33">
        <v>-19800</v>
      </c>
      <c r="I9366" s="31" t="s">
        <v>9762</v>
      </c>
      <c r="J9366" s="31" t="s">
        <v>9763</v>
      </c>
      <c r="K9366" s="33">
        <v>-19800</v>
      </c>
      <c r="L9366" s="31" t="s">
        <v>9764</v>
      </c>
      <c r="M9366">
        <f t="shared" si="408"/>
        <v>15</v>
      </c>
      <c r="N9366" t="str">
        <f t="shared" ref="N9366:N9367" si="409">MID(E9366,M9366,10)</f>
        <v>PO63000132</v>
      </c>
      <c r="O9366" t="e">
        <f>VLOOKUP(N9366,'1_คตง_ภาพรวม'!L9366:M9416,2,FALSE)</f>
        <v>#N/A</v>
      </c>
    </row>
    <row r="9367" spans="1:15" hidden="1">
      <c r="A9367" s="31" t="s">
        <v>9757</v>
      </c>
      <c r="B9367" s="31" t="s">
        <v>23634</v>
      </c>
      <c r="C9367" s="31" t="s">
        <v>23635</v>
      </c>
      <c r="D9367" s="32">
        <v>44284</v>
      </c>
      <c r="E9367" s="31" t="s">
        <v>23636</v>
      </c>
      <c r="F9367" s="31" t="s">
        <v>9875</v>
      </c>
      <c r="G9367" s="33">
        <v>19800</v>
      </c>
      <c r="H9367" s="33">
        <v>19800</v>
      </c>
      <c r="I9367" s="31" t="s">
        <v>9762</v>
      </c>
      <c r="J9367" s="31" t="s">
        <v>9763</v>
      </c>
      <c r="K9367" s="33">
        <v>19800</v>
      </c>
      <c r="L9367" s="31" t="s">
        <v>9764</v>
      </c>
      <c r="M9367">
        <f t="shared" si="408"/>
        <v>15</v>
      </c>
      <c r="N9367" t="str">
        <f t="shared" si="409"/>
        <v>PO63000132</v>
      </c>
      <c r="O9367" t="e">
        <f>VLOOKUP(N9367,'1_คตง_ภาพรวม'!L9367:M9417,2,FALSE)</f>
        <v>#N/A</v>
      </c>
    </row>
    <row r="9368" spans="1:15" hidden="1">
      <c r="A9368" s="31" t="s">
        <v>9849</v>
      </c>
      <c r="B9368" s="31" t="s">
        <v>23637</v>
      </c>
      <c r="C9368" s="31" t="s">
        <v>23638</v>
      </c>
      <c r="D9368" s="32">
        <v>44284</v>
      </c>
      <c r="E9368" s="31" t="s">
        <v>23639</v>
      </c>
      <c r="F9368" s="31" t="s">
        <v>17186</v>
      </c>
      <c r="G9368" s="33">
        <v>-15000</v>
      </c>
      <c r="H9368" s="33">
        <v>-15000</v>
      </c>
      <c r="I9368" s="31" t="s">
        <v>9762</v>
      </c>
      <c r="J9368" s="31" t="s">
        <v>9763</v>
      </c>
      <c r="K9368" s="33">
        <v>-15000</v>
      </c>
      <c r="L9368" s="31" t="s">
        <v>9764</v>
      </c>
      <c r="M9368" t="e">
        <f t="shared" si="408"/>
        <v>#VALUE!</v>
      </c>
    </row>
    <row r="9369" spans="1:15" hidden="1">
      <c r="A9369" s="31" t="s">
        <v>9849</v>
      </c>
      <c r="B9369" s="31" t="s">
        <v>23637</v>
      </c>
      <c r="C9369" s="31" t="s">
        <v>23638</v>
      </c>
      <c r="D9369" s="32">
        <v>44284</v>
      </c>
      <c r="E9369" s="31" t="s">
        <v>23639</v>
      </c>
      <c r="F9369" s="31" t="s">
        <v>17187</v>
      </c>
      <c r="G9369" s="33">
        <v>15000</v>
      </c>
      <c r="H9369" s="33">
        <v>15000</v>
      </c>
      <c r="I9369" s="31" t="s">
        <v>9762</v>
      </c>
      <c r="J9369" s="31" t="s">
        <v>9763</v>
      </c>
      <c r="K9369" s="33">
        <v>15000</v>
      </c>
      <c r="L9369" s="31" t="s">
        <v>9764</v>
      </c>
      <c r="M9369" t="e">
        <f t="shared" si="408"/>
        <v>#VALUE!</v>
      </c>
    </row>
    <row r="9370" spans="1:15" hidden="1">
      <c r="A9370" s="31" t="s">
        <v>9849</v>
      </c>
      <c r="B9370" s="31" t="s">
        <v>23640</v>
      </c>
      <c r="C9370" s="31" t="s">
        <v>23641</v>
      </c>
      <c r="D9370" s="32">
        <v>44285</v>
      </c>
      <c r="E9370" s="31" t="s">
        <v>23642</v>
      </c>
      <c r="F9370" s="31" t="s">
        <v>18233</v>
      </c>
      <c r="G9370" s="33">
        <v>-7200</v>
      </c>
      <c r="H9370" s="33">
        <v>-7200</v>
      </c>
      <c r="I9370" s="31" t="s">
        <v>9762</v>
      </c>
      <c r="J9370" s="31" t="s">
        <v>9763</v>
      </c>
      <c r="K9370" s="33">
        <v>-7200</v>
      </c>
      <c r="L9370" s="31" t="s">
        <v>9764</v>
      </c>
      <c r="M9370" t="e">
        <f t="shared" si="408"/>
        <v>#VALUE!</v>
      </c>
    </row>
    <row r="9371" spans="1:15" hidden="1">
      <c r="A9371" s="31" t="s">
        <v>9849</v>
      </c>
      <c r="B9371" s="31" t="s">
        <v>23640</v>
      </c>
      <c r="C9371" s="31" t="s">
        <v>23641</v>
      </c>
      <c r="D9371" s="32">
        <v>44285</v>
      </c>
      <c r="E9371" s="31" t="s">
        <v>23642</v>
      </c>
      <c r="F9371" s="31" t="s">
        <v>18234</v>
      </c>
      <c r="G9371" s="33">
        <v>7200</v>
      </c>
      <c r="H9371" s="33">
        <v>7200</v>
      </c>
      <c r="I9371" s="31" t="s">
        <v>9762</v>
      </c>
      <c r="J9371" s="31" t="s">
        <v>9763</v>
      </c>
      <c r="K9371" s="33">
        <v>7200</v>
      </c>
      <c r="L9371" s="31" t="s">
        <v>9764</v>
      </c>
      <c r="M9371" t="e">
        <f t="shared" si="408"/>
        <v>#VALUE!</v>
      </c>
    </row>
    <row r="9372" spans="1:15" hidden="1">
      <c r="A9372" s="31" t="s">
        <v>9849</v>
      </c>
      <c r="B9372" s="31" t="s">
        <v>23643</v>
      </c>
      <c r="C9372" s="31" t="s">
        <v>23644</v>
      </c>
      <c r="D9372" s="32">
        <v>44285</v>
      </c>
      <c r="E9372" s="31" t="s">
        <v>23645</v>
      </c>
      <c r="F9372" s="31" t="s">
        <v>17656</v>
      </c>
      <c r="G9372" s="33">
        <v>-14000</v>
      </c>
      <c r="H9372" s="33">
        <v>-14000</v>
      </c>
      <c r="I9372" s="31" t="s">
        <v>9762</v>
      </c>
      <c r="J9372" s="31" t="s">
        <v>9763</v>
      </c>
      <c r="K9372" s="33">
        <v>-14000</v>
      </c>
      <c r="L9372" s="31" t="s">
        <v>9764</v>
      </c>
      <c r="M9372" t="e">
        <f t="shared" si="408"/>
        <v>#VALUE!</v>
      </c>
    </row>
    <row r="9373" spans="1:15" hidden="1">
      <c r="A9373" s="31" t="s">
        <v>9849</v>
      </c>
      <c r="B9373" s="31" t="s">
        <v>23643</v>
      </c>
      <c r="C9373" s="31" t="s">
        <v>23644</v>
      </c>
      <c r="D9373" s="32">
        <v>44285</v>
      </c>
      <c r="E9373" s="31" t="s">
        <v>23645</v>
      </c>
      <c r="F9373" s="31" t="s">
        <v>17657</v>
      </c>
      <c r="G9373" s="33">
        <v>14000</v>
      </c>
      <c r="H9373" s="33">
        <v>14000</v>
      </c>
      <c r="I9373" s="31" t="s">
        <v>9762</v>
      </c>
      <c r="J9373" s="31" t="s">
        <v>9763</v>
      </c>
      <c r="K9373" s="33">
        <v>14000</v>
      </c>
      <c r="L9373" s="31" t="s">
        <v>9764</v>
      </c>
      <c r="M9373" t="e">
        <f t="shared" si="408"/>
        <v>#VALUE!</v>
      </c>
    </row>
    <row r="9374" spans="1:15" hidden="1">
      <c r="A9374" s="31" t="s">
        <v>9849</v>
      </c>
      <c r="B9374" s="31" t="s">
        <v>23646</v>
      </c>
      <c r="C9374" s="31" t="s">
        <v>23647</v>
      </c>
      <c r="D9374" s="32">
        <v>44274</v>
      </c>
      <c r="E9374" s="31" t="s">
        <v>23648</v>
      </c>
      <c r="F9374" s="31" t="s">
        <v>12612</v>
      </c>
      <c r="G9374" s="33">
        <v>-228</v>
      </c>
      <c r="H9374" s="33">
        <v>-228</v>
      </c>
      <c r="I9374" s="31" t="s">
        <v>9762</v>
      </c>
      <c r="J9374" s="31" t="s">
        <v>9763</v>
      </c>
      <c r="K9374" s="33">
        <v>-228</v>
      </c>
      <c r="L9374" s="31" t="s">
        <v>9764</v>
      </c>
      <c r="M9374" t="e">
        <f t="shared" si="408"/>
        <v>#VALUE!</v>
      </c>
    </row>
    <row r="9375" spans="1:15" hidden="1">
      <c r="A9375" s="31" t="s">
        <v>9849</v>
      </c>
      <c r="B9375" s="31" t="s">
        <v>23646</v>
      </c>
      <c r="C9375" s="31" t="s">
        <v>23647</v>
      </c>
      <c r="D9375" s="32">
        <v>44274</v>
      </c>
      <c r="E9375" s="31" t="s">
        <v>23648</v>
      </c>
      <c r="F9375" s="31" t="s">
        <v>19081</v>
      </c>
      <c r="G9375" s="33">
        <v>228</v>
      </c>
      <c r="H9375" s="33">
        <v>228</v>
      </c>
      <c r="I9375" s="31" t="s">
        <v>9762</v>
      </c>
      <c r="J9375" s="31" t="s">
        <v>9763</v>
      </c>
      <c r="K9375" s="33">
        <v>228</v>
      </c>
      <c r="L9375" s="31" t="s">
        <v>9764</v>
      </c>
      <c r="M9375" t="e">
        <f t="shared" si="408"/>
        <v>#VALUE!</v>
      </c>
    </row>
    <row r="9376" spans="1:15" hidden="1">
      <c r="A9376" s="31" t="s">
        <v>9757</v>
      </c>
      <c r="B9376" s="31" t="s">
        <v>23649</v>
      </c>
      <c r="C9376" s="31" t="s">
        <v>23650</v>
      </c>
      <c r="D9376" s="32">
        <v>44284</v>
      </c>
      <c r="E9376" s="31" t="s">
        <v>23651</v>
      </c>
      <c r="F9376" s="31" t="s">
        <v>12612</v>
      </c>
      <c r="G9376" s="33">
        <v>-21051.89</v>
      </c>
      <c r="H9376" s="33">
        <v>-21051.89</v>
      </c>
      <c r="I9376" s="31" t="s">
        <v>9762</v>
      </c>
      <c r="J9376" s="31" t="s">
        <v>9763</v>
      </c>
      <c r="K9376" s="33">
        <v>-21051.89</v>
      </c>
      <c r="L9376" s="31" t="s">
        <v>9764</v>
      </c>
      <c r="M9376" t="e">
        <f t="shared" si="408"/>
        <v>#VALUE!</v>
      </c>
    </row>
    <row r="9377" spans="1:15" hidden="1">
      <c r="A9377" s="31" t="s">
        <v>9757</v>
      </c>
      <c r="B9377" s="31" t="s">
        <v>23649</v>
      </c>
      <c r="C9377" s="31" t="s">
        <v>23650</v>
      </c>
      <c r="D9377" s="32">
        <v>44284</v>
      </c>
      <c r="E9377" s="31" t="s">
        <v>23651</v>
      </c>
      <c r="F9377" s="31" t="s">
        <v>9875</v>
      </c>
      <c r="G9377" s="33">
        <v>21041.89</v>
      </c>
      <c r="H9377" s="33">
        <v>21041.89</v>
      </c>
      <c r="I9377" s="31" t="s">
        <v>9762</v>
      </c>
      <c r="J9377" s="31" t="s">
        <v>9763</v>
      </c>
      <c r="K9377" s="33">
        <v>21041.89</v>
      </c>
      <c r="L9377" s="31" t="s">
        <v>9764</v>
      </c>
      <c r="M9377" t="e">
        <f t="shared" si="408"/>
        <v>#VALUE!</v>
      </c>
    </row>
    <row r="9378" spans="1:15" hidden="1">
      <c r="A9378" s="31" t="s">
        <v>9757</v>
      </c>
      <c r="B9378" s="31" t="s">
        <v>23649</v>
      </c>
      <c r="C9378" s="31" t="s">
        <v>23650</v>
      </c>
      <c r="D9378" s="32">
        <v>44284</v>
      </c>
      <c r="E9378" s="31" t="s">
        <v>23651</v>
      </c>
      <c r="F9378" s="31" t="s">
        <v>19081</v>
      </c>
      <c r="G9378" s="33">
        <v>10</v>
      </c>
      <c r="H9378" s="33">
        <v>10</v>
      </c>
      <c r="I9378" s="31" t="s">
        <v>9762</v>
      </c>
      <c r="J9378" s="31" t="s">
        <v>9763</v>
      </c>
      <c r="K9378" s="33">
        <v>10</v>
      </c>
      <c r="L9378" s="31" t="s">
        <v>9764</v>
      </c>
      <c r="M9378" t="e">
        <f t="shared" si="408"/>
        <v>#VALUE!</v>
      </c>
    </row>
    <row r="9379" spans="1:15" hidden="1">
      <c r="A9379" s="31" t="s">
        <v>9849</v>
      </c>
      <c r="B9379" s="31" t="s">
        <v>23652</v>
      </c>
      <c r="C9379" s="31" t="s">
        <v>23653</v>
      </c>
      <c r="D9379" s="32">
        <v>44286</v>
      </c>
      <c r="E9379" s="31" t="s">
        <v>23654</v>
      </c>
      <c r="F9379" s="31" t="s">
        <v>17831</v>
      </c>
      <c r="G9379" s="33">
        <v>30000</v>
      </c>
      <c r="H9379" s="33">
        <v>30000</v>
      </c>
      <c r="I9379" s="31" t="s">
        <v>9762</v>
      </c>
      <c r="J9379" s="31" t="s">
        <v>9763</v>
      </c>
      <c r="K9379" s="33">
        <v>30000</v>
      </c>
      <c r="L9379" s="31" t="s">
        <v>9764</v>
      </c>
      <c r="M9379" t="e">
        <f t="shared" si="408"/>
        <v>#VALUE!</v>
      </c>
    </row>
    <row r="9380" spans="1:15" hidden="1">
      <c r="A9380" s="31" t="s">
        <v>9849</v>
      </c>
      <c r="B9380" s="31" t="s">
        <v>23652</v>
      </c>
      <c r="C9380" s="31" t="s">
        <v>23653</v>
      </c>
      <c r="D9380" s="32">
        <v>44286</v>
      </c>
      <c r="E9380" s="31" t="s">
        <v>23654</v>
      </c>
      <c r="F9380" s="31" t="s">
        <v>12612</v>
      </c>
      <c r="G9380" s="33">
        <v>-30000</v>
      </c>
      <c r="H9380" s="33">
        <v>-30000</v>
      </c>
      <c r="I9380" s="31" t="s">
        <v>9762</v>
      </c>
      <c r="J9380" s="31" t="s">
        <v>9763</v>
      </c>
      <c r="K9380" s="33">
        <v>-30000</v>
      </c>
      <c r="L9380" s="31" t="s">
        <v>9764</v>
      </c>
      <c r="M9380" t="e">
        <f t="shared" si="408"/>
        <v>#VALUE!</v>
      </c>
    </row>
    <row r="9381" spans="1:15" hidden="1">
      <c r="A9381" s="31" t="s">
        <v>9757</v>
      </c>
      <c r="B9381" s="31" t="s">
        <v>23655</v>
      </c>
      <c r="C9381" s="31" t="s">
        <v>23656</v>
      </c>
      <c r="D9381" s="32">
        <v>44286</v>
      </c>
      <c r="E9381" s="31" t="s">
        <v>23657</v>
      </c>
      <c r="F9381" s="31" t="s">
        <v>12612</v>
      </c>
      <c r="G9381" s="33">
        <v>-600</v>
      </c>
      <c r="H9381" s="33">
        <v>-600</v>
      </c>
      <c r="I9381" s="31" t="s">
        <v>9762</v>
      </c>
      <c r="J9381" s="31" t="s">
        <v>9763</v>
      </c>
      <c r="K9381" s="33">
        <v>-600</v>
      </c>
      <c r="L9381" s="31" t="s">
        <v>9764</v>
      </c>
      <c r="M9381" t="e">
        <f t="shared" si="408"/>
        <v>#VALUE!</v>
      </c>
    </row>
    <row r="9382" spans="1:15" hidden="1">
      <c r="A9382" s="31" t="s">
        <v>9757</v>
      </c>
      <c r="B9382" s="31" t="s">
        <v>23655</v>
      </c>
      <c r="C9382" s="31" t="s">
        <v>23656</v>
      </c>
      <c r="D9382" s="32">
        <v>44286</v>
      </c>
      <c r="E9382" s="31" t="s">
        <v>23657</v>
      </c>
      <c r="F9382" s="31" t="s">
        <v>10071</v>
      </c>
      <c r="G9382" s="33">
        <v>600</v>
      </c>
      <c r="H9382" s="33">
        <v>600</v>
      </c>
      <c r="I9382" s="31" t="s">
        <v>9762</v>
      </c>
      <c r="J9382" s="31" t="s">
        <v>9763</v>
      </c>
      <c r="K9382" s="33">
        <v>600</v>
      </c>
      <c r="L9382" s="31" t="s">
        <v>9764</v>
      </c>
      <c r="M9382" t="e">
        <f t="shared" si="408"/>
        <v>#VALUE!</v>
      </c>
    </row>
    <row r="9383" spans="1:15" hidden="1">
      <c r="A9383" s="31" t="s">
        <v>9757</v>
      </c>
      <c r="B9383" s="31" t="s">
        <v>23658</v>
      </c>
      <c r="C9383" s="31" t="s">
        <v>23659</v>
      </c>
      <c r="D9383" s="32">
        <v>44286</v>
      </c>
      <c r="E9383" s="31" t="s">
        <v>23660</v>
      </c>
      <c r="F9383" s="31" t="s">
        <v>12612</v>
      </c>
      <c r="G9383" s="33">
        <v>-2862.56</v>
      </c>
      <c r="H9383" s="33">
        <v>-2862.56</v>
      </c>
      <c r="I9383" s="31" t="s">
        <v>9762</v>
      </c>
      <c r="J9383" s="31" t="s">
        <v>9763</v>
      </c>
      <c r="K9383" s="33">
        <v>-2862.56</v>
      </c>
      <c r="L9383" s="31" t="s">
        <v>9764</v>
      </c>
      <c r="M9383" t="e">
        <f t="shared" si="408"/>
        <v>#VALUE!</v>
      </c>
    </row>
    <row r="9384" spans="1:15" hidden="1">
      <c r="A9384" s="31" t="s">
        <v>9757</v>
      </c>
      <c r="B9384" s="31" t="s">
        <v>23658</v>
      </c>
      <c r="C9384" s="31" t="s">
        <v>23659</v>
      </c>
      <c r="D9384" s="32">
        <v>44286</v>
      </c>
      <c r="E9384" s="31" t="s">
        <v>23660</v>
      </c>
      <c r="F9384" s="31" t="s">
        <v>10071</v>
      </c>
      <c r="G9384" s="33">
        <v>2862.56</v>
      </c>
      <c r="H9384" s="33">
        <v>2862.56</v>
      </c>
      <c r="I9384" s="31" t="s">
        <v>9762</v>
      </c>
      <c r="J9384" s="31" t="s">
        <v>9763</v>
      </c>
      <c r="K9384" s="33">
        <v>2862.56</v>
      </c>
      <c r="L9384" s="31" t="s">
        <v>9764</v>
      </c>
      <c r="M9384" t="e">
        <f t="shared" si="408"/>
        <v>#VALUE!</v>
      </c>
    </row>
    <row r="9385" spans="1:15" hidden="1">
      <c r="A9385" s="31" t="s">
        <v>9757</v>
      </c>
      <c r="B9385" s="31" t="s">
        <v>23661</v>
      </c>
      <c r="C9385" s="31" t="s">
        <v>23662</v>
      </c>
      <c r="D9385" s="32">
        <v>44286</v>
      </c>
      <c r="E9385" s="31" t="s">
        <v>23663</v>
      </c>
      <c r="F9385" s="31" t="s">
        <v>12612</v>
      </c>
      <c r="G9385" s="33">
        <v>-16.05</v>
      </c>
      <c r="H9385" s="33">
        <v>-16.05</v>
      </c>
      <c r="I9385" s="31" t="s">
        <v>9762</v>
      </c>
      <c r="J9385" s="31" t="s">
        <v>9763</v>
      </c>
      <c r="K9385" s="33">
        <v>-16.05</v>
      </c>
      <c r="L9385" s="31" t="s">
        <v>9764</v>
      </c>
      <c r="M9385" t="e">
        <f t="shared" si="408"/>
        <v>#VALUE!</v>
      </c>
    </row>
    <row r="9386" spans="1:15" hidden="1">
      <c r="A9386" s="31" t="s">
        <v>9757</v>
      </c>
      <c r="B9386" s="31" t="s">
        <v>23661</v>
      </c>
      <c r="C9386" s="31" t="s">
        <v>23662</v>
      </c>
      <c r="D9386" s="32">
        <v>44286</v>
      </c>
      <c r="E9386" s="31" t="s">
        <v>23663</v>
      </c>
      <c r="F9386" s="31" t="s">
        <v>10071</v>
      </c>
      <c r="G9386" s="33">
        <v>16.05</v>
      </c>
      <c r="H9386" s="33">
        <v>16.05</v>
      </c>
      <c r="I9386" s="31" t="s">
        <v>9762</v>
      </c>
      <c r="J9386" s="31" t="s">
        <v>9763</v>
      </c>
      <c r="K9386" s="33">
        <v>16.05</v>
      </c>
      <c r="L9386" s="31" t="s">
        <v>9764</v>
      </c>
      <c r="M9386" t="e">
        <f t="shared" si="408"/>
        <v>#VALUE!</v>
      </c>
    </row>
    <row r="9387" spans="1:15" hidden="1">
      <c r="A9387" s="31" t="s">
        <v>9849</v>
      </c>
      <c r="B9387" s="31" t="s">
        <v>23664</v>
      </c>
      <c r="C9387" s="31" t="s">
        <v>23665</v>
      </c>
      <c r="D9387" s="32">
        <v>44286</v>
      </c>
      <c r="E9387" s="31" t="s">
        <v>23666</v>
      </c>
      <c r="F9387" s="31" t="s">
        <v>12612</v>
      </c>
      <c r="G9387" s="33">
        <v>-18810</v>
      </c>
      <c r="H9387" s="33">
        <v>-18810</v>
      </c>
      <c r="I9387" s="31" t="s">
        <v>9762</v>
      </c>
      <c r="J9387" s="31" t="s">
        <v>9763</v>
      </c>
      <c r="K9387" s="33">
        <v>-18810</v>
      </c>
      <c r="L9387" s="31" t="s">
        <v>9764</v>
      </c>
      <c r="M9387">
        <f t="shared" si="408"/>
        <v>15</v>
      </c>
      <c r="N9387" t="str">
        <f t="shared" ref="N9387:N9417" si="410">MID(E9387,M9387,10)</f>
        <v>PO64000007</v>
      </c>
      <c r="O9387" t="e">
        <f>VLOOKUP(N9387,'1_คตง_ภาพรวม'!L9387:M9437,2,FALSE)</f>
        <v>#N/A</v>
      </c>
    </row>
    <row r="9388" spans="1:15" hidden="1">
      <c r="A9388" s="31" t="s">
        <v>9849</v>
      </c>
      <c r="B9388" s="31" t="s">
        <v>23664</v>
      </c>
      <c r="C9388" s="31" t="s">
        <v>23665</v>
      </c>
      <c r="D9388" s="32">
        <v>44286</v>
      </c>
      <c r="E9388" s="31" t="s">
        <v>23666</v>
      </c>
      <c r="F9388" s="31" t="s">
        <v>10090</v>
      </c>
      <c r="G9388" s="33">
        <v>-190</v>
      </c>
      <c r="H9388" s="33">
        <v>-190</v>
      </c>
      <c r="I9388" s="31" t="s">
        <v>9762</v>
      </c>
      <c r="J9388" s="31" t="s">
        <v>9763</v>
      </c>
      <c r="K9388" s="33">
        <v>-190</v>
      </c>
      <c r="L9388" s="31" t="s">
        <v>9764</v>
      </c>
      <c r="M9388">
        <f t="shared" si="408"/>
        <v>15</v>
      </c>
      <c r="N9388" t="str">
        <f t="shared" si="410"/>
        <v>PO64000007</v>
      </c>
      <c r="O9388" t="e">
        <f>VLOOKUP(N9388,'1_คตง_ภาพรวม'!L9388:M9438,2,FALSE)</f>
        <v>#N/A</v>
      </c>
    </row>
    <row r="9389" spans="1:15" hidden="1">
      <c r="A9389" s="31" t="s">
        <v>9849</v>
      </c>
      <c r="B9389" s="31" t="s">
        <v>23664</v>
      </c>
      <c r="C9389" s="31" t="s">
        <v>23665</v>
      </c>
      <c r="D9389" s="32">
        <v>44286</v>
      </c>
      <c r="E9389" s="31" t="s">
        <v>23666</v>
      </c>
      <c r="F9389" s="31" t="s">
        <v>9875</v>
      </c>
      <c r="G9389" s="33">
        <v>19000</v>
      </c>
      <c r="H9389" s="33">
        <v>19000</v>
      </c>
      <c r="I9389" s="31" t="s">
        <v>9762</v>
      </c>
      <c r="J9389" s="31" t="s">
        <v>9763</v>
      </c>
      <c r="K9389" s="33">
        <v>19000</v>
      </c>
      <c r="L9389" s="31" t="s">
        <v>9764</v>
      </c>
      <c r="M9389">
        <f t="shared" si="408"/>
        <v>15</v>
      </c>
      <c r="N9389" t="str">
        <f t="shared" si="410"/>
        <v>PO64000007</v>
      </c>
      <c r="O9389" t="e">
        <f>VLOOKUP(N9389,'1_คตง_ภาพรวม'!L9389:M9439,2,FALSE)</f>
        <v>#N/A</v>
      </c>
    </row>
    <row r="9390" spans="1:15" hidden="1">
      <c r="A9390" s="31" t="s">
        <v>9849</v>
      </c>
      <c r="B9390" s="31" t="s">
        <v>23667</v>
      </c>
      <c r="C9390" s="31" t="s">
        <v>23668</v>
      </c>
      <c r="D9390" s="32">
        <v>44286</v>
      </c>
      <c r="E9390" s="31" t="s">
        <v>23669</v>
      </c>
      <c r="F9390" s="31" t="s">
        <v>12612</v>
      </c>
      <c r="G9390" s="33">
        <v>-19800</v>
      </c>
      <c r="H9390" s="33">
        <v>-19800</v>
      </c>
      <c r="I9390" s="31" t="s">
        <v>9762</v>
      </c>
      <c r="J9390" s="31" t="s">
        <v>9763</v>
      </c>
      <c r="K9390" s="33">
        <v>-19800</v>
      </c>
      <c r="L9390" s="31" t="s">
        <v>9764</v>
      </c>
      <c r="M9390">
        <f t="shared" si="408"/>
        <v>15</v>
      </c>
      <c r="N9390" t="str">
        <f t="shared" si="410"/>
        <v>PO64000171</v>
      </c>
      <c r="O9390" t="e">
        <f>VLOOKUP(N9390,'1_คตง_ภาพรวม'!L9390:M9440,2,FALSE)</f>
        <v>#N/A</v>
      </c>
    </row>
    <row r="9391" spans="1:15" hidden="1">
      <c r="A9391" s="31" t="s">
        <v>9849</v>
      </c>
      <c r="B9391" s="31" t="s">
        <v>23667</v>
      </c>
      <c r="C9391" s="31" t="s">
        <v>23668</v>
      </c>
      <c r="D9391" s="32">
        <v>44286</v>
      </c>
      <c r="E9391" s="31" t="s">
        <v>23669</v>
      </c>
      <c r="F9391" s="31" t="s">
        <v>9875</v>
      </c>
      <c r="G9391" s="33">
        <v>19800</v>
      </c>
      <c r="H9391" s="33">
        <v>19800</v>
      </c>
      <c r="I9391" s="31" t="s">
        <v>9762</v>
      </c>
      <c r="J9391" s="31" t="s">
        <v>9763</v>
      </c>
      <c r="K9391" s="33">
        <v>19800</v>
      </c>
      <c r="L9391" s="31" t="s">
        <v>9764</v>
      </c>
      <c r="M9391">
        <f t="shared" si="408"/>
        <v>15</v>
      </c>
      <c r="N9391" t="str">
        <f t="shared" si="410"/>
        <v>PO64000171</v>
      </c>
      <c r="O9391" t="e">
        <f>VLOOKUP(N9391,'1_คตง_ภาพรวม'!L9391:M9441,2,FALSE)</f>
        <v>#N/A</v>
      </c>
    </row>
    <row r="9392" spans="1:15" hidden="1">
      <c r="A9392" s="31" t="s">
        <v>9849</v>
      </c>
      <c r="B9392" s="31" t="s">
        <v>23670</v>
      </c>
      <c r="C9392" s="31" t="s">
        <v>23671</v>
      </c>
      <c r="D9392" s="32">
        <v>44286</v>
      </c>
      <c r="E9392" s="31" t="s">
        <v>23672</v>
      </c>
      <c r="F9392" s="31" t="s">
        <v>12612</v>
      </c>
      <c r="G9392" s="33">
        <v>-138487.14000000001</v>
      </c>
      <c r="H9392" s="33">
        <v>-138487.14000000001</v>
      </c>
      <c r="I9392" s="31" t="s">
        <v>9762</v>
      </c>
      <c r="J9392" s="31" t="s">
        <v>9763</v>
      </c>
      <c r="K9392" s="33">
        <v>-138487.14000000001</v>
      </c>
      <c r="L9392" s="31" t="s">
        <v>9764</v>
      </c>
      <c r="M9392">
        <f t="shared" si="408"/>
        <v>15</v>
      </c>
      <c r="N9392" t="str">
        <f t="shared" si="410"/>
        <v>PO64000089</v>
      </c>
      <c r="O9392" t="e">
        <f>VLOOKUP(N9392,'1_คตง_ภาพรวม'!L9392:M9442,2,FALSE)</f>
        <v>#N/A</v>
      </c>
    </row>
    <row r="9393" spans="1:15" hidden="1">
      <c r="A9393" s="31" t="s">
        <v>9849</v>
      </c>
      <c r="B9393" s="31" t="s">
        <v>23670</v>
      </c>
      <c r="C9393" s="31" t="s">
        <v>23671</v>
      </c>
      <c r="D9393" s="32">
        <v>44286</v>
      </c>
      <c r="E9393" s="31" t="s">
        <v>23672</v>
      </c>
      <c r="F9393" s="31" t="s">
        <v>9875</v>
      </c>
      <c r="G9393" s="33">
        <v>138487.14000000001</v>
      </c>
      <c r="H9393" s="33">
        <v>138487.14000000001</v>
      </c>
      <c r="I9393" s="31" t="s">
        <v>9762</v>
      </c>
      <c r="J9393" s="31" t="s">
        <v>9763</v>
      </c>
      <c r="K9393" s="33">
        <v>138487.14000000001</v>
      </c>
      <c r="L9393" s="31" t="s">
        <v>9764</v>
      </c>
      <c r="M9393">
        <f t="shared" si="408"/>
        <v>15</v>
      </c>
      <c r="N9393" t="str">
        <f t="shared" si="410"/>
        <v>PO64000089</v>
      </c>
      <c r="O9393" t="e">
        <f>VLOOKUP(N9393,'1_คตง_ภาพรวม'!L9393:M9443,2,FALSE)</f>
        <v>#N/A</v>
      </c>
    </row>
    <row r="9394" spans="1:15" hidden="1">
      <c r="A9394" s="31" t="s">
        <v>9849</v>
      </c>
      <c r="B9394" s="31" t="s">
        <v>23673</v>
      </c>
      <c r="C9394" s="31" t="s">
        <v>23674</v>
      </c>
      <c r="D9394" s="32">
        <v>44286</v>
      </c>
      <c r="E9394" s="31" t="s">
        <v>23675</v>
      </c>
      <c r="F9394" s="31" t="s">
        <v>12612</v>
      </c>
      <c r="G9394" s="33">
        <v>-15840</v>
      </c>
      <c r="H9394" s="33">
        <v>-15840</v>
      </c>
      <c r="I9394" s="31" t="s">
        <v>9762</v>
      </c>
      <c r="J9394" s="31" t="s">
        <v>9763</v>
      </c>
      <c r="K9394" s="33">
        <v>-15840</v>
      </c>
      <c r="L9394" s="31" t="s">
        <v>9764</v>
      </c>
      <c r="M9394">
        <f t="shared" si="408"/>
        <v>15</v>
      </c>
      <c r="N9394" t="str">
        <f t="shared" si="410"/>
        <v>PO64000177</v>
      </c>
      <c r="O9394" t="e">
        <f>VLOOKUP(N9394,'1_คตง_ภาพรวม'!L9394:M9444,2,FALSE)</f>
        <v>#N/A</v>
      </c>
    </row>
    <row r="9395" spans="1:15" hidden="1">
      <c r="A9395" s="31" t="s">
        <v>9849</v>
      </c>
      <c r="B9395" s="31" t="s">
        <v>23673</v>
      </c>
      <c r="C9395" s="31" t="s">
        <v>23674</v>
      </c>
      <c r="D9395" s="32">
        <v>44286</v>
      </c>
      <c r="E9395" s="31" t="s">
        <v>23675</v>
      </c>
      <c r="F9395" s="31" t="s">
        <v>9875</v>
      </c>
      <c r="G9395" s="33">
        <v>15840</v>
      </c>
      <c r="H9395" s="33">
        <v>15840</v>
      </c>
      <c r="I9395" s="31" t="s">
        <v>9762</v>
      </c>
      <c r="J9395" s="31" t="s">
        <v>9763</v>
      </c>
      <c r="K9395" s="33">
        <v>15840</v>
      </c>
      <c r="L9395" s="31" t="s">
        <v>9764</v>
      </c>
      <c r="M9395">
        <f t="shared" si="408"/>
        <v>15</v>
      </c>
      <c r="N9395" t="str">
        <f t="shared" si="410"/>
        <v>PO64000177</v>
      </c>
      <c r="O9395" t="e">
        <f>VLOOKUP(N9395,'1_คตง_ภาพรวม'!L9395:M9445,2,FALSE)</f>
        <v>#N/A</v>
      </c>
    </row>
    <row r="9396" spans="1:15" hidden="1">
      <c r="A9396" s="31" t="s">
        <v>9849</v>
      </c>
      <c r="B9396" s="31" t="s">
        <v>23676</v>
      </c>
      <c r="C9396" s="31" t="s">
        <v>23677</v>
      </c>
      <c r="D9396" s="32">
        <v>44286</v>
      </c>
      <c r="E9396" s="31" t="s">
        <v>23678</v>
      </c>
      <c r="F9396" s="31" t="s">
        <v>12612</v>
      </c>
      <c r="G9396" s="33">
        <v>-19800</v>
      </c>
      <c r="H9396" s="33">
        <v>-19800</v>
      </c>
      <c r="I9396" s="31" t="s">
        <v>9762</v>
      </c>
      <c r="J9396" s="31" t="s">
        <v>9763</v>
      </c>
      <c r="K9396" s="33">
        <v>-19800</v>
      </c>
      <c r="L9396" s="31" t="s">
        <v>9764</v>
      </c>
      <c r="M9396">
        <f t="shared" si="408"/>
        <v>15</v>
      </c>
      <c r="N9396" t="str">
        <f t="shared" si="410"/>
        <v>PO64000298</v>
      </c>
      <c r="O9396" t="e">
        <f>VLOOKUP(N9396,'1_คตง_ภาพรวม'!L9396:M9446,2,FALSE)</f>
        <v>#N/A</v>
      </c>
    </row>
    <row r="9397" spans="1:15" hidden="1">
      <c r="A9397" s="31" t="s">
        <v>9849</v>
      </c>
      <c r="B9397" s="31" t="s">
        <v>23676</v>
      </c>
      <c r="C9397" s="31" t="s">
        <v>23677</v>
      </c>
      <c r="D9397" s="32">
        <v>44286</v>
      </c>
      <c r="E9397" s="31" t="s">
        <v>23678</v>
      </c>
      <c r="F9397" s="31" t="s">
        <v>9875</v>
      </c>
      <c r="G9397" s="33">
        <v>19800</v>
      </c>
      <c r="H9397" s="33">
        <v>19800</v>
      </c>
      <c r="I9397" s="31" t="s">
        <v>9762</v>
      </c>
      <c r="J9397" s="31" t="s">
        <v>9763</v>
      </c>
      <c r="K9397" s="33">
        <v>19800</v>
      </c>
      <c r="L9397" s="31" t="s">
        <v>9764</v>
      </c>
      <c r="M9397">
        <f t="shared" si="408"/>
        <v>15</v>
      </c>
      <c r="N9397" t="str">
        <f t="shared" si="410"/>
        <v>PO64000298</v>
      </c>
      <c r="O9397" t="e">
        <f>VLOOKUP(N9397,'1_คตง_ภาพรวม'!L9397:M9447,2,FALSE)</f>
        <v>#N/A</v>
      </c>
    </row>
    <row r="9398" spans="1:15" hidden="1">
      <c r="A9398" s="31" t="s">
        <v>9849</v>
      </c>
      <c r="B9398" s="31" t="s">
        <v>23679</v>
      </c>
      <c r="C9398" s="31" t="s">
        <v>23680</v>
      </c>
      <c r="D9398" s="32">
        <v>44286</v>
      </c>
      <c r="E9398" s="31" t="s">
        <v>23681</v>
      </c>
      <c r="F9398" s="31" t="s">
        <v>12612</v>
      </c>
      <c r="G9398" s="33">
        <v>-15840</v>
      </c>
      <c r="H9398" s="33">
        <v>-15840</v>
      </c>
      <c r="I9398" s="31" t="s">
        <v>9762</v>
      </c>
      <c r="J9398" s="31" t="s">
        <v>9763</v>
      </c>
      <c r="K9398" s="33">
        <v>-15840</v>
      </c>
      <c r="L9398" s="31" t="s">
        <v>9764</v>
      </c>
      <c r="M9398">
        <f t="shared" si="408"/>
        <v>15</v>
      </c>
      <c r="N9398" t="str">
        <f t="shared" si="410"/>
        <v>PO64000185</v>
      </c>
      <c r="O9398" t="e">
        <f>VLOOKUP(N9398,'1_คตง_ภาพรวม'!L9398:M9448,2,FALSE)</f>
        <v>#N/A</v>
      </c>
    </row>
    <row r="9399" spans="1:15" hidden="1">
      <c r="A9399" s="31" t="s">
        <v>9849</v>
      </c>
      <c r="B9399" s="31" t="s">
        <v>23679</v>
      </c>
      <c r="C9399" s="31" t="s">
        <v>23680</v>
      </c>
      <c r="D9399" s="32">
        <v>44286</v>
      </c>
      <c r="E9399" s="31" t="s">
        <v>23681</v>
      </c>
      <c r="F9399" s="31" t="s">
        <v>9875</v>
      </c>
      <c r="G9399" s="33">
        <v>15840</v>
      </c>
      <c r="H9399" s="33">
        <v>15840</v>
      </c>
      <c r="I9399" s="31" t="s">
        <v>9762</v>
      </c>
      <c r="J9399" s="31" t="s">
        <v>9763</v>
      </c>
      <c r="K9399" s="33">
        <v>15840</v>
      </c>
      <c r="L9399" s="31" t="s">
        <v>9764</v>
      </c>
      <c r="M9399">
        <f t="shared" si="408"/>
        <v>15</v>
      </c>
      <c r="N9399" t="str">
        <f t="shared" si="410"/>
        <v>PO64000185</v>
      </c>
      <c r="O9399" t="e">
        <f>VLOOKUP(N9399,'1_คตง_ภาพรวม'!L9399:M9449,2,FALSE)</f>
        <v>#N/A</v>
      </c>
    </row>
    <row r="9400" spans="1:15" hidden="1">
      <c r="A9400" s="31" t="s">
        <v>9849</v>
      </c>
      <c r="B9400" s="31" t="s">
        <v>23682</v>
      </c>
      <c r="C9400" s="31" t="s">
        <v>23683</v>
      </c>
      <c r="D9400" s="32">
        <v>44286</v>
      </c>
      <c r="E9400" s="31" t="s">
        <v>23684</v>
      </c>
      <c r="F9400" s="31" t="s">
        <v>12612</v>
      </c>
      <c r="G9400" s="33">
        <v>-22770</v>
      </c>
      <c r="H9400" s="33">
        <v>-22770</v>
      </c>
      <c r="I9400" s="31" t="s">
        <v>9762</v>
      </c>
      <c r="J9400" s="31" t="s">
        <v>9763</v>
      </c>
      <c r="K9400" s="33">
        <v>-22770</v>
      </c>
      <c r="L9400" s="31" t="s">
        <v>9764</v>
      </c>
      <c r="M9400">
        <f t="shared" si="408"/>
        <v>15</v>
      </c>
      <c r="N9400" t="str">
        <f t="shared" si="410"/>
        <v>PO64000231</v>
      </c>
      <c r="O9400" t="e">
        <f>VLOOKUP(N9400,'1_คตง_ภาพรวม'!L9400:M9450,2,FALSE)</f>
        <v>#N/A</v>
      </c>
    </row>
    <row r="9401" spans="1:15" hidden="1">
      <c r="A9401" s="31" t="s">
        <v>9849</v>
      </c>
      <c r="B9401" s="31" t="s">
        <v>23682</v>
      </c>
      <c r="C9401" s="31" t="s">
        <v>23683</v>
      </c>
      <c r="D9401" s="32">
        <v>44286</v>
      </c>
      <c r="E9401" s="31" t="s">
        <v>23684</v>
      </c>
      <c r="F9401" s="31" t="s">
        <v>9875</v>
      </c>
      <c r="G9401" s="33">
        <v>22770</v>
      </c>
      <c r="H9401" s="33">
        <v>22770</v>
      </c>
      <c r="I9401" s="31" t="s">
        <v>9762</v>
      </c>
      <c r="J9401" s="31" t="s">
        <v>9763</v>
      </c>
      <c r="K9401" s="33">
        <v>22770</v>
      </c>
      <c r="L9401" s="31" t="s">
        <v>9764</v>
      </c>
      <c r="M9401">
        <f t="shared" si="408"/>
        <v>15</v>
      </c>
      <c r="N9401" t="str">
        <f t="shared" si="410"/>
        <v>PO64000231</v>
      </c>
      <c r="O9401" t="e">
        <f>VLOOKUP(N9401,'1_คตง_ภาพรวม'!L9401:M9451,2,FALSE)</f>
        <v>#N/A</v>
      </c>
    </row>
    <row r="9402" spans="1:15" hidden="1">
      <c r="A9402" s="31" t="s">
        <v>9849</v>
      </c>
      <c r="B9402" s="31" t="s">
        <v>23685</v>
      </c>
      <c r="C9402" s="31" t="s">
        <v>23686</v>
      </c>
      <c r="D9402" s="32">
        <v>44286</v>
      </c>
      <c r="E9402" s="31" t="s">
        <v>23687</v>
      </c>
      <c r="F9402" s="31" t="s">
        <v>12612</v>
      </c>
      <c r="G9402" s="33">
        <v>-21186</v>
      </c>
      <c r="H9402" s="33">
        <v>-21186</v>
      </c>
      <c r="I9402" s="31" t="s">
        <v>9762</v>
      </c>
      <c r="J9402" s="31" t="s">
        <v>9763</v>
      </c>
      <c r="K9402" s="33">
        <v>-21186</v>
      </c>
      <c r="L9402" s="31" t="s">
        <v>9764</v>
      </c>
      <c r="M9402">
        <f t="shared" si="408"/>
        <v>15</v>
      </c>
      <c r="N9402" t="str">
        <f t="shared" si="410"/>
        <v>PO64000247</v>
      </c>
      <c r="O9402" t="e">
        <f>VLOOKUP(N9402,'1_คตง_ภาพรวม'!L9402:M9452,2,FALSE)</f>
        <v>#N/A</v>
      </c>
    </row>
    <row r="9403" spans="1:15" hidden="1">
      <c r="A9403" s="31" t="s">
        <v>9849</v>
      </c>
      <c r="B9403" s="31" t="s">
        <v>23685</v>
      </c>
      <c r="C9403" s="31" t="s">
        <v>23686</v>
      </c>
      <c r="D9403" s="32">
        <v>44286</v>
      </c>
      <c r="E9403" s="31" t="s">
        <v>23687</v>
      </c>
      <c r="F9403" s="31" t="s">
        <v>9875</v>
      </c>
      <c r="G9403" s="33">
        <v>21186</v>
      </c>
      <c r="H9403" s="33">
        <v>21186</v>
      </c>
      <c r="I9403" s="31" t="s">
        <v>9762</v>
      </c>
      <c r="J9403" s="31" t="s">
        <v>9763</v>
      </c>
      <c r="K9403" s="33">
        <v>21186</v>
      </c>
      <c r="L9403" s="31" t="s">
        <v>9764</v>
      </c>
      <c r="M9403">
        <f t="shared" si="408"/>
        <v>15</v>
      </c>
      <c r="N9403" t="str">
        <f t="shared" si="410"/>
        <v>PO64000247</v>
      </c>
      <c r="O9403" t="e">
        <f>VLOOKUP(N9403,'1_คตง_ภาพรวม'!L9403:M9453,2,FALSE)</f>
        <v>#N/A</v>
      </c>
    </row>
    <row r="9404" spans="1:15" hidden="1">
      <c r="A9404" s="31" t="s">
        <v>9849</v>
      </c>
      <c r="B9404" s="31" t="s">
        <v>23688</v>
      </c>
      <c r="C9404" s="31" t="s">
        <v>23689</v>
      </c>
      <c r="D9404" s="32">
        <v>44286</v>
      </c>
      <c r="E9404" s="31" t="s">
        <v>23690</v>
      </c>
      <c r="F9404" s="31" t="s">
        <v>12612</v>
      </c>
      <c r="G9404" s="33">
        <v>-21186</v>
      </c>
      <c r="H9404" s="33">
        <v>-21186</v>
      </c>
      <c r="I9404" s="31" t="s">
        <v>9762</v>
      </c>
      <c r="J9404" s="31" t="s">
        <v>9763</v>
      </c>
      <c r="K9404" s="33">
        <v>-21186</v>
      </c>
      <c r="L9404" s="31" t="s">
        <v>9764</v>
      </c>
      <c r="M9404">
        <f t="shared" si="408"/>
        <v>15</v>
      </c>
      <c r="N9404" t="str">
        <f t="shared" si="410"/>
        <v>PO64000252</v>
      </c>
      <c r="O9404" t="e">
        <f>VLOOKUP(N9404,'1_คตง_ภาพรวม'!L9404:M9454,2,FALSE)</f>
        <v>#N/A</v>
      </c>
    </row>
    <row r="9405" spans="1:15" hidden="1">
      <c r="A9405" s="31" t="s">
        <v>9849</v>
      </c>
      <c r="B9405" s="31" t="s">
        <v>23688</v>
      </c>
      <c r="C9405" s="31" t="s">
        <v>23689</v>
      </c>
      <c r="D9405" s="32">
        <v>44286</v>
      </c>
      <c r="E9405" s="31" t="s">
        <v>23690</v>
      </c>
      <c r="F9405" s="31" t="s">
        <v>9875</v>
      </c>
      <c r="G9405" s="33">
        <v>21186</v>
      </c>
      <c r="H9405" s="33">
        <v>21186</v>
      </c>
      <c r="I9405" s="31" t="s">
        <v>9762</v>
      </c>
      <c r="J9405" s="31" t="s">
        <v>9763</v>
      </c>
      <c r="K9405" s="33">
        <v>21186</v>
      </c>
      <c r="L9405" s="31" t="s">
        <v>9764</v>
      </c>
      <c r="M9405">
        <f t="shared" si="408"/>
        <v>15</v>
      </c>
      <c r="N9405" t="str">
        <f t="shared" si="410"/>
        <v>PO64000252</v>
      </c>
      <c r="O9405" t="e">
        <f>VLOOKUP(N9405,'1_คตง_ภาพรวม'!L9405:M9455,2,FALSE)</f>
        <v>#N/A</v>
      </c>
    </row>
    <row r="9406" spans="1:15" hidden="1">
      <c r="A9406" s="31" t="s">
        <v>9849</v>
      </c>
      <c r="B9406" s="31" t="s">
        <v>23691</v>
      </c>
      <c r="C9406" s="31" t="s">
        <v>23692</v>
      </c>
      <c r="D9406" s="32">
        <v>44286</v>
      </c>
      <c r="E9406" s="31" t="s">
        <v>23693</v>
      </c>
      <c r="F9406" s="31" t="s">
        <v>12612</v>
      </c>
      <c r="G9406" s="33">
        <v>-19800</v>
      </c>
      <c r="H9406" s="33">
        <v>-19800</v>
      </c>
      <c r="I9406" s="31" t="s">
        <v>9762</v>
      </c>
      <c r="J9406" s="31" t="s">
        <v>9763</v>
      </c>
      <c r="K9406" s="33">
        <v>-19800</v>
      </c>
      <c r="L9406" s="31" t="s">
        <v>9764</v>
      </c>
      <c r="M9406">
        <f t="shared" si="408"/>
        <v>15</v>
      </c>
      <c r="N9406" t="str">
        <f t="shared" si="410"/>
        <v>PO64000153</v>
      </c>
      <c r="O9406" t="e">
        <f>VLOOKUP(N9406,'1_คตง_ภาพรวม'!L9406:M9456,2,FALSE)</f>
        <v>#N/A</v>
      </c>
    </row>
    <row r="9407" spans="1:15" hidden="1">
      <c r="A9407" s="31" t="s">
        <v>9849</v>
      </c>
      <c r="B9407" s="31" t="s">
        <v>23691</v>
      </c>
      <c r="C9407" s="31" t="s">
        <v>23692</v>
      </c>
      <c r="D9407" s="32">
        <v>44286</v>
      </c>
      <c r="E9407" s="31" t="s">
        <v>23693</v>
      </c>
      <c r="F9407" s="31" t="s">
        <v>9875</v>
      </c>
      <c r="G9407" s="33">
        <v>19800</v>
      </c>
      <c r="H9407" s="33">
        <v>19800</v>
      </c>
      <c r="I9407" s="31" t="s">
        <v>9762</v>
      </c>
      <c r="J9407" s="31" t="s">
        <v>9763</v>
      </c>
      <c r="K9407" s="33">
        <v>19800</v>
      </c>
      <c r="L9407" s="31" t="s">
        <v>9764</v>
      </c>
      <c r="M9407">
        <f t="shared" si="408"/>
        <v>15</v>
      </c>
      <c r="N9407" t="str">
        <f t="shared" si="410"/>
        <v>PO64000153</v>
      </c>
      <c r="O9407" t="e">
        <f>VLOOKUP(N9407,'1_คตง_ภาพรวม'!L9407:M9457,2,FALSE)</f>
        <v>#N/A</v>
      </c>
    </row>
    <row r="9408" spans="1:15" hidden="1">
      <c r="A9408" s="31" t="s">
        <v>9849</v>
      </c>
      <c r="B9408" s="31" t="s">
        <v>23694</v>
      </c>
      <c r="C9408" s="31" t="s">
        <v>23695</v>
      </c>
      <c r="D9408" s="32">
        <v>44286</v>
      </c>
      <c r="E9408" s="31" t="s">
        <v>23696</v>
      </c>
      <c r="F9408" s="31" t="s">
        <v>12612</v>
      </c>
      <c r="G9408" s="33">
        <v>-29205</v>
      </c>
      <c r="H9408" s="33">
        <v>-29205</v>
      </c>
      <c r="I9408" s="31" t="s">
        <v>9762</v>
      </c>
      <c r="J9408" s="31" t="s">
        <v>9763</v>
      </c>
      <c r="K9408" s="33">
        <v>-29205</v>
      </c>
      <c r="L9408" s="31" t="s">
        <v>9764</v>
      </c>
      <c r="M9408">
        <f t="shared" si="408"/>
        <v>15</v>
      </c>
      <c r="N9408" t="str">
        <f t="shared" si="410"/>
        <v>PO64000143</v>
      </c>
      <c r="O9408" t="e">
        <f>VLOOKUP(N9408,'1_คตง_ภาพรวม'!L9408:M9458,2,FALSE)</f>
        <v>#N/A</v>
      </c>
    </row>
    <row r="9409" spans="1:15" hidden="1">
      <c r="A9409" s="31" t="s">
        <v>9849</v>
      </c>
      <c r="B9409" s="31" t="s">
        <v>23694</v>
      </c>
      <c r="C9409" s="31" t="s">
        <v>23695</v>
      </c>
      <c r="D9409" s="32">
        <v>44286</v>
      </c>
      <c r="E9409" s="31" t="s">
        <v>23696</v>
      </c>
      <c r="F9409" s="31" t="s">
        <v>9875</v>
      </c>
      <c r="G9409" s="33">
        <v>29205</v>
      </c>
      <c r="H9409" s="33">
        <v>29205</v>
      </c>
      <c r="I9409" s="31" t="s">
        <v>9762</v>
      </c>
      <c r="J9409" s="31" t="s">
        <v>9763</v>
      </c>
      <c r="K9409" s="33">
        <v>29205</v>
      </c>
      <c r="L9409" s="31" t="s">
        <v>9764</v>
      </c>
      <c r="M9409">
        <f t="shared" si="408"/>
        <v>15</v>
      </c>
      <c r="N9409" t="str">
        <f t="shared" si="410"/>
        <v>PO64000143</v>
      </c>
      <c r="O9409" t="e">
        <f>VLOOKUP(N9409,'1_คตง_ภาพรวม'!L9409:M9459,2,FALSE)</f>
        <v>#N/A</v>
      </c>
    </row>
    <row r="9410" spans="1:15" hidden="1">
      <c r="A9410" s="31" t="s">
        <v>9849</v>
      </c>
      <c r="B9410" s="31" t="s">
        <v>23697</v>
      </c>
      <c r="C9410" s="31" t="s">
        <v>23698</v>
      </c>
      <c r="D9410" s="32">
        <v>44286</v>
      </c>
      <c r="E9410" s="31" t="s">
        <v>23699</v>
      </c>
      <c r="F9410" s="31" t="s">
        <v>12612</v>
      </c>
      <c r="G9410" s="33">
        <v>-21780</v>
      </c>
      <c r="H9410" s="33">
        <v>-21780</v>
      </c>
      <c r="I9410" s="31" t="s">
        <v>9762</v>
      </c>
      <c r="J9410" s="31" t="s">
        <v>9763</v>
      </c>
      <c r="K9410" s="33">
        <v>-21780</v>
      </c>
      <c r="L9410" s="31" t="s">
        <v>9764</v>
      </c>
      <c r="M9410">
        <f t="shared" si="408"/>
        <v>15</v>
      </c>
      <c r="N9410" t="str">
        <f t="shared" si="410"/>
        <v>PO63000610</v>
      </c>
      <c r="O9410" t="e">
        <f>VLOOKUP(N9410,'1_คตง_ภาพรวม'!L9410:M9460,2,FALSE)</f>
        <v>#N/A</v>
      </c>
    </row>
    <row r="9411" spans="1:15" hidden="1">
      <c r="A9411" s="31" t="s">
        <v>9849</v>
      </c>
      <c r="B9411" s="31" t="s">
        <v>23697</v>
      </c>
      <c r="C9411" s="31" t="s">
        <v>23698</v>
      </c>
      <c r="D9411" s="32">
        <v>44286</v>
      </c>
      <c r="E9411" s="31" t="s">
        <v>23699</v>
      </c>
      <c r="F9411" s="31" t="s">
        <v>9875</v>
      </c>
      <c r="G9411" s="33">
        <v>21780</v>
      </c>
      <c r="H9411" s="33">
        <v>21780</v>
      </c>
      <c r="I9411" s="31" t="s">
        <v>9762</v>
      </c>
      <c r="J9411" s="31" t="s">
        <v>9763</v>
      </c>
      <c r="K9411" s="33">
        <v>21780</v>
      </c>
      <c r="L9411" s="31" t="s">
        <v>9764</v>
      </c>
      <c r="M9411">
        <f t="shared" ref="M9411:M9474" si="411">FIND("PO",E9411)</f>
        <v>15</v>
      </c>
      <c r="N9411" t="str">
        <f t="shared" si="410"/>
        <v>PO63000610</v>
      </c>
      <c r="O9411" t="e">
        <f>VLOOKUP(N9411,'1_คตง_ภาพรวม'!L9411:M9461,2,FALSE)</f>
        <v>#N/A</v>
      </c>
    </row>
    <row r="9412" spans="1:15" hidden="1">
      <c r="A9412" s="31" t="s">
        <v>9849</v>
      </c>
      <c r="B9412" s="31" t="s">
        <v>23700</v>
      </c>
      <c r="C9412" s="31" t="s">
        <v>23701</v>
      </c>
      <c r="D9412" s="32">
        <v>44286</v>
      </c>
      <c r="E9412" s="31" t="s">
        <v>23702</v>
      </c>
      <c r="F9412" s="31" t="s">
        <v>12612</v>
      </c>
      <c r="G9412" s="33">
        <v>-21285</v>
      </c>
      <c r="H9412" s="33">
        <v>-21285</v>
      </c>
      <c r="I9412" s="31" t="s">
        <v>9762</v>
      </c>
      <c r="J9412" s="31" t="s">
        <v>9763</v>
      </c>
      <c r="K9412" s="33">
        <v>-21285</v>
      </c>
      <c r="L9412" s="31" t="s">
        <v>9764</v>
      </c>
      <c r="M9412">
        <f t="shared" si="411"/>
        <v>15</v>
      </c>
      <c r="N9412" t="str">
        <f t="shared" si="410"/>
        <v>PO63000356</v>
      </c>
      <c r="O9412" t="e">
        <f>VLOOKUP(N9412,'1_คตง_ภาพรวม'!L9412:M9462,2,FALSE)</f>
        <v>#N/A</v>
      </c>
    </row>
    <row r="9413" spans="1:15" hidden="1">
      <c r="A9413" s="31" t="s">
        <v>9849</v>
      </c>
      <c r="B9413" s="31" t="s">
        <v>23700</v>
      </c>
      <c r="C9413" s="31" t="s">
        <v>23701</v>
      </c>
      <c r="D9413" s="32">
        <v>44286</v>
      </c>
      <c r="E9413" s="31" t="s">
        <v>23702</v>
      </c>
      <c r="F9413" s="31" t="s">
        <v>9875</v>
      </c>
      <c r="G9413" s="33">
        <v>21285</v>
      </c>
      <c r="H9413" s="33">
        <v>21285</v>
      </c>
      <c r="I9413" s="31" t="s">
        <v>9762</v>
      </c>
      <c r="J9413" s="31" t="s">
        <v>9763</v>
      </c>
      <c r="K9413" s="33">
        <v>21285</v>
      </c>
      <c r="L9413" s="31" t="s">
        <v>9764</v>
      </c>
      <c r="M9413">
        <f t="shared" si="411"/>
        <v>15</v>
      </c>
      <c r="N9413" t="str">
        <f t="shared" si="410"/>
        <v>PO63000356</v>
      </c>
      <c r="O9413" t="e">
        <f>VLOOKUP(N9413,'1_คตง_ภาพรวม'!L9413:M9463,2,FALSE)</f>
        <v>#N/A</v>
      </c>
    </row>
    <row r="9414" spans="1:15" hidden="1">
      <c r="A9414" s="31" t="s">
        <v>9849</v>
      </c>
      <c r="B9414" s="31" t="s">
        <v>23703</v>
      </c>
      <c r="C9414" s="31" t="s">
        <v>23704</v>
      </c>
      <c r="D9414" s="32">
        <v>44286</v>
      </c>
      <c r="E9414" s="31" t="s">
        <v>23705</v>
      </c>
      <c r="F9414" s="31" t="s">
        <v>12612</v>
      </c>
      <c r="G9414" s="33">
        <v>-21285</v>
      </c>
      <c r="H9414" s="33">
        <v>-21285</v>
      </c>
      <c r="I9414" s="31" t="s">
        <v>9762</v>
      </c>
      <c r="J9414" s="31" t="s">
        <v>9763</v>
      </c>
      <c r="K9414" s="33">
        <v>-21285</v>
      </c>
      <c r="L9414" s="31" t="s">
        <v>9764</v>
      </c>
      <c r="M9414">
        <f t="shared" si="411"/>
        <v>15</v>
      </c>
      <c r="N9414" t="str">
        <f t="shared" si="410"/>
        <v>PO63000357</v>
      </c>
      <c r="O9414" t="e">
        <f>VLOOKUP(N9414,'1_คตง_ภาพรวม'!L9414:M9464,2,FALSE)</f>
        <v>#N/A</v>
      </c>
    </row>
    <row r="9415" spans="1:15" hidden="1">
      <c r="A9415" s="31" t="s">
        <v>9849</v>
      </c>
      <c r="B9415" s="31" t="s">
        <v>23703</v>
      </c>
      <c r="C9415" s="31" t="s">
        <v>23704</v>
      </c>
      <c r="D9415" s="32">
        <v>44286</v>
      </c>
      <c r="E9415" s="31" t="s">
        <v>23705</v>
      </c>
      <c r="F9415" s="31" t="s">
        <v>9875</v>
      </c>
      <c r="G9415" s="33">
        <v>21285</v>
      </c>
      <c r="H9415" s="33">
        <v>21285</v>
      </c>
      <c r="I9415" s="31" t="s">
        <v>9762</v>
      </c>
      <c r="J9415" s="31" t="s">
        <v>9763</v>
      </c>
      <c r="K9415" s="33">
        <v>21285</v>
      </c>
      <c r="L9415" s="31" t="s">
        <v>9764</v>
      </c>
      <c r="M9415">
        <f t="shared" si="411"/>
        <v>15</v>
      </c>
      <c r="N9415" t="str">
        <f t="shared" si="410"/>
        <v>PO63000357</v>
      </c>
      <c r="O9415" t="e">
        <f>VLOOKUP(N9415,'1_คตง_ภาพรวม'!L9415:M9465,2,FALSE)</f>
        <v>#N/A</v>
      </c>
    </row>
    <row r="9416" spans="1:15" hidden="1">
      <c r="A9416" s="31" t="s">
        <v>9849</v>
      </c>
      <c r="B9416" s="31" t="s">
        <v>23706</v>
      </c>
      <c r="C9416" s="31" t="s">
        <v>23707</v>
      </c>
      <c r="D9416" s="32">
        <v>44286</v>
      </c>
      <c r="E9416" s="31" t="s">
        <v>23708</v>
      </c>
      <c r="F9416" s="31" t="s">
        <v>12612</v>
      </c>
      <c r="G9416" s="33">
        <v>-29700</v>
      </c>
      <c r="H9416" s="33">
        <v>-29700</v>
      </c>
      <c r="I9416" s="31" t="s">
        <v>9762</v>
      </c>
      <c r="J9416" s="31" t="s">
        <v>9763</v>
      </c>
      <c r="K9416" s="33">
        <v>-29700</v>
      </c>
      <c r="L9416" s="31" t="s">
        <v>9764</v>
      </c>
      <c r="M9416">
        <f t="shared" si="411"/>
        <v>15</v>
      </c>
      <c r="N9416" t="str">
        <f t="shared" si="410"/>
        <v>PO64000008</v>
      </c>
      <c r="O9416" t="e">
        <f>VLOOKUP(N9416,'1_คตง_ภาพรวม'!L9416:M9466,2,FALSE)</f>
        <v>#N/A</v>
      </c>
    </row>
    <row r="9417" spans="1:15" hidden="1">
      <c r="A9417" s="31" t="s">
        <v>9849</v>
      </c>
      <c r="B9417" s="31" t="s">
        <v>23706</v>
      </c>
      <c r="C9417" s="31" t="s">
        <v>23707</v>
      </c>
      <c r="D9417" s="32">
        <v>44286</v>
      </c>
      <c r="E9417" s="31" t="s">
        <v>23708</v>
      </c>
      <c r="F9417" s="31" t="s">
        <v>9875</v>
      </c>
      <c r="G9417" s="33">
        <v>29700</v>
      </c>
      <c r="H9417" s="33">
        <v>29700</v>
      </c>
      <c r="I9417" s="31" t="s">
        <v>9762</v>
      </c>
      <c r="J9417" s="31" t="s">
        <v>9763</v>
      </c>
      <c r="K9417" s="33">
        <v>29700</v>
      </c>
      <c r="L9417" s="31" t="s">
        <v>9764</v>
      </c>
      <c r="M9417">
        <f t="shared" si="411"/>
        <v>15</v>
      </c>
      <c r="N9417" t="str">
        <f t="shared" si="410"/>
        <v>PO64000008</v>
      </c>
      <c r="O9417" t="e">
        <f>VLOOKUP(N9417,'1_คตง_ภาพรวม'!L9417:M9467,2,FALSE)</f>
        <v>#N/A</v>
      </c>
    </row>
    <row r="9418" spans="1:15" hidden="1">
      <c r="A9418" s="31" t="s">
        <v>9849</v>
      </c>
      <c r="B9418" s="31" t="s">
        <v>23709</v>
      </c>
      <c r="C9418" s="31" t="s">
        <v>23710</v>
      </c>
      <c r="D9418" s="32">
        <v>44286</v>
      </c>
      <c r="E9418" s="31" t="s">
        <v>23711</v>
      </c>
      <c r="F9418" s="31" t="s">
        <v>12612</v>
      </c>
      <c r="G9418" s="33">
        <v>-19073</v>
      </c>
      <c r="H9418" s="33">
        <v>-19073</v>
      </c>
      <c r="I9418" s="31" t="s">
        <v>9762</v>
      </c>
      <c r="J9418" s="31" t="s">
        <v>9763</v>
      </c>
      <c r="K9418" s="33">
        <v>-19073</v>
      </c>
      <c r="L9418" s="31" t="s">
        <v>9764</v>
      </c>
      <c r="M9418" t="e">
        <f t="shared" si="411"/>
        <v>#VALUE!</v>
      </c>
    </row>
    <row r="9419" spans="1:15" hidden="1">
      <c r="A9419" s="31" t="s">
        <v>9849</v>
      </c>
      <c r="B9419" s="31" t="s">
        <v>23709</v>
      </c>
      <c r="C9419" s="31" t="s">
        <v>23710</v>
      </c>
      <c r="D9419" s="32">
        <v>44286</v>
      </c>
      <c r="E9419" s="31" t="s">
        <v>23711</v>
      </c>
      <c r="F9419" s="31" t="s">
        <v>10617</v>
      </c>
      <c r="G9419" s="33">
        <v>19073</v>
      </c>
      <c r="H9419" s="33">
        <v>19073</v>
      </c>
      <c r="I9419" s="31" t="s">
        <v>9762</v>
      </c>
      <c r="J9419" s="31" t="s">
        <v>9763</v>
      </c>
      <c r="K9419" s="33">
        <v>19073</v>
      </c>
      <c r="L9419" s="31" t="s">
        <v>9764</v>
      </c>
      <c r="M9419" t="e">
        <f t="shared" si="411"/>
        <v>#VALUE!</v>
      </c>
    </row>
    <row r="9420" spans="1:15" hidden="1">
      <c r="A9420" s="31" t="s">
        <v>9849</v>
      </c>
      <c r="B9420" s="31" t="s">
        <v>23712</v>
      </c>
      <c r="C9420" s="31" t="s">
        <v>23713</v>
      </c>
      <c r="D9420" s="32">
        <v>44266</v>
      </c>
      <c r="E9420" s="31" t="s">
        <v>23714</v>
      </c>
      <c r="F9420" s="31" t="s">
        <v>13733</v>
      </c>
      <c r="G9420" s="33">
        <v>-294000</v>
      </c>
      <c r="H9420" s="33">
        <v>-294000</v>
      </c>
      <c r="I9420" s="31" t="s">
        <v>9762</v>
      </c>
      <c r="J9420" s="31" t="s">
        <v>9763</v>
      </c>
      <c r="K9420" s="33">
        <v>-294000</v>
      </c>
      <c r="L9420" s="31" t="s">
        <v>9764</v>
      </c>
      <c r="M9420" t="e">
        <f t="shared" si="411"/>
        <v>#VALUE!</v>
      </c>
    </row>
    <row r="9421" spans="1:15" hidden="1">
      <c r="A9421" s="31" t="s">
        <v>9849</v>
      </c>
      <c r="B9421" s="31" t="s">
        <v>23712</v>
      </c>
      <c r="C9421" s="31" t="s">
        <v>23713</v>
      </c>
      <c r="D9421" s="32">
        <v>44266</v>
      </c>
      <c r="E9421" s="31" t="s">
        <v>23714</v>
      </c>
      <c r="F9421" s="31" t="s">
        <v>10443</v>
      </c>
      <c r="G9421" s="33">
        <v>294000</v>
      </c>
      <c r="H9421" s="33">
        <v>294000</v>
      </c>
      <c r="I9421" s="31" t="s">
        <v>9762</v>
      </c>
      <c r="J9421" s="31" t="s">
        <v>9763</v>
      </c>
      <c r="K9421" s="33">
        <v>294000</v>
      </c>
      <c r="L9421" s="31" t="s">
        <v>9764</v>
      </c>
      <c r="M9421" t="e">
        <f t="shared" si="411"/>
        <v>#VALUE!</v>
      </c>
    </row>
    <row r="9422" spans="1:15" hidden="1">
      <c r="A9422" s="31" t="s">
        <v>9849</v>
      </c>
      <c r="B9422" s="31" t="s">
        <v>23715</v>
      </c>
      <c r="C9422" s="31" t="s">
        <v>23716</v>
      </c>
      <c r="D9422" s="32">
        <v>44266</v>
      </c>
      <c r="E9422" s="31" t="s">
        <v>23717</v>
      </c>
      <c r="F9422" s="31" t="s">
        <v>13733</v>
      </c>
      <c r="G9422" s="33">
        <v>-73000</v>
      </c>
      <c r="H9422" s="33">
        <v>-73000</v>
      </c>
      <c r="I9422" s="31" t="s">
        <v>9762</v>
      </c>
      <c r="J9422" s="31" t="s">
        <v>9763</v>
      </c>
      <c r="K9422" s="33">
        <v>-73000</v>
      </c>
      <c r="L9422" s="31" t="s">
        <v>9764</v>
      </c>
      <c r="M9422" t="e">
        <f t="shared" si="411"/>
        <v>#VALUE!</v>
      </c>
    </row>
    <row r="9423" spans="1:15" hidden="1">
      <c r="A9423" s="31" t="s">
        <v>9849</v>
      </c>
      <c r="B9423" s="31" t="s">
        <v>23715</v>
      </c>
      <c r="C9423" s="31" t="s">
        <v>23716</v>
      </c>
      <c r="D9423" s="32">
        <v>44266</v>
      </c>
      <c r="E9423" s="31" t="s">
        <v>23717</v>
      </c>
      <c r="F9423" s="31" t="s">
        <v>10443</v>
      </c>
      <c r="G9423" s="33">
        <v>73000</v>
      </c>
      <c r="H9423" s="33">
        <v>73000</v>
      </c>
      <c r="I9423" s="31" t="s">
        <v>9762</v>
      </c>
      <c r="J9423" s="31" t="s">
        <v>9763</v>
      </c>
      <c r="K9423" s="33">
        <v>73000</v>
      </c>
      <c r="L9423" s="31" t="s">
        <v>9764</v>
      </c>
      <c r="M9423" t="e">
        <f t="shared" si="411"/>
        <v>#VALUE!</v>
      </c>
    </row>
    <row r="9424" spans="1:15" hidden="1">
      <c r="A9424" s="31" t="s">
        <v>9849</v>
      </c>
      <c r="B9424" s="31" t="s">
        <v>23718</v>
      </c>
      <c r="C9424" s="31" t="s">
        <v>23719</v>
      </c>
      <c r="D9424" s="32">
        <v>44266</v>
      </c>
      <c r="E9424" s="31" t="s">
        <v>23720</v>
      </c>
      <c r="F9424" s="31" t="s">
        <v>13733</v>
      </c>
      <c r="G9424" s="33">
        <v>-13000</v>
      </c>
      <c r="H9424" s="33">
        <v>-13000</v>
      </c>
      <c r="I9424" s="31" t="s">
        <v>9762</v>
      </c>
      <c r="J9424" s="31" t="s">
        <v>9763</v>
      </c>
      <c r="K9424" s="33">
        <v>-13000</v>
      </c>
      <c r="L9424" s="31" t="s">
        <v>9764</v>
      </c>
      <c r="M9424" t="e">
        <f t="shared" si="411"/>
        <v>#VALUE!</v>
      </c>
    </row>
    <row r="9425" spans="1:13" hidden="1">
      <c r="A9425" s="31" t="s">
        <v>9849</v>
      </c>
      <c r="B9425" s="31" t="s">
        <v>23718</v>
      </c>
      <c r="C9425" s="31" t="s">
        <v>23719</v>
      </c>
      <c r="D9425" s="32">
        <v>44266</v>
      </c>
      <c r="E9425" s="31" t="s">
        <v>23720</v>
      </c>
      <c r="F9425" s="31" t="s">
        <v>10443</v>
      </c>
      <c r="G9425" s="33">
        <v>13000</v>
      </c>
      <c r="H9425" s="33">
        <v>13000</v>
      </c>
      <c r="I9425" s="31" t="s">
        <v>9762</v>
      </c>
      <c r="J9425" s="31" t="s">
        <v>9763</v>
      </c>
      <c r="K9425" s="33">
        <v>13000</v>
      </c>
      <c r="L9425" s="31" t="s">
        <v>9764</v>
      </c>
      <c r="M9425" t="e">
        <f t="shared" si="411"/>
        <v>#VALUE!</v>
      </c>
    </row>
    <row r="9426" spans="1:13" hidden="1">
      <c r="A9426" s="31" t="s">
        <v>9849</v>
      </c>
      <c r="B9426" s="31" t="s">
        <v>23721</v>
      </c>
      <c r="C9426" s="31" t="s">
        <v>23722</v>
      </c>
      <c r="D9426" s="32">
        <v>44266</v>
      </c>
      <c r="E9426" s="31" t="s">
        <v>23723</v>
      </c>
      <c r="F9426" s="31" t="s">
        <v>13733</v>
      </c>
      <c r="G9426" s="33">
        <v>-2000</v>
      </c>
      <c r="H9426" s="33">
        <v>-2000</v>
      </c>
      <c r="I9426" s="31" t="s">
        <v>9762</v>
      </c>
      <c r="J9426" s="31" t="s">
        <v>9763</v>
      </c>
      <c r="K9426" s="33">
        <v>-2000</v>
      </c>
      <c r="L9426" s="31" t="s">
        <v>9764</v>
      </c>
      <c r="M9426" t="e">
        <f t="shared" si="411"/>
        <v>#VALUE!</v>
      </c>
    </row>
    <row r="9427" spans="1:13" hidden="1">
      <c r="A9427" s="31" t="s">
        <v>9849</v>
      </c>
      <c r="B9427" s="31" t="s">
        <v>23721</v>
      </c>
      <c r="C9427" s="31" t="s">
        <v>23722</v>
      </c>
      <c r="D9427" s="32">
        <v>44266</v>
      </c>
      <c r="E9427" s="31" t="s">
        <v>23723</v>
      </c>
      <c r="F9427" s="31" t="s">
        <v>10443</v>
      </c>
      <c r="G9427" s="33">
        <v>2000</v>
      </c>
      <c r="H9427" s="33">
        <v>2000</v>
      </c>
      <c r="I9427" s="31" t="s">
        <v>9762</v>
      </c>
      <c r="J9427" s="31" t="s">
        <v>9763</v>
      </c>
      <c r="K9427" s="33">
        <v>2000</v>
      </c>
      <c r="L9427" s="31" t="s">
        <v>9764</v>
      </c>
      <c r="M9427" t="e">
        <f t="shared" si="411"/>
        <v>#VALUE!</v>
      </c>
    </row>
    <row r="9428" spans="1:13" hidden="1">
      <c r="A9428" s="31" t="s">
        <v>9849</v>
      </c>
      <c r="B9428" s="31" t="s">
        <v>23724</v>
      </c>
      <c r="C9428" s="31" t="s">
        <v>23725</v>
      </c>
      <c r="D9428" s="32">
        <v>44266</v>
      </c>
      <c r="E9428" s="31" t="s">
        <v>23726</v>
      </c>
      <c r="F9428" s="31" t="s">
        <v>13733</v>
      </c>
      <c r="G9428" s="33">
        <v>-4000</v>
      </c>
      <c r="H9428" s="33">
        <v>-4000</v>
      </c>
      <c r="I9428" s="31" t="s">
        <v>9762</v>
      </c>
      <c r="J9428" s="31" t="s">
        <v>9763</v>
      </c>
      <c r="K9428" s="33">
        <v>-4000</v>
      </c>
      <c r="L9428" s="31" t="s">
        <v>9764</v>
      </c>
      <c r="M9428" t="e">
        <f t="shared" si="411"/>
        <v>#VALUE!</v>
      </c>
    </row>
    <row r="9429" spans="1:13" hidden="1">
      <c r="A9429" s="31" t="s">
        <v>9849</v>
      </c>
      <c r="B9429" s="31" t="s">
        <v>23724</v>
      </c>
      <c r="C9429" s="31" t="s">
        <v>23725</v>
      </c>
      <c r="D9429" s="32">
        <v>44266</v>
      </c>
      <c r="E9429" s="31" t="s">
        <v>23726</v>
      </c>
      <c r="F9429" s="31" t="s">
        <v>10443</v>
      </c>
      <c r="G9429" s="33">
        <v>4000</v>
      </c>
      <c r="H9429" s="33">
        <v>4000</v>
      </c>
      <c r="I9429" s="31" t="s">
        <v>9762</v>
      </c>
      <c r="J9429" s="31" t="s">
        <v>9763</v>
      </c>
      <c r="K9429" s="33">
        <v>4000</v>
      </c>
      <c r="L9429" s="31" t="s">
        <v>9764</v>
      </c>
      <c r="M9429" t="e">
        <f t="shared" si="411"/>
        <v>#VALUE!</v>
      </c>
    </row>
    <row r="9430" spans="1:13" hidden="1">
      <c r="A9430" s="31" t="s">
        <v>9849</v>
      </c>
      <c r="B9430" s="31" t="s">
        <v>23727</v>
      </c>
      <c r="C9430" s="31" t="s">
        <v>23728</v>
      </c>
      <c r="D9430" s="32">
        <v>44267</v>
      </c>
      <c r="E9430" s="31" t="s">
        <v>23729</v>
      </c>
      <c r="F9430" s="31" t="s">
        <v>13733</v>
      </c>
      <c r="G9430" s="33">
        <v>-152500</v>
      </c>
      <c r="H9430" s="33">
        <v>-152500</v>
      </c>
      <c r="I9430" s="31" t="s">
        <v>9762</v>
      </c>
      <c r="J9430" s="31" t="s">
        <v>9763</v>
      </c>
      <c r="K9430" s="33">
        <v>-152500</v>
      </c>
      <c r="L9430" s="31" t="s">
        <v>9764</v>
      </c>
      <c r="M9430" t="e">
        <f t="shared" si="411"/>
        <v>#VALUE!</v>
      </c>
    </row>
    <row r="9431" spans="1:13" hidden="1">
      <c r="A9431" s="31" t="s">
        <v>9849</v>
      </c>
      <c r="B9431" s="31" t="s">
        <v>23727</v>
      </c>
      <c r="C9431" s="31" t="s">
        <v>23728</v>
      </c>
      <c r="D9431" s="32">
        <v>44267</v>
      </c>
      <c r="E9431" s="31" t="s">
        <v>23729</v>
      </c>
      <c r="F9431" s="31" t="s">
        <v>10443</v>
      </c>
      <c r="G9431" s="33">
        <v>152500</v>
      </c>
      <c r="H9431" s="33">
        <v>152500</v>
      </c>
      <c r="I9431" s="31" t="s">
        <v>9762</v>
      </c>
      <c r="J9431" s="31" t="s">
        <v>9763</v>
      </c>
      <c r="K9431" s="33">
        <v>152500</v>
      </c>
      <c r="L9431" s="31" t="s">
        <v>9764</v>
      </c>
      <c r="M9431" t="e">
        <f t="shared" si="411"/>
        <v>#VALUE!</v>
      </c>
    </row>
    <row r="9432" spans="1:13" hidden="1">
      <c r="A9432" s="31" t="s">
        <v>9849</v>
      </c>
      <c r="B9432" s="31" t="s">
        <v>23730</v>
      </c>
      <c r="C9432" s="31" t="s">
        <v>23731</v>
      </c>
      <c r="D9432" s="32">
        <v>44266</v>
      </c>
      <c r="E9432" s="31" t="s">
        <v>23732</v>
      </c>
      <c r="F9432" s="31" t="s">
        <v>13723</v>
      </c>
      <c r="G9432" s="33">
        <v>-77000</v>
      </c>
      <c r="H9432" s="33">
        <v>-77000</v>
      </c>
      <c r="I9432" s="31" t="s">
        <v>9762</v>
      </c>
      <c r="J9432" s="31" t="s">
        <v>9763</v>
      </c>
      <c r="K9432" s="33">
        <v>-77000</v>
      </c>
      <c r="L9432" s="31" t="s">
        <v>9764</v>
      </c>
      <c r="M9432" t="e">
        <f t="shared" si="411"/>
        <v>#VALUE!</v>
      </c>
    </row>
    <row r="9433" spans="1:13" hidden="1">
      <c r="A9433" s="31" t="s">
        <v>9849</v>
      </c>
      <c r="B9433" s="31" t="s">
        <v>23730</v>
      </c>
      <c r="C9433" s="31" t="s">
        <v>23731</v>
      </c>
      <c r="D9433" s="32">
        <v>44266</v>
      </c>
      <c r="E9433" s="31" t="s">
        <v>23732</v>
      </c>
      <c r="F9433" s="31" t="s">
        <v>10443</v>
      </c>
      <c r="G9433" s="33">
        <v>77000</v>
      </c>
      <c r="H9433" s="33">
        <v>77000</v>
      </c>
      <c r="I9433" s="31" t="s">
        <v>9762</v>
      </c>
      <c r="J9433" s="31" t="s">
        <v>9763</v>
      </c>
      <c r="K9433" s="33">
        <v>77000</v>
      </c>
      <c r="L9433" s="31" t="s">
        <v>9764</v>
      </c>
      <c r="M9433" t="e">
        <f t="shared" si="411"/>
        <v>#VALUE!</v>
      </c>
    </row>
    <row r="9434" spans="1:13" hidden="1">
      <c r="A9434" s="31" t="s">
        <v>9849</v>
      </c>
      <c r="B9434" s="31" t="s">
        <v>23733</v>
      </c>
      <c r="C9434" s="31" t="s">
        <v>23734</v>
      </c>
      <c r="D9434" s="32">
        <v>44266</v>
      </c>
      <c r="E9434" s="31" t="s">
        <v>23735</v>
      </c>
      <c r="F9434" s="31" t="s">
        <v>13723</v>
      </c>
      <c r="G9434" s="33">
        <v>-14000</v>
      </c>
      <c r="H9434" s="33">
        <v>-14000</v>
      </c>
      <c r="I9434" s="31" t="s">
        <v>9762</v>
      </c>
      <c r="J9434" s="31" t="s">
        <v>9763</v>
      </c>
      <c r="K9434" s="33">
        <v>-14000</v>
      </c>
      <c r="L9434" s="31" t="s">
        <v>9764</v>
      </c>
      <c r="M9434" t="e">
        <f t="shared" si="411"/>
        <v>#VALUE!</v>
      </c>
    </row>
    <row r="9435" spans="1:13" hidden="1">
      <c r="A9435" s="31" t="s">
        <v>9849</v>
      </c>
      <c r="B9435" s="31" t="s">
        <v>23733</v>
      </c>
      <c r="C9435" s="31" t="s">
        <v>23734</v>
      </c>
      <c r="D9435" s="32">
        <v>44266</v>
      </c>
      <c r="E9435" s="31" t="s">
        <v>23735</v>
      </c>
      <c r="F9435" s="31" t="s">
        <v>10443</v>
      </c>
      <c r="G9435" s="33">
        <v>14000</v>
      </c>
      <c r="H9435" s="33">
        <v>14000</v>
      </c>
      <c r="I9435" s="31" t="s">
        <v>9762</v>
      </c>
      <c r="J9435" s="31" t="s">
        <v>9763</v>
      </c>
      <c r="K9435" s="33">
        <v>14000</v>
      </c>
      <c r="L9435" s="31" t="s">
        <v>9764</v>
      </c>
      <c r="M9435" t="e">
        <f t="shared" si="411"/>
        <v>#VALUE!</v>
      </c>
    </row>
    <row r="9436" spans="1:13" hidden="1">
      <c r="A9436" s="31" t="s">
        <v>9849</v>
      </c>
      <c r="B9436" s="31" t="s">
        <v>23736</v>
      </c>
      <c r="C9436" s="31" t="s">
        <v>23737</v>
      </c>
      <c r="D9436" s="32">
        <v>44266</v>
      </c>
      <c r="E9436" s="31" t="s">
        <v>23738</v>
      </c>
      <c r="F9436" s="31" t="s">
        <v>13723</v>
      </c>
      <c r="G9436" s="33">
        <v>-7000</v>
      </c>
      <c r="H9436" s="33">
        <v>-7000</v>
      </c>
      <c r="I9436" s="31" t="s">
        <v>9762</v>
      </c>
      <c r="J9436" s="31" t="s">
        <v>9763</v>
      </c>
      <c r="K9436" s="33">
        <v>-7000</v>
      </c>
      <c r="L9436" s="31" t="s">
        <v>9764</v>
      </c>
      <c r="M9436" t="e">
        <f t="shared" si="411"/>
        <v>#VALUE!</v>
      </c>
    </row>
    <row r="9437" spans="1:13" hidden="1">
      <c r="A9437" s="31" t="s">
        <v>9849</v>
      </c>
      <c r="B9437" s="31" t="s">
        <v>23736</v>
      </c>
      <c r="C9437" s="31" t="s">
        <v>23737</v>
      </c>
      <c r="D9437" s="32">
        <v>44266</v>
      </c>
      <c r="E9437" s="31" t="s">
        <v>23738</v>
      </c>
      <c r="F9437" s="31" t="s">
        <v>10443</v>
      </c>
      <c r="G9437" s="33">
        <v>7000</v>
      </c>
      <c r="H9437" s="33">
        <v>7000</v>
      </c>
      <c r="I9437" s="31" t="s">
        <v>9762</v>
      </c>
      <c r="J9437" s="31" t="s">
        <v>9763</v>
      </c>
      <c r="K9437" s="33">
        <v>7000</v>
      </c>
      <c r="L9437" s="31" t="s">
        <v>9764</v>
      </c>
      <c r="M9437" t="e">
        <f t="shared" si="411"/>
        <v>#VALUE!</v>
      </c>
    </row>
    <row r="9438" spans="1:13" hidden="1">
      <c r="A9438" s="31" t="s">
        <v>9849</v>
      </c>
      <c r="B9438" s="31" t="s">
        <v>23739</v>
      </c>
      <c r="C9438" s="31" t="s">
        <v>23740</v>
      </c>
      <c r="D9438" s="32">
        <v>44266</v>
      </c>
      <c r="E9438" s="31" t="s">
        <v>23741</v>
      </c>
      <c r="F9438" s="31" t="s">
        <v>9866</v>
      </c>
      <c r="G9438" s="33">
        <v>-25500</v>
      </c>
      <c r="H9438" s="33">
        <v>-25500</v>
      </c>
      <c r="I9438" s="31" t="s">
        <v>9762</v>
      </c>
      <c r="J9438" s="31" t="s">
        <v>9763</v>
      </c>
      <c r="K9438" s="33">
        <v>-25500</v>
      </c>
      <c r="L9438" s="31" t="s">
        <v>9764</v>
      </c>
      <c r="M9438" t="e">
        <f t="shared" si="411"/>
        <v>#VALUE!</v>
      </c>
    </row>
    <row r="9439" spans="1:13" hidden="1">
      <c r="A9439" s="31" t="s">
        <v>9849</v>
      </c>
      <c r="B9439" s="31" t="s">
        <v>23739</v>
      </c>
      <c r="C9439" s="31" t="s">
        <v>23740</v>
      </c>
      <c r="D9439" s="32">
        <v>44266</v>
      </c>
      <c r="E9439" s="31" t="s">
        <v>23741</v>
      </c>
      <c r="F9439" s="31" t="s">
        <v>10443</v>
      </c>
      <c r="G9439" s="33">
        <v>25500</v>
      </c>
      <c r="H9439" s="33">
        <v>25500</v>
      </c>
      <c r="I9439" s="31" t="s">
        <v>9762</v>
      </c>
      <c r="J9439" s="31" t="s">
        <v>9763</v>
      </c>
      <c r="K9439" s="33">
        <v>25500</v>
      </c>
      <c r="L9439" s="31" t="s">
        <v>9764</v>
      </c>
      <c r="M9439" t="e">
        <f t="shared" si="411"/>
        <v>#VALUE!</v>
      </c>
    </row>
    <row r="9440" spans="1:13" hidden="1">
      <c r="A9440" s="31" t="s">
        <v>9849</v>
      </c>
      <c r="B9440" s="31" t="s">
        <v>23742</v>
      </c>
      <c r="C9440" s="31" t="s">
        <v>23743</v>
      </c>
      <c r="D9440" s="32">
        <v>44266</v>
      </c>
      <c r="E9440" s="31" t="s">
        <v>23744</v>
      </c>
      <c r="F9440" s="31" t="s">
        <v>9866</v>
      </c>
      <c r="G9440" s="33">
        <v>-49500</v>
      </c>
      <c r="H9440" s="33">
        <v>-49500</v>
      </c>
      <c r="I9440" s="31" t="s">
        <v>9762</v>
      </c>
      <c r="J9440" s="31" t="s">
        <v>9763</v>
      </c>
      <c r="K9440" s="33">
        <v>-49500</v>
      </c>
      <c r="L9440" s="31" t="s">
        <v>9764</v>
      </c>
      <c r="M9440" t="e">
        <f t="shared" si="411"/>
        <v>#VALUE!</v>
      </c>
    </row>
    <row r="9441" spans="1:13" hidden="1">
      <c r="A9441" s="31" t="s">
        <v>9849</v>
      </c>
      <c r="B9441" s="31" t="s">
        <v>23742</v>
      </c>
      <c r="C9441" s="31" t="s">
        <v>23743</v>
      </c>
      <c r="D9441" s="32">
        <v>44266</v>
      </c>
      <c r="E9441" s="31" t="s">
        <v>23744</v>
      </c>
      <c r="F9441" s="31" t="s">
        <v>10443</v>
      </c>
      <c r="G9441" s="33">
        <v>49500</v>
      </c>
      <c r="H9441" s="33">
        <v>49500</v>
      </c>
      <c r="I9441" s="31" t="s">
        <v>9762</v>
      </c>
      <c r="J9441" s="31" t="s">
        <v>9763</v>
      </c>
      <c r="K9441" s="33">
        <v>49500</v>
      </c>
      <c r="L9441" s="31" t="s">
        <v>9764</v>
      </c>
      <c r="M9441" t="e">
        <f t="shared" si="411"/>
        <v>#VALUE!</v>
      </c>
    </row>
    <row r="9442" spans="1:13" hidden="1">
      <c r="A9442" s="31" t="s">
        <v>9849</v>
      </c>
      <c r="B9442" s="31" t="s">
        <v>23745</v>
      </c>
      <c r="C9442" s="31" t="s">
        <v>23746</v>
      </c>
      <c r="D9442" s="32">
        <v>44266</v>
      </c>
      <c r="E9442" s="31" t="s">
        <v>23747</v>
      </c>
      <c r="F9442" s="31" t="s">
        <v>9866</v>
      </c>
      <c r="G9442" s="33">
        <v>-31500</v>
      </c>
      <c r="H9442" s="33">
        <v>-31500</v>
      </c>
      <c r="I9442" s="31" t="s">
        <v>9762</v>
      </c>
      <c r="J9442" s="31" t="s">
        <v>9763</v>
      </c>
      <c r="K9442" s="33">
        <v>-31500</v>
      </c>
      <c r="L9442" s="31" t="s">
        <v>9764</v>
      </c>
      <c r="M9442" t="e">
        <f t="shared" si="411"/>
        <v>#VALUE!</v>
      </c>
    </row>
    <row r="9443" spans="1:13" hidden="1">
      <c r="A9443" s="31" t="s">
        <v>9849</v>
      </c>
      <c r="B9443" s="31" t="s">
        <v>23745</v>
      </c>
      <c r="C9443" s="31" t="s">
        <v>23746</v>
      </c>
      <c r="D9443" s="32">
        <v>44266</v>
      </c>
      <c r="E9443" s="31" t="s">
        <v>23747</v>
      </c>
      <c r="F9443" s="31" t="s">
        <v>10443</v>
      </c>
      <c r="G9443" s="33">
        <v>31500</v>
      </c>
      <c r="H9443" s="33">
        <v>31500</v>
      </c>
      <c r="I9443" s="31" t="s">
        <v>9762</v>
      </c>
      <c r="J9443" s="31" t="s">
        <v>9763</v>
      </c>
      <c r="K9443" s="33">
        <v>31500</v>
      </c>
      <c r="L9443" s="31" t="s">
        <v>9764</v>
      </c>
      <c r="M9443" t="e">
        <f t="shared" si="411"/>
        <v>#VALUE!</v>
      </c>
    </row>
    <row r="9444" spans="1:13" hidden="1">
      <c r="A9444" s="31" t="s">
        <v>9849</v>
      </c>
      <c r="B9444" s="31" t="s">
        <v>23748</v>
      </c>
      <c r="C9444" s="31" t="s">
        <v>23749</v>
      </c>
      <c r="D9444" s="32">
        <v>44266</v>
      </c>
      <c r="E9444" s="31" t="s">
        <v>23750</v>
      </c>
      <c r="F9444" s="31" t="s">
        <v>9866</v>
      </c>
      <c r="G9444" s="33">
        <v>-66000</v>
      </c>
      <c r="H9444" s="33">
        <v>-66000</v>
      </c>
      <c r="I9444" s="31" t="s">
        <v>9762</v>
      </c>
      <c r="J9444" s="31" t="s">
        <v>9763</v>
      </c>
      <c r="K9444" s="33">
        <v>-66000</v>
      </c>
      <c r="L9444" s="31" t="s">
        <v>9764</v>
      </c>
      <c r="M9444" t="e">
        <f t="shared" si="411"/>
        <v>#VALUE!</v>
      </c>
    </row>
    <row r="9445" spans="1:13" hidden="1">
      <c r="A9445" s="31" t="s">
        <v>9849</v>
      </c>
      <c r="B9445" s="31" t="s">
        <v>23748</v>
      </c>
      <c r="C9445" s="31" t="s">
        <v>23749</v>
      </c>
      <c r="D9445" s="32">
        <v>44266</v>
      </c>
      <c r="E9445" s="31" t="s">
        <v>23750</v>
      </c>
      <c r="F9445" s="31" t="s">
        <v>10443</v>
      </c>
      <c r="G9445" s="33">
        <v>66000</v>
      </c>
      <c r="H9445" s="33">
        <v>66000</v>
      </c>
      <c r="I9445" s="31" t="s">
        <v>9762</v>
      </c>
      <c r="J9445" s="31" t="s">
        <v>9763</v>
      </c>
      <c r="K9445" s="33">
        <v>66000</v>
      </c>
      <c r="L9445" s="31" t="s">
        <v>9764</v>
      </c>
      <c r="M9445" t="e">
        <f t="shared" si="411"/>
        <v>#VALUE!</v>
      </c>
    </row>
    <row r="9446" spans="1:13" hidden="1">
      <c r="A9446" s="31" t="s">
        <v>9849</v>
      </c>
      <c r="B9446" s="31" t="s">
        <v>23751</v>
      </c>
      <c r="C9446" s="31" t="s">
        <v>23752</v>
      </c>
      <c r="D9446" s="32">
        <v>44266</v>
      </c>
      <c r="E9446" s="31" t="s">
        <v>23753</v>
      </c>
      <c r="F9446" s="31" t="s">
        <v>9866</v>
      </c>
      <c r="G9446" s="33">
        <v>-44000</v>
      </c>
      <c r="H9446" s="33">
        <v>-44000</v>
      </c>
      <c r="I9446" s="31" t="s">
        <v>9762</v>
      </c>
      <c r="J9446" s="31" t="s">
        <v>9763</v>
      </c>
      <c r="K9446" s="33">
        <v>-44000</v>
      </c>
      <c r="L9446" s="31" t="s">
        <v>9764</v>
      </c>
      <c r="M9446" t="e">
        <f t="shared" si="411"/>
        <v>#VALUE!</v>
      </c>
    </row>
    <row r="9447" spans="1:13" hidden="1">
      <c r="A9447" s="31" t="s">
        <v>9849</v>
      </c>
      <c r="B9447" s="31" t="s">
        <v>23751</v>
      </c>
      <c r="C9447" s="31" t="s">
        <v>23752</v>
      </c>
      <c r="D9447" s="32">
        <v>44266</v>
      </c>
      <c r="E9447" s="31" t="s">
        <v>23753</v>
      </c>
      <c r="F9447" s="31" t="s">
        <v>10443</v>
      </c>
      <c r="G9447" s="33">
        <v>44000</v>
      </c>
      <c r="H9447" s="33">
        <v>44000</v>
      </c>
      <c r="I9447" s="31" t="s">
        <v>9762</v>
      </c>
      <c r="J9447" s="31" t="s">
        <v>9763</v>
      </c>
      <c r="K9447" s="33">
        <v>44000</v>
      </c>
      <c r="L9447" s="31" t="s">
        <v>9764</v>
      </c>
      <c r="M9447" t="e">
        <f t="shared" si="411"/>
        <v>#VALUE!</v>
      </c>
    </row>
    <row r="9448" spans="1:13" hidden="1">
      <c r="A9448" s="31" t="s">
        <v>9849</v>
      </c>
      <c r="B9448" s="31" t="s">
        <v>23754</v>
      </c>
      <c r="C9448" s="31" t="s">
        <v>23755</v>
      </c>
      <c r="D9448" s="32">
        <v>44267</v>
      </c>
      <c r="E9448" s="31" t="s">
        <v>23756</v>
      </c>
      <c r="F9448" s="31" t="s">
        <v>13733</v>
      </c>
      <c r="G9448" s="33">
        <v>-5000</v>
      </c>
      <c r="H9448" s="33">
        <v>-5000</v>
      </c>
      <c r="I9448" s="31" t="s">
        <v>9762</v>
      </c>
      <c r="J9448" s="31" t="s">
        <v>9763</v>
      </c>
      <c r="K9448" s="33">
        <v>-5000</v>
      </c>
      <c r="L9448" s="31" t="s">
        <v>9764</v>
      </c>
      <c r="M9448" t="e">
        <f t="shared" si="411"/>
        <v>#VALUE!</v>
      </c>
    </row>
    <row r="9449" spans="1:13" hidden="1">
      <c r="A9449" s="31" t="s">
        <v>9849</v>
      </c>
      <c r="B9449" s="31" t="s">
        <v>23754</v>
      </c>
      <c r="C9449" s="31" t="s">
        <v>23755</v>
      </c>
      <c r="D9449" s="32">
        <v>44267</v>
      </c>
      <c r="E9449" s="31" t="s">
        <v>23756</v>
      </c>
      <c r="F9449" s="31" t="s">
        <v>10443</v>
      </c>
      <c r="G9449" s="33">
        <v>5000</v>
      </c>
      <c r="H9449" s="33">
        <v>5000</v>
      </c>
      <c r="I9449" s="31" t="s">
        <v>9762</v>
      </c>
      <c r="J9449" s="31" t="s">
        <v>9763</v>
      </c>
      <c r="K9449" s="33">
        <v>5000</v>
      </c>
      <c r="L9449" s="31" t="s">
        <v>9764</v>
      </c>
      <c r="M9449" t="e">
        <f t="shared" si="411"/>
        <v>#VALUE!</v>
      </c>
    </row>
    <row r="9450" spans="1:13" hidden="1">
      <c r="A9450" s="31" t="s">
        <v>9849</v>
      </c>
      <c r="B9450" s="31" t="s">
        <v>23757</v>
      </c>
      <c r="C9450" s="31" t="s">
        <v>23758</v>
      </c>
      <c r="D9450" s="32">
        <v>44266</v>
      </c>
      <c r="E9450" s="31" t="s">
        <v>23759</v>
      </c>
      <c r="F9450" s="31" t="s">
        <v>13723</v>
      </c>
      <c r="G9450" s="33">
        <v>-1000</v>
      </c>
      <c r="H9450" s="33">
        <v>-1000</v>
      </c>
      <c r="I9450" s="31" t="s">
        <v>9762</v>
      </c>
      <c r="J9450" s="31" t="s">
        <v>9763</v>
      </c>
      <c r="K9450" s="33">
        <v>-1000</v>
      </c>
      <c r="L9450" s="31" t="s">
        <v>9764</v>
      </c>
      <c r="M9450" t="e">
        <f t="shared" si="411"/>
        <v>#VALUE!</v>
      </c>
    </row>
    <row r="9451" spans="1:13" hidden="1">
      <c r="A9451" s="31" t="s">
        <v>9849</v>
      </c>
      <c r="B9451" s="31" t="s">
        <v>23757</v>
      </c>
      <c r="C9451" s="31" t="s">
        <v>23758</v>
      </c>
      <c r="D9451" s="32">
        <v>44266</v>
      </c>
      <c r="E9451" s="31" t="s">
        <v>23759</v>
      </c>
      <c r="F9451" s="31" t="s">
        <v>10443</v>
      </c>
      <c r="G9451" s="33">
        <v>1000</v>
      </c>
      <c r="H9451" s="33">
        <v>1000</v>
      </c>
      <c r="I9451" s="31" t="s">
        <v>9762</v>
      </c>
      <c r="J9451" s="31" t="s">
        <v>9763</v>
      </c>
      <c r="K9451" s="33">
        <v>1000</v>
      </c>
      <c r="L9451" s="31" t="s">
        <v>9764</v>
      </c>
      <c r="M9451" t="e">
        <f t="shared" si="411"/>
        <v>#VALUE!</v>
      </c>
    </row>
    <row r="9452" spans="1:13" hidden="1">
      <c r="A9452" s="31" t="s">
        <v>9849</v>
      </c>
      <c r="B9452" s="31" t="s">
        <v>23760</v>
      </c>
      <c r="C9452" s="31" t="s">
        <v>23761</v>
      </c>
      <c r="D9452" s="32">
        <v>44266</v>
      </c>
      <c r="E9452" s="31" t="s">
        <v>23762</v>
      </c>
      <c r="F9452" s="31" t="s">
        <v>13723</v>
      </c>
      <c r="G9452" s="33">
        <v>-100500</v>
      </c>
      <c r="H9452" s="33">
        <v>-100500</v>
      </c>
      <c r="I9452" s="31" t="s">
        <v>9762</v>
      </c>
      <c r="J9452" s="31" t="s">
        <v>9763</v>
      </c>
      <c r="K9452" s="33">
        <v>-100500</v>
      </c>
      <c r="L9452" s="31" t="s">
        <v>9764</v>
      </c>
      <c r="M9452" t="e">
        <f t="shared" si="411"/>
        <v>#VALUE!</v>
      </c>
    </row>
    <row r="9453" spans="1:13" hidden="1">
      <c r="A9453" s="31" t="s">
        <v>9849</v>
      </c>
      <c r="B9453" s="31" t="s">
        <v>23760</v>
      </c>
      <c r="C9453" s="31" t="s">
        <v>23761</v>
      </c>
      <c r="D9453" s="32">
        <v>44266</v>
      </c>
      <c r="E9453" s="31" t="s">
        <v>23762</v>
      </c>
      <c r="F9453" s="31" t="s">
        <v>10443</v>
      </c>
      <c r="G9453" s="33">
        <v>100500</v>
      </c>
      <c r="H9453" s="33">
        <v>100500</v>
      </c>
      <c r="I9453" s="31" t="s">
        <v>9762</v>
      </c>
      <c r="J9453" s="31" t="s">
        <v>9763</v>
      </c>
      <c r="K9453" s="33">
        <v>100500</v>
      </c>
      <c r="L9453" s="31" t="s">
        <v>9764</v>
      </c>
      <c r="M9453" t="e">
        <f t="shared" si="411"/>
        <v>#VALUE!</v>
      </c>
    </row>
    <row r="9454" spans="1:13" hidden="1">
      <c r="A9454" s="31" t="s">
        <v>9757</v>
      </c>
      <c r="B9454" s="31" t="s">
        <v>23763</v>
      </c>
      <c r="C9454" s="31" t="s">
        <v>23764</v>
      </c>
      <c r="D9454" s="32">
        <v>44278</v>
      </c>
      <c r="E9454" s="31" t="s">
        <v>23765</v>
      </c>
      <c r="F9454" s="31" t="s">
        <v>15826</v>
      </c>
      <c r="G9454" s="33">
        <v>-500000000</v>
      </c>
      <c r="H9454" s="33">
        <v>-500000000</v>
      </c>
      <c r="I9454" s="31" t="s">
        <v>9762</v>
      </c>
      <c r="J9454" s="31" t="s">
        <v>9763</v>
      </c>
      <c r="K9454" s="33">
        <v>-500000000</v>
      </c>
      <c r="L9454" s="31" t="s">
        <v>9764</v>
      </c>
      <c r="M9454" t="e">
        <f t="shared" si="411"/>
        <v>#VALUE!</v>
      </c>
    </row>
    <row r="9455" spans="1:13" hidden="1">
      <c r="A9455" s="31" t="s">
        <v>9757</v>
      </c>
      <c r="B9455" s="31" t="s">
        <v>23763</v>
      </c>
      <c r="C9455" s="31" t="s">
        <v>23764</v>
      </c>
      <c r="D9455" s="32">
        <v>44278</v>
      </c>
      <c r="E9455" s="31" t="s">
        <v>23765</v>
      </c>
      <c r="F9455" s="31" t="s">
        <v>15666</v>
      </c>
      <c r="G9455" s="33">
        <v>500000000</v>
      </c>
      <c r="H9455" s="33">
        <v>500000000</v>
      </c>
      <c r="I9455" s="31" t="s">
        <v>9762</v>
      </c>
      <c r="J9455" s="31" t="s">
        <v>9763</v>
      </c>
      <c r="K9455" s="33">
        <v>500000000</v>
      </c>
      <c r="L9455" s="31" t="s">
        <v>9764</v>
      </c>
      <c r="M9455" t="e">
        <f t="shared" si="411"/>
        <v>#VALUE!</v>
      </c>
    </row>
    <row r="9456" spans="1:13" hidden="1">
      <c r="A9456" s="31" t="s">
        <v>9849</v>
      </c>
      <c r="B9456" s="31" t="s">
        <v>23766</v>
      </c>
      <c r="C9456" s="31" t="s">
        <v>23767</v>
      </c>
      <c r="D9456" s="32">
        <v>44286</v>
      </c>
      <c r="E9456" s="31" t="s">
        <v>23768</v>
      </c>
      <c r="F9456" s="31" t="s">
        <v>12612</v>
      </c>
      <c r="G9456" s="33">
        <v>-750</v>
      </c>
      <c r="H9456" s="33">
        <v>-750</v>
      </c>
      <c r="I9456" s="31" t="s">
        <v>9762</v>
      </c>
      <c r="J9456" s="31" t="s">
        <v>9763</v>
      </c>
      <c r="K9456" s="33">
        <v>-750</v>
      </c>
      <c r="L9456" s="31" t="s">
        <v>9764</v>
      </c>
      <c r="M9456" t="e">
        <f t="shared" si="411"/>
        <v>#VALUE!</v>
      </c>
    </row>
    <row r="9457" spans="1:13" hidden="1">
      <c r="A9457" s="31" t="s">
        <v>9849</v>
      </c>
      <c r="B9457" s="31" t="s">
        <v>23766</v>
      </c>
      <c r="C9457" s="31" t="s">
        <v>23767</v>
      </c>
      <c r="D9457" s="32">
        <v>44286</v>
      </c>
      <c r="E9457" s="31" t="s">
        <v>23768</v>
      </c>
      <c r="F9457" s="31" t="s">
        <v>19081</v>
      </c>
      <c r="G9457" s="33">
        <v>750</v>
      </c>
      <c r="H9457" s="33">
        <v>750</v>
      </c>
      <c r="I9457" s="31" t="s">
        <v>9762</v>
      </c>
      <c r="J9457" s="31" t="s">
        <v>9763</v>
      </c>
      <c r="K9457" s="33">
        <v>750</v>
      </c>
      <c r="L9457" s="31" t="s">
        <v>9764</v>
      </c>
      <c r="M9457" t="e">
        <f t="shared" si="411"/>
        <v>#VALUE!</v>
      </c>
    </row>
    <row r="9458" spans="1:13" hidden="1">
      <c r="A9458" s="31" t="s">
        <v>9757</v>
      </c>
      <c r="B9458" s="31" t="s">
        <v>23769</v>
      </c>
      <c r="C9458" s="31" t="s">
        <v>23770</v>
      </c>
      <c r="D9458" s="32">
        <v>44291</v>
      </c>
      <c r="E9458" s="31" t="s">
        <v>23771</v>
      </c>
      <c r="F9458" s="31" t="s">
        <v>11553</v>
      </c>
      <c r="G9458" s="33">
        <v>-249312.03</v>
      </c>
      <c r="H9458" s="33">
        <v>-249312.03</v>
      </c>
      <c r="I9458" s="31" t="s">
        <v>9762</v>
      </c>
      <c r="J9458" s="31" t="s">
        <v>9763</v>
      </c>
      <c r="K9458" s="33">
        <v>-249312.03</v>
      </c>
      <c r="L9458" s="31" t="s">
        <v>9764</v>
      </c>
      <c r="M9458" t="e">
        <f t="shared" si="411"/>
        <v>#VALUE!</v>
      </c>
    </row>
    <row r="9459" spans="1:13" hidden="1">
      <c r="A9459" s="31" t="s">
        <v>9757</v>
      </c>
      <c r="B9459" s="31" t="s">
        <v>23769</v>
      </c>
      <c r="C9459" s="31" t="s">
        <v>23770</v>
      </c>
      <c r="D9459" s="32">
        <v>44291</v>
      </c>
      <c r="E9459" s="31" t="s">
        <v>23771</v>
      </c>
      <c r="F9459" s="31" t="s">
        <v>19081</v>
      </c>
      <c r="G9459" s="33">
        <v>249312.03</v>
      </c>
      <c r="H9459" s="33">
        <v>249312.03</v>
      </c>
      <c r="I9459" s="31" t="s">
        <v>9762</v>
      </c>
      <c r="J9459" s="31" t="s">
        <v>9763</v>
      </c>
      <c r="K9459" s="33">
        <v>249312.03</v>
      </c>
      <c r="L9459" s="31" t="s">
        <v>9764</v>
      </c>
      <c r="M9459" t="e">
        <f t="shared" si="411"/>
        <v>#VALUE!</v>
      </c>
    </row>
    <row r="9460" spans="1:13" hidden="1">
      <c r="A9460" s="31" t="s">
        <v>9757</v>
      </c>
      <c r="B9460" s="31" t="s">
        <v>23772</v>
      </c>
      <c r="C9460" s="31" t="s">
        <v>23773</v>
      </c>
      <c r="D9460" s="32">
        <v>44293</v>
      </c>
      <c r="E9460" s="31" t="s">
        <v>23774</v>
      </c>
      <c r="F9460" s="31" t="s">
        <v>11553</v>
      </c>
      <c r="G9460" s="33">
        <v>-440172.37</v>
      </c>
      <c r="H9460" s="33">
        <v>-440172.37</v>
      </c>
      <c r="I9460" s="31" t="s">
        <v>9762</v>
      </c>
      <c r="J9460" s="31" t="s">
        <v>9763</v>
      </c>
      <c r="K9460" s="33">
        <v>-440172.37</v>
      </c>
      <c r="L9460" s="31" t="s">
        <v>9764</v>
      </c>
      <c r="M9460" t="e">
        <f t="shared" si="411"/>
        <v>#VALUE!</v>
      </c>
    </row>
    <row r="9461" spans="1:13" hidden="1">
      <c r="A9461" s="31" t="s">
        <v>9757</v>
      </c>
      <c r="B9461" s="31" t="s">
        <v>23772</v>
      </c>
      <c r="C9461" s="31" t="s">
        <v>23773</v>
      </c>
      <c r="D9461" s="32">
        <v>44293</v>
      </c>
      <c r="E9461" s="31" t="s">
        <v>23774</v>
      </c>
      <c r="F9461" s="31" t="s">
        <v>19081</v>
      </c>
      <c r="G9461" s="33">
        <v>440172.37</v>
      </c>
      <c r="H9461" s="33">
        <v>440172.37</v>
      </c>
      <c r="I9461" s="31" t="s">
        <v>9762</v>
      </c>
      <c r="J9461" s="31" t="s">
        <v>9763</v>
      </c>
      <c r="K9461" s="33">
        <v>440172.37</v>
      </c>
      <c r="L9461" s="31" t="s">
        <v>9764</v>
      </c>
      <c r="M9461" t="e">
        <f t="shared" si="411"/>
        <v>#VALUE!</v>
      </c>
    </row>
    <row r="9462" spans="1:13" hidden="1">
      <c r="A9462" s="31" t="s">
        <v>9849</v>
      </c>
      <c r="B9462" s="31" t="s">
        <v>23775</v>
      </c>
      <c r="C9462" s="31" t="s">
        <v>23776</v>
      </c>
      <c r="D9462" s="32">
        <v>44288</v>
      </c>
      <c r="E9462" s="31" t="s">
        <v>23777</v>
      </c>
      <c r="F9462" s="31" t="s">
        <v>12612</v>
      </c>
      <c r="G9462" s="33">
        <v>-271923.3</v>
      </c>
      <c r="H9462" s="33">
        <v>-271923.3</v>
      </c>
      <c r="I9462" s="31" t="s">
        <v>9762</v>
      </c>
      <c r="J9462" s="31" t="s">
        <v>9763</v>
      </c>
      <c r="K9462" s="33">
        <v>-271923.3</v>
      </c>
      <c r="L9462" s="31" t="s">
        <v>9764</v>
      </c>
      <c r="M9462" t="e">
        <f t="shared" si="411"/>
        <v>#VALUE!</v>
      </c>
    </row>
    <row r="9463" spans="1:13" hidden="1">
      <c r="A9463" s="31" t="s">
        <v>9849</v>
      </c>
      <c r="B9463" s="31" t="s">
        <v>23775</v>
      </c>
      <c r="C9463" s="31" t="s">
        <v>23776</v>
      </c>
      <c r="D9463" s="32">
        <v>44288</v>
      </c>
      <c r="E9463" s="31" t="s">
        <v>23777</v>
      </c>
      <c r="F9463" s="31" t="s">
        <v>9997</v>
      </c>
      <c r="G9463" s="33">
        <v>271923.3</v>
      </c>
      <c r="H9463" s="33">
        <v>271923.3</v>
      </c>
      <c r="I9463" s="31" t="s">
        <v>9762</v>
      </c>
      <c r="J9463" s="31" t="s">
        <v>9763</v>
      </c>
      <c r="K9463" s="33">
        <v>271923.3</v>
      </c>
      <c r="L9463" s="31" t="s">
        <v>9764</v>
      </c>
      <c r="M9463" t="e">
        <f t="shared" si="411"/>
        <v>#VALUE!</v>
      </c>
    </row>
    <row r="9464" spans="1:13" hidden="1">
      <c r="A9464" s="31" t="s">
        <v>9849</v>
      </c>
      <c r="B9464" s="31" t="s">
        <v>23778</v>
      </c>
      <c r="C9464" s="31" t="s">
        <v>23779</v>
      </c>
      <c r="D9464" s="32">
        <v>44288</v>
      </c>
      <c r="E9464" s="31" t="s">
        <v>23780</v>
      </c>
      <c r="F9464" s="31" t="s">
        <v>12612</v>
      </c>
      <c r="G9464" s="33">
        <v>-451542.96</v>
      </c>
      <c r="H9464" s="33">
        <v>-451542.96</v>
      </c>
      <c r="I9464" s="31" t="s">
        <v>9762</v>
      </c>
      <c r="J9464" s="31" t="s">
        <v>9763</v>
      </c>
      <c r="K9464" s="33">
        <v>-451542.96</v>
      </c>
      <c r="L9464" s="31" t="s">
        <v>9764</v>
      </c>
      <c r="M9464" t="e">
        <f t="shared" si="411"/>
        <v>#VALUE!</v>
      </c>
    </row>
    <row r="9465" spans="1:13" hidden="1">
      <c r="A9465" s="31" t="s">
        <v>9849</v>
      </c>
      <c r="B9465" s="31" t="s">
        <v>23778</v>
      </c>
      <c r="C9465" s="31" t="s">
        <v>23779</v>
      </c>
      <c r="D9465" s="32">
        <v>44288</v>
      </c>
      <c r="E9465" s="31" t="s">
        <v>23780</v>
      </c>
      <c r="F9465" s="31" t="s">
        <v>9997</v>
      </c>
      <c r="G9465" s="33">
        <v>451542.96</v>
      </c>
      <c r="H9465" s="33">
        <v>451542.96</v>
      </c>
      <c r="I9465" s="31" t="s">
        <v>9762</v>
      </c>
      <c r="J9465" s="31" t="s">
        <v>9763</v>
      </c>
      <c r="K9465" s="33">
        <v>451542.96</v>
      </c>
      <c r="L9465" s="31" t="s">
        <v>9764</v>
      </c>
      <c r="M9465" t="e">
        <f t="shared" si="411"/>
        <v>#VALUE!</v>
      </c>
    </row>
    <row r="9466" spans="1:13" hidden="1">
      <c r="A9466" s="31" t="s">
        <v>9849</v>
      </c>
      <c r="B9466" s="31" t="s">
        <v>23781</v>
      </c>
      <c r="C9466" s="31" t="s">
        <v>23782</v>
      </c>
      <c r="D9466" s="32">
        <v>44288</v>
      </c>
      <c r="E9466" s="31" t="s">
        <v>23783</v>
      </c>
      <c r="F9466" s="31" t="s">
        <v>12612</v>
      </c>
      <c r="G9466" s="33">
        <v>-1888955.64</v>
      </c>
      <c r="H9466" s="33">
        <v>-1888955.64</v>
      </c>
      <c r="I9466" s="31" t="s">
        <v>9762</v>
      </c>
      <c r="J9466" s="31" t="s">
        <v>9763</v>
      </c>
      <c r="K9466" s="33">
        <v>-1888955.64</v>
      </c>
      <c r="L9466" s="31" t="s">
        <v>9764</v>
      </c>
      <c r="M9466" t="e">
        <f t="shared" si="411"/>
        <v>#VALUE!</v>
      </c>
    </row>
    <row r="9467" spans="1:13" hidden="1">
      <c r="A9467" s="31" t="s">
        <v>9849</v>
      </c>
      <c r="B9467" s="31" t="s">
        <v>23781</v>
      </c>
      <c r="C9467" s="31" t="s">
        <v>23782</v>
      </c>
      <c r="D9467" s="32">
        <v>44288</v>
      </c>
      <c r="E9467" s="31" t="s">
        <v>23783</v>
      </c>
      <c r="F9467" s="31" t="s">
        <v>9997</v>
      </c>
      <c r="G9467" s="33">
        <v>1888955.64</v>
      </c>
      <c r="H9467" s="33">
        <v>1888955.64</v>
      </c>
      <c r="I9467" s="31" t="s">
        <v>9762</v>
      </c>
      <c r="J9467" s="31" t="s">
        <v>9763</v>
      </c>
      <c r="K9467" s="33">
        <v>1888955.64</v>
      </c>
      <c r="L9467" s="31" t="s">
        <v>9764</v>
      </c>
      <c r="M9467" t="e">
        <f t="shared" si="411"/>
        <v>#VALUE!</v>
      </c>
    </row>
    <row r="9468" spans="1:13" hidden="1">
      <c r="A9468" s="31" t="s">
        <v>9849</v>
      </c>
      <c r="B9468" s="31" t="s">
        <v>23784</v>
      </c>
      <c r="C9468" s="31" t="s">
        <v>23785</v>
      </c>
      <c r="D9468" s="32">
        <v>44288</v>
      </c>
      <c r="E9468" s="31" t="s">
        <v>23786</v>
      </c>
      <c r="F9468" s="31" t="s">
        <v>12612</v>
      </c>
      <c r="G9468" s="33">
        <v>-1506735.45</v>
      </c>
      <c r="H9468" s="33">
        <v>-1506735.45</v>
      </c>
      <c r="I9468" s="31" t="s">
        <v>9762</v>
      </c>
      <c r="J9468" s="31" t="s">
        <v>9763</v>
      </c>
      <c r="K9468" s="33">
        <v>-1506735.45</v>
      </c>
      <c r="L9468" s="31" t="s">
        <v>9764</v>
      </c>
      <c r="M9468" t="e">
        <f t="shared" si="411"/>
        <v>#VALUE!</v>
      </c>
    </row>
    <row r="9469" spans="1:13" hidden="1">
      <c r="A9469" s="31" t="s">
        <v>9849</v>
      </c>
      <c r="B9469" s="31" t="s">
        <v>23784</v>
      </c>
      <c r="C9469" s="31" t="s">
        <v>23785</v>
      </c>
      <c r="D9469" s="32">
        <v>44288</v>
      </c>
      <c r="E9469" s="31" t="s">
        <v>23786</v>
      </c>
      <c r="F9469" s="31" t="s">
        <v>9997</v>
      </c>
      <c r="G9469" s="33">
        <v>1506735.45</v>
      </c>
      <c r="H9469" s="33">
        <v>1506735.45</v>
      </c>
      <c r="I9469" s="31" t="s">
        <v>9762</v>
      </c>
      <c r="J9469" s="31" t="s">
        <v>9763</v>
      </c>
      <c r="K9469" s="33">
        <v>1506735.45</v>
      </c>
      <c r="L9469" s="31" t="s">
        <v>9764</v>
      </c>
      <c r="M9469" t="e">
        <f t="shared" si="411"/>
        <v>#VALUE!</v>
      </c>
    </row>
    <row r="9470" spans="1:13" hidden="1">
      <c r="A9470" s="31" t="s">
        <v>9849</v>
      </c>
      <c r="B9470" s="31" t="s">
        <v>23787</v>
      </c>
      <c r="C9470" s="31" t="s">
        <v>23788</v>
      </c>
      <c r="D9470" s="32">
        <v>44288</v>
      </c>
      <c r="E9470" s="31" t="s">
        <v>23789</v>
      </c>
      <c r="F9470" s="31" t="s">
        <v>12612</v>
      </c>
      <c r="G9470" s="33">
        <v>-1739967.57</v>
      </c>
      <c r="H9470" s="33">
        <v>-1739967.57</v>
      </c>
      <c r="I9470" s="31" t="s">
        <v>9762</v>
      </c>
      <c r="J9470" s="31" t="s">
        <v>9763</v>
      </c>
      <c r="K9470" s="33">
        <v>-1739967.57</v>
      </c>
      <c r="L9470" s="31" t="s">
        <v>9764</v>
      </c>
      <c r="M9470" t="e">
        <f t="shared" si="411"/>
        <v>#VALUE!</v>
      </c>
    </row>
    <row r="9471" spans="1:13" hidden="1">
      <c r="A9471" s="31" t="s">
        <v>9849</v>
      </c>
      <c r="B9471" s="31" t="s">
        <v>23787</v>
      </c>
      <c r="C9471" s="31" t="s">
        <v>23788</v>
      </c>
      <c r="D9471" s="32">
        <v>44288</v>
      </c>
      <c r="E9471" s="31" t="s">
        <v>23789</v>
      </c>
      <c r="F9471" s="31" t="s">
        <v>9997</v>
      </c>
      <c r="G9471" s="33">
        <v>1739967.57</v>
      </c>
      <c r="H9471" s="33">
        <v>1739967.57</v>
      </c>
      <c r="I9471" s="31" t="s">
        <v>9762</v>
      </c>
      <c r="J9471" s="31" t="s">
        <v>9763</v>
      </c>
      <c r="K9471" s="33">
        <v>1739967.57</v>
      </c>
      <c r="L9471" s="31" t="s">
        <v>9764</v>
      </c>
      <c r="M9471" t="e">
        <f t="shared" si="411"/>
        <v>#VALUE!</v>
      </c>
    </row>
    <row r="9472" spans="1:13" hidden="1">
      <c r="A9472" s="31" t="s">
        <v>9849</v>
      </c>
      <c r="B9472" s="31" t="s">
        <v>23790</v>
      </c>
      <c r="C9472" s="31" t="s">
        <v>23791</v>
      </c>
      <c r="D9472" s="32">
        <v>44288</v>
      </c>
      <c r="E9472" s="31" t="s">
        <v>23792</v>
      </c>
      <c r="F9472" s="31" t="s">
        <v>12612</v>
      </c>
      <c r="G9472" s="33">
        <v>-1491829.02</v>
      </c>
      <c r="H9472" s="33">
        <v>-1491829.02</v>
      </c>
      <c r="I9472" s="31" t="s">
        <v>9762</v>
      </c>
      <c r="J9472" s="31" t="s">
        <v>9763</v>
      </c>
      <c r="K9472" s="33">
        <v>-1491829.02</v>
      </c>
      <c r="L9472" s="31" t="s">
        <v>9764</v>
      </c>
      <c r="M9472" t="e">
        <f t="shared" si="411"/>
        <v>#VALUE!</v>
      </c>
    </row>
    <row r="9473" spans="1:13" hidden="1">
      <c r="A9473" s="31" t="s">
        <v>9849</v>
      </c>
      <c r="B9473" s="31" t="s">
        <v>23790</v>
      </c>
      <c r="C9473" s="31" t="s">
        <v>23791</v>
      </c>
      <c r="D9473" s="32">
        <v>44288</v>
      </c>
      <c r="E9473" s="31" t="s">
        <v>23792</v>
      </c>
      <c r="F9473" s="31" t="s">
        <v>9997</v>
      </c>
      <c r="G9473" s="33">
        <v>1491829.02</v>
      </c>
      <c r="H9473" s="33">
        <v>1491829.02</v>
      </c>
      <c r="I9473" s="31" t="s">
        <v>9762</v>
      </c>
      <c r="J9473" s="31" t="s">
        <v>9763</v>
      </c>
      <c r="K9473" s="33">
        <v>1491829.02</v>
      </c>
      <c r="L9473" s="31" t="s">
        <v>9764</v>
      </c>
      <c r="M9473" t="e">
        <f t="shared" si="411"/>
        <v>#VALUE!</v>
      </c>
    </row>
    <row r="9474" spans="1:13" hidden="1">
      <c r="A9474" s="31" t="s">
        <v>9849</v>
      </c>
      <c r="B9474" s="31" t="s">
        <v>23793</v>
      </c>
      <c r="C9474" s="31" t="s">
        <v>23794</v>
      </c>
      <c r="D9474" s="32">
        <v>44288</v>
      </c>
      <c r="E9474" s="31" t="s">
        <v>23795</v>
      </c>
      <c r="F9474" s="31" t="s">
        <v>12612</v>
      </c>
      <c r="G9474" s="33">
        <v>-6925248</v>
      </c>
      <c r="H9474" s="33">
        <v>-6925248</v>
      </c>
      <c r="I9474" s="31" t="s">
        <v>9762</v>
      </c>
      <c r="J9474" s="31" t="s">
        <v>9763</v>
      </c>
      <c r="K9474" s="33">
        <v>-6925248</v>
      </c>
      <c r="L9474" s="31" t="s">
        <v>9764</v>
      </c>
      <c r="M9474" t="e">
        <f t="shared" si="411"/>
        <v>#VALUE!</v>
      </c>
    </row>
    <row r="9475" spans="1:13" hidden="1">
      <c r="A9475" s="31" t="s">
        <v>9849</v>
      </c>
      <c r="B9475" s="31" t="s">
        <v>23793</v>
      </c>
      <c r="C9475" s="31" t="s">
        <v>23794</v>
      </c>
      <c r="D9475" s="32">
        <v>44288</v>
      </c>
      <c r="E9475" s="31" t="s">
        <v>23795</v>
      </c>
      <c r="F9475" s="31" t="s">
        <v>9997</v>
      </c>
      <c r="G9475" s="33">
        <v>6925248</v>
      </c>
      <c r="H9475" s="33">
        <v>6925248</v>
      </c>
      <c r="I9475" s="31" t="s">
        <v>9762</v>
      </c>
      <c r="J9475" s="31" t="s">
        <v>9763</v>
      </c>
      <c r="K9475" s="33">
        <v>6925248</v>
      </c>
      <c r="L9475" s="31" t="s">
        <v>9764</v>
      </c>
      <c r="M9475" t="e">
        <f t="shared" ref="M9475:M9538" si="412">FIND("PO",E9475)</f>
        <v>#VALUE!</v>
      </c>
    </row>
    <row r="9476" spans="1:13" hidden="1">
      <c r="A9476" s="31" t="s">
        <v>9849</v>
      </c>
      <c r="B9476" s="31" t="s">
        <v>23796</v>
      </c>
      <c r="C9476" s="31" t="s">
        <v>23797</v>
      </c>
      <c r="D9476" s="32">
        <v>44288</v>
      </c>
      <c r="E9476" s="31" t="s">
        <v>23798</v>
      </c>
      <c r="F9476" s="31" t="s">
        <v>12612</v>
      </c>
      <c r="G9476" s="33">
        <v>-2030000</v>
      </c>
      <c r="H9476" s="33">
        <v>-2030000</v>
      </c>
      <c r="I9476" s="31" t="s">
        <v>9762</v>
      </c>
      <c r="J9476" s="31" t="s">
        <v>9763</v>
      </c>
      <c r="K9476" s="33">
        <v>-2030000</v>
      </c>
      <c r="L9476" s="31" t="s">
        <v>9764</v>
      </c>
      <c r="M9476" t="e">
        <f t="shared" si="412"/>
        <v>#VALUE!</v>
      </c>
    </row>
    <row r="9477" spans="1:13" hidden="1">
      <c r="A9477" s="31" t="s">
        <v>9849</v>
      </c>
      <c r="B9477" s="31" t="s">
        <v>23796</v>
      </c>
      <c r="C9477" s="31" t="s">
        <v>23797</v>
      </c>
      <c r="D9477" s="32">
        <v>44288</v>
      </c>
      <c r="E9477" s="31" t="s">
        <v>23798</v>
      </c>
      <c r="F9477" s="31" t="s">
        <v>9997</v>
      </c>
      <c r="G9477" s="33">
        <v>2030000</v>
      </c>
      <c r="H9477" s="33">
        <v>2030000</v>
      </c>
      <c r="I9477" s="31" t="s">
        <v>9762</v>
      </c>
      <c r="J9477" s="31" t="s">
        <v>9763</v>
      </c>
      <c r="K9477" s="33">
        <v>2030000</v>
      </c>
      <c r="L9477" s="31" t="s">
        <v>9764</v>
      </c>
      <c r="M9477" t="e">
        <f t="shared" si="412"/>
        <v>#VALUE!</v>
      </c>
    </row>
    <row r="9478" spans="1:13" hidden="1">
      <c r="A9478" s="31" t="s">
        <v>9849</v>
      </c>
      <c r="B9478" s="31" t="s">
        <v>23799</v>
      </c>
      <c r="C9478" s="31" t="s">
        <v>23800</v>
      </c>
      <c r="D9478" s="32">
        <v>44288</v>
      </c>
      <c r="E9478" s="31" t="s">
        <v>23801</v>
      </c>
      <c r="F9478" s="31" t="s">
        <v>12612</v>
      </c>
      <c r="G9478" s="33">
        <v>-550000</v>
      </c>
      <c r="H9478" s="33">
        <v>-550000</v>
      </c>
      <c r="I9478" s="31" t="s">
        <v>9762</v>
      </c>
      <c r="J9478" s="31" t="s">
        <v>9763</v>
      </c>
      <c r="K9478" s="33">
        <v>-550000</v>
      </c>
      <c r="L9478" s="31" t="s">
        <v>9764</v>
      </c>
      <c r="M9478" t="e">
        <f t="shared" si="412"/>
        <v>#VALUE!</v>
      </c>
    </row>
    <row r="9479" spans="1:13" hidden="1">
      <c r="A9479" s="31" t="s">
        <v>9849</v>
      </c>
      <c r="B9479" s="31" t="s">
        <v>23799</v>
      </c>
      <c r="C9479" s="31" t="s">
        <v>23800</v>
      </c>
      <c r="D9479" s="32">
        <v>44288</v>
      </c>
      <c r="E9479" s="31" t="s">
        <v>23801</v>
      </c>
      <c r="F9479" s="31" t="s">
        <v>9997</v>
      </c>
      <c r="G9479" s="33">
        <v>550000</v>
      </c>
      <c r="H9479" s="33">
        <v>550000</v>
      </c>
      <c r="I9479" s="31" t="s">
        <v>9762</v>
      </c>
      <c r="J9479" s="31" t="s">
        <v>9763</v>
      </c>
      <c r="K9479" s="33">
        <v>550000</v>
      </c>
      <c r="L9479" s="31" t="s">
        <v>9764</v>
      </c>
      <c r="M9479" t="e">
        <f t="shared" si="412"/>
        <v>#VALUE!</v>
      </c>
    </row>
    <row r="9480" spans="1:13" hidden="1">
      <c r="A9480" s="31" t="s">
        <v>9849</v>
      </c>
      <c r="B9480" s="31" t="s">
        <v>23802</v>
      </c>
      <c r="C9480" s="31" t="s">
        <v>23803</v>
      </c>
      <c r="D9480" s="32">
        <v>44288</v>
      </c>
      <c r="E9480" s="31" t="s">
        <v>23804</v>
      </c>
      <c r="F9480" s="31" t="s">
        <v>12612</v>
      </c>
      <c r="G9480" s="33">
        <v>-548570</v>
      </c>
      <c r="H9480" s="33">
        <v>-548570</v>
      </c>
      <c r="I9480" s="31" t="s">
        <v>9762</v>
      </c>
      <c r="J9480" s="31" t="s">
        <v>9763</v>
      </c>
      <c r="K9480" s="33">
        <v>-548570</v>
      </c>
      <c r="L9480" s="31" t="s">
        <v>9764</v>
      </c>
      <c r="M9480" t="e">
        <f t="shared" si="412"/>
        <v>#VALUE!</v>
      </c>
    </row>
    <row r="9481" spans="1:13" hidden="1">
      <c r="A9481" s="31" t="s">
        <v>9849</v>
      </c>
      <c r="B9481" s="31" t="s">
        <v>23802</v>
      </c>
      <c r="C9481" s="31" t="s">
        <v>23803</v>
      </c>
      <c r="D9481" s="32">
        <v>44288</v>
      </c>
      <c r="E9481" s="31" t="s">
        <v>23804</v>
      </c>
      <c r="F9481" s="31" t="s">
        <v>9997</v>
      </c>
      <c r="G9481" s="33">
        <v>548570</v>
      </c>
      <c r="H9481" s="33">
        <v>548570</v>
      </c>
      <c r="I9481" s="31" t="s">
        <v>9762</v>
      </c>
      <c r="J9481" s="31" t="s">
        <v>9763</v>
      </c>
      <c r="K9481" s="33">
        <v>548570</v>
      </c>
      <c r="L9481" s="31" t="s">
        <v>9764</v>
      </c>
      <c r="M9481" t="e">
        <f t="shared" si="412"/>
        <v>#VALUE!</v>
      </c>
    </row>
    <row r="9482" spans="1:13" hidden="1">
      <c r="A9482" s="31" t="s">
        <v>9849</v>
      </c>
      <c r="B9482" s="31" t="s">
        <v>23805</v>
      </c>
      <c r="C9482" s="31" t="s">
        <v>23806</v>
      </c>
      <c r="D9482" s="32">
        <v>44288</v>
      </c>
      <c r="E9482" s="31" t="s">
        <v>23807</v>
      </c>
      <c r="F9482" s="31" t="s">
        <v>12612</v>
      </c>
      <c r="G9482" s="33">
        <v>-471763</v>
      </c>
      <c r="H9482" s="33">
        <v>-471763</v>
      </c>
      <c r="I9482" s="31" t="s">
        <v>9762</v>
      </c>
      <c r="J9482" s="31" t="s">
        <v>9763</v>
      </c>
      <c r="K9482" s="33">
        <v>-471763</v>
      </c>
      <c r="L9482" s="31" t="s">
        <v>9764</v>
      </c>
      <c r="M9482" t="e">
        <f t="shared" si="412"/>
        <v>#VALUE!</v>
      </c>
    </row>
    <row r="9483" spans="1:13" hidden="1">
      <c r="A9483" s="31" t="s">
        <v>9849</v>
      </c>
      <c r="B9483" s="31" t="s">
        <v>23805</v>
      </c>
      <c r="C9483" s="31" t="s">
        <v>23806</v>
      </c>
      <c r="D9483" s="32">
        <v>44288</v>
      </c>
      <c r="E9483" s="31" t="s">
        <v>23807</v>
      </c>
      <c r="F9483" s="31" t="s">
        <v>9997</v>
      </c>
      <c r="G9483" s="33">
        <v>471763</v>
      </c>
      <c r="H9483" s="33">
        <v>471763</v>
      </c>
      <c r="I9483" s="31" t="s">
        <v>9762</v>
      </c>
      <c r="J9483" s="31" t="s">
        <v>9763</v>
      </c>
      <c r="K9483" s="33">
        <v>471763</v>
      </c>
      <c r="L9483" s="31" t="s">
        <v>9764</v>
      </c>
      <c r="M9483" t="e">
        <f t="shared" si="412"/>
        <v>#VALUE!</v>
      </c>
    </row>
    <row r="9484" spans="1:13" hidden="1">
      <c r="A9484" s="31" t="s">
        <v>9849</v>
      </c>
      <c r="B9484" s="31" t="s">
        <v>23808</v>
      </c>
      <c r="C9484" s="31" t="s">
        <v>23809</v>
      </c>
      <c r="D9484" s="32">
        <v>44288</v>
      </c>
      <c r="E9484" s="31" t="s">
        <v>23810</v>
      </c>
      <c r="F9484" s="31" t="s">
        <v>12612</v>
      </c>
      <c r="G9484" s="33">
        <v>-5000000</v>
      </c>
      <c r="H9484" s="33">
        <v>-5000000</v>
      </c>
      <c r="I9484" s="31" t="s">
        <v>9762</v>
      </c>
      <c r="J9484" s="31" t="s">
        <v>9763</v>
      </c>
      <c r="K9484" s="33">
        <v>-5000000</v>
      </c>
      <c r="L9484" s="31" t="s">
        <v>9764</v>
      </c>
      <c r="M9484" t="e">
        <f t="shared" si="412"/>
        <v>#VALUE!</v>
      </c>
    </row>
    <row r="9485" spans="1:13" hidden="1">
      <c r="A9485" s="31" t="s">
        <v>9849</v>
      </c>
      <c r="B9485" s="31" t="s">
        <v>23808</v>
      </c>
      <c r="C9485" s="31" t="s">
        <v>23809</v>
      </c>
      <c r="D9485" s="32">
        <v>44288</v>
      </c>
      <c r="E9485" s="31" t="s">
        <v>23810</v>
      </c>
      <c r="F9485" s="31" t="s">
        <v>9997</v>
      </c>
      <c r="G9485" s="33">
        <v>5000000</v>
      </c>
      <c r="H9485" s="33">
        <v>5000000</v>
      </c>
      <c r="I9485" s="31" t="s">
        <v>9762</v>
      </c>
      <c r="J9485" s="31" t="s">
        <v>9763</v>
      </c>
      <c r="K9485" s="33">
        <v>5000000</v>
      </c>
      <c r="L9485" s="31" t="s">
        <v>9764</v>
      </c>
      <c r="M9485" t="e">
        <f t="shared" si="412"/>
        <v>#VALUE!</v>
      </c>
    </row>
    <row r="9486" spans="1:13" hidden="1">
      <c r="A9486" s="31" t="s">
        <v>9849</v>
      </c>
      <c r="B9486" s="31" t="s">
        <v>23811</v>
      </c>
      <c r="C9486" s="31" t="s">
        <v>23812</v>
      </c>
      <c r="D9486" s="32">
        <v>44288</v>
      </c>
      <c r="E9486" s="31" t="s">
        <v>23813</v>
      </c>
      <c r="F9486" s="31" t="s">
        <v>12612</v>
      </c>
      <c r="G9486" s="33">
        <v>-3000000</v>
      </c>
      <c r="H9486" s="33">
        <v>-3000000</v>
      </c>
      <c r="I9486" s="31" t="s">
        <v>9762</v>
      </c>
      <c r="J9486" s="31" t="s">
        <v>9763</v>
      </c>
      <c r="K9486" s="33">
        <v>-3000000</v>
      </c>
      <c r="L9486" s="31" t="s">
        <v>9764</v>
      </c>
      <c r="M9486" t="e">
        <f t="shared" si="412"/>
        <v>#VALUE!</v>
      </c>
    </row>
    <row r="9487" spans="1:13" hidden="1">
      <c r="A9487" s="31" t="s">
        <v>9849</v>
      </c>
      <c r="B9487" s="31" t="s">
        <v>23811</v>
      </c>
      <c r="C9487" s="31" t="s">
        <v>23812</v>
      </c>
      <c r="D9487" s="32">
        <v>44288</v>
      </c>
      <c r="E9487" s="31" t="s">
        <v>23813</v>
      </c>
      <c r="F9487" s="31" t="s">
        <v>9997</v>
      </c>
      <c r="G9487" s="33">
        <v>3000000</v>
      </c>
      <c r="H9487" s="33">
        <v>3000000</v>
      </c>
      <c r="I9487" s="31" t="s">
        <v>9762</v>
      </c>
      <c r="J9487" s="31" t="s">
        <v>9763</v>
      </c>
      <c r="K9487" s="33">
        <v>3000000</v>
      </c>
      <c r="L9487" s="31" t="s">
        <v>9764</v>
      </c>
      <c r="M9487" t="e">
        <f t="shared" si="412"/>
        <v>#VALUE!</v>
      </c>
    </row>
    <row r="9488" spans="1:13" hidden="1">
      <c r="A9488" s="31" t="s">
        <v>9849</v>
      </c>
      <c r="B9488" s="31" t="s">
        <v>23814</v>
      </c>
      <c r="C9488" s="31" t="s">
        <v>23815</v>
      </c>
      <c r="D9488" s="32">
        <v>44287</v>
      </c>
      <c r="E9488" s="31" t="s">
        <v>23816</v>
      </c>
      <c r="F9488" s="31" t="s">
        <v>21611</v>
      </c>
      <c r="G9488" s="33">
        <v>-6000</v>
      </c>
      <c r="H9488" s="33">
        <v>-6000</v>
      </c>
      <c r="I9488" s="31" t="s">
        <v>9762</v>
      </c>
      <c r="J9488" s="31" t="s">
        <v>9763</v>
      </c>
      <c r="K9488" s="33">
        <v>-6000</v>
      </c>
      <c r="L9488" s="31" t="s">
        <v>9764</v>
      </c>
      <c r="M9488" t="e">
        <f t="shared" si="412"/>
        <v>#VALUE!</v>
      </c>
    </row>
    <row r="9489" spans="1:13" hidden="1">
      <c r="A9489" s="31" t="s">
        <v>9849</v>
      </c>
      <c r="B9489" s="31" t="s">
        <v>23814</v>
      </c>
      <c r="C9489" s="31" t="s">
        <v>23815</v>
      </c>
      <c r="D9489" s="32">
        <v>44287</v>
      </c>
      <c r="E9489" s="31" t="s">
        <v>23816</v>
      </c>
      <c r="F9489" s="31" t="s">
        <v>21612</v>
      </c>
      <c r="G9489" s="33">
        <v>6000</v>
      </c>
      <c r="H9489" s="33">
        <v>6000</v>
      </c>
      <c r="I9489" s="31" t="s">
        <v>9762</v>
      </c>
      <c r="J9489" s="31" t="s">
        <v>9763</v>
      </c>
      <c r="K9489" s="33">
        <v>6000</v>
      </c>
      <c r="L9489" s="31" t="s">
        <v>9764</v>
      </c>
      <c r="M9489" t="e">
        <f t="shared" si="412"/>
        <v>#VALUE!</v>
      </c>
    </row>
    <row r="9490" spans="1:13" hidden="1">
      <c r="A9490" s="31" t="s">
        <v>9849</v>
      </c>
      <c r="B9490" s="31" t="s">
        <v>23817</v>
      </c>
      <c r="C9490" s="31" t="s">
        <v>23818</v>
      </c>
      <c r="D9490" s="32">
        <v>44288</v>
      </c>
      <c r="E9490" s="31" t="s">
        <v>23819</v>
      </c>
      <c r="F9490" s="31" t="s">
        <v>12612</v>
      </c>
      <c r="G9490" s="33">
        <v>-221364</v>
      </c>
      <c r="H9490" s="33">
        <v>-221364</v>
      </c>
      <c r="I9490" s="31" t="s">
        <v>9762</v>
      </c>
      <c r="J9490" s="31" t="s">
        <v>9763</v>
      </c>
      <c r="K9490" s="33">
        <v>-221364</v>
      </c>
      <c r="L9490" s="31" t="s">
        <v>9764</v>
      </c>
      <c r="M9490" t="e">
        <f t="shared" si="412"/>
        <v>#VALUE!</v>
      </c>
    </row>
    <row r="9491" spans="1:13" hidden="1">
      <c r="A9491" s="31" t="s">
        <v>9849</v>
      </c>
      <c r="B9491" s="31" t="s">
        <v>23817</v>
      </c>
      <c r="C9491" s="31" t="s">
        <v>23818</v>
      </c>
      <c r="D9491" s="32">
        <v>44288</v>
      </c>
      <c r="E9491" s="31" t="s">
        <v>23819</v>
      </c>
      <c r="F9491" s="31" t="s">
        <v>9997</v>
      </c>
      <c r="G9491" s="33">
        <v>221364</v>
      </c>
      <c r="H9491" s="33">
        <v>221364</v>
      </c>
      <c r="I9491" s="31" t="s">
        <v>9762</v>
      </c>
      <c r="J9491" s="31" t="s">
        <v>9763</v>
      </c>
      <c r="K9491" s="33">
        <v>221364</v>
      </c>
      <c r="L9491" s="31" t="s">
        <v>9764</v>
      </c>
      <c r="M9491" t="e">
        <f t="shared" si="412"/>
        <v>#VALUE!</v>
      </c>
    </row>
    <row r="9492" spans="1:13" hidden="1">
      <c r="A9492" s="31" t="s">
        <v>9849</v>
      </c>
      <c r="B9492" s="31" t="s">
        <v>23820</v>
      </c>
      <c r="C9492" s="31" t="s">
        <v>23821</v>
      </c>
      <c r="D9492" s="32">
        <v>44288</v>
      </c>
      <c r="E9492" s="31" t="s">
        <v>23822</v>
      </c>
      <c r="F9492" s="31" t="s">
        <v>12612</v>
      </c>
      <c r="G9492" s="33">
        <v>-246312</v>
      </c>
      <c r="H9492" s="33">
        <v>-246312</v>
      </c>
      <c r="I9492" s="31" t="s">
        <v>9762</v>
      </c>
      <c r="J9492" s="31" t="s">
        <v>9763</v>
      </c>
      <c r="K9492" s="33">
        <v>-246312</v>
      </c>
      <c r="L9492" s="31" t="s">
        <v>9764</v>
      </c>
      <c r="M9492" t="e">
        <f t="shared" si="412"/>
        <v>#VALUE!</v>
      </c>
    </row>
    <row r="9493" spans="1:13" hidden="1">
      <c r="A9493" s="31" t="s">
        <v>9849</v>
      </c>
      <c r="B9493" s="31" t="s">
        <v>23820</v>
      </c>
      <c r="C9493" s="31" t="s">
        <v>23821</v>
      </c>
      <c r="D9493" s="32">
        <v>44288</v>
      </c>
      <c r="E9493" s="31" t="s">
        <v>23822</v>
      </c>
      <c r="F9493" s="31" t="s">
        <v>9997</v>
      </c>
      <c r="G9493" s="33">
        <v>246312</v>
      </c>
      <c r="H9493" s="33">
        <v>246312</v>
      </c>
      <c r="I9493" s="31" t="s">
        <v>9762</v>
      </c>
      <c r="J9493" s="31" t="s">
        <v>9763</v>
      </c>
      <c r="K9493" s="33">
        <v>246312</v>
      </c>
      <c r="L9493" s="31" t="s">
        <v>9764</v>
      </c>
      <c r="M9493" t="e">
        <f t="shared" si="412"/>
        <v>#VALUE!</v>
      </c>
    </row>
    <row r="9494" spans="1:13" hidden="1">
      <c r="A9494" s="31" t="s">
        <v>9849</v>
      </c>
      <c r="B9494" s="31" t="s">
        <v>23823</v>
      </c>
      <c r="C9494" s="31" t="s">
        <v>23824</v>
      </c>
      <c r="D9494" s="32">
        <v>44288</v>
      </c>
      <c r="E9494" s="31" t="s">
        <v>23825</v>
      </c>
      <c r="F9494" s="31" t="s">
        <v>12612</v>
      </c>
      <c r="G9494" s="33">
        <v>-45030.15</v>
      </c>
      <c r="H9494" s="33">
        <v>-45030.15</v>
      </c>
      <c r="I9494" s="31" t="s">
        <v>9762</v>
      </c>
      <c r="J9494" s="31" t="s">
        <v>9763</v>
      </c>
      <c r="K9494" s="33">
        <v>-45030.15</v>
      </c>
      <c r="L9494" s="31" t="s">
        <v>9764</v>
      </c>
      <c r="M9494" t="e">
        <f t="shared" si="412"/>
        <v>#VALUE!</v>
      </c>
    </row>
    <row r="9495" spans="1:13" hidden="1">
      <c r="A9495" s="31" t="s">
        <v>9849</v>
      </c>
      <c r="B9495" s="31" t="s">
        <v>23823</v>
      </c>
      <c r="C9495" s="31" t="s">
        <v>23824</v>
      </c>
      <c r="D9495" s="32">
        <v>44288</v>
      </c>
      <c r="E9495" s="31" t="s">
        <v>23825</v>
      </c>
      <c r="F9495" s="31" t="s">
        <v>9997</v>
      </c>
      <c r="G9495" s="33">
        <v>45030.15</v>
      </c>
      <c r="H9495" s="33">
        <v>45030.15</v>
      </c>
      <c r="I9495" s="31" t="s">
        <v>9762</v>
      </c>
      <c r="J9495" s="31" t="s">
        <v>9763</v>
      </c>
      <c r="K9495" s="33">
        <v>45030.15</v>
      </c>
      <c r="L9495" s="31" t="s">
        <v>9764</v>
      </c>
      <c r="M9495" t="e">
        <f t="shared" si="412"/>
        <v>#VALUE!</v>
      </c>
    </row>
    <row r="9496" spans="1:13" hidden="1">
      <c r="A9496" s="31" t="s">
        <v>9849</v>
      </c>
      <c r="B9496" s="31" t="s">
        <v>23826</v>
      </c>
      <c r="C9496" s="31" t="s">
        <v>23827</v>
      </c>
      <c r="D9496" s="32">
        <v>44288</v>
      </c>
      <c r="E9496" s="31" t="s">
        <v>23828</v>
      </c>
      <c r="F9496" s="31" t="s">
        <v>12612</v>
      </c>
      <c r="G9496" s="33">
        <v>-4060</v>
      </c>
      <c r="H9496" s="33">
        <v>-4060</v>
      </c>
      <c r="I9496" s="31" t="s">
        <v>9762</v>
      </c>
      <c r="J9496" s="31" t="s">
        <v>9763</v>
      </c>
      <c r="K9496" s="33">
        <v>-4060</v>
      </c>
      <c r="L9496" s="31" t="s">
        <v>9764</v>
      </c>
      <c r="M9496" t="e">
        <f t="shared" si="412"/>
        <v>#VALUE!</v>
      </c>
    </row>
    <row r="9497" spans="1:13" hidden="1">
      <c r="A9497" s="31" t="s">
        <v>9849</v>
      </c>
      <c r="B9497" s="31" t="s">
        <v>23826</v>
      </c>
      <c r="C9497" s="31" t="s">
        <v>23827</v>
      </c>
      <c r="D9497" s="32">
        <v>44288</v>
      </c>
      <c r="E9497" s="31" t="s">
        <v>23828</v>
      </c>
      <c r="F9497" s="31" t="s">
        <v>9875</v>
      </c>
      <c r="G9497" s="33">
        <v>4060</v>
      </c>
      <c r="H9497" s="33">
        <v>4060</v>
      </c>
      <c r="I9497" s="31" t="s">
        <v>9762</v>
      </c>
      <c r="J9497" s="31" t="s">
        <v>9763</v>
      </c>
      <c r="K9497" s="33">
        <v>4060</v>
      </c>
      <c r="L9497" s="31" t="s">
        <v>9764</v>
      </c>
      <c r="M9497" t="e">
        <f t="shared" si="412"/>
        <v>#VALUE!</v>
      </c>
    </row>
    <row r="9498" spans="1:13" hidden="1">
      <c r="A9498" s="31" t="s">
        <v>9849</v>
      </c>
      <c r="B9498" s="31" t="s">
        <v>23829</v>
      </c>
      <c r="C9498" s="31" t="s">
        <v>23830</v>
      </c>
      <c r="D9498" s="32">
        <v>44288</v>
      </c>
      <c r="E9498" s="31" t="s">
        <v>23831</v>
      </c>
      <c r="F9498" s="31" t="s">
        <v>12612</v>
      </c>
      <c r="G9498" s="33">
        <v>-2400</v>
      </c>
      <c r="H9498" s="33">
        <v>-2400</v>
      </c>
      <c r="I9498" s="31" t="s">
        <v>9762</v>
      </c>
      <c r="J9498" s="31" t="s">
        <v>9763</v>
      </c>
      <c r="K9498" s="33">
        <v>-2400</v>
      </c>
      <c r="L9498" s="31" t="s">
        <v>9764</v>
      </c>
      <c r="M9498" t="e">
        <f t="shared" si="412"/>
        <v>#VALUE!</v>
      </c>
    </row>
    <row r="9499" spans="1:13" hidden="1">
      <c r="A9499" s="31" t="s">
        <v>9849</v>
      </c>
      <c r="B9499" s="31" t="s">
        <v>23829</v>
      </c>
      <c r="C9499" s="31" t="s">
        <v>23830</v>
      </c>
      <c r="D9499" s="32">
        <v>44288</v>
      </c>
      <c r="E9499" s="31" t="s">
        <v>23831</v>
      </c>
      <c r="F9499" s="31" t="s">
        <v>9875</v>
      </c>
      <c r="G9499" s="33">
        <v>2400</v>
      </c>
      <c r="H9499" s="33">
        <v>2400</v>
      </c>
      <c r="I9499" s="31" t="s">
        <v>9762</v>
      </c>
      <c r="J9499" s="31" t="s">
        <v>9763</v>
      </c>
      <c r="K9499" s="33">
        <v>2400</v>
      </c>
      <c r="L9499" s="31" t="s">
        <v>9764</v>
      </c>
      <c r="M9499" t="e">
        <f t="shared" si="412"/>
        <v>#VALUE!</v>
      </c>
    </row>
    <row r="9500" spans="1:13" hidden="1">
      <c r="A9500" s="31" t="s">
        <v>9849</v>
      </c>
      <c r="B9500" s="31" t="s">
        <v>23832</v>
      </c>
      <c r="C9500" s="31" t="s">
        <v>23833</v>
      </c>
      <c r="D9500" s="32">
        <v>44288</v>
      </c>
      <c r="E9500" s="31" t="s">
        <v>23834</v>
      </c>
      <c r="F9500" s="31" t="s">
        <v>12612</v>
      </c>
      <c r="G9500" s="33">
        <v>-2000</v>
      </c>
      <c r="H9500" s="33">
        <v>-2000</v>
      </c>
      <c r="I9500" s="31" t="s">
        <v>9762</v>
      </c>
      <c r="J9500" s="31" t="s">
        <v>9763</v>
      </c>
      <c r="K9500" s="33">
        <v>-2000</v>
      </c>
      <c r="L9500" s="31" t="s">
        <v>9764</v>
      </c>
      <c r="M9500" t="e">
        <f t="shared" si="412"/>
        <v>#VALUE!</v>
      </c>
    </row>
    <row r="9501" spans="1:13" hidden="1">
      <c r="A9501" s="31" t="s">
        <v>9849</v>
      </c>
      <c r="B9501" s="31" t="s">
        <v>23832</v>
      </c>
      <c r="C9501" s="31" t="s">
        <v>23833</v>
      </c>
      <c r="D9501" s="32">
        <v>44288</v>
      </c>
      <c r="E9501" s="31" t="s">
        <v>23834</v>
      </c>
      <c r="F9501" s="31" t="s">
        <v>9875</v>
      </c>
      <c r="G9501" s="33">
        <v>2000</v>
      </c>
      <c r="H9501" s="33">
        <v>2000</v>
      </c>
      <c r="I9501" s="31" t="s">
        <v>9762</v>
      </c>
      <c r="J9501" s="31" t="s">
        <v>9763</v>
      </c>
      <c r="K9501" s="33">
        <v>2000</v>
      </c>
      <c r="L9501" s="31" t="s">
        <v>9764</v>
      </c>
      <c r="M9501" t="e">
        <f t="shared" si="412"/>
        <v>#VALUE!</v>
      </c>
    </row>
    <row r="9502" spans="1:13" hidden="1">
      <c r="A9502" s="31" t="s">
        <v>9849</v>
      </c>
      <c r="B9502" s="31" t="s">
        <v>23835</v>
      </c>
      <c r="C9502" s="31" t="s">
        <v>23836</v>
      </c>
      <c r="D9502" s="32">
        <v>44288</v>
      </c>
      <c r="E9502" s="31" t="s">
        <v>23837</v>
      </c>
      <c r="F9502" s="31" t="s">
        <v>12612</v>
      </c>
      <c r="G9502" s="33">
        <v>-7000</v>
      </c>
      <c r="H9502" s="33">
        <v>-7000</v>
      </c>
      <c r="I9502" s="31" t="s">
        <v>9762</v>
      </c>
      <c r="J9502" s="31" t="s">
        <v>9763</v>
      </c>
      <c r="K9502" s="33">
        <v>-7000</v>
      </c>
      <c r="L9502" s="31" t="s">
        <v>9764</v>
      </c>
      <c r="M9502" t="e">
        <f t="shared" si="412"/>
        <v>#VALUE!</v>
      </c>
    </row>
    <row r="9503" spans="1:13" hidden="1">
      <c r="A9503" s="31" t="s">
        <v>9849</v>
      </c>
      <c r="B9503" s="31" t="s">
        <v>23835</v>
      </c>
      <c r="C9503" s="31" t="s">
        <v>23836</v>
      </c>
      <c r="D9503" s="32">
        <v>44288</v>
      </c>
      <c r="E9503" s="31" t="s">
        <v>23837</v>
      </c>
      <c r="F9503" s="31" t="s">
        <v>19081</v>
      </c>
      <c r="G9503" s="33">
        <v>7000</v>
      </c>
      <c r="H9503" s="33">
        <v>7000</v>
      </c>
      <c r="I9503" s="31" t="s">
        <v>9762</v>
      </c>
      <c r="J9503" s="31" t="s">
        <v>9763</v>
      </c>
      <c r="K9503" s="33">
        <v>7000</v>
      </c>
      <c r="L9503" s="31" t="s">
        <v>9764</v>
      </c>
      <c r="M9503" t="e">
        <f t="shared" si="412"/>
        <v>#VALUE!</v>
      </c>
    </row>
    <row r="9504" spans="1:13" hidden="1">
      <c r="A9504" s="31" t="s">
        <v>9849</v>
      </c>
      <c r="B9504" s="31" t="s">
        <v>23838</v>
      </c>
      <c r="C9504" s="31" t="s">
        <v>23839</v>
      </c>
      <c r="D9504" s="32">
        <v>44288</v>
      </c>
      <c r="E9504" s="31" t="s">
        <v>23840</v>
      </c>
      <c r="F9504" s="31" t="s">
        <v>12612</v>
      </c>
      <c r="G9504" s="33">
        <v>-21000</v>
      </c>
      <c r="H9504" s="33">
        <v>-21000</v>
      </c>
      <c r="I9504" s="31" t="s">
        <v>9762</v>
      </c>
      <c r="J9504" s="31" t="s">
        <v>9763</v>
      </c>
      <c r="K9504" s="33">
        <v>-21000</v>
      </c>
      <c r="L9504" s="31" t="s">
        <v>9764</v>
      </c>
      <c r="M9504" t="e">
        <f t="shared" si="412"/>
        <v>#VALUE!</v>
      </c>
    </row>
    <row r="9505" spans="1:13" hidden="1">
      <c r="A9505" s="31" t="s">
        <v>9849</v>
      </c>
      <c r="B9505" s="31" t="s">
        <v>23838</v>
      </c>
      <c r="C9505" s="31" t="s">
        <v>23839</v>
      </c>
      <c r="D9505" s="32">
        <v>44288</v>
      </c>
      <c r="E9505" s="31" t="s">
        <v>23840</v>
      </c>
      <c r="F9505" s="31" t="s">
        <v>19081</v>
      </c>
      <c r="G9505" s="33">
        <v>21000</v>
      </c>
      <c r="H9505" s="33">
        <v>21000</v>
      </c>
      <c r="I9505" s="31" t="s">
        <v>9762</v>
      </c>
      <c r="J9505" s="31" t="s">
        <v>9763</v>
      </c>
      <c r="K9505" s="33">
        <v>21000</v>
      </c>
      <c r="L9505" s="31" t="s">
        <v>9764</v>
      </c>
      <c r="M9505" t="e">
        <f t="shared" si="412"/>
        <v>#VALUE!</v>
      </c>
    </row>
    <row r="9506" spans="1:13" hidden="1">
      <c r="A9506" s="31" t="s">
        <v>9849</v>
      </c>
      <c r="B9506" s="31" t="s">
        <v>23841</v>
      </c>
      <c r="C9506" s="31" t="s">
        <v>23842</v>
      </c>
      <c r="D9506" s="32">
        <v>44288</v>
      </c>
      <c r="E9506" s="31" t="s">
        <v>23843</v>
      </c>
      <c r="F9506" s="31" t="s">
        <v>12612</v>
      </c>
      <c r="G9506" s="33">
        <v>-9860</v>
      </c>
      <c r="H9506" s="33">
        <v>-9860</v>
      </c>
      <c r="I9506" s="31" t="s">
        <v>9762</v>
      </c>
      <c r="J9506" s="31" t="s">
        <v>9763</v>
      </c>
      <c r="K9506" s="33">
        <v>-9860</v>
      </c>
      <c r="L9506" s="31" t="s">
        <v>9764</v>
      </c>
      <c r="M9506" t="e">
        <f t="shared" si="412"/>
        <v>#VALUE!</v>
      </c>
    </row>
    <row r="9507" spans="1:13" hidden="1">
      <c r="A9507" s="31" t="s">
        <v>9849</v>
      </c>
      <c r="B9507" s="31" t="s">
        <v>23841</v>
      </c>
      <c r="C9507" s="31" t="s">
        <v>23842</v>
      </c>
      <c r="D9507" s="32">
        <v>44288</v>
      </c>
      <c r="E9507" s="31" t="s">
        <v>23843</v>
      </c>
      <c r="F9507" s="31" t="s">
        <v>9962</v>
      </c>
      <c r="G9507" s="33">
        <v>9860</v>
      </c>
      <c r="H9507" s="33">
        <v>9860</v>
      </c>
      <c r="I9507" s="31" t="s">
        <v>9762</v>
      </c>
      <c r="J9507" s="31" t="s">
        <v>9763</v>
      </c>
      <c r="K9507" s="33">
        <v>9860</v>
      </c>
      <c r="L9507" s="31" t="s">
        <v>9764</v>
      </c>
      <c r="M9507" t="e">
        <f t="shared" si="412"/>
        <v>#VALUE!</v>
      </c>
    </row>
    <row r="9508" spans="1:13" hidden="1">
      <c r="A9508" s="31" t="s">
        <v>9849</v>
      </c>
      <c r="B9508" s="31" t="s">
        <v>23844</v>
      </c>
      <c r="C9508" s="31" t="s">
        <v>23845</v>
      </c>
      <c r="D9508" s="32">
        <v>44288</v>
      </c>
      <c r="E9508" s="31" t="s">
        <v>23846</v>
      </c>
      <c r="F9508" s="31" t="s">
        <v>12612</v>
      </c>
      <c r="G9508" s="33">
        <v>-13690</v>
      </c>
      <c r="H9508" s="33">
        <v>-13690</v>
      </c>
      <c r="I9508" s="31" t="s">
        <v>9762</v>
      </c>
      <c r="J9508" s="31" t="s">
        <v>9763</v>
      </c>
      <c r="K9508" s="33">
        <v>-13690</v>
      </c>
      <c r="L9508" s="31" t="s">
        <v>9764</v>
      </c>
      <c r="M9508" t="e">
        <f t="shared" si="412"/>
        <v>#VALUE!</v>
      </c>
    </row>
    <row r="9509" spans="1:13" hidden="1">
      <c r="A9509" s="31" t="s">
        <v>9849</v>
      </c>
      <c r="B9509" s="31" t="s">
        <v>23844</v>
      </c>
      <c r="C9509" s="31" t="s">
        <v>23845</v>
      </c>
      <c r="D9509" s="32">
        <v>44288</v>
      </c>
      <c r="E9509" s="31" t="s">
        <v>23846</v>
      </c>
      <c r="F9509" s="31" t="s">
        <v>19081</v>
      </c>
      <c r="G9509" s="33">
        <v>13690</v>
      </c>
      <c r="H9509" s="33">
        <v>13690</v>
      </c>
      <c r="I9509" s="31" t="s">
        <v>9762</v>
      </c>
      <c r="J9509" s="31" t="s">
        <v>9763</v>
      </c>
      <c r="K9509" s="33">
        <v>13690</v>
      </c>
      <c r="L9509" s="31" t="s">
        <v>9764</v>
      </c>
      <c r="M9509" t="e">
        <f t="shared" si="412"/>
        <v>#VALUE!</v>
      </c>
    </row>
    <row r="9510" spans="1:13" hidden="1">
      <c r="A9510" s="31" t="s">
        <v>9849</v>
      </c>
      <c r="B9510" s="31" t="s">
        <v>23847</v>
      </c>
      <c r="C9510" s="31" t="s">
        <v>23848</v>
      </c>
      <c r="D9510" s="32">
        <v>44288</v>
      </c>
      <c r="E9510" s="31" t="s">
        <v>23849</v>
      </c>
      <c r="F9510" s="31" t="s">
        <v>12612</v>
      </c>
      <c r="G9510" s="33">
        <v>-4219.3999999999996</v>
      </c>
      <c r="H9510" s="33">
        <v>-4219.3999999999996</v>
      </c>
      <c r="I9510" s="31" t="s">
        <v>9762</v>
      </c>
      <c r="J9510" s="31" t="s">
        <v>9763</v>
      </c>
      <c r="K9510" s="33">
        <v>-4219.3999999999996</v>
      </c>
      <c r="L9510" s="31" t="s">
        <v>9764</v>
      </c>
      <c r="M9510" t="e">
        <f t="shared" si="412"/>
        <v>#VALUE!</v>
      </c>
    </row>
    <row r="9511" spans="1:13" hidden="1">
      <c r="A9511" s="31" t="s">
        <v>9849</v>
      </c>
      <c r="B9511" s="31" t="s">
        <v>23847</v>
      </c>
      <c r="C9511" s="31" t="s">
        <v>23848</v>
      </c>
      <c r="D9511" s="32">
        <v>44288</v>
      </c>
      <c r="E9511" s="31" t="s">
        <v>23849</v>
      </c>
      <c r="F9511" s="31" t="s">
        <v>9875</v>
      </c>
      <c r="G9511" s="33">
        <v>4219.3999999999996</v>
      </c>
      <c r="H9511" s="33">
        <v>4219.3999999999996</v>
      </c>
      <c r="I9511" s="31" t="s">
        <v>9762</v>
      </c>
      <c r="J9511" s="31" t="s">
        <v>9763</v>
      </c>
      <c r="K9511" s="33">
        <v>4219.3999999999996</v>
      </c>
      <c r="L9511" s="31" t="s">
        <v>9764</v>
      </c>
      <c r="M9511" t="e">
        <f t="shared" si="412"/>
        <v>#VALUE!</v>
      </c>
    </row>
    <row r="9512" spans="1:13" hidden="1">
      <c r="A9512" s="31" t="s">
        <v>9849</v>
      </c>
      <c r="B9512" s="31" t="s">
        <v>23850</v>
      </c>
      <c r="C9512" s="31" t="s">
        <v>23851</v>
      </c>
      <c r="D9512" s="32">
        <v>44288</v>
      </c>
      <c r="E9512" s="31" t="s">
        <v>23852</v>
      </c>
      <c r="F9512" s="31" t="s">
        <v>12612</v>
      </c>
      <c r="G9512" s="33">
        <v>-1386</v>
      </c>
      <c r="H9512" s="33">
        <v>-1386</v>
      </c>
      <c r="I9512" s="31" t="s">
        <v>9762</v>
      </c>
      <c r="J9512" s="31" t="s">
        <v>9763</v>
      </c>
      <c r="K9512" s="33">
        <v>-1386</v>
      </c>
      <c r="L9512" s="31" t="s">
        <v>9764</v>
      </c>
      <c r="M9512" t="e">
        <f t="shared" si="412"/>
        <v>#VALUE!</v>
      </c>
    </row>
    <row r="9513" spans="1:13" hidden="1">
      <c r="A9513" s="31" t="s">
        <v>9849</v>
      </c>
      <c r="B9513" s="31" t="s">
        <v>23850</v>
      </c>
      <c r="C9513" s="31" t="s">
        <v>23851</v>
      </c>
      <c r="D9513" s="32">
        <v>44288</v>
      </c>
      <c r="E9513" s="31" t="s">
        <v>23852</v>
      </c>
      <c r="F9513" s="31" t="s">
        <v>9875</v>
      </c>
      <c r="G9513" s="33">
        <v>1386</v>
      </c>
      <c r="H9513" s="33">
        <v>1386</v>
      </c>
      <c r="I9513" s="31" t="s">
        <v>9762</v>
      </c>
      <c r="J9513" s="31" t="s">
        <v>9763</v>
      </c>
      <c r="K9513" s="33">
        <v>1386</v>
      </c>
      <c r="L9513" s="31" t="s">
        <v>9764</v>
      </c>
      <c r="M9513" t="e">
        <f t="shared" si="412"/>
        <v>#VALUE!</v>
      </c>
    </row>
    <row r="9514" spans="1:13" hidden="1">
      <c r="A9514" s="31" t="s">
        <v>9849</v>
      </c>
      <c r="B9514" s="31" t="s">
        <v>23853</v>
      </c>
      <c r="C9514" s="31" t="s">
        <v>23854</v>
      </c>
      <c r="D9514" s="32">
        <v>44288</v>
      </c>
      <c r="E9514" s="31" t="s">
        <v>23855</v>
      </c>
      <c r="F9514" s="31" t="s">
        <v>12612</v>
      </c>
      <c r="G9514" s="33">
        <v>-100010</v>
      </c>
      <c r="H9514" s="33">
        <v>-100010</v>
      </c>
      <c r="I9514" s="31" t="s">
        <v>9762</v>
      </c>
      <c r="J9514" s="31" t="s">
        <v>9763</v>
      </c>
      <c r="K9514" s="33">
        <v>-100010</v>
      </c>
      <c r="L9514" s="31" t="s">
        <v>9764</v>
      </c>
      <c r="M9514" t="e">
        <f t="shared" si="412"/>
        <v>#VALUE!</v>
      </c>
    </row>
    <row r="9515" spans="1:13" hidden="1">
      <c r="A9515" s="31" t="s">
        <v>9849</v>
      </c>
      <c r="B9515" s="31" t="s">
        <v>23853</v>
      </c>
      <c r="C9515" s="31" t="s">
        <v>23854</v>
      </c>
      <c r="D9515" s="32">
        <v>44288</v>
      </c>
      <c r="E9515" s="31" t="s">
        <v>23855</v>
      </c>
      <c r="F9515" s="31" t="s">
        <v>19081</v>
      </c>
      <c r="G9515" s="33">
        <v>10</v>
      </c>
      <c r="H9515" s="33">
        <v>10</v>
      </c>
      <c r="I9515" s="31" t="s">
        <v>9762</v>
      </c>
      <c r="J9515" s="31" t="s">
        <v>9763</v>
      </c>
      <c r="K9515" s="33">
        <v>10</v>
      </c>
      <c r="L9515" s="31" t="s">
        <v>9764</v>
      </c>
      <c r="M9515" t="e">
        <f t="shared" si="412"/>
        <v>#VALUE!</v>
      </c>
    </row>
    <row r="9516" spans="1:13" hidden="1">
      <c r="A9516" s="31" t="s">
        <v>9849</v>
      </c>
      <c r="B9516" s="31" t="s">
        <v>23853</v>
      </c>
      <c r="C9516" s="31" t="s">
        <v>23854</v>
      </c>
      <c r="D9516" s="32">
        <v>44288</v>
      </c>
      <c r="E9516" s="31" t="s">
        <v>23855</v>
      </c>
      <c r="F9516" s="31" t="s">
        <v>19081</v>
      </c>
      <c r="G9516" s="33">
        <v>100000</v>
      </c>
      <c r="H9516" s="33">
        <v>100000</v>
      </c>
      <c r="I9516" s="31" t="s">
        <v>9762</v>
      </c>
      <c r="J9516" s="31" t="s">
        <v>9763</v>
      </c>
      <c r="K9516" s="33">
        <v>100000</v>
      </c>
      <c r="L9516" s="31" t="s">
        <v>9764</v>
      </c>
      <c r="M9516" t="e">
        <f t="shared" si="412"/>
        <v>#VALUE!</v>
      </c>
    </row>
    <row r="9517" spans="1:13" hidden="1">
      <c r="A9517" s="31" t="s">
        <v>9849</v>
      </c>
      <c r="B9517" s="31" t="s">
        <v>23856</v>
      </c>
      <c r="C9517" s="31" t="s">
        <v>23857</v>
      </c>
      <c r="D9517" s="32">
        <v>44288</v>
      </c>
      <c r="E9517" s="31" t="s">
        <v>23858</v>
      </c>
      <c r="F9517" s="31" t="s">
        <v>12612</v>
      </c>
      <c r="G9517" s="33">
        <v>-120</v>
      </c>
      <c r="H9517" s="33">
        <v>-120</v>
      </c>
      <c r="I9517" s="31" t="s">
        <v>9762</v>
      </c>
      <c r="J9517" s="31" t="s">
        <v>9763</v>
      </c>
      <c r="K9517" s="33">
        <v>-120</v>
      </c>
      <c r="L9517" s="31" t="s">
        <v>9764</v>
      </c>
      <c r="M9517" t="e">
        <f t="shared" si="412"/>
        <v>#VALUE!</v>
      </c>
    </row>
    <row r="9518" spans="1:13" hidden="1">
      <c r="A9518" s="31" t="s">
        <v>9849</v>
      </c>
      <c r="B9518" s="31" t="s">
        <v>23856</v>
      </c>
      <c r="C9518" s="31" t="s">
        <v>23857</v>
      </c>
      <c r="D9518" s="32">
        <v>44288</v>
      </c>
      <c r="E9518" s="31" t="s">
        <v>23858</v>
      </c>
      <c r="F9518" s="31" t="s">
        <v>9962</v>
      </c>
      <c r="G9518" s="33">
        <v>120</v>
      </c>
      <c r="H9518" s="33">
        <v>120</v>
      </c>
      <c r="I9518" s="31" t="s">
        <v>9762</v>
      </c>
      <c r="J9518" s="31" t="s">
        <v>9763</v>
      </c>
      <c r="K9518" s="33">
        <v>120</v>
      </c>
      <c r="L9518" s="31" t="s">
        <v>9764</v>
      </c>
      <c r="M9518" t="e">
        <f t="shared" si="412"/>
        <v>#VALUE!</v>
      </c>
    </row>
    <row r="9519" spans="1:13" hidden="1">
      <c r="A9519" s="31" t="s">
        <v>9849</v>
      </c>
      <c r="B9519" s="31" t="s">
        <v>23859</v>
      </c>
      <c r="C9519" s="31" t="s">
        <v>23860</v>
      </c>
      <c r="D9519" s="32">
        <v>44288</v>
      </c>
      <c r="E9519" s="31" t="s">
        <v>23861</v>
      </c>
      <c r="F9519" s="31" t="s">
        <v>12612</v>
      </c>
      <c r="G9519" s="33">
        <v>-174000</v>
      </c>
      <c r="H9519" s="33">
        <v>-174000</v>
      </c>
      <c r="I9519" s="31" t="s">
        <v>9762</v>
      </c>
      <c r="J9519" s="31" t="s">
        <v>9763</v>
      </c>
      <c r="K9519" s="33">
        <v>-174000</v>
      </c>
      <c r="L9519" s="31" t="s">
        <v>9764</v>
      </c>
      <c r="M9519" t="e">
        <f t="shared" si="412"/>
        <v>#VALUE!</v>
      </c>
    </row>
    <row r="9520" spans="1:13" hidden="1">
      <c r="A9520" s="31" t="s">
        <v>9849</v>
      </c>
      <c r="B9520" s="31" t="s">
        <v>23859</v>
      </c>
      <c r="C9520" s="31" t="s">
        <v>23860</v>
      </c>
      <c r="D9520" s="32">
        <v>44288</v>
      </c>
      <c r="E9520" s="31" t="s">
        <v>23861</v>
      </c>
      <c r="F9520" s="31" t="s">
        <v>9997</v>
      </c>
      <c r="G9520" s="33">
        <v>174000</v>
      </c>
      <c r="H9520" s="33">
        <v>174000</v>
      </c>
      <c r="I9520" s="31" t="s">
        <v>9762</v>
      </c>
      <c r="J9520" s="31" t="s">
        <v>9763</v>
      </c>
      <c r="K9520" s="33">
        <v>174000</v>
      </c>
      <c r="L9520" s="31" t="s">
        <v>9764</v>
      </c>
      <c r="M9520" t="e">
        <f t="shared" si="412"/>
        <v>#VALUE!</v>
      </c>
    </row>
    <row r="9521" spans="1:15" hidden="1">
      <c r="A9521" s="31" t="s">
        <v>9849</v>
      </c>
      <c r="B9521" s="31" t="s">
        <v>23862</v>
      </c>
      <c r="C9521" s="31" t="s">
        <v>23863</v>
      </c>
      <c r="D9521" s="32">
        <v>44288</v>
      </c>
      <c r="E9521" s="31" t="s">
        <v>23864</v>
      </c>
      <c r="F9521" s="31" t="s">
        <v>12612</v>
      </c>
      <c r="G9521" s="33">
        <v>-2148780</v>
      </c>
      <c r="H9521" s="33">
        <v>-2148780</v>
      </c>
      <c r="I9521" s="31" t="s">
        <v>9762</v>
      </c>
      <c r="J9521" s="31" t="s">
        <v>9763</v>
      </c>
      <c r="K9521" s="33">
        <v>-2148780</v>
      </c>
      <c r="L9521" s="31" t="s">
        <v>9764</v>
      </c>
      <c r="M9521" t="e">
        <f t="shared" si="412"/>
        <v>#VALUE!</v>
      </c>
    </row>
    <row r="9522" spans="1:15" hidden="1">
      <c r="A9522" s="31" t="s">
        <v>9849</v>
      </c>
      <c r="B9522" s="31" t="s">
        <v>23862</v>
      </c>
      <c r="C9522" s="31" t="s">
        <v>23863</v>
      </c>
      <c r="D9522" s="32">
        <v>44288</v>
      </c>
      <c r="E9522" s="31" t="s">
        <v>23864</v>
      </c>
      <c r="F9522" s="31" t="s">
        <v>9997</v>
      </c>
      <c r="G9522" s="33">
        <v>2148780</v>
      </c>
      <c r="H9522" s="33">
        <v>2148780</v>
      </c>
      <c r="I9522" s="31" t="s">
        <v>9762</v>
      </c>
      <c r="J9522" s="31" t="s">
        <v>9763</v>
      </c>
      <c r="K9522" s="33">
        <v>2148780</v>
      </c>
      <c r="L9522" s="31" t="s">
        <v>9764</v>
      </c>
      <c r="M9522" t="e">
        <f t="shared" si="412"/>
        <v>#VALUE!</v>
      </c>
    </row>
    <row r="9523" spans="1:15" hidden="1">
      <c r="A9523" s="31" t="s">
        <v>9849</v>
      </c>
      <c r="B9523" s="31" t="s">
        <v>23865</v>
      </c>
      <c r="C9523" s="31" t="s">
        <v>23866</v>
      </c>
      <c r="D9523" s="32">
        <v>44288</v>
      </c>
      <c r="E9523" s="31" t="s">
        <v>23867</v>
      </c>
      <c r="F9523" s="31" t="s">
        <v>12612</v>
      </c>
      <c r="G9523" s="33">
        <v>-18810</v>
      </c>
      <c r="H9523" s="33">
        <v>-18810</v>
      </c>
      <c r="I9523" s="31" t="s">
        <v>9762</v>
      </c>
      <c r="J9523" s="31" t="s">
        <v>9763</v>
      </c>
      <c r="K9523" s="33">
        <v>-18810</v>
      </c>
      <c r="L9523" s="31" t="s">
        <v>9764</v>
      </c>
      <c r="M9523">
        <f t="shared" si="412"/>
        <v>15</v>
      </c>
      <c r="N9523" t="str">
        <f t="shared" ref="N9523:N9524" si="413">MID(E9523,M9523,10)</f>
        <v>PO64000007</v>
      </c>
      <c r="O9523" t="e">
        <f>VLOOKUP(N9523,'1_คตง_ภาพรวม'!L9523:M9573,2,FALSE)</f>
        <v>#N/A</v>
      </c>
    </row>
    <row r="9524" spans="1:15" hidden="1">
      <c r="A9524" s="31" t="s">
        <v>9849</v>
      </c>
      <c r="B9524" s="31" t="s">
        <v>23865</v>
      </c>
      <c r="C9524" s="31" t="s">
        <v>23866</v>
      </c>
      <c r="D9524" s="32">
        <v>44288</v>
      </c>
      <c r="E9524" s="31" t="s">
        <v>23867</v>
      </c>
      <c r="F9524" s="31" t="s">
        <v>9875</v>
      </c>
      <c r="G9524" s="33">
        <v>18810</v>
      </c>
      <c r="H9524" s="33">
        <v>18810</v>
      </c>
      <c r="I9524" s="31" t="s">
        <v>9762</v>
      </c>
      <c r="J9524" s="31" t="s">
        <v>9763</v>
      </c>
      <c r="K9524" s="33">
        <v>18810</v>
      </c>
      <c r="L9524" s="31" t="s">
        <v>9764</v>
      </c>
      <c r="M9524">
        <f t="shared" si="412"/>
        <v>15</v>
      </c>
      <c r="N9524" t="str">
        <f t="shared" si="413"/>
        <v>PO64000007</v>
      </c>
      <c r="O9524" t="e">
        <f>VLOOKUP(N9524,'1_คตง_ภาพรวม'!L9524:M9574,2,FALSE)</f>
        <v>#N/A</v>
      </c>
    </row>
    <row r="9525" spans="1:15" hidden="1">
      <c r="A9525" s="31" t="s">
        <v>9849</v>
      </c>
      <c r="B9525" s="31" t="s">
        <v>23868</v>
      </c>
      <c r="C9525" s="31" t="s">
        <v>23869</v>
      </c>
      <c r="D9525" s="32">
        <v>44288</v>
      </c>
      <c r="E9525" s="31" t="s">
        <v>23870</v>
      </c>
      <c r="F9525" s="31" t="s">
        <v>12612</v>
      </c>
      <c r="G9525" s="33">
        <v>-13000</v>
      </c>
      <c r="H9525" s="33">
        <v>-13000</v>
      </c>
      <c r="I9525" s="31" t="s">
        <v>9762</v>
      </c>
      <c r="J9525" s="31" t="s">
        <v>9763</v>
      </c>
      <c r="K9525" s="33">
        <v>-13000</v>
      </c>
      <c r="L9525" s="31" t="s">
        <v>9764</v>
      </c>
      <c r="M9525" t="e">
        <f t="shared" si="412"/>
        <v>#VALUE!</v>
      </c>
    </row>
    <row r="9526" spans="1:15" hidden="1">
      <c r="A9526" s="31" t="s">
        <v>9849</v>
      </c>
      <c r="B9526" s="31" t="s">
        <v>23868</v>
      </c>
      <c r="C9526" s="31" t="s">
        <v>23869</v>
      </c>
      <c r="D9526" s="32">
        <v>44288</v>
      </c>
      <c r="E9526" s="31" t="s">
        <v>23870</v>
      </c>
      <c r="F9526" s="31" t="s">
        <v>19081</v>
      </c>
      <c r="G9526" s="33">
        <v>13000</v>
      </c>
      <c r="H9526" s="33">
        <v>13000</v>
      </c>
      <c r="I9526" s="31" t="s">
        <v>9762</v>
      </c>
      <c r="J9526" s="31" t="s">
        <v>9763</v>
      </c>
      <c r="K9526" s="33">
        <v>13000</v>
      </c>
      <c r="L9526" s="31" t="s">
        <v>9764</v>
      </c>
      <c r="M9526" t="e">
        <f t="shared" si="412"/>
        <v>#VALUE!</v>
      </c>
    </row>
    <row r="9527" spans="1:15" hidden="1">
      <c r="A9527" s="31" t="s">
        <v>9849</v>
      </c>
      <c r="B9527" s="31" t="s">
        <v>23871</v>
      </c>
      <c r="C9527" s="31" t="s">
        <v>23872</v>
      </c>
      <c r="D9527" s="32">
        <v>44288</v>
      </c>
      <c r="E9527" s="31" t="s">
        <v>23873</v>
      </c>
      <c r="F9527" s="31" t="s">
        <v>12612</v>
      </c>
      <c r="G9527" s="33">
        <v>-1890</v>
      </c>
      <c r="H9527" s="33">
        <v>-1890</v>
      </c>
      <c r="I9527" s="31" t="s">
        <v>9762</v>
      </c>
      <c r="J9527" s="31" t="s">
        <v>9763</v>
      </c>
      <c r="K9527" s="33">
        <v>-1890</v>
      </c>
      <c r="L9527" s="31" t="s">
        <v>9764</v>
      </c>
      <c r="M9527" t="e">
        <f t="shared" si="412"/>
        <v>#VALUE!</v>
      </c>
    </row>
    <row r="9528" spans="1:15" hidden="1">
      <c r="A9528" s="31" t="s">
        <v>9849</v>
      </c>
      <c r="B9528" s="31" t="s">
        <v>23871</v>
      </c>
      <c r="C9528" s="31" t="s">
        <v>23872</v>
      </c>
      <c r="D9528" s="32">
        <v>44288</v>
      </c>
      <c r="E9528" s="31" t="s">
        <v>23873</v>
      </c>
      <c r="F9528" s="31" t="s">
        <v>9875</v>
      </c>
      <c r="G9528" s="33">
        <v>1890</v>
      </c>
      <c r="H9528" s="33">
        <v>1890</v>
      </c>
      <c r="I9528" s="31" t="s">
        <v>9762</v>
      </c>
      <c r="J9528" s="31" t="s">
        <v>9763</v>
      </c>
      <c r="K9528" s="33">
        <v>1890</v>
      </c>
      <c r="L9528" s="31" t="s">
        <v>9764</v>
      </c>
      <c r="M9528" t="e">
        <f t="shared" si="412"/>
        <v>#VALUE!</v>
      </c>
    </row>
    <row r="9529" spans="1:15" hidden="1">
      <c r="A9529" s="31" t="s">
        <v>9849</v>
      </c>
      <c r="B9529" s="31" t="s">
        <v>23874</v>
      </c>
      <c r="C9529" s="31" t="s">
        <v>23875</v>
      </c>
      <c r="D9529" s="32">
        <v>44288</v>
      </c>
      <c r="E9529" s="31" t="s">
        <v>23876</v>
      </c>
      <c r="F9529" s="31" t="s">
        <v>12612</v>
      </c>
      <c r="G9529" s="33">
        <v>-2100</v>
      </c>
      <c r="H9529" s="33">
        <v>-2100</v>
      </c>
      <c r="I9529" s="31" t="s">
        <v>9762</v>
      </c>
      <c r="J9529" s="31" t="s">
        <v>9763</v>
      </c>
      <c r="K9529" s="33">
        <v>-2100</v>
      </c>
      <c r="L9529" s="31" t="s">
        <v>9764</v>
      </c>
      <c r="M9529" t="e">
        <f t="shared" si="412"/>
        <v>#VALUE!</v>
      </c>
    </row>
    <row r="9530" spans="1:15" hidden="1">
      <c r="A9530" s="31" t="s">
        <v>9849</v>
      </c>
      <c r="B9530" s="31" t="s">
        <v>23874</v>
      </c>
      <c r="C9530" s="31" t="s">
        <v>23875</v>
      </c>
      <c r="D9530" s="32">
        <v>44288</v>
      </c>
      <c r="E9530" s="31" t="s">
        <v>23876</v>
      </c>
      <c r="F9530" s="31" t="s">
        <v>9875</v>
      </c>
      <c r="G9530" s="33">
        <v>2100</v>
      </c>
      <c r="H9530" s="33">
        <v>2100</v>
      </c>
      <c r="I9530" s="31" t="s">
        <v>9762</v>
      </c>
      <c r="J9530" s="31" t="s">
        <v>9763</v>
      </c>
      <c r="K9530" s="33">
        <v>2100</v>
      </c>
      <c r="L9530" s="31" t="s">
        <v>9764</v>
      </c>
      <c r="M9530" t="e">
        <f t="shared" si="412"/>
        <v>#VALUE!</v>
      </c>
    </row>
    <row r="9531" spans="1:15" hidden="1">
      <c r="A9531" s="31" t="s">
        <v>9849</v>
      </c>
      <c r="B9531" s="31" t="s">
        <v>23877</v>
      </c>
      <c r="C9531" s="31" t="s">
        <v>23878</v>
      </c>
      <c r="D9531" s="32">
        <v>44287</v>
      </c>
      <c r="E9531" s="31" t="s">
        <v>23879</v>
      </c>
      <c r="F9531" s="31" t="s">
        <v>12612</v>
      </c>
      <c r="G9531" s="33">
        <v>-37620</v>
      </c>
      <c r="H9531" s="33">
        <v>-37620</v>
      </c>
      <c r="I9531" s="31" t="s">
        <v>9762</v>
      </c>
      <c r="J9531" s="31" t="s">
        <v>9763</v>
      </c>
      <c r="K9531" s="33">
        <v>-37620</v>
      </c>
      <c r="L9531" s="31" t="s">
        <v>9764</v>
      </c>
      <c r="M9531">
        <f t="shared" si="412"/>
        <v>15</v>
      </c>
      <c r="N9531" t="str">
        <f t="shared" ref="N9531:N9546" si="414">MID(E9531,M9531,10)</f>
        <v>PO63000429</v>
      </c>
      <c r="O9531" t="e">
        <f>VLOOKUP(N9531,'1_คตง_ภาพรวม'!L9531:M9581,2,FALSE)</f>
        <v>#N/A</v>
      </c>
    </row>
    <row r="9532" spans="1:15" hidden="1">
      <c r="A9532" s="31" t="s">
        <v>9849</v>
      </c>
      <c r="B9532" s="31" t="s">
        <v>23877</v>
      </c>
      <c r="C9532" s="31" t="s">
        <v>23878</v>
      </c>
      <c r="D9532" s="32">
        <v>44287</v>
      </c>
      <c r="E9532" s="31" t="s">
        <v>23879</v>
      </c>
      <c r="F9532" s="31" t="s">
        <v>9875</v>
      </c>
      <c r="G9532" s="33">
        <v>37620</v>
      </c>
      <c r="H9532" s="33">
        <v>37620</v>
      </c>
      <c r="I9532" s="31" t="s">
        <v>9762</v>
      </c>
      <c r="J9532" s="31" t="s">
        <v>9763</v>
      </c>
      <c r="K9532" s="33">
        <v>37620</v>
      </c>
      <c r="L9532" s="31" t="s">
        <v>9764</v>
      </c>
      <c r="M9532">
        <f t="shared" si="412"/>
        <v>15</v>
      </c>
      <c r="N9532" t="str">
        <f t="shared" si="414"/>
        <v>PO63000429</v>
      </c>
      <c r="O9532" t="e">
        <f>VLOOKUP(N9532,'1_คตง_ภาพรวม'!L9532:M9582,2,FALSE)</f>
        <v>#N/A</v>
      </c>
    </row>
    <row r="9533" spans="1:15" hidden="1">
      <c r="A9533" s="31" t="s">
        <v>9849</v>
      </c>
      <c r="B9533" s="31" t="s">
        <v>23880</v>
      </c>
      <c r="C9533" s="31" t="s">
        <v>23881</v>
      </c>
      <c r="D9533" s="32">
        <v>44287</v>
      </c>
      <c r="E9533" s="31" t="s">
        <v>23882</v>
      </c>
      <c r="F9533" s="31" t="s">
        <v>12612</v>
      </c>
      <c r="G9533" s="33">
        <v>-30195</v>
      </c>
      <c r="H9533" s="33">
        <v>-30195</v>
      </c>
      <c r="I9533" s="31" t="s">
        <v>9762</v>
      </c>
      <c r="J9533" s="31" t="s">
        <v>9763</v>
      </c>
      <c r="K9533" s="33">
        <v>-30195</v>
      </c>
      <c r="L9533" s="31" t="s">
        <v>9764</v>
      </c>
      <c r="M9533">
        <f t="shared" si="412"/>
        <v>15</v>
      </c>
      <c r="N9533" t="str">
        <f t="shared" si="414"/>
        <v>PO63000744</v>
      </c>
      <c r="O9533" t="e">
        <f>VLOOKUP(N9533,'1_คตง_ภาพรวม'!L9533:M9583,2,FALSE)</f>
        <v>#N/A</v>
      </c>
    </row>
    <row r="9534" spans="1:15" hidden="1">
      <c r="A9534" s="31" t="s">
        <v>9849</v>
      </c>
      <c r="B9534" s="31" t="s">
        <v>23880</v>
      </c>
      <c r="C9534" s="31" t="s">
        <v>23881</v>
      </c>
      <c r="D9534" s="32">
        <v>44287</v>
      </c>
      <c r="E9534" s="31" t="s">
        <v>23882</v>
      </c>
      <c r="F9534" s="31" t="s">
        <v>9875</v>
      </c>
      <c r="G9534" s="33">
        <v>30195</v>
      </c>
      <c r="H9534" s="33">
        <v>30195</v>
      </c>
      <c r="I9534" s="31" t="s">
        <v>9762</v>
      </c>
      <c r="J9534" s="31" t="s">
        <v>9763</v>
      </c>
      <c r="K9534" s="33">
        <v>30195</v>
      </c>
      <c r="L9534" s="31" t="s">
        <v>9764</v>
      </c>
      <c r="M9534">
        <f t="shared" si="412"/>
        <v>15</v>
      </c>
      <c r="N9534" t="str">
        <f t="shared" si="414"/>
        <v>PO63000744</v>
      </c>
      <c r="O9534" t="e">
        <f>VLOOKUP(N9534,'1_คตง_ภาพรวม'!L9534:M9584,2,FALSE)</f>
        <v>#N/A</v>
      </c>
    </row>
    <row r="9535" spans="1:15" hidden="1">
      <c r="A9535" s="31" t="s">
        <v>9849</v>
      </c>
      <c r="B9535" s="31" t="s">
        <v>23883</v>
      </c>
      <c r="C9535" s="31" t="s">
        <v>23884</v>
      </c>
      <c r="D9535" s="32">
        <v>44287</v>
      </c>
      <c r="E9535" s="31" t="s">
        <v>23885</v>
      </c>
      <c r="F9535" s="31" t="s">
        <v>12612</v>
      </c>
      <c r="G9535" s="33">
        <v>-33660</v>
      </c>
      <c r="H9535" s="33">
        <v>-33660</v>
      </c>
      <c r="I9535" s="31" t="s">
        <v>9762</v>
      </c>
      <c r="J9535" s="31" t="s">
        <v>9763</v>
      </c>
      <c r="K9535" s="33">
        <v>-33660</v>
      </c>
      <c r="L9535" s="31" t="s">
        <v>9764</v>
      </c>
      <c r="M9535">
        <f t="shared" si="412"/>
        <v>15</v>
      </c>
      <c r="N9535" t="str">
        <f t="shared" si="414"/>
        <v>PO63000491</v>
      </c>
      <c r="O9535" t="e">
        <f>VLOOKUP(N9535,'1_คตง_ภาพรวม'!L9535:M9585,2,FALSE)</f>
        <v>#N/A</v>
      </c>
    </row>
    <row r="9536" spans="1:15" hidden="1">
      <c r="A9536" s="31" t="s">
        <v>9849</v>
      </c>
      <c r="B9536" s="31" t="s">
        <v>23883</v>
      </c>
      <c r="C9536" s="31" t="s">
        <v>23884</v>
      </c>
      <c r="D9536" s="32">
        <v>44287</v>
      </c>
      <c r="E9536" s="31" t="s">
        <v>23885</v>
      </c>
      <c r="F9536" s="31" t="s">
        <v>9875</v>
      </c>
      <c r="G9536" s="33">
        <v>33660</v>
      </c>
      <c r="H9536" s="33">
        <v>33660</v>
      </c>
      <c r="I9536" s="31" t="s">
        <v>9762</v>
      </c>
      <c r="J9536" s="31" t="s">
        <v>9763</v>
      </c>
      <c r="K9536" s="33">
        <v>33660</v>
      </c>
      <c r="L9536" s="31" t="s">
        <v>9764</v>
      </c>
      <c r="M9536">
        <f t="shared" si="412"/>
        <v>15</v>
      </c>
      <c r="N9536" t="str">
        <f t="shared" si="414"/>
        <v>PO63000491</v>
      </c>
      <c r="O9536" t="e">
        <f>VLOOKUP(N9536,'1_คตง_ภาพรวม'!L9536:M9586,2,FALSE)</f>
        <v>#N/A</v>
      </c>
    </row>
    <row r="9537" spans="1:15" hidden="1">
      <c r="A9537" s="31" t="s">
        <v>9849</v>
      </c>
      <c r="B9537" s="31" t="s">
        <v>23886</v>
      </c>
      <c r="C9537" s="31" t="s">
        <v>23887</v>
      </c>
      <c r="D9537" s="32">
        <v>44287</v>
      </c>
      <c r="E9537" s="31" t="s">
        <v>23888</v>
      </c>
      <c r="F9537" s="31" t="s">
        <v>12612</v>
      </c>
      <c r="G9537" s="33">
        <v>-29700</v>
      </c>
      <c r="H9537" s="33">
        <v>-29700</v>
      </c>
      <c r="I9537" s="31" t="s">
        <v>9762</v>
      </c>
      <c r="J9537" s="31" t="s">
        <v>9763</v>
      </c>
      <c r="K9537" s="33">
        <v>-29700</v>
      </c>
      <c r="L9537" s="31" t="s">
        <v>9764</v>
      </c>
      <c r="M9537">
        <f t="shared" si="412"/>
        <v>15</v>
      </c>
      <c r="N9537" t="str">
        <f t="shared" si="414"/>
        <v>PO64000294</v>
      </c>
      <c r="O9537" t="e">
        <f>VLOOKUP(N9537,'1_คตง_ภาพรวม'!L9537:M9587,2,FALSE)</f>
        <v>#N/A</v>
      </c>
    </row>
    <row r="9538" spans="1:15" hidden="1">
      <c r="A9538" s="31" t="s">
        <v>9849</v>
      </c>
      <c r="B9538" s="31" t="s">
        <v>23886</v>
      </c>
      <c r="C9538" s="31" t="s">
        <v>23887</v>
      </c>
      <c r="D9538" s="32">
        <v>44287</v>
      </c>
      <c r="E9538" s="31" t="s">
        <v>23888</v>
      </c>
      <c r="F9538" s="31" t="s">
        <v>9875</v>
      </c>
      <c r="G9538" s="33">
        <v>29700</v>
      </c>
      <c r="H9538" s="33">
        <v>29700</v>
      </c>
      <c r="I9538" s="31" t="s">
        <v>9762</v>
      </c>
      <c r="J9538" s="31" t="s">
        <v>9763</v>
      </c>
      <c r="K9538" s="33">
        <v>29700</v>
      </c>
      <c r="L9538" s="31" t="s">
        <v>9764</v>
      </c>
      <c r="M9538">
        <f t="shared" si="412"/>
        <v>15</v>
      </c>
      <c r="N9538" t="str">
        <f t="shared" si="414"/>
        <v>PO64000294</v>
      </c>
      <c r="O9538" t="e">
        <f>VLOOKUP(N9538,'1_คตง_ภาพรวม'!L9538:M9588,2,FALSE)</f>
        <v>#N/A</v>
      </c>
    </row>
    <row r="9539" spans="1:15" hidden="1">
      <c r="A9539" s="31" t="s">
        <v>9849</v>
      </c>
      <c r="B9539" s="31" t="s">
        <v>23889</v>
      </c>
      <c r="C9539" s="31" t="s">
        <v>23890</v>
      </c>
      <c r="D9539" s="32">
        <v>44287</v>
      </c>
      <c r="E9539" s="31" t="s">
        <v>23891</v>
      </c>
      <c r="F9539" s="31" t="s">
        <v>12612</v>
      </c>
      <c r="G9539" s="33">
        <v>-38115</v>
      </c>
      <c r="H9539" s="33">
        <v>-38115</v>
      </c>
      <c r="I9539" s="31" t="s">
        <v>9762</v>
      </c>
      <c r="J9539" s="31" t="s">
        <v>9763</v>
      </c>
      <c r="K9539" s="33">
        <v>-38115</v>
      </c>
      <c r="L9539" s="31" t="s">
        <v>9764</v>
      </c>
      <c r="M9539">
        <f t="shared" ref="M9539:M9602" si="415">FIND("PO",E9539)</f>
        <v>15</v>
      </c>
      <c r="N9539" t="str">
        <f t="shared" si="414"/>
        <v>PO64000013</v>
      </c>
      <c r="O9539" t="e">
        <f>VLOOKUP(N9539,'1_คตง_ภาพรวม'!L9539:M9589,2,FALSE)</f>
        <v>#N/A</v>
      </c>
    </row>
    <row r="9540" spans="1:15" hidden="1">
      <c r="A9540" s="31" t="s">
        <v>9849</v>
      </c>
      <c r="B9540" s="31" t="s">
        <v>23889</v>
      </c>
      <c r="C9540" s="31" t="s">
        <v>23890</v>
      </c>
      <c r="D9540" s="32">
        <v>44287</v>
      </c>
      <c r="E9540" s="31" t="s">
        <v>23891</v>
      </c>
      <c r="F9540" s="31" t="s">
        <v>9875</v>
      </c>
      <c r="G9540" s="33">
        <v>38115</v>
      </c>
      <c r="H9540" s="33">
        <v>38115</v>
      </c>
      <c r="I9540" s="31" t="s">
        <v>9762</v>
      </c>
      <c r="J9540" s="31" t="s">
        <v>9763</v>
      </c>
      <c r="K9540" s="33">
        <v>38115</v>
      </c>
      <c r="L9540" s="31" t="s">
        <v>9764</v>
      </c>
      <c r="M9540">
        <f t="shared" si="415"/>
        <v>15</v>
      </c>
      <c r="N9540" t="str">
        <f t="shared" si="414"/>
        <v>PO64000013</v>
      </c>
      <c r="O9540" t="e">
        <f>VLOOKUP(N9540,'1_คตง_ภาพรวม'!L9540:M9590,2,FALSE)</f>
        <v>#N/A</v>
      </c>
    </row>
    <row r="9541" spans="1:15" hidden="1">
      <c r="A9541" s="31" t="s">
        <v>9849</v>
      </c>
      <c r="B9541" s="31" t="s">
        <v>23892</v>
      </c>
      <c r="C9541" s="31" t="s">
        <v>23893</v>
      </c>
      <c r="D9541" s="32">
        <v>44287</v>
      </c>
      <c r="E9541" s="31" t="s">
        <v>23894</v>
      </c>
      <c r="F9541" s="31" t="s">
        <v>12612</v>
      </c>
      <c r="G9541" s="33">
        <v>-68211</v>
      </c>
      <c r="H9541" s="33">
        <v>-68211</v>
      </c>
      <c r="I9541" s="31" t="s">
        <v>9762</v>
      </c>
      <c r="J9541" s="31" t="s">
        <v>9763</v>
      </c>
      <c r="K9541" s="33">
        <v>-68211</v>
      </c>
      <c r="L9541" s="31" t="s">
        <v>9764</v>
      </c>
      <c r="M9541">
        <f t="shared" si="415"/>
        <v>15</v>
      </c>
      <c r="N9541" t="str">
        <f t="shared" si="414"/>
        <v>PO64000068</v>
      </c>
      <c r="O9541" t="e">
        <f>VLOOKUP(N9541,'1_คตง_ภาพรวม'!L9541:M9591,2,FALSE)</f>
        <v>#N/A</v>
      </c>
    </row>
    <row r="9542" spans="1:15" hidden="1">
      <c r="A9542" s="31" t="s">
        <v>9849</v>
      </c>
      <c r="B9542" s="31" t="s">
        <v>23892</v>
      </c>
      <c r="C9542" s="31" t="s">
        <v>23893</v>
      </c>
      <c r="D9542" s="32">
        <v>44287</v>
      </c>
      <c r="E9542" s="31" t="s">
        <v>23894</v>
      </c>
      <c r="F9542" s="31" t="s">
        <v>9875</v>
      </c>
      <c r="G9542" s="33">
        <v>68211</v>
      </c>
      <c r="H9542" s="33">
        <v>68211</v>
      </c>
      <c r="I9542" s="31" t="s">
        <v>9762</v>
      </c>
      <c r="J9542" s="31" t="s">
        <v>9763</v>
      </c>
      <c r="K9542" s="33">
        <v>68211</v>
      </c>
      <c r="L9542" s="31" t="s">
        <v>9764</v>
      </c>
      <c r="M9542">
        <f t="shared" si="415"/>
        <v>15</v>
      </c>
      <c r="N9542" t="str">
        <f t="shared" si="414"/>
        <v>PO64000068</v>
      </c>
      <c r="O9542" t="e">
        <f>VLOOKUP(N9542,'1_คตง_ภาพรวม'!L9542:M9592,2,FALSE)</f>
        <v>#N/A</v>
      </c>
    </row>
    <row r="9543" spans="1:15" hidden="1">
      <c r="A9543" s="31" t="s">
        <v>9849</v>
      </c>
      <c r="B9543" s="31" t="s">
        <v>23895</v>
      </c>
      <c r="C9543" s="31" t="s">
        <v>23896</v>
      </c>
      <c r="D9543" s="32">
        <v>44287</v>
      </c>
      <c r="E9543" s="31" t="s">
        <v>23897</v>
      </c>
      <c r="F9543" s="31" t="s">
        <v>12612</v>
      </c>
      <c r="G9543" s="33">
        <v>-21186</v>
      </c>
      <c r="H9543" s="33">
        <v>-21186</v>
      </c>
      <c r="I9543" s="31" t="s">
        <v>9762</v>
      </c>
      <c r="J9543" s="31" t="s">
        <v>9763</v>
      </c>
      <c r="K9543" s="33">
        <v>-21186</v>
      </c>
      <c r="L9543" s="31" t="s">
        <v>9764</v>
      </c>
      <c r="M9543">
        <f t="shared" si="415"/>
        <v>15</v>
      </c>
      <c r="N9543" t="str">
        <f t="shared" si="414"/>
        <v>PO64000254</v>
      </c>
      <c r="O9543" t="e">
        <f>VLOOKUP(N9543,'1_คตง_ภาพรวม'!L9543:M9593,2,FALSE)</f>
        <v>#N/A</v>
      </c>
    </row>
    <row r="9544" spans="1:15" hidden="1">
      <c r="A9544" s="31" t="s">
        <v>9849</v>
      </c>
      <c r="B9544" s="31" t="s">
        <v>23895</v>
      </c>
      <c r="C9544" s="31" t="s">
        <v>23896</v>
      </c>
      <c r="D9544" s="32">
        <v>44287</v>
      </c>
      <c r="E9544" s="31" t="s">
        <v>23897</v>
      </c>
      <c r="F9544" s="31" t="s">
        <v>9875</v>
      </c>
      <c r="G9544" s="33">
        <v>21186</v>
      </c>
      <c r="H9544" s="33">
        <v>21186</v>
      </c>
      <c r="I9544" s="31" t="s">
        <v>9762</v>
      </c>
      <c r="J9544" s="31" t="s">
        <v>9763</v>
      </c>
      <c r="K9544" s="33">
        <v>21186</v>
      </c>
      <c r="L9544" s="31" t="s">
        <v>9764</v>
      </c>
      <c r="M9544">
        <f t="shared" si="415"/>
        <v>15</v>
      </c>
      <c r="N9544" t="str">
        <f t="shared" si="414"/>
        <v>PO64000254</v>
      </c>
      <c r="O9544" t="e">
        <f>VLOOKUP(N9544,'1_คตง_ภาพรวม'!L9544:M9594,2,FALSE)</f>
        <v>#N/A</v>
      </c>
    </row>
    <row r="9545" spans="1:15" hidden="1">
      <c r="A9545" s="31" t="s">
        <v>9849</v>
      </c>
      <c r="B9545" s="31" t="s">
        <v>23898</v>
      </c>
      <c r="C9545" s="31" t="s">
        <v>23899</v>
      </c>
      <c r="D9545" s="32">
        <v>44287</v>
      </c>
      <c r="E9545" s="31" t="s">
        <v>23900</v>
      </c>
      <c r="F9545" s="31" t="s">
        <v>12612</v>
      </c>
      <c r="G9545" s="33">
        <v>-15840</v>
      </c>
      <c r="H9545" s="33">
        <v>-15840</v>
      </c>
      <c r="I9545" s="31" t="s">
        <v>9762</v>
      </c>
      <c r="J9545" s="31" t="s">
        <v>9763</v>
      </c>
      <c r="K9545" s="33">
        <v>-15840</v>
      </c>
      <c r="L9545" s="31" t="s">
        <v>9764</v>
      </c>
      <c r="M9545">
        <f t="shared" si="415"/>
        <v>15</v>
      </c>
      <c r="N9545" t="str">
        <f t="shared" si="414"/>
        <v>PO64000178</v>
      </c>
      <c r="O9545" t="e">
        <f>VLOOKUP(N9545,'1_คตง_ภาพรวม'!L9545:M9595,2,FALSE)</f>
        <v>#N/A</v>
      </c>
    </row>
    <row r="9546" spans="1:15" hidden="1">
      <c r="A9546" s="31" t="s">
        <v>9849</v>
      </c>
      <c r="B9546" s="31" t="s">
        <v>23898</v>
      </c>
      <c r="C9546" s="31" t="s">
        <v>23899</v>
      </c>
      <c r="D9546" s="32">
        <v>44287</v>
      </c>
      <c r="E9546" s="31" t="s">
        <v>23900</v>
      </c>
      <c r="F9546" s="31" t="s">
        <v>9875</v>
      </c>
      <c r="G9546" s="33">
        <v>15840</v>
      </c>
      <c r="H9546" s="33">
        <v>15840</v>
      </c>
      <c r="I9546" s="31" t="s">
        <v>9762</v>
      </c>
      <c r="J9546" s="31" t="s">
        <v>9763</v>
      </c>
      <c r="K9546" s="33">
        <v>15840</v>
      </c>
      <c r="L9546" s="31" t="s">
        <v>9764</v>
      </c>
      <c r="M9546">
        <f t="shared" si="415"/>
        <v>15</v>
      </c>
      <c r="N9546" t="str">
        <f t="shared" si="414"/>
        <v>PO64000178</v>
      </c>
      <c r="O9546" t="e">
        <f>VLOOKUP(N9546,'1_คตง_ภาพรวม'!L9546:M9596,2,FALSE)</f>
        <v>#N/A</v>
      </c>
    </row>
    <row r="9547" spans="1:15" hidden="1">
      <c r="A9547" s="31" t="s">
        <v>9849</v>
      </c>
      <c r="B9547" s="31" t="s">
        <v>23901</v>
      </c>
      <c r="C9547" s="31" t="s">
        <v>23902</v>
      </c>
      <c r="D9547" s="32">
        <v>44287</v>
      </c>
      <c r="E9547" s="31" t="s">
        <v>23903</v>
      </c>
      <c r="F9547" s="31" t="s">
        <v>21415</v>
      </c>
      <c r="G9547" s="33">
        <v>-291000</v>
      </c>
      <c r="H9547" s="33">
        <v>-291000</v>
      </c>
      <c r="I9547" s="31" t="s">
        <v>9762</v>
      </c>
      <c r="J9547" s="31" t="s">
        <v>9763</v>
      </c>
      <c r="K9547" s="33">
        <v>-291000</v>
      </c>
      <c r="L9547" s="31" t="s">
        <v>9764</v>
      </c>
      <c r="M9547" t="e">
        <f t="shared" si="415"/>
        <v>#VALUE!</v>
      </c>
    </row>
    <row r="9548" spans="1:15" hidden="1">
      <c r="A9548" s="31" t="s">
        <v>9849</v>
      </c>
      <c r="B9548" s="31" t="s">
        <v>23901</v>
      </c>
      <c r="C9548" s="31" t="s">
        <v>23902</v>
      </c>
      <c r="D9548" s="32">
        <v>44287</v>
      </c>
      <c r="E9548" s="31" t="s">
        <v>23903</v>
      </c>
      <c r="F9548" s="31" t="s">
        <v>21416</v>
      </c>
      <c r="G9548" s="33">
        <v>291000</v>
      </c>
      <c r="H9548" s="33">
        <v>291000</v>
      </c>
      <c r="I9548" s="31" t="s">
        <v>9762</v>
      </c>
      <c r="J9548" s="31" t="s">
        <v>9763</v>
      </c>
      <c r="K9548" s="33">
        <v>291000</v>
      </c>
      <c r="L9548" s="31" t="s">
        <v>9764</v>
      </c>
      <c r="M9548" t="e">
        <f t="shared" si="415"/>
        <v>#VALUE!</v>
      </c>
    </row>
    <row r="9549" spans="1:15" hidden="1">
      <c r="A9549" s="31" t="s">
        <v>9849</v>
      </c>
      <c r="B9549" s="31" t="s">
        <v>23904</v>
      </c>
      <c r="C9549" s="31" t="s">
        <v>23905</v>
      </c>
      <c r="D9549" s="32">
        <v>44288</v>
      </c>
      <c r="E9549" s="31" t="s">
        <v>23906</v>
      </c>
      <c r="F9549" s="31" t="s">
        <v>12612</v>
      </c>
      <c r="G9549" s="33">
        <v>-1000</v>
      </c>
      <c r="H9549" s="33">
        <v>-1000</v>
      </c>
      <c r="I9549" s="31" t="s">
        <v>9762</v>
      </c>
      <c r="J9549" s="31" t="s">
        <v>9763</v>
      </c>
      <c r="K9549" s="33">
        <v>-1000</v>
      </c>
      <c r="L9549" s="31" t="s">
        <v>9764</v>
      </c>
      <c r="M9549" t="e">
        <f t="shared" si="415"/>
        <v>#VALUE!</v>
      </c>
    </row>
    <row r="9550" spans="1:15" hidden="1">
      <c r="A9550" s="31" t="s">
        <v>9849</v>
      </c>
      <c r="B9550" s="31" t="s">
        <v>23904</v>
      </c>
      <c r="C9550" s="31" t="s">
        <v>23905</v>
      </c>
      <c r="D9550" s="32">
        <v>44288</v>
      </c>
      <c r="E9550" s="31" t="s">
        <v>23906</v>
      </c>
      <c r="F9550" s="31" t="s">
        <v>9875</v>
      </c>
      <c r="G9550" s="33">
        <v>1000</v>
      </c>
      <c r="H9550" s="33">
        <v>1000</v>
      </c>
      <c r="I9550" s="31" t="s">
        <v>9762</v>
      </c>
      <c r="J9550" s="31" t="s">
        <v>9763</v>
      </c>
      <c r="K9550" s="33">
        <v>1000</v>
      </c>
      <c r="L9550" s="31" t="s">
        <v>9764</v>
      </c>
      <c r="M9550" t="e">
        <f t="shared" si="415"/>
        <v>#VALUE!</v>
      </c>
    </row>
    <row r="9551" spans="1:15" hidden="1">
      <c r="A9551" s="31" t="s">
        <v>9849</v>
      </c>
      <c r="B9551" s="31" t="s">
        <v>23907</v>
      </c>
      <c r="C9551" s="31" t="s">
        <v>23908</v>
      </c>
      <c r="D9551" s="32">
        <v>44288</v>
      </c>
      <c r="E9551" s="31" t="s">
        <v>23909</v>
      </c>
      <c r="F9551" s="31" t="s">
        <v>12612</v>
      </c>
      <c r="G9551" s="33">
        <v>-1000</v>
      </c>
      <c r="H9551" s="33">
        <v>-1000</v>
      </c>
      <c r="I9551" s="31" t="s">
        <v>9762</v>
      </c>
      <c r="J9551" s="31" t="s">
        <v>9763</v>
      </c>
      <c r="K9551" s="33">
        <v>-1000</v>
      </c>
      <c r="L9551" s="31" t="s">
        <v>9764</v>
      </c>
      <c r="M9551" t="e">
        <f t="shared" si="415"/>
        <v>#VALUE!</v>
      </c>
    </row>
    <row r="9552" spans="1:15" hidden="1">
      <c r="A9552" s="31" t="s">
        <v>9849</v>
      </c>
      <c r="B9552" s="31" t="s">
        <v>23907</v>
      </c>
      <c r="C9552" s="31" t="s">
        <v>23908</v>
      </c>
      <c r="D9552" s="32">
        <v>44288</v>
      </c>
      <c r="E9552" s="31" t="s">
        <v>23909</v>
      </c>
      <c r="F9552" s="31" t="s">
        <v>9875</v>
      </c>
      <c r="G9552" s="33">
        <v>1000</v>
      </c>
      <c r="H9552" s="33">
        <v>1000</v>
      </c>
      <c r="I9552" s="31" t="s">
        <v>9762</v>
      </c>
      <c r="J9552" s="31" t="s">
        <v>9763</v>
      </c>
      <c r="K9552" s="33">
        <v>1000</v>
      </c>
      <c r="L9552" s="31" t="s">
        <v>9764</v>
      </c>
      <c r="M9552" t="e">
        <f t="shared" si="415"/>
        <v>#VALUE!</v>
      </c>
    </row>
    <row r="9553" spans="1:15" hidden="1">
      <c r="A9553" s="31" t="s">
        <v>9757</v>
      </c>
      <c r="B9553" s="31" t="s">
        <v>23910</v>
      </c>
      <c r="C9553" s="31" t="s">
        <v>23911</v>
      </c>
      <c r="D9553" s="32">
        <v>44287</v>
      </c>
      <c r="E9553" s="31" t="s">
        <v>23912</v>
      </c>
      <c r="F9553" s="31" t="s">
        <v>20163</v>
      </c>
      <c r="G9553" s="33">
        <v>-49389255.82</v>
      </c>
      <c r="H9553" s="33">
        <v>-49389255.82</v>
      </c>
      <c r="I9553" s="31" t="s">
        <v>9762</v>
      </c>
      <c r="J9553" s="31" t="s">
        <v>9763</v>
      </c>
      <c r="K9553" s="33">
        <v>-49389255.82</v>
      </c>
      <c r="L9553" s="31" t="s">
        <v>9764</v>
      </c>
      <c r="M9553" t="e">
        <f t="shared" si="415"/>
        <v>#VALUE!</v>
      </c>
    </row>
    <row r="9554" spans="1:15" hidden="1">
      <c r="A9554" s="31" t="s">
        <v>9757</v>
      </c>
      <c r="B9554" s="31" t="s">
        <v>23910</v>
      </c>
      <c r="C9554" s="31" t="s">
        <v>23911</v>
      </c>
      <c r="D9554" s="32">
        <v>44287</v>
      </c>
      <c r="E9554" s="31" t="s">
        <v>23912</v>
      </c>
      <c r="F9554" s="31" t="s">
        <v>10067</v>
      </c>
      <c r="G9554" s="33">
        <v>49389255.82</v>
      </c>
      <c r="H9554" s="33">
        <v>49389255.82</v>
      </c>
      <c r="I9554" s="31" t="s">
        <v>9762</v>
      </c>
      <c r="J9554" s="31" t="s">
        <v>9763</v>
      </c>
      <c r="K9554" s="33">
        <v>49389255.82</v>
      </c>
      <c r="L9554" s="31" t="s">
        <v>9764</v>
      </c>
      <c r="M9554" t="e">
        <f t="shared" si="415"/>
        <v>#VALUE!</v>
      </c>
    </row>
    <row r="9555" spans="1:15" hidden="1">
      <c r="A9555" s="31" t="s">
        <v>9849</v>
      </c>
      <c r="B9555" s="31" t="s">
        <v>23913</v>
      </c>
      <c r="C9555" s="31" t="s">
        <v>23914</v>
      </c>
      <c r="D9555" s="32">
        <v>44288</v>
      </c>
      <c r="E9555" s="31" t="s">
        <v>23915</v>
      </c>
      <c r="F9555" s="31" t="s">
        <v>12612</v>
      </c>
      <c r="G9555" s="33">
        <v>-18315</v>
      </c>
      <c r="H9555" s="33">
        <v>-18315</v>
      </c>
      <c r="I9555" s="31" t="s">
        <v>9762</v>
      </c>
      <c r="J9555" s="31" t="s">
        <v>9763</v>
      </c>
      <c r="K9555" s="33">
        <v>-18315</v>
      </c>
      <c r="L9555" s="31" t="s">
        <v>9764</v>
      </c>
      <c r="M9555">
        <f t="shared" si="415"/>
        <v>15</v>
      </c>
      <c r="N9555" t="str">
        <f t="shared" ref="N9555:N9570" si="416">MID(E9555,M9555,10)</f>
        <v>PO64000116</v>
      </c>
      <c r="O9555" t="e">
        <f>VLOOKUP(N9555,'1_คตง_ภาพรวม'!L9555:M9605,2,FALSE)</f>
        <v>#N/A</v>
      </c>
    </row>
    <row r="9556" spans="1:15" hidden="1">
      <c r="A9556" s="31" t="s">
        <v>9849</v>
      </c>
      <c r="B9556" s="31" t="s">
        <v>23913</v>
      </c>
      <c r="C9556" s="31" t="s">
        <v>23914</v>
      </c>
      <c r="D9556" s="32">
        <v>44288</v>
      </c>
      <c r="E9556" s="31" t="s">
        <v>23915</v>
      </c>
      <c r="F9556" s="31" t="s">
        <v>9875</v>
      </c>
      <c r="G9556" s="33">
        <v>18315</v>
      </c>
      <c r="H9556" s="33">
        <v>18315</v>
      </c>
      <c r="I9556" s="31" t="s">
        <v>9762</v>
      </c>
      <c r="J9556" s="31" t="s">
        <v>9763</v>
      </c>
      <c r="K9556" s="33">
        <v>18315</v>
      </c>
      <c r="L9556" s="31" t="s">
        <v>9764</v>
      </c>
      <c r="M9556">
        <f t="shared" si="415"/>
        <v>15</v>
      </c>
      <c r="N9556" t="str">
        <f t="shared" si="416"/>
        <v>PO64000116</v>
      </c>
      <c r="O9556" t="e">
        <f>VLOOKUP(N9556,'1_คตง_ภาพรวม'!L9556:M9606,2,FALSE)</f>
        <v>#N/A</v>
      </c>
    </row>
    <row r="9557" spans="1:15" hidden="1">
      <c r="A9557" s="31" t="s">
        <v>9849</v>
      </c>
      <c r="B9557" s="31" t="s">
        <v>23916</v>
      </c>
      <c r="C9557" s="31" t="s">
        <v>23917</v>
      </c>
      <c r="D9557" s="32">
        <v>44288</v>
      </c>
      <c r="E9557" s="31" t="s">
        <v>23918</v>
      </c>
      <c r="F9557" s="31" t="s">
        <v>12612</v>
      </c>
      <c r="G9557" s="33">
        <v>-25245</v>
      </c>
      <c r="H9557" s="33">
        <v>-25245</v>
      </c>
      <c r="I9557" s="31" t="s">
        <v>9762</v>
      </c>
      <c r="J9557" s="31" t="s">
        <v>9763</v>
      </c>
      <c r="K9557" s="33">
        <v>-25245</v>
      </c>
      <c r="L9557" s="31" t="s">
        <v>9764</v>
      </c>
      <c r="M9557">
        <f t="shared" si="415"/>
        <v>15</v>
      </c>
      <c r="N9557" t="str">
        <f t="shared" si="416"/>
        <v>PO63000387</v>
      </c>
      <c r="O9557" t="e">
        <f>VLOOKUP(N9557,'1_คตง_ภาพรวม'!L9557:M9607,2,FALSE)</f>
        <v>#N/A</v>
      </c>
    </row>
    <row r="9558" spans="1:15" hidden="1">
      <c r="A9558" s="31" t="s">
        <v>9849</v>
      </c>
      <c r="B9558" s="31" t="s">
        <v>23916</v>
      </c>
      <c r="C9558" s="31" t="s">
        <v>23917</v>
      </c>
      <c r="D9558" s="32">
        <v>44288</v>
      </c>
      <c r="E9558" s="31" t="s">
        <v>23918</v>
      </c>
      <c r="F9558" s="31" t="s">
        <v>9875</v>
      </c>
      <c r="G9558" s="33">
        <v>25245</v>
      </c>
      <c r="H9558" s="33">
        <v>25245</v>
      </c>
      <c r="I9558" s="31" t="s">
        <v>9762</v>
      </c>
      <c r="J9558" s="31" t="s">
        <v>9763</v>
      </c>
      <c r="K9558" s="33">
        <v>25245</v>
      </c>
      <c r="L9558" s="31" t="s">
        <v>9764</v>
      </c>
      <c r="M9558">
        <f t="shared" si="415"/>
        <v>15</v>
      </c>
      <c r="N9558" t="str">
        <f t="shared" si="416"/>
        <v>PO63000387</v>
      </c>
      <c r="O9558" t="e">
        <f>VLOOKUP(N9558,'1_คตง_ภาพรวม'!L9558:M9608,2,FALSE)</f>
        <v>#N/A</v>
      </c>
    </row>
    <row r="9559" spans="1:15" hidden="1">
      <c r="A9559" s="31" t="s">
        <v>9849</v>
      </c>
      <c r="B9559" s="31" t="s">
        <v>23919</v>
      </c>
      <c r="C9559" s="31" t="s">
        <v>23920</v>
      </c>
      <c r="D9559" s="32">
        <v>44288</v>
      </c>
      <c r="E9559" s="31" t="s">
        <v>23921</v>
      </c>
      <c r="F9559" s="31" t="s">
        <v>12612</v>
      </c>
      <c r="G9559" s="33">
        <v>-21780</v>
      </c>
      <c r="H9559" s="33">
        <v>-21780</v>
      </c>
      <c r="I9559" s="31" t="s">
        <v>9762</v>
      </c>
      <c r="J9559" s="31" t="s">
        <v>9763</v>
      </c>
      <c r="K9559" s="33">
        <v>-21780</v>
      </c>
      <c r="L9559" s="31" t="s">
        <v>9764</v>
      </c>
      <c r="M9559">
        <f t="shared" si="415"/>
        <v>15</v>
      </c>
      <c r="N9559" t="str">
        <f t="shared" si="416"/>
        <v>PO64000118</v>
      </c>
      <c r="O9559" t="e">
        <f>VLOOKUP(N9559,'1_คตง_ภาพรวม'!L9559:M9609,2,FALSE)</f>
        <v>#N/A</v>
      </c>
    </row>
    <row r="9560" spans="1:15" hidden="1">
      <c r="A9560" s="31" t="s">
        <v>9849</v>
      </c>
      <c r="B9560" s="31" t="s">
        <v>23919</v>
      </c>
      <c r="C9560" s="31" t="s">
        <v>23920</v>
      </c>
      <c r="D9560" s="32">
        <v>44288</v>
      </c>
      <c r="E9560" s="31" t="s">
        <v>23921</v>
      </c>
      <c r="F9560" s="31" t="s">
        <v>9875</v>
      </c>
      <c r="G9560" s="33">
        <v>21780</v>
      </c>
      <c r="H9560" s="33">
        <v>21780</v>
      </c>
      <c r="I9560" s="31" t="s">
        <v>9762</v>
      </c>
      <c r="J9560" s="31" t="s">
        <v>9763</v>
      </c>
      <c r="K9560" s="33">
        <v>21780</v>
      </c>
      <c r="L9560" s="31" t="s">
        <v>9764</v>
      </c>
      <c r="M9560">
        <f t="shared" si="415"/>
        <v>15</v>
      </c>
      <c r="N9560" t="str">
        <f t="shared" si="416"/>
        <v>PO64000118</v>
      </c>
      <c r="O9560" t="e">
        <f>VLOOKUP(N9560,'1_คตง_ภาพรวม'!L9560:M9610,2,FALSE)</f>
        <v>#N/A</v>
      </c>
    </row>
    <row r="9561" spans="1:15" hidden="1">
      <c r="A9561" s="31" t="s">
        <v>9849</v>
      </c>
      <c r="B9561" s="31" t="s">
        <v>23922</v>
      </c>
      <c r="C9561" s="31" t="s">
        <v>23923</v>
      </c>
      <c r="D9561" s="32">
        <v>44288</v>
      </c>
      <c r="E9561" s="31" t="s">
        <v>23924</v>
      </c>
      <c r="F9561" s="31" t="s">
        <v>12612</v>
      </c>
      <c r="G9561" s="33">
        <v>-24750</v>
      </c>
      <c r="H9561" s="33">
        <v>-24750</v>
      </c>
      <c r="I9561" s="31" t="s">
        <v>9762</v>
      </c>
      <c r="J9561" s="31" t="s">
        <v>9763</v>
      </c>
      <c r="K9561" s="33">
        <v>-24750</v>
      </c>
      <c r="L9561" s="31" t="s">
        <v>9764</v>
      </c>
      <c r="M9561">
        <f t="shared" si="415"/>
        <v>15</v>
      </c>
      <c r="N9561" t="str">
        <f t="shared" si="416"/>
        <v>PO64000198</v>
      </c>
      <c r="O9561" t="e">
        <f>VLOOKUP(N9561,'1_คตง_ภาพรวม'!L9561:M9611,2,FALSE)</f>
        <v>#N/A</v>
      </c>
    </row>
    <row r="9562" spans="1:15" hidden="1">
      <c r="A9562" s="31" t="s">
        <v>9849</v>
      </c>
      <c r="B9562" s="31" t="s">
        <v>23922</v>
      </c>
      <c r="C9562" s="31" t="s">
        <v>23923</v>
      </c>
      <c r="D9562" s="32">
        <v>44288</v>
      </c>
      <c r="E9562" s="31" t="s">
        <v>23924</v>
      </c>
      <c r="F9562" s="31" t="s">
        <v>9875</v>
      </c>
      <c r="G9562" s="33">
        <v>24750</v>
      </c>
      <c r="H9562" s="33">
        <v>24750</v>
      </c>
      <c r="I9562" s="31" t="s">
        <v>9762</v>
      </c>
      <c r="J9562" s="31" t="s">
        <v>9763</v>
      </c>
      <c r="K9562" s="33">
        <v>24750</v>
      </c>
      <c r="L9562" s="31" t="s">
        <v>9764</v>
      </c>
      <c r="M9562">
        <f t="shared" si="415"/>
        <v>15</v>
      </c>
      <c r="N9562" t="str">
        <f t="shared" si="416"/>
        <v>PO64000198</v>
      </c>
      <c r="O9562" t="e">
        <f>VLOOKUP(N9562,'1_คตง_ภาพรวม'!L9562:M9612,2,FALSE)</f>
        <v>#N/A</v>
      </c>
    </row>
    <row r="9563" spans="1:15" hidden="1">
      <c r="A9563" s="31" t="s">
        <v>9849</v>
      </c>
      <c r="B9563" s="31" t="s">
        <v>23925</v>
      </c>
      <c r="C9563" s="31" t="s">
        <v>23926</v>
      </c>
      <c r="D9563" s="32">
        <v>44288</v>
      </c>
      <c r="E9563" s="31" t="s">
        <v>23927</v>
      </c>
      <c r="F9563" s="31" t="s">
        <v>12612</v>
      </c>
      <c r="G9563" s="33">
        <v>-18810</v>
      </c>
      <c r="H9563" s="33">
        <v>-18810</v>
      </c>
      <c r="I9563" s="31" t="s">
        <v>9762</v>
      </c>
      <c r="J9563" s="31" t="s">
        <v>9763</v>
      </c>
      <c r="K9563" s="33">
        <v>-18810</v>
      </c>
      <c r="L9563" s="31" t="s">
        <v>9764</v>
      </c>
      <c r="M9563">
        <f t="shared" si="415"/>
        <v>15</v>
      </c>
      <c r="N9563" t="str">
        <f t="shared" si="416"/>
        <v>PO64000255</v>
      </c>
      <c r="O9563" t="e">
        <f>VLOOKUP(N9563,'1_คตง_ภาพรวม'!L9563:M9613,2,FALSE)</f>
        <v>#N/A</v>
      </c>
    </row>
    <row r="9564" spans="1:15" hidden="1">
      <c r="A9564" s="31" t="s">
        <v>9849</v>
      </c>
      <c r="B9564" s="31" t="s">
        <v>23925</v>
      </c>
      <c r="C9564" s="31" t="s">
        <v>23926</v>
      </c>
      <c r="D9564" s="32">
        <v>44288</v>
      </c>
      <c r="E9564" s="31" t="s">
        <v>23927</v>
      </c>
      <c r="F9564" s="31" t="s">
        <v>9875</v>
      </c>
      <c r="G9564" s="33">
        <v>18810</v>
      </c>
      <c r="H9564" s="33">
        <v>18810</v>
      </c>
      <c r="I9564" s="31" t="s">
        <v>9762</v>
      </c>
      <c r="J9564" s="31" t="s">
        <v>9763</v>
      </c>
      <c r="K9564" s="33">
        <v>18810</v>
      </c>
      <c r="L9564" s="31" t="s">
        <v>9764</v>
      </c>
      <c r="M9564">
        <f t="shared" si="415"/>
        <v>15</v>
      </c>
      <c r="N9564" t="str">
        <f t="shared" si="416"/>
        <v>PO64000255</v>
      </c>
      <c r="O9564" t="e">
        <f>VLOOKUP(N9564,'1_คตง_ภาพรวม'!L9564:M9614,2,FALSE)</f>
        <v>#N/A</v>
      </c>
    </row>
    <row r="9565" spans="1:15" hidden="1">
      <c r="A9565" s="31" t="s">
        <v>9849</v>
      </c>
      <c r="B9565" s="31" t="s">
        <v>23928</v>
      </c>
      <c r="C9565" s="31" t="s">
        <v>23929</v>
      </c>
      <c r="D9565" s="32">
        <v>44288</v>
      </c>
      <c r="E9565" s="31" t="s">
        <v>23930</v>
      </c>
      <c r="F9565" s="31" t="s">
        <v>12612</v>
      </c>
      <c r="G9565" s="33">
        <v>-29700</v>
      </c>
      <c r="H9565" s="33">
        <v>-29700</v>
      </c>
      <c r="I9565" s="31" t="s">
        <v>9762</v>
      </c>
      <c r="J9565" s="31" t="s">
        <v>9763</v>
      </c>
      <c r="K9565" s="33">
        <v>-29700</v>
      </c>
      <c r="L9565" s="31" t="s">
        <v>9764</v>
      </c>
      <c r="M9565">
        <f t="shared" si="415"/>
        <v>15</v>
      </c>
      <c r="N9565" t="str">
        <f t="shared" si="416"/>
        <v>PO64000210</v>
      </c>
      <c r="O9565" t="e">
        <f>VLOOKUP(N9565,'1_คตง_ภาพรวม'!L9565:M9615,2,FALSE)</f>
        <v>#N/A</v>
      </c>
    </row>
    <row r="9566" spans="1:15" hidden="1">
      <c r="A9566" s="31" t="s">
        <v>9849</v>
      </c>
      <c r="B9566" s="31" t="s">
        <v>23928</v>
      </c>
      <c r="C9566" s="31" t="s">
        <v>23929</v>
      </c>
      <c r="D9566" s="32">
        <v>44288</v>
      </c>
      <c r="E9566" s="31" t="s">
        <v>23930</v>
      </c>
      <c r="F9566" s="31" t="s">
        <v>9875</v>
      </c>
      <c r="G9566" s="33">
        <v>29700</v>
      </c>
      <c r="H9566" s="33">
        <v>29700</v>
      </c>
      <c r="I9566" s="31" t="s">
        <v>9762</v>
      </c>
      <c r="J9566" s="31" t="s">
        <v>9763</v>
      </c>
      <c r="K9566" s="33">
        <v>29700</v>
      </c>
      <c r="L9566" s="31" t="s">
        <v>9764</v>
      </c>
      <c r="M9566">
        <f t="shared" si="415"/>
        <v>15</v>
      </c>
      <c r="N9566" t="str">
        <f t="shared" si="416"/>
        <v>PO64000210</v>
      </c>
      <c r="O9566" t="e">
        <f>VLOOKUP(N9566,'1_คตง_ภาพรวม'!L9566:M9616,2,FALSE)</f>
        <v>#N/A</v>
      </c>
    </row>
    <row r="9567" spans="1:15" hidden="1">
      <c r="A9567" s="31" t="s">
        <v>9849</v>
      </c>
      <c r="B9567" s="31" t="s">
        <v>23931</v>
      </c>
      <c r="C9567" s="31" t="s">
        <v>23932</v>
      </c>
      <c r="D9567" s="32">
        <v>44288</v>
      </c>
      <c r="E9567" s="31" t="s">
        <v>23933</v>
      </c>
      <c r="F9567" s="31" t="s">
        <v>12612</v>
      </c>
      <c r="G9567" s="33">
        <v>-22275</v>
      </c>
      <c r="H9567" s="33">
        <v>-22275</v>
      </c>
      <c r="I9567" s="31" t="s">
        <v>9762</v>
      </c>
      <c r="J9567" s="31" t="s">
        <v>9763</v>
      </c>
      <c r="K9567" s="33">
        <v>-22275</v>
      </c>
      <c r="L9567" s="31" t="s">
        <v>9764</v>
      </c>
      <c r="M9567">
        <f t="shared" si="415"/>
        <v>15</v>
      </c>
      <c r="N9567" t="str">
        <f t="shared" si="416"/>
        <v>PO63000435</v>
      </c>
      <c r="O9567" t="e">
        <f>VLOOKUP(N9567,'1_คตง_ภาพรวม'!L9567:M9617,2,FALSE)</f>
        <v>#N/A</v>
      </c>
    </row>
    <row r="9568" spans="1:15" hidden="1">
      <c r="A9568" s="31" t="s">
        <v>9849</v>
      </c>
      <c r="B9568" s="31" t="s">
        <v>23931</v>
      </c>
      <c r="C9568" s="31" t="s">
        <v>23932</v>
      </c>
      <c r="D9568" s="32">
        <v>44288</v>
      </c>
      <c r="E9568" s="31" t="s">
        <v>23933</v>
      </c>
      <c r="F9568" s="31" t="s">
        <v>9875</v>
      </c>
      <c r="G9568" s="33">
        <v>22275</v>
      </c>
      <c r="H9568" s="33">
        <v>22275</v>
      </c>
      <c r="I9568" s="31" t="s">
        <v>9762</v>
      </c>
      <c r="J9568" s="31" t="s">
        <v>9763</v>
      </c>
      <c r="K9568" s="33">
        <v>22275</v>
      </c>
      <c r="L9568" s="31" t="s">
        <v>9764</v>
      </c>
      <c r="M9568">
        <f t="shared" si="415"/>
        <v>15</v>
      </c>
      <c r="N9568" t="str">
        <f t="shared" si="416"/>
        <v>PO63000435</v>
      </c>
      <c r="O9568" t="e">
        <f>VLOOKUP(N9568,'1_คตง_ภาพรวม'!L9568:M9618,2,FALSE)</f>
        <v>#N/A</v>
      </c>
    </row>
    <row r="9569" spans="1:15" hidden="1">
      <c r="A9569" s="31" t="s">
        <v>9849</v>
      </c>
      <c r="B9569" s="31" t="s">
        <v>23934</v>
      </c>
      <c r="C9569" s="31" t="s">
        <v>23935</v>
      </c>
      <c r="D9569" s="32">
        <v>44288</v>
      </c>
      <c r="E9569" s="31" t="s">
        <v>23936</v>
      </c>
      <c r="F9569" s="31" t="s">
        <v>12612</v>
      </c>
      <c r="G9569" s="33">
        <v>-25245</v>
      </c>
      <c r="H9569" s="33">
        <v>-25245</v>
      </c>
      <c r="I9569" s="31" t="s">
        <v>9762</v>
      </c>
      <c r="J9569" s="31" t="s">
        <v>9763</v>
      </c>
      <c r="K9569" s="33">
        <v>-25245</v>
      </c>
      <c r="L9569" s="31" t="s">
        <v>9764</v>
      </c>
      <c r="M9569">
        <f t="shared" si="415"/>
        <v>15</v>
      </c>
      <c r="N9569" t="str">
        <f t="shared" si="416"/>
        <v>PO64000313</v>
      </c>
      <c r="O9569" t="e">
        <f>VLOOKUP(N9569,'1_คตง_ภาพรวม'!L9569:M9619,2,FALSE)</f>
        <v>#N/A</v>
      </c>
    </row>
    <row r="9570" spans="1:15" hidden="1">
      <c r="A9570" s="31" t="s">
        <v>9849</v>
      </c>
      <c r="B9570" s="31" t="s">
        <v>23934</v>
      </c>
      <c r="C9570" s="31" t="s">
        <v>23935</v>
      </c>
      <c r="D9570" s="32">
        <v>44288</v>
      </c>
      <c r="E9570" s="31" t="s">
        <v>23936</v>
      </c>
      <c r="F9570" s="31" t="s">
        <v>9875</v>
      </c>
      <c r="G9570" s="33">
        <v>25245</v>
      </c>
      <c r="H9570" s="33">
        <v>25245</v>
      </c>
      <c r="I9570" s="31" t="s">
        <v>9762</v>
      </c>
      <c r="J9570" s="31" t="s">
        <v>9763</v>
      </c>
      <c r="K9570" s="33">
        <v>25245</v>
      </c>
      <c r="L9570" s="31" t="s">
        <v>9764</v>
      </c>
      <c r="M9570">
        <f t="shared" si="415"/>
        <v>15</v>
      </c>
      <c r="N9570" t="str">
        <f t="shared" si="416"/>
        <v>PO64000313</v>
      </c>
      <c r="O9570" t="e">
        <f>VLOOKUP(N9570,'1_คตง_ภาพรวม'!L9570:M9620,2,FALSE)</f>
        <v>#N/A</v>
      </c>
    </row>
    <row r="9571" spans="1:15" hidden="1">
      <c r="A9571" s="31" t="s">
        <v>9849</v>
      </c>
      <c r="B9571" s="31" t="s">
        <v>23937</v>
      </c>
      <c r="C9571" s="31" t="s">
        <v>23938</v>
      </c>
      <c r="D9571" s="32">
        <v>44288</v>
      </c>
      <c r="E9571" s="31" t="s">
        <v>23939</v>
      </c>
      <c r="F9571" s="31" t="s">
        <v>19818</v>
      </c>
      <c r="G9571" s="33">
        <v>-8000</v>
      </c>
      <c r="H9571" s="33">
        <v>-8000</v>
      </c>
      <c r="I9571" s="31" t="s">
        <v>9762</v>
      </c>
      <c r="J9571" s="31" t="s">
        <v>9763</v>
      </c>
      <c r="K9571" s="33">
        <v>-8000</v>
      </c>
      <c r="L9571" s="31" t="s">
        <v>9764</v>
      </c>
      <c r="M9571" t="e">
        <f t="shared" si="415"/>
        <v>#VALUE!</v>
      </c>
    </row>
    <row r="9572" spans="1:15" hidden="1">
      <c r="A9572" s="31" t="s">
        <v>9849</v>
      </c>
      <c r="B9572" s="31" t="s">
        <v>23937</v>
      </c>
      <c r="C9572" s="31" t="s">
        <v>23938</v>
      </c>
      <c r="D9572" s="32">
        <v>44288</v>
      </c>
      <c r="E9572" s="31" t="s">
        <v>23939</v>
      </c>
      <c r="F9572" s="31" t="s">
        <v>19819</v>
      </c>
      <c r="G9572" s="33">
        <v>8000</v>
      </c>
      <c r="H9572" s="33">
        <v>8000</v>
      </c>
      <c r="I9572" s="31" t="s">
        <v>9762</v>
      </c>
      <c r="J9572" s="31" t="s">
        <v>9763</v>
      </c>
      <c r="K9572" s="33">
        <v>8000</v>
      </c>
      <c r="L9572" s="31" t="s">
        <v>9764</v>
      </c>
      <c r="M9572" t="e">
        <f t="shared" si="415"/>
        <v>#VALUE!</v>
      </c>
    </row>
    <row r="9573" spans="1:15" hidden="1">
      <c r="A9573" s="31" t="s">
        <v>9849</v>
      </c>
      <c r="B9573" s="31" t="s">
        <v>23940</v>
      </c>
      <c r="C9573" s="31" t="s">
        <v>23941</v>
      </c>
      <c r="D9573" s="32">
        <v>44291</v>
      </c>
      <c r="E9573" s="31" t="s">
        <v>23942</v>
      </c>
      <c r="F9573" s="31" t="s">
        <v>12612</v>
      </c>
      <c r="G9573" s="33">
        <v>-130000</v>
      </c>
      <c r="H9573" s="33">
        <v>-130000</v>
      </c>
      <c r="I9573" s="31" t="s">
        <v>9762</v>
      </c>
      <c r="J9573" s="31" t="s">
        <v>9763</v>
      </c>
      <c r="K9573" s="33">
        <v>-130000</v>
      </c>
      <c r="L9573" s="31" t="s">
        <v>9764</v>
      </c>
      <c r="M9573" t="e">
        <f t="shared" si="415"/>
        <v>#VALUE!</v>
      </c>
    </row>
    <row r="9574" spans="1:15" hidden="1">
      <c r="A9574" s="31" t="s">
        <v>9849</v>
      </c>
      <c r="B9574" s="31" t="s">
        <v>23940</v>
      </c>
      <c r="C9574" s="31" t="s">
        <v>23941</v>
      </c>
      <c r="D9574" s="32">
        <v>44291</v>
      </c>
      <c r="E9574" s="31" t="s">
        <v>23942</v>
      </c>
      <c r="F9574" s="31" t="s">
        <v>9997</v>
      </c>
      <c r="G9574" s="33">
        <v>130000</v>
      </c>
      <c r="H9574" s="33">
        <v>130000</v>
      </c>
      <c r="I9574" s="31" t="s">
        <v>9762</v>
      </c>
      <c r="J9574" s="31" t="s">
        <v>9763</v>
      </c>
      <c r="K9574" s="33">
        <v>130000</v>
      </c>
      <c r="L9574" s="31" t="s">
        <v>9764</v>
      </c>
      <c r="M9574" t="e">
        <f t="shared" si="415"/>
        <v>#VALUE!</v>
      </c>
    </row>
    <row r="9575" spans="1:15" hidden="1">
      <c r="A9575" s="31" t="s">
        <v>9757</v>
      </c>
      <c r="B9575" s="31" t="s">
        <v>23943</v>
      </c>
      <c r="C9575" s="31" t="s">
        <v>23944</v>
      </c>
      <c r="D9575" s="32">
        <v>44295</v>
      </c>
      <c r="E9575" s="31" t="s">
        <v>23945</v>
      </c>
      <c r="F9575" s="31" t="s">
        <v>11553</v>
      </c>
      <c r="G9575" s="33">
        <v>-71100</v>
      </c>
      <c r="H9575" s="33">
        <v>-71100</v>
      </c>
      <c r="I9575" s="31" t="s">
        <v>9762</v>
      </c>
      <c r="J9575" s="31" t="s">
        <v>9763</v>
      </c>
      <c r="K9575" s="33">
        <v>-71100</v>
      </c>
      <c r="L9575" s="31" t="s">
        <v>9764</v>
      </c>
      <c r="M9575" t="e">
        <f t="shared" si="415"/>
        <v>#VALUE!</v>
      </c>
    </row>
    <row r="9576" spans="1:15" hidden="1">
      <c r="A9576" s="31" t="s">
        <v>9757</v>
      </c>
      <c r="B9576" s="31" t="s">
        <v>23943</v>
      </c>
      <c r="C9576" s="31" t="s">
        <v>23944</v>
      </c>
      <c r="D9576" s="32">
        <v>44295</v>
      </c>
      <c r="E9576" s="31" t="s">
        <v>23945</v>
      </c>
      <c r="F9576" s="31" t="s">
        <v>9875</v>
      </c>
      <c r="G9576" s="33">
        <v>71100</v>
      </c>
      <c r="H9576" s="33">
        <v>71100</v>
      </c>
      <c r="I9576" s="31" t="s">
        <v>9762</v>
      </c>
      <c r="J9576" s="31" t="s">
        <v>9763</v>
      </c>
      <c r="K9576" s="33">
        <v>71100</v>
      </c>
      <c r="L9576" s="31" t="s">
        <v>9764</v>
      </c>
      <c r="M9576" t="e">
        <f t="shared" si="415"/>
        <v>#VALUE!</v>
      </c>
    </row>
    <row r="9577" spans="1:15" hidden="1">
      <c r="A9577" s="31" t="s">
        <v>9757</v>
      </c>
      <c r="B9577" s="31" t="s">
        <v>23946</v>
      </c>
      <c r="C9577" s="31" t="s">
        <v>23947</v>
      </c>
      <c r="D9577" s="32">
        <v>44295</v>
      </c>
      <c r="E9577" s="31" t="s">
        <v>23948</v>
      </c>
      <c r="F9577" s="31" t="s">
        <v>11553</v>
      </c>
      <c r="G9577" s="33">
        <v>-25903.8</v>
      </c>
      <c r="H9577" s="33">
        <v>-25903.8</v>
      </c>
      <c r="I9577" s="31" t="s">
        <v>9762</v>
      </c>
      <c r="J9577" s="31" t="s">
        <v>9763</v>
      </c>
      <c r="K9577" s="33">
        <v>-25903.8</v>
      </c>
      <c r="L9577" s="31" t="s">
        <v>9764</v>
      </c>
      <c r="M9577">
        <f t="shared" si="415"/>
        <v>15</v>
      </c>
      <c r="N9577" t="str">
        <f t="shared" ref="N9577:N9578" si="417">MID(E9577,M9577,10)</f>
        <v>PO64000062</v>
      </c>
      <c r="O9577" t="e">
        <f>VLOOKUP(N9577,'1_คตง_ภาพรวม'!L9577:M9627,2,FALSE)</f>
        <v>#N/A</v>
      </c>
    </row>
    <row r="9578" spans="1:15" hidden="1">
      <c r="A9578" s="31" t="s">
        <v>9757</v>
      </c>
      <c r="B9578" s="31" t="s">
        <v>23946</v>
      </c>
      <c r="C9578" s="31" t="s">
        <v>23947</v>
      </c>
      <c r="D9578" s="32">
        <v>44295</v>
      </c>
      <c r="E9578" s="31" t="s">
        <v>23948</v>
      </c>
      <c r="F9578" s="31" t="s">
        <v>9875</v>
      </c>
      <c r="G9578" s="33">
        <v>25903.8</v>
      </c>
      <c r="H9578" s="33">
        <v>25903.8</v>
      </c>
      <c r="I9578" s="31" t="s">
        <v>9762</v>
      </c>
      <c r="J9578" s="31" t="s">
        <v>9763</v>
      </c>
      <c r="K9578" s="33">
        <v>25903.8</v>
      </c>
      <c r="L9578" s="31" t="s">
        <v>9764</v>
      </c>
      <c r="M9578">
        <f t="shared" si="415"/>
        <v>15</v>
      </c>
      <c r="N9578" t="str">
        <f t="shared" si="417"/>
        <v>PO64000062</v>
      </c>
      <c r="O9578" t="e">
        <f>VLOOKUP(N9578,'1_คตง_ภาพรวม'!L9578:M9628,2,FALSE)</f>
        <v>#N/A</v>
      </c>
    </row>
    <row r="9579" spans="1:15" hidden="1">
      <c r="A9579" s="31" t="s">
        <v>9757</v>
      </c>
      <c r="B9579" s="31" t="s">
        <v>23949</v>
      </c>
      <c r="C9579" s="31" t="s">
        <v>23950</v>
      </c>
      <c r="D9579" s="32">
        <v>44295</v>
      </c>
      <c r="E9579" s="31" t="s">
        <v>23951</v>
      </c>
      <c r="F9579" s="31" t="s">
        <v>11553</v>
      </c>
      <c r="G9579" s="33">
        <v>-115881.78</v>
      </c>
      <c r="H9579" s="33">
        <v>-115881.78</v>
      </c>
      <c r="I9579" s="31" t="s">
        <v>9762</v>
      </c>
      <c r="J9579" s="31" t="s">
        <v>9763</v>
      </c>
      <c r="K9579" s="33">
        <v>-115881.78</v>
      </c>
      <c r="L9579" s="31" t="s">
        <v>9764</v>
      </c>
      <c r="M9579" t="e">
        <f t="shared" si="415"/>
        <v>#VALUE!</v>
      </c>
    </row>
    <row r="9580" spans="1:15" hidden="1">
      <c r="A9580" s="31" t="s">
        <v>9757</v>
      </c>
      <c r="B9580" s="31" t="s">
        <v>23949</v>
      </c>
      <c r="C9580" s="31" t="s">
        <v>23950</v>
      </c>
      <c r="D9580" s="32">
        <v>44295</v>
      </c>
      <c r="E9580" s="31" t="s">
        <v>23951</v>
      </c>
      <c r="F9580" s="31" t="s">
        <v>9875</v>
      </c>
      <c r="G9580" s="33">
        <v>115881.78</v>
      </c>
      <c r="H9580" s="33">
        <v>115881.78</v>
      </c>
      <c r="I9580" s="31" t="s">
        <v>9762</v>
      </c>
      <c r="J9580" s="31" t="s">
        <v>9763</v>
      </c>
      <c r="K9580" s="33">
        <v>115881.78</v>
      </c>
      <c r="L9580" s="31" t="s">
        <v>9764</v>
      </c>
      <c r="M9580" t="e">
        <f t="shared" si="415"/>
        <v>#VALUE!</v>
      </c>
    </row>
    <row r="9581" spans="1:15" hidden="1">
      <c r="A9581" s="31" t="s">
        <v>9757</v>
      </c>
      <c r="B9581" s="31" t="s">
        <v>23952</v>
      </c>
      <c r="C9581" s="31" t="s">
        <v>23953</v>
      </c>
      <c r="D9581" s="32">
        <v>44295</v>
      </c>
      <c r="E9581" s="31" t="s">
        <v>23954</v>
      </c>
      <c r="F9581" s="31" t="s">
        <v>11553</v>
      </c>
      <c r="G9581" s="33">
        <v>-11434.5</v>
      </c>
      <c r="H9581" s="33">
        <v>-11434.5</v>
      </c>
      <c r="I9581" s="31" t="s">
        <v>9762</v>
      </c>
      <c r="J9581" s="31" t="s">
        <v>9763</v>
      </c>
      <c r="K9581" s="33">
        <v>-11434.5</v>
      </c>
      <c r="L9581" s="31" t="s">
        <v>9764</v>
      </c>
      <c r="M9581" t="e">
        <f t="shared" si="415"/>
        <v>#VALUE!</v>
      </c>
    </row>
    <row r="9582" spans="1:15" hidden="1">
      <c r="A9582" s="31" t="s">
        <v>9757</v>
      </c>
      <c r="B9582" s="31" t="s">
        <v>23952</v>
      </c>
      <c r="C9582" s="31" t="s">
        <v>23953</v>
      </c>
      <c r="D9582" s="32">
        <v>44295</v>
      </c>
      <c r="E9582" s="31" t="s">
        <v>23954</v>
      </c>
      <c r="F9582" s="31" t="s">
        <v>9875</v>
      </c>
      <c r="G9582" s="33">
        <v>11434.5</v>
      </c>
      <c r="H9582" s="33">
        <v>11434.5</v>
      </c>
      <c r="I9582" s="31" t="s">
        <v>9762</v>
      </c>
      <c r="J9582" s="31" t="s">
        <v>9763</v>
      </c>
      <c r="K9582" s="33">
        <v>11434.5</v>
      </c>
      <c r="L9582" s="31" t="s">
        <v>9764</v>
      </c>
      <c r="M9582" t="e">
        <f t="shared" si="415"/>
        <v>#VALUE!</v>
      </c>
    </row>
    <row r="9583" spans="1:15" hidden="1">
      <c r="A9583" s="31" t="s">
        <v>9849</v>
      </c>
      <c r="B9583" s="31" t="s">
        <v>23955</v>
      </c>
      <c r="C9583" s="31" t="s">
        <v>23956</v>
      </c>
      <c r="D9583" s="32">
        <v>44295</v>
      </c>
      <c r="E9583" s="31" t="s">
        <v>23957</v>
      </c>
      <c r="F9583" s="31" t="s">
        <v>12612</v>
      </c>
      <c r="G9583" s="33">
        <v>-504342.06</v>
      </c>
      <c r="H9583" s="33">
        <v>-504342.06</v>
      </c>
      <c r="I9583" s="31" t="s">
        <v>9762</v>
      </c>
      <c r="J9583" s="31" t="s">
        <v>9763</v>
      </c>
      <c r="K9583" s="33">
        <v>-504342.06</v>
      </c>
      <c r="L9583" s="31" t="s">
        <v>9764</v>
      </c>
      <c r="M9583">
        <f t="shared" si="415"/>
        <v>15</v>
      </c>
      <c r="N9583" t="str">
        <f t="shared" ref="N9583:N9584" si="418">MID(E9583,M9583,10)</f>
        <v>PO63000845</v>
      </c>
      <c r="O9583" t="e">
        <f>VLOOKUP(N9583,'1_คตง_ภาพรวม'!L9583:M9633,2,FALSE)</f>
        <v>#N/A</v>
      </c>
    </row>
    <row r="9584" spans="1:15" hidden="1">
      <c r="A9584" s="31" t="s">
        <v>9849</v>
      </c>
      <c r="B9584" s="31" t="s">
        <v>23955</v>
      </c>
      <c r="C9584" s="31" t="s">
        <v>23956</v>
      </c>
      <c r="D9584" s="32">
        <v>44295</v>
      </c>
      <c r="E9584" s="31" t="s">
        <v>23957</v>
      </c>
      <c r="F9584" s="31" t="s">
        <v>9875</v>
      </c>
      <c r="G9584" s="33">
        <v>504342.06</v>
      </c>
      <c r="H9584" s="33">
        <v>504342.06</v>
      </c>
      <c r="I9584" s="31" t="s">
        <v>9762</v>
      </c>
      <c r="J9584" s="31" t="s">
        <v>9763</v>
      </c>
      <c r="K9584" s="33">
        <v>504342.06</v>
      </c>
      <c r="L9584" s="31" t="s">
        <v>9764</v>
      </c>
      <c r="M9584">
        <f t="shared" si="415"/>
        <v>15</v>
      </c>
      <c r="N9584" t="str">
        <f t="shared" si="418"/>
        <v>PO63000845</v>
      </c>
      <c r="O9584" t="e">
        <f>VLOOKUP(N9584,'1_คตง_ภาพรวม'!L9584:M9634,2,FALSE)</f>
        <v>#N/A</v>
      </c>
    </row>
    <row r="9585" spans="1:15" hidden="1">
      <c r="A9585" s="31" t="s">
        <v>9757</v>
      </c>
      <c r="B9585" s="31" t="s">
        <v>23958</v>
      </c>
      <c r="C9585" s="31" t="s">
        <v>23959</v>
      </c>
      <c r="D9585" s="32">
        <v>44288</v>
      </c>
      <c r="E9585" s="31" t="s">
        <v>23960</v>
      </c>
      <c r="F9585" s="31" t="s">
        <v>17186</v>
      </c>
      <c r="G9585" s="33">
        <v>-18000</v>
      </c>
      <c r="H9585" s="33">
        <v>-18000</v>
      </c>
      <c r="I9585" s="31" t="s">
        <v>9762</v>
      </c>
      <c r="J9585" s="31" t="s">
        <v>9763</v>
      </c>
      <c r="K9585" s="33">
        <v>-18000</v>
      </c>
      <c r="L9585" s="31" t="s">
        <v>9764</v>
      </c>
      <c r="M9585" t="e">
        <f t="shared" si="415"/>
        <v>#VALUE!</v>
      </c>
    </row>
    <row r="9586" spans="1:15" hidden="1">
      <c r="A9586" s="31" t="s">
        <v>9757</v>
      </c>
      <c r="B9586" s="31" t="s">
        <v>23958</v>
      </c>
      <c r="C9586" s="31" t="s">
        <v>23959</v>
      </c>
      <c r="D9586" s="32">
        <v>44288</v>
      </c>
      <c r="E9586" s="31" t="s">
        <v>23960</v>
      </c>
      <c r="F9586" s="31" t="s">
        <v>17187</v>
      </c>
      <c r="G9586" s="33">
        <v>18000</v>
      </c>
      <c r="H9586" s="33">
        <v>18000</v>
      </c>
      <c r="I9586" s="31" t="s">
        <v>9762</v>
      </c>
      <c r="J9586" s="31" t="s">
        <v>9763</v>
      </c>
      <c r="K9586" s="33">
        <v>18000</v>
      </c>
      <c r="L9586" s="31" t="s">
        <v>9764</v>
      </c>
      <c r="M9586" t="e">
        <f t="shared" si="415"/>
        <v>#VALUE!</v>
      </c>
    </row>
    <row r="9587" spans="1:15" hidden="1">
      <c r="A9587" s="31" t="s">
        <v>9849</v>
      </c>
      <c r="B9587" s="31" t="s">
        <v>23961</v>
      </c>
      <c r="C9587" s="31" t="s">
        <v>23962</v>
      </c>
      <c r="D9587" s="32">
        <v>44291</v>
      </c>
      <c r="E9587" s="31" t="s">
        <v>23963</v>
      </c>
      <c r="F9587" s="31" t="s">
        <v>12612</v>
      </c>
      <c r="G9587" s="33">
        <v>-25740</v>
      </c>
      <c r="H9587" s="33">
        <v>-25740</v>
      </c>
      <c r="I9587" s="31" t="s">
        <v>9762</v>
      </c>
      <c r="J9587" s="31" t="s">
        <v>9763</v>
      </c>
      <c r="K9587" s="33">
        <v>-25740</v>
      </c>
      <c r="L9587" s="31" t="s">
        <v>9764</v>
      </c>
      <c r="M9587">
        <f t="shared" si="415"/>
        <v>15</v>
      </c>
      <c r="N9587" t="str">
        <f t="shared" ref="N9587:N9614" si="419">MID(E9587,M9587,10)</f>
        <v>PO64000334</v>
      </c>
      <c r="O9587" t="e">
        <f>VLOOKUP(N9587,'1_คตง_ภาพรวม'!L9587:M9637,2,FALSE)</f>
        <v>#N/A</v>
      </c>
    </row>
    <row r="9588" spans="1:15" hidden="1">
      <c r="A9588" s="31" t="s">
        <v>9849</v>
      </c>
      <c r="B9588" s="31" t="s">
        <v>23961</v>
      </c>
      <c r="C9588" s="31" t="s">
        <v>23962</v>
      </c>
      <c r="D9588" s="32">
        <v>44291</v>
      </c>
      <c r="E9588" s="31" t="s">
        <v>23963</v>
      </c>
      <c r="F9588" s="31" t="s">
        <v>9875</v>
      </c>
      <c r="G9588" s="33">
        <v>25740</v>
      </c>
      <c r="H9588" s="33">
        <v>25740</v>
      </c>
      <c r="I9588" s="31" t="s">
        <v>9762</v>
      </c>
      <c r="J9588" s="31" t="s">
        <v>9763</v>
      </c>
      <c r="K9588" s="33">
        <v>25740</v>
      </c>
      <c r="L9588" s="31" t="s">
        <v>9764</v>
      </c>
      <c r="M9588">
        <f t="shared" si="415"/>
        <v>15</v>
      </c>
      <c r="N9588" t="str">
        <f t="shared" si="419"/>
        <v>PO64000334</v>
      </c>
      <c r="O9588" t="e">
        <f>VLOOKUP(N9588,'1_คตง_ภาพรวม'!L9588:M9638,2,FALSE)</f>
        <v>#N/A</v>
      </c>
    </row>
    <row r="9589" spans="1:15" hidden="1">
      <c r="A9589" s="31" t="s">
        <v>9849</v>
      </c>
      <c r="B9589" s="31" t="s">
        <v>23964</v>
      </c>
      <c r="C9589" s="31" t="s">
        <v>23965</v>
      </c>
      <c r="D9589" s="32">
        <v>44291</v>
      </c>
      <c r="E9589" s="31" t="s">
        <v>23966</v>
      </c>
      <c r="F9589" s="31" t="s">
        <v>12612</v>
      </c>
      <c r="G9589" s="33">
        <v>-64350</v>
      </c>
      <c r="H9589" s="33">
        <v>-64350</v>
      </c>
      <c r="I9589" s="31" t="s">
        <v>9762</v>
      </c>
      <c r="J9589" s="31" t="s">
        <v>9763</v>
      </c>
      <c r="K9589" s="33">
        <v>-64350</v>
      </c>
      <c r="L9589" s="31" t="s">
        <v>9764</v>
      </c>
      <c r="M9589">
        <f t="shared" si="415"/>
        <v>15</v>
      </c>
      <c r="N9589" t="str">
        <f t="shared" si="419"/>
        <v>PO64000179</v>
      </c>
      <c r="O9589" t="e">
        <f>VLOOKUP(N9589,'1_คตง_ภาพรวม'!L9589:M9639,2,FALSE)</f>
        <v>#N/A</v>
      </c>
    </row>
    <row r="9590" spans="1:15" hidden="1">
      <c r="A9590" s="31" t="s">
        <v>9849</v>
      </c>
      <c r="B9590" s="31" t="s">
        <v>23964</v>
      </c>
      <c r="C9590" s="31" t="s">
        <v>23965</v>
      </c>
      <c r="D9590" s="32">
        <v>44291</v>
      </c>
      <c r="E9590" s="31" t="s">
        <v>23966</v>
      </c>
      <c r="F9590" s="31" t="s">
        <v>9875</v>
      </c>
      <c r="G9590" s="33">
        <v>64350</v>
      </c>
      <c r="H9590" s="33">
        <v>64350</v>
      </c>
      <c r="I9590" s="31" t="s">
        <v>9762</v>
      </c>
      <c r="J9590" s="31" t="s">
        <v>9763</v>
      </c>
      <c r="K9590" s="33">
        <v>64350</v>
      </c>
      <c r="L9590" s="31" t="s">
        <v>9764</v>
      </c>
      <c r="M9590">
        <f t="shared" si="415"/>
        <v>15</v>
      </c>
      <c r="N9590" t="str">
        <f t="shared" si="419"/>
        <v>PO64000179</v>
      </c>
      <c r="O9590" t="e">
        <f>VLOOKUP(N9590,'1_คตง_ภาพรวม'!L9590:M9640,2,FALSE)</f>
        <v>#N/A</v>
      </c>
    </row>
    <row r="9591" spans="1:15" hidden="1">
      <c r="A9591" s="31" t="s">
        <v>9849</v>
      </c>
      <c r="B9591" s="31" t="s">
        <v>23967</v>
      </c>
      <c r="C9591" s="31" t="s">
        <v>23968</v>
      </c>
      <c r="D9591" s="32">
        <v>44291</v>
      </c>
      <c r="E9591" s="31" t="s">
        <v>23969</v>
      </c>
      <c r="F9591" s="31" t="s">
        <v>12612</v>
      </c>
      <c r="G9591" s="33">
        <v>-22869</v>
      </c>
      <c r="H9591" s="33">
        <v>-22869</v>
      </c>
      <c r="I9591" s="31" t="s">
        <v>9762</v>
      </c>
      <c r="J9591" s="31" t="s">
        <v>9763</v>
      </c>
      <c r="K9591" s="33">
        <v>-22869</v>
      </c>
      <c r="L9591" s="31" t="s">
        <v>9764</v>
      </c>
      <c r="M9591">
        <f t="shared" si="415"/>
        <v>15</v>
      </c>
      <c r="N9591" t="str">
        <f t="shared" si="419"/>
        <v>PO64000193</v>
      </c>
      <c r="O9591" t="e">
        <f>VLOOKUP(N9591,'1_คตง_ภาพรวม'!L9591:M9641,2,FALSE)</f>
        <v>#N/A</v>
      </c>
    </row>
    <row r="9592" spans="1:15" hidden="1">
      <c r="A9592" s="31" t="s">
        <v>9849</v>
      </c>
      <c r="B9592" s="31" t="s">
        <v>23967</v>
      </c>
      <c r="C9592" s="31" t="s">
        <v>23968</v>
      </c>
      <c r="D9592" s="32">
        <v>44291</v>
      </c>
      <c r="E9592" s="31" t="s">
        <v>23969</v>
      </c>
      <c r="F9592" s="31" t="s">
        <v>9875</v>
      </c>
      <c r="G9592" s="33">
        <v>22869</v>
      </c>
      <c r="H9592" s="33">
        <v>22869</v>
      </c>
      <c r="I9592" s="31" t="s">
        <v>9762</v>
      </c>
      <c r="J9592" s="31" t="s">
        <v>9763</v>
      </c>
      <c r="K9592" s="33">
        <v>22869</v>
      </c>
      <c r="L9592" s="31" t="s">
        <v>9764</v>
      </c>
      <c r="M9592">
        <f t="shared" si="415"/>
        <v>15</v>
      </c>
      <c r="N9592" t="str">
        <f t="shared" si="419"/>
        <v>PO64000193</v>
      </c>
      <c r="O9592" t="e">
        <f>VLOOKUP(N9592,'1_คตง_ภาพรวม'!L9592:M9642,2,FALSE)</f>
        <v>#N/A</v>
      </c>
    </row>
    <row r="9593" spans="1:15" hidden="1">
      <c r="A9593" s="31" t="s">
        <v>9849</v>
      </c>
      <c r="B9593" s="31" t="s">
        <v>23970</v>
      </c>
      <c r="C9593" s="31" t="s">
        <v>23971</v>
      </c>
      <c r="D9593" s="32">
        <v>44291</v>
      </c>
      <c r="E9593" s="31" t="s">
        <v>23972</v>
      </c>
      <c r="F9593" s="31" t="s">
        <v>12612</v>
      </c>
      <c r="G9593" s="33">
        <v>-141500.70000000001</v>
      </c>
      <c r="H9593" s="33">
        <v>-141500.70000000001</v>
      </c>
      <c r="I9593" s="31" t="s">
        <v>9762</v>
      </c>
      <c r="J9593" s="31" t="s">
        <v>9763</v>
      </c>
      <c r="K9593" s="33">
        <v>-141500.70000000001</v>
      </c>
      <c r="L9593" s="31" t="s">
        <v>9764</v>
      </c>
      <c r="M9593">
        <f t="shared" si="415"/>
        <v>15</v>
      </c>
      <c r="N9593" t="str">
        <f t="shared" si="419"/>
        <v>PO64000261</v>
      </c>
      <c r="O9593" t="e">
        <f>VLOOKUP(N9593,'1_คตง_ภาพรวม'!L9593:M9643,2,FALSE)</f>
        <v>#N/A</v>
      </c>
    </row>
    <row r="9594" spans="1:15" hidden="1">
      <c r="A9594" s="31" t="s">
        <v>9849</v>
      </c>
      <c r="B9594" s="31" t="s">
        <v>23970</v>
      </c>
      <c r="C9594" s="31" t="s">
        <v>23971</v>
      </c>
      <c r="D9594" s="32">
        <v>44291</v>
      </c>
      <c r="E9594" s="31" t="s">
        <v>23972</v>
      </c>
      <c r="F9594" s="31" t="s">
        <v>9875</v>
      </c>
      <c r="G9594" s="33">
        <v>141500.70000000001</v>
      </c>
      <c r="H9594" s="33">
        <v>141500.70000000001</v>
      </c>
      <c r="I9594" s="31" t="s">
        <v>9762</v>
      </c>
      <c r="J9594" s="31" t="s">
        <v>9763</v>
      </c>
      <c r="K9594" s="33">
        <v>141500.70000000001</v>
      </c>
      <c r="L9594" s="31" t="s">
        <v>9764</v>
      </c>
      <c r="M9594">
        <f t="shared" si="415"/>
        <v>15</v>
      </c>
      <c r="N9594" t="str">
        <f t="shared" si="419"/>
        <v>PO64000261</v>
      </c>
      <c r="O9594" t="e">
        <f>VLOOKUP(N9594,'1_คตง_ภาพรวม'!L9594:M9644,2,FALSE)</f>
        <v>#N/A</v>
      </c>
    </row>
    <row r="9595" spans="1:15" hidden="1">
      <c r="A9595" s="31" t="s">
        <v>9849</v>
      </c>
      <c r="B9595" s="31" t="s">
        <v>23973</v>
      </c>
      <c r="C9595" s="31" t="s">
        <v>23974</v>
      </c>
      <c r="D9595" s="32">
        <v>44291</v>
      </c>
      <c r="E9595" s="31" t="s">
        <v>23975</v>
      </c>
      <c r="F9595" s="31" t="s">
        <v>12612</v>
      </c>
      <c r="G9595" s="33">
        <v>-112365</v>
      </c>
      <c r="H9595" s="33">
        <v>-112365</v>
      </c>
      <c r="I9595" s="31" t="s">
        <v>9762</v>
      </c>
      <c r="J9595" s="31" t="s">
        <v>9763</v>
      </c>
      <c r="K9595" s="33">
        <v>-112365</v>
      </c>
      <c r="L9595" s="31" t="s">
        <v>9764</v>
      </c>
      <c r="M9595">
        <f t="shared" si="415"/>
        <v>15</v>
      </c>
      <c r="N9595" t="str">
        <f t="shared" si="419"/>
        <v>PO64000084</v>
      </c>
      <c r="O9595" t="e">
        <f>VLOOKUP(N9595,'1_คตง_ภาพรวม'!L9595:M9645,2,FALSE)</f>
        <v>#N/A</v>
      </c>
    </row>
    <row r="9596" spans="1:15" hidden="1">
      <c r="A9596" s="31" t="s">
        <v>9849</v>
      </c>
      <c r="B9596" s="31" t="s">
        <v>23973</v>
      </c>
      <c r="C9596" s="31" t="s">
        <v>23974</v>
      </c>
      <c r="D9596" s="32">
        <v>44291</v>
      </c>
      <c r="E9596" s="31" t="s">
        <v>23975</v>
      </c>
      <c r="F9596" s="31" t="s">
        <v>9875</v>
      </c>
      <c r="G9596" s="33">
        <v>112365</v>
      </c>
      <c r="H9596" s="33">
        <v>112365</v>
      </c>
      <c r="I9596" s="31" t="s">
        <v>9762</v>
      </c>
      <c r="J9596" s="31" t="s">
        <v>9763</v>
      </c>
      <c r="K9596" s="33">
        <v>112365</v>
      </c>
      <c r="L9596" s="31" t="s">
        <v>9764</v>
      </c>
      <c r="M9596">
        <f t="shared" si="415"/>
        <v>15</v>
      </c>
      <c r="N9596" t="str">
        <f t="shared" si="419"/>
        <v>PO64000084</v>
      </c>
      <c r="O9596" t="e">
        <f>VLOOKUP(N9596,'1_คตง_ภาพรวม'!L9596:M9646,2,FALSE)</f>
        <v>#N/A</v>
      </c>
    </row>
    <row r="9597" spans="1:15" hidden="1">
      <c r="A9597" s="31" t="s">
        <v>9849</v>
      </c>
      <c r="B9597" s="31" t="s">
        <v>23976</v>
      </c>
      <c r="C9597" s="31" t="s">
        <v>23977</v>
      </c>
      <c r="D9597" s="32">
        <v>44291</v>
      </c>
      <c r="E9597" s="31" t="s">
        <v>23978</v>
      </c>
      <c r="F9597" s="31" t="s">
        <v>12612</v>
      </c>
      <c r="G9597" s="33">
        <v>-27720</v>
      </c>
      <c r="H9597" s="33">
        <v>-27720</v>
      </c>
      <c r="I9597" s="31" t="s">
        <v>9762</v>
      </c>
      <c r="J9597" s="31" t="s">
        <v>9763</v>
      </c>
      <c r="K9597" s="33">
        <v>-27720</v>
      </c>
      <c r="L9597" s="31" t="s">
        <v>9764</v>
      </c>
      <c r="M9597">
        <f t="shared" si="415"/>
        <v>15</v>
      </c>
      <c r="N9597" t="str">
        <f t="shared" si="419"/>
        <v>PO64000332</v>
      </c>
      <c r="O9597" t="e">
        <f>VLOOKUP(N9597,'1_คตง_ภาพรวม'!L9597:M9647,2,FALSE)</f>
        <v>#N/A</v>
      </c>
    </row>
    <row r="9598" spans="1:15" hidden="1">
      <c r="A9598" s="31" t="s">
        <v>9849</v>
      </c>
      <c r="B9598" s="31" t="s">
        <v>23976</v>
      </c>
      <c r="C9598" s="31" t="s">
        <v>23977</v>
      </c>
      <c r="D9598" s="32">
        <v>44291</v>
      </c>
      <c r="E9598" s="31" t="s">
        <v>23978</v>
      </c>
      <c r="F9598" s="31" t="s">
        <v>9875</v>
      </c>
      <c r="G9598" s="33">
        <v>27720</v>
      </c>
      <c r="H9598" s="33">
        <v>27720</v>
      </c>
      <c r="I9598" s="31" t="s">
        <v>9762</v>
      </c>
      <c r="J9598" s="31" t="s">
        <v>9763</v>
      </c>
      <c r="K9598" s="33">
        <v>27720</v>
      </c>
      <c r="L9598" s="31" t="s">
        <v>9764</v>
      </c>
      <c r="M9598">
        <f t="shared" si="415"/>
        <v>15</v>
      </c>
      <c r="N9598" t="str">
        <f t="shared" si="419"/>
        <v>PO64000332</v>
      </c>
      <c r="O9598" t="e">
        <f>VLOOKUP(N9598,'1_คตง_ภาพรวม'!L9598:M9648,2,FALSE)</f>
        <v>#N/A</v>
      </c>
    </row>
    <row r="9599" spans="1:15" hidden="1">
      <c r="A9599" s="31" t="s">
        <v>9849</v>
      </c>
      <c r="B9599" s="31" t="s">
        <v>23979</v>
      </c>
      <c r="C9599" s="31" t="s">
        <v>23980</v>
      </c>
      <c r="D9599" s="32">
        <v>44291</v>
      </c>
      <c r="E9599" s="31" t="s">
        <v>23981</v>
      </c>
      <c r="F9599" s="31" t="s">
        <v>12612</v>
      </c>
      <c r="G9599" s="33">
        <v>-26730</v>
      </c>
      <c r="H9599" s="33">
        <v>-26730</v>
      </c>
      <c r="I9599" s="31" t="s">
        <v>9762</v>
      </c>
      <c r="J9599" s="31" t="s">
        <v>9763</v>
      </c>
      <c r="K9599" s="33">
        <v>-26730</v>
      </c>
      <c r="L9599" s="31" t="s">
        <v>9764</v>
      </c>
      <c r="M9599">
        <f t="shared" si="415"/>
        <v>15</v>
      </c>
      <c r="N9599" t="str">
        <f t="shared" si="419"/>
        <v>PO64000333</v>
      </c>
      <c r="O9599" t="e">
        <f>VLOOKUP(N9599,'1_คตง_ภาพรวม'!L9599:M9649,2,FALSE)</f>
        <v>#N/A</v>
      </c>
    </row>
    <row r="9600" spans="1:15" hidden="1">
      <c r="A9600" s="31" t="s">
        <v>9849</v>
      </c>
      <c r="B9600" s="31" t="s">
        <v>23979</v>
      </c>
      <c r="C9600" s="31" t="s">
        <v>23980</v>
      </c>
      <c r="D9600" s="32">
        <v>44291</v>
      </c>
      <c r="E9600" s="31" t="s">
        <v>23981</v>
      </c>
      <c r="F9600" s="31" t="s">
        <v>9875</v>
      </c>
      <c r="G9600" s="33">
        <v>26730</v>
      </c>
      <c r="H9600" s="33">
        <v>26730</v>
      </c>
      <c r="I9600" s="31" t="s">
        <v>9762</v>
      </c>
      <c r="J9600" s="31" t="s">
        <v>9763</v>
      </c>
      <c r="K9600" s="33">
        <v>26730</v>
      </c>
      <c r="L9600" s="31" t="s">
        <v>9764</v>
      </c>
      <c r="M9600">
        <f t="shared" si="415"/>
        <v>15</v>
      </c>
      <c r="N9600" t="str">
        <f t="shared" si="419"/>
        <v>PO64000333</v>
      </c>
      <c r="O9600" t="e">
        <f>VLOOKUP(N9600,'1_คตง_ภาพรวม'!L9600:M9650,2,FALSE)</f>
        <v>#N/A</v>
      </c>
    </row>
    <row r="9601" spans="1:15" hidden="1">
      <c r="A9601" s="31" t="s">
        <v>9849</v>
      </c>
      <c r="B9601" s="31" t="s">
        <v>23982</v>
      </c>
      <c r="C9601" s="31" t="s">
        <v>23983</v>
      </c>
      <c r="D9601" s="32">
        <v>44291</v>
      </c>
      <c r="E9601" s="31" t="s">
        <v>23984</v>
      </c>
      <c r="F9601" s="31" t="s">
        <v>12612</v>
      </c>
      <c r="G9601" s="33">
        <v>-17820</v>
      </c>
      <c r="H9601" s="33">
        <v>-17820</v>
      </c>
      <c r="I9601" s="31" t="s">
        <v>9762</v>
      </c>
      <c r="J9601" s="31" t="s">
        <v>9763</v>
      </c>
      <c r="K9601" s="33">
        <v>-17820</v>
      </c>
      <c r="L9601" s="31" t="s">
        <v>9764</v>
      </c>
      <c r="M9601">
        <f t="shared" si="415"/>
        <v>15</v>
      </c>
      <c r="N9601" t="str">
        <f t="shared" si="419"/>
        <v>PO63000692</v>
      </c>
      <c r="O9601" t="e">
        <f>VLOOKUP(N9601,'1_คตง_ภาพรวม'!L9601:M9651,2,FALSE)</f>
        <v>#N/A</v>
      </c>
    </row>
    <row r="9602" spans="1:15" hidden="1">
      <c r="A9602" s="31" t="s">
        <v>9849</v>
      </c>
      <c r="B9602" s="31" t="s">
        <v>23982</v>
      </c>
      <c r="C9602" s="31" t="s">
        <v>23983</v>
      </c>
      <c r="D9602" s="32">
        <v>44291</v>
      </c>
      <c r="E9602" s="31" t="s">
        <v>23984</v>
      </c>
      <c r="F9602" s="31" t="s">
        <v>9875</v>
      </c>
      <c r="G9602" s="33">
        <v>17820</v>
      </c>
      <c r="H9602" s="33">
        <v>17820</v>
      </c>
      <c r="I9602" s="31" t="s">
        <v>9762</v>
      </c>
      <c r="J9602" s="31" t="s">
        <v>9763</v>
      </c>
      <c r="K9602" s="33">
        <v>17820</v>
      </c>
      <c r="L9602" s="31" t="s">
        <v>9764</v>
      </c>
      <c r="M9602">
        <f t="shared" si="415"/>
        <v>15</v>
      </c>
      <c r="N9602" t="str">
        <f t="shared" si="419"/>
        <v>PO63000692</v>
      </c>
      <c r="O9602" t="e">
        <f>VLOOKUP(N9602,'1_คตง_ภาพรวม'!L9602:M9652,2,FALSE)</f>
        <v>#N/A</v>
      </c>
    </row>
    <row r="9603" spans="1:15" hidden="1">
      <c r="A9603" s="31" t="s">
        <v>9849</v>
      </c>
      <c r="B9603" s="31" t="s">
        <v>23985</v>
      </c>
      <c r="C9603" s="31" t="s">
        <v>23986</v>
      </c>
      <c r="D9603" s="32">
        <v>44291</v>
      </c>
      <c r="E9603" s="31" t="s">
        <v>23987</v>
      </c>
      <c r="F9603" s="31" t="s">
        <v>12612</v>
      </c>
      <c r="G9603" s="33">
        <v>-39600</v>
      </c>
      <c r="H9603" s="33">
        <v>-39600</v>
      </c>
      <c r="I9603" s="31" t="s">
        <v>9762</v>
      </c>
      <c r="J9603" s="31" t="s">
        <v>9763</v>
      </c>
      <c r="K9603" s="33">
        <v>-39600</v>
      </c>
      <c r="L9603" s="31" t="s">
        <v>9764</v>
      </c>
      <c r="M9603">
        <f t="shared" ref="M9603:M9666" si="420">FIND("PO",E9603)</f>
        <v>15</v>
      </c>
      <c r="N9603" t="str">
        <f t="shared" si="419"/>
        <v>PO63000693</v>
      </c>
      <c r="O9603" t="e">
        <f>VLOOKUP(N9603,'1_คตง_ภาพรวม'!L9603:M9653,2,FALSE)</f>
        <v>#N/A</v>
      </c>
    </row>
    <row r="9604" spans="1:15" hidden="1">
      <c r="A9604" s="31" t="s">
        <v>9849</v>
      </c>
      <c r="B9604" s="31" t="s">
        <v>23985</v>
      </c>
      <c r="C9604" s="31" t="s">
        <v>23986</v>
      </c>
      <c r="D9604" s="32">
        <v>44291</v>
      </c>
      <c r="E9604" s="31" t="s">
        <v>23987</v>
      </c>
      <c r="F9604" s="31" t="s">
        <v>9875</v>
      </c>
      <c r="G9604" s="33">
        <v>39600</v>
      </c>
      <c r="H9604" s="33">
        <v>39600</v>
      </c>
      <c r="I9604" s="31" t="s">
        <v>9762</v>
      </c>
      <c r="J9604" s="31" t="s">
        <v>9763</v>
      </c>
      <c r="K9604" s="33">
        <v>39600</v>
      </c>
      <c r="L9604" s="31" t="s">
        <v>9764</v>
      </c>
      <c r="M9604">
        <f t="shared" si="420"/>
        <v>15</v>
      </c>
      <c r="N9604" t="str">
        <f t="shared" si="419"/>
        <v>PO63000693</v>
      </c>
      <c r="O9604" t="e">
        <f>VLOOKUP(N9604,'1_คตง_ภาพรวม'!L9604:M9654,2,FALSE)</f>
        <v>#N/A</v>
      </c>
    </row>
    <row r="9605" spans="1:15" hidden="1">
      <c r="A9605" s="31" t="s">
        <v>9849</v>
      </c>
      <c r="B9605" s="31" t="s">
        <v>23988</v>
      </c>
      <c r="C9605" s="31" t="s">
        <v>23989</v>
      </c>
      <c r="D9605" s="32">
        <v>44291</v>
      </c>
      <c r="E9605" s="31" t="s">
        <v>23990</v>
      </c>
      <c r="F9605" s="31" t="s">
        <v>12612</v>
      </c>
      <c r="G9605" s="33">
        <v>-24750</v>
      </c>
      <c r="H9605" s="33">
        <v>-24750</v>
      </c>
      <c r="I9605" s="31" t="s">
        <v>9762</v>
      </c>
      <c r="J9605" s="31" t="s">
        <v>9763</v>
      </c>
      <c r="K9605" s="33">
        <v>-24750</v>
      </c>
      <c r="L9605" s="31" t="s">
        <v>9764</v>
      </c>
      <c r="M9605">
        <f t="shared" si="420"/>
        <v>15</v>
      </c>
      <c r="N9605" t="str">
        <f t="shared" si="419"/>
        <v>PO63000806</v>
      </c>
      <c r="O9605" t="e">
        <f>VLOOKUP(N9605,'1_คตง_ภาพรวม'!L9605:M9655,2,FALSE)</f>
        <v>#N/A</v>
      </c>
    </row>
    <row r="9606" spans="1:15" hidden="1">
      <c r="A9606" s="31" t="s">
        <v>9849</v>
      </c>
      <c r="B9606" s="31" t="s">
        <v>23988</v>
      </c>
      <c r="C9606" s="31" t="s">
        <v>23989</v>
      </c>
      <c r="D9606" s="32">
        <v>44291</v>
      </c>
      <c r="E9606" s="31" t="s">
        <v>23990</v>
      </c>
      <c r="F9606" s="31" t="s">
        <v>9875</v>
      </c>
      <c r="G9606" s="33">
        <v>24750</v>
      </c>
      <c r="H9606" s="33">
        <v>24750</v>
      </c>
      <c r="I9606" s="31" t="s">
        <v>9762</v>
      </c>
      <c r="J9606" s="31" t="s">
        <v>9763</v>
      </c>
      <c r="K9606" s="33">
        <v>24750</v>
      </c>
      <c r="L9606" s="31" t="s">
        <v>9764</v>
      </c>
      <c r="M9606">
        <f t="shared" si="420"/>
        <v>15</v>
      </c>
      <c r="N9606" t="str">
        <f t="shared" si="419"/>
        <v>PO63000806</v>
      </c>
      <c r="O9606" t="e">
        <f>VLOOKUP(N9606,'1_คตง_ภาพรวม'!L9606:M9656,2,FALSE)</f>
        <v>#N/A</v>
      </c>
    </row>
    <row r="9607" spans="1:15" hidden="1">
      <c r="A9607" s="31" t="s">
        <v>9849</v>
      </c>
      <c r="B9607" s="31" t="s">
        <v>23991</v>
      </c>
      <c r="C9607" s="31" t="s">
        <v>23992</v>
      </c>
      <c r="D9607" s="32">
        <v>44291</v>
      </c>
      <c r="E9607" s="31" t="s">
        <v>23993</v>
      </c>
      <c r="F9607" s="31" t="s">
        <v>12612</v>
      </c>
      <c r="G9607" s="33">
        <v>-24750</v>
      </c>
      <c r="H9607" s="33">
        <v>-24750</v>
      </c>
      <c r="I9607" s="31" t="s">
        <v>9762</v>
      </c>
      <c r="J9607" s="31" t="s">
        <v>9763</v>
      </c>
      <c r="K9607" s="33">
        <v>-24750</v>
      </c>
      <c r="L9607" s="31" t="s">
        <v>9764</v>
      </c>
      <c r="M9607">
        <f t="shared" si="420"/>
        <v>15</v>
      </c>
      <c r="N9607" t="str">
        <f t="shared" si="419"/>
        <v>PO64000251</v>
      </c>
      <c r="O9607" t="e">
        <f>VLOOKUP(N9607,'1_คตง_ภาพรวม'!L9607:M9657,2,FALSE)</f>
        <v>#N/A</v>
      </c>
    </row>
    <row r="9608" spans="1:15" hidden="1">
      <c r="A9608" s="31" t="s">
        <v>9849</v>
      </c>
      <c r="B9608" s="31" t="s">
        <v>23991</v>
      </c>
      <c r="C9608" s="31" t="s">
        <v>23992</v>
      </c>
      <c r="D9608" s="32">
        <v>44291</v>
      </c>
      <c r="E9608" s="31" t="s">
        <v>23993</v>
      </c>
      <c r="F9608" s="31" t="s">
        <v>9875</v>
      </c>
      <c r="G9608" s="33">
        <v>24750</v>
      </c>
      <c r="H9608" s="33">
        <v>24750</v>
      </c>
      <c r="I9608" s="31" t="s">
        <v>9762</v>
      </c>
      <c r="J9608" s="31" t="s">
        <v>9763</v>
      </c>
      <c r="K9608" s="33">
        <v>24750</v>
      </c>
      <c r="L9608" s="31" t="s">
        <v>9764</v>
      </c>
      <c r="M9608">
        <f t="shared" si="420"/>
        <v>15</v>
      </c>
      <c r="N9608" t="str">
        <f t="shared" si="419"/>
        <v>PO64000251</v>
      </c>
      <c r="O9608" t="e">
        <f>VLOOKUP(N9608,'1_คตง_ภาพรวม'!L9608:M9658,2,FALSE)</f>
        <v>#N/A</v>
      </c>
    </row>
    <row r="9609" spans="1:15" hidden="1">
      <c r="A9609" s="31" t="s">
        <v>9849</v>
      </c>
      <c r="B9609" s="31" t="s">
        <v>23994</v>
      </c>
      <c r="C9609" s="31" t="s">
        <v>23995</v>
      </c>
      <c r="D9609" s="32">
        <v>44291</v>
      </c>
      <c r="E9609" s="31" t="s">
        <v>23996</v>
      </c>
      <c r="F9609" s="31" t="s">
        <v>12612</v>
      </c>
      <c r="G9609" s="33">
        <v>-17820</v>
      </c>
      <c r="H9609" s="33">
        <v>-17820</v>
      </c>
      <c r="I9609" s="31" t="s">
        <v>9762</v>
      </c>
      <c r="J9609" s="31" t="s">
        <v>9763</v>
      </c>
      <c r="K9609" s="33">
        <v>-17820</v>
      </c>
      <c r="L9609" s="31" t="s">
        <v>9764</v>
      </c>
      <c r="M9609">
        <f t="shared" si="420"/>
        <v>15</v>
      </c>
      <c r="N9609" t="str">
        <f t="shared" si="419"/>
        <v>PO64000335</v>
      </c>
      <c r="O9609" t="e">
        <f>VLOOKUP(N9609,'1_คตง_ภาพรวม'!L9609:M9659,2,FALSE)</f>
        <v>#N/A</v>
      </c>
    </row>
    <row r="9610" spans="1:15" hidden="1">
      <c r="A9610" s="31" t="s">
        <v>9849</v>
      </c>
      <c r="B9610" s="31" t="s">
        <v>23994</v>
      </c>
      <c r="C9610" s="31" t="s">
        <v>23995</v>
      </c>
      <c r="D9610" s="32">
        <v>44291</v>
      </c>
      <c r="E9610" s="31" t="s">
        <v>23996</v>
      </c>
      <c r="F9610" s="31" t="s">
        <v>9875</v>
      </c>
      <c r="G9610" s="33">
        <v>17820</v>
      </c>
      <c r="H9610" s="33">
        <v>17820</v>
      </c>
      <c r="I9610" s="31" t="s">
        <v>9762</v>
      </c>
      <c r="J9610" s="31" t="s">
        <v>9763</v>
      </c>
      <c r="K9610" s="33">
        <v>17820</v>
      </c>
      <c r="L9610" s="31" t="s">
        <v>9764</v>
      </c>
      <c r="M9610">
        <f t="shared" si="420"/>
        <v>15</v>
      </c>
      <c r="N9610" t="str">
        <f t="shared" si="419"/>
        <v>PO64000335</v>
      </c>
      <c r="O9610" t="e">
        <f>VLOOKUP(N9610,'1_คตง_ภาพรวม'!L9610:M9660,2,FALSE)</f>
        <v>#N/A</v>
      </c>
    </row>
    <row r="9611" spans="1:15" hidden="1">
      <c r="A9611" s="31" t="s">
        <v>9849</v>
      </c>
      <c r="B9611" s="31" t="s">
        <v>23997</v>
      </c>
      <c r="C9611" s="31" t="s">
        <v>23998</v>
      </c>
      <c r="D9611" s="32">
        <v>44291</v>
      </c>
      <c r="E9611" s="31" t="s">
        <v>23999</v>
      </c>
      <c r="F9611" s="31" t="s">
        <v>12612</v>
      </c>
      <c r="G9611" s="33">
        <v>-18315</v>
      </c>
      <c r="H9611" s="33">
        <v>-18315</v>
      </c>
      <c r="I9611" s="31" t="s">
        <v>9762</v>
      </c>
      <c r="J9611" s="31" t="s">
        <v>9763</v>
      </c>
      <c r="K9611" s="33">
        <v>-18315</v>
      </c>
      <c r="L9611" s="31" t="s">
        <v>9764</v>
      </c>
      <c r="M9611">
        <f t="shared" si="420"/>
        <v>15</v>
      </c>
      <c r="N9611" t="str">
        <f t="shared" si="419"/>
        <v>PO64000168</v>
      </c>
      <c r="O9611" t="e">
        <f>VLOOKUP(N9611,'1_คตง_ภาพรวม'!L9611:M9661,2,FALSE)</f>
        <v>#N/A</v>
      </c>
    </row>
    <row r="9612" spans="1:15" hidden="1">
      <c r="A9612" s="31" t="s">
        <v>9849</v>
      </c>
      <c r="B9612" s="31" t="s">
        <v>23997</v>
      </c>
      <c r="C9612" s="31" t="s">
        <v>23998</v>
      </c>
      <c r="D9612" s="32">
        <v>44291</v>
      </c>
      <c r="E9612" s="31" t="s">
        <v>23999</v>
      </c>
      <c r="F9612" s="31" t="s">
        <v>9875</v>
      </c>
      <c r="G9612" s="33">
        <v>18315</v>
      </c>
      <c r="H9612" s="33">
        <v>18315</v>
      </c>
      <c r="I9612" s="31" t="s">
        <v>9762</v>
      </c>
      <c r="J9612" s="31" t="s">
        <v>9763</v>
      </c>
      <c r="K9612" s="33">
        <v>18315</v>
      </c>
      <c r="L9612" s="31" t="s">
        <v>9764</v>
      </c>
      <c r="M9612">
        <f t="shared" si="420"/>
        <v>15</v>
      </c>
      <c r="N9612" t="str">
        <f t="shared" si="419"/>
        <v>PO64000168</v>
      </c>
      <c r="O9612" t="e">
        <f>VLOOKUP(N9612,'1_คตง_ภาพรวม'!L9612:M9662,2,FALSE)</f>
        <v>#N/A</v>
      </c>
    </row>
    <row r="9613" spans="1:15" hidden="1">
      <c r="A9613" s="31" t="s">
        <v>9849</v>
      </c>
      <c r="B9613" s="31" t="s">
        <v>24000</v>
      </c>
      <c r="C9613" s="31" t="s">
        <v>24001</v>
      </c>
      <c r="D9613" s="32">
        <v>44291</v>
      </c>
      <c r="E9613" s="31" t="s">
        <v>24002</v>
      </c>
      <c r="F9613" s="31" t="s">
        <v>12612</v>
      </c>
      <c r="G9613" s="33">
        <v>-27472.5</v>
      </c>
      <c r="H9613" s="33">
        <v>-27472.5</v>
      </c>
      <c r="I9613" s="31" t="s">
        <v>9762</v>
      </c>
      <c r="J9613" s="31" t="s">
        <v>9763</v>
      </c>
      <c r="K9613" s="33">
        <v>-27472.5</v>
      </c>
      <c r="L9613" s="31" t="s">
        <v>9764</v>
      </c>
      <c r="M9613">
        <f t="shared" si="420"/>
        <v>15</v>
      </c>
      <c r="N9613" t="str">
        <f t="shared" si="419"/>
        <v>PO64000015</v>
      </c>
      <c r="O9613" t="e">
        <f>VLOOKUP(N9613,'1_คตง_ภาพรวม'!L9613:M9663,2,FALSE)</f>
        <v>#N/A</v>
      </c>
    </row>
    <row r="9614" spans="1:15" hidden="1">
      <c r="A9614" s="31" t="s">
        <v>9849</v>
      </c>
      <c r="B9614" s="31" t="s">
        <v>24000</v>
      </c>
      <c r="C9614" s="31" t="s">
        <v>24001</v>
      </c>
      <c r="D9614" s="32">
        <v>44291</v>
      </c>
      <c r="E9614" s="31" t="s">
        <v>24002</v>
      </c>
      <c r="F9614" s="31" t="s">
        <v>9875</v>
      </c>
      <c r="G9614" s="33">
        <v>27472.5</v>
      </c>
      <c r="H9614" s="33">
        <v>27472.5</v>
      </c>
      <c r="I9614" s="31" t="s">
        <v>9762</v>
      </c>
      <c r="J9614" s="31" t="s">
        <v>9763</v>
      </c>
      <c r="K9614" s="33">
        <v>27472.5</v>
      </c>
      <c r="L9614" s="31" t="s">
        <v>9764</v>
      </c>
      <c r="M9614">
        <f t="shared" si="420"/>
        <v>15</v>
      </c>
      <c r="N9614" t="str">
        <f t="shared" si="419"/>
        <v>PO64000015</v>
      </c>
      <c r="O9614" t="e">
        <f>VLOOKUP(N9614,'1_คตง_ภาพรวม'!L9614:M9664,2,FALSE)</f>
        <v>#N/A</v>
      </c>
    </row>
    <row r="9615" spans="1:15" hidden="1">
      <c r="A9615" s="31" t="s">
        <v>9757</v>
      </c>
      <c r="B9615" s="31" t="s">
        <v>24003</v>
      </c>
      <c r="C9615" s="31" t="s">
        <v>24004</v>
      </c>
      <c r="D9615" s="32">
        <v>44295</v>
      </c>
      <c r="E9615" s="31" t="s">
        <v>24005</v>
      </c>
      <c r="F9615" s="31" t="s">
        <v>11553</v>
      </c>
      <c r="G9615" s="33">
        <v>-955020.78</v>
      </c>
      <c r="H9615" s="33">
        <v>-955020.78</v>
      </c>
      <c r="I9615" s="31" t="s">
        <v>9762</v>
      </c>
      <c r="J9615" s="31" t="s">
        <v>9763</v>
      </c>
      <c r="K9615" s="33">
        <v>-955020.78</v>
      </c>
      <c r="L9615" s="31" t="s">
        <v>9764</v>
      </c>
      <c r="M9615" t="e">
        <f t="shared" si="420"/>
        <v>#VALUE!</v>
      </c>
    </row>
    <row r="9616" spans="1:15" hidden="1">
      <c r="A9616" s="31" t="s">
        <v>9757</v>
      </c>
      <c r="B9616" s="31" t="s">
        <v>24003</v>
      </c>
      <c r="C9616" s="31" t="s">
        <v>24004</v>
      </c>
      <c r="D9616" s="32">
        <v>44295</v>
      </c>
      <c r="E9616" s="31" t="s">
        <v>24005</v>
      </c>
      <c r="F9616" s="31" t="s">
        <v>9875</v>
      </c>
      <c r="G9616" s="33">
        <v>955020.78</v>
      </c>
      <c r="H9616" s="33">
        <v>955020.78</v>
      </c>
      <c r="I9616" s="31" t="s">
        <v>9762</v>
      </c>
      <c r="J9616" s="31" t="s">
        <v>9763</v>
      </c>
      <c r="K9616" s="33">
        <v>955020.78</v>
      </c>
      <c r="L9616" s="31" t="s">
        <v>9764</v>
      </c>
      <c r="M9616" t="e">
        <f t="shared" si="420"/>
        <v>#VALUE!</v>
      </c>
    </row>
    <row r="9617" spans="1:15" hidden="1">
      <c r="A9617" s="31" t="s">
        <v>9757</v>
      </c>
      <c r="B9617" s="31" t="s">
        <v>24006</v>
      </c>
      <c r="C9617" s="31" t="s">
        <v>24007</v>
      </c>
      <c r="D9617" s="32">
        <v>44295</v>
      </c>
      <c r="E9617" s="31" t="s">
        <v>24008</v>
      </c>
      <c r="F9617" s="31" t="s">
        <v>11553</v>
      </c>
      <c r="G9617" s="33">
        <v>-146280</v>
      </c>
      <c r="H9617" s="33">
        <v>-146280</v>
      </c>
      <c r="I9617" s="31" t="s">
        <v>9762</v>
      </c>
      <c r="J9617" s="31" t="s">
        <v>9763</v>
      </c>
      <c r="K9617" s="33">
        <v>-146280</v>
      </c>
      <c r="L9617" s="31" t="s">
        <v>9764</v>
      </c>
      <c r="M9617">
        <f t="shared" si="420"/>
        <v>15</v>
      </c>
      <c r="N9617" t="str">
        <f t="shared" ref="N9617:N9628" si="421">MID(E9617,M9617,10)</f>
        <v>PO64000167</v>
      </c>
      <c r="O9617" t="e">
        <f>VLOOKUP(N9617,'1_คตง_ภาพรวม'!L9617:M9667,2,FALSE)</f>
        <v>#N/A</v>
      </c>
    </row>
    <row r="9618" spans="1:15" hidden="1">
      <c r="A9618" s="31" t="s">
        <v>9757</v>
      </c>
      <c r="B9618" s="31" t="s">
        <v>24006</v>
      </c>
      <c r="C9618" s="31" t="s">
        <v>24007</v>
      </c>
      <c r="D9618" s="32">
        <v>44295</v>
      </c>
      <c r="E9618" s="31" t="s">
        <v>24008</v>
      </c>
      <c r="F9618" s="31" t="s">
        <v>9875</v>
      </c>
      <c r="G9618" s="33">
        <v>146280</v>
      </c>
      <c r="H9618" s="33">
        <v>146280</v>
      </c>
      <c r="I9618" s="31" t="s">
        <v>9762</v>
      </c>
      <c r="J9618" s="31" t="s">
        <v>9763</v>
      </c>
      <c r="K9618" s="33">
        <v>146280</v>
      </c>
      <c r="L9618" s="31" t="s">
        <v>9764</v>
      </c>
      <c r="M9618">
        <f t="shared" si="420"/>
        <v>15</v>
      </c>
      <c r="N9618" t="str">
        <f t="shared" si="421"/>
        <v>PO64000167</v>
      </c>
      <c r="O9618" t="e">
        <f>VLOOKUP(N9618,'1_คตง_ภาพรวม'!L9618:M9668,2,FALSE)</f>
        <v>#N/A</v>
      </c>
    </row>
    <row r="9619" spans="1:15" hidden="1">
      <c r="A9619" s="31" t="s">
        <v>9849</v>
      </c>
      <c r="B9619" s="31" t="s">
        <v>24009</v>
      </c>
      <c r="C9619" s="31" t="s">
        <v>24010</v>
      </c>
      <c r="D9619" s="32">
        <v>44295</v>
      </c>
      <c r="E9619" s="31" t="s">
        <v>24011</v>
      </c>
      <c r="F9619" s="31" t="s">
        <v>12612</v>
      </c>
      <c r="G9619" s="33">
        <v>-147870</v>
      </c>
      <c r="H9619" s="33">
        <v>-147870</v>
      </c>
      <c r="I9619" s="31" t="s">
        <v>9762</v>
      </c>
      <c r="J9619" s="31" t="s">
        <v>9763</v>
      </c>
      <c r="K9619" s="33">
        <v>-147870</v>
      </c>
      <c r="L9619" s="31" t="s">
        <v>9764</v>
      </c>
      <c r="M9619">
        <f t="shared" si="420"/>
        <v>15</v>
      </c>
      <c r="N9619" t="str">
        <f t="shared" si="421"/>
        <v>PO64000150</v>
      </c>
      <c r="O9619" t="e">
        <f>VLOOKUP(N9619,'1_คตง_ภาพรวม'!L9619:M9669,2,FALSE)</f>
        <v>#N/A</v>
      </c>
    </row>
    <row r="9620" spans="1:15" hidden="1">
      <c r="A9620" s="31" t="s">
        <v>9849</v>
      </c>
      <c r="B9620" s="31" t="s">
        <v>24009</v>
      </c>
      <c r="C9620" s="31" t="s">
        <v>24010</v>
      </c>
      <c r="D9620" s="32">
        <v>44295</v>
      </c>
      <c r="E9620" s="31" t="s">
        <v>24011</v>
      </c>
      <c r="F9620" s="31" t="s">
        <v>9875</v>
      </c>
      <c r="G9620" s="33">
        <v>147870</v>
      </c>
      <c r="H9620" s="33">
        <v>147870</v>
      </c>
      <c r="I9620" s="31" t="s">
        <v>9762</v>
      </c>
      <c r="J9620" s="31" t="s">
        <v>9763</v>
      </c>
      <c r="K9620" s="33">
        <v>147870</v>
      </c>
      <c r="L9620" s="31" t="s">
        <v>9764</v>
      </c>
      <c r="M9620">
        <f t="shared" si="420"/>
        <v>15</v>
      </c>
      <c r="N9620" t="str">
        <f t="shared" si="421"/>
        <v>PO64000150</v>
      </c>
      <c r="O9620" t="e">
        <f>VLOOKUP(N9620,'1_คตง_ภาพรวม'!L9620:M9670,2,FALSE)</f>
        <v>#N/A</v>
      </c>
    </row>
    <row r="9621" spans="1:15" hidden="1">
      <c r="A9621" s="31" t="s">
        <v>9757</v>
      </c>
      <c r="B9621" s="31" t="s">
        <v>24012</v>
      </c>
      <c r="C9621" s="31" t="s">
        <v>24013</v>
      </c>
      <c r="D9621" s="32">
        <v>44295</v>
      </c>
      <c r="E9621" s="31" t="s">
        <v>24014</v>
      </c>
      <c r="F9621" s="31" t="s">
        <v>11553</v>
      </c>
      <c r="G9621" s="33">
        <v>-140079</v>
      </c>
      <c r="H9621" s="33">
        <v>-140079</v>
      </c>
      <c r="I9621" s="31" t="s">
        <v>9762</v>
      </c>
      <c r="J9621" s="31" t="s">
        <v>9763</v>
      </c>
      <c r="K9621" s="33">
        <v>-140079</v>
      </c>
      <c r="L9621" s="31" t="s">
        <v>9764</v>
      </c>
      <c r="M9621">
        <f t="shared" si="420"/>
        <v>15</v>
      </c>
      <c r="N9621" t="str">
        <f t="shared" si="421"/>
        <v>PO64000309</v>
      </c>
      <c r="O9621" t="e">
        <f>VLOOKUP(N9621,'1_คตง_ภาพรวม'!L9621:M9671,2,FALSE)</f>
        <v>#N/A</v>
      </c>
    </row>
    <row r="9622" spans="1:15" hidden="1">
      <c r="A9622" s="31" t="s">
        <v>9757</v>
      </c>
      <c r="B9622" s="31" t="s">
        <v>24012</v>
      </c>
      <c r="C9622" s="31" t="s">
        <v>24013</v>
      </c>
      <c r="D9622" s="32">
        <v>44295</v>
      </c>
      <c r="E9622" s="31" t="s">
        <v>24014</v>
      </c>
      <c r="F9622" s="31" t="s">
        <v>9875</v>
      </c>
      <c r="G9622" s="33">
        <v>140079</v>
      </c>
      <c r="H9622" s="33">
        <v>140079</v>
      </c>
      <c r="I9622" s="31" t="s">
        <v>9762</v>
      </c>
      <c r="J9622" s="31" t="s">
        <v>9763</v>
      </c>
      <c r="K9622" s="33">
        <v>140079</v>
      </c>
      <c r="L9622" s="31" t="s">
        <v>9764</v>
      </c>
      <c r="M9622">
        <f t="shared" si="420"/>
        <v>15</v>
      </c>
      <c r="N9622" t="str">
        <f t="shared" si="421"/>
        <v>PO64000309</v>
      </c>
      <c r="O9622" t="e">
        <f>VLOOKUP(N9622,'1_คตง_ภาพรวม'!L9622:M9672,2,FALSE)</f>
        <v>#N/A</v>
      </c>
    </row>
    <row r="9623" spans="1:15" hidden="1">
      <c r="A9623" s="31" t="s">
        <v>9757</v>
      </c>
      <c r="B9623" s="31" t="s">
        <v>24015</v>
      </c>
      <c r="C9623" s="31" t="s">
        <v>24016</v>
      </c>
      <c r="D9623" s="32">
        <v>44295</v>
      </c>
      <c r="E9623" s="31" t="s">
        <v>24017</v>
      </c>
      <c r="F9623" s="31" t="s">
        <v>11553</v>
      </c>
      <c r="G9623" s="33">
        <v>-292560</v>
      </c>
      <c r="H9623" s="33">
        <v>-292560</v>
      </c>
      <c r="I9623" s="31" t="s">
        <v>9762</v>
      </c>
      <c r="J9623" s="31" t="s">
        <v>9763</v>
      </c>
      <c r="K9623" s="33">
        <v>-292560</v>
      </c>
      <c r="L9623" s="31" t="s">
        <v>9764</v>
      </c>
      <c r="M9623">
        <f t="shared" si="420"/>
        <v>15</v>
      </c>
      <c r="N9623" t="str">
        <f t="shared" si="421"/>
        <v>PO63001024</v>
      </c>
      <c r="O9623" t="e">
        <f>VLOOKUP(N9623,'1_คตง_ภาพรวม'!L9623:M9673,2,FALSE)</f>
        <v>#N/A</v>
      </c>
    </row>
    <row r="9624" spans="1:15" hidden="1">
      <c r="A9624" s="31" t="s">
        <v>9757</v>
      </c>
      <c r="B9624" s="31" t="s">
        <v>24015</v>
      </c>
      <c r="C9624" s="31" t="s">
        <v>24016</v>
      </c>
      <c r="D9624" s="32">
        <v>44295</v>
      </c>
      <c r="E9624" s="31" t="s">
        <v>24017</v>
      </c>
      <c r="F9624" s="31" t="s">
        <v>9875</v>
      </c>
      <c r="G9624" s="33">
        <v>292560</v>
      </c>
      <c r="H9624" s="33">
        <v>292560</v>
      </c>
      <c r="I9624" s="31" t="s">
        <v>9762</v>
      </c>
      <c r="J9624" s="31" t="s">
        <v>9763</v>
      </c>
      <c r="K9624" s="33">
        <v>292560</v>
      </c>
      <c r="L9624" s="31" t="s">
        <v>9764</v>
      </c>
      <c r="M9624">
        <f t="shared" si="420"/>
        <v>15</v>
      </c>
      <c r="N9624" t="str">
        <f t="shared" si="421"/>
        <v>PO63001024</v>
      </c>
      <c r="O9624" t="e">
        <f>VLOOKUP(N9624,'1_คตง_ภาพรวม'!L9624:M9674,2,FALSE)</f>
        <v>#N/A</v>
      </c>
    </row>
    <row r="9625" spans="1:15" hidden="1">
      <c r="A9625" s="31" t="s">
        <v>9757</v>
      </c>
      <c r="B9625" s="31" t="s">
        <v>24018</v>
      </c>
      <c r="C9625" s="31" t="s">
        <v>24019</v>
      </c>
      <c r="D9625" s="32">
        <v>44295</v>
      </c>
      <c r="E9625" s="31" t="s">
        <v>24020</v>
      </c>
      <c r="F9625" s="31" t="s">
        <v>11553</v>
      </c>
      <c r="G9625" s="33">
        <v>-494490</v>
      </c>
      <c r="H9625" s="33">
        <v>-494490</v>
      </c>
      <c r="I9625" s="31" t="s">
        <v>9762</v>
      </c>
      <c r="J9625" s="31" t="s">
        <v>9763</v>
      </c>
      <c r="K9625" s="33">
        <v>-494490</v>
      </c>
      <c r="L9625" s="31" t="s">
        <v>9764</v>
      </c>
      <c r="M9625">
        <f t="shared" si="420"/>
        <v>15</v>
      </c>
      <c r="N9625" t="str">
        <f t="shared" si="421"/>
        <v>PO64000112</v>
      </c>
      <c r="O9625" t="e">
        <f>VLOOKUP(N9625,'1_คตง_ภาพรวม'!L9625:M9675,2,FALSE)</f>
        <v>#N/A</v>
      </c>
    </row>
    <row r="9626" spans="1:15" hidden="1">
      <c r="A9626" s="31" t="s">
        <v>9757</v>
      </c>
      <c r="B9626" s="31" t="s">
        <v>24018</v>
      </c>
      <c r="C9626" s="31" t="s">
        <v>24019</v>
      </c>
      <c r="D9626" s="32">
        <v>44295</v>
      </c>
      <c r="E9626" s="31" t="s">
        <v>24020</v>
      </c>
      <c r="F9626" s="31" t="s">
        <v>9875</v>
      </c>
      <c r="G9626" s="33">
        <v>494490</v>
      </c>
      <c r="H9626" s="33">
        <v>494490</v>
      </c>
      <c r="I9626" s="31" t="s">
        <v>9762</v>
      </c>
      <c r="J9626" s="31" t="s">
        <v>9763</v>
      </c>
      <c r="K9626" s="33">
        <v>494490</v>
      </c>
      <c r="L9626" s="31" t="s">
        <v>9764</v>
      </c>
      <c r="M9626">
        <f t="shared" si="420"/>
        <v>15</v>
      </c>
      <c r="N9626" t="str">
        <f t="shared" si="421"/>
        <v>PO64000112</v>
      </c>
      <c r="O9626" t="e">
        <f>VLOOKUP(N9626,'1_คตง_ภาพรวม'!L9626:M9676,2,FALSE)</f>
        <v>#N/A</v>
      </c>
    </row>
    <row r="9627" spans="1:15" hidden="1">
      <c r="A9627" s="31" t="s">
        <v>9757</v>
      </c>
      <c r="B9627" s="31" t="s">
        <v>24021</v>
      </c>
      <c r="C9627" s="31" t="s">
        <v>24022</v>
      </c>
      <c r="D9627" s="32">
        <v>44295</v>
      </c>
      <c r="E9627" s="31" t="s">
        <v>24023</v>
      </c>
      <c r="F9627" s="31" t="s">
        <v>11553</v>
      </c>
      <c r="G9627" s="33">
        <v>-318000</v>
      </c>
      <c r="H9627" s="33">
        <v>-318000</v>
      </c>
      <c r="I9627" s="31" t="s">
        <v>9762</v>
      </c>
      <c r="J9627" s="31" t="s">
        <v>9763</v>
      </c>
      <c r="K9627" s="33">
        <v>-318000</v>
      </c>
      <c r="L9627" s="31" t="s">
        <v>9764</v>
      </c>
      <c r="M9627">
        <f t="shared" si="420"/>
        <v>15</v>
      </c>
      <c r="N9627" t="str">
        <f t="shared" si="421"/>
        <v>PO64000060</v>
      </c>
      <c r="O9627" t="e">
        <f>VLOOKUP(N9627,'1_คตง_ภาพรวม'!L9627:M9677,2,FALSE)</f>
        <v>#N/A</v>
      </c>
    </row>
    <row r="9628" spans="1:15" hidden="1">
      <c r="A9628" s="31" t="s">
        <v>9757</v>
      </c>
      <c r="B9628" s="31" t="s">
        <v>24021</v>
      </c>
      <c r="C9628" s="31" t="s">
        <v>24022</v>
      </c>
      <c r="D9628" s="32">
        <v>44295</v>
      </c>
      <c r="E9628" s="31" t="s">
        <v>24023</v>
      </c>
      <c r="F9628" s="31" t="s">
        <v>9875</v>
      </c>
      <c r="G9628" s="33">
        <v>318000</v>
      </c>
      <c r="H9628" s="33">
        <v>318000</v>
      </c>
      <c r="I9628" s="31" t="s">
        <v>9762</v>
      </c>
      <c r="J9628" s="31" t="s">
        <v>9763</v>
      </c>
      <c r="K9628" s="33">
        <v>318000</v>
      </c>
      <c r="L9628" s="31" t="s">
        <v>9764</v>
      </c>
      <c r="M9628">
        <f t="shared" si="420"/>
        <v>15</v>
      </c>
      <c r="N9628" t="str">
        <f t="shared" si="421"/>
        <v>PO64000060</v>
      </c>
      <c r="O9628" t="e">
        <f>VLOOKUP(N9628,'1_คตง_ภาพรวม'!L9628:M9678,2,FALSE)</f>
        <v>#N/A</v>
      </c>
    </row>
    <row r="9629" spans="1:15" hidden="1">
      <c r="A9629" s="31" t="s">
        <v>9849</v>
      </c>
      <c r="B9629" s="31" t="s">
        <v>24024</v>
      </c>
      <c r="C9629" s="31" t="s">
        <v>24025</v>
      </c>
      <c r="D9629" s="32">
        <v>44293</v>
      </c>
      <c r="E9629" s="31" t="s">
        <v>24026</v>
      </c>
      <c r="F9629" s="31" t="s">
        <v>12612</v>
      </c>
      <c r="G9629" s="33">
        <v>-5400</v>
      </c>
      <c r="H9629" s="33">
        <v>-5400</v>
      </c>
      <c r="I9629" s="31" t="s">
        <v>9762</v>
      </c>
      <c r="J9629" s="31" t="s">
        <v>9763</v>
      </c>
      <c r="K9629" s="33">
        <v>-5400</v>
      </c>
      <c r="L9629" s="31" t="s">
        <v>9764</v>
      </c>
      <c r="M9629" t="e">
        <f t="shared" si="420"/>
        <v>#VALUE!</v>
      </c>
    </row>
    <row r="9630" spans="1:15" hidden="1">
      <c r="A9630" s="31" t="s">
        <v>9849</v>
      </c>
      <c r="B9630" s="31" t="s">
        <v>24024</v>
      </c>
      <c r="C9630" s="31" t="s">
        <v>24025</v>
      </c>
      <c r="D9630" s="32">
        <v>44293</v>
      </c>
      <c r="E9630" s="31" t="s">
        <v>24026</v>
      </c>
      <c r="F9630" s="31" t="s">
        <v>9875</v>
      </c>
      <c r="G9630" s="33">
        <v>5400</v>
      </c>
      <c r="H9630" s="33">
        <v>5400</v>
      </c>
      <c r="I9630" s="31" t="s">
        <v>9762</v>
      </c>
      <c r="J9630" s="31" t="s">
        <v>9763</v>
      </c>
      <c r="K9630" s="33">
        <v>5400</v>
      </c>
      <c r="L9630" s="31" t="s">
        <v>9764</v>
      </c>
      <c r="M9630" t="e">
        <f t="shared" si="420"/>
        <v>#VALUE!</v>
      </c>
    </row>
    <row r="9631" spans="1:15" hidden="1">
      <c r="A9631" s="31" t="s">
        <v>9849</v>
      </c>
      <c r="B9631" s="31" t="s">
        <v>24027</v>
      </c>
      <c r="C9631" s="31" t="s">
        <v>24028</v>
      </c>
      <c r="D9631" s="32">
        <v>44291</v>
      </c>
      <c r="E9631" s="31" t="s">
        <v>24029</v>
      </c>
      <c r="F9631" s="31" t="s">
        <v>12612</v>
      </c>
      <c r="G9631" s="33">
        <v>-360000</v>
      </c>
      <c r="H9631" s="33">
        <v>-360000</v>
      </c>
      <c r="I9631" s="31" t="s">
        <v>9762</v>
      </c>
      <c r="J9631" s="31" t="s">
        <v>9763</v>
      </c>
      <c r="K9631" s="33">
        <v>-360000</v>
      </c>
      <c r="L9631" s="31" t="s">
        <v>9764</v>
      </c>
      <c r="M9631" t="e">
        <f t="shared" si="420"/>
        <v>#VALUE!</v>
      </c>
    </row>
    <row r="9632" spans="1:15" hidden="1">
      <c r="A9632" s="31" t="s">
        <v>9849</v>
      </c>
      <c r="B9632" s="31" t="s">
        <v>24027</v>
      </c>
      <c r="C9632" s="31" t="s">
        <v>24028</v>
      </c>
      <c r="D9632" s="32">
        <v>44291</v>
      </c>
      <c r="E9632" s="31" t="s">
        <v>24029</v>
      </c>
      <c r="F9632" s="31" t="s">
        <v>9997</v>
      </c>
      <c r="G9632" s="33">
        <v>360000</v>
      </c>
      <c r="H9632" s="33">
        <v>360000</v>
      </c>
      <c r="I9632" s="31" t="s">
        <v>9762</v>
      </c>
      <c r="J9632" s="31" t="s">
        <v>9763</v>
      </c>
      <c r="K9632" s="33">
        <v>360000</v>
      </c>
      <c r="L9632" s="31" t="s">
        <v>9764</v>
      </c>
      <c r="M9632" t="e">
        <f t="shared" si="420"/>
        <v>#VALUE!</v>
      </c>
    </row>
    <row r="9633" spans="1:15" hidden="1">
      <c r="A9633" s="31" t="s">
        <v>9849</v>
      </c>
      <c r="B9633" s="31" t="s">
        <v>24030</v>
      </c>
      <c r="C9633" s="31" t="s">
        <v>24031</v>
      </c>
      <c r="D9633" s="32">
        <v>44295</v>
      </c>
      <c r="E9633" s="31" t="s">
        <v>24032</v>
      </c>
      <c r="F9633" s="31" t="s">
        <v>12612</v>
      </c>
      <c r="G9633" s="33">
        <v>-495327.1</v>
      </c>
      <c r="H9633" s="33">
        <v>-495327.1</v>
      </c>
      <c r="I9633" s="31" t="s">
        <v>9762</v>
      </c>
      <c r="J9633" s="31" t="s">
        <v>9763</v>
      </c>
      <c r="K9633" s="33">
        <v>-495327.1</v>
      </c>
      <c r="L9633" s="31" t="s">
        <v>9764</v>
      </c>
      <c r="M9633">
        <f t="shared" si="420"/>
        <v>15</v>
      </c>
      <c r="N9633" t="str">
        <f t="shared" ref="N9633:N9634" si="422">MID(E9633,M9633,10)</f>
        <v>PO64000235</v>
      </c>
      <c r="O9633" t="e">
        <f>VLOOKUP(N9633,'1_คตง_ภาพรวม'!L9633:M9683,2,FALSE)</f>
        <v>#N/A</v>
      </c>
    </row>
    <row r="9634" spans="1:15" hidden="1">
      <c r="A9634" s="31" t="s">
        <v>9849</v>
      </c>
      <c r="B9634" s="31" t="s">
        <v>24030</v>
      </c>
      <c r="C9634" s="31" t="s">
        <v>24031</v>
      </c>
      <c r="D9634" s="32">
        <v>44295</v>
      </c>
      <c r="E9634" s="31" t="s">
        <v>24032</v>
      </c>
      <c r="F9634" s="31" t="s">
        <v>9875</v>
      </c>
      <c r="G9634" s="33">
        <v>495327.1</v>
      </c>
      <c r="H9634" s="33">
        <v>495327.1</v>
      </c>
      <c r="I9634" s="31" t="s">
        <v>9762</v>
      </c>
      <c r="J9634" s="31" t="s">
        <v>9763</v>
      </c>
      <c r="K9634" s="33">
        <v>495327.1</v>
      </c>
      <c r="L9634" s="31" t="s">
        <v>9764</v>
      </c>
      <c r="M9634">
        <f t="shared" si="420"/>
        <v>15</v>
      </c>
      <c r="N9634" t="str">
        <f t="shared" si="422"/>
        <v>PO64000235</v>
      </c>
      <c r="O9634" t="e">
        <f>VLOOKUP(N9634,'1_คตง_ภาพรวม'!L9634:M9684,2,FALSE)</f>
        <v>#N/A</v>
      </c>
    </row>
    <row r="9635" spans="1:15" hidden="1">
      <c r="A9635" s="31" t="s">
        <v>9849</v>
      </c>
      <c r="B9635" s="31" t="s">
        <v>24033</v>
      </c>
      <c r="C9635" s="31" t="s">
        <v>24034</v>
      </c>
      <c r="D9635" s="32">
        <v>44291</v>
      </c>
      <c r="E9635" s="31" t="s">
        <v>24035</v>
      </c>
      <c r="F9635" s="31" t="s">
        <v>19537</v>
      </c>
      <c r="G9635" s="33">
        <v>-3500</v>
      </c>
      <c r="H9635" s="33">
        <v>-3500</v>
      </c>
      <c r="I9635" s="31" t="s">
        <v>9762</v>
      </c>
      <c r="J9635" s="31" t="s">
        <v>9763</v>
      </c>
      <c r="K9635" s="33">
        <v>-3500</v>
      </c>
      <c r="L9635" s="31" t="s">
        <v>9764</v>
      </c>
      <c r="M9635" t="e">
        <f t="shared" si="420"/>
        <v>#VALUE!</v>
      </c>
    </row>
    <row r="9636" spans="1:15" hidden="1">
      <c r="A9636" s="31" t="s">
        <v>9849</v>
      </c>
      <c r="B9636" s="31" t="s">
        <v>24033</v>
      </c>
      <c r="C9636" s="31" t="s">
        <v>24034</v>
      </c>
      <c r="D9636" s="32">
        <v>44291</v>
      </c>
      <c r="E9636" s="31" t="s">
        <v>24035</v>
      </c>
      <c r="F9636" s="31" t="s">
        <v>19538</v>
      </c>
      <c r="G9636" s="33">
        <v>3500</v>
      </c>
      <c r="H9636" s="33">
        <v>3500</v>
      </c>
      <c r="I9636" s="31" t="s">
        <v>9762</v>
      </c>
      <c r="J9636" s="31" t="s">
        <v>9763</v>
      </c>
      <c r="K9636" s="33">
        <v>3500</v>
      </c>
      <c r="L9636" s="31" t="s">
        <v>9764</v>
      </c>
      <c r="M9636" t="e">
        <f t="shared" si="420"/>
        <v>#VALUE!</v>
      </c>
    </row>
    <row r="9637" spans="1:15" hidden="1">
      <c r="A9637" s="31" t="s">
        <v>9849</v>
      </c>
      <c r="B9637" s="31" t="s">
        <v>24036</v>
      </c>
      <c r="C9637" s="31" t="s">
        <v>24037</v>
      </c>
      <c r="D9637" s="32">
        <v>44293</v>
      </c>
      <c r="E9637" s="31" t="s">
        <v>24038</v>
      </c>
      <c r="F9637" s="31" t="s">
        <v>17551</v>
      </c>
      <c r="G9637" s="33">
        <v>-38000</v>
      </c>
      <c r="H9637" s="33">
        <v>-38000</v>
      </c>
      <c r="I9637" s="31" t="s">
        <v>9762</v>
      </c>
      <c r="J9637" s="31" t="s">
        <v>9763</v>
      </c>
      <c r="K9637" s="33">
        <v>-38000</v>
      </c>
      <c r="L9637" s="31" t="s">
        <v>9764</v>
      </c>
      <c r="M9637" t="e">
        <f t="shared" si="420"/>
        <v>#VALUE!</v>
      </c>
    </row>
    <row r="9638" spans="1:15" hidden="1">
      <c r="A9638" s="31" t="s">
        <v>9849</v>
      </c>
      <c r="B9638" s="31" t="s">
        <v>24036</v>
      </c>
      <c r="C9638" s="31" t="s">
        <v>24037</v>
      </c>
      <c r="D9638" s="32">
        <v>44293</v>
      </c>
      <c r="E9638" s="31" t="s">
        <v>24038</v>
      </c>
      <c r="F9638" s="31" t="s">
        <v>17552</v>
      </c>
      <c r="G9638" s="33">
        <v>38000</v>
      </c>
      <c r="H9638" s="33">
        <v>38000</v>
      </c>
      <c r="I9638" s="31" t="s">
        <v>9762</v>
      </c>
      <c r="J9638" s="31" t="s">
        <v>9763</v>
      </c>
      <c r="K9638" s="33">
        <v>38000</v>
      </c>
      <c r="L9638" s="31" t="s">
        <v>9764</v>
      </c>
      <c r="M9638" t="e">
        <f t="shared" si="420"/>
        <v>#VALUE!</v>
      </c>
    </row>
    <row r="9639" spans="1:15" hidden="1">
      <c r="A9639" s="31" t="s">
        <v>9849</v>
      </c>
      <c r="B9639" s="31" t="s">
        <v>24039</v>
      </c>
      <c r="C9639" s="31" t="s">
        <v>24040</v>
      </c>
      <c r="D9639" s="32">
        <v>44293</v>
      </c>
      <c r="E9639" s="31" t="s">
        <v>24041</v>
      </c>
      <c r="F9639" s="31" t="s">
        <v>21611</v>
      </c>
      <c r="G9639" s="33">
        <v>-4000</v>
      </c>
      <c r="H9639" s="33">
        <v>-4000</v>
      </c>
      <c r="I9639" s="31" t="s">
        <v>9762</v>
      </c>
      <c r="J9639" s="31" t="s">
        <v>9763</v>
      </c>
      <c r="K9639" s="33">
        <v>-4000</v>
      </c>
      <c r="L9639" s="31" t="s">
        <v>9764</v>
      </c>
      <c r="M9639" t="e">
        <f t="shared" si="420"/>
        <v>#VALUE!</v>
      </c>
    </row>
    <row r="9640" spans="1:15" hidden="1">
      <c r="A9640" s="31" t="s">
        <v>9849</v>
      </c>
      <c r="B9640" s="31" t="s">
        <v>24039</v>
      </c>
      <c r="C9640" s="31" t="s">
        <v>24040</v>
      </c>
      <c r="D9640" s="32">
        <v>44293</v>
      </c>
      <c r="E9640" s="31" t="s">
        <v>24041</v>
      </c>
      <c r="F9640" s="31" t="s">
        <v>21612</v>
      </c>
      <c r="G9640" s="33">
        <v>4000</v>
      </c>
      <c r="H9640" s="33">
        <v>4000</v>
      </c>
      <c r="I9640" s="31" t="s">
        <v>9762</v>
      </c>
      <c r="J9640" s="31" t="s">
        <v>9763</v>
      </c>
      <c r="K9640" s="33">
        <v>4000</v>
      </c>
      <c r="L9640" s="31" t="s">
        <v>9764</v>
      </c>
      <c r="M9640" t="e">
        <f t="shared" si="420"/>
        <v>#VALUE!</v>
      </c>
    </row>
    <row r="9641" spans="1:15" hidden="1">
      <c r="A9641" s="31" t="s">
        <v>9849</v>
      </c>
      <c r="B9641" s="31" t="s">
        <v>24042</v>
      </c>
      <c r="C9641" s="31" t="s">
        <v>24043</v>
      </c>
      <c r="D9641" s="32">
        <v>44293</v>
      </c>
      <c r="E9641" s="31" t="s">
        <v>24044</v>
      </c>
      <c r="F9641" s="31" t="s">
        <v>21611</v>
      </c>
      <c r="G9641" s="33">
        <v>-2700</v>
      </c>
      <c r="H9641" s="33">
        <v>-2700</v>
      </c>
      <c r="I9641" s="31" t="s">
        <v>9762</v>
      </c>
      <c r="J9641" s="31" t="s">
        <v>9763</v>
      </c>
      <c r="K9641" s="33">
        <v>-2700</v>
      </c>
      <c r="L9641" s="31" t="s">
        <v>9764</v>
      </c>
      <c r="M9641" t="e">
        <f t="shared" si="420"/>
        <v>#VALUE!</v>
      </c>
    </row>
    <row r="9642" spans="1:15" hidden="1">
      <c r="A9642" s="31" t="s">
        <v>9849</v>
      </c>
      <c r="B9642" s="31" t="s">
        <v>24042</v>
      </c>
      <c r="C9642" s="31" t="s">
        <v>24043</v>
      </c>
      <c r="D9642" s="32">
        <v>44293</v>
      </c>
      <c r="E9642" s="31" t="s">
        <v>24044</v>
      </c>
      <c r="F9642" s="31" t="s">
        <v>21612</v>
      </c>
      <c r="G9642" s="33">
        <v>2700</v>
      </c>
      <c r="H9642" s="33">
        <v>2700</v>
      </c>
      <c r="I9642" s="31" t="s">
        <v>9762</v>
      </c>
      <c r="J9642" s="31" t="s">
        <v>9763</v>
      </c>
      <c r="K9642" s="33">
        <v>2700</v>
      </c>
      <c r="L9642" s="31" t="s">
        <v>9764</v>
      </c>
      <c r="M9642" t="e">
        <f t="shared" si="420"/>
        <v>#VALUE!</v>
      </c>
    </row>
    <row r="9643" spans="1:15" hidden="1">
      <c r="A9643" s="31" t="s">
        <v>9849</v>
      </c>
      <c r="B9643" s="31" t="s">
        <v>24045</v>
      </c>
      <c r="C9643" s="31" t="s">
        <v>24046</v>
      </c>
      <c r="D9643" s="32">
        <v>44293</v>
      </c>
      <c r="E9643" s="31" t="s">
        <v>24047</v>
      </c>
      <c r="F9643" s="31" t="s">
        <v>18238</v>
      </c>
      <c r="G9643" s="33">
        <v>-242650</v>
      </c>
      <c r="H9643" s="33">
        <v>-242650</v>
      </c>
      <c r="I9643" s="31" t="s">
        <v>9762</v>
      </c>
      <c r="J9643" s="31" t="s">
        <v>9763</v>
      </c>
      <c r="K9643" s="33">
        <v>-242650</v>
      </c>
      <c r="L9643" s="31" t="s">
        <v>9764</v>
      </c>
      <c r="M9643" t="e">
        <f t="shared" si="420"/>
        <v>#VALUE!</v>
      </c>
    </row>
    <row r="9644" spans="1:15" hidden="1">
      <c r="A9644" s="31" t="s">
        <v>9849</v>
      </c>
      <c r="B9644" s="31" t="s">
        <v>24045</v>
      </c>
      <c r="C9644" s="31" t="s">
        <v>24046</v>
      </c>
      <c r="D9644" s="32">
        <v>44293</v>
      </c>
      <c r="E9644" s="31" t="s">
        <v>24047</v>
      </c>
      <c r="F9644" s="31" t="s">
        <v>18239</v>
      </c>
      <c r="G9644" s="33">
        <v>242650</v>
      </c>
      <c r="H9644" s="33">
        <v>242650</v>
      </c>
      <c r="I9644" s="31" t="s">
        <v>9762</v>
      </c>
      <c r="J9644" s="31" t="s">
        <v>9763</v>
      </c>
      <c r="K9644" s="33">
        <v>242650</v>
      </c>
      <c r="L9644" s="31" t="s">
        <v>9764</v>
      </c>
      <c r="M9644" t="e">
        <f t="shared" si="420"/>
        <v>#VALUE!</v>
      </c>
    </row>
    <row r="9645" spans="1:15" hidden="1">
      <c r="A9645" s="31" t="s">
        <v>9849</v>
      </c>
      <c r="B9645" s="31" t="s">
        <v>24048</v>
      </c>
      <c r="C9645" s="31" t="s">
        <v>24049</v>
      </c>
      <c r="D9645" s="32">
        <v>44293</v>
      </c>
      <c r="E9645" s="31" t="s">
        <v>24050</v>
      </c>
      <c r="F9645" s="31" t="s">
        <v>22678</v>
      </c>
      <c r="G9645" s="33">
        <v>-7600</v>
      </c>
      <c r="H9645" s="33">
        <v>-7600</v>
      </c>
      <c r="I9645" s="31" t="s">
        <v>9762</v>
      </c>
      <c r="J9645" s="31" t="s">
        <v>9763</v>
      </c>
      <c r="K9645" s="33">
        <v>-7600</v>
      </c>
      <c r="L9645" s="31" t="s">
        <v>9764</v>
      </c>
      <c r="M9645" t="e">
        <f t="shared" si="420"/>
        <v>#VALUE!</v>
      </c>
    </row>
    <row r="9646" spans="1:15" hidden="1">
      <c r="A9646" s="31" t="s">
        <v>9849</v>
      </c>
      <c r="B9646" s="31" t="s">
        <v>24048</v>
      </c>
      <c r="C9646" s="31" t="s">
        <v>24049</v>
      </c>
      <c r="D9646" s="32">
        <v>44293</v>
      </c>
      <c r="E9646" s="31" t="s">
        <v>24050</v>
      </c>
      <c r="F9646" s="31" t="s">
        <v>22679</v>
      </c>
      <c r="G9646" s="33">
        <v>7600</v>
      </c>
      <c r="H9646" s="33">
        <v>7600</v>
      </c>
      <c r="I9646" s="31" t="s">
        <v>9762</v>
      </c>
      <c r="J9646" s="31" t="s">
        <v>9763</v>
      </c>
      <c r="K9646" s="33">
        <v>7600</v>
      </c>
      <c r="L9646" s="31" t="s">
        <v>9764</v>
      </c>
      <c r="M9646" t="e">
        <f t="shared" si="420"/>
        <v>#VALUE!</v>
      </c>
    </row>
    <row r="9647" spans="1:15" hidden="1">
      <c r="A9647" s="31" t="s">
        <v>9849</v>
      </c>
      <c r="B9647" s="31" t="s">
        <v>24051</v>
      </c>
      <c r="C9647" s="31" t="s">
        <v>24052</v>
      </c>
      <c r="D9647" s="32">
        <v>44293</v>
      </c>
      <c r="E9647" s="31" t="s">
        <v>24053</v>
      </c>
      <c r="F9647" s="31" t="s">
        <v>19753</v>
      </c>
      <c r="G9647" s="33">
        <v>-10000</v>
      </c>
      <c r="H9647" s="33">
        <v>-10000</v>
      </c>
      <c r="I9647" s="31" t="s">
        <v>9762</v>
      </c>
      <c r="J9647" s="31" t="s">
        <v>9763</v>
      </c>
      <c r="K9647" s="33">
        <v>-10000</v>
      </c>
      <c r="L9647" s="31" t="s">
        <v>9764</v>
      </c>
      <c r="M9647" t="e">
        <f t="shared" si="420"/>
        <v>#VALUE!</v>
      </c>
    </row>
    <row r="9648" spans="1:15" hidden="1">
      <c r="A9648" s="31" t="s">
        <v>9849</v>
      </c>
      <c r="B9648" s="31" t="s">
        <v>24051</v>
      </c>
      <c r="C9648" s="31" t="s">
        <v>24052</v>
      </c>
      <c r="D9648" s="32">
        <v>44293</v>
      </c>
      <c r="E9648" s="31" t="s">
        <v>24053</v>
      </c>
      <c r="F9648" s="31" t="s">
        <v>19754</v>
      </c>
      <c r="G9648" s="33">
        <v>10000</v>
      </c>
      <c r="H9648" s="33">
        <v>10000</v>
      </c>
      <c r="I9648" s="31" t="s">
        <v>9762</v>
      </c>
      <c r="J9648" s="31" t="s">
        <v>9763</v>
      </c>
      <c r="K9648" s="33">
        <v>10000</v>
      </c>
      <c r="L9648" s="31" t="s">
        <v>9764</v>
      </c>
      <c r="M9648" t="e">
        <f t="shared" si="420"/>
        <v>#VALUE!</v>
      </c>
    </row>
    <row r="9649" spans="1:13" hidden="1">
      <c r="A9649" s="31" t="s">
        <v>9849</v>
      </c>
      <c r="B9649" s="31" t="s">
        <v>24054</v>
      </c>
      <c r="C9649" s="31" t="s">
        <v>24055</v>
      </c>
      <c r="D9649" s="32">
        <v>44295</v>
      </c>
      <c r="E9649" s="31" t="s">
        <v>24056</v>
      </c>
      <c r="F9649" s="31" t="s">
        <v>12612</v>
      </c>
      <c r="G9649" s="33">
        <v>-440</v>
      </c>
      <c r="H9649" s="33">
        <v>-440</v>
      </c>
      <c r="I9649" s="31" t="s">
        <v>9762</v>
      </c>
      <c r="J9649" s="31" t="s">
        <v>9763</v>
      </c>
      <c r="K9649" s="33">
        <v>-440</v>
      </c>
      <c r="L9649" s="31" t="s">
        <v>9764</v>
      </c>
      <c r="M9649" t="e">
        <f t="shared" si="420"/>
        <v>#VALUE!</v>
      </c>
    </row>
    <row r="9650" spans="1:13" hidden="1">
      <c r="A9650" s="31" t="s">
        <v>9849</v>
      </c>
      <c r="B9650" s="31" t="s">
        <v>24054</v>
      </c>
      <c r="C9650" s="31" t="s">
        <v>24055</v>
      </c>
      <c r="D9650" s="32">
        <v>44295</v>
      </c>
      <c r="E9650" s="31" t="s">
        <v>24056</v>
      </c>
      <c r="F9650" s="31" t="s">
        <v>9962</v>
      </c>
      <c r="G9650" s="33">
        <v>440</v>
      </c>
      <c r="H9650" s="33">
        <v>440</v>
      </c>
      <c r="I9650" s="31" t="s">
        <v>9762</v>
      </c>
      <c r="J9650" s="31" t="s">
        <v>9763</v>
      </c>
      <c r="K9650" s="33">
        <v>440</v>
      </c>
      <c r="L9650" s="31" t="s">
        <v>9764</v>
      </c>
      <c r="M9650" t="e">
        <f t="shared" si="420"/>
        <v>#VALUE!</v>
      </c>
    </row>
    <row r="9651" spans="1:13" hidden="1">
      <c r="A9651" s="31" t="s">
        <v>9849</v>
      </c>
      <c r="B9651" s="31" t="s">
        <v>24057</v>
      </c>
      <c r="C9651" s="31" t="s">
        <v>24058</v>
      </c>
      <c r="D9651" s="32">
        <v>44295</v>
      </c>
      <c r="E9651" s="31" t="s">
        <v>24059</v>
      </c>
      <c r="F9651" s="31" t="s">
        <v>12612</v>
      </c>
      <c r="G9651" s="33">
        <v>-2800</v>
      </c>
      <c r="H9651" s="33">
        <v>-2800</v>
      </c>
      <c r="I9651" s="31" t="s">
        <v>9762</v>
      </c>
      <c r="J9651" s="31" t="s">
        <v>9763</v>
      </c>
      <c r="K9651" s="33">
        <v>-2800</v>
      </c>
      <c r="L9651" s="31" t="s">
        <v>9764</v>
      </c>
      <c r="M9651" t="e">
        <f t="shared" si="420"/>
        <v>#VALUE!</v>
      </c>
    </row>
    <row r="9652" spans="1:13" hidden="1">
      <c r="A9652" s="31" t="s">
        <v>9849</v>
      </c>
      <c r="B9652" s="31" t="s">
        <v>24057</v>
      </c>
      <c r="C9652" s="31" t="s">
        <v>24058</v>
      </c>
      <c r="D9652" s="32">
        <v>44295</v>
      </c>
      <c r="E9652" s="31" t="s">
        <v>24059</v>
      </c>
      <c r="F9652" s="31" t="s">
        <v>9875</v>
      </c>
      <c r="G9652" s="33">
        <v>2800</v>
      </c>
      <c r="H9652" s="33">
        <v>2800</v>
      </c>
      <c r="I9652" s="31" t="s">
        <v>9762</v>
      </c>
      <c r="J9652" s="31" t="s">
        <v>9763</v>
      </c>
      <c r="K9652" s="33">
        <v>2800</v>
      </c>
      <c r="L9652" s="31" t="s">
        <v>9764</v>
      </c>
      <c r="M9652" t="e">
        <f t="shared" si="420"/>
        <v>#VALUE!</v>
      </c>
    </row>
    <row r="9653" spans="1:13" hidden="1">
      <c r="A9653" s="31" t="s">
        <v>9849</v>
      </c>
      <c r="B9653" s="31" t="s">
        <v>24060</v>
      </c>
      <c r="C9653" s="31" t="s">
        <v>24061</v>
      </c>
      <c r="D9653" s="32">
        <v>44295</v>
      </c>
      <c r="E9653" s="31" t="s">
        <v>24062</v>
      </c>
      <c r="F9653" s="31" t="s">
        <v>12612</v>
      </c>
      <c r="G9653" s="33">
        <v>-13000</v>
      </c>
      <c r="H9653" s="33">
        <v>-13000</v>
      </c>
      <c r="I9653" s="31" t="s">
        <v>9762</v>
      </c>
      <c r="J9653" s="31" t="s">
        <v>9763</v>
      </c>
      <c r="K9653" s="33">
        <v>-13000</v>
      </c>
      <c r="L9653" s="31" t="s">
        <v>9764</v>
      </c>
      <c r="M9653" t="e">
        <f t="shared" si="420"/>
        <v>#VALUE!</v>
      </c>
    </row>
    <row r="9654" spans="1:13" hidden="1">
      <c r="A9654" s="31" t="s">
        <v>9849</v>
      </c>
      <c r="B9654" s="31" t="s">
        <v>24060</v>
      </c>
      <c r="C9654" s="31" t="s">
        <v>24061</v>
      </c>
      <c r="D9654" s="32">
        <v>44295</v>
      </c>
      <c r="E9654" s="31" t="s">
        <v>24062</v>
      </c>
      <c r="F9654" s="31" t="s">
        <v>19081</v>
      </c>
      <c r="G9654" s="33">
        <v>13000</v>
      </c>
      <c r="H9654" s="33">
        <v>13000</v>
      </c>
      <c r="I9654" s="31" t="s">
        <v>9762</v>
      </c>
      <c r="J9654" s="31" t="s">
        <v>9763</v>
      </c>
      <c r="K9654" s="33">
        <v>13000</v>
      </c>
      <c r="L9654" s="31" t="s">
        <v>9764</v>
      </c>
      <c r="M9654" t="e">
        <f t="shared" si="420"/>
        <v>#VALUE!</v>
      </c>
    </row>
    <row r="9655" spans="1:13" hidden="1">
      <c r="A9655" s="31" t="s">
        <v>9849</v>
      </c>
      <c r="B9655" s="31" t="s">
        <v>24063</v>
      </c>
      <c r="C9655" s="31" t="s">
        <v>24064</v>
      </c>
      <c r="D9655" s="32">
        <v>44295</v>
      </c>
      <c r="E9655" s="31" t="s">
        <v>24065</v>
      </c>
      <c r="F9655" s="31" t="s">
        <v>12612</v>
      </c>
      <c r="G9655" s="33">
        <v>-29160</v>
      </c>
      <c r="H9655" s="33">
        <v>-29160</v>
      </c>
      <c r="I9655" s="31" t="s">
        <v>9762</v>
      </c>
      <c r="J9655" s="31" t="s">
        <v>9763</v>
      </c>
      <c r="K9655" s="33">
        <v>-29160</v>
      </c>
      <c r="L9655" s="31" t="s">
        <v>9764</v>
      </c>
      <c r="M9655" t="e">
        <f t="shared" si="420"/>
        <v>#VALUE!</v>
      </c>
    </row>
    <row r="9656" spans="1:13" hidden="1">
      <c r="A9656" s="31" t="s">
        <v>9849</v>
      </c>
      <c r="B9656" s="31" t="s">
        <v>24063</v>
      </c>
      <c r="C9656" s="31" t="s">
        <v>24064</v>
      </c>
      <c r="D9656" s="32">
        <v>44295</v>
      </c>
      <c r="E9656" s="31" t="s">
        <v>24065</v>
      </c>
      <c r="F9656" s="31" t="s">
        <v>9875</v>
      </c>
      <c r="G9656" s="33">
        <v>29160</v>
      </c>
      <c r="H9656" s="33">
        <v>29160</v>
      </c>
      <c r="I9656" s="31" t="s">
        <v>9762</v>
      </c>
      <c r="J9656" s="31" t="s">
        <v>9763</v>
      </c>
      <c r="K9656" s="33">
        <v>29160</v>
      </c>
      <c r="L9656" s="31" t="s">
        <v>9764</v>
      </c>
      <c r="M9656" t="e">
        <f t="shared" si="420"/>
        <v>#VALUE!</v>
      </c>
    </row>
    <row r="9657" spans="1:13" hidden="1">
      <c r="A9657" s="31" t="s">
        <v>9849</v>
      </c>
      <c r="B9657" s="31" t="s">
        <v>24066</v>
      </c>
      <c r="C9657" s="31" t="s">
        <v>24067</v>
      </c>
      <c r="D9657" s="32">
        <v>44295</v>
      </c>
      <c r="E9657" s="31" t="s">
        <v>24068</v>
      </c>
      <c r="F9657" s="31" t="s">
        <v>12612</v>
      </c>
      <c r="G9657" s="33">
        <v>-4800</v>
      </c>
      <c r="H9657" s="33">
        <v>-4800</v>
      </c>
      <c r="I9657" s="31" t="s">
        <v>9762</v>
      </c>
      <c r="J9657" s="31" t="s">
        <v>9763</v>
      </c>
      <c r="K9657" s="33">
        <v>-4800</v>
      </c>
      <c r="L9657" s="31" t="s">
        <v>9764</v>
      </c>
      <c r="M9657" t="e">
        <f t="shared" si="420"/>
        <v>#VALUE!</v>
      </c>
    </row>
    <row r="9658" spans="1:13" hidden="1">
      <c r="A9658" s="31" t="s">
        <v>9849</v>
      </c>
      <c r="B9658" s="31" t="s">
        <v>24066</v>
      </c>
      <c r="C9658" s="31" t="s">
        <v>24067</v>
      </c>
      <c r="D9658" s="32">
        <v>44295</v>
      </c>
      <c r="E9658" s="31" t="s">
        <v>24068</v>
      </c>
      <c r="F9658" s="31" t="s">
        <v>19081</v>
      </c>
      <c r="G9658" s="33">
        <v>4800</v>
      </c>
      <c r="H9658" s="33">
        <v>4800</v>
      </c>
      <c r="I9658" s="31" t="s">
        <v>9762</v>
      </c>
      <c r="J9658" s="31" t="s">
        <v>9763</v>
      </c>
      <c r="K9658" s="33">
        <v>4800</v>
      </c>
      <c r="L9658" s="31" t="s">
        <v>9764</v>
      </c>
      <c r="M9658" t="e">
        <f t="shared" si="420"/>
        <v>#VALUE!</v>
      </c>
    </row>
    <row r="9659" spans="1:13" hidden="1">
      <c r="A9659" s="31" t="s">
        <v>9849</v>
      </c>
      <c r="B9659" s="31" t="s">
        <v>24069</v>
      </c>
      <c r="C9659" s="31" t="s">
        <v>24070</v>
      </c>
      <c r="D9659" s="32">
        <v>44295</v>
      </c>
      <c r="E9659" s="31" t="s">
        <v>24071</v>
      </c>
      <c r="F9659" s="31" t="s">
        <v>12612</v>
      </c>
      <c r="G9659" s="33">
        <v>-4410</v>
      </c>
      <c r="H9659" s="33">
        <v>-4410</v>
      </c>
      <c r="I9659" s="31" t="s">
        <v>9762</v>
      </c>
      <c r="J9659" s="31" t="s">
        <v>9763</v>
      </c>
      <c r="K9659" s="33">
        <v>-4410</v>
      </c>
      <c r="L9659" s="31" t="s">
        <v>9764</v>
      </c>
      <c r="M9659" t="e">
        <f t="shared" si="420"/>
        <v>#VALUE!</v>
      </c>
    </row>
    <row r="9660" spans="1:13" hidden="1">
      <c r="A9660" s="31" t="s">
        <v>9849</v>
      </c>
      <c r="B9660" s="31" t="s">
        <v>24069</v>
      </c>
      <c r="C9660" s="31" t="s">
        <v>24070</v>
      </c>
      <c r="D9660" s="32">
        <v>44295</v>
      </c>
      <c r="E9660" s="31" t="s">
        <v>24071</v>
      </c>
      <c r="F9660" s="31" t="s">
        <v>19081</v>
      </c>
      <c r="G9660" s="33">
        <v>4410</v>
      </c>
      <c r="H9660" s="33">
        <v>4410</v>
      </c>
      <c r="I9660" s="31" t="s">
        <v>9762</v>
      </c>
      <c r="J9660" s="31" t="s">
        <v>9763</v>
      </c>
      <c r="K9660" s="33">
        <v>4410</v>
      </c>
      <c r="L9660" s="31" t="s">
        <v>9764</v>
      </c>
      <c r="M9660" t="e">
        <f t="shared" si="420"/>
        <v>#VALUE!</v>
      </c>
    </row>
    <row r="9661" spans="1:13" hidden="1">
      <c r="A9661" s="31" t="s">
        <v>9849</v>
      </c>
      <c r="B9661" s="31" t="s">
        <v>24072</v>
      </c>
      <c r="C9661" s="31" t="s">
        <v>24073</v>
      </c>
      <c r="D9661" s="32">
        <v>44295</v>
      </c>
      <c r="E9661" s="31" t="s">
        <v>24074</v>
      </c>
      <c r="F9661" s="31" t="s">
        <v>12612</v>
      </c>
      <c r="G9661" s="33">
        <v>-2195</v>
      </c>
      <c r="H9661" s="33">
        <v>-2195</v>
      </c>
      <c r="I9661" s="31" t="s">
        <v>9762</v>
      </c>
      <c r="J9661" s="31" t="s">
        <v>9763</v>
      </c>
      <c r="K9661" s="33">
        <v>-2195</v>
      </c>
      <c r="L9661" s="31" t="s">
        <v>9764</v>
      </c>
      <c r="M9661" t="e">
        <f t="shared" si="420"/>
        <v>#VALUE!</v>
      </c>
    </row>
    <row r="9662" spans="1:13" hidden="1">
      <c r="A9662" s="31" t="s">
        <v>9849</v>
      </c>
      <c r="B9662" s="31" t="s">
        <v>24072</v>
      </c>
      <c r="C9662" s="31" t="s">
        <v>24073</v>
      </c>
      <c r="D9662" s="32">
        <v>44295</v>
      </c>
      <c r="E9662" s="31" t="s">
        <v>24074</v>
      </c>
      <c r="F9662" s="31" t="s">
        <v>9962</v>
      </c>
      <c r="G9662" s="33">
        <v>2195</v>
      </c>
      <c r="H9662" s="33">
        <v>2195</v>
      </c>
      <c r="I9662" s="31" t="s">
        <v>9762</v>
      </c>
      <c r="J9662" s="31" t="s">
        <v>9763</v>
      </c>
      <c r="K9662" s="33">
        <v>2195</v>
      </c>
      <c r="L9662" s="31" t="s">
        <v>9764</v>
      </c>
      <c r="M9662" t="e">
        <f t="shared" si="420"/>
        <v>#VALUE!</v>
      </c>
    </row>
    <row r="9663" spans="1:13" hidden="1">
      <c r="A9663" s="31" t="s">
        <v>9849</v>
      </c>
      <c r="B9663" s="31" t="s">
        <v>24075</v>
      </c>
      <c r="C9663" s="31" t="s">
        <v>24076</v>
      </c>
      <c r="D9663" s="32">
        <v>44295</v>
      </c>
      <c r="E9663" s="31" t="s">
        <v>24077</v>
      </c>
      <c r="F9663" s="31" t="s">
        <v>12612</v>
      </c>
      <c r="G9663" s="33">
        <v>-4200</v>
      </c>
      <c r="H9663" s="33">
        <v>-4200</v>
      </c>
      <c r="I9663" s="31" t="s">
        <v>9762</v>
      </c>
      <c r="J9663" s="31" t="s">
        <v>9763</v>
      </c>
      <c r="K9663" s="33">
        <v>-4200</v>
      </c>
      <c r="L9663" s="31" t="s">
        <v>9764</v>
      </c>
      <c r="M9663" t="e">
        <f t="shared" si="420"/>
        <v>#VALUE!</v>
      </c>
    </row>
    <row r="9664" spans="1:13" hidden="1">
      <c r="A9664" s="31" t="s">
        <v>9849</v>
      </c>
      <c r="B9664" s="31" t="s">
        <v>24075</v>
      </c>
      <c r="C9664" s="31" t="s">
        <v>24076</v>
      </c>
      <c r="D9664" s="32">
        <v>44295</v>
      </c>
      <c r="E9664" s="31" t="s">
        <v>24077</v>
      </c>
      <c r="F9664" s="31" t="s">
        <v>9962</v>
      </c>
      <c r="G9664" s="33">
        <v>4200</v>
      </c>
      <c r="H9664" s="33">
        <v>4200</v>
      </c>
      <c r="I9664" s="31" t="s">
        <v>9762</v>
      </c>
      <c r="J9664" s="31" t="s">
        <v>9763</v>
      </c>
      <c r="K9664" s="33">
        <v>4200</v>
      </c>
      <c r="L9664" s="31" t="s">
        <v>9764</v>
      </c>
      <c r="M9664" t="e">
        <f t="shared" si="420"/>
        <v>#VALUE!</v>
      </c>
    </row>
    <row r="9665" spans="1:13" hidden="1">
      <c r="A9665" s="31" t="s">
        <v>9849</v>
      </c>
      <c r="B9665" s="31" t="s">
        <v>24078</v>
      </c>
      <c r="C9665" s="31" t="s">
        <v>24079</v>
      </c>
      <c r="D9665" s="32">
        <v>44295</v>
      </c>
      <c r="E9665" s="31" t="s">
        <v>24080</v>
      </c>
      <c r="F9665" s="31" t="s">
        <v>12612</v>
      </c>
      <c r="G9665" s="33">
        <v>-4000</v>
      </c>
      <c r="H9665" s="33">
        <v>-4000</v>
      </c>
      <c r="I9665" s="31" t="s">
        <v>9762</v>
      </c>
      <c r="J9665" s="31" t="s">
        <v>9763</v>
      </c>
      <c r="K9665" s="33">
        <v>-4000</v>
      </c>
      <c r="L9665" s="31" t="s">
        <v>9764</v>
      </c>
      <c r="M9665" t="e">
        <f t="shared" si="420"/>
        <v>#VALUE!</v>
      </c>
    </row>
    <row r="9666" spans="1:13" hidden="1">
      <c r="A9666" s="31" t="s">
        <v>9849</v>
      </c>
      <c r="B9666" s="31" t="s">
        <v>24078</v>
      </c>
      <c r="C9666" s="31" t="s">
        <v>24079</v>
      </c>
      <c r="D9666" s="32">
        <v>44295</v>
      </c>
      <c r="E9666" s="31" t="s">
        <v>24080</v>
      </c>
      <c r="F9666" s="31" t="s">
        <v>9875</v>
      </c>
      <c r="G9666" s="33">
        <v>4000</v>
      </c>
      <c r="H9666" s="33">
        <v>4000</v>
      </c>
      <c r="I9666" s="31" t="s">
        <v>9762</v>
      </c>
      <c r="J9666" s="31" t="s">
        <v>9763</v>
      </c>
      <c r="K9666" s="33">
        <v>4000</v>
      </c>
      <c r="L9666" s="31" t="s">
        <v>9764</v>
      </c>
      <c r="M9666" t="e">
        <f t="shared" si="420"/>
        <v>#VALUE!</v>
      </c>
    </row>
    <row r="9667" spans="1:13" hidden="1">
      <c r="A9667" s="31" t="s">
        <v>9849</v>
      </c>
      <c r="B9667" s="31" t="s">
        <v>24081</v>
      </c>
      <c r="C9667" s="31" t="s">
        <v>24082</v>
      </c>
      <c r="D9667" s="32">
        <v>44295</v>
      </c>
      <c r="E9667" s="31" t="s">
        <v>24083</v>
      </c>
      <c r="F9667" s="31" t="s">
        <v>12612</v>
      </c>
      <c r="G9667" s="33">
        <v>-19500</v>
      </c>
      <c r="H9667" s="33">
        <v>-19500</v>
      </c>
      <c r="I9667" s="31" t="s">
        <v>9762</v>
      </c>
      <c r="J9667" s="31" t="s">
        <v>9763</v>
      </c>
      <c r="K9667" s="33">
        <v>-19500</v>
      </c>
      <c r="L9667" s="31" t="s">
        <v>9764</v>
      </c>
      <c r="M9667" t="e">
        <f t="shared" ref="M9667:M9730" si="423">FIND("PO",E9667)</f>
        <v>#VALUE!</v>
      </c>
    </row>
    <row r="9668" spans="1:13" hidden="1">
      <c r="A9668" s="31" t="s">
        <v>9849</v>
      </c>
      <c r="B9668" s="31" t="s">
        <v>24081</v>
      </c>
      <c r="C9668" s="31" t="s">
        <v>24082</v>
      </c>
      <c r="D9668" s="32">
        <v>44295</v>
      </c>
      <c r="E9668" s="31" t="s">
        <v>24083</v>
      </c>
      <c r="F9668" s="31" t="s">
        <v>19081</v>
      </c>
      <c r="G9668" s="33">
        <v>19500</v>
      </c>
      <c r="H9668" s="33">
        <v>19500</v>
      </c>
      <c r="I9668" s="31" t="s">
        <v>9762</v>
      </c>
      <c r="J9668" s="31" t="s">
        <v>9763</v>
      </c>
      <c r="K9668" s="33">
        <v>19500</v>
      </c>
      <c r="L9668" s="31" t="s">
        <v>9764</v>
      </c>
      <c r="M9668" t="e">
        <f t="shared" si="423"/>
        <v>#VALUE!</v>
      </c>
    </row>
    <row r="9669" spans="1:13" hidden="1">
      <c r="A9669" s="31" t="s">
        <v>9849</v>
      </c>
      <c r="B9669" s="31" t="s">
        <v>24084</v>
      </c>
      <c r="C9669" s="31" t="s">
        <v>24085</v>
      </c>
      <c r="D9669" s="32">
        <v>44295</v>
      </c>
      <c r="E9669" s="31" t="s">
        <v>24086</v>
      </c>
      <c r="F9669" s="31" t="s">
        <v>12612</v>
      </c>
      <c r="G9669" s="33">
        <v>-530</v>
      </c>
      <c r="H9669" s="33">
        <v>-530</v>
      </c>
      <c r="I9669" s="31" t="s">
        <v>9762</v>
      </c>
      <c r="J9669" s="31" t="s">
        <v>9763</v>
      </c>
      <c r="K9669" s="33">
        <v>-530</v>
      </c>
      <c r="L9669" s="31" t="s">
        <v>9764</v>
      </c>
      <c r="M9669" t="e">
        <f t="shared" si="423"/>
        <v>#VALUE!</v>
      </c>
    </row>
    <row r="9670" spans="1:13" hidden="1">
      <c r="A9670" s="31" t="s">
        <v>9849</v>
      </c>
      <c r="B9670" s="31" t="s">
        <v>24084</v>
      </c>
      <c r="C9670" s="31" t="s">
        <v>24085</v>
      </c>
      <c r="D9670" s="32">
        <v>44295</v>
      </c>
      <c r="E9670" s="31" t="s">
        <v>24086</v>
      </c>
      <c r="F9670" s="31" t="s">
        <v>9875</v>
      </c>
      <c r="G9670" s="33">
        <v>530</v>
      </c>
      <c r="H9670" s="33">
        <v>530</v>
      </c>
      <c r="I9670" s="31" t="s">
        <v>9762</v>
      </c>
      <c r="J9670" s="31" t="s">
        <v>9763</v>
      </c>
      <c r="K9670" s="33">
        <v>530</v>
      </c>
      <c r="L9670" s="31" t="s">
        <v>9764</v>
      </c>
      <c r="M9670" t="e">
        <f t="shared" si="423"/>
        <v>#VALUE!</v>
      </c>
    </row>
    <row r="9671" spans="1:13" hidden="1">
      <c r="A9671" s="31" t="s">
        <v>9849</v>
      </c>
      <c r="B9671" s="31" t="s">
        <v>24087</v>
      </c>
      <c r="C9671" s="31" t="s">
        <v>24088</v>
      </c>
      <c r="D9671" s="32">
        <v>44295</v>
      </c>
      <c r="E9671" s="31" t="s">
        <v>24089</v>
      </c>
      <c r="F9671" s="31" t="s">
        <v>12612</v>
      </c>
      <c r="G9671" s="33">
        <v>-342.4</v>
      </c>
      <c r="H9671" s="33">
        <v>-342.4</v>
      </c>
      <c r="I9671" s="31" t="s">
        <v>9762</v>
      </c>
      <c r="J9671" s="31" t="s">
        <v>9763</v>
      </c>
      <c r="K9671" s="33">
        <v>-342.4</v>
      </c>
      <c r="L9671" s="31" t="s">
        <v>9764</v>
      </c>
      <c r="M9671" t="e">
        <f t="shared" si="423"/>
        <v>#VALUE!</v>
      </c>
    </row>
    <row r="9672" spans="1:13" hidden="1">
      <c r="A9672" s="31" t="s">
        <v>9849</v>
      </c>
      <c r="B9672" s="31" t="s">
        <v>24087</v>
      </c>
      <c r="C9672" s="31" t="s">
        <v>24088</v>
      </c>
      <c r="D9672" s="32">
        <v>44295</v>
      </c>
      <c r="E9672" s="31" t="s">
        <v>24089</v>
      </c>
      <c r="F9672" s="31" t="s">
        <v>9875</v>
      </c>
      <c r="G9672" s="33">
        <v>342.4</v>
      </c>
      <c r="H9672" s="33">
        <v>342.4</v>
      </c>
      <c r="I9672" s="31" t="s">
        <v>9762</v>
      </c>
      <c r="J9672" s="31" t="s">
        <v>9763</v>
      </c>
      <c r="K9672" s="33">
        <v>342.4</v>
      </c>
      <c r="L9672" s="31" t="s">
        <v>9764</v>
      </c>
      <c r="M9672" t="e">
        <f t="shared" si="423"/>
        <v>#VALUE!</v>
      </c>
    </row>
    <row r="9673" spans="1:13" hidden="1">
      <c r="A9673" s="31" t="s">
        <v>9757</v>
      </c>
      <c r="B9673" s="31" t="s">
        <v>24090</v>
      </c>
      <c r="C9673" s="31" t="s">
        <v>24091</v>
      </c>
      <c r="D9673" s="32">
        <v>44295</v>
      </c>
      <c r="E9673" s="31" t="s">
        <v>24092</v>
      </c>
      <c r="F9673" s="31" t="s">
        <v>11553</v>
      </c>
      <c r="G9673" s="33">
        <v>-943956.82</v>
      </c>
      <c r="H9673" s="33">
        <v>-943956.82</v>
      </c>
      <c r="I9673" s="31" t="s">
        <v>9762</v>
      </c>
      <c r="J9673" s="31" t="s">
        <v>9763</v>
      </c>
      <c r="K9673" s="33">
        <v>-943956.82</v>
      </c>
      <c r="L9673" s="31" t="s">
        <v>9764</v>
      </c>
      <c r="M9673" t="e">
        <f t="shared" si="423"/>
        <v>#VALUE!</v>
      </c>
    </row>
    <row r="9674" spans="1:13" hidden="1">
      <c r="A9674" s="31" t="s">
        <v>9757</v>
      </c>
      <c r="B9674" s="31" t="s">
        <v>24090</v>
      </c>
      <c r="C9674" s="31" t="s">
        <v>24091</v>
      </c>
      <c r="D9674" s="32">
        <v>44295</v>
      </c>
      <c r="E9674" s="31" t="s">
        <v>24092</v>
      </c>
      <c r="F9674" s="31" t="s">
        <v>10090</v>
      </c>
      <c r="G9674" s="33">
        <v>-7714.12</v>
      </c>
      <c r="H9674" s="33">
        <v>-7714.12</v>
      </c>
      <c r="I9674" s="31" t="s">
        <v>9762</v>
      </c>
      <c r="J9674" s="31" t="s">
        <v>9763</v>
      </c>
      <c r="K9674" s="33">
        <v>-7714.12</v>
      </c>
      <c r="L9674" s="31" t="s">
        <v>9764</v>
      </c>
      <c r="M9674" t="e">
        <f t="shared" si="423"/>
        <v>#VALUE!</v>
      </c>
    </row>
    <row r="9675" spans="1:13" hidden="1">
      <c r="A9675" s="31" t="s">
        <v>9757</v>
      </c>
      <c r="B9675" s="31" t="s">
        <v>24090</v>
      </c>
      <c r="C9675" s="31" t="s">
        <v>24091</v>
      </c>
      <c r="D9675" s="32">
        <v>44295</v>
      </c>
      <c r="E9675" s="31" t="s">
        <v>24092</v>
      </c>
      <c r="F9675" s="31" t="s">
        <v>9875</v>
      </c>
      <c r="G9675" s="33">
        <v>951670.94</v>
      </c>
      <c r="H9675" s="33">
        <v>951670.94</v>
      </c>
      <c r="I9675" s="31" t="s">
        <v>9762</v>
      </c>
      <c r="J9675" s="31" t="s">
        <v>9763</v>
      </c>
      <c r="K9675" s="33">
        <v>951670.94</v>
      </c>
      <c r="L9675" s="31" t="s">
        <v>9764</v>
      </c>
      <c r="M9675" t="e">
        <f t="shared" si="423"/>
        <v>#VALUE!</v>
      </c>
    </row>
    <row r="9676" spans="1:13" hidden="1">
      <c r="A9676" s="31" t="s">
        <v>9849</v>
      </c>
      <c r="B9676" s="31" t="s">
        <v>24093</v>
      </c>
      <c r="C9676" s="31" t="s">
        <v>24094</v>
      </c>
      <c r="D9676" s="32">
        <v>44295</v>
      </c>
      <c r="E9676" s="31" t="s">
        <v>24095</v>
      </c>
      <c r="F9676" s="31" t="s">
        <v>12612</v>
      </c>
      <c r="G9676" s="33">
        <v>-58844.86</v>
      </c>
      <c r="H9676" s="33">
        <v>-58844.86</v>
      </c>
      <c r="I9676" s="31" t="s">
        <v>9762</v>
      </c>
      <c r="J9676" s="31" t="s">
        <v>9763</v>
      </c>
      <c r="K9676" s="33">
        <v>-58844.86</v>
      </c>
      <c r="L9676" s="31" t="s">
        <v>9764</v>
      </c>
      <c r="M9676" t="e">
        <f t="shared" si="423"/>
        <v>#VALUE!</v>
      </c>
    </row>
    <row r="9677" spans="1:13" hidden="1">
      <c r="A9677" s="31" t="s">
        <v>9849</v>
      </c>
      <c r="B9677" s="31" t="s">
        <v>24093</v>
      </c>
      <c r="C9677" s="31" t="s">
        <v>24094</v>
      </c>
      <c r="D9677" s="32">
        <v>44295</v>
      </c>
      <c r="E9677" s="31" t="s">
        <v>24095</v>
      </c>
      <c r="F9677" s="31" t="s">
        <v>9875</v>
      </c>
      <c r="G9677" s="33">
        <v>58844.86</v>
      </c>
      <c r="H9677" s="33">
        <v>58844.86</v>
      </c>
      <c r="I9677" s="31" t="s">
        <v>9762</v>
      </c>
      <c r="J9677" s="31" t="s">
        <v>9763</v>
      </c>
      <c r="K9677" s="33">
        <v>58844.86</v>
      </c>
      <c r="L9677" s="31" t="s">
        <v>9764</v>
      </c>
      <c r="M9677" t="e">
        <f t="shared" si="423"/>
        <v>#VALUE!</v>
      </c>
    </row>
    <row r="9678" spans="1:13" hidden="1">
      <c r="A9678" s="31" t="s">
        <v>9849</v>
      </c>
      <c r="B9678" s="31" t="s">
        <v>24096</v>
      </c>
      <c r="C9678" s="31" t="s">
        <v>24097</v>
      </c>
      <c r="D9678" s="32">
        <v>44295</v>
      </c>
      <c r="E9678" s="31" t="s">
        <v>24098</v>
      </c>
      <c r="F9678" s="31" t="s">
        <v>12612</v>
      </c>
      <c r="G9678" s="33">
        <v>-2995</v>
      </c>
      <c r="H9678" s="33">
        <v>-2995</v>
      </c>
      <c r="I9678" s="31" t="s">
        <v>9762</v>
      </c>
      <c r="J9678" s="31" t="s">
        <v>9763</v>
      </c>
      <c r="K9678" s="33">
        <v>-2995</v>
      </c>
      <c r="L9678" s="31" t="s">
        <v>9764</v>
      </c>
      <c r="M9678" t="e">
        <f t="shared" si="423"/>
        <v>#VALUE!</v>
      </c>
    </row>
    <row r="9679" spans="1:13" hidden="1">
      <c r="A9679" s="31" t="s">
        <v>9849</v>
      </c>
      <c r="B9679" s="31" t="s">
        <v>24096</v>
      </c>
      <c r="C9679" s="31" t="s">
        <v>24097</v>
      </c>
      <c r="D9679" s="32">
        <v>44295</v>
      </c>
      <c r="E9679" s="31" t="s">
        <v>24098</v>
      </c>
      <c r="F9679" s="31" t="s">
        <v>9962</v>
      </c>
      <c r="G9679" s="33">
        <v>2995</v>
      </c>
      <c r="H9679" s="33">
        <v>2995</v>
      </c>
      <c r="I9679" s="31" t="s">
        <v>9762</v>
      </c>
      <c r="J9679" s="31" t="s">
        <v>9763</v>
      </c>
      <c r="K9679" s="33">
        <v>2995</v>
      </c>
      <c r="L9679" s="31" t="s">
        <v>9764</v>
      </c>
      <c r="M9679" t="e">
        <f t="shared" si="423"/>
        <v>#VALUE!</v>
      </c>
    </row>
    <row r="9680" spans="1:13" hidden="1">
      <c r="A9680" s="31" t="s">
        <v>9849</v>
      </c>
      <c r="B9680" s="31" t="s">
        <v>24099</v>
      </c>
      <c r="C9680" s="31" t="s">
        <v>24100</v>
      </c>
      <c r="D9680" s="32">
        <v>44295</v>
      </c>
      <c r="E9680" s="31" t="s">
        <v>24101</v>
      </c>
      <c r="F9680" s="31" t="s">
        <v>12612</v>
      </c>
      <c r="G9680" s="33">
        <v>-471452.34</v>
      </c>
      <c r="H9680" s="33">
        <v>-471452.34</v>
      </c>
      <c r="I9680" s="31" t="s">
        <v>9762</v>
      </c>
      <c r="J9680" s="31" t="s">
        <v>9763</v>
      </c>
      <c r="K9680" s="33">
        <v>-471452.34</v>
      </c>
      <c r="L9680" s="31" t="s">
        <v>9764</v>
      </c>
      <c r="M9680" t="e">
        <f t="shared" si="423"/>
        <v>#VALUE!</v>
      </c>
    </row>
    <row r="9681" spans="1:15" hidden="1">
      <c r="A9681" s="31" t="s">
        <v>9849</v>
      </c>
      <c r="B9681" s="31" t="s">
        <v>24099</v>
      </c>
      <c r="C9681" s="31" t="s">
        <v>24100</v>
      </c>
      <c r="D9681" s="32">
        <v>44295</v>
      </c>
      <c r="E9681" s="31" t="s">
        <v>24101</v>
      </c>
      <c r="F9681" s="31" t="s">
        <v>9875</v>
      </c>
      <c r="G9681" s="33">
        <v>471452.34</v>
      </c>
      <c r="H9681" s="33">
        <v>471452.34</v>
      </c>
      <c r="I9681" s="31" t="s">
        <v>9762</v>
      </c>
      <c r="J9681" s="31" t="s">
        <v>9763</v>
      </c>
      <c r="K9681" s="33">
        <v>471452.34</v>
      </c>
      <c r="L9681" s="31" t="s">
        <v>9764</v>
      </c>
      <c r="M9681" t="e">
        <f t="shared" si="423"/>
        <v>#VALUE!</v>
      </c>
    </row>
    <row r="9682" spans="1:15" hidden="1">
      <c r="A9682" s="31" t="s">
        <v>9849</v>
      </c>
      <c r="B9682" s="31" t="s">
        <v>24102</v>
      </c>
      <c r="C9682" s="31" t="s">
        <v>24103</v>
      </c>
      <c r="D9682" s="32">
        <v>44295</v>
      </c>
      <c r="E9682" s="31" t="s">
        <v>24104</v>
      </c>
      <c r="F9682" s="31" t="s">
        <v>12612</v>
      </c>
      <c r="G9682" s="33">
        <v>-84529.1</v>
      </c>
      <c r="H9682" s="33">
        <v>-84529.1</v>
      </c>
      <c r="I9682" s="31" t="s">
        <v>9762</v>
      </c>
      <c r="J9682" s="31" t="s">
        <v>9763</v>
      </c>
      <c r="K9682" s="33">
        <v>-84529.1</v>
      </c>
      <c r="L9682" s="31" t="s">
        <v>9764</v>
      </c>
      <c r="M9682" t="e">
        <f t="shared" si="423"/>
        <v>#VALUE!</v>
      </c>
    </row>
    <row r="9683" spans="1:15" hidden="1">
      <c r="A9683" s="31" t="s">
        <v>9849</v>
      </c>
      <c r="B9683" s="31" t="s">
        <v>24102</v>
      </c>
      <c r="C9683" s="31" t="s">
        <v>24103</v>
      </c>
      <c r="D9683" s="32">
        <v>44295</v>
      </c>
      <c r="E9683" s="31" t="s">
        <v>24104</v>
      </c>
      <c r="F9683" s="31" t="s">
        <v>19081</v>
      </c>
      <c r="G9683" s="33">
        <v>84529.1</v>
      </c>
      <c r="H9683" s="33">
        <v>84529.1</v>
      </c>
      <c r="I9683" s="31" t="s">
        <v>9762</v>
      </c>
      <c r="J9683" s="31" t="s">
        <v>9763</v>
      </c>
      <c r="K9683" s="33">
        <v>84529.1</v>
      </c>
      <c r="L9683" s="31" t="s">
        <v>9764</v>
      </c>
      <c r="M9683" t="e">
        <f t="shared" si="423"/>
        <v>#VALUE!</v>
      </c>
    </row>
    <row r="9684" spans="1:15" hidden="1">
      <c r="A9684" s="31" t="s">
        <v>9757</v>
      </c>
      <c r="B9684" s="31" t="s">
        <v>24105</v>
      </c>
      <c r="C9684" s="31" t="s">
        <v>24106</v>
      </c>
      <c r="D9684" s="32">
        <v>44295</v>
      </c>
      <c r="E9684" s="31" t="s">
        <v>24107</v>
      </c>
      <c r="F9684" s="31" t="s">
        <v>11553</v>
      </c>
      <c r="G9684" s="33">
        <v>-942776.82</v>
      </c>
      <c r="H9684" s="33">
        <v>-942776.82</v>
      </c>
      <c r="I9684" s="31" t="s">
        <v>9762</v>
      </c>
      <c r="J9684" s="31" t="s">
        <v>9763</v>
      </c>
      <c r="K9684" s="33">
        <v>-942776.82</v>
      </c>
      <c r="L9684" s="31" t="s">
        <v>9764</v>
      </c>
      <c r="M9684" t="e">
        <f t="shared" si="423"/>
        <v>#VALUE!</v>
      </c>
    </row>
    <row r="9685" spans="1:15" hidden="1">
      <c r="A9685" s="31" t="s">
        <v>9757</v>
      </c>
      <c r="B9685" s="31" t="s">
        <v>24105</v>
      </c>
      <c r="C9685" s="31" t="s">
        <v>24106</v>
      </c>
      <c r="D9685" s="32">
        <v>44295</v>
      </c>
      <c r="E9685" s="31" t="s">
        <v>24107</v>
      </c>
      <c r="F9685" s="31" t="s">
        <v>10090</v>
      </c>
      <c r="G9685" s="33">
        <v>-8894.1200000000008</v>
      </c>
      <c r="H9685" s="33">
        <v>-8894.1200000000008</v>
      </c>
      <c r="I9685" s="31" t="s">
        <v>9762</v>
      </c>
      <c r="J9685" s="31" t="s">
        <v>9763</v>
      </c>
      <c r="K9685" s="33">
        <v>-8894.1200000000008</v>
      </c>
      <c r="L9685" s="31" t="s">
        <v>9764</v>
      </c>
      <c r="M9685" t="e">
        <f t="shared" si="423"/>
        <v>#VALUE!</v>
      </c>
    </row>
    <row r="9686" spans="1:15" hidden="1">
      <c r="A9686" s="31" t="s">
        <v>9757</v>
      </c>
      <c r="B9686" s="31" t="s">
        <v>24105</v>
      </c>
      <c r="C9686" s="31" t="s">
        <v>24106</v>
      </c>
      <c r="D9686" s="32">
        <v>44295</v>
      </c>
      <c r="E9686" s="31" t="s">
        <v>24107</v>
      </c>
      <c r="F9686" s="31" t="s">
        <v>9875</v>
      </c>
      <c r="G9686" s="33">
        <v>951670.94</v>
      </c>
      <c r="H9686" s="33">
        <v>951670.94</v>
      </c>
      <c r="I9686" s="31" t="s">
        <v>9762</v>
      </c>
      <c r="J9686" s="31" t="s">
        <v>9763</v>
      </c>
      <c r="K9686" s="33">
        <v>951670.94</v>
      </c>
      <c r="L9686" s="31" t="s">
        <v>9764</v>
      </c>
      <c r="M9686" t="e">
        <f t="shared" si="423"/>
        <v>#VALUE!</v>
      </c>
    </row>
    <row r="9687" spans="1:15" hidden="1">
      <c r="A9687" s="31" t="s">
        <v>9849</v>
      </c>
      <c r="B9687" s="31" t="s">
        <v>24108</v>
      </c>
      <c r="C9687" s="31" t="s">
        <v>24109</v>
      </c>
      <c r="D9687" s="32">
        <v>44295</v>
      </c>
      <c r="E9687" s="31" t="s">
        <v>24110</v>
      </c>
      <c r="F9687" s="31" t="s">
        <v>12612</v>
      </c>
      <c r="G9687" s="33">
        <v>-3151</v>
      </c>
      <c r="H9687" s="33">
        <v>-3151</v>
      </c>
      <c r="I9687" s="31" t="s">
        <v>9762</v>
      </c>
      <c r="J9687" s="31" t="s">
        <v>9763</v>
      </c>
      <c r="K9687" s="33">
        <v>-3151</v>
      </c>
      <c r="L9687" s="31" t="s">
        <v>9764</v>
      </c>
      <c r="M9687" t="e">
        <f t="shared" si="423"/>
        <v>#VALUE!</v>
      </c>
    </row>
    <row r="9688" spans="1:15" hidden="1">
      <c r="A9688" s="31" t="s">
        <v>9849</v>
      </c>
      <c r="B9688" s="31" t="s">
        <v>24108</v>
      </c>
      <c r="C9688" s="31" t="s">
        <v>24109</v>
      </c>
      <c r="D9688" s="32">
        <v>44295</v>
      </c>
      <c r="E9688" s="31" t="s">
        <v>24110</v>
      </c>
      <c r="F9688" s="31" t="s">
        <v>9962</v>
      </c>
      <c r="G9688" s="33">
        <v>3151</v>
      </c>
      <c r="H9688" s="33">
        <v>3151</v>
      </c>
      <c r="I9688" s="31" t="s">
        <v>9762</v>
      </c>
      <c r="J9688" s="31" t="s">
        <v>9763</v>
      </c>
      <c r="K9688" s="33">
        <v>3151</v>
      </c>
      <c r="L9688" s="31" t="s">
        <v>9764</v>
      </c>
      <c r="M9688" t="e">
        <f t="shared" si="423"/>
        <v>#VALUE!</v>
      </c>
    </row>
    <row r="9689" spans="1:15" hidden="1">
      <c r="A9689" s="31" t="s">
        <v>9849</v>
      </c>
      <c r="B9689" s="31" t="s">
        <v>24111</v>
      </c>
      <c r="C9689" s="31" t="s">
        <v>24112</v>
      </c>
      <c r="D9689" s="32">
        <v>44295</v>
      </c>
      <c r="E9689" s="31" t="s">
        <v>24113</v>
      </c>
      <c r="F9689" s="31" t="s">
        <v>12612</v>
      </c>
      <c r="G9689" s="33">
        <v>-3697.8</v>
      </c>
      <c r="H9689" s="33">
        <v>-3697.8</v>
      </c>
      <c r="I9689" s="31" t="s">
        <v>9762</v>
      </c>
      <c r="J9689" s="31" t="s">
        <v>9763</v>
      </c>
      <c r="K9689" s="33">
        <v>-3697.8</v>
      </c>
      <c r="L9689" s="31" t="s">
        <v>9764</v>
      </c>
      <c r="M9689" t="e">
        <f t="shared" si="423"/>
        <v>#VALUE!</v>
      </c>
    </row>
    <row r="9690" spans="1:15" hidden="1">
      <c r="A9690" s="31" t="s">
        <v>9849</v>
      </c>
      <c r="B9690" s="31" t="s">
        <v>24111</v>
      </c>
      <c r="C9690" s="31" t="s">
        <v>24112</v>
      </c>
      <c r="D9690" s="32">
        <v>44295</v>
      </c>
      <c r="E9690" s="31" t="s">
        <v>24113</v>
      </c>
      <c r="F9690" s="31" t="s">
        <v>9875</v>
      </c>
      <c r="G9690" s="33">
        <v>3697.8</v>
      </c>
      <c r="H9690" s="33">
        <v>3697.8</v>
      </c>
      <c r="I9690" s="31" t="s">
        <v>9762</v>
      </c>
      <c r="J9690" s="31" t="s">
        <v>9763</v>
      </c>
      <c r="K9690" s="33">
        <v>3697.8</v>
      </c>
      <c r="L9690" s="31" t="s">
        <v>9764</v>
      </c>
      <c r="M9690" t="e">
        <f t="shared" si="423"/>
        <v>#VALUE!</v>
      </c>
    </row>
    <row r="9691" spans="1:15" hidden="1">
      <c r="A9691" s="31" t="s">
        <v>9849</v>
      </c>
      <c r="B9691" s="31" t="s">
        <v>24114</v>
      </c>
      <c r="C9691" s="31" t="s">
        <v>24115</v>
      </c>
      <c r="D9691" s="32">
        <v>44295</v>
      </c>
      <c r="E9691" s="31" t="s">
        <v>24116</v>
      </c>
      <c r="F9691" s="31" t="s">
        <v>12612</v>
      </c>
      <c r="G9691" s="33">
        <v>-19080</v>
      </c>
      <c r="H9691" s="33">
        <v>-19080</v>
      </c>
      <c r="I9691" s="31" t="s">
        <v>9762</v>
      </c>
      <c r="J9691" s="31" t="s">
        <v>9763</v>
      </c>
      <c r="K9691" s="33">
        <v>-19080</v>
      </c>
      <c r="L9691" s="31" t="s">
        <v>9764</v>
      </c>
      <c r="M9691">
        <f t="shared" si="423"/>
        <v>15</v>
      </c>
      <c r="N9691" t="str">
        <f t="shared" ref="N9691:N9696" si="424">MID(E9691,M9691,10)</f>
        <v>PO64000253</v>
      </c>
      <c r="O9691" t="e">
        <f>VLOOKUP(N9691,'1_คตง_ภาพรวม'!L9691:M9741,2,FALSE)</f>
        <v>#N/A</v>
      </c>
    </row>
    <row r="9692" spans="1:15" hidden="1">
      <c r="A9692" s="31" t="s">
        <v>9849</v>
      </c>
      <c r="B9692" s="31" t="s">
        <v>24114</v>
      </c>
      <c r="C9692" s="31" t="s">
        <v>24115</v>
      </c>
      <c r="D9692" s="32">
        <v>44295</v>
      </c>
      <c r="E9692" s="31" t="s">
        <v>24116</v>
      </c>
      <c r="F9692" s="31" t="s">
        <v>9875</v>
      </c>
      <c r="G9692" s="33">
        <v>19080</v>
      </c>
      <c r="H9692" s="33">
        <v>19080</v>
      </c>
      <c r="I9692" s="31" t="s">
        <v>9762</v>
      </c>
      <c r="J9692" s="31" t="s">
        <v>9763</v>
      </c>
      <c r="K9692" s="33">
        <v>19080</v>
      </c>
      <c r="L9692" s="31" t="s">
        <v>9764</v>
      </c>
      <c r="M9692">
        <f t="shared" si="423"/>
        <v>15</v>
      </c>
      <c r="N9692" t="str">
        <f t="shared" si="424"/>
        <v>PO64000253</v>
      </c>
      <c r="O9692" t="e">
        <f>VLOOKUP(N9692,'1_คตง_ภาพรวม'!L9692:M9742,2,FALSE)</f>
        <v>#N/A</v>
      </c>
    </row>
    <row r="9693" spans="1:15" hidden="1">
      <c r="A9693" s="31" t="s">
        <v>9849</v>
      </c>
      <c r="B9693" s="31" t="s">
        <v>24117</v>
      </c>
      <c r="C9693" s="31" t="s">
        <v>24118</v>
      </c>
      <c r="D9693" s="32">
        <v>44295</v>
      </c>
      <c r="E9693" s="31" t="s">
        <v>24119</v>
      </c>
      <c r="F9693" s="31" t="s">
        <v>12612</v>
      </c>
      <c r="G9693" s="33">
        <v>-15900</v>
      </c>
      <c r="H9693" s="33">
        <v>-15900</v>
      </c>
      <c r="I9693" s="31" t="s">
        <v>9762</v>
      </c>
      <c r="J9693" s="31" t="s">
        <v>9763</v>
      </c>
      <c r="K9693" s="33">
        <v>-15900</v>
      </c>
      <c r="L9693" s="31" t="s">
        <v>9764</v>
      </c>
      <c r="M9693">
        <f t="shared" si="423"/>
        <v>15</v>
      </c>
      <c r="N9693" t="str">
        <f t="shared" si="424"/>
        <v>PO63000741</v>
      </c>
      <c r="O9693" t="e">
        <f>VLOOKUP(N9693,'1_คตง_ภาพรวม'!L9693:M9743,2,FALSE)</f>
        <v>#N/A</v>
      </c>
    </row>
    <row r="9694" spans="1:15" hidden="1">
      <c r="A9694" s="31" t="s">
        <v>9849</v>
      </c>
      <c r="B9694" s="31" t="s">
        <v>24117</v>
      </c>
      <c r="C9694" s="31" t="s">
        <v>24118</v>
      </c>
      <c r="D9694" s="32">
        <v>44295</v>
      </c>
      <c r="E9694" s="31" t="s">
        <v>24119</v>
      </c>
      <c r="F9694" s="31" t="s">
        <v>9875</v>
      </c>
      <c r="G9694" s="33">
        <v>15900</v>
      </c>
      <c r="H9694" s="33">
        <v>15900</v>
      </c>
      <c r="I9694" s="31" t="s">
        <v>9762</v>
      </c>
      <c r="J9694" s="31" t="s">
        <v>9763</v>
      </c>
      <c r="K9694" s="33">
        <v>15900</v>
      </c>
      <c r="L9694" s="31" t="s">
        <v>9764</v>
      </c>
      <c r="M9694">
        <f t="shared" si="423"/>
        <v>15</v>
      </c>
      <c r="N9694" t="str">
        <f t="shared" si="424"/>
        <v>PO63000741</v>
      </c>
      <c r="O9694" t="e">
        <f>VLOOKUP(N9694,'1_คตง_ภาพรวม'!L9694:M9744,2,FALSE)</f>
        <v>#N/A</v>
      </c>
    </row>
    <row r="9695" spans="1:15" hidden="1">
      <c r="A9695" s="31" t="s">
        <v>9849</v>
      </c>
      <c r="B9695" s="31" t="s">
        <v>24120</v>
      </c>
      <c r="C9695" s="31" t="s">
        <v>24121</v>
      </c>
      <c r="D9695" s="32">
        <v>44295</v>
      </c>
      <c r="E9695" s="31" t="s">
        <v>24122</v>
      </c>
      <c r="F9695" s="31" t="s">
        <v>12612</v>
      </c>
      <c r="G9695" s="33">
        <v>-29700</v>
      </c>
      <c r="H9695" s="33">
        <v>-29700</v>
      </c>
      <c r="I9695" s="31" t="s">
        <v>9762</v>
      </c>
      <c r="J9695" s="31" t="s">
        <v>9763</v>
      </c>
      <c r="K9695" s="33">
        <v>-29700</v>
      </c>
      <c r="L9695" s="31" t="s">
        <v>9764</v>
      </c>
      <c r="M9695">
        <f t="shared" si="423"/>
        <v>15</v>
      </c>
      <c r="N9695" t="str">
        <f t="shared" si="424"/>
        <v>PO64000224</v>
      </c>
      <c r="O9695" t="e">
        <f>VLOOKUP(N9695,'1_คตง_ภาพรวม'!L9695:M9745,2,FALSE)</f>
        <v>#N/A</v>
      </c>
    </row>
    <row r="9696" spans="1:15" hidden="1">
      <c r="A9696" s="31" t="s">
        <v>9849</v>
      </c>
      <c r="B9696" s="31" t="s">
        <v>24120</v>
      </c>
      <c r="C9696" s="31" t="s">
        <v>24121</v>
      </c>
      <c r="D9696" s="32">
        <v>44295</v>
      </c>
      <c r="E9696" s="31" t="s">
        <v>24122</v>
      </c>
      <c r="F9696" s="31" t="s">
        <v>9875</v>
      </c>
      <c r="G9696" s="33">
        <v>29700</v>
      </c>
      <c r="H9696" s="33">
        <v>29700</v>
      </c>
      <c r="I9696" s="31" t="s">
        <v>9762</v>
      </c>
      <c r="J9696" s="31" t="s">
        <v>9763</v>
      </c>
      <c r="K9696" s="33">
        <v>29700</v>
      </c>
      <c r="L9696" s="31" t="s">
        <v>9764</v>
      </c>
      <c r="M9696">
        <f t="shared" si="423"/>
        <v>15</v>
      </c>
      <c r="N9696" t="str">
        <f t="shared" si="424"/>
        <v>PO64000224</v>
      </c>
      <c r="O9696" t="e">
        <f>VLOOKUP(N9696,'1_คตง_ภาพรวม'!L9696:M9746,2,FALSE)</f>
        <v>#N/A</v>
      </c>
    </row>
    <row r="9697" spans="1:15" hidden="1">
      <c r="A9697" s="31" t="s">
        <v>9849</v>
      </c>
      <c r="B9697" s="31" t="s">
        <v>24123</v>
      </c>
      <c r="C9697" s="31" t="s">
        <v>24124</v>
      </c>
      <c r="D9697" s="32">
        <v>44295</v>
      </c>
      <c r="E9697" s="31" t="s">
        <v>24125</v>
      </c>
      <c r="F9697" s="31" t="s">
        <v>12612</v>
      </c>
      <c r="G9697" s="33">
        <v>-148500</v>
      </c>
      <c r="H9697" s="33">
        <v>-148500</v>
      </c>
      <c r="I9697" s="31" t="s">
        <v>9762</v>
      </c>
      <c r="J9697" s="31" t="s">
        <v>9763</v>
      </c>
      <c r="K9697" s="33">
        <v>-148500</v>
      </c>
      <c r="L9697" s="31" t="s">
        <v>9764</v>
      </c>
      <c r="M9697" t="e">
        <f t="shared" si="423"/>
        <v>#VALUE!</v>
      </c>
    </row>
    <row r="9698" spans="1:15" hidden="1">
      <c r="A9698" s="31" t="s">
        <v>9849</v>
      </c>
      <c r="B9698" s="31" t="s">
        <v>24123</v>
      </c>
      <c r="C9698" s="31" t="s">
        <v>24124</v>
      </c>
      <c r="D9698" s="32">
        <v>44295</v>
      </c>
      <c r="E9698" s="31" t="s">
        <v>24125</v>
      </c>
      <c r="F9698" s="31" t="s">
        <v>9875</v>
      </c>
      <c r="G9698" s="33">
        <v>148500</v>
      </c>
      <c r="H9698" s="33">
        <v>148500</v>
      </c>
      <c r="I9698" s="31" t="s">
        <v>9762</v>
      </c>
      <c r="J9698" s="31" t="s">
        <v>9763</v>
      </c>
      <c r="K9698" s="33">
        <v>148500</v>
      </c>
      <c r="L9698" s="31" t="s">
        <v>9764</v>
      </c>
      <c r="M9698" t="e">
        <f t="shared" si="423"/>
        <v>#VALUE!</v>
      </c>
    </row>
    <row r="9699" spans="1:15" hidden="1">
      <c r="A9699" s="31" t="s">
        <v>9849</v>
      </c>
      <c r="B9699" s="31" t="s">
        <v>24126</v>
      </c>
      <c r="C9699" s="31" t="s">
        <v>24127</v>
      </c>
      <c r="D9699" s="32">
        <v>44294</v>
      </c>
      <c r="E9699" s="31" t="s">
        <v>24128</v>
      </c>
      <c r="F9699" s="31" t="s">
        <v>22737</v>
      </c>
      <c r="G9699" s="33">
        <v>-22278226.390000001</v>
      </c>
      <c r="H9699" s="33">
        <v>-22278226.390000001</v>
      </c>
      <c r="I9699" s="31" t="s">
        <v>9762</v>
      </c>
      <c r="J9699" s="31" t="s">
        <v>9763</v>
      </c>
      <c r="K9699" s="33">
        <v>-22278226.390000001</v>
      </c>
      <c r="L9699" s="31" t="s">
        <v>9764</v>
      </c>
      <c r="M9699" t="e">
        <f t="shared" si="423"/>
        <v>#VALUE!</v>
      </c>
    </row>
    <row r="9700" spans="1:15" hidden="1">
      <c r="A9700" s="31" t="s">
        <v>9849</v>
      </c>
      <c r="B9700" s="31" t="s">
        <v>24126</v>
      </c>
      <c r="C9700" s="31" t="s">
        <v>24127</v>
      </c>
      <c r="D9700" s="32">
        <v>44294</v>
      </c>
      <c r="E9700" s="31" t="s">
        <v>24128</v>
      </c>
      <c r="F9700" s="31" t="s">
        <v>10067</v>
      </c>
      <c r="G9700" s="33">
        <v>22278226.390000001</v>
      </c>
      <c r="H9700" s="33">
        <v>22278226.390000001</v>
      </c>
      <c r="I9700" s="31" t="s">
        <v>9762</v>
      </c>
      <c r="J9700" s="31" t="s">
        <v>9763</v>
      </c>
      <c r="K9700" s="33">
        <v>22278226.390000001</v>
      </c>
      <c r="L9700" s="31" t="s">
        <v>9764</v>
      </c>
      <c r="M9700" t="e">
        <f t="shared" si="423"/>
        <v>#VALUE!</v>
      </c>
    </row>
    <row r="9701" spans="1:15" hidden="1">
      <c r="A9701" s="31" t="s">
        <v>9849</v>
      </c>
      <c r="B9701" s="31" t="s">
        <v>24129</v>
      </c>
      <c r="C9701" s="31" t="s">
        <v>24130</v>
      </c>
      <c r="D9701" s="32">
        <v>44295</v>
      </c>
      <c r="E9701" s="31" t="s">
        <v>24131</v>
      </c>
      <c r="F9701" s="31" t="s">
        <v>12612</v>
      </c>
      <c r="G9701" s="33">
        <v>-44738.48</v>
      </c>
      <c r="H9701" s="33">
        <v>-44738.48</v>
      </c>
      <c r="I9701" s="31" t="s">
        <v>9762</v>
      </c>
      <c r="J9701" s="31" t="s">
        <v>9763</v>
      </c>
      <c r="K9701" s="33">
        <v>-44738.48</v>
      </c>
      <c r="L9701" s="31" t="s">
        <v>9764</v>
      </c>
      <c r="M9701">
        <f t="shared" si="423"/>
        <v>15</v>
      </c>
      <c r="N9701" t="str">
        <f t="shared" ref="N9701:N9764" si="425">MID(E9701,M9701,10)</f>
        <v>PO64000184</v>
      </c>
      <c r="O9701" t="e">
        <f>VLOOKUP(N9701,'1_คตง_ภาพรวม'!L9701:M9751,2,FALSE)</f>
        <v>#N/A</v>
      </c>
    </row>
    <row r="9702" spans="1:15" hidden="1">
      <c r="A9702" s="31" t="s">
        <v>9849</v>
      </c>
      <c r="B9702" s="31" t="s">
        <v>24129</v>
      </c>
      <c r="C9702" s="31" t="s">
        <v>24130</v>
      </c>
      <c r="D9702" s="32">
        <v>44295</v>
      </c>
      <c r="E9702" s="31" t="s">
        <v>24131</v>
      </c>
      <c r="F9702" s="31" t="s">
        <v>9875</v>
      </c>
      <c r="G9702" s="33">
        <v>44738.48</v>
      </c>
      <c r="H9702" s="33">
        <v>44738.48</v>
      </c>
      <c r="I9702" s="31" t="s">
        <v>9762</v>
      </c>
      <c r="J9702" s="31" t="s">
        <v>9763</v>
      </c>
      <c r="K9702" s="33">
        <v>44738.48</v>
      </c>
      <c r="L9702" s="31" t="s">
        <v>9764</v>
      </c>
      <c r="M9702">
        <f t="shared" si="423"/>
        <v>15</v>
      </c>
      <c r="N9702" t="str">
        <f t="shared" si="425"/>
        <v>PO64000184</v>
      </c>
      <c r="O9702" t="e">
        <f>VLOOKUP(N9702,'1_คตง_ภาพรวม'!L9702:M9752,2,FALSE)</f>
        <v>#N/A</v>
      </c>
    </row>
    <row r="9703" spans="1:15" hidden="1">
      <c r="A9703" s="31" t="s">
        <v>9849</v>
      </c>
      <c r="B9703" s="31" t="s">
        <v>24132</v>
      </c>
      <c r="C9703" s="31" t="s">
        <v>24133</v>
      </c>
      <c r="D9703" s="32">
        <v>44295</v>
      </c>
      <c r="E9703" s="31" t="s">
        <v>24134</v>
      </c>
      <c r="F9703" s="31" t="s">
        <v>12612</v>
      </c>
      <c r="G9703" s="33">
        <v>-297196.26</v>
      </c>
      <c r="H9703" s="33">
        <v>-297196.26</v>
      </c>
      <c r="I9703" s="31" t="s">
        <v>9762</v>
      </c>
      <c r="J9703" s="31" t="s">
        <v>9763</v>
      </c>
      <c r="K9703" s="33">
        <v>-297196.26</v>
      </c>
      <c r="L9703" s="31" t="s">
        <v>9764</v>
      </c>
      <c r="M9703">
        <f t="shared" si="423"/>
        <v>15</v>
      </c>
      <c r="N9703" t="str">
        <f t="shared" si="425"/>
        <v>PO63000581</v>
      </c>
      <c r="O9703" t="e">
        <f>VLOOKUP(N9703,'1_คตง_ภาพรวม'!L9703:M9753,2,FALSE)</f>
        <v>#N/A</v>
      </c>
    </row>
    <row r="9704" spans="1:15" hidden="1">
      <c r="A9704" s="31" t="s">
        <v>9849</v>
      </c>
      <c r="B9704" s="31" t="s">
        <v>24132</v>
      </c>
      <c r="C9704" s="31" t="s">
        <v>24133</v>
      </c>
      <c r="D9704" s="32">
        <v>44295</v>
      </c>
      <c r="E9704" s="31" t="s">
        <v>24134</v>
      </c>
      <c r="F9704" s="31" t="s">
        <v>9875</v>
      </c>
      <c r="G9704" s="33">
        <v>297196.26</v>
      </c>
      <c r="H9704" s="33">
        <v>297196.26</v>
      </c>
      <c r="I9704" s="31" t="s">
        <v>9762</v>
      </c>
      <c r="J9704" s="31" t="s">
        <v>9763</v>
      </c>
      <c r="K9704" s="33">
        <v>297196.26</v>
      </c>
      <c r="L9704" s="31" t="s">
        <v>9764</v>
      </c>
      <c r="M9704">
        <f t="shared" si="423"/>
        <v>15</v>
      </c>
      <c r="N9704" t="str">
        <f t="shared" si="425"/>
        <v>PO63000581</v>
      </c>
      <c r="O9704" t="e">
        <f>VLOOKUP(N9704,'1_คตง_ภาพรวม'!L9704:M9754,2,FALSE)</f>
        <v>#N/A</v>
      </c>
    </row>
    <row r="9705" spans="1:15" hidden="1">
      <c r="A9705" s="31" t="s">
        <v>9849</v>
      </c>
      <c r="B9705" s="31" t="s">
        <v>24135</v>
      </c>
      <c r="C9705" s="31" t="s">
        <v>24136</v>
      </c>
      <c r="D9705" s="32">
        <v>44295</v>
      </c>
      <c r="E9705" s="31" t="s">
        <v>24137</v>
      </c>
      <c r="F9705" s="31" t="s">
        <v>12612</v>
      </c>
      <c r="G9705" s="33">
        <v>-22770</v>
      </c>
      <c r="H9705" s="33">
        <v>-22770</v>
      </c>
      <c r="I9705" s="31" t="s">
        <v>9762</v>
      </c>
      <c r="J9705" s="31" t="s">
        <v>9763</v>
      </c>
      <c r="K9705" s="33">
        <v>-22770</v>
      </c>
      <c r="L9705" s="31" t="s">
        <v>9764</v>
      </c>
      <c r="M9705">
        <f t="shared" si="423"/>
        <v>15</v>
      </c>
      <c r="N9705" t="str">
        <f t="shared" si="425"/>
        <v>PO64000186</v>
      </c>
      <c r="O9705" t="e">
        <f>VLOOKUP(N9705,'1_คตง_ภาพรวม'!L9705:M9755,2,FALSE)</f>
        <v>#N/A</v>
      </c>
    </row>
    <row r="9706" spans="1:15" hidden="1">
      <c r="A9706" s="31" t="s">
        <v>9849</v>
      </c>
      <c r="B9706" s="31" t="s">
        <v>24135</v>
      </c>
      <c r="C9706" s="31" t="s">
        <v>24136</v>
      </c>
      <c r="D9706" s="32">
        <v>44295</v>
      </c>
      <c r="E9706" s="31" t="s">
        <v>24137</v>
      </c>
      <c r="F9706" s="31" t="s">
        <v>9875</v>
      </c>
      <c r="G9706" s="33">
        <v>22770</v>
      </c>
      <c r="H9706" s="33">
        <v>22770</v>
      </c>
      <c r="I9706" s="31" t="s">
        <v>9762</v>
      </c>
      <c r="J9706" s="31" t="s">
        <v>9763</v>
      </c>
      <c r="K9706" s="33">
        <v>22770</v>
      </c>
      <c r="L9706" s="31" t="s">
        <v>9764</v>
      </c>
      <c r="M9706">
        <f t="shared" si="423"/>
        <v>15</v>
      </c>
      <c r="N9706" t="str">
        <f t="shared" si="425"/>
        <v>PO64000186</v>
      </c>
      <c r="O9706" t="e">
        <f>VLOOKUP(N9706,'1_คตง_ภาพรวม'!L9706:M9756,2,FALSE)</f>
        <v>#N/A</v>
      </c>
    </row>
    <row r="9707" spans="1:15" hidden="1">
      <c r="A9707" s="31" t="s">
        <v>9849</v>
      </c>
      <c r="B9707" s="31" t="s">
        <v>24138</v>
      </c>
      <c r="C9707" s="31" t="s">
        <v>24139</v>
      </c>
      <c r="D9707" s="32">
        <v>44295</v>
      </c>
      <c r="E9707" s="31" t="s">
        <v>24140</v>
      </c>
      <c r="F9707" s="31" t="s">
        <v>12612</v>
      </c>
      <c r="G9707" s="33">
        <v>-42582.85</v>
      </c>
      <c r="H9707" s="33">
        <v>-42582.85</v>
      </c>
      <c r="I9707" s="31" t="s">
        <v>9762</v>
      </c>
      <c r="J9707" s="31" t="s">
        <v>9763</v>
      </c>
      <c r="K9707" s="33">
        <v>-42582.85</v>
      </c>
      <c r="L9707" s="31" t="s">
        <v>9764</v>
      </c>
      <c r="M9707">
        <f t="shared" si="423"/>
        <v>15</v>
      </c>
      <c r="N9707" t="str">
        <f t="shared" si="425"/>
        <v>PO64000324</v>
      </c>
      <c r="O9707" t="e">
        <f>VLOOKUP(N9707,'1_คตง_ภาพรวม'!L9707:M9757,2,FALSE)</f>
        <v>#N/A</v>
      </c>
    </row>
    <row r="9708" spans="1:15" hidden="1">
      <c r="A9708" s="31" t="s">
        <v>9849</v>
      </c>
      <c r="B9708" s="31" t="s">
        <v>24138</v>
      </c>
      <c r="C9708" s="31" t="s">
        <v>24139</v>
      </c>
      <c r="D9708" s="32">
        <v>44295</v>
      </c>
      <c r="E9708" s="31" t="s">
        <v>24140</v>
      </c>
      <c r="F9708" s="31" t="s">
        <v>9875</v>
      </c>
      <c r="G9708" s="33">
        <v>42582.85</v>
      </c>
      <c r="H9708" s="33">
        <v>42582.85</v>
      </c>
      <c r="I9708" s="31" t="s">
        <v>9762</v>
      </c>
      <c r="J9708" s="31" t="s">
        <v>9763</v>
      </c>
      <c r="K9708" s="33">
        <v>42582.85</v>
      </c>
      <c r="L9708" s="31" t="s">
        <v>9764</v>
      </c>
      <c r="M9708">
        <f t="shared" si="423"/>
        <v>15</v>
      </c>
      <c r="N9708" t="str">
        <f t="shared" si="425"/>
        <v>PO64000324</v>
      </c>
      <c r="O9708" t="e">
        <f>VLOOKUP(N9708,'1_คตง_ภาพรวม'!L9708:M9758,2,FALSE)</f>
        <v>#N/A</v>
      </c>
    </row>
    <row r="9709" spans="1:15" hidden="1">
      <c r="A9709" s="31" t="s">
        <v>9849</v>
      </c>
      <c r="B9709" s="31" t="s">
        <v>24141</v>
      </c>
      <c r="C9709" s="31" t="s">
        <v>24142</v>
      </c>
      <c r="D9709" s="32">
        <v>44295</v>
      </c>
      <c r="E9709" s="31" t="s">
        <v>24143</v>
      </c>
      <c r="F9709" s="31" t="s">
        <v>12612</v>
      </c>
      <c r="G9709" s="33">
        <v>-29680</v>
      </c>
      <c r="H9709" s="33">
        <v>-29680</v>
      </c>
      <c r="I9709" s="31" t="s">
        <v>9762</v>
      </c>
      <c r="J9709" s="31" t="s">
        <v>9763</v>
      </c>
      <c r="K9709" s="33">
        <v>-29680</v>
      </c>
      <c r="L9709" s="31" t="s">
        <v>9764</v>
      </c>
      <c r="M9709">
        <f t="shared" si="423"/>
        <v>15</v>
      </c>
      <c r="N9709" t="str">
        <f t="shared" si="425"/>
        <v>PO63000866</v>
      </c>
      <c r="O9709" t="e">
        <f>VLOOKUP(N9709,'1_คตง_ภาพรวม'!L9709:M9759,2,FALSE)</f>
        <v>#N/A</v>
      </c>
    </row>
    <row r="9710" spans="1:15" hidden="1">
      <c r="A9710" s="31" t="s">
        <v>9849</v>
      </c>
      <c r="B9710" s="31" t="s">
        <v>24141</v>
      </c>
      <c r="C9710" s="31" t="s">
        <v>24142</v>
      </c>
      <c r="D9710" s="32">
        <v>44295</v>
      </c>
      <c r="E9710" s="31" t="s">
        <v>24143</v>
      </c>
      <c r="F9710" s="31" t="s">
        <v>9875</v>
      </c>
      <c r="G9710" s="33">
        <v>29680</v>
      </c>
      <c r="H9710" s="33">
        <v>29680</v>
      </c>
      <c r="I9710" s="31" t="s">
        <v>9762</v>
      </c>
      <c r="J9710" s="31" t="s">
        <v>9763</v>
      </c>
      <c r="K9710" s="33">
        <v>29680</v>
      </c>
      <c r="L9710" s="31" t="s">
        <v>9764</v>
      </c>
      <c r="M9710">
        <f t="shared" si="423"/>
        <v>15</v>
      </c>
      <c r="N9710" t="str">
        <f t="shared" si="425"/>
        <v>PO63000866</v>
      </c>
      <c r="O9710" t="e">
        <f>VLOOKUP(N9710,'1_คตง_ภาพรวม'!L9710:M9760,2,FALSE)</f>
        <v>#N/A</v>
      </c>
    </row>
    <row r="9711" spans="1:15" hidden="1">
      <c r="A9711" s="31" t="s">
        <v>9849</v>
      </c>
      <c r="B9711" s="31" t="s">
        <v>24144</v>
      </c>
      <c r="C9711" s="31" t="s">
        <v>24145</v>
      </c>
      <c r="D9711" s="32">
        <v>44295</v>
      </c>
      <c r="E9711" s="31" t="s">
        <v>24146</v>
      </c>
      <c r="F9711" s="31" t="s">
        <v>12612</v>
      </c>
      <c r="G9711" s="33">
        <v>-28620</v>
      </c>
      <c r="H9711" s="33">
        <v>-28620</v>
      </c>
      <c r="I9711" s="31" t="s">
        <v>9762</v>
      </c>
      <c r="J9711" s="31" t="s">
        <v>9763</v>
      </c>
      <c r="K9711" s="33">
        <v>-28620</v>
      </c>
      <c r="L9711" s="31" t="s">
        <v>9764</v>
      </c>
      <c r="M9711">
        <f t="shared" si="423"/>
        <v>15</v>
      </c>
      <c r="N9711" t="str">
        <f t="shared" si="425"/>
        <v>PO63000328</v>
      </c>
      <c r="O9711" t="e">
        <f>VLOOKUP(N9711,'1_คตง_ภาพรวม'!L9711:M9761,2,FALSE)</f>
        <v>#N/A</v>
      </c>
    </row>
    <row r="9712" spans="1:15" hidden="1">
      <c r="A9712" s="31" t="s">
        <v>9849</v>
      </c>
      <c r="B9712" s="31" t="s">
        <v>24144</v>
      </c>
      <c r="C9712" s="31" t="s">
        <v>24145</v>
      </c>
      <c r="D9712" s="32">
        <v>44295</v>
      </c>
      <c r="E9712" s="31" t="s">
        <v>24146</v>
      </c>
      <c r="F9712" s="31" t="s">
        <v>9875</v>
      </c>
      <c r="G9712" s="33">
        <v>28620</v>
      </c>
      <c r="H9712" s="33">
        <v>28620</v>
      </c>
      <c r="I9712" s="31" t="s">
        <v>9762</v>
      </c>
      <c r="J9712" s="31" t="s">
        <v>9763</v>
      </c>
      <c r="K9712" s="33">
        <v>28620</v>
      </c>
      <c r="L9712" s="31" t="s">
        <v>9764</v>
      </c>
      <c r="M9712">
        <f t="shared" si="423"/>
        <v>15</v>
      </c>
      <c r="N9712" t="str">
        <f t="shared" si="425"/>
        <v>PO63000328</v>
      </c>
      <c r="O9712" t="e">
        <f>VLOOKUP(N9712,'1_คตง_ภาพรวม'!L9712:M9762,2,FALSE)</f>
        <v>#N/A</v>
      </c>
    </row>
    <row r="9713" spans="1:15" hidden="1">
      <c r="A9713" s="31" t="s">
        <v>9849</v>
      </c>
      <c r="B9713" s="31" t="s">
        <v>24147</v>
      </c>
      <c r="C9713" s="31" t="s">
        <v>24148</v>
      </c>
      <c r="D9713" s="32">
        <v>44295</v>
      </c>
      <c r="E9713" s="31" t="s">
        <v>24149</v>
      </c>
      <c r="F9713" s="31" t="s">
        <v>12612</v>
      </c>
      <c r="G9713" s="33">
        <v>-434655.17</v>
      </c>
      <c r="H9713" s="33">
        <v>-434655.17</v>
      </c>
      <c r="I9713" s="31" t="s">
        <v>9762</v>
      </c>
      <c r="J9713" s="31" t="s">
        <v>9763</v>
      </c>
      <c r="K9713" s="33">
        <v>-434655.17</v>
      </c>
      <c r="L9713" s="31" t="s">
        <v>9764</v>
      </c>
      <c r="M9713">
        <f t="shared" si="423"/>
        <v>15</v>
      </c>
      <c r="N9713" t="str">
        <f t="shared" si="425"/>
        <v>PO63000751</v>
      </c>
      <c r="O9713" t="e">
        <f>VLOOKUP(N9713,'1_คตง_ภาพรวม'!L9713:M9763,2,FALSE)</f>
        <v>#N/A</v>
      </c>
    </row>
    <row r="9714" spans="1:15" hidden="1">
      <c r="A9714" s="31" t="s">
        <v>9849</v>
      </c>
      <c r="B9714" s="31" t="s">
        <v>24147</v>
      </c>
      <c r="C9714" s="31" t="s">
        <v>24148</v>
      </c>
      <c r="D9714" s="32">
        <v>44295</v>
      </c>
      <c r="E9714" s="31" t="s">
        <v>24149</v>
      </c>
      <c r="F9714" s="31" t="s">
        <v>9875</v>
      </c>
      <c r="G9714" s="33">
        <v>434655.17</v>
      </c>
      <c r="H9714" s="33">
        <v>434655.17</v>
      </c>
      <c r="I9714" s="31" t="s">
        <v>9762</v>
      </c>
      <c r="J9714" s="31" t="s">
        <v>9763</v>
      </c>
      <c r="K9714" s="33">
        <v>434655.17</v>
      </c>
      <c r="L9714" s="31" t="s">
        <v>9764</v>
      </c>
      <c r="M9714">
        <f t="shared" si="423"/>
        <v>15</v>
      </c>
      <c r="N9714" t="str">
        <f t="shared" si="425"/>
        <v>PO63000751</v>
      </c>
      <c r="O9714" t="e">
        <f>VLOOKUP(N9714,'1_คตง_ภาพรวม'!L9714:M9764,2,FALSE)</f>
        <v>#N/A</v>
      </c>
    </row>
    <row r="9715" spans="1:15" hidden="1">
      <c r="A9715" s="31" t="s">
        <v>9849</v>
      </c>
      <c r="B9715" s="31" t="s">
        <v>24150</v>
      </c>
      <c r="C9715" s="31" t="s">
        <v>24151</v>
      </c>
      <c r="D9715" s="32">
        <v>44295</v>
      </c>
      <c r="E9715" s="31" t="s">
        <v>24152</v>
      </c>
      <c r="F9715" s="31" t="s">
        <v>12612</v>
      </c>
      <c r="G9715" s="33">
        <v>-839520</v>
      </c>
      <c r="H9715" s="33">
        <v>-839520</v>
      </c>
      <c r="I9715" s="31" t="s">
        <v>9762</v>
      </c>
      <c r="J9715" s="31" t="s">
        <v>9763</v>
      </c>
      <c r="K9715" s="33">
        <v>-839520</v>
      </c>
      <c r="L9715" s="31" t="s">
        <v>9764</v>
      </c>
      <c r="M9715">
        <f t="shared" si="423"/>
        <v>15</v>
      </c>
      <c r="N9715" t="str">
        <f t="shared" si="425"/>
        <v>PO63000976</v>
      </c>
      <c r="O9715" t="e">
        <f>VLOOKUP(N9715,'1_คตง_ภาพรวม'!L9715:M9765,2,FALSE)</f>
        <v>#N/A</v>
      </c>
    </row>
    <row r="9716" spans="1:15" hidden="1">
      <c r="A9716" s="31" t="s">
        <v>9849</v>
      </c>
      <c r="B9716" s="31" t="s">
        <v>24150</v>
      </c>
      <c r="C9716" s="31" t="s">
        <v>24151</v>
      </c>
      <c r="D9716" s="32">
        <v>44295</v>
      </c>
      <c r="E9716" s="31" t="s">
        <v>24152</v>
      </c>
      <c r="F9716" s="31" t="s">
        <v>9875</v>
      </c>
      <c r="G9716" s="33">
        <v>839520</v>
      </c>
      <c r="H9716" s="33">
        <v>839520</v>
      </c>
      <c r="I9716" s="31" t="s">
        <v>9762</v>
      </c>
      <c r="J9716" s="31" t="s">
        <v>9763</v>
      </c>
      <c r="K9716" s="33">
        <v>839520</v>
      </c>
      <c r="L9716" s="31" t="s">
        <v>9764</v>
      </c>
      <c r="M9716">
        <f t="shared" si="423"/>
        <v>15</v>
      </c>
      <c r="N9716" t="str">
        <f t="shared" si="425"/>
        <v>PO63000976</v>
      </c>
      <c r="O9716" t="e">
        <f>VLOOKUP(N9716,'1_คตง_ภาพรวม'!L9716:M9766,2,FALSE)</f>
        <v>#N/A</v>
      </c>
    </row>
    <row r="9717" spans="1:15" hidden="1">
      <c r="A9717" s="31" t="s">
        <v>9849</v>
      </c>
      <c r="B9717" s="31" t="s">
        <v>24153</v>
      </c>
      <c r="C9717" s="31" t="s">
        <v>24154</v>
      </c>
      <c r="D9717" s="32">
        <v>44295</v>
      </c>
      <c r="E9717" s="31" t="s">
        <v>24155</v>
      </c>
      <c r="F9717" s="31" t="s">
        <v>12612</v>
      </c>
      <c r="G9717" s="33">
        <v>-11880</v>
      </c>
      <c r="H9717" s="33">
        <v>-11880</v>
      </c>
      <c r="I9717" s="31" t="s">
        <v>9762</v>
      </c>
      <c r="J9717" s="31" t="s">
        <v>9763</v>
      </c>
      <c r="K9717" s="33">
        <v>-11880</v>
      </c>
      <c r="L9717" s="31" t="s">
        <v>9764</v>
      </c>
      <c r="M9717">
        <f t="shared" si="423"/>
        <v>15</v>
      </c>
      <c r="N9717" t="str">
        <f t="shared" si="425"/>
        <v>PO64000272</v>
      </c>
      <c r="O9717" t="e">
        <f>VLOOKUP(N9717,'1_คตง_ภาพรวม'!L9717:M9767,2,FALSE)</f>
        <v>#N/A</v>
      </c>
    </row>
    <row r="9718" spans="1:15" hidden="1">
      <c r="A9718" s="31" t="s">
        <v>9849</v>
      </c>
      <c r="B9718" s="31" t="s">
        <v>24153</v>
      </c>
      <c r="C9718" s="31" t="s">
        <v>24154</v>
      </c>
      <c r="D9718" s="32">
        <v>44295</v>
      </c>
      <c r="E9718" s="31" t="s">
        <v>24155</v>
      </c>
      <c r="F9718" s="31" t="s">
        <v>9875</v>
      </c>
      <c r="G9718" s="33">
        <v>11880</v>
      </c>
      <c r="H9718" s="33">
        <v>11880</v>
      </c>
      <c r="I9718" s="31" t="s">
        <v>9762</v>
      </c>
      <c r="J9718" s="31" t="s">
        <v>9763</v>
      </c>
      <c r="K9718" s="33">
        <v>11880</v>
      </c>
      <c r="L9718" s="31" t="s">
        <v>9764</v>
      </c>
      <c r="M9718">
        <f t="shared" si="423"/>
        <v>15</v>
      </c>
      <c r="N9718" t="str">
        <f t="shared" si="425"/>
        <v>PO64000272</v>
      </c>
      <c r="O9718" t="e">
        <f>VLOOKUP(N9718,'1_คตง_ภาพรวม'!L9718:M9768,2,FALSE)</f>
        <v>#N/A</v>
      </c>
    </row>
    <row r="9719" spans="1:15" hidden="1">
      <c r="A9719" s="31" t="s">
        <v>9849</v>
      </c>
      <c r="B9719" s="31" t="s">
        <v>24156</v>
      </c>
      <c r="C9719" s="31" t="s">
        <v>24157</v>
      </c>
      <c r="D9719" s="32">
        <v>44295</v>
      </c>
      <c r="E9719" s="31" t="s">
        <v>24158</v>
      </c>
      <c r="F9719" s="31" t="s">
        <v>12612</v>
      </c>
      <c r="G9719" s="33">
        <v>-76320</v>
      </c>
      <c r="H9719" s="33">
        <v>-76320</v>
      </c>
      <c r="I9719" s="31" t="s">
        <v>9762</v>
      </c>
      <c r="J9719" s="31" t="s">
        <v>9763</v>
      </c>
      <c r="K9719" s="33">
        <v>-76320</v>
      </c>
      <c r="L9719" s="31" t="s">
        <v>9764</v>
      </c>
      <c r="M9719">
        <f t="shared" si="423"/>
        <v>15</v>
      </c>
      <c r="N9719" t="str">
        <f t="shared" si="425"/>
        <v>PO64000097</v>
      </c>
      <c r="O9719" t="e">
        <f>VLOOKUP(N9719,'1_คตง_ภาพรวม'!L9719:M9769,2,FALSE)</f>
        <v>#N/A</v>
      </c>
    </row>
    <row r="9720" spans="1:15" hidden="1">
      <c r="A9720" s="31" t="s">
        <v>9849</v>
      </c>
      <c r="B9720" s="31" t="s">
        <v>24156</v>
      </c>
      <c r="C9720" s="31" t="s">
        <v>24157</v>
      </c>
      <c r="D9720" s="32">
        <v>44295</v>
      </c>
      <c r="E9720" s="31" t="s">
        <v>24158</v>
      </c>
      <c r="F9720" s="31" t="s">
        <v>9875</v>
      </c>
      <c r="G9720" s="33">
        <v>76320</v>
      </c>
      <c r="H9720" s="33">
        <v>76320</v>
      </c>
      <c r="I9720" s="31" t="s">
        <v>9762</v>
      </c>
      <c r="J9720" s="31" t="s">
        <v>9763</v>
      </c>
      <c r="K9720" s="33">
        <v>76320</v>
      </c>
      <c r="L9720" s="31" t="s">
        <v>9764</v>
      </c>
      <c r="M9720">
        <f t="shared" si="423"/>
        <v>15</v>
      </c>
      <c r="N9720" t="str">
        <f t="shared" si="425"/>
        <v>PO64000097</v>
      </c>
      <c r="O9720" t="e">
        <f>VLOOKUP(N9720,'1_คตง_ภาพรวม'!L9720:M9770,2,FALSE)</f>
        <v>#N/A</v>
      </c>
    </row>
    <row r="9721" spans="1:15" hidden="1">
      <c r="A9721" s="31" t="s">
        <v>9849</v>
      </c>
      <c r="B9721" s="31" t="s">
        <v>24159</v>
      </c>
      <c r="C9721" s="31" t="s">
        <v>24160</v>
      </c>
      <c r="D9721" s="32">
        <v>44295</v>
      </c>
      <c r="E9721" s="31" t="s">
        <v>24161</v>
      </c>
      <c r="F9721" s="31" t="s">
        <v>12612</v>
      </c>
      <c r="G9721" s="33">
        <v>-184507.84</v>
      </c>
      <c r="H9721" s="33">
        <v>-184507.84</v>
      </c>
      <c r="I9721" s="31" t="s">
        <v>9762</v>
      </c>
      <c r="J9721" s="31" t="s">
        <v>9763</v>
      </c>
      <c r="K9721" s="33">
        <v>-184507.84</v>
      </c>
      <c r="L9721" s="31" t="s">
        <v>9764</v>
      </c>
      <c r="M9721">
        <f t="shared" si="423"/>
        <v>15</v>
      </c>
      <c r="N9721" t="str">
        <f t="shared" si="425"/>
        <v>PO64000297</v>
      </c>
      <c r="O9721" t="e">
        <f>VLOOKUP(N9721,'1_คตง_ภาพรวม'!L9721:M9771,2,FALSE)</f>
        <v>#N/A</v>
      </c>
    </row>
    <row r="9722" spans="1:15" hidden="1">
      <c r="A9722" s="31" t="s">
        <v>9849</v>
      </c>
      <c r="B9722" s="31" t="s">
        <v>24159</v>
      </c>
      <c r="C9722" s="31" t="s">
        <v>24160</v>
      </c>
      <c r="D9722" s="32">
        <v>44295</v>
      </c>
      <c r="E9722" s="31" t="s">
        <v>24161</v>
      </c>
      <c r="F9722" s="31" t="s">
        <v>9875</v>
      </c>
      <c r="G9722" s="33">
        <v>184507.84</v>
      </c>
      <c r="H9722" s="33">
        <v>184507.84</v>
      </c>
      <c r="I9722" s="31" t="s">
        <v>9762</v>
      </c>
      <c r="J9722" s="31" t="s">
        <v>9763</v>
      </c>
      <c r="K9722" s="33">
        <v>184507.84</v>
      </c>
      <c r="L9722" s="31" t="s">
        <v>9764</v>
      </c>
      <c r="M9722">
        <f t="shared" si="423"/>
        <v>15</v>
      </c>
      <c r="N9722" t="str">
        <f t="shared" si="425"/>
        <v>PO64000297</v>
      </c>
      <c r="O9722" t="e">
        <f>VLOOKUP(N9722,'1_คตง_ภาพรวม'!L9722:M9772,2,FALSE)</f>
        <v>#N/A</v>
      </c>
    </row>
    <row r="9723" spans="1:15" hidden="1">
      <c r="A9723" s="31" t="s">
        <v>9849</v>
      </c>
      <c r="B9723" s="31" t="s">
        <v>24162</v>
      </c>
      <c r="C9723" s="31" t="s">
        <v>24163</v>
      </c>
      <c r="D9723" s="32">
        <v>44295</v>
      </c>
      <c r="E9723" s="31" t="s">
        <v>24164</v>
      </c>
      <c r="F9723" s="31" t="s">
        <v>12612</v>
      </c>
      <c r="G9723" s="33">
        <v>-151535.91</v>
      </c>
      <c r="H9723" s="33">
        <v>-151535.91</v>
      </c>
      <c r="I9723" s="31" t="s">
        <v>9762</v>
      </c>
      <c r="J9723" s="31" t="s">
        <v>9763</v>
      </c>
      <c r="K9723" s="33">
        <v>-151535.91</v>
      </c>
      <c r="L9723" s="31" t="s">
        <v>9764</v>
      </c>
      <c r="M9723">
        <f t="shared" si="423"/>
        <v>15</v>
      </c>
      <c r="N9723" t="str">
        <f t="shared" si="425"/>
        <v>PO64000327</v>
      </c>
      <c r="O9723" t="e">
        <f>VLOOKUP(N9723,'1_คตง_ภาพรวม'!L9723:M9773,2,FALSE)</f>
        <v>#N/A</v>
      </c>
    </row>
    <row r="9724" spans="1:15" hidden="1">
      <c r="A9724" s="31" t="s">
        <v>9849</v>
      </c>
      <c r="B9724" s="31" t="s">
        <v>24162</v>
      </c>
      <c r="C9724" s="31" t="s">
        <v>24163</v>
      </c>
      <c r="D9724" s="32">
        <v>44295</v>
      </c>
      <c r="E9724" s="31" t="s">
        <v>24164</v>
      </c>
      <c r="F9724" s="31" t="s">
        <v>9875</v>
      </c>
      <c r="G9724" s="33">
        <v>151535.91</v>
      </c>
      <c r="H9724" s="33">
        <v>151535.91</v>
      </c>
      <c r="I9724" s="31" t="s">
        <v>9762</v>
      </c>
      <c r="J9724" s="31" t="s">
        <v>9763</v>
      </c>
      <c r="K9724" s="33">
        <v>151535.91</v>
      </c>
      <c r="L9724" s="31" t="s">
        <v>9764</v>
      </c>
      <c r="M9724">
        <f t="shared" si="423"/>
        <v>15</v>
      </c>
      <c r="N9724" t="str">
        <f t="shared" si="425"/>
        <v>PO64000327</v>
      </c>
      <c r="O9724" t="e">
        <f>VLOOKUP(N9724,'1_คตง_ภาพรวม'!L9724:M9774,2,FALSE)</f>
        <v>#N/A</v>
      </c>
    </row>
    <row r="9725" spans="1:15" hidden="1">
      <c r="A9725" s="31" t="s">
        <v>9849</v>
      </c>
      <c r="B9725" s="31" t="s">
        <v>24165</v>
      </c>
      <c r="C9725" s="31" t="s">
        <v>24166</v>
      </c>
      <c r="D9725" s="32">
        <v>44295</v>
      </c>
      <c r="E9725" s="31" t="s">
        <v>24167</v>
      </c>
      <c r="F9725" s="31" t="s">
        <v>12612</v>
      </c>
      <c r="G9725" s="33">
        <v>-59668.09</v>
      </c>
      <c r="H9725" s="33">
        <v>-59668.09</v>
      </c>
      <c r="I9725" s="31" t="s">
        <v>9762</v>
      </c>
      <c r="J9725" s="31" t="s">
        <v>9763</v>
      </c>
      <c r="K9725" s="33">
        <v>-59668.09</v>
      </c>
      <c r="L9725" s="31" t="s">
        <v>9764</v>
      </c>
      <c r="M9725">
        <f t="shared" si="423"/>
        <v>15</v>
      </c>
      <c r="N9725" t="str">
        <f t="shared" si="425"/>
        <v>PO64000276</v>
      </c>
      <c r="O9725" t="e">
        <f>VLOOKUP(N9725,'1_คตง_ภาพรวม'!L9725:M9775,2,FALSE)</f>
        <v>#N/A</v>
      </c>
    </row>
    <row r="9726" spans="1:15" hidden="1">
      <c r="A9726" s="31" t="s">
        <v>9849</v>
      </c>
      <c r="B9726" s="31" t="s">
        <v>24165</v>
      </c>
      <c r="C9726" s="31" t="s">
        <v>24166</v>
      </c>
      <c r="D9726" s="32">
        <v>44295</v>
      </c>
      <c r="E9726" s="31" t="s">
        <v>24167</v>
      </c>
      <c r="F9726" s="31" t="s">
        <v>9875</v>
      </c>
      <c r="G9726" s="33">
        <v>59668.09</v>
      </c>
      <c r="H9726" s="33">
        <v>59668.09</v>
      </c>
      <c r="I9726" s="31" t="s">
        <v>9762</v>
      </c>
      <c r="J9726" s="31" t="s">
        <v>9763</v>
      </c>
      <c r="K9726" s="33">
        <v>59668.09</v>
      </c>
      <c r="L9726" s="31" t="s">
        <v>9764</v>
      </c>
      <c r="M9726">
        <f t="shared" si="423"/>
        <v>15</v>
      </c>
      <c r="N9726" t="str">
        <f t="shared" si="425"/>
        <v>PO64000276</v>
      </c>
      <c r="O9726" t="e">
        <f>VLOOKUP(N9726,'1_คตง_ภาพรวม'!L9726:M9776,2,FALSE)</f>
        <v>#N/A</v>
      </c>
    </row>
    <row r="9727" spans="1:15" hidden="1">
      <c r="A9727" s="31" t="s">
        <v>9849</v>
      </c>
      <c r="B9727" s="31" t="s">
        <v>24168</v>
      </c>
      <c r="C9727" s="31" t="s">
        <v>24169</v>
      </c>
      <c r="D9727" s="32">
        <v>44295</v>
      </c>
      <c r="E9727" s="31" t="s">
        <v>24170</v>
      </c>
      <c r="F9727" s="31" t="s">
        <v>12612</v>
      </c>
      <c r="G9727" s="33">
        <v>-15295.5</v>
      </c>
      <c r="H9727" s="33">
        <v>-15295.5</v>
      </c>
      <c r="I9727" s="31" t="s">
        <v>9762</v>
      </c>
      <c r="J9727" s="31" t="s">
        <v>9763</v>
      </c>
      <c r="K9727" s="33">
        <v>-15295.5</v>
      </c>
      <c r="L9727" s="31" t="s">
        <v>9764</v>
      </c>
      <c r="M9727">
        <f t="shared" si="423"/>
        <v>15</v>
      </c>
      <c r="N9727" t="str">
        <f t="shared" si="425"/>
        <v>PO64000216</v>
      </c>
      <c r="O9727" t="e">
        <f>VLOOKUP(N9727,'1_คตง_ภาพรวม'!L9727:M9777,2,FALSE)</f>
        <v>#N/A</v>
      </c>
    </row>
    <row r="9728" spans="1:15" hidden="1">
      <c r="A9728" s="31" t="s">
        <v>9849</v>
      </c>
      <c r="B9728" s="31" t="s">
        <v>24168</v>
      </c>
      <c r="C9728" s="31" t="s">
        <v>24169</v>
      </c>
      <c r="D9728" s="32">
        <v>44295</v>
      </c>
      <c r="E9728" s="31" t="s">
        <v>24170</v>
      </c>
      <c r="F9728" s="31" t="s">
        <v>9875</v>
      </c>
      <c r="G9728" s="33">
        <v>15295.5</v>
      </c>
      <c r="H9728" s="33">
        <v>15295.5</v>
      </c>
      <c r="I9728" s="31" t="s">
        <v>9762</v>
      </c>
      <c r="J9728" s="31" t="s">
        <v>9763</v>
      </c>
      <c r="K9728" s="33">
        <v>15295.5</v>
      </c>
      <c r="L9728" s="31" t="s">
        <v>9764</v>
      </c>
      <c r="M9728">
        <f t="shared" si="423"/>
        <v>15</v>
      </c>
      <c r="N9728" t="str">
        <f t="shared" si="425"/>
        <v>PO64000216</v>
      </c>
      <c r="O9728" t="e">
        <f>VLOOKUP(N9728,'1_คตง_ภาพรวม'!L9728:M9778,2,FALSE)</f>
        <v>#N/A</v>
      </c>
    </row>
    <row r="9729" spans="1:15" hidden="1">
      <c r="A9729" s="31" t="s">
        <v>9849</v>
      </c>
      <c r="B9729" s="31" t="s">
        <v>24171</v>
      </c>
      <c r="C9729" s="31" t="s">
        <v>24172</v>
      </c>
      <c r="D9729" s="32">
        <v>44295</v>
      </c>
      <c r="E9729" s="31" t="s">
        <v>24173</v>
      </c>
      <c r="F9729" s="31" t="s">
        <v>12612</v>
      </c>
      <c r="G9729" s="33">
        <v>-20140</v>
      </c>
      <c r="H9729" s="33">
        <v>-20140</v>
      </c>
      <c r="I9729" s="31" t="s">
        <v>9762</v>
      </c>
      <c r="J9729" s="31" t="s">
        <v>9763</v>
      </c>
      <c r="K9729" s="33">
        <v>-20140</v>
      </c>
      <c r="L9729" s="31" t="s">
        <v>9764</v>
      </c>
      <c r="M9729">
        <f t="shared" si="423"/>
        <v>15</v>
      </c>
      <c r="N9729" t="str">
        <f t="shared" si="425"/>
        <v>PO64000217</v>
      </c>
      <c r="O9729" t="e">
        <f>VLOOKUP(N9729,'1_คตง_ภาพรวม'!L9729:M9779,2,FALSE)</f>
        <v>#N/A</v>
      </c>
    </row>
    <row r="9730" spans="1:15" hidden="1">
      <c r="A9730" s="31" t="s">
        <v>9849</v>
      </c>
      <c r="B9730" s="31" t="s">
        <v>24171</v>
      </c>
      <c r="C9730" s="31" t="s">
        <v>24172</v>
      </c>
      <c r="D9730" s="32">
        <v>44295</v>
      </c>
      <c r="E9730" s="31" t="s">
        <v>24173</v>
      </c>
      <c r="F9730" s="31" t="s">
        <v>9875</v>
      </c>
      <c r="G9730" s="33">
        <v>20140</v>
      </c>
      <c r="H9730" s="33">
        <v>20140</v>
      </c>
      <c r="I9730" s="31" t="s">
        <v>9762</v>
      </c>
      <c r="J9730" s="31" t="s">
        <v>9763</v>
      </c>
      <c r="K9730" s="33">
        <v>20140</v>
      </c>
      <c r="L9730" s="31" t="s">
        <v>9764</v>
      </c>
      <c r="M9730">
        <f t="shared" si="423"/>
        <v>15</v>
      </c>
      <c r="N9730" t="str">
        <f t="shared" si="425"/>
        <v>PO64000217</v>
      </c>
      <c r="O9730" t="e">
        <f>VLOOKUP(N9730,'1_คตง_ภาพรวม'!L9730:M9780,2,FALSE)</f>
        <v>#N/A</v>
      </c>
    </row>
    <row r="9731" spans="1:15" hidden="1">
      <c r="A9731" s="31" t="s">
        <v>9849</v>
      </c>
      <c r="B9731" s="31" t="s">
        <v>24174</v>
      </c>
      <c r="C9731" s="31" t="s">
        <v>24175</v>
      </c>
      <c r="D9731" s="32">
        <v>44295</v>
      </c>
      <c r="E9731" s="31" t="s">
        <v>24176</v>
      </c>
      <c r="F9731" s="31" t="s">
        <v>12612</v>
      </c>
      <c r="G9731" s="33">
        <v>-247500</v>
      </c>
      <c r="H9731" s="33">
        <v>-247500</v>
      </c>
      <c r="I9731" s="31" t="s">
        <v>9762</v>
      </c>
      <c r="J9731" s="31" t="s">
        <v>9763</v>
      </c>
      <c r="K9731" s="33">
        <v>-247500</v>
      </c>
      <c r="L9731" s="31" t="s">
        <v>9764</v>
      </c>
      <c r="M9731">
        <f t="shared" ref="M9731:M9794" si="426">FIND("PO",E9731)</f>
        <v>15</v>
      </c>
      <c r="N9731" t="str">
        <f t="shared" si="425"/>
        <v>PO64000206</v>
      </c>
      <c r="O9731" t="e">
        <f>VLOOKUP(N9731,'1_คตง_ภาพรวม'!L9731:M9781,2,FALSE)</f>
        <v>#N/A</v>
      </c>
    </row>
    <row r="9732" spans="1:15" hidden="1">
      <c r="A9732" s="31" t="s">
        <v>9849</v>
      </c>
      <c r="B9732" s="31" t="s">
        <v>24174</v>
      </c>
      <c r="C9732" s="31" t="s">
        <v>24175</v>
      </c>
      <c r="D9732" s="32">
        <v>44295</v>
      </c>
      <c r="E9732" s="31" t="s">
        <v>24176</v>
      </c>
      <c r="F9732" s="31" t="s">
        <v>9875</v>
      </c>
      <c r="G9732" s="33">
        <v>247500</v>
      </c>
      <c r="H9732" s="33">
        <v>247500</v>
      </c>
      <c r="I9732" s="31" t="s">
        <v>9762</v>
      </c>
      <c r="J9732" s="31" t="s">
        <v>9763</v>
      </c>
      <c r="K9732" s="33">
        <v>247500</v>
      </c>
      <c r="L9732" s="31" t="s">
        <v>9764</v>
      </c>
      <c r="M9732">
        <f t="shared" si="426"/>
        <v>15</v>
      </c>
      <c r="N9732" t="str">
        <f t="shared" si="425"/>
        <v>PO64000206</v>
      </c>
      <c r="O9732" t="e">
        <f>VLOOKUP(N9732,'1_คตง_ภาพรวม'!L9732:M9782,2,FALSE)</f>
        <v>#N/A</v>
      </c>
    </row>
    <row r="9733" spans="1:15" hidden="1">
      <c r="A9733" s="31" t="s">
        <v>9849</v>
      </c>
      <c r="B9733" s="31" t="s">
        <v>24177</v>
      </c>
      <c r="C9733" s="31" t="s">
        <v>24178</v>
      </c>
      <c r="D9733" s="32">
        <v>44295</v>
      </c>
      <c r="E9733" s="31" t="s">
        <v>24179</v>
      </c>
      <c r="F9733" s="31" t="s">
        <v>12612</v>
      </c>
      <c r="G9733" s="33">
        <v>-24380</v>
      </c>
      <c r="H9733" s="33">
        <v>-24380</v>
      </c>
      <c r="I9733" s="31" t="s">
        <v>9762</v>
      </c>
      <c r="J9733" s="31" t="s">
        <v>9763</v>
      </c>
      <c r="K9733" s="33">
        <v>-24380</v>
      </c>
      <c r="L9733" s="31" t="s">
        <v>9764</v>
      </c>
      <c r="M9733">
        <f t="shared" si="426"/>
        <v>15</v>
      </c>
      <c r="N9733" t="str">
        <f t="shared" si="425"/>
        <v>PO64000183</v>
      </c>
      <c r="O9733" t="e">
        <f>VLOOKUP(N9733,'1_คตง_ภาพรวม'!L9733:M9783,2,FALSE)</f>
        <v>#N/A</v>
      </c>
    </row>
    <row r="9734" spans="1:15" hidden="1">
      <c r="A9734" s="31" t="s">
        <v>9849</v>
      </c>
      <c r="B9734" s="31" t="s">
        <v>24177</v>
      </c>
      <c r="C9734" s="31" t="s">
        <v>24178</v>
      </c>
      <c r="D9734" s="32">
        <v>44295</v>
      </c>
      <c r="E9734" s="31" t="s">
        <v>24179</v>
      </c>
      <c r="F9734" s="31" t="s">
        <v>9875</v>
      </c>
      <c r="G9734" s="33">
        <v>24380</v>
      </c>
      <c r="H9734" s="33">
        <v>24380</v>
      </c>
      <c r="I9734" s="31" t="s">
        <v>9762</v>
      </c>
      <c r="J9734" s="31" t="s">
        <v>9763</v>
      </c>
      <c r="K9734" s="33">
        <v>24380</v>
      </c>
      <c r="L9734" s="31" t="s">
        <v>9764</v>
      </c>
      <c r="M9734">
        <f t="shared" si="426"/>
        <v>15</v>
      </c>
      <c r="N9734" t="str">
        <f t="shared" si="425"/>
        <v>PO64000183</v>
      </c>
      <c r="O9734" t="e">
        <f>VLOOKUP(N9734,'1_คตง_ภาพรวม'!L9734:M9784,2,FALSE)</f>
        <v>#N/A</v>
      </c>
    </row>
    <row r="9735" spans="1:15" hidden="1">
      <c r="A9735" s="31" t="s">
        <v>9849</v>
      </c>
      <c r="B9735" s="31" t="s">
        <v>24180</v>
      </c>
      <c r="C9735" s="31" t="s">
        <v>24181</v>
      </c>
      <c r="D9735" s="32">
        <v>44295</v>
      </c>
      <c r="E9735" s="31" t="s">
        <v>24182</v>
      </c>
      <c r="F9735" s="31" t="s">
        <v>12612</v>
      </c>
      <c r="G9735" s="33">
        <v>-25740</v>
      </c>
      <c r="H9735" s="33">
        <v>-25740</v>
      </c>
      <c r="I9735" s="31" t="s">
        <v>9762</v>
      </c>
      <c r="J9735" s="31" t="s">
        <v>9763</v>
      </c>
      <c r="K9735" s="33">
        <v>-25740</v>
      </c>
      <c r="L9735" s="31" t="s">
        <v>9764</v>
      </c>
      <c r="M9735">
        <f t="shared" si="426"/>
        <v>15</v>
      </c>
      <c r="N9735" t="str">
        <f t="shared" si="425"/>
        <v>PO63000521</v>
      </c>
      <c r="O9735" t="e">
        <f>VLOOKUP(N9735,'1_คตง_ภาพรวม'!L9735:M9785,2,FALSE)</f>
        <v>#N/A</v>
      </c>
    </row>
    <row r="9736" spans="1:15" hidden="1">
      <c r="A9736" s="31" t="s">
        <v>9849</v>
      </c>
      <c r="B9736" s="31" t="s">
        <v>24180</v>
      </c>
      <c r="C9736" s="31" t="s">
        <v>24181</v>
      </c>
      <c r="D9736" s="32">
        <v>44295</v>
      </c>
      <c r="E9736" s="31" t="s">
        <v>24182</v>
      </c>
      <c r="F9736" s="31" t="s">
        <v>9875</v>
      </c>
      <c r="G9736" s="33">
        <v>25740</v>
      </c>
      <c r="H9736" s="33">
        <v>25740</v>
      </c>
      <c r="I9736" s="31" t="s">
        <v>9762</v>
      </c>
      <c r="J9736" s="31" t="s">
        <v>9763</v>
      </c>
      <c r="K9736" s="33">
        <v>25740</v>
      </c>
      <c r="L9736" s="31" t="s">
        <v>9764</v>
      </c>
      <c r="M9736">
        <f t="shared" si="426"/>
        <v>15</v>
      </c>
      <c r="N9736" t="str">
        <f t="shared" si="425"/>
        <v>PO63000521</v>
      </c>
      <c r="O9736" t="e">
        <f>VLOOKUP(N9736,'1_คตง_ภาพรวม'!L9736:M9786,2,FALSE)</f>
        <v>#N/A</v>
      </c>
    </row>
    <row r="9737" spans="1:15" hidden="1">
      <c r="A9737" s="31" t="s">
        <v>9849</v>
      </c>
      <c r="B9737" s="31" t="s">
        <v>24183</v>
      </c>
      <c r="C9737" s="31" t="s">
        <v>24184</v>
      </c>
      <c r="D9737" s="32">
        <v>44295</v>
      </c>
      <c r="E9737" s="31" t="s">
        <v>24185</v>
      </c>
      <c r="F9737" s="31" t="s">
        <v>12612</v>
      </c>
      <c r="G9737" s="33">
        <v>-237600</v>
      </c>
      <c r="H9737" s="33">
        <v>-237600</v>
      </c>
      <c r="I9737" s="31" t="s">
        <v>9762</v>
      </c>
      <c r="J9737" s="31" t="s">
        <v>9763</v>
      </c>
      <c r="K9737" s="33">
        <v>-237600</v>
      </c>
      <c r="L9737" s="31" t="s">
        <v>9764</v>
      </c>
      <c r="M9737">
        <f t="shared" si="426"/>
        <v>15</v>
      </c>
      <c r="N9737" t="str">
        <f t="shared" si="425"/>
        <v>PO63001019</v>
      </c>
      <c r="O9737" t="e">
        <f>VLOOKUP(N9737,'1_คตง_ภาพรวม'!L9737:M9787,2,FALSE)</f>
        <v>#N/A</v>
      </c>
    </row>
    <row r="9738" spans="1:15" hidden="1">
      <c r="A9738" s="31" t="s">
        <v>9849</v>
      </c>
      <c r="B9738" s="31" t="s">
        <v>24183</v>
      </c>
      <c r="C9738" s="31" t="s">
        <v>24184</v>
      </c>
      <c r="D9738" s="32">
        <v>44295</v>
      </c>
      <c r="E9738" s="31" t="s">
        <v>24185</v>
      </c>
      <c r="F9738" s="31" t="s">
        <v>9875</v>
      </c>
      <c r="G9738" s="33">
        <v>237600</v>
      </c>
      <c r="H9738" s="33">
        <v>237600</v>
      </c>
      <c r="I9738" s="31" t="s">
        <v>9762</v>
      </c>
      <c r="J9738" s="31" t="s">
        <v>9763</v>
      </c>
      <c r="K9738" s="33">
        <v>237600</v>
      </c>
      <c r="L9738" s="31" t="s">
        <v>9764</v>
      </c>
      <c r="M9738">
        <f t="shared" si="426"/>
        <v>15</v>
      </c>
      <c r="N9738" t="str">
        <f t="shared" si="425"/>
        <v>PO63001019</v>
      </c>
      <c r="O9738" t="e">
        <f>VLOOKUP(N9738,'1_คตง_ภาพรวม'!L9738:M9788,2,FALSE)</f>
        <v>#N/A</v>
      </c>
    </row>
    <row r="9739" spans="1:15" hidden="1">
      <c r="A9739" s="31" t="s">
        <v>9849</v>
      </c>
      <c r="B9739" s="31" t="s">
        <v>24186</v>
      </c>
      <c r="C9739" s="31" t="s">
        <v>24187</v>
      </c>
      <c r="D9739" s="32">
        <v>44295</v>
      </c>
      <c r="E9739" s="31" t="s">
        <v>24188</v>
      </c>
      <c r="F9739" s="31" t="s">
        <v>12612</v>
      </c>
      <c r="G9739" s="33">
        <v>-242550</v>
      </c>
      <c r="H9739" s="33">
        <v>-242550</v>
      </c>
      <c r="I9739" s="31" t="s">
        <v>9762</v>
      </c>
      <c r="J9739" s="31" t="s">
        <v>9763</v>
      </c>
      <c r="K9739" s="33">
        <v>-242550</v>
      </c>
      <c r="L9739" s="31" t="s">
        <v>9764</v>
      </c>
      <c r="M9739">
        <f t="shared" si="426"/>
        <v>15</v>
      </c>
      <c r="N9739" t="str">
        <f t="shared" si="425"/>
        <v>PO62000420</v>
      </c>
      <c r="O9739" t="e">
        <f>VLOOKUP(N9739,'1_คตง_ภาพรวม'!L9739:M9789,2,FALSE)</f>
        <v>#N/A</v>
      </c>
    </row>
    <row r="9740" spans="1:15" hidden="1">
      <c r="A9740" s="31" t="s">
        <v>9849</v>
      </c>
      <c r="B9740" s="31" t="s">
        <v>24186</v>
      </c>
      <c r="C9740" s="31" t="s">
        <v>24187</v>
      </c>
      <c r="D9740" s="32">
        <v>44295</v>
      </c>
      <c r="E9740" s="31" t="s">
        <v>24188</v>
      </c>
      <c r="F9740" s="31" t="s">
        <v>9875</v>
      </c>
      <c r="G9740" s="33">
        <v>242550</v>
      </c>
      <c r="H9740" s="33">
        <v>242550</v>
      </c>
      <c r="I9740" s="31" t="s">
        <v>9762</v>
      </c>
      <c r="J9740" s="31" t="s">
        <v>9763</v>
      </c>
      <c r="K9740" s="33">
        <v>242550</v>
      </c>
      <c r="L9740" s="31" t="s">
        <v>9764</v>
      </c>
      <c r="M9740">
        <f t="shared" si="426"/>
        <v>15</v>
      </c>
      <c r="N9740" t="str">
        <f t="shared" si="425"/>
        <v>PO62000420</v>
      </c>
      <c r="O9740" t="e">
        <f>VLOOKUP(N9740,'1_คตง_ภาพรวม'!L9740:M9790,2,FALSE)</f>
        <v>#N/A</v>
      </c>
    </row>
    <row r="9741" spans="1:15" hidden="1">
      <c r="A9741" s="31" t="s">
        <v>9849</v>
      </c>
      <c r="B9741" s="31" t="s">
        <v>24189</v>
      </c>
      <c r="C9741" s="31" t="s">
        <v>24190</v>
      </c>
      <c r="D9741" s="32">
        <v>44295</v>
      </c>
      <c r="E9741" s="31" t="s">
        <v>24191</v>
      </c>
      <c r="F9741" s="31" t="s">
        <v>12612</v>
      </c>
      <c r="G9741" s="33">
        <v>-45050</v>
      </c>
      <c r="H9741" s="33">
        <v>-45050</v>
      </c>
      <c r="I9741" s="31" t="s">
        <v>9762</v>
      </c>
      <c r="J9741" s="31" t="s">
        <v>9763</v>
      </c>
      <c r="K9741" s="33">
        <v>-45050</v>
      </c>
      <c r="L9741" s="31" t="s">
        <v>9764</v>
      </c>
      <c r="M9741">
        <f t="shared" si="426"/>
        <v>15</v>
      </c>
      <c r="N9741" t="str">
        <f t="shared" si="425"/>
        <v>PO64000317</v>
      </c>
      <c r="O9741" t="e">
        <f>VLOOKUP(N9741,'1_คตง_ภาพรวม'!L9741:M9791,2,FALSE)</f>
        <v>#N/A</v>
      </c>
    </row>
    <row r="9742" spans="1:15" hidden="1">
      <c r="A9742" s="31" t="s">
        <v>9849</v>
      </c>
      <c r="B9742" s="31" t="s">
        <v>24189</v>
      </c>
      <c r="C9742" s="31" t="s">
        <v>24190</v>
      </c>
      <c r="D9742" s="32">
        <v>44295</v>
      </c>
      <c r="E9742" s="31" t="s">
        <v>24191</v>
      </c>
      <c r="F9742" s="31" t="s">
        <v>9875</v>
      </c>
      <c r="G9742" s="33">
        <v>45050</v>
      </c>
      <c r="H9742" s="33">
        <v>45050</v>
      </c>
      <c r="I9742" s="31" t="s">
        <v>9762</v>
      </c>
      <c r="J9742" s="31" t="s">
        <v>9763</v>
      </c>
      <c r="K9742" s="33">
        <v>45050</v>
      </c>
      <c r="L9742" s="31" t="s">
        <v>9764</v>
      </c>
      <c r="M9742">
        <f t="shared" si="426"/>
        <v>15</v>
      </c>
      <c r="N9742" t="str">
        <f t="shared" si="425"/>
        <v>PO64000317</v>
      </c>
      <c r="O9742" t="e">
        <f>VLOOKUP(N9742,'1_คตง_ภาพรวม'!L9742:M9792,2,FALSE)</f>
        <v>#N/A</v>
      </c>
    </row>
    <row r="9743" spans="1:15" hidden="1">
      <c r="A9743" s="31" t="s">
        <v>9849</v>
      </c>
      <c r="B9743" s="31" t="s">
        <v>24192</v>
      </c>
      <c r="C9743" s="31" t="s">
        <v>24193</v>
      </c>
      <c r="D9743" s="32">
        <v>44295</v>
      </c>
      <c r="E9743" s="31" t="s">
        <v>24194</v>
      </c>
      <c r="F9743" s="31" t="s">
        <v>12612</v>
      </c>
      <c r="G9743" s="33">
        <v>-34650</v>
      </c>
      <c r="H9743" s="33">
        <v>-34650</v>
      </c>
      <c r="I9743" s="31" t="s">
        <v>9762</v>
      </c>
      <c r="J9743" s="31" t="s">
        <v>9763</v>
      </c>
      <c r="K9743" s="33">
        <v>-34650</v>
      </c>
      <c r="L9743" s="31" t="s">
        <v>9764</v>
      </c>
      <c r="M9743">
        <f t="shared" si="426"/>
        <v>15</v>
      </c>
      <c r="N9743" t="str">
        <f t="shared" si="425"/>
        <v>PO63000813</v>
      </c>
      <c r="O9743" t="e">
        <f>VLOOKUP(N9743,'1_คตง_ภาพรวม'!L9743:M9793,2,FALSE)</f>
        <v>#N/A</v>
      </c>
    </row>
    <row r="9744" spans="1:15" hidden="1">
      <c r="A9744" s="31" t="s">
        <v>9849</v>
      </c>
      <c r="B9744" s="31" t="s">
        <v>24192</v>
      </c>
      <c r="C9744" s="31" t="s">
        <v>24193</v>
      </c>
      <c r="D9744" s="32">
        <v>44295</v>
      </c>
      <c r="E9744" s="31" t="s">
        <v>24194</v>
      </c>
      <c r="F9744" s="31" t="s">
        <v>9875</v>
      </c>
      <c r="G9744" s="33">
        <v>34650</v>
      </c>
      <c r="H9744" s="33">
        <v>34650</v>
      </c>
      <c r="I9744" s="31" t="s">
        <v>9762</v>
      </c>
      <c r="J9744" s="31" t="s">
        <v>9763</v>
      </c>
      <c r="K9744" s="33">
        <v>34650</v>
      </c>
      <c r="L9744" s="31" t="s">
        <v>9764</v>
      </c>
      <c r="M9744">
        <f t="shared" si="426"/>
        <v>15</v>
      </c>
      <c r="N9744" t="str">
        <f t="shared" si="425"/>
        <v>PO63000813</v>
      </c>
      <c r="O9744" t="e">
        <f>VLOOKUP(N9744,'1_คตง_ภาพรวม'!L9744:M9794,2,FALSE)</f>
        <v>#N/A</v>
      </c>
    </row>
    <row r="9745" spans="1:15" hidden="1">
      <c r="A9745" s="31" t="s">
        <v>9849</v>
      </c>
      <c r="B9745" s="31" t="s">
        <v>24195</v>
      </c>
      <c r="C9745" s="31" t="s">
        <v>24196</v>
      </c>
      <c r="D9745" s="32">
        <v>44295</v>
      </c>
      <c r="E9745" s="31" t="s">
        <v>24197</v>
      </c>
      <c r="F9745" s="31" t="s">
        <v>12612</v>
      </c>
      <c r="G9745" s="33">
        <v>-98580</v>
      </c>
      <c r="H9745" s="33">
        <v>-98580</v>
      </c>
      <c r="I9745" s="31" t="s">
        <v>9762</v>
      </c>
      <c r="J9745" s="31" t="s">
        <v>9763</v>
      </c>
      <c r="K9745" s="33">
        <v>-98580</v>
      </c>
      <c r="L9745" s="31" t="s">
        <v>9764</v>
      </c>
      <c r="M9745">
        <f t="shared" si="426"/>
        <v>15</v>
      </c>
      <c r="N9745" t="str">
        <f t="shared" si="425"/>
        <v>PO64000263</v>
      </c>
      <c r="O9745" t="e">
        <f>VLOOKUP(N9745,'1_คตง_ภาพรวม'!L9745:M9795,2,FALSE)</f>
        <v>#N/A</v>
      </c>
    </row>
    <row r="9746" spans="1:15" hidden="1">
      <c r="A9746" s="31" t="s">
        <v>9849</v>
      </c>
      <c r="B9746" s="31" t="s">
        <v>24195</v>
      </c>
      <c r="C9746" s="31" t="s">
        <v>24196</v>
      </c>
      <c r="D9746" s="32">
        <v>44295</v>
      </c>
      <c r="E9746" s="31" t="s">
        <v>24197</v>
      </c>
      <c r="F9746" s="31" t="s">
        <v>9875</v>
      </c>
      <c r="G9746" s="33">
        <v>98580</v>
      </c>
      <c r="H9746" s="33">
        <v>98580</v>
      </c>
      <c r="I9746" s="31" t="s">
        <v>9762</v>
      </c>
      <c r="J9746" s="31" t="s">
        <v>9763</v>
      </c>
      <c r="K9746" s="33">
        <v>98580</v>
      </c>
      <c r="L9746" s="31" t="s">
        <v>9764</v>
      </c>
      <c r="M9746">
        <f t="shared" si="426"/>
        <v>15</v>
      </c>
      <c r="N9746" t="str">
        <f t="shared" si="425"/>
        <v>PO64000263</v>
      </c>
      <c r="O9746" t="e">
        <f>VLOOKUP(N9746,'1_คตง_ภาพรวม'!L9746:M9796,2,FALSE)</f>
        <v>#N/A</v>
      </c>
    </row>
    <row r="9747" spans="1:15" hidden="1">
      <c r="A9747" s="31" t="s">
        <v>9849</v>
      </c>
      <c r="B9747" s="31" t="s">
        <v>24198</v>
      </c>
      <c r="C9747" s="31" t="s">
        <v>24199</v>
      </c>
      <c r="D9747" s="32">
        <v>44295</v>
      </c>
      <c r="E9747" s="31" t="s">
        <v>24200</v>
      </c>
      <c r="F9747" s="31" t="s">
        <v>12612</v>
      </c>
      <c r="G9747" s="33">
        <v>-127200</v>
      </c>
      <c r="H9747" s="33">
        <v>-127200</v>
      </c>
      <c r="I9747" s="31" t="s">
        <v>9762</v>
      </c>
      <c r="J9747" s="31" t="s">
        <v>9763</v>
      </c>
      <c r="K9747" s="33">
        <v>-127200</v>
      </c>
      <c r="L9747" s="31" t="s">
        <v>9764</v>
      </c>
      <c r="M9747">
        <f t="shared" si="426"/>
        <v>15</v>
      </c>
      <c r="N9747" t="str">
        <f t="shared" si="425"/>
        <v>PO64000289</v>
      </c>
      <c r="O9747" t="e">
        <f>VLOOKUP(N9747,'1_คตง_ภาพรวม'!L9747:M9797,2,FALSE)</f>
        <v>#N/A</v>
      </c>
    </row>
    <row r="9748" spans="1:15" hidden="1">
      <c r="A9748" s="31" t="s">
        <v>9849</v>
      </c>
      <c r="B9748" s="31" t="s">
        <v>24198</v>
      </c>
      <c r="C9748" s="31" t="s">
        <v>24199</v>
      </c>
      <c r="D9748" s="32">
        <v>44295</v>
      </c>
      <c r="E9748" s="31" t="s">
        <v>24200</v>
      </c>
      <c r="F9748" s="31" t="s">
        <v>9875</v>
      </c>
      <c r="G9748" s="33">
        <v>127200</v>
      </c>
      <c r="H9748" s="33">
        <v>127200</v>
      </c>
      <c r="I9748" s="31" t="s">
        <v>9762</v>
      </c>
      <c r="J9748" s="31" t="s">
        <v>9763</v>
      </c>
      <c r="K9748" s="33">
        <v>127200</v>
      </c>
      <c r="L9748" s="31" t="s">
        <v>9764</v>
      </c>
      <c r="M9748">
        <f t="shared" si="426"/>
        <v>15</v>
      </c>
      <c r="N9748" t="str">
        <f t="shared" si="425"/>
        <v>PO64000289</v>
      </c>
      <c r="O9748" t="e">
        <f>VLOOKUP(N9748,'1_คตง_ภาพรวม'!L9748:M9798,2,FALSE)</f>
        <v>#N/A</v>
      </c>
    </row>
    <row r="9749" spans="1:15" hidden="1">
      <c r="A9749" s="31" t="s">
        <v>9849</v>
      </c>
      <c r="B9749" s="31" t="s">
        <v>24201</v>
      </c>
      <c r="C9749" s="31" t="s">
        <v>24202</v>
      </c>
      <c r="D9749" s="32">
        <v>44295</v>
      </c>
      <c r="E9749" s="31" t="s">
        <v>24203</v>
      </c>
      <c r="F9749" s="31" t="s">
        <v>12612</v>
      </c>
      <c r="G9749" s="33">
        <v>-39600</v>
      </c>
      <c r="H9749" s="33">
        <v>-39600</v>
      </c>
      <c r="I9749" s="31" t="s">
        <v>9762</v>
      </c>
      <c r="J9749" s="31" t="s">
        <v>9763</v>
      </c>
      <c r="K9749" s="33">
        <v>-39600</v>
      </c>
      <c r="L9749" s="31" t="s">
        <v>9764</v>
      </c>
      <c r="M9749">
        <f t="shared" si="426"/>
        <v>15</v>
      </c>
      <c r="N9749" t="str">
        <f t="shared" si="425"/>
        <v>PO64000311</v>
      </c>
      <c r="O9749" t="e">
        <f>VLOOKUP(N9749,'1_คตง_ภาพรวม'!L9749:M9799,2,FALSE)</f>
        <v>#N/A</v>
      </c>
    </row>
    <row r="9750" spans="1:15" hidden="1">
      <c r="A9750" s="31" t="s">
        <v>9849</v>
      </c>
      <c r="B9750" s="31" t="s">
        <v>24201</v>
      </c>
      <c r="C9750" s="31" t="s">
        <v>24202</v>
      </c>
      <c r="D9750" s="32">
        <v>44295</v>
      </c>
      <c r="E9750" s="31" t="s">
        <v>24203</v>
      </c>
      <c r="F9750" s="31" t="s">
        <v>9875</v>
      </c>
      <c r="G9750" s="33">
        <v>39600</v>
      </c>
      <c r="H9750" s="33">
        <v>39600</v>
      </c>
      <c r="I9750" s="31" t="s">
        <v>9762</v>
      </c>
      <c r="J9750" s="31" t="s">
        <v>9763</v>
      </c>
      <c r="K9750" s="33">
        <v>39600</v>
      </c>
      <c r="L9750" s="31" t="s">
        <v>9764</v>
      </c>
      <c r="M9750">
        <f t="shared" si="426"/>
        <v>15</v>
      </c>
      <c r="N9750" t="str">
        <f t="shared" si="425"/>
        <v>PO64000311</v>
      </c>
      <c r="O9750" t="e">
        <f>VLOOKUP(N9750,'1_คตง_ภาพรวม'!L9750:M9800,2,FALSE)</f>
        <v>#N/A</v>
      </c>
    </row>
    <row r="9751" spans="1:15" hidden="1">
      <c r="A9751" s="31" t="s">
        <v>9849</v>
      </c>
      <c r="B9751" s="31" t="s">
        <v>24204</v>
      </c>
      <c r="C9751" s="31" t="s">
        <v>24205</v>
      </c>
      <c r="D9751" s="32">
        <v>44295</v>
      </c>
      <c r="E9751" s="31" t="s">
        <v>24206</v>
      </c>
      <c r="F9751" s="31" t="s">
        <v>12612</v>
      </c>
      <c r="G9751" s="33">
        <v>-233730</v>
      </c>
      <c r="H9751" s="33">
        <v>-233730</v>
      </c>
      <c r="I9751" s="31" t="s">
        <v>9762</v>
      </c>
      <c r="J9751" s="31" t="s">
        <v>9763</v>
      </c>
      <c r="K9751" s="33">
        <v>-233730</v>
      </c>
      <c r="L9751" s="31" t="s">
        <v>9764</v>
      </c>
      <c r="M9751">
        <f t="shared" si="426"/>
        <v>15</v>
      </c>
      <c r="N9751" t="str">
        <f t="shared" si="425"/>
        <v>PO64000223</v>
      </c>
      <c r="O9751" t="e">
        <f>VLOOKUP(N9751,'1_คตง_ภาพรวม'!L9751:M9801,2,FALSE)</f>
        <v>#N/A</v>
      </c>
    </row>
    <row r="9752" spans="1:15" hidden="1">
      <c r="A9752" s="31" t="s">
        <v>9849</v>
      </c>
      <c r="B9752" s="31" t="s">
        <v>24204</v>
      </c>
      <c r="C9752" s="31" t="s">
        <v>24205</v>
      </c>
      <c r="D9752" s="32">
        <v>44295</v>
      </c>
      <c r="E9752" s="31" t="s">
        <v>24206</v>
      </c>
      <c r="F9752" s="31" t="s">
        <v>9875</v>
      </c>
      <c r="G9752" s="33">
        <v>233730</v>
      </c>
      <c r="H9752" s="33">
        <v>233730</v>
      </c>
      <c r="I9752" s="31" t="s">
        <v>9762</v>
      </c>
      <c r="J9752" s="31" t="s">
        <v>9763</v>
      </c>
      <c r="K9752" s="33">
        <v>233730</v>
      </c>
      <c r="L9752" s="31" t="s">
        <v>9764</v>
      </c>
      <c r="M9752">
        <f t="shared" si="426"/>
        <v>15</v>
      </c>
      <c r="N9752" t="str">
        <f t="shared" si="425"/>
        <v>PO64000223</v>
      </c>
      <c r="O9752" t="e">
        <f>VLOOKUP(N9752,'1_คตง_ภาพรวม'!L9752:M9802,2,FALSE)</f>
        <v>#N/A</v>
      </c>
    </row>
    <row r="9753" spans="1:15" hidden="1">
      <c r="A9753" s="31" t="s">
        <v>9849</v>
      </c>
      <c r="B9753" s="31" t="s">
        <v>24207</v>
      </c>
      <c r="C9753" s="31" t="s">
        <v>24208</v>
      </c>
      <c r="D9753" s="32">
        <v>44295</v>
      </c>
      <c r="E9753" s="31" t="s">
        <v>24209</v>
      </c>
      <c r="F9753" s="31" t="s">
        <v>12612</v>
      </c>
      <c r="G9753" s="33">
        <v>-113303.4</v>
      </c>
      <c r="H9753" s="33">
        <v>-113303.4</v>
      </c>
      <c r="I9753" s="31" t="s">
        <v>9762</v>
      </c>
      <c r="J9753" s="31" t="s">
        <v>9763</v>
      </c>
      <c r="K9753" s="33">
        <v>-113303.4</v>
      </c>
      <c r="L9753" s="31" t="s">
        <v>9764</v>
      </c>
      <c r="M9753">
        <f t="shared" si="426"/>
        <v>15</v>
      </c>
      <c r="N9753" t="str">
        <f t="shared" si="425"/>
        <v>PO64000281</v>
      </c>
      <c r="O9753" t="e">
        <f>VLOOKUP(N9753,'1_คตง_ภาพรวม'!L9753:M9803,2,FALSE)</f>
        <v>#N/A</v>
      </c>
    </row>
    <row r="9754" spans="1:15" hidden="1">
      <c r="A9754" s="31" t="s">
        <v>9849</v>
      </c>
      <c r="B9754" s="31" t="s">
        <v>24207</v>
      </c>
      <c r="C9754" s="31" t="s">
        <v>24208</v>
      </c>
      <c r="D9754" s="32">
        <v>44295</v>
      </c>
      <c r="E9754" s="31" t="s">
        <v>24209</v>
      </c>
      <c r="F9754" s="31" t="s">
        <v>9875</v>
      </c>
      <c r="G9754" s="33">
        <v>113303.4</v>
      </c>
      <c r="H9754" s="33">
        <v>113303.4</v>
      </c>
      <c r="I9754" s="31" t="s">
        <v>9762</v>
      </c>
      <c r="J9754" s="31" t="s">
        <v>9763</v>
      </c>
      <c r="K9754" s="33">
        <v>113303.4</v>
      </c>
      <c r="L9754" s="31" t="s">
        <v>9764</v>
      </c>
      <c r="M9754">
        <f t="shared" si="426"/>
        <v>15</v>
      </c>
      <c r="N9754" t="str">
        <f t="shared" si="425"/>
        <v>PO64000281</v>
      </c>
      <c r="O9754" t="e">
        <f>VLOOKUP(N9754,'1_คตง_ภาพรวม'!L9754:M9804,2,FALSE)</f>
        <v>#N/A</v>
      </c>
    </row>
    <row r="9755" spans="1:15" hidden="1">
      <c r="A9755" s="31" t="s">
        <v>9849</v>
      </c>
      <c r="B9755" s="31" t="s">
        <v>24210</v>
      </c>
      <c r="C9755" s="31" t="s">
        <v>24211</v>
      </c>
      <c r="D9755" s="32">
        <v>44295</v>
      </c>
      <c r="E9755" s="31" t="s">
        <v>24212</v>
      </c>
      <c r="F9755" s="31" t="s">
        <v>12612</v>
      </c>
      <c r="G9755" s="33">
        <v>-198130.84</v>
      </c>
      <c r="H9755" s="33">
        <v>-198130.84</v>
      </c>
      <c r="I9755" s="31" t="s">
        <v>9762</v>
      </c>
      <c r="J9755" s="31" t="s">
        <v>9763</v>
      </c>
      <c r="K9755" s="33">
        <v>-198130.84</v>
      </c>
      <c r="L9755" s="31" t="s">
        <v>9764</v>
      </c>
      <c r="M9755">
        <f t="shared" si="426"/>
        <v>15</v>
      </c>
      <c r="N9755" t="str">
        <f t="shared" si="425"/>
        <v>PO64000227</v>
      </c>
      <c r="O9755" t="e">
        <f>VLOOKUP(N9755,'1_คตง_ภาพรวม'!L9755:M9805,2,FALSE)</f>
        <v>#N/A</v>
      </c>
    </row>
    <row r="9756" spans="1:15" hidden="1">
      <c r="A9756" s="31" t="s">
        <v>9849</v>
      </c>
      <c r="B9756" s="31" t="s">
        <v>24210</v>
      </c>
      <c r="C9756" s="31" t="s">
        <v>24211</v>
      </c>
      <c r="D9756" s="32">
        <v>44295</v>
      </c>
      <c r="E9756" s="31" t="s">
        <v>24212</v>
      </c>
      <c r="F9756" s="31" t="s">
        <v>9875</v>
      </c>
      <c r="G9756" s="33">
        <v>198130.84</v>
      </c>
      <c r="H9756" s="33">
        <v>198130.84</v>
      </c>
      <c r="I9756" s="31" t="s">
        <v>9762</v>
      </c>
      <c r="J9756" s="31" t="s">
        <v>9763</v>
      </c>
      <c r="K9756" s="33">
        <v>198130.84</v>
      </c>
      <c r="L9756" s="31" t="s">
        <v>9764</v>
      </c>
      <c r="M9756">
        <f t="shared" si="426"/>
        <v>15</v>
      </c>
      <c r="N9756" t="str">
        <f t="shared" si="425"/>
        <v>PO64000227</v>
      </c>
      <c r="O9756" t="e">
        <f>VLOOKUP(N9756,'1_คตง_ภาพรวม'!L9756:M9806,2,FALSE)</f>
        <v>#N/A</v>
      </c>
    </row>
    <row r="9757" spans="1:15" hidden="1">
      <c r="A9757" s="31" t="s">
        <v>9849</v>
      </c>
      <c r="B9757" s="31" t="s">
        <v>24213</v>
      </c>
      <c r="C9757" s="31" t="s">
        <v>24214</v>
      </c>
      <c r="D9757" s="32">
        <v>44295</v>
      </c>
      <c r="E9757" s="31" t="s">
        <v>24215</v>
      </c>
      <c r="F9757" s="31" t="s">
        <v>12612</v>
      </c>
      <c r="G9757" s="33">
        <v>-29700</v>
      </c>
      <c r="H9757" s="33">
        <v>-29700</v>
      </c>
      <c r="I9757" s="31" t="s">
        <v>9762</v>
      </c>
      <c r="J9757" s="31" t="s">
        <v>9763</v>
      </c>
      <c r="K9757" s="33">
        <v>-29700</v>
      </c>
      <c r="L9757" s="31" t="s">
        <v>9764</v>
      </c>
      <c r="M9757">
        <f t="shared" si="426"/>
        <v>15</v>
      </c>
      <c r="N9757" t="str">
        <f t="shared" si="425"/>
        <v>PO64000306</v>
      </c>
      <c r="O9757" t="e">
        <f>VLOOKUP(N9757,'1_คตง_ภาพรวม'!L9757:M9807,2,FALSE)</f>
        <v>#N/A</v>
      </c>
    </row>
    <row r="9758" spans="1:15" hidden="1">
      <c r="A9758" s="31" t="s">
        <v>9849</v>
      </c>
      <c r="B9758" s="31" t="s">
        <v>24213</v>
      </c>
      <c r="C9758" s="31" t="s">
        <v>24214</v>
      </c>
      <c r="D9758" s="32">
        <v>44295</v>
      </c>
      <c r="E9758" s="31" t="s">
        <v>24215</v>
      </c>
      <c r="F9758" s="31" t="s">
        <v>9875</v>
      </c>
      <c r="G9758" s="33">
        <v>29700</v>
      </c>
      <c r="H9758" s="33">
        <v>29700</v>
      </c>
      <c r="I9758" s="31" t="s">
        <v>9762</v>
      </c>
      <c r="J9758" s="31" t="s">
        <v>9763</v>
      </c>
      <c r="K9758" s="33">
        <v>29700</v>
      </c>
      <c r="L9758" s="31" t="s">
        <v>9764</v>
      </c>
      <c r="M9758">
        <f t="shared" si="426"/>
        <v>15</v>
      </c>
      <c r="N9758" t="str">
        <f t="shared" si="425"/>
        <v>PO64000306</v>
      </c>
      <c r="O9758" t="e">
        <f>VLOOKUP(N9758,'1_คตง_ภาพรวม'!L9758:M9808,2,FALSE)</f>
        <v>#N/A</v>
      </c>
    </row>
    <row r="9759" spans="1:15" hidden="1">
      <c r="A9759" s="31" t="s">
        <v>9849</v>
      </c>
      <c r="B9759" s="31" t="s">
        <v>24216</v>
      </c>
      <c r="C9759" s="31" t="s">
        <v>24217</v>
      </c>
      <c r="D9759" s="32">
        <v>44295</v>
      </c>
      <c r="E9759" s="31" t="s">
        <v>24218</v>
      </c>
      <c r="F9759" s="31" t="s">
        <v>12612</v>
      </c>
      <c r="G9759" s="33">
        <v>-85462.5</v>
      </c>
      <c r="H9759" s="33">
        <v>-85462.5</v>
      </c>
      <c r="I9759" s="31" t="s">
        <v>9762</v>
      </c>
      <c r="J9759" s="31" t="s">
        <v>9763</v>
      </c>
      <c r="K9759" s="33">
        <v>-85462.5</v>
      </c>
      <c r="L9759" s="31" t="s">
        <v>9764</v>
      </c>
      <c r="M9759">
        <f t="shared" si="426"/>
        <v>15</v>
      </c>
      <c r="N9759" t="str">
        <f t="shared" si="425"/>
        <v>PO64000282</v>
      </c>
      <c r="O9759" t="e">
        <f>VLOOKUP(N9759,'1_คตง_ภาพรวม'!L9759:M9809,2,FALSE)</f>
        <v>#N/A</v>
      </c>
    </row>
    <row r="9760" spans="1:15" hidden="1">
      <c r="A9760" s="31" t="s">
        <v>9849</v>
      </c>
      <c r="B9760" s="31" t="s">
        <v>24216</v>
      </c>
      <c r="C9760" s="31" t="s">
        <v>24217</v>
      </c>
      <c r="D9760" s="32">
        <v>44295</v>
      </c>
      <c r="E9760" s="31" t="s">
        <v>24218</v>
      </c>
      <c r="F9760" s="31" t="s">
        <v>9875</v>
      </c>
      <c r="G9760" s="33">
        <v>85462.5</v>
      </c>
      <c r="H9760" s="33">
        <v>85462.5</v>
      </c>
      <c r="I9760" s="31" t="s">
        <v>9762</v>
      </c>
      <c r="J9760" s="31" t="s">
        <v>9763</v>
      </c>
      <c r="K9760" s="33">
        <v>85462.5</v>
      </c>
      <c r="L9760" s="31" t="s">
        <v>9764</v>
      </c>
      <c r="M9760">
        <f t="shared" si="426"/>
        <v>15</v>
      </c>
      <c r="N9760" t="str">
        <f t="shared" si="425"/>
        <v>PO64000282</v>
      </c>
      <c r="O9760" t="e">
        <f>VLOOKUP(N9760,'1_คตง_ภาพรวม'!L9760:M9810,2,FALSE)</f>
        <v>#N/A</v>
      </c>
    </row>
    <row r="9761" spans="1:15" hidden="1">
      <c r="A9761" s="31" t="s">
        <v>9849</v>
      </c>
      <c r="B9761" s="31" t="s">
        <v>24219</v>
      </c>
      <c r="C9761" s="31" t="s">
        <v>24220</v>
      </c>
      <c r="D9761" s="32">
        <v>44295</v>
      </c>
      <c r="E9761" s="31" t="s">
        <v>24221</v>
      </c>
      <c r="F9761" s="31" t="s">
        <v>12612</v>
      </c>
      <c r="G9761" s="33">
        <v>-49005</v>
      </c>
      <c r="H9761" s="33">
        <v>-49005</v>
      </c>
      <c r="I9761" s="31" t="s">
        <v>9762</v>
      </c>
      <c r="J9761" s="31" t="s">
        <v>9763</v>
      </c>
      <c r="K9761" s="33">
        <v>-49005</v>
      </c>
      <c r="L9761" s="31" t="s">
        <v>9764</v>
      </c>
      <c r="M9761">
        <f t="shared" si="426"/>
        <v>15</v>
      </c>
      <c r="N9761" t="str">
        <f t="shared" si="425"/>
        <v>PO63000950</v>
      </c>
      <c r="O9761" t="e">
        <f>VLOOKUP(N9761,'1_คตง_ภาพรวม'!L9761:M9811,2,FALSE)</f>
        <v>#N/A</v>
      </c>
    </row>
    <row r="9762" spans="1:15" hidden="1">
      <c r="A9762" s="31" t="s">
        <v>9849</v>
      </c>
      <c r="B9762" s="31" t="s">
        <v>24219</v>
      </c>
      <c r="C9762" s="31" t="s">
        <v>24220</v>
      </c>
      <c r="D9762" s="32">
        <v>44295</v>
      </c>
      <c r="E9762" s="31" t="s">
        <v>24221</v>
      </c>
      <c r="F9762" s="31" t="s">
        <v>9875</v>
      </c>
      <c r="G9762" s="33">
        <v>49005</v>
      </c>
      <c r="H9762" s="33">
        <v>49005</v>
      </c>
      <c r="I9762" s="31" t="s">
        <v>9762</v>
      </c>
      <c r="J9762" s="31" t="s">
        <v>9763</v>
      </c>
      <c r="K9762" s="33">
        <v>49005</v>
      </c>
      <c r="L9762" s="31" t="s">
        <v>9764</v>
      </c>
      <c r="M9762">
        <f t="shared" si="426"/>
        <v>15</v>
      </c>
      <c r="N9762" t="str">
        <f t="shared" si="425"/>
        <v>PO63000950</v>
      </c>
      <c r="O9762" t="e">
        <f>VLOOKUP(N9762,'1_คตง_ภาพรวม'!L9762:M9812,2,FALSE)</f>
        <v>#N/A</v>
      </c>
    </row>
    <row r="9763" spans="1:15" hidden="1">
      <c r="A9763" s="31" t="s">
        <v>9849</v>
      </c>
      <c r="B9763" s="31" t="s">
        <v>24222</v>
      </c>
      <c r="C9763" s="31" t="s">
        <v>24223</v>
      </c>
      <c r="D9763" s="32">
        <v>44295</v>
      </c>
      <c r="E9763" s="31" t="s">
        <v>24224</v>
      </c>
      <c r="F9763" s="31" t="s">
        <v>12612</v>
      </c>
      <c r="G9763" s="33">
        <v>-56604</v>
      </c>
      <c r="H9763" s="33">
        <v>-56604</v>
      </c>
      <c r="I9763" s="31" t="s">
        <v>9762</v>
      </c>
      <c r="J9763" s="31" t="s">
        <v>9763</v>
      </c>
      <c r="K9763" s="33">
        <v>-56604</v>
      </c>
      <c r="L9763" s="31" t="s">
        <v>9764</v>
      </c>
      <c r="M9763">
        <f t="shared" si="426"/>
        <v>15</v>
      </c>
      <c r="N9763" t="str">
        <f t="shared" si="425"/>
        <v>PO64000220</v>
      </c>
      <c r="O9763" t="e">
        <f>VLOOKUP(N9763,'1_คตง_ภาพรวม'!L9763:M9813,2,FALSE)</f>
        <v>#N/A</v>
      </c>
    </row>
    <row r="9764" spans="1:15" hidden="1">
      <c r="A9764" s="31" t="s">
        <v>9849</v>
      </c>
      <c r="B9764" s="31" t="s">
        <v>24222</v>
      </c>
      <c r="C9764" s="31" t="s">
        <v>24223</v>
      </c>
      <c r="D9764" s="32">
        <v>44295</v>
      </c>
      <c r="E9764" s="31" t="s">
        <v>24224</v>
      </c>
      <c r="F9764" s="31" t="s">
        <v>9875</v>
      </c>
      <c r="G9764" s="33">
        <v>56604</v>
      </c>
      <c r="H9764" s="33">
        <v>56604</v>
      </c>
      <c r="I9764" s="31" t="s">
        <v>9762</v>
      </c>
      <c r="J9764" s="31" t="s">
        <v>9763</v>
      </c>
      <c r="K9764" s="33">
        <v>56604</v>
      </c>
      <c r="L9764" s="31" t="s">
        <v>9764</v>
      </c>
      <c r="M9764">
        <f t="shared" si="426"/>
        <v>15</v>
      </c>
      <c r="N9764" t="str">
        <f t="shared" si="425"/>
        <v>PO64000220</v>
      </c>
      <c r="O9764" t="e">
        <f>VLOOKUP(N9764,'1_คตง_ภาพรวม'!L9764:M9814,2,FALSE)</f>
        <v>#N/A</v>
      </c>
    </row>
    <row r="9765" spans="1:15" hidden="1">
      <c r="A9765" s="31" t="s">
        <v>9849</v>
      </c>
      <c r="B9765" s="31" t="s">
        <v>24225</v>
      </c>
      <c r="C9765" s="31" t="s">
        <v>24226</v>
      </c>
      <c r="D9765" s="32">
        <v>44295</v>
      </c>
      <c r="E9765" s="31" t="s">
        <v>24227</v>
      </c>
      <c r="F9765" s="31" t="s">
        <v>12612</v>
      </c>
      <c r="G9765" s="33">
        <v>-31680</v>
      </c>
      <c r="H9765" s="33">
        <v>-31680</v>
      </c>
      <c r="I9765" s="31" t="s">
        <v>9762</v>
      </c>
      <c r="J9765" s="31" t="s">
        <v>9763</v>
      </c>
      <c r="K9765" s="33">
        <v>-31680</v>
      </c>
      <c r="L9765" s="31" t="s">
        <v>9764</v>
      </c>
      <c r="M9765">
        <f t="shared" si="426"/>
        <v>15</v>
      </c>
      <c r="N9765" t="str">
        <f t="shared" ref="N9765:N9768" si="427">MID(E9765,M9765,10)</f>
        <v>PO64000154</v>
      </c>
      <c r="O9765" t="e">
        <f>VLOOKUP(N9765,'1_คตง_ภาพรวม'!L9765:M9815,2,FALSE)</f>
        <v>#N/A</v>
      </c>
    </row>
    <row r="9766" spans="1:15" hidden="1">
      <c r="A9766" s="31" t="s">
        <v>9849</v>
      </c>
      <c r="B9766" s="31" t="s">
        <v>24225</v>
      </c>
      <c r="C9766" s="31" t="s">
        <v>24226</v>
      </c>
      <c r="D9766" s="32">
        <v>44295</v>
      </c>
      <c r="E9766" s="31" t="s">
        <v>24227</v>
      </c>
      <c r="F9766" s="31" t="s">
        <v>9875</v>
      </c>
      <c r="G9766" s="33">
        <v>31680</v>
      </c>
      <c r="H9766" s="33">
        <v>31680</v>
      </c>
      <c r="I9766" s="31" t="s">
        <v>9762</v>
      </c>
      <c r="J9766" s="31" t="s">
        <v>9763</v>
      </c>
      <c r="K9766" s="33">
        <v>31680</v>
      </c>
      <c r="L9766" s="31" t="s">
        <v>9764</v>
      </c>
      <c r="M9766">
        <f t="shared" si="426"/>
        <v>15</v>
      </c>
      <c r="N9766" t="str">
        <f t="shared" si="427"/>
        <v>PO64000154</v>
      </c>
      <c r="O9766" t="e">
        <f>VLOOKUP(N9766,'1_คตง_ภาพรวม'!L9766:M9816,2,FALSE)</f>
        <v>#N/A</v>
      </c>
    </row>
    <row r="9767" spans="1:15" hidden="1">
      <c r="A9767" s="31" t="s">
        <v>9849</v>
      </c>
      <c r="B9767" s="31" t="s">
        <v>24228</v>
      </c>
      <c r="C9767" s="31" t="s">
        <v>24229</v>
      </c>
      <c r="D9767" s="32">
        <v>44295</v>
      </c>
      <c r="E9767" s="31" t="s">
        <v>24230</v>
      </c>
      <c r="F9767" s="31" t="s">
        <v>12612</v>
      </c>
      <c r="G9767" s="33">
        <v>-483996</v>
      </c>
      <c r="H9767" s="33">
        <v>-483996</v>
      </c>
      <c r="I9767" s="31" t="s">
        <v>9762</v>
      </c>
      <c r="J9767" s="31" t="s">
        <v>9763</v>
      </c>
      <c r="K9767" s="33">
        <v>-483996</v>
      </c>
      <c r="L9767" s="31" t="s">
        <v>9764</v>
      </c>
      <c r="M9767">
        <f t="shared" si="426"/>
        <v>15</v>
      </c>
      <c r="N9767" t="str">
        <f t="shared" si="427"/>
        <v>PO64000157</v>
      </c>
      <c r="O9767" t="e">
        <f>VLOOKUP(N9767,'1_คตง_ภาพรวม'!L9767:M9817,2,FALSE)</f>
        <v>#N/A</v>
      </c>
    </row>
    <row r="9768" spans="1:15" hidden="1">
      <c r="A9768" s="31" t="s">
        <v>9849</v>
      </c>
      <c r="B9768" s="31" t="s">
        <v>24228</v>
      </c>
      <c r="C9768" s="31" t="s">
        <v>24229</v>
      </c>
      <c r="D9768" s="32">
        <v>44295</v>
      </c>
      <c r="E9768" s="31" t="s">
        <v>24230</v>
      </c>
      <c r="F9768" s="31" t="s">
        <v>9875</v>
      </c>
      <c r="G9768" s="33">
        <v>483996</v>
      </c>
      <c r="H9768" s="33">
        <v>483996</v>
      </c>
      <c r="I9768" s="31" t="s">
        <v>9762</v>
      </c>
      <c r="J9768" s="31" t="s">
        <v>9763</v>
      </c>
      <c r="K9768" s="33">
        <v>483996</v>
      </c>
      <c r="L9768" s="31" t="s">
        <v>9764</v>
      </c>
      <c r="M9768">
        <f t="shared" si="426"/>
        <v>15</v>
      </c>
      <c r="N9768" t="str">
        <f t="shared" si="427"/>
        <v>PO64000157</v>
      </c>
      <c r="O9768" t="e">
        <f>VLOOKUP(N9768,'1_คตง_ภาพรวม'!L9768:M9818,2,FALSE)</f>
        <v>#N/A</v>
      </c>
    </row>
    <row r="9769" spans="1:15" hidden="1">
      <c r="A9769" s="31" t="s">
        <v>9757</v>
      </c>
      <c r="B9769" s="31" t="s">
        <v>24231</v>
      </c>
      <c r="C9769" s="31" t="s">
        <v>24232</v>
      </c>
      <c r="D9769" s="32">
        <v>44295</v>
      </c>
      <c r="E9769" s="31" t="s">
        <v>24233</v>
      </c>
      <c r="F9769" s="31" t="s">
        <v>12612</v>
      </c>
      <c r="G9769" s="33">
        <v>-272195.55</v>
      </c>
      <c r="H9769" s="33">
        <v>-272195.55</v>
      </c>
      <c r="I9769" s="31" t="s">
        <v>9762</v>
      </c>
      <c r="J9769" s="31" t="s">
        <v>9763</v>
      </c>
      <c r="K9769" s="33">
        <v>-272195.55</v>
      </c>
      <c r="L9769" s="31" t="s">
        <v>9764</v>
      </c>
      <c r="M9769" t="e">
        <f t="shared" si="426"/>
        <v>#VALUE!</v>
      </c>
    </row>
    <row r="9770" spans="1:15" hidden="1">
      <c r="A9770" s="31" t="s">
        <v>9757</v>
      </c>
      <c r="B9770" s="31" t="s">
        <v>24231</v>
      </c>
      <c r="C9770" s="31" t="s">
        <v>24232</v>
      </c>
      <c r="D9770" s="32">
        <v>44295</v>
      </c>
      <c r="E9770" s="31" t="s">
        <v>24233</v>
      </c>
      <c r="F9770" s="31" t="s">
        <v>9997</v>
      </c>
      <c r="G9770" s="33">
        <v>272195.55</v>
      </c>
      <c r="H9770" s="33">
        <v>272195.55</v>
      </c>
      <c r="I9770" s="31" t="s">
        <v>9762</v>
      </c>
      <c r="J9770" s="31" t="s">
        <v>9763</v>
      </c>
      <c r="K9770" s="33">
        <v>272195.55</v>
      </c>
      <c r="L9770" s="31" t="s">
        <v>9764</v>
      </c>
      <c r="M9770" t="e">
        <f t="shared" si="426"/>
        <v>#VALUE!</v>
      </c>
    </row>
    <row r="9771" spans="1:15" hidden="1">
      <c r="A9771" s="31" t="s">
        <v>9849</v>
      </c>
      <c r="B9771" s="31" t="s">
        <v>24234</v>
      </c>
      <c r="C9771" s="31" t="s">
        <v>24235</v>
      </c>
      <c r="D9771" s="32">
        <v>44295</v>
      </c>
      <c r="E9771" s="31" t="s">
        <v>24236</v>
      </c>
      <c r="F9771" s="31" t="s">
        <v>12612</v>
      </c>
      <c r="G9771" s="33">
        <v>-190997.79</v>
      </c>
      <c r="H9771" s="33">
        <v>-190997.79</v>
      </c>
      <c r="I9771" s="31" t="s">
        <v>9762</v>
      </c>
      <c r="J9771" s="31" t="s">
        <v>9763</v>
      </c>
      <c r="K9771" s="33">
        <v>-190997.79</v>
      </c>
      <c r="L9771" s="31" t="s">
        <v>9764</v>
      </c>
      <c r="M9771">
        <f t="shared" si="426"/>
        <v>15</v>
      </c>
      <c r="N9771" t="str">
        <f t="shared" ref="N9771:N9772" si="428">MID(E9771,M9771,10)</f>
        <v>PO64000326</v>
      </c>
      <c r="O9771" t="e">
        <f>VLOOKUP(N9771,'1_คตง_ภาพรวม'!L9771:M9821,2,FALSE)</f>
        <v>#N/A</v>
      </c>
    </row>
    <row r="9772" spans="1:15" hidden="1">
      <c r="A9772" s="31" t="s">
        <v>9849</v>
      </c>
      <c r="B9772" s="31" t="s">
        <v>24234</v>
      </c>
      <c r="C9772" s="31" t="s">
        <v>24235</v>
      </c>
      <c r="D9772" s="32">
        <v>44295</v>
      </c>
      <c r="E9772" s="31" t="s">
        <v>24236</v>
      </c>
      <c r="F9772" s="31" t="s">
        <v>9875</v>
      </c>
      <c r="G9772" s="33">
        <v>190997.79</v>
      </c>
      <c r="H9772" s="33">
        <v>190997.79</v>
      </c>
      <c r="I9772" s="31" t="s">
        <v>9762</v>
      </c>
      <c r="J9772" s="31" t="s">
        <v>9763</v>
      </c>
      <c r="K9772" s="33">
        <v>190997.79</v>
      </c>
      <c r="L9772" s="31" t="s">
        <v>9764</v>
      </c>
      <c r="M9772">
        <f t="shared" si="426"/>
        <v>15</v>
      </c>
      <c r="N9772" t="str">
        <f t="shared" si="428"/>
        <v>PO64000326</v>
      </c>
      <c r="O9772" t="e">
        <f>VLOOKUP(N9772,'1_คตง_ภาพรวม'!L9772:M9822,2,FALSE)</f>
        <v>#N/A</v>
      </c>
    </row>
    <row r="9773" spans="1:15" hidden="1">
      <c r="A9773" s="31" t="s">
        <v>9757</v>
      </c>
      <c r="B9773" s="31" t="s">
        <v>24237</v>
      </c>
      <c r="C9773" s="31" t="s">
        <v>24238</v>
      </c>
      <c r="D9773" s="32">
        <v>44295</v>
      </c>
      <c r="E9773" s="31" t="s">
        <v>24239</v>
      </c>
      <c r="F9773" s="31" t="s">
        <v>12612</v>
      </c>
      <c r="G9773" s="33">
        <v>-3937500</v>
      </c>
      <c r="H9773" s="33">
        <v>-3937500</v>
      </c>
      <c r="I9773" s="31" t="s">
        <v>9762</v>
      </c>
      <c r="J9773" s="31" t="s">
        <v>9763</v>
      </c>
      <c r="K9773" s="33">
        <v>-3937500</v>
      </c>
      <c r="L9773" s="31" t="s">
        <v>9764</v>
      </c>
      <c r="M9773" t="e">
        <f t="shared" si="426"/>
        <v>#VALUE!</v>
      </c>
    </row>
    <row r="9774" spans="1:15" hidden="1">
      <c r="A9774" s="31" t="s">
        <v>9757</v>
      </c>
      <c r="B9774" s="31" t="s">
        <v>24237</v>
      </c>
      <c r="C9774" s="31" t="s">
        <v>24238</v>
      </c>
      <c r="D9774" s="32">
        <v>44295</v>
      </c>
      <c r="E9774" s="31" t="s">
        <v>24239</v>
      </c>
      <c r="F9774" s="31" t="s">
        <v>9997</v>
      </c>
      <c r="G9774" s="33">
        <v>3937500</v>
      </c>
      <c r="H9774" s="33">
        <v>3937500</v>
      </c>
      <c r="I9774" s="31" t="s">
        <v>9762</v>
      </c>
      <c r="J9774" s="31" t="s">
        <v>9763</v>
      </c>
      <c r="K9774" s="33">
        <v>3937500</v>
      </c>
      <c r="L9774" s="31" t="s">
        <v>9764</v>
      </c>
      <c r="M9774" t="e">
        <f t="shared" si="426"/>
        <v>#VALUE!</v>
      </c>
    </row>
    <row r="9775" spans="1:15" hidden="1">
      <c r="A9775" s="31" t="s">
        <v>9849</v>
      </c>
      <c r="B9775" s="31" t="s">
        <v>24240</v>
      </c>
      <c r="C9775" s="31" t="s">
        <v>24241</v>
      </c>
      <c r="D9775" s="32">
        <v>44295</v>
      </c>
      <c r="E9775" s="31" t="s">
        <v>24242</v>
      </c>
      <c r="F9775" s="31" t="s">
        <v>12612</v>
      </c>
      <c r="G9775" s="33">
        <v>-63600</v>
      </c>
      <c r="H9775" s="33">
        <v>-63600</v>
      </c>
      <c r="I9775" s="31" t="s">
        <v>9762</v>
      </c>
      <c r="J9775" s="31" t="s">
        <v>9763</v>
      </c>
      <c r="K9775" s="33">
        <v>-63600</v>
      </c>
      <c r="L9775" s="31" t="s">
        <v>9764</v>
      </c>
      <c r="M9775">
        <f t="shared" si="426"/>
        <v>15</v>
      </c>
      <c r="N9775" t="str">
        <f t="shared" ref="N9775:N9778" si="429">MID(E9775,M9775,10)</f>
        <v>PO64000225</v>
      </c>
      <c r="O9775" t="e">
        <f>VLOOKUP(N9775,'1_คตง_ภาพรวม'!L9775:M9825,2,FALSE)</f>
        <v>#N/A</v>
      </c>
    </row>
    <row r="9776" spans="1:15" hidden="1">
      <c r="A9776" s="31" t="s">
        <v>9849</v>
      </c>
      <c r="B9776" s="31" t="s">
        <v>24240</v>
      </c>
      <c r="C9776" s="31" t="s">
        <v>24241</v>
      </c>
      <c r="D9776" s="32">
        <v>44295</v>
      </c>
      <c r="E9776" s="31" t="s">
        <v>24242</v>
      </c>
      <c r="F9776" s="31" t="s">
        <v>9875</v>
      </c>
      <c r="G9776" s="33">
        <v>63600</v>
      </c>
      <c r="H9776" s="33">
        <v>63600</v>
      </c>
      <c r="I9776" s="31" t="s">
        <v>9762</v>
      </c>
      <c r="J9776" s="31" t="s">
        <v>9763</v>
      </c>
      <c r="K9776" s="33">
        <v>63600</v>
      </c>
      <c r="L9776" s="31" t="s">
        <v>9764</v>
      </c>
      <c r="M9776">
        <f t="shared" si="426"/>
        <v>15</v>
      </c>
      <c r="N9776" t="str">
        <f t="shared" si="429"/>
        <v>PO64000225</v>
      </c>
      <c r="O9776" t="e">
        <f>VLOOKUP(N9776,'1_คตง_ภาพรวม'!L9776:M9826,2,FALSE)</f>
        <v>#N/A</v>
      </c>
    </row>
    <row r="9777" spans="1:15" hidden="1">
      <c r="A9777" s="31" t="s">
        <v>9849</v>
      </c>
      <c r="B9777" s="31" t="s">
        <v>24243</v>
      </c>
      <c r="C9777" s="31" t="s">
        <v>24244</v>
      </c>
      <c r="D9777" s="32">
        <v>44295</v>
      </c>
      <c r="E9777" s="31" t="s">
        <v>24245</v>
      </c>
      <c r="F9777" s="31" t="s">
        <v>12612</v>
      </c>
      <c r="G9777" s="33">
        <v>-847470</v>
      </c>
      <c r="H9777" s="33">
        <v>-847470</v>
      </c>
      <c r="I9777" s="31" t="s">
        <v>9762</v>
      </c>
      <c r="J9777" s="31" t="s">
        <v>9763</v>
      </c>
      <c r="K9777" s="33">
        <v>-847470</v>
      </c>
      <c r="L9777" s="31" t="s">
        <v>9764</v>
      </c>
      <c r="M9777">
        <f t="shared" si="426"/>
        <v>15</v>
      </c>
      <c r="N9777" t="str">
        <f t="shared" si="429"/>
        <v>PO63000986</v>
      </c>
      <c r="O9777" t="e">
        <f>VLOOKUP(N9777,'1_คตง_ภาพรวม'!L9777:M9827,2,FALSE)</f>
        <v>#N/A</v>
      </c>
    </row>
    <row r="9778" spans="1:15" hidden="1">
      <c r="A9778" s="31" t="s">
        <v>9849</v>
      </c>
      <c r="B9778" s="31" t="s">
        <v>24243</v>
      </c>
      <c r="C9778" s="31" t="s">
        <v>24244</v>
      </c>
      <c r="D9778" s="32">
        <v>44295</v>
      </c>
      <c r="E9778" s="31" t="s">
        <v>24245</v>
      </c>
      <c r="F9778" s="31" t="s">
        <v>9875</v>
      </c>
      <c r="G9778" s="33">
        <v>847470</v>
      </c>
      <c r="H9778" s="33">
        <v>847470</v>
      </c>
      <c r="I9778" s="31" t="s">
        <v>9762</v>
      </c>
      <c r="J9778" s="31" t="s">
        <v>9763</v>
      </c>
      <c r="K9778" s="33">
        <v>847470</v>
      </c>
      <c r="L9778" s="31" t="s">
        <v>9764</v>
      </c>
      <c r="M9778">
        <f t="shared" si="426"/>
        <v>15</v>
      </c>
      <c r="N9778" t="str">
        <f t="shared" si="429"/>
        <v>PO63000986</v>
      </c>
      <c r="O9778" t="e">
        <f>VLOOKUP(N9778,'1_คตง_ภาพรวม'!L9778:M9828,2,FALSE)</f>
        <v>#N/A</v>
      </c>
    </row>
    <row r="9779" spans="1:15" hidden="1">
      <c r="A9779" s="31" t="s">
        <v>9849</v>
      </c>
      <c r="B9779" s="31" t="s">
        <v>24246</v>
      </c>
      <c r="C9779" s="31" t="s">
        <v>24247</v>
      </c>
      <c r="D9779" s="32">
        <v>44295</v>
      </c>
      <c r="E9779" s="31" t="s">
        <v>24248</v>
      </c>
      <c r="F9779" s="31" t="s">
        <v>12612</v>
      </c>
      <c r="G9779" s="33">
        <v>-492900</v>
      </c>
      <c r="H9779" s="33">
        <v>-492900</v>
      </c>
      <c r="I9779" s="31" t="s">
        <v>9762</v>
      </c>
      <c r="J9779" s="31" t="s">
        <v>9763</v>
      </c>
      <c r="K9779" s="33">
        <v>-492900</v>
      </c>
      <c r="L9779" s="31" t="s">
        <v>9764</v>
      </c>
      <c r="M9779" t="e">
        <f t="shared" si="426"/>
        <v>#VALUE!</v>
      </c>
    </row>
    <row r="9780" spans="1:15" hidden="1">
      <c r="A9780" s="31" t="s">
        <v>9849</v>
      </c>
      <c r="B9780" s="31" t="s">
        <v>24246</v>
      </c>
      <c r="C9780" s="31" t="s">
        <v>24247</v>
      </c>
      <c r="D9780" s="32">
        <v>44295</v>
      </c>
      <c r="E9780" s="31" t="s">
        <v>24248</v>
      </c>
      <c r="F9780" s="31" t="s">
        <v>9875</v>
      </c>
      <c r="G9780" s="33">
        <v>492900</v>
      </c>
      <c r="H9780" s="33">
        <v>492900</v>
      </c>
      <c r="I9780" s="31" t="s">
        <v>9762</v>
      </c>
      <c r="J9780" s="31" t="s">
        <v>9763</v>
      </c>
      <c r="K9780" s="33">
        <v>492900</v>
      </c>
      <c r="L9780" s="31" t="s">
        <v>9764</v>
      </c>
      <c r="M9780" t="e">
        <f t="shared" si="426"/>
        <v>#VALUE!</v>
      </c>
    </row>
    <row r="9781" spans="1:15" hidden="1">
      <c r="A9781" s="31" t="s">
        <v>9757</v>
      </c>
      <c r="B9781" s="31" t="s">
        <v>24249</v>
      </c>
      <c r="C9781" s="31" t="s">
        <v>24250</v>
      </c>
      <c r="D9781" s="32">
        <v>44295</v>
      </c>
      <c r="E9781" s="31" t="s">
        <v>24251</v>
      </c>
      <c r="F9781" s="31" t="s">
        <v>12612</v>
      </c>
      <c r="G9781" s="33">
        <v>-4000000</v>
      </c>
      <c r="H9781" s="33">
        <v>-4000000</v>
      </c>
      <c r="I9781" s="31" t="s">
        <v>9762</v>
      </c>
      <c r="J9781" s="31" t="s">
        <v>9763</v>
      </c>
      <c r="K9781" s="33">
        <v>-4000000</v>
      </c>
      <c r="L9781" s="31" t="s">
        <v>9764</v>
      </c>
      <c r="M9781" t="e">
        <f t="shared" si="426"/>
        <v>#VALUE!</v>
      </c>
    </row>
    <row r="9782" spans="1:15" hidden="1">
      <c r="A9782" s="31" t="s">
        <v>9757</v>
      </c>
      <c r="B9782" s="31" t="s">
        <v>24249</v>
      </c>
      <c r="C9782" s="31" t="s">
        <v>24250</v>
      </c>
      <c r="D9782" s="32">
        <v>44295</v>
      </c>
      <c r="E9782" s="31" t="s">
        <v>24251</v>
      </c>
      <c r="F9782" s="31" t="s">
        <v>9997</v>
      </c>
      <c r="G9782" s="33">
        <v>4000000</v>
      </c>
      <c r="H9782" s="33">
        <v>4000000</v>
      </c>
      <c r="I9782" s="31" t="s">
        <v>9762</v>
      </c>
      <c r="J9782" s="31" t="s">
        <v>9763</v>
      </c>
      <c r="K9782" s="33">
        <v>4000000</v>
      </c>
      <c r="L9782" s="31" t="s">
        <v>9764</v>
      </c>
      <c r="M9782" t="e">
        <f t="shared" si="426"/>
        <v>#VALUE!</v>
      </c>
    </row>
    <row r="9783" spans="1:15" hidden="1">
      <c r="A9783" s="31" t="s">
        <v>9757</v>
      </c>
      <c r="B9783" s="31" t="s">
        <v>24252</v>
      </c>
      <c r="C9783" s="31" t="s">
        <v>24253</v>
      </c>
      <c r="D9783" s="32">
        <v>44295</v>
      </c>
      <c r="E9783" s="31" t="s">
        <v>24254</v>
      </c>
      <c r="F9783" s="31" t="s">
        <v>12612</v>
      </c>
      <c r="G9783" s="33">
        <v>-1642519.89</v>
      </c>
      <c r="H9783" s="33">
        <v>-1642519.89</v>
      </c>
      <c r="I9783" s="31" t="s">
        <v>9762</v>
      </c>
      <c r="J9783" s="31" t="s">
        <v>9763</v>
      </c>
      <c r="K9783" s="33">
        <v>-1642519.89</v>
      </c>
      <c r="L9783" s="31" t="s">
        <v>9764</v>
      </c>
      <c r="M9783" t="e">
        <f t="shared" si="426"/>
        <v>#VALUE!</v>
      </c>
    </row>
    <row r="9784" spans="1:15" hidden="1">
      <c r="A9784" s="31" t="s">
        <v>9757</v>
      </c>
      <c r="B9784" s="31" t="s">
        <v>24252</v>
      </c>
      <c r="C9784" s="31" t="s">
        <v>24253</v>
      </c>
      <c r="D9784" s="32">
        <v>44295</v>
      </c>
      <c r="E9784" s="31" t="s">
        <v>24254</v>
      </c>
      <c r="F9784" s="31" t="s">
        <v>9997</v>
      </c>
      <c r="G9784" s="33">
        <v>1642519.89</v>
      </c>
      <c r="H9784" s="33">
        <v>1642519.89</v>
      </c>
      <c r="I9784" s="31" t="s">
        <v>9762</v>
      </c>
      <c r="J9784" s="31" t="s">
        <v>9763</v>
      </c>
      <c r="K9784" s="33">
        <v>1642519.89</v>
      </c>
      <c r="L9784" s="31" t="s">
        <v>9764</v>
      </c>
      <c r="M9784" t="e">
        <f t="shared" si="426"/>
        <v>#VALUE!</v>
      </c>
    </row>
    <row r="9785" spans="1:15" hidden="1">
      <c r="A9785" s="31" t="s">
        <v>9757</v>
      </c>
      <c r="B9785" s="31" t="s">
        <v>24255</v>
      </c>
      <c r="C9785" s="31" t="s">
        <v>24256</v>
      </c>
      <c r="D9785" s="32">
        <v>44295</v>
      </c>
      <c r="E9785" s="31" t="s">
        <v>24257</v>
      </c>
      <c r="F9785" s="31" t="s">
        <v>12612</v>
      </c>
      <c r="G9785" s="33">
        <v>-1563777.27</v>
      </c>
      <c r="H9785" s="33">
        <v>-1563777.27</v>
      </c>
      <c r="I9785" s="31" t="s">
        <v>9762</v>
      </c>
      <c r="J9785" s="31" t="s">
        <v>9763</v>
      </c>
      <c r="K9785" s="33">
        <v>-1563777.27</v>
      </c>
      <c r="L9785" s="31" t="s">
        <v>9764</v>
      </c>
      <c r="M9785" t="e">
        <f t="shared" si="426"/>
        <v>#VALUE!</v>
      </c>
    </row>
    <row r="9786" spans="1:15" hidden="1">
      <c r="A9786" s="31" t="s">
        <v>9757</v>
      </c>
      <c r="B9786" s="31" t="s">
        <v>24255</v>
      </c>
      <c r="C9786" s="31" t="s">
        <v>24256</v>
      </c>
      <c r="D9786" s="32">
        <v>44295</v>
      </c>
      <c r="E9786" s="31" t="s">
        <v>24257</v>
      </c>
      <c r="F9786" s="31" t="s">
        <v>9997</v>
      </c>
      <c r="G9786" s="33">
        <v>1563777.27</v>
      </c>
      <c r="H9786" s="33">
        <v>1563777.27</v>
      </c>
      <c r="I9786" s="31" t="s">
        <v>9762</v>
      </c>
      <c r="J9786" s="31" t="s">
        <v>9763</v>
      </c>
      <c r="K9786" s="33">
        <v>1563777.27</v>
      </c>
      <c r="L9786" s="31" t="s">
        <v>9764</v>
      </c>
      <c r="M9786" t="e">
        <f t="shared" si="426"/>
        <v>#VALUE!</v>
      </c>
    </row>
    <row r="9787" spans="1:15" hidden="1">
      <c r="A9787" s="31" t="s">
        <v>9849</v>
      </c>
      <c r="B9787" s="31" t="s">
        <v>24258</v>
      </c>
      <c r="C9787" s="31" t="s">
        <v>24259</v>
      </c>
      <c r="D9787" s="32">
        <v>44295</v>
      </c>
      <c r="E9787" s="31" t="s">
        <v>24260</v>
      </c>
      <c r="F9787" s="31" t="s">
        <v>12612</v>
      </c>
      <c r="G9787" s="33">
        <v>-3947757.01</v>
      </c>
      <c r="H9787" s="33">
        <v>-3947757.01</v>
      </c>
      <c r="I9787" s="31" t="s">
        <v>9762</v>
      </c>
      <c r="J9787" s="31" t="s">
        <v>9763</v>
      </c>
      <c r="K9787" s="33">
        <v>-3947757.01</v>
      </c>
      <c r="L9787" s="31" t="s">
        <v>9764</v>
      </c>
      <c r="M9787">
        <f t="shared" si="426"/>
        <v>15</v>
      </c>
      <c r="N9787" t="str">
        <f t="shared" ref="N9787:N9790" si="430">MID(E9787,M9787,10)</f>
        <v>PO64000295</v>
      </c>
      <c r="O9787" t="e">
        <f>VLOOKUP(N9787,'1_คตง_ภาพรวม'!L9787:M9837,2,FALSE)</f>
        <v>#N/A</v>
      </c>
    </row>
    <row r="9788" spans="1:15" hidden="1">
      <c r="A9788" s="31" t="s">
        <v>9849</v>
      </c>
      <c r="B9788" s="31" t="s">
        <v>24258</v>
      </c>
      <c r="C9788" s="31" t="s">
        <v>24259</v>
      </c>
      <c r="D9788" s="32">
        <v>44295</v>
      </c>
      <c r="E9788" s="31" t="s">
        <v>24260</v>
      </c>
      <c r="F9788" s="31" t="s">
        <v>9875</v>
      </c>
      <c r="G9788" s="33">
        <v>3947757.01</v>
      </c>
      <c r="H9788" s="33">
        <v>3947757.01</v>
      </c>
      <c r="I9788" s="31" t="s">
        <v>9762</v>
      </c>
      <c r="J9788" s="31" t="s">
        <v>9763</v>
      </c>
      <c r="K9788" s="33">
        <v>3947757.01</v>
      </c>
      <c r="L9788" s="31" t="s">
        <v>9764</v>
      </c>
      <c r="M9788">
        <f t="shared" si="426"/>
        <v>15</v>
      </c>
      <c r="N9788" t="str">
        <f t="shared" si="430"/>
        <v>PO64000295</v>
      </c>
      <c r="O9788" t="e">
        <f>VLOOKUP(N9788,'1_คตง_ภาพรวม'!L9788:M9838,2,FALSE)</f>
        <v>#N/A</v>
      </c>
    </row>
    <row r="9789" spans="1:15" hidden="1">
      <c r="A9789" s="31" t="s">
        <v>9849</v>
      </c>
      <c r="B9789" s="31" t="s">
        <v>24261</v>
      </c>
      <c r="C9789" s="31" t="s">
        <v>24262</v>
      </c>
      <c r="D9789" s="32">
        <v>44295</v>
      </c>
      <c r="E9789" s="31" t="s">
        <v>24263</v>
      </c>
      <c r="F9789" s="31" t="s">
        <v>12612</v>
      </c>
      <c r="G9789" s="33">
        <v>-29700</v>
      </c>
      <c r="H9789" s="33">
        <v>-29700</v>
      </c>
      <c r="I9789" s="31" t="s">
        <v>9762</v>
      </c>
      <c r="J9789" s="31" t="s">
        <v>9763</v>
      </c>
      <c r="K9789" s="33">
        <v>-29700</v>
      </c>
      <c r="L9789" s="31" t="s">
        <v>9764</v>
      </c>
      <c r="M9789">
        <f t="shared" si="426"/>
        <v>15</v>
      </c>
      <c r="N9789" t="str">
        <f t="shared" si="430"/>
        <v>PO64000237</v>
      </c>
      <c r="O9789" t="e">
        <f>VLOOKUP(N9789,'1_คตง_ภาพรวม'!L9789:M9839,2,FALSE)</f>
        <v>#N/A</v>
      </c>
    </row>
    <row r="9790" spans="1:15" hidden="1">
      <c r="A9790" s="31" t="s">
        <v>9849</v>
      </c>
      <c r="B9790" s="31" t="s">
        <v>24261</v>
      </c>
      <c r="C9790" s="31" t="s">
        <v>24262</v>
      </c>
      <c r="D9790" s="32">
        <v>44295</v>
      </c>
      <c r="E9790" s="31" t="s">
        <v>24263</v>
      </c>
      <c r="F9790" s="31" t="s">
        <v>9875</v>
      </c>
      <c r="G9790" s="33">
        <v>29700</v>
      </c>
      <c r="H9790" s="33">
        <v>29700</v>
      </c>
      <c r="I9790" s="31" t="s">
        <v>9762</v>
      </c>
      <c r="J9790" s="31" t="s">
        <v>9763</v>
      </c>
      <c r="K9790" s="33">
        <v>29700</v>
      </c>
      <c r="L9790" s="31" t="s">
        <v>9764</v>
      </c>
      <c r="M9790">
        <f t="shared" si="426"/>
        <v>15</v>
      </c>
      <c r="N9790" t="str">
        <f t="shared" si="430"/>
        <v>PO64000237</v>
      </c>
      <c r="O9790" t="e">
        <f>VLOOKUP(N9790,'1_คตง_ภาพรวม'!L9790:M9840,2,FALSE)</f>
        <v>#N/A</v>
      </c>
    </row>
    <row r="9791" spans="1:15" hidden="1">
      <c r="A9791" s="31" t="s">
        <v>9849</v>
      </c>
      <c r="B9791" s="31" t="s">
        <v>24264</v>
      </c>
      <c r="C9791" s="31" t="s">
        <v>24265</v>
      </c>
      <c r="D9791" s="32">
        <v>44295</v>
      </c>
      <c r="E9791" s="31" t="s">
        <v>24266</v>
      </c>
      <c r="F9791" s="31" t="s">
        <v>12612</v>
      </c>
      <c r="G9791" s="33">
        <v>-7435</v>
      </c>
      <c r="H9791" s="33">
        <v>-7435</v>
      </c>
      <c r="I9791" s="31" t="s">
        <v>9762</v>
      </c>
      <c r="J9791" s="31" t="s">
        <v>9763</v>
      </c>
      <c r="K9791" s="33">
        <v>-7435</v>
      </c>
      <c r="L9791" s="31" t="s">
        <v>9764</v>
      </c>
      <c r="M9791" t="e">
        <f t="shared" si="426"/>
        <v>#VALUE!</v>
      </c>
    </row>
    <row r="9792" spans="1:15" hidden="1">
      <c r="A9792" s="31" t="s">
        <v>9849</v>
      </c>
      <c r="B9792" s="31" t="s">
        <v>24264</v>
      </c>
      <c r="C9792" s="31" t="s">
        <v>24265</v>
      </c>
      <c r="D9792" s="32">
        <v>44295</v>
      </c>
      <c r="E9792" s="31" t="s">
        <v>24266</v>
      </c>
      <c r="F9792" s="31" t="s">
        <v>9962</v>
      </c>
      <c r="G9792" s="33">
        <v>7435</v>
      </c>
      <c r="H9792" s="33">
        <v>7435</v>
      </c>
      <c r="I9792" s="31" t="s">
        <v>9762</v>
      </c>
      <c r="J9792" s="31" t="s">
        <v>9763</v>
      </c>
      <c r="K9792" s="33">
        <v>7435</v>
      </c>
      <c r="L9792" s="31" t="s">
        <v>9764</v>
      </c>
      <c r="M9792" t="e">
        <f t="shared" si="426"/>
        <v>#VALUE!</v>
      </c>
    </row>
    <row r="9793" spans="1:15" hidden="1">
      <c r="A9793" s="31" t="s">
        <v>9849</v>
      </c>
      <c r="B9793" s="31" t="s">
        <v>24267</v>
      </c>
      <c r="C9793" s="31" t="s">
        <v>24268</v>
      </c>
      <c r="D9793" s="32">
        <v>44295</v>
      </c>
      <c r="E9793" s="31" t="s">
        <v>24269</v>
      </c>
      <c r="F9793" s="31" t="s">
        <v>12612</v>
      </c>
      <c r="G9793" s="33">
        <v>-1945944</v>
      </c>
      <c r="H9793" s="33">
        <v>-1945944</v>
      </c>
      <c r="I9793" s="31" t="s">
        <v>9762</v>
      </c>
      <c r="J9793" s="31" t="s">
        <v>9763</v>
      </c>
      <c r="K9793" s="33">
        <v>-1945944</v>
      </c>
      <c r="L9793" s="31" t="s">
        <v>9764</v>
      </c>
      <c r="M9793" t="e">
        <f t="shared" si="426"/>
        <v>#VALUE!</v>
      </c>
    </row>
    <row r="9794" spans="1:15" hidden="1">
      <c r="A9794" s="31" t="s">
        <v>9849</v>
      </c>
      <c r="B9794" s="31" t="s">
        <v>24267</v>
      </c>
      <c r="C9794" s="31" t="s">
        <v>24268</v>
      </c>
      <c r="D9794" s="32">
        <v>44295</v>
      </c>
      <c r="E9794" s="31" t="s">
        <v>24269</v>
      </c>
      <c r="F9794" s="31" t="s">
        <v>9997</v>
      </c>
      <c r="G9794" s="33">
        <v>1945944</v>
      </c>
      <c r="H9794" s="33">
        <v>1945944</v>
      </c>
      <c r="I9794" s="31" t="s">
        <v>9762</v>
      </c>
      <c r="J9794" s="31" t="s">
        <v>9763</v>
      </c>
      <c r="K9794" s="33">
        <v>1945944</v>
      </c>
      <c r="L9794" s="31" t="s">
        <v>9764</v>
      </c>
      <c r="M9794" t="e">
        <f t="shared" si="426"/>
        <v>#VALUE!</v>
      </c>
    </row>
    <row r="9795" spans="1:15" hidden="1">
      <c r="A9795" s="31" t="s">
        <v>9849</v>
      </c>
      <c r="B9795" s="31" t="s">
        <v>24270</v>
      </c>
      <c r="C9795" s="31" t="s">
        <v>24271</v>
      </c>
      <c r="D9795" s="32">
        <v>44295</v>
      </c>
      <c r="E9795" s="31" t="s">
        <v>24272</v>
      </c>
      <c r="F9795" s="31" t="s">
        <v>12612</v>
      </c>
      <c r="G9795" s="33">
        <v>-1050000</v>
      </c>
      <c r="H9795" s="33">
        <v>-1050000</v>
      </c>
      <c r="I9795" s="31" t="s">
        <v>9762</v>
      </c>
      <c r="J9795" s="31" t="s">
        <v>9763</v>
      </c>
      <c r="K9795" s="33">
        <v>-1050000</v>
      </c>
      <c r="L9795" s="31" t="s">
        <v>9764</v>
      </c>
      <c r="M9795" t="e">
        <f t="shared" ref="M9795:M9858" si="431">FIND("PO",E9795)</f>
        <v>#VALUE!</v>
      </c>
    </row>
    <row r="9796" spans="1:15" hidden="1">
      <c r="A9796" s="31" t="s">
        <v>9849</v>
      </c>
      <c r="B9796" s="31" t="s">
        <v>24270</v>
      </c>
      <c r="C9796" s="31" t="s">
        <v>24271</v>
      </c>
      <c r="D9796" s="32">
        <v>44295</v>
      </c>
      <c r="E9796" s="31" t="s">
        <v>24272</v>
      </c>
      <c r="F9796" s="31" t="s">
        <v>9997</v>
      </c>
      <c r="G9796" s="33">
        <v>1050000</v>
      </c>
      <c r="H9796" s="33">
        <v>1050000</v>
      </c>
      <c r="I9796" s="31" t="s">
        <v>9762</v>
      </c>
      <c r="J9796" s="31" t="s">
        <v>9763</v>
      </c>
      <c r="K9796" s="33">
        <v>1050000</v>
      </c>
      <c r="L9796" s="31" t="s">
        <v>9764</v>
      </c>
      <c r="M9796" t="e">
        <f t="shared" si="431"/>
        <v>#VALUE!</v>
      </c>
    </row>
    <row r="9797" spans="1:15" hidden="1">
      <c r="A9797" s="31" t="s">
        <v>9849</v>
      </c>
      <c r="B9797" s="31" t="s">
        <v>24273</v>
      </c>
      <c r="C9797" s="31" t="s">
        <v>24274</v>
      </c>
      <c r="D9797" s="32">
        <v>44295</v>
      </c>
      <c r="E9797" s="31" t="s">
        <v>24275</v>
      </c>
      <c r="F9797" s="31" t="s">
        <v>12612</v>
      </c>
      <c r="G9797" s="33">
        <v>-3600000</v>
      </c>
      <c r="H9797" s="33">
        <v>-3600000</v>
      </c>
      <c r="I9797" s="31" t="s">
        <v>9762</v>
      </c>
      <c r="J9797" s="31" t="s">
        <v>9763</v>
      </c>
      <c r="K9797" s="33">
        <v>-3600000</v>
      </c>
      <c r="L9797" s="31" t="s">
        <v>9764</v>
      </c>
      <c r="M9797" t="e">
        <f t="shared" si="431"/>
        <v>#VALUE!</v>
      </c>
    </row>
    <row r="9798" spans="1:15" hidden="1">
      <c r="A9798" s="31" t="s">
        <v>9849</v>
      </c>
      <c r="B9798" s="31" t="s">
        <v>24273</v>
      </c>
      <c r="C9798" s="31" t="s">
        <v>24274</v>
      </c>
      <c r="D9798" s="32">
        <v>44295</v>
      </c>
      <c r="E9798" s="31" t="s">
        <v>24275</v>
      </c>
      <c r="F9798" s="31" t="s">
        <v>9997</v>
      </c>
      <c r="G9798" s="33">
        <v>3600000</v>
      </c>
      <c r="H9798" s="33">
        <v>3600000</v>
      </c>
      <c r="I9798" s="31" t="s">
        <v>9762</v>
      </c>
      <c r="J9798" s="31" t="s">
        <v>9763</v>
      </c>
      <c r="K9798" s="33">
        <v>3600000</v>
      </c>
      <c r="L9798" s="31" t="s">
        <v>9764</v>
      </c>
      <c r="M9798" t="e">
        <f t="shared" si="431"/>
        <v>#VALUE!</v>
      </c>
    </row>
    <row r="9799" spans="1:15" hidden="1">
      <c r="A9799" s="31" t="s">
        <v>9849</v>
      </c>
      <c r="B9799" s="31" t="s">
        <v>24276</v>
      </c>
      <c r="C9799" s="31" t="s">
        <v>24277</v>
      </c>
      <c r="D9799" s="32">
        <v>44295</v>
      </c>
      <c r="E9799" s="31" t="s">
        <v>24278</v>
      </c>
      <c r="F9799" s="31" t="s">
        <v>12612</v>
      </c>
      <c r="G9799" s="33">
        <v>-1645838</v>
      </c>
      <c r="H9799" s="33">
        <v>-1645838</v>
      </c>
      <c r="I9799" s="31" t="s">
        <v>9762</v>
      </c>
      <c r="J9799" s="31" t="s">
        <v>9763</v>
      </c>
      <c r="K9799" s="33">
        <v>-1645838</v>
      </c>
      <c r="L9799" s="31" t="s">
        <v>9764</v>
      </c>
      <c r="M9799" t="e">
        <f t="shared" si="431"/>
        <v>#VALUE!</v>
      </c>
    </row>
    <row r="9800" spans="1:15" hidden="1">
      <c r="A9800" s="31" t="s">
        <v>9849</v>
      </c>
      <c r="B9800" s="31" t="s">
        <v>24276</v>
      </c>
      <c r="C9800" s="31" t="s">
        <v>24277</v>
      </c>
      <c r="D9800" s="32">
        <v>44295</v>
      </c>
      <c r="E9800" s="31" t="s">
        <v>24278</v>
      </c>
      <c r="F9800" s="31" t="s">
        <v>9997</v>
      </c>
      <c r="G9800" s="33">
        <v>1645838</v>
      </c>
      <c r="H9800" s="33">
        <v>1645838</v>
      </c>
      <c r="I9800" s="31" t="s">
        <v>9762</v>
      </c>
      <c r="J9800" s="31" t="s">
        <v>9763</v>
      </c>
      <c r="K9800" s="33">
        <v>1645838</v>
      </c>
      <c r="L9800" s="31" t="s">
        <v>9764</v>
      </c>
      <c r="M9800" t="e">
        <f t="shared" si="431"/>
        <v>#VALUE!</v>
      </c>
    </row>
    <row r="9801" spans="1:15" hidden="1">
      <c r="A9801" s="31" t="s">
        <v>9849</v>
      </c>
      <c r="B9801" s="31" t="s">
        <v>24279</v>
      </c>
      <c r="C9801" s="31" t="s">
        <v>24280</v>
      </c>
      <c r="D9801" s="32">
        <v>44295</v>
      </c>
      <c r="E9801" s="31" t="s">
        <v>24281</v>
      </c>
      <c r="F9801" s="31" t="s">
        <v>12612</v>
      </c>
      <c r="G9801" s="33">
        <v>-5000000</v>
      </c>
      <c r="H9801" s="33">
        <v>-5000000</v>
      </c>
      <c r="I9801" s="31" t="s">
        <v>9762</v>
      </c>
      <c r="J9801" s="31" t="s">
        <v>9763</v>
      </c>
      <c r="K9801" s="33">
        <v>-5000000</v>
      </c>
      <c r="L9801" s="31" t="s">
        <v>9764</v>
      </c>
      <c r="M9801" t="e">
        <f t="shared" si="431"/>
        <v>#VALUE!</v>
      </c>
    </row>
    <row r="9802" spans="1:15" hidden="1">
      <c r="A9802" s="31" t="s">
        <v>9849</v>
      </c>
      <c r="B9802" s="31" t="s">
        <v>24279</v>
      </c>
      <c r="C9802" s="31" t="s">
        <v>24280</v>
      </c>
      <c r="D9802" s="32">
        <v>44295</v>
      </c>
      <c r="E9802" s="31" t="s">
        <v>24281</v>
      </c>
      <c r="F9802" s="31" t="s">
        <v>9997</v>
      </c>
      <c r="G9802" s="33">
        <v>5000000</v>
      </c>
      <c r="H9802" s="33">
        <v>5000000</v>
      </c>
      <c r="I9802" s="31" t="s">
        <v>9762</v>
      </c>
      <c r="J9802" s="31" t="s">
        <v>9763</v>
      </c>
      <c r="K9802" s="33">
        <v>5000000</v>
      </c>
      <c r="L9802" s="31" t="s">
        <v>9764</v>
      </c>
      <c r="M9802" t="e">
        <f t="shared" si="431"/>
        <v>#VALUE!</v>
      </c>
    </row>
    <row r="9803" spans="1:15" hidden="1">
      <c r="A9803" s="31" t="s">
        <v>9849</v>
      </c>
      <c r="B9803" s="31" t="s">
        <v>24282</v>
      </c>
      <c r="C9803" s="31" t="s">
        <v>24283</v>
      </c>
      <c r="D9803" s="32">
        <v>44295</v>
      </c>
      <c r="E9803" s="31" t="s">
        <v>24284</v>
      </c>
      <c r="F9803" s="31" t="s">
        <v>12612</v>
      </c>
      <c r="G9803" s="33">
        <v>-4000000</v>
      </c>
      <c r="H9803" s="33">
        <v>-4000000</v>
      </c>
      <c r="I9803" s="31" t="s">
        <v>9762</v>
      </c>
      <c r="J9803" s="31" t="s">
        <v>9763</v>
      </c>
      <c r="K9803" s="33">
        <v>-4000000</v>
      </c>
      <c r="L9803" s="31" t="s">
        <v>9764</v>
      </c>
      <c r="M9803" t="e">
        <f t="shared" si="431"/>
        <v>#VALUE!</v>
      </c>
    </row>
    <row r="9804" spans="1:15" hidden="1">
      <c r="A9804" s="31" t="s">
        <v>9849</v>
      </c>
      <c r="B9804" s="31" t="s">
        <v>24282</v>
      </c>
      <c r="C9804" s="31" t="s">
        <v>24283</v>
      </c>
      <c r="D9804" s="32">
        <v>44295</v>
      </c>
      <c r="E9804" s="31" t="s">
        <v>24284</v>
      </c>
      <c r="F9804" s="31" t="s">
        <v>9997</v>
      </c>
      <c r="G9804" s="33">
        <v>4000000</v>
      </c>
      <c r="H9804" s="33">
        <v>4000000</v>
      </c>
      <c r="I9804" s="31" t="s">
        <v>9762</v>
      </c>
      <c r="J9804" s="31" t="s">
        <v>9763</v>
      </c>
      <c r="K9804" s="33">
        <v>4000000</v>
      </c>
      <c r="L9804" s="31" t="s">
        <v>9764</v>
      </c>
      <c r="M9804" t="e">
        <f t="shared" si="431"/>
        <v>#VALUE!</v>
      </c>
    </row>
    <row r="9805" spans="1:15" hidden="1">
      <c r="A9805" s="31" t="s">
        <v>9849</v>
      </c>
      <c r="B9805" s="31" t="s">
        <v>24285</v>
      </c>
      <c r="C9805" s="31" t="s">
        <v>24286</v>
      </c>
      <c r="D9805" s="32">
        <v>44295</v>
      </c>
      <c r="E9805" s="31" t="s">
        <v>24287</v>
      </c>
      <c r="F9805" s="31" t="s">
        <v>12612</v>
      </c>
      <c r="G9805" s="33">
        <v>-2615556</v>
      </c>
      <c r="H9805" s="33">
        <v>-2615556</v>
      </c>
      <c r="I9805" s="31" t="s">
        <v>9762</v>
      </c>
      <c r="J9805" s="31" t="s">
        <v>9763</v>
      </c>
      <c r="K9805" s="33">
        <v>-2615556</v>
      </c>
      <c r="L9805" s="31" t="s">
        <v>9764</v>
      </c>
      <c r="M9805" t="e">
        <f t="shared" si="431"/>
        <v>#VALUE!</v>
      </c>
    </row>
    <row r="9806" spans="1:15" hidden="1">
      <c r="A9806" s="31" t="s">
        <v>9849</v>
      </c>
      <c r="B9806" s="31" t="s">
        <v>24285</v>
      </c>
      <c r="C9806" s="31" t="s">
        <v>24286</v>
      </c>
      <c r="D9806" s="32">
        <v>44295</v>
      </c>
      <c r="E9806" s="31" t="s">
        <v>24287</v>
      </c>
      <c r="F9806" s="31" t="s">
        <v>9997</v>
      </c>
      <c r="G9806" s="33">
        <v>2615556</v>
      </c>
      <c r="H9806" s="33">
        <v>2615556</v>
      </c>
      <c r="I9806" s="31" t="s">
        <v>9762</v>
      </c>
      <c r="J9806" s="31" t="s">
        <v>9763</v>
      </c>
      <c r="K9806" s="33">
        <v>2615556</v>
      </c>
      <c r="L9806" s="31" t="s">
        <v>9764</v>
      </c>
      <c r="M9806" t="e">
        <f t="shared" si="431"/>
        <v>#VALUE!</v>
      </c>
    </row>
    <row r="9807" spans="1:15" hidden="1">
      <c r="A9807" s="31" t="s">
        <v>9849</v>
      </c>
      <c r="B9807" s="31" t="s">
        <v>24288</v>
      </c>
      <c r="C9807" s="31" t="s">
        <v>24289</v>
      </c>
      <c r="D9807" s="32">
        <v>44294</v>
      </c>
      <c r="E9807" s="31" t="s">
        <v>24290</v>
      </c>
      <c r="F9807" s="31" t="s">
        <v>12612</v>
      </c>
      <c r="G9807" s="33">
        <v>-61875</v>
      </c>
      <c r="H9807" s="33">
        <v>-61875</v>
      </c>
      <c r="I9807" s="31" t="s">
        <v>9762</v>
      </c>
      <c r="J9807" s="31" t="s">
        <v>9763</v>
      </c>
      <c r="K9807" s="33">
        <v>-61875</v>
      </c>
      <c r="L9807" s="31" t="s">
        <v>9764</v>
      </c>
      <c r="M9807">
        <f t="shared" si="431"/>
        <v>15</v>
      </c>
      <c r="N9807" t="str">
        <f t="shared" ref="N9807:N9810" si="432">MID(E9807,M9807,10)</f>
        <v>PO64000352</v>
      </c>
      <c r="O9807" t="e">
        <f>VLOOKUP(N9807,'1_คตง_ภาพรวม'!L9807:M9857,2,FALSE)</f>
        <v>#N/A</v>
      </c>
    </row>
    <row r="9808" spans="1:15" hidden="1">
      <c r="A9808" s="31" t="s">
        <v>9849</v>
      </c>
      <c r="B9808" s="31" t="s">
        <v>24288</v>
      </c>
      <c r="C9808" s="31" t="s">
        <v>24289</v>
      </c>
      <c r="D9808" s="32">
        <v>44294</v>
      </c>
      <c r="E9808" s="31" t="s">
        <v>24290</v>
      </c>
      <c r="F9808" s="31" t="s">
        <v>9875</v>
      </c>
      <c r="G9808" s="33">
        <v>61875</v>
      </c>
      <c r="H9808" s="33">
        <v>61875</v>
      </c>
      <c r="I9808" s="31" t="s">
        <v>9762</v>
      </c>
      <c r="J9808" s="31" t="s">
        <v>9763</v>
      </c>
      <c r="K9808" s="33">
        <v>61875</v>
      </c>
      <c r="L9808" s="31" t="s">
        <v>9764</v>
      </c>
      <c r="M9808">
        <f t="shared" si="431"/>
        <v>15</v>
      </c>
      <c r="N9808" t="str">
        <f t="shared" si="432"/>
        <v>PO64000352</v>
      </c>
      <c r="O9808" t="e">
        <f>VLOOKUP(N9808,'1_คตง_ภาพรวม'!L9808:M9858,2,FALSE)</f>
        <v>#N/A</v>
      </c>
    </row>
    <row r="9809" spans="1:15" hidden="1">
      <c r="A9809" s="31" t="s">
        <v>9849</v>
      </c>
      <c r="B9809" s="31" t="s">
        <v>24291</v>
      </c>
      <c r="C9809" s="31" t="s">
        <v>24292</v>
      </c>
      <c r="D9809" s="32">
        <v>44294</v>
      </c>
      <c r="E9809" s="31" t="s">
        <v>24293</v>
      </c>
      <c r="F9809" s="31" t="s">
        <v>12612</v>
      </c>
      <c r="G9809" s="33">
        <v>-31680</v>
      </c>
      <c r="H9809" s="33">
        <v>-31680</v>
      </c>
      <c r="I9809" s="31" t="s">
        <v>9762</v>
      </c>
      <c r="J9809" s="31" t="s">
        <v>9763</v>
      </c>
      <c r="K9809" s="33">
        <v>-31680</v>
      </c>
      <c r="L9809" s="31" t="s">
        <v>9764</v>
      </c>
      <c r="M9809">
        <f t="shared" si="431"/>
        <v>15</v>
      </c>
      <c r="N9809" t="str">
        <f t="shared" si="432"/>
        <v>PO64000354</v>
      </c>
      <c r="O9809" t="e">
        <f>VLOOKUP(N9809,'1_คตง_ภาพรวม'!L9809:M9859,2,FALSE)</f>
        <v>#N/A</v>
      </c>
    </row>
    <row r="9810" spans="1:15" hidden="1">
      <c r="A9810" s="31" t="s">
        <v>9849</v>
      </c>
      <c r="B9810" s="31" t="s">
        <v>24291</v>
      </c>
      <c r="C9810" s="31" t="s">
        <v>24292</v>
      </c>
      <c r="D9810" s="32">
        <v>44294</v>
      </c>
      <c r="E9810" s="31" t="s">
        <v>24293</v>
      </c>
      <c r="F9810" s="31" t="s">
        <v>9875</v>
      </c>
      <c r="G9810" s="33">
        <v>31680</v>
      </c>
      <c r="H9810" s="33">
        <v>31680</v>
      </c>
      <c r="I9810" s="31" t="s">
        <v>9762</v>
      </c>
      <c r="J9810" s="31" t="s">
        <v>9763</v>
      </c>
      <c r="K9810" s="33">
        <v>31680</v>
      </c>
      <c r="L9810" s="31" t="s">
        <v>9764</v>
      </c>
      <c r="M9810">
        <f t="shared" si="431"/>
        <v>15</v>
      </c>
      <c r="N9810" t="str">
        <f t="shared" si="432"/>
        <v>PO64000354</v>
      </c>
      <c r="O9810" t="e">
        <f>VLOOKUP(N9810,'1_คตง_ภาพรวม'!L9810:M9860,2,FALSE)</f>
        <v>#N/A</v>
      </c>
    </row>
    <row r="9811" spans="1:15" hidden="1">
      <c r="A9811" s="31" t="s">
        <v>9849</v>
      </c>
      <c r="B9811" s="31" t="s">
        <v>24294</v>
      </c>
      <c r="C9811" s="31" t="s">
        <v>24295</v>
      </c>
      <c r="D9811" s="32">
        <v>44295</v>
      </c>
      <c r="E9811" s="31" t="s">
        <v>24296</v>
      </c>
      <c r="F9811" s="31" t="s">
        <v>12612</v>
      </c>
      <c r="G9811" s="33">
        <v>-11650.09</v>
      </c>
      <c r="H9811" s="33">
        <v>-11650.09</v>
      </c>
      <c r="I9811" s="31" t="s">
        <v>9762</v>
      </c>
      <c r="J9811" s="31" t="s">
        <v>9763</v>
      </c>
      <c r="K9811" s="33">
        <v>-11650.09</v>
      </c>
      <c r="L9811" s="31" t="s">
        <v>9764</v>
      </c>
      <c r="M9811" t="e">
        <f t="shared" si="431"/>
        <v>#VALUE!</v>
      </c>
    </row>
    <row r="9812" spans="1:15" hidden="1">
      <c r="A9812" s="31" t="s">
        <v>9849</v>
      </c>
      <c r="B9812" s="31" t="s">
        <v>24294</v>
      </c>
      <c r="C9812" s="31" t="s">
        <v>24295</v>
      </c>
      <c r="D9812" s="32">
        <v>44295</v>
      </c>
      <c r="E9812" s="31" t="s">
        <v>24296</v>
      </c>
      <c r="F9812" s="31" t="s">
        <v>9875</v>
      </c>
      <c r="G9812" s="33">
        <v>11650.09</v>
      </c>
      <c r="H9812" s="33">
        <v>11650.09</v>
      </c>
      <c r="I9812" s="31" t="s">
        <v>9762</v>
      </c>
      <c r="J9812" s="31" t="s">
        <v>9763</v>
      </c>
      <c r="K9812" s="33">
        <v>11650.09</v>
      </c>
      <c r="L9812" s="31" t="s">
        <v>9764</v>
      </c>
      <c r="M9812" t="e">
        <f t="shared" si="431"/>
        <v>#VALUE!</v>
      </c>
    </row>
    <row r="9813" spans="1:15" hidden="1">
      <c r="A9813" s="31" t="s">
        <v>9849</v>
      </c>
      <c r="B9813" s="31" t="s">
        <v>24297</v>
      </c>
      <c r="C9813" s="31" t="s">
        <v>24298</v>
      </c>
      <c r="D9813" s="32">
        <v>44295</v>
      </c>
      <c r="E9813" s="31" t="s">
        <v>24299</v>
      </c>
      <c r="F9813" s="31" t="s">
        <v>12612</v>
      </c>
      <c r="G9813" s="33">
        <v>-687266</v>
      </c>
      <c r="H9813" s="33">
        <v>-687266</v>
      </c>
      <c r="I9813" s="31" t="s">
        <v>9762</v>
      </c>
      <c r="J9813" s="31" t="s">
        <v>9763</v>
      </c>
      <c r="K9813" s="33">
        <v>-687266</v>
      </c>
      <c r="L9813" s="31" t="s">
        <v>9764</v>
      </c>
      <c r="M9813" t="e">
        <f t="shared" si="431"/>
        <v>#VALUE!</v>
      </c>
    </row>
    <row r="9814" spans="1:15" hidden="1">
      <c r="A9814" s="31" t="s">
        <v>9849</v>
      </c>
      <c r="B9814" s="31" t="s">
        <v>24297</v>
      </c>
      <c r="C9814" s="31" t="s">
        <v>24298</v>
      </c>
      <c r="D9814" s="32">
        <v>44295</v>
      </c>
      <c r="E9814" s="31" t="s">
        <v>24299</v>
      </c>
      <c r="F9814" s="31" t="s">
        <v>19081</v>
      </c>
      <c r="G9814" s="33">
        <v>687266</v>
      </c>
      <c r="H9814" s="33">
        <v>687266</v>
      </c>
      <c r="I9814" s="31" t="s">
        <v>9762</v>
      </c>
      <c r="J9814" s="31" t="s">
        <v>9763</v>
      </c>
      <c r="K9814" s="33">
        <v>687266</v>
      </c>
      <c r="L9814" s="31" t="s">
        <v>9764</v>
      </c>
      <c r="M9814" t="e">
        <f t="shared" si="431"/>
        <v>#VALUE!</v>
      </c>
    </row>
    <row r="9815" spans="1:15" hidden="1">
      <c r="A9815" s="31" t="s">
        <v>9849</v>
      </c>
      <c r="B9815" s="31" t="s">
        <v>24300</v>
      </c>
      <c r="C9815" s="31" t="s">
        <v>24301</v>
      </c>
      <c r="D9815" s="32">
        <v>44295</v>
      </c>
      <c r="E9815" s="31" t="s">
        <v>24302</v>
      </c>
      <c r="F9815" s="31" t="s">
        <v>12612</v>
      </c>
      <c r="G9815" s="33">
        <v>-333900</v>
      </c>
      <c r="H9815" s="33">
        <v>-333900</v>
      </c>
      <c r="I9815" s="31" t="s">
        <v>9762</v>
      </c>
      <c r="J9815" s="31" t="s">
        <v>9763</v>
      </c>
      <c r="K9815" s="33">
        <v>-333900</v>
      </c>
      <c r="L9815" s="31" t="s">
        <v>9764</v>
      </c>
      <c r="M9815" t="e">
        <f t="shared" si="431"/>
        <v>#VALUE!</v>
      </c>
    </row>
    <row r="9816" spans="1:15" hidden="1">
      <c r="A9816" s="31" t="s">
        <v>9849</v>
      </c>
      <c r="B9816" s="31" t="s">
        <v>24300</v>
      </c>
      <c r="C9816" s="31" t="s">
        <v>24301</v>
      </c>
      <c r="D9816" s="32">
        <v>44295</v>
      </c>
      <c r="E9816" s="31" t="s">
        <v>24302</v>
      </c>
      <c r="F9816" s="31" t="s">
        <v>9875</v>
      </c>
      <c r="G9816" s="33">
        <v>333900</v>
      </c>
      <c r="H9816" s="33">
        <v>333900</v>
      </c>
      <c r="I9816" s="31" t="s">
        <v>9762</v>
      </c>
      <c r="J9816" s="31" t="s">
        <v>9763</v>
      </c>
      <c r="K9816" s="33">
        <v>333900</v>
      </c>
      <c r="L9816" s="31" t="s">
        <v>9764</v>
      </c>
      <c r="M9816" t="e">
        <f t="shared" si="431"/>
        <v>#VALUE!</v>
      </c>
    </row>
    <row r="9817" spans="1:15" hidden="1">
      <c r="A9817" s="31" t="s">
        <v>9757</v>
      </c>
      <c r="B9817" s="31" t="s">
        <v>24303</v>
      </c>
      <c r="C9817" s="31" t="s">
        <v>24304</v>
      </c>
      <c r="D9817" s="32">
        <v>44294</v>
      </c>
      <c r="E9817" s="31" t="s">
        <v>24305</v>
      </c>
      <c r="F9817" s="31" t="s">
        <v>9871</v>
      </c>
      <c r="G9817" s="33">
        <v>-35000000</v>
      </c>
      <c r="H9817" s="33">
        <v>-35000000</v>
      </c>
      <c r="I9817" s="31" t="s">
        <v>9762</v>
      </c>
      <c r="J9817" s="31" t="s">
        <v>9763</v>
      </c>
      <c r="K9817" s="33">
        <v>-35000000</v>
      </c>
      <c r="L9817" s="31" t="s">
        <v>9764</v>
      </c>
      <c r="M9817" t="e">
        <f t="shared" si="431"/>
        <v>#VALUE!</v>
      </c>
    </row>
    <row r="9818" spans="1:15" hidden="1">
      <c r="A9818" s="31" t="s">
        <v>9757</v>
      </c>
      <c r="B9818" s="31" t="s">
        <v>24303</v>
      </c>
      <c r="C9818" s="31" t="s">
        <v>24304</v>
      </c>
      <c r="D9818" s="32">
        <v>44294</v>
      </c>
      <c r="E9818" s="31" t="s">
        <v>24305</v>
      </c>
      <c r="F9818" s="31" t="s">
        <v>10067</v>
      </c>
      <c r="G9818" s="33">
        <v>35000000</v>
      </c>
      <c r="H9818" s="33">
        <v>35000000</v>
      </c>
      <c r="I9818" s="31" t="s">
        <v>9762</v>
      </c>
      <c r="J9818" s="31" t="s">
        <v>9763</v>
      </c>
      <c r="K9818" s="33">
        <v>35000000</v>
      </c>
      <c r="L9818" s="31" t="s">
        <v>9764</v>
      </c>
      <c r="M9818" t="e">
        <f t="shared" si="431"/>
        <v>#VALUE!</v>
      </c>
    </row>
    <row r="9819" spans="1:15" hidden="1">
      <c r="A9819" s="31" t="s">
        <v>9849</v>
      </c>
      <c r="B9819" s="31" t="s">
        <v>24306</v>
      </c>
      <c r="C9819" s="31" t="s">
        <v>24307</v>
      </c>
      <c r="D9819" s="32">
        <v>44295</v>
      </c>
      <c r="E9819" s="31" t="s">
        <v>24308</v>
      </c>
      <c r="F9819" s="31" t="s">
        <v>12612</v>
      </c>
      <c r="G9819" s="33">
        <v>-1786203.03</v>
      </c>
      <c r="H9819" s="33">
        <v>-1786203.03</v>
      </c>
      <c r="I9819" s="31" t="s">
        <v>9762</v>
      </c>
      <c r="J9819" s="31" t="s">
        <v>9763</v>
      </c>
      <c r="K9819" s="33">
        <v>-1786203.03</v>
      </c>
      <c r="L9819" s="31" t="s">
        <v>9764</v>
      </c>
      <c r="M9819" t="e">
        <f t="shared" si="431"/>
        <v>#VALUE!</v>
      </c>
    </row>
    <row r="9820" spans="1:15" hidden="1">
      <c r="A9820" s="31" t="s">
        <v>9849</v>
      </c>
      <c r="B9820" s="31" t="s">
        <v>24306</v>
      </c>
      <c r="C9820" s="31" t="s">
        <v>24307</v>
      </c>
      <c r="D9820" s="32">
        <v>44295</v>
      </c>
      <c r="E9820" s="31" t="s">
        <v>24308</v>
      </c>
      <c r="F9820" s="31" t="s">
        <v>9997</v>
      </c>
      <c r="G9820" s="33">
        <v>1786203.03</v>
      </c>
      <c r="H9820" s="33">
        <v>1786203.03</v>
      </c>
      <c r="I9820" s="31" t="s">
        <v>9762</v>
      </c>
      <c r="J9820" s="31" t="s">
        <v>9763</v>
      </c>
      <c r="K9820" s="33">
        <v>1786203.03</v>
      </c>
      <c r="L9820" s="31" t="s">
        <v>9764</v>
      </c>
      <c r="M9820" t="e">
        <f t="shared" si="431"/>
        <v>#VALUE!</v>
      </c>
    </row>
    <row r="9821" spans="1:15" hidden="1">
      <c r="A9821" s="31" t="s">
        <v>9849</v>
      </c>
      <c r="B9821" s="31" t="s">
        <v>24309</v>
      </c>
      <c r="C9821" s="31" t="s">
        <v>24310</v>
      </c>
      <c r="D9821" s="32">
        <v>44294</v>
      </c>
      <c r="E9821" s="31" t="s">
        <v>24311</v>
      </c>
      <c r="F9821" s="31" t="s">
        <v>15914</v>
      </c>
      <c r="G9821" s="33">
        <v>-4964818.1100000003</v>
      </c>
      <c r="H9821" s="33">
        <v>-4964818.1100000003</v>
      </c>
      <c r="I9821" s="31" t="s">
        <v>9762</v>
      </c>
      <c r="J9821" s="31" t="s">
        <v>9763</v>
      </c>
      <c r="K9821" s="33">
        <v>-4964818.1100000003</v>
      </c>
      <c r="L9821" s="31" t="s">
        <v>9764</v>
      </c>
      <c r="M9821" t="e">
        <f t="shared" si="431"/>
        <v>#VALUE!</v>
      </c>
    </row>
    <row r="9822" spans="1:15" hidden="1">
      <c r="A9822" s="31" t="s">
        <v>9849</v>
      </c>
      <c r="B9822" s="31" t="s">
        <v>24309</v>
      </c>
      <c r="C9822" s="31" t="s">
        <v>24310</v>
      </c>
      <c r="D9822" s="32">
        <v>44294</v>
      </c>
      <c r="E9822" s="31" t="s">
        <v>24311</v>
      </c>
      <c r="F9822" s="31" t="s">
        <v>10067</v>
      </c>
      <c r="G9822" s="33">
        <v>4964818.1100000003</v>
      </c>
      <c r="H9822" s="33">
        <v>4964818.1100000003</v>
      </c>
      <c r="I9822" s="31" t="s">
        <v>9762</v>
      </c>
      <c r="J9822" s="31" t="s">
        <v>9763</v>
      </c>
      <c r="K9822" s="33">
        <v>4964818.1100000003</v>
      </c>
      <c r="L9822" s="31" t="s">
        <v>9764</v>
      </c>
      <c r="M9822" t="e">
        <f t="shared" si="431"/>
        <v>#VALUE!</v>
      </c>
    </row>
    <row r="9823" spans="1:15" hidden="1">
      <c r="A9823" s="31" t="s">
        <v>9849</v>
      </c>
      <c r="B9823" s="31" t="s">
        <v>24312</v>
      </c>
      <c r="C9823" s="31" t="s">
        <v>24313</v>
      </c>
      <c r="D9823" s="32">
        <v>44295</v>
      </c>
      <c r="E9823" s="31" t="s">
        <v>24314</v>
      </c>
      <c r="F9823" s="31" t="s">
        <v>12612</v>
      </c>
      <c r="G9823" s="33">
        <v>-1264506.21</v>
      </c>
      <c r="H9823" s="33">
        <v>-1264506.21</v>
      </c>
      <c r="I9823" s="31" t="s">
        <v>9762</v>
      </c>
      <c r="J9823" s="31" t="s">
        <v>9763</v>
      </c>
      <c r="K9823" s="33">
        <v>-1264506.21</v>
      </c>
      <c r="L9823" s="31" t="s">
        <v>9764</v>
      </c>
      <c r="M9823" t="e">
        <f t="shared" si="431"/>
        <v>#VALUE!</v>
      </c>
    </row>
    <row r="9824" spans="1:15" hidden="1">
      <c r="A9824" s="31" t="s">
        <v>9849</v>
      </c>
      <c r="B9824" s="31" t="s">
        <v>24312</v>
      </c>
      <c r="C9824" s="31" t="s">
        <v>24313</v>
      </c>
      <c r="D9824" s="32">
        <v>44295</v>
      </c>
      <c r="E9824" s="31" t="s">
        <v>24314</v>
      </c>
      <c r="F9824" s="31" t="s">
        <v>9997</v>
      </c>
      <c r="G9824" s="33">
        <v>1264506.21</v>
      </c>
      <c r="H9824" s="33">
        <v>1264506.21</v>
      </c>
      <c r="I9824" s="31" t="s">
        <v>9762</v>
      </c>
      <c r="J9824" s="31" t="s">
        <v>9763</v>
      </c>
      <c r="K9824" s="33">
        <v>1264506.21</v>
      </c>
      <c r="L9824" s="31" t="s">
        <v>9764</v>
      </c>
      <c r="M9824" t="e">
        <f t="shared" si="431"/>
        <v>#VALUE!</v>
      </c>
    </row>
    <row r="9825" spans="1:13" hidden="1">
      <c r="A9825" s="31" t="s">
        <v>9757</v>
      </c>
      <c r="B9825" s="31" t="s">
        <v>24315</v>
      </c>
      <c r="C9825" s="31" t="s">
        <v>24316</v>
      </c>
      <c r="D9825" s="32">
        <v>44302</v>
      </c>
      <c r="E9825" s="31" t="s">
        <v>24317</v>
      </c>
      <c r="F9825" s="31" t="s">
        <v>17648</v>
      </c>
      <c r="G9825" s="33">
        <v>-23800</v>
      </c>
      <c r="H9825" s="33">
        <v>-23800</v>
      </c>
      <c r="I9825" s="31" t="s">
        <v>9762</v>
      </c>
      <c r="J9825" s="31" t="s">
        <v>9763</v>
      </c>
      <c r="K9825" s="33">
        <v>-23800</v>
      </c>
      <c r="L9825" s="31" t="s">
        <v>9764</v>
      </c>
      <c r="M9825" t="e">
        <f t="shared" si="431"/>
        <v>#VALUE!</v>
      </c>
    </row>
    <row r="9826" spans="1:13" hidden="1">
      <c r="A9826" s="31" t="s">
        <v>9757</v>
      </c>
      <c r="B9826" s="31" t="s">
        <v>24315</v>
      </c>
      <c r="C9826" s="31" t="s">
        <v>24316</v>
      </c>
      <c r="D9826" s="32">
        <v>44302</v>
      </c>
      <c r="E9826" s="31" t="s">
        <v>24317</v>
      </c>
      <c r="F9826" s="31" t="s">
        <v>17649</v>
      </c>
      <c r="G9826" s="33">
        <v>23800</v>
      </c>
      <c r="H9826" s="33">
        <v>23800</v>
      </c>
      <c r="I9826" s="31" t="s">
        <v>9762</v>
      </c>
      <c r="J9826" s="31" t="s">
        <v>9763</v>
      </c>
      <c r="K9826" s="33">
        <v>23800</v>
      </c>
      <c r="L9826" s="31" t="s">
        <v>9764</v>
      </c>
      <c r="M9826" t="e">
        <f t="shared" si="431"/>
        <v>#VALUE!</v>
      </c>
    </row>
    <row r="9827" spans="1:13" hidden="1">
      <c r="A9827" s="31" t="s">
        <v>9757</v>
      </c>
      <c r="B9827" s="31" t="s">
        <v>24318</v>
      </c>
      <c r="C9827" s="31" t="s">
        <v>24319</v>
      </c>
      <c r="D9827" s="32">
        <v>44302</v>
      </c>
      <c r="E9827" s="31" t="s">
        <v>24320</v>
      </c>
      <c r="F9827" s="31" t="s">
        <v>24321</v>
      </c>
      <c r="G9827" s="33">
        <v>-62000</v>
      </c>
      <c r="H9827" s="33">
        <v>-62000</v>
      </c>
      <c r="I9827" s="31" t="s">
        <v>9762</v>
      </c>
      <c r="J9827" s="31" t="s">
        <v>9763</v>
      </c>
      <c r="K9827" s="33">
        <v>-62000</v>
      </c>
      <c r="L9827" s="31" t="s">
        <v>9764</v>
      </c>
      <c r="M9827" t="e">
        <f t="shared" si="431"/>
        <v>#VALUE!</v>
      </c>
    </row>
    <row r="9828" spans="1:13" hidden="1">
      <c r="A9828" s="31" t="s">
        <v>9757</v>
      </c>
      <c r="B9828" s="31" t="s">
        <v>24318</v>
      </c>
      <c r="C9828" s="31" t="s">
        <v>24319</v>
      </c>
      <c r="D9828" s="32">
        <v>44302</v>
      </c>
      <c r="E9828" s="31" t="s">
        <v>24320</v>
      </c>
      <c r="F9828" s="31" t="s">
        <v>24322</v>
      </c>
      <c r="G9828" s="33">
        <v>62000</v>
      </c>
      <c r="H9828" s="33">
        <v>62000</v>
      </c>
      <c r="I9828" s="31" t="s">
        <v>9762</v>
      </c>
      <c r="J9828" s="31" t="s">
        <v>9763</v>
      </c>
      <c r="K9828" s="33">
        <v>62000</v>
      </c>
      <c r="L9828" s="31" t="s">
        <v>9764</v>
      </c>
      <c r="M9828" t="e">
        <f t="shared" si="431"/>
        <v>#VALUE!</v>
      </c>
    </row>
    <row r="9829" spans="1:13" hidden="1">
      <c r="A9829" s="31" t="s">
        <v>9757</v>
      </c>
      <c r="B9829" s="31" t="s">
        <v>24323</v>
      </c>
      <c r="C9829" s="31" t="s">
        <v>24324</v>
      </c>
      <c r="D9829" s="32">
        <v>44302</v>
      </c>
      <c r="E9829" s="31" t="s">
        <v>24325</v>
      </c>
      <c r="F9829" s="31" t="s">
        <v>21415</v>
      </c>
      <c r="G9829" s="33">
        <v>-12900</v>
      </c>
      <c r="H9829" s="33">
        <v>-12900</v>
      </c>
      <c r="I9829" s="31" t="s">
        <v>9762</v>
      </c>
      <c r="J9829" s="31" t="s">
        <v>9763</v>
      </c>
      <c r="K9829" s="33">
        <v>-12900</v>
      </c>
      <c r="L9829" s="31" t="s">
        <v>9764</v>
      </c>
      <c r="M9829" t="e">
        <f t="shared" si="431"/>
        <v>#VALUE!</v>
      </c>
    </row>
    <row r="9830" spans="1:13" hidden="1">
      <c r="A9830" s="31" t="s">
        <v>9757</v>
      </c>
      <c r="B9830" s="31" t="s">
        <v>24323</v>
      </c>
      <c r="C9830" s="31" t="s">
        <v>24324</v>
      </c>
      <c r="D9830" s="32">
        <v>44302</v>
      </c>
      <c r="E9830" s="31" t="s">
        <v>24325</v>
      </c>
      <c r="F9830" s="31" t="s">
        <v>21416</v>
      </c>
      <c r="G9830" s="33">
        <v>12900</v>
      </c>
      <c r="H9830" s="33">
        <v>12900</v>
      </c>
      <c r="I9830" s="31" t="s">
        <v>9762</v>
      </c>
      <c r="J9830" s="31" t="s">
        <v>9763</v>
      </c>
      <c r="K9830" s="33">
        <v>12900</v>
      </c>
      <c r="L9830" s="31" t="s">
        <v>9764</v>
      </c>
      <c r="M9830" t="e">
        <f t="shared" si="431"/>
        <v>#VALUE!</v>
      </c>
    </row>
    <row r="9831" spans="1:13" hidden="1">
      <c r="A9831" s="31" t="s">
        <v>9757</v>
      </c>
      <c r="B9831" s="31" t="s">
        <v>24326</v>
      </c>
      <c r="C9831" s="31" t="s">
        <v>24327</v>
      </c>
      <c r="D9831" s="32">
        <v>44302</v>
      </c>
      <c r="E9831" s="31" t="s">
        <v>24328</v>
      </c>
      <c r="F9831" s="31" t="s">
        <v>21415</v>
      </c>
      <c r="G9831" s="33">
        <v>-7600</v>
      </c>
      <c r="H9831" s="33">
        <v>-7600</v>
      </c>
      <c r="I9831" s="31" t="s">
        <v>9762</v>
      </c>
      <c r="J9831" s="31" t="s">
        <v>9763</v>
      </c>
      <c r="K9831" s="33">
        <v>-7600</v>
      </c>
      <c r="L9831" s="31" t="s">
        <v>9764</v>
      </c>
      <c r="M9831" t="e">
        <f t="shared" si="431"/>
        <v>#VALUE!</v>
      </c>
    </row>
    <row r="9832" spans="1:13" hidden="1">
      <c r="A9832" s="31" t="s">
        <v>9757</v>
      </c>
      <c r="B9832" s="31" t="s">
        <v>24326</v>
      </c>
      <c r="C9832" s="31" t="s">
        <v>24327</v>
      </c>
      <c r="D9832" s="32">
        <v>44302</v>
      </c>
      <c r="E9832" s="31" t="s">
        <v>24328</v>
      </c>
      <c r="F9832" s="31" t="s">
        <v>21416</v>
      </c>
      <c r="G9832" s="33">
        <v>7600</v>
      </c>
      <c r="H9832" s="33">
        <v>7600</v>
      </c>
      <c r="I9832" s="31" t="s">
        <v>9762</v>
      </c>
      <c r="J9832" s="31" t="s">
        <v>9763</v>
      </c>
      <c r="K9832" s="33">
        <v>7600</v>
      </c>
      <c r="L9832" s="31" t="s">
        <v>9764</v>
      </c>
      <c r="M9832" t="e">
        <f t="shared" si="431"/>
        <v>#VALUE!</v>
      </c>
    </row>
    <row r="9833" spans="1:13" hidden="1">
      <c r="A9833" s="31" t="s">
        <v>9757</v>
      </c>
      <c r="B9833" s="31" t="s">
        <v>24329</v>
      </c>
      <c r="C9833" s="31" t="s">
        <v>24330</v>
      </c>
      <c r="D9833" s="32">
        <v>44302</v>
      </c>
      <c r="E9833" s="31" t="s">
        <v>24331</v>
      </c>
      <c r="F9833" s="31" t="s">
        <v>21415</v>
      </c>
      <c r="G9833" s="33">
        <v>-1600</v>
      </c>
      <c r="H9833" s="33">
        <v>-1600</v>
      </c>
      <c r="I9833" s="31" t="s">
        <v>9762</v>
      </c>
      <c r="J9833" s="31" t="s">
        <v>9763</v>
      </c>
      <c r="K9833" s="33">
        <v>-1600</v>
      </c>
      <c r="L9833" s="31" t="s">
        <v>9764</v>
      </c>
      <c r="M9833" t="e">
        <f t="shared" si="431"/>
        <v>#VALUE!</v>
      </c>
    </row>
    <row r="9834" spans="1:13" hidden="1">
      <c r="A9834" s="31" t="s">
        <v>9757</v>
      </c>
      <c r="B9834" s="31" t="s">
        <v>24329</v>
      </c>
      <c r="C9834" s="31" t="s">
        <v>24330</v>
      </c>
      <c r="D9834" s="32">
        <v>44302</v>
      </c>
      <c r="E9834" s="31" t="s">
        <v>24331</v>
      </c>
      <c r="F9834" s="31" t="s">
        <v>21416</v>
      </c>
      <c r="G9834" s="33">
        <v>1600</v>
      </c>
      <c r="H9834" s="33">
        <v>1600</v>
      </c>
      <c r="I9834" s="31" t="s">
        <v>9762</v>
      </c>
      <c r="J9834" s="31" t="s">
        <v>9763</v>
      </c>
      <c r="K9834" s="33">
        <v>1600</v>
      </c>
      <c r="L9834" s="31" t="s">
        <v>9764</v>
      </c>
      <c r="M9834" t="e">
        <f t="shared" si="431"/>
        <v>#VALUE!</v>
      </c>
    </row>
    <row r="9835" spans="1:13" hidden="1">
      <c r="A9835" s="31" t="s">
        <v>9849</v>
      </c>
      <c r="B9835" s="31" t="s">
        <v>24332</v>
      </c>
      <c r="C9835" s="31" t="s">
        <v>24333</v>
      </c>
      <c r="D9835" s="32">
        <v>44309</v>
      </c>
      <c r="E9835" s="31" t="s">
        <v>24334</v>
      </c>
      <c r="F9835" s="31" t="s">
        <v>19440</v>
      </c>
      <c r="G9835" s="33">
        <v>-19000</v>
      </c>
      <c r="H9835" s="33">
        <v>-19000</v>
      </c>
      <c r="I9835" s="31" t="s">
        <v>9762</v>
      </c>
      <c r="J9835" s="31" t="s">
        <v>9763</v>
      </c>
      <c r="K9835" s="33">
        <v>-19000</v>
      </c>
      <c r="L9835" s="31" t="s">
        <v>9764</v>
      </c>
      <c r="M9835" t="e">
        <f t="shared" si="431"/>
        <v>#VALUE!</v>
      </c>
    </row>
    <row r="9836" spans="1:13" hidden="1">
      <c r="A9836" s="31" t="s">
        <v>9849</v>
      </c>
      <c r="B9836" s="31" t="s">
        <v>24332</v>
      </c>
      <c r="C9836" s="31" t="s">
        <v>24333</v>
      </c>
      <c r="D9836" s="32">
        <v>44309</v>
      </c>
      <c r="E9836" s="31" t="s">
        <v>24334</v>
      </c>
      <c r="F9836" s="31" t="s">
        <v>17619</v>
      </c>
      <c r="G9836" s="33">
        <v>19000</v>
      </c>
      <c r="H9836" s="33">
        <v>19000</v>
      </c>
      <c r="I9836" s="31" t="s">
        <v>9762</v>
      </c>
      <c r="J9836" s="31" t="s">
        <v>9763</v>
      </c>
      <c r="K9836" s="33">
        <v>19000</v>
      </c>
      <c r="L9836" s="31" t="s">
        <v>9764</v>
      </c>
      <c r="M9836" t="e">
        <f t="shared" si="431"/>
        <v>#VALUE!</v>
      </c>
    </row>
    <row r="9837" spans="1:13" hidden="1">
      <c r="A9837" s="31" t="s">
        <v>9849</v>
      </c>
      <c r="B9837" s="31" t="s">
        <v>24335</v>
      </c>
      <c r="C9837" s="31" t="s">
        <v>24336</v>
      </c>
      <c r="D9837" s="32">
        <v>44307</v>
      </c>
      <c r="E9837" s="31" t="s">
        <v>24337</v>
      </c>
      <c r="F9837" s="31" t="s">
        <v>12612</v>
      </c>
      <c r="G9837" s="33">
        <v>-9000</v>
      </c>
      <c r="H9837" s="33">
        <v>-9000</v>
      </c>
      <c r="I9837" s="31" t="s">
        <v>9762</v>
      </c>
      <c r="J9837" s="31" t="s">
        <v>9763</v>
      </c>
      <c r="K9837" s="33">
        <v>-9000</v>
      </c>
      <c r="L9837" s="31" t="s">
        <v>9764</v>
      </c>
      <c r="M9837" t="e">
        <f t="shared" si="431"/>
        <v>#VALUE!</v>
      </c>
    </row>
    <row r="9838" spans="1:13" hidden="1">
      <c r="A9838" s="31" t="s">
        <v>9849</v>
      </c>
      <c r="B9838" s="31" t="s">
        <v>24335</v>
      </c>
      <c r="C9838" s="31" t="s">
        <v>24336</v>
      </c>
      <c r="D9838" s="32">
        <v>44307</v>
      </c>
      <c r="E9838" s="31" t="s">
        <v>24337</v>
      </c>
      <c r="F9838" s="31" t="s">
        <v>19081</v>
      </c>
      <c r="G9838" s="33">
        <v>9000</v>
      </c>
      <c r="H9838" s="33">
        <v>9000</v>
      </c>
      <c r="I9838" s="31" t="s">
        <v>9762</v>
      </c>
      <c r="J9838" s="31" t="s">
        <v>9763</v>
      </c>
      <c r="K9838" s="33">
        <v>9000</v>
      </c>
      <c r="L9838" s="31" t="s">
        <v>9764</v>
      </c>
      <c r="M9838" t="e">
        <f t="shared" si="431"/>
        <v>#VALUE!</v>
      </c>
    </row>
    <row r="9839" spans="1:13" hidden="1">
      <c r="A9839" s="31" t="s">
        <v>9849</v>
      </c>
      <c r="B9839" s="31" t="s">
        <v>24338</v>
      </c>
      <c r="C9839" s="31" t="s">
        <v>24339</v>
      </c>
      <c r="D9839" s="32">
        <v>44307</v>
      </c>
      <c r="E9839" s="31" t="s">
        <v>24340</v>
      </c>
      <c r="F9839" s="31" t="s">
        <v>12612</v>
      </c>
      <c r="G9839" s="33">
        <v>-4060</v>
      </c>
      <c r="H9839" s="33">
        <v>-4060</v>
      </c>
      <c r="I9839" s="31" t="s">
        <v>9762</v>
      </c>
      <c r="J9839" s="31" t="s">
        <v>9763</v>
      </c>
      <c r="K9839" s="33">
        <v>-4060</v>
      </c>
      <c r="L9839" s="31" t="s">
        <v>9764</v>
      </c>
      <c r="M9839" t="e">
        <f t="shared" si="431"/>
        <v>#VALUE!</v>
      </c>
    </row>
    <row r="9840" spans="1:13" hidden="1">
      <c r="A9840" s="31" t="s">
        <v>9849</v>
      </c>
      <c r="B9840" s="31" t="s">
        <v>24338</v>
      </c>
      <c r="C9840" s="31" t="s">
        <v>24339</v>
      </c>
      <c r="D9840" s="32">
        <v>44307</v>
      </c>
      <c r="E9840" s="31" t="s">
        <v>24340</v>
      </c>
      <c r="F9840" s="31" t="s">
        <v>9962</v>
      </c>
      <c r="G9840" s="33">
        <v>4060</v>
      </c>
      <c r="H9840" s="33">
        <v>4060</v>
      </c>
      <c r="I9840" s="31" t="s">
        <v>9762</v>
      </c>
      <c r="J9840" s="31" t="s">
        <v>9763</v>
      </c>
      <c r="K9840" s="33">
        <v>4060</v>
      </c>
      <c r="L9840" s="31" t="s">
        <v>9764</v>
      </c>
      <c r="M9840" t="e">
        <f t="shared" si="431"/>
        <v>#VALUE!</v>
      </c>
    </row>
    <row r="9841" spans="1:15" hidden="1">
      <c r="A9841" s="31" t="s">
        <v>9849</v>
      </c>
      <c r="B9841" s="31" t="s">
        <v>24341</v>
      </c>
      <c r="C9841" s="31" t="s">
        <v>24342</v>
      </c>
      <c r="D9841" s="32">
        <v>44307</v>
      </c>
      <c r="E9841" s="31" t="s">
        <v>24343</v>
      </c>
      <c r="F9841" s="31" t="s">
        <v>12612</v>
      </c>
      <c r="G9841" s="33">
        <v>-4000</v>
      </c>
      <c r="H9841" s="33">
        <v>-4000</v>
      </c>
      <c r="I9841" s="31" t="s">
        <v>9762</v>
      </c>
      <c r="J9841" s="31" t="s">
        <v>9763</v>
      </c>
      <c r="K9841" s="33">
        <v>-4000</v>
      </c>
      <c r="L9841" s="31" t="s">
        <v>9764</v>
      </c>
      <c r="M9841" t="e">
        <f t="shared" si="431"/>
        <v>#VALUE!</v>
      </c>
    </row>
    <row r="9842" spans="1:15" hidden="1">
      <c r="A9842" s="31" t="s">
        <v>9849</v>
      </c>
      <c r="B9842" s="31" t="s">
        <v>24341</v>
      </c>
      <c r="C9842" s="31" t="s">
        <v>24342</v>
      </c>
      <c r="D9842" s="32">
        <v>44307</v>
      </c>
      <c r="E9842" s="31" t="s">
        <v>24343</v>
      </c>
      <c r="F9842" s="31" t="s">
        <v>9875</v>
      </c>
      <c r="G9842" s="33">
        <v>4000</v>
      </c>
      <c r="H9842" s="33">
        <v>4000</v>
      </c>
      <c r="I9842" s="31" t="s">
        <v>9762</v>
      </c>
      <c r="J9842" s="31" t="s">
        <v>9763</v>
      </c>
      <c r="K9842" s="33">
        <v>4000</v>
      </c>
      <c r="L9842" s="31" t="s">
        <v>9764</v>
      </c>
      <c r="M9842" t="e">
        <f t="shared" si="431"/>
        <v>#VALUE!</v>
      </c>
    </row>
    <row r="9843" spans="1:15" hidden="1">
      <c r="A9843" s="31" t="s">
        <v>9849</v>
      </c>
      <c r="B9843" s="31" t="s">
        <v>24344</v>
      </c>
      <c r="C9843" s="31" t="s">
        <v>24345</v>
      </c>
      <c r="D9843" s="32">
        <v>44307</v>
      </c>
      <c r="E9843" s="31" t="s">
        <v>24346</v>
      </c>
      <c r="F9843" s="31" t="s">
        <v>12612</v>
      </c>
      <c r="G9843" s="33">
        <v>-55250</v>
      </c>
      <c r="H9843" s="33">
        <v>-55250</v>
      </c>
      <c r="I9843" s="31" t="s">
        <v>9762</v>
      </c>
      <c r="J9843" s="31" t="s">
        <v>9763</v>
      </c>
      <c r="K9843" s="33">
        <v>-55250</v>
      </c>
      <c r="L9843" s="31" t="s">
        <v>9764</v>
      </c>
      <c r="M9843" t="e">
        <f t="shared" si="431"/>
        <v>#VALUE!</v>
      </c>
    </row>
    <row r="9844" spans="1:15" hidden="1">
      <c r="A9844" s="31" t="s">
        <v>9849</v>
      </c>
      <c r="B9844" s="31" t="s">
        <v>24344</v>
      </c>
      <c r="C9844" s="31" t="s">
        <v>24345</v>
      </c>
      <c r="D9844" s="32">
        <v>44307</v>
      </c>
      <c r="E9844" s="31" t="s">
        <v>24346</v>
      </c>
      <c r="F9844" s="31" t="s">
        <v>9875</v>
      </c>
      <c r="G9844" s="33">
        <v>55250</v>
      </c>
      <c r="H9844" s="33">
        <v>55250</v>
      </c>
      <c r="I9844" s="31" t="s">
        <v>9762</v>
      </c>
      <c r="J9844" s="31" t="s">
        <v>9763</v>
      </c>
      <c r="K9844" s="33">
        <v>55250</v>
      </c>
      <c r="L9844" s="31" t="s">
        <v>9764</v>
      </c>
      <c r="M9844" t="e">
        <f t="shared" si="431"/>
        <v>#VALUE!</v>
      </c>
    </row>
    <row r="9845" spans="1:15" hidden="1">
      <c r="A9845" s="31" t="s">
        <v>9849</v>
      </c>
      <c r="B9845" s="31" t="s">
        <v>24347</v>
      </c>
      <c r="C9845" s="31" t="s">
        <v>24348</v>
      </c>
      <c r="D9845" s="32">
        <v>44307</v>
      </c>
      <c r="E9845" s="31" t="s">
        <v>24349</v>
      </c>
      <c r="F9845" s="31" t="s">
        <v>12612</v>
      </c>
      <c r="G9845" s="33">
        <v>-4000</v>
      </c>
      <c r="H9845" s="33">
        <v>-4000</v>
      </c>
      <c r="I9845" s="31" t="s">
        <v>9762</v>
      </c>
      <c r="J9845" s="31" t="s">
        <v>9763</v>
      </c>
      <c r="K9845" s="33">
        <v>-4000</v>
      </c>
      <c r="L9845" s="31" t="s">
        <v>9764</v>
      </c>
      <c r="M9845" t="e">
        <f t="shared" si="431"/>
        <v>#VALUE!</v>
      </c>
    </row>
    <row r="9846" spans="1:15" hidden="1">
      <c r="A9846" s="31" t="s">
        <v>9849</v>
      </c>
      <c r="B9846" s="31" t="s">
        <v>24347</v>
      </c>
      <c r="C9846" s="31" t="s">
        <v>24348</v>
      </c>
      <c r="D9846" s="32">
        <v>44307</v>
      </c>
      <c r="E9846" s="31" t="s">
        <v>24349</v>
      </c>
      <c r="F9846" s="31" t="s">
        <v>9875</v>
      </c>
      <c r="G9846" s="33">
        <v>4000</v>
      </c>
      <c r="H9846" s="33">
        <v>4000</v>
      </c>
      <c r="I9846" s="31" t="s">
        <v>9762</v>
      </c>
      <c r="J9846" s="31" t="s">
        <v>9763</v>
      </c>
      <c r="K9846" s="33">
        <v>4000</v>
      </c>
      <c r="L9846" s="31" t="s">
        <v>9764</v>
      </c>
      <c r="M9846" t="e">
        <f t="shared" si="431"/>
        <v>#VALUE!</v>
      </c>
    </row>
    <row r="9847" spans="1:15" hidden="1">
      <c r="A9847" s="31" t="s">
        <v>9849</v>
      </c>
      <c r="B9847" s="31" t="s">
        <v>24350</v>
      </c>
      <c r="C9847" s="31" t="s">
        <v>24351</v>
      </c>
      <c r="D9847" s="32">
        <v>44307</v>
      </c>
      <c r="E9847" s="31" t="s">
        <v>24352</v>
      </c>
      <c r="F9847" s="31" t="s">
        <v>12612</v>
      </c>
      <c r="G9847" s="33">
        <v>-4944</v>
      </c>
      <c r="H9847" s="33">
        <v>-4944</v>
      </c>
      <c r="I9847" s="31" t="s">
        <v>9762</v>
      </c>
      <c r="J9847" s="31" t="s">
        <v>9763</v>
      </c>
      <c r="K9847" s="33">
        <v>-4944</v>
      </c>
      <c r="L9847" s="31" t="s">
        <v>9764</v>
      </c>
      <c r="M9847" t="e">
        <f t="shared" si="431"/>
        <v>#VALUE!</v>
      </c>
    </row>
    <row r="9848" spans="1:15" hidden="1">
      <c r="A9848" s="31" t="s">
        <v>9849</v>
      </c>
      <c r="B9848" s="31" t="s">
        <v>24350</v>
      </c>
      <c r="C9848" s="31" t="s">
        <v>24351</v>
      </c>
      <c r="D9848" s="32">
        <v>44307</v>
      </c>
      <c r="E9848" s="31" t="s">
        <v>24352</v>
      </c>
      <c r="F9848" s="31" t="s">
        <v>19081</v>
      </c>
      <c r="G9848" s="33">
        <v>4944</v>
      </c>
      <c r="H9848" s="33">
        <v>4944</v>
      </c>
      <c r="I9848" s="31" t="s">
        <v>9762</v>
      </c>
      <c r="J9848" s="31" t="s">
        <v>9763</v>
      </c>
      <c r="K9848" s="33">
        <v>4944</v>
      </c>
      <c r="L9848" s="31" t="s">
        <v>9764</v>
      </c>
      <c r="M9848" t="e">
        <f t="shared" si="431"/>
        <v>#VALUE!</v>
      </c>
    </row>
    <row r="9849" spans="1:15" hidden="1">
      <c r="A9849" s="31" t="s">
        <v>9849</v>
      </c>
      <c r="B9849" s="31" t="s">
        <v>24353</v>
      </c>
      <c r="C9849" s="31" t="s">
        <v>24354</v>
      </c>
      <c r="D9849" s="32">
        <v>44305</v>
      </c>
      <c r="E9849" s="31" t="s">
        <v>24355</v>
      </c>
      <c r="F9849" s="31" t="s">
        <v>12612</v>
      </c>
      <c r="G9849" s="33">
        <v>-26730</v>
      </c>
      <c r="H9849" s="33">
        <v>-26730</v>
      </c>
      <c r="I9849" s="31" t="s">
        <v>9762</v>
      </c>
      <c r="J9849" s="31" t="s">
        <v>9763</v>
      </c>
      <c r="K9849" s="33">
        <v>-26730</v>
      </c>
      <c r="L9849" s="31" t="s">
        <v>9764</v>
      </c>
      <c r="M9849">
        <f t="shared" si="431"/>
        <v>15</v>
      </c>
      <c r="N9849" t="str">
        <f t="shared" ref="N9849:N9850" si="433">MID(E9849,M9849,10)</f>
        <v>PO64000353</v>
      </c>
      <c r="O9849" t="e">
        <f>VLOOKUP(N9849,'1_คตง_ภาพรวม'!L9849:M9899,2,FALSE)</f>
        <v>#N/A</v>
      </c>
    </row>
    <row r="9850" spans="1:15" hidden="1">
      <c r="A9850" s="31" t="s">
        <v>9849</v>
      </c>
      <c r="B9850" s="31" t="s">
        <v>24353</v>
      </c>
      <c r="C9850" s="31" t="s">
        <v>24354</v>
      </c>
      <c r="D9850" s="32">
        <v>44305</v>
      </c>
      <c r="E9850" s="31" t="s">
        <v>24355</v>
      </c>
      <c r="F9850" s="31" t="s">
        <v>9875</v>
      </c>
      <c r="G9850" s="33">
        <v>26730</v>
      </c>
      <c r="H9850" s="33">
        <v>26730</v>
      </c>
      <c r="I9850" s="31" t="s">
        <v>9762</v>
      </c>
      <c r="J9850" s="31" t="s">
        <v>9763</v>
      </c>
      <c r="K9850" s="33">
        <v>26730</v>
      </c>
      <c r="L9850" s="31" t="s">
        <v>9764</v>
      </c>
      <c r="M9850">
        <f t="shared" si="431"/>
        <v>15</v>
      </c>
      <c r="N9850" t="str">
        <f t="shared" si="433"/>
        <v>PO64000353</v>
      </c>
      <c r="O9850" t="e">
        <f>VLOOKUP(N9850,'1_คตง_ภาพรวม'!L9850:M9900,2,FALSE)</f>
        <v>#N/A</v>
      </c>
    </row>
    <row r="9851" spans="1:15" hidden="1">
      <c r="A9851" s="31" t="s">
        <v>9849</v>
      </c>
      <c r="B9851" s="31" t="s">
        <v>24356</v>
      </c>
      <c r="C9851" s="31" t="s">
        <v>24357</v>
      </c>
      <c r="D9851" s="32">
        <v>44307</v>
      </c>
      <c r="E9851" s="31" t="s">
        <v>24358</v>
      </c>
      <c r="F9851" s="31" t="s">
        <v>12612</v>
      </c>
      <c r="G9851" s="33">
        <v>-402195.42</v>
      </c>
      <c r="H9851" s="33">
        <v>-402195.42</v>
      </c>
      <c r="I9851" s="31" t="s">
        <v>9762</v>
      </c>
      <c r="J9851" s="31" t="s">
        <v>9763</v>
      </c>
      <c r="K9851" s="33">
        <v>-402195.42</v>
      </c>
      <c r="L9851" s="31" t="s">
        <v>9764</v>
      </c>
      <c r="M9851" t="e">
        <f t="shared" si="431"/>
        <v>#VALUE!</v>
      </c>
    </row>
    <row r="9852" spans="1:15" hidden="1">
      <c r="A9852" s="31" t="s">
        <v>9849</v>
      </c>
      <c r="B9852" s="31" t="s">
        <v>24356</v>
      </c>
      <c r="C9852" s="31" t="s">
        <v>24357</v>
      </c>
      <c r="D9852" s="32">
        <v>44307</v>
      </c>
      <c r="E9852" s="31" t="s">
        <v>24358</v>
      </c>
      <c r="F9852" s="31" t="s">
        <v>9997</v>
      </c>
      <c r="G9852" s="33">
        <v>406258</v>
      </c>
      <c r="H9852" s="33">
        <v>406258</v>
      </c>
      <c r="I9852" s="31" t="s">
        <v>9762</v>
      </c>
      <c r="J9852" s="31" t="s">
        <v>9763</v>
      </c>
      <c r="K9852" s="33">
        <v>406258</v>
      </c>
      <c r="L9852" s="31" t="s">
        <v>9764</v>
      </c>
      <c r="M9852" t="e">
        <f t="shared" si="431"/>
        <v>#VALUE!</v>
      </c>
    </row>
    <row r="9853" spans="1:15" hidden="1">
      <c r="A9853" s="31" t="s">
        <v>9849</v>
      </c>
      <c r="B9853" s="31" t="s">
        <v>24356</v>
      </c>
      <c r="C9853" s="31" t="s">
        <v>24357</v>
      </c>
      <c r="D9853" s="32">
        <v>44307</v>
      </c>
      <c r="E9853" s="31" t="s">
        <v>24358</v>
      </c>
      <c r="F9853" s="31" t="s">
        <v>10090</v>
      </c>
      <c r="G9853" s="33">
        <v>-4062.58</v>
      </c>
      <c r="H9853" s="33">
        <v>-4062.58</v>
      </c>
      <c r="I9853" s="31" t="s">
        <v>9762</v>
      </c>
      <c r="J9853" s="31" t="s">
        <v>9763</v>
      </c>
      <c r="K9853" s="33">
        <v>-4062.58</v>
      </c>
      <c r="L9853" s="31" t="s">
        <v>9764</v>
      </c>
      <c r="M9853" t="e">
        <f t="shared" si="431"/>
        <v>#VALUE!</v>
      </c>
    </row>
    <row r="9854" spans="1:15" hidden="1">
      <c r="A9854" s="31" t="s">
        <v>9849</v>
      </c>
      <c r="B9854" s="31" t="s">
        <v>24359</v>
      </c>
      <c r="C9854" s="31" t="s">
        <v>24360</v>
      </c>
      <c r="D9854" s="32">
        <v>44307</v>
      </c>
      <c r="E9854" s="31" t="s">
        <v>24361</v>
      </c>
      <c r="F9854" s="31" t="s">
        <v>12612</v>
      </c>
      <c r="G9854" s="33">
        <v>-1123252.28</v>
      </c>
      <c r="H9854" s="33">
        <v>-1123252.28</v>
      </c>
      <c r="I9854" s="31" t="s">
        <v>9762</v>
      </c>
      <c r="J9854" s="31" t="s">
        <v>9763</v>
      </c>
      <c r="K9854" s="33">
        <v>-1123252.28</v>
      </c>
      <c r="L9854" s="31" t="s">
        <v>9764</v>
      </c>
      <c r="M9854" t="e">
        <f t="shared" si="431"/>
        <v>#VALUE!</v>
      </c>
    </row>
    <row r="9855" spans="1:15" hidden="1">
      <c r="A9855" s="31" t="s">
        <v>9849</v>
      </c>
      <c r="B9855" s="31" t="s">
        <v>24359</v>
      </c>
      <c r="C9855" s="31" t="s">
        <v>24360</v>
      </c>
      <c r="D9855" s="32">
        <v>44307</v>
      </c>
      <c r="E9855" s="31" t="s">
        <v>24361</v>
      </c>
      <c r="F9855" s="31" t="s">
        <v>9997</v>
      </c>
      <c r="G9855" s="33">
        <v>1123252.28</v>
      </c>
      <c r="H9855" s="33">
        <v>1123252.28</v>
      </c>
      <c r="I9855" s="31" t="s">
        <v>9762</v>
      </c>
      <c r="J9855" s="31" t="s">
        <v>9763</v>
      </c>
      <c r="K9855" s="33">
        <v>1123252.28</v>
      </c>
      <c r="L9855" s="31" t="s">
        <v>9764</v>
      </c>
      <c r="M9855" t="e">
        <f t="shared" si="431"/>
        <v>#VALUE!</v>
      </c>
    </row>
    <row r="9856" spans="1:15" hidden="1">
      <c r="A9856" s="31" t="s">
        <v>9849</v>
      </c>
      <c r="B9856" s="31" t="s">
        <v>24362</v>
      </c>
      <c r="C9856" s="31" t="s">
        <v>24363</v>
      </c>
      <c r="D9856" s="32">
        <v>44307</v>
      </c>
      <c r="E9856" s="31" t="s">
        <v>24364</v>
      </c>
      <c r="F9856" s="31" t="s">
        <v>12612</v>
      </c>
      <c r="G9856" s="33">
        <v>-1806217.38</v>
      </c>
      <c r="H9856" s="33">
        <v>-1806217.38</v>
      </c>
      <c r="I9856" s="31" t="s">
        <v>9762</v>
      </c>
      <c r="J9856" s="31" t="s">
        <v>9763</v>
      </c>
      <c r="K9856" s="33">
        <v>-1806217.38</v>
      </c>
      <c r="L9856" s="31" t="s">
        <v>9764</v>
      </c>
      <c r="M9856" t="e">
        <f t="shared" si="431"/>
        <v>#VALUE!</v>
      </c>
    </row>
    <row r="9857" spans="1:13" hidden="1">
      <c r="A9857" s="31" t="s">
        <v>9849</v>
      </c>
      <c r="B9857" s="31" t="s">
        <v>24362</v>
      </c>
      <c r="C9857" s="31" t="s">
        <v>24363</v>
      </c>
      <c r="D9857" s="32">
        <v>44307</v>
      </c>
      <c r="E9857" s="31" t="s">
        <v>24364</v>
      </c>
      <c r="F9857" s="31" t="s">
        <v>9997</v>
      </c>
      <c r="G9857" s="33">
        <v>1806217.38</v>
      </c>
      <c r="H9857" s="33">
        <v>1806217.38</v>
      </c>
      <c r="I9857" s="31" t="s">
        <v>9762</v>
      </c>
      <c r="J9857" s="31" t="s">
        <v>9763</v>
      </c>
      <c r="K9857" s="33">
        <v>1806217.38</v>
      </c>
      <c r="L9857" s="31" t="s">
        <v>9764</v>
      </c>
      <c r="M9857" t="e">
        <f t="shared" si="431"/>
        <v>#VALUE!</v>
      </c>
    </row>
    <row r="9858" spans="1:13" hidden="1">
      <c r="A9858" s="31" t="s">
        <v>9849</v>
      </c>
      <c r="B9858" s="31" t="s">
        <v>24365</v>
      </c>
      <c r="C9858" s="31" t="s">
        <v>24366</v>
      </c>
      <c r="D9858" s="32">
        <v>44307</v>
      </c>
      <c r="E9858" s="31" t="s">
        <v>24367</v>
      </c>
      <c r="F9858" s="31" t="s">
        <v>12612</v>
      </c>
      <c r="G9858" s="33">
        <v>-1153049.04</v>
      </c>
      <c r="H9858" s="33">
        <v>-1153049.04</v>
      </c>
      <c r="I9858" s="31" t="s">
        <v>9762</v>
      </c>
      <c r="J9858" s="31" t="s">
        <v>9763</v>
      </c>
      <c r="K9858" s="33">
        <v>-1153049.04</v>
      </c>
      <c r="L9858" s="31" t="s">
        <v>9764</v>
      </c>
      <c r="M9858" t="e">
        <f t="shared" si="431"/>
        <v>#VALUE!</v>
      </c>
    </row>
    <row r="9859" spans="1:13" hidden="1">
      <c r="A9859" s="31" t="s">
        <v>9849</v>
      </c>
      <c r="B9859" s="31" t="s">
        <v>24365</v>
      </c>
      <c r="C9859" s="31" t="s">
        <v>24366</v>
      </c>
      <c r="D9859" s="32">
        <v>44307</v>
      </c>
      <c r="E9859" s="31" t="s">
        <v>24367</v>
      </c>
      <c r="F9859" s="31" t="s">
        <v>9997</v>
      </c>
      <c r="G9859" s="33">
        <v>1153049.04</v>
      </c>
      <c r="H9859" s="33">
        <v>1153049.04</v>
      </c>
      <c r="I9859" s="31" t="s">
        <v>9762</v>
      </c>
      <c r="J9859" s="31" t="s">
        <v>9763</v>
      </c>
      <c r="K9859" s="33">
        <v>1153049.04</v>
      </c>
      <c r="L9859" s="31" t="s">
        <v>9764</v>
      </c>
      <c r="M9859" t="e">
        <f t="shared" ref="M9859:M9922" si="434">FIND("PO",E9859)</f>
        <v>#VALUE!</v>
      </c>
    </row>
    <row r="9860" spans="1:13" hidden="1">
      <c r="A9860" s="31" t="s">
        <v>9849</v>
      </c>
      <c r="B9860" s="31" t="s">
        <v>24368</v>
      </c>
      <c r="C9860" s="31" t="s">
        <v>24369</v>
      </c>
      <c r="D9860" s="32">
        <v>44307</v>
      </c>
      <c r="E9860" s="31" t="s">
        <v>24370</v>
      </c>
      <c r="F9860" s="31" t="s">
        <v>12612</v>
      </c>
      <c r="G9860" s="33">
        <v>-346382.24</v>
      </c>
      <c r="H9860" s="33">
        <v>-346382.24</v>
      </c>
      <c r="I9860" s="31" t="s">
        <v>9762</v>
      </c>
      <c r="J9860" s="31" t="s">
        <v>9763</v>
      </c>
      <c r="K9860" s="33">
        <v>-346382.24</v>
      </c>
      <c r="L9860" s="31" t="s">
        <v>9764</v>
      </c>
      <c r="M9860" t="e">
        <f t="shared" si="434"/>
        <v>#VALUE!</v>
      </c>
    </row>
    <row r="9861" spans="1:13" hidden="1">
      <c r="A9861" s="31" t="s">
        <v>9849</v>
      </c>
      <c r="B9861" s="31" t="s">
        <v>24368</v>
      </c>
      <c r="C9861" s="31" t="s">
        <v>24369</v>
      </c>
      <c r="D9861" s="32">
        <v>44307</v>
      </c>
      <c r="E9861" s="31" t="s">
        <v>24370</v>
      </c>
      <c r="F9861" s="31" t="s">
        <v>9875</v>
      </c>
      <c r="G9861" s="33">
        <v>346382.24</v>
      </c>
      <c r="H9861" s="33">
        <v>346382.24</v>
      </c>
      <c r="I9861" s="31" t="s">
        <v>9762</v>
      </c>
      <c r="J9861" s="31" t="s">
        <v>9763</v>
      </c>
      <c r="K9861" s="33">
        <v>346382.24</v>
      </c>
      <c r="L9861" s="31" t="s">
        <v>9764</v>
      </c>
      <c r="M9861" t="e">
        <f t="shared" si="434"/>
        <v>#VALUE!</v>
      </c>
    </row>
    <row r="9862" spans="1:13" hidden="1">
      <c r="A9862" s="31" t="s">
        <v>9849</v>
      </c>
      <c r="B9862" s="31" t="s">
        <v>24371</v>
      </c>
      <c r="C9862" s="31" t="s">
        <v>24372</v>
      </c>
      <c r="D9862" s="32">
        <v>44307</v>
      </c>
      <c r="E9862" s="31" t="s">
        <v>24373</v>
      </c>
      <c r="F9862" s="31" t="s">
        <v>12612</v>
      </c>
      <c r="G9862" s="33">
        <v>-270441</v>
      </c>
      <c r="H9862" s="33">
        <v>-270441</v>
      </c>
      <c r="I9862" s="31" t="s">
        <v>9762</v>
      </c>
      <c r="J9862" s="31" t="s">
        <v>9763</v>
      </c>
      <c r="K9862" s="33">
        <v>-270441</v>
      </c>
      <c r="L9862" s="31" t="s">
        <v>9764</v>
      </c>
      <c r="M9862" t="e">
        <f t="shared" si="434"/>
        <v>#VALUE!</v>
      </c>
    </row>
    <row r="9863" spans="1:13" hidden="1">
      <c r="A9863" s="31" t="s">
        <v>9849</v>
      </c>
      <c r="B9863" s="31" t="s">
        <v>24371</v>
      </c>
      <c r="C9863" s="31" t="s">
        <v>24372</v>
      </c>
      <c r="D9863" s="32">
        <v>44307</v>
      </c>
      <c r="E9863" s="31" t="s">
        <v>24373</v>
      </c>
      <c r="F9863" s="31" t="s">
        <v>9997</v>
      </c>
      <c r="G9863" s="33">
        <v>270441</v>
      </c>
      <c r="H9863" s="33">
        <v>270441</v>
      </c>
      <c r="I9863" s="31" t="s">
        <v>9762</v>
      </c>
      <c r="J9863" s="31" t="s">
        <v>9763</v>
      </c>
      <c r="K9863" s="33">
        <v>270441</v>
      </c>
      <c r="L9863" s="31" t="s">
        <v>9764</v>
      </c>
      <c r="M9863" t="e">
        <f t="shared" si="434"/>
        <v>#VALUE!</v>
      </c>
    </row>
    <row r="9864" spans="1:13" hidden="1">
      <c r="A9864" s="31" t="s">
        <v>9849</v>
      </c>
      <c r="B9864" s="31" t="s">
        <v>24374</v>
      </c>
      <c r="C9864" s="31" t="s">
        <v>24375</v>
      </c>
      <c r="D9864" s="32">
        <v>44307</v>
      </c>
      <c r="E9864" s="31" t="s">
        <v>24376</v>
      </c>
      <c r="F9864" s="31" t="s">
        <v>12612</v>
      </c>
      <c r="G9864" s="33">
        <v>-560000</v>
      </c>
      <c r="H9864" s="33">
        <v>-560000</v>
      </c>
      <c r="I9864" s="31" t="s">
        <v>9762</v>
      </c>
      <c r="J9864" s="31" t="s">
        <v>9763</v>
      </c>
      <c r="K9864" s="33">
        <v>-560000</v>
      </c>
      <c r="L9864" s="31" t="s">
        <v>9764</v>
      </c>
      <c r="M9864" t="e">
        <f t="shared" si="434"/>
        <v>#VALUE!</v>
      </c>
    </row>
    <row r="9865" spans="1:13" hidden="1">
      <c r="A9865" s="31" t="s">
        <v>9849</v>
      </c>
      <c r="B9865" s="31" t="s">
        <v>24374</v>
      </c>
      <c r="C9865" s="31" t="s">
        <v>24375</v>
      </c>
      <c r="D9865" s="32">
        <v>44307</v>
      </c>
      <c r="E9865" s="31" t="s">
        <v>24376</v>
      </c>
      <c r="F9865" s="31" t="s">
        <v>9997</v>
      </c>
      <c r="G9865" s="33">
        <v>560000</v>
      </c>
      <c r="H9865" s="33">
        <v>560000</v>
      </c>
      <c r="I9865" s="31" t="s">
        <v>9762</v>
      </c>
      <c r="J9865" s="31" t="s">
        <v>9763</v>
      </c>
      <c r="K9865" s="33">
        <v>560000</v>
      </c>
      <c r="L9865" s="31" t="s">
        <v>9764</v>
      </c>
      <c r="M9865" t="e">
        <f t="shared" si="434"/>
        <v>#VALUE!</v>
      </c>
    </row>
    <row r="9866" spans="1:13" hidden="1">
      <c r="A9866" s="31" t="s">
        <v>9757</v>
      </c>
      <c r="B9866" s="31" t="s">
        <v>24377</v>
      </c>
      <c r="C9866" s="31" t="s">
        <v>24378</v>
      </c>
      <c r="D9866" s="32">
        <v>44305</v>
      </c>
      <c r="E9866" s="31" t="s">
        <v>24379</v>
      </c>
      <c r="F9866" s="31" t="s">
        <v>12612</v>
      </c>
      <c r="G9866" s="33">
        <v>-79121.149999999994</v>
      </c>
      <c r="H9866" s="33">
        <v>-79121.149999999994</v>
      </c>
      <c r="I9866" s="31" t="s">
        <v>9762</v>
      </c>
      <c r="J9866" s="31" t="s">
        <v>9763</v>
      </c>
      <c r="K9866" s="33">
        <v>-79121.149999999994</v>
      </c>
      <c r="L9866" s="31" t="s">
        <v>9764</v>
      </c>
      <c r="M9866" t="e">
        <f t="shared" si="434"/>
        <v>#VALUE!</v>
      </c>
    </row>
    <row r="9867" spans="1:13" hidden="1">
      <c r="A9867" s="31" t="s">
        <v>9757</v>
      </c>
      <c r="B9867" s="31" t="s">
        <v>24377</v>
      </c>
      <c r="C9867" s="31" t="s">
        <v>24378</v>
      </c>
      <c r="D9867" s="32">
        <v>44305</v>
      </c>
      <c r="E9867" s="31" t="s">
        <v>24379</v>
      </c>
      <c r="F9867" s="31" t="s">
        <v>19081</v>
      </c>
      <c r="G9867" s="33">
        <v>79121.149999999994</v>
      </c>
      <c r="H9867" s="33">
        <v>79121.149999999994</v>
      </c>
      <c r="I9867" s="31" t="s">
        <v>9762</v>
      </c>
      <c r="J9867" s="31" t="s">
        <v>9763</v>
      </c>
      <c r="K9867" s="33">
        <v>79121.149999999994</v>
      </c>
      <c r="L9867" s="31" t="s">
        <v>9764</v>
      </c>
      <c r="M9867" t="e">
        <f t="shared" si="434"/>
        <v>#VALUE!</v>
      </c>
    </row>
    <row r="9868" spans="1:13" hidden="1">
      <c r="A9868" s="31" t="s">
        <v>9849</v>
      </c>
      <c r="B9868" s="31" t="s">
        <v>24380</v>
      </c>
      <c r="C9868" s="31" t="s">
        <v>24381</v>
      </c>
      <c r="D9868" s="32">
        <v>44307</v>
      </c>
      <c r="E9868" s="31" t="s">
        <v>24382</v>
      </c>
      <c r="F9868" s="31" t="s">
        <v>12612</v>
      </c>
      <c r="G9868" s="33">
        <v>-545331</v>
      </c>
      <c r="H9868" s="33">
        <v>-545331</v>
      </c>
      <c r="I9868" s="31" t="s">
        <v>9762</v>
      </c>
      <c r="J9868" s="31" t="s">
        <v>9763</v>
      </c>
      <c r="K9868" s="33">
        <v>-545331</v>
      </c>
      <c r="L9868" s="31" t="s">
        <v>9764</v>
      </c>
      <c r="M9868" t="e">
        <f t="shared" si="434"/>
        <v>#VALUE!</v>
      </c>
    </row>
    <row r="9869" spans="1:13" hidden="1">
      <c r="A9869" s="31" t="s">
        <v>9849</v>
      </c>
      <c r="B9869" s="31" t="s">
        <v>24380</v>
      </c>
      <c r="C9869" s="31" t="s">
        <v>24381</v>
      </c>
      <c r="D9869" s="32">
        <v>44307</v>
      </c>
      <c r="E9869" s="31" t="s">
        <v>24382</v>
      </c>
      <c r="F9869" s="31" t="s">
        <v>9997</v>
      </c>
      <c r="G9869" s="33">
        <v>545331</v>
      </c>
      <c r="H9869" s="33">
        <v>545331</v>
      </c>
      <c r="I9869" s="31" t="s">
        <v>9762</v>
      </c>
      <c r="J9869" s="31" t="s">
        <v>9763</v>
      </c>
      <c r="K9869" s="33">
        <v>545331</v>
      </c>
      <c r="L9869" s="31" t="s">
        <v>9764</v>
      </c>
      <c r="M9869" t="e">
        <f t="shared" si="434"/>
        <v>#VALUE!</v>
      </c>
    </row>
    <row r="9870" spans="1:13" hidden="1">
      <c r="A9870" s="31" t="s">
        <v>9849</v>
      </c>
      <c r="B9870" s="31" t="s">
        <v>24383</v>
      </c>
      <c r="C9870" s="31" t="s">
        <v>24384</v>
      </c>
      <c r="D9870" s="32">
        <v>44307</v>
      </c>
      <c r="E9870" s="31" t="s">
        <v>24385</v>
      </c>
      <c r="F9870" s="31" t="s">
        <v>12612</v>
      </c>
      <c r="G9870" s="33">
        <v>-69151.58</v>
      </c>
      <c r="H9870" s="33">
        <v>-69151.58</v>
      </c>
      <c r="I9870" s="31" t="s">
        <v>9762</v>
      </c>
      <c r="J9870" s="31" t="s">
        <v>9763</v>
      </c>
      <c r="K9870" s="33">
        <v>-69151.58</v>
      </c>
      <c r="L9870" s="31" t="s">
        <v>9764</v>
      </c>
      <c r="M9870" t="e">
        <f t="shared" si="434"/>
        <v>#VALUE!</v>
      </c>
    </row>
    <row r="9871" spans="1:13" hidden="1">
      <c r="A9871" s="31" t="s">
        <v>9849</v>
      </c>
      <c r="B9871" s="31" t="s">
        <v>24383</v>
      </c>
      <c r="C9871" s="31" t="s">
        <v>24384</v>
      </c>
      <c r="D9871" s="32">
        <v>44307</v>
      </c>
      <c r="E9871" s="31" t="s">
        <v>24385</v>
      </c>
      <c r="F9871" s="31" t="s">
        <v>9997</v>
      </c>
      <c r="G9871" s="33">
        <v>69151.58</v>
      </c>
      <c r="H9871" s="33">
        <v>69151.58</v>
      </c>
      <c r="I9871" s="31" t="s">
        <v>9762</v>
      </c>
      <c r="J9871" s="31" t="s">
        <v>9763</v>
      </c>
      <c r="K9871" s="33">
        <v>69151.58</v>
      </c>
      <c r="L9871" s="31" t="s">
        <v>9764</v>
      </c>
      <c r="M9871" t="e">
        <f t="shared" si="434"/>
        <v>#VALUE!</v>
      </c>
    </row>
    <row r="9872" spans="1:13" hidden="1">
      <c r="A9872" s="31" t="s">
        <v>9849</v>
      </c>
      <c r="B9872" s="31" t="s">
        <v>24386</v>
      </c>
      <c r="C9872" s="31" t="s">
        <v>24387</v>
      </c>
      <c r="D9872" s="32">
        <v>44307</v>
      </c>
      <c r="E9872" s="31" t="s">
        <v>24388</v>
      </c>
      <c r="F9872" s="31" t="s">
        <v>12612</v>
      </c>
      <c r="G9872" s="33">
        <v>-550000</v>
      </c>
      <c r="H9872" s="33">
        <v>-550000</v>
      </c>
      <c r="I9872" s="31" t="s">
        <v>9762</v>
      </c>
      <c r="J9872" s="31" t="s">
        <v>9763</v>
      </c>
      <c r="K9872" s="33">
        <v>-550000</v>
      </c>
      <c r="L9872" s="31" t="s">
        <v>9764</v>
      </c>
      <c r="M9872" t="e">
        <f t="shared" si="434"/>
        <v>#VALUE!</v>
      </c>
    </row>
    <row r="9873" spans="1:13" hidden="1">
      <c r="A9873" s="31" t="s">
        <v>9849</v>
      </c>
      <c r="B9873" s="31" t="s">
        <v>24386</v>
      </c>
      <c r="C9873" s="31" t="s">
        <v>24387</v>
      </c>
      <c r="D9873" s="32">
        <v>44307</v>
      </c>
      <c r="E9873" s="31" t="s">
        <v>24388</v>
      </c>
      <c r="F9873" s="31" t="s">
        <v>9997</v>
      </c>
      <c r="G9873" s="33">
        <v>550000</v>
      </c>
      <c r="H9873" s="33">
        <v>550000</v>
      </c>
      <c r="I9873" s="31" t="s">
        <v>9762</v>
      </c>
      <c r="J9873" s="31" t="s">
        <v>9763</v>
      </c>
      <c r="K9873" s="33">
        <v>550000</v>
      </c>
      <c r="L9873" s="31" t="s">
        <v>9764</v>
      </c>
      <c r="M9873" t="e">
        <f t="shared" si="434"/>
        <v>#VALUE!</v>
      </c>
    </row>
    <row r="9874" spans="1:13" hidden="1">
      <c r="A9874" s="31" t="s">
        <v>9849</v>
      </c>
      <c r="B9874" s="31" t="s">
        <v>24389</v>
      </c>
      <c r="C9874" s="31" t="s">
        <v>24390</v>
      </c>
      <c r="D9874" s="32">
        <v>44307</v>
      </c>
      <c r="E9874" s="31" t="s">
        <v>24391</v>
      </c>
      <c r="F9874" s="31" t="s">
        <v>12612</v>
      </c>
      <c r="G9874" s="33">
        <v>-293329</v>
      </c>
      <c r="H9874" s="33">
        <v>-293329</v>
      </c>
      <c r="I9874" s="31" t="s">
        <v>9762</v>
      </c>
      <c r="J9874" s="31" t="s">
        <v>9763</v>
      </c>
      <c r="K9874" s="33">
        <v>-293329</v>
      </c>
      <c r="L9874" s="31" t="s">
        <v>9764</v>
      </c>
      <c r="M9874" t="e">
        <f t="shared" si="434"/>
        <v>#VALUE!</v>
      </c>
    </row>
    <row r="9875" spans="1:13" hidden="1">
      <c r="A9875" s="31" t="s">
        <v>9849</v>
      </c>
      <c r="B9875" s="31" t="s">
        <v>24389</v>
      </c>
      <c r="C9875" s="31" t="s">
        <v>24390</v>
      </c>
      <c r="D9875" s="32">
        <v>44307</v>
      </c>
      <c r="E9875" s="31" t="s">
        <v>24391</v>
      </c>
      <c r="F9875" s="31" t="s">
        <v>9997</v>
      </c>
      <c r="G9875" s="33">
        <v>293329</v>
      </c>
      <c r="H9875" s="33">
        <v>293329</v>
      </c>
      <c r="I9875" s="31" t="s">
        <v>9762</v>
      </c>
      <c r="J9875" s="31" t="s">
        <v>9763</v>
      </c>
      <c r="K9875" s="33">
        <v>293329</v>
      </c>
      <c r="L9875" s="31" t="s">
        <v>9764</v>
      </c>
      <c r="M9875" t="e">
        <f t="shared" si="434"/>
        <v>#VALUE!</v>
      </c>
    </row>
    <row r="9876" spans="1:13" hidden="1">
      <c r="A9876" s="31" t="s">
        <v>9849</v>
      </c>
      <c r="B9876" s="31" t="s">
        <v>24392</v>
      </c>
      <c r="C9876" s="31" t="s">
        <v>24393</v>
      </c>
      <c r="D9876" s="32">
        <v>44307</v>
      </c>
      <c r="E9876" s="31" t="s">
        <v>24394</v>
      </c>
      <c r="F9876" s="31" t="s">
        <v>12612</v>
      </c>
      <c r="G9876" s="33">
        <v>-772500</v>
      </c>
      <c r="H9876" s="33">
        <v>-772500</v>
      </c>
      <c r="I9876" s="31" t="s">
        <v>9762</v>
      </c>
      <c r="J9876" s="31" t="s">
        <v>9763</v>
      </c>
      <c r="K9876" s="33">
        <v>-772500</v>
      </c>
      <c r="L9876" s="31" t="s">
        <v>9764</v>
      </c>
      <c r="M9876" t="e">
        <f t="shared" si="434"/>
        <v>#VALUE!</v>
      </c>
    </row>
    <row r="9877" spans="1:13" hidden="1">
      <c r="A9877" s="31" t="s">
        <v>9849</v>
      </c>
      <c r="B9877" s="31" t="s">
        <v>24392</v>
      </c>
      <c r="C9877" s="31" t="s">
        <v>24393</v>
      </c>
      <c r="D9877" s="32">
        <v>44307</v>
      </c>
      <c r="E9877" s="31" t="s">
        <v>24394</v>
      </c>
      <c r="F9877" s="31" t="s">
        <v>9997</v>
      </c>
      <c r="G9877" s="33">
        <v>772500</v>
      </c>
      <c r="H9877" s="33">
        <v>772500</v>
      </c>
      <c r="I9877" s="31" t="s">
        <v>9762</v>
      </c>
      <c r="J9877" s="31" t="s">
        <v>9763</v>
      </c>
      <c r="K9877" s="33">
        <v>772500</v>
      </c>
      <c r="L9877" s="31" t="s">
        <v>9764</v>
      </c>
      <c r="M9877" t="e">
        <f t="shared" si="434"/>
        <v>#VALUE!</v>
      </c>
    </row>
    <row r="9878" spans="1:13" hidden="1">
      <c r="A9878" s="31" t="s">
        <v>9849</v>
      </c>
      <c r="B9878" s="31" t="s">
        <v>24395</v>
      </c>
      <c r="C9878" s="31" t="s">
        <v>24396</v>
      </c>
      <c r="D9878" s="32">
        <v>44307</v>
      </c>
      <c r="E9878" s="31" t="s">
        <v>24397</v>
      </c>
      <c r="F9878" s="31" t="s">
        <v>12612</v>
      </c>
      <c r="G9878" s="33">
        <v>-325449</v>
      </c>
      <c r="H9878" s="33">
        <v>-325449</v>
      </c>
      <c r="I9878" s="31" t="s">
        <v>9762</v>
      </c>
      <c r="J9878" s="31" t="s">
        <v>9763</v>
      </c>
      <c r="K9878" s="33">
        <v>-325449</v>
      </c>
      <c r="L9878" s="31" t="s">
        <v>9764</v>
      </c>
      <c r="M9878" t="e">
        <f t="shared" si="434"/>
        <v>#VALUE!</v>
      </c>
    </row>
    <row r="9879" spans="1:13" hidden="1">
      <c r="A9879" s="31" t="s">
        <v>9849</v>
      </c>
      <c r="B9879" s="31" t="s">
        <v>24395</v>
      </c>
      <c r="C9879" s="31" t="s">
        <v>24396</v>
      </c>
      <c r="D9879" s="32">
        <v>44307</v>
      </c>
      <c r="E9879" s="31" t="s">
        <v>24397</v>
      </c>
      <c r="F9879" s="31" t="s">
        <v>9997</v>
      </c>
      <c r="G9879" s="33">
        <v>325449</v>
      </c>
      <c r="H9879" s="33">
        <v>325449</v>
      </c>
      <c r="I9879" s="31" t="s">
        <v>9762</v>
      </c>
      <c r="J9879" s="31" t="s">
        <v>9763</v>
      </c>
      <c r="K9879" s="33">
        <v>325449</v>
      </c>
      <c r="L9879" s="31" t="s">
        <v>9764</v>
      </c>
      <c r="M9879" t="e">
        <f t="shared" si="434"/>
        <v>#VALUE!</v>
      </c>
    </row>
    <row r="9880" spans="1:13" hidden="1">
      <c r="A9880" s="31" t="s">
        <v>9849</v>
      </c>
      <c r="B9880" s="31" t="s">
        <v>24398</v>
      </c>
      <c r="C9880" s="31" t="s">
        <v>24399</v>
      </c>
      <c r="D9880" s="32">
        <v>44307</v>
      </c>
      <c r="E9880" s="31" t="s">
        <v>24400</v>
      </c>
      <c r="F9880" s="31" t="s">
        <v>12612</v>
      </c>
      <c r="G9880" s="33">
        <v>-720</v>
      </c>
      <c r="H9880" s="33">
        <v>-720</v>
      </c>
      <c r="I9880" s="31" t="s">
        <v>9762</v>
      </c>
      <c r="J9880" s="31" t="s">
        <v>9763</v>
      </c>
      <c r="K9880" s="33">
        <v>-720</v>
      </c>
      <c r="L9880" s="31" t="s">
        <v>9764</v>
      </c>
      <c r="M9880" t="e">
        <f t="shared" si="434"/>
        <v>#VALUE!</v>
      </c>
    </row>
    <row r="9881" spans="1:13" hidden="1">
      <c r="A9881" s="31" t="s">
        <v>9849</v>
      </c>
      <c r="B9881" s="31" t="s">
        <v>24398</v>
      </c>
      <c r="C9881" s="31" t="s">
        <v>24399</v>
      </c>
      <c r="D9881" s="32">
        <v>44307</v>
      </c>
      <c r="E9881" s="31" t="s">
        <v>24400</v>
      </c>
      <c r="F9881" s="31" t="s">
        <v>9962</v>
      </c>
      <c r="G9881" s="33">
        <v>720</v>
      </c>
      <c r="H9881" s="33">
        <v>720</v>
      </c>
      <c r="I9881" s="31" t="s">
        <v>9762</v>
      </c>
      <c r="J9881" s="31" t="s">
        <v>9763</v>
      </c>
      <c r="K9881" s="33">
        <v>720</v>
      </c>
      <c r="L9881" s="31" t="s">
        <v>9764</v>
      </c>
      <c r="M9881" t="e">
        <f t="shared" si="434"/>
        <v>#VALUE!</v>
      </c>
    </row>
    <row r="9882" spans="1:13" hidden="1">
      <c r="A9882" s="31" t="s">
        <v>9849</v>
      </c>
      <c r="B9882" s="31" t="s">
        <v>24401</v>
      </c>
      <c r="C9882" s="31" t="s">
        <v>24402</v>
      </c>
      <c r="D9882" s="32">
        <v>44307</v>
      </c>
      <c r="E9882" s="31" t="s">
        <v>24403</v>
      </c>
      <c r="F9882" s="31" t="s">
        <v>12612</v>
      </c>
      <c r="G9882" s="33">
        <v>-3685</v>
      </c>
      <c r="H9882" s="33">
        <v>-3685</v>
      </c>
      <c r="I9882" s="31" t="s">
        <v>9762</v>
      </c>
      <c r="J9882" s="31" t="s">
        <v>9763</v>
      </c>
      <c r="K9882" s="33">
        <v>-3685</v>
      </c>
      <c r="L9882" s="31" t="s">
        <v>9764</v>
      </c>
      <c r="M9882" t="e">
        <f t="shared" si="434"/>
        <v>#VALUE!</v>
      </c>
    </row>
    <row r="9883" spans="1:13" hidden="1">
      <c r="A9883" s="31" t="s">
        <v>9849</v>
      </c>
      <c r="B9883" s="31" t="s">
        <v>24401</v>
      </c>
      <c r="C9883" s="31" t="s">
        <v>24402</v>
      </c>
      <c r="D9883" s="32">
        <v>44307</v>
      </c>
      <c r="E9883" s="31" t="s">
        <v>24403</v>
      </c>
      <c r="F9883" s="31" t="s">
        <v>19081</v>
      </c>
      <c r="G9883" s="33">
        <v>3685</v>
      </c>
      <c r="H9883" s="33">
        <v>3685</v>
      </c>
      <c r="I9883" s="31" t="s">
        <v>9762</v>
      </c>
      <c r="J9883" s="31" t="s">
        <v>9763</v>
      </c>
      <c r="K9883" s="33">
        <v>3685</v>
      </c>
      <c r="L9883" s="31" t="s">
        <v>9764</v>
      </c>
      <c r="M9883" t="e">
        <f t="shared" si="434"/>
        <v>#VALUE!</v>
      </c>
    </row>
    <row r="9884" spans="1:13" hidden="1">
      <c r="A9884" s="31" t="s">
        <v>9849</v>
      </c>
      <c r="B9884" s="31" t="s">
        <v>24404</v>
      </c>
      <c r="C9884" s="31" t="s">
        <v>24405</v>
      </c>
      <c r="D9884" s="32">
        <v>44307</v>
      </c>
      <c r="E9884" s="31" t="s">
        <v>24406</v>
      </c>
      <c r="F9884" s="31" t="s">
        <v>12612</v>
      </c>
      <c r="G9884" s="33">
        <v>-20540</v>
      </c>
      <c r="H9884" s="33">
        <v>-20540</v>
      </c>
      <c r="I9884" s="31" t="s">
        <v>9762</v>
      </c>
      <c r="J9884" s="31" t="s">
        <v>9763</v>
      </c>
      <c r="K9884" s="33">
        <v>-20540</v>
      </c>
      <c r="L9884" s="31" t="s">
        <v>9764</v>
      </c>
      <c r="M9884" t="e">
        <f t="shared" si="434"/>
        <v>#VALUE!</v>
      </c>
    </row>
    <row r="9885" spans="1:13" hidden="1">
      <c r="A9885" s="31" t="s">
        <v>9849</v>
      </c>
      <c r="B9885" s="31" t="s">
        <v>24404</v>
      </c>
      <c r="C9885" s="31" t="s">
        <v>24405</v>
      </c>
      <c r="D9885" s="32">
        <v>44307</v>
      </c>
      <c r="E9885" s="31" t="s">
        <v>24406</v>
      </c>
      <c r="F9885" s="31" t="s">
        <v>19081</v>
      </c>
      <c r="G9885" s="33">
        <v>20540</v>
      </c>
      <c r="H9885" s="33">
        <v>20540</v>
      </c>
      <c r="I9885" s="31" t="s">
        <v>9762</v>
      </c>
      <c r="J9885" s="31" t="s">
        <v>9763</v>
      </c>
      <c r="K9885" s="33">
        <v>20540</v>
      </c>
      <c r="L9885" s="31" t="s">
        <v>9764</v>
      </c>
      <c r="M9885" t="e">
        <f t="shared" si="434"/>
        <v>#VALUE!</v>
      </c>
    </row>
    <row r="9886" spans="1:13" hidden="1">
      <c r="A9886" s="31" t="s">
        <v>9849</v>
      </c>
      <c r="B9886" s="31" t="s">
        <v>24407</v>
      </c>
      <c r="C9886" s="31" t="s">
        <v>24408</v>
      </c>
      <c r="D9886" s="32">
        <v>44307</v>
      </c>
      <c r="E9886" s="31" t="s">
        <v>24409</v>
      </c>
      <c r="F9886" s="31" t="s">
        <v>12612</v>
      </c>
      <c r="G9886" s="33">
        <v>-21000</v>
      </c>
      <c r="H9886" s="33">
        <v>-21000</v>
      </c>
      <c r="I9886" s="31" t="s">
        <v>9762</v>
      </c>
      <c r="J9886" s="31" t="s">
        <v>9763</v>
      </c>
      <c r="K9886" s="33">
        <v>-21000</v>
      </c>
      <c r="L9886" s="31" t="s">
        <v>9764</v>
      </c>
      <c r="M9886" t="e">
        <f t="shared" si="434"/>
        <v>#VALUE!</v>
      </c>
    </row>
    <row r="9887" spans="1:13" hidden="1">
      <c r="A9887" s="31" t="s">
        <v>9849</v>
      </c>
      <c r="B9887" s="31" t="s">
        <v>24407</v>
      </c>
      <c r="C9887" s="31" t="s">
        <v>24408</v>
      </c>
      <c r="D9887" s="32">
        <v>44307</v>
      </c>
      <c r="E9887" s="31" t="s">
        <v>24409</v>
      </c>
      <c r="F9887" s="31" t="s">
        <v>19081</v>
      </c>
      <c r="G9887" s="33">
        <v>21000</v>
      </c>
      <c r="H9887" s="33">
        <v>21000</v>
      </c>
      <c r="I9887" s="31" t="s">
        <v>9762</v>
      </c>
      <c r="J9887" s="31" t="s">
        <v>9763</v>
      </c>
      <c r="K9887" s="33">
        <v>21000</v>
      </c>
      <c r="L9887" s="31" t="s">
        <v>9764</v>
      </c>
      <c r="M9887" t="e">
        <f t="shared" si="434"/>
        <v>#VALUE!</v>
      </c>
    </row>
    <row r="9888" spans="1:13" hidden="1">
      <c r="A9888" s="31" t="s">
        <v>9849</v>
      </c>
      <c r="B9888" s="31" t="s">
        <v>24410</v>
      </c>
      <c r="C9888" s="31" t="s">
        <v>24411</v>
      </c>
      <c r="D9888" s="32">
        <v>44307</v>
      </c>
      <c r="E9888" s="31" t="s">
        <v>24412</v>
      </c>
      <c r="F9888" s="31" t="s">
        <v>12612</v>
      </c>
      <c r="G9888" s="33">
        <v>-2500</v>
      </c>
      <c r="H9888" s="33">
        <v>-2500</v>
      </c>
      <c r="I9888" s="31" t="s">
        <v>9762</v>
      </c>
      <c r="J9888" s="31" t="s">
        <v>9763</v>
      </c>
      <c r="K9888" s="33">
        <v>-2500</v>
      </c>
      <c r="L9888" s="31" t="s">
        <v>9764</v>
      </c>
      <c r="M9888" t="e">
        <f t="shared" si="434"/>
        <v>#VALUE!</v>
      </c>
    </row>
    <row r="9889" spans="1:13" hidden="1">
      <c r="A9889" s="31" t="s">
        <v>9849</v>
      </c>
      <c r="B9889" s="31" t="s">
        <v>24410</v>
      </c>
      <c r="C9889" s="31" t="s">
        <v>24411</v>
      </c>
      <c r="D9889" s="32">
        <v>44307</v>
      </c>
      <c r="E9889" s="31" t="s">
        <v>24412</v>
      </c>
      <c r="F9889" s="31" t="s">
        <v>9962</v>
      </c>
      <c r="G9889" s="33">
        <v>2500</v>
      </c>
      <c r="H9889" s="33">
        <v>2500</v>
      </c>
      <c r="I9889" s="31" t="s">
        <v>9762</v>
      </c>
      <c r="J9889" s="31" t="s">
        <v>9763</v>
      </c>
      <c r="K9889" s="33">
        <v>2500</v>
      </c>
      <c r="L9889" s="31" t="s">
        <v>9764</v>
      </c>
      <c r="M9889" t="e">
        <f t="shared" si="434"/>
        <v>#VALUE!</v>
      </c>
    </row>
    <row r="9890" spans="1:13" hidden="1">
      <c r="A9890" s="31" t="s">
        <v>9849</v>
      </c>
      <c r="B9890" s="31" t="s">
        <v>24413</v>
      </c>
      <c r="C9890" s="31" t="s">
        <v>24414</v>
      </c>
      <c r="D9890" s="32">
        <v>44307</v>
      </c>
      <c r="E9890" s="31" t="s">
        <v>24415</v>
      </c>
      <c r="F9890" s="31" t="s">
        <v>12612</v>
      </c>
      <c r="G9890" s="33">
        <v>-13000</v>
      </c>
      <c r="H9890" s="33">
        <v>-13000</v>
      </c>
      <c r="I9890" s="31" t="s">
        <v>9762</v>
      </c>
      <c r="J9890" s="31" t="s">
        <v>9763</v>
      </c>
      <c r="K9890" s="33">
        <v>-13000</v>
      </c>
      <c r="L9890" s="31" t="s">
        <v>9764</v>
      </c>
      <c r="M9890" t="e">
        <f t="shared" si="434"/>
        <v>#VALUE!</v>
      </c>
    </row>
    <row r="9891" spans="1:13" hidden="1">
      <c r="A9891" s="31" t="s">
        <v>9849</v>
      </c>
      <c r="B9891" s="31" t="s">
        <v>24413</v>
      </c>
      <c r="C9891" s="31" t="s">
        <v>24414</v>
      </c>
      <c r="D9891" s="32">
        <v>44307</v>
      </c>
      <c r="E9891" s="31" t="s">
        <v>24415</v>
      </c>
      <c r="F9891" s="31" t="s">
        <v>19081</v>
      </c>
      <c r="G9891" s="33">
        <v>13000</v>
      </c>
      <c r="H9891" s="33">
        <v>13000</v>
      </c>
      <c r="I9891" s="31" t="s">
        <v>9762</v>
      </c>
      <c r="J9891" s="31" t="s">
        <v>9763</v>
      </c>
      <c r="K9891" s="33">
        <v>13000</v>
      </c>
      <c r="L9891" s="31" t="s">
        <v>9764</v>
      </c>
      <c r="M9891" t="e">
        <f t="shared" si="434"/>
        <v>#VALUE!</v>
      </c>
    </row>
    <row r="9892" spans="1:13" hidden="1">
      <c r="A9892" s="31" t="s">
        <v>9849</v>
      </c>
      <c r="B9892" s="31" t="s">
        <v>24416</v>
      </c>
      <c r="C9892" s="31" t="s">
        <v>24417</v>
      </c>
      <c r="D9892" s="32">
        <v>44307</v>
      </c>
      <c r="E9892" s="31" t="s">
        <v>24418</v>
      </c>
      <c r="F9892" s="31" t="s">
        <v>12612</v>
      </c>
      <c r="G9892" s="33">
        <v>-580127.1</v>
      </c>
      <c r="H9892" s="33">
        <v>-580127.1</v>
      </c>
      <c r="I9892" s="31" t="s">
        <v>9762</v>
      </c>
      <c r="J9892" s="31" t="s">
        <v>9763</v>
      </c>
      <c r="K9892" s="33">
        <v>-580127.1</v>
      </c>
      <c r="L9892" s="31" t="s">
        <v>9764</v>
      </c>
      <c r="M9892" t="e">
        <f t="shared" si="434"/>
        <v>#VALUE!</v>
      </c>
    </row>
    <row r="9893" spans="1:13" hidden="1">
      <c r="A9893" s="31" t="s">
        <v>9849</v>
      </c>
      <c r="B9893" s="31" t="s">
        <v>24416</v>
      </c>
      <c r="C9893" s="31" t="s">
        <v>24417</v>
      </c>
      <c r="D9893" s="32">
        <v>44307</v>
      </c>
      <c r="E9893" s="31" t="s">
        <v>24418</v>
      </c>
      <c r="F9893" s="31" t="s">
        <v>9875</v>
      </c>
      <c r="G9893" s="33">
        <v>580127.1</v>
      </c>
      <c r="H9893" s="33">
        <v>580127.1</v>
      </c>
      <c r="I9893" s="31" t="s">
        <v>9762</v>
      </c>
      <c r="J9893" s="31" t="s">
        <v>9763</v>
      </c>
      <c r="K9893" s="33">
        <v>580127.1</v>
      </c>
      <c r="L9893" s="31" t="s">
        <v>9764</v>
      </c>
      <c r="M9893" t="e">
        <f t="shared" si="434"/>
        <v>#VALUE!</v>
      </c>
    </row>
    <row r="9894" spans="1:13" hidden="1">
      <c r="A9894" s="31" t="s">
        <v>9849</v>
      </c>
      <c r="B9894" s="31" t="s">
        <v>24419</v>
      </c>
      <c r="C9894" s="31" t="s">
        <v>24420</v>
      </c>
      <c r="D9894" s="32">
        <v>44307</v>
      </c>
      <c r="E9894" s="31" t="s">
        <v>24421</v>
      </c>
      <c r="F9894" s="31" t="s">
        <v>12612</v>
      </c>
      <c r="G9894" s="33">
        <v>-2200</v>
      </c>
      <c r="H9894" s="33">
        <v>-2200</v>
      </c>
      <c r="I9894" s="31" t="s">
        <v>9762</v>
      </c>
      <c r="J9894" s="31" t="s">
        <v>9763</v>
      </c>
      <c r="K9894" s="33">
        <v>-2200</v>
      </c>
      <c r="L9894" s="31" t="s">
        <v>9764</v>
      </c>
      <c r="M9894" t="e">
        <f t="shared" si="434"/>
        <v>#VALUE!</v>
      </c>
    </row>
    <row r="9895" spans="1:13" hidden="1">
      <c r="A9895" s="31" t="s">
        <v>9849</v>
      </c>
      <c r="B9895" s="31" t="s">
        <v>24419</v>
      </c>
      <c r="C9895" s="31" t="s">
        <v>24420</v>
      </c>
      <c r="D9895" s="32">
        <v>44307</v>
      </c>
      <c r="E9895" s="31" t="s">
        <v>24421</v>
      </c>
      <c r="F9895" s="31" t="s">
        <v>9875</v>
      </c>
      <c r="G9895" s="33">
        <v>2200</v>
      </c>
      <c r="H9895" s="33">
        <v>2200</v>
      </c>
      <c r="I9895" s="31" t="s">
        <v>9762</v>
      </c>
      <c r="J9895" s="31" t="s">
        <v>9763</v>
      </c>
      <c r="K9895" s="33">
        <v>2200</v>
      </c>
      <c r="L9895" s="31" t="s">
        <v>9764</v>
      </c>
      <c r="M9895" t="e">
        <f t="shared" si="434"/>
        <v>#VALUE!</v>
      </c>
    </row>
    <row r="9896" spans="1:13" hidden="1">
      <c r="A9896" s="31" t="s">
        <v>9849</v>
      </c>
      <c r="B9896" s="31" t="s">
        <v>24422</v>
      </c>
      <c r="C9896" s="31" t="s">
        <v>24423</v>
      </c>
      <c r="D9896" s="32">
        <v>44307</v>
      </c>
      <c r="E9896" s="31" t="s">
        <v>24424</v>
      </c>
      <c r="F9896" s="31" t="s">
        <v>12612</v>
      </c>
      <c r="G9896" s="33">
        <v>-1620</v>
      </c>
      <c r="H9896" s="33">
        <v>-1620</v>
      </c>
      <c r="I9896" s="31" t="s">
        <v>9762</v>
      </c>
      <c r="J9896" s="31" t="s">
        <v>9763</v>
      </c>
      <c r="K9896" s="33">
        <v>-1620</v>
      </c>
      <c r="L9896" s="31" t="s">
        <v>9764</v>
      </c>
      <c r="M9896" t="e">
        <f t="shared" si="434"/>
        <v>#VALUE!</v>
      </c>
    </row>
    <row r="9897" spans="1:13" hidden="1">
      <c r="A9897" s="31" t="s">
        <v>9849</v>
      </c>
      <c r="B9897" s="31" t="s">
        <v>24422</v>
      </c>
      <c r="C9897" s="31" t="s">
        <v>24423</v>
      </c>
      <c r="D9897" s="32">
        <v>44307</v>
      </c>
      <c r="E9897" s="31" t="s">
        <v>24424</v>
      </c>
      <c r="F9897" s="31" t="s">
        <v>9962</v>
      </c>
      <c r="G9897" s="33">
        <v>1620</v>
      </c>
      <c r="H9897" s="33">
        <v>1620</v>
      </c>
      <c r="I9897" s="31" t="s">
        <v>9762</v>
      </c>
      <c r="J9897" s="31" t="s">
        <v>9763</v>
      </c>
      <c r="K9897" s="33">
        <v>1620</v>
      </c>
      <c r="L9897" s="31" t="s">
        <v>9764</v>
      </c>
      <c r="M9897" t="e">
        <f t="shared" si="434"/>
        <v>#VALUE!</v>
      </c>
    </row>
    <row r="9898" spans="1:13" hidden="1">
      <c r="A9898" s="31" t="s">
        <v>9849</v>
      </c>
      <c r="B9898" s="31" t="s">
        <v>24425</v>
      </c>
      <c r="C9898" s="31" t="s">
        <v>24426</v>
      </c>
      <c r="D9898" s="32">
        <v>44307</v>
      </c>
      <c r="E9898" s="31" t="s">
        <v>24427</v>
      </c>
      <c r="F9898" s="31" t="s">
        <v>12612</v>
      </c>
      <c r="G9898" s="33">
        <v>-4000</v>
      </c>
      <c r="H9898" s="33">
        <v>-4000</v>
      </c>
      <c r="I9898" s="31" t="s">
        <v>9762</v>
      </c>
      <c r="J9898" s="31" t="s">
        <v>9763</v>
      </c>
      <c r="K9898" s="33">
        <v>-4000</v>
      </c>
      <c r="L9898" s="31" t="s">
        <v>9764</v>
      </c>
      <c r="M9898" t="e">
        <f t="shared" si="434"/>
        <v>#VALUE!</v>
      </c>
    </row>
    <row r="9899" spans="1:13" hidden="1">
      <c r="A9899" s="31" t="s">
        <v>9849</v>
      </c>
      <c r="B9899" s="31" t="s">
        <v>24425</v>
      </c>
      <c r="C9899" s="31" t="s">
        <v>24426</v>
      </c>
      <c r="D9899" s="32">
        <v>44307</v>
      </c>
      <c r="E9899" s="31" t="s">
        <v>24427</v>
      </c>
      <c r="F9899" s="31" t="s">
        <v>9875</v>
      </c>
      <c r="G9899" s="33">
        <v>4000</v>
      </c>
      <c r="H9899" s="33">
        <v>4000</v>
      </c>
      <c r="I9899" s="31" t="s">
        <v>9762</v>
      </c>
      <c r="J9899" s="31" t="s">
        <v>9763</v>
      </c>
      <c r="K9899" s="33">
        <v>4000</v>
      </c>
      <c r="L9899" s="31" t="s">
        <v>9764</v>
      </c>
      <c r="M9899" t="e">
        <f t="shared" si="434"/>
        <v>#VALUE!</v>
      </c>
    </row>
    <row r="9900" spans="1:13" hidden="1">
      <c r="A9900" s="31" t="s">
        <v>9849</v>
      </c>
      <c r="B9900" s="31" t="s">
        <v>24428</v>
      </c>
      <c r="C9900" s="31" t="s">
        <v>24429</v>
      </c>
      <c r="D9900" s="32">
        <v>44307</v>
      </c>
      <c r="E9900" s="31" t="s">
        <v>24430</v>
      </c>
      <c r="F9900" s="31" t="s">
        <v>12612</v>
      </c>
      <c r="G9900" s="33">
        <v>-281196</v>
      </c>
      <c r="H9900" s="33">
        <v>-281196</v>
      </c>
      <c r="I9900" s="31" t="s">
        <v>9762</v>
      </c>
      <c r="J9900" s="31" t="s">
        <v>9763</v>
      </c>
      <c r="K9900" s="33">
        <v>-281196</v>
      </c>
      <c r="L9900" s="31" t="s">
        <v>9764</v>
      </c>
      <c r="M9900" t="e">
        <f t="shared" si="434"/>
        <v>#VALUE!</v>
      </c>
    </row>
    <row r="9901" spans="1:13" hidden="1">
      <c r="A9901" s="31" t="s">
        <v>9849</v>
      </c>
      <c r="B9901" s="31" t="s">
        <v>24428</v>
      </c>
      <c r="C9901" s="31" t="s">
        <v>24429</v>
      </c>
      <c r="D9901" s="32">
        <v>44307</v>
      </c>
      <c r="E9901" s="31" t="s">
        <v>24430</v>
      </c>
      <c r="F9901" s="31" t="s">
        <v>19081</v>
      </c>
      <c r="G9901" s="33">
        <v>281196</v>
      </c>
      <c r="H9901" s="33">
        <v>281196</v>
      </c>
      <c r="I9901" s="31" t="s">
        <v>9762</v>
      </c>
      <c r="J9901" s="31" t="s">
        <v>9763</v>
      </c>
      <c r="K9901" s="33">
        <v>281196</v>
      </c>
      <c r="L9901" s="31" t="s">
        <v>9764</v>
      </c>
      <c r="M9901" t="e">
        <f t="shared" si="434"/>
        <v>#VALUE!</v>
      </c>
    </row>
    <row r="9902" spans="1:13" hidden="1">
      <c r="A9902" s="31" t="s">
        <v>9849</v>
      </c>
      <c r="B9902" s="31" t="s">
        <v>24431</v>
      </c>
      <c r="C9902" s="31" t="s">
        <v>24432</v>
      </c>
      <c r="D9902" s="32">
        <v>44307</v>
      </c>
      <c r="E9902" s="31" t="s">
        <v>24433</v>
      </c>
      <c r="F9902" s="31" t="s">
        <v>12612</v>
      </c>
      <c r="G9902" s="33">
        <v>-10076.36</v>
      </c>
      <c r="H9902" s="33">
        <v>-10076.36</v>
      </c>
      <c r="I9902" s="31" t="s">
        <v>9762</v>
      </c>
      <c r="J9902" s="31" t="s">
        <v>9763</v>
      </c>
      <c r="K9902" s="33">
        <v>-10076.36</v>
      </c>
      <c r="L9902" s="31" t="s">
        <v>9764</v>
      </c>
      <c r="M9902" t="e">
        <f t="shared" si="434"/>
        <v>#VALUE!</v>
      </c>
    </row>
    <row r="9903" spans="1:13" hidden="1">
      <c r="A9903" s="31" t="s">
        <v>9849</v>
      </c>
      <c r="B9903" s="31" t="s">
        <v>24431</v>
      </c>
      <c r="C9903" s="31" t="s">
        <v>24432</v>
      </c>
      <c r="D9903" s="32">
        <v>44307</v>
      </c>
      <c r="E9903" s="31" t="s">
        <v>24433</v>
      </c>
      <c r="F9903" s="31" t="s">
        <v>9875</v>
      </c>
      <c r="G9903" s="33">
        <v>10076.36</v>
      </c>
      <c r="H9903" s="33">
        <v>10076.36</v>
      </c>
      <c r="I9903" s="31" t="s">
        <v>9762</v>
      </c>
      <c r="J9903" s="31" t="s">
        <v>9763</v>
      </c>
      <c r="K9903" s="33">
        <v>10076.36</v>
      </c>
      <c r="L9903" s="31" t="s">
        <v>9764</v>
      </c>
      <c r="M9903" t="e">
        <f t="shared" si="434"/>
        <v>#VALUE!</v>
      </c>
    </row>
    <row r="9904" spans="1:13" hidden="1">
      <c r="A9904" s="31" t="s">
        <v>9849</v>
      </c>
      <c r="B9904" s="31" t="s">
        <v>24434</v>
      </c>
      <c r="C9904" s="31" t="s">
        <v>24435</v>
      </c>
      <c r="D9904" s="32">
        <v>44307</v>
      </c>
      <c r="E9904" s="31" t="s">
        <v>24436</v>
      </c>
      <c r="F9904" s="31" t="s">
        <v>12612</v>
      </c>
      <c r="G9904" s="33">
        <v>-17000</v>
      </c>
      <c r="H9904" s="33">
        <v>-17000</v>
      </c>
      <c r="I9904" s="31" t="s">
        <v>9762</v>
      </c>
      <c r="J9904" s="31" t="s">
        <v>9763</v>
      </c>
      <c r="K9904" s="33">
        <v>-17000</v>
      </c>
      <c r="L9904" s="31" t="s">
        <v>9764</v>
      </c>
      <c r="M9904" t="e">
        <f t="shared" si="434"/>
        <v>#VALUE!</v>
      </c>
    </row>
    <row r="9905" spans="1:15" hidden="1">
      <c r="A9905" s="31" t="s">
        <v>9849</v>
      </c>
      <c r="B9905" s="31" t="s">
        <v>24434</v>
      </c>
      <c r="C9905" s="31" t="s">
        <v>24435</v>
      </c>
      <c r="D9905" s="32">
        <v>44307</v>
      </c>
      <c r="E9905" s="31" t="s">
        <v>24436</v>
      </c>
      <c r="F9905" s="31" t="s">
        <v>19081</v>
      </c>
      <c r="G9905" s="33">
        <v>17000</v>
      </c>
      <c r="H9905" s="33">
        <v>17000</v>
      </c>
      <c r="I9905" s="31" t="s">
        <v>9762</v>
      </c>
      <c r="J9905" s="31" t="s">
        <v>9763</v>
      </c>
      <c r="K9905" s="33">
        <v>17000</v>
      </c>
      <c r="L9905" s="31" t="s">
        <v>9764</v>
      </c>
      <c r="M9905" t="e">
        <f t="shared" si="434"/>
        <v>#VALUE!</v>
      </c>
    </row>
    <row r="9906" spans="1:15" hidden="1">
      <c r="A9906" s="31" t="s">
        <v>9757</v>
      </c>
      <c r="B9906" s="31" t="s">
        <v>24437</v>
      </c>
      <c r="C9906" s="31" t="s">
        <v>24438</v>
      </c>
      <c r="D9906" s="32">
        <v>44307</v>
      </c>
      <c r="E9906" s="31" t="s">
        <v>24439</v>
      </c>
      <c r="F9906" s="31" t="s">
        <v>9871</v>
      </c>
      <c r="G9906" s="33">
        <v>-50000000</v>
      </c>
      <c r="H9906" s="33">
        <v>-50000000</v>
      </c>
      <c r="I9906" s="31" t="s">
        <v>9762</v>
      </c>
      <c r="J9906" s="31" t="s">
        <v>9763</v>
      </c>
      <c r="K9906" s="33">
        <v>-50000000</v>
      </c>
      <c r="L9906" s="31" t="s">
        <v>9764</v>
      </c>
      <c r="M9906" t="e">
        <f t="shared" si="434"/>
        <v>#VALUE!</v>
      </c>
    </row>
    <row r="9907" spans="1:15" hidden="1">
      <c r="A9907" s="31" t="s">
        <v>9757</v>
      </c>
      <c r="B9907" s="31" t="s">
        <v>24437</v>
      </c>
      <c r="C9907" s="31" t="s">
        <v>24438</v>
      </c>
      <c r="D9907" s="32">
        <v>44307</v>
      </c>
      <c r="E9907" s="31" t="s">
        <v>24439</v>
      </c>
      <c r="F9907" s="31" t="s">
        <v>10067</v>
      </c>
      <c r="G9907" s="33">
        <v>50000000</v>
      </c>
      <c r="H9907" s="33">
        <v>50000000</v>
      </c>
      <c r="I9907" s="31" t="s">
        <v>9762</v>
      </c>
      <c r="J9907" s="31" t="s">
        <v>9763</v>
      </c>
      <c r="K9907" s="33">
        <v>50000000</v>
      </c>
      <c r="L9907" s="31" t="s">
        <v>9764</v>
      </c>
      <c r="M9907" t="e">
        <f t="shared" si="434"/>
        <v>#VALUE!</v>
      </c>
    </row>
    <row r="9908" spans="1:15" hidden="1">
      <c r="A9908" s="31" t="s">
        <v>9757</v>
      </c>
      <c r="B9908" s="31" t="s">
        <v>24440</v>
      </c>
      <c r="C9908" s="31" t="s">
        <v>24441</v>
      </c>
      <c r="D9908" s="32">
        <v>44307</v>
      </c>
      <c r="E9908" s="31" t="s">
        <v>24442</v>
      </c>
      <c r="F9908" s="31" t="s">
        <v>22894</v>
      </c>
      <c r="G9908" s="33">
        <v>-236000000</v>
      </c>
      <c r="H9908" s="33">
        <v>-236000000</v>
      </c>
      <c r="I9908" s="31" t="s">
        <v>9762</v>
      </c>
      <c r="J9908" s="31" t="s">
        <v>9763</v>
      </c>
      <c r="K9908" s="33">
        <v>-236000000</v>
      </c>
      <c r="L9908" s="31" t="s">
        <v>9764</v>
      </c>
      <c r="M9908" t="e">
        <f t="shared" si="434"/>
        <v>#VALUE!</v>
      </c>
    </row>
    <row r="9909" spans="1:15" hidden="1">
      <c r="A9909" s="31" t="s">
        <v>9757</v>
      </c>
      <c r="B9909" s="31" t="s">
        <v>24440</v>
      </c>
      <c r="C9909" s="31" t="s">
        <v>24441</v>
      </c>
      <c r="D9909" s="32">
        <v>44307</v>
      </c>
      <c r="E9909" s="31" t="s">
        <v>24442</v>
      </c>
      <c r="F9909" s="31" t="s">
        <v>10067</v>
      </c>
      <c r="G9909" s="33">
        <v>236000000</v>
      </c>
      <c r="H9909" s="33">
        <v>236000000</v>
      </c>
      <c r="I9909" s="31" t="s">
        <v>9762</v>
      </c>
      <c r="J9909" s="31" t="s">
        <v>9763</v>
      </c>
      <c r="K9909" s="33">
        <v>236000000</v>
      </c>
      <c r="L9909" s="31" t="s">
        <v>9764</v>
      </c>
      <c r="M9909" t="e">
        <f t="shared" si="434"/>
        <v>#VALUE!</v>
      </c>
    </row>
    <row r="9910" spans="1:15" hidden="1">
      <c r="A9910" s="31" t="s">
        <v>9849</v>
      </c>
      <c r="B9910" s="31" t="s">
        <v>24443</v>
      </c>
      <c r="C9910" s="31" t="s">
        <v>24444</v>
      </c>
      <c r="D9910" s="32">
        <v>44314</v>
      </c>
      <c r="E9910" s="31" t="s">
        <v>24445</v>
      </c>
      <c r="F9910" s="31" t="s">
        <v>12612</v>
      </c>
      <c r="G9910" s="33">
        <v>-31680</v>
      </c>
      <c r="H9910" s="33">
        <v>-31680</v>
      </c>
      <c r="I9910" s="31" t="s">
        <v>9762</v>
      </c>
      <c r="J9910" s="31" t="s">
        <v>9763</v>
      </c>
      <c r="K9910" s="33">
        <v>-31680</v>
      </c>
      <c r="L9910" s="31" t="s">
        <v>9764</v>
      </c>
      <c r="M9910">
        <f t="shared" si="434"/>
        <v>15</v>
      </c>
      <c r="N9910" t="str">
        <f t="shared" ref="N9910:N9929" si="435">MID(E9910,M9910,10)</f>
        <v>PO63000515</v>
      </c>
      <c r="O9910" t="e">
        <f>VLOOKUP(N9910,'1_คตง_ภาพรวม'!L9910:M9960,2,FALSE)</f>
        <v>#N/A</v>
      </c>
    </row>
    <row r="9911" spans="1:15" hidden="1">
      <c r="A9911" s="31" t="s">
        <v>9849</v>
      </c>
      <c r="B9911" s="31" t="s">
        <v>24443</v>
      </c>
      <c r="C9911" s="31" t="s">
        <v>24444</v>
      </c>
      <c r="D9911" s="32">
        <v>44314</v>
      </c>
      <c r="E9911" s="31" t="s">
        <v>24445</v>
      </c>
      <c r="F9911" s="31" t="s">
        <v>9875</v>
      </c>
      <c r="G9911" s="33">
        <v>31680</v>
      </c>
      <c r="H9911" s="33">
        <v>31680</v>
      </c>
      <c r="I9911" s="31" t="s">
        <v>9762</v>
      </c>
      <c r="J9911" s="31" t="s">
        <v>9763</v>
      </c>
      <c r="K9911" s="33">
        <v>31680</v>
      </c>
      <c r="L9911" s="31" t="s">
        <v>9764</v>
      </c>
      <c r="M9911">
        <f t="shared" si="434"/>
        <v>15</v>
      </c>
      <c r="N9911" t="str">
        <f t="shared" si="435"/>
        <v>PO63000515</v>
      </c>
      <c r="O9911" t="e">
        <f>VLOOKUP(N9911,'1_คตง_ภาพรวม'!L9911:M9961,2,FALSE)</f>
        <v>#N/A</v>
      </c>
    </row>
    <row r="9912" spans="1:15" hidden="1">
      <c r="A9912" s="31" t="s">
        <v>9849</v>
      </c>
      <c r="B9912" s="31" t="s">
        <v>24446</v>
      </c>
      <c r="C9912" s="31" t="s">
        <v>24447</v>
      </c>
      <c r="D9912" s="32">
        <v>44314</v>
      </c>
      <c r="E9912" s="31" t="s">
        <v>24448</v>
      </c>
      <c r="F9912" s="31" t="s">
        <v>12612</v>
      </c>
      <c r="G9912" s="33">
        <v>-92130.84</v>
      </c>
      <c r="H9912" s="33">
        <v>-92130.84</v>
      </c>
      <c r="I9912" s="31" t="s">
        <v>9762</v>
      </c>
      <c r="J9912" s="31" t="s">
        <v>9763</v>
      </c>
      <c r="K9912" s="33">
        <v>-92130.84</v>
      </c>
      <c r="L9912" s="31" t="s">
        <v>9764</v>
      </c>
      <c r="M9912">
        <f t="shared" si="434"/>
        <v>15</v>
      </c>
      <c r="N9912" t="str">
        <f t="shared" si="435"/>
        <v>PO64000197</v>
      </c>
      <c r="O9912" t="e">
        <f>VLOOKUP(N9912,'1_คตง_ภาพรวม'!L9912:M9962,2,FALSE)</f>
        <v>#N/A</v>
      </c>
    </row>
    <row r="9913" spans="1:15" hidden="1">
      <c r="A9913" s="31" t="s">
        <v>9849</v>
      </c>
      <c r="B9913" s="31" t="s">
        <v>24446</v>
      </c>
      <c r="C9913" s="31" t="s">
        <v>24447</v>
      </c>
      <c r="D9913" s="32">
        <v>44314</v>
      </c>
      <c r="E9913" s="31" t="s">
        <v>24448</v>
      </c>
      <c r="F9913" s="31" t="s">
        <v>9875</v>
      </c>
      <c r="G9913" s="33">
        <v>92130.84</v>
      </c>
      <c r="H9913" s="33">
        <v>92130.84</v>
      </c>
      <c r="I9913" s="31" t="s">
        <v>9762</v>
      </c>
      <c r="J9913" s="31" t="s">
        <v>9763</v>
      </c>
      <c r="K9913" s="33">
        <v>92130.84</v>
      </c>
      <c r="L9913" s="31" t="s">
        <v>9764</v>
      </c>
      <c r="M9913">
        <f t="shared" si="434"/>
        <v>15</v>
      </c>
      <c r="N9913" t="str">
        <f t="shared" si="435"/>
        <v>PO64000197</v>
      </c>
      <c r="O9913" t="e">
        <f>VLOOKUP(N9913,'1_คตง_ภาพรวม'!L9913:M9963,2,FALSE)</f>
        <v>#N/A</v>
      </c>
    </row>
    <row r="9914" spans="1:15" hidden="1">
      <c r="A9914" s="31" t="s">
        <v>9849</v>
      </c>
      <c r="B9914" s="31" t="s">
        <v>24449</v>
      </c>
      <c r="C9914" s="31" t="s">
        <v>24450</v>
      </c>
      <c r="D9914" s="32">
        <v>44314</v>
      </c>
      <c r="E9914" s="31" t="s">
        <v>24451</v>
      </c>
      <c r="F9914" s="31" t="s">
        <v>12612</v>
      </c>
      <c r="G9914" s="33">
        <v>-39220</v>
      </c>
      <c r="H9914" s="33">
        <v>-39220</v>
      </c>
      <c r="I9914" s="31" t="s">
        <v>9762</v>
      </c>
      <c r="J9914" s="31" t="s">
        <v>9763</v>
      </c>
      <c r="K9914" s="33">
        <v>-39220</v>
      </c>
      <c r="L9914" s="31" t="s">
        <v>9764</v>
      </c>
      <c r="M9914">
        <f t="shared" si="434"/>
        <v>15</v>
      </c>
      <c r="N9914" t="str">
        <f t="shared" si="435"/>
        <v>PO64000325</v>
      </c>
      <c r="O9914" t="e">
        <f>VLOOKUP(N9914,'1_คตง_ภาพรวม'!L9914:M9964,2,FALSE)</f>
        <v>#N/A</v>
      </c>
    </row>
    <row r="9915" spans="1:15" hidden="1">
      <c r="A9915" s="31" t="s">
        <v>9849</v>
      </c>
      <c r="B9915" s="31" t="s">
        <v>24449</v>
      </c>
      <c r="C9915" s="31" t="s">
        <v>24450</v>
      </c>
      <c r="D9915" s="32">
        <v>44314</v>
      </c>
      <c r="E9915" s="31" t="s">
        <v>24451</v>
      </c>
      <c r="F9915" s="31" t="s">
        <v>9875</v>
      </c>
      <c r="G9915" s="33">
        <v>39220</v>
      </c>
      <c r="H9915" s="33">
        <v>39220</v>
      </c>
      <c r="I9915" s="31" t="s">
        <v>9762</v>
      </c>
      <c r="J9915" s="31" t="s">
        <v>9763</v>
      </c>
      <c r="K9915" s="33">
        <v>39220</v>
      </c>
      <c r="L9915" s="31" t="s">
        <v>9764</v>
      </c>
      <c r="M9915">
        <f t="shared" si="434"/>
        <v>15</v>
      </c>
      <c r="N9915" t="str">
        <f t="shared" si="435"/>
        <v>PO64000325</v>
      </c>
      <c r="O9915" t="e">
        <f>VLOOKUP(N9915,'1_คตง_ภาพรวม'!L9915:M9965,2,FALSE)</f>
        <v>#N/A</v>
      </c>
    </row>
    <row r="9916" spans="1:15" hidden="1">
      <c r="A9916" s="31" t="s">
        <v>9849</v>
      </c>
      <c r="B9916" s="31" t="s">
        <v>24452</v>
      </c>
      <c r="C9916" s="31" t="s">
        <v>24453</v>
      </c>
      <c r="D9916" s="32">
        <v>44314</v>
      </c>
      <c r="E9916" s="31" t="s">
        <v>24454</v>
      </c>
      <c r="F9916" s="31" t="s">
        <v>12612</v>
      </c>
      <c r="G9916" s="33">
        <v>-97520</v>
      </c>
      <c r="H9916" s="33">
        <v>-97520</v>
      </c>
      <c r="I9916" s="31" t="s">
        <v>9762</v>
      </c>
      <c r="J9916" s="31" t="s">
        <v>9763</v>
      </c>
      <c r="K9916" s="33">
        <v>-97520</v>
      </c>
      <c r="L9916" s="31" t="s">
        <v>9764</v>
      </c>
      <c r="M9916">
        <f t="shared" si="434"/>
        <v>15</v>
      </c>
      <c r="N9916" t="str">
        <f t="shared" si="435"/>
        <v>PO64000119</v>
      </c>
      <c r="O9916" t="e">
        <f>VLOOKUP(N9916,'1_คตง_ภาพรวม'!L9916:M9966,2,FALSE)</f>
        <v>#N/A</v>
      </c>
    </row>
    <row r="9917" spans="1:15" hidden="1">
      <c r="A9917" s="31" t="s">
        <v>9849</v>
      </c>
      <c r="B9917" s="31" t="s">
        <v>24452</v>
      </c>
      <c r="C9917" s="31" t="s">
        <v>24453</v>
      </c>
      <c r="D9917" s="32">
        <v>44314</v>
      </c>
      <c r="E9917" s="31" t="s">
        <v>24454</v>
      </c>
      <c r="F9917" s="31" t="s">
        <v>9875</v>
      </c>
      <c r="G9917" s="33">
        <v>97520</v>
      </c>
      <c r="H9917" s="33">
        <v>97520</v>
      </c>
      <c r="I9917" s="31" t="s">
        <v>9762</v>
      </c>
      <c r="J9917" s="31" t="s">
        <v>9763</v>
      </c>
      <c r="K9917" s="33">
        <v>97520</v>
      </c>
      <c r="L9917" s="31" t="s">
        <v>9764</v>
      </c>
      <c r="M9917">
        <f t="shared" si="434"/>
        <v>15</v>
      </c>
      <c r="N9917" t="str">
        <f t="shared" si="435"/>
        <v>PO64000119</v>
      </c>
      <c r="O9917" t="e">
        <f>VLOOKUP(N9917,'1_คตง_ภาพรวม'!L9917:M9967,2,FALSE)</f>
        <v>#N/A</v>
      </c>
    </row>
    <row r="9918" spans="1:15" hidden="1">
      <c r="A9918" s="31" t="s">
        <v>9849</v>
      </c>
      <c r="B9918" s="31" t="s">
        <v>24455</v>
      </c>
      <c r="C9918" s="31" t="s">
        <v>24456</v>
      </c>
      <c r="D9918" s="32">
        <v>44314</v>
      </c>
      <c r="E9918" s="31" t="s">
        <v>24457</v>
      </c>
      <c r="F9918" s="31" t="s">
        <v>12612</v>
      </c>
      <c r="G9918" s="33">
        <v>-4017.4</v>
      </c>
      <c r="H9918" s="33">
        <v>-4017.4</v>
      </c>
      <c r="I9918" s="31" t="s">
        <v>9762</v>
      </c>
      <c r="J9918" s="31" t="s">
        <v>9763</v>
      </c>
      <c r="K9918" s="33">
        <v>-4017.4</v>
      </c>
      <c r="L9918" s="31" t="s">
        <v>9764</v>
      </c>
      <c r="M9918">
        <f t="shared" si="434"/>
        <v>15</v>
      </c>
      <c r="N9918" t="str">
        <f t="shared" si="435"/>
        <v>PO64000339</v>
      </c>
      <c r="O9918" t="e">
        <f>VLOOKUP(N9918,'1_คตง_ภาพรวม'!L9918:M9968,2,FALSE)</f>
        <v>#N/A</v>
      </c>
    </row>
    <row r="9919" spans="1:15" hidden="1">
      <c r="A9919" s="31" t="s">
        <v>9849</v>
      </c>
      <c r="B9919" s="31" t="s">
        <v>24455</v>
      </c>
      <c r="C9919" s="31" t="s">
        <v>24456</v>
      </c>
      <c r="D9919" s="32">
        <v>44314</v>
      </c>
      <c r="E9919" s="31" t="s">
        <v>24457</v>
      </c>
      <c r="F9919" s="31" t="s">
        <v>9875</v>
      </c>
      <c r="G9919" s="33">
        <v>4017.4</v>
      </c>
      <c r="H9919" s="33">
        <v>4017.4</v>
      </c>
      <c r="I9919" s="31" t="s">
        <v>9762</v>
      </c>
      <c r="J9919" s="31" t="s">
        <v>9763</v>
      </c>
      <c r="K9919" s="33">
        <v>4017.4</v>
      </c>
      <c r="L9919" s="31" t="s">
        <v>9764</v>
      </c>
      <c r="M9919">
        <f t="shared" si="434"/>
        <v>15</v>
      </c>
      <c r="N9919" t="str">
        <f t="shared" si="435"/>
        <v>PO64000339</v>
      </c>
      <c r="O9919" t="e">
        <f>VLOOKUP(N9919,'1_คตง_ภาพรวม'!L9919:M9969,2,FALSE)</f>
        <v>#N/A</v>
      </c>
    </row>
    <row r="9920" spans="1:15" hidden="1">
      <c r="A9920" s="31" t="s">
        <v>9849</v>
      </c>
      <c r="B9920" s="31" t="s">
        <v>24458</v>
      </c>
      <c r="C9920" s="31" t="s">
        <v>24459</v>
      </c>
      <c r="D9920" s="32">
        <v>44314</v>
      </c>
      <c r="E9920" s="31" t="s">
        <v>24460</v>
      </c>
      <c r="F9920" s="31" t="s">
        <v>12612</v>
      </c>
      <c r="G9920" s="33">
        <v>-495327.1</v>
      </c>
      <c r="H9920" s="33">
        <v>-495327.1</v>
      </c>
      <c r="I9920" s="31" t="s">
        <v>9762</v>
      </c>
      <c r="J9920" s="31" t="s">
        <v>9763</v>
      </c>
      <c r="K9920" s="33">
        <v>-495327.1</v>
      </c>
      <c r="L9920" s="31" t="s">
        <v>9764</v>
      </c>
      <c r="M9920">
        <f t="shared" si="434"/>
        <v>15</v>
      </c>
      <c r="N9920" t="str">
        <f t="shared" si="435"/>
        <v>PO63000828</v>
      </c>
      <c r="O9920" t="e">
        <f>VLOOKUP(N9920,'1_คตง_ภาพรวม'!L9920:M9970,2,FALSE)</f>
        <v>#N/A</v>
      </c>
    </row>
    <row r="9921" spans="1:15" hidden="1">
      <c r="A9921" s="31" t="s">
        <v>9849</v>
      </c>
      <c r="B9921" s="31" t="s">
        <v>24458</v>
      </c>
      <c r="C9921" s="31" t="s">
        <v>24459</v>
      </c>
      <c r="D9921" s="32">
        <v>44314</v>
      </c>
      <c r="E9921" s="31" t="s">
        <v>24460</v>
      </c>
      <c r="F9921" s="31" t="s">
        <v>9875</v>
      </c>
      <c r="G9921" s="33">
        <v>495327.1</v>
      </c>
      <c r="H9921" s="33">
        <v>495327.1</v>
      </c>
      <c r="I9921" s="31" t="s">
        <v>9762</v>
      </c>
      <c r="J9921" s="31" t="s">
        <v>9763</v>
      </c>
      <c r="K9921" s="33">
        <v>495327.1</v>
      </c>
      <c r="L9921" s="31" t="s">
        <v>9764</v>
      </c>
      <c r="M9921">
        <f t="shared" si="434"/>
        <v>15</v>
      </c>
      <c r="N9921" t="str">
        <f t="shared" si="435"/>
        <v>PO63000828</v>
      </c>
      <c r="O9921" t="e">
        <f>VLOOKUP(N9921,'1_คตง_ภาพรวม'!L9921:M9971,2,FALSE)</f>
        <v>#N/A</v>
      </c>
    </row>
    <row r="9922" spans="1:15" hidden="1">
      <c r="A9922" s="31" t="s">
        <v>9849</v>
      </c>
      <c r="B9922" s="31" t="s">
        <v>24461</v>
      </c>
      <c r="C9922" s="31" t="s">
        <v>24462</v>
      </c>
      <c r="D9922" s="32">
        <v>44314</v>
      </c>
      <c r="E9922" s="31" t="s">
        <v>24463</v>
      </c>
      <c r="F9922" s="31" t="s">
        <v>12612</v>
      </c>
      <c r="G9922" s="33">
        <v>-473820</v>
      </c>
      <c r="H9922" s="33">
        <v>-473820</v>
      </c>
      <c r="I9922" s="31" t="s">
        <v>9762</v>
      </c>
      <c r="J9922" s="31" t="s">
        <v>9763</v>
      </c>
      <c r="K9922" s="33">
        <v>-473820</v>
      </c>
      <c r="L9922" s="31" t="s">
        <v>9764</v>
      </c>
      <c r="M9922">
        <f t="shared" si="434"/>
        <v>15</v>
      </c>
      <c r="N9922" t="str">
        <f t="shared" si="435"/>
        <v>PO64000245</v>
      </c>
      <c r="O9922" t="e">
        <f>VLOOKUP(N9922,'1_คตง_ภาพรวม'!L9922:M9972,2,FALSE)</f>
        <v>#N/A</v>
      </c>
    </row>
    <row r="9923" spans="1:15" hidden="1">
      <c r="A9923" s="31" t="s">
        <v>9849</v>
      </c>
      <c r="B9923" s="31" t="s">
        <v>24461</v>
      </c>
      <c r="C9923" s="31" t="s">
        <v>24462</v>
      </c>
      <c r="D9923" s="32">
        <v>44314</v>
      </c>
      <c r="E9923" s="31" t="s">
        <v>24463</v>
      </c>
      <c r="F9923" s="31" t="s">
        <v>9875</v>
      </c>
      <c r="G9923" s="33">
        <v>473820</v>
      </c>
      <c r="H9923" s="33">
        <v>473820</v>
      </c>
      <c r="I9923" s="31" t="s">
        <v>9762</v>
      </c>
      <c r="J9923" s="31" t="s">
        <v>9763</v>
      </c>
      <c r="K9923" s="33">
        <v>473820</v>
      </c>
      <c r="L9923" s="31" t="s">
        <v>9764</v>
      </c>
      <c r="M9923">
        <f t="shared" ref="M9923:M9986" si="436">FIND("PO",E9923)</f>
        <v>15</v>
      </c>
      <c r="N9923" t="str">
        <f t="shared" si="435"/>
        <v>PO64000245</v>
      </c>
      <c r="O9923" t="e">
        <f>VLOOKUP(N9923,'1_คตง_ภาพรวม'!L9923:M9973,2,FALSE)</f>
        <v>#N/A</v>
      </c>
    </row>
    <row r="9924" spans="1:15" hidden="1">
      <c r="A9924" s="31" t="s">
        <v>9849</v>
      </c>
      <c r="B9924" s="31" t="s">
        <v>24464</v>
      </c>
      <c r="C9924" s="31" t="s">
        <v>24465</v>
      </c>
      <c r="D9924" s="32">
        <v>44314</v>
      </c>
      <c r="E9924" s="31" t="s">
        <v>24466</v>
      </c>
      <c r="F9924" s="31" t="s">
        <v>12612</v>
      </c>
      <c r="G9924" s="33">
        <v>-14310</v>
      </c>
      <c r="H9924" s="33">
        <v>-14310</v>
      </c>
      <c r="I9924" s="31" t="s">
        <v>9762</v>
      </c>
      <c r="J9924" s="31" t="s">
        <v>9763</v>
      </c>
      <c r="K9924" s="33">
        <v>-14310</v>
      </c>
      <c r="L9924" s="31" t="s">
        <v>9764</v>
      </c>
      <c r="M9924">
        <f t="shared" si="436"/>
        <v>15</v>
      </c>
      <c r="N9924" t="str">
        <f t="shared" si="435"/>
        <v>PO64000194</v>
      </c>
      <c r="O9924" t="e">
        <f>VLOOKUP(N9924,'1_คตง_ภาพรวม'!L9924:M9974,2,FALSE)</f>
        <v>#N/A</v>
      </c>
    </row>
    <row r="9925" spans="1:15" hidden="1">
      <c r="A9925" s="31" t="s">
        <v>9849</v>
      </c>
      <c r="B9925" s="31" t="s">
        <v>24464</v>
      </c>
      <c r="C9925" s="31" t="s">
        <v>24465</v>
      </c>
      <c r="D9925" s="32">
        <v>44314</v>
      </c>
      <c r="E9925" s="31" t="s">
        <v>24466</v>
      </c>
      <c r="F9925" s="31" t="s">
        <v>9875</v>
      </c>
      <c r="G9925" s="33">
        <v>14310</v>
      </c>
      <c r="H9925" s="33">
        <v>14310</v>
      </c>
      <c r="I9925" s="31" t="s">
        <v>9762</v>
      </c>
      <c r="J9925" s="31" t="s">
        <v>9763</v>
      </c>
      <c r="K9925" s="33">
        <v>14310</v>
      </c>
      <c r="L9925" s="31" t="s">
        <v>9764</v>
      </c>
      <c r="M9925">
        <f t="shared" si="436"/>
        <v>15</v>
      </c>
      <c r="N9925" t="str">
        <f t="shared" si="435"/>
        <v>PO64000194</v>
      </c>
      <c r="O9925" t="e">
        <f>VLOOKUP(N9925,'1_คตง_ภาพรวม'!L9925:M9975,2,FALSE)</f>
        <v>#N/A</v>
      </c>
    </row>
    <row r="9926" spans="1:15" hidden="1">
      <c r="A9926" s="31" t="s">
        <v>9849</v>
      </c>
      <c r="B9926" s="31" t="s">
        <v>24467</v>
      </c>
      <c r="C9926" s="31" t="s">
        <v>24468</v>
      </c>
      <c r="D9926" s="32">
        <v>44314</v>
      </c>
      <c r="E9926" s="31" t="s">
        <v>24469</v>
      </c>
      <c r="F9926" s="31" t="s">
        <v>12612</v>
      </c>
      <c r="G9926" s="33">
        <v>-3500</v>
      </c>
      <c r="H9926" s="33">
        <v>-3500</v>
      </c>
      <c r="I9926" s="31" t="s">
        <v>9762</v>
      </c>
      <c r="J9926" s="31" t="s">
        <v>9763</v>
      </c>
      <c r="K9926" s="33">
        <v>-3500</v>
      </c>
      <c r="L9926" s="31" t="s">
        <v>9764</v>
      </c>
      <c r="M9926">
        <f t="shared" si="436"/>
        <v>15</v>
      </c>
      <c r="N9926" t="str">
        <f t="shared" si="435"/>
        <v>PO64000318</v>
      </c>
      <c r="O9926" t="e">
        <f>VLOOKUP(N9926,'1_คตง_ภาพรวม'!L9926:M9976,2,FALSE)</f>
        <v>#N/A</v>
      </c>
    </row>
    <row r="9927" spans="1:15" hidden="1">
      <c r="A9927" s="31" t="s">
        <v>9849</v>
      </c>
      <c r="B9927" s="31" t="s">
        <v>24467</v>
      </c>
      <c r="C9927" s="31" t="s">
        <v>24468</v>
      </c>
      <c r="D9927" s="32">
        <v>44314</v>
      </c>
      <c r="E9927" s="31" t="s">
        <v>24469</v>
      </c>
      <c r="F9927" s="31" t="s">
        <v>9875</v>
      </c>
      <c r="G9927" s="33">
        <v>3500</v>
      </c>
      <c r="H9927" s="33">
        <v>3500</v>
      </c>
      <c r="I9927" s="31" t="s">
        <v>9762</v>
      </c>
      <c r="J9927" s="31" t="s">
        <v>9763</v>
      </c>
      <c r="K9927" s="33">
        <v>3500</v>
      </c>
      <c r="L9927" s="31" t="s">
        <v>9764</v>
      </c>
      <c r="M9927">
        <f t="shared" si="436"/>
        <v>15</v>
      </c>
      <c r="N9927" t="str">
        <f t="shared" si="435"/>
        <v>PO64000318</v>
      </c>
      <c r="O9927" t="e">
        <f>VLOOKUP(N9927,'1_คตง_ภาพรวม'!L9927:M9977,2,FALSE)</f>
        <v>#N/A</v>
      </c>
    </row>
    <row r="9928" spans="1:15" hidden="1">
      <c r="A9928" s="31" t="s">
        <v>9849</v>
      </c>
      <c r="B9928" s="31" t="s">
        <v>24470</v>
      </c>
      <c r="C9928" s="31" t="s">
        <v>24471</v>
      </c>
      <c r="D9928" s="32">
        <v>44314</v>
      </c>
      <c r="E9928" s="31" t="s">
        <v>24472</v>
      </c>
      <c r="F9928" s="31" t="s">
        <v>12612</v>
      </c>
      <c r="G9928" s="33">
        <v>-129775.7</v>
      </c>
      <c r="H9928" s="33">
        <v>-129775.7</v>
      </c>
      <c r="I9928" s="31" t="s">
        <v>9762</v>
      </c>
      <c r="J9928" s="31" t="s">
        <v>9763</v>
      </c>
      <c r="K9928" s="33">
        <v>-129775.7</v>
      </c>
      <c r="L9928" s="31" t="s">
        <v>9764</v>
      </c>
      <c r="M9928">
        <f t="shared" si="436"/>
        <v>15</v>
      </c>
      <c r="N9928" t="str">
        <f t="shared" si="435"/>
        <v>PO64000202</v>
      </c>
      <c r="O9928" t="e">
        <f>VLOOKUP(N9928,'1_คตง_ภาพรวม'!L9928:M9978,2,FALSE)</f>
        <v>#N/A</v>
      </c>
    </row>
    <row r="9929" spans="1:15" hidden="1">
      <c r="A9929" s="31" t="s">
        <v>9849</v>
      </c>
      <c r="B9929" s="31" t="s">
        <v>24470</v>
      </c>
      <c r="C9929" s="31" t="s">
        <v>24471</v>
      </c>
      <c r="D9929" s="32">
        <v>44314</v>
      </c>
      <c r="E9929" s="31" t="s">
        <v>24472</v>
      </c>
      <c r="F9929" s="31" t="s">
        <v>9875</v>
      </c>
      <c r="G9929" s="33">
        <v>129775.7</v>
      </c>
      <c r="H9929" s="33">
        <v>129775.7</v>
      </c>
      <c r="I9929" s="31" t="s">
        <v>9762</v>
      </c>
      <c r="J9929" s="31" t="s">
        <v>9763</v>
      </c>
      <c r="K9929" s="33">
        <v>129775.7</v>
      </c>
      <c r="L9929" s="31" t="s">
        <v>9764</v>
      </c>
      <c r="M9929">
        <f t="shared" si="436"/>
        <v>15</v>
      </c>
      <c r="N9929" t="str">
        <f t="shared" si="435"/>
        <v>PO64000202</v>
      </c>
      <c r="O9929" t="e">
        <f>VLOOKUP(N9929,'1_คตง_ภาพรวม'!L9929:M9979,2,FALSE)</f>
        <v>#N/A</v>
      </c>
    </row>
    <row r="9930" spans="1:15" hidden="1">
      <c r="A9930" s="31" t="s">
        <v>9757</v>
      </c>
      <c r="B9930" s="31" t="s">
        <v>24473</v>
      </c>
      <c r="C9930" s="31" t="s">
        <v>24474</v>
      </c>
      <c r="D9930" s="32">
        <v>44314</v>
      </c>
      <c r="E9930" s="31" t="s">
        <v>24475</v>
      </c>
      <c r="F9930" s="31" t="s">
        <v>11553</v>
      </c>
      <c r="G9930" s="33">
        <v>-58050</v>
      </c>
      <c r="H9930" s="33">
        <v>-58050</v>
      </c>
      <c r="I9930" s="31" t="s">
        <v>9762</v>
      </c>
      <c r="J9930" s="31" t="s">
        <v>9763</v>
      </c>
      <c r="K9930" s="33">
        <v>-58050</v>
      </c>
      <c r="L9930" s="31" t="s">
        <v>9764</v>
      </c>
      <c r="M9930" t="e">
        <f t="shared" si="436"/>
        <v>#VALUE!</v>
      </c>
    </row>
    <row r="9931" spans="1:15" hidden="1">
      <c r="A9931" s="31" t="s">
        <v>9757</v>
      </c>
      <c r="B9931" s="31" t="s">
        <v>24473</v>
      </c>
      <c r="C9931" s="31" t="s">
        <v>24474</v>
      </c>
      <c r="D9931" s="32">
        <v>44314</v>
      </c>
      <c r="E9931" s="31" t="s">
        <v>24475</v>
      </c>
      <c r="F9931" s="31" t="s">
        <v>9875</v>
      </c>
      <c r="G9931" s="33">
        <v>58050</v>
      </c>
      <c r="H9931" s="33">
        <v>58050</v>
      </c>
      <c r="I9931" s="31" t="s">
        <v>9762</v>
      </c>
      <c r="J9931" s="31" t="s">
        <v>9763</v>
      </c>
      <c r="K9931" s="33">
        <v>58050</v>
      </c>
      <c r="L9931" s="31" t="s">
        <v>9764</v>
      </c>
      <c r="M9931" t="e">
        <f t="shared" si="436"/>
        <v>#VALUE!</v>
      </c>
    </row>
    <row r="9932" spans="1:15" hidden="1">
      <c r="A9932" s="31" t="s">
        <v>9849</v>
      </c>
      <c r="B9932" s="31" t="s">
        <v>24476</v>
      </c>
      <c r="C9932" s="31" t="s">
        <v>24477</v>
      </c>
      <c r="D9932" s="32">
        <v>44314</v>
      </c>
      <c r="E9932" s="31" t="s">
        <v>24478</v>
      </c>
      <c r="F9932" s="31" t="s">
        <v>12612</v>
      </c>
      <c r="G9932" s="33">
        <v>-8480</v>
      </c>
      <c r="H9932" s="33">
        <v>-8480</v>
      </c>
      <c r="I9932" s="31" t="s">
        <v>9762</v>
      </c>
      <c r="J9932" s="31" t="s">
        <v>9763</v>
      </c>
      <c r="K9932" s="33">
        <v>-8480</v>
      </c>
      <c r="L9932" s="31" t="s">
        <v>9764</v>
      </c>
      <c r="M9932">
        <f t="shared" si="436"/>
        <v>15</v>
      </c>
      <c r="N9932" t="str">
        <f t="shared" ref="N9932:N9941" si="437">MID(E9932,M9932,10)</f>
        <v>PO63000848</v>
      </c>
      <c r="O9932" t="e">
        <f>VLOOKUP(N9932,'1_คตง_ภาพรวม'!L9932:M9982,2,FALSE)</f>
        <v>#N/A</v>
      </c>
    </row>
    <row r="9933" spans="1:15" hidden="1">
      <c r="A9933" s="31" t="s">
        <v>9849</v>
      </c>
      <c r="B9933" s="31" t="s">
        <v>24476</v>
      </c>
      <c r="C9933" s="31" t="s">
        <v>24477</v>
      </c>
      <c r="D9933" s="32">
        <v>44314</v>
      </c>
      <c r="E9933" s="31" t="s">
        <v>24478</v>
      </c>
      <c r="F9933" s="31" t="s">
        <v>9875</v>
      </c>
      <c r="G9933" s="33">
        <v>8480</v>
      </c>
      <c r="H9933" s="33">
        <v>8480</v>
      </c>
      <c r="I9933" s="31" t="s">
        <v>9762</v>
      </c>
      <c r="J9933" s="31" t="s">
        <v>9763</v>
      </c>
      <c r="K9933" s="33">
        <v>8480</v>
      </c>
      <c r="L9933" s="31" t="s">
        <v>9764</v>
      </c>
      <c r="M9933">
        <f t="shared" si="436"/>
        <v>15</v>
      </c>
      <c r="N9933" t="str">
        <f t="shared" si="437"/>
        <v>PO63000848</v>
      </c>
      <c r="O9933" t="e">
        <f>VLOOKUP(N9933,'1_คตง_ภาพรวม'!L9933:M9983,2,FALSE)</f>
        <v>#N/A</v>
      </c>
    </row>
    <row r="9934" spans="1:15" hidden="1">
      <c r="A9934" s="31" t="s">
        <v>9849</v>
      </c>
      <c r="B9934" s="31" t="s">
        <v>24479</v>
      </c>
      <c r="C9934" s="31" t="s">
        <v>24480</v>
      </c>
      <c r="D9934" s="32">
        <v>44314</v>
      </c>
      <c r="E9934" s="31" t="s">
        <v>24481</v>
      </c>
      <c r="F9934" s="31" t="s">
        <v>12612</v>
      </c>
      <c r="G9934" s="33">
        <v>-29700</v>
      </c>
      <c r="H9934" s="33">
        <v>-29700</v>
      </c>
      <c r="I9934" s="31" t="s">
        <v>9762</v>
      </c>
      <c r="J9934" s="31" t="s">
        <v>9763</v>
      </c>
      <c r="K9934" s="33">
        <v>-29700</v>
      </c>
      <c r="L9934" s="31" t="s">
        <v>9764</v>
      </c>
      <c r="M9934">
        <f t="shared" si="436"/>
        <v>15</v>
      </c>
      <c r="N9934" t="str">
        <f t="shared" si="437"/>
        <v>PO64000106</v>
      </c>
      <c r="O9934" t="e">
        <f>VLOOKUP(N9934,'1_คตง_ภาพรวม'!L9934:M9984,2,FALSE)</f>
        <v>#N/A</v>
      </c>
    </row>
    <row r="9935" spans="1:15" hidden="1">
      <c r="A9935" s="31" t="s">
        <v>9849</v>
      </c>
      <c r="B9935" s="31" t="s">
        <v>24479</v>
      </c>
      <c r="C9935" s="31" t="s">
        <v>24480</v>
      </c>
      <c r="D9935" s="32">
        <v>44314</v>
      </c>
      <c r="E9935" s="31" t="s">
        <v>24481</v>
      </c>
      <c r="F9935" s="31" t="s">
        <v>9875</v>
      </c>
      <c r="G9935" s="33">
        <v>29700</v>
      </c>
      <c r="H9935" s="33">
        <v>29700</v>
      </c>
      <c r="I9935" s="31" t="s">
        <v>9762</v>
      </c>
      <c r="J9935" s="31" t="s">
        <v>9763</v>
      </c>
      <c r="K9935" s="33">
        <v>29700</v>
      </c>
      <c r="L9935" s="31" t="s">
        <v>9764</v>
      </c>
      <c r="M9935">
        <f t="shared" si="436"/>
        <v>15</v>
      </c>
      <c r="N9935" t="str">
        <f t="shared" si="437"/>
        <v>PO64000106</v>
      </c>
      <c r="O9935" t="e">
        <f>VLOOKUP(N9935,'1_คตง_ภาพรวม'!L9935:M9985,2,FALSE)</f>
        <v>#N/A</v>
      </c>
    </row>
    <row r="9936" spans="1:15" hidden="1">
      <c r="A9936" s="31" t="s">
        <v>9849</v>
      </c>
      <c r="B9936" s="31" t="s">
        <v>24482</v>
      </c>
      <c r="C9936" s="31" t="s">
        <v>24483</v>
      </c>
      <c r="D9936" s="32">
        <v>44314</v>
      </c>
      <c r="E9936" s="31" t="s">
        <v>24484</v>
      </c>
      <c r="F9936" s="31" t="s">
        <v>12612</v>
      </c>
      <c r="G9936" s="33">
        <v>-297012</v>
      </c>
      <c r="H9936" s="33">
        <v>-297012</v>
      </c>
      <c r="I9936" s="31" t="s">
        <v>9762</v>
      </c>
      <c r="J9936" s="31" t="s">
        <v>9763</v>
      </c>
      <c r="K9936" s="33">
        <v>-297012</v>
      </c>
      <c r="L9936" s="31" t="s">
        <v>9764</v>
      </c>
      <c r="M9936">
        <f t="shared" si="436"/>
        <v>15</v>
      </c>
      <c r="N9936" t="str">
        <f t="shared" si="437"/>
        <v>PO63000808</v>
      </c>
      <c r="O9936" t="e">
        <f>VLOOKUP(N9936,'1_คตง_ภาพรวม'!L9936:M9986,2,FALSE)</f>
        <v>#N/A</v>
      </c>
    </row>
    <row r="9937" spans="1:15" hidden="1">
      <c r="A9937" s="31" t="s">
        <v>9849</v>
      </c>
      <c r="B9937" s="31" t="s">
        <v>24482</v>
      </c>
      <c r="C9937" s="31" t="s">
        <v>24483</v>
      </c>
      <c r="D9937" s="32">
        <v>44314</v>
      </c>
      <c r="E9937" s="31" t="s">
        <v>24484</v>
      </c>
      <c r="F9937" s="31" t="s">
        <v>9875</v>
      </c>
      <c r="G9937" s="33">
        <v>297012</v>
      </c>
      <c r="H9937" s="33">
        <v>297012</v>
      </c>
      <c r="I9937" s="31" t="s">
        <v>9762</v>
      </c>
      <c r="J9937" s="31" t="s">
        <v>9763</v>
      </c>
      <c r="K9937" s="33">
        <v>297012</v>
      </c>
      <c r="L9937" s="31" t="s">
        <v>9764</v>
      </c>
      <c r="M9937">
        <f t="shared" si="436"/>
        <v>15</v>
      </c>
      <c r="N9937" t="str">
        <f t="shared" si="437"/>
        <v>PO63000808</v>
      </c>
      <c r="O9937" t="e">
        <f>VLOOKUP(N9937,'1_คตง_ภาพรวม'!L9937:M9987,2,FALSE)</f>
        <v>#N/A</v>
      </c>
    </row>
    <row r="9938" spans="1:15" hidden="1">
      <c r="A9938" s="31" t="s">
        <v>9849</v>
      </c>
      <c r="B9938" s="31" t="s">
        <v>24485</v>
      </c>
      <c r="C9938" s="31" t="s">
        <v>24486</v>
      </c>
      <c r="D9938" s="32">
        <v>44314</v>
      </c>
      <c r="E9938" s="31" t="s">
        <v>24487</v>
      </c>
      <c r="F9938" s="31" t="s">
        <v>12612</v>
      </c>
      <c r="G9938" s="33">
        <v>-495327.1</v>
      </c>
      <c r="H9938" s="33">
        <v>-495327.1</v>
      </c>
      <c r="I9938" s="31" t="s">
        <v>9762</v>
      </c>
      <c r="J9938" s="31" t="s">
        <v>9763</v>
      </c>
      <c r="K9938" s="33">
        <v>-495327.1</v>
      </c>
      <c r="L9938" s="31" t="s">
        <v>9764</v>
      </c>
      <c r="M9938">
        <f t="shared" si="436"/>
        <v>15</v>
      </c>
      <c r="N9938" t="str">
        <f t="shared" si="437"/>
        <v>PO64000075</v>
      </c>
      <c r="O9938" t="e">
        <f>VLOOKUP(N9938,'1_คตง_ภาพรวม'!L9938:M9988,2,FALSE)</f>
        <v>#N/A</v>
      </c>
    </row>
    <row r="9939" spans="1:15" hidden="1">
      <c r="A9939" s="31" t="s">
        <v>9849</v>
      </c>
      <c r="B9939" s="31" t="s">
        <v>24485</v>
      </c>
      <c r="C9939" s="31" t="s">
        <v>24486</v>
      </c>
      <c r="D9939" s="32">
        <v>44314</v>
      </c>
      <c r="E9939" s="31" t="s">
        <v>24487</v>
      </c>
      <c r="F9939" s="31" t="s">
        <v>9875</v>
      </c>
      <c r="G9939" s="33">
        <v>495327.1</v>
      </c>
      <c r="H9939" s="33">
        <v>495327.1</v>
      </c>
      <c r="I9939" s="31" t="s">
        <v>9762</v>
      </c>
      <c r="J9939" s="31" t="s">
        <v>9763</v>
      </c>
      <c r="K9939" s="33">
        <v>495327.1</v>
      </c>
      <c r="L9939" s="31" t="s">
        <v>9764</v>
      </c>
      <c r="M9939">
        <f t="shared" si="436"/>
        <v>15</v>
      </c>
      <c r="N9939" t="str">
        <f t="shared" si="437"/>
        <v>PO64000075</v>
      </c>
      <c r="O9939" t="e">
        <f>VLOOKUP(N9939,'1_คตง_ภาพรวม'!L9939:M9989,2,FALSE)</f>
        <v>#N/A</v>
      </c>
    </row>
    <row r="9940" spans="1:15" hidden="1">
      <c r="A9940" s="31" t="s">
        <v>9757</v>
      </c>
      <c r="B9940" s="31" t="s">
        <v>24488</v>
      </c>
      <c r="C9940" s="31" t="s">
        <v>24489</v>
      </c>
      <c r="D9940" s="32">
        <v>44314</v>
      </c>
      <c r="E9940" s="31" t="s">
        <v>24490</v>
      </c>
      <c r="F9940" s="31" t="s">
        <v>11553</v>
      </c>
      <c r="G9940" s="33">
        <v>-14385</v>
      </c>
      <c r="H9940" s="33">
        <v>-14385</v>
      </c>
      <c r="I9940" s="31" t="s">
        <v>9762</v>
      </c>
      <c r="J9940" s="31" t="s">
        <v>9763</v>
      </c>
      <c r="K9940" s="33">
        <v>-14385</v>
      </c>
      <c r="L9940" s="31" t="s">
        <v>9764</v>
      </c>
      <c r="M9940">
        <f t="shared" si="436"/>
        <v>15</v>
      </c>
      <c r="N9940" t="str">
        <f t="shared" si="437"/>
        <v>PO64000302</v>
      </c>
      <c r="O9940" t="e">
        <f>VLOOKUP(N9940,'1_คตง_ภาพรวม'!L9940:M9990,2,FALSE)</f>
        <v>#N/A</v>
      </c>
    </row>
    <row r="9941" spans="1:15" hidden="1">
      <c r="A9941" s="31" t="s">
        <v>9757</v>
      </c>
      <c r="B9941" s="31" t="s">
        <v>24488</v>
      </c>
      <c r="C9941" s="31" t="s">
        <v>24489</v>
      </c>
      <c r="D9941" s="32">
        <v>44314</v>
      </c>
      <c r="E9941" s="31" t="s">
        <v>24490</v>
      </c>
      <c r="F9941" s="31" t="s">
        <v>9875</v>
      </c>
      <c r="G9941" s="33">
        <v>14385</v>
      </c>
      <c r="H9941" s="33">
        <v>14385</v>
      </c>
      <c r="I9941" s="31" t="s">
        <v>9762</v>
      </c>
      <c r="J9941" s="31" t="s">
        <v>9763</v>
      </c>
      <c r="K9941" s="33">
        <v>14385</v>
      </c>
      <c r="L9941" s="31" t="s">
        <v>9764</v>
      </c>
      <c r="M9941">
        <f t="shared" si="436"/>
        <v>15</v>
      </c>
      <c r="N9941" t="str">
        <f t="shared" si="437"/>
        <v>PO64000302</v>
      </c>
      <c r="O9941" t="e">
        <f>VLOOKUP(N9941,'1_คตง_ภาพรวม'!L9941:M9991,2,FALSE)</f>
        <v>#N/A</v>
      </c>
    </row>
    <row r="9942" spans="1:15" hidden="1">
      <c r="A9942" s="31" t="s">
        <v>9757</v>
      </c>
      <c r="B9942" s="31" t="s">
        <v>24491</v>
      </c>
      <c r="C9942" s="31" t="s">
        <v>24492</v>
      </c>
      <c r="D9942" s="32">
        <v>44314</v>
      </c>
      <c r="E9942" s="31" t="s">
        <v>24493</v>
      </c>
      <c r="F9942" s="31" t="s">
        <v>11553</v>
      </c>
      <c r="G9942" s="33">
        <v>-1182889.22</v>
      </c>
      <c r="H9942" s="33">
        <v>-1182889.22</v>
      </c>
      <c r="I9942" s="31" t="s">
        <v>9762</v>
      </c>
      <c r="J9942" s="31" t="s">
        <v>9763</v>
      </c>
      <c r="K9942" s="33">
        <v>-1182889.22</v>
      </c>
      <c r="L9942" s="31" t="s">
        <v>9764</v>
      </c>
      <c r="M9942" t="e">
        <f t="shared" si="436"/>
        <v>#VALUE!</v>
      </c>
    </row>
    <row r="9943" spans="1:15" hidden="1">
      <c r="A9943" s="31" t="s">
        <v>9757</v>
      </c>
      <c r="B9943" s="31" t="s">
        <v>24491</v>
      </c>
      <c r="C9943" s="31" t="s">
        <v>24492</v>
      </c>
      <c r="D9943" s="32">
        <v>44314</v>
      </c>
      <c r="E9943" s="31" t="s">
        <v>24493</v>
      </c>
      <c r="F9943" s="31" t="s">
        <v>9875</v>
      </c>
      <c r="G9943" s="33">
        <v>1182889.22</v>
      </c>
      <c r="H9943" s="33">
        <v>1182889.22</v>
      </c>
      <c r="I9943" s="31" t="s">
        <v>9762</v>
      </c>
      <c r="J9943" s="31" t="s">
        <v>9763</v>
      </c>
      <c r="K9943" s="33">
        <v>1182889.22</v>
      </c>
      <c r="L9943" s="31" t="s">
        <v>9764</v>
      </c>
      <c r="M9943" t="e">
        <f t="shared" si="436"/>
        <v>#VALUE!</v>
      </c>
    </row>
    <row r="9944" spans="1:15" hidden="1">
      <c r="A9944" s="31" t="s">
        <v>9849</v>
      </c>
      <c r="B9944" s="31" t="s">
        <v>24494</v>
      </c>
      <c r="C9944" s="31" t="s">
        <v>24495</v>
      </c>
      <c r="D9944" s="32">
        <v>44294</v>
      </c>
      <c r="E9944" s="31" t="s">
        <v>24496</v>
      </c>
      <c r="F9944" s="31" t="s">
        <v>22737</v>
      </c>
      <c r="G9944" s="33">
        <v>-150</v>
      </c>
      <c r="H9944" s="33">
        <v>-150</v>
      </c>
      <c r="I9944" s="31" t="s">
        <v>9762</v>
      </c>
      <c r="J9944" s="31" t="s">
        <v>9763</v>
      </c>
      <c r="K9944" s="33">
        <v>-150</v>
      </c>
      <c r="L9944" s="31" t="s">
        <v>9764</v>
      </c>
      <c r="M9944" t="e">
        <f t="shared" si="436"/>
        <v>#VALUE!</v>
      </c>
    </row>
    <row r="9945" spans="1:15" hidden="1">
      <c r="A9945" s="31" t="s">
        <v>9849</v>
      </c>
      <c r="B9945" s="31" t="s">
        <v>24494</v>
      </c>
      <c r="C9945" s="31" t="s">
        <v>24495</v>
      </c>
      <c r="D9945" s="32">
        <v>44294</v>
      </c>
      <c r="E9945" s="31" t="s">
        <v>24496</v>
      </c>
      <c r="F9945" s="31" t="s">
        <v>19081</v>
      </c>
      <c r="G9945" s="33">
        <v>150</v>
      </c>
      <c r="H9945" s="33">
        <v>150</v>
      </c>
      <c r="I9945" s="31" t="s">
        <v>9762</v>
      </c>
      <c r="J9945" s="31" t="s">
        <v>9763</v>
      </c>
      <c r="K9945" s="33">
        <v>150</v>
      </c>
      <c r="L9945" s="31" t="s">
        <v>9764</v>
      </c>
      <c r="M9945" t="e">
        <f t="shared" si="436"/>
        <v>#VALUE!</v>
      </c>
    </row>
    <row r="9946" spans="1:15" hidden="1">
      <c r="A9946" s="31" t="s">
        <v>9757</v>
      </c>
      <c r="B9946" s="31" t="s">
        <v>24497</v>
      </c>
      <c r="C9946" s="31" t="s">
        <v>24498</v>
      </c>
      <c r="D9946" s="32">
        <v>44314</v>
      </c>
      <c r="E9946" s="31" t="s">
        <v>24499</v>
      </c>
      <c r="F9946" s="31" t="s">
        <v>11553</v>
      </c>
      <c r="G9946" s="33">
        <v>-366558.6</v>
      </c>
      <c r="H9946" s="33">
        <v>-366558.6</v>
      </c>
      <c r="I9946" s="31" t="s">
        <v>9762</v>
      </c>
      <c r="J9946" s="31" t="s">
        <v>9763</v>
      </c>
      <c r="K9946" s="33">
        <v>-366558.6</v>
      </c>
      <c r="L9946" s="31" t="s">
        <v>9764</v>
      </c>
      <c r="M9946">
        <f t="shared" si="436"/>
        <v>15</v>
      </c>
      <c r="N9946" t="str">
        <f t="shared" ref="N9946:N9947" si="438">MID(E9946,M9946,10)</f>
        <v>PO64000303</v>
      </c>
      <c r="O9946" t="e">
        <f>VLOOKUP(N9946,'1_คตง_ภาพรวม'!L9946:M9996,2,FALSE)</f>
        <v>#N/A</v>
      </c>
    </row>
    <row r="9947" spans="1:15" hidden="1">
      <c r="A9947" s="31" t="s">
        <v>9757</v>
      </c>
      <c r="B9947" s="31" t="s">
        <v>24497</v>
      </c>
      <c r="C9947" s="31" t="s">
        <v>24498</v>
      </c>
      <c r="D9947" s="32">
        <v>44314</v>
      </c>
      <c r="E9947" s="31" t="s">
        <v>24499</v>
      </c>
      <c r="F9947" s="31" t="s">
        <v>9875</v>
      </c>
      <c r="G9947" s="33">
        <v>366558.6</v>
      </c>
      <c r="H9947" s="33">
        <v>366558.6</v>
      </c>
      <c r="I9947" s="31" t="s">
        <v>9762</v>
      </c>
      <c r="J9947" s="31" t="s">
        <v>9763</v>
      </c>
      <c r="K9947" s="33">
        <v>366558.6</v>
      </c>
      <c r="L9947" s="31" t="s">
        <v>9764</v>
      </c>
      <c r="M9947">
        <f t="shared" si="436"/>
        <v>15</v>
      </c>
      <c r="N9947" t="str">
        <f t="shared" si="438"/>
        <v>PO64000303</v>
      </c>
      <c r="O9947" t="e">
        <f>VLOOKUP(N9947,'1_คตง_ภาพรวม'!L9947:M9997,2,FALSE)</f>
        <v>#N/A</v>
      </c>
    </row>
    <row r="9948" spans="1:15" hidden="1">
      <c r="A9948" s="31" t="s">
        <v>9757</v>
      </c>
      <c r="B9948" s="31" t="s">
        <v>24500</v>
      </c>
      <c r="C9948" s="31" t="s">
        <v>24501</v>
      </c>
      <c r="D9948" s="32">
        <v>44308</v>
      </c>
      <c r="E9948" s="31" t="s">
        <v>24502</v>
      </c>
      <c r="F9948" s="31" t="s">
        <v>12612</v>
      </c>
      <c r="G9948" s="33">
        <v>-235563200</v>
      </c>
      <c r="H9948" s="33">
        <v>-235563200</v>
      </c>
      <c r="I9948" s="31" t="s">
        <v>9762</v>
      </c>
      <c r="J9948" s="31" t="s">
        <v>9763</v>
      </c>
      <c r="K9948" s="33">
        <v>-235563200</v>
      </c>
      <c r="L9948" s="31" t="s">
        <v>9764</v>
      </c>
      <c r="M9948" t="e">
        <f t="shared" si="436"/>
        <v>#VALUE!</v>
      </c>
    </row>
    <row r="9949" spans="1:15" hidden="1">
      <c r="A9949" s="31" t="s">
        <v>9757</v>
      </c>
      <c r="B9949" s="31" t="s">
        <v>24500</v>
      </c>
      <c r="C9949" s="31" t="s">
        <v>24501</v>
      </c>
      <c r="D9949" s="32">
        <v>44308</v>
      </c>
      <c r="E9949" s="31" t="s">
        <v>24502</v>
      </c>
      <c r="F9949" s="31" t="s">
        <v>10067</v>
      </c>
      <c r="G9949" s="33">
        <v>235563200</v>
      </c>
      <c r="H9949" s="33">
        <v>235563200</v>
      </c>
      <c r="I9949" s="31" t="s">
        <v>9762</v>
      </c>
      <c r="J9949" s="31" t="s">
        <v>9763</v>
      </c>
      <c r="K9949" s="33">
        <v>235563200</v>
      </c>
      <c r="L9949" s="31" t="s">
        <v>9764</v>
      </c>
      <c r="M9949" t="e">
        <f t="shared" si="436"/>
        <v>#VALUE!</v>
      </c>
    </row>
    <row r="9950" spans="1:15" hidden="1">
      <c r="A9950" s="31" t="s">
        <v>9849</v>
      </c>
      <c r="B9950" s="31" t="s">
        <v>24503</v>
      </c>
      <c r="C9950" s="31" t="s">
        <v>24504</v>
      </c>
      <c r="D9950" s="32">
        <v>44314</v>
      </c>
      <c r="E9950" s="31" t="s">
        <v>24505</v>
      </c>
      <c r="F9950" s="31" t="s">
        <v>12612</v>
      </c>
      <c r="G9950" s="33">
        <v>-148333.96</v>
      </c>
      <c r="H9950" s="33">
        <v>-148333.96</v>
      </c>
      <c r="I9950" s="31" t="s">
        <v>9762</v>
      </c>
      <c r="J9950" s="31" t="s">
        <v>9763</v>
      </c>
      <c r="K9950" s="33">
        <v>-148333.96</v>
      </c>
      <c r="L9950" s="31" t="s">
        <v>9764</v>
      </c>
      <c r="M9950">
        <f t="shared" si="436"/>
        <v>15</v>
      </c>
      <c r="N9950" t="str">
        <f t="shared" ref="N9950:N9995" si="439">MID(E9950,M9950,10)</f>
        <v>PO63000339</v>
      </c>
      <c r="O9950" t="e">
        <f>VLOOKUP(N9950,'1_คตง_ภาพรวม'!L9950:M10000,2,FALSE)</f>
        <v>#N/A</v>
      </c>
    </row>
    <row r="9951" spans="1:15" hidden="1">
      <c r="A9951" s="31" t="s">
        <v>9849</v>
      </c>
      <c r="B9951" s="31" t="s">
        <v>24503</v>
      </c>
      <c r="C9951" s="31" t="s">
        <v>24504</v>
      </c>
      <c r="D9951" s="32">
        <v>44314</v>
      </c>
      <c r="E9951" s="31" t="s">
        <v>24505</v>
      </c>
      <c r="F9951" s="31" t="s">
        <v>9875</v>
      </c>
      <c r="G9951" s="33">
        <v>148333.96</v>
      </c>
      <c r="H9951" s="33">
        <v>148333.96</v>
      </c>
      <c r="I9951" s="31" t="s">
        <v>9762</v>
      </c>
      <c r="J9951" s="31" t="s">
        <v>9763</v>
      </c>
      <c r="K9951" s="33">
        <v>148333.96</v>
      </c>
      <c r="L9951" s="31" t="s">
        <v>9764</v>
      </c>
      <c r="M9951">
        <f t="shared" si="436"/>
        <v>15</v>
      </c>
      <c r="N9951" t="str">
        <f t="shared" si="439"/>
        <v>PO63000339</v>
      </c>
      <c r="O9951" t="e">
        <f>VLOOKUP(N9951,'1_คตง_ภาพรวม'!L9951:M10001,2,FALSE)</f>
        <v>#N/A</v>
      </c>
    </row>
    <row r="9952" spans="1:15" hidden="1">
      <c r="A9952" s="31" t="s">
        <v>9849</v>
      </c>
      <c r="B9952" s="31" t="s">
        <v>24506</v>
      </c>
      <c r="C9952" s="31" t="s">
        <v>24507</v>
      </c>
      <c r="D9952" s="32">
        <v>44314</v>
      </c>
      <c r="E9952" s="31" t="s">
        <v>24508</v>
      </c>
      <c r="F9952" s="31" t="s">
        <v>12612</v>
      </c>
      <c r="G9952" s="33">
        <v>-3074109.96</v>
      </c>
      <c r="H9952" s="33">
        <v>-3074109.96</v>
      </c>
      <c r="I9952" s="31" t="s">
        <v>9762</v>
      </c>
      <c r="J9952" s="31" t="s">
        <v>9763</v>
      </c>
      <c r="K9952" s="33">
        <v>-3074109.96</v>
      </c>
      <c r="L9952" s="31" t="s">
        <v>9764</v>
      </c>
      <c r="M9952">
        <f t="shared" si="436"/>
        <v>15</v>
      </c>
      <c r="N9952" t="str">
        <f t="shared" si="439"/>
        <v>PO62000415</v>
      </c>
      <c r="O9952" t="e">
        <f>VLOOKUP(N9952,'1_คตง_ภาพรวม'!L9952:M10002,2,FALSE)</f>
        <v>#N/A</v>
      </c>
    </row>
    <row r="9953" spans="1:15" hidden="1">
      <c r="A9953" s="31" t="s">
        <v>9849</v>
      </c>
      <c r="B9953" s="31" t="s">
        <v>24506</v>
      </c>
      <c r="C9953" s="31" t="s">
        <v>24507</v>
      </c>
      <c r="D9953" s="32">
        <v>44314</v>
      </c>
      <c r="E9953" s="31" t="s">
        <v>24508</v>
      </c>
      <c r="F9953" s="31" t="s">
        <v>9875</v>
      </c>
      <c r="G9953" s="33">
        <v>3074109.96</v>
      </c>
      <c r="H9953" s="33">
        <v>3074109.96</v>
      </c>
      <c r="I9953" s="31" t="s">
        <v>9762</v>
      </c>
      <c r="J9953" s="31" t="s">
        <v>9763</v>
      </c>
      <c r="K9953" s="33">
        <v>3074109.96</v>
      </c>
      <c r="L9953" s="31" t="s">
        <v>9764</v>
      </c>
      <c r="M9953">
        <f t="shared" si="436"/>
        <v>15</v>
      </c>
      <c r="N9953" t="str">
        <f t="shared" si="439"/>
        <v>PO62000415</v>
      </c>
      <c r="O9953" t="e">
        <f>VLOOKUP(N9953,'1_คตง_ภาพรวม'!L9953:M10003,2,FALSE)</f>
        <v>#N/A</v>
      </c>
    </row>
    <row r="9954" spans="1:15" hidden="1">
      <c r="A9954" s="31" t="s">
        <v>9757</v>
      </c>
      <c r="B9954" s="31" t="s">
        <v>24509</v>
      </c>
      <c r="C9954" s="31" t="s">
        <v>24510</v>
      </c>
      <c r="D9954" s="32">
        <v>44314</v>
      </c>
      <c r="E9954" s="31" t="s">
        <v>24511</v>
      </c>
      <c r="F9954" s="31" t="s">
        <v>11553</v>
      </c>
      <c r="G9954" s="33">
        <v>-25903.8</v>
      </c>
      <c r="H9954" s="33">
        <v>-25903.8</v>
      </c>
      <c r="I9954" s="31" t="s">
        <v>9762</v>
      </c>
      <c r="J9954" s="31" t="s">
        <v>9763</v>
      </c>
      <c r="K9954" s="33">
        <v>-25903.8</v>
      </c>
      <c r="L9954" s="31" t="s">
        <v>9764</v>
      </c>
      <c r="M9954">
        <f t="shared" si="436"/>
        <v>15</v>
      </c>
      <c r="N9954" t="str">
        <f t="shared" si="439"/>
        <v>PO64000062</v>
      </c>
      <c r="O9954" t="e">
        <f>VLOOKUP(N9954,'1_คตง_ภาพรวม'!L9954:M10004,2,FALSE)</f>
        <v>#N/A</v>
      </c>
    </row>
    <row r="9955" spans="1:15" hidden="1">
      <c r="A9955" s="31" t="s">
        <v>9757</v>
      </c>
      <c r="B9955" s="31" t="s">
        <v>24509</v>
      </c>
      <c r="C9955" s="31" t="s">
        <v>24510</v>
      </c>
      <c r="D9955" s="32">
        <v>44314</v>
      </c>
      <c r="E9955" s="31" t="s">
        <v>24511</v>
      </c>
      <c r="F9955" s="31" t="s">
        <v>9875</v>
      </c>
      <c r="G9955" s="33">
        <v>25903.8</v>
      </c>
      <c r="H9955" s="33">
        <v>25903.8</v>
      </c>
      <c r="I9955" s="31" t="s">
        <v>9762</v>
      </c>
      <c r="J9955" s="31" t="s">
        <v>9763</v>
      </c>
      <c r="K9955" s="33">
        <v>25903.8</v>
      </c>
      <c r="L9955" s="31" t="s">
        <v>9764</v>
      </c>
      <c r="M9955">
        <f t="shared" si="436"/>
        <v>15</v>
      </c>
      <c r="N9955" t="str">
        <f t="shared" si="439"/>
        <v>PO64000062</v>
      </c>
      <c r="O9955" t="e">
        <f>VLOOKUP(N9955,'1_คตง_ภาพรวม'!L9955:M10005,2,FALSE)</f>
        <v>#N/A</v>
      </c>
    </row>
    <row r="9956" spans="1:15" hidden="1">
      <c r="A9956" s="31" t="s">
        <v>9849</v>
      </c>
      <c r="B9956" s="31" t="s">
        <v>24512</v>
      </c>
      <c r="C9956" s="31" t="s">
        <v>24513</v>
      </c>
      <c r="D9956" s="32">
        <v>44314</v>
      </c>
      <c r="E9956" s="31" t="s">
        <v>24514</v>
      </c>
      <c r="F9956" s="31" t="s">
        <v>12612</v>
      </c>
      <c r="G9956" s="33">
        <v>-475410</v>
      </c>
      <c r="H9956" s="33">
        <v>-475410</v>
      </c>
      <c r="I9956" s="31" t="s">
        <v>9762</v>
      </c>
      <c r="J9956" s="31" t="s">
        <v>9763</v>
      </c>
      <c r="K9956" s="33">
        <v>-475410</v>
      </c>
      <c r="L9956" s="31" t="s">
        <v>9764</v>
      </c>
      <c r="M9956">
        <f t="shared" si="436"/>
        <v>15</v>
      </c>
      <c r="N9956" t="str">
        <f t="shared" si="439"/>
        <v>PO63001006</v>
      </c>
      <c r="O9956" t="e">
        <f>VLOOKUP(N9956,'1_คตง_ภาพรวม'!L9956:M10006,2,FALSE)</f>
        <v>#N/A</v>
      </c>
    </row>
    <row r="9957" spans="1:15" hidden="1">
      <c r="A9957" s="31" t="s">
        <v>9849</v>
      </c>
      <c r="B9957" s="31" t="s">
        <v>24512</v>
      </c>
      <c r="C9957" s="31" t="s">
        <v>24513</v>
      </c>
      <c r="D9957" s="32">
        <v>44314</v>
      </c>
      <c r="E9957" s="31" t="s">
        <v>24514</v>
      </c>
      <c r="F9957" s="31" t="s">
        <v>9875</v>
      </c>
      <c r="G9957" s="33">
        <v>475410</v>
      </c>
      <c r="H9957" s="33">
        <v>475410</v>
      </c>
      <c r="I9957" s="31" t="s">
        <v>9762</v>
      </c>
      <c r="J9957" s="31" t="s">
        <v>9763</v>
      </c>
      <c r="K9957" s="33">
        <v>475410</v>
      </c>
      <c r="L9957" s="31" t="s">
        <v>9764</v>
      </c>
      <c r="M9957">
        <f t="shared" si="436"/>
        <v>15</v>
      </c>
      <c r="N9957" t="str">
        <f t="shared" si="439"/>
        <v>PO63001006</v>
      </c>
      <c r="O9957" t="e">
        <f>VLOOKUP(N9957,'1_คตง_ภาพรวม'!L9957:M10007,2,FALSE)</f>
        <v>#N/A</v>
      </c>
    </row>
    <row r="9958" spans="1:15" hidden="1">
      <c r="A9958" s="31" t="s">
        <v>9849</v>
      </c>
      <c r="B9958" s="31" t="s">
        <v>24515</v>
      </c>
      <c r="C9958" s="31" t="s">
        <v>24516</v>
      </c>
      <c r="D9958" s="32">
        <v>44314</v>
      </c>
      <c r="E9958" s="31" t="s">
        <v>24517</v>
      </c>
      <c r="F9958" s="31" t="s">
        <v>12612</v>
      </c>
      <c r="G9958" s="33">
        <v>-37100</v>
      </c>
      <c r="H9958" s="33">
        <v>-37100</v>
      </c>
      <c r="I9958" s="31" t="s">
        <v>9762</v>
      </c>
      <c r="J9958" s="31" t="s">
        <v>9763</v>
      </c>
      <c r="K9958" s="33">
        <v>-37100</v>
      </c>
      <c r="L9958" s="31" t="s">
        <v>9764</v>
      </c>
      <c r="M9958">
        <f t="shared" si="436"/>
        <v>15</v>
      </c>
      <c r="N9958" t="str">
        <f t="shared" si="439"/>
        <v>PO64000236</v>
      </c>
      <c r="O9958" t="e">
        <f>VLOOKUP(N9958,'1_คตง_ภาพรวม'!L9958:M10008,2,FALSE)</f>
        <v>#N/A</v>
      </c>
    </row>
    <row r="9959" spans="1:15" hidden="1">
      <c r="A9959" s="31" t="s">
        <v>9849</v>
      </c>
      <c r="B9959" s="31" t="s">
        <v>24515</v>
      </c>
      <c r="C9959" s="31" t="s">
        <v>24516</v>
      </c>
      <c r="D9959" s="32">
        <v>44314</v>
      </c>
      <c r="E9959" s="31" t="s">
        <v>24517</v>
      </c>
      <c r="F9959" s="31" t="s">
        <v>9875</v>
      </c>
      <c r="G9959" s="33">
        <v>37100</v>
      </c>
      <c r="H9959" s="33">
        <v>37100</v>
      </c>
      <c r="I9959" s="31" t="s">
        <v>9762</v>
      </c>
      <c r="J9959" s="31" t="s">
        <v>9763</v>
      </c>
      <c r="K9959" s="33">
        <v>37100</v>
      </c>
      <c r="L9959" s="31" t="s">
        <v>9764</v>
      </c>
      <c r="M9959">
        <f t="shared" si="436"/>
        <v>15</v>
      </c>
      <c r="N9959" t="str">
        <f t="shared" si="439"/>
        <v>PO64000236</v>
      </c>
      <c r="O9959" t="e">
        <f>VLOOKUP(N9959,'1_คตง_ภาพรวม'!L9959:M10009,2,FALSE)</f>
        <v>#N/A</v>
      </c>
    </row>
    <row r="9960" spans="1:15" hidden="1">
      <c r="A9960" s="31" t="s">
        <v>9849</v>
      </c>
      <c r="B9960" s="31" t="s">
        <v>24518</v>
      </c>
      <c r="C9960" s="31" t="s">
        <v>24519</v>
      </c>
      <c r="D9960" s="32">
        <v>44314</v>
      </c>
      <c r="E9960" s="31" t="s">
        <v>24520</v>
      </c>
      <c r="F9960" s="31" t="s">
        <v>12612</v>
      </c>
      <c r="G9960" s="33">
        <v>-247500</v>
      </c>
      <c r="H9960" s="33">
        <v>-247500</v>
      </c>
      <c r="I9960" s="31" t="s">
        <v>9762</v>
      </c>
      <c r="J9960" s="31" t="s">
        <v>9763</v>
      </c>
      <c r="K9960" s="33">
        <v>-247500</v>
      </c>
      <c r="L9960" s="31" t="s">
        <v>9764</v>
      </c>
      <c r="M9960">
        <f t="shared" si="436"/>
        <v>15</v>
      </c>
      <c r="N9960" t="str">
        <f t="shared" si="439"/>
        <v>PO64000310</v>
      </c>
      <c r="O9960" t="e">
        <f>VLOOKUP(N9960,'1_คตง_ภาพรวม'!L9960:M10010,2,FALSE)</f>
        <v>#N/A</v>
      </c>
    </row>
    <row r="9961" spans="1:15" hidden="1">
      <c r="A9961" s="31" t="s">
        <v>9849</v>
      </c>
      <c r="B9961" s="31" t="s">
        <v>24518</v>
      </c>
      <c r="C9961" s="31" t="s">
        <v>24519</v>
      </c>
      <c r="D9961" s="32">
        <v>44314</v>
      </c>
      <c r="E9961" s="31" t="s">
        <v>24520</v>
      </c>
      <c r="F9961" s="31" t="s">
        <v>9875</v>
      </c>
      <c r="G9961" s="33">
        <v>247500</v>
      </c>
      <c r="H9961" s="33">
        <v>247500</v>
      </c>
      <c r="I9961" s="31" t="s">
        <v>9762</v>
      </c>
      <c r="J9961" s="31" t="s">
        <v>9763</v>
      </c>
      <c r="K9961" s="33">
        <v>247500</v>
      </c>
      <c r="L9961" s="31" t="s">
        <v>9764</v>
      </c>
      <c r="M9961">
        <f t="shared" si="436"/>
        <v>15</v>
      </c>
      <c r="N9961" t="str">
        <f t="shared" si="439"/>
        <v>PO64000310</v>
      </c>
      <c r="O9961" t="e">
        <f>VLOOKUP(N9961,'1_คตง_ภาพรวม'!L9961:M10011,2,FALSE)</f>
        <v>#N/A</v>
      </c>
    </row>
    <row r="9962" spans="1:15" hidden="1">
      <c r="A9962" s="31" t="s">
        <v>9849</v>
      </c>
      <c r="B9962" s="31" t="s">
        <v>24521</v>
      </c>
      <c r="C9962" s="31" t="s">
        <v>24522</v>
      </c>
      <c r="D9962" s="32">
        <v>44314</v>
      </c>
      <c r="E9962" s="31" t="s">
        <v>24523</v>
      </c>
      <c r="F9962" s="31" t="s">
        <v>12612</v>
      </c>
      <c r="G9962" s="33">
        <v>-840570.09</v>
      </c>
      <c r="H9962" s="33">
        <v>-840570.09</v>
      </c>
      <c r="I9962" s="31" t="s">
        <v>9762</v>
      </c>
      <c r="J9962" s="31" t="s">
        <v>9763</v>
      </c>
      <c r="K9962" s="33">
        <v>-840570.09</v>
      </c>
      <c r="L9962" s="31" t="s">
        <v>9764</v>
      </c>
      <c r="M9962">
        <f t="shared" si="436"/>
        <v>15</v>
      </c>
      <c r="N9962" t="str">
        <f t="shared" si="439"/>
        <v>PO63000845</v>
      </c>
      <c r="O9962" t="e">
        <f>VLOOKUP(N9962,'1_คตง_ภาพรวม'!L9962:M10012,2,FALSE)</f>
        <v>#N/A</v>
      </c>
    </row>
    <row r="9963" spans="1:15" hidden="1">
      <c r="A9963" s="31" t="s">
        <v>9849</v>
      </c>
      <c r="B9963" s="31" t="s">
        <v>24521</v>
      </c>
      <c r="C9963" s="31" t="s">
        <v>24522</v>
      </c>
      <c r="D9963" s="32">
        <v>44314</v>
      </c>
      <c r="E9963" s="31" t="s">
        <v>24523</v>
      </c>
      <c r="F9963" s="31" t="s">
        <v>9875</v>
      </c>
      <c r="G9963" s="33">
        <v>840570.09</v>
      </c>
      <c r="H9963" s="33">
        <v>840570.09</v>
      </c>
      <c r="I9963" s="31" t="s">
        <v>9762</v>
      </c>
      <c r="J9963" s="31" t="s">
        <v>9763</v>
      </c>
      <c r="K9963" s="33">
        <v>840570.09</v>
      </c>
      <c r="L9963" s="31" t="s">
        <v>9764</v>
      </c>
      <c r="M9963">
        <f t="shared" si="436"/>
        <v>15</v>
      </c>
      <c r="N9963" t="str">
        <f t="shared" si="439"/>
        <v>PO63000845</v>
      </c>
      <c r="O9963" t="e">
        <f>VLOOKUP(N9963,'1_คตง_ภาพรวม'!L9963:M10013,2,FALSE)</f>
        <v>#N/A</v>
      </c>
    </row>
    <row r="9964" spans="1:15" hidden="1">
      <c r="A9964" s="31" t="s">
        <v>9849</v>
      </c>
      <c r="B9964" s="31" t="s">
        <v>24524</v>
      </c>
      <c r="C9964" s="31" t="s">
        <v>24525</v>
      </c>
      <c r="D9964" s="32">
        <v>44314</v>
      </c>
      <c r="E9964" s="31" t="s">
        <v>24526</v>
      </c>
      <c r="F9964" s="31" t="s">
        <v>12612</v>
      </c>
      <c r="G9964" s="33">
        <v>-336228.04</v>
      </c>
      <c r="H9964" s="33">
        <v>-336228.04</v>
      </c>
      <c r="I9964" s="31" t="s">
        <v>9762</v>
      </c>
      <c r="J9964" s="31" t="s">
        <v>9763</v>
      </c>
      <c r="K9964" s="33">
        <v>-336228.04</v>
      </c>
      <c r="L9964" s="31" t="s">
        <v>9764</v>
      </c>
      <c r="M9964">
        <f t="shared" si="436"/>
        <v>15</v>
      </c>
      <c r="N9964" t="str">
        <f t="shared" si="439"/>
        <v>PO63000845</v>
      </c>
      <c r="O9964" t="e">
        <f>VLOOKUP(N9964,'1_คตง_ภาพรวม'!L9964:M10014,2,FALSE)</f>
        <v>#N/A</v>
      </c>
    </row>
    <row r="9965" spans="1:15" hidden="1">
      <c r="A9965" s="31" t="s">
        <v>9849</v>
      </c>
      <c r="B9965" s="31" t="s">
        <v>24524</v>
      </c>
      <c r="C9965" s="31" t="s">
        <v>24525</v>
      </c>
      <c r="D9965" s="32">
        <v>44314</v>
      </c>
      <c r="E9965" s="31" t="s">
        <v>24526</v>
      </c>
      <c r="F9965" s="31" t="s">
        <v>9875</v>
      </c>
      <c r="G9965" s="33">
        <v>336228.04</v>
      </c>
      <c r="H9965" s="33">
        <v>336228.04</v>
      </c>
      <c r="I9965" s="31" t="s">
        <v>9762</v>
      </c>
      <c r="J9965" s="31" t="s">
        <v>9763</v>
      </c>
      <c r="K9965" s="33">
        <v>336228.04</v>
      </c>
      <c r="L9965" s="31" t="s">
        <v>9764</v>
      </c>
      <c r="M9965">
        <f t="shared" si="436"/>
        <v>15</v>
      </c>
      <c r="N9965" t="str">
        <f t="shared" si="439"/>
        <v>PO63000845</v>
      </c>
      <c r="O9965" t="e">
        <f>VLOOKUP(N9965,'1_คตง_ภาพรวม'!L9965:M10015,2,FALSE)</f>
        <v>#N/A</v>
      </c>
    </row>
    <row r="9966" spans="1:15" hidden="1">
      <c r="A9966" s="31" t="s">
        <v>9849</v>
      </c>
      <c r="B9966" s="31" t="s">
        <v>24527</v>
      </c>
      <c r="C9966" s="31" t="s">
        <v>24528</v>
      </c>
      <c r="D9966" s="32">
        <v>44314</v>
      </c>
      <c r="E9966" s="31" t="s">
        <v>24529</v>
      </c>
      <c r="F9966" s="31" t="s">
        <v>12612</v>
      </c>
      <c r="G9966" s="33">
        <v>-27646.92</v>
      </c>
      <c r="H9966" s="33">
        <v>-27646.92</v>
      </c>
      <c r="I9966" s="31" t="s">
        <v>9762</v>
      </c>
      <c r="J9966" s="31" t="s">
        <v>9763</v>
      </c>
      <c r="K9966" s="33">
        <v>-27646.92</v>
      </c>
      <c r="L9966" s="31" t="s">
        <v>9764</v>
      </c>
      <c r="M9966">
        <f t="shared" si="436"/>
        <v>15</v>
      </c>
      <c r="N9966" t="str">
        <f t="shared" si="439"/>
        <v>PO63000821</v>
      </c>
      <c r="O9966" t="e">
        <f>VLOOKUP(N9966,'1_คตง_ภาพรวม'!L9966:M10016,2,FALSE)</f>
        <v>#N/A</v>
      </c>
    </row>
    <row r="9967" spans="1:15" hidden="1">
      <c r="A9967" s="31" t="s">
        <v>9849</v>
      </c>
      <c r="B9967" s="31" t="s">
        <v>24527</v>
      </c>
      <c r="C9967" s="31" t="s">
        <v>24528</v>
      </c>
      <c r="D9967" s="32">
        <v>44314</v>
      </c>
      <c r="E9967" s="31" t="s">
        <v>24529</v>
      </c>
      <c r="F9967" s="31" t="s">
        <v>9875</v>
      </c>
      <c r="G9967" s="33">
        <v>27646.92</v>
      </c>
      <c r="H9967" s="33">
        <v>27646.92</v>
      </c>
      <c r="I9967" s="31" t="s">
        <v>9762</v>
      </c>
      <c r="J9967" s="31" t="s">
        <v>9763</v>
      </c>
      <c r="K9967" s="33">
        <v>27646.92</v>
      </c>
      <c r="L9967" s="31" t="s">
        <v>9764</v>
      </c>
      <c r="M9967">
        <f t="shared" si="436"/>
        <v>15</v>
      </c>
      <c r="N9967" t="str">
        <f t="shared" si="439"/>
        <v>PO63000821</v>
      </c>
      <c r="O9967" t="e">
        <f>VLOOKUP(N9967,'1_คตง_ภาพรวม'!L9967:M10017,2,FALSE)</f>
        <v>#N/A</v>
      </c>
    </row>
    <row r="9968" spans="1:15" hidden="1">
      <c r="A9968" s="31" t="s">
        <v>9757</v>
      </c>
      <c r="B9968" s="31" t="s">
        <v>24530</v>
      </c>
      <c r="C9968" s="31" t="s">
        <v>24531</v>
      </c>
      <c r="D9968" s="32">
        <v>44314</v>
      </c>
      <c r="E9968" s="31" t="s">
        <v>24532</v>
      </c>
      <c r="F9968" s="31" t="s">
        <v>11553</v>
      </c>
      <c r="G9968" s="33">
        <v>-197264.21</v>
      </c>
      <c r="H9968" s="33">
        <v>-197264.21</v>
      </c>
      <c r="I9968" s="31" t="s">
        <v>9762</v>
      </c>
      <c r="J9968" s="31" t="s">
        <v>9763</v>
      </c>
      <c r="K9968" s="33">
        <v>-197264.21</v>
      </c>
      <c r="L9968" s="31" t="s">
        <v>9764</v>
      </c>
      <c r="M9968">
        <f t="shared" si="436"/>
        <v>15</v>
      </c>
      <c r="N9968" t="str">
        <f t="shared" si="439"/>
        <v>PO63000206</v>
      </c>
      <c r="O9968" t="e">
        <f>VLOOKUP(N9968,'1_คตง_ภาพรวม'!L9968:M10018,2,FALSE)</f>
        <v>#N/A</v>
      </c>
    </row>
    <row r="9969" spans="1:15" hidden="1">
      <c r="A9969" s="31" t="s">
        <v>9757</v>
      </c>
      <c r="B9969" s="31" t="s">
        <v>24530</v>
      </c>
      <c r="C9969" s="31" t="s">
        <v>24531</v>
      </c>
      <c r="D9969" s="32">
        <v>44314</v>
      </c>
      <c r="E9969" s="31" t="s">
        <v>24532</v>
      </c>
      <c r="F9969" s="31" t="s">
        <v>9875</v>
      </c>
      <c r="G9969" s="33">
        <v>197264.21</v>
      </c>
      <c r="H9969" s="33">
        <v>197264.21</v>
      </c>
      <c r="I9969" s="31" t="s">
        <v>9762</v>
      </c>
      <c r="J9969" s="31" t="s">
        <v>9763</v>
      </c>
      <c r="K9969" s="33">
        <v>197264.21</v>
      </c>
      <c r="L9969" s="31" t="s">
        <v>9764</v>
      </c>
      <c r="M9969">
        <f t="shared" si="436"/>
        <v>15</v>
      </c>
      <c r="N9969" t="str">
        <f t="shared" si="439"/>
        <v>PO63000206</v>
      </c>
      <c r="O9969" t="e">
        <f>VLOOKUP(N9969,'1_คตง_ภาพรวม'!L9969:M10019,2,FALSE)</f>
        <v>#N/A</v>
      </c>
    </row>
    <row r="9970" spans="1:15" hidden="1">
      <c r="A9970" s="31" t="s">
        <v>9849</v>
      </c>
      <c r="B9970" s="31" t="s">
        <v>24533</v>
      </c>
      <c r="C9970" s="31" t="s">
        <v>24534</v>
      </c>
      <c r="D9970" s="32">
        <v>44314</v>
      </c>
      <c r="E9970" s="31" t="s">
        <v>24535</v>
      </c>
      <c r="F9970" s="31" t="s">
        <v>12612</v>
      </c>
      <c r="G9970" s="33">
        <v>-475410</v>
      </c>
      <c r="H9970" s="33">
        <v>-475410</v>
      </c>
      <c r="I9970" s="31" t="s">
        <v>9762</v>
      </c>
      <c r="J9970" s="31" t="s">
        <v>9763</v>
      </c>
      <c r="K9970" s="33">
        <v>-475410</v>
      </c>
      <c r="L9970" s="31" t="s">
        <v>9764</v>
      </c>
      <c r="M9970">
        <f t="shared" si="436"/>
        <v>15</v>
      </c>
      <c r="N9970" t="str">
        <f t="shared" si="439"/>
        <v>PO63000887</v>
      </c>
      <c r="O9970" t="e">
        <f>VLOOKUP(N9970,'1_คตง_ภาพรวม'!L9970:M10020,2,FALSE)</f>
        <v>#N/A</v>
      </c>
    </row>
    <row r="9971" spans="1:15" hidden="1">
      <c r="A9971" s="31" t="s">
        <v>9849</v>
      </c>
      <c r="B9971" s="31" t="s">
        <v>24533</v>
      </c>
      <c r="C9971" s="31" t="s">
        <v>24534</v>
      </c>
      <c r="D9971" s="32">
        <v>44314</v>
      </c>
      <c r="E9971" s="31" t="s">
        <v>24535</v>
      </c>
      <c r="F9971" s="31" t="s">
        <v>9875</v>
      </c>
      <c r="G9971" s="33">
        <v>475410</v>
      </c>
      <c r="H9971" s="33">
        <v>475410</v>
      </c>
      <c r="I9971" s="31" t="s">
        <v>9762</v>
      </c>
      <c r="J9971" s="31" t="s">
        <v>9763</v>
      </c>
      <c r="K9971" s="33">
        <v>475410</v>
      </c>
      <c r="L9971" s="31" t="s">
        <v>9764</v>
      </c>
      <c r="M9971">
        <f t="shared" si="436"/>
        <v>15</v>
      </c>
      <c r="N9971" t="str">
        <f t="shared" si="439"/>
        <v>PO63000887</v>
      </c>
      <c r="O9971" t="e">
        <f>VLOOKUP(N9971,'1_คตง_ภาพรวม'!L9971:M10021,2,FALSE)</f>
        <v>#N/A</v>
      </c>
    </row>
    <row r="9972" spans="1:15" hidden="1">
      <c r="A9972" s="31" t="s">
        <v>9849</v>
      </c>
      <c r="B9972" s="31" t="s">
        <v>24536</v>
      </c>
      <c r="C9972" s="31" t="s">
        <v>24537</v>
      </c>
      <c r="D9972" s="32">
        <v>44314</v>
      </c>
      <c r="E9972" s="31" t="s">
        <v>24538</v>
      </c>
      <c r="F9972" s="31" t="s">
        <v>12612</v>
      </c>
      <c r="G9972" s="33">
        <v>-85860</v>
      </c>
      <c r="H9972" s="33">
        <v>-85860</v>
      </c>
      <c r="I9972" s="31" t="s">
        <v>9762</v>
      </c>
      <c r="J9972" s="31" t="s">
        <v>9763</v>
      </c>
      <c r="K9972" s="33">
        <v>-85860</v>
      </c>
      <c r="L9972" s="31" t="s">
        <v>9764</v>
      </c>
      <c r="M9972">
        <f t="shared" si="436"/>
        <v>15</v>
      </c>
      <c r="N9972" t="str">
        <f t="shared" si="439"/>
        <v>PO64000133</v>
      </c>
      <c r="O9972" t="e">
        <f>VLOOKUP(N9972,'1_คตง_ภาพรวม'!L9972:M10022,2,FALSE)</f>
        <v>#N/A</v>
      </c>
    </row>
    <row r="9973" spans="1:15" hidden="1">
      <c r="A9973" s="31" t="s">
        <v>9849</v>
      </c>
      <c r="B9973" s="31" t="s">
        <v>24536</v>
      </c>
      <c r="C9973" s="31" t="s">
        <v>24537</v>
      </c>
      <c r="D9973" s="32">
        <v>44314</v>
      </c>
      <c r="E9973" s="31" t="s">
        <v>24538</v>
      </c>
      <c r="F9973" s="31" t="s">
        <v>9875</v>
      </c>
      <c r="G9973" s="33">
        <v>85860</v>
      </c>
      <c r="H9973" s="33">
        <v>85860</v>
      </c>
      <c r="I9973" s="31" t="s">
        <v>9762</v>
      </c>
      <c r="J9973" s="31" t="s">
        <v>9763</v>
      </c>
      <c r="K9973" s="33">
        <v>85860</v>
      </c>
      <c r="L9973" s="31" t="s">
        <v>9764</v>
      </c>
      <c r="M9973">
        <f t="shared" si="436"/>
        <v>15</v>
      </c>
      <c r="N9973" t="str">
        <f t="shared" si="439"/>
        <v>PO64000133</v>
      </c>
      <c r="O9973" t="e">
        <f>VLOOKUP(N9973,'1_คตง_ภาพรวม'!L9973:M10023,2,FALSE)</f>
        <v>#N/A</v>
      </c>
    </row>
    <row r="9974" spans="1:15" hidden="1">
      <c r="A9974" s="31" t="s">
        <v>9849</v>
      </c>
      <c r="B9974" s="31" t="s">
        <v>24539</v>
      </c>
      <c r="C9974" s="31" t="s">
        <v>24540</v>
      </c>
      <c r="D9974" s="32">
        <v>44314</v>
      </c>
      <c r="E9974" s="31" t="s">
        <v>24541</v>
      </c>
      <c r="F9974" s="31" t="s">
        <v>12612</v>
      </c>
      <c r="G9974" s="33">
        <v>-364640</v>
      </c>
      <c r="H9974" s="33">
        <v>-364640</v>
      </c>
      <c r="I9974" s="31" t="s">
        <v>9762</v>
      </c>
      <c r="J9974" s="31" t="s">
        <v>9763</v>
      </c>
      <c r="K9974" s="33">
        <v>-364640</v>
      </c>
      <c r="L9974" s="31" t="s">
        <v>9764</v>
      </c>
      <c r="M9974">
        <f t="shared" si="436"/>
        <v>15</v>
      </c>
      <c r="N9974" t="str">
        <f t="shared" si="439"/>
        <v>PO64000342</v>
      </c>
      <c r="O9974" t="e">
        <f>VLOOKUP(N9974,'1_คตง_ภาพรวม'!L9974:M10024,2,FALSE)</f>
        <v>#N/A</v>
      </c>
    </row>
    <row r="9975" spans="1:15" hidden="1">
      <c r="A9975" s="31" t="s">
        <v>9849</v>
      </c>
      <c r="B9975" s="31" t="s">
        <v>24539</v>
      </c>
      <c r="C9975" s="31" t="s">
        <v>24540</v>
      </c>
      <c r="D9975" s="32">
        <v>44314</v>
      </c>
      <c r="E9975" s="31" t="s">
        <v>24541</v>
      </c>
      <c r="F9975" s="31" t="s">
        <v>9875</v>
      </c>
      <c r="G9975" s="33">
        <v>364640</v>
      </c>
      <c r="H9975" s="33">
        <v>364640</v>
      </c>
      <c r="I9975" s="31" t="s">
        <v>9762</v>
      </c>
      <c r="J9975" s="31" t="s">
        <v>9763</v>
      </c>
      <c r="K9975" s="33">
        <v>364640</v>
      </c>
      <c r="L9975" s="31" t="s">
        <v>9764</v>
      </c>
      <c r="M9975">
        <f t="shared" si="436"/>
        <v>15</v>
      </c>
      <c r="N9975" t="str">
        <f t="shared" si="439"/>
        <v>PO64000342</v>
      </c>
      <c r="O9975" t="e">
        <f>VLOOKUP(N9975,'1_คตง_ภาพรวม'!L9975:M10025,2,FALSE)</f>
        <v>#N/A</v>
      </c>
    </row>
    <row r="9976" spans="1:15" hidden="1">
      <c r="A9976" s="31" t="s">
        <v>9849</v>
      </c>
      <c r="B9976" s="31" t="s">
        <v>24542</v>
      </c>
      <c r="C9976" s="31" t="s">
        <v>24543</v>
      </c>
      <c r="D9976" s="32">
        <v>44314</v>
      </c>
      <c r="E9976" s="31" t="s">
        <v>24544</v>
      </c>
      <c r="F9976" s="31" t="s">
        <v>12612</v>
      </c>
      <c r="G9976" s="33">
        <v>-42294</v>
      </c>
      <c r="H9976" s="33">
        <v>-42294</v>
      </c>
      <c r="I9976" s="31" t="s">
        <v>9762</v>
      </c>
      <c r="J9976" s="31" t="s">
        <v>9763</v>
      </c>
      <c r="K9976" s="33">
        <v>-42294</v>
      </c>
      <c r="L9976" s="31" t="s">
        <v>9764</v>
      </c>
      <c r="M9976">
        <f t="shared" si="436"/>
        <v>15</v>
      </c>
      <c r="N9976" t="str">
        <f t="shared" si="439"/>
        <v>PO63000979</v>
      </c>
      <c r="O9976" t="e">
        <f>VLOOKUP(N9976,'1_คตง_ภาพรวม'!L9976:M10026,2,FALSE)</f>
        <v>#N/A</v>
      </c>
    </row>
    <row r="9977" spans="1:15" hidden="1">
      <c r="A9977" s="31" t="s">
        <v>9849</v>
      </c>
      <c r="B9977" s="31" t="s">
        <v>24542</v>
      </c>
      <c r="C9977" s="31" t="s">
        <v>24543</v>
      </c>
      <c r="D9977" s="32">
        <v>44314</v>
      </c>
      <c r="E9977" s="31" t="s">
        <v>24544</v>
      </c>
      <c r="F9977" s="31" t="s">
        <v>9875</v>
      </c>
      <c r="G9977" s="33">
        <v>42294</v>
      </c>
      <c r="H9977" s="33">
        <v>42294</v>
      </c>
      <c r="I9977" s="31" t="s">
        <v>9762</v>
      </c>
      <c r="J9977" s="31" t="s">
        <v>9763</v>
      </c>
      <c r="K9977" s="33">
        <v>42294</v>
      </c>
      <c r="L9977" s="31" t="s">
        <v>9764</v>
      </c>
      <c r="M9977">
        <f t="shared" si="436"/>
        <v>15</v>
      </c>
      <c r="N9977" t="str">
        <f t="shared" si="439"/>
        <v>PO63000979</v>
      </c>
      <c r="O9977" t="e">
        <f>VLOOKUP(N9977,'1_คตง_ภาพรวม'!L9977:M10027,2,FALSE)</f>
        <v>#N/A</v>
      </c>
    </row>
    <row r="9978" spans="1:15" hidden="1">
      <c r="A9978" s="31" t="s">
        <v>9849</v>
      </c>
      <c r="B9978" s="31" t="s">
        <v>24545</v>
      </c>
      <c r="C9978" s="31" t="s">
        <v>24546</v>
      </c>
      <c r="D9978" s="32">
        <v>44314</v>
      </c>
      <c r="E9978" s="31" t="s">
        <v>24547</v>
      </c>
      <c r="F9978" s="31" t="s">
        <v>12612</v>
      </c>
      <c r="G9978" s="33">
        <v>-19800</v>
      </c>
      <c r="H9978" s="33">
        <v>-19800</v>
      </c>
      <c r="I9978" s="31" t="s">
        <v>9762</v>
      </c>
      <c r="J9978" s="31" t="s">
        <v>9763</v>
      </c>
      <c r="K9978" s="33">
        <v>-19800</v>
      </c>
      <c r="L9978" s="31" t="s">
        <v>9764</v>
      </c>
      <c r="M9978">
        <f t="shared" si="436"/>
        <v>15</v>
      </c>
      <c r="N9978" t="str">
        <f t="shared" si="439"/>
        <v>PO64000365</v>
      </c>
      <c r="O9978" t="e">
        <f>VLOOKUP(N9978,'1_คตง_ภาพรวม'!L9978:M10028,2,FALSE)</f>
        <v>#N/A</v>
      </c>
    </row>
    <row r="9979" spans="1:15" hidden="1">
      <c r="A9979" s="31" t="s">
        <v>9849</v>
      </c>
      <c r="B9979" s="31" t="s">
        <v>24545</v>
      </c>
      <c r="C9979" s="31" t="s">
        <v>24546</v>
      </c>
      <c r="D9979" s="32">
        <v>44314</v>
      </c>
      <c r="E9979" s="31" t="s">
        <v>24547</v>
      </c>
      <c r="F9979" s="31" t="s">
        <v>9875</v>
      </c>
      <c r="G9979" s="33">
        <v>19800</v>
      </c>
      <c r="H9979" s="33">
        <v>19800</v>
      </c>
      <c r="I9979" s="31" t="s">
        <v>9762</v>
      </c>
      <c r="J9979" s="31" t="s">
        <v>9763</v>
      </c>
      <c r="K9979" s="33">
        <v>19800</v>
      </c>
      <c r="L9979" s="31" t="s">
        <v>9764</v>
      </c>
      <c r="M9979">
        <f t="shared" si="436"/>
        <v>15</v>
      </c>
      <c r="N9979" t="str">
        <f t="shared" si="439"/>
        <v>PO64000365</v>
      </c>
      <c r="O9979" t="e">
        <f>VLOOKUP(N9979,'1_คตง_ภาพรวม'!L9979:M10029,2,FALSE)</f>
        <v>#N/A</v>
      </c>
    </row>
    <row r="9980" spans="1:15" hidden="1">
      <c r="A9980" s="31" t="s">
        <v>9849</v>
      </c>
      <c r="B9980" s="31" t="s">
        <v>24548</v>
      </c>
      <c r="C9980" s="31" t="s">
        <v>24549</v>
      </c>
      <c r="D9980" s="32">
        <v>44314</v>
      </c>
      <c r="E9980" s="31" t="s">
        <v>24550</v>
      </c>
      <c r="F9980" s="31" t="s">
        <v>12612</v>
      </c>
      <c r="G9980" s="33">
        <v>-47223</v>
      </c>
      <c r="H9980" s="33">
        <v>-47223</v>
      </c>
      <c r="I9980" s="31" t="s">
        <v>9762</v>
      </c>
      <c r="J9980" s="31" t="s">
        <v>9763</v>
      </c>
      <c r="K9980" s="33">
        <v>-47223</v>
      </c>
      <c r="L9980" s="31" t="s">
        <v>9764</v>
      </c>
      <c r="M9980">
        <f t="shared" si="436"/>
        <v>15</v>
      </c>
      <c r="N9980" t="str">
        <f t="shared" si="439"/>
        <v>PO64000346</v>
      </c>
      <c r="O9980" t="e">
        <f>VLOOKUP(N9980,'1_คตง_ภาพรวม'!L9980:M10030,2,FALSE)</f>
        <v>#N/A</v>
      </c>
    </row>
    <row r="9981" spans="1:15" hidden="1">
      <c r="A9981" s="31" t="s">
        <v>9849</v>
      </c>
      <c r="B9981" s="31" t="s">
        <v>24548</v>
      </c>
      <c r="C9981" s="31" t="s">
        <v>24549</v>
      </c>
      <c r="D9981" s="32">
        <v>44314</v>
      </c>
      <c r="E9981" s="31" t="s">
        <v>24550</v>
      </c>
      <c r="F9981" s="31" t="s">
        <v>9875</v>
      </c>
      <c r="G9981" s="33">
        <v>47223</v>
      </c>
      <c r="H9981" s="33">
        <v>47223</v>
      </c>
      <c r="I9981" s="31" t="s">
        <v>9762</v>
      </c>
      <c r="J9981" s="31" t="s">
        <v>9763</v>
      </c>
      <c r="K9981" s="33">
        <v>47223</v>
      </c>
      <c r="L9981" s="31" t="s">
        <v>9764</v>
      </c>
      <c r="M9981">
        <f t="shared" si="436"/>
        <v>15</v>
      </c>
      <c r="N9981" t="str">
        <f t="shared" si="439"/>
        <v>PO64000346</v>
      </c>
      <c r="O9981" t="e">
        <f>VLOOKUP(N9981,'1_คตง_ภาพรวม'!L9981:M10031,2,FALSE)</f>
        <v>#N/A</v>
      </c>
    </row>
    <row r="9982" spans="1:15" hidden="1">
      <c r="A9982" s="31" t="s">
        <v>9849</v>
      </c>
      <c r="B9982" s="31" t="s">
        <v>24551</v>
      </c>
      <c r="C9982" s="31" t="s">
        <v>24552</v>
      </c>
      <c r="D9982" s="32">
        <v>44314</v>
      </c>
      <c r="E9982" s="31" t="s">
        <v>24553</v>
      </c>
      <c r="F9982" s="31" t="s">
        <v>12612</v>
      </c>
      <c r="G9982" s="33">
        <v>-24750</v>
      </c>
      <c r="H9982" s="33">
        <v>-24750</v>
      </c>
      <c r="I9982" s="31" t="s">
        <v>9762</v>
      </c>
      <c r="J9982" s="31" t="s">
        <v>9763</v>
      </c>
      <c r="K9982" s="33">
        <v>-24750</v>
      </c>
      <c r="L9982" s="31" t="s">
        <v>9764</v>
      </c>
      <c r="M9982">
        <f t="shared" si="436"/>
        <v>14</v>
      </c>
      <c r="N9982" t="str">
        <f t="shared" si="439"/>
        <v>PO63000703</v>
      </c>
      <c r="O9982" t="e">
        <f>VLOOKUP(N9982,'1_คตง_ภาพรวม'!L9982:M10032,2,FALSE)</f>
        <v>#N/A</v>
      </c>
    </row>
    <row r="9983" spans="1:15" hidden="1">
      <c r="A9983" s="31" t="s">
        <v>9849</v>
      </c>
      <c r="B9983" s="31" t="s">
        <v>24551</v>
      </c>
      <c r="C9983" s="31" t="s">
        <v>24552</v>
      </c>
      <c r="D9983" s="32">
        <v>44314</v>
      </c>
      <c r="E9983" s="31" t="s">
        <v>24553</v>
      </c>
      <c r="F9983" s="31" t="s">
        <v>9875</v>
      </c>
      <c r="G9983" s="33">
        <v>24750</v>
      </c>
      <c r="H9983" s="33">
        <v>24750</v>
      </c>
      <c r="I9983" s="31" t="s">
        <v>9762</v>
      </c>
      <c r="J9983" s="31" t="s">
        <v>9763</v>
      </c>
      <c r="K9983" s="33">
        <v>24750</v>
      </c>
      <c r="L9983" s="31" t="s">
        <v>9764</v>
      </c>
      <c r="M9983">
        <f t="shared" si="436"/>
        <v>14</v>
      </c>
      <c r="N9983" t="str">
        <f t="shared" si="439"/>
        <v>PO63000703</v>
      </c>
      <c r="O9983" t="e">
        <f>VLOOKUP(N9983,'1_คตง_ภาพรวม'!L9983:M10033,2,FALSE)</f>
        <v>#N/A</v>
      </c>
    </row>
    <row r="9984" spans="1:15" hidden="1">
      <c r="A9984" s="31" t="s">
        <v>9849</v>
      </c>
      <c r="B9984" s="31" t="s">
        <v>24554</v>
      </c>
      <c r="C9984" s="31" t="s">
        <v>24555</v>
      </c>
      <c r="D9984" s="32">
        <v>44314</v>
      </c>
      <c r="E9984" s="31" t="s">
        <v>24556</v>
      </c>
      <c r="F9984" s="31" t="s">
        <v>12612</v>
      </c>
      <c r="G9984" s="33">
        <v>-325168.25</v>
      </c>
      <c r="H9984" s="33">
        <v>-325168.25</v>
      </c>
      <c r="I9984" s="31" t="s">
        <v>9762</v>
      </c>
      <c r="J9984" s="31" t="s">
        <v>9763</v>
      </c>
      <c r="K9984" s="33">
        <v>-325168.25</v>
      </c>
      <c r="L9984" s="31" t="s">
        <v>9764</v>
      </c>
      <c r="M9984">
        <f t="shared" si="436"/>
        <v>15</v>
      </c>
      <c r="N9984" t="str">
        <f t="shared" si="439"/>
        <v>PO64000249</v>
      </c>
      <c r="O9984" t="e">
        <f>VLOOKUP(N9984,'1_คตง_ภาพรวม'!L9984:M10034,2,FALSE)</f>
        <v>#N/A</v>
      </c>
    </row>
    <row r="9985" spans="1:15" hidden="1">
      <c r="A9985" s="31" t="s">
        <v>9849</v>
      </c>
      <c r="B9985" s="31" t="s">
        <v>24554</v>
      </c>
      <c r="C9985" s="31" t="s">
        <v>24555</v>
      </c>
      <c r="D9985" s="32">
        <v>44314</v>
      </c>
      <c r="E9985" s="31" t="s">
        <v>24556</v>
      </c>
      <c r="F9985" s="31" t="s">
        <v>9875</v>
      </c>
      <c r="G9985" s="33">
        <v>325168.25</v>
      </c>
      <c r="H9985" s="33">
        <v>325168.25</v>
      </c>
      <c r="I9985" s="31" t="s">
        <v>9762</v>
      </c>
      <c r="J9985" s="31" t="s">
        <v>9763</v>
      </c>
      <c r="K9985" s="33">
        <v>325168.25</v>
      </c>
      <c r="L9985" s="31" t="s">
        <v>9764</v>
      </c>
      <c r="M9985">
        <f t="shared" si="436"/>
        <v>15</v>
      </c>
      <c r="N9985" t="str">
        <f t="shared" si="439"/>
        <v>PO64000249</v>
      </c>
      <c r="O9985" t="e">
        <f>VLOOKUP(N9985,'1_คตง_ภาพรวม'!L9985:M10035,2,FALSE)</f>
        <v>#N/A</v>
      </c>
    </row>
    <row r="9986" spans="1:15" hidden="1">
      <c r="A9986" s="31" t="s">
        <v>9849</v>
      </c>
      <c r="B9986" s="31" t="s">
        <v>24557</v>
      </c>
      <c r="C9986" s="31" t="s">
        <v>24558</v>
      </c>
      <c r="D9986" s="32">
        <v>44314</v>
      </c>
      <c r="E9986" s="31" t="s">
        <v>24559</v>
      </c>
      <c r="F9986" s="31" t="s">
        <v>12612</v>
      </c>
      <c r="G9986" s="33">
        <v>-222123</v>
      </c>
      <c r="H9986" s="33">
        <v>-222123</v>
      </c>
      <c r="I9986" s="31" t="s">
        <v>9762</v>
      </c>
      <c r="J9986" s="31" t="s">
        <v>9763</v>
      </c>
      <c r="K9986" s="33">
        <v>-222123</v>
      </c>
      <c r="L9986" s="31" t="s">
        <v>9764</v>
      </c>
      <c r="M9986">
        <f t="shared" si="436"/>
        <v>15</v>
      </c>
      <c r="N9986" t="str">
        <f t="shared" si="439"/>
        <v>PO64000331</v>
      </c>
      <c r="O9986" t="e">
        <f>VLOOKUP(N9986,'1_คตง_ภาพรวม'!L9986:M10036,2,FALSE)</f>
        <v>#N/A</v>
      </c>
    </row>
    <row r="9987" spans="1:15" hidden="1">
      <c r="A9987" s="31" t="s">
        <v>9849</v>
      </c>
      <c r="B9987" s="31" t="s">
        <v>24557</v>
      </c>
      <c r="C9987" s="31" t="s">
        <v>24558</v>
      </c>
      <c r="D9987" s="32">
        <v>44314</v>
      </c>
      <c r="E9987" s="31" t="s">
        <v>24559</v>
      </c>
      <c r="F9987" s="31" t="s">
        <v>9875</v>
      </c>
      <c r="G9987" s="33">
        <v>222123</v>
      </c>
      <c r="H9987" s="33">
        <v>222123</v>
      </c>
      <c r="I9987" s="31" t="s">
        <v>9762</v>
      </c>
      <c r="J9987" s="31" t="s">
        <v>9763</v>
      </c>
      <c r="K9987" s="33">
        <v>222123</v>
      </c>
      <c r="L9987" s="31" t="s">
        <v>9764</v>
      </c>
      <c r="M9987">
        <f t="shared" ref="M9987:M10050" si="440">FIND("PO",E9987)</f>
        <v>15</v>
      </c>
      <c r="N9987" t="str">
        <f t="shared" si="439"/>
        <v>PO64000331</v>
      </c>
      <c r="O9987" t="e">
        <f>VLOOKUP(N9987,'1_คตง_ภาพรวม'!L9987:M10037,2,FALSE)</f>
        <v>#N/A</v>
      </c>
    </row>
    <row r="9988" spans="1:15" hidden="1">
      <c r="A9988" s="31" t="s">
        <v>9849</v>
      </c>
      <c r="B9988" s="31" t="s">
        <v>24560</v>
      </c>
      <c r="C9988" s="31" t="s">
        <v>24561</v>
      </c>
      <c r="D9988" s="32">
        <v>44314</v>
      </c>
      <c r="E9988" s="31" t="s">
        <v>24562</v>
      </c>
      <c r="F9988" s="31" t="s">
        <v>12612</v>
      </c>
      <c r="G9988" s="33">
        <v>-31959</v>
      </c>
      <c r="H9988" s="33">
        <v>-31959</v>
      </c>
      <c r="I9988" s="31" t="s">
        <v>9762</v>
      </c>
      <c r="J9988" s="31" t="s">
        <v>9763</v>
      </c>
      <c r="K9988" s="33">
        <v>-31959</v>
      </c>
      <c r="L9988" s="31" t="s">
        <v>9764</v>
      </c>
      <c r="M9988">
        <f t="shared" si="440"/>
        <v>15</v>
      </c>
      <c r="N9988" t="str">
        <f t="shared" si="439"/>
        <v>PO64000351</v>
      </c>
      <c r="O9988" t="e">
        <f>VLOOKUP(N9988,'1_คตง_ภาพรวม'!L9988:M10038,2,FALSE)</f>
        <v>#N/A</v>
      </c>
    </row>
    <row r="9989" spans="1:15" hidden="1">
      <c r="A9989" s="31" t="s">
        <v>9849</v>
      </c>
      <c r="B9989" s="31" t="s">
        <v>24560</v>
      </c>
      <c r="C9989" s="31" t="s">
        <v>24561</v>
      </c>
      <c r="D9989" s="32">
        <v>44314</v>
      </c>
      <c r="E9989" s="31" t="s">
        <v>24562</v>
      </c>
      <c r="F9989" s="31" t="s">
        <v>9875</v>
      </c>
      <c r="G9989" s="33">
        <v>31959</v>
      </c>
      <c r="H9989" s="33">
        <v>31959</v>
      </c>
      <c r="I9989" s="31" t="s">
        <v>9762</v>
      </c>
      <c r="J9989" s="31" t="s">
        <v>9763</v>
      </c>
      <c r="K9989" s="33">
        <v>31959</v>
      </c>
      <c r="L9989" s="31" t="s">
        <v>9764</v>
      </c>
      <c r="M9989">
        <f t="shared" si="440"/>
        <v>15</v>
      </c>
      <c r="N9989" t="str">
        <f t="shared" si="439"/>
        <v>PO64000351</v>
      </c>
      <c r="O9989" t="e">
        <f>VLOOKUP(N9989,'1_คตง_ภาพรวม'!L9989:M10039,2,FALSE)</f>
        <v>#N/A</v>
      </c>
    </row>
    <row r="9990" spans="1:15" hidden="1">
      <c r="A9990" s="31" t="s">
        <v>9849</v>
      </c>
      <c r="B9990" s="31" t="s">
        <v>24563</v>
      </c>
      <c r="C9990" s="31" t="s">
        <v>24564</v>
      </c>
      <c r="D9990" s="32">
        <v>44314</v>
      </c>
      <c r="E9990" s="31" t="s">
        <v>24565</v>
      </c>
      <c r="F9990" s="31" t="s">
        <v>12612</v>
      </c>
      <c r="G9990" s="33">
        <v>-33199.199999999997</v>
      </c>
      <c r="H9990" s="33">
        <v>-33199.199999999997</v>
      </c>
      <c r="I9990" s="31" t="s">
        <v>9762</v>
      </c>
      <c r="J9990" s="31" t="s">
        <v>9763</v>
      </c>
      <c r="K9990" s="33">
        <v>-33199.199999999997</v>
      </c>
      <c r="L9990" s="31" t="s">
        <v>9764</v>
      </c>
      <c r="M9990">
        <f t="shared" si="440"/>
        <v>15</v>
      </c>
      <c r="N9990" t="str">
        <f t="shared" si="439"/>
        <v>PO64000336</v>
      </c>
      <c r="O9990" t="e">
        <f>VLOOKUP(N9990,'1_คตง_ภาพรวม'!L9990:M10040,2,FALSE)</f>
        <v>#N/A</v>
      </c>
    </row>
    <row r="9991" spans="1:15" hidden="1">
      <c r="A9991" s="31" t="s">
        <v>9849</v>
      </c>
      <c r="B9991" s="31" t="s">
        <v>24563</v>
      </c>
      <c r="C9991" s="31" t="s">
        <v>24564</v>
      </c>
      <c r="D9991" s="32">
        <v>44314</v>
      </c>
      <c r="E9991" s="31" t="s">
        <v>24565</v>
      </c>
      <c r="F9991" s="31" t="s">
        <v>9875</v>
      </c>
      <c r="G9991" s="33">
        <v>33199.199999999997</v>
      </c>
      <c r="H9991" s="33">
        <v>33199.199999999997</v>
      </c>
      <c r="I9991" s="31" t="s">
        <v>9762</v>
      </c>
      <c r="J9991" s="31" t="s">
        <v>9763</v>
      </c>
      <c r="K9991" s="33">
        <v>33199.199999999997</v>
      </c>
      <c r="L9991" s="31" t="s">
        <v>9764</v>
      </c>
      <c r="M9991">
        <f t="shared" si="440"/>
        <v>15</v>
      </c>
      <c r="N9991" t="str">
        <f t="shared" si="439"/>
        <v>PO64000336</v>
      </c>
      <c r="O9991" t="e">
        <f>VLOOKUP(N9991,'1_คตง_ภาพรวม'!L9991:M10041,2,FALSE)</f>
        <v>#N/A</v>
      </c>
    </row>
    <row r="9992" spans="1:15" hidden="1">
      <c r="A9992" s="31" t="s">
        <v>9849</v>
      </c>
      <c r="B9992" s="31" t="s">
        <v>24566</v>
      </c>
      <c r="C9992" s="31" t="s">
        <v>24567</v>
      </c>
      <c r="D9992" s="32">
        <v>44314</v>
      </c>
      <c r="E9992" s="31" t="s">
        <v>24568</v>
      </c>
      <c r="F9992" s="31" t="s">
        <v>12612</v>
      </c>
      <c r="G9992" s="33">
        <v>-135680</v>
      </c>
      <c r="H9992" s="33">
        <v>-135680</v>
      </c>
      <c r="I9992" s="31" t="s">
        <v>9762</v>
      </c>
      <c r="J9992" s="31" t="s">
        <v>9763</v>
      </c>
      <c r="K9992" s="33">
        <v>-135680</v>
      </c>
      <c r="L9992" s="31" t="s">
        <v>9764</v>
      </c>
      <c r="M9992">
        <f t="shared" si="440"/>
        <v>15</v>
      </c>
      <c r="N9992" t="str">
        <f t="shared" si="439"/>
        <v>PO64000341</v>
      </c>
      <c r="O9992" t="e">
        <f>VLOOKUP(N9992,'1_คตง_ภาพรวม'!L9992:M10042,2,FALSE)</f>
        <v>#N/A</v>
      </c>
    </row>
    <row r="9993" spans="1:15" hidden="1">
      <c r="A9993" s="31" t="s">
        <v>9849</v>
      </c>
      <c r="B9993" s="31" t="s">
        <v>24566</v>
      </c>
      <c r="C9993" s="31" t="s">
        <v>24567</v>
      </c>
      <c r="D9993" s="32">
        <v>44314</v>
      </c>
      <c r="E9993" s="31" t="s">
        <v>24568</v>
      </c>
      <c r="F9993" s="31" t="s">
        <v>9875</v>
      </c>
      <c r="G9993" s="33">
        <v>135680</v>
      </c>
      <c r="H9993" s="33">
        <v>135680</v>
      </c>
      <c r="I9993" s="31" t="s">
        <v>9762</v>
      </c>
      <c r="J9993" s="31" t="s">
        <v>9763</v>
      </c>
      <c r="K9993" s="33">
        <v>135680</v>
      </c>
      <c r="L9993" s="31" t="s">
        <v>9764</v>
      </c>
      <c r="M9993">
        <f t="shared" si="440"/>
        <v>15</v>
      </c>
      <c r="N9993" t="str">
        <f t="shared" si="439"/>
        <v>PO64000341</v>
      </c>
      <c r="O9993" t="e">
        <f>VLOOKUP(N9993,'1_คตง_ภาพรวม'!L9993:M10043,2,FALSE)</f>
        <v>#N/A</v>
      </c>
    </row>
    <row r="9994" spans="1:15" hidden="1">
      <c r="A9994" s="31" t="s">
        <v>9849</v>
      </c>
      <c r="B9994" s="31" t="s">
        <v>24569</v>
      </c>
      <c r="C9994" s="31" t="s">
        <v>24570</v>
      </c>
      <c r="D9994" s="32">
        <v>44314</v>
      </c>
      <c r="E9994" s="31" t="s">
        <v>24571</v>
      </c>
      <c r="F9994" s="31" t="s">
        <v>12612</v>
      </c>
      <c r="G9994" s="33">
        <v>-286200</v>
      </c>
      <c r="H9994" s="33">
        <v>-286200</v>
      </c>
      <c r="I9994" s="31" t="s">
        <v>9762</v>
      </c>
      <c r="J9994" s="31" t="s">
        <v>9763</v>
      </c>
      <c r="K9994" s="33">
        <v>-286200</v>
      </c>
      <c r="L9994" s="31" t="s">
        <v>9764</v>
      </c>
      <c r="M9994">
        <f t="shared" si="440"/>
        <v>15</v>
      </c>
      <c r="N9994" t="str">
        <f t="shared" si="439"/>
        <v>PO63000408</v>
      </c>
      <c r="O9994" t="e">
        <f>VLOOKUP(N9994,'1_คตง_ภาพรวม'!L9994:M10044,2,FALSE)</f>
        <v>#N/A</v>
      </c>
    </row>
    <row r="9995" spans="1:15" hidden="1">
      <c r="A9995" s="31" t="s">
        <v>9849</v>
      </c>
      <c r="B9995" s="31" t="s">
        <v>24569</v>
      </c>
      <c r="C9995" s="31" t="s">
        <v>24570</v>
      </c>
      <c r="D9995" s="32">
        <v>44314</v>
      </c>
      <c r="E9995" s="31" t="s">
        <v>24571</v>
      </c>
      <c r="F9995" s="31" t="s">
        <v>9875</v>
      </c>
      <c r="G9995" s="33">
        <v>286200</v>
      </c>
      <c r="H9995" s="33">
        <v>286200</v>
      </c>
      <c r="I9995" s="31" t="s">
        <v>9762</v>
      </c>
      <c r="J9995" s="31" t="s">
        <v>9763</v>
      </c>
      <c r="K9995" s="33">
        <v>286200</v>
      </c>
      <c r="L9995" s="31" t="s">
        <v>9764</v>
      </c>
      <c r="M9995">
        <f t="shared" si="440"/>
        <v>15</v>
      </c>
      <c r="N9995" t="str">
        <f t="shared" si="439"/>
        <v>PO63000408</v>
      </c>
      <c r="O9995" t="e">
        <f>VLOOKUP(N9995,'1_คตง_ภาพรวม'!L9995:M10045,2,FALSE)</f>
        <v>#N/A</v>
      </c>
    </row>
    <row r="9996" spans="1:15" hidden="1">
      <c r="A9996" s="31" t="s">
        <v>9849</v>
      </c>
      <c r="B9996" s="31" t="s">
        <v>24572</v>
      </c>
      <c r="C9996" s="31" t="s">
        <v>24573</v>
      </c>
      <c r="D9996" s="32">
        <v>44314</v>
      </c>
      <c r="E9996" s="31" t="s">
        <v>24574</v>
      </c>
      <c r="F9996" s="31" t="s">
        <v>12612</v>
      </c>
      <c r="G9996" s="33">
        <v>-493960</v>
      </c>
      <c r="H9996" s="33">
        <v>-493960</v>
      </c>
      <c r="I9996" s="31" t="s">
        <v>9762</v>
      </c>
      <c r="J9996" s="31" t="s">
        <v>9763</v>
      </c>
      <c r="K9996" s="33">
        <v>-493960</v>
      </c>
      <c r="L9996" s="31" t="s">
        <v>9764</v>
      </c>
      <c r="M9996" t="e">
        <f t="shared" si="440"/>
        <v>#VALUE!</v>
      </c>
    </row>
    <row r="9997" spans="1:15" hidden="1">
      <c r="A9997" s="31" t="s">
        <v>9849</v>
      </c>
      <c r="B9997" s="31" t="s">
        <v>24572</v>
      </c>
      <c r="C9997" s="31" t="s">
        <v>24573</v>
      </c>
      <c r="D9997" s="32">
        <v>44314</v>
      </c>
      <c r="E9997" s="31" t="s">
        <v>24574</v>
      </c>
      <c r="F9997" s="31" t="s">
        <v>9875</v>
      </c>
      <c r="G9997" s="33">
        <v>493960</v>
      </c>
      <c r="H9997" s="33">
        <v>493960</v>
      </c>
      <c r="I9997" s="31" t="s">
        <v>9762</v>
      </c>
      <c r="J9997" s="31" t="s">
        <v>9763</v>
      </c>
      <c r="K9997" s="33">
        <v>493960</v>
      </c>
      <c r="L9997" s="31" t="s">
        <v>9764</v>
      </c>
      <c r="M9997" t="e">
        <f t="shared" si="440"/>
        <v>#VALUE!</v>
      </c>
    </row>
    <row r="9998" spans="1:15" hidden="1">
      <c r="A9998" s="31" t="s">
        <v>9849</v>
      </c>
      <c r="B9998" s="31" t="s">
        <v>24575</v>
      </c>
      <c r="C9998" s="31" t="s">
        <v>24576</v>
      </c>
      <c r="D9998" s="32">
        <v>44314</v>
      </c>
      <c r="E9998" s="31" t="s">
        <v>24577</v>
      </c>
      <c r="F9998" s="31" t="s">
        <v>12612</v>
      </c>
      <c r="G9998" s="33">
        <v>-63600</v>
      </c>
      <c r="H9998" s="33">
        <v>-63600</v>
      </c>
      <c r="I9998" s="31" t="s">
        <v>9762</v>
      </c>
      <c r="J9998" s="31" t="s">
        <v>9763</v>
      </c>
      <c r="K9998" s="33">
        <v>-63600</v>
      </c>
      <c r="L9998" s="31" t="s">
        <v>9764</v>
      </c>
      <c r="M9998">
        <f t="shared" si="440"/>
        <v>15</v>
      </c>
      <c r="N9998" t="str">
        <f t="shared" ref="N9998:N10007" si="441">MID(E9998,M9998,10)</f>
        <v>PO64000144</v>
      </c>
      <c r="O9998" t="e">
        <f>VLOOKUP(N9998,'1_คตง_ภาพรวม'!L9998:M10048,2,FALSE)</f>
        <v>#N/A</v>
      </c>
    </row>
    <row r="9999" spans="1:15" hidden="1">
      <c r="A9999" s="31" t="s">
        <v>9849</v>
      </c>
      <c r="B9999" s="31" t="s">
        <v>24575</v>
      </c>
      <c r="C9999" s="31" t="s">
        <v>24576</v>
      </c>
      <c r="D9999" s="32">
        <v>44314</v>
      </c>
      <c r="E9999" s="31" t="s">
        <v>24577</v>
      </c>
      <c r="F9999" s="31" t="s">
        <v>9875</v>
      </c>
      <c r="G9999" s="33">
        <v>63600</v>
      </c>
      <c r="H9999" s="33">
        <v>63600</v>
      </c>
      <c r="I9999" s="31" t="s">
        <v>9762</v>
      </c>
      <c r="J9999" s="31" t="s">
        <v>9763</v>
      </c>
      <c r="K9999" s="33">
        <v>63600</v>
      </c>
      <c r="L9999" s="31" t="s">
        <v>9764</v>
      </c>
      <c r="M9999">
        <f t="shared" si="440"/>
        <v>15</v>
      </c>
      <c r="N9999" t="str">
        <f t="shared" si="441"/>
        <v>PO64000144</v>
      </c>
      <c r="O9999" t="e">
        <f>VLOOKUP(N9999,'1_คตง_ภาพรวม'!L9999:M10049,2,FALSE)</f>
        <v>#N/A</v>
      </c>
    </row>
    <row r="10000" spans="1:15" hidden="1">
      <c r="A10000" s="31" t="s">
        <v>9849</v>
      </c>
      <c r="B10000" s="31" t="s">
        <v>24578</v>
      </c>
      <c r="C10000" s="31" t="s">
        <v>24579</v>
      </c>
      <c r="D10000" s="32">
        <v>44314</v>
      </c>
      <c r="E10000" s="31" t="s">
        <v>24580</v>
      </c>
      <c r="F10000" s="31" t="s">
        <v>12612</v>
      </c>
      <c r="G10000" s="33">
        <v>-44550</v>
      </c>
      <c r="H10000" s="33">
        <v>-44550</v>
      </c>
      <c r="I10000" s="31" t="s">
        <v>9762</v>
      </c>
      <c r="J10000" s="31" t="s">
        <v>9763</v>
      </c>
      <c r="K10000" s="33">
        <v>-44550</v>
      </c>
      <c r="L10000" s="31" t="s">
        <v>9764</v>
      </c>
      <c r="M10000">
        <f t="shared" si="440"/>
        <v>15</v>
      </c>
      <c r="N10000" t="str">
        <f t="shared" si="441"/>
        <v>PO64000018</v>
      </c>
      <c r="O10000" t="e">
        <f>VLOOKUP(N10000,'1_คตง_ภาพรวม'!L10000:M10050,2,FALSE)</f>
        <v>#N/A</v>
      </c>
    </row>
    <row r="10001" spans="1:15" hidden="1">
      <c r="A10001" s="31" t="s">
        <v>9849</v>
      </c>
      <c r="B10001" s="31" t="s">
        <v>24578</v>
      </c>
      <c r="C10001" s="31" t="s">
        <v>24579</v>
      </c>
      <c r="D10001" s="32">
        <v>44314</v>
      </c>
      <c r="E10001" s="31" t="s">
        <v>24580</v>
      </c>
      <c r="F10001" s="31" t="s">
        <v>9875</v>
      </c>
      <c r="G10001" s="33">
        <v>44550</v>
      </c>
      <c r="H10001" s="33">
        <v>44550</v>
      </c>
      <c r="I10001" s="31" t="s">
        <v>9762</v>
      </c>
      <c r="J10001" s="31" t="s">
        <v>9763</v>
      </c>
      <c r="K10001" s="33">
        <v>44550</v>
      </c>
      <c r="L10001" s="31" t="s">
        <v>9764</v>
      </c>
      <c r="M10001">
        <f t="shared" si="440"/>
        <v>15</v>
      </c>
      <c r="N10001" t="str">
        <f t="shared" si="441"/>
        <v>PO64000018</v>
      </c>
      <c r="O10001" t="e">
        <f>VLOOKUP(N10001,'1_คตง_ภาพรวม'!L10001:M10051,2,FALSE)</f>
        <v>#N/A</v>
      </c>
    </row>
    <row r="10002" spans="1:15" hidden="1">
      <c r="A10002" s="31" t="s">
        <v>9849</v>
      </c>
      <c r="B10002" s="31" t="s">
        <v>24581</v>
      </c>
      <c r="C10002" s="31" t="s">
        <v>24582</v>
      </c>
      <c r="D10002" s="32">
        <v>44314</v>
      </c>
      <c r="E10002" s="31" t="s">
        <v>24583</v>
      </c>
      <c r="F10002" s="31" t="s">
        <v>12612</v>
      </c>
      <c r="G10002" s="33">
        <v>-24750</v>
      </c>
      <c r="H10002" s="33">
        <v>-24750</v>
      </c>
      <c r="I10002" s="31" t="s">
        <v>9762</v>
      </c>
      <c r="J10002" s="31" t="s">
        <v>9763</v>
      </c>
      <c r="K10002" s="33">
        <v>-24750</v>
      </c>
      <c r="L10002" s="31" t="s">
        <v>9764</v>
      </c>
      <c r="M10002">
        <f t="shared" si="440"/>
        <v>15</v>
      </c>
      <c r="N10002" t="str">
        <f t="shared" si="441"/>
        <v>PO63000703</v>
      </c>
      <c r="O10002" t="e">
        <f>VLOOKUP(N10002,'1_คตง_ภาพรวม'!L10002:M10052,2,FALSE)</f>
        <v>#N/A</v>
      </c>
    </row>
    <row r="10003" spans="1:15" hidden="1">
      <c r="A10003" s="31" t="s">
        <v>9849</v>
      </c>
      <c r="B10003" s="31" t="s">
        <v>24581</v>
      </c>
      <c r="C10003" s="31" t="s">
        <v>24582</v>
      </c>
      <c r="D10003" s="32">
        <v>44314</v>
      </c>
      <c r="E10003" s="31" t="s">
        <v>24583</v>
      </c>
      <c r="F10003" s="31" t="s">
        <v>9875</v>
      </c>
      <c r="G10003" s="33">
        <v>24750</v>
      </c>
      <c r="H10003" s="33">
        <v>24750</v>
      </c>
      <c r="I10003" s="31" t="s">
        <v>9762</v>
      </c>
      <c r="J10003" s="31" t="s">
        <v>9763</v>
      </c>
      <c r="K10003" s="33">
        <v>24750</v>
      </c>
      <c r="L10003" s="31" t="s">
        <v>9764</v>
      </c>
      <c r="M10003">
        <f t="shared" si="440"/>
        <v>15</v>
      </c>
      <c r="N10003" t="str">
        <f t="shared" si="441"/>
        <v>PO63000703</v>
      </c>
      <c r="O10003" t="e">
        <f>VLOOKUP(N10003,'1_คตง_ภาพรวม'!L10003:M10053,2,FALSE)</f>
        <v>#N/A</v>
      </c>
    </row>
    <row r="10004" spans="1:15" hidden="1">
      <c r="A10004" s="31" t="s">
        <v>9849</v>
      </c>
      <c r="B10004" s="31" t="s">
        <v>24584</v>
      </c>
      <c r="C10004" s="31" t="s">
        <v>24585</v>
      </c>
      <c r="D10004" s="32">
        <v>44314</v>
      </c>
      <c r="E10004" s="31" t="s">
        <v>24586</v>
      </c>
      <c r="F10004" s="31" t="s">
        <v>12612</v>
      </c>
      <c r="G10004" s="33">
        <v>-159000</v>
      </c>
      <c r="H10004" s="33">
        <v>-159000</v>
      </c>
      <c r="I10004" s="31" t="s">
        <v>9762</v>
      </c>
      <c r="J10004" s="31" t="s">
        <v>9763</v>
      </c>
      <c r="K10004" s="33">
        <v>-159000</v>
      </c>
      <c r="L10004" s="31" t="s">
        <v>9764</v>
      </c>
      <c r="M10004">
        <f t="shared" si="440"/>
        <v>15</v>
      </c>
      <c r="N10004" t="str">
        <f t="shared" si="441"/>
        <v>PO64000073</v>
      </c>
      <c r="O10004" t="e">
        <f>VLOOKUP(N10004,'1_คตง_ภาพรวม'!L10004:M10054,2,FALSE)</f>
        <v>#N/A</v>
      </c>
    </row>
    <row r="10005" spans="1:15" hidden="1">
      <c r="A10005" s="31" t="s">
        <v>9849</v>
      </c>
      <c r="B10005" s="31" t="s">
        <v>24584</v>
      </c>
      <c r="C10005" s="31" t="s">
        <v>24585</v>
      </c>
      <c r="D10005" s="32">
        <v>44314</v>
      </c>
      <c r="E10005" s="31" t="s">
        <v>24586</v>
      </c>
      <c r="F10005" s="31" t="s">
        <v>9875</v>
      </c>
      <c r="G10005" s="33">
        <v>159000</v>
      </c>
      <c r="H10005" s="33">
        <v>159000</v>
      </c>
      <c r="I10005" s="31" t="s">
        <v>9762</v>
      </c>
      <c r="J10005" s="31" t="s">
        <v>9763</v>
      </c>
      <c r="K10005" s="33">
        <v>159000</v>
      </c>
      <c r="L10005" s="31" t="s">
        <v>9764</v>
      </c>
      <c r="M10005">
        <f t="shared" si="440"/>
        <v>15</v>
      </c>
      <c r="N10005" t="str">
        <f t="shared" si="441"/>
        <v>PO64000073</v>
      </c>
      <c r="O10005" t="e">
        <f>VLOOKUP(N10005,'1_คตง_ภาพรวม'!L10005:M10055,2,FALSE)</f>
        <v>#N/A</v>
      </c>
    </row>
    <row r="10006" spans="1:15" hidden="1">
      <c r="A10006" s="31" t="s">
        <v>9849</v>
      </c>
      <c r="B10006" s="31" t="s">
        <v>24587</v>
      </c>
      <c r="C10006" s="31" t="s">
        <v>24588</v>
      </c>
      <c r="D10006" s="32">
        <v>44314</v>
      </c>
      <c r="E10006" s="31" t="s">
        <v>24589</v>
      </c>
      <c r="F10006" s="31" t="s">
        <v>12612</v>
      </c>
      <c r="G10006" s="33">
        <v>-286200</v>
      </c>
      <c r="H10006" s="33">
        <v>-286200</v>
      </c>
      <c r="I10006" s="31" t="s">
        <v>9762</v>
      </c>
      <c r="J10006" s="31" t="s">
        <v>9763</v>
      </c>
      <c r="K10006" s="33">
        <v>-286200</v>
      </c>
      <c r="L10006" s="31" t="s">
        <v>9764</v>
      </c>
      <c r="M10006">
        <f t="shared" si="440"/>
        <v>15</v>
      </c>
      <c r="N10006" t="str">
        <f t="shared" si="441"/>
        <v>PO63000955</v>
      </c>
      <c r="O10006" t="e">
        <f>VLOOKUP(N10006,'1_คตง_ภาพรวม'!L10006:M10056,2,FALSE)</f>
        <v>#N/A</v>
      </c>
    </row>
    <row r="10007" spans="1:15" hidden="1">
      <c r="A10007" s="31" t="s">
        <v>9849</v>
      </c>
      <c r="B10007" s="31" t="s">
        <v>24587</v>
      </c>
      <c r="C10007" s="31" t="s">
        <v>24588</v>
      </c>
      <c r="D10007" s="32">
        <v>44314</v>
      </c>
      <c r="E10007" s="31" t="s">
        <v>24589</v>
      </c>
      <c r="F10007" s="31" t="s">
        <v>9875</v>
      </c>
      <c r="G10007" s="33">
        <v>286200</v>
      </c>
      <c r="H10007" s="33">
        <v>286200</v>
      </c>
      <c r="I10007" s="31" t="s">
        <v>9762</v>
      </c>
      <c r="J10007" s="31" t="s">
        <v>9763</v>
      </c>
      <c r="K10007" s="33">
        <v>286200</v>
      </c>
      <c r="L10007" s="31" t="s">
        <v>9764</v>
      </c>
      <c r="M10007">
        <f t="shared" si="440"/>
        <v>15</v>
      </c>
      <c r="N10007" t="str">
        <f t="shared" si="441"/>
        <v>PO63000955</v>
      </c>
      <c r="O10007" t="e">
        <f>VLOOKUP(N10007,'1_คตง_ภาพรวม'!L10007:M10057,2,FALSE)</f>
        <v>#N/A</v>
      </c>
    </row>
    <row r="10008" spans="1:15" hidden="1">
      <c r="A10008" s="31" t="s">
        <v>9849</v>
      </c>
      <c r="B10008" s="31" t="s">
        <v>24590</v>
      </c>
      <c r="C10008" s="31" t="s">
        <v>24591</v>
      </c>
      <c r="D10008" s="32">
        <v>44312</v>
      </c>
      <c r="E10008" s="31" t="s">
        <v>24592</v>
      </c>
      <c r="F10008" s="31" t="s">
        <v>17551</v>
      </c>
      <c r="G10008" s="33">
        <v>-13000</v>
      </c>
      <c r="H10008" s="33">
        <v>-13000</v>
      </c>
      <c r="I10008" s="31" t="s">
        <v>9762</v>
      </c>
      <c r="J10008" s="31" t="s">
        <v>9763</v>
      </c>
      <c r="K10008" s="33">
        <v>-13000</v>
      </c>
      <c r="L10008" s="31" t="s">
        <v>9764</v>
      </c>
      <c r="M10008" t="e">
        <f t="shared" si="440"/>
        <v>#VALUE!</v>
      </c>
    </row>
    <row r="10009" spans="1:15" hidden="1">
      <c r="A10009" s="31" t="s">
        <v>9849</v>
      </c>
      <c r="B10009" s="31" t="s">
        <v>24590</v>
      </c>
      <c r="C10009" s="31" t="s">
        <v>24591</v>
      </c>
      <c r="D10009" s="32">
        <v>44312</v>
      </c>
      <c r="E10009" s="31" t="s">
        <v>24592</v>
      </c>
      <c r="F10009" s="31" t="s">
        <v>17552</v>
      </c>
      <c r="G10009" s="33">
        <v>13000</v>
      </c>
      <c r="H10009" s="33">
        <v>13000</v>
      </c>
      <c r="I10009" s="31" t="s">
        <v>9762</v>
      </c>
      <c r="J10009" s="31" t="s">
        <v>9763</v>
      </c>
      <c r="K10009" s="33">
        <v>13000</v>
      </c>
      <c r="L10009" s="31" t="s">
        <v>9764</v>
      </c>
      <c r="M10009" t="e">
        <f t="shared" si="440"/>
        <v>#VALUE!</v>
      </c>
    </row>
    <row r="10010" spans="1:15" hidden="1">
      <c r="A10010" s="31" t="s">
        <v>9849</v>
      </c>
      <c r="B10010" s="31" t="s">
        <v>24593</v>
      </c>
      <c r="C10010" s="31" t="s">
        <v>24594</v>
      </c>
      <c r="D10010" s="32">
        <v>44314</v>
      </c>
      <c r="E10010" s="31" t="s">
        <v>24595</v>
      </c>
      <c r="F10010" s="31" t="s">
        <v>12612</v>
      </c>
      <c r="G10010" s="33">
        <v>-16890</v>
      </c>
      <c r="H10010" s="33">
        <v>-16890</v>
      </c>
      <c r="I10010" s="31" t="s">
        <v>9762</v>
      </c>
      <c r="J10010" s="31" t="s">
        <v>9763</v>
      </c>
      <c r="K10010" s="33">
        <v>-16890</v>
      </c>
      <c r="L10010" s="31" t="s">
        <v>9764</v>
      </c>
      <c r="M10010">
        <f t="shared" si="440"/>
        <v>15</v>
      </c>
      <c r="N10010" t="str">
        <f t="shared" ref="N10010:N10036" si="442">MID(E10010,M10010,10)</f>
        <v>PO64000275</v>
      </c>
      <c r="O10010" t="e">
        <f>VLOOKUP(N10010,'1_คตง_ภาพรวม'!L10010:M10060,2,FALSE)</f>
        <v>#N/A</v>
      </c>
    </row>
    <row r="10011" spans="1:15" hidden="1">
      <c r="A10011" s="31" t="s">
        <v>9849</v>
      </c>
      <c r="B10011" s="31" t="s">
        <v>24593</v>
      </c>
      <c r="C10011" s="31" t="s">
        <v>24594</v>
      </c>
      <c r="D10011" s="32">
        <v>44314</v>
      </c>
      <c r="E10011" s="31" t="s">
        <v>24595</v>
      </c>
      <c r="F10011" s="31" t="s">
        <v>9875</v>
      </c>
      <c r="G10011" s="33">
        <v>17490</v>
      </c>
      <c r="H10011" s="33">
        <v>17490</v>
      </c>
      <c r="I10011" s="31" t="s">
        <v>9762</v>
      </c>
      <c r="J10011" s="31" t="s">
        <v>9763</v>
      </c>
      <c r="K10011" s="33">
        <v>17490</v>
      </c>
      <c r="L10011" s="31" t="s">
        <v>9764</v>
      </c>
      <c r="M10011">
        <f t="shared" si="440"/>
        <v>15</v>
      </c>
      <c r="N10011" t="str">
        <f t="shared" si="442"/>
        <v>PO64000275</v>
      </c>
      <c r="O10011" t="e">
        <f>VLOOKUP(N10011,'1_คตง_ภาพรวม'!L10011:M10061,2,FALSE)</f>
        <v>#N/A</v>
      </c>
    </row>
    <row r="10012" spans="1:15" hidden="1">
      <c r="A10012" s="31" t="s">
        <v>9849</v>
      </c>
      <c r="B10012" s="31" t="s">
        <v>24593</v>
      </c>
      <c r="C10012" s="31" t="s">
        <v>24594</v>
      </c>
      <c r="D10012" s="32">
        <v>44314</v>
      </c>
      <c r="E10012" s="31" t="s">
        <v>24595</v>
      </c>
      <c r="F10012" s="31" t="s">
        <v>10067</v>
      </c>
      <c r="G10012" s="33">
        <v>-600</v>
      </c>
      <c r="H10012" s="33">
        <v>-600</v>
      </c>
      <c r="I10012" s="31" t="s">
        <v>9762</v>
      </c>
      <c r="J10012" s="31" t="s">
        <v>9763</v>
      </c>
      <c r="K10012" s="33">
        <v>-600</v>
      </c>
      <c r="L10012" s="31" t="s">
        <v>9764</v>
      </c>
      <c r="M10012">
        <f t="shared" si="440"/>
        <v>15</v>
      </c>
      <c r="N10012" t="str">
        <f t="shared" si="442"/>
        <v>PO64000275</v>
      </c>
      <c r="O10012" t="e">
        <f>VLOOKUP(N10012,'1_คตง_ภาพรวม'!L10012:M10062,2,FALSE)</f>
        <v>#N/A</v>
      </c>
    </row>
    <row r="10013" spans="1:15" hidden="1">
      <c r="A10013" s="31" t="s">
        <v>9849</v>
      </c>
      <c r="B10013" s="31" t="s">
        <v>24596</v>
      </c>
      <c r="C10013" s="31" t="s">
        <v>24597</v>
      </c>
      <c r="D10013" s="32">
        <v>44314</v>
      </c>
      <c r="E10013" s="31" t="s">
        <v>24598</v>
      </c>
      <c r="F10013" s="31" t="s">
        <v>12612</v>
      </c>
      <c r="G10013" s="33">
        <v>-14850</v>
      </c>
      <c r="H10013" s="33">
        <v>-14850</v>
      </c>
      <c r="I10013" s="31" t="s">
        <v>9762</v>
      </c>
      <c r="J10013" s="31" t="s">
        <v>9763</v>
      </c>
      <c r="K10013" s="33">
        <v>-14850</v>
      </c>
      <c r="L10013" s="31" t="s">
        <v>9764</v>
      </c>
      <c r="M10013">
        <f t="shared" si="440"/>
        <v>15</v>
      </c>
      <c r="N10013" t="str">
        <f t="shared" si="442"/>
        <v>PO63000811</v>
      </c>
      <c r="O10013" t="e">
        <f>VLOOKUP(N10013,'1_คตง_ภาพรวม'!L10013:M10063,2,FALSE)</f>
        <v>#N/A</v>
      </c>
    </row>
    <row r="10014" spans="1:15" hidden="1">
      <c r="A10014" s="31" t="s">
        <v>9849</v>
      </c>
      <c r="B10014" s="31" t="s">
        <v>24596</v>
      </c>
      <c r="C10014" s="31" t="s">
        <v>24597</v>
      </c>
      <c r="D10014" s="32">
        <v>44314</v>
      </c>
      <c r="E10014" s="31" t="s">
        <v>24598</v>
      </c>
      <c r="F10014" s="31" t="s">
        <v>9875</v>
      </c>
      <c r="G10014" s="33">
        <v>14850</v>
      </c>
      <c r="H10014" s="33">
        <v>14850</v>
      </c>
      <c r="I10014" s="31" t="s">
        <v>9762</v>
      </c>
      <c r="J10014" s="31" t="s">
        <v>9763</v>
      </c>
      <c r="K10014" s="33">
        <v>14850</v>
      </c>
      <c r="L10014" s="31" t="s">
        <v>9764</v>
      </c>
      <c r="M10014">
        <f t="shared" si="440"/>
        <v>15</v>
      </c>
      <c r="N10014" t="str">
        <f t="shared" si="442"/>
        <v>PO63000811</v>
      </c>
      <c r="O10014" t="e">
        <f>VLOOKUP(N10014,'1_คตง_ภาพรวม'!L10014:M10064,2,FALSE)</f>
        <v>#N/A</v>
      </c>
    </row>
    <row r="10015" spans="1:15" hidden="1">
      <c r="A10015" s="31" t="s">
        <v>9849</v>
      </c>
      <c r="B10015" s="31" t="s">
        <v>24599</v>
      </c>
      <c r="C10015" s="31" t="s">
        <v>24600</v>
      </c>
      <c r="D10015" s="32">
        <v>44314</v>
      </c>
      <c r="E10015" s="31" t="s">
        <v>24601</v>
      </c>
      <c r="F10015" s="31" t="s">
        <v>12612</v>
      </c>
      <c r="G10015" s="33">
        <v>-40172.94</v>
      </c>
      <c r="H10015" s="33">
        <v>-40172.94</v>
      </c>
      <c r="I10015" s="31" t="s">
        <v>9762</v>
      </c>
      <c r="J10015" s="31" t="s">
        <v>9763</v>
      </c>
      <c r="K10015" s="33">
        <v>-40172.94</v>
      </c>
      <c r="L10015" s="31" t="s">
        <v>9764</v>
      </c>
      <c r="M10015">
        <f t="shared" si="440"/>
        <v>15</v>
      </c>
      <c r="N10015" t="str">
        <f t="shared" si="442"/>
        <v>PO64000362</v>
      </c>
      <c r="O10015" t="e">
        <f>VLOOKUP(N10015,'1_คตง_ภาพรวม'!L10015:M10065,2,FALSE)</f>
        <v>#N/A</v>
      </c>
    </row>
    <row r="10016" spans="1:15" hidden="1">
      <c r="A10016" s="31" t="s">
        <v>9849</v>
      </c>
      <c r="B10016" s="31" t="s">
        <v>24599</v>
      </c>
      <c r="C10016" s="31" t="s">
        <v>24600</v>
      </c>
      <c r="D10016" s="32">
        <v>44314</v>
      </c>
      <c r="E10016" s="31" t="s">
        <v>24601</v>
      </c>
      <c r="F10016" s="31" t="s">
        <v>9875</v>
      </c>
      <c r="G10016" s="33">
        <v>40172.94</v>
      </c>
      <c r="H10016" s="33">
        <v>40172.94</v>
      </c>
      <c r="I10016" s="31" t="s">
        <v>9762</v>
      </c>
      <c r="J10016" s="31" t="s">
        <v>9763</v>
      </c>
      <c r="K10016" s="33">
        <v>40172.94</v>
      </c>
      <c r="L10016" s="31" t="s">
        <v>9764</v>
      </c>
      <c r="M10016">
        <f t="shared" si="440"/>
        <v>15</v>
      </c>
      <c r="N10016" t="str">
        <f t="shared" si="442"/>
        <v>PO64000362</v>
      </c>
      <c r="O10016" t="e">
        <f>VLOOKUP(N10016,'1_คตง_ภาพรวม'!L10016:M10066,2,FALSE)</f>
        <v>#N/A</v>
      </c>
    </row>
    <row r="10017" spans="1:15" hidden="1">
      <c r="A10017" s="31" t="s">
        <v>9849</v>
      </c>
      <c r="B10017" s="31" t="s">
        <v>24602</v>
      </c>
      <c r="C10017" s="31" t="s">
        <v>24603</v>
      </c>
      <c r="D10017" s="32">
        <v>44314</v>
      </c>
      <c r="E10017" s="31" t="s">
        <v>24604</v>
      </c>
      <c r="F10017" s="31" t="s">
        <v>12612</v>
      </c>
      <c r="G10017" s="33">
        <v>-137214</v>
      </c>
      <c r="H10017" s="33">
        <v>-137214</v>
      </c>
      <c r="I10017" s="31" t="s">
        <v>9762</v>
      </c>
      <c r="J10017" s="31" t="s">
        <v>9763</v>
      </c>
      <c r="K10017" s="33">
        <v>-137214</v>
      </c>
      <c r="L10017" s="31" t="s">
        <v>9764</v>
      </c>
      <c r="M10017">
        <f t="shared" si="440"/>
        <v>15</v>
      </c>
      <c r="N10017" t="str">
        <f t="shared" si="442"/>
        <v>PO64000078</v>
      </c>
      <c r="O10017" t="e">
        <f>VLOOKUP(N10017,'1_คตง_ภาพรวม'!L10017:M10067,2,FALSE)</f>
        <v>#N/A</v>
      </c>
    </row>
    <row r="10018" spans="1:15" hidden="1">
      <c r="A10018" s="31" t="s">
        <v>9849</v>
      </c>
      <c r="B10018" s="31" t="s">
        <v>24602</v>
      </c>
      <c r="C10018" s="31" t="s">
        <v>24603</v>
      </c>
      <c r="D10018" s="32">
        <v>44314</v>
      </c>
      <c r="E10018" s="31" t="s">
        <v>24604</v>
      </c>
      <c r="F10018" s="31" t="s">
        <v>9875</v>
      </c>
      <c r="G10018" s="33">
        <v>137214</v>
      </c>
      <c r="H10018" s="33">
        <v>137214</v>
      </c>
      <c r="I10018" s="31" t="s">
        <v>9762</v>
      </c>
      <c r="J10018" s="31" t="s">
        <v>9763</v>
      </c>
      <c r="K10018" s="33">
        <v>137214</v>
      </c>
      <c r="L10018" s="31" t="s">
        <v>9764</v>
      </c>
      <c r="M10018">
        <f t="shared" si="440"/>
        <v>15</v>
      </c>
      <c r="N10018" t="str">
        <f t="shared" si="442"/>
        <v>PO64000078</v>
      </c>
      <c r="O10018" t="e">
        <f>VLOOKUP(N10018,'1_คตง_ภาพรวม'!L10018:M10068,2,FALSE)</f>
        <v>#N/A</v>
      </c>
    </row>
    <row r="10019" spans="1:15" hidden="1">
      <c r="A10019" s="31" t="s">
        <v>9849</v>
      </c>
      <c r="B10019" s="31" t="s">
        <v>24605</v>
      </c>
      <c r="C10019" s="31" t="s">
        <v>24606</v>
      </c>
      <c r="D10019" s="32">
        <v>44314</v>
      </c>
      <c r="E10019" s="31" t="s">
        <v>24607</v>
      </c>
      <c r="F10019" s="31" t="s">
        <v>12612</v>
      </c>
      <c r="G10019" s="33">
        <v>-1267130.45</v>
      </c>
      <c r="H10019" s="33">
        <v>-1267130.45</v>
      </c>
      <c r="I10019" s="31" t="s">
        <v>9762</v>
      </c>
      <c r="J10019" s="31" t="s">
        <v>9763</v>
      </c>
      <c r="K10019" s="33">
        <v>-1267130.45</v>
      </c>
      <c r="L10019" s="31" t="s">
        <v>9764</v>
      </c>
      <c r="M10019">
        <f t="shared" si="440"/>
        <v>15</v>
      </c>
      <c r="N10019" t="str">
        <f t="shared" si="442"/>
        <v>PO64000312</v>
      </c>
      <c r="O10019" t="e">
        <f>VLOOKUP(N10019,'1_คตง_ภาพรวม'!L10019:M10069,2,FALSE)</f>
        <v>#N/A</v>
      </c>
    </row>
    <row r="10020" spans="1:15" hidden="1">
      <c r="A10020" s="31" t="s">
        <v>9849</v>
      </c>
      <c r="B10020" s="31" t="s">
        <v>24605</v>
      </c>
      <c r="C10020" s="31" t="s">
        <v>24606</v>
      </c>
      <c r="D10020" s="32">
        <v>44314</v>
      </c>
      <c r="E10020" s="31" t="s">
        <v>24607</v>
      </c>
      <c r="F10020" s="31" t="s">
        <v>9875</v>
      </c>
      <c r="G10020" s="33">
        <v>1267130.45</v>
      </c>
      <c r="H10020" s="33">
        <v>1267130.45</v>
      </c>
      <c r="I10020" s="31" t="s">
        <v>9762</v>
      </c>
      <c r="J10020" s="31" t="s">
        <v>9763</v>
      </c>
      <c r="K10020" s="33">
        <v>1267130.45</v>
      </c>
      <c r="L10020" s="31" t="s">
        <v>9764</v>
      </c>
      <c r="M10020">
        <f t="shared" si="440"/>
        <v>15</v>
      </c>
      <c r="N10020" t="str">
        <f t="shared" si="442"/>
        <v>PO64000312</v>
      </c>
      <c r="O10020" t="e">
        <f>VLOOKUP(N10020,'1_คตง_ภาพรวม'!L10020:M10070,2,FALSE)</f>
        <v>#N/A</v>
      </c>
    </row>
    <row r="10021" spans="1:15" hidden="1">
      <c r="A10021" s="31" t="s">
        <v>9849</v>
      </c>
      <c r="B10021" s="31" t="s">
        <v>24608</v>
      </c>
      <c r="C10021" s="31" t="s">
        <v>24609</v>
      </c>
      <c r="D10021" s="32">
        <v>44314</v>
      </c>
      <c r="E10021" s="31" t="s">
        <v>24610</v>
      </c>
      <c r="F10021" s="31" t="s">
        <v>12612</v>
      </c>
      <c r="G10021" s="33">
        <v>-5830000</v>
      </c>
      <c r="H10021" s="33">
        <v>-5830000</v>
      </c>
      <c r="I10021" s="31" t="s">
        <v>9762</v>
      </c>
      <c r="J10021" s="31" t="s">
        <v>9763</v>
      </c>
      <c r="K10021" s="33">
        <v>-5830000</v>
      </c>
      <c r="L10021" s="31" t="s">
        <v>9764</v>
      </c>
      <c r="M10021">
        <f t="shared" si="440"/>
        <v>15</v>
      </c>
      <c r="N10021" t="str">
        <f t="shared" si="442"/>
        <v>PO64000082</v>
      </c>
      <c r="O10021" t="e">
        <f>VLOOKUP(N10021,'1_คตง_ภาพรวม'!L10021:M10071,2,FALSE)</f>
        <v>#N/A</v>
      </c>
    </row>
    <row r="10022" spans="1:15" hidden="1">
      <c r="A10022" s="31" t="s">
        <v>9849</v>
      </c>
      <c r="B10022" s="31" t="s">
        <v>24608</v>
      </c>
      <c r="C10022" s="31" t="s">
        <v>24609</v>
      </c>
      <c r="D10022" s="32">
        <v>44314</v>
      </c>
      <c r="E10022" s="31" t="s">
        <v>24610</v>
      </c>
      <c r="F10022" s="31" t="s">
        <v>9875</v>
      </c>
      <c r="G10022" s="33">
        <v>5830000</v>
      </c>
      <c r="H10022" s="33">
        <v>5830000</v>
      </c>
      <c r="I10022" s="31" t="s">
        <v>9762</v>
      </c>
      <c r="J10022" s="31" t="s">
        <v>9763</v>
      </c>
      <c r="K10022" s="33">
        <v>5830000</v>
      </c>
      <c r="L10022" s="31" t="s">
        <v>9764</v>
      </c>
      <c r="M10022">
        <f t="shared" si="440"/>
        <v>15</v>
      </c>
      <c r="N10022" t="str">
        <f t="shared" si="442"/>
        <v>PO64000082</v>
      </c>
      <c r="O10022" t="e">
        <f>VLOOKUP(N10022,'1_คตง_ภาพรวม'!L10022:M10072,2,FALSE)</f>
        <v>#N/A</v>
      </c>
    </row>
    <row r="10023" spans="1:15" hidden="1">
      <c r="A10023" s="31" t="s">
        <v>9849</v>
      </c>
      <c r="B10023" s="31" t="s">
        <v>24611</v>
      </c>
      <c r="C10023" s="31" t="s">
        <v>24612</v>
      </c>
      <c r="D10023" s="32">
        <v>44314</v>
      </c>
      <c r="E10023" s="31" t="s">
        <v>24613</v>
      </c>
      <c r="F10023" s="31" t="s">
        <v>12612</v>
      </c>
      <c r="G10023" s="33">
        <v>-22770</v>
      </c>
      <c r="H10023" s="33">
        <v>-22770</v>
      </c>
      <c r="I10023" s="31" t="s">
        <v>9762</v>
      </c>
      <c r="J10023" s="31" t="s">
        <v>9763</v>
      </c>
      <c r="K10023" s="33">
        <v>-22770</v>
      </c>
      <c r="L10023" s="31" t="s">
        <v>9764</v>
      </c>
      <c r="M10023">
        <f t="shared" si="440"/>
        <v>15</v>
      </c>
      <c r="N10023" t="str">
        <f t="shared" si="442"/>
        <v>PO64000186</v>
      </c>
      <c r="O10023" t="e">
        <f>VLOOKUP(N10023,'1_คตง_ภาพรวม'!L10023:M10073,2,FALSE)</f>
        <v>#N/A</v>
      </c>
    </row>
    <row r="10024" spans="1:15" hidden="1">
      <c r="A10024" s="31" t="s">
        <v>9849</v>
      </c>
      <c r="B10024" s="31" t="s">
        <v>24611</v>
      </c>
      <c r="C10024" s="31" t="s">
        <v>24612</v>
      </c>
      <c r="D10024" s="32">
        <v>44314</v>
      </c>
      <c r="E10024" s="31" t="s">
        <v>24613</v>
      </c>
      <c r="F10024" s="31" t="s">
        <v>9875</v>
      </c>
      <c r="G10024" s="33">
        <v>22770</v>
      </c>
      <c r="H10024" s="33">
        <v>22770</v>
      </c>
      <c r="I10024" s="31" t="s">
        <v>9762</v>
      </c>
      <c r="J10024" s="31" t="s">
        <v>9763</v>
      </c>
      <c r="K10024" s="33">
        <v>22770</v>
      </c>
      <c r="L10024" s="31" t="s">
        <v>9764</v>
      </c>
      <c r="M10024">
        <f t="shared" si="440"/>
        <v>15</v>
      </c>
      <c r="N10024" t="str">
        <f t="shared" si="442"/>
        <v>PO64000186</v>
      </c>
      <c r="O10024" t="e">
        <f>VLOOKUP(N10024,'1_คตง_ภาพรวม'!L10024:M10074,2,FALSE)</f>
        <v>#N/A</v>
      </c>
    </row>
    <row r="10025" spans="1:15" hidden="1">
      <c r="A10025" s="31" t="s">
        <v>9849</v>
      </c>
      <c r="B10025" s="31" t="s">
        <v>24614</v>
      </c>
      <c r="C10025" s="31" t="s">
        <v>24615</v>
      </c>
      <c r="D10025" s="32">
        <v>44314</v>
      </c>
      <c r="E10025" s="31" t="s">
        <v>24616</v>
      </c>
      <c r="F10025" s="31" t="s">
        <v>12612</v>
      </c>
      <c r="G10025" s="33">
        <v>-24910</v>
      </c>
      <c r="H10025" s="33">
        <v>-24910</v>
      </c>
      <c r="I10025" s="31" t="s">
        <v>9762</v>
      </c>
      <c r="J10025" s="31" t="s">
        <v>9763</v>
      </c>
      <c r="K10025" s="33">
        <v>-24910</v>
      </c>
      <c r="L10025" s="31" t="s">
        <v>9764</v>
      </c>
      <c r="M10025">
        <f t="shared" si="440"/>
        <v>15</v>
      </c>
      <c r="N10025" t="str">
        <f t="shared" si="442"/>
        <v>PO64000128</v>
      </c>
      <c r="O10025" t="e">
        <f>VLOOKUP(N10025,'1_คตง_ภาพรวม'!L10025:M10075,2,FALSE)</f>
        <v>#N/A</v>
      </c>
    </row>
    <row r="10026" spans="1:15" hidden="1">
      <c r="A10026" s="31" t="s">
        <v>9849</v>
      </c>
      <c r="B10026" s="31" t="s">
        <v>24614</v>
      </c>
      <c r="C10026" s="31" t="s">
        <v>24615</v>
      </c>
      <c r="D10026" s="32">
        <v>44314</v>
      </c>
      <c r="E10026" s="31" t="s">
        <v>24616</v>
      </c>
      <c r="F10026" s="31" t="s">
        <v>9875</v>
      </c>
      <c r="G10026" s="33">
        <v>24910</v>
      </c>
      <c r="H10026" s="33">
        <v>24910</v>
      </c>
      <c r="I10026" s="31" t="s">
        <v>9762</v>
      </c>
      <c r="J10026" s="31" t="s">
        <v>9763</v>
      </c>
      <c r="K10026" s="33">
        <v>24910</v>
      </c>
      <c r="L10026" s="31" t="s">
        <v>9764</v>
      </c>
      <c r="M10026">
        <f t="shared" si="440"/>
        <v>15</v>
      </c>
      <c r="N10026" t="str">
        <f t="shared" si="442"/>
        <v>PO64000128</v>
      </c>
      <c r="O10026" t="e">
        <f>VLOOKUP(N10026,'1_คตง_ภาพรวม'!L10026:M10076,2,FALSE)</f>
        <v>#N/A</v>
      </c>
    </row>
    <row r="10027" spans="1:15" hidden="1">
      <c r="A10027" s="31" t="s">
        <v>9849</v>
      </c>
      <c r="B10027" s="31" t="s">
        <v>24617</v>
      </c>
      <c r="C10027" s="31" t="s">
        <v>24618</v>
      </c>
      <c r="D10027" s="32">
        <v>44314</v>
      </c>
      <c r="E10027" s="31" t="s">
        <v>24619</v>
      </c>
      <c r="F10027" s="31" t="s">
        <v>12612</v>
      </c>
      <c r="G10027" s="33">
        <v>-24380</v>
      </c>
      <c r="H10027" s="33">
        <v>-24380</v>
      </c>
      <c r="I10027" s="31" t="s">
        <v>9762</v>
      </c>
      <c r="J10027" s="31" t="s">
        <v>9763</v>
      </c>
      <c r="K10027" s="33">
        <v>-24380</v>
      </c>
      <c r="L10027" s="31" t="s">
        <v>9764</v>
      </c>
      <c r="M10027">
        <f t="shared" si="440"/>
        <v>15</v>
      </c>
      <c r="N10027" t="str">
        <f t="shared" si="442"/>
        <v>PO64000141</v>
      </c>
      <c r="O10027" t="e">
        <f>VLOOKUP(N10027,'1_คตง_ภาพรวม'!L10027:M10077,2,FALSE)</f>
        <v>#N/A</v>
      </c>
    </row>
    <row r="10028" spans="1:15" hidden="1">
      <c r="A10028" s="31" t="s">
        <v>9849</v>
      </c>
      <c r="B10028" s="31" t="s">
        <v>24617</v>
      </c>
      <c r="C10028" s="31" t="s">
        <v>24618</v>
      </c>
      <c r="D10028" s="32">
        <v>44314</v>
      </c>
      <c r="E10028" s="31" t="s">
        <v>24619</v>
      </c>
      <c r="F10028" s="31" t="s">
        <v>9875</v>
      </c>
      <c r="G10028" s="33">
        <v>24380</v>
      </c>
      <c r="H10028" s="33">
        <v>24380</v>
      </c>
      <c r="I10028" s="31" t="s">
        <v>9762</v>
      </c>
      <c r="J10028" s="31" t="s">
        <v>9763</v>
      </c>
      <c r="K10028" s="33">
        <v>24380</v>
      </c>
      <c r="L10028" s="31" t="s">
        <v>9764</v>
      </c>
      <c r="M10028">
        <f t="shared" si="440"/>
        <v>15</v>
      </c>
      <c r="N10028" t="str">
        <f t="shared" si="442"/>
        <v>PO64000141</v>
      </c>
      <c r="O10028" t="e">
        <f>VLOOKUP(N10028,'1_คตง_ภาพรวม'!L10028:M10078,2,FALSE)</f>
        <v>#N/A</v>
      </c>
    </row>
    <row r="10029" spans="1:15" hidden="1">
      <c r="A10029" s="31" t="s">
        <v>9849</v>
      </c>
      <c r="B10029" s="31" t="s">
        <v>24620</v>
      </c>
      <c r="C10029" s="31" t="s">
        <v>24621</v>
      </c>
      <c r="D10029" s="32">
        <v>44314</v>
      </c>
      <c r="E10029" s="31" t="s">
        <v>24622</v>
      </c>
      <c r="F10029" s="31" t="s">
        <v>12612</v>
      </c>
      <c r="G10029" s="33">
        <v>-25440</v>
      </c>
      <c r="H10029" s="33">
        <v>-25440</v>
      </c>
      <c r="I10029" s="31" t="s">
        <v>9762</v>
      </c>
      <c r="J10029" s="31" t="s">
        <v>9763</v>
      </c>
      <c r="K10029" s="33">
        <v>-25440</v>
      </c>
      <c r="L10029" s="31" t="s">
        <v>9764</v>
      </c>
      <c r="M10029">
        <f t="shared" si="440"/>
        <v>15</v>
      </c>
      <c r="N10029" t="str">
        <f t="shared" si="442"/>
        <v>PO64000145</v>
      </c>
      <c r="O10029" t="e">
        <f>VLOOKUP(N10029,'1_คตง_ภาพรวม'!L10029:M10079,2,FALSE)</f>
        <v>#N/A</v>
      </c>
    </row>
    <row r="10030" spans="1:15" hidden="1">
      <c r="A10030" s="31" t="s">
        <v>9849</v>
      </c>
      <c r="B10030" s="31" t="s">
        <v>24620</v>
      </c>
      <c r="C10030" s="31" t="s">
        <v>24621</v>
      </c>
      <c r="D10030" s="32">
        <v>44314</v>
      </c>
      <c r="E10030" s="31" t="s">
        <v>24622</v>
      </c>
      <c r="F10030" s="31" t="s">
        <v>9875</v>
      </c>
      <c r="G10030" s="33">
        <v>25440</v>
      </c>
      <c r="H10030" s="33">
        <v>25440</v>
      </c>
      <c r="I10030" s="31" t="s">
        <v>9762</v>
      </c>
      <c r="J10030" s="31" t="s">
        <v>9763</v>
      </c>
      <c r="K10030" s="33">
        <v>25440</v>
      </c>
      <c r="L10030" s="31" t="s">
        <v>9764</v>
      </c>
      <c r="M10030">
        <f t="shared" si="440"/>
        <v>15</v>
      </c>
      <c r="N10030" t="str">
        <f t="shared" si="442"/>
        <v>PO64000145</v>
      </c>
      <c r="O10030" t="e">
        <f>VLOOKUP(N10030,'1_คตง_ภาพรวม'!L10030:M10080,2,FALSE)</f>
        <v>#N/A</v>
      </c>
    </row>
    <row r="10031" spans="1:15" hidden="1">
      <c r="A10031" s="31" t="s">
        <v>9849</v>
      </c>
      <c r="B10031" s="31" t="s">
        <v>24623</v>
      </c>
      <c r="C10031" s="31" t="s">
        <v>24624</v>
      </c>
      <c r="D10031" s="32">
        <v>44314</v>
      </c>
      <c r="E10031" s="31" t="s">
        <v>24625</v>
      </c>
      <c r="F10031" s="31" t="s">
        <v>12612</v>
      </c>
      <c r="G10031" s="33">
        <v>-22260</v>
      </c>
      <c r="H10031" s="33">
        <v>-22260</v>
      </c>
      <c r="I10031" s="31" t="s">
        <v>9762</v>
      </c>
      <c r="J10031" s="31" t="s">
        <v>9763</v>
      </c>
      <c r="K10031" s="33">
        <v>-22260</v>
      </c>
      <c r="L10031" s="31" t="s">
        <v>9764</v>
      </c>
      <c r="M10031">
        <f t="shared" si="440"/>
        <v>15</v>
      </c>
      <c r="N10031" t="str">
        <f t="shared" si="442"/>
        <v>PO64000243</v>
      </c>
      <c r="O10031" t="e">
        <f>VLOOKUP(N10031,'1_คตง_ภาพรวม'!L10031:M10081,2,FALSE)</f>
        <v>#N/A</v>
      </c>
    </row>
    <row r="10032" spans="1:15" hidden="1">
      <c r="A10032" s="31" t="s">
        <v>9849</v>
      </c>
      <c r="B10032" s="31" t="s">
        <v>24623</v>
      </c>
      <c r="C10032" s="31" t="s">
        <v>24624</v>
      </c>
      <c r="D10032" s="32">
        <v>44314</v>
      </c>
      <c r="E10032" s="31" t="s">
        <v>24625</v>
      </c>
      <c r="F10032" s="31" t="s">
        <v>9875</v>
      </c>
      <c r="G10032" s="33">
        <v>22260</v>
      </c>
      <c r="H10032" s="33">
        <v>22260</v>
      </c>
      <c r="I10032" s="31" t="s">
        <v>9762</v>
      </c>
      <c r="J10032" s="31" t="s">
        <v>9763</v>
      </c>
      <c r="K10032" s="33">
        <v>22260</v>
      </c>
      <c r="L10032" s="31" t="s">
        <v>9764</v>
      </c>
      <c r="M10032">
        <f t="shared" si="440"/>
        <v>15</v>
      </c>
      <c r="N10032" t="str">
        <f t="shared" si="442"/>
        <v>PO64000243</v>
      </c>
      <c r="O10032" t="e">
        <f>VLOOKUP(N10032,'1_คตง_ภาพรวม'!L10032:M10082,2,FALSE)</f>
        <v>#N/A</v>
      </c>
    </row>
    <row r="10033" spans="1:15" hidden="1">
      <c r="A10033" s="31" t="s">
        <v>9849</v>
      </c>
      <c r="B10033" s="31" t="s">
        <v>24626</v>
      </c>
      <c r="C10033" s="31" t="s">
        <v>24627</v>
      </c>
      <c r="D10033" s="32">
        <v>44314</v>
      </c>
      <c r="E10033" s="31" t="s">
        <v>24628</v>
      </c>
      <c r="F10033" s="31" t="s">
        <v>12612</v>
      </c>
      <c r="G10033" s="33">
        <v>-24910</v>
      </c>
      <c r="H10033" s="33">
        <v>-24910</v>
      </c>
      <c r="I10033" s="31" t="s">
        <v>9762</v>
      </c>
      <c r="J10033" s="31" t="s">
        <v>9763</v>
      </c>
      <c r="K10033" s="33">
        <v>-24910</v>
      </c>
      <c r="L10033" s="31" t="s">
        <v>9764</v>
      </c>
      <c r="M10033">
        <f t="shared" si="440"/>
        <v>15</v>
      </c>
      <c r="N10033" t="str">
        <f t="shared" si="442"/>
        <v>PO64000126</v>
      </c>
      <c r="O10033" t="e">
        <f>VLOOKUP(N10033,'1_คตง_ภาพรวม'!L10033:M10083,2,FALSE)</f>
        <v>#N/A</v>
      </c>
    </row>
    <row r="10034" spans="1:15" hidden="1">
      <c r="A10034" s="31" t="s">
        <v>9849</v>
      </c>
      <c r="B10034" s="31" t="s">
        <v>24626</v>
      </c>
      <c r="C10034" s="31" t="s">
        <v>24627</v>
      </c>
      <c r="D10034" s="32">
        <v>44314</v>
      </c>
      <c r="E10034" s="31" t="s">
        <v>24628</v>
      </c>
      <c r="F10034" s="31" t="s">
        <v>9875</v>
      </c>
      <c r="G10034" s="33">
        <v>24910</v>
      </c>
      <c r="H10034" s="33">
        <v>24910</v>
      </c>
      <c r="I10034" s="31" t="s">
        <v>9762</v>
      </c>
      <c r="J10034" s="31" t="s">
        <v>9763</v>
      </c>
      <c r="K10034" s="33">
        <v>24910</v>
      </c>
      <c r="L10034" s="31" t="s">
        <v>9764</v>
      </c>
      <c r="M10034">
        <f t="shared" si="440"/>
        <v>15</v>
      </c>
      <c r="N10034" t="str">
        <f t="shared" si="442"/>
        <v>PO64000126</v>
      </c>
      <c r="O10034" t="e">
        <f>VLOOKUP(N10034,'1_คตง_ภาพรวม'!L10034:M10084,2,FALSE)</f>
        <v>#N/A</v>
      </c>
    </row>
    <row r="10035" spans="1:15" hidden="1">
      <c r="A10035" s="31" t="s">
        <v>9849</v>
      </c>
      <c r="B10035" s="31" t="s">
        <v>24629</v>
      </c>
      <c r="C10035" s="31" t="s">
        <v>24630</v>
      </c>
      <c r="D10035" s="32">
        <v>44314</v>
      </c>
      <c r="E10035" s="31" t="s">
        <v>24631</v>
      </c>
      <c r="F10035" s="31" t="s">
        <v>12612</v>
      </c>
      <c r="G10035" s="33">
        <v>-8588289.5999999996</v>
      </c>
      <c r="H10035" s="33">
        <v>-8588289.5999999996</v>
      </c>
      <c r="I10035" s="31" t="s">
        <v>9762</v>
      </c>
      <c r="J10035" s="31" t="s">
        <v>9763</v>
      </c>
      <c r="K10035" s="33">
        <v>-8588289.5999999996</v>
      </c>
      <c r="L10035" s="31" t="s">
        <v>9764</v>
      </c>
      <c r="M10035">
        <f t="shared" si="440"/>
        <v>15</v>
      </c>
      <c r="N10035" t="str">
        <f t="shared" si="442"/>
        <v>PO63001023</v>
      </c>
      <c r="O10035" t="e">
        <f>VLOOKUP(N10035,'1_คตง_ภาพรวม'!L10035:M10085,2,FALSE)</f>
        <v>#N/A</v>
      </c>
    </row>
    <row r="10036" spans="1:15" hidden="1">
      <c r="A10036" s="31" t="s">
        <v>9849</v>
      </c>
      <c r="B10036" s="31" t="s">
        <v>24629</v>
      </c>
      <c r="C10036" s="31" t="s">
        <v>24630</v>
      </c>
      <c r="D10036" s="32">
        <v>44314</v>
      </c>
      <c r="E10036" s="31" t="s">
        <v>24631</v>
      </c>
      <c r="F10036" s="31" t="s">
        <v>9875</v>
      </c>
      <c r="G10036" s="33">
        <v>8588289.5999999996</v>
      </c>
      <c r="H10036" s="33">
        <v>8588289.5999999996</v>
      </c>
      <c r="I10036" s="31" t="s">
        <v>9762</v>
      </c>
      <c r="J10036" s="31" t="s">
        <v>9763</v>
      </c>
      <c r="K10036" s="33">
        <v>8588289.5999999996</v>
      </c>
      <c r="L10036" s="31" t="s">
        <v>9764</v>
      </c>
      <c r="M10036">
        <f t="shared" si="440"/>
        <v>15</v>
      </c>
      <c r="N10036" t="str">
        <f t="shared" si="442"/>
        <v>PO63001023</v>
      </c>
      <c r="O10036" t="e">
        <f>VLOOKUP(N10036,'1_คตง_ภาพรวม'!L10036:M10086,2,FALSE)</f>
        <v>#N/A</v>
      </c>
    </row>
    <row r="10037" spans="1:15" hidden="1">
      <c r="A10037" s="31" t="s">
        <v>9849</v>
      </c>
      <c r="B10037" s="31" t="s">
        <v>24632</v>
      </c>
      <c r="C10037" s="31" t="s">
        <v>24633</v>
      </c>
      <c r="D10037" s="32">
        <v>44309</v>
      </c>
      <c r="E10037" s="31" t="s">
        <v>24634</v>
      </c>
      <c r="F10037" s="31" t="s">
        <v>12612</v>
      </c>
      <c r="G10037" s="33">
        <v>-162000</v>
      </c>
      <c r="H10037" s="33">
        <v>-162000</v>
      </c>
      <c r="I10037" s="31" t="s">
        <v>9762</v>
      </c>
      <c r="J10037" s="31" t="s">
        <v>9763</v>
      </c>
      <c r="K10037" s="33">
        <v>-162000</v>
      </c>
      <c r="L10037" s="31" t="s">
        <v>9764</v>
      </c>
      <c r="M10037" t="e">
        <f t="shared" si="440"/>
        <v>#VALUE!</v>
      </c>
    </row>
    <row r="10038" spans="1:15" hidden="1">
      <c r="A10038" s="31" t="s">
        <v>9849</v>
      </c>
      <c r="B10038" s="31" t="s">
        <v>24632</v>
      </c>
      <c r="C10038" s="31" t="s">
        <v>24633</v>
      </c>
      <c r="D10038" s="32">
        <v>44309</v>
      </c>
      <c r="E10038" s="31" t="s">
        <v>24634</v>
      </c>
      <c r="F10038" s="31" t="s">
        <v>19081</v>
      </c>
      <c r="G10038" s="33">
        <v>162000</v>
      </c>
      <c r="H10038" s="33">
        <v>162000</v>
      </c>
      <c r="I10038" s="31" t="s">
        <v>9762</v>
      </c>
      <c r="J10038" s="31" t="s">
        <v>9763</v>
      </c>
      <c r="K10038" s="33">
        <v>162000</v>
      </c>
      <c r="L10038" s="31" t="s">
        <v>9764</v>
      </c>
      <c r="M10038" t="e">
        <f t="shared" si="440"/>
        <v>#VALUE!</v>
      </c>
    </row>
    <row r="10039" spans="1:15" hidden="1">
      <c r="A10039" s="31" t="s">
        <v>9849</v>
      </c>
      <c r="B10039" s="31" t="s">
        <v>24635</v>
      </c>
      <c r="C10039" s="31" t="s">
        <v>24636</v>
      </c>
      <c r="D10039" s="32">
        <v>44314</v>
      </c>
      <c r="E10039" s="31" t="s">
        <v>24637</v>
      </c>
      <c r="F10039" s="31" t="s">
        <v>12612</v>
      </c>
      <c r="G10039" s="33">
        <v>-1485060</v>
      </c>
      <c r="H10039" s="33">
        <v>-1485060</v>
      </c>
      <c r="I10039" s="31" t="s">
        <v>9762</v>
      </c>
      <c r="J10039" s="31" t="s">
        <v>9763</v>
      </c>
      <c r="K10039" s="33">
        <v>-1485060</v>
      </c>
      <c r="L10039" s="31" t="s">
        <v>9764</v>
      </c>
      <c r="M10039">
        <f t="shared" si="440"/>
        <v>14</v>
      </c>
      <c r="N10039" t="str">
        <f t="shared" ref="N10039:N10040" si="443">MID(E10039,M10039,10)</f>
        <v>PO63001015</v>
      </c>
      <c r="O10039" t="e">
        <f>VLOOKUP(N10039,'1_คตง_ภาพรวม'!L10039:M10089,2,FALSE)</f>
        <v>#N/A</v>
      </c>
    </row>
    <row r="10040" spans="1:15" hidden="1">
      <c r="A10040" s="31" t="s">
        <v>9849</v>
      </c>
      <c r="B10040" s="31" t="s">
        <v>24635</v>
      </c>
      <c r="C10040" s="31" t="s">
        <v>24636</v>
      </c>
      <c r="D10040" s="32">
        <v>44314</v>
      </c>
      <c r="E10040" s="31" t="s">
        <v>24637</v>
      </c>
      <c r="F10040" s="31" t="s">
        <v>9875</v>
      </c>
      <c r="G10040" s="33">
        <v>1485060</v>
      </c>
      <c r="H10040" s="33">
        <v>1485060</v>
      </c>
      <c r="I10040" s="31" t="s">
        <v>9762</v>
      </c>
      <c r="J10040" s="31" t="s">
        <v>9763</v>
      </c>
      <c r="K10040" s="33">
        <v>1485060</v>
      </c>
      <c r="L10040" s="31" t="s">
        <v>9764</v>
      </c>
      <c r="M10040">
        <f t="shared" si="440"/>
        <v>14</v>
      </c>
      <c r="N10040" t="str">
        <f t="shared" si="443"/>
        <v>PO63001015</v>
      </c>
      <c r="O10040" t="e">
        <f>VLOOKUP(N10040,'1_คตง_ภาพรวม'!L10040:M10090,2,FALSE)</f>
        <v>#N/A</v>
      </c>
    </row>
    <row r="10041" spans="1:15" hidden="1">
      <c r="A10041" s="31" t="s">
        <v>9849</v>
      </c>
      <c r="B10041" s="31" t="s">
        <v>24638</v>
      </c>
      <c r="C10041" s="31" t="s">
        <v>24639</v>
      </c>
      <c r="D10041" s="32">
        <v>44316</v>
      </c>
      <c r="E10041" s="31" t="s">
        <v>24640</v>
      </c>
      <c r="F10041" s="31" t="s">
        <v>12612</v>
      </c>
      <c r="G10041" s="33">
        <v>-3700</v>
      </c>
      <c r="H10041" s="33">
        <v>-3700</v>
      </c>
      <c r="I10041" s="31" t="s">
        <v>9762</v>
      </c>
      <c r="J10041" s="31" t="s">
        <v>9763</v>
      </c>
      <c r="K10041" s="33">
        <v>-3700</v>
      </c>
      <c r="L10041" s="31" t="s">
        <v>9764</v>
      </c>
      <c r="M10041" t="e">
        <f t="shared" si="440"/>
        <v>#VALUE!</v>
      </c>
    </row>
    <row r="10042" spans="1:15" hidden="1">
      <c r="A10042" s="31" t="s">
        <v>9849</v>
      </c>
      <c r="B10042" s="31" t="s">
        <v>24638</v>
      </c>
      <c r="C10042" s="31" t="s">
        <v>24639</v>
      </c>
      <c r="D10042" s="32">
        <v>44316</v>
      </c>
      <c r="E10042" s="31" t="s">
        <v>24640</v>
      </c>
      <c r="F10042" s="31" t="s">
        <v>9875</v>
      </c>
      <c r="G10042" s="33">
        <v>3700</v>
      </c>
      <c r="H10042" s="33">
        <v>3700</v>
      </c>
      <c r="I10042" s="31" t="s">
        <v>9762</v>
      </c>
      <c r="J10042" s="31" t="s">
        <v>9763</v>
      </c>
      <c r="K10042" s="33">
        <v>3700</v>
      </c>
      <c r="L10042" s="31" t="s">
        <v>9764</v>
      </c>
      <c r="M10042" t="e">
        <f t="shared" si="440"/>
        <v>#VALUE!</v>
      </c>
    </row>
    <row r="10043" spans="1:15" hidden="1">
      <c r="A10043" s="31" t="s">
        <v>9849</v>
      </c>
      <c r="B10043" s="31" t="s">
        <v>24641</v>
      </c>
      <c r="C10043" s="31" t="s">
        <v>24642</v>
      </c>
      <c r="D10043" s="32">
        <v>44316</v>
      </c>
      <c r="E10043" s="31" t="s">
        <v>24643</v>
      </c>
      <c r="F10043" s="31" t="s">
        <v>12612</v>
      </c>
      <c r="G10043" s="33">
        <v>-27060</v>
      </c>
      <c r="H10043" s="33">
        <v>-27060</v>
      </c>
      <c r="I10043" s="31" t="s">
        <v>9762</v>
      </c>
      <c r="J10043" s="31" t="s">
        <v>9763</v>
      </c>
      <c r="K10043" s="33">
        <v>-27060</v>
      </c>
      <c r="L10043" s="31" t="s">
        <v>9764</v>
      </c>
      <c r="M10043" t="e">
        <f t="shared" si="440"/>
        <v>#VALUE!</v>
      </c>
    </row>
    <row r="10044" spans="1:15" hidden="1">
      <c r="A10044" s="31" t="s">
        <v>9849</v>
      </c>
      <c r="B10044" s="31" t="s">
        <v>24641</v>
      </c>
      <c r="C10044" s="31" t="s">
        <v>24642</v>
      </c>
      <c r="D10044" s="32">
        <v>44316</v>
      </c>
      <c r="E10044" s="31" t="s">
        <v>24643</v>
      </c>
      <c r="F10044" s="31" t="s">
        <v>19081</v>
      </c>
      <c r="G10044" s="33">
        <v>27060</v>
      </c>
      <c r="H10044" s="33">
        <v>27060</v>
      </c>
      <c r="I10044" s="31" t="s">
        <v>9762</v>
      </c>
      <c r="J10044" s="31" t="s">
        <v>9763</v>
      </c>
      <c r="K10044" s="33">
        <v>27060</v>
      </c>
      <c r="L10044" s="31" t="s">
        <v>9764</v>
      </c>
      <c r="M10044" t="e">
        <f t="shared" si="440"/>
        <v>#VALUE!</v>
      </c>
    </row>
    <row r="10045" spans="1:15" hidden="1">
      <c r="A10045" s="31" t="s">
        <v>9849</v>
      </c>
      <c r="B10045" s="31" t="s">
        <v>24644</v>
      </c>
      <c r="C10045" s="31" t="s">
        <v>24645</v>
      </c>
      <c r="D10045" s="32">
        <v>44316</v>
      </c>
      <c r="E10045" s="31" t="s">
        <v>24646</v>
      </c>
      <c r="F10045" s="31" t="s">
        <v>12612</v>
      </c>
      <c r="G10045" s="33">
        <v>-4500</v>
      </c>
      <c r="H10045" s="33">
        <v>-4500</v>
      </c>
      <c r="I10045" s="31" t="s">
        <v>9762</v>
      </c>
      <c r="J10045" s="31" t="s">
        <v>9763</v>
      </c>
      <c r="K10045" s="33">
        <v>-4500</v>
      </c>
      <c r="L10045" s="31" t="s">
        <v>9764</v>
      </c>
      <c r="M10045" t="e">
        <f t="shared" si="440"/>
        <v>#VALUE!</v>
      </c>
    </row>
    <row r="10046" spans="1:15" hidden="1">
      <c r="A10046" s="31" t="s">
        <v>9849</v>
      </c>
      <c r="B10046" s="31" t="s">
        <v>24644</v>
      </c>
      <c r="C10046" s="31" t="s">
        <v>24645</v>
      </c>
      <c r="D10046" s="32">
        <v>44316</v>
      </c>
      <c r="E10046" s="31" t="s">
        <v>24646</v>
      </c>
      <c r="F10046" s="31" t="s">
        <v>19081</v>
      </c>
      <c r="G10046" s="33">
        <v>4500</v>
      </c>
      <c r="H10046" s="33">
        <v>4500</v>
      </c>
      <c r="I10046" s="31" t="s">
        <v>9762</v>
      </c>
      <c r="J10046" s="31" t="s">
        <v>9763</v>
      </c>
      <c r="K10046" s="33">
        <v>4500</v>
      </c>
      <c r="L10046" s="31" t="s">
        <v>9764</v>
      </c>
      <c r="M10046" t="e">
        <f t="shared" si="440"/>
        <v>#VALUE!</v>
      </c>
    </row>
    <row r="10047" spans="1:15" hidden="1">
      <c r="A10047" s="31" t="s">
        <v>9849</v>
      </c>
      <c r="B10047" s="31" t="s">
        <v>24647</v>
      </c>
      <c r="C10047" s="31" t="s">
        <v>24648</v>
      </c>
      <c r="D10047" s="32">
        <v>44316</v>
      </c>
      <c r="E10047" s="31" t="s">
        <v>24649</v>
      </c>
      <c r="F10047" s="31" t="s">
        <v>12612</v>
      </c>
      <c r="G10047" s="33">
        <v>-6000</v>
      </c>
      <c r="H10047" s="33">
        <v>-6000</v>
      </c>
      <c r="I10047" s="31" t="s">
        <v>9762</v>
      </c>
      <c r="J10047" s="31" t="s">
        <v>9763</v>
      </c>
      <c r="K10047" s="33">
        <v>-6000</v>
      </c>
      <c r="L10047" s="31" t="s">
        <v>9764</v>
      </c>
      <c r="M10047" t="e">
        <f t="shared" si="440"/>
        <v>#VALUE!</v>
      </c>
    </row>
    <row r="10048" spans="1:15" hidden="1">
      <c r="A10048" s="31" t="s">
        <v>9849</v>
      </c>
      <c r="B10048" s="31" t="s">
        <v>24647</v>
      </c>
      <c r="C10048" s="31" t="s">
        <v>24648</v>
      </c>
      <c r="D10048" s="32">
        <v>44316</v>
      </c>
      <c r="E10048" s="31" t="s">
        <v>24649</v>
      </c>
      <c r="F10048" s="31" t="s">
        <v>19081</v>
      </c>
      <c r="G10048" s="33">
        <v>6000</v>
      </c>
      <c r="H10048" s="33">
        <v>6000</v>
      </c>
      <c r="I10048" s="31" t="s">
        <v>9762</v>
      </c>
      <c r="J10048" s="31" t="s">
        <v>9763</v>
      </c>
      <c r="K10048" s="33">
        <v>6000</v>
      </c>
      <c r="L10048" s="31" t="s">
        <v>9764</v>
      </c>
      <c r="M10048" t="e">
        <f t="shared" si="440"/>
        <v>#VALUE!</v>
      </c>
    </row>
    <row r="10049" spans="1:13" hidden="1">
      <c r="A10049" s="31" t="s">
        <v>9849</v>
      </c>
      <c r="B10049" s="31" t="s">
        <v>24650</v>
      </c>
      <c r="C10049" s="31" t="s">
        <v>24651</v>
      </c>
      <c r="D10049" s="32">
        <v>44316</v>
      </c>
      <c r="E10049" s="31" t="s">
        <v>24652</v>
      </c>
      <c r="F10049" s="31" t="s">
        <v>12612</v>
      </c>
      <c r="G10049" s="33">
        <v>-2910</v>
      </c>
      <c r="H10049" s="33">
        <v>-2910</v>
      </c>
      <c r="I10049" s="31" t="s">
        <v>9762</v>
      </c>
      <c r="J10049" s="31" t="s">
        <v>9763</v>
      </c>
      <c r="K10049" s="33">
        <v>-2910</v>
      </c>
      <c r="L10049" s="31" t="s">
        <v>9764</v>
      </c>
      <c r="M10049" t="e">
        <f t="shared" si="440"/>
        <v>#VALUE!</v>
      </c>
    </row>
    <row r="10050" spans="1:13" hidden="1">
      <c r="A10050" s="31" t="s">
        <v>9849</v>
      </c>
      <c r="B10050" s="31" t="s">
        <v>24650</v>
      </c>
      <c r="C10050" s="31" t="s">
        <v>24651</v>
      </c>
      <c r="D10050" s="32">
        <v>44316</v>
      </c>
      <c r="E10050" s="31" t="s">
        <v>24652</v>
      </c>
      <c r="F10050" s="31" t="s">
        <v>9962</v>
      </c>
      <c r="G10050" s="33">
        <v>2910</v>
      </c>
      <c r="H10050" s="33">
        <v>2910</v>
      </c>
      <c r="I10050" s="31" t="s">
        <v>9762</v>
      </c>
      <c r="J10050" s="31" t="s">
        <v>9763</v>
      </c>
      <c r="K10050" s="33">
        <v>2910</v>
      </c>
      <c r="L10050" s="31" t="s">
        <v>9764</v>
      </c>
      <c r="M10050" t="e">
        <f t="shared" si="440"/>
        <v>#VALUE!</v>
      </c>
    </row>
    <row r="10051" spans="1:13" hidden="1">
      <c r="A10051" s="31" t="s">
        <v>9849</v>
      </c>
      <c r="B10051" s="31" t="s">
        <v>24653</v>
      </c>
      <c r="C10051" s="31" t="s">
        <v>24654</v>
      </c>
      <c r="D10051" s="32">
        <v>44316</v>
      </c>
      <c r="E10051" s="31" t="s">
        <v>24655</v>
      </c>
      <c r="F10051" s="31" t="s">
        <v>12612</v>
      </c>
      <c r="G10051" s="33">
        <v>-22000</v>
      </c>
      <c r="H10051" s="33">
        <v>-22000</v>
      </c>
      <c r="I10051" s="31" t="s">
        <v>9762</v>
      </c>
      <c r="J10051" s="31" t="s">
        <v>9763</v>
      </c>
      <c r="K10051" s="33">
        <v>-22000</v>
      </c>
      <c r="L10051" s="31" t="s">
        <v>9764</v>
      </c>
      <c r="M10051" t="e">
        <f t="shared" ref="M10051:M10114" si="444">FIND("PO",E10051)</f>
        <v>#VALUE!</v>
      </c>
    </row>
    <row r="10052" spans="1:13" hidden="1">
      <c r="A10052" s="31" t="s">
        <v>9849</v>
      </c>
      <c r="B10052" s="31" t="s">
        <v>24653</v>
      </c>
      <c r="C10052" s="31" t="s">
        <v>24654</v>
      </c>
      <c r="D10052" s="32">
        <v>44316</v>
      </c>
      <c r="E10052" s="31" t="s">
        <v>24655</v>
      </c>
      <c r="F10052" s="31" t="s">
        <v>9962</v>
      </c>
      <c r="G10052" s="33">
        <v>22000</v>
      </c>
      <c r="H10052" s="33">
        <v>22000</v>
      </c>
      <c r="I10052" s="31" t="s">
        <v>9762</v>
      </c>
      <c r="J10052" s="31" t="s">
        <v>9763</v>
      </c>
      <c r="K10052" s="33">
        <v>22000</v>
      </c>
      <c r="L10052" s="31" t="s">
        <v>9764</v>
      </c>
      <c r="M10052" t="e">
        <f t="shared" si="444"/>
        <v>#VALUE!</v>
      </c>
    </row>
    <row r="10053" spans="1:13" hidden="1">
      <c r="A10053" s="31" t="s">
        <v>9849</v>
      </c>
      <c r="B10053" s="31" t="s">
        <v>24656</v>
      </c>
      <c r="C10053" s="31" t="s">
        <v>24657</v>
      </c>
      <c r="D10053" s="32">
        <v>44316</v>
      </c>
      <c r="E10053" s="31" t="s">
        <v>24658</v>
      </c>
      <c r="F10053" s="31" t="s">
        <v>12612</v>
      </c>
      <c r="G10053" s="33">
        <v>-37000</v>
      </c>
      <c r="H10053" s="33">
        <v>-37000</v>
      </c>
      <c r="I10053" s="31" t="s">
        <v>9762</v>
      </c>
      <c r="J10053" s="31" t="s">
        <v>9763</v>
      </c>
      <c r="K10053" s="33">
        <v>-37000</v>
      </c>
      <c r="L10053" s="31" t="s">
        <v>9764</v>
      </c>
      <c r="M10053" t="e">
        <f t="shared" si="444"/>
        <v>#VALUE!</v>
      </c>
    </row>
    <row r="10054" spans="1:13" hidden="1">
      <c r="A10054" s="31" t="s">
        <v>9849</v>
      </c>
      <c r="B10054" s="31" t="s">
        <v>24656</v>
      </c>
      <c r="C10054" s="31" t="s">
        <v>24657</v>
      </c>
      <c r="D10054" s="32">
        <v>44316</v>
      </c>
      <c r="E10054" s="31" t="s">
        <v>24658</v>
      </c>
      <c r="F10054" s="31" t="s">
        <v>19081</v>
      </c>
      <c r="G10054" s="33">
        <v>37000</v>
      </c>
      <c r="H10054" s="33">
        <v>37000</v>
      </c>
      <c r="I10054" s="31" t="s">
        <v>9762</v>
      </c>
      <c r="J10054" s="31" t="s">
        <v>9763</v>
      </c>
      <c r="K10054" s="33">
        <v>37000</v>
      </c>
      <c r="L10054" s="31" t="s">
        <v>9764</v>
      </c>
      <c r="M10054" t="e">
        <f t="shared" si="444"/>
        <v>#VALUE!</v>
      </c>
    </row>
    <row r="10055" spans="1:13" hidden="1">
      <c r="A10055" s="31" t="s">
        <v>9849</v>
      </c>
      <c r="B10055" s="31" t="s">
        <v>24659</v>
      </c>
      <c r="C10055" s="31" t="s">
        <v>24660</v>
      </c>
      <c r="D10055" s="32">
        <v>44316</v>
      </c>
      <c r="E10055" s="31" t="s">
        <v>24661</v>
      </c>
      <c r="F10055" s="31" t="s">
        <v>12612</v>
      </c>
      <c r="G10055" s="33">
        <v>-1650</v>
      </c>
      <c r="H10055" s="33">
        <v>-1650</v>
      </c>
      <c r="I10055" s="31" t="s">
        <v>9762</v>
      </c>
      <c r="J10055" s="31" t="s">
        <v>9763</v>
      </c>
      <c r="K10055" s="33">
        <v>-1650</v>
      </c>
      <c r="L10055" s="31" t="s">
        <v>9764</v>
      </c>
      <c r="M10055" t="e">
        <f t="shared" si="444"/>
        <v>#VALUE!</v>
      </c>
    </row>
    <row r="10056" spans="1:13" hidden="1">
      <c r="A10056" s="31" t="s">
        <v>9849</v>
      </c>
      <c r="B10056" s="31" t="s">
        <v>24659</v>
      </c>
      <c r="C10056" s="31" t="s">
        <v>24660</v>
      </c>
      <c r="D10056" s="32">
        <v>44316</v>
      </c>
      <c r="E10056" s="31" t="s">
        <v>24661</v>
      </c>
      <c r="F10056" s="31" t="s">
        <v>9962</v>
      </c>
      <c r="G10056" s="33">
        <v>1650</v>
      </c>
      <c r="H10056" s="33">
        <v>1650</v>
      </c>
      <c r="I10056" s="31" t="s">
        <v>9762</v>
      </c>
      <c r="J10056" s="31" t="s">
        <v>9763</v>
      </c>
      <c r="K10056" s="33">
        <v>1650</v>
      </c>
      <c r="L10056" s="31" t="s">
        <v>9764</v>
      </c>
      <c r="M10056" t="e">
        <f t="shared" si="444"/>
        <v>#VALUE!</v>
      </c>
    </row>
    <row r="10057" spans="1:13" hidden="1">
      <c r="A10057" s="31" t="s">
        <v>9849</v>
      </c>
      <c r="B10057" s="31" t="s">
        <v>24662</v>
      </c>
      <c r="C10057" s="31" t="s">
        <v>24663</v>
      </c>
      <c r="D10057" s="32">
        <v>44316</v>
      </c>
      <c r="E10057" s="31" t="s">
        <v>24664</v>
      </c>
      <c r="F10057" s="31" t="s">
        <v>12612</v>
      </c>
      <c r="G10057" s="33">
        <v>-600</v>
      </c>
      <c r="H10057" s="33">
        <v>-600</v>
      </c>
      <c r="I10057" s="31" t="s">
        <v>9762</v>
      </c>
      <c r="J10057" s="31" t="s">
        <v>9763</v>
      </c>
      <c r="K10057" s="33">
        <v>-600</v>
      </c>
      <c r="L10057" s="31" t="s">
        <v>9764</v>
      </c>
      <c r="M10057" t="e">
        <f t="shared" si="444"/>
        <v>#VALUE!</v>
      </c>
    </row>
    <row r="10058" spans="1:13" hidden="1">
      <c r="A10058" s="31" t="s">
        <v>9849</v>
      </c>
      <c r="B10058" s="31" t="s">
        <v>24662</v>
      </c>
      <c r="C10058" s="31" t="s">
        <v>24663</v>
      </c>
      <c r="D10058" s="32">
        <v>44316</v>
      </c>
      <c r="E10058" s="31" t="s">
        <v>24664</v>
      </c>
      <c r="F10058" s="31" t="s">
        <v>9962</v>
      </c>
      <c r="G10058" s="33">
        <v>600</v>
      </c>
      <c r="H10058" s="33">
        <v>600</v>
      </c>
      <c r="I10058" s="31" t="s">
        <v>9762</v>
      </c>
      <c r="J10058" s="31" t="s">
        <v>9763</v>
      </c>
      <c r="K10058" s="33">
        <v>600</v>
      </c>
      <c r="L10058" s="31" t="s">
        <v>9764</v>
      </c>
      <c r="M10058" t="e">
        <f t="shared" si="444"/>
        <v>#VALUE!</v>
      </c>
    </row>
    <row r="10059" spans="1:13" hidden="1">
      <c r="A10059" s="31" t="s">
        <v>9849</v>
      </c>
      <c r="B10059" s="31" t="s">
        <v>24665</v>
      </c>
      <c r="C10059" s="31" t="s">
        <v>24666</v>
      </c>
      <c r="D10059" s="32">
        <v>44316</v>
      </c>
      <c r="E10059" s="31" t="s">
        <v>24667</v>
      </c>
      <c r="F10059" s="31" t="s">
        <v>12612</v>
      </c>
      <c r="G10059" s="33">
        <v>-1620554.76</v>
      </c>
      <c r="H10059" s="33">
        <v>-1620554.76</v>
      </c>
      <c r="I10059" s="31" t="s">
        <v>9762</v>
      </c>
      <c r="J10059" s="31" t="s">
        <v>9763</v>
      </c>
      <c r="K10059" s="33">
        <v>-1620554.76</v>
      </c>
      <c r="L10059" s="31" t="s">
        <v>9764</v>
      </c>
      <c r="M10059" t="e">
        <f t="shared" si="444"/>
        <v>#VALUE!</v>
      </c>
    </row>
    <row r="10060" spans="1:13" hidden="1">
      <c r="A10060" s="31" t="s">
        <v>9849</v>
      </c>
      <c r="B10060" s="31" t="s">
        <v>24665</v>
      </c>
      <c r="C10060" s="31" t="s">
        <v>24666</v>
      </c>
      <c r="D10060" s="32">
        <v>44316</v>
      </c>
      <c r="E10060" s="31" t="s">
        <v>24667</v>
      </c>
      <c r="F10060" s="31" t="s">
        <v>9997</v>
      </c>
      <c r="G10060" s="33">
        <v>1620554.76</v>
      </c>
      <c r="H10060" s="33">
        <v>1620554.76</v>
      </c>
      <c r="I10060" s="31" t="s">
        <v>9762</v>
      </c>
      <c r="J10060" s="31" t="s">
        <v>9763</v>
      </c>
      <c r="K10060" s="33">
        <v>1620554.76</v>
      </c>
      <c r="L10060" s="31" t="s">
        <v>9764</v>
      </c>
      <c r="M10060" t="e">
        <f t="shared" si="444"/>
        <v>#VALUE!</v>
      </c>
    </row>
    <row r="10061" spans="1:13" hidden="1">
      <c r="A10061" s="31" t="s">
        <v>9849</v>
      </c>
      <c r="B10061" s="31" t="s">
        <v>24668</v>
      </c>
      <c r="C10061" s="31" t="s">
        <v>24669</v>
      </c>
      <c r="D10061" s="32">
        <v>44316</v>
      </c>
      <c r="E10061" s="31" t="s">
        <v>24670</v>
      </c>
      <c r="F10061" s="31" t="s">
        <v>12612</v>
      </c>
      <c r="G10061" s="33">
        <v>-2044350</v>
      </c>
      <c r="H10061" s="33">
        <v>-2044350</v>
      </c>
      <c r="I10061" s="31" t="s">
        <v>9762</v>
      </c>
      <c r="J10061" s="31" t="s">
        <v>9763</v>
      </c>
      <c r="K10061" s="33">
        <v>-2044350</v>
      </c>
      <c r="L10061" s="31" t="s">
        <v>9764</v>
      </c>
      <c r="M10061" t="e">
        <f t="shared" si="444"/>
        <v>#VALUE!</v>
      </c>
    </row>
    <row r="10062" spans="1:13" hidden="1">
      <c r="A10062" s="31" t="s">
        <v>9849</v>
      </c>
      <c r="B10062" s="31" t="s">
        <v>24668</v>
      </c>
      <c r="C10062" s="31" t="s">
        <v>24669</v>
      </c>
      <c r="D10062" s="32">
        <v>44316</v>
      </c>
      <c r="E10062" s="31" t="s">
        <v>24670</v>
      </c>
      <c r="F10062" s="31" t="s">
        <v>9997</v>
      </c>
      <c r="G10062" s="33">
        <v>2044350</v>
      </c>
      <c r="H10062" s="33">
        <v>2044350</v>
      </c>
      <c r="I10062" s="31" t="s">
        <v>9762</v>
      </c>
      <c r="J10062" s="31" t="s">
        <v>9763</v>
      </c>
      <c r="K10062" s="33">
        <v>2044350</v>
      </c>
      <c r="L10062" s="31" t="s">
        <v>9764</v>
      </c>
      <c r="M10062" t="e">
        <f t="shared" si="444"/>
        <v>#VALUE!</v>
      </c>
    </row>
    <row r="10063" spans="1:13" hidden="1">
      <c r="A10063" s="31" t="s">
        <v>9849</v>
      </c>
      <c r="B10063" s="31" t="s">
        <v>24671</v>
      </c>
      <c r="C10063" s="31" t="s">
        <v>24672</v>
      </c>
      <c r="D10063" s="32">
        <v>44316</v>
      </c>
      <c r="E10063" s="31" t="s">
        <v>24673</v>
      </c>
      <c r="F10063" s="31" t="s">
        <v>12612</v>
      </c>
      <c r="G10063" s="33">
        <v>-1243398.42</v>
      </c>
      <c r="H10063" s="33">
        <v>-1243398.42</v>
      </c>
      <c r="I10063" s="31" t="s">
        <v>9762</v>
      </c>
      <c r="J10063" s="31" t="s">
        <v>9763</v>
      </c>
      <c r="K10063" s="33">
        <v>-1243398.42</v>
      </c>
      <c r="L10063" s="31" t="s">
        <v>9764</v>
      </c>
      <c r="M10063" t="e">
        <f t="shared" si="444"/>
        <v>#VALUE!</v>
      </c>
    </row>
    <row r="10064" spans="1:13" hidden="1">
      <c r="A10064" s="31" t="s">
        <v>9849</v>
      </c>
      <c r="B10064" s="31" t="s">
        <v>24671</v>
      </c>
      <c r="C10064" s="31" t="s">
        <v>24672</v>
      </c>
      <c r="D10064" s="32">
        <v>44316</v>
      </c>
      <c r="E10064" s="31" t="s">
        <v>24673</v>
      </c>
      <c r="F10064" s="31" t="s">
        <v>9997</v>
      </c>
      <c r="G10064" s="33">
        <v>1243398.42</v>
      </c>
      <c r="H10064" s="33">
        <v>1243398.42</v>
      </c>
      <c r="I10064" s="31" t="s">
        <v>9762</v>
      </c>
      <c r="J10064" s="31" t="s">
        <v>9763</v>
      </c>
      <c r="K10064" s="33">
        <v>1243398.42</v>
      </c>
      <c r="L10064" s="31" t="s">
        <v>9764</v>
      </c>
      <c r="M10064" t="e">
        <f t="shared" si="444"/>
        <v>#VALUE!</v>
      </c>
    </row>
    <row r="10065" spans="1:13" hidden="1">
      <c r="A10065" s="31" t="s">
        <v>9849</v>
      </c>
      <c r="B10065" s="31" t="s">
        <v>24674</v>
      </c>
      <c r="C10065" s="31" t="s">
        <v>24675</v>
      </c>
      <c r="D10065" s="32">
        <v>44316</v>
      </c>
      <c r="E10065" s="31" t="s">
        <v>24676</v>
      </c>
      <c r="F10065" s="31" t="s">
        <v>12612</v>
      </c>
      <c r="G10065" s="33">
        <v>-1031362.2</v>
      </c>
      <c r="H10065" s="33">
        <v>-1031362.2</v>
      </c>
      <c r="I10065" s="31" t="s">
        <v>9762</v>
      </c>
      <c r="J10065" s="31" t="s">
        <v>9763</v>
      </c>
      <c r="K10065" s="33">
        <v>-1031362.2</v>
      </c>
      <c r="L10065" s="31" t="s">
        <v>9764</v>
      </c>
      <c r="M10065" t="e">
        <f t="shared" si="444"/>
        <v>#VALUE!</v>
      </c>
    </row>
    <row r="10066" spans="1:13" hidden="1">
      <c r="A10066" s="31" t="s">
        <v>9849</v>
      </c>
      <c r="B10066" s="31" t="s">
        <v>24674</v>
      </c>
      <c r="C10066" s="31" t="s">
        <v>24675</v>
      </c>
      <c r="D10066" s="32">
        <v>44316</v>
      </c>
      <c r="E10066" s="31" t="s">
        <v>24676</v>
      </c>
      <c r="F10066" s="31" t="s">
        <v>9997</v>
      </c>
      <c r="G10066" s="33">
        <v>1031362.2</v>
      </c>
      <c r="H10066" s="33">
        <v>1031362.2</v>
      </c>
      <c r="I10066" s="31" t="s">
        <v>9762</v>
      </c>
      <c r="J10066" s="31" t="s">
        <v>9763</v>
      </c>
      <c r="K10066" s="33">
        <v>1031362.2</v>
      </c>
      <c r="L10066" s="31" t="s">
        <v>9764</v>
      </c>
      <c r="M10066" t="e">
        <f t="shared" si="444"/>
        <v>#VALUE!</v>
      </c>
    </row>
    <row r="10067" spans="1:13" hidden="1">
      <c r="A10067" s="31" t="s">
        <v>9849</v>
      </c>
      <c r="B10067" s="31" t="s">
        <v>24677</v>
      </c>
      <c r="C10067" s="31" t="s">
        <v>24678</v>
      </c>
      <c r="D10067" s="32">
        <v>44316</v>
      </c>
      <c r="E10067" s="31" t="s">
        <v>24679</v>
      </c>
      <c r="F10067" s="31" t="s">
        <v>12612</v>
      </c>
      <c r="G10067" s="33">
        <v>-3408875</v>
      </c>
      <c r="H10067" s="33">
        <v>-3408875</v>
      </c>
      <c r="I10067" s="31" t="s">
        <v>9762</v>
      </c>
      <c r="J10067" s="31" t="s">
        <v>9763</v>
      </c>
      <c r="K10067" s="33">
        <v>-3408875</v>
      </c>
      <c r="L10067" s="31" t="s">
        <v>9764</v>
      </c>
      <c r="M10067" t="e">
        <f t="shared" si="444"/>
        <v>#VALUE!</v>
      </c>
    </row>
    <row r="10068" spans="1:13" hidden="1">
      <c r="A10068" s="31" t="s">
        <v>9849</v>
      </c>
      <c r="B10068" s="31" t="s">
        <v>24677</v>
      </c>
      <c r="C10068" s="31" t="s">
        <v>24678</v>
      </c>
      <c r="D10068" s="32">
        <v>44316</v>
      </c>
      <c r="E10068" s="31" t="s">
        <v>24679</v>
      </c>
      <c r="F10068" s="31" t="s">
        <v>9997</v>
      </c>
      <c r="G10068" s="33">
        <v>3408875</v>
      </c>
      <c r="H10068" s="33">
        <v>3408875</v>
      </c>
      <c r="I10068" s="31" t="s">
        <v>9762</v>
      </c>
      <c r="J10068" s="31" t="s">
        <v>9763</v>
      </c>
      <c r="K10068" s="33">
        <v>3408875</v>
      </c>
      <c r="L10068" s="31" t="s">
        <v>9764</v>
      </c>
      <c r="M10068" t="e">
        <f t="shared" si="444"/>
        <v>#VALUE!</v>
      </c>
    </row>
    <row r="10069" spans="1:13" hidden="1">
      <c r="A10069" s="31" t="s">
        <v>9849</v>
      </c>
      <c r="B10069" s="31" t="s">
        <v>24680</v>
      </c>
      <c r="C10069" s="31" t="s">
        <v>24681</v>
      </c>
      <c r="D10069" s="32">
        <v>44316</v>
      </c>
      <c r="E10069" s="31" t="s">
        <v>24682</v>
      </c>
      <c r="F10069" s="31" t="s">
        <v>12612</v>
      </c>
      <c r="G10069" s="33">
        <v>-1600000</v>
      </c>
      <c r="H10069" s="33">
        <v>-1600000</v>
      </c>
      <c r="I10069" s="31" t="s">
        <v>9762</v>
      </c>
      <c r="J10069" s="31" t="s">
        <v>9763</v>
      </c>
      <c r="K10069" s="33">
        <v>-1600000</v>
      </c>
      <c r="L10069" s="31" t="s">
        <v>9764</v>
      </c>
      <c r="M10069" t="e">
        <f t="shared" si="444"/>
        <v>#VALUE!</v>
      </c>
    </row>
    <row r="10070" spans="1:13" hidden="1">
      <c r="A10070" s="31" t="s">
        <v>9849</v>
      </c>
      <c r="B10070" s="31" t="s">
        <v>24680</v>
      </c>
      <c r="C10070" s="31" t="s">
        <v>24681</v>
      </c>
      <c r="D10070" s="32">
        <v>44316</v>
      </c>
      <c r="E10070" s="31" t="s">
        <v>24682</v>
      </c>
      <c r="F10070" s="31" t="s">
        <v>9997</v>
      </c>
      <c r="G10070" s="33">
        <v>1600000</v>
      </c>
      <c r="H10070" s="33">
        <v>1600000</v>
      </c>
      <c r="I10070" s="31" t="s">
        <v>9762</v>
      </c>
      <c r="J10070" s="31" t="s">
        <v>9763</v>
      </c>
      <c r="K10070" s="33">
        <v>1600000</v>
      </c>
      <c r="L10070" s="31" t="s">
        <v>9764</v>
      </c>
      <c r="M10070" t="e">
        <f t="shared" si="444"/>
        <v>#VALUE!</v>
      </c>
    </row>
    <row r="10071" spans="1:13" hidden="1">
      <c r="A10071" s="31" t="s">
        <v>9849</v>
      </c>
      <c r="B10071" s="31" t="s">
        <v>24683</v>
      </c>
      <c r="C10071" s="31" t="s">
        <v>24684</v>
      </c>
      <c r="D10071" s="32">
        <v>44316</v>
      </c>
      <c r="E10071" s="31" t="s">
        <v>24685</v>
      </c>
      <c r="F10071" s="31" t="s">
        <v>12612</v>
      </c>
      <c r="G10071" s="33">
        <v>-3518000</v>
      </c>
      <c r="H10071" s="33">
        <v>-3518000</v>
      </c>
      <c r="I10071" s="31" t="s">
        <v>9762</v>
      </c>
      <c r="J10071" s="31" t="s">
        <v>9763</v>
      </c>
      <c r="K10071" s="33">
        <v>-3518000</v>
      </c>
      <c r="L10071" s="31" t="s">
        <v>9764</v>
      </c>
      <c r="M10071" t="e">
        <f t="shared" si="444"/>
        <v>#VALUE!</v>
      </c>
    </row>
    <row r="10072" spans="1:13" hidden="1">
      <c r="A10072" s="31" t="s">
        <v>9849</v>
      </c>
      <c r="B10072" s="31" t="s">
        <v>24683</v>
      </c>
      <c r="C10072" s="31" t="s">
        <v>24684</v>
      </c>
      <c r="D10072" s="32">
        <v>44316</v>
      </c>
      <c r="E10072" s="31" t="s">
        <v>24685</v>
      </c>
      <c r="F10072" s="31" t="s">
        <v>9997</v>
      </c>
      <c r="G10072" s="33">
        <v>3518000</v>
      </c>
      <c r="H10072" s="33">
        <v>3518000</v>
      </c>
      <c r="I10072" s="31" t="s">
        <v>9762</v>
      </c>
      <c r="J10072" s="31" t="s">
        <v>9763</v>
      </c>
      <c r="K10072" s="33">
        <v>3518000</v>
      </c>
      <c r="L10072" s="31" t="s">
        <v>9764</v>
      </c>
      <c r="M10072" t="e">
        <f t="shared" si="444"/>
        <v>#VALUE!</v>
      </c>
    </row>
    <row r="10073" spans="1:13" hidden="1">
      <c r="A10073" s="31" t="s">
        <v>9849</v>
      </c>
      <c r="B10073" s="31" t="s">
        <v>24686</v>
      </c>
      <c r="C10073" s="31" t="s">
        <v>24687</v>
      </c>
      <c r="D10073" s="32">
        <v>44316</v>
      </c>
      <c r="E10073" s="31" t="s">
        <v>24688</v>
      </c>
      <c r="F10073" s="31" t="s">
        <v>12612</v>
      </c>
      <c r="G10073" s="33">
        <v>-2930870</v>
      </c>
      <c r="H10073" s="33">
        <v>-2930870</v>
      </c>
      <c r="I10073" s="31" t="s">
        <v>9762</v>
      </c>
      <c r="J10073" s="31" t="s">
        <v>9763</v>
      </c>
      <c r="K10073" s="33">
        <v>-2930870</v>
      </c>
      <c r="L10073" s="31" t="s">
        <v>9764</v>
      </c>
      <c r="M10073" t="e">
        <f t="shared" si="444"/>
        <v>#VALUE!</v>
      </c>
    </row>
    <row r="10074" spans="1:13" hidden="1">
      <c r="A10074" s="31" t="s">
        <v>9849</v>
      </c>
      <c r="B10074" s="31" t="s">
        <v>24686</v>
      </c>
      <c r="C10074" s="31" t="s">
        <v>24687</v>
      </c>
      <c r="D10074" s="32">
        <v>44316</v>
      </c>
      <c r="E10074" s="31" t="s">
        <v>24688</v>
      </c>
      <c r="F10074" s="31" t="s">
        <v>9997</v>
      </c>
      <c r="G10074" s="33">
        <v>2930870</v>
      </c>
      <c r="H10074" s="33">
        <v>2930870</v>
      </c>
      <c r="I10074" s="31" t="s">
        <v>9762</v>
      </c>
      <c r="J10074" s="31" t="s">
        <v>9763</v>
      </c>
      <c r="K10074" s="33">
        <v>2930870</v>
      </c>
      <c r="L10074" s="31" t="s">
        <v>9764</v>
      </c>
      <c r="M10074" t="e">
        <f t="shared" si="444"/>
        <v>#VALUE!</v>
      </c>
    </row>
    <row r="10075" spans="1:13" hidden="1">
      <c r="A10075" s="31" t="s">
        <v>9849</v>
      </c>
      <c r="B10075" s="31" t="s">
        <v>24689</v>
      </c>
      <c r="C10075" s="31" t="s">
        <v>24690</v>
      </c>
      <c r="D10075" s="32">
        <v>44316</v>
      </c>
      <c r="E10075" s="31" t="s">
        <v>24691</v>
      </c>
      <c r="F10075" s="31" t="s">
        <v>12612</v>
      </c>
      <c r="G10075" s="33">
        <v>-379076</v>
      </c>
      <c r="H10075" s="33">
        <v>-379076</v>
      </c>
      <c r="I10075" s="31" t="s">
        <v>9762</v>
      </c>
      <c r="J10075" s="31" t="s">
        <v>9763</v>
      </c>
      <c r="K10075" s="33">
        <v>-379076</v>
      </c>
      <c r="L10075" s="31" t="s">
        <v>9764</v>
      </c>
      <c r="M10075" t="e">
        <f t="shared" si="444"/>
        <v>#VALUE!</v>
      </c>
    </row>
    <row r="10076" spans="1:13" hidden="1">
      <c r="A10076" s="31" t="s">
        <v>9849</v>
      </c>
      <c r="B10076" s="31" t="s">
        <v>24689</v>
      </c>
      <c r="C10076" s="31" t="s">
        <v>24690</v>
      </c>
      <c r="D10076" s="32">
        <v>44316</v>
      </c>
      <c r="E10076" s="31" t="s">
        <v>24691</v>
      </c>
      <c r="F10076" s="31" t="s">
        <v>9997</v>
      </c>
      <c r="G10076" s="33">
        <v>379076</v>
      </c>
      <c r="H10076" s="33">
        <v>379076</v>
      </c>
      <c r="I10076" s="31" t="s">
        <v>9762</v>
      </c>
      <c r="J10076" s="31" t="s">
        <v>9763</v>
      </c>
      <c r="K10076" s="33">
        <v>379076</v>
      </c>
      <c r="L10076" s="31" t="s">
        <v>9764</v>
      </c>
      <c r="M10076" t="e">
        <f t="shared" si="444"/>
        <v>#VALUE!</v>
      </c>
    </row>
    <row r="10077" spans="1:13" hidden="1">
      <c r="A10077" s="31" t="s">
        <v>9849</v>
      </c>
      <c r="B10077" s="31" t="s">
        <v>24692</v>
      </c>
      <c r="C10077" s="31" t="s">
        <v>24693</v>
      </c>
      <c r="D10077" s="32">
        <v>44316</v>
      </c>
      <c r="E10077" s="31" t="s">
        <v>24694</v>
      </c>
      <c r="F10077" s="31" t="s">
        <v>12612</v>
      </c>
      <c r="G10077" s="33">
        <v>-150313.65</v>
      </c>
      <c r="H10077" s="33">
        <v>-150313.65</v>
      </c>
      <c r="I10077" s="31" t="s">
        <v>9762</v>
      </c>
      <c r="J10077" s="31" t="s">
        <v>9763</v>
      </c>
      <c r="K10077" s="33">
        <v>-150313.65</v>
      </c>
      <c r="L10077" s="31" t="s">
        <v>9764</v>
      </c>
      <c r="M10077" t="e">
        <f t="shared" si="444"/>
        <v>#VALUE!</v>
      </c>
    </row>
    <row r="10078" spans="1:13" hidden="1">
      <c r="A10078" s="31" t="s">
        <v>9849</v>
      </c>
      <c r="B10078" s="31" t="s">
        <v>24692</v>
      </c>
      <c r="C10078" s="31" t="s">
        <v>24693</v>
      </c>
      <c r="D10078" s="32">
        <v>44316</v>
      </c>
      <c r="E10078" s="31" t="s">
        <v>24694</v>
      </c>
      <c r="F10078" s="31" t="s">
        <v>9997</v>
      </c>
      <c r="G10078" s="33">
        <v>150313.65</v>
      </c>
      <c r="H10078" s="33">
        <v>150313.65</v>
      </c>
      <c r="I10078" s="31" t="s">
        <v>9762</v>
      </c>
      <c r="J10078" s="31" t="s">
        <v>9763</v>
      </c>
      <c r="K10078" s="33">
        <v>150313.65</v>
      </c>
      <c r="L10078" s="31" t="s">
        <v>9764</v>
      </c>
      <c r="M10078" t="e">
        <f t="shared" si="444"/>
        <v>#VALUE!</v>
      </c>
    </row>
    <row r="10079" spans="1:13" hidden="1">
      <c r="A10079" s="31" t="s">
        <v>9849</v>
      </c>
      <c r="B10079" s="31" t="s">
        <v>24695</v>
      </c>
      <c r="C10079" s="31" t="s">
        <v>24696</v>
      </c>
      <c r="D10079" s="32">
        <v>44316</v>
      </c>
      <c r="E10079" s="31" t="s">
        <v>24697</v>
      </c>
      <c r="F10079" s="31" t="s">
        <v>12612</v>
      </c>
      <c r="G10079" s="33">
        <v>-4375000</v>
      </c>
      <c r="H10079" s="33">
        <v>-4375000</v>
      </c>
      <c r="I10079" s="31" t="s">
        <v>9762</v>
      </c>
      <c r="J10079" s="31" t="s">
        <v>9763</v>
      </c>
      <c r="K10079" s="33">
        <v>-4375000</v>
      </c>
      <c r="L10079" s="31" t="s">
        <v>9764</v>
      </c>
      <c r="M10079" t="e">
        <f t="shared" si="444"/>
        <v>#VALUE!</v>
      </c>
    </row>
    <row r="10080" spans="1:13" hidden="1">
      <c r="A10080" s="31" t="s">
        <v>9849</v>
      </c>
      <c r="B10080" s="31" t="s">
        <v>24695</v>
      </c>
      <c r="C10080" s="31" t="s">
        <v>24696</v>
      </c>
      <c r="D10080" s="32">
        <v>44316</v>
      </c>
      <c r="E10080" s="31" t="s">
        <v>24697</v>
      </c>
      <c r="F10080" s="31" t="s">
        <v>9997</v>
      </c>
      <c r="G10080" s="33">
        <v>4375000</v>
      </c>
      <c r="H10080" s="33">
        <v>4375000</v>
      </c>
      <c r="I10080" s="31" t="s">
        <v>9762</v>
      </c>
      <c r="J10080" s="31" t="s">
        <v>9763</v>
      </c>
      <c r="K10080" s="33">
        <v>4375000</v>
      </c>
      <c r="L10080" s="31" t="s">
        <v>9764</v>
      </c>
      <c r="M10080" t="e">
        <f t="shared" si="444"/>
        <v>#VALUE!</v>
      </c>
    </row>
    <row r="10081" spans="1:13" hidden="1">
      <c r="A10081" s="31" t="s">
        <v>9849</v>
      </c>
      <c r="B10081" s="31" t="s">
        <v>24698</v>
      </c>
      <c r="C10081" s="31" t="s">
        <v>24699</v>
      </c>
      <c r="D10081" s="32">
        <v>44316</v>
      </c>
      <c r="E10081" s="31" t="s">
        <v>24700</v>
      </c>
      <c r="F10081" s="31" t="s">
        <v>12612</v>
      </c>
      <c r="G10081" s="33">
        <v>-108875.93</v>
      </c>
      <c r="H10081" s="33">
        <v>-108875.93</v>
      </c>
      <c r="I10081" s="31" t="s">
        <v>9762</v>
      </c>
      <c r="J10081" s="31" t="s">
        <v>9763</v>
      </c>
      <c r="K10081" s="33">
        <v>-108875.93</v>
      </c>
      <c r="L10081" s="31" t="s">
        <v>9764</v>
      </c>
      <c r="M10081" t="e">
        <f t="shared" si="444"/>
        <v>#VALUE!</v>
      </c>
    </row>
    <row r="10082" spans="1:13" hidden="1">
      <c r="A10082" s="31" t="s">
        <v>9849</v>
      </c>
      <c r="B10082" s="31" t="s">
        <v>24698</v>
      </c>
      <c r="C10082" s="31" t="s">
        <v>24699</v>
      </c>
      <c r="D10082" s="32">
        <v>44316</v>
      </c>
      <c r="E10082" s="31" t="s">
        <v>24700</v>
      </c>
      <c r="F10082" s="31" t="s">
        <v>9997</v>
      </c>
      <c r="G10082" s="33">
        <v>108875.93</v>
      </c>
      <c r="H10082" s="33">
        <v>108875.93</v>
      </c>
      <c r="I10082" s="31" t="s">
        <v>9762</v>
      </c>
      <c r="J10082" s="31" t="s">
        <v>9763</v>
      </c>
      <c r="K10082" s="33">
        <v>108875.93</v>
      </c>
      <c r="L10082" s="31" t="s">
        <v>9764</v>
      </c>
      <c r="M10082" t="e">
        <f t="shared" si="444"/>
        <v>#VALUE!</v>
      </c>
    </row>
    <row r="10083" spans="1:13" hidden="1">
      <c r="A10083" s="31" t="s">
        <v>9849</v>
      </c>
      <c r="B10083" s="31" t="s">
        <v>24701</v>
      </c>
      <c r="C10083" s="31" t="s">
        <v>24702</v>
      </c>
      <c r="D10083" s="32">
        <v>44316</v>
      </c>
      <c r="E10083" s="31" t="s">
        <v>24703</v>
      </c>
      <c r="F10083" s="31" t="s">
        <v>12612</v>
      </c>
      <c r="G10083" s="33">
        <v>-11564</v>
      </c>
      <c r="H10083" s="33">
        <v>-11564</v>
      </c>
      <c r="I10083" s="31" t="s">
        <v>9762</v>
      </c>
      <c r="J10083" s="31" t="s">
        <v>9763</v>
      </c>
      <c r="K10083" s="33">
        <v>-11564</v>
      </c>
      <c r="L10083" s="31" t="s">
        <v>9764</v>
      </c>
      <c r="M10083" t="e">
        <f t="shared" si="444"/>
        <v>#VALUE!</v>
      </c>
    </row>
    <row r="10084" spans="1:13" hidden="1">
      <c r="A10084" s="31" t="s">
        <v>9849</v>
      </c>
      <c r="B10084" s="31" t="s">
        <v>24701</v>
      </c>
      <c r="C10084" s="31" t="s">
        <v>24702</v>
      </c>
      <c r="D10084" s="32">
        <v>44316</v>
      </c>
      <c r="E10084" s="31" t="s">
        <v>24703</v>
      </c>
      <c r="F10084" s="31" t="s">
        <v>19081</v>
      </c>
      <c r="G10084" s="33">
        <v>11564</v>
      </c>
      <c r="H10084" s="33">
        <v>11564</v>
      </c>
      <c r="I10084" s="31" t="s">
        <v>9762</v>
      </c>
      <c r="J10084" s="31" t="s">
        <v>9763</v>
      </c>
      <c r="K10084" s="33">
        <v>11564</v>
      </c>
      <c r="L10084" s="31" t="s">
        <v>9764</v>
      </c>
      <c r="M10084" t="e">
        <f t="shared" si="444"/>
        <v>#VALUE!</v>
      </c>
    </row>
    <row r="10085" spans="1:13" hidden="1">
      <c r="A10085" s="31" t="s">
        <v>9849</v>
      </c>
      <c r="B10085" s="31" t="s">
        <v>24704</v>
      </c>
      <c r="C10085" s="31" t="s">
        <v>24705</v>
      </c>
      <c r="D10085" s="32">
        <v>44316</v>
      </c>
      <c r="E10085" s="31" t="s">
        <v>24706</v>
      </c>
      <c r="F10085" s="31" t="s">
        <v>12612</v>
      </c>
      <c r="G10085" s="33">
        <v>-7500</v>
      </c>
      <c r="H10085" s="33">
        <v>-7500</v>
      </c>
      <c r="I10085" s="31" t="s">
        <v>9762</v>
      </c>
      <c r="J10085" s="31" t="s">
        <v>9763</v>
      </c>
      <c r="K10085" s="33">
        <v>-7500</v>
      </c>
      <c r="L10085" s="31" t="s">
        <v>9764</v>
      </c>
      <c r="M10085" t="e">
        <f t="shared" si="444"/>
        <v>#VALUE!</v>
      </c>
    </row>
    <row r="10086" spans="1:13" hidden="1">
      <c r="A10086" s="31" t="s">
        <v>9849</v>
      </c>
      <c r="B10086" s="31" t="s">
        <v>24704</v>
      </c>
      <c r="C10086" s="31" t="s">
        <v>24705</v>
      </c>
      <c r="D10086" s="32">
        <v>44316</v>
      </c>
      <c r="E10086" s="31" t="s">
        <v>24706</v>
      </c>
      <c r="F10086" s="31" t="s">
        <v>19081</v>
      </c>
      <c r="G10086" s="33">
        <v>7500</v>
      </c>
      <c r="H10086" s="33">
        <v>7500</v>
      </c>
      <c r="I10086" s="31" t="s">
        <v>9762</v>
      </c>
      <c r="J10086" s="31" t="s">
        <v>9763</v>
      </c>
      <c r="K10086" s="33">
        <v>7500</v>
      </c>
      <c r="L10086" s="31" t="s">
        <v>9764</v>
      </c>
      <c r="M10086" t="e">
        <f t="shared" si="444"/>
        <v>#VALUE!</v>
      </c>
    </row>
    <row r="10087" spans="1:13" hidden="1">
      <c r="A10087" s="31" t="s">
        <v>9849</v>
      </c>
      <c r="B10087" s="31" t="s">
        <v>24707</v>
      </c>
      <c r="C10087" s="31" t="s">
        <v>24708</v>
      </c>
      <c r="D10087" s="32">
        <v>44316</v>
      </c>
      <c r="E10087" s="31" t="s">
        <v>24709</v>
      </c>
      <c r="F10087" s="31" t="s">
        <v>12612</v>
      </c>
      <c r="G10087" s="33">
        <v>-2340</v>
      </c>
      <c r="H10087" s="33">
        <v>-2340</v>
      </c>
      <c r="I10087" s="31" t="s">
        <v>9762</v>
      </c>
      <c r="J10087" s="31" t="s">
        <v>9763</v>
      </c>
      <c r="K10087" s="33">
        <v>-2340</v>
      </c>
      <c r="L10087" s="31" t="s">
        <v>9764</v>
      </c>
      <c r="M10087" t="e">
        <f t="shared" si="444"/>
        <v>#VALUE!</v>
      </c>
    </row>
    <row r="10088" spans="1:13" hidden="1">
      <c r="A10088" s="31" t="s">
        <v>9849</v>
      </c>
      <c r="B10088" s="31" t="s">
        <v>24707</v>
      </c>
      <c r="C10088" s="31" t="s">
        <v>24708</v>
      </c>
      <c r="D10088" s="32">
        <v>44316</v>
      </c>
      <c r="E10088" s="31" t="s">
        <v>24709</v>
      </c>
      <c r="F10088" s="31" t="s">
        <v>9875</v>
      </c>
      <c r="G10088" s="33">
        <v>2340</v>
      </c>
      <c r="H10088" s="33">
        <v>2340</v>
      </c>
      <c r="I10088" s="31" t="s">
        <v>9762</v>
      </c>
      <c r="J10088" s="31" t="s">
        <v>9763</v>
      </c>
      <c r="K10088" s="33">
        <v>2340</v>
      </c>
      <c r="L10088" s="31" t="s">
        <v>9764</v>
      </c>
      <c r="M10088" t="e">
        <f t="shared" si="444"/>
        <v>#VALUE!</v>
      </c>
    </row>
    <row r="10089" spans="1:13" hidden="1">
      <c r="A10089" s="31" t="s">
        <v>9849</v>
      </c>
      <c r="B10089" s="31" t="s">
        <v>24710</v>
      </c>
      <c r="C10089" s="31" t="s">
        <v>24711</v>
      </c>
      <c r="D10089" s="32">
        <v>44316</v>
      </c>
      <c r="E10089" s="31" t="s">
        <v>24712</v>
      </c>
      <c r="F10089" s="31" t="s">
        <v>12612</v>
      </c>
      <c r="G10089" s="33">
        <v>-49829.91</v>
      </c>
      <c r="H10089" s="33">
        <v>-49829.91</v>
      </c>
      <c r="I10089" s="31" t="s">
        <v>9762</v>
      </c>
      <c r="J10089" s="31" t="s">
        <v>9763</v>
      </c>
      <c r="K10089" s="33">
        <v>-49829.91</v>
      </c>
      <c r="L10089" s="31" t="s">
        <v>9764</v>
      </c>
      <c r="M10089" t="e">
        <f t="shared" si="444"/>
        <v>#VALUE!</v>
      </c>
    </row>
    <row r="10090" spans="1:13" hidden="1">
      <c r="A10090" s="31" t="s">
        <v>9849</v>
      </c>
      <c r="B10090" s="31" t="s">
        <v>24710</v>
      </c>
      <c r="C10090" s="31" t="s">
        <v>24711</v>
      </c>
      <c r="D10090" s="32">
        <v>44316</v>
      </c>
      <c r="E10090" s="31" t="s">
        <v>24712</v>
      </c>
      <c r="F10090" s="31" t="s">
        <v>9875</v>
      </c>
      <c r="G10090" s="33">
        <v>49829.91</v>
      </c>
      <c r="H10090" s="33">
        <v>49829.91</v>
      </c>
      <c r="I10090" s="31" t="s">
        <v>9762</v>
      </c>
      <c r="J10090" s="31" t="s">
        <v>9763</v>
      </c>
      <c r="K10090" s="33">
        <v>49829.91</v>
      </c>
      <c r="L10090" s="31" t="s">
        <v>9764</v>
      </c>
      <c r="M10090" t="e">
        <f t="shared" si="444"/>
        <v>#VALUE!</v>
      </c>
    </row>
    <row r="10091" spans="1:13" hidden="1">
      <c r="A10091" s="31" t="s">
        <v>9849</v>
      </c>
      <c r="B10091" s="31" t="s">
        <v>24713</v>
      </c>
      <c r="C10091" s="31" t="s">
        <v>24714</v>
      </c>
      <c r="D10091" s="32">
        <v>44316</v>
      </c>
      <c r="E10091" s="31" t="s">
        <v>24715</v>
      </c>
      <c r="F10091" s="31" t="s">
        <v>12612</v>
      </c>
      <c r="G10091" s="33">
        <v>-13000</v>
      </c>
      <c r="H10091" s="33">
        <v>-13000</v>
      </c>
      <c r="I10091" s="31" t="s">
        <v>9762</v>
      </c>
      <c r="J10091" s="31" t="s">
        <v>9763</v>
      </c>
      <c r="K10091" s="33">
        <v>-13000</v>
      </c>
      <c r="L10091" s="31" t="s">
        <v>9764</v>
      </c>
      <c r="M10091" t="e">
        <f t="shared" si="444"/>
        <v>#VALUE!</v>
      </c>
    </row>
    <row r="10092" spans="1:13" hidden="1">
      <c r="A10092" s="31" t="s">
        <v>9849</v>
      </c>
      <c r="B10092" s="31" t="s">
        <v>24713</v>
      </c>
      <c r="C10092" s="31" t="s">
        <v>24714</v>
      </c>
      <c r="D10092" s="32">
        <v>44316</v>
      </c>
      <c r="E10092" s="31" t="s">
        <v>24715</v>
      </c>
      <c r="F10092" s="31" t="s">
        <v>19081</v>
      </c>
      <c r="G10092" s="33">
        <v>13000</v>
      </c>
      <c r="H10092" s="33">
        <v>13000</v>
      </c>
      <c r="I10092" s="31" t="s">
        <v>9762</v>
      </c>
      <c r="J10092" s="31" t="s">
        <v>9763</v>
      </c>
      <c r="K10092" s="33">
        <v>13000</v>
      </c>
      <c r="L10092" s="31" t="s">
        <v>9764</v>
      </c>
      <c r="M10092" t="e">
        <f t="shared" si="444"/>
        <v>#VALUE!</v>
      </c>
    </row>
    <row r="10093" spans="1:13" hidden="1">
      <c r="A10093" s="31" t="s">
        <v>9849</v>
      </c>
      <c r="B10093" s="31" t="s">
        <v>24716</v>
      </c>
      <c r="C10093" s="31" t="s">
        <v>24717</v>
      </c>
      <c r="D10093" s="32">
        <v>44316</v>
      </c>
      <c r="E10093" s="31" t="s">
        <v>24718</v>
      </c>
      <c r="F10093" s="31" t="s">
        <v>12612</v>
      </c>
      <c r="G10093" s="33">
        <v>-1600</v>
      </c>
      <c r="H10093" s="33">
        <v>-1600</v>
      </c>
      <c r="I10093" s="31" t="s">
        <v>9762</v>
      </c>
      <c r="J10093" s="31" t="s">
        <v>9763</v>
      </c>
      <c r="K10093" s="33">
        <v>-1600</v>
      </c>
      <c r="L10093" s="31" t="s">
        <v>9764</v>
      </c>
      <c r="M10093" t="e">
        <f t="shared" si="444"/>
        <v>#VALUE!</v>
      </c>
    </row>
    <row r="10094" spans="1:13" hidden="1">
      <c r="A10094" s="31" t="s">
        <v>9849</v>
      </c>
      <c r="B10094" s="31" t="s">
        <v>24716</v>
      </c>
      <c r="C10094" s="31" t="s">
        <v>24717</v>
      </c>
      <c r="D10094" s="32">
        <v>44316</v>
      </c>
      <c r="E10094" s="31" t="s">
        <v>24718</v>
      </c>
      <c r="F10094" s="31" t="s">
        <v>9875</v>
      </c>
      <c r="G10094" s="33">
        <v>1600</v>
      </c>
      <c r="H10094" s="33">
        <v>1600</v>
      </c>
      <c r="I10094" s="31" t="s">
        <v>9762</v>
      </c>
      <c r="J10094" s="31" t="s">
        <v>9763</v>
      </c>
      <c r="K10094" s="33">
        <v>1600</v>
      </c>
      <c r="L10094" s="31" t="s">
        <v>9764</v>
      </c>
      <c r="M10094" t="e">
        <f t="shared" si="444"/>
        <v>#VALUE!</v>
      </c>
    </row>
    <row r="10095" spans="1:13" hidden="1">
      <c r="A10095" s="31" t="s">
        <v>9849</v>
      </c>
      <c r="B10095" s="31" t="s">
        <v>24719</v>
      </c>
      <c r="C10095" s="31" t="s">
        <v>24720</v>
      </c>
      <c r="D10095" s="32">
        <v>44316</v>
      </c>
      <c r="E10095" s="31" t="s">
        <v>24721</v>
      </c>
      <c r="F10095" s="31" t="s">
        <v>12612</v>
      </c>
      <c r="G10095" s="33">
        <v>-612185</v>
      </c>
      <c r="H10095" s="33">
        <v>-612185</v>
      </c>
      <c r="I10095" s="31" t="s">
        <v>9762</v>
      </c>
      <c r="J10095" s="31" t="s">
        <v>9763</v>
      </c>
      <c r="K10095" s="33">
        <v>-612185</v>
      </c>
      <c r="L10095" s="31" t="s">
        <v>9764</v>
      </c>
      <c r="M10095" t="e">
        <f t="shared" si="444"/>
        <v>#VALUE!</v>
      </c>
    </row>
    <row r="10096" spans="1:13" hidden="1">
      <c r="A10096" s="31" t="s">
        <v>9849</v>
      </c>
      <c r="B10096" s="31" t="s">
        <v>24719</v>
      </c>
      <c r="C10096" s="31" t="s">
        <v>24720</v>
      </c>
      <c r="D10096" s="32">
        <v>44316</v>
      </c>
      <c r="E10096" s="31" t="s">
        <v>24721</v>
      </c>
      <c r="F10096" s="31" t="s">
        <v>9875</v>
      </c>
      <c r="G10096" s="33">
        <v>612175</v>
      </c>
      <c r="H10096" s="33">
        <v>612175</v>
      </c>
      <c r="I10096" s="31" t="s">
        <v>9762</v>
      </c>
      <c r="J10096" s="31" t="s">
        <v>9763</v>
      </c>
      <c r="K10096" s="33">
        <v>612175</v>
      </c>
      <c r="L10096" s="31" t="s">
        <v>9764</v>
      </c>
      <c r="M10096" t="e">
        <f t="shared" si="444"/>
        <v>#VALUE!</v>
      </c>
    </row>
    <row r="10097" spans="1:13" hidden="1">
      <c r="A10097" s="31" t="s">
        <v>9849</v>
      </c>
      <c r="B10097" s="31" t="s">
        <v>24719</v>
      </c>
      <c r="C10097" s="31" t="s">
        <v>24720</v>
      </c>
      <c r="D10097" s="32">
        <v>44316</v>
      </c>
      <c r="E10097" s="31" t="s">
        <v>24721</v>
      </c>
      <c r="F10097" s="31" t="s">
        <v>19081</v>
      </c>
      <c r="G10097" s="33">
        <v>10</v>
      </c>
      <c r="H10097" s="33">
        <v>10</v>
      </c>
      <c r="I10097" s="31" t="s">
        <v>9762</v>
      </c>
      <c r="J10097" s="31" t="s">
        <v>9763</v>
      </c>
      <c r="K10097" s="33">
        <v>10</v>
      </c>
      <c r="L10097" s="31" t="s">
        <v>9764</v>
      </c>
      <c r="M10097" t="e">
        <f t="shared" si="444"/>
        <v>#VALUE!</v>
      </c>
    </row>
    <row r="10098" spans="1:13" hidden="1">
      <c r="A10098" s="31" t="s">
        <v>9849</v>
      </c>
      <c r="B10098" s="31" t="s">
        <v>24722</v>
      </c>
      <c r="C10098" s="31" t="s">
        <v>24723</v>
      </c>
      <c r="D10098" s="32">
        <v>44316</v>
      </c>
      <c r="E10098" s="31" t="s">
        <v>24724</v>
      </c>
      <c r="F10098" s="31" t="s">
        <v>12612</v>
      </c>
      <c r="G10098" s="33">
        <v>-80</v>
      </c>
      <c r="H10098" s="33">
        <v>-80</v>
      </c>
      <c r="I10098" s="31" t="s">
        <v>9762</v>
      </c>
      <c r="J10098" s="31" t="s">
        <v>9763</v>
      </c>
      <c r="K10098" s="33">
        <v>-80</v>
      </c>
      <c r="L10098" s="31" t="s">
        <v>9764</v>
      </c>
      <c r="M10098" t="e">
        <f t="shared" si="444"/>
        <v>#VALUE!</v>
      </c>
    </row>
    <row r="10099" spans="1:13" hidden="1">
      <c r="A10099" s="31" t="s">
        <v>9849</v>
      </c>
      <c r="B10099" s="31" t="s">
        <v>24722</v>
      </c>
      <c r="C10099" s="31" t="s">
        <v>24723</v>
      </c>
      <c r="D10099" s="32">
        <v>44316</v>
      </c>
      <c r="E10099" s="31" t="s">
        <v>24724</v>
      </c>
      <c r="F10099" s="31" t="s">
        <v>10071</v>
      </c>
      <c r="G10099" s="33">
        <v>80</v>
      </c>
      <c r="H10099" s="33">
        <v>80</v>
      </c>
      <c r="I10099" s="31" t="s">
        <v>9762</v>
      </c>
      <c r="J10099" s="31" t="s">
        <v>9763</v>
      </c>
      <c r="K10099" s="33">
        <v>80</v>
      </c>
      <c r="L10099" s="31" t="s">
        <v>9764</v>
      </c>
      <c r="M10099" t="e">
        <f t="shared" si="444"/>
        <v>#VALUE!</v>
      </c>
    </row>
    <row r="10100" spans="1:13" hidden="1">
      <c r="A10100" s="31" t="s">
        <v>9849</v>
      </c>
      <c r="B10100" s="31" t="s">
        <v>24725</v>
      </c>
      <c r="C10100" s="31" t="s">
        <v>24726</v>
      </c>
      <c r="D10100" s="32">
        <v>44316</v>
      </c>
      <c r="E10100" s="31" t="s">
        <v>24727</v>
      </c>
      <c r="F10100" s="31" t="s">
        <v>12612</v>
      </c>
      <c r="G10100" s="33">
        <v>-1682.35</v>
      </c>
      <c r="H10100" s="33">
        <v>-1682.35</v>
      </c>
      <c r="I10100" s="31" t="s">
        <v>9762</v>
      </c>
      <c r="J10100" s="31" t="s">
        <v>9763</v>
      </c>
      <c r="K10100" s="33">
        <v>-1682.35</v>
      </c>
      <c r="L10100" s="31" t="s">
        <v>9764</v>
      </c>
      <c r="M10100" t="e">
        <f t="shared" si="444"/>
        <v>#VALUE!</v>
      </c>
    </row>
    <row r="10101" spans="1:13" hidden="1">
      <c r="A10101" s="31" t="s">
        <v>9849</v>
      </c>
      <c r="B10101" s="31" t="s">
        <v>24725</v>
      </c>
      <c r="C10101" s="31" t="s">
        <v>24726</v>
      </c>
      <c r="D10101" s="32">
        <v>44316</v>
      </c>
      <c r="E10101" s="31" t="s">
        <v>24727</v>
      </c>
      <c r="F10101" s="31" t="s">
        <v>10071</v>
      </c>
      <c r="G10101" s="33">
        <v>1682.35</v>
      </c>
      <c r="H10101" s="33">
        <v>1682.35</v>
      </c>
      <c r="I10101" s="31" t="s">
        <v>9762</v>
      </c>
      <c r="J10101" s="31" t="s">
        <v>9763</v>
      </c>
      <c r="K10101" s="33">
        <v>1682.35</v>
      </c>
      <c r="L10101" s="31" t="s">
        <v>9764</v>
      </c>
      <c r="M10101" t="e">
        <f t="shared" si="444"/>
        <v>#VALUE!</v>
      </c>
    </row>
    <row r="10102" spans="1:13" hidden="1">
      <c r="A10102" s="31" t="s">
        <v>9849</v>
      </c>
      <c r="B10102" s="31" t="s">
        <v>24728</v>
      </c>
      <c r="C10102" s="31" t="s">
        <v>24729</v>
      </c>
      <c r="D10102" s="32">
        <v>44316</v>
      </c>
      <c r="E10102" s="31" t="s">
        <v>24730</v>
      </c>
      <c r="F10102" s="31" t="s">
        <v>12612</v>
      </c>
      <c r="G10102" s="33">
        <v>-440</v>
      </c>
      <c r="H10102" s="33">
        <v>-440</v>
      </c>
      <c r="I10102" s="31" t="s">
        <v>9762</v>
      </c>
      <c r="J10102" s="31" t="s">
        <v>9763</v>
      </c>
      <c r="K10102" s="33">
        <v>-440</v>
      </c>
      <c r="L10102" s="31" t="s">
        <v>9764</v>
      </c>
      <c r="M10102" t="e">
        <f t="shared" si="444"/>
        <v>#VALUE!</v>
      </c>
    </row>
    <row r="10103" spans="1:13" hidden="1">
      <c r="A10103" s="31" t="s">
        <v>9849</v>
      </c>
      <c r="B10103" s="31" t="s">
        <v>24728</v>
      </c>
      <c r="C10103" s="31" t="s">
        <v>24729</v>
      </c>
      <c r="D10103" s="32">
        <v>44316</v>
      </c>
      <c r="E10103" s="31" t="s">
        <v>24730</v>
      </c>
      <c r="F10103" s="31" t="s">
        <v>9962</v>
      </c>
      <c r="G10103" s="33">
        <v>440</v>
      </c>
      <c r="H10103" s="33">
        <v>440</v>
      </c>
      <c r="I10103" s="31" t="s">
        <v>9762</v>
      </c>
      <c r="J10103" s="31" t="s">
        <v>9763</v>
      </c>
      <c r="K10103" s="33">
        <v>440</v>
      </c>
      <c r="L10103" s="31" t="s">
        <v>9764</v>
      </c>
      <c r="M10103" t="e">
        <f t="shared" si="444"/>
        <v>#VALUE!</v>
      </c>
    </row>
    <row r="10104" spans="1:13" hidden="1">
      <c r="A10104" s="31" t="s">
        <v>9849</v>
      </c>
      <c r="B10104" s="31" t="s">
        <v>24731</v>
      </c>
      <c r="C10104" s="31" t="s">
        <v>24732</v>
      </c>
      <c r="D10104" s="32">
        <v>44316</v>
      </c>
      <c r="E10104" s="31" t="s">
        <v>24733</v>
      </c>
      <c r="F10104" s="31" t="s">
        <v>12612</v>
      </c>
      <c r="G10104" s="33">
        <v>-2415</v>
      </c>
      <c r="H10104" s="33">
        <v>-2415</v>
      </c>
      <c r="I10104" s="31" t="s">
        <v>9762</v>
      </c>
      <c r="J10104" s="31" t="s">
        <v>9763</v>
      </c>
      <c r="K10104" s="33">
        <v>-2415</v>
      </c>
      <c r="L10104" s="31" t="s">
        <v>9764</v>
      </c>
      <c r="M10104" t="e">
        <f t="shared" si="444"/>
        <v>#VALUE!</v>
      </c>
    </row>
    <row r="10105" spans="1:13" hidden="1">
      <c r="A10105" s="31" t="s">
        <v>9849</v>
      </c>
      <c r="B10105" s="31" t="s">
        <v>24731</v>
      </c>
      <c r="C10105" s="31" t="s">
        <v>24732</v>
      </c>
      <c r="D10105" s="32">
        <v>44316</v>
      </c>
      <c r="E10105" s="31" t="s">
        <v>24733</v>
      </c>
      <c r="F10105" s="31" t="s">
        <v>9875</v>
      </c>
      <c r="G10105" s="33">
        <v>2415</v>
      </c>
      <c r="H10105" s="33">
        <v>2415</v>
      </c>
      <c r="I10105" s="31" t="s">
        <v>9762</v>
      </c>
      <c r="J10105" s="31" t="s">
        <v>9763</v>
      </c>
      <c r="K10105" s="33">
        <v>2415</v>
      </c>
      <c r="L10105" s="31" t="s">
        <v>9764</v>
      </c>
      <c r="M10105" t="e">
        <f t="shared" si="444"/>
        <v>#VALUE!</v>
      </c>
    </row>
    <row r="10106" spans="1:13" hidden="1">
      <c r="A10106" s="31" t="s">
        <v>9849</v>
      </c>
      <c r="B10106" s="31" t="s">
        <v>24734</v>
      </c>
      <c r="C10106" s="31" t="s">
        <v>24735</v>
      </c>
      <c r="D10106" s="32">
        <v>44316</v>
      </c>
      <c r="E10106" s="31" t="s">
        <v>24736</v>
      </c>
      <c r="F10106" s="31" t="s">
        <v>12612</v>
      </c>
      <c r="G10106" s="33">
        <v>-13671.03</v>
      </c>
      <c r="H10106" s="33">
        <v>-13671.03</v>
      </c>
      <c r="I10106" s="31" t="s">
        <v>9762</v>
      </c>
      <c r="J10106" s="31" t="s">
        <v>9763</v>
      </c>
      <c r="K10106" s="33">
        <v>-13671.03</v>
      </c>
      <c r="L10106" s="31" t="s">
        <v>9764</v>
      </c>
      <c r="M10106" t="e">
        <f t="shared" si="444"/>
        <v>#VALUE!</v>
      </c>
    </row>
    <row r="10107" spans="1:13" hidden="1">
      <c r="A10107" s="31" t="s">
        <v>9849</v>
      </c>
      <c r="B10107" s="31" t="s">
        <v>24734</v>
      </c>
      <c r="C10107" s="31" t="s">
        <v>24735</v>
      </c>
      <c r="D10107" s="32">
        <v>44316</v>
      </c>
      <c r="E10107" s="31" t="s">
        <v>24736</v>
      </c>
      <c r="F10107" s="31" t="s">
        <v>9875</v>
      </c>
      <c r="G10107" s="33">
        <v>13671.03</v>
      </c>
      <c r="H10107" s="33">
        <v>13671.03</v>
      </c>
      <c r="I10107" s="31" t="s">
        <v>9762</v>
      </c>
      <c r="J10107" s="31" t="s">
        <v>9763</v>
      </c>
      <c r="K10107" s="33">
        <v>13671.03</v>
      </c>
      <c r="L10107" s="31" t="s">
        <v>9764</v>
      </c>
      <c r="M10107" t="e">
        <f t="shared" si="444"/>
        <v>#VALUE!</v>
      </c>
    </row>
    <row r="10108" spans="1:13" hidden="1">
      <c r="A10108" s="31" t="s">
        <v>9849</v>
      </c>
      <c r="B10108" s="31" t="s">
        <v>24737</v>
      </c>
      <c r="C10108" s="31" t="s">
        <v>24738</v>
      </c>
      <c r="D10108" s="32">
        <v>44316</v>
      </c>
      <c r="E10108" s="31" t="s">
        <v>24739</v>
      </c>
      <c r="F10108" s="31" t="s">
        <v>12612</v>
      </c>
      <c r="G10108" s="33">
        <v>-4100</v>
      </c>
      <c r="H10108" s="33">
        <v>-4100</v>
      </c>
      <c r="I10108" s="31" t="s">
        <v>9762</v>
      </c>
      <c r="J10108" s="31" t="s">
        <v>9763</v>
      </c>
      <c r="K10108" s="33">
        <v>-4100</v>
      </c>
      <c r="L10108" s="31" t="s">
        <v>9764</v>
      </c>
      <c r="M10108" t="e">
        <f t="shared" si="444"/>
        <v>#VALUE!</v>
      </c>
    </row>
    <row r="10109" spans="1:13" hidden="1">
      <c r="A10109" s="31" t="s">
        <v>9849</v>
      </c>
      <c r="B10109" s="31" t="s">
        <v>24737</v>
      </c>
      <c r="C10109" s="31" t="s">
        <v>24738</v>
      </c>
      <c r="D10109" s="32">
        <v>44316</v>
      </c>
      <c r="E10109" s="31" t="s">
        <v>24739</v>
      </c>
      <c r="F10109" s="31" t="s">
        <v>9875</v>
      </c>
      <c r="G10109" s="33">
        <v>4100</v>
      </c>
      <c r="H10109" s="33">
        <v>4100</v>
      </c>
      <c r="I10109" s="31" t="s">
        <v>9762</v>
      </c>
      <c r="J10109" s="31" t="s">
        <v>9763</v>
      </c>
      <c r="K10109" s="33">
        <v>4100</v>
      </c>
      <c r="L10109" s="31" t="s">
        <v>9764</v>
      </c>
      <c r="M10109" t="e">
        <f t="shared" si="444"/>
        <v>#VALUE!</v>
      </c>
    </row>
    <row r="10110" spans="1:13" hidden="1">
      <c r="A10110" s="31" t="s">
        <v>9849</v>
      </c>
      <c r="B10110" s="31" t="s">
        <v>24740</v>
      </c>
      <c r="C10110" s="31" t="s">
        <v>24741</v>
      </c>
      <c r="D10110" s="32">
        <v>44316</v>
      </c>
      <c r="E10110" s="31" t="s">
        <v>24742</v>
      </c>
      <c r="F10110" s="31" t="s">
        <v>12612</v>
      </c>
      <c r="G10110" s="33">
        <v>-12000</v>
      </c>
      <c r="H10110" s="33">
        <v>-12000</v>
      </c>
      <c r="I10110" s="31" t="s">
        <v>9762</v>
      </c>
      <c r="J10110" s="31" t="s">
        <v>9763</v>
      </c>
      <c r="K10110" s="33">
        <v>-12000</v>
      </c>
      <c r="L10110" s="31" t="s">
        <v>9764</v>
      </c>
      <c r="M10110" t="e">
        <f t="shared" si="444"/>
        <v>#VALUE!</v>
      </c>
    </row>
    <row r="10111" spans="1:13" hidden="1">
      <c r="A10111" s="31" t="s">
        <v>9849</v>
      </c>
      <c r="B10111" s="31" t="s">
        <v>24740</v>
      </c>
      <c r="C10111" s="31" t="s">
        <v>24741</v>
      </c>
      <c r="D10111" s="32">
        <v>44316</v>
      </c>
      <c r="E10111" s="31" t="s">
        <v>24742</v>
      </c>
      <c r="F10111" s="31" t="s">
        <v>19081</v>
      </c>
      <c r="G10111" s="33">
        <v>12000</v>
      </c>
      <c r="H10111" s="33">
        <v>12000</v>
      </c>
      <c r="I10111" s="31" t="s">
        <v>9762</v>
      </c>
      <c r="J10111" s="31" t="s">
        <v>9763</v>
      </c>
      <c r="K10111" s="33">
        <v>12000</v>
      </c>
      <c r="L10111" s="31" t="s">
        <v>9764</v>
      </c>
      <c r="M10111" t="e">
        <f t="shared" si="444"/>
        <v>#VALUE!</v>
      </c>
    </row>
    <row r="10112" spans="1:13" hidden="1">
      <c r="A10112" s="31" t="s">
        <v>9849</v>
      </c>
      <c r="B10112" s="31" t="s">
        <v>24743</v>
      </c>
      <c r="C10112" s="31" t="s">
        <v>24744</v>
      </c>
      <c r="D10112" s="32">
        <v>44316</v>
      </c>
      <c r="E10112" s="31" t="s">
        <v>24745</v>
      </c>
      <c r="F10112" s="31" t="s">
        <v>12612</v>
      </c>
      <c r="G10112" s="33">
        <v>-1166</v>
      </c>
      <c r="H10112" s="33">
        <v>-1166</v>
      </c>
      <c r="I10112" s="31" t="s">
        <v>9762</v>
      </c>
      <c r="J10112" s="31" t="s">
        <v>9763</v>
      </c>
      <c r="K10112" s="33">
        <v>-1166</v>
      </c>
      <c r="L10112" s="31" t="s">
        <v>9764</v>
      </c>
      <c r="M10112" t="e">
        <f t="shared" si="444"/>
        <v>#VALUE!</v>
      </c>
    </row>
    <row r="10113" spans="1:13" hidden="1">
      <c r="A10113" s="31" t="s">
        <v>9849</v>
      </c>
      <c r="B10113" s="31" t="s">
        <v>24743</v>
      </c>
      <c r="C10113" s="31" t="s">
        <v>24744</v>
      </c>
      <c r="D10113" s="32">
        <v>44316</v>
      </c>
      <c r="E10113" s="31" t="s">
        <v>24745</v>
      </c>
      <c r="F10113" s="31" t="s">
        <v>9875</v>
      </c>
      <c r="G10113" s="33">
        <v>1166</v>
      </c>
      <c r="H10113" s="33">
        <v>1166</v>
      </c>
      <c r="I10113" s="31" t="s">
        <v>9762</v>
      </c>
      <c r="J10113" s="31" t="s">
        <v>9763</v>
      </c>
      <c r="K10113" s="33">
        <v>1166</v>
      </c>
      <c r="L10113" s="31" t="s">
        <v>9764</v>
      </c>
      <c r="M10113" t="e">
        <f t="shared" si="444"/>
        <v>#VALUE!</v>
      </c>
    </row>
    <row r="10114" spans="1:13" hidden="1">
      <c r="A10114" s="31" t="s">
        <v>9849</v>
      </c>
      <c r="B10114" s="31" t="s">
        <v>24746</v>
      </c>
      <c r="C10114" s="31" t="s">
        <v>24747</v>
      </c>
      <c r="D10114" s="32">
        <v>44316</v>
      </c>
      <c r="E10114" s="31" t="s">
        <v>24748</v>
      </c>
      <c r="F10114" s="31" t="s">
        <v>12612</v>
      </c>
      <c r="G10114" s="33">
        <v>-3770</v>
      </c>
      <c r="H10114" s="33">
        <v>-3770</v>
      </c>
      <c r="I10114" s="31" t="s">
        <v>9762</v>
      </c>
      <c r="J10114" s="31" t="s">
        <v>9763</v>
      </c>
      <c r="K10114" s="33">
        <v>-3770</v>
      </c>
      <c r="L10114" s="31" t="s">
        <v>9764</v>
      </c>
      <c r="M10114" t="e">
        <f t="shared" si="444"/>
        <v>#VALUE!</v>
      </c>
    </row>
    <row r="10115" spans="1:13" hidden="1">
      <c r="A10115" s="31" t="s">
        <v>9849</v>
      </c>
      <c r="B10115" s="31" t="s">
        <v>24746</v>
      </c>
      <c r="C10115" s="31" t="s">
        <v>24747</v>
      </c>
      <c r="D10115" s="32">
        <v>44316</v>
      </c>
      <c r="E10115" s="31" t="s">
        <v>24748</v>
      </c>
      <c r="F10115" s="31" t="s">
        <v>19081</v>
      </c>
      <c r="G10115" s="33">
        <v>3770</v>
      </c>
      <c r="H10115" s="33">
        <v>3770</v>
      </c>
      <c r="I10115" s="31" t="s">
        <v>9762</v>
      </c>
      <c r="J10115" s="31" t="s">
        <v>9763</v>
      </c>
      <c r="K10115" s="33">
        <v>3770</v>
      </c>
      <c r="L10115" s="31" t="s">
        <v>9764</v>
      </c>
      <c r="M10115" t="e">
        <f t="shared" ref="M10115:M10178" si="445">FIND("PO",E10115)</f>
        <v>#VALUE!</v>
      </c>
    </row>
    <row r="10116" spans="1:13" hidden="1">
      <c r="A10116" s="31" t="s">
        <v>9849</v>
      </c>
      <c r="B10116" s="31" t="s">
        <v>24749</v>
      </c>
      <c r="C10116" s="31" t="s">
        <v>24750</v>
      </c>
      <c r="D10116" s="32">
        <v>44316</v>
      </c>
      <c r="E10116" s="31" t="s">
        <v>24751</v>
      </c>
      <c r="F10116" s="31" t="s">
        <v>12612</v>
      </c>
      <c r="G10116" s="33">
        <v>-11115.72</v>
      </c>
      <c r="H10116" s="33">
        <v>-11115.72</v>
      </c>
      <c r="I10116" s="31" t="s">
        <v>9762</v>
      </c>
      <c r="J10116" s="31" t="s">
        <v>9763</v>
      </c>
      <c r="K10116" s="33">
        <v>-11115.72</v>
      </c>
      <c r="L10116" s="31" t="s">
        <v>9764</v>
      </c>
      <c r="M10116" t="e">
        <f t="shared" si="445"/>
        <v>#VALUE!</v>
      </c>
    </row>
    <row r="10117" spans="1:13" hidden="1">
      <c r="A10117" s="31" t="s">
        <v>9849</v>
      </c>
      <c r="B10117" s="31" t="s">
        <v>24749</v>
      </c>
      <c r="C10117" s="31" t="s">
        <v>24750</v>
      </c>
      <c r="D10117" s="32">
        <v>44316</v>
      </c>
      <c r="E10117" s="31" t="s">
        <v>24751</v>
      </c>
      <c r="F10117" s="31" t="s">
        <v>9875</v>
      </c>
      <c r="G10117" s="33">
        <v>11115.72</v>
      </c>
      <c r="H10117" s="33">
        <v>11115.72</v>
      </c>
      <c r="I10117" s="31" t="s">
        <v>9762</v>
      </c>
      <c r="J10117" s="31" t="s">
        <v>9763</v>
      </c>
      <c r="K10117" s="33">
        <v>11115.72</v>
      </c>
      <c r="L10117" s="31" t="s">
        <v>9764</v>
      </c>
      <c r="M10117" t="e">
        <f t="shared" si="445"/>
        <v>#VALUE!</v>
      </c>
    </row>
    <row r="10118" spans="1:13" hidden="1">
      <c r="A10118" s="31" t="s">
        <v>9849</v>
      </c>
      <c r="B10118" s="31" t="s">
        <v>24752</v>
      </c>
      <c r="C10118" s="31" t="s">
        <v>24753</v>
      </c>
      <c r="D10118" s="32">
        <v>44316</v>
      </c>
      <c r="E10118" s="31" t="s">
        <v>24754</v>
      </c>
      <c r="F10118" s="31" t="s">
        <v>12612</v>
      </c>
      <c r="G10118" s="33">
        <v>-3000</v>
      </c>
      <c r="H10118" s="33">
        <v>-3000</v>
      </c>
      <c r="I10118" s="31" t="s">
        <v>9762</v>
      </c>
      <c r="J10118" s="31" t="s">
        <v>9763</v>
      </c>
      <c r="K10118" s="33">
        <v>-3000</v>
      </c>
      <c r="L10118" s="31" t="s">
        <v>9764</v>
      </c>
      <c r="M10118" t="e">
        <f t="shared" si="445"/>
        <v>#VALUE!</v>
      </c>
    </row>
    <row r="10119" spans="1:13" hidden="1">
      <c r="A10119" s="31" t="s">
        <v>9849</v>
      </c>
      <c r="B10119" s="31" t="s">
        <v>24752</v>
      </c>
      <c r="C10119" s="31" t="s">
        <v>24753</v>
      </c>
      <c r="D10119" s="32">
        <v>44316</v>
      </c>
      <c r="E10119" s="31" t="s">
        <v>24754</v>
      </c>
      <c r="F10119" s="31" t="s">
        <v>9875</v>
      </c>
      <c r="G10119" s="33">
        <v>3000</v>
      </c>
      <c r="H10119" s="33">
        <v>3000</v>
      </c>
      <c r="I10119" s="31" t="s">
        <v>9762</v>
      </c>
      <c r="J10119" s="31" t="s">
        <v>9763</v>
      </c>
      <c r="K10119" s="33">
        <v>3000</v>
      </c>
      <c r="L10119" s="31" t="s">
        <v>9764</v>
      </c>
      <c r="M10119" t="e">
        <f t="shared" si="445"/>
        <v>#VALUE!</v>
      </c>
    </row>
    <row r="10120" spans="1:13" hidden="1">
      <c r="A10120" s="31" t="s">
        <v>9849</v>
      </c>
      <c r="B10120" s="31" t="s">
        <v>24755</v>
      </c>
      <c r="C10120" s="31" t="s">
        <v>24756</v>
      </c>
      <c r="D10120" s="32">
        <v>44316</v>
      </c>
      <c r="E10120" s="31" t="s">
        <v>24757</v>
      </c>
      <c r="F10120" s="31" t="s">
        <v>12612</v>
      </c>
      <c r="G10120" s="33">
        <v>-1000</v>
      </c>
      <c r="H10120" s="33">
        <v>-1000</v>
      </c>
      <c r="I10120" s="31" t="s">
        <v>9762</v>
      </c>
      <c r="J10120" s="31" t="s">
        <v>9763</v>
      </c>
      <c r="K10120" s="33">
        <v>-1000</v>
      </c>
      <c r="L10120" s="31" t="s">
        <v>9764</v>
      </c>
      <c r="M10120" t="e">
        <f t="shared" si="445"/>
        <v>#VALUE!</v>
      </c>
    </row>
    <row r="10121" spans="1:13" hidden="1">
      <c r="A10121" s="31" t="s">
        <v>9849</v>
      </c>
      <c r="B10121" s="31" t="s">
        <v>24755</v>
      </c>
      <c r="C10121" s="31" t="s">
        <v>24756</v>
      </c>
      <c r="D10121" s="32">
        <v>44316</v>
      </c>
      <c r="E10121" s="31" t="s">
        <v>24757</v>
      </c>
      <c r="F10121" s="31" t="s">
        <v>9875</v>
      </c>
      <c r="G10121" s="33">
        <v>1000</v>
      </c>
      <c r="H10121" s="33">
        <v>1000</v>
      </c>
      <c r="I10121" s="31" t="s">
        <v>9762</v>
      </c>
      <c r="J10121" s="31" t="s">
        <v>9763</v>
      </c>
      <c r="K10121" s="33">
        <v>1000</v>
      </c>
      <c r="L10121" s="31" t="s">
        <v>9764</v>
      </c>
      <c r="M10121" t="e">
        <f t="shared" si="445"/>
        <v>#VALUE!</v>
      </c>
    </row>
    <row r="10122" spans="1:13" hidden="1">
      <c r="A10122" s="31" t="s">
        <v>9849</v>
      </c>
      <c r="B10122" s="31" t="s">
        <v>24758</v>
      </c>
      <c r="C10122" s="31" t="s">
        <v>24759</v>
      </c>
      <c r="D10122" s="32">
        <v>44316</v>
      </c>
      <c r="E10122" s="31" t="s">
        <v>24760</v>
      </c>
      <c r="F10122" s="31" t="s">
        <v>12612</v>
      </c>
      <c r="G10122" s="33">
        <v>-2055</v>
      </c>
      <c r="H10122" s="33">
        <v>-2055</v>
      </c>
      <c r="I10122" s="31" t="s">
        <v>9762</v>
      </c>
      <c r="J10122" s="31" t="s">
        <v>9763</v>
      </c>
      <c r="K10122" s="33">
        <v>-2055</v>
      </c>
      <c r="L10122" s="31" t="s">
        <v>9764</v>
      </c>
      <c r="M10122" t="e">
        <f t="shared" si="445"/>
        <v>#VALUE!</v>
      </c>
    </row>
    <row r="10123" spans="1:13" hidden="1">
      <c r="A10123" s="31" t="s">
        <v>9849</v>
      </c>
      <c r="B10123" s="31" t="s">
        <v>24758</v>
      </c>
      <c r="C10123" s="31" t="s">
        <v>24759</v>
      </c>
      <c r="D10123" s="32">
        <v>44316</v>
      </c>
      <c r="E10123" s="31" t="s">
        <v>24760</v>
      </c>
      <c r="F10123" s="31" t="s">
        <v>9875</v>
      </c>
      <c r="G10123" s="33">
        <v>2055</v>
      </c>
      <c r="H10123" s="33">
        <v>2055</v>
      </c>
      <c r="I10123" s="31" t="s">
        <v>9762</v>
      </c>
      <c r="J10123" s="31" t="s">
        <v>9763</v>
      </c>
      <c r="K10123" s="33">
        <v>2055</v>
      </c>
      <c r="L10123" s="31" t="s">
        <v>9764</v>
      </c>
      <c r="M10123" t="e">
        <f t="shared" si="445"/>
        <v>#VALUE!</v>
      </c>
    </row>
    <row r="10124" spans="1:13" hidden="1">
      <c r="A10124" s="31" t="s">
        <v>9849</v>
      </c>
      <c r="B10124" s="31" t="s">
        <v>24761</v>
      </c>
      <c r="C10124" s="31" t="s">
        <v>24762</v>
      </c>
      <c r="D10124" s="32">
        <v>44316</v>
      </c>
      <c r="E10124" s="31" t="s">
        <v>24763</v>
      </c>
      <c r="F10124" s="31" t="s">
        <v>12612</v>
      </c>
      <c r="G10124" s="33">
        <v>-2400</v>
      </c>
      <c r="H10124" s="33">
        <v>-2400</v>
      </c>
      <c r="I10124" s="31" t="s">
        <v>9762</v>
      </c>
      <c r="J10124" s="31" t="s">
        <v>9763</v>
      </c>
      <c r="K10124" s="33">
        <v>-2400</v>
      </c>
      <c r="L10124" s="31" t="s">
        <v>9764</v>
      </c>
      <c r="M10124" t="e">
        <f t="shared" si="445"/>
        <v>#VALUE!</v>
      </c>
    </row>
    <row r="10125" spans="1:13" hidden="1">
      <c r="A10125" s="31" t="s">
        <v>9849</v>
      </c>
      <c r="B10125" s="31" t="s">
        <v>24761</v>
      </c>
      <c r="C10125" s="31" t="s">
        <v>24762</v>
      </c>
      <c r="D10125" s="32">
        <v>44316</v>
      </c>
      <c r="E10125" s="31" t="s">
        <v>24763</v>
      </c>
      <c r="F10125" s="31" t="s">
        <v>19081</v>
      </c>
      <c r="G10125" s="33">
        <v>2400</v>
      </c>
      <c r="H10125" s="33">
        <v>2400</v>
      </c>
      <c r="I10125" s="31" t="s">
        <v>9762</v>
      </c>
      <c r="J10125" s="31" t="s">
        <v>9763</v>
      </c>
      <c r="K10125" s="33">
        <v>2400</v>
      </c>
      <c r="L10125" s="31" t="s">
        <v>9764</v>
      </c>
      <c r="M10125" t="e">
        <f t="shared" si="445"/>
        <v>#VALUE!</v>
      </c>
    </row>
    <row r="10126" spans="1:13" hidden="1">
      <c r="A10126" s="31" t="s">
        <v>9849</v>
      </c>
      <c r="B10126" s="31" t="s">
        <v>24764</v>
      </c>
      <c r="C10126" s="31" t="s">
        <v>24765</v>
      </c>
      <c r="D10126" s="32">
        <v>44316</v>
      </c>
      <c r="E10126" s="31" t="s">
        <v>24766</v>
      </c>
      <c r="F10126" s="31" t="s">
        <v>12612</v>
      </c>
      <c r="G10126" s="33">
        <v>-3064</v>
      </c>
      <c r="H10126" s="33">
        <v>-3064</v>
      </c>
      <c r="I10126" s="31" t="s">
        <v>9762</v>
      </c>
      <c r="J10126" s="31" t="s">
        <v>9763</v>
      </c>
      <c r="K10126" s="33">
        <v>-3064</v>
      </c>
      <c r="L10126" s="31" t="s">
        <v>9764</v>
      </c>
      <c r="M10126" t="e">
        <f t="shared" si="445"/>
        <v>#VALUE!</v>
      </c>
    </row>
    <row r="10127" spans="1:13" hidden="1">
      <c r="A10127" s="31" t="s">
        <v>9849</v>
      </c>
      <c r="B10127" s="31" t="s">
        <v>24764</v>
      </c>
      <c r="C10127" s="31" t="s">
        <v>24765</v>
      </c>
      <c r="D10127" s="32">
        <v>44316</v>
      </c>
      <c r="E10127" s="31" t="s">
        <v>24766</v>
      </c>
      <c r="F10127" s="31" t="s">
        <v>9962</v>
      </c>
      <c r="G10127" s="33">
        <v>3064</v>
      </c>
      <c r="H10127" s="33">
        <v>3064</v>
      </c>
      <c r="I10127" s="31" t="s">
        <v>9762</v>
      </c>
      <c r="J10127" s="31" t="s">
        <v>9763</v>
      </c>
      <c r="K10127" s="33">
        <v>3064</v>
      </c>
      <c r="L10127" s="31" t="s">
        <v>9764</v>
      </c>
      <c r="M10127" t="e">
        <f t="shared" si="445"/>
        <v>#VALUE!</v>
      </c>
    </row>
    <row r="10128" spans="1:13" hidden="1">
      <c r="A10128" s="31" t="s">
        <v>9757</v>
      </c>
      <c r="B10128" s="31" t="s">
        <v>24767</v>
      </c>
      <c r="C10128" s="31" t="s">
        <v>24768</v>
      </c>
      <c r="D10128" s="32">
        <v>44313</v>
      </c>
      <c r="E10128" s="31" t="s">
        <v>24769</v>
      </c>
      <c r="F10128" s="31" t="s">
        <v>13733</v>
      </c>
      <c r="G10128" s="33">
        <v>-7200</v>
      </c>
      <c r="H10128" s="33">
        <v>-7200</v>
      </c>
      <c r="I10128" s="31" t="s">
        <v>9762</v>
      </c>
      <c r="J10128" s="31" t="s">
        <v>9763</v>
      </c>
      <c r="K10128" s="33">
        <v>-7200</v>
      </c>
      <c r="L10128" s="31" t="s">
        <v>9764</v>
      </c>
      <c r="M10128" t="e">
        <f t="shared" si="445"/>
        <v>#VALUE!</v>
      </c>
    </row>
    <row r="10129" spans="1:15" hidden="1">
      <c r="A10129" s="31" t="s">
        <v>9757</v>
      </c>
      <c r="B10129" s="31" t="s">
        <v>24767</v>
      </c>
      <c r="C10129" s="31" t="s">
        <v>24768</v>
      </c>
      <c r="D10129" s="32">
        <v>44313</v>
      </c>
      <c r="E10129" s="31" t="s">
        <v>24769</v>
      </c>
      <c r="F10129" s="31" t="s">
        <v>10067</v>
      </c>
      <c r="G10129" s="33">
        <v>7200</v>
      </c>
      <c r="H10129" s="33">
        <v>7200</v>
      </c>
      <c r="I10129" s="31" t="s">
        <v>9762</v>
      </c>
      <c r="J10129" s="31" t="s">
        <v>9763</v>
      </c>
      <c r="K10129" s="33">
        <v>7200</v>
      </c>
      <c r="L10129" s="31" t="s">
        <v>9764</v>
      </c>
      <c r="M10129" t="e">
        <f t="shared" si="445"/>
        <v>#VALUE!</v>
      </c>
    </row>
    <row r="10130" spans="1:15" hidden="1">
      <c r="A10130" s="31" t="s">
        <v>9757</v>
      </c>
      <c r="B10130" s="31" t="s">
        <v>24770</v>
      </c>
      <c r="C10130" s="31" t="s">
        <v>24771</v>
      </c>
      <c r="D10130" s="32">
        <v>44313</v>
      </c>
      <c r="E10130" s="31" t="s">
        <v>24772</v>
      </c>
      <c r="F10130" s="31" t="s">
        <v>12612</v>
      </c>
      <c r="G10130" s="33">
        <v>-2076000</v>
      </c>
      <c r="H10130" s="33">
        <v>-2076000</v>
      </c>
      <c r="I10130" s="31" t="s">
        <v>9762</v>
      </c>
      <c r="J10130" s="31" t="s">
        <v>9763</v>
      </c>
      <c r="K10130" s="33">
        <v>-2076000</v>
      </c>
      <c r="L10130" s="31" t="s">
        <v>9764</v>
      </c>
      <c r="M10130" t="e">
        <f t="shared" si="445"/>
        <v>#VALUE!</v>
      </c>
    </row>
    <row r="10131" spans="1:15" hidden="1">
      <c r="A10131" s="31" t="s">
        <v>9757</v>
      </c>
      <c r="B10131" s="31" t="s">
        <v>24770</v>
      </c>
      <c r="C10131" s="31" t="s">
        <v>24771</v>
      </c>
      <c r="D10131" s="32">
        <v>44313</v>
      </c>
      <c r="E10131" s="31" t="s">
        <v>24772</v>
      </c>
      <c r="F10131" s="31" t="s">
        <v>10067</v>
      </c>
      <c r="G10131" s="33">
        <v>2076000</v>
      </c>
      <c r="H10131" s="33">
        <v>2076000</v>
      </c>
      <c r="I10131" s="31" t="s">
        <v>9762</v>
      </c>
      <c r="J10131" s="31" t="s">
        <v>9763</v>
      </c>
      <c r="K10131" s="33">
        <v>2076000</v>
      </c>
      <c r="L10131" s="31" t="s">
        <v>9764</v>
      </c>
      <c r="M10131" t="e">
        <f t="shared" si="445"/>
        <v>#VALUE!</v>
      </c>
    </row>
    <row r="10132" spans="1:15" hidden="1">
      <c r="A10132" s="31" t="s">
        <v>9849</v>
      </c>
      <c r="B10132" s="31" t="s">
        <v>24773</v>
      </c>
      <c r="C10132" s="31" t="s">
        <v>24774</v>
      </c>
      <c r="D10132" s="32">
        <v>44316</v>
      </c>
      <c r="E10132" s="31" t="s">
        <v>24775</v>
      </c>
      <c r="F10132" s="31" t="s">
        <v>12612</v>
      </c>
      <c r="G10132" s="33">
        <v>-19500</v>
      </c>
      <c r="H10132" s="33">
        <v>-19500</v>
      </c>
      <c r="I10132" s="31" t="s">
        <v>9762</v>
      </c>
      <c r="J10132" s="31" t="s">
        <v>9763</v>
      </c>
      <c r="K10132" s="33">
        <v>-19500</v>
      </c>
      <c r="L10132" s="31" t="s">
        <v>9764</v>
      </c>
      <c r="M10132" t="e">
        <f t="shared" si="445"/>
        <v>#VALUE!</v>
      </c>
    </row>
    <row r="10133" spans="1:15" hidden="1">
      <c r="A10133" s="31" t="s">
        <v>9849</v>
      </c>
      <c r="B10133" s="31" t="s">
        <v>24773</v>
      </c>
      <c r="C10133" s="31" t="s">
        <v>24774</v>
      </c>
      <c r="D10133" s="32">
        <v>44316</v>
      </c>
      <c r="E10133" s="31" t="s">
        <v>24775</v>
      </c>
      <c r="F10133" s="31" t="s">
        <v>19081</v>
      </c>
      <c r="G10133" s="33">
        <v>19500</v>
      </c>
      <c r="H10133" s="33">
        <v>19500</v>
      </c>
      <c r="I10133" s="31" t="s">
        <v>9762</v>
      </c>
      <c r="J10133" s="31" t="s">
        <v>9763</v>
      </c>
      <c r="K10133" s="33">
        <v>19500</v>
      </c>
      <c r="L10133" s="31" t="s">
        <v>9764</v>
      </c>
      <c r="M10133" t="e">
        <f t="shared" si="445"/>
        <v>#VALUE!</v>
      </c>
    </row>
    <row r="10134" spans="1:15" hidden="1">
      <c r="A10134" s="31" t="s">
        <v>9757</v>
      </c>
      <c r="B10134" s="31" t="s">
        <v>24776</v>
      </c>
      <c r="C10134" s="31" t="s">
        <v>24777</v>
      </c>
      <c r="D10134" s="32">
        <v>44316</v>
      </c>
      <c r="E10134" s="31" t="s">
        <v>24778</v>
      </c>
      <c r="F10134" s="31" t="s">
        <v>12612</v>
      </c>
      <c r="G10134" s="33">
        <v>-3799827.65</v>
      </c>
      <c r="H10134" s="33">
        <v>-3799827.65</v>
      </c>
      <c r="I10134" s="31" t="s">
        <v>9762</v>
      </c>
      <c r="J10134" s="31" t="s">
        <v>9763</v>
      </c>
      <c r="K10134" s="33">
        <v>-3799827.65</v>
      </c>
      <c r="L10134" s="31" t="s">
        <v>9764</v>
      </c>
      <c r="M10134" t="e">
        <f t="shared" si="445"/>
        <v>#VALUE!</v>
      </c>
    </row>
    <row r="10135" spans="1:15" hidden="1">
      <c r="A10135" s="31" t="s">
        <v>9757</v>
      </c>
      <c r="B10135" s="31" t="s">
        <v>24776</v>
      </c>
      <c r="C10135" s="31" t="s">
        <v>24777</v>
      </c>
      <c r="D10135" s="32">
        <v>44316</v>
      </c>
      <c r="E10135" s="31" t="s">
        <v>24778</v>
      </c>
      <c r="F10135" s="31" t="s">
        <v>10078</v>
      </c>
      <c r="G10135" s="33">
        <v>-310550</v>
      </c>
      <c r="H10135" s="33">
        <v>-310550</v>
      </c>
      <c r="I10135" s="31" t="s">
        <v>9762</v>
      </c>
      <c r="J10135" s="31" t="s">
        <v>9763</v>
      </c>
      <c r="K10135" s="33">
        <v>-310550</v>
      </c>
      <c r="L10135" s="31" t="s">
        <v>9764</v>
      </c>
      <c r="M10135" t="e">
        <f t="shared" si="445"/>
        <v>#VALUE!</v>
      </c>
    </row>
    <row r="10136" spans="1:15" hidden="1">
      <c r="A10136" s="31" t="s">
        <v>9757</v>
      </c>
      <c r="B10136" s="31" t="s">
        <v>24776</v>
      </c>
      <c r="C10136" s="31" t="s">
        <v>24777</v>
      </c>
      <c r="D10136" s="32">
        <v>44316</v>
      </c>
      <c r="E10136" s="31" t="s">
        <v>24778</v>
      </c>
      <c r="F10136" s="31" t="s">
        <v>10079</v>
      </c>
      <c r="G10136" s="33">
        <v>-301625</v>
      </c>
      <c r="H10136" s="33">
        <v>-301625</v>
      </c>
      <c r="I10136" s="31" t="s">
        <v>9762</v>
      </c>
      <c r="J10136" s="31" t="s">
        <v>9763</v>
      </c>
      <c r="K10136" s="33">
        <v>-301625</v>
      </c>
      <c r="L10136" s="31" t="s">
        <v>9764</v>
      </c>
      <c r="M10136" t="e">
        <f t="shared" si="445"/>
        <v>#VALUE!</v>
      </c>
    </row>
    <row r="10137" spans="1:15" hidden="1">
      <c r="A10137" s="31" t="s">
        <v>9757</v>
      </c>
      <c r="B10137" s="31" t="s">
        <v>24776</v>
      </c>
      <c r="C10137" s="31" t="s">
        <v>24777</v>
      </c>
      <c r="D10137" s="32">
        <v>44316</v>
      </c>
      <c r="E10137" s="31" t="s">
        <v>24778</v>
      </c>
      <c r="F10137" s="31" t="s">
        <v>10080</v>
      </c>
      <c r="G10137" s="33">
        <v>-245489.35</v>
      </c>
      <c r="H10137" s="33">
        <v>-245489.35</v>
      </c>
      <c r="I10137" s="31" t="s">
        <v>9762</v>
      </c>
      <c r="J10137" s="31" t="s">
        <v>9763</v>
      </c>
      <c r="K10137" s="33">
        <v>-245489.35</v>
      </c>
      <c r="L10137" s="31" t="s">
        <v>9764</v>
      </c>
      <c r="M10137" t="e">
        <f t="shared" si="445"/>
        <v>#VALUE!</v>
      </c>
    </row>
    <row r="10138" spans="1:15" hidden="1">
      <c r="A10138" s="31" t="s">
        <v>9757</v>
      </c>
      <c r="B10138" s="31" t="s">
        <v>24776</v>
      </c>
      <c r="C10138" s="31" t="s">
        <v>24777</v>
      </c>
      <c r="D10138" s="32">
        <v>44316</v>
      </c>
      <c r="E10138" s="31" t="s">
        <v>24778</v>
      </c>
      <c r="F10138" s="31" t="s">
        <v>19081</v>
      </c>
      <c r="G10138" s="33">
        <v>4657492</v>
      </c>
      <c r="H10138" s="33">
        <v>4657492</v>
      </c>
      <c r="I10138" s="31" t="s">
        <v>9762</v>
      </c>
      <c r="J10138" s="31" t="s">
        <v>9763</v>
      </c>
      <c r="K10138" s="33">
        <v>4657492</v>
      </c>
      <c r="L10138" s="31" t="s">
        <v>9764</v>
      </c>
      <c r="M10138" t="e">
        <f t="shared" si="445"/>
        <v>#VALUE!</v>
      </c>
    </row>
    <row r="10139" spans="1:15" hidden="1">
      <c r="A10139" s="31" t="s">
        <v>9849</v>
      </c>
      <c r="B10139" s="31" t="s">
        <v>24779</v>
      </c>
      <c r="C10139" s="31" t="s">
        <v>24780</v>
      </c>
      <c r="D10139" s="32">
        <v>44314</v>
      </c>
      <c r="E10139" s="31" t="s">
        <v>24781</v>
      </c>
      <c r="F10139" s="31" t="s">
        <v>12612</v>
      </c>
      <c r="G10139" s="33">
        <v>-61480</v>
      </c>
      <c r="H10139" s="33">
        <v>-61480</v>
      </c>
      <c r="I10139" s="31" t="s">
        <v>9762</v>
      </c>
      <c r="J10139" s="31" t="s">
        <v>9763</v>
      </c>
      <c r="K10139" s="33">
        <v>-61480</v>
      </c>
      <c r="L10139" s="31" t="s">
        <v>9764</v>
      </c>
      <c r="M10139">
        <f t="shared" si="445"/>
        <v>15</v>
      </c>
      <c r="N10139" t="str">
        <f t="shared" ref="N10139:N10140" si="446">MID(E10139,M10139,10)</f>
        <v>PO63000886</v>
      </c>
      <c r="O10139" t="e">
        <f>VLOOKUP(N10139,'1_คตง_ภาพรวม'!L10139:M10189,2,FALSE)</f>
        <v>#N/A</v>
      </c>
    </row>
    <row r="10140" spans="1:15" hidden="1">
      <c r="A10140" s="31" t="s">
        <v>9849</v>
      </c>
      <c r="B10140" s="31" t="s">
        <v>24779</v>
      </c>
      <c r="C10140" s="31" t="s">
        <v>24780</v>
      </c>
      <c r="D10140" s="32">
        <v>44314</v>
      </c>
      <c r="E10140" s="31" t="s">
        <v>24781</v>
      </c>
      <c r="F10140" s="31" t="s">
        <v>9875</v>
      </c>
      <c r="G10140" s="33">
        <v>61480</v>
      </c>
      <c r="H10140" s="33">
        <v>61480</v>
      </c>
      <c r="I10140" s="31" t="s">
        <v>9762</v>
      </c>
      <c r="J10140" s="31" t="s">
        <v>9763</v>
      </c>
      <c r="K10140" s="33">
        <v>61480</v>
      </c>
      <c r="L10140" s="31" t="s">
        <v>9764</v>
      </c>
      <c r="M10140">
        <f t="shared" si="445"/>
        <v>15</v>
      </c>
      <c r="N10140" t="str">
        <f t="shared" si="446"/>
        <v>PO63000886</v>
      </c>
      <c r="O10140" t="e">
        <f>VLOOKUP(N10140,'1_คตง_ภาพรวม'!L10140:M10190,2,FALSE)</f>
        <v>#N/A</v>
      </c>
    </row>
    <row r="10141" spans="1:15" hidden="1">
      <c r="A10141" s="31" t="s">
        <v>9849</v>
      </c>
      <c r="B10141" s="31" t="s">
        <v>24782</v>
      </c>
      <c r="C10141" s="31" t="s">
        <v>24783</v>
      </c>
      <c r="D10141" s="32">
        <v>44314</v>
      </c>
      <c r="E10141" s="31" t="s">
        <v>24784</v>
      </c>
      <c r="F10141" s="31" t="s">
        <v>12612</v>
      </c>
      <c r="G10141" s="33">
        <v>-612185</v>
      </c>
      <c r="H10141" s="33">
        <v>-612185</v>
      </c>
      <c r="I10141" s="31" t="s">
        <v>9762</v>
      </c>
      <c r="J10141" s="31" t="s">
        <v>9763</v>
      </c>
      <c r="K10141" s="33">
        <v>-612185</v>
      </c>
      <c r="L10141" s="31" t="s">
        <v>9764</v>
      </c>
      <c r="M10141" t="e">
        <f t="shared" si="445"/>
        <v>#VALUE!</v>
      </c>
    </row>
    <row r="10142" spans="1:15" hidden="1">
      <c r="A10142" s="31" t="s">
        <v>9849</v>
      </c>
      <c r="B10142" s="31" t="s">
        <v>24782</v>
      </c>
      <c r="C10142" s="31" t="s">
        <v>24783</v>
      </c>
      <c r="D10142" s="32">
        <v>44314</v>
      </c>
      <c r="E10142" s="31" t="s">
        <v>24784</v>
      </c>
      <c r="F10142" s="31" t="s">
        <v>9875</v>
      </c>
      <c r="G10142" s="33">
        <v>612175</v>
      </c>
      <c r="H10142" s="33">
        <v>612175</v>
      </c>
      <c r="I10142" s="31" t="s">
        <v>9762</v>
      </c>
      <c r="J10142" s="31" t="s">
        <v>9763</v>
      </c>
      <c r="K10142" s="33">
        <v>612175</v>
      </c>
      <c r="L10142" s="31" t="s">
        <v>9764</v>
      </c>
      <c r="M10142" t="e">
        <f t="shared" si="445"/>
        <v>#VALUE!</v>
      </c>
    </row>
    <row r="10143" spans="1:15" hidden="1">
      <c r="A10143" s="31" t="s">
        <v>9849</v>
      </c>
      <c r="B10143" s="31" t="s">
        <v>24782</v>
      </c>
      <c r="C10143" s="31" t="s">
        <v>24783</v>
      </c>
      <c r="D10143" s="32">
        <v>44314</v>
      </c>
      <c r="E10143" s="31" t="s">
        <v>24784</v>
      </c>
      <c r="F10143" s="31" t="s">
        <v>19081</v>
      </c>
      <c r="G10143" s="33">
        <v>10</v>
      </c>
      <c r="H10143" s="33">
        <v>10</v>
      </c>
      <c r="I10143" s="31" t="s">
        <v>9762</v>
      </c>
      <c r="J10143" s="31" t="s">
        <v>9763</v>
      </c>
      <c r="K10143" s="33">
        <v>10</v>
      </c>
      <c r="L10143" s="31" t="s">
        <v>9764</v>
      </c>
      <c r="M10143" t="e">
        <f t="shared" si="445"/>
        <v>#VALUE!</v>
      </c>
    </row>
    <row r="10144" spans="1:15" hidden="1">
      <c r="A10144" s="31" t="s">
        <v>9849</v>
      </c>
      <c r="B10144" s="31" t="s">
        <v>24785</v>
      </c>
      <c r="C10144" s="31" t="s">
        <v>24786</v>
      </c>
      <c r="D10144" s="32">
        <v>44316</v>
      </c>
      <c r="E10144" s="31" t="s">
        <v>24787</v>
      </c>
      <c r="F10144" s="31" t="s">
        <v>12612</v>
      </c>
      <c r="G10144" s="33">
        <v>-4060</v>
      </c>
      <c r="H10144" s="33">
        <v>-4060</v>
      </c>
      <c r="I10144" s="31" t="s">
        <v>9762</v>
      </c>
      <c r="J10144" s="31" t="s">
        <v>9763</v>
      </c>
      <c r="K10144" s="33">
        <v>-4060</v>
      </c>
      <c r="L10144" s="31" t="s">
        <v>9764</v>
      </c>
      <c r="M10144" t="e">
        <f t="shared" si="445"/>
        <v>#VALUE!</v>
      </c>
    </row>
    <row r="10145" spans="1:15" hidden="1">
      <c r="A10145" s="31" t="s">
        <v>9849</v>
      </c>
      <c r="B10145" s="31" t="s">
        <v>24785</v>
      </c>
      <c r="C10145" s="31" t="s">
        <v>24786</v>
      </c>
      <c r="D10145" s="32">
        <v>44316</v>
      </c>
      <c r="E10145" s="31" t="s">
        <v>24787</v>
      </c>
      <c r="F10145" s="31" t="s">
        <v>9962</v>
      </c>
      <c r="G10145" s="33">
        <v>4060</v>
      </c>
      <c r="H10145" s="33">
        <v>4060</v>
      </c>
      <c r="I10145" s="31" t="s">
        <v>9762</v>
      </c>
      <c r="J10145" s="31" t="s">
        <v>9763</v>
      </c>
      <c r="K10145" s="33">
        <v>4060</v>
      </c>
      <c r="L10145" s="31" t="s">
        <v>9764</v>
      </c>
      <c r="M10145" t="e">
        <f t="shared" si="445"/>
        <v>#VALUE!</v>
      </c>
    </row>
    <row r="10146" spans="1:15" hidden="1">
      <c r="A10146" s="31" t="s">
        <v>9849</v>
      </c>
      <c r="B10146" s="31" t="s">
        <v>24788</v>
      </c>
      <c r="C10146" s="31" t="s">
        <v>24789</v>
      </c>
      <c r="D10146" s="32">
        <v>44314</v>
      </c>
      <c r="E10146" s="31" t="s">
        <v>24790</v>
      </c>
      <c r="F10146" s="31" t="s">
        <v>12612</v>
      </c>
      <c r="G10146" s="33">
        <v>-612185</v>
      </c>
      <c r="H10146" s="33">
        <v>-612185</v>
      </c>
      <c r="I10146" s="31" t="s">
        <v>9762</v>
      </c>
      <c r="J10146" s="31" t="s">
        <v>9763</v>
      </c>
      <c r="K10146" s="33">
        <v>-612185</v>
      </c>
      <c r="L10146" s="31" t="s">
        <v>9764</v>
      </c>
      <c r="M10146" t="e">
        <f t="shared" si="445"/>
        <v>#VALUE!</v>
      </c>
    </row>
    <row r="10147" spans="1:15" hidden="1">
      <c r="A10147" s="31" t="s">
        <v>9849</v>
      </c>
      <c r="B10147" s="31" t="s">
        <v>24788</v>
      </c>
      <c r="C10147" s="31" t="s">
        <v>24789</v>
      </c>
      <c r="D10147" s="32">
        <v>44314</v>
      </c>
      <c r="E10147" s="31" t="s">
        <v>24790</v>
      </c>
      <c r="F10147" s="31" t="s">
        <v>9875</v>
      </c>
      <c r="G10147" s="33">
        <v>612175</v>
      </c>
      <c r="H10147" s="33">
        <v>612175</v>
      </c>
      <c r="I10147" s="31" t="s">
        <v>9762</v>
      </c>
      <c r="J10147" s="31" t="s">
        <v>9763</v>
      </c>
      <c r="K10147" s="33">
        <v>612175</v>
      </c>
      <c r="L10147" s="31" t="s">
        <v>9764</v>
      </c>
      <c r="M10147" t="e">
        <f t="shared" si="445"/>
        <v>#VALUE!</v>
      </c>
    </row>
    <row r="10148" spans="1:15" hidden="1">
      <c r="A10148" s="31" t="s">
        <v>9849</v>
      </c>
      <c r="B10148" s="31" t="s">
        <v>24788</v>
      </c>
      <c r="C10148" s="31" t="s">
        <v>24789</v>
      </c>
      <c r="D10148" s="32">
        <v>44314</v>
      </c>
      <c r="E10148" s="31" t="s">
        <v>24790</v>
      </c>
      <c r="F10148" s="31" t="s">
        <v>19081</v>
      </c>
      <c r="G10148" s="33">
        <v>10</v>
      </c>
      <c r="H10148" s="33">
        <v>10</v>
      </c>
      <c r="I10148" s="31" t="s">
        <v>9762</v>
      </c>
      <c r="J10148" s="31" t="s">
        <v>9763</v>
      </c>
      <c r="K10148" s="33">
        <v>10</v>
      </c>
      <c r="L10148" s="31" t="s">
        <v>9764</v>
      </c>
      <c r="M10148" t="e">
        <f t="shared" si="445"/>
        <v>#VALUE!</v>
      </c>
    </row>
    <row r="10149" spans="1:15" hidden="1">
      <c r="A10149" s="31" t="s">
        <v>9849</v>
      </c>
      <c r="B10149" s="31" t="s">
        <v>24791</v>
      </c>
      <c r="C10149" s="31" t="s">
        <v>24792</v>
      </c>
      <c r="D10149" s="32">
        <v>44316</v>
      </c>
      <c r="E10149" s="31" t="s">
        <v>24793</v>
      </c>
      <c r="F10149" s="31" t="s">
        <v>12612</v>
      </c>
      <c r="G10149" s="33">
        <v>-18810</v>
      </c>
      <c r="H10149" s="33">
        <v>-18810</v>
      </c>
      <c r="I10149" s="31" t="s">
        <v>9762</v>
      </c>
      <c r="J10149" s="31" t="s">
        <v>9763</v>
      </c>
      <c r="K10149" s="33">
        <v>-18810</v>
      </c>
      <c r="L10149" s="31" t="s">
        <v>9764</v>
      </c>
      <c r="M10149">
        <f t="shared" si="445"/>
        <v>15</v>
      </c>
      <c r="N10149" t="str">
        <f t="shared" ref="N10149:N10160" si="447">MID(E10149,M10149,10)</f>
        <v>PO64000007</v>
      </c>
      <c r="O10149" t="e">
        <f>VLOOKUP(N10149,'1_คตง_ภาพรวม'!L10149:M10199,2,FALSE)</f>
        <v>#N/A</v>
      </c>
    </row>
    <row r="10150" spans="1:15" hidden="1">
      <c r="A10150" s="31" t="s">
        <v>9849</v>
      </c>
      <c r="B10150" s="31" t="s">
        <v>24791</v>
      </c>
      <c r="C10150" s="31" t="s">
        <v>24792</v>
      </c>
      <c r="D10150" s="32">
        <v>44316</v>
      </c>
      <c r="E10150" s="31" t="s">
        <v>24793</v>
      </c>
      <c r="F10150" s="31" t="s">
        <v>9875</v>
      </c>
      <c r="G10150" s="33">
        <v>18810</v>
      </c>
      <c r="H10150" s="33">
        <v>18810</v>
      </c>
      <c r="I10150" s="31" t="s">
        <v>9762</v>
      </c>
      <c r="J10150" s="31" t="s">
        <v>9763</v>
      </c>
      <c r="K10150" s="33">
        <v>18810</v>
      </c>
      <c r="L10150" s="31" t="s">
        <v>9764</v>
      </c>
      <c r="M10150">
        <f t="shared" si="445"/>
        <v>15</v>
      </c>
      <c r="N10150" t="str">
        <f t="shared" si="447"/>
        <v>PO64000007</v>
      </c>
      <c r="O10150" t="e">
        <f>VLOOKUP(N10150,'1_คตง_ภาพรวม'!L10150:M10200,2,FALSE)</f>
        <v>#N/A</v>
      </c>
    </row>
    <row r="10151" spans="1:15" hidden="1">
      <c r="A10151" s="31" t="s">
        <v>9849</v>
      </c>
      <c r="B10151" s="31" t="s">
        <v>24794</v>
      </c>
      <c r="C10151" s="31" t="s">
        <v>24795</v>
      </c>
      <c r="D10151" s="32">
        <v>44316</v>
      </c>
      <c r="E10151" s="31" t="s">
        <v>24796</v>
      </c>
      <c r="F10151" s="31" t="s">
        <v>12612</v>
      </c>
      <c r="G10151" s="33">
        <v>-19800</v>
      </c>
      <c r="H10151" s="33">
        <v>-19800</v>
      </c>
      <c r="I10151" s="31" t="s">
        <v>9762</v>
      </c>
      <c r="J10151" s="31" t="s">
        <v>9763</v>
      </c>
      <c r="K10151" s="33">
        <v>-19800</v>
      </c>
      <c r="L10151" s="31" t="s">
        <v>9764</v>
      </c>
      <c r="M10151">
        <f t="shared" si="445"/>
        <v>15</v>
      </c>
      <c r="N10151" t="str">
        <f t="shared" si="447"/>
        <v>PO64000171</v>
      </c>
      <c r="O10151" t="e">
        <f>VLOOKUP(N10151,'1_คตง_ภาพรวม'!L10151:M10201,2,FALSE)</f>
        <v>#N/A</v>
      </c>
    </row>
    <row r="10152" spans="1:15" hidden="1">
      <c r="A10152" s="31" t="s">
        <v>9849</v>
      </c>
      <c r="B10152" s="31" t="s">
        <v>24794</v>
      </c>
      <c r="C10152" s="31" t="s">
        <v>24795</v>
      </c>
      <c r="D10152" s="32">
        <v>44316</v>
      </c>
      <c r="E10152" s="31" t="s">
        <v>24796</v>
      </c>
      <c r="F10152" s="31" t="s">
        <v>9875</v>
      </c>
      <c r="G10152" s="33">
        <v>19800</v>
      </c>
      <c r="H10152" s="33">
        <v>19800</v>
      </c>
      <c r="I10152" s="31" t="s">
        <v>9762</v>
      </c>
      <c r="J10152" s="31" t="s">
        <v>9763</v>
      </c>
      <c r="K10152" s="33">
        <v>19800</v>
      </c>
      <c r="L10152" s="31" t="s">
        <v>9764</v>
      </c>
      <c r="M10152">
        <f t="shared" si="445"/>
        <v>15</v>
      </c>
      <c r="N10152" t="str">
        <f t="shared" si="447"/>
        <v>PO64000171</v>
      </c>
      <c r="O10152" t="e">
        <f>VLOOKUP(N10152,'1_คตง_ภาพรวม'!L10152:M10202,2,FALSE)</f>
        <v>#N/A</v>
      </c>
    </row>
    <row r="10153" spans="1:15" hidden="1">
      <c r="A10153" s="31" t="s">
        <v>9849</v>
      </c>
      <c r="B10153" s="31" t="s">
        <v>24797</v>
      </c>
      <c r="C10153" s="31" t="s">
        <v>24798</v>
      </c>
      <c r="D10153" s="32">
        <v>44316</v>
      </c>
      <c r="E10153" s="31" t="s">
        <v>24799</v>
      </c>
      <c r="F10153" s="31" t="s">
        <v>12612</v>
      </c>
      <c r="G10153" s="33">
        <v>-30195</v>
      </c>
      <c r="H10153" s="33">
        <v>-30195</v>
      </c>
      <c r="I10153" s="31" t="s">
        <v>9762</v>
      </c>
      <c r="J10153" s="31" t="s">
        <v>9763</v>
      </c>
      <c r="K10153" s="33">
        <v>-30195</v>
      </c>
      <c r="L10153" s="31" t="s">
        <v>9764</v>
      </c>
      <c r="M10153">
        <f t="shared" si="445"/>
        <v>15</v>
      </c>
      <c r="N10153" t="str">
        <f t="shared" si="447"/>
        <v>PO63000744</v>
      </c>
      <c r="O10153" t="e">
        <f>VLOOKUP(N10153,'1_คตง_ภาพรวม'!L10153:M10203,2,FALSE)</f>
        <v>#N/A</v>
      </c>
    </row>
    <row r="10154" spans="1:15" hidden="1">
      <c r="A10154" s="31" t="s">
        <v>9849</v>
      </c>
      <c r="B10154" s="31" t="s">
        <v>24797</v>
      </c>
      <c r="C10154" s="31" t="s">
        <v>24798</v>
      </c>
      <c r="D10154" s="32">
        <v>44316</v>
      </c>
      <c r="E10154" s="31" t="s">
        <v>24799</v>
      </c>
      <c r="F10154" s="31" t="s">
        <v>9875</v>
      </c>
      <c r="G10154" s="33">
        <v>30195</v>
      </c>
      <c r="H10154" s="33">
        <v>30195</v>
      </c>
      <c r="I10154" s="31" t="s">
        <v>9762</v>
      </c>
      <c r="J10154" s="31" t="s">
        <v>9763</v>
      </c>
      <c r="K10154" s="33">
        <v>30195</v>
      </c>
      <c r="L10154" s="31" t="s">
        <v>9764</v>
      </c>
      <c r="M10154">
        <f t="shared" si="445"/>
        <v>15</v>
      </c>
      <c r="N10154" t="str">
        <f t="shared" si="447"/>
        <v>PO63000744</v>
      </c>
      <c r="O10154" t="e">
        <f>VLOOKUP(N10154,'1_คตง_ภาพรวม'!L10154:M10204,2,FALSE)</f>
        <v>#N/A</v>
      </c>
    </row>
    <row r="10155" spans="1:15" hidden="1">
      <c r="A10155" s="31" t="s">
        <v>9849</v>
      </c>
      <c r="B10155" s="31" t="s">
        <v>24800</v>
      </c>
      <c r="C10155" s="31" t="s">
        <v>24801</v>
      </c>
      <c r="D10155" s="32">
        <v>44316</v>
      </c>
      <c r="E10155" s="31" t="s">
        <v>24802</v>
      </c>
      <c r="F10155" s="31" t="s">
        <v>12612</v>
      </c>
      <c r="G10155" s="33">
        <v>-68211</v>
      </c>
      <c r="H10155" s="33">
        <v>-68211</v>
      </c>
      <c r="I10155" s="31" t="s">
        <v>9762</v>
      </c>
      <c r="J10155" s="31" t="s">
        <v>9763</v>
      </c>
      <c r="K10155" s="33">
        <v>-68211</v>
      </c>
      <c r="L10155" s="31" t="s">
        <v>9764</v>
      </c>
      <c r="M10155">
        <f t="shared" si="445"/>
        <v>15</v>
      </c>
      <c r="N10155" t="str">
        <f t="shared" si="447"/>
        <v>PO64000068</v>
      </c>
      <c r="O10155" t="e">
        <f>VLOOKUP(N10155,'1_คตง_ภาพรวม'!L10155:M10205,2,FALSE)</f>
        <v>#N/A</v>
      </c>
    </row>
    <row r="10156" spans="1:15" hidden="1">
      <c r="A10156" s="31" t="s">
        <v>9849</v>
      </c>
      <c r="B10156" s="31" t="s">
        <v>24800</v>
      </c>
      <c r="C10156" s="31" t="s">
        <v>24801</v>
      </c>
      <c r="D10156" s="32">
        <v>44316</v>
      </c>
      <c r="E10156" s="31" t="s">
        <v>24802</v>
      </c>
      <c r="F10156" s="31" t="s">
        <v>9875</v>
      </c>
      <c r="G10156" s="33">
        <v>68211</v>
      </c>
      <c r="H10156" s="33">
        <v>68211</v>
      </c>
      <c r="I10156" s="31" t="s">
        <v>9762</v>
      </c>
      <c r="J10156" s="31" t="s">
        <v>9763</v>
      </c>
      <c r="K10156" s="33">
        <v>68211</v>
      </c>
      <c r="L10156" s="31" t="s">
        <v>9764</v>
      </c>
      <c r="M10156">
        <f t="shared" si="445"/>
        <v>15</v>
      </c>
      <c r="N10156" t="str">
        <f t="shared" si="447"/>
        <v>PO64000068</v>
      </c>
      <c r="O10156" t="e">
        <f>VLOOKUP(N10156,'1_คตง_ภาพรวม'!L10156:M10206,2,FALSE)</f>
        <v>#N/A</v>
      </c>
    </row>
    <row r="10157" spans="1:15" hidden="1">
      <c r="A10157" s="31" t="s">
        <v>9849</v>
      </c>
      <c r="B10157" s="31" t="s">
        <v>24803</v>
      </c>
      <c r="C10157" s="31" t="s">
        <v>24804</v>
      </c>
      <c r="D10157" s="32">
        <v>44316</v>
      </c>
      <c r="E10157" s="31" t="s">
        <v>24805</v>
      </c>
      <c r="F10157" s="31" t="s">
        <v>12612</v>
      </c>
      <c r="G10157" s="33">
        <v>-37620</v>
      </c>
      <c r="H10157" s="33">
        <v>-37620</v>
      </c>
      <c r="I10157" s="31" t="s">
        <v>9762</v>
      </c>
      <c r="J10157" s="31" t="s">
        <v>9763</v>
      </c>
      <c r="K10157" s="33">
        <v>-37620</v>
      </c>
      <c r="L10157" s="31" t="s">
        <v>9764</v>
      </c>
      <c r="M10157">
        <f t="shared" si="445"/>
        <v>15</v>
      </c>
      <c r="N10157" t="str">
        <f t="shared" si="447"/>
        <v>PO63000429</v>
      </c>
      <c r="O10157" t="e">
        <f>VLOOKUP(N10157,'1_คตง_ภาพรวม'!L10157:M10207,2,FALSE)</f>
        <v>#N/A</v>
      </c>
    </row>
    <row r="10158" spans="1:15" hidden="1">
      <c r="A10158" s="31" t="s">
        <v>9849</v>
      </c>
      <c r="B10158" s="31" t="s">
        <v>24803</v>
      </c>
      <c r="C10158" s="31" t="s">
        <v>24804</v>
      </c>
      <c r="D10158" s="32">
        <v>44316</v>
      </c>
      <c r="E10158" s="31" t="s">
        <v>24805</v>
      </c>
      <c r="F10158" s="31" t="s">
        <v>9875</v>
      </c>
      <c r="G10158" s="33">
        <v>37620</v>
      </c>
      <c r="H10158" s="33">
        <v>37620</v>
      </c>
      <c r="I10158" s="31" t="s">
        <v>9762</v>
      </c>
      <c r="J10158" s="31" t="s">
        <v>9763</v>
      </c>
      <c r="K10158" s="33">
        <v>37620</v>
      </c>
      <c r="L10158" s="31" t="s">
        <v>9764</v>
      </c>
      <c r="M10158">
        <f t="shared" si="445"/>
        <v>15</v>
      </c>
      <c r="N10158" t="str">
        <f t="shared" si="447"/>
        <v>PO63000429</v>
      </c>
      <c r="O10158" t="e">
        <f>VLOOKUP(N10158,'1_คตง_ภาพรวม'!L10158:M10208,2,FALSE)</f>
        <v>#N/A</v>
      </c>
    </row>
    <row r="10159" spans="1:15" hidden="1">
      <c r="A10159" s="31" t="s">
        <v>9849</v>
      </c>
      <c r="B10159" s="31" t="s">
        <v>24806</v>
      </c>
      <c r="C10159" s="31" t="s">
        <v>24807</v>
      </c>
      <c r="D10159" s="32">
        <v>44316</v>
      </c>
      <c r="E10159" s="31" t="s">
        <v>24808</v>
      </c>
      <c r="F10159" s="31" t="s">
        <v>12612</v>
      </c>
      <c r="G10159" s="33">
        <v>-33660</v>
      </c>
      <c r="H10159" s="33">
        <v>-33660</v>
      </c>
      <c r="I10159" s="31" t="s">
        <v>9762</v>
      </c>
      <c r="J10159" s="31" t="s">
        <v>9763</v>
      </c>
      <c r="K10159" s="33">
        <v>-33660</v>
      </c>
      <c r="L10159" s="31" t="s">
        <v>9764</v>
      </c>
      <c r="M10159">
        <f t="shared" si="445"/>
        <v>15</v>
      </c>
      <c r="N10159" t="str">
        <f t="shared" si="447"/>
        <v>PO63000491</v>
      </c>
      <c r="O10159" t="e">
        <f>VLOOKUP(N10159,'1_คตง_ภาพรวม'!L10159:M10209,2,FALSE)</f>
        <v>#N/A</v>
      </c>
    </row>
    <row r="10160" spans="1:15" hidden="1">
      <c r="A10160" s="31" t="s">
        <v>9849</v>
      </c>
      <c r="B10160" s="31" t="s">
        <v>24806</v>
      </c>
      <c r="C10160" s="31" t="s">
        <v>24807</v>
      </c>
      <c r="D10160" s="32">
        <v>44316</v>
      </c>
      <c r="E10160" s="31" t="s">
        <v>24808</v>
      </c>
      <c r="F10160" s="31" t="s">
        <v>9875</v>
      </c>
      <c r="G10160" s="33">
        <v>33660</v>
      </c>
      <c r="H10160" s="33">
        <v>33660</v>
      </c>
      <c r="I10160" s="31" t="s">
        <v>9762</v>
      </c>
      <c r="J10160" s="31" t="s">
        <v>9763</v>
      </c>
      <c r="K10160" s="33">
        <v>33660</v>
      </c>
      <c r="L10160" s="31" t="s">
        <v>9764</v>
      </c>
      <c r="M10160">
        <f t="shared" si="445"/>
        <v>15</v>
      </c>
      <c r="N10160" t="str">
        <f t="shared" si="447"/>
        <v>PO63000491</v>
      </c>
      <c r="O10160" t="e">
        <f>VLOOKUP(N10160,'1_คตง_ภาพรวม'!L10160:M10210,2,FALSE)</f>
        <v>#N/A</v>
      </c>
    </row>
    <row r="10161" spans="1:15" hidden="1">
      <c r="A10161" s="31" t="s">
        <v>9849</v>
      </c>
      <c r="B10161" s="31" t="s">
        <v>24809</v>
      </c>
      <c r="C10161" s="31" t="s">
        <v>24810</v>
      </c>
      <c r="D10161" s="32">
        <v>44316</v>
      </c>
      <c r="E10161" s="31" t="s">
        <v>24811</v>
      </c>
      <c r="F10161" s="31" t="s">
        <v>17830</v>
      </c>
      <c r="G10161" s="33">
        <v>-30000</v>
      </c>
      <c r="H10161" s="33">
        <v>-30000</v>
      </c>
      <c r="I10161" s="31" t="s">
        <v>9762</v>
      </c>
      <c r="J10161" s="31" t="s">
        <v>9763</v>
      </c>
      <c r="K10161" s="33">
        <v>-30000</v>
      </c>
      <c r="L10161" s="31" t="s">
        <v>9764</v>
      </c>
      <c r="M10161" t="e">
        <f t="shared" si="445"/>
        <v>#VALUE!</v>
      </c>
    </row>
    <row r="10162" spans="1:15" hidden="1">
      <c r="A10162" s="31" t="s">
        <v>9849</v>
      </c>
      <c r="B10162" s="31" t="s">
        <v>24809</v>
      </c>
      <c r="C10162" s="31" t="s">
        <v>24810</v>
      </c>
      <c r="D10162" s="32">
        <v>44316</v>
      </c>
      <c r="E10162" s="31" t="s">
        <v>24811</v>
      </c>
      <c r="F10162" s="31" t="s">
        <v>17831</v>
      </c>
      <c r="G10162" s="33">
        <v>30000</v>
      </c>
      <c r="H10162" s="33">
        <v>30000</v>
      </c>
      <c r="I10162" s="31" t="s">
        <v>9762</v>
      </c>
      <c r="J10162" s="31" t="s">
        <v>9763</v>
      </c>
      <c r="K10162" s="33">
        <v>30000</v>
      </c>
      <c r="L10162" s="31" t="s">
        <v>9764</v>
      </c>
      <c r="M10162" t="e">
        <f t="shared" si="445"/>
        <v>#VALUE!</v>
      </c>
    </row>
    <row r="10163" spans="1:15" hidden="1">
      <c r="A10163" s="31" t="s">
        <v>9849</v>
      </c>
      <c r="B10163" s="31" t="s">
        <v>24812</v>
      </c>
      <c r="C10163" s="31" t="s">
        <v>24813</v>
      </c>
      <c r="D10163" s="32">
        <v>44316</v>
      </c>
      <c r="E10163" s="31" t="s">
        <v>24814</v>
      </c>
      <c r="F10163" s="31" t="s">
        <v>12612</v>
      </c>
      <c r="G10163" s="33">
        <v>-18555.5</v>
      </c>
      <c r="H10163" s="33">
        <v>-18555.5</v>
      </c>
      <c r="I10163" s="31" t="s">
        <v>9762</v>
      </c>
      <c r="J10163" s="31" t="s">
        <v>9763</v>
      </c>
      <c r="K10163" s="33">
        <v>-18555.5</v>
      </c>
      <c r="L10163" s="31" t="s">
        <v>9764</v>
      </c>
      <c r="M10163" t="e">
        <f t="shared" si="445"/>
        <v>#VALUE!</v>
      </c>
    </row>
    <row r="10164" spans="1:15" hidden="1">
      <c r="A10164" s="31" t="s">
        <v>9849</v>
      </c>
      <c r="B10164" s="31" t="s">
        <v>24812</v>
      </c>
      <c r="C10164" s="31" t="s">
        <v>24813</v>
      </c>
      <c r="D10164" s="32">
        <v>44316</v>
      </c>
      <c r="E10164" s="31" t="s">
        <v>24814</v>
      </c>
      <c r="F10164" s="31" t="s">
        <v>10617</v>
      </c>
      <c r="G10164" s="33">
        <v>18555.5</v>
      </c>
      <c r="H10164" s="33">
        <v>18555.5</v>
      </c>
      <c r="I10164" s="31" t="s">
        <v>9762</v>
      </c>
      <c r="J10164" s="31" t="s">
        <v>9763</v>
      </c>
      <c r="K10164" s="33">
        <v>18555.5</v>
      </c>
      <c r="L10164" s="31" t="s">
        <v>9764</v>
      </c>
      <c r="M10164" t="e">
        <f t="shared" si="445"/>
        <v>#VALUE!</v>
      </c>
    </row>
    <row r="10165" spans="1:15" hidden="1">
      <c r="A10165" s="31" t="s">
        <v>9849</v>
      </c>
      <c r="B10165" s="31" t="s">
        <v>24815</v>
      </c>
      <c r="C10165" s="31" t="s">
        <v>24816</v>
      </c>
      <c r="D10165" s="32">
        <v>44316</v>
      </c>
      <c r="E10165" s="31" t="s">
        <v>24817</v>
      </c>
      <c r="F10165" s="31" t="s">
        <v>12612</v>
      </c>
      <c r="G10165" s="33">
        <v>-21186</v>
      </c>
      <c r="H10165" s="33">
        <v>-21186</v>
      </c>
      <c r="I10165" s="31" t="s">
        <v>9762</v>
      </c>
      <c r="J10165" s="31" t="s">
        <v>9763</v>
      </c>
      <c r="K10165" s="33">
        <v>-21186</v>
      </c>
      <c r="L10165" s="31" t="s">
        <v>9764</v>
      </c>
      <c r="M10165">
        <f t="shared" si="445"/>
        <v>15</v>
      </c>
      <c r="N10165" t="str">
        <f t="shared" ref="N10165:N10184" si="448">MID(E10165,M10165,10)</f>
        <v>PO64000254</v>
      </c>
      <c r="O10165" t="e">
        <f>VLOOKUP(N10165,'1_คตง_ภาพรวม'!L10165:M10215,2,FALSE)</f>
        <v>#N/A</v>
      </c>
    </row>
    <row r="10166" spans="1:15" hidden="1">
      <c r="A10166" s="31" t="s">
        <v>9849</v>
      </c>
      <c r="B10166" s="31" t="s">
        <v>24815</v>
      </c>
      <c r="C10166" s="31" t="s">
        <v>24816</v>
      </c>
      <c r="D10166" s="32">
        <v>44316</v>
      </c>
      <c r="E10166" s="31" t="s">
        <v>24817</v>
      </c>
      <c r="F10166" s="31" t="s">
        <v>9875</v>
      </c>
      <c r="G10166" s="33">
        <v>21186</v>
      </c>
      <c r="H10166" s="33">
        <v>21186</v>
      </c>
      <c r="I10166" s="31" t="s">
        <v>9762</v>
      </c>
      <c r="J10166" s="31" t="s">
        <v>9763</v>
      </c>
      <c r="K10166" s="33">
        <v>21186</v>
      </c>
      <c r="L10166" s="31" t="s">
        <v>9764</v>
      </c>
      <c r="M10166">
        <f t="shared" si="445"/>
        <v>15</v>
      </c>
      <c r="N10166" t="str">
        <f t="shared" si="448"/>
        <v>PO64000254</v>
      </c>
      <c r="O10166" t="e">
        <f>VLOOKUP(N10166,'1_คตง_ภาพรวม'!L10166:M10216,2,FALSE)</f>
        <v>#N/A</v>
      </c>
    </row>
    <row r="10167" spans="1:15" hidden="1">
      <c r="A10167" s="31" t="s">
        <v>9849</v>
      </c>
      <c r="B10167" s="31" t="s">
        <v>24818</v>
      </c>
      <c r="C10167" s="31" t="s">
        <v>24819</v>
      </c>
      <c r="D10167" s="32">
        <v>44316</v>
      </c>
      <c r="E10167" s="31" t="s">
        <v>24820</v>
      </c>
      <c r="F10167" s="31" t="s">
        <v>12612</v>
      </c>
      <c r="G10167" s="33">
        <v>-21780</v>
      </c>
      <c r="H10167" s="33">
        <v>-21780</v>
      </c>
      <c r="I10167" s="31" t="s">
        <v>9762</v>
      </c>
      <c r="J10167" s="31" t="s">
        <v>9763</v>
      </c>
      <c r="K10167" s="33">
        <v>-21780</v>
      </c>
      <c r="L10167" s="31" t="s">
        <v>9764</v>
      </c>
      <c r="M10167">
        <f t="shared" si="445"/>
        <v>15</v>
      </c>
      <c r="N10167" t="str">
        <f t="shared" si="448"/>
        <v>PO63000610</v>
      </c>
      <c r="O10167" t="e">
        <f>VLOOKUP(N10167,'1_คตง_ภาพรวม'!L10167:M10217,2,FALSE)</f>
        <v>#N/A</v>
      </c>
    </row>
    <row r="10168" spans="1:15" hidden="1">
      <c r="A10168" s="31" t="s">
        <v>9849</v>
      </c>
      <c r="B10168" s="31" t="s">
        <v>24818</v>
      </c>
      <c r="C10168" s="31" t="s">
        <v>24819</v>
      </c>
      <c r="D10168" s="32">
        <v>44316</v>
      </c>
      <c r="E10168" s="31" t="s">
        <v>24820</v>
      </c>
      <c r="F10168" s="31" t="s">
        <v>9875</v>
      </c>
      <c r="G10168" s="33">
        <v>21780</v>
      </c>
      <c r="H10168" s="33">
        <v>21780</v>
      </c>
      <c r="I10168" s="31" t="s">
        <v>9762</v>
      </c>
      <c r="J10168" s="31" t="s">
        <v>9763</v>
      </c>
      <c r="K10168" s="33">
        <v>21780</v>
      </c>
      <c r="L10168" s="31" t="s">
        <v>9764</v>
      </c>
      <c r="M10168">
        <f t="shared" si="445"/>
        <v>15</v>
      </c>
      <c r="N10168" t="str">
        <f t="shared" si="448"/>
        <v>PO63000610</v>
      </c>
      <c r="O10168" t="e">
        <f>VLOOKUP(N10168,'1_คตง_ภาพรวม'!L10168:M10218,2,FALSE)</f>
        <v>#N/A</v>
      </c>
    </row>
    <row r="10169" spans="1:15" hidden="1">
      <c r="A10169" s="31" t="s">
        <v>9849</v>
      </c>
      <c r="B10169" s="31" t="s">
        <v>24821</v>
      </c>
      <c r="C10169" s="31" t="s">
        <v>24822</v>
      </c>
      <c r="D10169" s="32">
        <v>44316</v>
      </c>
      <c r="E10169" s="31" t="s">
        <v>24823</v>
      </c>
      <c r="F10169" s="31" t="s">
        <v>12612</v>
      </c>
      <c r="G10169" s="33">
        <v>-15840</v>
      </c>
      <c r="H10169" s="33">
        <v>-15840</v>
      </c>
      <c r="I10169" s="31" t="s">
        <v>9762</v>
      </c>
      <c r="J10169" s="31" t="s">
        <v>9763</v>
      </c>
      <c r="K10169" s="33">
        <v>-15840</v>
      </c>
      <c r="L10169" s="31" t="s">
        <v>9764</v>
      </c>
      <c r="M10169">
        <f t="shared" si="445"/>
        <v>15</v>
      </c>
      <c r="N10169" t="str">
        <f t="shared" si="448"/>
        <v>PO64000177</v>
      </c>
      <c r="O10169" t="e">
        <f>VLOOKUP(N10169,'1_คตง_ภาพรวม'!L10169:M10219,2,FALSE)</f>
        <v>#N/A</v>
      </c>
    </row>
    <row r="10170" spans="1:15" hidden="1">
      <c r="A10170" s="31" t="s">
        <v>9849</v>
      </c>
      <c r="B10170" s="31" t="s">
        <v>24821</v>
      </c>
      <c r="C10170" s="31" t="s">
        <v>24822</v>
      </c>
      <c r="D10170" s="32">
        <v>44316</v>
      </c>
      <c r="E10170" s="31" t="s">
        <v>24823</v>
      </c>
      <c r="F10170" s="31" t="s">
        <v>9875</v>
      </c>
      <c r="G10170" s="33">
        <v>15840</v>
      </c>
      <c r="H10170" s="33">
        <v>15840</v>
      </c>
      <c r="I10170" s="31" t="s">
        <v>9762</v>
      </c>
      <c r="J10170" s="31" t="s">
        <v>9763</v>
      </c>
      <c r="K10170" s="33">
        <v>15840</v>
      </c>
      <c r="L10170" s="31" t="s">
        <v>9764</v>
      </c>
      <c r="M10170">
        <f t="shared" si="445"/>
        <v>15</v>
      </c>
      <c r="N10170" t="str">
        <f t="shared" si="448"/>
        <v>PO64000177</v>
      </c>
      <c r="O10170" t="e">
        <f>VLOOKUP(N10170,'1_คตง_ภาพรวม'!L10170:M10220,2,FALSE)</f>
        <v>#N/A</v>
      </c>
    </row>
    <row r="10171" spans="1:15" hidden="1">
      <c r="A10171" s="31" t="s">
        <v>9849</v>
      </c>
      <c r="B10171" s="31" t="s">
        <v>24824</v>
      </c>
      <c r="C10171" s="31" t="s">
        <v>24825</v>
      </c>
      <c r="D10171" s="32">
        <v>44316</v>
      </c>
      <c r="E10171" s="31" t="s">
        <v>24826</v>
      </c>
      <c r="F10171" s="31" t="s">
        <v>12612</v>
      </c>
      <c r="G10171" s="33">
        <v>-19800</v>
      </c>
      <c r="H10171" s="33">
        <v>-19800</v>
      </c>
      <c r="I10171" s="31" t="s">
        <v>9762</v>
      </c>
      <c r="J10171" s="31" t="s">
        <v>9763</v>
      </c>
      <c r="K10171" s="33">
        <v>-19800</v>
      </c>
      <c r="L10171" s="31" t="s">
        <v>9764</v>
      </c>
      <c r="M10171">
        <f t="shared" si="445"/>
        <v>15</v>
      </c>
      <c r="N10171" t="str">
        <f t="shared" si="448"/>
        <v>PO64000298</v>
      </c>
      <c r="O10171" t="e">
        <f>VLOOKUP(N10171,'1_คตง_ภาพรวม'!L10171:M10221,2,FALSE)</f>
        <v>#N/A</v>
      </c>
    </row>
    <row r="10172" spans="1:15" hidden="1">
      <c r="A10172" s="31" t="s">
        <v>9849</v>
      </c>
      <c r="B10172" s="31" t="s">
        <v>24824</v>
      </c>
      <c r="C10172" s="31" t="s">
        <v>24825</v>
      </c>
      <c r="D10172" s="32">
        <v>44316</v>
      </c>
      <c r="E10172" s="31" t="s">
        <v>24826</v>
      </c>
      <c r="F10172" s="31" t="s">
        <v>9875</v>
      </c>
      <c r="G10172" s="33">
        <v>19800</v>
      </c>
      <c r="H10172" s="33">
        <v>19800</v>
      </c>
      <c r="I10172" s="31" t="s">
        <v>9762</v>
      </c>
      <c r="J10172" s="31" t="s">
        <v>9763</v>
      </c>
      <c r="K10172" s="33">
        <v>19800</v>
      </c>
      <c r="L10172" s="31" t="s">
        <v>9764</v>
      </c>
      <c r="M10172">
        <f t="shared" si="445"/>
        <v>15</v>
      </c>
      <c r="N10172" t="str">
        <f t="shared" si="448"/>
        <v>PO64000298</v>
      </c>
      <c r="O10172" t="e">
        <f>VLOOKUP(N10172,'1_คตง_ภาพรวม'!L10172:M10222,2,FALSE)</f>
        <v>#N/A</v>
      </c>
    </row>
    <row r="10173" spans="1:15" hidden="1">
      <c r="A10173" s="31" t="s">
        <v>9849</v>
      </c>
      <c r="B10173" s="31" t="s">
        <v>24827</v>
      </c>
      <c r="C10173" s="31" t="s">
        <v>24828</v>
      </c>
      <c r="D10173" s="32">
        <v>44316</v>
      </c>
      <c r="E10173" s="31" t="s">
        <v>24829</v>
      </c>
      <c r="F10173" s="31" t="s">
        <v>12612</v>
      </c>
      <c r="G10173" s="33">
        <v>-21186</v>
      </c>
      <c r="H10173" s="33">
        <v>-21186</v>
      </c>
      <c r="I10173" s="31" t="s">
        <v>9762</v>
      </c>
      <c r="J10173" s="31" t="s">
        <v>9763</v>
      </c>
      <c r="K10173" s="33">
        <v>-21186</v>
      </c>
      <c r="L10173" s="31" t="s">
        <v>9764</v>
      </c>
      <c r="M10173">
        <f t="shared" si="445"/>
        <v>15</v>
      </c>
      <c r="N10173" t="str">
        <f t="shared" si="448"/>
        <v>PO64000252</v>
      </c>
      <c r="O10173" t="e">
        <f>VLOOKUP(N10173,'1_คตง_ภาพรวม'!L10173:M10223,2,FALSE)</f>
        <v>#N/A</v>
      </c>
    </row>
    <row r="10174" spans="1:15" hidden="1">
      <c r="A10174" s="31" t="s">
        <v>9849</v>
      </c>
      <c r="B10174" s="31" t="s">
        <v>24827</v>
      </c>
      <c r="C10174" s="31" t="s">
        <v>24828</v>
      </c>
      <c r="D10174" s="32">
        <v>44316</v>
      </c>
      <c r="E10174" s="31" t="s">
        <v>24829</v>
      </c>
      <c r="F10174" s="31" t="s">
        <v>9875</v>
      </c>
      <c r="G10174" s="33">
        <v>21186</v>
      </c>
      <c r="H10174" s="33">
        <v>21186</v>
      </c>
      <c r="I10174" s="31" t="s">
        <v>9762</v>
      </c>
      <c r="J10174" s="31" t="s">
        <v>9763</v>
      </c>
      <c r="K10174" s="33">
        <v>21186</v>
      </c>
      <c r="L10174" s="31" t="s">
        <v>9764</v>
      </c>
      <c r="M10174">
        <f t="shared" si="445"/>
        <v>15</v>
      </c>
      <c r="N10174" t="str">
        <f t="shared" si="448"/>
        <v>PO64000252</v>
      </c>
      <c r="O10174" t="e">
        <f>VLOOKUP(N10174,'1_คตง_ภาพรวม'!L10174:M10224,2,FALSE)</f>
        <v>#N/A</v>
      </c>
    </row>
    <row r="10175" spans="1:15" hidden="1">
      <c r="A10175" s="31" t="s">
        <v>9849</v>
      </c>
      <c r="B10175" s="31" t="s">
        <v>24830</v>
      </c>
      <c r="C10175" s="31" t="s">
        <v>24831</v>
      </c>
      <c r="D10175" s="32">
        <v>44316</v>
      </c>
      <c r="E10175" s="31" t="s">
        <v>24832</v>
      </c>
      <c r="F10175" s="31" t="s">
        <v>12612</v>
      </c>
      <c r="G10175" s="33">
        <v>-21186</v>
      </c>
      <c r="H10175" s="33">
        <v>-21186</v>
      </c>
      <c r="I10175" s="31" t="s">
        <v>9762</v>
      </c>
      <c r="J10175" s="31" t="s">
        <v>9763</v>
      </c>
      <c r="K10175" s="33">
        <v>-21186</v>
      </c>
      <c r="L10175" s="31" t="s">
        <v>9764</v>
      </c>
      <c r="M10175">
        <f t="shared" si="445"/>
        <v>15</v>
      </c>
      <c r="N10175" t="str">
        <f t="shared" si="448"/>
        <v>PO64000247</v>
      </c>
      <c r="O10175" t="e">
        <f>VLOOKUP(N10175,'1_คตง_ภาพรวม'!L10175:M10225,2,FALSE)</f>
        <v>#N/A</v>
      </c>
    </row>
    <row r="10176" spans="1:15" hidden="1">
      <c r="A10176" s="31" t="s">
        <v>9849</v>
      </c>
      <c r="B10176" s="31" t="s">
        <v>24830</v>
      </c>
      <c r="C10176" s="31" t="s">
        <v>24831</v>
      </c>
      <c r="D10176" s="32">
        <v>44316</v>
      </c>
      <c r="E10176" s="31" t="s">
        <v>24832</v>
      </c>
      <c r="F10176" s="31" t="s">
        <v>9875</v>
      </c>
      <c r="G10176" s="33">
        <v>21186</v>
      </c>
      <c r="H10176" s="33">
        <v>21186</v>
      </c>
      <c r="I10176" s="31" t="s">
        <v>9762</v>
      </c>
      <c r="J10176" s="31" t="s">
        <v>9763</v>
      </c>
      <c r="K10176" s="33">
        <v>21186</v>
      </c>
      <c r="L10176" s="31" t="s">
        <v>9764</v>
      </c>
      <c r="M10176">
        <f t="shared" si="445"/>
        <v>15</v>
      </c>
      <c r="N10176" t="str">
        <f t="shared" si="448"/>
        <v>PO64000247</v>
      </c>
      <c r="O10176" t="e">
        <f>VLOOKUP(N10176,'1_คตง_ภาพรวม'!L10176:M10226,2,FALSE)</f>
        <v>#N/A</v>
      </c>
    </row>
    <row r="10177" spans="1:15" hidden="1">
      <c r="A10177" s="31" t="s">
        <v>9849</v>
      </c>
      <c r="B10177" s="31" t="s">
        <v>24833</v>
      </c>
      <c r="C10177" s="31" t="s">
        <v>24834</v>
      </c>
      <c r="D10177" s="32">
        <v>44316</v>
      </c>
      <c r="E10177" s="31" t="s">
        <v>24835</v>
      </c>
      <c r="F10177" s="31" t="s">
        <v>12612</v>
      </c>
      <c r="G10177" s="33">
        <v>-22770</v>
      </c>
      <c r="H10177" s="33">
        <v>-22770</v>
      </c>
      <c r="I10177" s="31" t="s">
        <v>9762</v>
      </c>
      <c r="J10177" s="31" t="s">
        <v>9763</v>
      </c>
      <c r="K10177" s="33">
        <v>-22770</v>
      </c>
      <c r="L10177" s="31" t="s">
        <v>9764</v>
      </c>
      <c r="M10177">
        <f t="shared" si="445"/>
        <v>15</v>
      </c>
      <c r="N10177" t="str">
        <f t="shared" si="448"/>
        <v>PO64000231</v>
      </c>
      <c r="O10177" t="e">
        <f>VLOOKUP(N10177,'1_คตง_ภาพรวม'!L10177:M10227,2,FALSE)</f>
        <v>#N/A</v>
      </c>
    </row>
    <row r="10178" spans="1:15" hidden="1">
      <c r="A10178" s="31" t="s">
        <v>9849</v>
      </c>
      <c r="B10178" s="31" t="s">
        <v>24833</v>
      </c>
      <c r="C10178" s="31" t="s">
        <v>24834</v>
      </c>
      <c r="D10178" s="32">
        <v>44316</v>
      </c>
      <c r="E10178" s="31" t="s">
        <v>24835</v>
      </c>
      <c r="F10178" s="31" t="s">
        <v>9875</v>
      </c>
      <c r="G10178" s="33">
        <v>22770</v>
      </c>
      <c r="H10178" s="33">
        <v>22770</v>
      </c>
      <c r="I10178" s="31" t="s">
        <v>9762</v>
      </c>
      <c r="J10178" s="31" t="s">
        <v>9763</v>
      </c>
      <c r="K10178" s="33">
        <v>22770</v>
      </c>
      <c r="L10178" s="31" t="s">
        <v>9764</v>
      </c>
      <c r="M10178">
        <f t="shared" si="445"/>
        <v>15</v>
      </c>
      <c r="N10178" t="str">
        <f t="shared" si="448"/>
        <v>PO64000231</v>
      </c>
      <c r="O10178" t="e">
        <f>VLOOKUP(N10178,'1_คตง_ภาพรวม'!L10178:M10228,2,FALSE)</f>
        <v>#N/A</v>
      </c>
    </row>
    <row r="10179" spans="1:15" hidden="1">
      <c r="A10179" s="31" t="s">
        <v>9849</v>
      </c>
      <c r="B10179" s="31" t="s">
        <v>24836</v>
      </c>
      <c r="C10179" s="31" t="s">
        <v>24837</v>
      </c>
      <c r="D10179" s="32">
        <v>44316</v>
      </c>
      <c r="E10179" s="31" t="s">
        <v>24838</v>
      </c>
      <c r="F10179" s="31" t="s">
        <v>12612</v>
      </c>
      <c r="G10179" s="33">
        <v>-15840</v>
      </c>
      <c r="H10179" s="33">
        <v>-15840</v>
      </c>
      <c r="I10179" s="31" t="s">
        <v>9762</v>
      </c>
      <c r="J10179" s="31" t="s">
        <v>9763</v>
      </c>
      <c r="K10179" s="33">
        <v>-15840</v>
      </c>
      <c r="L10179" s="31" t="s">
        <v>9764</v>
      </c>
      <c r="M10179">
        <f t="shared" ref="M10179:M10242" si="449">FIND("PO",E10179)</f>
        <v>15</v>
      </c>
      <c r="N10179" t="str">
        <f t="shared" si="448"/>
        <v>PO64000178</v>
      </c>
      <c r="O10179" t="e">
        <f>VLOOKUP(N10179,'1_คตง_ภาพรวม'!L10179:M10229,2,FALSE)</f>
        <v>#N/A</v>
      </c>
    </row>
    <row r="10180" spans="1:15" hidden="1">
      <c r="A10180" s="31" t="s">
        <v>9849</v>
      </c>
      <c r="B10180" s="31" t="s">
        <v>24836</v>
      </c>
      <c r="C10180" s="31" t="s">
        <v>24837</v>
      </c>
      <c r="D10180" s="32">
        <v>44316</v>
      </c>
      <c r="E10180" s="31" t="s">
        <v>24838</v>
      </c>
      <c r="F10180" s="31" t="s">
        <v>9875</v>
      </c>
      <c r="G10180" s="33">
        <v>15840</v>
      </c>
      <c r="H10180" s="33">
        <v>15840</v>
      </c>
      <c r="I10180" s="31" t="s">
        <v>9762</v>
      </c>
      <c r="J10180" s="31" t="s">
        <v>9763</v>
      </c>
      <c r="K10180" s="33">
        <v>15840</v>
      </c>
      <c r="L10180" s="31" t="s">
        <v>9764</v>
      </c>
      <c r="M10180">
        <f t="shared" si="449"/>
        <v>15</v>
      </c>
      <c r="N10180" t="str">
        <f t="shared" si="448"/>
        <v>PO64000178</v>
      </c>
      <c r="O10180" t="e">
        <f>VLOOKUP(N10180,'1_คตง_ภาพรวม'!L10180:M10230,2,FALSE)</f>
        <v>#N/A</v>
      </c>
    </row>
    <row r="10181" spans="1:15" hidden="1">
      <c r="A10181" s="31" t="s">
        <v>9849</v>
      </c>
      <c r="B10181" s="31" t="s">
        <v>24839</v>
      </c>
      <c r="C10181" s="31" t="s">
        <v>24840</v>
      </c>
      <c r="D10181" s="32">
        <v>44316</v>
      </c>
      <c r="E10181" s="31" t="s">
        <v>24841</v>
      </c>
      <c r="F10181" s="31" t="s">
        <v>12612</v>
      </c>
      <c r="G10181" s="33">
        <v>-138487.14000000001</v>
      </c>
      <c r="H10181" s="33">
        <v>-138487.14000000001</v>
      </c>
      <c r="I10181" s="31" t="s">
        <v>9762</v>
      </c>
      <c r="J10181" s="31" t="s">
        <v>9763</v>
      </c>
      <c r="K10181" s="33">
        <v>-138487.14000000001</v>
      </c>
      <c r="L10181" s="31" t="s">
        <v>9764</v>
      </c>
      <c r="M10181">
        <f t="shared" si="449"/>
        <v>15</v>
      </c>
      <c r="N10181" t="str">
        <f t="shared" si="448"/>
        <v>PO64000089</v>
      </c>
      <c r="O10181" t="e">
        <f>VLOOKUP(N10181,'1_คตง_ภาพรวม'!L10181:M10231,2,FALSE)</f>
        <v>#N/A</v>
      </c>
    </row>
    <row r="10182" spans="1:15" hidden="1">
      <c r="A10182" s="31" t="s">
        <v>9849</v>
      </c>
      <c r="B10182" s="31" t="s">
        <v>24839</v>
      </c>
      <c r="C10182" s="31" t="s">
        <v>24840</v>
      </c>
      <c r="D10182" s="32">
        <v>44316</v>
      </c>
      <c r="E10182" s="31" t="s">
        <v>24841</v>
      </c>
      <c r="F10182" s="31" t="s">
        <v>9875</v>
      </c>
      <c r="G10182" s="33">
        <v>138487.14000000001</v>
      </c>
      <c r="H10182" s="33">
        <v>138487.14000000001</v>
      </c>
      <c r="I10182" s="31" t="s">
        <v>9762</v>
      </c>
      <c r="J10182" s="31" t="s">
        <v>9763</v>
      </c>
      <c r="K10182" s="33">
        <v>138487.14000000001</v>
      </c>
      <c r="L10182" s="31" t="s">
        <v>9764</v>
      </c>
      <c r="M10182">
        <f t="shared" si="449"/>
        <v>15</v>
      </c>
      <c r="N10182" t="str">
        <f t="shared" si="448"/>
        <v>PO64000089</v>
      </c>
      <c r="O10182" t="e">
        <f>VLOOKUP(N10182,'1_คตง_ภาพรวม'!L10182:M10232,2,FALSE)</f>
        <v>#N/A</v>
      </c>
    </row>
    <row r="10183" spans="1:15" hidden="1">
      <c r="A10183" s="31" t="s">
        <v>9849</v>
      </c>
      <c r="B10183" s="31" t="s">
        <v>24842</v>
      </c>
      <c r="C10183" s="31" t="s">
        <v>24843</v>
      </c>
      <c r="D10183" s="32">
        <v>44316</v>
      </c>
      <c r="E10183" s="31" t="s">
        <v>24844</v>
      </c>
      <c r="F10183" s="31" t="s">
        <v>12612</v>
      </c>
      <c r="G10183" s="33">
        <v>-29205</v>
      </c>
      <c r="H10183" s="33">
        <v>-29205</v>
      </c>
      <c r="I10183" s="31" t="s">
        <v>9762</v>
      </c>
      <c r="J10183" s="31" t="s">
        <v>9763</v>
      </c>
      <c r="K10183" s="33">
        <v>-29205</v>
      </c>
      <c r="L10183" s="31" t="s">
        <v>9764</v>
      </c>
      <c r="M10183">
        <f t="shared" si="449"/>
        <v>15</v>
      </c>
      <c r="N10183" t="str">
        <f t="shared" si="448"/>
        <v>PO64000143</v>
      </c>
      <c r="O10183" t="e">
        <f>VLOOKUP(N10183,'1_คตง_ภาพรวม'!L10183:M10233,2,FALSE)</f>
        <v>#N/A</v>
      </c>
    </row>
    <row r="10184" spans="1:15" hidden="1">
      <c r="A10184" s="31" t="s">
        <v>9849</v>
      </c>
      <c r="B10184" s="31" t="s">
        <v>24842</v>
      </c>
      <c r="C10184" s="31" t="s">
        <v>24843</v>
      </c>
      <c r="D10184" s="32">
        <v>44316</v>
      </c>
      <c r="E10184" s="31" t="s">
        <v>24844</v>
      </c>
      <c r="F10184" s="31" t="s">
        <v>9875</v>
      </c>
      <c r="G10184" s="33">
        <v>29205</v>
      </c>
      <c r="H10184" s="33">
        <v>29205</v>
      </c>
      <c r="I10184" s="31" t="s">
        <v>9762</v>
      </c>
      <c r="J10184" s="31" t="s">
        <v>9763</v>
      </c>
      <c r="K10184" s="33">
        <v>29205</v>
      </c>
      <c r="L10184" s="31" t="s">
        <v>9764</v>
      </c>
      <c r="M10184">
        <f t="shared" si="449"/>
        <v>15</v>
      </c>
      <c r="N10184" t="str">
        <f t="shared" si="448"/>
        <v>PO64000143</v>
      </c>
      <c r="O10184" t="e">
        <f>VLOOKUP(N10184,'1_คตง_ภาพรวม'!L10184:M10234,2,FALSE)</f>
        <v>#N/A</v>
      </c>
    </row>
    <row r="10185" spans="1:15" hidden="1">
      <c r="A10185" s="31" t="s">
        <v>9849</v>
      </c>
      <c r="B10185" s="31" t="s">
        <v>24845</v>
      </c>
      <c r="C10185" s="31" t="s">
        <v>24846</v>
      </c>
      <c r="D10185" s="32">
        <v>44316</v>
      </c>
      <c r="E10185" s="31" t="s">
        <v>24847</v>
      </c>
      <c r="F10185" s="31" t="s">
        <v>12612</v>
      </c>
      <c r="G10185" s="33">
        <v>-27380</v>
      </c>
      <c r="H10185" s="33">
        <v>-27380</v>
      </c>
      <c r="I10185" s="31" t="s">
        <v>9762</v>
      </c>
      <c r="J10185" s="31" t="s">
        <v>9763</v>
      </c>
      <c r="K10185" s="33">
        <v>-27380</v>
      </c>
      <c r="L10185" s="31" t="s">
        <v>9764</v>
      </c>
      <c r="M10185" t="e">
        <f t="shared" si="449"/>
        <v>#VALUE!</v>
      </c>
    </row>
    <row r="10186" spans="1:15" hidden="1">
      <c r="A10186" s="31" t="s">
        <v>9849</v>
      </c>
      <c r="B10186" s="31" t="s">
        <v>24845</v>
      </c>
      <c r="C10186" s="31" t="s">
        <v>24846</v>
      </c>
      <c r="D10186" s="32">
        <v>44316</v>
      </c>
      <c r="E10186" s="31" t="s">
        <v>24847</v>
      </c>
      <c r="F10186" s="31" t="s">
        <v>9962</v>
      </c>
      <c r="G10186" s="33">
        <v>27380</v>
      </c>
      <c r="H10186" s="33">
        <v>27380</v>
      </c>
      <c r="I10186" s="31" t="s">
        <v>9762</v>
      </c>
      <c r="J10186" s="31" t="s">
        <v>9763</v>
      </c>
      <c r="K10186" s="33">
        <v>27380</v>
      </c>
      <c r="L10186" s="31" t="s">
        <v>9764</v>
      </c>
      <c r="M10186" t="e">
        <f t="shared" si="449"/>
        <v>#VALUE!</v>
      </c>
    </row>
    <row r="10187" spans="1:15" hidden="1">
      <c r="A10187" s="31" t="s">
        <v>9757</v>
      </c>
      <c r="B10187" s="31" t="s">
        <v>24848</v>
      </c>
      <c r="C10187" s="31" t="s">
        <v>24849</v>
      </c>
      <c r="D10187" s="32">
        <v>44316</v>
      </c>
      <c r="E10187" s="31" t="s">
        <v>24850</v>
      </c>
      <c r="F10187" s="31" t="s">
        <v>9871</v>
      </c>
      <c r="G10187" s="33">
        <v>-20000000</v>
      </c>
      <c r="H10187" s="33">
        <v>-20000000</v>
      </c>
      <c r="I10187" s="31" t="s">
        <v>9762</v>
      </c>
      <c r="J10187" s="31" t="s">
        <v>9763</v>
      </c>
      <c r="K10187" s="33">
        <v>-20000000</v>
      </c>
      <c r="L10187" s="31" t="s">
        <v>9764</v>
      </c>
      <c r="M10187" t="e">
        <f t="shared" si="449"/>
        <v>#VALUE!</v>
      </c>
    </row>
    <row r="10188" spans="1:15" hidden="1">
      <c r="A10188" s="31" t="s">
        <v>9757</v>
      </c>
      <c r="B10188" s="31" t="s">
        <v>24848</v>
      </c>
      <c r="C10188" s="31" t="s">
        <v>24849</v>
      </c>
      <c r="D10188" s="32">
        <v>44316</v>
      </c>
      <c r="E10188" s="31" t="s">
        <v>24850</v>
      </c>
      <c r="F10188" s="31" t="s">
        <v>10067</v>
      </c>
      <c r="G10188" s="33">
        <v>20000000</v>
      </c>
      <c r="H10188" s="33">
        <v>20000000</v>
      </c>
      <c r="I10188" s="31" t="s">
        <v>9762</v>
      </c>
      <c r="J10188" s="31" t="s">
        <v>9763</v>
      </c>
      <c r="K10188" s="33">
        <v>20000000</v>
      </c>
      <c r="L10188" s="31" t="s">
        <v>9764</v>
      </c>
      <c r="M10188" t="e">
        <f t="shared" si="449"/>
        <v>#VALUE!</v>
      </c>
    </row>
    <row r="10189" spans="1:15" hidden="1">
      <c r="A10189" s="31" t="s">
        <v>9849</v>
      </c>
      <c r="B10189" s="31" t="s">
        <v>24851</v>
      </c>
      <c r="C10189" s="31" t="s">
        <v>24852</v>
      </c>
      <c r="D10189" s="32">
        <v>44309</v>
      </c>
      <c r="E10189" s="31" t="s">
        <v>24853</v>
      </c>
      <c r="F10189" s="31" t="s">
        <v>12612</v>
      </c>
      <c r="G10189" s="33">
        <v>-84</v>
      </c>
      <c r="H10189" s="33">
        <v>-84</v>
      </c>
      <c r="I10189" s="31" t="s">
        <v>9762</v>
      </c>
      <c r="J10189" s="31" t="s">
        <v>9763</v>
      </c>
      <c r="K10189" s="33">
        <v>-84</v>
      </c>
      <c r="L10189" s="31" t="s">
        <v>9764</v>
      </c>
      <c r="M10189" t="e">
        <f t="shared" si="449"/>
        <v>#VALUE!</v>
      </c>
    </row>
    <row r="10190" spans="1:15" hidden="1">
      <c r="A10190" s="31" t="s">
        <v>9849</v>
      </c>
      <c r="B10190" s="31" t="s">
        <v>24851</v>
      </c>
      <c r="C10190" s="31" t="s">
        <v>24852</v>
      </c>
      <c r="D10190" s="32">
        <v>44309</v>
      </c>
      <c r="E10190" s="31" t="s">
        <v>24853</v>
      </c>
      <c r="F10190" s="31" t="s">
        <v>19081</v>
      </c>
      <c r="G10190" s="33">
        <v>84</v>
      </c>
      <c r="H10190" s="33">
        <v>84</v>
      </c>
      <c r="I10190" s="31" t="s">
        <v>9762</v>
      </c>
      <c r="J10190" s="31" t="s">
        <v>9763</v>
      </c>
      <c r="K10190" s="33">
        <v>84</v>
      </c>
      <c r="L10190" s="31" t="s">
        <v>9764</v>
      </c>
      <c r="M10190" t="e">
        <f t="shared" si="449"/>
        <v>#VALUE!</v>
      </c>
    </row>
    <row r="10191" spans="1:15" hidden="1">
      <c r="A10191" s="31" t="s">
        <v>9849</v>
      </c>
      <c r="B10191" s="31" t="s">
        <v>24854</v>
      </c>
      <c r="C10191" s="31" t="s">
        <v>24855</v>
      </c>
      <c r="D10191" s="32">
        <v>44309</v>
      </c>
      <c r="E10191" s="31" t="s">
        <v>24856</v>
      </c>
      <c r="F10191" s="31" t="s">
        <v>13733</v>
      </c>
      <c r="G10191" s="33">
        <v>-139359200</v>
      </c>
      <c r="H10191" s="33">
        <v>-139359200</v>
      </c>
      <c r="I10191" s="31" t="s">
        <v>9762</v>
      </c>
      <c r="J10191" s="31" t="s">
        <v>9763</v>
      </c>
      <c r="K10191" s="33">
        <v>-139359200</v>
      </c>
      <c r="L10191" s="31" t="s">
        <v>9764</v>
      </c>
      <c r="M10191" t="e">
        <f t="shared" si="449"/>
        <v>#VALUE!</v>
      </c>
    </row>
    <row r="10192" spans="1:15" hidden="1">
      <c r="A10192" s="31" t="s">
        <v>9849</v>
      </c>
      <c r="B10192" s="31" t="s">
        <v>24854</v>
      </c>
      <c r="C10192" s="31" t="s">
        <v>24855</v>
      </c>
      <c r="D10192" s="32">
        <v>44309</v>
      </c>
      <c r="E10192" s="31" t="s">
        <v>24856</v>
      </c>
      <c r="F10192" s="31" t="s">
        <v>10443</v>
      </c>
      <c r="G10192" s="33">
        <v>139359200</v>
      </c>
      <c r="H10192" s="33">
        <v>139359200</v>
      </c>
      <c r="I10192" s="31" t="s">
        <v>9762</v>
      </c>
      <c r="J10192" s="31" t="s">
        <v>9763</v>
      </c>
      <c r="K10192" s="33">
        <v>139359200</v>
      </c>
      <c r="L10192" s="31" t="s">
        <v>9764</v>
      </c>
      <c r="M10192" t="e">
        <f t="shared" si="449"/>
        <v>#VALUE!</v>
      </c>
    </row>
    <row r="10193" spans="1:13" hidden="1">
      <c r="A10193" s="31" t="s">
        <v>9849</v>
      </c>
      <c r="B10193" s="31" t="s">
        <v>24857</v>
      </c>
      <c r="C10193" s="31" t="s">
        <v>24858</v>
      </c>
      <c r="D10193" s="32">
        <v>44309</v>
      </c>
      <c r="E10193" s="31" t="s">
        <v>24859</v>
      </c>
      <c r="F10193" s="31" t="s">
        <v>13733</v>
      </c>
      <c r="G10193" s="33">
        <v>-1123200</v>
      </c>
      <c r="H10193" s="33">
        <v>-1123200</v>
      </c>
      <c r="I10193" s="31" t="s">
        <v>9762</v>
      </c>
      <c r="J10193" s="31" t="s">
        <v>9763</v>
      </c>
      <c r="K10193" s="33">
        <v>-1123200</v>
      </c>
      <c r="L10193" s="31" t="s">
        <v>9764</v>
      </c>
      <c r="M10193" t="e">
        <f t="shared" si="449"/>
        <v>#VALUE!</v>
      </c>
    </row>
    <row r="10194" spans="1:13" hidden="1">
      <c r="A10194" s="31" t="s">
        <v>9849</v>
      </c>
      <c r="B10194" s="31" t="s">
        <v>24857</v>
      </c>
      <c r="C10194" s="31" t="s">
        <v>24858</v>
      </c>
      <c r="D10194" s="32">
        <v>44309</v>
      </c>
      <c r="E10194" s="31" t="s">
        <v>24859</v>
      </c>
      <c r="F10194" s="31" t="s">
        <v>10443</v>
      </c>
      <c r="G10194" s="33">
        <v>1123200</v>
      </c>
      <c r="H10194" s="33">
        <v>1123200</v>
      </c>
      <c r="I10194" s="31" t="s">
        <v>9762</v>
      </c>
      <c r="J10194" s="31" t="s">
        <v>9763</v>
      </c>
      <c r="K10194" s="33">
        <v>1123200</v>
      </c>
      <c r="L10194" s="31" t="s">
        <v>9764</v>
      </c>
      <c r="M10194" t="e">
        <f t="shared" si="449"/>
        <v>#VALUE!</v>
      </c>
    </row>
    <row r="10195" spans="1:13" hidden="1">
      <c r="A10195" s="31" t="s">
        <v>9849</v>
      </c>
      <c r="B10195" s="31" t="s">
        <v>24860</v>
      </c>
      <c r="C10195" s="31" t="s">
        <v>24861</v>
      </c>
      <c r="D10195" s="32">
        <v>44309</v>
      </c>
      <c r="E10195" s="31" t="s">
        <v>24862</v>
      </c>
      <c r="F10195" s="31" t="s">
        <v>13733</v>
      </c>
      <c r="G10195" s="33">
        <v>-1589600</v>
      </c>
      <c r="H10195" s="33">
        <v>-1589600</v>
      </c>
      <c r="I10195" s="31" t="s">
        <v>9762</v>
      </c>
      <c r="J10195" s="31" t="s">
        <v>9763</v>
      </c>
      <c r="K10195" s="33">
        <v>-1589600</v>
      </c>
      <c r="L10195" s="31" t="s">
        <v>9764</v>
      </c>
      <c r="M10195" t="e">
        <f t="shared" si="449"/>
        <v>#VALUE!</v>
      </c>
    </row>
    <row r="10196" spans="1:13" hidden="1">
      <c r="A10196" s="31" t="s">
        <v>9849</v>
      </c>
      <c r="B10196" s="31" t="s">
        <v>24860</v>
      </c>
      <c r="C10196" s="31" t="s">
        <v>24861</v>
      </c>
      <c r="D10196" s="32">
        <v>44309</v>
      </c>
      <c r="E10196" s="31" t="s">
        <v>24862</v>
      </c>
      <c r="F10196" s="31" t="s">
        <v>10443</v>
      </c>
      <c r="G10196" s="33">
        <v>1589600</v>
      </c>
      <c r="H10196" s="33">
        <v>1589600</v>
      </c>
      <c r="I10196" s="31" t="s">
        <v>9762</v>
      </c>
      <c r="J10196" s="31" t="s">
        <v>9763</v>
      </c>
      <c r="K10196" s="33">
        <v>1589600</v>
      </c>
      <c r="L10196" s="31" t="s">
        <v>9764</v>
      </c>
      <c r="M10196" t="e">
        <f t="shared" si="449"/>
        <v>#VALUE!</v>
      </c>
    </row>
    <row r="10197" spans="1:13" hidden="1">
      <c r="A10197" s="31" t="s">
        <v>9849</v>
      </c>
      <c r="B10197" s="31" t="s">
        <v>24863</v>
      </c>
      <c r="C10197" s="31" t="s">
        <v>24864</v>
      </c>
      <c r="D10197" s="32">
        <v>44308</v>
      </c>
      <c r="E10197" s="31" t="s">
        <v>24865</v>
      </c>
      <c r="F10197" s="31" t="s">
        <v>13733</v>
      </c>
      <c r="G10197" s="33">
        <v>-676000</v>
      </c>
      <c r="H10197" s="33">
        <v>-676000</v>
      </c>
      <c r="I10197" s="31" t="s">
        <v>9762</v>
      </c>
      <c r="J10197" s="31" t="s">
        <v>9763</v>
      </c>
      <c r="K10197" s="33">
        <v>-676000</v>
      </c>
      <c r="L10197" s="31" t="s">
        <v>9764</v>
      </c>
      <c r="M10197" t="e">
        <f t="shared" si="449"/>
        <v>#VALUE!</v>
      </c>
    </row>
    <row r="10198" spans="1:13" hidden="1">
      <c r="A10198" s="31" t="s">
        <v>9849</v>
      </c>
      <c r="B10198" s="31" t="s">
        <v>24863</v>
      </c>
      <c r="C10198" s="31" t="s">
        <v>24864</v>
      </c>
      <c r="D10198" s="32">
        <v>44308</v>
      </c>
      <c r="E10198" s="31" t="s">
        <v>24865</v>
      </c>
      <c r="F10198" s="31" t="s">
        <v>10443</v>
      </c>
      <c r="G10198" s="33">
        <v>676000</v>
      </c>
      <c r="H10198" s="33">
        <v>676000</v>
      </c>
      <c r="I10198" s="31" t="s">
        <v>9762</v>
      </c>
      <c r="J10198" s="31" t="s">
        <v>9763</v>
      </c>
      <c r="K10198" s="33">
        <v>676000</v>
      </c>
      <c r="L10198" s="31" t="s">
        <v>9764</v>
      </c>
      <c r="M10198" t="e">
        <f t="shared" si="449"/>
        <v>#VALUE!</v>
      </c>
    </row>
    <row r="10199" spans="1:13" hidden="1">
      <c r="A10199" s="31" t="s">
        <v>9849</v>
      </c>
      <c r="B10199" s="31" t="s">
        <v>24866</v>
      </c>
      <c r="C10199" s="31" t="s">
        <v>24867</v>
      </c>
      <c r="D10199" s="32">
        <v>44312</v>
      </c>
      <c r="E10199" s="31" t="s">
        <v>24868</v>
      </c>
      <c r="F10199" s="31" t="s">
        <v>13723</v>
      </c>
      <c r="G10199" s="33">
        <v>-523200</v>
      </c>
      <c r="H10199" s="33">
        <v>-523200</v>
      </c>
      <c r="I10199" s="31" t="s">
        <v>9762</v>
      </c>
      <c r="J10199" s="31" t="s">
        <v>9763</v>
      </c>
      <c r="K10199" s="33">
        <v>-523200</v>
      </c>
      <c r="L10199" s="31" t="s">
        <v>9764</v>
      </c>
      <c r="M10199" t="e">
        <f t="shared" si="449"/>
        <v>#VALUE!</v>
      </c>
    </row>
    <row r="10200" spans="1:13" hidden="1">
      <c r="A10200" s="31" t="s">
        <v>9849</v>
      </c>
      <c r="B10200" s="31" t="s">
        <v>24866</v>
      </c>
      <c r="C10200" s="31" t="s">
        <v>24867</v>
      </c>
      <c r="D10200" s="32">
        <v>44312</v>
      </c>
      <c r="E10200" s="31" t="s">
        <v>24868</v>
      </c>
      <c r="F10200" s="31" t="s">
        <v>10443</v>
      </c>
      <c r="G10200" s="33">
        <v>523200</v>
      </c>
      <c r="H10200" s="33">
        <v>523200</v>
      </c>
      <c r="I10200" s="31" t="s">
        <v>9762</v>
      </c>
      <c r="J10200" s="31" t="s">
        <v>9763</v>
      </c>
      <c r="K10200" s="33">
        <v>523200</v>
      </c>
      <c r="L10200" s="31" t="s">
        <v>9764</v>
      </c>
      <c r="M10200" t="e">
        <f t="shared" si="449"/>
        <v>#VALUE!</v>
      </c>
    </row>
    <row r="10201" spans="1:13" hidden="1">
      <c r="A10201" s="31" t="s">
        <v>9849</v>
      </c>
      <c r="B10201" s="31" t="s">
        <v>24869</v>
      </c>
      <c r="C10201" s="31" t="s">
        <v>24870</v>
      </c>
      <c r="D10201" s="32">
        <v>44312</v>
      </c>
      <c r="E10201" s="31" t="s">
        <v>24871</v>
      </c>
      <c r="F10201" s="31" t="s">
        <v>13723</v>
      </c>
      <c r="G10201" s="33">
        <v>-49621600</v>
      </c>
      <c r="H10201" s="33">
        <v>-49621600</v>
      </c>
      <c r="I10201" s="31" t="s">
        <v>9762</v>
      </c>
      <c r="J10201" s="31" t="s">
        <v>9763</v>
      </c>
      <c r="K10201" s="33">
        <v>-49621600</v>
      </c>
      <c r="L10201" s="31" t="s">
        <v>9764</v>
      </c>
      <c r="M10201" t="e">
        <f t="shared" si="449"/>
        <v>#VALUE!</v>
      </c>
    </row>
    <row r="10202" spans="1:13" hidden="1">
      <c r="A10202" s="31" t="s">
        <v>9849</v>
      </c>
      <c r="B10202" s="31" t="s">
        <v>24869</v>
      </c>
      <c r="C10202" s="31" t="s">
        <v>24870</v>
      </c>
      <c r="D10202" s="32">
        <v>44312</v>
      </c>
      <c r="E10202" s="31" t="s">
        <v>24871</v>
      </c>
      <c r="F10202" s="31" t="s">
        <v>10443</v>
      </c>
      <c r="G10202" s="33">
        <v>49621600</v>
      </c>
      <c r="H10202" s="33">
        <v>49621600</v>
      </c>
      <c r="I10202" s="31" t="s">
        <v>9762</v>
      </c>
      <c r="J10202" s="31" t="s">
        <v>9763</v>
      </c>
      <c r="K10202" s="33">
        <v>49621600</v>
      </c>
      <c r="L10202" s="31" t="s">
        <v>9764</v>
      </c>
      <c r="M10202" t="e">
        <f t="shared" si="449"/>
        <v>#VALUE!</v>
      </c>
    </row>
    <row r="10203" spans="1:13" hidden="1">
      <c r="A10203" s="31" t="s">
        <v>9849</v>
      </c>
      <c r="B10203" s="31" t="s">
        <v>24872</v>
      </c>
      <c r="C10203" s="31" t="s">
        <v>24873</v>
      </c>
      <c r="D10203" s="32">
        <v>44313</v>
      </c>
      <c r="E10203" s="31" t="s">
        <v>24874</v>
      </c>
      <c r="F10203" s="31" t="s">
        <v>9866</v>
      </c>
      <c r="G10203" s="33">
        <v>-3200</v>
      </c>
      <c r="H10203" s="33">
        <v>-3200</v>
      </c>
      <c r="I10203" s="31" t="s">
        <v>9762</v>
      </c>
      <c r="J10203" s="31" t="s">
        <v>9763</v>
      </c>
      <c r="K10203" s="33">
        <v>-3200</v>
      </c>
      <c r="L10203" s="31" t="s">
        <v>9764</v>
      </c>
      <c r="M10203" t="e">
        <f t="shared" si="449"/>
        <v>#VALUE!</v>
      </c>
    </row>
    <row r="10204" spans="1:13" hidden="1">
      <c r="A10204" s="31" t="s">
        <v>9849</v>
      </c>
      <c r="B10204" s="31" t="s">
        <v>24872</v>
      </c>
      <c r="C10204" s="31" t="s">
        <v>24873</v>
      </c>
      <c r="D10204" s="32">
        <v>44313</v>
      </c>
      <c r="E10204" s="31" t="s">
        <v>24874</v>
      </c>
      <c r="F10204" s="31" t="s">
        <v>10443</v>
      </c>
      <c r="G10204" s="33">
        <v>3200</v>
      </c>
      <c r="H10204" s="33">
        <v>3200</v>
      </c>
      <c r="I10204" s="31" t="s">
        <v>9762</v>
      </c>
      <c r="J10204" s="31" t="s">
        <v>9763</v>
      </c>
      <c r="K10204" s="33">
        <v>3200</v>
      </c>
      <c r="L10204" s="31" t="s">
        <v>9764</v>
      </c>
      <c r="M10204" t="e">
        <f t="shared" si="449"/>
        <v>#VALUE!</v>
      </c>
    </row>
    <row r="10205" spans="1:13" hidden="1">
      <c r="A10205" s="31" t="s">
        <v>9849</v>
      </c>
      <c r="B10205" s="31" t="s">
        <v>24875</v>
      </c>
      <c r="C10205" s="31" t="s">
        <v>24876</v>
      </c>
      <c r="D10205" s="32">
        <v>44313</v>
      </c>
      <c r="E10205" s="31" t="s">
        <v>24877</v>
      </c>
      <c r="F10205" s="31" t="s">
        <v>9866</v>
      </c>
      <c r="G10205" s="33">
        <v>-34400</v>
      </c>
      <c r="H10205" s="33">
        <v>-34400</v>
      </c>
      <c r="I10205" s="31" t="s">
        <v>9762</v>
      </c>
      <c r="J10205" s="31" t="s">
        <v>9763</v>
      </c>
      <c r="K10205" s="33">
        <v>-34400</v>
      </c>
      <c r="L10205" s="31" t="s">
        <v>9764</v>
      </c>
      <c r="M10205" t="e">
        <f t="shared" si="449"/>
        <v>#VALUE!</v>
      </c>
    </row>
    <row r="10206" spans="1:13" hidden="1">
      <c r="A10206" s="31" t="s">
        <v>9849</v>
      </c>
      <c r="B10206" s="31" t="s">
        <v>24875</v>
      </c>
      <c r="C10206" s="31" t="s">
        <v>24876</v>
      </c>
      <c r="D10206" s="32">
        <v>44313</v>
      </c>
      <c r="E10206" s="31" t="s">
        <v>24877</v>
      </c>
      <c r="F10206" s="31" t="s">
        <v>10443</v>
      </c>
      <c r="G10206" s="33">
        <v>34400</v>
      </c>
      <c r="H10206" s="33">
        <v>34400</v>
      </c>
      <c r="I10206" s="31" t="s">
        <v>9762</v>
      </c>
      <c r="J10206" s="31" t="s">
        <v>9763</v>
      </c>
      <c r="K10206" s="33">
        <v>34400</v>
      </c>
      <c r="L10206" s="31" t="s">
        <v>9764</v>
      </c>
      <c r="M10206" t="e">
        <f t="shared" si="449"/>
        <v>#VALUE!</v>
      </c>
    </row>
    <row r="10207" spans="1:13" hidden="1">
      <c r="A10207" s="31" t="s">
        <v>9849</v>
      </c>
      <c r="B10207" s="31" t="s">
        <v>24878</v>
      </c>
      <c r="C10207" s="31" t="s">
        <v>24879</v>
      </c>
      <c r="D10207" s="32">
        <v>44309</v>
      </c>
      <c r="E10207" s="31" t="s">
        <v>24880</v>
      </c>
      <c r="F10207" s="31" t="s">
        <v>9866</v>
      </c>
      <c r="G10207" s="33">
        <v>-1064000</v>
      </c>
      <c r="H10207" s="33">
        <v>-1064000</v>
      </c>
      <c r="I10207" s="31" t="s">
        <v>9762</v>
      </c>
      <c r="J10207" s="31" t="s">
        <v>9763</v>
      </c>
      <c r="K10207" s="33">
        <v>-1064000</v>
      </c>
      <c r="L10207" s="31" t="s">
        <v>9764</v>
      </c>
      <c r="M10207" t="e">
        <f t="shared" si="449"/>
        <v>#VALUE!</v>
      </c>
    </row>
    <row r="10208" spans="1:13" hidden="1">
      <c r="A10208" s="31" t="s">
        <v>9849</v>
      </c>
      <c r="B10208" s="31" t="s">
        <v>24878</v>
      </c>
      <c r="C10208" s="31" t="s">
        <v>24879</v>
      </c>
      <c r="D10208" s="32">
        <v>44309</v>
      </c>
      <c r="E10208" s="31" t="s">
        <v>24880</v>
      </c>
      <c r="F10208" s="31" t="s">
        <v>10443</v>
      </c>
      <c r="G10208" s="33">
        <v>1064000</v>
      </c>
      <c r="H10208" s="33">
        <v>1064000</v>
      </c>
      <c r="I10208" s="31" t="s">
        <v>9762</v>
      </c>
      <c r="J10208" s="31" t="s">
        <v>9763</v>
      </c>
      <c r="K10208" s="33">
        <v>1064000</v>
      </c>
      <c r="L10208" s="31" t="s">
        <v>9764</v>
      </c>
      <c r="M10208" t="e">
        <f t="shared" si="449"/>
        <v>#VALUE!</v>
      </c>
    </row>
    <row r="10209" spans="1:13" hidden="1">
      <c r="A10209" s="31" t="s">
        <v>9849</v>
      </c>
      <c r="B10209" s="31" t="s">
        <v>24881</v>
      </c>
      <c r="C10209" s="31" t="s">
        <v>24882</v>
      </c>
      <c r="D10209" s="32">
        <v>44309</v>
      </c>
      <c r="E10209" s="31" t="s">
        <v>24883</v>
      </c>
      <c r="F10209" s="31" t="s">
        <v>9866</v>
      </c>
      <c r="G10209" s="33">
        <v>-708000</v>
      </c>
      <c r="H10209" s="33">
        <v>-708000</v>
      </c>
      <c r="I10209" s="31" t="s">
        <v>9762</v>
      </c>
      <c r="J10209" s="31" t="s">
        <v>9763</v>
      </c>
      <c r="K10209" s="33">
        <v>-708000</v>
      </c>
      <c r="L10209" s="31" t="s">
        <v>9764</v>
      </c>
      <c r="M10209" t="e">
        <f t="shared" si="449"/>
        <v>#VALUE!</v>
      </c>
    </row>
    <row r="10210" spans="1:13" hidden="1">
      <c r="A10210" s="31" t="s">
        <v>9849</v>
      </c>
      <c r="B10210" s="31" t="s">
        <v>24881</v>
      </c>
      <c r="C10210" s="31" t="s">
        <v>24882</v>
      </c>
      <c r="D10210" s="32">
        <v>44309</v>
      </c>
      <c r="E10210" s="31" t="s">
        <v>24883</v>
      </c>
      <c r="F10210" s="31" t="s">
        <v>10443</v>
      </c>
      <c r="G10210" s="33">
        <v>708000</v>
      </c>
      <c r="H10210" s="33">
        <v>708000</v>
      </c>
      <c r="I10210" s="31" t="s">
        <v>9762</v>
      </c>
      <c r="J10210" s="31" t="s">
        <v>9763</v>
      </c>
      <c r="K10210" s="33">
        <v>708000</v>
      </c>
      <c r="L10210" s="31" t="s">
        <v>9764</v>
      </c>
      <c r="M10210" t="e">
        <f t="shared" si="449"/>
        <v>#VALUE!</v>
      </c>
    </row>
    <row r="10211" spans="1:13" hidden="1">
      <c r="A10211" s="31" t="s">
        <v>9849</v>
      </c>
      <c r="B10211" s="31" t="s">
        <v>24884</v>
      </c>
      <c r="C10211" s="31" t="s">
        <v>24885</v>
      </c>
      <c r="D10211" s="32">
        <v>44314</v>
      </c>
      <c r="E10211" s="31" t="s">
        <v>24886</v>
      </c>
      <c r="F10211" s="31" t="s">
        <v>9866</v>
      </c>
      <c r="G10211" s="33">
        <v>-372000</v>
      </c>
      <c r="H10211" s="33">
        <v>-372000</v>
      </c>
      <c r="I10211" s="31" t="s">
        <v>9762</v>
      </c>
      <c r="J10211" s="31" t="s">
        <v>9763</v>
      </c>
      <c r="K10211" s="33">
        <v>-372000</v>
      </c>
      <c r="L10211" s="31" t="s">
        <v>9764</v>
      </c>
      <c r="M10211" t="e">
        <f t="shared" si="449"/>
        <v>#VALUE!</v>
      </c>
    </row>
    <row r="10212" spans="1:13" hidden="1">
      <c r="A10212" s="31" t="s">
        <v>9849</v>
      </c>
      <c r="B10212" s="31" t="s">
        <v>24884</v>
      </c>
      <c r="C10212" s="31" t="s">
        <v>24885</v>
      </c>
      <c r="D10212" s="32">
        <v>44314</v>
      </c>
      <c r="E10212" s="31" t="s">
        <v>24886</v>
      </c>
      <c r="F10212" s="31" t="s">
        <v>10443</v>
      </c>
      <c r="G10212" s="33">
        <v>372000</v>
      </c>
      <c r="H10212" s="33">
        <v>372000</v>
      </c>
      <c r="I10212" s="31" t="s">
        <v>9762</v>
      </c>
      <c r="J10212" s="31" t="s">
        <v>9763</v>
      </c>
      <c r="K10212" s="33">
        <v>372000</v>
      </c>
      <c r="L10212" s="31" t="s">
        <v>9764</v>
      </c>
      <c r="M10212" t="e">
        <f t="shared" si="449"/>
        <v>#VALUE!</v>
      </c>
    </row>
    <row r="10213" spans="1:13" hidden="1">
      <c r="A10213" s="31" t="s">
        <v>9849</v>
      </c>
      <c r="B10213" s="31" t="s">
        <v>24887</v>
      </c>
      <c r="C10213" s="31" t="s">
        <v>24888</v>
      </c>
      <c r="D10213" s="32">
        <v>44314</v>
      </c>
      <c r="E10213" s="31" t="s">
        <v>24889</v>
      </c>
      <c r="F10213" s="31" t="s">
        <v>13733</v>
      </c>
      <c r="G10213" s="33">
        <v>-1506000</v>
      </c>
      <c r="H10213" s="33">
        <v>-1506000</v>
      </c>
      <c r="I10213" s="31" t="s">
        <v>9762</v>
      </c>
      <c r="J10213" s="31" t="s">
        <v>9763</v>
      </c>
      <c r="K10213" s="33">
        <v>-1506000</v>
      </c>
      <c r="L10213" s="31" t="s">
        <v>9764</v>
      </c>
      <c r="M10213" t="e">
        <f t="shared" si="449"/>
        <v>#VALUE!</v>
      </c>
    </row>
    <row r="10214" spans="1:13" hidden="1">
      <c r="A10214" s="31" t="s">
        <v>9849</v>
      </c>
      <c r="B10214" s="31" t="s">
        <v>24887</v>
      </c>
      <c r="C10214" s="31" t="s">
        <v>24888</v>
      </c>
      <c r="D10214" s="32">
        <v>44314</v>
      </c>
      <c r="E10214" s="31" t="s">
        <v>24889</v>
      </c>
      <c r="F10214" s="31" t="s">
        <v>10443</v>
      </c>
      <c r="G10214" s="33">
        <v>1506000</v>
      </c>
      <c r="H10214" s="33">
        <v>1506000</v>
      </c>
      <c r="I10214" s="31" t="s">
        <v>9762</v>
      </c>
      <c r="J10214" s="31" t="s">
        <v>9763</v>
      </c>
      <c r="K10214" s="33">
        <v>1506000</v>
      </c>
      <c r="L10214" s="31" t="s">
        <v>9764</v>
      </c>
      <c r="M10214" t="e">
        <f t="shared" si="449"/>
        <v>#VALUE!</v>
      </c>
    </row>
    <row r="10215" spans="1:13" hidden="1">
      <c r="A10215" s="31" t="s">
        <v>9849</v>
      </c>
      <c r="B10215" s="31" t="s">
        <v>24890</v>
      </c>
      <c r="C10215" s="31" t="s">
        <v>24891</v>
      </c>
      <c r="D10215" s="32">
        <v>44314</v>
      </c>
      <c r="E10215" s="31" t="s">
        <v>24892</v>
      </c>
      <c r="F10215" s="31" t="s">
        <v>13723</v>
      </c>
      <c r="G10215" s="33">
        <v>-198000</v>
      </c>
      <c r="H10215" s="33">
        <v>-198000</v>
      </c>
      <c r="I10215" s="31" t="s">
        <v>9762</v>
      </c>
      <c r="J10215" s="31" t="s">
        <v>9763</v>
      </c>
      <c r="K10215" s="33">
        <v>-198000</v>
      </c>
      <c r="L10215" s="31" t="s">
        <v>9764</v>
      </c>
      <c r="M10215" t="e">
        <f t="shared" si="449"/>
        <v>#VALUE!</v>
      </c>
    </row>
    <row r="10216" spans="1:13" hidden="1">
      <c r="A10216" s="31" t="s">
        <v>9849</v>
      </c>
      <c r="B10216" s="31" t="s">
        <v>24890</v>
      </c>
      <c r="C10216" s="31" t="s">
        <v>24891</v>
      </c>
      <c r="D10216" s="32">
        <v>44314</v>
      </c>
      <c r="E10216" s="31" t="s">
        <v>24892</v>
      </c>
      <c r="F10216" s="31" t="s">
        <v>10443</v>
      </c>
      <c r="G10216" s="33">
        <v>198000</v>
      </c>
      <c r="H10216" s="33">
        <v>198000</v>
      </c>
      <c r="I10216" s="31" t="s">
        <v>9762</v>
      </c>
      <c r="J10216" s="31" t="s">
        <v>9763</v>
      </c>
      <c r="K10216" s="33">
        <v>198000</v>
      </c>
      <c r="L10216" s="31" t="s">
        <v>9764</v>
      </c>
      <c r="M10216" t="e">
        <f t="shared" si="449"/>
        <v>#VALUE!</v>
      </c>
    </row>
    <row r="10217" spans="1:13" hidden="1">
      <c r="A10217" s="31" t="s">
        <v>9849</v>
      </c>
      <c r="B10217" s="31" t="s">
        <v>24893</v>
      </c>
      <c r="C10217" s="31" t="s">
        <v>24894</v>
      </c>
      <c r="D10217" s="32">
        <v>44309</v>
      </c>
      <c r="E10217" s="31" t="s">
        <v>24895</v>
      </c>
      <c r="F10217" s="31" t="s">
        <v>9866</v>
      </c>
      <c r="G10217" s="33">
        <v>-23957600</v>
      </c>
      <c r="H10217" s="33">
        <v>-23957600</v>
      </c>
      <c r="I10217" s="31" t="s">
        <v>9762</v>
      </c>
      <c r="J10217" s="31" t="s">
        <v>9763</v>
      </c>
      <c r="K10217" s="33">
        <v>-23957600</v>
      </c>
      <c r="L10217" s="31" t="s">
        <v>9764</v>
      </c>
      <c r="M10217" t="e">
        <f t="shared" si="449"/>
        <v>#VALUE!</v>
      </c>
    </row>
    <row r="10218" spans="1:13" hidden="1">
      <c r="A10218" s="31" t="s">
        <v>9849</v>
      </c>
      <c r="B10218" s="31" t="s">
        <v>24893</v>
      </c>
      <c r="C10218" s="31" t="s">
        <v>24894</v>
      </c>
      <c r="D10218" s="32">
        <v>44309</v>
      </c>
      <c r="E10218" s="31" t="s">
        <v>24895</v>
      </c>
      <c r="F10218" s="31" t="s">
        <v>10443</v>
      </c>
      <c r="G10218" s="33">
        <v>23957600</v>
      </c>
      <c r="H10218" s="33">
        <v>23957600</v>
      </c>
      <c r="I10218" s="31" t="s">
        <v>9762</v>
      </c>
      <c r="J10218" s="31" t="s">
        <v>9763</v>
      </c>
      <c r="K10218" s="33">
        <v>23957600</v>
      </c>
      <c r="L10218" s="31" t="s">
        <v>9764</v>
      </c>
      <c r="M10218" t="e">
        <f t="shared" si="449"/>
        <v>#VALUE!</v>
      </c>
    </row>
    <row r="10219" spans="1:13" hidden="1">
      <c r="A10219" s="31" t="s">
        <v>9849</v>
      </c>
      <c r="B10219" s="31" t="s">
        <v>24896</v>
      </c>
      <c r="C10219" s="31" t="s">
        <v>24897</v>
      </c>
      <c r="D10219" s="32">
        <v>44313</v>
      </c>
      <c r="E10219" s="31" t="s">
        <v>24898</v>
      </c>
      <c r="F10219" s="31" t="s">
        <v>13733</v>
      </c>
      <c r="G10219" s="33">
        <v>-800</v>
      </c>
      <c r="H10219" s="33">
        <v>-800</v>
      </c>
      <c r="I10219" s="31" t="s">
        <v>9762</v>
      </c>
      <c r="J10219" s="31" t="s">
        <v>9763</v>
      </c>
      <c r="K10219" s="33">
        <v>-800</v>
      </c>
      <c r="L10219" s="31" t="s">
        <v>9764</v>
      </c>
      <c r="M10219" t="e">
        <f t="shared" si="449"/>
        <v>#VALUE!</v>
      </c>
    </row>
    <row r="10220" spans="1:13" hidden="1">
      <c r="A10220" s="31" t="s">
        <v>9849</v>
      </c>
      <c r="B10220" s="31" t="s">
        <v>24896</v>
      </c>
      <c r="C10220" s="31" t="s">
        <v>24897</v>
      </c>
      <c r="D10220" s="32">
        <v>44313</v>
      </c>
      <c r="E10220" s="31" t="s">
        <v>24898</v>
      </c>
      <c r="F10220" s="31" t="s">
        <v>10443</v>
      </c>
      <c r="G10220" s="33">
        <v>800</v>
      </c>
      <c r="H10220" s="33">
        <v>800</v>
      </c>
      <c r="I10220" s="31" t="s">
        <v>9762</v>
      </c>
      <c r="J10220" s="31" t="s">
        <v>9763</v>
      </c>
      <c r="K10220" s="33">
        <v>800</v>
      </c>
      <c r="L10220" s="31" t="s">
        <v>9764</v>
      </c>
      <c r="M10220" t="e">
        <f t="shared" si="449"/>
        <v>#VALUE!</v>
      </c>
    </row>
    <row r="10221" spans="1:13" hidden="1">
      <c r="A10221" s="31" t="s">
        <v>9849</v>
      </c>
      <c r="B10221" s="31" t="s">
        <v>24899</v>
      </c>
      <c r="C10221" s="31" t="s">
        <v>24900</v>
      </c>
      <c r="D10221" s="32">
        <v>44313</v>
      </c>
      <c r="E10221" s="31" t="s">
        <v>24901</v>
      </c>
      <c r="F10221" s="31" t="s">
        <v>13733</v>
      </c>
      <c r="G10221" s="33">
        <v>-27200</v>
      </c>
      <c r="H10221" s="33">
        <v>-27200</v>
      </c>
      <c r="I10221" s="31" t="s">
        <v>9762</v>
      </c>
      <c r="J10221" s="31" t="s">
        <v>9763</v>
      </c>
      <c r="K10221" s="33">
        <v>-27200</v>
      </c>
      <c r="L10221" s="31" t="s">
        <v>9764</v>
      </c>
      <c r="M10221" t="e">
        <f t="shared" si="449"/>
        <v>#VALUE!</v>
      </c>
    </row>
    <row r="10222" spans="1:13" hidden="1">
      <c r="A10222" s="31" t="s">
        <v>9849</v>
      </c>
      <c r="B10222" s="31" t="s">
        <v>24899</v>
      </c>
      <c r="C10222" s="31" t="s">
        <v>24900</v>
      </c>
      <c r="D10222" s="32">
        <v>44313</v>
      </c>
      <c r="E10222" s="31" t="s">
        <v>24901</v>
      </c>
      <c r="F10222" s="31" t="s">
        <v>10443</v>
      </c>
      <c r="G10222" s="33">
        <v>27200</v>
      </c>
      <c r="H10222" s="33">
        <v>27200</v>
      </c>
      <c r="I10222" s="31" t="s">
        <v>9762</v>
      </c>
      <c r="J10222" s="31" t="s">
        <v>9763</v>
      </c>
      <c r="K10222" s="33">
        <v>27200</v>
      </c>
      <c r="L10222" s="31" t="s">
        <v>9764</v>
      </c>
      <c r="M10222" t="e">
        <f t="shared" si="449"/>
        <v>#VALUE!</v>
      </c>
    </row>
    <row r="10223" spans="1:13" hidden="1">
      <c r="A10223" s="31" t="s">
        <v>9849</v>
      </c>
      <c r="B10223" s="31" t="s">
        <v>24902</v>
      </c>
      <c r="C10223" s="31" t="s">
        <v>24903</v>
      </c>
      <c r="D10223" s="32">
        <v>44308</v>
      </c>
      <c r="E10223" s="31" t="s">
        <v>24904</v>
      </c>
      <c r="F10223" s="31" t="s">
        <v>13733</v>
      </c>
      <c r="G10223" s="33">
        <v>-189600</v>
      </c>
      <c r="H10223" s="33">
        <v>-189600</v>
      </c>
      <c r="I10223" s="31" t="s">
        <v>9762</v>
      </c>
      <c r="J10223" s="31" t="s">
        <v>9763</v>
      </c>
      <c r="K10223" s="33">
        <v>-189600</v>
      </c>
      <c r="L10223" s="31" t="s">
        <v>9764</v>
      </c>
      <c r="M10223" t="e">
        <f t="shared" si="449"/>
        <v>#VALUE!</v>
      </c>
    </row>
    <row r="10224" spans="1:13" hidden="1">
      <c r="A10224" s="31" t="s">
        <v>9849</v>
      </c>
      <c r="B10224" s="31" t="s">
        <v>24902</v>
      </c>
      <c r="C10224" s="31" t="s">
        <v>24903</v>
      </c>
      <c r="D10224" s="32">
        <v>44308</v>
      </c>
      <c r="E10224" s="31" t="s">
        <v>24904</v>
      </c>
      <c r="F10224" s="31" t="s">
        <v>10443</v>
      </c>
      <c r="G10224" s="33">
        <v>189600</v>
      </c>
      <c r="H10224" s="33">
        <v>189600</v>
      </c>
      <c r="I10224" s="31" t="s">
        <v>9762</v>
      </c>
      <c r="J10224" s="31" t="s">
        <v>9763</v>
      </c>
      <c r="K10224" s="33">
        <v>189600</v>
      </c>
      <c r="L10224" s="31" t="s">
        <v>9764</v>
      </c>
      <c r="M10224" t="e">
        <f t="shared" si="449"/>
        <v>#VALUE!</v>
      </c>
    </row>
    <row r="10225" spans="1:13" hidden="1">
      <c r="A10225" s="31" t="s">
        <v>9849</v>
      </c>
      <c r="B10225" s="31" t="s">
        <v>24905</v>
      </c>
      <c r="C10225" s="31" t="s">
        <v>24906</v>
      </c>
      <c r="D10225" s="32">
        <v>44308</v>
      </c>
      <c r="E10225" s="31" t="s">
        <v>24907</v>
      </c>
      <c r="F10225" s="31" t="s">
        <v>13733</v>
      </c>
      <c r="G10225" s="33">
        <v>-15984000</v>
      </c>
      <c r="H10225" s="33">
        <v>-15984000</v>
      </c>
      <c r="I10225" s="31" t="s">
        <v>9762</v>
      </c>
      <c r="J10225" s="31" t="s">
        <v>9763</v>
      </c>
      <c r="K10225" s="33">
        <v>-15984000</v>
      </c>
      <c r="L10225" s="31" t="s">
        <v>9764</v>
      </c>
      <c r="M10225" t="e">
        <f t="shared" si="449"/>
        <v>#VALUE!</v>
      </c>
    </row>
    <row r="10226" spans="1:13" hidden="1">
      <c r="A10226" s="31" t="s">
        <v>9849</v>
      </c>
      <c r="B10226" s="31" t="s">
        <v>24905</v>
      </c>
      <c r="C10226" s="31" t="s">
        <v>24906</v>
      </c>
      <c r="D10226" s="32">
        <v>44308</v>
      </c>
      <c r="E10226" s="31" t="s">
        <v>24907</v>
      </c>
      <c r="F10226" s="31" t="s">
        <v>10443</v>
      </c>
      <c r="G10226" s="33">
        <v>15984000</v>
      </c>
      <c r="H10226" s="33">
        <v>15984000</v>
      </c>
      <c r="I10226" s="31" t="s">
        <v>9762</v>
      </c>
      <c r="J10226" s="31" t="s">
        <v>9763</v>
      </c>
      <c r="K10226" s="33">
        <v>15984000</v>
      </c>
      <c r="L10226" s="31" t="s">
        <v>9764</v>
      </c>
      <c r="M10226" t="e">
        <f t="shared" si="449"/>
        <v>#VALUE!</v>
      </c>
    </row>
    <row r="10227" spans="1:13" hidden="1">
      <c r="A10227" s="31" t="s">
        <v>9849</v>
      </c>
      <c r="B10227" s="31" t="s">
        <v>24908</v>
      </c>
      <c r="C10227" s="31" t="s">
        <v>24909</v>
      </c>
      <c r="D10227" s="32">
        <v>44316</v>
      </c>
      <c r="E10227" s="31" t="s">
        <v>24910</v>
      </c>
      <c r="F10227" s="31" t="s">
        <v>12612</v>
      </c>
      <c r="G10227" s="33">
        <v>-740</v>
      </c>
      <c r="H10227" s="33">
        <v>-740</v>
      </c>
      <c r="I10227" s="31" t="s">
        <v>9762</v>
      </c>
      <c r="J10227" s="31" t="s">
        <v>9763</v>
      </c>
      <c r="K10227" s="33">
        <v>-740</v>
      </c>
      <c r="L10227" s="31" t="s">
        <v>9764</v>
      </c>
      <c r="M10227" t="e">
        <f t="shared" si="449"/>
        <v>#VALUE!</v>
      </c>
    </row>
    <row r="10228" spans="1:13" hidden="1">
      <c r="A10228" s="31" t="s">
        <v>9849</v>
      </c>
      <c r="B10228" s="31" t="s">
        <v>24908</v>
      </c>
      <c r="C10228" s="31" t="s">
        <v>24909</v>
      </c>
      <c r="D10228" s="32">
        <v>44316</v>
      </c>
      <c r="E10228" s="31" t="s">
        <v>24910</v>
      </c>
      <c r="F10228" s="31" t="s">
        <v>19081</v>
      </c>
      <c r="G10228" s="33">
        <v>740</v>
      </c>
      <c r="H10228" s="33">
        <v>740</v>
      </c>
      <c r="I10228" s="31" t="s">
        <v>9762</v>
      </c>
      <c r="J10228" s="31" t="s">
        <v>9763</v>
      </c>
      <c r="K10228" s="33">
        <v>740</v>
      </c>
      <c r="L10228" s="31" t="s">
        <v>9764</v>
      </c>
      <c r="M10228" t="e">
        <f t="shared" si="449"/>
        <v>#VALUE!</v>
      </c>
    </row>
    <row r="10229" spans="1:13" hidden="1">
      <c r="A10229" s="31" t="s">
        <v>9849</v>
      </c>
      <c r="B10229" s="31" t="s">
        <v>24911</v>
      </c>
      <c r="C10229" s="31" t="s">
        <v>24912</v>
      </c>
      <c r="D10229" s="32">
        <v>44313</v>
      </c>
      <c r="E10229" s="31" t="s">
        <v>24913</v>
      </c>
      <c r="F10229" s="31" t="s">
        <v>13723</v>
      </c>
      <c r="G10229" s="33">
        <v>-800</v>
      </c>
      <c r="H10229" s="33">
        <v>-800</v>
      </c>
      <c r="I10229" s="31" t="s">
        <v>9762</v>
      </c>
      <c r="J10229" s="31" t="s">
        <v>9763</v>
      </c>
      <c r="K10229" s="33">
        <v>-800</v>
      </c>
      <c r="L10229" s="31" t="s">
        <v>9764</v>
      </c>
      <c r="M10229" t="e">
        <f t="shared" si="449"/>
        <v>#VALUE!</v>
      </c>
    </row>
    <row r="10230" spans="1:13" hidden="1">
      <c r="A10230" s="31" t="s">
        <v>9849</v>
      </c>
      <c r="B10230" s="31" t="s">
        <v>24911</v>
      </c>
      <c r="C10230" s="31" t="s">
        <v>24912</v>
      </c>
      <c r="D10230" s="32">
        <v>44313</v>
      </c>
      <c r="E10230" s="31" t="s">
        <v>24913</v>
      </c>
      <c r="F10230" s="31" t="s">
        <v>10443</v>
      </c>
      <c r="G10230" s="33">
        <v>800</v>
      </c>
      <c r="H10230" s="33">
        <v>800</v>
      </c>
      <c r="I10230" s="31" t="s">
        <v>9762</v>
      </c>
      <c r="J10230" s="31" t="s">
        <v>9763</v>
      </c>
      <c r="K10230" s="33">
        <v>800</v>
      </c>
      <c r="L10230" s="31" t="s">
        <v>9764</v>
      </c>
      <c r="M10230" t="e">
        <f t="shared" si="449"/>
        <v>#VALUE!</v>
      </c>
    </row>
    <row r="10231" spans="1:13" hidden="1">
      <c r="A10231" s="31" t="s">
        <v>9849</v>
      </c>
      <c r="B10231" s="31" t="s">
        <v>24914</v>
      </c>
      <c r="C10231" s="31" t="s">
        <v>24915</v>
      </c>
      <c r="D10231" s="32">
        <v>44313</v>
      </c>
      <c r="E10231" s="31" t="s">
        <v>24916</v>
      </c>
      <c r="F10231" s="31" t="s">
        <v>13723</v>
      </c>
      <c r="G10231" s="33">
        <v>-800</v>
      </c>
      <c r="H10231" s="33">
        <v>-800</v>
      </c>
      <c r="I10231" s="31" t="s">
        <v>9762</v>
      </c>
      <c r="J10231" s="31" t="s">
        <v>9763</v>
      </c>
      <c r="K10231" s="33">
        <v>-800</v>
      </c>
      <c r="L10231" s="31" t="s">
        <v>9764</v>
      </c>
      <c r="M10231" t="e">
        <f t="shared" si="449"/>
        <v>#VALUE!</v>
      </c>
    </row>
    <row r="10232" spans="1:13" hidden="1">
      <c r="A10232" s="31" t="s">
        <v>9849</v>
      </c>
      <c r="B10232" s="31" t="s">
        <v>24914</v>
      </c>
      <c r="C10232" s="31" t="s">
        <v>24915</v>
      </c>
      <c r="D10232" s="32">
        <v>44313</v>
      </c>
      <c r="E10232" s="31" t="s">
        <v>24916</v>
      </c>
      <c r="F10232" s="31" t="s">
        <v>10443</v>
      </c>
      <c r="G10232" s="33">
        <v>800</v>
      </c>
      <c r="H10232" s="33">
        <v>800</v>
      </c>
      <c r="I10232" s="31" t="s">
        <v>9762</v>
      </c>
      <c r="J10232" s="31" t="s">
        <v>9763</v>
      </c>
      <c r="K10232" s="33">
        <v>800</v>
      </c>
      <c r="L10232" s="31" t="s">
        <v>9764</v>
      </c>
      <c r="M10232" t="e">
        <f t="shared" si="449"/>
        <v>#VALUE!</v>
      </c>
    </row>
    <row r="10233" spans="1:13" hidden="1">
      <c r="A10233" s="31" t="s">
        <v>9849</v>
      </c>
      <c r="B10233" s="31" t="s">
        <v>24917</v>
      </c>
      <c r="C10233" s="31" t="s">
        <v>24918</v>
      </c>
      <c r="D10233" s="32">
        <v>44313</v>
      </c>
      <c r="E10233" s="31" t="s">
        <v>24919</v>
      </c>
      <c r="F10233" s="31" t="s">
        <v>13723</v>
      </c>
      <c r="G10233" s="33">
        <v>-2400</v>
      </c>
      <c r="H10233" s="33">
        <v>-2400</v>
      </c>
      <c r="I10233" s="31" t="s">
        <v>9762</v>
      </c>
      <c r="J10233" s="31" t="s">
        <v>9763</v>
      </c>
      <c r="K10233" s="33">
        <v>-2400</v>
      </c>
      <c r="L10233" s="31" t="s">
        <v>9764</v>
      </c>
      <c r="M10233" t="e">
        <f t="shared" si="449"/>
        <v>#VALUE!</v>
      </c>
    </row>
    <row r="10234" spans="1:13" hidden="1">
      <c r="A10234" s="31" t="s">
        <v>9849</v>
      </c>
      <c r="B10234" s="31" t="s">
        <v>24917</v>
      </c>
      <c r="C10234" s="31" t="s">
        <v>24918</v>
      </c>
      <c r="D10234" s="32">
        <v>44313</v>
      </c>
      <c r="E10234" s="31" t="s">
        <v>24919</v>
      </c>
      <c r="F10234" s="31" t="s">
        <v>10443</v>
      </c>
      <c r="G10234" s="33">
        <v>2400</v>
      </c>
      <c r="H10234" s="33">
        <v>2400</v>
      </c>
      <c r="I10234" s="31" t="s">
        <v>9762</v>
      </c>
      <c r="J10234" s="31" t="s">
        <v>9763</v>
      </c>
      <c r="K10234" s="33">
        <v>2400</v>
      </c>
      <c r="L10234" s="31" t="s">
        <v>9764</v>
      </c>
      <c r="M10234" t="e">
        <f t="shared" si="449"/>
        <v>#VALUE!</v>
      </c>
    </row>
    <row r="10235" spans="1:13" hidden="1">
      <c r="A10235" s="31" t="s">
        <v>9849</v>
      </c>
      <c r="B10235" s="31" t="s">
        <v>24920</v>
      </c>
      <c r="C10235" s="31" t="s">
        <v>24921</v>
      </c>
      <c r="D10235" s="32">
        <v>44312</v>
      </c>
      <c r="E10235" s="31" t="s">
        <v>24922</v>
      </c>
      <c r="F10235" s="31" t="s">
        <v>13723</v>
      </c>
      <c r="G10235" s="33">
        <v>-767200</v>
      </c>
      <c r="H10235" s="33">
        <v>-767200</v>
      </c>
      <c r="I10235" s="31" t="s">
        <v>9762</v>
      </c>
      <c r="J10235" s="31" t="s">
        <v>9763</v>
      </c>
      <c r="K10235" s="33">
        <v>-767200</v>
      </c>
      <c r="L10235" s="31" t="s">
        <v>9764</v>
      </c>
      <c r="M10235" t="e">
        <f t="shared" si="449"/>
        <v>#VALUE!</v>
      </c>
    </row>
    <row r="10236" spans="1:13" hidden="1">
      <c r="A10236" s="31" t="s">
        <v>9849</v>
      </c>
      <c r="B10236" s="31" t="s">
        <v>24920</v>
      </c>
      <c r="C10236" s="31" t="s">
        <v>24921</v>
      </c>
      <c r="D10236" s="32">
        <v>44312</v>
      </c>
      <c r="E10236" s="31" t="s">
        <v>24922</v>
      </c>
      <c r="F10236" s="31" t="s">
        <v>10443</v>
      </c>
      <c r="G10236" s="33">
        <v>767200</v>
      </c>
      <c r="H10236" s="33">
        <v>767200</v>
      </c>
      <c r="I10236" s="31" t="s">
        <v>9762</v>
      </c>
      <c r="J10236" s="31" t="s">
        <v>9763</v>
      </c>
      <c r="K10236" s="33">
        <v>767200</v>
      </c>
      <c r="L10236" s="31" t="s">
        <v>9764</v>
      </c>
      <c r="M10236" t="e">
        <f t="shared" si="449"/>
        <v>#VALUE!</v>
      </c>
    </row>
    <row r="10237" spans="1:13" hidden="1">
      <c r="A10237" s="31" t="s">
        <v>9757</v>
      </c>
      <c r="B10237" s="31" t="s">
        <v>24923</v>
      </c>
      <c r="C10237" s="31" t="s">
        <v>24924</v>
      </c>
      <c r="D10237" s="32">
        <v>44321</v>
      </c>
      <c r="E10237" s="31" t="s">
        <v>24925</v>
      </c>
      <c r="F10237" s="31" t="s">
        <v>11553</v>
      </c>
      <c r="G10237" s="33">
        <v>-245489.35</v>
      </c>
      <c r="H10237" s="33">
        <v>-245489.35</v>
      </c>
      <c r="I10237" s="31" t="s">
        <v>9762</v>
      </c>
      <c r="J10237" s="31" t="s">
        <v>9763</v>
      </c>
      <c r="K10237" s="33">
        <v>-245489.35</v>
      </c>
      <c r="L10237" s="31" t="s">
        <v>9764</v>
      </c>
      <c r="M10237" t="e">
        <f t="shared" si="449"/>
        <v>#VALUE!</v>
      </c>
    </row>
    <row r="10238" spans="1:13" hidden="1">
      <c r="A10238" s="31" t="s">
        <v>9757</v>
      </c>
      <c r="B10238" s="31" t="s">
        <v>24923</v>
      </c>
      <c r="C10238" s="31" t="s">
        <v>24924</v>
      </c>
      <c r="D10238" s="32">
        <v>44321</v>
      </c>
      <c r="E10238" s="31" t="s">
        <v>24925</v>
      </c>
      <c r="F10238" s="31" t="s">
        <v>19081</v>
      </c>
      <c r="G10238" s="33">
        <v>245489.35</v>
      </c>
      <c r="H10238" s="33">
        <v>245489.35</v>
      </c>
      <c r="I10238" s="31" t="s">
        <v>9762</v>
      </c>
      <c r="J10238" s="31" t="s">
        <v>9763</v>
      </c>
      <c r="K10238" s="33">
        <v>245489.35</v>
      </c>
      <c r="L10238" s="31" t="s">
        <v>9764</v>
      </c>
      <c r="M10238" t="e">
        <f t="shared" si="449"/>
        <v>#VALUE!</v>
      </c>
    </row>
    <row r="10239" spans="1:13" hidden="1">
      <c r="A10239" s="31" t="s">
        <v>9757</v>
      </c>
      <c r="B10239" s="31" t="s">
        <v>24926</v>
      </c>
      <c r="C10239" s="31" t="s">
        <v>24927</v>
      </c>
      <c r="D10239" s="32">
        <v>44323</v>
      </c>
      <c r="E10239" s="31" t="s">
        <v>24928</v>
      </c>
      <c r="F10239" s="31" t="s">
        <v>24929</v>
      </c>
      <c r="G10239" s="33">
        <v>7929.75</v>
      </c>
      <c r="H10239" s="33">
        <v>7929.75</v>
      </c>
      <c r="I10239" s="31" t="s">
        <v>9762</v>
      </c>
      <c r="J10239" s="31" t="s">
        <v>9763</v>
      </c>
      <c r="K10239" s="33">
        <v>7929.75</v>
      </c>
      <c r="L10239" s="31" t="s">
        <v>9764</v>
      </c>
      <c r="M10239" t="e">
        <f t="shared" si="449"/>
        <v>#VALUE!</v>
      </c>
    </row>
    <row r="10240" spans="1:13" hidden="1">
      <c r="A10240" s="31" t="s">
        <v>9757</v>
      </c>
      <c r="B10240" s="31" t="s">
        <v>24926</v>
      </c>
      <c r="C10240" s="31" t="s">
        <v>24927</v>
      </c>
      <c r="D10240" s="32">
        <v>44323</v>
      </c>
      <c r="E10240" s="31" t="s">
        <v>24928</v>
      </c>
      <c r="F10240" s="31" t="s">
        <v>11553</v>
      </c>
      <c r="G10240" s="33">
        <v>-797539.5</v>
      </c>
      <c r="H10240" s="33">
        <v>-797539.5</v>
      </c>
      <c r="I10240" s="31" t="s">
        <v>9762</v>
      </c>
      <c r="J10240" s="31" t="s">
        <v>9763</v>
      </c>
      <c r="K10240" s="33">
        <v>-797539.5</v>
      </c>
      <c r="L10240" s="31" t="s">
        <v>9764</v>
      </c>
      <c r="M10240" t="e">
        <f t="shared" si="449"/>
        <v>#VALUE!</v>
      </c>
    </row>
    <row r="10241" spans="1:13" hidden="1">
      <c r="A10241" s="31" t="s">
        <v>9757</v>
      </c>
      <c r="B10241" s="31" t="s">
        <v>24926</v>
      </c>
      <c r="C10241" s="31" t="s">
        <v>24927</v>
      </c>
      <c r="D10241" s="32">
        <v>44323</v>
      </c>
      <c r="E10241" s="31" t="s">
        <v>24928</v>
      </c>
      <c r="F10241" s="31" t="s">
        <v>13667</v>
      </c>
      <c r="G10241" s="33">
        <v>-7929.75</v>
      </c>
      <c r="H10241" s="33">
        <v>-7929.75</v>
      </c>
      <c r="I10241" s="31" t="s">
        <v>9762</v>
      </c>
      <c r="J10241" s="31" t="s">
        <v>9763</v>
      </c>
      <c r="K10241" s="33">
        <v>-7929.75</v>
      </c>
      <c r="L10241" s="31" t="s">
        <v>9764</v>
      </c>
      <c r="M10241" t="e">
        <f t="shared" si="449"/>
        <v>#VALUE!</v>
      </c>
    </row>
    <row r="10242" spans="1:13" hidden="1">
      <c r="A10242" s="31" t="s">
        <v>9757</v>
      </c>
      <c r="B10242" s="31" t="s">
        <v>24926</v>
      </c>
      <c r="C10242" s="31" t="s">
        <v>24927</v>
      </c>
      <c r="D10242" s="32">
        <v>44323</v>
      </c>
      <c r="E10242" s="31" t="s">
        <v>24928</v>
      </c>
      <c r="F10242" s="31" t="s">
        <v>19081</v>
      </c>
      <c r="G10242" s="33">
        <v>789609.75</v>
      </c>
      <c r="H10242" s="33">
        <v>789609.75</v>
      </c>
      <c r="I10242" s="31" t="s">
        <v>9762</v>
      </c>
      <c r="J10242" s="31" t="s">
        <v>9763</v>
      </c>
      <c r="K10242" s="33">
        <v>789609.75</v>
      </c>
      <c r="L10242" s="31" t="s">
        <v>9764</v>
      </c>
      <c r="M10242" t="e">
        <f t="shared" si="449"/>
        <v>#VALUE!</v>
      </c>
    </row>
    <row r="10243" spans="1:13" hidden="1">
      <c r="A10243" s="31" t="s">
        <v>9757</v>
      </c>
      <c r="B10243" s="31" t="s">
        <v>24926</v>
      </c>
      <c r="C10243" s="31" t="s">
        <v>24927</v>
      </c>
      <c r="D10243" s="32">
        <v>44323</v>
      </c>
      <c r="E10243" s="31" t="s">
        <v>24928</v>
      </c>
      <c r="F10243" s="31" t="s">
        <v>9993</v>
      </c>
      <c r="G10243" s="33">
        <v>7929.75</v>
      </c>
      <c r="H10243" s="33">
        <v>7929.75</v>
      </c>
      <c r="I10243" s="31" t="s">
        <v>9762</v>
      </c>
      <c r="J10243" s="31" t="s">
        <v>9763</v>
      </c>
      <c r="K10243" s="33">
        <v>7929.75</v>
      </c>
      <c r="L10243" s="31" t="s">
        <v>9764</v>
      </c>
      <c r="M10243" t="e">
        <f t="shared" ref="M10243:M10306" si="450">FIND("PO",E10243)</f>
        <v>#VALUE!</v>
      </c>
    </row>
    <row r="10244" spans="1:13" hidden="1">
      <c r="A10244" s="31" t="s">
        <v>9849</v>
      </c>
      <c r="B10244" s="31" t="s">
        <v>24930</v>
      </c>
      <c r="C10244" s="31" t="s">
        <v>24931</v>
      </c>
      <c r="D10244" s="32">
        <v>44319</v>
      </c>
      <c r="E10244" s="31" t="s">
        <v>24932</v>
      </c>
      <c r="F10244" s="31" t="s">
        <v>17551</v>
      </c>
      <c r="G10244" s="33">
        <v>-6000</v>
      </c>
      <c r="H10244" s="33">
        <v>-6000</v>
      </c>
      <c r="I10244" s="31" t="s">
        <v>9762</v>
      </c>
      <c r="J10244" s="31" t="s">
        <v>9763</v>
      </c>
      <c r="K10244" s="33">
        <v>-6000</v>
      </c>
      <c r="L10244" s="31" t="s">
        <v>9764</v>
      </c>
      <c r="M10244" t="e">
        <f t="shared" si="450"/>
        <v>#VALUE!</v>
      </c>
    </row>
    <row r="10245" spans="1:13" hidden="1">
      <c r="A10245" s="31" t="s">
        <v>9849</v>
      </c>
      <c r="B10245" s="31" t="s">
        <v>24930</v>
      </c>
      <c r="C10245" s="31" t="s">
        <v>24931</v>
      </c>
      <c r="D10245" s="32">
        <v>44319</v>
      </c>
      <c r="E10245" s="31" t="s">
        <v>24932</v>
      </c>
      <c r="F10245" s="31" t="s">
        <v>17552</v>
      </c>
      <c r="G10245" s="33">
        <v>6000</v>
      </c>
      <c r="H10245" s="33">
        <v>6000</v>
      </c>
      <c r="I10245" s="31" t="s">
        <v>9762</v>
      </c>
      <c r="J10245" s="31" t="s">
        <v>9763</v>
      </c>
      <c r="K10245" s="33">
        <v>6000</v>
      </c>
      <c r="L10245" s="31" t="s">
        <v>9764</v>
      </c>
      <c r="M10245" t="e">
        <f t="shared" si="450"/>
        <v>#VALUE!</v>
      </c>
    </row>
    <row r="10246" spans="1:13" hidden="1">
      <c r="A10246" s="31" t="s">
        <v>9849</v>
      </c>
      <c r="B10246" s="31" t="s">
        <v>24933</v>
      </c>
      <c r="C10246" s="31" t="s">
        <v>24934</v>
      </c>
      <c r="D10246" s="32">
        <v>44321</v>
      </c>
      <c r="E10246" s="31" t="s">
        <v>24935</v>
      </c>
      <c r="F10246" s="31" t="s">
        <v>17648</v>
      </c>
      <c r="G10246" s="33">
        <v>-20000</v>
      </c>
      <c r="H10246" s="33">
        <v>-20000</v>
      </c>
      <c r="I10246" s="31" t="s">
        <v>9762</v>
      </c>
      <c r="J10246" s="31" t="s">
        <v>9763</v>
      </c>
      <c r="K10246" s="33">
        <v>-20000</v>
      </c>
      <c r="L10246" s="31" t="s">
        <v>9764</v>
      </c>
      <c r="M10246" t="e">
        <f t="shared" si="450"/>
        <v>#VALUE!</v>
      </c>
    </row>
    <row r="10247" spans="1:13" hidden="1">
      <c r="A10247" s="31" t="s">
        <v>9849</v>
      </c>
      <c r="B10247" s="31" t="s">
        <v>24933</v>
      </c>
      <c r="C10247" s="31" t="s">
        <v>24934</v>
      </c>
      <c r="D10247" s="32">
        <v>44321</v>
      </c>
      <c r="E10247" s="31" t="s">
        <v>24935</v>
      </c>
      <c r="F10247" s="31" t="s">
        <v>17649</v>
      </c>
      <c r="G10247" s="33">
        <v>20000</v>
      </c>
      <c r="H10247" s="33">
        <v>20000</v>
      </c>
      <c r="I10247" s="31" t="s">
        <v>9762</v>
      </c>
      <c r="J10247" s="31" t="s">
        <v>9763</v>
      </c>
      <c r="K10247" s="33">
        <v>20000</v>
      </c>
      <c r="L10247" s="31" t="s">
        <v>9764</v>
      </c>
      <c r="M10247" t="e">
        <f t="shared" si="450"/>
        <v>#VALUE!</v>
      </c>
    </row>
    <row r="10248" spans="1:13" hidden="1">
      <c r="A10248" s="31" t="s">
        <v>9849</v>
      </c>
      <c r="B10248" s="31" t="s">
        <v>24936</v>
      </c>
      <c r="C10248" s="31" t="s">
        <v>24937</v>
      </c>
      <c r="D10248" s="32">
        <v>44322</v>
      </c>
      <c r="E10248" s="31" t="s">
        <v>24938</v>
      </c>
      <c r="F10248" s="31" t="s">
        <v>17551</v>
      </c>
      <c r="G10248" s="33">
        <v>-7000</v>
      </c>
      <c r="H10248" s="33">
        <v>-7000</v>
      </c>
      <c r="I10248" s="31" t="s">
        <v>9762</v>
      </c>
      <c r="J10248" s="31" t="s">
        <v>9763</v>
      </c>
      <c r="K10248" s="33">
        <v>-7000</v>
      </c>
      <c r="L10248" s="31" t="s">
        <v>9764</v>
      </c>
      <c r="M10248" t="e">
        <f t="shared" si="450"/>
        <v>#VALUE!</v>
      </c>
    </row>
    <row r="10249" spans="1:13" hidden="1">
      <c r="A10249" s="31" t="s">
        <v>9849</v>
      </c>
      <c r="B10249" s="31" t="s">
        <v>24936</v>
      </c>
      <c r="C10249" s="31" t="s">
        <v>24937</v>
      </c>
      <c r="D10249" s="32">
        <v>44322</v>
      </c>
      <c r="E10249" s="31" t="s">
        <v>24938</v>
      </c>
      <c r="F10249" s="31" t="s">
        <v>17552</v>
      </c>
      <c r="G10249" s="33">
        <v>7000</v>
      </c>
      <c r="H10249" s="33">
        <v>7000</v>
      </c>
      <c r="I10249" s="31" t="s">
        <v>9762</v>
      </c>
      <c r="J10249" s="31" t="s">
        <v>9763</v>
      </c>
      <c r="K10249" s="33">
        <v>7000</v>
      </c>
      <c r="L10249" s="31" t="s">
        <v>9764</v>
      </c>
      <c r="M10249" t="e">
        <f t="shared" si="450"/>
        <v>#VALUE!</v>
      </c>
    </row>
    <row r="10250" spans="1:13" hidden="1">
      <c r="A10250" s="31" t="s">
        <v>9849</v>
      </c>
      <c r="B10250" s="31" t="s">
        <v>24939</v>
      </c>
      <c r="C10250" s="31" t="s">
        <v>24940</v>
      </c>
      <c r="D10250" s="32">
        <v>44321</v>
      </c>
      <c r="E10250" s="31" t="s">
        <v>24941</v>
      </c>
      <c r="F10250" s="31" t="s">
        <v>12612</v>
      </c>
      <c r="G10250" s="33">
        <v>-61560</v>
      </c>
      <c r="H10250" s="33">
        <v>-61560</v>
      </c>
      <c r="I10250" s="31" t="s">
        <v>9762</v>
      </c>
      <c r="J10250" s="31" t="s">
        <v>9763</v>
      </c>
      <c r="K10250" s="33">
        <v>-61560</v>
      </c>
      <c r="L10250" s="31" t="s">
        <v>9764</v>
      </c>
      <c r="M10250" t="e">
        <f t="shared" si="450"/>
        <v>#VALUE!</v>
      </c>
    </row>
    <row r="10251" spans="1:13" hidden="1">
      <c r="A10251" s="31" t="s">
        <v>9849</v>
      </c>
      <c r="B10251" s="31" t="s">
        <v>24939</v>
      </c>
      <c r="C10251" s="31" t="s">
        <v>24940</v>
      </c>
      <c r="D10251" s="32">
        <v>44321</v>
      </c>
      <c r="E10251" s="31" t="s">
        <v>24941</v>
      </c>
      <c r="F10251" s="31" t="s">
        <v>10090</v>
      </c>
      <c r="G10251" s="33">
        <v>-240</v>
      </c>
      <c r="H10251" s="33">
        <v>-240</v>
      </c>
      <c r="I10251" s="31" t="s">
        <v>9762</v>
      </c>
      <c r="J10251" s="31" t="s">
        <v>9763</v>
      </c>
      <c r="K10251" s="33">
        <v>-240</v>
      </c>
      <c r="L10251" s="31" t="s">
        <v>9764</v>
      </c>
      <c r="M10251" t="e">
        <f t="shared" si="450"/>
        <v>#VALUE!</v>
      </c>
    </row>
    <row r="10252" spans="1:13" hidden="1">
      <c r="A10252" s="31" t="s">
        <v>9849</v>
      </c>
      <c r="B10252" s="31" t="s">
        <v>24939</v>
      </c>
      <c r="C10252" s="31" t="s">
        <v>24940</v>
      </c>
      <c r="D10252" s="32">
        <v>44321</v>
      </c>
      <c r="E10252" s="31" t="s">
        <v>24942</v>
      </c>
      <c r="F10252" s="31" t="s">
        <v>19081</v>
      </c>
      <c r="G10252" s="33">
        <v>61800</v>
      </c>
      <c r="H10252" s="33">
        <v>61800</v>
      </c>
      <c r="I10252" s="31" t="s">
        <v>9762</v>
      </c>
      <c r="J10252" s="31" t="s">
        <v>9763</v>
      </c>
      <c r="K10252" s="33">
        <v>61800</v>
      </c>
      <c r="L10252" s="31" t="s">
        <v>9764</v>
      </c>
      <c r="M10252" t="e">
        <f t="shared" si="450"/>
        <v>#VALUE!</v>
      </c>
    </row>
    <row r="10253" spans="1:13" hidden="1">
      <c r="A10253" s="31" t="s">
        <v>9849</v>
      </c>
      <c r="B10253" s="31" t="s">
        <v>24943</v>
      </c>
      <c r="C10253" s="31" t="s">
        <v>24944</v>
      </c>
      <c r="D10253" s="32">
        <v>44321</v>
      </c>
      <c r="E10253" s="31" t="s">
        <v>24945</v>
      </c>
      <c r="F10253" s="31" t="s">
        <v>12612</v>
      </c>
      <c r="G10253" s="33">
        <v>-310000</v>
      </c>
      <c r="H10253" s="33">
        <v>-310000</v>
      </c>
      <c r="I10253" s="31" t="s">
        <v>9762</v>
      </c>
      <c r="J10253" s="31" t="s">
        <v>9763</v>
      </c>
      <c r="K10253" s="33">
        <v>-310000</v>
      </c>
      <c r="L10253" s="31" t="s">
        <v>9764</v>
      </c>
      <c r="M10253" t="e">
        <f t="shared" si="450"/>
        <v>#VALUE!</v>
      </c>
    </row>
    <row r="10254" spans="1:13" hidden="1">
      <c r="A10254" s="31" t="s">
        <v>9849</v>
      </c>
      <c r="B10254" s="31" t="s">
        <v>24943</v>
      </c>
      <c r="C10254" s="31" t="s">
        <v>24944</v>
      </c>
      <c r="D10254" s="32">
        <v>44321</v>
      </c>
      <c r="E10254" s="31" t="s">
        <v>24945</v>
      </c>
      <c r="F10254" s="31" t="s">
        <v>9997</v>
      </c>
      <c r="G10254" s="33">
        <v>310000</v>
      </c>
      <c r="H10254" s="33">
        <v>310000</v>
      </c>
      <c r="I10254" s="31" t="s">
        <v>9762</v>
      </c>
      <c r="J10254" s="31" t="s">
        <v>9763</v>
      </c>
      <c r="K10254" s="33">
        <v>310000</v>
      </c>
      <c r="L10254" s="31" t="s">
        <v>9764</v>
      </c>
      <c r="M10254" t="e">
        <f t="shared" si="450"/>
        <v>#VALUE!</v>
      </c>
    </row>
    <row r="10255" spans="1:13" hidden="1">
      <c r="A10255" s="31" t="s">
        <v>9849</v>
      </c>
      <c r="B10255" s="31" t="s">
        <v>24946</v>
      </c>
      <c r="C10255" s="31" t="s">
        <v>24947</v>
      </c>
      <c r="D10255" s="32">
        <v>44323</v>
      </c>
      <c r="E10255" s="31" t="s">
        <v>24948</v>
      </c>
      <c r="F10255" s="31" t="s">
        <v>12612</v>
      </c>
      <c r="G10255" s="33">
        <v>-123973.91</v>
      </c>
      <c r="H10255" s="33">
        <v>-123973.91</v>
      </c>
      <c r="I10255" s="31" t="s">
        <v>9762</v>
      </c>
      <c r="J10255" s="31" t="s">
        <v>9763</v>
      </c>
      <c r="K10255" s="33">
        <v>-123973.91</v>
      </c>
      <c r="L10255" s="31" t="s">
        <v>9764</v>
      </c>
      <c r="M10255" t="e">
        <f t="shared" si="450"/>
        <v>#VALUE!</v>
      </c>
    </row>
    <row r="10256" spans="1:13" hidden="1">
      <c r="A10256" s="31" t="s">
        <v>9849</v>
      </c>
      <c r="B10256" s="31" t="s">
        <v>24946</v>
      </c>
      <c r="C10256" s="31" t="s">
        <v>24947</v>
      </c>
      <c r="D10256" s="32">
        <v>44323</v>
      </c>
      <c r="E10256" s="31" t="s">
        <v>24948</v>
      </c>
      <c r="F10256" s="31" t="s">
        <v>9997</v>
      </c>
      <c r="G10256" s="33">
        <v>123973.91</v>
      </c>
      <c r="H10256" s="33">
        <v>123973.91</v>
      </c>
      <c r="I10256" s="31" t="s">
        <v>9762</v>
      </c>
      <c r="J10256" s="31" t="s">
        <v>9763</v>
      </c>
      <c r="K10256" s="33">
        <v>123973.91</v>
      </c>
      <c r="L10256" s="31" t="s">
        <v>9764</v>
      </c>
      <c r="M10256" t="e">
        <f t="shared" si="450"/>
        <v>#VALUE!</v>
      </c>
    </row>
    <row r="10257" spans="1:13" hidden="1">
      <c r="A10257" s="31" t="s">
        <v>9849</v>
      </c>
      <c r="B10257" s="31" t="s">
        <v>24949</v>
      </c>
      <c r="C10257" s="31" t="s">
        <v>24950</v>
      </c>
      <c r="D10257" s="32">
        <v>44323</v>
      </c>
      <c r="E10257" s="31" t="s">
        <v>24951</v>
      </c>
      <c r="F10257" s="31" t="s">
        <v>12612</v>
      </c>
      <c r="G10257" s="33">
        <v>-450500</v>
      </c>
      <c r="H10257" s="33">
        <v>-450500</v>
      </c>
      <c r="I10257" s="31" t="s">
        <v>9762</v>
      </c>
      <c r="J10257" s="31" t="s">
        <v>9763</v>
      </c>
      <c r="K10257" s="33">
        <v>-450500</v>
      </c>
      <c r="L10257" s="31" t="s">
        <v>9764</v>
      </c>
      <c r="M10257" t="e">
        <f t="shared" si="450"/>
        <v>#VALUE!</v>
      </c>
    </row>
    <row r="10258" spans="1:13" hidden="1">
      <c r="A10258" s="31" t="s">
        <v>9849</v>
      </c>
      <c r="B10258" s="31" t="s">
        <v>24949</v>
      </c>
      <c r="C10258" s="31" t="s">
        <v>24950</v>
      </c>
      <c r="D10258" s="32">
        <v>44323</v>
      </c>
      <c r="E10258" s="31" t="s">
        <v>24951</v>
      </c>
      <c r="F10258" s="31" t="s">
        <v>9997</v>
      </c>
      <c r="G10258" s="33">
        <v>450500</v>
      </c>
      <c r="H10258" s="33">
        <v>450500</v>
      </c>
      <c r="I10258" s="31" t="s">
        <v>9762</v>
      </c>
      <c r="J10258" s="31" t="s">
        <v>9763</v>
      </c>
      <c r="K10258" s="33">
        <v>450500</v>
      </c>
      <c r="L10258" s="31" t="s">
        <v>9764</v>
      </c>
      <c r="M10258" t="e">
        <f t="shared" si="450"/>
        <v>#VALUE!</v>
      </c>
    </row>
    <row r="10259" spans="1:13" hidden="1">
      <c r="A10259" s="31" t="s">
        <v>9849</v>
      </c>
      <c r="B10259" s="31" t="s">
        <v>24952</v>
      </c>
      <c r="C10259" s="31" t="s">
        <v>24953</v>
      </c>
      <c r="D10259" s="32">
        <v>44323</v>
      </c>
      <c r="E10259" s="31" t="s">
        <v>24954</v>
      </c>
      <c r="F10259" s="31" t="s">
        <v>12612</v>
      </c>
      <c r="G10259" s="33">
        <v>-1123333</v>
      </c>
      <c r="H10259" s="33">
        <v>-1123333</v>
      </c>
      <c r="I10259" s="31" t="s">
        <v>9762</v>
      </c>
      <c r="J10259" s="31" t="s">
        <v>9763</v>
      </c>
      <c r="K10259" s="33">
        <v>-1123333</v>
      </c>
      <c r="L10259" s="31" t="s">
        <v>9764</v>
      </c>
      <c r="M10259" t="e">
        <f t="shared" si="450"/>
        <v>#VALUE!</v>
      </c>
    </row>
    <row r="10260" spans="1:13" hidden="1">
      <c r="A10260" s="31" t="s">
        <v>9849</v>
      </c>
      <c r="B10260" s="31" t="s">
        <v>24952</v>
      </c>
      <c r="C10260" s="31" t="s">
        <v>24953</v>
      </c>
      <c r="D10260" s="32">
        <v>44323</v>
      </c>
      <c r="E10260" s="31" t="s">
        <v>24954</v>
      </c>
      <c r="F10260" s="31" t="s">
        <v>9997</v>
      </c>
      <c r="G10260" s="33">
        <v>1123333</v>
      </c>
      <c r="H10260" s="33">
        <v>1123333</v>
      </c>
      <c r="I10260" s="31" t="s">
        <v>9762</v>
      </c>
      <c r="J10260" s="31" t="s">
        <v>9763</v>
      </c>
      <c r="K10260" s="33">
        <v>1123333</v>
      </c>
      <c r="L10260" s="31" t="s">
        <v>9764</v>
      </c>
      <c r="M10260" t="e">
        <f t="shared" si="450"/>
        <v>#VALUE!</v>
      </c>
    </row>
    <row r="10261" spans="1:13" hidden="1">
      <c r="A10261" s="31" t="s">
        <v>9849</v>
      </c>
      <c r="B10261" s="31" t="s">
        <v>24955</v>
      </c>
      <c r="C10261" s="31" t="s">
        <v>24956</v>
      </c>
      <c r="D10261" s="32">
        <v>44323</v>
      </c>
      <c r="E10261" s="31" t="s">
        <v>24957</v>
      </c>
      <c r="F10261" s="31" t="s">
        <v>12612</v>
      </c>
      <c r="G10261" s="33">
        <v>-5249475</v>
      </c>
      <c r="H10261" s="33">
        <v>-5249475</v>
      </c>
      <c r="I10261" s="31" t="s">
        <v>9762</v>
      </c>
      <c r="J10261" s="31" t="s">
        <v>9763</v>
      </c>
      <c r="K10261" s="33">
        <v>-5249475</v>
      </c>
      <c r="L10261" s="31" t="s">
        <v>9764</v>
      </c>
      <c r="M10261" t="e">
        <f t="shared" si="450"/>
        <v>#VALUE!</v>
      </c>
    </row>
    <row r="10262" spans="1:13" hidden="1">
      <c r="A10262" s="31" t="s">
        <v>9849</v>
      </c>
      <c r="B10262" s="31" t="s">
        <v>24955</v>
      </c>
      <c r="C10262" s="31" t="s">
        <v>24956</v>
      </c>
      <c r="D10262" s="32">
        <v>44323</v>
      </c>
      <c r="E10262" s="31" t="s">
        <v>24957</v>
      </c>
      <c r="F10262" s="31" t="s">
        <v>9997</v>
      </c>
      <c r="G10262" s="33">
        <v>5249475</v>
      </c>
      <c r="H10262" s="33">
        <v>5249475</v>
      </c>
      <c r="I10262" s="31" t="s">
        <v>9762</v>
      </c>
      <c r="J10262" s="31" t="s">
        <v>9763</v>
      </c>
      <c r="K10262" s="33">
        <v>5249475</v>
      </c>
      <c r="L10262" s="31" t="s">
        <v>9764</v>
      </c>
      <c r="M10262" t="e">
        <f t="shared" si="450"/>
        <v>#VALUE!</v>
      </c>
    </row>
    <row r="10263" spans="1:13" hidden="1">
      <c r="A10263" s="31" t="s">
        <v>9849</v>
      </c>
      <c r="B10263" s="31" t="s">
        <v>24958</v>
      </c>
      <c r="C10263" s="31" t="s">
        <v>24959</v>
      </c>
      <c r="D10263" s="32">
        <v>44323</v>
      </c>
      <c r="E10263" s="31" t="s">
        <v>24960</v>
      </c>
      <c r="F10263" s="31" t="s">
        <v>12612</v>
      </c>
      <c r="G10263" s="33">
        <v>-412500</v>
      </c>
      <c r="H10263" s="33">
        <v>-412500</v>
      </c>
      <c r="I10263" s="31" t="s">
        <v>9762</v>
      </c>
      <c r="J10263" s="31" t="s">
        <v>9763</v>
      </c>
      <c r="K10263" s="33">
        <v>-412500</v>
      </c>
      <c r="L10263" s="31" t="s">
        <v>9764</v>
      </c>
      <c r="M10263" t="e">
        <f t="shared" si="450"/>
        <v>#VALUE!</v>
      </c>
    </row>
    <row r="10264" spans="1:13" hidden="1">
      <c r="A10264" s="31" t="s">
        <v>9849</v>
      </c>
      <c r="B10264" s="31" t="s">
        <v>24958</v>
      </c>
      <c r="C10264" s="31" t="s">
        <v>24959</v>
      </c>
      <c r="D10264" s="32">
        <v>44323</v>
      </c>
      <c r="E10264" s="31" t="s">
        <v>24960</v>
      </c>
      <c r="F10264" s="31" t="s">
        <v>9997</v>
      </c>
      <c r="G10264" s="33">
        <v>412500</v>
      </c>
      <c r="H10264" s="33">
        <v>412500</v>
      </c>
      <c r="I10264" s="31" t="s">
        <v>9762</v>
      </c>
      <c r="J10264" s="31" t="s">
        <v>9763</v>
      </c>
      <c r="K10264" s="33">
        <v>412500</v>
      </c>
      <c r="L10264" s="31" t="s">
        <v>9764</v>
      </c>
      <c r="M10264" t="e">
        <f t="shared" si="450"/>
        <v>#VALUE!</v>
      </c>
    </row>
    <row r="10265" spans="1:13" hidden="1">
      <c r="A10265" s="31" t="s">
        <v>9849</v>
      </c>
      <c r="B10265" s="31" t="s">
        <v>24961</v>
      </c>
      <c r="C10265" s="31" t="s">
        <v>24962</v>
      </c>
      <c r="D10265" s="32">
        <v>44323</v>
      </c>
      <c r="E10265" s="31" t="s">
        <v>24963</v>
      </c>
      <c r="F10265" s="31" t="s">
        <v>12612</v>
      </c>
      <c r="G10265" s="33">
        <v>-6102836</v>
      </c>
      <c r="H10265" s="33">
        <v>-6102836</v>
      </c>
      <c r="I10265" s="31" t="s">
        <v>9762</v>
      </c>
      <c r="J10265" s="31" t="s">
        <v>9763</v>
      </c>
      <c r="K10265" s="33">
        <v>-6102836</v>
      </c>
      <c r="L10265" s="31" t="s">
        <v>9764</v>
      </c>
      <c r="M10265" t="e">
        <f t="shared" si="450"/>
        <v>#VALUE!</v>
      </c>
    </row>
    <row r="10266" spans="1:13" hidden="1">
      <c r="A10266" s="31" t="s">
        <v>9849</v>
      </c>
      <c r="B10266" s="31" t="s">
        <v>24961</v>
      </c>
      <c r="C10266" s="31" t="s">
        <v>24962</v>
      </c>
      <c r="D10266" s="32">
        <v>44323</v>
      </c>
      <c r="E10266" s="31" t="s">
        <v>24963</v>
      </c>
      <c r="F10266" s="31" t="s">
        <v>9997</v>
      </c>
      <c r="G10266" s="33">
        <v>6102836</v>
      </c>
      <c r="H10266" s="33">
        <v>6102836</v>
      </c>
      <c r="I10266" s="31" t="s">
        <v>9762</v>
      </c>
      <c r="J10266" s="31" t="s">
        <v>9763</v>
      </c>
      <c r="K10266" s="33">
        <v>6102836</v>
      </c>
      <c r="L10266" s="31" t="s">
        <v>9764</v>
      </c>
      <c r="M10266" t="e">
        <f t="shared" si="450"/>
        <v>#VALUE!</v>
      </c>
    </row>
    <row r="10267" spans="1:13" hidden="1">
      <c r="A10267" s="31" t="s">
        <v>9849</v>
      </c>
      <c r="B10267" s="31" t="s">
        <v>24964</v>
      </c>
      <c r="C10267" s="31" t="s">
        <v>24965</v>
      </c>
      <c r="D10267" s="32">
        <v>44323</v>
      </c>
      <c r="E10267" s="31" t="s">
        <v>24966</v>
      </c>
      <c r="F10267" s="31" t="s">
        <v>12612</v>
      </c>
      <c r="G10267" s="33">
        <v>-248620</v>
      </c>
      <c r="H10267" s="33">
        <v>-248620</v>
      </c>
      <c r="I10267" s="31" t="s">
        <v>9762</v>
      </c>
      <c r="J10267" s="31" t="s">
        <v>9763</v>
      </c>
      <c r="K10267" s="33">
        <v>-248620</v>
      </c>
      <c r="L10267" s="31" t="s">
        <v>9764</v>
      </c>
      <c r="M10267" t="e">
        <f t="shared" si="450"/>
        <v>#VALUE!</v>
      </c>
    </row>
    <row r="10268" spans="1:13" hidden="1">
      <c r="A10268" s="31" t="s">
        <v>9849</v>
      </c>
      <c r="B10268" s="31" t="s">
        <v>24964</v>
      </c>
      <c r="C10268" s="31" t="s">
        <v>24965</v>
      </c>
      <c r="D10268" s="32">
        <v>44323</v>
      </c>
      <c r="E10268" s="31" t="s">
        <v>24966</v>
      </c>
      <c r="F10268" s="31" t="s">
        <v>9997</v>
      </c>
      <c r="G10268" s="33">
        <v>248620</v>
      </c>
      <c r="H10268" s="33">
        <v>248620</v>
      </c>
      <c r="I10268" s="31" t="s">
        <v>9762</v>
      </c>
      <c r="J10268" s="31" t="s">
        <v>9763</v>
      </c>
      <c r="K10268" s="33">
        <v>248620</v>
      </c>
      <c r="L10268" s="31" t="s">
        <v>9764</v>
      </c>
      <c r="M10268" t="e">
        <f t="shared" si="450"/>
        <v>#VALUE!</v>
      </c>
    </row>
    <row r="10269" spans="1:13" hidden="1">
      <c r="A10269" s="31" t="s">
        <v>9849</v>
      </c>
      <c r="B10269" s="31" t="s">
        <v>24967</v>
      </c>
      <c r="C10269" s="31" t="s">
        <v>24968</v>
      </c>
      <c r="D10269" s="32">
        <v>44323</v>
      </c>
      <c r="E10269" s="31" t="s">
        <v>24969</v>
      </c>
      <c r="F10269" s="31" t="s">
        <v>12612</v>
      </c>
      <c r="G10269" s="33">
        <v>-549973</v>
      </c>
      <c r="H10269" s="33">
        <v>-549973</v>
      </c>
      <c r="I10269" s="31" t="s">
        <v>9762</v>
      </c>
      <c r="J10269" s="31" t="s">
        <v>9763</v>
      </c>
      <c r="K10269" s="33">
        <v>-549973</v>
      </c>
      <c r="L10269" s="31" t="s">
        <v>9764</v>
      </c>
      <c r="M10269" t="e">
        <f t="shared" si="450"/>
        <v>#VALUE!</v>
      </c>
    </row>
    <row r="10270" spans="1:13" hidden="1">
      <c r="A10270" s="31" t="s">
        <v>9849</v>
      </c>
      <c r="B10270" s="31" t="s">
        <v>24967</v>
      </c>
      <c r="C10270" s="31" t="s">
        <v>24968</v>
      </c>
      <c r="D10270" s="32">
        <v>44323</v>
      </c>
      <c r="E10270" s="31" t="s">
        <v>24969</v>
      </c>
      <c r="F10270" s="31" t="s">
        <v>9997</v>
      </c>
      <c r="G10270" s="33">
        <v>549973</v>
      </c>
      <c r="H10270" s="33">
        <v>549973</v>
      </c>
      <c r="I10270" s="31" t="s">
        <v>9762</v>
      </c>
      <c r="J10270" s="31" t="s">
        <v>9763</v>
      </c>
      <c r="K10270" s="33">
        <v>549973</v>
      </c>
      <c r="L10270" s="31" t="s">
        <v>9764</v>
      </c>
      <c r="M10270" t="e">
        <f t="shared" si="450"/>
        <v>#VALUE!</v>
      </c>
    </row>
    <row r="10271" spans="1:13" hidden="1">
      <c r="A10271" s="31" t="s">
        <v>9849</v>
      </c>
      <c r="B10271" s="31" t="s">
        <v>24970</v>
      </c>
      <c r="C10271" s="31" t="s">
        <v>24971</v>
      </c>
      <c r="D10271" s="32">
        <v>44323</v>
      </c>
      <c r="E10271" s="31" t="s">
        <v>24972</v>
      </c>
      <c r="F10271" s="31" t="s">
        <v>12612</v>
      </c>
      <c r="G10271" s="33">
        <v>-700000</v>
      </c>
      <c r="H10271" s="33">
        <v>-700000</v>
      </c>
      <c r="I10271" s="31" t="s">
        <v>9762</v>
      </c>
      <c r="J10271" s="31" t="s">
        <v>9763</v>
      </c>
      <c r="K10271" s="33">
        <v>-700000</v>
      </c>
      <c r="L10271" s="31" t="s">
        <v>9764</v>
      </c>
      <c r="M10271" t="e">
        <f t="shared" si="450"/>
        <v>#VALUE!</v>
      </c>
    </row>
    <row r="10272" spans="1:13" hidden="1">
      <c r="A10272" s="31" t="s">
        <v>9849</v>
      </c>
      <c r="B10272" s="31" t="s">
        <v>24970</v>
      </c>
      <c r="C10272" s="31" t="s">
        <v>24971</v>
      </c>
      <c r="D10272" s="32">
        <v>44323</v>
      </c>
      <c r="E10272" s="31" t="s">
        <v>24972</v>
      </c>
      <c r="F10272" s="31" t="s">
        <v>9997</v>
      </c>
      <c r="G10272" s="33">
        <v>700000</v>
      </c>
      <c r="H10272" s="33">
        <v>700000</v>
      </c>
      <c r="I10272" s="31" t="s">
        <v>9762</v>
      </c>
      <c r="J10272" s="31" t="s">
        <v>9763</v>
      </c>
      <c r="K10272" s="33">
        <v>700000</v>
      </c>
      <c r="L10272" s="31" t="s">
        <v>9764</v>
      </c>
      <c r="M10272" t="e">
        <f t="shared" si="450"/>
        <v>#VALUE!</v>
      </c>
    </row>
    <row r="10273" spans="1:13" hidden="1">
      <c r="A10273" s="31" t="s">
        <v>9849</v>
      </c>
      <c r="B10273" s="31" t="s">
        <v>24973</v>
      </c>
      <c r="C10273" s="31" t="s">
        <v>24974</v>
      </c>
      <c r="D10273" s="32">
        <v>44323</v>
      </c>
      <c r="E10273" s="31" t="s">
        <v>24975</v>
      </c>
      <c r="F10273" s="31" t="s">
        <v>12612</v>
      </c>
      <c r="G10273" s="33">
        <v>-5000000</v>
      </c>
      <c r="H10273" s="33">
        <v>-5000000</v>
      </c>
      <c r="I10273" s="31" t="s">
        <v>9762</v>
      </c>
      <c r="J10273" s="31" t="s">
        <v>9763</v>
      </c>
      <c r="K10273" s="33">
        <v>-5000000</v>
      </c>
      <c r="L10273" s="31" t="s">
        <v>9764</v>
      </c>
      <c r="M10273" t="e">
        <f t="shared" si="450"/>
        <v>#VALUE!</v>
      </c>
    </row>
    <row r="10274" spans="1:13" hidden="1">
      <c r="A10274" s="31" t="s">
        <v>9849</v>
      </c>
      <c r="B10274" s="31" t="s">
        <v>24973</v>
      </c>
      <c r="C10274" s="31" t="s">
        <v>24974</v>
      </c>
      <c r="D10274" s="32">
        <v>44323</v>
      </c>
      <c r="E10274" s="31" t="s">
        <v>24975</v>
      </c>
      <c r="F10274" s="31" t="s">
        <v>9997</v>
      </c>
      <c r="G10274" s="33">
        <v>5000000</v>
      </c>
      <c r="H10274" s="33">
        <v>5000000</v>
      </c>
      <c r="I10274" s="31" t="s">
        <v>9762</v>
      </c>
      <c r="J10274" s="31" t="s">
        <v>9763</v>
      </c>
      <c r="K10274" s="33">
        <v>5000000</v>
      </c>
      <c r="L10274" s="31" t="s">
        <v>9764</v>
      </c>
      <c r="M10274" t="e">
        <f t="shared" si="450"/>
        <v>#VALUE!</v>
      </c>
    </row>
    <row r="10275" spans="1:13" hidden="1">
      <c r="A10275" s="31" t="s">
        <v>9849</v>
      </c>
      <c r="B10275" s="31" t="s">
        <v>24976</v>
      </c>
      <c r="C10275" s="31" t="s">
        <v>24977</v>
      </c>
      <c r="D10275" s="32">
        <v>44323</v>
      </c>
      <c r="E10275" s="31" t="s">
        <v>24978</v>
      </c>
      <c r="F10275" s="31" t="s">
        <v>12612</v>
      </c>
      <c r="G10275" s="33">
        <v>-328197.02</v>
      </c>
      <c r="H10275" s="33">
        <v>-328197.02</v>
      </c>
      <c r="I10275" s="31" t="s">
        <v>9762</v>
      </c>
      <c r="J10275" s="31" t="s">
        <v>9763</v>
      </c>
      <c r="K10275" s="33">
        <v>-328197.02</v>
      </c>
      <c r="L10275" s="31" t="s">
        <v>9764</v>
      </c>
      <c r="M10275" t="e">
        <f t="shared" si="450"/>
        <v>#VALUE!</v>
      </c>
    </row>
    <row r="10276" spans="1:13" hidden="1">
      <c r="A10276" s="31" t="s">
        <v>9849</v>
      </c>
      <c r="B10276" s="31" t="s">
        <v>24976</v>
      </c>
      <c r="C10276" s="31" t="s">
        <v>24977</v>
      </c>
      <c r="D10276" s="32">
        <v>44323</v>
      </c>
      <c r="E10276" s="31" t="s">
        <v>24978</v>
      </c>
      <c r="F10276" s="31" t="s">
        <v>9997</v>
      </c>
      <c r="G10276" s="33">
        <v>328197.02</v>
      </c>
      <c r="H10276" s="33">
        <v>328197.02</v>
      </c>
      <c r="I10276" s="31" t="s">
        <v>9762</v>
      </c>
      <c r="J10276" s="31" t="s">
        <v>9763</v>
      </c>
      <c r="K10276" s="33">
        <v>328197.02</v>
      </c>
      <c r="L10276" s="31" t="s">
        <v>9764</v>
      </c>
      <c r="M10276" t="e">
        <f t="shared" si="450"/>
        <v>#VALUE!</v>
      </c>
    </row>
    <row r="10277" spans="1:13" hidden="1">
      <c r="A10277" s="31" t="s">
        <v>9849</v>
      </c>
      <c r="B10277" s="31" t="s">
        <v>24979</v>
      </c>
      <c r="C10277" s="31" t="s">
        <v>24980</v>
      </c>
      <c r="D10277" s="32">
        <v>44323</v>
      </c>
      <c r="E10277" s="31" t="s">
        <v>24981</v>
      </c>
      <c r="F10277" s="31" t="s">
        <v>12612</v>
      </c>
      <c r="G10277" s="33">
        <v>-14993.43</v>
      </c>
      <c r="H10277" s="33">
        <v>-14993.43</v>
      </c>
      <c r="I10277" s="31" t="s">
        <v>9762</v>
      </c>
      <c r="J10277" s="31" t="s">
        <v>9763</v>
      </c>
      <c r="K10277" s="33">
        <v>-14993.43</v>
      </c>
      <c r="L10277" s="31" t="s">
        <v>9764</v>
      </c>
      <c r="M10277" t="e">
        <f t="shared" si="450"/>
        <v>#VALUE!</v>
      </c>
    </row>
    <row r="10278" spans="1:13" hidden="1">
      <c r="A10278" s="31" t="s">
        <v>9849</v>
      </c>
      <c r="B10278" s="31" t="s">
        <v>24979</v>
      </c>
      <c r="C10278" s="31" t="s">
        <v>24980</v>
      </c>
      <c r="D10278" s="32">
        <v>44323</v>
      </c>
      <c r="E10278" s="31" t="s">
        <v>24981</v>
      </c>
      <c r="F10278" s="31" t="s">
        <v>9997</v>
      </c>
      <c r="G10278" s="33">
        <v>14993.43</v>
      </c>
      <c r="H10278" s="33">
        <v>14993.43</v>
      </c>
      <c r="I10278" s="31" t="s">
        <v>9762</v>
      </c>
      <c r="J10278" s="31" t="s">
        <v>9763</v>
      </c>
      <c r="K10278" s="33">
        <v>14993.43</v>
      </c>
      <c r="L10278" s="31" t="s">
        <v>9764</v>
      </c>
      <c r="M10278" t="e">
        <f t="shared" si="450"/>
        <v>#VALUE!</v>
      </c>
    </row>
    <row r="10279" spans="1:13" hidden="1">
      <c r="A10279" s="31" t="s">
        <v>9849</v>
      </c>
      <c r="B10279" s="31" t="s">
        <v>24982</v>
      </c>
      <c r="C10279" s="31" t="s">
        <v>24983</v>
      </c>
      <c r="D10279" s="32">
        <v>44323</v>
      </c>
      <c r="E10279" s="31" t="s">
        <v>24984</v>
      </c>
      <c r="F10279" s="31" t="s">
        <v>12612</v>
      </c>
      <c r="G10279" s="33">
        <v>-5588000</v>
      </c>
      <c r="H10279" s="33">
        <v>-5588000</v>
      </c>
      <c r="I10279" s="31" t="s">
        <v>9762</v>
      </c>
      <c r="J10279" s="31" t="s">
        <v>9763</v>
      </c>
      <c r="K10279" s="33">
        <v>-5588000</v>
      </c>
      <c r="L10279" s="31" t="s">
        <v>9764</v>
      </c>
      <c r="M10279" t="e">
        <f t="shared" si="450"/>
        <v>#VALUE!</v>
      </c>
    </row>
    <row r="10280" spans="1:13" hidden="1">
      <c r="A10280" s="31" t="s">
        <v>9849</v>
      </c>
      <c r="B10280" s="31" t="s">
        <v>24982</v>
      </c>
      <c r="C10280" s="31" t="s">
        <v>24983</v>
      </c>
      <c r="D10280" s="32">
        <v>44323</v>
      </c>
      <c r="E10280" s="31" t="s">
        <v>24984</v>
      </c>
      <c r="F10280" s="31" t="s">
        <v>9997</v>
      </c>
      <c r="G10280" s="33">
        <v>5588000</v>
      </c>
      <c r="H10280" s="33">
        <v>5588000</v>
      </c>
      <c r="I10280" s="31" t="s">
        <v>9762</v>
      </c>
      <c r="J10280" s="31" t="s">
        <v>9763</v>
      </c>
      <c r="K10280" s="33">
        <v>5588000</v>
      </c>
      <c r="L10280" s="31" t="s">
        <v>9764</v>
      </c>
      <c r="M10280" t="e">
        <f t="shared" si="450"/>
        <v>#VALUE!</v>
      </c>
    </row>
    <row r="10281" spans="1:13" hidden="1">
      <c r="A10281" s="31" t="s">
        <v>9849</v>
      </c>
      <c r="B10281" s="31" t="s">
        <v>24985</v>
      </c>
      <c r="C10281" s="31" t="s">
        <v>24986</v>
      </c>
      <c r="D10281" s="32">
        <v>44323</v>
      </c>
      <c r="E10281" s="31" t="s">
        <v>24987</v>
      </c>
      <c r="F10281" s="31" t="s">
        <v>12612</v>
      </c>
      <c r="G10281" s="33">
        <v>-1390324.32</v>
      </c>
      <c r="H10281" s="33">
        <v>-1390324.32</v>
      </c>
      <c r="I10281" s="31" t="s">
        <v>9762</v>
      </c>
      <c r="J10281" s="31" t="s">
        <v>9763</v>
      </c>
      <c r="K10281" s="33">
        <v>-1390324.32</v>
      </c>
      <c r="L10281" s="31" t="s">
        <v>9764</v>
      </c>
      <c r="M10281" t="e">
        <f t="shared" si="450"/>
        <v>#VALUE!</v>
      </c>
    </row>
    <row r="10282" spans="1:13" hidden="1">
      <c r="A10282" s="31" t="s">
        <v>9849</v>
      </c>
      <c r="B10282" s="31" t="s">
        <v>24985</v>
      </c>
      <c r="C10282" s="31" t="s">
        <v>24986</v>
      </c>
      <c r="D10282" s="32">
        <v>44323</v>
      </c>
      <c r="E10282" s="31" t="s">
        <v>24987</v>
      </c>
      <c r="F10282" s="31" t="s">
        <v>9997</v>
      </c>
      <c r="G10282" s="33">
        <v>1390324.32</v>
      </c>
      <c r="H10282" s="33">
        <v>1390324.32</v>
      </c>
      <c r="I10282" s="31" t="s">
        <v>9762</v>
      </c>
      <c r="J10282" s="31" t="s">
        <v>9763</v>
      </c>
      <c r="K10282" s="33">
        <v>1390324.32</v>
      </c>
      <c r="L10282" s="31" t="s">
        <v>9764</v>
      </c>
      <c r="M10282" t="e">
        <f t="shared" si="450"/>
        <v>#VALUE!</v>
      </c>
    </row>
    <row r="10283" spans="1:13" hidden="1">
      <c r="A10283" s="31" t="s">
        <v>9849</v>
      </c>
      <c r="B10283" s="31" t="s">
        <v>24988</v>
      </c>
      <c r="C10283" s="31" t="s">
        <v>24989</v>
      </c>
      <c r="D10283" s="32">
        <v>44323</v>
      </c>
      <c r="E10283" s="31" t="s">
        <v>24990</v>
      </c>
      <c r="F10283" s="31" t="s">
        <v>12612</v>
      </c>
      <c r="G10283" s="33">
        <v>-2013809.49</v>
      </c>
      <c r="H10283" s="33">
        <v>-2013809.49</v>
      </c>
      <c r="I10283" s="31" t="s">
        <v>9762</v>
      </c>
      <c r="J10283" s="31" t="s">
        <v>9763</v>
      </c>
      <c r="K10283" s="33">
        <v>-2013809.49</v>
      </c>
      <c r="L10283" s="31" t="s">
        <v>9764</v>
      </c>
      <c r="M10283" t="e">
        <f t="shared" si="450"/>
        <v>#VALUE!</v>
      </c>
    </row>
    <row r="10284" spans="1:13" hidden="1">
      <c r="A10284" s="31" t="s">
        <v>9849</v>
      </c>
      <c r="B10284" s="31" t="s">
        <v>24988</v>
      </c>
      <c r="C10284" s="31" t="s">
        <v>24989</v>
      </c>
      <c r="D10284" s="32">
        <v>44323</v>
      </c>
      <c r="E10284" s="31" t="s">
        <v>24990</v>
      </c>
      <c r="F10284" s="31" t="s">
        <v>9997</v>
      </c>
      <c r="G10284" s="33">
        <v>2013809.49</v>
      </c>
      <c r="H10284" s="33">
        <v>2013809.49</v>
      </c>
      <c r="I10284" s="31" t="s">
        <v>9762</v>
      </c>
      <c r="J10284" s="31" t="s">
        <v>9763</v>
      </c>
      <c r="K10284" s="33">
        <v>2013809.49</v>
      </c>
      <c r="L10284" s="31" t="s">
        <v>9764</v>
      </c>
      <c r="M10284" t="e">
        <f t="shared" si="450"/>
        <v>#VALUE!</v>
      </c>
    </row>
    <row r="10285" spans="1:13" hidden="1">
      <c r="A10285" s="31" t="s">
        <v>9849</v>
      </c>
      <c r="B10285" s="31" t="s">
        <v>24991</v>
      </c>
      <c r="C10285" s="31" t="s">
        <v>24992</v>
      </c>
      <c r="D10285" s="32">
        <v>44323</v>
      </c>
      <c r="E10285" s="31" t="s">
        <v>24993</v>
      </c>
      <c r="F10285" s="31" t="s">
        <v>12612</v>
      </c>
      <c r="G10285" s="33">
        <v>-2633400</v>
      </c>
      <c r="H10285" s="33">
        <v>-2633400</v>
      </c>
      <c r="I10285" s="31" t="s">
        <v>9762</v>
      </c>
      <c r="J10285" s="31" t="s">
        <v>9763</v>
      </c>
      <c r="K10285" s="33">
        <v>-2633400</v>
      </c>
      <c r="L10285" s="31" t="s">
        <v>9764</v>
      </c>
      <c r="M10285" t="e">
        <f t="shared" si="450"/>
        <v>#VALUE!</v>
      </c>
    </row>
    <row r="10286" spans="1:13" hidden="1">
      <c r="A10286" s="31" t="s">
        <v>9849</v>
      </c>
      <c r="B10286" s="31" t="s">
        <v>24991</v>
      </c>
      <c r="C10286" s="31" t="s">
        <v>24992</v>
      </c>
      <c r="D10286" s="32">
        <v>44323</v>
      </c>
      <c r="E10286" s="31" t="s">
        <v>24993</v>
      </c>
      <c r="F10286" s="31" t="s">
        <v>9997</v>
      </c>
      <c r="G10286" s="33">
        <v>2633400</v>
      </c>
      <c r="H10286" s="33">
        <v>2633400</v>
      </c>
      <c r="I10286" s="31" t="s">
        <v>9762</v>
      </c>
      <c r="J10286" s="31" t="s">
        <v>9763</v>
      </c>
      <c r="K10286" s="33">
        <v>2633400</v>
      </c>
      <c r="L10286" s="31" t="s">
        <v>9764</v>
      </c>
      <c r="M10286" t="e">
        <f t="shared" si="450"/>
        <v>#VALUE!</v>
      </c>
    </row>
    <row r="10287" spans="1:13" hidden="1">
      <c r="A10287" s="31" t="s">
        <v>9849</v>
      </c>
      <c r="B10287" s="31" t="s">
        <v>24994</v>
      </c>
      <c r="C10287" s="31" t="s">
        <v>24995</v>
      </c>
      <c r="D10287" s="32">
        <v>44323</v>
      </c>
      <c r="E10287" s="31" t="s">
        <v>24996</v>
      </c>
      <c r="F10287" s="31" t="s">
        <v>12612</v>
      </c>
      <c r="G10287" s="33">
        <v>-22810.5</v>
      </c>
      <c r="H10287" s="33">
        <v>-22810.5</v>
      </c>
      <c r="I10287" s="31" t="s">
        <v>9762</v>
      </c>
      <c r="J10287" s="31" t="s">
        <v>9763</v>
      </c>
      <c r="K10287" s="33">
        <v>-22810.5</v>
      </c>
      <c r="L10287" s="31" t="s">
        <v>9764</v>
      </c>
      <c r="M10287" t="e">
        <f t="shared" si="450"/>
        <v>#VALUE!</v>
      </c>
    </row>
    <row r="10288" spans="1:13" hidden="1">
      <c r="A10288" s="31" t="s">
        <v>9849</v>
      </c>
      <c r="B10288" s="31" t="s">
        <v>24994</v>
      </c>
      <c r="C10288" s="31" t="s">
        <v>24995</v>
      </c>
      <c r="D10288" s="32">
        <v>44323</v>
      </c>
      <c r="E10288" s="31" t="s">
        <v>24996</v>
      </c>
      <c r="F10288" s="31" t="s">
        <v>19081</v>
      </c>
      <c r="G10288" s="33">
        <v>22810.5</v>
      </c>
      <c r="H10288" s="33">
        <v>22810.5</v>
      </c>
      <c r="I10288" s="31" t="s">
        <v>9762</v>
      </c>
      <c r="J10288" s="31" t="s">
        <v>9763</v>
      </c>
      <c r="K10288" s="33">
        <v>22810.5</v>
      </c>
      <c r="L10288" s="31" t="s">
        <v>9764</v>
      </c>
      <c r="M10288" t="e">
        <f t="shared" si="450"/>
        <v>#VALUE!</v>
      </c>
    </row>
    <row r="10289" spans="1:13" hidden="1">
      <c r="A10289" s="31" t="s">
        <v>9849</v>
      </c>
      <c r="B10289" s="31" t="s">
        <v>24997</v>
      </c>
      <c r="C10289" s="31" t="s">
        <v>24998</v>
      </c>
      <c r="D10289" s="32">
        <v>44323</v>
      </c>
      <c r="E10289" s="31" t="s">
        <v>24999</v>
      </c>
      <c r="F10289" s="31" t="s">
        <v>12612</v>
      </c>
      <c r="G10289" s="33">
        <v>-6000</v>
      </c>
      <c r="H10289" s="33">
        <v>-6000</v>
      </c>
      <c r="I10289" s="31" t="s">
        <v>9762</v>
      </c>
      <c r="J10289" s="31" t="s">
        <v>9763</v>
      </c>
      <c r="K10289" s="33">
        <v>-6000</v>
      </c>
      <c r="L10289" s="31" t="s">
        <v>9764</v>
      </c>
      <c r="M10289" t="e">
        <f t="shared" si="450"/>
        <v>#VALUE!</v>
      </c>
    </row>
    <row r="10290" spans="1:13" hidden="1">
      <c r="A10290" s="31" t="s">
        <v>9849</v>
      </c>
      <c r="B10290" s="31" t="s">
        <v>24997</v>
      </c>
      <c r="C10290" s="31" t="s">
        <v>24998</v>
      </c>
      <c r="D10290" s="32">
        <v>44323</v>
      </c>
      <c r="E10290" s="31" t="s">
        <v>24999</v>
      </c>
      <c r="F10290" s="31" t="s">
        <v>19081</v>
      </c>
      <c r="G10290" s="33">
        <v>6000</v>
      </c>
      <c r="H10290" s="33">
        <v>6000</v>
      </c>
      <c r="I10290" s="31" t="s">
        <v>9762</v>
      </c>
      <c r="J10290" s="31" t="s">
        <v>9763</v>
      </c>
      <c r="K10290" s="33">
        <v>6000</v>
      </c>
      <c r="L10290" s="31" t="s">
        <v>9764</v>
      </c>
      <c r="M10290" t="e">
        <f t="shared" si="450"/>
        <v>#VALUE!</v>
      </c>
    </row>
    <row r="10291" spans="1:13" hidden="1">
      <c r="A10291" s="31" t="s">
        <v>9849</v>
      </c>
      <c r="B10291" s="31" t="s">
        <v>25000</v>
      </c>
      <c r="C10291" s="31" t="s">
        <v>25001</v>
      </c>
      <c r="D10291" s="32">
        <v>44323</v>
      </c>
      <c r="E10291" s="31" t="s">
        <v>25002</v>
      </c>
      <c r="F10291" s="31" t="s">
        <v>12612</v>
      </c>
      <c r="G10291" s="33">
        <v>-2700</v>
      </c>
      <c r="H10291" s="33">
        <v>-2700</v>
      </c>
      <c r="I10291" s="31" t="s">
        <v>9762</v>
      </c>
      <c r="J10291" s="31" t="s">
        <v>9763</v>
      </c>
      <c r="K10291" s="33">
        <v>-2700</v>
      </c>
      <c r="L10291" s="31" t="s">
        <v>9764</v>
      </c>
      <c r="M10291" t="e">
        <f t="shared" si="450"/>
        <v>#VALUE!</v>
      </c>
    </row>
    <row r="10292" spans="1:13" hidden="1">
      <c r="A10292" s="31" t="s">
        <v>9849</v>
      </c>
      <c r="B10292" s="31" t="s">
        <v>25000</v>
      </c>
      <c r="C10292" s="31" t="s">
        <v>25001</v>
      </c>
      <c r="D10292" s="32">
        <v>44323</v>
      </c>
      <c r="E10292" s="31" t="s">
        <v>25002</v>
      </c>
      <c r="F10292" s="31" t="s">
        <v>9962</v>
      </c>
      <c r="G10292" s="33">
        <v>2700</v>
      </c>
      <c r="H10292" s="33">
        <v>2700</v>
      </c>
      <c r="I10292" s="31" t="s">
        <v>9762</v>
      </c>
      <c r="J10292" s="31" t="s">
        <v>9763</v>
      </c>
      <c r="K10292" s="33">
        <v>2700</v>
      </c>
      <c r="L10292" s="31" t="s">
        <v>9764</v>
      </c>
      <c r="M10292" t="e">
        <f t="shared" si="450"/>
        <v>#VALUE!</v>
      </c>
    </row>
    <row r="10293" spans="1:13" hidden="1">
      <c r="A10293" s="31" t="s">
        <v>9849</v>
      </c>
      <c r="B10293" s="31" t="s">
        <v>25003</v>
      </c>
      <c r="C10293" s="31" t="s">
        <v>25004</v>
      </c>
      <c r="D10293" s="32">
        <v>44323</v>
      </c>
      <c r="E10293" s="31" t="s">
        <v>25005</v>
      </c>
      <c r="F10293" s="31" t="s">
        <v>12612</v>
      </c>
      <c r="G10293" s="33">
        <v>-2386</v>
      </c>
      <c r="H10293" s="33">
        <v>-2386</v>
      </c>
      <c r="I10293" s="31" t="s">
        <v>9762</v>
      </c>
      <c r="J10293" s="31" t="s">
        <v>9763</v>
      </c>
      <c r="K10293" s="33">
        <v>-2386</v>
      </c>
      <c r="L10293" s="31" t="s">
        <v>9764</v>
      </c>
      <c r="M10293" t="e">
        <f t="shared" si="450"/>
        <v>#VALUE!</v>
      </c>
    </row>
    <row r="10294" spans="1:13" hidden="1">
      <c r="A10294" s="31" t="s">
        <v>9849</v>
      </c>
      <c r="B10294" s="31" t="s">
        <v>25003</v>
      </c>
      <c r="C10294" s="31" t="s">
        <v>25004</v>
      </c>
      <c r="D10294" s="32">
        <v>44323</v>
      </c>
      <c r="E10294" s="31" t="s">
        <v>25005</v>
      </c>
      <c r="F10294" s="31" t="s">
        <v>9875</v>
      </c>
      <c r="G10294" s="33">
        <v>2386</v>
      </c>
      <c r="H10294" s="33">
        <v>2386</v>
      </c>
      <c r="I10294" s="31" t="s">
        <v>9762</v>
      </c>
      <c r="J10294" s="31" t="s">
        <v>9763</v>
      </c>
      <c r="K10294" s="33">
        <v>2386</v>
      </c>
      <c r="L10294" s="31" t="s">
        <v>9764</v>
      </c>
      <c r="M10294" t="e">
        <f t="shared" si="450"/>
        <v>#VALUE!</v>
      </c>
    </row>
    <row r="10295" spans="1:13" hidden="1">
      <c r="A10295" s="31" t="s">
        <v>9849</v>
      </c>
      <c r="B10295" s="31" t="s">
        <v>25006</v>
      </c>
      <c r="C10295" s="31" t="s">
        <v>25007</v>
      </c>
      <c r="D10295" s="32">
        <v>44323</v>
      </c>
      <c r="E10295" s="31" t="s">
        <v>25008</v>
      </c>
      <c r="F10295" s="31" t="s">
        <v>12612</v>
      </c>
      <c r="G10295" s="33">
        <v>-1000</v>
      </c>
      <c r="H10295" s="33">
        <v>-1000</v>
      </c>
      <c r="I10295" s="31" t="s">
        <v>9762</v>
      </c>
      <c r="J10295" s="31" t="s">
        <v>9763</v>
      </c>
      <c r="K10295" s="33">
        <v>-1000</v>
      </c>
      <c r="L10295" s="31" t="s">
        <v>9764</v>
      </c>
      <c r="M10295" t="e">
        <f t="shared" si="450"/>
        <v>#VALUE!</v>
      </c>
    </row>
    <row r="10296" spans="1:13" hidden="1">
      <c r="A10296" s="31" t="s">
        <v>9849</v>
      </c>
      <c r="B10296" s="31" t="s">
        <v>25006</v>
      </c>
      <c r="C10296" s="31" t="s">
        <v>25007</v>
      </c>
      <c r="D10296" s="32">
        <v>44323</v>
      </c>
      <c r="E10296" s="31" t="s">
        <v>25008</v>
      </c>
      <c r="F10296" s="31" t="s">
        <v>9875</v>
      </c>
      <c r="G10296" s="33">
        <v>1000</v>
      </c>
      <c r="H10296" s="33">
        <v>1000</v>
      </c>
      <c r="I10296" s="31" t="s">
        <v>9762</v>
      </c>
      <c r="J10296" s="31" t="s">
        <v>9763</v>
      </c>
      <c r="K10296" s="33">
        <v>1000</v>
      </c>
      <c r="L10296" s="31" t="s">
        <v>9764</v>
      </c>
      <c r="M10296" t="e">
        <f t="shared" si="450"/>
        <v>#VALUE!</v>
      </c>
    </row>
    <row r="10297" spans="1:13" hidden="1">
      <c r="A10297" s="31" t="s">
        <v>9849</v>
      </c>
      <c r="B10297" s="31" t="s">
        <v>25009</v>
      </c>
      <c r="C10297" s="31" t="s">
        <v>25010</v>
      </c>
      <c r="D10297" s="32">
        <v>44323</v>
      </c>
      <c r="E10297" s="31" t="s">
        <v>25011</v>
      </c>
      <c r="F10297" s="31" t="s">
        <v>12612</v>
      </c>
      <c r="G10297" s="33">
        <v>-2715</v>
      </c>
      <c r="H10297" s="33">
        <v>-2715</v>
      </c>
      <c r="I10297" s="31" t="s">
        <v>9762</v>
      </c>
      <c r="J10297" s="31" t="s">
        <v>9763</v>
      </c>
      <c r="K10297" s="33">
        <v>-2715</v>
      </c>
      <c r="L10297" s="31" t="s">
        <v>9764</v>
      </c>
      <c r="M10297" t="e">
        <f t="shared" si="450"/>
        <v>#VALUE!</v>
      </c>
    </row>
    <row r="10298" spans="1:13" hidden="1">
      <c r="A10298" s="31" t="s">
        <v>9849</v>
      </c>
      <c r="B10298" s="31" t="s">
        <v>25009</v>
      </c>
      <c r="C10298" s="31" t="s">
        <v>25010</v>
      </c>
      <c r="D10298" s="32">
        <v>44323</v>
      </c>
      <c r="E10298" s="31" t="s">
        <v>25011</v>
      </c>
      <c r="F10298" s="31" t="s">
        <v>9962</v>
      </c>
      <c r="G10298" s="33">
        <v>2715</v>
      </c>
      <c r="H10298" s="33">
        <v>2715</v>
      </c>
      <c r="I10298" s="31" t="s">
        <v>9762</v>
      </c>
      <c r="J10298" s="31" t="s">
        <v>9763</v>
      </c>
      <c r="K10298" s="33">
        <v>2715</v>
      </c>
      <c r="L10298" s="31" t="s">
        <v>9764</v>
      </c>
      <c r="M10298" t="e">
        <f t="shared" si="450"/>
        <v>#VALUE!</v>
      </c>
    </row>
    <row r="10299" spans="1:13" hidden="1">
      <c r="A10299" s="31" t="s">
        <v>9849</v>
      </c>
      <c r="B10299" s="31" t="s">
        <v>25012</v>
      </c>
      <c r="C10299" s="31" t="s">
        <v>25013</v>
      </c>
      <c r="D10299" s="32">
        <v>44323</v>
      </c>
      <c r="E10299" s="31" t="s">
        <v>25014</v>
      </c>
      <c r="F10299" s="31" t="s">
        <v>12612</v>
      </c>
      <c r="G10299" s="33">
        <v>-91486.92</v>
      </c>
      <c r="H10299" s="33">
        <v>-91486.92</v>
      </c>
      <c r="I10299" s="31" t="s">
        <v>9762</v>
      </c>
      <c r="J10299" s="31" t="s">
        <v>9763</v>
      </c>
      <c r="K10299" s="33">
        <v>-91486.92</v>
      </c>
      <c r="L10299" s="31" t="s">
        <v>9764</v>
      </c>
      <c r="M10299" t="e">
        <f t="shared" si="450"/>
        <v>#VALUE!</v>
      </c>
    </row>
    <row r="10300" spans="1:13" hidden="1">
      <c r="A10300" s="31" t="s">
        <v>9849</v>
      </c>
      <c r="B10300" s="31" t="s">
        <v>25012</v>
      </c>
      <c r="C10300" s="31" t="s">
        <v>25013</v>
      </c>
      <c r="D10300" s="32">
        <v>44323</v>
      </c>
      <c r="E10300" s="31" t="s">
        <v>25014</v>
      </c>
      <c r="F10300" s="31" t="s">
        <v>9875</v>
      </c>
      <c r="G10300" s="33">
        <v>91486.92</v>
      </c>
      <c r="H10300" s="33">
        <v>91486.92</v>
      </c>
      <c r="I10300" s="31" t="s">
        <v>9762</v>
      </c>
      <c r="J10300" s="31" t="s">
        <v>9763</v>
      </c>
      <c r="K10300" s="33">
        <v>91486.92</v>
      </c>
      <c r="L10300" s="31" t="s">
        <v>9764</v>
      </c>
      <c r="M10300" t="e">
        <f t="shared" si="450"/>
        <v>#VALUE!</v>
      </c>
    </row>
    <row r="10301" spans="1:13" hidden="1">
      <c r="A10301" s="31" t="s">
        <v>9849</v>
      </c>
      <c r="B10301" s="31" t="s">
        <v>25015</v>
      </c>
      <c r="C10301" s="31" t="s">
        <v>25016</v>
      </c>
      <c r="D10301" s="32">
        <v>44323</v>
      </c>
      <c r="E10301" s="31" t="s">
        <v>25017</v>
      </c>
      <c r="F10301" s="31" t="s">
        <v>12612</v>
      </c>
      <c r="G10301" s="33">
        <v>-3000</v>
      </c>
      <c r="H10301" s="33">
        <v>-3000</v>
      </c>
      <c r="I10301" s="31" t="s">
        <v>9762</v>
      </c>
      <c r="J10301" s="31" t="s">
        <v>9763</v>
      </c>
      <c r="K10301" s="33">
        <v>-3000</v>
      </c>
      <c r="L10301" s="31" t="s">
        <v>9764</v>
      </c>
      <c r="M10301" t="e">
        <f t="shared" si="450"/>
        <v>#VALUE!</v>
      </c>
    </row>
    <row r="10302" spans="1:13" hidden="1">
      <c r="A10302" s="31" t="s">
        <v>9849</v>
      </c>
      <c r="B10302" s="31" t="s">
        <v>25015</v>
      </c>
      <c r="C10302" s="31" t="s">
        <v>25016</v>
      </c>
      <c r="D10302" s="32">
        <v>44323</v>
      </c>
      <c r="E10302" s="31" t="s">
        <v>25017</v>
      </c>
      <c r="F10302" s="31" t="s">
        <v>9875</v>
      </c>
      <c r="G10302" s="33">
        <v>3000</v>
      </c>
      <c r="H10302" s="33">
        <v>3000</v>
      </c>
      <c r="I10302" s="31" t="s">
        <v>9762</v>
      </c>
      <c r="J10302" s="31" t="s">
        <v>9763</v>
      </c>
      <c r="K10302" s="33">
        <v>3000</v>
      </c>
      <c r="L10302" s="31" t="s">
        <v>9764</v>
      </c>
      <c r="M10302" t="e">
        <f t="shared" si="450"/>
        <v>#VALUE!</v>
      </c>
    </row>
    <row r="10303" spans="1:13" hidden="1">
      <c r="A10303" s="31" t="s">
        <v>9849</v>
      </c>
      <c r="B10303" s="31" t="s">
        <v>25018</v>
      </c>
      <c r="C10303" s="31" t="s">
        <v>25019</v>
      </c>
      <c r="D10303" s="32">
        <v>44323</v>
      </c>
      <c r="E10303" s="31" t="s">
        <v>25020</v>
      </c>
      <c r="F10303" s="31" t="s">
        <v>12612</v>
      </c>
      <c r="G10303" s="33">
        <v>-77000</v>
      </c>
      <c r="H10303" s="33">
        <v>-77000</v>
      </c>
      <c r="I10303" s="31" t="s">
        <v>9762</v>
      </c>
      <c r="J10303" s="31" t="s">
        <v>9763</v>
      </c>
      <c r="K10303" s="33">
        <v>-77000</v>
      </c>
      <c r="L10303" s="31" t="s">
        <v>9764</v>
      </c>
      <c r="M10303" t="e">
        <f t="shared" si="450"/>
        <v>#VALUE!</v>
      </c>
    </row>
    <row r="10304" spans="1:13" hidden="1">
      <c r="A10304" s="31" t="s">
        <v>9849</v>
      </c>
      <c r="B10304" s="31" t="s">
        <v>25018</v>
      </c>
      <c r="C10304" s="31" t="s">
        <v>25019</v>
      </c>
      <c r="D10304" s="32">
        <v>44323</v>
      </c>
      <c r="E10304" s="31" t="s">
        <v>25020</v>
      </c>
      <c r="F10304" s="31" t="s">
        <v>19081</v>
      </c>
      <c r="G10304" s="33">
        <v>77000</v>
      </c>
      <c r="H10304" s="33">
        <v>77000</v>
      </c>
      <c r="I10304" s="31" t="s">
        <v>9762</v>
      </c>
      <c r="J10304" s="31" t="s">
        <v>9763</v>
      </c>
      <c r="K10304" s="33">
        <v>77000</v>
      </c>
      <c r="L10304" s="31" t="s">
        <v>9764</v>
      </c>
      <c r="M10304" t="e">
        <f t="shared" si="450"/>
        <v>#VALUE!</v>
      </c>
    </row>
    <row r="10305" spans="1:15" hidden="1">
      <c r="A10305" s="31" t="s">
        <v>9849</v>
      </c>
      <c r="B10305" s="31" t="s">
        <v>25021</v>
      </c>
      <c r="C10305" s="31" t="s">
        <v>25022</v>
      </c>
      <c r="D10305" s="32">
        <v>44323</v>
      </c>
      <c r="E10305" s="31" t="s">
        <v>25023</v>
      </c>
      <c r="F10305" s="31" t="s">
        <v>12612</v>
      </c>
      <c r="G10305" s="33">
        <v>-11680</v>
      </c>
      <c r="H10305" s="33">
        <v>-11680</v>
      </c>
      <c r="I10305" s="31" t="s">
        <v>9762</v>
      </c>
      <c r="J10305" s="31" t="s">
        <v>9763</v>
      </c>
      <c r="K10305" s="33">
        <v>-11680</v>
      </c>
      <c r="L10305" s="31" t="s">
        <v>9764</v>
      </c>
      <c r="M10305" t="e">
        <f t="shared" si="450"/>
        <v>#VALUE!</v>
      </c>
    </row>
    <row r="10306" spans="1:15" hidden="1">
      <c r="A10306" s="31" t="s">
        <v>9849</v>
      </c>
      <c r="B10306" s="31" t="s">
        <v>25021</v>
      </c>
      <c r="C10306" s="31" t="s">
        <v>25022</v>
      </c>
      <c r="D10306" s="32">
        <v>44323</v>
      </c>
      <c r="E10306" s="31" t="s">
        <v>25023</v>
      </c>
      <c r="F10306" s="31" t="s">
        <v>19081</v>
      </c>
      <c r="G10306" s="33">
        <v>11680</v>
      </c>
      <c r="H10306" s="33">
        <v>11680</v>
      </c>
      <c r="I10306" s="31" t="s">
        <v>9762</v>
      </c>
      <c r="J10306" s="31" t="s">
        <v>9763</v>
      </c>
      <c r="K10306" s="33">
        <v>11680</v>
      </c>
      <c r="L10306" s="31" t="s">
        <v>9764</v>
      </c>
      <c r="M10306" t="e">
        <f t="shared" si="450"/>
        <v>#VALUE!</v>
      </c>
    </row>
    <row r="10307" spans="1:15" hidden="1">
      <c r="A10307" s="31" t="s">
        <v>9849</v>
      </c>
      <c r="B10307" s="31" t="s">
        <v>25024</v>
      </c>
      <c r="C10307" s="31" t="s">
        <v>25025</v>
      </c>
      <c r="D10307" s="32">
        <v>44323</v>
      </c>
      <c r="E10307" s="31" t="s">
        <v>25026</v>
      </c>
      <c r="F10307" s="31" t="s">
        <v>12612</v>
      </c>
      <c r="G10307" s="33">
        <v>-190</v>
      </c>
      <c r="H10307" s="33">
        <v>-190</v>
      </c>
      <c r="I10307" s="31" t="s">
        <v>9762</v>
      </c>
      <c r="J10307" s="31" t="s">
        <v>9763</v>
      </c>
      <c r="K10307" s="33">
        <v>-190</v>
      </c>
      <c r="L10307" s="31" t="s">
        <v>9764</v>
      </c>
      <c r="M10307" t="e">
        <f t="shared" ref="M10307:M10370" si="451">FIND("PO",E10307)</f>
        <v>#VALUE!</v>
      </c>
    </row>
    <row r="10308" spans="1:15" hidden="1">
      <c r="A10308" s="31" t="s">
        <v>9849</v>
      </c>
      <c r="B10308" s="31" t="s">
        <v>25024</v>
      </c>
      <c r="C10308" s="31" t="s">
        <v>25025</v>
      </c>
      <c r="D10308" s="32">
        <v>44323</v>
      </c>
      <c r="E10308" s="31" t="s">
        <v>25026</v>
      </c>
      <c r="F10308" s="31" t="s">
        <v>9962</v>
      </c>
      <c r="G10308" s="33">
        <v>190</v>
      </c>
      <c r="H10308" s="33">
        <v>190</v>
      </c>
      <c r="I10308" s="31" t="s">
        <v>9762</v>
      </c>
      <c r="J10308" s="31" t="s">
        <v>9763</v>
      </c>
      <c r="K10308" s="33">
        <v>190</v>
      </c>
      <c r="L10308" s="31" t="s">
        <v>9764</v>
      </c>
      <c r="M10308" t="e">
        <f t="shared" si="451"/>
        <v>#VALUE!</v>
      </c>
    </row>
    <row r="10309" spans="1:15" hidden="1">
      <c r="A10309" s="31" t="s">
        <v>9849</v>
      </c>
      <c r="B10309" s="31" t="s">
        <v>25027</v>
      </c>
      <c r="C10309" s="31" t="s">
        <v>25028</v>
      </c>
      <c r="D10309" s="32">
        <v>44323</v>
      </c>
      <c r="E10309" s="31" t="s">
        <v>25029</v>
      </c>
      <c r="F10309" s="31" t="s">
        <v>12612</v>
      </c>
      <c r="G10309" s="33">
        <v>-4400</v>
      </c>
      <c r="H10309" s="33">
        <v>-4400</v>
      </c>
      <c r="I10309" s="31" t="s">
        <v>9762</v>
      </c>
      <c r="J10309" s="31" t="s">
        <v>9763</v>
      </c>
      <c r="K10309" s="33">
        <v>-4400</v>
      </c>
      <c r="L10309" s="31" t="s">
        <v>9764</v>
      </c>
      <c r="M10309" t="e">
        <f t="shared" si="451"/>
        <v>#VALUE!</v>
      </c>
    </row>
    <row r="10310" spans="1:15" hidden="1">
      <c r="A10310" s="31" t="s">
        <v>9849</v>
      </c>
      <c r="B10310" s="31" t="s">
        <v>25027</v>
      </c>
      <c r="C10310" s="31" t="s">
        <v>25028</v>
      </c>
      <c r="D10310" s="32">
        <v>44323</v>
      </c>
      <c r="E10310" s="31" t="s">
        <v>25029</v>
      </c>
      <c r="F10310" s="31" t="s">
        <v>9962</v>
      </c>
      <c r="G10310" s="33">
        <v>4400</v>
      </c>
      <c r="H10310" s="33">
        <v>4400</v>
      </c>
      <c r="I10310" s="31" t="s">
        <v>9762</v>
      </c>
      <c r="J10310" s="31" t="s">
        <v>9763</v>
      </c>
      <c r="K10310" s="33">
        <v>4400</v>
      </c>
      <c r="L10310" s="31" t="s">
        <v>9764</v>
      </c>
      <c r="M10310" t="e">
        <f t="shared" si="451"/>
        <v>#VALUE!</v>
      </c>
    </row>
    <row r="10311" spans="1:15" hidden="1">
      <c r="A10311" s="31" t="s">
        <v>9849</v>
      </c>
      <c r="B10311" s="31" t="s">
        <v>25030</v>
      </c>
      <c r="C10311" s="31" t="s">
        <v>25031</v>
      </c>
      <c r="D10311" s="32">
        <v>44323</v>
      </c>
      <c r="E10311" s="31" t="s">
        <v>25032</v>
      </c>
      <c r="F10311" s="31" t="s">
        <v>12612</v>
      </c>
      <c r="G10311" s="33">
        <v>-3000</v>
      </c>
      <c r="H10311" s="33">
        <v>-3000</v>
      </c>
      <c r="I10311" s="31" t="s">
        <v>9762</v>
      </c>
      <c r="J10311" s="31" t="s">
        <v>9763</v>
      </c>
      <c r="K10311" s="33">
        <v>-3000</v>
      </c>
      <c r="L10311" s="31" t="s">
        <v>9764</v>
      </c>
      <c r="M10311" t="e">
        <f t="shared" si="451"/>
        <v>#VALUE!</v>
      </c>
    </row>
    <row r="10312" spans="1:15" hidden="1">
      <c r="A10312" s="31" t="s">
        <v>9849</v>
      </c>
      <c r="B10312" s="31" t="s">
        <v>25030</v>
      </c>
      <c r="C10312" s="31" t="s">
        <v>25031</v>
      </c>
      <c r="D10312" s="32">
        <v>44323</v>
      </c>
      <c r="E10312" s="31" t="s">
        <v>25032</v>
      </c>
      <c r="F10312" s="31" t="s">
        <v>9875</v>
      </c>
      <c r="G10312" s="33">
        <v>3000</v>
      </c>
      <c r="H10312" s="33">
        <v>3000</v>
      </c>
      <c r="I10312" s="31" t="s">
        <v>9762</v>
      </c>
      <c r="J10312" s="31" t="s">
        <v>9763</v>
      </c>
      <c r="K10312" s="33">
        <v>3000</v>
      </c>
      <c r="L10312" s="31" t="s">
        <v>9764</v>
      </c>
      <c r="M10312" t="e">
        <f t="shared" si="451"/>
        <v>#VALUE!</v>
      </c>
    </row>
    <row r="10313" spans="1:15" hidden="1">
      <c r="A10313" s="31" t="s">
        <v>9849</v>
      </c>
      <c r="B10313" s="31" t="s">
        <v>25033</v>
      </c>
      <c r="C10313" s="31" t="s">
        <v>25034</v>
      </c>
      <c r="D10313" s="32">
        <v>44323</v>
      </c>
      <c r="E10313" s="31" t="s">
        <v>25035</v>
      </c>
      <c r="F10313" s="31" t="s">
        <v>12612</v>
      </c>
      <c r="G10313" s="33">
        <v>-86954</v>
      </c>
      <c r="H10313" s="33">
        <v>-86954</v>
      </c>
      <c r="I10313" s="31" t="s">
        <v>9762</v>
      </c>
      <c r="J10313" s="31" t="s">
        <v>9763</v>
      </c>
      <c r="K10313" s="33">
        <v>-86954</v>
      </c>
      <c r="L10313" s="31" t="s">
        <v>9764</v>
      </c>
      <c r="M10313" t="e">
        <f t="shared" si="451"/>
        <v>#VALUE!</v>
      </c>
    </row>
    <row r="10314" spans="1:15" hidden="1">
      <c r="A10314" s="31" t="s">
        <v>9849</v>
      </c>
      <c r="B10314" s="31" t="s">
        <v>25033</v>
      </c>
      <c r="C10314" s="31" t="s">
        <v>25034</v>
      </c>
      <c r="D10314" s="32">
        <v>44323</v>
      </c>
      <c r="E10314" s="31" t="s">
        <v>25035</v>
      </c>
      <c r="F10314" s="31" t="s">
        <v>19081</v>
      </c>
      <c r="G10314" s="33">
        <v>86954</v>
      </c>
      <c r="H10314" s="33">
        <v>86954</v>
      </c>
      <c r="I10314" s="31" t="s">
        <v>9762</v>
      </c>
      <c r="J10314" s="31" t="s">
        <v>9763</v>
      </c>
      <c r="K10314" s="33">
        <v>86954</v>
      </c>
      <c r="L10314" s="31" t="s">
        <v>9764</v>
      </c>
      <c r="M10314" t="e">
        <f t="shared" si="451"/>
        <v>#VALUE!</v>
      </c>
    </row>
    <row r="10315" spans="1:15" hidden="1">
      <c r="A10315" s="31" t="s">
        <v>9849</v>
      </c>
      <c r="B10315" s="31" t="s">
        <v>25036</v>
      </c>
      <c r="C10315" s="31" t="s">
        <v>25037</v>
      </c>
      <c r="D10315" s="32">
        <v>44323</v>
      </c>
      <c r="E10315" s="31" t="s">
        <v>25038</v>
      </c>
      <c r="F10315" s="31" t="s">
        <v>12612</v>
      </c>
      <c r="G10315" s="33">
        <v>-54960</v>
      </c>
      <c r="H10315" s="33">
        <v>-54960</v>
      </c>
      <c r="I10315" s="31" t="s">
        <v>9762</v>
      </c>
      <c r="J10315" s="31" t="s">
        <v>9763</v>
      </c>
      <c r="K10315" s="33">
        <v>-54960</v>
      </c>
      <c r="L10315" s="31" t="s">
        <v>9764</v>
      </c>
      <c r="M10315" t="e">
        <f t="shared" si="451"/>
        <v>#VALUE!</v>
      </c>
    </row>
    <row r="10316" spans="1:15" hidden="1">
      <c r="A10316" s="31" t="s">
        <v>9849</v>
      </c>
      <c r="B10316" s="31" t="s">
        <v>25036</v>
      </c>
      <c r="C10316" s="31" t="s">
        <v>25037</v>
      </c>
      <c r="D10316" s="32">
        <v>44323</v>
      </c>
      <c r="E10316" s="31" t="s">
        <v>25038</v>
      </c>
      <c r="F10316" s="31" t="s">
        <v>10090</v>
      </c>
      <c r="G10316" s="33">
        <v>-240</v>
      </c>
      <c r="H10316" s="33">
        <v>-240</v>
      </c>
      <c r="I10316" s="31" t="s">
        <v>9762</v>
      </c>
      <c r="J10316" s="31" t="s">
        <v>9763</v>
      </c>
      <c r="K10316" s="33">
        <v>-240</v>
      </c>
      <c r="L10316" s="31" t="s">
        <v>9764</v>
      </c>
      <c r="M10316" t="e">
        <f t="shared" si="451"/>
        <v>#VALUE!</v>
      </c>
    </row>
    <row r="10317" spans="1:15" hidden="1">
      <c r="A10317" s="31" t="s">
        <v>9849</v>
      </c>
      <c r="B10317" s="31" t="s">
        <v>25036</v>
      </c>
      <c r="C10317" s="31" t="s">
        <v>25037</v>
      </c>
      <c r="D10317" s="32">
        <v>44323</v>
      </c>
      <c r="E10317" s="31" t="s">
        <v>25038</v>
      </c>
      <c r="F10317" s="31" t="s">
        <v>19081</v>
      </c>
      <c r="G10317" s="33">
        <v>55200</v>
      </c>
      <c r="H10317" s="33">
        <v>55200</v>
      </c>
      <c r="I10317" s="31" t="s">
        <v>9762</v>
      </c>
      <c r="J10317" s="31" t="s">
        <v>9763</v>
      </c>
      <c r="K10317" s="33">
        <v>55200</v>
      </c>
      <c r="L10317" s="31" t="s">
        <v>9764</v>
      </c>
      <c r="M10317" t="e">
        <f t="shared" si="451"/>
        <v>#VALUE!</v>
      </c>
    </row>
    <row r="10318" spans="1:15" hidden="1">
      <c r="A10318" s="31" t="s">
        <v>9849</v>
      </c>
      <c r="B10318" s="31" t="s">
        <v>25039</v>
      </c>
      <c r="C10318" s="31" t="s">
        <v>25040</v>
      </c>
      <c r="D10318" s="32">
        <v>44321</v>
      </c>
      <c r="E10318" s="31" t="s">
        <v>25041</v>
      </c>
      <c r="F10318" s="31" t="s">
        <v>12612</v>
      </c>
      <c r="G10318" s="33">
        <v>-29700</v>
      </c>
      <c r="H10318" s="33">
        <v>-29700</v>
      </c>
      <c r="I10318" s="31" t="s">
        <v>9762</v>
      </c>
      <c r="J10318" s="31" t="s">
        <v>9763</v>
      </c>
      <c r="K10318" s="33">
        <v>-29700</v>
      </c>
      <c r="L10318" s="31" t="s">
        <v>9764</v>
      </c>
      <c r="M10318">
        <f t="shared" si="451"/>
        <v>15</v>
      </c>
      <c r="N10318" t="str">
        <f t="shared" ref="N10318:N10357" si="452">MID(E10318,M10318,10)</f>
        <v>PO64000387</v>
      </c>
      <c r="O10318" t="e">
        <f>VLOOKUP(N10318,'1_คตง_ภาพรวม'!L10318:M10368,2,FALSE)</f>
        <v>#N/A</v>
      </c>
    </row>
    <row r="10319" spans="1:15" hidden="1">
      <c r="A10319" s="31" t="s">
        <v>9849</v>
      </c>
      <c r="B10319" s="31" t="s">
        <v>25039</v>
      </c>
      <c r="C10319" s="31" t="s">
        <v>25040</v>
      </c>
      <c r="D10319" s="32">
        <v>44321</v>
      </c>
      <c r="E10319" s="31" t="s">
        <v>25041</v>
      </c>
      <c r="F10319" s="31" t="s">
        <v>9875</v>
      </c>
      <c r="G10319" s="33">
        <v>29700</v>
      </c>
      <c r="H10319" s="33">
        <v>29700</v>
      </c>
      <c r="I10319" s="31" t="s">
        <v>9762</v>
      </c>
      <c r="J10319" s="31" t="s">
        <v>9763</v>
      </c>
      <c r="K10319" s="33">
        <v>29700</v>
      </c>
      <c r="L10319" s="31" t="s">
        <v>9764</v>
      </c>
      <c r="M10319">
        <f t="shared" si="451"/>
        <v>15</v>
      </c>
      <c r="N10319" t="str">
        <f t="shared" si="452"/>
        <v>PO64000387</v>
      </c>
      <c r="O10319" t="e">
        <f>VLOOKUP(N10319,'1_คตง_ภาพรวม'!L10319:M10369,2,FALSE)</f>
        <v>#N/A</v>
      </c>
    </row>
    <row r="10320" spans="1:15" hidden="1">
      <c r="A10320" s="31" t="s">
        <v>9849</v>
      </c>
      <c r="B10320" s="31" t="s">
        <v>25042</v>
      </c>
      <c r="C10320" s="31" t="s">
        <v>25043</v>
      </c>
      <c r="D10320" s="32">
        <v>44321</v>
      </c>
      <c r="E10320" s="31" t="s">
        <v>25044</v>
      </c>
      <c r="F10320" s="31" t="s">
        <v>12612</v>
      </c>
      <c r="G10320" s="33">
        <v>-23562</v>
      </c>
      <c r="H10320" s="33">
        <v>-23562</v>
      </c>
      <c r="I10320" s="31" t="s">
        <v>9762</v>
      </c>
      <c r="J10320" s="31" t="s">
        <v>9763</v>
      </c>
      <c r="K10320" s="33">
        <v>-23562</v>
      </c>
      <c r="L10320" s="31" t="s">
        <v>9764</v>
      </c>
      <c r="M10320">
        <f t="shared" si="451"/>
        <v>15</v>
      </c>
      <c r="N10320" t="str">
        <f t="shared" si="452"/>
        <v>PO64000328</v>
      </c>
      <c r="O10320" t="e">
        <f>VLOOKUP(N10320,'1_คตง_ภาพรวม'!L10320:M10370,2,FALSE)</f>
        <v>#N/A</v>
      </c>
    </row>
    <row r="10321" spans="1:15" hidden="1">
      <c r="A10321" s="31" t="s">
        <v>9849</v>
      </c>
      <c r="B10321" s="31" t="s">
        <v>25042</v>
      </c>
      <c r="C10321" s="31" t="s">
        <v>25043</v>
      </c>
      <c r="D10321" s="32">
        <v>44321</v>
      </c>
      <c r="E10321" s="31" t="s">
        <v>25044</v>
      </c>
      <c r="F10321" s="31" t="s">
        <v>9875</v>
      </c>
      <c r="G10321" s="33">
        <v>23562</v>
      </c>
      <c r="H10321" s="33">
        <v>23562</v>
      </c>
      <c r="I10321" s="31" t="s">
        <v>9762</v>
      </c>
      <c r="J10321" s="31" t="s">
        <v>9763</v>
      </c>
      <c r="K10321" s="33">
        <v>23562</v>
      </c>
      <c r="L10321" s="31" t="s">
        <v>9764</v>
      </c>
      <c r="M10321">
        <f t="shared" si="451"/>
        <v>15</v>
      </c>
      <c r="N10321" t="str">
        <f t="shared" si="452"/>
        <v>PO64000328</v>
      </c>
      <c r="O10321" t="e">
        <f>VLOOKUP(N10321,'1_คตง_ภาพรวม'!L10321:M10371,2,FALSE)</f>
        <v>#N/A</v>
      </c>
    </row>
    <row r="10322" spans="1:15" hidden="1">
      <c r="A10322" s="31" t="s">
        <v>9849</v>
      </c>
      <c r="B10322" s="31" t="s">
        <v>25045</v>
      </c>
      <c r="C10322" s="31" t="s">
        <v>25046</v>
      </c>
      <c r="D10322" s="32">
        <v>44321</v>
      </c>
      <c r="E10322" s="31" t="s">
        <v>25047</v>
      </c>
      <c r="F10322" s="31" t="s">
        <v>12612</v>
      </c>
      <c r="G10322" s="33">
        <v>-18315</v>
      </c>
      <c r="H10322" s="33">
        <v>-18315</v>
      </c>
      <c r="I10322" s="31" t="s">
        <v>9762</v>
      </c>
      <c r="J10322" s="31" t="s">
        <v>9763</v>
      </c>
      <c r="K10322" s="33">
        <v>-18315</v>
      </c>
      <c r="L10322" s="31" t="s">
        <v>9764</v>
      </c>
      <c r="M10322">
        <f t="shared" si="451"/>
        <v>15</v>
      </c>
      <c r="N10322" t="str">
        <f t="shared" si="452"/>
        <v>PO64000168</v>
      </c>
      <c r="O10322" t="e">
        <f>VLOOKUP(N10322,'1_คตง_ภาพรวม'!L10322:M10372,2,FALSE)</f>
        <v>#N/A</v>
      </c>
    </row>
    <row r="10323" spans="1:15" hidden="1">
      <c r="A10323" s="31" t="s">
        <v>9849</v>
      </c>
      <c r="B10323" s="31" t="s">
        <v>25045</v>
      </c>
      <c r="C10323" s="31" t="s">
        <v>25046</v>
      </c>
      <c r="D10323" s="32">
        <v>44321</v>
      </c>
      <c r="E10323" s="31" t="s">
        <v>25047</v>
      </c>
      <c r="F10323" s="31" t="s">
        <v>9875</v>
      </c>
      <c r="G10323" s="33">
        <v>18315</v>
      </c>
      <c r="H10323" s="33">
        <v>18315</v>
      </c>
      <c r="I10323" s="31" t="s">
        <v>9762</v>
      </c>
      <c r="J10323" s="31" t="s">
        <v>9763</v>
      </c>
      <c r="K10323" s="33">
        <v>18315</v>
      </c>
      <c r="L10323" s="31" t="s">
        <v>9764</v>
      </c>
      <c r="M10323">
        <f t="shared" si="451"/>
        <v>15</v>
      </c>
      <c r="N10323" t="str">
        <f t="shared" si="452"/>
        <v>PO64000168</v>
      </c>
      <c r="O10323" t="e">
        <f>VLOOKUP(N10323,'1_คตง_ภาพรวม'!L10323:M10373,2,FALSE)</f>
        <v>#N/A</v>
      </c>
    </row>
    <row r="10324" spans="1:15" hidden="1">
      <c r="A10324" s="31" t="s">
        <v>9849</v>
      </c>
      <c r="B10324" s="31" t="s">
        <v>25048</v>
      </c>
      <c r="C10324" s="31" t="s">
        <v>25049</v>
      </c>
      <c r="D10324" s="32">
        <v>44321</v>
      </c>
      <c r="E10324" s="31" t="s">
        <v>25050</v>
      </c>
      <c r="F10324" s="31" t="s">
        <v>12612</v>
      </c>
      <c r="G10324" s="33">
        <v>-25245</v>
      </c>
      <c r="H10324" s="33">
        <v>-25245</v>
      </c>
      <c r="I10324" s="31" t="s">
        <v>9762</v>
      </c>
      <c r="J10324" s="31" t="s">
        <v>9763</v>
      </c>
      <c r="K10324" s="33">
        <v>-25245</v>
      </c>
      <c r="L10324" s="31" t="s">
        <v>9764</v>
      </c>
      <c r="M10324">
        <f t="shared" si="451"/>
        <v>15</v>
      </c>
      <c r="N10324" t="str">
        <f t="shared" si="452"/>
        <v>PO64000316</v>
      </c>
      <c r="O10324" t="e">
        <f>VLOOKUP(N10324,'1_คตง_ภาพรวม'!L10324:M10374,2,FALSE)</f>
        <v>#N/A</v>
      </c>
    </row>
    <row r="10325" spans="1:15" hidden="1">
      <c r="A10325" s="31" t="s">
        <v>9849</v>
      </c>
      <c r="B10325" s="31" t="s">
        <v>25048</v>
      </c>
      <c r="C10325" s="31" t="s">
        <v>25049</v>
      </c>
      <c r="D10325" s="32">
        <v>44321</v>
      </c>
      <c r="E10325" s="31" t="s">
        <v>25050</v>
      </c>
      <c r="F10325" s="31" t="s">
        <v>9875</v>
      </c>
      <c r="G10325" s="33">
        <v>25245</v>
      </c>
      <c r="H10325" s="33">
        <v>25245</v>
      </c>
      <c r="I10325" s="31" t="s">
        <v>9762</v>
      </c>
      <c r="J10325" s="31" t="s">
        <v>9763</v>
      </c>
      <c r="K10325" s="33">
        <v>25245</v>
      </c>
      <c r="L10325" s="31" t="s">
        <v>9764</v>
      </c>
      <c r="M10325">
        <f t="shared" si="451"/>
        <v>15</v>
      </c>
      <c r="N10325" t="str">
        <f t="shared" si="452"/>
        <v>PO64000316</v>
      </c>
      <c r="O10325" t="e">
        <f>VLOOKUP(N10325,'1_คตง_ภาพรวม'!L10325:M10375,2,FALSE)</f>
        <v>#N/A</v>
      </c>
    </row>
    <row r="10326" spans="1:15" hidden="1">
      <c r="A10326" s="31" t="s">
        <v>9849</v>
      </c>
      <c r="B10326" s="31" t="s">
        <v>25051</v>
      </c>
      <c r="C10326" s="31" t="s">
        <v>25052</v>
      </c>
      <c r="D10326" s="32">
        <v>44321</v>
      </c>
      <c r="E10326" s="31" t="s">
        <v>25053</v>
      </c>
      <c r="F10326" s="31" t="s">
        <v>12612</v>
      </c>
      <c r="G10326" s="33">
        <v>-24329.25</v>
      </c>
      <c r="H10326" s="33">
        <v>-24329.25</v>
      </c>
      <c r="I10326" s="31" t="s">
        <v>9762</v>
      </c>
      <c r="J10326" s="31" t="s">
        <v>9763</v>
      </c>
      <c r="K10326" s="33">
        <v>-24329.25</v>
      </c>
      <c r="L10326" s="31" t="s">
        <v>9764</v>
      </c>
      <c r="M10326">
        <f t="shared" si="451"/>
        <v>15</v>
      </c>
      <c r="N10326" t="str">
        <f t="shared" si="452"/>
        <v>PO64000382</v>
      </c>
      <c r="O10326" t="e">
        <f>VLOOKUP(N10326,'1_คตง_ภาพรวม'!L10326:M10376,2,FALSE)</f>
        <v>#N/A</v>
      </c>
    </row>
    <row r="10327" spans="1:15" hidden="1">
      <c r="A10327" s="31" t="s">
        <v>9849</v>
      </c>
      <c r="B10327" s="31" t="s">
        <v>25051</v>
      </c>
      <c r="C10327" s="31" t="s">
        <v>25052</v>
      </c>
      <c r="D10327" s="32">
        <v>44321</v>
      </c>
      <c r="E10327" s="31" t="s">
        <v>25053</v>
      </c>
      <c r="F10327" s="31" t="s">
        <v>9875</v>
      </c>
      <c r="G10327" s="33">
        <v>24329.25</v>
      </c>
      <c r="H10327" s="33">
        <v>24329.25</v>
      </c>
      <c r="I10327" s="31" t="s">
        <v>9762</v>
      </c>
      <c r="J10327" s="31" t="s">
        <v>9763</v>
      </c>
      <c r="K10327" s="33">
        <v>24329.25</v>
      </c>
      <c r="L10327" s="31" t="s">
        <v>9764</v>
      </c>
      <c r="M10327">
        <f t="shared" si="451"/>
        <v>15</v>
      </c>
      <c r="N10327" t="str">
        <f t="shared" si="452"/>
        <v>PO64000382</v>
      </c>
      <c r="O10327" t="e">
        <f>VLOOKUP(N10327,'1_คตง_ภาพรวม'!L10327:M10377,2,FALSE)</f>
        <v>#N/A</v>
      </c>
    </row>
    <row r="10328" spans="1:15" hidden="1">
      <c r="A10328" s="31" t="s">
        <v>9849</v>
      </c>
      <c r="B10328" s="31" t="s">
        <v>25054</v>
      </c>
      <c r="C10328" s="31" t="s">
        <v>25055</v>
      </c>
      <c r="D10328" s="32">
        <v>44321</v>
      </c>
      <c r="E10328" s="31" t="s">
        <v>25056</v>
      </c>
      <c r="F10328" s="31" t="s">
        <v>12612</v>
      </c>
      <c r="G10328" s="33">
        <v>-21384</v>
      </c>
      <c r="H10328" s="33">
        <v>-21384</v>
      </c>
      <c r="I10328" s="31" t="s">
        <v>9762</v>
      </c>
      <c r="J10328" s="31" t="s">
        <v>9763</v>
      </c>
      <c r="K10328" s="33">
        <v>-21384</v>
      </c>
      <c r="L10328" s="31" t="s">
        <v>9764</v>
      </c>
      <c r="M10328">
        <f t="shared" si="451"/>
        <v>15</v>
      </c>
      <c r="N10328" t="str">
        <f t="shared" si="452"/>
        <v>PO64000374</v>
      </c>
      <c r="O10328" t="e">
        <f>VLOOKUP(N10328,'1_คตง_ภาพรวม'!L10328:M10378,2,FALSE)</f>
        <v>#N/A</v>
      </c>
    </row>
    <row r="10329" spans="1:15" hidden="1">
      <c r="A10329" s="31" t="s">
        <v>9849</v>
      </c>
      <c r="B10329" s="31" t="s">
        <v>25054</v>
      </c>
      <c r="C10329" s="31" t="s">
        <v>25055</v>
      </c>
      <c r="D10329" s="32">
        <v>44321</v>
      </c>
      <c r="E10329" s="31" t="s">
        <v>25056</v>
      </c>
      <c r="F10329" s="31" t="s">
        <v>9875</v>
      </c>
      <c r="G10329" s="33">
        <v>21384</v>
      </c>
      <c r="H10329" s="33">
        <v>21384</v>
      </c>
      <c r="I10329" s="31" t="s">
        <v>9762</v>
      </c>
      <c r="J10329" s="31" t="s">
        <v>9763</v>
      </c>
      <c r="K10329" s="33">
        <v>21384</v>
      </c>
      <c r="L10329" s="31" t="s">
        <v>9764</v>
      </c>
      <c r="M10329">
        <f t="shared" si="451"/>
        <v>15</v>
      </c>
      <c r="N10329" t="str">
        <f t="shared" si="452"/>
        <v>PO64000374</v>
      </c>
      <c r="O10329" t="e">
        <f>VLOOKUP(N10329,'1_คตง_ภาพรวม'!L10329:M10379,2,FALSE)</f>
        <v>#N/A</v>
      </c>
    </row>
    <row r="10330" spans="1:15" hidden="1">
      <c r="A10330" s="31" t="s">
        <v>9849</v>
      </c>
      <c r="B10330" s="31" t="s">
        <v>25057</v>
      </c>
      <c r="C10330" s="31" t="s">
        <v>25058</v>
      </c>
      <c r="D10330" s="32">
        <v>44321</v>
      </c>
      <c r="E10330" s="31" t="s">
        <v>25059</v>
      </c>
      <c r="F10330" s="31" t="s">
        <v>12612</v>
      </c>
      <c r="G10330" s="33">
        <v>-29700</v>
      </c>
      <c r="H10330" s="33">
        <v>-29700</v>
      </c>
      <c r="I10330" s="31" t="s">
        <v>9762</v>
      </c>
      <c r="J10330" s="31" t="s">
        <v>9763</v>
      </c>
      <c r="K10330" s="33">
        <v>-29700</v>
      </c>
      <c r="L10330" s="31" t="s">
        <v>9764</v>
      </c>
      <c r="M10330">
        <f t="shared" si="451"/>
        <v>15</v>
      </c>
      <c r="N10330" t="str">
        <f t="shared" si="452"/>
        <v>PO64000008</v>
      </c>
      <c r="O10330" t="e">
        <f>VLOOKUP(N10330,'1_คตง_ภาพรวม'!L10330:M10380,2,FALSE)</f>
        <v>#N/A</v>
      </c>
    </row>
    <row r="10331" spans="1:15" hidden="1">
      <c r="A10331" s="31" t="s">
        <v>9849</v>
      </c>
      <c r="B10331" s="31" t="s">
        <v>25057</v>
      </c>
      <c r="C10331" s="31" t="s">
        <v>25058</v>
      </c>
      <c r="D10331" s="32">
        <v>44321</v>
      </c>
      <c r="E10331" s="31" t="s">
        <v>25059</v>
      </c>
      <c r="F10331" s="31" t="s">
        <v>9875</v>
      </c>
      <c r="G10331" s="33">
        <v>29700</v>
      </c>
      <c r="H10331" s="33">
        <v>29700</v>
      </c>
      <c r="I10331" s="31" t="s">
        <v>9762</v>
      </c>
      <c r="J10331" s="31" t="s">
        <v>9763</v>
      </c>
      <c r="K10331" s="33">
        <v>29700</v>
      </c>
      <c r="L10331" s="31" t="s">
        <v>9764</v>
      </c>
      <c r="M10331">
        <f t="shared" si="451"/>
        <v>15</v>
      </c>
      <c r="N10331" t="str">
        <f t="shared" si="452"/>
        <v>PO64000008</v>
      </c>
      <c r="O10331" t="e">
        <f>VLOOKUP(N10331,'1_คตง_ภาพรวม'!L10331:M10381,2,FALSE)</f>
        <v>#N/A</v>
      </c>
    </row>
    <row r="10332" spans="1:15" hidden="1">
      <c r="A10332" s="31" t="s">
        <v>9849</v>
      </c>
      <c r="B10332" s="31" t="s">
        <v>25060</v>
      </c>
      <c r="C10332" s="31" t="s">
        <v>25061</v>
      </c>
      <c r="D10332" s="32">
        <v>44321</v>
      </c>
      <c r="E10332" s="31" t="s">
        <v>25062</v>
      </c>
      <c r="F10332" s="31" t="s">
        <v>12612</v>
      </c>
      <c r="G10332" s="33">
        <v>-22275</v>
      </c>
      <c r="H10332" s="33">
        <v>-22275</v>
      </c>
      <c r="I10332" s="31" t="s">
        <v>9762</v>
      </c>
      <c r="J10332" s="31" t="s">
        <v>9763</v>
      </c>
      <c r="K10332" s="33">
        <v>-22275</v>
      </c>
      <c r="L10332" s="31" t="s">
        <v>9764</v>
      </c>
      <c r="M10332">
        <f t="shared" si="451"/>
        <v>15</v>
      </c>
      <c r="N10332" t="str">
        <f t="shared" si="452"/>
        <v>PO64000363</v>
      </c>
      <c r="O10332" t="e">
        <f>VLOOKUP(N10332,'1_คตง_ภาพรวม'!L10332:M10382,2,FALSE)</f>
        <v>#N/A</v>
      </c>
    </row>
    <row r="10333" spans="1:15" hidden="1">
      <c r="A10333" s="31" t="s">
        <v>9849</v>
      </c>
      <c r="B10333" s="31" t="s">
        <v>25060</v>
      </c>
      <c r="C10333" s="31" t="s">
        <v>25061</v>
      </c>
      <c r="D10333" s="32">
        <v>44321</v>
      </c>
      <c r="E10333" s="31" t="s">
        <v>25062</v>
      </c>
      <c r="F10333" s="31" t="s">
        <v>9875</v>
      </c>
      <c r="G10333" s="33">
        <v>22275</v>
      </c>
      <c r="H10333" s="33">
        <v>22275</v>
      </c>
      <c r="I10333" s="31" t="s">
        <v>9762</v>
      </c>
      <c r="J10333" s="31" t="s">
        <v>9763</v>
      </c>
      <c r="K10333" s="33">
        <v>22275</v>
      </c>
      <c r="L10333" s="31" t="s">
        <v>9764</v>
      </c>
      <c r="M10333">
        <f t="shared" si="451"/>
        <v>15</v>
      </c>
      <c r="N10333" t="str">
        <f t="shared" si="452"/>
        <v>PO64000363</v>
      </c>
      <c r="O10333" t="e">
        <f>VLOOKUP(N10333,'1_คตง_ภาพรวม'!L10333:M10383,2,FALSE)</f>
        <v>#N/A</v>
      </c>
    </row>
    <row r="10334" spans="1:15" hidden="1">
      <c r="A10334" s="31" t="s">
        <v>9849</v>
      </c>
      <c r="B10334" s="31" t="s">
        <v>25063</v>
      </c>
      <c r="C10334" s="31" t="s">
        <v>25064</v>
      </c>
      <c r="D10334" s="32">
        <v>44321</v>
      </c>
      <c r="E10334" s="31" t="s">
        <v>25065</v>
      </c>
      <c r="F10334" s="31" t="s">
        <v>12612</v>
      </c>
      <c r="G10334" s="33">
        <v>-18315</v>
      </c>
      <c r="H10334" s="33">
        <v>-18315</v>
      </c>
      <c r="I10334" s="31" t="s">
        <v>9762</v>
      </c>
      <c r="J10334" s="31" t="s">
        <v>9763</v>
      </c>
      <c r="K10334" s="33">
        <v>-18315</v>
      </c>
      <c r="L10334" s="31" t="s">
        <v>9764</v>
      </c>
      <c r="M10334">
        <f t="shared" si="451"/>
        <v>15</v>
      </c>
      <c r="N10334" t="str">
        <f t="shared" si="452"/>
        <v>PO64000116</v>
      </c>
      <c r="O10334" t="e">
        <f>VLOOKUP(N10334,'1_คตง_ภาพรวม'!L10334:M10384,2,FALSE)</f>
        <v>#N/A</v>
      </c>
    </row>
    <row r="10335" spans="1:15" hidden="1">
      <c r="A10335" s="31" t="s">
        <v>9849</v>
      </c>
      <c r="B10335" s="31" t="s">
        <v>25063</v>
      </c>
      <c r="C10335" s="31" t="s">
        <v>25064</v>
      </c>
      <c r="D10335" s="32">
        <v>44321</v>
      </c>
      <c r="E10335" s="31" t="s">
        <v>25065</v>
      </c>
      <c r="F10335" s="31" t="s">
        <v>9875</v>
      </c>
      <c r="G10335" s="33">
        <v>18315</v>
      </c>
      <c r="H10335" s="33">
        <v>18315</v>
      </c>
      <c r="I10335" s="31" t="s">
        <v>9762</v>
      </c>
      <c r="J10335" s="31" t="s">
        <v>9763</v>
      </c>
      <c r="K10335" s="33">
        <v>18315</v>
      </c>
      <c r="L10335" s="31" t="s">
        <v>9764</v>
      </c>
      <c r="M10335">
        <f t="shared" si="451"/>
        <v>15</v>
      </c>
      <c r="N10335" t="str">
        <f t="shared" si="452"/>
        <v>PO64000116</v>
      </c>
      <c r="O10335" t="e">
        <f>VLOOKUP(N10335,'1_คตง_ภาพรวม'!L10335:M10385,2,FALSE)</f>
        <v>#N/A</v>
      </c>
    </row>
    <row r="10336" spans="1:15" hidden="1">
      <c r="A10336" s="31" t="s">
        <v>9849</v>
      </c>
      <c r="B10336" s="31" t="s">
        <v>25066</v>
      </c>
      <c r="C10336" s="31" t="s">
        <v>25067</v>
      </c>
      <c r="D10336" s="32">
        <v>44321</v>
      </c>
      <c r="E10336" s="31" t="s">
        <v>25068</v>
      </c>
      <c r="F10336" s="31" t="s">
        <v>12612</v>
      </c>
      <c r="G10336" s="33">
        <v>-24329.25</v>
      </c>
      <c r="H10336" s="33">
        <v>-24329.25</v>
      </c>
      <c r="I10336" s="31" t="s">
        <v>9762</v>
      </c>
      <c r="J10336" s="31" t="s">
        <v>9763</v>
      </c>
      <c r="K10336" s="33">
        <v>-24329.25</v>
      </c>
      <c r="L10336" s="31" t="s">
        <v>9764</v>
      </c>
      <c r="M10336">
        <f t="shared" si="451"/>
        <v>15</v>
      </c>
      <c r="N10336" t="str">
        <f t="shared" si="452"/>
        <v>PO64000384</v>
      </c>
      <c r="O10336" t="e">
        <f>VLOOKUP(N10336,'1_คตง_ภาพรวม'!L10336:M10386,2,FALSE)</f>
        <v>#N/A</v>
      </c>
    </row>
    <row r="10337" spans="1:15" hidden="1">
      <c r="A10337" s="31" t="s">
        <v>9849</v>
      </c>
      <c r="B10337" s="31" t="s">
        <v>25066</v>
      </c>
      <c r="C10337" s="31" t="s">
        <v>25067</v>
      </c>
      <c r="D10337" s="32">
        <v>44321</v>
      </c>
      <c r="E10337" s="31" t="s">
        <v>25068</v>
      </c>
      <c r="F10337" s="31" t="s">
        <v>9875</v>
      </c>
      <c r="G10337" s="33">
        <v>24329.25</v>
      </c>
      <c r="H10337" s="33">
        <v>24329.25</v>
      </c>
      <c r="I10337" s="31" t="s">
        <v>9762</v>
      </c>
      <c r="J10337" s="31" t="s">
        <v>9763</v>
      </c>
      <c r="K10337" s="33">
        <v>24329.25</v>
      </c>
      <c r="L10337" s="31" t="s">
        <v>9764</v>
      </c>
      <c r="M10337">
        <f t="shared" si="451"/>
        <v>15</v>
      </c>
      <c r="N10337" t="str">
        <f t="shared" si="452"/>
        <v>PO64000384</v>
      </c>
      <c r="O10337" t="e">
        <f>VLOOKUP(N10337,'1_คตง_ภาพรวม'!L10337:M10387,2,FALSE)</f>
        <v>#N/A</v>
      </c>
    </row>
    <row r="10338" spans="1:15" hidden="1">
      <c r="A10338" s="31" t="s">
        <v>9849</v>
      </c>
      <c r="B10338" s="31" t="s">
        <v>25069</v>
      </c>
      <c r="C10338" s="31" t="s">
        <v>25070</v>
      </c>
      <c r="D10338" s="32">
        <v>44321</v>
      </c>
      <c r="E10338" s="31" t="s">
        <v>25071</v>
      </c>
      <c r="F10338" s="31" t="s">
        <v>12612</v>
      </c>
      <c r="G10338" s="33">
        <v>-112365</v>
      </c>
      <c r="H10338" s="33">
        <v>-112365</v>
      </c>
      <c r="I10338" s="31" t="s">
        <v>9762</v>
      </c>
      <c r="J10338" s="31" t="s">
        <v>9763</v>
      </c>
      <c r="K10338" s="33">
        <v>-112365</v>
      </c>
      <c r="L10338" s="31" t="s">
        <v>9764</v>
      </c>
      <c r="M10338">
        <f t="shared" si="451"/>
        <v>15</v>
      </c>
      <c r="N10338" t="str">
        <f t="shared" si="452"/>
        <v>PO64000370</v>
      </c>
      <c r="O10338" t="e">
        <f>VLOOKUP(N10338,'1_คตง_ภาพรวม'!L10338:M10388,2,FALSE)</f>
        <v>#N/A</v>
      </c>
    </row>
    <row r="10339" spans="1:15" hidden="1">
      <c r="A10339" s="31" t="s">
        <v>9849</v>
      </c>
      <c r="B10339" s="31" t="s">
        <v>25069</v>
      </c>
      <c r="C10339" s="31" t="s">
        <v>25070</v>
      </c>
      <c r="D10339" s="32">
        <v>44321</v>
      </c>
      <c r="E10339" s="31" t="s">
        <v>25071</v>
      </c>
      <c r="F10339" s="31" t="s">
        <v>9875</v>
      </c>
      <c r="G10339" s="33">
        <v>112365</v>
      </c>
      <c r="H10339" s="33">
        <v>112365</v>
      </c>
      <c r="I10339" s="31" t="s">
        <v>9762</v>
      </c>
      <c r="J10339" s="31" t="s">
        <v>9763</v>
      </c>
      <c r="K10339" s="33">
        <v>112365</v>
      </c>
      <c r="L10339" s="31" t="s">
        <v>9764</v>
      </c>
      <c r="M10339">
        <f t="shared" si="451"/>
        <v>15</v>
      </c>
      <c r="N10339" t="str">
        <f t="shared" si="452"/>
        <v>PO64000370</v>
      </c>
      <c r="O10339" t="e">
        <f>VLOOKUP(N10339,'1_คตง_ภาพรวม'!L10339:M10389,2,FALSE)</f>
        <v>#N/A</v>
      </c>
    </row>
    <row r="10340" spans="1:15" hidden="1">
      <c r="A10340" s="31" t="s">
        <v>9849</v>
      </c>
      <c r="B10340" s="31" t="s">
        <v>25072</v>
      </c>
      <c r="C10340" s="31" t="s">
        <v>25073</v>
      </c>
      <c r="D10340" s="32">
        <v>44321</v>
      </c>
      <c r="E10340" s="31" t="s">
        <v>25074</v>
      </c>
      <c r="F10340" s="31" t="s">
        <v>12612</v>
      </c>
      <c r="G10340" s="33">
        <v>-29700</v>
      </c>
      <c r="H10340" s="33">
        <v>-29700</v>
      </c>
      <c r="I10340" s="31" t="s">
        <v>9762</v>
      </c>
      <c r="J10340" s="31" t="s">
        <v>9763</v>
      </c>
      <c r="K10340" s="33">
        <v>-29700</v>
      </c>
      <c r="L10340" s="31" t="s">
        <v>9764</v>
      </c>
      <c r="M10340">
        <f t="shared" si="451"/>
        <v>15</v>
      </c>
      <c r="N10340" t="str">
        <f t="shared" si="452"/>
        <v>PO64000210</v>
      </c>
      <c r="O10340" t="e">
        <f>VLOOKUP(N10340,'1_คตง_ภาพรวม'!L10340:M10390,2,FALSE)</f>
        <v>#N/A</v>
      </c>
    </row>
    <row r="10341" spans="1:15" hidden="1">
      <c r="A10341" s="31" t="s">
        <v>9849</v>
      </c>
      <c r="B10341" s="31" t="s">
        <v>25072</v>
      </c>
      <c r="C10341" s="31" t="s">
        <v>25073</v>
      </c>
      <c r="D10341" s="32">
        <v>44321</v>
      </c>
      <c r="E10341" s="31" t="s">
        <v>25074</v>
      </c>
      <c r="F10341" s="31" t="s">
        <v>9875</v>
      </c>
      <c r="G10341" s="33">
        <v>29700</v>
      </c>
      <c r="H10341" s="33">
        <v>29700</v>
      </c>
      <c r="I10341" s="31" t="s">
        <v>9762</v>
      </c>
      <c r="J10341" s="31" t="s">
        <v>9763</v>
      </c>
      <c r="K10341" s="33">
        <v>29700</v>
      </c>
      <c r="L10341" s="31" t="s">
        <v>9764</v>
      </c>
      <c r="M10341">
        <f t="shared" si="451"/>
        <v>15</v>
      </c>
      <c r="N10341" t="str">
        <f t="shared" si="452"/>
        <v>PO64000210</v>
      </c>
      <c r="O10341" t="e">
        <f>VLOOKUP(N10341,'1_คตง_ภาพรวม'!L10341:M10391,2,FALSE)</f>
        <v>#N/A</v>
      </c>
    </row>
    <row r="10342" spans="1:15" hidden="1">
      <c r="A10342" s="31" t="s">
        <v>9757</v>
      </c>
      <c r="B10342" s="31" t="s">
        <v>25075</v>
      </c>
      <c r="C10342" s="31" t="s">
        <v>25076</v>
      </c>
      <c r="D10342" s="32">
        <v>44321</v>
      </c>
      <c r="E10342" s="31" t="s">
        <v>25077</v>
      </c>
      <c r="F10342" s="31" t="s">
        <v>12612</v>
      </c>
      <c r="G10342" s="33">
        <v>-27769.5</v>
      </c>
      <c r="H10342" s="33">
        <v>-27769.5</v>
      </c>
      <c r="I10342" s="31" t="s">
        <v>9762</v>
      </c>
      <c r="J10342" s="31" t="s">
        <v>9763</v>
      </c>
      <c r="K10342" s="33">
        <v>-27769.5</v>
      </c>
      <c r="L10342" s="31" t="s">
        <v>9764</v>
      </c>
      <c r="M10342">
        <f t="shared" si="451"/>
        <v>15</v>
      </c>
      <c r="N10342" t="str">
        <f t="shared" si="452"/>
        <v>PO64000376</v>
      </c>
      <c r="O10342" t="e">
        <f>VLOOKUP(N10342,'1_คตง_ภาพรวม'!L10342:M10392,2,FALSE)</f>
        <v>#N/A</v>
      </c>
    </row>
    <row r="10343" spans="1:15" hidden="1">
      <c r="A10343" s="31" t="s">
        <v>9757</v>
      </c>
      <c r="B10343" s="31" t="s">
        <v>25075</v>
      </c>
      <c r="C10343" s="31" t="s">
        <v>25076</v>
      </c>
      <c r="D10343" s="32">
        <v>44321</v>
      </c>
      <c r="E10343" s="31" t="s">
        <v>25077</v>
      </c>
      <c r="F10343" s="31" t="s">
        <v>9875</v>
      </c>
      <c r="G10343" s="33">
        <v>27769.5</v>
      </c>
      <c r="H10343" s="33">
        <v>27769.5</v>
      </c>
      <c r="I10343" s="31" t="s">
        <v>9762</v>
      </c>
      <c r="J10343" s="31" t="s">
        <v>9763</v>
      </c>
      <c r="K10343" s="33">
        <v>27769.5</v>
      </c>
      <c r="L10343" s="31" t="s">
        <v>9764</v>
      </c>
      <c r="M10343">
        <f t="shared" si="451"/>
        <v>15</v>
      </c>
      <c r="N10343" t="str">
        <f t="shared" si="452"/>
        <v>PO64000376</v>
      </c>
      <c r="O10343" t="e">
        <f>VLOOKUP(N10343,'1_คตง_ภาพรวม'!L10343:M10393,2,FALSE)</f>
        <v>#N/A</v>
      </c>
    </row>
    <row r="10344" spans="1:15" hidden="1">
      <c r="A10344" s="31" t="s">
        <v>9849</v>
      </c>
      <c r="B10344" s="31" t="s">
        <v>25078</v>
      </c>
      <c r="C10344" s="31" t="s">
        <v>25079</v>
      </c>
      <c r="D10344" s="32">
        <v>44321</v>
      </c>
      <c r="E10344" s="31" t="s">
        <v>25080</v>
      </c>
      <c r="F10344" s="31" t="s">
        <v>12612</v>
      </c>
      <c r="G10344" s="33">
        <v>-19800</v>
      </c>
      <c r="H10344" s="33">
        <v>-19800</v>
      </c>
      <c r="I10344" s="31" t="s">
        <v>9762</v>
      </c>
      <c r="J10344" s="31" t="s">
        <v>9763</v>
      </c>
      <c r="K10344" s="33">
        <v>-19800</v>
      </c>
      <c r="L10344" s="31" t="s">
        <v>9764</v>
      </c>
      <c r="M10344">
        <f t="shared" si="451"/>
        <v>15</v>
      </c>
      <c r="N10344" t="str">
        <f t="shared" si="452"/>
        <v>PO64000379</v>
      </c>
      <c r="O10344" t="e">
        <f>VLOOKUP(N10344,'1_คตง_ภาพรวม'!L10344:M10394,2,FALSE)</f>
        <v>#N/A</v>
      </c>
    </row>
    <row r="10345" spans="1:15" hidden="1">
      <c r="A10345" s="31" t="s">
        <v>9849</v>
      </c>
      <c r="B10345" s="31" t="s">
        <v>25078</v>
      </c>
      <c r="C10345" s="31" t="s">
        <v>25079</v>
      </c>
      <c r="D10345" s="32">
        <v>44321</v>
      </c>
      <c r="E10345" s="31" t="s">
        <v>25080</v>
      </c>
      <c r="F10345" s="31" t="s">
        <v>9875</v>
      </c>
      <c r="G10345" s="33">
        <v>19800</v>
      </c>
      <c r="H10345" s="33">
        <v>19800</v>
      </c>
      <c r="I10345" s="31" t="s">
        <v>9762</v>
      </c>
      <c r="J10345" s="31" t="s">
        <v>9763</v>
      </c>
      <c r="K10345" s="33">
        <v>19800</v>
      </c>
      <c r="L10345" s="31" t="s">
        <v>9764</v>
      </c>
      <c r="M10345">
        <f t="shared" si="451"/>
        <v>15</v>
      </c>
      <c r="N10345" t="str">
        <f t="shared" si="452"/>
        <v>PO64000379</v>
      </c>
      <c r="O10345" t="e">
        <f>VLOOKUP(N10345,'1_คตง_ภาพรวม'!L10345:M10395,2,FALSE)</f>
        <v>#N/A</v>
      </c>
    </row>
    <row r="10346" spans="1:15" hidden="1">
      <c r="A10346" s="31" t="s">
        <v>9849</v>
      </c>
      <c r="B10346" s="31" t="s">
        <v>25081</v>
      </c>
      <c r="C10346" s="31" t="s">
        <v>25082</v>
      </c>
      <c r="D10346" s="32">
        <v>44321</v>
      </c>
      <c r="E10346" s="31" t="s">
        <v>25083</v>
      </c>
      <c r="F10346" s="31" t="s">
        <v>12612</v>
      </c>
      <c r="G10346" s="33">
        <v>-18810</v>
      </c>
      <c r="H10346" s="33">
        <v>-18810</v>
      </c>
      <c r="I10346" s="31" t="s">
        <v>9762</v>
      </c>
      <c r="J10346" s="31" t="s">
        <v>9763</v>
      </c>
      <c r="K10346" s="33">
        <v>-18810</v>
      </c>
      <c r="L10346" s="31" t="s">
        <v>9764</v>
      </c>
      <c r="M10346">
        <f t="shared" si="451"/>
        <v>15</v>
      </c>
      <c r="N10346" t="str">
        <f t="shared" si="452"/>
        <v>PO64000372</v>
      </c>
      <c r="O10346" t="e">
        <f>VLOOKUP(N10346,'1_คตง_ภาพรวม'!L10346:M10396,2,FALSE)</f>
        <v>#N/A</v>
      </c>
    </row>
    <row r="10347" spans="1:15" hidden="1">
      <c r="A10347" s="31" t="s">
        <v>9849</v>
      </c>
      <c r="B10347" s="31" t="s">
        <v>25081</v>
      </c>
      <c r="C10347" s="31" t="s">
        <v>25082</v>
      </c>
      <c r="D10347" s="32">
        <v>44321</v>
      </c>
      <c r="E10347" s="31" t="s">
        <v>25083</v>
      </c>
      <c r="F10347" s="31" t="s">
        <v>9875</v>
      </c>
      <c r="G10347" s="33">
        <v>18810</v>
      </c>
      <c r="H10347" s="33">
        <v>18810</v>
      </c>
      <c r="I10347" s="31" t="s">
        <v>9762</v>
      </c>
      <c r="J10347" s="31" t="s">
        <v>9763</v>
      </c>
      <c r="K10347" s="33">
        <v>18810</v>
      </c>
      <c r="L10347" s="31" t="s">
        <v>9764</v>
      </c>
      <c r="M10347">
        <f t="shared" si="451"/>
        <v>15</v>
      </c>
      <c r="N10347" t="str">
        <f t="shared" si="452"/>
        <v>PO64000372</v>
      </c>
      <c r="O10347" t="e">
        <f>VLOOKUP(N10347,'1_คตง_ภาพรวม'!L10347:M10397,2,FALSE)</f>
        <v>#N/A</v>
      </c>
    </row>
    <row r="10348" spans="1:15" hidden="1">
      <c r="A10348" s="31" t="s">
        <v>9849</v>
      </c>
      <c r="B10348" s="31" t="s">
        <v>25084</v>
      </c>
      <c r="C10348" s="31" t="s">
        <v>25085</v>
      </c>
      <c r="D10348" s="32">
        <v>44321</v>
      </c>
      <c r="E10348" s="31" t="s">
        <v>25086</v>
      </c>
      <c r="F10348" s="31" t="s">
        <v>12612</v>
      </c>
      <c r="G10348" s="33">
        <v>-18810</v>
      </c>
      <c r="H10348" s="33">
        <v>-18810</v>
      </c>
      <c r="I10348" s="31" t="s">
        <v>9762</v>
      </c>
      <c r="J10348" s="31" t="s">
        <v>9763</v>
      </c>
      <c r="K10348" s="33">
        <v>-18810</v>
      </c>
      <c r="L10348" s="31" t="s">
        <v>9764</v>
      </c>
      <c r="M10348">
        <f t="shared" si="451"/>
        <v>15</v>
      </c>
      <c r="N10348" t="str">
        <f t="shared" si="452"/>
        <v>PO64000255</v>
      </c>
      <c r="O10348" t="e">
        <f>VLOOKUP(N10348,'1_คตง_ภาพรวม'!L10348:M10398,2,FALSE)</f>
        <v>#N/A</v>
      </c>
    </row>
    <row r="10349" spans="1:15" hidden="1">
      <c r="A10349" s="31" t="s">
        <v>9849</v>
      </c>
      <c r="B10349" s="31" t="s">
        <v>25084</v>
      </c>
      <c r="C10349" s="31" t="s">
        <v>25085</v>
      </c>
      <c r="D10349" s="32">
        <v>44321</v>
      </c>
      <c r="E10349" s="31" t="s">
        <v>25086</v>
      </c>
      <c r="F10349" s="31" t="s">
        <v>9875</v>
      </c>
      <c r="G10349" s="33">
        <v>18810</v>
      </c>
      <c r="H10349" s="33">
        <v>18810</v>
      </c>
      <c r="I10349" s="31" t="s">
        <v>9762</v>
      </c>
      <c r="J10349" s="31" t="s">
        <v>9763</v>
      </c>
      <c r="K10349" s="33">
        <v>18810</v>
      </c>
      <c r="L10349" s="31" t="s">
        <v>9764</v>
      </c>
      <c r="M10349">
        <f t="shared" si="451"/>
        <v>15</v>
      </c>
      <c r="N10349" t="str">
        <f t="shared" si="452"/>
        <v>PO64000255</v>
      </c>
      <c r="O10349" t="e">
        <f>VLOOKUP(N10349,'1_คตง_ภาพรวม'!L10349:M10399,2,FALSE)</f>
        <v>#N/A</v>
      </c>
    </row>
    <row r="10350" spans="1:15" hidden="1">
      <c r="A10350" s="31" t="s">
        <v>9849</v>
      </c>
      <c r="B10350" s="31" t="s">
        <v>25087</v>
      </c>
      <c r="C10350" s="31" t="s">
        <v>25088</v>
      </c>
      <c r="D10350" s="32">
        <v>44321</v>
      </c>
      <c r="E10350" s="31" t="s">
        <v>25089</v>
      </c>
      <c r="F10350" s="31" t="s">
        <v>12612</v>
      </c>
      <c r="G10350" s="33">
        <v>-25245</v>
      </c>
      <c r="H10350" s="33">
        <v>-25245</v>
      </c>
      <c r="I10350" s="31" t="s">
        <v>9762</v>
      </c>
      <c r="J10350" s="31" t="s">
        <v>9763</v>
      </c>
      <c r="K10350" s="33">
        <v>-25245</v>
      </c>
      <c r="L10350" s="31" t="s">
        <v>9764</v>
      </c>
      <c r="M10350">
        <f t="shared" si="451"/>
        <v>15</v>
      </c>
      <c r="N10350" t="str">
        <f t="shared" si="452"/>
        <v>PO64000313</v>
      </c>
      <c r="O10350" t="e">
        <f>VLOOKUP(N10350,'1_คตง_ภาพรวม'!L10350:M10400,2,FALSE)</f>
        <v>#N/A</v>
      </c>
    </row>
    <row r="10351" spans="1:15" hidden="1">
      <c r="A10351" s="31" t="s">
        <v>9849</v>
      </c>
      <c r="B10351" s="31" t="s">
        <v>25087</v>
      </c>
      <c r="C10351" s="31" t="s">
        <v>25088</v>
      </c>
      <c r="D10351" s="32">
        <v>44321</v>
      </c>
      <c r="E10351" s="31" t="s">
        <v>25089</v>
      </c>
      <c r="F10351" s="31" t="s">
        <v>9875</v>
      </c>
      <c r="G10351" s="33">
        <v>25245</v>
      </c>
      <c r="H10351" s="33">
        <v>25245</v>
      </c>
      <c r="I10351" s="31" t="s">
        <v>9762</v>
      </c>
      <c r="J10351" s="31" t="s">
        <v>9763</v>
      </c>
      <c r="K10351" s="33">
        <v>25245</v>
      </c>
      <c r="L10351" s="31" t="s">
        <v>9764</v>
      </c>
      <c r="M10351">
        <f t="shared" si="451"/>
        <v>15</v>
      </c>
      <c r="N10351" t="str">
        <f t="shared" si="452"/>
        <v>PO64000313</v>
      </c>
      <c r="O10351" t="e">
        <f>VLOOKUP(N10351,'1_คตง_ภาพรวม'!L10351:M10401,2,FALSE)</f>
        <v>#N/A</v>
      </c>
    </row>
    <row r="10352" spans="1:15" hidden="1">
      <c r="A10352" s="31" t="s">
        <v>9849</v>
      </c>
      <c r="B10352" s="31" t="s">
        <v>25090</v>
      </c>
      <c r="C10352" s="31" t="s">
        <v>25091</v>
      </c>
      <c r="D10352" s="32">
        <v>44321</v>
      </c>
      <c r="E10352" s="31" t="s">
        <v>25092</v>
      </c>
      <c r="F10352" s="31" t="s">
        <v>12612</v>
      </c>
      <c r="G10352" s="33">
        <v>-29700</v>
      </c>
      <c r="H10352" s="33">
        <v>-29700</v>
      </c>
      <c r="I10352" s="31" t="s">
        <v>9762</v>
      </c>
      <c r="J10352" s="31" t="s">
        <v>9763</v>
      </c>
      <c r="K10352" s="33">
        <v>-29700</v>
      </c>
      <c r="L10352" s="31" t="s">
        <v>9764</v>
      </c>
      <c r="M10352">
        <f t="shared" si="451"/>
        <v>15</v>
      </c>
      <c r="N10352" t="str">
        <f t="shared" si="452"/>
        <v>PO64000294</v>
      </c>
      <c r="O10352" t="e">
        <f>VLOOKUP(N10352,'1_คตง_ภาพรวม'!L10352:M10402,2,FALSE)</f>
        <v>#N/A</v>
      </c>
    </row>
    <row r="10353" spans="1:15" hidden="1">
      <c r="A10353" s="31" t="s">
        <v>9849</v>
      </c>
      <c r="B10353" s="31" t="s">
        <v>25090</v>
      </c>
      <c r="C10353" s="31" t="s">
        <v>25091</v>
      </c>
      <c r="D10353" s="32">
        <v>44321</v>
      </c>
      <c r="E10353" s="31" t="s">
        <v>25092</v>
      </c>
      <c r="F10353" s="31" t="s">
        <v>9875</v>
      </c>
      <c r="G10353" s="33">
        <v>29700</v>
      </c>
      <c r="H10353" s="33">
        <v>29700</v>
      </c>
      <c r="I10353" s="31" t="s">
        <v>9762</v>
      </c>
      <c r="J10353" s="31" t="s">
        <v>9763</v>
      </c>
      <c r="K10353" s="33">
        <v>29700</v>
      </c>
      <c r="L10353" s="31" t="s">
        <v>9764</v>
      </c>
      <c r="M10353">
        <f t="shared" si="451"/>
        <v>15</v>
      </c>
      <c r="N10353" t="str">
        <f t="shared" si="452"/>
        <v>PO64000294</v>
      </c>
      <c r="O10353" t="e">
        <f>VLOOKUP(N10353,'1_คตง_ภาพรวม'!L10353:M10403,2,FALSE)</f>
        <v>#N/A</v>
      </c>
    </row>
    <row r="10354" spans="1:15" hidden="1">
      <c r="A10354" s="31" t="s">
        <v>9849</v>
      </c>
      <c r="B10354" s="31" t="s">
        <v>25093</v>
      </c>
      <c r="C10354" s="31" t="s">
        <v>25094</v>
      </c>
      <c r="D10354" s="32">
        <v>44321</v>
      </c>
      <c r="E10354" s="31" t="s">
        <v>25095</v>
      </c>
      <c r="F10354" s="31" t="s">
        <v>12612</v>
      </c>
      <c r="G10354" s="33">
        <v>-24750</v>
      </c>
      <c r="H10354" s="33">
        <v>-24750</v>
      </c>
      <c r="I10354" s="31" t="s">
        <v>9762</v>
      </c>
      <c r="J10354" s="31" t="s">
        <v>9763</v>
      </c>
      <c r="K10354" s="33">
        <v>-24750</v>
      </c>
      <c r="L10354" s="31" t="s">
        <v>9764</v>
      </c>
      <c r="M10354">
        <f t="shared" si="451"/>
        <v>15</v>
      </c>
      <c r="N10354" t="str">
        <f t="shared" si="452"/>
        <v>PO64000251</v>
      </c>
      <c r="O10354" t="e">
        <f>VLOOKUP(N10354,'1_คตง_ภาพรวม'!L10354:M10404,2,FALSE)</f>
        <v>#N/A</v>
      </c>
    </row>
    <row r="10355" spans="1:15" hidden="1">
      <c r="A10355" s="31" t="s">
        <v>9849</v>
      </c>
      <c r="B10355" s="31" t="s">
        <v>25093</v>
      </c>
      <c r="C10355" s="31" t="s">
        <v>25094</v>
      </c>
      <c r="D10355" s="32">
        <v>44321</v>
      </c>
      <c r="E10355" s="31" t="s">
        <v>25095</v>
      </c>
      <c r="F10355" s="31" t="s">
        <v>9875</v>
      </c>
      <c r="G10355" s="33">
        <v>24750</v>
      </c>
      <c r="H10355" s="33">
        <v>24750</v>
      </c>
      <c r="I10355" s="31" t="s">
        <v>9762</v>
      </c>
      <c r="J10355" s="31" t="s">
        <v>9763</v>
      </c>
      <c r="K10355" s="33">
        <v>24750</v>
      </c>
      <c r="L10355" s="31" t="s">
        <v>9764</v>
      </c>
      <c r="M10355">
        <f t="shared" si="451"/>
        <v>15</v>
      </c>
      <c r="N10355" t="str">
        <f t="shared" si="452"/>
        <v>PO64000251</v>
      </c>
      <c r="O10355" t="e">
        <f>VLOOKUP(N10355,'1_คตง_ภาพรวม'!L10355:M10405,2,FALSE)</f>
        <v>#N/A</v>
      </c>
    </row>
    <row r="10356" spans="1:15" hidden="1">
      <c r="A10356" s="31" t="s">
        <v>9849</v>
      </c>
      <c r="B10356" s="31" t="s">
        <v>25096</v>
      </c>
      <c r="C10356" s="31" t="s">
        <v>25097</v>
      </c>
      <c r="D10356" s="32">
        <v>44321</v>
      </c>
      <c r="E10356" s="31" t="s">
        <v>25098</v>
      </c>
      <c r="F10356" s="31" t="s">
        <v>12612</v>
      </c>
      <c r="G10356" s="33">
        <v>-22275</v>
      </c>
      <c r="H10356" s="33">
        <v>-22275</v>
      </c>
      <c r="I10356" s="31" t="s">
        <v>9762</v>
      </c>
      <c r="J10356" s="31" t="s">
        <v>9763</v>
      </c>
      <c r="K10356" s="33">
        <v>-22275</v>
      </c>
      <c r="L10356" s="31" t="s">
        <v>9764</v>
      </c>
      <c r="M10356">
        <f t="shared" si="451"/>
        <v>15</v>
      </c>
      <c r="N10356" t="str">
        <f t="shared" si="452"/>
        <v>PO63000435</v>
      </c>
      <c r="O10356" t="e">
        <f>VLOOKUP(N10356,'1_คตง_ภาพรวม'!L10356:M10406,2,FALSE)</f>
        <v>#N/A</v>
      </c>
    </row>
    <row r="10357" spans="1:15" hidden="1">
      <c r="A10357" s="31" t="s">
        <v>9849</v>
      </c>
      <c r="B10357" s="31" t="s">
        <v>25096</v>
      </c>
      <c r="C10357" s="31" t="s">
        <v>25097</v>
      </c>
      <c r="D10357" s="32">
        <v>44321</v>
      </c>
      <c r="E10357" s="31" t="s">
        <v>25098</v>
      </c>
      <c r="F10357" s="31" t="s">
        <v>9875</v>
      </c>
      <c r="G10357" s="33">
        <v>22275</v>
      </c>
      <c r="H10357" s="33">
        <v>22275</v>
      </c>
      <c r="I10357" s="31" t="s">
        <v>9762</v>
      </c>
      <c r="J10357" s="31" t="s">
        <v>9763</v>
      </c>
      <c r="K10357" s="33">
        <v>22275</v>
      </c>
      <c r="L10357" s="31" t="s">
        <v>9764</v>
      </c>
      <c r="M10357">
        <f t="shared" si="451"/>
        <v>15</v>
      </c>
      <c r="N10357" t="str">
        <f t="shared" si="452"/>
        <v>PO63000435</v>
      </c>
      <c r="O10357" t="e">
        <f>VLOOKUP(N10357,'1_คตง_ภาพรวม'!L10357:M10407,2,FALSE)</f>
        <v>#N/A</v>
      </c>
    </row>
    <row r="10358" spans="1:15" hidden="1">
      <c r="A10358" s="31" t="s">
        <v>9849</v>
      </c>
      <c r="B10358" s="31" t="s">
        <v>25099</v>
      </c>
      <c r="C10358" s="31" t="s">
        <v>25100</v>
      </c>
      <c r="D10358" s="32">
        <v>44321</v>
      </c>
      <c r="E10358" s="31" t="s">
        <v>25101</v>
      </c>
      <c r="F10358" s="31" t="s">
        <v>12612</v>
      </c>
      <c r="G10358" s="33">
        <v>-127309.18</v>
      </c>
      <c r="H10358" s="33">
        <v>-127309.18</v>
      </c>
      <c r="I10358" s="31" t="s">
        <v>9762</v>
      </c>
      <c r="J10358" s="31" t="s">
        <v>9763</v>
      </c>
      <c r="K10358" s="33">
        <v>-127309.18</v>
      </c>
      <c r="L10358" s="31" t="s">
        <v>9764</v>
      </c>
      <c r="M10358" t="e">
        <f t="shared" si="451"/>
        <v>#VALUE!</v>
      </c>
    </row>
    <row r="10359" spans="1:15" hidden="1">
      <c r="A10359" s="31" t="s">
        <v>9849</v>
      </c>
      <c r="B10359" s="31" t="s">
        <v>25099</v>
      </c>
      <c r="C10359" s="31" t="s">
        <v>25100</v>
      </c>
      <c r="D10359" s="32">
        <v>44321</v>
      </c>
      <c r="E10359" s="31" t="s">
        <v>25101</v>
      </c>
      <c r="F10359" s="31" t="s">
        <v>9875</v>
      </c>
      <c r="G10359" s="33">
        <v>127309.18</v>
      </c>
      <c r="H10359" s="33">
        <v>127309.18</v>
      </c>
      <c r="I10359" s="31" t="s">
        <v>9762</v>
      </c>
      <c r="J10359" s="31" t="s">
        <v>9763</v>
      </c>
      <c r="K10359" s="33">
        <v>127309.18</v>
      </c>
      <c r="L10359" s="31" t="s">
        <v>9764</v>
      </c>
      <c r="M10359" t="e">
        <f t="shared" si="451"/>
        <v>#VALUE!</v>
      </c>
    </row>
    <row r="10360" spans="1:15" hidden="1">
      <c r="A10360" s="31" t="s">
        <v>9849</v>
      </c>
      <c r="B10360" s="31" t="s">
        <v>25102</v>
      </c>
      <c r="C10360" s="31" t="s">
        <v>25103</v>
      </c>
      <c r="D10360" s="32">
        <v>44323</v>
      </c>
      <c r="E10360" s="31" t="s">
        <v>25104</v>
      </c>
      <c r="F10360" s="31" t="s">
        <v>12612</v>
      </c>
      <c r="G10360" s="33">
        <v>-1745287</v>
      </c>
      <c r="H10360" s="33">
        <v>-1745287</v>
      </c>
      <c r="I10360" s="31" t="s">
        <v>9762</v>
      </c>
      <c r="J10360" s="31" t="s">
        <v>9763</v>
      </c>
      <c r="K10360" s="33">
        <v>-1745287</v>
      </c>
      <c r="L10360" s="31" t="s">
        <v>9764</v>
      </c>
      <c r="M10360" t="e">
        <f t="shared" si="451"/>
        <v>#VALUE!</v>
      </c>
    </row>
    <row r="10361" spans="1:15" hidden="1">
      <c r="A10361" s="31" t="s">
        <v>9849</v>
      </c>
      <c r="B10361" s="31" t="s">
        <v>25102</v>
      </c>
      <c r="C10361" s="31" t="s">
        <v>25103</v>
      </c>
      <c r="D10361" s="32">
        <v>44323</v>
      </c>
      <c r="E10361" s="31" t="s">
        <v>25104</v>
      </c>
      <c r="F10361" s="31" t="s">
        <v>9997</v>
      </c>
      <c r="G10361" s="33">
        <v>1745287</v>
      </c>
      <c r="H10361" s="33">
        <v>1745287</v>
      </c>
      <c r="I10361" s="31" t="s">
        <v>9762</v>
      </c>
      <c r="J10361" s="31" t="s">
        <v>9763</v>
      </c>
      <c r="K10361" s="33">
        <v>1745287</v>
      </c>
      <c r="L10361" s="31" t="s">
        <v>9764</v>
      </c>
      <c r="M10361" t="e">
        <f t="shared" si="451"/>
        <v>#VALUE!</v>
      </c>
    </row>
    <row r="10362" spans="1:15" hidden="1">
      <c r="A10362" s="31" t="s">
        <v>9849</v>
      </c>
      <c r="B10362" s="31" t="s">
        <v>25105</v>
      </c>
      <c r="C10362" s="31" t="s">
        <v>25106</v>
      </c>
      <c r="D10362" s="32">
        <v>44323</v>
      </c>
      <c r="E10362" s="31" t="s">
        <v>25107</v>
      </c>
      <c r="F10362" s="31" t="s">
        <v>12612</v>
      </c>
      <c r="G10362" s="33">
        <v>-4000</v>
      </c>
      <c r="H10362" s="33">
        <v>-4000</v>
      </c>
      <c r="I10362" s="31" t="s">
        <v>9762</v>
      </c>
      <c r="J10362" s="31" t="s">
        <v>9763</v>
      </c>
      <c r="K10362" s="33">
        <v>-4000</v>
      </c>
      <c r="L10362" s="31" t="s">
        <v>9764</v>
      </c>
      <c r="M10362" t="e">
        <f t="shared" si="451"/>
        <v>#VALUE!</v>
      </c>
    </row>
    <row r="10363" spans="1:15" hidden="1">
      <c r="A10363" s="31" t="s">
        <v>9849</v>
      </c>
      <c r="B10363" s="31" t="s">
        <v>25105</v>
      </c>
      <c r="C10363" s="31" t="s">
        <v>25106</v>
      </c>
      <c r="D10363" s="32">
        <v>44323</v>
      </c>
      <c r="E10363" s="31" t="s">
        <v>25107</v>
      </c>
      <c r="F10363" s="31" t="s">
        <v>9875</v>
      </c>
      <c r="G10363" s="33">
        <v>4000</v>
      </c>
      <c r="H10363" s="33">
        <v>4000</v>
      </c>
      <c r="I10363" s="31" t="s">
        <v>9762</v>
      </c>
      <c r="J10363" s="31" t="s">
        <v>9763</v>
      </c>
      <c r="K10363" s="33">
        <v>4000</v>
      </c>
      <c r="L10363" s="31" t="s">
        <v>9764</v>
      </c>
      <c r="M10363" t="e">
        <f t="shared" si="451"/>
        <v>#VALUE!</v>
      </c>
    </row>
    <row r="10364" spans="1:15" hidden="1">
      <c r="A10364" s="31" t="s">
        <v>9849</v>
      </c>
      <c r="B10364" s="31" t="s">
        <v>25108</v>
      </c>
      <c r="C10364" s="31" t="s">
        <v>25109</v>
      </c>
      <c r="D10364" s="32">
        <v>44330</v>
      </c>
      <c r="E10364" s="31" t="s">
        <v>25110</v>
      </c>
      <c r="F10364" s="31" t="s">
        <v>12612</v>
      </c>
      <c r="G10364" s="33">
        <v>-61480</v>
      </c>
      <c r="H10364" s="33">
        <v>-61480</v>
      </c>
      <c r="I10364" s="31" t="s">
        <v>9762</v>
      </c>
      <c r="J10364" s="31" t="s">
        <v>9763</v>
      </c>
      <c r="K10364" s="33">
        <v>-61480</v>
      </c>
      <c r="L10364" s="31" t="s">
        <v>9764</v>
      </c>
      <c r="M10364">
        <f t="shared" si="451"/>
        <v>15</v>
      </c>
      <c r="N10364" t="str">
        <f t="shared" ref="N10364:N10395" si="453">MID(E10364,M10364,10)</f>
        <v>PO63000886</v>
      </c>
      <c r="O10364" t="e">
        <f>VLOOKUP(N10364,'1_คตง_ภาพรวม'!L10364:M10414,2,FALSE)</f>
        <v>#N/A</v>
      </c>
    </row>
    <row r="10365" spans="1:15" hidden="1">
      <c r="A10365" s="31" t="s">
        <v>9849</v>
      </c>
      <c r="B10365" s="31" t="s">
        <v>25108</v>
      </c>
      <c r="C10365" s="31" t="s">
        <v>25109</v>
      </c>
      <c r="D10365" s="32">
        <v>44330</v>
      </c>
      <c r="E10365" s="31" t="s">
        <v>25110</v>
      </c>
      <c r="F10365" s="31" t="s">
        <v>9875</v>
      </c>
      <c r="G10365" s="33">
        <v>61480</v>
      </c>
      <c r="H10365" s="33">
        <v>61480</v>
      </c>
      <c r="I10365" s="31" t="s">
        <v>9762</v>
      </c>
      <c r="J10365" s="31" t="s">
        <v>9763</v>
      </c>
      <c r="K10365" s="33">
        <v>61480</v>
      </c>
      <c r="L10365" s="31" t="s">
        <v>9764</v>
      </c>
      <c r="M10365">
        <f t="shared" si="451"/>
        <v>15</v>
      </c>
      <c r="N10365" t="str">
        <f t="shared" si="453"/>
        <v>PO63000886</v>
      </c>
      <c r="O10365" t="e">
        <f>VLOOKUP(N10365,'1_คตง_ภาพรวม'!L10365:M10415,2,FALSE)</f>
        <v>#N/A</v>
      </c>
    </row>
    <row r="10366" spans="1:15" hidden="1">
      <c r="A10366" s="31" t="s">
        <v>9849</v>
      </c>
      <c r="B10366" s="31" t="s">
        <v>25111</v>
      </c>
      <c r="C10366" s="31" t="s">
        <v>25112</v>
      </c>
      <c r="D10366" s="32">
        <v>44330</v>
      </c>
      <c r="E10366" s="31" t="s">
        <v>25113</v>
      </c>
      <c r="F10366" s="31" t="s">
        <v>12612</v>
      </c>
      <c r="G10366" s="33">
        <v>-394956</v>
      </c>
      <c r="H10366" s="33">
        <v>-394956</v>
      </c>
      <c r="I10366" s="31" t="s">
        <v>9762</v>
      </c>
      <c r="J10366" s="31" t="s">
        <v>9763</v>
      </c>
      <c r="K10366" s="33">
        <v>-394956</v>
      </c>
      <c r="L10366" s="31" t="s">
        <v>9764</v>
      </c>
      <c r="M10366">
        <f t="shared" si="451"/>
        <v>15</v>
      </c>
      <c r="N10366" t="str">
        <f t="shared" si="453"/>
        <v>PO63000844</v>
      </c>
      <c r="O10366" t="e">
        <f>VLOOKUP(N10366,'1_คตง_ภาพรวม'!L10366:M10416,2,FALSE)</f>
        <v>#N/A</v>
      </c>
    </row>
    <row r="10367" spans="1:15" hidden="1">
      <c r="A10367" s="31" t="s">
        <v>9849</v>
      </c>
      <c r="B10367" s="31" t="s">
        <v>25111</v>
      </c>
      <c r="C10367" s="31" t="s">
        <v>25112</v>
      </c>
      <c r="D10367" s="32">
        <v>44330</v>
      </c>
      <c r="E10367" s="31" t="s">
        <v>25113</v>
      </c>
      <c r="F10367" s="31" t="s">
        <v>9875</v>
      </c>
      <c r="G10367" s="33">
        <v>394956</v>
      </c>
      <c r="H10367" s="33">
        <v>394956</v>
      </c>
      <c r="I10367" s="31" t="s">
        <v>9762</v>
      </c>
      <c r="J10367" s="31" t="s">
        <v>9763</v>
      </c>
      <c r="K10367" s="33">
        <v>394956</v>
      </c>
      <c r="L10367" s="31" t="s">
        <v>9764</v>
      </c>
      <c r="M10367">
        <f t="shared" si="451"/>
        <v>15</v>
      </c>
      <c r="N10367" t="str">
        <f t="shared" si="453"/>
        <v>PO63000844</v>
      </c>
      <c r="O10367" t="e">
        <f>VLOOKUP(N10367,'1_คตง_ภาพรวม'!L10367:M10417,2,FALSE)</f>
        <v>#N/A</v>
      </c>
    </row>
    <row r="10368" spans="1:15" hidden="1">
      <c r="A10368" s="31" t="s">
        <v>9849</v>
      </c>
      <c r="B10368" s="31" t="s">
        <v>25114</v>
      </c>
      <c r="C10368" s="31" t="s">
        <v>25115</v>
      </c>
      <c r="D10368" s="32">
        <v>44330</v>
      </c>
      <c r="E10368" s="31" t="s">
        <v>25116</v>
      </c>
      <c r="F10368" s="31" t="s">
        <v>12612</v>
      </c>
      <c r="G10368" s="33">
        <v>-127200</v>
      </c>
      <c r="H10368" s="33">
        <v>-127200</v>
      </c>
      <c r="I10368" s="31" t="s">
        <v>9762</v>
      </c>
      <c r="J10368" s="31" t="s">
        <v>9763</v>
      </c>
      <c r="K10368" s="33">
        <v>-127200</v>
      </c>
      <c r="L10368" s="31" t="s">
        <v>9764</v>
      </c>
      <c r="M10368">
        <f t="shared" si="451"/>
        <v>15</v>
      </c>
      <c r="N10368" t="str">
        <f t="shared" si="453"/>
        <v>PO64000355</v>
      </c>
      <c r="O10368" t="e">
        <f>VLOOKUP(N10368,'1_คตง_ภาพรวม'!L10368:M10418,2,FALSE)</f>
        <v>#N/A</v>
      </c>
    </row>
    <row r="10369" spans="1:15" hidden="1">
      <c r="A10369" s="31" t="s">
        <v>9849</v>
      </c>
      <c r="B10369" s="31" t="s">
        <v>25114</v>
      </c>
      <c r="C10369" s="31" t="s">
        <v>25115</v>
      </c>
      <c r="D10369" s="32">
        <v>44330</v>
      </c>
      <c r="E10369" s="31" t="s">
        <v>25116</v>
      </c>
      <c r="F10369" s="31" t="s">
        <v>9875</v>
      </c>
      <c r="G10369" s="33">
        <v>127200</v>
      </c>
      <c r="H10369" s="33">
        <v>127200</v>
      </c>
      <c r="I10369" s="31" t="s">
        <v>9762</v>
      </c>
      <c r="J10369" s="31" t="s">
        <v>9763</v>
      </c>
      <c r="K10369" s="33">
        <v>127200</v>
      </c>
      <c r="L10369" s="31" t="s">
        <v>9764</v>
      </c>
      <c r="M10369">
        <f t="shared" si="451"/>
        <v>15</v>
      </c>
      <c r="N10369" t="str">
        <f t="shared" si="453"/>
        <v>PO64000355</v>
      </c>
      <c r="O10369" t="e">
        <f>VLOOKUP(N10369,'1_คตง_ภาพรวม'!L10369:M10419,2,FALSE)</f>
        <v>#N/A</v>
      </c>
    </row>
    <row r="10370" spans="1:15" hidden="1">
      <c r="A10370" s="31" t="s">
        <v>9849</v>
      </c>
      <c r="B10370" s="31" t="s">
        <v>25117</v>
      </c>
      <c r="C10370" s="31" t="s">
        <v>25118</v>
      </c>
      <c r="D10370" s="32">
        <v>44330</v>
      </c>
      <c r="E10370" s="31" t="s">
        <v>25119</v>
      </c>
      <c r="F10370" s="31" t="s">
        <v>12612</v>
      </c>
      <c r="G10370" s="33">
        <v>-1981099.38</v>
      </c>
      <c r="H10370" s="33">
        <v>-1981099.38</v>
      </c>
      <c r="I10370" s="31" t="s">
        <v>9762</v>
      </c>
      <c r="J10370" s="31" t="s">
        <v>9763</v>
      </c>
      <c r="K10370" s="33">
        <v>-1981099.38</v>
      </c>
      <c r="L10370" s="31" t="s">
        <v>9764</v>
      </c>
      <c r="M10370">
        <f t="shared" si="451"/>
        <v>15</v>
      </c>
      <c r="N10370" t="str">
        <f t="shared" si="453"/>
        <v>PO64000359</v>
      </c>
      <c r="O10370" t="e">
        <f>VLOOKUP(N10370,'1_คตง_ภาพรวม'!L10370:M10420,2,FALSE)</f>
        <v>#N/A</v>
      </c>
    </row>
    <row r="10371" spans="1:15" hidden="1">
      <c r="A10371" s="31" t="s">
        <v>9849</v>
      </c>
      <c r="B10371" s="31" t="s">
        <v>25117</v>
      </c>
      <c r="C10371" s="31" t="s">
        <v>25118</v>
      </c>
      <c r="D10371" s="32">
        <v>44330</v>
      </c>
      <c r="E10371" s="31" t="s">
        <v>25119</v>
      </c>
      <c r="F10371" s="31" t="s">
        <v>9875</v>
      </c>
      <c r="G10371" s="33">
        <v>1981099.38</v>
      </c>
      <c r="H10371" s="33">
        <v>1981099.38</v>
      </c>
      <c r="I10371" s="31" t="s">
        <v>9762</v>
      </c>
      <c r="J10371" s="31" t="s">
        <v>9763</v>
      </c>
      <c r="K10371" s="33">
        <v>1981099.38</v>
      </c>
      <c r="L10371" s="31" t="s">
        <v>9764</v>
      </c>
      <c r="M10371">
        <f t="shared" ref="M10371:M10434" si="454">FIND("PO",E10371)</f>
        <v>15</v>
      </c>
      <c r="N10371" t="str">
        <f t="shared" si="453"/>
        <v>PO64000359</v>
      </c>
      <c r="O10371" t="e">
        <f>VLOOKUP(N10371,'1_คตง_ภาพรวม'!L10371:M10421,2,FALSE)</f>
        <v>#N/A</v>
      </c>
    </row>
    <row r="10372" spans="1:15" hidden="1">
      <c r="A10372" s="31" t="s">
        <v>9849</v>
      </c>
      <c r="B10372" s="31" t="s">
        <v>25120</v>
      </c>
      <c r="C10372" s="31" t="s">
        <v>25121</v>
      </c>
      <c r="D10372" s="32">
        <v>44322</v>
      </c>
      <c r="E10372" s="31" t="s">
        <v>25122</v>
      </c>
      <c r="F10372" s="31" t="s">
        <v>12612</v>
      </c>
      <c r="G10372" s="33">
        <v>-141500.70000000001</v>
      </c>
      <c r="H10372" s="33">
        <v>-141500.70000000001</v>
      </c>
      <c r="I10372" s="31" t="s">
        <v>9762</v>
      </c>
      <c r="J10372" s="31" t="s">
        <v>9763</v>
      </c>
      <c r="K10372" s="33">
        <v>-141500.70000000001</v>
      </c>
      <c r="L10372" s="31" t="s">
        <v>9764</v>
      </c>
      <c r="M10372">
        <f t="shared" si="454"/>
        <v>15</v>
      </c>
      <c r="N10372" t="str">
        <f t="shared" si="453"/>
        <v>PO64000261</v>
      </c>
      <c r="O10372" t="e">
        <f>VLOOKUP(N10372,'1_คตง_ภาพรวม'!L10372:M10422,2,FALSE)</f>
        <v>#N/A</v>
      </c>
    </row>
    <row r="10373" spans="1:15" hidden="1">
      <c r="A10373" s="31" t="s">
        <v>9849</v>
      </c>
      <c r="B10373" s="31" t="s">
        <v>25120</v>
      </c>
      <c r="C10373" s="31" t="s">
        <v>25121</v>
      </c>
      <c r="D10373" s="32">
        <v>44322</v>
      </c>
      <c r="E10373" s="31" t="s">
        <v>25122</v>
      </c>
      <c r="F10373" s="31" t="s">
        <v>9875</v>
      </c>
      <c r="G10373" s="33">
        <v>141500.70000000001</v>
      </c>
      <c r="H10373" s="33">
        <v>141500.70000000001</v>
      </c>
      <c r="I10373" s="31" t="s">
        <v>9762</v>
      </c>
      <c r="J10373" s="31" t="s">
        <v>9763</v>
      </c>
      <c r="K10373" s="33">
        <v>141500.70000000001</v>
      </c>
      <c r="L10373" s="31" t="s">
        <v>9764</v>
      </c>
      <c r="M10373">
        <f t="shared" si="454"/>
        <v>15</v>
      </c>
      <c r="N10373" t="str">
        <f t="shared" si="453"/>
        <v>PO64000261</v>
      </c>
      <c r="O10373" t="e">
        <f>VLOOKUP(N10373,'1_คตง_ภาพรวม'!L10373:M10423,2,FALSE)</f>
        <v>#N/A</v>
      </c>
    </row>
    <row r="10374" spans="1:15" hidden="1">
      <c r="A10374" s="31" t="s">
        <v>9849</v>
      </c>
      <c r="B10374" s="31" t="s">
        <v>25123</v>
      </c>
      <c r="C10374" s="31" t="s">
        <v>25124</v>
      </c>
      <c r="D10374" s="32">
        <v>44322</v>
      </c>
      <c r="E10374" s="31" t="s">
        <v>25125</v>
      </c>
      <c r="F10374" s="31" t="s">
        <v>12612</v>
      </c>
      <c r="G10374" s="33">
        <v>-27472.5</v>
      </c>
      <c r="H10374" s="33">
        <v>-27472.5</v>
      </c>
      <c r="I10374" s="31" t="s">
        <v>9762</v>
      </c>
      <c r="J10374" s="31" t="s">
        <v>9763</v>
      </c>
      <c r="K10374" s="33">
        <v>-27472.5</v>
      </c>
      <c r="L10374" s="31" t="s">
        <v>9764</v>
      </c>
      <c r="M10374">
        <f t="shared" si="454"/>
        <v>15</v>
      </c>
      <c r="N10374" t="str">
        <f t="shared" si="453"/>
        <v>PO64000015</v>
      </c>
      <c r="O10374" t="e">
        <f>VLOOKUP(N10374,'1_คตง_ภาพรวม'!L10374:M10424,2,FALSE)</f>
        <v>#N/A</v>
      </c>
    </row>
    <row r="10375" spans="1:15" hidden="1">
      <c r="A10375" s="31" t="s">
        <v>9849</v>
      </c>
      <c r="B10375" s="31" t="s">
        <v>25123</v>
      </c>
      <c r="C10375" s="31" t="s">
        <v>25124</v>
      </c>
      <c r="D10375" s="32">
        <v>44322</v>
      </c>
      <c r="E10375" s="31" t="s">
        <v>25125</v>
      </c>
      <c r="F10375" s="31" t="s">
        <v>9875</v>
      </c>
      <c r="G10375" s="33">
        <v>27472.5</v>
      </c>
      <c r="H10375" s="33">
        <v>27472.5</v>
      </c>
      <c r="I10375" s="31" t="s">
        <v>9762</v>
      </c>
      <c r="J10375" s="31" t="s">
        <v>9763</v>
      </c>
      <c r="K10375" s="33">
        <v>27472.5</v>
      </c>
      <c r="L10375" s="31" t="s">
        <v>9764</v>
      </c>
      <c r="M10375">
        <f t="shared" si="454"/>
        <v>15</v>
      </c>
      <c r="N10375" t="str">
        <f t="shared" si="453"/>
        <v>PO64000015</v>
      </c>
      <c r="O10375" t="e">
        <f>VLOOKUP(N10375,'1_คตง_ภาพรวม'!L10375:M10425,2,FALSE)</f>
        <v>#N/A</v>
      </c>
    </row>
    <row r="10376" spans="1:15" hidden="1">
      <c r="A10376" s="31" t="s">
        <v>9849</v>
      </c>
      <c r="B10376" s="31" t="s">
        <v>25126</v>
      </c>
      <c r="C10376" s="31" t="s">
        <v>25127</v>
      </c>
      <c r="D10376" s="32">
        <v>44322</v>
      </c>
      <c r="E10376" s="31" t="s">
        <v>25128</v>
      </c>
      <c r="F10376" s="31" t="s">
        <v>12612</v>
      </c>
      <c r="G10376" s="33">
        <v>-15840</v>
      </c>
      <c r="H10376" s="33">
        <v>-15840</v>
      </c>
      <c r="I10376" s="31" t="s">
        <v>9762</v>
      </c>
      <c r="J10376" s="31" t="s">
        <v>9763</v>
      </c>
      <c r="K10376" s="33">
        <v>-15840</v>
      </c>
      <c r="L10376" s="31" t="s">
        <v>9764</v>
      </c>
      <c r="M10376">
        <f t="shared" si="454"/>
        <v>15</v>
      </c>
      <c r="N10376" t="str">
        <f t="shared" si="453"/>
        <v>PO64000392</v>
      </c>
      <c r="O10376" t="e">
        <f>VLOOKUP(N10376,'1_คตง_ภาพรวม'!L10376:M10426,2,FALSE)</f>
        <v>#N/A</v>
      </c>
    </row>
    <row r="10377" spans="1:15" hidden="1">
      <c r="A10377" s="31" t="s">
        <v>9849</v>
      </c>
      <c r="B10377" s="31" t="s">
        <v>25126</v>
      </c>
      <c r="C10377" s="31" t="s">
        <v>25127</v>
      </c>
      <c r="D10377" s="32">
        <v>44322</v>
      </c>
      <c r="E10377" s="31" t="s">
        <v>25128</v>
      </c>
      <c r="F10377" s="31" t="s">
        <v>9875</v>
      </c>
      <c r="G10377" s="33">
        <v>15840</v>
      </c>
      <c r="H10377" s="33">
        <v>15840</v>
      </c>
      <c r="I10377" s="31" t="s">
        <v>9762</v>
      </c>
      <c r="J10377" s="31" t="s">
        <v>9763</v>
      </c>
      <c r="K10377" s="33">
        <v>15840</v>
      </c>
      <c r="L10377" s="31" t="s">
        <v>9764</v>
      </c>
      <c r="M10377">
        <f t="shared" si="454"/>
        <v>15</v>
      </c>
      <c r="N10377" t="str">
        <f t="shared" si="453"/>
        <v>PO64000392</v>
      </c>
      <c r="O10377" t="e">
        <f>VLOOKUP(N10377,'1_คตง_ภาพรวม'!L10377:M10427,2,FALSE)</f>
        <v>#N/A</v>
      </c>
    </row>
    <row r="10378" spans="1:15" hidden="1">
      <c r="A10378" s="31" t="s">
        <v>9849</v>
      </c>
      <c r="B10378" s="31" t="s">
        <v>25129</v>
      </c>
      <c r="C10378" s="31" t="s">
        <v>25130</v>
      </c>
      <c r="D10378" s="32">
        <v>44322</v>
      </c>
      <c r="E10378" s="31" t="s">
        <v>25131</v>
      </c>
      <c r="F10378" s="31" t="s">
        <v>12612</v>
      </c>
      <c r="G10378" s="33">
        <v>-17820</v>
      </c>
      <c r="H10378" s="33">
        <v>-17820</v>
      </c>
      <c r="I10378" s="31" t="s">
        <v>9762</v>
      </c>
      <c r="J10378" s="31" t="s">
        <v>9763</v>
      </c>
      <c r="K10378" s="33">
        <v>-17820</v>
      </c>
      <c r="L10378" s="31" t="s">
        <v>9764</v>
      </c>
      <c r="M10378">
        <f t="shared" si="454"/>
        <v>15</v>
      </c>
      <c r="N10378" t="str">
        <f t="shared" si="453"/>
        <v>PO64000335</v>
      </c>
      <c r="O10378" t="e">
        <f>VLOOKUP(N10378,'1_คตง_ภาพรวม'!L10378:M10428,2,FALSE)</f>
        <v>#N/A</v>
      </c>
    </row>
    <row r="10379" spans="1:15" hidden="1">
      <c r="A10379" s="31" t="s">
        <v>9849</v>
      </c>
      <c r="B10379" s="31" t="s">
        <v>25129</v>
      </c>
      <c r="C10379" s="31" t="s">
        <v>25130</v>
      </c>
      <c r="D10379" s="32">
        <v>44322</v>
      </c>
      <c r="E10379" s="31" t="s">
        <v>25131</v>
      </c>
      <c r="F10379" s="31" t="s">
        <v>9875</v>
      </c>
      <c r="G10379" s="33">
        <v>17820</v>
      </c>
      <c r="H10379" s="33">
        <v>17820</v>
      </c>
      <c r="I10379" s="31" t="s">
        <v>9762</v>
      </c>
      <c r="J10379" s="31" t="s">
        <v>9763</v>
      </c>
      <c r="K10379" s="33">
        <v>17820</v>
      </c>
      <c r="L10379" s="31" t="s">
        <v>9764</v>
      </c>
      <c r="M10379">
        <f t="shared" si="454"/>
        <v>15</v>
      </c>
      <c r="N10379" t="str">
        <f t="shared" si="453"/>
        <v>PO64000335</v>
      </c>
      <c r="O10379" t="e">
        <f>VLOOKUP(N10379,'1_คตง_ภาพรวม'!L10379:M10429,2,FALSE)</f>
        <v>#N/A</v>
      </c>
    </row>
    <row r="10380" spans="1:15" hidden="1">
      <c r="A10380" s="31" t="s">
        <v>9849</v>
      </c>
      <c r="B10380" s="31" t="s">
        <v>25132</v>
      </c>
      <c r="C10380" s="31" t="s">
        <v>25133</v>
      </c>
      <c r="D10380" s="32">
        <v>44322</v>
      </c>
      <c r="E10380" s="31" t="s">
        <v>25134</v>
      </c>
      <c r="F10380" s="31" t="s">
        <v>12612</v>
      </c>
      <c r="G10380" s="33">
        <v>-31680</v>
      </c>
      <c r="H10380" s="33">
        <v>-31680</v>
      </c>
      <c r="I10380" s="31" t="s">
        <v>9762</v>
      </c>
      <c r="J10380" s="31" t="s">
        <v>9763</v>
      </c>
      <c r="K10380" s="33">
        <v>-31680</v>
      </c>
      <c r="L10380" s="31" t="s">
        <v>9764</v>
      </c>
      <c r="M10380">
        <f t="shared" si="454"/>
        <v>15</v>
      </c>
      <c r="N10380" t="str">
        <f t="shared" si="453"/>
        <v>PO64000388</v>
      </c>
      <c r="O10380" t="e">
        <f>VLOOKUP(N10380,'1_คตง_ภาพรวม'!L10380:M10430,2,FALSE)</f>
        <v>#N/A</v>
      </c>
    </row>
    <row r="10381" spans="1:15" hidden="1">
      <c r="A10381" s="31" t="s">
        <v>9849</v>
      </c>
      <c r="B10381" s="31" t="s">
        <v>25132</v>
      </c>
      <c r="C10381" s="31" t="s">
        <v>25133</v>
      </c>
      <c r="D10381" s="32">
        <v>44322</v>
      </c>
      <c r="E10381" s="31" t="s">
        <v>25134</v>
      </c>
      <c r="F10381" s="31" t="s">
        <v>9875</v>
      </c>
      <c r="G10381" s="33">
        <v>31680</v>
      </c>
      <c r="H10381" s="33">
        <v>31680</v>
      </c>
      <c r="I10381" s="31" t="s">
        <v>9762</v>
      </c>
      <c r="J10381" s="31" t="s">
        <v>9763</v>
      </c>
      <c r="K10381" s="33">
        <v>31680</v>
      </c>
      <c r="L10381" s="31" t="s">
        <v>9764</v>
      </c>
      <c r="M10381">
        <f t="shared" si="454"/>
        <v>15</v>
      </c>
      <c r="N10381" t="str">
        <f t="shared" si="453"/>
        <v>PO64000388</v>
      </c>
      <c r="O10381" t="e">
        <f>VLOOKUP(N10381,'1_คตง_ภาพรวม'!L10381:M10431,2,FALSE)</f>
        <v>#N/A</v>
      </c>
    </row>
    <row r="10382" spans="1:15" hidden="1">
      <c r="A10382" s="31" t="s">
        <v>9849</v>
      </c>
      <c r="B10382" s="31" t="s">
        <v>25135</v>
      </c>
      <c r="C10382" s="31" t="s">
        <v>25136</v>
      </c>
      <c r="D10382" s="32">
        <v>44322</v>
      </c>
      <c r="E10382" s="31" t="s">
        <v>25137</v>
      </c>
      <c r="F10382" s="31" t="s">
        <v>12612</v>
      </c>
      <c r="G10382" s="33">
        <v>-31680</v>
      </c>
      <c r="H10382" s="33">
        <v>-31680</v>
      </c>
      <c r="I10382" s="31" t="s">
        <v>9762</v>
      </c>
      <c r="J10382" s="31" t="s">
        <v>9763</v>
      </c>
      <c r="K10382" s="33">
        <v>-31680</v>
      </c>
      <c r="L10382" s="31" t="s">
        <v>9764</v>
      </c>
      <c r="M10382">
        <f t="shared" si="454"/>
        <v>15</v>
      </c>
      <c r="N10382" t="str">
        <f t="shared" si="453"/>
        <v>PO64000378</v>
      </c>
      <c r="O10382" t="e">
        <f>VLOOKUP(N10382,'1_คตง_ภาพรวม'!L10382:M10432,2,FALSE)</f>
        <v>#N/A</v>
      </c>
    </row>
    <row r="10383" spans="1:15" hidden="1">
      <c r="A10383" s="31" t="s">
        <v>9849</v>
      </c>
      <c r="B10383" s="31" t="s">
        <v>25135</v>
      </c>
      <c r="C10383" s="31" t="s">
        <v>25136</v>
      </c>
      <c r="D10383" s="32">
        <v>44322</v>
      </c>
      <c r="E10383" s="31" t="s">
        <v>25137</v>
      </c>
      <c r="F10383" s="31" t="s">
        <v>9875</v>
      </c>
      <c r="G10383" s="33">
        <v>31680</v>
      </c>
      <c r="H10383" s="33">
        <v>31680</v>
      </c>
      <c r="I10383" s="31" t="s">
        <v>9762</v>
      </c>
      <c r="J10383" s="31" t="s">
        <v>9763</v>
      </c>
      <c r="K10383" s="33">
        <v>31680</v>
      </c>
      <c r="L10383" s="31" t="s">
        <v>9764</v>
      </c>
      <c r="M10383">
        <f t="shared" si="454"/>
        <v>15</v>
      </c>
      <c r="N10383" t="str">
        <f t="shared" si="453"/>
        <v>PO64000378</v>
      </c>
      <c r="O10383" t="e">
        <f>VLOOKUP(N10383,'1_คตง_ภาพรวม'!L10383:M10433,2,FALSE)</f>
        <v>#N/A</v>
      </c>
    </row>
    <row r="10384" spans="1:15" hidden="1">
      <c r="A10384" s="31" t="s">
        <v>9849</v>
      </c>
      <c r="B10384" s="31" t="s">
        <v>25138</v>
      </c>
      <c r="C10384" s="31" t="s">
        <v>25139</v>
      </c>
      <c r="D10384" s="32">
        <v>44322</v>
      </c>
      <c r="E10384" s="31" t="s">
        <v>25140</v>
      </c>
      <c r="F10384" s="31" t="s">
        <v>12612</v>
      </c>
      <c r="G10384" s="33">
        <v>-26730</v>
      </c>
      <c r="H10384" s="33">
        <v>-26730</v>
      </c>
      <c r="I10384" s="31" t="s">
        <v>9762</v>
      </c>
      <c r="J10384" s="31" t="s">
        <v>9763</v>
      </c>
      <c r="K10384" s="33">
        <v>-26730</v>
      </c>
      <c r="L10384" s="31" t="s">
        <v>9764</v>
      </c>
      <c r="M10384">
        <f t="shared" si="454"/>
        <v>15</v>
      </c>
      <c r="N10384" t="str">
        <f t="shared" si="453"/>
        <v>PO64000369</v>
      </c>
      <c r="O10384" t="e">
        <f>VLOOKUP(N10384,'1_คตง_ภาพรวม'!L10384:M10434,2,FALSE)</f>
        <v>#N/A</v>
      </c>
    </row>
    <row r="10385" spans="1:15" hidden="1">
      <c r="A10385" s="31" t="s">
        <v>9849</v>
      </c>
      <c r="B10385" s="31" t="s">
        <v>25138</v>
      </c>
      <c r="C10385" s="31" t="s">
        <v>25139</v>
      </c>
      <c r="D10385" s="32">
        <v>44322</v>
      </c>
      <c r="E10385" s="31" t="s">
        <v>25140</v>
      </c>
      <c r="F10385" s="31" t="s">
        <v>9875</v>
      </c>
      <c r="G10385" s="33">
        <v>26730</v>
      </c>
      <c r="H10385" s="33">
        <v>26730</v>
      </c>
      <c r="I10385" s="31" t="s">
        <v>9762</v>
      </c>
      <c r="J10385" s="31" t="s">
        <v>9763</v>
      </c>
      <c r="K10385" s="33">
        <v>26730</v>
      </c>
      <c r="L10385" s="31" t="s">
        <v>9764</v>
      </c>
      <c r="M10385">
        <f t="shared" si="454"/>
        <v>15</v>
      </c>
      <c r="N10385" t="str">
        <f t="shared" si="453"/>
        <v>PO64000369</v>
      </c>
      <c r="O10385" t="e">
        <f>VLOOKUP(N10385,'1_คตง_ภาพรวม'!L10385:M10435,2,FALSE)</f>
        <v>#N/A</v>
      </c>
    </row>
    <row r="10386" spans="1:15" hidden="1">
      <c r="A10386" s="31" t="s">
        <v>9849</v>
      </c>
      <c r="B10386" s="31" t="s">
        <v>25141</v>
      </c>
      <c r="C10386" s="31" t="s">
        <v>25142</v>
      </c>
      <c r="D10386" s="32">
        <v>44322</v>
      </c>
      <c r="E10386" s="31" t="s">
        <v>25143</v>
      </c>
      <c r="F10386" s="31" t="s">
        <v>12612</v>
      </c>
      <c r="G10386" s="33">
        <v>-19800</v>
      </c>
      <c r="H10386" s="33">
        <v>-19800</v>
      </c>
      <c r="I10386" s="31" t="s">
        <v>9762</v>
      </c>
      <c r="J10386" s="31" t="s">
        <v>9763</v>
      </c>
      <c r="K10386" s="33">
        <v>-19800</v>
      </c>
      <c r="L10386" s="31" t="s">
        <v>9764</v>
      </c>
      <c r="M10386">
        <f t="shared" si="454"/>
        <v>15</v>
      </c>
      <c r="N10386" t="str">
        <f t="shared" si="453"/>
        <v>PO64000414</v>
      </c>
      <c r="O10386" t="e">
        <f>VLOOKUP(N10386,'1_คตง_ภาพรวม'!L10386:M10436,2,FALSE)</f>
        <v>#N/A</v>
      </c>
    </row>
    <row r="10387" spans="1:15" hidden="1">
      <c r="A10387" s="31" t="s">
        <v>9849</v>
      </c>
      <c r="B10387" s="31" t="s">
        <v>25141</v>
      </c>
      <c r="C10387" s="31" t="s">
        <v>25142</v>
      </c>
      <c r="D10387" s="32">
        <v>44322</v>
      </c>
      <c r="E10387" s="31" t="s">
        <v>25143</v>
      </c>
      <c r="F10387" s="31" t="s">
        <v>9875</v>
      </c>
      <c r="G10387" s="33">
        <v>19800</v>
      </c>
      <c r="H10387" s="33">
        <v>19800</v>
      </c>
      <c r="I10387" s="31" t="s">
        <v>9762</v>
      </c>
      <c r="J10387" s="31" t="s">
        <v>9763</v>
      </c>
      <c r="K10387" s="33">
        <v>19800</v>
      </c>
      <c r="L10387" s="31" t="s">
        <v>9764</v>
      </c>
      <c r="M10387">
        <f t="shared" si="454"/>
        <v>15</v>
      </c>
      <c r="N10387" t="str">
        <f t="shared" si="453"/>
        <v>PO64000414</v>
      </c>
      <c r="O10387" t="e">
        <f>VLOOKUP(N10387,'1_คตง_ภาพรวม'!L10387:M10437,2,FALSE)</f>
        <v>#N/A</v>
      </c>
    </row>
    <row r="10388" spans="1:15" hidden="1">
      <c r="A10388" s="31" t="s">
        <v>9849</v>
      </c>
      <c r="B10388" s="31" t="s">
        <v>25144</v>
      </c>
      <c r="C10388" s="31" t="s">
        <v>25145</v>
      </c>
      <c r="D10388" s="32">
        <v>44322</v>
      </c>
      <c r="E10388" s="31" t="s">
        <v>25146</v>
      </c>
      <c r="F10388" s="31" t="s">
        <v>12612</v>
      </c>
      <c r="G10388" s="33">
        <v>-21780</v>
      </c>
      <c r="H10388" s="33">
        <v>-21780</v>
      </c>
      <c r="I10388" s="31" t="s">
        <v>9762</v>
      </c>
      <c r="J10388" s="31" t="s">
        <v>9763</v>
      </c>
      <c r="K10388" s="33">
        <v>-21780</v>
      </c>
      <c r="L10388" s="31" t="s">
        <v>9764</v>
      </c>
      <c r="M10388">
        <f t="shared" si="454"/>
        <v>15</v>
      </c>
      <c r="N10388" t="str">
        <f t="shared" si="453"/>
        <v>PO64000368</v>
      </c>
      <c r="O10388" t="e">
        <f>VLOOKUP(N10388,'1_คตง_ภาพรวม'!L10388:M10438,2,FALSE)</f>
        <v>#N/A</v>
      </c>
    </row>
    <row r="10389" spans="1:15" hidden="1">
      <c r="A10389" s="31" t="s">
        <v>9849</v>
      </c>
      <c r="B10389" s="31" t="s">
        <v>25144</v>
      </c>
      <c r="C10389" s="31" t="s">
        <v>25145</v>
      </c>
      <c r="D10389" s="32">
        <v>44322</v>
      </c>
      <c r="E10389" s="31" t="s">
        <v>25146</v>
      </c>
      <c r="F10389" s="31" t="s">
        <v>9875</v>
      </c>
      <c r="G10389" s="33">
        <v>21780</v>
      </c>
      <c r="H10389" s="33">
        <v>21780</v>
      </c>
      <c r="I10389" s="31" t="s">
        <v>9762</v>
      </c>
      <c r="J10389" s="31" t="s">
        <v>9763</v>
      </c>
      <c r="K10389" s="33">
        <v>21780</v>
      </c>
      <c r="L10389" s="31" t="s">
        <v>9764</v>
      </c>
      <c r="M10389">
        <f t="shared" si="454"/>
        <v>15</v>
      </c>
      <c r="N10389" t="str">
        <f t="shared" si="453"/>
        <v>PO64000368</v>
      </c>
      <c r="O10389" t="e">
        <f>VLOOKUP(N10389,'1_คตง_ภาพรวม'!L10389:M10439,2,FALSE)</f>
        <v>#N/A</v>
      </c>
    </row>
    <row r="10390" spans="1:15" hidden="1">
      <c r="A10390" s="31" t="s">
        <v>9849</v>
      </c>
      <c r="B10390" s="31" t="s">
        <v>25147</v>
      </c>
      <c r="C10390" s="31" t="s">
        <v>25148</v>
      </c>
      <c r="D10390" s="32">
        <v>44322</v>
      </c>
      <c r="E10390" s="31" t="s">
        <v>25149</v>
      </c>
      <c r="F10390" s="31" t="s">
        <v>12612</v>
      </c>
      <c r="G10390" s="33">
        <v>-25740</v>
      </c>
      <c r="H10390" s="33">
        <v>-25740</v>
      </c>
      <c r="I10390" s="31" t="s">
        <v>9762</v>
      </c>
      <c r="J10390" s="31" t="s">
        <v>9763</v>
      </c>
      <c r="K10390" s="33">
        <v>-25740</v>
      </c>
      <c r="L10390" s="31" t="s">
        <v>9764</v>
      </c>
      <c r="M10390">
        <f t="shared" si="454"/>
        <v>15</v>
      </c>
      <c r="N10390" t="str">
        <f t="shared" si="453"/>
        <v>PO64000334</v>
      </c>
      <c r="O10390" t="e">
        <f>VLOOKUP(N10390,'1_คตง_ภาพรวม'!L10390:M10440,2,FALSE)</f>
        <v>#N/A</v>
      </c>
    </row>
    <row r="10391" spans="1:15" hidden="1">
      <c r="A10391" s="31" t="s">
        <v>9849</v>
      </c>
      <c r="B10391" s="31" t="s">
        <v>25147</v>
      </c>
      <c r="C10391" s="31" t="s">
        <v>25148</v>
      </c>
      <c r="D10391" s="32">
        <v>44322</v>
      </c>
      <c r="E10391" s="31" t="s">
        <v>25149</v>
      </c>
      <c r="F10391" s="31" t="s">
        <v>9875</v>
      </c>
      <c r="G10391" s="33">
        <v>25740</v>
      </c>
      <c r="H10391" s="33">
        <v>25740</v>
      </c>
      <c r="I10391" s="31" t="s">
        <v>9762</v>
      </c>
      <c r="J10391" s="31" t="s">
        <v>9763</v>
      </c>
      <c r="K10391" s="33">
        <v>25740</v>
      </c>
      <c r="L10391" s="31" t="s">
        <v>9764</v>
      </c>
      <c r="M10391">
        <f t="shared" si="454"/>
        <v>15</v>
      </c>
      <c r="N10391" t="str">
        <f t="shared" si="453"/>
        <v>PO64000334</v>
      </c>
      <c r="O10391" t="e">
        <f>VLOOKUP(N10391,'1_คตง_ภาพรวม'!L10391:M10441,2,FALSE)</f>
        <v>#N/A</v>
      </c>
    </row>
    <row r="10392" spans="1:15" hidden="1">
      <c r="A10392" s="31" t="s">
        <v>9849</v>
      </c>
      <c r="B10392" s="31" t="s">
        <v>25150</v>
      </c>
      <c r="C10392" s="31" t="s">
        <v>25151</v>
      </c>
      <c r="D10392" s="32">
        <v>44322</v>
      </c>
      <c r="E10392" s="31" t="s">
        <v>25152</v>
      </c>
      <c r="F10392" s="31" t="s">
        <v>12612</v>
      </c>
      <c r="G10392" s="33">
        <v>-26730</v>
      </c>
      <c r="H10392" s="33">
        <v>-26730</v>
      </c>
      <c r="I10392" s="31" t="s">
        <v>9762</v>
      </c>
      <c r="J10392" s="31" t="s">
        <v>9763</v>
      </c>
      <c r="K10392" s="33">
        <v>-26730</v>
      </c>
      <c r="L10392" s="31" t="s">
        <v>9764</v>
      </c>
      <c r="M10392">
        <f t="shared" si="454"/>
        <v>15</v>
      </c>
      <c r="N10392" t="str">
        <f t="shared" si="453"/>
        <v>PO64000333</v>
      </c>
      <c r="O10392" t="e">
        <f>VLOOKUP(N10392,'1_คตง_ภาพรวม'!L10392:M10442,2,FALSE)</f>
        <v>#N/A</v>
      </c>
    </row>
    <row r="10393" spans="1:15" hidden="1">
      <c r="A10393" s="31" t="s">
        <v>9849</v>
      </c>
      <c r="B10393" s="31" t="s">
        <v>25150</v>
      </c>
      <c r="C10393" s="31" t="s">
        <v>25151</v>
      </c>
      <c r="D10393" s="32">
        <v>44322</v>
      </c>
      <c r="E10393" s="31" t="s">
        <v>25152</v>
      </c>
      <c r="F10393" s="31" t="s">
        <v>9875</v>
      </c>
      <c r="G10393" s="33">
        <v>26730</v>
      </c>
      <c r="H10393" s="33">
        <v>26730</v>
      </c>
      <c r="I10393" s="31" t="s">
        <v>9762</v>
      </c>
      <c r="J10393" s="31" t="s">
        <v>9763</v>
      </c>
      <c r="K10393" s="33">
        <v>26730</v>
      </c>
      <c r="L10393" s="31" t="s">
        <v>9764</v>
      </c>
      <c r="M10393">
        <f t="shared" si="454"/>
        <v>15</v>
      </c>
      <c r="N10393" t="str">
        <f t="shared" si="453"/>
        <v>PO64000333</v>
      </c>
      <c r="O10393" t="e">
        <f>VLOOKUP(N10393,'1_คตง_ภาพรวม'!L10393:M10443,2,FALSE)</f>
        <v>#N/A</v>
      </c>
    </row>
    <row r="10394" spans="1:15" hidden="1">
      <c r="A10394" s="31" t="s">
        <v>9849</v>
      </c>
      <c r="B10394" s="31" t="s">
        <v>25153</v>
      </c>
      <c r="C10394" s="31" t="s">
        <v>25154</v>
      </c>
      <c r="D10394" s="32">
        <v>44322</v>
      </c>
      <c r="E10394" s="31" t="s">
        <v>25155</v>
      </c>
      <c r="F10394" s="31" t="s">
        <v>12612</v>
      </c>
      <c r="G10394" s="33">
        <v>-27720</v>
      </c>
      <c r="H10394" s="33">
        <v>-27720</v>
      </c>
      <c r="I10394" s="31" t="s">
        <v>9762</v>
      </c>
      <c r="J10394" s="31" t="s">
        <v>9763</v>
      </c>
      <c r="K10394" s="33">
        <v>-27720</v>
      </c>
      <c r="L10394" s="31" t="s">
        <v>9764</v>
      </c>
      <c r="M10394">
        <f t="shared" si="454"/>
        <v>15</v>
      </c>
      <c r="N10394" t="str">
        <f t="shared" si="453"/>
        <v>PO64000332</v>
      </c>
      <c r="O10394" t="e">
        <f>VLOOKUP(N10394,'1_คตง_ภาพรวม'!L10394:M10444,2,FALSE)</f>
        <v>#N/A</v>
      </c>
    </row>
    <row r="10395" spans="1:15" hidden="1">
      <c r="A10395" s="31" t="s">
        <v>9849</v>
      </c>
      <c r="B10395" s="31" t="s">
        <v>25153</v>
      </c>
      <c r="C10395" s="31" t="s">
        <v>25154</v>
      </c>
      <c r="D10395" s="32">
        <v>44322</v>
      </c>
      <c r="E10395" s="31" t="s">
        <v>25155</v>
      </c>
      <c r="F10395" s="31" t="s">
        <v>9875</v>
      </c>
      <c r="G10395" s="33">
        <v>27720</v>
      </c>
      <c r="H10395" s="33">
        <v>27720</v>
      </c>
      <c r="I10395" s="31" t="s">
        <v>9762</v>
      </c>
      <c r="J10395" s="31" t="s">
        <v>9763</v>
      </c>
      <c r="K10395" s="33">
        <v>27720</v>
      </c>
      <c r="L10395" s="31" t="s">
        <v>9764</v>
      </c>
      <c r="M10395">
        <f t="shared" si="454"/>
        <v>15</v>
      </c>
      <c r="N10395" t="str">
        <f t="shared" si="453"/>
        <v>PO64000332</v>
      </c>
      <c r="O10395" t="e">
        <f>VLOOKUP(N10395,'1_คตง_ภาพรวม'!L10395:M10445,2,FALSE)</f>
        <v>#N/A</v>
      </c>
    </row>
    <row r="10396" spans="1:15" hidden="1">
      <c r="A10396" s="31" t="s">
        <v>9849</v>
      </c>
      <c r="B10396" s="31" t="s">
        <v>25156</v>
      </c>
      <c r="C10396" s="31" t="s">
        <v>25157</v>
      </c>
      <c r="D10396" s="32">
        <v>44323</v>
      </c>
      <c r="E10396" s="31" t="s">
        <v>25158</v>
      </c>
      <c r="F10396" s="31" t="s">
        <v>12612</v>
      </c>
      <c r="G10396" s="33">
        <v>-27500</v>
      </c>
      <c r="H10396" s="33">
        <v>-27500</v>
      </c>
      <c r="I10396" s="31" t="s">
        <v>9762</v>
      </c>
      <c r="J10396" s="31" t="s">
        <v>9763</v>
      </c>
      <c r="K10396" s="33">
        <v>-27500</v>
      </c>
      <c r="L10396" s="31" t="s">
        <v>9764</v>
      </c>
      <c r="M10396" t="e">
        <f t="shared" si="454"/>
        <v>#VALUE!</v>
      </c>
    </row>
    <row r="10397" spans="1:15" hidden="1">
      <c r="A10397" s="31" t="s">
        <v>9849</v>
      </c>
      <c r="B10397" s="31" t="s">
        <v>25156</v>
      </c>
      <c r="C10397" s="31" t="s">
        <v>25157</v>
      </c>
      <c r="D10397" s="32">
        <v>44323</v>
      </c>
      <c r="E10397" s="31" t="s">
        <v>25158</v>
      </c>
      <c r="F10397" s="31" t="s">
        <v>19081</v>
      </c>
      <c r="G10397" s="33">
        <v>27500</v>
      </c>
      <c r="H10397" s="33">
        <v>27500</v>
      </c>
      <c r="I10397" s="31" t="s">
        <v>9762</v>
      </c>
      <c r="J10397" s="31" t="s">
        <v>9763</v>
      </c>
      <c r="K10397" s="33">
        <v>27500</v>
      </c>
      <c r="L10397" s="31" t="s">
        <v>9764</v>
      </c>
      <c r="M10397" t="e">
        <f t="shared" si="454"/>
        <v>#VALUE!</v>
      </c>
    </row>
    <row r="10398" spans="1:15" hidden="1">
      <c r="A10398" s="31" t="s">
        <v>9757</v>
      </c>
      <c r="B10398" s="31" t="s">
        <v>25159</v>
      </c>
      <c r="C10398" s="31" t="s">
        <v>25160</v>
      </c>
      <c r="D10398" s="32">
        <v>44322</v>
      </c>
      <c r="E10398" s="31" t="s">
        <v>25161</v>
      </c>
      <c r="F10398" s="31" t="s">
        <v>9871</v>
      </c>
      <c r="G10398" s="33">
        <v>-30000000</v>
      </c>
      <c r="H10398" s="33">
        <v>-30000000</v>
      </c>
      <c r="I10398" s="31" t="s">
        <v>9762</v>
      </c>
      <c r="J10398" s="31" t="s">
        <v>9763</v>
      </c>
      <c r="K10398" s="33">
        <v>-30000000</v>
      </c>
      <c r="L10398" s="31" t="s">
        <v>9764</v>
      </c>
      <c r="M10398" t="e">
        <f t="shared" si="454"/>
        <v>#VALUE!</v>
      </c>
    </row>
    <row r="10399" spans="1:15" hidden="1">
      <c r="A10399" s="31" t="s">
        <v>9757</v>
      </c>
      <c r="B10399" s="31" t="s">
        <v>25159</v>
      </c>
      <c r="C10399" s="31" t="s">
        <v>25160</v>
      </c>
      <c r="D10399" s="32">
        <v>44322</v>
      </c>
      <c r="E10399" s="31" t="s">
        <v>25161</v>
      </c>
      <c r="F10399" s="31" t="s">
        <v>10067</v>
      </c>
      <c r="G10399" s="33">
        <v>30000000</v>
      </c>
      <c r="H10399" s="33">
        <v>30000000</v>
      </c>
      <c r="I10399" s="31" t="s">
        <v>9762</v>
      </c>
      <c r="J10399" s="31" t="s">
        <v>9763</v>
      </c>
      <c r="K10399" s="33">
        <v>30000000</v>
      </c>
      <c r="L10399" s="31" t="s">
        <v>9764</v>
      </c>
      <c r="M10399" t="e">
        <f t="shared" si="454"/>
        <v>#VALUE!</v>
      </c>
    </row>
    <row r="10400" spans="1:15" hidden="1">
      <c r="A10400" s="31" t="s">
        <v>9849</v>
      </c>
      <c r="B10400" s="31" t="s">
        <v>25162</v>
      </c>
      <c r="C10400" s="31" t="s">
        <v>25163</v>
      </c>
      <c r="D10400" s="32">
        <v>44330</v>
      </c>
      <c r="E10400" s="31" t="s">
        <v>25164</v>
      </c>
      <c r="F10400" s="31" t="s">
        <v>12612</v>
      </c>
      <c r="G10400" s="33">
        <v>-529009.35</v>
      </c>
      <c r="H10400" s="33">
        <v>-529009.35</v>
      </c>
      <c r="I10400" s="31" t="s">
        <v>9762</v>
      </c>
      <c r="J10400" s="31" t="s">
        <v>9763</v>
      </c>
      <c r="K10400" s="33">
        <v>-529009.35</v>
      </c>
      <c r="L10400" s="31" t="s">
        <v>9764</v>
      </c>
      <c r="M10400">
        <f t="shared" si="454"/>
        <v>15</v>
      </c>
      <c r="N10400" t="str">
        <f t="shared" ref="N10400:N10415" si="455">MID(E10400,M10400,10)</f>
        <v>PO64000296</v>
      </c>
      <c r="O10400" t="e">
        <f>VLOOKUP(N10400,'1_คตง_ภาพรวม'!L10400:M10450,2,FALSE)</f>
        <v>#N/A</v>
      </c>
    </row>
    <row r="10401" spans="1:15" hidden="1">
      <c r="A10401" s="31" t="s">
        <v>9849</v>
      </c>
      <c r="B10401" s="31" t="s">
        <v>25162</v>
      </c>
      <c r="C10401" s="31" t="s">
        <v>25163</v>
      </c>
      <c r="D10401" s="32">
        <v>44330</v>
      </c>
      <c r="E10401" s="31" t="s">
        <v>25164</v>
      </c>
      <c r="F10401" s="31" t="s">
        <v>9875</v>
      </c>
      <c r="G10401" s="33">
        <v>529009.35</v>
      </c>
      <c r="H10401" s="33">
        <v>529009.35</v>
      </c>
      <c r="I10401" s="31" t="s">
        <v>9762</v>
      </c>
      <c r="J10401" s="31" t="s">
        <v>9763</v>
      </c>
      <c r="K10401" s="33">
        <v>529009.35</v>
      </c>
      <c r="L10401" s="31" t="s">
        <v>9764</v>
      </c>
      <c r="M10401">
        <f t="shared" si="454"/>
        <v>15</v>
      </c>
      <c r="N10401" t="str">
        <f t="shared" si="455"/>
        <v>PO64000296</v>
      </c>
      <c r="O10401" t="e">
        <f>VLOOKUP(N10401,'1_คตง_ภาพรวม'!L10401:M10451,2,FALSE)</f>
        <v>#N/A</v>
      </c>
    </row>
    <row r="10402" spans="1:15" hidden="1">
      <c r="A10402" s="31" t="s">
        <v>9849</v>
      </c>
      <c r="B10402" s="31" t="s">
        <v>25165</v>
      </c>
      <c r="C10402" s="31" t="s">
        <v>25166</v>
      </c>
      <c r="D10402" s="32">
        <v>44330</v>
      </c>
      <c r="E10402" s="31" t="s">
        <v>25167</v>
      </c>
      <c r="F10402" s="31" t="s">
        <v>12612</v>
      </c>
      <c r="G10402" s="33">
        <v>-161660.6</v>
      </c>
      <c r="H10402" s="33">
        <v>-161660.6</v>
      </c>
      <c r="I10402" s="31" t="s">
        <v>9762</v>
      </c>
      <c r="J10402" s="31" t="s">
        <v>9763</v>
      </c>
      <c r="K10402" s="33">
        <v>-161660.6</v>
      </c>
      <c r="L10402" s="31" t="s">
        <v>9764</v>
      </c>
      <c r="M10402">
        <f t="shared" si="454"/>
        <v>15</v>
      </c>
      <c r="N10402" t="str">
        <f t="shared" si="455"/>
        <v>PO64000230</v>
      </c>
      <c r="O10402" t="e">
        <f>VLOOKUP(N10402,'1_คตง_ภาพรวม'!L10402:M10452,2,FALSE)</f>
        <v>#N/A</v>
      </c>
    </row>
    <row r="10403" spans="1:15" hidden="1">
      <c r="A10403" s="31" t="s">
        <v>9849</v>
      </c>
      <c r="B10403" s="31" t="s">
        <v>25165</v>
      </c>
      <c r="C10403" s="31" t="s">
        <v>25166</v>
      </c>
      <c r="D10403" s="32">
        <v>44330</v>
      </c>
      <c r="E10403" s="31" t="s">
        <v>25167</v>
      </c>
      <c r="F10403" s="31" t="s">
        <v>9875</v>
      </c>
      <c r="G10403" s="33">
        <v>161660.6</v>
      </c>
      <c r="H10403" s="33">
        <v>161660.6</v>
      </c>
      <c r="I10403" s="31" t="s">
        <v>9762</v>
      </c>
      <c r="J10403" s="31" t="s">
        <v>9763</v>
      </c>
      <c r="K10403" s="33">
        <v>161660.6</v>
      </c>
      <c r="L10403" s="31" t="s">
        <v>9764</v>
      </c>
      <c r="M10403">
        <f t="shared" si="454"/>
        <v>15</v>
      </c>
      <c r="N10403" t="str">
        <f t="shared" si="455"/>
        <v>PO64000230</v>
      </c>
      <c r="O10403" t="e">
        <f>VLOOKUP(N10403,'1_คตง_ภาพรวม'!L10403:M10453,2,FALSE)</f>
        <v>#N/A</v>
      </c>
    </row>
    <row r="10404" spans="1:15" hidden="1">
      <c r="A10404" s="31" t="s">
        <v>9849</v>
      </c>
      <c r="B10404" s="31" t="s">
        <v>25168</v>
      </c>
      <c r="C10404" s="31" t="s">
        <v>25169</v>
      </c>
      <c r="D10404" s="32">
        <v>44330</v>
      </c>
      <c r="E10404" s="31" t="s">
        <v>25170</v>
      </c>
      <c r="F10404" s="31" t="s">
        <v>12612</v>
      </c>
      <c r="G10404" s="33">
        <v>-349800</v>
      </c>
      <c r="H10404" s="33">
        <v>-349800</v>
      </c>
      <c r="I10404" s="31" t="s">
        <v>9762</v>
      </c>
      <c r="J10404" s="31" t="s">
        <v>9763</v>
      </c>
      <c r="K10404" s="33">
        <v>-349800</v>
      </c>
      <c r="L10404" s="31" t="s">
        <v>9764</v>
      </c>
      <c r="M10404">
        <f t="shared" si="454"/>
        <v>15</v>
      </c>
      <c r="N10404" t="str">
        <f t="shared" si="455"/>
        <v>PO64000299</v>
      </c>
      <c r="O10404" t="e">
        <f>VLOOKUP(N10404,'1_คตง_ภาพรวม'!L10404:M10454,2,FALSE)</f>
        <v>#N/A</v>
      </c>
    </row>
    <row r="10405" spans="1:15" hidden="1">
      <c r="A10405" s="31" t="s">
        <v>9849</v>
      </c>
      <c r="B10405" s="31" t="s">
        <v>25168</v>
      </c>
      <c r="C10405" s="31" t="s">
        <v>25169</v>
      </c>
      <c r="D10405" s="32">
        <v>44330</v>
      </c>
      <c r="E10405" s="31" t="s">
        <v>25170</v>
      </c>
      <c r="F10405" s="31" t="s">
        <v>9875</v>
      </c>
      <c r="G10405" s="33">
        <v>349800</v>
      </c>
      <c r="H10405" s="33">
        <v>349800</v>
      </c>
      <c r="I10405" s="31" t="s">
        <v>9762</v>
      </c>
      <c r="J10405" s="31" t="s">
        <v>9763</v>
      </c>
      <c r="K10405" s="33">
        <v>349800</v>
      </c>
      <c r="L10405" s="31" t="s">
        <v>9764</v>
      </c>
      <c r="M10405">
        <f t="shared" si="454"/>
        <v>15</v>
      </c>
      <c r="N10405" t="str">
        <f t="shared" si="455"/>
        <v>PO64000299</v>
      </c>
      <c r="O10405" t="e">
        <f>VLOOKUP(N10405,'1_คตง_ภาพรวม'!L10405:M10455,2,FALSE)</f>
        <v>#N/A</v>
      </c>
    </row>
    <row r="10406" spans="1:15" hidden="1">
      <c r="A10406" s="31" t="s">
        <v>9849</v>
      </c>
      <c r="B10406" s="31" t="s">
        <v>25171</v>
      </c>
      <c r="C10406" s="31" t="s">
        <v>25172</v>
      </c>
      <c r="D10406" s="32">
        <v>44330</v>
      </c>
      <c r="E10406" s="31" t="s">
        <v>25173</v>
      </c>
      <c r="F10406" s="31" t="s">
        <v>12612</v>
      </c>
      <c r="G10406" s="33">
        <v>-240620</v>
      </c>
      <c r="H10406" s="33">
        <v>-240620</v>
      </c>
      <c r="I10406" s="31" t="s">
        <v>9762</v>
      </c>
      <c r="J10406" s="31" t="s">
        <v>9763</v>
      </c>
      <c r="K10406" s="33">
        <v>-240620</v>
      </c>
      <c r="L10406" s="31" t="s">
        <v>9764</v>
      </c>
      <c r="M10406">
        <f t="shared" si="454"/>
        <v>15</v>
      </c>
      <c r="N10406" t="str">
        <f t="shared" si="455"/>
        <v>PO64000323</v>
      </c>
      <c r="O10406" t="e">
        <f>VLOOKUP(N10406,'1_คตง_ภาพรวม'!L10406:M10456,2,FALSE)</f>
        <v>#N/A</v>
      </c>
    </row>
    <row r="10407" spans="1:15" hidden="1">
      <c r="A10407" s="31" t="s">
        <v>9849</v>
      </c>
      <c r="B10407" s="31" t="s">
        <v>25171</v>
      </c>
      <c r="C10407" s="31" t="s">
        <v>25172</v>
      </c>
      <c r="D10407" s="32">
        <v>44330</v>
      </c>
      <c r="E10407" s="31" t="s">
        <v>25173</v>
      </c>
      <c r="F10407" s="31" t="s">
        <v>9875</v>
      </c>
      <c r="G10407" s="33">
        <v>240620</v>
      </c>
      <c r="H10407" s="33">
        <v>240620</v>
      </c>
      <c r="I10407" s="31" t="s">
        <v>9762</v>
      </c>
      <c r="J10407" s="31" t="s">
        <v>9763</v>
      </c>
      <c r="K10407" s="33">
        <v>240620</v>
      </c>
      <c r="L10407" s="31" t="s">
        <v>9764</v>
      </c>
      <c r="M10407">
        <f t="shared" si="454"/>
        <v>15</v>
      </c>
      <c r="N10407" t="str">
        <f t="shared" si="455"/>
        <v>PO64000323</v>
      </c>
      <c r="O10407" t="e">
        <f>VLOOKUP(N10407,'1_คตง_ภาพรวม'!L10407:M10457,2,FALSE)</f>
        <v>#N/A</v>
      </c>
    </row>
    <row r="10408" spans="1:15" hidden="1">
      <c r="A10408" s="31" t="s">
        <v>9849</v>
      </c>
      <c r="B10408" s="31" t="s">
        <v>25174</v>
      </c>
      <c r="C10408" s="31" t="s">
        <v>25175</v>
      </c>
      <c r="D10408" s="32">
        <v>44330</v>
      </c>
      <c r="E10408" s="31" t="s">
        <v>25176</v>
      </c>
      <c r="F10408" s="31" t="s">
        <v>12612</v>
      </c>
      <c r="G10408" s="33">
        <v>-40261.620000000003</v>
      </c>
      <c r="H10408" s="33">
        <v>-40261.620000000003</v>
      </c>
      <c r="I10408" s="31" t="s">
        <v>9762</v>
      </c>
      <c r="J10408" s="31" t="s">
        <v>9763</v>
      </c>
      <c r="K10408" s="33">
        <v>-40261.620000000003</v>
      </c>
      <c r="L10408" s="31" t="s">
        <v>9764</v>
      </c>
      <c r="M10408">
        <f t="shared" si="454"/>
        <v>15</v>
      </c>
      <c r="N10408" t="str">
        <f t="shared" si="455"/>
        <v>PO64000184</v>
      </c>
      <c r="O10408" t="e">
        <f>VLOOKUP(N10408,'1_คตง_ภาพรวม'!L10408:M10458,2,FALSE)</f>
        <v>#N/A</v>
      </c>
    </row>
    <row r="10409" spans="1:15" hidden="1">
      <c r="A10409" s="31" t="s">
        <v>9849</v>
      </c>
      <c r="B10409" s="31" t="s">
        <v>25174</v>
      </c>
      <c r="C10409" s="31" t="s">
        <v>25175</v>
      </c>
      <c r="D10409" s="32">
        <v>44330</v>
      </c>
      <c r="E10409" s="31" t="s">
        <v>25176</v>
      </c>
      <c r="F10409" s="31" t="s">
        <v>9875</v>
      </c>
      <c r="G10409" s="33">
        <v>40261.620000000003</v>
      </c>
      <c r="H10409" s="33">
        <v>40261.620000000003</v>
      </c>
      <c r="I10409" s="31" t="s">
        <v>9762</v>
      </c>
      <c r="J10409" s="31" t="s">
        <v>9763</v>
      </c>
      <c r="K10409" s="33">
        <v>40261.620000000003</v>
      </c>
      <c r="L10409" s="31" t="s">
        <v>9764</v>
      </c>
      <c r="M10409">
        <f t="shared" si="454"/>
        <v>15</v>
      </c>
      <c r="N10409" t="str">
        <f t="shared" si="455"/>
        <v>PO64000184</v>
      </c>
      <c r="O10409" t="e">
        <f>VLOOKUP(N10409,'1_คตง_ภาพรวม'!L10409:M10459,2,FALSE)</f>
        <v>#N/A</v>
      </c>
    </row>
    <row r="10410" spans="1:15" hidden="1">
      <c r="A10410" s="31" t="s">
        <v>9849</v>
      </c>
      <c r="B10410" s="31" t="s">
        <v>25177</v>
      </c>
      <c r="C10410" s="31" t="s">
        <v>25178</v>
      </c>
      <c r="D10410" s="32">
        <v>44330</v>
      </c>
      <c r="E10410" s="31" t="s">
        <v>25179</v>
      </c>
      <c r="F10410" s="31" t="s">
        <v>12612</v>
      </c>
      <c r="G10410" s="33">
        <v>-45345.72</v>
      </c>
      <c r="H10410" s="33">
        <v>-45345.72</v>
      </c>
      <c r="I10410" s="31" t="s">
        <v>9762</v>
      </c>
      <c r="J10410" s="31" t="s">
        <v>9763</v>
      </c>
      <c r="K10410" s="33">
        <v>-45345.72</v>
      </c>
      <c r="L10410" s="31" t="s">
        <v>9764</v>
      </c>
      <c r="M10410">
        <f t="shared" si="454"/>
        <v>15</v>
      </c>
      <c r="N10410" t="str">
        <f t="shared" si="455"/>
        <v>PO64000184</v>
      </c>
      <c r="O10410" t="e">
        <f>VLOOKUP(N10410,'1_คตง_ภาพรวม'!L10410:M10460,2,FALSE)</f>
        <v>#N/A</v>
      </c>
    </row>
    <row r="10411" spans="1:15" hidden="1">
      <c r="A10411" s="31" t="s">
        <v>9849</v>
      </c>
      <c r="B10411" s="31" t="s">
        <v>25177</v>
      </c>
      <c r="C10411" s="31" t="s">
        <v>25178</v>
      </c>
      <c r="D10411" s="32">
        <v>44330</v>
      </c>
      <c r="E10411" s="31" t="s">
        <v>25179</v>
      </c>
      <c r="F10411" s="31" t="s">
        <v>9875</v>
      </c>
      <c r="G10411" s="33">
        <v>45345.72</v>
      </c>
      <c r="H10411" s="33">
        <v>45345.72</v>
      </c>
      <c r="I10411" s="31" t="s">
        <v>9762</v>
      </c>
      <c r="J10411" s="31" t="s">
        <v>9763</v>
      </c>
      <c r="K10411" s="33">
        <v>45345.72</v>
      </c>
      <c r="L10411" s="31" t="s">
        <v>9764</v>
      </c>
      <c r="M10411">
        <f t="shared" si="454"/>
        <v>15</v>
      </c>
      <c r="N10411" t="str">
        <f t="shared" si="455"/>
        <v>PO64000184</v>
      </c>
      <c r="O10411" t="e">
        <f>VLOOKUP(N10411,'1_คตง_ภาพรวม'!L10411:M10461,2,FALSE)</f>
        <v>#N/A</v>
      </c>
    </row>
    <row r="10412" spans="1:15" hidden="1">
      <c r="A10412" s="31" t="s">
        <v>9849</v>
      </c>
      <c r="B10412" s="31" t="s">
        <v>25180</v>
      </c>
      <c r="C10412" s="31" t="s">
        <v>25181</v>
      </c>
      <c r="D10412" s="32">
        <v>44330</v>
      </c>
      <c r="E10412" s="31" t="s">
        <v>25182</v>
      </c>
      <c r="F10412" s="31" t="s">
        <v>12612</v>
      </c>
      <c r="G10412" s="33">
        <v>-29680</v>
      </c>
      <c r="H10412" s="33">
        <v>-29680</v>
      </c>
      <c r="I10412" s="31" t="s">
        <v>9762</v>
      </c>
      <c r="J10412" s="31" t="s">
        <v>9763</v>
      </c>
      <c r="K10412" s="33">
        <v>-29680</v>
      </c>
      <c r="L10412" s="31" t="s">
        <v>9764</v>
      </c>
      <c r="M10412">
        <f t="shared" si="454"/>
        <v>15</v>
      </c>
      <c r="N10412" t="str">
        <f t="shared" si="455"/>
        <v>PO63000866</v>
      </c>
      <c r="O10412" t="e">
        <f>VLOOKUP(N10412,'1_คตง_ภาพรวม'!L10412:M10462,2,FALSE)</f>
        <v>#N/A</v>
      </c>
    </row>
    <row r="10413" spans="1:15" hidden="1">
      <c r="A10413" s="31" t="s">
        <v>9849</v>
      </c>
      <c r="B10413" s="31" t="s">
        <v>25180</v>
      </c>
      <c r="C10413" s="31" t="s">
        <v>25181</v>
      </c>
      <c r="D10413" s="32">
        <v>44330</v>
      </c>
      <c r="E10413" s="31" t="s">
        <v>25182</v>
      </c>
      <c r="F10413" s="31" t="s">
        <v>9875</v>
      </c>
      <c r="G10413" s="33">
        <v>29680</v>
      </c>
      <c r="H10413" s="33">
        <v>29680</v>
      </c>
      <c r="I10413" s="31" t="s">
        <v>9762</v>
      </c>
      <c r="J10413" s="31" t="s">
        <v>9763</v>
      </c>
      <c r="K10413" s="33">
        <v>29680</v>
      </c>
      <c r="L10413" s="31" t="s">
        <v>9764</v>
      </c>
      <c r="M10413">
        <f t="shared" si="454"/>
        <v>15</v>
      </c>
      <c r="N10413" t="str">
        <f t="shared" si="455"/>
        <v>PO63000866</v>
      </c>
      <c r="O10413" t="e">
        <f>VLOOKUP(N10413,'1_คตง_ภาพรวม'!L10413:M10463,2,FALSE)</f>
        <v>#N/A</v>
      </c>
    </row>
    <row r="10414" spans="1:15" hidden="1">
      <c r="A10414" s="31" t="s">
        <v>9849</v>
      </c>
      <c r="B10414" s="31" t="s">
        <v>25183</v>
      </c>
      <c r="C10414" s="31" t="s">
        <v>25184</v>
      </c>
      <c r="D10414" s="32">
        <v>44330</v>
      </c>
      <c r="E10414" s="31" t="s">
        <v>25185</v>
      </c>
      <c r="F10414" s="31" t="s">
        <v>12612</v>
      </c>
      <c r="G10414" s="33">
        <v>-28620</v>
      </c>
      <c r="H10414" s="33">
        <v>-28620</v>
      </c>
      <c r="I10414" s="31" t="s">
        <v>9762</v>
      </c>
      <c r="J10414" s="31" t="s">
        <v>9763</v>
      </c>
      <c r="K10414" s="33">
        <v>-28620</v>
      </c>
      <c r="L10414" s="31" t="s">
        <v>9764</v>
      </c>
      <c r="M10414">
        <f t="shared" si="454"/>
        <v>15</v>
      </c>
      <c r="N10414" t="str">
        <f t="shared" si="455"/>
        <v>PO63000328</v>
      </c>
      <c r="O10414" t="e">
        <f>VLOOKUP(N10414,'1_คตง_ภาพรวม'!L10414:M10464,2,FALSE)</f>
        <v>#N/A</v>
      </c>
    </row>
    <row r="10415" spans="1:15" hidden="1">
      <c r="A10415" s="31" t="s">
        <v>9849</v>
      </c>
      <c r="B10415" s="31" t="s">
        <v>25183</v>
      </c>
      <c r="C10415" s="31" t="s">
        <v>25184</v>
      </c>
      <c r="D10415" s="32">
        <v>44330</v>
      </c>
      <c r="E10415" s="31" t="s">
        <v>25185</v>
      </c>
      <c r="F10415" s="31" t="s">
        <v>9875</v>
      </c>
      <c r="G10415" s="33">
        <v>28620</v>
      </c>
      <c r="H10415" s="33">
        <v>28620</v>
      </c>
      <c r="I10415" s="31" t="s">
        <v>9762</v>
      </c>
      <c r="J10415" s="31" t="s">
        <v>9763</v>
      </c>
      <c r="K10415" s="33">
        <v>28620</v>
      </c>
      <c r="L10415" s="31" t="s">
        <v>9764</v>
      </c>
      <c r="M10415">
        <f t="shared" si="454"/>
        <v>15</v>
      </c>
      <c r="N10415" t="str">
        <f t="shared" si="455"/>
        <v>PO63000328</v>
      </c>
      <c r="O10415" t="e">
        <f>VLOOKUP(N10415,'1_คตง_ภาพรวม'!L10415:M10465,2,FALSE)</f>
        <v>#N/A</v>
      </c>
    </row>
    <row r="10416" spans="1:15" hidden="1">
      <c r="A10416" s="31" t="s">
        <v>9849</v>
      </c>
      <c r="B10416" s="31" t="s">
        <v>25186</v>
      </c>
      <c r="C10416" s="31" t="s">
        <v>25187</v>
      </c>
      <c r="D10416" s="32">
        <v>44330</v>
      </c>
      <c r="E10416" s="31" t="s">
        <v>25188</v>
      </c>
      <c r="F10416" s="31" t="s">
        <v>12612</v>
      </c>
      <c r="G10416" s="33">
        <v>-381600</v>
      </c>
      <c r="H10416" s="33">
        <v>-381600</v>
      </c>
      <c r="I10416" s="31" t="s">
        <v>9762</v>
      </c>
      <c r="J10416" s="31" t="s">
        <v>9763</v>
      </c>
      <c r="K10416" s="33">
        <v>-381600</v>
      </c>
      <c r="L10416" s="31" t="s">
        <v>9764</v>
      </c>
      <c r="M10416" t="e">
        <f t="shared" si="454"/>
        <v>#VALUE!</v>
      </c>
      <c r="N10416" s="31" t="s">
        <v>32693</v>
      </c>
      <c r="O10416" t="e">
        <f>VLOOKUP(N10416,'1_คตง_ภาพรวม'!L10416:M10466,2,FALSE)</f>
        <v>#N/A</v>
      </c>
    </row>
    <row r="10417" spans="1:15" hidden="1">
      <c r="A10417" s="31" t="s">
        <v>9849</v>
      </c>
      <c r="B10417" s="31" t="s">
        <v>25186</v>
      </c>
      <c r="C10417" s="31" t="s">
        <v>25187</v>
      </c>
      <c r="D10417" s="32">
        <v>44330</v>
      </c>
      <c r="E10417" s="39" t="s">
        <v>25188</v>
      </c>
      <c r="F10417" s="31" t="s">
        <v>9875</v>
      </c>
      <c r="G10417" s="33">
        <v>381600</v>
      </c>
      <c r="H10417" s="33">
        <v>381600</v>
      </c>
      <c r="I10417" s="31" t="s">
        <v>9762</v>
      </c>
      <c r="J10417" s="31" t="s">
        <v>9763</v>
      </c>
      <c r="K10417" s="33">
        <v>381600</v>
      </c>
      <c r="L10417" s="31" t="s">
        <v>9764</v>
      </c>
      <c r="M10417" t="e">
        <f t="shared" si="454"/>
        <v>#VALUE!</v>
      </c>
      <c r="N10417" s="31" t="s">
        <v>32693</v>
      </c>
      <c r="O10417" t="e">
        <f>VLOOKUP(N10417,'1_คตง_ภาพรวม'!L10417:M10467,2,FALSE)</f>
        <v>#N/A</v>
      </c>
    </row>
    <row r="10418" spans="1:15" hidden="1">
      <c r="A10418" s="31" t="s">
        <v>9849</v>
      </c>
      <c r="B10418" s="31" t="s">
        <v>25189</v>
      </c>
      <c r="C10418" s="31" t="s">
        <v>25190</v>
      </c>
      <c r="D10418" s="32">
        <v>44330</v>
      </c>
      <c r="E10418" s="31" t="s">
        <v>25191</v>
      </c>
      <c r="F10418" s="31" t="s">
        <v>12612</v>
      </c>
      <c r="G10418" s="33">
        <v>-492900</v>
      </c>
      <c r="H10418" s="33">
        <v>-492900</v>
      </c>
      <c r="I10418" s="31" t="s">
        <v>9762</v>
      </c>
      <c r="J10418" s="31" t="s">
        <v>9763</v>
      </c>
      <c r="K10418" s="33">
        <v>-492900</v>
      </c>
      <c r="L10418" s="31" t="s">
        <v>9764</v>
      </c>
      <c r="M10418">
        <f t="shared" si="454"/>
        <v>15</v>
      </c>
      <c r="N10418" t="str">
        <f t="shared" ref="N10418:N10431" si="456">MID(E10418,M10418,10)</f>
        <v>PO63000958</v>
      </c>
      <c r="O10418" t="e">
        <f>VLOOKUP(N10418,'1_คตง_ภาพรวม'!L10418:M10468,2,FALSE)</f>
        <v>#N/A</v>
      </c>
    </row>
    <row r="10419" spans="1:15" hidden="1">
      <c r="A10419" s="31" t="s">
        <v>9849</v>
      </c>
      <c r="B10419" s="31" t="s">
        <v>25189</v>
      </c>
      <c r="C10419" s="31" t="s">
        <v>25190</v>
      </c>
      <c r="D10419" s="32">
        <v>44330</v>
      </c>
      <c r="E10419" s="31" t="s">
        <v>25191</v>
      </c>
      <c r="F10419" s="31" t="s">
        <v>9875</v>
      </c>
      <c r="G10419" s="33">
        <v>492900</v>
      </c>
      <c r="H10419" s="33">
        <v>492900</v>
      </c>
      <c r="I10419" s="31" t="s">
        <v>9762</v>
      </c>
      <c r="J10419" s="31" t="s">
        <v>9763</v>
      </c>
      <c r="K10419" s="33">
        <v>492900</v>
      </c>
      <c r="L10419" s="31" t="s">
        <v>9764</v>
      </c>
      <c r="M10419">
        <f t="shared" si="454"/>
        <v>15</v>
      </c>
      <c r="N10419" t="str">
        <f t="shared" si="456"/>
        <v>PO63000958</v>
      </c>
      <c r="O10419" t="e">
        <f>VLOOKUP(N10419,'1_คตง_ภาพรวม'!L10419:M10469,2,FALSE)</f>
        <v>#N/A</v>
      </c>
    </row>
    <row r="10420" spans="1:15" hidden="1">
      <c r="A10420" s="31" t="s">
        <v>9849</v>
      </c>
      <c r="B10420" s="31" t="s">
        <v>25192</v>
      </c>
      <c r="C10420" s="31" t="s">
        <v>25193</v>
      </c>
      <c r="D10420" s="32">
        <v>44330</v>
      </c>
      <c r="E10420" s="31" t="s">
        <v>25194</v>
      </c>
      <c r="F10420" s="31" t="s">
        <v>12612</v>
      </c>
      <c r="G10420" s="33">
        <v>-371000</v>
      </c>
      <c r="H10420" s="33">
        <v>-371000</v>
      </c>
      <c r="I10420" s="31" t="s">
        <v>9762</v>
      </c>
      <c r="J10420" s="31" t="s">
        <v>9763</v>
      </c>
      <c r="K10420" s="33">
        <v>-371000</v>
      </c>
      <c r="L10420" s="31" t="s">
        <v>9764</v>
      </c>
      <c r="M10420">
        <f t="shared" si="454"/>
        <v>15</v>
      </c>
      <c r="N10420" t="str">
        <f t="shared" si="456"/>
        <v>PO64000244</v>
      </c>
      <c r="O10420" t="e">
        <f>VLOOKUP(N10420,'1_คตง_ภาพรวม'!L10420:M10470,2,FALSE)</f>
        <v>#N/A</v>
      </c>
    </row>
    <row r="10421" spans="1:15" hidden="1">
      <c r="A10421" s="31" t="s">
        <v>9849</v>
      </c>
      <c r="B10421" s="31" t="s">
        <v>25192</v>
      </c>
      <c r="C10421" s="31" t="s">
        <v>25193</v>
      </c>
      <c r="D10421" s="32">
        <v>44330</v>
      </c>
      <c r="E10421" s="31" t="s">
        <v>25194</v>
      </c>
      <c r="F10421" s="31" t="s">
        <v>9875</v>
      </c>
      <c r="G10421" s="33">
        <v>371000</v>
      </c>
      <c r="H10421" s="33">
        <v>371000</v>
      </c>
      <c r="I10421" s="31" t="s">
        <v>9762</v>
      </c>
      <c r="J10421" s="31" t="s">
        <v>9763</v>
      </c>
      <c r="K10421" s="33">
        <v>371000</v>
      </c>
      <c r="L10421" s="31" t="s">
        <v>9764</v>
      </c>
      <c r="M10421">
        <f t="shared" si="454"/>
        <v>15</v>
      </c>
      <c r="N10421" t="str">
        <f t="shared" si="456"/>
        <v>PO64000244</v>
      </c>
      <c r="O10421" t="e">
        <f>VLOOKUP(N10421,'1_คตง_ภาพรวม'!L10421:M10471,2,FALSE)</f>
        <v>#N/A</v>
      </c>
    </row>
    <row r="10422" spans="1:15" hidden="1">
      <c r="A10422" s="31" t="s">
        <v>9849</v>
      </c>
      <c r="B10422" s="31" t="s">
        <v>25195</v>
      </c>
      <c r="C10422" s="31" t="s">
        <v>25196</v>
      </c>
      <c r="D10422" s="32">
        <v>44330</v>
      </c>
      <c r="E10422" s="31" t="s">
        <v>25197</v>
      </c>
      <c r="F10422" s="31" t="s">
        <v>12612</v>
      </c>
      <c r="G10422" s="33">
        <v>-1712112</v>
      </c>
      <c r="H10422" s="33">
        <v>-1712112</v>
      </c>
      <c r="I10422" s="31" t="s">
        <v>9762</v>
      </c>
      <c r="J10422" s="31" t="s">
        <v>9763</v>
      </c>
      <c r="K10422" s="33">
        <v>-1712112</v>
      </c>
      <c r="L10422" s="31" t="s">
        <v>9764</v>
      </c>
      <c r="M10422">
        <f t="shared" si="454"/>
        <v>15</v>
      </c>
      <c r="N10422" t="str">
        <f t="shared" si="456"/>
        <v>PO63000602</v>
      </c>
      <c r="O10422" t="e">
        <f>VLOOKUP(N10422,'1_คตง_ภาพรวม'!L10422:M10472,2,FALSE)</f>
        <v>#N/A</v>
      </c>
    </row>
    <row r="10423" spans="1:15" hidden="1">
      <c r="A10423" s="31" t="s">
        <v>9849</v>
      </c>
      <c r="B10423" s="31" t="s">
        <v>25195</v>
      </c>
      <c r="C10423" s="31" t="s">
        <v>25196</v>
      </c>
      <c r="D10423" s="32">
        <v>44330</v>
      </c>
      <c r="E10423" s="31" t="s">
        <v>25197</v>
      </c>
      <c r="F10423" s="31" t="s">
        <v>9875</v>
      </c>
      <c r="G10423" s="33">
        <v>1712112</v>
      </c>
      <c r="H10423" s="33">
        <v>1712112</v>
      </c>
      <c r="I10423" s="31" t="s">
        <v>9762</v>
      </c>
      <c r="J10423" s="31" t="s">
        <v>9763</v>
      </c>
      <c r="K10423" s="33">
        <v>1712112</v>
      </c>
      <c r="L10423" s="31" t="s">
        <v>9764</v>
      </c>
      <c r="M10423">
        <f t="shared" si="454"/>
        <v>15</v>
      </c>
      <c r="N10423" t="str">
        <f t="shared" si="456"/>
        <v>PO63000602</v>
      </c>
      <c r="O10423" t="e">
        <f>VLOOKUP(N10423,'1_คตง_ภาพรวม'!L10423:M10473,2,FALSE)</f>
        <v>#N/A</v>
      </c>
    </row>
    <row r="10424" spans="1:15" hidden="1">
      <c r="A10424" s="31" t="s">
        <v>9849</v>
      </c>
      <c r="B10424" s="31" t="s">
        <v>25198</v>
      </c>
      <c r="C10424" s="31" t="s">
        <v>25199</v>
      </c>
      <c r="D10424" s="32">
        <v>44330</v>
      </c>
      <c r="E10424" s="31" t="s">
        <v>25200</v>
      </c>
      <c r="F10424" s="31" t="s">
        <v>12612</v>
      </c>
      <c r="G10424" s="33">
        <v>-17275.5</v>
      </c>
      <c r="H10424" s="33">
        <v>-17275.5</v>
      </c>
      <c r="I10424" s="31" t="s">
        <v>9762</v>
      </c>
      <c r="J10424" s="31" t="s">
        <v>9763</v>
      </c>
      <c r="K10424" s="33">
        <v>-17275.5</v>
      </c>
      <c r="L10424" s="31" t="s">
        <v>9764</v>
      </c>
      <c r="M10424">
        <f t="shared" si="454"/>
        <v>15</v>
      </c>
      <c r="N10424" t="str">
        <f t="shared" si="456"/>
        <v>PO64000420</v>
      </c>
      <c r="O10424" t="e">
        <f>VLOOKUP(N10424,'1_คตง_ภาพรวม'!L10424:M10474,2,FALSE)</f>
        <v>#N/A</v>
      </c>
    </row>
    <row r="10425" spans="1:15" hidden="1">
      <c r="A10425" s="31" t="s">
        <v>9849</v>
      </c>
      <c r="B10425" s="31" t="s">
        <v>25198</v>
      </c>
      <c r="C10425" s="31" t="s">
        <v>25199</v>
      </c>
      <c r="D10425" s="32">
        <v>44330</v>
      </c>
      <c r="E10425" s="31" t="s">
        <v>25200</v>
      </c>
      <c r="F10425" s="31" t="s">
        <v>9875</v>
      </c>
      <c r="G10425" s="33">
        <v>17275.5</v>
      </c>
      <c r="H10425" s="33">
        <v>17275.5</v>
      </c>
      <c r="I10425" s="31" t="s">
        <v>9762</v>
      </c>
      <c r="J10425" s="31" t="s">
        <v>9763</v>
      </c>
      <c r="K10425" s="33">
        <v>17275.5</v>
      </c>
      <c r="L10425" s="31" t="s">
        <v>9764</v>
      </c>
      <c r="M10425">
        <f t="shared" si="454"/>
        <v>15</v>
      </c>
      <c r="N10425" t="str">
        <f t="shared" si="456"/>
        <v>PO64000420</v>
      </c>
      <c r="O10425" t="e">
        <f>VLOOKUP(N10425,'1_คตง_ภาพรวม'!L10425:M10475,2,FALSE)</f>
        <v>#N/A</v>
      </c>
    </row>
    <row r="10426" spans="1:15" hidden="1">
      <c r="A10426" s="31" t="s">
        <v>9849</v>
      </c>
      <c r="B10426" s="31" t="s">
        <v>25201</v>
      </c>
      <c r="C10426" s="31" t="s">
        <v>25202</v>
      </c>
      <c r="D10426" s="32">
        <v>44330</v>
      </c>
      <c r="E10426" s="31" t="s">
        <v>25203</v>
      </c>
      <c r="F10426" s="31" t="s">
        <v>12612</v>
      </c>
      <c r="G10426" s="33">
        <v>-23760</v>
      </c>
      <c r="H10426" s="33">
        <v>-23760</v>
      </c>
      <c r="I10426" s="31" t="s">
        <v>9762</v>
      </c>
      <c r="J10426" s="31" t="s">
        <v>9763</v>
      </c>
      <c r="K10426" s="33">
        <v>-23760</v>
      </c>
      <c r="L10426" s="31" t="s">
        <v>9764</v>
      </c>
      <c r="M10426">
        <f t="shared" si="454"/>
        <v>15</v>
      </c>
      <c r="N10426" t="str">
        <f t="shared" si="456"/>
        <v>PO64000288</v>
      </c>
      <c r="O10426" t="e">
        <f>VLOOKUP(N10426,'1_คตง_ภาพรวม'!L10426:M10476,2,FALSE)</f>
        <v>#N/A</v>
      </c>
    </row>
    <row r="10427" spans="1:15" hidden="1">
      <c r="A10427" s="31" t="s">
        <v>9849</v>
      </c>
      <c r="B10427" s="31" t="s">
        <v>25201</v>
      </c>
      <c r="C10427" s="31" t="s">
        <v>25202</v>
      </c>
      <c r="D10427" s="32">
        <v>44330</v>
      </c>
      <c r="E10427" s="31" t="s">
        <v>25203</v>
      </c>
      <c r="F10427" s="31" t="s">
        <v>9875</v>
      </c>
      <c r="G10427" s="33">
        <v>23760</v>
      </c>
      <c r="H10427" s="33">
        <v>23760</v>
      </c>
      <c r="I10427" s="31" t="s">
        <v>9762</v>
      </c>
      <c r="J10427" s="31" t="s">
        <v>9763</v>
      </c>
      <c r="K10427" s="33">
        <v>23760</v>
      </c>
      <c r="L10427" s="31" t="s">
        <v>9764</v>
      </c>
      <c r="M10427">
        <f t="shared" si="454"/>
        <v>15</v>
      </c>
      <c r="N10427" t="str">
        <f t="shared" si="456"/>
        <v>PO64000288</v>
      </c>
      <c r="O10427" t="e">
        <f>VLOOKUP(N10427,'1_คตง_ภาพรวม'!L10427:M10477,2,FALSE)</f>
        <v>#N/A</v>
      </c>
    </row>
    <row r="10428" spans="1:15" hidden="1">
      <c r="A10428" s="31" t="s">
        <v>9849</v>
      </c>
      <c r="B10428" s="31" t="s">
        <v>25204</v>
      </c>
      <c r="C10428" s="31" t="s">
        <v>25205</v>
      </c>
      <c r="D10428" s="32">
        <v>44330</v>
      </c>
      <c r="E10428" s="31" t="s">
        <v>25206</v>
      </c>
      <c r="F10428" s="31" t="s">
        <v>12612</v>
      </c>
      <c r="G10428" s="33">
        <v>-477000</v>
      </c>
      <c r="H10428" s="33">
        <v>-477000</v>
      </c>
      <c r="I10428" s="31" t="s">
        <v>9762</v>
      </c>
      <c r="J10428" s="31" t="s">
        <v>9763</v>
      </c>
      <c r="K10428" s="33">
        <v>-477000</v>
      </c>
      <c r="L10428" s="31" t="s">
        <v>9764</v>
      </c>
      <c r="M10428">
        <f t="shared" si="454"/>
        <v>15</v>
      </c>
      <c r="N10428" t="str">
        <f t="shared" si="456"/>
        <v>PO63000974</v>
      </c>
      <c r="O10428" t="e">
        <f>VLOOKUP(N10428,'1_คตง_ภาพรวม'!L10428:M10478,2,FALSE)</f>
        <v>#N/A</v>
      </c>
    </row>
    <row r="10429" spans="1:15" hidden="1">
      <c r="A10429" s="31" t="s">
        <v>9849</v>
      </c>
      <c r="B10429" s="31" t="s">
        <v>25204</v>
      </c>
      <c r="C10429" s="31" t="s">
        <v>25205</v>
      </c>
      <c r="D10429" s="32">
        <v>44330</v>
      </c>
      <c r="E10429" s="31" t="s">
        <v>25206</v>
      </c>
      <c r="F10429" s="31" t="s">
        <v>9875</v>
      </c>
      <c r="G10429" s="33">
        <v>477000</v>
      </c>
      <c r="H10429" s="33">
        <v>477000</v>
      </c>
      <c r="I10429" s="31" t="s">
        <v>9762</v>
      </c>
      <c r="J10429" s="31" t="s">
        <v>9763</v>
      </c>
      <c r="K10429" s="33">
        <v>477000</v>
      </c>
      <c r="L10429" s="31" t="s">
        <v>9764</v>
      </c>
      <c r="M10429">
        <f t="shared" si="454"/>
        <v>15</v>
      </c>
      <c r="N10429" t="str">
        <f t="shared" si="456"/>
        <v>PO63000974</v>
      </c>
      <c r="O10429" t="e">
        <f>VLOOKUP(N10429,'1_คตง_ภาพรวม'!L10429:M10479,2,FALSE)</f>
        <v>#N/A</v>
      </c>
    </row>
    <row r="10430" spans="1:15" hidden="1">
      <c r="A10430" s="31" t="s">
        <v>9849</v>
      </c>
      <c r="B10430" s="31" t="s">
        <v>25207</v>
      </c>
      <c r="C10430" s="31" t="s">
        <v>25208</v>
      </c>
      <c r="D10430" s="32">
        <v>44330</v>
      </c>
      <c r="E10430" s="31" t="s">
        <v>25209</v>
      </c>
      <c r="F10430" s="31" t="s">
        <v>12612</v>
      </c>
      <c r="G10430" s="33">
        <v>-97944</v>
      </c>
      <c r="H10430" s="33">
        <v>-97944</v>
      </c>
      <c r="I10430" s="31" t="s">
        <v>9762</v>
      </c>
      <c r="J10430" s="31" t="s">
        <v>9763</v>
      </c>
      <c r="K10430" s="33">
        <v>-97944</v>
      </c>
      <c r="L10430" s="31" t="s">
        <v>9764</v>
      </c>
      <c r="M10430">
        <f t="shared" si="454"/>
        <v>15</v>
      </c>
      <c r="N10430" t="str">
        <f t="shared" si="456"/>
        <v>PO63000915</v>
      </c>
      <c r="O10430" t="e">
        <f>VLOOKUP(N10430,'1_คตง_ภาพรวม'!L10430:M10480,2,FALSE)</f>
        <v>#N/A</v>
      </c>
    </row>
    <row r="10431" spans="1:15" hidden="1">
      <c r="A10431" s="31" t="s">
        <v>9849</v>
      </c>
      <c r="B10431" s="31" t="s">
        <v>25207</v>
      </c>
      <c r="C10431" s="31" t="s">
        <v>25208</v>
      </c>
      <c r="D10431" s="32">
        <v>44330</v>
      </c>
      <c r="E10431" s="31" t="s">
        <v>25209</v>
      </c>
      <c r="F10431" s="31" t="s">
        <v>9875</v>
      </c>
      <c r="G10431" s="33">
        <v>97944</v>
      </c>
      <c r="H10431" s="33">
        <v>97944</v>
      </c>
      <c r="I10431" s="31" t="s">
        <v>9762</v>
      </c>
      <c r="J10431" s="31" t="s">
        <v>9763</v>
      </c>
      <c r="K10431" s="33">
        <v>97944</v>
      </c>
      <c r="L10431" s="31" t="s">
        <v>9764</v>
      </c>
      <c r="M10431">
        <f t="shared" si="454"/>
        <v>15</v>
      </c>
      <c r="N10431" t="str">
        <f t="shared" si="456"/>
        <v>PO63000915</v>
      </c>
      <c r="O10431" t="e">
        <f>VLOOKUP(N10431,'1_คตง_ภาพรวม'!L10431:M10481,2,FALSE)</f>
        <v>#N/A</v>
      </c>
    </row>
    <row r="10432" spans="1:15" hidden="1">
      <c r="A10432" s="31" t="s">
        <v>9849</v>
      </c>
      <c r="B10432" s="31" t="s">
        <v>25210</v>
      </c>
      <c r="C10432" s="31" t="s">
        <v>25211</v>
      </c>
      <c r="D10432" s="32">
        <v>44330</v>
      </c>
      <c r="E10432" s="31" t="s">
        <v>25212</v>
      </c>
      <c r="F10432" s="31" t="s">
        <v>12612</v>
      </c>
      <c r="G10432" s="33">
        <v>-493960</v>
      </c>
      <c r="H10432" s="33">
        <v>-493960</v>
      </c>
      <c r="I10432" s="31" t="s">
        <v>9762</v>
      </c>
      <c r="J10432" s="31" t="s">
        <v>9763</v>
      </c>
      <c r="K10432" s="33">
        <v>-493960</v>
      </c>
      <c r="L10432" s="31" t="s">
        <v>9764</v>
      </c>
      <c r="M10432" t="e">
        <f t="shared" si="454"/>
        <v>#VALUE!</v>
      </c>
    </row>
    <row r="10433" spans="1:15" hidden="1">
      <c r="A10433" s="31" t="s">
        <v>9849</v>
      </c>
      <c r="B10433" s="31" t="s">
        <v>25210</v>
      </c>
      <c r="C10433" s="31" t="s">
        <v>25211</v>
      </c>
      <c r="D10433" s="32">
        <v>44330</v>
      </c>
      <c r="E10433" s="31" t="s">
        <v>25212</v>
      </c>
      <c r="F10433" s="31" t="s">
        <v>9875</v>
      </c>
      <c r="G10433" s="33">
        <v>493960</v>
      </c>
      <c r="H10433" s="33">
        <v>493960</v>
      </c>
      <c r="I10433" s="31" t="s">
        <v>9762</v>
      </c>
      <c r="J10433" s="31" t="s">
        <v>9763</v>
      </c>
      <c r="K10433" s="33">
        <v>493960</v>
      </c>
      <c r="L10433" s="31" t="s">
        <v>9764</v>
      </c>
      <c r="M10433" t="e">
        <f t="shared" si="454"/>
        <v>#VALUE!</v>
      </c>
    </row>
    <row r="10434" spans="1:15" hidden="1">
      <c r="A10434" s="31" t="s">
        <v>9849</v>
      </c>
      <c r="B10434" s="31" t="s">
        <v>25213</v>
      </c>
      <c r="C10434" s="31" t="s">
        <v>25214</v>
      </c>
      <c r="D10434" s="32">
        <v>44330</v>
      </c>
      <c r="E10434" s="31" t="s">
        <v>25215</v>
      </c>
      <c r="F10434" s="31" t="s">
        <v>12612</v>
      </c>
      <c r="G10434" s="33">
        <v>-246450</v>
      </c>
      <c r="H10434" s="33">
        <v>-246450</v>
      </c>
      <c r="I10434" s="31" t="s">
        <v>9762</v>
      </c>
      <c r="J10434" s="31" t="s">
        <v>9763</v>
      </c>
      <c r="K10434" s="33">
        <v>-246450</v>
      </c>
      <c r="L10434" s="31" t="s">
        <v>9764</v>
      </c>
      <c r="M10434">
        <f t="shared" si="454"/>
        <v>15</v>
      </c>
      <c r="N10434" t="str">
        <f t="shared" ref="N10434:N10439" si="457">MID(E10434,M10434,10)</f>
        <v>PO64000137</v>
      </c>
      <c r="O10434" t="e">
        <f>VLOOKUP(N10434,'1_คตง_ภาพรวม'!L10434:M10484,2,FALSE)</f>
        <v>#N/A</v>
      </c>
    </row>
    <row r="10435" spans="1:15" hidden="1">
      <c r="A10435" s="31" t="s">
        <v>9849</v>
      </c>
      <c r="B10435" s="31" t="s">
        <v>25213</v>
      </c>
      <c r="C10435" s="31" t="s">
        <v>25214</v>
      </c>
      <c r="D10435" s="32">
        <v>44330</v>
      </c>
      <c r="E10435" s="31" t="s">
        <v>25215</v>
      </c>
      <c r="F10435" s="31" t="s">
        <v>9875</v>
      </c>
      <c r="G10435" s="33">
        <v>246450</v>
      </c>
      <c r="H10435" s="33">
        <v>246450</v>
      </c>
      <c r="I10435" s="31" t="s">
        <v>9762</v>
      </c>
      <c r="J10435" s="31" t="s">
        <v>9763</v>
      </c>
      <c r="K10435" s="33">
        <v>246450</v>
      </c>
      <c r="L10435" s="31" t="s">
        <v>9764</v>
      </c>
      <c r="M10435">
        <f t="shared" ref="M10435:M10498" si="458">FIND("PO",E10435)</f>
        <v>15</v>
      </c>
      <c r="N10435" t="str">
        <f t="shared" si="457"/>
        <v>PO64000137</v>
      </c>
      <c r="O10435" t="e">
        <f>VLOOKUP(N10435,'1_คตง_ภาพรวม'!L10435:M10485,2,FALSE)</f>
        <v>#N/A</v>
      </c>
    </row>
    <row r="10436" spans="1:15" hidden="1">
      <c r="A10436" s="31" t="s">
        <v>9849</v>
      </c>
      <c r="B10436" s="31" t="s">
        <v>25216</v>
      </c>
      <c r="C10436" s="31" t="s">
        <v>25217</v>
      </c>
      <c r="D10436" s="32">
        <v>44330</v>
      </c>
      <c r="E10436" s="31" t="s">
        <v>25218</v>
      </c>
      <c r="F10436" s="31" t="s">
        <v>12612</v>
      </c>
      <c r="G10436" s="33">
        <v>-312056.07</v>
      </c>
      <c r="H10436" s="33">
        <v>-312056.07</v>
      </c>
      <c r="I10436" s="31" t="s">
        <v>9762</v>
      </c>
      <c r="J10436" s="31" t="s">
        <v>9763</v>
      </c>
      <c r="K10436" s="33">
        <v>-312056.07</v>
      </c>
      <c r="L10436" s="31" t="s">
        <v>9764</v>
      </c>
      <c r="M10436">
        <f t="shared" si="458"/>
        <v>15</v>
      </c>
      <c r="N10436" t="str">
        <f t="shared" si="457"/>
        <v>PO64000076</v>
      </c>
      <c r="O10436" t="e">
        <f>VLOOKUP(N10436,'1_คตง_ภาพรวม'!L10436:M10486,2,FALSE)</f>
        <v>#N/A</v>
      </c>
    </row>
    <row r="10437" spans="1:15" hidden="1">
      <c r="A10437" s="31" t="s">
        <v>9849</v>
      </c>
      <c r="B10437" s="31" t="s">
        <v>25216</v>
      </c>
      <c r="C10437" s="31" t="s">
        <v>25217</v>
      </c>
      <c r="D10437" s="32">
        <v>44330</v>
      </c>
      <c r="E10437" s="31" t="s">
        <v>25218</v>
      </c>
      <c r="F10437" s="31" t="s">
        <v>9875</v>
      </c>
      <c r="G10437" s="33">
        <v>312056.07</v>
      </c>
      <c r="H10437" s="33">
        <v>312056.07</v>
      </c>
      <c r="I10437" s="31" t="s">
        <v>9762</v>
      </c>
      <c r="J10437" s="31" t="s">
        <v>9763</v>
      </c>
      <c r="K10437" s="33">
        <v>312056.07</v>
      </c>
      <c r="L10437" s="31" t="s">
        <v>9764</v>
      </c>
      <c r="M10437">
        <f t="shared" si="458"/>
        <v>15</v>
      </c>
      <c r="N10437" t="str">
        <f t="shared" si="457"/>
        <v>PO64000076</v>
      </c>
      <c r="O10437" t="e">
        <f>VLOOKUP(N10437,'1_คตง_ภาพรวม'!L10437:M10487,2,FALSE)</f>
        <v>#N/A</v>
      </c>
    </row>
    <row r="10438" spans="1:15" hidden="1">
      <c r="A10438" s="31" t="s">
        <v>9849</v>
      </c>
      <c r="B10438" s="31" t="s">
        <v>25219</v>
      </c>
      <c r="C10438" s="31" t="s">
        <v>25220</v>
      </c>
      <c r="D10438" s="32">
        <v>44330</v>
      </c>
      <c r="E10438" s="31" t="s">
        <v>25221</v>
      </c>
      <c r="F10438" s="31" t="s">
        <v>12612</v>
      </c>
      <c r="G10438" s="33">
        <v>-33231</v>
      </c>
      <c r="H10438" s="33">
        <v>-33231</v>
      </c>
      <c r="I10438" s="31" t="s">
        <v>9762</v>
      </c>
      <c r="J10438" s="31" t="s">
        <v>9763</v>
      </c>
      <c r="K10438" s="33">
        <v>-33231</v>
      </c>
      <c r="L10438" s="31" t="s">
        <v>9764</v>
      </c>
      <c r="M10438">
        <f t="shared" si="458"/>
        <v>15</v>
      </c>
      <c r="N10438" t="str">
        <f t="shared" si="457"/>
        <v>PO64000396</v>
      </c>
      <c r="O10438" t="e">
        <f>VLOOKUP(N10438,'1_คตง_ภาพรวม'!L10438:M10488,2,FALSE)</f>
        <v>#N/A</v>
      </c>
    </row>
    <row r="10439" spans="1:15" hidden="1">
      <c r="A10439" s="31" t="s">
        <v>9849</v>
      </c>
      <c r="B10439" s="31" t="s">
        <v>25219</v>
      </c>
      <c r="C10439" s="31" t="s">
        <v>25220</v>
      </c>
      <c r="D10439" s="32">
        <v>44330</v>
      </c>
      <c r="E10439" s="31" t="s">
        <v>25221</v>
      </c>
      <c r="F10439" s="31" t="s">
        <v>9875</v>
      </c>
      <c r="G10439" s="33">
        <v>33231</v>
      </c>
      <c r="H10439" s="33">
        <v>33231</v>
      </c>
      <c r="I10439" s="31" t="s">
        <v>9762</v>
      </c>
      <c r="J10439" s="31" t="s">
        <v>9763</v>
      </c>
      <c r="K10439" s="33">
        <v>33231</v>
      </c>
      <c r="L10439" s="31" t="s">
        <v>9764</v>
      </c>
      <c r="M10439">
        <f t="shared" si="458"/>
        <v>15</v>
      </c>
      <c r="N10439" t="str">
        <f t="shared" si="457"/>
        <v>PO64000396</v>
      </c>
      <c r="O10439" t="e">
        <f>VLOOKUP(N10439,'1_คตง_ภาพรวม'!L10439:M10489,2,FALSE)</f>
        <v>#N/A</v>
      </c>
    </row>
    <row r="10440" spans="1:15" hidden="1">
      <c r="A10440" s="31" t="s">
        <v>9849</v>
      </c>
      <c r="B10440" s="31" t="s">
        <v>25222</v>
      </c>
      <c r="C10440" s="31" t="s">
        <v>25223</v>
      </c>
      <c r="D10440" s="32">
        <v>44330</v>
      </c>
      <c r="E10440" s="31" t="s">
        <v>25224</v>
      </c>
      <c r="F10440" s="31" t="s">
        <v>12612</v>
      </c>
      <c r="G10440" s="33">
        <v>-127200</v>
      </c>
      <c r="H10440" s="33">
        <v>-127200</v>
      </c>
      <c r="I10440" s="31" t="s">
        <v>9762</v>
      </c>
      <c r="J10440" s="31" t="s">
        <v>9763</v>
      </c>
      <c r="K10440" s="33">
        <v>-127200</v>
      </c>
      <c r="L10440" s="31" t="s">
        <v>9764</v>
      </c>
      <c r="M10440" t="e">
        <f t="shared" si="458"/>
        <v>#VALUE!</v>
      </c>
    </row>
    <row r="10441" spans="1:15" hidden="1">
      <c r="A10441" s="31" t="s">
        <v>9849</v>
      </c>
      <c r="B10441" s="31" t="s">
        <v>25222</v>
      </c>
      <c r="C10441" s="31" t="s">
        <v>25223</v>
      </c>
      <c r="D10441" s="32">
        <v>44330</v>
      </c>
      <c r="E10441" s="31" t="s">
        <v>25224</v>
      </c>
      <c r="F10441" s="31" t="s">
        <v>9875</v>
      </c>
      <c r="G10441" s="33">
        <v>127200</v>
      </c>
      <c r="H10441" s="33">
        <v>127200</v>
      </c>
      <c r="I10441" s="31" t="s">
        <v>9762</v>
      </c>
      <c r="J10441" s="31" t="s">
        <v>9763</v>
      </c>
      <c r="K10441" s="33">
        <v>127200</v>
      </c>
      <c r="L10441" s="31" t="s">
        <v>9764</v>
      </c>
      <c r="M10441" t="e">
        <f t="shared" si="458"/>
        <v>#VALUE!</v>
      </c>
    </row>
    <row r="10442" spans="1:15" hidden="1">
      <c r="A10442" s="31" t="s">
        <v>9849</v>
      </c>
      <c r="B10442" s="31" t="s">
        <v>25225</v>
      </c>
      <c r="C10442" s="31" t="s">
        <v>25226</v>
      </c>
      <c r="D10442" s="32">
        <v>44330</v>
      </c>
      <c r="E10442" s="31" t="s">
        <v>25227</v>
      </c>
      <c r="F10442" s="31" t="s">
        <v>12612</v>
      </c>
      <c r="G10442" s="33">
        <v>-369015.68</v>
      </c>
      <c r="H10442" s="33">
        <v>-369015.68</v>
      </c>
      <c r="I10442" s="31" t="s">
        <v>9762</v>
      </c>
      <c r="J10442" s="31" t="s">
        <v>9763</v>
      </c>
      <c r="K10442" s="33">
        <v>-369015.68</v>
      </c>
      <c r="L10442" s="31" t="s">
        <v>9764</v>
      </c>
      <c r="M10442">
        <f t="shared" si="458"/>
        <v>15</v>
      </c>
      <c r="N10442" t="str">
        <f t="shared" ref="N10442:N10443" si="459">MID(E10442,M10442,10)</f>
        <v>PO64000297</v>
      </c>
      <c r="O10442" t="e">
        <f>VLOOKUP(N10442,'1_คตง_ภาพรวม'!L10442:M10492,2,FALSE)</f>
        <v>#N/A</v>
      </c>
    </row>
    <row r="10443" spans="1:15" hidden="1">
      <c r="A10443" s="31" t="s">
        <v>9849</v>
      </c>
      <c r="B10443" s="31" t="s">
        <v>25225</v>
      </c>
      <c r="C10443" s="31" t="s">
        <v>25226</v>
      </c>
      <c r="D10443" s="32">
        <v>44330</v>
      </c>
      <c r="E10443" s="31" t="s">
        <v>25227</v>
      </c>
      <c r="F10443" s="31" t="s">
        <v>9875</v>
      </c>
      <c r="G10443" s="33">
        <v>369015.68</v>
      </c>
      <c r="H10443" s="33">
        <v>369015.68</v>
      </c>
      <c r="I10443" s="31" t="s">
        <v>9762</v>
      </c>
      <c r="J10443" s="31" t="s">
        <v>9763</v>
      </c>
      <c r="K10443" s="33">
        <v>369015.68</v>
      </c>
      <c r="L10443" s="31" t="s">
        <v>9764</v>
      </c>
      <c r="M10443">
        <f t="shared" si="458"/>
        <v>15</v>
      </c>
      <c r="N10443" t="str">
        <f t="shared" si="459"/>
        <v>PO64000297</v>
      </c>
      <c r="O10443" t="e">
        <f>VLOOKUP(N10443,'1_คตง_ภาพรวม'!L10443:M10493,2,FALSE)</f>
        <v>#N/A</v>
      </c>
    </row>
    <row r="10444" spans="1:15" hidden="1">
      <c r="A10444" s="31" t="s">
        <v>9849</v>
      </c>
      <c r="B10444" s="31" t="s">
        <v>25228</v>
      </c>
      <c r="C10444" s="31" t="s">
        <v>25229</v>
      </c>
      <c r="D10444" s="32">
        <v>44330</v>
      </c>
      <c r="E10444" s="31" t="s">
        <v>25230</v>
      </c>
      <c r="F10444" s="31" t="s">
        <v>12612</v>
      </c>
      <c r="G10444" s="33">
        <v>-99000</v>
      </c>
      <c r="H10444" s="33">
        <v>-99000</v>
      </c>
      <c r="I10444" s="31" t="s">
        <v>9762</v>
      </c>
      <c r="J10444" s="31" t="s">
        <v>9763</v>
      </c>
      <c r="K10444" s="33">
        <v>-99000</v>
      </c>
      <c r="L10444" s="31" t="s">
        <v>9764</v>
      </c>
      <c r="M10444" t="e">
        <f t="shared" si="458"/>
        <v>#VALUE!</v>
      </c>
    </row>
    <row r="10445" spans="1:15" hidden="1">
      <c r="A10445" s="31" t="s">
        <v>9849</v>
      </c>
      <c r="B10445" s="31" t="s">
        <v>25228</v>
      </c>
      <c r="C10445" s="31" t="s">
        <v>25229</v>
      </c>
      <c r="D10445" s="32">
        <v>44330</v>
      </c>
      <c r="E10445" s="31" t="s">
        <v>25230</v>
      </c>
      <c r="F10445" s="31" t="s">
        <v>9875</v>
      </c>
      <c r="G10445" s="33">
        <v>99000</v>
      </c>
      <c r="H10445" s="33">
        <v>99000</v>
      </c>
      <c r="I10445" s="31" t="s">
        <v>9762</v>
      </c>
      <c r="J10445" s="31" t="s">
        <v>9763</v>
      </c>
      <c r="K10445" s="33">
        <v>99000</v>
      </c>
      <c r="L10445" s="31" t="s">
        <v>9764</v>
      </c>
      <c r="M10445" t="e">
        <f t="shared" si="458"/>
        <v>#VALUE!</v>
      </c>
    </row>
    <row r="10446" spans="1:15" hidden="1">
      <c r="A10446" s="31" t="s">
        <v>9849</v>
      </c>
      <c r="B10446" s="31" t="s">
        <v>25231</v>
      </c>
      <c r="C10446" s="31" t="s">
        <v>25232</v>
      </c>
      <c r="D10446" s="32">
        <v>44330</v>
      </c>
      <c r="E10446" s="31" t="s">
        <v>25233</v>
      </c>
      <c r="F10446" s="31" t="s">
        <v>12612</v>
      </c>
      <c r="G10446" s="33">
        <v>-282564.2</v>
      </c>
      <c r="H10446" s="33">
        <v>-282564.2</v>
      </c>
      <c r="I10446" s="31" t="s">
        <v>9762</v>
      </c>
      <c r="J10446" s="31" t="s">
        <v>9763</v>
      </c>
      <c r="K10446" s="33">
        <v>-282564.2</v>
      </c>
      <c r="L10446" s="31" t="s">
        <v>9764</v>
      </c>
      <c r="M10446">
        <f t="shared" si="458"/>
        <v>15</v>
      </c>
      <c r="N10446" t="str">
        <f t="shared" ref="N10446:N10454" si="460">MID(E10446,M10446,10)</f>
        <v>PO64000192</v>
      </c>
      <c r="O10446" t="e">
        <f>VLOOKUP(N10446,'1_คตง_ภาพรวม'!L10446:M10496,2,FALSE)</f>
        <v>#N/A</v>
      </c>
    </row>
    <row r="10447" spans="1:15" hidden="1">
      <c r="A10447" s="31" t="s">
        <v>9849</v>
      </c>
      <c r="B10447" s="31" t="s">
        <v>25231</v>
      </c>
      <c r="C10447" s="31" t="s">
        <v>25232</v>
      </c>
      <c r="D10447" s="32">
        <v>44330</v>
      </c>
      <c r="E10447" s="31" t="s">
        <v>25233</v>
      </c>
      <c r="F10447" s="31" t="s">
        <v>9875</v>
      </c>
      <c r="G10447" s="33">
        <v>282564.2</v>
      </c>
      <c r="H10447" s="33">
        <v>282564.2</v>
      </c>
      <c r="I10447" s="31" t="s">
        <v>9762</v>
      </c>
      <c r="J10447" s="31" t="s">
        <v>9763</v>
      </c>
      <c r="K10447" s="33">
        <v>282564.2</v>
      </c>
      <c r="L10447" s="31" t="s">
        <v>9764</v>
      </c>
      <c r="M10447">
        <f t="shared" si="458"/>
        <v>15</v>
      </c>
      <c r="N10447" t="str">
        <f t="shared" si="460"/>
        <v>PO64000192</v>
      </c>
      <c r="O10447" t="e">
        <f>VLOOKUP(N10447,'1_คตง_ภาพรวม'!L10447:M10497,2,FALSE)</f>
        <v>#N/A</v>
      </c>
    </row>
    <row r="10448" spans="1:15" hidden="1">
      <c r="A10448" s="31" t="s">
        <v>9849</v>
      </c>
      <c r="B10448" s="31" t="s">
        <v>25234</v>
      </c>
      <c r="C10448" s="31" t="s">
        <v>25235</v>
      </c>
      <c r="D10448" s="32">
        <v>44323</v>
      </c>
      <c r="E10448" s="31" t="s">
        <v>25236</v>
      </c>
      <c r="F10448" s="31" t="s">
        <v>12612</v>
      </c>
      <c r="G10448" s="33">
        <v>-31680</v>
      </c>
      <c r="H10448" s="33">
        <v>-31680</v>
      </c>
      <c r="I10448" s="31" t="s">
        <v>9762</v>
      </c>
      <c r="J10448" s="31" t="s">
        <v>9763</v>
      </c>
      <c r="K10448" s="33">
        <v>-31680</v>
      </c>
      <c r="L10448" s="31" t="s">
        <v>9764</v>
      </c>
      <c r="M10448">
        <f t="shared" si="458"/>
        <v>15</v>
      </c>
      <c r="N10448" t="str">
        <f t="shared" si="460"/>
        <v>PO64000388</v>
      </c>
      <c r="O10448" t="e">
        <f>VLOOKUP(N10448,'1_คตง_ภาพรวม'!L10448:M10498,2,FALSE)</f>
        <v>#N/A</v>
      </c>
    </row>
    <row r="10449" spans="1:15" hidden="1">
      <c r="A10449" s="31" t="s">
        <v>9849</v>
      </c>
      <c r="B10449" s="31" t="s">
        <v>25234</v>
      </c>
      <c r="C10449" s="31" t="s">
        <v>25235</v>
      </c>
      <c r="D10449" s="32">
        <v>44323</v>
      </c>
      <c r="E10449" s="31" t="s">
        <v>25236</v>
      </c>
      <c r="F10449" s="31" t="s">
        <v>10090</v>
      </c>
      <c r="G10449" s="33">
        <v>-320</v>
      </c>
      <c r="H10449" s="33">
        <v>-320</v>
      </c>
      <c r="I10449" s="31" t="s">
        <v>9762</v>
      </c>
      <c r="J10449" s="31" t="s">
        <v>9763</v>
      </c>
      <c r="K10449" s="33">
        <v>-320</v>
      </c>
      <c r="L10449" s="31" t="s">
        <v>9764</v>
      </c>
      <c r="M10449">
        <f t="shared" si="458"/>
        <v>15</v>
      </c>
      <c r="N10449" t="str">
        <f t="shared" si="460"/>
        <v>PO64000388</v>
      </c>
      <c r="O10449" t="e">
        <f>VLOOKUP(N10449,'1_คตง_ภาพรวม'!L10449:M10499,2,FALSE)</f>
        <v>#N/A</v>
      </c>
    </row>
    <row r="10450" spans="1:15" hidden="1">
      <c r="A10450" s="31" t="s">
        <v>9849</v>
      </c>
      <c r="B10450" s="31" t="s">
        <v>25234</v>
      </c>
      <c r="C10450" s="31" t="s">
        <v>25235</v>
      </c>
      <c r="D10450" s="32">
        <v>44323</v>
      </c>
      <c r="E10450" s="31" t="s">
        <v>25236</v>
      </c>
      <c r="F10450" s="31" t="s">
        <v>9875</v>
      </c>
      <c r="G10450" s="33">
        <v>32000</v>
      </c>
      <c r="H10450" s="33">
        <v>32000</v>
      </c>
      <c r="I10450" s="31" t="s">
        <v>9762</v>
      </c>
      <c r="J10450" s="31" t="s">
        <v>9763</v>
      </c>
      <c r="K10450" s="33">
        <v>32000</v>
      </c>
      <c r="L10450" s="31" t="s">
        <v>9764</v>
      </c>
      <c r="M10450">
        <f t="shared" si="458"/>
        <v>15</v>
      </c>
      <c r="N10450" t="str">
        <f t="shared" si="460"/>
        <v>PO64000388</v>
      </c>
      <c r="O10450" t="e">
        <f>VLOOKUP(N10450,'1_คตง_ภาพรวม'!L10450:M10500,2,FALSE)</f>
        <v>#N/A</v>
      </c>
    </row>
    <row r="10451" spans="1:15" hidden="1">
      <c r="A10451" s="31" t="s">
        <v>9849</v>
      </c>
      <c r="B10451" s="31" t="s">
        <v>25237</v>
      </c>
      <c r="C10451" s="31" t="s">
        <v>25238</v>
      </c>
      <c r="D10451" s="32">
        <v>44330</v>
      </c>
      <c r="E10451" s="31" t="s">
        <v>25239</v>
      </c>
      <c r="F10451" s="31" t="s">
        <v>12612</v>
      </c>
      <c r="G10451" s="33">
        <v>-9900</v>
      </c>
      <c r="H10451" s="33">
        <v>-9900</v>
      </c>
      <c r="I10451" s="31" t="s">
        <v>9762</v>
      </c>
      <c r="J10451" s="31" t="s">
        <v>9763</v>
      </c>
      <c r="K10451" s="33">
        <v>-9900</v>
      </c>
      <c r="L10451" s="31" t="s">
        <v>9764</v>
      </c>
      <c r="M10451">
        <f t="shared" si="458"/>
        <v>15</v>
      </c>
      <c r="N10451" t="str">
        <f t="shared" si="460"/>
        <v>PO63000728</v>
      </c>
      <c r="O10451" t="e">
        <f>VLOOKUP(N10451,'1_คตง_ภาพรวม'!L10451:M10501,2,FALSE)</f>
        <v>#N/A</v>
      </c>
    </row>
    <row r="10452" spans="1:15" hidden="1">
      <c r="A10452" s="31" t="s">
        <v>9849</v>
      </c>
      <c r="B10452" s="31" t="s">
        <v>25237</v>
      </c>
      <c r="C10452" s="31" t="s">
        <v>25238</v>
      </c>
      <c r="D10452" s="32">
        <v>44330</v>
      </c>
      <c r="E10452" s="31" t="s">
        <v>25239</v>
      </c>
      <c r="F10452" s="31" t="s">
        <v>9875</v>
      </c>
      <c r="G10452" s="33">
        <v>9900</v>
      </c>
      <c r="H10452" s="33">
        <v>9900</v>
      </c>
      <c r="I10452" s="31" t="s">
        <v>9762</v>
      </c>
      <c r="J10452" s="31" t="s">
        <v>9763</v>
      </c>
      <c r="K10452" s="33">
        <v>9900</v>
      </c>
      <c r="L10452" s="31" t="s">
        <v>9764</v>
      </c>
      <c r="M10452">
        <f t="shared" si="458"/>
        <v>15</v>
      </c>
      <c r="N10452" t="str">
        <f t="shared" si="460"/>
        <v>PO63000728</v>
      </c>
      <c r="O10452" t="e">
        <f>VLOOKUP(N10452,'1_คตง_ภาพรวม'!L10452:M10502,2,FALSE)</f>
        <v>#N/A</v>
      </c>
    </row>
    <row r="10453" spans="1:15" hidden="1">
      <c r="A10453" s="31" t="s">
        <v>9849</v>
      </c>
      <c r="B10453" s="31" t="s">
        <v>25240</v>
      </c>
      <c r="C10453" s="31" t="s">
        <v>25241</v>
      </c>
      <c r="D10453" s="32">
        <v>44330</v>
      </c>
      <c r="E10453" s="31" t="s">
        <v>25242</v>
      </c>
      <c r="F10453" s="31" t="s">
        <v>12612</v>
      </c>
      <c r="G10453" s="33">
        <v>-826800</v>
      </c>
      <c r="H10453" s="33">
        <v>-826800</v>
      </c>
      <c r="I10453" s="31" t="s">
        <v>9762</v>
      </c>
      <c r="J10453" s="31" t="s">
        <v>9763</v>
      </c>
      <c r="K10453" s="33">
        <v>-826800</v>
      </c>
      <c r="L10453" s="31" t="s">
        <v>9764</v>
      </c>
      <c r="M10453">
        <f t="shared" si="458"/>
        <v>15</v>
      </c>
      <c r="N10453" t="str">
        <f t="shared" si="460"/>
        <v>PO64000340</v>
      </c>
      <c r="O10453" t="e">
        <f>VLOOKUP(N10453,'1_คตง_ภาพรวม'!L10453:M10503,2,FALSE)</f>
        <v>#N/A</v>
      </c>
    </row>
    <row r="10454" spans="1:15" hidden="1">
      <c r="A10454" s="31" t="s">
        <v>9849</v>
      </c>
      <c r="B10454" s="31" t="s">
        <v>25240</v>
      </c>
      <c r="C10454" s="31" t="s">
        <v>25241</v>
      </c>
      <c r="D10454" s="32">
        <v>44330</v>
      </c>
      <c r="E10454" s="31" t="s">
        <v>25242</v>
      </c>
      <c r="F10454" s="31" t="s">
        <v>9875</v>
      </c>
      <c r="G10454" s="33">
        <v>826800</v>
      </c>
      <c r="H10454" s="33">
        <v>826800</v>
      </c>
      <c r="I10454" s="31" t="s">
        <v>9762</v>
      </c>
      <c r="J10454" s="31" t="s">
        <v>9763</v>
      </c>
      <c r="K10454" s="33">
        <v>826800</v>
      </c>
      <c r="L10454" s="31" t="s">
        <v>9764</v>
      </c>
      <c r="M10454">
        <f t="shared" si="458"/>
        <v>15</v>
      </c>
      <c r="N10454" t="str">
        <f t="shared" si="460"/>
        <v>PO64000340</v>
      </c>
      <c r="O10454" t="e">
        <f>VLOOKUP(N10454,'1_คตง_ภาพรวม'!L10454:M10504,2,FALSE)</f>
        <v>#N/A</v>
      </c>
    </row>
    <row r="10455" spans="1:15" hidden="1">
      <c r="A10455" s="31" t="s">
        <v>9757</v>
      </c>
      <c r="B10455" s="31" t="s">
        <v>25243</v>
      </c>
      <c r="C10455" s="31" t="s">
        <v>25244</v>
      </c>
      <c r="D10455" s="32">
        <v>44330</v>
      </c>
      <c r="E10455" s="31" t="s">
        <v>25245</v>
      </c>
      <c r="F10455" s="31" t="s">
        <v>11553</v>
      </c>
      <c r="G10455" s="33">
        <v>-220659</v>
      </c>
      <c r="H10455" s="33">
        <v>-220659</v>
      </c>
      <c r="I10455" s="31" t="s">
        <v>9762</v>
      </c>
      <c r="J10455" s="31" t="s">
        <v>9763</v>
      </c>
      <c r="K10455" s="33">
        <v>-220659</v>
      </c>
      <c r="L10455" s="31" t="s">
        <v>9764</v>
      </c>
      <c r="M10455" t="e">
        <f t="shared" si="458"/>
        <v>#VALUE!</v>
      </c>
    </row>
    <row r="10456" spans="1:15" hidden="1">
      <c r="A10456" s="31" t="s">
        <v>9757</v>
      </c>
      <c r="B10456" s="31" t="s">
        <v>25243</v>
      </c>
      <c r="C10456" s="31" t="s">
        <v>25244</v>
      </c>
      <c r="D10456" s="32">
        <v>44330</v>
      </c>
      <c r="E10456" s="31" t="s">
        <v>25245</v>
      </c>
      <c r="F10456" s="31" t="s">
        <v>9875</v>
      </c>
      <c r="G10456" s="33">
        <v>220659</v>
      </c>
      <c r="H10456" s="33">
        <v>220659</v>
      </c>
      <c r="I10456" s="31" t="s">
        <v>9762</v>
      </c>
      <c r="J10456" s="31" t="s">
        <v>9763</v>
      </c>
      <c r="K10456" s="33">
        <v>220659</v>
      </c>
      <c r="L10456" s="31" t="s">
        <v>9764</v>
      </c>
      <c r="M10456" t="e">
        <f t="shared" si="458"/>
        <v>#VALUE!</v>
      </c>
    </row>
    <row r="10457" spans="1:15" hidden="1">
      <c r="A10457" s="31" t="s">
        <v>9849</v>
      </c>
      <c r="B10457" s="31" t="s">
        <v>25246</v>
      </c>
      <c r="C10457" s="31" t="s">
        <v>25247</v>
      </c>
      <c r="D10457" s="32">
        <v>44330</v>
      </c>
      <c r="E10457" s="31" t="s">
        <v>25248</v>
      </c>
      <c r="F10457" s="31" t="s">
        <v>12612</v>
      </c>
      <c r="G10457" s="33">
        <v>-24380</v>
      </c>
      <c r="H10457" s="33">
        <v>-24380</v>
      </c>
      <c r="I10457" s="31" t="s">
        <v>9762</v>
      </c>
      <c r="J10457" s="31" t="s">
        <v>9763</v>
      </c>
      <c r="K10457" s="33">
        <v>-24380</v>
      </c>
      <c r="L10457" s="31" t="s">
        <v>9764</v>
      </c>
      <c r="M10457">
        <f t="shared" si="458"/>
        <v>15</v>
      </c>
      <c r="N10457" t="str">
        <f t="shared" ref="N10457:N10466" si="461">MID(E10457,M10457,10)</f>
        <v>PO64000183</v>
      </c>
      <c r="O10457" t="e">
        <f>VLOOKUP(N10457,'1_คตง_ภาพรวม'!L10457:M10507,2,FALSE)</f>
        <v>#N/A</v>
      </c>
    </row>
    <row r="10458" spans="1:15" hidden="1">
      <c r="A10458" s="31" t="s">
        <v>9849</v>
      </c>
      <c r="B10458" s="31" t="s">
        <v>25246</v>
      </c>
      <c r="C10458" s="31" t="s">
        <v>25247</v>
      </c>
      <c r="D10458" s="32">
        <v>44330</v>
      </c>
      <c r="E10458" s="31" t="s">
        <v>25248</v>
      </c>
      <c r="F10458" s="31" t="s">
        <v>9875</v>
      </c>
      <c r="G10458" s="33">
        <v>24380</v>
      </c>
      <c r="H10458" s="33">
        <v>24380</v>
      </c>
      <c r="I10458" s="31" t="s">
        <v>9762</v>
      </c>
      <c r="J10458" s="31" t="s">
        <v>9763</v>
      </c>
      <c r="K10458" s="33">
        <v>24380</v>
      </c>
      <c r="L10458" s="31" t="s">
        <v>9764</v>
      </c>
      <c r="M10458">
        <f t="shared" si="458"/>
        <v>15</v>
      </c>
      <c r="N10458" t="str">
        <f t="shared" si="461"/>
        <v>PO64000183</v>
      </c>
      <c r="O10458" t="e">
        <f>VLOOKUP(N10458,'1_คตง_ภาพรวม'!L10458:M10508,2,FALSE)</f>
        <v>#N/A</v>
      </c>
    </row>
    <row r="10459" spans="1:15" hidden="1">
      <c r="A10459" s="31" t="s">
        <v>9849</v>
      </c>
      <c r="B10459" s="31" t="s">
        <v>25249</v>
      </c>
      <c r="C10459" s="31" t="s">
        <v>25250</v>
      </c>
      <c r="D10459" s="32">
        <v>44330</v>
      </c>
      <c r="E10459" s="31" t="s">
        <v>25251</v>
      </c>
      <c r="F10459" s="31" t="s">
        <v>12612</v>
      </c>
      <c r="G10459" s="33">
        <v>-54060</v>
      </c>
      <c r="H10459" s="33">
        <v>-54060</v>
      </c>
      <c r="I10459" s="31" t="s">
        <v>9762</v>
      </c>
      <c r="J10459" s="31" t="s">
        <v>9763</v>
      </c>
      <c r="K10459" s="33">
        <v>-54060</v>
      </c>
      <c r="L10459" s="31" t="s">
        <v>9764</v>
      </c>
      <c r="M10459">
        <f t="shared" si="458"/>
        <v>15</v>
      </c>
      <c r="N10459" t="str">
        <f t="shared" si="461"/>
        <v>PO64000148</v>
      </c>
      <c r="O10459" t="e">
        <f>VLOOKUP(N10459,'1_คตง_ภาพรวม'!L10459:M10509,2,FALSE)</f>
        <v>#N/A</v>
      </c>
    </row>
    <row r="10460" spans="1:15" hidden="1">
      <c r="A10460" s="31" t="s">
        <v>9849</v>
      </c>
      <c r="B10460" s="31" t="s">
        <v>25249</v>
      </c>
      <c r="C10460" s="31" t="s">
        <v>25250</v>
      </c>
      <c r="D10460" s="32">
        <v>44330</v>
      </c>
      <c r="E10460" s="31" t="s">
        <v>25251</v>
      </c>
      <c r="F10460" s="31" t="s">
        <v>9875</v>
      </c>
      <c r="G10460" s="33">
        <v>54060</v>
      </c>
      <c r="H10460" s="33">
        <v>54060</v>
      </c>
      <c r="I10460" s="31" t="s">
        <v>9762</v>
      </c>
      <c r="J10460" s="31" t="s">
        <v>9763</v>
      </c>
      <c r="K10460" s="33">
        <v>54060</v>
      </c>
      <c r="L10460" s="31" t="s">
        <v>9764</v>
      </c>
      <c r="M10460">
        <f t="shared" si="458"/>
        <v>15</v>
      </c>
      <c r="N10460" t="str">
        <f t="shared" si="461"/>
        <v>PO64000148</v>
      </c>
      <c r="O10460" t="e">
        <f>VLOOKUP(N10460,'1_คตง_ภาพรวม'!L10460:M10510,2,FALSE)</f>
        <v>#N/A</v>
      </c>
    </row>
    <row r="10461" spans="1:15" hidden="1">
      <c r="A10461" s="31" t="s">
        <v>9757</v>
      </c>
      <c r="B10461" s="31" t="s">
        <v>25252</v>
      </c>
      <c r="C10461" s="31" t="s">
        <v>25253</v>
      </c>
      <c r="D10461" s="32">
        <v>44330</v>
      </c>
      <c r="E10461" s="31" t="s">
        <v>25254</v>
      </c>
      <c r="F10461" s="31" t="s">
        <v>11553</v>
      </c>
      <c r="G10461" s="33">
        <v>-73140</v>
      </c>
      <c r="H10461" s="33">
        <v>-73140</v>
      </c>
      <c r="I10461" s="31" t="s">
        <v>9762</v>
      </c>
      <c r="J10461" s="31" t="s">
        <v>9763</v>
      </c>
      <c r="K10461" s="33">
        <v>-73140</v>
      </c>
      <c r="L10461" s="31" t="s">
        <v>9764</v>
      </c>
      <c r="M10461">
        <f t="shared" si="458"/>
        <v>15</v>
      </c>
      <c r="N10461" t="str">
        <f t="shared" si="461"/>
        <v>PO64000167</v>
      </c>
      <c r="O10461" t="e">
        <f>VLOOKUP(N10461,'1_คตง_ภาพรวม'!L10461:M10511,2,FALSE)</f>
        <v>#N/A</v>
      </c>
    </row>
    <row r="10462" spans="1:15" hidden="1">
      <c r="A10462" s="31" t="s">
        <v>9757</v>
      </c>
      <c r="B10462" s="31" t="s">
        <v>25252</v>
      </c>
      <c r="C10462" s="31" t="s">
        <v>25253</v>
      </c>
      <c r="D10462" s="32">
        <v>44330</v>
      </c>
      <c r="E10462" s="31" t="s">
        <v>25254</v>
      </c>
      <c r="F10462" s="31" t="s">
        <v>9875</v>
      </c>
      <c r="G10462" s="33">
        <v>73140</v>
      </c>
      <c r="H10462" s="33">
        <v>73140</v>
      </c>
      <c r="I10462" s="31" t="s">
        <v>9762</v>
      </c>
      <c r="J10462" s="31" t="s">
        <v>9763</v>
      </c>
      <c r="K10462" s="33">
        <v>73140</v>
      </c>
      <c r="L10462" s="31" t="s">
        <v>9764</v>
      </c>
      <c r="M10462">
        <f t="shared" si="458"/>
        <v>15</v>
      </c>
      <c r="N10462" t="str">
        <f t="shared" si="461"/>
        <v>PO64000167</v>
      </c>
      <c r="O10462" t="e">
        <f>VLOOKUP(N10462,'1_คตง_ภาพรวม'!L10462:M10512,2,FALSE)</f>
        <v>#N/A</v>
      </c>
    </row>
    <row r="10463" spans="1:15" hidden="1">
      <c r="A10463" s="31" t="s">
        <v>9849</v>
      </c>
      <c r="B10463" s="31" t="s">
        <v>25255</v>
      </c>
      <c r="C10463" s="31" t="s">
        <v>25256</v>
      </c>
      <c r="D10463" s="32">
        <v>44330</v>
      </c>
      <c r="E10463" s="31" t="s">
        <v>25257</v>
      </c>
      <c r="F10463" s="31" t="s">
        <v>12612</v>
      </c>
      <c r="G10463" s="33">
        <v>-19800</v>
      </c>
      <c r="H10463" s="33">
        <v>-19800</v>
      </c>
      <c r="I10463" s="31" t="s">
        <v>9762</v>
      </c>
      <c r="J10463" s="31" t="s">
        <v>9763</v>
      </c>
      <c r="K10463" s="33">
        <v>-19800</v>
      </c>
      <c r="L10463" s="31" t="s">
        <v>9764</v>
      </c>
      <c r="M10463">
        <f t="shared" si="458"/>
        <v>15</v>
      </c>
      <c r="N10463" t="str">
        <f t="shared" si="461"/>
        <v>PO63000762</v>
      </c>
      <c r="O10463" t="e">
        <f>VLOOKUP(N10463,'1_คตง_ภาพรวม'!L10463:M10513,2,FALSE)</f>
        <v>#N/A</v>
      </c>
    </row>
    <row r="10464" spans="1:15" hidden="1">
      <c r="A10464" s="31" t="s">
        <v>9849</v>
      </c>
      <c r="B10464" s="31" t="s">
        <v>25255</v>
      </c>
      <c r="C10464" s="31" t="s">
        <v>25256</v>
      </c>
      <c r="D10464" s="32">
        <v>44330</v>
      </c>
      <c r="E10464" s="31" t="s">
        <v>25257</v>
      </c>
      <c r="F10464" s="31" t="s">
        <v>9875</v>
      </c>
      <c r="G10464" s="33">
        <v>19800</v>
      </c>
      <c r="H10464" s="33">
        <v>19800</v>
      </c>
      <c r="I10464" s="31" t="s">
        <v>9762</v>
      </c>
      <c r="J10464" s="31" t="s">
        <v>9763</v>
      </c>
      <c r="K10464" s="33">
        <v>19800</v>
      </c>
      <c r="L10464" s="31" t="s">
        <v>9764</v>
      </c>
      <c r="M10464">
        <f t="shared" si="458"/>
        <v>15</v>
      </c>
      <c r="N10464" t="str">
        <f t="shared" si="461"/>
        <v>PO63000762</v>
      </c>
      <c r="O10464" t="e">
        <f>VLOOKUP(N10464,'1_คตง_ภาพรวม'!L10464:M10514,2,FALSE)</f>
        <v>#N/A</v>
      </c>
    </row>
    <row r="10465" spans="1:15" hidden="1">
      <c r="A10465" s="31" t="s">
        <v>9849</v>
      </c>
      <c r="B10465" s="31" t="s">
        <v>25258</v>
      </c>
      <c r="C10465" s="31" t="s">
        <v>25259</v>
      </c>
      <c r="D10465" s="32">
        <v>44330</v>
      </c>
      <c r="E10465" s="31" t="s">
        <v>25260</v>
      </c>
      <c r="F10465" s="31" t="s">
        <v>12612</v>
      </c>
      <c r="G10465" s="33">
        <v>-3532.98</v>
      </c>
      <c r="H10465" s="33">
        <v>-3532.98</v>
      </c>
      <c r="I10465" s="31" t="s">
        <v>9762</v>
      </c>
      <c r="J10465" s="31" t="s">
        <v>9763</v>
      </c>
      <c r="K10465" s="33">
        <v>-3532.98</v>
      </c>
      <c r="L10465" s="31" t="s">
        <v>9764</v>
      </c>
      <c r="M10465">
        <f t="shared" si="458"/>
        <v>15</v>
      </c>
      <c r="N10465" t="str">
        <f t="shared" si="461"/>
        <v>PO63000485</v>
      </c>
      <c r="O10465" t="e">
        <f>VLOOKUP(N10465,'1_คตง_ภาพรวม'!L10465:M10515,2,FALSE)</f>
        <v>#N/A</v>
      </c>
    </row>
    <row r="10466" spans="1:15" hidden="1">
      <c r="A10466" s="31" t="s">
        <v>9849</v>
      </c>
      <c r="B10466" s="31" t="s">
        <v>25258</v>
      </c>
      <c r="C10466" s="31" t="s">
        <v>25259</v>
      </c>
      <c r="D10466" s="32">
        <v>44330</v>
      </c>
      <c r="E10466" s="31" t="s">
        <v>25260</v>
      </c>
      <c r="F10466" s="31" t="s">
        <v>9875</v>
      </c>
      <c r="G10466" s="33">
        <v>3532.98</v>
      </c>
      <c r="H10466" s="33">
        <v>3532.98</v>
      </c>
      <c r="I10466" s="31" t="s">
        <v>9762</v>
      </c>
      <c r="J10466" s="31" t="s">
        <v>9763</v>
      </c>
      <c r="K10466" s="33">
        <v>3532.98</v>
      </c>
      <c r="L10466" s="31" t="s">
        <v>9764</v>
      </c>
      <c r="M10466">
        <f t="shared" si="458"/>
        <v>15</v>
      </c>
      <c r="N10466" t="str">
        <f t="shared" si="461"/>
        <v>PO63000485</v>
      </c>
      <c r="O10466" t="e">
        <f>VLOOKUP(N10466,'1_คตง_ภาพรวม'!L10466:M10516,2,FALSE)</f>
        <v>#N/A</v>
      </c>
    </row>
    <row r="10467" spans="1:15" hidden="1">
      <c r="A10467" s="31" t="s">
        <v>9849</v>
      </c>
      <c r="B10467" s="31" t="s">
        <v>25261</v>
      </c>
      <c r="C10467" s="31" t="s">
        <v>25262</v>
      </c>
      <c r="D10467" s="32">
        <v>44327</v>
      </c>
      <c r="E10467" s="31" t="s">
        <v>25263</v>
      </c>
      <c r="F10467" s="31" t="s">
        <v>17551</v>
      </c>
      <c r="G10467" s="33">
        <v>-12000</v>
      </c>
      <c r="H10467" s="33">
        <v>-12000</v>
      </c>
      <c r="I10467" s="31" t="s">
        <v>9762</v>
      </c>
      <c r="J10467" s="31" t="s">
        <v>9763</v>
      </c>
      <c r="K10467" s="33">
        <v>-12000</v>
      </c>
      <c r="L10467" s="31" t="s">
        <v>9764</v>
      </c>
      <c r="M10467" t="e">
        <f t="shared" si="458"/>
        <v>#VALUE!</v>
      </c>
    </row>
    <row r="10468" spans="1:15" hidden="1">
      <c r="A10468" s="31" t="s">
        <v>9849</v>
      </c>
      <c r="B10468" s="31" t="s">
        <v>25261</v>
      </c>
      <c r="C10468" s="31" t="s">
        <v>25262</v>
      </c>
      <c r="D10468" s="32">
        <v>44327</v>
      </c>
      <c r="E10468" s="31" t="s">
        <v>25263</v>
      </c>
      <c r="F10468" s="31" t="s">
        <v>17552</v>
      </c>
      <c r="G10468" s="33">
        <v>12000</v>
      </c>
      <c r="H10468" s="33">
        <v>12000</v>
      </c>
      <c r="I10468" s="31" t="s">
        <v>9762</v>
      </c>
      <c r="J10468" s="31" t="s">
        <v>9763</v>
      </c>
      <c r="K10468" s="33">
        <v>12000</v>
      </c>
      <c r="L10468" s="31" t="s">
        <v>9764</v>
      </c>
      <c r="M10468" t="e">
        <f t="shared" si="458"/>
        <v>#VALUE!</v>
      </c>
    </row>
    <row r="10469" spans="1:15" hidden="1">
      <c r="A10469" s="31" t="s">
        <v>9757</v>
      </c>
      <c r="B10469" s="31" t="s">
        <v>25264</v>
      </c>
      <c r="C10469" s="31" t="s">
        <v>25265</v>
      </c>
      <c r="D10469" s="32">
        <v>44330</v>
      </c>
      <c r="E10469" s="31" t="s">
        <v>25266</v>
      </c>
      <c r="F10469" s="31" t="s">
        <v>11553</v>
      </c>
      <c r="G10469" s="33">
        <v>-1185201.3999999999</v>
      </c>
      <c r="H10469" s="33">
        <v>-1185201.3999999999</v>
      </c>
      <c r="I10469" s="31" t="s">
        <v>9762</v>
      </c>
      <c r="J10469" s="31" t="s">
        <v>9763</v>
      </c>
      <c r="K10469" s="33">
        <v>-1185201.3999999999</v>
      </c>
      <c r="L10469" s="31" t="s">
        <v>9764</v>
      </c>
      <c r="M10469">
        <f t="shared" si="458"/>
        <v>15</v>
      </c>
      <c r="N10469" t="str">
        <f t="shared" ref="N10469:N10470" si="462">MID(E10469,M10469,10)</f>
        <v>PO62000303</v>
      </c>
      <c r="O10469" t="e">
        <f>VLOOKUP(N10469,'1_คตง_ภาพรวม'!L10469:M10519,2,FALSE)</f>
        <v>#N/A</v>
      </c>
    </row>
    <row r="10470" spans="1:15" hidden="1">
      <c r="A10470" s="31" t="s">
        <v>9757</v>
      </c>
      <c r="B10470" s="31" t="s">
        <v>25264</v>
      </c>
      <c r="C10470" s="31" t="s">
        <v>25265</v>
      </c>
      <c r="D10470" s="32">
        <v>44330</v>
      </c>
      <c r="E10470" s="31" t="s">
        <v>25266</v>
      </c>
      <c r="F10470" s="31" t="s">
        <v>9875</v>
      </c>
      <c r="G10470" s="33">
        <v>1185201.3999999999</v>
      </c>
      <c r="H10470" s="33">
        <v>1185201.3999999999</v>
      </c>
      <c r="I10470" s="31" t="s">
        <v>9762</v>
      </c>
      <c r="J10470" s="31" t="s">
        <v>9763</v>
      </c>
      <c r="K10470" s="33">
        <v>1185201.3999999999</v>
      </c>
      <c r="L10470" s="31" t="s">
        <v>9764</v>
      </c>
      <c r="M10470">
        <f t="shared" si="458"/>
        <v>15</v>
      </c>
      <c r="N10470" t="str">
        <f t="shared" si="462"/>
        <v>PO62000303</v>
      </c>
      <c r="O10470" t="e">
        <f>VLOOKUP(N10470,'1_คตง_ภาพรวม'!L10470:M10520,2,FALSE)</f>
        <v>#N/A</v>
      </c>
    </row>
    <row r="10471" spans="1:15" hidden="1">
      <c r="A10471" s="31" t="s">
        <v>9757</v>
      </c>
      <c r="B10471" s="31" t="s">
        <v>25267</v>
      </c>
      <c r="C10471" s="31" t="s">
        <v>25268</v>
      </c>
      <c r="D10471" s="32">
        <v>44330</v>
      </c>
      <c r="E10471" s="31" t="s">
        <v>25269</v>
      </c>
      <c r="F10471" s="31" t="s">
        <v>11553</v>
      </c>
      <c r="G10471" s="33">
        <v>-66973.5</v>
      </c>
      <c r="H10471" s="33">
        <v>-66973.5</v>
      </c>
      <c r="I10471" s="31" t="s">
        <v>9762</v>
      </c>
      <c r="J10471" s="31" t="s">
        <v>9763</v>
      </c>
      <c r="K10471" s="33">
        <v>-66973.5</v>
      </c>
      <c r="L10471" s="31" t="s">
        <v>9764</v>
      </c>
      <c r="M10471" t="e">
        <f t="shared" si="458"/>
        <v>#VALUE!</v>
      </c>
    </row>
    <row r="10472" spans="1:15" hidden="1">
      <c r="A10472" s="31" t="s">
        <v>9757</v>
      </c>
      <c r="B10472" s="31" t="s">
        <v>25267</v>
      </c>
      <c r="C10472" s="31" t="s">
        <v>25268</v>
      </c>
      <c r="D10472" s="32">
        <v>44330</v>
      </c>
      <c r="E10472" s="31" t="s">
        <v>25269</v>
      </c>
      <c r="F10472" s="31" t="s">
        <v>9875</v>
      </c>
      <c r="G10472" s="33">
        <v>66973.5</v>
      </c>
      <c r="H10472" s="33">
        <v>66973.5</v>
      </c>
      <c r="I10472" s="31" t="s">
        <v>9762</v>
      </c>
      <c r="J10472" s="31" t="s">
        <v>9763</v>
      </c>
      <c r="K10472" s="33">
        <v>66973.5</v>
      </c>
      <c r="L10472" s="31" t="s">
        <v>9764</v>
      </c>
      <c r="M10472" t="e">
        <f t="shared" si="458"/>
        <v>#VALUE!</v>
      </c>
    </row>
    <row r="10473" spans="1:15" hidden="1">
      <c r="A10473" s="31" t="s">
        <v>9849</v>
      </c>
      <c r="B10473" s="31" t="s">
        <v>25270</v>
      </c>
      <c r="C10473" s="31" t="s">
        <v>25271</v>
      </c>
      <c r="D10473" s="32">
        <v>44330</v>
      </c>
      <c r="E10473" s="31" t="s">
        <v>25272</v>
      </c>
      <c r="F10473" s="31" t="s">
        <v>12612</v>
      </c>
      <c r="G10473" s="33">
        <v>-3281</v>
      </c>
      <c r="H10473" s="33">
        <v>-3281</v>
      </c>
      <c r="I10473" s="31" t="s">
        <v>9762</v>
      </c>
      <c r="J10473" s="31" t="s">
        <v>9763</v>
      </c>
      <c r="K10473" s="33">
        <v>-3281</v>
      </c>
      <c r="L10473" s="31" t="s">
        <v>9764</v>
      </c>
      <c r="M10473" t="e">
        <f t="shared" si="458"/>
        <v>#VALUE!</v>
      </c>
    </row>
    <row r="10474" spans="1:15" hidden="1">
      <c r="A10474" s="31" t="s">
        <v>9849</v>
      </c>
      <c r="B10474" s="31" t="s">
        <v>25270</v>
      </c>
      <c r="C10474" s="31" t="s">
        <v>25271</v>
      </c>
      <c r="D10474" s="32">
        <v>44330</v>
      </c>
      <c r="E10474" s="31" t="s">
        <v>25272</v>
      </c>
      <c r="F10474" s="31" t="s">
        <v>9875</v>
      </c>
      <c r="G10474" s="33">
        <v>3281</v>
      </c>
      <c r="H10474" s="33">
        <v>3281</v>
      </c>
      <c r="I10474" s="31" t="s">
        <v>9762</v>
      </c>
      <c r="J10474" s="31" t="s">
        <v>9763</v>
      </c>
      <c r="K10474" s="33">
        <v>3281</v>
      </c>
      <c r="L10474" s="31" t="s">
        <v>9764</v>
      </c>
      <c r="M10474" t="e">
        <f t="shared" si="458"/>
        <v>#VALUE!</v>
      </c>
    </row>
    <row r="10475" spans="1:15" hidden="1">
      <c r="A10475" s="31" t="s">
        <v>9849</v>
      </c>
      <c r="B10475" s="31" t="s">
        <v>25273</v>
      </c>
      <c r="C10475" s="31" t="s">
        <v>25274</v>
      </c>
      <c r="D10475" s="32">
        <v>44330</v>
      </c>
      <c r="E10475" s="31" t="s">
        <v>25275</v>
      </c>
      <c r="F10475" s="31" t="s">
        <v>12612</v>
      </c>
      <c r="G10475" s="33">
        <v>-4080</v>
      </c>
      <c r="H10475" s="33">
        <v>-4080</v>
      </c>
      <c r="I10475" s="31" t="s">
        <v>9762</v>
      </c>
      <c r="J10475" s="31" t="s">
        <v>9763</v>
      </c>
      <c r="K10475" s="33">
        <v>-4080</v>
      </c>
      <c r="L10475" s="31" t="s">
        <v>9764</v>
      </c>
      <c r="M10475" t="e">
        <f t="shared" si="458"/>
        <v>#VALUE!</v>
      </c>
    </row>
    <row r="10476" spans="1:15" hidden="1">
      <c r="A10476" s="31" t="s">
        <v>9849</v>
      </c>
      <c r="B10476" s="31" t="s">
        <v>25273</v>
      </c>
      <c r="C10476" s="31" t="s">
        <v>25274</v>
      </c>
      <c r="D10476" s="32">
        <v>44330</v>
      </c>
      <c r="E10476" s="31" t="s">
        <v>25275</v>
      </c>
      <c r="F10476" s="31" t="s">
        <v>9875</v>
      </c>
      <c r="G10476" s="33">
        <v>4080</v>
      </c>
      <c r="H10476" s="33">
        <v>4080</v>
      </c>
      <c r="I10476" s="31" t="s">
        <v>9762</v>
      </c>
      <c r="J10476" s="31" t="s">
        <v>9763</v>
      </c>
      <c r="K10476" s="33">
        <v>4080</v>
      </c>
      <c r="L10476" s="31" t="s">
        <v>9764</v>
      </c>
      <c r="M10476" t="e">
        <f t="shared" si="458"/>
        <v>#VALUE!</v>
      </c>
    </row>
    <row r="10477" spans="1:15" hidden="1">
      <c r="A10477" s="31" t="s">
        <v>9757</v>
      </c>
      <c r="B10477" s="31" t="s">
        <v>25276</v>
      </c>
      <c r="C10477" s="31" t="s">
        <v>25277</v>
      </c>
      <c r="D10477" s="32">
        <v>44330</v>
      </c>
      <c r="E10477" s="31" t="s">
        <v>25278</v>
      </c>
      <c r="F10477" s="31" t="s">
        <v>11553</v>
      </c>
      <c r="G10477" s="33">
        <v>-148598.13</v>
      </c>
      <c r="H10477" s="33">
        <v>-148598.13</v>
      </c>
      <c r="I10477" s="31" t="s">
        <v>9762</v>
      </c>
      <c r="J10477" s="31" t="s">
        <v>9763</v>
      </c>
      <c r="K10477" s="33">
        <v>-148598.13</v>
      </c>
      <c r="L10477" s="31" t="s">
        <v>9764</v>
      </c>
      <c r="M10477">
        <f t="shared" si="458"/>
        <v>15</v>
      </c>
      <c r="N10477" t="str">
        <f t="shared" ref="N10477:N10480" si="463">MID(E10477,M10477,10)</f>
        <v>PO63000718</v>
      </c>
      <c r="O10477" t="e">
        <f>VLOOKUP(N10477,'1_คตง_ภาพรวม'!L10477:M10527,2,FALSE)</f>
        <v>#N/A</v>
      </c>
    </row>
    <row r="10478" spans="1:15" hidden="1">
      <c r="A10478" s="31" t="s">
        <v>9757</v>
      </c>
      <c r="B10478" s="31" t="s">
        <v>25276</v>
      </c>
      <c r="C10478" s="31" t="s">
        <v>25277</v>
      </c>
      <c r="D10478" s="32">
        <v>44330</v>
      </c>
      <c r="E10478" s="31" t="s">
        <v>25278</v>
      </c>
      <c r="F10478" s="31" t="s">
        <v>9875</v>
      </c>
      <c r="G10478" s="33">
        <v>148598.13</v>
      </c>
      <c r="H10478" s="33">
        <v>148598.13</v>
      </c>
      <c r="I10478" s="31" t="s">
        <v>9762</v>
      </c>
      <c r="J10478" s="31" t="s">
        <v>9763</v>
      </c>
      <c r="K10478" s="33">
        <v>148598.13</v>
      </c>
      <c r="L10478" s="31" t="s">
        <v>9764</v>
      </c>
      <c r="M10478">
        <f t="shared" si="458"/>
        <v>15</v>
      </c>
      <c r="N10478" t="str">
        <f t="shared" si="463"/>
        <v>PO63000718</v>
      </c>
      <c r="O10478" t="e">
        <f>VLOOKUP(N10478,'1_คตง_ภาพรวม'!L10478:M10528,2,FALSE)</f>
        <v>#N/A</v>
      </c>
    </row>
    <row r="10479" spans="1:15" hidden="1">
      <c r="A10479" s="31" t="s">
        <v>9757</v>
      </c>
      <c r="B10479" s="31" t="s">
        <v>25279</v>
      </c>
      <c r="C10479" s="31" t="s">
        <v>25280</v>
      </c>
      <c r="D10479" s="32">
        <v>44330</v>
      </c>
      <c r="E10479" s="31" t="s">
        <v>25281</v>
      </c>
      <c r="F10479" s="31" t="s">
        <v>11553</v>
      </c>
      <c r="G10479" s="33">
        <v>-4457914.8</v>
      </c>
      <c r="H10479" s="33">
        <v>-4457914.8</v>
      </c>
      <c r="I10479" s="31" t="s">
        <v>9762</v>
      </c>
      <c r="J10479" s="31" t="s">
        <v>9763</v>
      </c>
      <c r="K10479" s="33">
        <v>-4457914.8</v>
      </c>
      <c r="L10479" s="31" t="s">
        <v>9764</v>
      </c>
      <c r="M10479">
        <f t="shared" si="458"/>
        <v>15</v>
      </c>
      <c r="N10479" t="str">
        <f t="shared" si="463"/>
        <v>PO64000308</v>
      </c>
      <c r="O10479" t="e">
        <f>VLOOKUP(N10479,'1_คตง_ภาพรวม'!L10479:M10529,2,FALSE)</f>
        <v>#N/A</v>
      </c>
    </row>
    <row r="10480" spans="1:15" hidden="1">
      <c r="A10480" s="31" t="s">
        <v>9757</v>
      </c>
      <c r="B10480" s="31" t="s">
        <v>25279</v>
      </c>
      <c r="C10480" s="31" t="s">
        <v>25280</v>
      </c>
      <c r="D10480" s="32">
        <v>44330</v>
      </c>
      <c r="E10480" s="31" t="s">
        <v>25281</v>
      </c>
      <c r="F10480" s="31" t="s">
        <v>9875</v>
      </c>
      <c r="G10480" s="33">
        <v>4457914.8</v>
      </c>
      <c r="H10480" s="33">
        <v>4457914.8</v>
      </c>
      <c r="I10480" s="31" t="s">
        <v>9762</v>
      </c>
      <c r="J10480" s="31" t="s">
        <v>9763</v>
      </c>
      <c r="K10480" s="33">
        <v>4457914.8</v>
      </c>
      <c r="L10480" s="31" t="s">
        <v>9764</v>
      </c>
      <c r="M10480">
        <f t="shared" si="458"/>
        <v>15</v>
      </c>
      <c r="N10480" t="str">
        <f t="shared" si="463"/>
        <v>PO64000308</v>
      </c>
      <c r="O10480" t="e">
        <f>VLOOKUP(N10480,'1_คตง_ภาพรวม'!L10480:M10530,2,FALSE)</f>
        <v>#N/A</v>
      </c>
    </row>
    <row r="10481" spans="1:15" hidden="1">
      <c r="A10481" s="31" t="s">
        <v>9757</v>
      </c>
      <c r="B10481" s="31" t="s">
        <v>25282</v>
      </c>
      <c r="C10481" s="31" t="s">
        <v>25283</v>
      </c>
      <c r="D10481" s="32">
        <v>44330</v>
      </c>
      <c r="E10481" s="31" t="s">
        <v>25284</v>
      </c>
      <c r="F10481" s="31" t="s">
        <v>11553</v>
      </c>
      <c r="G10481" s="33">
        <v>-119183.65</v>
      </c>
      <c r="H10481" s="33">
        <v>-119183.65</v>
      </c>
      <c r="I10481" s="31" t="s">
        <v>9762</v>
      </c>
      <c r="J10481" s="31" t="s">
        <v>9763</v>
      </c>
      <c r="K10481" s="33">
        <v>-119183.65</v>
      </c>
      <c r="L10481" s="31" t="s">
        <v>9764</v>
      </c>
      <c r="M10481" t="e">
        <f t="shared" si="458"/>
        <v>#VALUE!</v>
      </c>
    </row>
    <row r="10482" spans="1:15" hidden="1">
      <c r="A10482" s="31" t="s">
        <v>9757</v>
      </c>
      <c r="B10482" s="31" t="s">
        <v>25282</v>
      </c>
      <c r="C10482" s="31" t="s">
        <v>25283</v>
      </c>
      <c r="D10482" s="32">
        <v>44330</v>
      </c>
      <c r="E10482" s="31" t="s">
        <v>25284</v>
      </c>
      <c r="F10482" s="31" t="s">
        <v>9875</v>
      </c>
      <c r="G10482" s="33">
        <v>119183.65</v>
      </c>
      <c r="H10482" s="33">
        <v>119183.65</v>
      </c>
      <c r="I10482" s="31" t="s">
        <v>9762</v>
      </c>
      <c r="J10482" s="31" t="s">
        <v>9763</v>
      </c>
      <c r="K10482" s="33">
        <v>119183.65</v>
      </c>
      <c r="L10482" s="31" t="s">
        <v>9764</v>
      </c>
      <c r="M10482" t="e">
        <f t="shared" si="458"/>
        <v>#VALUE!</v>
      </c>
    </row>
    <row r="10483" spans="1:15" hidden="1">
      <c r="A10483" s="31" t="s">
        <v>9757</v>
      </c>
      <c r="B10483" s="31" t="s">
        <v>25285</v>
      </c>
      <c r="C10483" s="31" t="s">
        <v>25286</v>
      </c>
      <c r="D10483" s="32">
        <v>44330</v>
      </c>
      <c r="E10483" s="31" t="s">
        <v>25287</v>
      </c>
      <c r="F10483" s="31" t="s">
        <v>11553</v>
      </c>
      <c r="G10483" s="33">
        <v>-182409.16</v>
      </c>
      <c r="H10483" s="33">
        <v>-182409.16</v>
      </c>
      <c r="I10483" s="31" t="s">
        <v>9762</v>
      </c>
      <c r="J10483" s="31" t="s">
        <v>9763</v>
      </c>
      <c r="K10483" s="33">
        <v>-182409.16</v>
      </c>
      <c r="L10483" s="31" t="s">
        <v>9764</v>
      </c>
      <c r="M10483">
        <f t="shared" si="458"/>
        <v>15</v>
      </c>
      <c r="N10483" t="str">
        <f t="shared" ref="N10483:N10484" si="464">MID(E10483,M10483,10)</f>
        <v>PO63000206</v>
      </c>
      <c r="O10483" t="e">
        <f>VLOOKUP(N10483,'1_คตง_ภาพรวม'!L10483:M10533,2,FALSE)</f>
        <v>#N/A</v>
      </c>
    </row>
    <row r="10484" spans="1:15" hidden="1">
      <c r="A10484" s="31" t="s">
        <v>9757</v>
      </c>
      <c r="B10484" s="31" t="s">
        <v>25285</v>
      </c>
      <c r="C10484" s="31" t="s">
        <v>25286</v>
      </c>
      <c r="D10484" s="32">
        <v>44330</v>
      </c>
      <c r="E10484" s="31" t="s">
        <v>25287</v>
      </c>
      <c r="F10484" s="31" t="s">
        <v>9875</v>
      </c>
      <c r="G10484" s="33">
        <v>182409.16</v>
      </c>
      <c r="H10484" s="33">
        <v>182409.16</v>
      </c>
      <c r="I10484" s="31" t="s">
        <v>9762</v>
      </c>
      <c r="J10484" s="31" t="s">
        <v>9763</v>
      </c>
      <c r="K10484" s="33">
        <v>182409.16</v>
      </c>
      <c r="L10484" s="31" t="s">
        <v>9764</v>
      </c>
      <c r="M10484">
        <f t="shared" si="458"/>
        <v>15</v>
      </c>
      <c r="N10484" t="str">
        <f t="shared" si="464"/>
        <v>PO63000206</v>
      </c>
      <c r="O10484" t="e">
        <f>VLOOKUP(N10484,'1_คตง_ภาพรวม'!L10484:M10534,2,FALSE)</f>
        <v>#N/A</v>
      </c>
    </row>
    <row r="10485" spans="1:15" hidden="1">
      <c r="A10485" s="31" t="s">
        <v>9849</v>
      </c>
      <c r="B10485" s="31" t="s">
        <v>25288</v>
      </c>
      <c r="C10485" s="31" t="s">
        <v>25289</v>
      </c>
      <c r="D10485" s="32">
        <v>44330</v>
      </c>
      <c r="E10485" s="31" t="s">
        <v>25290</v>
      </c>
      <c r="F10485" s="31" t="s">
        <v>12612</v>
      </c>
      <c r="G10485" s="33">
        <v>-40489.89</v>
      </c>
      <c r="H10485" s="33">
        <v>-40489.89</v>
      </c>
      <c r="I10485" s="31" t="s">
        <v>9762</v>
      </c>
      <c r="J10485" s="31" t="s">
        <v>9763</v>
      </c>
      <c r="K10485" s="33">
        <v>-40489.89</v>
      </c>
      <c r="L10485" s="31" t="s">
        <v>9764</v>
      </c>
      <c r="M10485" t="e">
        <f t="shared" si="458"/>
        <v>#VALUE!</v>
      </c>
    </row>
    <row r="10486" spans="1:15" hidden="1">
      <c r="A10486" s="31" t="s">
        <v>9849</v>
      </c>
      <c r="B10486" s="31" t="s">
        <v>25288</v>
      </c>
      <c r="C10486" s="31" t="s">
        <v>25289</v>
      </c>
      <c r="D10486" s="32">
        <v>44330</v>
      </c>
      <c r="E10486" s="31" t="s">
        <v>25290</v>
      </c>
      <c r="F10486" s="31" t="s">
        <v>19081</v>
      </c>
      <c r="G10486" s="33">
        <v>40489.89</v>
      </c>
      <c r="H10486" s="33">
        <v>40489.89</v>
      </c>
      <c r="I10486" s="31" t="s">
        <v>9762</v>
      </c>
      <c r="J10486" s="31" t="s">
        <v>9763</v>
      </c>
      <c r="K10486" s="33">
        <v>40489.89</v>
      </c>
      <c r="L10486" s="31" t="s">
        <v>9764</v>
      </c>
      <c r="M10486" t="e">
        <f t="shared" si="458"/>
        <v>#VALUE!</v>
      </c>
    </row>
    <row r="10487" spans="1:15" hidden="1">
      <c r="A10487" s="31" t="s">
        <v>9849</v>
      </c>
      <c r="B10487" s="31" t="s">
        <v>25291</v>
      </c>
      <c r="C10487" s="31" t="s">
        <v>25292</v>
      </c>
      <c r="D10487" s="32">
        <v>44330</v>
      </c>
      <c r="E10487" s="31" t="s">
        <v>25293</v>
      </c>
      <c r="F10487" s="31" t="s">
        <v>12612</v>
      </c>
      <c r="G10487" s="33">
        <v>-1820</v>
      </c>
      <c r="H10487" s="33">
        <v>-1820</v>
      </c>
      <c r="I10487" s="31" t="s">
        <v>9762</v>
      </c>
      <c r="J10487" s="31" t="s">
        <v>9763</v>
      </c>
      <c r="K10487" s="33">
        <v>-1820</v>
      </c>
      <c r="L10487" s="31" t="s">
        <v>9764</v>
      </c>
      <c r="M10487" t="e">
        <f t="shared" si="458"/>
        <v>#VALUE!</v>
      </c>
    </row>
    <row r="10488" spans="1:15" hidden="1">
      <c r="A10488" s="31" t="s">
        <v>9849</v>
      </c>
      <c r="B10488" s="31" t="s">
        <v>25291</v>
      </c>
      <c r="C10488" s="31" t="s">
        <v>25292</v>
      </c>
      <c r="D10488" s="32">
        <v>44330</v>
      </c>
      <c r="E10488" s="31" t="s">
        <v>25293</v>
      </c>
      <c r="F10488" s="31" t="s">
        <v>9962</v>
      </c>
      <c r="G10488" s="33">
        <v>1820</v>
      </c>
      <c r="H10488" s="33">
        <v>1820</v>
      </c>
      <c r="I10488" s="31" t="s">
        <v>9762</v>
      </c>
      <c r="J10488" s="31" t="s">
        <v>9763</v>
      </c>
      <c r="K10488" s="33">
        <v>1820</v>
      </c>
      <c r="L10488" s="31" t="s">
        <v>9764</v>
      </c>
      <c r="M10488" t="e">
        <f t="shared" si="458"/>
        <v>#VALUE!</v>
      </c>
    </row>
    <row r="10489" spans="1:15" hidden="1">
      <c r="A10489" s="31" t="s">
        <v>9849</v>
      </c>
      <c r="B10489" s="31" t="s">
        <v>25294</v>
      </c>
      <c r="C10489" s="31" t="s">
        <v>25295</v>
      </c>
      <c r="D10489" s="32">
        <v>44330</v>
      </c>
      <c r="E10489" s="31" t="s">
        <v>25296</v>
      </c>
      <c r="F10489" s="31" t="s">
        <v>12612</v>
      </c>
      <c r="G10489" s="33">
        <v>-19152</v>
      </c>
      <c r="H10489" s="33">
        <v>-19152</v>
      </c>
      <c r="I10489" s="31" t="s">
        <v>9762</v>
      </c>
      <c r="J10489" s="31" t="s">
        <v>9763</v>
      </c>
      <c r="K10489" s="33">
        <v>-19152</v>
      </c>
      <c r="L10489" s="31" t="s">
        <v>9764</v>
      </c>
      <c r="M10489" t="e">
        <f t="shared" si="458"/>
        <v>#VALUE!</v>
      </c>
    </row>
    <row r="10490" spans="1:15" hidden="1">
      <c r="A10490" s="31" t="s">
        <v>9849</v>
      </c>
      <c r="B10490" s="31" t="s">
        <v>25294</v>
      </c>
      <c r="C10490" s="31" t="s">
        <v>25295</v>
      </c>
      <c r="D10490" s="32">
        <v>44330</v>
      </c>
      <c r="E10490" s="31" t="s">
        <v>25296</v>
      </c>
      <c r="F10490" s="31" t="s">
        <v>19081</v>
      </c>
      <c r="G10490" s="33">
        <v>19152</v>
      </c>
      <c r="H10490" s="33">
        <v>19152</v>
      </c>
      <c r="I10490" s="31" t="s">
        <v>9762</v>
      </c>
      <c r="J10490" s="31" t="s">
        <v>9763</v>
      </c>
      <c r="K10490" s="33">
        <v>19152</v>
      </c>
      <c r="L10490" s="31" t="s">
        <v>9764</v>
      </c>
      <c r="M10490" t="e">
        <f t="shared" si="458"/>
        <v>#VALUE!</v>
      </c>
    </row>
    <row r="10491" spans="1:15" hidden="1">
      <c r="A10491" s="31" t="s">
        <v>9849</v>
      </c>
      <c r="B10491" s="31" t="s">
        <v>25297</v>
      </c>
      <c r="C10491" s="31" t="s">
        <v>25298</v>
      </c>
      <c r="D10491" s="32">
        <v>44330</v>
      </c>
      <c r="E10491" s="31" t="s">
        <v>25299</v>
      </c>
      <c r="F10491" s="31" t="s">
        <v>12612</v>
      </c>
      <c r="G10491" s="33">
        <v>-19764</v>
      </c>
      <c r="H10491" s="33">
        <v>-19764</v>
      </c>
      <c r="I10491" s="31" t="s">
        <v>9762</v>
      </c>
      <c r="J10491" s="31" t="s">
        <v>9763</v>
      </c>
      <c r="K10491" s="33">
        <v>-19764</v>
      </c>
      <c r="L10491" s="31" t="s">
        <v>9764</v>
      </c>
      <c r="M10491" t="e">
        <f t="shared" si="458"/>
        <v>#VALUE!</v>
      </c>
    </row>
    <row r="10492" spans="1:15" hidden="1">
      <c r="A10492" s="31" t="s">
        <v>9849</v>
      </c>
      <c r="B10492" s="31" t="s">
        <v>25297</v>
      </c>
      <c r="C10492" s="31" t="s">
        <v>25298</v>
      </c>
      <c r="D10492" s="32">
        <v>44330</v>
      </c>
      <c r="E10492" s="31" t="s">
        <v>25299</v>
      </c>
      <c r="F10492" s="31" t="s">
        <v>19081</v>
      </c>
      <c r="G10492" s="33">
        <v>19764</v>
      </c>
      <c r="H10492" s="33">
        <v>19764</v>
      </c>
      <c r="I10492" s="31" t="s">
        <v>9762</v>
      </c>
      <c r="J10492" s="31" t="s">
        <v>9763</v>
      </c>
      <c r="K10492" s="33">
        <v>19764</v>
      </c>
      <c r="L10492" s="31" t="s">
        <v>9764</v>
      </c>
      <c r="M10492" t="e">
        <f t="shared" si="458"/>
        <v>#VALUE!</v>
      </c>
    </row>
    <row r="10493" spans="1:15" hidden="1">
      <c r="A10493" s="31" t="s">
        <v>9849</v>
      </c>
      <c r="B10493" s="31" t="s">
        <v>25300</v>
      </c>
      <c r="C10493" s="31" t="s">
        <v>25301</v>
      </c>
      <c r="D10493" s="32">
        <v>44330</v>
      </c>
      <c r="E10493" s="31" t="s">
        <v>25302</v>
      </c>
      <c r="F10493" s="31" t="s">
        <v>12612</v>
      </c>
      <c r="G10493" s="33">
        <v>-19458</v>
      </c>
      <c r="H10493" s="33">
        <v>-19458</v>
      </c>
      <c r="I10493" s="31" t="s">
        <v>9762</v>
      </c>
      <c r="J10493" s="31" t="s">
        <v>9763</v>
      </c>
      <c r="K10493" s="33">
        <v>-19458</v>
      </c>
      <c r="L10493" s="31" t="s">
        <v>9764</v>
      </c>
      <c r="M10493" t="e">
        <f t="shared" si="458"/>
        <v>#VALUE!</v>
      </c>
    </row>
    <row r="10494" spans="1:15" hidden="1">
      <c r="A10494" s="31" t="s">
        <v>9849</v>
      </c>
      <c r="B10494" s="31" t="s">
        <v>25300</v>
      </c>
      <c r="C10494" s="31" t="s">
        <v>25301</v>
      </c>
      <c r="D10494" s="32">
        <v>44330</v>
      </c>
      <c r="E10494" s="31" t="s">
        <v>25302</v>
      </c>
      <c r="F10494" s="31" t="s">
        <v>19081</v>
      </c>
      <c r="G10494" s="33">
        <v>19458</v>
      </c>
      <c r="H10494" s="33">
        <v>19458</v>
      </c>
      <c r="I10494" s="31" t="s">
        <v>9762</v>
      </c>
      <c r="J10494" s="31" t="s">
        <v>9763</v>
      </c>
      <c r="K10494" s="33">
        <v>19458</v>
      </c>
      <c r="L10494" s="31" t="s">
        <v>9764</v>
      </c>
      <c r="M10494" t="e">
        <f t="shared" si="458"/>
        <v>#VALUE!</v>
      </c>
    </row>
    <row r="10495" spans="1:15" hidden="1">
      <c r="A10495" s="31" t="s">
        <v>9849</v>
      </c>
      <c r="B10495" s="31" t="s">
        <v>25303</v>
      </c>
      <c r="C10495" s="31" t="s">
        <v>25304</v>
      </c>
      <c r="D10495" s="32">
        <v>44330</v>
      </c>
      <c r="E10495" s="31" t="s">
        <v>25305</v>
      </c>
      <c r="F10495" s="31" t="s">
        <v>12612</v>
      </c>
      <c r="G10495" s="33">
        <v>-199121.5</v>
      </c>
      <c r="H10495" s="33">
        <v>-199121.5</v>
      </c>
      <c r="I10495" s="31" t="s">
        <v>9762</v>
      </c>
      <c r="J10495" s="31" t="s">
        <v>9763</v>
      </c>
      <c r="K10495" s="33">
        <v>-199121.5</v>
      </c>
      <c r="L10495" s="31" t="s">
        <v>9764</v>
      </c>
      <c r="M10495" t="e">
        <f t="shared" si="458"/>
        <v>#VALUE!</v>
      </c>
    </row>
    <row r="10496" spans="1:15" hidden="1">
      <c r="A10496" s="31" t="s">
        <v>9849</v>
      </c>
      <c r="B10496" s="31" t="s">
        <v>25303</v>
      </c>
      <c r="C10496" s="31" t="s">
        <v>25304</v>
      </c>
      <c r="D10496" s="32">
        <v>44330</v>
      </c>
      <c r="E10496" s="31" t="s">
        <v>25305</v>
      </c>
      <c r="F10496" s="31" t="s">
        <v>9875</v>
      </c>
      <c r="G10496" s="33">
        <v>199121.5</v>
      </c>
      <c r="H10496" s="33">
        <v>199121.5</v>
      </c>
      <c r="I10496" s="31" t="s">
        <v>9762</v>
      </c>
      <c r="J10496" s="31" t="s">
        <v>9763</v>
      </c>
      <c r="K10496" s="33">
        <v>199121.5</v>
      </c>
      <c r="L10496" s="31" t="s">
        <v>9764</v>
      </c>
      <c r="M10496" t="e">
        <f t="shared" si="458"/>
        <v>#VALUE!</v>
      </c>
    </row>
    <row r="10497" spans="1:13" hidden="1">
      <c r="A10497" s="31" t="s">
        <v>9849</v>
      </c>
      <c r="B10497" s="31" t="s">
        <v>25306</v>
      </c>
      <c r="C10497" s="31" t="s">
        <v>25307</v>
      </c>
      <c r="D10497" s="32">
        <v>44330</v>
      </c>
      <c r="E10497" s="31" t="s">
        <v>25308</v>
      </c>
      <c r="F10497" s="31" t="s">
        <v>12612</v>
      </c>
      <c r="G10497" s="33">
        <v>-4000</v>
      </c>
      <c r="H10497" s="33">
        <v>-4000</v>
      </c>
      <c r="I10497" s="31" t="s">
        <v>9762</v>
      </c>
      <c r="J10497" s="31" t="s">
        <v>9763</v>
      </c>
      <c r="K10497" s="33">
        <v>-4000</v>
      </c>
      <c r="L10497" s="31" t="s">
        <v>9764</v>
      </c>
      <c r="M10497" t="e">
        <f t="shared" si="458"/>
        <v>#VALUE!</v>
      </c>
    </row>
    <row r="10498" spans="1:13" hidden="1">
      <c r="A10498" s="31" t="s">
        <v>9849</v>
      </c>
      <c r="B10498" s="31" t="s">
        <v>25306</v>
      </c>
      <c r="C10498" s="31" t="s">
        <v>25307</v>
      </c>
      <c r="D10498" s="32">
        <v>44330</v>
      </c>
      <c r="E10498" s="31" t="s">
        <v>25308</v>
      </c>
      <c r="F10498" s="31" t="s">
        <v>9875</v>
      </c>
      <c r="G10498" s="33">
        <v>4000</v>
      </c>
      <c r="H10498" s="33">
        <v>4000</v>
      </c>
      <c r="I10498" s="31" t="s">
        <v>9762</v>
      </c>
      <c r="J10498" s="31" t="s">
        <v>9763</v>
      </c>
      <c r="K10498" s="33">
        <v>4000</v>
      </c>
      <c r="L10498" s="31" t="s">
        <v>9764</v>
      </c>
      <c r="M10498" t="e">
        <f t="shared" si="458"/>
        <v>#VALUE!</v>
      </c>
    </row>
    <row r="10499" spans="1:13" hidden="1">
      <c r="A10499" s="31" t="s">
        <v>9849</v>
      </c>
      <c r="B10499" s="31" t="s">
        <v>25309</v>
      </c>
      <c r="C10499" s="31" t="s">
        <v>25310</v>
      </c>
      <c r="D10499" s="32">
        <v>44330</v>
      </c>
      <c r="E10499" s="31" t="s">
        <v>25311</v>
      </c>
      <c r="F10499" s="31" t="s">
        <v>12612</v>
      </c>
      <c r="G10499" s="33">
        <v>-9756</v>
      </c>
      <c r="H10499" s="33">
        <v>-9756</v>
      </c>
      <c r="I10499" s="31" t="s">
        <v>9762</v>
      </c>
      <c r="J10499" s="31" t="s">
        <v>9763</v>
      </c>
      <c r="K10499" s="33">
        <v>-9756</v>
      </c>
      <c r="L10499" s="31" t="s">
        <v>9764</v>
      </c>
      <c r="M10499" t="e">
        <f t="shared" ref="M10499:M10562" si="465">FIND("PO",E10499)</f>
        <v>#VALUE!</v>
      </c>
    </row>
    <row r="10500" spans="1:13" hidden="1">
      <c r="A10500" s="31" t="s">
        <v>9849</v>
      </c>
      <c r="B10500" s="31" t="s">
        <v>25309</v>
      </c>
      <c r="C10500" s="31" t="s">
        <v>25310</v>
      </c>
      <c r="D10500" s="32">
        <v>44330</v>
      </c>
      <c r="E10500" s="31" t="s">
        <v>25311</v>
      </c>
      <c r="F10500" s="31" t="s">
        <v>19081</v>
      </c>
      <c r="G10500" s="33">
        <v>9756</v>
      </c>
      <c r="H10500" s="33">
        <v>9756</v>
      </c>
      <c r="I10500" s="31" t="s">
        <v>9762</v>
      </c>
      <c r="J10500" s="31" t="s">
        <v>9763</v>
      </c>
      <c r="K10500" s="33">
        <v>9756</v>
      </c>
      <c r="L10500" s="31" t="s">
        <v>9764</v>
      </c>
      <c r="M10500" t="e">
        <f t="shared" si="465"/>
        <v>#VALUE!</v>
      </c>
    </row>
    <row r="10501" spans="1:13" hidden="1">
      <c r="A10501" s="31" t="s">
        <v>9849</v>
      </c>
      <c r="B10501" s="31" t="s">
        <v>25312</v>
      </c>
      <c r="C10501" s="31" t="s">
        <v>25313</v>
      </c>
      <c r="D10501" s="32">
        <v>44330</v>
      </c>
      <c r="E10501" s="31" t="s">
        <v>25314</v>
      </c>
      <c r="F10501" s="31" t="s">
        <v>12612</v>
      </c>
      <c r="G10501" s="33">
        <v>-12881.76</v>
      </c>
      <c r="H10501" s="33">
        <v>-12881.76</v>
      </c>
      <c r="I10501" s="31" t="s">
        <v>9762</v>
      </c>
      <c r="J10501" s="31" t="s">
        <v>9763</v>
      </c>
      <c r="K10501" s="33">
        <v>-12881.76</v>
      </c>
      <c r="L10501" s="31" t="s">
        <v>9764</v>
      </c>
      <c r="M10501" t="e">
        <f t="shared" si="465"/>
        <v>#VALUE!</v>
      </c>
    </row>
    <row r="10502" spans="1:13" hidden="1">
      <c r="A10502" s="31" t="s">
        <v>9849</v>
      </c>
      <c r="B10502" s="31" t="s">
        <v>25312</v>
      </c>
      <c r="C10502" s="31" t="s">
        <v>25313</v>
      </c>
      <c r="D10502" s="32">
        <v>44330</v>
      </c>
      <c r="E10502" s="31" t="s">
        <v>25314</v>
      </c>
      <c r="F10502" s="31" t="s">
        <v>19081</v>
      </c>
      <c r="G10502" s="33">
        <v>12881.76</v>
      </c>
      <c r="H10502" s="33">
        <v>12881.76</v>
      </c>
      <c r="I10502" s="31" t="s">
        <v>9762</v>
      </c>
      <c r="J10502" s="31" t="s">
        <v>9763</v>
      </c>
      <c r="K10502" s="33">
        <v>12881.76</v>
      </c>
      <c r="L10502" s="31" t="s">
        <v>9764</v>
      </c>
      <c r="M10502" t="e">
        <f t="shared" si="465"/>
        <v>#VALUE!</v>
      </c>
    </row>
    <row r="10503" spans="1:13" hidden="1">
      <c r="A10503" s="31" t="s">
        <v>9849</v>
      </c>
      <c r="B10503" s="31" t="s">
        <v>25315</v>
      </c>
      <c r="C10503" s="31" t="s">
        <v>25316</v>
      </c>
      <c r="D10503" s="32">
        <v>44328</v>
      </c>
      <c r="E10503" s="31" t="s">
        <v>25317</v>
      </c>
      <c r="F10503" s="31" t="s">
        <v>12612</v>
      </c>
      <c r="G10503" s="33">
        <v>-146000</v>
      </c>
      <c r="H10503" s="33">
        <v>-146000</v>
      </c>
      <c r="I10503" s="31" t="s">
        <v>9762</v>
      </c>
      <c r="J10503" s="31" t="s">
        <v>9763</v>
      </c>
      <c r="K10503" s="33">
        <v>-146000</v>
      </c>
      <c r="L10503" s="31" t="s">
        <v>9764</v>
      </c>
      <c r="M10503" t="e">
        <f t="shared" si="465"/>
        <v>#VALUE!</v>
      </c>
    </row>
    <row r="10504" spans="1:13" hidden="1">
      <c r="A10504" s="31" t="s">
        <v>9849</v>
      </c>
      <c r="B10504" s="31" t="s">
        <v>25315</v>
      </c>
      <c r="C10504" s="31" t="s">
        <v>25316</v>
      </c>
      <c r="D10504" s="32">
        <v>44328</v>
      </c>
      <c r="E10504" s="31" t="s">
        <v>25317</v>
      </c>
      <c r="F10504" s="31" t="s">
        <v>19081</v>
      </c>
      <c r="G10504" s="33">
        <v>146000</v>
      </c>
      <c r="H10504" s="33">
        <v>146000</v>
      </c>
      <c r="I10504" s="31" t="s">
        <v>9762</v>
      </c>
      <c r="J10504" s="31" t="s">
        <v>9763</v>
      </c>
      <c r="K10504" s="33">
        <v>146000</v>
      </c>
      <c r="L10504" s="31" t="s">
        <v>9764</v>
      </c>
      <c r="M10504" t="e">
        <f t="shared" si="465"/>
        <v>#VALUE!</v>
      </c>
    </row>
    <row r="10505" spans="1:13" hidden="1">
      <c r="A10505" s="31" t="s">
        <v>9849</v>
      </c>
      <c r="B10505" s="31" t="s">
        <v>25318</v>
      </c>
      <c r="C10505" s="31" t="s">
        <v>25319</v>
      </c>
      <c r="D10505" s="32">
        <v>44330</v>
      </c>
      <c r="E10505" s="31" t="s">
        <v>25320</v>
      </c>
      <c r="F10505" s="31" t="s">
        <v>12612</v>
      </c>
      <c r="G10505" s="33">
        <v>-57907.8</v>
      </c>
      <c r="H10505" s="33">
        <v>-57907.8</v>
      </c>
      <c r="I10505" s="31" t="s">
        <v>9762</v>
      </c>
      <c r="J10505" s="31" t="s">
        <v>9763</v>
      </c>
      <c r="K10505" s="33">
        <v>-57907.8</v>
      </c>
      <c r="L10505" s="31" t="s">
        <v>9764</v>
      </c>
      <c r="M10505" t="e">
        <f t="shared" si="465"/>
        <v>#VALUE!</v>
      </c>
    </row>
    <row r="10506" spans="1:13" hidden="1">
      <c r="A10506" s="31" t="s">
        <v>9849</v>
      </c>
      <c r="B10506" s="31" t="s">
        <v>25318</v>
      </c>
      <c r="C10506" s="31" t="s">
        <v>25319</v>
      </c>
      <c r="D10506" s="32">
        <v>44330</v>
      </c>
      <c r="E10506" s="31" t="s">
        <v>25320</v>
      </c>
      <c r="F10506" s="31" t="s">
        <v>9875</v>
      </c>
      <c r="G10506" s="33">
        <v>57907.8</v>
      </c>
      <c r="H10506" s="33">
        <v>57907.8</v>
      </c>
      <c r="I10506" s="31" t="s">
        <v>9762</v>
      </c>
      <c r="J10506" s="31" t="s">
        <v>9763</v>
      </c>
      <c r="K10506" s="33">
        <v>57907.8</v>
      </c>
      <c r="L10506" s="31" t="s">
        <v>9764</v>
      </c>
      <c r="M10506" t="e">
        <f t="shared" si="465"/>
        <v>#VALUE!</v>
      </c>
    </row>
    <row r="10507" spans="1:13" hidden="1">
      <c r="A10507" s="31" t="s">
        <v>9849</v>
      </c>
      <c r="B10507" s="31" t="s">
        <v>25321</v>
      </c>
      <c r="C10507" s="31" t="s">
        <v>25322</v>
      </c>
      <c r="D10507" s="32">
        <v>44330</v>
      </c>
      <c r="E10507" s="31" t="s">
        <v>25323</v>
      </c>
      <c r="F10507" s="31" t="s">
        <v>12612</v>
      </c>
      <c r="G10507" s="33">
        <v>-2247</v>
      </c>
      <c r="H10507" s="33">
        <v>-2247</v>
      </c>
      <c r="I10507" s="31" t="s">
        <v>9762</v>
      </c>
      <c r="J10507" s="31" t="s">
        <v>9763</v>
      </c>
      <c r="K10507" s="33">
        <v>-2247</v>
      </c>
      <c r="L10507" s="31" t="s">
        <v>9764</v>
      </c>
      <c r="M10507" t="e">
        <f t="shared" si="465"/>
        <v>#VALUE!</v>
      </c>
    </row>
    <row r="10508" spans="1:13" hidden="1">
      <c r="A10508" s="31" t="s">
        <v>9849</v>
      </c>
      <c r="B10508" s="31" t="s">
        <v>25321</v>
      </c>
      <c r="C10508" s="31" t="s">
        <v>25322</v>
      </c>
      <c r="D10508" s="32">
        <v>44330</v>
      </c>
      <c r="E10508" s="31" t="s">
        <v>25323</v>
      </c>
      <c r="F10508" s="31" t="s">
        <v>9875</v>
      </c>
      <c r="G10508" s="33">
        <v>2247</v>
      </c>
      <c r="H10508" s="33">
        <v>2247</v>
      </c>
      <c r="I10508" s="31" t="s">
        <v>9762</v>
      </c>
      <c r="J10508" s="31" t="s">
        <v>9763</v>
      </c>
      <c r="K10508" s="33">
        <v>2247</v>
      </c>
      <c r="L10508" s="31" t="s">
        <v>9764</v>
      </c>
      <c r="M10508" t="e">
        <f t="shared" si="465"/>
        <v>#VALUE!</v>
      </c>
    </row>
    <row r="10509" spans="1:13" hidden="1">
      <c r="A10509" s="31" t="s">
        <v>9849</v>
      </c>
      <c r="B10509" s="31" t="s">
        <v>25324</v>
      </c>
      <c r="C10509" s="31" t="s">
        <v>25325</v>
      </c>
      <c r="D10509" s="32">
        <v>44330</v>
      </c>
      <c r="E10509" s="31" t="s">
        <v>25326</v>
      </c>
      <c r="F10509" s="31" t="s">
        <v>12612</v>
      </c>
      <c r="G10509" s="33">
        <v>-3000</v>
      </c>
      <c r="H10509" s="33">
        <v>-3000</v>
      </c>
      <c r="I10509" s="31" t="s">
        <v>9762</v>
      </c>
      <c r="J10509" s="31" t="s">
        <v>9763</v>
      </c>
      <c r="K10509" s="33">
        <v>-3000</v>
      </c>
      <c r="L10509" s="31" t="s">
        <v>9764</v>
      </c>
      <c r="M10509" t="e">
        <f t="shared" si="465"/>
        <v>#VALUE!</v>
      </c>
    </row>
    <row r="10510" spans="1:13" hidden="1">
      <c r="A10510" s="31" t="s">
        <v>9849</v>
      </c>
      <c r="B10510" s="31" t="s">
        <v>25324</v>
      </c>
      <c r="C10510" s="31" t="s">
        <v>25325</v>
      </c>
      <c r="D10510" s="32">
        <v>44330</v>
      </c>
      <c r="E10510" s="31" t="s">
        <v>25326</v>
      </c>
      <c r="F10510" s="31" t="s">
        <v>9875</v>
      </c>
      <c r="G10510" s="33">
        <v>3000</v>
      </c>
      <c r="H10510" s="33">
        <v>3000</v>
      </c>
      <c r="I10510" s="31" t="s">
        <v>9762</v>
      </c>
      <c r="J10510" s="31" t="s">
        <v>9763</v>
      </c>
      <c r="K10510" s="33">
        <v>3000</v>
      </c>
      <c r="L10510" s="31" t="s">
        <v>9764</v>
      </c>
      <c r="M10510" t="e">
        <f t="shared" si="465"/>
        <v>#VALUE!</v>
      </c>
    </row>
    <row r="10511" spans="1:13" hidden="1">
      <c r="A10511" s="31" t="s">
        <v>9849</v>
      </c>
      <c r="B10511" s="31" t="s">
        <v>25327</v>
      </c>
      <c r="C10511" s="31" t="s">
        <v>25328</v>
      </c>
      <c r="D10511" s="32">
        <v>44330</v>
      </c>
      <c r="E10511" s="31" t="s">
        <v>25329</v>
      </c>
      <c r="F10511" s="31" t="s">
        <v>12612</v>
      </c>
      <c r="G10511" s="33">
        <v>-5000</v>
      </c>
      <c r="H10511" s="33">
        <v>-5000</v>
      </c>
      <c r="I10511" s="31" t="s">
        <v>9762</v>
      </c>
      <c r="J10511" s="31" t="s">
        <v>9763</v>
      </c>
      <c r="K10511" s="33">
        <v>-5000</v>
      </c>
      <c r="L10511" s="31" t="s">
        <v>9764</v>
      </c>
      <c r="M10511" t="e">
        <f t="shared" si="465"/>
        <v>#VALUE!</v>
      </c>
    </row>
    <row r="10512" spans="1:13" hidden="1">
      <c r="A10512" s="31" t="s">
        <v>9849</v>
      </c>
      <c r="B10512" s="31" t="s">
        <v>25327</v>
      </c>
      <c r="C10512" s="31" t="s">
        <v>25328</v>
      </c>
      <c r="D10512" s="32">
        <v>44330</v>
      </c>
      <c r="E10512" s="31" t="s">
        <v>25329</v>
      </c>
      <c r="F10512" s="31" t="s">
        <v>9875</v>
      </c>
      <c r="G10512" s="33">
        <v>5000</v>
      </c>
      <c r="H10512" s="33">
        <v>5000</v>
      </c>
      <c r="I10512" s="31" t="s">
        <v>9762</v>
      </c>
      <c r="J10512" s="31" t="s">
        <v>9763</v>
      </c>
      <c r="K10512" s="33">
        <v>5000</v>
      </c>
      <c r="L10512" s="31" t="s">
        <v>9764</v>
      </c>
      <c r="M10512" t="e">
        <f t="shared" si="465"/>
        <v>#VALUE!</v>
      </c>
    </row>
    <row r="10513" spans="1:15" hidden="1">
      <c r="A10513" s="31" t="s">
        <v>9849</v>
      </c>
      <c r="B10513" s="31" t="s">
        <v>25330</v>
      </c>
      <c r="C10513" s="31" t="s">
        <v>25331</v>
      </c>
      <c r="D10513" s="32">
        <v>44330</v>
      </c>
      <c r="E10513" s="31" t="s">
        <v>25332</v>
      </c>
      <c r="F10513" s="31" t="s">
        <v>12612</v>
      </c>
      <c r="G10513" s="33">
        <v>-124020</v>
      </c>
      <c r="H10513" s="33">
        <v>-124020</v>
      </c>
      <c r="I10513" s="31" t="s">
        <v>9762</v>
      </c>
      <c r="J10513" s="31" t="s">
        <v>9763</v>
      </c>
      <c r="K10513" s="33">
        <v>-124020</v>
      </c>
      <c r="L10513" s="31" t="s">
        <v>9764</v>
      </c>
      <c r="M10513">
        <f t="shared" si="465"/>
        <v>15</v>
      </c>
      <c r="N10513" t="str">
        <f t="shared" ref="N10513:N10514" si="466">MID(E10513,M10513,10)</f>
        <v>PO64000158</v>
      </c>
      <c r="O10513" t="e">
        <f>VLOOKUP(N10513,'1_คตง_ภาพรวม'!L10513:M10563,2,FALSE)</f>
        <v>#N/A</v>
      </c>
    </row>
    <row r="10514" spans="1:15" hidden="1">
      <c r="A10514" s="31" t="s">
        <v>9849</v>
      </c>
      <c r="B10514" s="31" t="s">
        <v>25330</v>
      </c>
      <c r="C10514" s="31" t="s">
        <v>25331</v>
      </c>
      <c r="D10514" s="32">
        <v>44330</v>
      </c>
      <c r="E10514" s="31" t="s">
        <v>25332</v>
      </c>
      <c r="F10514" s="31" t="s">
        <v>9875</v>
      </c>
      <c r="G10514" s="33">
        <v>124020</v>
      </c>
      <c r="H10514" s="33">
        <v>124020</v>
      </c>
      <c r="I10514" s="31" t="s">
        <v>9762</v>
      </c>
      <c r="J10514" s="31" t="s">
        <v>9763</v>
      </c>
      <c r="K10514" s="33">
        <v>124020</v>
      </c>
      <c r="L10514" s="31" t="s">
        <v>9764</v>
      </c>
      <c r="M10514">
        <f t="shared" si="465"/>
        <v>15</v>
      </c>
      <c r="N10514" t="str">
        <f t="shared" si="466"/>
        <v>PO64000158</v>
      </c>
      <c r="O10514" t="e">
        <f>VLOOKUP(N10514,'1_คตง_ภาพรวม'!L10514:M10564,2,FALSE)</f>
        <v>#N/A</v>
      </c>
    </row>
    <row r="10515" spans="1:15" hidden="1">
      <c r="A10515" s="31" t="s">
        <v>9849</v>
      </c>
      <c r="B10515" s="31" t="s">
        <v>25333</v>
      </c>
      <c r="C10515" s="31" t="s">
        <v>25334</v>
      </c>
      <c r="D10515" s="32">
        <v>44330</v>
      </c>
      <c r="E10515" s="31" t="s">
        <v>25335</v>
      </c>
      <c r="F10515" s="31" t="s">
        <v>12612</v>
      </c>
      <c r="G10515" s="33">
        <v>-343970</v>
      </c>
      <c r="H10515" s="33">
        <v>-343970</v>
      </c>
      <c r="I10515" s="31" t="s">
        <v>9762</v>
      </c>
      <c r="J10515" s="31" t="s">
        <v>9763</v>
      </c>
      <c r="K10515" s="33">
        <v>-343970</v>
      </c>
      <c r="L10515" s="31" t="s">
        <v>9764</v>
      </c>
      <c r="M10515" t="e">
        <f t="shared" si="465"/>
        <v>#VALUE!</v>
      </c>
    </row>
    <row r="10516" spans="1:15" hidden="1">
      <c r="A10516" s="31" t="s">
        <v>9849</v>
      </c>
      <c r="B10516" s="31" t="s">
        <v>25333</v>
      </c>
      <c r="C10516" s="31" t="s">
        <v>25334</v>
      </c>
      <c r="D10516" s="32">
        <v>44330</v>
      </c>
      <c r="E10516" s="31" t="s">
        <v>25335</v>
      </c>
      <c r="F10516" s="31" t="s">
        <v>9875</v>
      </c>
      <c r="G10516" s="33">
        <v>343970</v>
      </c>
      <c r="H10516" s="33">
        <v>343970</v>
      </c>
      <c r="I10516" s="31" t="s">
        <v>9762</v>
      </c>
      <c r="J10516" s="31" t="s">
        <v>9763</v>
      </c>
      <c r="K10516" s="33">
        <v>343970</v>
      </c>
      <c r="L10516" s="31" t="s">
        <v>9764</v>
      </c>
      <c r="M10516" t="e">
        <f t="shared" si="465"/>
        <v>#VALUE!</v>
      </c>
    </row>
    <row r="10517" spans="1:15" hidden="1">
      <c r="A10517" s="31" t="s">
        <v>9849</v>
      </c>
      <c r="B10517" s="31" t="s">
        <v>25336</v>
      </c>
      <c r="C10517" s="31" t="s">
        <v>25337</v>
      </c>
      <c r="D10517" s="32">
        <v>44330</v>
      </c>
      <c r="E10517" s="31" t="s">
        <v>25338</v>
      </c>
      <c r="F10517" s="31" t="s">
        <v>12612</v>
      </c>
      <c r="G10517" s="33">
        <v>-24380</v>
      </c>
      <c r="H10517" s="33">
        <v>-24380</v>
      </c>
      <c r="I10517" s="31" t="s">
        <v>9762</v>
      </c>
      <c r="J10517" s="31" t="s">
        <v>9763</v>
      </c>
      <c r="K10517" s="33">
        <v>-24380</v>
      </c>
      <c r="L10517" s="31" t="s">
        <v>9764</v>
      </c>
      <c r="M10517">
        <f t="shared" si="465"/>
        <v>15</v>
      </c>
      <c r="N10517" t="str">
        <f t="shared" ref="N10517:N10534" si="467">MID(E10517,M10517,10)</f>
        <v>PO64000253</v>
      </c>
      <c r="O10517" t="e">
        <f>VLOOKUP(N10517,'1_คตง_ภาพรวม'!L10517:M10567,2,FALSE)</f>
        <v>#N/A</v>
      </c>
    </row>
    <row r="10518" spans="1:15" hidden="1">
      <c r="A10518" s="31" t="s">
        <v>9849</v>
      </c>
      <c r="B10518" s="31" t="s">
        <v>25336</v>
      </c>
      <c r="C10518" s="31" t="s">
        <v>25337</v>
      </c>
      <c r="D10518" s="32">
        <v>44330</v>
      </c>
      <c r="E10518" s="31" t="s">
        <v>25338</v>
      </c>
      <c r="F10518" s="31" t="s">
        <v>9875</v>
      </c>
      <c r="G10518" s="33">
        <v>24380</v>
      </c>
      <c r="H10518" s="33">
        <v>24380</v>
      </c>
      <c r="I10518" s="31" t="s">
        <v>9762</v>
      </c>
      <c r="J10518" s="31" t="s">
        <v>9763</v>
      </c>
      <c r="K10518" s="33">
        <v>24380</v>
      </c>
      <c r="L10518" s="31" t="s">
        <v>9764</v>
      </c>
      <c r="M10518">
        <f t="shared" si="465"/>
        <v>15</v>
      </c>
      <c r="N10518" t="str">
        <f t="shared" si="467"/>
        <v>PO64000253</v>
      </c>
      <c r="O10518" t="e">
        <f>VLOOKUP(N10518,'1_คตง_ภาพรวม'!L10518:M10568,2,FALSE)</f>
        <v>#N/A</v>
      </c>
    </row>
    <row r="10519" spans="1:15" hidden="1">
      <c r="A10519" s="31" t="s">
        <v>9849</v>
      </c>
      <c r="B10519" s="31" t="s">
        <v>25339</v>
      </c>
      <c r="C10519" s="31" t="s">
        <v>25340</v>
      </c>
      <c r="D10519" s="32">
        <v>44330</v>
      </c>
      <c r="E10519" s="31" t="s">
        <v>25341</v>
      </c>
      <c r="F10519" s="31" t="s">
        <v>12612</v>
      </c>
      <c r="G10519" s="33">
        <v>-86061.4</v>
      </c>
      <c r="H10519" s="33">
        <v>-86061.4</v>
      </c>
      <c r="I10519" s="31" t="s">
        <v>9762</v>
      </c>
      <c r="J10519" s="31" t="s">
        <v>9763</v>
      </c>
      <c r="K10519" s="33">
        <v>-86061.4</v>
      </c>
      <c r="L10519" s="31" t="s">
        <v>9764</v>
      </c>
      <c r="M10519">
        <f t="shared" si="465"/>
        <v>15</v>
      </c>
      <c r="N10519" t="str">
        <f t="shared" si="467"/>
        <v>PO64000232</v>
      </c>
      <c r="O10519" t="e">
        <f>VLOOKUP(N10519,'1_คตง_ภาพรวม'!L10519:M10569,2,FALSE)</f>
        <v>#N/A</v>
      </c>
    </row>
    <row r="10520" spans="1:15" hidden="1">
      <c r="A10520" s="31" t="s">
        <v>9849</v>
      </c>
      <c r="B10520" s="31" t="s">
        <v>25339</v>
      </c>
      <c r="C10520" s="31" t="s">
        <v>25340</v>
      </c>
      <c r="D10520" s="32">
        <v>44330</v>
      </c>
      <c r="E10520" s="31" t="s">
        <v>25341</v>
      </c>
      <c r="F10520" s="31" t="s">
        <v>9875</v>
      </c>
      <c r="G10520" s="33">
        <v>86061.4</v>
      </c>
      <c r="H10520" s="33">
        <v>86061.4</v>
      </c>
      <c r="I10520" s="31" t="s">
        <v>9762</v>
      </c>
      <c r="J10520" s="31" t="s">
        <v>9763</v>
      </c>
      <c r="K10520" s="33">
        <v>86061.4</v>
      </c>
      <c r="L10520" s="31" t="s">
        <v>9764</v>
      </c>
      <c r="M10520">
        <f t="shared" si="465"/>
        <v>15</v>
      </c>
      <c r="N10520" t="str">
        <f t="shared" si="467"/>
        <v>PO64000232</v>
      </c>
      <c r="O10520" t="e">
        <f>VLOOKUP(N10520,'1_คตง_ภาพรวม'!L10520:M10570,2,FALSE)</f>
        <v>#N/A</v>
      </c>
    </row>
    <row r="10521" spans="1:15" hidden="1">
      <c r="A10521" s="31" t="s">
        <v>9849</v>
      </c>
      <c r="B10521" s="31" t="s">
        <v>25342</v>
      </c>
      <c r="C10521" s="31" t="s">
        <v>25343</v>
      </c>
      <c r="D10521" s="32">
        <v>44330</v>
      </c>
      <c r="E10521" s="31" t="s">
        <v>25344</v>
      </c>
      <c r="F10521" s="31" t="s">
        <v>12612</v>
      </c>
      <c r="G10521" s="33">
        <v>-25440</v>
      </c>
      <c r="H10521" s="33">
        <v>-25440</v>
      </c>
      <c r="I10521" s="31" t="s">
        <v>9762</v>
      </c>
      <c r="J10521" s="31" t="s">
        <v>9763</v>
      </c>
      <c r="K10521" s="33">
        <v>-25440</v>
      </c>
      <c r="L10521" s="31" t="s">
        <v>9764</v>
      </c>
      <c r="M10521">
        <f t="shared" si="465"/>
        <v>15</v>
      </c>
      <c r="N10521" t="str">
        <f t="shared" si="467"/>
        <v>PO63000911</v>
      </c>
      <c r="O10521" t="e">
        <f>VLOOKUP(N10521,'1_คตง_ภาพรวม'!L10521:M10571,2,FALSE)</f>
        <v>#N/A</v>
      </c>
    </row>
    <row r="10522" spans="1:15" hidden="1">
      <c r="A10522" s="31" t="s">
        <v>9849</v>
      </c>
      <c r="B10522" s="31" t="s">
        <v>25342</v>
      </c>
      <c r="C10522" s="31" t="s">
        <v>25343</v>
      </c>
      <c r="D10522" s="32">
        <v>44330</v>
      </c>
      <c r="E10522" s="31" t="s">
        <v>25344</v>
      </c>
      <c r="F10522" s="31" t="s">
        <v>9875</v>
      </c>
      <c r="G10522" s="33">
        <v>25440</v>
      </c>
      <c r="H10522" s="33">
        <v>25440</v>
      </c>
      <c r="I10522" s="31" t="s">
        <v>9762</v>
      </c>
      <c r="J10522" s="31" t="s">
        <v>9763</v>
      </c>
      <c r="K10522" s="33">
        <v>25440</v>
      </c>
      <c r="L10522" s="31" t="s">
        <v>9764</v>
      </c>
      <c r="M10522">
        <f t="shared" si="465"/>
        <v>15</v>
      </c>
      <c r="N10522" t="str">
        <f t="shared" si="467"/>
        <v>PO63000911</v>
      </c>
      <c r="O10522" t="e">
        <f>VLOOKUP(N10522,'1_คตง_ภาพรวม'!L10522:M10572,2,FALSE)</f>
        <v>#N/A</v>
      </c>
    </row>
    <row r="10523" spans="1:15" hidden="1">
      <c r="A10523" s="31" t="s">
        <v>9849</v>
      </c>
      <c r="B10523" s="31" t="s">
        <v>25345</v>
      </c>
      <c r="C10523" s="31" t="s">
        <v>25346</v>
      </c>
      <c r="D10523" s="32">
        <v>44330</v>
      </c>
      <c r="E10523" s="31" t="s">
        <v>25347</v>
      </c>
      <c r="F10523" s="31" t="s">
        <v>12612</v>
      </c>
      <c r="G10523" s="33">
        <v>-25440</v>
      </c>
      <c r="H10523" s="33">
        <v>-25440</v>
      </c>
      <c r="I10523" s="31" t="s">
        <v>9762</v>
      </c>
      <c r="J10523" s="31" t="s">
        <v>9763</v>
      </c>
      <c r="K10523" s="33">
        <v>-25440</v>
      </c>
      <c r="L10523" s="31" t="s">
        <v>9764</v>
      </c>
      <c r="M10523">
        <f t="shared" si="465"/>
        <v>15</v>
      </c>
      <c r="N10523" t="str">
        <f t="shared" si="467"/>
        <v>PO63000911</v>
      </c>
      <c r="O10523" t="e">
        <f>VLOOKUP(N10523,'1_คตง_ภาพรวม'!L10523:M10573,2,FALSE)</f>
        <v>#N/A</v>
      </c>
    </row>
    <row r="10524" spans="1:15" hidden="1">
      <c r="A10524" s="31" t="s">
        <v>9849</v>
      </c>
      <c r="B10524" s="31" t="s">
        <v>25345</v>
      </c>
      <c r="C10524" s="31" t="s">
        <v>25346</v>
      </c>
      <c r="D10524" s="32">
        <v>44330</v>
      </c>
      <c r="E10524" s="31" t="s">
        <v>25347</v>
      </c>
      <c r="F10524" s="31" t="s">
        <v>9875</v>
      </c>
      <c r="G10524" s="33">
        <v>25440</v>
      </c>
      <c r="H10524" s="33">
        <v>25440</v>
      </c>
      <c r="I10524" s="31" t="s">
        <v>9762</v>
      </c>
      <c r="J10524" s="31" t="s">
        <v>9763</v>
      </c>
      <c r="K10524" s="33">
        <v>25440</v>
      </c>
      <c r="L10524" s="31" t="s">
        <v>9764</v>
      </c>
      <c r="M10524">
        <f t="shared" si="465"/>
        <v>15</v>
      </c>
      <c r="N10524" t="str">
        <f t="shared" si="467"/>
        <v>PO63000911</v>
      </c>
      <c r="O10524" t="e">
        <f>VLOOKUP(N10524,'1_คตง_ภาพรวม'!L10524:M10574,2,FALSE)</f>
        <v>#N/A</v>
      </c>
    </row>
    <row r="10525" spans="1:15" hidden="1">
      <c r="A10525" s="31" t="s">
        <v>9849</v>
      </c>
      <c r="B10525" s="31" t="s">
        <v>25348</v>
      </c>
      <c r="C10525" s="31" t="s">
        <v>25349</v>
      </c>
      <c r="D10525" s="32">
        <v>44330</v>
      </c>
      <c r="E10525" s="31" t="s">
        <v>25350</v>
      </c>
      <c r="F10525" s="31" t="s">
        <v>12612</v>
      </c>
      <c r="G10525" s="33">
        <v>-133738.32</v>
      </c>
      <c r="H10525" s="33">
        <v>-133738.32</v>
      </c>
      <c r="I10525" s="31" t="s">
        <v>9762</v>
      </c>
      <c r="J10525" s="31" t="s">
        <v>9763</v>
      </c>
      <c r="K10525" s="33">
        <v>-133738.32</v>
      </c>
      <c r="L10525" s="31" t="s">
        <v>9764</v>
      </c>
      <c r="M10525">
        <f t="shared" si="465"/>
        <v>15</v>
      </c>
      <c r="N10525" t="str">
        <f t="shared" si="467"/>
        <v>PO64000076</v>
      </c>
      <c r="O10525" t="e">
        <f>VLOOKUP(N10525,'1_คตง_ภาพรวม'!L10525:M10575,2,FALSE)</f>
        <v>#N/A</v>
      </c>
    </row>
    <row r="10526" spans="1:15" hidden="1">
      <c r="A10526" s="31" t="s">
        <v>9849</v>
      </c>
      <c r="B10526" s="31" t="s">
        <v>25348</v>
      </c>
      <c r="C10526" s="31" t="s">
        <v>25349</v>
      </c>
      <c r="D10526" s="32">
        <v>44330</v>
      </c>
      <c r="E10526" s="31" t="s">
        <v>25350</v>
      </c>
      <c r="F10526" s="31" t="s">
        <v>9875</v>
      </c>
      <c r="G10526" s="33">
        <v>133738.32</v>
      </c>
      <c r="H10526" s="33">
        <v>133738.32</v>
      </c>
      <c r="I10526" s="31" t="s">
        <v>9762</v>
      </c>
      <c r="J10526" s="31" t="s">
        <v>9763</v>
      </c>
      <c r="K10526" s="33">
        <v>133738.32</v>
      </c>
      <c r="L10526" s="31" t="s">
        <v>9764</v>
      </c>
      <c r="M10526">
        <f t="shared" si="465"/>
        <v>15</v>
      </c>
      <c r="N10526" t="str">
        <f t="shared" si="467"/>
        <v>PO64000076</v>
      </c>
      <c r="O10526" t="e">
        <f>VLOOKUP(N10526,'1_คตง_ภาพรวม'!L10526:M10576,2,FALSE)</f>
        <v>#N/A</v>
      </c>
    </row>
    <row r="10527" spans="1:15" hidden="1">
      <c r="A10527" s="31" t="s">
        <v>9849</v>
      </c>
      <c r="B10527" s="31" t="s">
        <v>25351</v>
      </c>
      <c r="C10527" s="31" t="s">
        <v>25352</v>
      </c>
      <c r="D10527" s="32">
        <v>44330</v>
      </c>
      <c r="E10527" s="31" t="s">
        <v>25353</v>
      </c>
      <c r="F10527" s="31" t="s">
        <v>12612</v>
      </c>
      <c r="G10527" s="33">
        <v>-34650</v>
      </c>
      <c r="H10527" s="33">
        <v>-34650</v>
      </c>
      <c r="I10527" s="31" t="s">
        <v>9762</v>
      </c>
      <c r="J10527" s="31" t="s">
        <v>9763</v>
      </c>
      <c r="K10527" s="33">
        <v>-34650</v>
      </c>
      <c r="L10527" s="31" t="s">
        <v>9764</v>
      </c>
      <c r="M10527">
        <f t="shared" si="465"/>
        <v>15</v>
      </c>
      <c r="N10527" t="str">
        <f t="shared" si="467"/>
        <v>PO64000092</v>
      </c>
      <c r="O10527" t="e">
        <f>VLOOKUP(N10527,'1_คตง_ภาพรวม'!L10527:M10577,2,FALSE)</f>
        <v>#N/A</v>
      </c>
    </row>
    <row r="10528" spans="1:15" hidden="1">
      <c r="A10528" s="31" t="s">
        <v>9849</v>
      </c>
      <c r="B10528" s="31" t="s">
        <v>25351</v>
      </c>
      <c r="C10528" s="31" t="s">
        <v>25352</v>
      </c>
      <c r="D10528" s="32">
        <v>44330</v>
      </c>
      <c r="E10528" s="31" t="s">
        <v>25353</v>
      </c>
      <c r="F10528" s="31" t="s">
        <v>9875</v>
      </c>
      <c r="G10528" s="33">
        <v>34650</v>
      </c>
      <c r="H10528" s="33">
        <v>34650</v>
      </c>
      <c r="I10528" s="31" t="s">
        <v>9762</v>
      </c>
      <c r="J10528" s="31" t="s">
        <v>9763</v>
      </c>
      <c r="K10528" s="33">
        <v>34650</v>
      </c>
      <c r="L10528" s="31" t="s">
        <v>9764</v>
      </c>
      <c r="M10528">
        <f t="shared" si="465"/>
        <v>15</v>
      </c>
      <c r="N10528" t="str">
        <f t="shared" si="467"/>
        <v>PO64000092</v>
      </c>
      <c r="O10528" t="e">
        <f>VLOOKUP(N10528,'1_คตง_ภาพรวม'!L10528:M10578,2,FALSE)</f>
        <v>#N/A</v>
      </c>
    </row>
    <row r="10529" spans="1:15" hidden="1">
      <c r="A10529" s="31" t="s">
        <v>9849</v>
      </c>
      <c r="B10529" s="31" t="s">
        <v>25354</v>
      </c>
      <c r="C10529" s="31" t="s">
        <v>25355</v>
      </c>
      <c r="D10529" s="32">
        <v>44330</v>
      </c>
      <c r="E10529" s="31" t="s">
        <v>25356</v>
      </c>
      <c r="F10529" s="31" t="s">
        <v>12612</v>
      </c>
      <c r="G10529" s="33">
        <v>-53460</v>
      </c>
      <c r="H10529" s="33">
        <v>-53460</v>
      </c>
      <c r="I10529" s="31" t="s">
        <v>9762</v>
      </c>
      <c r="J10529" s="31" t="s">
        <v>9763</v>
      </c>
      <c r="K10529" s="33">
        <v>-53460</v>
      </c>
      <c r="L10529" s="31" t="s">
        <v>9764</v>
      </c>
      <c r="M10529">
        <f t="shared" si="465"/>
        <v>15</v>
      </c>
      <c r="N10529" t="str">
        <f t="shared" si="467"/>
        <v>PO63000916</v>
      </c>
      <c r="O10529" t="e">
        <f>VLOOKUP(N10529,'1_คตง_ภาพรวม'!L10529:M10579,2,FALSE)</f>
        <v>#N/A</v>
      </c>
    </row>
    <row r="10530" spans="1:15" hidden="1">
      <c r="A10530" s="31" t="s">
        <v>9849</v>
      </c>
      <c r="B10530" s="31" t="s">
        <v>25354</v>
      </c>
      <c r="C10530" s="31" t="s">
        <v>25355</v>
      </c>
      <c r="D10530" s="32">
        <v>44330</v>
      </c>
      <c r="E10530" s="31" t="s">
        <v>25356</v>
      </c>
      <c r="F10530" s="31" t="s">
        <v>9875</v>
      </c>
      <c r="G10530" s="33">
        <v>53460</v>
      </c>
      <c r="H10530" s="33">
        <v>53460</v>
      </c>
      <c r="I10530" s="31" t="s">
        <v>9762</v>
      </c>
      <c r="J10530" s="31" t="s">
        <v>9763</v>
      </c>
      <c r="K10530" s="33">
        <v>53460</v>
      </c>
      <c r="L10530" s="31" t="s">
        <v>9764</v>
      </c>
      <c r="M10530">
        <f t="shared" si="465"/>
        <v>15</v>
      </c>
      <c r="N10530" t="str">
        <f t="shared" si="467"/>
        <v>PO63000916</v>
      </c>
      <c r="O10530" t="e">
        <f>VLOOKUP(N10530,'1_คตง_ภาพรวม'!L10530:M10580,2,FALSE)</f>
        <v>#N/A</v>
      </c>
    </row>
    <row r="10531" spans="1:15" hidden="1">
      <c r="A10531" s="31" t="s">
        <v>9849</v>
      </c>
      <c r="B10531" s="31" t="s">
        <v>25357</v>
      </c>
      <c r="C10531" s="31" t="s">
        <v>25358</v>
      </c>
      <c r="D10531" s="32">
        <v>44330</v>
      </c>
      <c r="E10531" s="31" t="s">
        <v>25359</v>
      </c>
      <c r="F10531" s="31" t="s">
        <v>12612</v>
      </c>
      <c r="G10531" s="33">
        <v>-44550</v>
      </c>
      <c r="H10531" s="33">
        <v>-44550</v>
      </c>
      <c r="I10531" s="31" t="s">
        <v>9762</v>
      </c>
      <c r="J10531" s="31" t="s">
        <v>9763</v>
      </c>
      <c r="K10531" s="33">
        <v>-44550</v>
      </c>
      <c r="L10531" s="31" t="s">
        <v>9764</v>
      </c>
      <c r="M10531">
        <f t="shared" si="465"/>
        <v>15</v>
      </c>
      <c r="N10531" t="str">
        <f t="shared" si="467"/>
        <v>PO63000826</v>
      </c>
      <c r="O10531" t="e">
        <f>VLOOKUP(N10531,'1_คตง_ภาพรวม'!L10531:M10581,2,FALSE)</f>
        <v>#N/A</v>
      </c>
    </row>
    <row r="10532" spans="1:15" hidden="1">
      <c r="A10532" s="31" t="s">
        <v>9849</v>
      </c>
      <c r="B10532" s="31" t="s">
        <v>25357</v>
      </c>
      <c r="C10532" s="31" t="s">
        <v>25358</v>
      </c>
      <c r="D10532" s="32">
        <v>44330</v>
      </c>
      <c r="E10532" s="31" t="s">
        <v>25359</v>
      </c>
      <c r="F10532" s="31" t="s">
        <v>9875</v>
      </c>
      <c r="G10532" s="33">
        <v>44550</v>
      </c>
      <c r="H10532" s="33">
        <v>44550</v>
      </c>
      <c r="I10532" s="31" t="s">
        <v>9762</v>
      </c>
      <c r="J10532" s="31" t="s">
        <v>9763</v>
      </c>
      <c r="K10532" s="33">
        <v>44550</v>
      </c>
      <c r="L10532" s="31" t="s">
        <v>9764</v>
      </c>
      <c r="M10532">
        <f t="shared" si="465"/>
        <v>15</v>
      </c>
      <c r="N10532" t="str">
        <f t="shared" si="467"/>
        <v>PO63000826</v>
      </c>
      <c r="O10532" t="e">
        <f>VLOOKUP(N10532,'1_คตง_ภาพรวม'!L10532:M10582,2,FALSE)</f>
        <v>#N/A</v>
      </c>
    </row>
    <row r="10533" spans="1:15" hidden="1">
      <c r="A10533" s="31" t="s">
        <v>9849</v>
      </c>
      <c r="B10533" s="31" t="s">
        <v>25360</v>
      </c>
      <c r="C10533" s="31" t="s">
        <v>25361</v>
      </c>
      <c r="D10533" s="32">
        <v>44330</v>
      </c>
      <c r="E10533" s="31" t="s">
        <v>25362</v>
      </c>
      <c r="F10533" s="31" t="s">
        <v>12612</v>
      </c>
      <c r="G10533" s="33">
        <v>-140079</v>
      </c>
      <c r="H10533" s="33">
        <v>-140079</v>
      </c>
      <c r="I10533" s="31" t="s">
        <v>9762</v>
      </c>
      <c r="J10533" s="31" t="s">
        <v>9763</v>
      </c>
      <c r="K10533" s="33">
        <v>-140079</v>
      </c>
      <c r="L10533" s="31" t="s">
        <v>9764</v>
      </c>
      <c r="M10533">
        <f t="shared" si="465"/>
        <v>15</v>
      </c>
      <c r="N10533" t="str">
        <f t="shared" si="467"/>
        <v>PO64000309</v>
      </c>
      <c r="O10533" t="e">
        <f>VLOOKUP(N10533,'1_คตง_ภาพรวม'!L10533:M10583,2,FALSE)</f>
        <v>#N/A</v>
      </c>
    </row>
    <row r="10534" spans="1:15" hidden="1">
      <c r="A10534" s="31" t="s">
        <v>9849</v>
      </c>
      <c r="B10534" s="31" t="s">
        <v>25360</v>
      </c>
      <c r="C10534" s="31" t="s">
        <v>25361</v>
      </c>
      <c r="D10534" s="32">
        <v>44330</v>
      </c>
      <c r="E10534" s="31" t="s">
        <v>25362</v>
      </c>
      <c r="F10534" s="31" t="s">
        <v>9875</v>
      </c>
      <c r="G10534" s="33">
        <v>140079</v>
      </c>
      <c r="H10534" s="33">
        <v>140079</v>
      </c>
      <c r="I10534" s="31" t="s">
        <v>9762</v>
      </c>
      <c r="J10534" s="31" t="s">
        <v>9763</v>
      </c>
      <c r="K10534" s="33">
        <v>140079</v>
      </c>
      <c r="L10534" s="31" t="s">
        <v>9764</v>
      </c>
      <c r="M10534">
        <f t="shared" si="465"/>
        <v>15</v>
      </c>
      <c r="N10534" t="str">
        <f t="shared" si="467"/>
        <v>PO64000309</v>
      </c>
      <c r="O10534" t="e">
        <f>VLOOKUP(N10534,'1_คตง_ภาพรวม'!L10534:M10584,2,FALSE)</f>
        <v>#N/A</v>
      </c>
    </row>
    <row r="10535" spans="1:15" hidden="1">
      <c r="A10535" s="31" t="s">
        <v>9849</v>
      </c>
      <c r="B10535" s="31" t="s">
        <v>25363</v>
      </c>
      <c r="C10535" s="31" t="s">
        <v>25364</v>
      </c>
      <c r="D10535" s="32">
        <v>44330</v>
      </c>
      <c r="E10535" s="31" t="s">
        <v>25365</v>
      </c>
      <c r="F10535" s="31" t="s">
        <v>12612</v>
      </c>
      <c r="G10535" s="33">
        <v>-2069213.85</v>
      </c>
      <c r="H10535" s="33">
        <v>-2069213.85</v>
      </c>
      <c r="I10535" s="31" t="s">
        <v>9762</v>
      </c>
      <c r="J10535" s="31" t="s">
        <v>9763</v>
      </c>
      <c r="K10535" s="33">
        <v>-2069213.85</v>
      </c>
      <c r="L10535" s="31" t="s">
        <v>9764</v>
      </c>
      <c r="M10535" t="e">
        <f t="shared" si="465"/>
        <v>#VALUE!</v>
      </c>
    </row>
    <row r="10536" spans="1:15" hidden="1">
      <c r="A10536" s="31" t="s">
        <v>9849</v>
      </c>
      <c r="B10536" s="31" t="s">
        <v>25363</v>
      </c>
      <c r="C10536" s="31" t="s">
        <v>25364</v>
      </c>
      <c r="D10536" s="32">
        <v>44330</v>
      </c>
      <c r="E10536" s="31" t="s">
        <v>25365</v>
      </c>
      <c r="F10536" s="31" t="s">
        <v>9997</v>
      </c>
      <c r="G10536" s="33">
        <v>2069213.85</v>
      </c>
      <c r="H10536" s="33">
        <v>2069213.85</v>
      </c>
      <c r="I10536" s="31" t="s">
        <v>9762</v>
      </c>
      <c r="J10536" s="31" t="s">
        <v>9763</v>
      </c>
      <c r="K10536" s="33">
        <v>2069213.85</v>
      </c>
      <c r="L10536" s="31" t="s">
        <v>9764</v>
      </c>
      <c r="M10536" t="e">
        <f t="shared" si="465"/>
        <v>#VALUE!</v>
      </c>
    </row>
    <row r="10537" spans="1:15" hidden="1">
      <c r="A10537" s="31" t="s">
        <v>9849</v>
      </c>
      <c r="B10537" s="31" t="s">
        <v>25366</v>
      </c>
      <c r="C10537" s="31" t="s">
        <v>25367</v>
      </c>
      <c r="D10537" s="32">
        <v>44330</v>
      </c>
      <c r="E10537" s="31" t="s">
        <v>25368</v>
      </c>
      <c r="F10537" s="31" t="s">
        <v>12612</v>
      </c>
      <c r="G10537" s="33">
        <v>-856932.12</v>
      </c>
      <c r="H10537" s="33">
        <v>-856932.12</v>
      </c>
      <c r="I10537" s="31" t="s">
        <v>9762</v>
      </c>
      <c r="J10537" s="31" t="s">
        <v>9763</v>
      </c>
      <c r="K10537" s="33">
        <v>-856932.12</v>
      </c>
      <c r="L10537" s="31" t="s">
        <v>9764</v>
      </c>
      <c r="M10537" t="e">
        <f t="shared" si="465"/>
        <v>#VALUE!</v>
      </c>
    </row>
    <row r="10538" spans="1:15" hidden="1">
      <c r="A10538" s="31" t="s">
        <v>9849</v>
      </c>
      <c r="B10538" s="31" t="s">
        <v>25366</v>
      </c>
      <c r="C10538" s="31" t="s">
        <v>25367</v>
      </c>
      <c r="D10538" s="32">
        <v>44330</v>
      </c>
      <c r="E10538" s="31" t="s">
        <v>25368</v>
      </c>
      <c r="F10538" s="31" t="s">
        <v>9997</v>
      </c>
      <c r="G10538" s="33">
        <v>856932.12</v>
      </c>
      <c r="H10538" s="33">
        <v>856932.12</v>
      </c>
      <c r="I10538" s="31" t="s">
        <v>9762</v>
      </c>
      <c r="J10538" s="31" t="s">
        <v>9763</v>
      </c>
      <c r="K10538" s="33">
        <v>856932.12</v>
      </c>
      <c r="L10538" s="31" t="s">
        <v>9764</v>
      </c>
      <c r="M10538" t="e">
        <f t="shared" si="465"/>
        <v>#VALUE!</v>
      </c>
    </row>
    <row r="10539" spans="1:15" hidden="1">
      <c r="A10539" s="31" t="s">
        <v>9849</v>
      </c>
      <c r="B10539" s="31" t="s">
        <v>25369</v>
      </c>
      <c r="C10539" s="31" t="s">
        <v>25370</v>
      </c>
      <c r="D10539" s="32">
        <v>44330</v>
      </c>
      <c r="E10539" s="31" t="s">
        <v>25371</v>
      </c>
      <c r="F10539" s="31" t="s">
        <v>12612</v>
      </c>
      <c r="G10539" s="33">
        <v>-693399.96</v>
      </c>
      <c r="H10539" s="33">
        <v>-693399.96</v>
      </c>
      <c r="I10539" s="31" t="s">
        <v>9762</v>
      </c>
      <c r="J10539" s="31" t="s">
        <v>9763</v>
      </c>
      <c r="K10539" s="33">
        <v>-693399.96</v>
      </c>
      <c r="L10539" s="31" t="s">
        <v>9764</v>
      </c>
      <c r="M10539" t="e">
        <f t="shared" si="465"/>
        <v>#VALUE!</v>
      </c>
    </row>
    <row r="10540" spans="1:15" hidden="1">
      <c r="A10540" s="31" t="s">
        <v>9849</v>
      </c>
      <c r="B10540" s="31" t="s">
        <v>25369</v>
      </c>
      <c r="C10540" s="31" t="s">
        <v>25370</v>
      </c>
      <c r="D10540" s="32">
        <v>44330</v>
      </c>
      <c r="E10540" s="31" t="s">
        <v>25371</v>
      </c>
      <c r="F10540" s="31" t="s">
        <v>9997</v>
      </c>
      <c r="G10540" s="33">
        <v>700404</v>
      </c>
      <c r="H10540" s="33">
        <v>700404</v>
      </c>
      <c r="I10540" s="31" t="s">
        <v>9762</v>
      </c>
      <c r="J10540" s="31" t="s">
        <v>9763</v>
      </c>
      <c r="K10540" s="33">
        <v>700404</v>
      </c>
      <c r="L10540" s="31" t="s">
        <v>9764</v>
      </c>
      <c r="M10540" t="e">
        <f t="shared" si="465"/>
        <v>#VALUE!</v>
      </c>
    </row>
    <row r="10541" spans="1:15" hidden="1">
      <c r="A10541" s="31" t="s">
        <v>9849</v>
      </c>
      <c r="B10541" s="31" t="s">
        <v>25369</v>
      </c>
      <c r="C10541" s="31" t="s">
        <v>25370</v>
      </c>
      <c r="D10541" s="32">
        <v>44330</v>
      </c>
      <c r="E10541" s="31" t="s">
        <v>25371</v>
      </c>
      <c r="F10541" s="31" t="s">
        <v>10090</v>
      </c>
      <c r="G10541" s="33">
        <v>-7004.04</v>
      </c>
      <c r="H10541" s="33">
        <v>-7004.04</v>
      </c>
      <c r="I10541" s="31" t="s">
        <v>9762</v>
      </c>
      <c r="J10541" s="31" t="s">
        <v>9763</v>
      </c>
      <c r="K10541" s="33">
        <v>-7004.04</v>
      </c>
      <c r="L10541" s="31" t="s">
        <v>9764</v>
      </c>
      <c r="M10541" t="e">
        <f t="shared" si="465"/>
        <v>#VALUE!</v>
      </c>
    </row>
    <row r="10542" spans="1:15" hidden="1">
      <c r="A10542" s="31" t="s">
        <v>9849</v>
      </c>
      <c r="B10542" s="31" t="s">
        <v>25372</v>
      </c>
      <c r="C10542" s="31" t="s">
        <v>25373</v>
      </c>
      <c r="D10542" s="32">
        <v>44330</v>
      </c>
      <c r="E10542" s="31" t="s">
        <v>25374</v>
      </c>
      <c r="F10542" s="31" t="s">
        <v>12612</v>
      </c>
      <c r="G10542" s="33">
        <v>-1989360</v>
      </c>
      <c r="H10542" s="33">
        <v>-1989360</v>
      </c>
      <c r="I10542" s="31" t="s">
        <v>9762</v>
      </c>
      <c r="J10542" s="31" t="s">
        <v>9763</v>
      </c>
      <c r="K10542" s="33">
        <v>-1989360</v>
      </c>
      <c r="L10542" s="31" t="s">
        <v>9764</v>
      </c>
      <c r="M10542" t="e">
        <f t="shared" si="465"/>
        <v>#VALUE!</v>
      </c>
    </row>
    <row r="10543" spans="1:15" hidden="1">
      <c r="A10543" s="31" t="s">
        <v>9849</v>
      </c>
      <c r="B10543" s="31" t="s">
        <v>25372</v>
      </c>
      <c r="C10543" s="31" t="s">
        <v>25373</v>
      </c>
      <c r="D10543" s="32">
        <v>44330</v>
      </c>
      <c r="E10543" s="31" t="s">
        <v>25374</v>
      </c>
      <c r="F10543" s="31" t="s">
        <v>9997</v>
      </c>
      <c r="G10543" s="33">
        <v>1989360</v>
      </c>
      <c r="H10543" s="33">
        <v>1989360</v>
      </c>
      <c r="I10543" s="31" t="s">
        <v>9762</v>
      </c>
      <c r="J10543" s="31" t="s">
        <v>9763</v>
      </c>
      <c r="K10543" s="33">
        <v>1989360</v>
      </c>
      <c r="L10543" s="31" t="s">
        <v>9764</v>
      </c>
      <c r="M10543" t="e">
        <f t="shared" si="465"/>
        <v>#VALUE!</v>
      </c>
    </row>
    <row r="10544" spans="1:15" hidden="1">
      <c r="A10544" s="31" t="s">
        <v>9849</v>
      </c>
      <c r="B10544" s="31" t="s">
        <v>25375</v>
      </c>
      <c r="C10544" s="31" t="s">
        <v>25376</v>
      </c>
      <c r="D10544" s="32">
        <v>44330</v>
      </c>
      <c r="E10544" s="31" t="s">
        <v>25377</v>
      </c>
      <c r="F10544" s="31" t="s">
        <v>12612</v>
      </c>
      <c r="G10544" s="33">
        <v>-181356.81</v>
      </c>
      <c r="H10544" s="33">
        <v>-181356.81</v>
      </c>
      <c r="I10544" s="31" t="s">
        <v>9762</v>
      </c>
      <c r="J10544" s="31" t="s">
        <v>9763</v>
      </c>
      <c r="K10544" s="33">
        <v>-181356.81</v>
      </c>
      <c r="L10544" s="31" t="s">
        <v>9764</v>
      </c>
      <c r="M10544" t="e">
        <f t="shared" si="465"/>
        <v>#VALUE!</v>
      </c>
    </row>
    <row r="10545" spans="1:15" hidden="1">
      <c r="A10545" s="31" t="s">
        <v>9849</v>
      </c>
      <c r="B10545" s="31" t="s">
        <v>25375</v>
      </c>
      <c r="C10545" s="31" t="s">
        <v>25376</v>
      </c>
      <c r="D10545" s="32">
        <v>44330</v>
      </c>
      <c r="E10545" s="31" t="s">
        <v>25377</v>
      </c>
      <c r="F10545" s="31" t="s">
        <v>9997</v>
      </c>
      <c r="G10545" s="33">
        <v>181356.81</v>
      </c>
      <c r="H10545" s="33">
        <v>181356.81</v>
      </c>
      <c r="I10545" s="31" t="s">
        <v>9762</v>
      </c>
      <c r="J10545" s="31" t="s">
        <v>9763</v>
      </c>
      <c r="K10545" s="33">
        <v>181356.81</v>
      </c>
      <c r="L10545" s="31" t="s">
        <v>9764</v>
      </c>
      <c r="M10545" t="e">
        <f t="shared" si="465"/>
        <v>#VALUE!</v>
      </c>
    </row>
    <row r="10546" spans="1:15" hidden="1">
      <c r="A10546" s="31" t="s">
        <v>9849</v>
      </c>
      <c r="B10546" s="31" t="s">
        <v>25378</v>
      </c>
      <c r="C10546" s="31" t="s">
        <v>25379</v>
      </c>
      <c r="D10546" s="32">
        <v>44330</v>
      </c>
      <c r="E10546" s="31" t="s">
        <v>25380</v>
      </c>
      <c r="F10546" s="31" t="s">
        <v>12612</v>
      </c>
      <c r="G10546" s="33">
        <v>-1500000</v>
      </c>
      <c r="H10546" s="33">
        <v>-1500000</v>
      </c>
      <c r="I10546" s="31" t="s">
        <v>9762</v>
      </c>
      <c r="J10546" s="31" t="s">
        <v>9763</v>
      </c>
      <c r="K10546" s="33">
        <v>-1500000</v>
      </c>
      <c r="L10546" s="31" t="s">
        <v>9764</v>
      </c>
      <c r="M10546" t="e">
        <f t="shared" si="465"/>
        <v>#VALUE!</v>
      </c>
    </row>
    <row r="10547" spans="1:15" hidden="1">
      <c r="A10547" s="31" t="s">
        <v>9849</v>
      </c>
      <c r="B10547" s="31" t="s">
        <v>25378</v>
      </c>
      <c r="C10547" s="31" t="s">
        <v>25379</v>
      </c>
      <c r="D10547" s="32">
        <v>44330</v>
      </c>
      <c r="E10547" s="31" t="s">
        <v>25380</v>
      </c>
      <c r="F10547" s="31" t="s">
        <v>9997</v>
      </c>
      <c r="G10547" s="33">
        <v>1500000</v>
      </c>
      <c r="H10547" s="33">
        <v>1500000</v>
      </c>
      <c r="I10547" s="31" t="s">
        <v>9762</v>
      </c>
      <c r="J10547" s="31" t="s">
        <v>9763</v>
      </c>
      <c r="K10547" s="33">
        <v>1500000</v>
      </c>
      <c r="L10547" s="31" t="s">
        <v>9764</v>
      </c>
      <c r="M10547" t="e">
        <f t="shared" si="465"/>
        <v>#VALUE!</v>
      </c>
    </row>
    <row r="10548" spans="1:15" hidden="1">
      <c r="A10548" s="31" t="s">
        <v>9849</v>
      </c>
      <c r="B10548" s="31" t="s">
        <v>25381</v>
      </c>
      <c r="C10548" s="31" t="s">
        <v>25382</v>
      </c>
      <c r="D10548" s="32">
        <v>44330</v>
      </c>
      <c r="E10548" s="31" t="s">
        <v>25383</v>
      </c>
      <c r="F10548" s="31" t="s">
        <v>12612</v>
      </c>
      <c r="G10548" s="33">
        <v>-48760</v>
      </c>
      <c r="H10548" s="33">
        <v>-48760</v>
      </c>
      <c r="I10548" s="31" t="s">
        <v>9762</v>
      </c>
      <c r="J10548" s="31" t="s">
        <v>9763</v>
      </c>
      <c r="K10548" s="33">
        <v>-48760</v>
      </c>
      <c r="L10548" s="31" t="s">
        <v>9764</v>
      </c>
      <c r="M10548">
        <f t="shared" si="465"/>
        <v>15</v>
      </c>
      <c r="N10548" t="str">
        <f t="shared" ref="N10548:N10549" si="468">MID(E10548,M10548,10)</f>
        <v>PO64000344</v>
      </c>
      <c r="O10548" t="e">
        <f>VLOOKUP(N10548,'1_คตง_ภาพรวม'!L10548:M10598,2,FALSE)</f>
        <v>#N/A</v>
      </c>
    </row>
    <row r="10549" spans="1:15" hidden="1">
      <c r="A10549" s="31" t="s">
        <v>9849</v>
      </c>
      <c r="B10549" s="31" t="s">
        <v>25381</v>
      </c>
      <c r="C10549" s="31" t="s">
        <v>25382</v>
      </c>
      <c r="D10549" s="32">
        <v>44330</v>
      </c>
      <c r="E10549" s="31" t="s">
        <v>25383</v>
      </c>
      <c r="F10549" s="31" t="s">
        <v>9875</v>
      </c>
      <c r="G10549" s="33">
        <v>48760</v>
      </c>
      <c r="H10549" s="33">
        <v>48760</v>
      </c>
      <c r="I10549" s="31" t="s">
        <v>9762</v>
      </c>
      <c r="J10549" s="31" t="s">
        <v>9763</v>
      </c>
      <c r="K10549" s="33">
        <v>48760</v>
      </c>
      <c r="L10549" s="31" t="s">
        <v>9764</v>
      </c>
      <c r="M10549">
        <f t="shared" si="465"/>
        <v>15</v>
      </c>
      <c r="N10549" t="str">
        <f t="shared" si="468"/>
        <v>PO64000344</v>
      </c>
      <c r="O10549" t="e">
        <f>VLOOKUP(N10549,'1_คตง_ภาพรวม'!L10549:M10599,2,FALSE)</f>
        <v>#N/A</v>
      </c>
    </row>
    <row r="10550" spans="1:15" hidden="1">
      <c r="A10550" s="31" t="s">
        <v>9849</v>
      </c>
      <c r="B10550" s="31" t="s">
        <v>25384</v>
      </c>
      <c r="C10550" s="31" t="s">
        <v>25385</v>
      </c>
      <c r="D10550" s="32">
        <v>44330</v>
      </c>
      <c r="E10550" s="31" t="s">
        <v>25386</v>
      </c>
      <c r="F10550" s="31" t="s">
        <v>12612</v>
      </c>
      <c r="G10550" s="33">
        <v>-345030</v>
      </c>
      <c r="H10550" s="33">
        <v>-345030</v>
      </c>
      <c r="I10550" s="31" t="s">
        <v>9762</v>
      </c>
      <c r="J10550" s="31" t="s">
        <v>9763</v>
      </c>
      <c r="K10550" s="33">
        <v>-345030</v>
      </c>
      <c r="L10550" s="31" t="s">
        <v>9764</v>
      </c>
      <c r="M10550" t="e">
        <f t="shared" si="465"/>
        <v>#VALUE!</v>
      </c>
    </row>
    <row r="10551" spans="1:15" hidden="1">
      <c r="A10551" s="31" t="s">
        <v>9849</v>
      </c>
      <c r="B10551" s="31" t="s">
        <v>25384</v>
      </c>
      <c r="C10551" s="31" t="s">
        <v>25385</v>
      </c>
      <c r="D10551" s="32">
        <v>44330</v>
      </c>
      <c r="E10551" s="31" t="s">
        <v>25386</v>
      </c>
      <c r="F10551" s="31" t="s">
        <v>9875</v>
      </c>
      <c r="G10551" s="33">
        <v>345030</v>
      </c>
      <c r="H10551" s="33">
        <v>345030</v>
      </c>
      <c r="I10551" s="31" t="s">
        <v>9762</v>
      </c>
      <c r="J10551" s="31" t="s">
        <v>9763</v>
      </c>
      <c r="K10551" s="33">
        <v>345030</v>
      </c>
      <c r="L10551" s="31" t="s">
        <v>9764</v>
      </c>
      <c r="M10551" t="e">
        <f t="shared" si="465"/>
        <v>#VALUE!</v>
      </c>
    </row>
    <row r="10552" spans="1:15" hidden="1">
      <c r="A10552" s="31" t="s">
        <v>9849</v>
      </c>
      <c r="B10552" s="31" t="s">
        <v>25387</v>
      </c>
      <c r="C10552" s="31" t="s">
        <v>25388</v>
      </c>
      <c r="D10552" s="32">
        <v>44330</v>
      </c>
      <c r="E10552" s="31" t="s">
        <v>25389</v>
      </c>
      <c r="F10552" s="31" t="s">
        <v>12612</v>
      </c>
      <c r="G10552" s="33">
        <v>-192496</v>
      </c>
      <c r="H10552" s="33">
        <v>-192496</v>
      </c>
      <c r="I10552" s="31" t="s">
        <v>9762</v>
      </c>
      <c r="J10552" s="31" t="s">
        <v>9763</v>
      </c>
      <c r="K10552" s="33">
        <v>-192496</v>
      </c>
      <c r="L10552" s="31" t="s">
        <v>9764</v>
      </c>
      <c r="M10552">
        <f t="shared" si="465"/>
        <v>15</v>
      </c>
      <c r="N10552" t="str">
        <f t="shared" ref="N10552:N10557" si="469">MID(E10552,M10552,10)</f>
        <v>PO63000993</v>
      </c>
      <c r="O10552" t="e">
        <f>VLOOKUP(N10552,'1_คตง_ภาพรวม'!L10552:M10602,2,FALSE)</f>
        <v>#N/A</v>
      </c>
    </row>
    <row r="10553" spans="1:15" hidden="1">
      <c r="A10553" s="31" t="s">
        <v>9849</v>
      </c>
      <c r="B10553" s="31" t="s">
        <v>25387</v>
      </c>
      <c r="C10553" s="31" t="s">
        <v>25388</v>
      </c>
      <c r="D10553" s="32">
        <v>44330</v>
      </c>
      <c r="E10553" s="31" t="s">
        <v>25389</v>
      </c>
      <c r="F10553" s="31" t="s">
        <v>9875</v>
      </c>
      <c r="G10553" s="33">
        <v>192496</v>
      </c>
      <c r="H10553" s="33">
        <v>192496</v>
      </c>
      <c r="I10553" s="31" t="s">
        <v>9762</v>
      </c>
      <c r="J10553" s="31" t="s">
        <v>9763</v>
      </c>
      <c r="K10553" s="33">
        <v>192496</v>
      </c>
      <c r="L10553" s="31" t="s">
        <v>9764</v>
      </c>
      <c r="M10553">
        <f t="shared" si="465"/>
        <v>15</v>
      </c>
      <c r="N10553" t="str">
        <f t="shared" si="469"/>
        <v>PO63000993</v>
      </c>
      <c r="O10553" t="e">
        <f>VLOOKUP(N10553,'1_คตง_ภาพรวม'!L10553:M10603,2,FALSE)</f>
        <v>#N/A</v>
      </c>
    </row>
    <row r="10554" spans="1:15" hidden="1">
      <c r="A10554" s="31" t="s">
        <v>9849</v>
      </c>
      <c r="B10554" s="31" t="s">
        <v>25390</v>
      </c>
      <c r="C10554" s="31" t="s">
        <v>25391</v>
      </c>
      <c r="D10554" s="32">
        <v>44330</v>
      </c>
      <c r="E10554" s="31" t="s">
        <v>25392</v>
      </c>
      <c r="F10554" s="31" t="s">
        <v>12612</v>
      </c>
      <c r="G10554" s="33">
        <v>-288744</v>
      </c>
      <c r="H10554" s="33">
        <v>-288744</v>
      </c>
      <c r="I10554" s="31" t="s">
        <v>9762</v>
      </c>
      <c r="J10554" s="31" t="s">
        <v>9763</v>
      </c>
      <c r="K10554" s="33">
        <v>-288744</v>
      </c>
      <c r="L10554" s="31" t="s">
        <v>9764</v>
      </c>
      <c r="M10554">
        <f t="shared" si="465"/>
        <v>15</v>
      </c>
      <c r="N10554" t="str">
        <f t="shared" si="469"/>
        <v>PO63000993</v>
      </c>
      <c r="O10554" t="e">
        <f>VLOOKUP(N10554,'1_คตง_ภาพรวม'!L10554:M10604,2,FALSE)</f>
        <v>#N/A</v>
      </c>
    </row>
    <row r="10555" spans="1:15" hidden="1">
      <c r="A10555" s="31" t="s">
        <v>9849</v>
      </c>
      <c r="B10555" s="31" t="s">
        <v>25390</v>
      </c>
      <c r="C10555" s="31" t="s">
        <v>25391</v>
      </c>
      <c r="D10555" s="32">
        <v>44330</v>
      </c>
      <c r="E10555" s="31" t="s">
        <v>25392</v>
      </c>
      <c r="F10555" s="31" t="s">
        <v>9875</v>
      </c>
      <c r="G10555" s="33">
        <v>288744</v>
      </c>
      <c r="H10555" s="33">
        <v>288744</v>
      </c>
      <c r="I10555" s="31" t="s">
        <v>9762</v>
      </c>
      <c r="J10555" s="31" t="s">
        <v>9763</v>
      </c>
      <c r="K10555" s="33">
        <v>288744</v>
      </c>
      <c r="L10555" s="31" t="s">
        <v>9764</v>
      </c>
      <c r="M10555">
        <f t="shared" si="465"/>
        <v>15</v>
      </c>
      <c r="N10555" t="str">
        <f t="shared" si="469"/>
        <v>PO63000993</v>
      </c>
      <c r="O10555" t="e">
        <f>VLOOKUP(N10555,'1_คตง_ภาพรวม'!L10555:M10605,2,FALSE)</f>
        <v>#N/A</v>
      </c>
    </row>
    <row r="10556" spans="1:15" hidden="1">
      <c r="A10556" s="31" t="s">
        <v>9849</v>
      </c>
      <c r="B10556" s="31" t="s">
        <v>25393</v>
      </c>
      <c r="C10556" s="31" t="s">
        <v>25394</v>
      </c>
      <c r="D10556" s="32">
        <v>44330</v>
      </c>
      <c r="E10556" s="31" t="s">
        <v>25395</v>
      </c>
      <c r="F10556" s="31" t="s">
        <v>12612</v>
      </c>
      <c r="G10556" s="33">
        <v>-1952520</v>
      </c>
      <c r="H10556" s="33">
        <v>-1952520</v>
      </c>
      <c r="I10556" s="31" t="s">
        <v>9762</v>
      </c>
      <c r="J10556" s="31" t="s">
        <v>9763</v>
      </c>
      <c r="K10556" s="33">
        <v>-1952520</v>
      </c>
      <c r="L10556" s="31" t="s">
        <v>9764</v>
      </c>
      <c r="M10556">
        <f t="shared" si="465"/>
        <v>15</v>
      </c>
      <c r="N10556" t="str">
        <f t="shared" si="469"/>
        <v>PO64000321</v>
      </c>
      <c r="O10556" t="e">
        <f>VLOOKUP(N10556,'1_คตง_ภาพรวม'!L10556:M10606,2,FALSE)</f>
        <v>#N/A</v>
      </c>
    </row>
    <row r="10557" spans="1:15" hidden="1">
      <c r="A10557" s="31" t="s">
        <v>9849</v>
      </c>
      <c r="B10557" s="31" t="s">
        <v>25393</v>
      </c>
      <c r="C10557" s="31" t="s">
        <v>25394</v>
      </c>
      <c r="D10557" s="32">
        <v>44330</v>
      </c>
      <c r="E10557" s="31" t="s">
        <v>25395</v>
      </c>
      <c r="F10557" s="31" t="s">
        <v>9875</v>
      </c>
      <c r="G10557" s="33">
        <v>1952520</v>
      </c>
      <c r="H10557" s="33">
        <v>1952520</v>
      </c>
      <c r="I10557" s="31" t="s">
        <v>9762</v>
      </c>
      <c r="J10557" s="31" t="s">
        <v>9763</v>
      </c>
      <c r="K10557" s="33">
        <v>1952520</v>
      </c>
      <c r="L10557" s="31" t="s">
        <v>9764</v>
      </c>
      <c r="M10557">
        <f t="shared" si="465"/>
        <v>15</v>
      </c>
      <c r="N10557" t="str">
        <f t="shared" si="469"/>
        <v>PO64000321</v>
      </c>
      <c r="O10557" t="e">
        <f>VLOOKUP(N10557,'1_คตง_ภาพรวม'!L10557:M10607,2,FALSE)</f>
        <v>#N/A</v>
      </c>
    </row>
    <row r="10558" spans="1:15" hidden="1">
      <c r="A10558" s="31" t="s">
        <v>9849</v>
      </c>
      <c r="B10558" s="31" t="s">
        <v>25396</v>
      </c>
      <c r="C10558" s="31" t="s">
        <v>25397</v>
      </c>
      <c r="D10558" s="32">
        <v>44329</v>
      </c>
      <c r="E10558" s="31" t="s">
        <v>25398</v>
      </c>
      <c r="F10558" s="31" t="s">
        <v>12612</v>
      </c>
      <c r="G10558" s="33">
        <v>-76386.240000000005</v>
      </c>
      <c r="H10558" s="33">
        <v>-76386.240000000005</v>
      </c>
      <c r="I10558" s="31" t="s">
        <v>9762</v>
      </c>
      <c r="J10558" s="31" t="s">
        <v>9763</v>
      </c>
      <c r="K10558" s="33">
        <v>-76386.240000000005</v>
      </c>
      <c r="L10558" s="31" t="s">
        <v>9764</v>
      </c>
      <c r="M10558" t="e">
        <f t="shared" si="465"/>
        <v>#VALUE!</v>
      </c>
    </row>
    <row r="10559" spans="1:15" hidden="1">
      <c r="A10559" s="31" t="s">
        <v>9849</v>
      </c>
      <c r="B10559" s="31" t="s">
        <v>25396</v>
      </c>
      <c r="C10559" s="31" t="s">
        <v>25397</v>
      </c>
      <c r="D10559" s="32">
        <v>44329</v>
      </c>
      <c r="E10559" s="31" t="s">
        <v>25398</v>
      </c>
      <c r="F10559" s="31" t="s">
        <v>19081</v>
      </c>
      <c r="G10559" s="33">
        <v>76386.240000000005</v>
      </c>
      <c r="H10559" s="33">
        <v>76386.240000000005</v>
      </c>
      <c r="I10559" s="31" t="s">
        <v>9762</v>
      </c>
      <c r="J10559" s="31" t="s">
        <v>9763</v>
      </c>
      <c r="K10559" s="33">
        <v>76386.240000000005</v>
      </c>
      <c r="L10559" s="31" t="s">
        <v>9764</v>
      </c>
      <c r="M10559" t="e">
        <f t="shared" si="465"/>
        <v>#VALUE!</v>
      </c>
    </row>
    <row r="10560" spans="1:15" hidden="1">
      <c r="A10560" s="31" t="s">
        <v>9849</v>
      </c>
      <c r="B10560" s="31" t="s">
        <v>25399</v>
      </c>
      <c r="C10560" s="31" t="s">
        <v>25400</v>
      </c>
      <c r="D10560" s="32">
        <v>44330</v>
      </c>
      <c r="E10560" s="31" t="s">
        <v>25401</v>
      </c>
      <c r="F10560" s="31" t="s">
        <v>12612</v>
      </c>
      <c r="G10560" s="33">
        <v>-296800</v>
      </c>
      <c r="H10560" s="33">
        <v>-296800</v>
      </c>
      <c r="I10560" s="31" t="s">
        <v>9762</v>
      </c>
      <c r="J10560" s="31" t="s">
        <v>9763</v>
      </c>
      <c r="K10560" s="33">
        <v>-296800</v>
      </c>
      <c r="L10560" s="31" t="s">
        <v>9764</v>
      </c>
      <c r="M10560">
        <f t="shared" si="465"/>
        <v>15</v>
      </c>
      <c r="N10560" t="str">
        <f t="shared" ref="N10560:N10563" si="470">MID(E10560,M10560,10)</f>
        <v>PO64000072</v>
      </c>
      <c r="O10560" t="e">
        <f>VLOOKUP(N10560,'1_คตง_ภาพรวม'!L10560:M10610,2,FALSE)</f>
        <v>#N/A</v>
      </c>
    </row>
    <row r="10561" spans="1:15" hidden="1">
      <c r="A10561" s="31" t="s">
        <v>9849</v>
      </c>
      <c r="B10561" s="31" t="s">
        <v>25399</v>
      </c>
      <c r="C10561" s="31" t="s">
        <v>25400</v>
      </c>
      <c r="D10561" s="32">
        <v>44330</v>
      </c>
      <c r="E10561" s="31" t="s">
        <v>25401</v>
      </c>
      <c r="F10561" s="31" t="s">
        <v>9875</v>
      </c>
      <c r="G10561" s="33">
        <v>296800</v>
      </c>
      <c r="H10561" s="33">
        <v>296800</v>
      </c>
      <c r="I10561" s="31" t="s">
        <v>9762</v>
      </c>
      <c r="J10561" s="31" t="s">
        <v>9763</v>
      </c>
      <c r="K10561" s="33">
        <v>296800</v>
      </c>
      <c r="L10561" s="31" t="s">
        <v>9764</v>
      </c>
      <c r="M10561">
        <f t="shared" si="465"/>
        <v>15</v>
      </c>
      <c r="N10561" t="str">
        <f t="shared" si="470"/>
        <v>PO64000072</v>
      </c>
      <c r="O10561" t="e">
        <f>VLOOKUP(N10561,'1_คตง_ภาพรวม'!L10561:M10611,2,FALSE)</f>
        <v>#N/A</v>
      </c>
    </row>
    <row r="10562" spans="1:15" hidden="1">
      <c r="A10562" s="31" t="s">
        <v>9849</v>
      </c>
      <c r="B10562" s="31" t="s">
        <v>25402</v>
      </c>
      <c r="C10562" s="31" t="s">
        <v>25403</v>
      </c>
      <c r="D10562" s="32">
        <v>44330</v>
      </c>
      <c r="E10562" s="31" t="s">
        <v>25404</v>
      </c>
      <c r="F10562" s="31" t="s">
        <v>12612</v>
      </c>
      <c r="G10562" s="33">
        <v>-99000</v>
      </c>
      <c r="H10562" s="33">
        <v>-99000</v>
      </c>
      <c r="I10562" s="31" t="s">
        <v>9762</v>
      </c>
      <c r="J10562" s="31" t="s">
        <v>9763</v>
      </c>
      <c r="K10562" s="33">
        <v>-99000</v>
      </c>
      <c r="L10562" s="31" t="s">
        <v>9764</v>
      </c>
      <c r="M10562">
        <f t="shared" si="465"/>
        <v>15</v>
      </c>
      <c r="N10562" t="str">
        <f t="shared" si="470"/>
        <v>PO64000349</v>
      </c>
      <c r="O10562" t="e">
        <f>VLOOKUP(N10562,'1_คตง_ภาพรวม'!L10562:M10612,2,FALSE)</f>
        <v>#N/A</v>
      </c>
    </row>
    <row r="10563" spans="1:15" hidden="1">
      <c r="A10563" s="31" t="s">
        <v>9849</v>
      </c>
      <c r="B10563" s="31" t="s">
        <v>25402</v>
      </c>
      <c r="C10563" s="31" t="s">
        <v>25403</v>
      </c>
      <c r="D10563" s="32">
        <v>44330</v>
      </c>
      <c r="E10563" s="31" t="s">
        <v>25404</v>
      </c>
      <c r="F10563" s="31" t="s">
        <v>9875</v>
      </c>
      <c r="G10563" s="33">
        <v>99000</v>
      </c>
      <c r="H10563" s="33">
        <v>99000</v>
      </c>
      <c r="I10563" s="31" t="s">
        <v>9762</v>
      </c>
      <c r="J10563" s="31" t="s">
        <v>9763</v>
      </c>
      <c r="K10563" s="33">
        <v>99000</v>
      </c>
      <c r="L10563" s="31" t="s">
        <v>9764</v>
      </c>
      <c r="M10563">
        <f t="shared" ref="M10563:M10626" si="471">FIND("PO",E10563)</f>
        <v>15</v>
      </c>
      <c r="N10563" t="str">
        <f t="shared" si="470"/>
        <v>PO64000349</v>
      </c>
      <c r="O10563" t="e">
        <f>VLOOKUP(N10563,'1_คตง_ภาพรวม'!L10563:M10613,2,FALSE)</f>
        <v>#N/A</v>
      </c>
    </row>
    <row r="10564" spans="1:15" hidden="1">
      <c r="A10564" s="31" t="s">
        <v>9849</v>
      </c>
      <c r="B10564" s="31" t="s">
        <v>25405</v>
      </c>
      <c r="C10564" s="31" t="s">
        <v>25406</v>
      </c>
      <c r="D10564" s="32">
        <v>44330</v>
      </c>
      <c r="E10564" s="31" t="s">
        <v>25407</v>
      </c>
      <c r="F10564" s="31" t="s">
        <v>12612</v>
      </c>
      <c r="G10564" s="33">
        <v>-2000</v>
      </c>
      <c r="H10564" s="33">
        <v>-2000</v>
      </c>
      <c r="I10564" s="31" t="s">
        <v>9762</v>
      </c>
      <c r="J10564" s="31" t="s">
        <v>9763</v>
      </c>
      <c r="K10564" s="33">
        <v>-2000</v>
      </c>
      <c r="L10564" s="31" t="s">
        <v>9764</v>
      </c>
      <c r="M10564" t="e">
        <f t="shared" si="471"/>
        <v>#VALUE!</v>
      </c>
    </row>
    <row r="10565" spans="1:15" hidden="1">
      <c r="A10565" s="31" t="s">
        <v>9849</v>
      </c>
      <c r="B10565" s="31" t="s">
        <v>25405</v>
      </c>
      <c r="C10565" s="31" t="s">
        <v>25406</v>
      </c>
      <c r="D10565" s="32">
        <v>44330</v>
      </c>
      <c r="E10565" s="31" t="s">
        <v>25407</v>
      </c>
      <c r="F10565" s="31" t="s">
        <v>9875</v>
      </c>
      <c r="G10565" s="33">
        <v>2000</v>
      </c>
      <c r="H10565" s="33">
        <v>2000</v>
      </c>
      <c r="I10565" s="31" t="s">
        <v>9762</v>
      </c>
      <c r="J10565" s="31" t="s">
        <v>9763</v>
      </c>
      <c r="K10565" s="33">
        <v>2000</v>
      </c>
      <c r="L10565" s="31" t="s">
        <v>9764</v>
      </c>
      <c r="M10565" t="e">
        <f t="shared" si="471"/>
        <v>#VALUE!</v>
      </c>
    </row>
    <row r="10566" spans="1:15" hidden="1">
      <c r="A10566" s="31" t="s">
        <v>9849</v>
      </c>
      <c r="B10566" s="31" t="s">
        <v>25408</v>
      </c>
      <c r="C10566" s="31" t="s">
        <v>25409</v>
      </c>
      <c r="D10566" s="32">
        <v>44330</v>
      </c>
      <c r="E10566" s="31" t="s">
        <v>25410</v>
      </c>
      <c r="F10566" s="31" t="s">
        <v>12612</v>
      </c>
      <c r="G10566" s="33">
        <v>-2355</v>
      </c>
      <c r="H10566" s="33">
        <v>-2355</v>
      </c>
      <c r="I10566" s="31" t="s">
        <v>9762</v>
      </c>
      <c r="J10566" s="31" t="s">
        <v>9763</v>
      </c>
      <c r="K10566" s="33">
        <v>-2355</v>
      </c>
      <c r="L10566" s="31" t="s">
        <v>9764</v>
      </c>
      <c r="M10566" t="e">
        <f t="shared" si="471"/>
        <v>#VALUE!</v>
      </c>
    </row>
    <row r="10567" spans="1:15" hidden="1">
      <c r="A10567" s="31" t="s">
        <v>9849</v>
      </c>
      <c r="B10567" s="31" t="s">
        <v>25408</v>
      </c>
      <c r="C10567" s="31" t="s">
        <v>25409</v>
      </c>
      <c r="D10567" s="32">
        <v>44330</v>
      </c>
      <c r="E10567" s="31" t="s">
        <v>25410</v>
      </c>
      <c r="F10567" s="31" t="s">
        <v>9875</v>
      </c>
      <c r="G10567" s="33">
        <v>2355</v>
      </c>
      <c r="H10567" s="33">
        <v>2355</v>
      </c>
      <c r="I10567" s="31" t="s">
        <v>9762</v>
      </c>
      <c r="J10567" s="31" t="s">
        <v>9763</v>
      </c>
      <c r="K10567" s="33">
        <v>2355</v>
      </c>
      <c r="L10567" s="31" t="s">
        <v>9764</v>
      </c>
      <c r="M10567" t="e">
        <f t="shared" si="471"/>
        <v>#VALUE!</v>
      </c>
    </row>
    <row r="10568" spans="1:15" hidden="1">
      <c r="A10568" s="31" t="s">
        <v>9849</v>
      </c>
      <c r="B10568" s="31" t="s">
        <v>25411</v>
      </c>
      <c r="C10568" s="31" t="s">
        <v>25412</v>
      </c>
      <c r="D10568" s="32">
        <v>44330</v>
      </c>
      <c r="E10568" s="31" t="s">
        <v>25413</v>
      </c>
      <c r="F10568" s="31" t="s">
        <v>12612</v>
      </c>
      <c r="G10568" s="33">
        <v>-5000</v>
      </c>
      <c r="H10568" s="33">
        <v>-5000</v>
      </c>
      <c r="I10568" s="31" t="s">
        <v>9762</v>
      </c>
      <c r="J10568" s="31" t="s">
        <v>9763</v>
      </c>
      <c r="K10568" s="33">
        <v>-5000</v>
      </c>
      <c r="L10568" s="31" t="s">
        <v>9764</v>
      </c>
      <c r="M10568" t="e">
        <f t="shared" si="471"/>
        <v>#VALUE!</v>
      </c>
    </row>
    <row r="10569" spans="1:15" hidden="1">
      <c r="A10569" s="31" t="s">
        <v>9849</v>
      </c>
      <c r="B10569" s="31" t="s">
        <v>25411</v>
      </c>
      <c r="C10569" s="31" t="s">
        <v>25412</v>
      </c>
      <c r="D10569" s="32">
        <v>44330</v>
      </c>
      <c r="E10569" s="31" t="s">
        <v>25413</v>
      </c>
      <c r="F10569" s="31" t="s">
        <v>19081</v>
      </c>
      <c r="G10569" s="33">
        <v>5000</v>
      </c>
      <c r="H10569" s="33">
        <v>5000</v>
      </c>
      <c r="I10569" s="31" t="s">
        <v>9762</v>
      </c>
      <c r="J10569" s="31" t="s">
        <v>9763</v>
      </c>
      <c r="K10569" s="33">
        <v>5000</v>
      </c>
      <c r="L10569" s="31" t="s">
        <v>9764</v>
      </c>
      <c r="M10569" t="e">
        <f t="shared" si="471"/>
        <v>#VALUE!</v>
      </c>
    </row>
    <row r="10570" spans="1:15" hidden="1">
      <c r="A10570" s="31" t="s">
        <v>9849</v>
      </c>
      <c r="B10570" s="31" t="s">
        <v>25414</v>
      </c>
      <c r="C10570" s="31" t="s">
        <v>25415</v>
      </c>
      <c r="D10570" s="32">
        <v>44330</v>
      </c>
      <c r="E10570" s="31" t="s">
        <v>25416</v>
      </c>
      <c r="F10570" s="31" t="s">
        <v>12612</v>
      </c>
      <c r="G10570" s="33">
        <v>-37000</v>
      </c>
      <c r="H10570" s="33">
        <v>-37000</v>
      </c>
      <c r="I10570" s="31" t="s">
        <v>9762</v>
      </c>
      <c r="J10570" s="31" t="s">
        <v>9763</v>
      </c>
      <c r="K10570" s="33">
        <v>-37000</v>
      </c>
      <c r="L10570" s="31" t="s">
        <v>9764</v>
      </c>
      <c r="M10570" t="e">
        <f t="shared" si="471"/>
        <v>#VALUE!</v>
      </c>
    </row>
    <row r="10571" spans="1:15" hidden="1">
      <c r="A10571" s="31" t="s">
        <v>9849</v>
      </c>
      <c r="B10571" s="31" t="s">
        <v>25414</v>
      </c>
      <c r="C10571" s="31" t="s">
        <v>25415</v>
      </c>
      <c r="D10571" s="32">
        <v>44330</v>
      </c>
      <c r="E10571" s="31" t="s">
        <v>25416</v>
      </c>
      <c r="F10571" s="31" t="s">
        <v>19081</v>
      </c>
      <c r="G10571" s="33">
        <v>37000</v>
      </c>
      <c r="H10571" s="33">
        <v>37000</v>
      </c>
      <c r="I10571" s="31" t="s">
        <v>9762</v>
      </c>
      <c r="J10571" s="31" t="s">
        <v>9763</v>
      </c>
      <c r="K10571" s="33">
        <v>37000</v>
      </c>
      <c r="L10571" s="31" t="s">
        <v>9764</v>
      </c>
      <c r="M10571" t="e">
        <f t="shared" si="471"/>
        <v>#VALUE!</v>
      </c>
    </row>
    <row r="10572" spans="1:15" hidden="1">
      <c r="A10572" s="31" t="s">
        <v>9849</v>
      </c>
      <c r="B10572" s="31" t="s">
        <v>25417</v>
      </c>
      <c r="C10572" s="31" t="s">
        <v>25418</v>
      </c>
      <c r="D10572" s="32">
        <v>44330</v>
      </c>
      <c r="E10572" s="31" t="s">
        <v>25419</v>
      </c>
      <c r="F10572" s="31" t="s">
        <v>12612</v>
      </c>
      <c r="G10572" s="33">
        <v>-4608</v>
      </c>
      <c r="H10572" s="33">
        <v>-4608</v>
      </c>
      <c r="I10572" s="31" t="s">
        <v>9762</v>
      </c>
      <c r="J10572" s="31" t="s">
        <v>9763</v>
      </c>
      <c r="K10572" s="33">
        <v>-4608</v>
      </c>
      <c r="L10572" s="31" t="s">
        <v>9764</v>
      </c>
      <c r="M10572" t="e">
        <f t="shared" si="471"/>
        <v>#VALUE!</v>
      </c>
    </row>
    <row r="10573" spans="1:15" hidden="1">
      <c r="A10573" s="31" t="s">
        <v>9849</v>
      </c>
      <c r="B10573" s="31" t="s">
        <v>25417</v>
      </c>
      <c r="C10573" s="31" t="s">
        <v>25418</v>
      </c>
      <c r="D10573" s="32">
        <v>44330</v>
      </c>
      <c r="E10573" s="31" t="s">
        <v>25419</v>
      </c>
      <c r="F10573" s="31" t="s">
        <v>9875</v>
      </c>
      <c r="G10573" s="33">
        <v>4608</v>
      </c>
      <c r="H10573" s="33">
        <v>4608</v>
      </c>
      <c r="I10573" s="31" t="s">
        <v>9762</v>
      </c>
      <c r="J10573" s="31" t="s">
        <v>9763</v>
      </c>
      <c r="K10573" s="33">
        <v>4608</v>
      </c>
      <c r="L10573" s="31" t="s">
        <v>9764</v>
      </c>
      <c r="M10573" t="e">
        <f t="shared" si="471"/>
        <v>#VALUE!</v>
      </c>
    </row>
    <row r="10574" spans="1:15" hidden="1">
      <c r="A10574" s="31" t="s">
        <v>9849</v>
      </c>
      <c r="B10574" s="31" t="s">
        <v>25420</v>
      </c>
      <c r="C10574" s="31" t="s">
        <v>25421</v>
      </c>
      <c r="D10574" s="32">
        <v>44330</v>
      </c>
      <c r="E10574" s="31" t="s">
        <v>25422</v>
      </c>
      <c r="F10574" s="31" t="s">
        <v>12612</v>
      </c>
      <c r="G10574" s="33">
        <v>-8000</v>
      </c>
      <c r="H10574" s="33">
        <v>-8000</v>
      </c>
      <c r="I10574" s="31" t="s">
        <v>9762</v>
      </c>
      <c r="J10574" s="31" t="s">
        <v>9763</v>
      </c>
      <c r="K10574" s="33">
        <v>-8000</v>
      </c>
      <c r="L10574" s="31" t="s">
        <v>9764</v>
      </c>
      <c r="M10574" t="e">
        <f t="shared" si="471"/>
        <v>#VALUE!</v>
      </c>
    </row>
    <row r="10575" spans="1:15" hidden="1">
      <c r="A10575" s="31" t="s">
        <v>9849</v>
      </c>
      <c r="B10575" s="31" t="s">
        <v>25420</v>
      </c>
      <c r="C10575" s="31" t="s">
        <v>25421</v>
      </c>
      <c r="D10575" s="32">
        <v>44330</v>
      </c>
      <c r="E10575" s="31" t="s">
        <v>25422</v>
      </c>
      <c r="F10575" s="31" t="s">
        <v>19081</v>
      </c>
      <c r="G10575" s="33">
        <v>8000</v>
      </c>
      <c r="H10575" s="33">
        <v>8000</v>
      </c>
      <c r="I10575" s="31" t="s">
        <v>9762</v>
      </c>
      <c r="J10575" s="31" t="s">
        <v>9763</v>
      </c>
      <c r="K10575" s="33">
        <v>8000</v>
      </c>
      <c r="L10575" s="31" t="s">
        <v>9764</v>
      </c>
      <c r="M10575" t="e">
        <f t="shared" si="471"/>
        <v>#VALUE!</v>
      </c>
    </row>
    <row r="10576" spans="1:15" hidden="1">
      <c r="A10576" s="31" t="s">
        <v>9849</v>
      </c>
      <c r="B10576" s="31" t="s">
        <v>25423</v>
      </c>
      <c r="C10576" s="31" t="s">
        <v>25424</v>
      </c>
      <c r="D10576" s="32">
        <v>44330</v>
      </c>
      <c r="E10576" s="31" t="s">
        <v>25425</v>
      </c>
      <c r="F10576" s="31" t="s">
        <v>12612</v>
      </c>
      <c r="G10576" s="33">
        <v>-2700</v>
      </c>
      <c r="H10576" s="33">
        <v>-2700</v>
      </c>
      <c r="I10576" s="31" t="s">
        <v>9762</v>
      </c>
      <c r="J10576" s="31" t="s">
        <v>9763</v>
      </c>
      <c r="K10576" s="33">
        <v>-2700</v>
      </c>
      <c r="L10576" s="31" t="s">
        <v>9764</v>
      </c>
      <c r="M10576" t="e">
        <f t="shared" si="471"/>
        <v>#VALUE!</v>
      </c>
    </row>
    <row r="10577" spans="1:15" hidden="1">
      <c r="A10577" s="31" t="s">
        <v>9849</v>
      </c>
      <c r="B10577" s="31" t="s">
        <v>25423</v>
      </c>
      <c r="C10577" s="31" t="s">
        <v>25424</v>
      </c>
      <c r="D10577" s="32">
        <v>44330</v>
      </c>
      <c r="E10577" s="31" t="s">
        <v>25425</v>
      </c>
      <c r="F10577" s="31" t="s">
        <v>9875</v>
      </c>
      <c r="G10577" s="33">
        <v>2700</v>
      </c>
      <c r="H10577" s="33">
        <v>2700</v>
      </c>
      <c r="I10577" s="31" t="s">
        <v>9762</v>
      </c>
      <c r="J10577" s="31" t="s">
        <v>9763</v>
      </c>
      <c r="K10577" s="33">
        <v>2700</v>
      </c>
      <c r="L10577" s="31" t="s">
        <v>9764</v>
      </c>
      <c r="M10577" t="e">
        <f t="shared" si="471"/>
        <v>#VALUE!</v>
      </c>
    </row>
    <row r="10578" spans="1:15" hidden="1">
      <c r="A10578" s="31" t="s">
        <v>9849</v>
      </c>
      <c r="B10578" s="31" t="s">
        <v>25426</v>
      </c>
      <c r="C10578" s="31" t="s">
        <v>25427</v>
      </c>
      <c r="D10578" s="32">
        <v>44330</v>
      </c>
      <c r="E10578" s="31" t="s">
        <v>25428</v>
      </c>
      <c r="F10578" s="31" t="s">
        <v>12612</v>
      </c>
      <c r="G10578" s="33">
        <v>-2700</v>
      </c>
      <c r="H10578" s="33">
        <v>-2700</v>
      </c>
      <c r="I10578" s="31" t="s">
        <v>9762</v>
      </c>
      <c r="J10578" s="31" t="s">
        <v>9763</v>
      </c>
      <c r="K10578" s="33">
        <v>-2700</v>
      </c>
      <c r="L10578" s="31" t="s">
        <v>9764</v>
      </c>
      <c r="M10578" t="e">
        <f t="shared" si="471"/>
        <v>#VALUE!</v>
      </c>
    </row>
    <row r="10579" spans="1:15" hidden="1">
      <c r="A10579" s="31" t="s">
        <v>9849</v>
      </c>
      <c r="B10579" s="31" t="s">
        <v>25426</v>
      </c>
      <c r="C10579" s="31" t="s">
        <v>25427</v>
      </c>
      <c r="D10579" s="32">
        <v>44330</v>
      </c>
      <c r="E10579" s="31" t="s">
        <v>25428</v>
      </c>
      <c r="F10579" s="31" t="s">
        <v>9875</v>
      </c>
      <c r="G10579" s="33">
        <v>2700</v>
      </c>
      <c r="H10579" s="33">
        <v>2700</v>
      </c>
      <c r="I10579" s="31" t="s">
        <v>9762</v>
      </c>
      <c r="J10579" s="31" t="s">
        <v>9763</v>
      </c>
      <c r="K10579" s="33">
        <v>2700</v>
      </c>
      <c r="L10579" s="31" t="s">
        <v>9764</v>
      </c>
      <c r="M10579" t="e">
        <f t="shared" si="471"/>
        <v>#VALUE!</v>
      </c>
    </row>
    <row r="10580" spans="1:15" hidden="1">
      <c r="A10580" s="31" t="s">
        <v>9849</v>
      </c>
      <c r="B10580" s="31" t="s">
        <v>25429</v>
      </c>
      <c r="C10580" s="31" t="s">
        <v>25430</v>
      </c>
      <c r="D10580" s="32">
        <v>44330</v>
      </c>
      <c r="E10580" s="31" t="s">
        <v>25431</v>
      </c>
      <c r="F10580" s="31" t="s">
        <v>12612</v>
      </c>
      <c r="G10580" s="33">
        <v>-5120</v>
      </c>
      <c r="H10580" s="33">
        <v>-5120</v>
      </c>
      <c r="I10580" s="31" t="s">
        <v>9762</v>
      </c>
      <c r="J10580" s="31" t="s">
        <v>9763</v>
      </c>
      <c r="K10580" s="33">
        <v>-5120</v>
      </c>
      <c r="L10580" s="31" t="s">
        <v>9764</v>
      </c>
      <c r="M10580" t="e">
        <f t="shared" si="471"/>
        <v>#VALUE!</v>
      </c>
    </row>
    <row r="10581" spans="1:15" hidden="1">
      <c r="A10581" s="31" t="s">
        <v>9849</v>
      </c>
      <c r="B10581" s="31" t="s">
        <v>25429</v>
      </c>
      <c r="C10581" s="31" t="s">
        <v>25430</v>
      </c>
      <c r="D10581" s="32">
        <v>44330</v>
      </c>
      <c r="E10581" s="31" t="s">
        <v>25431</v>
      </c>
      <c r="F10581" s="31" t="s">
        <v>9875</v>
      </c>
      <c r="G10581" s="33">
        <v>5120</v>
      </c>
      <c r="H10581" s="33">
        <v>5120</v>
      </c>
      <c r="I10581" s="31" t="s">
        <v>9762</v>
      </c>
      <c r="J10581" s="31" t="s">
        <v>9763</v>
      </c>
      <c r="K10581" s="33">
        <v>5120</v>
      </c>
      <c r="L10581" s="31" t="s">
        <v>9764</v>
      </c>
      <c r="M10581" t="e">
        <f t="shared" si="471"/>
        <v>#VALUE!</v>
      </c>
    </row>
    <row r="10582" spans="1:15" hidden="1">
      <c r="A10582" s="31" t="s">
        <v>9849</v>
      </c>
      <c r="B10582" s="31" t="s">
        <v>25432</v>
      </c>
      <c r="C10582" s="31" t="s">
        <v>25433</v>
      </c>
      <c r="D10582" s="32">
        <v>44330</v>
      </c>
      <c r="E10582" s="31" t="s">
        <v>25434</v>
      </c>
      <c r="F10582" s="31" t="s">
        <v>12612</v>
      </c>
      <c r="G10582" s="33">
        <v>-2100</v>
      </c>
      <c r="H10582" s="33">
        <v>-2100</v>
      </c>
      <c r="I10582" s="31" t="s">
        <v>9762</v>
      </c>
      <c r="J10582" s="31" t="s">
        <v>9763</v>
      </c>
      <c r="K10582" s="33">
        <v>-2100</v>
      </c>
      <c r="L10582" s="31" t="s">
        <v>9764</v>
      </c>
      <c r="M10582" t="e">
        <f t="shared" si="471"/>
        <v>#VALUE!</v>
      </c>
    </row>
    <row r="10583" spans="1:15" hidden="1">
      <c r="A10583" s="31" t="s">
        <v>9849</v>
      </c>
      <c r="B10583" s="31" t="s">
        <v>25432</v>
      </c>
      <c r="C10583" s="31" t="s">
        <v>25433</v>
      </c>
      <c r="D10583" s="32">
        <v>44330</v>
      </c>
      <c r="E10583" s="31" t="s">
        <v>25434</v>
      </c>
      <c r="F10583" s="31" t="s">
        <v>9875</v>
      </c>
      <c r="G10583" s="33">
        <v>2100</v>
      </c>
      <c r="H10583" s="33">
        <v>2100</v>
      </c>
      <c r="I10583" s="31" t="s">
        <v>9762</v>
      </c>
      <c r="J10583" s="31" t="s">
        <v>9763</v>
      </c>
      <c r="K10583" s="33">
        <v>2100</v>
      </c>
      <c r="L10583" s="31" t="s">
        <v>9764</v>
      </c>
      <c r="M10583" t="e">
        <f t="shared" si="471"/>
        <v>#VALUE!</v>
      </c>
    </row>
    <row r="10584" spans="1:15" hidden="1">
      <c r="A10584" s="31" t="s">
        <v>9849</v>
      </c>
      <c r="B10584" s="31" t="s">
        <v>25435</v>
      </c>
      <c r="C10584" s="31" t="s">
        <v>25436</v>
      </c>
      <c r="D10584" s="32">
        <v>44330</v>
      </c>
      <c r="E10584" s="31" t="s">
        <v>25437</v>
      </c>
      <c r="F10584" s="31" t="s">
        <v>12612</v>
      </c>
      <c r="G10584" s="33">
        <v>-2100</v>
      </c>
      <c r="H10584" s="33">
        <v>-2100</v>
      </c>
      <c r="I10584" s="31" t="s">
        <v>9762</v>
      </c>
      <c r="J10584" s="31" t="s">
        <v>9763</v>
      </c>
      <c r="K10584" s="33">
        <v>-2100</v>
      </c>
      <c r="L10584" s="31" t="s">
        <v>9764</v>
      </c>
      <c r="M10584" t="e">
        <f t="shared" si="471"/>
        <v>#VALUE!</v>
      </c>
    </row>
    <row r="10585" spans="1:15" hidden="1">
      <c r="A10585" s="31" t="s">
        <v>9849</v>
      </c>
      <c r="B10585" s="31" t="s">
        <v>25435</v>
      </c>
      <c r="C10585" s="31" t="s">
        <v>25436</v>
      </c>
      <c r="D10585" s="32">
        <v>44330</v>
      </c>
      <c r="E10585" s="31" t="s">
        <v>25437</v>
      </c>
      <c r="F10585" s="31" t="s">
        <v>9875</v>
      </c>
      <c r="G10585" s="33">
        <v>2100</v>
      </c>
      <c r="H10585" s="33">
        <v>2100</v>
      </c>
      <c r="I10585" s="31" t="s">
        <v>9762</v>
      </c>
      <c r="J10585" s="31" t="s">
        <v>9763</v>
      </c>
      <c r="K10585" s="33">
        <v>2100</v>
      </c>
      <c r="L10585" s="31" t="s">
        <v>9764</v>
      </c>
      <c r="M10585" t="e">
        <f t="shared" si="471"/>
        <v>#VALUE!</v>
      </c>
    </row>
    <row r="10586" spans="1:15" hidden="1">
      <c r="A10586" s="31" t="s">
        <v>9849</v>
      </c>
      <c r="B10586" s="31" t="s">
        <v>25438</v>
      </c>
      <c r="C10586" s="31" t="s">
        <v>25439</v>
      </c>
      <c r="D10586" s="32">
        <v>44330</v>
      </c>
      <c r="E10586" s="31" t="s">
        <v>25440</v>
      </c>
      <c r="F10586" s="31" t="s">
        <v>12612</v>
      </c>
      <c r="G10586" s="33">
        <v>-1803500</v>
      </c>
      <c r="H10586" s="33">
        <v>-1803500</v>
      </c>
      <c r="I10586" s="31" t="s">
        <v>9762</v>
      </c>
      <c r="J10586" s="31" t="s">
        <v>9763</v>
      </c>
      <c r="K10586" s="33">
        <v>-1803500</v>
      </c>
      <c r="L10586" s="31" t="s">
        <v>9764</v>
      </c>
      <c r="M10586" t="e">
        <f t="shared" si="471"/>
        <v>#VALUE!</v>
      </c>
    </row>
    <row r="10587" spans="1:15" hidden="1">
      <c r="A10587" s="31" t="s">
        <v>9849</v>
      </c>
      <c r="B10587" s="31" t="s">
        <v>25438</v>
      </c>
      <c r="C10587" s="31" t="s">
        <v>25439</v>
      </c>
      <c r="D10587" s="32">
        <v>44330</v>
      </c>
      <c r="E10587" s="31" t="s">
        <v>25440</v>
      </c>
      <c r="F10587" s="31" t="s">
        <v>9997</v>
      </c>
      <c r="G10587" s="33">
        <v>1803500</v>
      </c>
      <c r="H10587" s="33">
        <v>1803500</v>
      </c>
      <c r="I10587" s="31" t="s">
        <v>9762</v>
      </c>
      <c r="J10587" s="31" t="s">
        <v>9763</v>
      </c>
      <c r="K10587" s="33">
        <v>1803500</v>
      </c>
      <c r="L10587" s="31" t="s">
        <v>9764</v>
      </c>
      <c r="M10587" t="e">
        <f t="shared" si="471"/>
        <v>#VALUE!</v>
      </c>
    </row>
    <row r="10588" spans="1:15" hidden="1">
      <c r="A10588" s="31" t="s">
        <v>9849</v>
      </c>
      <c r="B10588" s="31" t="s">
        <v>25441</v>
      </c>
      <c r="C10588" s="31" t="s">
        <v>25442</v>
      </c>
      <c r="D10588" s="32">
        <v>44330</v>
      </c>
      <c r="E10588" s="31" t="s">
        <v>25443</v>
      </c>
      <c r="F10588" s="31" t="s">
        <v>12612</v>
      </c>
      <c r="G10588" s="33">
        <v>-23760</v>
      </c>
      <c r="H10588" s="33">
        <v>-23760</v>
      </c>
      <c r="I10588" s="31" t="s">
        <v>9762</v>
      </c>
      <c r="J10588" s="31" t="s">
        <v>9763</v>
      </c>
      <c r="K10588" s="33">
        <v>-23760</v>
      </c>
      <c r="L10588" s="31" t="s">
        <v>9764</v>
      </c>
      <c r="M10588">
        <f t="shared" si="471"/>
        <v>15</v>
      </c>
      <c r="N10588" t="str">
        <f t="shared" ref="N10588:N10599" si="472">MID(E10588,M10588,10)</f>
        <v>PO64000288</v>
      </c>
      <c r="O10588" t="e">
        <f>VLOOKUP(N10588,'1_คตง_ภาพรวม'!L10588:M10638,2,FALSE)</f>
        <v>#N/A</v>
      </c>
    </row>
    <row r="10589" spans="1:15" hidden="1">
      <c r="A10589" s="31" t="s">
        <v>9849</v>
      </c>
      <c r="B10589" s="31" t="s">
        <v>25441</v>
      </c>
      <c r="C10589" s="31" t="s">
        <v>25442</v>
      </c>
      <c r="D10589" s="32">
        <v>44330</v>
      </c>
      <c r="E10589" s="31" t="s">
        <v>25443</v>
      </c>
      <c r="F10589" s="31" t="s">
        <v>9875</v>
      </c>
      <c r="G10589" s="33">
        <v>23760</v>
      </c>
      <c r="H10589" s="33">
        <v>23760</v>
      </c>
      <c r="I10589" s="31" t="s">
        <v>9762</v>
      </c>
      <c r="J10589" s="31" t="s">
        <v>9763</v>
      </c>
      <c r="K10589" s="33">
        <v>23760</v>
      </c>
      <c r="L10589" s="31" t="s">
        <v>9764</v>
      </c>
      <c r="M10589">
        <f t="shared" si="471"/>
        <v>15</v>
      </c>
      <c r="N10589" t="str">
        <f t="shared" si="472"/>
        <v>PO64000288</v>
      </c>
      <c r="O10589" t="e">
        <f>VLOOKUP(N10589,'1_คตง_ภาพรวม'!L10589:M10639,2,FALSE)</f>
        <v>#N/A</v>
      </c>
    </row>
    <row r="10590" spans="1:15" hidden="1">
      <c r="A10590" s="31" t="s">
        <v>9849</v>
      </c>
      <c r="B10590" s="31" t="s">
        <v>25444</v>
      </c>
      <c r="C10590" s="31" t="s">
        <v>25445</v>
      </c>
      <c r="D10590" s="32">
        <v>44330</v>
      </c>
      <c r="E10590" s="31" t="s">
        <v>25446</v>
      </c>
      <c r="F10590" s="31" t="s">
        <v>12612</v>
      </c>
      <c r="G10590" s="33">
        <v>-493960</v>
      </c>
      <c r="H10590" s="33">
        <v>-493960</v>
      </c>
      <c r="I10590" s="31" t="s">
        <v>9762</v>
      </c>
      <c r="J10590" s="31" t="s">
        <v>9763</v>
      </c>
      <c r="K10590" s="33">
        <v>-493960</v>
      </c>
      <c r="L10590" s="31" t="s">
        <v>9764</v>
      </c>
      <c r="M10590">
        <f t="shared" si="471"/>
        <v>15</v>
      </c>
      <c r="N10590" t="str">
        <f t="shared" si="472"/>
        <v>PO64000292</v>
      </c>
      <c r="O10590" t="e">
        <f>VLOOKUP(N10590,'1_คตง_ภาพรวม'!L10590:M10640,2,FALSE)</f>
        <v>#N/A</v>
      </c>
    </row>
    <row r="10591" spans="1:15" hidden="1">
      <c r="A10591" s="31" t="s">
        <v>9849</v>
      </c>
      <c r="B10591" s="31" t="s">
        <v>25444</v>
      </c>
      <c r="C10591" s="31" t="s">
        <v>25445</v>
      </c>
      <c r="D10591" s="32">
        <v>44330</v>
      </c>
      <c r="E10591" s="31" t="s">
        <v>25446</v>
      </c>
      <c r="F10591" s="31" t="s">
        <v>9875</v>
      </c>
      <c r="G10591" s="33">
        <v>493960</v>
      </c>
      <c r="H10591" s="33">
        <v>493960</v>
      </c>
      <c r="I10591" s="31" t="s">
        <v>9762</v>
      </c>
      <c r="J10591" s="31" t="s">
        <v>9763</v>
      </c>
      <c r="K10591" s="33">
        <v>493960</v>
      </c>
      <c r="L10591" s="31" t="s">
        <v>9764</v>
      </c>
      <c r="M10591">
        <f t="shared" si="471"/>
        <v>15</v>
      </c>
      <c r="N10591" t="str">
        <f t="shared" si="472"/>
        <v>PO64000292</v>
      </c>
      <c r="O10591" t="e">
        <f>VLOOKUP(N10591,'1_คตง_ภาพรวม'!L10591:M10641,2,FALSE)</f>
        <v>#N/A</v>
      </c>
    </row>
    <row r="10592" spans="1:15" hidden="1">
      <c r="A10592" s="31" t="s">
        <v>9849</v>
      </c>
      <c r="B10592" s="31" t="s">
        <v>25447</v>
      </c>
      <c r="C10592" s="31" t="s">
        <v>25448</v>
      </c>
      <c r="D10592" s="32">
        <v>44330</v>
      </c>
      <c r="E10592" s="31" t="s">
        <v>25449</v>
      </c>
      <c r="F10592" s="31" t="s">
        <v>12612</v>
      </c>
      <c r="G10592" s="33">
        <v>-169600</v>
      </c>
      <c r="H10592" s="33">
        <v>-169600</v>
      </c>
      <c r="I10592" s="31" t="s">
        <v>9762</v>
      </c>
      <c r="J10592" s="31" t="s">
        <v>9763</v>
      </c>
      <c r="K10592" s="33">
        <v>-169600</v>
      </c>
      <c r="L10592" s="31" t="s">
        <v>9764</v>
      </c>
      <c r="M10592">
        <f t="shared" si="471"/>
        <v>15</v>
      </c>
      <c r="N10592" t="str">
        <f t="shared" si="472"/>
        <v>PO64000268</v>
      </c>
      <c r="O10592" t="e">
        <f>VLOOKUP(N10592,'1_คตง_ภาพรวม'!L10592:M10642,2,FALSE)</f>
        <v>#N/A</v>
      </c>
    </row>
    <row r="10593" spans="1:15" hidden="1">
      <c r="A10593" s="31" t="s">
        <v>9849</v>
      </c>
      <c r="B10593" s="31" t="s">
        <v>25447</v>
      </c>
      <c r="C10593" s="31" t="s">
        <v>25448</v>
      </c>
      <c r="D10593" s="32">
        <v>44330</v>
      </c>
      <c r="E10593" s="31" t="s">
        <v>25449</v>
      </c>
      <c r="F10593" s="31" t="s">
        <v>9875</v>
      </c>
      <c r="G10593" s="33">
        <v>169600</v>
      </c>
      <c r="H10593" s="33">
        <v>169600</v>
      </c>
      <c r="I10593" s="31" t="s">
        <v>9762</v>
      </c>
      <c r="J10593" s="31" t="s">
        <v>9763</v>
      </c>
      <c r="K10593" s="33">
        <v>169600</v>
      </c>
      <c r="L10593" s="31" t="s">
        <v>9764</v>
      </c>
      <c r="M10593">
        <f t="shared" si="471"/>
        <v>15</v>
      </c>
      <c r="N10593" t="str">
        <f t="shared" si="472"/>
        <v>PO64000268</v>
      </c>
      <c r="O10593" t="e">
        <f>VLOOKUP(N10593,'1_คตง_ภาพรวม'!L10593:M10643,2,FALSE)</f>
        <v>#N/A</v>
      </c>
    </row>
    <row r="10594" spans="1:15" hidden="1">
      <c r="A10594" s="31" t="s">
        <v>9849</v>
      </c>
      <c r="B10594" s="31" t="s">
        <v>25450</v>
      </c>
      <c r="C10594" s="31" t="s">
        <v>25451</v>
      </c>
      <c r="D10594" s="32">
        <v>44330</v>
      </c>
      <c r="E10594" s="31" t="s">
        <v>25452</v>
      </c>
      <c r="F10594" s="31" t="s">
        <v>12612</v>
      </c>
      <c r="G10594" s="33">
        <v>-37472.06</v>
      </c>
      <c r="H10594" s="33">
        <v>-37472.06</v>
      </c>
      <c r="I10594" s="31" t="s">
        <v>9762</v>
      </c>
      <c r="J10594" s="31" t="s">
        <v>9763</v>
      </c>
      <c r="K10594" s="33">
        <v>-37472.06</v>
      </c>
      <c r="L10594" s="31" t="s">
        <v>9764</v>
      </c>
      <c r="M10594">
        <f t="shared" si="471"/>
        <v>15</v>
      </c>
      <c r="N10594" t="str">
        <f t="shared" si="472"/>
        <v>PO63000838</v>
      </c>
      <c r="O10594" t="e">
        <f>VLOOKUP(N10594,'1_คตง_ภาพรวม'!L10594:M10644,2,FALSE)</f>
        <v>#N/A</v>
      </c>
    </row>
    <row r="10595" spans="1:15" hidden="1">
      <c r="A10595" s="31" t="s">
        <v>9849</v>
      </c>
      <c r="B10595" s="31" t="s">
        <v>25450</v>
      </c>
      <c r="C10595" s="31" t="s">
        <v>25451</v>
      </c>
      <c r="D10595" s="32">
        <v>44330</v>
      </c>
      <c r="E10595" s="31" t="s">
        <v>25452</v>
      </c>
      <c r="F10595" s="31" t="s">
        <v>9875</v>
      </c>
      <c r="G10595" s="33">
        <v>37472.06</v>
      </c>
      <c r="H10595" s="33">
        <v>37472.06</v>
      </c>
      <c r="I10595" s="31" t="s">
        <v>9762</v>
      </c>
      <c r="J10595" s="31" t="s">
        <v>9763</v>
      </c>
      <c r="K10595" s="33">
        <v>37472.06</v>
      </c>
      <c r="L10595" s="31" t="s">
        <v>9764</v>
      </c>
      <c r="M10595">
        <f t="shared" si="471"/>
        <v>15</v>
      </c>
      <c r="N10595" t="str">
        <f t="shared" si="472"/>
        <v>PO63000838</v>
      </c>
      <c r="O10595" t="e">
        <f>VLOOKUP(N10595,'1_คตง_ภาพรวม'!L10595:M10645,2,FALSE)</f>
        <v>#N/A</v>
      </c>
    </row>
    <row r="10596" spans="1:15" hidden="1">
      <c r="A10596" s="31" t="s">
        <v>9849</v>
      </c>
      <c r="B10596" s="31" t="s">
        <v>25453</v>
      </c>
      <c r="C10596" s="31" t="s">
        <v>25454</v>
      </c>
      <c r="D10596" s="32">
        <v>44330</v>
      </c>
      <c r="E10596" s="31" t="s">
        <v>25455</v>
      </c>
      <c r="F10596" s="31" t="s">
        <v>12612</v>
      </c>
      <c r="G10596" s="33">
        <v>-98495.2</v>
      </c>
      <c r="H10596" s="33">
        <v>-98495.2</v>
      </c>
      <c r="I10596" s="31" t="s">
        <v>9762</v>
      </c>
      <c r="J10596" s="31" t="s">
        <v>9763</v>
      </c>
      <c r="K10596" s="33">
        <v>-98495.2</v>
      </c>
      <c r="L10596" s="31" t="s">
        <v>9764</v>
      </c>
      <c r="M10596">
        <f t="shared" si="471"/>
        <v>15</v>
      </c>
      <c r="N10596" t="str">
        <f t="shared" si="472"/>
        <v>PO64000208</v>
      </c>
      <c r="O10596" t="e">
        <f>VLOOKUP(N10596,'1_คตง_ภาพรวม'!L10596:M10646,2,FALSE)</f>
        <v>#N/A</v>
      </c>
    </row>
    <row r="10597" spans="1:15" hidden="1">
      <c r="A10597" s="31" t="s">
        <v>9849</v>
      </c>
      <c r="B10597" s="31" t="s">
        <v>25453</v>
      </c>
      <c r="C10597" s="31" t="s">
        <v>25454</v>
      </c>
      <c r="D10597" s="32">
        <v>44330</v>
      </c>
      <c r="E10597" s="31" t="s">
        <v>25455</v>
      </c>
      <c r="F10597" s="31" t="s">
        <v>9875</v>
      </c>
      <c r="G10597" s="33">
        <v>98495.2</v>
      </c>
      <c r="H10597" s="33">
        <v>98495.2</v>
      </c>
      <c r="I10597" s="31" t="s">
        <v>9762</v>
      </c>
      <c r="J10597" s="31" t="s">
        <v>9763</v>
      </c>
      <c r="K10597" s="33">
        <v>98495.2</v>
      </c>
      <c r="L10597" s="31" t="s">
        <v>9764</v>
      </c>
      <c r="M10597">
        <f t="shared" si="471"/>
        <v>15</v>
      </c>
      <c r="N10597" t="str">
        <f t="shared" si="472"/>
        <v>PO64000208</v>
      </c>
      <c r="O10597" t="e">
        <f>VLOOKUP(N10597,'1_คตง_ภาพรวม'!L10597:M10647,2,FALSE)</f>
        <v>#N/A</v>
      </c>
    </row>
    <row r="10598" spans="1:15" hidden="1">
      <c r="A10598" s="31" t="s">
        <v>9849</v>
      </c>
      <c r="B10598" s="31" t="s">
        <v>25456</v>
      </c>
      <c r="C10598" s="31" t="s">
        <v>25457</v>
      </c>
      <c r="D10598" s="32">
        <v>44330</v>
      </c>
      <c r="E10598" s="31" t="s">
        <v>25458</v>
      </c>
      <c r="F10598" s="31" t="s">
        <v>12612</v>
      </c>
      <c r="G10598" s="33">
        <v>-25740</v>
      </c>
      <c r="H10598" s="33">
        <v>-25740</v>
      </c>
      <c r="I10598" s="31" t="s">
        <v>9762</v>
      </c>
      <c r="J10598" s="31" t="s">
        <v>9763</v>
      </c>
      <c r="K10598" s="33">
        <v>-25740</v>
      </c>
      <c r="L10598" s="31" t="s">
        <v>9764</v>
      </c>
      <c r="M10598">
        <f t="shared" si="471"/>
        <v>15</v>
      </c>
      <c r="N10598" t="str">
        <f t="shared" si="472"/>
        <v>PO63000521</v>
      </c>
      <c r="O10598" t="e">
        <f>VLOOKUP(N10598,'1_คตง_ภาพรวม'!L10598:M10648,2,FALSE)</f>
        <v>#N/A</v>
      </c>
    </row>
    <row r="10599" spans="1:15" hidden="1">
      <c r="A10599" s="31" t="s">
        <v>9849</v>
      </c>
      <c r="B10599" s="31" t="s">
        <v>25456</v>
      </c>
      <c r="C10599" s="31" t="s">
        <v>25457</v>
      </c>
      <c r="D10599" s="32">
        <v>44330</v>
      </c>
      <c r="E10599" s="31" t="s">
        <v>25458</v>
      </c>
      <c r="F10599" s="31" t="s">
        <v>9875</v>
      </c>
      <c r="G10599" s="33">
        <v>25740</v>
      </c>
      <c r="H10599" s="33">
        <v>25740</v>
      </c>
      <c r="I10599" s="31" t="s">
        <v>9762</v>
      </c>
      <c r="J10599" s="31" t="s">
        <v>9763</v>
      </c>
      <c r="K10599" s="33">
        <v>25740</v>
      </c>
      <c r="L10599" s="31" t="s">
        <v>9764</v>
      </c>
      <c r="M10599">
        <f t="shared" si="471"/>
        <v>15</v>
      </c>
      <c r="N10599" t="str">
        <f t="shared" si="472"/>
        <v>PO63000521</v>
      </c>
      <c r="O10599" t="e">
        <f>VLOOKUP(N10599,'1_คตง_ภาพรวม'!L10599:M10649,2,FALSE)</f>
        <v>#N/A</v>
      </c>
    </row>
    <row r="10600" spans="1:15" hidden="1">
      <c r="A10600" s="31" t="s">
        <v>9849</v>
      </c>
      <c r="B10600" s="31" t="s">
        <v>25459</v>
      </c>
      <c r="C10600" s="31" t="s">
        <v>25460</v>
      </c>
      <c r="D10600" s="32">
        <v>44329</v>
      </c>
      <c r="E10600" s="31" t="s">
        <v>25461</v>
      </c>
      <c r="F10600" s="31" t="s">
        <v>9871</v>
      </c>
      <c r="G10600" s="33">
        <v>-45000000</v>
      </c>
      <c r="H10600" s="33">
        <v>-45000000</v>
      </c>
      <c r="I10600" s="31" t="s">
        <v>9762</v>
      </c>
      <c r="J10600" s="31" t="s">
        <v>9763</v>
      </c>
      <c r="K10600" s="33">
        <v>-45000000</v>
      </c>
      <c r="L10600" s="31" t="s">
        <v>9764</v>
      </c>
      <c r="M10600" t="e">
        <f t="shared" si="471"/>
        <v>#VALUE!</v>
      </c>
    </row>
    <row r="10601" spans="1:15" hidden="1">
      <c r="A10601" s="31" t="s">
        <v>9849</v>
      </c>
      <c r="B10601" s="31" t="s">
        <v>25459</v>
      </c>
      <c r="C10601" s="31" t="s">
        <v>25460</v>
      </c>
      <c r="D10601" s="32">
        <v>44329</v>
      </c>
      <c r="E10601" s="31" t="s">
        <v>25461</v>
      </c>
      <c r="F10601" s="31" t="s">
        <v>10067</v>
      </c>
      <c r="G10601" s="33">
        <v>45000000</v>
      </c>
      <c r="H10601" s="33">
        <v>45000000</v>
      </c>
      <c r="I10601" s="31" t="s">
        <v>9762</v>
      </c>
      <c r="J10601" s="31" t="s">
        <v>9763</v>
      </c>
      <c r="K10601" s="33">
        <v>45000000</v>
      </c>
      <c r="L10601" s="31" t="s">
        <v>9764</v>
      </c>
      <c r="M10601" t="e">
        <f t="shared" si="471"/>
        <v>#VALUE!</v>
      </c>
    </row>
    <row r="10602" spans="1:15" hidden="1">
      <c r="A10602" s="31" t="s">
        <v>9849</v>
      </c>
      <c r="B10602" s="31" t="s">
        <v>25462</v>
      </c>
      <c r="C10602" s="31" t="s">
        <v>25463</v>
      </c>
      <c r="D10602" s="32">
        <v>44330</v>
      </c>
      <c r="E10602" s="31" t="s">
        <v>25464</v>
      </c>
      <c r="F10602" s="31" t="s">
        <v>12612</v>
      </c>
      <c r="G10602" s="33">
        <v>-2103950</v>
      </c>
      <c r="H10602" s="33">
        <v>-2103950</v>
      </c>
      <c r="I10602" s="31" t="s">
        <v>9762</v>
      </c>
      <c r="J10602" s="31" t="s">
        <v>9763</v>
      </c>
      <c r="K10602" s="33">
        <v>-2103950</v>
      </c>
      <c r="L10602" s="31" t="s">
        <v>9764</v>
      </c>
      <c r="M10602" t="e">
        <f t="shared" si="471"/>
        <v>#VALUE!</v>
      </c>
    </row>
    <row r="10603" spans="1:15" hidden="1">
      <c r="A10603" s="31" t="s">
        <v>9849</v>
      </c>
      <c r="B10603" s="31" t="s">
        <v>25462</v>
      </c>
      <c r="C10603" s="31" t="s">
        <v>25463</v>
      </c>
      <c r="D10603" s="32">
        <v>44330</v>
      </c>
      <c r="E10603" s="31" t="s">
        <v>25464</v>
      </c>
      <c r="F10603" s="31" t="s">
        <v>9997</v>
      </c>
      <c r="G10603" s="33">
        <v>2103950</v>
      </c>
      <c r="H10603" s="33">
        <v>2103950</v>
      </c>
      <c r="I10603" s="31" t="s">
        <v>9762</v>
      </c>
      <c r="J10603" s="31" t="s">
        <v>9763</v>
      </c>
      <c r="K10603" s="33">
        <v>2103950</v>
      </c>
      <c r="L10603" s="31" t="s">
        <v>9764</v>
      </c>
      <c r="M10603" t="e">
        <f t="shared" si="471"/>
        <v>#VALUE!</v>
      </c>
    </row>
    <row r="10604" spans="1:15" hidden="1">
      <c r="A10604" s="31" t="s">
        <v>9849</v>
      </c>
      <c r="B10604" s="31" t="s">
        <v>25465</v>
      </c>
      <c r="C10604" s="31" t="s">
        <v>25466</v>
      </c>
      <c r="D10604" s="32">
        <v>44330</v>
      </c>
      <c r="E10604" s="31" t="s">
        <v>25467</v>
      </c>
      <c r="F10604" s="31" t="s">
        <v>12612</v>
      </c>
      <c r="G10604" s="33">
        <v>-3732200</v>
      </c>
      <c r="H10604" s="33">
        <v>-3732200</v>
      </c>
      <c r="I10604" s="31" t="s">
        <v>9762</v>
      </c>
      <c r="J10604" s="31" t="s">
        <v>9763</v>
      </c>
      <c r="K10604" s="33">
        <v>-3732200</v>
      </c>
      <c r="L10604" s="31" t="s">
        <v>9764</v>
      </c>
      <c r="M10604" t="e">
        <f t="shared" si="471"/>
        <v>#VALUE!</v>
      </c>
    </row>
    <row r="10605" spans="1:15" hidden="1">
      <c r="A10605" s="31" t="s">
        <v>9849</v>
      </c>
      <c r="B10605" s="31" t="s">
        <v>25465</v>
      </c>
      <c r="C10605" s="31" t="s">
        <v>25466</v>
      </c>
      <c r="D10605" s="32">
        <v>44330</v>
      </c>
      <c r="E10605" s="31" t="s">
        <v>25467</v>
      </c>
      <c r="F10605" s="31" t="s">
        <v>9997</v>
      </c>
      <c r="G10605" s="33">
        <v>3732200</v>
      </c>
      <c r="H10605" s="33">
        <v>3732200</v>
      </c>
      <c r="I10605" s="31" t="s">
        <v>9762</v>
      </c>
      <c r="J10605" s="31" t="s">
        <v>9763</v>
      </c>
      <c r="K10605" s="33">
        <v>3732200</v>
      </c>
      <c r="L10605" s="31" t="s">
        <v>9764</v>
      </c>
      <c r="M10605" t="e">
        <f t="shared" si="471"/>
        <v>#VALUE!</v>
      </c>
    </row>
    <row r="10606" spans="1:15" hidden="1">
      <c r="A10606" s="31" t="s">
        <v>9849</v>
      </c>
      <c r="B10606" s="31" t="s">
        <v>25468</v>
      </c>
      <c r="C10606" s="31" t="s">
        <v>25469</v>
      </c>
      <c r="D10606" s="32">
        <v>44330</v>
      </c>
      <c r="E10606" s="31" t="s">
        <v>25470</v>
      </c>
      <c r="F10606" s="31" t="s">
        <v>12612</v>
      </c>
      <c r="G10606" s="33">
        <v>-5595600</v>
      </c>
      <c r="H10606" s="33">
        <v>-5595600</v>
      </c>
      <c r="I10606" s="31" t="s">
        <v>9762</v>
      </c>
      <c r="J10606" s="31" t="s">
        <v>9763</v>
      </c>
      <c r="K10606" s="33">
        <v>-5595600</v>
      </c>
      <c r="L10606" s="31" t="s">
        <v>9764</v>
      </c>
      <c r="M10606" t="e">
        <f t="shared" si="471"/>
        <v>#VALUE!</v>
      </c>
    </row>
    <row r="10607" spans="1:15" hidden="1">
      <c r="A10607" s="31" t="s">
        <v>9849</v>
      </c>
      <c r="B10607" s="31" t="s">
        <v>25468</v>
      </c>
      <c r="C10607" s="31" t="s">
        <v>25469</v>
      </c>
      <c r="D10607" s="32">
        <v>44330</v>
      </c>
      <c r="E10607" s="31" t="s">
        <v>25470</v>
      </c>
      <c r="F10607" s="31" t="s">
        <v>9997</v>
      </c>
      <c r="G10607" s="33">
        <v>5595600</v>
      </c>
      <c r="H10607" s="33">
        <v>5595600</v>
      </c>
      <c r="I10607" s="31" t="s">
        <v>9762</v>
      </c>
      <c r="J10607" s="31" t="s">
        <v>9763</v>
      </c>
      <c r="K10607" s="33">
        <v>5595600</v>
      </c>
      <c r="L10607" s="31" t="s">
        <v>9764</v>
      </c>
      <c r="M10607" t="e">
        <f t="shared" si="471"/>
        <v>#VALUE!</v>
      </c>
    </row>
    <row r="10608" spans="1:15" hidden="1">
      <c r="A10608" s="31" t="s">
        <v>9849</v>
      </c>
      <c r="B10608" s="31" t="s">
        <v>25471</v>
      </c>
      <c r="C10608" s="31" t="s">
        <v>25472</v>
      </c>
      <c r="D10608" s="32">
        <v>44329</v>
      </c>
      <c r="E10608" s="31" t="s">
        <v>25473</v>
      </c>
      <c r="F10608" s="31" t="s">
        <v>12612</v>
      </c>
      <c r="G10608" s="33">
        <v>-15840</v>
      </c>
      <c r="H10608" s="33">
        <v>-15840</v>
      </c>
      <c r="I10608" s="31" t="s">
        <v>9762</v>
      </c>
      <c r="J10608" s="31" t="s">
        <v>9763</v>
      </c>
      <c r="K10608" s="33">
        <v>-15840</v>
      </c>
      <c r="L10608" s="31" t="s">
        <v>9764</v>
      </c>
      <c r="M10608">
        <f t="shared" si="471"/>
        <v>15</v>
      </c>
      <c r="N10608" t="str">
        <f t="shared" ref="N10608:N10611" si="473">MID(E10608,M10608,10)</f>
        <v>PO64000391</v>
      </c>
      <c r="O10608" t="e">
        <f>VLOOKUP(N10608,'1_คตง_ภาพรวม'!L10608:M10658,2,FALSE)</f>
        <v>#N/A</v>
      </c>
    </row>
    <row r="10609" spans="1:15" hidden="1">
      <c r="A10609" s="31" t="s">
        <v>9849</v>
      </c>
      <c r="B10609" s="31" t="s">
        <v>25471</v>
      </c>
      <c r="C10609" s="31" t="s">
        <v>25472</v>
      </c>
      <c r="D10609" s="32">
        <v>44329</v>
      </c>
      <c r="E10609" s="31" t="s">
        <v>25473</v>
      </c>
      <c r="F10609" s="31" t="s">
        <v>9875</v>
      </c>
      <c r="G10609" s="33">
        <v>15840</v>
      </c>
      <c r="H10609" s="33">
        <v>15840</v>
      </c>
      <c r="I10609" s="31" t="s">
        <v>9762</v>
      </c>
      <c r="J10609" s="31" t="s">
        <v>9763</v>
      </c>
      <c r="K10609" s="33">
        <v>15840</v>
      </c>
      <c r="L10609" s="31" t="s">
        <v>9764</v>
      </c>
      <c r="M10609">
        <f t="shared" si="471"/>
        <v>15</v>
      </c>
      <c r="N10609" t="str">
        <f t="shared" si="473"/>
        <v>PO64000391</v>
      </c>
      <c r="O10609" t="e">
        <f>VLOOKUP(N10609,'1_คตง_ภาพรวม'!L10609:M10659,2,FALSE)</f>
        <v>#N/A</v>
      </c>
    </row>
    <row r="10610" spans="1:15" hidden="1">
      <c r="A10610" s="31" t="s">
        <v>9849</v>
      </c>
      <c r="B10610" s="31" t="s">
        <v>25474</v>
      </c>
      <c r="C10610" s="31" t="s">
        <v>25475</v>
      </c>
      <c r="D10610" s="32">
        <v>44329</v>
      </c>
      <c r="E10610" s="31" t="s">
        <v>25476</v>
      </c>
      <c r="F10610" s="31" t="s">
        <v>12612</v>
      </c>
      <c r="G10610" s="33">
        <v>-61875</v>
      </c>
      <c r="H10610" s="33">
        <v>-61875</v>
      </c>
      <c r="I10610" s="31" t="s">
        <v>9762</v>
      </c>
      <c r="J10610" s="31" t="s">
        <v>9763</v>
      </c>
      <c r="K10610" s="33">
        <v>-61875</v>
      </c>
      <c r="L10610" s="31" t="s">
        <v>9764</v>
      </c>
      <c r="M10610">
        <f t="shared" si="471"/>
        <v>15</v>
      </c>
      <c r="N10610" t="str">
        <f t="shared" si="473"/>
        <v>PO64000373</v>
      </c>
      <c r="O10610" t="e">
        <f>VLOOKUP(N10610,'1_คตง_ภาพรวม'!L10610:M10660,2,FALSE)</f>
        <v>#N/A</v>
      </c>
    </row>
    <row r="10611" spans="1:15" hidden="1">
      <c r="A10611" s="31" t="s">
        <v>9849</v>
      </c>
      <c r="B10611" s="31" t="s">
        <v>25474</v>
      </c>
      <c r="C10611" s="31" t="s">
        <v>25475</v>
      </c>
      <c r="D10611" s="32">
        <v>44329</v>
      </c>
      <c r="E10611" s="31" t="s">
        <v>25476</v>
      </c>
      <c r="F10611" s="31" t="s">
        <v>9875</v>
      </c>
      <c r="G10611" s="33">
        <v>61875</v>
      </c>
      <c r="H10611" s="33">
        <v>61875</v>
      </c>
      <c r="I10611" s="31" t="s">
        <v>9762</v>
      </c>
      <c r="J10611" s="31" t="s">
        <v>9763</v>
      </c>
      <c r="K10611" s="33">
        <v>61875</v>
      </c>
      <c r="L10611" s="31" t="s">
        <v>9764</v>
      </c>
      <c r="M10611">
        <f t="shared" si="471"/>
        <v>15</v>
      </c>
      <c r="N10611" t="str">
        <f t="shared" si="473"/>
        <v>PO64000373</v>
      </c>
      <c r="O10611" t="e">
        <f>VLOOKUP(N10611,'1_คตง_ภาพรวม'!L10611:M10661,2,FALSE)</f>
        <v>#N/A</v>
      </c>
    </row>
    <row r="10612" spans="1:15" hidden="1">
      <c r="A10612" s="31" t="s">
        <v>9849</v>
      </c>
      <c r="B10612" s="31" t="s">
        <v>25477</v>
      </c>
      <c r="C10612" s="31" t="s">
        <v>25478</v>
      </c>
      <c r="D10612" s="32">
        <v>44330</v>
      </c>
      <c r="E10612" s="31" t="s">
        <v>25479</v>
      </c>
      <c r="F10612" s="31" t="s">
        <v>17648</v>
      </c>
      <c r="G10612" s="33">
        <v>-20000</v>
      </c>
      <c r="H10612" s="33">
        <v>-20000</v>
      </c>
      <c r="I10612" s="31" t="s">
        <v>9762</v>
      </c>
      <c r="J10612" s="31" t="s">
        <v>9763</v>
      </c>
      <c r="K10612" s="33">
        <v>-20000</v>
      </c>
      <c r="L10612" s="31" t="s">
        <v>9764</v>
      </c>
      <c r="M10612" t="e">
        <f t="shared" si="471"/>
        <v>#VALUE!</v>
      </c>
    </row>
    <row r="10613" spans="1:15" hidden="1">
      <c r="A10613" s="31" t="s">
        <v>9849</v>
      </c>
      <c r="B10613" s="31" t="s">
        <v>25477</v>
      </c>
      <c r="C10613" s="31" t="s">
        <v>25478</v>
      </c>
      <c r="D10613" s="32">
        <v>44330</v>
      </c>
      <c r="E10613" s="31" t="s">
        <v>25479</v>
      </c>
      <c r="F10613" s="31" t="s">
        <v>17649</v>
      </c>
      <c r="G10613" s="33">
        <v>20000</v>
      </c>
      <c r="H10613" s="33">
        <v>20000</v>
      </c>
      <c r="I10613" s="31" t="s">
        <v>9762</v>
      </c>
      <c r="J10613" s="31" t="s">
        <v>9763</v>
      </c>
      <c r="K10613" s="33">
        <v>20000</v>
      </c>
      <c r="L10613" s="31" t="s">
        <v>9764</v>
      </c>
      <c r="M10613" t="e">
        <f t="shared" si="471"/>
        <v>#VALUE!</v>
      </c>
    </row>
    <row r="10614" spans="1:15" hidden="1">
      <c r="A10614" s="31" t="s">
        <v>9849</v>
      </c>
      <c r="B10614" s="31" t="s">
        <v>25480</v>
      </c>
      <c r="C10614" s="31" t="s">
        <v>25481</v>
      </c>
      <c r="D10614" s="32">
        <v>44329</v>
      </c>
      <c r="E10614" s="31" t="s">
        <v>25482</v>
      </c>
      <c r="F10614" s="31" t="s">
        <v>12612</v>
      </c>
      <c r="G10614" s="33">
        <v>-49500</v>
      </c>
      <c r="H10614" s="33">
        <v>-49500</v>
      </c>
      <c r="I10614" s="31" t="s">
        <v>9762</v>
      </c>
      <c r="J10614" s="31" t="s">
        <v>9763</v>
      </c>
      <c r="K10614" s="33">
        <v>-49500</v>
      </c>
      <c r="L10614" s="31" t="s">
        <v>9764</v>
      </c>
      <c r="M10614">
        <f t="shared" si="471"/>
        <v>15</v>
      </c>
      <c r="N10614" t="str">
        <f t="shared" ref="N10614:N10615" si="474">MID(E10614,M10614,10)</f>
        <v>PO64000386</v>
      </c>
      <c r="O10614" t="e">
        <f>VLOOKUP(N10614,'1_คตง_ภาพรวม'!L10614:M10664,2,FALSE)</f>
        <v>#N/A</v>
      </c>
    </row>
    <row r="10615" spans="1:15" hidden="1">
      <c r="A10615" s="31" t="s">
        <v>9849</v>
      </c>
      <c r="B10615" s="31" t="s">
        <v>25480</v>
      </c>
      <c r="C10615" s="31" t="s">
        <v>25481</v>
      </c>
      <c r="D10615" s="32">
        <v>44329</v>
      </c>
      <c r="E10615" s="31" t="s">
        <v>25482</v>
      </c>
      <c r="F10615" s="31" t="s">
        <v>9875</v>
      </c>
      <c r="G10615" s="33">
        <v>49500</v>
      </c>
      <c r="H10615" s="33">
        <v>49500</v>
      </c>
      <c r="I10615" s="31" t="s">
        <v>9762</v>
      </c>
      <c r="J10615" s="31" t="s">
        <v>9763</v>
      </c>
      <c r="K10615" s="33">
        <v>49500</v>
      </c>
      <c r="L10615" s="31" t="s">
        <v>9764</v>
      </c>
      <c r="M10615">
        <f t="shared" si="471"/>
        <v>15</v>
      </c>
      <c r="N10615" t="str">
        <f t="shared" si="474"/>
        <v>PO64000386</v>
      </c>
      <c r="O10615" t="e">
        <f>VLOOKUP(N10615,'1_คตง_ภาพรวม'!L10615:M10665,2,FALSE)</f>
        <v>#N/A</v>
      </c>
    </row>
    <row r="10616" spans="1:15" hidden="1">
      <c r="A10616" s="31" t="s">
        <v>9849</v>
      </c>
      <c r="B10616" s="31" t="s">
        <v>25483</v>
      </c>
      <c r="C10616" s="31" t="s">
        <v>25484</v>
      </c>
      <c r="D10616" s="32">
        <v>44337</v>
      </c>
      <c r="E10616" s="31" t="s">
        <v>25485</v>
      </c>
      <c r="F10616" s="31" t="s">
        <v>12612</v>
      </c>
      <c r="G10616" s="33">
        <v>-46550</v>
      </c>
      <c r="H10616" s="33">
        <v>-46550</v>
      </c>
      <c r="I10616" s="31" t="s">
        <v>9762</v>
      </c>
      <c r="J10616" s="31" t="s">
        <v>9763</v>
      </c>
      <c r="K10616" s="33">
        <v>-46550</v>
      </c>
      <c r="L10616" s="31" t="s">
        <v>9764</v>
      </c>
      <c r="M10616" t="e">
        <f t="shared" si="471"/>
        <v>#VALUE!</v>
      </c>
    </row>
    <row r="10617" spans="1:15" hidden="1">
      <c r="A10617" s="31" t="s">
        <v>9849</v>
      </c>
      <c r="B10617" s="31" t="s">
        <v>25483</v>
      </c>
      <c r="C10617" s="31" t="s">
        <v>25484</v>
      </c>
      <c r="D10617" s="32">
        <v>44337</v>
      </c>
      <c r="E10617" s="31" t="s">
        <v>25485</v>
      </c>
      <c r="F10617" s="31" t="s">
        <v>9875</v>
      </c>
      <c r="G10617" s="33">
        <v>46550</v>
      </c>
      <c r="H10617" s="33">
        <v>46550</v>
      </c>
      <c r="I10617" s="31" t="s">
        <v>9762</v>
      </c>
      <c r="J10617" s="31" t="s">
        <v>9763</v>
      </c>
      <c r="K10617" s="33">
        <v>46550</v>
      </c>
      <c r="L10617" s="31" t="s">
        <v>9764</v>
      </c>
      <c r="M10617" t="e">
        <f t="shared" si="471"/>
        <v>#VALUE!</v>
      </c>
    </row>
    <row r="10618" spans="1:15" hidden="1">
      <c r="A10618" s="31" t="s">
        <v>9849</v>
      </c>
      <c r="B10618" s="31" t="s">
        <v>25486</v>
      </c>
      <c r="C10618" s="31" t="s">
        <v>25487</v>
      </c>
      <c r="D10618" s="32">
        <v>44337</v>
      </c>
      <c r="E10618" s="31" t="s">
        <v>25488</v>
      </c>
      <c r="F10618" s="31" t="s">
        <v>12612</v>
      </c>
      <c r="G10618" s="33">
        <v>-126884.41</v>
      </c>
      <c r="H10618" s="33">
        <v>-126884.41</v>
      </c>
      <c r="I10618" s="31" t="s">
        <v>9762</v>
      </c>
      <c r="J10618" s="31" t="s">
        <v>9763</v>
      </c>
      <c r="K10618" s="33">
        <v>-126884.41</v>
      </c>
      <c r="L10618" s="31" t="s">
        <v>9764</v>
      </c>
      <c r="M10618" t="e">
        <f t="shared" si="471"/>
        <v>#VALUE!</v>
      </c>
    </row>
    <row r="10619" spans="1:15" hidden="1">
      <c r="A10619" s="31" t="s">
        <v>9849</v>
      </c>
      <c r="B10619" s="31" t="s">
        <v>25486</v>
      </c>
      <c r="C10619" s="31" t="s">
        <v>25487</v>
      </c>
      <c r="D10619" s="32">
        <v>44337</v>
      </c>
      <c r="E10619" s="31" t="s">
        <v>25488</v>
      </c>
      <c r="F10619" s="31" t="s">
        <v>9997</v>
      </c>
      <c r="G10619" s="33">
        <v>126884.41</v>
      </c>
      <c r="H10619" s="33">
        <v>126884.41</v>
      </c>
      <c r="I10619" s="31" t="s">
        <v>9762</v>
      </c>
      <c r="J10619" s="31" t="s">
        <v>9763</v>
      </c>
      <c r="K10619" s="33">
        <v>126884.41</v>
      </c>
      <c r="L10619" s="31" t="s">
        <v>9764</v>
      </c>
      <c r="M10619" t="e">
        <f t="shared" si="471"/>
        <v>#VALUE!</v>
      </c>
    </row>
    <row r="10620" spans="1:15" hidden="1">
      <c r="A10620" s="31" t="s">
        <v>9849</v>
      </c>
      <c r="B10620" s="31" t="s">
        <v>25489</v>
      </c>
      <c r="C10620" s="31" t="s">
        <v>25490</v>
      </c>
      <c r="D10620" s="32">
        <v>44337</v>
      </c>
      <c r="E10620" s="31" t="s">
        <v>25491</v>
      </c>
      <c r="F10620" s="31" t="s">
        <v>12612</v>
      </c>
      <c r="G10620" s="33">
        <v>-1111993</v>
      </c>
      <c r="H10620" s="33">
        <v>-1111993</v>
      </c>
      <c r="I10620" s="31" t="s">
        <v>9762</v>
      </c>
      <c r="J10620" s="31" t="s">
        <v>9763</v>
      </c>
      <c r="K10620" s="33">
        <v>-1111993</v>
      </c>
      <c r="L10620" s="31" t="s">
        <v>9764</v>
      </c>
      <c r="M10620" t="e">
        <f t="shared" si="471"/>
        <v>#VALUE!</v>
      </c>
    </row>
    <row r="10621" spans="1:15" hidden="1">
      <c r="A10621" s="31" t="s">
        <v>9849</v>
      </c>
      <c r="B10621" s="31" t="s">
        <v>25489</v>
      </c>
      <c r="C10621" s="31" t="s">
        <v>25490</v>
      </c>
      <c r="D10621" s="32">
        <v>44337</v>
      </c>
      <c r="E10621" s="31" t="s">
        <v>25491</v>
      </c>
      <c r="F10621" s="31" t="s">
        <v>9997</v>
      </c>
      <c r="G10621" s="33">
        <v>1111993</v>
      </c>
      <c r="H10621" s="33">
        <v>1111993</v>
      </c>
      <c r="I10621" s="31" t="s">
        <v>9762</v>
      </c>
      <c r="J10621" s="31" t="s">
        <v>9763</v>
      </c>
      <c r="K10621" s="33">
        <v>1111993</v>
      </c>
      <c r="L10621" s="31" t="s">
        <v>9764</v>
      </c>
      <c r="M10621" t="e">
        <f t="shared" si="471"/>
        <v>#VALUE!</v>
      </c>
    </row>
    <row r="10622" spans="1:15" hidden="1">
      <c r="A10622" s="31" t="s">
        <v>9849</v>
      </c>
      <c r="B10622" s="31" t="s">
        <v>25492</v>
      </c>
      <c r="C10622" s="31" t="s">
        <v>25493</v>
      </c>
      <c r="D10622" s="32">
        <v>44337</v>
      </c>
      <c r="E10622" s="31" t="s">
        <v>25494</v>
      </c>
      <c r="F10622" s="31" t="s">
        <v>12612</v>
      </c>
      <c r="G10622" s="33">
        <v>-2193734.0699999998</v>
      </c>
      <c r="H10622" s="33">
        <v>-2193734.0699999998</v>
      </c>
      <c r="I10622" s="31" t="s">
        <v>9762</v>
      </c>
      <c r="J10622" s="31" t="s">
        <v>9763</v>
      </c>
      <c r="K10622" s="33">
        <v>-2193734.0699999998</v>
      </c>
      <c r="L10622" s="31" t="s">
        <v>9764</v>
      </c>
      <c r="M10622" t="e">
        <f t="shared" si="471"/>
        <v>#VALUE!</v>
      </c>
    </row>
    <row r="10623" spans="1:15" hidden="1">
      <c r="A10623" s="31" t="s">
        <v>9849</v>
      </c>
      <c r="B10623" s="31" t="s">
        <v>25492</v>
      </c>
      <c r="C10623" s="31" t="s">
        <v>25493</v>
      </c>
      <c r="D10623" s="32">
        <v>44337</v>
      </c>
      <c r="E10623" s="31" t="s">
        <v>25494</v>
      </c>
      <c r="F10623" s="31" t="s">
        <v>9997</v>
      </c>
      <c r="G10623" s="33">
        <v>2193734.0699999998</v>
      </c>
      <c r="H10623" s="33">
        <v>2193734.0699999998</v>
      </c>
      <c r="I10623" s="31" t="s">
        <v>9762</v>
      </c>
      <c r="J10623" s="31" t="s">
        <v>9763</v>
      </c>
      <c r="K10623" s="33">
        <v>2193734.0699999998</v>
      </c>
      <c r="L10623" s="31" t="s">
        <v>9764</v>
      </c>
      <c r="M10623" t="e">
        <f t="shared" si="471"/>
        <v>#VALUE!</v>
      </c>
    </row>
    <row r="10624" spans="1:15" hidden="1">
      <c r="A10624" s="31" t="s">
        <v>9849</v>
      </c>
      <c r="B10624" s="31" t="s">
        <v>25495</v>
      </c>
      <c r="C10624" s="31" t="s">
        <v>25496</v>
      </c>
      <c r="D10624" s="32">
        <v>44337</v>
      </c>
      <c r="E10624" s="31" t="s">
        <v>25497</v>
      </c>
      <c r="F10624" s="31" t="s">
        <v>12612</v>
      </c>
      <c r="G10624" s="33">
        <v>-1314720</v>
      </c>
      <c r="H10624" s="33">
        <v>-1314720</v>
      </c>
      <c r="I10624" s="31" t="s">
        <v>9762</v>
      </c>
      <c r="J10624" s="31" t="s">
        <v>9763</v>
      </c>
      <c r="K10624" s="33">
        <v>-1314720</v>
      </c>
      <c r="L10624" s="31" t="s">
        <v>9764</v>
      </c>
      <c r="M10624" t="e">
        <f t="shared" si="471"/>
        <v>#VALUE!</v>
      </c>
    </row>
    <row r="10625" spans="1:13" hidden="1">
      <c r="A10625" s="31" t="s">
        <v>9849</v>
      </c>
      <c r="B10625" s="31" t="s">
        <v>25495</v>
      </c>
      <c r="C10625" s="31" t="s">
        <v>25496</v>
      </c>
      <c r="D10625" s="32">
        <v>44337</v>
      </c>
      <c r="E10625" s="31" t="s">
        <v>25497</v>
      </c>
      <c r="F10625" s="31" t="s">
        <v>9997</v>
      </c>
      <c r="G10625" s="33">
        <v>1314720</v>
      </c>
      <c r="H10625" s="33">
        <v>1314720</v>
      </c>
      <c r="I10625" s="31" t="s">
        <v>9762</v>
      </c>
      <c r="J10625" s="31" t="s">
        <v>9763</v>
      </c>
      <c r="K10625" s="33">
        <v>1314720</v>
      </c>
      <c r="L10625" s="31" t="s">
        <v>9764</v>
      </c>
      <c r="M10625" t="e">
        <f t="shared" si="471"/>
        <v>#VALUE!</v>
      </c>
    </row>
    <row r="10626" spans="1:13" hidden="1">
      <c r="A10626" s="31" t="s">
        <v>9849</v>
      </c>
      <c r="B10626" s="31" t="s">
        <v>25498</v>
      </c>
      <c r="C10626" s="31" t="s">
        <v>25499</v>
      </c>
      <c r="D10626" s="32">
        <v>44337</v>
      </c>
      <c r="E10626" s="31" t="s">
        <v>25500</v>
      </c>
      <c r="F10626" s="31" t="s">
        <v>12612</v>
      </c>
      <c r="G10626" s="33">
        <v>-830736.64</v>
      </c>
      <c r="H10626" s="33">
        <v>-830736.64</v>
      </c>
      <c r="I10626" s="31" t="s">
        <v>9762</v>
      </c>
      <c r="J10626" s="31" t="s">
        <v>9763</v>
      </c>
      <c r="K10626" s="33">
        <v>-830736.64</v>
      </c>
      <c r="L10626" s="31" t="s">
        <v>9764</v>
      </c>
      <c r="M10626" t="e">
        <f t="shared" si="471"/>
        <v>#VALUE!</v>
      </c>
    </row>
    <row r="10627" spans="1:13" hidden="1">
      <c r="A10627" s="31" t="s">
        <v>9849</v>
      </c>
      <c r="B10627" s="31" t="s">
        <v>25498</v>
      </c>
      <c r="C10627" s="31" t="s">
        <v>25499</v>
      </c>
      <c r="D10627" s="32">
        <v>44337</v>
      </c>
      <c r="E10627" s="31" t="s">
        <v>25500</v>
      </c>
      <c r="F10627" s="31" t="s">
        <v>9997</v>
      </c>
      <c r="G10627" s="33">
        <v>830736.64</v>
      </c>
      <c r="H10627" s="33">
        <v>830736.64</v>
      </c>
      <c r="I10627" s="31" t="s">
        <v>9762</v>
      </c>
      <c r="J10627" s="31" t="s">
        <v>9763</v>
      </c>
      <c r="K10627" s="33">
        <v>830736.64</v>
      </c>
      <c r="L10627" s="31" t="s">
        <v>9764</v>
      </c>
      <c r="M10627" t="e">
        <f t="shared" ref="M10627:M10690" si="475">FIND("PO",E10627)</f>
        <v>#VALUE!</v>
      </c>
    </row>
    <row r="10628" spans="1:13" hidden="1">
      <c r="A10628" s="31" t="s">
        <v>9849</v>
      </c>
      <c r="B10628" s="31" t="s">
        <v>25501</v>
      </c>
      <c r="C10628" s="31" t="s">
        <v>25502</v>
      </c>
      <c r="D10628" s="32">
        <v>44337</v>
      </c>
      <c r="E10628" s="31" t="s">
        <v>25503</v>
      </c>
      <c r="F10628" s="31" t="s">
        <v>12612</v>
      </c>
      <c r="G10628" s="33">
        <v>-6500000</v>
      </c>
      <c r="H10628" s="33">
        <v>-6500000</v>
      </c>
      <c r="I10628" s="31" t="s">
        <v>9762</v>
      </c>
      <c r="J10628" s="31" t="s">
        <v>9763</v>
      </c>
      <c r="K10628" s="33">
        <v>-6500000</v>
      </c>
      <c r="L10628" s="31" t="s">
        <v>9764</v>
      </c>
      <c r="M10628" t="e">
        <f t="shared" si="475"/>
        <v>#VALUE!</v>
      </c>
    </row>
    <row r="10629" spans="1:13" hidden="1">
      <c r="A10629" s="31" t="s">
        <v>9849</v>
      </c>
      <c r="B10629" s="31" t="s">
        <v>25501</v>
      </c>
      <c r="C10629" s="31" t="s">
        <v>25502</v>
      </c>
      <c r="D10629" s="32">
        <v>44337</v>
      </c>
      <c r="E10629" s="31" t="s">
        <v>25503</v>
      </c>
      <c r="F10629" s="31" t="s">
        <v>9997</v>
      </c>
      <c r="G10629" s="33">
        <v>6500000</v>
      </c>
      <c r="H10629" s="33">
        <v>6500000</v>
      </c>
      <c r="I10629" s="31" t="s">
        <v>9762</v>
      </c>
      <c r="J10629" s="31" t="s">
        <v>9763</v>
      </c>
      <c r="K10629" s="33">
        <v>6500000</v>
      </c>
      <c r="L10629" s="31" t="s">
        <v>9764</v>
      </c>
      <c r="M10629" t="e">
        <f t="shared" si="475"/>
        <v>#VALUE!</v>
      </c>
    </row>
    <row r="10630" spans="1:13" hidden="1">
      <c r="A10630" s="31" t="s">
        <v>9849</v>
      </c>
      <c r="B10630" s="31" t="s">
        <v>25504</v>
      </c>
      <c r="C10630" s="31" t="s">
        <v>25505</v>
      </c>
      <c r="D10630" s="32">
        <v>44337</v>
      </c>
      <c r="E10630" s="31" t="s">
        <v>25506</v>
      </c>
      <c r="F10630" s="31" t="s">
        <v>12612</v>
      </c>
      <c r="G10630" s="33">
        <v>-2765872.53</v>
      </c>
      <c r="H10630" s="33">
        <v>-2765872.53</v>
      </c>
      <c r="I10630" s="31" t="s">
        <v>9762</v>
      </c>
      <c r="J10630" s="31" t="s">
        <v>9763</v>
      </c>
      <c r="K10630" s="33">
        <v>-2765872.53</v>
      </c>
      <c r="L10630" s="31" t="s">
        <v>9764</v>
      </c>
      <c r="M10630" t="e">
        <f t="shared" si="475"/>
        <v>#VALUE!</v>
      </c>
    </row>
    <row r="10631" spans="1:13" hidden="1">
      <c r="A10631" s="31" t="s">
        <v>9849</v>
      </c>
      <c r="B10631" s="31" t="s">
        <v>25504</v>
      </c>
      <c r="C10631" s="31" t="s">
        <v>25505</v>
      </c>
      <c r="D10631" s="32">
        <v>44337</v>
      </c>
      <c r="E10631" s="31" t="s">
        <v>25506</v>
      </c>
      <c r="F10631" s="31" t="s">
        <v>9997</v>
      </c>
      <c r="G10631" s="33">
        <v>2765872.53</v>
      </c>
      <c r="H10631" s="33">
        <v>2765872.53</v>
      </c>
      <c r="I10631" s="31" t="s">
        <v>9762</v>
      </c>
      <c r="J10631" s="31" t="s">
        <v>9763</v>
      </c>
      <c r="K10631" s="33">
        <v>2765872.53</v>
      </c>
      <c r="L10631" s="31" t="s">
        <v>9764</v>
      </c>
      <c r="M10631" t="e">
        <f t="shared" si="475"/>
        <v>#VALUE!</v>
      </c>
    </row>
    <row r="10632" spans="1:13" hidden="1">
      <c r="A10632" s="31" t="s">
        <v>9849</v>
      </c>
      <c r="B10632" s="31" t="s">
        <v>25507</v>
      </c>
      <c r="C10632" s="31" t="s">
        <v>25508</v>
      </c>
      <c r="D10632" s="32">
        <v>44337</v>
      </c>
      <c r="E10632" s="31" t="s">
        <v>25509</v>
      </c>
      <c r="F10632" s="31" t="s">
        <v>12612</v>
      </c>
      <c r="G10632" s="33">
        <v>-490667</v>
      </c>
      <c r="H10632" s="33">
        <v>-490667</v>
      </c>
      <c r="I10632" s="31" t="s">
        <v>9762</v>
      </c>
      <c r="J10632" s="31" t="s">
        <v>9763</v>
      </c>
      <c r="K10632" s="33">
        <v>-490667</v>
      </c>
      <c r="L10632" s="31" t="s">
        <v>9764</v>
      </c>
      <c r="M10632" t="e">
        <f t="shared" si="475"/>
        <v>#VALUE!</v>
      </c>
    </row>
    <row r="10633" spans="1:13" hidden="1">
      <c r="A10633" s="31" t="s">
        <v>9849</v>
      </c>
      <c r="B10633" s="31" t="s">
        <v>25507</v>
      </c>
      <c r="C10633" s="31" t="s">
        <v>25508</v>
      </c>
      <c r="D10633" s="32">
        <v>44337</v>
      </c>
      <c r="E10633" s="31" t="s">
        <v>25509</v>
      </c>
      <c r="F10633" s="31" t="s">
        <v>9997</v>
      </c>
      <c r="G10633" s="33">
        <v>490667</v>
      </c>
      <c r="H10633" s="33">
        <v>490667</v>
      </c>
      <c r="I10633" s="31" t="s">
        <v>9762</v>
      </c>
      <c r="J10633" s="31" t="s">
        <v>9763</v>
      </c>
      <c r="K10633" s="33">
        <v>490667</v>
      </c>
      <c r="L10633" s="31" t="s">
        <v>9764</v>
      </c>
      <c r="M10633" t="e">
        <f t="shared" si="475"/>
        <v>#VALUE!</v>
      </c>
    </row>
    <row r="10634" spans="1:13" hidden="1">
      <c r="A10634" s="31" t="s">
        <v>9757</v>
      </c>
      <c r="B10634" s="31" t="s">
        <v>25510</v>
      </c>
      <c r="C10634" s="31" t="s">
        <v>25511</v>
      </c>
      <c r="D10634" s="32">
        <v>44334</v>
      </c>
      <c r="E10634" s="31" t="s">
        <v>25512</v>
      </c>
      <c r="F10634" s="31" t="s">
        <v>9871</v>
      </c>
      <c r="G10634" s="33">
        <v>-10000000</v>
      </c>
      <c r="H10634" s="33">
        <v>-10000000</v>
      </c>
      <c r="I10634" s="31" t="s">
        <v>9762</v>
      </c>
      <c r="J10634" s="31" t="s">
        <v>9763</v>
      </c>
      <c r="K10634" s="33">
        <v>-10000000</v>
      </c>
      <c r="L10634" s="31" t="s">
        <v>9764</v>
      </c>
      <c r="M10634" t="e">
        <f t="shared" si="475"/>
        <v>#VALUE!</v>
      </c>
    </row>
    <row r="10635" spans="1:13" hidden="1">
      <c r="A10635" s="31" t="s">
        <v>9757</v>
      </c>
      <c r="B10635" s="31" t="s">
        <v>25510</v>
      </c>
      <c r="C10635" s="31" t="s">
        <v>25511</v>
      </c>
      <c r="D10635" s="32">
        <v>44334</v>
      </c>
      <c r="E10635" s="31" t="s">
        <v>25512</v>
      </c>
      <c r="F10635" s="31" t="s">
        <v>10067</v>
      </c>
      <c r="G10635" s="33">
        <v>10000000</v>
      </c>
      <c r="H10635" s="33">
        <v>10000000</v>
      </c>
      <c r="I10635" s="31" t="s">
        <v>9762</v>
      </c>
      <c r="J10635" s="31" t="s">
        <v>9763</v>
      </c>
      <c r="K10635" s="33">
        <v>10000000</v>
      </c>
      <c r="L10635" s="31" t="s">
        <v>9764</v>
      </c>
      <c r="M10635" t="e">
        <f t="shared" si="475"/>
        <v>#VALUE!</v>
      </c>
    </row>
    <row r="10636" spans="1:13" hidden="1">
      <c r="A10636" s="31" t="s">
        <v>9849</v>
      </c>
      <c r="B10636" s="31" t="s">
        <v>25513</v>
      </c>
      <c r="C10636" s="31" t="s">
        <v>25514</v>
      </c>
      <c r="D10636" s="32">
        <v>44337</v>
      </c>
      <c r="E10636" s="31" t="s">
        <v>25515</v>
      </c>
      <c r="F10636" s="31" t="s">
        <v>12612</v>
      </c>
      <c r="G10636" s="33">
        <v>-77000</v>
      </c>
      <c r="H10636" s="33">
        <v>-77000</v>
      </c>
      <c r="I10636" s="31" t="s">
        <v>9762</v>
      </c>
      <c r="J10636" s="31" t="s">
        <v>9763</v>
      </c>
      <c r="K10636" s="33">
        <v>-77000</v>
      </c>
      <c r="L10636" s="31" t="s">
        <v>9764</v>
      </c>
      <c r="M10636" t="e">
        <f t="shared" si="475"/>
        <v>#VALUE!</v>
      </c>
    </row>
    <row r="10637" spans="1:13" hidden="1">
      <c r="A10637" s="31" t="s">
        <v>9849</v>
      </c>
      <c r="B10637" s="31" t="s">
        <v>25513</v>
      </c>
      <c r="C10637" s="31" t="s">
        <v>25514</v>
      </c>
      <c r="D10637" s="32">
        <v>44337</v>
      </c>
      <c r="E10637" s="31" t="s">
        <v>25515</v>
      </c>
      <c r="F10637" s="31" t="s">
        <v>19081</v>
      </c>
      <c r="G10637" s="33">
        <v>77000</v>
      </c>
      <c r="H10637" s="33">
        <v>77000</v>
      </c>
      <c r="I10637" s="31" t="s">
        <v>9762</v>
      </c>
      <c r="J10637" s="31" t="s">
        <v>9763</v>
      </c>
      <c r="K10637" s="33">
        <v>77000</v>
      </c>
      <c r="L10637" s="31" t="s">
        <v>9764</v>
      </c>
      <c r="M10637" t="e">
        <f t="shared" si="475"/>
        <v>#VALUE!</v>
      </c>
    </row>
    <row r="10638" spans="1:13" hidden="1">
      <c r="A10638" s="31" t="s">
        <v>9849</v>
      </c>
      <c r="B10638" s="31" t="s">
        <v>25516</v>
      </c>
      <c r="C10638" s="31" t="s">
        <v>25517</v>
      </c>
      <c r="D10638" s="32">
        <v>44337</v>
      </c>
      <c r="E10638" s="31" t="s">
        <v>25518</v>
      </c>
      <c r="F10638" s="31" t="s">
        <v>12612</v>
      </c>
      <c r="G10638" s="33">
        <v>-3582</v>
      </c>
      <c r="H10638" s="33">
        <v>-3582</v>
      </c>
      <c r="I10638" s="31" t="s">
        <v>9762</v>
      </c>
      <c r="J10638" s="31" t="s">
        <v>9763</v>
      </c>
      <c r="K10638" s="33">
        <v>-3582</v>
      </c>
      <c r="L10638" s="31" t="s">
        <v>9764</v>
      </c>
      <c r="M10638" t="e">
        <f t="shared" si="475"/>
        <v>#VALUE!</v>
      </c>
    </row>
    <row r="10639" spans="1:13" hidden="1">
      <c r="A10639" s="31" t="s">
        <v>9849</v>
      </c>
      <c r="B10639" s="31" t="s">
        <v>25516</v>
      </c>
      <c r="C10639" s="31" t="s">
        <v>25517</v>
      </c>
      <c r="D10639" s="32">
        <v>44337</v>
      </c>
      <c r="E10639" s="31" t="s">
        <v>25518</v>
      </c>
      <c r="F10639" s="31" t="s">
        <v>19081</v>
      </c>
      <c r="G10639" s="33">
        <v>3582</v>
      </c>
      <c r="H10639" s="33">
        <v>3582</v>
      </c>
      <c r="I10639" s="31" t="s">
        <v>9762</v>
      </c>
      <c r="J10639" s="31" t="s">
        <v>9763</v>
      </c>
      <c r="K10639" s="33">
        <v>3582</v>
      </c>
      <c r="L10639" s="31" t="s">
        <v>9764</v>
      </c>
      <c r="M10639" t="e">
        <f t="shared" si="475"/>
        <v>#VALUE!</v>
      </c>
    </row>
    <row r="10640" spans="1:13" hidden="1">
      <c r="A10640" s="31" t="s">
        <v>9849</v>
      </c>
      <c r="B10640" s="31" t="s">
        <v>25519</v>
      </c>
      <c r="C10640" s="31" t="s">
        <v>25520</v>
      </c>
      <c r="D10640" s="32">
        <v>44337</v>
      </c>
      <c r="E10640" s="31" t="s">
        <v>25521</v>
      </c>
      <c r="F10640" s="31" t="s">
        <v>12612</v>
      </c>
      <c r="G10640" s="33">
        <v>-2800</v>
      </c>
      <c r="H10640" s="33">
        <v>-2800</v>
      </c>
      <c r="I10640" s="31" t="s">
        <v>9762</v>
      </c>
      <c r="J10640" s="31" t="s">
        <v>9763</v>
      </c>
      <c r="K10640" s="33">
        <v>-2800</v>
      </c>
      <c r="L10640" s="31" t="s">
        <v>9764</v>
      </c>
      <c r="M10640" t="e">
        <f t="shared" si="475"/>
        <v>#VALUE!</v>
      </c>
    </row>
    <row r="10641" spans="1:13" hidden="1">
      <c r="A10641" s="31" t="s">
        <v>9849</v>
      </c>
      <c r="B10641" s="31" t="s">
        <v>25519</v>
      </c>
      <c r="C10641" s="31" t="s">
        <v>25520</v>
      </c>
      <c r="D10641" s="32">
        <v>44337</v>
      </c>
      <c r="E10641" s="31" t="s">
        <v>25521</v>
      </c>
      <c r="F10641" s="31" t="s">
        <v>9875</v>
      </c>
      <c r="G10641" s="33">
        <v>2800</v>
      </c>
      <c r="H10641" s="33">
        <v>2800</v>
      </c>
      <c r="I10641" s="31" t="s">
        <v>9762</v>
      </c>
      <c r="J10641" s="31" t="s">
        <v>9763</v>
      </c>
      <c r="K10641" s="33">
        <v>2800</v>
      </c>
      <c r="L10641" s="31" t="s">
        <v>9764</v>
      </c>
      <c r="M10641" t="e">
        <f t="shared" si="475"/>
        <v>#VALUE!</v>
      </c>
    </row>
    <row r="10642" spans="1:13" hidden="1">
      <c r="A10642" s="31" t="s">
        <v>9849</v>
      </c>
      <c r="B10642" s="31" t="s">
        <v>25522</v>
      </c>
      <c r="C10642" s="31" t="s">
        <v>25523</v>
      </c>
      <c r="D10642" s="32">
        <v>44337</v>
      </c>
      <c r="E10642" s="31" t="s">
        <v>25524</v>
      </c>
      <c r="F10642" s="31" t="s">
        <v>12612</v>
      </c>
      <c r="G10642" s="33">
        <v>-2800</v>
      </c>
      <c r="H10642" s="33">
        <v>-2800</v>
      </c>
      <c r="I10642" s="31" t="s">
        <v>9762</v>
      </c>
      <c r="J10642" s="31" t="s">
        <v>9763</v>
      </c>
      <c r="K10642" s="33">
        <v>-2800</v>
      </c>
      <c r="L10642" s="31" t="s">
        <v>9764</v>
      </c>
      <c r="M10642" t="e">
        <f t="shared" si="475"/>
        <v>#VALUE!</v>
      </c>
    </row>
    <row r="10643" spans="1:13" hidden="1">
      <c r="A10643" s="31" t="s">
        <v>9849</v>
      </c>
      <c r="B10643" s="31" t="s">
        <v>25522</v>
      </c>
      <c r="C10643" s="31" t="s">
        <v>25523</v>
      </c>
      <c r="D10643" s="32">
        <v>44337</v>
      </c>
      <c r="E10643" s="31" t="s">
        <v>25524</v>
      </c>
      <c r="F10643" s="31" t="s">
        <v>9875</v>
      </c>
      <c r="G10643" s="33">
        <v>2800</v>
      </c>
      <c r="H10643" s="33">
        <v>2800</v>
      </c>
      <c r="I10643" s="31" t="s">
        <v>9762</v>
      </c>
      <c r="J10643" s="31" t="s">
        <v>9763</v>
      </c>
      <c r="K10643" s="33">
        <v>2800</v>
      </c>
      <c r="L10643" s="31" t="s">
        <v>9764</v>
      </c>
      <c r="M10643" t="e">
        <f t="shared" si="475"/>
        <v>#VALUE!</v>
      </c>
    </row>
    <row r="10644" spans="1:13" hidden="1">
      <c r="A10644" s="31" t="s">
        <v>9849</v>
      </c>
      <c r="B10644" s="31" t="s">
        <v>25525</v>
      </c>
      <c r="C10644" s="31" t="s">
        <v>25526</v>
      </c>
      <c r="D10644" s="32">
        <v>44337</v>
      </c>
      <c r="E10644" s="31" t="s">
        <v>25527</v>
      </c>
      <c r="F10644" s="31" t="s">
        <v>12612</v>
      </c>
      <c r="G10644" s="33">
        <v>-3000</v>
      </c>
      <c r="H10644" s="33">
        <v>-3000</v>
      </c>
      <c r="I10644" s="31" t="s">
        <v>9762</v>
      </c>
      <c r="J10644" s="31" t="s">
        <v>9763</v>
      </c>
      <c r="K10644" s="33">
        <v>-3000</v>
      </c>
      <c r="L10644" s="31" t="s">
        <v>9764</v>
      </c>
      <c r="M10644" t="e">
        <f t="shared" si="475"/>
        <v>#VALUE!</v>
      </c>
    </row>
    <row r="10645" spans="1:13" hidden="1">
      <c r="A10645" s="31" t="s">
        <v>9849</v>
      </c>
      <c r="B10645" s="31" t="s">
        <v>25525</v>
      </c>
      <c r="C10645" s="31" t="s">
        <v>25526</v>
      </c>
      <c r="D10645" s="32">
        <v>44337</v>
      </c>
      <c r="E10645" s="31" t="s">
        <v>25527</v>
      </c>
      <c r="F10645" s="31" t="s">
        <v>19081</v>
      </c>
      <c r="G10645" s="33">
        <v>3000</v>
      </c>
      <c r="H10645" s="33">
        <v>3000</v>
      </c>
      <c r="I10645" s="31" t="s">
        <v>9762</v>
      </c>
      <c r="J10645" s="31" t="s">
        <v>9763</v>
      </c>
      <c r="K10645" s="33">
        <v>3000</v>
      </c>
      <c r="L10645" s="31" t="s">
        <v>9764</v>
      </c>
      <c r="M10645" t="e">
        <f t="shared" si="475"/>
        <v>#VALUE!</v>
      </c>
    </row>
    <row r="10646" spans="1:13" hidden="1">
      <c r="A10646" s="31" t="s">
        <v>9849</v>
      </c>
      <c r="B10646" s="31" t="s">
        <v>25528</v>
      </c>
      <c r="C10646" s="31" t="s">
        <v>25529</v>
      </c>
      <c r="D10646" s="32">
        <v>44337</v>
      </c>
      <c r="E10646" s="31" t="s">
        <v>25530</v>
      </c>
      <c r="F10646" s="31" t="s">
        <v>12612</v>
      </c>
      <c r="G10646" s="33">
        <v>-35450</v>
      </c>
      <c r="H10646" s="33">
        <v>-35450</v>
      </c>
      <c r="I10646" s="31" t="s">
        <v>9762</v>
      </c>
      <c r="J10646" s="31" t="s">
        <v>9763</v>
      </c>
      <c r="K10646" s="33">
        <v>-35450</v>
      </c>
      <c r="L10646" s="31" t="s">
        <v>9764</v>
      </c>
      <c r="M10646" t="e">
        <f t="shared" si="475"/>
        <v>#VALUE!</v>
      </c>
    </row>
    <row r="10647" spans="1:13" hidden="1">
      <c r="A10647" s="31" t="s">
        <v>9849</v>
      </c>
      <c r="B10647" s="31" t="s">
        <v>25528</v>
      </c>
      <c r="C10647" s="31" t="s">
        <v>25529</v>
      </c>
      <c r="D10647" s="32">
        <v>44337</v>
      </c>
      <c r="E10647" s="31" t="s">
        <v>25530</v>
      </c>
      <c r="F10647" s="31" t="s">
        <v>9997</v>
      </c>
      <c r="G10647" s="33">
        <v>35450</v>
      </c>
      <c r="H10647" s="33">
        <v>35450</v>
      </c>
      <c r="I10647" s="31" t="s">
        <v>9762</v>
      </c>
      <c r="J10647" s="31" t="s">
        <v>9763</v>
      </c>
      <c r="K10647" s="33">
        <v>35450</v>
      </c>
      <c r="L10647" s="31" t="s">
        <v>9764</v>
      </c>
      <c r="M10647" t="e">
        <f t="shared" si="475"/>
        <v>#VALUE!</v>
      </c>
    </row>
    <row r="10648" spans="1:13" hidden="1">
      <c r="A10648" s="31" t="s">
        <v>9849</v>
      </c>
      <c r="B10648" s="31" t="s">
        <v>25531</v>
      </c>
      <c r="C10648" s="31" t="s">
        <v>25532</v>
      </c>
      <c r="D10648" s="32">
        <v>44337</v>
      </c>
      <c r="E10648" s="31" t="s">
        <v>25533</v>
      </c>
      <c r="F10648" s="31" t="s">
        <v>12612</v>
      </c>
      <c r="G10648" s="33">
        <v>-61507.71</v>
      </c>
      <c r="H10648" s="33">
        <v>-61507.71</v>
      </c>
      <c r="I10648" s="31" t="s">
        <v>9762</v>
      </c>
      <c r="J10648" s="31" t="s">
        <v>9763</v>
      </c>
      <c r="K10648" s="33">
        <v>-61507.71</v>
      </c>
      <c r="L10648" s="31" t="s">
        <v>9764</v>
      </c>
      <c r="M10648" t="e">
        <f t="shared" si="475"/>
        <v>#VALUE!</v>
      </c>
    </row>
    <row r="10649" spans="1:13" hidden="1">
      <c r="A10649" s="31" t="s">
        <v>9849</v>
      </c>
      <c r="B10649" s="31" t="s">
        <v>25531</v>
      </c>
      <c r="C10649" s="31" t="s">
        <v>25532</v>
      </c>
      <c r="D10649" s="32">
        <v>44337</v>
      </c>
      <c r="E10649" s="31" t="s">
        <v>25533</v>
      </c>
      <c r="F10649" s="31" t="s">
        <v>9875</v>
      </c>
      <c r="G10649" s="33">
        <v>61507.71</v>
      </c>
      <c r="H10649" s="33">
        <v>61507.71</v>
      </c>
      <c r="I10649" s="31" t="s">
        <v>9762</v>
      </c>
      <c r="J10649" s="31" t="s">
        <v>9763</v>
      </c>
      <c r="K10649" s="33">
        <v>61507.71</v>
      </c>
      <c r="L10649" s="31" t="s">
        <v>9764</v>
      </c>
      <c r="M10649" t="e">
        <f t="shared" si="475"/>
        <v>#VALUE!</v>
      </c>
    </row>
    <row r="10650" spans="1:13" hidden="1">
      <c r="A10650" s="31" t="s">
        <v>9849</v>
      </c>
      <c r="B10650" s="31" t="s">
        <v>25534</v>
      </c>
      <c r="C10650" s="31" t="s">
        <v>25535</v>
      </c>
      <c r="D10650" s="32">
        <v>44337</v>
      </c>
      <c r="E10650" s="31" t="s">
        <v>25536</v>
      </c>
      <c r="F10650" s="31" t="s">
        <v>12612</v>
      </c>
      <c r="G10650" s="33">
        <v>-6500</v>
      </c>
      <c r="H10650" s="33">
        <v>-6500</v>
      </c>
      <c r="I10650" s="31" t="s">
        <v>9762</v>
      </c>
      <c r="J10650" s="31" t="s">
        <v>9763</v>
      </c>
      <c r="K10650" s="33">
        <v>-6500</v>
      </c>
      <c r="L10650" s="31" t="s">
        <v>9764</v>
      </c>
      <c r="M10650" t="e">
        <f t="shared" si="475"/>
        <v>#VALUE!</v>
      </c>
    </row>
    <row r="10651" spans="1:13" hidden="1">
      <c r="A10651" s="31" t="s">
        <v>9849</v>
      </c>
      <c r="B10651" s="31" t="s">
        <v>25534</v>
      </c>
      <c r="C10651" s="31" t="s">
        <v>25535</v>
      </c>
      <c r="D10651" s="32">
        <v>44337</v>
      </c>
      <c r="E10651" s="31" t="s">
        <v>25536</v>
      </c>
      <c r="F10651" s="31" t="s">
        <v>9962</v>
      </c>
      <c r="G10651" s="33">
        <v>6500</v>
      </c>
      <c r="H10651" s="33">
        <v>6500</v>
      </c>
      <c r="I10651" s="31" t="s">
        <v>9762</v>
      </c>
      <c r="J10651" s="31" t="s">
        <v>9763</v>
      </c>
      <c r="K10651" s="33">
        <v>6500</v>
      </c>
      <c r="L10651" s="31" t="s">
        <v>9764</v>
      </c>
      <c r="M10651" t="e">
        <f t="shared" si="475"/>
        <v>#VALUE!</v>
      </c>
    </row>
    <row r="10652" spans="1:13" hidden="1">
      <c r="A10652" s="31" t="s">
        <v>9849</v>
      </c>
      <c r="B10652" s="31" t="s">
        <v>25537</v>
      </c>
      <c r="C10652" s="31" t="s">
        <v>25538</v>
      </c>
      <c r="D10652" s="32">
        <v>44337</v>
      </c>
      <c r="E10652" s="31" t="s">
        <v>25539</v>
      </c>
      <c r="F10652" s="31" t="s">
        <v>12612</v>
      </c>
      <c r="G10652" s="33">
        <v>-3000</v>
      </c>
      <c r="H10652" s="33">
        <v>-3000</v>
      </c>
      <c r="I10652" s="31" t="s">
        <v>9762</v>
      </c>
      <c r="J10652" s="31" t="s">
        <v>9763</v>
      </c>
      <c r="K10652" s="33">
        <v>-3000</v>
      </c>
      <c r="L10652" s="31" t="s">
        <v>9764</v>
      </c>
      <c r="M10652" t="e">
        <f t="shared" si="475"/>
        <v>#VALUE!</v>
      </c>
    </row>
    <row r="10653" spans="1:13" hidden="1">
      <c r="A10653" s="31" t="s">
        <v>9849</v>
      </c>
      <c r="B10653" s="31" t="s">
        <v>25537</v>
      </c>
      <c r="C10653" s="31" t="s">
        <v>25538</v>
      </c>
      <c r="D10653" s="32">
        <v>44337</v>
      </c>
      <c r="E10653" s="31" t="s">
        <v>25539</v>
      </c>
      <c r="F10653" s="31" t="s">
        <v>9875</v>
      </c>
      <c r="G10653" s="33">
        <v>3000</v>
      </c>
      <c r="H10653" s="33">
        <v>3000</v>
      </c>
      <c r="I10653" s="31" t="s">
        <v>9762</v>
      </c>
      <c r="J10653" s="31" t="s">
        <v>9763</v>
      </c>
      <c r="K10653" s="33">
        <v>3000</v>
      </c>
      <c r="L10653" s="31" t="s">
        <v>9764</v>
      </c>
      <c r="M10653" t="e">
        <f t="shared" si="475"/>
        <v>#VALUE!</v>
      </c>
    </row>
    <row r="10654" spans="1:13" hidden="1">
      <c r="A10654" s="31" t="s">
        <v>9849</v>
      </c>
      <c r="B10654" s="31" t="s">
        <v>25540</v>
      </c>
      <c r="C10654" s="31" t="s">
        <v>25541</v>
      </c>
      <c r="D10654" s="32">
        <v>44337</v>
      </c>
      <c r="E10654" s="31" t="s">
        <v>25542</v>
      </c>
      <c r="F10654" s="31" t="s">
        <v>12612</v>
      </c>
      <c r="G10654" s="33">
        <v>-1250</v>
      </c>
      <c r="H10654" s="33">
        <v>-1250</v>
      </c>
      <c r="I10654" s="31" t="s">
        <v>9762</v>
      </c>
      <c r="J10654" s="31" t="s">
        <v>9763</v>
      </c>
      <c r="K10654" s="33">
        <v>-1250</v>
      </c>
      <c r="L10654" s="31" t="s">
        <v>9764</v>
      </c>
      <c r="M10654" t="e">
        <f t="shared" si="475"/>
        <v>#VALUE!</v>
      </c>
    </row>
    <row r="10655" spans="1:13" hidden="1">
      <c r="A10655" s="31" t="s">
        <v>9849</v>
      </c>
      <c r="B10655" s="31" t="s">
        <v>25540</v>
      </c>
      <c r="C10655" s="31" t="s">
        <v>25541</v>
      </c>
      <c r="D10655" s="32">
        <v>44337</v>
      </c>
      <c r="E10655" s="31" t="s">
        <v>25542</v>
      </c>
      <c r="F10655" s="31" t="s">
        <v>9875</v>
      </c>
      <c r="G10655" s="33">
        <v>1250</v>
      </c>
      <c r="H10655" s="33">
        <v>1250</v>
      </c>
      <c r="I10655" s="31" t="s">
        <v>9762</v>
      </c>
      <c r="J10655" s="31" t="s">
        <v>9763</v>
      </c>
      <c r="K10655" s="33">
        <v>1250</v>
      </c>
      <c r="L10655" s="31" t="s">
        <v>9764</v>
      </c>
      <c r="M10655" t="e">
        <f t="shared" si="475"/>
        <v>#VALUE!</v>
      </c>
    </row>
    <row r="10656" spans="1:13" hidden="1">
      <c r="A10656" s="31" t="s">
        <v>9849</v>
      </c>
      <c r="B10656" s="31" t="s">
        <v>25543</v>
      </c>
      <c r="C10656" s="31" t="s">
        <v>25544</v>
      </c>
      <c r="D10656" s="32">
        <v>44337</v>
      </c>
      <c r="E10656" s="31" t="s">
        <v>25545</v>
      </c>
      <c r="F10656" s="31" t="s">
        <v>12612</v>
      </c>
      <c r="G10656" s="33">
        <v>-150</v>
      </c>
      <c r="H10656" s="33">
        <v>-150</v>
      </c>
      <c r="I10656" s="31" t="s">
        <v>9762</v>
      </c>
      <c r="J10656" s="31" t="s">
        <v>9763</v>
      </c>
      <c r="K10656" s="33">
        <v>-150</v>
      </c>
      <c r="L10656" s="31" t="s">
        <v>9764</v>
      </c>
      <c r="M10656" t="e">
        <f t="shared" si="475"/>
        <v>#VALUE!</v>
      </c>
    </row>
    <row r="10657" spans="1:13" hidden="1">
      <c r="A10657" s="31" t="s">
        <v>9849</v>
      </c>
      <c r="B10657" s="31" t="s">
        <v>25543</v>
      </c>
      <c r="C10657" s="31" t="s">
        <v>25544</v>
      </c>
      <c r="D10657" s="32">
        <v>44337</v>
      </c>
      <c r="E10657" s="31" t="s">
        <v>25545</v>
      </c>
      <c r="F10657" s="31" t="s">
        <v>9875</v>
      </c>
      <c r="G10657" s="33">
        <v>150</v>
      </c>
      <c r="H10657" s="33">
        <v>150</v>
      </c>
      <c r="I10657" s="31" t="s">
        <v>9762</v>
      </c>
      <c r="J10657" s="31" t="s">
        <v>9763</v>
      </c>
      <c r="K10657" s="33">
        <v>150</v>
      </c>
      <c r="L10657" s="31" t="s">
        <v>9764</v>
      </c>
      <c r="M10657" t="e">
        <f t="shared" si="475"/>
        <v>#VALUE!</v>
      </c>
    </row>
    <row r="10658" spans="1:13" hidden="1">
      <c r="A10658" s="31" t="s">
        <v>9849</v>
      </c>
      <c r="B10658" s="31" t="s">
        <v>25546</v>
      </c>
      <c r="C10658" s="31" t="s">
        <v>25547</v>
      </c>
      <c r="D10658" s="32">
        <v>44337</v>
      </c>
      <c r="E10658" s="31" t="s">
        <v>25548</v>
      </c>
      <c r="F10658" s="31" t="s">
        <v>12612</v>
      </c>
      <c r="G10658" s="33">
        <v>-600</v>
      </c>
      <c r="H10658" s="33">
        <v>-600</v>
      </c>
      <c r="I10658" s="31" t="s">
        <v>9762</v>
      </c>
      <c r="J10658" s="31" t="s">
        <v>9763</v>
      </c>
      <c r="K10658" s="33">
        <v>-600</v>
      </c>
      <c r="L10658" s="31" t="s">
        <v>9764</v>
      </c>
      <c r="M10658" t="e">
        <f t="shared" si="475"/>
        <v>#VALUE!</v>
      </c>
    </row>
    <row r="10659" spans="1:13" hidden="1">
      <c r="A10659" s="31" t="s">
        <v>9849</v>
      </c>
      <c r="B10659" s="31" t="s">
        <v>25546</v>
      </c>
      <c r="C10659" s="31" t="s">
        <v>25547</v>
      </c>
      <c r="D10659" s="32">
        <v>44337</v>
      </c>
      <c r="E10659" s="31" t="s">
        <v>25548</v>
      </c>
      <c r="F10659" s="31" t="s">
        <v>9875</v>
      </c>
      <c r="G10659" s="33">
        <v>600</v>
      </c>
      <c r="H10659" s="33">
        <v>600</v>
      </c>
      <c r="I10659" s="31" t="s">
        <v>9762</v>
      </c>
      <c r="J10659" s="31" t="s">
        <v>9763</v>
      </c>
      <c r="K10659" s="33">
        <v>600</v>
      </c>
      <c r="L10659" s="31" t="s">
        <v>9764</v>
      </c>
      <c r="M10659" t="e">
        <f t="shared" si="475"/>
        <v>#VALUE!</v>
      </c>
    </row>
    <row r="10660" spans="1:13" hidden="1">
      <c r="A10660" s="31" t="s">
        <v>9849</v>
      </c>
      <c r="B10660" s="31" t="s">
        <v>25549</v>
      </c>
      <c r="C10660" s="31" t="s">
        <v>25550</v>
      </c>
      <c r="D10660" s="32">
        <v>44337</v>
      </c>
      <c r="E10660" s="31" t="s">
        <v>25551</v>
      </c>
      <c r="F10660" s="31" t="s">
        <v>12612</v>
      </c>
      <c r="G10660" s="33">
        <v>-560</v>
      </c>
      <c r="H10660" s="33">
        <v>-560</v>
      </c>
      <c r="I10660" s="31" t="s">
        <v>9762</v>
      </c>
      <c r="J10660" s="31" t="s">
        <v>9763</v>
      </c>
      <c r="K10660" s="33">
        <v>-560</v>
      </c>
      <c r="L10660" s="31" t="s">
        <v>9764</v>
      </c>
      <c r="M10660" t="e">
        <f t="shared" si="475"/>
        <v>#VALUE!</v>
      </c>
    </row>
    <row r="10661" spans="1:13" hidden="1">
      <c r="A10661" s="31" t="s">
        <v>9849</v>
      </c>
      <c r="B10661" s="31" t="s">
        <v>25549</v>
      </c>
      <c r="C10661" s="31" t="s">
        <v>25550</v>
      </c>
      <c r="D10661" s="32">
        <v>44337</v>
      </c>
      <c r="E10661" s="31" t="s">
        <v>25551</v>
      </c>
      <c r="F10661" s="31" t="s">
        <v>9875</v>
      </c>
      <c r="G10661" s="33">
        <v>560</v>
      </c>
      <c r="H10661" s="33">
        <v>560</v>
      </c>
      <c r="I10661" s="31" t="s">
        <v>9762</v>
      </c>
      <c r="J10661" s="31" t="s">
        <v>9763</v>
      </c>
      <c r="K10661" s="33">
        <v>560</v>
      </c>
      <c r="L10661" s="31" t="s">
        <v>9764</v>
      </c>
      <c r="M10661" t="e">
        <f t="shared" si="475"/>
        <v>#VALUE!</v>
      </c>
    </row>
    <row r="10662" spans="1:13" hidden="1">
      <c r="A10662" s="31" t="s">
        <v>9849</v>
      </c>
      <c r="B10662" s="31" t="s">
        <v>25552</v>
      </c>
      <c r="C10662" s="31" t="s">
        <v>25553</v>
      </c>
      <c r="D10662" s="32">
        <v>44337</v>
      </c>
      <c r="E10662" s="31" t="s">
        <v>25554</v>
      </c>
      <c r="F10662" s="31" t="s">
        <v>12612</v>
      </c>
      <c r="G10662" s="33">
        <v>-44240</v>
      </c>
      <c r="H10662" s="33">
        <v>-44240</v>
      </c>
      <c r="I10662" s="31" t="s">
        <v>9762</v>
      </c>
      <c r="J10662" s="31" t="s">
        <v>9763</v>
      </c>
      <c r="K10662" s="33">
        <v>-44240</v>
      </c>
      <c r="L10662" s="31" t="s">
        <v>9764</v>
      </c>
      <c r="M10662" t="e">
        <f t="shared" si="475"/>
        <v>#VALUE!</v>
      </c>
    </row>
    <row r="10663" spans="1:13" hidden="1">
      <c r="A10663" s="31" t="s">
        <v>9849</v>
      </c>
      <c r="B10663" s="31" t="s">
        <v>25552</v>
      </c>
      <c r="C10663" s="31" t="s">
        <v>25553</v>
      </c>
      <c r="D10663" s="32">
        <v>44337</v>
      </c>
      <c r="E10663" s="31" t="s">
        <v>25554</v>
      </c>
      <c r="F10663" s="31" t="s">
        <v>19081</v>
      </c>
      <c r="G10663" s="33">
        <v>44240</v>
      </c>
      <c r="H10663" s="33">
        <v>44240</v>
      </c>
      <c r="I10663" s="31" t="s">
        <v>9762</v>
      </c>
      <c r="J10663" s="31" t="s">
        <v>9763</v>
      </c>
      <c r="K10663" s="33">
        <v>44240</v>
      </c>
      <c r="L10663" s="31" t="s">
        <v>9764</v>
      </c>
      <c r="M10663" t="e">
        <f t="shared" si="475"/>
        <v>#VALUE!</v>
      </c>
    </row>
    <row r="10664" spans="1:13" hidden="1">
      <c r="A10664" s="31" t="s">
        <v>9849</v>
      </c>
      <c r="B10664" s="31" t="s">
        <v>25555</v>
      </c>
      <c r="C10664" s="31" t="s">
        <v>25556</v>
      </c>
      <c r="D10664" s="32">
        <v>44337</v>
      </c>
      <c r="E10664" s="31" t="s">
        <v>25557</v>
      </c>
      <c r="F10664" s="31" t="s">
        <v>12612</v>
      </c>
      <c r="G10664" s="33">
        <v>-5985</v>
      </c>
      <c r="H10664" s="33">
        <v>-5985</v>
      </c>
      <c r="I10664" s="31" t="s">
        <v>9762</v>
      </c>
      <c r="J10664" s="31" t="s">
        <v>9763</v>
      </c>
      <c r="K10664" s="33">
        <v>-5985</v>
      </c>
      <c r="L10664" s="31" t="s">
        <v>9764</v>
      </c>
      <c r="M10664" t="e">
        <f t="shared" si="475"/>
        <v>#VALUE!</v>
      </c>
    </row>
    <row r="10665" spans="1:13" hidden="1">
      <c r="A10665" s="31" t="s">
        <v>9849</v>
      </c>
      <c r="B10665" s="31" t="s">
        <v>25555</v>
      </c>
      <c r="C10665" s="31" t="s">
        <v>25556</v>
      </c>
      <c r="D10665" s="32">
        <v>44337</v>
      </c>
      <c r="E10665" s="31" t="s">
        <v>25557</v>
      </c>
      <c r="F10665" s="31" t="s">
        <v>19081</v>
      </c>
      <c r="G10665" s="33">
        <v>5985</v>
      </c>
      <c r="H10665" s="33">
        <v>5985</v>
      </c>
      <c r="I10665" s="31" t="s">
        <v>9762</v>
      </c>
      <c r="J10665" s="31" t="s">
        <v>9763</v>
      </c>
      <c r="K10665" s="33">
        <v>5985</v>
      </c>
      <c r="L10665" s="31" t="s">
        <v>9764</v>
      </c>
      <c r="M10665" t="e">
        <f t="shared" si="475"/>
        <v>#VALUE!</v>
      </c>
    </row>
    <row r="10666" spans="1:13" hidden="1">
      <c r="A10666" s="31" t="s">
        <v>9849</v>
      </c>
      <c r="B10666" s="31" t="s">
        <v>25558</v>
      </c>
      <c r="C10666" s="31" t="s">
        <v>25559</v>
      </c>
      <c r="D10666" s="32">
        <v>44337</v>
      </c>
      <c r="E10666" s="31" t="s">
        <v>25560</v>
      </c>
      <c r="F10666" s="31" t="s">
        <v>12612</v>
      </c>
      <c r="G10666" s="33">
        <v>-3200</v>
      </c>
      <c r="H10666" s="33">
        <v>-3200</v>
      </c>
      <c r="I10666" s="31" t="s">
        <v>9762</v>
      </c>
      <c r="J10666" s="31" t="s">
        <v>9763</v>
      </c>
      <c r="K10666" s="33">
        <v>-3200</v>
      </c>
      <c r="L10666" s="31" t="s">
        <v>9764</v>
      </c>
      <c r="M10666" t="e">
        <f t="shared" si="475"/>
        <v>#VALUE!</v>
      </c>
    </row>
    <row r="10667" spans="1:13" hidden="1">
      <c r="A10667" s="31" t="s">
        <v>9849</v>
      </c>
      <c r="B10667" s="31" t="s">
        <v>25558</v>
      </c>
      <c r="C10667" s="31" t="s">
        <v>25559</v>
      </c>
      <c r="D10667" s="32">
        <v>44337</v>
      </c>
      <c r="E10667" s="31" t="s">
        <v>25560</v>
      </c>
      <c r="F10667" s="31" t="s">
        <v>9875</v>
      </c>
      <c r="G10667" s="33">
        <v>3200</v>
      </c>
      <c r="H10667" s="33">
        <v>3200</v>
      </c>
      <c r="I10667" s="31" t="s">
        <v>9762</v>
      </c>
      <c r="J10667" s="31" t="s">
        <v>9763</v>
      </c>
      <c r="K10667" s="33">
        <v>3200</v>
      </c>
      <c r="L10667" s="31" t="s">
        <v>9764</v>
      </c>
      <c r="M10667" t="e">
        <f t="shared" si="475"/>
        <v>#VALUE!</v>
      </c>
    </row>
    <row r="10668" spans="1:13" hidden="1">
      <c r="A10668" s="31" t="s">
        <v>9849</v>
      </c>
      <c r="B10668" s="31" t="s">
        <v>25561</v>
      </c>
      <c r="C10668" s="31" t="s">
        <v>25562</v>
      </c>
      <c r="D10668" s="32">
        <v>44337</v>
      </c>
      <c r="E10668" s="31" t="s">
        <v>25563</v>
      </c>
      <c r="F10668" s="31" t="s">
        <v>12612</v>
      </c>
      <c r="G10668" s="33">
        <v>-45000</v>
      </c>
      <c r="H10668" s="33">
        <v>-45000</v>
      </c>
      <c r="I10668" s="31" t="s">
        <v>9762</v>
      </c>
      <c r="J10668" s="31" t="s">
        <v>9763</v>
      </c>
      <c r="K10668" s="33">
        <v>-45000</v>
      </c>
      <c r="L10668" s="31" t="s">
        <v>9764</v>
      </c>
      <c r="M10668" t="e">
        <f t="shared" si="475"/>
        <v>#VALUE!</v>
      </c>
    </row>
    <row r="10669" spans="1:13" hidden="1">
      <c r="A10669" s="31" t="s">
        <v>9849</v>
      </c>
      <c r="B10669" s="31" t="s">
        <v>25561</v>
      </c>
      <c r="C10669" s="31" t="s">
        <v>25562</v>
      </c>
      <c r="D10669" s="32">
        <v>44337</v>
      </c>
      <c r="E10669" s="31" t="s">
        <v>25563</v>
      </c>
      <c r="F10669" s="31" t="s">
        <v>19081</v>
      </c>
      <c r="G10669" s="33">
        <v>45000</v>
      </c>
      <c r="H10669" s="33">
        <v>45000</v>
      </c>
      <c r="I10669" s="31" t="s">
        <v>9762</v>
      </c>
      <c r="J10669" s="31" t="s">
        <v>9763</v>
      </c>
      <c r="K10669" s="33">
        <v>45000</v>
      </c>
      <c r="L10669" s="31" t="s">
        <v>9764</v>
      </c>
      <c r="M10669" t="e">
        <f t="shared" si="475"/>
        <v>#VALUE!</v>
      </c>
    </row>
    <row r="10670" spans="1:13" hidden="1">
      <c r="A10670" s="31" t="s">
        <v>9849</v>
      </c>
      <c r="B10670" s="31" t="s">
        <v>25564</v>
      </c>
      <c r="C10670" s="31" t="s">
        <v>25565</v>
      </c>
      <c r="D10670" s="32">
        <v>44337</v>
      </c>
      <c r="E10670" s="31" t="s">
        <v>25566</v>
      </c>
      <c r="F10670" s="31" t="s">
        <v>12612</v>
      </c>
      <c r="G10670" s="33">
        <v>-4000</v>
      </c>
      <c r="H10670" s="33">
        <v>-4000</v>
      </c>
      <c r="I10670" s="31" t="s">
        <v>9762</v>
      </c>
      <c r="J10670" s="31" t="s">
        <v>9763</v>
      </c>
      <c r="K10670" s="33">
        <v>-4000</v>
      </c>
      <c r="L10670" s="31" t="s">
        <v>9764</v>
      </c>
      <c r="M10670" t="e">
        <f t="shared" si="475"/>
        <v>#VALUE!</v>
      </c>
    </row>
    <row r="10671" spans="1:13" hidden="1">
      <c r="A10671" s="31" t="s">
        <v>9849</v>
      </c>
      <c r="B10671" s="31" t="s">
        <v>25564</v>
      </c>
      <c r="C10671" s="31" t="s">
        <v>25565</v>
      </c>
      <c r="D10671" s="32">
        <v>44337</v>
      </c>
      <c r="E10671" s="31" t="s">
        <v>25566</v>
      </c>
      <c r="F10671" s="31" t="s">
        <v>19081</v>
      </c>
      <c r="G10671" s="33">
        <v>4000</v>
      </c>
      <c r="H10671" s="33">
        <v>4000</v>
      </c>
      <c r="I10671" s="31" t="s">
        <v>9762</v>
      </c>
      <c r="J10671" s="31" t="s">
        <v>9763</v>
      </c>
      <c r="K10671" s="33">
        <v>4000</v>
      </c>
      <c r="L10671" s="31" t="s">
        <v>9764</v>
      </c>
      <c r="M10671" t="e">
        <f t="shared" si="475"/>
        <v>#VALUE!</v>
      </c>
    </row>
    <row r="10672" spans="1:13" hidden="1">
      <c r="A10672" s="31" t="s">
        <v>9849</v>
      </c>
      <c r="B10672" s="31" t="s">
        <v>25567</v>
      </c>
      <c r="C10672" s="31" t="s">
        <v>25568</v>
      </c>
      <c r="D10672" s="32">
        <v>44337</v>
      </c>
      <c r="E10672" s="31" t="s">
        <v>25569</v>
      </c>
      <c r="F10672" s="31" t="s">
        <v>12612</v>
      </c>
      <c r="G10672" s="33">
        <v>-3000</v>
      </c>
      <c r="H10672" s="33">
        <v>-3000</v>
      </c>
      <c r="I10672" s="31" t="s">
        <v>9762</v>
      </c>
      <c r="J10672" s="31" t="s">
        <v>9763</v>
      </c>
      <c r="K10672" s="33">
        <v>-3000</v>
      </c>
      <c r="L10672" s="31" t="s">
        <v>9764</v>
      </c>
      <c r="M10672" t="e">
        <f t="shared" si="475"/>
        <v>#VALUE!</v>
      </c>
    </row>
    <row r="10673" spans="1:13" hidden="1">
      <c r="A10673" s="31" t="s">
        <v>9849</v>
      </c>
      <c r="B10673" s="31" t="s">
        <v>25567</v>
      </c>
      <c r="C10673" s="31" t="s">
        <v>25568</v>
      </c>
      <c r="D10673" s="32">
        <v>44337</v>
      </c>
      <c r="E10673" s="31" t="s">
        <v>25569</v>
      </c>
      <c r="F10673" s="31" t="s">
        <v>9875</v>
      </c>
      <c r="G10673" s="33">
        <v>3000</v>
      </c>
      <c r="H10673" s="33">
        <v>3000</v>
      </c>
      <c r="I10673" s="31" t="s">
        <v>9762</v>
      </c>
      <c r="J10673" s="31" t="s">
        <v>9763</v>
      </c>
      <c r="K10673" s="33">
        <v>3000</v>
      </c>
      <c r="L10673" s="31" t="s">
        <v>9764</v>
      </c>
      <c r="M10673" t="e">
        <f t="shared" si="475"/>
        <v>#VALUE!</v>
      </c>
    </row>
    <row r="10674" spans="1:13" hidden="1">
      <c r="A10674" s="31" t="s">
        <v>9849</v>
      </c>
      <c r="B10674" s="31" t="s">
        <v>25570</v>
      </c>
      <c r="C10674" s="31" t="s">
        <v>25571</v>
      </c>
      <c r="D10674" s="32">
        <v>44337</v>
      </c>
      <c r="E10674" s="31" t="s">
        <v>25572</v>
      </c>
      <c r="F10674" s="31" t="s">
        <v>12612</v>
      </c>
      <c r="G10674" s="33">
        <v>-2872700</v>
      </c>
      <c r="H10674" s="33">
        <v>-2872700</v>
      </c>
      <c r="I10674" s="31" t="s">
        <v>9762</v>
      </c>
      <c r="J10674" s="31" t="s">
        <v>9763</v>
      </c>
      <c r="K10674" s="33">
        <v>-2872700</v>
      </c>
      <c r="L10674" s="31" t="s">
        <v>9764</v>
      </c>
      <c r="M10674" t="e">
        <f t="shared" si="475"/>
        <v>#VALUE!</v>
      </c>
    </row>
    <row r="10675" spans="1:13" hidden="1">
      <c r="A10675" s="31" t="s">
        <v>9849</v>
      </c>
      <c r="B10675" s="31" t="s">
        <v>25570</v>
      </c>
      <c r="C10675" s="31" t="s">
        <v>25571</v>
      </c>
      <c r="D10675" s="32">
        <v>44337</v>
      </c>
      <c r="E10675" s="31" t="s">
        <v>25572</v>
      </c>
      <c r="F10675" s="31" t="s">
        <v>9997</v>
      </c>
      <c r="G10675" s="33">
        <v>2872700</v>
      </c>
      <c r="H10675" s="33">
        <v>2872700</v>
      </c>
      <c r="I10675" s="31" t="s">
        <v>9762</v>
      </c>
      <c r="J10675" s="31" t="s">
        <v>9763</v>
      </c>
      <c r="K10675" s="33">
        <v>2872700</v>
      </c>
      <c r="L10675" s="31" t="s">
        <v>9764</v>
      </c>
      <c r="M10675" t="e">
        <f t="shared" si="475"/>
        <v>#VALUE!</v>
      </c>
    </row>
    <row r="10676" spans="1:13" hidden="1">
      <c r="A10676" s="31" t="s">
        <v>9849</v>
      </c>
      <c r="B10676" s="31" t="s">
        <v>25573</v>
      </c>
      <c r="C10676" s="31" t="s">
        <v>25574</v>
      </c>
      <c r="D10676" s="32">
        <v>44337</v>
      </c>
      <c r="E10676" s="31" t="s">
        <v>25575</v>
      </c>
      <c r="F10676" s="31" t="s">
        <v>12612</v>
      </c>
      <c r="G10676" s="33">
        <v>-549313</v>
      </c>
      <c r="H10676" s="33">
        <v>-549313</v>
      </c>
      <c r="I10676" s="31" t="s">
        <v>9762</v>
      </c>
      <c r="J10676" s="31" t="s">
        <v>9763</v>
      </c>
      <c r="K10676" s="33">
        <v>-549313</v>
      </c>
      <c r="L10676" s="31" t="s">
        <v>9764</v>
      </c>
      <c r="M10676" t="e">
        <f t="shared" si="475"/>
        <v>#VALUE!</v>
      </c>
    </row>
    <row r="10677" spans="1:13" hidden="1">
      <c r="A10677" s="31" t="s">
        <v>9849</v>
      </c>
      <c r="B10677" s="31" t="s">
        <v>25573</v>
      </c>
      <c r="C10677" s="31" t="s">
        <v>25574</v>
      </c>
      <c r="D10677" s="32">
        <v>44337</v>
      </c>
      <c r="E10677" s="31" t="s">
        <v>25575</v>
      </c>
      <c r="F10677" s="31" t="s">
        <v>9997</v>
      </c>
      <c r="G10677" s="33">
        <v>549313</v>
      </c>
      <c r="H10677" s="33">
        <v>549313</v>
      </c>
      <c r="I10677" s="31" t="s">
        <v>9762</v>
      </c>
      <c r="J10677" s="31" t="s">
        <v>9763</v>
      </c>
      <c r="K10677" s="33">
        <v>549313</v>
      </c>
      <c r="L10677" s="31" t="s">
        <v>9764</v>
      </c>
      <c r="M10677" t="e">
        <f t="shared" si="475"/>
        <v>#VALUE!</v>
      </c>
    </row>
    <row r="10678" spans="1:13" hidden="1">
      <c r="A10678" s="31" t="s">
        <v>9849</v>
      </c>
      <c r="B10678" s="31" t="s">
        <v>25576</v>
      </c>
      <c r="C10678" s="31" t="s">
        <v>25577</v>
      </c>
      <c r="D10678" s="32">
        <v>44335</v>
      </c>
      <c r="E10678" s="31" t="s">
        <v>25578</v>
      </c>
      <c r="F10678" s="31" t="s">
        <v>12612</v>
      </c>
      <c r="G10678" s="33">
        <v>-162000</v>
      </c>
      <c r="H10678" s="33">
        <v>-162000</v>
      </c>
      <c r="I10678" s="31" t="s">
        <v>9762</v>
      </c>
      <c r="J10678" s="31" t="s">
        <v>9763</v>
      </c>
      <c r="K10678" s="33">
        <v>-162000</v>
      </c>
      <c r="L10678" s="31" t="s">
        <v>9764</v>
      </c>
      <c r="M10678" t="e">
        <f t="shared" si="475"/>
        <v>#VALUE!</v>
      </c>
    </row>
    <row r="10679" spans="1:13" hidden="1">
      <c r="A10679" s="31" t="s">
        <v>9849</v>
      </c>
      <c r="B10679" s="31" t="s">
        <v>25576</v>
      </c>
      <c r="C10679" s="31" t="s">
        <v>25577</v>
      </c>
      <c r="D10679" s="32">
        <v>44335</v>
      </c>
      <c r="E10679" s="31" t="s">
        <v>25578</v>
      </c>
      <c r="F10679" s="31" t="s">
        <v>19081</v>
      </c>
      <c r="G10679" s="33">
        <v>162000</v>
      </c>
      <c r="H10679" s="33">
        <v>162000</v>
      </c>
      <c r="I10679" s="31" t="s">
        <v>9762</v>
      </c>
      <c r="J10679" s="31" t="s">
        <v>9763</v>
      </c>
      <c r="K10679" s="33">
        <v>162000</v>
      </c>
      <c r="L10679" s="31" t="s">
        <v>9764</v>
      </c>
      <c r="M10679" t="e">
        <f t="shared" si="475"/>
        <v>#VALUE!</v>
      </c>
    </row>
    <row r="10680" spans="1:13" hidden="1">
      <c r="A10680" s="31" t="s">
        <v>9849</v>
      </c>
      <c r="B10680" s="31" t="s">
        <v>25579</v>
      </c>
      <c r="C10680" s="31" t="s">
        <v>25580</v>
      </c>
      <c r="D10680" s="32">
        <v>44337</v>
      </c>
      <c r="E10680" s="31" t="s">
        <v>25581</v>
      </c>
      <c r="F10680" s="31" t="s">
        <v>12612</v>
      </c>
      <c r="G10680" s="33">
        <v>-21878125</v>
      </c>
      <c r="H10680" s="33">
        <v>-21878125</v>
      </c>
      <c r="I10680" s="31" t="s">
        <v>9762</v>
      </c>
      <c r="J10680" s="31" t="s">
        <v>9763</v>
      </c>
      <c r="K10680" s="33">
        <v>-21878125</v>
      </c>
      <c r="L10680" s="31" t="s">
        <v>9764</v>
      </c>
      <c r="M10680" t="e">
        <f t="shared" si="475"/>
        <v>#VALUE!</v>
      </c>
    </row>
    <row r="10681" spans="1:13" hidden="1">
      <c r="A10681" s="31" t="s">
        <v>9849</v>
      </c>
      <c r="B10681" s="31" t="s">
        <v>25579</v>
      </c>
      <c r="C10681" s="31" t="s">
        <v>25580</v>
      </c>
      <c r="D10681" s="32">
        <v>44337</v>
      </c>
      <c r="E10681" s="31" t="s">
        <v>25581</v>
      </c>
      <c r="F10681" s="31" t="s">
        <v>9997</v>
      </c>
      <c r="G10681" s="33">
        <v>21878125</v>
      </c>
      <c r="H10681" s="33">
        <v>21878125</v>
      </c>
      <c r="I10681" s="31" t="s">
        <v>9762</v>
      </c>
      <c r="J10681" s="31" t="s">
        <v>9763</v>
      </c>
      <c r="K10681" s="33">
        <v>21878125</v>
      </c>
      <c r="L10681" s="31" t="s">
        <v>9764</v>
      </c>
      <c r="M10681" t="e">
        <f t="shared" si="475"/>
        <v>#VALUE!</v>
      </c>
    </row>
    <row r="10682" spans="1:13" hidden="1">
      <c r="A10682" s="31" t="s">
        <v>9849</v>
      </c>
      <c r="B10682" s="31" t="s">
        <v>25582</v>
      </c>
      <c r="C10682" s="31" t="s">
        <v>25583</v>
      </c>
      <c r="D10682" s="32">
        <v>44337</v>
      </c>
      <c r="E10682" s="31" t="s">
        <v>25584</v>
      </c>
      <c r="F10682" s="31" t="s">
        <v>12612</v>
      </c>
      <c r="G10682" s="33">
        <v>-4500</v>
      </c>
      <c r="H10682" s="33">
        <v>-4500</v>
      </c>
      <c r="I10682" s="31" t="s">
        <v>9762</v>
      </c>
      <c r="J10682" s="31" t="s">
        <v>9763</v>
      </c>
      <c r="K10682" s="33">
        <v>-4500</v>
      </c>
      <c r="L10682" s="31" t="s">
        <v>9764</v>
      </c>
      <c r="M10682" t="e">
        <f t="shared" si="475"/>
        <v>#VALUE!</v>
      </c>
    </row>
    <row r="10683" spans="1:13" hidden="1">
      <c r="A10683" s="31" t="s">
        <v>9849</v>
      </c>
      <c r="B10683" s="31" t="s">
        <v>25582</v>
      </c>
      <c r="C10683" s="31" t="s">
        <v>25583</v>
      </c>
      <c r="D10683" s="32">
        <v>44337</v>
      </c>
      <c r="E10683" s="31" t="s">
        <v>25584</v>
      </c>
      <c r="F10683" s="31" t="s">
        <v>19081</v>
      </c>
      <c r="G10683" s="33">
        <v>4500</v>
      </c>
      <c r="H10683" s="33">
        <v>4500</v>
      </c>
      <c r="I10683" s="31" t="s">
        <v>9762</v>
      </c>
      <c r="J10683" s="31" t="s">
        <v>9763</v>
      </c>
      <c r="K10683" s="33">
        <v>4500</v>
      </c>
      <c r="L10683" s="31" t="s">
        <v>9764</v>
      </c>
      <c r="M10683" t="e">
        <f t="shared" si="475"/>
        <v>#VALUE!</v>
      </c>
    </row>
    <row r="10684" spans="1:13" hidden="1">
      <c r="A10684" s="31" t="s">
        <v>9849</v>
      </c>
      <c r="B10684" s="31" t="s">
        <v>25585</v>
      </c>
      <c r="C10684" s="31" t="s">
        <v>25586</v>
      </c>
      <c r="D10684" s="32">
        <v>44337</v>
      </c>
      <c r="E10684" s="31" t="s">
        <v>25587</v>
      </c>
      <c r="F10684" s="31" t="s">
        <v>12612</v>
      </c>
      <c r="G10684" s="33">
        <v>-49900</v>
      </c>
      <c r="H10684" s="33">
        <v>-49900</v>
      </c>
      <c r="I10684" s="31" t="s">
        <v>9762</v>
      </c>
      <c r="J10684" s="31" t="s">
        <v>9763</v>
      </c>
      <c r="K10684" s="33">
        <v>-49900</v>
      </c>
      <c r="L10684" s="31" t="s">
        <v>9764</v>
      </c>
      <c r="M10684" t="e">
        <f t="shared" si="475"/>
        <v>#VALUE!</v>
      </c>
    </row>
    <row r="10685" spans="1:13" hidden="1">
      <c r="A10685" s="31" t="s">
        <v>9849</v>
      </c>
      <c r="B10685" s="31" t="s">
        <v>25585</v>
      </c>
      <c r="C10685" s="31" t="s">
        <v>25586</v>
      </c>
      <c r="D10685" s="32">
        <v>44337</v>
      </c>
      <c r="E10685" s="31" t="s">
        <v>25587</v>
      </c>
      <c r="F10685" s="31" t="s">
        <v>9875</v>
      </c>
      <c r="G10685" s="33">
        <v>49900</v>
      </c>
      <c r="H10685" s="33">
        <v>49900</v>
      </c>
      <c r="I10685" s="31" t="s">
        <v>9762</v>
      </c>
      <c r="J10685" s="31" t="s">
        <v>9763</v>
      </c>
      <c r="K10685" s="33">
        <v>49900</v>
      </c>
      <c r="L10685" s="31" t="s">
        <v>9764</v>
      </c>
      <c r="M10685" t="e">
        <f t="shared" si="475"/>
        <v>#VALUE!</v>
      </c>
    </row>
    <row r="10686" spans="1:13" hidden="1">
      <c r="A10686" s="31" t="s">
        <v>9849</v>
      </c>
      <c r="B10686" s="31" t="s">
        <v>25588</v>
      </c>
      <c r="C10686" s="31" t="s">
        <v>25589</v>
      </c>
      <c r="D10686" s="32">
        <v>44335</v>
      </c>
      <c r="E10686" s="31" t="s">
        <v>25590</v>
      </c>
      <c r="F10686" s="31" t="s">
        <v>21415</v>
      </c>
      <c r="G10686" s="33">
        <v>-2280</v>
      </c>
      <c r="H10686" s="33">
        <v>-2280</v>
      </c>
      <c r="I10686" s="31" t="s">
        <v>9762</v>
      </c>
      <c r="J10686" s="31" t="s">
        <v>9763</v>
      </c>
      <c r="K10686" s="33">
        <v>-2280</v>
      </c>
      <c r="L10686" s="31" t="s">
        <v>9764</v>
      </c>
      <c r="M10686" t="e">
        <f t="shared" si="475"/>
        <v>#VALUE!</v>
      </c>
    </row>
    <row r="10687" spans="1:13" hidden="1">
      <c r="A10687" s="31" t="s">
        <v>9849</v>
      </c>
      <c r="B10687" s="31" t="s">
        <v>25588</v>
      </c>
      <c r="C10687" s="31" t="s">
        <v>25589</v>
      </c>
      <c r="D10687" s="32">
        <v>44335</v>
      </c>
      <c r="E10687" s="31" t="s">
        <v>25590</v>
      </c>
      <c r="F10687" s="31" t="s">
        <v>21416</v>
      </c>
      <c r="G10687" s="33">
        <v>2280</v>
      </c>
      <c r="H10687" s="33">
        <v>2280</v>
      </c>
      <c r="I10687" s="31" t="s">
        <v>9762</v>
      </c>
      <c r="J10687" s="31" t="s">
        <v>9763</v>
      </c>
      <c r="K10687" s="33">
        <v>2280</v>
      </c>
      <c r="L10687" s="31" t="s">
        <v>9764</v>
      </c>
      <c r="M10687" t="e">
        <f t="shared" si="475"/>
        <v>#VALUE!</v>
      </c>
    </row>
    <row r="10688" spans="1:13" hidden="1">
      <c r="A10688" s="31" t="s">
        <v>9849</v>
      </c>
      <c r="B10688" s="31" t="s">
        <v>25591</v>
      </c>
      <c r="C10688" s="31" t="s">
        <v>25592</v>
      </c>
      <c r="D10688" s="32">
        <v>44335</v>
      </c>
      <c r="E10688" s="31" t="s">
        <v>25593</v>
      </c>
      <c r="F10688" s="31" t="s">
        <v>21415</v>
      </c>
      <c r="G10688" s="33">
        <v>-4500</v>
      </c>
      <c r="H10688" s="33">
        <v>-4500</v>
      </c>
      <c r="I10688" s="31" t="s">
        <v>9762</v>
      </c>
      <c r="J10688" s="31" t="s">
        <v>9763</v>
      </c>
      <c r="K10688" s="33">
        <v>-4500</v>
      </c>
      <c r="L10688" s="31" t="s">
        <v>9764</v>
      </c>
      <c r="M10688" t="e">
        <f t="shared" si="475"/>
        <v>#VALUE!</v>
      </c>
    </row>
    <row r="10689" spans="1:15" hidden="1">
      <c r="A10689" s="31" t="s">
        <v>9849</v>
      </c>
      <c r="B10689" s="31" t="s">
        <v>25591</v>
      </c>
      <c r="C10689" s="31" t="s">
        <v>25592</v>
      </c>
      <c r="D10689" s="32">
        <v>44335</v>
      </c>
      <c r="E10689" s="31" t="s">
        <v>25593</v>
      </c>
      <c r="F10689" s="31" t="s">
        <v>21416</v>
      </c>
      <c r="G10689" s="33">
        <v>4500</v>
      </c>
      <c r="H10689" s="33">
        <v>4500</v>
      </c>
      <c r="I10689" s="31" t="s">
        <v>9762</v>
      </c>
      <c r="J10689" s="31" t="s">
        <v>9763</v>
      </c>
      <c r="K10689" s="33">
        <v>4500</v>
      </c>
      <c r="L10689" s="31" t="s">
        <v>9764</v>
      </c>
      <c r="M10689" t="e">
        <f t="shared" si="475"/>
        <v>#VALUE!</v>
      </c>
    </row>
    <row r="10690" spans="1:15" hidden="1">
      <c r="A10690" s="31" t="s">
        <v>9849</v>
      </c>
      <c r="B10690" s="31" t="s">
        <v>25594</v>
      </c>
      <c r="C10690" s="31" t="s">
        <v>25595</v>
      </c>
      <c r="D10690" s="32">
        <v>44337</v>
      </c>
      <c r="E10690" s="31" t="s">
        <v>25596</v>
      </c>
      <c r="F10690" s="31" t="s">
        <v>12612</v>
      </c>
      <c r="G10690" s="33">
        <v>-378620</v>
      </c>
      <c r="H10690" s="33">
        <v>-378620</v>
      </c>
      <c r="I10690" s="31" t="s">
        <v>9762</v>
      </c>
      <c r="J10690" s="31" t="s">
        <v>9763</v>
      </c>
      <c r="K10690" s="33">
        <v>-378620</v>
      </c>
      <c r="L10690" s="31" t="s">
        <v>9764</v>
      </c>
      <c r="M10690" t="e">
        <f t="shared" si="475"/>
        <v>#VALUE!</v>
      </c>
    </row>
    <row r="10691" spans="1:15" hidden="1">
      <c r="A10691" s="31" t="s">
        <v>9849</v>
      </c>
      <c r="B10691" s="31" t="s">
        <v>25594</v>
      </c>
      <c r="C10691" s="31" t="s">
        <v>25595</v>
      </c>
      <c r="D10691" s="32">
        <v>44337</v>
      </c>
      <c r="E10691" s="31" t="s">
        <v>25596</v>
      </c>
      <c r="F10691" s="31" t="s">
        <v>9997</v>
      </c>
      <c r="G10691" s="33">
        <v>378620</v>
      </c>
      <c r="H10691" s="33">
        <v>378620</v>
      </c>
      <c r="I10691" s="31" t="s">
        <v>9762</v>
      </c>
      <c r="J10691" s="31" t="s">
        <v>9763</v>
      </c>
      <c r="K10691" s="33">
        <v>378620</v>
      </c>
      <c r="L10691" s="31" t="s">
        <v>9764</v>
      </c>
      <c r="M10691" t="e">
        <f t="shared" ref="M10691:M10754" si="476">FIND("PO",E10691)</f>
        <v>#VALUE!</v>
      </c>
    </row>
    <row r="10692" spans="1:15" hidden="1">
      <c r="A10692" s="31" t="s">
        <v>9757</v>
      </c>
      <c r="B10692" s="31" t="s">
        <v>25597</v>
      </c>
      <c r="C10692" s="31" t="s">
        <v>25598</v>
      </c>
      <c r="D10692" s="32">
        <v>44336</v>
      </c>
      <c r="E10692" s="31" t="s">
        <v>25599</v>
      </c>
      <c r="F10692" s="31" t="s">
        <v>9871</v>
      </c>
      <c r="G10692" s="33">
        <v>-25000000</v>
      </c>
      <c r="H10692" s="33">
        <v>-25000000</v>
      </c>
      <c r="I10692" s="31" t="s">
        <v>9762</v>
      </c>
      <c r="J10692" s="31" t="s">
        <v>9763</v>
      </c>
      <c r="K10692" s="33">
        <v>-25000000</v>
      </c>
      <c r="L10692" s="31" t="s">
        <v>9764</v>
      </c>
      <c r="M10692" t="e">
        <f t="shared" si="476"/>
        <v>#VALUE!</v>
      </c>
    </row>
    <row r="10693" spans="1:15" hidden="1">
      <c r="A10693" s="31" t="s">
        <v>9757</v>
      </c>
      <c r="B10693" s="31" t="s">
        <v>25597</v>
      </c>
      <c r="C10693" s="31" t="s">
        <v>25598</v>
      </c>
      <c r="D10693" s="32">
        <v>44336</v>
      </c>
      <c r="E10693" s="31" t="s">
        <v>25599</v>
      </c>
      <c r="F10693" s="31" t="s">
        <v>10067</v>
      </c>
      <c r="G10693" s="33">
        <v>25000000</v>
      </c>
      <c r="H10693" s="33">
        <v>25000000</v>
      </c>
      <c r="I10693" s="31" t="s">
        <v>9762</v>
      </c>
      <c r="J10693" s="31" t="s">
        <v>9763</v>
      </c>
      <c r="K10693" s="33">
        <v>25000000</v>
      </c>
      <c r="L10693" s="31" t="s">
        <v>9764</v>
      </c>
      <c r="M10693" t="e">
        <f t="shared" si="476"/>
        <v>#VALUE!</v>
      </c>
    </row>
    <row r="10694" spans="1:15" hidden="1">
      <c r="A10694" s="31" t="s">
        <v>9849</v>
      </c>
      <c r="B10694" s="31" t="s">
        <v>25600</v>
      </c>
      <c r="C10694" s="31" t="s">
        <v>25601</v>
      </c>
      <c r="D10694" s="32">
        <v>44337</v>
      </c>
      <c r="E10694" s="31" t="s">
        <v>25602</v>
      </c>
      <c r="F10694" s="31" t="s">
        <v>19440</v>
      </c>
      <c r="G10694" s="33">
        <v>-9220</v>
      </c>
      <c r="H10694" s="33">
        <v>-9220</v>
      </c>
      <c r="I10694" s="31" t="s">
        <v>9762</v>
      </c>
      <c r="J10694" s="31" t="s">
        <v>9763</v>
      </c>
      <c r="K10694" s="33">
        <v>-9220</v>
      </c>
      <c r="L10694" s="31" t="s">
        <v>9764</v>
      </c>
      <c r="M10694" t="e">
        <f t="shared" si="476"/>
        <v>#VALUE!</v>
      </c>
    </row>
    <row r="10695" spans="1:15" hidden="1">
      <c r="A10695" s="31" t="s">
        <v>9849</v>
      </c>
      <c r="B10695" s="31" t="s">
        <v>25600</v>
      </c>
      <c r="C10695" s="31" t="s">
        <v>25601</v>
      </c>
      <c r="D10695" s="32">
        <v>44337</v>
      </c>
      <c r="E10695" s="31" t="s">
        <v>25602</v>
      </c>
      <c r="F10695" s="31" t="s">
        <v>17619</v>
      </c>
      <c r="G10695" s="33">
        <v>9220</v>
      </c>
      <c r="H10695" s="33">
        <v>9220</v>
      </c>
      <c r="I10695" s="31" t="s">
        <v>9762</v>
      </c>
      <c r="J10695" s="31" t="s">
        <v>9763</v>
      </c>
      <c r="K10695" s="33">
        <v>9220</v>
      </c>
      <c r="L10695" s="31" t="s">
        <v>9764</v>
      </c>
      <c r="M10695" t="e">
        <f t="shared" si="476"/>
        <v>#VALUE!</v>
      </c>
    </row>
    <row r="10696" spans="1:15" hidden="1">
      <c r="A10696" s="31" t="s">
        <v>9757</v>
      </c>
      <c r="B10696" s="31" t="s">
        <v>25603</v>
      </c>
      <c r="C10696" s="31" t="s">
        <v>25604</v>
      </c>
      <c r="D10696" s="32">
        <v>44344</v>
      </c>
      <c r="E10696" s="31" t="s">
        <v>25605</v>
      </c>
      <c r="F10696" s="31" t="s">
        <v>11553</v>
      </c>
      <c r="G10696" s="33">
        <v>-937320</v>
      </c>
      <c r="H10696" s="33">
        <v>-937320</v>
      </c>
      <c r="I10696" s="31" t="s">
        <v>9762</v>
      </c>
      <c r="J10696" s="31" t="s">
        <v>9763</v>
      </c>
      <c r="K10696" s="33">
        <v>-937320</v>
      </c>
      <c r="L10696" s="31" t="s">
        <v>9764</v>
      </c>
      <c r="M10696" t="e">
        <f t="shared" si="476"/>
        <v>#VALUE!</v>
      </c>
    </row>
    <row r="10697" spans="1:15" hidden="1">
      <c r="A10697" s="31" t="s">
        <v>9757</v>
      </c>
      <c r="B10697" s="31" t="s">
        <v>25603</v>
      </c>
      <c r="C10697" s="31" t="s">
        <v>25604</v>
      </c>
      <c r="D10697" s="32">
        <v>44344</v>
      </c>
      <c r="E10697" s="31" t="s">
        <v>25605</v>
      </c>
      <c r="F10697" s="31" t="s">
        <v>9875</v>
      </c>
      <c r="G10697" s="33">
        <v>937320</v>
      </c>
      <c r="H10697" s="33">
        <v>937320</v>
      </c>
      <c r="I10697" s="31" t="s">
        <v>9762</v>
      </c>
      <c r="J10697" s="31" t="s">
        <v>9763</v>
      </c>
      <c r="K10697" s="33">
        <v>937320</v>
      </c>
      <c r="L10697" s="31" t="s">
        <v>9764</v>
      </c>
      <c r="M10697" t="e">
        <f t="shared" si="476"/>
        <v>#VALUE!</v>
      </c>
    </row>
    <row r="10698" spans="1:15" hidden="1">
      <c r="A10698" s="31" t="s">
        <v>9849</v>
      </c>
      <c r="B10698" s="31" t="s">
        <v>25606</v>
      </c>
      <c r="C10698" s="31" t="s">
        <v>25607</v>
      </c>
      <c r="D10698" s="32">
        <v>44336</v>
      </c>
      <c r="E10698" s="31" t="s">
        <v>25608</v>
      </c>
      <c r="F10698" s="31" t="s">
        <v>12612</v>
      </c>
      <c r="G10698" s="33">
        <v>-64350</v>
      </c>
      <c r="H10698" s="33">
        <v>-64350</v>
      </c>
      <c r="I10698" s="31" t="s">
        <v>9762</v>
      </c>
      <c r="J10698" s="31" t="s">
        <v>9763</v>
      </c>
      <c r="K10698" s="33">
        <v>-64350</v>
      </c>
      <c r="L10698" s="31" t="s">
        <v>9764</v>
      </c>
      <c r="M10698">
        <f t="shared" si="476"/>
        <v>15</v>
      </c>
      <c r="N10698" t="str">
        <f t="shared" ref="N10698:N10699" si="477">MID(E10698,M10698,10)</f>
        <v>PO64000389</v>
      </c>
      <c r="O10698" t="e">
        <f>VLOOKUP(N10698,'1_คตง_ภาพรวม'!L10698:M10748,2,FALSE)</f>
        <v>#N/A</v>
      </c>
    </row>
    <row r="10699" spans="1:15" hidden="1">
      <c r="A10699" s="31" t="s">
        <v>9849</v>
      </c>
      <c r="B10699" s="31" t="s">
        <v>25606</v>
      </c>
      <c r="C10699" s="31" t="s">
        <v>25607</v>
      </c>
      <c r="D10699" s="32">
        <v>44336</v>
      </c>
      <c r="E10699" s="31" t="s">
        <v>25608</v>
      </c>
      <c r="F10699" s="31" t="s">
        <v>9875</v>
      </c>
      <c r="G10699" s="33">
        <v>64350</v>
      </c>
      <c r="H10699" s="33">
        <v>64350</v>
      </c>
      <c r="I10699" s="31" t="s">
        <v>9762</v>
      </c>
      <c r="J10699" s="31" t="s">
        <v>9763</v>
      </c>
      <c r="K10699" s="33">
        <v>64350</v>
      </c>
      <c r="L10699" s="31" t="s">
        <v>9764</v>
      </c>
      <c r="M10699">
        <f t="shared" si="476"/>
        <v>15</v>
      </c>
      <c r="N10699" t="str">
        <f t="shared" si="477"/>
        <v>PO64000389</v>
      </c>
      <c r="O10699" t="e">
        <f>VLOOKUP(N10699,'1_คตง_ภาพรวม'!L10699:M10749,2,FALSE)</f>
        <v>#N/A</v>
      </c>
    </row>
    <row r="10700" spans="1:15" hidden="1">
      <c r="A10700" s="31" t="s">
        <v>9757</v>
      </c>
      <c r="B10700" s="31" t="s">
        <v>25609</v>
      </c>
      <c r="C10700" s="31" t="s">
        <v>25610</v>
      </c>
      <c r="D10700" s="32">
        <v>44344</v>
      </c>
      <c r="E10700" s="31" t="s">
        <v>25611</v>
      </c>
      <c r="F10700" s="31" t="s">
        <v>11553</v>
      </c>
      <c r="G10700" s="33">
        <v>-74900</v>
      </c>
      <c r="H10700" s="33">
        <v>-74900</v>
      </c>
      <c r="I10700" s="31" t="s">
        <v>9762</v>
      </c>
      <c r="J10700" s="31" t="s">
        <v>9763</v>
      </c>
      <c r="K10700" s="33">
        <v>-74900</v>
      </c>
      <c r="L10700" s="31" t="s">
        <v>9764</v>
      </c>
      <c r="M10700" t="e">
        <f t="shared" si="476"/>
        <v>#VALUE!</v>
      </c>
    </row>
    <row r="10701" spans="1:15" hidden="1">
      <c r="A10701" s="31" t="s">
        <v>9757</v>
      </c>
      <c r="B10701" s="31" t="s">
        <v>25609</v>
      </c>
      <c r="C10701" s="31" t="s">
        <v>25610</v>
      </c>
      <c r="D10701" s="32">
        <v>44344</v>
      </c>
      <c r="E10701" s="31" t="s">
        <v>25611</v>
      </c>
      <c r="F10701" s="31" t="s">
        <v>9875</v>
      </c>
      <c r="G10701" s="33">
        <v>74900</v>
      </c>
      <c r="H10701" s="33">
        <v>74900</v>
      </c>
      <c r="I10701" s="31" t="s">
        <v>9762</v>
      </c>
      <c r="J10701" s="31" t="s">
        <v>9763</v>
      </c>
      <c r="K10701" s="33">
        <v>74900</v>
      </c>
      <c r="L10701" s="31" t="s">
        <v>9764</v>
      </c>
      <c r="M10701" t="e">
        <f t="shared" si="476"/>
        <v>#VALUE!</v>
      </c>
    </row>
    <row r="10702" spans="1:15" hidden="1">
      <c r="A10702" s="31" t="s">
        <v>9757</v>
      </c>
      <c r="B10702" s="31" t="s">
        <v>25612</v>
      </c>
      <c r="C10702" s="31" t="s">
        <v>25613</v>
      </c>
      <c r="D10702" s="32">
        <v>44344</v>
      </c>
      <c r="E10702" s="31" t="s">
        <v>25614</v>
      </c>
      <c r="F10702" s="31" t="s">
        <v>11553</v>
      </c>
      <c r="G10702" s="33">
        <v>-89487.78</v>
      </c>
      <c r="H10702" s="33">
        <v>-89487.78</v>
      </c>
      <c r="I10702" s="31" t="s">
        <v>9762</v>
      </c>
      <c r="J10702" s="31" t="s">
        <v>9763</v>
      </c>
      <c r="K10702" s="33">
        <v>-89487.78</v>
      </c>
      <c r="L10702" s="31" t="s">
        <v>9764</v>
      </c>
      <c r="M10702" t="e">
        <f t="shared" si="476"/>
        <v>#VALUE!</v>
      </c>
    </row>
    <row r="10703" spans="1:15" hidden="1">
      <c r="A10703" s="31" t="s">
        <v>9757</v>
      </c>
      <c r="B10703" s="31" t="s">
        <v>25612</v>
      </c>
      <c r="C10703" s="31" t="s">
        <v>25613</v>
      </c>
      <c r="D10703" s="32">
        <v>44344</v>
      </c>
      <c r="E10703" s="31" t="s">
        <v>25614</v>
      </c>
      <c r="F10703" s="31" t="s">
        <v>9875</v>
      </c>
      <c r="G10703" s="33">
        <v>89487.78</v>
      </c>
      <c r="H10703" s="33">
        <v>89487.78</v>
      </c>
      <c r="I10703" s="31" t="s">
        <v>9762</v>
      </c>
      <c r="J10703" s="31" t="s">
        <v>9763</v>
      </c>
      <c r="K10703" s="33">
        <v>89487.78</v>
      </c>
      <c r="L10703" s="31" t="s">
        <v>9764</v>
      </c>
      <c r="M10703" t="e">
        <f t="shared" si="476"/>
        <v>#VALUE!</v>
      </c>
    </row>
    <row r="10704" spans="1:15" hidden="1">
      <c r="A10704" s="31" t="s">
        <v>9757</v>
      </c>
      <c r="B10704" s="31" t="s">
        <v>25615</v>
      </c>
      <c r="C10704" s="31" t="s">
        <v>25616</v>
      </c>
      <c r="D10704" s="32">
        <v>44344</v>
      </c>
      <c r="E10704" s="31" t="s">
        <v>25617</v>
      </c>
      <c r="F10704" s="31" t="s">
        <v>11553</v>
      </c>
      <c r="G10704" s="33">
        <v>-53001.63</v>
      </c>
      <c r="H10704" s="33">
        <v>-53001.63</v>
      </c>
      <c r="I10704" s="31" t="s">
        <v>9762</v>
      </c>
      <c r="J10704" s="31" t="s">
        <v>9763</v>
      </c>
      <c r="K10704" s="33">
        <v>-53001.63</v>
      </c>
      <c r="L10704" s="31" t="s">
        <v>9764</v>
      </c>
      <c r="M10704" t="e">
        <f t="shared" si="476"/>
        <v>#VALUE!</v>
      </c>
    </row>
    <row r="10705" spans="1:15" hidden="1">
      <c r="A10705" s="31" t="s">
        <v>9757</v>
      </c>
      <c r="B10705" s="31" t="s">
        <v>25615</v>
      </c>
      <c r="C10705" s="31" t="s">
        <v>25616</v>
      </c>
      <c r="D10705" s="32">
        <v>44344</v>
      </c>
      <c r="E10705" s="31" t="s">
        <v>25617</v>
      </c>
      <c r="F10705" s="31" t="s">
        <v>9875</v>
      </c>
      <c r="G10705" s="33">
        <v>53001.63</v>
      </c>
      <c r="H10705" s="33">
        <v>53001.63</v>
      </c>
      <c r="I10705" s="31" t="s">
        <v>9762</v>
      </c>
      <c r="J10705" s="31" t="s">
        <v>9763</v>
      </c>
      <c r="K10705" s="33">
        <v>53001.63</v>
      </c>
      <c r="L10705" s="31" t="s">
        <v>9764</v>
      </c>
      <c r="M10705" t="e">
        <f t="shared" si="476"/>
        <v>#VALUE!</v>
      </c>
    </row>
    <row r="10706" spans="1:15" hidden="1">
      <c r="A10706" s="31" t="s">
        <v>9757</v>
      </c>
      <c r="B10706" s="31" t="s">
        <v>25618</v>
      </c>
      <c r="C10706" s="31" t="s">
        <v>25619</v>
      </c>
      <c r="D10706" s="32">
        <v>44344</v>
      </c>
      <c r="E10706" s="31" t="s">
        <v>25620</v>
      </c>
      <c r="F10706" s="31" t="s">
        <v>11553</v>
      </c>
      <c r="G10706" s="33">
        <v>-73140</v>
      </c>
      <c r="H10706" s="33">
        <v>-73140</v>
      </c>
      <c r="I10706" s="31" t="s">
        <v>9762</v>
      </c>
      <c r="J10706" s="31" t="s">
        <v>9763</v>
      </c>
      <c r="K10706" s="33">
        <v>-73140</v>
      </c>
      <c r="L10706" s="31" t="s">
        <v>9764</v>
      </c>
      <c r="M10706">
        <f t="shared" si="476"/>
        <v>15</v>
      </c>
      <c r="N10706" t="str">
        <f t="shared" ref="N10706:N10707" si="478">MID(E10706,M10706,10)</f>
        <v>PO64000165</v>
      </c>
      <c r="O10706" t="e">
        <f>VLOOKUP(N10706,'1_คตง_ภาพรวม'!L10706:M10756,2,FALSE)</f>
        <v>#N/A</v>
      </c>
    </row>
    <row r="10707" spans="1:15" hidden="1">
      <c r="A10707" s="31" t="s">
        <v>9757</v>
      </c>
      <c r="B10707" s="31" t="s">
        <v>25618</v>
      </c>
      <c r="C10707" s="31" t="s">
        <v>25619</v>
      </c>
      <c r="D10707" s="32">
        <v>44344</v>
      </c>
      <c r="E10707" s="31" t="s">
        <v>25620</v>
      </c>
      <c r="F10707" s="31" t="s">
        <v>9875</v>
      </c>
      <c r="G10707" s="33">
        <v>73140</v>
      </c>
      <c r="H10707" s="33">
        <v>73140</v>
      </c>
      <c r="I10707" s="31" t="s">
        <v>9762</v>
      </c>
      <c r="J10707" s="31" t="s">
        <v>9763</v>
      </c>
      <c r="K10707" s="33">
        <v>73140</v>
      </c>
      <c r="L10707" s="31" t="s">
        <v>9764</v>
      </c>
      <c r="M10707">
        <f t="shared" si="476"/>
        <v>15</v>
      </c>
      <c r="N10707" t="str">
        <f t="shared" si="478"/>
        <v>PO64000165</v>
      </c>
      <c r="O10707" t="e">
        <f>VLOOKUP(N10707,'1_คตง_ภาพรวม'!L10707:M10757,2,FALSE)</f>
        <v>#N/A</v>
      </c>
    </row>
    <row r="10708" spans="1:15" hidden="1">
      <c r="A10708" s="31" t="s">
        <v>9849</v>
      </c>
      <c r="B10708" s="31" t="s">
        <v>25621</v>
      </c>
      <c r="C10708" s="31" t="s">
        <v>25622</v>
      </c>
      <c r="D10708" s="32">
        <v>44343</v>
      </c>
      <c r="E10708" s="31" t="s">
        <v>25623</v>
      </c>
      <c r="F10708" s="31" t="s">
        <v>17551</v>
      </c>
      <c r="G10708" s="33">
        <v>-15000</v>
      </c>
      <c r="H10708" s="33">
        <v>-15000</v>
      </c>
      <c r="I10708" s="31" t="s">
        <v>9762</v>
      </c>
      <c r="J10708" s="31" t="s">
        <v>9763</v>
      </c>
      <c r="K10708" s="33">
        <v>-15000</v>
      </c>
      <c r="L10708" s="31" t="s">
        <v>9764</v>
      </c>
      <c r="M10708" t="e">
        <f t="shared" si="476"/>
        <v>#VALUE!</v>
      </c>
    </row>
    <row r="10709" spans="1:15" hidden="1">
      <c r="A10709" s="31" t="s">
        <v>9849</v>
      </c>
      <c r="B10709" s="31" t="s">
        <v>25621</v>
      </c>
      <c r="C10709" s="31" t="s">
        <v>25622</v>
      </c>
      <c r="D10709" s="32">
        <v>44343</v>
      </c>
      <c r="E10709" s="31" t="s">
        <v>25623</v>
      </c>
      <c r="F10709" s="31" t="s">
        <v>17552</v>
      </c>
      <c r="G10709" s="33">
        <v>15000</v>
      </c>
      <c r="H10709" s="33">
        <v>15000</v>
      </c>
      <c r="I10709" s="31" t="s">
        <v>9762</v>
      </c>
      <c r="J10709" s="31" t="s">
        <v>9763</v>
      </c>
      <c r="K10709" s="33">
        <v>15000</v>
      </c>
      <c r="L10709" s="31" t="s">
        <v>9764</v>
      </c>
      <c r="M10709" t="e">
        <f t="shared" si="476"/>
        <v>#VALUE!</v>
      </c>
    </row>
    <row r="10710" spans="1:15" hidden="1">
      <c r="A10710" s="31" t="s">
        <v>9757</v>
      </c>
      <c r="B10710" s="31" t="s">
        <v>25624</v>
      </c>
      <c r="C10710" s="31" t="s">
        <v>25625</v>
      </c>
      <c r="D10710" s="32">
        <v>44344</v>
      </c>
      <c r="E10710" s="31" t="s">
        <v>25626</v>
      </c>
      <c r="F10710" s="31" t="s">
        <v>11553</v>
      </c>
      <c r="G10710" s="33">
        <v>-1172867.82</v>
      </c>
      <c r="H10710" s="33">
        <v>-1172867.82</v>
      </c>
      <c r="I10710" s="31" t="s">
        <v>9762</v>
      </c>
      <c r="J10710" s="31" t="s">
        <v>9763</v>
      </c>
      <c r="K10710" s="33">
        <v>-1172867.82</v>
      </c>
      <c r="L10710" s="31" t="s">
        <v>9764</v>
      </c>
      <c r="M10710" t="e">
        <f t="shared" si="476"/>
        <v>#VALUE!</v>
      </c>
    </row>
    <row r="10711" spans="1:15" hidden="1">
      <c r="A10711" s="31" t="s">
        <v>9757</v>
      </c>
      <c r="B10711" s="31" t="s">
        <v>25624</v>
      </c>
      <c r="C10711" s="31" t="s">
        <v>25625</v>
      </c>
      <c r="D10711" s="32">
        <v>44344</v>
      </c>
      <c r="E10711" s="31" t="s">
        <v>25626</v>
      </c>
      <c r="F10711" s="31" t="s">
        <v>9875</v>
      </c>
      <c r="G10711" s="33">
        <v>1172867.82</v>
      </c>
      <c r="H10711" s="33">
        <v>1172867.82</v>
      </c>
      <c r="I10711" s="31" t="s">
        <v>9762</v>
      </c>
      <c r="J10711" s="31" t="s">
        <v>9763</v>
      </c>
      <c r="K10711" s="33">
        <v>1172867.82</v>
      </c>
      <c r="L10711" s="31" t="s">
        <v>9764</v>
      </c>
      <c r="M10711" t="e">
        <f t="shared" si="476"/>
        <v>#VALUE!</v>
      </c>
    </row>
    <row r="10712" spans="1:15" hidden="1">
      <c r="A10712" s="31" t="s">
        <v>9849</v>
      </c>
      <c r="B10712" s="31" t="s">
        <v>25627</v>
      </c>
      <c r="C10712" s="31" t="s">
        <v>25628</v>
      </c>
      <c r="D10712" s="32">
        <v>44344</v>
      </c>
      <c r="E10712" s="31" t="s">
        <v>25629</v>
      </c>
      <c r="F10712" s="31" t="s">
        <v>12612</v>
      </c>
      <c r="G10712" s="33">
        <v>-2500</v>
      </c>
      <c r="H10712" s="33">
        <v>-2500</v>
      </c>
      <c r="I10712" s="31" t="s">
        <v>9762</v>
      </c>
      <c r="J10712" s="31" t="s">
        <v>9763</v>
      </c>
      <c r="K10712" s="33">
        <v>-2500</v>
      </c>
      <c r="L10712" s="31" t="s">
        <v>9764</v>
      </c>
      <c r="M10712" t="e">
        <f t="shared" si="476"/>
        <v>#VALUE!</v>
      </c>
    </row>
    <row r="10713" spans="1:15" hidden="1">
      <c r="A10713" s="31" t="s">
        <v>9849</v>
      </c>
      <c r="B10713" s="31" t="s">
        <v>25627</v>
      </c>
      <c r="C10713" s="31" t="s">
        <v>25628</v>
      </c>
      <c r="D10713" s="32">
        <v>44344</v>
      </c>
      <c r="E10713" s="31" t="s">
        <v>25629</v>
      </c>
      <c r="F10713" s="31" t="s">
        <v>9875</v>
      </c>
      <c r="G10713" s="33">
        <v>2500</v>
      </c>
      <c r="H10713" s="33">
        <v>2500</v>
      </c>
      <c r="I10713" s="31" t="s">
        <v>9762</v>
      </c>
      <c r="J10713" s="31" t="s">
        <v>9763</v>
      </c>
      <c r="K10713" s="33">
        <v>2500</v>
      </c>
      <c r="L10713" s="31" t="s">
        <v>9764</v>
      </c>
      <c r="M10713" t="e">
        <f t="shared" si="476"/>
        <v>#VALUE!</v>
      </c>
    </row>
    <row r="10714" spans="1:15" hidden="1">
      <c r="A10714" s="31" t="s">
        <v>9849</v>
      </c>
      <c r="B10714" s="31" t="s">
        <v>25630</v>
      </c>
      <c r="C10714" s="31" t="s">
        <v>25631</v>
      </c>
      <c r="D10714" s="32">
        <v>44344</v>
      </c>
      <c r="E10714" s="31" t="s">
        <v>25632</v>
      </c>
      <c r="F10714" s="31" t="s">
        <v>12612</v>
      </c>
      <c r="G10714" s="33">
        <v>-30425</v>
      </c>
      <c r="H10714" s="33">
        <v>-30425</v>
      </c>
      <c r="I10714" s="31" t="s">
        <v>9762</v>
      </c>
      <c r="J10714" s="31" t="s">
        <v>9763</v>
      </c>
      <c r="K10714" s="33">
        <v>-30425</v>
      </c>
      <c r="L10714" s="31" t="s">
        <v>9764</v>
      </c>
      <c r="M10714" t="e">
        <f t="shared" si="476"/>
        <v>#VALUE!</v>
      </c>
    </row>
    <row r="10715" spans="1:15" hidden="1">
      <c r="A10715" s="31" t="s">
        <v>9849</v>
      </c>
      <c r="B10715" s="31" t="s">
        <v>25630</v>
      </c>
      <c r="C10715" s="31" t="s">
        <v>25631</v>
      </c>
      <c r="D10715" s="32">
        <v>44344</v>
      </c>
      <c r="E10715" s="31" t="s">
        <v>25632</v>
      </c>
      <c r="F10715" s="31" t="s">
        <v>19081</v>
      </c>
      <c r="G10715" s="33">
        <v>30425</v>
      </c>
      <c r="H10715" s="33">
        <v>30425</v>
      </c>
      <c r="I10715" s="31" t="s">
        <v>9762</v>
      </c>
      <c r="J10715" s="31" t="s">
        <v>9763</v>
      </c>
      <c r="K10715" s="33">
        <v>30425</v>
      </c>
      <c r="L10715" s="31" t="s">
        <v>9764</v>
      </c>
      <c r="M10715" t="e">
        <f t="shared" si="476"/>
        <v>#VALUE!</v>
      </c>
    </row>
    <row r="10716" spans="1:15" hidden="1">
      <c r="A10716" s="31" t="s">
        <v>9849</v>
      </c>
      <c r="B10716" s="31" t="s">
        <v>25633</v>
      </c>
      <c r="C10716" s="31" t="s">
        <v>25634</v>
      </c>
      <c r="D10716" s="32">
        <v>44344</v>
      </c>
      <c r="E10716" s="31" t="s">
        <v>25635</v>
      </c>
      <c r="F10716" s="31" t="s">
        <v>12612</v>
      </c>
      <c r="G10716" s="33">
        <v>-2000</v>
      </c>
      <c r="H10716" s="33">
        <v>-2000</v>
      </c>
      <c r="I10716" s="31" t="s">
        <v>9762</v>
      </c>
      <c r="J10716" s="31" t="s">
        <v>9763</v>
      </c>
      <c r="K10716" s="33">
        <v>-2000</v>
      </c>
      <c r="L10716" s="31" t="s">
        <v>9764</v>
      </c>
      <c r="M10716" t="e">
        <f t="shared" si="476"/>
        <v>#VALUE!</v>
      </c>
    </row>
    <row r="10717" spans="1:15" hidden="1">
      <c r="A10717" s="31" t="s">
        <v>9849</v>
      </c>
      <c r="B10717" s="31" t="s">
        <v>25633</v>
      </c>
      <c r="C10717" s="31" t="s">
        <v>25634</v>
      </c>
      <c r="D10717" s="32">
        <v>44344</v>
      </c>
      <c r="E10717" s="31" t="s">
        <v>25635</v>
      </c>
      <c r="F10717" s="31" t="s">
        <v>9875</v>
      </c>
      <c r="G10717" s="33">
        <v>2000</v>
      </c>
      <c r="H10717" s="33">
        <v>2000</v>
      </c>
      <c r="I10717" s="31" t="s">
        <v>9762</v>
      </c>
      <c r="J10717" s="31" t="s">
        <v>9763</v>
      </c>
      <c r="K10717" s="33">
        <v>2000</v>
      </c>
      <c r="L10717" s="31" t="s">
        <v>9764</v>
      </c>
      <c r="M10717" t="e">
        <f t="shared" si="476"/>
        <v>#VALUE!</v>
      </c>
    </row>
    <row r="10718" spans="1:15" hidden="1">
      <c r="A10718" s="31" t="s">
        <v>9849</v>
      </c>
      <c r="B10718" s="31" t="s">
        <v>25636</v>
      </c>
      <c r="C10718" s="31" t="s">
        <v>25637</v>
      </c>
      <c r="D10718" s="32">
        <v>44344</v>
      </c>
      <c r="E10718" s="31" t="s">
        <v>25638</v>
      </c>
      <c r="F10718" s="31" t="s">
        <v>12612</v>
      </c>
      <c r="G10718" s="33">
        <v>-38242</v>
      </c>
      <c r="H10718" s="33">
        <v>-38242</v>
      </c>
      <c r="I10718" s="31" t="s">
        <v>9762</v>
      </c>
      <c r="J10718" s="31" t="s">
        <v>9763</v>
      </c>
      <c r="K10718" s="33">
        <v>-38242</v>
      </c>
      <c r="L10718" s="31" t="s">
        <v>9764</v>
      </c>
      <c r="M10718" t="e">
        <f t="shared" si="476"/>
        <v>#VALUE!</v>
      </c>
    </row>
    <row r="10719" spans="1:15" hidden="1">
      <c r="A10719" s="31" t="s">
        <v>9849</v>
      </c>
      <c r="B10719" s="31" t="s">
        <v>25636</v>
      </c>
      <c r="C10719" s="31" t="s">
        <v>25637</v>
      </c>
      <c r="D10719" s="32">
        <v>44344</v>
      </c>
      <c r="E10719" s="31" t="s">
        <v>25638</v>
      </c>
      <c r="F10719" s="31" t="s">
        <v>19081</v>
      </c>
      <c r="G10719" s="33">
        <v>38242</v>
      </c>
      <c r="H10719" s="33">
        <v>38242</v>
      </c>
      <c r="I10719" s="31" t="s">
        <v>9762</v>
      </c>
      <c r="J10719" s="31" t="s">
        <v>9763</v>
      </c>
      <c r="K10719" s="33">
        <v>38242</v>
      </c>
      <c r="L10719" s="31" t="s">
        <v>9764</v>
      </c>
      <c r="M10719" t="e">
        <f t="shared" si="476"/>
        <v>#VALUE!</v>
      </c>
    </row>
    <row r="10720" spans="1:15" hidden="1">
      <c r="A10720" s="31" t="s">
        <v>9849</v>
      </c>
      <c r="B10720" s="31" t="s">
        <v>25639</v>
      </c>
      <c r="C10720" s="31" t="s">
        <v>25640</v>
      </c>
      <c r="D10720" s="32">
        <v>44344</v>
      </c>
      <c r="E10720" s="31" t="s">
        <v>25641</v>
      </c>
      <c r="F10720" s="31" t="s">
        <v>12612</v>
      </c>
      <c r="G10720" s="33">
        <v>-25887.599999999999</v>
      </c>
      <c r="H10720" s="33">
        <v>-25887.599999999999</v>
      </c>
      <c r="I10720" s="31" t="s">
        <v>9762</v>
      </c>
      <c r="J10720" s="31" t="s">
        <v>9763</v>
      </c>
      <c r="K10720" s="33">
        <v>-25887.599999999999</v>
      </c>
      <c r="L10720" s="31" t="s">
        <v>9764</v>
      </c>
      <c r="M10720" t="e">
        <f t="shared" si="476"/>
        <v>#VALUE!</v>
      </c>
    </row>
    <row r="10721" spans="1:13" hidden="1">
      <c r="A10721" s="31" t="s">
        <v>9849</v>
      </c>
      <c r="B10721" s="31" t="s">
        <v>25639</v>
      </c>
      <c r="C10721" s="31" t="s">
        <v>25640</v>
      </c>
      <c r="D10721" s="32">
        <v>44344</v>
      </c>
      <c r="E10721" s="31" t="s">
        <v>25641</v>
      </c>
      <c r="F10721" s="31" t="s">
        <v>19081</v>
      </c>
      <c r="G10721" s="33">
        <v>25887.599999999999</v>
      </c>
      <c r="H10721" s="33">
        <v>25887.599999999999</v>
      </c>
      <c r="I10721" s="31" t="s">
        <v>9762</v>
      </c>
      <c r="J10721" s="31" t="s">
        <v>9763</v>
      </c>
      <c r="K10721" s="33">
        <v>25887.599999999999</v>
      </c>
      <c r="L10721" s="31" t="s">
        <v>9764</v>
      </c>
      <c r="M10721" t="e">
        <f t="shared" si="476"/>
        <v>#VALUE!</v>
      </c>
    </row>
    <row r="10722" spans="1:13" hidden="1">
      <c r="A10722" s="31" t="s">
        <v>9849</v>
      </c>
      <c r="B10722" s="31" t="s">
        <v>25642</v>
      </c>
      <c r="C10722" s="31" t="s">
        <v>25643</v>
      </c>
      <c r="D10722" s="32">
        <v>44344</v>
      </c>
      <c r="E10722" s="31" t="s">
        <v>25644</v>
      </c>
      <c r="F10722" s="31" t="s">
        <v>12612</v>
      </c>
      <c r="G10722" s="33">
        <v>-1785</v>
      </c>
      <c r="H10722" s="33">
        <v>-1785</v>
      </c>
      <c r="I10722" s="31" t="s">
        <v>9762</v>
      </c>
      <c r="J10722" s="31" t="s">
        <v>9763</v>
      </c>
      <c r="K10722" s="33">
        <v>-1785</v>
      </c>
      <c r="L10722" s="31" t="s">
        <v>9764</v>
      </c>
      <c r="M10722" t="e">
        <f t="shared" si="476"/>
        <v>#VALUE!</v>
      </c>
    </row>
    <row r="10723" spans="1:13" hidden="1">
      <c r="A10723" s="31" t="s">
        <v>9849</v>
      </c>
      <c r="B10723" s="31" t="s">
        <v>25642</v>
      </c>
      <c r="C10723" s="31" t="s">
        <v>25643</v>
      </c>
      <c r="D10723" s="32">
        <v>44344</v>
      </c>
      <c r="E10723" s="31" t="s">
        <v>25644</v>
      </c>
      <c r="F10723" s="31" t="s">
        <v>9875</v>
      </c>
      <c r="G10723" s="33">
        <v>1785</v>
      </c>
      <c r="H10723" s="33">
        <v>1785</v>
      </c>
      <c r="I10723" s="31" t="s">
        <v>9762</v>
      </c>
      <c r="J10723" s="31" t="s">
        <v>9763</v>
      </c>
      <c r="K10723" s="33">
        <v>1785</v>
      </c>
      <c r="L10723" s="31" t="s">
        <v>9764</v>
      </c>
      <c r="M10723" t="e">
        <f t="shared" si="476"/>
        <v>#VALUE!</v>
      </c>
    </row>
    <row r="10724" spans="1:13" hidden="1">
      <c r="A10724" s="31" t="s">
        <v>9849</v>
      </c>
      <c r="B10724" s="31" t="s">
        <v>25645</v>
      </c>
      <c r="C10724" s="31" t="s">
        <v>25646</v>
      </c>
      <c r="D10724" s="32">
        <v>44344</v>
      </c>
      <c r="E10724" s="31" t="s">
        <v>25647</v>
      </c>
      <c r="F10724" s="31" t="s">
        <v>12612</v>
      </c>
      <c r="G10724" s="33">
        <v>-2790</v>
      </c>
      <c r="H10724" s="33">
        <v>-2790</v>
      </c>
      <c r="I10724" s="31" t="s">
        <v>9762</v>
      </c>
      <c r="J10724" s="31" t="s">
        <v>9763</v>
      </c>
      <c r="K10724" s="33">
        <v>-2790</v>
      </c>
      <c r="L10724" s="31" t="s">
        <v>9764</v>
      </c>
      <c r="M10724" t="e">
        <f t="shared" si="476"/>
        <v>#VALUE!</v>
      </c>
    </row>
    <row r="10725" spans="1:13" hidden="1">
      <c r="A10725" s="31" t="s">
        <v>9849</v>
      </c>
      <c r="B10725" s="31" t="s">
        <v>25645</v>
      </c>
      <c r="C10725" s="31" t="s">
        <v>25646</v>
      </c>
      <c r="D10725" s="32">
        <v>44344</v>
      </c>
      <c r="E10725" s="31" t="s">
        <v>25647</v>
      </c>
      <c r="F10725" s="31" t="s">
        <v>9875</v>
      </c>
      <c r="G10725" s="33">
        <v>2790</v>
      </c>
      <c r="H10725" s="33">
        <v>2790</v>
      </c>
      <c r="I10725" s="31" t="s">
        <v>9762</v>
      </c>
      <c r="J10725" s="31" t="s">
        <v>9763</v>
      </c>
      <c r="K10725" s="33">
        <v>2790</v>
      </c>
      <c r="L10725" s="31" t="s">
        <v>9764</v>
      </c>
      <c r="M10725" t="e">
        <f t="shared" si="476"/>
        <v>#VALUE!</v>
      </c>
    </row>
    <row r="10726" spans="1:13" hidden="1">
      <c r="A10726" s="31" t="s">
        <v>9849</v>
      </c>
      <c r="B10726" s="31" t="s">
        <v>25648</v>
      </c>
      <c r="C10726" s="31" t="s">
        <v>25649</v>
      </c>
      <c r="D10726" s="32">
        <v>44344</v>
      </c>
      <c r="E10726" s="31" t="s">
        <v>25650</v>
      </c>
      <c r="F10726" s="31" t="s">
        <v>12612</v>
      </c>
      <c r="G10726" s="33">
        <v>-3200</v>
      </c>
      <c r="H10726" s="33">
        <v>-3200</v>
      </c>
      <c r="I10726" s="31" t="s">
        <v>9762</v>
      </c>
      <c r="J10726" s="31" t="s">
        <v>9763</v>
      </c>
      <c r="K10726" s="33">
        <v>-3200</v>
      </c>
      <c r="L10726" s="31" t="s">
        <v>9764</v>
      </c>
      <c r="M10726" t="e">
        <f t="shared" si="476"/>
        <v>#VALUE!</v>
      </c>
    </row>
    <row r="10727" spans="1:13" hidden="1">
      <c r="A10727" s="31" t="s">
        <v>9849</v>
      </c>
      <c r="B10727" s="31" t="s">
        <v>25648</v>
      </c>
      <c r="C10727" s="31" t="s">
        <v>25649</v>
      </c>
      <c r="D10727" s="32">
        <v>44344</v>
      </c>
      <c r="E10727" s="31" t="s">
        <v>25650</v>
      </c>
      <c r="F10727" s="31" t="s">
        <v>9875</v>
      </c>
      <c r="G10727" s="33">
        <v>3200</v>
      </c>
      <c r="H10727" s="33">
        <v>3200</v>
      </c>
      <c r="I10727" s="31" t="s">
        <v>9762</v>
      </c>
      <c r="J10727" s="31" t="s">
        <v>9763</v>
      </c>
      <c r="K10727" s="33">
        <v>3200</v>
      </c>
      <c r="L10727" s="31" t="s">
        <v>9764</v>
      </c>
      <c r="M10727" t="e">
        <f t="shared" si="476"/>
        <v>#VALUE!</v>
      </c>
    </row>
    <row r="10728" spans="1:13" hidden="1">
      <c r="A10728" s="31" t="s">
        <v>9849</v>
      </c>
      <c r="B10728" s="31" t="s">
        <v>25651</v>
      </c>
      <c r="C10728" s="31" t="s">
        <v>25652</v>
      </c>
      <c r="D10728" s="32">
        <v>44344</v>
      </c>
      <c r="E10728" s="31" t="s">
        <v>25653</v>
      </c>
      <c r="F10728" s="31" t="s">
        <v>12612</v>
      </c>
      <c r="G10728" s="33">
        <v>-2080</v>
      </c>
      <c r="H10728" s="33">
        <v>-2080</v>
      </c>
      <c r="I10728" s="31" t="s">
        <v>9762</v>
      </c>
      <c r="J10728" s="31" t="s">
        <v>9763</v>
      </c>
      <c r="K10728" s="33">
        <v>-2080</v>
      </c>
      <c r="L10728" s="31" t="s">
        <v>9764</v>
      </c>
      <c r="M10728" t="e">
        <f t="shared" si="476"/>
        <v>#VALUE!</v>
      </c>
    </row>
    <row r="10729" spans="1:13" hidden="1">
      <c r="A10729" s="31" t="s">
        <v>9849</v>
      </c>
      <c r="B10729" s="31" t="s">
        <v>25651</v>
      </c>
      <c r="C10729" s="31" t="s">
        <v>25652</v>
      </c>
      <c r="D10729" s="32">
        <v>44344</v>
      </c>
      <c r="E10729" s="31" t="s">
        <v>25653</v>
      </c>
      <c r="F10729" s="31" t="s">
        <v>9962</v>
      </c>
      <c r="G10729" s="33">
        <v>2080</v>
      </c>
      <c r="H10729" s="33">
        <v>2080</v>
      </c>
      <c r="I10729" s="31" t="s">
        <v>9762</v>
      </c>
      <c r="J10729" s="31" t="s">
        <v>9763</v>
      </c>
      <c r="K10729" s="33">
        <v>2080</v>
      </c>
      <c r="L10729" s="31" t="s">
        <v>9764</v>
      </c>
      <c r="M10729" t="e">
        <f t="shared" si="476"/>
        <v>#VALUE!</v>
      </c>
    </row>
    <row r="10730" spans="1:13" hidden="1">
      <c r="A10730" s="31" t="s">
        <v>9849</v>
      </c>
      <c r="B10730" s="31" t="s">
        <v>25654</v>
      </c>
      <c r="C10730" s="31" t="s">
        <v>25655</v>
      </c>
      <c r="D10730" s="32">
        <v>44344</v>
      </c>
      <c r="E10730" s="31" t="s">
        <v>25656</v>
      </c>
      <c r="F10730" s="31" t="s">
        <v>12612</v>
      </c>
      <c r="G10730" s="33">
        <v>-17022</v>
      </c>
      <c r="H10730" s="33">
        <v>-17022</v>
      </c>
      <c r="I10730" s="31" t="s">
        <v>9762</v>
      </c>
      <c r="J10730" s="31" t="s">
        <v>9763</v>
      </c>
      <c r="K10730" s="33">
        <v>-17022</v>
      </c>
      <c r="L10730" s="31" t="s">
        <v>9764</v>
      </c>
      <c r="M10730" t="e">
        <f t="shared" si="476"/>
        <v>#VALUE!</v>
      </c>
    </row>
    <row r="10731" spans="1:13" hidden="1">
      <c r="A10731" s="31" t="s">
        <v>9849</v>
      </c>
      <c r="B10731" s="31" t="s">
        <v>25654</v>
      </c>
      <c r="C10731" s="31" t="s">
        <v>25655</v>
      </c>
      <c r="D10731" s="32">
        <v>44344</v>
      </c>
      <c r="E10731" s="31" t="s">
        <v>25656</v>
      </c>
      <c r="F10731" s="31" t="s">
        <v>19081</v>
      </c>
      <c r="G10731" s="33">
        <v>17022</v>
      </c>
      <c r="H10731" s="33">
        <v>17022</v>
      </c>
      <c r="I10731" s="31" t="s">
        <v>9762</v>
      </c>
      <c r="J10731" s="31" t="s">
        <v>9763</v>
      </c>
      <c r="K10731" s="33">
        <v>17022</v>
      </c>
      <c r="L10731" s="31" t="s">
        <v>9764</v>
      </c>
      <c r="M10731" t="e">
        <f t="shared" si="476"/>
        <v>#VALUE!</v>
      </c>
    </row>
    <row r="10732" spans="1:13" hidden="1">
      <c r="A10732" s="31" t="s">
        <v>9849</v>
      </c>
      <c r="B10732" s="31" t="s">
        <v>25657</v>
      </c>
      <c r="C10732" s="31" t="s">
        <v>25658</v>
      </c>
      <c r="D10732" s="32">
        <v>44344</v>
      </c>
      <c r="E10732" s="31" t="s">
        <v>25659</v>
      </c>
      <c r="F10732" s="31" t="s">
        <v>12612</v>
      </c>
      <c r="G10732" s="33">
        <v>-28000</v>
      </c>
      <c r="H10732" s="33">
        <v>-28000</v>
      </c>
      <c r="I10732" s="31" t="s">
        <v>9762</v>
      </c>
      <c r="J10732" s="31" t="s">
        <v>9763</v>
      </c>
      <c r="K10732" s="33">
        <v>-28000</v>
      </c>
      <c r="L10732" s="31" t="s">
        <v>9764</v>
      </c>
      <c r="M10732" t="e">
        <f t="shared" si="476"/>
        <v>#VALUE!</v>
      </c>
    </row>
    <row r="10733" spans="1:13" hidden="1">
      <c r="A10733" s="31" t="s">
        <v>9849</v>
      </c>
      <c r="B10733" s="31" t="s">
        <v>25657</v>
      </c>
      <c r="C10733" s="31" t="s">
        <v>25658</v>
      </c>
      <c r="D10733" s="32">
        <v>44344</v>
      </c>
      <c r="E10733" s="31" t="s">
        <v>25659</v>
      </c>
      <c r="F10733" s="31" t="s">
        <v>19081</v>
      </c>
      <c r="G10733" s="33">
        <v>28000</v>
      </c>
      <c r="H10733" s="33">
        <v>28000</v>
      </c>
      <c r="I10733" s="31" t="s">
        <v>9762</v>
      </c>
      <c r="J10733" s="31" t="s">
        <v>9763</v>
      </c>
      <c r="K10733" s="33">
        <v>28000</v>
      </c>
      <c r="L10733" s="31" t="s">
        <v>9764</v>
      </c>
      <c r="M10733" t="e">
        <f t="shared" si="476"/>
        <v>#VALUE!</v>
      </c>
    </row>
    <row r="10734" spans="1:13" hidden="1">
      <c r="A10734" s="31" t="s">
        <v>9849</v>
      </c>
      <c r="B10734" s="31" t="s">
        <v>25660</v>
      </c>
      <c r="C10734" s="31" t="s">
        <v>25661</v>
      </c>
      <c r="D10734" s="32">
        <v>44344</v>
      </c>
      <c r="E10734" s="31" t="s">
        <v>25662</v>
      </c>
      <c r="F10734" s="31" t="s">
        <v>12612</v>
      </c>
      <c r="G10734" s="33">
        <v>-1000</v>
      </c>
      <c r="H10734" s="33">
        <v>-1000</v>
      </c>
      <c r="I10734" s="31" t="s">
        <v>9762</v>
      </c>
      <c r="J10734" s="31" t="s">
        <v>9763</v>
      </c>
      <c r="K10734" s="33">
        <v>-1000</v>
      </c>
      <c r="L10734" s="31" t="s">
        <v>9764</v>
      </c>
      <c r="M10734" t="e">
        <f t="shared" si="476"/>
        <v>#VALUE!</v>
      </c>
    </row>
    <row r="10735" spans="1:13" hidden="1">
      <c r="A10735" s="31" t="s">
        <v>9849</v>
      </c>
      <c r="B10735" s="31" t="s">
        <v>25660</v>
      </c>
      <c r="C10735" s="31" t="s">
        <v>25661</v>
      </c>
      <c r="D10735" s="32">
        <v>44344</v>
      </c>
      <c r="E10735" s="31" t="s">
        <v>25662</v>
      </c>
      <c r="F10735" s="31" t="s">
        <v>9875</v>
      </c>
      <c r="G10735" s="33">
        <v>1000</v>
      </c>
      <c r="H10735" s="33">
        <v>1000</v>
      </c>
      <c r="I10735" s="31" t="s">
        <v>9762</v>
      </c>
      <c r="J10735" s="31" t="s">
        <v>9763</v>
      </c>
      <c r="K10735" s="33">
        <v>1000</v>
      </c>
      <c r="L10735" s="31" t="s">
        <v>9764</v>
      </c>
      <c r="M10735" t="e">
        <f t="shared" si="476"/>
        <v>#VALUE!</v>
      </c>
    </row>
    <row r="10736" spans="1:13" hidden="1">
      <c r="A10736" s="31" t="s">
        <v>9849</v>
      </c>
      <c r="B10736" s="31" t="s">
        <v>25663</v>
      </c>
      <c r="C10736" s="31" t="s">
        <v>25664</v>
      </c>
      <c r="D10736" s="32">
        <v>44344</v>
      </c>
      <c r="E10736" s="31" t="s">
        <v>25665</v>
      </c>
      <c r="F10736" s="31" t="s">
        <v>12612</v>
      </c>
      <c r="G10736" s="33">
        <v>-20000</v>
      </c>
      <c r="H10736" s="33">
        <v>-20000</v>
      </c>
      <c r="I10736" s="31" t="s">
        <v>9762</v>
      </c>
      <c r="J10736" s="31" t="s">
        <v>9763</v>
      </c>
      <c r="K10736" s="33">
        <v>-20000</v>
      </c>
      <c r="L10736" s="31" t="s">
        <v>9764</v>
      </c>
      <c r="M10736" t="e">
        <f t="shared" si="476"/>
        <v>#VALUE!</v>
      </c>
    </row>
    <row r="10737" spans="1:15" hidden="1">
      <c r="A10737" s="31" t="s">
        <v>9849</v>
      </c>
      <c r="B10737" s="31" t="s">
        <v>25663</v>
      </c>
      <c r="C10737" s="31" t="s">
        <v>25664</v>
      </c>
      <c r="D10737" s="32">
        <v>44344</v>
      </c>
      <c r="E10737" s="31" t="s">
        <v>25665</v>
      </c>
      <c r="F10737" s="31" t="s">
        <v>19081</v>
      </c>
      <c r="G10737" s="33">
        <v>20000</v>
      </c>
      <c r="H10737" s="33">
        <v>20000</v>
      </c>
      <c r="I10737" s="31" t="s">
        <v>9762</v>
      </c>
      <c r="J10737" s="31" t="s">
        <v>9763</v>
      </c>
      <c r="K10737" s="33">
        <v>20000</v>
      </c>
      <c r="L10737" s="31" t="s">
        <v>9764</v>
      </c>
      <c r="M10737" t="e">
        <f t="shared" si="476"/>
        <v>#VALUE!</v>
      </c>
    </row>
    <row r="10738" spans="1:15" hidden="1">
      <c r="A10738" s="31" t="s">
        <v>9849</v>
      </c>
      <c r="B10738" s="31" t="s">
        <v>25666</v>
      </c>
      <c r="C10738" s="31" t="s">
        <v>25667</v>
      </c>
      <c r="D10738" s="32">
        <v>44344</v>
      </c>
      <c r="E10738" s="31" t="s">
        <v>25668</v>
      </c>
      <c r="F10738" s="31" t="s">
        <v>12612</v>
      </c>
      <c r="G10738" s="33">
        <v>-133501.5</v>
      </c>
      <c r="H10738" s="33">
        <v>-133501.5</v>
      </c>
      <c r="I10738" s="31" t="s">
        <v>9762</v>
      </c>
      <c r="J10738" s="31" t="s">
        <v>9763</v>
      </c>
      <c r="K10738" s="33">
        <v>-133501.5</v>
      </c>
      <c r="L10738" s="31" t="s">
        <v>9764</v>
      </c>
      <c r="M10738">
        <f t="shared" si="476"/>
        <v>15</v>
      </c>
      <c r="N10738" t="str">
        <f t="shared" ref="N10738:N10763" si="479">MID(E10738,M10738,10)</f>
        <v>PO64000425</v>
      </c>
      <c r="O10738" t="e">
        <f>VLOOKUP(N10738,'1_คตง_ภาพรวม'!L10738:M10788,2,FALSE)</f>
        <v>#N/A</v>
      </c>
    </row>
    <row r="10739" spans="1:15" hidden="1">
      <c r="A10739" s="31" t="s">
        <v>9849</v>
      </c>
      <c r="B10739" s="31" t="s">
        <v>25666</v>
      </c>
      <c r="C10739" s="31" t="s">
        <v>25667</v>
      </c>
      <c r="D10739" s="32">
        <v>44344</v>
      </c>
      <c r="E10739" s="31" t="s">
        <v>25668</v>
      </c>
      <c r="F10739" s="31" t="s">
        <v>9875</v>
      </c>
      <c r="G10739" s="33">
        <v>133501.5</v>
      </c>
      <c r="H10739" s="33">
        <v>133501.5</v>
      </c>
      <c r="I10739" s="31" t="s">
        <v>9762</v>
      </c>
      <c r="J10739" s="31" t="s">
        <v>9763</v>
      </c>
      <c r="K10739" s="33">
        <v>133501.5</v>
      </c>
      <c r="L10739" s="31" t="s">
        <v>9764</v>
      </c>
      <c r="M10739">
        <f t="shared" si="476"/>
        <v>15</v>
      </c>
      <c r="N10739" t="str">
        <f t="shared" si="479"/>
        <v>PO64000425</v>
      </c>
      <c r="O10739" t="e">
        <f>VLOOKUP(N10739,'1_คตง_ภาพรวม'!L10739:M10789,2,FALSE)</f>
        <v>#N/A</v>
      </c>
    </row>
    <row r="10740" spans="1:15" hidden="1">
      <c r="A10740" s="31" t="s">
        <v>9849</v>
      </c>
      <c r="B10740" s="31" t="s">
        <v>25669</v>
      </c>
      <c r="C10740" s="31" t="s">
        <v>25670</v>
      </c>
      <c r="D10740" s="32">
        <v>44344</v>
      </c>
      <c r="E10740" s="31" t="s">
        <v>25671</v>
      </c>
      <c r="F10740" s="31" t="s">
        <v>12612</v>
      </c>
      <c r="G10740" s="33">
        <v>-137214</v>
      </c>
      <c r="H10740" s="33">
        <v>-137214</v>
      </c>
      <c r="I10740" s="31" t="s">
        <v>9762</v>
      </c>
      <c r="J10740" s="31" t="s">
        <v>9763</v>
      </c>
      <c r="K10740" s="33">
        <v>-137214</v>
      </c>
      <c r="L10740" s="31" t="s">
        <v>9764</v>
      </c>
      <c r="M10740">
        <f t="shared" si="476"/>
        <v>15</v>
      </c>
      <c r="N10740" t="str">
        <f t="shared" si="479"/>
        <v>PO64000078</v>
      </c>
      <c r="O10740" t="e">
        <f>VLOOKUP(N10740,'1_คตง_ภาพรวม'!L10740:M10790,2,FALSE)</f>
        <v>#N/A</v>
      </c>
    </row>
    <row r="10741" spans="1:15" hidden="1">
      <c r="A10741" s="31" t="s">
        <v>9849</v>
      </c>
      <c r="B10741" s="31" t="s">
        <v>25669</v>
      </c>
      <c r="C10741" s="31" t="s">
        <v>25670</v>
      </c>
      <c r="D10741" s="32">
        <v>44344</v>
      </c>
      <c r="E10741" s="31" t="s">
        <v>25671</v>
      </c>
      <c r="F10741" s="31" t="s">
        <v>9875</v>
      </c>
      <c r="G10741" s="33">
        <v>137214</v>
      </c>
      <c r="H10741" s="33">
        <v>137214</v>
      </c>
      <c r="I10741" s="31" t="s">
        <v>9762</v>
      </c>
      <c r="J10741" s="31" t="s">
        <v>9763</v>
      </c>
      <c r="K10741" s="33">
        <v>137214</v>
      </c>
      <c r="L10741" s="31" t="s">
        <v>9764</v>
      </c>
      <c r="M10741">
        <f t="shared" si="476"/>
        <v>15</v>
      </c>
      <c r="N10741" t="str">
        <f t="shared" si="479"/>
        <v>PO64000078</v>
      </c>
      <c r="O10741" t="e">
        <f>VLOOKUP(N10741,'1_คตง_ภาพรวม'!L10741:M10791,2,FALSE)</f>
        <v>#N/A</v>
      </c>
    </row>
    <row r="10742" spans="1:15" hidden="1">
      <c r="A10742" s="31" t="s">
        <v>9849</v>
      </c>
      <c r="B10742" s="31" t="s">
        <v>25672</v>
      </c>
      <c r="C10742" s="31" t="s">
        <v>25673</v>
      </c>
      <c r="D10742" s="32">
        <v>44344</v>
      </c>
      <c r="E10742" s="31" t="s">
        <v>25674</v>
      </c>
      <c r="F10742" s="31" t="s">
        <v>12612</v>
      </c>
      <c r="G10742" s="33">
        <v>-186560</v>
      </c>
      <c r="H10742" s="33">
        <v>-186560</v>
      </c>
      <c r="I10742" s="31" t="s">
        <v>9762</v>
      </c>
      <c r="J10742" s="31" t="s">
        <v>9763</v>
      </c>
      <c r="K10742" s="33">
        <v>-186560</v>
      </c>
      <c r="L10742" s="31" t="s">
        <v>9764</v>
      </c>
      <c r="M10742">
        <f t="shared" si="476"/>
        <v>15</v>
      </c>
      <c r="N10742" t="str">
        <f t="shared" si="479"/>
        <v>PO64000348</v>
      </c>
      <c r="O10742" t="e">
        <f>VLOOKUP(N10742,'1_คตง_ภาพรวม'!L10742:M10792,2,FALSE)</f>
        <v>#N/A</v>
      </c>
    </row>
    <row r="10743" spans="1:15" hidden="1">
      <c r="A10743" s="31" t="s">
        <v>9849</v>
      </c>
      <c r="B10743" s="31" t="s">
        <v>25672</v>
      </c>
      <c r="C10743" s="31" t="s">
        <v>25673</v>
      </c>
      <c r="D10743" s="32">
        <v>44344</v>
      </c>
      <c r="E10743" s="31" t="s">
        <v>25674</v>
      </c>
      <c r="F10743" s="31" t="s">
        <v>9875</v>
      </c>
      <c r="G10743" s="33">
        <v>186560</v>
      </c>
      <c r="H10743" s="33">
        <v>186560</v>
      </c>
      <c r="I10743" s="31" t="s">
        <v>9762</v>
      </c>
      <c r="J10743" s="31" t="s">
        <v>9763</v>
      </c>
      <c r="K10743" s="33">
        <v>186560</v>
      </c>
      <c r="L10743" s="31" t="s">
        <v>9764</v>
      </c>
      <c r="M10743">
        <f t="shared" si="476"/>
        <v>15</v>
      </c>
      <c r="N10743" t="str">
        <f t="shared" si="479"/>
        <v>PO64000348</v>
      </c>
      <c r="O10743" t="e">
        <f>VLOOKUP(N10743,'1_คตง_ภาพรวม'!L10743:M10793,2,FALSE)</f>
        <v>#N/A</v>
      </c>
    </row>
    <row r="10744" spans="1:15" hidden="1">
      <c r="A10744" s="31" t="s">
        <v>9849</v>
      </c>
      <c r="B10744" s="31" t="s">
        <v>25675</v>
      </c>
      <c r="C10744" s="31" t="s">
        <v>25676</v>
      </c>
      <c r="D10744" s="32">
        <v>44344</v>
      </c>
      <c r="E10744" s="31" t="s">
        <v>25677</v>
      </c>
      <c r="F10744" s="31" t="s">
        <v>12612</v>
      </c>
      <c r="G10744" s="33">
        <v>-25440</v>
      </c>
      <c r="H10744" s="33">
        <v>-25440</v>
      </c>
      <c r="I10744" s="31" t="s">
        <v>9762</v>
      </c>
      <c r="J10744" s="31" t="s">
        <v>9763</v>
      </c>
      <c r="K10744" s="33">
        <v>-25440</v>
      </c>
      <c r="L10744" s="31" t="s">
        <v>9764</v>
      </c>
      <c r="M10744">
        <f t="shared" si="476"/>
        <v>15</v>
      </c>
      <c r="N10744" t="str">
        <f t="shared" si="479"/>
        <v>PO64000145</v>
      </c>
      <c r="O10744" t="e">
        <f>VLOOKUP(N10744,'1_คตง_ภาพรวม'!L10744:M10794,2,FALSE)</f>
        <v>#N/A</v>
      </c>
    </row>
    <row r="10745" spans="1:15" hidden="1">
      <c r="A10745" s="31" t="s">
        <v>9849</v>
      </c>
      <c r="B10745" s="31" t="s">
        <v>25675</v>
      </c>
      <c r="C10745" s="31" t="s">
        <v>25676</v>
      </c>
      <c r="D10745" s="32">
        <v>44344</v>
      </c>
      <c r="E10745" s="31" t="s">
        <v>25677</v>
      </c>
      <c r="F10745" s="31" t="s">
        <v>9875</v>
      </c>
      <c r="G10745" s="33">
        <v>25440</v>
      </c>
      <c r="H10745" s="33">
        <v>25440</v>
      </c>
      <c r="I10745" s="31" t="s">
        <v>9762</v>
      </c>
      <c r="J10745" s="31" t="s">
        <v>9763</v>
      </c>
      <c r="K10745" s="33">
        <v>25440</v>
      </c>
      <c r="L10745" s="31" t="s">
        <v>9764</v>
      </c>
      <c r="M10745">
        <f t="shared" si="476"/>
        <v>15</v>
      </c>
      <c r="N10745" t="str">
        <f t="shared" si="479"/>
        <v>PO64000145</v>
      </c>
      <c r="O10745" t="e">
        <f>VLOOKUP(N10745,'1_คตง_ภาพรวม'!L10745:M10795,2,FALSE)</f>
        <v>#N/A</v>
      </c>
    </row>
    <row r="10746" spans="1:15" hidden="1">
      <c r="A10746" s="31" t="s">
        <v>9849</v>
      </c>
      <c r="B10746" s="31" t="s">
        <v>25678</v>
      </c>
      <c r="C10746" s="31" t="s">
        <v>25679</v>
      </c>
      <c r="D10746" s="32">
        <v>44344</v>
      </c>
      <c r="E10746" s="31" t="s">
        <v>25680</v>
      </c>
      <c r="F10746" s="31" t="s">
        <v>12612</v>
      </c>
      <c r="G10746" s="33">
        <v>-85860</v>
      </c>
      <c r="H10746" s="33">
        <v>-85860</v>
      </c>
      <c r="I10746" s="31" t="s">
        <v>9762</v>
      </c>
      <c r="J10746" s="31" t="s">
        <v>9763</v>
      </c>
      <c r="K10746" s="33">
        <v>-85860</v>
      </c>
      <c r="L10746" s="31" t="s">
        <v>9764</v>
      </c>
      <c r="M10746">
        <f t="shared" si="476"/>
        <v>15</v>
      </c>
      <c r="N10746" t="str">
        <f t="shared" si="479"/>
        <v>PO64000204</v>
      </c>
      <c r="O10746" t="e">
        <f>VLOOKUP(N10746,'1_คตง_ภาพรวม'!L10746:M10796,2,FALSE)</f>
        <v>#N/A</v>
      </c>
    </row>
    <row r="10747" spans="1:15" hidden="1">
      <c r="A10747" s="31" t="s">
        <v>9849</v>
      </c>
      <c r="B10747" s="31" t="s">
        <v>25678</v>
      </c>
      <c r="C10747" s="31" t="s">
        <v>25679</v>
      </c>
      <c r="D10747" s="32">
        <v>44344</v>
      </c>
      <c r="E10747" s="31" t="s">
        <v>25680</v>
      </c>
      <c r="F10747" s="31" t="s">
        <v>9875</v>
      </c>
      <c r="G10747" s="33">
        <v>85860</v>
      </c>
      <c r="H10747" s="33">
        <v>85860</v>
      </c>
      <c r="I10747" s="31" t="s">
        <v>9762</v>
      </c>
      <c r="J10747" s="31" t="s">
        <v>9763</v>
      </c>
      <c r="K10747" s="33">
        <v>85860</v>
      </c>
      <c r="L10747" s="31" t="s">
        <v>9764</v>
      </c>
      <c r="M10747">
        <f t="shared" si="476"/>
        <v>15</v>
      </c>
      <c r="N10747" t="str">
        <f t="shared" si="479"/>
        <v>PO64000204</v>
      </c>
      <c r="O10747" t="e">
        <f>VLOOKUP(N10747,'1_คตง_ภาพรวม'!L10747:M10797,2,FALSE)</f>
        <v>#N/A</v>
      </c>
    </row>
    <row r="10748" spans="1:15" hidden="1">
      <c r="A10748" s="31" t="s">
        <v>9849</v>
      </c>
      <c r="B10748" s="31" t="s">
        <v>25681</v>
      </c>
      <c r="C10748" s="31" t="s">
        <v>25682</v>
      </c>
      <c r="D10748" s="32">
        <v>44344</v>
      </c>
      <c r="E10748" s="31" t="s">
        <v>25683</v>
      </c>
      <c r="F10748" s="31" t="s">
        <v>12612</v>
      </c>
      <c r="G10748" s="33">
        <v>-27030</v>
      </c>
      <c r="H10748" s="33">
        <v>-27030</v>
      </c>
      <c r="I10748" s="31" t="s">
        <v>9762</v>
      </c>
      <c r="J10748" s="31" t="s">
        <v>9763</v>
      </c>
      <c r="K10748" s="33">
        <v>-27030</v>
      </c>
      <c r="L10748" s="31" t="s">
        <v>9764</v>
      </c>
      <c r="M10748">
        <f t="shared" si="476"/>
        <v>15</v>
      </c>
      <c r="N10748" t="str">
        <f t="shared" si="479"/>
        <v>PO64000361</v>
      </c>
      <c r="O10748" t="e">
        <f>VLOOKUP(N10748,'1_คตง_ภาพรวม'!L10748:M10798,2,FALSE)</f>
        <v>#N/A</v>
      </c>
    </row>
    <row r="10749" spans="1:15" hidden="1">
      <c r="A10749" s="31" t="s">
        <v>9849</v>
      </c>
      <c r="B10749" s="31" t="s">
        <v>25681</v>
      </c>
      <c r="C10749" s="31" t="s">
        <v>25682</v>
      </c>
      <c r="D10749" s="32">
        <v>44344</v>
      </c>
      <c r="E10749" s="31" t="s">
        <v>25683</v>
      </c>
      <c r="F10749" s="31" t="s">
        <v>9875</v>
      </c>
      <c r="G10749" s="33">
        <v>27030</v>
      </c>
      <c r="H10749" s="33">
        <v>27030</v>
      </c>
      <c r="I10749" s="31" t="s">
        <v>9762</v>
      </c>
      <c r="J10749" s="31" t="s">
        <v>9763</v>
      </c>
      <c r="K10749" s="33">
        <v>27030</v>
      </c>
      <c r="L10749" s="31" t="s">
        <v>9764</v>
      </c>
      <c r="M10749">
        <f t="shared" si="476"/>
        <v>15</v>
      </c>
      <c r="N10749" t="str">
        <f t="shared" si="479"/>
        <v>PO64000361</v>
      </c>
      <c r="O10749" t="e">
        <f>VLOOKUP(N10749,'1_คตง_ภาพรวม'!L10749:M10799,2,FALSE)</f>
        <v>#N/A</v>
      </c>
    </row>
    <row r="10750" spans="1:15" hidden="1">
      <c r="A10750" s="31" t="s">
        <v>9849</v>
      </c>
      <c r="B10750" s="31" t="s">
        <v>25684</v>
      </c>
      <c r="C10750" s="31" t="s">
        <v>25685</v>
      </c>
      <c r="D10750" s="32">
        <v>44344</v>
      </c>
      <c r="E10750" s="31" t="s">
        <v>25686</v>
      </c>
      <c r="F10750" s="31" t="s">
        <v>12612</v>
      </c>
      <c r="G10750" s="33">
        <v>-467775</v>
      </c>
      <c r="H10750" s="33">
        <v>-467775</v>
      </c>
      <c r="I10750" s="31" t="s">
        <v>9762</v>
      </c>
      <c r="J10750" s="31" t="s">
        <v>9763</v>
      </c>
      <c r="K10750" s="33">
        <v>-467775</v>
      </c>
      <c r="L10750" s="31" t="s">
        <v>9764</v>
      </c>
      <c r="M10750">
        <f t="shared" si="476"/>
        <v>15</v>
      </c>
      <c r="N10750" t="str">
        <f t="shared" si="479"/>
        <v>PO63000877</v>
      </c>
      <c r="O10750" t="e">
        <f>VLOOKUP(N10750,'1_คตง_ภาพรวม'!L10750:M10800,2,FALSE)</f>
        <v>#N/A</v>
      </c>
    </row>
    <row r="10751" spans="1:15" hidden="1">
      <c r="A10751" s="31" t="s">
        <v>9849</v>
      </c>
      <c r="B10751" s="31" t="s">
        <v>25684</v>
      </c>
      <c r="C10751" s="31" t="s">
        <v>25685</v>
      </c>
      <c r="D10751" s="32">
        <v>44344</v>
      </c>
      <c r="E10751" s="31" t="s">
        <v>25686</v>
      </c>
      <c r="F10751" s="31" t="s">
        <v>9875</v>
      </c>
      <c r="G10751" s="33">
        <v>467775</v>
      </c>
      <c r="H10751" s="33">
        <v>467775</v>
      </c>
      <c r="I10751" s="31" t="s">
        <v>9762</v>
      </c>
      <c r="J10751" s="31" t="s">
        <v>9763</v>
      </c>
      <c r="K10751" s="33">
        <v>467775</v>
      </c>
      <c r="L10751" s="31" t="s">
        <v>9764</v>
      </c>
      <c r="M10751">
        <f t="shared" si="476"/>
        <v>15</v>
      </c>
      <c r="N10751" t="str">
        <f t="shared" si="479"/>
        <v>PO63000877</v>
      </c>
      <c r="O10751" t="e">
        <f>VLOOKUP(N10751,'1_คตง_ภาพรวม'!L10751:M10801,2,FALSE)</f>
        <v>#N/A</v>
      </c>
    </row>
    <row r="10752" spans="1:15" hidden="1">
      <c r="A10752" s="31" t="s">
        <v>9757</v>
      </c>
      <c r="B10752" s="31" t="s">
        <v>25687</v>
      </c>
      <c r="C10752" s="31" t="s">
        <v>25688</v>
      </c>
      <c r="D10752" s="32">
        <v>44344</v>
      </c>
      <c r="E10752" s="31" t="s">
        <v>25689</v>
      </c>
      <c r="F10752" s="31" t="s">
        <v>11553</v>
      </c>
      <c r="G10752" s="33">
        <v>-492900</v>
      </c>
      <c r="H10752" s="33">
        <v>-492900</v>
      </c>
      <c r="I10752" s="31" t="s">
        <v>9762</v>
      </c>
      <c r="J10752" s="31" t="s">
        <v>9763</v>
      </c>
      <c r="K10752" s="33">
        <v>-492900</v>
      </c>
      <c r="L10752" s="31" t="s">
        <v>9764</v>
      </c>
      <c r="M10752">
        <f t="shared" si="476"/>
        <v>15</v>
      </c>
      <c r="N10752" t="str">
        <f t="shared" si="479"/>
        <v>PO64000151</v>
      </c>
      <c r="O10752" t="e">
        <f>VLOOKUP(N10752,'1_คตง_ภาพรวม'!L10752:M10802,2,FALSE)</f>
        <v>#N/A</v>
      </c>
    </row>
    <row r="10753" spans="1:15" hidden="1">
      <c r="A10753" s="31" t="s">
        <v>9757</v>
      </c>
      <c r="B10753" s="31" t="s">
        <v>25687</v>
      </c>
      <c r="C10753" s="31" t="s">
        <v>25688</v>
      </c>
      <c r="D10753" s="32">
        <v>44344</v>
      </c>
      <c r="E10753" s="31" t="s">
        <v>25689</v>
      </c>
      <c r="F10753" s="31" t="s">
        <v>9875</v>
      </c>
      <c r="G10753" s="33">
        <v>492900</v>
      </c>
      <c r="H10753" s="33">
        <v>492900</v>
      </c>
      <c r="I10753" s="31" t="s">
        <v>9762</v>
      </c>
      <c r="J10753" s="31" t="s">
        <v>9763</v>
      </c>
      <c r="K10753" s="33">
        <v>492900</v>
      </c>
      <c r="L10753" s="31" t="s">
        <v>9764</v>
      </c>
      <c r="M10753">
        <f t="shared" si="476"/>
        <v>15</v>
      </c>
      <c r="N10753" t="str">
        <f t="shared" si="479"/>
        <v>PO64000151</v>
      </c>
      <c r="O10753" t="e">
        <f>VLOOKUP(N10753,'1_คตง_ภาพรวม'!L10753:M10803,2,FALSE)</f>
        <v>#N/A</v>
      </c>
    </row>
    <row r="10754" spans="1:15" hidden="1">
      <c r="A10754" s="31" t="s">
        <v>9849</v>
      </c>
      <c r="B10754" s="31" t="s">
        <v>25690</v>
      </c>
      <c r="C10754" s="31" t="s">
        <v>25691</v>
      </c>
      <c r="D10754" s="32">
        <v>44344</v>
      </c>
      <c r="E10754" s="31" t="s">
        <v>25692</v>
      </c>
      <c r="F10754" s="31" t="s">
        <v>12612</v>
      </c>
      <c r="G10754" s="33">
        <v>-739509</v>
      </c>
      <c r="H10754" s="33">
        <v>-739509</v>
      </c>
      <c r="I10754" s="31" t="s">
        <v>9762</v>
      </c>
      <c r="J10754" s="31" t="s">
        <v>9763</v>
      </c>
      <c r="K10754" s="33">
        <v>-739509</v>
      </c>
      <c r="L10754" s="31" t="s">
        <v>9764</v>
      </c>
      <c r="M10754">
        <f t="shared" si="476"/>
        <v>15</v>
      </c>
      <c r="N10754" t="str">
        <f t="shared" si="479"/>
        <v>PO63000994</v>
      </c>
      <c r="O10754" t="e">
        <f>VLOOKUP(N10754,'1_คตง_ภาพรวม'!L10754:M10804,2,FALSE)</f>
        <v>#N/A</v>
      </c>
    </row>
    <row r="10755" spans="1:15" hidden="1">
      <c r="A10755" s="31" t="s">
        <v>9849</v>
      </c>
      <c r="B10755" s="31" t="s">
        <v>25690</v>
      </c>
      <c r="C10755" s="31" t="s">
        <v>25691</v>
      </c>
      <c r="D10755" s="32">
        <v>44344</v>
      </c>
      <c r="E10755" s="31" t="s">
        <v>25692</v>
      </c>
      <c r="F10755" s="31" t="s">
        <v>9875</v>
      </c>
      <c r="G10755" s="33">
        <v>739509</v>
      </c>
      <c r="H10755" s="33">
        <v>739509</v>
      </c>
      <c r="I10755" s="31" t="s">
        <v>9762</v>
      </c>
      <c r="J10755" s="31" t="s">
        <v>9763</v>
      </c>
      <c r="K10755" s="33">
        <v>739509</v>
      </c>
      <c r="L10755" s="31" t="s">
        <v>9764</v>
      </c>
      <c r="M10755">
        <f t="shared" ref="M10755:M10818" si="480">FIND("PO",E10755)</f>
        <v>15</v>
      </c>
      <c r="N10755" t="str">
        <f t="shared" si="479"/>
        <v>PO63000994</v>
      </c>
      <c r="O10755" t="e">
        <f>VLOOKUP(N10755,'1_คตง_ภาพรวม'!L10755:M10805,2,FALSE)</f>
        <v>#N/A</v>
      </c>
    </row>
    <row r="10756" spans="1:15" hidden="1">
      <c r="A10756" s="31" t="s">
        <v>9849</v>
      </c>
      <c r="B10756" s="31" t="s">
        <v>25693</v>
      </c>
      <c r="C10756" s="31" t="s">
        <v>25694</v>
      </c>
      <c r="D10756" s="32">
        <v>44344</v>
      </c>
      <c r="E10756" s="31" t="s">
        <v>25695</v>
      </c>
      <c r="F10756" s="31" t="s">
        <v>12612</v>
      </c>
      <c r="G10756" s="33">
        <v>-49500</v>
      </c>
      <c r="H10756" s="33">
        <v>-49500</v>
      </c>
      <c r="I10756" s="31" t="s">
        <v>9762</v>
      </c>
      <c r="J10756" s="31" t="s">
        <v>9763</v>
      </c>
      <c r="K10756" s="33">
        <v>-49500</v>
      </c>
      <c r="L10756" s="31" t="s">
        <v>9764</v>
      </c>
      <c r="M10756">
        <f t="shared" si="480"/>
        <v>15</v>
      </c>
      <c r="N10756" t="str">
        <f t="shared" si="479"/>
        <v>PO64000394</v>
      </c>
      <c r="O10756" t="e">
        <f>VLOOKUP(N10756,'1_คตง_ภาพรวม'!L10756:M10806,2,FALSE)</f>
        <v>#N/A</v>
      </c>
    </row>
    <row r="10757" spans="1:15" hidden="1">
      <c r="A10757" s="31" t="s">
        <v>9849</v>
      </c>
      <c r="B10757" s="31" t="s">
        <v>25693</v>
      </c>
      <c r="C10757" s="31" t="s">
        <v>25694</v>
      </c>
      <c r="D10757" s="32">
        <v>44344</v>
      </c>
      <c r="E10757" s="31" t="s">
        <v>25695</v>
      </c>
      <c r="F10757" s="31" t="s">
        <v>9875</v>
      </c>
      <c r="G10757" s="33">
        <v>49500</v>
      </c>
      <c r="H10757" s="33">
        <v>49500</v>
      </c>
      <c r="I10757" s="31" t="s">
        <v>9762</v>
      </c>
      <c r="J10757" s="31" t="s">
        <v>9763</v>
      </c>
      <c r="K10757" s="33">
        <v>49500</v>
      </c>
      <c r="L10757" s="31" t="s">
        <v>9764</v>
      </c>
      <c r="M10757">
        <f t="shared" si="480"/>
        <v>15</v>
      </c>
      <c r="N10757" t="str">
        <f t="shared" si="479"/>
        <v>PO64000394</v>
      </c>
      <c r="O10757" t="e">
        <f>VLOOKUP(N10757,'1_คตง_ภาพรวม'!L10757:M10807,2,FALSE)</f>
        <v>#N/A</v>
      </c>
    </row>
    <row r="10758" spans="1:15" hidden="1">
      <c r="A10758" s="31" t="s">
        <v>9757</v>
      </c>
      <c r="B10758" s="31" t="s">
        <v>25696</v>
      </c>
      <c r="C10758" s="31" t="s">
        <v>25697</v>
      </c>
      <c r="D10758" s="32">
        <v>44344</v>
      </c>
      <c r="E10758" s="31" t="s">
        <v>25698</v>
      </c>
      <c r="F10758" s="31" t="s">
        <v>11553</v>
      </c>
      <c r="G10758" s="33">
        <v>-445794.39</v>
      </c>
      <c r="H10758" s="33">
        <v>-445794.39</v>
      </c>
      <c r="I10758" s="31" t="s">
        <v>9762</v>
      </c>
      <c r="J10758" s="31" t="s">
        <v>9763</v>
      </c>
      <c r="K10758" s="33">
        <v>-445794.39</v>
      </c>
      <c r="L10758" s="31" t="s">
        <v>9764</v>
      </c>
      <c r="M10758">
        <f t="shared" si="480"/>
        <v>15</v>
      </c>
      <c r="N10758" t="str">
        <f t="shared" si="479"/>
        <v>PO64000319</v>
      </c>
      <c r="O10758" t="e">
        <f>VLOOKUP(N10758,'1_คตง_ภาพรวม'!L10758:M10808,2,FALSE)</f>
        <v>#N/A</v>
      </c>
    </row>
    <row r="10759" spans="1:15" hidden="1">
      <c r="A10759" s="31" t="s">
        <v>9757</v>
      </c>
      <c r="B10759" s="31" t="s">
        <v>25696</v>
      </c>
      <c r="C10759" s="31" t="s">
        <v>25697</v>
      </c>
      <c r="D10759" s="32">
        <v>44344</v>
      </c>
      <c r="E10759" s="31" t="s">
        <v>25698</v>
      </c>
      <c r="F10759" s="31" t="s">
        <v>9875</v>
      </c>
      <c r="G10759" s="33">
        <v>445794.39</v>
      </c>
      <c r="H10759" s="33">
        <v>445794.39</v>
      </c>
      <c r="I10759" s="31" t="s">
        <v>9762</v>
      </c>
      <c r="J10759" s="31" t="s">
        <v>9763</v>
      </c>
      <c r="K10759" s="33">
        <v>445794.39</v>
      </c>
      <c r="L10759" s="31" t="s">
        <v>9764</v>
      </c>
      <c r="M10759">
        <f t="shared" si="480"/>
        <v>15</v>
      </c>
      <c r="N10759" t="str">
        <f t="shared" si="479"/>
        <v>PO64000319</v>
      </c>
      <c r="O10759" t="e">
        <f>VLOOKUP(N10759,'1_คตง_ภาพรวม'!L10759:M10809,2,FALSE)</f>
        <v>#N/A</v>
      </c>
    </row>
    <row r="10760" spans="1:15" hidden="1">
      <c r="A10760" s="31" t="s">
        <v>9849</v>
      </c>
      <c r="B10760" s="31" t="s">
        <v>25699</v>
      </c>
      <c r="C10760" s="31" t="s">
        <v>25700</v>
      </c>
      <c r="D10760" s="32">
        <v>44344</v>
      </c>
      <c r="E10760" s="31" t="s">
        <v>25701</v>
      </c>
      <c r="F10760" s="31" t="s">
        <v>12612</v>
      </c>
      <c r="G10760" s="33">
        <v>-76320</v>
      </c>
      <c r="H10760" s="33">
        <v>-76320</v>
      </c>
      <c r="I10760" s="31" t="s">
        <v>9762</v>
      </c>
      <c r="J10760" s="31" t="s">
        <v>9763</v>
      </c>
      <c r="K10760" s="33">
        <v>-76320</v>
      </c>
      <c r="L10760" s="31" t="s">
        <v>9764</v>
      </c>
      <c r="M10760">
        <f t="shared" si="480"/>
        <v>15</v>
      </c>
      <c r="N10760" t="str">
        <f t="shared" si="479"/>
        <v>PO64000097</v>
      </c>
      <c r="O10760" t="e">
        <f>VLOOKUP(N10760,'1_คตง_ภาพรวม'!L10760:M10810,2,FALSE)</f>
        <v>#N/A</v>
      </c>
    </row>
    <row r="10761" spans="1:15" hidden="1">
      <c r="A10761" s="31" t="s">
        <v>9849</v>
      </c>
      <c r="B10761" s="31" t="s">
        <v>25699</v>
      </c>
      <c r="C10761" s="31" t="s">
        <v>25700</v>
      </c>
      <c r="D10761" s="32">
        <v>44344</v>
      </c>
      <c r="E10761" s="31" t="s">
        <v>25701</v>
      </c>
      <c r="F10761" s="31" t="s">
        <v>9875</v>
      </c>
      <c r="G10761" s="33">
        <v>76320</v>
      </c>
      <c r="H10761" s="33">
        <v>76320</v>
      </c>
      <c r="I10761" s="31" t="s">
        <v>9762</v>
      </c>
      <c r="J10761" s="31" t="s">
        <v>9763</v>
      </c>
      <c r="K10761" s="33">
        <v>76320</v>
      </c>
      <c r="L10761" s="31" t="s">
        <v>9764</v>
      </c>
      <c r="M10761">
        <f t="shared" si="480"/>
        <v>15</v>
      </c>
      <c r="N10761" t="str">
        <f t="shared" si="479"/>
        <v>PO64000097</v>
      </c>
      <c r="O10761" t="e">
        <f>VLOOKUP(N10761,'1_คตง_ภาพรวม'!L10761:M10811,2,FALSE)</f>
        <v>#N/A</v>
      </c>
    </row>
    <row r="10762" spans="1:15" hidden="1">
      <c r="A10762" s="31" t="s">
        <v>9849</v>
      </c>
      <c r="B10762" s="31" t="s">
        <v>25702</v>
      </c>
      <c r="C10762" s="31" t="s">
        <v>25703</v>
      </c>
      <c r="D10762" s="32">
        <v>44344</v>
      </c>
      <c r="E10762" s="31" t="s">
        <v>25704</v>
      </c>
      <c r="F10762" s="31" t="s">
        <v>12612</v>
      </c>
      <c r="G10762" s="33">
        <v>-91080</v>
      </c>
      <c r="H10762" s="33">
        <v>-91080</v>
      </c>
      <c r="I10762" s="31" t="s">
        <v>9762</v>
      </c>
      <c r="J10762" s="31" t="s">
        <v>9763</v>
      </c>
      <c r="K10762" s="33">
        <v>-91080</v>
      </c>
      <c r="L10762" s="31" t="s">
        <v>9764</v>
      </c>
      <c r="M10762">
        <f t="shared" si="480"/>
        <v>15</v>
      </c>
      <c r="N10762" t="str">
        <f t="shared" si="479"/>
        <v>PO64000350</v>
      </c>
      <c r="O10762" t="e">
        <f>VLOOKUP(N10762,'1_คตง_ภาพรวม'!L10762:M10812,2,FALSE)</f>
        <v>#N/A</v>
      </c>
    </row>
    <row r="10763" spans="1:15" hidden="1">
      <c r="A10763" s="31" t="s">
        <v>9849</v>
      </c>
      <c r="B10763" s="31" t="s">
        <v>25702</v>
      </c>
      <c r="C10763" s="31" t="s">
        <v>25703</v>
      </c>
      <c r="D10763" s="32">
        <v>44344</v>
      </c>
      <c r="E10763" s="31" t="s">
        <v>25704</v>
      </c>
      <c r="F10763" s="31" t="s">
        <v>9875</v>
      </c>
      <c r="G10763" s="33">
        <v>91080</v>
      </c>
      <c r="H10763" s="33">
        <v>91080</v>
      </c>
      <c r="I10763" s="31" t="s">
        <v>9762</v>
      </c>
      <c r="J10763" s="31" t="s">
        <v>9763</v>
      </c>
      <c r="K10763" s="33">
        <v>91080</v>
      </c>
      <c r="L10763" s="31" t="s">
        <v>9764</v>
      </c>
      <c r="M10763">
        <f t="shared" si="480"/>
        <v>15</v>
      </c>
      <c r="N10763" t="str">
        <f t="shared" si="479"/>
        <v>PO64000350</v>
      </c>
      <c r="O10763" t="e">
        <f>VLOOKUP(N10763,'1_คตง_ภาพรวม'!L10763:M10813,2,FALSE)</f>
        <v>#N/A</v>
      </c>
    </row>
    <row r="10764" spans="1:15" hidden="1">
      <c r="A10764" s="31" t="s">
        <v>9849</v>
      </c>
      <c r="B10764" s="31" t="s">
        <v>25705</v>
      </c>
      <c r="C10764" s="31" t="s">
        <v>25706</v>
      </c>
      <c r="D10764" s="32">
        <v>44344</v>
      </c>
      <c r="E10764" s="31" t="s">
        <v>25707</v>
      </c>
      <c r="F10764" s="31" t="s">
        <v>12612</v>
      </c>
      <c r="G10764" s="33">
        <v>-134121.29</v>
      </c>
      <c r="H10764" s="33">
        <v>-134121.29</v>
      </c>
      <c r="I10764" s="31" t="s">
        <v>9762</v>
      </c>
      <c r="J10764" s="31" t="s">
        <v>9763</v>
      </c>
      <c r="K10764" s="33">
        <v>-134121.29</v>
      </c>
      <c r="L10764" s="31" t="s">
        <v>9764</v>
      </c>
      <c r="M10764" t="e">
        <f t="shared" si="480"/>
        <v>#VALUE!</v>
      </c>
    </row>
    <row r="10765" spans="1:15" hidden="1">
      <c r="A10765" s="31" t="s">
        <v>9849</v>
      </c>
      <c r="B10765" s="31" t="s">
        <v>25705</v>
      </c>
      <c r="C10765" s="31" t="s">
        <v>25706</v>
      </c>
      <c r="D10765" s="32">
        <v>44344</v>
      </c>
      <c r="E10765" s="31" t="s">
        <v>25707</v>
      </c>
      <c r="F10765" s="31" t="s">
        <v>9875</v>
      </c>
      <c r="G10765" s="33">
        <v>134121.29</v>
      </c>
      <c r="H10765" s="33">
        <v>134121.29</v>
      </c>
      <c r="I10765" s="31" t="s">
        <v>9762</v>
      </c>
      <c r="J10765" s="31" t="s">
        <v>9763</v>
      </c>
      <c r="K10765" s="33">
        <v>134121.29</v>
      </c>
      <c r="L10765" s="31" t="s">
        <v>9764</v>
      </c>
      <c r="M10765" t="e">
        <f t="shared" si="480"/>
        <v>#VALUE!</v>
      </c>
    </row>
    <row r="10766" spans="1:15" hidden="1">
      <c r="A10766" s="31" t="s">
        <v>9849</v>
      </c>
      <c r="B10766" s="31" t="s">
        <v>25708</v>
      </c>
      <c r="C10766" s="31" t="s">
        <v>25709</v>
      </c>
      <c r="D10766" s="32">
        <v>44344</v>
      </c>
      <c r="E10766" s="31" t="s">
        <v>25710</v>
      </c>
      <c r="F10766" s="31" t="s">
        <v>12612</v>
      </c>
      <c r="G10766" s="33">
        <v>-86061.4</v>
      </c>
      <c r="H10766" s="33">
        <v>-86061.4</v>
      </c>
      <c r="I10766" s="31" t="s">
        <v>9762</v>
      </c>
      <c r="J10766" s="31" t="s">
        <v>9763</v>
      </c>
      <c r="K10766" s="33">
        <v>-86061.4</v>
      </c>
      <c r="L10766" s="31" t="s">
        <v>9764</v>
      </c>
      <c r="M10766">
        <f t="shared" si="480"/>
        <v>15</v>
      </c>
      <c r="N10766" t="str">
        <f t="shared" ref="N10766:N10783" si="481">MID(E10766,M10766,10)</f>
        <v>PO64000232</v>
      </c>
      <c r="O10766" t="e">
        <f>VLOOKUP(N10766,'1_คตง_ภาพรวม'!L10766:M10816,2,FALSE)</f>
        <v>#N/A</v>
      </c>
    </row>
    <row r="10767" spans="1:15" hidden="1">
      <c r="A10767" s="31" t="s">
        <v>9849</v>
      </c>
      <c r="B10767" s="31" t="s">
        <v>25708</v>
      </c>
      <c r="C10767" s="31" t="s">
        <v>25709</v>
      </c>
      <c r="D10767" s="32">
        <v>44344</v>
      </c>
      <c r="E10767" s="31" t="s">
        <v>25710</v>
      </c>
      <c r="F10767" s="31" t="s">
        <v>9875</v>
      </c>
      <c r="G10767" s="33">
        <v>86061.4</v>
      </c>
      <c r="H10767" s="33">
        <v>86061.4</v>
      </c>
      <c r="I10767" s="31" t="s">
        <v>9762</v>
      </c>
      <c r="J10767" s="31" t="s">
        <v>9763</v>
      </c>
      <c r="K10767" s="33">
        <v>86061.4</v>
      </c>
      <c r="L10767" s="31" t="s">
        <v>9764</v>
      </c>
      <c r="M10767">
        <f t="shared" si="480"/>
        <v>15</v>
      </c>
      <c r="N10767" t="str">
        <f t="shared" si="481"/>
        <v>PO64000232</v>
      </c>
      <c r="O10767" t="e">
        <f>VLOOKUP(N10767,'1_คตง_ภาพรวม'!L10767:M10817,2,FALSE)</f>
        <v>#N/A</v>
      </c>
    </row>
    <row r="10768" spans="1:15" hidden="1">
      <c r="A10768" s="31" t="s">
        <v>9849</v>
      </c>
      <c r="B10768" s="31" t="s">
        <v>25711</v>
      </c>
      <c r="C10768" s="31" t="s">
        <v>25712</v>
      </c>
      <c r="D10768" s="32">
        <v>44344</v>
      </c>
      <c r="E10768" s="31" t="s">
        <v>25713</v>
      </c>
      <c r="F10768" s="31" t="s">
        <v>12612</v>
      </c>
      <c r="G10768" s="33">
        <v>-296800</v>
      </c>
      <c r="H10768" s="33">
        <v>-296800</v>
      </c>
      <c r="I10768" s="31" t="s">
        <v>9762</v>
      </c>
      <c r="J10768" s="31" t="s">
        <v>9763</v>
      </c>
      <c r="K10768" s="33">
        <v>-296800</v>
      </c>
      <c r="L10768" s="31" t="s">
        <v>9764</v>
      </c>
      <c r="M10768">
        <f t="shared" si="480"/>
        <v>15</v>
      </c>
      <c r="N10768" t="str">
        <f t="shared" si="481"/>
        <v>PO64000300</v>
      </c>
      <c r="O10768" t="e">
        <f>VLOOKUP(N10768,'1_คตง_ภาพรวม'!L10768:M10818,2,FALSE)</f>
        <v>#N/A</v>
      </c>
    </row>
    <row r="10769" spans="1:15" hidden="1">
      <c r="A10769" s="31" t="s">
        <v>9849</v>
      </c>
      <c r="B10769" s="31" t="s">
        <v>25711</v>
      </c>
      <c r="C10769" s="31" t="s">
        <v>25712</v>
      </c>
      <c r="D10769" s="32">
        <v>44344</v>
      </c>
      <c r="E10769" s="31" t="s">
        <v>25713</v>
      </c>
      <c r="F10769" s="31" t="s">
        <v>9875</v>
      </c>
      <c r="G10769" s="33">
        <v>296800</v>
      </c>
      <c r="H10769" s="33">
        <v>296800</v>
      </c>
      <c r="I10769" s="31" t="s">
        <v>9762</v>
      </c>
      <c r="J10769" s="31" t="s">
        <v>9763</v>
      </c>
      <c r="K10769" s="33">
        <v>296800</v>
      </c>
      <c r="L10769" s="31" t="s">
        <v>9764</v>
      </c>
      <c r="M10769">
        <f t="shared" si="480"/>
        <v>15</v>
      </c>
      <c r="N10769" t="str">
        <f t="shared" si="481"/>
        <v>PO64000300</v>
      </c>
      <c r="O10769" t="e">
        <f>VLOOKUP(N10769,'1_คตง_ภาพรวม'!L10769:M10819,2,FALSE)</f>
        <v>#N/A</v>
      </c>
    </row>
    <row r="10770" spans="1:15" hidden="1">
      <c r="A10770" s="31" t="s">
        <v>9757</v>
      </c>
      <c r="B10770" s="31" t="s">
        <v>25714</v>
      </c>
      <c r="C10770" s="31" t="s">
        <v>25715</v>
      </c>
      <c r="D10770" s="32">
        <v>44344</v>
      </c>
      <c r="E10770" s="31" t="s">
        <v>25716</v>
      </c>
      <c r="F10770" s="31" t="s">
        <v>11553</v>
      </c>
      <c r="G10770" s="33">
        <v>-25558.42</v>
      </c>
      <c r="H10770" s="33">
        <v>-25558.42</v>
      </c>
      <c r="I10770" s="31" t="s">
        <v>9762</v>
      </c>
      <c r="J10770" s="31" t="s">
        <v>9763</v>
      </c>
      <c r="K10770" s="33">
        <v>-25558.42</v>
      </c>
      <c r="L10770" s="31" t="s">
        <v>9764</v>
      </c>
      <c r="M10770">
        <f t="shared" si="480"/>
        <v>15</v>
      </c>
      <c r="N10770" t="str">
        <f t="shared" si="481"/>
        <v>PO64000062</v>
      </c>
      <c r="O10770" t="e">
        <f>VLOOKUP(N10770,'1_คตง_ภาพรวม'!L10770:M10820,2,FALSE)</f>
        <v>#N/A</v>
      </c>
    </row>
    <row r="10771" spans="1:15" hidden="1">
      <c r="A10771" s="31" t="s">
        <v>9757</v>
      </c>
      <c r="B10771" s="31" t="s">
        <v>25714</v>
      </c>
      <c r="C10771" s="31" t="s">
        <v>25715</v>
      </c>
      <c r="D10771" s="32">
        <v>44344</v>
      </c>
      <c r="E10771" s="31" t="s">
        <v>25716</v>
      </c>
      <c r="F10771" s="31" t="s">
        <v>9875</v>
      </c>
      <c r="G10771" s="33">
        <v>25558.42</v>
      </c>
      <c r="H10771" s="33">
        <v>25558.42</v>
      </c>
      <c r="I10771" s="31" t="s">
        <v>9762</v>
      </c>
      <c r="J10771" s="31" t="s">
        <v>9763</v>
      </c>
      <c r="K10771" s="33">
        <v>25558.42</v>
      </c>
      <c r="L10771" s="31" t="s">
        <v>9764</v>
      </c>
      <c r="M10771">
        <f t="shared" si="480"/>
        <v>15</v>
      </c>
      <c r="N10771" t="str">
        <f t="shared" si="481"/>
        <v>PO64000062</v>
      </c>
      <c r="O10771" t="e">
        <f>VLOOKUP(N10771,'1_คตง_ภาพรวม'!L10771:M10821,2,FALSE)</f>
        <v>#N/A</v>
      </c>
    </row>
    <row r="10772" spans="1:15" hidden="1">
      <c r="A10772" s="31" t="s">
        <v>9849</v>
      </c>
      <c r="B10772" s="31" t="s">
        <v>25717</v>
      </c>
      <c r="C10772" s="31" t="s">
        <v>25718</v>
      </c>
      <c r="D10772" s="32">
        <v>44344</v>
      </c>
      <c r="E10772" s="31" t="s">
        <v>25719</v>
      </c>
      <c r="F10772" s="31" t="s">
        <v>12612</v>
      </c>
      <c r="G10772" s="33">
        <v>-37100</v>
      </c>
      <c r="H10772" s="33">
        <v>-37100</v>
      </c>
      <c r="I10772" s="31" t="s">
        <v>9762</v>
      </c>
      <c r="J10772" s="31" t="s">
        <v>9763</v>
      </c>
      <c r="K10772" s="33">
        <v>-37100</v>
      </c>
      <c r="L10772" s="31" t="s">
        <v>9764</v>
      </c>
      <c r="M10772">
        <f t="shared" si="480"/>
        <v>15</v>
      </c>
      <c r="N10772" t="str">
        <f t="shared" si="481"/>
        <v>PO64000236</v>
      </c>
      <c r="O10772" t="e">
        <f>VLOOKUP(N10772,'1_คตง_ภาพรวม'!L10772:M10822,2,FALSE)</f>
        <v>#N/A</v>
      </c>
    </row>
    <row r="10773" spans="1:15" hidden="1">
      <c r="A10773" s="31" t="s">
        <v>9849</v>
      </c>
      <c r="B10773" s="31" t="s">
        <v>25717</v>
      </c>
      <c r="C10773" s="31" t="s">
        <v>25718</v>
      </c>
      <c r="D10773" s="32">
        <v>44344</v>
      </c>
      <c r="E10773" s="31" t="s">
        <v>25719</v>
      </c>
      <c r="F10773" s="31" t="s">
        <v>9875</v>
      </c>
      <c r="G10773" s="33">
        <v>37100</v>
      </c>
      <c r="H10773" s="33">
        <v>37100</v>
      </c>
      <c r="I10773" s="31" t="s">
        <v>9762</v>
      </c>
      <c r="J10773" s="31" t="s">
        <v>9763</v>
      </c>
      <c r="K10773" s="33">
        <v>37100</v>
      </c>
      <c r="L10773" s="31" t="s">
        <v>9764</v>
      </c>
      <c r="M10773">
        <f t="shared" si="480"/>
        <v>15</v>
      </c>
      <c r="N10773" t="str">
        <f t="shared" si="481"/>
        <v>PO64000236</v>
      </c>
      <c r="O10773" t="e">
        <f>VLOOKUP(N10773,'1_คตง_ภาพรวม'!L10773:M10823,2,FALSE)</f>
        <v>#N/A</v>
      </c>
    </row>
    <row r="10774" spans="1:15" hidden="1">
      <c r="A10774" s="31" t="s">
        <v>9757</v>
      </c>
      <c r="B10774" s="31" t="s">
        <v>25720</v>
      </c>
      <c r="C10774" s="31" t="s">
        <v>25721</v>
      </c>
      <c r="D10774" s="32">
        <v>44344</v>
      </c>
      <c r="E10774" s="31" t="s">
        <v>25722</v>
      </c>
      <c r="F10774" s="31" t="s">
        <v>11553</v>
      </c>
      <c r="G10774" s="33">
        <v>-1684112.15</v>
      </c>
      <c r="H10774" s="33">
        <v>-1684112.15</v>
      </c>
      <c r="I10774" s="31" t="s">
        <v>9762</v>
      </c>
      <c r="J10774" s="31" t="s">
        <v>9763</v>
      </c>
      <c r="K10774" s="33">
        <v>-1684112.15</v>
      </c>
      <c r="L10774" s="31" t="s">
        <v>9764</v>
      </c>
      <c r="M10774">
        <f t="shared" si="480"/>
        <v>15</v>
      </c>
      <c r="N10774" t="str">
        <f t="shared" si="481"/>
        <v>PO63000820</v>
      </c>
      <c r="O10774" t="e">
        <f>VLOOKUP(N10774,'1_คตง_ภาพรวม'!L10774:M10824,2,FALSE)</f>
        <v>#N/A</v>
      </c>
    </row>
    <row r="10775" spans="1:15" hidden="1">
      <c r="A10775" s="31" t="s">
        <v>9757</v>
      </c>
      <c r="B10775" s="31" t="s">
        <v>25720</v>
      </c>
      <c r="C10775" s="31" t="s">
        <v>25721</v>
      </c>
      <c r="D10775" s="32">
        <v>44344</v>
      </c>
      <c r="E10775" s="31" t="s">
        <v>25722</v>
      </c>
      <c r="F10775" s="31" t="s">
        <v>9875</v>
      </c>
      <c r="G10775" s="33">
        <v>1684112.15</v>
      </c>
      <c r="H10775" s="33">
        <v>1684112.15</v>
      </c>
      <c r="I10775" s="31" t="s">
        <v>9762</v>
      </c>
      <c r="J10775" s="31" t="s">
        <v>9763</v>
      </c>
      <c r="K10775" s="33">
        <v>1684112.15</v>
      </c>
      <c r="L10775" s="31" t="s">
        <v>9764</v>
      </c>
      <c r="M10775">
        <f t="shared" si="480"/>
        <v>15</v>
      </c>
      <c r="N10775" t="str">
        <f t="shared" si="481"/>
        <v>PO63000820</v>
      </c>
      <c r="O10775" t="e">
        <f>VLOOKUP(N10775,'1_คตง_ภาพรวม'!L10775:M10825,2,FALSE)</f>
        <v>#N/A</v>
      </c>
    </row>
    <row r="10776" spans="1:15" hidden="1">
      <c r="A10776" s="31" t="s">
        <v>9849</v>
      </c>
      <c r="B10776" s="31" t="s">
        <v>25723</v>
      </c>
      <c r="C10776" s="31" t="s">
        <v>25724</v>
      </c>
      <c r="D10776" s="32">
        <v>44344</v>
      </c>
      <c r="E10776" s="31" t="s">
        <v>25725</v>
      </c>
      <c r="F10776" s="31" t="s">
        <v>12612</v>
      </c>
      <c r="G10776" s="33">
        <v>-33897.74</v>
      </c>
      <c r="H10776" s="33">
        <v>-33897.74</v>
      </c>
      <c r="I10776" s="31" t="s">
        <v>9762</v>
      </c>
      <c r="J10776" s="31" t="s">
        <v>9763</v>
      </c>
      <c r="K10776" s="33">
        <v>-33897.74</v>
      </c>
      <c r="L10776" s="31" t="s">
        <v>9764</v>
      </c>
      <c r="M10776">
        <f t="shared" si="480"/>
        <v>15</v>
      </c>
      <c r="N10776" t="str">
        <f t="shared" si="481"/>
        <v>PO64000427</v>
      </c>
      <c r="O10776" t="e">
        <f>VLOOKUP(N10776,'1_คตง_ภาพรวม'!L10776:M10826,2,FALSE)</f>
        <v>#N/A</v>
      </c>
    </row>
    <row r="10777" spans="1:15" hidden="1">
      <c r="A10777" s="31" t="s">
        <v>9849</v>
      </c>
      <c r="B10777" s="31" t="s">
        <v>25723</v>
      </c>
      <c r="C10777" s="31" t="s">
        <v>25724</v>
      </c>
      <c r="D10777" s="32">
        <v>44344</v>
      </c>
      <c r="E10777" s="31" t="s">
        <v>25725</v>
      </c>
      <c r="F10777" s="31" t="s">
        <v>9875</v>
      </c>
      <c r="G10777" s="33">
        <v>33897.74</v>
      </c>
      <c r="H10777" s="33">
        <v>33897.74</v>
      </c>
      <c r="I10777" s="31" t="s">
        <v>9762</v>
      </c>
      <c r="J10777" s="31" t="s">
        <v>9763</v>
      </c>
      <c r="K10777" s="33">
        <v>33897.74</v>
      </c>
      <c r="L10777" s="31" t="s">
        <v>9764</v>
      </c>
      <c r="M10777">
        <f t="shared" si="480"/>
        <v>15</v>
      </c>
      <c r="N10777" t="str">
        <f t="shared" si="481"/>
        <v>PO64000427</v>
      </c>
      <c r="O10777" t="e">
        <f>VLOOKUP(N10777,'1_คตง_ภาพรวม'!L10777:M10827,2,FALSE)</f>
        <v>#N/A</v>
      </c>
    </row>
    <row r="10778" spans="1:15" hidden="1">
      <c r="A10778" s="31" t="s">
        <v>9849</v>
      </c>
      <c r="B10778" s="31" t="s">
        <v>25726</v>
      </c>
      <c r="C10778" s="31" t="s">
        <v>25727</v>
      </c>
      <c r="D10778" s="32">
        <v>44344</v>
      </c>
      <c r="E10778" s="31" t="s">
        <v>25728</v>
      </c>
      <c r="F10778" s="31" t="s">
        <v>12612</v>
      </c>
      <c r="G10778" s="33">
        <v>-1307663.55</v>
      </c>
      <c r="H10778" s="33">
        <v>-1307663.55</v>
      </c>
      <c r="I10778" s="31" t="s">
        <v>9762</v>
      </c>
      <c r="J10778" s="31" t="s">
        <v>9763</v>
      </c>
      <c r="K10778" s="33">
        <v>-1307663.55</v>
      </c>
      <c r="L10778" s="31" t="s">
        <v>9764</v>
      </c>
      <c r="M10778">
        <f t="shared" si="480"/>
        <v>15</v>
      </c>
      <c r="N10778" t="str">
        <f t="shared" si="481"/>
        <v>PO63000366</v>
      </c>
      <c r="O10778" t="e">
        <f>VLOOKUP(N10778,'1_คตง_ภาพรวม'!L10778:M10828,2,FALSE)</f>
        <v>#N/A</v>
      </c>
    </row>
    <row r="10779" spans="1:15" hidden="1">
      <c r="A10779" s="31" t="s">
        <v>9849</v>
      </c>
      <c r="B10779" s="31" t="s">
        <v>25726</v>
      </c>
      <c r="C10779" s="31" t="s">
        <v>25727</v>
      </c>
      <c r="D10779" s="32">
        <v>44344</v>
      </c>
      <c r="E10779" s="31" t="s">
        <v>25728</v>
      </c>
      <c r="F10779" s="31" t="s">
        <v>9875</v>
      </c>
      <c r="G10779" s="33">
        <v>1307663.55</v>
      </c>
      <c r="H10779" s="33">
        <v>1307663.55</v>
      </c>
      <c r="I10779" s="31" t="s">
        <v>9762</v>
      </c>
      <c r="J10779" s="31" t="s">
        <v>9763</v>
      </c>
      <c r="K10779" s="33">
        <v>1307663.55</v>
      </c>
      <c r="L10779" s="31" t="s">
        <v>9764</v>
      </c>
      <c r="M10779">
        <f t="shared" si="480"/>
        <v>15</v>
      </c>
      <c r="N10779" t="str">
        <f t="shared" si="481"/>
        <v>PO63000366</v>
      </c>
      <c r="O10779" t="e">
        <f>VLOOKUP(N10779,'1_คตง_ภาพรวม'!L10779:M10829,2,FALSE)</f>
        <v>#N/A</v>
      </c>
    </row>
    <row r="10780" spans="1:15" hidden="1">
      <c r="A10780" s="31" t="s">
        <v>9849</v>
      </c>
      <c r="B10780" s="31" t="s">
        <v>25729</v>
      </c>
      <c r="C10780" s="31" t="s">
        <v>25730</v>
      </c>
      <c r="D10780" s="32">
        <v>44344</v>
      </c>
      <c r="E10780" s="31" t="s">
        <v>25731</v>
      </c>
      <c r="F10780" s="31" t="s">
        <v>12612</v>
      </c>
      <c r="G10780" s="33">
        <v>-86792.8</v>
      </c>
      <c r="H10780" s="33">
        <v>-86792.8</v>
      </c>
      <c r="I10780" s="31" t="s">
        <v>9762</v>
      </c>
      <c r="J10780" s="31" t="s">
        <v>9763</v>
      </c>
      <c r="K10780" s="33">
        <v>-86792.8</v>
      </c>
      <c r="L10780" s="31" t="s">
        <v>9764</v>
      </c>
      <c r="M10780">
        <f t="shared" si="480"/>
        <v>15</v>
      </c>
      <c r="N10780" t="str">
        <f t="shared" si="481"/>
        <v>PO64000314</v>
      </c>
      <c r="O10780" t="e">
        <f>VLOOKUP(N10780,'1_คตง_ภาพรวม'!L10780:M10830,2,FALSE)</f>
        <v>#N/A</v>
      </c>
    </row>
    <row r="10781" spans="1:15" hidden="1">
      <c r="A10781" s="31" t="s">
        <v>9849</v>
      </c>
      <c r="B10781" s="31" t="s">
        <v>25729</v>
      </c>
      <c r="C10781" s="31" t="s">
        <v>25730</v>
      </c>
      <c r="D10781" s="32">
        <v>44344</v>
      </c>
      <c r="E10781" s="31" t="s">
        <v>25731</v>
      </c>
      <c r="F10781" s="31" t="s">
        <v>9875</v>
      </c>
      <c r="G10781" s="33">
        <v>86792.8</v>
      </c>
      <c r="H10781" s="33">
        <v>86792.8</v>
      </c>
      <c r="I10781" s="31" t="s">
        <v>9762</v>
      </c>
      <c r="J10781" s="31" t="s">
        <v>9763</v>
      </c>
      <c r="K10781" s="33">
        <v>86792.8</v>
      </c>
      <c r="L10781" s="31" t="s">
        <v>9764</v>
      </c>
      <c r="M10781">
        <f t="shared" si="480"/>
        <v>15</v>
      </c>
      <c r="N10781" t="str">
        <f t="shared" si="481"/>
        <v>PO64000314</v>
      </c>
      <c r="O10781" t="e">
        <f>VLOOKUP(N10781,'1_คตง_ภาพรวม'!L10781:M10831,2,FALSE)</f>
        <v>#N/A</v>
      </c>
    </row>
    <row r="10782" spans="1:15" hidden="1">
      <c r="A10782" s="31" t="s">
        <v>9849</v>
      </c>
      <c r="B10782" s="31" t="s">
        <v>25732</v>
      </c>
      <c r="C10782" s="31" t="s">
        <v>25733</v>
      </c>
      <c r="D10782" s="32">
        <v>44344</v>
      </c>
      <c r="E10782" s="31" t="s">
        <v>25734</v>
      </c>
      <c r="F10782" s="31" t="s">
        <v>12612</v>
      </c>
      <c r="G10782" s="33">
        <v>-159000</v>
      </c>
      <c r="H10782" s="33">
        <v>-159000</v>
      </c>
      <c r="I10782" s="31" t="s">
        <v>9762</v>
      </c>
      <c r="J10782" s="31" t="s">
        <v>9763</v>
      </c>
      <c r="K10782" s="33">
        <v>-159000</v>
      </c>
      <c r="L10782" s="31" t="s">
        <v>9764</v>
      </c>
      <c r="M10782">
        <f t="shared" si="480"/>
        <v>15</v>
      </c>
      <c r="N10782" t="str">
        <f t="shared" si="481"/>
        <v>PO63000788</v>
      </c>
      <c r="O10782" t="e">
        <f>VLOOKUP(N10782,'1_คตง_ภาพรวม'!L10782:M10832,2,FALSE)</f>
        <v>#N/A</v>
      </c>
    </row>
    <row r="10783" spans="1:15" hidden="1">
      <c r="A10783" s="31" t="s">
        <v>9849</v>
      </c>
      <c r="B10783" s="31" t="s">
        <v>25732</v>
      </c>
      <c r="C10783" s="31" t="s">
        <v>25733</v>
      </c>
      <c r="D10783" s="32">
        <v>44344</v>
      </c>
      <c r="E10783" s="31" t="s">
        <v>25734</v>
      </c>
      <c r="F10783" s="31" t="s">
        <v>9875</v>
      </c>
      <c r="G10783" s="33">
        <v>159000</v>
      </c>
      <c r="H10783" s="33">
        <v>159000</v>
      </c>
      <c r="I10783" s="31" t="s">
        <v>9762</v>
      </c>
      <c r="J10783" s="31" t="s">
        <v>9763</v>
      </c>
      <c r="K10783" s="33">
        <v>159000</v>
      </c>
      <c r="L10783" s="31" t="s">
        <v>9764</v>
      </c>
      <c r="M10783">
        <f t="shared" si="480"/>
        <v>15</v>
      </c>
      <c r="N10783" t="str">
        <f t="shared" si="481"/>
        <v>PO63000788</v>
      </c>
      <c r="O10783" t="e">
        <f>VLOOKUP(N10783,'1_คตง_ภาพรวม'!L10783:M10833,2,FALSE)</f>
        <v>#N/A</v>
      </c>
    </row>
    <row r="10784" spans="1:15" hidden="1">
      <c r="A10784" s="31" t="s">
        <v>9849</v>
      </c>
      <c r="B10784" s="31" t="s">
        <v>25735</v>
      </c>
      <c r="C10784" s="31" t="s">
        <v>25736</v>
      </c>
      <c r="D10784" s="32">
        <v>44344</v>
      </c>
      <c r="E10784" s="31" t="s">
        <v>25737</v>
      </c>
      <c r="F10784" s="31" t="s">
        <v>12612</v>
      </c>
      <c r="G10784" s="33">
        <v>-493960</v>
      </c>
      <c r="H10784" s="33">
        <v>-493960</v>
      </c>
      <c r="I10784" s="31" t="s">
        <v>9762</v>
      </c>
      <c r="J10784" s="31" t="s">
        <v>9763</v>
      </c>
      <c r="K10784" s="33">
        <v>-493960</v>
      </c>
      <c r="L10784" s="31" t="s">
        <v>9764</v>
      </c>
      <c r="M10784" t="e">
        <f t="shared" si="480"/>
        <v>#VALUE!</v>
      </c>
    </row>
    <row r="10785" spans="1:15" hidden="1">
      <c r="A10785" s="31" t="s">
        <v>9849</v>
      </c>
      <c r="B10785" s="31" t="s">
        <v>25735</v>
      </c>
      <c r="C10785" s="31" t="s">
        <v>25736</v>
      </c>
      <c r="D10785" s="32">
        <v>44344</v>
      </c>
      <c r="E10785" s="31" t="s">
        <v>25737</v>
      </c>
      <c r="F10785" s="31" t="s">
        <v>9875</v>
      </c>
      <c r="G10785" s="33">
        <v>493960</v>
      </c>
      <c r="H10785" s="33">
        <v>493960</v>
      </c>
      <c r="I10785" s="31" t="s">
        <v>9762</v>
      </c>
      <c r="J10785" s="31" t="s">
        <v>9763</v>
      </c>
      <c r="K10785" s="33">
        <v>493960</v>
      </c>
      <c r="L10785" s="31" t="s">
        <v>9764</v>
      </c>
      <c r="M10785" t="e">
        <f t="shared" si="480"/>
        <v>#VALUE!</v>
      </c>
    </row>
    <row r="10786" spans="1:15" hidden="1">
      <c r="A10786" s="31" t="s">
        <v>9849</v>
      </c>
      <c r="B10786" s="31" t="s">
        <v>25738</v>
      </c>
      <c r="C10786" s="31" t="s">
        <v>25739</v>
      </c>
      <c r="D10786" s="32">
        <v>44344</v>
      </c>
      <c r="E10786" s="31" t="s">
        <v>25740</v>
      </c>
      <c r="F10786" s="31" t="s">
        <v>12612</v>
      </c>
      <c r="G10786" s="33">
        <v>-37472.06</v>
      </c>
      <c r="H10786" s="33">
        <v>-37472.06</v>
      </c>
      <c r="I10786" s="31" t="s">
        <v>9762</v>
      </c>
      <c r="J10786" s="31" t="s">
        <v>9763</v>
      </c>
      <c r="K10786" s="33">
        <v>-37472.06</v>
      </c>
      <c r="L10786" s="31" t="s">
        <v>9764</v>
      </c>
      <c r="M10786">
        <f t="shared" si="480"/>
        <v>15</v>
      </c>
      <c r="N10786" t="str">
        <f t="shared" ref="N10786:N10796" si="482">MID(E10786,M10786,10)</f>
        <v>PO63000838</v>
      </c>
      <c r="O10786" t="e">
        <f>VLOOKUP(N10786,'1_คตง_ภาพรวม'!L10786:M10836,2,FALSE)</f>
        <v>#N/A</v>
      </c>
    </row>
    <row r="10787" spans="1:15" hidden="1">
      <c r="A10787" s="31" t="s">
        <v>9849</v>
      </c>
      <c r="B10787" s="31" t="s">
        <v>25738</v>
      </c>
      <c r="C10787" s="31" t="s">
        <v>25739</v>
      </c>
      <c r="D10787" s="32">
        <v>44344</v>
      </c>
      <c r="E10787" s="31" t="s">
        <v>25740</v>
      </c>
      <c r="F10787" s="31" t="s">
        <v>10090</v>
      </c>
      <c r="G10787" s="33">
        <v>-353.51</v>
      </c>
      <c r="H10787" s="33">
        <v>-353.51</v>
      </c>
      <c r="I10787" s="31" t="s">
        <v>9762</v>
      </c>
      <c r="J10787" s="31" t="s">
        <v>9763</v>
      </c>
      <c r="K10787" s="33">
        <v>-353.51</v>
      </c>
      <c r="L10787" s="31" t="s">
        <v>9764</v>
      </c>
      <c r="M10787">
        <f t="shared" si="480"/>
        <v>15</v>
      </c>
      <c r="N10787" t="str">
        <f t="shared" si="482"/>
        <v>PO63000838</v>
      </c>
      <c r="O10787" t="e">
        <f>VLOOKUP(N10787,'1_คตง_ภาพรวม'!L10787:M10837,2,FALSE)</f>
        <v>#N/A</v>
      </c>
    </row>
    <row r="10788" spans="1:15" hidden="1">
      <c r="A10788" s="31" t="s">
        <v>9849</v>
      </c>
      <c r="B10788" s="31" t="s">
        <v>25738</v>
      </c>
      <c r="C10788" s="31" t="s">
        <v>25739</v>
      </c>
      <c r="D10788" s="32">
        <v>44344</v>
      </c>
      <c r="E10788" s="31" t="s">
        <v>25740</v>
      </c>
      <c r="F10788" s="31" t="s">
        <v>9875</v>
      </c>
      <c r="G10788" s="33">
        <v>37825.57</v>
      </c>
      <c r="H10788" s="33">
        <v>37825.57</v>
      </c>
      <c r="I10788" s="31" t="s">
        <v>9762</v>
      </c>
      <c r="J10788" s="31" t="s">
        <v>9763</v>
      </c>
      <c r="K10788" s="33">
        <v>37825.57</v>
      </c>
      <c r="L10788" s="31" t="s">
        <v>9764</v>
      </c>
      <c r="M10788">
        <f t="shared" si="480"/>
        <v>15</v>
      </c>
      <c r="N10788" t="str">
        <f t="shared" si="482"/>
        <v>PO63000838</v>
      </c>
      <c r="O10788" t="e">
        <f>VLOOKUP(N10788,'1_คตง_ภาพรวม'!L10788:M10838,2,FALSE)</f>
        <v>#N/A</v>
      </c>
    </row>
    <row r="10789" spans="1:15" hidden="1">
      <c r="A10789" s="31" t="s">
        <v>9849</v>
      </c>
      <c r="B10789" s="31" t="s">
        <v>25741</v>
      </c>
      <c r="C10789" s="31" t="s">
        <v>25742</v>
      </c>
      <c r="D10789" s="32">
        <v>44344</v>
      </c>
      <c r="E10789" s="31" t="s">
        <v>25743</v>
      </c>
      <c r="F10789" s="31" t="s">
        <v>12612</v>
      </c>
      <c r="G10789" s="33">
        <v>-32175</v>
      </c>
      <c r="H10789" s="33">
        <v>-32175</v>
      </c>
      <c r="I10789" s="31" t="s">
        <v>9762</v>
      </c>
      <c r="J10789" s="31" t="s">
        <v>9763</v>
      </c>
      <c r="K10789" s="33">
        <v>-32175</v>
      </c>
      <c r="L10789" s="31" t="s">
        <v>9764</v>
      </c>
      <c r="M10789">
        <f t="shared" si="480"/>
        <v>15</v>
      </c>
      <c r="N10789" t="str">
        <f t="shared" si="482"/>
        <v>PO63000796</v>
      </c>
      <c r="O10789" t="e">
        <f>VLOOKUP(N10789,'1_คตง_ภาพรวม'!L10789:M10839,2,FALSE)</f>
        <v>#N/A</v>
      </c>
    </row>
    <row r="10790" spans="1:15" hidden="1">
      <c r="A10790" s="31" t="s">
        <v>9849</v>
      </c>
      <c r="B10790" s="31" t="s">
        <v>25741</v>
      </c>
      <c r="C10790" s="31" t="s">
        <v>25742</v>
      </c>
      <c r="D10790" s="32">
        <v>44344</v>
      </c>
      <c r="E10790" s="31" t="s">
        <v>25743</v>
      </c>
      <c r="F10790" s="31" t="s">
        <v>9875</v>
      </c>
      <c r="G10790" s="33">
        <v>32175</v>
      </c>
      <c r="H10790" s="33">
        <v>32175</v>
      </c>
      <c r="I10790" s="31" t="s">
        <v>9762</v>
      </c>
      <c r="J10790" s="31" t="s">
        <v>9763</v>
      </c>
      <c r="K10790" s="33">
        <v>32175</v>
      </c>
      <c r="L10790" s="31" t="s">
        <v>9764</v>
      </c>
      <c r="M10790">
        <f t="shared" si="480"/>
        <v>15</v>
      </c>
      <c r="N10790" t="str">
        <f t="shared" si="482"/>
        <v>PO63000796</v>
      </c>
      <c r="O10790" t="e">
        <f>VLOOKUP(N10790,'1_คตง_ภาพรวม'!L10790:M10840,2,FALSE)</f>
        <v>#N/A</v>
      </c>
    </row>
    <row r="10791" spans="1:15" hidden="1">
      <c r="A10791" s="31" t="s">
        <v>9849</v>
      </c>
      <c r="B10791" s="31" t="s">
        <v>25744</v>
      </c>
      <c r="C10791" s="31" t="s">
        <v>25745</v>
      </c>
      <c r="D10791" s="32">
        <v>44344</v>
      </c>
      <c r="E10791" s="31" t="s">
        <v>25746</v>
      </c>
      <c r="F10791" s="31" t="s">
        <v>12612</v>
      </c>
      <c r="G10791" s="33">
        <v>-1981247.27</v>
      </c>
      <c r="H10791" s="33">
        <v>-1981247.27</v>
      </c>
      <c r="I10791" s="31" t="s">
        <v>9762</v>
      </c>
      <c r="J10791" s="31" t="s">
        <v>9763</v>
      </c>
      <c r="K10791" s="33">
        <v>-1981247.27</v>
      </c>
      <c r="L10791" s="31" t="s">
        <v>9764</v>
      </c>
      <c r="M10791">
        <f t="shared" si="480"/>
        <v>15</v>
      </c>
      <c r="N10791" t="str">
        <f t="shared" si="482"/>
        <v>PO63000894</v>
      </c>
      <c r="O10791" t="e">
        <f>VLOOKUP(N10791,'1_คตง_ภาพรวม'!L10791:M10841,2,FALSE)</f>
        <v>#N/A</v>
      </c>
    </row>
    <row r="10792" spans="1:15" hidden="1">
      <c r="A10792" s="31" t="s">
        <v>9849</v>
      </c>
      <c r="B10792" s="31" t="s">
        <v>25744</v>
      </c>
      <c r="C10792" s="31" t="s">
        <v>25745</v>
      </c>
      <c r="D10792" s="32">
        <v>44344</v>
      </c>
      <c r="E10792" s="31" t="s">
        <v>25746</v>
      </c>
      <c r="F10792" s="31" t="s">
        <v>9875</v>
      </c>
      <c r="G10792" s="33">
        <v>1981247.27</v>
      </c>
      <c r="H10792" s="33">
        <v>1981247.27</v>
      </c>
      <c r="I10792" s="31" t="s">
        <v>9762</v>
      </c>
      <c r="J10792" s="31" t="s">
        <v>9763</v>
      </c>
      <c r="K10792" s="33">
        <v>1981247.27</v>
      </c>
      <c r="L10792" s="31" t="s">
        <v>9764</v>
      </c>
      <c r="M10792">
        <f t="shared" si="480"/>
        <v>15</v>
      </c>
      <c r="N10792" t="str">
        <f t="shared" si="482"/>
        <v>PO63000894</v>
      </c>
      <c r="O10792" t="e">
        <f>VLOOKUP(N10792,'1_คตง_ภาพรวม'!L10792:M10842,2,FALSE)</f>
        <v>#N/A</v>
      </c>
    </row>
    <row r="10793" spans="1:15" hidden="1">
      <c r="A10793" s="31" t="s">
        <v>9849</v>
      </c>
      <c r="B10793" s="31" t="s">
        <v>25747</v>
      </c>
      <c r="C10793" s="31" t="s">
        <v>25748</v>
      </c>
      <c r="D10793" s="32">
        <v>44344</v>
      </c>
      <c r="E10793" s="31" t="s">
        <v>25749</v>
      </c>
      <c r="F10793" s="31" t="s">
        <v>12612</v>
      </c>
      <c r="G10793" s="33">
        <v>-44550</v>
      </c>
      <c r="H10793" s="33">
        <v>-44550</v>
      </c>
      <c r="I10793" s="31" t="s">
        <v>9762</v>
      </c>
      <c r="J10793" s="31" t="s">
        <v>9763</v>
      </c>
      <c r="K10793" s="33">
        <v>-44550</v>
      </c>
      <c r="L10793" s="31" t="s">
        <v>9764</v>
      </c>
      <c r="M10793">
        <f t="shared" si="480"/>
        <v>15</v>
      </c>
      <c r="N10793" t="str">
        <f t="shared" si="482"/>
        <v>PO63000519</v>
      </c>
      <c r="O10793" t="e">
        <f>VLOOKUP(N10793,'1_คตง_ภาพรวม'!L10793:M10843,2,FALSE)</f>
        <v>#N/A</v>
      </c>
    </row>
    <row r="10794" spans="1:15" hidden="1">
      <c r="A10794" s="31" t="s">
        <v>9849</v>
      </c>
      <c r="B10794" s="31" t="s">
        <v>25747</v>
      </c>
      <c r="C10794" s="31" t="s">
        <v>25748</v>
      </c>
      <c r="D10794" s="32">
        <v>44344</v>
      </c>
      <c r="E10794" s="31" t="s">
        <v>25749</v>
      </c>
      <c r="F10794" s="31" t="s">
        <v>9875</v>
      </c>
      <c r="G10794" s="33">
        <v>44550</v>
      </c>
      <c r="H10794" s="33">
        <v>44550</v>
      </c>
      <c r="I10794" s="31" t="s">
        <v>9762</v>
      </c>
      <c r="J10794" s="31" t="s">
        <v>9763</v>
      </c>
      <c r="K10794" s="33">
        <v>44550</v>
      </c>
      <c r="L10794" s="31" t="s">
        <v>9764</v>
      </c>
      <c r="M10794">
        <f t="shared" si="480"/>
        <v>15</v>
      </c>
      <c r="N10794" t="str">
        <f t="shared" si="482"/>
        <v>PO63000519</v>
      </c>
      <c r="O10794" t="e">
        <f>VLOOKUP(N10794,'1_คตง_ภาพรวม'!L10794:M10844,2,FALSE)</f>
        <v>#N/A</v>
      </c>
    </row>
    <row r="10795" spans="1:15" hidden="1">
      <c r="A10795" s="31" t="s">
        <v>9849</v>
      </c>
      <c r="B10795" s="31" t="s">
        <v>25750</v>
      </c>
      <c r="C10795" s="31" t="s">
        <v>25751</v>
      </c>
      <c r="D10795" s="32">
        <v>44344</v>
      </c>
      <c r="E10795" s="31" t="s">
        <v>25752</v>
      </c>
      <c r="F10795" s="31" t="s">
        <v>12612</v>
      </c>
      <c r="G10795" s="33">
        <v>-767757.01</v>
      </c>
      <c r="H10795" s="33">
        <v>-767757.01</v>
      </c>
      <c r="I10795" s="31" t="s">
        <v>9762</v>
      </c>
      <c r="J10795" s="31" t="s">
        <v>9763</v>
      </c>
      <c r="K10795" s="33">
        <v>-767757.01</v>
      </c>
      <c r="L10795" s="31" t="s">
        <v>9764</v>
      </c>
      <c r="M10795">
        <f t="shared" si="480"/>
        <v>15</v>
      </c>
      <c r="N10795" t="str">
        <f t="shared" si="482"/>
        <v>PO64000360</v>
      </c>
      <c r="O10795" t="e">
        <f>VLOOKUP(N10795,'1_คตง_ภาพรวม'!L10795:M10845,2,FALSE)</f>
        <v>#N/A</v>
      </c>
    </row>
    <row r="10796" spans="1:15" hidden="1">
      <c r="A10796" s="31" t="s">
        <v>9849</v>
      </c>
      <c r="B10796" s="31" t="s">
        <v>25750</v>
      </c>
      <c r="C10796" s="31" t="s">
        <v>25751</v>
      </c>
      <c r="D10796" s="32">
        <v>44344</v>
      </c>
      <c r="E10796" s="31" t="s">
        <v>25752</v>
      </c>
      <c r="F10796" s="31" t="s">
        <v>9875</v>
      </c>
      <c r="G10796" s="33">
        <v>767757.01</v>
      </c>
      <c r="H10796" s="33">
        <v>767757.01</v>
      </c>
      <c r="I10796" s="31" t="s">
        <v>9762</v>
      </c>
      <c r="J10796" s="31" t="s">
        <v>9763</v>
      </c>
      <c r="K10796" s="33">
        <v>767757.01</v>
      </c>
      <c r="L10796" s="31" t="s">
        <v>9764</v>
      </c>
      <c r="M10796">
        <f t="shared" si="480"/>
        <v>15</v>
      </c>
      <c r="N10796" t="str">
        <f t="shared" si="482"/>
        <v>PO64000360</v>
      </c>
      <c r="O10796" t="e">
        <f>VLOOKUP(N10796,'1_คตง_ภาพรวม'!L10796:M10846,2,FALSE)</f>
        <v>#N/A</v>
      </c>
    </row>
    <row r="10797" spans="1:15" hidden="1">
      <c r="A10797" s="31" t="s">
        <v>9849</v>
      </c>
      <c r="B10797" s="31" t="s">
        <v>25753</v>
      </c>
      <c r="C10797" s="31" t="s">
        <v>25754</v>
      </c>
      <c r="D10797" s="32">
        <v>44344</v>
      </c>
      <c r="E10797" s="31" t="s">
        <v>25755</v>
      </c>
      <c r="F10797" s="31" t="s">
        <v>12612</v>
      </c>
      <c r="G10797" s="33">
        <v>-493960</v>
      </c>
      <c r="H10797" s="33">
        <v>-493960</v>
      </c>
      <c r="I10797" s="31" t="s">
        <v>9762</v>
      </c>
      <c r="J10797" s="31" t="s">
        <v>9763</v>
      </c>
      <c r="K10797" s="33">
        <v>-493960</v>
      </c>
      <c r="L10797" s="31" t="s">
        <v>9764</v>
      </c>
      <c r="M10797" t="e">
        <f t="shared" si="480"/>
        <v>#VALUE!</v>
      </c>
    </row>
    <row r="10798" spans="1:15" hidden="1">
      <c r="A10798" s="31" t="s">
        <v>9849</v>
      </c>
      <c r="B10798" s="31" t="s">
        <v>25753</v>
      </c>
      <c r="C10798" s="31" t="s">
        <v>25754</v>
      </c>
      <c r="D10798" s="32">
        <v>44344</v>
      </c>
      <c r="E10798" s="31" t="s">
        <v>25755</v>
      </c>
      <c r="F10798" s="31" t="s">
        <v>9875</v>
      </c>
      <c r="G10798" s="33">
        <v>493960</v>
      </c>
      <c r="H10798" s="33">
        <v>493960</v>
      </c>
      <c r="I10798" s="31" t="s">
        <v>9762</v>
      </c>
      <c r="J10798" s="31" t="s">
        <v>9763</v>
      </c>
      <c r="K10798" s="33">
        <v>493960</v>
      </c>
      <c r="L10798" s="31" t="s">
        <v>9764</v>
      </c>
      <c r="M10798" t="e">
        <f t="shared" si="480"/>
        <v>#VALUE!</v>
      </c>
    </row>
    <row r="10799" spans="1:15" hidden="1">
      <c r="A10799" s="31" t="s">
        <v>9849</v>
      </c>
      <c r="B10799" s="31" t="s">
        <v>25756</v>
      </c>
      <c r="C10799" s="31" t="s">
        <v>25757</v>
      </c>
      <c r="D10799" s="32">
        <v>44344</v>
      </c>
      <c r="E10799" s="31" t="s">
        <v>25758</v>
      </c>
      <c r="F10799" s="31" t="s">
        <v>12612</v>
      </c>
      <c r="G10799" s="33">
        <v>-44550</v>
      </c>
      <c r="H10799" s="33">
        <v>-44550</v>
      </c>
      <c r="I10799" s="31" t="s">
        <v>9762</v>
      </c>
      <c r="J10799" s="31" t="s">
        <v>9763</v>
      </c>
      <c r="K10799" s="33">
        <v>-44550</v>
      </c>
      <c r="L10799" s="31" t="s">
        <v>9764</v>
      </c>
      <c r="M10799">
        <f t="shared" si="480"/>
        <v>15</v>
      </c>
      <c r="N10799" t="str">
        <f t="shared" ref="N10799:N10808" si="483">MID(E10799,M10799,10)</f>
        <v>PO63000519</v>
      </c>
      <c r="O10799" t="e">
        <f>VLOOKUP(N10799,'1_คตง_ภาพรวม'!L10799:M10849,2,FALSE)</f>
        <v>#N/A</v>
      </c>
    </row>
    <row r="10800" spans="1:15" hidden="1">
      <c r="A10800" s="31" t="s">
        <v>9849</v>
      </c>
      <c r="B10800" s="31" t="s">
        <v>25756</v>
      </c>
      <c r="C10800" s="31" t="s">
        <v>25757</v>
      </c>
      <c r="D10800" s="32">
        <v>44344</v>
      </c>
      <c r="E10800" s="31" t="s">
        <v>25758</v>
      </c>
      <c r="F10800" s="31" t="s">
        <v>9875</v>
      </c>
      <c r="G10800" s="33">
        <v>44550</v>
      </c>
      <c r="H10800" s="33">
        <v>44550</v>
      </c>
      <c r="I10800" s="31" t="s">
        <v>9762</v>
      </c>
      <c r="J10800" s="31" t="s">
        <v>9763</v>
      </c>
      <c r="K10800" s="33">
        <v>44550</v>
      </c>
      <c r="L10800" s="31" t="s">
        <v>9764</v>
      </c>
      <c r="M10800">
        <f t="shared" si="480"/>
        <v>15</v>
      </c>
      <c r="N10800" t="str">
        <f t="shared" si="483"/>
        <v>PO63000519</v>
      </c>
      <c r="O10800" t="e">
        <f>VLOOKUP(N10800,'1_คตง_ภาพรวม'!L10800:M10850,2,FALSE)</f>
        <v>#N/A</v>
      </c>
    </row>
    <row r="10801" spans="1:15" hidden="1">
      <c r="A10801" s="31" t="s">
        <v>9849</v>
      </c>
      <c r="B10801" s="31" t="s">
        <v>25759</v>
      </c>
      <c r="C10801" s="31" t="s">
        <v>25760</v>
      </c>
      <c r="D10801" s="32">
        <v>44344</v>
      </c>
      <c r="E10801" s="31" t="s">
        <v>25761</v>
      </c>
      <c r="F10801" s="31" t="s">
        <v>12612</v>
      </c>
      <c r="G10801" s="33">
        <v>-1267130.45</v>
      </c>
      <c r="H10801" s="33">
        <v>-1267130.45</v>
      </c>
      <c r="I10801" s="31" t="s">
        <v>9762</v>
      </c>
      <c r="J10801" s="31" t="s">
        <v>9763</v>
      </c>
      <c r="K10801" s="33">
        <v>-1267130.45</v>
      </c>
      <c r="L10801" s="31" t="s">
        <v>9764</v>
      </c>
      <c r="M10801">
        <f t="shared" si="480"/>
        <v>15</v>
      </c>
      <c r="N10801" t="str">
        <f t="shared" si="483"/>
        <v>PO64000312</v>
      </c>
      <c r="O10801" t="e">
        <f>VLOOKUP(N10801,'1_คตง_ภาพรวม'!L10801:M10851,2,FALSE)</f>
        <v>#N/A</v>
      </c>
    </row>
    <row r="10802" spans="1:15" hidden="1">
      <c r="A10802" s="31" t="s">
        <v>9849</v>
      </c>
      <c r="B10802" s="31" t="s">
        <v>25759</v>
      </c>
      <c r="C10802" s="31" t="s">
        <v>25760</v>
      </c>
      <c r="D10802" s="32">
        <v>44344</v>
      </c>
      <c r="E10802" s="31" t="s">
        <v>25761</v>
      </c>
      <c r="F10802" s="31" t="s">
        <v>9875</v>
      </c>
      <c r="G10802" s="33">
        <v>1267130.45</v>
      </c>
      <c r="H10802" s="33">
        <v>1267130.45</v>
      </c>
      <c r="I10802" s="31" t="s">
        <v>9762</v>
      </c>
      <c r="J10802" s="31" t="s">
        <v>9763</v>
      </c>
      <c r="K10802" s="33">
        <v>1267130.45</v>
      </c>
      <c r="L10802" s="31" t="s">
        <v>9764</v>
      </c>
      <c r="M10802">
        <f t="shared" si="480"/>
        <v>15</v>
      </c>
      <c r="N10802" t="str">
        <f t="shared" si="483"/>
        <v>PO64000312</v>
      </c>
      <c r="O10802" t="e">
        <f>VLOOKUP(N10802,'1_คตง_ภาพรวม'!L10802:M10852,2,FALSE)</f>
        <v>#N/A</v>
      </c>
    </row>
    <row r="10803" spans="1:15" hidden="1">
      <c r="A10803" s="31" t="s">
        <v>9849</v>
      </c>
      <c r="B10803" s="31" t="s">
        <v>25762</v>
      </c>
      <c r="C10803" s="31" t="s">
        <v>25763</v>
      </c>
      <c r="D10803" s="32">
        <v>44344</v>
      </c>
      <c r="E10803" s="31" t="s">
        <v>25764</v>
      </c>
      <c r="F10803" s="31" t="s">
        <v>12612</v>
      </c>
      <c r="G10803" s="33">
        <v>-20434.68</v>
      </c>
      <c r="H10803" s="33">
        <v>-20434.68</v>
      </c>
      <c r="I10803" s="31" t="s">
        <v>9762</v>
      </c>
      <c r="J10803" s="31" t="s">
        <v>9763</v>
      </c>
      <c r="K10803" s="33">
        <v>-20434.68</v>
      </c>
      <c r="L10803" s="31" t="s">
        <v>9764</v>
      </c>
      <c r="M10803">
        <f t="shared" si="480"/>
        <v>15</v>
      </c>
      <c r="N10803" t="str">
        <f t="shared" si="483"/>
        <v>PO64000408</v>
      </c>
      <c r="O10803" t="e">
        <f>VLOOKUP(N10803,'1_คตง_ภาพรวม'!L10803:M10853,2,FALSE)</f>
        <v>#N/A</v>
      </c>
    </row>
    <row r="10804" spans="1:15" hidden="1">
      <c r="A10804" s="31" t="s">
        <v>9849</v>
      </c>
      <c r="B10804" s="31" t="s">
        <v>25762</v>
      </c>
      <c r="C10804" s="31" t="s">
        <v>25763</v>
      </c>
      <c r="D10804" s="32">
        <v>44344</v>
      </c>
      <c r="E10804" s="31" t="s">
        <v>25764</v>
      </c>
      <c r="F10804" s="31" t="s">
        <v>9875</v>
      </c>
      <c r="G10804" s="33">
        <v>20434.68</v>
      </c>
      <c r="H10804" s="33">
        <v>20434.68</v>
      </c>
      <c r="I10804" s="31" t="s">
        <v>9762</v>
      </c>
      <c r="J10804" s="31" t="s">
        <v>9763</v>
      </c>
      <c r="K10804" s="33">
        <v>20434.68</v>
      </c>
      <c r="L10804" s="31" t="s">
        <v>9764</v>
      </c>
      <c r="M10804">
        <f t="shared" si="480"/>
        <v>15</v>
      </c>
      <c r="N10804" t="str">
        <f t="shared" si="483"/>
        <v>PO64000408</v>
      </c>
      <c r="O10804" t="e">
        <f>VLOOKUP(N10804,'1_คตง_ภาพรวม'!L10804:M10854,2,FALSE)</f>
        <v>#N/A</v>
      </c>
    </row>
    <row r="10805" spans="1:15" hidden="1">
      <c r="A10805" s="31" t="s">
        <v>9849</v>
      </c>
      <c r="B10805" s="31" t="s">
        <v>25765</v>
      </c>
      <c r="C10805" s="31" t="s">
        <v>25766</v>
      </c>
      <c r="D10805" s="32">
        <v>44344</v>
      </c>
      <c r="E10805" s="31" t="s">
        <v>25767</v>
      </c>
      <c r="F10805" s="31" t="s">
        <v>12612</v>
      </c>
      <c r="G10805" s="33">
        <v>-25740</v>
      </c>
      <c r="H10805" s="33">
        <v>-25740</v>
      </c>
      <c r="I10805" s="31" t="s">
        <v>9762</v>
      </c>
      <c r="J10805" s="31" t="s">
        <v>9763</v>
      </c>
      <c r="K10805" s="33">
        <v>-25740</v>
      </c>
      <c r="L10805" s="31" t="s">
        <v>9764</v>
      </c>
      <c r="M10805">
        <f t="shared" si="480"/>
        <v>15</v>
      </c>
      <c r="N10805" t="str">
        <f t="shared" si="483"/>
        <v>PO63000521</v>
      </c>
      <c r="O10805" t="e">
        <f>VLOOKUP(N10805,'1_คตง_ภาพรวม'!L10805:M10855,2,FALSE)</f>
        <v>#N/A</v>
      </c>
    </row>
    <row r="10806" spans="1:15" hidden="1">
      <c r="A10806" s="31" t="s">
        <v>9849</v>
      </c>
      <c r="B10806" s="31" t="s">
        <v>25765</v>
      </c>
      <c r="C10806" s="31" t="s">
        <v>25766</v>
      </c>
      <c r="D10806" s="32">
        <v>44344</v>
      </c>
      <c r="E10806" s="31" t="s">
        <v>25767</v>
      </c>
      <c r="F10806" s="31" t="s">
        <v>9875</v>
      </c>
      <c r="G10806" s="33">
        <v>25740</v>
      </c>
      <c r="H10806" s="33">
        <v>25740</v>
      </c>
      <c r="I10806" s="31" t="s">
        <v>9762</v>
      </c>
      <c r="J10806" s="31" t="s">
        <v>9763</v>
      </c>
      <c r="K10806" s="33">
        <v>25740</v>
      </c>
      <c r="L10806" s="31" t="s">
        <v>9764</v>
      </c>
      <c r="M10806">
        <f t="shared" si="480"/>
        <v>15</v>
      </c>
      <c r="N10806" t="str">
        <f t="shared" si="483"/>
        <v>PO63000521</v>
      </c>
      <c r="O10806" t="e">
        <f>VLOOKUP(N10806,'1_คตง_ภาพรวม'!L10806:M10856,2,FALSE)</f>
        <v>#N/A</v>
      </c>
    </row>
    <row r="10807" spans="1:15" hidden="1">
      <c r="A10807" s="31" t="s">
        <v>9849</v>
      </c>
      <c r="B10807" s="31" t="s">
        <v>25768</v>
      </c>
      <c r="C10807" s="31" t="s">
        <v>25769</v>
      </c>
      <c r="D10807" s="32">
        <v>44344</v>
      </c>
      <c r="E10807" s="31" t="s">
        <v>25770</v>
      </c>
      <c r="F10807" s="31" t="s">
        <v>12612</v>
      </c>
      <c r="G10807" s="33">
        <v>-291500</v>
      </c>
      <c r="H10807" s="33">
        <v>-291500</v>
      </c>
      <c r="I10807" s="31" t="s">
        <v>9762</v>
      </c>
      <c r="J10807" s="31" t="s">
        <v>9763</v>
      </c>
      <c r="K10807" s="33">
        <v>-291500</v>
      </c>
      <c r="L10807" s="31" t="s">
        <v>9764</v>
      </c>
      <c r="M10807">
        <f t="shared" si="480"/>
        <v>15</v>
      </c>
      <c r="N10807" t="str">
        <f t="shared" si="483"/>
        <v>PO64000403</v>
      </c>
      <c r="O10807" t="e">
        <f>VLOOKUP(N10807,'1_คตง_ภาพรวม'!L10807:M10857,2,FALSE)</f>
        <v>#N/A</v>
      </c>
    </row>
    <row r="10808" spans="1:15" hidden="1">
      <c r="A10808" s="31" t="s">
        <v>9849</v>
      </c>
      <c r="B10808" s="31" t="s">
        <v>25768</v>
      </c>
      <c r="C10808" s="31" t="s">
        <v>25769</v>
      </c>
      <c r="D10808" s="32">
        <v>44344</v>
      </c>
      <c r="E10808" s="31" t="s">
        <v>25770</v>
      </c>
      <c r="F10808" s="31" t="s">
        <v>9875</v>
      </c>
      <c r="G10808" s="33">
        <v>291500</v>
      </c>
      <c r="H10808" s="33">
        <v>291500</v>
      </c>
      <c r="I10808" s="31" t="s">
        <v>9762</v>
      </c>
      <c r="J10808" s="31" t="s">
        <v>9763</v>
      </c>
      <c r="K10808" s="33">
        <v>291500</v>
      </c>
      <c r="L10808" s="31" t="s">
        <v>9764</v>
      </c>
      <c r="M10808">
        <f t="shared" si="480"/>
        <v>15</v>
      </c>
      <c r="N10808" t="str">
        <f t="shared" si="483"/>
        <v>PO64000403</v>
      </c>
      <c r="O10808" t="e">
        <f>VLOOKUP(N10808,'1_คตง_ภาพรวม'!L10808:M10858,2,FALSE)</f>
        <v>#N/A</v>
      </c>
    </row>
    <row r="10809" spans="1:15" hidden="1">
      <c r="A10809" s="31" t="s">
        <v>9849</v>
      </c>
      <c r="B10809" s="31" t="s">
        <v>25771</v>
      </c>
      <c r="C10809" s="31" t="s">
        <v>25772</v>
      </c>
      <c r="D10809" s="32">
        <v>44340</v>
      </c>
      <c r="E10809" s="31" t="s">
        <v>25773</v>
      </c>
      <c r="F10809" s="31" t="s">
        <v>12612</v>
      </c>
      <c r="G10809" s="33">
        <v>-358078</v>
      </c>
      <c r="H10809" s="33">
        <v>-358078</v>
      </c>
      <c r="I10809" s="31" t="s">
        <v>9762</v>
      </c>
      <c r="J10809" s="31" t="s">
        <v>9763</v>
      </c>
      <c r="K10809" s="33">
        <v>-358078</v>
      </c>
      <c r="L10809" s="31" t="s">
        <v>9764</v>
      </c>
      <c r="M10809" t="e">
        <f t="shared" si="480"/>
        <v>#VALUE!</v>
      </c>
    </row>
    <row r="10810" spans="1:15" hidden="1">
      <c r="A10810" s="31" t="s">
        <v>9849</v>
      </c>
      <c r="B10810" s="31" t="s">
        <v>25771</v>
      </c>
      <c r="C10810" s="31" t="s">
        <v>25772</v>
      </c>
      <c r="D10810" s="32">
        <v>44340</v>
      </c>
      <c r="E10810" s="31" t="s">
        <v>25773</v>
      </c>
      <c r="F10810" s="31" t="s">
        <v>9997</v>
      </c>
      <c r="G10810" s="33">
        <v>358078</v>
      </c>
      <c r="H10810" s="33">
        <v>358078</v>
      </c>
      <c r="I10810" s="31" t="s">
        <v>9762</v>
      </c>
      <c r="J10810" s="31" t="s">
        <v>9763</v>
      </c>
      <c r="K10810" s="33">
        <v>358078</v>
      </c>
      <c r="L10810" s="31" t="s">
        <v>9764</v>
      </c>
      <c r="M10810" t="e">
        <f t="shared" si="480"/>
        <v>#VALUE!</v>
      </c>
    </row>
    <row r="10811" spans="1:15" hidden="1">
      <c r="A10811" s="31" t="s">
        <v>9849</v>
      </c>
      <c r="B10811" s="31" t="s">
        <v>25774</v>
      </c>
      <c r="C10811" s="31" t="s">
        <v>25775</v>
      </c>
      <c r="D10811" s="32">
        <v>44344</v>
      </c>
      <c r="E10811" s="31" t="s">
        <v>25776</v>
      </c>
      <c r="F10811" s="31" t="s">
        <v>12612</v>
      </c>
      <c r="G10811" s="33">
        <v>-1959.67</v>
      </c>
      <c r="H10811" s="33">
        <v>-1959.67</v>
      </c>
      <c r="I10811" s="31" t="s">
        <v>9762</v>
      </c>
      <c r="J10811" s="31" t="s">
        <v>9763</v>
      </c>
      <c r="K10811" s="33">
        <v>-1959.67</v>
      </c>
      <c r="L10811" s="31" t="s">
        <v>9764</v>
      </c>
      <c r="M10811" t="e">
        <f t="shared" si="480"/>
        <v>#VALUE!</v>
      </c>
    </row>
    <row r="10812" spans="1:15" hidden="1">
      <c r="A10812" s="31" t="s">
        <v>9849</v>
      </c>
      <c r="B10812" s="31" t="s">
        <v>25774</v>
      </c>
      <c r="C10812" s="31" t="s">
        <v>25775</v>
      </c>
      <c r="D10812" s="32">
        <v>44344</v>
      </c>
      <c r="E10812" s="31" t="s">
        <v>25776</v>
      </c>
      <c r="F10812" s="31" t="s">
        <v>10071</v>
      </c>
      <c r="G10812" s="33">
        <v>1959.67</v>
      </c>
      <c r="H10812" s="33">
        <v>1959.67</v>
      </c>
      <c r="I10812" s="31" t="s">
        <v>9762</v>
      </c>
      <c r="J10812" s="31" t="s">
        <v>9763</v>
      </c>
      <c r="K10812" s="33">
        <v>1959.67</v>
      </c>
      <c r="L10812" s="31" t="s">
        <v>9764</v>
      </c>
      <c r="M10812" t="e">
        <f t="shared" si="480"/>
        <v>#VALUE!</v>
      </c>
    </row>
    <row r="10813" spans="1:15" hidden="1">
      <c r="A10813" s="31" t="s">
        <v>9849</v>
      </c>
      <c r="B10813" s="31" t="s">
        <v>25777</v>
      </c>
      <c r="C10813" s="31" t="s">
        <v>25778</v>
      </c>
      <c r="D10813" s="32">
        <v>44344</v>
      </c>
      <c r="E10813" s="31" t="s">
        <v>25779</v>
      </c>
      <c r="F10813" s="31" t="s">
        <v>12612</v>
      </c>
      <c r="G10813" s="33">
        <v>-20</v>
      </c>
      <c r="H10813" s="33">
        <v>-20</v>
      </c>
      <c r="I10813" s="31" t="s">
        <v>9762</v>
      </c>
      <c r="J10813" s="31" t="s">
        <v>9763</v>
      </c>
      <c r="K10813" s="33">
        <v>-20</v>
      </c>
      <c r="L10813" s="31" t="s">
        <v>9764</v>
      </c>
      <c r="M10813" t="e">
        <f t="shared" si="480"/>
        <v>#VALUE!</v>
      </c>
    </row>
    <row r="10814" spans="1:15" hidden="1">
      <c r="A10814" s="31" t="s">
        <v>9849</v>
      </c>
      <c r="B10814" s="31" t="s">
        <v>25777</v>
      </c>
      <c r="C10814" s="31" t="s">
        <v>25778</v>
      </c>
      <c r="D10814" s="32">
        <v>44344</v>
      </c>
      <c r="E10814" s="31" t="s">
        <v>25779</v>
      </c>
      <c r="F10814" s="31" t="s">
        <v>10071</v>
      </c>
      <c r="G10814" s="33">
        <v>20</v>
      </c>
      <c r="H10814" s="33">
        <v>20</v>
      </c>
      <c r="I10814" s="31" t="s">
        <v>9762</v>
      </c>
      <c r="J10814" s="31" t="s">
        <v>9763</v>
      </c>
      <c r="K10814" s="33">
        <v>20</v>
      </c>
      <c r="L10814" s="31" t="s">
        <v>9764</v>
      </c>
      <c r="M10814" t="e">
        <f t="shared" si="480"/>
        <v>#VALUE!</v>
      </c>
    </row>
    <row r="10815" spans="1:15" hidden="1">
      <c r="A10815" s="31" t="s">
        <v>9757</v>
      </c>
      <c r="B10815" s="31" t="s">
        <v>25780</v>
      </c>
      <c r="C10815" s="31" t="s">
        <v>25781</v>
      </c>
      <c r="D10815" s="32">
        <v>44344</v>
      </c>
      <c r="E10815" s="31" t="s">
        <v>25782</v>
      </c>
      <c r="F10815" s="31" t="s">
        <v>12612</v>
      </c>
      <c r="G10815" s="33">
        <v>-46550</v>
      </c>
      <c r="H10815" s="33">
        <v>-46550</v>
      </c>
      <c r="I10815" s="31" t="s">
        <v>9762</v>
      </c>
      <c r="J10815" s="31" t="s">
        <v>9763</v>
      </c>
      <c r="K10815" s="33">
        <v>-46550</v>
      </c>
      <c r="L10815" s="31" t="s">
        <v>9764</v>
      </c>
      <c r="M10815" t="e">
        <f t="shared" si="480"/>
        <v>#VALUE!</v>
      </c>
    </row>
    <row r="10816" spans="1:15" hidden="1">
      <c r="A10816" s="31" t="s">
        <v>9757</v>
      </c>
      <c r="B10816" s="31" t="s">
        <v>25780</v>
      </c>
      <c r="C10816" s="31" t="s">
        <v>25781</v>
      </c>
      <c r="D10816" s="32">
        <v>44344</v>
      </c>
      <c r="E10816" s="31" t="s">
        <v>25782</v>
      </c>
      <c r="F10816" s="31" t="s">
        <v>9875</v>
      </c>
      <c r="G10816" s="33">
        <v>46550</v>
      </c>
      <c r="H10816" s="33">
        <v>46550</v>
      </c>
      <c r="I10816" s="31" t="s">
        <v>9762</v>
      </c>
      <c r="J10816" s="31" t="s">
        <v>9763</v>
      </c>
      <c r="K10816" s="33">
        <v>46550</v>
      </c>
      <c r="L10816" s="31" t="s">
        <v>9764</v>
      </c>
      <c r="M10816" t="e">
        <f t="shared" si="480"/>
        <v>#VALUE!</v>
      </c>
    </row>
    <row r="10817" spans="1:13" hidden="1">
      <c r="A10817" s="31" t="s">
        <v>9849</v>
      </c>
      <c r="B10817" s="31" t="s">
        <v>25783</v>
      </c>
      <c r="C10817" s="31" t="s">
        <v>25784</v>
      </c>
      <c r="D10817" s="32">
        <v>44344</v>
      </c>
      <c r="E10817" s="31" t="s">
        <v>25785</v>
      </c>
      <c r="F10817" s="31" t="s">
        <v>12612</v>
      </c>
      <c r="G10817" s="33">
        <v>-22875.21</v>
      </c>
      <c r="H10817" s="33">
        <v>-22875.21</v>
      </c>
      <c r="I10817" s="31" t="s">
        <v>9762</v>
      </c>
      <c r="J10817" s="31" t="s">
        <v>9763</v>
      </c>
      <c r="K10817" s="33">
        <v>-22875.21</v>
      </c>
      <c r="L10817" s="31" t="s">
        <v>9764</v>
      </c>
      <c r="M10817" t="e">
        <f t="shared" si="480"/>
        <v>#VALUE!</v>
      </c>
    </row>
    <row r="10818" spans="1:13" hidden="1">
      <c r="A10818" s="31" t="s">
        <v>9849</v>
      </c>
      <c r="B10818" s="31" t="s">
        <v>25783</v>
      </c>
      <c r="C10818" s="31" t="s">
        <v>25784</v>
      </c>
      <c r="D10818" s="32">
        <v>44344</v>
      </c>
      <c r="E10818" s="31" t="s">
        <v>25785</v>
      </c>
      <c r="F10818" s="31" t="s">
        <v>9997</v>
      </c>
      <c r="G10818" s="33">
        <v>22875.21</v>
      </c>
      <c r="H10818" s="33">
        <v>22875.21</v>
      </c>
      <c r="I10818" s="31" t="s">
        <v>9762</v>
      </c>
      <c r="J10818" s="31" t="s">
        <v>9763</v>
      </c>
      <c r="K10818" s="33">
        <v>22875.21</v>
      </c>
      <c r="L10818" s="31" t="s">
        <v>9764</v>
      </c>
      <c r="M10818" t="e">
        <f t="shared" si="480"/>
        <v>#VALUE!</v>
      </c>
    </row>
    <row r="10819" spans="1:13" hidden="1">
      <c r="A10819" s="31" t="s">
        <v>9849</v>
      </c>
      <c r="B10819" s="31" t="s">
        <v>25786</v>
      </c>
      <c r="C10819" s="31" t="s">
        <v>25787</v>
      </c>
      <c r="D10819" s="32">
        <v>44344</v>
      </c>
      <c r="E10819" s="31" t="s">
        <v>25788</v>
      </c>
      <c r="F10819" s="31" t="s">
        <v>12612</v>
      </c>
      <c r="G10819" s="33">
        <v>-585000</v>
      </c>
      <c r="H10819" s="33">
        <v>-585000</v>
      </c>
      <c r="I10819" s="31" t="s">
        <v>9762</v>
      </c>
      <c r="J10819" s="31" t="s">
        <v>9763</v>
      </c>
      <c r="K10819" s="33">
        <v>-585000</v>
      </c>
      <c r="L10819" s="31" t="s">
        <v>9764</v>
      </c>
      <c r="M10819" t="e">
        <f t="shared" ref="M10819:M10882" si="484">FIND("PO",E10819)</f>
        <v>#VALUE!</v>
      </c>
    </row>
    <row r="10820" spans="1:13" hidden="1">
      <c r="A10820" s="31" t="s">
        <v>9849</v>
      </c>
      <c r="B10820" s="31" t="s">
        <v>25786</v>
      </c>
      <c r="C10820" s="31" t="s">
        <v>25787</v>
      </c>
      <c r="D10820" s="32">
        <v>44344</v>
      </c>
      <c r="E10820" s="31" t="s">
        <v>25788</v>
      </c>
      <c r="F10820" s="31" t="s">
        <v>9997</v>
      </c>
      <c r="G10820" s="33">
        <v>585000</v>
      </c>
      <c r="H10820" s="33">
        <v>585000</v>
      </c>
      <c r="I10820" s="31" t="s">
        <v>9762</v>
      </c>
      <c r="J10820" s="31" t="s">
        <v>9763</v>
      </c>
      <c r="K10820" s="33">
        <v>585000</v>
      </c>
      <c r="L10820" s="31" t="s">
        <v>9764</v>
      </c>
      <c r="M10820" t="e">
        <f t="shared" si="484"/>
        <v>#VALUE!</v>
      </c>
    </row>
    <row r="10821" spans="1:13" hidden="1">
      <c r="A10821" s="31" t="s">
        <v>9849</v>
      </c>
      <c r="B10821" s="31" t="s">
        <v>25789</v>
      </c>
      <c r="C10821" s="31" t="s">
        <v>25790</v>
      </c>
      <c r="D10821" s="32">
        <v>44344</v>
      </c>
      <c r="E10821" s="31" t="s">
        <v>25791</v>
      </c>
      <c r="F10821" s="31" t="s">
        <v>12612</v>
      </c>
      <c r="G10821" s="33">
        <v>-2538</v>
      </c>
      <c r="H10821" s="33">
        <v>-2538</v>
      </c>
      <c r="I10821" s="31" t="s">
        <v>9762</v>
      </c>
      <c r="J10821" s="31" t="s">
        <v>9763</v>
      </c>
      <c r="K10821" s="33">
        <v>-2538</v>
      </c>
      <c r="L10821" s="31" t="s">
        <v>9764</v>
      </c>
      <c r="M10821" t="e">
        <f t="shared" si="484"/>
        <v>#VALUE!</v>
      </c>
    </row>
    <row r="10822" spans="1:13" hidden="1">
      <c r="A10822" s="31" t="s">
        <v>9849</v>
      </c>
      <c r="B10822" s="31" t="s">
        <v>25789</v>
      </c>
      <c r="C10822" s="31" t="s">
        <v>25790</v>
      </c>
      <c r="D10822" s="32">
        <v>44344</v>
      </c>
      <c r="E10822" s="31" t="s">
        <v>25791</v>
      </c>
      <c r="F10822" s="31" t="s">
        <v>9875</v>
      </c>
      <c r="G10822" s="33">
        <v>2538</v>
      </c>
      <c r="H10822" s="33">
        <v>2538</v>
      </c>
      <c r="I10822" s="31" t="s">
        <v>9762</v>
      </c>
      <c r="J10822" s="31" t="s">
        <v>9763</v>
      </c>
      <c r="K10822" s="33">
        <v>2538</v>
      </c>
      <c r="L10822" s="31" t="s">
        <v>9764</v>
      </c>
      <c r="M10822" t="e">
        <f t="shared" si="484"/>
        <v>#VALUE!</v>
      </c>
    </row>
    <row r="10823" spans="1:13" hidden="1">
      <c r="A10823" s="31" t="s">
        <v>9849</v>
      </c>
      <c r="B10823" s="31" t="s">
        <v>25792</v>
      </c>
      <c r="C10823" s="31" t="s">
        <v>25793</v>
      </c>
      <c r="D10823" s="32">
        <v>44344</v>
      </c>
      <c r="E10823" s="31" t="s">
        <v>25794</v>
      </c>
      <c r="F10823" s="31" t="s">
        <v>12612</v>
      </c>
      <c r="G10823" s="33">
        <v>-2000</v>
      </c>
      <c r="H10823" s="33">
        <v>-2000</v>
      </c>
      <c r="I10823" s="31" t="s">
        <v>9762</v>
      </c>
      <c r="J10823" s="31" t="s">
        <v>9763</v>
      </c>
      <c r="K10823" s="33">
        <v>-2000</v>
      </c>
      <c r="L10823" s="31" t="s">
        <v>9764</v>
      </c>
      <c r="M10823" t="e">
        <f t="shared" si="484"/>
        <v>#VALUE!</v>
      </c>
    </row>
    <row r="10824" spans="1:13" hidden="1">
      <c r="A10824" s="31" t="s">
        <v>9849</v>
      </c>
      <c r="B10824" s="31" t="s">
        <v>25792</v>
      </c>
      <c r="C10824" s="31" t="s">
        <v>25793</v>
      </c>
      <c r="D10824" s="32">
        <v>44344</v>
      </c>
      <c r="E10824" s="31" t="s">
        <v>25794</v>
      </c>
      <c r="F10824" s="31" t="s">
        <v>9875</v>
      </c>
      <c r="G10824" s="33">
        <v>2000</v>
      </c>
      <c r="H10824" s="33">
        <v>2000</v>
      </c>
      <c r="I10824" s="31" t="s">
        <v>9762</v>
      </c>
      <c r="J10824" s="31" t="s">
        <v>9763</v>
      </c>
      <c r="K10824" s="33">
        <v>2000</v>
      </c>
      <c r="L10824" s="31" t="s">
        <v>9764</v>
      </c>
      <c r="M10824" t="e">
        <f t="shared" si="484"/>
        <v>#VALUE!</v>
      </c>
    </row>
    <row r="10825" spans="1:13" hidden="1">
      <c r="A10825" s="31" t="s">
        <v>9849</v>
      </c>
      <c r="B10825" s="31" t="s">
        <v>25795</v>
      </c>
      <c r="C10825" s="31" t="s">
        <v>25796</v>
      </c>
      <c r="D10825" s="32">
        <v>44344</v>
      </c>
      <c r="E10825" s="31" t="s">
        <v>25797</v>
      </c>
      <c r="F10825" s="31" t="s">
        <v>12612</v>
      </c>
      <c r="G10825" s="33">
        <v>-6000</v>
      </c>
      <c r="H10825" s="33">
        <v>-6000</v>
      </c>
      <c r="I10825" s="31" t="s">
        <v>9762</v>
      </c>
      <c r="J10825" s="31" t="s">
        <v>9763</v>
      </c>
      <c r="K10825" s="33">
        <v>-6000</v>
      </c>
      <c r="L10825" s="31" t="s">
        <v>9764</v>
      </c>
      <c r="M10825" t="e">
        <f t="shared" si="484"/>
        <v>#VALUE!</v>
      </c>
    </row>
    <row r="10826" spans="1:13" hidden="1">
      <c r="A10826" s="31" t="s">
        <v>9849</v>
      </c>
      <c r="B10826" s="31" t="s">
        <v>25795</v>
      </c>
      <c r="C10826" s="31" t="s">
        <v>25796</v>
      </c>
      <c r="D10826" s="32">
        <v>44344</v>
      </c>
      <c r="E10826" s="31" t="s">
        <v>25797</v>
      </c>
      <c r="F10826" s="31" t="s">
        <v>19081</v>
      </c>
      <c r="G10826" s="33">
        <v>6000</v>
      </c>
      <c r="H10826" s="33">
        <v>6000</v>
      </c>
      <c r="I10826" s="31" t="s">
        <v>9762</v>
      </c>
      <c r="J10826" s="31" t="s">
        <v>9763</v>
      </c>
      <c r="K10826" s="33">
        <v>6000</v>
      </c>
      <c r="L10826" s="31" t="s">
        <v>9764</v>
      </c>
      <c r="M10826" t="e">
        <f t="shared" si="484"/>
        <v>#VALUE!</v>
      </c>
    </row>
    <row r="10827" spans="1:13" hidden="1">
      <c r="A10827" s="31" t="s">
        <v>9849</v>
      </c>
      <c r="B10827" s="31" t="s">
        <v>25798</v>
      </c>
      <c r="C10827" s="31" t="s">
        <v>25799</v>
      </c>
      <c r="D10827" s="32">
        <v>44344</v>
      </c>
      <c r="E10827" s="31" t="s">
        <v>25800</v>
      </c>
      <c r="F10827" s="31" t="s">
        <v>12612</v>
      </c>
      <c r="G10827" s="33">
        <v>-47639</v>
      </c>
      <c r="H10827" s="33">
        <v>-47639</v>
      </c>
      <c r="I10827" s="31" t="s">
        <v>9762</v>
      </c>
      <c r="J10827" s="31" t="s">
        <v>9763</v>
      </c>
      <c r="K10827" s="33">
        <v>-47639</v>
      </c>
      <c r="L10827" s="31" t="s">
        <v>9764</v>
      </c>
      <c r="M10827" t="e">
        <f t="shared" si="484"/>
        <v>#VALUE!</v>
      </c>
    </row>
    <row r="10828" spans="1:13" hidden="1">
      <c r="A10828" s="31" t="s">
        <v>9849</v>
      </c>
      <c r="B10828" s="31" t="s">
        <v>25798</v>
      </c>
      <c r="C10828" s="31" t="s">
        <v>25799</v>
      </c>
      <c r="D10828" s="32">
        <v>44344</v>
      </c>
      <c r="E10828" s="31" t="s">
        <v>25800</v>
      </c>
      <c r="F10828" s="31" t="s">
        <v>19081</v>
      </c>
      <c r="G10828" s="33">
        <v>47639</v>
      </c>
      <c r="H10828" s="33">
        <v>47639</v>
      </c>
      <c r="I10828" s="31" t="s">
        <v>9762</v>
      </c>
      <c r="J10828" s="31" t="s">
        <v>9763</v>
      </c>
      <c r="K10828" s="33">
        <v>47639</v>
      </c>
      <c r="L10828" s="31" t="s">
        <v>9764</v>
      </c>
      <c r="M10828" t="e">
        <f t="shared" si="484"/>
        <v>#VALUE!</v>
      </c>
    </row>
    <row r="10829" spans="1:13" hidden="1">
      <c r="A10829" s="31" t="s">
        <v>9849</v>
      </c>
      <c r="B10829" s="31" t="s">
        <v>25801</v>
      </c>
      <c r="C10829" s="31" t="s">
        <v>25802</v>
      </c>
      <c r="D10829" s="32">
        <v>44344</v>
      </c>
      <c r="E10829" s="31" t="s">
        <v>25803</v>
      </c>
      <c r="F10829" s="31" t="s">
        <v>12612</v>
      </c>
      <c r="G10829" s="33">
        <v>-21000</v>
      </c>
      <c r="H10829" s="33">
        <v>-21000</v>
      </c>
      <c r="I10829" s="31" t="s">
        <v>9762</v>
      </c>
      <c r="J10829" s="31" t="s">
        <v>9763</v>
      </c>
      <c r="K10829" s="33">
        <v>-21000</v>
      </c>
      <c r="L10829" s="31" t="s">
        <v>9764</v>
      </c>
      <c r="M10829" t="e">
        <f t="shared" si="484"/>
        <v>#VALUE!</v>
      </c>
    </row>
    <row r="10830" spans="1:13" hidden="1">
      <c r="A10830" s="31" t="s">
        <v>9849</v>
      </c>
      <c r="B10830" s="31" t="s">
        <v>25801</v>
      </c>
      <c r="C10830" s="31" t="s">
        <v>25802</v>
      </c>
      <c r="D10830" s="32">
        <v>44344</v>
      </c>
      <c r="E10830" s="31" t="s">
        <v>25803</v>
      </c>
      <c r="F10830" s="31" t="s">
        <v>19081</v>
      </c>
      <c r="G10830" s="33">
        <v>21000</v>
      </c>
      <c r="H10830" s="33">
        <v>21000</v>
      </c>
      <c r="I10830" s="31" t="s">
        <v>9762</v>
      </c>
      <c r="J10830" s="31" t="s">
        <v>9763</v>
      </c>
      <c r="K10830" s="33">
        <v>21000</v>
      </c>
      <c r="L10830" s="31" t="s">
        <v>9764</v>
      </c>
      <c r="M10830" t="e">
        <f t="shared" si="484"/>
        <v>#VALUE!</v>
      </c>
    </row>
    <row r="10831" spans="1:13" hidden="1">
      <c r="A10831" s="31" t="s">
        <v>9849</v>
      </c>
      <c r="B10831" s="31" t="s">
        <v>25804</v>
      </c>
      <c r="C10831" s="31" t="s">
        <v>25805</v>
      </c>
      <c r="D10831" s="32">
        <v>44344</v>
      </c>
      <c r="E10831" s="31" t="s">
        <v>25806</v>
      </c>
      <c r="F10831" s="31" t="s">
        <v>12612</v>
      </c>
      <c r="G10831" s="33">
        <v>-6000</v>
      </c>
      <c r="H10831" s="33">
        <v>-6000</v>
      </c>
      <c r="I10831" s="31" t="s">
        <v>9762</v>
      </c>
      <c r="J10831" s="31" t="s">
        <v>9763</v>
      </c>
      <c r="K10831" s="33">
        <v>-6000</v>
      </c>
      <c r="L10831" s="31" t="s">
        <v>9764</v>
      </c>
      <c r="M10831" t="e">
        <f t="shared" si="484"/>
        <v>#VALUE!</v>
      </c>
    </row>
    <row r="10832" spans="1:13" hidden="1">
      <c r="A10832" s="31" t="s">
        <v>9849</v>
      </c>
      <c r="B10832" s="31" t="s">
        <v>25804</v>
      </c>
      <c r="C10832" s="31" t="s">
        <v>25805</v>
      </c>
      <c r="D10832" s="32">
        <v>44344</v>
      </c>
      <c r="E10832" s="31" t="s">
        <v>25806</v>
      </c>
      <c r="F10832" s="31" t="s">
        <v>19081</v>
      </c>
      <c r="G10832" s="33">
        <v>6000</v>
      </c>
      <c r="H10832" s="33">
        <v>6000</v>
      </c>
      <c r="I10832" s="31" t="s">
        <v>9762</v>
      </c>
      <c r="J10832" s="31" t="s">
        <v>9763</v>
      </c>
      <c r="K10832" s="33">
        <v>6000</v>
      </c>
      <c r="L10832" s="31" t="s">
        <v>9764</v>
      </c>
      <c r="M10832" t="e">
        <f t="shared" si="484"/>
        <v>#VALUE!</v>
      </c>
    </row>
    <row r="10833" spans="1:13" hidden="1">
      <c r="A10833" s="31" t="s">
        <v>9849</v>
      </c>
      <c r="B10833" s="31" t="s">
        <v>25807</v>
      </c>
      <c r="C10833" s="31" t="s">
        <v>25808</v>
      </c>
      <c r="D10833" s="32">
        <v>44344</v>
      </c>
      <c r="E10833" s="31" t="s">
        <v>25809</v>
      </c>
      <c r="F10833" s="31" t="s">
        <v>12612</v>
      </c>
      <c r="G10833" s="33">
        <v>-25220</v>
      </c>
      <c r="H10833" s="33">
        <v>-25220</v>
      </c>
      <c r="I10833" s="31" t="s">
        <v>9762</v>
      </c>
      <c r="J10833" s="31" t="s">
        <v>9763</v>
      </c>
      <c r="K10833" s="33">
        <v>-25220</v>
      </c>
      <c r="L10833" s="31" t="s">
        <v>9764</v>
      </c>
      <c r="M10833" t="e">
        <f t="shared" si="484"/>
        <v>#VALUE!</v>
      </c>
    </row>
    <row r="10834" spans="1:13" hidden="1">
      <c r="A10834" s="31" t="s">
        <v>9849</v>
      </c>
      <c r="B10834" s="31" t="s">
        <v>25807</v>
      </c>
      <c r="C10834" s="31" t="s">
        <v>25808</v>
      </c>
      <c r="D10834" s="32">
        <v>44344</v>
      </c>
      <c r="E10834" s="31" t="s">
        <v>25809</v>
      </c>
      <c r="F10834" s="31" t="s">
        <v>19081</v>
      </c>
      <c r="G10834" s="33">
        <v>25220</v>
      </c>
      <c r="H10834" s="33">
        <v>25220</v>
      </c>
      <c r="I10834" s="31" t="s">
        <v>9762</v>
      </c>
      <c r="J10834" s="31" t="s">
        <v>9763</v>
      </c>
      <c r="K10834" s="33">
        <v>25220</v>
      </c>
      <c r="L10834" s="31" t="s">
        <v>9764</v>
      </c>
      <c r="M10834" t="e">
        <f t="shared" si="484"/>
        <v>#VALUE!</v>
      </c>
    </row>
    <row r="10835" spans="1:13" hidden="1">
      <c r="A10835" s="31" t="s">
        <v>9849</v>
      </c>
      <c r="B10835" s="31" t="s">
        <v>25810</v>
      </c>
      <c r="C10835" s="31" t="s">
        <v>25811</v>
      </c>
      <c r="D10835" s="32">
        <v>44344</v>
      </c>
      <c r="E10835" s="31" t="s">
        <v>25812</v>
      </c>
      <c r="F10835" s="31" t="s">
        <v>12612</v>
      </c>
      <c r="G10835" s="33">
        <v>-5799450</v>
      </c>
      <c r="H10835" s="33">
        <v>-5799450</v>
      </c>
      <c r="I10835" s="31" t="s">
        <v>9762</v>
      </c>
      <c r="J10835" s="31" t="s">
        <v>9763</v>
      </c>
      <c r="K10835" s="33">
        <v>-5799450</v>
      </c>
      <c r="L10835" s="31" t="s">
        <v>9764</v>
      </c>
      <c r="M10835" t="e">
        <f t="shared" si="484"/>
        <v>#VALUE!</v>
      </c>
    </row>
    <row r="10836" spans="1:13" hidden="1">
      <c r="A10836" s="31" t="s">
        <v>9849</v>
      </c>
      <c r="B10836" s="31" t="s">
        <v>25810</v>
      </c>
      <c r="C10836" s="31" t="s">
        <v>25811</v>
      </c>
      <c r="D10836" s="32">
        <v>44344</v>
      </c>
      <c r="E10836" s="31" t="s">
        <v>25812</v>
      </c>
      <c r="F10836" s="31" t="s">
        <v>9997</v>
      </c>
      <c r="G10836" s="33">
        <v>5799450</v>
      </c>
      <c r="H10836" s="33">
        <v>5799450</v>
      </c>
      <c r="I10836" s="31" t="s">
        <v>9762</v>
      </c>
      <c r="J10836" s="31" t="s">
        <v>9763</v>
      </c>
      <c r="K10836" s="33">
        <v>5799450</v>
      </c>
      <c r="L10836" s="31" t="s">
        <v>9764</v>
      </c>
      <c r="M10836" t="e">
        <f t="shared" si="484"/>
        <v>#VALUE!</v>
      </c>
    </row>
    <row r="10837" spans="1:13" hidden="1">
      <c r="A10837" s="31" t="s">
        <v>9849</v>
      </c>
      <c r="B10837" s="31" t="s">
        <v>25813</v>
      </c>
      <c r="C10837" s="31" t="s">
        <v>25814</v>
      </c>
      <c r="D10837" s="32">
        <v>44344</v>
      </c>
      <c r="E10837" s="31" t="s">
        <v>25815</v>
      </c>
      <c r="F10837" s="31" t="s">
        <v>12612</v>
      </c>
      <c r="G10837" s="33">
        <v>-250400</v>
      </c>
      <c r="H10837" s="33">
        <v>-250400</v>
      </c>
      <c r="I10837" s="31" t="s">
        <v>9762</v>
      </c>
      <c r="J10837" s="31" t="s">
        <v>9763</v>
      </c>
      <c r="K10837" s="33">
        <v>-250400</v>
      </c>
      <c r="L10837" s="31" t="s">
        <v>9764</v>
      </c>
      <c r="M10837" t="e">
        <f t="shared" si="484"/>
        <v>#VALUE!</v>
      </c>
    </row>
    <row r="10838" spans="1:13" hidden="1">
      <c r="A10838" s="31" t="s">
        <v>9849</v>
      </c>
      <c r="B10838" s="31" t="s">
        <v>25813</v>
      </c>
      <c r="C10838" s="31" t="s">
        <v>25814</v>
      </c>
      <c r="D10838" s="32">
        <v>44344</v>
      </c>
      <c r="E10838" s="31" t="s">
        <v>25815</v>
      </c>
      <c r="F10838" s="31" t="s">
        <v>9997</v>
      </c>
      <c r="G10838" s="33">
        <v>250400</v>
      </c>
      <c r="H10838" s="33">
        <v>250400</v>
      </c>
      <c r="I10838" s="31" t="s">
        <v>9762</v>
      </c>
      <c r="J10838" s="31" t="s">
        <v>9763</v>
      </c>
      <c r="K10838" s="33">
        <v>250400</v>
      </c>
      <c r="L10838" s="31" t="s">
        <v>9764</v>
      </c>
      <c r="M10838" t="e">
        <f t="shared" si="484"/>
        <v>#VALUE!</v>
      </c>
    </row>
    <row r="10839" spans="1:13" hidden="1">
      <c r="A10839" s="31" t="s">
        <v>9849</v>
      </c>
      <c r="B10839" s="31" t="s">
        <v>25816</v>
      </c>
      <c r="C10839" s="31" t="s">
        <v>25817</v>
      </c>
      <c r="D10839" s="32">
        <v>44344</v>
      </c>
      <c r="E10839" s="31" t="s">
        <v>25818</v>
      </c>
      <c r="F10839" s="31" t="s">
        <v>12612</v>
      </c>
      <c r="G10839" s="33">
        <v>-2013791.67</v>
      </c>
      <c r="H10839" s="33">
        <v>-2013791.67</v>
      </c>
      <c r="I10839" s="31" t="s">
        <v>9762</v>
      </c>
      <c r="J10839" s="31" t="s">
        <v>9763</v>
      </c>
      <c r="K10839" s="33">
        <v>-2013791.67</v>
      </c>
      <c r="L10839" s="31" t="s">
        <v>9764</v>
      </c>
      <c r="M10839" t="e">
        <f t="shared" si="484"/>
        <v>#VALUE!</v>
      </c>
    </row>
    <row r="10840" spans="1:13" hidden="1">
      <c r="A10840" s="31" t="s">
        <v>9849</v>
      </c>
      <c r="B10840" s="31" t="s">
        <v>25816</v>
      </c>
      <c r="C10840" s="31" t="s">
        <v>25817</v>
      </c>
      <c r="D10840" s="32">
        <v>44344</v>
      </c>
      <c r="E10840" s="31" t="s">
        <v>25818</v>
      </c>
      <c r="F10840" s="31" t="s">
        <v>9997</v>
      </c>
      <c r="G10840" s="33">
        <v>2013791.67</v>
      </c>
      <c r="H10840" s="33">
        <v>2013791.67</v>
      </c>
      <c r="I10840" s="31" t="s">
        <v>9762</v>
      </c>
      <c r="J10840" s="31" t="s">
        <v>9763</v>
      </c>
      <c r="K10840" s="33">
        <v>2013791.67</v>
      </c>
      <c r="L10840" s="31" t="s">
        <v>9764</v>
      </c>
      <c r="M10840" t="e">
        <f t="shared" si="484"/>
        <v>#VALUE!</v>
      </c>
    </row>
    <row r="10841" spans="1:13" hidden="1">
      <c r="A10841" s="31" t="s">
        <v>9849</v>
      </c>
      <c r="B10841" s="31" t="s">
        <v>25819</v>
      </c>
      <c r="C10841" s="31" t="s">
        <v>25820</v>
      </c>
      <c r="D10841" s="32">
        <v>44344</v>
      </c>
      <c r="E10841" s="31" t="s">
        <v>25821</v>
      </c>
      <c r="F10841" s="31" t="s">
        <v>12612</v>
      </c>
      <c r="G10841" s="33">
        <v>-3635</v>
      </c>
      <c r="H10841" s="33">
        <v>-3635</v>
      </c>
      <c r="I10841" s="31" t="s">
        <v>9762</v>
      </c>
      <c r="J10841" s="31" t="s">
        <v>9763</v>
      </c>
      <c r="K10841" s="33">
        <v>-3635</v>
      </c>
      <c r="L10841" s="31" t="s">
        <v>9764</v>
      </c>
      <c r="M10841" t="e">
        <f t="shared" si="484"/>
        <v>#VALUE!</v>
      </c>
    </row>
    <row r="10842" spans="1:13" hidden="1">
      <c r="A10842" s="31" t="s">
        <v>9849</v>
      </c>
      <c r="B10842" s="31" t="s">
        <v>25819</v>
      </c>
      <c r="C10842" s="31" t="s">
        <v>25820</v>
      </c>
      <c r="D10842" s="32">
        <v>44344</v>
      </c>
      <c r="E10842" s="31" t="s">
        <v>25821</v>
      </c>
      <c r="F10842" s="31" t="s">
        <v>19081</v>
      </c>
      <c r="G10842" s="33">
        <v>3635</v>
      </c>
      <c r="H10842" s="33">
        <v>3635</v>
      </c>
      <c r="I10842" s="31" t="s">
        <v>9762</v>
      </c>
      <c r="J10842" s="31" t="s">
        <v>9763</v>
      </c>
      <c r="K10842" s="33">
        <v>3635</v>
      </c>
      <c r="L10842" s="31" t="s">
        <v>9764</v>
      </c>
      <c r="M10842" t="e">
        <f t="shared" si="484"/>
        <v>#VALUE!</v>
      </c>
    </row>
    <row r="10843" spans="1:13" hidden="1">
      <c r="A10843" s="31" t="s">
        <v>9849</v>
      </c>
      <c r="B10843" s="31" t="s">
        <v>25822</v>
      </c>
      <c r="C10843" s="31" t="s">
        <v>25823</v>
      </c>
      <c r="D10843" s="32">
        <v>44344</v>
      </c>
      <c r="E10843" s="31" t="s">
        <v>25824</v>
      </c>
      <c r="F10843" s="31" t="s">
        <v>12612</v>
      </c>
      <c r="G10843" s="33">
        <v>-17000</v>
      </c>
      <c r="H10843" s="33">
        <v>-17000</v>
      </c>
      <c r="I10843" s="31" t="s">
        <v>9762</v>
      </c>
      <c r="J10843" s="31" t="s">
        <v>9763</v>
      </c>
      <c r="K10843" s="33">
        <v>-17000</v>
      </c>
      <c r="L10843" s="31" t="s">
        <v>9764</v>
      </c>
      <c r="M10843" t="e">
        <f t="shared" si="484"/>
        <v>#VALUE!</v>
      </c>
    </row>
    <row r="10844" spans="1:13" hidden="1">
      <c r="A10844" s="31" t="s">
        <v>9849</v>
      </c>
      <c r="B10844" s="31" t="s">
        <v>25822</v>
      </c>
      <c r="C10844" s="31" t="s">
        <v>25823</v>
      </c>
      <c r="D10844" s="32">
        <v>44344</v>
      </c>
      <c r="E10844" s="31" t="s">
        <v>25824</v>
      </c>
      <c r="F10844" s="31" t="s">
        <v>19081</v>
      </c>
      <c r="G10844" s="33">
        <v>17000</v>
      </c>
      <c r="H10844" s="33">
        <v>17000</v>
      </c>
      <c r="I10844" s="31" t="s">
        <v>9762</v>
      </c>
      <c r="J10844" s="31" t="s">
        <v>9763</v>
      </c>
      <c r="K10844" s="33">
        <v>17000</v>
      </c>
      <c r="L10844" s="31" t="s">
        <v>9764</v>
      </c>
      <c r="M10844" t="e">
        <f t="shared" si="484"/>
        <v>#VALUE!</v>
      </c>
    </row>
    <row r="10845" spans="1:13" hidden="1">
      <c r="A10845" s="31" t="s">
        <v>9849</v>
      </c>
      <c r="B10845" s="31" t="s">
        <v>25825</v>
      </c>
      <c r="C10845" s="31" t="s">
        <v>25826</v>
      </c>
      <c r="D10845" s="32">
        <v>44344</v>
      </c>
      <c r="E10845" s="31" t="s">
        <v>25827</v>
      </c>
      <c r="F10845" s="31" t="s">
        <v>12612</v>
      </c>
      <c r="G10845" s="33">
        <v>-3500</v>
      </c>
      <c r="H10845" s="33">
        <v>-3500</v>
      </c>
      <c r="I10845" s="31" t="s">
        <v>9762</v>
      </c>
      <c r="J10845" s="31" t="s">
        <v>9763</v>
      </c>
      <c r="K10845" s="33">
        <v>-3500</v>
      </c>
      <c r="L10845" s="31" t="s">
        <v>9764</v>
      </c>
      <c r="M10845" t="e">
        <f t="shared" si="484"/>
        <v>#VALUE!</v>
      </c>
    </row>
    <row r="10846" spans="1:13" hidden="1">
      <c r="A10846" s="31" t="s">
        <v>9849</v>
      </c>
      <c r="B10846" s="31" t="s">
        <v>25825</v>
      </c>
      <c r="C10846" s="31" t="s">
        <v>25826</v>
      </c>
      <c r="D10846" s="32">
        <v>44344</v>
      </c>
      <c r="E10846" s="31" t="s">
        <v>25827</v>
      </c>
      <c r="F10846" s="31" t="s">
        <v>9875</v>
      </c>
      <c r="G10846" s="33">
        <v>3500</v>
      </c>
      <c r="H10846" s="33">
        <v>3500</v>
      </c>
      <c r="I10846" s="31" t="s">
        <v>9762</v>
      </c>
      <c r="J10846" s="31" t="s">
        <v>9763</v>
      </c>
      <c r="K10846" s="33">
        <v>3500</v>
      </c>
      <c r="L10846" s="31" t="s">
        <v>9764</v>
      </c>
      <c r="M10846" t="e">
        <f t="shared" si="484"/>
        <v>#VALUE!</v>
      </c>
    </row>
    <row r="10847" spans="1:13" hidden="1">
      <c r="A10847" s="31" t="s">
        <v>9849</v>
      </c>
      <c r="B10847" s="31" t="s">
        <v>25828</v>
      </c>
      <c r="C10847" s="31" t="s">
        <v>25829</v>
      </c>
      <c r="D10847" s="32">
        <v>44344</v>
      </c>
      <c r="E10847" s="31" t="s">
        <v>25830</v>
      </c>
      <c r="F10847" s="31" t="s">
        <v>12612</v>
      </c>
      <c r="G10847" s="33">
        <v>-4212</v>
      </c>
      <c r="H10847" s="33">
        <v>-4212</v>
      </c>
      <c r="I10847" s="31" t="s">
        <v>9762</v>
      </c>
      <c r="J10847" s="31" t="s">
        <v>9763</v>
      </c>
      <c r="K10847" s="33">
        <v>-4212</v>
      </c>
      <c r="L10847" s="31" t="s">
        <v>9764</v>
      </c>
      <c r="M10847" t="e">
        <f t="shared" si="484"/>
        <v>#VALUE!</v>
      </c>
    </row>
    <row r="10848" spans="1:13" hidden="1">
      <c r="A10848" s="31" t="s">
        <v>9849</v>
      </c>
      <c r="B10848" s="31" t="s">
        <v>25828</v>
      </c>
      <c r="C10848" s="31" t="s">
        <v>25829</v>
      </c>
      <c r="D10848" s="32">
        <v>44344</v>
      </c>
      <c r="E10848" s="31" t="s">
        <v>25830</v>
      </c>
      <c r="F10848" s="31" t="s">
        <v>9875</v>
      </c>
      <c r="G10848" s="33">
        <v>4212</v>
      </c>
      <c r="H10848" s="33">
        <v>4212</v>
      </c>
      <c r="I10848" s="31" t="s">
        <v>9762</v>
      </c>
      <c r="J10848" s="31" t="s">
        <v>9763</v>
      </c>
      <c r="K10848" s="33">
        <v>4212</v>
      </c>
      <c r="L10848" s="31" t="s">
        <v>9764</v>
      </c>
      <c r="M10848" t="e">
        <f t="shared" si="484"/>
        <v>#VALUE!</v>
      </c>
    </row>
    <row r="10849" spans="1:15" hidden="1">
      <c r="A10849" s="31" t="s">
        <v>9849</v>
      </c>
      <c r="B10849" s="31" t="s">
        <v>25831</v>
      </c>
      <c r="C10849" s="31" t="s">
        <v>25832</v>
      </c>
      <c r="D10849" s="32">
        <v>44344</v>
      </c>
      <c r="E10849" s="31" t="s">
        <v>25833</v>
      </c>
      <c r="F10849" s="31" t="s">
        <v>12612</v>
      </c>
      <c r="G10849" s="33">
        <v>-24171.96</v>
      </c>
      <c r="H10849" s="33">
        <v>-24171.96</v>
      </c>
      <c r="I10849" s="31" t="s">
        <v>9762</v>
      </c>
      <c r="J10849" s="31" t="s">
        <v>9763</v>
      </c>
      <c r="K10849" s="33">
        <v>-24171.96</v>
      </c>
      <c r="L10849" s="31" t="s">
        <v>9764</v>
      </c>
      <c r="M10849" t="e">
        <f t="shared" si="484"/>
        <v>#VALUE!</v>
      </c>
    </row>
    <row r="10850" spans="1:15" hidden="1">
      <c r="A10850" s="31" t="s">
        <v>9849</v>
      </c>
      <c r="B10850" s="31" t="s">
        <v>25831</v>
      </c>
      <c r="C10850" s="31" t="s">
        <v>25832</v>
      </c>
      <c r="D10850" s="32">
        <v>44344</v>
      </c>
      <c r="E10850" s="31" t="s">
        <v>25833</v>
      </c>
      <c r="F10850" s="31" t="s">
        <v>9875</v>
      </c>
      <c r="G10850" s="33">
        <v>24171.96</v>
      </c>
      <c r="H10850" s="33">
        <v>24171.96</v>
      </c>
      <c r="I10850" s="31" t="s">
        <v>9762</v>
      </c>
      <c r="J10850" s="31" t="s">
        <v>9763</v>
      </c>
      <c r="K10850" s="33">
        <v>24171.96</v>
      </c>
      <c r="L10850" s="31" t="s">
        <v>9764</v>
      </c>
      <c r="M10850" t="e">
        <f t="shared" si="484"/>
        <v>#VALUE!</v>
      </c>
    </row>
    <row r="10851" spans="1:15" hidden="1">
      <c r="A10851" s="31" t="s">
        <v>9849</v>
      </c>
      <c r="B10851" s="31" t="s">
        <v>25834</v>
      </c>
      <c r="C10851" s="31" t="s">
        <v>25835</v>
      </c>
      <c r="D10851" s="32">
        <v>44344</v>
      </c>
      <c r="E10851" s="31" t="s">
        <v>25836</v>
      </c>
      <c r="F10851" s="31" t="s">
        <v>12612</v>
      </c>
      <c r="G10851" s="33">
        <v>-4760</v>
      </c>
      <c r="H10851" s="33">
        <v>-4760</v>
      </c>
      <c r="I10851" s="31" t="s">
        <v>9762</v>
      </c>
      <c r="J10851" s="31" t="s">
        <v>9763</v>
      </c>
      <c r="K10851" s="33">
        <v>-4760</v>
      </c>
      <c r="L10851" s="31" t="s">
        <v>9764</v>
      </c>
      <c r="M10851" t="e">
        <f t="shared" si="484"/>
        <v>#VALUE!</v>
      </c>
    </row>
    <row r="10852" spans="1:15" hidden="1">
      <c r="A10852" s="31" t="s">
        <v>9849</v>
      </c>
      <c r="B10852" s="31" t="s">
        <v>25834</v>
      </c>
      <c r="C10852" s="31" t="s">
        <v>25835</v>
      </c>
      <c r="D10852" s="32">
        <v>44344</v>
      </c>
      <c r="E10852" s="31" t="s">
        <v>25836</v>
      </c>
      <c r="F10852" s="31" t="s">
        <v>9875</v>
      </c>
      <c r="G10852" s="33">
        <v>4760</v>
      </c>
      <c r="H10852" s="33">
        <v>4760</v>
      </c>
      <c r="I10852" s="31" t="s">
        <v>9762</v>
      </c>
      <c r="J10852" s="31" t="s">
        <v>9763</v>
      </c>
      <c r="K10852" s="33">
        <v>4760</v>
      </c>
      <c r="L10852" s="31" t="s">
        <v>9764</v>
      </c>
      <c r="M10852" t="e">
        <f t="shared" si="484"/>
        <v>#VALUE!</v>
      </c>
    </row>
    <row r="10853" spans="1:15" hidden="1">
      <c r="A10853" s="31" t="s">
        <v>9849</v>
      </c>
      <c r="B10853" s="31" t="s">
        <v>25837</v>
      </c>
      <c r="C10853" s="31" t="s">
        <v>25838</v>
      </c>
      <c r="D10853" s="32">
        <v>44344</v>
      </c>
      <c r="E10853" s="31" t="s">
        <v>25839</v>
      </c>
      <c r="F10853" s="31" t="s">
        <v>12612</v>
      </c>
      <c r="G10853" s="33">
        <v>-3500</v>
      </c>
      <c r="H10853" s="33">
        <v>-3500</v>
      </c>
      <c r="I10853" s="31" t="s">
        <v>9762</v>
      </c>
      <c r="J10853" s="31" t="s">
        <v>9763</v>
      </c>
      <c r="K10853" s="33">
        <v>-3500</v>
      </c>
      <c r="L10853" s="31" t="s">
        <v>9764</v>
      </c>
      <c r="M10853" t="e">
        <f t="shared" si="484"/>
        <v>#VALUE!</v>
      </c>
    </row>
    <row r="10854" spans="1:15" hidden="1">
      <c r="A10854" s="31" t="s">
        <v>9849</v>
      </c>
      <c r="B10854" s="31" t="s">
        <v>25837</v>
      </c>
      <c r="C10854" s="31" t="s">
        <v>25838</v>
      </c>
      <c r="D10854" s="32">
        <v>44344</v>
      </c>
      <c r="E10854" s="31" t="s">
        <v>25839</v>
      </c>
      <c r="F10854" s="31" t="s">
        <v>9875</v>
      </c>
      <c r="G10854" s="33">
        <v>3500</v>
      </c>
      <c r="H10854" s="33">
        <v>3500</v>
      </c>
      <c r="I10854" s="31" t="s">
        <v>9762</v>
      </c>
      <c r="J10854" s="31" t="s">
        <v>9763</v>
      </c>
      <c r="K10854" s="33">
        <v>3500</v>
      </c>
      <c r="L10854" s="31" t="s">
        <v>9764</v>
      </c>
      <c r="M10854" t="e">
        <f t="shared" si="484"/>
        <v>#VALUE!</v>
      </c>
    </row>
    <row r="10855" spans="1:15" hidden="1">
      <c r="A10855" s="31" t="s">
        <v>9849</v>
      </c>
      <c r="B10855" s="31" t="s">
        <v>25840</v>
      </c>
      <c r="C10855" s="31" t="s">
        <v>25841</v>
      </c>
      <c r="D10855" s="32">
        <v>44344</v>
      </c>
      <c r="E10855" s="31" t="s">
        <v>25842</v>
      </c>
      <c r="F10855" s="31" t="s">
        <v>12612</v>
      </c>
      <c r="G10855" s="33">
        <v>-2000</v>
      </c>
      <c r="H10855" s="33">
        <v>-2000</v>
      </c>
      <c r="I10855" s="31" t="s">
        <v>9762</v>
      </c>
      <c r="J10855" s="31" t="s">
        <v>9763</v>
      </c>
      <c r="K10855" s="33">
        <v>-2000</v>
      </c>
      <c r="L10855" s="31" t="s">
        <v>9764</v>
      </c>
      <c r="M10855" t="e">
        <f t="shared" si="484"/>
        <v>#VALUE!</v>
      </c>
    </row>
    <row r="10856" spans="1:15" hidden="1">
      <c r="A10856" s="31" t="s">
        <v>9849</v>
      </c>
      <c r="B10856" s="31" t="s">
        <v>25840</v>
      </c>
      <c r="C10856" s="31" t="s">
        <v>25841</v>
      </c>
      <c r="D10856" s="32">
        <v>44344</v>
      </c>
      <c r="E10856" s="31" t="s">
        <v>25842</v>
      </c>
      <c r="F10856" s="31" t="s">
        <v>9875</v>
      </c>
      <c r="G10856" s="33">
        <v>2000</v>
      </c>
      <c r="H10856" s="33">
        <v>2000</v>
      </c>
      <c r="I10856" s="31" t="s">
        <v>9762</v>
      </c>
      <c r="J10856" s="31" t="s">
        <v>9763</v>
      </c>
      <c r="K10856" s="33">
        <v>2000</v>
      </c>
      <c r="L10856" s="31" t="s">
        <v>9764</v>
      </c>
      <c r="M10856" t="e">
        <f t="shared" si="484"/>
        <v>#VALUE!</v>
      </c>
    </row>
    <row r="10857" spans="1:15" hidden="1">
      <c r="A10857" s="31" t="s">
        <v>9849</v>
      </c>
      <c r="B10857" s="31" t="s">
        <v>25843</v>
      </c>
      <c r="C10857" s="31" t="s">
        <v>25844</v>
      </c>
      <c r="D10857" s="32">
        <v>44344</v>
      </c>
      <c r="E10857" s="31" t="s">
        <v>25845</v>
      </c>
      <c r="F10857" s="31" t="s">
        <v>12612</v>
      </c>
      <c r="G10857" s="33">
        <v>-3500000</v>
      </c>
      <c r="H10857" s="33">
        <v>-3500000</v>
      </c>
      <c r="I10857" s="31" t="s">
        <v>9762</v>
      </c>
      <c r="J10857" s="31" t="s">
        <v>9763</v>
      </c>
      <c r="K10857" s="33">
        <v>-3500000</v>
      </c>
      <c r="L10857" s="31" t="s">
        <v>9764</v>
      </c>
      <c r="M10857" t="e">
        <f t="shared" si="484"/>
        <v>#VALUE!</v>
      </c>
    </row>
    <row r="10858" spans="1:15" hidden="1">
      <c r="A10858" s="31" t="s">
        <v>9849</v>
      </c>
      <c r="B10858" s="31" t="s">
        <v>25843</v>
      </c>
      <c r="C10858" s="31" t="s">
        <v>25844</v>
      </c>
      <c r="D10858" s="32">
        <v>44344</v>
      </c>
      <c r="E10858" s="31" t="s">
        <v>25845</v>
      </c>
      <c r="F10858" s="31" t="s">
        <v>9997</v>
      </c>
      <c r="G10858" s="33">
        <v>3500000</v>
      </c>
      <c r="H10858" s="33">
        <v>3500000</v>
      </c>
      <c r="I10858" s="31" t="s">
        <v>9762</v>
      </c>
      <c r="J10858" s="31" t="s">
        <v>9763</v>
      </c>
      <c r="K10858" s="33">
        <v>3500000</v>
      </c>
      <c r="L10858" s="31" t="s">
        <v>9764</v>
      </c>
      <c r="M10858" t="e">
        <f t="shared" si="484"/>
        <v>#VALUE!</v>
      </c>
    </row>
    <row r="10859" spans="1:15" hidden="1">
      <c r="A10859" s="31" t="s">
        <v>9849</v>
      </c>
      <c r="B10859" s="31" t="s">
        <v>25846</v>
      </c>
      <c r="C10859" s="31" t="s">
        <v>25847</v>
      </c>
      <c r="D10859" s="32">
        <v>44344</v>
      </c>
      <c r="E10859" s="31" t="s">
        <v>25848</v>
      </c>
      <c r="F10859" s="31" t="s">
        <v>12612</v>
      </c>
      <c r="G10859" s="33">
        <v>-8000</v>
      </c>
      <c r="H10859" s="33">
        <v>-8000</v>
      </c>
      <c r="I10859" s="31" t="s">
        <v>9762</v>
      </c>
      <c r="J10859" s="31" t="s">
        <v>9763</v>
      </c>
      <c r="K10859" s="33">
        <v>-8000</v>
      </c>
      <c r="L10859" s="31" t="s">
        <v>9764</v>
      </c>
      <c r="M10859">
        <f t="shared" si="484"/>
        <v>15</v>
      </c>
      <c r="N10859" t="str">
        <f t="shared" ref="N10859:N10872" si="485">MID(E10859,M10859,10)</f>
        <v>PO64000416</v>
      </c>
      <c r="O10859" t="e">
        <f>VLOOKUP(N10859,'1_คตง_ภาพรวม'!L10859:M10909,2,FALSE)</f>
        <v>#N/A</v>
      </c>
    </row>
    <row r="10860" spans="1:15" hidden="1">
      <c r="A10860" s="31" t="s">
        <v>9849</v>
      </c>
      <c r="B10860" s="31" t="s">
        <v>25846</v>
      </c>
      <c r="C10860" s="31" t="s">
        <v>25847</v>
      </c>
      <c r="D10860" s="32">
        <v>44344</v>
      </c>
      <c r="E10860" s="31" t="s">
        <v>25848</v>
      </c>
      <c r="F10860" s="31" t="s">
        <v>9875</v>
      </c>
      <c r="G10860" s="33">
        <v>8000</v>
      </c>
      <c r="H10860" s="33">
        <v>8000</v>
      </c>
      <c r="I10860" s="31" t="s">
        <v>9762</v>
      </c>
      <c r="J10860" s="31" t="s">
        <v>9763</v>
      </c>
      <c r="K10860" s="33">
        <v>8000</v>
      </c>
      <c r="L10860" s="31" t="s">
        <v>9764</v>
      </c>
      <c r="M10860">
        <f t="shared" si="484"/>
        <v>15</v>
      </c>
      <c r="N10860" t="str">
        <f t="shared" si="485"/>
        <v>PO64000416</v>
      </c>
      <c r="O10860" t="e">
        <f>VLOOKUP(N10860,'1_คตง_ภาพรวม'!L10860:M10910,2,FALSE)</f>
        <v>#N/A</v>
      </c>
    </row>
    <row r="10861" spans="1:15" hidden="1">
      <c r="A10861" s="31" t="s">
        <v>9849</v>
      </c>
      <c r="B10861" s="31" t="s">
        <v>25849</v>
      </c>
      <c r="C10861" s="31" t="s">
        <v>25850</v>
      </c>
      <c r="D10861" s="32">
        <v>44344</v>
      </c>
      <c r="E10861" s="31" t="s">
        <v>25851</v>
      </c>
      <c r="F10861" s="31" t="s">
        <v>12612</v>
      </c>
      <c r="G10861" s="33">
        <v>-3500</v>
      </c>
      <c r="H10861" s="33">
        <v>-3500</v>
      </c>
      <c r="I10861" s="31" t="s">
        <v>9762</v>
      </c>
      <c r="J10861" s="31" t="s">
        <v>9763</v>
      </c>
      <c r="K10861" s="33">
        <v>-3500</v>
      </c>
      <c r="L10861" s="31" t="s">
        <v>9764</v>
      </c>
      <c r="M10861">
        <f t="shared" si="484"/>
        <v>15</v>
      </c>
      <c r="N10861" t="str">
        <f t="shared" si="485"/>
        <v>PO64000402</v>
      </c>
      <c r="O10861" t="e">
        <f>VLOOKUP(N10861,'1_คตง_ภาพรวม'!L10861:M10911,2,FALSE)</f>
        <v>#N/A</v>
      </c>
    </row>
    <row r="10862" spans="1:15" hidden="1">
      <c r="A10862" s="31" t="s">
        <v>9849</v>
      </c>
      <c r="B10862" s="31" t="s">
        <v>25849</v>
      </c>
      <c r="C10862" s="31" t="s">
        <v>25850</v>
      </c>
      <c r="D10862" s="32">
        <v>44344</v>
      </c>
      <c r="E10862" s="31" t="s">
        <v>25851</v>
      </c>
      <c r="F10862" s="31" t="s">
        <v>9875</v>
      </c>
      <c r="G10862" s="33">
        <v>3500</v>
      </c>
      <c r="H10862" s="33">
        <v>3500</v>
      </c>
      <c r="I10862" s="31" t="s">
        <v>9762</v>
      </c>
      <c r="J10862" s="31" t="s">
        <v>9763</v>
      </c>
      <c r="K10862" s="33">
        <v>3500</v>
      </c>
      <c r="L10862" s="31" t="s">
        <v>9764</v>
      </c>
      <c r="M10862">
        <f t="shared" si="484"/>
        <v>15</v>
      </c>
      <c r="N10862" t="str">
        <f t="shared" si="485"/>
        <v>PO64000402</v>
      </c>
      <c r="O10862" t="e">
        <f>VLOOKUP(N10862,'1_คตง_ภาพรวม'!L10862:M10912,2,FALSE)</f>
        <v>#N/A</v>
      </c>
    </row>
    <row r="10863" spans="1:15" hidden="1">
      <c r="A10863" s="31" t="s">
        <v>9849</v>
      </c>
      <c r="B10863" s="31" t="s">
        <v>25852</v>
      </c>
      <c r="C10863" s="31" t="s">
        <v>25853</v>
      </c>
      <c r="D10863" s="32">
        <v>44344</v>
      </c>
      <c r="E10863" s="31" t="s">
        <v>25854</v>
      </c>
      <c r="F10863" s="31" t="s">
        <v>12612</v>
      </c>
      <c r="G10863" s="33">
        <v>-7738</v>
      </c>
      <c r="H10863" s="33">
        <v>-7738</v>
      </c>
      <c r="I10863" s="31" t="s">
        <v>9762</v>
      </c>
      <c r="J10863" s="31" t="s">
        <v>9763</v>
      </c>
      <c r="K10863" s="33">
        <v>-7738</v>
      </c>
      <c r="L10863" s="31" t="s">
        <v>9764</v>
      </c>
      <c r="M10863">
        <f t="shared" si="484"/>
        <v>15</v>
      </c>
      <c r="N10863" t="str">
        <f t="shared" si="485"/>
        <v>PO64000364</v>
      </c>
      <c r="O10863" t="e">
        <f>VLOOKUP(N10863,'1_คตง_ภาพรวม'!L10863:M10913,2,FALSE)</f>
        <v>#N/A</v>
      </c>
    </row>
    <row r="10864" spans="1:15" hidden="1">
      <c r="A10864" s="31" t="s">
        <v>9849</v>
      </c>
      <c r="B10864" s="31" t="s">
        <v>25852</v>
      </c>
      <c r="C10864" s="31" t="s">
        <v>25853</v>
      </c>
      <c r="D10864" s="32">
        <v>44344</v>
      </c>
      <c r="E10864" s="31" t="s">
        <v>25854</v>
      </c>
      <c r="F10864" s="31" t="s">
        <v>9875</v>
      </c>
      <c r="G10864" s="33">
        <v>7738</v>
      </c>
      <c r="H10864" s="33">
        <v>7738</v>
      </c>
      <c r="I10864" s="31" t="s">
        <v>9762</v>
      </c>
      <c r="J10864" s="31" t="s">
        <v>9763</v>
      </c>
      <c r="K10864" s="33">
        <v>7738</v>
      </c>
      <c r="L10864" s="31" t="s">
        <v>9764</v>
      </c>
      <c r="M10864">
        <f t="shared" si="484"/>
        <v>15</v>
      </c>
      <c r="N10864" t="str">
        <f t="shared" si="485"/>
        <v>PO64000364</v>
      </c>
      <c r="O10864" t="e">
        <f>VLOOKUP(N10864,'1_คตง_ภาพรวม'!L10864:M10914,2,FALSE)</f>
        <v>#N/A</v>
      </c>
    </row>
    <row r="10865" spans="1:15" hidden="1">
      <c r="A10865" s="31" t="s">
        <v>9849</v>
      </c>
      <c r="B10865" s="31" t="s">
        <v>25855</v>
      </c>
      <c r="C10865" s="31" t="s">
        <v>25856</v>
      </c>
      <c r="D10865" s="32">
        <v>44344</v>
      </c>
      <c r="E10865" s="31" t="s">
        <v>25857</v>
      </c>
      <c r="F10865" s="31" t="s">
        <v>12612</v>
      </c>
      <c r="G10865" s="33">
        <v>-22770</v>
      </c>
      <c r="H10865" s="33">
        <v>-22770</v>
      </c>
      <c r="I10865" s="31" t="s">
        <v>9762</v>
      </c>
      <c r="J10865" s="31" t="s">
        <v>9763</v>
      </c>
      <c r="K10865" s="33">
        <v>-22770</v>
      </c>
      <c r="L10865" s="31" t="s">
        <v>9764</v>
      </c>
      <c r="M10865">
        <f t="shared" si="484"/>
        <v>15</v>
      </c>
      <c r="N10865" t="str">
        <f t="shared" si="485"/>
        <v>PO64000186</v>
      </c>
      <c r="O10865" t="e">
        <f>VLOOKUP(N10865,'1_คตง_ภาพรวม'!L10865:M10915,2,FALSE)</f>
        <v>#N/A</v>
      </c>
    </row>
    <row r="10866" spans="1:15" hidden="1">
      <c r="A10866" s="31" t="s">
        <v>9849</v>
      </c>
      <c r="B10866" s="31" t="s">
        <v>25855</v>
      </c>
      <c r="C10866" s="31" t="s">
        <v>25856</v>
      </c>
      <c r="D10866" s="32">
        <v>44344</v>
      </c>
      <c r="E10866" s="31" t="s">
        <v>25857</v>
      </c>
      <c r="F10866" s="31" t="s">
        <v>9875</v>
      </c>
      <c r="G10866" s="33">
        <v>22770</v>
      </c>
      <c r="H10866" s="33">
        <v>22770</v>
      </c>
      <c r="I10866" s="31" t="s">
        <v>9762</v>
      </c>
      <c r="J10866" s="31" t="s">
        <v>9763</v>
      </c>
      <c r="K10866" s="33">
        <v>22770</v>
      </c>
      <c r="L10866" s="31" t="s">
        <v>9764</v>
      </c>
      <c r="M10866">
        <f t="shared" si="484"/>
        <v>15</v>
      </c>
      <c r="N10866" t="str">
        <f t="shared" si="485"/>
        <v>PO64000186</v>
      </c>
      <c r="O10866" t="e">
        <f>VLOOKUP(N10866,'1_คตง_ภาพรวม'!L10866:M10916,2,FALSE)</f>
        <v>#N/A</v>
      </c>
    </row>
    <row r="10867" spans="1:15" hidden="1">
      <c r="A10867" s="31" t="s">
        <v>9849</v>
      </c>
      <c r="B10867" s="31" t="s">
        <v>25858</v>
      </c>
      <c r="C10867" s="31" t="s">
        <v>25859</v>
      </c>
      <c r="D10867" s="32">
        <v>44344</v>
      </c>
      <c r="E10867" s="31" t="s">
        <v>25860</v>
      </c>
      <c r="F10867" s="31" t="s">
        <v>12612</v>
      </c>
      <c r="G10867" s="33">
        <v>-763.2</v>
      </c>
      <c r="H10867" s="33">
        <v>-763.2</v>
      </c>
      <c r="I10867" s="31" t="s">
        <v>9762</v>
      </c>
      <c r="J10867" s="31" t="s">
        <v>9763</v>
      </c>
      <c r="K10867" s="33">
        <v>-763.2</v>
      </c>
      <c r="L10867" s="31" t="s">
        <v>9764</v>
      </c>
      <c r="M10867">
        <f t="shared" si="484"/>
        <v>15</v>
      </c>
      <c r="N10867" t="str">
        <f t="shared" si="485"/>
        <v>PO64000401</v>
      </c>
      <c r="O10867" t="e">
        <f>VLOOKUP(N10867,'1_คตง_ภาพรวม'!L10867:M10917,2,FALSE)</f>
        <v>#N/A</v>
      </c>
    </row>
    <row r="10868" spans="1:15" hidden="1">
      <c r="A10868" s="31" t="s">
        <v>9849</v>
      </c>
      <c r="B10868" s="31" t="s">
        <v>25858</v>
      </c>
      <c r="C10868" s="31" t="s">
        <v>25859</v>
      </c>
      <c r="D10868" s="32">
        <v>44344</v>
      </c>
      <c r="E10868" s="31" t="s">
        <v>25860</v>
      </c>
      <c r="F10868" s="31" t="s">
        <v>9875</v>
      </c>
      <c r="G10868" s="33">
        <v>763.2</v>
      </c>
      <c r="H10868" s="33">
        <v>763.2</v>
      </c>
      <c r="I10868" s="31" t="s">
        <v>9762</v>
      </c>
      <c r="J10868" s="31" t="s">
        <v>9763</v>
      </c>
      <c r="K10868" s="33">
        <v>763.2</v>
      </c>
      <c r="L10868" s="31" t="s">
        <v>9764</v>
      </c>
      <c r="M10868">
        <f t="shared" si="484"/>
        <v>15</v>
      </c>
      <c r="N10868" t="str">
        <f t="shared" si="485"/>
        <v>PO64000401</v>
      </c>
      <c r="O10868" t="e">
        <f>VLOOKUP(N10868,'1_คตง_ภาพรวม'!L10868:M10918,2,FALSE)</f>
        <v>#N/A</v>
      </c>
    </row>
    <row r="10869" spans="1:15" hidden="1">
      <c r="A10869" s="31" t="s">
        <v>9849</v>
      </c>
      <c r="B10869" s="31" t="s">
        <v>25861</v>
      </c>
      <c r="C10869" s="31" t="s">
        <v>25862</v>
      </c>
      <c r="D10869" s="32">
        <v>44344</v>
      </c>
      <c r="E10869" s="31" t="s">
        <v>25863</v>
      </c>
      <c r="F10869" s="31" t="s">
        <v>12612</v>
      </c>
      <c r="G10869" s="33">
        <v>-44550</v>
      </c>
      <c r="H10869" s="33">
        <v>-44550</v>
      </c>
      <c r="I10869" s="31" t="s">
        <v>9762</v>
      </c>
      <c r="J10869" s="31" t="s">
        <v>9763</v>
      </c>
      <c r="K10869" s="33">
        <v>-44550</v>
      </c>
      <c r="L10869" s="31" t="s">
        <v>9764</v>
      </c>
      <c r="M10869">
        <f t="shared" si="484"/>
        <v>15</v>
      </c>
      <c r="N10869" t="str">
        <f t="shared" si="485"/>
        <v>PO63000519</v>
      </c>
      <c r="O10869" t="e">
        <f>VLOOKUP(N10869,'1_คตง_ภาพรวม'!L10869:M10919,2,FALSE)</f>
        <v>#N/A</v>
      </c>
    </row>
    <row r="10870" spans="1:15" hidden="1">
      <c r="A10870" s="31" t="s">
        <v>9849</v>
      </c>
      <c r="B10870" s="31" t="s">
        <v>25861</v>
      </c>
      <c r="C10870" s="31" t="s">
        <v>25862</v>
      </c>
      <c r="D10870" s="32">
        <v>44344</v>
      </c>
      <c r="E10870" s="31" t="s">
        <v>25863</v>
      </c>
      <c r="F10870" s="31" t="s">
        <v>9875</v>
      </c>
      <c r="G10870" s="33">
        <v>44550</v>
      </c>
      <c r="H10870" s="33">
        <v>44550</v>
      </c>
      <c r="I10870" s="31" t="s">
        <v>9762</v>
      </c>
      <c r="J10870" s="31" t="s">
        <v>9763</v>
      </c>
      <c r="K10870" s="33">
        <v>44550</v>
      </c>
      <c r="L10870" s="31" t="s">
        <v>9764</v>
      </c>
      <c r="M10870">
        <f t="shared" si="484"/>
        <v>15</v>
      </c>
      <c r="N10870" t="str">
        <f t="shared" si="485"/>
        <v>PO63000519</v>
      </c>
      <c r="O10870" t="e">
        <f>VLOOKUP(N10870,'1_คตง_ภาพรวม'!L10870:M10920,2,FALSE)</f>
        <v>#N/A</v>
      </c>
    </row>
    <row r="10871" spans="1:15" hidden="1">
      <c r="A10871" s="31" t="s">
        <v>9849</v>
      </c>
      <c r="B10871" s="31" t="s">
        <v>25864</v>
      </c>
      <c r="C10871" s="31" t="s">
        <v>25865</v>
      </c>
      <c r="D10871" s="32">
        <v>44344</v>
      </c>
      <c r="E10871" s="31" t="s">
        <v>25866</v>
      </c>
      <c r="F10871" s="31" t="s">
        <v>12612</v>
      </c>
      <c r="G10871" s="33">
        <v>-44550</v>
      </c>
      <c r="H10871" s="33">
        <v>-44550</v>
      </c>
      <c r="I10871" s="31" t="s">
        <v>9762</v>
      </c>
      <c r="J10871" s="31" t="s">
        <v>9763</v>
      </c>
      <c r="K10871" s="33">
        <v>-44550</v>
      </c>
      <c r="L10871" s="31" t="s">
        <v>9764</v>
      </c>
      <c r="M10871">
        <f t="shared" si="484"/>
        <v>15</v>
      </c>
      <c r="N10871" t="str">
        <f t="shared" si="485"/>
        <v>PO63000519</v>
      </c>
      <c r="O10871" t="e">
        <f>VLOOKUP(N10871,'1_คตง_ภาพรวม'!L10871:M10921,2,FALSE)</f>
        <v>#N/A</v>
      </c>
    </row>
    <row r="10872" spans="1:15" hidden="1">
      <c r="A10872" s="31" t="s">
        <v>9849</v>
      </c>
      <c r="B10872" s="31" t="s">
        <v>25864</v>
      </c>
      <c r="C10872" s="31" t="s">
        <v>25865</v>
      </c>
      <c r="D10872" s="32">
        <v>44344</v>
      </c>
      <c r="E10872" s="31" t="s">
        <v>25866</v>
      </c>
      <c r="F10872" s="31" t="s">
        <v>9875</v>
      </c>
      <c r="G10872" s="33">
        <v>44550</v>
      </c>
      <c r="H10872" s="33">
        <v>44550</v>
      </c>
      <c r="I10872" s="31" t="s">
        <v>9762</v>
      </c>
      <c r="J10872" s="31" t="s">
        <v>9763</v>
      </c>
      <c r="K10872" s="33">
        <v>44550</v>
      </c>
      <c r="L10872" s="31" t="s">
        <v>9764</v>
      </c>
      <c r="M10872">
        <f t="shared" si="484"/>
        <v>15</v>
      </c>
      <c r="N10872" t="str">
        <f t="shared" si="485"/>
        <v>PO63000519</v>
      </c>
      <c r="O10872" t="e">
        <f>VLOOKUP(N10872,'1_คตง_ภาพรวม'!L10872:M10922,2,FALSE)</f>
        <v>#N/A</v>
      </c>
    </row>
    <row r="10873" spans="1:15" hidden="1">
      <c r="A10873" s="31" t="s">
        <v>9849</v>
      </c>
      <c r="B10873" s="31" t="s">
        <v>25867</v>
      </c>
      <c r="C10873" s="31" t="s">
        <v>25868</v>
      </c>
      <c r="D10873" s="32">
        <v>44341</v>
      </c>
      <c r="E10873" s="31" t="s">
        <v>25869</v>
      </c>
      <c r="F10873" s="31" t="s">
        <v>17181</v>
      </c>
      <c r="G10873" s="33">
        <v>-9375</v>
      </c>
      <c r="H10873" s="33">
        <v>-9375</v>
      </c>
      <c r="I10873" s="31" t="s">
        <v>9762</v>
      </c>
      <c r="J10873" s="31" t="s">
        <v>9763</v>
      </c>
      <c r="K10873" s="33">
        <v>-9375</v>
      </c>
      <c r="L10873" s="31" t="s">
        <v>9764</v>
      </c>
      <c r="M10873" t="e">
        <f t="shared" si="484"/>
        <v>#VALUE!</v>
      </c>
    </row>
    <row r="10874" spans="1:15" hidden="1">
      <c r="A10874" s="31" t="s">
        <v>9849</v>
      </c>
      <c r="B10874" s="31" t="s">
        <v>25867</v>
      </c>
      <c r="C10874" s="31" t="s">
        <v>25868</v>
      </c>
      <c r="D10874" s="32">
        <v>44341</v>
      </c>
      <c r="E10874" s="31" t="s">
        <v>25869</v>
      </c>
      <c r="F10874" s="31" t="s">
        <v>17182</v>
      </c>
      <c r="G10874" s="33">
        <v>9375</v>
      </c>
      <c r="H10874" s="33">
        <v>9375</v>
      </c>
      <c r="I10874" s="31" t="s">
        <v>9762</v>
      </c>
      <c r="J10874" s="31" t="s">
        <v>9763</v>
      </c>
      <c r="K10874" s="33">
        <v>9375</v>
      </c>
      <c r="L10874" s="31" t="s">
        <v>9764</v>
      </c>
      <c r="M10874" t="e">
        <f t="shared" si="484"/>
        <v>#VALUE!</v>
      </c>
    </row>
    <row r="10875" spans="1:15" hidden="1">
      <c r="A10875" s="31" t="s">
        <v>9849</v>
      </c>
      <c r="B10875" s="31" t="s">
        <v>25870</v>
      </c>
      <c r="C10875" s="31" t="s">
        <v>25871</v>
      </c>
      <c r="D10875" s="32">
        <v>44344</v>
      </c>
      <c r="E10875" s="31" t="s">
        <v>25872</v>
      </c>
      <c r="F10875" s="31" t="s">
        <v>12612</v>
      </c>
      <c r="G10875" s="33">
        <v>-44550</v>
      </c>
      <c r="H10875" s="33">
        <v>-44550</v>
      </c>
      <c r="I10875" s="31" t="s">
        <v>9762</v>
      </c>
      <c r="J10875" s="31" t="s">
        <v>9763</v>
      </c>
      <c r="K10875" s="33">
        <v>-44550</v>
      </c>
      <c r="L10875" s="31" t="s">
        <v>9764</v>
      </c>
      <c r="M10875">
        <f t="shared" si="484"/>
        <v>15</v>
      </c>
      <c r="N10875" t="str">
        <f t="shared" ref="N10875:N10888" si="486">MID(E10875,M10875,10)</f>
        <v>PO63000519</v>
      </c>
      <c r="O10875" t="e">
        <f>VLOOKUP(N10875,'1_คตง_ภาพรวม'!L10875:M10925,2,FALSE)</f>
        <v>#N/A</v>
      </c>
    </row>
    <row r="10876" spans="1:15" hidden="1">
      <c r="A10876" s="31" t="s">
        <v>9849</v>
      </c>
      <c r="B10876" s="31" t="s">
        <v>25870</v>
      </c>
      <c r="C10876" s="31" t="s">
        <v>25871</v>
      </c>
      <c r="D10876" s="32">
        <v>44344</v>
      </c>
      <c r="E10876" s="31" t="s">
        <v>25872</v>
      </c>
      <c r="F10876" s="31" t="s">
        <v>9875</v>
      </c>
      <c r="G10876" s="33">
        <v>44550</v>
      </c>
      <c r="H10876" s="33">
        <v>44550</v>
      </c>
      <c r="I10876" s="31" t="s">
        <v>9762</v>
      </c>
      <c r="J10876" s="31" t="s">
        <v>9763</v>
      </c>
      <c r="K10876" s="33">
        <v>44550</v>
      </c>
      <c r="L10876" s="31" t="s">
        <v>9764</v>
      </c>
      <c r="M10876">
        <f t="shared" si="484"/>
        <v>15</v>
      </c>
      <c r="N10876" t="str">
        <f t="shared" si="486"/>
        <v>PO63000519</v>
      </c>
      <c r="O10876" t="e">
        <f>VLOOKUP(N10876,'1_คตง_ภาพรวม'!L10876:M10926,2,FALSE)</f>
        <v>#N/A</v>
      </c>
    </row>
    <row r="10877" spans="1:15" hidden="1">
      <c r="A10877" s="31" t="s">
        <v>9849</v>
      </c>
      <c r="B10877" s="31" t="s">
        <v>25873</v>
      </c>
      <c r="C10877" s="31" t="s">
        <v>25874</v>
      </c>
      <c r="D10877" s="32">
        <v>44344</v>
      </c>
      <c r="E10877" s="31" t="s">
        <v>25875</v>
      </c>
      <c r="F10877" s="31" t="s">
        <v>12612</v>
      </c>
      <c r="G10877" s="33">
        <v>-47700</v>
      </c>
      <c r="H10877" s="33">
        <v>-47700</v>
      </c>
      <c r="I10877" s="31" t="s">
        <v>9762</v>
      </c>
      <c r="J10877" s="31" t="s">
        <v>9763</v>
      </c>
      <c r="K10877" s="33">
        <v>-47700</v>
      </c>
      <c r="L10877" s="31" t="s">
        <v>9764</v>
      </c>
      <c r="M10877">
        <f t="shared" si="484"/>
        <v>15</v>
      </c>
      <c r="N10877" t="str">
        <f t="shared" si="486"/>
        <v>PO64000404</v>
      </c>
      <c r="O10877" t="e">
        <f>VLOOKUP(N10877,'1_คตง_ภาพรวม'!L10877:M10927,2,FALSE)</f>
        <v>#N/A</v>
      </c>
    </row>
    <row r="10878" spans="1:15" hidden="1">
      <c r="A10878" s="31" t="s">
        <v>9849</v>
      </c>
      <c r="B10878" s="31" t="s">
        <v>25873</v>
      </c>
      <c r="C10878" s="31" t="s">
        <v>25874</v>
      </c>
      <c r="D10878" s="32">
        <v>44344</v>
      </c>
      <c r="E10878" s="31" t="s">
        <v>25875</v>
      </c>
      <c r="F10878" s="31" t="s">
        <v>9875</v>
      </c>
      <c r="G10878" s="33">
        <v>47700</v>
      </c>
      <c r="H10878" s="33">
        <v>47700</v>
      </c>
      <c r="I10878" s="31" t="s">
        <v>9762</v>
      </c>
      <c r="J10878" s="31" t="s">
        <v>9763</v>
      </c>
      <c r="K10878" s="33">
        <v>47700</v>
      </c>
      <c r="L10878" s="31" t="s">
        <v>9764</v>
      </c>
      <c r="M10878">
        <f t="shared" si="484"/>
        <v>15</v>
      </c>
      <c r="N10878" t="str">
        <f t="shared" si="486"/>
        <v>PO64000404</v>
      </c>
      <c r="O10878" t="e">
        <f>VLOOKUP(N10878,'1_คตง_ภาพรวม'!L10878:M10928,2,FALSE)</f>
        <v>#N/A</v>
      </c>
    </row>
    <row r="10879" spans="1:15" hidden="1">
      <c r="A10879" s="31" t="s">
        <v>9849</v>
      </c>
      <c r="B10879" s="31" t="s">
        <v>25876</v>
      </c>
      <c r="C10879" s="31" t="s">
        <v>25877</v>
      </c>
      <c r="D10879" s="32">
        <v>44344</v>
      </c>
      <c r="E10879" s="31" t="s">
        <v>25878</v>
      </c>
      <c r="F10879" s="31" t="s">
        <v>12612</v>
      </c>
      <c r="G10879" s="33">
        <v>-29700</v>
      </c>
      <c r="H10879" s="33">
        <v>-29700</v>
      </c>
      <c r="I10879" s="31" t="s">
        <v>9762</v>
      </c>
      <c r="J10879" s="31" t="s">
        <v>9763</v>
      </c>
      <c r="K10879" s="33">
        <v>-29700</v>
      </c>
      <c r="L10879" s="31" t="s">
        <v>9764</v>
      </c>
      <c r="M10879">
        <f t="shared" si="484"/>
        <v>15</v>
      </c>
      <c r="N10879" t="str">
        <f t="shared" si="486"/>
        <v>PO64000106</v>
      </c>
      <c r="O10879" t="e">
        <f>VLOOKUP(N10879,'1_คตง_ภาพรวม'!L10879:M10929,2,FALSE)</f>
        <v>#N/A</v>
      </c>
    </row>
    <row r="10880" spans="1:15" hidden="1">
      <c r="A10880" s="31" t="s">
        <v>9849</v>
      </c>
      <c r="B10880" s="31" t="s">
        <v>25876</v>
      </c>
      <c r="C10880" s="31" t="s">
        <v>25877</v>
      </c>
      <c r="D10880" s="32">
        <v>44344</v>
      </c>
      <c r="E10880" s="31" t="s">
        <v>25878</v>
      </c>
      <c r="F10880" s="31" t="s">
        <v>9875</v>
      </c>
      <c r="G10880" s="33">
        <v>29700</v>
      </c>
      <c r="H10880" s="33">
        <v>29700</v>
      </c>
      <c r="I10880" s="31" t="s">
        <v>9762</v>
      </c>
      <c r="J10880" s="31" t="s">
        <v>9763</v>
      </c>
      <c r="K10880" s="33">
        <v>29700</v>
      </c>
      <c r="L10880" s="31" t="s">
        <v>9764</v>
      </c>
      <c r="M10880">
        <f t="shared" si="484"/>
        <v>15</v>
      </c>
      <c r="N10880" t="str">
        <f t="shared" si="486"/>
        <v>PO64000106</v>
      </c>
      <c r="O10880" t="e">
        <f>VLOOKUP(N10880,'1_คตง_ภาพรวม'!L10880:M10930,2,FALSE)</f>
        <v>#N/A</v>
      </c>
    </row>
    <row r="10881" spans="1:15" hidden="1">
      <c r="A10881" s="31" t="s">
        <v>9849</v>
      </c>
      <c r="B10881" s="31" t="s">
        <v>25879</v>
      </c>
      <c r="C10881" s="31" t="s">
        <v>25880</v>
      </c>
      <c r="D10881" s="32">
        <v>44344</v>
      </c>
      <c r="E10881" s="31" t="s">
        <v>25881</v>
      </c>
      <c r="F10881" s="31" t="s">
        <v>12612</v>
      </c>
      <c r="G10881" s="33">
        <v>-178317.76</v>
      </c>
      <c r="H10881" s="33">
        <v>-178317.76</v>
      </c>
      <c r="I10881" s="31" t="s">
        <v>9762</v>
      </c>
      <c r="J10881" s="31" t="s">
        <v>9763</v>
      </c>
      <c r="K10881" s="33">
        <v>-178317.76</v>
      </c>
      <c r="L10881" s="31" t="s">
        <v>9764</v>
      </c>
      <c r="M10881">
        <f t="shared" si="484"/>
        <v>15</v>
      </c>
      <c r="N10881" t="str">
        <f t="shared" si="486"/>
        <v>PO63000973</v>
      </c>
      <c r="O10881" t="e">
        <f>VLOOKUP(N10881,'1_คตง_ภาพรวม'!L10881:M10931,2,FALSE)</f>
        <v>#N/A</v>
      </c>
    </row>
    <row r="10882" spans="1:15" hidden="1">
      <c r="A10882" s="31" t="s">
        <v>9849</v>
      </c>
      <c r="B10882" s="31" t="s">
        <v>25879</v>
      </c>
      <c r="C10882" s="31" t="s">
        <v>25880</v>
      </c>
      <c r="D10882" s="32">
        <v>44344</v>
      </c>
      <c r="E10882" s="31" t="s">
        <v>25881</v>
      </c>
      <c r="F10882" s="31" t="s">
        <v>9875</v>
      </c>
      <c r="G10882" s="33">
        <v>178317.76</v>
      </c>
      <c r="H10882" s="33">
        <v>178317.76</v>
      </c>
      <c r="I10882" s="31" t="s">
        <v>9762</v>
      </c>
      <c r="J10882" s="31" t="s">
        <v>9763</v>
      </c>
      <c r="K10882" s="33">
        <v>178317.76</v>
      </c>
      <c r="L10882" s="31" t="s">
        <v>9764</v>
      </c>
      <c r="M10882">
        <f t="shared" si="484"/>
        <v>15</v>
      </c>
      <c r="N10882" t="str">
        <f t="shared" si="486"/>
        <v>PO63000973</v>
      </c>
      <c r="O10882" t="e">
        <f>VLOOKUP(N10882,'1_คตง_ภาพรวม'!L10882:M10932,2,FALSE)</f>
        <v>#N/A</v>
      </c>
    </row>
    <row r="10883" spans="1:15" hidden="1">
      <c r="A10883" s="31" t="s">
        <v>9849</v>
      </c>
      <c r="B10883" s="31" t="s">
        <v>25882</v>
      </c>
      <c r="C10883" s="31" t="s">
        <v>25883</v>
      </c>
      <c r="D10883" s="32">
        <v>44344</v>
      </c>
      <c r="E10883" s="31" t="s">
        <v>25884</v>
      </c>
      <c r="F10883" s="31" t="s">
        <v>12612</v>
      </c>
      <c r="G10883" s="33">
        <v>-169600</v>
      </c>
      <c r="H10883" s="33">
        <v>-169600</v>
      </c>
      <c r="I10883" s="31" t="s">
        <v>9762</v>
      </c>
      <c r="J10883" s="31" t="s">
        <v>9763</v>
      </c>
      <c r="K10883" s="33">
        <v>-169600</v>
      </c>
      <c r="L10883" s="31" t="s">
        <v>9764</v>
      </c>
      <c r="M10883">
        <f t="shared" ref="M10883:M10946" si="487">FIND("PO",E10883)</f>
        <v>15</v>
      </c>
      <c r="N10883" t="str">
        <f t="shared" si="486"/>
        <v>PO64000268</v>
      </c>
      <c r="O10883" t="e">
        <f>VLOOKUP(N10883,'1_คตง_ภาพรวม'!L10883:M10933,2,FALSE)</f>
        <v>#N/A</v>
      </c>
    </row>
    <row r="10884" spans="1:15" hidden="1">
      <c r="A10884" s="31" t="s">
        <v>9849</v>
      </c>
      <c r="B10884" s="31" t="s">
        <v>25882</v>
      </c>
      <c r="C10884" s="31" t="s">
        <v>25883</v>
      </c>
      <c r="D10884" s="32">
        <v>44344</v>
      </c>
      <c r="E10884" s="31" t="s">
        <v>25884</v>
      </c>
      <c r="F10884" s="31" t="s">
        <v>9875</v>
      </c>
      <c r="G10884" s="33">
        <v>169600</v>
      </c>
      <c r="H10884" s="33">
        <v>169600</v>
      </c>
      <c r="I10884" s="31" t="s">
        <v>9762</v>
      </c>
      <c r="J10884" s="31" t="s">
        <v>9763</v>
      </c>
      <c r="K10884" s="33">
        <v>169600</v>
      </c>
      <c r="L10884" s="31" t="s">
        <v>9764</v>
      </c>
      <c r="M10884">
        <f t="shared" si="487"/>
        <v>15</v>
      </c>
      <c r="N10884" t="str">
        <f t="shared" si="486"/>
        <v>PO64000268</v>
      </c>
      <c r="O10884" t="e">
        <f>VLOOKUP(N10884,'1_คตง_ภาพรวม'!L10884:M10934,2,FALSE)</f>
        <v>#N/A</v>
      </c>
    </row>
    <row r="10885" spans="1:15" hidden="1">
      <c r="A10885" s="31" t="s">
        <v>9849</v>
      </c>
      <c r="B10885" s="31" t="s">
        <v>25885</v>
      </c>
      <c r="C10885" s="31" t="s">
        <v>25886</v>
      </c>
      <c r="D10885" s="32">
        <v>44344</v>
      </c>
      <c r="E10885" s="31" t="s">
        <v>25887</v>
      </c>
      <c r="F10885" s="31" t="s">
        <v>12612</v>
      </c>
      <c r="G10885" s="33">
        <v>-79500</v>
      </c>
      <c r="H10885" s="33">
        <v>-79500</v>
      </c>
      <c r="I10885" s="31" t="s">
        <v>9762</v>
      </c>
      <c r="J10885" s="31" t="s">
        <v>9763</v>
      </c>
      <c r="K10885" s="33">
        <v>-79500</v>
      </c>
      <c r="L10885" s="31" t="s">
        <v>9764</v>
      </c>
      <c r="M10885">
        <f t="shared" si="487"/>
        <v>15</v>
      </c>
      <c r="N10885" t="str">
        <f t="shared" si="486"/>
        <v>PO64000025</v>
      </c>
      <c r="O10885" t="e">
        <f>VLOOKUP(N10885,'1_คตง_ภาพรวม'!L10885:M10935,2,FALSE)</f>
        <v>#N/A</v>
      </c>
    </row>
    <row r="10886" spans="1:15" hidden="1">
      <c r="A10886" s="31" t="s">
        <v>9849</v>
      </c>
      <c r="B10886" s="31" t="s">
        <v>25885</v>
      </c>
      <c r="C10886" s="31" t="s">
        <v>25886</v>
      </c>
      <c r="D10886" s="32">
        <v>44344</v>
      </c>
      <c r="E10886" s="31" t="s">
        <v>25887</v>
      </c>
      <c r="F10886" s="31" t="s">
        <v>9875</v>
      </c>
      <c r="G10886" s="33">
        <v>79500</v>
      </c>
      <c r="H10886" s="33">
        <v>79500</v>
      </c>
      <c r="I10886" s="31" t="s">
        <v>9762</v>
      </c>
      <c r="J10886" s="31" t="s">
        <v>9763</v>
      </c>
      <c r="K10886" s="33">
        <v>79500</v>
      </c>
      <c r="L10886" s="31" t="s">
        <v>9764</v>
      </c>
      <c r="M10886">
        <f t="shared" si="487"/>
        <v>15</v>
      </c>
      <c r="N10886" t="str">
        <f t="shared" si="486"/>
        <v>PO64000025</v>
      </c>
      <c r="O10886" t="e">
        <f>VLOOKUP(N10886,'1_คตง_ภาพรวม'!L10886:M10936,2,FALSE)</f>
        <v>#N/A</v>
      </c>
    </row>
    <row r="10887" spans="1:15" hidden="1">
      <c r="A10887" s="31" t="s">
        <v>9849</v>
      </c>
      <c r="B10887" s="31" t="s">
        <v>25888</v>
      </c>
      <c r="C10887" s="31" t="s">
        <v>25889</v>
      </c>
      <c r="D10887" s="32">
        <v>44344</v>
      </c>
      <c r="E10887" s="31" t="s">
        <v>25890</v>
      </c>
      <c r="F10887" s="31" t="s">
        <v>12612</v>
      </c>
      <c r="G10887" s="33">
        <v>-26747.67</v>
      </c>
      <c r="H10887" s="33">
        <v>-26747.67</v>
      </c>
      <c r="I10887" s="31" t="s">
        <v>9762</v>
      </c>
      <c r="J10887" s="31" t="s">
        <v>9763</v>
      </c>
      <c r="K10887" s="33">
        <v>-26747.67</v>
      </c>
      <c r="L10887" s="31" t="s">
        <v>9764</v>
      </c>
      <c r="M10887">
        <f t="shared" si="487"/>
        <v>15</v>
      </c>
      <c r="N10887" t="str">
        <f t="shared" si="486"/>
        <v>PO64000426</v>
      </c>
      <c r="O10887" t="e">
        <f>VLOOKUP(N10887,'1_คตง_ภาพรวม'!L10887:M10937,2,FALSE)</f>
        <v>#N/A</v>
      </c>
    </row>
    <row r="10888" spans="1:15" hidden="1">
      <c r="A10888" s="31" t="s">
        <v>9849</v>
      </c>
      <c r="B10888" s="31" t="s">
        <v>25888</v>
      </c>
      <c r="C10888" s="31" t="s">
        <v>25889</v>
      </c>
      <c r="D10888" s="32">
        <v>44344</v>
      </c>
      <c r="E10888" s="31" t="s">
        <v>25890</v>
      </c>
      <c r="F10888" s="31" t="s">
        <v>9875</v>
      </c>
      <c r="G10888" s="33">
        <v>26747.67</v>
      </c>
      <c r="H10888" s="33">
        <v>26747.67</v>
      </c>
      <c r="I10888" s="31" t="s">
        <v>9762</v>
      </c>
      <c r="J10888" s="31" t="s">
        <v>9763</v>
      </c>
      <c r="K10888" s="33">
        <v>26747.67</v>
      </c>
      <c r="L10888" s="31" t="s">
        <v>9764</v>
      </c>
      <c r="M10888">
        <f t="shared" si="487"/>
        <v>15</v>
      </c>
      <c r="N10888" t="str">
        <f t="shared" si="486"/>
        <v>PO64000426</v>
      </c>
      <c r="O10888" t="e">
        <f>VLOOKUP(N10888,'1_คตง_ภาพรวม'!L10888:M10938,2,FALSE)</f>
        <v>#N/A</v>
      </c>
    </row>
    <row r="10889" spans="1:15" hidden="1">
      <c r="A10889" s="31" t="s">
        <v>9849</v>
      </c>
      <c r="B10889" s="31" t="s">
        <v>25891</v>
      </c>
      <c r="C10889" s="31" t="s">
        <v>25892</v>
      </c>
      <c r="D10889" s="32">
        <v>44344</v>
      </c>
      <c r="E10889" s="31" t="s">
        <v>25893</v>
      </c>
      <c r="F10889" s="31" t="s">
        <v>12612</v>
      </c>
      <c r="G10889" s="33">
        <v>-265000</v>
      </c>
      <c r="H10889" s="33">
        <v>-265000</v>
      </c>
      <c r="I10889" s="31" t="s">
        <v>9762</v>
      </c>
      <c r="J10889" s="31" t="s">
        <v>9763</v>
      </c>
      <c r="K10889" s="33">
        <v>-265000</v>
      </c>
      <c r="L10889" s="31" t="s">
        <v>9764</v>
      </c>
      <c r="M10889" t="e">
        <f t="shared" si="487"/>
        <v>#VALUE!</v>
      </c>
    </row>
    <row r="10890" spans="1:15" hidden="1">
      <c r="A10890" s="31" t="s">
        <v>9849</v>
      </c>
      <c r="B10890" s="31" t="s">
        <v>25891</v>
      </c>
      <c r="C10890" s="31" t="s">
        <v>25892</v>
      </c>
      <c r="D10890" s="32">
        <v>44344</v>
      </c>
      <c r="E10890" s="31" t="s">
        <v>25893</v>
      </c>
      <c r="F10890" s="31" t="s">
        <v>9875</v>
      </c>
      <c r="G10890" s="33">
        <v>265000</v>
      </c>
      <c r="H10890" s="33">
        <v>265000</v>
      </c>
      <c r="I10890" s="31" t="s">
        <v>9762</v>
      </c>
      <c r="J10890" s="31" t="s">
        <v>9763</v>
      </c>
      <c r="K10890" s="33">
        <v>265000</v>
      </c>
      <c r="L10890" s="31" t="s">
        <v>9764</v>
      </c>
      <c r="M10890" t="e">
        <f t="shared" si="487"/>
        <v>#VALUE!</v>
      </c>
    </row>
    <row r="10891" spans="1:15" hidden="1">
      <c r="A10891" s="31" t="s">
        <v>9849</v>
      </c>
      <c r="B10891" s="31" t="s">
        <v>25894</v>
      </c>
      <c r="C10891" s="31" t="s">
        <v>25895</v>
      </c>
      <c r="D10891" s="32">
        <v>44344</v>
      </c>
      <c r="E10891" s="31" t="s">
        <v>25896</v>
      </c>
      <c r="F10891" s="31" t="s">
        <v>12612</v>
      </c>
      <c r="G10891" s="33">
        <v>-198000</v>
      </c>
      <c r="H10891" s="33">
        <v>-198000</v>
      </c>
      <c r="I10891" s="31" t="s">
        <v>9762</v>
      </c>
      <c r="J10891" s="31" t="s">
        <v>9763</v>
      </c>
      <c r="K10891" s="33">
        <v>-198000</v>
      </c>
      <c r="L10891" s="31" t="s">
        <v>9764</v>
      </c>
      <c r="M10891">
        <f t="shared" si="487"/>
        <v>15</v>
      </c>
      <c r="N10891" t="str">
        <f t="shared" ref="N10891:N10912" si="488">MID(E10891,M10891,10)</f>
        <v>PO64000304</v>
      </c>
      <c r="O10891" t="e">
        <f>VLOOKUP(N10891,'1_คตง_ภาพรวม'!L10891:M10941,2,FALSE)</f>
        <v>#N/A</v>
      </c>
    </row>
    <row r="10892" spans="1:15" hidden="1">
      <c r="A10892" s="31" t="s">
        <v>9849</v>
      </c>
      <c r="B10892" s="31" t="s">
        <v>25894</v>
      </c>
      <c r="C10892" s="31" t="s">
        <v>25895</v>
      </c>
      <c r="D10892" s="32">
        <v>44344</v>
      </c>
      <c r="E10892" s="31" t="s">
        <v>25896</v>
      </c>
      <c r="F10892" s="31" t="s">
        <v>9875</v>
      </c>
      <c r="G10892" s="33">
        <v>198000</v>
      </c>
      <c r="H10892" s="33">
        <v>198000</v>
      </c>
      <c r="I10892" s="31" t="s">
        <v>9762</v>
      </c>
      <c r="J10892" s="31" t="s">
        <v>9763</v>
      </c>
      <c r="K10892" s="33">
        <v>198000</v>
      </c>
      <c r="L10892" s="31" t="s">
        <v>9764</v>
      </c>
      <c r="M10892">
        <f t="shared" si="487"/>
        <v>15</v>
      </c>
      <c r="N10892" t="str">
        <f t="shared" si="488"/>
        <v>PO64000304</v>
      </c>
      <c r="O10892" t="e">
        <f>VLOOKUP(N10892,'1_คตง_ภาพรวม'!L10892:M10942,2,FALSE)</f>
        <v>#N/A</v>
      </c>
    </row>
    <row r="10893" spans="1:15" hidden="1">
      <c r="A10893" s="31" t="s">
        <v>9849</v>
      </c>
      <c r="B10893" s="31" t="s">
        <v>25897</v>
      </c>
      <c r="C10893" s="31" t="s">
        <v>25898</v>
      </c>
      <c r="D10893" s="32">
        <v>44344</v>
      </c>
      <c r="E10893" s="31" t="s">
        <v>25899</v>
      </c>
      <c r="F10893" s="31" t="s">
        <v>12612</v>
      </c>
      <c r="G10893" s="33">
        <v>-4950</v>
      </c>
      <c r="H10893" s="33">
        <v>-4950</v>
      </c>
      <c r="I10893" s="31" t="s">
        <v>9762</v>
      </c>
      <c r="J10893" s="31" t="s">
        <v>9763</v>
      </c>
      <c r="K10893" s="33">
        <v>-4950</v>
      </c>
      <c r="L10893" s="31" t="s">
        <v>9764</v>
      </c>
      <c r="M10893">
        <f t="shared" si="487"/>
        <v>15</v>
      </c>
      <c r="N10893" t="str">
        <f t="shared" si="488"/>
        <v>PO64000122</v>
      </c>
      <c r="O10893" t="e">
        <f>VLOOKUP(N10893,'1_คตง_ภาพรวม'!L10893:M10943,2,FALSE)</f>
        <v>#N/A</v>
      </c>
    </row>
    <row r="10894" spans="1:15" hidden="1">
      <c r="A10894" s="31" t="s">
        <v>9849</v>
      </c>
      <c r="B10894" s="31" t="s">
        <v>25897</v>
      </c>
      <c r="C10894" s="31" t="s">
        <v>25898</v>
      </c>
      <c r="D10894" s="32">
        <v>44344</v>
      </c>
      <c r="E10894" s="31" t="s">
        <v>25899</v>
      </c>
      <c r="F10894" s="31" t="s">
        <v>9875</v>
      </c>
      <c r="G10894" s="33">
        <v>4950</v>
      </c>
      <c r="H10894" s="33">
        <v>4950</v>
      </c>
      <c r="I10894" s="31" t="s">
        <v>9762</v>
      </c>
      <c r="J10894" s="31" t="s">
        <v>9763</v>
      </c>
      <c r="K10894" s="33">
        <v>4950</v>
      </c>
      <c r="L10894" s="31" t="s">
        <v>9764</v>
      </c>
      <c r="M10894">
        <f t="shared" si="487"/>
        <v>15</v>
      </c>
      <c r="N10894" t="str">
        <f t="shared" si="488"/>
        <v>PO64000122</v>
      </c>
      <c r="O10894" t="e">
        <f>VLOOKUP(N10894,'1_คตง_ภาพรวม'!L10894:M10944,2,FALSE)</f>
        <v>#N/A</v>
      </c>
    </row>
    <row r="10895" spans="1:15" hidden="1">
      <c r="A10895" s="31" t="s">
        <v>9849</v>
      </c>
      <c r="B10895" s="31" t="s">
        <v>25900</v>
      </c>
      <c r="C10895" s="31" t="s">
        <v>25901</v>
      </c>
      <c r="D10895" s="32">
        <v>44344</v>
      </c>
      <c r="E10895" s="31" t="s">
        <v>25902</v>
      </c>
      <c r="F10895" s="31" t="s">
        <v>12612</v>
      </c>
      <c r="G10895" s="33">
        <v>-24380</v>
      </c>
      <c r="H10895" s="33">
        <v>-24380</v>
      </c>
      <c r="I10895" s="31" t="s">
        <v>9762</v>
      </c>
      <c r="J10895" s="31" t="s">
        <v>9763</v>
      </c>
      <c r="K10895" s="33">
        <v>-24380</v>
      </c>
      <c r="L10895" s="31" t="s">
        <v>9764</v>
      </c>
      <c r="M10895">
        <f t="shared" si="487"/>
        <v>15</v>
      </c>
      <c r="N10895" t="str">
        <f t="shared" si="488"/>
        <v>PO64000357</v>
      </c>
      <c r="O10895" t="e">
        <f>VLOOKUP(N10895,'1_คตง_ภาพรวม'!L10895:M10945,2,FALSE)</f>
        <v>#N/A</v>
      </c>
    </row>
    <row r="10896" spans="1:15" hidden="1">
      <c r="A10896" s="31" t="s">
        <v>9849</v>
      </c>
      <c r="B10896" s="31" t="s">
        <v>25900</v>
      </c>
      <c r="C10896" s="31" t="s">
        <v>25901</v>
      </c>
      <c r="D10896" s="32">
        <v>44344</v>
      </c>
      <c r="E10896" s="31" t="s">
        <v>25902</v>
      </c>
      <c r="F10896" s="31" t="s">
        <v>9875</v>
      </c>
      <c r="G10896" s="33">
        <v>24380</v>
      </c>
      <c r="H10896" s="33">
        <v>24380</v>
      </c>
      <c r="I10896" s="31" t="s">
        <v>9762</v>
      </c>
      <c r="J10896" s="31" t="s">
        <v>9763</v>
      </c>
      <c r="K10896" s="33">
        <v>24380</v>
      </c>
      <c r="L10896" s="31" t="s">
        <v>9764</v>
      </c>
      <c r="M10896">
        <f t="shared" si="487"/>
        <v>15</v>
      </c>
      <c r="N10896" t="str">
        <f t="shared" si="488"/>
        <v>PO64000357</v>
      </c>
      <c r="O10896" t="e">
        <f>VLOOKUP(N10896,'1_คตง_ภาพรวม'!L10896:M10946,2,FALSE)</f>
        <v>#N/A</v>
      </c>
    </row>
    <row r="10897" spans="1:15" hidden="1">
      <c r="A10897" s="31" t="s">
        <v>9849</v>
      </c>
      <c r="B10897" s="31" t="s">
        <v>25903</v>
      </c>
      <c r="C10897" s="31" t="s">
        <v>25904</v>
      </c>
      <c r="D10897" s="32">
        <v>44344</v>
      </c>
      <c r="E10897" s="31" t="s">
        <v>25905</v>
      </c>
      <c r="F10897" s="31" t="s">
        <v>12612</v>
      </c>
      <c r="G10897" s="33">
        <v>-20140</v>
      </c>
      <c r="H10897" s="33">
        <v>-20140</v>
      </c>
      <c r="I10897" s="31" t="s">
        <v>9762</v>
      </c>
      <c r="J10897" s="31" t="s">
        <v>9763</v>
      </c>
      <c r="K10897" s="33">
        <v>-20140</v>
      </c>
      <c r="L10897" s="31" t="s">
        <v>9764</v>
      </c>
      <c r="M10897">
        <f t="shared" si="487"/>
        <v>15</v>
      </c>
      <c r="N10897" t="str">
        <f t="shared" si="488"/>
        <v>PO64000381</v>
      </c>
      <c r="O10897" t="e">
        <f>VLOOKUP(N10897,'1_คตง_ภาพรวม'!L10897:M10947,2,FALSE)</f>
        <v>#N/A</v>
      </c>
    </row>
    <row r="10898" spans="1:15" hidden="1">
      <c r="A10898" s="31" t="s">
        <v>9849</v>
      </c>
      <c r="B10898" s="31" t="s">
        <v>25903</v>
      </c>
      <c r="C10898" s="31" t="s">
        <v>25904</v>
      </c>
      <c r="D10898" s="32">
        <v>44344</v>
      </c>
      <c r="E10898" s="31" t="s">
        <v>25905</v>
      </c>
      <c r="F10898" s="31" t="s">
        <v>9875</v>
      </c>
      <c r="G10898" s="33">
        <v>20140</v>
      </c>
      <c r="H10898" s="33">
        <v>20140</v>
      </c>
      <c r="I10898" s="31" t="s">
        <v>9762</v>
      </c>
      <c r="J10898" s="31" t="s">
        <v>9763</v>
      </c>
      <c r="K10898" s="33">
        <v>20140</v>
      </c>
      <c r="L10898" s="31" t="s">
        <v>9764</v>
      </c>
      <c r="M10898">
        <f t="shared" si="487"/>
        <v>15</v>
      </c>
      <c r="N10898" t="str">
        <f t="shared" si="488"/>
        <v>PO64000381</v>
      </c>
      <c r="O10898" t="e">
        <f>VLOOKUP(N10898,'1_คตง_ภาพรวม'!L10898:M10948,2,FALSE)</f>
        <v>#N/A</v>
      </c>
    </row>
    <row r="10899" spans="1:15" hidden="1">
      <c r="A10899" s="31" t="s">
        <v>9849</v>
      </c>
      <c r="B10899" s="31" t="s">
        <v>25906</v>
      </c>
      <c r="C10899" s="31" t="s">
        <v>25907</v>
      </c>
      <c r="D10899" s="32">
        <v>44344</v>
      </c>
      <c r="E10899" s="31" t="s">
        <v>25908</v>
      </c>
      <c r="F10899" s="31" t="s">
        <v>12612</v>
      </c>
      <c r="G10899" s="33">
        <v>-95337</v>
      </c>
      <c r="H10899" s="33">
        <v>-95337</v>
      </c>
      <c r="I10899" s="31" t="s">
        <v>9762</v>
      </c>
      <c r="J10899" s="31" t="s">
        <v>9763</v>
      </c>
      <c r="K10899" s="33">
        <v>-95337</v>
      </c>
      <c r="L10899" s="31" t="s">
        <v>9764</v>
      </c>
      <c r="M10899">
        <f t="shared" si="487"/>
        <v>15</v>
      </c>
      <c r="N10899" t="str">
        <f t="shared" si="488"/>
        <v>PO64000356</v>
      </c>
      <c r="O10899" t="e">
        <f>VLOOKUP(N10899,'1_คตง_ภาพรวม'!L10899:M10949,2,FALSE)</f>
        <v>#N/A</v>
      </c>
    </row>
    <row r="10900" spans="1:15" hidden="1">
      <c r="A10900" s="31" t="s">
        <v>9849</v>
      </c>
      <c r="B10900" s="31" t="s">
        <v>25906</v>
      </c>
      <c r="C10900" s="31" t="s">
        <v>25907</v>
      </c>
      <c r="D10900" s="32">
        <v>44344</v>
      </c>
      <c r="E10900" s="31" t="s">
        <v>25908</v>
      </c>
      <c r="F10900" s="31" t="s">
        <v>9875</v>
      </c>
      <c r="G10900" s="33">
        <v>95337</v>
      </c>
      <c r="H10900" s="33">
        <v>95337</v>
      </c>
      <c r="I10900" s="31" t="s">
        <v>9762</v>
      </c>
      <c r="J10900" s="31" t="s">
        <v>9763</v>
      </c>
      <c r="K10900" s="33">
        <v>95337</v>
      </c>
      <c r="L10900" s="31" t="s">
        <v>9764</v>
      </c>
      <c r="M10900">
        <f t="shared" si="487"/>
        <v>15</v>
      </c>
      <c r="N10900" t="str">
        <f t="shared" si="488"/>
        <v>PO64000356</v>
      </c>
      <c r="O10900" t="e">
        <f>VLOOKUP(N10900,'1_คตง_ภาพรวม'!L10900:M10950,2,FALSE)</f>
        <v>#N/A</v>
      </c>
    </row>
    <row r="10901" spans="1:15" hidden="1">
      <c r="A10901" s="31" t="s">
        <v>9849</v>
      </c>
      <c r="B10901" s="31" t="s">
        <v>25909</v>
      </c>
      <c r="C10901" s="31" t="s">
        <v>25910</v>
      </c>
      <c r="D10901" s="32">
        <v>44344</v>
      </c>
      <c r="E10901" s="31" t="s">
        <v>25911</v>
      </c>
      <c r="F10901" s="31" t="s">
        <v>12612</v>
      </c>
      <c r="G10901" s="33">
        <v>-15295.5</v>
      </c>
      <c r="H10901" s="33">
        <v>-15295.5</v>
      </c>
      <c r="I10901" s="31" t="s">
        <v>9762</v>
      </c>
      <c r="J10901" s="31" t="s">
        <v>9763</v>
      </c>
      <c r="K10901" s="33">
        <v>-15295.5</v>
      </c>
      <c r="L10901" s="31" t="s">
        <v>9764</v>
      </c>
      <c r="M10901">
        <f t="shared" si="487"/>
        <v>15</v>
      </c>
      <c r="N10901" t="str">
        <f t="shared" si="488"/>
        <v>PO64000216</v>
      </c>
      <c r="O10901" t="e">
        <f>VLOOKUP(N10901,'1_คตง_ภาพรวม'!L10901:M10951,2,FALSE)</f>
        <v>#N/A</v>
      </c>
    </row>
    <row r="10902" spans="1:15" hidden="1">
      <c r="A10902" s="31" t="s">
        <v>9849</v>
      </c>
      <c r="B10902" s="31" t="s">
        <v>25909</v>
      </c>
      <c r="C10902" s="31" t="s">
        <v>25910</v>
      </c>
      <c r="D10902" s="32">
        <v>44344</v>
      </c>
      <c r="E10902" s="31" t="s">
        <v>25911</v>
      </c>
      <c r="F10902" s="31" t="s">
        <v>9875</v>
      </c>
      <c r="G10902" s="33">
        <v>15295.5</v>
      </c>
      <c r="H10902" s="33">
        <v>15295.5</v>
      </c>
      <c r="I10902" s="31" t="s">
        <v>9762</v>
      </c>
      <c r="J10902" s="31" t="s">
        <v>9763</v>
      </c>
      <c r="K10902" s="33">
        <v>15295.5</v>
      </c>
      <c r="L10902" s="31" t="s">
        <v>9764</v>
      </c>
      <c r="M10902">
        <f t="shared" si="487"/>
        <v>15</v>
      </c>
      <c r="N10902" t="str">
        <f t="shared" si="488"/>
        <v>PO64000216</v>
      </c>
      <c r="O10902" t="e">
        <f>VLOOKUP(N10902,'1_คตง_ภาพรวม'!L10902:M10952,2,FALSE)</f>
        <v>#N/A</v>
      </c>
    </row>
    <row r="10903" spans="1:15" hidden="1">
      <c r="A10903" s="31" t="s">
        <v>9849</v>
      </c>
      <c r="B10903" s="31" t="s">
        <v>25912</v>
      </c>
      <c r="C10903" s="31" t="s">
        <v>25913</v>
      </c>
      <c r="D10903" s="32">
        <v>44344</v>
      </c>
      <c r="E10903" s="31" t="s">
        <v>25914</v>
      </c>
      <c r="F10903" s="31" t="s">
        <v>12612</v>
      </c>
      <c r="G10903" s="33">
        <v>-22260</v>
      </c>
      <c r="H10903" s="33">
        <v>-22260</v>
      </c>
      <c r="I10903" s="31" t="s">
        <v>9762</v>
      </c>
      <c r="J10903" s="31" t="s">
        <v>9763</v>
      </c>
      <c r="K10903" s="33">
        <v>-22260</v>
      </c>
      <c r="L10903" s="31" t="s">
        <v>9764</v>
      </c>
      <c r="M10903">
        <f t="shared" si="487"/>
        <v>15</v>
      </c>
      <c r="N10903" t="str">
        <f t="shared" si="488"/>
        <v>PO64000243</v>
      </c>
      <c r="O10903" t="e">
        <f>VLOOKUP(N10903,'1_คตง_ภาพรวม'!L10903:M10953,2,FALSE)</f>
        <v>#N/A</v>
      </c>
    </row>
    <row r="10904" spans="1:15" hidden="1">
      <c r="A10904" s="31" t="s">
        <v>9849</v>
      </c>
      <c r="B10904" s="31" t="s">
        <v>25912</v>
      </c>
      <c r="C10904" s="31" t="s">
        <v>25913</v>
      </c>
      <c r="D10904" s="32">
        <v>44344</v>
      </c>
      <c r="E10904" s="31" t="s">
        <v>25914</v>
      </c>
      <c r="F10904" s="31" t="s">
        <v>9875</v>
      </c>
      <c r="G10904" s="33">
        <v>22260</v>
      </c>
      <c r="H10904" s="33">
        <v>22260</v>
      </c>
      <c r="I10904" s="31" t="s">
        <v>9762</v>
      </c>
      <c r="J10904" s="31" t="s">
        <v>9763</v>
      </c>
      <c r="K10904" s="33">
        <v>22260</v>
      </c>
      <c r="L10904" s="31" t="s">
        <v>9764</v>
      </c>
      <c r="M10904">
        <f t="shared" si="487"/>
        <v>15</v>
      </c>
      <c r="N10904" t="str">
        <f t="shared" si="488"/>
        <v>PO64000243</v>
      </c>
      <c r="O10904" t="e">
        <f>VLOOKUP(N10904,'1_คตง_ภาพรวม'!L10904:M10954,2,FALSE)</f>
        <v>#N/A</v>
      </c>
    </row>
    <row r="10905" spans="1:15" hidden="1">
      <c r="A10905" s="31" t="s">
        <v>9849</v>
      </c>
      <c r="B10905" s="31" t="s">
        <v>25915</v>
      </c>
      <c r="C10905" s="31" t="s">
        <v>25916</v>
      </c>
      <c r="D10905" s="32">
        <v>44344</v>
      </c>
      <c r="E10905" s="31" t="s">
        <v>25917</v>
      </c>
      <c r="F10905" s="31" t="s">
        <v>12612</v>
      </c>
      <c r="G10905" s="33">
        <v>-410602.5</v>
      </c>
      <c r="H10905" s="33">
        <v>-410602.5</v>
      </c>
      <c r="I10905" s="31" t="s">
        <v>9762</v>
      </c>
      <c r="J10905" s="31" t="s">
        <v>9763</v>
      </c>
      <c r="K10905" s="33">
        <v>-410602.5</v>
      </c>
      <c r="L10905" s="31" t="s">
        <v>9764</v>
      </c>
      <c r="M10905">
        <f t="shared" si="487"/>
        <v>15</v>
      </c>
      <c r="N10905" t="str">
        <f t="shared" si="488"/>
        <v>PO63000878</v>
      </c>
      <c r="O10905" t="e">
        <f>VLOOKUP(N10905,'1_คตง_ภาพรวม'!L10905:M10955,2,FALSE)</f>
        <v>#N/A</v>
      </c>
    </row>
    <row r="10906" spans="1:15" hidden="1">
      <c r="A10906" s="31" t="s">
        <v>9849</v>
      </c>
      <c r="B10906" s="31" t="s">
        <v>25915</v>
      </c>
      <c r="C10906" s="31" t="s">
        <v>25916</v>
      </c>
      <c r="D10906" s="32">
        <v>44344</v>
      </c>
      <c r="E10906" s="31" t="s">
        <v>25917</v>
      </c>
      <c r="F10906" s="31" t="s">
        <v>9875</v>
      </c>
      <c r="G10906" s="33">
        <v>410602.5</v>
      </c>
      <c r="H10906" s="33">
        <v>410602.5</v>
      </c>
      <c r="I10906" s="31" t="s">
        <v>9762</v>
      </c>
      <c r="J10906" s="31" t="s">
        <v>9763</v>
      </c>
      <c r="K10906" s="33">
        <v>410602.5</v>
      </c>
      <c r="L10906" s="31" t="s">
        <v>9764</v>
      </c>
      <c r="M10906">
        <f t="shared" si="487"/>
        <v>15</v>
      </c>
      <c r="N10906" t="str">
        <f t="shared" si="488"/>
        <v>PO63000878</v>
      </c>
      <c r="O10906" t="e">
        <f>VLOOKUP(N10906,'1_คตง_ภาพรวม'!L10906:M10956,2,FALSE)</f>
        <v>#N/A</v>
      </c>
    </row>
    <row r="10907" spans="1:15" hidden="1">
      <c r="A10907" s="31" t="s">
        <v>9849</v>
      </c>
      <c r="B10907" s="31" t="s">
        <v>25918</v>
      </c>
      <c r="C10907" s="31" t="s">
        <v>25919</v>
      </c>
      <c r="D10907" s="32">
        <v>44344</v>
      </c>
      <c r="E10907" s="31" t="s">
        <v>25920</v>
      </c>
      <c r="F10907" s="31" t="s">
        <v>12612</v>
      </c>
      <c r="G10907" s="33">
        <v>-88060.5</v>
      </c>
      <c r="H10907" s="33">
        <v>-88060.5</v>
      </c>
      <c r="I10907" s="31" t="s">
        <v>9762</v>
      </c>
      <c r="J10907" s="31" t="s">
        <v>9763</v>
      </c>
      <c r="K10907" s="33">
        <v>-88060.5</v>
      </c>
      <c r="L10907" s="31" t="s">
        <v>9764</v>
      </c>
      <c r="M10907">
        <f t="shared" si="487"/>
        <v>15</v>
      </c>
      <c r="N10907" t="str">
        <f t="shared" si="488"/>
        <v>PO64000393</v>
      </c>
      <c r="O10907" t="e">
        <f>VLOOKUP(N10907,'1_คตง_ภาพรวม'!L10907:M10957,2,FALSE)</f>
        <v>#N/A</v>
      </c>
    </row>
    <row r="10908" spans="1:15" hidden="1">
      <c r="A10908" s="31" t="s">
        <v>9849</v>
      </c>
      <c r="B10908" s="31" t="s">
        <v>25918</v>
      </c>
      <c r="C10908" s="31" t="s">
        <v>25919</v>
      </c>
      <c r="D10908" s="32">
        <v>44344</v>
      </c>
      <c r="E10908" s="31" t="s">
        <v>25920</v>
      </c>
      <c r="F10908" s="31" t="s">
        <v>9875</v>
      </c>
      <c r="G10908" s="33">
        <v>88060.5</v>
      </c>
      <c r="H10908" s="33">
        <v>88060.5</v>
      </c>
      <c r="I10908" s="31" t="s">
        <v>9762</v>
      </c>
      <c r="J10908" s="31" t="s">
        <v>9763</v>
      </c>
      <c r="K10908" s="33">
        <v>88060.5</v>
      </c>
      <c r="L10908" s="31" t="s">
        <v>9764</v>
      </c>
      <c r="M10908">
        <f t="shared" si="487"/>
        <v>15</v>
      </c>
      <c r="N10908" t="str">
        <f t="shared" si="488"/>
        <v>PO64000393</v>
      </c>
      <c r="O10908" t="e">
        <f>VLOOKUP(N10908,'1_คตง_ภาพรวม'!L10908:M10958,2,FALSE)</f>
        <v>#N/A</v>
      </c>
    </row>
    <row r="10909" spans="1:15" hidden="1">
      <c r="A10909" s="31" t="s">
        <v>9849</v>
      </c>
      <c r="B10909" s="31" t="s">
        <v>25921</v>
      </c>
      <c r="C10909" s="31" t="s">
        <v>25922</v>
      </c>
      <c r="D10909" s="32">
        <v>44344</v>
      </c>
      <c r="E10909" s="31" t="s">
        <v>25923</v>
      </c>
      <c r="F10909" s="31" t="s">
        <v>12612</v>
      </c>
      <c r="G10909" s="33">
        <v>-127200</v>
      </c>
      <c r="H10909" s="33">
        <v>-127200</v>
      </c>
      <c r="I10909" s="31" t="s">
        <v>9762</v>
      </c>
      <c r="J10909" s="31" t="s">
        <v>9763</v>
      </c>
      <c r="K10909" s="33">
        <v>-127200</v>
      </c>
      <c r="L10909" s="31" t="s">
        <v>9764</v>
      </c>
      <c r="M10909">
        <f t="shared" si="487"/>
        <v>15</v>
      </c>
      <c r="N10909" t="str">
        <f t="shared" si="488"/>
        <v>PO64000405</v>
      </c>
      <c r="O10909" t="e">
        <f>VLOOKUP(N10909,'1_คตง_ภาพรวม'!L10909:M10959,2,FALSE)</f>
        <v>#N/A</v>
      </c>
    </row>
    <row r="10910" spans="1:15" hidden="1">
      <c r="A10910" s="31" t="s">
        <v>9849</v>
      </c>
      <c r="B10910" s="31" t="s">
        <v>25921</v>
      </c>
      <c r="C10910" s="31" t="s">
        <v>25922</v>
      </c>
      <c r="D10910" s="32">
        <v>44344</v>
      </c>
      <c r="E10910" s="31" t="s">
        <v>25923</v>
      </c>
      <c r="F10910" s="31" t="s">
        <v>9875</v>
      </c>
      <c r="G10910" s="33">
        <v>127200</v>
      </c>
      <c r="H10910" s="33">
        <v>127200</v>
      </c>
      <c r="I10910" s="31" t="s">
        <v>9762</v>
      </c>
      <c r="J10910" s="31" t="s">
        <v>9763</v>
      </c>
      <c r="K10910" s="33">
        <v>127200</v>
      </c>
      <c r="L10910" s="31" t="s">
        <v>9764</v>
      </c>
      <c r="M10910">
        <f t="shared" si="487"/>
        <v>15</v>
      </c>
      <c r="N10910" t="str">
        <f t="shared" si="488"/>
        <v>PO64000405</v>
      </c>
      <c r="O10910" t="e">
        <f>VLOOKUP(N10910,'1_คตง_ภาพรวม'!L10910:M10960,2,FALSE)</f>
        <v>#N/A</v>
      </c>
    </row>
    <row r="10911" spans="1:15" hidden="1">
      <c r="A10911" s="31" t="s">
        <v>9849</v>
      </c>
      <c r="B10911" s="31" t="s">
        <v>25924</v>
      </c>
      <c r="C10911" s="31" t="s">
        <v>25925</v>
      </c>
      <c r="D10911" s="32">
        <v>44344</v>
      </c>
      <c r="E10911" s="31" t="s">
        <v>25926</v>
      </c>
      <c r="F10911" s="31" t="s">
        <v>12612</v>
      </c>
      <c r="G10911" s="33">
        <v>-64350</v>
      </c>
      <c r="H10911" s="33">
        <v>-64350</v>
      </c>
      <c r="I10911" s="31" t="s">
        <v>9762</v>
      </c>
      <c r="J10911" s="31" t="s">
        <v>9763</v>
      </c>
      <c r="K10911" s="33">
        <v>-64350</v>
      </c>
      <c r="L10911" s="31" t="s">
        <v>9764</v>
      </c>
      <c r="M10911">
        <f t="shared" si="487"/>
        <v>15</v>
      </c>
      <c r="N10911" t="str">
        <f t="shared" si="488"/>
        <v>PO64000398</v>
      </c>
      <c r="O10911" t="e">
        <f>VLOOKUP(N10911,'1_คตง_ภาพรวม'!L10911:M10961,2,FALSE)</f>
        <v>#N/A</v>
      </c>
    </row>
    <row r="10912" spans="1:15" hidden="1">
      <c r="A10912" s="31" t="s">
        <v>9849</v>
      </c>
      <c r="B10912" s="31" t="s">
        <v>25924</v>
      </c>
      <c r="C10912" s="31" t="s">
        <v>25925</v>
      </c>
      <c r="D10912" s="32">
        <v>44344</v>
      </c>
      <c r="E10912" s="31" t="s">
        <v>25926</v>
      </c>
      <c r="F10912" s="31" t="s">
        <v>9875</v>
      </c>
      <c r="G10912" s="33">
        <v>64350</v>
      </c>
      <c r="H10912" s="33">
        <v>64350</v>
      </c>
      <c r="I10912" s="31" t="s">
        <v>9762</v>
      </c>
      <c r="J10912" s="31" t="s">
        <v>9763</v>
      </c>
      <c r="K10912" s="33">
        <v>64350</v>
      </c>
      <c r="L10912" s="31" t="s">
        <v>9764</v>
      </c>
      <c r="M10912">
        <f t="shared" si="487"/>
        <v>15</v>
      </c>
      <c r="N10912" t="str">
        <f t="shared" si="488"/>
        <v>PO64000398</v>
      </c>
      <c r="O10912" t="e">
        <f>VLOOKUP(N10912,'1_คตง_ภาพรวม'!L10912:M10962,2,FALSE)</f>
        <v>#N/A</v>
      </c>
    </row>
    <row r="10913" spans="1:15" hidden="1">
      <c r="A10913" s="31" t="s">
        <v>9757</v>
      </c>
      <c r="B10913" s="31" t="s">
        <v>25927</v>
      </c>
      <c r="C10913" s="31" t="s">
        <v>25928</v>
      </c>
      <c r="D10913" s="32">
        <v>44343</v>
      </c>
      <c r="E10913" s="31" t="s">
        <v>25929</v>
      </c>
      <c r="F10913" s="31" t="s">
        <v>9871</v>
      </c>
      <c r="G10913" s="33">
        <v>-65000000</v>
      </c>
      <c r="H10913" s="33">
        <v>-65000000</v>
      </c>
      <c r="I10913" s="31" t="s">
        <v>9762</v>
      </c>
      <c r="J10913" s="31" t="s">
        <v>9763</v>
      </c>
      <c r="K10913" s="33">
        <v>-65000000</v>
      </c>
      <c r="L10913" s="31" t="s">
        <v>9764</v>
      </c>
      <c r="M10913" t="e">
        <f t="shared" si="487"/>
        <v>#VALUE!</v>
      </c>
    </row>
    <row r="10914" spans="1:15" hidden="1">
      <c r="A10914" s="31" t="s">
        <v>9757</v>
      </c>
      <c r="B10914" s="31" t="s">
        <v>25927</v>
      </c>
      <c r="C10914" s="31" t="s">
        <v>25928</v>
      </c>
      <c r="D10914" s="32">
        <v>44343</v>
      </c>
      <c r="E10914" s="31" t="s">
        <v>25929</v>
      </c>
      <c r="F10914" s="31" t="s">
        <v>10067</v>
      </c>
      <c r="G10914" s="33">
        <v>65000000</v>
      </c>
      <c r="H10914" s="33">
        <v>65000000</v>
      </c>
      <c r="I10914" s="31" t="s">
        <v>9762</v>
      </c>
      <c r="J10914" s="31" t="s">
        <v>9763</v>
      </c>
      <c r="K10914" s="33">
        <v>65000000</v>
      </c>
      <c r="L10914" s="31" t="s">
        <v>9764</v>
      </c>
      <c r="M10914" t="e">
        <f t="shared" si="487"/>
        <v>#VALUE!</v>
      </c>
    </row>
    <row r="10915" spans="1:15" hidden="1">
      <c r="A10915" s="31" t="s">
        <v>9849</v>
      </c>
      <c r="B10915" s="31" t="s">
        <v>25930</v>
      </c>
      <c r="C10915" s="31" t="s">
        <v>25931</v>
      </c>
      <c r="D10915" s="32">
        <v>44347</v>
      </c>
      <c r="E10915" s="31" t="s">
        <v>25932</v>
      </c>
      <c r="F10915" s="31" t="s">
        <v>17830</v>
      </c>
      <c r="G10915" s="33">
        <v>-30000</v>
      </c>
      <c r="H10915" s="33">
        <v>-30000</v>
      </c>
      <c r="I10915" s="31" t="s">
        <v>9762</v>
      </c>
      <c r="J10915" s="31" t="s">
        <v>9763</v>
      </c>
      <c r="K10915" s="33">
        <v>-30000</v>
      </c>
      <c r="L10915" s="31" t="s">
        <v>9764</v>
      </c>
      <c r="M10915" t="e">
        <f t="shared" si="487"/>
        <v>#VALUE!</v>
      </c>
    </row>
    <row r="10916" spans="1:15" hidden="1">
      <c r="A10916" s="31" t="s">
        <v>9849</v>
      </c>
      <c r="B10916" s="31" t="s">
        <v>25930</v>
      </c>
      <c r="C10916" s="31" t="s">
        <v>25931</v>
      </c>
      <c r="D10916" s="32">
        <v>44347</v>
      </c>
      <c r="E10916" s="31" t="s">
        <v>25932</v>
      </c>
      <c r="F10916" s="31" t="s">
        <v>17831</v>
      </c>
      <c r="G10916" s="33">
        <v>30000</v>
      </c>
      <c r="H10916" s="33">
        <v>30000</v>
      </c>
      <c r="I10916" s="31" t="s">
        <v>9762</v>
      </c>
      <c r="J10916" s="31" t="s">
        <v>9763</v>
      </c>
      <c r="K10916" s="33">
        <v>30000</v>
      </c>
      <c r="L10916" s="31" t="s">
        <v>9764</v>
      </c>
      <c r="M10916" t="e">
        <f t="shared" si="487"/>
        <v>#VALUE!</v>
      </c>
    </row>
    <row r="10917" spans="1:15" hidden="1">
      <c r="A10917" s="31" t="s">
        <v>9849</v>
      </c>
      <c r="B10917" s="31" t="s">
        <v>25933</v>
      </c>
      <c r="C10917" s="31" t="s">
        <v>25934</v>
      </c>
      <c r="D10917" s="32">
        <v>44347</v>
      </c>
      <c r="E10917" s="31" t="s">
        <v>25935</v>
      </c>
      <c r="F10917" s="31" t="s">
        <v>12612</v>
      </c>
      <c r="G10917" s="33">
        <v>-594709</v>
      </c>
      <c r="H10917" s="33">
        <v>-594709</v>
      </c>
      <c r="I10917" s="31" t="s">
        <v>9762</v>
      </c>
      <c r="J10917" s="31" t="s">
        <v>9763</v>
      </c>
      <c r="K10917" s="33">
        <v>-594709</v>
      </c>
      <c r="L10917" s="31" t="s">
        <v>9764</v>
      </c>
      <c r="M10917" t="e">
        <f t="shared" si="487"/>
        <v>#VALUE!</v>
      </c>
    </row>
    <row r="10918" spans="1:15" hidden="1">
      <c r="A10918" s="31" t="s">
        <v>9849</v>
      </c>
      <c r="B10918" s="31" t="s">
        <v>25933</v>
      </c>
      <c r="C10918" s="31" t="s">
        <v>25934</v>
      </c>
      <c r="D10918" s="32">
        <v>44347</v>
      </c>
      <c r="E10918" s="31" t="s">
        <v>25935</v>
      </c>
      <c r="F10918" s="31" t="s">
        <v>9875</v>
      </c>
      <c r="G10918" s="33">
        <v>594699</v>
      </c>
      <c r="H10918" s="33">
        <v>594699</v>
      </c>
      <c r="I10918" s="31" t="s">
        <v>9762</v>
      </c>
      <c r="J10918" s="31" t="s">
        <v>9763</v>
      </c>
      <c r="K10918" s="33">
        <v>594699</v>
      </c>
      <c r="L10918" s="31" t="s">
        <v>9764</v>
      </c>
      <c r="M10918" t="e">
        <f t="shared" si="487"/>
        <v>#VALUE!</v>
      </c>
    </row>
    <row r="10919" spans="1:15" hidden="1">
      <c r="A10919" s="31" t="s">
        <v>9849</v>
      </c>
      <c r="B10919" s="31" t="s">
        <v>25933</v>
      </c>
      <c r="C10919" s="31" t="s">
        <v>25934</v>
      </c>
      <c r="D10919" s="32">
        <v>44347</v>
      </c>
      <c r="E10919" s="31" t="s">
        <v>25935</v>
      </c>
      <c r="F10919" s="31" t="s">
        <v>19081</v>
      </c>
      <c r="G10919" s="33">
        <v>10</v>
      </c>
      <c r="H10919" s="33">
        <v>10</v>
      </c>
      <c r="I10919" s="31" t="s">
        <v>9762</v>
      </c>
      <c r="J10919" s="31" t="s">
        <v>9763</v>
      </c>
      <c r="K10919" s="33">
        <v>10</v>
      </c>
      <c r="L10919" s="31" t="s">
        <v>9764</v>
      </c>
      <c r="M10919" t="e">
        <f t="shared" si="487"/>
        <v>#VALUE!</v>
      </c>
    </row>
    <row r="10920" spans="1:15" hidden="1">
      <c r="A10920" s="31" t="s">
        <v>9757</v>
      </c>
      <c r="B10920" s="31" t="s">
        <v>25936</v>
      </c>
      <c r="C10920" s="31" t="s">
        <v>25937</v>
      </c>
      <c r="D10920" s="32">
        <v>44347</v>
      </c>
      <c r="E10920" s="31" t="s">
        <v>25938</v>
      </c>
      <c r="F10920" s="31" t="s">
        <v>12612</v>
      </c>
      <c r="G10920" s="33">
        <v>-3693734.47</v>
      </c>
      <c r="H10920" s="33">
        <v>-3693734.47</v>
      </c>
      <c r="I10920" s="31" t="s">
        <v>9762</v>
      </c>
      <c r="J10920" s="31" t="s">
        <v>9763</v>
      </c>
      <c r="K10920" s="33">
        <v>-3693734.47</v>
      </c>
      <c r="L10920" s="31" t="s">
        <v>9764</v>
      </c>
      <c r="M10920" t="e">
        <f t="shared" si="487"/>
        <v>#VALUE!</v>
      </c>
    </row>
    <row r="10921" spans="1:15" hidden="1">
      <c r="A10921" s="31" t="s">
        <v>9757</v>
      </c>
      <c r="B10921" s="31" t="s">
        <v>25936</v>
      </c>
      <c r="C10921" s="31" t="s">
        <v>25937</v>
      </c>
      <c r="D10921" s="32">
        <v>44347</v>
      </c>
      <c r="E10921" s="31" t="s">
        <v>25938</v>
      </c>
      <c r="F10921" s="31" t="s">
        <v>10078</v>
      </c>
      <c r="G10921" s="33">
        <v>-303265</v>
      </c>
      <c r="H10921" s="33">
        <v>-303265</v>
      </c>
      <c r="I10921" s="31" t="s">
        <v>9762</v>
      </c>
      <c r="J10921" s="31" t="s">
        <v>9763</v>
      </c>
      <c r="K10921" s="33">
        <v>-303265</v>
      </c>
      <c r="L10921" s="31" t="s">
        <v>9764</v>
      </c>
      <c r="M10921" t="e">
        <f t="shared" si="487"/>
        <v>#VALUE!</v>
      </c>
    </row>
    <row r="10922" spans="1:15" hidden="1">
      <c r="A10922" s="31" t="s">
        <v>9757</v>
      </c>
      <c r="B10922" s="31" t="s">
        <v>25936</v>
      </c>
      <c r="C10922" s="31" t="s">
        <v>25937</v>
      </c>
      <c r="D10922" s="32">
        <v>44347</v>
      </c>
      <c r="E10922" s="31" t="s">
        <v>25938</v>
      </c>
      <c r="F10922" s="31" t="s">
        <v>10079</v>
      </c>
      <c r="G10922" s="33">
        <v>-291434</v>
      </c>
      <c r="H10922" s="33">
        <v>-291434</v>
      </c>
      <c r="I10922" s="31" t="s">
        <v>9762</v>
      </c>
      <c r="J10922" s="31" t="s">
        <v>9763</v>
      </c>
      <c r="K10922" s="33">
        <v>-291434</v>
      </c>
      <c r="L10922" s="31" t="s">
        <v>9764</v>
      </c>
      <c r="M10922" t="e">
        <f t="shared" si="487"/>
        <v>#VALUE!</v>
      </c>
    </row>
    <row r="10923" spans="1:15" hidden="1">
      <c r="A10923" s="31" t="s">
        <v>9757</v>
      </c>
      <c r="B10923" s="31" t="s">
        <v>25936</v>
      </c>
      <c r="C10923" s="31" t="s">
        <v>25937</v>
      </c>
      <c r="D10923" s="32">
        <v>44347</v>
      </c>
      <c r="E10923" s="31" t="s">
        <v>25938</v>
      </c>
      <c r="F10923" s="31" t="s">
        <v>10080</v>
      </c>
      <c r="G10923" s="33">
        <v>-241736.86</v>
      </c>
      <c r="H10923" s="33">
        <v>-241736.86</v>
      </c>
      <c r="I10923" s="31" t="s">
        <v>9762</v>
      </c>
      <c r="J10923" s="31" t="s">
        <v>9763</v>
      </c>
      <c r="K10923" s="33">
        <v>-241736.86</v>
      </c>
      <c r="L10923" s="31" t="s">
        <v>9764</v>
      </c>
      <c r="M10923" t="e">
        <f t="shared" si="487"/>
        <v>#VALUE!</v>
      </c>
    </row>
    <row r="10924" spans="1:15" hidden="1">
      <c r="A10924" s="31" t="s">
        <v>9757</v>
      </c>
      <c r="B10924" s="31" t="s">
        <v>25936</v>
      </c>
      <c r="C10924" s="31" t="s">
        <v>25937</v>
      </c>
      <c r="D10924" s="32">
        <v>44347</v>
      </c>
      <c r="E10924" s="31" t="s">
        <v>25938</v>
      </c>
      <c r="F10924" s="31" t="s">
        <v>19081</v>
      </c>
      <c r="G10924" s="33">
        <v>4530170.33</v>
      </c>
      <c r="H10924" s="33">
        <v>4530170.33</v>
      </c>
      <c r="I10924" s="31" t="s">
        <v>9762</v>
      </c>
      <c r="J10924" s="31" t="s">
        <v>9763</v>
      </c>
      <c r="K10924" s="33">
        <v>4530170.33</v>
      </c>
      <c r="L10924" s="31" t="s">
        <v>9764</v>
      </c>
      <c r="M10924" t="e">
        <f t="shared" si="487"/>
        <v>#VALUE!</v>
      </c>
    </row>
    <row r="10925" spans="1:15" hidden="1">
      <c r="A10925" s="31" t="s">
        <v>9849</v>
      </c>
      <c r="B10925" s="31" t="s">
        <v>25939</v>
      </c>
      <c r="C10925" s="31" t="s">
        <v>25940</v>
      </c>
      <c r="D10925" s="32">
        <v>44347</v>
      </c>
      <c r="E10925" s="31" t="s">
        <v>25941</v>
      </c>
      <c r="F10925" s="31" t="s">
        <v>12612</v>
      </c>
      <c r="G10925" s="33">
        <v>-22770</v>
      </c>
      <c r="H10925" s="33">
        <v>-22770</v>
      </c>
      <c r="I10925" s="31" t="s">
        <v>9762</v>
      </c>
      <c r="J10925" s="31" t="s">
        <v>9763</v>
      </c>
      <c r="K10925" s="33">
        <v>-22770</v>
      </c>
      <c r="L10925" s="31" t="s">
        <v>9764</v>
      </c>
      <c r="M10925">
        <f t="shared" si="487"/>
        <v>15</v>
      </c>
      <c r="N10925" t="str">
        <f t="shared" ref="N10925:N10950" si="489">MID(E10925,M10925,10)</f>
        <v>PO6400023-</v>
      </c>
      <c r="O10925" t="e">
        <f>VLOOKUP(N10925,'1_คตง_ภาพรวม'!L10925:M10975,2,FALSE)</f>
        <v>#N/A</v>
      </c>
    </row>
    <row r="10926" spans="1:15" hidden="1">
      <c r="A10926" s="31" t="s">
        <v>9849</v>
      </c>
      <c r="B10926" s="31" t="s">
        <v>25939</v>
      </c>
      <c r="C10926" s="31" t="s">
        <v>25940</v>
      </c>
      <c r="D10926" s="32">
        <v>44347</v>
      </c>
      <c r="E10926" s="31" t="s">
        <v>25941</v>
      </c>
      <c r="F10926" s="31" t="s">
        <v>9875</v>
      </c>
      <c r="G10926" s="33">
        <v>22770</v>
      </c>
      <c r="H10926" s="33">
        <v>22770</v>
      </c>
      <c r="I10926" s="31" t="s">
        <v>9762</v>
      </c>
      <c r="J10926" s="31" t="s">
        <v>9763</v>
      </c>
      <c r="K10926" s="33">
        <v>22770</v>
      </c>
      <c r="L10926" s="31" t="s">
        <v>9764</v>
      </c>
      <c r="M10926">
        <f t="shared" si="487"/>
        <v>15</v>
      </c>
      <c r="N10926" t="str">
        <f t="shared" si="489"/>
        <v>PO6400023-</v>
      </c>
      <c r="O10926" t="e">
        <f>VLOOKUP(N10926,'1_คตง_ภาพรวม'!L10926:M10976,2,FALSE)</f>
        <v>#N/A</v>
      </c>
    </row>
    <row r="10927" spans="1:15" hidden="1">
      <c r="A10927" s="31" t="s">
        <v>9849</v>
      </c>
      <c r="B10927" s="31" t="s">
        <v>25942</v>
      </c>
      <c r="C10927" s="31" t="s">
        <v>25943</v>
      </c>
      <c r="D10927" s="32">
        <v>44347</v>
      </c>
      <c r="E10927" s="31" t="s">
        <v>25944</v>
      </c>
      <c r="F10927" s="31" t="s">
        <v>12612</v>
      </c>
      <c r="G10927" s="33">
        <v>-21186</v>
      </c>
      <c r="H10927" s="33">
        <v>-21186</v>
      </c>
      <c r="I10927" s="31" t="s">
        <v>9762</v>
      </c>
      <c r="J10927" s="31" t="s">
        <v>9763</v>
      </c>
      <c r="K10927" s="33">
        <v>-21186</v>
      </c>
      <c r="L10927" s="31" t="s">
        <v>9764</v>
      </c>
      <c r="M10927">
        <f t="shared" si="487"/>
        <v>15</v>
      </c>
      <c r="N10927" t="str">
        <f t="shared" si="489"/>
        <v>PO64000252</v>
      </c>
      <c r="O10927" t="e">
        <f>VLOOKUP(N10927,'1_คตง_ภาพรวม'!L10927:M10977,2,FALSE)</f>
        <v>#N/A</v>
      </c>
    </row>
    <row r="10928" spans="1:15" hidden="1">
      <c r="A10928" s="31" t="s">
        <v>9849</v>
      </c>
      <c r="B10928" s="31" t="s">
        <v>25942</v>
      </c>
      <c r="C10928" s="31" t="s">
        <v>25943</v>
      </c>
      <c r="D10928" s="32">
        <v>44347</v>
      </c>
      <c r="E10928" s="31" t="s">
        <v>25944</v>
      </c>
      <c r="F10928" s="31" t="s">
        <v>9875</v>
      </c>
      <c r="G10928" s="33">
        <v>21186</v>
      </c>
      <c r="H10928" s="33">
        <v>21186</v>
      </c>
      <c r="I10928" s="31" t="s">
        <v>9762</v>
      </c>
      <c r="J10928" s="31" t="s">
        <v>9763</v>
      </c>
      <c r="K10928" s="33">
        <v>21186</v>
      </c>
      <c r="L10928" s="31" t="s">
        <v>9764</v>
      </c>
      <c r="M10928">
        <f t="shared" si="487"/>
        <v>15</v>
      </c>
      <c r="N10928" t="str">
        <f t="shared" si="489"/>
        <v>PO64000252</v>
      </c>
      <c r="O10928" t="e">
        <f>VLOOKUP(N10928,'1_คตง_ภาพรวม'!L10928:M10978,2,FALSE)</f>
        <v>#N/A</v>
      </c>
    </row>
    <row r="10929" spans="1:15" hidden="1">
      <c r="A10929" s="31" t="s">
        <v>9849</v>
      </c>
      <c r="B10929" s="31" t="s">
        <v>25945</v>
      </c>
      <c r="C10929" s="31" t="s">
        <v>25946</v>
      </c>
      <c r="D10929" s="32">
        <v>44347</v>
      </c>
      <c r="E10929" s="31" t="s">
        <v>25947</v>
      </c>
      <c r="F10929" s="31" t="s">
        <v>12612</v>
      </c>
      <c r="G10929" s="33">
        <v>-21186</v>
      </c>
      <c r="H10929" s="33">
        <v>-21186</v>
      </c>
      <c r="I10929" s="31" t="s">
        <v>9762</v>
      </c>
      <c r="J10929" s="31" t="s">
        <v>9763</v>
      </c>
      <c r="K10929" s="33">
        <v>-21186</v>
      </c>
      <c r="L10929" s="31" t="s">
        <v>9764</v>
      </c>
      <c r="M10929">
        <f t="shared" si="487"/>
        <v>15</v>
      </c>
      <c r="N10929" t="str">
        <f t="shared" si="489"/>
        <v>PO64000254</v>
      </c>
      <c r="O10929" t="e">
        <f>VLOOKUP(N10929,'1_คตง_ภาพรวม'!L10929:M10979,2,FALSE)</f>
        <v>#N/A</v>
      </c>
    </row>
    <row r="10930" spans="1:15" hidden="1">
      <c r="A10930" s="31" t="s">
        <v>9849</v>
      </c>
      <c r="B10930" s="31" t="s">
        <v>25945</v>
      </c>
      <c r="C10930" s="31" t="s">
        <v>25946</v>
      </c>
      <c r="D10930" s="32">
        <v>44347</v>
      </c>
      <c r="E10930" s="31" t="s">
        <v>25947</v>
      </c>
      <c r="F10930" s="31" t="s">
        <v>9875</v>
      </c>
      <c r="G10930" s="33">
        <v>21186</v>
      </c>
      <c r="H10930" s="33">
        <v>21186</v>
      </c>
      <c r="I10930" s="31" t="s">
        <v>9762</v>
      </c>
      <c r="J10930" s="31" t="s">
        <v>9763</v>
      </c>
      <c r="K10930" s="33">
        <v>21186</v>
      </c>
      <c r="L10930" s="31" t="s">
        <v>9764</v>
      </c>
      <c r="M10930">
        <f t="shared" si="487"/>
        <v>15</v>
      </c>
      <c r="N10930" t="str">
        <f t="shared" si="489"/>
        <v>PO64000254</v>
      </c>
      <c r="O10930" t="e">
        <f>VLOOKUP(N10930,'1_คตง_ภาพรวม'!L10930:M10980,2,FALSE)</f>
        <v>#N/A</v>
      </c>
    </row>
    <row r="10931" spans="1:15" hidden="1">
      <c r="A10931" s="31" t="s">
        <v>9849</v>
      </c>
      <c r="B10931" s="31" t="s">
        <v>25948</v>
      </c>
      <c r="C10931" s="31" t="s">
        <v>25949</v>
      </c>
      <c r="D10931" s="32">
        <v>44347</v>
      </c>
      <c r="E10931" s="31" t="s">
        <v>25950</v>
      </c>
      <c r="F10931" s="31" t="s">
        <v>12612</v>
      </c>
      <c r="G10931" s="33">
        <v>-21186</v>
      </c>
      <c r="H10931" s="33">
        <v>-21186</v>
      </c>
      <c r="I10931" s="31" t="s">
        <v>9762</v>
      </c>
      <c r="J10931" s="31" t="s">
        <v>9763</v>
      </c>
      <c r="K10931" s="33">
        <v>-21186</v>
      </c>
      <c r="L10931" s="31" t="s">
        <v>9764</v>
      </c>
      <c r="M10931">
        <f t="shared" si="487"/>
        <v>15</v>
      </c>
      <c r="N10931" t="str">
        <f t="shared" si="489"/>
        <v>PO64000247</v>
      </c>
      <c r="O10931" t="e">
        <f>VLOOKUP(N10931,'1_คตง_ภาพรวม'!L10931:M10981,2,FALSE)</f>
        <v>#N/A</v>
      </c>
    </row>
    <row r="10932" spans="1:15" hidden="1">
      <c r="A10932" s="31" t="s">
        <v>9849</v>
      </c>
      <c r="B10932" s="31" t="s">
        <v>25948</v>
      </c>
      <c r="C10932" s="31" t="s">
        <v>25949</v>
      </c>
      <c r="D10932" s="32">
        <v>44347</v>
      </c>
      <c r="E10932" s="31" t="s">
        <v>25950</v>
      </c>
      <c r="F10932" s="31" t="s">
        <v>9875</v>
      </c>
      <c r="G10932" s="33">
        <v>21186</v>
      </c>
      <c r="H10932" s="33">
        <v>21186</v>
      </c>
      <c r="I10932" s="31" t="s">
        <v>9762</v>
      </c>
      <c r="J10932" s="31" t="s">
        <v>9763</v>
      </c>
      <c r="K10932" s="33">
        <v>21186</v>
      </c>
      <c r="L10932" s="31" t="s">
        <v>9764</v>
      </c>
      <c r="M10932">
        <f t="shared" si="487"/>
        <v>15</v>
      </c>
      <c r="N10932" t="str">
        <f t="shared" si="489"/>
        <v>PO64000247</v>
      </c>
      <c r="O10932" t="e">
        <f>VLOOKUP(N10932,'1_คตง_ภาพรวม'!L10932:M10982,2,FALSE)</f>
        <v>#N/A</v>
      </c>
    </row>
    <row r="10933" spans="1:15" hidden="1">
      <c r="A10933" s="31" t="s">
        <v>9849</v>
      </c>
      <c r="B10933" s="31" t="s">
        <v>25951</v>
      </c>
      <c r="C10933" s="31" t="s">
        <v>25952</v>
      </c>
      <c r="D10933" s="32">
        <v>44347</v>
      </c>
      <c r="E10933" s="31" t="s">
        <v>25953</v>
      </c>
      <c r="F10933" s="31" t="s">
        <v>12612</v>
      </c>
      <c r="G10933" s="33">
        <v>-15840</v>
      </c>
      <c r="H10933" s="33">
        <v>-15840</v>
      </c>
      <c r="I10933" s="31" t="s">
        <v>9762</v>
      </c>
      <c r="J10933" s="31" t="s">
        <v>9763</v>
      </c>
      <c r="K10933" s="33">
        <v>-15840</v>
      </c>
      <c r="L10933" s="31" t="s">
        <v>9764</v>
      </c>
      <c r="M10933">
        <f t="shared" si="487"/>
        <v>15</v>
      </c>
      <c r="N10933" t="str">
        <f t="shared" si="489"/>
        <v>PO64000177</v>
      </c>
      <c r="O10933" t="e">
        <f>VLOOKUP(N10933,'1_คตง_ภาพรวม'!L10933:M10983,2,FALSE)</f>
        <v>#N/A</v>
      </c>
    </row>
    <row r="10934" spans="1:15" hidden="1">
      <c r="A10934" s="31" t="s">
        <v>9849</v>
      </c>
      <c r="B10934" s="31" t="s">
        <v>25951</v>
      </c>
      <c r="C10934" s="31" t="s">
        <v>25952</v>
      </c>
      <c r="D10934" s="32">
        <v>44347</v>
      </c>
      <c r="E10934" s="31" t="s">
        <v>25953</v>
      </c>
      <c r="F10934" s="31" t="s">
        <v>9875</v>
      </c>
      <c r="G10934" s="33">
        <v>15840</v>
      </c>
      <c r="H10934" s="33">
        <v>15840</v>
      </c>
      <c r="I10934" s="31" t="s">
        <v>9762</v>
      </c>
      <c r="J10934" s="31" t="s">
        <v>9763</v>
      </c>
      <c r="K10934" s="33">
        <v>15840</v>
      </c>
      <c r="L10934" s="31" t="s">
        <v>9764</v>
      </c>
      <c r="M10934">
        <f t="shared" si="487"/>
        <v>15</v>
      </c>
      <c r="N10934" t="str">
        <f t="shared" si="489"/>
        <v>PO64000177</v>
      </c>
      <c r="O10934" t="e">
        <f>VLOOKUP(N10934,'1_คตง_ภาพรวม'!L10934:M10984,2,FALSE)</f>
        <v>#N/A</v>
      </c>
    </row>
    <row r="10935" spans="1:15" hidden="1">
      <c r="A10935" s="31" t="s">
        <v>9849</v>
      </c>
      <c r="B10935" s="31" t="s">
        <v>25954</v>
      </c>
      <c r="C10935" s="31" t="s">
        <v>25955</v>
      </c>
      <c r="D10935" s="32">
        <v>44347</v>
      </c>
      <c r="E10935" s="31" t="s">
        <v>25956</v>
      </c>
      <c r="F10935" s="31" t="s">
        <v>12612</v>
      </c>
      <c r="G10935" s="33">
        <v>-29205</v>
      </c>
      <c r="H10935" s="33">
        <v>-29205</v>
      </c>
      <c r="I10935" s="31" t="s">
        <v>9762</v>
      </c>
      <c r="J10935" s="31" t="s">
        <v>9763</v>
      </c>
      <c r="K10935" s="33">
        <v>-29205</v>
      </c>
      <c r="L10935" s="31" t="s">
        <v>9764</v>
      </c>
      <c r="M10935">
        <f t="shared" si="487"/>
        <v>15</v>
      </c>
      <c r="N10935" t="str">
        <f t="shared" si="489"/>
        <v>PO64000143</v>
      </c>
      <c r="O10935" t="e">
        <f>VLOOKUP(N10935,'1_คตง_ภาพรวม'!L10935:M10985,2,FALSE)</f>
        <v>#N/A</v>
      </c>
    </row>
    <row r="10936" spans="1:15" hidden="1">
      <c r="A10936" s="31" t="s">
        <v>9849</v>
      </c>
      <c r="B10936" s="31" t="s">
        <v>25954</v>
      </c>
      <c r="C10936" s="31" t="s">
        <v>25955</v>
      </c>
      <c r="D10936" s="32">
        <v>44347</v>
      </c>
      <c r="E10936" s="31" t="s">
        <v>25956</v>
      </c>
      <c r="F10936" s="31" t="s">
        <v>9875</v>
      </c>
      <c r="G10936" s="33">
        <v>29205</v>
      </c>
      <c r="H10936" s="33">
        <v>29205</v>
      </c>
      <c r="I10936" s="31" t="s">
        <v>9762</v>
      </c>
      <c r="J10936" s="31" t="s">
        <v>9763</v>
      </c>
      <c r="K10936" s="33">
        <v>29205</v>
      </c>
      <c r="L10936" s="31" t="s">
        <v>9764</v>
      </c>
      <c r="M10936">
        <f t="shared" si="487"/>
        <v>15</v>
      </c>
      <c r="N10936" t="str">
        <f t="shared" si="489"/>
        <v>PO64000143</v>
      </c>
      <c r="O10936" t="e">
        <f>VLOOKUP(N10936,'1_คตง_ภาพรวม'!L10936:M10986,2,FALSE)</f>
        <v>#N/A</v>
      </c>
    </row>
    <row r="10937" spans="1:15" hidden="1">
      <c r="A10937" s="31" t="s">
        <v>9849</v>
      </c>
      <c r="B10937" s="31" t="s">
        <v>25957</v>
      </c>
      <c r="C10937" s="31" t="s">
        <v>25958</v>
      </c>
      <c r="D10937" s="32">
        <v>44347</v>
      </c>
      <c r="E10937" s="31" t="s">
        <v>25959</v>
      </c>
      <c r="F10937" s="31" t="s">
        <v>12612</v>
      </c>
      <c r="G10937" s="33">
        <v>-33660</v>
      </c>
      <c r="H10937" s="33">
        <v>-33660</v>
      </c>
      <c r="I10937" s="31" t="s">
        <v>9762</v>
      </c>
      <c r="J10937" s="31" t="s">
        <v>9763</v>
      </c>
      <c r="K10937" s="33">
        <v>-33660</v>
      </c>
      <c r="L10937" s="31" t="s">
        <v>9764</v>
      </c>
      <c r="M10937">
        <f t="shared" si="487"/>
        <v>15</v>
      </c>
      <c r="N10937" t="str">
        <f>MID(E10937,M10937,10)</f>
        <v>PO63000491</v>
      </c>
      <c r="O10937" t="e">
        <f>VLOOKUP(N10937,'1_คตง_ภาพรวม'!L10937:M10987,2,FALSE)</f>
        <v>#N/A</v>
      </c>
    </row>
    <row r="10938" spans="1:15" hidden="1">
      <c r="A10938" s="31" t="s">
        <v>9849</v>
      </c>
      <c r="B10938" s="31" t="s">
        <v>25957</v>
      </c>
      <c r="C10938" s="31" t="s">
        <v>25958</v>
      </c>
      <c r="D10938" s="32">
        <v>44347</v>
      </c>
      <c r="E10938" s="31" t="s">
        <v>25959</v>
      </c>
      <c r="F10938" s="31" t="s">
        <v>9875</v>
      </c>
      <c r="G10938" s="33">
        <v>33660</v>
      </c>
      <c r="H10938" s="33">
        <v>33660</v>
      </c>
      <c r="I10938" s="31" t="s">
        <v>9762</v>
      </c>
      <c r="J10938" s="31" t="s">
        <v>9763</v>
      </c>
      <c r="K10938" s="33">
        <v>33660</v>
      </c>
      <c r="L10938" s="31" t="s">
        <v>9764</v>
      </c>
      <c r="M10938">
        <f t="shared" si="487"/>
        <v>15</v>
      </c>
      <c r="N10938" t="str">
        <f t="shared" si="489"/>
        <v>PO63000491</v>
      </c>
      <c r="O10938" t="e">
        <f>VLOOKUP(N10938,'1_คตง_ภาพรวม'!L10938:M10988,2,FALSE)</f>
        <v>#N/A</v>
      </c>
    </row>
    <row r="10939" spans="1:15" hidden="1">
      <c r="A10939" s="31" t="s">
        <v>9849</v>
      </c>
      <c r="B10939" s="31" t="s">
        <v>25960</v>
      </c>
      <c r="C10939" s="31" t="s">
        <v>25961</v>
      </c>
      <c r="D10939" s="32">
        <v>44347</v>
      </c>
      <c r="E10939" s="31" t="s">
        <v>25962</v>
      </c>
      <c r="F10939" s="31" t="s">
        <v>12612</v>
      </c>
      <c r="G10939" s="33">
        <v>-138487.14000000001</v>
      </c>
      <c r="H10939" s="33">
        <v>-138487.14000000001</v>
      </c>
      <c r="I10939" s="31" t="s">
        <v>9762</v>
      </c>
      <c r="J10939" s="31" t="s">
        <v>9763</v>
      </c>
      <c r="K10939" s="33">
        <v>-138487.14000000001</v>
      </c>
      <c r="L10939" s="31" t="s">
        <v>9764</v>
      </c>
      <c r="M10939">
        <f t="shared" si="487"/>
        <v>15</v>
      </c>
      <c r="N10939" t="str">
        <f t="shared" si="489"/>
        <v>PO64000089</v>
      </c>
      <c r="O10939" t="e">
        <f>VLOOKUP(N10939,'1_คตง_ภาพรวม'!L10939:M10989,2,FALSE)</f>
        <v>#N/A</v>
      </c>
    </row>
    <row r="10940" spans="1:15" hidden="1">
      <c r="A10940" s="31" t="s">
        <v>9849</v>
      </c>
      <c r="B10940" s="31" t="s">
        <v>25960</v>
      </c>
      <c r="C10940" s="31" t="s">
        <v>25961</v>
      </c>
      <c r="D10940" s="32">
        <v>44347</v>
      </c>
      <c r="E10940" s="31" t="s">
        <v>25962</v>
      </c>
      <c r="F10940" s="31" t="s">
        <v>9875</v>
      </c>
      <c r="G10940" s="33">
        <v>138487.14000000001</v>
      </c>
      <c r="H10940" s="33">
        <v>138487.14000000001</v>
      </c>
      <c r="I10940" s="31" t="s">
        <v>9762</v>
      </c>
      <c r="J10940" s="31" t="s">
        <v>9763</v>
      </c>
      <c r="K10940" s="33">
        <v>138487.14000000001</v>
      </c>
      <c r="L10940" s="31" t="s">
        <v>9764</v>
      </c>
      <c r="M10940">
        <f t="shared" si="487"/>
        <v>15</v>
      </c>
      <c r="N10940" t="str">
        <f t="shared" si="489"/>
        <v>PO64000089</v>
      </c>
      <c r="O10940" t="e">
        <f>VLOOKUP(N10940,'1_คตง_ภาพรวม'!L10940:M10990,2,FALSE)</f>
        <v>#N/A</v>
      </c>
    </row>
    <row r="10941" spans="1:15" hidden="1">
      <c r="A10941" s="31" t="s">
        <v>9849</v>
      </c>
      <c r="B10941" s="31" t="s">
        <v>25963</v>
      </c>
      <c r="C10941" s="31" t="s">
        <v>25964</v>
      </c>
      <c r="D10941" s="32">
        <v>44347</v>
      </c>
      <c r="E10941" s="31" t="s">
        <v>25965</v>
      </c>
      <c r="F10941" s="31" t="s">
        <v>12612</v>
      </c>
      <c r="G10941" s="33">
        <v>-15840</v>
      </c>
      <c r="H10941" s="33">
        <v>-15840</v>
      </c>
      <c r="I10941" s="31" t="s">
        <v>9762</v>
      </c>
      <c r="J10941" s="31" t="s">
        <v>9763</v>
      </c>
      <c r="K10941" s="33">
        <v>-15840</v>
      </c>
      <c r="L10941" s="31" t="s">
        <v>9764</v>
      </c>
      <c r="M10941">
        <f t="shared" si="487"/>
        <v>15</v>
      </c>
      <c r="N10941" t="str">
        <f t="shared" si="489"/>
        <v>PO64000178</v>
      </c>
      <c r="O10941" t="e">
        <f>VLOOKUP(N10941,'1_คตง_ภาพรวม'!L10941:M10991,2,FALSE)</f>
        <v>#N/A</v>
      </c>
    </row>
    <row r="10942" spans="1:15" hidden="1">
      <c r="A10942" s="31" t="s">
        <v>9849</v>
      </c>
      <c r="B10942" s="31" t="s">
        <v>25963</v>
      </c>
      <c r="C10942" s="31" t="s">
        <v>25964</v>
      </c>
      <c r="D10942" s="32">
        <v>44347</v>
      </c>
      <c r="E10942" s="31" t="s">
        <v>25965</v>
      </c>
      <c r="F10942" s="31" t="s">
        <v>9875</v>
      </c>
      <c r="G10942" s="33">
        <v>15840</v>
      </c>
      <c r="H10942" s="33">
        <v>15840</v>
      </c>
      <c r="I10942" s="31" t="s">
        <v>9762</v>
      </c>
      <c r="J10942" s="31" t="s">
        <v>9763</v>
      </c>
      <c r="K10942" s="33">
        <v>15840</v>
      </c>
      <c r="L10942" s="31" t="s">
        <v>9764</v>
      </c>
      <c r="M10942">
        <f t="shared" si="487"/>
        <v>15</v>
      </c>
      <c r="N10942" t="str">
        <f t="shared" si="489"/>
        <v>PO64000178</v>
      </c>
      <c r="O10942" t="e">
        <f>VLOOKUP(N10942,'1_คตง_ภาพรวม'!L10942:M10992,2,FALSE)</f>
        <v>#N/A</v>
      </c>
    </row>
    <row r="10943" spans="1:15" hidden="1">
      <c r="A10943" s="31" t="s">
        <v>9849</v>
      </c>
      <c r="B10943" s="31" t="s">
        <v>25966</v>
      </c>
      <c r="C10943" s="31" t="s">
        <v>25967</v>
      </c>
      <c r="D10943" s="32">
        <v>44347</v>
      </c>
      <c r="E10943" s="31" t="s">
        <v>25968</v>
      </c>
      <c r="F10943" s="31" t="s">
        <v>12612</v>
      </c>
      <c r="G10943" s="33">
        <v>-19800</v>
      </c>
      <c r="H10943" s="33">
        <v>-19800</v>
      </c>
      <c r="I10943" s="31" t="s">
        <v>9762</v>
      </c>
      <c r="J10943" s="31" t="s">
        <v>9763</v>
      </c>
      <c r="K10943" s="33">
        <v>-19800</v>
      </c>
      <c r="L10943" s="31" t="s">
        <v>9764</v>
      </c>
      <c r="M10943">
        <f t="shared" si="487"/>
        <v>15</v>
      </c>
      <c r="N10943" t="str">
        <f t="shared" si="489"/>
        <v>PO64000298</v>
      </c>
      <c r="O10943" t="e">
        <f>VLOOKUP(N10943,'1_คตง_ภาพรวม'!L10943:M10993,2,FALSE)</f>
        <v>#N/A</v>
      </c>
    </row>
    <row r="10944" spans="1:15" hidden="1">
      <c r="A10944" s="31" t="s">
        <v>9849</v>
      </c>
      <c r="B10944" s="31" t="s">
        <v>25966</v>
      </c>
      <c r="C10944" s="31" t="s">
        <v>25967</v>
      </c>
      <c r="D10944" s="32">
        <v>44347</v>
      </c>
      <c r="E10944" s="31" t="s">
        <v>25968</v>
      </c>
      <c r="F10944" s="31" t="s">
        <v>9875</v>
      </c>
      <c r="G10944" s="33">
        <v>19800</v>
      </c>
      <c r="H10944" s="33">
        <v>19800</v>
      </c>
      <c r="I10944" s="31" t="s">
        <v>9762</v>
      </c>
      <c r="J10944" s="31" t="s">
        <v>9763</v>
      </c>
      <c r="K10944" s="33">
        <v>19800</v>
      </c>
      <c r="L10944" s="31" t="s">
        <v>9764</v>
      </c>
      <c r="M10944">
        <f t="shared" si="487"/>
        <v>15</v>
      </c>
      <c r="N10944" t="str">
        <f t="shared" si="489"/>
        <v>PO64000298</v>
      </c>
      <c r="O10944" t="e">
        <f>VLOOKUP(N10944,'1_คตง_ภาพรวม'!L10944:M10994,2,FALSE)</f>
        <v>#N/A</v>
      </c>
    </row>
    <row r="10945" spans="1:15" hidden="1">
      <c r="A10945" s="31" t="s">
        <v>9849</v>
      </c>
      <c r="B10945" s="31" t="s">
        <v>25969</v>
      </c>
      <c r="C10945" s="31" t="s">
        <v>25970</v>
      </c>
      <c r="D10945" s="32">
        <v>44347</v>
      </c>
      <c r="E10945" s="31" t="s">
        <v>25971</v>
      </c>
      <c r="F10945" s="31" t="s">
        <v>12612</v>
      </c>
      <c r="G10945" s="33">
        <v>-18810</v>
      </c>
      <c r="H10945" s="33">
        <v>-18810</v>
      </c>
      <c r="I10945" s="31" t="s">
        <v>9762</v>
      </c>
      <c r="J10945" s="31" t="s">
        <v>9763</v>
      </c>
      <c r="K10945" s="33">
        <v>-18810</v>
      </c>
      <c r="L10945" s="31" t="s">
        <v>9764</v>
      </c>
      <c r="M10945">
        <f t="shared" si="487"/>
        <v>15</v>
      </c>
      <c r="N10945" t="str">
        <f t="shared" si="489"/>
        <v>PO64000007</v>
      </c>
      <c r="O10945" t="e">
        <f>VLOOKUP(N10945,'1_คตง_ภาพรวม'!L10945:M10995,2,FALSE)</f>
        <v>#N/A</v>
      </c>
    </row>
    <row r="10946" spans="1:15" hidden="1">
      <c r="A10946" s="31" t="s">
        <v>9849</v>
      </c>
      <c r="B10946" s="31" t="s">
        <v>25969</v>
      </c>
      <c r="C10946" s="31" t="s">
        <v>25970</v>
      </c>
      <c r="D10946" s="32">
        <v>44347</v>
      </c>
      <c r="E10946" s="31" t="s">
        <v>25971</v>
      </c>
      <c r="F10946" s="31" t="s">
        <v>9875</v>
      </c>
      <c r="G10946" s="33">
        <v>18810</v>
      </c>
      <c r="H10946" s="33">
        <v>18810</v>
      </c>
      <c r="I10946" s="31" t="s">
        <v>9762</v>
      </c>
      <c r="J10946" s="31" t="s">
        <v>9763</v>
      </c>
      <c r="K10946" s="33">
        <v>18810</v>
      </c>
      <c r="L10946" s="31" t="s">
        <v>9764</v>
      </c>
      <c r="M10946">
        <f t="shared" si="487"/>
        <v>15</v>
      </c>
      <c r="N10946" t="str">
        <f t="shared" si="489"/>
        <v>PO64000007</v>
      </c>
      <c r="O10946" t="e">
        <f>VLOOKUP(N10946,'1_คตง_ภาพรวม'!L10946:M10996,2,FALSE)</f>
        <v>#N/A</v>
      </c>
    </row>
    <row r="10947" spans="1:15" hidden="1">
      <c r="A10947" s="31" t="s">
        <v>9849</v>
      </c>
      <c r="B10947" s="31" t="s">
        <v>25972</v>
      </c>
      <c r="C10947" s="31" t="s">
        <v>25973</v>
      </c>
      <c r="D10947" s="32">
        <v>44347</v>
      </c>
      <c r="E10947" s="31" t="s">
        <v>25974</v>
      </c>
      <c r="F10947" s="31" t="s">
        <v>12612</v>
      </c>
      <c r="G10947" s="33">
        <v>-19800</v>
      </c>
      <c r="H10947" s="33">
        <v>-19800</v>
      </c>
      <c r="I10947" s="31" t="s">
        <v>9762</v>
      </c>
      <c r="J10947" s="31" t="s">
        <v>9763</v>
      </c>
      <c r="K10947" s="33">
        <v>-19800</v>
      </c>
      <c r="L10947" s="31" t="s">
        <v>9764</v>
      </c>
      <c r="M10947">
        <f t="shared" ref="M10947:M11010" si="490">FIND("PO",E10947)</f>
        <v>15</v>
      </c>
      <c r="N10947" t="str">
        <f t="shared" si="489"/>
        <v>PO64000171</v>
      </c>
      <c r="O10947" t="e">
        <f>VLOOKUP(N10947,'1_คตง_ภาพรวม'!L10947:M10997,2,FALSE)</f>
        <v>#N/A</v>
      </c>
    </row>
    <row r="10948" spans="1:15" hidden="1">
      <c r="A10948" s="31" t="s">
        <v>9849</v>
      </c>
      <c r="B10948" s="31" t="s">
        <v>25972</v>
      </c>
      <c r="C10948" s="31" t="s">
        <v>25973</v>
      </c>
      <c r="D10948" s="32">
        <v>44347</v>
      </c>
      <c r="E10948" s="31" t="s">
        <v>25974</v>
      </c>
      <c r="F10948" s="31" t="s">
        <v>9875</v>
      </c>
      <c r="G10948" s="33">
        <v>19800</v>
      </c>
      <c r="H10948" s="33">
        <v>19800</v>
      </c>
      <c r="I10948" s="31" t="s">
        <v>9762</v>
      </c>
      <c r="J10948" s="31" t="s">
        <v>9763</v>
      </c>
      <c r="K10948" s="33">
        <v>19800</v>
      </c>
      <c r="L10948" s="31" t="s">
        <v>9764</v>
      </c>
      <c r="M10948">
        <f t="shared" si="490"/>
        <v>15</v>
      </c>
      <c r="N10948" t="str">
        <f t="shared" si="489"/>
        <v>PO64000171</v>
      </c>
      <c r="O10948" t="e">
        <f>VLOOKUP(N10948,'1_คตง_ภาพรวม'!L10948:M10998,2,FALSE)</f>
        <v>#N/A</v>
      </c>
    </row>
    <row r="10949" spans="1:15" hidden="1">
      <c r="A10949" s="31" t="s">
        <v>9849</v>
      </c>
      <c r="B10949" s="31" t="s">
        <v>25975</v>
      </c>
      <c r="C10949" s="31" t="s">
        <v>25976</v>
      </c>
      <c r="D10949" s="32">
        <v>44347</v>
      </c>
      <c r="E10949" s="31" t="s">
        <v>25977</v>
      </c>
      <c r="F10949" s="31" t="s">
        <v>12612</v>
      </c>
      <c r="G10949" s="33">
        <v>-30195</v>
      </c>
      <c r="H10949" s="33">
        <v>-30195</v>
      </c>
      <c r="I10949" s="31" t="s">
        <v>9762</v>
      </c>
      <c r="J10949" s="31" t="s">
        <v>9763</v>
      </c>
      <c r="K10949" s="33">
        <v>-30195</v>
      </c>
      <c r="L10949" s="31" t="s">
        <v>9764</v>
      </c>
      <c r="M10949">
        <f t="shared" si="490"/>
        <v>15</v>
      </c>
      <c r="N10949" t="str">
        <f t="shared" si="489"/>
        <v>PO63000744</v>
      </c>
      <c r="O10949" t="e">
        <f>VLOOKUP(N10949,'1_คตง_ภาพรวม'!L10949:M10999,2,FALSE)</f>
        <v>#N/A</v>
      </c>
    </row>
    <row r="10950" spans="1:15" hidden="1">
      <c r="A10950" s="31" t="s">
        <v>9849</v>
      </c>
      <c r="B10950" s="31" t="s">
        <v>25975</v>
      </c>
      <c r="C10950" s="31" t="s">
        <v>25976</v>
      </c>
      <c r="D10950" s="32">
        <v>44347</v>
      </c>
      <c r="E10950" s="31" t="s">
        <v>25977</v>
      </c>
      <c r="F10950" s="31" t="s">
        <v>9875</v>
      </c>
      <c r="G10950" s="33">
        <v>30195</v>
      </c>
      <c r="H10950" s="33">
        <v>30195</v>
      </c>
      <c r="I10950" s="31" t="s">
        <v>9762</v>
      </c>
      <c r="J10950" s="31" t="s">
        <v>9763</v>
      </c>
      <c r="K10950" s="33">
        <v>30195</v>
      </c>
      <c r="L10950" s="31" t="s">
        <v>9764</v>
      </c>
      <c r="M10950">
        <f t="shared" si="490"/>
        <v>15</v>
      </c>
      <c r="N10950" t="str">
        <f t="shared" si="489"/>
        <v>PO63000744</v>
      </c>
      <c r="O10950" t="e">
        <f>VLOOKUP(N10950,'1_คตง_ภาพรวม'!L10950:M11000,2,FALSE)</f>
        <v>#N/A</v>
      </c>
    </row>
    <row r="10951" spans="1:15" hidden="1">
      <c r="A10951" s="31" t="s">
        <v>9849</v>
      </c>
      <c r="B10951" s="31" t="s">
        <v>25978</v>
      </c>
      <c r="C10951" s="31" t="s">
        <v>25979</v>
      </c>
      <c r="D10951" s="32">
        <v>44347</v>
      </c>
      <c r="E10951" s="31" t="s">
        <v>25980</v>
      </c>
      <c r="F10951" s="31" t="s">
        <v>12612</v>
      </c>
      <c r="G10951" s="33">
        <v>-14386.5</v>
      </c>
      <c r="H10951" s="33">
        <v>-14386.5</v>
      </c>
      <c r="I10951" s="31" t="s">
        <v>9762</v>
      </c>
      <c r="J10951" s="31" t="s">
        <v>9763</v>
      </c>
      <c r="K10951" s="33">
        <v>-14386.5</v>
      </c>
      <c r="L10951" s="31" t="s">
        <v>9764</v>
      </c>
      <c r="M10951" t="e">
        <f t="shared" si="490"/>
        <v>#VALUE!</v>
      </c>
    </row>
    <row r="10952" spans="1:15" hidden="1">
      <c r="A10952" s="31" t="s">
        <v>9849</v>
      </c>
      <c r="B10952" s="31" t="s">
        <v>25978</v>
      </c>
      <c r="C10952" s="31" t="s">
        <v>25979</v>
      </c>
      <c r="D10952" s="32">
        <v>44347</v>
      </c>
      <c r="E10952" s="31" t="s">
        <v>25980</v>
      </c>
      <c r="F10952" s="31" t="s">
        <v>10617</v>
      </c>
      <c r="G10952" s="33">
        <v>14386.5</v>
      </c>
      <c r="H10952" s="33">
        <v>14386.5</v>
      </c>
      <c r="I10952" s="31" t="s">
        <v>9762</v>
      </c>
      <c r="J10952" s="31" t="s">
        <v>9763</v>
      </c>
      <c r="K10952" s="33">
        <v>14386.5</v>
      </c>
      <c r="L10952" s="31" t="s">
        <v>9764</v>
      </c>
      <c r="M10952" t="e">
        <f t="shared" si="490"/>
        <v>#VALUE!</v>
      </c>
    </row>
    <row r="10953" spans="1:15" hidden="1">
      <c r="A10953" s="31" t="s">
        <v>9849</v>
      </c>
      <c r="B10953" s="31" t="s">
        <v>25981</v>
      </c>
      <c r="C10953" s="31" t="s">
        <v>25982</v>
      </c>
      <c r="D10953" s="32">
        <v>44347</v>
      </c>
      <c r="E10953" s="31" t="s">
        <v>25983</v>
      </c>
      <c r="F10953" s="31" t="s">
        <v>12612</v>
      </c>
      <c r="G10953" s="33">
        <v>-272860</v>
      </c>
      <c r="H10953" s="33">
        <v>-272860</v>
      </c>
      <c r="I10953" s="31" t="s">
        <v>9762</v>
      </c>
      <c r="J10953" s="31" t="s">
        <v>9763</v>
      </c>
      <c r="K10953" s="33">
        <v>-272860</v>
      </c>
      <c r="L10953" s="31" t="s">
        <v>9764</v>
      </c>
      <c r="M10953" t="e">
        <f t="shared" si="490"/>
        <v>#VALUE!</v>
      </c>
    </row>
    <row r="10954" spans="1:15" hidden="1">
      <c r="A10954" s="31" t="s">
        <v>9849</v>
      </c>
      <c r="B10954" s="31" t="s">
        <v>25981</v>
      </c>
      <c r="C10954" s="31" t="s">
        <v>25982</v>
      </c>
      <c r="D10954" s="32">
        <v>44347</v>
      </c>
      <c r="E10954" s="31" t="s">
        <v>25983</v>
      </c>
      <c r="F10954" s="31" t="s">
        <v>9875</v>
      </c>
      <c r="G10954" s="33">
        <v>272850</v>
      </c>
      <c r="H10954" s="33">
        <v>272850</v>
      </c>
      <c r="I10954" s="31" t="s">
        <v>9762</v>
      </c>
      <c r="J10954" s="31" t="s">
        <v>9763</v>
      </c>
      <c r="K10954" s="33">
        <v>272850</v>
      </c>
      <c r="L10954" s="31" t="s">
        <v>9764</v>
      </c>
      <c r="M10954" t="e">
        <f t="shared" si="490"/>
        <v>#VALUE!</v>
      </c>
    </row>
    <row r="10955" spans="1:15" hidden="1">
      <c r="A10955" s="31" t="s">
        <v>9849</v>
      </c>
      <c r="B10955" s="31" t="s">
        <v>25981</v>
      </c>
      <c r="C10955" s="31" t="s">
        <v>25982</v>
      </c>
      <c r="D10955" s="32">
        <v>44347</v>
      </c>
      <c r="E10955" s="31" t="s">
        <v>25983</v>
      </c>
      <c r="F10955" s="31" t="s">
        <v>19081</v>
      </c>
      <c r="G10955" s="33">
        <v>10</v>
      </c>
      <c r="H10955" s="33">
        <v>10</v>
      </c>
      <c r="I10955" s="31" t="s">
        <v>9762</v>
      </c>
      <c r="J10955" s="31" t="s">
        <v>9763</v>
      </c>
      <c r="K10955" s="33">
        <v>10</v>
      </c>
      <c r="L10955" s="31" t="s">
        <v>9764</v>
      </c>
      <c r="M10955" t="e">
        <f t="shared" si="490"/>
        <v>#VALUE!</v>
      </c>
    </row>
    <row r="10956" spans="1:15" hidden="1">
      <c r="A10956" s="31" t="s">
        <v>9849</v>
      </c>
      <c r="B10956" s="31" t="s">
        <v>25984</v>
      </c>
      <c r="C10956" s="31" t="s">
        <v>25985</v>
      </c>
      <c r="D10956" s="32">
        <v>44347</v>
      </c>
      <c r="E10956" s="31" t="s">
        <v>25986</v>
      </c>
      <c r="F10956" s="31" t="s">
        <v>12612</v>
      </c>
      <c r="G10956" s="33">
        <v>-29700</v>
      </c>
      <c r="H10956" s="33">
        <v>-29700</v>
      </c>
      <c r="I10956" s="31" t="s">
        <v>9762</v>
      </c>
      <c r="J10956" s="31" t="s">
        <v>9763</v>
      </c>
      <c r="K10956" s="33">
        <v>-29700</v>
      </c>
      <c r="L10956" s="31" t="s">
        <v>9764</v>
      </c>
      <c r="M10956">
        <f t="shared" si="490"/>
        <v>15</v>
      </c>
      <c r="N10956" t="str">
        <f t="shared" ref="N10956:N10957" si="491">MID(E10956,M10956,10)</f>
        <v>PO64000210</v>
      </c>
      <c r="O10956" t="e">
        <f>VLOOKUP(N10956,'1_คตง_ภาพรวม'!L10956:M11006,2,FALSE)</f>
        <v>#N/A</v>
      </c>
    </row>
    <row r="10957" spans="1:15" hidden="1">
      <c r="A10957" s="31" t="s">
        <v>9849</v>
      </c>
      <c r="B10957" s="31" t="s">
        <v>25984</v>
      </c>
      <c r="C10957" s="31" t="s">
        <v>25985</v>
      </c>
      <c r="D10957" s="32">
        <v>44347</v>
      </c>
      <c r="E10957" s="31" t="s">
        <v>25986</v>
      </c>
      <c r="F10957" s="31" t="s">
        <v>9875</v>
      </c>
      <c r="G10957" s="33">
        <v>29700</v>
      </c>
      <c r="H10957" s="33">
        <v>29700</v>
      </c>
      <c r="I10957" s="31" t="s">
        <v>9762</v>
      </c>
      <c r="J10957" s="31" t="s">
        <v>9763</v>
      </c>
      <c r="K10957" s="33">
        <v>29700</v>
      </c>
      <c r="L10957" s="31" t="s">
        <v>9764</v>
      </c>
      <c r="M10957">
        <f t="shared" si="490"/>
        <v>15</v>
      </c>
      <c r="N10957" t="str">
        <f t="shared" si="491"/>
        <v>PO64000210</v>
      </c>
      <c r="O10957" t="e">
        <f>VLOOKUP(N10957,'1_คตง_ภาพรวม'!L10957:M11007,2,FALSE)</f>
        <v>#N/A</v>
      </c>
    </row>
    <row r="10958" spans="1:15" hidden="1">
      <c r="A10958" s="31" t="s">
        <v>9849</v>
      </c>
      <c r="B10958" s="31" t="s">
        <v>25987</v>
      </c>
      <c r="C10958" s="31" t="s">
        <v>25988</v>
      </c>
      <c r="D10958" s="32">
        <v>44347</v>
      </c>
      <c r="E10958" s="31" t="s">
        <v>25989</v>
      </c>
      <c r="F10958" s="31" t="s">
        <v>12612</v>
      </c>
      <c r="G10958" s="33">
        <v>-270310</v>
      </c>
      <c r="H10958" s="33">
        <v>-270310</v>
      </c>
      <c r="I10958" s="31" t="s">
        <v>9762</v>
      </c>
      <c r="J10958" s="31" t="s">
        <v>9763</v>
      </c>
      <c r="K10958" s="33">
        <v>-270310</v>
      </c>
      <c r="L10958" s="31" t="s">
        <v>9764</v>
      </c>
      <c r="M10958" t="e">
        <f t="shared" si="490"/>
        <v>#VALUE!</v>
      </c>
    </row>
    <row r="10959" spans="1:15" hidden="1">
      <c r="A10959" s="31" t="s">
        <v>9849</v>
      </c>
      <c r="B10959" s="31" t="s">
        <v>25987</v>
      </c>
      <c r="C10959" s="31" t="s">
        <v>25988</v>
      </c>
      <c r="D10959" s="32">
        <v>44347</v>
      </c>
      <c r="E10959" s="31" t="s">
        <v>25989</v>
      </c>
      <c r="F10959" s="31" t="s">
        <v>10090</v>
      </c>
      <c r="G10959" s="33">
        <v>-2550</v>
      </c>
      <c r="H10959" s="33">
        <v>-2550</v>
      </c>
      <c r="I10959" s="31" t="s">
        <v>9762</v>
      </c>
      <c r="J10959" s="31" t="s">
        <v>9763</v>
      </c>
      <c r="K10959" s="33">
        <v>-2550</v>
      </c>
      <c r="L10959" s="31" t="s">
        <v>9764</v>
      </c>
      <c r="M10959" t="e">
        <f t="shared" si="490"/>
        <v>#VALUE!</v>
      </c>
    </row>
    <row r="10960" spans="1:15" hidden="1">
      <c r="A10960" s="31" t="s">
        <v>9849</v>
      </c>
      <c r="B10960" s="31" t="s">
        <v>25987</v>
      </c>
      <c r="C10960" s="31" t="s">
        <v>25988</v>
      </c>
      <c r="D10960" s="32">
        <v>44347</v>
      </c>
      <c r="E10960" s="31" t="s">
        <v>25989</v>
      </c>
      <c r="F10960" s="31" t="s">
        <v>9875</v>
      </c>
      <c r="G10960" s="33">
        <v>272850</v>
      </c>
      <c r="H10960" s="33">
        <v>272850</v>
      </c>
      <c r="I10960" s="31" t="s">
        <v>9762</v>
      </c>
      <c r="J10960" s="31" t="s">
        <v>9763</v>
      </c>
      <c r="K10960" s="33">
        <v>272850</v>
      </c>
      <c r="L10960" s="31" t="s">
        <v>9764</v>
      </c>
      <c r="M10960" t="e">
        <f t="shared" si="490"/>
        <v>#VALUE!</v>
      </c>
    </row>
    <row r="10961" spans="1:13" hidden="1">
      <c r="A10961" s="31" t="s">
        <v>9849</v>
      </c>
      <c r="B10961" s="31" t="s">
        <v>25987</v>
      </c>
      <c r="C10961" s="31" t="s">
        <v>25988</v>
      </c>
      <c r="D10961" s="32">
        <v>44347</v>
      </c>
      <c r="E10961" s="31" t="s">
        <v>25989</v>
      </c>
      <c r="F10961" s="31" t="s">
        <v>19081</v>
      </c>
      <c r="G10961" s="33">
        <v>10</v>
      </c>
      <c r="H10961" s="33">
        <v>10</v>
      </c>
      <c r="I10961" s="31" t="s">
        <v>9762</v>
      </c>
      <c r="J10961" s="31" t="s">
        <v>9763</v>
      </c>
      <c r="K10961" s="33">
        <v>10</v>
      </c>
      <c r="L10961" s="31" t="s">
        <v>9764</v>
      </c>
      <c r="M10961" t="e">
        <f t="shared" si="490"/>
        <v>#VALUE!</v>
      </c>
    </row>
    <row r="10962" spans="1:13" hidden="1">
      <c r="A10962" s="31" t="s">
        <v>9757</v>
      </c>
      <c r="B10962" s="31" t="s">
        <v>25990</v>
      </c>
      <c r="C10962" s="31" t="s">
        <v>25991</v>
      </c>
      <c r="D10962" s="32">
        <v>44120</v>
      </c>
      <c r="E10962" s="31" t="s">
        <v>25992</v>
      </c>
      <c r="F10962" s="31" t="s">
        <v>15903</v>
      </c>
      <c r="G10962" s="33">
        <v>780000</v>
      </c>
      <c r="H10962" s="33">
        <v>780000</v>
      </c>
      <c r="I10962" s="31" t="s">
        <v>9762</v>
      </c>
      <c r="J10962" s="31" t="s">
        <v>9763</v>
      </c>
      <c r="K10962" s="33">
        <v>780000</v>
      </c>
      <c r="L10962" s="31" t="s">
        <v>9764</v>
      </c>
      <c r="M10962" t="e">
        <f t="shared" si="490"/>
        <v>#VALUE!</v>
      </c>
    </row>
    <row r="10963" spans="1:13" hidden="1">
      <c r="A10963" s="31" t="s">
        <v>9757</v>
      </c>
      <c r="B10963" s="31" t="s">
        <v>25990</v>
      </c>
      <c r="C10963" s="31" t="s">
        <v>25991</v>
      </c>
      <c r="D10963" s="32">
        <v>44120</v>
      </c>
      <c r="E10963" s="31" t="s">
        <v>25992</v>
      </c>
      <c r="F10963" s="31" t="s">
        <v>15891</v>
      </c>
      <c r="G10963" s="33">
        <v>-780040</v>
      </c>
      <c r="H10963" s="33">
        <v>-780040</v>
      </c>
      <c r="I10963" s="31" t="s">
        <v>9762</v>
      </c>
      <c r="J10963" s="31" t="s">
        <v>9763</v>
      </c>
      <c r="K10963" s="33">
        <v>-780040</v>
      </c>
      <c r="L10963" s="31" t="s">
        <v>9764</v>
      </c>
      <c r="M10963" t="e">
        <f t="shared" si="490"/>
        <v>#VALUE!</v>
      </c>
    </row>
    <row r="10964" spans="1:13" hidden="1">
      <c r="A10964" s="31" t="s">
        <v>9757</v>
      </c>
      <c r="B10964" s="31" t="s">
        <v>25990</v>
      </c>
      <c r="C10964" s="31" t="s">
        <v>25991</v>
      </c>
      <c r="D10964" s="32">
        <v>44120</v>
      </c>
      <c r="E10964" s="31" t="s">
        <v>25992</v>
      </c>
      <c r="F10964" s="31" t="s">
        <v>15904</v>
      </c>
      <c r="G10964" s="33">
        <v>40</v>
      </c>
      <c r="H10964" s="33">
        <v>40</v>
      </c>
      <c r="I10964" s="31" t="s">
        <v>9762</v>
      </c>
      <c r="J10964" s="31" t="s">
        <v>9763</v>
      </c>
      <c r="K10964" s="33">
        <v>40</v>
      </c>
      <c r="L10964" s="31" t="s">
        <v>9764</v>
      </c>
      <c r="M10964" t="e">
        <f t="shared" si="490"/>
        <v>#VALUE!</v>
      </c>
    </row>
    <row r="10965" spans="1:13" hidden="1">
      <c r="A10965" s="31" t="s">
        <v>9757</v>
      </c>
      <c r="B10965" s="31" t="s">
        <v>25990</v>
      </c>
      <c r="C10965" s="31" t="s">
        <v>25991</v>
      </c>
      <c r="D10965" s="32">
        <v>44120</v>
      </c>
      <c r="E10965" s="31" t="s">
        <v>25992</v>
      </c>
      <c r="F10965" s="31" t="s">
        <v>9867</v>
      </c>
      <c r="G10965" s="33">
        <v>40</v>
      </c>
      <c r="H10965" s="33">
        <v>40</v>
      </c>
      <c r="I10965" s="31" t="s">
        <v>9762</v>
      </c>
      <c r="J10965" s="31" t="s">
        <v>9763</v>
      </c>
      <c r="K10965" s="33">
        <v>40</v>
      </c>
      <c r="L10965" s="31" t="s">
        <v>9764</v>
      </c>
      <c r="M10965" t="e">
        <f t="shared" si="490"/>
        <v>#VALUE!</v>
      </c>
    </row>
    <row r="10966" spans="1:13" hidden="1">
      <c r="A10966" s="31" t="s">
        <v>9757</v>
      </c>
      <c r="B10966" s="31" t="s">
        <v>25990</v>
      </c>
      <c r="C10966" s="31" t="s">
        <v>25991</v>
      </c>
      <c r="D10966" s="32">
        <v>44120</v>
      </c>
      <c r="E10966" s="31" t="s">
        <v>25992</v>
      </c>
      <c r="F10966" s="31" t="s">
        <v>10071</v>
      </c>
      <c r="G10966" s="33">
        <v>-40</v>
      </c>
      <c r="H10966" s="33">
        <v>-40</v>
      </c>
      <c r="I10966" s="31" t="s">
        <v>9762</v>
      </c>
      <c r="J10966" s="31" t="s">
        <v>9763</v>
      </c>
      <c r="K10966" s="33">
        <v>-40</v>
      </c>
      <c r="L10966" s="31" t="s">
        <v>9764</v>
      </c>
      <c r="M10966" t="e">
        <f t="shared" si="490"/>
        <v>#VALUE!</v>
      </c>
    </row>
    <row r="10967" spans="1:13" hidden="1">
      <c r="A10967" s="31" t="s">
        <v>9849</v>
      </c>
      <c r="B10967" s="31" t="s">
        <v>25993</v>
      </c>
      <c r="C10967" s="31" t="s">
        <v>25994</v>
      </c>
      <c r="D10967" s="32">
        <v>44134</v>
      </c>
      <c r="E10967" s="31" t="s">
        <v>25995</v>
      </c>
      <c r="F10967" s="31" t="s">
        <v>25996</v>
      </c>
      <c r="G10967" s="33">
        <v>703000</v>
      </c>
      <c r="H10967" s="33">
        <v>703000</v>
      </c>
      <c r="I10967" s="31" t="s">
        <v>9762</v>
      </c>
      <c r="J10967" s="31" t="s">
        <v>9763</v>
      </c>
      <c r="K10967" s="33">
        <v>703000</v>
      </c>
      <c r="L10967" s="31" t="s">
        <v>9764</v>
      </c>
      <c r="M10967" t="e">
        <f t="shared" si="490"/>
        <v>#VALUE!</v>
      </c>
    </row>
    <row r="10968" spans="1:13" hidden="1">
      <c r="A10968" s="31" t="s">
        <v>9849</v>
      </c>
      <c r="B10968" s="31" t="s">
        <v>25993</v>
      </c>
      <c r="C10968" s="31" t="s">
        <v>25994</v>
      </c>
      <c r="D10968" s="32">
        <v>44134</v>
      </c>
      <c r="E10968" s="31" t="s">
        <v>25995</v>
      </c>
      <c r="F10968" s="31" t="s">
        <v>15891</v>
      </c>
      <c r="G10968" s="33">
        <v>-703000</v>
      </c>
      <c r="H10968" s="33">
        <v>-703000</v>
      </c>
      <c r="I10968" s="31" t="s">
        <v>9762</v>
      </c>
      <c r="J10968" s="31" t="s">
        <v>9763</v>
      </c>
      <c r="K10968" s="33">
        <v>-703000</v>
      </c>
      <c r="L10968" s="31" t="s">
        <v>9764</v>
      </c>
      <c r="M10968" t="e">
        <f t="shared" si="490"/>
        <v>#VALUE!</v>
      </c>
    </row>
    <row r="10969" spans="1:13" hidden="1">
      <c r="A10969" s="31" t="s">
        <v>9757</v>
      </c>
      <c r="B10969" s="31" t="s">
        <v>25997</v>
      </c>
      <c r="C10969" s="31" t="s">
        <v>25998</v>
      </c>
      <c r="D10969" s="32">
        <v>44135</v>
      </c>
      <c r="E10969" s="31" t="s">
        <v>25999</v>
      </c>
      <c r="F10969" s="31" t="s">
        <v>15971</v>
      </c>
      <c r="G10969" s="33">
        <v>-580</v>
      </c>
      <c r="H10969" s="33">
        <v>-580</v>
      </c>
      <c r="I10969" s="31" t="s">
        <v>9762</v>
      </c>
      <c r="J10969" s="31" t="s">
        <v>9763</v>
      </c>
      <c r="K10969" s="33">
        <v>-580</v>
      </c>
      <c r="L10969" s="31" t="s">
        <v>9764</v>
      </c>
      <c r="M10969" t="e">
        <f t="shared" si="490"/>
        <v>#VALUE!</v>
      </c>
    </row>
    <row r="10970" spans="1:13" hidden="1">
      <c r="A10970" s="31" t="s">
        <v>9757</v>
      </c>
      <c r="B10970" s="31" t="s">
        <v>25997</v>
      </c>
      <c r="C10970" s="31" t="s">
        <v>25998</v>
      </c>
      <c r="D10970" s="32">
        <v>44135</v>
      </c>
      <c r="E10970" s="31" t="s">
        <v>25999</v>
      </c>
      <c r="F10970" s="31" t="s">
        <v>15904</v>
      </c>
      <c r="G10970" s="33">
        <v>580</v>
      </c>
      <c r="H10970" s="33">
        <v>580</v>
      </c>
      <c r="I10970" s="31" t="s">
        <v>9762</v>
      </c>
      <c r="J10970" s="31" t="s">
        <v>9763</v>
      </c>
      <c r="K10970" s="33">
        <v>580</v>
      </c>
      <c r="L10970" s="31" t="s">
        <v>9764</v>
      </c>
      <c r="M10970" t="e">
        <f t="shared" si="490"/>
        <v>#VALUE!</v>
      </c>
    </row>
    <row r="10971" spans="1:13" hidden="1">
      <c r="A10971" s="31" t="s">
        <v>9757</v>
      </c>
      <c r="B10971" s="31" t="s">
        <v>25997</v>
      </c>
      <c r="C10971" s="31" t="s">
        <v>25998</v>
      </c>
      <c r="D10971" s="32">
        <v>44135</v>
      </c>
      <c r="E10971" s="31" t="s">
        <v>25999</v>
      </c>
      <c r="F10971" s="31" t="s">
        <v>9867</v>
      </c>
      <c r="G10971" s="33">
        <v>580</v>
      </c>
      <c r="H10971" s="33">
        <v>580</v>
      </c>
      <c r="I10971" s="31" t="s">
        <v>9762</v>
      </c>
      <c r="J10971" s="31" t="s">
        <v>9763</v>
      </c>
      <c r="K10971" s="33">
        <v>580</v>
      </c>
      <c r="L10971" s="31" t="s">
        <v>9764</v>
      </c>
      <c r="M10971" t="e">
        <f t="shared" si="490"/>
        <v>#VALUE!</v>
      </c>
    </row>
    <row r="10972" spans="1:13" hidden="1">
      <c r="A10972" s="31" t="s">
        <v>9757</v>
      </c>
      <c r="B10972" s="31" t="s">
        <v>25997</v>
      </c>
      <c r="C10972" s="31" t="s">
        <v>25998</v>
      </c>
      <c r="D10972" s="32">
        <v>44135</v>
      </c>
      <c r="E10972" s="31" t="s">
        <v>25999</v>
      </c>
      <c r="F10972" s="31" t="s">
        <v>10071</v>
      </c>
      <c r="G10972" s="33">
        <v>-580</v>
      </c>
      <c r="H10972" s="33">
        <v>-580</v>
      </c>
      <c r="I10972" s="31" t="s">
        <v>9762</v>
      </c>
      <c r="J10972" s="31" t="s">
        <v>9763</v>
      </c>
      <c r="K10972" s="33">
        <v>-580</v>
      </c>
      <c r="L10972" s="31" t="s">
        <v>9764</v>
      </c>
      <c r="M10972" t="e">
        <f t="shared" si="490"/>
        <v>#VALUE!</v>
      </c>
    </row>
    <row r="10973" spans="1:13" hidden="1">
      <c r="A10973" s="31" t="s">
        <v>9757</v>
      </c>
      <c r="B10973" s="31" t="s">
        <v>26000</v>
      </c>
      <c r="C10973" s="31" t="s">
        <v>26001</v>
      </c>
      <c r="D10973" s="32">
        <v>44126</v>
      </c>
      <c r="E10973" s="31" t="s">
        <v>26002</v>
      </c>
      <c r="F10973" s="31" t="s">
        <v>15914</v>
      </c>
      <c r="G10973" s="33">
        <v>-200</v>
      </c>
      <c r="H10973" s="33">
        <v>-200</v>
      </c>
      <c r="I10973" s="31" t="s">
        <v>9762</v>
      </c>
      <c r="J10973" s="31" t="s">
        <v>9763</v>
      </c>
      <c r="K10973" s="33">
        <v>-200</v>
      </c>
      <c r="L10973" s="31" t="s">
        <v>9764</v>
      </c>
      <c r="M10973" t="e">
        <f t="shared" si="490"/>
        <v>#VALUE!</v>
      </c>
    </row>
    <row r="10974" spans="1:13" hidden="1">
      <c r="A10974" s="31" t="s">
        <v>9757</v>
      </c>
      <c r="B10974" s="31" t="s">
        <v>26000</v>
      </c>
      <c r="C10974" s="31" t="s">
        <v>26001</v>
      </c>
      <c r="D10974" s="32">
        <v>44126</v>
      </c>
      <c r="E10974" s="31" t="s">
        <v>26002</v>
      </c>
      <c r="F10974" s="31" t="s">
        <v>15904</v>
      </c>
      <c r="G10974" s="33">
        <v>200</v>
      </c>
      <c r="H10974" s="33">
        <v>200</v>
      </c>
      <c r="I10974" s="31" t="s">
        <v>9762</v>
      </c>
      <c r="J10974" s="31" t="s">
        <v>9763</v>
      </c>
      <c r="K10974" s="33">
        <v>200</v>
      </c>
      <c r="L10974" s="31" t="s">
        <v>9764</v>
      </c>
      <c r="M10974" t="e">
        <f t="shared" si="490"/>
        <v>#VALUE!</v>
      </c>
    </row>
    <row r="10975" spans="1:13" hidden="1">
      <c r="A10975" s="31" t="s">
        <v>9757</v>
      </c>
      <c r="B10975" s="31" t="s">
        <v>26000</v>
      </c>
      <c r="C10975" s="31" t="s">
        <v>26001</v>
      </c>
      <c r="D10975" s="32">
        <v>44126</v>
      </c>
      <c r="E10975" s="31" t="s">
        <v>26002</v>
      </c>
      <c r="F10975" s="31" t="s">
        <v>9867</v>
      </c>
      <c r="G10975" s="33">
        <v>200</v>
      </c>
      <c r="H10975" s="33">
        <v>200</v>
      </c>
      <c r="I10975" s="31" t="s">
        <v>9762</v>
      </c>
      <c r="J10975" s="31" t="s">
        <v>9763</v>
      </c>
      <c r="K10975" s="33">
        <v>200</v>
      </c>
      <c r="L10975" s="31" t="s">
        <v>9764</v>
      </c>
      <c r="M10975" t="e">
        <f t="shared" si="490"/>
        <v>#VALUE!</v>
      </c>
    </row>
    <row r="10976" spans="1:13" hidden="1">
      <c r="A10976" s="31" t="s">
        <v>9757</v>
      </c>
      <c r="B10976" s="31" t="s">
        <v>26000</v>
      </c>
      <c r="C10976" s="31" t="s">
        <v>26001</v>
      </c>
      <c r="D10976" s="32">
        <v>44126</v>
      </c>
      <c r="E10976" s="31" t="s">
        <v>26002</v>
      </c>
      <c r="F10976" s="31" t="s">
        <v>10071</v>
      </c>
      <c r="G10976" s="33">
        <v>-200</v>
      </c>
      <c r="H10976" s="33">
        <v>-200</v>
      </c>
      <c r="I10976" s="31" t="s">
        <v>9762</v>
      </c>
      <c r="J10976" s="31" t="s">
        <v>9763</v>
      </c>
      <c r="K10976" s="33">
        <v>-200</v>
      </c>
      <c r="L10976" s="31" t="s">
        <v>9764</v>
      </c>
      <c r="M10976" t="e">
        <f t="shared" si="490"/>
        <v>#VALUE!</v>
      </c>
    </row>
    <row r="10977" spans="1:13" hidden="1">
      <c r="A10977" s="31" t="s">
        <v>9757</v>
      </c>
      <c r="B10977" s="31" t="s">
        <v>26003</v>
      </c>
      <c r="C10977" s="31" t="s">
        <v>26004</v>
      </c>
      <c r="D10977" s="32">
        <v>44124</v>
      </c>
      <c r="E10977" s="31" t="s">
        <v>26005</v>
      </c>
      <c r="F10977" s="31" t="s">
        <v>26006</v>
      </c>
      <c r="G10977" s="33">
        <v>-100</v>
      </c>
      <c r="H10977" s="33">
        <v>-100</v>
      </c>
      <c r="I10977" s="31" t="s">
        <v>9762</v>
      </c>
      <c r="J10977" s="31" t="s">
        <v>9763</v>
      </c>
      <c r="K10977" s="33">
        <v>-100</v>
      </c>
      <c r="L10977" s="31" t="s">
        <v>9764</v>
      </c>
      <c r="M10977" t="e">
        <f t="shared" si="490"/>
        <v>#VALUE!</v>
      </c>
    </row>
    <row r="10978" spans="1:13" hidden="1">
      <c r="A10978" s="31" t="s">
        <v>9757</v>
      </c>
      <c r="B10978" s="31" t="s">
        <v>26003</v>
      </c>
      <c r="C10978" s="31" t="s">
        <v>26004</v>
      </c>
      <c r="D10978" s="32">
        <v>44124</v>
      </c>
      <c r="E10978" s="31" t="s">
        <v>26005</v>
      </c>
      <c r="F10978" s="31" t="s">
        <v>15904</v>
      </c>
      <c r="G10978" s="33">
        <v>100</v>
      </c>
      <c r="H10978" s="33">
        <v>100</v>
      </c>
      <c r="I10978" s="31" t="s">
        <v>9762</v>
      </c>
      <c r="J10978" s="31" t="s">
        <v>9763</v>
      </c>
      <c r="K10978" s="33">
        <v>100</v>
      </c>
      <c r="L10978" s="31" t="s">
        <v>9764</v>
      </c>
      <c r="M10978" t="e">
        <f t="shared" si="490"/>
        <v>#VALUE!</v>
      </c>
    </row>
    <row r="10979" spans="1:13" hidden="1">
      <c r="A10979" s="31" t="s">
        <v>9757</v>
      </c>
      <c r="B10979" s="31" t="s">
        <v>26003</v>
      </c>
      <c r="C10979" s="31" t="s">
        <v>26004</v>
      </c>
      <c r="D10979" s="32">
        <v>44124</v>
      </c>
      <c r="E10979" s="31" t="s">
        <v>26005</v>
      </c>
      <c r="F10979" s="31" t="s">
        <v>9867</v>
      </c>
      <c r="G10979" s="33">
        <v>100</v>
      </c>
      <c r="H10979" s="33">
        <v>100</v>
      </c>
      <c r="I10979" s="31" t="s">
        <v>9762</v>
      </c>
      <c r="J10979" s="31" t="s">
        <v>9763</v>
      </c>
      <c r="K10979" s="33">
        <v>100</v>
      </c>
      <c r="L10979" s="31" t="s">
        <v>9764</v>
      </c>
      <c r="M10979" t="e">
        <f t="shared" si="490"/>
        <v>#VALUE!</v>
      </c>
    </row>
    <row r="10980" spans="1:13" hidden="1">
      <c r="A10980" s="31" t="s">
        <v>9757</v>
      </c>
      <c r="B10980" s="31" t="s">
        <v>26003</v>
      </c>
      <c r="C10980" s="31" t="s">
        <v>26004</v>
      </c>
      <c r="D10980" s="32">
        <v>44124</v>
      </c>
      <c r="E10980" s="31" t="s">
        <v>26005</v>
      </c>
      <c r="F10980" s="31" t="s">
        <v>10071</v>
      </c>
      <c r="G10980" s="33">
        <v>-100</v>
      </c>
      <c r="H10980" s="33">
        <v>-100</v>
      </c>
      <c r="I10980" s="31" t="s">
        <v>9762</v>
      </c>
      <c r="J10980" s="31" t="s">
        <v>9763</v>
      </c>
      <c r="K10980" s="33">
        <v>-100</v>
      </c>
      <c r="L10980" s="31" t="s">
        <v>9764</v>
      </c>
      <c r="M10980" t="e">
        <f t="shared" si="490"/>
        <v>#VALUE!</v>
      </c>
    </row>
    <row r="10981" spans="1:13" hidden="1">
      <c r="A10981" s="31" t="s">
        <v>9757</v>
      </c>
      <c r="B10981" s="31" t="s">
        <v>26007</v>
      </c>
      <c r="C10981" s="31" t="s">
        <v>26008</v>
      </c>
      <c r="D10981" s="32">
        <v>44133</v>
      </c>
      <c r="E10981" s="31" t="s">
        <v>26009</v>
      </c>
      <c r="F10981" s="31" t="s">
        <v>26010</v>
      </c>
      <c r="G10981" s="33">
        <v>-200</v>
      </c>
      <c r="H10981" s="33">
        <v>-200</v>
      </c>
      <c r="I10981" s="31" t="s">
        <v>9762</v>
      </c>
      <c r="J10981" s="31" t="s">
        <v>9763</v>
      </c>
      <c r="K10981" s="33">
        <v>-200</v>
      </c>
      <c r="L10981" s="31" t="s">
        <v>9764</v>
      </c>
      <c r="M10981" t="e">
        <f t="shared" si="490"/>
        <v>#VALUE!</v>
      </c>
    </row>
    <row r="10982" spans="1:13" hidden="1">
      <c r="A10982" s="31" t="s">
        <v>9757</v>
      </c>
      <c r="B10982" s="31" t="s">
        <v>26007</v>
      </c>
      <c r="C10982" s="31" t="s">
        <v>26008</v>
      </c>
      <c r="D10982" s="32">
        <v>44133</v>
      </c>
      <c r="E10982" s="31" t="s">
        <v>26009</v>
      </c>
      <c r="F10982" s="31" t="s">
        <v>15904</v>
      </c>
      <c r="G10982" s="33">
        <v>200</v>
      </c>
      <c r="H10982" s="33">
        <v>200</v>
      </c>
      <c r="I10982" s="31" t="s">
        <v>9762</v>
      </c>
      <c r="J10982" s="31" t="s">
        <v>9763</v>
      </c>
      <c r="K10982" s="33">
        <v>200</v>
      </c>
      <c r="L10982" s="31" t="s">
        <v>9764</v>
      </c>
      <c r="M10982" t="e">
        <f t="shared" si="490"/>
        <v>#VALUE!</v>
      </c>
    </row>
    <row r="10983" spans="1:13" hidden="1">
      <c r="A10983" s="31" t="s">
        <v>9757</v>
      </c>
      <c r="B10983" s="31" t="s">
        <v>26007</v>
      </c>
      <c r="C10983" s="31" t="s">
        <v>26008</v>
      </c>
      <c r="D10983" s="32">
        <v>44133</v>
      </c>
      <c r="E10983" s="31" t="s">
        <v>26009</v>
      </c>
      <c r="F10983" s="31" t="s">
        <v>9867</v>
      </c>
      <c r="G10983" s="33">
        <v>200</v>
      </c>
      <c r="H10983" s="33">
        <v>200</v>
      </c>
      <c r="I10983" s="31" t="s">
        <v>9762</v>
      </c>
      <c r="J10983" s="31" t="s">
        <v>9763</v>
      </c>
      <c r="K10983" s="33">
        <v>200</v>
      </c>
      <c r="L10983" s="31" t="s">
        <v>9764</v>
      </c>
      <c r="M10983" t="e">
        <f t="shared" si="490"/>
        <v>#VALUE!</v>
      </c>
    </row>
    <row r="10984" spans="1:13" hidden="1">
      <c r="A10984" s="31" t="s">
        <v>9757</v>
      </c>
      <c r="B10984" s="31" t="s">
        <v>26007</v>
      </c>
      <c r="C10984" s="31" t="s">
        <v>26008</v>
      </c>
      <c r="D10984" s="32">
        <v>44133</v>
      </c>
      <c r="E10984" s="31" t="s">
        <v>26009</v>
      </c>
      <c r="F10984" s="31" t="s">
        <v>10071</v>
      </c>
      <c r="G10984" s="33">
        <v>-200</v>
      </c>
      <c r="H10984" s="33">
        <v>-200</v>
      </c>
      <c r="I10984" s="31" t="s">
        <v>9762</v>
      </c>
      <c r="J10984" s="31" t="s">
        <v>9763</v>
      </c>
      <c r="K10984" s="33">
        <v>-200</v>
      </c>
      <c r="L10984" s="31" t="s">
        <v>9764</v>
      </c>
      <c r="M10984" t="e">
        <f t="shared" si="490"/>
        <v>#VALUE!</v>
      </c>
    </row>
    <row r="10985" spans="1:13" hidden="1">
      <c r="A10985" s="31" t="s">
        <v>9757</v>
      </c>
      <c r="B10985" s="31" t="s">
        <v>26011</v>
      </c>
      <c r="C10985" s="31" t="s">
        <v>26012</v>
      </c>
      <c r="D10985" s="32">
        <v>44165</v>
      </c>
      <c r="E10985" s="31" t="s">
        <v>26013</v>
      </c>
      <c r="F10985" s="31" t="s">
        <v>15971</v>
      </c>
      <c r="G10985" s="33">
        <v>-1220</v>
      </c>
      <c r="H10985" s="33">
        <v>-1220</v>
      </c>
      <c r="I10985" s="31" t="s">
        <v>9762</v>
      </c>
      <c r="J10985" s="31" t="s">
        <v>9763</v>
      </c>
      <c r="K10985" s="33">
        <v>-1220</v>
      </c>
      <c r="L10985" s="31" t="s">
        <v>9764</v>
      </c>
      <c r="M10985" t="e">
        <f t="shared" si="490"/>
        <v>#VALUE!</v>
      </c>
    </row>
    <row r="10986" spans="1:13" hidden="1">
      <c r="A10986" s="31" t="s">
        <v>9757</v>
      </c>
      <c r="B10986" s="31" t="s">
        <v>26011</v>
      </c>
      <c r="C10986" s="31" t="s">
        <v>26012</v>
      </c>
      <c r="D10986" s="32">
        <v>44165</v>
      </c>
      <c r="E10986" s="31" t="s">
        <v>26013</v>
      </c>
      <c r="F10986" s="31" t="s">
        <v>15904</v>
      </c>
      <c r="G10986" s="33">
        <v>1220</v>
      </c>
      <c r="H10986" s="33">
        <v>1220</v>
      </c>
      <c r="I10986" s="31" t="s">
        <v>9762</v>
      </c>
      <c r="J10986" s="31" t="s">
        <v>9763</v>
      </c>
      <c r="K10986" s="33">
        <v>1220</v>
      </c>
      <c r="L10986" s="31" t="s">
        <v>9764</v>
      </c>
      <c r="M10986" t="e">
        <f t="shared" si="490"/>
        <v>#VALUE!</v>
      </c>
    </row>
    <row r="10987" spans="1:13" hidden="1">
      <c r="A10987" s="31" t="s">
        <v>9757</v>
      </c>
      <c r="B10987" s="31" t="s">
        <v>26011</v>
      </c>
      <c r="C10987" s="31" t="s">
        <v>26012</v>
      </c>
      <c r="D10987" s="32">
        <v>44165</v>
      </c>
      <c r="E10987" s="31" t="s">
        <v>26013</v>
      </c>
      <c r="F10987" s="31" t="s">
        <v>19081</v>
      </c>
      <c r="G10987" s="33">
        <v>1220</v>
      </c>
      <c r="H10987" s="33">
        <v>1220</v>
      </c>
      <c r="I10987" s="31" t="s">
        <v>9762</v>
      </c>
      <c r="J10987" s="31" t="s">
        <v>9763</v>
      </c>
      <c r="K10987" s="33">
        <v>1220</v>
      </c>
      <c r="L10987" s="31" t="s">
        <v>9764</v>
      </c>
      <c r="M10987" t="e">
        <f t="shared" si="490"/>
        <v>#VALUE!</v>
      </c>
    </row>
    <row r="10988" spans="1:13" hidden="1">
      <c r="A10988" s="31" t="s">
        <v>9757</v>
      </c>
      <c r="B10988" s="31" t="s">
        <v>26011</v>
      </c>
      <c r="C10988" s="31" t="s">
        <v>26012</v>
      </c>
      <c r="D10988" s="32">
        <v>44165</v>
      </c>
      <c r="E10988" s="31" t="s">
        <v>26013</v>
      </c>
      <c r="F10988" s="31" t="s">
        <v>10071</v>
      </c>
      <c r="G10988" s="33">
        <v>-1220</v>
      </c>
      <c r="H10988" s="33">
        <v>-1220</v>
      </c>
      <c r="I10988" s="31" t="s">
        <v>9762</v>
      </c>
      <c r="J10988" s="31" t="s">
        <v>9763</v>
      </c>
      <c r="K10988" s="33">
        <v>-1220</v>
      </c>
      <c r="L10988" s="31" t="s">
        <v>9764</v>
      </c>
      <c r="M10988" t="e">
        <f t="shared" si="490"/>
        <v>#VALUE!</v>
      </c>
    </row>
    <row r="10989" spans="1:13" hidden="1">
      <c r="A10989" s="31" t="s">
        <v>9757</v>
      </c>
      <c r="B10989" s="31" t="s">
        <v>26014</v>
      </c>
      <c r="C10989" s="31" t="s">
        <v>26015</v>
      </c>
      <c r="D10989" s="32">
        <v>44183</v>
      </c>
      <c r="E10989" s="31" t="s">
        <v>26016</v>
      </c>
      <c r="F10989" s="31" t="s">
        <v>25996</v>
      </c>
      <c r="G10989" s="33">
        <v>762000</v>
      </c>
      <c r="H10989" s="33">
        <v>762000</v>
      </c>
      <c r="I10989" s="31" t="s">
        <v>9762</v>
      </c>
      <c r="J10989" s="31" t="s">
        <v>9763</v>
      </c>
      <c r="K10989" s="33">
        <v>762000</v>
      </c>
      <c r="L10989" s="31" t="s">
        <v>9764</v>
      </c>
      <c r="M10989" t="e">
        <f t="shared" si="490"/>
        <v>#VALUE!</v>
      </c>
    </row>
    <row r="10990" spans="1:13" hidden="1">
      <c r="A10990" s="31" t="s">
        <v>9757</v>
      </c>
      <c r="B10990" s="31" t="s">
        <v>26014</v>
      </c>
      <c r="C10990" s="31" t="s">
        <v>26015</v>
      </c>
      <c r="D10990" s="32">
        <v>44183</v>
      </c>
      <c r="E10990" s="31" t="s">
        <v>26016</v>
      </c>
      <c r="F10990" s="31" t="s">
        <v>15891</v>
      </c>
      <c r="G10990" s="33">
        <v>-762040</v>
      </c>
      <c r="H10990" s="33">
        <v>-762040</v>
      </c>
      <c r="I10990" s="31" t="s">
        <v>9762</v>
      </c>
      <c r="J10990" s="31" t="s">
        <v>9763</v>
      </c>
      <c r="K10990" s="33">
        <v>-762040</v>
      </c>
      <c r="L10990" s="31" t="s">
        <v>9764</v>
      </c>
      <c r="M10990" t="e">
        <f t="shared" si="490"/>
        <v>#VALUE!</v>
      </c>
    </row>
    <row r="10991" spans="1:13" hidden="1">
      <c r="A10991" s="31" t="s">
        <v>9757</v>
      </c>
      <c r="B10991" s="31" t="s">
        <v>26014</v>
      </c>
      <c r="C10991" s="31" t="s">
        <v>26015</v>
      </c>
      <c r="D10991" s="32">
        <v>44183</v>
      </c>
      <c r="E10991" s="31" t="s">
        <v>26016</v>
      </c>
      <c r="F10991" s="31" t="s">
        <v>15904</v>
      </c>
      <c r="G10991" s="33">
        <v>40</v>
      </c>
      <c r="H10991" s="33">
        <v>40</v>
      </c>
      <c r="I10991" s="31" t="s">
        <v>9762</v>
      </c>
      <c r="J10991" s="31" t="s">
        <v>9763</v>
      </c>
      <c r="K10991" s="33">
        <v>40</v>
      </c>
      <c r="L10991" s="31" t="s">
        <v>9764</v>
      </c>
      <c r="M10991" t="e">
        <f t="shared" si="490"/>
        <v>#VALUE!</v>
      </c>
    </row>
    <row r="10992" spans="1:13" hidden="1">
      <c r="A10992" s="31" t="s">
        <v>9757</v>
      </c>
      <c r="B10992" s="31" t="s">
        <v>26014</v>
      </c>
      <c r="C10992" s="31" t="s">
        <v>26015</v>
      </c>
      <c r="D10992" s="32">
        <v>44183</v>
      </c>
      <c r="E10992" s="31" t="s">
        <v>26016</v>
      </c>
      <c r="F10992" s="31" t="s">
        <v>19081</v>
      </c>
      <c r="G10992" s="33">
        <v>40</v>
      </c>
      <c r="H10992" s="33">
        <v>40</v>
      </c>
      <c r="I10992" s="31" t="s">
        <v>9762</v>
      </c>
      <c r="J10992" s="31" t="s">
        <v>9763</v>
      </c>
      <c r="K10992" s="33">
        <v>40</v>
      </c>
      <c r="L10992" s="31" t="s">
        <v>9764</v>
      </c>
      <c r="M10992" t="e">
        <f t="shared" si="490"/>
        <v>#VALUE!</v>
      </c>
    </row>
    <row r="10993" spans="1:13" hidden="1">
      <c r="A10993" s="31" t="s">
        <v>9757</v>
      </c>
      <c r="B10993" s="31" t="s">
        <v>26014</v>
      </c>
      <c r="C10993" s="31" t="s">
        <v>26015</v>
      </c>
      <c r="D10993" s="32">
        <v>44183</v>
      </c>
      <c r="E10993" s="31" t="s">
        <v>26016</v>
      </c>
      <c r="F10993" s="31" t="s">
        <v>10071</v>
      </c>
      <c r="G10993" s="33">
        <v>-40</v>
      </c>
      <c r="H10993" s="33">
        <v>-40</v>
      </c>
      <c r="I10993" s="31" t="s">
        <v>9762</v>
      </c>
      <c r="J10993" s="31" t="s">
        <v>9763</v>
      </c>
      <c r="K10993" s="33">
        <v>-40</v>
      </c>
      <c r="L10993" s="31" t="s">
        <v>9764</v>
      </c>
      <c r="M10993" t="e">
        <f t="shared" si="490"/>
        <v>#VALUE!</v>
      </c>
    </row>
    <row r="10994" spans="1:13" hidden="1">
      <c r="A10994" s="31" t="s">
        <v>9757</v>
      </c>
      <c r="B10994" s="31" t="s">
        <v>26017</v>
      </c>
      <c r="C10994" s="31" t="s">
        <v>26018</v>
      </c>
      <c r="D10994" s="32">
        <v>44227</v>
      </c>
      <c r="E10994" s="31" t="s">
        <v>26019</v>
      </c>
      <c r="F10994" s="31" t="s">
        <v>15971</v>
      </c>
      <c r="G10994" s="33">
        <v>-60</v>
      </c>
      <c r="H10994" s="33">
        <v>-60</v>
      </c>
      <c r="I10994" s="31" t="s">
        <v>9762</v>
      </c>
      <c r="J10994" s="31" t="s">
        <v>9763</v>
      </c>
      <c r="K10994" s="33">
        <v>-60</v>
      </c>
      <c r="L10994" s="31" t="s">
        <v>9764</v>
      </c>
      <c r="M10994" t="e">
        <f t="shared" si="490"/>
        <v>#VALUE!</v>
      </c>
    </row>
    <row r="10995" spans="1:13" hidden="1">
      <c r="A10995" s="31" t="s">
        <v>9757</v>
      </c>
      <c r="B10995" s="31" t="s">
        <v>26017</v>
      </c>
      <c r="C10995" s="31" t="s">
        <v>26018</v>
      </c>
      <c r="D10995" s="32">
        <v>44227</v>
      </c>
      <c r="E10995" s="31" t="s">
        <v>26019</v>
      </c>
      <c r="F10995" s="31" t="s">
        <v>15904</v>
      </c>
      <c r="G10995" s="33">
        <v>60</v>
      </c>
      <c r="H10995" s="33">
        <v>60</v>
      </c>
      <c r="I10995" s="31" t="s">
        <v>9762</v>
      </c>
      <c r="J10995" s="31" t="s">
        <v>9763</v>
      </c>
      <c r="K10995" s="33">
        <v>60</v>
      </c>
      <c r="L10995" s="31" t="s">
        <v>9764</v>
      </c>
      <c r="M10995" t="e">
        <f t="shared" si="490"/>
        <v>#VALUE!</v>
      </c>
    </row>
    <row r="10996" spans="1:13" hidden="1">
      <c r="A10996" s="31" t="s">
        <v>9757</v>
      </c>
      <c r="B10996" s="31" t="s">
        <v>26017</v>
      </c>
      <c r="C10996" s="31" t="s">
        <v>26018</v>
      </c>
      <c r="D10996" s="32">
        <v>44227</v>
      </c>
      <c r="E10996" s="31" t="s">
        <v>26019</v>
      </c>
      <c r="F10996" s="31" t="s">
        <v>19081</v>
      </c>
      <c r="G10996" s="33">
        <v>60</v>
      </c>
      <c r="H10996" s="33">
        <v>60</v>
      </c>
      <c r="I10996" s="31" t="s">
        <v>9762</v>
      </c>
      <c r="J10996" s="31" t="s">
        <v>9763</v>
      </c>
      <c r="K10996" s="33">
        <v>60</v>
      </c>
      <c r="L10996" s="31" t="s">
        <v>9764</v>
      </c>
      <c r="M10996" t="e">
        <f t="shared" si="490"/>
        <v>#VALUE!</v>
      </c>
    </row>
    <row r="10997" spans="1:13" hidden="1">
      <c r="A10997" s="31" t="s">
        <v>9757</v>
      </c>
      <c r="B10997" s="31" t="s">
        <v>26017</v>
      </c>
      <c r="C10997" s="31" t="s">
        <v>26018</v>
      </c>
      <c r="D10997" s="32">
        <v>44227</v>
      </c>
      <c r="E10997" s="31" t="s">
        <v>26019</v>
      </c>
      <c r="F10997" s="31" t="s">
        <v>10071</v>
      </c>
      <c r="G10997" s="33">
        <v>-60</v>
      </c>
      <c r="H10997" s="33">
        <v>-60</v>
      </c>
      <c r="I10997" s="31" t="s">
        <v>9762</v>
      </c>
      <c r="J10997" s="31" t="s">
        <v>9763</v>
      </c>
      <c r="K10997" s="33">
        <v>-60</v>
      </c>
      <c r="L10997" s="31" t="s">
        <v>9764</v>
      </c>
      <c r="M10997" t="e">
        <f t="shared" si="490"/>
        <v>#VALUE!</v>
      </c>
    </row>
    <row r="10998" spans="1:13" hidden="1">
      <c r="A10998" s="31" t="s">
        <v>9849</v>
      </c>
      <c r="B10998" s="31" t="s">
        <v>26020</v>
      </c>
      <c r="C10998" s="31" t="s">
        <v>26021</v>
      </c>
      <c r="D10998" s="32">
        <v>44255</v>
      </c>
      <c r="E10998" s="31" t="s">
        <v>26022</v>
      </c>
      <c r="F10998" s="31" t="s">
        <v>15971</v>
      </c>
      <c r="G10998" s="33">
        <v>-540</v>
      </c>
      <c r="H10998" s="33">
        <v>-540</v>
      </c>
      <c r="I10998" s="31" t="s">
        <v>9762</v>
      </c>
      <c r="J10998" s="31" t="s">
        <v>9763</v>
      </c>
      <c r="K10998" s="33">
        <v>-540</v>
      </c>
      <c r="L10998" s="31" t="s">
        <v>9764</v>
      </c>
      <c r="M10998" t="e">
        <f t="shared" si="490"/>
        <v>#VALUE!</v>
      </c>
    </row>
    <row r="10999" spans="1:13" hidden="1">
      <c r="A10999" s="31" t="s">
        <v>9849</v>
      </c>
      <c r="B10999" s="31" t="s">
        <v>26020</v>
      </c>
      <c r="C10999" s="31" t="s">
        <v>26021</v>
      </c>
      <c r="D10999" s="32">
        <v>44255</v>
      </c>
      <c r="E10999" s="31" t="s">
        <v>26022</v>
      </c>
      <c r="F10999" s="31" t="s">
        <v>15904</v>
      </c>
      <c r="G10999" s="33">
        <v>540</v>
      </c>
      <c r="H10999" s="33">
        <v>540</v>
      </c>
      <c r="I10999" s="31" t="s">
        <v>9762</v>
      </c>
      <c r="J10999" s="31" t="s">
        <v>9763</v>
      </c>
      <c r="K10999" s="33">
        <v>540</v>
      </c>
      <c r="L10999" s="31" t="s">
        <v>9764</v>
      </c>
      <c r="M10999" t="e">
        <f t="shared" si="490"/>
        <v>#VALUE!</v>
      </c>
    </row>
    <row r="11000" spans="1:13" hidden="1">
      <c r="A11000" s="31" t="s">
        <v>9849</v>
      </c>
      <c r="B11000" s="31" t="s">
        <v>26020</v>
      </c>
      <c r="C11000" s="31" t="s">
        <v>26021</v>
      </c>
      <c r="D11000" s="32">
        <v>44255</v>
      </c>
      <c r="E11000" s="31" t="s">
        <v>26022</v>
      </c>
      <c r="F11000" s="31" t="s">
        <v>19081</v>
      </c>
      <c r="G11000" s="33">
        <v>540</v>
      </c>
      <c r="H11000" s="33">
        <v>540</v>
      </c>
      <c r="I11000" s="31" t="s">
        <v>9762</v>
      </c>
      <c r="J11000" s="31" t="s">
        <v>9763</v>
      </c>
      <c r="K11000" s="33">
        <v>540</v>
      </c>
      <c r="L11000" s="31" t="s">
        <v>9764</v>
      </c>
      <c r="M11000" t="e">
        <f t="shared" si="490"/>
        <v>#VALUE!</v>
      </c>
    </row>
    <row r="11001" spans="1:13" hidden="1">
      <c r="A11001" s="31" t="s">
        <v>9849</v>
      </c>
      <c r="B11001" s="31" t="s">
        <v>26020</v>
      </c>
      <c r="C11001" s="31" t="s">
        <v>26021</v>
      </c>
      <c r="D11001" s="32">
        <v>44255</v>
      </c>
      <c r="E11001" s="31" t="s">
        <v>26022</v>
      </c>
      <c r="F11001" s="31" t="s">
        <v>10071</v>
      </c>
      <c r="G11001" s="33">
        <v>-540</v>
      </c>
      <c r="H11001" s="33">
        <v>-540</v>
      </c>
      <c r="I11001" s="31" t="s">
        <v>9762</v>
      </c>
      <c r="J11001" s="31" t="s">
        <v>9763</v>
      </c>
      <c r="K11001" s="33">
        <v>-540</v>
      </c>
      <c r="L11001" s="31" t="s">
        <v>9764</v>
      </c>
      <c r="M11001" t="e">
        <f t="shared" si="490"/>
        <v>#VALUE!</v>
      </c>
    </row>
    <row r="11002" spans="1:13" hidden="1">
      <c r="A11002" s="31" t="s">
        <v>9849</v>
      </c>
      <c r="B11002" s="31" t="s">
        <v>26023</v>
      </c>
      <c r="C11002" s="31" t="s">
        <v>26024</v>
      </c>
      <c r="D11002" s="32">
        <v>44260</v>
      </c>
      <c r="E11002" s="31" t="s">
        <v>26025</v>
      </c>
      <c r="F11002" s="31" t="s">
        <v>15971</v>
      </c>
      <c r="G11002" s="33">
        <v>-40</v>
      </c>
      <c r="H11002" s="33">
        <v>-40</v>
      </c>
      <c r="I11002" s="31" t="s">
        <v>9762</v>
      </c>
      <c r="J11002" s="31" t="s">
        <v>9763</v>
      </c>
      <c r="K11002" s="33">
        <v>-40</v>
      </c>
      <c r="L11002" s="31" t="s">
        <v>9764</v>
      </c>
      <c r="M11002" t="e">
        <f t="shared" si="490"/>
        <v>#VALUE!</v>
      </c>
    </row>
    <row r="11003" spans="1:13" hidden="1">
      <c r="A11003" s="31" t="s">
        <v>9849</v>
      </c>
      <c r="B11003" s="31" t="s">
        <v>26023</v>
      </c>
      <c r="C11003" s="31" t="s">
        <v>26024</v>
      </c>
      <c r="D11003" s="32">
        <v>44260</v>
      </c>
      <c r="E11003" s="31" t="s">
        <v>26025</v>
      </c>
      <c r="F11003" s="31" t="s">
        <v>15904</v>
      </c>
      <c r="G11003" s="33">
        <v>40</v>
      </c>
      <c r="H11003" s="33">
        <v>40</v>
      </c>
      <c r="I11003" s="31" t="s">
        <v>9762</v>
      </c>
      <c r="J11003" s="31" t="s">
        <v>9763</v>
      </c>
      <c r="K11003" s="33">
        <v>40</v>
      </c>
      <c r="L11003" s="31" t="s">
        <v>9764</v>
      </c>
      <c r="M11003" t="e">
        <f t="shared" si="490"/>
        <v>#VALUE!</v>
      </c>
    </row>
    <row r="11004" spans="1:13" hidden="1">
      <c r="A11004" s="31" t="s">
        <v>9849</v>
      </c>
      <c r="B11004" s="31" t="s">
        <v>26023</v>
      </c>
      <c r="C11004" s="31" t="s">
        <v>26024</v>
      </c>
      <c r="D11004" s="32">
        <v>44260</v>
      </c>
      <c r="E11004" s="31" t="s">
        <v>26025</v>
      </c>
      <c r="F11004" s="31" t="s">
        <v>19081</v>
      </c>
      <c r="G11004" s="33">
        <v>40</v>
      </c>
      <c r="H11004" s="33">
        <v>40</v>
      </c>
      <c r="I11004" s="31" t="s">
        <v>9762</v>
      </c>
      <c r="J11004" s="31" t="s">
        <v>9763</v>
      </c>
      <c r="K11004" s="33">
        <v>40</v>
      </c>
      <c r="L11004" s="31" t="s">
        <v>9764</v>
      </c>
      <c r="M11004" t="e">
        <f t="shared" si="490"/>
        <v>#VALUE!</v>
      </c>
    </row>
    <row r="11005" spans="1:13" hidden="1">
      <c r="A11005" s="31" t="s">
        <v>9849</v>
      </c>
      <c r="B11005" s="31" t="s">
        <v>26023</v>
      </c>
      <c r="C11005" s="31" t="s">
        <v>26024</v>
      </c>
      <c r="D11005" s="32">
        <v>44260</v>
      </c>
      <c r="E11005" s="31" t="s">
        <v>26025</v>
      </c>
      <c r="F11005" s="31" t="s">
        <v>10071</v>
      </c>
      <c r="G11005" s="33">
        <v>-40</v>
      </c>
      <c r="H11005" s="33">
        <v>-40</v>
      </c>
      <c r="I11005" s="31" t="s">
        <v>9762</v>
      </c>
      <c r="J11005" s="31" t="s">
        <v>9763</v>
      </c>
      <c r="K11005" s="33">
        <v>-40</v>
      </c>
      <c r="L11005" s="31" t="s">
        <v>9764</v>
      </c>
      <c r="M11005" t="e">
        <f t="shared" si="490"/>
        <v>#VALUE!</v>
      </c>
    </row>
    <row r="11006" spans="1:13" hidden="1">
      <c r="A11006" s="31" t="s">
        <v>9849</v>
      </c>
      <c r="B11006" s="31" t="s">
        <v>26026</v>
      </c>
      <c r="C11006" s="31" t="s">
        <v>26027</v>
      </c>
      <c r="D11006" s="32">
        <v>44279</v>
      </c>
      <c r="E11006" s="31" t="s">
        <v>26028</v>
      </c>
      <c r="F11006" s="31" t="s">
        <v>25996</v>
      </c>
      <c r="G11006" s="33">
        <v>870000</v>
      </c>
      <c r="H11006" s="33">
        <v>870000</v>
      </c>
      <c r="I11006" s="31" t="s">
        <v>9762</v>
      </c>
      <c r="J11006" s="31" t="s">
        <v>9763</v>
      </c>
      <c r="K11006" s="33">
        <v>870000</v>
      </c>
      <c r="L11006" s="31" t="s">
        <v>9764</v>
      </c>
      <c r="M11006" t="e">
        <f t="shared" si="490"/>
        <v>#VALUE!</v>
      </c>
    </row>
    <row r="11007" spans="1:13" hidden="1">
      <c r="A11007" s="31" t="s">
        <v>9849</v>
      </c>
      <c r="B11007" s="31" t="s">
        <v>26026</v>
      </c>
      <c r="C11007" s="31" t="s">
        <v>26027</v>
      </c>
      <c r="D11007" s="32">
        <v>44279</v>
      </c>
      <c r="E11007" s="31" t="s">
        <v>26028</v>
      </c>
      <c r="F11007" s="31" t="s">
        <v>15891</v>
      </c>
      <c r="G11007" s="33">
        <v>-870150</v>
      </c>
      <c r="H11007" s="33">
        <v>-870150</v>
      </c>
      <c r="I11007" s="31" t="s">
        <v>9762</v>
      </c>
      <c r="J11007" s="31" t="s">
        <v>9763</v>
      </c>
      <c r="K11007" s="33">
        <v>-870150</v>
      </c>
      <c r="L11007" s="31" t="s">
        <v>9764</v>
      </c>
      <c r="M11007" t="e">
        <f t="shared" si="490"/>
        <v>#VALUE!</v>
      </c>
    </row>
    <row r="11008" spans="1:13" hidden="1">
      <c r="A11008" s="31" t="s">
        <v>9849</v>
      </c>
      <c r="B11008" s="31" t="s">
        <v>26026</v>
      </c>
      <c r="C11008" s="31" t="s">
        <v>26027</v>
      </c>
      <c r="D11008" s="32">
        <v>44279</v>
      </c>
      <c r="E11008" s="31" t="s">
        <v>26028</v>
      </c>
      <c r="F11008" s="31" t="s">
        <v>15904</v>
      </c>
      <c r="G11008" s="33">
        <v>150</v>
      </c>
      <c r="H11008" s="33">
        <v>150</v>
      </c>
      <c r="I11008" s="31" t="s">
        <v>9762</v>
      </c>
      <c r="J11008" s="31" t="s">
        <v>9763</v>
      </c>
      <c r="K11008" s="33">
        <v>150</v>
      </c>
      <c r="L11008" s="31" t="s">
        <v>9764</v>
      </c>
      <c r="M11008" t="e">
        <f t="shared" si="490"/>
        <v>#VALUE!</v>
      </c>
    </row>
    <row r="11009" spans="1:15" hidden="1">
      <c r="A11009" s="31" t="s">
        <v>9849</v>
      </c>
      <c r="B11009" s="31" t="s">
        <v>26026</v>
      </c>
      <c r="C11009" s="31" t="s">
        <v>26027</v>
      </c>
      <c r="D11009" s="32">
        <v>44279</v>
      </c>
      <c r="E11009" s="31" t="s">
        <v>26028</v>
      </c>
      <c r="F11009" s="31" t="s">
        <v>19081</v>
      </c>
      <c r="G11009" s="33">
        <v>150</v>
      </c>
      <c r="H11009" s="33">
        <v>150</v>
      </c>
      <c r="I11009" s="31" t="s">
        <v>9762</v>
      </c>
      <c r="J11009" s="31" t="s">
        <v>9763</v>
      </c>
      <c r="K11009" s="33">
        <v>150</v>
      </c>
      <c r="L11009" s="31" t="s">
        <v>9764</v>
      </c>
      <c r="M11009" t="e">
        <f t="shared" si="490"/>
        <v>#VALUE!</v>
      </c>
    </row>
    <row r="11010" spans="1:15" hidden="1">
      <c r="A11010" s="31" t="s">
        <v>9849</v>
      </c>
      <c r="B11010" s="31" t="s">
        <v>26026</v>
      </c>
      <c r="C11010" s="31" t="s">
        <v>26027</v>
      </c>
      <c r="D11010" s="32">
        <v>44279</v>
      </c>
      <c r="E11010" s="31" t="s">
        <v>26028</v>
      </c>
      <c r="F11010" s="31" t="s">
        <v>10071</v>
      </c>
      <c r="G11010" s="33">
        <v>-150</v>
      </c>
      <c r="H11010" s="33">
        <v>-150</v>
      </c>
      <c r="I11010" s="31" t="s">
        <v>9762</v>
      </c>
      <c r="J11010" s="31" t="s">
        <v>9763</v>
      </c>
      <c r="K11010" s="33">
        <v>-150</v>
      </c>
      <c r="L11010" s="31" t="s">
        <v>9764</v>
      </c>
      <c r="M11010" t="e">
        <f t="shared" si="490"/>
        <v>#VALUE!</v>
      </c>
    </row>
    <row r="11011" spans="1:15" hidden="1">
      <c r="A11011" s="31" t="s">
        <v>9849</v>
      </c>
      <c r="B11011" s="31" t="s">
        <v>26029</v>
      </c>
      <c r="C11011" s="31" t="s">
        <v>26030</v>
      </c>
      <c r="D11011" s="32">
        <v>44279</v>
      </c>
      <c r="E11011" s="31" t="s">
        <v>26031</v>
      </c>
      <c r="F11011" s="31" t="s">
        <v>25996</v>
      </c>
      <c r="G11011" s="33">
        <v>300000</v>
      </c>
      <c r="H11011" s="33">
        <v>300000</v>
      </c>
      <c r="I11011" s="31" t="s">
        <v>9762</v>
      </c>
      <c r="J11011" s="31" t="s">
        <v>9763</v>
      </c>
      <c r="K11011" s="33">
        <v>300000</v>
      </c>
      <c r="L11011" s="31" t="s">
        <v>9764</v>
      </c>
      <c r="M11011" t="e">
        <f t="shared" ref="M11011:M11074" si="492">FIND("PO",E11011)</f>
        <v>#VALUE!</v>
      </c>
    </row>
    <row r="11012" spans="1:15" hidden="1">
      <c r="A11012" s="31" t="s">
        <v>9849</v>
      </c>
      <c r="B11012" s="31" t="s">
        <v>26029</v>
      </c>
      <c r="C11012" s="31" t="s">
        <v>26030</v>
      </c>
      <c r="D11012" s="32">
        <v>44279</v>
      </c>
      <c r="E11012" s="31" t="s">
        <v>26031</v>
      </c>
      <c r="F11012" s="31" t="s">
        <v>15891</v>
      </c>
      <c r="G11012" s="33">
        <v>-300000</v>
      </c>
      <c r="H11012" s="33">
        <v>-300000</v>
      </c>
      <c r="I11012" s="31" t="s">
        <v>9762</v>
      </c>
      <c r="J11012" s="31" t="s">
        <v>9763</v>
      </c>
      <c r="K11012" s="33">
        <v>-300000</v>
      </c>
      <c r="L11012" s="31" t="s">
        <v>9764</v>
      </c>
      <c r="M11012" t="e">
        <f t="shared" si="492"/>
        <v>#VALUE!</v>
      </c>
    </row>
    <row r="11013" spans="1:15" hidden="1">
      <c r="A11013" s="31" t="s">
        <v>9849</v>
      </c>
      <c r="B11013" s="31" t="s">
        <v>26032</v>
      </c>
      <c r="C11013" s="31" t="s">
        <v>26033</v>
      </c>
      <c r="D11013" s="32">
        <v>44294</v>
      </c>
      <c r="E11013" s="31" t="s">
        <v>26034</v>
      </c>
      <c r="F11013" s="31" t="s">
        <v>26035</v>
      </c>
      <c r="G11013" s="33">
        <v>27243044.5</v>
      </c>
      <c r="H11013" s="33">
        <v>27243044.5</v>
      </c>
      <c r="I11013" s="31" t="s">
        <v>9762</v>
      </c>
      <c r="J11013" s="31" t="s">
        <v>9763</v>
      </c>
      <c r="K11013" s="33">
        <v>27243044.5</v>
      </c>
      <c r="L11013" s="31" t="s">
        <v>9764</v>
      </c>
      <c r="M11013" t="e">
        <f t="shared" si="492"/>
        <v>#VALUE!</v>
      </c>
    </row>
    <row r="11014" spans="1:15" hidden="1">
      <c r="A11014" s="31" t="s">
        <v>9849</v>
      </c>
      <c r="B11014" s="31" t="s">
        <v>26032</v>
      </c>
      <c r="C11014" s="31" t="s">
        <v>26033</v>
      </c>
      <c r="D11014" s="32">
        <v>44294</v>
      </c>
      <c r="E11014" s="31" t="s">
        <v>26034</v>
      </c>
      <c r="F11014" s="31" t="s">
        <v>26036</v>
      </c>
      <c r="G11014" s="33">
        <v>-27243044.5</v>
      </c>
      <c r="H11014" s="33">
        <v>-27243044.5</v>
      </c>
      <c r="I11014" s="31" t="s">
        <v>9762</v>
      </c>
      <c r="J11014" s="31" t="s">
        <v>9763</v>
      </c>
      <c r="K11014" s="33">
        <v>-27243044.5</v>
      </c>
      <c r="L11014" s="31" t="s">
        <v>9764</v>
      </c>
      <c r="M11014" t="e">
        <f t="shared" si="492"/>
        <v>#VALUE!</v>
      </c>
    </row>
    <row r="11015" spans="1:15" hidden="1">
      <c r="A11015" s="31" t="s">
        <v>9849</v>
      </c>
      <c r="B11015" s="31" t="s">
        <v>26037</v>
      </c>
      <c r="C11015" s="31" t="s">
        <v>26038</v>
      </c>
      <c r="D11015" s="32">
        <v>44295</v>
      </c>
      <c r="E11015" s="31" t="s">
        <v>26039</v>
      </c>
      <c r="F11015" s="31" t="s">
        <v>26040</v>
      </c>
      <c r="G11015" s="33">
        <v>478113</v>
      </c>
      <c r="H11015" s="33">
        <v>478113</v>
      </c>
      <c r="I11015" s="31" t="s">
        <v>9762</v>
      </c>
      <c r="J11015" s="31" t="s">
        <v>9763</v>
      </c>
      <c r="K11015" s="33">
        <v>478113</v>
      </c>
      <c r="L11015" s="31" t="s">
        <v>9764</v>
      </c>
      <c r="M11015">
        <f t="shared" si="492"/>
        <v>15</v>
      </c>
      <c r="N11015" t="str">
        <f t="shared" ref="N11015:N11016" si="493">MID(E11015,M11015,10)</f>
        <v>PO64000290</v>
      </c>
      <c r="O11015" t="e">
        <f>VLOOKUP(N11015,'1_คตง_ภาพรวม'!L11015:M11065,2,FALSE)</f>
        <v>#N/A</v>
      </c>
    </row>
    <row r="11016" spans="1:15" hidden="1">
      <c r="A11016" s="31" t="s">
        <v>9849</v>
      </c>
      <c r="B11016" s="31" t="s">
        <v>26037</v>
      </c>
      <c r="C11016" s="31" t="s">
        <v>26038</v>
      </c>
      <c r="D11016" s="32">
        <v>44295</v>
      </c>
      <c r="E11016" s="31" t="s">
        <v>26039</v>
      </c>
      <c r="F11016" s="31" t="s">
        <v>15891</v>
      </c>
      <c r="G11016" s="33">
        <v>-478113</v>
      </c>
      <c r="H11016" s="33">
        <v>-478113</v>
      </c>
      <c r="I11016" s="31" t="s">
        <v>9762</v>
      </c>
      <c r="J11016" s="31" t="s">
        <v>9763</v>
      </c>
      <c r="K11016" s="33">
        <v>-478113</v>
      </c>
      <c r="L11016" s="31" t="s">
        <v>9764</v>
      </c>
      <c r="M11016">
        <f t="shared" si="492"/>
        <v>15</v>
      </c>
      <c r="N11016" t="str">
        <f t="shared" si="493"/>
        <v>PO64000290</v>
      </c>
      <c r="O11016" t="e">
        <f>VLOOKUP(N11016,'1_คตง_ภาพรวม'!L11016:M11066,2,FALSE)</f>
        <v>#N/A</v>
      </c>
    </row>
    <row r="11017" spans="1:15" hidden="1">
      <c r="A11017" s="31" t="s">
        <v>9849</v>
      </c>
      <c r="B11017" s="31" t="s">
        <v>26041</v>
      </c>
      <c r="C11017" s="31" t="s">
        <v>26042</v>
      </c>
      <c r="D11017" s="32">
        <v>44294</v>
      </c>
      <c r="E11017" s="31" t="s">
        <v>26043</v>
      </c>
      <c r="F11017" s="31" t="s">
        <v>22737</v>
      </c>
      <c r="G11017" s="33">
        <v>-22278226.390000001</v>
      </c>
      <c r="H11017" s="33">
        <v>-22278226.390000001</v>
      </c>
      <c r="I11017" s="31" t="s">
        <v>9762</v>
      </c>
      <c r="J11017" s="31" t="s">
        <v>9763</v>
      </c>
      <c r="K11017" s="33">
        <v>-22278226.390000001</v>
      </c>
      <c r="L11017" s="31" t="s">
        <v>9764</v>
      </c>
      <c r="M11017" t="e">
        <f t="shared" si="492"/>
        <v>#VALUE!</v>
      </c>
    </row>
    <row r="11018" spans="1:15" hidden="1">
      <c r="A11018" s="31" t="s">
        <v>9849</v>
      </c>
      <c r="B11018" s="31" t="s">
        <v>26041</v>
      </c>
      <c r="C11018" s="31" t="s">
        <v>26042</v>
      </c>
      <c r="D11018" s="32">
        <v>44294</v>
      </c>
      <c r="E11018" s="31" t="s">
        <v>26043</v>
      </c>
      <c r="F11018" s="31" t="s">
        <v>15921</v>
      </c>
      <c r="G11018" s="33">
        <v>22278226.390000001</v>
      </c>
      <c r="H11018" s="33">
        <v>22278226.390000001</v>
      </c>
      <c r="I11018" s="31" t="s">
        <v>9762</v>
      </c>
      <c r="J11018" s="31" t="s">
        <v>9763</v>
      </c>
      <c r="K11018" s="33">
        <v>22278226.390000001</v>
      </c>
      <c r="L11018" s="31" t="s">
        <v>9764</v>
      </c>
      <c r="M11018" t="e">
        <f t="shared" si="492"/>
        <v>#VALUE!</v>
      </c>
    </row>
    <row r="11019" spans="1:15" hidden="1">
      <c r="A11019" s="31" t="s">
        <v>9849</v>
      </c>
      <c r="B11019" s="31" t="s">
        <v>26044</v>
      </c>
      <c r="C11019" s="31" t="s">
        <v>26045</v>
      </c>
      <c r="D11019" s="32">
        <v>44294</v>
      </c>
      <c r="E11019" s="31" t="s">
        <v>26046</v>
      </c>
      <c r="F11019" s="31" t="s">
        <v>15921</v>
      </c>
      <c r="G11019" s="33">
        <v>4964818.1100000003</v>
      </c>
      <c r="H11019" s="33">
        <v>4964818.1100000003</v>
      </c>
      <c r="I11019" s="31" t="s">
        <v>9762</v>
      </c>
      <c r="J11019" s="31" t="s">
        <v>9763</v>
      </c>
      <c r="K11019" s="33">
        <v>4964818.1100000003</v>
      </c>
      <c r="L11019" s="31" t="s">
        <v>9764</v>
      </c>
      <c r="M11019" t="e">
        <f t="shared" si="492"/>
        <v>#VALUE!</v>
      </c>
    </row>
    <row r="11020" spans="1:15" hidden="1">
      <c r="A11020" s="31" t="s">
        <v>9849</v>
      </c>
      <c r="B11020" s="31" t="s">
        <v>26044</v>
      </c>
      <c r="C11020" s="31" t="s">
        <v>26045</v>
      </c>
      <c r="D11020" s="32">
        <v>44294</v>
      </c>
      <c r="E11020" s="31" t="s">
        <v>26046</v>
      </c>
      <c r="F11020" s="31" t="s">
        <v>15914</v>
      </c>
      <c r="G11020" s="33">
        <v>-4964818.1100000003</v>
      </c>
      <c r="H11020" s="33">
        <v>-4964818.1100000003</v>
      </c>
      <c r="I11020" s="31" t="s">
        <v>9762</v>
      </c>
      <c r="J11020" s="31" t="s">
        <v>9763</v>
      </c>
      <c r="K11020" s="33">
        <v>-4964818.1100000003</v>
      </c>
      <c r="L11020" s="31" t="s">
        <v>9764</v>
      </c>
      <c r="M11020" t="e">
        <f t="shared" si="492"/>
        <v>#VALUE!</v>
      </c>
    </row>
    <row r="11021" spans="1:15" hidden="1">
      <c r="A11021" s="31" t="s">
        <v>9849</v>
      </c>
      <c r="B11021" s="31" t="s">
        <v>26047</v>
      </c>
      <c r="C11021" s="31" t="s">
        <v>26048</v>
      </c>
      <c r="D11021" s="32">
        <v>44294</v>
      </c>
      <c r="E11021" s="31" t="s">
        <v>26049</v>
      </c>
      <c r="F11021" s="31" t="s">
        <v>22737</v>
      </c>
      <c r="G11021" s="33">
        <v>-150</v>
      </c>
      <c r="H11021" s="33">
        <v>-150</v>
      </c>
      <c r="I11021" s="31" t="s">
        <v>9762</v>
      </c>
      <c r="J11021" s="31" t="s">
        <v>9763</v>
      </c>
      <c r="K11021" s="33">
        <v>-150</v>
      </c>
      <c r="L11021" s="31" t="s">
        <v>9764</v>
      </c>
      <c r="M11021" t="e">
        <f t="shared" si="492"/>
        <v>#VALUE!</v>
      </c>
    </row>
    <row r="11022" spans="1:15" hidden="1">
      <c r="A11022" s="31" t="s">
        <v>9849</v>
      </c>
      <c r="B11022" s="31" t="s">
        <v>26047</v>
      </c>
      <c r="C11022" s="31" t="s">
        <v>26048</v>
      </c>
      <c r="D11022" s="32">
        <v>44294</v>
      </c>
      <c r="E11022" s="31" t="s">
        <v>26049</v>
      </c>
      <c r="F11022" s="31" t="s">
        <v>15904</v>
      </c>
      <c r="G11022" s="33">
        <v>150</v>
      </c>
      <c r="H11022" s="33">
        <v>150</v>
      </c>
      <c r="I11022" s="31" t="s">
        <v>9762</v>
      </c>
      <c r="J11022" s="31" t="s">
        <v>9763</v>
      </c>
      <c r="K11022" s="33">
        <v>150</v>
      </c>
      <c r="L11022" s="31" t="s">
        <v>9764</v>
      </c>
      <c r="M11022" t="e">
        <f t="shared" si="492"/>
        <v>#VALUE!</v>
      </c>
    </row>
    <row r="11023" spans="1:15" hidden="1">
      <c r="A11023" s="31" t="s">
        <v>9849</v>
      </c>
      <c r="B11023" s="31" t="s">
        <v>26047</v>
      </c>
      <c r="C11023" s="31" t="s">
        <v>26048</v>
      </c>
      <c r="D11023" s="32">
        <v>44294</v>
      </c>
      <c r="E11023" s="31" t="s">
        <v>26049</v>
      </c>
      <c r="F11023" s="31" t="s">
        <v>19081</v>
      </c>
      <c r="G11023" s="33">
        <v>150</v>
      </c>
      <c r="H11023" s="33">
        <v>150</v>
      </c>
      <c r="I11023" s="31" t="s">
        <v>9762</v>
      </c>
      <c r="J11023" s="31" t="s">
        <v>9763</v>
      </c>
      <c r="K11023" s="33">
        <v>150</v>
      </c>
      <c r="L11023" s="31" t="s">
        <v>9764</v>
      </c>
      <c r="M11023" t="e">
        <f t="shared" si="492"/>
        <v>#VALUE!</v>
      </c>
    </row>
    <row r="11024" spans="1:15" hidden="1">
      <c r="A11024" s="31" t="s">
        <v>9849</v>
      </c>
      <c r="B11024" s="31" t="s">
        <v>26047</v>
      </c>
      <c r="C11024" s="31" t="s">
        <v>26048</v>
      </c>
      <c r="D11024" s="32">
        <v>44294</v>
      </c>
      <c r="E11024" s="31" t="s">
        <v>26049</v>
      </c>
      <c r="F11024" s="31" t="s">
        <v>10071</v>
      </c>
      <c r="G11024" s="33">
        <v>-150</v>
      </c>
      <c r="H11024" s="33">
        <v>-150</v>
      </c>
      <c r="I11024" s="31" t="s">
        <v>9762</v>
      </c>
      <c r="J11024" s="31" t="s">
        <v>9763</v>
      </c>
      <c r="K11024" s="33">
        <v>-150</v>
      </c>
      <c r="L11024" s="31" t="s">
        <v>9764</v>
      </c>
      <c r="M11024" t="e">
        <f t="shared" si="492"/>
        <v>#VALUE!</v>
      </c>
    </row>
    <row r="11025" spans="1:15" hidden="1">
      <c r="A11025" s="31" t="s">
        <v>9849</v>
      </c>
      <c r="B11025" s="31" t="s">
        <v>26050</v>
      </c>
      <c r="C11025" s="31" t="s">
        <v>26051</v>
      </c>
      <c r="D11025" s="32">
        <v>44294</v>
      </c>
      <c r="E11025" s="31" t="s">
        <v>26052</v>
      </c>
      <c r="F11025" s="31" t="s">
        <v>15914</v>
      </c>
      <c r="G11025" s="33">
        <v>-10</v>
      </c>
      <c r="H11025" s="33">
        <v>-10</v>
      </c>
      <c r="I11025" s="31" t="s">
        <v>9762</v>
      </c>
      <c r="J11025" s="31" t="s">
        <v>9763</v>
      </c>
      <c r="K11025" s="33">
        <v>-10</v>
      </c>
      <c r="L11025" s="31" t="s">
        <v>9764</v>
      </c>
      <c r="M11025" t="e">
        <f t="shared" si="492"/>
        <v>#VALUE!</v>
      </c>
    </row>
    <row r="11026" spans="1:15" hidden="1">
      <c r="A11026" s="31" t="s">
        <v>9849</v>
      </c>
      <c r="B11026" s="31" t="s">
        <v>26050</v>
      </c>
      <c r="C11026" s="31" t="s">
        <v>26051</v>
      </c>
      <c r="D11026" s="32">
        <v>44294</v>
      </c>
      <c r="E11026" s="31" t="s">
        <v>26052</v>
      </c>
      <c r="F11026" s="31" t="s">
        <v>15904</v>
      </c>
      <c r="G11026" s="33">
        <v>10</v>
      </c>
      <c r="H11026" s="33">
        <v>10</v>
      </c>
      <c r="I11026" s="31" t="s">
        <v>9762</v>
      </c>
      <c r="J11026" s="31" t="s">
        <v>9763</v>
      </c>
      <c r="K11026" s="33">
        <v>10</v>
      </c>
      <c r="L11026" s="31" t="s">
        <v>9764</v>
      </c>
      <c r="M11026" t="e">
        <f t="shared" si="492"/>
        <v>#VALUE!</v>
      </c>
    </row>
    <row r="11027" spans="1:15" hidden="1">
      <c r="A11027" s="31" t="s">
        <v>9849</v>
      </c>
      <c r="B11027" s="31" t="s">
        <v>26050</v>
      </c>
      <c r="C11027" s="31" t="s">
        <v>26051</v>
      </c>
      <c r="D11027" s="32">
        <v>44294</v>
      </c>
      <c r="E11027" s="31" t="s">
        <v>26052</v>
      </c>
      <c r="F11027" s="31" t="s">
        <v>19081</v>
      </c>
      <c r="G11027" s="33">
        <v>10</v>
      </c>
      <c r="H11027" s="33">
        <v>10</v>
      </c>
      <c r="I11027" s="31" t="s">
        <v>9762</v>
      </c>
      <c r="J11027" s="31" t="s">
        <v>9763</v>
      </c>
      <c r="K11027" s="33">
        <v>10</v>
      </c>
      <c r="L11027" s="31" t="s">
        <v>9764</v>
      </c>
      <c r="M11027" t="e">
        <f t="shared" si="492"/>
        <v>#VALUE!</v>
      </c>
    </row>
    <row r="11028" spans="1:15" hidden="1">
      <c r="A11028" s="31" t="s">
        <v>9849</v>
      </c>
      <c r="B11028" s="31" t="s">
        <v>26050</v>
      </c>
      <c r="C11028" s="31" t="s">
        <v>26051</v>
      </c>
      <c r="D11028" s="32">
        <v>44294</v>
      </c>
      <c r="E11028" s="31" t="s">
        <v>26052</v>
      </c>
      <c r="F11028" s="31" t="s">
        <v>10071</v>
      </c>
      <c r="G11028" s="33">
        <v>-10</v>
      </c>
      <c r="H11028" s="33">
        <v>-10</v>
      </c>
      <c r="I11028" s="31" t="s">
        <v>9762</v>
      </c>
      <c r="J11028" s="31" t="s">
        <v>9763</v>
      </c>
      <c r="K11028" s="33">
        <v>-10</v>
      </c>
      <c r="L11028" s="31" t="s">
        <v>9764</v>
      </c>
      <c r="M11028" t="e">
        <f t="shared" si="492"/>
        <v>#VALUE!</v>
      </c>
    </row>
    <row r="11029" spans="1:15" hidden="1">
      <c r="A11029" s="31" t="s">
        <v>9849</v>
      </c>
      <c r="B11029" s="31" t="s">
        <v>26053</v>
      </c>
      <c r="C11029" s="31" t="s">
        <v>26054</v>
      </c>
      <c r="D11029" s="32">
        <v>44314</v>
      </c>
      <c r="E11029" s="31" t="s">
        <v>26055</v>
      </c>
      <c r="F11029" s="31" t="s">
        <v>26040</v>
      </c>
      <c r="G11029" s="33">
        <v>362440.5</v>
      </c>
      <c r="H11029" s="33">
        <v>362440.5</v>
      </c>
      <c r="I11029" s="31" t="s">
        <v>9762</v>
      </c>
      <c r="J11029" s="31" t="s">
        <v>9763</v>
      </c>
      <c r="K11029" s="33">
        <v>362440.5</v>
      </c>
      <c r="L11029" s="31" t="s">
        <v>9764</v>
      </c>
      <c r="M11029">
        <f t="shared" si="492"/>
        <v>15</v>
      </c>
      <c r="N11029" t="str">
        <f t="shared" ref="N11029:N11030" si="494">MID(E11029,M11029,10)</f>
        <v>PO64000291</v>
      </c>
      <c r="O11029" t="e">
        <f>VLOOKUP(N11029,'1_คตง_ภาพรวม'!L11029:M11079,2,FALSE)</f>
        <v>#N/A</v>
      </c>
    </row>
    <row r="11030" spans="1:15" hidden="1">
      <c r="A11030" s="31" t="s">
        <v>9849</v>
      </c>
      <c r="B11030" s="31" t="s">
        <v>26053</v>
      </c>
      <c r="C11030" s="31" t="s">
        <v>26054</v>
      </c>
      <c r="D11030" s="32">
        <v>44314</v>
      </c>
      <c r="E11030" s="31" t="s">
        <v>26055</v>
      </c>
      <c r="F11030" s="31" t="s">
        <v>15891</v>
      </c>
      <c r="G11030" s="33">
        <v>-362440.5</v>
      </c>
      <c r="H11030" s="33">
        <v>-362440.5</v>
      </c>
      <c r="I11030" s="31" t="s">
        <v>9762</v>
      </c>
      <c r="J11030" s="31" t="s">
        <v>9763</v>
      </c>
      <c r="K11030" s="33">
        <v>-362440.5</v>
      </c>
      <c r="L11030" s="31" t="s">
        <v>9764</v>
      </c>
      <c r="M11030">
        <f t="shared" si="492"/>
        <v>15</v>
      </c>
      <c r="N11030" t="str">
        <f t="shared" si="494"/>
        <v>PO64000291</v>
      </c>
      <c r="O11030" t="e">
        <f>VLOOKUP(N11030,'1_คตง_ภาพรวม'!L11030:M11080,2,FALSE)</f>
        <v>#N/A</v>
      </c>
    </row>
    <row r="11031" spans="1:15" hidden="1">
      <c r="A11031" s="31" t="s">
        <v>9849</v>
      </c>
      <c r="B11031" s="31" t="s">
        <v>26056</v>
      </c>
      <c r="C11031" s="31" t="s">
        <v>26057</v>
      </c>
      <c r="D11031" s="32">
        <v>44321</v>
      </c>
      <c r="E11031" s="31" t="s">
        <v>26058</v>
      </c>
      <c r="F11031" s="31" t="s">
        <v>26059</v>
      </c>
      <c r="G11031" s="33">
        <v>333780.40000000002</v>
      </c>
      <c r="H11031" s="33">
        <v>333780.40000000002</v>
      </c>
      <c r="I11031" s="31" t="s">
        <v>9762</v>
      </c>
      <c r="J11031" s="31" t="s">
        <v>9763</v>
      </c>
      <c r="K11031" s="33">
        <v>333780.40000000002</v>
      </c>
      <c r="L11031" s="31" t="s">
        <v>9764</v>
      </c>
      <c r="M11031" t="e">
        <f t="shared" si="492"/>
        <v>#VALUE!</v>
      </c>
    </row>
    <row r="11032" spans="1:15" hidden="1">
      <c r="A11032" s="31" t="s">
        <v>9849</v>
      </c>
      <c r="B11032" s="31" t="s">
        <v>26056</v>
      </c>
      <c r="C11032" s="31" t="s">
        <v>26057</v>
      </c>
      <c r="D11032" s="32">
        <v>44321</v>
      </c>
      <c r="E11032" s="31" t="s">
        <v>26058</v>
      </c>
      <c r="F11032" s="31" t="s">
        <v>26036</v>
      </c>
      <c r="G11032" s="33">
        <v>-333780.40000000002</v>
      </c>
      <c r="H11032" s="33">
        <v>-333780.40000000002</v>
      </c>
      <c r="I11032" s="31" t="s">
        <v>9762</v>
      </c>
      <c r="J11032" s="31" t="s">
        <v>9763</v>
      </c>
      <c r="K11032" s="33">
        <v>-333780.40000000002</v>
      </c>
      <c r="L11032" s="31" t="s">
        <v>9764</v>
      </c>
      <c r="M11032" t="e">
        <f t="shared" si="492"/>
        <v>#VALUE!</v>
      </c>
    </row>
    <row r="11033" spans="1:15" hidden="1">
      <c r="A11033" s="31" t="s">
        <v>9849</v>
      </c>
      <c r="B11033" s="31" t="s">
        <v>26060</v>
      </c>
      <c r="C11033" s="31" t="s">
        <v>26061</v>
      </c>
      <c r="D11033" s="32">
        <v>44322</v>
      </c>
      <c r="E11033" s="31" t="s">
        <v>26062</v>
      </c>
      <c r="F11033" s="31" t="s">
        <v>26059</v>
      </c>
      <c r="G11033" s="33">
        <v>10929.59</v>
      </c>
      <c r="H11033" s="33">
        <v>10929.59</v>
      </c>
      <c r="I11033" s="31" t="s">
        <v>9762</v>
      </c>
      <c r="J11033" s="31" t="s">
        <v>9763</v>
      </c>
      <c r="K11033" s="33">
        <v>10929.59</v>
      </c>
      <c r="L11033" s="31" t="s">
        <v>9764</v>
      </c>
      <c r="M11033" t="e">
        <f t="shared" si="492"/>
        <v>#VALUE!</v>
      </c>
    </row>
    <row r="11034" spans="1:15" hidden="1">
      <c r="A11034" s="31" t="s">
        <v>9849</v>
      </c>
      <c r="B11034" s="31" t="s">
        <v>26060</v>
      </c>
      <c r="C11034" s="31" t="s">
        <v>26061</v>
      </c>
      <c r="D11034" s="32">
        <v>44322</v>
      </c>
      <c r="E11034" s="31" t="s">
        <v>26062</v>
      </c>
      <c r="F11034" s="31" t="s">
        <v>26036</v>
      </c>
      <c r="G11034" s="33">
        <v>-10929.59</v>
      </c>
      <c r="H11034" s="33">
        <v>-10929.59</v>
      </c>
      <c r="I11034" s="31" t="s">
        <v>9762</v>
      </c>
      <c r="J11034" s="31" t="s">
        <v>9763</v>
      </c>
      <c r="K11034" s="33">
        <v>-10929.59</v>
      </c>
      <c r="L11034" s="31" t="s">
        <v>9764</v>
      </c>
      <c r="M11034" t="e">
        <f t="shared" si="492"/>
        <v>#VALUE!</v>
      </c>
    </row>
    <row r="11035" spans="1:15" hidden="1">
      <c r="A11035" s="31" t="s">
        <v>9849</v>
      </c>
      <c r="B11035" s="31" t="s">
        <v>26063</v>
      </c>
      <c r="C11035" s="31" t="s">
        <v>26064</v>
      </c>
      <c r="D11035" s="32">
        <v>44326</v>
      </c>
      <c r="E11035" s="31" t="s">
        <v>26065</v>
      </c>
      <c r="F11035" s="31" t="s">
        <v>26059</v>
      </c>
      <c r="G11035" s="33">
        <v>73159.460000000006</v>
      </c>
      <c r="H11035" s="33">
        <v>73159.460000000006</v>
      </c>
      <c r="I11035" s="31" t="s">
        <v>9762</v>
      </c>
      <c r="J11035" s="31" t="s">
        <v>9763</v>
      </c>
      <c r="K11035" s="33">
        <v>73159.460000000006</v>
      </c>
      <c r="L11035" s="31" t="s">
        <v>9764</v>
      </c>
      <c r="M11035" t="e">
        <f t="shared" si="492"/>
        <v>#VALUE!</v>
      </c>
    </row>
    <row r="11036" spans="1:15" hidden="1">
      <c r="A11036" s="31" t="s">
        <v>9849</v>
      </c>
      <c r="B11036" s="31" t="s">
        <v>26063</v>
      </c>
      <c r="C11036" s="31" t="s">
        <v>26064</v>
      </c>
      <c r="D11036" s="32">
        <v>44326</v>
      </c>
      <c r="E11036" s="31" t="s">
        <v>26065</v>
      </c>
      <c r="F11036" s="31" t="s">
        <v>26036</v>
      </c>
      <c r="G11036" s="33">
        <v>-73159.460000000006</v>
      </c>
      <c r="H11036" s="33">
        <v>-73159.460000000006</v>
      </c>
      <c r="I11036" s="31" t="s">
        <v>9762</v>
      </c>
      <c r="J11036" s="31" t="s">
        <v>9763</v>
      </c>
      <c r="K11036" s="33">
        <v>-73159.460000000006</v>
      </c>
      <c r="L11036" s="31" t="s">
        <v>9764</v>
      </c>
      <c r="M11036" t="e">
        <f t="shared" si="492"/>
        <v>#VALUE!</v>
      </c>
    </row>
    <row r="11037" spans="1:15" hidden="1">
      <c r="A11037" s="31" t="s">
        <v>9849</v>
      </c>
      <c r="B11037" s="31" t="s">
        <v>26066</v>
      </c>
      <c r="C11037" s="31" t="s">
        <v>26067</v>
      </c>
      <c r="D11037" s="32">
        <v>44327</v>
      </c>
      <c r="E11037" s="31" t="s">
        <v>26068</v>
      </c>
      <c r="F11037" s="31" t="s">
        <v>26059</v>
      </c>
      <c r="G11037" s="33">
        <v>30757.65</v>
      </c>
      <c r="H11037" s="33">
        <v>30757.65</v>
      </c>
      <c r="I11037" s="31" t="s">
        <v>9762</v>
      </c>
      <c r="J11037" s="31" t="s">
        <v>9763</v>
      </c>
      <c r="K11037" s="33">
        <v>30757.65</v>
      </c>
      <c r="L11037" s="31" t="s">
        <v>9764</v>
      </c>
      <c r="M11037" t="e">
        <f t="shared" si="492"/>
        <v>#VALUE!</v>
      </c>
    </row>
    <row r="11038" spans="1:15" hidden="1">
      <c r="A11038" s="31" t="s">
        <v>9849</v>
      </c>
      <c r="B11038" s="31" t="s">
        <v>26066</v>
      </c>
      <c r="C11038" s="31" t="s">
        <v>26067</v>
      </c>
      <c r="D11038" s="32">
        <v>44327</v>
      </c>
      <c r="E11038" s="31" t="s">
        <v>26068</v>
      </c>
      <c r="F11038" s="31" t="s">
        <v>26036</v>
      </c>
      <c r="G11038" s="33">
        <v>-30757.65</v>
      </c>
      <c r="H11038" s="33">
        <v>-30757.65</v>
      </c>
      <c r="I11038" s="31" t="s">
        <v>9762</v>
      </c>
      <c r="J11038" s="31" t="s">
        <v>9763</v>
      </c>
      <c r="K11038" s="33">
        <v>-30757.65</v>
      </c>
      <c r="L11038" s="31" t="s">
        <v>9764</v>
      </c>
      <c r="M11038" t="e">
        <f t="shared" si="492"/>
        <v>#VALUE!</v>
      </c>
    </row>
    <row r="11039" spans="1:15" hidden="1">
      <c r="A11039" s="31" t="s">
        <v>9849</v>
      </c>
      <c r="B11039" s="31" t="s">
        <v>26069</v>
      </c>
      <c r="C11039" s="31" t="s">
        <v>26070</v>
      </c>
      <c r="D11039" s="32">
        <v>44328</v>
      </c>
      <c r="E11039" s="31" t="s">
        <v>26071</v>
      </c>
      <c r="F11039" s="31" t="s">
        <v>26059</v>
      </c>
      <c r="G11039" s="33">
        <v>32035.29</v>
      </c>
      <c r="H11039" s="33">
        <v>32035.29</v>
      </c>
      <c r="I11039" s="31" t="s">
        <v>9762</v>
      </c>
      <c r="J11039" s="31" t="s">
        <v>9763</v>
      </c>
      <c r="K11039" s="33">
        <v>32035.29</v>
      </c>
      <c r="L11039" s="31" t="s">
        <v>9764</v>
      </c>
      <c r="M11039" t="e">
        <f t="shared" si="492"/>
        <v>#VALUE!</v>
      </c>
    </row>
    <row r="11040" spans="1:15" hidden="1">
      <c r="A11040" s="31" t="s">
        <v>9849</v>
      </c>
      <c r="B11040" s="31" t="s">
        <v>26069</v>
      </c>
      <c r="C11040" s="31" t="s">
        <v>26070</v>
      </c>
      <c r="D11040" s="32">
        <v>44328</v>
      </c>
      <c r="E11040" s="31" t="s">
        <v>26071</v>
      </c>
      <c r="F11040" s="31" t="s">
        <v>26036</v>
      </c>
      <c r="G11040" s="33">
        <v>-32035.29</v>
      </c>
      <c r="H11040" s="33">
        <v>-32035.29</v>
      </c>
      <c r="I11040" s="31" t="s">
        <v>9762</v>
      </c>
      <c r="J11040" s="31" t="s">
        <v>9763</v>
      </c>
      <c r="K11040" s="33">
        <v>-32035.29</v>
      </c>
      <c r="L11040" s="31" t="s">
        <v>9764</v>
      </c>
      <c r="M11040" t="e">
        <f t="shared" si="492"/>
        <v>#VALUE!</v>
      </c>
    </row>
    <row r="11041" spans="1:13" hidden="1">
      <c r="A11041" s="31" t="s">
        <v>9849</v>
      </c>
      <c r="B11041" s="31" t="s">
        <v>26072</v>
      </c>
      <c r="C11041" s="31" t="s">
        <v>26073</v>
      </c>
      <c r="D11041" s="32">
        <v>44329</v>
      </c>
      <c r="E11041" s="31" t="s">
        <v>26074</v>
      </c>
      <c r="F11041" s="31" t="s">
        <v>26059</v>
      </c>
      <c r="G11041" s="33">
        <v>33163.11</v>
      </c>
      <c r="H11041" s="33">
        <v>33163.11</v>
      </c>
      <c r="I11041" s="31" t="s">
        <v>9762</v>
      </c>
      <c r="J11041" s="31" t="s">
        <v>9763</v>
      </c>
      <c r="K11041" s="33">
        <v>33163.11</v>
      </c>
      <c r="L11041" s="31" t="s">
        <v>9764</v>
      </c>
      <c r="M11041" t="e">
        <f t="shared" si="492"/>
        <v>#VALUE!</v>
      </c>
    </row>
    <row r="11042" spans="1:13" hidden="1">
      <c r="A11042" s="31" t="s">
        <v>9849</v>
      </c>
      <c r="B11042" s="31" t="s">
        <v>26072</v>
      </c>
      <c r="C11042" s="31" t="s">
        <v>26073</v>
      </c>
      <c r="D11042" s="32">
        <v>44329</v>
      </c>
      <c r="E11042" s="31" t="s">
        <v>26074</v>
      </c>
      <c r="F11042" s="31" t="s">
        <v>26036</v>
      </c>
      <c r="G11042" s="33">
        <v>-33163.11</v>
      </c>
      <c r="H11042" s="33">
        <v>-33163.11</v>
      </c>
      <c r="I11042" s="31" t="s">
        <v>9762</v>
      </c>
      <c r="J11042" s="31" t="s">
        <v>9763</v>
      </c>
      <c r="K11042" s="33">
        <v>-33163.11</v>
      </c>
      <c r="L11042" s="31" t="s">
        <v>9764</v>
      </c>
      <c r="M11042" t="e">
        <f t="shared" si="492"/>
        <v>#VALUE!</v>
      </c>
    </row>
    <row r="11043" spans="1:13" hidden="1">
      <c r="A11043" s="31" t="s">
        <v>9849</v>
      </c>
      <c r="B11043" s="31" t="s">
        <v>26075</v>
      </c>
      <c r="C11043" s="31" t="s">
        <v>26076</v>
      </c>
      <c r="D11043" s="32">
        <v>44333</v>
      </c>
      <c r="E11043" s="31" t="s">
        <v>26077</v>
      </c>
      <c r="F11043" s="31" t="s">
        <v>26059</v>
      </c>
      <c r="G11043" s="33">
        <v>99759.86</v>
      </c>
      <c r="H11043" s="33">
        <v>99759.86</v>
      </c>
      <c r="I11043" s="31" t="s">
        <v>9762</v>
      </c>
      <c r="J11043" s="31" t="s">
        <v>9763</v>
      </c>
      <c r="K11043" s="33">
        <v>99759.86</v>
      </c>
      <c r="L11043" s="31" t="s">
        <v>9764</v>
      </c>
      <c r="M11043" t="e">
        <f t="shared" si="492"/>
        <v>#VALUE!</v>
      </c>
    </row>
    <row r="11044" spans="1:13" hidden="1">
      <c r="A11044" s="31" t="s">
        <v>9849</v>
      </c>
      <c r="B11044" s="31" t="s">
        <v>26075</v>
      </c>
      <c r="C11044" s="31" t="s">
        <v>26076</v>
      </c>
      <c r="D11044" s="32">
        <v>44333</v>
      </c>
      <c r="E11044" s="31" t="s">
        <v>26077</v>
      </c>
      <c r="F11044" s="31" t="s">
        <v>26036</v>
      </c>
      <c r="G11044" s="33">
        <v>-99759.86</v>
      </c>
      <c r="H11044" s="33">
        <v>-99759.86</v>
      </c>
      <c r="I11044" s="31" t="s">
        <v>9762</v>
      </c>
      <c r="J11044" s="31" t="s">
        <v>9763</v>
      </c>
      <c r="K11044" s="33">
        <v>-99759.86</v>
      </c>
      <c r="L11044" s="31" t="s">
        <v>9764</v>
      </c>
      <c r="M11044" t="e">
        <f t="shared" si="492"/>
        <v>#VALUE!</v>
      </c>
    </row>
    <row r="11045" spans="1:13" hidden="1">
      <c r="A11045" s="31" t="s">
        <v>9849</v>
      </c>
      <c r="B11045" s="31" t="s">
        <v>26078</v>
      </c>
      <c r="C11045" s="31" t="s">
        <v>26079</v>
      </c>
      <c r="D11045" s="32">
        <v>44336</v>
      </c>
      <c r="E11045" s="31" t="s">
        <v>26080</v>
      </c>
      <c r="F11045" s="31" t="s">
        <v>26059</v>
      </c>
      <c r="G11045" s="33">
        <v>14780.29</v>
      </c>
      <c r="H11045" s="33">
        <v>14780.29</v>
      </c>
      <c r="I11045" s="31" t="s">
        <v>9762</v>
      </c>
      <c r="J11045" s="31" t="s">
        <v>9763</v>
      </c>
      <c r="K11045" s="33">
        <v>14780.29</v>
      </c>
      <c r="L11045" s="31" t="s">
        <v>9764</v>
      </c>
      <c r="M11045" t="e">
        <f t="shared" si="492"/>
        <v>#VALUE!</v>
      </c>
    </row>
    <row r="11046" spans="1:13" hidden="1">
      <c r="A11046" s="31" t="s">
        <v>9849</v>
      </c>
      <c r="B11046" s="31" t="s">
        <v>26078</v>
      </c>
      <c r="C11046" s="31" t="s">
        <v>26079</v>
      </c>
      <c r="D11046" s="32">
        <v>44336</v>
      </c>
      <c r="E11046" s="31" t="s">
        <v>26080</v>
      </c>
      <c r="F11046" s="31" t="s">
        <v>26036</v>
      </c>
      <c r="G11046" s="33">
        <v>-14780.29</v>
      </c>
      <c r="H11046" s="33">
        <v>-14780.29</v>
      </c>
      <c r="I11046" s="31" t="s">
        <v>9762</v>
      </c>
      <c r="J11046" s="31" t="s">
        <v>9763</v>
      </c>
      <c r="K11046" s="33">
        <v>-14780.29</v>
      </c>
      <c r="L11046" s="31" t="s">
        <v>9764</v>
      </c>
      <c r="M11046" t="e">
        <f t="shared" si="492"/>
        <v>#VALUE!</v>
      </c>
    </row>
    <row r="11047" spans="1:13" hidden="1">
      <c r="A11047" s="31" t="s">
        <v>9757</v>
      </c>
      <c r="B11047" s="31" t="s">
        <v>26081</v>
      </c>
      <c r="C11047" s="31" t="s">
        <v>26082</v>
      </c>
      <c r="D11047" s="32">
        <v>44190</v>
      </c>
      <c r="E11047" s="31" t="s">
        <v>26083</v>
      </c>
      <c r="F11047" s="31" t="s">
        <v>15988</v>
      </c>
      <c r="G11047" s="33">
        <v>-99984</v>
      </c>
      <c r="H11047" s="33">
        <v>-99984</v>
      </c>
      <c r="I11047" s="31" t="s">
        <v>9762</v>
      </c>
      <c r="J11047" s="31" t="s">
        <v>9763</v>
      </c>
      <c r="K11047" s="33">
        <v>-99984</v>
      </c>
      <c r="L11047" s="31" t="s">
        <v>9764</v>
      </c>
      <c r="M11047" t="e">
        <f t="shared" si="492"/>
        <v>#VALUE!</v>
      </c>
    </row>
    <row r="11048" spans="1:13" hidden="1">
      <c r="A11048" s="31" t="s">
        <v>9757</v>
      </c>
      <c r="B11048" s="31" t="s">
        <v>26081</v>
      </c>
      <c r="C11048" s="31" t="s">
        <v>26082</v>
      </c>
      <c r="D11048" s="32">
        <v>44190</v>
      </c>
      <c r="E11048" s="31" t="s">
        <v>26083</v>
      </c>
      <c r="F11048" s="31" t="s">
        <v>15989</v>
      </c>
      <c r="G11048" s="33">
        <v>99984</v>
      </c>
      <c r="H11048" s="33">
        <v>99984</v>
      </c>
      <c r="I11048" s="31" t="s">
        <v>9762</v>
      </c>
      <c r="J11048" s="31" t="s">
        <v>9763</v>
      </c>
      <c r="K11048" s="33">
        <v>99984</v>
      </c>
      <c r="L11048" s="31" t="s">
        <v>9764</v>
      </c>
      <c r="M11048" t="e">
        <f t="shared" si="492"/>
        <v>#VALUE!</v>
      </c>
    </row>
    <row r="11049" spans="1:13" hidden="1">
      <c r="A11049" s="31" t="s">
        <v>9757</v>
      </c>
      <c r="B11049" s="31" t="s">
        <v>26084</v>
      </c>
      <c r="C11049" s="31" t="s">
        <v>26085</v>
      </c>
      <c r="D11049" s="32">
        <v>44204</v>
      </c>
      <c r="E11049" s="31" t="s">
        <v>26086</v>
      </c>
      <c r="F11049" s="31" t="s">
        <v>15988</v>
      </c>
      <c r="G11049" s="33">
        <v>-99950</v>
      </c>
      <c r="H11049" s="33">
        <v>-99950</v>
      </c>
      <c r="I11049" s="31" t="s">
        <v>9762</v>
      </c>
      <c r="J11049" s="31" t="s">
        <v>9763</v>
      </c>
      <c r="K11049" s="33">
        <v>-99950</v>
      </c>
      <c r="L11049" s="31" t="s">
        <v>9764</v>
      </c>
      <c r="M11049" t="e">
        <f t="shared" si="492"/>
        <v>#VALUE!</v>
      </c>
    </row>
    <row r="11050" spans="1:13" hidden="1">
      <c r="A11050" s="31" t="s">
        <v>9757</v>
      </c>
      <c r="B11050" s="31" t="s">
        <v>26084</v>
      </c>
      <c r="C11050" s="31" t="s">
        <v>26085</v>
      </c>
      <c r="D11050" s="32">
        <v>44204</v>
      </c>
      <c r="E11050" s="31" t="s">
        <v>26086</v>
      </c>
      <c r="F11050" s="31" t="s">
        <v>15989</v>
      </c>
      <c r="G11050" s="33">
        <v>99950</v>
      </c>
      <c r="H11050" s="33">
        <v>99950</v>
      </c>
      <c r="I11050" s="31" t="s">
        <v>9762</v>
      </c>
      <c r="J11050" s="31" t="s">
        <v>9763</v>
      </c>
      <c r="K11050" s="33">
        <v>99950</v>
      </c>
      <c r="L11050" s="31" t="s">
        <v>9764</v>
      </c>
      <c r="M11050" t="e">
        <f t="shared" si="492"/>
        <v>#VALUE!</v>
      </c>
    </row>
    <row r="11051" spans="1:13" hidden="1">
      <c r="A11051" s="31" t="s">
        <v>9757</v>
      </c>
      <c r="B11051" s="31" t="s">
        <v>26087</v>
      </c>
      <c r="C11051" s="31" t="s">
        <v>26088</v>
      </c>
      <c r="D11051" s="32">
        <v>44238</v>
      </c>
      <c r="E11051" s="31" t="s">
        <v>26089</v>
      </c>
      <c r="F11051" s="31" t="s">
        <v>15988</v>
      </c>
      <c r="G11051" s="33">
        <v>-499957.5</v>
      </c>
      <c r="H11051" s="33">
        <v>-499957.5</v>
      </c>
      <c r="I11051" s="31" t="s">
        <v>9762</v>
      </c>
      <c r="J11051" s="31" t="s">
        <v>9763</v>
      </c>
      <c r="K11051" s="33">
        <v>-499957.5</v>
      </c>
      <c r="L11051" s="31" t="s">
        <v>9764</v>
      </c>
      <c r="M11051" t="e">
        <f t="shared" si="492"/>
        <v>#VALUE!</v>
      </c>
    </row>
    <row r="11052" spans="1:13" hidden="1">
      <c r="A11052" s="31" t="s">
        <v>9757</v>
      </c>
      <c r="B11052" s="31" t="s">
        <v>26087</v>
      </c>
      <c r="C11052" s="31" t="s">
        <v>26088</v>
      </c>
      <c r="D11052" s="32">
        <v>44238</v>
      </c>
      <c r="E11052" s="31" t="s">
        <v>26089</v>
      </c>
      <c r="F11052" s="31" t="s">
        <v>15989</v>
      </c>
      <c r="G11052" s="33">
        <v>499957.5</v>
      </c>
      <c r="H11052" s="33">
        <v>499957.5</v>
      </c>
      <c r="I11052" s="31" t="s">
        <v>9762</v>
      </c>
      <c r="J11052" s="31" t="s">
        <v>9763</v>
      </c>
      <c r="K11052" s="33">
        <v>499957.5</v>
      </c>
      <c r="L11052" s="31" t="s">
        <v>9764</v>
      </c>
      <c r="M11052" t="e">
        <f t="shared" si="492"/>
        <v>#VALUE!</v>
      </c>
    </row>
    <row r="11053" spans="1:13" hidden="1">
      <c r="A11053" s="31" t="s">
        <v>9757</v>
      </c>
      <c r="B11053" s="31" t="s">
        <v>26090</v>
      </c>
      <c r="C11053" s="31" t="s">
        <v>26091</v>
      </c>
      <c r="D11053" s="32">
        <v>44295</v>
      </c>
      <c r="E11053" s="31" t="s">
        <v>26092</v>
      </c>
      <c r="F11053" s="31" t="s">
        <v>15988</v>
      </c>
      <c r="G11053" s="33">
        <v>-218895.25</v>
      </c>
      <c r="H11053" s="33">
        <v>-218895.25</v>
      </c>
      <c r="I11053" s="31" t="s">
        <v>9762</v>
      </c>
      <c r="J11053" s="31" t="s">
        <v>9763</v>
      </c>
      <c r="K11053" s="33">
        <v>-218895.25</v>
      </c>
      <c r="L11053" s="31" t="s">
        <v>9764</v>
      </c>
      <c r="M11053" t="e">
        <f t="shared" si="492"/>
        <v>#VALUE!</v>
      </c>
    </row>
    <row r="11054" spans="1:13" hidden="1">
      <c r="A11054" s="31" t="s">
        <v>9757</v>
      </c>
      <c r="B11054" s="31" t="s">
        <v>26090</v>
      </c>
      <c r="C11054" s="31" t="s">
        <v>26091</v>
      </c>
      <c r="D11054" s="32">
        <v>44295</v>
      </c>
      <c r="E11054" s="31" t="s">
        <v>26092</v>
      </c>
      <c r="F11054" s="31" t="s">
        <v>15989</v>
      </c>
      <c r="G11054" s="33">
        <v>218895.25</v>
      </c>
      <c r="H11054" s="33">
        <v>218895.25</v>
      </c>
      <c r="I11054" s="31" t="s">
        <v>9762</v>
      </c>
      <c r="J11054" s="31" t="s">
        <v>9763</v>
      </c>
      <c r="K11054" s="33">
        <v>218895.25</v>
      </c>
      <c r="L11054" s="31" t="s">
        <v>9764</v>
      </c>
      <c r="M11054" t="e">
        <f t="shared" si="492"/>
        <v>#VALUE!</v>
      </c>
    </row>
    <row r="11055" spans="1:13" hidden="1">
      <c r="A11055" s="31" t="s">
        <v>9849</v>
      </c>
      <c r="B11055" s="31" t="s">
        <v>26093</v>
      </c>
      <c r="C11055" s="31" t="s">
        <v>26094</v>
      </c>
      <c r="D11055" s="32">
        <v>44335</v>
      </c>
      <c r="E11055" s="31" t="s">
        <v>26095</v>
      </c>
      <c r="F11055" s="31" t="s">
        <v>26096</v>
      </c>
      <c r="G11055" s="33">
        <v>6000000</v>
      </c>
      <c r="H11055" s="33">
        <v>6000000</v>
      </c>
      <c r="I11055" s="31" t="s">
        <v>9762</v>
      </c>
      <c r="J11055" s="31" t="s">
        <v>9763</v>
      </c>
      <c r="K11055" s="33">
        <v>6000000</v>
      </c>
      <c r="L11055" s="31" t="s">
        <v>9764</v>
      </c>
      <c r="M11055" t="e">
        <f t="shared" si="492"/>
        <v>#VALUE!</v>
      </c>
    </row>
    <row r="11056" spans="1:13" hidden="1">
      <c r="A11056" s="31" t="s">
        <v>9849</v>
      </c>
      <c r="B11056" s="31" t="s">
        <v>26093</v>
      </c>
      <c r="C11056" s="31" t="s">
        <v>26094</v>
      </c>
      <c r="D11056" s="32">
        <v>44335</v>
      </c>
      <c r="E11056" s="31" t="s">
        <v>26095</v>
      </c>
      <c r="F11056" s="31" t="s">
        <v>11495</v>
      </c>
      <c r="G11056" s="33">
        <v>-6000000</v>
      </c>
      <c r="H11056" s="33">
        <v>-6000000</v>
      </c>
      <c r="I11056" s="31" t="s">
        <v>9762</v>
      </c>
      <c r="J11056" s="31" t="s">
        <v>9763</v>
      </c>
      <c r="K11056" s="33">
        <v>-6000000</v>
      </c>
      <c r="L11056" s="31" t="s">
        <v>9764</v>
      </c>
      <c r="M11056" t="e">
        <f t="shared" si="492"/>
        <v>#VALUE!</v>
      </c>
    </row>
    <row r="11057" spans="1:13" hidden="1">
      <c r="A11057" s="31" t="s">
        <v>9849</v>
      </c>
      <c r="B11057" s="31" t="s">
        <v>26097</v>
      </c>
      <c r="C11057" s="31" t="s">
        <v>26098</v>
      </c>
      <c r="D11057" s="32">
        <v>44335</v>
      </c>
      <c r="E11057" s="31" t="s">
        <v>26099</v>
      </c>
      <c r="F11057" s="31" t="s">
        <v>19081</v>
      </c>
      <c r="G11057" s="33">
        <v>10</v>
      </c>
      <c r="H11057" s="33">
        <v>10</v>
      </c>
      <c r="I11057" s="31" t="s">
        <v>9762</v>
      </c>
      <c r="J11057" s="31" t="s">
        <v>9763</v>
      </c>
      <c r="K11057" s="33">
        <v>10</v>
      </c>
      <c r="L11057" s="31" t="s">
        <v>9764</v>
      </c>
      <c r="M11057" t="e">
        <f t="shared" si="492"/>
        <v>#VALUE!</v>
      </c>
    </row>
    <row r="11058" spans="1:13" hidden="1">
      <c r="A11058" s="31" t="s">
        <v>9849</v>
      </c>
      <c r="B11058" s="31" t="s">
        <v>26097</v>
      </c>
      <c r="C11058" s="31" t="s">
        <v>26098</v>
      </c>
      <c r="D11058" s="32">
        <v>44335</v>
      </c>
      <c r="E11058" s="31" t="s">
        <v>26099</v>
      </c>
      <c r="F11058" s="31" t="s">
        <v>10071</v>
      </c>
      <c r="G11058" s="33">
        <v>-10</v>
      </c>
      <c r="H11058" s="33">
        <v>-10</v>
      </c>
      <c r="I11058" s="31" t="s">
        <v>9762</v>
      </c>
      <c r="J11058" s="31" t="s">
        <v>9763</v>
      </c>
      <c r="K11058" s="33">
        <v>-10</v>
      </c>
      <c r="L11058" s="31" t="s">
        <v>9764</v>
      </c>
      <c r="M11058" t="e">
        <f t="shared" si="492"/>
        <v>#VALUE!</v>
      </c>
    </row>
    <row r="11059" spans="1:13" hidden="1">
      <c r="A11059" s="31" t="s">
        <v>9849</v>
      </c>
      <c r="B11059" s="31" t="s">
        <v>26097</v>
      </c>
      <c r="C11059" s="31" t="s">
        <v>26098</v>
      </c>
      <c r="D11059" s="32">
        <v>44335</v>
      </c>
      <c r="E11059" s="31" t="s">
        <v>26099</v>
      </c>
      <c r="F11059" s="31" t="s">
        <v>11495</v>
      </c>
      <c r="G11059" s="33">
        <v>-10</v>
      </c>
      <c r="H11059" s="33">
        <v>-10</v>
      </c>
      <c r="I11059" s="31" t="s">
        <v>9762</v>
      </c>
      <c r="J11059" s="31" t="s">
        <v>9763</v>
      </c>
      <c r="K11059" s="33">
        <v>-10</v>
      </c>
      <c r="L11059" s="31" t="s">
        <v>9764</v>
      </c>
      <c r="M11059" t="e">
        <f t="shared" si="492"/>
        <v>#VALUE!</v>
      </c>
    </row>
    <row r="11060" spans="1:13" hidden="1">
      <c r="A11060" s="31" t="s">
        <v>9849</v>
      </c>
      <c r="B11060" s="31" t="s">
        <v>26097</v>
      </c>
      <c r="C11060" s="31" t="s">
        <v>26098</v>
      </c>
      <c r="D11060" s="32">
        <v>44335</v>
      </c>
      <c r="E11060" s="31" t="s">
        <v>26099</v>
      </c>
      <c r="F11060" s="31" t="s">
        <v>16003</v>
      </c>
      <c r="G11060" s="33">
        <v>10</v>
      </c>
      <c r="H11060" s="33">
        <v>10</v>
      </c>
      <c r="I11060" s="31" t="s">
        <v>9762</v>
      </c>
      <c r="J11060" s="31" t="s">
        <v>9763</v>
      </c>
      <c r="K11060" s="33">
        <v>10</v>
      </c>
      <c r="L11060" s="31" t="s">
        <v>9764</v>
      </c>
      <c r="M11060" t="e">
        <f t="shared" si="492"/>
        <v>#VALUE!</v>
      </c>
    </row>
    <row r="11061" spans="1:13" hidden="1">
      <c r="A11061" s="31" t="s">
        <v>9849</v>
      </c>
      <c r="B11061" s="31" t="s">
        <v>26100</v>
      </c>
      <c r="C11061" s="31" t="s">
        <v>26101</v>
      </c>
      <c r="D11061" s="32">
        <v>44120</v>
      </c>
      <c r="E11061" s="31" t="s">
        <v>26102</v>
      </c>
      <c r="F11061" s="31" t="s">
        <v>15562</v>
      </c>
      <c r="G11061" s="33">
        <v>2081.5</v>
      </c>
      <c r="H11061" s="33">
        <v>2081.5</v>
      </c>
      <c r="I11061" s="31" t="s">
        <v>9762</v>
      </c>
      <c r="J11061" s="31" t="s">
        <v>9763</v>
      </c>
      <c r="K11061" s="33">
        <v>2081.5</v>
      </c>
      <c r="L11061" s="31" t="s">
        <v>9764</v>
      </c>
      <c r="M11061" t="e">
        <f t="shared" si="492"/>
        <v>#VALUE!</v>
      </c>
    </row>
    <row r="11062" spans="1:13" hidden="1">
      <c r="A11062" s="31" t="s">
        <v>9849</v>
      </c>
      <c r="B11062" s="31" t="s">
        <v>26100</v>
      </c>
      <c r="C11062" s="31" t="s">
        <v>26101</v>
      </c>
      <c r="D11062" s="32">
        <v>44120</v>
      </c>
      <c r="E11062" s="31" t="s">
        <v>26102</v>
      </c>
      <c r="F11062" s="31" t="s">
        <v>15563</v>
      </c>
      <c r="G11062" s="33">
        <v>-2081.5</v>
      </c>
      <c r="H11062" s="33">
        <v>-2081.5</v>
      </c>
      <c r="I11062" s="31" t="s">
        <v>9762</v>
      </c>
      <c r="J11062" s="31" t="s">
        <v>9763</v>
      </c>
      <c r="K11062" s="33">
        <v>-2081.5</v>
      </c>
      <c r="L11062" s="31" t="s">
        <v>9764</v>
      </c>
      <c r="M11062" t="e">
        <f t="shared" si="492"/>
        <v>#VALUE!</v>
      </c>
    </row>
    <row r="11063" spans="1:13" hidden="1">
      <c r="A11063" s="31" t="s">
        <v>9849</v>
      </c>
      <c r="B11063" s="31" t="s">
        <v>26103</v>
      </c>
      <c r="C11063" s="31" t="s">
        <v>26104</v>
      </c>
      <c r="D11063" s="32">
        <v>44120</v>
      </c>
      <c r="E11063" s="31" t="s">
        <v>26105</v>
      </c>
      <c r="F11063" s="31" t="s">
        <v>15562</v>
      </c>
      <c r="G11063" s="33">
        <v>3381</v>
      </c>
      <c r="H11063" s="33">
        <v>3381</v>
      </c>
      <c r="I11063" s="31" t="s">
        <v>9762</v>
      </c>
      <c r="J11063" s="31" t="s">
        <v>9763</v>
      </c>
      <c r="K11063" s="33">
        <v>3381</v>
      </c>
      <c r="L11063" s="31" t="s">
        <v>9764</v>
      </c>
      <c r="M11063" t="e">
        <f t="shared" si="492"/>
        <v>#VALUE!</v>
      </c>
    </row>
    <row r="11064" spans="1:13" hidden="1">
      <c r="A11064" s="31" t="s">
        <v>9849</v>
      </c>
      <c r="B11064" s="31" t="s">
        <v>26103</v>
      </c>
      <c r="C11064" s="31" t="s">
        <v>26104</v>
      </c>
      <c r="D11064" s="32">
        <v>44120</v>
      </c>
      <c r="E11064" s="31" t="s">
        <v>26105</v>
      </c>
      <c r="F11064" s="31" t="s">
        <v>15563</v>
      </c>
      <c r="G11064" s="33">
        <v>-3381</v>
      </c>
      <c r="H11064" s="33">
        <v>-3381</v>
      </c>
      <c r="I11064" s="31" t="s">
        <v>9762</v>
      </c>
      <c r="J11064" s="31" t="s">
        <v>9763</v>
      </c>
      <c r="K11064" s="33">
        <v>-3381</v>
      </c>
      <c r="L11064" s="31" t="s">
        <v>9764</v>
      </c>
      <c r="M11064" t="e">
        <f t="shared" si="492"/>
        <v>#VALUE!</v>
      </c>
    </row>
    <row r="11065" spans="1:13" hidden="1">
      <c r="A11065" s="31" t="s">
        <v>9849</v>
      </c>
      <c r="B11065" s="31" t="s">
        <v>26106</v>
      </c>
      <c r="C11065" s="31" t="s">
        <v>26107</v>
      </c>
      <c r="D11065" s="32">
        <v>44120</v>
      </c>
      <c r="E11065" s="31" t="s">
        <v>26108</v>
      </c>
      <c r="F11065" s="31" t="s">
        <v>15562</v>
      </c>
      <c r="G11065" s="33">
        <v>1157.5</v>
      </c>
      <c r="H11065" s="33">
        <v>1157.5</v>
      </c>
      <c r="I11065" s="31" t="s">
        <v>9762</v>
      </c>
      <c r="J11065" s="31" t="s">
        <v>9763</v>
      </c>
      <c r="K11065" s="33">
        <v>1157.5</v>
      </c>
      <c r="L11065" s="31" t="s">
        <v>9764</v>
      </c>
      <c r="M11065" t="e">
        <f t="shared" si="492"/>
        <v>#VALUE!</v>
      </c>
    </row>
    <row r="11066" spans="1:13" hidden="1">
      <c r="A11066" s="31" t="s">
        <v>9849</v>
      </c>
      <c r="B11066" s="31" t="s">
        <v>26106</v>
      </c>
      <c r="C11066" s="31" t="s">
        <v>26107</v>
      </c>
      <c r="D11066" s="32">
        <v>44120</v>
      </c>
      <c r="E11066" s="31" t="s">
        <v>26108</v>
      </c>
      <c r="F11066" s="31" t="s">
        <v>15563</v>
      </c>
      <c r="G11066" s="33">
        <v>-1157.5</v>
      </c>
      <c r="H11066" s="33">
        <v>-1157.5</v>
      </c>
      <c r="I11066" s="31" t="s">
        <v>9762</v>
      </c>
      <c r="J11066" s="31" t="s">
        <v>9763</v>
      </c>
      <c r="K11066" s="33">
        <v>-1157.5</v>
      </c>
      <c r="L11066" s="31" t="s">
        <v>9764</v>
      </c>
      <c r="M11066" t="e">
        <f t="shared" si="492"/>
        <v>#VALUE!</v>
      </c>
    </row>
    <row r="11067" spans="1:13" hidden="1">
      <c r="A11067" s="31" t="s">
        <v>9849</v>
      </c>
      <c r="B11067" s="31" t="s">
        <v>26109</v>
      </c>
      <c r="C11067" s="31" t="s">
        <v>26110</v>
      </c>
      <c r="D11067" s="32">
        <v>44120</v>
      </c>
      <c r="E11067" s="31" t="s">
        <v>26111</v>
      </c>
      <c r="F11067" s="31" t="s">
        <v>15562</v>
      </c>
      <c r="G11067" s="33">
        <v>16923.7</v>
      </c>
      <c r="H11067" s="33">
        <v>16923.7</v>
      </c>
      <c r="I11067" s="31" t="s">
        <v>9762</v>
      </c>
      <c r="J11067" s="31" t="s">
        <v>9763</v>
      </c>
      <c r="K11067" s="33">
        <v>16923.7</v>
      </c>
      <c r="L11067" s="31" t="s">
        <v>9764</v>
      </c>
      <c r="M11067" t="e">
        <f t="shared" si="492"/>
        <v>#VALUE!</v>
      </c>
    </row>
    <row r="11068" spans="1:13" hidden="1">
      <c r="A11068" s="31" t="s">
        <v>9849</v>
      </c>
      <c r="B11068" s="31" t="s">
        <v>26109</v>
      </c>
      <c r="C11068" s="31" t="s">
        <v>26110</v>
      </c>
      <c r="D11068" s="32">
        <v>44120</v>
      </c>
      <c r="E11068" s="31" t="s">
        <v>26111</v>
      </c>
      <c r="F11068" s="31" t="s">
        <v>15563</v>
      </c>
      <c r="G11068" s="33">
        <v>-16923.7</v>
      </c>
      <c r="H11068" s="33">
        <v>-16923.7</v>
      </c>
      <c r="I11068" s="31" t="s">
        <v>9762</v>
      </c>
      <c r="J11068" s="31" t="s">
        <v>9763</v>
      </c>
      <c r="K11068" s="33">
        <v>-16923.7</v>
      </c>
      <c r="L11068" s="31" t="s">
        <v>9764</v>
      </c>
      <c r="M11068" t="e">
        <f t="shared" si="492"/>
        <v>#VALUE!</v>
      </c>
    </row>
    <row r="11069" spans="1:13" hidden="1">
      <c r="A11069" s="31" t="s">
        <v>9849</v>
      </c>
      <c r="B11069" s="31" t="s">
        <v>26112</v>
      </c>
      <c r="C11069" s="31" t="s">
        <v>26113</v>
      </c>
      <c r="D11069" s="32">
        <v>44120</v>
      </c>
      <c r="E11069" s="31" t="s">
        <v>26114</v>
      </c>
      <c r="F11069" s="31" t="s">
        <v>15562</v>
      </c>
      <c r="G11069" s="33">
        <v>1751</v>
      </c>
      <c r="H11069" s="33">
        <v>1751</v>
      </c>
      <c r="I11069" s="31" t="s">
        <v>9762</v>
      </c>
      <c r="J11069" s="31" t="s">
        <v>9763</v>
      </c>
      <c r="K11069" s="33">
        <v>1751</v>
      </c>
      <c r="L11069" s="31" t="s">
        <v>9764</v>
      </c>
      <c r="M11069" t="e">
        <f t="shared" si="492"/>
        <v>#VALUE!</v>
      </c>
    </row>
    <row r="11070" spans="1:13" hidden="1">
      <c r="A11070" s="31" t="s">
        <v>9849</v>
      </c>
      <c r="B11070" s="31" t="s">
        <v>26112</v>
      </c>
      <c r="C11070" s="31" t="s">
        <v>26113</v>
      </c>
      <c r="D11070" s="32">
        <v>44120</v>
      </c>
      <c r="E11070" s="31" t="s">
        <v>26114</v>
      </c>
      <c r="F11070" s="31" t="s">
        <v>15563</v>
      </c>
      <c r="G11070" s="33">
        <v>-1751</v>
      </c>
      <c r="H11070" s="33">
        <v>-1751</v>
      </c>
      <c r="I11070" s="31" t="s">
        <v>9762</v>
      </c>
      <c r="J11070" s="31" t="s">
        <v>9763</v>
      </c>
      <c r="K11070" s="33">
        <v>-1751</v>
      </c>
      <c r="L11070" s="31" t="s">
        <v>9764</v>
      </c>
      <c r="M11070" t="e">
        <f t="shared" si="492"/>
        <v>#VALUE!</v>
      </c>
    </row>
    <row r="11071" spans="1:13" hidden="1">
      <c r="A11071" s="31" t="s">
        <v>9849</v>
      </c>
      <c r="B11071" s="31" t="s">
        <v>26115</v>
      </c>
      <c r="C11071" s="31" t="s">
        <v>26116</v>
      </c>
      <c r="D11071" s="32">
        <v>44120</v>
      </c>
      <c r="E11071" s="31" t="s">
        <v>26117</v>
      </c>
      <c r="F11071" s="31" t="s">
        <v>15562</v>
      </c>
      <c r="G11071" s="33">
        <v>7214</v>
      </c>
      <c r="H11071" s="33">
        <v>7214</v>
      </c>
      <c r="I11071" s="31" t="s">
        <v>9762</v>
      </c>
      <c r="J11071" s="31" t="s">
        <v>9763</v>
      </c>
      <c r="K11071" s="33">
        <v>7214</v>
      </c>
      <c r="L11071" s="31" t="s">
        <v>9764</v>
      </c>
      <c r="M11071" t="e">
        <f t="shared" si="492"/>
        <v>#VALUE!</v>
      </c>
    </row>
    <row r="11072" spans="1:13" hidden="1">
      <c r="A11072" s="31" t="s">
        <v>9849</v>
      </c>
      <c r="B11072" s="31" t="s">
        <v>26115</v>
      </c>
      <c r="C11072" s="31" t="s">
        <v>26116</v>
      </c>
      <c r="D11072" s="32">
        <v>44120</v>
      </c>
      <c r="E11072" s="31" t="s">
        <v>26117</v>
      </c>
      <c r="F11072" s="31" t="s">
        <v>15563</v>
      </c>
      <c r="G11072" s="33">
        <v>-7214</v>
      </c>
      <c r="H11072" s="33">
        <v>-7214</v>
      </c>
      <c r="I11072" s="31" t="s">
        <v>9762</v>
      </c>
      <c r="J11072" s="31" t="s">
        <v>9763</v>
      </c>
      <c r="K11072" s="33">
        <v>-7214</v>
      </c>
      <c r="L11072" s="31" t="s">
        <v>9764</v>
      </c>
      <c r="M11072" t="e">
        <f t="shared" si="492"/>
        <v>#VALUE!</v>
      </c>
    </row>
    <row r="11073" spans="1:13" hidden="1">
      <c r="A11073" s="31" t="s">
        <v>9849</v>
      </c>
      <c r="B11073" s="31" t="s">
        <v>26118</v>
      </c>
      <c r="C11073" s="31" t="s">
        <v>26119</v>
      </c>
      <c r="D11073" s="32">
        <v>44120</v>
      </c>
      <c r="E11073" s="31" t="s">
        <v>26120</v>
      </c>
      <c r="F11073" s="31" t="s">
        <v>15562</v>
      </c>
      <c r="G11073" s="33">
        <v>560</v>
      </c>
      <c r="H11073" s="33">
        <v>560</v>
      </c>
      <c r="I11073" s="31" t="s">
        <v>9762</v>
      </c>
      <c r="J11073" s="31" t="s">
        <v>9763</v>
      </c>
      <c r="K11073" s="33">
        <v>560</v>
      </c>
      <c r="L11073" s="31" t="s">
        <v>9764</v>
      </c>
      <c r="M11073" t="e">
        <f t="shared" si="492"/>
        <v>#VALUE!</v>
      </c>
    </row>
    <row r="11074" spans="1:13" hidden="1">
      <c r="A11074" s="31" t="s">
        <v>9849</v>
      </c>
      <c r="B11074" s="31" t="s">
        <v>26118</v>
      </c>
      <c r="C11074" s="31" t="s">
        <v>26119</v>
      </c>
      <c r="D11074" s="32">
        <v>44120</v>
      </c>
      <c r="E11074" s="31" t="s">
        <v>26120</v>
      </c>
      <c r="F11074" s="31" t="s">
        <v>15563</v>
      </c>
      <c r="G11074" s="33">
        <v>-560</v>
      </c>
      <c r="H11074" s="33">
        <v>-560</v>
      </c>
      <c r="I11074" s="31" t="s">
        <v>9762</v>
      </c>
      <c r="J11074" s="31" t="s">
        <v>9763</v>
      </c>
      <c r="K11074" s="33">
        <v>-560</v>
      </c>
      <c r="L11074" s="31" t="s">
        <v>9764</v>
      </c>
      <c r="M11074" t="e">
        <f t="shared" si="492"/>
        <v>#VALUE!</v>
      </c>
    </row>
    <row r="11075" spans="1:13" hidden="1">
      <c r="A11075" s="31" t="s">
        <v>9849</v>
      </c>
      <c r="B11075" s="31" t="s">
        <v>26121</v>
      </c>
      <c r="C11075" s="31" t="s">
        <v>26122</v>
      </c>
      <c r="D11075" s="32">
        <v>44120</v>
      </c>
      <c r="E11075" s="31" t="s">
        <v>26123</v>
      </c>
      <c r="F11075" s="31" t="s">
        <v>15562</v>
      </c>
      <c r="G11075" s="33">
        <v>767</v>
      </c>
      <c r="H11075" s="33">
        <v>767</v>
      </c>
      <c r="I11075" s="31" t="s">
        <v>9762</v>
      </c>
      <c r="J11075" s="31" t="s">
        <v>9763</v>
      </c>
      <c r="K11075" s="33">
        <v>767</v>
      </c>
      <c r="L11075" s="31" t="s">
        <v>9764</v>
      </c>
      <c r="M11075" t="e">
        <f t="shared" ref="M11075:M11138" si="495">FIND("PO",E11075)</f>
        <v>#VALUE!</v>
      </c>
    </row>
    <row r="11076" spans="1:13" hidden="1">
      <c r="A11076" s="31" t="s">
        <v>9849</v>
      </c>
      <c r="B11076" s="31" t="s">
        <v>26121</v>
      </c>
      <c r="C11076" s="31" t="s">
        <v>26122</v>
      </c>
      <c r="D11076" s="32">
        <v>44120</v>
      </c>
      <c r="E11076" s="31" t="s">
        <v>26123</v>
      </c>
      <c r="F11076" s="31" t="s">
        <v>15563</v>
      </c>
      <c r="G11076" s="33">
        <v>-767</v>
      </c>
      <c r="H11076" s="33">
        <v>-767</v>
      </c>
      <c r="I11076" s="31" t="s">
        <v>9762</v>
      </c>
      <c r="J11076" s="31" t="s">
        <v>9763</v>
      </c>
      <c r="K11076" s="33">
        <v>-767</v>
      </c>
      <c r="L11076" s="31" t="s">
        <v>9764</v>
      </c>
      <c r="M11076" t="e">
        <f t="shared" si="495"/>
        <v>#VALUE!</v>
      </c>
    </row>
    <row r="11077" spans="1:13" hidden="1">
      <c r="A11077" s="31" t="s">
        <v>9849</v>
      </c>
      <c r="B11077" s="31" t="s">
        <v>26124</v>
      </c>
      <c r="C11077" s="31" t="s">
        <v>26125</v>
      </c>
      <c r="D11077" s="32">
        <v>44120</v>
      </c>
      <c r="E11077" s="31" t="s">
        <v>26126</v>
      </c>
      <c r="F11077" s="31" t="s">
        <v>15562</v>
      </c>
      <c r="G11077" s="33">
        <v>750</v>
      </c>
      <c r="H11077" s="33">
        <v>750</v>
      </c>
      <c r="I11077" s="31" t="s">
        <v>9762</v>
      </c>
      <c r="J11077" s="31" t="s">
        <v>9763</v>
      </c>
      <c r="K11077" s="33">
        <v>750</v>
      </c>
      <c r="L11077" s="31" t="s">
        <v>9764</v>
      </c>
      <c r="M11077" t="e">
        <f t="shared" si="495"/>
        <v>#VALUE!</v>
      </c>
    </row>
    <row r="11078" spans="1:13" hidden="1">
      <c r="A11078" s="31" t="s">
        <v>9849</v>
      </c>
      <c r="B11078" s="31" t="s">
        <v>26124</v>
      </c>
      <c r="C11078" s="31" t="s">
        <v>26125</v>
      </c>
      <c r="D11078" s="32">
        <v>44120</v>
      </c>
      <c r="E11078" s="31" t="s">
        <v>26126</v>
      </c>
      <c r="F11078" s="31" t="s">
        <v>15563</v>
      </c>
      <c r="G11078" s="33">
        <v>-750</v>
      </c>
      <c r="H11078" s="33">
        <v>-750</v>
      </c>
      <c r="I11078" s="31" t="s">
        <v>9762</v>
      </c>
      <c r="J11078" s="31" t="s">
        <v>9763</v>
      </c>
      <c r="K11078" s="33">
        <v>-750</v>
      </c>
      <c r="L11078" s="31" t="s">
        <v>9764</v>
      </c>
      <c r="M11078" t="e">
        <f t="shared" si="495"/>
        <v>#VALUE!</v>
      </c>
    </row>
    <row r="11079" spans="1:13" hidden="1">
      <c r="A11079" s="31" t="s">
        <v>9849</v>
      </c>
      <c r="B11079" s="31" t="s">
        <v>26127</v>
      </c>
      <c r="C11079" s="31" t="s">
        <v>26128</v>
      </c>
      <c r="D11079" s="32">
        <v>44120</v>
      </c>
      <c r="E11079" s="31" t="s">
        <v>26129</v>
      </c>
      <c r="F11079" s="31" t="s">
        <v>15562</v>
      </c>
      <c r="G11079" s="33">
        <v>3932.72</v>
      </c>
      <c r="H11079" s="33">
        <v>3932.72</v>
      </c>
      <c r="I11079" s="31" t="s">
        <v>9762</v>
      </c>
      <c r="J11079" s="31" t="s">
        <v>9763</v>
      </c>
      <c r="K11079" s="33">
        <v>3932.72</v>
      </c>
      <c r="L11079" s="31" t="s">
        <v>9764</v>
      </c>
      <c r="M11079" t="e">
        <f t="shared" si="495"/>
        <v>#VALUE!</v>
      </c>
    </row>
    <row r="11080" spans="1:13" hidden="1">
      <c r="A11080" s="31" t="s">
        <v>9849</v>
      </c>
      <c r="B11080" s="31" t="s">
        <v>26127</v>
      </c>
      <c r="C11080" s="31" t="s">
        <v>26128</v>
      </c>
      <c r="D11080" s="32">
        <v>44120</v>
      </c>
      <c r="E11080" s="31" t="s">
        <v>26129</v>
      </c>
      <c r="F11080" s="31" t="s">
        <v>15563</v>
      </c>
      <c r="G11080" s="33">
        <v>-3932.72</v>
      </c>
      <c r="H11080" s="33">
        <v>-3932.72</v>
      </c>
      <c r="I11080" s="31" t="s">
        <v>9762</v>
      </c>
      <c r="J11080" s="31" t="s">
        <v>9763</v>
      </c>
      <c r="K11080" s="33">
        <v>-3932.72</v>
      </c>
      <c r="L11080" s="31" t="s">
        <v>9764</v>
      </c>
      <c r="M11080" t="e">
        <f t="shared" si="495"/>
        <v>#VALUE!</v>
      </c>
    </row>
    <row r="11081" spans="1:13" hidden="1">
      <c r="A11081" s="31" t="s">
        <v>9849</v>
      </c>
      <c r="B11081" s="31" t="s">
        <v>26130</v>
      </c>
      <c r="C11081" s="31" t="s">
        <v>26131</v>
      </c>
      <c r="D11081" s="32">
        <v>44120</v>
      </c>
      <c r="E11081" s="31" t="s">
        <v>26132</v>
      </c>
      <c r="F11081" s="31" t="s">
        <v>15562</v>
      </c>
      <c r="G11081" s="33">
        <v>250</v>
      </c>
      <c r="H11081" s="33">
        <v>250</v>
      </c>
      <c r="I11081" s="31" t="s">
        <v>9762</v>
      </c>
      <c r="J11081" s="31" t="s">
        <v>9763</v>
      </c>
      <c r="K11081" s="33">
        <v>250</v>
      </c>
      <c r="L11081" s="31" t="s">
        <v>9764</v>
      </c>
      <c r="M11081" t="e">
        <f t="shared" si="495"/>
        <v>#VALUE!</v>
      </c>
    </row>
    <row r="11082" spans="1:13" hidden="1">
      <c r="A11082" s="31" t="s">
        <v>9849</v>
      </c>
      <c r="B11082" s="31" t="s">
        <v>26130</v>
      </c>
      <c r="C11082" s="31" t="s">
        <v>26131</v>
      </c>
      <c r="D11082" s="32">
        <v>44120</v>
      </c>
      <c r="E11082" s="31" t="s">
        <v>26132</v>
      </c>
      <c r="F11082" s="31" t="s">
        <v>15563</v>
      </c>
      <c r="G11082" s="33">
        <v>-250</v>
      </c>
      <c r="H11082" s="33">
        <v>-250</v>
      </c>
      <c r="I11082" s="31" t="s">
        <v>9762</v>
      </c>
      <c r="J11082" s="31" t="s">
        <v>9763</v>
      </c>
      <c r="K11082" s="33">
        <v>-250</v>
      </c>
      <c r="L11082" s="31" t="s">
        <v>9764</v>
      </c>
      <c r="M11082" t="e">
        <f t="shared" si="495"/>
        <v>#VALUE!</v>
      </c>
    </row>
    <row r="11083" spans="1:13" hidden="1">
      <c r="A11083" s="31" t="s">
        <v>9849</v>
      </c>
      <c r="B11083" s="31" t="s">
        <v>26133</v>
      </c>
      <c r="C11083" s="31" t="s">
        <v>26134</v>
      </c>
      <c r="D11083" s="32">
        <v>44120</v>
      </c>
      <c r="E11083" s="31" t="s">
        <v>26135</v>
      </c>
      <c r="F11083" s="31" t="s">
        <v>15562</v>
      </c>
      <c r="G11083" s="33">
        <v>2760</v>
      </c>
      <c r="H11083" s="33">
        <v>2760</v>
      </c>
      <c r="I11083" s="31" t="s">
        <v>9762</v>
      </c>
      <c r="J11083" s="31" t="s">
        <v>9763</v>
      </c>
      <c r="K11083" s="33">
        <v>2760</v>
      </c>
      <c r="L11083" s="31" t="s">
        <v>9764</v>
      </c>
      <c r="M11083" t="e">
        <f t="shared" si="495"/>
        <v>#VALUE!</v>
      </c>
    </row>
    <row r="11084" spans="1:13" hidden="1">
      <c r="A11084" s="31" t="s">
        <v>9849</v>
      </c>
      <c r="B11084" s="31" t="s">
        <v>26133</v>
      </c>
      <c r="C11084" s="31" t="s">
        <v>26134</v>
      </c>
      <c r="D11084" s="32">
        <v>44120</v>
      </c>
      <c r="E11084" s="31" t="s">
        <v>26135</v>
      </c>
      <c r="F11084" s="31" t="s">
        <v>15563</v>
      </c>
      <c r="G11084" s="33">
        <v>-2760</v>
      </c>
      <c r="H11084" s="33">
        <v>-2760</v>
      </c>
      <c r="I11084" s="31" t="s">
        <v>9762</v>
      </c>
      <c r="J11084" s="31" t="s">
        <v>9763</v>
      </c>
      <c r="K11084" s="33">
        <v>-2760</v>
      </c>
      <c r="L11084" s="31" t="s">
        <v>9764</v>
      </c>
      <c r="M11084" t="e">
        <f t="shared" si="495"/>
        <v>#VALUE!</v>
      </c>
    </row>
    <row r="11085" spans="1:13" hidden="1">
      <c r="A11085" s="31" t="s">
        <v>9849</v>
      </c>
      <c r="B11085" s="31" t="s">
        <v>26136</v>
      </c>
      <c r="C11085" s="31" t="s">
        <v>26137</v>
      </c>
      <c r="D11085" s="32">
        <v>44120</v>
      </c>
      <c r="E11085" s="31" t="s">
        <v>26138</v>
      </c>
      <c r="F11085" s="31" t="s">
        <v>15562</v>
      </c>
      <c r="G11085" s="33">
        <v>5000</v>
      </c>
      <c r="H11085" s="33">
        <v>5000</v>
      </c>
      <c r="I11085" s="31" t="s">
        <v>9762</v>
      </c>
      <c r="J11085" s="31" t="s">
        <v>9763</v>
      </c>
      <c r="K11085" s="33">
        <v>5000</v>
      </c>
      <c r="L11085" s="31" t="s">
        <v>9764</v>
      </c>
      <c r="M11085" t="e">
        <f t="shared" si="495"/>
        <v>#VALUE!</v>
      </c>
    </row>
    <row r="11086" spans="1:13" hidden="1">
      <c r="A11086" s="31" t="s">
        <v>9849</v>
      </c>
      <c r="B11086" s="31" t="s">
        <v>26136</v>
      </c>
      <c r="C11086" s="31" t="s">
        <v>26137</v>
      </c>
      <c r="D11086" s="32">
        <v>44120</v>
      </c>
      <c r="E11086" s="31" t="s">
        <v>26138</v>
      </c>
      <c r="F11086" s="31" t="s">
        <v>15563</v>
      </c>
      <c r="G11086" s="33">
        <v>-5000</v>
      </c>
      <c r="H11086" s="33">
        <v>-5000</v>
      </c>
      <c r="I11086" s="31" t="s">
        <v>9762</v>
      </c>
      <c r="J11086" s="31" t="s">
        <v>9763</v>
      </c>
      <c r="K11086" s="33">
        <v>-5000</v>
      </c>
      <c r="L11086" s="31" t="s">
        <v>9764</v>
      </c>
      <c r="M11086" t="e">
        <f t="shared" si="495"/>
        <v>#VALUE!</v>
      </c>
    </row>
    <row r="11087" spans="1:13" hidden="1">
      <c r="A11087" s="31" t="s">
        <v>9849</v>
      </c>
      <c r="B11087" s="31" t="s">
        <v>26139</v>
      </c>
      <c r="C11087" s="31" t="s">
        <v>26140</v>
      </c>
      <c r="D11087" s="32">
        <v>44120</v>
      </c>
      <c r="E11087" s="31" t="s">
        <v>26141</v>
      </c>
      <c r="F11087" s="31" t="s">
        <v>15562</v>
      </c>
      <c r="G11087" s="33">
        <v>2650</v>
      </c>
      <c r="H11087" s="33">
        <v>2650</v>
      </c>
      <c r="I11087" s="31" t="s">
        <v>9762</v>
      </c>
      <c r="J11087" s="31" t="s">
        <v>9763</v>
      </c>
      <c r="K11087" s="33">
        <v>2650</v>
      </c>
      <c r="L11087" s="31" t="s">
        <v>9764</v>
      </c>
      <c r="M11087" t="e">
        <f t="shared" si="495"/>
        <v>#VALUE!</v>
      </c>
    </row>
    <row r="11088" spans="1:13" hidden="1">
      <c r="A11088" s="31" t="s">
        <v>9849</v>
      </c>
      <c r="B11088" s="31" t="s">
        <v>26139</v>
      </c>
      <c r="C11088" s="31" t="s">
        <v>26140</v>
      </c>
      <c r="D11088" s="32">
        <v>44120</v>
      </c>
      <c r="E11088" s="31" t="s">
        <v>26141</v>
      </c>
      <c r="F11088" s="31" t="s">
        <v>15563</v>
      </c>
      <c r="G11088" s="33">
        <v>-2650</v>
      </c>
      <c r="H11088" s="33">
        <v>-2650</v>
      </c>
      <c r="I11088" s="31" t="s">
        <v>9762</v>
      </c>
      <c r="J11088" s="31" t="s">
        <v>9763</v>
      </c>
      <c r="K11088" s="33">
        <v>-2650</v>
      </c>
      <c r="L11088" s="31" t="s">
        <v>9764</v>
      </c>
      <c r="M11088" t="e">
        <f t="shared" si="495"/>
        <v>#VALUE!</v>
      </c>
    </row>
    <row r="11089" spans="1:13" hidden="1">
      <c r="A11089" s="31" t="s">
        <v>9849</v>
      </c>
      <c r="B11089" s="31" t="s">
        <v>26142</v>
      </c>
      <c r="C11089" s="31" t="s">
        <v>26143</v>
      </c>
      <c r="D11089" s="32">
        <v>44120</v>
      </c>
      <c r="E11089" s="31" t="s">
        <v>26144</v>
      </c>
      <c r="F11089" s="31" t="s">
        <v>15562</v>
      </c>
      <c r="G11089" s="33">
        <v>1451.5</v>
      </c>
      <c r="H11089" s="33">
        <v>1451.5</v>
      </c>
      <c r="I11089" s="31" t="s">
        <v>9762</v>
      </c>
      <c r="J11089" s="31" t="s">
        <v>9763</v>
      </c>
      <c r="K11089" s="33">
        <v>1451.5</v>
      </c>
      <c r="L11089" s="31" t="s">
        <v>9764</v>
      </c>
      <c r="M11089" t="e">
        <f t="shared" si="495"/>
        <v>#VALUE!</v>
      </c>
    </row>
    <row r="11090" spans="1:13" hidden="1">
      <c r="A11090" s="31" t="s">
        <v>9849</v>
      </c>
      <c r="B11090" s="31" t="s">
        <v>26142</v>
      </c>
      <c r="C11090" s="31" t="s">
        <v>26143</v>
      </c>
      <c r="D11090" s="32">
        <v>44120</v>
      </c>
      <c r="E11090" s="31" t="s">
        <v>26144</v>
      </c>
      <c r="F11090" s="31" t="s">
        <v>15563</v>
      </c>
      <c r="G11090" s="33">
        <v>-1451.5</v>
      </c>
      <c r="H11090" s="33">
        <v>-1451.5</v>
      </c>
      <c r="I11090" s="31" t="s">
        <v>9762</v>
      </c>
      <c r="J11090" s="31" t="s">
        <v>9763</v>
      </c>
      <c r="K11090" s="33">
        <v>-1451.5</v>
      </c>
      <c r="L11090" s="31" t="s">
        <v>9764</v>
      </c>
      <c r="M11090" t="e">
        <f t="shared" si="495"/>
        <v>#VALUE!</v>
      </c>
    </row>
    <row r="11091" spans="1:13" hidden="1">
      <c r="A11091" s="31" t="s">
        <v>9849</v>
      </c>
      <c r="B11091" s="31" t="s">
        <v>26145</v>
      </c>
      <c r="C11091" s="31" t="s">
        <v>26146</v>
      </c>
      <c r="D11091" s="32">
        <v>44120</v>
      </c>
      <c r="E11091" s="31" t="s">
        <v>26147</v>
      </c>
      <c r="F11091" s="31" t="s">
        <v>15562</v>
      </c>
      <c r="G11091" s="33">
        <v>650</v>
      </c>
      <c r="H11091" s="33">
        <v>650</v>
      </c>
      <c r="I11091" s="31" t="s">
        <v>9762</v>
      </c>
      <c r="J11091" s="31" t="s">
        <v>9763</v>
      </c>
      <c r="K11091" s="33">
        <v>650</v>
      </c>
      <c r="L11091" s="31" t="s">
        <v>9764</v>
      </c>
      <c r="M11091" t="e">
        <f t="shared" si="495"/>
        <v>#VALUE!</v>
      </c>
    </row>
    <row r="11092" spans="1:13" hidden="1">
      <c r="A11092" s="31" t="s">
        <v>9849</v>
      </c>
      <c r="B11092" s="31" t="s">
        <v>26145</v>
      </c>
      <c r="C11092" s="31" t="s">
        <v>26146</v>
      </c>
      <c r="D11092" s="32">
        <v>44120</v>
      </c>
      <c r="E11092" s="31" t="s">
        <v>26147</v>
      </c>
      <c r="F11092" s="31" t="s">
        <v>15563</v>
      </c>
      <c r="G11092" s="33">
        <v>-650</v>
      </c>
      <c r="H11092" s="33">
        <v>-650</v>
      </c>
      <c r="I11092" s="31" t="s">
        <v>9762</v>
      </c>
      <c r="J11092" s="31" t="s">
        <v>9763</v>
      </c>
      <c r="K11092" s="33">
        <v>-650</v>
      </c>
      <c r="L11092" s="31" t="s">
        <v>9764</v>
      </c>
      <c r="M11092" t="e">
        <f t="shared" si="495"/>
        <v>#VALUE!</v>
      </c>
    </row>
    <row r="11093" spans="1:13" hidden="1">
      <c r="A11093" s="31" t="s">
        <v>9849</v>
      </c>
      <c r="B11093" s="31" t="s">
        <v>26148</v>
      </c>
      <c r="C11093" s="31" t="s">
        <v>26149</v>
      </c>
      <c r="D11093" s="32">
        <v>44120</v>
      </c>
      <c r="E11093" s="31" t="s">
        <v>26150</v>
      </c>
      <c r="F11093" s="31" t="s">
        <v>15562</v>
      </c>
      <c r="G11093" s="33">
        <v>1300</v>
      </c>
      <c r="H11093" s="33">
        <v>1300</v>
      </c>
      <c r="I11093" s="31" t="s">
        <v>9762</v>
      </c>
      <c r="J11093" s="31" t="s">
        <v>9763</v>
      </c>
      <c r="K11093" s="33">
        <v>1300</v>
      </c>
      <c r="L11093" s="31" t="s">
        <v>9764</v>
      </c>
      <c r="M11093" t="e">
        <f t="shared" si="495"/>
        <v>#VALUE!</v>
      </c>
    </row>
    <row r="11094" spans="1:13" hidden="1">
      <c r="A11094" s="31" t="s">
        <v>9849</v>
      </c>
      <c r="B11094" s="31" t="s">
        <v>26148</v>
      </c>
      <c r="C11094" s="31" t="s">
        <v>26149</v>
      </c>
      <c r="D11094" s="32">
        <v>44120</v>
      </c>
      <c r="E11094" s="31" t="s">
        <v>26150</v>
      </c>
      <c r="F11094" s="31" t="s">
        <v>15563</v>
      </c>
      <c r="G11094" s="33">
        <v>-1300</v>
      </c>
      <c r="H11094" s="33">
        <v>-1300</v>
      </c>
      <c r="I11094" s="31" t="s">
        <v>9762</v>
      </c>
      <c r="J11094" s="31" t="s">
        <v>9763</v>
      </c>
      <c r="K11094" s="33">
        <v>-1300</v>
      </c>
      <c r="L11094" s="31" t="s">
        <v>9764</v>
      </c>
      <c r="M11094" t="e">
        <f t="shared" si="495"/>
        <v>#VALUE!</v>
      </c>
    </row>
    <row r="11095" spans="1:13" hidden="1">
      <c r="A11095" s="31" t="s">
        <v>9849</v>
      </c>
      <c r="B11095" s="31" t="s">
        <v>26151</v>
      </c>
      <c r="C11095" s="31" t="s">
        <v>26152</v>
      </c>
      <c r="D11095" s="32">
        <v>44126</v>
      </c>
      <c r="E11095" s="31" t="s">
        <v>26153</v>
      </c>
      <c r="F11095" s="31" t="s">
        <v>15562</v>
      </c>
      <c r="G11095" s="33">
        <v>6868</v>
      </c>
      <c r="H11095" s="33">
        <v>6868</v>
      </c>
      <c r="I11095" s="31" t="s">
        <v>9762</v>
      </c>
      <c r="J11095" s="31" t="s">
        <v>9763</v>
      </c>
      <c r="K11095" s="33">
        <v>6868</v>
      </c>
      <c r="L11095" s="31" t="s">
        <v>9764</v>
      </c>
      <c r="M11095" t="e">
        <f t="shared" si="495"/>
        <v>#VALUE!</v>
      </c>
    </row>
    <row r="11096" spans="1:13" hidden="1">
      <c r="A11096" s="31" t="s">
        <v>9849</v>
      </c>
      <c r="B11096" s="31" t="s">
        <v>26151</v>
      </c>
      <c r="C11096" s="31" t="s">
        <v>26152</v>
      </c>
      <c r="D11096" s="32">
        <v>44126</v>
      </c>
      <c r="E11096" s="31" t="s">
        <v>26153</v>
      </c>
      <c r="F11096" s="31" t="s">
        <v>15563</v>
      </c>
      <c r="G11096" s="33">
        <v>-6868</v>
      </c>
      <c r="H11096" s="33">
        <v>-6868</v>
      </c>
      <c r="I11096" s="31" t="s">
        <v>9762</v>
      </c>
      <c r="J11096" s="31" t="s">
        <v>9763</v>
      </c>
      <c r="K11096" s="33">
        <v>-6868</v>
      </c>
      <c r="L11096" s="31" t="s">
        <v>9764</v>
      </c>
      <c r="M11096" t="e">
        <f t="shared" si="495"/>
        <v>#VALUE!</v>
      </c>
    </row>
    <row r="11097" spans="1:13" hidden="1">
      <c r="A11097" s="31" t="s">
        <v>9849</v>
      </c>
      <c r="B11097" s="31" t="s">
        <v>26154</v>
      </c>
      <c r="C11097" s="31" t="s">
        <v>26155</v>
      </c>
      <c r="D11097" s="32">
        <v>44126</v>
      </c>
      <c r="E11097" s="31" t="s">
        <v>26156</v>
      </c>
      <c r="F11097" s="31" t="s">
        <v>15562</v>
      </c>
      <c r="G11097" s="33">
        <v>2200</v>
      </c>
      <c r="H11097" s="33">
        <v>2200</v>
      </c>
      <c r="I11097" s="31" t="s">
        <v>9762</v>
      </c>
      <c r="J11097" s="31" t="s">
        <v>9763</v>
      </c>
      <c r="K11097" s="33">
        <v>2200</v>
      </c>
      <c r="L11097" s="31" t="s">
        <v>9764</v>
      </c>
      <c r="M11097" t="e">
        <f t="shared" si="495"/>
        <v>#VALUE!</v>
      </c>
    </row>
    <row r="11098" spans="1:13" hidden="1">
      <c r="A11098" s="31" t="s">
        <v>9849</v>
      </c>
      <c r="B11098" s="31" t="s">
        <v>26154</v>
      </c>
      <c r="C11098" s="31" t="s">
        <v>26155</v>
      </c>
      <c r="D11098" s="32">
        <v>44126</v>
      </c>
      <c r="E11098" s="31" t="s">
        <v>26156</v>
      </c>
      <c r="F11098" s="31" t="s">
        <v>15563</v>
      </c>
      <c r="G11098" s="33">
        <v>-2200</v>
      </c>
      <c r="H11098" s="33">
        <v>-2200</v>
      </c>
      <c r="I11098" s="31" t="s">
        <v>9762</v>
      </c>
      <c r="J11098" s="31" t="s">
        <v>9763</v>
      </c>
      <c r="K11098" s="33">
        <v>-2200</v>
      </c>
      <c r="L11098" s="31" t="s">
        <v>9764</v>
      </c>
      <c r="M11098" t="e">
        <f t="shared" si="495"/>
        <v>#VALUE!</v>
      </c>
    </row>
    <row r="11099" spans="1:13" hidden="1">
      <c r="A11099" s="31" t="s">
        <v>9849</v>
      </c>
      <c r="B11099" s="31" t="s">
        <v>26157</v>
      </c>
      <c r="C11099" s="31" t="s">
        <v>26158</v>
      </c>
      <c r="D11099" s="32">
        <v>44126</v>
      </c>
      <c r="E11099" s="31" t="s">
        <v>26159</v>
      </c>
      <c r="F11099" s="31" t="s">
        <v>15562</v>
      </c>
      <c r="G11099" s="33">
        <v>3846</v>
      </c>
      <c r="H11099" s="33">
        <v>3846</v>
      </c>
      <c r="I11099" s="31" t="s">
        <v>9762</v>
      </c>
      <c r="J11099" s="31" t="s">
        <v>9763</v>
      </c>
      <c r="K11099" s="33">
        <v>3846</v>
      </c>
      <c r="L11099" s="31" t="s">
        <v>9764</v>
      </c>
      <c r="M11099" t="e">
        <f t="shared" si="495"/>
        <v>#VALUE!</v>
      </c>
    </row>
    <row r="11100" spans="1:13" hidden="1">
      <c r="A11100" s="31" t="s">
        <v>9849</v>
      </c>
      <c r="B11100" s="31" t="s">
        <v>26157</v>
      </c>
      <c r="C11100" s="31" t="s">
        <v>26158</v>
      </c>
      <c r="D11100" s="32">
        <v>44126</v>
      </c>
      <c r="E11100" s="31" t="s">
        <v>26159</v>
      </c>
      <c r="F11100" s="31" t="s">
        <v>15563</v>
      </c>
      <c r="G11100" s="33">
        <v>-3846</v>
      </c>
      <c r="H11100" s="33">
        <v>-3846</v>
      </c>
      <c r="I11100" s="31" t="s">
        <v>9762</v>
      </c>
      <c r="J11100" s="31" t="s">
        <v>9763</v>
      </c>
      <c r="K11100" s="33">
        <v>-3846</v>
      </c>
      <c r="L11100" s="31" t="s">
        <v>9764</v>
      </c>
      <c r="M11100" t="e">
        <f t="shared" si="495"/>
        <v>#VALUE!</v>
      </c>
    </row>
    <row r="11101" spans="1:13" hidden="1">
      <c r="A11101" s="31" t="s">
        <v>9849</v>
      </c>
      <c r="B11101" s="31" t="s">
        <v>26160</v>
      </c>
      <c r="C11101" s="31" t="s">
        <v>26161</v>
      </c>
      <c r="D11101" s="32">
        <v>44126</v>
      </c>
      <c r="E11101" s="31" t="s">
        <v>26162</v>
      </c>
      <c r="F11101" s="31" t="s">
        <v>15562</v>
      </c>
      <c r="G11101" s="33">
        <v>1000</v>
      </c>
      <c r="H11101" s="33">
        <v>1000</v>
      </c>
      <c r="I11101" s="31" t="s">
        <v>9762</v>
      </c>
      <c r="J11101" s="31" t="s">
        <v>9763</v>
      </c>
      <c r="K11101" s="33">
        <v>1000</v>
      </c>
      <c r="L11101" s="31" t="s">
        <v>9764</v>
      </c>
      <c r="M11101" t="e">
        <f t="shared" si="495"/>
        <v>#VALUE!</v>
      </c>
    </row>
    <row r="11102" spans="1:13" hidden="1">
      <c r="A11102" s="31" t="s">
        <v>9849</v>
      </c>
      <c r="B11102" s="31" t="s">
        <v>26160</v>
      </c>
      <c r="C11102" s="31" t="s">
        <v>26161</v>
      </c>
      <c r="D11102" s="32">
        <v>44126</v>
      </c>
      <c r="E11102" s="31" t="s">
        <v>26162</v>
      </c>
      <c r="F11102" s="31" t="s">
        <v>15563</v>
      </c>
      <c r="G11102" s="33">
        <v>-1000</v>
      </c>
      <c r="H11102" s="33">
        <v>-1000</v>
      </c>
      <c r="I11102" s="31" t="s">
        <v>9762</v>
      </c>
      <c r="J11102" s="31" t="s">
        <v>9763</v>
      </c>
      <c r="K11102" s="33">
        <v>-1000</v>
      </c>
      <c r="L11102" s="31" t="s">
        <v>9764</v>
      </c>
      <c r="M11102" t="e">
        <f t="shared" si="495"/>
        <v>#VALUE!</v>
      </c>
    </row>
    <row r="11103" spans="1:13" hidden="1">
      <c r="A11103" s="31" t="s">
        <v>9849</v>
      </c>
      <c r="B11103" s="31" t="s">
        <v>26163</v>
      </c>
      <c r="C11103" s="31" t="s">
        <v>26164</v>
      </c>
      <c r="D11103" s="32">
        <v>44126</v>
      </c>
      <c r="E11103" s="31" t="s">
        <v>26165</v>
      </c>
      <c r="F11103" s="31" t="s">
        <v>15562</v>
      </c>
      <c r="G11103" s="33">
        <v>2150</v>
      </c>
      <c r="H11103" s="33">
        <v>2150</v>
      </c>
      <c r="I11103" s="31" t="s">
        <v>9762</v>
      </c>
      <c r="J11103" s="31" t="s">
        <v>9763</v>
      </c>
      <c r="K11103" s="33">
        <v>2150</v>
      </c>
      <c r="L11103" s="31" t="s">
        <v>9764</v>
      </c>
      <c r="M11103" t="e">
        <f t="shared" si="495"/>
        <v>#VALUE!</v>
      </c>
    </row>
    <row r="11104" spans="1:13" hidden="1">
      <c r="A11104" s="31" t="s">
        <v>9849</v>
      </c>
      <c r="B11104" s="31" t="s">
        <v>26163</v>
      </c>
      <c r="C11104" s="31" t="s">
        <v>26164</v>
      </c>
      <c r="D11104" s="32">
        <v>44126</v>
      </c>
      <c r="E11104" s="31" t="s">
        <v>26165</v>
      </c>
      <c r="F11104" s="31" t="s">
        <v>15563</v>
      </c>
      <c r="G11104" s="33">
        <v>-2150</v>
      </c>
      <c r="H11104" s="33">
        <v>-2150</v>
      </c>
      <c r="I11104" s="31" t="s">
        <v>9762</v>
      </c>
      <c r="J11104" s="31" t="s">
        <v>9763</v>
      </c>
      <c r="K11104" s="33">
        <v>-2150</v>
      </c>
      <c r="L11104" s="31" t="s">
        <v>9764</v>
      </c>
      <c r="M11104" t="e">
        <f t="shared" si="495"/>
        <v>#VALUE!</v>
      </c>
    </row>
    <row r="11105" spans="1:13" hidden="1">
      <c r="A11105" s="31" t="s">
        <v>9849</v>
      </c>
      <c r="B11105" s="31" t="s">
        <v>26166</v>
      </c>
      <c r="C11105" s="31" t="s">
        <v>26167</v>
      </c>
      <c r="D11105" s="32">
        <v>44126</v>
      </c>
      <c r="E11105" s="31" t="s">
        <v>26168</v>
      </c>
      <c r="F11105" s="31" t="s">
        <v>26169</v>
      </c>
      <c r="G11105" s="33">
        <v>236745.65</v>
      </c>
      <c r="H11105" s="33">
        <v>236745.65</v>
      </c>
      <c r="I11105" s="31" t="s">
        <v>9762</v>
      </c>
      <c r="J11105" s="31" t="s">
        <v>9763</v>
      </c>
      <c r="K11105" s="33">
        <v>236745.65</v>
      </c>
      <c r="L11105" s="31" t="s">
        <v>9764</v>
      </c>
      <c r="M11105" t="e">
        <f t="shared" si="495"/>
        <v>#VALUE!</v>
      </c>
    </row>
    <row r="11106" spans="1:13" hidden="1">
      <c r="A11106" s="31" t="s">
        <v>9849</v>
      </c>
      <c r="B11106" s="31" t="s">
        <v>26166</v>
      </c>
      <c r="C11106" s="31" t="s">
        <v>26167</v>
      </c>
      <c r="D11106" s="32">
        <v>44126</v>
      </c>
      <c r="E11106" s="31" t="s">
        <v>26168</v>
      </c>
      <c r="F11106" s="31" t="s">
        <v>15563</v>
      </c>
      <c r="G11106" s="33">
        <v>-236745.65</v>
      </c>
      <c r="H11106" s="33">
        <v>-236745.65</v>
      </c>
      <c r="I11106" s="31" t="s">
        <v>9762</v>
      </c>
      <c r="J11106" s="31" t="s">
        <v>9763</v>
      </c>
      <c r="K11106" s="33">
        <v>-236745.65</v>
      </c>
      <c r="L11106" s="31" t="s">
        <v>9764</v>
      </c>
      <c r="M11106" t="e">
        <f t="shared" si="495"/>
        <v>#VALUE!</v>
      </c>
    </row>
    <row r="11107" spans="1:13" hidden="1">
      <c r="A11107" s="31" t="s">
        <v>9849</v>
      </c>
      <c r="B11107" s="31" t="s">
        <v>26170</v>
      </c>
      <c r="C11107" s="31" t="s">
        <v>26171</v>
      </c>
      <c r="D11107" s="32">
        <v>44134</v>
      </c>
      <c r="E11107" s="31" t="s">
        <v>26172</v>
      </c>
      <c r="F11107" s="31" t="s">
        <v>15562</v>
      </c>
      <c r="G11107" s="33">
        <v>880</v>
      </c>
      <c r="H11107" s="33">
        <v>880</v>
      </c>
      <c r="I11107" s="31" t="s">
        <v>9762</v>
      </c>
      <c r="J11107" s="31" t="s">
        <v>9763</v>
      </c>
      <c r="K11107" s="33">
        <v>880</v>
      </c>
      <c r="L11107" s="31" t="s">
        <v>9764</v>
      </c>
      <c r="M11107" t="e">
        <f t="shared" si="495"/>
        <v>#VALUE!</v>
      </c>
    </row>
    <row r="11108" spans="1:13" hidden="1">
      <c r="A11108" s="31" t="s">
        <v>9849</v>
      </c>
      <c r="B11108" s="31" t="s">
        <v>26170</v>
      </c>
      <c r="C11108" s="31" t="s">
        <v>26171</v>
      </c>
      <c r="D11108" s="32">
        <v>44134</v>
      </c>
      <c r="E11108" s="31" t="s">
        <v>26172</v>
      </c>
      <c r="F11108" s="31" t="s">
        <v>15563</v>
      </c>
      <c r="G11108" s="33">
        <v>-880</v>
      </c>
      <c r="H11108" s="33">
        <v>-880</v>
      </c>
      <c r="I11108" s="31" t="s">
        <v>9762</v>
      </c>
      <c r="J11108" s="31" t="s">
        <v>9763</v>
      </c>
      <c r="K11108" s="33">
        <v>-880</v>
      </c>
      <c r="L11108" s="31" t="s">
        <v>9764</v>
      </c>
      <c r="M11108" t="e">
        <f t="shared" si="495"/>
        <v>#VALUE!</v>
      </c>
    </row>
    <row r="11109" spans="1:13" hidden="1">
      <c r="A11109" s="31" t="s">
        <v>9849</v>
      </c>
      <c r="B11109" s="31" t="s">
        <v>26173</v>
      </c>
      <c r="C11109" s="31" t="s">
        <v>26174</v>
      </c>
      <c r="D11109" s="32">
        <v>44141</v>
      </c>
      <c r="E11109" s="31" t="s">
        <v>26175</v>
      </c>
      <c r="F11109" s="31" t="s">
        <v>15562</v>
      </c>
      <c r="G11109" s="33">
        <v>342.2</v>
      </c>
      <c r="H11109" s="33">
        <v>342.2</v>
      </c>
      <c r="I11109" s="31" t="s">
        <v>9762</v>
      </c>
      <c r="J11109" s="31" t="s">
        <v>9763</v>
      </c>
      <c r="K11109" s="33">
        <v>342.2</v>
      </c>
      <c r="L11109" s="31" t="s">
        <v>9764</v>
      </c>
      <c r="M11109" t="e">
        <f t="shared" si="495"/>
        <v>#VALUE!</v>
      </c>
    </row>
    <row r="11110" spans="1:13" hidden="1">
      <c r="A11110" s="31" t="s">
        <v>9849</v>
      </c>
      <c r="B11110" s="31" t="s">
        <v>26173</v>
      </c>
      <c r="C11110" s="31" t="s">
        <v>26174</v>
      </c>
      <c r="D11110" s="32">
        <v>44141</v>
      </c>
      <c r="E11110" s="31" t="s">
        <v>26175</v>
      </c>
      <c r="F11110" s="31" t="s">
        <v>15563</v>
      </c>
      <c r="G11110" s="33">
        <v>-342.2</v>
      </c>
      <c r="H11110" s="33">
        <v>-342.2</v>
      </c>
      <c r="I11110" s="31" t="s">
        <v>9762</v>
      </c>
      <c r="J11110" s="31" t="s">
        <v>9763</v>
      </c>
      <c r="K11110" s="33">
        <v>-342.2</v>
      </c>
      <c r="L11110" s="31" t="s">
        <v>9764</v>
      </c>
      <c r="M11110" t="e">
        <f t="shared" si="495"/>
        <v>#VALUE!</v>
      </c>
    </row>
    <row r="11111" spans="1:13" hidden="1">
      <c r="A11111" s="31" t="s">
        <v>9849</v>
      </c>
      <c r="B11111" s="31" t="s">
        <v>26176</v>
      </c>
      <c r="C11111" s="31" t="s">
        <v>26177</v>
      </c>
      <c r="D11111" s="32">
        <v>44141</v>
      </c>
      <c r="E11111" s="31" t="s">
        <v>26178</v>
      </c>
      <c r="F11111" s="31" t="s">
        <v>15562</v>
      </c>
      <c r="G11111" s="33">
        <v>1245</v>
      </c>
      <c r="H11111" s="33">
        <v>1245</v>
      </c>
      <c r="I11111" s="31" t="s">
        <v>9762</v>
      </c>
      <c r="J11111" s="31" t="s">
        <v>9763</v>
      </c>
      <c r="K11111" s="33">
        <v>1245</v>
      </c>
      <c r="L11111" s="31" t="s">
        <v>9764</v>
      </c>
      <c r="M11111" t="e">
        <f t="shared" si="495"/>
        <v>#VALUE!</v>
      </c>
    </row>
    <row r="11112" spans="1:13" hidden="1">
      <c r="A11112" s="31" t="s">
        <v>9849</v>
      </c>
      <c r="B11112" s="31" t="s">
        <v>26176</v>
      </c>
      <c r="C11112" s="31" t="s">
        <v>26177</v>
      </c>
      <c r="D11112" s="32">
        <v>44141</v>
      </c>
      <c r="E11112" s="31" t="s">
        <v>26178</v>
      </c>
      <c r="F11112" s="31" t="s">
        <v>15563</v>
      </c>
      <c r="G11112" s="33">
        <v>-1245</v>
      </c>
      <c r="H11112" s="33">
        <v>-1245</v>
      </c>
      <c r="I11112" s="31" t="s">
        <v>9762</v>
      </c>
      <c r="J11112" s="31" t="s">
        <v>9763</v>
      </c>
      <c r="K11112" s="33">
        <v>-1245</v>
      </c>
      <c r="L11112" s="31" t="s">
        <v>9764</v>
      </c>
      <c r="M11112" t="e">
        <f t="shared" si="495"/>
        <v>#VALUE!</v>
      </c>
    </row>
    <row r="11113" spans="1:13" hidden="1">
      <c r="A11113" s="31" t="s">
        <v>9849</v>
      </c>
      <c r="B11113" s="31" t="s">
        <v>26179</v>
      </c>
      <c r="C11113" s="31" t="s">
        <v>26180</v>
      </c>
      <c r="D11113" s="32">
        <v>44141</v>
      </c>
      <c r="E11113" s="31" t="s">
        <v>26181</v>
      </c>
      <c r="F11113" s="31" t="s">
        <v>15562</v>
      </c>
      <c r="G11113" s="33">
        <v>824</v>
      </c>
      <c r="H11113" s="33">
        <v>824</v>
      </c>
      <c r="I11113" s="31" t="s">
        <v>9762</v>
      </c>
      <c r="J11113" s="31" t="s">
        <v>9763</v>
      </c>
      <c r="K11113" s="33">
        <v>824</v>
      </c>
      <c r="L11113" s="31" t="s">
        <v>9764</v>
      </c>
      <c r="M11113" t="e">
        <f t="shared" si="495"/>
        <v>#VALUE!</v>
      </c>
    </row>
    <row r="11114" spans="1:13" hidden="1">
      <c r="A11114" s="31" t="s">
        <v>9849</v>
      </c>
      <c r="B11114" s="31" t="s">
        <v>26179</v>
      </c>
      <c r="C11114" s="31" t="s">
        <v>26180</v>
      </c>
      <c r="D11114" s="32">
        <v>44141</v>
      </c>
      <c r="E11114" s="31" t="s">
        <v>26181</v>
      </c>
      <c r="F11114" s="31" t="s">
        <v>15563</v>
      </c>
      <c r="G11114" s="33">
        <v>-824</v>
      </c>
      <c r="H11114" s="33">
        <v>-824</v>
      </c>
      <c r="I11114" s="31" t="s">
        <v>9762</v>
      </c>
      <c r="J11114" s="31" t="s">
        <v>9763</v>
      </c>
      <c r="K11114" s="33">
        <v>-824</v>
      </c>
      <c r="L11114" s="31" t="s">
        <v>9764</v>
      </c>
      <c r="M11114" t="e">
        <f t="shared" si="495"/>
        <v>#VALUE!</v>
      </c>
    </row>
    <row r="11115" spans="1:13" hidden="1">
      <c r="A11115" s="31" t="s">
        <v>9849</v>
      </c>
      <c r="B11115" s="31" t="s">
        <v>26182</v>
      </c>
      <c r="C11115" s="31" t="s">
        <v>26183</v>
      </c>
      <c r="D11115" s="32">
        <v>44141</v>
      </c>
      <c r="E11115" s="31" t="s">
        <v>26184</v>
      </c>
      <c r="F11115" s="31" t="s">
        <v>15562</v>
      </c>
      <c r="G11115" s="33">
        <v>3114</v>
      </c>
      <c r="H11115" s="33">
        <v>3114</v>
      </c>
      <c r="I11115" s="31" t="s">
        <v>9762</v>
      </c>
      <c r="J11115" s="31" t="s">
        <v>9763</v>
      </c>
      <c r="K11115" s="33">
        <v>3114</v>
      </c>
      <c r="L11115" s="31" t="s">
        <v>9764</v>
      </c>
      <c r="M11115" t="e">
        <f t="shared" si="495"/>
        <v>#VALUE!</v>
      </c>
    </row>
    <row r="11116" spans="1:13" hidden="1">
      <c r="A11116" s="31" t="s">
        <v>9849</v>
      </c>
      <c r="B11116" s="31" t="s">
        <v>26182</v>
      </c>
      <c r="C11116" s="31" t="s">
        <v>26183</v>
      </c>
      <c r="D11116" s="32">
        <v>44141</v>
      </c>
      <c r="E11116" s="31" t="s">
        <v>26184</v>
      </c>
      <c r="F11116" s="31" t="s">
        <v>15563</v>
      </c>
      <c r="G11116" s="33">
        <v>-3114</v>
      </c>
      <c r="H11116" s="33">
        <v>-3114</v>
      </c>
      <c r="I11116" s="31" t="s">
        <v>9762</v>
      </c>
      <c r="J11116" s="31" t="s">
        <v>9763</v>
      </c>
      <c r="K11116" s="33">
        <v>-3114</v>
      </c>
      <c r="L11116" s="31" t="s">
        <v>9764</v>
      </c>
      <c r="M11116" t="e">
        <f t="shared" si="495"/>
        <v>#VALUE!</v>
      </c>
    </row>
    <row r="11117" spans="1:13" hidden="1">
      <c r="A11117" s="31" t="s">
        <v>9849</v>
      </c>
      <c r="B11117" s="31" t="s">
        <v>26185</v>
      </c>
      <c r="C11117" s="31" t="s">
        <v>26186</v>
      </c>
      <c r="D11117" s="32">
        <v>44141</v>
      </c>
      <c r="E11117" s="31" t="s">
        <v>26187</v>
      </c>
      <c r="F11117" s="31" t="s">
        <v>15562</v>
      </c>
      <c r="G11117" s="33">
        <v>1000</v>
      </c>
      <c r="H11117" s="33">
        <v>1000</v>
      </c>
      <c r="I11117" s="31" t="s">
        <v>9762</v>
      </c>
      <c r="J11117" s="31" t="s">
        <v>9763</v>
      </c>
      <c r="K11117" s="33">
        <v>1000</v>
      </c>
      <c r="L11117" s="31" t="s">
        <v>9764</v>
      </c>
      <c r="M11117" t="e">
        <f t="shared" si="495"/>
        <v>#VALUE!</v>
      </c>
    </row>
    <row r="11118" spans="1:13" hidden="1">
      <c r="A11118" s="31" t="s">
        <v>9849</v>
      </c>
      <c r="B11118" s="31" t="s">
        <v>26185</v>
      </c>
      <c r="C11118" s="31" t="s">
        <v>26186</v>
      </c>
      <c r="D11118" s="32">
        <v>44141</v>
      </c>
      <c r="E11118" s="31" t="s">
        <v>26187</v>
      </c>
      <c r="F11118" s="31" t="s">
        <v>15563</v>
      </c>
      <c r="G11118" s="33">
        <v>-1000</v>
      </c>
      <c r="H11118" s="33">
        <v>-1000</v>
      </c>
      <c r="I11118" s="31" t="s">
        <v>9762</v>
      </c>
      <c r="J11118" s="31" t="s">
        <v>9763</v>
      </c>
      <c r="K11118" s="33">
        <v>-1000</v>
      </c>
      <c r="L11118" s="31" t="s">
        <v>9764</v>
      </c>
      <c r="M11118" t="e">
        <f t="shared" si="495"/>
        <v>#VALUE!</v>
      </c>
    </row>
    <row r="11119" spans="1:13" hidden="1">
      <c r="A11119" s="31" t="s">
        <v>9849</v>
      </c>
      <c r="B11119" s="31" t="s">
        <v>26188</v>
      </c>
      <c r="C11119" s="31" t="s">
        <v>26189</v>
      </c>
      <c r="D11119" s="32">
        <v>44141</v>
      </c>
      <c r="E11119" s="31" t="s">
        <v>26190</v>
      </c>
      <c r="F11119" s="31" t="s">
        <v>15562</v>
      </c>
      <c r="G11119" s="33">
        <v>3777.5</v>
      </c>
      <c r="H11119" s="33">
        <v>3777.5</v>
      </c>
      <c r="I11119" s="31" t="s">
        <v>9762</v>
      </c>
      <c r="J11119" s="31" t="s">
        <v>9763</v>
      </c>
      <c r="K11119" s="33">
        <v>3777.5</v>
      </c>
      <c r="L11119" s="31" t="s">
        <v>9764</v>
      </c>
      <c r="M11119" t="e">
        <f t="shared" si="495"/>
        <v>#VALUE!</v>
      </c>
    </row>
    <row r="11120" spans="1:13" hidden="1">
      <c r="A11120" s="31" t="s">
        <v>9849</v>
      </c>
      <c r="B11120" s="31" t="s">
        <v>26188</v>
      </c>
      <c r="C11120" s="31" t="s">
        <v>26189</v>
      </c>
      <c r="D11120" s="32">
        <v>44141</v>
      </c>
      <c r="E11120" s="31" t="s">
        <v>26190</v>
      </c>
      <c r="F11120" s="31" t="s">
        <v>15563</v>
      </c>
      <c r="G11120" s="33">
        <v>-3777.5</v>
      </c>
      <c r="H11120" s="33">
        <v>-3777.5</v>
      </c>
      <c r="I11120" s="31" t="s">
        <v>9762</v>
      </c>
      <c r="J11120" s="31" t="s">
        <v>9763</v>
      </c>
      <c r="K11120" s="33">
        <v>-3777.5</v>
      </c>
      <c r="L11120" s="31" t="s">
        <v>9764</v>
      </c>
      <c r="M11120" t="e">
        <f t="shared" si="495"/>
        <v>#VALUE!</v>
      </c>
    </row>
    <row r="11121" spans="1:13" hidden="1">
      <c r="A11121" s="31" t="s">
        <v>9849</v>
      </c>
      <c r="B11121" s="31" t="s">
        <v>26191</v>
      </c>
      <c r="C11121" s="31" t="s">
        <v>26192</v>
      </c>
      <c r="D11121" s="32">
        <v>44141</v>
      </c>
      <c r="E11121" s="31" t="s">
        <v>26193</v>
      </c>
      <c r="F11121" s="31" t="s">
        <v>15562</v>
      </c>
      <c r="G11121" s="33">
        <v>1989</v>
      </c>
      <c r="H11121" s="33">
        <v>1989</v>
      </c>
      <c r="I11121" s="31" t="s">
        <v>9762</v>
      </c>
      <c r="J11121" s="31" t="s">
        <v>9763</v>
      </c>
      <c r="K11121" s="33">
        <v>1989</v>
      </c>
      <c r="L11121" s="31" t="s">
        <v>9764</v>
      </c>
      <c r="M11121" t="e">
        <f t="shared" si="495"/>
        <v>#VALUE!</v>
      </c>
    </row>
    <row r="11122" spans="1:13" hidden="1">
      <c r="A11122" s="31" t="s">
        <v>9849</v>
      </c>
      <c r="B11122" s="31" t="s">
        <v>26191</v>
      </c>
      <c r="C11122" s="31" t="s">
        <v>26192</v>
      </c>
      <c r="D11122" s="32">
        <v>44141</v>
      </c>
      <c r="E11122" s="31" t="s">
        <v>26193</v>
      </c>
      <c r="F11122" s="31" t="s">
        <v>15563</v>
      </c>
      <c r="G11122" s="33">
        <v>-1989</v>
      </c>
      <c r="H11122" s="33">
        <v>-1989</v>
      </c>
      <c r="I11122" s="31" t="s">
        <v>9762</v>
      </c>
      <c r="J11122" s="31" t="s">
        <v>9763</v>
      </c>
      <c r="K11122" s="33">
        <v>-1989</v>
      </c>
      <c r="L11122" s="31" t="s">
        <v>9764</v>
      </c>
      <c r="M11122" t="e">
        <f t="shared" si="495"/>
        <v>#VALUE!</v>
      </c>
    </row>
    <row r="11123" spans="1:13" hidden="1">
      <c r="A11123" s="31" t="s">
        <v>9849</v>
      </c>
      <c r="B11123" s="31" t="s">
        <v>26194</v>
      </c>
      <c r="C11123" s="31" t="s">
        <v>26195</v>
      </c>
      <c r="D11123" s="32">
        <v>44141</v>
      </c>
      <c r="E11123" s="31" t="s">
        <v>26196</v>
      </c>
      <c r="F11123" s="31" t="s">
        <v>15562</v>
      </c>
      <c r="G11123" s="33">
        <v>1911</v>
      </c>
      <c r="H11123" s="33">
        <v>1911</v>
      </c>
      <c r="I11123" s="31" t="s">
        <v>9762</v>
      </c>
      <c r="J11123" s="31" t="s">
        <v>9763</v>
      </c>
      <c r="K11123" s="33">
        <v>1911</v>
      </c>
      <c r="L11123" s="31" t="s">
        <v>9764</v>
      </c>
      <c r="M11123" t="e">
        <f t="shared" si="495"/>
        <v>#VALUE!</v>
      </c>
    </row>
    <row r="11124" spans="1:13" hidden="1">
      <c r="A11124" s="31" t="s">
        <v>9849</v>
      </c>
      <c r="B11124" s="31" t="s">
        <v>26194</v>
      </c>
      <c r="C11124" s="31" t="s">
        <v>26195</v>
      </c>
      <c r="D11124" s="32">
        <v>44141</v>
      </c>
      <c r="E11124" s="31" t="s">
        <v>26196</v>
      </c>
      <c r="F11124" s="31" t="s">
        <v>15563</v>
      </c>
      <c r="G11124" s="33">
        <v>-1911</v>
      </c>
      <c r="H11124" s="33">
        <v>-1911</v>
      </c>
      <c r="I11124" s="31" t="s">
        <v>9762</v>
      </c>
      <c r="J11124" s="31" t="s">
        <v>9763</v>
      </c>
      <c r="K11124" s="33">
        <v>-1911</v>
      </c>
      <c r="L11124" s="31" t="s">
        <v>9764</v>
      </c>
      <c r="M11124" t="e">
        <f t="shared" si="495"/>
        <v>#VALUE!</v>
      </c>
    </row>
    <row r="11125" spans="1:13" hidden="1">
      <c r="A11125" s="31" t="s">
        <v>9849</v>
      </c>
      <c r="B11125" s="31" t="s">
        <v>26197</v>
      </c>
      <c r="C11125" s="31" t="s">
        <v>26198</v>
      </c>
      <c r="D11125" s="32">
        <v>44141</v>
      </c>
      <c r="E11125" s="31" t="s">
        <v>26199</v>
      </c>
      <c r="F11125" s="31" t="s">
        <v>15562</v>
      </c>
      <c r="G11125" s="33">
        <v>4900</v>
      </c>
      <c r="H11125" s="33">
        <v>4900</v>
      </c>
      <c r="I11125" s="31" t="s">
        <v>9762</v>
      </c>
      <c r="J11125" s="31" t="s">
        <v>9763</v>
      </c>
      <c r="K11125" s="33">
        <v>4900</v>
      </c>
      <c r="L11125" s="31" t="s">
        <v>9764</v>
      </c>
      <c r="M11125" t="e">
        <f t="shared" si="495"/>
        <v>#VALUE!</v>
      </c>
    </row>
    <row r="11126" spans="1:13" hidden="1">
      <c r="A11126" s="31" t="s">
        <v>9849</v>
      </c>
      <c r="B11126" s="31" t="s">
        <v>26197</v>
      </c>
      <c r="C11126" s="31" t="s">
        <v>26198</v>
      </c>
      <c r="D11126" s="32">
        <v>44141</v>
      </c>
      <c r="E11126" s="31" t="s">
        <v>26199</v>
      </c>
      <c r="F11126" s="31" t="s">
        <v>15563</v>
      </c>
      <c r="G11126" s="33">
        <v>-4900</v>
      </c>
      <c r="H11126" s="33">
        <v>-4900</v>
      </c>
      <c r="I11126" s="31" t="s">
        <v>9762</v>
      </c>
      <c r="J11126" s="31" t="s">
        <v>9763</v>
      </c>
      <c r="K11126" s="33">
        <v>-4900</v>
      </c>
      <c r="L11126" s="31" t="s">
        <v>9764</v>
      </c>
      <c r="M11126" t="e">
        <f t="shared" si="495"/>
        <v>#VALUE!</v>
      </c>
    </row>
    <row r="11127" spans="1:13" hidden="1">
      <c r="A11127" s="31" t="s">
        <v>9849</v>
      </c>
      <c r="B11127" s="31" t="s">
        <v>26200</v>
      </c>
      <c r="C11127" s="31" t="s">
        <v>26201</v>
      </c>
      <c r="D11127" s="32">
        <v>44141</v>
      </c>
      <c r="E11127" s="31" t="s">
        <v>26202</v>
      </c>
      <c r="F11127" s="31" t="s">
        <v>15562</v>
      </c>
      <c r="G11127" s="33">
        <v>800</v>
      </c>
      <c r="H11127" s="33">
        <v>800</v>
      </c>
      <c r="I11127" s="31" t="s">
        <v>9762</v>
      </c>
      <c r="J11127" s="31" t="s">
        <v>9763</v>
      </c>
      <c r="K11127" s="33">
        <v>800</v>
      </c>
      <c r="L11127" s="31" t="s">
        <v>9764</v>
      </c>
      <c r="M11127" t="e">
        <f t="shared" si="495"/>
        <v>#VALUE!</v>
      </c>
    </row>
    <row r="11128" spans="1:13" hidden="1">
      <c r="A11128" s="31" t="s">
        <v>9849</v>
      </c>
      <c r="B11128" s="31" t="s">
        <v>26200</v>
      </c>
      <c r="C11128" s="31" t="s">
        <v>26201</v>
      </c>
      <c r="D11128" s="32">
        <v>44141</v>
      </c>
      <c r="E11128" s="31" t="s">
        <v>26202</v>
      </c>
      <c r="F11128" s="31" t="s">
        <v>15563</v>
      </c>
      <c r="G11128" s="33">
        <v>-800</v>
      </c>
      <c r="H11128" s="33">
        <v>-800</v>
      </c>
      <c r="I11128" s="31" t="s">
        <v>9762</v>
      </c>
      <c r="J11128" s="31" t="s">
        <v>9763</v>
      </c>
      <c r="K11128" s="33">
        <v>-800</v>
      </c>
      <c r="L11128" s="31" t="s">
        <v>9764</v>
      </c>
      <c r="M11128" t="e">
        <f t="shared" si="495"/>
        <v>#VALUE!</v>
      </c>
    </row>
    <row r="11129" spans="1:13" hidden="1">
      <c r="A11129" s="31" t="s">
        <v>9849</v>
      </c>
      <c r="B11129" s="31" t="s">
        <v>26203</v>
      </c>
      <c r="C11129" s="31" t="s">
        <v>26204</v>
      </c>
      <c r="D11129" s="32">
        <v>44141</v>
      </c>
      <c r="E11129" s="31" t="s">
        <v>26205</v>
      </c>
      <c r="F11129" s="31" t="s">
        <v>15562</v>
      </c>
      <c r="G11129" s="33">
        <v>1650</v>
      </c>
      <c r="H11129" s="33">
        <v>1650</v>
      </c>
      <c r="I11129" s="31" t="s">
        <v>9762</v>
      </c>
      <c r="J11129" s="31" t="s">
        <v>9763</v>
      </c>
      <c r="K11129" s="33">
        <v>1650</v>
      </c>
      <c r="L11129" s="31" t="s">
        <v>9764</v>
      </c>
      <c r="M11129" t="e">
        <f t="shared" si="495"/>
        <v>#VALUE!</v>
      </c>
    </row>
    <row r="11130" spans="1:13" hidden="1">
      <c r="A11130" s="31" t="s">
        <v>9849</v>
      </c>
      <c r="B11130" s="31" t="s">
        <v>26203</v>
      </c>
      <c r="C11130" s="31" t="s">
        <v>26204</v>
      </c>
      <c r="D11130" s="32">
        <v>44141</v>
      </c>
      <c r="E11130" s="31" t="s">
        <v>26205</v>
      </c>
      <c r="F11130" s="31" t="s">
        <v>15563</v>
      </c>
      <c r="G11130" s="33">
        <v>-1650</v>
      </c>
      <c r="H11130" s="33">
        <v>-1650</v>
      </c>
      <c r="I11130" s="31" t="s">
        <v>9762</v>
      </c>
      <c r="J11130" s="31" t="s">
        <v>9763</v>
      </c>
      <c r="K11130" s="33">
        <v>-1650</v>
      </c>
      <c r="L11130" s="31" t="s">
        <v>9764</v>
      </c>
      <c r="M11130" t="e">
        <f t="shared" si="495"/>
        <v>#VALUE!</v>
      </c>
    </row>
    <row r="11131" spans="1:13" hidden="1">
      <c r="A11131" s="31" t="s">
        <v>9849</v>
      </c>
      <c r="B11131" s="31" t="s">
        <v>26206</v>
      </c>
      <c r="C11131" s="31" t="s">
        <v>26207</v>
      </c>
      <c r="D11131" s="32">
        <v>44141</v>
      </c>
      <c r="E11131" s="31" t="s">
        <v>26208</v>
      </c>
      <c r="F11131" s="31" t="s">
        <v>15562</v>
      </c>
      <c r="G11131" s="33">
        <v>1868.04</v>
      </c>
      <c r="H11131" s="33">
        <v>1868.04</v>
      </c>
      <c r="I11131" s="31" t="s">
        <v>9762</v>
      </c>
      <c r="J11131" s="31" t="s">
        <v>9763</v>
      </c>
      <c r="K11131" s="33">
        <v>1868.04</v>
      </c>
      <c r="L11131" s="31" t="s">
        <v>9764</v>
      </c>
      <c r="M11131" t="e">
        <f t="shared" si="495"/>
        <v>#VALUE!</v>
      </c>
    </row>
    <row r="11132" spans="1:13" hidden="1">
      <c r="A11132" s="31" t="s">
        <v>9849</v>
      </c>
      <c r="B11132" s="31" t="s">
        <v>26206</v>
      </c>
      <c r="C11132" s="31" t="s">
        <v>26207</v>
      </c>
      <c r="D11132" s="32">
        <v>44141</v>
      </c>
      <c r="E11132" s="31" t="s">
        <v>26208</v>
      </c>
      <c r="F11132" s="31" t="s">
        <v>15563</v>
      </c>
      <c r="G11132" s="33">
        <v>-1868.04</v>
      </c>
      <c r="H11132" s="33">
        <v>-1868.04</v>
      </c>
      <c r="I11132" s="31" t="s">
        <v>9762</v>
      </c>
      <c r="J11132" s="31" t="s">
        <v>9763</v>
      </c>
      <c r="K11132" s="33">
        <v>-1868.04</v>
      </c>
      <c r="L11132" s="31" t="s">
        <v>9764</v>
      </c>
      <c r="M11132" t="e">
        <f t="shared" si="495"/>
        <v>#VALUE!</v>
      </c>
    </row>
    <row r="11133" spans="1:13" hidden="1">
      <c r="A11133" s="31" t="s">
        <v>9849</v>
      </c>
      <c r="B11133" s="31" t="s">
        <v>26209</v>
      </c>
      <c r="C11133" s="31" t="s">
        <v>26210</v>
      </c>
      <c r="D11133" s="32">
        <v>44148</v>
      </c>
      <c r="E11133" s="31" t="s">
        <v>26211</v>
      </c>
      <c r="F11133" s="31" t="s">
        <v>15562</v>
      </c>
      <c r="G11133" s="33">
        <v>2036.7</v>
      </c>
      <c r="H11133" s="33">
        <v>2036.7</v>
      </c>
      <c r="I11133" s="31" t="s">
        <v>9762</v>
      </c>
      <c r="J11133" s="31" t="s">
        <v>9763</v>
      </c>
      <c r="K11133" s="33">
        <v>2036.7</v>
      </c>
      <c r="L11133" s="31" t="s">
        <v>9764</v>
      </c>
      <c r="M11133" t="e">
        <f t="shared" si="495"/>
        <v>#VALUE!</v>
      </c>
    </row>
    <row r="11134" spans="1:13" hidden="1">
      <c r="A11134" s="31" t="s">
        <v>9849</v>
      </c>
      <c r="B11134" s="31" t="s">
        <v>26209</v>
      </c>
      <c r="C11134" s="31" t="s">
        <v>26210</v>
      </c>
      <c r="D11134" s="32">
        <v>44148</v>
      </c>
      <c r="E11134" s="31" t="s">
        <v>26211</v>
      </c>
      <c r="F11134" s="31" t="s">
        <v>15563</v>
      </c>
      <c r="G11134" s="33">
        <v>-2036.7</v>
      </c>
      <c r="H11134" s="33">
        <v>-2036.7</v>
      </c>
      <c r="I11134" s="31" t="s">
        <v>9762</v>
      </c>
      <c r="J11134" s="31" t="s">
        <v>9763</v>
      </c>
      <c r="K11134" s="33">
        <v>-2036.7</v>
      </c>
      <c r="L11134" s="31" t="s">
        <v>9764</v>
      </c>
      <c r="M11134" t="e">
        <f t="shared" si="495"/>
        <v>#VALUE!</v>
      </c>
    </row>
    <row r="11135" spans="1:13" hidden="1">
      <c r="A11135" s="31" t="s">
        <v>9849</v>
      </c>
      <c r="B11135" s="31" t="s">
        <v>26212</v>
      </c>
      <c r="C11135" s="31" t="s">
        <v>26213</v>
      </c>
      <c r="D11135" s="32">
        <v>44148</v>
      </c>
      <c r="E11135" s="31" t="s">
        <v>26214</v>
      </c>
      <c r="F11135" s="31" t="s">
        <v>15562</v>
      </c>
      <c r="G11135" s="33">
        <v>1990</v>
      </c>
      <c r="H11135" s="33">
        <v>1990</v>
      </c>
      <c r="I11135" s="31" t="s">
        <v>9762</v>
      </c>
      <c r="J11135" s="31" t="s">
        <v>9763</v>
      </c>
      <c r="K11135" s="33">
        <v>1990</v>
      </c>
      <c r="L11135" s="31" t="s">
        <v>9764</v>
      </c>
      <c r="M11135" t="e">
        <f t="shared" si="495"/>
        <v>#VALUE!</v>
      </c>
    </row>
    <row r="11136" spans="1:13" hidden="1">
      <c r="A11136" s="31" t="s">
        <v>9849</v>
      </c>
      <c r="B11136" s="31" t="s">
        <v>26212</v>
      </c>
      <c r="C11136" s="31" t="s">
        <v>26213</v>
      </c>
      <c r="D11136" s="32">
        <v>44148</v>
      </c>
      <c r="E11136" s="31" t="s">
        <v>26214</v>
      </c>
      <c r="F11136" s="31" t="s">
        <v>15563</v>
      </c>
      <c r="G11136" s="33">
        <v>-1990</v>
      </c>
      <c r="H11136" s="33">
        <v>-1990</v>
      </c>
      <c r="I11136" s="31" t="s">
        <v>9762</v>
      </c>
      <c r="J11136" s="31" t="s">
        <v>9763</v>
      </c>
      <c r="K11136" s="33">
        <v>-1990</v>
      </c>
      <c r="L11136" s="31" t="s">
        <v>9764</v>
      </c>
      <c r="M11136" t="e">
        <f t="shared" si="495"/>
        <v>#VALUE!</v>
      </c>
    </row>
    <row r="11137" spans="1:13" hidden="1">
      <c r="A11137" s="31" t="s">
        <v>9849</v>
      </c>
      <c r="B11137" s="31" t="s">
        <v>26215</v>
      </c>
      <c r="C11137" s="31" t="s">
        <v>26216</v>
      </c>
      <c r="D11137" s="32">
        <v>44148</v>
      </c>
      <c r="E11137" s="31" t="s">
        <v>26217</v>
      </c>
      <c r="F11137" s="31" t="s">
        <v>15562</v>
      </c>
      <c r="G11137" s="33">
        <v>2440</v>
      </c>
      <c r="H11137" s="33">
        <v>2440</v>
      </c>
      <c r="I11137" s="31" t="s">
        <v>9762</v>
      </c>
      <c r="J11137" s="31" t="s">
        <v>9763</v>
      </c>
      <c r="K11137" s="33">
        <v>2440</v>
      </c>
      <c r="L11137" s="31" t="s">
        <v>9764</v>
      </c>
      <c r="M11137" t="e">
        <f t="shared" si="495"/>
        <v>#VALUE!</v>
      </c>
    </row>
    <row r="11138" spans="1:13" hidden="1">
      <c r="A11138" s="31" t="s">
        <v>9849</v>
      </c>
      <c r="B11138" s="31" t="s">
        <v>26215</v>
      </c>
      <c r="C11138" s="31" t="s">
        <v>26216</v>
      </c>
      <c r="D11138" s="32">
        <v>44148</v>
      </c>
      <c r="E11138" s="31" t="s">
        <v>26217</v>
      </c>
      <c r="F11138" s="31" t="s">
        <v>15563</v>
      </c>
      <c r="G11138" s="33">
        <v>-2440</v>
      </c>
      <c r="H11138" s="33">
        <v>-2440</v>
      </c>
      <c r="I11138" s="31" t="s">
        <v>9762</v>
      </c>
      <c r="J11138" s="31" t="s">
        <v>9763</v>
      </c>
      <c r="K11138" s="33">
        <v>-2440</v>
      </c>
      <c r="L11138" s="31" t="s">
        <v>9764</v>
      </c>
      <c r="M11138" t="e">
        <f t="shared" si="495"/>
        <v>#VALUE!</v>
      </c>
    </row>
    <row r="11139" spans="1:13" hidden="1">
      <c r="A11139" s="31" t="s">
        <v>9849</v>
      </c>
      <c r="B11139" s="31" t="s">
        <v>26218</v>
      </c>
      <c r="C11139" s="31" t="s">
        <v>26219</v>
      </c>
      <c r="D11139" s="32">
        <v>44148</v>
      </c>
      <c r="E11139" s="31" t="s">
        <v>26220</v>
      </c>
      <c r="F11139" s="31" t="s">
        <v>15562</v>
      </c>
      <c r="G11139" s="33">
        <v>1959.3</v>
      </c>
      <c r="H11139" s="33">
        <v>1959.3</v>
      </c>
      <c r="I11139" s="31" t="s">
        <v>9762</v>
      </c>
      <c r="J11139" s="31" t="s">
        <v>9763</v>
      </c>
      <c r="K11139" s="33">
        <v>1959.3</v>
      </c>
      <c r="L11139" s="31" t="s">
        <v>9764</v>
      </c>
      <c r="M11139" t="e">
        <f t="shared" ref="M11139:M11202" si="496">FIND("PO",E11139)</f>
        <v>#VALUE!</v>
      </c>
    </row>
    <row r="11140" spans="1:13" hidden="1">
      <c r="A11140" s="31" t="s">
        <v>9849</v>
      </c>
      <c r="B11140" s="31" t="s">
        <v>26218</v>
      </c>
      <c r="C11140" s="31" t="s">
        <v>26219</v>
      </c>
      <c r="D11140" s="32">
        <v>44148</v>
      </c>
      <c r="E11140" s="31" t="s">
        <v>26220</v>
      </c>
      <c r="F11140" s="31" t="s">
        <v>15563</v>
      </c>
      <c r="G11140" s="33">
        <v>-1959.3</v>
      </c>
      <c r="H11140" s="33">
        <v>-1959.3</v>
      </c>
      <c r="I11140" s="31" t="s">
        <v>9762</v>
      </c>
      <c r="J11140" s="31" t="s">
        <v>9763</v>
      </c>
      <c r="K11140" s="33">
        <v>-1959.3</v>
      </c>
      <c r="L11140" s="31" t="s">
        <v>9764</v>
      </c>
      <c r="M11140" t="e">
        <f t="shared" si="496"/>
        <v>#VALUE!</v>
      </c>
    </row>
    <row r="11141" spans="1:13" hidden="1">
      <c r="A11141" s="31" t="s">
        <v>9849</v>
      </c>
      <c r="B11141" s="31" t="s">
        <v>26221</v>
      </c>
      <c r="C11141" s="31" t="s">
        <v>26222</v>
      </c>
      <c r="D11141" s="32">
        <v>44148</v>
      </c>
      <c r="E11141" s="31" t="s">
        <v>26223</v>
      </c>
      <c r="F11141" s="31" t="s">
        <v>15562</v>
      </c>
      <c r="G11141" s="33">
        <v>714.66</v>
      </c>
      <c r="H11141" s="33">
        <v>714.66</v>
      </c>
      <c r="I11141" s="31" t="s">
        <v>9762</v>
      </c>
      <c r="J11141" s="31" t="s">
        <v>9763</v>
      </c>
      <c r="K11141" s="33">
        <v>714.66</v>
      </c>
      <c r="L11141" s="31" t="s">
        <v>9764</v>
      </c>
      <c r="M11141" t="e">
        <f t="shared" si="496"/>
        <v>#VALUE!</v>
      </c>
    </row>
    <row r="11142" spans="1:13" hidden="1">
      <c r="A11142" s="31" t="s">
        <v>9849</v>
      </c>
      <c r="B11142" s="31" t="s">
        <v>26221</v>
      </c>
      <c r="C11142" s="31" t="s">
        <v>26222</v>
      </c>
      <c r="D11142" s="32">
        <v>44148</v>
      </c>
      <c r="E11142" s="31" t="s">
        <v>26223</v>
      </c>
      <c r="F11142" s="31" t="s">
        <v>15563</v>
      </c>
      <c r="G11142" s="33">
        <v>-714.66</v>
      </c>
      <c r="H11142" s="33">
        <v>-714.66</v>
      </c>
      <c r="I11142" s="31" t="s">
        <v>9762</v>
      </c>
      <c r="J11142" s="31" t="s">
        <v>9763</v>
      </c>
      <c r="K11142" s="33">
        <v>-714.66</v>
      </c>
      <c r="L11142" s="31" t="s">
        <v>9764</v>
      </c>
      <c r="M11142" t="e">
        <f t="shared" si="496"/>
        <v>#VALUE!</v>
      </c>
    </row>
    <row r="11143" spans="1:13" hidden="1">
      <c r="A11143" s="31" t="s">
        <v>9849</v>
      </c>
      <c r="B11143" s="31" t="s">
        <v>26224</v>
      </c>
      <c r="C11143" s="31" t="s">
        <v>26225</v>
      </c>
      <c r="D11143" s="32">
        <v>44148</v>
      </c>
      <c r="E11143" s="31" t="s">
        <v>26226</v>
      </c>
      <c r="F11143" s="31" t="s">
        <v>15562</v>
      </c>
      <c r="G11143" s="33">
        <v>5000</v>
      </c>
      <c r="H11143" s="33">
        <v>5000</v>
      </c>
      <c r="I11143" s="31" t="s">
        <v>9762</v>
      </c>
      <c r="J11143" s="31" t="s">
        <v>9763</v>
      </c>
      <c r="K11143" s="33">
        <v>5000</v>
      </c>
      <c r="L11143" s="31" t="s">
        <v>9764</v>
      </c>
      <c r="M11143" t="e">
        <f t="shared" si="496"/>
        <v>#VALUE!</v>
      </c>
    </row>
    <row r="11144" spans="1:13" hidden="1">
      <c r="A11144" s="31" t="s">
        <v>9849</v>
      </c>
      <c r="B11144" s="31" t="s">
        <v>26224</v>
      </c>
      <c r="C11144" s="31" t="s">
        <v>26225</v>
      </c>
      <c r="D11144" s="32">
        <v>44148</v>
      </c>
      <c r="E11144" s="31" t="s">
        <v>26226</v>
      </c>
      <c r="F11144" s="31" t="s">
        <v>15563</v>
      </c>
      <c r="G11144" s="33">
        <v>-5000</v>
      </c>
      <c r="H11144" s="33">
        <v>-5000</v>
      </c>
      <c r="I11144" s="31" t="s">
        <v>9762</v>
      </c>
      <c r="J11144" s="31" t="s">
        <v>9763</v>
      </c>
      <c r="K11144" s="33">
        <v>-5000</v>
      </c>
      <c r="L11144" s="31" t="s">
        <v>9764</v>
      </c>
      <c r="M11144" t="e">
        <f t="shared" si="496"/>
        <v>#VALUE!</v>
      </c>
    </row>
    <row r="11145" spans="1:13" hidden="1">
      <c r="A11145" s="31" t="s">
        <v>9849</v>
      </c>
      <c r="B11145" s="31" t="s">
        <v>26227</v>
      </c>
      <c r="C11145" s="31" t="s">
        <v>26228</v>
      </c>
      <c r="D11145" s="32">
        <v>44148</v>
      </c>
      <c r="E11145" s="31" t="s">
        <v>26229</v>
      </c>
      <c r="F11145" s="31" t="s">
        <v>15562</v>
      </c>
      <c r="G11145" s="33">
        <v>4530</v>
      </c>
      <c r="H11145" s="33">
        <v>4530</v>
      </c>
      <c r="I11145" s="31" t="s">
        <v>9762</v>
      </c>
      <c r="J11145" s="31" t="s">
        <v>9763</v>
      </c>
      <c r="K11145" s="33">
        <v>4530</v>
      </c>
      <c r="L11145" s="31" t="s">
        <v>9764</v>
      </c>
      <c r="M11145" t="e">
        <f t="shared" si="496"/>
        <v>#VALUE!</v>
      </c>
    </row>
    <row r="11146" spans="1:13" hidden="1">
      <c r="A11146" s="31" t="s">
        <v>9849</v>
      </c>
      <c r="B11146" s="31" t="s">
        <v>26227</v>
      </c>
      <c r="C11146" s="31" t="s">
        <v>26228</v>
      </c>
      <c r="D11146" s="32">
        <v>44148</v>
      </c>
      <c r="E11146" s="31" t="s">
        <v>26229</v>
      </c>
      <c r="F11146" s="31" t="s">
        <v>15563</v>
      </c>
      <c r="G11146" s="33">
        <v>-4530</v>
      </c>
      <c r="H11146" s="33">
        <v>-4530</v>
      </c>
      <c r="I11146" s="31" t="s">
        <v>9762</v>
      </c>
      <c r="J11146" s="31" t="s">
        <v>9763</v>
      </c>
      <c r="K11146" s="33">
        <v>-4530</v>
      </c>
      <c r="L11146" s="31" t="s">
        <v>9764</v>
      </c>
      <c r="M11146" t="e">
        <f t="shared" si="496"/>
        <v>#VALUE!</v>
      </c>
    </row>
    <row r="11147" spans="1:13" hidden="1">
      <c r="A11147" s="31" t="s">
        <v>9849</v>
      </c>
      <c r="B11147" s="31" t="s">
        <v>26230</v>
      </c>
      <c r="C11147" s="31" t="s">
        <v>26231</v>
      </c>
      <c r="D11147" s="32">
        <v>44148</v>
      </c>
      <c r="E11147" s="31" t="s">
        <v>26232</v>
      </c>
      <c r="F11147" s="31" t="s">
        <v>15562</v>
      </c>
      <c r="G11147" s="33">
        <v>10000</v>
      </c>
      <c r="H11147" s="33">
        <v>10000</v>
      </c>
      <c r="I11147" s="31" t="s">
        <v>9762</v>
      </c>
      <c r="J11147" s="31" t="s">
        <v>9763</v>
      </c>
      <c r="K11147" s="33">
        <v>10000</v>
      </c>
      <c r="L11147" s="31" t="s">
        <v>9764</v>
      </c>
      <c r="M11147" t="e">
        <f t="shared" si="496"/>
        <v>#VALUE!</v>
      </c>
    </row>
    <row r="11148" spans="1:13" hidden="1">
      <c r="A11148" s="31" t="s">
        <v>9849</v>
      </c>
      <c r="B11148" s="31" t="s">
        <v>26230</v>
      </c>
      <c r="C11148" s="31" t="s">
        <v>26231</v>
      </c>
      <c r="D11148" s="32">
        <v>44148</v>
      </c>
      <c r="E11148" s="31" t="s">
        <v>26232</v>
      </c>
      <c r="F11148" s="31" t="s">
        <v>15563</v>
      </c>
      <c r="G11148" s="33">
        <v>-10000</v>
      </c>
      <c r="H11148" s="33">
        <v>-10000</v>
      </c>
      <c r="I11148" s="31" t="s">
        <v>9762</v>
      </c>
      <c r="J11148" s="31" t="s">
        <v>9763</v>
      </c>
      <c r="K11148" s="33">
        <v>-10000</v>
      </c>
      <c r="L11148" s="31" t="s">
        <v>9764</v>
      </c>
      <c r="M11148" t="e">
        <f t="shared" si="496"/>
        <v>#VALUE!</v>
      </c>
    </row>
    <row r="11149" spans="1:13" hidden="1">
      <c r="A11149" s="31" t="s">
        <v>9849</v>
      </c>
      <c r="B11149" s="31" t="s">
        <v>26233</v>
      </c>
      <c r="C11149" s="31" t="s">
        <v>26234</v>
      </c>
      <c r="D11149" s="32">
        <v>44148</v>
      </c>
      <c r="E11149" s="31" t="s">
        <v>26235</v>
      </c>
      <c r="F11149" s="31" t="s">
        <v>15562</v>
      </c>
      <c r="G11149" s="33">
        <v>535</v>
      </c>
      <c r="H11149" s="33">
        <v>535</v>
      </c>
      <c r="I11149" s="31" t="s">
        <v>9762</v>
      </c>
      <c r="J11149" s="31" t="s">
        <v>9763</v>
      </c>
      <c r="K11149" s="33">
        <v>535</v>
      </c>
      <c r="L11149" s="31" t="s">
        <v>9764</v>
      </c>
      <c r="M11149" t="e">
        <f t="shared" si="496"/>
        <v>#VALUE!</v>
      </c>
    </row>
    <row r="11150" spans="1:13" hidden="1">
      <c r="A11150" s="31" t="s">
        <v>9849</v>
      </c>
      <c r="B11150" s="31" t="s">
        <v>26233</v>
      </c>
      <c r="C11150" s="31" t="s">
        <v>26234</v>
      </c>
      <c r="D11150" s="32">
        <v>44148</v>
      </c>
      <c r="E11150" s="31" t="s">
        <v>26235</v>
      </c>
      <c r="F11150" s="31" t="s">
        <v>15563</v>
      </c>
      <c r="G11150" s="33">
        <v>-535</v>
      </c>
      <c r="H11150" s="33">
        <v>-535</v>
      </c>
      <c r="I11150" s="31" t="s">
        <v>9762</v>
      </c>
      <c r="J11150" s="31" t="s">
        <v>9763</v>
      </c>
      <c r="K11150" s="33">
        <v>-535</v>
      </c>
      <c r="L11150" s="31" t="s">
        <v>9764</v>
      </c>
      <c r="M11150" t="e">
        <f t="shared" si="496"/>
        <v>#VALUE!</v>
      </c>
    </row>
    <row r="11151" spans="1:13" hidden="1">
      <c r="A11151" s="31" t="s">
        <v>9849</v>
      </c>
      <c r="B11151" s="31" t="s">
        <v>26236</v>
      </c>
      <c r="C11151" s="31" t="s">
        <v>26237</v>
      </c>
      <c r="D11151" s="32">
        <v>44148</v>
      </c>
      <c r="E11151" s="31" t="s">
        <v>26238</v>
      </c>
      <c r="F11151" s="31" t="s">
        <v>15562</v>
      </c>
      <c r="G11151" s="33">
        <v>1628</v>
      </c>
      <c r="H11151" s="33">
        <v>1628</v>
      </c>
      <c r="I11151" s="31" t="s">
        <v>9762</v>
      </c>
      <c r="J11151" s="31" t="s">
        <v>9763</v>
      </c>
      <c r="K11151" s="33">
        <v>1628</v>
      </c>
      <c r="L11151" s="31" t="s">
        <v>9764</v>
      </c>
      <c r="M11151" t="e">
        <f t="shared" si="496"/>
        <v>#VALUE!</v>
      </c>
    </row>
    <row r="11152" spans="1:13" hidden="1">
      <c r="A11152" s="31" t="s">
        <v>9849</v>
      </c>
      <c r="B11152" s="31" t="s">
        <v>26236</v>
      </c>
      <c r="C11152" s="31" t="s">
        <v>26237</v>
      </c>
      <c r="D11152" s="32">
        <v>44148</v>
      </c>
      <c r="E11152" s="31" t="s">
        <v>26238</v>
      </c>
      <c r="F11152" s="31" t="s">
        <v>15563</v>
      </c>
      <c r="G11152" s="33">
        <v>-1628</v>
      </c>
      <c r="H11152" s="33">
        <v>-1628</v>
      </c>
      <c r="I11152" s="31" t="s">
        <v>9762</v>
      </c>
      <c r="J11152" s="31" t="s">
        <v>9763</v>
      </c>
      <c r="K11152" s="33">
        <v>-1628</v>
      </c>
      <c r="L11152" s="31" t="s">
        <v>9764</v>
      </c>
      <c r="M11152" t="e">
        <f t="shared" si="496"/>
        <v>#VALUE!</v>
      </c>
    </row>
    <row r="11153" spans="1:13" hidden="1">
      <c r="A11153" s="31" t="s">
        <v>9849</v>
      </c>
      <c r="B11153" s="31" t="s">
        <v>26239</v>
      </c>
      <c r="C11153" s="31" t="s">
        <v>26240</v>
      </c>
      <c r="D11153" s="32">
        <v>44148</v>
      </c>
      <c r="E11153" s="31" t="s">
        <v>26241</v>
      </c>
      <c r="F11153" s="31" t="s">
        <v>15562</v>
      </c>
      <c r="G11153" s="33">
        <v>4224.28</v>
      </c>
      <c r="H11153" s="33">
        <v>4224.28</v>
      </c>
      <c r="I11153" s="31" t="s">
        <v>9762</v>
      </c>
      <c r="J11153" s="31" t="s">
        <v>9763</v>
      </c>
      <c r="K11153" s="33">
        <v>4224.28</v>
      </c>
      <c r="L11153" s="31" t="s">
        <v>9764</v>
      </c>
      <c r="M11153" t="e">
        <f t="shared" si="496"/>
        <v>#VALUE!</v>
      </c>
    </row>
    <row r="11154" spans="1:13" hidden="1">
      <c r="A11154" s="31" t="s">
        <v>9849</v>
      </c>
      <c r="B11154" s="31" t="s">
        <v>26239</v>
      </c>
      <c r="C11154" s="31" t="s">
        <v>26240</v>
      </c>
      <c r="D11154" s="32">
        <v>44148</v>
      </c>
      <c r="E11154" s="31" t="s">
        <v>26241</v>
      </c>
      <c r="F11154" s="31" t="s">
        <v>15563</v>
      </c>
      <c r="G11154" s="33">
        <v>-4224.28</v>
      </c>
      <c r="H11154" s="33">
        <v>-4224.28</v>
      </c>
      <c r="I11154" s="31" t="s">
        <v>9762</v>
      </c>
      <c r="J11154" s="31" t="s">
        <v>9763</v>
      </c>
      <c r="K11154" s="33">
        <v>-4224.28</v>
      </c>
      <c r="L11154" s="31" t="s">
        <v>9764</v>
      </c>
      <c r="M11154" t="e">
        <f t="shared" si="496"/>
        <v>#VALUE!</v>
      </c>
    </row>
    <row r="11155" spans="1:13" hidden="1">
      <c r="A11155" s="31" t="s">
        <v>9849</v>
      </c>
      <c r="B11155" s="31" t="s">
        <v>26242</v>
      </c>
      <c r="C11155" s="31" t="s">
        <v>26243</v>
      </c>
      <c r="D11155" s="32">
        <v>44153</v>
      </c>
      <c r="E11155" s="31" t="s">
        <v>26244</v>
      </c>
      <c r="F11155" s="31" t="s">
        <v>15562</v>
      </c>
      <c r="G11155" s="33">
        <v>1564</v>
      </c>
      <c r="H11155" s="33">
        <v>1564</v>
      </c>
      <c r="I11155" s="31" t="s">
        <v>9762</v>
      </c>
      <c r="J11155" s="31" t="s">
        <v>9763</v>
      </c>
      <c r="K11155" s="33">
        <v>1564</v>
      </c>
      <c r="L11155" s="31" t="s">
        <v>9764</v>
      </c>
      <c r="M11155" t="e">
        <f t="shared" si="496"/>
        <v>#VALUE!</v>
      </c>
    </row>
    <row r="11156" spans="1:13" hidden="1">
      <c r="A11156" s="31" t="s">
        <v>9849</v>
      </c>
      <c r="B11156" s="31" t="s">
        <v>26242</v>
      </c>
      <c r="C11156" s="31" t="s">
        <v>26243</v>
      </c>
      <c r="D11156" s="32">
        <v>44153</v>
      </c>
      <c r="E11156" s="31" t="s">
        <v>26244</v>
      </c>
      <c r="F11156" s="31" t="s">
        <v>15563</v>
      </c>
      <c r="G11156" s="33">
        <v>-1564</v>
      </c>
      <c r="H11156" s="33">
        <v>-1564</v>
      </c>
      <c r="I11156" s="31" t="s">
        <v>9762</v>
      </c>
      <c r="J11156" s="31" t="s">
        <v>9763</v>
      </c>
      <c r="K11156" s="33">
        <v>-1564</v>
      </c>
      <c r="L11156" s="31" t="s">
        <v>9764</v>
      </c>
      <c r="M11156" t="e">
        <f t="shared" si="496"/>
        <v>#VALUE!</v>
      </c>
    </row>
    <row r="11157" spans="1:13" hidden="1">
      <c r="A11157" s="31" t="s">
        <v>9849</v>
      </c>
      <c r="B11157" s="31" t="s">
        <v>26245</v>
      </c>
      <c r="C11157" s="31" t="s">
        <v>26246</v>
      </c>
      <c r="D11157" s="32">
        <v>44153</v>
      </c>
      <c r="E11157" s="31" t="s">
        <v>26247</v>
      </c>
      <c r="F11157" s="31" t="s">
        <v>15562</v>
      </c>
      <c r="G11157" s="33">
        <v>2342</v>
      </c>
      <c r="H11157" s="33">
        <v>2342</v>
      </c>
      <c r="I11157" s="31" t="s">
        <v>9762</v>
      </c>
      <c r="J11157" s="31" t="s">
        <v>9763</v>
      </c>
      <c r="K11157" s="33">
        <v>2342</v>
      </c>
      <c r="L11157" s="31" t="s">
        <v>9764</v>
      </c>
      <c r="M11157" t="e">
        <f t="shared" si="496"/>
        <v>#VALUE!</v>
      </c>
    </row>
    <row r="11158" spans="1:13" hidden="1">
      <c r="A11158" s="31" t="s">
        <v>9849</v>
      </c>
      <c r="B11158" s="31" t="s">
        <v>26245</v>
      </c>
      <c r="C11158" s="31" t="s">
        <v>26246</v>
      </c>
      <c r="D11158" s="32">
        <v>44153</v>
      </c>
      <c r="E11158" s="31" t="s">
        <v>26247</v>
      </c>
      <c r="F11158" s="31" t="s">
        <v>15563</v>
      </c>
      <c r="G11158" s="33">
        <v>-2342</v>
      </c>
      <c r="H11158" s="33">
        <v>-2342</v>
      </c>
      <c r="I11158" s="31" t="s">
        <v>9762</v>
      </c>
      <c r="J11158" s="31" t="s">
        <v>9763</v>
      </c>
      <c r="K11158" s="33">
        <v>-2342</v>
      </c>
      <c r="L11158" s="31" t="s">
        <v>9764</v>
      </c>
      <c r="M11158" t="e">
        <f t="shared" si="496"/>
        <v>#VALUE!</v>
      </c>
    </row>
    <row r="11159" spans="1:13" hidden="1">
      <c r="A11159" s="31" t="s">
        <v>9849</v>
      </c>
      <c r="B11159" s="31" t="s">
        <v>26248</v>
      </c>
      <c r="C11159" s="31" t="s">
        <v>26249</v>
      </c>
      <c r="D11159" s="32">
        <v>44153</v>
      </c>
      <c r="E11159" s="31" t="s">
        <v>26250</v>
      </c>
      <c r="F11159" s="31" t="s">
        <v>15562</v>
      </c>
      <c r="G11159" s="33">
        <v>2000</v>
      </c>
      <c r="H11159" s="33">
        <v>2000</v>
      </c>
      <c r="I11159" s="31" t="s">
        <v>9762</v>
      </c>
      <c r="J11159" s="31" t="s">
        <v>9763</v>
      </c>
      <c r="K11159" s="33">
        <v>2000</v>
      </c>
      <c r="L11159" s="31" t="s">
        <v>9764</v>
      </c>
      <c r="M11159" t="e">
        <f t="shared" si="496"/>
        <v>#VALUE!</v>
      </c>
    </row>
    <row r="11160" spans="1:13" hidden="1">
      <c r="A11160" s="31" t="s">
        <v>9849</v>
      </c>
      <c r="B11160" s="31" t="s">
        <v>26248</v>
      </c>
      <c r="C11160" s="31" t="s">
        <v>26249</v>
      </c>
      <c r="D11160" s="32">
        <v>44153</v>
      </c>
      <c r="E11160" s="31" t="s">
        <v>26250</v>
      </c>
      <c r="F11160" s="31" t="s">
        <v>15563</v>
      </c>
      <c r="G11160" s="33">
        <v>-2000</v>
      </c>
      <c r="H11160" s="33">
        <v>-2000</v>
      </c>
      <c r="I11160" s="31" t="s">
        <v>9762</v>
      </c>
      <c r="J11160" s="31" t="s">
        <v>9763</v>
      </c>
      <c r="K11160" s="33">
        <v>-2000</v>
      </c>
      <c r="L11160" s="31" t="s">
        <v>9764</v>
      </c>
      <c r="M11160" t="e">
        <f t="shared" si="496"/>
        <v>#VALUE!</v>
      </c>
    </row>
    <row r="11161" spans="1:13" hidden="1">
      <c r="A11161" s="31" t="s">
        <v>9849</v>
      </c>
      <c r="B11161" s="31" t="s">
        <v>26251</v>
      </c>
      <c r="C11161" s="31" t="s">
        <v>26252</v>
      </c>
      <c r="D11161" s="32">
        <v>44153</v>
      </c>
      <c r="E11161" s="31" t="s">
        <v>26253</v>
      </c>
      <c r="F11161" s="31" t="s">
        <v>15562</v>
      </c>
      <c r="G11161" s="33">
        <v>4900</v>
      </c>
      <c r="H11161" s="33">
        <v>4900</v>
      </c>
      <c r="I11161" s="31" t="s">
        <v>9762</v>
      </c>
      <c r="J11161" s="31" t="s">
        <v>9763</v>
      </c>
      <c r="K11161" s="33">
        <v>4900</v>
      </c>
      <c r="L11161" s="31" t="s">
        <v>9764</v>
      </c>
      <c r="M11161" t="e">
        <f t="shared" si="496"/>
        <v>#VALUE!</v>
      </c>
    </row>
    <row r="11162" spans="1:13" hidden="1">
      <c r="A11162" s="31" t="s">
        <v>9849</v>
      </c>
      <c r="B11162" s="31" t="s">
        <v>26251</v>
      </c>
      <c r="C11162" s="31" t="s">
        <v>26252</v>
      </c>
      <c r="D11162" s="32">
        <v>44153</v>
      </c>
      <c r="E11162" s="31" t="s">
        <v>26253</v>
      </c>
      <c r="F11162" s="31" t="s">
        <v>15563</v>
      </c>
      <c r="G11162" s="33">
        <v>-4900</v>
      </c>
      <c r="H11162" s="33">
        <v>-4900</v>
      </c>
      <c r="I11162" s="31" t="s">
        <v>9762</v>
      </c>
      <c r="J11162" s="31" t="s">
        <v>9763</v>
      </c>
      <c r="K11162" s="33">
        <v>-4900</v>
      </c>
      <c r="L11162" s="31" t="s">
        <v>9764</v>
      </c>
      <c r="M11162" t="e">
        <f t="shared" si="496"/>
        <v>#VALUE!</v>
      </c>
    </row>
    <row r="11163" spans="1:13" hidden="1">
      <c r="A11163" s="31" t="s">
        <v>9849</v>
      </c>
      <c r="B11163" s="31" t="s">
        <v>26254</v>
      </c>
      <c r="C11163" s="31" t="s">
        <v>26255</v>
      </c>
      <c r="D11163" s="32">
        <v>44153</v>
      </c>
      <c r="E11163" s="31" t="s">
        <v>26256</v>
      </c>
      <c r="F11163" s="31" t="s">
        <v>15562</v>
      </c>
      <c r="G11163" s="33">
        <v>2380</v>
      </c>
      <c r="H11163" s="33">
        <v>2380</v>
      </c>
      <c r="I11163" s="31" t="s">
        <v>9762</v>
      </c>
      <c r="J11163" s="31" t="s">
        <v>9763</v>
      </c>
      <c r="K11163" s="33">
        <v>2380</v>
      </c>
      <c r="L11163" s="31" t="s">
        <v>9764</v>
      </c>
      <c r="M11163" t="e">
        <f t="shared" si="496"/>
        <v>#VALUE!</v>
      </c>
    </row>
    <row r="11164" spans="1:13" hidden="1">
      <c r="A11164" s="31" t="s">
        <v>9849</v>
      </c>
      <c r="B11164" s="31" t="s">
        <v>26254</v>
      </c>
      <c r="C11164" s="31" t="s">
        <v>26255</v>
      </c>
      <c r="D11164" s="32">
        <v>44153</v>
      </c>
      <c r="E11164" s="31" t="s">
        <v>26256</v>
      </c>
      <c r="F11164" s="31" t="s">
        <v>15563</v>
      </c>
      <c r="G11164" s="33">
        <v>-2380</v>
      </c>
      <c r="H11164" s="33">
        <v>-2380</v>
      </c>
      <c r="I11164" s="31" t="s">
        <v>9762</v>
      </c>
      <c r="J11164" s="31" t="s">
        <v>9763</v>
      </c>
      <c r="K11164" s="33">
        <v>-2380</v>
      </c>
      <c r="L11164" s="31" t="s">
        <v>9764</v>
      </c>
      <c r="M11164" t="e">
        <f t="shared" si="496"/>
        <v>#VALUE!</v>
      </c>
    </row>
    <row r="11165" spans="1:13" hidden="1">
      <c r="A11165" s="31" t="s">
        <v>9849</v>
      </c>
      <c r="B11165" s="31" t="s">
        <v>26257</v>
      </c>
      <c r="C11165" s="31" t="s">
        <v>26258</v>
      </c>
      <c r="D11165" s="32">
        <v>44153</v>
      </c>
      <c r="E11165" s="31" t="s">
        <v>26259</v>
      </c>
      <c r="F11165" s="31" t="s">
        <v>15562</v>
      </c>
      <c r="G11165" s="33">
        <v>990</v>
      </c>
      <c r="H11165" s="33">
        <v>990</v>
      </c>
      <c r="I11165" s="31" t="s">
        <v>9762</v>
      </c>
      <c r="J11165" s="31" t="s">
        <v>9763</v>
      </c>
      <c r="K11165" s="33">
        <v>990</v>
      </c>
      <c r="L11165" s="31" t="s">
        <v>9764</v>
      </c>
      <c r="M11165" t="e">
        <f t="shared" si="496"/>
        <v>#VALUE!</v>
      </c>
    </row>
    <row r="11166" spans="1:13" hidden="1">
      <c r="A11166" s="31" t="s">
        <v>9849</v>
      </c>
      <c r="B11166" s="31" t="s">
        <v>26257</v>
      </c>
      <c r="C11166" s="31" t="s">
        <v>26258</v>
      </c>
      <c r="D11166" s="32">
        <v>44153</v>
      </c>
      <c r="E11166" s="31" t="s">
        <v>26259</v>
      </c>
      <c r="F11166" s="31" t="s">
        <v>15563</v>
      </c>
      <c r="G11166" s="33">
        <v>-990</v>
      </c>
      <c r="H11166" s="33">
        <v>-990</v>
      </c>
      <c r="I11166" s="31" t="s">
        <v>9762</v>
      </c>
      <c r="J11166" s="31" t="s">
        <v>9763</v>
      </c>
      <c r="K11166" s="33">
        <v>-990</v>
      </c>
      <c r="L11166" s="31" t="s">
        <v>9764</v>
      </c>
      <c r="M11166" t="e">
        <f t="shared" si="496"/>
        <v>#VALUE!</v>
      </c>
    </row>
    <row r="11167" spans="1:13" hidden="1">
      <c r="A11167" s="31" t="s">
        <v>9849</v>
      </c>
      <c r="B11167" s="31" t="s">
        <v>26260</v>
      </c>
      <c r="C11167" s="31" t="s">
        <v>26261</v>
      </c>
      <c r="D11167" s="32">
        <v>44153</v>
      </c>
      <c r="E11167" s="31" t="s">
        <v>26262</v>
      </c>
      <c r="F11167" s="31" t="s">
        <v>15562</v>
      </c>
      <c r="G11167" s="33">
        <v>2290</v>
      </c>
      <c r="H11167" s="33">
        <v>2290</v>
      </c>
      <c r="I11167" s="31" t="s">
        <v>9762</v>
      </c>
      <c r="J11167" s="31" t="s">
        <v>9763</v>
      </c>
      <c r="K11167" s="33">
        <v>2290</v>
      </c>
      <c r="L11167" s="31" t="s">
        <v>9764</v>
      </c>
      <c r="M11167" t="e">
        <f t="shared" si="496"/>
        <v>#VALUE!</v>
      </c>
    </row>
    <row r="11168" spans="1:13" hidden="1">
      <c r="A11168" s="31" t="s">
        <v>9849</v>
      </c>
      <c r="B11168" s="31" t="s">
        <v>26260</v>
      </c>
      <c r="C11168" s="31" t="s">
        <v>26261</v>
      </c>
      <c r="D11168" s="32">
        <v>44153</v>
      </c>
      <c r="E11168" s="31" t="s">
        <v>26262</v>
      </c>
      <c r="F11168" s="31" t="s">
        <v>15563</v>
      </c>
      <c r="G11168" s="33">
        <v>-2290</v>
      </c>
      <c r="H11168" s="33">
        <v>-2290</v>
      </c>
      <c r="I11168" s="31" t="s">
        <v>9762</v>
      </c>
      <c r="J11168" s="31" t="s">
        <v>9763</v>
      </c>
      <c r="K11168" s="33">
        <v>-2290</v>
      </c>
      <c r="L11168" s="31" t="s">
        <v>9764</v>
      </c>
      <c r="M11168" t="e">
        <f t="shared" si="496"/>
        <v>#VALUE!</v>
      </c>
    </row>
    <row r="11169" spans="1:15" hidden="1">
      <c r="A11169" s="31" t="s">
        <v>9849</v>
      </c>
      <c r="B11169" s="31" t="s">
        <v>26263</v>
      </c>
      <c r="C11169" s="31" t="s">
        <v>26264</v>
      </c>
      <c r="D11169" s="32">
        <v>44153</v>
      </c>
      <c r="E11169" s="31" t="s">
        <v>26265</v>
      </c>
      <c r="F11169" s="31" t="s">
        <v>15562</v>
      </c>
      <c r="G11169" s="33">
        <v>10000</v>
      </c>
      <c r="H11169" s="33">
        <v>10000</v>
      </c>
      <c r="I11169" s="31" t="s">
        <v>9762</v>
      </c>
      <c r="J11169" s="31" t="s">
        <v>9763</v>
      </c>
      <c r="K11169" s="33">
        <v>10000</v>
      </c>
      <c r="L11169" s="31" t="s">
        <v>9764</v>
      </c>
      <c r="M11169" t="e">
        <f t="shared" si="496"/>
        <v>#VALUE!</v>
      </c>
    </row>
    <row r="11170" spans="1:15" hidden="1">
      <c r="A11170" s="31" t="s">
        <v>9849</v>
      </c>
      <c r="B11170" s="31" t="s">
        <v>26263</v>
      </c>
      <c r="C11170" s="31" t="s">
        <v>26264</v>
      </c>
      <c r="D11170" s="32">
        <v>44153</v>
      </c>
      <c r="E11170" s="31" t="s">
        <v>26265</v>
      </c>
      <c r="F11170" s="31" t="s">
        <v>15563</v>
      </c>
      <c r="G11170" s="33">
        <v>-10000</v>
      </c>
      <c r="H11170" s="33">
        <v>-10000</v>
      </c>
      <c r="I11170" s="31" t="s">
        <v>9762</v>
      </c>
      <c r="J11170" s="31" t="s">
        <v>9763</v>
      </c>
      <c r="K11170" s="33">
        <v>-10000</v>
      </c>
      <c r="L11170" s="31" t="s">
        <v>9764</v>
      </c>
      <c r="M11170" t="e">
        <f t="shared" si="496"/>
        <v>#VALUE!</v>
      </c>
    </row>
    <row r="11171" spans="1:15" hidden="1">
      <c r="A11171" s="31" t="s">
        <v>9849</v>
      </c>
      <c r="B11171" s="31" t="s">
        <v>26266</v>
      </c>
      <c r="C11171" s="31" t="s">
        <v>26267</v>
      </c>
      <c r="D11171" s="32">
        <v>44153</v>
      </c>
      <c r="E11171" s="31" t="s">
        <v>26268</v>
      </c>
      <c r="F11171" s="31" t="s">
        <v>15562</v>
      </c>
      <c r="G11171" s="33">
        <v>10000</v>
      </c>
      <c r="H11171" s="33">
        <v>10000</v>
      </c>
      <c r="I11171" s="31" t="s">
        <v>9762</v>
      </c>
      <c r="J11171" s="31" t="s">
        <v>9763</v>
      </c>
      <c r="K11171" s="33">
        <v>10000</v>
      </c>
      <c r="L11171" s="31" t="s">
        <v>9764</v>
      </c>
      <c r="M11171" t="e">
        <f t="shared" si="496"/>
        <v>#VALUE!</v>
      </c>
    </row>
    <row r="11172" spans="1:15" hidden="1">
      <c r="A11172" s="31" t="s">
        <v>9849</v>
      </c>
      <c r="B11172" s="31" t="s">
        <v>26266</v>
      </c>
      <c r="C11172" s="31" t="s">
        <v>26267</v>
      </c>
      <c r="D11172" s="32">
        <v>44153</v>
      </c>
      <c r="E11172" s="31" t="s">
        <v>26268</v>
      </c>
      <c r="F11172" s="31" t="s">
        <v>15563</v>
      </c>
      <c r="G11172" s="33">
        <v>-10000</v>
      </c>
      <c r="H11172" s="33">
        <v>-10000</v>
      </c>
      <c r="I11172" s="31" t="s">
        <v>9762</v>
      </c>
      <c r="J11172" s="31" t="s">
        <v>9763</v>
      </c>
      <c r="K11172" s="33">
        <v>-10000</v>
      </c>
      <c r="L11172" s="31" t="s">
        <v>9764</v>
      </c>
      <c r="M11172" t="e">
        <f t="shared" si="496"/>
        <v>#VALUE!</v>
      </c>
    </row>
    <row r="11173" spans="1:15" hidden="1">
      <c r="A11173" s="31" t="s">
        <v>9849</v>
      </c>
      <c r="B11173" s="31" t="s">
        <v>26269</v>
      </c>
      <c r="C11173" s="31" t="s">
        <v>26270</v>
      </c>
      <c r="D11173" s="32">
        <v>44162</v>
      </c>
      <c r="E11173" s="31" t="s">
        <v>26271</v>
      </c>
      <c r="F11173" s="31" t="s">
        <v>26169</v>
      </c>
      <c r="G11173" s="33">
        <v>1370310</v>
      </c>
      <c r="H11173" s="33">
        <v>1370310</v>
      </c>
      <c r="I11173" s="31" t="s">
        <v>9762</v>
      </c>
      <c r="J11173" s="31" t="s">
        <v>9763</v>
      </c>
      <c r="K11173" s="33">
        <v>1370310</v>
      </c>
      <c r="L11173" s="31" t="s">
        <v>9764</v>
      </c>
      <c r="M11173">
        <f t="shared" si="496"/>
        <v>12</v>
      </c>
      <c r="N11173" t="str">
        <f t="shared" ref="N11173:N11174" si="497">MID(E11173,M11173,10)</f>
        <v>PO63001025</v>
      </c>
      <c r="O11173" t="e">
        <f>VLOOKUP(N11173,'1_คตง_ภาพรวม'!L11173:M11223,2,FALSE)</f>
        <v>#N/A</v>
      </c>
    </row>
    <row r="11174" spans="1:15" hidden="1">
      <c r="A11174" s="31" t="s">
        <v>9849</v>
      </c>
      <c r="B11174" s="31" t="s">
        <v>26269</v>
      </c>
      <c r="C11174" s="31" t="s">
        <v>26270</v>
      </c>
      <c r="D11174" s="32">
        <v>44162</v>
      </c>
      <c r="E11174" s="31" t="s">
        <v>26271</v>
      </c>
      <c r="F11174" s="31" t="s">
        <v>15563</v>
      </c>
      <c r="G11174" s="33">
        <v>-1370310</v>
      </c>
      <c r="H11174" s="33">
        <v>-1370310</v>
      </c>
      <c r="I11174" s="31" t="s">
        <v>9762</v>
      </c>
      <c r="J11174" s="31" t="s">
        <v>9763</v>
      </c>
      <c r="K11174" s="33">
        <v>-1370310</v>
      </c>
      <c r="L11174" s="31" t="s">
        <v>9764</v>
      </c>
      <c r="M11174">
        <f t="shared" si="496"/>
        <v>12</v>
      </c>
      <c r="N11174" t="str">
        <f t="shared" si="497"/>
        <v>PO63001025</v>
      </c>
      <c r="O11174" t="e">
        <f>VLOOKUP(N11174,'1_คตง_ภาพรวม'!L11174:M11224,2,FALSE)</f>
        <v>#N/A</v>
      </c>
    </row>
    <row r="11175" spans="1:15" hidden="1">
      <c r="A11175" s="31" t="s">
        <v>9849</v>
      </c>
      <c r="B11175" s="31" t="s">
        <v>26272</v>
      </c>
      <c r="C11175" s="31" t="s">
        <v>26273</v>
      </c>
      <c r="D11175" s="32">
        <v>44162</v>
      </c>
      <c r="E11175" s="31" t="s">
        <v>26274</v>
      </c>
      <c r="F11175" s="31" t="s">
        <v>15562</v>
      </c>
      <c r="G11175" s="33">
        <v>3055</v>
      </c>
      <c r="H11175" s="33">
        <v>3055</v>
      </c>
      <c r="I11175" s="31" t="s">
        <v>9762</v>
      </c>
      <c r="J11175" s="31" t="s">
        <v>9763</v>
      </c>
      <c r="K11175" s="33">
        <v>3055</v>
      </c>
      <c r="L11175" s="31" t="s">
        <v>9764</v>
      </c>
      <c r="M11175" t="e">
        <f t="shared" si="496"/>
        <v>#VALUE!</v>
      </c>
    </row>
    <row r="11176" spans="1:15" hidden="1">
      <c r="A11176" s="31" t="s">
        <v>9849</v>
      </c>
      <c r="B11176" s="31" t="s">
        <v>26272</v>
      </c>
      <c r="C11176" s="31" t="s">
        <v>26273</v>
      </c>
      <c r="D11176" s="32">
        <v>44162</v>
      </c>
      <c r="E11176" s="31" t="s">
        <v>26274</v>
      </c>
      <c r="F11176" s="31" t="s">
        <v>15563</v>
      </c>
      <c r="G11176" s="33">
        <v>-3055</v>
      </c>
      <c r="H11176" s="33">
        <v>-3055</v>
      </c>
      <c r="I11176" s="31" t="s">
        <v>9762</v>
      </c>
      <c r="J11176" s="31" t="s">
        <v>9763</v>
      </c>
      <c r="K11176" s="33">
        <v>-3055</v>
      </c>
      <c r="L11176" s="31" t="s">
        <v>9764</v>
      </c>
      <c r="M11176" t="e">
        <f t="shared" si="496"/>
        <v>#VALUE!</v>
      </c>
    </row>
    <row r="11177" spans="1:15" hidden="1">
      <c r="A11177" s="31" t="s">
        <v>9849</v>
      </c>
      <c r="B11177" s="31" t="s">
        <v>26275</v>
      </c>
      <c r="C11177" s="31" t="s">
        <v>26276</v>
      </c>
      <c r="D11177" s="32">
        <v>44162</v>
      </c>
      <c r="E11177" s="31" t="s">
        <v>26277</v>
      </c>
      <c r="F11177" s="31" t="s">
        <v>15562</v>
      </c>
      <c r="G11177" s="33">
        <v>1874</v>
      </c>
      <c r="H11177" s="33">
        <v>1874</v>
      </c>
      <c r="I11177" s="31" t="s">
        <v>9762</v>
      </c>
      <c r="J11177" s="31" t="s">
        <v>9763</v>
      </c>
      <c r="K11177" s="33">
        <v>1874</v>
      </c>
      <c r="L11177" s="31" t="s">
        <v>9764</v>
      </c>
      <c r="M11177" t="e">
        <f t="shared" si="496"/>
        <v>#VALUE!</v>
      </c>
    </row>
    <row r="11178" spans="1:15" hidden="1">
      <c r="A11178" s="31" t="s">
        <v>9849</v>
      </c>
      <c r="B11178" s="31" t="s">
        <v>26275</v>
      </c>
      <c r="C11178" s="31" t="s">
        <v>26276</v>
      </c>
      <c r="D11178" s="32">
        <v>44162</v>
      </c>
      <c r="E11178" s="31" t="s">
        <v>26277</v>
      </c>
      <c r="F11178" s="31" t="s">
        <v>15563</v>
      </c>
      <c r="G11178" s="33">
        <v>-1874</v>
      </c>
      <c r="H11178" s="33">
        <v>-1874</v>
      </c>
      <c r="I11178" s="31" t="s">
        <v>9762</v>
      </c>
      <c r="J11178" s="31" t="s">
        <v>9763</v>
      </c>
      <c r="K11178" s="33">
        <v>-1874</v>
      </c>
      <c r="L11178" s="31" t="s">
        <v>9764</v>
      </c>
      <c r="M11178" t="e">
        <f t="shared" si="496"/>
        <v>#VALUE!</v>
      </c>
    </row>
    <row r="11179" spans="1:15" hidden="1">
      <c r="A11179" s="31" t="s">
        <v>9849</v>
      </c>
      <c r="B11179" s="31" t="s">
        <v>26278</v>
      </c>
      <c r="C11179" s="31" t="s">
        <v>26279</v>
      </c>
      <c r="D11179" s="32">
        <v>44162</v>
      </c>
      <c r="E11179" s="31" t="s">
        <v>26280</v>
      </c>
      <c r="F11179" s="31" t="s">
        <v>15562</v>
      </c>
      <c r="G11179" s="33">
        <v>915</v>
      </c>
      <c r="H11179" s="33">
        <v>915</v>
      </c>
      <c r="I11179" s="31" t="s">
        <v>9762</v>
      </c>
      <c r="J11179" s="31" t="s">
        <v>9763</v>
      </c>
      <c r="K11179" s="33">
        <v>915</v>
      </c>
      <c r="L11179" s="31" t="s">
        <v>9764</v>
      </c>
      <c r="M11179" t="e">
        <f t="shared" si="496"/>
        <v>#VALUE!</v>
      </c>
    </row>
    <row r="11180" spans="1:15" hidden="1">
      <c r="A11180" s="31" t="s">
        <v>9849</v>
      </c>
      <c r="B11180" s="31" t="s">
        <v>26278</v>
      </c>
      <c r="C11180" s="31" t="s">
        <v>26279</v>
      </c>
      <c r="D11180" s="32">
        <v>44162</v>
      </c>
      <c r="E11180" s="31" t="s">
        <v>26280</v>
      </c>
      <c r="F11180" s="31" t="s">
        <v>15563</v>
      </c>
      <c r="G11180" s="33">
        <v>-915</v>
      </c>
      <c r="H11180" s="33">
        <v>-915</v>
      </c>
      <c r="I11180" s="31" t="s">
        <v>9762</v>
      </c>
      <c r="J11180" s="31" t="s">
        <v>9763</v>
      </c>
      <c r="K11180" s="33">
        <v>-915</v>
      </c>
      <c r="L11180" s="31" t="s">
        <v>9764</v>
      </c>
      <c r="M11180" t="e">
        <f t="shared" si="496"/>
        <v>#VALUE!</v>
      </c>
    </row>
    <row r="11181" spans="1:15" hidden="1">
      <c r="A11181" s="31" t="s">
        <v>9849</v>
      </c>
      <c r="B11181" s="31" t="s">
        <v>26281</v>
      </c>
      <c r="C11181" s="31" t="s">
        <v>26282</v>
      </c>
      <c r="D11181" s="32">
        <v>44162</v>
      </c>
      <c r="E11181" s="31" t="s">
        <v>26283</v>
      </c>
      <c r="F11181" s="31" t="s">
        <v>15562</v>
      </c>
      <c r="G11181" s="33">
        <v>6149.48</v>
      </c>
      <c r="H11181" s="33">
        <v>6149.48</v>
      </c>
      <c r="I11181" s="31" t="s">
        <v>9762</v>
      </c>
      <c r="J11181" s="31" t="s">
        <v>9763</v>
      </c>
      <c r="K11181" s="33">
        <v>6149.48</v>
      </c>
      <c r="L11181" s="31" t="s">
        <v>9764</v>
      </c>
      <c r="M11181" t="e">
        <f t="shared" si="496"/>
        <v>#VALUE!</v>
      </c>
    </row>
    <row r="11182" spans="1:15" hidden="1">
      <c r="A11182" s="31" t="s">
        <v>9849</v>
      </c>
      <c r="B11182" s="31" t="s">
        <v>26281</v>
      </c>
      <c r="C11182" s="31" t="s">
        <v>26282</v>
      </c>
      <c r="D11182" s="32">
        <v>44162</v>
      </c>
      <c r="E11182" s="31" t="s">
        <v>26283</v>
      </c>
      <c r="F11182" s="31" t="s">
        <v>15563</v>
      </c>
      <c r="G11182" s="33">
        <v>-6149.48</v>
      </c>
      <c r="H11182" s="33">
        <v>-6149.48</v>
      </c>
      <c r="I11182" s="31" t="s">
        <v>9762</v>
      </c>
      <c r="J11182" s="31" t="s">
        <v>9763</v>
      </c>
      <c r="K11182" s="33">
        <v>-6149.48</v>
      </c>
      <c r="L11182" s="31" t="s">
        <v>9764</v>
      </c>
      <c r="M11182" t="e">
        <f t="shared" si="496"/>
        <v>#VALUE!</v>
      </c>
    </row>
    <row r="11183" spans="1:15" hidden="1">
      <c r="A11183" s="31" t="s">
        <v>9849</v>
      </c>
      <c r="B11183" s="31" t="s">
        <v>26284</v>
      </c>
      <c r="C11183" s="31" t="s">
        <v>26285</v>
      </c>
      <c r="D11183" s="32">
        <v>44162</v>
      </c>
      <c r="E11183" s="31" t="s">
        <v>26286</v>
      </c>
      <c r="F11183" s="31" t="s">
        <v>15562</v>
      </c>
      <c r="G11183" s="33">
        <v>3500</v>
      </c>
      <c r="H11183" s="33">
        <v>3500</v>
      </c>
      <c r="I11183" s="31" t="s">
        <v>9762</v>
      </c>
      <c r="J11183" s="31" t="s">
        <v>9763</v>
      </c>
      <c r="K11183" s="33">
        <v>3500</v>
      </c>
      <c r="L11183" s="31" t="s">
        <v>9764</v>
      </c>
      <c r="M11183" t="e">
        <f t="shared" si="496"/>
        <v>#VALUE!</v>
      </c>
    </row>
    <row r="11184" spans="1:15" hidden="1">
      <c r="A11184" s="31" t="s">
        <v>9849</v>
      </c>
      <c r="B11184" s="31" t="s">
        <v>26284</v>
      </c>
      <c r="C11184" s="31" t="s">
        <v>26285</v>
      </c>
      <c r="D11184" s="32">
        <v>44162</v>
      </c>
      <c r="E11184" s="31" t="s">
        <v>26286</v>
      </c>
      <c r="F11184" s="31" t="s">
        <v>15563</v>
      </c>
      <c r="G11184" s="33">
        <v>-3500</v>
      </c>
      <c r="H11184" s="33">
        <v>-3500</v>
      </c>
      <c r="I11184" s="31" t="s">
        <v>9762</v>
      </c>
      <c r="J11184" s="31" t="s">
        <v>9763</v>
      </c>
      <c r="K11184" s="33">
        <v>-3500</v>
      </c>
      <c r="L11184" s="31" t="s">
        <v>9764</v>
      </c>
      <c r="M11184" t="e">
        <f t="shared" si="496"/>
        <v>#VALUE!</v>
      </c>
    </row>
    <row r="11185" spans="1:13" hidden="1">
      <c r="A11185" s="31" t="s">
        <v>9849</v>
      </c>
      <c r="B11185" s="31" t="s">
        <v>26287</v>
      </c>
      <c r="C11185" s="31" t="s">
        <v>26288</v>
      </c>
      <c r="D11185" s="32">
        <v>44162</v>
      </c>
      <c r="E11185" s="31" t="s">
        <v>26289</v>
      </c>
      <c r="F11185" s="31" t="s">
        <v>15562</v>
      </c>
      <c r="G11185" s="33">
        <v>755</v>
      </c>
      <c r="H11185" s="33">
        <v>755</v>
      </c>
      <c r="I11185" s="31" t="s">
        <v>9762</v>
      </c>
      <c r="J11185" s="31" t="s">
        <v>9763</v>
      </c>
      <c r="K11185" s="33">
        <v>755</v>
      </c>
      <c r="L11185" s="31" t="s">
        <v>9764</v>
      </c>
      <c r="M11185" t="e">
        <f t="shared" si="496"/>
        <v>#VALUE!</v>
      </c>
    </row>
    <row r="11186" spans="1:13" hidden="1">
      <c r="A11186" s="31" t="s">
        <v>9849</v>
      </c>
      <c r="B11186" s="31" t="s">
        <v>26287</v>
      </c>
      <c r="C11186" s="31" t="s">
        <v>26288</v>
      </c>
      <c r="D11186" s="32">
        <v>44162</v>
      </c>
      <c r="E11186" s="31" t="s">
        <v>26289</v>
      </c>
      <c r="F11186" s="31" t="s">
        <v>15563</v>
      </c>
      <c r="G11186" s="33">
        <v>-755</v>
      </c>
      <c r="H11186" s="33">
        <v>-755</v>
      </c>
      <c r="I11186" s="31" t="s">
        <v>9762</v>
      </c>
      <c r="J11186" s="31" t="s">
        <v>9763</v>
      </c>
      <c r="K11186" s="33">
        <v>-755</v>
      </c>
      <c r="L11186" s="31" t="s">
        <v>9764</v>
      </c>
      <c r="M11186" t="e">
        <f t="shared" si="496"/>
        <v>#VALUE!</v>
      </c>
    </row>
    <row r="11187" spans="1:13" hidden="1">
      <c r="A11187" s="31" t="s">
        <v>9849</v>
      </c>
      <c r="B11187" s="31" t="s">
        <v>26290</v>
      </c>
      <c r="C11187" s="31" t="s">
        <v>26291</v>
      </c>
      <c r="D11187" s="32">
        <v>44162</v>
      </c>
      <c r="E11187" s="31" t="s">
        <v>26292</v>
      </c>
      <c r="F11187" s="31" t="s">
        <v>15562</v>
      </c>
      <c r="G11187" s="33">
        <v>3531</v>
      </c>
      <c r="H11187" s="33">
        <v>3531</v>
      </c>
      <c r="I11187" s="31" t="s">
        <v>9762</v>
      </c>
      <c r="J11187" s="31" t="s">
        <v>9763</v>
      </c>
      <c r="K11187" s="33">
        <v>3531</v>
      </c>
      <c r="L11187" s="31" t="s">
        <v>9764</v>
      </c>
      <c r="M11187" t="e">
        <f t="shared" si="496"/>
        <v>#VALUE!</v>
      </c>
    </row>
    <row r="11188" spans="1:13" hidden="1">
      <c r="A11188" s="31" t="s">
        <v>9849</v>
      </c>
      <c r="B11188" s="31" t="s">
        <v>26290</v>
      </c>
      <c r="C11188" s="31" t="s">
        <v>26291</v>
      </c>
      <c r="D11188" s="32">
        <v>44162</v>
      </c>
      <c r="E11188" s="31" t="s">
        <v>26292</v>
      </c>
      <c r="F11188" s="31" t="s">
        <v>15563</v>
      </c>
      <c r="G11188" s="33">
        <v>-3531</v>
      </c>
      <c r="H11188" s="33">
        <v>-3531</v>
      </c>
      <c r="I11188" s="31" t="s">
        <v>9762</v>
      </c>
      <c r="J11188" s="31" t="s">
        <v>9763</v>
      </c>
      <c r="K11188" s="33">
        <v>-3531</v>
      </c>
      <c r="L11188" s="31" t="s">
        <v>9764</v>
      </c>
      <c r="M11188" t="e">
        <f t="shared" si="496"/>
        <v>#VALUE!</v>
      </c>
    </row>
    <row r="11189" spans="1:13" hidden="1">
      <c r="A11189" s="31" t="s">
        <v>9849</v>
      </c>
      <c r="B11189" s="31" t="s">
        <v>26293</v>
      </c>
      <c r="C11189" s="31" t="s">
        <v>26294</v>
      </c>
      <c r="D11189" s="32">
        <v>44162</v>
      </c>
      <c r="E11189" s="31" t="s">
        <v>26295</v>
      </c>
      <c r="F11189" s="31" t="s">
        <v>15562</v>
      </c>
      <c r="G11189" s="33">
        <v>2807</v>
      </c>
      <c r="H11189" s="33">
        <v>2807</v>
      </c>
      <c r="I11189" s="31" t="s">
        <v>9762</v>
      </c>
      <c r="J11189" s="31" t="s">
        <v>9763</v>
      </c>
      <c r="K11189" s="33">
        <v>2807</v>
      </c>
      <c r="L11189" s="31" t="s">
        <v>9764</v>
      </c>
      <c r="M11189" t="e">
        <f t="shared" si="496"/>
        <v>#VALUE!</v>
      </c>
    </row>
    <row r="11190" spans="1:13" hidden="1">
      <c r="A11190" s="31" t="s">
        <v>9849</v>
      </c>
      <c r="B11190" s="31" t="s">
        <v>26293</v>
      </c>
      <c r="C11190" s="31" t="s">
        <v>26294</v>
      </c>
      <c r="D11190" s="32">
        <v>44162</v>
      </c>
      <c r="E11190" s="31" t="s">
        <v>26295</v>
      </c>
      <c r="F11190" s="31" t="s">
        <v>15563</v>
      </c>
      <c r="G11190" s="33">
        <v>-2807</v>
      </c>
      <c r="H11190" s="33">
        <v>-2807</v>
      </c>
      <c r="I11190" s="31" t="s">
        <v>9762</v>
      </c>
      <c r="J11190" s="31" t="s">
        <v>9763</v>
      </c>
      <c r="K11190" s="33">
        <v>-2807</v>
      </c>
      <c r="L11190" s="31" t="s">
        <v>9764</v>
      </c>
      <c r="M11190" t="e">
        <f t="shared" si="496"/>
        <v>#VALUE!</v>
      </c>
    </row>
    <row r="11191" spans="1:13" hidden="1">
      <c r="A11191" s="31" t="s">
        <v>9849</v>
      </c>
      <c r="B11191" s="31" t="s">
        <v>26296</v>
      </c>
      <c r="C11191" s="31" t="s">
        <v>26297</v>
      </c>
      <c r="D11191" s="32">
        <v>44169</v>
      </c>
      <c r="E11191" s="31" t="s">
        <v>26298</v>
      </c>
      <c r="F11191" s="31" t="s">
        <v>15562</v>
      </c>
      <c r="G11191" s="33">
        <v>870</v>
      </c>
      <c r="H11191" s="33">
        <v>870</v>
      </c>
      <c r="I11191" s="31" t="s">
        <v>9762</v>
      </c>
      <c r="J11191" s="31" t="s">
        <v>9763</v>
      </c>
      <c r="K11191" s="33">
        <v>870</v>
      </c>
      <c r="L11191" s="31" t="s">
        <v>9764</v>
      </c>
      <c r="M11191" t="e">
        <f t="shared" si="496"/>
        <v>#VALUE!</v>
      </c>
    </row>
    <row r="11192" spans="1:13" hidden="1">
      <c r="A11192" s="31" t="s">
        <v>9849</v>
      </c>
      <c r="B11192" s="31" t="s">
        <v>26296</v>
      </c>
      <c r="C11192" s="31" t="s">
        <v>26297</v>
      </c>
      <c r="D11192" s="32">
        <v>44169</v>
      </c>
      <c r="E11192" s="31" t="s">
        <v>26298</v>
      </c>
      <c r="F11192" s="31" t="s">
        <v>15563</v>
      </c>
      <c r="G11192" s="33">
        <v>-870</v>
      </c>
      <c r="H11192" s="33">
        <v>-870</v>
      </c>
      <c r="I11192" s="31" t="s">
        <v>9762</v>
      </c>
      <c r="J11192" s="31" t="s">
        <v>9763</v>
      </c>
      <c r="K11192" s="33">
        <v>-870</v>
      </c>
      <c r="L11192" s="31" t="s">
        <v>9764</v>
      </c>
      <c r="M11192" t="e">
        <f t="shared" si="496"/>
        <v>#VALUE!</v>
      </c>
    </row>
    <row r="11193" spans="1:13" hidden="1">
      <c r="A11193" s="31" t="s">
        <v>9849</v>
      </c>
      <c r="B11193" s="31" t="s">
        <v>26299</v>
      </c>
      <c r="C11193" s="31" t="s">
        <v>26300</v>
      </c>
      <c r="D11193" s="32">
        <v>44169</v>
      </c>
      <c r="E11193" s="31" t="s">
        <v>26301</v>
      </c>
      <c r="F11193" s="31" t="s">
        <v>15562</v>
      </c>
      <c r="G11193" s="33">
        <v>1190</v>
      </c>
      <c r="H11193" s="33">
        <v>1190</v>
      </c>
      <c r="I11193" s="31" t="s">
        <v>9762</v>
      </c>
      <c r="J11193" s="31" t="s">
        <v>9763</v>
      </c>
      <c r="K11193" s="33">
        <v>1190</v>
      </c>
      <c r="L11193" s="31" t="s">
        <v>9764</v>
      </c>
      <c r="M11193" t="e">
        <f t="shared" si="496"/>
        <v>#VALUE!</v>
      </c>
    </row>
    <row r="11194" spans="1:13" hidden="1">
      <c r="A11194" s="31" t="s">
        <v>9849</v>
      </c>
      <c r="B11194" s="31" t="s">
        <v>26299</v>
      </c>
      <c r="C11194" s="31" t="s">
        <v>26300</v>
      </c>
      <c r="D11194" s="32">
        <v>44169</v>
      </c>
      <c r="E11194" s="31" t="s">
        <v>26301</v>
      </c>
      <c r="F11194" s="31" t="s">
        <v>15563</v>
      </c>
      <c r="G11194" s="33">
        <v>-1190</v>
      </c>
      <c r="H11194" s="33">
        <v>-1190</v>
      </c>
      <c r="I11194" s="31" t="s">
        <v>9762</v>
      </c>
      <c r="J11194" s="31" t="s">
        <v>9763</v>
      </c>
      <c r="K11194" s="33">
        <v>-1190</v>
      </c>
      <c r="L11194" s="31" t="s">
        <v>9764</v>
      </c>
      <c r="M11194" t="e">
        <f t="shared" si="496"/>
        <v>#VALUE!</v>
      </c>
    </row>
    <row r="11195" spans="1:13" hidden="1">
      <c r="A11195" s="31" t="s">
        <v>9849</v>
      </c>
      <c r="B11195" s="31" t="s">
        <v>26302</v>
      </c>
      <c r="C11195" s="31" t="s">
        <v>26303</v>
      </c>
      <c r="D11195" s="32">
        <v>44169</v>
      </c>
      <c r="E11195" s="31" t="s">
        <v>26304</v>
      </c>
      <c r="F11195" s="31" t="s">
        <v>15562</v>
      </c>
      <c r="G11195" s="33">
        <v>6491</v>
      </c>
      <c r="H11195" s="33">
        <v>6491</v>
      </c>
      <c r="I11195" s="31" t="s">
        <v>9762</v>
      </c>
      <c r="J11195" s="31" t="s">
        <v>9763</v>
      </c>
      <c r="K11195" s="33">
        <v>6491</v>
      </c>
      <c r="L11195" s="31" t="s">
        <v>9764</v>
      </c>
      <c r="M11195" t="e">
        <f t="shared" si="496"/>
        <v>#VALUE!</v>
      </c>
    </row>
    <row r="11196" spans="1:13" hidden="1">
      <c r="A11196" s="31" t="s">
        <v>9849</v>
      </c>
      <c r="B11196" s="31" t="s">
        <v>26302</v>
      </c>
      <c r="C11196" s="31" t="s">
        <v>26303</v>
      </c>
      <c r="D11196" s="32">
        <v>44169</v>
      </c>
      <c r="E11196" s="31" t="s">
        <v>26304</v>
      </c>
      <c r="F11196" s="31" t="s">
        <v>15563</v>
      </c>
      <c r="G11196" s="33">
        <v>-6491</v>
      </c>
      <c r="H11196" s="33">
        <v>-6491</v>
      </c>
      <c r="I11196" s="31" t="s">
        <v>9762</v>
      </c>
      <c r="J11196" s="31" t="s">
        <v>9763</v>
      </c>
      <c r="K11196" s="33">
        <v>-6491</v>
      </c>
      <c r="L11196" s="31" t="s">
        <v>9764</v>
      </c>
      <c r="M11196" t="e">
        <f t="shared" si="496"/>
        <v>#VALUE!</v>
      </c>
    </row>
    <row r="11197" spans="1:13" hidden="1">
      <c r="A11197" s="31" t="s">
        <v>9849</v>
      </c>
      <c r="B11197" s="31" t="s">
        <v>26305</v>
      </c>
      <c r="C11197" s="31" t="s">
        <v>26306</v>
      </c>
      <c r="D11197" s="32">
        <v>44169</v>
      </c>
      <c r="E11197" s="31" t="s">
        <v>26307</v>
      </c>
      <c r="F11197" s="31" t="s">
        <v>15562</v>
      </c>
      <c r="G11197" s="33">
        <v>5000</v>
      </c>
      <c r="H11197" s="33">
        <v>5000</v>
      </c>
      <c r="I11197" s="31" t="s">
        <v>9762</v>
      </c>
      <c r="J11197" s="31" t="s">
        <v>9763</v>
      </c>
      <c r="K11197" s="33">
        <v>5000</v>
      </c>
      <c r="L11197" s="31" t="s">
        <v>9764</v>
      </c>
      <c r="M11197" t="e">
        <f t="shared" si="496"/>
        <v>#VALUE!</v>
      </c>
    </row>
    <row r="11198" spans="1:13" hidden="1">
      <c r="A11198" s="31" t="s">
        <v>9849</v>
      </c>
      <c r="B11198" s="31" t="s">
        <v>26305</v>
      </c>
      <c r="C11198" s="31" t="s">
        <v>26306</v>
      </c>
      <c r="D11198" s="32">
        <v>44169</v>
      </c>
      <c r="E11198" s="31" t="s">
        <v>26307</v>
      </c>
      <c r="F11198" s="31" t="s">
        <v>15563</v>
      </c>
      <c r="G11198" s="33">
        <v>-5000</v>
      </c>
      <c r="H11198" s="33">
        <v>-5000</v>
      </c>
      <c r="I11198" s="31" t="s">
        <v>9762</v>
      </c>
      <c r="J11198" s="31" t="s">
        <v>9763</v>
      </c>
      <c r="K11198" s="33">
        <v>-5000</v>
      </c>
      <c r="L11198" s="31" t="s">
        <v>9764</v>
      </c>
      <c r="M11198" t="e">
        <f t="shared" si="496"/>
        <v>#VALUE!</v>
      </c>
    </row>
    <row r="11199" spans="1:13" hidden="1">
      <c r="A11199" s="31" t="s">
        <v>9849</v>
      </c>
      <c r="B11199" s="31" t="s">
        <v>26308</v>
      </c>
      <c r="C11199" s="31" t="s">
        <v>26309</v>
      </c>
      <c r="D11199" s="32">
        <v>44169</v>
      </c>
      <c r="E11199" s="31" t="s">
        <v>26310</v>
      </c>
      <c r="F11199" s="31" t="s">
        <v>15562</v>
      </c>
      <c r="G11199" s="33">
        <v>2000</v>
      </c>
      <c r="H11199" s="33">
        <v>2000</v>
      </c>
      <c r="I11199" s="31" t="s">
        <v>9762</v>
      </c>
      <c r="J11199" s="31" t="s">
        <v>9763</v>
      </c>
      <c r="K11199" s="33">
        <v>2000</v>
      </c>
      <c r="L11199" s="31" t="s">
        <v>9764</v>
      </c>
      <c r="M11199" t="e">
        <f t="shared" si="496"/>
        <v>#VALUE!</v>
      </c>
    </row>
    <row r="11200" spans="1:13" hidden="1">
      <c r="A11200" s="31" t="s">
        <v>9849</v>
      </c>
      <c r="B11200" s="31" t="s">
        <v>26308</v>
      </c>
      <c r="C11200" s="31" t="s">
        <v>26309</v>
      </c>
      <c r="D11200" s="32">
        <v>44169</v>
      </c>
      <c r="E11200" s="31" t="s">
        <v>26310</v>
      </c>
      <c r="F11200" s="31" t="s">
        <v>15563</v>
      </c>
      <c r="G11200" s="33">
        <v>-2000</v>
      </c>
      <c r="H11200" s="33">
        <v>-2000</v>
      </c>
      <c r="I11200" s="31" t="s">
        <v>9762</v>
      </c>
      <c r="J11200" s="31" t="s">
        <v>9763</v>
      </c>
      <c r="K11200" s="33">
        <v>-2000</v>
      </c>
      <c r="L11200" s="31" t="s">
        <v>9764</v>
      </c>
      <c r="M11200" t="e">
        <f t="shared" si="496"/>
        <v>#VALUE!</v>
      </c>
    </row>
    <row r="11201" spans="1:13" hidden="1">
      <c r="A11201" s="31" t="s">
        <v>9849</v>
      </c>
      <c r="B11201" s="31" t="s">
        <v>26311</v>
      </c>
      <c r="C11201" s="31" t="s">
        <v>26312</v>
      </c>
      <c r="D11201" s="32">
        <v>44169</v>
      </c>
      <c r="E11201" s="31" t="s">
        <v>26313</v>
      </c>
      <c r="F11201" s="31" t="s">
        <v>15562</v>
      </c>
      <c r="G11201" s="33">
        <v>2100</v>
      </c>
      <c r="H11201" s="33">
        <v>2100</v>
      </c>
      <c r="I11201" s="31" t="s">
        <v>9762</v>
      </c>
      <c r="J11201" s="31" t="s">
        <v>9763</v>
      </c>
      <c r="K11201" s="33">
        <v>2100</v>
      </c>
      <c r="L11201" s="31" t="s">
        <v>9764</v>
      </c>
      <c r="M11201" t="e">
        <f t="shared" si="496"/>
        <v>#VALUE!</v>
      </c>
    </row>
    <row r="11202" spans="1:13" hidden="1">
      <c r="A11202" s="31" t="s">
        <v>9849</v>
      </c>
      <c r="B11202" s="31" t="s">
        <v>26311</v>
      </c>
      <c r="C11202" s="31" t="s">
        <v>26312</v>
      </c>
      <c r="D11202" s="32">
        <v>44169</v>
      </c>
      <c r="E11202" s="31" t="s">
        <v>26313</v>
      </c>
      <c r="F11202" s="31" t="s">
        <v>15563</v>
      </c>
      <c r="G11202" s="33">
        <v>-2100</v>
      </c>
      <c r="H11202" s="33">
        <v>-2100</v>
      </c>
      <c r="I11202" s="31" t="s">
        <v>9762</v>
      </c>
      <c r="J11202" s="31" t="s">
        <v>9763</v>
      </c>
      <c r="K11202" s="33">
        <v>-2100</v>
      </c>
      <c r="L11202" s="31" t="s">
        <v>9764</v>
      </c>
      <c r="M11202" t="e">
        <f t="shared" si="496"/>
        <v>#VALUE!</v>
      </c>
    </row>
    <row r="11203" spans="1:13" hidden="1">
      <c r="A11203" s="31" t="s">
        <v>9849</v>
      </c>
      <c r="B11203" s="31" t="s">
        <v>26314</v>
      </c>
      <c r="C11203" s="31" t="s">
        <v>26315</v>
      </c>
      <c r="D11203" s="32">
        <v>44169</v>
      </c>
      <c r="E11203" s="31" t="s">
        <v>26316</v>
      </c>
      <c r="F11203" s="31" t="s">
        <v>15562</v>
      </c>
      <c r="G11203" s="33">
        <v>970</v>
      </c>
      <c r="H11203" s="33">
        <v>970</v>
      </c>
      <c r="I11203" s="31" t="s">
        <v>9762</v>
      </c>
      <c r="J11203" s="31" t="s">
        <v>9763</v>
      </c>
      <c r="K11203" s="33">
        <v>970</v>
      </c>
      <c r="L11203" s="31" t="s">
        <v>9764</v>
      </c>
      <c r="M11203" t="e">
        <f t="shared" ref="M11203:M11266" si="498">FIND("PO",E11203)</f>
        <v>#VALUE!</v>
      </c>
    </row>
    <row r="11204" spans="1:13" hidden="1">
      <c r="A11204" s="31" t="s">
        <v>9849</v>
      </c>
      <c r="B11204" s="31" t="s">
        <v>26314</v>
      </c>
      <c r="C11204" s="31" t="s">
        <v>26315</v>
      </c>
      <c r="D11204" s="32">
        <v>44169</v>
      </c>
      <c r="E11204" s="31" t="s">
        <v>26316</v>
      </c>
      <c r="F11204" s="31" t="s">
        <v>15563</v>
      </c>
      <c r="G11204" s="33">
        <v>-970</v>
      </c>
      <c r="H11204" s="33">
        <v>-970</v>
      </c>
      <c r="I11204" s="31" t="s">
        <v>9762</v>
      </c>
      <c r="J11204" s="31" t="s">
        <v>9763</v>
      </c>
      <c r="K11204" s="33">
        <v>-970</v>
      </c>
      <c r="L11204" s="31" t="s">
        <v>9764</v>
      </c>
      <c r="M11204" t="e">
        <f t="shared" si="498"/>
        <v>#VALUE!</v>
      </c>
    </row>
    <row r="11205" spans="1:13" hidden="1">
      <c r="A11205" s="31" t="s">
        <v>9849</v>
      </c>
      <c r="B11205" s="31" t="s">
        <v>26317</v>
      </c>
      <c r="C11205" s="31" t="s">
        <v>26318</v>
      </c>
      <c r="D11205" s="32">
        <v>44174</v>
      </c>
      <c r="E11205" s="31" t="s">
        <v>26319</v>
      </c>
      <c r="F11205" s="31" t="s">
        <v>15562</v>
      </c>
      <c r="G11205" s="33">
        <v>3495</v>
      </c>
      <c r="H11205" s="33">
        <v>3495</v>
      </c>
      <c r="I11205" s="31" t="s">
        <v>9762</v>
      </c>
      <c r="J11205" s="31" t="s">
        <v>9763</v>
      </c>
      <c r="K11205" s="33">
        <v>3495</v>
      </c>
      <c r="L11205" s="31" t="s">
        <v>9764</v>
      </c>
      <c r="M11205" t="e">
        <f t="shared" si="498"/>
        <v>#VALUE!</v>
      </c>
    </row>
    <row r="11206" spans="1:13" hidden="1">
      <c r="A11206" s="31" t="s">
        <v>9849</v>
      </c>
      <c r="B11206" s="31" t="s">
        <v>26317</v>
      </c>
      <c r="C11206" s="31" t="s">
        <v>26318</v>
      </c>
      <c r="D11206" s="32">
        <v>44174</v>
      </c>
      <c r="E11206" s="31" t="s">
        <v>26319</v>
      </c>
      <c r="F11206" s="31" t="s">
        <v>15563</v>
      </c>
      <c r="G11206" s="33">
        <v>-3495</v>
      </c>
      <c r="H11206" s="33">
        <v>-3495</v>
      </c>
      <c r="I11206" s="31" t="s">
        <v>9762</v>
      </c>
      <c r="J11206" s="31" t="s">
        <v>9763</v>
      </c>
      <c r="K11206" s="33">
        <v>-3495</v>
      </c>
      <c r="L11206" s="31" t="s">
        <v>9764</v>
      </c>
      <c r="M11206" t="e">
        <f t="shared" si="498"/>
        <v>#VALUE!</v>
      </c>
    </row>
    <row r="11207" spans="1:13" hidden="1">
      <c r="A11207" s="31" t="s">
        <v>9849</v>
      </c>
      <c r="B11207" s="31" t="s">
        <v>26320</v>
      </c>
      <c r="C11207" s="31" t="s">
        <v>26321</v>
      </c>
      <c r="D11207" s="32">
        <v>44174</v>
      </c>
      <c r="E11207" s="31" t="s">
        <v>26322</v>
      </c>
      <c r="F11207" s="31" t="s">
        <v>15562</v>
      </c>
      <c r="G11207" s="33">
        <v>2764.5</v>
      </c>
      <c r="H11207" s="33">
        <v>2764.5</v>
      </c>
      <c r="I11207" s="31" t="s">
        <v>9762</v>
      </c>
      <c r="J11207" s="31" t="s">
        <v>9763</v>
      </c>
      <c r="K11207" s="33">
        <v>2764.5</v>
      </c>
      <c r="L11207" s="31" t="s">
        <v>9764</v>
      </c>
      <c r="M11207" t="e">
        <f t="shared" si="498"/>
        <v>#VALUE!</v>
      </c>
    </row>
    <row r="11208" spans="1:13" hidden="1">
      <c r="A11208" s="31" t="s">
        <v>9849</v>
      </c>
      <c r="B11208" s="31" t="s">
        <v>26320</v>
      </c>
      <c r="C11208" s="31" t="s">
        <v>26321</v>
      </c>
      <c r="D11208" s="32">
        <v>44174</v>
      </c>
      <c r="E11208" s="31" t="s">
        <v>26322</v>
      </c>
      <c r="F11208" s="31" t="s">
        <v>15563</v>
      </c>
      <c r="G11208" s="33">
        <v>-2764.5</v>
      </c>
      <c r="H11208" s="33">
        <v>-2764.5</v>
      </c>
      <c r="I11208" s="31" t="s">
        <v>9762</v>
      </c>
      <c r="J11208" s="31" t="s">
        <v>9763</v>
      </c>
      <c r="K11208" s="33">
        <v>-2764.5</v>
      </c>
      <c r="L11208" s="31" t="s">
        <v>9764</v>
      </c>
      <c r="M11208" t="e">
        <f t="shared" si="498"/>
        <v>#VALUE!</v>
      </c>
    </row>
    <row r="11209" spans="1:13" hidden="1">
      <c r="A11209" s="31" t="s">
        <v>9849</v>
      </c>
      <c r="B11209" s="31" t="s">
        <v>26323</v>
      </c>
      <c r="C11209" s="31" t="s">
        <v>26324</v>
      </c>
      <c r="D11209" s="32">
        <v>44174</v>
      </c>
      <c r="E11209" s="31" t="s">
        <v>26325</v>
      </c>
      <c r="F11209" s="31" t="s">
        <v>15562</v>
      </c>
      <c r="G11209" s="33">
        <v>750</v>
      </c>
      <c r="H11209" s="33">
        <v>750</v>
      </c>
      <c r="I11209" s="31" t="s">
        <v>9762</v>
      </c>
      <c r="J11209" s="31" t="s">
        <v>9763</v>
      </c>
      <c r="K11209" s="33">
        <v>750</v>
      </c>
      <c r="L11209" s="31" t="s">
        <v>9764</v>
      </c>
      <c r="M11209" t="e">
        <f t="shared" si="498"/>
        <v>#VALUE!</v>
      </c>
    </row>
    <row r="11210" spans="1:13" hidden="1">
      <c r="A11210" s="31" t="s">
        <v>9849</v>
      </c>
      <c r="B11210" s="31" t="s">
        <v>26323</v>
      </c>
      <c r="C11210" s="31" t="s">
        <v>26324</v>
      </c>
      <c r="D11210" s="32">
        <v>44174</v>
      </c>
      <c r="E11210" s="31" t="s">
        <v>26325</v>
      </c>
      <c r="F11210" s="31" t="s">
        <v>15563</v>
      </c>
      <c r="G11210" s="33">
        <v>-750</v>
      </c>
      <c r="H11210" s="33">
        <v>-750</v>
      </c>
      <c r="I11210" s="31" t="s">
        <v>9762</v>
      </c>
      <c r="J11210" s="31" t="s">
        <v>9763</v>
      </c>
      <c r="K11210" s="33">
        <v>-750</v>
      </c>
      <c r="L11210" s="31" t="s">
        <v>9764</v>
      </c>
      <c r="M11210" t="e">
        <f t="shared" si="498"/>
        <v>#VALUE!</v>
      </c>
    </row>
    <row r="11211" spans="1:13" hidden="1">
      <c r="A11211" s="31" t="s">
        <v>9849</v>
      </c>
      <c r="B11211" s="31" t="s">
        <v>26326</v>
      </c>
      <c r="C11211" s="31" t="s">
        <v>26327</v>
      </c>
      <c r="D11211" s="32">
        <v>44174</v>
      </c>
      <c r="E11211" s="31" t="s">
        <v>26328</v>
      </c>
      <c r="F11211" s="31" t="s">
        <v>15562</v>
      </c>
      <c r="G11211" s="33">
        <v>13700</v>
      </c>
      <c r="H11211" s="33">
        <v>13700</v>
      </c>
      <c r="I11211" s="31" t="s">
        <v>9762</v>
      </c>
      <c r="J11211" s="31" t="s">
        <v>9763</v>
      </c>
      <c r="K11211" s="33">
        <v>13700</v>
      </c>
      <c r="L11211" s="31" t="s">
        <v>9764</v>
      </c>
      <c r="M11211" t="e">
        <f t="shared" si="498"/>
        <v>#VALUE!</v>
      </c>
    </row>
    <row r="11212" spans="1:13" hidden="1">
      <c r="A11212" s="31" t="s">
        <v>9849</v>
      </c>
      <c r="B11212" s="31" t="s">
        <v>26326</v>
      </c>
      <c r="C11212" s="31" t="s">
        <v>26327</v>
      </c>
      <c r="D11212" s="32">
        <v>44174</v>
      </c>
      <c r="E11212" s="31" t="s">
        <v>26328</v>
      </c>
      <c r="F11212" s="31" t="s">
        <v>15563</v>
      </c>
      <c r="G11212" s="33">
        <v>-13700</v>
      </c>
      <c r="H11212" s="33">
        <v>-13700</v>
      </c>
      <c r="I11212" s="31" t="s">
        <v>9762</v>
      </c>
      <c r="J11212" s="31" t="s">
        <v>9763</v>
      </c>
      <c r="K11212" s="33">
        <v>-13700</v>
      </c>
      <c r="L11212" s="31" t="s">
        <v>9764</v>
      </c>
      <c r="M11212" t="e">
        <f t="shared" si="498"/>
        <v>#VALUE!</v>
      </c>
    </row>
    <row r="11213" spans="1:13" hidden="1">
      <c r="A11213" s="31" t="s">
        <v>9849</v>
      </c>
      <c r="B11213" s="31" t="s">
        <v>26329</v>
      </c>
      <c r="C11213" s="31" t="s">
        <v>26330</v>
      </c>
      <c r="D11213" s="32">
        <v>44174</v>
      </c>
      <c r="E11213" s="31" t="s">
        <v>26331</v>
      </c>
      <c r="F11213" s="31" t="s">
        <v>15562</v>
      </c>
      <c r="G11213" s="33">
        <v>90</v>
      </c>
      <c r="H11213" s="33">
        <v>90</v>
      </c>
      <c r="I11213" s="31" t="s">
        <v>9762</v>
      </c>
      <c r="J11213" s="31" t="s">
        <v>9763</v>
      </c>
      <c r="K11213" s="33">
        <v>90</v>
      </c>
      <c r="L11213" s="31" t="s">
        <v>9764</v>
      </c>
      <c r="M11213" t="e">
        <f t="shared" si="498"/>
        <v>#VALUE!</v>
      </c>
    </row>
    <row r="11214" spans="1:13" hidden="1">
      <c r="A11214" s="31" t="s">
        <v>9849</v>
      </c>
      <c r="B11214" s="31" t="s">
        <v>26329</v>
      </c>
      <c r="C11214" s="31" t="s">
        <v>26330</v>
      </c>
      <c r="D11214" s="32">
        <v>44174</v>
      </c>
      <c r="E11214" s="31" t="s">
        <v>26331</v>
      </c>
      <c r="F11214" s="31" t="s">
        <v>15563</v>
      </c>
      <c r="G11214" s="33">
        <v>-90</v>
      </c>
      <c r="H11214" s="33">
        <v>-90</v>
      </c>
      <c r="I11214" s="31" t="s">
        <v>9762</v>
      </c>
      <c r="J11214" s="31" t="s">
        <v>9763</v>
      </c>
      <c r="K11214" s="33">
        <v>-90</v>
      </c>
      <c r="L11214" s="31" t="s">
        <v>9764</v>
      </c>
      <c r="M11214" t="e">
        <f t="shared" si="498"/>
        <v>#VALUE!</v>
      </c>
    </row>
    <row r="11215" spans="1:13" hidden="1">
      <c r="A11215" s="31" t="s">
        <v>9849</v>
      </c>
      <c r="B11215" s="31" t="s">
        <v>26332</v>
      </c>
      <c r="C11215" s="31" t="s">
        <v>26333</v>
      </c>
      <c r="D11215" s="32">
        <v>44174</v>
      </c>
      <c r="E11215" s="31" t="s">
        <v>26334</v>
      </c>
      <c r="F11215" s="31" t="s">
        <v>15562</v>
      </c>
      <c r="G11215" s="33">
        <v>2507</v>
      </c>
      <c r="H11215" s="33">
        <v>2507</v>
      </c>
      <c r="I11215" s="31" t="s">
        <v>9762</v>
      </c>
      <c r="J11215" s="31" t="s">
        <v>9763</v>
      </c>
      <c r="K11215" s="33">
        <v>2507</v>
      </c>
      <c r="L11215" s="31" t="s">
        <v>9764</v>
      </c>
      <c r="M11215" t="e">
        <f t="shared" si="498"/>
        <v>#VALUE!</v>
      </c>
    </row>
    <row r="11216" spans="1:13" hidden="1">
      <c r="A11216" s="31" t="s">
        <v>9849</v>
      </c>
      <c r="B11216" s="31" t="s">
        <v>26332</v>
      </c>
      <c r="C11216" s="31" t="s">
        <v>26333</v>
      </c>
      <c r="D11216" s="32">
        <v>44174</v>
      </c>
      <c r="E11216" s="31" t="s">
        <v>26334</v>
      </c>
      <c r="F11216" s="31" t="s">
        <v>15563</v>
      </c>
      <c r="G11216" s="33">
        <v>-2507</v>
      </c>
      <c r="H11216" s="33">
        <v>-2507</v>
      </c>
      <c r="I11216" s="31" t="s">
        <v>9762</v>
      </c>
      <c r="J11216" s="31" t="s">
        <v>9763</v>
      </c>
      <c r="K11216" s="33">
        <v>-2507</v>
      </c>
      <c r="L11216" s="31" t="s">
        <v>9764</v>
      </c>
      <c r="M11216" t="e">
        <f t="shared" si="498"/>
        <v>#VALUE!</v>
      </c>
    </row>
    <row r="11217" spans="1:13" hidden="1">
      <c r="A11217" s="31" t="s">
        <v>9849</v>
      </c>
      <c r="B11217" s="31" t="s">
        <v>26335</v>
      </c>
      <c r="C11217" s="31" t="s">
        <v>26336</v>
      </c>
      <c r="D11217" s="32">
        <v>44174</v>
      </c>
      <c r="E11217" s="31" t="s">
        <v>26337</v>
      </c>
      <c r="F11217" s="31" t="s">
        <v>15562</v>
      </c>
      <c r="G11217" s="33">
        <v>2100</v>
      </c>
      <c r="H11217" s="33">
        <v>2100</v>
      </c>
      <c r="I11217" s="31" t="s">
        <v>9762</v>
      </c>
      <c r="J11217" s="31" t="s">
        <v>9763</v>
      </c>
      <c r="K11217" s="33">
        <v>2100</v>
      </c>
      <c r="L11217" s="31" t="s">
        <v>9764</v>
      </c>
      <c r="M11217" t="e">
        <f t="shared" si="498"/>
        <v>#VALUE!</v>
      </c>
    </row>
    <row r="11218" spans="1:13" hidden="1">
      <c r="A11218" s="31" t="s">
        <v>9849</v>
      </c>
      <c r="B11218" s="31" t="s">
        <v>26335</v>
      </c>
      <c r="C11218" s="31" t="s">
        <v>26336</v>
      </c>
      <c r="D11218" s="32">
        <v>44174</v>
      </c>
      <c r="E11218" s="31" t="s">
        <v>26337</v>
      </c>
      <c r="F11218" s="31" t="s">
        <v>15563</v>
      </c>
      <c r="G11218" s="33">
        <v>-2100</v>
      </c>
      <c r="H11218" s="33">
        <v>-2100</v>
      </c>
      <c r="I11218" s="31" t="s">
        <v>9762</v>
      </c>
      <c r="J11218" s="31" t="s">
        <v>9763</v>
      </c>
      <c r="K11218" s="33">
        <v>-2100</v>
      </c>
      <c r="L11218" s="31" t="s">
        <v>9764</v>
      </c>
      <c r="M11218" t="e">
        <f t="shared" si="498"/>
        <v>#VALUE!</v>
      </c>
    </row>
    <row r="11219" spans="1:13" hidden="1">
      <c r="A11219" s="31" t="s">
        <v>9849</v>
      </c>
      <c r="B11219" s="31" t="s">
        <v>26338</v>
      </c>
      <c r="C11219" s="31" t="s">
        <v>26339</v>
      </c>
      <c r="D11219" s="32">
        <v>44174</v>
      </c>
      <c r="E11219" s="31" t="s">
        <v>26340</v>
      </c>
      <c r="F11219" s="31" t="s">
        <v>15562</v>
      </c>
      <c r="G11219" s="33">
        <v>3000</v>
      </c>
      <c r="H11219" s="33">
        <v>3000</v>
      </c>
      <c r="I11219" s="31" t="s">
        <v>9762</v>
      </c>
      <c r="J11219" s="31" t="s">
        <v>9763</v>
      </c>
      <c r="K11219" s="33">
        <v>3000</v>
      </c>
      <c r="L11219" s="31" t="s">
        <v>9764</v>
      </c>
      <c r="M11219" t="e">
        <f t="shared" si="498"/>
        <v>#VALUE!</v>
      </c>
    </row>
    <row r="11220" spans="1:13" hidden="1">
      <c r="A11220" s="31" t="s">
        <v>9849</v>
      </c>
      <c r="B11220" s="31" t="s">
        <v>26338</v>
      </c>
      <c r="C11220" s="31" t="s">
        <v>26339</v>
      </c>
      <c r="D11220" s="32">
        <v>44174</v>
      </c>
      <c r="E11220" s="31" t="s">
        <v>26340</v>
      </c>
      <c r="F11220" s="31" t="s">
        <v>15563</v>
      </c>
      <c r="G11220" s="33">
        <v>-3000</v>
      </c>
      <c r="H11220" s="33">
        <v>-3000</v>
      </c>
      <c r="I11220" s="31" t="s">
        <v>9762</v>
      </c>
      <c r="J11220" s="31" t="s">
        <v>9763</v>
      </c>
      <c r="K11220" s="33">
        <v>-3000</v>
      </c>
      <c r="L11220" s="31" t="s">
        <v>9764</v>
      </c>
      <c r="M11220" t="e">
        <f t="shared" si="498"/>
        <v>#VALUE!</v>
      </c>
    </row>
    <row r="11221" spans="1:13" hidden="1">
      <c r="A11221" s="31" t="s">
        <v>9849</v>
      </c>
      <c r="B11221" s="31" t="s">
        <v>26341</v>
      </c>
      <c r="C11221" s="31" t="s">
        <v>26342</v>
      </c>
      <c r="D11221" s="32">
        <v>44174</v>
      </c>
      <c r="E11221" s="31" t="s">
        <v>26343</v>
      </c>
      <c r="F11221" s="31" t="s">
        <v>15562</v>
      </c>
      <c r="G11221" s="33">
        <v>240</v>
      </c>
      <c r="H11221" s="33">
        <v>240</v>
      </c>
      <c r="I11221" s="31" t="s">
        <v>9762</v>
      </c>
      <c r="J11221" s="31" t="s">
        <v>9763</v>
      </c>
      <c r="K11221" s="33">
        <v>240</v>
      </c>
      <c r="L11221" s="31" t="s">
        <v>9764</v>
      </c>
      <c r="M11221" t="e">
        <f t="shared" si="498"/>
        <v>#VALUE!</v>
      </c>
    </row>
    <row r="11222" spans="1:13" hidden="1">
      <c r="A11222" s="31" t="s">
        <v>9849</v>
      </c>
      <c r="B11222" s="31" t="s">
        <v>26341</v>
      </c>
      <c r="C11222" s="31" t="s">
        <v>26342</v>
      </c>
      <c r="D11222" s="32">
        <v>44174</v>
      </c>
      <c r="E11222" s="31" t="s">
        <v>26343</v>
      </c>
      <c r="F11222" s="31" t="s">
        <v>15563</v>
      </c>
      <c r="G11222" s="33">
        <v>-240</v>
      </c>
      <c r="H11222" s="33">
        <v>-240</v>
      </c>
      <c r="I11222" s="31" t="s">
        <v>9762</v>
      </c>
      <c r="J11222" s="31" t="s">
        <v>9763</v>
      </c>
      <c r="K11222" s="33">
        <v>-240</v>
      </c>
      <c r="L11222" s="31" t="s">
        <v>9764</v>
      </c>
      <c r="M11222" t="e">
        <f t="shared" si="498"/>
        <v>#VALUE!</v>
      </c>
    </row>
    <row r="11223" spans="1:13" hidden="1">
      <c r="A11223" s="31" t="s">
        <v>9849</v>
      </c>
      <c r="B11223" s="31" t="s">
        <v>26344</v>
      </c>
      <c r="C11223" s="31" t="s">
        <v>26345</v>
      </c>
      <c r="D11223" s="32">
        <v>44183</v>
      </c>
      <c r="E11223" s="31" t="s">
        <v>26346</v>
      </c>
      <c r="F11223" s="31" t="s">
        <v>15562</v>
      </c>
      <c r="G11223" s="33">
        <v>500</v>
      </c>
      <c r="H11223" s="33">
        <v>500</v>
      </c>
      <c r="I11223" s="31" t="s">
        <v>9762</v>
      </c>
      <c r="J11223" s="31" t="s">
        <v>9763</v>
      </c>
      <c r="K11223" s="33">
        <v>500</v>
      </c>
      <c r="L11223" s="31" t="s">
        <v>9764</v>
      </c>
      <c r="M11223" t="e">
        <f t="shared" si="498"/>
        <v>#VALUE!</v>
      </c>
    </row>
    <row r="11224" spans="1:13" hidden="1">
      <c r="A11224" s="31" t="s">
        <v>9849</v>
      </c>
      <c r="B11224" s="31" t="s">
        <v>26344</v>
      </c>
      <c r="C11224" s="31" t="s">
        <v>26345</v>
      </c>
      <c r="D11224" s="32">
        <v>44183</v>
      </c>
      <c r="E11224" s="31" t="s">
        <v>26346</v>
      </c>
      <c r="F11224" s="31" t="s">
        <v>15563</v>
      </c>
      <c r="G11224" s="33">
        <v>-500</v>
      </c>
      <c r="H11224" s="33">
        <v>-500</v>
      </c>
      <c r="I11224" s="31" t="s">
        <v>9762</v>
      </c>
      <c r="J11224" s="31" t="s">
        <v>9763</v>
      </c>
      <c r="K11224" s="33">
        <v>-500</v>
      </c>
      <c r="L11224" s="31" t="s">
        <v>9764</v>
      </c>
      <c r="M11224" t="e">
        <f t="shared" si="498"/>
        <v>#VALUE!</v>
      </c>
    </row>
    <row r="11225" spans="1:13" hidden="1">
      <c r="A11225" s="31" t="s">
        <v>9849</v>
      </c>
      <c r="B11225" s="31" t="s">
        <v>26347</v>
      </c>
      <c r="C11225" s="31" t="s">
        <v>26348</v>
      </c>
      <c r="D11225" s="32">
        <v>44183</v>
      </c>
      <c r="E11225" s="31" t="s">
        <v>26349</v>
      </c>
      <c r="F11225" s="31" t="s">
        <v>15562</v>
      </c>
      <c r="G11225" s="33">
        <v>5670.25</v>
      </c>
      <c r="H11225" s="33">
        <v>5670.25</v>
      </c>
      <c r="I11225" s="31" t="s">
        <v>9762</v>
      </c>
      <c r="J11225" s="31" t="s">
        <v>9763</v>
      </c>
      <c r="K11225" s="33">
        <v>5670.25</v>
      </c>
      <c r="L11225" s="31" t="s">
        <v>9764</v>
      </c>
      <c r="M11225" t="e">
        <f t="shared" si="498"/>
        <v>#VALUE!</v>
      </c>
    </row>
    <row r="11226" spans="1:13" hidden="1">
      <c r="A11226" s="31" t="s">
        <v>9849</v>
      </c>
      <c r="B11226" s="31" t="s">
        <v>26347</v>
      </c>
      <c r="C11226" s="31" t="s">
        <v>26348</v>
      </c>
      <c r="D11226" s="32">
        <v>44183</v>
      </c>
      <c r="E11226" s="31" t="s">
        <v>26349</v>
      </c>
      <c r="F11226" s="31" t="s">
        <v>15563</v>
      </c>
      <c r="G11226" s="33">
        <v>-5670.25</v>
      </c>
      <c r="H11226" s="33">
        <v>-5670.25</v>
      </c>
      <c r="I11226" s="31" t="s">
        <v>9762</v>
      </c>
      <c r="J11226" s="31" t="s">
        <v>9763</v>
      </c>
      <c r="K11226" s="33">
        <v>-5670.25</v>
      </c>
      <c r="L11226" s="31" t="s">
        <v>9764</v>
      </c>
      <c r="M11226" t="e">
        <f t="shared" si="498"/>
        <v>#VALUE!</v>
      </c>
    </row>
    <row r="11227" spans="1:13" hidden="1">
      <c r="A11227" s="31" t="s">
        <v>9849</v>
      </c>
      <c r="B11227" s="31" t="s">
        <v>26350</v>
      </c>
      <c r="C11227" s="31" t="s">
        <v>26351</v>
      </c>
      <c r="D11227" s="32">
        <v>44183</v>
      </c>
      <c r="E11227" s="31" t="s">
        <v>26352</v>
      </c>
      <c r="F11227" s="31" t="s">
        <v>15562</v>
      </c>
      <c r="G11227" s="33">
        <v>2365</v>
      </c>
      <c r="H11227" s="33">
        <v>2365</v>
      </c>
      <c r="I11227" s="31" t="s">
        <v>9762</v>
      </c>
      <c r="J11227" s="31" t="s">
        <v>9763</v>
      </c>
      <c r="K11227" s="33">
        <v>2365</v>
      </c>
      <c r="L11227" s="31" t="s">
        <v>9764</v>
      </c>
      <c r="M11227" t="e">
        <f t="shared" si="498"/>
        <v>#VALUE!</v>
      </c>
    </row>
    <row r="11228" spans="1:13" hidden="1">
      <c r="A11228" s="31" t="s">
        <v>9849</v>
      </c>
      <c r="B11228" s="31" t="s">
        <v>26350</v>
      </c>
      <c r="C11228" s="31" t="s">
        <v>26351</v>
      </c>
      <c r="D11228" s="32">
        <v>44183</v>
      </c>
      <c r="E11228" s="31" t="s">
        <v>26352</v>
      </c>
      <c r="F11228" s="31" t="s">
        <v>15563</v>
      </c>
      <c r="G11228" s="33">
        <v>-2365</v>
      </c>
      <c r="H11228" s="33">
        <v>-2365</v>
      </c>
      <c r="I11228" s="31" t="s">
        <v>9762</v>
      </c>
      <c r="J11228" s="31" t="s">
        <v>9763</v>
      </c>
      <c r="K11228" s="33">
        <v>-2365</v>
      </c>
      <c r="L11228" s="31" t="s">
        <v>9764</v>
      </c>
      <c r="M11228" t="e">
        <f t="shared" si="498"/>
        <v>#VALUE!</v>
      </c>
    </row>
    <row r="11229" spans="1:13" hidden="1">
      <c r="A11229" s="31" t="s">
        <v>9849</v>
      </c>
      <c r="B11229" s="31" t="s">
        <v>26353</v>
      </c>
      <c r="C11229" s="31" t="s">
        <v>26354</v>
      </c>
      <c r="D11229" s="32">
        <v>44183</v>
      </c>
      <c r="E11229" s="31" t="s">
        <v>26355</v>
      </c>
      <c r="F11229" s="31" t="s">
        <v>15562</v>
      </c>
      <c r="G11229" s="33">
        <v>10000</v>
      </c>
      <c r="H11229" s="33">
        <v>10000</v>
      </c>
      <c r="I11229" s="31" t="s">
        <v>9762</v>
      </c>
      <c r="J11229" s="31" t="s">
        <v>9763</v>
      </c>
      <c r="K11229" s="33">
        <v>10000</v>
      </c>
      <c r="L11229" s="31" t="s">
        <v>9764</v>
      </c>
      <c r="M11229" t="e">
        <f t="shared" si="498"/>
        <v>#VALUE!</v>
      </c>
    </row>
    <row r="11230" spans="1:13" hidden="1">
      <c r="A11230" s="31" t="s">
        <v>9849</v>
      </c>
      <c r="B11230" s="31" t="s">
        <v>26353</v>
      </c>
      <c r="C11230" s="31" t="s">
        <v>26354</v>
      </c>
      <c r="D11230" s="32">
        <v>44183</v>
      </c>
      <c r="E11230" s="31" t="s">
        <v>26355</v>
      </c>
      <c r="F11230" s="31" t="s">
        <v>15563</v>
      </c>
      <c r="G11230" s="33">
        <v>-10000</v>
      </c>
      <c r="H11230" s="33">
        <v>-10000</v>
      </c>
      <c r="I11230" s="31" t="s">
        <v>9762</v>
      </c>
      <c r="J11230" s="31" t="s">
        <v>9763</v>
      </c>
      <c r="K11230" s="33">
        <v>-10000</v>
      </c>
      <c r="L11230" s="31" t="s">
        <v>9764</v>
      </c>
      <c r="M11230" t="e">
        <f t="shared" si="498"/>
        <v>#VALUE!</v>
      </c>
    </row>
    <row r="11231" spans="1:13" hidden="1">
      <c r="A11231" s="31" t="s">
        <v>9849</v>
      </c>
      <c r="B11231" s="31" t="s">
        <v>26356</v>
      </c>
      <c r="C11231" s="31" t="s">
        <v>26357</v>
      </c>
      <c r="D11231" s="32">
        <v>44183</v>
      </c>
      <c r="E11231" s="31" t="s">
        <v>26358</v>
      </c>
      <c r="F11231" s="31" t="s">
        <v>15562</v>
      </c>
      <c r="G11231" s="33">
        <v>5000</v>
      </c>
      <c r="H11231" s="33">
        <v>5000</v>
      </c>
      <c r="I11231" s="31" t="s">
        <v>9762</v>
      </c>
      <c r="J11231" s="31" t="s">
        <v>9763</v>
      </c>
      <c r="K11231" s="33">
        <v>5000</v>
      </c>
      <c r="L11231" s="31" t="s">
        <v>9764</v>
      </c>
      <c r="M11231" t="e">
        <f t="shared" si="498"/>
        <v>#VALUE!</v>
      </c>
    </row>
    <row r="11232" spans="1:13" hidden="1">
      <c r="A11232" s="31" t="s">
        <v>9849</v>
      </c>
      <c r="B11232" s="31" t="s">
        <v>26356</v>
      </c>
      <c r="C11232" s="31" t="s">
        <v>26357</v>
      </c>
      <c r="D11232" s="32">
        <v>44183</v>
      </c>
      <c r="E11232" s="31" t="s">
        <v>26358</v>
      </c>
      <c r="F11232" s="31" t="s">
        <v>15563</v>
      </c>
      <c r="G11232" s="33">
        <v>-5000</v>
      </c>
      <c r="H11232" s="33">
        <v>-5000</v>
      </c>
      <c r="I11232" s="31" t="s">
        <v>9762</v>
      </c>
      <c r="J11232" s="31" t="s">
        <v>9763</v>
      </c>
      <c r="K11232" s="33">
        <v>-5000</v>
      </c>
      <c r="L11232" s="31" t="s">
        <v>9764</v>
      </c>
      <c r="M11232" t="e">
        <f t="shared" si="498"/>
        <v>#VALUE!</v>
      </c>
    </row>
    <row r="11233" spans="1:13" hidden="1">
      <c r="A11233" s="31" t="s">
        <v>9849</v>
      </c>
      <c r="B11233" s="31" t="s">
        <v>26359</v>
      </c>
      <c r="C11233" s="31" t="s">
        <v>26360</v>
      </c>
      <c r="D11233" s="32">
        <v>44183</v>
      </c>
      <c r="E11233" s="31" t="s">
        <v>26361</v>
      </c>
      <c r="F11233" s="31" t="s">
        <v>15562</v>
      </c>
      <c r="G11233" s="33">
        <v>6080</v>
      </c>
      <c r="H11233" s="33">
        <v>6080</v>
      </c>
      <c r="I11233" s="31" t="s">
        <v>9762</v>
      </c>
      <c r="J11233" s="31" t="s">
        <v>9763</v>
      </c>
      <c r="K11233" s="33">
        <v>6080</v>
      </c>
      <c r="L11233" s="31" t="s">
        <v>9764</v>
      </c>
      <c r="M11233" t="e">
        <f t="shared" si="498"/>
        <v>#VALUE!</v>
      </c>
    </row>
    <row r="11234" spans="1:13" hidden="1">
      <c r="A11234" s="31" t="s">
        <v>9849</v>
      </c>
      <c r="B11234" s="31" t="s">
        <v>26359</v>
      </c>
      <c r="C11234" s="31" t="s">
        <v>26360</v>
      </c>
      <c r="D11234" s="32">
        <v>44183</v>
      </c>
      <c r="E11234" s="31" t="s">
        <v>26361</v>
      </c>
      <c r="F11234" s="31" t="s">
        <v>15563</v>
      </c>
      <c r="G11234" s="33">
        <v>-6080</v>
      </c>
      <c r="H11234" s="33">
        <v>-6080</v>
      </c>
      <c r="I11234" s="31" t="s">
        <v>9762</v>
      </c>
      <c r="J11234" s="31" t="s">
        <v>9763</v>
      </c>
      <c r="K11234" s="33">
        <v>-6080</v>
      </c>
      <c r="L11234" s="31" t="s">
        <v>9764</v>
      </c>
      <c r="M11234" t="e">
        <f t="shared" si="498"/>
        <v>#VALUE!</v>
      </c>
    </row>
    <row r="11235" spans="1:13" hidden="1">
      <c r="A11235" s="31" t="s">
        <v>9849</v>
      </c>
      <c r="B11235" s="31" t="s">
        <v>26362</v>
      </c>
      <c r="C11235" s="31" t="s">
        <v>26363</v>
      </c>
      <c r="D11235" s="32">
        <v>44183</v>
      </c>
      <c r="E11235" s="31" t="s">
        <v>26364</v>
      </c>
      <c r="F11235" s="31" t="s">
        <v>15562</v>
      </c>
      <c r="G11235" s="33">
        <v>11060</v>
      </c>
      <c r="H11235" s="33">
        <v>11060</v>
      </c>
      <c r="I11235" s="31" t="s">
        <v>9762</v>
      </c>
      <c r="J11235" s="31" t="s">
        <v>9763</v>
      </c>
      <c r="K11235" s="33">
        <v>11060</v>
      </c>
      <c r="L11235" s="31" t="s">
        <v>9764</v>
      </c>
      <c r="M11235" t="e">
        <f t="shared" si="498"/>
        <v>#VALUE!</v>
      </c>
    </row>
    <row r="11236" spans="1:13" hidden="1">
      <c r="A11236" s="31" t="s">
        <v>9849</v>
      </c>
      <c r="B11236" s="31" t="s">
        <v>26362</v>
      </c>
      <c r="C11236" s="31" t="s">
        <v>26363</v>
      </c>
      <c r="D11236" s="32">
        <v>44183</v>
      </c>
      <c r="E11236" s="31" t="s">
        <v>26364</v>
      </c>
      <c r="F11236" s="31" t="s">
        <v>15563</v>
      </c>
      <c r="G11236" s="33">
        <v>-11060</v>
      </c>
      <c r="H11236" s="33">
        <v>-11060</v>
      </c>
      <c r="I11236" s="31" t="s">
        <v>9762</v>
      </c>
      <c r="J11236" s="31" t="s">
        <v>9763</v>
      </c>
      <c r="K11236" s="33">
        <v>-11060</v>
      </c>
      <c r="L11236" s="31" t="s">
        <v>9764</v>
      </c>
      <c r="M11236" t="e">
        <f t="shared" si="498"/>
        <v>#VALUE!</v>
      </c>
    </row>
    <row r="11237" spans="1:13" hidden="1">
      <c r="A11237" s="31" t="s">
        <v>9849</v>
      </c>
      <c r="B11237" s="31" t="s">
        <v>26365</v>
      </c>
      <c r="C11237" s="31" t="s">
        <v>26366</v>
      </c>
      <c r="D11237" s="32">
        <v>44183</v>
      </c>
      <c r="E11237" s="31" t="s">
        <v>26367</v>
      </c>
      <c r="F11237" s="31" t="s">
        <v>15562</v>
      </c>
      <c r="G11237" s="33">
        <v>867</v>
      </c>
      <c r="H11237" s="33">
        <v>867</v>
      </c>
      <c r="I11237" s="31" t="s">
        <v>9762</v>
      </c>
      <c r="J11237" s="31" t="s">
        <v>9763</v>
      </c>
      <c r="K11237" s="33">
        <v>867</v>
      </c>
      <c r="L11237" s="31" t="s">
        <v>9764</v>
      </c>
      <c r="M11237" t="e">
        <f t="shared" si="498"/>
        <v>#VALUE!</v>
      </c>
    </row>
    <row r="11238" spans="1:13" hidden="1">
      <c r="A11238" s="31" t="s">
        <v>9849</v>
      </c>
      <c r="B11238" s="31" t="s">
        <v>26365</v>
      </c>
      <c r="C11238" s="31" t="s">
        <v>26366</v>
      </c>
      <c r="D11238" s="32">
        <v>44183</v>
      </c>
      <c r="E11238" s="31" t="s">
        <v>26367</v>
      </c>
      <c r="F11238" s="31" t="s">
        <v>15563</v>
      </c>
      <c r="G11238" s="33">
        <v>-867</v>
      </c>
      <c r="H11238" s="33">
        <v>-867</v>
      </c>
      <c r="I11238" s="31" t="s">
        <v>9762</v>
      </c>
      <c r="J11238" s="31" t="s">
        <v>9763</v>
      </c>
      <c r="K11238" s="33">
        <v>-867</v>
      </c>
      <c r="L11238" s="31" t="s">
        <v>9764</v>
      </c>
      <c r="M11238" t="e">
        <f t="shared" si="498"/>
        <v>#VALUE!</v>
      </c>
    </row>
    <row r="11239" spans="1:13" hidden="1">
      <c r="A11239" s="31" t="s">
        <v>9849</v>
      </c>
      <c r="B11239" s="31" t="s">
        <v>26368</v>
      </c>
      <c r="C11239" s="31" t="s">
        <v>26369</v>
      </c>
      <c r="D11239" s="32">
        <v>44183</v>
      </c>
      <c r="E11239" s="31" t="s">
        <v>26370</v>
      </c>
      <c r="F11239" s="31" t="s">
        <v>15562</v>
      </c>
      <c r="G11239" s="33">
        <v>1120</v>
      </c>
      <c r="H11239" s="33">
        <v>1120</v>
      </c>
      <c r="I11239" s="31" t="s">
        <v>9762</v>
      </c>
      <c r="J11239" s="31" t="s">
        <v>9763</v>
      </c>
      <c r="K11239" s="33">
        <v>1120</v>
      </c>
      <c r="L11239" s="31" t="s">
        <v>9764</v>
      </c>
      <c r="M11239" t="e">
        <f t="shared" si="498"/>
        <v>#VALUE!</v>
      </c>
    </row>
    <row r="11240" spans="1:13" hidden="1">
      <c r="A11240" s="31" t="s">
        <v>9849</v>
      </c>
      <c r="B11240" s="31" t="s">
        <v>26368</v>
      </c>
      <c r="C11240" s="31" t="s">
        <v>26369</v>
      </c>
      <c r="D11240" s="32">
        <v>44183</v>
      </c>
      <c r="E11240" s="31" t="s">
        <v>26370</v>
      </c>
      <c r="F11240" s="31" t="s">
        <v>15563</v>
      </c>
      <c r="G11240" s="33">
        <v>-1120</v>
      </c>
      <c r="H11240" s="33">
        <v>-1120</v>
      </c>
      <c r="I11240" s="31" t="s">
        <v>9762</v>
      </c>
      <c r="J11240" s="31" t="s">
        <v>9763</v>
      </c>
      <c r="K11240" s="33">
        <v>-1120</v>
      </c>
      <c r="L11240" s="31" t="s">
        <v>9764</v>
      </c>
      <c r="M11240" t="e">
        <f t="shared" si="498"/>
        <v>#VALUE!</v>
      </c>
    </row>
    <row r="11241" spans="1:13" hidden="1">
      <c r="A11241" s="31" t="s">
        <v>9849</v>
      </c>
      <c r="B11241" s="31" t="s">
        <v>26371</v>
      </c>
      <c r="C11241" s="31" t="s">
        <v>26372</v>
      </c>
      <c r="D11241" s="32">
        <v>44183</v>
      </c>
      <c r="E11241" s="31" t="s">
        <v>26373</v>
      </c>
      <c r="F11241" s="31" t="s">
        <v>15562</v>
      </c>
      <c r="G11241" s="33">
        <v>3657</v>
      </c>
      <c r="H11241" s="33">
        <v>3657</v>
      </c>
      <c r="I11241" s="31" t="s">
        <v>9762</v>
      </c>
      <c r="J11241" s="31" t="s">
        <v>9763</v>
      </c>
      <c r="K11241" s="33">
        <v>3657</v>
      </c>
      <c r="L11241" s="31" t="s">
        <v>9764</v>
      </c>
      <c r="M11241" t="e">
        <f t="shared" si="498"/>
        <v>#VALUE!</v>
      </c>
    </row>
    <row r="11242" spans="1:13" hidden="1">
      <c r="A11242" s="31" t="s">
        <v>9849</v>
      </c>
      <c r="B11242" s="31" t="s">
        <v>26371</v>
      </c>
      <c r="C11242" s="31" t="s">
        <v>26372</v>
      </c>
      <c r="D11242" s="32">
        <v>44183</v>
      </c>
      <c r="E11242" s="31" t="s">
        <v>26373</v>
      </c>
      <c r="F11242" s="31" t="s">
        <v>15563</v>
      </c>
      <c r="G11242" s="33">
        <v>-3657</v>
      </c>
      <c r="H11242" s="33">
        <v>-3657</v>
      </c>
      <c r="I11242" s="31" t="s">
        <v>9762</v>
      </c>
      <c r="J11242" s="31" t="s">
        <v>9763</v>
      </c>
      <c r="K11242" s="33">
        <v>-3657</v>
      </c>
      <c r="L11242" s="31" t="s">
        <v>9764</v>
      </c>
      <c r="M11242" t="e">
        <f t="shared" si="498"/>
        <v>#VALUE!</v>
      </c>
    </row>
    <row r="11243" spans="1:13" hidden="1">
      <c r="A11243" s="31" t="s">
        <v>9849</v>
      </c>
      <c r="B11243" s="31" t="s">
        <v>26374</v>
      </c>
      <c r="C11243" s="31" t="s">
        <v>26375</v>
      </c>
      <c r="D11243" s="32">
        <v>44183</v>
      </c>
      <c r="E11243" s="31" t="s">
        <v>26376</v>
      </c>
      <c r="F11243" s="31" t="s">
        <v>15562</v>
      </c>
      <c r="G11243" s="33">
        <v>427</v>
      </c>
      <c r="H11243" s="33">
        <v>427</v>
      </c>
      <c r="I11243" s="31" t="s">
        <v>9762</v>
      </c>
      <c r="J11243" s="31" t="s">
        <v>9763</v>
      </c>
      <c r="K11243" s="33">
        <v>427</v>
      </c>
      <c r="L11243" s="31" t="s">
        <v>9764</v>
      </c>
      <c r="M11243" t="e">
        <f t="shared" si="498"/>
        <v>#VALUE!</v>
      </c>
    </row>
    <row r="11244" spans="1:13" hidden="1">
      <c r="A11244" s="31" t="s">
        <v>9849</v>
      </c>
      <c r="B11244" s="31" t="s">
        <v>26374</v>
      </c>
      <c r="C11244" s="31" t="s">
        <v>26375</v>
      </c>
      <c r="D11244" s="32">
        <v>44183</v>
      </c>
      <c r="E11244" s="31" t="s">
        <v>26376</v>
      </c>
      <c r="F11244" s="31" t="s">
        <v>15563</v>
      </c>
      <c r="G11244" s="33">
        <v>-427</v>
      </c>
      <c r="H11244" s="33">
        <v>-427</v>
      </c>
      <c r="I11244" s="31" t="s">
        <v>9762</v>
      </c>
      <c r="J11244" s="31" t="s">
        <v>9763</v>
      </c>
      <c r="K11244" s="33">
        <v>-427</v>
      </c>
      <c r="L11244" s="31" t="s">
        <v>9764</v>
      </c>
      <c r="M11244" t="e">
        <f t="shared" si="498"/>
        <v>#VALUE!</v>
      </c>
    </row>
    <row r="11245" spans="1:13" hidden="1">
      <c r="A11245" s="31" t="s">
        <v>9849</v>
      </c>
      <c r="B11245" s="31" t="s">
        <v>26377</v>
      </c>
      <c r="C11245" s="31" t="s">
        <v>26378</v>
      </c>
      <c r="D11245" s="32">
        <v>44183</v>
      </c>
      <c r="E11245" s="31" t="s">
        <v>26379</v>
      </c>
      <c r="F11245" s="31" t="s">
        <v>15562</v>
      </c>
      <c r="G11245" s="33">
        <v>200</v>
      </c>
      <c r="H11245" s="33">
        <v>200</v>
      </c>
      <c r="I11245" s="31" t="s">
        <v>9762</v>
      </c>
      <c r="J11245" s="31" t="s">
        <v>9763</v>
      </c>
      <c r="K11245" s="33">
        <v>200</v>
      </c>
      <c r="L11245" s="31" t="s">
        <v>9764</v>
      </c>
      <c r="M11245" t="e">
        <f t="shared" si="498"/>
        <v>#VALUE!</v>
      </c>
    </row>
    <row r="11246" spans="1:13" hidden="1">
      <c r="A11246" s="31" t="s">
        <v>9849</v>
      </c>
      <c r="B11246" s="31" t="s">
        <v>26377</v>
      </c>
      <c r="C11246" s="31" t="s">
        <v>26378</v>
      </c>
      <c r="D11246" s="32">
        <v>44183</v>
      </c>
      <c r="E11246" s="31" t="s">
        <v>26379</v>
      </c>
      <c r="F11246" s="31" t="s">
        <v>15563</v>
      </c>
      <c r="G11246" s="33">
        <v>-200</v>
      </c>
      <c r="H11246" s="33">
        <v>-200</v>
      </c>
      <c r="I11246" s="31" t="s">
        <v>9762</v>
      </c>
      <c r="J11246" s="31" t="s">
        <v>9763</v>
      </c>
      <c r="K11246" s="33">
        <v>-200</v>
      </c>
      <c r="L11246" s="31" t="s">
        <v>9764</v>
      </c>
      <c r="M11246" t="e">
        <f t="shared" si="498"/>
        <v>#VALUE!</v>
      </c>
    </row>
    <row r="11247" spans="1:13" hidden="1">
      <c r="A11247" s="31" t="s">
        <v>9849</v>
      </c>
      <c r="B11247" s="31" t="s">
        <v>26380</v>
      </c>
      <c r="C11247" s="31" t="s">
        <v>26381</v>
      </c>
      <c r="D11247" s="32">
        <v>44183</v>
      </c>
      <c r="E11247" s="31" t="s">
        <v>26382</v>
      </c>
      <c r="F11247" s="31" t="s">
        <v>15562</v>
      </c>
      <c r="G11247" s="33">
        <v>700</v>
      </c>
      <c r="H11247" s="33">
        <v>700</v>
      </c>
      <c r="I11247" s="31" t="s">
        <v>9762</v>
      </c>
      <c r="J11247" s="31" t="s">
        <v>9763</v>
      </c>
      <c r="K11247" s="33">
        <v>700</v>
      </c>
      <c r="L11247" s="31" t="s">
        <v>9764</v>
      </c>
      <c r="M11247" t="e">
        <f t="shared" si="498"/>
        <v>#VALUE!</v>
      </c>
    </row>
    <row r="11248" spans="1:13" hidden="1">
      <c r="A11248" s="31" t="s">
        <v>9849</v>
      </c>
      <c r="B11248" s="31" t="s">
        <v>26380</v>
      </c>
      <c r="C11248" s="31" t="s">
        <v>26381</v>
      </c>
      <c r="D11248" s="32">
        <v>44183</v>
      </c>
      <c r="E11248" s="31" t="s">
        <v>26382</v>
      </c>
      <c r="F11248" s="31" t="s">
        <v>15563</v>
      </c>
      <c r="G11248" s="33">
        <v>-700</v>
      </c>
      <c r="H11248" s="33">
        <v>-700</v>
      </c>
      <c r="I11248" s="31" t="s">
        <v>9762</v>
      </c>
      <c r="J11248" s="31" t="s">
        <v>9763</v>
      </c>
      <c r="K11248" s="33">
        <v>-700</v>
      </c>
      <c r="L11248" s="31" t="s">
        <v>9764</v>
      </c>
      <c r="M11248" t="e">
        <f t="shared" si="498"/>
        <v>#VALUE!</v>
      </c>
    </row>
    <row r="11249" spans="1:13" hidden="1">
      <c r="A11249" s="31" t="s">
        <v>9849</v>
      </c>
      <c r="B11249" s="31" t="s">
        <v>26383</v>
      </c>
      <c r="C11249" s="31" t="s">
        <v>26384</v>
      </c>
      <c r="D11249" s="32">
        <v>44183</v>
      </c>
      <c r="E11249" s="31" t="s">
        <v>26385</v>
      </c>
      <c r="F11249" s="31" t="s">
        <v>15562</v>
      </c>
      <c r="G11249" s="33">
        <v>1388</v>
      </c>
      <c r="H11249" s="33">
        <v>1388</v>
      </c>
      <c r="I11249" s="31" t="s">
        <v>9762</v>
      </c>
      <c r="J11249" s="31" t="s">
        <v>9763</v>
      </c>
      <c r="K11249" s="33">
        <v>1388</v>
      </c>
      <c r="L11249" s="31" t="s">
        <v>9764</v>
      </c>
      <c r="M11249" t="e">
        <f t="shared" si="498"/>
        <v>#VALUE!</v>
      </c>
    </row>
    <row r="11250" spans="1:13" hidden="1">
      <c r="A11250" s="31" t="s">
        <v>9849</v>
      </c>
      <c r="B11250" s="31" t="s">
        <v>26383</v>
      </c>
      <c r="C11250" s="31" t="s">
        <v>26384</v>
      </c>
      <c r="D11250" s="32">
        <v>44183</v>
      </c>
      <c r="E11250" s="31" t="s">
        <v>26385</v>
      </c>
      <c r="F11250" s="31" t="s">
        <v>15563</v>
      </c>
      <c r="G11250" s="33">
        <v>-1388</v>
      </c>
      <c r="H11250" s="33">
        <v>-1388</v>
      </c>
      <c r="I11250" s="31" t="s">
        <v>9762</v>
      </c>
      <c r="J11250" s="31" t="s">
        <v>9763</v>
      </c>
      <c r="K11250" s="33">
        <v>-1388</v>
      </c>
      <c r="L11250" s="31" t="s">
        <v>9764</v>
      </c>
      <c r="M11250" t="e">
        <f t="shared" si="498"/>
        <v>#VALUE!</v>
      </c>
    </row>
    <row r="11251" spans="1:13" hidden="1">
      <c r="A11251" s="31" t="s">
        <v>9849</v>
      </c>
      <c r="B11251" s="31" t="s">
        <v>26386</v>
      </c>
      <c r="C11251" s="31" t="s">
        <v>26387</v>
      </c>
      <c r="D11251" s="32">
        <v>44183</v>
      </c>
      <c r="E11251" s="31" t="s">
        <v>26388</v>
      </c>
      <c r="F11251" s="31" t="s">
        <v>15562</v>
      </c>
      <c r="G11251" s="33">
        <v>1438</v>
      </c>
      <c r="H11251" s="33">
        <v>1438</v>
      </c>
      <c r="I11251" s="31" t="s">
        <v>9762</v>
      </c>
      <c r="J11251" s="31" t="s">
        <v>9763</v>
      </c>
      <c r="K11251" s="33">
        <v>1438</v>
      </c>
      <c r="L11251" s="31" t="s">
        <v>9764</v>
      </c>
      <c r="M11251" t="e">
        <f t="shared" si="498"/>
        <v>#VALUE!</v>
      </c>
    </row>
    <row r="11252" spans="1:13" hidden="1">
      <c r="A11252" s="31" t="s">
        <v>9849</v>
      </c>
      <c r="B11252" s="31" t="s">
        <v>26386</v>
      </c>
      <c r="C11252" s="31" t="s">
        <v>26387</v>
      </c>
      <c r="D11252" s="32">
        <v>44183</v>
      </c>
      <c r="E11252" s="31" t="s">
        <v>26388</v>
      </c>
      <c r="F11252" s="31" t="s">
        <v>15563</v>
      </c>
      <c r="G11252" s="33">
        <v>-1438</v>
      </c>
      <c r="H11252" s="33">
        <v>-1438</v>
      </c>
      <c r="I11252" s="31" t="s">
        <v>9762</v>
      </c>
      <c r="J11252" s="31" t="s">
        <v>9763</v>
      </c>
      <c r="K11252" s="33">
        <v>-1438</v>
      </c>
      <c r="L11252" s="31" t="s">
        <v>9764</v>
      </c>
      <c r="M11252" t="e">
        <f t="shared" si="498"/>
        <v>#VALUE!</v>
      </c>
    </row>
    <row r="11253" spans="1:13" hidden="1">
      <c r="A11253" s="31" t="s">
        <v>9849</v>
      </c>
      <c r="B11253" s="31" t="s">
        <v>26389</v>
      </c>
      <c r="C11253" s="31" t="s">
        <v>26390</v>
      </c>
      <c r="D11253" s="32">
        <v>44183</v>
      </c>
      <c r="E11253" s="31" t="s">
        <v>26391</v>
      </c>
      <c r="F11253" s="31" t="s">
        <v>15562</v>
      </c>
      <c r="G11253" s="33">
        <v>2377</v>
      </c>
      <c r="H11253" s="33">
        <v>2377</v>
      </c>
      <c r="I11253" s="31" t="s">
        <v>9762</v>
      </c>
      <c r="J11253" s="31" t="s">
        <v>9763</v>
      </c>
      <c r="K11253" s="33">
        <v>2377</v>
      </c>
      <c r="L11253" s="31" t="s">
        <v>9764</v>
      </c>
      <c r="M11253" t="e">
        <f t="shared" si="498"/>
        <v>#VALUE!</v>
      </c>
    </row>
    <row r="11254" spans="1:13" hidden="1">
      <c r="A11254" s="31" t="s">
        <v>9849</v>
      </c>
      <c r="B11254" s="31" t="s">
        <v>26389</v>
      </c>
      <c r="C11254" s="31" t="s">
        <v>26390</v>
      </c>
      <c r="D11254" s="32">
        <v>44183</v>
      </c>
      <c r="E11254" s="31" t="s">
        <v>26391</v>
      </c>
      <c r="F11254" s="31" t="s">
        <v>15563</v>
      </c>
      <c r="G11254" s="33">
        <v>-2377</v>
      </c>
      <c r="H11254" s="33">
        <v>-2377</v>
      </c>
      <c r="I11254" s="31" t="s">
        <v>9762</v>
      </c>
      <c r="J11254" s="31" t="s">
        <v>9763</v>
      </c>
      <c r="K11254" s="33">
        <v>-2377</v>
      </c>
      <c r="L11254" s="31" t="s">
        <v>9764</v>
      </c>
      <c r="M11254" t="e">
        <f t="shared" si="498"/>
        <v>#VALUE!</v>
      </c>
    </row>
    <row r="11255" spans="1:13" hidden="1">
      <c r="A11255" s="31" t="s">
        <v>9849</v>
      </c>
      <c r="B11255" s="31" t="s">
        <v>26392</v>
      </c>
      <c r="C11255" s="31" t="s">
        <v>26393</v>
      </c>
      <c r="D11255" s="32">
        <v>44183</v>
      </c>
      <c r="E11255" s="31" t="s">
        <v>26394</v>
      </c>
      <c r="F11255" s="31" t="s">
        <v>15562</v>
      </c>
      <c r="G11255" s="33">
        <v>665</v>
      </c>
      <c r="H11255" s="33">
        <v>665</v>
      </c>
      <c r="I11255" s="31" t="s">
        <v>9762</v>
      </c>
      <c r="J11255" s="31" t="s">
        <v>9763</v>
      </c>
      <c r="K11255" s="33">
        <v>665</v>
      </c>
      <c r="L11255" s="31" t="s">
        <v>9764</v>
      </c>
      <c r="M11255" t="e">
        <f t="shared" si="498"/>
        <v>#VALUE!</v>
      </c>
    </row>
    <row r="11256" spans="1:13" hidden="1">
      <c r="A11256" s="31" t="s">
        <v>9849</v>
      </c>
      <c r="B11256" s="31" t="s">
        <v>26392</v>
      </c>
      <c r="C11256" s="31" t="s">
        <v>26393</v>
      </c>
      <c r="D11256" s="32">
        <v>44183</v>
      </c>
      <c r="E11256" s="31" t="s">
        <v>26394</v>
      </c>
      <c r="F11256" s="31" t="s">
        <v>15563</v>
      </c>
      <c r="G11256" s="33">
        <v>-665</v>
      </c>
      <c r="H11256" s="33">
        <v>-665</v>
      </c>
      <c r="I11256" s="31" t="s">
        <v>9762</v>
      </c>
      <c r="J11256" s="31" t="s">
        <v>9763</v>
      </c>
      <c r="K11256" s="33">
        <v>-665</v>
      </c>
      <c r="L11256" s="31" t="s">
        <v>9764</v>
      </c>
      <c r="M11256" t="e">
        <f t="shared" si="498"/>
        <v>#VALUE!</v>
      </c>
    </row>
    <row r="11257" spans="1:13" hidden="1">
      <c r="A11257" s="31" t="s">
        <v>9849</v>
      </c>
      <c r="B11257" s="31" t="s">
        <v>26395</v>
      </c>
      <c r="C11257" s="31" t="s">
        <v>26396</v>
      </c>
      <c r="D11257" s="32">
        <v>44183</v>
      </c>
      <c r="E11257" s="31" t="s">
        <v>26397</v>
      </c>
      <c r="F11257" s="31" t="s">
        <v>15562</v>
      </c>
      <c r="G11257" s="33">
        <v>1356</v>
      </c>
      <c r="H11257" s="33">
        <v>1356</v>
      </c>
      <c r="I11257" s="31" t="s">
        <v>9762</v>
      </c>
      <c r="J11257" s="31" t="s">
        <v>9763</v>
      </c>
      <c r="K11257" s="33">
        <v>1356</v>
      </c>
      <c r="L11257" s="31" t="s">
        <v>9764</v>
      </c>
      <c r="M11257" t="e">
        <f t="shared" si="498"/>
        <v>#VALUE!</v>
      </c>
    </row>
    <row r="11258" spans="1:13" hidden="1">
      <c r="A11258" s="31" t="s">
        <v>9849</v>
      </c>
      <c r="B11258" s="31" t="s">
        <v>26395</v>
      </c>
      <c r="C11258" s="31" t="s">
        <v>26396</v>
      </c>
      <c r="D11258" s="32">
        <v>44183</v>
      </c>
      <c r="E11258" s="31" t="s">
        <v>26397</v>
      </c>
      <c r="F11258" s="31" t="s">
        <v>15563</v>
      </c>
      <c r="G11258" s="33">
        <v>-1356</v>
      </c>
      <c r="H11258" s="33">
        <v>-1356</v>
      </c>
      <c r="I11258" s="31" t="s">
        <v>9762</v>
      </c>
      <c r="J11258" s="31" t="s">
        <v>9763</v>
      </c>
      <c r="K11258" s="33">
        <v>-1356</v>
      </c>
      <c r="L11258" s="31" t="s">
        <v>9764</v>
      </c>
      <c r="M11258" t="e">
        <f t="shared" si="498"/>
        <v>#VALUE!</v>
      </c>
    </row>
    <row r="11259" spans="1:13" hidden="1">
      <c r="A11259" s="31" t="s">
        <v>9849</v>
      </c>
      <c r="B11259" s="31" t="s">
        <v>26398</v>
      </c>
      <c r="C11259" s="31" t="s">
        <v>26399</v>
      </c>
      <c r="D11259" s="32">
        <v>44183</v>
      </c>
      <c r="E11259" s="31" t="s">
        <v>26400</v>
      </c>
      <c r="F11259" s="31" t="s">
        <v>15562</v>
      </c>
      <c r="G11259" s="33">
        <v>1060</v>
      </c>
      <c r="H11259" s="33">
        <v>1060</v>
      </c>
      <c r="I11259" s="31" t="s">
        <v>9762</v>
      </c>
      <c r="J11259" s="31" t="s">
        <v>9763</v>
      </c>
      <c r="K11259" s="33">
        <v>1060</v>
      </c>
      <c r="L11259" s="31" t="s">
        <v>9764</v>
      </c>
      <c r="M11259" t="e">
        <f t="shared" si="498"/>
        <v>#VALUE!</v>
      </c>
    </row>
    <row r="11260" spans="1:13" hidden="1">
      <c r="A11260" s="31" t="s">
        <v>9849</v>
      </c>
      <c r="B11260" s="31" t="s">
        <v>26398</v>
      </c>
      <c r="C11260" s="31" t="s">
        <v>26399</v>
      </c>
      <c r="D11260" s="32">
        <v>44183</v>
      </c>
      <c r="E11260" s="31" t="s">
        <v>26400</v>
      </c>
      <c r="F11260" s="31" t="s">
        <v>15563</v>
      </c>
      <c r="G11260" s="33">
        <v>-1060</v>
      </c>
      <c r="H11260" s="33">
        <v>-1060</v>
      </c>
      <c r="I11260" s="31" t="s">
        <v>9762</v>
      </c>
      <c r="J11260" s="31" t="s">
        <v>9763</v>
      </c>
      <c r="K11260" s="33">
        <v>-1060</v>
      </c>
      <c r="L11260" s="31" t="s">
        <v>9764</v>
      </c>
      <c r="M11260" t="e">
        <f t="shared" si="498"/>
        <v>#VALUE!</v>
      </c>
    </row>
    <row r="11261" spans="1:13" hidden="1">
      <c r="A11261" s="31" t="s">
        <v>9849</v>
      </c>
      <c r="B11261" s="31" t="s">
        <v>26401</v>
      </c>
      <c r="C11261" s="31" t="s">
        <v>26402</v>
      </c>
      <c r="D11261" s="32">
        <v>44190</v>
      </c>
      <c r="E11261" s="31" t="s">
        <v>26403</v>
      </c>
      <c r="F11261" s="31" t="s">
        <v>15562</v>
      </c>
      <c r="G11261" s="33">
        <v>5000</v>
      </c>
      <c r="H11261" s="33">
        <v>5000</v>
      </c>
      <c r="I11261" s="31" t="s">
        <v>9762</v>
      </c>
      <c r="J11261" s="31" t="s">
        <v>9763</v>
      </c>
      <c r="K11261" s="33">
        <v>5000</v>
      </c>
      <c r="L11261" s="31" t="s">
        <v>9764</v>
      </c>
      <c r="M11261" t="e">
        <f t="shared" si="498"/>
        <v>#VALUE!</v>
      </c>
    </row>
    <row r="11262" spans="1:13" hidden="1">
      <c r="A11262" s="31" t="s">
        <v>9849</v>
      </c>
      <c r="B11262" s="31" t="s">
        <v>26401</v>
      </c>
      <c r="C11262" s="31" t="s">
        <v>26402</v>
      </c>
      <c r="D11262" s="32">
        <v>44190</v>
      </c>
      <c r="E11262" s="31" t="s">
        <v>26403</v>
      </c>
      <c r="F11262" s="31" t="s">
        <v>15563</v>
      </c>
      <c r="G11262" s="33">
        <v>-5000</v>
      </c>
      <c r="H11262" s="33">
        <v>-5000</v>
      </c>
      <c r="I11262" s="31" t="s">
        <v>9762</v>
      </c>
      <c r="J11262" s="31" t="s">
        <v>9763</v>
      </c>
      <c r="K11262" s="33">
        <v>-5000</v>
      </c>
      <c r="L11262" s="31" t="s">
        <v>9764</v>
      </c>
      <c r="M11262" t="e">
        <f t="shared" si="498"/>
        <v>#VALUE!</v>
      </c>
    </row>
    <row r="11263" spans="1:13" hidden="1">
      <c r="A11263" s="31" t="s">
        <v>9849</v>
      </c>
      <c r="B11263" s="31" t="s">
        <v>26404</v>
      </c>
      <c r="C11263" s="31" t="s">
        <v>26405</v>
      </c>
      <c r="D11263" s="32">
        <v>44190</v>
      </c>
      <c r="E11263" s="31" t="s">
        <v>26406</v>
      </c>
      <c r="F11263" s="31" t="s">
        <v>15562</v>
      </c>
      <c r="G11263" s="33">
        <v>1205</v>
      </c>
      <c r="H11263" s="33">
        <v>1205</v>
      </c>
      <c r="I11263" s="31" t="s">
        <v>9762</v>
      </c>
      <c r="J11263" s="31" t="s">
        <v>9763</v>
      </c>
      <c r="K11263" s="33">
        <v>1205</v>
      </c>
      <c r="L11263" s="31" t="s">
        <v>9764</v>
      </c>
      <c r="M11263" t="e">
        <f t="shared" si="498"/>
        <v>#VALUE!</v>
      </c>
    </row>
    <row r="11264" spans="1:13" hidden="1">
      <c r="A11264" s="31" t="s">
        <v>9849</v>
      </c>
      <c r="B11264" s="31" t="s">
        <v>26404</v>
      </c>
      <c r="C11264" s="31" t="s">
        <v>26405</v>
      </c>
      <c r="D11264" s="32">
        <v>44190</v>
      </c>
      <c r="E11264" s="31" t="s">
        <v>26406</v>
      </c>
      <c r="F11264" s="31" t="s">
        <v>15563</v>
      </c>
      <c r="G11264" s="33">
        <v>-1205</v>
      </c>
      <c r="H11264" s="33">
        <v>-1205</v>
      </c>
      <c r="I11264" s="31" t="s">
        <v>9762</v>
      </c>
      <c r="J11264" s="31" t="s">
        <v>9763</v>
      </c>
      <c r="K11264" s="33">
        <v>-1205</v>
      </c>
      <c r="L11264" s="31" t="s">
        <v>9764</v>
      </c>
      <c r="M11264" t="e">
        <f t="shared" si="498"/>
        <v>#VALUE!</v>
      </c>
    </row>
    <row r="11265" spans="1:13" hidden="1">
      <c r="A11265" s="31" t="s">
        <v>9849</v>
      </c>
      <c r="B11265" s="31" t="s">
        <v>26407</v>
      </c>
      <c r="C11265" s="31" t="s">
        <v>26408</v>
      </c>
      <c r="D11265" s="32">
        <v>44190</v>
      </c>
      <c r="E11265" s="31" t="s">
        <v>26409</v>
      </c>
      <c r="F11265" s="31" t="s">
        <v>15562</v>
      </c>
      <c r="G11265" s="33">
        <v>7875.5</v>
      </c>
      <c r="H11265" s="33">
        <v>7875.5</v>
      </c>
      <c r="I11265" s="31" t="s">
        <v>9762</v>
      </c>
      <c r="J11265" s="31" t="s">
        <v>9763</v>
      </c>
      <c r="K11265" s="33">
        <v>7875.5</v>
      </c>
      <c r="L11265" s="31" t="s">
        <v>9764</v>
      </c>
      <c r="M11265" t="e">
        <f t="shared" si="498"/>
        <v>#VALUE!</v>
      </c>
    </row>
    <row r="11266" spans="1:13" hidden="1">
      <c r="A11266" s="31" t="s">
        <v>9849</v>
      </c>
      <c r="B11266" s="31" t="s">
        <v>26407</v>
      </c>
      <c r="C11266" s="31" t="s">
        <v>26408</v>
      </c>
      <c r="D11266" s="32">
        <v>44190</v>
      </c>
      <c r="E11266" s="31" t="s">
        <v>26409</v>
      </c>
      <c r="F11266" s="31" t="s">
        <v>15563</v>
      </c>
      <c r="G11266" s="33">
        <v>-7875.5</v>
      </c>
      <c r="H11266" s="33">
        <v>-7875.5</v>
      </c>
      <c r="I11266" s="31" t="s">
        <v>9762</v>
      </c>
      <c r="J11266" s="31" t="s">
        <v>9763</v>
      </c>
      <c r="K11266" s="33">
        <v>-7875.5</v>
      </c>
      <c r="L11266" s="31" t="s">
        <v>9764</v>
      </c>
      <c r="M11266" t="e">
        <f t="shared" si="498"/>
        <v>#VALUE!</v>
      </c>
    </row>
    <row r="11267" spans="1:13" hidden="1">
      <c r="A11267" s="31" t="s">
        <v>9849</v>
      </c>
      <c r="B11267" s="31" t="s">
        <v>26410</v>
      </c>
      <c r="C11267" s="31" t="s">
        <v>26411</v>
      </c>
      <c r="D11267" s="32">
        <v>44190</v>
      </c>
      <c r="E11267" s="31" t="s">
        <v>26412</v>
      </c>
      <c r="F11267" s="31" t="s">
        <v>15562</v>
      </c>
      <c r="G11267" s="33">
        <v>6466</v>
      </c>
      <c r="H11267" s="33">
        <v>6466</v>
      </c>
      <c r="I11267" s="31" t="s">
        <v>9762</v>
      </c>
      <c r="J11267" s="31" t="s">
        <v>9763</v>
      </c>
      <c r="K11267" s="33">
        <v>6466</v>
      </c>
      <c r="L11267" s="31" t="s">
        <v>9764</v>
      </c>
      <c r="M11267" t="e">
        <f t="shared" ref="M11267:M11330" si="499">FIND("PO",E11267)</f>
        <v>#VALUE!</v>
      </c>
    </row>
    <row r="11268" spans="1:13" hidden="1">
      <c r="A11268" s="31" t="s">
        <v>9849</v>
      </c>
      <c r="B11268" s="31" t="s">
        <v>26410</v>
      </c>
      <c r="C11268" s="31" t="s">
        <v>26411</v>
      </c>
      <c r="D11268" s="32">
        <v>44190</v>
      </c>
      <c r="E11268" s="31" t="s">
        <v>26412</v>
      </c>
      <c r="F11268" s="31" t="s">
        <v>15563</v>
      </c>
      <c r="G11268" s="33">
        <v>-6466</v>
      </c>
      <c r="H11268" s="33">
        <v>-6466</v>
      </c>
      <c r="I11268" s="31" t="s">
        <v>9762</v>
      </c>
      <c r="J11268" s="31" t="s">
        <v>9763</v>
      </c>
      <c r="K11268" s="33">
        <v>-6466</v>
      </c>
      <c r="L11268" s="31" t="s">
        <v>9764</v>
      </c>
      <c r="M11268" t="e">
        <f t="shared" si="499"/>
        <v>#VALUE!</v>
      </c>
    </row>
    <row r="11269" spans="1:13" hidden="1">
      <c r="A11269" s="31" t="s">
        <v>9849</v>
      </c>
      <c r="B11269" s="31" t="s">
        <v>26413</v>
      </c>
      <c r="C11269" s="31" t="s">
        <v>26414</v>
      </c>
      <c r="D11269" s="32">
        <v>44190</v>
      </c>
      <c r="E11269" s="31" t="s">
        <v>26415</v>
      </c>
      <c r="F11269" s="31" t="s">
        <v>15562</v>
      </c>
      <c r="G11269" s="33">
        <v>3235</v>
      </c>
      <c r="H11269" s="33">
        <v>3235</v>
      </c>
      <c r="I11269" s="31" t="s">
        <v>9762</v>
      </c>
      <c r="J11269" s="31" t="s">
        <v>9763</v>
      </c>
      <c r="K11269" s="33">
        <v>3235</v>
      </c>
      <c r="L11269" s="31" t="s">
        <v>9764</v>
      </c>
      <c r="M11269" t="e">
        <f t="shared" si="499"/>
        <v>#VALUE!</v>
      </c>
    </row>
    <row r="11270" spans="1:13" hidden="1">
      <c r="A11270" s="31" t="s">
        <v>9849</v>
      </c>
      <c r="B11270" s="31" t="s">
        <v>26413</v>
      </c>
      <c r="C11270" s="31" t="s">
        <v>26414</v>
      </c>
      <c r="D11270" s="32">
        <v>44190</v>
      </c>
      <c r="E11270" s="31" t="s">
        <v>26415</v>
      </c>
      <c r="F11270" s="31" t="s">
        <v>15563</v>
      </c>
      <c r="G11270" s="33">
        <v>-3235</v>
      </c>
      <c r="H11270" s="33">
        <v>-3235</v>
      </c>
      <c r="I11270" s="31" t="s">
        <v>9762</v>
      </c>
      <c r="J11270" s="31" t="s">
        <v>9763</v>
      </c>
      <c r="K11270" s="33">
        <v>-3235</v>
      </c>
      <c r="L11270" s="31" t="s">
        <v>9764</v>
      </c>
      <c r="M11270" t="e">
        <f t="shared" si="499"/>
        <v>#VALUE!</v>
      </c>
    </row>
    <row r="11271" spans="1:13" hidden="1">
      <c r="A11271" s="31" t="s">
        <v>9849</v>
      </c>
      <c r="B11271" s="31" t="s">
        <v>26416</v>
      </c>
      <c r="C11271" s="31" t="s">
        <v>26417</v>
      </c>
      <c r="D11271" s="32">
        <v>44190</v>
      </c>
      <c r="E11271" s="31" t="s">
        <v>26418</v>
      </c>
      <c r="F11271" s="31" t="s">
        <v>15562</v>
      </c>
      <c r="G11271" s="33">
        <v>4514</v>
      </c>
      <c r="H11271" s="33">
        <v>4514</v>
      </c>
      <c r="I11271" s="31" t="s">
        <v>9762</v>
      </c>
      <c r="J11271" s="31" t="s">
        <v>9763</v>
      </c>
      <c r="K11271" s="33">
        <v>4514</v>
      </c>
      <c r="L11271" s="31" t="s">
        <v>9764</v>
      </c>
      <c r="M11271" t="e">
        <f t="shared" si="499"/>
        <v>#VALUE!</v>
      </c>
    </row>
    <row r="11272" spans="1:13" hidden="1">
      <c r="A11272" s="31" t="s">
        <v>9849</v>
      </c>
      <c r="B11272" s="31" t="s">
        <v>26416</v>
      </c>
      <c r="C11272" s="31" t="s">
        <v>26417</v>
      </c>
      <c r="D11272" s="32">
        <v>44190</v>
      </c>
      <c r="E11272" s="31" t="s">
        <v>26418</v>
      </c>
      <c r="F11272" s="31" t="s">
        <v>15563</v>
      </c>
      <c r="G11272" s="33">
        <v>-4514</v>
      </c>
      <c r="H11272" s="33">
        <v>-4514</v>
      </c>
      <c r="I11272" s="31" t="s">
        <v>9762</v>
      </c>
      <c r="J11272" s="31" t="s">
        <v>9763</v>
      </c>
      <c r="K11272" s="33">
        <v>-4514</v>
      </c>
      <c r="L11272" s="31" t="s">
        <v>9764</v>
      </c>
      <c r="M11272" t="e">
        <f t="shared" si="499"/>
        <v>#VALUE!</v>
      </c>
    </row>
    <row r="11273" spans="1:13" hidden="1">
      <c r="A11273" s="31" t="s">
        <v>9849</v>
      </c>
      <c r="B11273" s="31" t="s">
        <v>26419</v>
      </c>
      <c r="C11273" s="31" t="s">
        <v>26420</v>
      </c>
      <c r="D11273" s="32">
        <v>44190</v>
      </c>
      <c r="E11273" s="31" t="s">
        <v>26421</v>
      </c>
      <c r="F11273" s="31" t="s">
        <v>15562</v>
      </c>
      <c r="G11273" s="33">
        <v>1070</v>
      </c>
      <c r="H11273" s="33">
        <v>1070</v>
      </c>
      <c r="I11273" s="31" t="s">
        <v>9762</v>
      </c>
      <c r="J11273" s="31" t="s">
        <v>9763</v>
      </c>
      <c r="K11273" s="33">
        <v>1070</v>
      </c>
      <c r="L11273" s="31" t="s">
        <v>9764</v>
      </c>
      <c r="M11273" t="e">
        <f t="shared" si="499"/>
        <v>#VALUE!</v>
      </c>
    </row>
    <row r="11274" spans="1:13" hidden="1">
      <c r="A11274" s="31" t="s">
        <v>9849</v>
      </c>
      <c r="B11274" s="31" t="s">
        <v>26419</v>
      </c>
      <c r="C11274" s="31" t="s">
        <v>26420</v>
      </c>
      <c r="D11274" s="32">
        <v>44190</v>
      </c>
      <c r="E11274" s="31" t="s">
        <v>26421</v>
      </c>
      <c r="F11274" s="31" t="s">
        <v>15563</v>
      </c>
      <c r="G11274" s="33">
        <v>-1070</v>
      </c>
      <c r="H11274" s="33">
        <v>-1070</v>
      </c>
      <c r="I11274" s="31" t="s">
        <v>9762</v>
      </c>
      <c r="J11274" s="31" t="s">
        <v>9763</v>
      </c>
      <c r="K11274" s="33">
        <v>-1070</v>
      </c>
      <c r="L11274" s="31" t="s">
        <v>9764</v>
      </c>
      <c r="M11274" t="e">
        <f t="shared" si="499"/>
        <v>#VALUE!</v>
      </c>
    </row>
    <row r="11275" spans="1:13" hidden="1">
      <c r="A11275" s="31" t="s">
        <v>9757</v>
      </c>
      <c r="B11275" s="31" t="s">
        <v>26422</v>
      </c>
      <c r="C11275" s="31" t="s">
        <v>26423</v>
      </c>
      <c r="D11275" s="32">
        <v>44193</v>
      </c>
      <c r="E11275" s="31" t="s">
        <v>26424</v>
      </c>
      <c r="F11275" s="31" t="s">
        <v>13187</v>
      </c>
      <c r="G11275" s="33">
        <v>2391.37</v>
      </c>
      <c r="H11275" s="33">
        <v>2391.37</v>
      </c>
      <c r="I11275" s="31" t="s">
        <v>9762</v>
      </c>
      <c r="J11275" s="31" t="s">
        <v>9763</v>
      </c>
      <c r="K11275" s="33">
        <v>2391.37</v>
      </c>
      <c r="L11275" s="31" t="s">
        <v>9764</v>
      </c>
      <c r="M11275" t="e">
        <f t="shared" si="499"/>
        <v>#VALUE!</v>
      </c>
    </row>
    <row r="11276" spans="1:13" hidden="1">
      <c r="A11276" s="31" t="s">
        <v>9757</v>
      </c>
      <c r="B11276" s="31" t="s">
        <v>26422</v>
      </c>
      <c r="C11276" s="31" t="s">
        <v>26423</v>
      </c>
      <c r="D11276" s="32">
        <v>44193</v>
      </c>
      <c r="E11276" s="31" t="s">
        <v>26424</v>
      </c>
      <c r="F11276" s="31" t="s">
        <v>15563</v>
      </c>
      <c r="G11276" s="33">
        <v>-2391.37</v>
      </c>
      <c r="H11276" s="33">
        <v>-2391.37</v>
      </c>
      <c r="I11276" s="31" t="s">
        <v>9762</v>
      </c>
      <c r="J11276" s="31" t="s">
        <v>9763</v>
      </c>
      <c r="K11276" s="33">
        <v>-2391.37</v>
      </c>
      <c r="L11276" s="31" t="s">
        <v>9764</v>
      </c>
      <c r="M11276" t="e">
        <f t="shared" si="499"/>
        <v>#VALUE!</v>
      </c>
    </row>
    <row r="11277" spans="1:13" hidden="1">
      <c r="A11277" s="31" t="s">
        <v>9849</v>
      </c>
      <c r="B11277" s="31" t="s">
        <v>26425</v>
      </c>
      <c r="C11277" s="31" t="s">
        <v>26426</v>
      </c>
      <c r="D11277" s="32">
        <v>44195</v>
      </c>
      <c r="E11277" s="31" t="s">
        <v>26427</v>
      </c>
      <c r="F11277" s="31" t="s">
        <v>15562</v>
      </c>
      <c r="G11277" s="33">
        <v>670</v>
      </c>
      <c r="H11277" s="33">
        <v>670</v>
      </c>
      <c r="I11277" s="31" t="s">
        <v>9762</v>
      </c>
      <c r="J11277" s="31" t="s">
        <v>9763</v>
      </c>
      <c r="K11277" s="33">
        <v>670</v>
      </c>
      <c r="L11277" s="31" t="s">
        <v>9764</v>
      </c>
      <c r="M11277" t="e">
        <f t="shared" si="499"/>
        <v>#VALUE!</v>
      </c>
    </row>
    <row r="11278" spans="1:13" hidden="1">
      <c r="A11278" s="31" t="s">
        <v>9849</v>
      </c>
      <c r="B11278" s="31" t="s">
        <v>26425</v>
      </c>
      <c r="C11278" s="31" t="s">
        <v>26426</v>
      </c>
      <c r="D11278" s="32">
        <v>44195</v>
      </c>
      <c r="E11278" s="31" t="s">
        <v>26427</v>
      </c>
      <c r="F11278" s="31" t="s">
        <v>15563</v>
      </c>
      <c r="G11278" s="33">
        <v>-670</v>
      </c>
      <c r="H11278" s="33">
        <v>-670</v>
      </c>
      <c r="I11278" s="31" t="s">
        <v>9762</v>
      </c>
      <c r="J11278" s="31" t="s">
        <v>9763</v>
      </c>
      <c r="K11278" s="33">
        <v>-670</v>
      </c>
      <c r="L11278" s="31" t="s">
        <v>9764</v>
      </c>
      <c r="M11278" t="e">
        <f t="shared" si="499"/>
        <v>#VALUE!</v>
      </c>
    </row>
    <row r="11279" spans="1:13" hidden="1">
      <c r="A11279" s="31" t="s">
        <v>9849</v>
      </c>
      <c r="B11279" s="31" t="s">
        <v>26428</v>
      </c>
      <c r="C11279" s="31" t="s">
        <v>26429</v>
      </c>
      <c r="D11279" s="32">
        <v>44195</v>
      </c>
      <c r="E11279" s="31" t="s">
        <v>26430</v>
      </c>
      <c r="F11279" s="31" t="s">
        <v>15562</v>
      </c>
      <c r="G11279" s="33">
        <v>211</v>
      </c>
      <c r="H11279" s="33">
        <v>211</v>
      </c>
      <c r="I11279" s="31" t="s">
        <v>9762</v>
      </c>
      <c r="J11279" s="31" t="s">
        <v>9763</v>
      </c>
      <c r="K11279" s="33">
        <v>211</v>
      </c>
      <c r="L11279" s="31" t="s">
        <v>9764</v>
      </c>
      <c r="M11279" t="e">
        <f t="shared" si="499"/>
        <v>#VALUE!</v>
      </c>
    </row>
    <row r="11280" spans="1:13" hidden="1">
      <c r="A11280" s="31" t="s">
        <v>9849</v>
      </c>
      <c r="B11280" s="31" t="s">
        <v>26428</v>
      </c>
      <c r="C11280" s="31" t="s">
        <v>26429</v>
      </c>
      <c r="D11280" s="32">
        <v>44195</v>
      </c>
      <c r="E11280" s="31" t="s">
        <v>26430</v>
      </c>
      <c r="F11280" s="31" t="s">
        <v>15563</v>
      </c>
      <c r="G11280" s="33">
        <v>-211</v>
      </c>
      <c r="H11280" s="33">
        <v>-211</v>
      </c>
      <c r="I11280" s="31" t="s">
        <v>9762</v>
      </c>
      <c r="J11280" s="31" t="s">
        <v>9763</v>
      </c>
      <c r="K11280" s="33">
        <v>-211</v>
      </c>
      <c r="L11280" s="31" t="s">
        <v>9764</v>
      </c>
      <c r="M11280" t="e">
        <f t="shared" si="499"/>
        <v>#VALUE!</v>
      </c>
    </row>
    <row r="11281" spans="1:13" hidden="1">
      <c r="A11281" s="31" t="s">
        <v>9849</v>
      </c>
      <c r="B11281" s="31" t="s">
        <v>26431</v>
      </c>
      <c r="C11281" s="31" t="s">
        <v>26432</v>
      </c>
      <c r="D11281" s="32">
        <v>44195</v>
      </c>
      <c r="E11281" s="31" t="s">
        <v>26433</v>
      </c>
      <c r="F11281" s="31" t="s">
        <v>15562</v>
      </c>
      <c r="G11281" s="33">
        <v>1860</v>
      </c>
      <c r="H11281" s="33">
        <v>1860</v>
      </c>
      <c r="I11281" s="31" t="s">
        <v>9762</v>
      </c>
      <c r="J11281" s="31" t="s">
        <v>9763</v>
      </c>
      <c r="K11281" s="33">
        <v>1860</v>
      </c>
      <c r="L11281" s="31" t="s">
        <v>9764</v>
      </c>
      <c r="M11281" t="e">
        <f t="shared" si="499"/>
        <v>#VALUE!</v>
      </c>
    </row>
    <row r="11282" spans="1:13" hidden="1">
      <c r="A11282" s="31" t="s">
        <v>9849</v>
      </c>
      <c r="B11282" s="31" t="s">
        <v>26431</v>
      </c>
      <c r="C11282" s="31" t="s">
        <v>26432</v>
      </c>
      <c r="D11282" s="32">
        <v>44195</v>
      </c>
      <c r="E11282" s="31" t="s">
        <v>26433</v>
      </c>
      <c r="F11282" s="31" t="s">
        <v>15563</v>
      </c>
      <c r="G11282" s="33">
        <v>-1860</v>
      </c>
      <c r="H11282" s="33">
        <v>-1860</v>
      </c>
      <c r="I11282" s="31" t="s">
        <v>9762</v>
      </c>
      <c r="J11282" s="31" t="s">
        <v>9763</v>
      </c>
      <c r="K11282" s="33">
        <v>-1860</v>
      </c>
      <c r="L11282" s="31" t="s">
        <v>9764</v>
      </c>
      <c r="M11282" t="e">
        <f t="shared" si="499"/>
        <v>#VALUE!</v>
      </c>
    </row>
    <row r="11283" spans="1:13" hidden="1">
      <c r="A11283" s="31" t="s">
        <v>9849</v>
      </c>
      <c r="B11283" s="31" t="s">
        <v>26434</v>
      </c>
      <c r="C11283" s="31" t="s">
        <v>26435</v>
      </c>
      <c r="D11283" s="32">
        <v>44195</v>
      </c>
      <c r="E11283" s="31" t="s">
        <v>26436</v>
      </c>
      <c r="F11283" s="31" t="s">
        <v>15562</v>
      </c>
      <c r="G11283" s="33">
        <v>11504</v>
      </c>
      <c r="H11283" s="33">
        <v>11504</v>
      </c>
      <c r="I11283" s="31" t="s">
        <v>9762</v>
      </c>
      <c r="J11283" s="31" t="s">
        <v>9763</v>
      </c>
      <c r="K11283" s="33">
        <v>11504</v>
      </c>
      <c r="L11283" s="31" t="s">
        <v>9764</v>
      </c>
      <c r="M11283" t="e">
        <f t="shared" si="499"/>
        <v>#VALUE!</v>
      </c>
    </row>
    <row r="11284" spans="1:13" hidden="1">
      <c r="A11284" s="31" t="s">
        <v>9849</v>
      </c>
      <c r="B11284" s="31" t="s">
        <v>26434</v>
      </c>
      <c r="C11284" s="31" t="s">
        <v>26435</v>
      </c>
      <c r="D11284" s="32">
        <v>44195</v>
      </c>
      <c r="E11284" s="31" t="s">
        <v>26436</v>
      </c>
      <c r="F11284" s="31" t="s">
        <v>15563</v>
      </c>
      <c r="G11284" s="33">
        <v>-11504</v>
      </c>
      <c r="H11284" s="33">
        <v>-11504</v>
      </c>
      <c r="I11284" s="31" t="s">
        <v>9762</v>
      </c>
      <c r="J11284" s="31" t="s">
        <v>9763</v>
      </c>
      <c r="K11284" s="33">
        <v>-11504</v>
      </c>
      <c r="L11284" s="31" t="s">
        <v>9764</v>
      </c>
      <c r="M11284" t="e">
        <f t="shared" si="499"/>
        <v>#VALUE!</v>
      </c>
    </row>
    <row r="11285" spans="1:13" hidden="1">
      <c r="A11285" s="31" t="s">
        <v>9849</v>
      </c>
      <c r="B11285" s="31" t="s">
        <v>26437</v>
      </c>
      <c r="C11285" s="31" t="s">
        <v>26438</v>
      </c>
      <c r="D11285" s="32">
        <v>44195</v>
      </c>
      <c r="E11285" s="31" t="s">
        <v>26439</v>
      </c>
      <c r="F11285" s="31" t="s">
        <v>15562</v>
      </c>
      <c r="G11285" s="33">
        <v>550</v>
      </c>
      <c r="H11285" s="33">
        <v>550</v>
      </c>
      <c r="I11285" s="31" t="s">
        <v>9762</v>
      </c>
      <c r="J11285" s="31" t="s">
        <v>9763</v>
      </c>
      <c r="K11285" s="33">
        <v>550</v>
      </c>
      <c r="L11285" s="31" t="s">
        <v>9764</v>
      </c>
      <c r="M11285" t="e">
        <f t="shared" si="499"/>
        <v>#VALUE!</v>
      </c>
    </row>
    <row r="11286" spans="1:13" hidden="1">
      <c r="A11286" s="31" t="s">
        <v>9849</v>
      </c>
      <c r="B11286" s="31" t="s">
        <v>26437</v>
      </c>
      <c r="C11286" s="31" t="s">
        <v>26438</v>
      </c>
      <c r="D11286" s="32">
        <v>44195</v>
      </c>
      <c r="E11286" s="31" t="s">
        <v>26439</v>
      </c>
      <c r="F11286" s="31" t="s">
        <v>15563</v>
      </c>
      <c r="G11286" s="33">
        <v>-550</v>
      </c>
      <c r="H11286" s="33">
        <v>-550</v>
      </c>
      <c r="I11286" s="31" t="s">
        <v>9762</v>
      </c>
      <c r="J11286" s="31" t="s">
        <v>9763</v>
      </c>
      <c r="K11286" s="33">
        <v>-550</v>
      </c>
      <c r="L11286" s="31" t="s">
        <v>9764</v>
      </c>
      <c r="M11286" t="e">
        <f t="shared" si="499"/>
        <v>#VALUE!</v>
      </c>
    </row>
    <row r="11287" spans="1:13" hidden="1">
      <c r="A11287" s="31" t="s">
        <v>9849</v>
      </c>
      <c r="B11287" s="31" t="s">
        <v>26440</v>
      </c>
      <c r="C11287" s="31" t="s">
        <v>26441</v>
      </c>
      <c r="D11287" s="32">
        <v>44195</v>
      </c>
      <c r="E11287" s="31" t="s">
        <v>26442</v>
      </c>
      <c r="F11287" s="31" t="s">
        <v>15562</v>
      </c>
      <c r="G11287" s="33">
        <v>19000</v>
      </c>
      <c r="H11287" s="33">
        <v>19000</v>
      </c>
      <c r="I11287" s="31" t="s">
        <v>9762</v>
      </c>
      <c r="J11287" s="31" t="s">
        <v>9763</v>
      </c>
      <c r="K11287" s="33">
        <v>19000</v>
      </c>
      <c r="L11287" s="31" t="s">
        <v>9764</v>
      </c>
      <c r="M11287" t="e">
        <f t="shared" si="499"/>
        <v>#VALUE!</v>
      </c>
    </row>
    <row r="11288" spans="1:13" hidden="1">
      <c r="A11288" s="31" t="s">
        <v>9849</v>
      </c>
      <c r="B11288" s="31" t="s">
        <v>26440</v>
      </c>
      <c r="C11288" s="31" t="s">
        <v>26441</v>
      </c>
      <c r="D11288" s="32">
        <v>44195</v>
      </c>
      <c r="E11288" s="31" t="s">
        <v>26442</v>
      </c>
      <c r="F11288" s="31" t="s">
        <v>15563</v>
      </c>
      <c r="G11288" s="33">
        <v>-19000</v>
      </c>
      <c r="H11288" s="33">
        <v>-19000</v>
      </c>
      <c r="I11288" s="31" t="s">
        <v>9762</v>
      </c>
      <c r="J11288" s="31" t="s">
        <v>9763</v>
      </c>
      <c r="K11288" s="33">
        <v>-19000</v>
      </c>
      <c r="L11288" s="31" t="s">
        <v>9764</v>
      </c>
      <c r="M11288" t="e">
        <f t="shared" si="499"/>
        <v>#VALUE!</v>
      </c>
    </row>
    <row r="11289" spans="1:13" hidden="1">
      <c r="A11289" s="31" t="s">
        <v>9849</v>
      </c>
      <c r="B11289" s="31" t="s">
        <v>26443</v>
      </c>
      <c r="C11289" s="31" t="s">
        <v>26444</v>
      </c>
      <c r="D11289" s="32">
        <v>44195</v>
      </c>
      <c r="E11289" s="31" t="s">
        <v>26445</v>
      </c>
      <c r="F11289" s="31" t="s">
        <v>15562</v>
      </c>
      <c r="G11289" s="33">
        <v>200</v>
      </c>
      <c r="H11289" s="33">
        <v>200</v>
      </c>
      <c r="I11289" s="31" t="s">
        <v>9762</v>
      </c>
      <c r="J11289" s="31" t="s">
        <v>9763</v>
      </c>
      <c r="K11289" s="33">
        <v>200</v>
      </c>
      <c r="L11289" s="31" t="s">
        <v>9764</v>
      </c>
      <c r="M11289" t="e">
        <f t="shared" si="499"/>
        <v>#VALUE!</v>
      </c>
    </row>
    <row r="11290" spans="1:13" hidden="1">
      <c r="A11290" s="31" t="s">
        <v>9849</v>
      </c>
      <c r="B11290" s="31" t="s">
        <v>26443</v>
      </c>
      <c r="C11290" s="31" t="s">
        <v>26444</v>
      </c>
      <c r="D11290" s="32">
        <v>44195</v>
      </c>
      <c r="E11290" s="31" t="s">
        <v>26445</v>
      </c>
      <c r="F11290" s="31" t="s">
        <v>15563</v>
      </c>
      <c r="G11290" s="33">
        <v>-200</v>
      </c>
      <c r="H11290" s="33">
        <v>-200</v>
      </c>
      <c r="I11290" s="31" t="s">
        <v>9762</v>
      </c>
      <c r="J11290" s="31" t="s">
        <v>9763</v>
      </c>
      <c r="K11290" s="33">
        <v>-200</v>
      </c>
      <c r="L11290" s="31" t="s">
        <v>9764</v>
      </c>
      <c r="M11290" t="e">
        <f t="shared" si="499"/>
        <v>#VALUE!</v>
      </c>
    </row>
    <row r="11291" spans="1:13" hidden="1">
      <c r="A11291" s="31" t="s">
        <v>9849</v>
      </c>
      <c r="B11291" s="31" t="s">
        <v>26446</v>
      </c>
      <c r="C11291" s="31" t="s">
        <v>26447</v>
      </c>
      <c r="D11291" s="32">
        <v>44195</v>
      </c>
      <c r="E11291" s="31" t="s">
        <v>26448</v>
      </c>
      <c r="F11291" s="31" t="s">
        <v>15562</v>
      </c>
      <c r="G11291" s="33">
        <v>1450</v>
      </c>
      <c r="H11291" s="33">
        <v>1450</v>
      </c>
      <c r="I11291" s="31" t="s">
        <v>9762</v>
      </c>
      <c r="J11291" s="31" t="s">
        <v>9763</v>
      </c>
      <c r="K11291" s="33">
        <v>1450</v>
      </c>
      <c r="L11291" s="31" t="s">
        <v>9764</v>
      </c>
      <c r="M11291" t="e">
        <f t="shared" si="499"/>
        <v>#VALUE!</v>
      </c>
    </row>
    <row r="11292" spans="1:13" hidden="1">
      <c r="A11292" s="31" t="s">
        <v>9849</v>
      </c>
      <c r="B11292" s="31" t="s">
        <v>26446</v>
      </c>
      <c r="C11292" s="31" t="s">
        <v>26447</v>
      </c>
      <c r="D11292" s="32">
        <v>44195</v>
      </c>
      <c r="E11292" s="31" t="s">
        <v>26448</v>
      </c>
      <c r="F11292" s="31" t="s">
        <v>15563</v>
      </c>
      <c r="G11292" s="33">
        <v>-1450</v>
      </c>
      <c r="H11292" s="33">
        <v>-1450</v>
      </c>
      <c r="I11292" s="31" t="s">
        <v>9762</v>
      </c>
      <c r="J11292" s="31" t="s">
        <v>9763</v>
      </c>
      <c r="K11292" s="33">
        <v>-1450</v>
      </c>
      <c r="L11292" s="31" t="s">
        <v>9764</v>
      </c>
      <c r="M11292" t="e">
        <f t="shared" si="499"/>
        <v>#VALUE!</v>
      </c>
    </row>
    <row r="11293" spans="1:13" hidden="1">
      <c r="A11293" s="31" t="s">
        <v>9849</v>
      </c>
      <c r="B11293" s="31" t="s">
        <v>26449</v>
      </c>
      <c r="C11293" s="31" t="s">
        <v>26450</v>
      </c>
      <c r="D11293" s="32">
        <v>44195</v>
      </c>
      <c r="E11293" s="31" t="s">
        <v>26451</v>
      </c>
      <c r="F11293" s="31" t="s">
        <v>15562</v>
      </c>
      <c r="G11293" s="33">
        <v>540</v>
      </c>
      <c r="H11293" s="33">
        <v>540</v>
      </c>
      <c r="I11293" s="31" t="s">
        <v>9762</v>
      </c>
      <c r="J11293" s="31" t="s">
        <v>9763</v>
      </c>
      <c r="K11293" s="33">
        <v>540</v>
      </c>
      <c r="L11293" s="31" t="s">
        <v>9764</v>
      </c>
      <c r="M11293" t="e">
        <f t="shared" si="499"/>
        <v>#VALUE!</v>
      </c>
    </row>
    <row r="11294" spans="1:13" hidden="1">
      <c r="A11294" s="31" t="s">
        <v>9849</v>
      </c>
      <c r="B11294" s="31" t="s">
        <v>26449</v>
      </c>
      <c r="C11294" s="31" t="s">
        <v>26450</v>
      </c>
      <c r="D11294" s="32">
        <v>44195</v>
      </c>
      <c r="E11294" s="31" t="s">
        <v>26451</v>
      </c>
      <c r="F11294" s="31" t="s">
        <v>15563</v>
      </c>
      <c r="G11294" s="33">
        <v>-540</v>
      </c>
      <c r="H11294" s="33">
        <v>-540</v>
      </c>
      <c r="I11294" s="31" t="s">
        <v>9762</v>
      </c>
      <c r="J11294" s="31" t="s">
        <v>9763</v>
      </c>
      <c r="K11294" s="33">
        <v>-540</v>
      </c>
      <c r="L11294" s="31" t="s">
        <v>9764</v>
      </c>
      <c r="M11294" t="e">
        <f t="shared" si="499"/>
        <v>#VALUE!</v>
      </c>
    </row>
    <row r="11295" spans="1:13" hidden="1">
      <c r="A11295" s="31" t="s">
        <v>9849</v>
      </c>
      <c r="B11295" s="31" t="s">
        <v>26452</v>
      </c>
      <c r="C11295" s="31" t="s">
        <v>26453</v>
      </c>
      <c r="D11295" s="32">
        <v>44195</v>
      </c>
      <c r="E11295" s="31" t="s">
        <v>26454</v>
      </c>
      <c r="F11295" s="31" t="s">
        <v>15562</v>
      </c>
      <c r="G11295" s="33">
        <v>5000</v>
      </c>
      <c r="H11295" s="33">
        <v>5000</v>
      </c>
      <c r="I11295" s="31" t="s">
        <v>9762</v>
      </c>
      <c r="J11295" s="31" t="s">
        <v>9763</v>
      </c>
      <c r="K11295" s="33">
        <v>5000</v>
      </c>
      <c r="L11295" s="31" t="s">
        <v>9764</v>
      </c>
      <c r="M11295" t="e">
        <f t="shared" si="499"/>
        <v>#VALUE!</v>
      </c>
    </row>
    <row r="11296" spans="1:13" hidden="1">
      <c r="A11296" s="31" t="s">
        <v>9849</v>
      </c>
      <c r="B11296" s="31" t="s">
        <v>26452</v>
      </c>
      <c r="C11296" s="31" t="s">
        <v>26453</v>
      </c>
      <c r="D11296" s="32">
        <v>44195</v>
      </c>
      <c r="E11296" s="31" t="s">
        <v>26454</v>
      </c>
      <c r="F11296" s="31" t="s">
        <v>15563</v>
      </c>
      <c r="G11296" s="33">
        <v>-5000</v>
      </c>
      <c r="H11296" s="33">
        <v>-5000</v>
      </c>
      <c r="I11296" s="31" t="s">
        <v>9762</v>
      </c>
      <c r="J11296" s="31" t="s">
        <v>9763</v>
      </c>
      <c r="K11296" s="33">
        <v>-5000</v>
      </c>
      <c r="L11296" s="31" t="s">
        <v>9764</v>
      </c>
      <c r="M11296" t="e">
        <f t="shared" si="499"/>
        <v>#VALUE!</v>
      </c>
    </row>
    <row r="11297" spans="1:13" hidden="1">
      <c r="A11297" s="31" t="s">
        <v>9849</v>
      </c>
      <c r="B11297" s="31" t="s">
        <v>26455</v>
      </c>
      <c r="C11297" s="31" t="s">
        <v>26456</v>
      </c>
      <c r="D11297" s="32">
        <v>44195</v>
      </c>
      <c r="E11297" s="31" t="s">
        <v>26457</v>
      </c>
      <c r="F11297" s="31" t="s">
        <v>15562</v>
      </c>
      <c r="G11297" s="33">
        <v>900</v>
      </c>
      <c r="H11297" s="33">
        <v>900</v>
      </c>
      <c r="I11297" s="31" t="s">
        <v>9762</v>
      </c>
      <c r="J11297" s="31" t="s">
        <v>9763</v>
      </c>
      <c r="K11297" s="33">
        <v>900</v>
      </c>
      <c r="L11297" s="31" t="s">
        <v>9764</v>
      </c>
      <c r="M11297" t="e">
        <f t="shared" si="499"/>
        <v>#VALUE!</v>
      </c>
    </row>
    <row r="11298" spans="1:13" hidden="1">
      <c r="A11298" s="31" t="s">
        <v>9849</v>
      </c>
      <c r="B11298" s="31" t="s">
        <v>26455</v>
      </c>
      <c r="C11298" s="31" t="s">
        <v>26456</v>
      </c>
      <c r="D11298" s="32">
        <v>44195</v>
      </c>
      <c r="E11298" s="31" t="s">
        <v>26457</v>
      </c>
      <c r="F11298" s="31" t="s">
        <v>15563</v>
      </c>
      <c r="G11298" s="33">
        <v>-900</v>
      </c>
      <c r="H11298" s="33">
        <v>-900</v>
      </c>
      <c r="I11298" s="31" t="s">
        <v>9762</v>
      </c>
      <c r="J11298" s="31" t="s">
        <v>9763</v>
      </c>
      <c r="K11298" s="33">
        <v>-900</v>
      </c>
      <c r="L11298" s="31" t="s">
        <v>9764</v>
      </c>
      <c r="M11298" t="e">
        <f t="shared" si="499"/>
        <v>#VALUE!</v>
      </c>
    </row>
    <row r="11299" spans="1:13" hidden="1">
      <c r="A11299" s="31" t="s">
        <v>9849</v>
      </c>
      <c r="B11299" s="31" t="s">
        <v>26458</v>
      </c>
      <c r="C11299" s="31" t="s">
        <v>26459</v>
      </c>
      <c r="D11299" s="32">
        <v>44195</v>
      </c>
      <c r="E11299" s="31" t="s">
        <v>26460</v>
      </c>
      <c r="F11299" s="31" t="s">
        <v>15562</v>
      </c>
      <c r="G11299" s="33">
        <v>5000</v>
      </c>
      <c r="H11299" s="33">
        <v>5000</v>
      </c>
      <c r="I11299" s="31" t="s">
        <v>9762</v>
      </c>
      <c r="J11299" s="31" t="s">
        <v>9763</v>
      </c>
      <c r="K11299" s="33">
        <v>5000</v>
      </c>
      <c r="L11299" s="31" t="s">
        <v>9764</v>
      </c>
      <c r="M11299" t="e">
        <f t="shared" si="499"/>
        <v>#VALUE!</v>
      </c>
    </row>
    <row r="11300" spans="1:13" hidden="1">
      <c r="A11300" s="31" t="s">
        <v>9849</v>
      </c>
      <c r="B11300" s="31" t="s">
        <v>26458</v>
      </c>
      <c r="C11300" s="31" t="s">
        <v>26459</v>
      </c>
      <c r="D11300" s="32">
        <v>44195</v>
      </c>
      <c r="E11300" s="31" t="s">
        <v>26460</v>
      </c>
      <c r="F11300" s="31" t="s">
        <v>15563</v>
      </c>
      <c r="G11300" s="33">
        <v>-5000</v>
      </c>
      <c r="H11300" s="33">
        <v>-5000</v>
      </c>
      <c r="I11300" s="31" t="s">
        <v>9762</v>
      </c>
      <c r="J11300" s="31" t="s">
        <v>9763</v>
      </c>
      <c r="K11300" s="33">
        <v>-5000</v>
      </c>
      <c r="L11300" s="31" t="s">
        <v>9764</v>
      </c>
      <c r="M11300" t="e">
        <f t="shared" si="499"/>
        <v>#VALUE!</v>
      </c>
    </row>
    <row r="11301" spans="1:13" hidden="1">
      <c r="A11301" s="31" t="s">
        <v>9849</v>
      </c>
      <c r="B11301" s="31" t="s">
        <v>26461</v>
      </c>
      <c r="C11301" s="31" t="s">
        <v>26462</v>
      </c>
      <c r="D11301" s="32">
        <v>44195</v>
      </c>
      <c r="E11301" s="31" t="s">
        <v>26463</v>
      </c>
      <c r="F11301" s="31" t="s">
        <v>15562</v>
      </c>
      <c r="G11301" s="33">
        <v>830</v>
      </c>
      <c r="H11301" s="33">
        <v>830</v>
      </c>
      <c r="I11301" s="31" t="s">
        <v>9762</v>
      </c>
      <c r="J11301" s="31" t="s">
        <v>9763</v>
      </c>
      <c r="K11301" s="33">
        <v>830</v>
      </c>
      <c r="L11301" s="31" t="s">
        <v>9764</v>
      </c>
      <c r="M11301" t="e">
        <f t="shared" si="499"/>
        <v>#VALUE!</v>
      </c>
    </row>
    <row r="11302" spans="1:13" hidden="1">
      <c r="A11302" s="31" t="s">
        <v>9849</v>
      </c>
      <c r="B11302" s="31" t="s">
        <v>26461</v>
      </c>
      <c r="C11302" s="31" t="s">
        <v>26462</v>
      </c>
      <c r="D11302" s="32">
        <v>44195</v>
      </c>
      <c r="E11302" s="31" t="s">
        <v>26463</v>
      </c>
      <c r="F11302" s="31" t="s">
        <v>15563</v>
      </c>
      <c r="G11302" s="33">
        <v>-830</v>
      </c>
      <c r="H11302" s="33">
        <v>-830</v>
      </c>
      <c r="I11302" s="31" t="s">
        <v>9762</v>
      </c>
      <c r="J11302" s="31" t="s">
        <v>9763</v>
      </c>
      <c r="K11302" s="33">
        <v>-830</v>
      </c>
      <c r="L11302" s="31" t="s">
        <v>9764</v>
      </c>
      <c r="M11302" t="e">
        <f t="shared" si="499"/>
        <v>#VALUE!</v>
      </c>
    </row>
    <row r="11303" spans="1:13" hidden="1">
      <c r="A11303" s="31" t="s">
        <v>9849</v>
      </c>
      <c r="B11303" s="31" t="s">
        <v>26464</v>
      </c>
      <c r="C11303" s="31" t="s">
        <v>26465</v>
      </c>
      <c r="D11303" s="32">
        <v>44195</v>
      </c>
      <c r="E11303" s="31" t="s">
        <v>26466</v>
      </c>
      <c r="F11303" s="31" t="s">
        <v>15562</v>
      </c>
      <c r="G11303" s="33">
        <v>1000</v>
      </c>
      <c r="H11303" s="33">
        <v>1000</v>
      </c>
      <c r="I11303" s="31" t="s">
        <v>9762</v>
      </c>
      <c r="J11303" s="31" t="s">
        <v>9763</v>
      </c>
      <c r="K11303" s="33">
        <v>1000</v>
      </c>
      <c r="L11303" s="31" t="s">
        <v>9764</v>
      </c>
      <c r="M11303" t="e">
        <f t="shared" si="499"/>
        <v>#VALUE!</v>
      </c>
    </row>
    <row r="11304" spans="1:13" hidden="1">
      <c r="A11304" s="31" t="s">
        <v>9849</v>
      </c>
      <c r="B11304" s="31" t="s">
        <v>26464</v>
      </c>
      <c r="C11304" s="31" t="s">
        <v>26465</v>
      </c>
      <c r="D11304" s="32">
        <v>44195</v>
      </c>
      <c r="E11304" s="31" t="s">
        <v>26466</v>
      </c>
      <c r="F11304" s="31" t="s">
        <v>15563</v>
      </c>
      <c r="G11304" s="33">
        <v>-1000</v>
      </c>
      <c r="H11304" s="33">
        <v>-1000</v>
      </c>
      <c r="I11304" s="31" t="s">
        <v>9762</v>
      </c>
      <c r="J11304" s="31" t="s">
        <v>9763</v>
      </c>
      <c r="K11304" s="33">
        <v>-1000</v>
      </c>
      <c r="L11304" s="31" t="s">
        <v>9764</v>
      </c>
      <c r="M11304" t="e">
        <f t="shared" si="499"/>
        <v>#VALUE!</v>
      </c>
    </row>
    <row r="11305" spans="1:13" hidden="1">
      <c r="A11305" s="31" t="s">
        <v>9849</v>
      </c>
      <c r="B11305" s="31" t="s">
        <v>26467</v>
      </c>
      <c r="C11305" s="31" t="s">
        <v>26468</v>
      </c>
      <c r="D11305" s="32">
        <v>44195</v>
      </c>
      <c r="E11305" s="31" t="s">
        <v>26469</v>
      </c>
      <c r="F11305" s="31" t="s">
        <v>15562</v>
      </c>
      <c r="G11305" s="33">
        <v>4455</v>
      </c>
      <c r="H11305" s="33">
        <v>4455</v>
      </c>
      <c r="I11305" s="31" t="s">
        <v>9762</v>
      </c>
      <c r="J11305" s="31" t="s">
        <v>9763</v>
      </c>
      <c r="K11305" s="33">
        <v>4455</v>
      </c>
      <c r="L11305" s="31" t="s">
        <v>9764</v>
      </c>
      <c r="M11305" t="e">
        <f t="shared" si="499"/>
        <v>#VALUE!</v>
      </c>
    </row>
    <row r="11306" spans="1:13" hidden="1">
      <c r="A11306" s="31" t="s">
        <v>9849</v>
      </c>
      <c r="B11306" s="31" t="s">
        <v>26467</v>
      </c>
      <c r="C11306" s="31" t="s">
        <v>26468</v>
      </c>
      <c r="D11306" s="32">
        <v>44195</v>
      </c>
      <c r="E11306" s="31" t="s">
        <v>26469</v>
      </c>
      <c r="F11306" s="31" t="s">
        <v>15563</v>
      </c>
      <c r="G11306" s="33">
        <v>-4455</v>
      </c>
      <c r="H11306" s="33">
        <v>-4455</v>
      </c>
      <c r="I11306" s="31" t="s">
        <v>9762</v>
      </c>
      <c r="J11306" s="31" t="s">
        <v>9763</v>
      </c>
      <c r="K11306" s="33">
        <v>-4455</v>
      </c>
      <c r="L11306" s="31" t="s">
        <v>9764</v>
      </c>
      <c r="M11306" t="e">
        <f t="shared" si="499"/>
        <v>#VALUE!</v>
      </c>
    </row>
    <row r="11307" spans="1:13" hidden="1">
      <c r="A11307" s="31" t="s">
        <v>9849</v>
      </c>
      <c r="B11307" s="31" t="s">
        <v>26470</v>
      </c>
      <c r="C11307" s="31" t="s">
        <v>26471</v>
      </c>
      <c r="D11307" s="32">
        <v>44195</v>
      </c>
      <c r="E11307" s="31" t="s">
        <v>26472</v>
      </c>
      <c r="F11307" s="31" t="s">
        <v>15562</v>
      </c>
      <c r="G11307" s="33">
        <v>3129</v>
      </c>
      <c r="H11307" s="33">
        <v>3129</v>
      </c>
      <c r="I11307" s="31" t="s">
        <v>9762</v>
      </c>
      <c r="J11307" s="31" t="s">
        <v>9763</v>
      </c>
      <c r="K11307" s="33">
        <v>3129</v>
      </c>
      <c r="L11307" s="31" t="s">
        <v>9764</v>
      </c>
      <c r="M11307" t="e">
        <f t="shared" si="499"/>
        <v>#VALUE!</v>
      </c>
    </row>
    <row r="11308" spans="1:13" hidden="1">
      <c r="A11308" s="31" t="s">
        <v>9849</v>
      </c>
      <c r="B11308" s="31" t="s">
        <v>26470</v>
      </c>
      <c r="C11308" s="31" t="s">
        <v>26471</v>
      </c>
      <c r="D11308" s="32">
        <v>44195</v>
      </c>
      <c r="E11308" s="31" t="s">
        <v>26472</v>
      </c>
      <c r="F11308" s="31" t="s">
        <v>15563</v>
      </c>
      <c r="G11308" s="33">
        <v>-3129</v>
      </c>
      <c r="H11308" s="33">
        <v>-3129</v>
      </c>
      <c r="I11308" s="31" t="s">
        <v>9762</v>
      </c>
      <c r="J11308" s="31" t="s">
        <v>9763</v>
      </c>
      <c r="K11308" s="33">
        <v>-3129</v>
      </c>
      <c r="L11308" s="31" t="s">
        <v>9764</v>
      </c>
      <c r="M11308" t="e">
        <f t="shared" si="499"/>
        <v>#VALUE!</v>
      </c>
    </row>
    <row r="11309" spans="1:13" hidden="1">
      <c r="A11309" s="31" t="s">
        <v>9849</v>
      </c>
      <c r="B11309" s="31" t="s">
        <v>26473</v>
      </c>
      <c r="C11309" s="31" t="s">
        <v>26474</v>
      </c>
      <c r="D11309" s="32">
        <v>44195</v>
      </c>
      <c r="E11309" s="31" t="s">
        <v>26475</v>
      </c>
      <c r="F11309" s="31" t="s">
        <v>15562</v>
      </c>
      <c r="G11309" s="33">
        <v>765</v>
      </c>
      <c r="H11309" s="33">
        <v>765</v>
      </c>
      <c r="I11309" s="31" t="s">
        <v>9762</v>
      </c>
      <c r="J11309" s="31" t="s">
        <v>9763</v>
      </c>
      <c r="K11309" s="33">
        <v>765</v>
      </c>
      <c r="L11309" s="31" t="s">
        <v>9764</v>
      </c>
      <c r="M11309" t="e">
        <f t="shared" si="499"/>
        <v>#VALUE!</v>
      </c>
    </row>
    <row r="11310" spans="1:13" hidden="1">
      <c r="A11310" s="31" t="s">
        <v>9849</v>
      </c>
      <c r="B11310" s="31" t="s">
        <v>26473</v>
      </c>
      <c r="C11310" s="31" t="s">
        <v>26474</v>
      </c>
      <c r="D11310" s="32">
        <v>44195</v>
      </c>
      <c r="E11310" s="31" t="s">
        <v>26475</v>
      </c>
      <c r="F11310" s="31" t="s">
        <v>15563</v>
      </c>
      <c r="G11310" s="33">
        <v>-765</v>
      </c>
      <c r="H11310" s="33">
        <v>-765</v>
      </c>
      <c r="I11310" s="31" t="s">
        <v>9762</v>
      </c>
      <c r="J11310" s="31" t="s">
        <v>9763</v>
      </c>
      <c r="K11310" s="33">
        <v>-765</v>
      </c>
      <c r="L11310" s="31" t="s">
        <v>9764</v>
      </c>
      <c r="M11310" t="e">
        <f t="shared" si="499"/>
        <v>#VALUE!</v>
      </c>
    </row>
    <row r="11311" spans="1:13" hidden="1">
      <c r="A11311" s="31" t="s">
        <v>9849</v>
      </c>
      <c r="B11311" s="31" t="s">
        <v>26476</v>
      </c>
      <c r="C11311" s="31" t="s">
        <v>26477</v>
      </c>
      <c r="D11311" s="32">
        <v>44195</v>
      </c>
      <c r="E11311" s="31" t="s">
        <v>26478</v>
      </c>
      <c r="F11311" s="31" t="s">
        <v>15562</v>
      </c>
      <c r="G11311" s="33">
        <v>4010</v>
      </c>
      <c r="H11311" s="33">
        <v>4010</v>
      </c>
      <c r="I11311" s="31" t="s">
        <v>9762</v>
      </c>
      <c r="J11311" s="31" t="s">
        <v>9763</v>
      </c>
      <c r="K11311" s="33">
        <v>4010</v>
      </c>
      <c r="L11311" s="31" t="s">
        <v>9764</v>
      </c>
      <c r="M11311" t="e">
        <f t="shared" si="499"/>
        <v>#VALUE!</v>
      </c>
    </row>
    <row r="11312" spans="1:13" hidden="1">
      <c r="A11312" s="31" t="s">
        <v>9849</v>
      </c>
      <c r="B11312" s="31" t="s">
        <v>26476</v>
      </c>
      <c r="C11312" s="31" t="s">
        <v>26477</v>
      </c>
      <c r="D11312" s="32">
        <v>44195</v>
      </c>
      <c r="E11312" s="31" t="s">
        <v>26478</v>
      </c>
      <c r="F11312" s="31" t="s">
        <v>15563</v>
      </c>
      <c r="G11312" s="33">
        <v>-4010</v>
      </c>
      <c r="H11312" s="33">
        <v>-4010</v>
      </c>
      <c r="I11312" s="31" t="s">
        <v>9762</v>
      </c>
      <c r="J11312" s="31" t="s">
        <v>9763</v>
      </c>
      <c r="K11312" s="33">
        <v>-4010</v>
      </c>
      <c r="L11312" s="31" t="s">
        <v>9764</v>
      </c>
      <c r="M11312" t="e">
        <f t="shared" si="499"/>
        <v>#VALUE!</v>
      </c>
    </row>
    <row r="11313" spans="1:13" hidden="1">
      <c r="A11313" s="31" t="s">
        <v>9849</v>
      </c>
      <c r="B11313" s="31" t="s">
        <v>26479</v>
      </c>
      <c r="C11313" s="31" t="s">
        <v>26480</v>
      </c>
      <c r="D11313" s="32">
        <v>44195</v>
      </c>
      <c r="E11313" s="31" t="s">
        <v>26481</v>
      </c>
      <c r="F11313" s="31" t="s">
        <v>15562</v>
      </c>
      <c r="G11313" s="33">
        <v>6206</v>
      </c>
      <c r="H11313" s="33">
        <v>6206</v>
      </c>
      <c r="I11313" s="31" t="s">
        <v>9762</v>
      </c>
      <c r="J11313" s="31" t="s">
        <v>9763</v>
      </c>
      <c r="K11313" s="33">
        <v>6206</v>
      </c>
      <c r="L11313" s="31" t="s">
        <v>9764</v>
      </c>
      <c r="M11313" t="e">
        <f t="shared" si="499"/>
        <v>#VALUE!</v>
      </c>
    </row>
    <row r="11314" spans="1:13" hidden="1">
      <c r="A11314" s="31" t="s">
        <v>9849</v>
      </c>
      <c r="B11314" s="31" t="s">
        <v>26479</v>
      </c>
      <c r="C11314" s="31" t="s">
        <v>26480</v>
      </c>
      <c r="D11314" s="32">
        <v>44195</v>
      </c>
      <c r="E11314" s="31" t="s">
        <v>26481</v>
      </c>
      <c r="F11314" s="31" t="s">
        <v>15563</v>
      </c>
      <c r="G11314" s="33">
        <v>-6206</v>
      </c>
      <c r="H11314" s="33">
        <v>-6206</v>
      </c>
      <c r="I11314" s="31" t="s">
        <v>9762</v>
      </c>
      <c r="J11314" s="31" t="s">
        <v>9763</v>
      </c>
      <c r="K11314" s="33">
        <v>-6206</v>
      </c>
      <c r="L11314" s="31" t="s">
        <v>9764</v>
      </c>
      <c r="M11314" t="e">
        <f t="shared" si="499"/>
        <v>#VALUE!</v>
      </c>
    </row>
    <row r="11315" spans="1:13" hidden="1">
      <c r="A11315" s="31" t="s">
        <v>9849</v>
      </c>
      <c r="B11315" s="31" t="s">
        <v>26482</v>
      </c>
      <c r="C11315" s="31" t="s">
        <v>26483</v>
      </c>
      <c r="D11315" s="32">
        <v>44195</v>
      </c>
      <c r="E11315" s="31" t="s">
        <v>26484</v>
      </c>
      <c r="F11315" s="31" t="s">
        <v>15562</v>
      </c>
      <c r="G11315" s="33">
        <v>4095</v>
      </c>
      <c r="H11315" s="33">
        <v>4095</v>
      </c>
      <c r="I11315" s="31" t="s">
        <v>9762</v>
      </c>
      <c r="J11315" s="31" t="s">
        <v>9763</v>
      </c>
      <c r="K11315" s="33">
        <v>4095</v>
      </c>
      <c r="L11315" s="31" t="s">
        <v>9764</v>
      </c>
      <c r="M11315" t="e">
        <f t="shared" si="499"/>
        <v>#VALUE!</v>
      </c>
    </row>
    <row r="11316" spans="1:13" hidden="1">
      <c r="A11316" s="31" t="s">
        <v>9849</v>
      </c>
      <c r="B11316" s="31" t="s">
        <v>26482</v>
      </c>
      <c r="C11316" s="31" t="s">
        <v>26483</v>
      </c>
      <c r="D11316" s="32">
        <v>44195</v>
      </c>
      <c r="E11316" s="31" t="s">
        <v>26484</v>
      </c>
      <c r="F11316" s="31" t="s">
        <v>15563</v>
      </c>
      <c r="G11316" s="33">
        <v>-4095</v>
      </c>
      <c r="H11316" s="33">
        <v>-4095</v>
      </c>
      <c r="I11316" s="31" t="s">
        <v>9762</v>
      </c>
      <c r="J11316" s="31" t="s">
        <v>9763</v>
      </c>
      <c r="K11316" s="33">
        <v>-4095</v>
      </c>
      <c r="L11316" s="31" t="s">
        <v>9764</v>
      </c>
      <c r="M11316" t="e">
        <f t="shared" si="499"/>
        <v>#VALUE!</v>
      </c>
    </row>
    <row r="11317" spans="1:13" hidden="1">
      <c r="A11317" s="31" t="s">
        <v>9849</v>
      </c>
      <c r="B11317" s="31" t="s">
        <v>26485</v>
      </c>
      <c r="C11317" s="31" t="s">
        <v>26486</v>
      </c>
      <c r="D11317" s="32">
        <v>44195</v>
      </c>
      <c r="E11317" s="31" t="s">
        <v>26487</v>
      </c>
      <c r="F11317" s="31" t="s">
        <v>15562</v>
      </c>
      <c r="G11317" s="33">
        <v>1294.56</v>
      </c>
      <c r="H11317" s="33">
        <v>1294.56</v>
      </c>
      <c r="I11317" s="31" t="s">
        <v>9762</v>
      </c>
      <c r="J11317" s="31" t="s">
        <v>9763</v>
      </c>
      <c r="K11317" s="33">
        <v>1294.56</v>
      </c>
      <c r="L11317" s="31" t="s">
        <v>9764</v>
      </c>
      <c r="M11317" t="e">
        <f t="shared" si="499"/>
        <v>#VALUE!</v>
      </c>
    </row>
    <row r="11318" spans="1:13" hidden="1">
      <c r="A11318" s="31" t="s">
        <v>9849</v>
      </c>
      <c r="B11318" s="31" t="s">
        <v>26485</v>
      </c>
      <c r="C11318" s="31" t="s">
        <v>26486</v>
      </c>
      <c r="D11318" s="32">
        <v>44195</v>
      </c>
      <c r="E11318" s="31" t="s">
        <v>26487</v>
      </c>
      <c r="F11318" s="31" t="s">
        <v>15563</v>
      </c>
      <c r="G11318" s="33">
        <v>-1294.56</v>
      </c>
      <c r="H11318" s="33">
        <v>-1294.56</v>
      </c>
      <c r="I11318" s="31" t="s">
        <v>9762</v>
      </c>
      <c r="J11318" s="31" t="s">
        <v>9763</v>
      </c>
      <c r="K11318" s="33">
        <v>-1294.56</v>
      </c>
      <c r="L11318" s="31" t="s">
        <v>9764</v>
      </c>
      <c r="M11318" t="e">
        <f t="shared" si="499"/>
        <v>#VALUE!</v>
      </c>
    </row>
    <row r="11319" spans="1:13" hidden="1">
      <c r="A11319" s="31" t="s">
        <v>9849</v>
      </c>
      <c r="B11319" s="31" t="s">
        <v>26488</v>
      </c>
      <c r="C11319" s="31" t="s">
        <v>26489</v>
      </c>
      <c r="D11319" s="32">
        <v>44195</v>
      </c>
      <c r="E11319" s="31" t="s">
        <v>26490</v>
      </c>
      <c r="F11319" s="31" t="s">
        <v>15562</v>
      </c>
      <c r="G11319" s="33">
        <v>1990</v>
      </c>
      <c r="H11319" s="33">
        <v>1990</v>
      </c>
      <c r="I11319" s="31" t="s">
        <v>9762</v>
      </c>
      <c r="J11319" s="31" t="s">
        <v>9763</v>
      </c>
      <c r="K11319" s="33">
        <v>1990</v>
      </c>
      <c r="L11319" s="31" t="s">
        <v>9764</v>
      </c>
      <c r="M11319" t="e">
        <f t="shared" si="499"/>
        <v>#VALUE!</v>
      </c>
    </row>
    <row r="11320" spans="1:13" hidden="1">
      <c r="A11320" s="31" t="s">
        <v>9849</v>
      </c>
      <c r="B11320" s="31" t="s">
        <v>26488</v>
      </c>
      <c r="C11320" s="31" t="s">
        <v>26489</v>
      </c>
      <c r="D11320" s="32">
        <v>44195</v>
      </c>
      <c r="E11320" s="31" t="s">
        <v>26490</v>
      </c>
      <c r="F11320" s="31" t="s">
        <v>15563</v>
      </c>
      <c r="G11320" s="33">
        <v>-1990</v>
      </c>
      <c r="H11320" s="33">
        <v>-1990</v>
      </c>
      <c r="I11320" s="31" t="s">
        <v>9762</v>
      </c>
      <c r="J11320" s="31" t="s">
        <v>9763</v>
      </c>
      <c r="K11320" s="33">
        <v>-1990</v>
      </c>
      <c r="L11320" s="31" t="s">
        <v>9764</v>
      </c>
      <c r="M11320" t="e">
        <f t="shared" si="499"/>
        <v>#VALUE!</v>
      </c>
    </row>
    <row r="11321" spans="1:13" hidden="1">
      <c r="A11321" s="31" t="s">
        <v>9849</v>
      </c>
      <c r="B11321" s="31" t="s">
        <v>26491</v>
      </c>
      <c r="C11321" s="31" t="s">
        <v>26492</v>
      </c>
      <c r="D11321" s="32">
        <v>44195</v>
      </c>
      <c r="E11321" s="31" t="s">
        <v>26493</v>
      </c>
      <c r="F11321" s="31" t="s">
        <v>15562</v>
      </c>
      <c r="G11321" s="33">
        <v>700</v>
      </c>
      <c r="H11321" s="33">
        <v>700</v>
      </c>
      <c r="I11321" s="31" t="s">
        <v>9762</v>
      </c>
      <c r="J11321" s="31" t="s">
        <v>9763</v>
      </c>
      <c r="K11321" s="33">
        <v>700</v>
      </c>
      <c r="L11321" s="31" t="s">
        <v>9764</v>
      </c>
      <c r="M11321" t="e">
        <f t="shared" si="499"/>
        <v>#VALUE!</v>
      </c>
    </row>
    <row r="11322" spans="1:13" hidden="1">
      <c r="A11322" s="31" t="s">
        <v>9849</v>
      </c>
      <c r="B11322" s="31" t="s">
        <v>26491</v>
      </c>
      <c r="C11322" s="31" t="s">
        <v>26492</v>
      </c>
      <c r="D11322" s="32">
        <v>44195</v>
      </c>
      <c r="E11322" s="31" t="s">
        <v>26493</v>
      </c>
      <c r="F11322" s="31" t="s">
        <v>15563</v>
      </c>
      <c r="G11322" s="33">
        <v>-700</v>
      </c>
      <c r="H11322" s="33">
        <v>-700</v>
      </c>
      <c r="I11322" s="31" t="s">
        <v>9762</v>
      </c>
      <c r="J11322" s="31" t="s">
        <v>9763</v>
      </c>
      <c r="K11322" s="33">
        <v>-700</v>
      </c>
      <c r="L11322" s="31" t="s">
        <v>9764</v>
      </c>
      <c r="M11322" t="e">
        <f t="shared" si="499"/>
        <v>#VALUE!</v>
      </c>
    </row>
    <row r="11323" spans="1:13" hidden="1">
      <c r="A11323" s="31" t="s">
        <v>9757</v>
      </c>
      <c r="B11323" s="31" t="s">
        <v>26494</v>
      </c>
      <c r="C11323" s="31" t="s">
        <v>26495</v>
      </c>
      <c r="D11323" s="32">
        <v>44195</v>
      </c>
      <c r="E11323" s="31" t="s">
        <v>26496</v>
      </c>
      <c r="F11323" s="31" t="s">
        <v>15562</v>
      </c>
      <c r="G11323" s="33">
        <v>3670</v>
      </c>
      <c r="H11323" s="33">
        <v>3670</v>
      </c>
      <c r="I11323" s="31" t="s">
        <v>9762</v>
      </c>
      <c r="J11323" s="31" t="s">
        <v>9763</v>
      </c>
      <c r="K11323" s="33">
        <v>3670</v>
      </c>
      <c r="L11323" s="31" t="s">
        <v>9764</v>
      </c>
      <c r="M11323" t="e">
        <f t="shared" si="499"/>
        <v>#VALUE!</v>
      </c>
    </row>
    <row r="11324" spans="1:13" hidden="1">
      <c r="A11324" s="31" t="s">
        <v>9757</v>
      </c>
      <c r="B11324" s="31" t="s">
        <v>26494</v>
      </c>
      <c r="C11324" s="31" t="s">
        <v>26495</v>
      </c>
      <c r="D11324" s="32">
        <v>44195</v>
      </c>
      <c r="E11324" s="31" t="s">
        <v>26496</v>
      </c>
      <c r="F11324" s="31" t="s">
        <v>15563</v>
      </c>
      <c r="G11324" s="33">
        <v>-3670</v>
      </c>
      <c r="H11324" s="33">
        <v>-3670</v>
      </c>
      <c r="I11324" s="31" t="s">
        <v>9762</v>
      </c>
      <c r="J11324" s="31" t="s">
        <v>9763</v>
      </c>
      <c r="K11324" s="33">
        <v>-3670</v>
      </c>
      <c r="L11324" s="31" t="s">
        <v>9764</v>
      </c>
      <c r="M11324" t="e">
        <f t="shared" si="499"/>
        <v>#VALUE!</v>
      </c>
    </row>
    <row r="11325" spans="1:13" hidden="1">
      <c r="A11325" s="31" t="s">
        <v>9849</v>
      </c>
      <c r="B11325" s="31" t="s">
        <v>26497</v>
      </c>
      <c r="C11325" s="31" t="s">
        <v>26498</v>
      </c>
      <c r="D11325" s="32">
        <v>44204</v>
      </c>
      <c r="E11325" s="31" t="s">
        <v>26499</v>
      </c>
      <c r="F11325" s="31" t="s">
        <v>15562</v>
      </c>
      <c r="G11325" s="33">
        <v>630</v>
      </c>
      <c r="H11325" s="33">
        <v>630</v>
      </c>
      <c r="I11325" s="31" t="s">
        <v>9762</v>
      </c>
      <c r="J11325" s="31" t="s">
        <v>9763</v>
      </c>
      <c r="K11325" s="33">
        <v>630</v>
      </c>
      <c r="L11325" s="31" t="s">
        <v>9764</v>
      </c>
      <c r="M11325" t="e">
        <f t="shared" si="499"/>
        <v>#VALUE!</v>
      </c>
    </row>
    <row r="11326" spans="1:13" hidden="1">
      <c r="A11326" s="31" t="s">
        <v>9849</v>
      </c>
      <c r="B11326" s="31" t="s">
        <v>26497</v>
      </c>
      <c r="C11326" s="31" t="s">
        <v>26498</v>
      </c>
      <c r="D11326" s="32">
        <v>44204</v>
      </c>
      <c r="E11326" s="31" t="s">
        <v>26499</v>
      </c>
      <c r="F11326" s="31" t="s">
        <v>15563</v>
      </c>
      <c r="G11326" s="33">
        <v>-630</v>
      </c>
      <c r="H11326" s="33">
        <v>-630</v>
      </c>
      <c r="I11326" s="31" t="s">
        <v>9762</v>
      </c>
      <c r="J11326" s="31" t="s">
        <v>9763</v>
      </c>
      <c r="K11326" s="33">
        <v>-630</v>
      </c>
      <c r="L11326" s="31" t="s">
        <v>9764</v>
      </c>
      <c r="M11326" t="e">
        <f t="shared" si="499"/>
        <v>#VALUE!</v>
      </c>
    </row>
    <row r="11327" spans="1:13" hidden="1">
      <c r="A11327" s="31" t="s">
        <v>9849</v>
      </c>
      <c r="B11327" s="31" t="s">
        <v>26500</v>
      </c>
      <c r="C11327" s="31" t="s">
        <v>26501</v>
      </c>
      <c r="D11327" s="32">
        <v>44204</v>
      </c>
      <c r="E11327" s="31" t="s">
        <v>26502</v>
      </c>
      <c r="F11327" s="31" t="s">
        <v>15562</v>
      </c>
      <c r="G11327" s="33">
        <v>1670</v>
      </c>
      <c r="H11327" s="33">
        <v>1670</v>
      </c>
      <c r="I11327" s="31" t="s">
        <v>9762</v>
      </c>
      <c r="J11327" s="31" t="s">
        <v>9763</v>
      </c>
      <c r="K11327" s="33">
        <v>1670</v>
      </c>
      <c r="L11327" s="31" t="s">
        <v>9764</v>
      </c>
      <c r="M11327" t="e">
        <f t="shared" si="499"/>
        <v>#VALUE!</v>
      </c>
    </row>
    <row r="11328" spans="1:13" hidden="1">
      <c r="A11328" s="31" t="s">
        <v>9849</v>
      </c>
      <c r="B11328" s="31" t="s">
        <v>26500</v>
      </c>
      <c r="C11328" s="31" t="s">
        <v>26501</v>
      </c>
      <c r="D11328" s="32">
        <v>44204</v>
      </c>
      <c r="E11328" s="31" t="s">
        <v>26502</v>
      </c>
      <c r="F11328" s="31" t="s">
        <v>15563</v>
      </c>
      <c r="G11328" s="33">
        <v>-1670</v>
      </c>
      <c r="H11328" s="33">
        <v>-1670</v>
      </c>
      <c r="I11328" s="31" t="s">
        <v>9762</v>
      </c>
      <c r="J11328" s="31" t="s">
        <v>9763</v>
      </c>
      <c r="K11328" s="33">
        <v>-1670</v>
      </c>
      <c r="L11328" s="31" t="s">
        <v>9764</v>
      </c>
      <c r="M11328" t="e">
        <f t="shared" si="499"/>
        <v>#VALUE!</v>
      </c>
    </row>
    <row r="11329" spans="1:13" hidden="1">
      <c r="A11329" s="31" t="s">
        <v>9849</v>
      </c>
      <c r="B11329" s="31" t="s">
        <v>26503</v>
      </c>
      <c r="C11329" s="31" t="s">
        <v>26504</v>
      </c>
      <c r="D11329" s="32">
        <v>44204</v>
      </c>
      <c r="E11329" s="31" t="s">
        <v>26505</v>
      </c>
      <c r="F11329" s="31" t="s">
        <v>15562</v>
      </c>
      <c r="G11329" s="33">
        <v>520</v>
      </c>
      <c r="H11329" s="33">
        <v>520</v>
      </c>
      <c r="I11329" s="31" t="s">
        <v>9762</v>
      </c>
      <c r="J11329" s="31" t="s">
        <v>9763</v>
      </c>
      <c r="K11329" s="33">
        <v>520</v>
      </c>
      <c r="L11329" s="31" t="s">
        <v>9764</v>
      </c>
      <c r="M11329" t="e">
        <f t="shared" si="499"/>
        <v>#VALUE!</v>
      </c>
    </row>
    <row r="11330" spans="1:13" hidden="1">
      <c r="A11330" s="31" t="s">
        <v>9849</v>
      </c>
      <c r="B11330" s="31" t="s">
        <v>26503</v>
      </c>
      <c r="C11330" s="31" t="s">
        <v>26504</v>
      </c>
      <c r="D11330" s="32">
        <v>44204</v>
      </c>
      <c r="E11330" s="31" t="s">
        <v>26505</v>
      </c>
      <c r="F11330" s="31" t="s">
        <v>15563</v>
      </c>
      <c r="G11330" s="33">
        <v>-520</v>
      </c>
      <c r="H11330" s="33">
        <v>-520</v>
      </c>
      <c r="I11330" s="31" t="s">
        <v>9762</v>
      </c>
      <c r="J11330" s="31" t="s">
        <v>9763</v>
      </c>
      <c r="K11330" s="33">
        <v>-520</v>
      </c>
      <c r="L11330" s="31" t="s">
        <v>9764</v>
      </c>
      <c r="M11330" t="e">
        <f t="shared" si="499"/>
        <v>#VALUE!</v>
      </c>
    </row>
    <row r="11331" spans="1:13" hidden="1">
      <c r="A11331" s="31" t="s">
        <v>9849</v>
      </c>
      <c r="B11331" s="31" t="s">
        <v>26506</v>
      </c>
      <c r="C11331" s="31" t="s">
        <v>26507</v>
      </c>
      <c r="D11331" s="32">
        <v>44204</v>
      </c>
      <c r="E11331" s="31" t="s">
        <v>26508</v>
      </c>
      <c r="F11331" s="31" t="s">
        <v>15562</v>
      </c>
      <c r="G11331" s="33">
        <v>3500</v>
      </c>
      <c r="H11331" s="33">
        <v>3500</v>
      </c>
      <c r="I11331" s="31" t="s">
        <v>9762</v>
      </c>
      <c r="J11331" s="31" t="s">
        <v>9763</v>
      </c>
      <c r="K11331" s="33">
        <v>3500</v>
      </c>
      <c r="L11331" s="31" t="s">
        <v>9764</v>
      </c>
      <c r="M11331" t="e">
        <f t="shared" ref="M11331:M11394" si="500">FIND("PO",E11331)</f>
        <v>#VALUE!</v>
      </c>
    </row>
    <row r="11332" spans="1:13" hidden="1">
      <c r="A11332" s="31" t="s">
        <v>9849</v>
      </c>
      <c r="B11332" s="31" t="s">
        <v>26506</v>
      </c>
      <c r="C11332" s="31" t="s">
        <v>26507</v>
      </c>
      <c r="D11332" s="32">
        <v>44204</v>
      </c>
      <c r="E11332" s="31" t="s">
        <v>26508</v>
      </c>
      <c r="F11332" s="31" t="s">
        <v>15563</v>
      </c>
      <c r="G11332" s="33">
        <v>-3500</v>
      </c>
      <c r="H11332" s="33">
        <v>-3500</v>
      </c>
      <c r="I11332" s="31" t="s">
        <v>9762</v>
      </c>
      <c r="J11332" s="31" t="s">
        <v>9763</v>
      </c>
      <c r="K11332" s="33">
        <v>-3500</v>
      </c>
      <c r="L11332" s="31" t="s">
        <v>9764</v>
      </c>
      <c r="M11332" t="e">
        <f t="shared" si="500"/>
        <v>#VALUE!</v>
      </c>
    </row>
    <row r="11333" spans="1:13" hidden="1">
      <c r="A11333" s="31" t="s">
        <v>9849</v>
      </c>
      <c r="B11333" s="31" t="s">
        <v>26509</v>
      </c>
      <c r="C11333" s="31" t="s">
        <v>26510</v>
      </c>
      <c r="D11333" s="32">
        <v>44204</v>
      </c>
      <c r="E11333" s="31" t="s">
        <v>26511</v>
      </c>
      <c r="F11333" s="31" t="s">
        <v>15562</v>
      </c>
      <c r="G11333" s="33">
        <v>4280</v>
      </c>
      <c r="H11333" s="33">
        <v>4280</v>
      </c>
      <c r="I11333" s="31" t="s">
        <v>9762</v>
      </c>
      <c r="J11333" s="31" t="s">
        <v>9763</v>
      </c>
      <c r="K11333" s="33">
        <v>4280</v>
      </c>
      <c r="L11333" s="31" t="s">
        <v>9764</v>
      </c>
      <c r="M11333" t="e">
        <f t="shared" si="500"/>
        <v>#VALUE!</v>
      </c>
    </row>
    <row r="11334" spans="1:13" hidden="1">
      <c r="A11334" s="31" t="s">
        <v>9849</v>
      </c>
      <c r="B11334" s="31" t="s">
        <v>26509</v>
      </c>
      <c r="C11334" s="31" t="s">
        <v>26510</v>
      </c>
      <c r="D11334" s="32">
        <v>44204</v>
      </c>
      <c r="E11334" s="31" t="s">
        <v>26511</v>
      </c>
      <c r="F11334" s="31" t="s">
        <v>15563</v>
      </c>
      <c r="G11334" s="33">
        <v>-4280</v>
      </c>
      <c r="H11334" s="33">
        <v>-4280</v>
      </c>
      <c r="I11334" s="31" t="s">
        <v>9762</v>
      </c>
      <c r="J11334" s="31" t="s">
        <v>9763</v>
      </c>
      <c r="K11334" s="33">
        <v>-4280</v>
      </c>
      <c r="L11334" s="31" t="s">
        <v>9764</v>
      </c>
      <c r="M11334" t="e">
        <f t="shared" si="500"/>
        <v>#VALUE!</v>
      </c>
    </row>
    <row r="11335" spans="1:13" hidden="1">
      <c r="A11335" s="31" t="s">
        <v>9849</v>
      </c>
      <c r="B11335" s="31" t="s">
        <v>26512</v>
      </c>
      <c r="C11335" s="31" t="s">
        <v>26513</v>
      </c>
      <c r="D11335" s="32">
        <v>44204</v>
      </c>
      <c r="E11335" s="31" t="s">
        <v>26514</v>
      </c>
      <c r="F11335" s="31" t="s">
        <v>15562</v>
      </c>
      <c r="G11335" s="33">
        <v>5000</v>
      </c>
      <c r="H11335" s="33">
        <v>5000</v>
      </c>
      <c r="I11335" s="31" t="s">
        <v>9762</v>
      </c>
      <c r="J11335" s="31" t="s">
        <v>9763</v>
      </c>
      <c r="K11335" s="33">
        <v>5000</v>
      </c>
      <c r="L11335" s="31" t="s">
        <v>9764</v>
      </c>
      <c r="M11335" t="e">
        <f t="shared" si="500"/>
        <v>#VALUE!</v>
      </c>
    </row>
    <row r="11336" spans="1:13" hidden="1">
      <c r="A11336" s="31" t="s">
        <v>9849</v>
      </c>
      <c r="B11336" s="31" t="s">
        <v>26512</v>
      </c>
      <c r="C11336" s="31" t="s">
        <v>26513</v>
      </c>
      <c r="D11336" s="32">
        <v>44204</v>
      </c>
      <c r="E11336" s="31" t="s">
        <v>26514</v>
      </c>
      <c r="F11336" s="31" t="s">
        <v>15563</v>
      </c>
      <c r="G11336" s="33">
        <v>-5000</v>
      </c>
      <c r="H11336" s="33">
        <v>-5000</v>
      </c>
      <c r="I11336" s="31" t="s">
        <v>9762</v>
      </c>
      <c r="J11336" s="31" t="s">
        <v>9763</v>
      </c>
      <c r="K11336" s="33">
        <v>-5000</v>
      </c>
      <c r="L11336" s="31" t="s">
        <v>9764</v>
      </c>
      <c r="M11336" t="e">
        <f t="shared" si="500"/>
        <v>#VALUE!</v>
      </c>
    </row>
    <row r="11337" spans="1:13" hidden="1">
      <c r="A11337" s="31" t="s">
        <v>9849</v>
      </c>
      <c r="B11337" s="31" t="s">
        <v>26515</v>
      </c>
      <c r="C11337" s="31" t="s">
        <v>26516</v>
      </c>
      <c r="D11337" s="32">
        <v>44204</v>
      </c>
      <c r="E11337" s="31" t="s">
        <v>26517</v>
      </c>
      <c r="F11337" s="31" t="s">
        <v>9962</v>
      </c>
      <c r="G11337" s="33">
        <v>509</v>
      </c>
      <c r="H11337" s="33">
        <v>509</v>
      </c>
      <c r="I11337" s="31" t="s">
        <v>9762</v>
      </c>
      <c r="J11337" s="31" t="s">
        <v>9763</v>
      </c>
      <c r="K11337" s="33">
        <v>509</v>
      </c>
      <c r="L11337" s="31" t="s">
        <v>9764</v>
      </c>
      <c r="M11337" t="e">
        <f t="shared" si="500"/>
        <v>#VALUE!</v>
      </c>
    </row>
    <row r="11338" spans="1:13" hidden="1">
      <c r="A11338" s="31" t="s">
        <v>9849</v>
      </c>
      <c r="B11338" s="31" t="s">
        <v>26515</v>
      </c>
      <c r="C11338" s="31" t="s">
        <v>26516</v>
      </c>
      <c r="D11338" s="32">
        <v>44204</v>
      </c>
      <c r="E11338" s="31" t="s">
        <v>26517</v>
      </c>
      <c r="F11338" s="31" t="s">
        <v>15563</v>
      </c>
      <c r="G11338" s="33">
        <v>-509</v>
      </c>
      <c r="H11338" s="33">
        <v>-509</v>
      </c>
      <c r="I11338" s="31" t="s">
        <v>9762</v>
      </c>
      <c r="J11338" s="31" t="s">
        <v>9763</v>
      </c>
      <c r="K11338" s="33">
        <v>-509</v>
      </c>
      <c r="L11338" s="31" t="s">
        <v>9764</v>
      </c>
      <c r="M11338" t="e">
        <f t="shared" si="500"/>
        <v>#VALUE!</v>
      </c>
    </row>
    <row r="11339" spans="1:13" hidden="1">
      <c r="A11339" s="31" t="s">
        <v>9849</v>
      </c>
      <c r="B11339" s="31" t="s">
        <v>26518</v>
      </c>
      <c r="C11339" s="31" t="s">
        <v>26519</v>
      </c>
      <c r="D11339" s="32">
        <v>44204</v>
      </c>
      <c r="E11339" s="31" t="s">
        <v>26520</v>
      </c>
      <c r="F11339" s="31" t="s">
        <v>15562</v>
      </c>
      <c r="G11339" s="33">
        <v>800</v>
      </c>
      <c r="H11339" s="33">
        <v>800</v>
      </c>
      <c r="I11339" s="31" t="s">
        <v>9762</v>
      </c>
      <c r="J11339" s="31" t="s">
        <v>9763</v>
      </c>
      <c r="K11339" s="33">
        <v>800</v>
      </c>
      <c r="L11339" s="31" t="s">
        <v>9764</v>
      </c>
      <c r="M11339" t="e">
        <f t="shared" si="500"/>
        <v>#VALUE!</v>
      </c>
    </row>
    <row r="11340" spans="1:13" hidden="1">
      <c r="A11340" s="31" t="s">
        <v>9849</v>
      </c>
      <c r="B11340" s="31" t="s">
        <v>26518</v>
      </c>
      <c r="C11340" s="31" t="s">
        <v>26519</v>
      </c>
      <c r="D11340" s="32">
        <v>44204</v>
      </c>
      <c r="E11340" s="31" t="s">
        <v>26520</v>
      </c>
      <c r="F11340" s="31" t="s">
        <v>15563</v>
      </c>
      <c r="G11340" s="33">
        <v>-800</v>
      </c>
      <c r="H11340" s="33">
        <v>-800</v>
      </c>
      <c r="I11340" s="31" t="s">
        <v>9762</v>
      </c>
      <c r="J11340" s="31" t="s">
        <v>9763</v>
      </c>
      <c r="K11340" s="33">
        <v>-800</v>
      </c>
      <c r="L11340" s="31" t="s">
        <v>9764</v>
      </c>
      <c r="M11340" t="e">
        <f t="shared" si="500"/>
        <v>#VALUE!</v>
      </c>
    </row>
    <row r="11341" spans="1:13" hidden="1">
      <c r="A11341" s="31" t="s">
        <v>9849</v>
      </c>
      <c r="B11341" s="31" t="s">
        <v>26521</v>
      </c>
      <c r="C11341" s="31" t="s">
        <v>26522</v>
      </c>
      <c r="D11341" s="32">
        <v>44204</v>
      </c>
      <c r="E11341" s="31" t="s">
        <v>26523</v>
      </c>
      <c r="F11341" s="31" t="s">
        <v>15562</v>
      </c>
      <c r="G11341" s="33">
        <v>2760</v>
      </c>
      <c r="H11341" s="33">
        <v>2760</v>
      </c>
      <c r="I11341" s="31" t="s">
        <v>9762</v>
      </c>
      <c r="J11341" s="31" t="s">
        <v>9763</v>
      </c>
      <c r="K11341" s="33">
        <v>2760</v>
      </c>
      <c r="L11341" s="31" t="s">
        <v>9764</v>
      </c>
      <c r="M11341" t="e">
        <f t="shared" si="500"/>
        <v>#VALUE!</v>
      </c>
    </row>
    <row r="11342" spans="1:13" hidden="1">
      <c r="A11342" s="31" t="s">
        <v>9849</v>
      </c>
      <c r="B11342" s="31" t="s">
        <v>26521</v>
      </c>
      <c r="C11342" s="31" t="s">
        <v>26522</v>
      </c>
      <c r="D11342" s="32">
        <v>44204</v>
      </c>
      <c r="E11342" s="31" t="s">
        <v>26523</v>
      </c>
      <c r="F11342" s="31" t="s">
        <v>15563</v>
      </c>
      <c r="G11342" s="33">
        <v>-2760</v>
      </c>
      <c r="H11342" s="33">
        <v>-2760</v>
      </c>
      <c r="I11342" s="31" t="s">
        <v>9762</v>
      </c>
      <c r="J11342" s="31" t="s">
        <v>9763</v>
      </c>
      <c r="K11342" s="33">
        <v>-2760</v>
      </c>
      <c r="L11342" s="31" t="s">
        <v>9764</v>
      </c>
      <c r="M11342" t="e">
        <f t="shared" si="500"/>
        <v>#VALUE!</v>
      </c>
    </row>
    <row r="11343" spans="1:13" hidden="1">
      <c r="A11343" s="31" t="s">
        <v>9849</v>
      </c>
      <c r="B11343" s="31" t="s">
        <v>26524</v>
      </c>
      <c r="C11343" s="31" t="s">
        <v>26525</v>
      </c>
      <c r="D11343" s="32">
        <v>44204</v>
      </c>
      <c r="E11343" s="31" t="s">
        <v>26526</v>
      </c>
      <c r="F11343" s="31" t="s">
        <v>15562</v>
      </c>
      <c r="G11343" s="33">
        <v>1470</v>
      </c>
      <c r="H11343" s="33">
        <v>1470</v>
      </c>
      <c r="I11343" s="31" t="s">
        <v>9762</v>
      </c>
      <c r="J11343" s="31" t="s">
        <v>9763</v>
      </c>
      <c r="K11343" s="33">
        <v>1470</v>
      </c>
      <c r="L11343" s="31" t="s">
        <v>9764</v>
      </c>
      <c r="M11343" t="e">
        <f t="shared" si="500"/>
        <v>#VALUE!</v>
      </c>
    </row>
    <row r="11344" spans="1:13" hidden="1">
      <c r="A11344" s="31" t="s">
        <v>9849</v>
      </c>
      <c r="B11344" s="31" t="s">
        <v>26524</v>
      </c>
      <c r="C11344" s="31" t="s">
        <v>26525</v>
      </c>
      <c r="D11344" s="32">
        <v>44204</v>
      </c>
      <c r="E11344" s="31" t="s">
        <v>26526</v>
      </c>
      <c r="F11344" s="31" t="s">
        <v>15563</v>
      </c>
      <c r="G11344" s="33">
        <v>-1470</v>
      </c>
      <c r="H11344" s="33">
        <v>-1470</v>
      </c>
      <c r="I11344" s="31" t="s">
        <v>9762</v>
      </c>
      <c r="J11344" s="31" t="s">
        <v>9763</v>
      </c>
      <c r="K11344" s="33">
        <v>-1470</v>
      </c>
      <c r="L11344" s="31" t="s">
        <v>9764</v>
      </c>
      <c r="M11344" t="e">
        <f t="shared" si="500"/>
        <v>#VALUE!</v>
      </c>
    </row>
    <row r="11345" spans="1:13" hidden="1">
      <c r="A11345" s="31" t="s">
        <v>9849</v>
      </c>
      <c r="B11345" s="31" t="s">
        <v>26527</v>
      </c>
      <c r="C11345" s="31" t="s">
        <v>26528</v>
      </c>
      <c r="D11345" s="32">
        <v>44204</v>
      </c>
      <c r="E11345" s="31" t="s">
        <v>26529</v>
      </c>
      <c r="F11345" s="31" t="s">
        <v>15562</v>
      </c>
      <c r="G11345" s="33">
        <v>2489</v>
      </c>
      <c r="H11345" s="33">
        <v>2489</v>
      </c>
      <c r="I11345" s="31" t="s">
        <v>9762</v>
      </c>
      <c r="J11345" s="31" t="s">
        <v>9763</v>
      </c>
      <c r="K11345" s="33">
        <v>2489</v>
      </c>
      <c r="L11345" s="31" t="s">
        <v>9764</v>
      </c>
      <c r="M11345" t="e">
        <f t="shared" si="500"/>
        <v>#VALUE!</v>
      </c>
    </row>
    <row r="11346" spans="1:13" hidden="1">
      <c r="A11346" s="31" t="s">
        <v>9849</v>
      </c>
      <c r="B11346" s="31" t="s">
        <v>26527</v>
      </c>
      <c r="C11346" s="31" t="s">
        <v>26528</v>
      </c>
      <c r="D11346" s="32">
        <v>44204</v>
      </c>
      <c r="E11346" s="31" t="s">
        <v>26529</v>
      </c>
      <c r="F11346" s="31" t="s">
        <v>15563</v>
      </c>
      <c r="G11346" s="33">
        <v>-2489</v>
      </c>
      <c r="H11346" s="33">
        <v>-2489</v>
      </c>
      <c r="I11346" s="31" t="s">
        <v>9762</v>
      </c>
      <c r="J11346" s="31" t="s">
        <v>9763</v>
      </c>
      <c r="K11346" s="33">
        <v>-2489</v>
      </c>
      <c r="L11346" s="31" t="s">
        <v>9764</v>
      </c>
      <c r="M11346" t="e">
        <f t="shared" si="500"/>
        <v>#VALUE!</v>
      </c>
    </row>
    <row r="11347" spans="1:13" hidden="1">
      <c r="A11347" s="31" t="s">
        <v>9849</v>
      </c>
      <c r="B11347" s="31" t="s">
        <v>26530</v>
      </c>
      <c r="C11347" s="31" t="s">
        <v>26531</v>
      </c>
      <c r="D11347" s="32">
        <v>44204</v>
      </c>
      <c r="E11347" s="31" t="s">
        <v>26532</v>
      </c>
      <c r="F11347" s="31" t="s">
        <v>15562</v>
      </c>
      <c r="G11347" s="33">
        <v>607</v>
      </c>
      <c r="H11347" s="33">
        <v>607</v>
      </c>
      <c r="I11347" s="31" t="s">
        <v>9762</v>
      </c>
      <c r="J11347" s="31" t="s">
        <v>9763</v>
      </c>
      <c r="K11347" s="33">
        <v>607</v>
      </c>
      <c r="L11347" s="31" t="s">
        <v>9764</v>
      </c>
      <c r="M11347" t="e">
        <f t="shared" si="500"/>
        <v>#VALUE!</v>
      </c>
    </row>
    <row r="11348" spans="1:13" hidden="1">
      <c r="A11348" s="31" t="s">
        <v>9849</v>
      </c>
      <c r="B11348" s="31" t="s">
        <v>26530</v>
      </c>
      <c r="C11348" s="31" t="s">
        <v>26531</v>
      </c>
      <c r="D11348" s="32">
        <v>44204</v>
      </c>
      <c r="E11348" s="31" t="s">
        <v>26532</v>
      </c>
      <c r="F11348" s="31" t="s">
        <v>15563</v>
      </c>
      <c r="G11348" s="33">
        <v>-607</v>
      </c>
      <c r="H11348" s="33">
        <v>-607</v>
      </c>
      <c r="I11348" s="31" t="s">
        <v>9762</v>
      </c>
      <c r="J11348" s="31" t="s">
        <v>9763</v>
      </c>
      <c r="K11348" s="33">
        <v>-607</v>
      </c>
      <c r="L11348" s="31" t="s">
        <v>9764</v>
      </c>
      <c r="M11348" t="e">
        <f t="shared" si="500"/>
        <v>#VALUE!</v>
      </c>
    </row>
    <row r="11349" spans="1:13" hidden="1">
      <c r="A11349" s="31" t="s">
        <v>9849</v>
      </c>
      <c r="B11349" s="31" t="s">
        <v>26533</v>
      </c>
      <c r="C11349" s="31" t="s">
        <v>26534</v>
      </c>
      <c r="D11349" s="32">
        <v>44204</v>
      </c>
      <c r="E11349" s="31" t="s">
        <v>26535</v>
      </c>
      <c r="F11349" s="31" t="s">
        <v>15562</v>
      </c>
      <c r="G11349" s="33">
        <v>1683</v>
      </c>
      <c r="H11349" s="33">
        <v>1683</v>
      </c>
      <c r="I11349" s="31" t="s">
        <v>9762</v>
      </c>
      <c r="J11349" s="31" t="s">
        <v>9763</v>
      </c>
      <c r="K11349" s="33">
        <v>1683</v>
      </c>
      <c r="L11349" s="31" t="s">
        <v>9764</v>
      </c>
      <c r="M11349" t="e">
        <f t="shared" si="500"/>
        <v>#VALUE!</v>
      </c>
    </row>
    <row r="11350" spans="1:13" hidden="1">
      <c r="A11350" s="31" t="s">
        <v>9849</v>
      </c>
      <c r="B11350" s="31" t="s">
        <v>26533</v>
      </c>
      <c r="C11350" s="31" t="s">
        <v>26534</v>
      </c>
      <c r="D11350" s="32">
        <v>44204</v>
      </c>
      <c r="E11350" s="31" t="s">
        <v>26535</v>
      </c>
      <c r="F11350" s="31" t="s">
        <v>15563</v>
      </c>
      <c r="G11350" s="33">
        <v>-1683</v>
      </c>
      <c r="H11350" s="33">
        <v>-1683</v>
      </c>
      <c r="I11350" s="31" t="s">
        <v>9762</v>
      </c>
      <c r="J11350" s="31" t="s">
        <v>9763</v>
      </c>
      <c r="K11350" s="33">
        <v>-1683</v>
      </c>
      <c r="L11350" s="31" t="s">
        <v>9764</v>
      </c>
      <c r="M11350" t="e">
        <f t="shared" si="500"/>
        <v>#VALUE!</v>
      </c>
    </row>
    <row r="11351" spans="1:13" hidden="1">
      <c r="A11351" s="31" t="s">
        <v>9849</v>
      </c>
      <c r="B11351" s="31" t="s">
        <v>26536</v>
      </c>
      <c r="C11351" s="31" t="s">
        <v>26537</v>
      </c>
      <c r="D11351" s="32">
        <v>44204</v>
      </c>
      <c r="E11351" s="31" t="s">
        <v>26538</v>
      </c>
      <c r="F11351" s="31" t="s">
        <v>15562</v>
      </c>
      <c r="G11351" s="33">
        <v>1750</v>
      </c>
      <c r="H11351" s="33">
        <v>1750</v>
      </c>
      <c r="I11351" s="31" t="s">
        <v>9762</v>
      </c>
      <c r="J11351" s="31" t="s">
        <v>9763</v>
      </c>
      <c r="K11351" s="33">
        <v>1750</v>
      </c>
      <c r="L11351" s="31" t="s">
        <v>9764</v>
      </c>
      <c r="M11351" t="e">
        <f t="shared" si="500"/>
        <v>#VALUE!</v>
      </c>
    </row>
    <row r="11352" spans="1:13" hidden="1">
      <c r="A11352" s="31" t="s">
        <v>9849</v>
      </c>
      <c r="B11352" s="31" t="s">
        <v>26536</v>
      </c>
      <c r="C11352" s="31" t="s">
        <v>26537</v>
      </c>
      <c r="D11352" s="32">
        <v>44204</v>
      </c>
      <c r="E11352" s="31" t="s">
        <v>26538</v>
      </c>
      <c r="F11352" s="31" t="s">
        <v>15563</v>
      </c>
      <c r="G11352" s="33">
        <v>-1750</v>
      </c>
      <c r="H11352" s="33">
        <v>-1750</v>
      </c>
      <c r="I11352" s="31" t="s">
        <v>9762</v>
      </c>
      <c r="J11352" s="31" t="s">
        <v>9763</v>
      </c>
      <c r="K11352" s="33">
        <v>-1750</v>
      </c>
      <c r="L11352" s="31" t="s">
        <v>9764</v>
      </c>
      <c r="M11352" t="e">
        <f t="shared" si="500"/>
        <v>#VALUE!</v>
      </c>
    </row>
    <row r="11353" spans="1:13" hidden="1">
      <c r="A11353" s="31" t="s">
        <v>9849</v>
      </c>
      <c r="B11353" s="31" t="s">
        <v>26539</v>
      </c>
      <c r="C11353" s="31" t="s">
        <v>26540</v>
      </c>
      <c r="D11353" s="32">
        <v>44204</v>
      </c>
      <c r="E11353" s="31" t="s">
        <v>26541</v>
      </c>
      <c r="F11353" s="31" t="s">
        <v>15562</v>
      </c>
      <c r="G11353" s="33">
        <v>865</v>
      </c>
      <c r="H11353" s="33">
        <v>865</v>
      </c>
      <c r="I11353" s="31" t="s">
        <v>9762</v>
      </c>
      <c r="J11353" s="31" t="s">
        <v>9763</v>
      </c>
      <c r="K11353" s="33">
        <v>865</v>
      </c>
      <c r="L11353" s="31" t="s">
        <v>9764</v>
      </c>
      <c r="M11353" t="e">
        <f t="shared" si="500"/>
        <v>#VALUE!</v>
      </c>
    </row>
    <row r="11354" spans="1:13" hidden="1">
      <c r="A11354" s="31" t="s">
        <v>9849</v>
      </c>
      <c r="B11354" s="31" t="s">
        <v>26539</v>
      </c>
      <c r="C11354" s="31" t="s">
        <v>26540</v>
      </c>
      <c r="D11354" s="32">
        <v>44204</v>
      </c>
      <c r="E11354" s="31" t="s">
        <v>26541</v>
      </c>
      <c r="F11354" s="31" t="s">
        <v>15563</v>
      </c>
      <c r="G11354" s="33">
        <v>-865</v>
      </c>
      <c r="H11354" s="33">
        <v>-865</v>
      </c>
      <c r="I11354" s="31" t="s">
        <v>9762</v>
      </c>
      <c r="J11354" s="31" t="s">
        <v>9763</v>
      </c>
      <c r="K11354" s="33">
        <v>-865</v>
      </c>
      <c r="L11354" s="31" t="s">
        <v>9764</v>
      </c>
      <c r="M11354" t="e">
        <f t="shared" si="500"/>
        <v>#VALUE!</v>
      </c>
    </row>
    <row r="11355" spans="1:13" hidden="1">
      <c r="A11355" s="31" t="s">
        <v>9849</v>
      </c>
      <c r="B11355" s="31" t="s">
        <v>26542</v>
      </c>
      <c r="C11355" s="31" t="s">
        <v>26543</v>
      </c>
      <c r="D11355" s="32">
        <v>44204</v>
      </c>
      <c r="E11355" s="31" t="s">
        <v>26544</v>
      </c>
      <c r="F11355" s="31" t="s">
        <v>15562</v>
      </c>
      <c r="G11355" s="33">
        <v>6000</v>
      </c>
      <c r="H11355" s="33">
        <v>6000</v>
      </c>
      <c r="I11355" s="31" t="s">
        <v>9762</v>
      </c>
      <c r="J11355" s="31" t="s">
        <v>9763</v>
      </c>
      <c r="K11355" s="33">
        <v>6000</v>
      </c>
      <c r="L11355" s="31" t="s">
        <v>9764</v>
      </c>
      <c r="M11355" t="e">
        <f t="shared" si="500"/>
        <v>#VALUE!</v>
      </c>
    </row>
    <row r="11356" spans="1:13" hidden="1">
      <c r="A11356" s="31" t="s">
        <v>9849</v>
      </c>
      <c r="B11356" s="31" t="s">
        <v>26542</v>
      </c>
      <c r="C11356" s="31" t="s">
        <v>26543</v>
      </c>
      <c r="D11356" s="32">
        <v>44204</v>
      </c>
      <c r="E11356" s="31" t="s">
        <v>26544</v>
      </c>
      <c r="F11356" s="31" t="s">
        <v>15563</v>
      </c>
      <c r="G11356" s="33">
        <v>-6000</v>
      </c>
      <c r="H11356" s="33">
        <v>-6000</v>
      </c>
      <c r="I11356" s="31" t="s">
        <v>9762</v>
      </c>
      <c r="J11356" s="31" t="s">
        <v>9763</v>
      </c>
      <c r="K11356" s="33">
        <v>-6000</v>
      </c>
      <c r="L11356" s="31" t="s">
        <v>9764</v>
      </c>
      <c r="M11356" t="e">
        <f t="shared" si="500"/>
        <v>#VALUE!</v>
      </c>
    </row>
    <row r="11357" spans="1:13" hidden="1">
      <c r="A11357" s="31" t="s">
        <v>9849</v>
      </c>
      <c r="B11357" s="31" t="s">
        <v>26545</v>
      </c>
      <c r="C11357" s="31" t="s">
        <v>26546</v>
      </c>
      <c r="D11357" s="32">
        <v>44204</v>
      </c>
      <c r="E11357" s="31" t="s">
        <v>26547</v>
      </c>
      <c r="F11357" s="31" t="s">
        <v>15562</v>
      </c>
      <c r="G11357" s="33">
        <v>397</v>
      </c>
      <c r="H11357" s="33">
        <v>397</v>
      </c>
      <c r="I11357" s="31" t="s">
        <v>9762</v>
      </c>
      <c r="J11357" s="31" t="s">
        <v>9763</v>
      </c>
      <c r="K11357" s="33">
        <v>397</v>
      </c>
      <c r="L11357" s="31" t="s">
        <v>9764</v>
      </c>
      <c r="M11357" t="e">
        <f t="shared" si="500"/>
        <v>#VALUE!</v>
      </c>
    </row>
    <row r="11358" spans="1:13" hidden="1">
      <c r="A11358" s="31" t="s">
        <v>9849</v>
      </c>
      <c r="B11358" s="31" t="s">
        <v>26545</v>
      </c>
      <c r="C11358" s="31" t="s">
        <v>26546</v>
      </c>
      <c r="D11358" s="32">
        <v>44204</v>
      </c>
      <c r="E11358" s="31" t="s">
        <v>26547</v>
      </c>
      <c r="F11358" s="31" t="s">
        <v>15563</v>
      </c>
      <c r="G11358" s="33">
        <v>-397</v>
      </c>
      <c r="H11358" s="33">
        <v>-397</v>
      </c>
      <c r="I11358" s="31" t="s">
        <v>9762</v>
      </c>
      <c r="J11358" s="31" t="s">
        <v>9763</v>
      </c>
      <c r="K11358" s="33">
        <v>-397</v>
      </c>
      <c r="L11358" s="31" t="s">
        <v>9764</v>
      </c>
      <c r="M11358" t="e">
        <f t="shared" si="500"/>
        <v>#VALUE!</v>
      </c>
    </row>
    <row r="11359" spans="1:13" hidden="1">
      <c r="A11359" s="31" t="s">
        <v>9849</v>
      </c>
      <c r="B11359" s="31" t="s">
        <v>26548</v>
      </c>
      <c r="C11359" s="31" t="s">
        <v>26549</v>
      </c>
      <c r="D11359" s="32">
        <v>44204</v>
      </c>
      <c r="E11359" s="31" t="s">
        <v>26550</v>
      </c>
      <c r="F11359" s="31" t="s">
        <v>15562</v>
      </c>
      <c r="G11359" s="33">
        <v>1370</v>
      </c>
      <c r="H11359" s="33">
        <v>1370</v>
      </c>
      <c r="I11359" s="31" t="s">
        <v>9762</v>
      </c>
      <c r="J11359" s="31" t="s">
        <v>9763</v>
      </c>
      <c r="K11359" s="33">
        <v>1370</v>
      </c>
      <c r="L11359" s="31" t="s">
        <v>9764</v>
      </c>
      <c r="M11359" t="e">
        <f t="shared" si="500"/>
        <v>#VALUE!</v>
      </c>
    </row>
    <row r="11360" spans="1:13" hidden="1">
      <c r="A11360" s="31" t="s">
        <v>9849</v>
      </c>
      <c r="B11360" s="31" t="s">
        <v>26548</v>
      </c>
      <c r="C11360" s="31" t="s">
        <v>26549</v>
      </c>
      <c r="D11360" s="32">
        <v>44204</v>
      </c>
      <c r="E11360" s="31" t="s">
        <v>26550</v>
      </c>
      <c r="F11360" s="31" t="s">
        <v>15563</v>
      </c>
      <c r="G11360" s="33">
        <v>-1370</v>
      </c>
      <c r="H11360" s="33">
        <v>-1370</v>
      </c>
      <c r="I11360" s="31" t="s">
        <v>9762</v>
      </c>
      <c r="J11360" s="31" t="s">
        <v>9763</v>
      </c>
      <c r="K11360" s="33">
        <v>-1370</v>
      </c>
      <c r="L11360" s="31" t="s">
        <v>9764</v>
      </c>
      <c r="M11360" t="e">
        <f t="shared" si="500"/>
        <v>#VALUE!</v>
      </c>
    </row>
    <row r="11361" spans="1:13" hidden="1">
      <c r="A11361" s="31" t="s">
        <v>9849</v>
      </c>
      <c r="B11361" s="31" t="s">
        <v>26551</v>
      </c>
      <c r="C11361" s="31" t="s">
        <v>26552</v>
      </c>
      <c r="D11361" s="32">
        <v>44211</v>
      </c>
      <c r="E11361" s="31" t="s">
        <v>26553</v>
      </c>
      <c r="F11361" s="31" t="s">
        <v>15562</v>
      </c>
      <c r="G11361" s="33">
        <v>3500</v>
      </c>
      <c r="H11361" s="33">
        <v>3500</v>
      </c>
      <c r="I11361" s="31" t="s">
        <v>9762</v>
      </c>
      <c r="J11361" s="31" t="s">
        <v>9763</v>
      </c>
      <c r="K11361" s="33">
        <v>3500</v>
      </c>
      <c r="L11361" s="31" t="s">
        <v>9764</v>
      </c>
      <c r="M11361" t="e">
        <f t="shared" si="500"/>
        <v>#VALUE!</v>
      </c>
    </row>
    <row r="11362" spans="1:13" hidden="1">
      <c r="A11362" s="31" t="s">
        <v>9849</v>
      </c>
      <c r="B11362" s="31" t="s">
        <v>26551</v>
      </c>
      <c r="C11362" s="31" t="s">
        <v>26552</v>
      </c>
      <c r="D11362" s="32">
        <v>44211</v>
      </c>
      <c r="E11362" s="31" t="s">
        <v>26553</v>
      </c>
      <c r="F11362" s="31" t="s">
        <v>15563</v>
      </c>
      <c r="G11362" s="33">
        <v>-3500</v>
      </c>
      <c r="H11362" s="33">
        <v>-3500</v>
      </c>
      <c r="I11362" s="31" t="s">
        <v>9762</v>
      </c>
      <c r="J11362" s="31" t="s">
        <v>9763</v>
      </c>
      <c r="K11362" s="33">
        <v>-3500</v>
      </c>
      <c r="L11362" s="31" t="s">
        <v>9764</v>
      </c>
      <c r="M11362" t="e">
        <f t="shared" si="500"/>
        <v>#VALUE!</v>
      </c>
    </row>
    <row r="11363" spans="1:13" hidden="1">
      <c r="A11363" s="31" t="s">
        <v>9849</v>
      </c>
      <c r="B11363" s="31" t="s">
        <v>26554</v>
      </c>
      <c r="C11363" s="31" t="s">
        <v>26555</v>
      </c>
      <c r="D11363" s="32">
        <v>44211</v>
      </c>
      <c r="E11363" s="31" t="s">
        <v>26556</v>
      </c>
      <c r="F11363" s="31" t="s">
        <v>15562</v>
      </c>
      <c r="G11363" s="33">
        <v>2560</v>
      </c>
      <c r="H11363" s="33">
        <v>2560</v>
      </c>
      <c r="I11363" s="31" t="s">
        <v>9762</v>
      </c>
      <c r="J11363" s="31" t="s">
        <v>9763</v>
      </c>
      <c r="K11363" s="33">
        <v>2560</v>
      </c>
      <c r="L11363" s="31" t="s">
        <v>9764</v>
      </c>
      <c r="M11363" t="e">
        <f t="shared" si="500"/>
        <v>#VALUE!</v>
      </c>
    </row>
    <row r="11364" spans="1:13" hidden="1">
      <c r="A11364" s="31" t="s">
        <v>9849</v>
      </c>
      <c r="B11364" s="31" t="s">
        <v>26554</v>
      </c>
      <c r="C11364" s="31" t="s">
        <v>26555</v>
      </c>
      <c r="D11364" s="32">
        <v>44211</v>
      </c>
      <c r="E11364" s="31" t="s">
        <v>26556</v>
      </c>
      <c r="F11364" s="31" t="s">
        <v>15563</v>
      </c>
      <c r="G11364" s="33">
        <v>-2560</v>
      </c>
      <c r="H11364" s="33">
        <v>-2560</v>
      </c>
      <c r="I11364" s="31" t="s">
        <v>9762</v>
      </c>
      <c r="J11364" s="31" t="s">
        <v>9763</v>
      </c>
      <c r="K11364" s="33">
        <v>-2560</v>
      </c>
      <c r="L11364" s="31" t="s">
        <v>9764</v>
      </c>
      <c r="M11364" t="e">
        <f t="shared" si="500"/>
        <v>#VALUE!</v>
      </c>
    </row>
    <row r="11365" spans="1:13" hidden="1">
      <c r="A11365" s="31" t="s">
        <v>9849</v>
      </c>
      <c r="B11365" s="31" t="s">
        <v>26557</v>
      </c>
      <c r="C11365" s="31" t="s">
        <v>26558</v>
      </c>
      <c r="D11365" s="32">
        <v>44211</v>
      </c>
      <c r="E11365" s="31" t="s">
        <v>26559</v>
      </c>
      <c r="F11365" s="31" t="s">
        <v>15562</v>
      </c>
      <c r="G11365" s="33">
        <v>2110</v>
      </c>
      <c r="H11365" s="33">
        <v>2110</v>
      </c>
      <c r="I11365" s="31" t="s">
        <v>9762</v>
      </c>
      <c r="J11365" s="31" t="s">
        <v>9763</v>
      </c>
      <c r="K11365" s="33">
        <v>2110</v>
      </c>
      <c r="L11365" s="31" t="s">
        <v>9764</v>
      </c>
      <c r="M11365" t="e">
        <f t="shared" si="500"/>
        <v>#VALUE!</v>
      </c>
    </row>
    <row r="11366" spans="1:13" hidden="1">
      <c r="A11366" s="31" t="s">
        <v>9849</v>
      </c>
      <c r="B11366" s="31" t="s">
        <v>26557</v>
      </c>
      <c r="C11366" s="31" t="s">
        <v>26558</v>
      </c>
      <c r="D11366" s="32">
        <v>44211</v>
      </c>
      <c r="E11366" s="31" t="s">
        <v>26559</v>
      </c>
      <c r="F11366" s="31" t="s">
        <v>15563</v>
      </c>
      <c r="G11366" s="33">
        <v>-2110</v>
      </c>
      <c r="H11366" s="33">
        <v>-2110</v>
      </c>
      <c r="I11366" s="31" t="s">
        <v>9762</v>
      </c>
      <c r="J11366" s="31" t="s">
        <v>9763</v>
      </c>
      <c r="K11366" s="33">
        <v>-2110</v>
      </c>
      <c r="L11366" s="31" t="s">
        <v>9764</v>
      </c>
      <c r="M11366" t="e">
        <f t="shared" si="500"/>
        <v>#VALUE!</v>
      </c>
    </row>
    <row r="11367" spans="1:13" hidden="1">
      <c r="A11367" s="31" t="s">
        <v>9849</v>
      </c>
      <c r="B11367" s="31" t="s">
        <v>26560</v>
      </c>
      <c r="C11367" s="31" t="s">
        <v>26561</v>
      </c>
      <c r="D11367" s="32">
        <v>44211</v>
      </c>
      <c r="E11367" s="31" t="s">
        <v>26562</v>
      </c>
      <c r="F11367" s="31" t="s">
        <v>15562</v>
      </c>
      <c r="G11367" s="33">
        <v>3990</v>
      </c>
      <c r="H11367" s="33">
        <v>3990</v>
      </c>
      <c r="I11367" s="31" t="s">
        <v>9762</v>
      </c>
      <c r="J11367" s="31" t="s">
        <v>9763</v>
      </c>
      <c r="K11367" s="33">
        <v>3990</v>
      </c>
      <c r="L11367" s="31" t="s">
        <v>9764</v>
      </c>
      <c r="M11367" t="e">
        <f t="shared" si="500"/>
        <v>#VALUE!</v>
      </c>
    </row>
    <row r="11368" spans="1:13" hidden="1">
      <c r="A11368" s="31" t="s">
        <v>9849</v>
      </c>
      <c r="B11368" s="31" t="s">
        <v>26560</v>
      </c>
      <c r="C11368" s="31" t="s">
        <v>26561</v>
      </c>
      <c r="D11368" s="32">
        <v>44211</v>
      </c>
      <c r="E11368" s="31" t="s">
        <v>26562</v>
      </c>
      <c r="F11368" s="31" t="s">
        <v>15563</v>
      </c>
      <c r="G11368" s="33">
        <v>-3990</v>
      </c>
      <c r="H11368" s="33">
        <v>-3990</v>
      </c>
      <c r="I11368" s="31" t="s">
        <v>9762</v>
      </c>
      <c r="J11368" s="31" t="s">
        <v>9763</v>
      </c>
      <c r="K11368" s="33">
        <v>-3990</v>
      </c>
      <c r="L11368" s="31" t="s">
        <v>9764</v>
      </c>
      <c r="M11368" t="e">
        <f t="shared" si="500"/>
        <v>#VALUE!</v>
      </c>
    </row>
    <row r="11369" spans="1:13" hidden="1">
      <c r="A11369" s="31" t="s">
        <v>9849</v>
      </c>
      <c r="B11369" s="31" t="s">
        <v>26563</v>
      </c>
      <c r="C11369" s="31" t="s">
        <v>26564</v>
      </c>
      <c r="D11369" s="32">
        <v>44211</v>
      </c>
      <c r="E11369" s="31" t="s">
        <v>26565</v>
      </c>
      <c r="F11369" s="31" t="s">
        <v>15562</v>
      </c>
      <c r="G11369" s="33">
        <v>19674.8</v>
      </c>
      <c r="H11369" s="33">
        <v>19674.8</v>
      </c>
      <c r="I11369" s="31" t="s">
        <v>9762</v>
      </c>
      <c r="J11369" s="31" t="s">
        <v>9763</v>
      </c>
      <c r="K11369" s="33">
        <v>19674.8</v>
      </c>
      <c r="L11369" s="31" t="s">
        <v>9764</v>
      </c>
      <c r="M11369" t="e">
        <f t="shared" si="500"/>
        <v>#VALUE!</v>
      </c>
    </row>
    <row r="11370" spans="1:13" hidden="1">
      <c r="A11370" s="31" t="s">
        <v>9849</v>
      </c>
      <c r="B11370" s="31" t="s">
        <v>26563</v>
      </c>
      <c r="C11370" s="31" t="s">
        <v>26564</v>
      </c>
      <c r="D11370" s="32">
        <v>44211</v>
      </c>
      <c r="E11370" s="31" t="s">
        <v>26565</v>
      </c>
      <c r="F11370" s="31" t="s">
        <v>15563</v>
      </c>
      <c r="G11370" s="33">
        <v>-19674.8</v>
      </c>
      <c r="H11370" s="33">
        <v>-19674.8</v>
      </c>
      <c r="I11370" s="31" t="s">
        <v>9762</v>
      </c>
      <c r="J11370" s="31" t="s">
        <v>9763</v>
      </c>
      <c r="K11370" s="33">
        <v>-19674.8</v>
      </c>
      <c r="L11370" s="31" t="s">
        <v>9764</v>
      </c>
      <c r="M11370" t="e">
        <f t="shared" si="500"/>
        <v>#VALUE!</v>
      </c>
    </row>
    <row r="11371" spans="1:13" hidden="1">
      <c r="A11371" s="31" t="s">
        <v>9849</v>
      </c>
      <c r="B11371" s="31" t="s">
        <v>26566</v>
      </c>
      <c r="C11371" s="31" t="s">
        <v>26567</v>
      </c>
      <c r="D11371" s="32">
        <v>44211</v>
      </c>
      <c r="E11371" s="31" t="s">
        <v>26568</v>
      </c>
      <c r="F11371" s="31" t="s">
        <v>15562</v>
      </c>
      <c r="G11371" s="33">
        <v>1650</v>
      </c>
      <c r="H11371" s="33">
        <v>1650</v>
      </c>
      <c r="I11371" s="31" t="s">
        <v>9762</v>
      </c>
      <c r="J11371" s="31" t="s">
        <v>9763</v>
      </c>
      <c r="K11371" s="33">
        <v>1650</v>
      </c>
      <c r="L11371" s="31" t="s">
        <v>9764</v>
      </c>
      <c r="M11371" t="e">
        <f t="shared" si="500"/>
        <v>#VALUE!</v>
      </c>
    </row>
    <row r="11372" spans="1:13" hidden="1">
      <c r="A11372" s="31" t="s">
        <v>9849</v>
      </c>
      <c r="B11372" s="31" t="s">
        <v>26566</v>
      </c>
      <c r="C11372" s="31" t="s">
        <v>26567</v>
      </c>
      <c r="D11372" s="32">
        <v>44211</v>
      </c>
      <c r="E11372" s="31" t="s">
        <v>26568</v>
      </c>
      <c r="F11372" s="31" t="s">
        <v>15563</v>
      </c>
      <c r="G11372" s="33">
        <v>-1650</v>
      </c>
      <c r="H11372" s="33">
        <v>-1650</v>
      </c>
      <c r="I11372" s="31" t="s">
        <v>9762</v>
      </c>
      <c r="J11372" s="31" t="s">
        <v>9763</v>
      </c>
      <c r="K11372" s="33">
        <v>-1650</v>
      </c>
      <c r="L11372" s="31" t="s">
        <v>9764</v>
      </c>
      <c r="M11372" t="e">
        <f t="shared" si="500"/>
        <v>#VALUE!</v>
      </c>
    </row>
    <row r="11373" spans="1:13" hidden="1">
      <c r="A11373" s="31" t="s">
        <v>9849</v>
      </c>
      <c r="B11373" s="31" t="s">
        <v>26569</v>
      </c>
      <c r="C11373" s="31" t="s">
        <v>26570</v>
      </c>
      <c r="D11373" s="32">
        <v>44211</v>
      </c>
      <c r="E11373" s="31" t="s">
        <v>26571</v>
      </c>
      <c r="F11373" s="31" t="s">
        <v>15562</v>
      </c>
      <c r="G11373" s="33">
        <v>3320</v>
      </c>
      <c r="H11373" s="33">
        <v>3320</v>
      </c>
      <c r="I11373" s="31" t="s">
        <v>9762</v>
      </c>
      <c r="J11373" s="31" t="s">
        <v>9763</v>
      </c>
      <c r="K11373" s="33">
        <v>3320</v>
      </c>
      <c r="L11373" s="31" t="s">
        <v>9764</v>
      </c>
      <c r="M11373" t="e">
        <f t="shared" si="500"/>
        <v>#VALUE!</v>
      </c>
    </row>
    <row r="11374" spans="1:13" hidden="1">
      <c r="A11374" s="31" t="s">
        <v>9849</v>
      </c>
      <c r="B11374" s="31" t="s">
        <v>26569</v>
      </c>
      <c r="C11374" s="31" t="s">
        <v>26570</v>
      </c>
      <c r="D11374" s="32">
        <v>44211</v>
      </c>
      <c r="E11374" s="31" t="s">
        <v>26571</v>
      </c>
      <c r="F11374" s="31" t="s">
        <v>15563</v>
      </c>
      <c r="G11374" s="33">
        <v>-3320</v>
      </c>
      <c r="H11374" s="33">
        <v>-3320</v>
      </c>
      <c r="I11374" s="31" t="s">
        <v>9762</v>
      </c>
      <c r="J11374" s="31" t="s">
        <v>9763</v>
      </c>
      <c r="K11374" s="33">
        <v>-3320</v>
      </c>
      <c r="L11374" s="31" t="s">
        <v>9764</v>
      </c>
      <c r="M11374" t="e">
        <f t="shared" si="500"/>
        <v>#VALUE!</v>
      </c>
    </row>
    <row r="11375" spans="1:13" hidden="1">
      <c r="A11375" s="31" t="s">
        <v>9849</v>
      </c>
      <c r="B11375" s="31" t="s">
        <v>26572</v>
      </c>
      <c r="C11375" s="31" t="s">
        <v>26573</v>
      </c>
      <c r="D11375" s="32">
        <v>44211</v>
      </c>
      <c r="E11375" s="31" t="s">
        <v>26574</v>
      </c>
      <c r="F11375" s="31" t="s">
        <v>15562</v>
      </c>
      <c r="G11375" s="33">
        <v>400</v>
      </c>
      <c r="H11375" s="33">
        <v>400</v>
      </c>
      <c r="I11375" s="31" t="s">
        <v>9762</v>
      </c>
      <c r="J11375" s="31" t="s">
        <v>9763</v>
      </c>
      <c r="K11375" s="33">
        <v>400</v>
      </c>
      <c r="L11375" s="31" t="s">
        <v>9764</v>
      </c>
      <c r="M11375" t="e">
        <f t="shared" si="500"/>
        <v>#VALUE!</v>
      </c>
    </row>
    <row r="11376" spans="1:13" hidden="1">
      <c r="A11376" s="31" t="s">
        <v>9849</v>
      </c>
      <c r="B11376" s="31" t="s">
        <v>26572</v>
      </c>
      <c r="C11376" s="31" t="s">
        <v>26573</v>
      </c>
      <c r="D11376" s="32">
        <v>44211</v>
      </c>
      <c r="E11376" s="31" t="s">
        <v>26574</v>
      </c>
      <c r="F11376" s="31" t="s">
        <v>15563</v>
      </c>
      <c r="G11376" s="33">
        <v>-400</v>
      </c>
      <c r="H11376" s="33">
        <v>-400</v>
      </c>
      <c r="I11376" s="31" t="s">
        <v>9762</v>
      </c>
      <c r="J11376" s="31" t="s">
        <v>9763</v>
      </c>
      <c r="K11376" s="33">
        <v>-400</v>
      </c>
      <c r="L11376" s="31" t="s">
        <v>9764</v>
      </c>
      <c r="M11376" t="e">
        <f t="shared" si="500"/>
        <v>#VALUE!</v>
      </c>
    </row>
    <row r="11377" spans="1:13" hidden="1">
      <c r="A11377" s="31" t="s">
        <v>9849</v>
      </c>
      <c r="B11377" s="31" t="s">
        <v>26575</v>
      </c>
      <c r="C11377" s="31" t="s">
        <v>26576</v>
      </c>
      <c r="D11377" s="32">
        <v>44211</v>
      </c>
      <c r="E11377" s="31" t="s">
        <v>26577</v>
      </c>
      <c r="F11377" s="31" t="s">
        <v>15562</v>
      </c>
      <c r="G11377" s="33">
        <v>700</v>
      </c>
      <c r="H11377" s="33">
        <v>700</v>
      </c>
      <c r="I11377" s="31" t="s">
        <v>9762</v>
      </c>
      <c r="J11377" s="31" t="s">
        <v>9763</v>
      </c>
      <c r="K11377" s="33">
        <v>700</v>
      </c>
      <c r="L11377" s="31" t="s">
        <v>9764</v>
      </c>
      <c r="M11377" t="e">
        <f t="shared" si="500"/>
        <v>#VALUE!</v>
      </c>
    </row>
    <row r="11378" spans="1:13" hidden="1">
      <c r="A11378" s="31" t="s">
        <v>9849</v>
      </c>
      <c r="B11378" s="31" t="s">
        <v>26575</v>
      </c>
      <c r="C11378" s="31" t="s">
        <v>26576</v>
      </c>
      <c r="D11378" s="32">
        <v>44211</v>
      </c>
      <c r="E11378" s="31" t="s">
        <v>26577</v>
      </c>
      <c r="F11378" s="31" t="s">
        <v>15563</v>
      </c>
      <c r="G11378" s="33">
        <v>-700</v>
      </c>
      <c r="H11378" s="33">
        <v>-700</v>
      </c>
      <c r="I11378" s="31" t="s">
        <v>9762</v>
      </c>
      <c r="J11378" s="31" t="s">
        <v>9763</v>
      </c>
      <c r="K11378" s="33">
        <v>-700</v>
      </c>
      <c r="L11378" s="31" t="s">
        <v>9764</v>
      </c>
      <c r="M11378" t="e">
        <f t="shared" si="500"/>
        <v>#VALUE!</v>
      </c>
    </row>
    <row r="11379" spans="1:13" hidden="1">
      <c r="A11379" s="31" t="s">
        <v>9849</v>
      </c>
      <c r="B11379" s="31" t="s">
        <v>26578</v>
      </c>
      <c r="C11379" s="31" t="s">
        <v>26579</v>
      </c>
      <c r="D11379" s="32">
        <v>44211</v>
      </c>
      <c r="E11379" s="31" t="s">
        <v>26580</v>
      </c>
      <c r="F11379" s="31" t="s">
        <v>15562</v>
      </c>
      <c r="G11379" s="33">
        <v>22792</v>
      </c>
      <c r="H11379" s="33">
        <v>22792</v>
      </c>
      <c r="I11379" s="31" t="s">
        <v>9762</v>
      </c>
      <c r="J11379" s="31" t="s">
        <v>9763</v>
      </c>
      <c r="K11379" s="33">
        <v>22792</v>
      </c>
      <c r="L11379" s="31" t="s">
        <v>9764</v>
      </c>
      <c r="M11379" t="e">
        <f t="shared" si="500"/>
        <v>#VALUE!</v>
      </c>
    </row>
    <row r="11380" spans="1:13" hidden="1">
      <c r="A11380" s="31" t="s">
        <v>9849</v>
      </c>
      <c r="B11380" s="31" t="s">
        <v>26578</v>
      </c>
      <c r="C11380" s="31" t="s">
        <v>26579</v>
      </c>
      <c r="D11380" s="32">
        <v>44211</v>
      </c>
      <c r="E11380" s="31" t="s">
        <v>26580</v>
      </c>
      <c r="F11380" s="31" t="s">
        <v>15563</v>
      </c>
      <c r="G11380" s="33">
        <v>-22792</v>
      </c>
      <c r="H11380" s="33">
        <v>-22792</v>
      </c>
      <c r="I11380" s="31" t="s">
        <v>9762</v>
      </c>
      <c r="J11380" s="31" t="s">
        <v>9763</v>
      </c>
      <c r="K11380" s="33">
        <v>-22792</v>
      </c>
      <c r="L11380" s="31" t="s">
        <v>9764</v>
      </c>
      <c r="M11380" t="e">
        <f t="shared" si="500"/>
        <v>#VALUE!</v>
      </c>
    </row>
    <row r="11381" spans="1:13" hidden="1">
      <c r="A11381" s="31" t="s">
        <v>9849</v>
      </c>
      <c r="B11381" s="31" t="s">
        <v>26581</v>
      </c>
      <c r="C11381" s="31" t="s">
        <v>26582</v>
      </c>
      <c r="D11381" s="32">
        <v>44211</v>
      </c>
      <c r="E11381" s="31" t="s">
        <v>26583</v>
      </c>
      <c r="F11381" s="31" t="s">
        <v>15562</v>
      </c>
      <c r="G11381" s="33">
        <v>1070</v>
      </c>
      <c r="H11381" s="33">
        <v>1070</v>
      </c>
      <c r="I11381" s="31" t="s">
        <v>9762</v>
      </c>
      <c r="J11381" s="31" t="s">
        <v>9763</v>
      </c>
      <c r="K11381" s="33">
        <v>1070</v>
      </c>
      <c r="L11381" s="31" t="s">
        <v>9764</v>
      </c>
      <c r="M11381" t="e">
        <f t="shared" si="500"/>
        <v>#VALUE!</v>
      </c>
    </row>
    <row r="11382" spans="1:13" hidden="1">
      <c r="A11382" s="31" t="s">
        <v>9849</v>
      </c>
      <c r="B11382" s="31" t="s">
        <v>26581</v>
      </c>
      <c r="C11382" s="31" t="s">
        <v>26582</v>
      </c>
      <c r="D11382" s="32">
        <v>44211</v>
      </c>
      <c r="E11382" s="31" t="s">
        <v>26583</v>
      </c>
      <c r="F11382" s="31" t="s">
        <v>15563</v>
      </c>
      <c r="G11382" s="33">
        <v>-1070</v>
      </c>
      <c r="H11382" s="33">
        <v>-1070</v>
      </c>
      <c r="I11382" s="31" t="s">
        <v>9762</v>
      </c>
      <c r="J11382" s="31" t="s">
        <v>9763</v>
      </c>
      <c r="K11382" s="33">
        <v>-1070</v>
      </c>
      <c r="L11382" s="31" t="s">
        <v>9764</v>
      </c>
      <c r="M11382" t="e">
        <f t="shared" si="500"/>
        <v>#VALUE!</v>
      </c>
    </row>
    <row r="11383" spans="1:13" hidden="1">
      <c r="A11383" s="31" t="s">
        <v>9849</v>
      </c>
      <c r="B11383" s="31" t="s">
        <v>26584</v>
      </c>
      <c r="C11383" s="31" t="s">
        <v>26585</v>
      </c>
      <c r="D11383" s="32">
        <v>44211</v>
      </c>
      <c r="E11383" s="31" t="s">
        <v>26586</v>
      </c>
      <c r="F11383" s="31" t="s">
        <v>15562</v>
      </c>
      <c r="G11383" s="33">
        <v>2880</v>
      </c>
      <c r="H11383" s="33">
        <v>2880</v>
      </c>
      <c r="I11383" s="31" t="s">
        <v>9762</v>
      </c>
      <c r="J11383" s="31" t="s">
        <v>9763</v>
      </c>
      <c r="K11383" s="33">
        <v>2880</v>
      </c>
      <c r="L11383" s="31" t="s">
        <v>9764</v>
      </c>
      <c r="M11383" t="e">
        <f t="shared" si="500"/>
        <v>#VALUE!</v>
      </c>
    </row>
    <row r="11384" spans="1:13" hidden="1">
      <c r="A11384" s="31" t="s">
        <v>9849</v>
      </c>
      <c r="B11384" s="31" t="s">
        <v>26584</v>
      </c>
      <c r="C11384" s="31" t="s">
        <v>26585</v>
      </c>
      <c r="D11384" s="32">
        <v>44211</v>
      </c>
      <c r="E11384" s="31" t="s">
        <v>26586</v>
      </c>
      <c r="F11384" s="31" t="s">
        <v>15563</v>
      </c>
      <c r="G11384" s="33">
        <v>-2880</v>
      </c>
      <c r="H11384" s="33">
        <v>-2880</v>
      </c>
      <c r="I11384" s="31" t="s">
        <v>9762</v>
      </c>
      <c r="J11384" s="31" t="s">
        <v>9763</v>
      </c>
      <c r="K11384" s="33">
        <v>-2880</v>
      </c>
      <c r="L11384" s="31" t="s">
        <v>9764</v>
      </c>
      <c r="M11384" t="e">
        <f t="shared" si="500"/>
        <v>#VALUE!</v>
      </c>
    </row>
    <row r="11385" spans="1:13" hidden="1">
      <c r="A11385" s="31" t="s">
        <v>9849</v>
      </c>
      <c r="B11385" s="31" t="s">
        <v>26587</v>
      </c>
      <c r="C11385" s="31" t="s">
        <v>26588</v>
      </c>
      <c r="D11385" s="32">
        <v>44218</v>
      </c>
      <c r="E11385" s="31" t="s">
        <v>26589</v>
      </c>
      <c r="F11385" s="31" t="s">
        <v>15562</v>
      </c>
      <c r="G11385" s="33">
        <v>1500</v>
      </c>
      <c r="H11385" s="33">
        <v>1500</v>
      </c>
      <c r="I11385" s="31" t="s">
        <v>9762</v>
      </c>
      <c r="J11385" s="31" t="s">
        <v>9763</v>
      </c>
      <c r="K11385" s="33">
        <v>1500</v>
      </c>
      <c r="L11385" s="31" t="s">
        <v>9764</v>
      </c>
      <c r="M11385" t="e">
        <f t="shared" si="500"/>
        <v>#VALUE!</v>
      </c>
    </row>
    <row r="11386" spans="1:13" hidden="1">
      <c r="A11386" s="31" t="s">
        <v>9849</v>
      </c>
      <c r="B11386" s="31" t="s">
        <v>26587</v>
      </c>
      <c r="C11386" s="31" t="s">
        <v>26588</v>
      </c>
      <c r="D11386" s="32">
        <v>44218</v>
      </c>
      <c r="E11386" s="31" t="s">
        <v>26589</v>
      </c>
      <c r="F11386" s="31" t="s">
        <v>15563</v>
      </c>
      <c r="G11386" s="33">
        <v>-1500</v>
      </c>
      <c r="H11386" s="33">
        <v>-1500</v>
      </c>
      <c r="I11386" s="31" t="s">
        <v>9762</v>
      </c>
      <c r="J11386" s="31" t="s">
        <v>9763</v>
      </c>
      <c r="K11386" s="33">
        <v>-1500</v>
      </c>
      <c r="L11386" s="31" t="s">
        <v>9764</v>
      </c>
      <c r="M11386" t="e">
        <f t="shared" si="500"/>
        <v>#VALUE!</v>
      </c>
    </row>
    <row r="11387" spans="1:13" hidden="1">
      <c r="A11387" s="31" t="s">
        <v>9849</v>
      </c>
      <c r="B11387" s="31" t="s">
        <v>26590</v>
      </c>
      <c r="C11387" s="31" t="s">
        <v>26591</v>
      </c>
      <c r="D11387" s="32">
        <v>44218</v>
      </c>
      <c r="E11387" s="31" t="s">
        <v>26592</v>
      </c>
      <c r="F11387" s="31" t="s">
        <v>15562</v>
      </c>
      <c r="G11387" s="33">
        <v>14567.5</v>
      </c>
      <c r="H11387" s="33">
        <v>14567.5</v>
      </c>
      <c r="I11387" s="31" t="s">
        <v>9762</v>
      </c>
      <c r="J11387" s="31" t="s">
        <v>9763</v>
      </c>
      <c r="K11387" s="33">
        <v>14567.5</v>
      </c>
      <c r="L11387" s="31" t="s">
        <v>9764</v>
      </c>
      <c r="M11387" t="e">
        <f t="shared" si="500"/>
        <v>#VALUE!</v>
      </c>
    </row>
    <row r="11388" spans="1:13" hidden="1">
      <c r="A11388" s="31" t="s">
        <v>9849</v>
      </c>
      <c r="B11388" s="31" t="s">
        <v>26590</v>
      </c>
      <c r="C11388" s="31" t="s">
        <v>26591</v>
      </c>
      <c r="D11388" s="32">
        <v>44218</v>
      </c>
      <c r="E11388" s="31" t="s">
        <v>26592</v>
      </c>
      <c r="F11388" s="31" t="s">
        <v>15563</v>
      </c>
      <c r="G11388" s="33">
        <v>-14567.5</v>
      </c>
      <c r="H11388" s="33">
        <v>-14567.5</v>
      </c>
      <c r="I11388" s="31" t="s">
        <v>9762</v>
      </c>
      <c r="J11388" s="31" t="s">
        <v>9763</v>
      </c>
      <c r="K11388" s="33">
        <v>-14567.5</v>
      </c>
      <c r="L11388" s="31" t="s">
        <v>9764</v>
      </c>
      <c r="M11388" t="e">
        <f t="shared" si="500"/>
        <v>#VALUE!</v>
      </c>
    </row>
    <row r="11389" spans="1:13" hidden="1">
      <c r="A11389" s="31" t="s">
        <v>9849</v>
      </c>
      <c r="B11389" s="31" t="s">
        <v>26593</v>
      </c>
      <c r="C11389" s="31" t="s">
        <v>26594</v>
      </c>
      <c r="D11389" s="32">
        <v>44218</v>
      </c>
      <c r="E11389" s="31" t="s">
        <v>26595</v>
      </c>
      <c r="F11389" s="31" t="s">
        <v>15562</v>
      </c>
      <c r="G11389" s="33">
        <v>4339</v>
      </c>
      <c r="H11389" s="33">
        <v>4339</v>
      </c>
      <c r="I11389" s="31" t="s">
        <v>9762</v>
      </c>
      <c r="J11389" s="31" t="s">
        <v>9763</v>
      </c>
      <c r="K11389" s="33">
        <v>4339</v>
      </c>
      <c r="L11389" s="31" t="s">
        <v>9764</v>
      </c>
      <c r="M11389" t="e">
        <f t="shared" si="500"/>
        <v>#VALUE!</v>
      </c>
    </row>
    <row r="11390" spans="1:13" hidden="1">
      <c r="A11390" s="31" t="s">
        <v>9849</v>
      </c>
      <c r="B11390" s="31" t="s">
        <v>26593</v>
      </c>
      <c r="C11390" s="31" t="s">
        <v>26594</v>
      </c>
      <c r="D11390" s="32">
        <v>44218</v>
      </c>
      <c r="E11390" s="31" t="s">
        <v>26595</v>
      </c>
      <c r="F11390" s="31" t="s">
        <v>15563</v>
      </c>
      <c r="G11390" s="33">
        <v>-4339</v>
      </c>
      <c r="H11390" s="33">
        <v>-4339</v>
      </c>
      <c r="I11390" s="31" t="s">
        <v>9762</v>
      </c>
      <c r="J11390" s="31" t="s">
        <v>9763</v>
      </c>
      <c r="K11390" s="33">
        <v>-4339</v>
      </c>
      <c r="L11390" s="31" t="s">
        <v>9764</v>
      </c>
      <c r="M11390" t="e">
        <f t="shared" si="500"/>
        <v>#VALUE!</v>
      </c>
    </row>
    <row r="11391" spans="1:13" hidden="1">
      <c r="A11391" s="31" t="s">
        <v>9849</v>
      </c>
      <c r="B11391" s="31" t="s">
        <v>26596</v>
      </c>
      <c r="C11391" s="31" t="s">
        <v>26597</v>
      </c>
      <c r="D11391" s="32">
        <v>44218</v>
      </c>
      <c r="E11391" s="31" t="s">
        <v>26598</v>
      </c>
      <c r="F11391" s="31" t="s">
        <v>15562</v>
      </c>
      <c r="G11391" s="33">
        <v>2260</v>
      </c>
      <c r="H11391" s="33">
        <v>2260</v>
      </c>
      <c r="I11391" s="31" t="s">
        <v>9762</v>
      </c>
      <c r="J11391" s="31" t="s">
        <v>9763</v>
      </c>
      <c r="K11391" s="33">
        <v>2260</v>
      </c>
      <c r="L11391" s="31" t="s">
        <v>9764</v>
      </c>
      <c r="M11391" t="e">
        <f t="shared" si="500"/>
        <v>#VALUE!</v>
      </c>
    </row>
    <row r="11392" spans="1:13" hidden="1">
      <c r="A11392" s="31" t="s">
        <v>9849</v>
      </c>
      <c r="B11392" s="31" t="s">
        <v>26596</v>
      </c>
      <c r="C11392" s="31" t="s">
        <v>26597</v>
      </c>
      <c r="D11392" s="32">
        <v>44218</v>
      </c>
      <c r="E11392" s="31" t="s">
        <v>26598</v>
      </c>
      <c r="F11392" s="31" t="s">
        <v>15563</v>
      </c>
      <c r="G11392" s="33">
        <v>-2260</v>
      </c>
      <c r="H11392" s="33">
        <v>-2260</v>
      </c>
      <c r="I11392" s="31" t="s">
        <v>9762</v>
      </c>
      <c r="J11392" s="31" t="s">
        <v>9763</v>
      </c>
      <c r="K11392" s="33">
        <v>-2260</v>
      </c>
      <c r="L11392" s="31" t="s">
        <v>9764</v>
      </c>
      <c r="M11392" t="e">
        <f t="shared" si="500"/>
        <v>#VALUE!</v>
      </c>
    </row>
    <row r="11393" spans="1:13" hidden="1">
      <c r="A11393" s="31" t="s">
        <v>9849</v>
      </c>
      <c r="B11393" s="31" t="s">
        <v>26599</v>
      </c>
      <c r="C11393" s="31" t="s">
        <v>26600</v>
      </c>
      <c r="D11393" s="32">
        <v>44218</v>
      </c>
      <c r="E11393" s="31" t="s">
        <v>26601</v>
      </c>
      <c r="F11393" s="31" t="s">
        <v>15562</v>
      </c>
      <c r="G11393" s="33">
        <v>3000</v>
      </c>
      <c r="H11393" s="33">
        <v>3000</v>
      </c>
      <c r="I11393" s="31" t="s">
        <v>9762</v>
      </c>
      <c r="J11393" s="31" t="s">
        <v>9763</v>
      </c>
      <c r="K11393" s="33">
        <v>3000</v>
      </c>
      <c r="L11393" s="31" t="s">
        <v>9764</v>
      </c>
      <c r="M11393" t="e">
        <f t="shared" si="500"/>
        <v>#VALUE!</v>
      </c>
    </row>
    <row r="11394" spans="1:13" hidden="1">
      <c r="A11394" s="31" t="s">
        <v>9849</v>
      </c>
      <c r="B11394" s="31" t="s">
        <v>26599</v>
      </c>
      <c r="C11394" s="31" t="s">
        <v>26600</v>
      </c>
      <c r="D11394" s="32">
        <v>44218</v>
      </c>
      <c r="E11394" s="31" t="s">
        <v>26601</v>
      </c>
      <c r="F11394" s="31" t="s">
        <v>15563</v>
      </c>
      <c r="G11394" s="33">
        <v>-3000</v>
      </c>
      <c r="H11394" s="33">
        <v>-3000</v>
      </c>
      <c r="I11394" s="31" t="s">
        <v>9762</v>
      </c>
      <c r="J11394" s="31" t="s">
        <v>9763</v>
      </c>
      <c r="K11394" s="33">
        <v>-3000</v>
      </c>
      <c r="L11394" s="31" t="s">
        <v>9764</v>
      </c>
      <c r="M11394" t="e">
        <f t="shared" si="500"/>
        <v>#VALUE!</v>
      </c>
    </row>
    <row r="11395" spans="1:13" hidden="1">
      <c r="A11395" s="31" t="s">
        <v>9849</v>
      </c>
      <c r="B11395" s="31" t="s">
        <v>26602</v>
      </c>
      <c r="C11395" s="31" t="s">
        <v>26603</v>
      </c>
      <c r="D11395" s="32">
        <v>44218</v>
      </c>
      <c r="E11395" s="31" t="s">
        <v>26604</v>
      </c>
      <c r="F11395" s="31" t="s">
        <v>15562</v>
      </c>
      <c r="G11395" s="33">
        <v>875</v>
      </c>
      <c r="H11395" s="33">
        <v>875</v>
      </c>
      <c r="I11395" s="31" t="s">
        <v>9762</v>
      </c>
      <c r="J11395" s="31" t="s">
        <v>9763</v>
      </c>
      <c r="K11395" s="33">
        <v>875</v>
      </c>
      <c r="L11395" s="31" t="s">
        <v>9764</v>
      </c>
      <c r="M11395" t="e">
        <f t="shared" ref="M11395:M11458" si="501">FIND("PO",E11395)</f>
        <v>#VALUE!</v>
      </c>
    </row>
    <row r="11396" spans="1:13" hidden="1">
      <c r="A11396" s="31" t="s">
        <v>9849</v>
      </c>
      <c r="B11396" s="31" t="s">
        <v>26602</v>
      </c>
      <c r="C11396" s="31" t="s">
        <v>26603</v>
      </c>
      <c r="D11396" s="32">
        <v>44218</v>
      </c>
      <c r="E11396" s="31" t="s">
        <v>26604</v>
      </c>
      <c r="F11396" s="31" t="s">
        <v>15563</v>
      </c>
      <c r="G11396" s="33">
        <v>-875</v>
      </c>
      <c r="H11396" s="33">
        <v>-875</v>
      </c>
      <c r="I11396" s="31" t="s">
        <v>9762</v>
      </c>
      <c r="J11396" s="31" t="s">
        <v>9763</v>
      </c>
      <c r="K11396" s="33">
        <v>-875</v>
      </c>
      <c r="L11396" s="31" t="s">
        <v>9764</v>
      </c>
      <c r="M11396" t="e">
        <f t="shared" si="501"/>
        <v>#VALUE!</v>
      </c>
    </row>
    <row r="11397" spans="1:13" hidden="1">
      <c r="A11397" s="31" t="s">
        <v>9849</v>
      </c>
      <c r="B11397" s="31" t="s">
        <v>26605</v>
      </c>
      <c r="C11397" s="31" t="s">
        <v>26606</v>
      </c>
      <c r="D11397" s="32">
        <v>44218</v>
      </c>
      <c r="E11397" s="31" t="s">
        <v>26607</v>
      </c>
      <c r="F11397" s="31" t="s">
        <v>15562</v>
      </c>
      <c r="G11397" s="33">
        <v>10460</v>
      </c>
      <c r="H11397" s="33">
        <v>10460</v>
      </c>
      <c r="I11397" s="31" t="s">
        <v>9762</v>
      </c>
      <c r="J11397" s="31" t="s">
        <v>9763</v>
      </c>
      <c r="K11397" s="33">
        <v>10460</v>
      </c>
      <c r="L11397" s="31" t="s">
        <v>9764</v>
      </c>
      <c r="M11397" t="e">
        <f t="shared" si="501"/>
        <v>#VALUE!</v>
      </c>
    </row>
    <row r="11398" spans="1:13" hidden="1">
      <c r="A11398" s="31" t="s">
        <v>9849</v>
      </c>
      <c r="B11398" s="31" t="s">
        <v>26605</v>
      </c>
      <c r="C11398" s="31" t="s">
        <v>26606</v>
      </c>
      <c r="D11398" s="32">
        <v>44218</v>
      </c>
      <c r="E11398" s="31" t="s">
        <v>26607</v>
      </c>
      <c r="F11398" s="31" t="s">
        <v>15563</v>
      </c>
      <c r="G11398" s="33">
        <v>-10460</v>
      </c>
      <c r="H11398" s="33">
        <v>-10460</v>
      </c>
      <c r="I11398" s="31" t="s">
        <v>9762</v>
      </c>
      <c r="J11398" s="31" t="s">
        <v>9763</v>
      </c>
      <c r="K11398" s="33">
        <v>-10460</v>
      </c>
      <c r="L11398" s="31" t="s">
        <v>9764</v>
      </c>
      <c r="M11398" t="e">
        <f t="shared" si="501"/>
        <v>#VALUE!</v>
      </c>
    </row>
    <row r="11399" spans="1:13" hidden="1">
      <c r="A11399" s="31" t="s">
        <v>9849</v>
      </c>
      <c r="B11399" s="31" t="s">
        <v>26608</v>
      </c>
      <c r="C11399" s="31" t="s">
        <v>26609</v>
      </c>
      <c r="D11399" s="32">
        <v>44218</v>
      </c>
      <c r="E11399" s="31" t="s">
        <v>26610</v>
      </c>
      <c r="F11399" s="31" t="s">
        <v>15562</v>
      </c>
      <c r="G11399" s="33">
        <v>2715</v>
      </c>
      <c r="H11399" s="33">
        <v>2715</v>
      </c>
      <c r="I11399" s="31" t="s">
        <v>9762</v>
      </c>
      <c r="J11399" s="31" t="s">
        <v>9763</v>
      </c>
      <c r="K11399" s="33">
        <v>2715</v>
      </c>
      <c r="L11399" s="31" t="s">
        <v>9764</v>
      </c>
      <c r="M11399" t="e">
        <f t="shared" si="501"/>
        <v>#VALUE!</v>
      </c>
    </row>
    <row r="11400" spans="1:13" hidden="1">
      <c r="A11400" s="31" t="s">
        <v>9849</v>
      </c>
      <c r="B11400" s="31" t="s">
        <v>26608</v>
      </c>
      <c r="C11400" s="31" t="s">
        <v>26609</v>
      </c>
      <c r="D11400" s="32">
        <v>44218</v>
      </c>
      <c r="E11400" s="31" t="s">
        <v>26610</v>
      </c>
      <c r="F11400" s="31" t="s">
        <v>15563</v>
      </c>
      <c r="G11400" s="33">
        <v>-2715</v>
      </c>
      <c r="H11400" s="33">
        <v>-2715</v>
      </c>
      <c r="I11400" s="31" t="s">
        <v>9762</v>
      </c>
      <c r="J11400" s="31" t="s">
        <v>9763</v>
      </c>
      <c r="K11400" s="33">
        <v>-2715</v>
      </c>
      <c r="L11400" s="31" t="s">
        <v>9764</v>
      </c>
      <c r="M11400" t="e">
        <f t="shared" si="501"/>
        <v>#VALUE!</v>
      </c>
    </row>
    <row r="11401" spans="1:13" hidden="1">
      <c r="A11401" s="31" t="s">
        <v>9849</v>
      </c>
      <c r="B11401" s="31" t="s">
        <v>26611</v>
      </c>
      <c r="C11401" s="31" t="s">
        <v>26612</v>
      </c>
      <c r="D11401" s="32">
        <v>44218</v>
      </c>
      <c r="E11401" s="31" t="s">
        <v>26613</v>
      </c>
      <c r="F11401" s="31" t="s">
        <v>15562</v>
      </c>
      <c r="G11401" s="33">
        <v>18127.5</v>
      </c>
      <c r="H11401" s="33">
        <v>18127.5</v>
      </c>
      <c r="I11401" s="31" t="s">
        <v>9762</v>
      </c>
      <c r="J11401" s="31" t="s">
        <v>9763</v>
      </c>
      <c r="K11401" s="33">
        <v>18127.5</v>
      </c>
      <c r="L11401" s="31" t="s">
        <v>9764</v>
      </c>
      <c r="M11401" t="e">
        <f t="shared" si="501"/>
        <v>#VALUE!</v>
      </c>
    </row>
    <row r="11402" spans="1:13" hidden="1">
      <c r="A11402" s="31" t="s">
        <v>9849</v>
      </c>
      <c r="B11402" s="31" t="s">
        <v>26611</v>
      </c>
      <c r="C11402" s="31" t="s">
        <v>26612</v>
      </c>
      <c r="D11402" s="32">
        <v>44218</v>
      </c>
      <c r="E11402" s="31" t="s">
        <v>26613</v>
      </c>
      <c r="F11402" s="31" t="s">
        <v>15563</v>
      </c>
      <c r="G11402" s="33">
        <v>-18127.5</v>
      </c>
      <c r="H11402" s="33">
        <v>-18127.5</v>
      </c>
      <c r="I11402" s="31" t="s">
        <v>9762</v>
      </c>
      <c r="J11402" s="31" t="s">
        <v>9763</v>
      </c>
      <c r="K11402" s="33">
        <v>-18127.5</v>
      </c>
      <c r="L11402" s="31" t="s">
        <v>9764</v>
      </c>
      <c r="M11402" t="e">
        <f t="shared" si="501"/>
        <v>#VALUE!</v>
      </c>
    </row>
    <row r="11403" spans="1:13" hidden="1">
      <c r="A11403" s="31" t="s">
        <v>9849</v>
      </c>
      <c r="B11403" s="31" t="s">
        <v>26614</v>
      </c>
      <c r="C11403" s="31" t="s">
        <v>26615</v>
      </c>
      <c r="D11403" s="32">
        <v>44218</v>
      </c>
      <c r="E11403" s="31" t="s">
        <v>26616</v>
      </c>
      <c r="F11403" s="31" t="s">
        <v>15562</v>
      </c>
      <c r="G11403" s="33">
        <v>1000</v>
      </c>
      <c r="H11403" s="33">
        <v>1000</v>
      </c>
      <c r="I11403" s="31" t="s">
        <v>9762</v>
      </c>
      <c r="J11403" s="31" t="s">
        <v>9763</v>
      </c>
      <c r="K11403" s="33">
        <v>1000</v>
      </c>
      <c r="L11403" s="31" t="s">
        <v>9764</v>
      </c>
      <c r="M11403" t="e">
        <f t="shared" si="501"/>
        <v>#VALUE!</v>
      </c>
    </row>
    <row r="11404" spans="1:13" hidden="1">
      <c r="A11404" s="31" t="s">
        <v>9849</v>
      </c>
      <c r="B11404" s="31" t="s">
        <v>26614</v>
      </c>
      <c r="C11404" s="31" t="s">
        <v>26615</v>
      </c>
      <c r="D11404" s="32">
        <v>44218</v>
      </c>
      <c r="E11404" s="31" t="s">
        <v>26616</v>
      </c>
      <c r="F11404" s="31" t="s">
        <v>15563</v>
      </c>
      <c r="G11404" s="33">
        <v>-1000</v>
      </c>
      <c r="H11404" s="33">
        <v>-1000</v>
      </c>
      <c r="I11404" s="31" t="s">
        <v>9762</v>
      </c>
      <c r="J11404" s="31" t="s">
        <v>9763</v>
      </c>
      <c r="K11404" s="33">
        <v>-1000</v>
      </c>
      <c r="L11404" s="31" t="s">
        <v>9764</v>
      </c>
      <c r="M11404" t="e">
        <f t="shared" si="501"/>
        <v>#VALUE!</v>
      </c>
    </row>
    <row r="11405" spans="1:13" hidden="1">
      <c r="A11405" s="31" t="s">
        <v>9849</v>
      </c>
      <c r="B11405" s="31" t="s">
        <v>26617</v>
      </c>
      <c r="C11405" s="31" t="s">
        <v>26618</v>
      </c>
      <c r="D11405" s="32">
        <v>44218</v>
      </c>
      <c r="E11405" s="31" t="s">
        <v>26619</v>
      </c>
      <c r="F11405" s="31" t="s">
        <v>15562</v>
      </c>
      <c r="G11405" s="33">
        <v>1000</v>
      </c>
      <c r="H11405" s="33">
        <v>1000</v>
      </c>
      <c r="I11405" s="31" t="s">
        <v>9762</v>
      </c>
      <c r="J11405" s="31" t="s">
        <v>9763</v>
      </c>
      <c r="K11405" s="33">
        <v>1000</v>
      </c>
      <c r="L11405" s="31" t="s">
        <v>9764</v>
      </c>
      <c r="M11405" t="e">
        <f t="shared" si="501"/>
        <v>#VALUE!</v>
      </c>
    </row>
    <row r="11406" spans="1:13" hidden="1">
      <c r="A11406" s="31" t="s">
        <v>9849</v>
      </c>
      <c r="B11406" s="31" t="s">
        <v>26617</v>
      </c>
      <c r="C11406" s="31" t="s">
        <v>26618</v>
      </c>
      <c r="D11406" s="32">
        <v>44218</v>
      </c>
      <c r="E11406" s="31" t="s">
        <v>26619</v>
      </c>
      <c r="F11406" s="31" t="s">
        <v>15563</v>
      </c>
      <c r="G11406" s="33">
        <v>-1000</v>
      </c>
      <c r="H11406" s="33">
        <v>-1000</v>
      </c>
      <c r="I11406" s="31" t="s">
        <v>9762</v>
      </c>
      <c r="J11406" s="31" t="s">
        <v>9763</v>
      </c>
      <c r="K11406" s="33">
        <v>-1000</v>
      </c>
      <c r="L11406" s="31" t="s">
        <v>9764</v>
      </c>
      <c r="M11406" t="e">
        <f t="shared" si="501"/>
        <v>#VALUE!</v>
      </c>
    </row>
    <row r="11407" spans="1:13" hidden="1">
      <c r="A11407" s="31" t="s">
        <v>9849</v>
      </c>
      <c r="B11407" s="31" t="s">
        <v>26620</v>
      </c>
      <c r="C11407" s="31" t="s">
        <v>26621</v>
      </c>
      <c r="D11407" s="32">
        <v>44218</v>
      </c>
      <c r="E11407" s="31" t="s">
        <v>26622</v>
      </c>
      <c r="F11407" s="31" t="s">
        <v>15562</v>
      </c>
      <c r="G11407" s="33">
        <v>766</v>
      </c>
      <c r="H11407" s="33">
        <v>766</v>
      </c>
      <c r="I11407" s="31" t="s">
        <v>9762</v>
      </c>
      <c r="J11407" s="31" t="s">
        <v>9763</v>
      </c>
      <c r="K11407" s="33">
        <v>766</v>
      </c>
      <c r="L11407" s="31" t="s">
        <v>9764</v>
      </c>
      <c r="M11407" t="e">
        <f t="shared" si="501"/>
        <v>#VALUE!</v>
      </c>
    </row>
    <row r="11408" spans="1:13" hidden="1">
      <c r="A11408" s="31" t="s">
        <v>9849</v>
      </c>
      <c r="B11408" s="31" t="s">
        <v>26620</v>
      </c>
      <c r="C11408" s="31" t="s">
        <v>26621</v>
      </c>
      <c r="D11408" s="32">
        <v>44218</v>
      </c>
      <c r="E11408" s="31" t="s">
        <v>26622</v>
      </c>
      <c r="F11408" s="31" t="s">
        <v>15563</v>
      </c>
      <c r="G11408" s="33">
        <v>-766</v>
      </c>
      <c r="H11408" s="33">
        <v>-766</v>
      </c>
      <c r="I11408" s="31" t="s">
        <v>9762</v>
      </c>
      <c r="J11408" s="31" t="s">
        <v>9763</v>
      </c>
      <c r="K11408" s="33">
        <v>-766</v>
      </c>
      <c r="L11408" s="31" t="s">
        <v>9764</v>
      </c>
      <c r="M11408" t="e">
        <f t="shared" si="501"/>
        <v>#VALUE!</v>
      </c>
    </row>
    <row r="11409" spans="1:13" hidden="1">
      <c r="A11409" s="31" t="s">
        <v>9849</v>
      </c>
      <c r="B11409" s="31" t="s">
        <v>26623</v>
      </c>
      <c r="C11409" s="31" t="s">
        <v>26624</v>
      </c>
      <c r="D11409" s="32">
        <v>44218</v>
      </c>
      <c r="E11409" s="31" t="s">
        <v>26625</v>
      </c>
      <c r="F11409" s="31" t="s">
        <v>15562</v>
      </c>
      <c r="G11409" s="33">
        <v>4530</v>
      </c>
      <c r="H11409" s="33">
        <v>4530</v>
      </c>
      <c r="I11409" s="31" t="s">
        <v>9762</v>
      </c>
      <c r="J11409" s="31" t="s">
        <v>9763</v>
      </c>
      <c r="K11409" s="33">
        <v>4530</v>
      </c>
      <c r="L11409" s="31" t="s">
        <v>9764</v>
      </c>
      <c r="M11409" t="e">
        <f t="shared" si="501"/>
        <v>#VALUE!</v>
      </c>
    </row>
    <row r="11410" spans="1:13" hidden="1">
      <c r="A11410" s="31" t="s">
        <v>9849</v>
      </c>
      <c r="B11410" s="31" t="s">
        <v>26623</v>
      </c>
      <c r="C11410" s="31" t="s">
        <v>26624</v>
      </c>
      <c r="D11410" s="32">
        <v>44218</v>
      </c>
      <c r="E11410" s="31" t="s">
        <v>26625</v>
      </c>
      <c r="F11410" s="31" t="s">
        <v>15563</v>
      </c>
      <c r="G11410" s="33">
        <v>-4530</v>
      </c>
      <c r="H11410" s="33">
        <v>-4530</v>
      </c>
      <c r="I11410" s="31" t="s">
        <v>9762</v>
      </c>
      <c r="J11410" s="31" t="s">
        <v>9763</v>
      </c>
      <c r="K11410" s="33">
        <v>-4530</v>
      </c>
      <c r="L11410" s="31" t="s">
        <v>9764</v>
      </c>
      <c r="M11410" t="e">
        <f t="shared" si="501"/>
        <v>#VALUE!</v>
      </c>
    </row>
    <row r="11411" spans="1:13" hidden="1">
      <c r="A11411" s="31" t="s">
        <v>9849</v>
      </c>
      <c r="B11411" s="31" t="s">
        <v>26626</v>
      </c>
      <c r="C11411" s="31" t="s">
        <v>26627</v>
      </c>
      <c r="D11411" s="32">
        <v>44218</v>
      </c>
      <c r="E11411" s="31" t="s">
        <v>26628</v>
      </c>
      <c r="F11411" s="31" t="s">
        <v>15562</v>
      </c>
      <c r="G11411" s="33">
        <v>10000</v>
      </c>
      <c r="H11411" s="33">
        <v>10000</v>
      </c>
      <c r="I11411" s="31" t="s">
        <v>9762</v>
      </c>
      <c r="J11411" s="31" t="s">
        <v>9763</v>
      </c>
      <c r="K11411" s="33">
        <v>10000</v>
      </c>
      <c r="L11411" s="31" t="s">
        <v>9764</v>
      </c>
      <c r="M11411" t="e">
        <f t="shared" si="501"/>
        <v>#VALUE!</v>
      </c>
    </row>
    <row r="11412" spans="1:13" hidden="1">
      <c r="A11412" s="31" t="s">
        <v>9849</v>
      </c>
      <c r="B11412" s="31" t="s">
        <v>26626</v>
      </c>
      <c r="C11412" s="31" t="s">
        <v>26627</v>
      </c>
      <c r="D11412" s="32">
        <v>44218</v>
      </c>
      <c r="E11412" s="31" t="s">
        <v>26628</v>
      </c>
      <c r="F11412" s="31" t="s">
        <v>15563</v>
      </c>
      <c r="G11412" s="33">
        <v>-10000</v>
      </c>
      <c r="H11412" s="33">
        <v>-10000</v>
      </c>
      <c r="I11412" s="31" t="s">
        <v>9762</v>
      </c>
      <c r="J11412" s="31" t="s">
        <v>9763</v>
      </c>
      <c r="K11412" s="33">
        <v>-10000</v>
      </c>
      <c r="L11412" s="31" t="s">
        <v>9764</v>
      </c>
      <c r="M11412" t="e">
        <f t="shared" si="501"/>
        <v>#VALUE!</v>
      </c>
    </row>
    <row r="11413" spans="1:13" hidden="1">
      <c r="A11413" s="31" t="s">
        <v>9849</v>
      </c>
      <c r="B11413" s="31" t="s">
        <v>26629</v>
      </c>
      <c r="C11413" s="31" t="s">
        <v>26630</v>
      </c>
      <c r="D11413" s="32">
        <v>44218</v>
      </c>
      <c r="E11413" s="31" t="s">
        <v>26631</v>
      </c>
      <c r="F11413" s="31" t="s">
        <v>15562</v>
      </c>
      <c r="G11413" s="33">
        <v>7190</v>
      </c>
      <c r="H11413" s="33">
        <v>7190</v>
      </c>
      <c r="I11413" s="31" t="s">
        <v>9762</v>
      </c>
      <c r="J11413" s="31" t="s">
        <v>9763</v>
      </c>
      <c r="K11413" s="33">
        <v>7190</v>
      </c>
      <c r="L11413" s="31" t="s">
        <v>9764</v>
      </c>
      <c r="M11413" t="e">
        <f t="shared" si="501"/>
        <v>#VALUE!</v>
      </c>
    </row>
    <row r="11414" spans="1:13" hidden="1">
      <c r="A11414" s="31" t="s">
        <v>9849</v>
      </c>
      <c r="B11414" s="31" t="s">
        <v>26629</v>
      </c>
      <c r="C11414" s="31" t="s">
        <v>26630</v>
      </c>
      <c r="D11414" s="32">
        <v>44218</v>
      </c>
      <c r="E11414" s="31" t="s">
        <v>26631</v>
      </c>
      <c r="F11414" s="31" t="s">
        <v>15563</v>
      </c>
      <c r="G11414" s="33">
        <v>-7190</v>
      </c>
      <c r="H11414" s="33">
        <v>-7190</v>
      </c>
      <c r="I11414" s="31" t="s">
        <v>9762</v>
      </c>
      <c r="J11414" s="31" t="s">
        <v>9763</v>
      </c>
      <c r="K11414" s="33">
        <v>-7190</v>
      </c>
      <c r="L11414" s="31" t="s">
        <v>9764</v>
      </c>
      <c r="M11414" t="e">
        <f t="shared" si="501"/>
        <v>#VALUE!</v>
      </c>
    </row>
    <row r="11415" spans="1:13" hidden="1">
      <c r="A11415" s="31" t="s">
        <v>9849</v>
      </c>
      <c r="B11415" s="31" t="s">
        <v>26632</v>
      </c>
      <c r="C11415" s="31" t="s">
        <v>26633</v>
      </c>
      <c r="D11415" s="32">
        <v>44225</v>
      </c>
      <c r="E11415" s="31" t="s">
        <v>26634</v>
      </c>
      <c r="F11415" s="31" t="s">
        <v>15562</v>
      </c>
      <c r="G11415" s="33">
        <v>899</v>
      </c>
      <c r="H11415" s="33">
        <v>899</v>
      </c>
      <c r="I11415" s="31" t="s">
        <v>9762</v>
      </c>
      <c r="J11415" s="31" t="s">
        <v>9763</v>
      </c>
      <c r="K11415" s="33">
        <v>899</v>
      </c>
      <c r="L11415" s="31" t="s">
        <v>9764</v>
      </c>
      <c r="M11415" t="e">
        <f t="shared" si="501"/>
        <v>#VALUE!</v>
      </c>
    </row>
    <row r="11416" spans="1:13" hidden="1">
      <c r="A11416" s="31" t="s">
        <v>9849</v>
      </c>
      <c r="B11416" s="31" t="s">
        <v>26632</v>
      </c>
      <c r="C11416" s="31" t="s">
        <v>26633</v>
      </c>
      <c r="D11416" s="32">
        <v>44225</v>
      </c>
      <c r="E11416" s="31" t="s">
        <v>26634</v>
      </c>
      <c r="F11416" s="31" t="s">
        <v>15563</v>
      </c>
      <c r="G11416" s="33">
        <v>-899</v>
      </c>
      <c r="H11416" s="33">
        <v>-899</v>
      </c>
      <c r="I11416" s="31" t="s">
        <v>9762</v>
      </c>
      <c r="J11416" s="31" t="s">
        <v>9763</v>
      </c>
      <c r="K11416" s="33">
        <v>-899</v>
      </c>
      <c r="L11416" s="31" t="s">
        <v>9764</v>
      </c>
      <c r="M11416" t="e">
        <f t="shared" si="501"/>
        <v>#VALUE!</v>
      </c>
    </row>
    <row r="11417" spans="1:13" hidden="1">
      <c r="A11417" s="31" t="s">
        <v>9849</v>
      </c>
      <c r="B11417" s="31" t="s">
        <v>26635</v>
      </c>
      <c r="C11417" s="31" t="s">
        <v>26636</v>
      </c>
      <c r="D11417" s="32">
        <v>44225</v>
      </c>
      <c r="E11417" s="31" t="s">
        <v>26637</v>
      </c>
      <c r="F11417" s="31" t="s">
        <v>15562</v>
      </c>
      <c r="G11417" s="33">
        <v>1222</v>
      </c>
      <c r="H11417" s="33">
        <v>1222</v>
      </c>
      <c r="I11417" s="31" t="s">
        <v>9762</v>
      </c>
      <c r="J11417" s="31" t="s">
        <v>9763</v>
      </c>
      <c r="K11417" s="33">
        <v>1222</v>
      </c>
      <c r="L11417" s="31" t="s">
        <v>9764</v>
      </c>
      <c r="M11417" t="e">
        <f t="shared" si="501"/>
        <v>#VALUE!</v>
      </c>
    </row>
    <row r="11418" spans="1:13" hidden="1">
      <c r="A11418" s="31" t="s">
        <v>9849</v>
      </c>
      <c r="B11418" s="31" t="s">
        <v>26635</v>
      </c>
      <c r="C11418" s="31" t="s">
        <v>26636</v>
      </c>
      <c r="D11418" s="32">
        <v>44225</v>
      </c>
      <c r="E11418" s="31" t="s">
        <v>26637</v>
      </c>
      <c r="F11418" s="31" t="s">
        <v>15563</v>
      </c>
      <c r="G11418" s="33">
        <v>-1222</v>
      </c>
      <c r="H11418" s="33">
        <v>-1222</v>
      </c>
      <c r="I11418" s="31" t="s">
        <v>9762</v>
      </c>
      <c r="J11418" s="31" t="s">
        <v>9763</v>
      </c>
      <c r="K11418" s="33">
        <v>-1222</v>
      </c>
      <c r="L11418" s="31" t="s">
        <v>9764</v>
      </c>
      <c r="M11418" t="e">
        <f t="shared" si="501"/>
        <v>#VALUE!</v>
      </c>
    </row>
    <row r="11419" spans="1:13" hidden="1">
      <c r="A11419" s="31" t="s">
        <v>9849</v>
      </c>
      <c r="B11419" s="31" t="s">
        <v>26638</v>
      </c>
      <c r="C11419" s="31" t="s">
        <v>26639</v>
      </c>
      <c r="D11419" s="32">
        <v>44225</v>
      </c>
      <c r="E11419" s="31" t="s">
        <v>26640</v>
      </c>
      <c r="F11419" s="31" t="s">
        <v>15562</v>
      </c>
      <c r="G11419" s="33">
        <v>8800</v>
      </c>
      <c r="H11419" s="33">
        <v>8800</v>
      </c>
      <c r="I11419" s="31" t="s">
        <v>9762</v>
      </c>
      <c r="J11419" s="31" t="s">
        <v>9763</v>
      </c>
      <c r="K11419" s="33">
        <v>8800</v>
      </c>
      <c r="L11419" s="31" t="s">
        <v>9764</v>
      </c>
      <c r="M11419" t="e">
        <f t="shared" si="501"/>
        <v>#VALUE!</v>
      </c>
    </row>
    <row r="11420" spans="1:13" hidden="1">
      <c r="A11420" s="31" t="s">
        <v>9849</v>
      </c>
      <c r="B11420" s="31" t="s">
        <v>26638</v>
      </c>
      <c r="C11420" s="31" t="s">
        <v>26639</v>
      </c>
      <c r="D11420" s="32">
        <v>44225</v>
      </c>
      <c r="E11420" s="31" t="s">
        <v>26640</v>
      </c>
      <c r="F11420" s="31" t="s">
        <v>15563</v>
      </c>
      <c r="G11420" s="33">
        <v>-8800</v>
      </c>
      <c r="H11420" s="33">
        <v>-8800</v>
      </c>
      <c r="I11420" s="31" t="s">
        <v>9762</v>
      </c>
      <c r="J11420" s="31" t="s">
        <v>9763</v>
      </c>
      <c r="K11420" s="33">
        <v>-8800</v>
      </c>
      <c r="L11420" s="31" t="s">
        <v>9764</v>
      </c>
      <c r="M11420" t="e">
        <f t="shared" si="501"/>
        <v>#VALUE!</v>
      </c>
    </row>
    <row r="11421" spans="1:13" hidden="1">
      <c r="A11421" s="31" t="s">
        <v>9849</v>
      </c>
      <c r="B11421" s="31" t="s">
        <v>26641</v>
      </c>
      <c r="C11421" s="31" t="s">
        <v>26642</v>
      </c>
      <c r="D11421" s="32">
        <v>44225</v>
      </c>
      <c r="E11421" s="31" t="s">
        <v>26643</v>
      </c>
      <c r="F11421" s="31" t="s">
        <v>15562</v>
      </c>
      <c r="G11421" s="33">
        <v>778</v>
      </c>
      <c r="H11421" s="33">
        <v>778</v>
      </c>
      <c r="I11421" s="31" t="s">
        <v>9762</v>
      </c>
      <c r="J11421" s="31" t="s">
        <v>9763</v>
      </c>
      <c r="K11421" s="33">
        <v>778</v>
      </c>
      <c r="L11421" s="31" t="s">
        <v>9764</v>
      </c>
      <c r="M11421" t="e">
        <f t="shared" si="501"/>
        <v>#VALUE!</v>
      </c>
    </row>
    <row r="11422" spans="1:13" hidden="1">
      <c r="A11422" s="31" t="s">
        <v>9849</v>
      </c>
      <c r="B11422" s="31" t="s">
        <v>26641</v>
      </c>
      <c r="C11422" s="31" t="s">
        <v>26642</v>
      </c>
      <c r="D11422" s="32">
        <v>44225</v>
      </c>
      <c r="E11422" s="31" t="s">
        <v>26643</v>
      </c>
      <c r="F11422" s="31" t="s">
        <v>15563</v>
      </c>
      <c r="G11422" s="33">
        <v>-778</v>
      </c>
      <c r="H11422" s="33">
        <v>-778</v>
      </c>
      <c r="I11422" s="31" t="s">
        <v>9762</v>
      </c>
      <c r="J11422" s="31" t="s">
        <v>9763</v>
      </c>
      <c r="K11422" s="33">
        <v>-778</v>
      </c>
      <c r="L11422" s="31" t="s">
        <v>9764</v>
      </c>
      <c r="M11422" t="e">
        <f t="shared" si="501"/>
        <v>#VALUE!</v>
      </c>
    </row>
    <row r="11423" spans="1:13" hidden="1">
      <c r="A11423" s="31" t="s">
        <v>9849</v>
      </c>
      <c r="B11423" s="31" t="s">
        <v>26644</v>
      </c>
      <c r="C11423" s="31" t="s">
        <v>26645</v>
      </c>
      <c r="D11423" s="32">
        <v>44225</v>
      </c>
      <c r="E11423" s="31" t="s">
        <v>26646</v>
      </c>
      <c r="F11423" s="31" t="s">
        <v>15562</v>
      </c>
      <c r="G11423" s="33">
        <v>4470</v>
      </c>
      <c r="H11423" s="33">
        <v>4470</v>
      </c>
      <c r="I11423" s="31" t="s">
        <v>9762</v>
      </c>
      <c r="J11423" s="31" t="s">
        <v>9763</v>
      </c>
      <c r="K11423" s="33">
        <v>4470</v>
      </c>
      <c r="L11423" s="31" t="s">
        <v>9764</v>
      </c>
      <c r="M11423" t="e">
        <f t="shared" si="501"/>
        <v>#VALUE!</v>
      </c>
    </row>
    <row r="11424" spans="1:13" hidden="1">
      <c r="A11424" s="31" t="s">
        <v>9849</v>
      </c>
      <c r="B11424" s="31" t="s">
        <v>26644</v>
      </c>
      <c r="C11424" s="31" t="s">
        <v>26645</v>
      </c>
      <c r="D11424" s="32">
        <v>44225</v>
      </c>
      <c r="E11424" s="31" t="s">
        <v>26646</v>
      </c>
      <c r="F11424" s="31" t="s">
        <v>15563</v>
      </c>
      <c r="G11424" s="33">
        <v>-4470</v>
      </c>
      <c r="H11424" s="33">
        <v>-4470</v>
      </c>
      <c r="I11424" s="31" t="s">
        <v>9762</v>
      </c>
      <c r="J11424" s="31" t="s">
        <v>9763</v>
      </c>
      <c r="K11424" s="33">
        <v>-4470</v>
      </c>
      <c r="L11424" s="31" t="s">
        <v>9764</v>
      </c>
      <c r="M11424" t="e">
        <f t="shared" si="501"/>
        <v>#VALUE!</v>
      </c>
    </row>
    <row r="11425" spans="1:13" hidden="1">
      <c r="A11425" s="31" t="s">
        <v>9849</v>
      </c>
      <c r="B11425" s="31" t="s">
        <v>26647</v>
      </c>
      <c r="C11425" s="31" t="s">
        <v>26648</v>
      </c>
      <c r="D11425" s="32">
        <v>44225</v>
      </c>
      <c r="E11425" s="31" t="s">
        <v>26649</v>
      </c>
      <c r="F11425" s="31" t="s">
        <v>15562</v>
      </c>
      <c r="G11425" s="33">
        <v>3335</v>
      </c>
      <c r="H11425" s="33">
        <v>3335</v>
      </c>
      <c r="I11425" s="31" t="s">
        <v>9762</v>
      </c>
      <c r="J11425" s="31" t="s">
        <v>9763</v>
      </c>
      <c r="K11425" s="33">
        <v>3335</v>
      </c>
      <c r="L11425" s="31" t="s">
        <v>9764</v>
      </c>
      <c r="M11425" t="e">
        <f t="shared" si="501"/>
        <v>#VALUE!</v>
      </c>
    </row>
    <row r="11426" spans="1:13" hidden="1">
      <c r="A11426" s="31" t="s">
        <v>9849</v>
      </c>
      <c r="B11426" s="31" t="s">
        <v>26647</v>
      </c>
      <c r="C11426" s="31" t="s">
        <v>26648</v>
      </c>
      <c r="D11426" s="32">
        <v>44225</v>
      </c>
      <c r="E11426" s="31" t="s">
        <v>26649</v>
      </c>
      <c r="F11426" s="31" t="s">
        <v>15563</v>
      </c>
      <c r="G11426" s="33">
        <v>-3335</v>
      </c>
      <c r="H11426" s="33">
        <v>-3335</v>
      </c>
      <c r="I11426" s="31" t="s">
        <v>9762</v>
      </c>
      <c r="J11426" s="31" t="s">
        <v>9763</v>
      </c>
      <c r="K11426" s="33">
        <v>-3335</v>
      </c>
      <c r="L11426" s="31" t="s">
        <v>9764</v>
      </c>
      <c r="M11426" t="e">
        <f t="shared" si="501"/>
        <v>#VALUE!</v>
      </c>
    </row>
    <row r="11427" spans="1:13" hidden="1">
      <c r="A11427" s="31" t="s">
        <v>9849</v>
      </c>
      <c r="B11427" s="31" t="s">
        <v>26650</v>
      </c>
      <c r="C11427" s="31" t="s">
        <v>26651</v>
      </c>
      <c r="D11427" s="32">
        <v>44225</v>
      </c>
      <c r="E11427" s="31" t="s">
        <v>26652</v>
      </c>
      <c r="F11427" s="31" t="s">
        <v>15562</v>
      </c>
      <c r="G11427" s="33">
        <v>1160</v>
      </c>
      <c r="H11427" s="33">
        <v>1160</v>
      </c>
      <c r="I11427" s="31" t="s">
        <v>9762</v>
      </c>
      <c r="J11427" s="31" t="s">
        <v>9763</v>
      </c>
      <c r="K11427" s="33">
        <v>1160</v>
      </c>
      <c r="L11427" s="31" t="s">
        <v>9764</v>
      </c>
      <c r="M11427" t="e">
        <f t="shared" si="501"/>
        <v>#VALUE!</v>
      </c>
    </row>
    <row r="11428" spans="1:13" hidden="1">
      <c r="A11428" s="31" t="s">
        <v>9849</v>
      </c>
      <c r="B11428" s="31" t="s">
        <v>26650</v>
      </c>
      <c r="C11428" s="31" t="s">
        <v>26651</v>
      </c>
      <c r="D11428" s="32">
        <v>44225</v>
      </c>
      <c r="E11428" s="31" t="s">
        <v>26652</v>
      </c>
      <c r="F11428" s="31" t="s">
        <v>15563</v>
      </c>
      <c r="G11428" s="33">
        <v>-1160</v>
      </c>
      <c r="H11428" s="33">
        <v>-1160</v>
      </c>
      <c r="I11428" s="31" t="s">
        <v>9762</v>
      </c>
      <c r="J11428" s="31" t="s">
        <v>9763</v>
      </c>
      <c r="K11428" s="33">
        <v>-1160</v>
      </c>
      <c r="L11428" s="31" t="s">
        <v>9764</v>
      </c>
      <c r="M11428" t="e">
        <f t="shared" si="501"/>
        <v>#VALUE!</v>
      </c>
    </row>
    <row r="11429" spans="1:13" hidden="1">
      <c r="A11429" s="31" t="s">
        <v>9849</v>
      </c>
      <c r="B11429" s="31" t="s">
        <v>26653</v>
      </c>
      <c r="C11429" s="31" t="s">
        <v>26654</v>
      </c>
      <c r="D11429" s="32">
        <v>44225</v>
      </c>
      <c r="E11429" s="31" t="s">
        <v>26655</v>
      </c>
      <c r="F11429" s="31" t="s">
        <v>15562</v>
      </c>
      <c r="G11429" s="33">
        <v>2084</v>
      </c>
      <c r="H11429" s="33">
        <v>2084</v>
      </c>
      <c r="I11429" s="31" t="s">
        <v>9762</v>
      </c>
      <c r="J11429" s="31" t="s">
        <v>9763</v>
      </c>
      <c r="K11429" s="33">
        <v>2084</v>
      </c>
      <c r="L11429" s="31" t="s">
        <v>9764</v>
      </c>
      <c r="M11429" t="e">
        <f t="shared" si="501"/>
        <v>#VALUE!</v>
      </c>
    </row>
    <row r="11430" spans="1:13" hidden="1">
      <c r="A11430" s="31" t="s">
        <v>9849</v>
      </c>
      <c r="B11430" s="31" t="s">
        <v>26653</v>
      </c>
      <c r="C11430" s="31" t="s">
        <v>26654</v>
      </c>
      <c r="D11430" s="32">
        <v>44225</v>
      </c>
      <c r="E11430" s="31" t="s">
        <v>26655</v>
      </c>
      <c r="F11430" s="31" t="s">
        <v>15563</v>
      </c>
      <c r="G11430" s="33">
        <v>-2084</v>
      </c>
      <c r="H11430" s="33">
        <v>-2084</v>
      </c>
      <c r="I11430" s="31" t="s">
        <v>9762</v>
      </c>
      <c r="J11430" s="31" t="s">
        <v>9763</v>
      </c>
      <c r="K11430" s="33">
        <v>-2084</v>
      </c>
      <c r="L11430" s="31" t="s">
        <v>9764</v>
      </c>
      <c r="M11430" t="e">
        <f t="shared" si="501"/>
        <v>#VALUE!</v>
      </c>
    </row>
    <row r="11431" spans="1:13" hidden="1">
      <c r="A11431" s="31" t="s">
        <v>9849</v>
      </c>
      <c r="B11431" s="31" t="s">
        <v>26656</v>
      </c>
      <c r="C11431" s="31" t="s">
        <v>26657</v>
      </c>
      <c r="D11431" s="32">
        <v>44225</v>
      </c>
      <c r="E11431" s="31" t="s">
        <v>26658</v>
      </c>
      <c r="F11431" s="31" t="s">
        <v>15562</v>
      </c>
      <c r="G11431" s="33">
        <v>4050</v>
      </c>
      <c r="H11431" s="33">
        <v>4050</v>
      </c>
      <c r="I11431" s="31" t="s">
        <v>9762</v>
      </c>
      <c r="J11431" s="31" t="s">
        <v>9763</v>
      </c>
      <c r="K11431" s="33">
        <v>4050</v>
      </c>
      <c r="L11431" s="31" t="s">
        <v>9764</v>
      </c>
      <c r="M11431" t="e">
        <f t="shared" si="501"/>
        <v>#VALUE!</v>
      </c>
    </row>
    <row r="11432" spans="1:13" hidden="1">
      <c r="A11432" s="31" t="s">
        <v>9849</v>
      </c>
      <c r="B11432" s="31" t="s">
        <v>26656</v>
      </c>
      <c r="C11432" s="31" t="s">
        <v>26657</v>
      </c>
      <c r="D11432" s="32">
        <v>44225</v>
      </c>
      <c r="E11432" s="31" t="s">
        <v>26658</v>
      </c>
      <c r="F11432" s="31" t="s">
        <v>15563</v>
      </c>
      <c r="G11432" s="33">
        <v>-4050</v>
      </c>
      <c r="H11432" s="33">
        <v>-4050</v>
      </c>
      <c r="I11432" s="31" t="s">
        <v>9762</v>
      </c>
      <c r="J11432" s="31" t="s">
        <v>9763</v>
      </c>
      <c r="K11432" s="33">
        <v>-4050</v>
      </c>
      <c r="L11432" s="31" t="s">
        <v>9764</v>
      </c>
      <c r="M11432" t="e">
        <f t="shared" si="501"/>
        <v>#VALUE!</v>
      </c>
    </row>
    <row r="11433" spans="1:13" hidden="1">
      <c r="A11433" s="31" t="s">
        <v>9849</v>
      </c>
      <c r="B11433" s="31" t="s">
        <v>26659</v>
      </c>
      <c r="C11433" s="31" t="s">
        <v>26660</v>
      </c>
      <c r="D11433" s="32">
        <v>44225</v>
      </c>
      <c r="E11433" s="31" t="s">
        <v>26661</v>
      </c>
      <c r="F11433" s="31" t="s">
        <v>15562</v>
      </c>
      <c r="G11433" s="33">
        <v>3000</v>
      </c>
      <c r="H11433" s="33">
        <v>3000</v>
      </c>
      <c r="I11433" s="31" t="s">
        <v>9762</v>
      </c>
      <c r="J11433" s="31" t="s">
        <v>9763</v>
      </c>
      <c r="K11433" s="33">
        <v>3000</v>
      </c>
      <c r="L11433" s="31" t="s">
        <v>9764</v>
      </c>
      <c r="M11433" t="e">
        <f t="shared" si="501"/>
        <v>#VALUE!</v>
      </c>
    </row>
    <row r="11434" spans="1:13" hidden="1">
      <c r="A11434" s="31" t="s">
        <v>9849</v>
      </c>
      <c r="B11434" s="31" t="s">
        <v>26659</v>
      </c>
      <c r="C11434" s="31" t="s">
        <v>26660</v>
      </c>
      <c r="D11434" s="32">
        <v>44225</v>
      </c>
      <c r="E11434" s="31" t="s">
        <v>26661</v>
      </c>
      <c r="F11434" s="31" t="s">
        <v>15563</v>
      </c>
      <c r="G11434" s="33">
        <v>-3000</v>
      </c>
      <c r="H11434" s="33">
        <v>-3000</v>
      </c>
      <c r="I11434" s="31" t="s">
        <v>9762</v>
      </c>
      <c r="J11434" s="31" t="s">
        <v>9763</v>
      </c>
      <c r="K11434" s="33">
        <v>-3000</v>
      </c>
      <c r="L11434" s="31" t="s">
        <v>9764</v>
      </c>
      <c r="M11434" t="e">
        <f t="shared" si="501"/>
        <v>#VALUE!</v>
      </c>
    </row>
    <row r="11435" spans="1:13" hidden="1">
      <c r="A11435" s="31" t="s">
        <v>9849</v>
      </c>
      <c r="B11435" s="31" t="s">
        <v>26662</v>
      </c>
      <c r="C11435" s="31" t="s">
        <v>26663</v>
      </c>
      <c r="D11435" s="32">
        <v>44225</v>
      </c>
      <c r="E11435" s="31" t="s">
        <v>26664</v>
      </c>
      <c r="F11435" s="31" t="s">
        <v>15562</v>
      </c>
      <c r="G11435" s="33">
        <v>1800</v>
      </c>
      <c r="H11435" s="33">
        <v>1800</v>
      </c>
      <c r="I11435" s="31" t="s">
        <v>9762</v>
      </c>
      <c r="J11435" s="31" t="s">
        <v>9763</v>
      </c>
      <c r="K11435" s="33">
        <v>1800</v>
      </c>
      <c r="L11435" s="31" t="s">
        <v>9764</v>
      </c>
      <c r="M11435" t="e">
        <f t="shared" si="501"/>
        <v>#VALUE!</v>
      </c>
    </row>
    <row r="11436" spans="1:13" hidden="1">
      <c r="A11436" s="31" t="s">
        <v>9849</v>
      </c>
      <c r="B11436" s="31" t="s">
        <v>26662</v>
      </c>
      <c r="C11436" s="31" t="s">
        <v>26663</v>
      </c>
      <c r="D11436" s="32">
        <v>44225</v>
      </c>
      <c r="E11436" s="31" t="s">
        <v>26664</v>
      </c>
      <c r="F11436" s="31" t="s">
        <v>15563</v>
      </c>
      <c r="G11436" s="33">
        <v>-1800</v>
      </c>
      <c r="H11436" s="33">
        <v>-1800</v>
      </c>
      <c r="I11436" s="31" t="s">
        <v>9762</v>
      </c>
      <c r="J11436" s="31" t="s">
        <v>9763</v>
      </c>
      <c r="K11436" s="33">
        <v>-1800</v>
      </c>
      <c r="L11436" s="31" t="s">
        <v>9764</v>
      </c>
      <c r="M11436" t="e">
        <f t="shared" si="501"/>
        <v>#VALUE!</v>
      </c>
    </row>
    <row r="11437" spans="1:13" hidden="1">
      <c r="A11437" s="31" t="s">
        <v>9849</v>
      </c>
      <c r="B11437" s="31" t="s">
        <v>26665</v>
      </c>
      <c r="C11437" s="31" t="s">
        <v>26666</v>
      </c>
      <c r="D11437" s="32">
        <v>44225</v>
      </c>
      <c r="E11437" s="31" t="s">
        <v>26667</v>
      </c>
      <c r="F11437" s="31" t="s">
        <v>15562</v>
      </c>
      <c r="G11437" s="33">
        <v>1000</v>
      </c>
      <c r="H11437" s="33">
        <v>1000</v>
      </c>
      <c r="I11437" s="31" t="s">
        <v>9762</v>
      </c>
      <c r="J11437" s="31" t="s">
        <v>9763</v>
      </c>
      <c r="K11437" s="33">
        <v>1000</v>
      </c>
      <c r="L11437" s="31" t="s">
        <v>9764</v>
      </c>
      <c r="M11437" t="e">
        <f t="shared" si="501"/>
        <v>#VALUE!</v>
      </c>
    </row>
    <row r="11438" spans="1:13" hidden="1">
      <c r="A11438" s="31" t="s">
        <v>9849</v>
      </c>
      <c r="B11438" s="31" t="s">
        <v>26665</v>
      </c>
      <c r="C11438" s="31" t="s">
        <v>26666</v>
      </c>
      <c r="D11438" s="32">
        <v>44225</v>
      </c>
      <c r="E11438" s="31" t="s">
        <v>26667</v>
      </c>
      <c r="F11438" s="31" t="s">
        <v>15563</v>
      </c>
      <c r="G11438" s="33">
        <v>-1000</v>
      </c>
      <c r="H11438" s="33">
        <v>-1000</v>
      </c>
      <c r="I11438" s="31" t="s">
        <v>9762</v>
      </c>
      <c r="J11438" s="31" t="s">
        <v>9763</v>
      </c>
      <c r="K11438" s="33">
        <v>-1000</v>
      </c>
      <c r="L11438" s="31" t="s">
        <v>9764</v>
      </c>
      <c r="M11438" t="e">
        <f t="shared" si="501"/>
        <v>#VALUE!</v>
      </c>
    </row>
    <row r="11439" spans="1:13" hidden="1">
      <c r="A11439" s="31" t="s">
        <v>9849</v>
      </c>
      <c r="B11439" s="31" t="s">
        <v>26668</v>
      </c>
      <c r="C11439" s="31" t="s">
        <v>26669</v>
      </c>
      <c r="D11439" s="32">
        <v>44225</v>
      </c>
      <c r="E11439" s="31" t="s">
        <v>26670</v>
      </c>
      <c r="F11439" s="31" t="s">
        <v>15562</v>
      </c>
      <c r="G11439" s="33">
        <v>7409</v>
      </c>
      <c r="H11439" s="33">
        <v>7409</v>
      </c>
      <c r="I11439" s="31" t="s">
        <v>9762</v>
      </c>
      <c r="J11439" s="31" t="s">
        <v>9763</v>
      </c>
      <c r="K11439" s="33">
        <v>7409</v>
      </c>
      <c r="L11439" s="31" t="s">
        <v>9764</v>
      </c>
      <c r="M11439" t="e">
        <f t="shared" si="501"/>
        <v>#VALUE!</v>
      </c>
    </row>
    <row r="11440" spans="1:13" hidden="1">
      <c r="A11440" s="31" t="s">
        <v>9849</v>
      </c>
      <c r="B11440" s="31" t="s">
        <v>26668</v>
      </c>
      <c r="C11440" s="31" t="s">
        <v>26669</v>
      </c>
      <c r="D11440" s="32">
        <v>44225</v>
      </c>
      <c r="E11440" s="31" t="s">
        <v>26670</v>
      </c>
      <c r="F11440" s="31" t="s">
        <v>15563</v>
      </c>
      <c r="G11440" s="33">
        <v>-7409</v>
      </c>
      <c r="H11440" s="33">
        <v>-7409</v>
      </c>
      <c r="I11440" s="31" t="s">
        <v>9762</v>
      </c>
      <c r="J11440" s="31" t="s">
        <v>9763</v>
      </c>
      <c r="K11440" s="33">
        <v>-7409</v>
      </c>
      <c r="L11440" s="31" t="s">
        <v>9764</v>
      </c>
      <c r="M11440" t="e">
        <f t="shared" si="501"/>
        <v>#VALUE!</v>
      </c>
    </row>
    <row r="11441" spans="1:13" hidden="1">
      <c r="A11441" s="31" t="s">
        <v>9849</v>
      </c>
      <c r="B11441" s="31" t="s">
        <v>26671</v>
      </c>
      <c r="C11441" s="31" t="s">
        <v>26672</v>
      </c>
      <c r="D11441" s="32">
        <v>44225</v>
      </c>
      <c r="E11441" s="31" t="s">
        <v>26673</v>
      </c>
      <c r="F11441" s="31" t="s">
        <v>15562</v>
      </c>
      <c r="G11441" s="33">
        <v>2374</v>
      </c>
      <c r="H11441" s="33">
        <v>2374</v>
      </c>
      <c r="I11441" s="31" t="s">
        <v>9762</v>
      </c>
      <c r="J11441" s="31" t="s">
        <v>9763</v>
      </c>
      <c r="K11441" s="33">
        <v>2374</v>
      </c>
      <c r="L11441" s="31" t="s">
        <v>9764</v>
      </c>
      <c r="M11441" t="e">
        <f t="shared" si="501"/>
        <v>#VALUE!</v>
      </c>
    </row>
    <row r="11442" spans="1:13" hidden="1">
      <c r="A11442" s="31" t="s">
        <v>9849</v>
      </c>
      <c r="B11442" s="31" t="s">
        <v>26671</v>
      </c>
      <c r="C11442" s="31" t="s">
        <v>26672</v>
      </c>
      <c r="D11442" s="32">
        <v>44225</v>
      </c>
      <c r="E11442" s="31" t="s">
        <v>26673</v>
      </c>
      <c r="F11442" s="31" t="s">
        <v>15563</v>
      </c>
      <c r="G11442" s="33">
        <v>-2374</v>
      </c>
      <c r="H11442" s="33">
        <v>-2374</v>
      </c>
      <c r="I11442" s="31" t="s">
        <v>9762</v>
      </c>
      <c r="J11442" s="31" t="s">
        <v>9763</v>
      </c>
      <c r="K11442" s="33">
        <v>-2374</v>
      </c>
      <c r="L11442" s="31" t="s">
        <v>9764</v>
      </c>
      <c r="M11442" t="e">
        <f t="shared" si="501"/>
        <v>#VALUE!</v>
      </c>
    </row>
    <row r="11443" spans="1:13" hidden="1">
      <c r="A11443" s="31" t="s">
        <v>9849</v>
      </c>
      <c r="B11443" s="31" t="s">
        <v>26674</v>
      </c>
      <c r="C11443" s="31" t="s">
        <v>26675</v>
      </c>
      <c r="D11443" s="32">
        <v>44225</v>
      </c>
      <c r="E11443" s="31" t="s">
        <v>26676</v>
      </c>
      <c r="F11443" s="31" t="s">
        <v>15562</v>
      </c>
      <c r="G11443" s="33">
        <v>3061.25</v>
      </c>
      <c r="H11443" s="33">
        <v>3061.25</v>
      </c>
      <c r="I11443" s="31" t="s">
        <v>9762</v>
      </c>
      <c r="J11443" s="31" t="s">
        <v>9763</v>
      </c>
      <c r="K11443" s="33">
        <v>3061.25</v>
      </c>
      <c r="L11443" s="31" t="s">
        <v>9764</v>
      </c>
      <c r="M11443" t="e">
        <f t="shared" si="501"/>
        <v>#VALUE!</v>
      </c>
    </row>
    <row r="11444" spans="1:13" hidden="1">
      <c r="A11444" s="31" t="s">
        <v>9849</v>
      </c>
      <c r="B11444" s="31" t="s">
        <v>26674</v>
      </c>
      <c r="C11444" s="31" t="s">
        <v>26675</v>
      </c>
      <c r="D11444" s="32">
        <v>44225</v>
      </c>
      <c r="E11444" s="31" t="s">
        <v>26676</v>
      </c>
      <c r="F11444" s="31" t="s">
        <v>15563</v>
      </c>
      <c r="G11444" s="33">
        <v>-3061.25</v>
      </c>
      <c r="H11444" s="33">
        <v>-3061.25</v>
      </c>
      <c r="I11444" s="31" t="s">
        <v>9762</v>
      </c>
      <c r="J11444" s="31" t="s">
        <v>9763</v>
      </c>
      <c r="K11444" s="33">
        <v>-3061.25</v>
      </c>
      <c r="L11444" s="31" t="s">
        <v>9764</v>
      </c>
      <c r="M11444" t="e">
        <f t="shared" si="501"/>
        <v>#VALUE!</v>
      </c>
    </row>
    <row r="11445" spans="1:13" hidden="1">
      <c r="A11445" s="31" t="s">
        <v>9849</v>
      </c>
      <c r="B11445" s="31" t="s">
        <v>26677</v>
      </c>
      <c r="C11445" s="31" t="s">
        <v>26678</v>
      </c>
      <c r="D11445" s="32">
        <v>44225</v>
      </c>
      <c r="E11445" s="31" t="s">
        <v>26679</v>
      </c>
      <c r="F11445" s="31" t="s">
        <v>15562</v>
      </c>
      <c r="G11445" s="33">
        <v>4118</v>
      </c>
      <c r="H11445" s="33">
        <v>4118</v>
      </c>
      <c r="I11445" s="31" t="s">
        <v>9762</v>
      </c>
      <c r="J11445" s="31" t="s">
        <v>9763</v>
      </c>
      <c r="K11445" s="33">
        <v>4118</v>
      </c>
      <c r="L11445" s="31" t="s">
        <v>9764</v>
      </c>
      <c r="M11445" t="e">
        <f t="shared" si="501"/>
        <v>#VALUE!</v>
      </c>
    </row>
    <row r="11446" spans="1:13" hidden="1">
      <c r="A11446" s="31" t="s">
        <v>9849</v>
      </c>
      <c r="B11446" s="31" t="s">
        <v>26677</v>
      </c>
      <c r="C11446" s="31" t="s">
        <v>26678</v>
      </c>
      <c r="D11446" s="32">
        <v>44225</v>
      </c>
      <c r="E11446" s="31" t="s">
        <v>26679</v>
      </c>
      <c r="F11446" s="31" t="s">
        <v>15563</v>
      </c>
      <c r="G11446" s="33">
        <v>-4118</v>
      </c>
      <c r="H11446" s="33">
        <v>-4118</v>
      </c>
      <c r="I11446" s="31" t="s">
        <v>9762</v>
      </c>
      <c r="J11446" s="31" t="s">
        <v>9763</v>
      </c>
      <c r="K11446" s="33">
        <v>-4118</v>
      </c>
      <c r="L11446" s="31" t="s">
        <v>9764</v>
      </c>
      <c r="M11446" t="e">
        <f t="shared" si="501"/>
        <v>#VALUE!</v>
      </c>
    </row>
    <row r="11447" spans="1:13" hidden="1">
      <c r="A11447" s="31" t="s">
        <v>9849</v>
      </c>
      <c r="B11447" s="31" t="s">
        <v>26680</v>
      </c>
      <c r="C11447" s="31" t="s">
        <v>26681</v>
      </c>
      <c r="D11447" s="32">
        <v>44225</v>
      </c>
      <c r="E11447" s="31" t="s">
        <v>26682</v>
      </c>
      <c r="F11447" s="31" t="s">
        <v>15562</v>
      </c>
      <c r="G11447" s="33">
        <v>6609</v>
      </c>
      <c r="H11447" s="33">
        <v>6609</v>
      </c>
      <c r="I11447" s="31" t="s">
        <v>9762</v>
      </c>
      <c r="J11447" s="31" t="s">
        <v>9763</v>
      </c>
      <c r="K11447" s="33">
        <v>6609</v>
      </c>
      <c r="L11447" s="31" t="s">
        <v>9764</v>
      </c>
      <c r="M11447" t="e">
        <f t="shared" si="501"/>
        <v>#VALUE!</v>
      </c>
    </row>
    <row r="11448" spans="1:13" hidden="1">
      <c r="A11448" s="31" t="s">
        <v>9849</v>
      </c>
      <c r="B11448" s="31" t="s">
        <v>26680</v>
      </c>
      <c r="C11448" s="31" t="s">
        <v>26681</v>
      </c>
      <c r="D11448" s="32">
        <v>44225</v>
      </c>
      <c r="E11448" s="31" t="s">
        <v>26682</v>
      </c>
      <c r="F11448" s="31" t="s">
        <v>15563</v>
      </c>
      <c r="G11448" s="33">
        <v>-6609</v>
      </c>
      <c r="H11448" s="33">
        <v>-6609</v>
      </c>
      <c r="I11448" s="31" t="s">
        <v>9762</v>
      </c>
      <c r="J11448" s="31" t="s">
        <v>9763</v>
      </c>
      <c r="K11448" s="33">
        <v>-6609</v>
      </c>
      <c r="L11448" s="31" t="s">
        <v>9764</v>
      </c>
      <c r="M11448" t="e">
        <f t="shared" si="501"/>
        <v>#VALUE!</v>
      </c>
    </row>
    <row r="11449" spans="1:13" hidden="1">
      <c r="A11449" s="31" t="s">
        <v>9849</v>
      </c>
      <c r="B11449" s="31" t="s">
        <v>26683</v>
      </c>
      <c r="C11449" s="31" t="s">
        <v>26684</v>
      </c>
      <c r="D11449" s="32">
        <v>44232</v>
      </c>
      <c r="E11449" s="31" t="s">
        <v>26685</v>
      </c>
      <c r="F11449" s="31" t="s">
        <v>15562</v>
      </c>
      <c r="G11449" s="33">
        <v>1000</v>
      </c>
      <c r="H11449" s="33">
        <v>1000</v>
      </c>
      <c r="I11449" s="31" t="s">
        <v>9762</v>
      </c>
      <c r="J11449" s="31" t="s">
        <v>9763</v>
      </c>
      <c r="K11449" s="33">
        <v>1000</v>
      </c>
      <c r="L11449" s="31" t="s">
        <v>9764</v>
      </c>
      <c r="M11449" t="e">
        <f t="shared" si="501"/>
        <v>#VALUE!</v>
      </c>
    </row>
    <row r="11450" spans="1:13" hidden="1">
      <c r="A11450" s="31" t="s">
        <v>9849</v>
      </c>
      <c r="B11450" s="31" t="s">
        <v>26683</v>
      </c>
      <c r="C11450" s="31" t="s">
        <v>26684</v>
      </c>
      <c r="D11450" s="32">
        <v>44232</v>
      </c>
      <c r="E11450" s="31" t="s">
        <v>26685</v>
      </c>
      <c r="F11450" s="31" t="s">
        <v>15563</v>
      </c>
      <c r="G11450" s="33">
        <v>-1000</v>
      </c>
      <c r="H11450" s="33">
        <v>-1000</v>
      </c>
      <c r="I11450" s="31" t="s">
        <v>9762</v>
      </c>
      <c r="J11450" s="31" t="s">
        <v>9763</v>
      </c>
      <c r="K11450" s="33">
        <v>-1000</v>
      </c>
      <c r="L11450" s="31" t="s">
        <v>9764</v>
      </c>
      <c r="M11450" t="e">
        <f t="shared" si="501"/>
        <v>#VALUE!</v>
      </c>
    </row>
    <row r="11451" spans="1:13" hidden="1">
      <c r="A11451" s="31" t="s">
        <v>9849</v>
      </c>
      <c r="B11451" s="31" t="s">
        <v>26686</v>
      </c>
      <c r="C11451" s="31" t="s">
        <v>26687</v>
      </c>
      <c r="D11451" s="32">
        <v>44232</v>
      </c>
      <c r="E11451" s="31" t="s">
        <v>26688</v>
      </c>
      <c r="F11451" s="31" t="s">
        <v>15562</v>
      </c>
      <c r="G11451" s="33">
        <v>900</v>
      </c>
      <c r="H11451" s="33">
        <v>900</v>
      </c>
      <c r="I11451" s="31" t="s">
        <v>9762</v>
      </c>
      <c r="J11451" s="31" t="s">
        <v>9763</v>
      </c>
      <c r="K11451" s="33">
        <v>900</v>
      </c>
      <c r="L11451" s="31" t="s">
        <v>9764</v>
      </c>
      <c r="M11451" t="e">
        <f t="shared" si="501"/>
        <v>#VALUE!</v>
      </c>
    </row>
    <row r="11452" spans="1:13" hidden="1">
      <c r="A11452" s="31" t="s">
        <v>9849</v>
      </c>
      <c r="B11452" s="31" t="s">
        <v>26686</v>
      </c>
      <c r="C11452" s="31" t="s">
        <v>26687</v>
      </c>
      <c r="D11452" s="32">
        <v>44232</v>
      </c>
      <c r="E11452" s="31" t="s">
        <v>26688</v>
      </c>
      <c r="F11452" s="31" t="s">
        <v>15563</v>
      </c>
      <c r="G11452" s="33">
        <v>-900</v>
      </c>
      <c r="H11452" s="33">
        <v>-900</v>
      </c>
      <c r="I11452" s="31" t="s">
        <v>9762</v>
      </c>
      <c r="J11452" s="31" t="s">
        <v>9763</v>
      </c>
      <c r="K11452" s="33">
        <v>-900</v>
      </c>
      <c r="L11452" s="31" t="s">
        <v>9764</v>
      </c>
      <c r="M11452" t="e">
        <f t="shared" si="501"/>
        <v>#VALUE!</v>
      </c>
    </row>
    <row r="11453" spans="1:13" hidden="1">
      <c r="A11453" s="31" t="s">
        <v>9849</v>
      </c>
      <c r="B11453" s="31" t="s">
        <v>26689</v>
      </c>
      <c r="C11453" s="31" t="s">
        <v>26690</v>
      </c>
      <c r="D11453" s="32">
        <v>44232</v>
      </c>
      <c r="E11453" s="31" t="s">
        <v>26691</v>
      </c>
      <c r="F11453" s="31" t="s">
        <v>15562</v>
      </c>
      <c r="G11453" s="33">
        <v>4190</v>
      </c>
      <c r="H11453" s="33">
        <v>4190</v>
      </c>
      <c r="I11453" s="31" t="s">
        <v>9762</v>
      </c>
      <c r="J11453" s="31" t="s">
        <v>9763</v>
      </c>
      <c r="K11453" s="33">
        <v>4190</v>
      </c>
      <c r="L11453" s="31" t="s">
        <v>9764</v>
      </c>
      <c r="M11453" t="e">
        <f t="shared" si="501"/>
        <v>#VALUE!</v>
      </c>
    </row>
    <row r="11454" spans="1:13" hidden="1">
      <c r="A11454" s="31" t="s">
        <v>9849</v>
      </c>
      <c r="B11454" s="31" t="s">
        <v>26689</v>
      </c>
      <c r="C11454" s="31" t="s">
        <v>26690</v>
      </c>
      <c r="D11454" s="32">
        <v>44232</v>
      </c>
      <c r="E11454" s="31" t="s">
        <v>26691</v>
      </c>
      <c r="F11454" s="31" t="s">
        <v>15563</v>
      </c>
      <c r="G11454" s="33">
        <v>-4190</v>
      </c>
      <c r="H11454" s="33">
        <v>-4190</v>
      </c>
      <c r="I11454" s="31" t="s">
        <v>9762</v>
      </c>
      <c r="J11454" s="31" t="s">
        <v>9763</v>
      </c>
      <c r="K11454" s="33">
        <v>-4190</v>
      </c>
      <c r="L11454" s="31" t="s">
        <v>9764</v>
      </c>
      <c r="M11454" t="e">
        <f t="shared" si="501"/>
        <v>#VALUE!</v>
      </c>
    </row>
    <row r="11455" spans="1:13" hidden="1">
      <c r="A11455" s="31" t="s">
        <v>9849</v>
      </c>
      <c r="B11455" s="31" t="s">
        <v>26692</v>
      </c>
      <c r="C11455" s="31" t="s">
        <v>26693</v>
      </c>
      <c r="D11455" s="32">
        <v>44232</v>
      </c>
      <c r="E11455" s="31" t="s">
        <v>26694</v>
      </c>
      <c r="F11455" s="31" t="s">
        <v>15562</v>
      </c>
      <c r="G11455" s="33">
        <v>3650</v>
      </c>
      <c r="H11455" s="33">
        <v>3650</v>
      </c>
      <c r="I11455" s="31" t="s">
        <v>9762</v>
      </c>
      <c r="J11455" s="31" t="s">
        <v>9763</v>
      </c>
      <c r="K11455" s="33">
        <v>3650</v>
      </c>
      <c r="L11455" s="31" t="s">
        <v>9764</v>
      </c>
      <c r="M11455" t="e">
        <f t="shared" si="501"/>
        <v>#VALUE!</v>
      </c>
    </row>
    <row r="11456" spans="1:13" hidden="1">
      <c r="A11456" s="31" t="s">
        <v>9849</v>
      </c>
      <c r="B11456" s="31" t="s">
        <v>26692</v>
      </c>
      <c r="C11456" s="31" t="s">
        <v>26693</v>
      </c>
      <c r="D11456" s="32">
        <v>44232</v>
      </c>
      <c r="E11456" s="31" t="s">
        <v>26694</v>
      </c>
      <c r="F11456" s="31" t="s">
        <v>15563</v>
      </c>
      <c r="G11456" s="33">
        <v>-3650</v>
      </c>
      <c r="H11456" s="33">
        <v>-3650</v>
      </c>
      <c r="I11456" s="31" t="s">
        <v>9762</v>
      </c>
      <c r="J11456" s="31" t="s">
        <v>9763</v>
      </c>
      <c r="K11456" s="33">
        <v>-3650</v>
      </c>
      <c r="L11456" s="31" t="s">
        <v>9764</v>
      </c>
      <c r="M11456" t="e">
        <f t="shared" si="501"/>
        <v>#VALUE!</v>
      </c>
    </row>
    <row r="11457" spans="1:13" hidden="1">
      <c r="A11457" s="31" t="s">
        <v>9849</v>
      </c>
      <c r="B11457" s="31" t="s">
        <v>26695</v>
      </c>
      <c r="C11457" s="31" t="s">
        <v>26696</v>
      </c>
      <c r="D11457" s="32">
        <v>44232</v>
      </c>
      <c r="E11457" s="31" t="s">
        <v>26697</v>
      </c>
      <c r="F11457" s="31" t="s">
        <v>15562</v>
      </c>
      <c r="G11457" s="33">
        <v>480</v>
      </c>
      <c r="H11457" s="33">
        <v>480</v>
      </c>
      <c r="I11457" s="31" t="s">
        <v>9762</v>
      </c>
      <c r="J11457" s="31" t="s">
        <v>9763</v>
      </c>
      <c r="K11457" s="33">
        <v>480</v>
      </c>
      <c r="L11457" s="31" t="s">
        <v>9764</v>
      </c>
      <c r="M11457" t="e">
        <f t="shared" si="501"/>
        <v>#VALUE!</v>
      </c>
    </row>
    <row r="11458" spans="1:13" hidden="1">
      <c r="A11458" s="31" t="s">
        <v>9849</v>
      </c>
      <c r="B11458" s="31" t="s">
        <v>26695</v>
      </c>
      <c r="C11458" s="31" t="s">
        <v>26696</v>
      </c>
      <c r="D11458" s="32">
        <v>44232</v>
      </c>
      <c r="E11458" s="31" t="s">
        <v>26697</v>
      </c>
      <c r="F11458" s="31" t="s">
        <v>15563</v>
      </c>
      <c r="G11458" s="33">
        <v>-480</v>
      </c>
      <c r="H11458" s="33">
        <v>-480</v>
      </c>
      <c r="I11458" s="31" t="s">
        <v>9762</v>
      </c>
      <c r="J11458" s="31" t="s">
        <v>9763</v>
      </c>
      <c r="K11458" s="33">
        <v>-480</v>
      </c>
      <c r="L11458" s="31" t="s">
        <v>9764</v>
      </c>
      <c r="M11458" t="e">
        <f t="shared" si="501"/>
        <v>#VALUE!</v>
      </c>
    </row>
    <row r="11459" spans="1:13" hidden="1">
      <c r="A11459" s="31" t="s">
        <v>9849</v>
      </c>
      <c r="B11459" s="31" t="s">
        <v>26698</v>
      </c>
      <c r="C11459" s="31" t="s">
        <v>26699</v>
      </c>
      <c r="D11459" s="32">
        <v>44232</v>
      </c>
      <c r="E11459" s="31" t="s">
        <v>26700</v>
      </c>
      <c r="F11459" s="31" t="s">
        <v>15562</v>
      </c>
      <c r="G11459" s="33">
        <v>2070</v>
      </c>
      <c r="H11459" s="33">
        <v>2070</v>
      </c>
      <c r="I11459" s="31" t="s">
        <v>9762</v>
      </c>
      <c r="J11459" s="31" t="s">
        <v>9763</v>
      </c>
      <c r="K11459" s="33">
        <v>2070</v>
      </c>
      <c r="L11459" s="31" t="s">
        <v>9764</v>
      </c>
      <c r="M11459" t="e">
        <f t="shared" ref="M11459:M11522" si="502">FIND("PO",E11459)</f>
        <v>#VALUE!</v>
      </c>
    </row>
    <row r="11460" spans="1:13" hidden="1">
      <c r="A11460" s="31" t="s">
        <v>9849</v>
      </c>
      <c r="B11460" s="31" t="s">
        <v>26698</v>
      </c>
      <c r="C11460" s="31" t="s">
        <v>26699</v>
      </c>
      <c r="D11460" s="32">
        <v>44232</v>
      </c>
      <c r="E11460" s="31" t="s">
        <v>26700</v>
      </c>
      <c r="F11460" s="31" t="s">
        <v>15563</v>
      </c>
      <c r="G11460" s="33">
        <v>-2070</v>
      </c>
      <c r="H11460" s="33">
        <v>-2070</v>
      </c>
      <c r="I11460" s="31" t="s">
        <v>9762</v>
      </c>
      <c r="J11460" s="31" t="s">
        <v>9763</v>
      </c>
      <c r="K11460" s="33">
        <v>-2070</v>
      </c>
      <c r="L11460" s="31" t="s">
        <v>9764</v>
      </c>
      <c r="M11460" t="e">
        <f t="shared" si="502"/>
        <v>#VALUE!</v>
      </c>
    </row>
    <row r="11461" spans="1:13" hidden="1">
      <c r="A11461" s="31" t="s">
        <v>9849</v>
      </c>
      <c r="B11461" s="31" t="s">
        <v>26701</v>
      </c>
      <c r="C11461" s="31" t="s">
        <v>26702</v>
      </c>
      <c r="D11461" s="32">
        <v>44232</v>
      </c>
      <c r="E11461" s="31" t="s">
        <v>26703</v>
      </c>
      <c r="F11461" s="31" t="s">
        <v>15562</v>
      </c>
      <c r="G11461" s="33">
        <v>957</v>
      </c>
      <c r="H11461" s="33">
        <v>957</v>
      </c>
      <c r="I11461" s="31" t="s">
        <v>9762</v>
      </c>
      <c r="J11461" s="31" t="s">
        <v>9763</v>
      </c>
      <c r="K11461" s="33">
        <v>957</v>
      </c>
      <c r="L11461" s="31" t="s">
        <v>9764</v>
      </c>
      <c r="M11461" t="e">
        <f t="shared" si="502"/>
        <v>#VALUE!</v>
      </c>
    </row>
    <row r="11462" spans="1:13" hidden="1">
      <c r="A11462" s="31" t="s">
        <v>9849</v>
      </c>
      <c r="B11462" s="31" t="s">
        <v>26701</v>
      </c>
      <c r="C11462" s="31" t="s">
        <v>26702</v>
      </c>
      <c r="D11462" s="32">
        <v>44232</v>
      </c>
      <c r="E11462" s="31" t="s">
        <v>26703</v>
      </c>
      <c r="F11462" s="31" t="s">
        <v>15563</v>
      </c>
      <c r="G11462" s="33">
        <v>-957</v>
      </c>
      <c r="H11462" s="33">
        <v>-957</v>
      </c>
      <c r="I11462" s="31" t="s">
        <v>9762</v>
      </c>
      <c r="J11462" s="31" t="s">
        <v>9763</v>
      </c>
      <c r="K11462" s="33">
        <v>-957</v>
      </c>
      <c r="L11462" s="31" t="s">
        <v>9764</v>
      </c>
      <c r="M11462" t="e">
        <f t="shared" si="502"/>
        <v>#VALUE!</v>
      </c>
    </row>
    <row r="11463" spans="1:13" hidden="1">
      <c r="A11463" s="31" t="s">
        <v>9849</v>
      </c>
      <c r="B11463" s="31" t="s">
        <v>26704</v>
      </c>
      <c r="C11463" s="31" t="s">
        <v>26705</v>
      </c>
      <c r="D11463" s="32">
        <v>44232</v>
      </c>
      <c r="E11463" s="31" t="s">
        <v>26706</v>
      </c>
      <c r="F11463" s="31" t="s">
        <v>15562</v>
      </c>
      <c r="G11463" s="33">
        <v>2925</v>
      </c>
      <c r="H11463" s="33">
        <v>2925</v>
      </c>
      <c r="I11463" s="31" t="s">
        <v>9762</v>
      </c>
      <c r="J11463" s="31" t="s">
        <v>9763</v>
      </c>
      <c r="K11463" s="33">
        <v>2925</v>
      </c>
      <c r="L11463" s="31" t="s">
        <v>9764</v>
      </c>
      <c r="M11463" t="e">
        <f t="shared" si="502"/>
        <v>#VALUE!</v>
      </c>
    </row>
    <row r="11464" spans="1:13" hidden="1">
      <c r="A11464" s="31" t="s">
        <v>9849</v>
      </c>
      <c r="B11464" s="31" t="s">
        <v>26704</v>
      </c>
      <c r="C11464" s="31" t="s">
        <v>26705</v>
      </c>
      <c r="D11464" s="32">
        <v>44232</v>
      </c>
      <c r="E11464" s="31" t="s">
        <v>26706</v>
      </c>
      <c r="F11464" s="31" t="s">
        <v>15563</v>
      </c>
      <c r="G11464" s="33">
        <v>-2925</v>
      </c>
      <c r="H11464" s="33">
        <v>-2925</v>
      </c>
      <c r="I11464" s="31" t="s">
        <v>9762</v>
      </c>
      <c r="J11464" s="31" t="s">
        <v>9763</v>
      </c>
      <c r="K11464" s="33">
        <v>-2925</v>
      </c>
      <c r="L11464" s="31" t="s">
        <v>9764</v>
      </c>
      <c r="M11464" t="e">
        <f t="shared" si="502"/>
        <v>#VALUE!</v>
      </c>
    </row>
    <row r="11465" spans="1:13" hidden="1">
      <c r="A11465" s="31" t="s">
        <v>9849</v>
      </c>
      <c r="B11465" s="31" t="s">
        <v>26707</v>
      </c>
      <c r="C11465" s="31" t="s">
        <v>26708</v>
      </c>
      <c r="D11465" s="32">
        <v>44232</v>
      </c>
      <c r="E11465" s="31" t="s">
        <v>26709</v>
      </c>
      <c r="F11465" s="31" t="s">
        <v>15562</v>
      </c>
      <c r="G11465" s="33">
        <v>2800</v>
      </c>
      <c r="H11465" s="33">
        <v>2800</v>
      </c>
      <c r="I11465" s="31" t="s">
        <v>9762</v>
      </c>
      <c r="J11465" s="31" t="s">
        <v>9763</v>
      </c>
      <c r="K11465" s="33">
        <v>2800</v>
      </c>
      <c r="L11465" s="31" t="s">
        <v>9764</v>
      </c>
      <c r="M11465" t="e">
        <f t="shared" si="502"/>
        <v>#VALUE!</v>
      </c>
    </row>
    <row r="11466" spans="1:13" hidden="1">
      <c r="A11466" s="31" t="s">
        <v>9849</v>
      </c>
      <c r="B11466" s="31" t="s">
        <v>26707</v>
      </c>
      <c r="C11466" s="31" t="s">
        <v>26708</v>
      </c>
      <c r="D11466" s="32">
        <v>44232</v>
      </c>
      <c r="E11466" s="31" t="s">
        <v>26709</v>
      </c>
      <c r="F11466" s="31" t="s">
        <v>15563</v>
      </c>
      <c r="G11466" s="33">
        <v>-2800</v>
      </c>
      <c r="H11466" s="33">
        <v>-2800</v>
      </c>
      <c r="I11466" s="31" t="s">
        <v>9762</v>
      </c>
      <c r="J11466" s="31" t="s">
        <v>9763</v>
      </c>
      <c r="K11466" s="33">
        <v>-2800</v>
      </c>
      <c r="L11466" s="31" t="s">
        <v>9764</v>
      </c>
      <c r="M11466" t="e">
        <f t="shared" si="502"/>
        <v>#VALUE!</v>
      </c>
    </row>
    <row r="11467" spans="1:13" hidden="1">
      <c r="A11467" s="31" t="s">
        <v>9849</v>
      </c>
      <c r="B11467" s="31" t="s">
        <v>26710</v>
      </c>
      <c r="C11467" s="31" t="s">
        <v>26711</v>
      </c>
      <c r="D11467" s="32">
        <v>44232</v>
      </c>
      <c r="E11467" s="31" t="s">
        <v>26712</v>
      </c>
      <c r="F11467" s="31" t="s">
        <v>15562</v>
      </c>
      <c r="G11467" s="33">
        <v>4944</v>
      </c>
      <c r="H11467" s="33">
        <v>4944</v>
      </c>
      <c r="I11467" s="31" t="s">
        <v>9762</v>
      </c>
      <c r="J11467" s="31" t="s">
        <v>9763</v>
      </c>
      <c r="K11467" s="33">
        <v>4944</v>
      </c>
      <c r="L11467" s="31" t="s">
        <v>9764</v>
      </c>
      <c r="M11467" t="e">
        <f t="shared" si="502"/>
        <v>#VALUE!</v>
      </c>
    </row>
    <row r="11468" spans="1:13" hidden="1">
      <c r="A11468" s="31" t="s">
        <v>9849</v>
      </c>
      <c r="B11468" s="31" t="s">
        <v>26710</v>
      </c>
      <c r="C11468" s="31" t="s">
        <v>26711</v>
      </c>
      <c r="D11468" s="32">
        <v>44232</v>
      </c>
      <c r="E11468" s="31" t="s">
        <v>26712</v>
      </c>
      <c r="F11468" s="31" t="s">
        <v>15563</v>
      </c>
      <c r="G11468" s="33">
        <v>-4944</v>
      </c>
      <c r="H11468" s="33">
        <v>-4944</v>
      </c>
      <c r="I11468" s="31" t="s">
        <v>9762</v>
      </c>
      <c r="J11468" s="31" t="s">
        <v>9763</v>
      </c>
      <c r="K11468" s="33">
        <v>-4944</v>
      </c>
      <c r="L11468" s="31" t="s">
        <v>9764</v>
      </c>
      <c r="M11468" t="e">
        <f t="shared" si="502"/>
        <v>#VALUE!</v>
      </c>
    </row>
    <row r="11469" spans="1:13" hidden="1">
      <c r="A11469" s="31" t="s">
        <v>9849</v>
      </c>
      <c r="B11469" s="31" t="s">
        <v>26713</v>
      </c>
      <c r="C11469" s="31" t="s">
        <v>26714</v>
      </c>
      <c r="D11469" s="32">
        <v>44232</v>
      </c>
      <c r="E11469" s="31" t="s">
        <v>26715</v>
      </c>
      <c r="F11469" s="31" t="s">
        <v>15562</v>
      </c>
      <c r="G11469" s="33">
        <v>680</v>
      </c>
      <c r="H11469" s="33">
        <v>680</v>
      </c>
      <c r="I11469" s="31" t="s">
        <v>9762</v>
      </c>
      <c r="J11469" s="31" t="s">
        <v>9763</v>
      </c>
      <c r="K11469" s="33">
        <v>680</v>
      </c>
      <c r="L11469" s="31" t="s">
        <v>9764</v>
      </c>
      <c r="M11469" t="e">
        <f t="shared" si="502"/>
        <v>#VALUE!</v>
      </c>
    </row>
    <row r="11470" spans="1:13" hidden="1">
      <c r="A11470" s="31" t="s">
        <v>9849</v>
      </c>
      <c r="B11470" s="31" t="s">
        <v>26713</v>
      </c>
      <c r="C11470" s="31" t="s">
        <v>26714</v>
      </c>
      <c r="D11470" s="32">
        <v>44232</v>
      </c>
      <c r="E11470" s="31" t="s">
        <v>26715</v>
      </c>
      <c r="F11470" s="31" t="s">
        <v>15563</v>
      </c>
      <c r="G11470" s="33">
        <v>-680</v>
      </c>
      <c r="H11470" s="33">
        <v>-680</v>
      </c>
      <c r="I11470" s="31" t="s">
        <v>9762</v>
      </c>
      <c r="J11470" s="31" t="s">
        <v>9763</v>
      </c>
      <c r="K11470" s="33">
        <v>-680</v>
      </c>
      <c r="L11470" s="31" t="s">
        <v>9764</v>
      </c>
      <c r="M11470" t="e">
        <f t="shared" si="502"/>
        <v>#VALUE!</v>
      </c>
    </row>
    <row r="11471" spans="1:13" hidden="1">
      <c r="A11471" s="31" t="s">
        <v>9849</v>
      </c>
      <c r="B11471" s="31" t="s">
        <v>26716</v>
      </c>
      <c r="C11471" s="31" t="s">
        <v>26717</v>
      </c>
      <c r="D11471" s="32">
        <v>44232</v>
      </c>
      <c r="E11471" s="31" t="s">
        <v>26718</v>
      </c>
      <c r="F11471" s="31" t="s">
        <v>15562</v>
      </c>
      <c r="G11471" s="33">
        <v>1227</v>
      </c>
      <c r="H11471" s="33">
        <v>1227</v>
      </c>
      <c r="I11471" s="31" t="s">
        <v>9762</v>
      </c>
      <c r="J11471" s="31" t="s">
        <v>9763</v>
      </c>
      <c r="K11471" s="33">
        <v>1227</v>
      </c>
      <c r="L11471" s="31" t="s">
        <v>9764</v>
      </c>
      <c r="M11471" t="e">
        <f t="shared" si="502"/>
        <v>#VALUE!</v>
      </c>
    </row>
    <row r="11472" spans="1:13" hidden="1">
      <c r="A11472" s="31" t="s">
        <v>9849</v>
      </c>
      <c r="B11472" s="31" t="s">
        <v>26716</v>
      </c>
      <c r="C11472" s="31" t="s">
        <v>26717</v>
      </c>
      <c r="D11472" s="32">
        <v>44232</v>
      </c>
      <c r="E11472" s="31" t="s">
        <v>26718</v>
      </c>
      <c r="F11472" s="31" t="s">
        <v>15563</v>
      </c>
      <c r="G11472" s="33">
        <v>-1227</v>
      </c>
      <c r="H11472" s="33">
        <v>-1227</v>
      </c>
      <c r="I11472" s="31" t="s">
        <v>9762</v>
      </c>
      <c r="J11472" s="31" t="s">
        <v>9763</v>
      </c>
      <c r="K11472" s="33">
        <v>-1227</v>
      </c>
      <c r="L11472" s="31" t="s">
        <v>9764</v>
      </c>
      <c r="M11472" t="e">
        <f t="shared" si="502"/>
        <v>#VALUE!</v>
      </c>
    </row>
    <row r="11473" spans="1:13" hidden="1">
      <c r="A11473" s="31" t="s">
        <v>9849</v>
      </c>
      <c r="B11473" s="31" t="s">
        <v>26719</v>
      </c>
      <c r="C11473" s="31" t="s">
        <v>26720</v>
      </c>
      <c r="D11473" s="32">
        <v>44232</v>
      </c>
      <c r="E11473" s="31" t="s">
        <v>26721</v>
      </c>
      <c r="F11473" s="31" t="s">
        <v>15562</v>
      </c>
      <c r="G11473" s="33">
        <v>10000</v>
      </c>
      <c r="H11473" s="33">
        <v>10000</v>
      </c>
      <c r="I11473" s="31" t="s">
        <v>9762</v>
      </c>
      <c r="J11473" s="31" t="s">
        <v>9763</v>
      </c>
      <c r="K11473" s="33">
        <v>10000</v>
      </c>
      <c r="L11473" s="31" t="s">
        <v>9764</v>
      </c>
      <c r="M11473" t="e">
        <f t="shared" si="502"/>
        <v>#VALUE!</v>
      </c>
    </row>
    <row r="11474" spans="1:13" hidden="1">
      <c r="A11474" s="31" t="s">
        <v>9849</v>
      </c>
      <c r="B11474" s="31" t="s">
        <v>26719</v>
      </c>
      <c r="C11474" s="31" t="s">
        <v>26720</v>
      </c>
      <c r="D11474" s="32">
        <v>44232</v>
      </c>
      <c r="E11474" s="31" t="s">
        <v>26721</v>
      </c>
      <c r="F11474" s="31" t="s">
        <v>15563</v>
      </c>
      <c r="G11474" s="33">
        <v>-10000</v>
      </c>
      <c r="H11474" s="33">
        <v>-10000</v>
      </c>
      <c r="I11474" s="31" t="s">
        <v>9762</v>
      </c>
      <c r="J11474" s="31" t="s">
        <v>9763</v>
      </c>
      <c r="K11474" s="33">
        <v>-10000</v>
      </c>
      <c r="L11474" s="31" t="s">
        <v>9764</v>
      </c>
      <c r="M11474" t="e">
        <f t="shared" si="502"/>
        <v>#VALUE!</v>
      </c>
    </row>
    <row r="11475" spans="1:13" hidden="1">
      <c r="A11475" s="31" t="s">
        <v>9757</v>
      </c>
      <c r="B11475" s="31" t="s">
        <v>26722</v>
      </c>
      <c r="C11475" s="31" t="s">
        <v>26723</v>
      </c>
      <c r="D11475" s="32">
        <v>44238</v>
      </c>
      <c r="E11475" s="31" t="s">
        <v>26724</v>
      </c>
      <c r="F11475" s="31" t="s">
        <v>15562</v>
      </c>
      <c r="G11475" s="33">
        <v>5470</v>
      </c>
      <c r="H11475" s="33">
        <v>5470</v>
      </c>
      <c r="I11475" s="31" t="s">
        <v>9762</v>
      </c>
      <c r="J11475" s="31" t="s">
        <v>9763</v>
      </c>
      <c r="K11475" s="33">
        <v>5470</v>
      </c>
      <c r="L11475" s="31" t="s">
        <v>9764</v>
      </c>
      <c r="M11475" t="e">
        <f t="shared" si="502"/>
        <v>#VALUE!</v>
      </c>
    </row>
    <row r="11476" spans="1:13" hidden="1">
      <c r="A11476" s="31" t="s">
        <v>9757</v>
      </c>
      <c r="B11476" s="31" t="s">
        <v>26722</v>
      </c>
      <c r="C11476" s="31" t="s">
        <v>26723</v>
      </c>
      <c r="D11476" s="32">
        <v>44238</v>
      </c>
      <c r="E11476" s="31" t="s">
        <v>26724</v>
      </c>
      <c r="F11476" s="31" t="s">
        <v>15563</v>
      </c>
      <c r="G11476" s="33">
        <v>-5470</v>
      </c>
      <c r="H11476" s="33">
        <v>-5470</v>
      </c>
      <c r="I11476" s="31" t="s">
        <v>9762</v>
      </c>
      <c r="J11476" s="31" t="s">
        <v>9763</v>
      </c>
      <c r="K11476" s="33">
        <v>-5470</v>
      </c>
      <c r="L11476" s="31" t="s">
        <v>9764</v>
      </c>
      <c r="M11476" t="e">
        <f t="shared" si="502"/>
        <v>#VALUE!</v>
      </c>
    </row>
    <row r="11477" spans="1:13" hidden="1">
      <c r="A11477" s="31" t="s">
        <v>9757</v>
      </c>
      <c r="B11477" s="31" t="s">
        <v>26725</v>
      </c>
      <c r="C11477" s="31" t="s">
        <v>26726</v>
      </c>
      <c r="D11477" s="32">
        <v>44238</v>
      </c>
      <c r="E11477" s="31" t="s">
        <v>26727</v>
      </c>
      <c r="F11477" s="31" t="s">
        <v>15562</v>
      </c>
      <c r="G11477" s="33">
        <v>2740</v>
      </c>
      <c r="H11477" s="33">
        <v>2740</v>
      </c>
      <c r="I11477" s="31" t="s">
        <v>9762</v>
      </c>
      <c r="J11477" s="31" t="s">
        <v>9763</v>
      </c>
      <c r="K11477" s="33">
        <v>2740</v>
      </c>
      <c r="L11477" s="31" t="s">
        <v>9764</v>
      </c>
      <c r="M11477" t="e">
        <f t="shared" si="502"/>
        <v>#VALUE!</v>
      </c>
    </row>
    <row r="11478" spans="1:13" hidden="1">
      <c r="A11478" s="31" t="s">
        <v>9757</v>
      </c>
      <c r="B11478" s="31" t="s">
        <v>26725</v>
      </c>
      <c r="C11478" s="31" t="s">
        <v>26726</v>
      </c>
      <c r="D11478" s="32">
        <v>44238</v>
      </c>
      <c r="E11478" s="31" t="s">
        <v>26727</v>
      </c>
      <c r="F11478" s="31" t="s">
        <v>15563</v>
      </c>
      <c r="G11478" s="33">
        <v>-2740</v>
      </c>
      <c r="H11478" s="33">
        <v>-2740</v>
      </c>
      <c r="I11478" s="31" t="s">
        <v>9762</v>
      </c>
      <c r="J11478" s="31" t="s">
        <v>9763</v>
      </c>
      <c r="K11478" s="33">
        <v>-2740</v>
      </c>
      <c r="L11478" s="31" t="s">
        <v>9764</v>
      </c>
      <c r="M11478" t="e">
        <f t="shared" si="502"/>
        <v>#VALUE!</v>
      </c>
    </row>
    <row r="11479" spans="1:13" hidden="1">
      <c r="A11479" s="31" t="s">
        <v>9757</v>
      </c>
      <c r="B11479" s="31" t="s">
        <v>26728</v>
      </c>
      <c r="C11479" s="31" t="s">
        <v>26729</v>
      </c>
      <c r="D11479" s="32">
        <v>44238</v>
      </c>
      <c r="E11479" s="31" t="s">
        <v>26730</v>
      </c>
      <c r="F11479" s="31" t="s">
        <v>15562</v>
      </c>
      <c r="G11479" s="33">
        <v>1953</v>
      </c>
      <c r="H11479" s="33">
        <v>1953</v>
      </c>
      <c r="I11479" s="31" t="s">
        <v>9762</v>
      </c>
      <c r="J11479" s="31" t="s">
        <v>9763</v>
      </c>
      <c r="K11479" s="33">
        <v>1953</v>
      </c>
      <c r="L11479" s="31" t="s">
        <v>9764</v>
      </c>
      <c r="M11479" t="e">
        <f t="shared" si="502"/>
        <v>#VALUE!</v>
      </c>
    </row>
    <row r="11480" spans="1:13" hidden="1">
      <c r="A11480" s="31" t="s">
        <v>9757</v>
      </c>
      <c r="B11480" s="31" t="s">
        <v>26728</v>
      </c>
      <c r="C11480" s="31" t="s">
        <v>26729</v>
      </c>
      <c r="D11480" s="32">
        <v>44238</v>
      </c>
      <c r="E11480" s="31" t="s">
        <v>26730</v>
      </c>
      <c r="F11480" s="31" t="s">
        <v>15563</v>
      </c>
      <c r="G11480" s="33">
        <v>-1953</v>
      </c>
      <c r="H11480" s="33">
        <v>-1953</v>
      </c>
      <c r="I11480" s="31" t="s">
        <v>9762</v>
      </c>
      <c r="J11480" s="31" t="s">
        <v>9763</v>
      </c>
      <c r="K11480" s="33">
        <v>-1953</v>
      </c>
      <c r="L11480" s="31" t="s">
        <v>9764</v>
      </c>
      <c r="M11480" t="e">
        <f t="shared" si="502"/>
        <v>#VALUE!</v>
      </c>
    </row>
    <row r="11481" spans="1:13" hidden="1">
      <c r="A11481" s="31" t="s">
        <v>9757</v>
      </c>
      <c r="B11481" s="31" t="s">
        <v>26731</v>
      </c>
      <c r="C11481" s="31" t="s">
        <v>26732</v>
      </c>
      <c r="D11481" s="32">
        <v>44238</v>
      </c>
      <c r="E11481" s="31" t="s">
        <v>26733</v>
      </c>
      <c r="F11481" s="31" t="s">
        <v>15562</v>
      </c>
      <c r="G11481" s="33">
        <v>180</v>
      </c>
      <c r="H11481" s="33">
        <v>180</v>
      </c>
      <c r="I11481" s="31" t="s">
        <v>9762</v>
      </c>
      <c r="J11481" s="31" t="s">
        <v>9763</v>
      </c>
      <c r="K11481" s="33">
        <v>180</v>
      </c>
      <c r="L11481" s="31" t="s">
        <v>9764</v>
      </c>
      <c r="M11481" t="e">
        <f t="shared" si="502"/>
        <v>#VALUE!</v>
      </c>
    </row>
    <row r="11482" spans="1:13" hidden="1">
      <c r="A11482" s="31" t="s">
        <v>9757</v>
      </c>
      <c r="B11482" s="31" t="s">
        <v>26731</v>
      </c>
      <c r="C11482" s="31" t="s">
        <v>26732</v>
      </c>
      <c r="D11482" s="32">
        <v>44238</v>
      </c>
      <c r="E11482" s="31" t="s">
        <v>26733</v>
      </c>
      <c r="F11482" s="31" t="s">
        <v>15563</v>
      </c>
      <c r="G11482" s="33">
        <v>-180</v>
      </c>
      <c r="H11482" s="33">
        <v>-180</v>
      </c>
      <c r="I11482" s="31" t="s">
        <v>9762</v>
      </c>
      <c r="J11482" s="31" t="s">
        <v>9763</v>
      </c>
      <c r="K11482" s="33">
        <v>-180</v>
      </c>
      <c r="L11482" s="31" t="s">
        <v>9764</v>
      </c>
      <c r="M11482" t="e">
        <f t="shared" si="502"/>
        <v>#VALUE!</v>
      </c>
    </row>
    <row r="11483" spans="1:13" hidden="1">
      <c r="A11483" s="31" t="s">
        <v>9757</v>
      </c>
      <c r="B11483" s="31" t="s">
        <v>26734</v>
      </c>
      <c r="C11483" s="31" t="s">
        <v>26735</v>
      </c>
      <c r="D11483" s="32">
        <v>44238</v>
      </c>
      <c r="E11483" s="31" t="s">
        <v>26736</v>
      </c>
      <c r="F11483" s="31" t="s">
        <v>15562</v>
      </c>
      <c r="G11483" s="33">
        <v>1100</v>
      </c>
      <c r="H11483" s="33">
        <v>1100</v>
      </c>
      <c r="I11483" s="31" t="s">
        <v>9762</v>
      </c>
      <c r="J11483" s="31" t="s">
        <v>9763</v>
      </c>
      <c r="K11483" s="33">
        <v>1100</v>
      </c>
      <c r="L11483" s="31" t="s">
        <v>9764</v>
      </c>
      <c r="M11483" t="e">
        <f t="shared" si="502"/>
        <v>#VALUE!</v>
      </c>
    </row>
    <row r="11484" spans="1:13" hidden="1">
      <c r="A11484" s="31" t="s">
        <v>9757</v>
      </c>
      <c r="B11484" s="31" t="s">
        <v>26734</v>
      </c>
      <c r="C11484" s="31" t="s">
        <v>26735</v>
      </c>
      <c r="D11484" s="32">
        <v>44238</v>
      </c>
      <c r="E11484" s="31" t="s">
        <v>26736</v>
      </c>
      <c r="F11484" s="31" t="s">
        <v>15563</v>
      </c>
      <c r="G11484" s="33">
        <v>-1100</v>
      </c>
      <c r="H11484" s="33">
        <v>-1100</v>
      </c>
      <c r="I11484" s="31" t="s">
        <v>9762</v>
      </c>
      <c r="J11484" s="31" t="s">
        <v>9763</v>
      </c>
      <c r="K11484" s="33">
        <v>-1100</v>
      </c>
      <c r="L11484" s="31" t="s">
        <v>9764</v>
      </c>
      <c r="M11484" t="e">
        <f t="shared" si="502"/>
        <v>#VALUE!</v>
      </c>
    </row>
    <row r="11485" spans="1:13" hidden="1">
      <c r="A11485" s="31" t="s">
        <v>9757</v>
      </c>
      <c r="B11485" s="31" t="s">
        <v>26737</v>
      </c>
      <c r="C11485" s="31" t="s">
        <v>26738</v>
      </c>
      <c r="D11485" s="32">
        <v>44238</v>
      </c>
      <c r="E11485" s="31" t="s">
        <v>26739</v>
      </c>
      <c r="F11485" s="31" t="s">
        <v>15562</v>
      </c>
      <c r="G11485" s="33">
        <v>449</v>
      </c>
      <c r="H11485" s="33">
        <v>449</v>
      </c>
      <c r="I11485" s="31" t="s">
        <v>9762</v>
      </c>
      <c r="J11485" s="31" t="s">
        <v>9763</v>
      </c>
      <c r="K11485" s="33">
        <v>449</v>
      </c>
      <c r="L11485" s="31" t="s">
        <v>9764</v>
      </c>
      <c r="M11485" t="e">
        <f t="shared" si="502"/>
        <v>#VALUE!</v>
      </c>
    </row>
    <row r="11486" spans="1:13" hidden="1">
      <c r="A11486" s="31" t="s">
        <v>9757</v>
      </c>
      <c r="B11486" s="31" t="s">
        <v>26737</v>
      </c>
      <c r="C11486" s="31" t="s">
        <v>26738</v>
      </c>
      <c r="D11486" s="32">
        <v>44238</v>
      </c>
      <c r="E11486" s="31" t="s">
        <v>26739</v>
      </c>
      <c r="F11486" s="31" t="s">
        <v>15563</v>
      </c>
      <c r="G11486" s="33">
        <v>-449</v>
      </c>
      <c r="H11486" s="33">
        <v>-449</v>
      </c>
      <c r="I11486" s="31" t="s">
        <v>9762</v>
      </c>
      <c r="J11486" s="31" t="s">
        <v>9763</v>
      </c>
      <c r="K11486" s="33">
        <v>-449</v>
      </c>
      <c r="L11486" s="31" t="s">
        <v>9764</v>
      </c>
      <c r="M11486" t="e">
        <f t="shared" si="502"/>
        <v>#VALUE!</v>
      </c>
    </row>
    <row r="11487" spans="1:13" hidden="1">
      <c r="A11487" s="31" t="s">
        <v>9757</v>
      </c>
      <c r="B11487" s="31" t="s">
        <v>26740</v>
      </c>
      <c r="C11487" s="31" t="s">
        <v>26741</v>
      </c>
      <c r="D11487" s="32">
        <v>44238</v>
      </c>
      <c r="E11487" s="31" t="s">
        <v>26742</v>
      </c>
      <c r="F11487" s="31" t="s">
        <v>15562</v>
      </c>
      <c r="G11487" s="33">
        <v>2333.5</v>
      </c>
      <c r="H11487" s="33">
        <v>2333.5</v>
      </c>
      <c r="I11487" s="31" t="s">
        <v>9762</v>
      </c>
      <c r="J11487" s="31" t="s">
        <v>9763</v>
      </c>
      <c r="K11487" s="33">
        <v>2333.5</v>
      </c>
      <c r="L11487" s="31" t="s">
        <v>9764</v>
      </c>
      <c r="M11487" t="e">
        <f t="shared" si="502"/>
        <v>#VALUE!</v>
      </c>
    </row>
    <row r="11488" spans="1:13" hidden="1">
      <c r="A11488" s="31" t="s">
        <v>9757</v>
      </c>
      <c r="B11488" s="31" t="s">
        <v>26740</v>
      </c>
      <c r="C11488" s="31" t="s">
        <v>26741</v>
      </c>
      <c r="D11488" s="32">
        <v>44238</v>
      </c>
      <c r="E11488" s="31" t="s">
        <v>26742</v>
      </c>
      <c r="F11488" s="31" t="s">
        <v>15563</v>
      </c>
      <c r="G11488" s="33">
        <v>-2333.5</v>
      </c>
      <c r="H11488" s="33">
        <v>-2333.5</v>
      </c>
      <c r="I11488" s="31" t="s">
        <v>9762</v>
      </c>
      <c r="J11488" s="31" t="s">
        <v>9763</v>
      </c>
      <c r="K11488" s="33">
        <v>-2333.5</v>
      </c>
      <c r="L11488" s="31" t="s">
        <v>9764</v>
      </c>
      <c r="M11488" t="e">
        <f t="shared" si="502"/>
        <v>#VALUE!</v>
      </c>
    </row>
    <row r="11489" spans="1:13" hidden="1">
      <c r="A11489" s="31" t="s">
        <v>9849</v>
      </c>
      <c r="B11489" s="31" t="s">
        <v>26743</v>
      </c>
      <c r="C11489" s="31" t="s">
        <v>26744</v>
      </c>
      <c r="D11489" s="32">
        <v>44243</v>
      </c>
      <c r="E11489" s="31" t="s">
        <v>26745</v>
      </c>
      <c r="F11489" s="31" t="s">
        <v>26746</v>
      </c>
      <c r="G11489" s="33">
        <v>-5000</v>
      </c>
      <c r="H11489" s="33">
        <v>-5000</v>
      </c>
      <c r="I11489" s="31" t="s">
        <v>9762</v>
      </c>
      <c r="J11489" s="31" t="s">
        <v>9763</v>
      </c>
      <c r="K11489" s="33">
        <v>-5000</v>
      </c>
      <c r="L11489" s="31" t="s">
        <v>9764</v>
      </c>
      <c r="M11489" t="e">
        <f t="shared" si="502"/>
        <v>#VALUE!</v>
      </c>
    </row>
    <row r="11490" spans="1:13" hidden="1">
      <c r="A11490" s="31" t="s">
        <v>9849</v>
      </c>
      <c r="B11490" s="31" t="s">
        <v>26743</v>
      </c>
      <c r="C11490" s="31" t="s">
        <v>26744</v>
      </c>
      <c r="D11490" s="32">
        <v>44243</v>
      </c>
      <c r="E11490" s="31" t="s">
        <v>26745</v>
      </c>
      <c r="F11490" s="31" t="s">
        <v>26747</v>
      </c>
      <c r="G11490" s="33">
        <v>5000</v>
      </c>
      <c r="H11490" s="33">
        <v>5000</v>
      </c>
      <c r="I11490" s="31" t="s">
        <v>9762</v>
      </c>
      <c r="J11490" s="31" t="s">
        <v>9763</v>
      </c>
      <c r="K11490" s="33">
        <v>5000</v>
      </c>
      <c r="L11490" s="31" t="s">
        <v>9764</v>
      </c>
      <c r="M11490" t="e">
        <f t="shared" si="502"/>
        <v>#VALUE!</v>
      </c>
    </row>
    <row r="11491" spans="1:13" hidden="1">
      <c r="A11491" s="31" t="s">
        <v>9849</v>
      </c>
      <c r="B11491" s="31" t="s">
        <v>26748</v>
      </c>
      <c r="C11491" s="31" t="s">
        <v>26749</v>
      </c>
      <c r="D11491" s="32">
        <v>44246</v>
      </c>
      <c r="E11491" s="31" t="s">
        <v>26750</v>
      </c>
      <c r="F11491" s="31" t="s">
        <v>15562</v>
      </c>
      <c r="G11491" s="33">
        <v>899</v>
      </c>
      <c r="H11491" s="33">
        <v>899</v>
      </c>
      <c r="I11491" s="31" t="s">
        <v>9762</v>
      </c>
      <c r="J11491" s="31" t="s">
        <v>9763</v>
      </c>
      <c r="K11491" s="33">
        <v>899</v>
      </c>
      <c r="L11491" s="31" t="s">
        <v>9764</v>
      </c>
      <c r="M11491" t="e">
        <f t="shared" si="502"/>
        <v>#VALUE!</v>
      </c>
    </row>
    <row r="11492" spans="1:13" hidden="1">
      <c r="A11492" s="31" t="s">
        <v>9849</v>
      </c>
      <c r="B11492" s="31" t="s">
        <v>26748</v>
      </c>
      <c r="C11492" s="31" t="s">
        <v>26749</v>
      </c>
      <c r="D11492" s="32">
        <v>44246</v>
      </c>
      <c r="E11492" s="31" t="s">
        <v>26750</v>
      </c>
      <c r="F11492" s="31" t="s">
        <v>15563</v>
      </c>
      <c r="G11492" s="33">
        <v>-899</v>
      </c>
      <c r="H11492" s="33">
        <v>-899</v>
      </c>
      <c r="I11492" s="31" t="s">
        <v>9762</v>
      </c>
      <c r="J11492" s="31" t="s">
        <v>9763</v>
      </c>
      <c r="K11492" s="33">
        <v>-899</v>
      </c>
      <c r="L11492" s="31" t="s">
        <v>9764</v>
      </c>
      <c r="M11492" t="e">
        <f t="shared" si="502"/>
        <v>#VALUE!</v>
      </c>
    </row>
    <row r="11493" spans="1:13" hidden="1">
      <c r="A11493" s="31" t="s">
        <v>9849</v>
      </c>
      <c r="B11493" s="31" t="s">
        <v>26751</v>
      </c>
      <c r="C11493" s="31" t="s">
        <v>26752</v>
      </c>
      <c r="D11493" s="32">
        <v>44246</v>
      </c>
      <c r="E11493" s="31" t="s">
        <v>26753</v>
      </c>
      <c r="F11493" s="31" t="s">
        <v>15562</v>
      </c>
      <c r="G11493" s="33">
        <v>3606.91</v>
      </c>
      <c r="H11493" s="33">
        <v>3606.91</v>
      </c>
      <c r="I11493" s="31" t="s">
        <v>9762</v>
      </c>
      <c r="J11493" s="31" t="s">
        <v>9763</v>
      </c>
      <c r="K11493" s="33">
        <v>3606.91</v>
      </c>
      <c r="L11493" s="31" t="s">
        <v>9764</v>
      </c>
      <c r="M11493" t="e">
        <f t="shared" si="502"/>
        <v>#VALUE!</v>
      </c>
    </row>
    <row r="11494" spans="1:13" hidden="1">
      <c r="A11494" s="31" t="s">
        <v>9849</v>
      </c>
      <c r="B11494" s="31" t="s">
        <v>26751</v>
      </c>
      <c r="C11494" s="31" t="s">
        <v>26752</v>
      </c>
      <c r="D11494" s="32">
        <v>44246</v>
      </c>
      <c r="E11494" s="31" t="s">
        <v>26753</v>
      </c>
      <c r="F11494" s="31" t="s">
        <v>15563</v>
      </c>
      <c r="G11494" s="33">
        <v>-3606.91</v>
      </c>
      <c r="H11494" s="33">
        <v>-3606.91</v>
      </c>
      <c r="I11494" s="31" t="s">
        <v>9762</v>
      </c>
      <c r="J11494" s="31" t="s">
        <v>9763</v>
      </c>
      <c r="K11494" s="33">
        <v>-3606.91</v>
      </c>
      <c r="L11494" s="31" t="s">
        <v>9764</v>
      </c>
      <c r="M11494" t="e">
        <f t="shared" si="502"/>
        <v>#VALUE!</v>
      </c>
    </row>
    <row r="11495" spans="1:13" hidden="1">
      <c r="A11495" s="31" t="s">
        <v>9849</v>
      </c>
      <c r="B11495" s="31" t="s">
        <v>26754</v>
      </c>
      <c r="C11495" s="31" t="s">
        <v>26755</v>
      </c>
      <c r="D11495" s="32">
        <v>44246</v>
      </c>
      <c r="E11495" s="31" t="s">
        <v>26756</v>
      </c>
      <c r="F11495" s="31" t="s">
        <v>15562</v>
      </c>
      <c r="G11495" s="33">
        <v>4500</v>
      </c>
      <c r="H11495" s="33">
        <v>4500</v>
      </c>
      <c r="I11495" s="31" t="s">
        <v>9762</v>
      </c>
      <c r="J11495" s="31" t="s">
        <v>9763</v>
      </c>
      <c r="K11495" s="33">
        <v>4500</v>
      </c>
      <c r="L11495" s="31" t="s">
        <v>9764</v>
      </c>
      <c r="M11495" t="e">
        <f t="shared" si="502"/>
        <v>#VALUE!</v>
      </c>
    </row>
    <row r="11496" spans="1:13" hidden="1">
      <c r="A11496" s="31" t="s">
        <v>9849</v>
      </c>
      <c r="B11496" s="31" t="s">
        <v>26754</v>
      </c>
      <c r="C11496" s="31" t="s">
        <v>26755</v>
      </c>
      <c r="D11496" s="32">
        <v>44246</v>
      </c>
      <c r="E11496" s="31" t="s">
        <v>26756</v>
      </c>
      <c r="F11496" s="31" t="s">
        <v>15563</v>
      </c>
      <c r="G11496" s="33">
        <v>-4500</v>
      </c>
      <c r="H11496" s="33">
        <v>-4500</v>
      </c>
      <c r="I11496" s="31" t="s">
        <v>9762</v>
      </c>
      <c r="J11496" s="31" t="s">
        <v>9763</v>
      </c>
      <c r="K11496" s="33">
        <v>-4500</v>
      </c>
      <c r="L11496" s="31" t="s">
        <v>9764</v>
      </c>
      <c r="M11496" t="e">
        <f t="shared" si="502"/>
        <v>#VALUE!</v>
      </c>
    </row>
    <row r="11497" spans="1:13" hidden="1">
      <c r="A11497" s="31" t="s">
        <v>9849</v>
      </c>
      <c r="B11497" s="31" t="s">
        <v>26757</v>
      </c>
      <c r="C11497" s="31" t="s">
        <v>26758</v>
      </c>
      <c r="D11497" s="32">
        <v>44246</v>
      </c>
      <c r="E11497" s="31" t="s">
        <v>26759</v>
      </c>
      <c r="F11497" s="31" t="s">
        <v>15562</v>
      </c>
      <c r="G11497" s="33">
        <v>10000</v>
      </c>
      <c r="H11497" s="33">
        <v>10000</v>
      </c>
      <c r="I11497" s="31" t="s">
        <v>9762</v>
      </c>
      <c r="J11497" s="31" t="s">
        <v>9763</v>
      </c>
      <c r="K11497" s="33">
        <v>10000</v>
      </c>
      <c r="L11497" s="31" t="s">
        <v>9764</v>
      </c>
      <c r="M11497" t="e">
        <f t="shared" si="502"/>
        <v>#VALUE!</v>
      </c>
    </row>
    <row r="11498" spans="1:13" hidden="1">
      <c r="A11498" s="31" t="s">
        <v>9849</v>
      </c>
      <c r="B11498" s="31" t="s">
        <v>26757</v>
      </c>
      <c r="C11498" s="31" t="s">
        <v>26758</v>
      </c>
      <c r="D11498" s="32">
        <v>44246</v>
      </c>
      <c r="E11498" s="31" t="s">
        <v>26759</v>
      </c>
      <c r="F11498" s="31" t="s">
        <v>15563</v>
      </c>
      <c r="G11498" s="33">
        <v>-10000</v>
      </c>
      <c r="H11498" s="33">
        <v>-10000</v>
      </c>
      <c r="I11498" s="31" t="s">
        <v>9762</v>
      </c>
      <c r="J11498" s="31" t="s">
        <v>9763</v>
      </c>
      <c r="K11498" s="33">
        <v>-10000</v>
      </c>
      <c r="L11498" s="31" t="s">
        <v>9764</v>
      </c>
      <c r="M11498" t="e">
        <f t="shared" si="502"/>
        <v>#VALUE!</v>
      </c>
    </row>
    <row r="11499" spans="1:13" hidden="1">
      <c r="A11499" s="31" t="s">
        <v>9849</v>
      </c>
      <c r="B11499" s="31" t="s">
        <v>26760</v>
      </c>
      <c r="C11499" s="31" t="s">
        <v>26761</v>
      </c>
      <c r="D11499" s="32">
        <v>44246</v>
      </c>
      <c r="E11499" s="31" t="s">
        <v>26762</v>
      </c>
      <c r="F11499" s="31" t="s">
        <v>15562</v>
      </c>
      <c r="G11499" s="33">
        <v>1950</v>
      </c>
      <c r="H11499" s="33">
        <v>1950</v>
      </c>
      <c r="I11499" s="31" t="s">
        <v>9762</v>
      </c>
      <c r="J11499" s="31" t="s">
        <v>9763</v>
      </c>
      <c r="K11499" s="33">
        <v>1950</v>
      </c>
      <c r="L11499" s="31" t="s">
        <v>9764</v>
      </c>
      <c r="M11499" t="e">
        <f t="shared" si="502"/>
        <v>#VALUE!</v>
      </c>
    </row>
    <row r="11500" spans="1:13" hidden="1">
      <c r="A11500" s="31" t="s">
        <v>9849</v>
      </c>
      <c r="B11500" s="31" t="s">
        <v>26760</v>
      </c>
      <c r="C11500" s="31" t="s">
        <v>26761</v>
      </c>
      <c r="D11500" s="32">
        <v>44246</v>
      </c>
      <c r="E11500" s="31" t="s">
        <v>26762</v>
      </c>
      <c r="F11500" s="31" t="s">
        <v>15563</v>
      </c>
      <c r="G11500" s="33">
        <v>-1950</v>
      </c>
      <c r="H11500" s="33">
        <v>-1950</v>
      </c>
      <c r="I11500" s="31" t="s">
        <v>9762</v>
      </c>
      <c r="J11500" s="31" t="s">
        <v>9763</v>
      </c>
      <c r="K11500" s="33">
        <v>-1950</v>
      </c>
      <c r="L11500" s="31" t="s">
        <v>9764</v>
      </c>
      <c r="M11500" t="e">
        <f t="shared" si="502"/>
        <v>#VALUE!</v>
      </c>
    </row>
    <row r="11501" spans="1:13" hidden="1">
      <c r="A11501" s="31" t="s">
        <v>9849</v>
      </c>
      <c r="B11501" s="31" t="s">
        <v>26763</v>
      </c>
      <c r="C11501" s="31" t="s">
        <v>26764</v>
      </c>
      <c r="D11501" s="32">
        <v>44246</v>
      </c>
      <c r="E11501" s="31" t="s">
        <v>26765</v>
      </c>
      <c r="F11501" s="31" t="s">
        <v>15562</v>
      </c>
      <c r="G11501" s="33">
        <v>1619</v>
      </c>
      <c r="H11501" s="33">
        <v>1619</v>
      </c>
      <c r="I11501" s="31" t="s">
        <v>9762</v>
      </c>
      <c r="J11501" s="31" t="s">
        <v>9763</v>
      </c>
      <c r="K11501" s="33">
        <v>1619</v>
      </c>
      <c r="L11501" s="31" t="s">
        <v>9764</v>
      </c>
      <c r="M11501" t="e">
        <f t="shared" si="502"/>
        <v>#VALUE!</v>
      </c>
    </row>
    <row r="11502" spans="1:13" hidden="1">
      <c r="A11502" s="31" t="s">
        <v>9849</v>
      </c>
      <c r="B11502" s="31" t="s">
        <v>26763</v>
      </c>
      <c r="C11502" s="31" t="s">
        <v>26764</v>
      </c>
      <c r="D11502" s="32">
        <v>44246</v>
      </c>
      <c r="E11502" s="31" t="s">
        <v>26765</v>
      </c>
      <c r="F11502" s="31" t="s">
        <v>15563</v>
      </c>
      <c r="G11502" s="33">
        <v>-1619</v>
      </c>
      <c r="H11502" s="33">
        <v>-1619</v>
      </c>
      <c r="I11502" s="31" t="s">
        <v>9762</v>
      </c>
      <c r="J11502" s="31" t="s">
        <v>9763</v>
      </c>
      <c r="K11502" s="33">
        <v>-1619</v>
      </c>
      <c r="L11502" s="31" t="s">
        <v>9764</v>
      </c>
      <c r="M11502" t="e">
        <f t="shared" si="502"/>
        <v>#VALUE!</v>
      </c>
    </row>
    <row r="11503" spans="1:13" hidden="1">
      <c r="A11503" s="31" t="s">
        <v>9849</v>
      </c>
      <c r="B11503" s="31" t="s">
        <v>26766</v>
      </c>
      <c r="C11503" s="31" t="s">
        <v>26767</v>
      </c>
      <c r="D11503" s="32">
        <v>44246</v>
      </c>
      <c r="E11503" s="31" t="s">
        <v>26768</v>
      </c>
      <c r="F11503" s="31" t="s">
        <v>15562</v>
      </c>
      <c r="G11503" s="33">
        <v>1625</v>
      </c>
      <c r="H11503" s="33">
        <v>1625</v>
      </c>
      <c r="I11503" s="31" t="s">
        <v>9762</v>
      </c>
      <c r="J11503" s="31" t="s">
        <v>9763</v>
      </c>
      <c r="K11503" s="33">
        <v>1625</v>
      </c>
      <c r="L11503" s="31" t="s">
        <v>9764</v>
      </c>
      <c r="M11503" t="e">
        <f t="shared" si="502"/>
        <v>#VALUE!</v>
      </c>
    </row>
    <row r="11504" spans="1:13" hidden="1">
      <c r="A11504" s="31" t="s">
        <v>9849</v>
      </c>
      <c r="B11504" s="31" t="s">
        <v>26766</v>
      </c>
      <c r="C11504" s="31" t="s">
        <v>26767</v>
      </c>
      <c r="D11504" s="32">
        <v>44246</v>
      </c>
      <c r="E11504" s="31" t="s">
        <v>26768</v>
      </c>
      <c r="F11504" s="31" t="s">
        <v>15563</v>
      </c>
      <c r="G11504" s="33">
        <v>-1625</v>
      </c>
      <c r="H11504" s="33">
        <v>-1625</v>
      </c>
      <c r="I11504" s="31" t="s">
        <v>9762</v>
      </c>
      <c r="J11504" s="31" t="s">
        <v>9763</v>
      </c>
      <c r="K11504" s="33">
        <v>-1625</v>
      </c>
      <c r="L11504" s="31" t="s">
        <v>9764</v>
      </c>
      <c r="M11504" t="e">
        <f t="shared" si="502"/>
        <v>#VALUE!</v>
      </c>
    </row>
    <row r="11505" spans="1:13" hidden="1">
      <c r="A11505" s="31" t="s">
        <v>9849</v>
      </c>
      <c r="B11505" s="31" t="s">
        <v>26769</v>
      </c>
      <c r="C11505" s="31" t="s">
        <v>26770</v>
      </c>
      <c r="D11505" s="32">
        <v>44246</v>
      </c>
      <c r="E11505" s="31" t="s">
        <v>26771</v>
      </c>
      <c r="F11505" s="31" t="s">
        <v>15562</v>
      </c>
      <c r="G11505" s="33">
        <v>2200</v>
      </c>
      <c r="H11505" s="33">
        <v>2200</v>
      </c>
      <c r="I11505" s="31" t="s">
        <v>9762</v>
      </c>
      <c r="J11505" s="31" t="s">
        <v>9763</v>
      </c>
      <c r="K11505" s="33">
        <v>2200</v>
      </c>
      <c r="L11505" s="31" t="s">
        <v>9764</v>
      </c>
      <c r="M11505" t="e">
        <f t="shared" si="502"/>
        <v>#VALUE!</v>
      </c>
    </row>
    <row r="11506" spans="1:13" hidden="1">
      <c r="A11506" s="31" t="s">
        <v>9849</v>
      </c>
      <c r="B11506" s="31" t="s">
        <v>26769</v>
      </c>
      <c r="C11506" s="31" t="s">
        <v>26770</v>
      </c>
      <c r="D11506" s="32">
        <v>44246</v>
      </c>
      <c r="E11506" s="31" t="s">
        <v>26771</v>
      </c>
      <c r="F11506" s="31" t="s">
        <v>15563</v>
      </c>
      <c r="G11506" s="33">
        <v>-2200</v>
      </c>
      <c r="H11506" s="33">
        <v>-2200</v>
      </c>
      <c r="I11506" s="31" t="s">
        <v>9762</v>
      </c>
      <c r="J11506" s="31" t="s">
        <v>9763</v>
      </c>
      <c r="K11506" s="33">
        <v>-2200</v>
      </c>
      <c r="L11506" s="31" t="s">
        <v>9764</v>
      </c>
      <c r="M11506" t="e">
        <f t="shared" si="502"/>
        <v>#VALUE!</v>
      </c>
    </row>
    <row r="11507" spans="1:13" hidden="1">
      <c r="A11507" s="31" t="s">
        <v>9849</v>
      </c>
      <c r="B11507" s="31" t="s">
        <v>26772</v>
      </c>
      <c r="C11507" s="31" t="s">
        <v>26773</v>
      </c>
      <c r="D11507" s="32">
        <v>44246</v>
      </c>
      <c r="E11507" s="31" t="s">
        <v>26774</v>
      </c>
      <c r="F11507" s="31" t="s">
        <v>12612</v>
      </c>
      <c r="G11507" s="33">
        <v>-899</v>
      </c>
      <c r="H11507" s="33">
        <v>-899</v>
      </c>
      <c r="I11507" s="31" t="s">
        <v>9762</v>
      </c>
      <c r="J11507" s="31" t="s">
        <v>9763</v>
      </c>
      <c r="K11507" s="33">
        <v>-899</v>
      </c>
      <c r="L11507" s="31" t="s">
        <v>9764</v>
      </c>
      <c r="M11507" t="e">
        <f t="shared" si="502"/>
        <v>#VALUE!</v>
      </c>
    </row>
    <row r="11508" spans="1:13" hidden="1">
      <c r="A11508" s="31" t="s">
        <v>9849</v>
      </c>
      <c r="B11508" s="31" t="s">
        <v>26772</v>
      </c>
      <c r="C11508" s="31" t="s">
        <v>26773</v>
      </c>
      <c r="D11508" s="32">
        <v>44246</v>
      </c>
      <c r="E11508" s="31" t="s">
        <v>26774</v>
      </c>
      <c r="F11508" s="31" t="s">
        <v>15562</v>
      </c>
      <c r="G11508" s="33">
        <v>899</v>
      </c>
      <c r="H11508" s="33">
        <v>899</v>
      </c>
      <c r="I11508" s="31" t="s">
        <v>9762</v>
      </c>
      <c r="J11508" s="31" t="s">
        <v>9763</v>
      </c>
      <c r="K11508" s="33">
        <v>899</v>
      </c>
      <c r="L11508" s="31" t="s">
        <v>9764</v>
      </c>
      <c r="M11508" t="e">
        <f t="shared" si="502"/>
        <v>#VALUE!</v>
      </c>
    </row>
    <row r="11509" spans="1:13" hidden="1">
      <c r="A11509" s="31" t="s">
        <v>9849</v>
      </c>
      <c r="B11509" s="31" t="s">
        <v>26775</v>
      </c>
      <c r="C11509" s="31" t="s">
        <v>26776</v>
      </c>
      <c r="D11509" s="32">
        <v>44246</v>
      </c>
      <c r="E11509" s="31" t="s">
        <v>26777</v>
      </c>
      <c r="F11509" s="31" t="s">
        <v>15562</v>
      </c>
      <c r="G11509" s="33">
        <v>1856.5</v>
      </c>
      <c r="H11509" s="33">
        <v>1856.5</v>
      </c>
      <c r="I11509" s="31" t="s">
        <v>9762</v>
      </c>
      <c r="J11509" s="31" t="s">
        <v>9763</v>
      </c>
      <c r="K11509" s="33">
        <v>1856.5</v>
      </c>
      <c r="L11509" s="31" t="s">
        <v>9764</v>
      </c>
      <c r="M11509" t="e">
        <f t="shared" si="502"/>
        <v>#VALUE!</v>
      </c>
    </row>
    <row r="11510" spans="1:13" hidden="1">
      <c r="A11510" s="31" t="s">
        <v>9849</v>
      </c>
      <c r="B11510" s="31" t="s">
        <v>26775</v>
      </c>
      <c r="C11510" s="31" t="s">
        <v>26776</v>
      </c>
      <c r="D11510" s="32">
        <v>44246</v>
      </c>
      <c r="E11510" s="31" t="s">
        <v>26777</v>
      </c>
      <c r="F11510" s="31" t="s">
        <v>15563</v>
      </c>
      <c r="G11510" s="33">
        <v>-1856.5</v>
      </c>
      <c r="H11510" s="33">
        <v>-1856.5</v>
      </c>
      <c r="I11510" s="31" t="s">
        <v>9762</v>
      </c>
      <c r="J11510" s="31" t="s">
        <v>9763</v>
      </c>
      <c r="K11510" s="33">
        <v>-1856.5</v>
      </c>
      <c r="L11510" s="31" t="s">
        <v>9764</v>
      </c>
      <c r="M11510" t="e">
        <f t="shared" si="502"/>
        <v>#VALUE!</v>
      </c>
    </row>
    <row r="11511" spans="1:13" hidden="1">
      <c r="A11511" s="31" t="s">
        <v>9849</v>
      </c>
      <c r="B11511" s="31" t="s">
        <v>26778</v>
      </c>
      <c r="C11511" s="31" t="s">
        <v>26779</v>
      </c>
      <c r="D11511" s="32">
        <v>44246</v>
      </c>
      <c r="E11511" s="31" t="s">
        <v>26780</v>
      </c>
      <c r="F11511" s="31" t="s">
        <v>15562</v>
      </c>
      <c r="G11511" s="33">
        <v>350</v>
      </c>
      <c r="H11511" s="33">
        <v>350</v>
      </c>
      <c r="I11511" s="31" t="s">
        <v>9762</v>
      </c>
      <c r="J11511" s="31" t="s">
        <v>9763</v>
      </c>
      <c r="K11511" s="33">
        <v>350</v>
      </c>
      <c r="L11511" s="31" t="s">
        <v>9764</v>
      </c>
      <c r="M11511" t="e">
        <f t="shared" si="502"/>
        <v>#VALUE!</v>
      </c>
    </row>
    <row r="11512" spans="1:13" hidden="1">
      <c r="A11512" s="31" t="s">
        <v>9849</v>
      </c>
      <c r="B11512" s="31" t="s">
        <v>26778</v>
      </c>
      <c r="C11512" s="31" t="s">
        <v>26779</v>
      </c>
      <c r="D11512" s="32">
        <v>44246</v>
      </c>
      <c r="E11512" s="31" t="s">
        <v>26780</v>
      </c>
      <c r="F11512" s="31" t="s">
        <v>15563</v>
      </c>
      <c r="G11512" s="33">
        <v>-350</v>
      </c>
      <c r="H11512" s="33">
        <v>-350</v>
      </c>
      <c r="I11512" s="31" t="s">
        <v>9762</v>
      </c>
      <c r="J11512" s="31" t="s">
        <v>9763</v>
      </c>
      <c r="K11512" s="33">
        <v>-350</v>
      </c>
      <c r="L11512" s="31" t="s">
        <v>9764</v>
      </c>
      <c r="M11512" t="e">
        <f t="shared" si="502"/>
        <v>#VALUE!</v>
      </c>
    </row>
    <row r="11513" spans="1:13" hidden="1">
      <c r="A11513" s="31" t="s">
        <v>9849</v>
      </c>
      <c r="B11513" s="31" t="s">
        <v>26781</v>
      </c>
      <c r="C11513" s="31" t="s">
        <v>26782</v>
      </c>
      <c r="D11513" s="32">
        <v>44252</v>
      </c>
      <c r="E11513" s="31" t="s">
        <v>26783</v>
      </c>
      <c r="F11513" s="31" t="s">
        <v>15562</v>
      </c>
      <c r="G11513" s="33">
        <v>929.2</v>
      </c>
      <c r="H11513" s="33">
        <v>929.2</v>
      </c>
      <c r="I11513" s="31" t="s">
        <v>9762</v>
      </c>
      <c r="J11513" s="31" t="s">
        <v>9763</v>
      </c>
      <c r="K11513" s="33">
        <v>929.2</v>
      </c>
      <c r="L11513" s="31" t="s">
        <v>9764</v>
      </c>
      <c r="M11513" t="e">
        <f t="shared" si="502"/>
        <v>#VALUE!</v>
      </c>
    </row>
    <row r="11514" spans="1:13" hidden="1">
      <c r="A11514" s="31" t="s">
        <v>9849</v>
      </c>
      <c r="B11514" s="31" t="s">
        <v>26781</v>
      </c>
      <c r="C11514" s="31" t="s">
        <v>26782</v>
      </c>
      <c r="D11514" s="32">
        <v>44252</v>
      </c>
      <c r="E11514" s="31" t="s">
        <v>26783</v>
      </c>
      <c r="F11514" s="31" t="s">
        <v>15563</v>
      </c>
      <c r="G11514" s="33">
        <v>-929.2</v>
      </c>
      <c r="H11514" s="33">
        <v>-929.2</v>
      </c>
      <c r="I11514" s="31" t="s">
        <v>9762</v>
      </c>
      <c r="J11514" s="31" t="s">
        <v>9763</v>
      </c>
      <c r="K11514" s="33">
        <v>-929.2</v>
      </c>
      <c r="L11514" s="31" t="s">
        <v>9764</v>
      </c>
      <c r="M11514" t="e">
        <f t="shared" si="502"/>
        <v>#VALUE!</v>
      </c>
    </row>
    <row r="11515" spans="1:13" hidden="1">
      <c r="A11515" s="31" t="s">
        <v>9849</v>
      </c>
      <c r="B11515" s="31" t="s">
        <v>26784</v>
      </c>
      <c r="C11515" s="31" t="s">
        <v>26785</v>
      </c>
      <c r="D11515" s="32">
        <v>44252</v>
      </c>
      <c r="E11515" s="31" t="s">
        <v>26786</v>
      </c>
      <c r="F11515" s="31" t="s">
        <v>15562</v>
      </c>
      <c r="G11515" s="33">
        <v>4150</v>
      </c>
      <c r="H11515" s="33">
        <v>4150</v>
      </c>
      <c r="I11515" s="31" t="s">
        <v>9762</v>
      </c>
      <c r="J11515" s="31" t="s">
        <v>9763</v>
      </c>
      <c r="K11515" s="33">
        <v>4150</v>
      </c>
      <c r="L11515" s="31" t="s">
        <v>9764</v>
      </c>
      <c r="M11515" t="e">
        <f t="shared" si="502"/>
        <v>#VALUE!</v>
      </c>
    </row>
    <row r="11516" spans="1:13" hidden="1">
      <c r="A11516" s="31" t="s">
        <v>9849</v>
      </c>
      <c r="B11516" s="31" t="s">
        <v>26784</v>
      </c>
      <c r="C11516" s="31" t="s">
        <v>26785</v>
      </c>
      <c r="D11516" s="32">
        <v>44252</v>
      </c>
      <c r="E11516" s="31" t="s">
        <v>26786</v>
      </c>
      <c r="F11516" s="31" t="s">
        <v>15563</v>
      </c>
      <c r="G11516" s="33">
        <v>-4150</v>
      </c>
      <c r="H11516" s="33">
        <v>-4150</v>
      </c>
      <c r="I11516" s="31" t="s">
        <v>9762</v>
      </c>
      <c r="J11516" s="31" t="s">
        <v>9763</v>
      </c>
      <c r="K11516" s="33">
        <v>-4150</v>
      </c>
      <c r="L11516" s="31" t="s">
        <v>9764</v>
      </c>
      <c r="M11516" t="e">
        <f t="shared" si="502"/>
        <v>#VALUE!</v>
      </c>
    </row>
    <row r="11517" spans="1:13" hidden="1">
      <c r="A11517" s="31" t="s">
        <v>9849</v>
      </c>
      <c r="B11517" s="31" t="s">
        <v>26787</v>
      </c>
      <c r="C11517" s="31" t="s">
        <v>26788</v>
      </c>
      <c r="D11517" s="32">
        <v>44252</v>
      </c>
      <c r="E11517" s="31" t="s">
        <v>26789</v>
      </c>
      <c r="F11517" s="31" t="s">
        <v>15562</v>
      </c>
      <c r="G11517" s="33">
        <v>90</v>
      </c>
      <c r="H11517" s="33">
        <v>90</v>
      </c>
      <c r="I11517" s="31" t="s">
        <v>9762</v>
      </c>
      <c r="J11517" s="31" t="s">
        <v>9763</v>
      </c>
      <c r="K11517" s="33">
        <v>90</v>
      </c>
      <c r="L11517" s="31" t="s">
        <v>9764</v>
      </c>
      <c r="M11517" t="e">
        <f t="shared" si="502"/>
        <v>#VALUE!</v>
      </c>
    </row>
    <row r="11518" spans="1:13" hidden="1">
      <c r="A11518" s="31" t="s">
        <v>9849</v>
      </c>
      <c r="B11518" s="31" t="s">
        <v>26787</v>
      </c>
      <c r="C11518" s="31" t="s">
        <v>26788</v>
      </c>
      <c r="D11518" s="32">
        <v>44252</v>
      </c>
      <c r="E11518" s="31" t="s">
        <v>26789</v>
      </c>
      <c r="F11518" s="31" t="s">
        <v>15563</v>
      </c>
      <c r="G11518" s="33">
        <v>-90</v>
      </c>
      <c r="H11518" s="33">
        <v>-90</v>
      </c>
      <c r="I11518" s="31" t="s">
        <v>9762</v>
      </c>
      <c r="J11518" s="31" t="s">
        <v>9763</v>
      </c>
      <c r="K11518" s="33">
        <v>-90</v>
      </c>
      <c r="L11518" s="31" t="s">
        <v>9764</v>
      </c>
      <c r="M11518" t="e">
        <f t="shared" si="502"/>
        <v>#VALUE!</v>
      </c>
    </row>
    <row r="11519" spans="1:13" hidden="1">
      <c r="A11519" s="31" t="s">
        <v>9849</v>
      </c>
      <c r="B11519" s="31" t="s">
        <v>26790</v>
      </c>
      <c r="C11519" s="31" t="s">
        <v>26791</v>
      </c>
      <c r="D11519" s="32">
        <v>44252</v>
      </c>
      <c r="E11519" s="31" t="s">
        <v>26792</v>
      </c>
      <c r="F11519" s="31" t="s">
        <v>15562</v>
      </c>
      <c r="G11519" s="33">
        <v>675</v>
      </c>
      <c r="H11519" s="33">
        <v>675</v>
      </c>
      <c r="I11519" s="31" t="s">
        <v>9762</v>
      </c>
      <c r="J11519" s="31" t="s">
        <v>9763</v>
      </c>
      <c r="K11519" s="33">
        <v>675</v>
      </c>
      <c r="L11519" s="31" t="s">
        <v>9764</v>
      </c>
      <c r="M11519" t="e">
        <f t="shared" si="502"/>
        <v>#VALUE!</v>
      </c>
    </row>
    <row r="11520" spans="1:13" hidden="1">
      <c r="A11520" s="31" t="s">
        <v>9849</v>
      </c>
      <c r="B11520" s="31" t="s">
        <v>26790</v>
      </c>
      <c r="C11520" s="31" t="s">
        <v>26791</v>
      </c>
      <c r="D11520" s="32">
        <v>44252</v>
      </c>
      <c r="E11520" s="31" t="s">
        <v>26792</v>
      </c>
      <c r="F11520" s="31" t="s">
        <v>15563</v>
      </c>
      <c r="G11520" s="33">
        <v>-675</v>
      </c>
      <c r="H11520" s="33">
        <v>-675</v>
      </c>
      <c r="I11520" s="31" t="s">
        <v>9762</v>
      </c>
      <c r="J11520" s="31" t="s">
        <v>9763</v>
      </c>
      <c r="K11520" s="33">
        <v>-675</v>
      </c>
      <c r="L11520" s="31" t="s">
        <v>9764</v>
      </c>
      <c r="M11520" t="e">
        <f t="shared" si="502"/>
        <v>#VALUE!</v>
      </c>
    </row>
    <row r="11521" spans="1:13" hidden="1">
      <c r="A11521" s="31" t="s">
        <v>9849</v>
      </c>
      <c r="B11521" s="31" t="s">
        <v>26793</v>
      </c>
      <c r="C11521" s="31" t="s">
        <v>26794</v>
      </c>
      <c r="D11521" s="32">
        <v>44252</v>
      </c>
      <c r="E11521" s="31" t="s">
        <v>26795</v>
      </c>
      <c r="F11521" s="31" t="s">
        <v>15562</v>
      </c>
      <c r="G11521" s="33">
        <v>20741.16</v>
      </c>
      <c r="H11521" s="33">
        <v>20741.16</v>
      </c>
      <c r="I11521" s="31" t="s">
        <v>9762</v>
      </c>
      <c r="J11521" s="31" t="s">
        <v>9763</v>
      </c>
      <c r="K11521" s="33">
        <v>20741.16</v>
      </c>
      <c r="L11521" s="31" t="s">
        <v>9764</v>
      </c>
      <c r="M11521" t="e">
        <f t="shared" si="502"/>
        <v>#VALUE!</v>
      </c>
    </row>
    <row r="11522" spans="1:13" hidden="1">
      <c r="A11522" s="31" t="s">
        <v>9849</v>
      </c>
      <c r="B11522" s="31" t="s">
        <v>26793</v>
      </c>
      <c r="C11522" s="31" t="s">
        <v>26794</v>
      </c>
      <c r="D11522" s="32">
        <v>44252</v>
      </c>
      <c r="E11522" s="31" t="s">
        <v>26795</v>
      </c>
      <c r="F11522" s="31" t="s">
        <v>15563</v>
      </c>
      <c r="G11522" s="33">
        <v>-20741.16</v>
      </c>
      <c r="H11522" s="33">
        <v>-20741.16</v>
      </c>
      <c r="I11522" s="31" t="s">
        <v>9762</v>
      </c>
      <c r="J11522" s="31" t="s">
        <v>9763</v>
      </c>
      <c r="K11522" s="33">
        <v>-20741.16</v>
      </c>
      <c r="L11522" s="31" t="s">
        <v>9764</v>
      </c>
      <c r="M11522" t="e">
        <f t="shared" si="502"/>
        <v>#VALUE!</v>
      </c>
    </row>
    <row r="11523" spans="1:13" hidden="1">
      <c r="A11523" s="31" t="s">
        <v>9849</v>
      </c>
      <c r="B11523" s="31" t="s">
        <v>26796</v>
      </c>
      <c r="C11523" s="31" t="s">
        <v>26797</v>
      </c>
      <c r="D11523" s="32">
        <v>44252</v>
      </c>
      <c r="E11523" s="31" t="s">
        <v>26798</v>
      </c>
      <c r="F11523" s="31" t="s">
        <v>15562</v>
      </c>
      <c r="G11523" s="33">
        <v>2000</v>
      </c>
      <c r="H11523" s="33">
        <v>2000</v>
      </c>
      <c r="I11523" s="31" t="s">
        <v>9762</v>
      </c>
      <c r="J11523" s="31" t="s">
        <v>9763</v>
      </c>
      <c r="K11523" s="33">
        <v>2000</v>
      </c>
      <c r="L11523" s="31" t="s">
        <v>9764</v>
      </c>
      <c r="M11523" t="e">
        <f t="shared" ref="M11523:M11586" si="503">FIND("PO",E11523)</f>
        <v>#VALUE!</v>
      </c>
    </row>
    <row r="11524" spans="1:13" hidden="1">
      <c r="A11524" s="31" t="s">
        <v>9849</v>
      </c>
      <c r="B11524" s="31" t="s">
        <v>26796</v>
      </c>
      <c r="C11524" s="31" t="s">
        <v>26797</v>
      </c>
      <c r="D11524" s="32">
        <v>44252</v>
      </c>
      <c r="E11524" s="31" t="s">
        <v>26798</v>
      </c>
      <c r="F11524" s="31" t="s">
        <v>15563</v>
      </c>
      <c r="G11524" s="33">
        <v>-2000</v>
      </c>
      <c r="H11524" s="33">
        <v>-2000</v>
      </c>
      <c r="I11524" s="31" t="s">
        <v>9762</v>
      </c>
      <c r="J11524" s="31" t="s">
        <v>9763</v>
      </c>
      <c r="K11524" s="33">
        <v>-2000</v>
      </c>
      <c r="L11524" s="31" t="s">
        <v>9764</v>
      </c>
      <c r="M11524" t="e">
        <f t="shared" si="503"/>
        <v>#VALUE!</v>
      </c>
    </row>
    <row r="11525" spans="1:13" hidden="1">
      <c r="A11525" s="31" t="s">
        <v>9849</v>
      </c>
      <c r="B11525" s="31" t="s">
        <v>26799</v>
      </c>
      <c r="C11525" s="31" t="s">
        <v>26800</v>
      </c>
      <c r="D11525" s="32">
        <v>44252</v>
      </c>
      <c r="E11525" s="31" t="s">
        <v>26801</v>
      </c>
      <c r="F11525" s="31" t="s">
        <v>15562</v>
      </c>
      <c r="G11525" s="33">
        <v>850</v>
      </c>
      <c r="H11525" s="33">
        <v>850</v>
      </c>
      <c r="I11525" s="31" t="s">
        <v>9762</v>
      </c>
      <c r="J11525" s="31" t="s">
        <v>9763</v>
      </c>
      <c r="K11525" s="33">
        <v>850</v>
      </c>
      <c r="L11525" s="31" t="s">
        <v>9764</v>
      </c>
      <c r="M11525" t="e">
        <f t="shared" si="503"/>
        <v>#VALUE!</v>
      </c>
    </row>
    <row r="11526" spans="1:13" hidden="1">
      <c r="A11526" s="31" t="s">
        <v>9849</v>
      </c>
      <c r="B11526" s="31" t="s">
        <v>26799</v>
      </c>
      <c r="C11526" s="31" t="s">
        <v>26800</v>
      </c>
      <c r="D11526" s="32">
        <v>44252</v>
      </c>
      <c r="E11526" s="31" t="s">
        <v>26801</v>
      </c>
      <c r="F11526" s="31" t="s">
        <v>15563</v>
      </c>
      <c r="G11526" s="33">
        <v>-850</v>
      </c>
      <c r="H11526" s="33">
        <v>-850</v>
      </c>
      <c r="I11526" s="31" t="s">
        <v>9762</v>
      </c>
      <c r="J11526" s="31" t="s">
        <v>9763</v>
      </c>
      <c r="K11526" s="33">
        <v>-850</v>
      </c>
      <c r="L11526" s="31" t="s">
        <v>9764</v>
      </c>
      <c r="M11526" t="e">
        <f t="shared" si="503"/>
        <v>#VALUE!</v>
      </c>
    </row>
    <row r="11527" spans="1:13" hidden="1">
      <c r="A11527" s="31" t="s">
        <v>9849</v>
      </c>
      <c r="B11527" s="31" t="s">
        <v>26802</v>
      </c>
      <c r="C11527" s="31" t="s">
        <v>26803</v>
      </c>
      <c r="D11527" s="32">
        <v>44252</v>
      </c>
      <c r="E11527" s="31" t="s">
        <v>26804</v>
      </c>
      <c r="F11527" s="31" t="s">
        <v>15562</v>
      </c>
      <c r="G11527" s="33">
        <v>875</v>
      </c>
      <c r="H11527" s="33">
        <v>875</v>
      </c>
      <c r="I11527" s="31" t="s">
        <v>9762</v>
      </c>
      <c r="J11527" s="31" t="s">
        <v>9763</v>
      </c>
      <c r="K11527" s="33">
        <v>875</v>
      </c>
      <c r="L11527" s="31" t="s">
        <v>9764</v>
      </c>
      <c r="M11527" t="e">
        <f t="shared" si="503"/>
        <v>#VALUE!</v>
      </c>
    </row>
    <row r="11528" spans="1:13" hidden="1">
      <c r="A11528" s="31" t="s">
        <v>9849</v>
      </c>
      <c r="B11528" s="31" t="s">
        <v>26802</v>
      </c>
      <c r="C11528" s="31" t="s">
        <v>26803</v>
      </c>
      <c r="D11528" s="32">
        <v>44252</v>
      </c>
      <c r="E11528" s="31" t="s">
        <v>26804</v>
      </c>
      <c r="F11528" s="31" t="s">
        <v>15563</v>
      </c>
      <c r="G11528" s="33">
        <v>-875</v>
      </c>
      <c r="H11528" s="33">
        <v>-875</v>
      </c>
      <c r="I11528" s="31" t="s">
        <v>9762</v>
      </c>
      <c r="J11528" s="31" t="s">
        <v>9763</v>
      </c>
      <c r="K11528" s="33">
        <v>-875</v>
      </c>
      <c r="L11528" s="31" t="s">
        <v>9764</v>
      </c>
      <c r="M11528" t="e">
        <f t="shared" si="503"/>
        <v>#VALUE!</v>
      </c>
    </row>
    <row r="11529" spans="1:13" hidden="1">
      <c r="A11529" s="31" t="s">
        <v>9849</v>
      </c>
      <c r="B11529" s="31" t="s">
        <v>26805</v>
      </c>
      <c r="C11529" s="31" t="s">
        <v>26806</v>
      </c>
      <c r="D11529" s="32">
        <v>44252</v>
      </c>
      <c r="E11529" s="31" t="s">
        <v>26807</v>
      </c>
      <c r="F11529" s="31" t="s">
        <v>15562</v>
      </c>
      <c r="G11529" s="33">
        <v>2983</v>
      </c>
      <c r="H11529" s="33">
        <v>2983</v>
      </c>
      <c r="I11529" s="31" t="s">
        <v>9762</v>
      </c>
      <c r="J11529" s="31" t="s">
        <v>9763</v>
      </c>
      <c r="K11529" s="33">
        <v>2983</v>
      </c>
      <c r="L11529" s="31" t="s">
        <v>9764</v>
      </c>
      <c r="M11529" t="e">
        <f t="shared" si="503"/>
        <v>#VALUE!</v>
      </c>
    </row>
    <row r="11530" spans="1:13" hidden="1">
      <c r="A11530" s="31" t="s">
        <v>9849</v>
      </c>
      <c r="B11530" s="31" t="s">
        <v>26805</v>
      </c>
      <c r="C11530" s="31" t="s">
        <v>26806</v>
      </c>
      <c r="D11530" s="32">
        <v>44252</v>
      </c>
      <c r="E11530" s="31" t="s">
        <v>26807</v>
      </c>
      <c r="F11530" s="31" t="s">
        <v>15563</v>
      </c>
      <c r="G11530" s="33">
        <v>-2983</v>
      </c>
      <c r="H11530" s="33">
        <v>-2983</v>
      </c>
      <c r="I11530" s="31" t="s">
        <v>9762</v>
      </c>
      <c r="J11530" s="31" t="s">
        <v>9763</v>
      </c>
      <c r="K11530" s="33">
        <v>-2983</v>
      </c>
      <c r="L11530" s="31" t="s">
        <v>9764</v>
      </c>
      <c r="M11530" t="e">
        <f t="shared" si="503"/>
        <v>#VALUE!</v>
      </c>
    </row>
    <row r="11531" spans="1:13" hidden="1">
      <c r="A11531" s="31" t="s">
        <v>9849</v>
      </c>
      <c r="B11531" s="31" t="s">
        <v>26808</v>
      </c>
      <c r="C11531" s="31" t="s">
        <v>26809</v>
      </c>
      <c r="D11531" s="32">
        <v>44252</v>
      </c>
      <c r="E11531" s="31" t="s">
        <v>26810</v>
      </c>
      <c r="F11531" s="31" t="s">
        <v>15562</v>
      </c>
      <c r="G11531" s="33">
        <v>1530</v>
      </c>
      <c r="H11531" s="33">
        <v>1530</v>
      </c>
      <c r="I11531" s="31" t="s">
        <v>9762</v>
      </c>
      <c r="J11531" s="31" t="s">
        <v>9763</v>
      </c>
      <c r="K11531" s="33">
        <v>1530</v>
      </c>
      <c r="L11531" s="31" t="s">
        <v>9764</v>
      </c>
      <c r="M11531" t="e">
        <f t="shared" si="503"/>
        <v>#VALUE!</v>
      </c>
    </row>
    <row r="11532" spans="1:13" hidden="1">
      <c r="A11532" s="31" t="s">
        <v>9849</v>
      </c>
      <c r="B11532" s="31" t="s">
        <v>26808</v>
      </c>
      <c r="C11532" s="31" t="s">
        <v>26809</v>
      </c>
      <c r="D11532" s="32">
        <v>44252</v>
      </c>
      <c r="E11532" s="31" t="s">
        <v>26810</v>
      </c>
      <c r="F11532" s="31" t="s">
        <v>15563</v>
      </c>
      <c r="G11532" s="33">
        <v>-1530</v>
      </c>
      <c r="H11532" s="33">
        <v>-1530</v>
      </c>
      <c r="I11532" s="31" t="s">
        <v>9762</v>
      </c>
      <c r="J11532" s="31" t="s">
        <v>9763</v>
      </c>
      <c r="K11532" s="33">
        <v>-1530</v>
      </c>
      <c r="L11532" s="31" t="s">
        <v>9764</v>
      </c>
      <c r="M11532" t="e">
        <f t="shared" si="503"/>
        <v>#VALUE!</v>
      </c>
    </row>
    <row r="11533" spans="1:13" hidden="1">
      <c r="A11533" s="31" t="s">
        <v>9849</v>
      </c>
      <c r="B11533" s="31" t="s">
        <v>26811</v>
      </c>
      <c r="C11533" s="31" t="s">
        <v>26812</v>
      </c>
      <c r="D11533" s="32">
        <v>44260</v>
      </c>
      <c r="E11533" s="31" t="s">
        <v>26813</v>
      </c>
      <c r="F11533" s="31" t="s">
        <v>15562</v>
      </c>
      <c r="G11533" s="33">
        <v>14975.2</v>
      </c>
      <c r="H11533" s="33">
        <v>14975.2</v>
      </c>
      <c r="I11533" s="31" t="s">
        <v>9762</v>
      </c>
      <c r="J11533" s="31" t="s">
        <v>9763</v>
      </c>
      <c r="K11533" s="33">
        <v>14975.2</v>
      </c>
      <c r="L11533" s="31" t="s">
        <v>9764</v>
      </c>
      <c r="M11533" t="e">
        <f t="shared" si="503"/>
        <v>#VALUE!</v>
      </c>
    </row>
    <row r="11534" spans="1:13" hidden="1">
      <c r="A11534" s="31" t="s">
        <v>9849</v>
      </c>
      <c r="B11534" s="31" t="s">
        <v>26811</v>
      </c>
      <c r="C11534" s="31" t="s">
        <v>26812</v>
      </c>
      <c r="D11534" s="32">
        <v>44260</v>
      </c>
      <c r="E11534" s="31" t="s">
        <v>26813</v>
      </c>
      <c r="F11534" s="31" t="s">
        <v>15563</v>
      </c>
      <c r="G11534" s="33">
        <v>-14975.2</v>
      </c>
      <c r="H11534" s="33">
        <v>-14975.2</v>
      </c>
      <c r="I11534" s="31" t="s">
        <v>9762</v>
      </c>
      <c r="J11534" s="31" t="s">
        <v>9763</v>
      </c>
      <c r="K11534" s="33">
        <v>-14975.2</v>
      </c>
      <c r="L11534" s="31" t="s">
        <v>9764</v>
      </c>
      <c r="M11534" t="e">
        <f t="shared" si="503"/>
        <v>#VALUE!</v>
      </c>
    </row>
    <row r="11535" spans="1:13" hidden="1">
      <c r="A11535" s="31" t="s">
        <v>9849</v>
      </c>
      <c r="B11535" s="31" t="s">
        <v>26814</v>
      </c>
      <c r="C11535" s="31" t="s">
        <v>26815</v>
      </c>
      <c r="D11535" s="32">
        <v>44260</v>
      </c>
      <c r="E11535" s="31" t="s">
        <v>26816</v>
      </c>
      <c r="F11535" s="31" t="s">
        <v>15562</v>
      </c>
      <c r="G11535" s="33">
        <v>1600</v>
      </c>
      <c r="H11535" s="33">
        <v>1600</v>
      </c>
      <c r="I11535" s="31" t="s">
        <v>9762</v>
      </c>
      <c r="J11535" s="31" t="s">
        <v>9763</v>
      </c>
      <c r="K11535" s="33">
        <v>1600</v>
      </c>
      <c r="L11535" s="31" t="s">
        <v>9764</v>
      </c>
      <c r="M11535" t="e">
        <f t="shared" si="503"/>
        <v>#VALUE!</v>
      </c>
    </row>
    <row r="11536" spans="1:13" hidden="1">
      <c r="A11536" s="31" t="s">
        <v>9849</v>
      </c>
      <c r="B11536" s="31" t="s">
        <v>26814</v>
      </c>
      <c r="C11536" s="31" t="s">
        <v>26815</v>
      </c>
      <c r="D11536" s="32">
        <v>44260</v>
      </c>
      <c r="E11536" s="31" t="s">
        <v>26816</v>
      </c>
      <c r="F11536" s="31" t="s">
        <v>15563</v>
      </c>
      <c r="G11536" s="33">
        <v>-1600</v>
      </c>
      <c r="H11536" s="33">
        <v>-1600</v>
      </c>
      <c r="I11536" s="31" t="s">
        <v>9762</v>
      </c>
      <c r="J11536" s="31" t="s">
        <v>9763</v>
      </c>
      <c r="K11536" s="33">
        <v>-1600</v>
      </c>
      <c r="L11536" s="31" t="s">
        <v>9764</v>
      </c>
      <c r="M11536" t="e">
        <f t="shared" si="503"/>
        <v>#VALUE!</v>
      </c>
    </row>
    <row r="11537" spans="1:13" hidden="1">
      <c r="A11537" s="31" t="s">
        <v>9849</v>
      </c>
      <c r="B11537" s="31" t="s">
        <v>26817</v>
      </c>
      <c r="C11537" s="31" t="s">
        <v>26818</v>
      </c>
      <c r="D11537" s="32">
        <v>44260</v>
      </c>
      <c r="E11537" s="31" t="s">
        <v>26819</v>
      </c>
      <c r="F11537" s="31" t="s">
        <v>15562</v>
      </c>
      <c r="G11537" s="33">
        <v>1760</v>
      </c>
      <c r="H11537" s="33">
        <v>1760</v>
      </c>
      <c r="I11537" s="31" t="s">
        <v>9762</v>
      </c>
      <c r="J11537" s="31" t="s">
        <v>9763</v>
      </c>
      <c r="K11537" s="33">
        <v>1760</v>
      </c>
      <c r="L11537" s="31" t="s">
        <v>9764</v>
      </c>
      <c r="M11537" t="e">
        <f t="shared" si="503"/>
        <v>#VALUE!</v>
      </c>
    </row>
    <row r="11538" spans="1:13" hidden="1">
      <c r="A11538" s="31" t="s">
        <v>9849</v>
      </c>
      <c r="B11538" s="31" t="s">
        <v>26817</v>
      </c>
      <c r="C11538" s="31" t="s">
        <v>26818</v>
      </c>
      <c r="D11538" s="32">
        <v>44260</v>
      </c>
      <c r="E11538" s="31" t="s">
        <v>26819</v>
      </c>
      <c r="F11538" s="31" t="s">
        <v>15563</v>
      </c>
      <c r="G11538" s="33">
        <v>-1760</v>
      </c>
      <c r="H11538" s="33">
        <v>-1760</v>
      </c>
      <c r="I11538" s="31" t="s">
        <v>9762</v>
      </c>
      <c r="J11538" s="31" t="s">
        <v>9763</v>
      </c>
      <c r="K11538" s="33">
        <v>-1760</v>
      </c>
      <c r="L11538" s="31" t="s">
        <v>9764</v>
      </c>
      <c r="M11538" t="e">
        <f t="shared" si="503"/>
        <v>#VALUE!</v>
      </c>
    </row>
    <row r="11539" spans="1:13" hidden="1">
      <c r="A11539" s="31" t="s">
        <v>9849</v>
      </c>
      <c r="B11539" s="31" t="s">
        <v>26820</v>
      </c>
      <c r="C11539" s="31" t="s">
        <v>26821</v>
      </c>
      <c r="D11539" s="32">
        <v>44260</v>
      </c>
      <c r="E11539" s="31" t="s">
        <v>26822</v>
      </c>
      <c r="F11539" s="31" t="s">
        <v>15562</v>
      </c>
      <c r="G11539" s="33">
        <v>3620</v>
      </c>
      <c r="H11539" s="33">
        <v>3620</v>
      </c>
      <c r="I11539" s="31" t="s">
        <v>9762</v>
      </c>
      <c r="J11539" s="31" t="s">
        <v>9763</v>
      </c>
      <c r="K11539" s="33">
        <v>3620</v>
      </c>
      <c r="L11539" s="31" t="s">
        <v>9764</v>
      </c>
      <c r="M11539" t="e">
        <f t="shared" si="503"/>
        <v>#VALUE!</v>
      </c>
    </row>
    <row r="11540" spans="1:13" hidden="1">
      <c r="A11540" s="31" t="s">
        <v>9849</v>
      </c>
      <c r="B11540" s="31" t="s">
        <v>26820</v>
      </c>
      <c r="C11540" s="31" t="s">
        <v>26821</v>
      </c>
      <c r="D11540" s="32">
        <v>44260</v>
      </c>
      <c r="E11540" s="31" t="s">
        <v>26822</v>
      </c>
      <c r="F11540" s="31" t="s">
        <v>15563</v>
      </c>
      <c r="G11540" s="33">
        <v>-3620</v>
      </c>
      <c r="H11540" s="33">
        <v>-3620</v>
      </c>
      <c r="I11540" s="31" t="s">
        <v>9762</v>
      </c>
      <c r="J11540" s="31" t="s">
        <v>9763</v>
      </c>
      <c r="K11540" s="33">
        <v>-3620</v>
      </c>
      <c r="L11540" s="31" t="s">
        <v>9764</v>
      </c>
      <c r="M11540" t="e">
        <f t="shared" si="503"/>
        <v>#VALUE!</v>
      </c>
    </row>
    <row r="11541" spans="1:13" hidden="1">
      <c r="A11541" s="31" t="s">
        <v>9849</v>
      </c>
      <c r="B11541" s="31" t="s">
        <v>26823</v>
      </c>
      <c r="C11541" s="31" t="s">
        <v>26824</v>
      </c>
      <c r="D11541" s="32">
        <v>44267</v>
      </c>
      <c r="E11541" s="31" t="s">
        <v>26825</v>
      </c>
      <c r="F11541" s="31" t="s">
        <v>15562</v>
      </c>
      <c r="G11541" s="33">
        <v>1890</v>
      </c>
      <c r="H11541" s="33">
        <v>1890</v>
      </c>
      <c r="I11541" s="31" t="s">
        <v>9762</v>
      </c>
      <c r="J11541" s="31" t="s">
        <v>9763</v>
      </c>
      <c r="K11541" s="33">
        <v>1890</v>
      </c>
      <c r="L11541" s="31" t="s">
        <v>9764</v>
      </c>
      <c r="M11541" t="e">
        <f t="shared" si="503"/>
        <v>#VALUE!</v>
      </c>
    </row>
    <row r="11542" spans="1:13" hidden="1">
      <c r="A11542" s="31" t="s">
        <v>9849</v>
      </c>
      <c r="B11542" s="31" t="s">
        <v>26823</v>
      </c>
      <c r="C11542" s="31" t="s">
        <v>26824</v>
      </c>
      <c r="D11542" s="32">
        <v>44267</v>
      </c>
      <c r="E11542" s="31" t="s">
        <v>26825</v>
      </c>
      <c r="F11542" s="31" t="s">
        <v>15563</v>
      </c>
      <c r="G11542" s="33">
        <v>-1890</v>
      </c>
      <c r="H11542" s="33">
        <v>-1890</v>
      </c>
      <c r="I11542" s="31" t="s">
        <v>9762</v>
      </c>
      <c r="J11542" s="31" t="s">
        <v>9763</v>
      </c>
      <c r="K11542" s="33">
        <v>-1890</v>
      </c>
      <c r="L11542" s="31" t="s">
        <v>9764</v>
      </c>
      <c r="M11542" t="e">
        <f t="shared" si="503"/>
        <v>#VALUE!</v>
      </c>
    </row>
    <row r="11543" spans="1:13" hidden="1">
      <c r="A11543" s="31" t="s">
        <v>9849</v>
      </c>
      <c r="B11543" s="31" t="s">
        <v>26826</v>
      </c>
      <c r="C11543" s="31" t="s">
        <v>26827</v>
      </c>
      <c r="D11543" s="32">
        <v>44267</v>
      </c>
      <c r="E11543" s="31" t="s">
        <v>26828</v>
      </c>
      <c r="F11543" s="31" t="s">
        <v>15562</v>
      </c>
      <c r="G11543" s="33">
        <v>13886</v>
      </c>
      <c r="H11543" s="33">
        <v>13886</v>
      </c>
      <c r="I11543" s="31" t="s">
        <v>9762</v>
      </c>
      <c r="J11543" s="31" t="s">
        <v>9763</v>
      </c>
      <c r="K11543" s="33">
        <v>13886</v>
      </c>
      <c r="L11543" s="31" t="s">
        <v>9764</v>
      </c>
      <c r="M11543" t="e">
        <f t="shared" si="503"/>
        <v>#VALUE!</v>
      </c>
    </row>
    <row r="11544" spans="1:13" hidden="1">
      <c r="A11544" s="31" t="s">
        <v>9849</v>
      </c>
      <c r="B11544" s="31" t="s">
        <v>26826</v>
      </c>
      <c r="C11544" s="31" t="s">
        <v>26827</v>
      </c>
      <c r="D11544" s="32">
        <v>44267</v>
      </c>
      <c r="E11544" s="31" t="s">
        <v>26828</v>
      </c>
      <c r="F11544" s="31" t="s">
        <v>15563</v>
      </c>
      <c r="G11544" s="33">
        <v>-13886</v>
      </c>
      <c r="H11544" s="33">
        <v>-13886</v>
      </c>
      <c r="I11544" s="31" t="s">
        <v>9762</v>
      </c>
      <c r="J11544" s="31" t="s">
        <v>9763</v>
      </c>
      <c r="K11544" s="33">
        <v>-13886</v>
      </c>
      <c r="L11544" s="31" t="s">
        <v>9764</v>
      </c>
      <c r="M11544" t="e">
        <f t="shared" si="503"/>
        <v>#VALUE!</v>
      </c>
    </row>
    <row r="11545" spans="1:13" hidden="1">
      <c r="A11545" s="31" t="s">
        <v>9849</v>
      </c>
      <c r="B11545" s="31" t="s">
        <v>26829</v>
      </c>
      <c r="C11545" s="31" t="s">
        <v>26830</v>
      </c>
      <c r="D11545" s="32">
        <v>44274</v>
      </c>
      <c r="E11545" s="31" t="s">
        <v>26831</v>
      </c>
      <c r="F11545" s="31" t="s">
        <v>15562</v>
      </c>
      <c r="G11545" s="33">
        <v>4960</v>
      </c>
      <c r="H11545" s="33">
        <v>4960</v>
      </c>
      <c r="I11545" s="31" t="s">
        <v>9762</v>
      </c>
      <c r="J11545" s="31" t="s">
        <v>9763</v>
      </c>
      <c r="K11545" s="33">
        <v>4960</v>
      </c>
      <c r="L11545" s="31" t="s">
        <v>9764</v>
      </c>
      <c r="M11545" t="e">
        <f t="shared" si="503"/>
        <v>#VALUE!</v>
      </c>
    </row>
    <row r="11546" spans="1:13" hidden="1">
      <c r="A11546" s="31" t="s">
        <v>9849</v>
      </c>
      <c r="B11546" s="31" t="s">
        <v>26829</v>
      </c>
      <c r="C11546" s="31" t="s">
        <v>26830</v>
      </c>
      <c r="D11546" s="32">
        <v>44274</v>
      </c>
      <c r="E11546" s="31" t="s">
        <v>26831</v>
      </c>
      <c r="F11546" s="31" t="s">
        <v>15563</v>
      </c>
      <c r="G11546" s="33">
        <v>-4960</v>
      </c>
      <c r="H11546" s="33">
        <v>-4960</v>
      </c>
      <c r="I11546" s="31" t="s">
        <v>9762</v>
      </c>
      <c r="J11546" s="31" t="s">
        <v>9763</v>
      </c>
      <c r="K11546" s="33">
        <v>-4960</v>
      </c>
      <c r="L11546" s="31" t="s">
        <v>9764</v>
      </c>
      <c r="M11546" t="e">
        <f t="shared" si="503"/>
        <v>#VALUE!</v>
      </c>
    </row>
    <row r="11547" spans="1:13" hidden="1">
      <c r="A11547" s="31" t="s">
        <v>9849</v>
      </c>
      <c r="B11547" s="31" t="s">
        <v>26832</v>
      </c>
      <c r="C11547" s="31" t="s">
        <v>26833</v>
      </c>
      <c r="D11547" s="32">
        <v>44274</v>
      </c>
      <c r="E11547" s="31" t="s">
        <v>26834</v>
      </c>
      <c r="F11547" s="31" t="s">
        <v>15562</v>
      </c>
      <c r="G11547" s="33">
        <v>1520</v>
      </c>
      <c r="H11547" s="33">
        <v>1520</v>
      </c>
      <c r="I11547" s="31" t="s">
        <v>9762</v>
      </c>
      <c r="J11547" s="31" t="s">
        <v>9763</v>
      </c>
      <c r="K11547" s="33">
        <v>1520</v>
      </c>
      <c r="L11547" s="31" t="s">
        <v>9764</v>
      </c>
      <c r="M11547" t="e">
        <f t="shared" si="503"/>
        <v>#VALUE!</v>
      </c>
    </row>
    <row r="11548" spans="1:13" hidden="1">
      <c r="A11548" s="31" t="s">
        <v>9849</v>
      </c>
      <c r="B11548" s="31" t="s">
        <v>26832</v>
      </c>
      <c r="C11548" s="31" t="s">
        <v>26833</v>
      </c>
      <c r="D11548" s="32">
        <v>44274</v>
      </c>
      <c r="E11548" s="31" t="s">
        <v>26834</v>
      </c>
      <c r="F11548" s="31" t="s">
        <v>15563</v>
      </c>
      <c r="G11548" s="33">
        <v>-1520</v>
      </c>
      <c r="H11548" s="33">
        <v>-1520</v>
      </c>
      <c r="I11548" s="31" t="s">
        <v>9762</v>
      </c>
      <c r="J11548" s="31" t="s">
        <v>9763</v>
      </c>
      <c r="K11548" s="33">
        <v>-1520</v>
      </c>
      <c r="L11548" s="31" t="s">
        <v>9764</v>
      </c>
      <c r="M11548" t="e">
        <f t="shared" si="503"/>
        <v>#VALUE!</v>
      </c>
    </row>
    <row r="11549" spans="1:13" hidden="1">
      <c r="A11549" s="31" t="s">
        <v>9849</v>
      </c>
      <c r="B11549" s="31" t="s">
        <v>26835</v>
      </c>
      <c r="C11549" s="31" t="s">
        <v>26836</v>
      </c>
      <c r="D11549" s="32">
        <v>44274</v>
      </c>
      <c r="E11549" s="31" t="s">
        <v>26837</v>
      </c>
      <c r="F11549" s="31" t="s">
        <v>15562</v>
      </c>
      <c r="G11549" s="33">
        <v>1694</v>
      </c>
      <c r="H11549" s="33">
        <v>1694</v>
      </c>
      <c r="I11549" s="31" t="s">
        <v>9762</v>
      </c>
      <c r="J11549" s="31" t="s">
        <v>9763</v>
      </c>
      <c r="K11549" s="33">
        <v>1694</v>
      </c>
      <c r="L11549" s="31" t="s">
        <v>9764</v>
      </c>
      <c r="M11549" t="e">
        <f t="shared" si="503"/>
        <v>#VALUE!</v>
      </c>
    </row>
    <row r="11550" spans="1:13" hidden="1">
      <c r="A11550" s="31" t="s">
        <v>9849</v>
      </c>
      <c r="B11550" s="31" t="s">
        <v>26835</v>
      </c>
      <c r="C11550" s="31" t="s">
        <v>26836</v>
      </c>
      <c r="D11550" s="32">
        <v>44274</v>
      </c>
      <c r="E11550" s="31" t="s">
        <v>26837</v>
      </c>
      <c r="F11550" s="31" t="s">
        <v>15563</v>
      </c>
      <c r="G11550" s="33">
        <v>-1694</v>
      </c>
      <c r="H11550" s="33">
        <v>-1694</v>
      </c>
      <c r="I11550" s="31" t="s">
        <v>9762</v>
      </c>
      <c r="J11550" s="31" t="s">
        <v>9763</v>
      </c>
      <c r="K11550" s="33">
        <v>-1694</v>
      </c>
      <c r="L11550" s="31" t="s">
        <v>9764</v>
      </c>
      <c r="M11550" t="e">
        <f t="shared" si="503"/>
        <v>#VALUE!</v>
      </c>
    </row>
    <row r="11551" spans="1:13" hidden="1">
      <c r="A11551" s="31" t="s">
        <v>9849</v>
      </c>
      <c r="B11551" s="31" t="s">
        <v>26838</v>
      </c>
      <c r="C11551" s="31" t="s">
        <v>26839</v>
      </c>
      <c r="D11551" s="32">
        <v>44274</v>
      </c>
      <c r="E11551" s="31" t="s">
        <v>26840</v>
      </c>
      <c r="F11551" s="31" t="s">
        <v>15562</v>
      </c>
      <c r="G11551" s="33">
        <v>1650</v>
      </c>
      <c r="H11551" s="33">
        <v>1650</v>
      </c>
      <c r="I11551" s="31" t="s">
        <v>9762</v>
      </c>
      <c r="J11551" s="31" t="s">
        <v>9763</v>
      </c>
      <c r="K11551" s="33">
        <v>1650</v>
      </c>
      <c r="L11551" s="31" t="s">
        <v>9764</v>
      </c>
      <c r="M11551" t="e">
        <f t="shared" si="503"/>
        <v>#VALUE!</v>
      </c>
    </row>
    <row r="11552" spans="1:13" hidden="1">
      <c r="A11552" s="31" t="s">
        <v>9849</v>
      </c>
      <c r="B11552" s="31" t="s">
        <v>26838</v>
      </c>
      <c r="C11552" s="31" t="s">
        <v>26839</v>
      </c>
      <c r="D11552" s="32">
        <v>44274</v>
      </c>
      <c r="E11552" s="31" t="s">
        <v>26840</v>
      </c>
      <c r="F11552" s="31" t="s">
        <v>15563</v>
      </c>
      <c r="G11552" s="33">
        <v>-1650</v>
      </c>
      <c r="H11552" s="33">
        <v>-1650</v>
      </c>
      <c r="I11552" s="31" t="s">
        <v>9762</v>
      </c>
      <c r="J11552" s="31" t="s">
        <v>9763</v>
      </c>
      <c r="K11552" s="33">
        <v>-1650</v>
      </c>
      <c r="L11552" s="31" t="s">
        <v>9764</v>
      </c>
      <c r="M11552" t="e">
        <f t="shared" si="503"/>
        <v>#VALUE!</v>
      </c>
    </row>
    <row r="11553" spans="1:13" hidden="1">
      <c r="A11553" s="31" t="s">
        <v>9849</v>
      </c>
      <c r="B11553" s="31" t="s">
        <v>26841</v>
      </c>
      <c r="C11553" s="31" t="s">
        <v>26842</v>
      </c>
      <c r="D11553" s="32">
        <v>44274</v>
      </c>
      <c r="E11553" s="31" t="s">
        <v>26843</v>
      </c>
      <c r="F11553" s="31" t="s">
        <v>15562</v>
      </c>
      <c r="G11553" s="33">
        <v>5100</v>
      </c>
      <c r="H11553" s="33">
        <v>5100</v>
      </c>
      <c r="I11553" s="31" t="s">
        <v>9762</v>
      </c>
      <c r="J11553" s="31" t="s">
        <v>9763</v>
      </c>
      <c r="K11553" s="33">
        <v>5100</v>
      </c>
      <c r="L11553" s="31" t="s">
        <v>9764</v>
      </c>
      <c r="M11553" t="e">
        <f t="shared" si="503"/>
        <v>#VALUE!</v>
      </c>
    </row>
    <row r="11554" spans="1:13" hidden="1">
      <c r="A11554" s="31" t="s">
        <v>9849</v>
      </c>
      <c r="B11554" s="31" t="s">
        <v>26841</v>
      </c>
      <c r="C11554" s="31" t="s">
        <v>26842</v>
      </c>
      <c r="D11554" s="32">
        <v>44274</v>
      </c>
      <c r="E11554" s="31" t="s">
        <v>26843</v>
      </c>
      <c r="F11554" s="31" t="s">
        <v>15563</v>
      </c>
      <c r="G11554" s="33">
        <v>-5100</v>
      </c>
      <c r="H11554" s="33">
        <v>-5100</v>
      </c>
      <c r="I11554" s="31" t="s">
        <v>9762</v>
      </c>
      <c r="J11554" s="31" t="s">
        <v>9763</v>
      </c>
      <c r="K11554" s="33">
        <v>-5100</v>
      </c>
      <c r="L11554" s="31" t="s">
        <v>9764</v>
      </c>
      <c r="M11554" t="e">
        <f t="shared" si="503"/>
        <v>#VALUE!</v>
      </c>
    </row>
    <row r="11555" spans="1:13" hidden="1">
      <c r="A11555" s="31" t="s">
        <v>9849</v>
      </c>
      <c r="B11555" s="31" t="s">
        <v>26844</v>
      </c>
      <c r="C11555" s="31" t="s">
        <v>26845</v>
      </c>
      <c r="D11555" s="32">
        <v>44274</v>
      </c>
      <c r="E11555" s="31" t="s">
        <v>26846</v>
      </c>
      <c r="F11555" s="31" t="s">
        <v>15562</v>
      </c>
      <c r="G11555" s="33">
        <v>965</v>
      </c>
      <c r="H11555" s="33">
        <v>965</v>
      </c>
      <c r="I11555" s="31" t="s">
        <v>9762</v>
      </c>
      <c r="J11555" s="31" t="s">
        <v>9763</v>
      </c>
      <c r="K11555" s="33">
        <v>965</v>
      </c>
      <c r="L11555" s="31" t="s">
        <v>9764</v>
      </c>
      <c r="M11555" t="e">
        <f t="shared" si="503"/>
        <v>#VALUE!</v>
      </c>
    </row>
    <row r="11556" spans="1:13" hidden="1">
      <c r="A11556" s="31" t="s">
        <v>9849</v>
      </c>
      <c r="B11556" s="31" t="s">
        <v>26844</v>
      </c>
      <c r="C11556" s="31" t="s">
        <v>26845</v>
      </c>
      <c r="D11556" s="32">
        <v>44274</v>
      </c>
      <c r="E11556" s="31" t="s">
        <v>26846</v>
      </c>
      <c r="F11556" s="31" t="s">
        <v>15563</v>
      </c>
      <c r="G11556" s="33">
        <v>-965</v>
      </c>
      <c r="H11556" s="33">
        <v>-965</v>
      </c>
      <c r="I11556" s="31" t="s">
        <v>9762</v>
      </c>
      <c r="J11556" s="31" t="s">
        <v>9763</v>
      </c>
      <c r="K11556" s="33">
        <v>-965</v>
      </c>
      <c r="L11556" s="31" t="s">
        <v>9764</v>
      </c>
      <c r="M11556" t="e">
        <f t="shared" si="503"/>
        <v>#VALUE!</v>
      </c>
    </row>
    <row r="11557" spans="1:13" hidden="1">
      <c r="A11557" s="31" t="s">
        <v>9849</v>
      </c>
      <c r="B11557" s="31" t="s">
        <v>26847</v>
      </c>
      <c r="C11557" s="31" t="s">
        <v>26848</v>
      </c>
      <c r="D11557" s="32">
        <v>44274</v>
      </c>
      <c r="E11557" s="31" t="s">
        <v>26849</v>
      </c>
      <c r="F11557" s="31" t="s">
        <v>15562</v>
      </c>
      <c r="G11557" s="33">
        <v>3775</v>
      </c>
      <c r="H11557" s="33">
        <v>3775</v>
      </c>
      <c r="I11557" s="31" t="s">
        <v>9762</v>
      </c>
      <c r="J11557" s="31" t="s">
        <v>9763</v>
      </c>
      <c r="K11557" s="33">
        <v>3775</v>
      </c>
      <c r="L11557" s="31" t="s">
        <v>9764</v>
      </c>
      <c r="M11557" t="e">
        <f t="shared" si="503"/>
        <v>#VALUE!</v>
      </c>
    </row>
    <row r="11558" spans="1:13" hidden="1">
      <c r="A11558" s="31" t="s">
        <v>9849</v>
      </c>
      <c r="B11558" s="31" t="s">
        <v>26847</v>
      </c>
      <c r="C11558" s="31" t="s">
        <v>26848</v>
      </c>
      <c r="D11558" s="32">
        <v>44274</v>
      </c>
      <c r="E11558" s="31" t="s">
        <v>26849</v>
      </c>
      <c r="F11558" s="31" t="s">
        <v>15563</v>
      </c>
      <c r="G11558" s="33">
        <v>-3775</v>
      </c>
      <c r="H11558" s="33">
        <v>-3775</v>
      </c>
      <c r="I11558" s="31" t="s">
        <v>9762</v>
      </c>
      <c r="J11558" s="31" t="s">
        <v>9763</v>
      </c>
      <c r="K11558" s="33">
        <v>-3775</v>
      </c>
      <c r="L11558" s="31" t="s">
        <v>9764</v>
      </c>
      <c r="M11558" t="e">
        <f t="shared" si="503"/>
        <v>#VALUE!</v>
      </c>
    </row>
    <row r="11559" spans="1:13" hidden="1">
      <c r="A11559" s="31" t="s">
        <v>9849</v>
      </c>
      <c r="B11559" s="31" t="s">
        <v>26850</v>
      </c>
      <c r="C11559" s="31" t="s">
        <v>26851</v>
      </c>
      <c r="D11559" s="32">
        <v>44274</v>
      </c>
      <c r="E11559" s="31" t="s">
        <v>26852</v>
      </c>
      <c r="F11559" s="31" t="s">
        <v>15562</v>
      </c>
      <c r="G11559" s="33">
        <v>9800</v>
      </c>
      <c r="H11559" s="33">
        <v>9800</v>
      </c>
      <c r="I11559" s="31" t="s">
        <v>9762</v>
      </c>
      <c r="J11559" s="31" t="s">
        <v>9763</v>
      </c>
      <c r="K11559" s="33">
        <v>9800</v>
      </c>
      <c r="L11559" s="31" t="s">
        <v>9764</v>
      </c>
      <c r="M11559" t="e">
        <f t="shared" si="503"/>
        <v>#VALUE!</v>
      </c>
    </row>
    <row r="11560" spans="1:13" hidden="1">
      <c r="A11560" s="31" t="s">
        <v>9849</v>
      </c>
      <c r="B11560" s="31" t="s">
        <v>26850</v>
      </c>
      <c r="C11560" s="31" t="s">
        <v>26851</v>
      </c>
      <c r="D11560" s="32">
        <v>44274</v>
      </c>
      <c r="E11560" s="31" t="s">
        <v>26852</v>
      </c>
      <c r="F11560" s="31" t="s">
        <v>15563</v>
      </c>
      <c r="G11560" s="33">
        <v>-9800</v>
      </c>
      <c r="H11560" s="33">
        <v>-9800</v>
      </c>
      <c r="I11560" s="31" t="s">
        <v>9762</v>
      </c>
      <c r="J11560" s="31" t="s">
        <v>9763</v>
      </c>
      <c r="K11560" s="33">
        <v>-9800</v>
      </c>
      <c r="L11560" s="31" t="s">
        <v>9764</v>
      </c>
      <c r="M11560" t="e">
        <f t="shared" si="503"/>
        <v>#VALUE!</v>
      </c>
    </row>
    <row r="11561" spans="1:13" hidden="1">
      <c r="A11561" s="31" t="s">
        <v>9849</v>
      </c>
      <c r="B11561" s="31" t="s">
        <v>26853</v>
      </c>
      <c r="C11561" s="31" t="s">
        <v>26854</v>
      </c>
      <c r="D11561" s="32">
        <v>44274</v>
      </c>
      <c r="E11561" s="31" t="s">
        <v>26855</v>
      </c>
      <c r="F11561" s="31" t="s">
        <v>15562</v>
      </c>
      <c r="G11561" s="33">
        <v>5000</v>
      </c>
      <c r="H11561" s="33">
        <v>5000</v>
      </c>
      <c r="I11561" s="31" t="s">
        <v>9762</v>
      </c>
      <c r="J11561" s="31" t="s">
        <v>9763</v>
      </c>
      <c r="K11561" s="33">
        <v>5000</v>
      </c>
      <c r="L11561" s="31" t="s">
        <v>9764</v>
      </c>
      <c r="M11561" t="e">
        <f t="shared" si="503"/>
        <v>#VALUE!</v>
      </c>
    </row>
    <row r="11562" spans="1:13" hidden="1">
      <c r="A11562" s="31" t="s">
        <v>9849</v>
      </c>
      <c r="B11562" s="31" t="s">
        <v>26853</v>
      </c>
      <c r="C11562" s="31" t="s">
        <v>26854</v>
      </c>
      <c r="D11562" s="32">
        <v>44274</v>
      </c>
      <c r="E11562" s="31" t="s">
        <v>26855</v>
      </c>
      <c r="F11562" s="31" t="s">
        <v>15563</v>
      </c>
      <c r="G11562" s="33">
        <v>-5000</v>
      </c>
      <c r="H11562" s="33">
        <v>-5000</v>
      </c>
      <c r="I11562" s="31" t="s">
        <v>9762</v>
      </c>
      <c r="J11562" s="31" t="s">
        <v>9763</v>
      </c>
      <c r="K11562" s="33">
        <v>-5000</v>
      </c>
      <c r="L11562" s="31" t="s">
        <v>9764</v>
      </c>
      <c r="M11562" t="e">
        <f t="shared" si="503"/>
        <v>#VALUE!</v>
      </c>
    </row>
    <row r="11563" spans="1:13" hidden="1">
      <c r="A11563" s="31" t="s">
        <v>9849</v>
      </c>
      <c r="B11563" s="31" t="s">
        <v>26856</v>
      </c>
      <c r="C11563" s="31" t="s">
        <v>26857</v>
      </c>
      <c r="D11563" s="32">
        <v>44274</v>
      </c>
      <c r="E11563" s="31" t="s">
        <v>26858</v>
      </c>
      <c r="F11563" s="31" t="s">
        <v>15562</v>
      </c>
      <c r="G11563" s="33">
        <v>644</v>
      </c>
      <c r="H11563" s="33">
        <v>644</v>
      </c>
      <c r="I11563" s="31" t="s">
        <v>9762</v>
      </c>
      <c r="J11563" s="31" t="s">
        <v>9763</v>
      </c>
      <c r="K11563" s="33">
        <v>644</v>
      </c>
      <c r="L11563" s="31" t="s">
        <v>9764</v>
      </c>
      <c r="M11563" t="e">
        <f t="shared" si="503"/>
        <v>#VALUE!</v>
      </c>
    </row>
    <row r="11564" spans="1:13" hidden="1">
      <c r="A11564" s="31" t="s">
        <v>9849</v>
      </c>
      <c r="B11564" s="31" t="s">
        <v>26856</v>
      </c>
      <c r="C11564" s="31" t="s">
        <v>26857</v>
      </c>
      <c r="D11564" s="32">
        <v>44274</v>
      </c>
      <c r="E11564" s="31" t="s">
        <v>26858</v>
      </c>
      <c r="F11564" s="31" t="s">
        <v>15563</v>
      </c>
      <c r="G11564" s="33">
        <v>-644</v>
      </c>
      <c r="H11564" s="33">
        <v>-644</v>
      </c>
      <c r="I11564" s="31" t="s">
        <v>9762</v>
      </c>
      <c r="J11564" s="31" t="s">
        <v>9763</v>
      </c>
      <c r="K11564" s="33">
        <v>-644</v>
      </c>
      <c r="L11564" s="31" t="s">
        <v>9764</v>
      </c>
      <c r="M11564" t="e">
        <f t="shared" si="503"/>
        <v>#VALUE!</v>
      </c>
    </row>
    <row r="11565" spans="1:13" hidden="1">
      <c r="A11565" s="31" t="s">
        <v>9849</v>
      </c>
      <c r="B11565" s="31" t="s">
        <v>26859</v>
      </c>
      <c r="C11565" s="31" t="s">
        <v>26860</v>
      </c>
      <c r="D11565" s="32">
        <v>44274</v>
      </c>
      <c r="E11565" s="31" t="s">
        <v>26861</v>
      </c>
      <c r="F11565" s="31" t="s">
        <v>15562</v>
      </c>
      <c r="G11565" s="33">
        <v>504</v>
      </c>
      <c r="H11565" s="33">
        <v>504</v>
      </c>
      <c r="I11565" s="31" t="s">
        <v>9762</v>
      </c>
      <c r="J11565" s="31" t="s">
        <v>9763</v>
      </c>
      <c r="K11565" s="33">
        <v>504</v>
      </c>
      <c r="L11565" s="31" t="s">
        <v>9764</v>
      </c>
      <c r="M11565" t="e">
        <f t="shared" si="503"/>
        <v>#VALUE!</v>
      </c>
    </row>
    <row r="11566" spans="1:13" hidden="1">
      <c r="A11566" s="31" t="s">
        <v>9849</v>
      </c>
      <c r="B11566" s="31" t="s">
        <v>26859</v>
      </c>
      <c r="C11566" s="31" t="s">
        <v>26860</v>
      </c>
      <c r="D11566" s="32">
        <v>44274</v>
      </c>
      <c r="E11566" s="31" t="s">
        <v>26861</v>
      </c>
      <c r="F11566" s="31" t="s">
        <v>15563</v>
      </c>
      <c r="G11566" s="33">
        <v>-504</v>
      </c>
      <c r="H11566" s="33">
        <v>-504</v>
      </c>
      <c r="I11566" s="31" t="s">
        <v>9762</v>
      </c>
      <c r="J11566" s="31" t="s">
        <v>9763</v>
      </c>
      <c r="K11566" s="33">
        <v>-504</v>
      </c>
      <c r="L11566" s="31" t="s">
        <v>9764</v>
      </c>
      <c r="M11566" t="e">
        <f t="shared" si="503"/>
        <v>#VALUE!</v>
      </c>
    </row>
    <row r="11567" spans="1:13" hidden="1">
      <c r="A11567" s="31" t="s">
        <v>9849</v>
      </c>
      <c r="B11567" s="31" t="s">
        <v>26862</v>
      </c>
      <c r="C11567" s="31" t="s">
        <v>26863</v>
      </c>
      <c r="D11567" s="32">
        <v>44274</v>
      </c>
      <c r="E11567" s="31" t="s">
        <v>26864</v>
      </c>
      <c r="F11567" s="31" t="s">
        <v>15562</v>
      </c>
      <c r="G11567" s="33">
        <v>405</v>
      </c>
      <c r="H11567" s="33">
        <v>405</v>
      </c>
      <c r="I11567" s="31" t="s">
        <v>9762</v>
      </c>
      <c r="J11567" s="31" t="s">
        <v>9763</v>
      </c>
      <c r="K11567" s="33">
        <v>405</v>
      </c>
      <c r="L11567" s="31" t="s">
        <v>9764</v>
      </c>
      <c r="M11567" t="e">
        <f t="shared" si="503"/>
        <v>#VALUE!</v>
      </c>
    </row>
    <row r="11568" spans="1:13" hidden="1">
      <c r="A11568" s="31" t="s">
        <v>9849</v>
      </c>
      <c r="B11568" s="31" t="s">
        <v>26862</v>
      </c>
      <c r="C11568" s="31" t="s">
        <v>26863</v>
      </c>
      <c r="D11568" s="32">
        <v>44274</v>
      </c>
      <c r="E11568" s="31" t="s">
        <v>26864</v>
      </c>
      <c r="F11568" s="31" t="s">
        <v>15563</v>
      </c>
      <c r="G11568" s="33">
        <v>-405</v>
      </c>
      <c r="H11568" s="33">
        <v>-405</v>
      </c>
      <c r="I11568" s="31" t="s">
        <v>9762</v>
      </c>
      <c r="J11568" s="31" t="s">
        <v>9763</v>
      </c>
      <c r="K11568" s="33">
        <v>-405</v>
      </c>
      <c r="L11568" s="31" t="s">
        <v>9764</v>
      </c>
      <c r="M11568" t="e">
        <f t="shared" si="503"/>
        <v>#VALUE!</v>
      </c>
    </row>
    <row r="11569" spans="1:13" hidden="1">
      <c r="A11569" s="31" t="s">
        <v>9849</v>
      </c>
      <c r="B11569" s="31" t="s">
        <v>26865</v>
      </c>
      <c r="C11569" s="31" t="s">
        <v>26866</v>
      </c>
      <c r="D11569" s="32">
        <v>44281</v>
      </c>
      <c r="E11569" s="31" t="s">
        <v>26867</v>
      </c>
      <c r="F11569" s="31" t="s">
        <v>15562</v>
      </c>
      <c r="G11569" s="33">
        <v>1020</v>
      </c>
      <c r="H11569" s="33">
        <v>1020</v>
      </c>
      <c r="I11569" s="31" t="s">
        <v>9762</v>
      </c>
      <c r="J11569" s="31" t="s">
        <v>9763</v>
      </c>
      <c r="K11569" s="33">
        <v>1020</v>
      </c>
      <c r="L11569" s="31" t="s">
        <v>9764</v>
      </c>
      <c r="M11569" t="e">
        <f t="shared" si="503"/>
        <v>#VALUE!</v>
      </c>
    </row>
    <row r="11570" spans="1:13" hidden="1">
      <c r="A11570" s="31" t="s">
        <v>9849</v>
      </c>
      <c r="B11570" s="31" t="s">
        <v>26865</v>
      </c>
      <c r="C11570" s="31" t="s">
        <v>26866</v>
      </c>
      <c r="D11570" s="32">
        <v>44281</v>
      </c>
      <c r="E11570" s="31" t="s">
        <v>26867</v>
      </c>
      <c r="F11570" s="31" t="s">
        <v>15563</v>
      </c>
      <c r="G11570" s="33">
        <v>-1020</v>
      </c>
      <c r="H11570" s="33">
        <v>-1020</v>
      </c>
      <c r="I11570" s="31" t="s">
        <v>9762</v>
      </c>
      <c r="J11570" s="31" t="s">
        <v>9763</v>
      </c>
      <c r="K11570" s="33">
        <v>-1020</v>
      </c>
      <c r="L11570" s="31" t="s">
        <v>9764</v>
      </c>
      <c r="M11570" t="e">
        <f t="shared" si="503"/>
        <v>#VALUE!</v>
      </c>
    </row>
    <row r="11571" spans="1:13" hidden="1">
      <c r="A11571" s="31" t="s">
        <v>9849</v>
      </c>
      <c r="B11571" s="31" t="s">
        <v>26868</v>
      </c>
      <c r="C11571" s="31" t="s">
        <v>26869</v>
      </c>
      <c r="D11571" s="32">
        <v>44281</v>
      </c>
      <c r="E11571" s="31" t="s">
        <v>26870</v>
      </c>
      <c r="F11571" s="31" t="s">
        <v>15562</v>
      </c>
      <c r="G11571" s="33">
        <v>850</v>
      </c>
      <c r="H11571" s="33">
        <v>850</v>
      </c>
      <c r="I11571" s="31" t="s">
        <v>9762</v>
      </c>
      <c r="J11571" s="31" t="s">
        <v>9763</v>
      </c>
      <c r="K11571" s="33">
        <v>850</v>
      </c>
      <c r="L11571" s="31" t="s">
        <v>9764</v>
      </c>
      <c r="M11571" t="e">
        <f t="shared" si="503"/>
        <v>#VALUE!</v>
      </c>
    </row>
    <row r="11572" spans="1:13" hidden="1">
      <c r="A11572" s="31" t="s">
        <v>9849</v>
      </c>
      <c r="B11572" s="31" t="s">
        <v>26868</v>
      </c>
      <c r="C11572" s="31" t="s">
        <v>26869</v>
      </c>
      <c r="D11572" s="32">
        <v>44281</v>
      </c>
      <c r="E11572" s="31" t="s">
        <v>26870</v>
      </c>
      <c r="F11572" s="31" t="s">
        <v>15563</v>
      </c>
      <c r="G11572" s="33">
        <v>-850</v>
      </c>
      <c r="H11572" s="33">
        <v>-850</v>
      </c>
      <c r="I11572" s="31" t="s">
        <v>9762</v>
      </c>
      <c r="J11572" s="31" t="s">
        <v>9763</v>
      </c>
      <c r="K11572" s="33">
        <v>-850</v>
      </c>
      <c r="L11572" s="31" t="s">
        <v>9764</v>
      </c>
      <c r="M11572" t="e">
        <f t="shared" si="503"/>
        <v>#VALUE!</v>
      </c>
    </row>
    <row r="11573" spans="1:13" hidden="1">
      <c r="A11573" s="31" t="s">
        <v>9849</v>
      </c>
      <c r="B11573" s="31" t="s">
        <v>26871</v>
      </c>
      <c r="C11573" s="31" t="s">
        <v>26872</v>
      </c>
      <c r="D11573" s="32">
        <v>44281</v>
      </c>
      <c r="E11573" s="31" t="s">
        <v>26873</v>
      </c>
      <c r="F11573" s="31" t="s">
        <v>15562</v>
      </c>
      <c r="G11573" s="33">
        <v>800</v>
      </c>
      <c r="H11573" s="33">
        <v>800</v>
      </c>
      <c r="I11573" s="31" t="s">
        <v>9762</v>
      </c>
      <c r="J11573" s="31" t="s">
        <v>9763</v>
      </c>
      <c r="K11573" s="33">
        <v>800</v>
      </c>
      <c r="L11573" s="31" t="s">
        <v>9764</v>
      </c>
      <c r="M11573" t="e">
        <f t="shared" si="503"/>
        <v>#VALUE!</v>
      </c>
    </row>
    <row r="11574" spans="1:13" hidden="1">
      <c r="A11574" s="31" t="s">
        <v>9849</v>
      </c>
      <c r="B11574" s="31" t="s">
        <v>26871</v>
      </c>
      <c r="C11574" s="31" t="s">
        <v>26872</v>
      </c>
      <c r="D11574" s="32">
        <v>44281</v>
      </c>
      <c r="E11574" s="31" t="s">
        <v>26873</v>
      </c>
      <c r="F11574" s="31" t="s">
        <v>15563</v>
      </c>
      <c r="G11574" s="33">
        <v>-800</v>
      </c>
      <c r="H11574" s="33">
        <v>-800</v>
      </c>
      <c r="I11574" s="31" t="s">
        <v>9762</v>
      </c>
      <c r="J11574" s="31" t="s">
        <v>9763</v>
      </c>
      <c r="K11574" s="33">
        <v>-800</v>
      </c>
      <c r="L11574" s="31" t="s">
        <v>9764</v>
      </c>
      <c r="M11574" t="e">
        <f t="shared" si="503"/>
        <v>#VALUE!</v>
      </c>
    </row>
    <row r="11575" spans="1:13" hidden="1">
      <c r="A11575" s="31" t="s">
        <v>9849</v>
      </c>
      <c r="B11575" s="31" t="s">
        <v>26874</v>
      </c>
      <c r="C11575" s="31" t="s">
        <v>26875</v>
      </c>
      <c r="D11575" s="32">
        <v>44281</v>
      </c>
      <c r="E11575" s="31" t="s">
        <v>26876</v>
      </c>
      <c r="F11575" s="31" t="s">
        <v>15562</v>
      </c>
      <c r="G11575" s="33">
        <v>210</v>
      </c>
      <c r="H11575" s="33">
        <v>210</v>
      </c>
      <c r="I11575" s="31" t="s">
        <v>9762</v>
      </c>
      <c r="J11575" s="31" t="s">
        <v>9763</v>
      </c>
      <c r="K11575" s="33">
        <v>210</v>
      </c>
      <c r="L11575" s="31" t="s">
        <v>9764</v>
      </c>
      <c r="M11575" t="e">
        <f t="shared" si="503"/>
        <v>#VALUE!</v>
      </c>
    </row>
    <row r="11576" spans="1:13" hidden="1">
      <c r="A11576" s="31" t="s">
        <v>9849</v>
      </c>
      <c r="B11576" s="31" t="s">
        <v>26874</v>
      </c>
      <c r="C11576" s="31" t="s">
        <v>26875</v>
      </c>
      <c r="D11576" s="32">
        <v>44281</v>
      </c>
      <c r="E11576" s="31" t="s">
        <v>26876</v>
      </c>
      <c r="F11576" s="31" t="s">
        <v>15563</v>
      </c>
      <c r="G11576" s="33">
        <v>-210</v>
      </c>
      <c r="H11576" s="33">
        <v>-210</v>
      </c>
      <c r="I11576" s="31" t="s">
        <v>9762</v>
      </c>
      <c r="J11576" s="31" t="s">
        <v>9763</v>
      </c>
      <c r="K11576" s="33">
        <v>-210</v>
      </c>
      <c r="L11576" s="31" t="s">
        <v>9764</v>
      </c>
      <c r="M11576" t="e">
        <f t="shared" si="503"/>
        <v>#VALUE!</v>
      </c>
    </row>
    <row r="11577" spans="1:13" hidden="1">
      <c r="A11577" s="31" t="s">
        <v>9849</v>
      </c>
      <c r="B11577" s="31" t="s">
        <v>26877</v>
      </c>
      <c r="C11577" s="31" t="s">
        <v>26878</v>
      </c>
      <c r="D11577" s="32">
        <v>44281</v>
      </c>
      <c r="E11577" s="31" t="s">
        <v>26879</v>
      </c>
      <c r="F11577" s="31" t="s">
        <v>15562</v>
      </c>
      <c r="G11577" s="33">
        <v>1300</v>
      </c>
      <c r="H11577" s="33">
        <v>1300</v>
      </c>
      <c r="I11577" s="31" t="s">
        <v>9762</v>
      </c>
      <c r="J11577" s="31" t="s">
        <v>9763</v>
      </c>
      <c r="K11577" s="33">
        <v>1300</v>
      </c>
      <c r="L11577" s="31" t="s">
        <v>9764</v>
      </c>
      <c r="M11577" t="e">
        <f t="shared" si="503"/>
        <v>#VALUE!</v>
      </c>
    </row>
    <row r="11578" spans="1:13" hidden="1">
      <c r="A11578" s="31" t="s">
        <v>9849</v>
      </c>
      <c r="B11578" s="31" t="s">
        <v>26877</v>
      </c>
      <c r="C11578" s="31" t="s">
        <v>26878</v>
      </c>
      <c r="D11578" s="32">
        <v>44281</v>
      </c>
      <c r="E11578" s="31" t="s">
        <v>26879</v>
      </c>
      <c r="F11578" s="31" t="s">
        <v>15563</v>
      </c>
      <c r="G11578" s="33">
        <v>-1300</v>
      </c>
      <c r="H11578" s="33">
        <v>-1300</v>
      </c>
      <c r="I11578" s="31" t="s">
        <v>9762</v>
      </c>
      <c r="J11578" s="31" t="s">
        <v>9763</v>
      </c>
      <c r="K11578" s="33">
        <v>-1300</v>
      </c>
      <c r="L11578" s="31" t="s">
        <v>9764</v>
      </c>
      <c r="M11578" t="e">
        <f t="shared" si="503"/>
        <v>#VALUE!</v>
      </c>
    </row>
    <row r="11579" spans="1:13" hidden="1">
      <c r="A11579" s="31" t="s">
        <v>9849</v>
      </c>
      <c r="B11579" s="31" t="s">
        <v>26880</v>
      </c>
      <c r="C11579" s="31" t="s">
        <v>26881</v>
      </c>
      <c r="D11579" s="32">
        <v>44281</v>
      </c>
      <c r="E11579" s="31" t="s">
        <v>26882</v>
      </c>
      <c r="F11579" s="31" t="s">
        <v>15562</v>
      </c>
      <c r="G11579" s="33">
        <v>10000</v>
      </c>
      <c r="H11579" s="33">
        <v>10000</v>
      </c>
      <c r="I11579" s="31" t="s">
        <v>9762</v>
      </c>
      <c r="J11579" s="31" t="s">
        <v>9763</v>
      </c>
      <c r="K11579" s="33">
        <v>10000</v>
      </c>
      <c r="L11579" s="31" t="s">
        <v>9764</v>
      </c>
      <c r="M11579" t="e">
        <f t="shared" si="503"/>
        <v>#VALUE!</v>
      </c>
    </row>
    <row r="11580" spans="1:13" hidden="1">
      <c r="A11580" s="31" t="s">
        <v>9849</v>
      </c>
      <c r="B11580" s="31" t="s">
        <v>26880</v>
      </c>
      <c r="C11580" s="31" t="s">
        <v>26881</v>
      </c>
      <c r="D11580" s="32">
        <v>44281</v>
      </c>
      <c r="E11580" s="31" t="s">
        <v>26882</v>
      </c>
      <c r="F11580" s="31" t="s">
        <v>15563</v>
      </c>
      <c r="G11580" s="33">
        <v>-10000</v>
      </c>
      <c r="H11580" s="33">
        <v>-10000</v>
      </c>
      <c r="I11580" s="31" t="s">
        <v>9762</v>
      </c>
      <c r="J11580" s="31" t="s">
        <v>9763</v>
      </c>
      <c r="K11580" s="33">
        <v>-10000</v>
      </c>
      <c r="L11580" s="31" t="s">
        <v>9764</v>
      </c>
      <c r="M11580" t="e">
        <f t="shared" si="503"/>
        <v>#VALUE!</v>
      </c>
    </row>
    <row r="11581" spans="1:13" hidden="1">
      <c r="A11581" s="31" t="s">
        <v>9849</v>
      </c>
      <c r="B11581" s="31" t="s">
        <v>26883</v>
      </c>
      <c r="C11581" s="31" t="s">
        <v>26884</v>
      </c>
      <c r="D11581" s="32">
        <v>44288</v>
      </c>
      <c r="E11581" s="31" t="s">
        <v>26885</v>
      </c>
      <c r="F11581" s="31" t="s">
        <v>15562</v>
      </c>
      <c r="G11581" s="33">
        <v>640</v>
      </c>
      <c r="H11581" s="33">
        <v>640</v>
      </c>
      <c r="I11581" s="31" t="s">
        <v>9762</v>
      </c>
      <c r="J11581" s="31" t="s">
        <v>9763</v>
      </c>
      <c r="K11581" s="33">
        <v>640</v>
      </c>
      <c r="L11581" s="31" t="s">
        <v>9764</v>
      </c>
      <c r="M11581" t="e">
        <f t="shared" si="503"/>
        <v>#VALUE!</v>
      </c>
    </row>
    <row r="11582" spans="1:13" hidden="1">
      <c r="A11582" s="31" t="s">
        <v>9849</v>
      </c>
      <c r="B11582" s="31" t="s">
        <v>26883</v>
      </c>
      <c r="C11582" s="31" t="s">
        <v>26884</v>
      </c>
      <c r="D11582" s="32">
        <v>44288</v>
      </c>
      <c r="E11582" s="31" t="s">
        <v>26885</v>
      </c>
      <c r="F11582" s="31" t="s">
        <v>15563</v>
      </c>
      <c r="G11582" s="33">
        <v>-640</v>
      </c>
      <c r="H11582" s="33">
        <v>-640</v>
      </c>
      <c r="I11582" s="31" t="s">
        <v>9762</v>
      </c>
      <c r="J11582" s="31" t="s">
        <v>9763</v>
      </c>
      <c r="K11582" s="33">
        <v>-640</v>
      </c>
      <c r="L11582" s="31" t="s">
        <v>9764</v>
      </c>
      <c r="M11582" t="e">
        <f t="shared" si="503"/>
        <v>#VALUE!</v>
      </c>
    </row>
    <row r="11583" spans="1:13" hidden="1">
      <c r="A11583" s="31" t="s">
        <v>9849</v>
      </c>
      <c r="B11583" s="31" t="s">
        <v>26886</v>
      </c>
      <c r="C11583" s="31" t="s">
        <v>26887</v>
      </c>
      <c r="D11583" s="32">
        <v>44288</v>
      </c>
      <c r="E11583" s="31" t="s">
        <v>26888</v>
      </c>
      <c r="F11583" s="31" t="s">
        <v>15562</v>
      </c>
      <c r="G11583" s="33">
        <v>8234</v>
      </c>
      <c r="H11583" s="33">
        <v>8234</v>
      </c>
      <c r="I11583" s="31" t="s">
        <v>9762</v>
      </c>
      <c r="J11583" s="31" t="s">
        <v>9763</v>
      </c>
      <c r="K11583" s="33">
        <v>8234</v>
      </c>
      <c r="L11583" s="31" t="s">
        <v>9764</v>
      </c>
      <c r="M11583" t="e">
        <f t="shared" si="503"/>
        <v>#VALUE!</v>
      </c>
    </row>
    <row r="11584" spans="1:13" hidden="1">
      <c r="A11584" s="31" t="s">
        <v>9849</v>
      </c>
      <c r="B11584" s="31" t="s">
        <v>26886</v>
      </c>
      <c r="C11584" s="31" t="s">
        <v>26887</v>
      </c>
      <c r="D11584" s="32">
        <v>44288</v>
      </c>
      <c r="E11584" s="31" t="s">
        <v>26888</v>
      </c>
      <c r="F11584" s="31" t="s">
        <v>15563</v>
      </c>
      <c r="G11584" s="33">
        <v>-8234</v>
      </c>
      <c r="H11584" s="33">
        <v>-8234</v>
      </c>
      <c r="I11584" s="31" t="s">
        <v>9762</v>
      </c>
      <c r="J11584" s="31" t="s">
        <v>9763</v>
      </c>
      <c r="K11584" s="33">
        <v>-8234</v>
      </c>
      <c r="L11584" s="31" t="s">
        <v>9764</v>
      </c>
      <c r="M11584" t="e">
        <f t="shared" si="503"/>
        <v>#VALUE!</v>
      </c>
    </row>
    <row r="11585" spans="1:13" hidden="1">
      <c r="A11585" s="31" t="s">
        <v>9849</v>
      </c>
      <c r="B11585" s="31" t="s">
        <v>26889</v>
      </c>
      <c r="C11585" s="31" t="s">
        <v>26890</v>
      </c>
      <c r="D11585" s="32">
        <v>44288</v>
      </c>
      <c r="E11585" s="31" t="s">
        <v>26891</v>
      </c>
      <c r="F11585" s="31" t="s">
        <v>15562</v>
      </c>
      <c r="G11585" s="33">
        <v>1785</v>
      </c>
      <c r="H11585" s="33">
        <v>1785</v>
      </c>
      <c r="I11585" s="31" t="s">
        <v>9762</v>
      </c>
      <c r="J11585" s="31" t="s">
        <v>9763</v>
      </c>
      <c r="K11585" s="33">
        <v>1785</v>
      </c>
      <c r="L11585" s="31" t="s">
        <v>9764</v>
      </c>
      <c r="M11585" t="e">
        <f t="shared" si="503"/>
        <v>#VALUE!</v>
      </c>
    </row>
    <row r="11586" spans="1:13" hidden="1">
      <c r="A11586" s="31" t="s">
        <v>9849</v>
      </c>
      <c r="B11586" s="31" t="s">
        <v>26889</v>
      </c>
      <c r="C11586" s="31" t="s">
        <v>26890</v>
      </c>
      <c r="D11586" s="32">
        <v>44288</v>
      </c>
      <c r="E11586" s="31" t="s">
        <v>26891</v>
      </c>
      <c r="F11586" s="31" t="s">
        <v>15563</v>
      </c>
      <c r="G11586" s="33">
        <v>-1785</v>
      </c>
      <c r="H11586" s="33">
        <v>-1785</v>
      </c>
      <c r="I11586" s="31" t="s">
        <v>9762</v>
      </c>
      <c r="J11586" s="31" t="s">
        <v>9763</v>
      </c>
      <c r="K11586" s="33">
        <v>-1785</v>
      </c>
      <c r="L11586" s="31" t="s">
        <v>9764</v>
      </c>
      <c r="M11586" t="e">
        <f t="shared" si="503"/>
        <v>#VALUE!</v>
      </c>
    </row>
    <row r="11587" spans="1:13" hidden="1">
      <c r="A11587" s="31" t="s">
        <v>9849</v>
      </c>
      <c r="B11587" s="31" t="s">
        <v>26892</v>
      </c>
      <c r="C11587" s="31" t="s">
        <v>26893</v>
      </c>
      <c r="D11587" s="32">
        <v>44288</v>
      </c>
      <c r="E11587" s="31" t="s">
        <v>26894</v>
      </c>
      <c r="F11587" s="31" t="s">
        <v>15562</v>
      </c>
      <c r="G11587" s="33">
        <v>680</v>
      </c>
      <c r="H11587" s="33">
        <v>680</v>
      </c>
      <c r="I11587" s="31" t="s">
        <v>9762</v>
      </c>
      <c r="J11587" s="31" t="s">
        <v>9763</v>
      </c>
      <c r="K11587" s="33">
        <v>680</v>
      </c>
      <c r="L11587" s="31" t="s">
        <v>9764</v>
      </c>
      <c r="M11587" t="e">
        <f t="shared" ref="M11587:M11650" si="504">FIND("PO",E11587)</f>
        <v>#VALUE!</v>
      </c>
    </row>
    <row r="11588" spans="1:13" hidden="1">
      <c r="A11588" s="31" t="s">
        <v>9849</v>
      </c>
      <c r="B11588" s="31" t="s">
        <v>26892</v>
      </c>
      <c r="C11588" s="31" t="s">
        <v>26893</v>
      </c>
      <c r="D11588" s="32">
        <v>44288</v>
      </c>
      <c r="E11588" s="31" t="s">
        <v>26894</v>
      </c>
      <c r="F11588" s="31" t="s">
        <v>15563</v>
      </c>
      <c r="G11588" s="33">
        <v>-680</v>
      </c>
      <c r="H11588" s="33">
        <v>-680</v>
      </c>
      <c r="I11588" s="31" t="s">
        <v>9762</v>
      </c>
      <c r="J11588" s="31" t="s">
        <v>9763</v>
      </c>
      <c r="K11588" s="33">
        <v>-680</v>
      </c>
      <c r="L11588" s="31" t="s">
        <v>9764</v>
      </c>
      <c r="M11588" t="e">
        <f t="shared" si="504"/>
        <v>#VALUE!</v>
      </c>
    </row>
    <row r="11589" spans="1:13" hidden="1">
      <c r="A11589" s="31" t="s">
        <v>9849</v>
      </c>
      <c r="B11589" s="31" t="s">
        <v>26895</v>
      </c>
      <c r="C11589" s="31" t="s">
        <v>26896</v>
      </c>
      <c r="D11589" s="32">
        <v>44288</v>
      </c>
      <c r="E11589" s="31" t="s">
        <v>26897</v>
      </c>
      <c r="F11589" s="31" t="s">
        <v>15562</v>
      </c>
      <c r="G11589" s="33">
        <v>640</v>
      </c>
      <c r="H11589" s="33">
        <v>640</v>
      </c>
      <c r="I11589" s="31" t="s">
        <v>9762</v>
      </c>
      <c r="J11589" s="31" t="s">
        <v>9763</v>
      </c>
      <c r="K11589" s="33">
        <v>640</v>
      </c>
      <c r="L11589" s="31" t="s">
        <v>9764</v>
      </c>
      <c r="M11589" t="e">
        <f t="shared" si="504"/>
        <v>#VALUE!</v>
      </c>
    </row>
    <row r="11590" spans="1:13" hidden="1">
      <c r="A11590" s="31" t="s">
        <v>9849</v>
      </c>
      <c r="B11590" s="31" t="s">
        <v>26895</v>
      </c>
      <c r="C11590" s="31" t="s">
        <v>26896</v>
      </c>
      <c r="D11590" s="32">
        <v>44288</v>
      </c>
      <c r="E11590" s="31" t="s">
        <v>26897</v>
      </c>
      <c r="F11590" s="31" t="s">
        <v>15563</v>
      </c>
      <c r="G11590" s="33">
        <v>-640</v>
      </c>
      <c r="H11590" s="33">
        <v>-640</v>
      </c>
      <c r="I11590" s="31" t="s">
        <v>9762</v>
      </c>
      <c r="J11590" s="31" t="s">
        <v>9763</v>
      </c>
      <c r="K11590" s="33">
        <v>-640</v>
      </c>
      <c r="L11590" s="31" t="s">
        <v>9764</v>
      </c>
      <c r="M11590" t="e">
        <f t="shared" si="504"/>
        <v>#VALUE!</v>
      </c>
    </row>
    <row r="11591" spans="1:13" hidden="1">
      <c r="A11591" s="31" t="s">
        <v>9849</v>
      </c>
      <c r="B11591" s="31" t="s">
        <v>26898</v>
      </c>
      <c r="C11591" s="31" t="s">
        <v>26899</v>
      </c>
      <c r="D11591" s="32">
        <v>44288</v>
      </c>
      <c r="E11591" s="31" t="s">
        <v>26900</v>
      </c>
      <c r="F11591" s="31" t="s">
        <v>15562</v>
      </c>
      <c r="G11591" s="33">
        <v>14200</v>
      </c>
      <c r="H11591" s="33">
        <v>14200</v>
      </c>
      <c r="I11591" s="31" t="s">
        <v>9762</v>
      </c>
      <c r="J11591" s="31" t="s">
        <v>9763</v>
      </c>
      <c r="K11591" s="33">
        <v>14200</v>
      </c>
      <c r="L11591" s="31" t="s">
        <v>9764</v>
      </c>
      <c r="M11591" t="e">
        <f t="shared" si="504"/>
        <v>#VALUE!</v>
      </c>
    </row>
    <row r="11592" spans="1:13" hidden="1">
      <c r="A11592" s="31" t="s">
        <v>9849</v>
      </c>
      <c r="B11592" s="31" t="s">
        <v>26898</v>
      </c>
      <c r="C11592" s="31" t="s">
        <v>26899</v>
      </c>
      <c r="D11592" s="32">
        <v>44288</v>
      </c>
      <c r="E11592" s="31" t="s">
        <v>26900</v>
      </c>
      <c r="F11592" s="31" t="s">
        <v>15563</v>
      </c>
      <c r="G11592" s="33">
        <v>-14200</v>
      </c>
      <c r="H11592" s="33">
        <v>-14200</v>
      </c>
      <c r="I11592" s="31" t="s">
        <v>9762</v>
      </c>
      <c r="J11592" s="31" t="s">
        <v>9763</v>
      </c>
      <c r="K11592" s="33">
        <v>-14200</v>
      </c>
      <c r="L11592" s="31" t="s">
        <v>9764</v>
      </c>
      <c r="M11592" t="e">
        <f t="shared" si="504"/>
        <v>#VALUE!</v>
      </c>
    </row>
    <row r="11593" spans="1:13" hidden="1">
      <c r="A11593" s="31" t="s">
        <v>9849</v>
      </c>
      <c r="B11593" s="31" t="s">
        <v>26901</v>
      </c>
      <c r="C11593" s="31" t="s">
        <v>26902</v>
      </c>
      <c r="D11593" s="32">
        <v>44288</v>
      </c>
      <c r="E11593" s="31" t="s">
        <v>26903</v>
      </c>
      <c r="F11593" s="31" t="s">
        <v>15562</v>
      </c>
      <c r="G11593" s="33">
        <v>315</v>
      </c>
      <c r="H11593" s="33">
        <v>315</v>
      </c>
      <c r="I11593" s="31" t="s">
        <v>9762</v>
      </c>
      <c r="J11593" s="31" t="s">
        <v>9763</v>
      </c>
      <c r="K11593" s="33">
        <v>315</v>
      </c>
      <c r="L11593" s="31" t="s">
        <v>9764</v>
      </c>
      <c r="M11593" t="e">
        <f t="shared" si="504"/>
        <v>#VALUE!</v>
      </c>
    </row>
    <row r="11594" spans="1:13" hidden="1">
      <c r="A11594" s="31" t="s">
        <v>9849</v>
      </c>
      <c r="B11594" s="31" t="s">
        <v>26901</v>
      </c>
      <c r="C11594" s="31" t="s">
        <v>26902</v>
      </c>
      <c r="D11594" s="32">
        <v>44288</v>
      </c>
      <c r="E11594" s="31" t="s">
        <v>26903</v>
      </c>
      <c r="F11594" s="31" t="s">
        <v>15563</v>
      </c>
      <c r="G11594" s="33">
        <v>-315</v>
      </c>
      <c r="H11594" s="33">
        <v>-315</v>
      </c>
      <c r="I11594" s="31" t="s">
        <v>9762</v>
      </c>
      <c r="J11594" s="31" t="s">
        <v>9763</v>
      </c>
      <c r="K11594" s="33">
        <v>-315</v>
      </c>
      <c r="L11594" s="31" t="s">
        <v>9764</v>
      </c>
      <c r="M11594" t="e">
        <f t="shared" si="504"/>
        <v>#VALUE!</v>
      </c>
    </row>
    <row r="11595" spans="1:13" hidden="1">
      <c r="A11595" s="31" t="s">
        <v>9849</v>
      </c>
      <c r="B11595" s="31" t="s">
        <v>26904</v>
      </c>
      <c r="C11595" s="31" t="s">
        <v>26905</v>
      </c>
      <c r="D11595" s="32">
        <v>44288</v>
      </c>
      <c r="E11595" s="31" t="s">
        <v>26906</v>
      </c>
      <c r="F11595" s="31" t="s">
        <v>15562</v>
      </c>
      <c r="G11595" s="33">
        <v>1950</v>
      </c>
      <c r="H11595" s="33">
        <v>1950</v>
      </c>
      <c r="I11595" s="31" t="s">
        <v>9762</v>
      </c>
      <c r="J11595" s="31" t="s">
        <v>9763</v>
      </c>
      <c r="K11595" s="33">
        <v>1950</v>
      </c>
      <c r="L11595" s="31" t="s">
        <v>9764</v>
      </c>
      <c r="M11595" t="e">
        <f t="shared" si="504"/>
        <v>#VALUE!</v>
      </c>
    </row>
    <row r="11596" spans="1:13" hidden="1">
      <c r="A11596" s="31" t="s">
        <v>9849</v>
      </c>
      <c r="B11596" s="31" t="s">
        <v>26904</v>
      </c>
      <c r="C11596" s="31" t="s">
        <v>26905</v>
      </c>
      <c r="D11596" s="32">
        <v>44288</v>
      </c>
      <c r="E11596" s="31" t="s">
        <v>26906</v>
      </c>
      <c r="F11596" s="31" t="s">
        <v>15563</v>
      </c>
      <c r="G11596" s="33">
        <v>-1950</v>
      </c>
      <c r="H11596" s="33">
        <v>-1950</v>
      </c>
      <c r="I11596" s="31" t="s">
        <v>9762</v>
      </c>
      <c r="J11596" s="31" t="s">
        <v>9763</v>
      </c>
      <c r="K11596" s="33">
        <v>-1950</v>
      </c>
      <c r="L11596" s="31" t="s">
        <v>9764</v>
      </c>
      <c r="M11596" t="e">
        <f t="shared" si="504"/>
        <v>#VALUE!</v>
      </c>
    </row>
    <row r="11597" spans="1:13" hidden="1">
      <c r="A11597" s="31" t="s">
        <v>9849</v>
      </c>
      <c r="B11597" s="31" t="s">
        <v>26907</v>
      </c>
      <c r="C11597" s="31" t="s">
        <v>26908</v>
      </c>
      <c r="D11597" s="32">
        <v>44288</v>
      </c>
      <c r="E11597" s="31" t="s">
        <v>26909</v>
      </c>
      <c r="F11597" s="31" t="s">
        <v>15562</v>
      </c>
      <c r="G11597" s="33">
        <v>1610</v>
      </c>
      <c r="H11597" s="33">
        <v>1610</v>
      </c>
      <c r="I11597" s="31" t="s">
        <v>9762</v>
      </c>
      <c r="J11597" s="31" t="s">
        <v>9763</v>
      </c>
      <c r="K11597" s="33">
        <v>1610</v>
      </c>
      <c r="L11597" s="31" t="s">
        <v>9764</v>
      </c>
      <c r="M11597" t="e">
        <f t="shared" si="504"/>
        <v>#VALUE!</v>
      </c>
    </row>
    <row r="11598" spans="1:13" hidden="1">
      <c r="A11598" s="31" t="s">
        <v>9849</v>
      </c>
      <c r="B11598" s="31" t="s">
        <v>26907</v>
      </c>
      <c r="C11598" s="31" t="s">
        <v>26908</v>
      </c>
      <c r="D11598" s="32">
        <v>44288</v>
      </c>
      <c r="E11598" s="31" t="s">
        <v>26909</v>
      </c>
      <c r="F11598" s="31" t="s">
        <v>15563</v>
      </c>
      <c r="G11598" s="33">
        <v>-1610</v>
      </c>
      <c r="H11598" s="33">
        <v>-1610</v>
      </c>
      <c r="I11598" s="31" t="s">
        <v>9762</v>
      </c>
      <c r="J11598" s="31" t="s">
        <v>9763</v>
      </c>
      <c r="K11598" s="33">
        <v>-1610</v>
      </c>
      <c r="L11598" s="31" t="s">
        <v>9764</v>
      </c>
      <c r="M11598" t="e">
        <f t="shared" si="504"/>
        <v>#VALUE!</v>
      </c>
    </row>
    <row r="11599" spans="1:13" hidden="1">
      <c r="A11599" s="31" t="s">
        <v>9849</v>
      </c>
      <c r="B11599" s="31" t="s">
        <v>26910</v>
      </c>
      <c r="C11599" s="31" t="s">
        <v>26911</v>
      </c>
      <c r="D11599" s="32">
        <v>44295</v>
      </c>
      <c r="E11599" s="31" t="s">
        <v>26912</v>
      </c>
      <c r="F11599" s="31" t="s">
        <v>15562</v>
      </c>
      <c r="G11599" s="33">
        <v>791</v>
      </c>
      <c r="H11599" s="33">
        <v>791</v>
      </c>
      <c r="I11599" s="31" t="s">
        <v>9762</v>
      </c>
      <c r="J11599" s="31" t="s">
        <v>9763</v>
      </c>
      <c r="K11599" s="33">
        <v>791</v>
      </c>
      <c r="L11599" s="31" t="s">
        <v>9764</v>
      </c>
      <c r="M11599" t="e">
        <f t="shared" si="504"/>
        <v>#VALUE!</v>
      </c>
    </row>
    <row r="11600" spans="1:13" hidden="1">
      <c r="A11600" s="31" t="s">
        <v>9849</v>
      </c>
      <c r="B11600" s="31" t="s">
        <v>26910</v>
      </c>
      <c r="C11600" s="31" t="s">
        <v>26911</v>
      </c>
      <c r="D11600" s="32">
        <v>44295</v>
      </c>
      <c r="E11600" s="31" t="s">
        <v>26912</v>
      </c>
      <c r="F11600" s="31" t="s">
        <v>15563</v>
      </c>
      <c r="G11600" s="33">
        <v>-791</v>
      </c>
      <c r="H11600" s="33">
        <v>-791</v>
      </c>
      <c r="I11600" s="31" t="s">
        <v>9762</v>
      </c>
      <c r="J11600" s="31" t="s">
        <v>9763</v>
      </c>
      <c r="K11600" s="33">
        <v>-791</v>
      </c>
      <c r="L11600" s="31" t="s">
        <v>9764</v>
      </c>
      <c r="M11600" t="e">
        <f t="shared" si="504"/>
        <v>#VALUE!</v>
      </c>
    </row>
    <row r="11601" spans="1:13" hidden="1">
      <c r="A11601" s="31" t="s">
        <v>9849</v>
      </c>
      <c r="B11601" s="31" t="s">
        <v>26913</v>
      </c>
      <c r="C11601" s="31" t="s">
        <v>26914</v>
      </c>
      <c r="D11601" s="32">
        <v>44295</v>
      </c>
      <c r="E11601" s="31" t="s">
        <v>26915</v>
      </c>
      <c r="F11601" s="31" t="s">
        <v>15562</v>
      </c>
      <c r="G11601" s="33">
        <v>1885</v>
      </c>
      <c r="H11601" s="33">
        <v>1885</v>
      </c>
      <c r="I11601" s="31" t="s">
        <v>9762</v>
      </c>
      <c r="J11601" s="31" t="s">
        <v>9763</v>
      </c>
      <c r="K11601" s="33">
        <v>1885</v>
      </c>
      <c r="L11601" s="31" t="s">
        <v>9764</v>
      </c>
      <c r="M11601" t="e">
        <f t="shared" si="504"/>
        <v>#VALUE!</v>
      </c>
    </row>
    <row r="11602" spans="1:13" hidden="1">
      <c r="A11602" s="31" t="s">
        <v>9849</v>
      </c>
      <c r="B11602" s="31" t="s">
        <v>26913</v>
      </c>
      <c r="C11602" s="31" t="s">
        <v>26914</v>
      </c>
      <c r="D11602" s="32">
        <v>44295</v>
      </c>
      <c r="E11602" s="31" t="s">
        <v>26915</v>
      </c>
      <c r="F11602" s="31" t="s">
        <v>15563</v>
      </c>
      <c r="G11602" s="33">
        <v>-1885</v>
      </c>
      <c r="H11602" s="33">
        <v>-1885</v>
      </c>
      <c r="I11602" s="31" t="s">
        <v>9762</v>
      </c>
      <c r="J11602" s="31" t="s">
        <v>9763</v>
      </c>
      <c r="K11602" s="33">
        <v>-1885</v>
      </c>
      <c r="L11602" s="31" t="s">
        <v>9764</v>
      </c>
      <c r="M11602" t="e">
        <f t="shared" si="504"/>
        <v>#VALUE!</v>
      </c>
    </row>
    <row r="11603" spans="1:13" hidden="1">
      <c r="A11603" s="31" t="s">
        <v>9849</v>
      </c>
      <c r="B11603" s="31" t="s">
        <v>26916</v>
      </c>
      <c r="C11603" s="31" t="s">
        <v>26917</v>
      </c>
      <c r="D11603" s="32">
        <v>44295</v>
      </c>
      <c r="E11603" s="31" t="s">
        <v>26918</v>
      </c>
      <c r="F11603" s="31" t="s">
        <v>15562</v>
      </c>
      <c r="G11603" s="33">
        <v>1360</v>
      </c>
      <c r="H11603" s="33">
        <v>1360</v>
      </c>
      <c r="I11603" s="31" t="s">
        <v>9762</v>
      </c>
      <c r="J11603" s="31" t="s">
        <v>9763</v>
      </c>
      <c r="K11603" s="33">
        <v>1360</v>
      </c>
      <c r="L11603" s="31" t="s">
        <v>9764</v>
      </c>
      <c r="M11603" t="e">
        <f t="shared" si="504"/>
        <v>#VALUE!</v>
      </c>
    </row>
    <row r="11604" spans="1:13" hidden="1">
      <c r="A11604" s="31" t="s">
        <v>9849</v>
      </c>
      <c r="B11604" s="31" t="s">
        <v>26916</v>
      </c>
      <c r="C11604" s="31" t="s">
        <v>26917</v>
      </c>
      <c r="D11604" s="32">
        <v>44295</v>
      </c>
      <c r="E11604" s="31" t="s">
        <v>26918</v>
      </c>
      <c r="F11604" s="31" t="s">
        <v>15563</v>
      </c>
      <c r="G11604" s="33">
        <v>-1360</v>
      </c>
      <c r="H11604" s="33">
        <v>-1360</v>
      </c>
      <c r="I11604" s="31" t="s">
        <v>9762</v>
      </c>
      <c r="J11604" s="31" t="s">
        <v>9763</v>
      </c>
      <c r="K11604" s="33">
        <v>-1360</v>
      </c>
      <c r="L11604" s="31" t="s">
        <v>9764</v>
      </c>
      <c r="M11604" t="e">
        <f t="shared" si="504"/>
        <v>#VALUE!</v>
      </c>
    </row>
    <row r="11605" spans="1:13" hidden="1">
      <c r="A11605" s="31" t="s">
        <v>9849</v>
      </c>
      <c r="B11605" s="31" t="s">
        <v>26919</v>
      </c>
      <c r="C11605" s="31" t="s">
        <v>26920</v>
      </c>
      <c r="D11605" s="32">
        <v>44295</v>
      </c>
      <c r="E11605" s="31" t="s">
        <v>26921</v>
      </c>
      <c r="F11605" s="31" t="s">
        <v>15562</v>
      </c>
      <c r="G11605" s="33">
        <v>1360</v>
      </c>
      <c r="H11605" s="33">
        <v>1360</v>
      </c>
      <c r="I11605" s="31" t="s">
        <v>9762</v>
      </c>
      <c r="J11605" s="31" t="s">
        <v>9763</v>
      </c>
      <c r="K11605" s="33">
        <v>1360</v>
      </c>
      <c r="L11605" s="31" t="s">
        <v>9764</v>
      </c>
      <c r="M11605" t="e">
        <f t="shared" si="504"/>
        <v>#VALUE!</v>
      </c>
    </row>
    <row r="11606" spans="1:13" hidden="1">
      <c r="A11606" s="31" t="s">
        <v>9849</v>
      </c>
      <c r="B11606" s="31" t="s">
        <v>26919</v>
      </c>
      <c r="C11606" s="31" t="s">
        <v>26920</v>
      </c>
      <c r="D11606" s="32">
        <v>44295</v>
      </c>
      <c r="E11606" s="31" t="s">
        <v>26921</v>
      </c>
      <c r="F11606" s="31" t="s">
        <v>15563</v>
      </c>
      <c r="G11606" s="33">
        <v>-1360</v>
      </c>
      <c r="H11606" s="33">
        <v>-1360</v>
      </c>
      <c r="I11606" s="31" t="s">
        <v>9762</v>
      </c>
      <c r="J11606" s="31" t="s">
        <v>9763</v>
      </c>
      <c r="K11606" s="33">
        <v>-1360</v>
      </c>
      <c r="L11606" s="31" t="s">
        <v>9764</v>
      </c>
      <c r="M11606" t="e">
        <f t="shared" si="504"/>
        <v>#VALUE!</v>
      </c>
    </row>
    <row r="11607" spans="1:13" hidden="1">
      <c r="A11607" s="31" t="s">
        <v>9849</v>
      </c>
      <c r="B11607" s="31" t="s">
        <v>26922</v>
      </c>
      <c r="C11607" s="31" t="s">
        <v>26923</v>
      </c>
      <c r="D11607" s="32">
        <v>44295</v>
      </c>
      <c r="E11607" s="31" t="s">
        <v>26924</v>
      </c>
      <c r="F11607" s="31" t="s">
        <v>15562</v>
      </c>
      <c r="G11607" s="33">
        <v>3377</v>
      </c>
      <c r="H11607" s="33">
        <v>3377</v>
      </c>
      <c r="I11607" s="31" t="s">
        <v>9762</v>
      </c>
      <c r="J11607" s="31" t="s">
        <v>9763</v>
      </c>
      <c r="K11607" s="33">
        <v>3377</v>
      </c>
      <c r="L11607" s="31" t="s">
        <v>9764</v>
      </c>
      <c r="M11607" t="e">
        <f t="shared" si="504"/>
        <v>#VALUE!</v>
      </c>
    </row>
    <row r="11608" spans="1:13" hidden="1">
      <c r="A11608" s="31" t="s">
        <v>9849</v>
      </c>
      <c r="B11608" s="31" t="s">
        <v>26922</v>
      </c>
      <c r="C11608" s="31" t="s">
        <v>26923</v>
      </c>
      <c r="D11608" s="32">
        <v>44295</v>
      </c>
      <c r="E11608" s="31" t="s">
        <v>26924</v>
      </c>
      <c r="F11608" s="31" t="s">
        <v>15563</v>
      </c>
      <c r="G11608" s="33">
        <v>-3377</v>
      </c>
      <c r="H11608" s="33">
        <v>-3377</v>
      </c>
      <c r="I11608" s="31" t="s">
        <v>9762</v>
      </c>
      <c r="J11608" s="31" t="s">
        <v>9763</v>
      </c>
      <c r="K11608" s="33">
        <v>-3377</v>
      </c>
      <c r="L11608" s="31" t="s">
        <v>9764</v>
      </c>
      <c r="M11608" t="e">
        <f t="shared" si="504"/>
        <v>#VALUE!</v>
      </c>
    </row>
    <row r="11609" spans="1:13" hidden="1">
      <c r="A11609" s="31" t="s">
        <v>9849</v>
      </c>
      <c r="B11609" s="31" t="s">
        <v>26925</v>
      </c>
      <c r="C11609" s="31" t="s">
        <v>26926</v>
      </c>
      <c r="D11609" s="32">
        <v>44295</v>
      </c>
      <c r="E11609" s="31" t="s">
        <v>26927</v>
      </c>
      <c r="F11609" s="31" t="s">
        <v>15562</v>
      </c>
      <c r="G11609" s="33">
        <v>680</v>
      </c>
      <c r="H11609" s="33">
        <v>680</v>
      </c>
      <c r="I11609" s="31" t="s">
        <v>9762</v>
      </c>
      <c r="J11609" s="31" t="s">
        <v>9763</v>
      </c>
      <c r="K11609" s="33">
        <v>680</v>
      </c>
      <c r="L11609" s="31" t="s">
        <v>9764</v>
      </c>
      <c r="M11609" t="e">
        <f t="shared" si="504"/>
        <v>#VALUE!</v>
      </c>
    </row>
    <row r="11610" spans="1:13" hidden="1">
      <c r="A11610" s="31" t="s">
        <v>9849</v>
      </c>
      <c r="B11610" s="31" t="s">
        <v>26925</v>
      </c>
      <c r="C11610" s="31" t="s">
        <v>26926</v>
      </c>
      <c r="D11610" s="32">
        <v>44295</v>
      </c>
      <c r="E11610" s="31" t="s">
        <v>26927</v>
      </c>
      <c r="F11610" s="31" t="s">
        <v>15563</v>
      </c>
      <c r="G11610" s="33">
        <v>-680</v>
      </c>
      <c r="H11610" s="33">
        <v>-680</v>
      </c>
      <c r="I11610" s="31" t="s">
        <v>9762</v>
      </c>
      <c r="J11610" s="31" t="s">
        <v>9763</v>
      </c>
      <c r="K11610" s="33">
        <v>-680</v>
      </c>
      <c r="L11610" s="31" t="s">
        <v>9764</v>
      </c>
      <c r="M11610" t="e">
        <f t="shared" si="504"/>
        <v>#VALUE!</v>
      </c>
    </row>
    <row r="11611" spans="1:13" hidden="1">
      <c r="A11611" s="31" t="s">
        <v>9849</v>
      </c>
      <c r="B11611" s="31" t="s">
        <v>26928</v>
      </c>
      <c r="C11611" s="31" t="s">
        <v>26929</v>
      </c>
      <c r="D11611" s="32">
        <v>44295</v>
      </c>
      <c r="E11611" s="31" t="s">
        <v>26930</v>
      </c>
      <c r="F11611" s="31" t="s">
        <v>15562</v>
      </c>
      <c r="G11611" s="33">
        <v>2880</v>
      </c>
      <c r="H11611" s="33">
        <v>2880</v>
      </c>
      <c r="I11611" s="31" t="s">
        <v>9762</v>
      </c>
      <c r="J11611" s="31" t="s">
        <v>9763</v>
      </c>
      <c r="K11611" s="33">
        <v>2880</v>
      </c>
      <c r="L11611" s="31" t="s">
        <v>9764</v>
      </c>
      <c r="M11611" t="e">
        <f t="shared" si="504"/>
        <v>#VALUE!</v>
      </c>
    </row>
    <row r="11612" spans="1:13" hidden="1">
      <c r="A11612" s="31" t="s">
        <v>9849</v>
      </c>
      <c r="B11612" s="31" t="s">
        <v>26928</v>
      </c>
      <c r="C11612" s="31" t="s">
        <v>26929</v>
      </c>
      <c r="D11612" s="32">
        <v>44295</v>
      </c>
      <c r="E11612" s="31" t="s">
        <v>26930</v>
      </c>
      <c r="F11612" s="31" t="s">
        <v>15563</v>
      </c>
      <c r="G11612" s="33">
        <v>-2880</v>
      </c>
      <c r="H11612" s="33">
        <v>-2880</v>
      </c>
      <c r="I11612" s="31" t="s">
        <v>9762</v>
      </c>
      <c r="J11612" s="31" t="s">
        <v>9763</v>
      </c>
      <c r="K11612" s="33">
        <v>-2880</v>
      </c>
      <c r="L11612" s="31" t="s">
        <v>9764</v>
      </c>
      <c r="M11612" t="e">
        <f t="shared" si="504"/>
        <v>#VALUE!</v>
      </c>
    </row>
    <row r="11613" spans="1:13" hidden="1">
      <c r="A11613" s="31" t="s">
        <v>9849</v>
      </c>
      <c r="B11613" s="31" t="s">
        <v>26931</v>
      </c>
      <c r="C11613" s="31" t="s">
        <v>26932</v>
      </c>
      <c r="D11613" s="32">
        <v>44295</v>
      </c>
      <c r="E11613" s="31" t="s">
        <v>26933</v>
      </c>
      <c r="F11613" s="31" t="s">
        <v>9962</v>
      </c>
      <c r="G11613" s="33">
        <v>6850</v>
      </c>
      <c r="H11613" s="33">
        <v>6850</v>
      </c>
      <c r="I11613" s="31" t="s">
        <v>9762</v>
      </c>
      <c r="J11613" s="31" t="s">
        <v>9763</v>
      </c>
      <c r="K11613" s="33">
        <v>6850</v>
      </c>
      <c r="L11613" s="31" t="s">
        <v>9764</v>
      </c>
      <c r="M11613" t="e">
        <f t="shared" si="504"/>
        <v>#VALUE!</v>
      </c>
    </row>
    <row r="11614" spans="1:13" hidden="1">
      <c r="A11614" s="31" t="s">
        <v>9849</v>
      </c>
      <c r="B11614" s="31" t="s">
        <v>26931</v>
      </c>
      <c r="C11614" s="31" t="s">
        <v>26932</v>
      </c>
      <c r="D11614" s="32">
        <v>44295</v>
      </c>
      <c r="E11614" s="31" t="s">
        <v>26933</v>
      </c>
      <c r="F11614" s="31" t="s">
        <v>15563</v>
      </c>
      <c r="G11614" s="33">
        <v>-6850</v>
      </c>
      <c r="H11614" s="33">
        <v>-6850</v>
      </c>
      <c r="I11614" s="31" t="s">
        <v>9762</v>
      </c>
      <c r="J11614" s="31" t="s">
        <v>9763</v>
      </c>
      <c r="K11614" s="33">
        <v>-6850</v>
      </c>
      <c r="L11614" s="31" t="s">
        <v>9764</v>
      </c>
      <c r="M11614" t="e">
        <f t="shared" si="504"/>
        <v>#VALUE!</v>
      </c>
    </row>
    <row r="11615" spans="1:13" hidden="1">
      <c r="A11615" s="31" t="s">
        <v>9849</v>
      </c>
      <c r="B11615" s="31" t="s">
        <v>26934</v>
      </c>
      <c r="C11615" s="31" t="s">
        <v>26935</v>
      </c>
      <c r="D11615" s="32">
        <v>44295</v>
      </c>
      <c r="E11615" s="31" t="s">
        <v>26936</v>
      </c>
      <c r="F11615" s="31" t="s">
        <v>15562</v>
      </c>
      <c r="G11615" s="33">
        <v>640</v>
      </c>
      <c r="H11615" s="33">
        <v>640</v>
      </c>
      <c r="I11615" s="31" t="s">
        <v>9762</v>
      </c>
      <c r="J11615" s="31" t="s">
        <v>9763</v>
      </c>
      <c r="K11615" s="33">
        <v>640</v>
      </c>
      <c r="L11615" s="31" t="s">
        <v>9764</v>
      </c>
      <c r="M11615" t="e">
        <f t="shared" si="504"/>
        <v>#VALUE!</v>
      </c>
    </row>
    <row r="11616" spans="1:13" hidden="1">
      <c r="A11616" s="31" t="s">
        <v>9849</v>
      </c>
      <c r="B11616" s="31" t="s">
        <v>26934</v>
      </c>
      <c r="C11616" s="31" t="s">
        <v>26935</v>
      </c>
      <c r="D11616" s="32">
        <v>44295</v>
      </c>
      <c r="E11616" s="31" t="s">
        <v>26936</v>
      </c>
      <c r="F11616" s="31" t="s">
        <v>15563</v>
      </c>
      <c r="G11616" s="33">
        <v>-640</v>
      </c>
      <c r="H11616" s="33">
        <v>-640</v>
      </c>
      <c r="I11616" s="31" t="s">
        <v>9762</v>
      </c>
      <c r="J11616" s="31" t="s">
        <v>9763</v>
      </c>
      <c r="K11616" s="33">
        <v>-640</v>
      </c>
      <c r="L11616" s="31" t="s">
        <v>9764</v>
      </c>
      <c r="M11616" t="e">
        <f t="shared" si="504"/>
        <v>#VALUE!</v>
      </c>
    </row>
    <row r="11617" spans="1:13" hidden="1">
      <c r="A11617" s="31" t="s">
        <v>9849</v>
      </c>
      <c r="B11617" s="31" t="s">
        <v>26937</v>
      </c>
      <c r="C11617" s="31" t="s">
        <v>26938</v>
      </c>
      <c r="D11617" s="32">
        <v>44307</v>
      </c>
      <c r="E11617" s="31" t="s">
        <v>26939</v>
      </c>
      <c r="F11617" s="31" t="s">
        <v>15562</v>
      </c>
      <c r="G11617" s="33">
        <v>6470</v>
      </c>
      <c r="H11617" s="33">
        <v>6470</v>
      </c>
      <c r="I11617" s="31" t="s">
        <v>9762</v>
      </c>
      <c r="J11617" s="31" t="s">
        <v>9763</v>
      </c>
      <c r="K11617" s="33">
        <v>6470</v>
      </c>
      <c r="L11617" s="31" t="s">
        <v>9764</v>
      </c>
      <c r="M11617" t="e">
        <f t="shared" si="504"/>
        <v>#VALUE!</v>
      </c>
    </row>
    <row r="11618" spans="1:13" hidden="1">
      <c r="A11618" s="31" t="s">
        <v>9849</v>
      </c>
      <c r="B11618" s="31" t="s">
        <v>26937</v>
      </c>
      <c r="C11618" s="31" t="s">
        <v>26938</v>
      </c>
      <c r="D11618" s="32">
        <v>44307</v>
      </c>
      <c r="E11618" s="31" t="s">
        <v>26939</v>
      </c>
      <c r="F11618" s="31" t="s">
        <v>15563</v>
      </c>
      <c r="G11618" s="33">
        <v>-6470</v>
      </c>
      <c r="H11618" s="33">
        <v>-6470</v>
      </c>
      <c r="I11618" s="31" t="s">
        <v>9762</v>
      </c>
      <c r="J11618" s="31" t="s">
        <v>9763</v>
      </c>
      <c r="K11618" s="33">
        <v>-6470</v>
      </c>
      <c r="L11618" s="31" t="s">
        <v>9764</v>
      </c>
      <c r="M11618" t="e">
        <f t="shared" si="504"/>
        <v>#VALUE!</v>
      </c>
    </row>
    <row r="11619" spans="1:13" hidden="1">
      <c r="A11619" s="31" t="s">
        <v>9849</v>
      </c>
      <c r="B11619" s="31" t="s">
        <v>26940</v>
      </c>
      <c r="C11619" s="31" t="s">
        <v>26941</v>
      </c>
      <c r="D11619" s="32">
        <v>44307</v>
      </c>
      <c r="E11619" s="31" t="s">
        <v>26942</v>
      </c>
      <c r="F11619" s="31" t="s">
        <v>15562</v>
      </c>
      <c r="G11619" s="33">
        <v>5009</v>
      </c>
      <c r="H11619" s="33">
        <v>5009</v>
      </c>
      <c r="I11619" s="31" t="s">
        <v>9762</v>
      </c>
      <c r="J11619" s="31" t="s">
        <v>9763</v>
      </c>
      <c r="K11619" s="33">
        <v>5009</v>
      </c>
      <c r="L11619" s="31" t="s">
        <v>9764</v>
      </c>
      <c r="M11619" t="e">
        <f t="shared" si="504"/>
        <v>#VALUE!</v>
      </c>
    </row>
    <row r="11620" spans="1:13" hidden="1">
      <c r="A11620" s="31" t="s">
        <v>9849</v>
      </c>
      <c r="B11620" s="31" t="s">
        <v>26940</v>
      </c>
      <c r="C11620" s="31" t="s">
        <v>26941</v>
      </c>
      <c r="D11620" s="32">
        <v>44307</v>
      </c>
      <c r="E11620" s="31" t="s">
        <v>26942</v>
      </c>
      <c r="F11620" s="31" t="s">
        <v>15563</v>
      </c>
      <c r="G11620" s="33">
        <v>-5009</v>
      </c>
      <c r="H11620" s="33">
        <v>-5009</v>
      </c>
      <c r="I11620" s="31" t="s">
        <v>9762</v>
      </c>
      <c r="J11620" s="31" t="s">
        <v>9763</v>
      </c>
      <c r="K11620" s="33">
        <v>-5009</v>
      </c>
      <c r="L11620" s="31" t="s">
        <v>9764</v>
      </c>
      <c r="M11620" t="e">
        <f t="shared" si="504"/>
        <v>#VALUE!</v>
      </c>
    </row>
    <row r="11621" spans="1:13" hidden="1">
      <c r="A11621" s="31" t="s">
        <v>9849</v>
      </c>
      <c r="B11621" s="31" t="s">
        <v>26943</v>
      </c>
      <c r="C11621" s="31" t="s">
        <v>26944</v>
      </c>
      <c r="D11621" s="32">
        <v>44307</v>
      </c>
      <c r="E11621" s="31" t="s">
        <v>26945</v>
      </c>
      <c r="F11621" s="31" t="s">
        <v>15562</v>
      </c>
      <c r="G11621" s="33">
        <v>2653.5</v>
      </c>
      <c r="H11621" s="33">
        <v>2653.5</v>
      </c>
      <c r="I11621" s="31" t="s">
        <v>9762</v>
      </c>
      <c r="J11621" s="31" t="s">
        <v>9763</v>
      </c>
      <c r="K11621" s="33">
        <v>2653.5</v>
      </c>
      <c r="L11621" s="31" t="s">
        <v>9764</v>
      </c>
      <c r="M11621" t="e">
        <f t="shared" si="504"/>
        <v>#VALUE!</v>
      </c>
    </row>
    <row r="11622" spans="1:13" hidden="1">
      <c r="A11622" s="31" t="s">
        <v>9849</v>
      </c>
      <c r="B11622" s="31" t="s">
        <v>26943</v>
      </c>
      <c r="C11622" s="31" t="s">
        <v>26944</v>
      </c>
      <c r="D11622" s="32">
        <v>44307</v>
      </c>
      <c r="E11622" s="31" t="s">
        <v>26945</v>
      </c>
      <c r="F11622" s="31" t="s">
        <v>15563</v>
      </c>
      <c r="G11622" s="33">
        <v>-2653.5</v>
      </c>
      <c r="H11622" s="33">
        <v>-2653.5</v>
      </c>
      <c r="I11622" s="31" t="s">
        <v>9762</v>
      </c>
      <c r="J11622" s="31" t="s">
        <v>9763</v>
      </c>
      <c r="K11622" s="33">
        <v>-2653.5</v>
      </c>
      <c r="L11622" s="31" t="s">
        <v>9764</v>
      </c>
      <c r="M11622" t="e">
        <f t="shared" si="504"/>
        <v>#VALUE!</v>
      </c>
    </row>
    <row r="11623" spans="1:13" hidden="1">
      <c r="A11623" s="31" t="s">
        <v>9849</v>
      </c>
      <c r="B11623" s="31" t="s">
        <v>26946</v>
      </c>
      <c r="C11623" s="31" t="s">
        <v>26947</v>
      </c>
      <c r="D11623" s="32">
        <v>44309</v>
      </c>
      <c r="E11623" s="31" t="s">
        <v>26948</v>
      </c>
      <c r="F11623" s="31" t="s">
        <v>15562</v>
      </c>
      <c r="G11623" s="33">
        <v>900</v>
      </c>
      <c r="H11623" s="33">
        <v>900</v>
      </c>
      <c r="I11623" s="31" t="s">
        <v>9762</v>
      </c>
      <c r="J11623" s="31" t="s">
        <v>9763</v>
      </c>
      <c r="K11623" s="33">
        <v>900</v>
      </c>
      <c r="L11623" s="31" t="s">
        <v>9764</v>
      </c>
      <c r="M11623" t="e">
        <f t="shared" si="504"/>
        <v>#VALUE!</v>
      </c>
    </row>
    <row r="11624" spans="1:13" hidden="1">
      <c r="A11624" s="31" t="s">
        <v>9849</v>
      </c>
      <c r="B11624" s="31" t="s">
        <v>26946</v>
      </c>
      <c r="C11624" s="31" t="s">
        <v>26947</v>
      </c>
      <c r="D11624" s="32">
        <v>44309</v>
      </c>
      <c r="E11624" s="31" t="s">
        <v>26948</v>
      </c>
      <c r="F11624" s="31" t="s">
        <v>15563</v>
      </c>
      <c r="G11624" s="33">
        <v>-900</v>
      </c>
      <c r="H11624" s="33">
        <v>-900</v>
      </c>
      <c r="I11624" s="31" t="s">
        <v>9762</v>
      </c>
      <c r="J11624" s="31" t="s">
        <v>9763</v>
      </c>
      <c r="K11624" s="33">
        <v>-900</v>
      </c>
      <c r="L11624" s="31" t="s">
        <v>9764</v>
      </c>
      <c r="M11624" t="e">
        <f t="shared" si="504"/>
        <v>#VALUE!</v>
      </c>
    </row>
    <row r="11625" spans="1:13" hidden="1">
      <c r="A11625" s="31" t="s">
        <v>9849</v>
      </c>
      <c r="B11625" s="31" t="s">
        <v>26949</v>
      </c>
      <c r="C11625" s="31" t="s">
        <v>26950</v>
      </c>
      <c r="D11625" s="32">
        <v>44316</v>
      </c>
      <c r="E11625" s="31" t="s">
        <v>26951</v>
      </c>
      <c r="F11625" s="31" t="s">
        <v>15562</v>
      </c>
      <c r="G11625" s="33">
        <v>1250</v>
      </c>
      <c r="H11625" s="33">
        <v>1250</v>
      </c>
      <c r="I11625" s="31" t="s">
        <v>9762</v>
      </c>
      <c r="J11625" s="31" t="s">
        <v>9763</v>
      </c>
      <c r="K11625" s="33">
        <v>1250</v>
      </c>
      <c r="L11625" s="31" t="s">
        <v>9764</v>
      </c>
      <c r="M11625" t="e">
        <f t="shared" si="504"/>
        <v>#VALUE!</v>
      </c>
    </row>
    <row r="11626" spans="1:13" hidden="1">
      <c r="A11626" s="31" t="s">
        <v>9849</v>
      </c>
      <c r="B11626" s="31" t="s">
        <v>26949</v>
      </c>
      <c r="C11626" s="31" t="s">
        <v>26950</v>
      </c>
      <c r="D11626" s="32">
        <v>44316</v>
      </c>
      <c r="E11626" s="31" t="s">
        <v>26951</v>
      </c>
      <c r="F11626" s="31" t="s">
        <v>15563</v>
      </c>
      <c r="G11626" s="33">
        <v>-1250</v>
      </c>
      <c r="H11626" s="33">
        <v>-1250</v>
      </c>
      <c r="I11626" s="31" t="s">
        <v>9762</v>
      </c>
      <c r="J11626" s="31" t="s">
        <v>9763</v>
      </c>
      <c r="K11626" s="33">
        <v>-1250</v>
      </c>
      <c r="L11626" s="31" t="s">
        <v>9764</v>
      </c>
      <c r="M11626" t="e">
        <f t="shared" si="504"/>
        <v>#VALUE!</v>
      </c>
    </row>
    <row r="11627" spans="1:13" hidden="1">
      <c r="A11627" s="31" t="s">
        <v>9849</v>
      </c>
      <c r="B11627" s="31" t="s">
        <v>26952</v>
      </c>
      <c r="C11627" s="31" t="s">
        <v>26953</v>
      </c>
      <c r="D11627" s="32">
        <v>44316</v>
      </c>
      <c r="E11627" s="31" t="s">
        <v>26954</v>
      </c>
      <c r="F11627" s="31" t="s">
        <v>15562</v>
      </c>
      <c r="G11627" s="33">
        <v>10000</v>
      </c>
      <c r="H11627" s="33">
        <v>10000</v>
      </c>
      <c r="I11627" s="31" t="s">
        <v>9762</v>
      </c>
      <c r="J11627" s="31" t="s">
        <v>9763</v>
      </c>
      <c r="K11627" s="33">
        <v>10000</v>
      </c>
      <c r="L11627" s="31" t="s">
        <v>9764</v>
      </c>
      <c r="M11627" t="e">
        <f t="shared" si="504"/>
        <v>#VALUE!</v>
      </c>
    </row>
    <row r="11628" spans="1:13" hidden="1">
      <c r="A11628" s="31" t="s">
        <v>9849</v>
      </c>
      <c r="B11628" s="31" t="s">
        <v>26952</v>
      </c>
      <c r="C11628" s="31" t="s">
        <v>26953</v>
      </c>
      <c r="D11628" s="32">
        <v>44316</v>
      </c>
      <c r="E11628" s="31" t="s">
        <v>26954</v>
      </c>
      <c r="F11628" s="31" t="s">
        <v>15563</v>
      </c>
      <c r="G11628" s="33">
        <v>-10000</v>
      </c>
      <c r="H11628" s="33">
        <v>-10000</v>
      </c>
      <c r="I11628" s="31" t="s">
        <v>9762</v>
      </c>
      <c r="J11628" s="31" t="s">
        <v>9763</v>
      </c>
      <c r="K11628" s="33">
        <v>-10000</v>
      </c>
      <c r="L11628" s="31" t="s">
        <v>9764</v>
      </c>
      <c r="M11628" t="e">
        <f t="shared" si="504"/>
        <v>#VALUE!</v>
      </c>
    </row>
    <row r="11629" spans="1:13" hidden="1">
      <c r="A11629" s="31" t="s">
        <v>9849</v>
      </c>
      <c r="B11629" s="31" t="s">
        <v>26955</v>
      </c>
      <c r="C11629" s="31" t="s">
        <v>26956</v>
      </c>
      <c r="D11629" s="32">
        <v>44316</v>
      </c>
      <c r="E11629" s="31" t="s">
        <v>26957</v>
      </c>
      <c r="F11629" s="31" t="s">
        <v>15562</v>
      </c>
      <c r="G11629" s="33">
        <v>499</v>
      </c>
      <c r="H11629" s="33">
        <v>499</v>
      </c>
      <c r="I11629" s="31" t="s">
        <v>9762</v>
      </c>
      <c r="J11629" s="31" t="s">
        <v>9763</v>
      </c>
      <c r="K11629" s="33">
        <v>499</v>
      </c>
      <c r="L11629" s="31" t="s">
        <v>9764</v>
      </c>
      <c r="M11629" t="e">
        <f t="shared" si="504"/>
        <v>#VALUE!</v>
      </c>
    </row>
    <row r="11630" spans="1:13" hidden="1">
      <c r="A11630" s="31" t="s">
        <v>9849</v>
      </c>
      <c r="B11630" s="31" t="s">
        <v>26955</v>
      </c>
      <c r="C11630" s="31" t="s">
        <v>26956</v>
      </c>
      <c r="D11630" s="32">
        <v>44316</v>
      </c>
      <c r="E11630" s="31" t="s">
        <v>26957</v>
      </c>
      <c r="F11630" s="31" t="s">
        <v>15563</v>
      </c>
      <c r="G11630" s="33">
        <v>-499</v>
      </c>
      <c r="H11630" s="33">
        <v>-499</v>
      </c>
      <c r="I11630" s="31" t="s">
        <v>9762</v>
      </c>
      <c r="J11630" s="31" t="s">
        <v>9763</v>
      </c>
      <c r="K11630" s="33">
        <v>-499</v>
      </c>
      <c r="L11630" s="31" t="s">
        <v>9764</v>
      </c>
      <c r="M11630" t="e">
        <f t="shared" si="504"/>
        <v>#VALUE!</v>
      </c>
    </row>
    <row r="11631" spans="1:13" hidden="1">
      <c r="A11631" s="31" t="s">
        <v>9849</v>
      </c>
      <c r="B11631" s="31" t="s">
        <v>26958</v>
      </c>
      <c r="C11631" s="31" t="s">
        <v>26959</v>
      </c>
      <c r="D11631" s="32">
        <v>44316</v>
      </c>
      <c r="E11631" s="31" t="s">
        <v>26960</v>
      </c>
      <c r="F11631" s="31" t="s">
        <v>15562</v>
      </c>
      <c r="G11631" s="33">
        <v>499</v>
      </c>
      <c r="H11631" s="33">
        <v>499</v>
      </c>
      <c r="I11631" s="31" t="s">
        <v>9762</v>
      </c>
      <c r="J11631" s="31" t="s">
        <v>9763</v>
      </c>
      <c r="K11631" s="33">
        <v>499</v>
      </c>
      <c r="L11631" s="31" t="s">
        <v>9764</v>
      </c>
      <c r="M11631" t="e">
        <f t="shared" si="504"/>
        <v>#VALUE!</v>
      </c>
    </row>
    <row r="11632" spans="1:13" hidden="1">
      <c r="A11632" s="31" t="s">
        <v>9849</v>
      </c>
      <c r="B11632" s="31" t="s">
        <v>26958</v>
      </c>
      <c r="C11632" s="31" t="s">
        <v>26959</v>
      </c>
      <c r="D11632" s="32">
        <v>44316</v>
      </c>
      <c r="E11632" s="31" t="s">
        <v>26960</v>
      </c>
      <c r="F11632" s="31" t="s">
        <v>15563</v>
      </c>
      <c r="G11632" s="33">
        <v>-499</v>
      </c>
      <c r="H11632" s="33">
        <v>-499</v>
      </c>
      <c r="I11632" s="31" t="s">
        <v>9762</v>
      </c>
      <c r="J11632" s="31" t="s">
        <v>9763</v>
      </c>
      <c r="K11632" s="33">
        <v>-499</v>
      </c>
      <c r="L11632" s="31" t="s">
        <v>9764</v>
      </c>
      <c r="M11632" t="e">
        <f t="shared" si="504"/>
        <v>#VALUE!</v>
      </c>
    </row>
    <row r="11633" spans="1:13" hidden="1">
      <c r="A11633" s="31" t="s">
        <v>9849</v>
      </c>
      <c r="B11633" s="31" t="s">
        <v>26961</v>
      </c>
      <c r="C11633" s="31" t="s">
        <v>26962</v>
      </c>
      <c r="D11633" s="32">
        <v>44316</v>
      </c>
      <c r="E11633" s="31" t="s">
        <v>26963</v>
      </c>
      <c r="F11633" s="31" t="s">
        <v>15562</v>
      </c>
      <c r="G11633" s="33">
        <v>10000</v>
      </c>
      <c r="H11633" s="33">
        <v>10000</v>
      </c>
      <c r="I11633" s="31" t="s">
        <v>9762</v>
      </c>
      <c r="J11633" s="31" t="s">
        <v>9763</v>
      </c>
      <c r="K11633" s="33">
        <v>10000</v>
      </c>
      <c r="L11633" s="31" t="s">
        <v>9764</v>
      </c>
      <c r="M11633" t="e">
        <f t="shared" si="504"/>
        <v>#VALUE!</v>
      </c>
    </row>
    <row r="11634" spans="1:13" hidden="1">
      <c r="A11634" s="31" t="s">
        <v>9849</v>
      </c>
      <c r="B11634" s="31" t="s">
        <v>26961</v>
      </c>
      <c r="C11634" s="31" t="s">
        <v>26962</v>
      </c>
      <c r="D11634" s="32">
        <v>44316</v>
      </c>
      <c r="E11634" s="31" t="s">
        <v>26963</v>
      </c>
      <c r="F11634" s="31" t="s">
        <v>15563</v>
      </c>
      <c r="G11634" s="33">
        <v>-10000</v>
      </c>
      <c r="H11634" s="33">
        <v>-10000</v>
      </c>
      <c r="I11634" s="31" t="s">
        <v>9762</v>
      </c>
      <c r="J11634" s="31" t="s">
        <v>9763</v>
      </c>
      <c r="K11634" s="33">
        <v>-10000</v>
      </c>
      <c r="L11634" s="31" t="s">
        <v>9764</v>
      </c>
      <c r="M11634" t="e">
        <f t="shared" si="504"/>
        <v>#VALUE!</v>
      </c>
    </row>
    <row r="11635" spans="1:13" hidden="1">
      <c r="A11635" s="31" t="s">
        <v>9849</v>
      </c>
      <c r="B11635" s="31" t="s">
        <v>26964</v>
      </c>
      <c r="C11635" s="31" t="s">
        <v>26965</v>
      </c>
      <c r="D11635" s="32">
        <v>44316</v>
      </c>
      <c r="E11635" s="31" t="s">
        <v>26966</v>
      </c>
      <c r="F11635" s="31" t="s">
        <v>15562</v>
      </c>
      <c r="G11635" s="33">
        <v>499</v>
      </c>
      <c r="H11635" s="33">
        <v>499</v>
      </c>
      <c r="I11635" s="31" t="s">
        <v>9762</v>
      </c>
      <c r="J11635" s="31" t="s">
        <v>9763</v>
      </c>
      <c r="K11635" s="33">
        <v>499</v>
      </c>
      <c r="L11635" s="31" t="s">
        <v>9764</v>
      </c>
      <c r="M11635" t="e">
        <f t="shared" si="504"/>
        <v>#VALUE!</v>
      </c>
    </row>
    <row r="11636" spans="1:13" hidden="1">
      <c r="A11636" s="31" t="s">
        <v>9849</v>
      </c>
      <c r="B11636" s="31" t="s">
        <v>26964</v>
      </c>
      <c r="C11636" s="31" t="s">
        <v>26965</v>
      </c>
      <c r="D11636" s="32">
        <v>44316</v>
      </c>
      <c r="E11636" s="31" t="s">
        <v>26966</v>
      </c>
      <c r="F11636" s="31" t="s">
        <v>15563</v>
      </c>
      <c r="G11636" s="33">
        <v>-499</v>
      </c>
      <c r="H11636" s="33">
        <v>-499</v>
      </c>
      <c r="I11636" s="31" t="s">
        <v>9762</v>
      </c>
      <c r="J11636" s="31" t="s">
        <v>9763</v>
      </c>
      <c r="K11636" s="33">
        <v>-499</v>
      </c>
      <c r="L11636" s="31" t="s">
        <v>9764</v>
      </c>
      <c r="M11636" t="e">
        <f t="shared" si="504"/>
        <v>#VALUE!</v>
      </c>
    </row>
    <row r="11637" spans="1:13" hidden="1">
      <c r="A11637" s="31" t="s">
        <v>9849</v>
      </c>
      <c r="B11637" s="31" t="s">
        <v>26967</v>
      </c>
      <c r="C11637" s="31" t="s">
        <v>26968</v>
      </c>
      <c r="D11637" s="32">
        <v>44316</v>
      </c>
      <c r="E11637" s="31" t="s">
        <v>26969</v>
      </c>
      <c r="F11637" s="31" t="s">
        <v>15562</v>
      </c>
      <c r="G11637" s="33">
        <v>499</v>
      </c>
      <c r="H11637" s="33">
        <v>499</v>
      </c>
      <c r="I11637" s="31" t="s">
        <v>9762</v>
      </c>
      <c r="J11637" s="31" t="s">
        <v>9763</v>
      </c>
      <c r="K11637" s="33">
        <v>499</v>
      </c>
      <c r="L11637" s="31" t="s">
        <v>9764</v>
      </c>
      <c r="M11637" t="e">
        <f t="shared" si="504"/>
        <v>#VALUE!</v>
      </c>
    </row>
    <row r="11638" spans="1:13" hidden="1">
      <c r="A11638" s="31" t="s">
        <v>9849</v>
      </c>
      <c r="B11638" s="31" t="s">
        <v>26967</v>
      </c>
      <c r="C11638" s="31" t="s">
        <v>26968</v>
      </c>
      <c r="D11638" s="32">
        <v>44316</v>
      </c>
      <c r="E11638" s="31" t="s">
        <v>26969</v>
      </c>
      <c r="F11638" s="31" t="s">
        <v>15563</v>
      </c>
      <c r="G11638" s="33">
        <v>-499</v>
      </c>
      <c r="H11638" s="33">
        <v>-499</v>
      </c>
      <c r="I11638" s="31" t="s">
        <v>9762</v>
      </c>
      <c r="J11638" s="31" t="s">
        <v>9763</v>
      </c>
      <c r="K11638" s="33">
        <v>-499</v>
      </c>
      <c r="L11638" s="31" t="s">
        <v>9764</v>
      </c>
      <c r="M11638" t="e">
        <f t="shared" si="504"/>
        <v>#VALUE!</v>
      </c>
    </row>
    <row r="11639" spans="1:13" hidden="1">
      <c r="A11639" s="31" t="s">
        <v>9849</v>
      </c>
      <c r="B11639" s="31" t="s">
        <v>26970</v>
      </c>
      <c r="C11639" s="31" t="s">
        <v>26971</v>
      </c>
      <c r="D11639" s="32">
        <v>44316</v>
      </c>
      <c r="E11639" s="31" t="s">
        <v>26972</v>
      </c>
      <c r="F11639" s="31" t="s">
        <v>15562</v>
      </c>
      <c r="G11639" s="33">
        <v>1200</v>
      </c>
      <c r="H11639" s="33">
        <v>1200</v>
      </c>
      <c r="I11639" s="31" t="s">
        <v>9762</v>
      </c>
      <c r="J11639" s="31" t="s">
        <v>9763</v>
      </c>
      <c r="K11639" s="33">
        <v>1200</v>
      </c>
      <c r="L11639" s="31" t="s">
        <v>9764</v>
      </c>
      <c r="M11639" t="e">
        <f t="shared" si="504"/>
        <v>#VALUE!</v>
      </c>
    </row>
    <row r="11640" spans="1:13" hidden="1">
      <c r="A11640" s="31" t="s">
        <v>9849</v>
      </c>
      <c r="B11640" s="31" t="s">
        <v>26970</v>
      </c>
      <c r="C11640" s="31" t="s">
        <v>26971</v>
      </c>
      <c r="D11640" s="32">
        <v>44316</v>
      </c>
      <c r="E11640" s="31" t="s">
        <v>26972</v>
      </c>
      <c r="F11640" s="31" t="s">
        <v>15563</v>
      </c>
      <c r="G11640" s="33">
        <v>-1200</v>
      </c>
      <c r="H11640" s="33">
        <v>-1200</v>
      </c>
      <c r="I11640" s="31" t="s">
        <v>9762</v>
      </c>
      <c r="J11640" s="31" t="s">
        <v>9763</v>
      </c>
      <c r="K11640" s="33">
        <v>-1200</v>
      </c>
      <c r="L11640" s="31" t="s">
        <v>9764</v>
      </c>
      <c r="M11640" t="e">
        <f t="shared" si="504"/>
        <v>#VALUE!</v>
      </c>
    </row>
    <row r="11641" spans="1:13" hidden="1">
      <c r="A11641" s="31" t="s">
        <v>9849</v>
      </c>
      <c r="B11641" s="31" t="s">
        <v>26973</v>
      </c>
      <c r="C11641" s="31" t="s">
        <v>26974</v>
      </c>
      <c r="D11641" s="32">
        <v>44316</v>
      </c>
      <c r="E11641" s="31" t="s">
        <v>26975</v>
      </c>
      <c r="F11641" s="31" t="s">
        <v>15562</v>
      </c>
      <c r="G11641" s="33">
        <v>3657.5</v>
      </c>
      <c r="H11641" s="33">
        <v>3657.5</v>
      </c>
      <c r="I11641" s="31" t="s">
        <v>9762</v>
      </c>
      <c r="J11641" s="31" t="s">
        <v>9763</v>
      </c>
      <c r="K11641" s="33">
        <v>3657.5</v>
      </c>
      <c r="L11641" s="31" t="s">
        <v>9764</v>
      </c>
      <c r="M11641" t="e">
        <f t="shared" si="504"/>
        <v>#VALUE!</v>
      </c>
    </row>
    <row r="11642" spans="1:13" hidden="1">
      <c r="A11642" s="31" t="s">
        <v>9849</v>
      </c>
      <c r="B11642" s="31" t="s">
        <v>26973</v>
      </c>
      <c r="C11642" s="31" t="s">
        <v>26974</v>
      </c>
      <c r="D11642" s="32">
        <v>44316</v>
      </c>
      <c r="E11642" s="31" t="s">
        <v>26975</v>
      </c>
      <c r="F11642" s="31" t="s">
        <v>15563</v>
      </c>
      <c r="G11642" s="33">
        <v>-3657.5</v>
      </c>
      <c r="H11642" s="33">
        <v>-3657.5</v>
      </c>
      <c r="I11642" s="31" t="s">
        <v>9762</v>
      </c>
      <c r="J11642" s="31" t="s">
        <v>9763</v>
      </c>
      <c r="K11642" s="33">
        <v>-3657.5</v>
      </c>
      <c r="L11642" s="31" t="s">
        <v>9764</v>
      </c>
      <c r="M11642" t="e">
        <f t="shared" si="504"/>
        <v>#VALUE!</v>
      </c>
    </row>
    <row r="11643" spans="1:13" hidden="1">
      <c r="A11643" s="31" t="s">
        <v>9849</v>
      </c>
      <c r="B11643" s="31" t="s">
        <v>26976</v>
      </c>
      <c r="C11643" s="31" t="s">
        <v>26977</v>
      </c>
      <c r="D11643" s="32">
        <v>44316</v>
      </c>
      <c r="E11643" s="31" t="s">
        <v>26978</v>
      </c>
      <c r="F11643" s="31" t="s">
        <v>12612</v>
      </c>
      <c r="G11643" s="33">
        <v>-900</v>
      </c>
      <c r="H11643" s="33">
        <v>-900</v>
      </c>
      <c r="I11643" s="31" t="s">
        <v>9762</v>
      </c>
      <c r="J11643" s="31" t="s">
        <v>9763</v>
      </c>
      <c r="K11643" s="33">
        <v>-900</v>
      </c>
      <c r="L11643" s="31" t="s">
        <v>9764</v>
      </c>
      <c r="M11643" t="e">
        <f t="shared" si="504"/>
        <v>#VALUE!</v>
      </c>
    </row>
    <row r="11644" spans="1:13" hidden="1">
      <c r="A11644" s="31" t="s">
        <v>9849</v>
      </c>
      <c r="B11644" s="31" t="s">
        <v>26976</v>
      </c>
      <c r="C11644" s="31" t="s">
        <v>26977</v>
      </c>
      <c r="D11644" s="32">
        <v>44316</v>
      </c>
      <c r="E11644" s="31" t="s">
        <v>26978</v>
      </c>
      <c r="F11644" s="31" t="s">
        <v>15562</v>
      </c>
      <c r="G11644" s="33">
        <v>900</v>
      </c>
      <c r="H11644" s="33">
        <v>900</v>
      </c>
      <c r="I11644" s="31" t="s">
        <v>9762</v>
      </c>
      <c r="J11644" s="31" t="s">
        <v>9763</v>
      </c>
      <c r="K11644" s="33">
        <v>900</v>
      </c>
      <c r="L11644" s="31" t="s">
        <v>9764</v>
      </c>
      <c r="M11644" t="e">
        <f t="shared" si="504"/>
        <v>#VALUE!</v>
      </c>
    </row>
    <row r="11645" spans="1:13" hidden="1">
      <c r="A11645" s="31" t="s">
        <v>9849</v>
      </c>
      <c r="B11645" s="31" t="s">
        <v>26979</v>
      </c>
      <c r="C11645" s="31" t="s">
        <v>26980</v>
      </c>
      <c r="D11645" s="32">
        <v>44316</v>
      </c>
      <c r="E11645" s="31" t="s">
        <v>26981</v>
      </c>
      <c r="F11645" s="31" t="s">
        <v>15562</v>
      </c>
      <c r="G11645" s="33">
        <v>1311</v>
      </c>
      <c r="H11645" s="33">
        <v>1311</v>
      </c>
      <c r="I11645" s="31" t="s">
        <v>9762</v>
      </c>
      <c r="J11645" s="31" t="s">
        <v>9763</v>
      </c>
      <c r="K11645" s="33">
        <v>1311</v>
      </c>
      <c r="L11645" s="31" t="s">
        <v>9764</v>
      </c>
      <c r="M11645" t="e">
        <f t="shared" si="504"/>
        <v>#VALUE!</v>
      </c>
    </row>
    <row r="11646" spans="1:13" hidden="1">
      <c r="A11646" s="31" t="s">
        <v>9849</v>
      </c>
      <c r="B11646" s="31" t="s">
        <v>26979</v>
      </c>
      <c r="C11646" s="31" t="s">
        <v>26980</v>
      </c>
      <c r="D11646" s="32">
        <v>44316</v>
      </c>
      <c r="E11646" s="31" t="s">
        <v>26981</v>
      </c>
      <c r="F11646" s="31" t="s">
        <v>15563</v>
      </c>
      <c r="G11646" s="33">
        <v>-1311</v>
      </c>
      <c r="H11646" s="33">
        <v>-1311</v>
      </c>
      <c r="I11646" s="31" t="s">
        <v>9762</v>
      </c>
      <c r="J11646" s="31" t="s">
        <v>9763</v>
      </c>
      <c r="K11646" s="33">
        <v>-1311</v>
      </c>
      <c r="L11646" s="31" t="s">
        <v>9764</v>
      </c>
      <c r="M11646" t="e">
        <f t="shared" si="504"/>
        <v>#VALUE!</v>
      </c>
    </row>
    <row r="11647" spans="1:13" hidden="1">
      <c r="A11647" s="31" t="s">
        <v>9849</v>
      </c>
      <c r="B11647" s="31" t="s">
        <v>26982</v>
      </c>
      <c r="C11647" s="31" t="s">
        <v>26983</v>
      </c>
      <c r="D11647" s="32">
        <v>44316</v>
      </c>
      <c r="E11647" s="31" t="s">
        <v>26984</v>
      </c>
      <c r="F11647" s="31" t="s">
        <v>15562</v>
      </c>
      <c r="G11647" s="33">
        <v>689</v>
      </c>
      <c r="H11647" s="33">
        <v>689</v>
      </c>
      <c r="I11647" s="31" t="s">
        <v>9762</v>
      </c>
      <c r="J11647" s="31" t="s">
        <v>9763</v>
      </c>
      <c r="K11647" s="33">
        <v>689</v>
      </c>
      <c r="L11647" s="31" t="s">
        <v>9764</v>
      </c>
      <c r="M11647" t="e">
        <f t="shared" si="504"/>
        <v>#VALUE!</v>
      </c>
    </row>
    <row r="11648" spans="1:13" hidden="1">
      <c r="A11648" s="31" t="s">
        <v>9849</v>
      </c>
      <c r="B11648" s="31" t="s">
        <v>26982</v>
      </c>
      <c r="C11648" s="31" t="s">
        <v>26983</v>
      </c>
      <c r="D11648" s="32">
        <v>44316</v>
      </c>
      <c r="E11648" s="31" t="s">
        <v>26984</v>
      </c>
      <c r="F11648" s="31" t="s">
        <v>15563</v>
      </c>
      <c r="G11648" s="33">
        <v>-689</v>
      </c>
      <c r="H11648" s="33">
        <v>-689</v>
      </c>
      <c r="I11648" s="31" t="s">
        <v>9762</v>
      </c>
      <c r="J11648" s="31" t="s">
        <v>9763</v>
      </c>
      <c r="K11648" s="33">
        <v>-689</v>
      </c>
      <c r="L11648" s="31" t="s">
        <v>9764</v>
      </c>
      <c r="M11648" t="e">
        <f t="shared" si="504"/>
        <v>#VALUE!</v>
      </c>
    </row>
    <row r="11649" spans="1:13" hidden="1">
      <c r="A11649" s="31" t="s">
        <v>9849</v>
      </c>
      <c r="B11649" s="31" t="s">
        <v>26985</v>
      </c>
      <c r="C11649" s="31" t="s">
        <v>26986</v>
      </c>
      <c r="D11649" s="32">
        <v>44316</v>
      </c>
      <c r="E11649" s="31" t="s">
        <v>26987</v>
      </c>
      <c r="F11649" s="31" t="s">
        <v>15562</v>
      </c>
      <c r="G11649" s="33">
        <v>2000</v>
      </c>
      <c r="H11649" s="33">
        <v>2000</v>
      </c>
      <c r="I11649" s="31" t="s">
        <v>9762</v>
      </c>
      <c r="J11649" s="31" t="s">
        <v>9763</v>
      </c>
      <c r="K11649" s="33">
        <v>2000</v>
      </c>
      <c r="L11649" s="31" t="s">
        <v>9764</v>
      </c>
      <c r="M11649" t="e">
        <f t="shared" si="504"/>
        <v>#VALUE!</v>
      </c>
    </row>
    <row r="11650" spans="1:13" hidden="1">
      <c r="A11650" s="31" t="s">
        <v>9849</v>
      </c>
      <c r="B11650" s="31" t="s">
        <v>26985</v>
      </c>
      <c r="C11650" s="31" t="s">
        <v>26986</v>
      </c>
      <c r="D11650" s="32">
        <v>44316</v>
      </c>
      <c r="E11650" s="31" t="s">
        <v>26987</v>
      </c>
      <c r="F11650" s="31" t="s">
        <v>15563</v>
      </c>
      <c r="G11650" s="33">
        <v>-2000</v>
      </c>
      <c r="H11650" s="33">
        <v>-2000</v>
      </c>
      <c r="I11650" s="31" t="s">
        <v>9762</v>
      </c>
      <c r="J11650" s="31" t="s">
        <v>9763</v>
      </c>
      <c r="K11650" s="33">
        <v>-2000</v>
      </c>
      <c r="L11650" s="31" t="s">
        <v>9764</v>
      </c>
      <c r="M11650" t="e">
        <f t="shared" si="504"/>
        <v>#VALUE!</v>
      </c>
    </row>
    <row r="11651" spans="1:13" hidden="1">
      <c r="A11651" s="31" t="s">
        <v>9849</v>
      </c>
      <c r="B11651" s="31" t="s">
        <v>26988</v>
      </c>
      <c r="C11651" s="31" t="s">
        <v>26989</v>
      </c>
      <c r="D11651" s="32">
        <v>44316</v>
      </c>
      <c r="E11651" s="31" t="s">
        <v>26990</v>
      </c>
      <c r="F11651" s="31" t="s">
        <v>15562</v>
      </c>
      <c r="G11651" s="33">
        <v>689</v>
      </c>
      <c r="H11651" s="33">
        <v>689</v>
      </c>
      <c r="I11651" s="31" t="s">
        <v>9762</v>
      </c>
      <c r="J11651" s="31" t="s">
        <v>9763</v>
      </c>
      <c r="K11651" s="33">
        <v>689</v>
      </c>
      <c r="L11651" s="31" t="s">
        <v>9764</v>
      </c>
      <c r="M11651" t="e">
        <f t="shared" ref="M11651:M11714" si="505">FIND("PO",E11651)</f>
        <v>#VALUE!</v>
      </c>
    </row>
    <row r="11652" spans="1:13" hidden="1">
      <c r="A11652" s="31" t="s">
        <v>9849</v>
      </c>
      <c r="B11652" s="31" t="s">
        <v>26988</v>
      </c>
      <c r="C11652" s="31" t="s">
        <v>26989</v>
      </c>
      <c r="D11652" s="32">
        <v>44316</v>
      </c>
      <c r="E11652" s="31" t="s">
        <v>26990</v>
      </c>
      <c r="F11652" s="31" t="s">
        <v>15563</v>
      </c>
      <c r="G11652" s="33">
        <v>-689</v>
      </c>
      <c r="H11652" s="33">
        <v>-689</v>
      </c>
      <c r="I11652" s="31" t="s">
        <v>9762</v>
      </c>
      <c r="J11652" s="31" t="s">
        <v>9763</v>
      </c>
      <c r="K11652" s="33">
        <v>-689</v>
      </c>
      <c r="L11652" s="31" t="s">
        <v>9764</v>
      </c>
      <c r="M11652" t="e">
        <f t="shared" si="505"/>
        <v>#VALUE!</v>
      </c>
    </row>
    <row r="11653" spans="1:13" hidden="1">
      <c r="A11653" s="31" t="s">
        <v>9849</v>
      </c>
      <c r="B11653" s="31" t="s">
        <v>26991</v>
      </c>
      <c r="C11653" s="31" t="s">
        <v>26992</v>
      </c>
      <c r="D11653" s="32">
        <v>44316</v>
      </c>
      <c r="E11653" s="31" t="s">
        <v>26993</v>
      </c>
      <c r="F11653" s="31" t="s">
        <v>15562</v>
      </c>
      <c r="G11653" s="33">
        <v>689</v>
      </c>
      <c r="H11653" s="33">
        <v>689</v>
      </c>
      <c r="I11653" s="31" t="s">
        <v>9762</v>
      </c>
      <c r="J11653" s="31" t="s">
        <v>9763</v>
      </c>
      <c r="K11653" s="33">
        <v>689</v>
      </c>
      <c r="L11653" s="31" t="s">
        <v>9764</v>
      </c>
      <c r="M11653" t="e">
        <f t="shared" si="505"/>
        <v>#VALUE!</v>
      </c>
    </row>
    <row r="11654" spans="1:13" hidden="1">
      <c r="A11654" s="31" t="s">
        <v>9849</v>
      </c>
      <c r="B11654" s="31" t="s">
        <v>26991</v>
      </c>
      <c r="C11654" s="31" t="s">
        <v>26992</v>
      </c>
      <c r="D11654" s="32">
        <v>44316</v>
      </c>
      <c r="E11654" s="31" t="s">
        <v>26993</v>
      </c>
      <c r="F11654" s="31" t="s">
        <v>15563</v>
      </c>
      <c r="G11654" s="33">
        <v>-689</v>
      </c>
      <c r="H11654" s="33">
        <v>-689</v>
      </c>
      <c r="I11654" s="31" t="s">
        <v>9762</v>
      </c>
      <c r="J11654" s="31" t="s">
        <v>9763</v>
      </c>
      <c r="K11654" s="33">
        <v>-689</v>
      </c>
      <c r="L11654" s="31" t="s">
        <v>9764</v>
      </c>
      <c r="M11654" t="e">
        <f t="shared" si="505"/>
        <v>#VALUE!</v>
      </c>
    </row>
    <row r="11655" spans="1:13" hidden="1">
      <c r="A11655" s="31" t="s">
        <v>9849</v>
      </c>
      <c r="B11655" s="31" t="s">
        <v>26994</v>
      </c>
      <c r="C11655" s="31" t="s">
        <v>26995</v>
      </c>
      <c r="D11655" s="32">
        <v>44316</v>
      </c>
      <c r="E11655" s="31" t="s">
        <v>26996</v>
      </c>
      <c r="F11655" s="31" t="s">
        <v>15562</v>
      </c>
      <c r="G11655" s="33">
        <v>7440</v>
      </c>
      <c r="H11655" s="33">
        <v>7440</v>
      </c>
      <c r="I11655" s="31" t="s">
        <v>9762</v>
      </c>
      <c r="J11655" s="31" t="s">
        <v>9763</v>
      </c>
      <c r="K11655" s="33">
        <v>7440</v>
      </c>
      <c r="L11655" s="31" t="s">
        <v>9764</v>
      </c>
      <c r="M11655" t="e">
        <f t="shared" si="505"/>
        <v>#VALUE!</v>
      </c>
    </row>
    <row r="11656" spans="1:13" hidden="1">
      <c r="A11656" s="31" t="s">
        <v>9849</v>
      </c>
      <c r="B11656" s="31" t="s">
        <v>26994</v>
      </c>
      <c r="C11656" s="31" t="s">
        <v>26995</v>
      </c>
      <c r="D11656" s="32">
        <v>44316</v>
      </c>
      <c r="E11656" s="31" t="s">
        <v>26996</v>
      </c>
      <c r="F11656" s="31" t="s">
        <v>15563</v>
      </c>
      <c r="G11656" s="33">
        <v>-7440</v>
      </c>
      <c r="H11656" s="33">
        <v>-7440</v>
      </c>
      <c r="I11656" s="31" t="s">
        <v>9762</v>
      </c>
      <c r="J11656" s="31" t="s">
        <v>9763</v>
      </c>
      <c r="K11656" s="33">
        <v>-7440</v>
      </c>
      <c r="L11656" s="31" t="s">
        <v>9764</v>
      </c>
      <c r="M11656" t="e">
        <f t="shared" si="505"/>
        <v>#VALUE!</v>
      </c>
    </row>
    <row r="11657" spans="1:13" hidden="1">
      <c r="A11657" s="31" t="s">
        <v>9849</v>
      </c>
      <c r="B11657" s="31" t="s">
        <v>26997</v>
      </c>
      <c r="C11657" s="31" t="s">
        <v>26998</v>
      </c>
      <c r="D11657" s="32">
        <v>44316</v>
      </c>
      <c r="E11657" s="31" t="s">
        <v>26999</v>
      </c>
      <c r="F11657" s="31" t="s">
        <v>15562</v>
      </c>
      <c r="G11657" s="33">
        <v>5580</v>
      </c>
      <c r="H11657" s="33">
        <v>5580</v>
      </c>
      <c r="I11657" s="31" t="s">
        <v>9762</v>
      </c>
      <c r="J11657" s="31" t="s">
        <v>9763</v>
      </c>
      <c r="K11657" s="33">
        <v>5580</v>
      </c>
      <c r="L11657" s="31" t="s">
        <v>9764</v>
      </c>
      <c r="M11657" t="e">
        <f t="shared" si="505"/>
        <v>#VALUE!</v>
      </c>
    </row>
    <row r="11658" spans="1:13" hidden="1">
      <c r="A11658" s="31" t="s">
        <v>9849</v>
      </c>
      <c r="B11658" s="31" t="s">
        <v>26997</v>
      </c>
      <c r="C11658" s="31" t="s">
        <v>26998</v>
      </c>
      <c r="D11658" s="32">
        <v>44316</v>
      </c>
      <c r="E11658" s="31" t="s">
        <v>26999</v>
      </c>
      <c r="F11658" s="31" t="s">
        <v>15563</v>
      </c>
      <c r="G11658" s="33">
        <v>-5580</v>
      </c>
      <c r="H11658" s="33">
        <v>-5580</v>
      </c>
      <c r="I11658" s="31" t="s">
        <v>9762</v>
      </c>
      <c r="J11658" s="31" t="s">
        <v>9763</v>
      </c>
      <c r="K11658" s="33">
        <v>-5580</v>
      </c>
      <c r="L11658" s="31" t="s">
        <v>9764</v>
      </c>
      <c r="M11658" t="e">
        <f t="shared" si="505"/>
        <v>#VALUE!</v>
      </c>
    </row>
    <row r="11659" spans="1:13" hidden="1">
      <c r="A11659" s="31" t="s">
        <v>9849</v>
      </c>
      <c r="B11659" s="31" t="s">
        <v>27000</v>
      </c>
      <c r="C11659" s="31" t="s">
        <v>27001</v>
      </c>
      <c r="D11659" s="32">
        <v>44316</v>
      </c>
      <c r="E11659" s="31" t="s">
        <v>27002</v>
      </c>
      <c r="F11659" s="31" t="s">
        <v>15562</v>
      </c>
      <c r="G11659" s="33">
        <v>640</v>
      </c>
      <c r="H11659" s="33">
        <v>640</v>
      </c>
      <c r="I11659" s="31" t="s">
        <v>9762</v>
      </c>
      <c r="J11659" s="31" t="s">
        <v>9763</v>
      </c>
      <c r="K11659" s="33">
        <v>640</v>
      </c>
      <c r="L11659" s="31" t="s">
        <v>9764</v>
      </c>
      <c r="M11659" t="e">
        <f t="shared" si="505"/>
        <v>#VALUE!</v>
      </c>
    </row>
    <row r="11660" spans="1:13" hidden="1">
      <c r="A11660" s="31" t="s">
        <v>9849</v>
      </c>
      <c r="B11660" s="31" t="s">
        <v>27000</v>
      </c>
      <c r="C11660" s="31" t="s">
        <v>27001</v>
      </c>
      <c r="D11660" s="32">
        <v>44316</v>
      </c>
      <c r="E11660" s="31" t="s">
        <v>27002</v>
      </c>
      <c r="F11660" s="31" t="s">
        <v>15563</v>
      </c>
      <c r="G11660" s="33">
        <v>-640</v>
      </c>
      <c r="H11660" s="33">
        <v>-640</v>
      </c>
      <c r="I11660" s="31" t="s">
        <v>9762</v>
      </c>
      <c r="J11660" s="31" t="s">
        <v>9763</v>
      </c>
      <c r="K11660" s="33">
        <v>-640</v>
      </c>
      <c r="L11660" s="31" t="s">
        <v>9764</v>
      </c>
      <c r="M11660" t="e">
        <f t="shared" si="505"/>
        <v>#VALUE!</v>
      </c>
    </row>
    <row r="11661" spans="1:13" hidden="1">
      <c r="A11661" s="31" t="s">
        <v>9849</v>
      </c>
      <c r="B11661" s="31" t="s">
        <v>27003</v>
      </c>
      <c r="C11661" s="31" t="s">
        <v>27004</v>
      </c>
      <c r="D11661" s="32">
        <v>44323</v>
      </c>
      <c r="E11661" s="31" t="s">
        <v>27005</v>
      </c>
      <c r="F11661" s="31" t="s">
        <v>15562</v>
      </c>
      <c r="G11661" s="33">
        <v>850</v>
      </c>
      <c r="H11661" s="33">
        <v>850</v>
      </c>
      <c r="I11661" s="31" t="s">
        <v>9762</v>
      </c>
      <c r="J11661" s="31" t="s">
        <v>9763</v>
      </c>
      <c r="K11661" s="33">
        <v>850</v>
      </c>
      <c r="L11661" s="31" t="s">
        <v>9764</v>
      </c>
      <c r="M11661" t="e">
        <f t="shared" si="505"/>
        <v>#VALUE!</v>
      </c>
    </row>
    <row r="11662" spans="1:13" hidden="1">
      <c r="A11662" s="31" t="s">
        <v>9849</v>
      </c>
      <c r="B11662" s="31" t="s">
        <v>27003</v>
      </c>
      <c r="C11662" s="31" t="s">
        <v>27004</v>
      </c>
      <c r="D11662" s="32">
        <v>44323</v>
      </c>
      <c r="E11662" s="31" t="s">
        <v>27005</v>
      </c>
      <c r="F11662" s="31" t="s">
        <v>15563</v>
      </c>
      <c r="G11662" s="33">
        <v>-850</v>
      </c>
      <c r="H11662" s="33">
        <v>-850</v>
      </c>
      <c r="I11662" s="31" t="s">
        <v>9762</v>
      </c>
      <c r="J11662" s="31" t="s">
        <v>9763</v>
      </c>
      <c r="K11662" s="33">
        <v>-850</v>
      </c>
      <c r="L11662" s="31" t="s">
        <v>9764</v>
      </c>
      <c r="M11662" t="e">
        <f t="shared" si="505"/>
        <v>#VALUE!</v>
      </c>
    </row>
    <row r="11663" spans="1:13" hidden="1">
      <c r="A11663" s="31" t="s">
        <v>9849</v>
      </c>
      <c r="B11663" s="31" t="s">
        <v>27006</v>
      </c>
      <c r="C11663" s="31" t="s">
        <v>27007</v>
      </c>
      <c r="D11663" s="32">
        <v>44323</v>
      </c>
      <c r="E11663" s="31" t="s">
        <v>27008</v>
      </c>
      <c r="F11663" s="31" t="s">
        <v>15562</v>
      </c>
      <c r="G11663" s="33">
        <v>850</v>
      </c>
      <c r="H11663" s="33">
        <v>850</v>
      </c>
      <c r="I11663" s="31" t="s">
        <v>9762</v>
      </c>
      <c r="J11663" s="31" t="s">
        <v>9763</v>
      </c>
      <c r="K11663" s="33">
        <v>850</v>
      </c>
      <c r="L11663" s="31" t="s">
        <v>9764</v>
      </c>
      <c r="M11663" t="e">
        <f t="shared" si="505"/>
        <v>#VALUE!</v>
      </c>
    </row>
    <row r="11664" spans="1:13" hidden="1">
      <c r="A11664" s="31" t="s">
        <v>9849</v>
      </c>
      <c r="B11664" s="31" t="s">
        <v>27006</v>
      </c>
      <c r="C11664" s="31" t="s">
        <v>27007</v>
      </c>
      <c r="D11664" s="32">
        <v>44323</v>
      </c>
      <c r="E11664" s="31" t="s">
        <v>27008</v>
      </c>
      <c r="F11664" s="31" t="s">
        <v>15563</v>
      </c>
      <c r="G11664" s="33">
        <v>-850</v>
      </c>
      <c r="H11664" s="33">
        <v>-850</v>
      </c>
      <c r="I11664" s="31" t="s">
        <v>9762</v>
      </c>
      <c r="J11664" s="31" t="s">
        <v>9763</v>
      </c>
      <c r="K11664" s="33">
        <v>-850</v>
      </c>
      <c r="L11664" s="31" t="s">
        <v>9764</v>
      </c>
      <c r="M11664" t="e">
        <f t="shared" si="505"/>
        <v>#VALUE!</v>
      </c>
    </row>
    <row r="11665" spans="1:13" hidden="1">
      <c r="A11665" s="31" t="s">
        <v>9849</v>
      </c>
      <c r="B11665" s="31" t="s">
        <v>27009</v>
      </c>
      <c r="C11665" s="31" t="s">
        <v>27010</v>
      </c>
      <c r="D11665" s="32">
        <v>44323</v>
      </c>
      <c r="E11665" s="31" t="s">
        <v>27011</v>
      </c>
      <c r="F11665" s="31" t="s">
        <v>15562</v>
      </c>
      <c r="G11665" s="33">
        <v>850</v>
      </c>
      <c r="H11665" s="33">
        <v>850</v>
      </c>
      <c r="I11665" s="31" t="s">
        <v>9762</v>
      </c>
      <c r="J11665" s="31" t="s">
        <v>9763</v>
      </c>
      <c r="K11665" s="33">
        <v>850</v>
      </c>
      <c r="L11665" s="31" t="s">
        <v>9764</v>
      </c>
      <c r="M11665" t="e">
        <f t="shared" si="505"/>
        <v>#VALUE!</v>
      </c>
    </row>
    <row r="11666" spans="1:13" hidden="1">
      <c r="A11666" s="31" t="s">
        <v>9849</v>
      </c>
      <c r="B11666" s="31" t="s">
        <v>27009</v>
      </c>
      <c r="C11666" s="31" t="s">
        <v>27010</v>
      </c>
      <c r="D11666" s="32">
        <v>44323</v>
      </c>
      <c r="E11666" s="31" t="s">
        <v>27011</v>
      </c>
      <c r="F11666" s="31" t="s">
        <v>15563</v>
      </c>
      <c r="G11666" s="33">
        <v>-850</v>
      </c>
      <c r="H11666" s="33">
        <v>-850</v>
      </c>
      <c r="I11666" s="31" t="s">
        <v>9762</v>
      </c>
      <c r="J11666" s="31" t="s">
        <v>9763</v>
      </c>
      <c r="K11666" s="33">
        <v>-850</v>
      </c>
      <c r="L11666" s="31" t="s">
        <v>9764</v>
      </c>
      <c r="M11666" t="e">
        <f t="shared" si="505"/>
        <v>#VALUE!</v>
      </c>
    </row>
    <row r="11667" spans="1:13" hidden="1">
      <c r="A11667" s="31" t="s">
        <v>9849</v>
      </c>
      <c r="B11667" s="31" t="s">
        <v>27012</v>
      </c>
      <c r="C11667" s="31" t="s">
        <v>27013</v>
      </c>
      <c r="D11667" s="32">
        <v>44323</v>
      </c>
      <c r="E11667" s="31" t="s">
        <v>27014</v>
      </c>
      <c r="F11667" s="31" t="s">
        <v>15562</v>
      </c>
      <c r="G11667" s="33">
        <v>450</v>
      </c>
      <c r="H11667" s="33">
        <v>450</v>
      </c>
      <c r="I11667" s="31" t="s">
        <v>9762</v>
      </c>
      <c r="J11667" s="31" t="s">
        <v>9763</v>
      </c>
      <c r="K11667" s="33">
        <v>450</v>
      </c>
      <c r="L11667" s="31" t="s">
        <v>9764</v>
      </c>
      <c r="M11667" t="e">
        <f t="shared" si="505"/>
        <v>#VALUE!</v>
      </c>
    </row>
    <row r="11668" spans="1:13" hidden="1">
      <c r="A11668" s="31" t="s">
        <v>9849</v>
      </c>
      <c r="B11668" s="31" t="s">
        <v>27012</v>
      </c>
      <c r="C11668" s="31" t="s">
        <v>27013</v>
      </c>
      <c r="D11668" s="32">
        <v>44323</v>
      </c>
      <c r="E11668" s="31" t="s">
        <v>27014</v>
      </c>
      <c r="F11668" s="31" t="s">
        <v>15563</v>
      </c>
      <c r="G11668" s="33">
        <v>-450</v>
      </c>
      <c r="H11668" s="33">
        <v>-450</v>
      </c>
      <c r="I11668" s="31" t="s">
        <v>9762</v>
      </c>
      <c r="J11668" s="31" t="s">
        <v>9763</v>
      </c>
      <c r="K11668" s="33">
        <v>-450</v>
      </c>
      <c r="L11668" s="31" t="s">
        <v>9764</v>
      </c>
      <c r="M11668" t="e">
        <f t="shared" si="505"/>
        <v>#VALUE!</v>
      </c>
    </row>
    <row r="11669" spans="1:13" hidden="1">
      <c r="A11669" s="31" t="s">
        <v>9849</v>
      </c>
      <c r="B11669" s="31" t="s">
        <v>27015</v>
      </c>
      <c r="C11669" s="31" t="s">
        <v>27016</v>
      </c>
      <c r="D11669" s="32">
        <v>44323</v>
      </c>
      <c r="E11669" s="31" t="s">
        <v>27017</v>
      </c>
      <c r="F11669" s="31" t="s">
        <v>15562</v>
      </c>
      <c r="G11669" s="33">
        <v>3019</v>
      </c>
      <c r="H11669" s="33">
        <v>3019</v>
      </c>
      <c r="I11669" s="31" t="s">
        <v>9762</v>
      </c>
      <c r="J11669" s="31" t="s">
        <v>9763</v>
      </c>
      <c r="K11669" s="33">
        <v>3019</v>
      </c>
      <c r="L11669" s="31" t="s">
        <v>9764</v>
      </c>
      <c r="M11669" t="e">
        <f t="shared" si="505"/>
        <v>#VALUE!</v>
      </c>
    </row>
    <row r="11670" spans="1:13" hidden="1">
      <c r="A11670" s="31" t="s">
        <v>9849</v>
      </c>
      <c r="B11670" s="31" t="s">
        <v>27015</v>
      </c>
      <c r="C11670" s="31" t="s">
        <v>27016</v>
      </c>
      <c r="D11670" s="32">
        <v>44323</v>
      </c>
      <c r="E11670" s="31" t="s">
        <v>27017</v>
      </c>
      <c r="F11670" s="31" t="s">
        <v>15563</v>
      </c>
      <c r="G11670" s="33">
        <v>-3019</v>
      </c>
      <c r="H11670" s="33">
        <v>-3019</v>
      </c>
      <c r="I11670" s="31" t="s">
        <v>9762</v>
      </c>
      <c r="J11670" s="31" t="s">
        <v>9763</v>
      </c>
      <c r="K11670" s="33">
        <v>-3019</v>
      </c>
      <c r="L11670" s="31" t="s">
        <v>9764</v>
      </c>
      <c r="M11670" t="e">
        <f t="shared" si="505"/>
        <v>#VALUE!</v>
      </c>
    </row>
    <row r="11671" spans="1:13" hidden="1">
      <c r="A11671" s="31" t="s">
        <v>9849</v>
      </c>
      <c r="B11671" s="31" t="s">
        <v>27018</v>
      </c>
      <c r="C11671" s="31" t="s">
        <v>27019</v>
      </c>
      <c r="D11671" s="32">
        <v>44323</v>
      </c>
      <c r="E11671" s="31" t="s">
        <v>27020</v>
      </c>
      <c r="F11671" s="31" t="s">
        <v>15562</v>
      </c>
      <c r="G11671" s="33">
        <v>1000</v>
      </c>
      <c r="H11671" s="33">
        <v>1000</v>
      </c>
      <c r="I11671" s="31" t="s">
        <v>9762</v>
      </c>
      <c r="J11671" s="31" t="s">
        <v>9763</v>
      </c>
      <c r="K11671" s="33">
        <v>1000</v>
      </c>
      <c r="L11671" s="31" t="s">
        <v>9764</v>
      </c>
      <c r="M11671" t="e">
        <f t="shared" si="505"/>
        <v>#VALUE!</v>
      </c>
    </row>
    <row r="11672" spans="1:13" hidden="1">
      <c r="A11672" s="31" t="s">
        <v>9849</v>
      </c>
      <c r="B11672" s="31" t="s">
        <v>27018</v>
      </c>
      <c r="C11672" s="31" t="s">
        <v>27019</v>
      </c>
      <c r="D11672" s="32">
        <v>44323</v>
      </c>
      <c r="E11672" s="31" t="s">
        <v>27020</v>
      </c>
      <c r="F11672" s="31" t="s">
        <v>15563</v>
      </c>
      <c r="G11672" s="33">
        <v>-1000</v>
      </c>
      <c r="H11672" s="33">
        <v>-1000</v>
      </c>
      <c r="I11672" s="31" t="s">
        <v>9762</v>
      </c>
      <c r="J11672" s="31" t="s">
        <v>9763</v>
      </c>
      <c r="K11672" s="33">
        <v>-1000</v>
      </c>
      <c r="L11672" s="31" t="s">
        <v>9764</v>
      </c>
      <c r="M11672" t="e">
        <f t="shared" si="505"/>
        <v>#VALUE!</v>
      </c>
    </row>
    <row r="11673" spans="1:13" hidden="1">
      <c r="A11673" s="31" t="s">
        <v>9849</v>
      </c>
      <c r="B11673" s="31" t="s">
        <v>27021</v>
      </c>
      <c r="C11673" s="31" t="s">
        <v>27022</v>
      </c>
      <c r="D11673" s="32">
        <v>44323</v>
      </c>
      <c r="E11673" s="31" t="s">
        <v>27023</v>
      </c>
      <c r="F11673" s="31" t="s">
        <v>15562</v>
      </c>
      <c r="G11673" s="33">
        <v>900</v>
      </c>
      <c r="H11673" s="33">
        <v>900</v>
      </c>
      <c r="I11673" s="31" t="s">
        <v>9762</v>
      </c>
      <c r="J11673" s="31" t="s">
        <v>9763</v>
      </c>
      <c r="K11673" s="33">
        <v>900</v>
      </c>
      <c r="L11673" s="31" t="s">
        <v>9764</v>
      </c>
      <c r="M11673" t="e">
        <f t="shared" si="505"/>
        <v>#VALUE!</v>
      </c>
    </row>
    <row r="11674" spans="1:13" hidden="1">
      <c r="A11674" s="31" t="s">
        <v>9849</v>
      </c>
      <c r="B11674" s="31" t="s">
        <v>27021</v>
      </c>
      <c r="C11674" s="31" t="s">
        <v>27022</v>
      </c>
      <c r="D11674" s="32">
        <v>44323</v>
      </c>
      <c r="E11674" s="31" t="s">
        <v>27023</v>
      </c>
      <c r="F11674" s="31" t="s">
        <v>15563</v>
      </c>
      <c r="G11674" s="33">
        <v>-900</v>
      </c>
      <c r="H11674" s="33">
        <v>-900</v>
      </c>
      <c r="I11674" s="31" t="s">
        <v>9762</v>
      </c>
      <c r="J11674" s="31" t="s">
        <v>9763</v>
      </c>
      <c r="K11674" s="33">
        <v>-900</v>
      </c>
      <c r="L11674" s="31" t="s">
        <v>9764</v>
      </c>
      <c r="M11674" t="e">
        <f t="shared" si="505"/>
        <v>#VALUE!</v>
      </c>
    </row>
    <row r="11675" spans="1:13" hidden="1">
      <c r="A11675" s="31" t="s">
        <v>9849</v>
      </c>
      <c r="B11675" s="31" t="s">
        <v>27024</v>
      </c>
      <c r="C11675" s="31" t="s">
        <v>27025</v>
      </c>
      <c r="D11675" s="32">
        <v>44323</v>
      </c>
      <c r="E11675" s="31" t="s">
        <v>27026</v>
      </c>
      <c r="F11675" s="31" t="s">
        <v>15562</v>
      </c>
      <c r="G11675" s="33">
        <v>427.18</v>
      </c>
      <c r="H11675" s="33">
        <v>427.18</v>
      </c>
      <c r="I11675" s="31" t="s">
        <v>9762</v>
      </c>
      <c r="J11675" s="31" t="s">
        <v>9763</v>
      </c>
      <c r="K11675" s="33">
        <v>427.18</v>
      </c>
      <c r="L11675" s="31" t="s">
        <v>9764</v>
      </c>
      <c r="M11675" t="e">
        <f t="shared" si="505"/>
        <v>#VALUE!</v>
      </c>
    </row>
    <row r="11676" spans="1:13" hidden="1">
      <c r="A11676" s="31" t="s">
        <v>9849</v>
      </c>
      <c r="B11676" s="31" t="s">
        <v>27024</v>
      </c>
      <c r="C11676" s="31" t="s">
        <v>27025</v>
      </c>
      <c r="D11676" s="32">
        <v>44323</v>
      </c>
      <c r="E11676" s="31" t="s">
        <v>27026</v>
      </c>
      <c r="F11676" s="31" t="s">
        <v>15563</v>
      </c>
      <c r="G11676" s="33">
        <v>-427.18</v>
      </c>
      <c r="H11676" s="33">
        <v>-427.18</v>
      </c>
      <c r="I11676" s="31" t="s">
        <v>9762</v>
      </c>
      <c r="J11676" s="31" t="s">
        <v>9763</v>
      </c>
      <c r="K11676" s="33">
        <v>-427.18</v>
      </c>
      <c r="L11676" s="31" t="s">
        <v>9764</v>
      </c>
      <c r="M11676" t="e">
        <f t="shared" si="505"/>
        <v>#VALUE!</v>
      </c>
    </row>
    <row r="11677" spans="1:13" hidden="1">
      <c r="A11677" s="31" t="s">
        <v>9849</v>
      </c>
      <c r="B11677" s="31" t="s">
        <v>27027</v>
      </c>
      <c r="C11677" s="31" t="s">
        <v>27028</v>
      </c>
      <c r="D11677" s="32">
        <v>44323</v>
      </c>
      <c r="E11677" s="31" t="s">
        <v>27029</v>
      </c>
      <c r="F11677" s="31" t="s">
        <v>15562</v>
      </c>
      <c r="G11677" s="33">
        <v>399</v>
      </c>
      <c r="H11677" s="33">
        <v>399</v>
      </c>
      <c r="I11677" s="31" t="s">
        <v>9762</v>
      </c>
      <c r="J11677" s="31" t="s">
        <v>9763</v>
      </c>
      <c r="K11677" s="33">
        <v>399</v>
      </c>
      <c r="L11677" s="31" t="s">
        <v>9764</v>
      </c>
      <c r="M11677" t="e">
        <f t="shared" si="505"/>
        <v>#VALUE!</v>
      </c>
    </row>
    <row r="11678" spans="1:13" hidden="1">
      <c r="A11678" s="31" t="s">
        <v>9849</v>
      </c>
      <c r="B11678" s="31" t="s">
        <v>27027</v>
      </c>
      <c r="C11678" s="31" t="s">
        <v>27028</v>
      </c>
      <c r="D11678" s="32">
        <v>44323</v>
      </c>
      <c r="E11678" s="31" t="s">
        <v>27029</v>
      </c>
      <c r="F11678" s="31" t="s">
        <v>15563</v>
      </c>
      <c r="G11678" s="33">
        <v>-399</v>
      </c>
      <c r="H11678" s="33">
        <v>-399</v>
      </c>
      <c r="I11678" s="31" t="s">
        <v>9762</v>
      </c>
      <c r="J11678" s="31" t="s">
        <v>9763</v>
      </c>
      <c r="K11678" s="33">
        <v>-399</v>
      </c>
      <c r="L11678" s="31" t="s">
        <v>9764</v>
      </c>
      <c r="M11678" t="e">
        <f t="shared" si="505"/>
        <v>#VALUE!</v>
      </c>
    </row>
    <row r="11679" spans="1:13" hidden="1">
      <c r="A11679" s="31" t="s">
        <v>9849</v>
      </c>
      <c r="B11679" s="31" t="s">
        <v>27030</v>
      </c>
      <c r="C11679" s="31" t="s">
        <v>27031</v>
      </c>
      <c r="D11679" s="32">
        <v>44323</v>
      </c>
      <c r="E11679" s="31" t="s">
        <v>27032</v>
      </c>
      <c r="F11679" s="31" t="s">
        <v>15562</v>
      </c>
      <c r="G11679" s="33">
        <v>798</v>
      </c>
      <c r="H11679" s="33">
        <v>798</v>
      </c>
      <c r="I11679" s="31" t="s">
        <v>9762</v>
      </c>
      <c r="J11679" s="31" t="s">
        <v>9763</v>
      </c>
      <c r="K11679" s="33">
        <v>798</v>
      </c>
      <c r="L11679" s="31" t="s">
        <v>9764</v>
      </c>
      <c r="M11679" t="e">
        <f t="shared" si="505"/>
        <v>#VALUE!</v>
      </c>
    </row>
    <row r="11680" spans="1:13" hidden="1">
      <c r="A11680" s="31" t="s">
        <v>9849</v>
      </c>
      <c r="B11680" s="31" t="s">
        <v>27030</v>
      </c>
      <c r="C11680" s="31" t="s">
        <v>27031</v>
      </c>
      <c r="D11680" s="32">
        <v>44323</v>
      </c>
      <c r="E11680" s="31" t="s">
        <v>27032</v>
      </c>
      <c r="F11680" s="31" t="s">
        <v>15563</v>
      </c>
      <c r="G11680" s="33">
        <v>-798</v>
      </c>
      <c r="H11680" s="33">
        <v>-798</v>
      </c>
      <c r="I11680" s="31" t="s">
        <v>9762</v>
      </c>
      <c r="J11680" s="31" t="s">
        <v>9763</v>
      </c>
      <c r="K11680" s="33">
        <v>-798</v>
      </c>
      <c r="L11680" s="31" t="s">
        <v>9764</v>
      </c>
      <c r="M11680" t="e">
        <f t="shared" si="505"/>
        <v>#VALUE!</v>
      </c>
    </row>
    <row r="11681" spans="1:13" hidden="1">
      <c r="A11681" s="31" t="s">
        <v>9849</v>
      </c>
      <c r="B11681" s="31" t="s">
        <v>27033</v>
      </c>
      <c r="C11681" s="31" t="s">
        <v>27034</v>
      </c>
      <c r="D11681" s="32">
        <v>44323</v>
      </c>
      <c r="E11681" s="31" t="s">
        <v>27035</v>
      </c>
      <c r="F11681" s="31" t="s">
        <v>15562</v>
      </c>
      <c r="G11681" s="33">
        <v>5000</v>
      </c>
      <c r="H11681" s="33">
        <v>5000</v>
      </c>
      <c r="I11681" s="31" t="s">
        <v>9762</v>
      </c>
      <c r="J11681" s="31" t="s">
        <v>9763</v>
      </c>
      <c r="K11681" s="33">
        <v>5000</v>
      </c>
      <c r="L11681" s="31" t="s">
        <v>9764</v>
      </c>
      <c r="M11681" t="e">
        <f t="shared" si="505"/>
        <v>#VALUE!</v>
      </c>
    </row>
    <row r="11682" spans="1:13" hidden="1">
      <c r="A11682" s="31" t="s">
        <v>9849</v>
      </c>
      <c r="B11682" s="31" t="s">
        <v>27033</v>
      </c>
      <c r="C11682" s="31" t="s">
        <v>27034</v>
      </c>
      <c r="D11682" s="32">
        <v>44323</v>
      </c>
      <c r="E11682" s="31" t="s">
        <v>27035</v>
      </c>
      <c r="F11682" s="31" t="s">
        <v>15563</v>
      </c>
      <c r="G11682" s="33">
        <v>-5000</v>
      </c>
      <c r="H11682" s="33">
        <v>-5000</v>
      </c>
      <c r="I11682" s="31" t="s">
        <v>9762</v>
      </c>
      <c r="J11682" s="31" t="s">
        <v>9763</v>
      </c>
      <c r="K11682" s="33">
        <v>-5000</v>
      </c>
      <c r="L11682" s="31" t="s">
        <v>9764</v>
      </c>
      <c r="M11682" t="e">
        <f t="shared" si="505"/>
        <v>#VALUE!</v>
      </c>
    </row>
    <row r="11683" spans="1:13" hidden="1">
      <c r="A11683" s="31" t="s">
        <v>9849</v>
      </c>
      <c r="B11683" s="31" t="s">
        <v>27036</v>
      </c>
      <c r="C11683" s="31" t="s">
        <v>27037</v>
      </c>
      <c r="D11683" s="32">
        <v>44323</v>
      </c>
      <c r="E11683" s="31" t="s">
        <v>27038</v>
      </c>
      <c r="F11683" s="31" t="s">
        <v>15562</v>
      </c>
      <c r="G11683" s="33">
        <v>778</v>
      </c>
      <c r="H11683" s="33">
        <v>778</v>
      </c>
      <c r="I11683" s="31" t="s">
        <v>9762</v>
      </c>
      <c r="J11683" s="31" t="s">
        <v>9763</v>
      </c>
      <c r="K11683" s="33">
        <v>778</v>
      </c>
      <c r="L11683" s="31" t="s">
        <v>9764</v>
      </c>
      <c r="M11683" t="e">
        <f t="shared" si="505"/>
        <v>#VALUE!</v>
      </c>
    </row>
    <row r="11684" spans="1:13" hidden="1">
      <c r="A11684" s="31" t="s">
        <v>9849</v>
      </c>
      <c r="B11684" s="31" t="s">
        <v>27036</v>
      </c>
      <c r="C11684" s="31" t="s">
        <v>27037</v>
      </c>
      <c r="D11684" s="32">
        <v>44323</v>
      </c>
      <c r="E11684" s="31" t="s">
        <v>27038</v>
      </c>
      <c r="F11684" s="31" t="s">
        <v>15563</v>
      </c>
      <c r="G11684" s="33">
        <v>-778</v>
      </c>
      <c r="H11684" s="33">
        <v>-778</v>
      </c>
      <c r="I11684" s="31" t="s">
        <v>9762</v>
      </c>
      <c r="J11684" s="31" t="s">
        <v>9763</v>
      </c>
      <c r="K11684" s="33">
        <v>-778</v>
      </c>
      <c r="L11684" s="31" t="s">
        <v>9764</v>
      </c>
      <c r="M11684" t="e">
        <f t="shared" si="505"/>
        <v>#VALUE!</v>
      </c>
    </row>
    <row r="11685" spans="1:13" hidden="1">
      <c r="A11685" s="31" t="s">
        <v>9849</v>
      </c>
      <c r="B11685" s="31" t="s">
        <v>27039</v>
      </c>
      <c r="C11685" s="31" t="s">
        <v>27040</v>
      </c>
      <c r="D11685" s="32">
        <v>44323</v>
      </c>
      <c r="E11685" s="31" t="s">
        <v>27041</v>
      </c>
      <c r="F11685" s="31" t="s">
        <v>15562</v>
      </c>
      <c r="G11685" s="33">
        <v>720</v>
      </c>
      <c r="H11685" s="33">
        <v>720</v>
      </c>
      <c r="I11685" s="31" t="s">
        <v>9762</v>
      </c>
      <c r="J11685" s="31" t="s">
        <v>9763</v>
      </c>
      <c r="K11685" s="33">
        <v>720</v>
      </c>
      <c r="L11685" s="31" t="s">
        <v>9764</v>
      </c>
      <c r="M11685" t="e">
        <f t="shared" si="505"/>
        <v>#VALUE!</v>
      </c>
    </row>
    <row r="11686" spans="1:13" hidden="1">
      <c r="A11686" s="31" t="s">
        <v>9849</v>
      </c>
      <c r="B11686" s="31" t="s">
        <v>27039</v>
      </c>
      <c r="C11686" s="31" t="s">
        <v>27040</v>
      </c>
      <c r="D11686" s="32">
        <v>44323</v>
      </c>
      <c r="E11686" s="31" t="s">
        <v>27041</v>
      </c>
      <c r="F11686" s="31" t="s">
        <v>15563</v>
      </c>
      <c r="G11686" s="33">
        <v>-720</v>
      </c>
      <c r="H11686" s="33">
        <v>-720</v>
      </c>
      <c r="I11686" s="31" t="s">
        <v>9762</v>
      </c>
      <c r="J11686" s="31" t="s">
        <v>9763</v>
      </c>
      <c r="K11686" s="33">
        <v>-720</v>
      </c>
      <c r="L11686" s="31" t="s">
        <v>9764</v>
      </c>
      <c r="M11686" t="e">
        <f t="shared" si="505"/>
        <v>#VALUE!</v>
      </c>
    </row>
    <row r="11687" spans="1:13" hidden="1">
      <c r="A11687" s="31" t="s">
        <v>9849</v>
      </c>
      <c r="B11687" s="31" t="s">
        <v>27042</v>
      </c>
      <c r="C11687" s="31" t="s">
        <v>27043</v>
      </c>
      <c r="D11687" s="32">
        <v>44323</v>
      </c>
      <c r="E11687" s="31" t="s">
        <v>27044</v>
      </c>
      <c r="F11687" s="31" t="s">
        <v>15562</v>
      </c>
      <c r="G11687" s="33">
        <v>17750</v>
      </c>
      <c r="H11687" s="33">
        <v>17750</v>
      </c>
      <c r="I11687" s="31" t="s">
        <v>9762</v>
      </c>
      <c r="J11687" s="31" t="s">
        <v>9763</v>
      </c>
      <c r="K11687" s="33">
        <v>17750</v>
      </c>
      <c r="L11687" s="31" t="s">
        <v>9764</v>
      </c>
      <c r="M11687" t="e">
        <f t="shared" si="505"/>
        <v>#VALUE!</v>
      </c>
    </row>
    <row r="11688" spans="1:13" hidden="1">
      <c r="A11688" s="31" t="s">
        <v>9849</v>
      </c>
      <c r="B11688" s="31" t="s">
        <v>27042</v>
      </c>
      <c r="C11688" s="31" t="s">
        <v>27043</v>
      </c>
      <c r="D11688" s="32">
        <v>44323</v>
      </c>
      <c r="E11688" s="31" t="s">
        <v>27044</v>
      </c>
      <c r="F11688" s="31" t="s">
        <v>15563</v>
      </c>
      <c r="G11688" s="33">
        <v>-17750</v>
      </c>
      <c r="H11688" s="33">
        <v>-17750</v>
      </c>
      <c r="I11688" s="31" t="s">
        <v>9762</v>
      </c>
      <c r="J11688" s="31" t="s">
        <v>9763</v>
      </c>
      <c r="K11688" s="33">
        <v>-17750</v>
      </c>
      <c r="L11688" s="31" t="s">
        <v>9764</v>
      </c>
      <c r="M11688" t="e">
        <f t="shared" si="505"/>
        <v>#VALUE!</v>
      </c>
    </row>
    <row r="11689" spans="1:13" hidden="1">
      <c r="A11689" s="31" t="s">
        <v>9849</v>
      </c>
      <c r="B11689" s="31" t="s">
        <v>27045</v>
      </c>
      <c r="C11689" s="31" t="s">
        <v>27046</v>
      </c>
      <c r="D11689" s="32">
        <v>44323</v>
      </c>
      <c r="E11689" s="31" t="s">
        <v>27047</v>
      </c>
      <c r="F11689" s="31" t="s">
        <v>15562</v>
      </c>
      <c r="G11689" s="33">
        <v>2432</v>
      </c>
      <c r="H11689" s="33">
        <v>2432</v>
      </c>
      <c r="I11689" s="31" t="s">
        <v>9762</v>
      </c>
      <c r="J11689" s="31" t="s">
        <v>9763</v>
      </c>
      <c r="K11689" s="33">
        <v>2432</v>
      </c>
      <c r="L11689" s="31" t="s">
        <v>9764</v>
      </c>
      <c r="M11689" t="e">
        <f t="shared" si="505"/>
        <v>#VALUE!</v>
      </c>
    </row>
    <row r="11690" spans="1:13" hidden="1">
      <c r="A11690" s="31" t="s">
        <v>9849</v>
      </c>
      <c r="B11690" s="31" t="s">
        <v>27045</v>
      </c>
      <c r="C11690" s="31" t="s">
        <v>27046</v>
      </c>
      <c r="D11690" s="32">
        <v>44323</v>
      </c>
      <c r="E11690" s="31" t="s">
        <v>27047</v>
      </c>
      <c r="F11690" s="31" t="s">
        <v>15563</v>
      </c>
      <c r="G11690" s="33">
        <v>-2432</v>
      </c>
      <c r="H11690" s="33">
        <v>-2432</v>
      </c>
      <c r="I11690" s="31" t="s">
        <v>9762</v>
      </c>
      <c r="J11690" s="31" t="s">
        <v>9763</v>
      </c>
      <c r="K11690" s="33">
        <v>-2432</v>
      </c>
      <c r="L11690" s="31" t="s">
        <v>9764</v>
      </c>
      <c r="M11690" t="e">
        <f t="shared" si="505"/>
        <v>#VALUE!</v>
      </c>
    </row>
    <row r="11691" spans="1:13" hidden="1">
      <c r="A11691" s="31" t="s">
        <v>9849</v>
      </c>
      <c r="B11691" s="31" t="s">
        <v>27048</v>
      </c>
      <c r="C11691" s="31" t="s">
        <v>27049</v>
      </c>
      <c r="D11691" s="32">
        <v>44323</v>
      </c>
      <c r="E11691" s="31" t="s">
        <v>27050</v>
      </c>
      <c r="F11691" s="31" t="s">
        <v>15562</v>
      </c>
      <c r="G11691" s="33">
        <v>778</v>
      </c>
      <c r="H11691" s="33">
        <v>778</v>
      </c>
      <c r="I11691" s="31" t="s">
        <v>9762</v>
      </c>
      <c r="J11691" s="31" t="s">
        <v>9763</v>
      </c>
      <c r="K11691" s="33">
        <v>778</v>
      </c>
      <c r="L11691" s="31" t="s">
        <v>9764</v>
      </c>
      <c r="M11691" t="e">
        <f t="shared" si="505"/>
        <v>#VALUE!</v>
      </c>
    </row>
    <row r="11692" spans="1:13" hidden="1">
      <c r="A11692" s="31" t="s">
        <v>9849</v>
      </c>
      <c r="B11692" s="31" t="s">
        <v>27048</v>
      </c>
      <c r="C11692" s="31" t="s">
        <v>27049</v>
      </c>
      <c r="D11692" s="32">
        <v>44323</v>
      </c>
      <c r="E11692" s="31" t="s">
        <v>27050</v>
      </c>
      <c r="F11692" s="31" t="s">
        <v>15563</v>
      </c>
      <c r="G11692" s="33">
        <v>-778</v>
      </c>
      <c r="H11692" s="33">
        <v>-778</v>
      </c>
      <c r="I11692" s="31" t="s">
        <v>9762</v>
      </c>
      <c r="J11692" s="31" t="s">
        <v>9763</v>
      </c>
      <c r="K11692" s="33">
        <v>-778</v>
      </c>
      <c r="L11692" s="31" t="s">
        <v>9764</v>
      </c>
      <c r="M11692" t="e">
        <f t="shared" si="505"/>
        <v>#VALUE!</v>
      </c>
    </row>
    <row r="11693" spans="1:13" hidden="1">
      <c r="A11693" s="31" t="s">
        <v>9849</v>
      </c>
      <c r="B11693" s="31" t="s">
        <v>27051</v>
      </c>
      <c r="C11693" s="31" t="s">
        <v>27052</v>
      </c>
      <c r="D11693" s="32">
        <v>44323</v>
      </c>
      <c r="E11693" s="31" t="s">
        <v>27053</v>
      </c>
      <c r="F11693" s="31" t="s">
        <v>15562</v>
      </c>
      <c r="G11693" s="33">
        <v>1222</v>
      </c>
      <c r="H11693" s="33">
        <v>1222</v>
      </c>
      <c r="I11693" s="31" t="s">
        <v>9762</v>
      </c>
      <c r="J11693" s="31" t="s">
        <v>9763</v>
      </c>
      <c r="K11693" s="33">
        <v>1222</v>
      </c>
      <c r="L11693" s="31" t="s">
        <v>9764</v>
      </c>
      <c r="M11693" t="e">
        <f t="shared" si="505"/>
        <v>#VALUE!</v>
      </c>
    </row>
    <row r="11694" spans="1:13" hidden="1">
      <c r="A11694" s="31" t="s">
        <v>9849</v>
      </c>
      <c r="B11694" s="31" t="s">
        <v>27051</v>
      </c>
      <c r="C11694" s="31" t="s">
        <v>27052</v>
      </c>
      <c r="D11694" s="32">
        <v>44323</v>
      </c>
      <c r="E11694" s="31" t="s">
        <v>27053</v>
      </c>
      <c r="F11694" s="31" t="s">
        <v>15563</v>
      </c>
      <c r="G11694" s="33">
        <v>-1222</v>
      </c>
      <c r="H11694" s="33">
        <v>-1222</v>
      </c>
      <c r="I11694" s="31" t="s">
        <v>9762</v>
      </c>
      <c r="J11694" s="31" t="s">
        <v>9763</v>
      </c>
      <c r="K11694" s="33">
        <v>-1222</v>
      </c>
      <c r="L11694" s="31" t="s">
        <v>9764</v>
      </c>
      <c r="M11694" t="e">
        <f t="shared" si="505"/>
        <v>#VALUE!</v>
      </c>
    </row>
    <row r="11695" spans="1:13" hidden="1">
      <c r="A11695" s="31" t="s">
        <v>9849</v>
      </c>
      <c r="B11695" s="31" t="s">
        <v>27054</v>
      </c>
      <c r="C11695" s="31" t="s">
        <v>27055</v>
      </c>
      <c r="D11695" s="32">
        <v>44323</v>
      </c>
      <c r="E11695" s="31" t="s">
        <v>27056</v>
      </c>
      <c r="F11695" s="31" t="s">
        <v>15562</v>
      </c>
      <c r="G11695" s="33">
        <v>5000</v>
      </c>
      <c r="H11695" s="33">
        <v>5000</v>
      </c>
      <c r="I11695" s="31" t="s">
        <v>9762</v>
      </c>
      <c r="J11695" s="31" t="s">
        <v>9763</v>
      </c>
      <c r="K11695" s="33">
        <v>5000</v>
      </c>
      <c r="L11695" s="31" t="s">
        <v>9764</v>
      </c>
      <c r="M11695" t="e">
        <f t="shared" si="505"/>
        <v>#VALUE!</v>
      </c>
    </row>
    <row r="11696" spans="1:13" hidden="1">
      <c r="A11696" s="31" t="s">
        <v>9849</v>
      </c>
      <c r="B11696" s="31" t="s">
        <v>27054</v>
      </c>
      <c r="C11696" s="31" t="s">
        <v>27055</v>
      </c>
      <c r="D11696" s="32">
        <v>44323</v>
      </c>
      <c r="E11696" s="31" t="s">
        <v>27056</v>
      </c>
      <c r="F11696" s="31" t="s">
        <v>15563</v>
      </c>
      <c r="G11696" s="33">
        <v>-5000</v>
      </c>
      <c r="H11696" s="33">
        <v>-5000</v>
      </c>
      <c r="I11696" s="31" t="s">
        <v>9762</v>
      </c>
      <c r="J11696" s="31" t="s">
        <v>9763</v>
      </c>
      <c r="K11696" s="33">
        <v>-5000</v>
      </c>
      <c r="L11696" s="31" t="s">
        <v>9764</v>
      </c>
      <c r="M11696" t="e">
        <f t="shared" si="505"/>
        <v>#VALUE!</v>
      </c>
    </row>
    <row r="11697" spans="1:13" hidden="1">
      <c r="A11697" s="31" t="s">
        <v>9849</v>
      </c>
      <c r="B11697" s="31" t="s">
        <v>27057</v>
      </c>
      <c r="C11697" s="31" t="s">
        <v>27058</v>
      </c>
      <c r="D11697" s="32">
        <v>44323</v>
      </c>
      <c r="E11697" s="31" t="s">
        <v>27059</v>
      </c>
      <c r="F11697" s="31" t="s">
        <v>15562</v>
      </c>
      <c r="G11697" s="33">
        <v>2000</v>
      </c>
      <c r="H11697" s="33">
        <v>2000</v>
      </c>
      <c r="I11697" s="31" t="s">
        <v>9762</v>
      </c>
      <c r="J11697" s="31" t="s">
        <v>9763</v>
      </c>
      <c r="K11697" s="33">
        <v>2000</v>
      </c>
      <c r="L11697" s="31" t="s">
        <v>9764</v>
      </c>
      <c r="M11697" t="e">
        <f t="shared" si="505"/>
        <v>#VALUE!</v>
      </c>
    </row>
    <row r="11698" spans="1:13" hidden="1">
      <c r="A11698" s="31" t="s">
        <v>9849</v>
      </c>
      <c r="B11698" s="31" t="s">
        <v>27057</v>
      </c>
      <c r="C11698" s="31" t="s">
        <v>27058</v>
      </c>
      <c r="D11698" s="32">
        <v>44323</v>
      </c>
      <c r="E11698" s="31" t="s">
        <v>27059</v>
      </c>
      <c r="F11698" s="31" t="s">
        <v>15563</v>
      </c>
      <c r="G11698" s="33">
        <v>-2000</v>
      </c>
      <c r="H11698" s="33">
        <v>-2000</v>
      </c>
      <c r="I11698" s="31" t="s">
        <v>9762</v>
      </c>
      <c r="J11698" s="31" t="s">
        <v>9763</v>
      </c>
      <c r="K11698" s="33">
        <v>-2000</v>
      </c>
      <c r="L11698" s="31" t="s">
        <v>9764</v>
      </c>
      <c r="M11698" t="e">
        <f t="shared" si="505"/>
        <v>#VALUE!</v>
      </c>
    </row>
    <row r="11699" spans="1:13" hidden="1">
      <c r="A11699" s="31" t="s">
        <v>9849</v>
      </c>
      <c r="B11699" s="31" t="s">
        <v>27060</v>
      </c>
      <c r="C11699" s="31" t="s">
        <v>27061</v>
      </c>
      <c r="D11699" s="32">
        <v>44330</v>
      </c>
      <c r="E11699" s="31" t="s">
        <v>27062</v>
      </c>
      <c r="F11699" s="31" t="s">
        <v>15562</v>
      </c>
      <c r="G11699" s="33">
        <v>699</v>
      </c>
      <c r="H11699" s="33">
        <v>699</v>
      </c>
      <c r="I11699" s="31" t="s">
        <v>9762</v>
      </c>
      <c r="J11699" s="31" t="s">
        <v>9763</v>
      </c>
      <c r="K11699" s="33">
        <v>699</v>
      </c>
      <c r="L11699" s="31" t="s">
        <v>9764</v>
      </c>
      <c r="M11699" t="e">
        <f t="shared" si="505"/>
        <v>#VALUE!</v>
      </c>
    </row>
    <row r="11700" spans="1:13" hidden="1">
      <c r="A11700" s="31" t="s">
        <v>9849</v>
      </c>
      <c r="B11700" s="31" t="s">
        <v>27060</v>
      </c>
      <c r="C11700" s="31" t="s">
        <v>27061</v>
      </c>
      <c r="D11700" s="32">
        <v>44330</v>
      </c>
      <c r="E11700" s="31" t="s">
        <v>27062</v>
      </c>
      <c r="F11700" s="31" t="s">
        <v>15563</v>
      </c>
      <c r="G11700" s="33">
        <v>-699</v>
      </c>
      <c r="H11700" s="33">
        <v>-699</v>
      </c>
      <c r="I11700" s="31" t="s">
        <v>9762</v>
      </c>
      <c r="J11700" s="31" t="s">
        <v>9763</v>
      </c>
      <c r="K11700" s="33">
        <v>-699</v>
      </c>
      <c r="L11700" s="31" t="s">
        <v>9764</v>
      </c>
      <c r="M11700" t="e">
        <f t="shared" si="505"/>
        <v>#VALUE!</v>
      </c>
    </row>
    <row r="11701" spans="1:13" hidden="1">
      <c r="A11701" s="31" t="s">
        <v>9849</v>
      </c>
      <c r="B11701" s="31" t="s">
        <v>27063</v>
      </c>
      <c r="C11701" s="31" t="s">
        <v>27064</v>
      </c>
      <c r="D11701" s="32">
        <v>44330</v>
      </c>
      <c r="E11701" s="31" t="s">
        <v>27065</v>
      </c>
      <c r="F11701" s="31" t="s">
        <v>15562</v>
      </c>
      <c r="G11701" s="33">
        <v>1650</v>
      </c>
      <c r="H11701" s="33">
        <v>1650</v>
      </c>
      <c r="I11701" s="31" t="s">
        <v>9762</v>
      </c>
      <c r="J11701" s="31" t="s">
        <v>9763</v>
      </c>
      <c r="K11701" s="33">
        <v>1650</v>
      </c>
      <c r="L11701" s="31" t="s">
        <v>9764</v>
      </c>
      <c r="M11701" t="e">
        <f t="shared" si="505"/>
        <v>#VALUE!</v>
      </c>
    </row>
    <row r="11702" spans="1:13" hidden="1">
      <c r="A11702" s="31" t="s">
        <v>9849</v>
      </c>
      <c r="B11702" s="31" t="s">
        <v>27063</v>
      </c>
      <c r="C11702" s="31" t="s">
        <v>27064</v>
      </c>
      <c r="D11702" s="32">
        <v>44330</v>
      </c>
      <c r="E11702" s="31" t="s">
        <v>27065</v>
      </c>
      <c r="F11702" s="31" t="s">
        <v>15563</v>
      </c>
      <c r="G11702" s="33">
        <v>-1650</v>
      </c>
      <c r="H11702" s="33">
        <v>-1650</v>
      </c>
      <c r="I11702" s="31" t="s">
        <v>9762</v>
      </c>
      <c r="J11702" s="31" t="s">
        <v>9763</v>
      </c>
      <c r="K11702" s="33">
        <v>-1650</v>
      </c>
      <c r="L11702" s="31" t="s">
        <v>9764</v>
      </c>
      <c r="M11702" t="e">
        <f t="shared" si="505"/>
        <v>#VALUE!</v>
      </c>
    </row>
    <row r="11703" spans="1:13" hidden="1">
      <c r="A11703" s="31" t="s">
        <v>9849</v>
      </c>
      <c r="B11703" s="31" t="s">
        <v>27066</v>
      </c>
      <c r="C11703" s="31" t="s">
        <v>27067</v>
      </c>
      <c r="D11703" s="32">
        <v>44330</v>
      </c>
      <c r="E11703" s="31" t="s">
        <v>27068</v>
      </c>
      <c r="F11703" s="31" t="s">
        <v>15562</v>
      </c>
      <c r="G11703" s="33">
        <v>1835</v>
      </c>
      <c r="H11703" s="33">
        <v>1835</v>
      </c>
      <c r="I11703" s="31" t="s">
        <v>9762</v>
      </c>
      <c r="J11703" s="31" t="s">
        <v>9763</v>
      </c>
      <c r="K11703" s="33">
        <v>1835</v>
      </c>
      <c r="L11703" s="31" t="s">
        <v>9764</v>
      </c>
      <c r="M11703" t="e">
        <f t="shared" si="505"/>
        <v>#VALUE!</v>
      </c>
    </row>
    <row r="11704" spans="1:13" hidden="1">
      <c r="A11704" s="31" t="s">
        <v>9849</v>
      </c>
      <c r="B11704" s="31" t="s">
        <v>27066</v>
      </c>
      <c r="C11704" s="31" t="s">
        <v>27067</v>
      </c>
      <c r="D11704" s="32">
        <v>44330</v>
      </c>
      <c r="E11704" s="31" t="s">
        <v>27068</v>
      </c>
      <c r="F11704" s="31" t="s">
        <v>15563</v>
      </c>
      <c r="G11704" s="33">
        <v>-1835</v>
      </c>
      <c r="H11704" s="33">
        <v>-1835</v>
      </c>
      <c r="I11704" s="31" t="s">
        <v>9762</v>
      </c>
      <c r="J11704" s="31" t="s">
        <v>9763</v>
      </c>
      <c r="K11704" s="33">
        <v>-1835</v>
      </c>
      <c r="L11704" s="31" t="s">
        <v>9764</v>
      </c>
      <c r="M11704" t="e">
        <f t="shared" si="505"/>
        <v>#VALUE!</v>
      </c>
    </row>
    <row r="11705" spans="1:13" hidden="1">
      <c r="A11705" s="31" t="s">
        <v>9849</v>
      </c>
      <c r="B11705" s="31" t="s">
        <v>27069</v>
      </c>
      <c r="C11705" s="31" t="s">
        <v>27070</v>
      </c>
      <c r="D11705" s="32">
        <v>44330</v>
      </c>
      <c r="E11705" s="31" t="s">
        <v>27071</v>
      </c>
      <c r="F11705" s="31" t="s">
        <v>15562</v>
      </c>
      <c r="G11705" s="33">
        <v>480</v>
      </c>
      <c r="H11705" s="33">
        <v>480</v>
      </c>
      <c r="I11705" s="31" t="s">
        <v>9762</v>
      </c>
      <c r="J11705" s="31" t="s">
        <v>9763</v>
      </c>
      <c r="K11705" s="33">
        <v>480</v>
      </c>
      <c r="L11705" s="31" t="s">
        <v>9764</v>
      </c>
      <c r="M11705" t="e">
        <f t="shared" si="505"/>
        <v>#VALUE!</v>
      </c>
    </row>
    <row r="11706" spans="1:13" hidden="1">
      <c r="A11706" s="31" t="s">
        <v>9849</v>
      </c>
      <c r="B11706" s="31" t="s">
        <v>27069</v>
      </c>
      <c r="C11706" s="31" t="s">
        <v>27070</v>
      </c>
      <c r="D11706" s="32">
        <v>44330</v>
      </c>
      <c r="E11706" s="31" t="s">
        <v>27071</v>
      </c>
      <c r="F11706" s="31" t="s">
        <v>15563</v>
      </c>
      <c r="G11706" s="33">
        <v>-480</v>
      </c>
      <c r="H11706" s="33">
        <v>-480</v>
      </c>
      <c r="I11706" s="31" t="s">
        <v>9762</v>
      </c>
      <c r="J11706" s="31" t="s">
        <v>9763</v>
      </c>
      <c r="K11706" s="33">
        <v>-480</v>
      </c>
      <c r="L11706" s="31" t="s">
        <v>9764</v>
      </c>
      <c r="M11706" t="e">
        <f t="shared" si="505"/>
        <v>#VALUE!</v>
      </c>
    </row>
    <row r="11707" spans="1:13" hidden="1">
      <c r="A11707" s="31" t="s">
        <v>9849</v>
      </c>
      <c r="B11707" s="31" t="s">
        <v>27072</v>
      </c>
      <c r="C11707" s="31" t="s">
        <v>27073</v>
      </c>
      <c r="D11707" s="32">
        <v>44330</v>
      </c>
      <c r="E11707" s="31" t="s">
        <v>27074</v>
      </c>
      <c r="F11707" s="31" t="s">
        <v>15562</v>
      </c>
      <c r="G11707" s="33">
        <v>3990</v>
      </c>
      <c r="H11707" s="33">
        <v>3990</v>
      </c>
      <c r="I11707" s="31" t="s">
        <v>9762</v>
      </c>
      <c r="J11707" s="31" t="s">
        <v>9763</v>
      </c>
      <c r="K11707" s="33">
        <v>3990</v>
      </c>
      <c r="L11707" s="31" t="s">
        <v>9764</v>
      </c>
      <c r="M11707" t="e">
        <f t="shared" si="505"/>
        <v>#VALUE!</v>
      </c>
    </row>
    <row r="11708" spans="1:13" hidden="1">
      <c r="A11708" s="31" t="s">
        <v>9849</v>
      </c>
      <c r="B11708" s="31" t="s">
        <v>27072</v>
      </c>
      <c r="C11708" s="31" t="s">
        <v>27073</v>
      </c>
      <c r="D11708" s="32">
        <v>44330</v>
      </c>
      <c r="E11708" s="31" t="s">
        <v>27074</v>
      </c>
      <c r="F11708" s="31" t="s">
        <v>15563</v>
      </c>
      <c r="G11708" s="33">
        <v>-3990</v>
      </c>
      <c r="H11708" s="33">
        <v>-3990</v>
      </c>
      <c r="I11708" s="31" t="s">
        <v>9762</v>
      </c>
      <c r="J11708" s="31" t="s">
        <v>9763</v>
      </c>
      <c r="K11708" s="33">
        <v>-3990</v>
      </c>
      <c r="L11708" s="31" t="s">
        <v>9764</v>
      </c>
      <c r="M11708" t="e">
        <f t="shared" si="505"/>
        <v>#VALUE!</v>
      </c>
    </row>
    <row r="11709" spans="1:13" hidden="1">
      <c r="A11709" s="31" t="s">
        <v>9849</v>
      </c>
      <c r="B11709" s="31" t="s">
        <v>27075</v>
      </c>
      <c r="C11709" s="31" t="s">
        <v>27076</v>
      </c>
      <c r="D11709" s="32">
        <v>44330</v>
      </c>
      <c r="E11709" s="31" t="s">
        <v>27077</v>
      </c>
      <c r="F11709" s="31" t="s">
        <v>15562</v>
      </c>
      <c r="G11709" s="33">
        <v>360</v>
      </c>
      <c r="H11709" s="33">
        <v>360</v>
      </c>
      <c r="I11709" s="31" t="s">
        <v>9762</v>
      </c>
      <c r="J11709" s="31" t="s">
        <v>9763</v>
      </c>
      <c r="K11709" s="33">
        <v>360</v>
      </c>
      <c r="L11709" s="31" t="s">
        <v>9764</v>
      </c>
      <c r="M11709" t="e">
        <f t="shared" si="505"/>
        <v>#VALUE!</v>
      </c>
    </row>
    <row r="11710" spans="1:13" hidden="1">
      <c r="A11710" s="31" t="s">
        <v>9849</v>
      </c>
      <c r="B11710" s="31" t="s">
        <v>27075</v>
      </c>
      <c r="C11710" s="31" t="s">
        <v>27076</v>
      </c>
      <c r="D11710" s="32">
        <v>44330</v>
      </c>
      <c r="E11710" s="31" t="s">
        <v>27077</v>
      </c>
      <c r="F11710" s="31" t="s">
        <v>15563</v>
      </c>
      <c r="G11710" s="33">
        <v>-360</v>
      </c>
      <c r="H11710" s="33">
        <v>-360</v>
      </c>
      <c r="I11710" s="31" t="s">
        <v>9762</v>
      </c>
      <c r="J11710" s="31" t="s">
        <v>9763</v>
      </c>
      <c r="K11710" s="33">
        <v>-360</v>
      </c>
      <c r="L11710" s="31" t="s">
        <v>9764</v>
      </c>
      <c r="M11710" t="e">
        <f t="shared" si="505"/>
        <v>#VALUE!</v>
      </c>
    </row>
    <row r="11711" spans="1:13" hidden="1">
      <c r="A11711" s="31" t="s">
        <v>9849</v>
      </c>
      <c r="B11711" s="31" t="s">
        <v>27078</v>
      </c>
      <c r="C11711" s="31" t="s">
        <v>27079</v>
      </c>
      <c r="D11711" s="32">
        <v>44330</v>
      </c>
      <c r="E11711" s="31" t="s">
        <v>27080</v>
      </c>
      <c r="F11711" s="31" t="s">
        <v>15562</v>
      </c>
      <c r="G11711" s="33">
        <v>680</v>
      </c>
      <c r="H11711" s="33">
        <v>680</v>
      </c>
      <c r="I11711" s="31" t="s">
        <v>9762</v>
      </c>
      <c r="J11711" s="31" t="s">
        <v>9763</v>
      </c>
      <c r="K11711" s="33">
        <v>680</v>
      </c>
      <c r="L11711" s="31" t="s">
        <v>9764</v>
      </c>
      <c r="M11711" t="e">
        <f t="shared" si="505"/>
        <v>#VALUE!</v>
      </c>
    </row>
    <row r="11712" spans="1:13" hidden="1">
      <c r="A11712" s="31" t="s">
        <v>9849</v>
      </c>
      <c r="B11712" s="31" t="s">
        <v>27078</v>
      </c>
      <c r="C11712" s="31" t="s">
        <v>27079</v>
      </c>
      <c r="D11712" s="32">
        <v>44330</v>
      </c>
      <c r="E11712" s="31" t="s">
        <v>27080</v>
      </c>
      <c r="F11712" s="31" t="s">
        <v>15563</v>
      </c>
      <c r="G11712" s="33">
        <v>-680</v>
      </c>
      <c r="H11712" s="33">
        <v>-680</v>
      </c>
      <c r="I11712" s="31" t="s">
        <v>9762</v>
      </c>
      <c r="J11712" s="31" t="s">
        <v>9763</v>
      </c>
      <c r="K11712" s="33">
        <v>-680</v>
      </c>
      <c r="L11712" s="31" t="s">
        <v>9764</v>
      </c>
      <c r="M11712" t="e">
        <f t="shared" si="505"/>
        <v>#VALUE!</v>
      </c>
    </row>
    <row r="11713" spans="1:13" hidden="1">
      <c r="A11713" s="31" t="s">
        <v>9849</v>
      </c>
      <c r="B11713" s="31" t="s">
        <v>27081</v>
      </c>
      <c r="C11713" s="31" t="s">
        <v>27082</v>
      </c>
      <c r="D11713" s="32">
        <v>44330</v>
      </c>
      <c r="E11713" s="31" t="s">
        <v>27083</v>
      </c>
      <c r="F11713" s="31" t="s">
        <v>15562</v>
      </c>
      <c r="G11713" s="33">
        <v>710</v>
      </c>
      <c r="H11713" s="33">
        <v>710</v>
      </c>
      <c r="I11713" s="31" t="s">
        <v>9762</v>
      </c>
      <c r="J11713" s="31" t="s">
        <v>9763</v>
      </c>
      <c r="K11713" s="33">
        <v>710</v>
      </c>
      <c r="L11713" s="31" t="s">
        <v>9764</v>
      </c>
      <c r="M11713" t="e">
        <f t="shared" si="505"/>
        <v>#VALUE!</v>
      </c>
    </row>
    <row r="11714" spans="1:13" hidden="1">
      <c r="A11714" s="31" t="s">
        <v>9849</v>
      </c>
      <c r="B11714" s="31" t="s">
        <v>27081</v>
      </c>
      <c r="C11714" s="31" t="s">
        <v>27082</v>
      </c>
      <c r="D11714" s="32">
        <v>44330</v>
      </c>
      <c r="E11714" s="31" t="s">
        <v>27083</v>
      </c>
      <c r="F11714" s="31" t="s">
        <v>15563</v>
      </c>
      <c r="G11714" s="33">
        <v>-710</v>
      </c>
      <c r="H11714" s="33">
        <v>-710</v>
      </c>
      <c r="I11714" s="31" t="s">
        <v>9762</v>
      </c>
      <c r="J11714" s="31" t="s">
        <v>9763</v>
      </c>
      <c r="K11714" s="33">
        <v>-710</v>
      </c>
      <c r="L11714" s="31" t="s">
        <v>9764</v>
      </c>
      <c r="M11714" t="e">
        <f t="shared" si="505"/>
        <v>#VALUE!</v>
      </c>
    </row>
    <row r="11715" spans="1:13" hidden="1">
      <c r="A11715" s="31" t="s">
        <v>9849</v>
      </c>
      <c r="B11715" s="31" t="s">
        <v>27084</v>
      </c>
      <c r="C11715" s="31" t="s">
        <v>27085</v>
      </c>
      <c r="D11715" s="32">
        <v>44330</v>
      </c>
      <c r="E11715" s="31" t="s">
        <v>27086</v>
      </c>
      <c r="F11715" s="31" t="s">
        <v>15562</v>
      </c>
      <c r="G11715" s="33">
        <v>6223</v>
      </c>
      <c r="H11715" s="33">
        <v>6223</v>
      </c>
      <c r="I11715" s="31" t="s">
        <v>9762</v>
      </c>
      <c r="J11715" s="31" t="s">
        <v>9763</v>
      </c>
      <c r="K11715" s="33">
        <v>6223</v>
      </c>
      <c r="L11715" s="31" t="s">
        <v>9764</v>
      </c>
      <c r="M11715" t="e">
        <f t="shared" ref="M11715:M11768" si="506">FIND("PO",E11715)</f>
        <v>#VALUE!</v>
      </c>
    </row>
    <row r="11716" spans="1:13" hidden="1">
      <c r="A11716" s="31" t="s">
        <v>9849</v>
      </c>
      <c r="B11716" s="31" t="s">
        <v>27084</v>
      </c>
      <c r="C11716" s="31" t="s">
        <v>27085</v>
      </c>
      <c r="D11716" s="32">
        <v>44330</v>
      </c>
      <c r="E11716" s="31" t="s">
        <v>27086</v>
      </c>
      <c r="F11716" s="31" t="s">
        <v>15563</v>
      </c>
      <c r="G11716" s="33">
        <v>-6223</v>
      </c>
      <c r="H11716" s="33">
        <v>-6223</v>
      </c>
      <c r="I11716" s="31" t="s">
        <v>9762</v>
      </c>
      <c r="J11716" s="31" t="s">
        <v>9763</v>
      </c>
      <c r="K11716" s="33">
        <v>-6223</v>
      </c>
      <c r="L11716" s="31" t="s">
        <v>9764</v>
      </c>
      <c r="M11716" t="e">
        <f t="shared" si="506"/>
        <v>#VALUE!</v>
      </c>
    </row>
    <row r="11717" spans="1:13" hidden="1">
      <c r="A11717" s="31" t="s">
        <v>9849</v>
      </c>
      <c r="B11717" s="31" t="s">
        <v>27087</v>
      </c>
      <c r="C11717" s="31" t="s">
        <v>27088</v>
      </c>
      <c r="D11717" s="32">
        <v>44330</v>
      </c>
      <c r="E11717" s="31" t="s">
        <v>27089</v>
      </c>
      <c r="F11717" s="31" t="s">
        <v>15562</v>
      </c>
      <c r="G11717" s="33">
        <v>1990</v>
      </c>
      <c r="H11717" s="33">
        <v>1990</v>
      </c>
      <c r="I11717" s="31" t="s">
        <v>9762</v>
      </c>
      <c r="J11717" s="31" t="s">
        <v>9763</v>
      </c>
      <c r="K11717" s="33">
        <v>1990</v>
      </c>
      <c r="L11717" s="31" t="s">
        <v>9764</v>
      </c>
      <c r="M11717" t="e">
        <f t="shared" si="506"/>
        <v>#VALUE!</v>
      </c>
    </row>
    <row r="11718" spans="1:13" hidden="1">
      <c r="A11718" s="31" t="s">
        <v>9849</v>
      </c>
      <c r="B11718" s="31" t="s">
        <v>27087</v>
      </c>
      <c r="C11718" s="31" t="s">
        <v>27088</v>
      </c>
      <c r="D11718" s="32">
        <v>44330</v>
      </c>
      <c r="E11718" s="31" t="s">
        <v>27089</v>
      </c>
      <c r="F11718" s="31" t="s">
        <v>15563</v>
      </c>
      <c r="G11718" s="33">
        <v>-1990</v>
      </c>
      <c r="H11718" s="33">
        <v>-1990</v>
      </c>
      <c r="I11718" s="31" t="s">
        <v>9762</v>
      </c>
      <c r="J11718" s="31" t="s">
        <v>9763</v>
      </c>
      <c r="K11718" s="33">
        <v>-1990</v>
      </c>
      <c r="L11718" s="31" t="s">
        <v>9764</v>
      </c>
      <c r="M11718" t="e">
        <f t="shared" si="506"/>
        <v>#VALUE!</v>
      </c>
    </row>
    <row r="11719" spans="1:13" hidden="1">
      <c r="A11719" s="31" t="s">
        <v>9849</v>
      </c>
      <c r="B11719" s="31" t="s">
        <v>27090</v>
      </c>
      <c r="C11719" s="31" t="s">
        <v>27091</v>
      </c>
      <c r="D11719" s="32">
        <v>44330</v>
      </c>
      <c r="E11719" s="31" t="s">
        <v>27092</v>
      </c>
      <c r="F11719" s="31" t="s">
        <v>15562</v>
      </c>
      <c r="G11719" s="33">
        <v>850</v>
      </c>
      <c r="H11719" s="33">
        <v>850</v>
      </c>
      <c r="I11719" s="31" t="s">
        <v>9762</v>
      </c>
      <c r="J11719" s="31" t="s">
        <v>9763</v>
      </c>
      <c r="K11719" s="33">
        <v>850</v>
      </c>
      <c r="L11719" s="31" t="s">
        <v>9764</v>
      </c>
      <c r="M11719" t="e">
        <f t="shared" si="506"/>
        <v>#VALUE!</v>
      </c>
    </row>
    <row r="11720" spans="1:13" hidden="1">
      <c r="A11720" s="31" t="s">
        <v>9849</v>
      </c>
      <c r="B11720" s="31" t="s">
        <v>27090</v>
      </c>
      <c r="C11720" s="31" t="s">
        <v>27091</v>
      </c>
      <c r="D11720" s="32">
        <v>44330</v>
      </c>
      <c r="E11720" s="31" t="s">
        <v>27092</v>
      </c>
      <c r="F11720" s="31" t="s">
        <v>15563</v>
      </c>
      <c r="G11720" s="33">
        <v>-850</v>
      </c>
      <c r="H11720" s="33">
        <v>-850</v>
      </c>
      <c r="I11720" s="31" t="s">
        <v>9762</v>
      </c>
      <c r="J11720" s="31" t="s">
        <v>9763</v>
      </c>
      <c r="K11720" s="33">
        <v>-850</v>
      </c>
      <c r="L11720" s="31" t="s">
        <v>9764</v>
      </c>
      <c r="M11720" t="e">
        <f t="shared" si="506"/>
        <v>#VALUE!</v>
      </c>
    </row>
    <row r="11721" spans="1:13" hidden="1">
      <c r="A11721" s="31" t="s">
        <v>9849</v>
      </c>
      <c r="B11721" s="31" t="s">
        <v>27093</v>
      </c>
      <c r="C11721" s="31" t="s">
        <v>27094</v>
      </c>
      <c r="D11721" s="32">
        <v>44330</v>
      </c>
      <c r="E11721" s="31" t="s">
        <v>27095</v>
      </c>
      <c r="F11721" s="31" t="s">
        <v>15562</v>
      </c>
      <c r="G11721" s="33">
        <v>502</v>
      </c>
      <c r="H11721" s="33">
        <v>502</v>
      </c>
      <c r="I11721" s="31" t="s">
        <v>9762</v>
      </c>
      <c r="J11721" s="31" t="s">
        <v>9763</v>
      </c>
      <c r="K11721" s="33">
        <v>502</v>
      </c>
      <c r="L11721" s="31" t="s">
        <v>9764</v>
      </c>
      <c r="M11721" t="e">
        <f t="shared" si="506"/>
        <v>#VALUE!</v>
      </c>
    </row>
    <row r="11722" spans="1:13" hidden="1">
      <c r="A11722" s="31" t="s">
        <v>9849</v>
      </c>
      <c r="B11722" s="31" t="s">
        <v>27093</v>
      </c>
      <c r="C11722" s="31" t="s">
        <v>27094</v>
      </c>
      <c r="D11722" s="32">
        <v>44330</v>
      </c>
      <c r="E11722" s="31" t="s">
        <v>27095</v>
      </c>
      <c r="F11722" s="31" t="s">
        <v>15563</v>
      </c>
      <c r="G11722" s="33">
        <v>-502</v>
      </c>
      <c r="H11722" s="33">
        <v>-502</v>
      </c>
      <c r="I11722" s="31" t="s">
        <v>9762</v>
      </c>
      <c r="J11722" s="31" t="s">
        <v>9763</v>
      </c>
      <c r="K11722" s="33">
        <v>-502</v>
      </c>
      <c r="L11722" s="31" t="s">
        <v>9764</v>
      </c>
      <c r="M11722" t="e">
        <f t="shared" si="506"/>
        <v>#VALUE!</v>
      </c>
    </row>
    <row r="11723" spans="1:13" hidden="1">
      <c r="A11723" s="31" t="s">
        <v>9849</v>
      </c>
      <c r="B11723" s="31" t="s">
        <v>27096</v>
      </c>
      <c r="C11723" s="31" t="s">
        <v>27097</v>
      </c>
      <c r="D11723" s="32">
        <v>44330</v>
      </c>
      <c r="E11723" s="31" t="s">
        <v>27098</v>
      </c>
      <c r="F11723" s="31" t="s">
        <v>15562</v>
      </c>
      <c r="G11723" s="33">
        <v>799</v>
      </c>
      <c r="H11723" s="33">
        <v>799</v>
      </c>
      <c r="I11723" s="31" t="s">
        <v>9762</v>
      </c>
      <c r="J11723" s="31" t="s">
        <v>9763</v>
      </c>
      <c r="K11723" s="33">
        <v>799</v>
      </c>
      <c r="L11723" s="31" t="s">
        <v>9764</v>
      </c>
      <c r="M11723" t="e">
        <f t="shared" si="506"/>
        <v>#VALUE!</v>
      </c>
    </row>
    <row r="11724" spans="1:13" hidden="1">
      <c r="A11724" s="31" t="s">
        <v>9849</v>
      </c>
      <c r="B11724" s="31" t="s">
        <v>27096</v>
      </c>
      <c r="C11724" s="31" t="s">
        <v>27097</v>
      </c>
      <c r="D11724" s="32">
        <v>44330</v>
      </c>
      <c r="E11724" s="31" t="s">
        <v>27098</v>
      </c>
      <c r="F11724" s="31" t="s">
        <v>15563</v>
      </c>
      <c r="G11724" s="33">
        <v>-799</v>
      </c>
      <c r="H11724" s="33">
        <v>-799</v>
      </c>
      <c r="I11724" s="31" t="s">
        <v>9762</v>
      </c>
      <c r="J11724" s="31" t="s">
        <v>9763</v>
      </c>
      <c r="K11724" s="33">
        <v>-799</v>
      </c>
      <c r="L11724" s="31" t="s">
        <v>9764</v>
      </c>
      <c r="M11724" t="e">
        <f t="shared" si="506"/>
        <v>#VALUE!</v>
      </c>
    </row>
    <row r="11725" spans="1:13" hidden="1">
      <c r="A11725" s="31" t="s">
        <v>9849</v>
      </c>
      <c r="B11725" s="31" t="s">
        <v>27099</v>
      </c>
      <c r="C11725" s="31" t="s">
        <v>27100</v>
      </c>
      <c r="D11725" s="32">
        <v>44330</v>
      </c>
      <c r="E11725" s="31" t="s">
        <v>27101</v>
      </c>
      <c r="F11725" s="31" t="s">
        <v>15562</v>
      </c>
      <c r="G11725" s="33">
        <v>583</v>
      </c>
      <c r="H11725" s="33">
        <v>583</v>
      </c>
      <c r="I11725" s="31" t="s">
        <v>9762</v>
      </c>
      <c r="J11725" s="31" t="s">
        <v>9763</v>
      </c>
      <c r="K11725" s="33">
        <v>583</v>
      </c>
      <c r="L11725" s="31" t="s">
        <v>9764</v>
      </c>
      <c r="M11725" t="e">
        <f t="shared" si="506"/>
        <v>#VALUE!</v>
      </c>
    </row>
    <row r="11726" spans="1:13" hidden="1">
      <c r="A11726" s="31" t="s">
        <v>9849</v>
      </c>
      <c r="B11726" s="31" t="s">
        <v>27099</v>
      </c>
      <c r="C11726" s="31" t="s">
        <v>27100</v>
      </c>
      <c r="D11726" s="32">
        <v>44330</v>
      </c>
      <c r="E11726" s="31" t="s">
        <v>27101</v>
      </c>
      <c r="F11726" s="31" t="s">
        <v>15563</v>
      </c>
      <c r="G11726" s="33">
        <v>-583</v>
      </c>
      <c r="H11726" s="33">
        <v>-583</v>
      </c>
      <c r="I11726" s="31" t="s">
        <v>9762</v>
      </c>
      <c r="J11726" s="31" t="s">
        <v>9763</v>
      </c>
      <c r="K11726" s="33">
        <v>-583</v>
      </c>
      <c r="L11726" s="31" t="s">
        <v>9764</v>
      </c>
      <c r="M11726" t="e">
        <f t="shared" si="506"/>
        <v>#VALUE!</v>
      </c>
    </row>
    <row r="11727" spans="1:13" hidden="1">
      <c r="A11727" s="31" t="s">
        <v>9849</v>
      </c>
      <c r="B11727" s="31" t="s">
        <v>27102</v>
      </c>
      <c r="C11727" s="31" t="s">
        <v>27103</v>
      </c>
      <c r="D11727" s="32">
        <v>44330</v>
      </c>
      <c r="E11727" s="31" t="s">
        <v>27104</v>
      </c>
      <c r="F11727" s="31" t="s">
        <v>15562</v>
      </c>
      <c r="G11727" s="33">
        <v>399</v>
      </c>
      <c r="H11727" s="33">
        <v>399</v>
      </c>
      <c r="I11727" s="31" t="s">
        <v>9762</v>
      </c>
      <c r="J11727" s="31" t="s">
        <v>9763</v>
      </c>
      <c r="K11727" s="33">
        <v>399</v>
      </c>
      <c r="L11727" s="31" t="s">
        <v>9764</v>
      </c>
      <c r="M11727" t="e">
        <f t="shared" si="506"/>
        <v>#VALUE!</v>
      </c>
    </row>
    <row r="11728" spans="1:13" hidden="1">
      <c r="A11728" s="31" t="s">
        <v>9849</v>
      </c>
      <c r="B11728" s="31" t="s">
        <v>27102</v>
      </c>
      <c r="C11728" s="31" t="s">
        <v>27103</v>
      </c>
      <c r="D11728" s="32">
        <v>44330</v>
      </c>
      <c r="E11728" s="31" t="s">
        <v>27104</v>
      </c>
      <c r="F11728" s="31" t="s">
        <v>15563</v>
      </c>
      <c r="G11728" s="33">
        <v>-399</v>
      </c>
      <c r="H11728" s="33">
        <v>-399</v>
      </c>
      <c r="I11728" s="31" t="s">
        <v>9762</v>
      </c>
      <c r="J11728" s="31" t="s">
        <v>9763</v>
      </c>
      <c r="K11728" s="33">
        <v>-399</v>
      </c>
      <c r="L11728" s="31" t="s">
        <v>9764</v>
      </c>
      <c r="M11728" t="e">
        <f t="shared" si="506"/>
        <v>#VALUE!</v>
      </c>
    </row>
    <row r="11729" spans="1:13" hidden="1">
      <c r="A11729" s="31" t="s">
        <v>9849</v>
      </c>
      <c r="B11729" s="31" t="s">
        <v>27105</v>
      </c>
      <c r="C11729" s="31" t="s">
        <v>27106</v>
      </c>
      <c r="D11729" s="32">
        <v>44330</v>
      </c>
      <c r="E11729" s="31" t="s">
        <v>27107</v>
      </c>
      <c r="F11729" s="31" t="s">
        <v>15562</v>
      </c>
      <c r="G11729" s="33">
        <v>399</v>
      </c>
      <c r="H11729" s="33">
        <v>399</v>
      </c>
      <c r="I11729" s="31" t="s">
        <v>9762</v>
      </c>
      <c r="J11729" s="31" t="s">
        <v>9763</v>
      </c>
      <c r="K11729" s="33">
        <v>399</v>
      </c>
      <c r="L11729" s="31" t="s">
        <v>9764</v>
      </c>
      <c r="M11729" t="e">
        <f t="shared" si="506"/>
        <v>#VALUE!</v>
      </c>
    </row>
    <row r="11730" spans="1:13" hidden="1">
      <c r="A11730" s="31" t="s">
        <v>9849</v>
      </c>
      <c r="B11730" s="31" t="s">
        <v>27105</v>
      </c>
      <c r="C11730" s="31" t="s">
        <v>27106</v>
      </c>
      <c r="D11730" s="32">
        <v>44330</v>
      </c>
      <c r="E11730" s="31" t="s">
        <v>27107</v>
      </c>
      <c r="F11730" s="31" t="s">
        <v>15563</v>
      </c>
      <c r="G11730" s="33">
        <v>-399</v>
      </c>
      <c r="H11730" s="33">
        <v>-399</v>
      </c>
      <c r="I11730" s="31" t="s">
        <v>9762</v>
      </c>
      <c r="J11730" s="31" t="s">
        <v>9763</v>
      </c>
      <c r="K11730" s="33">
        <v>-399</v>
      </c>
      <c r="L11730" s="31" t="s">
        <v>9764</v>
      </c>
      <c r="M11730" t="e">
        <f t="shared" si="506"/>
        <v>#VALUE!</v>
      </c>
    </row>
    <row r="11731" spans="1:13" hidden="1">
      <c r="A11731" s="31" t="s">
        <v>9849</v>
      </c>
      <c r="B11731" s="31" t="s">
        <v>27108</v>
      </c>
      <c r="C11731" s="31" t="s">
        <v>27109</v>
      </c>
      <c r="D11731" s="32">
        <v>44330</v>
      </c>
      <c r="E11731" s="31" t="s">
        <v>27110</v>
      </c>
      <c r="F11731" s="31" t="s">
        <v>15562</v>
      </c>
      <c r="G11731" s="33">
        <v>156.5</v>
      </c>
      <c r="H11731" s="33">
        <v>156.5</v>
      </c>
      <c r="I11731" s="31" t="s">
        <v>9762</v>
      </c>
      <c r="J11731" s="31" t="s">
        <v>9763</v>
      </c>
      <c r="K11731" s="33">
        <v>156.5</v>
      </c>
      <c r="L11731" s="31" t="s">
        <v>9764</v>
      </c>
      <c r="M11731" t="e">
        <f t="shared" si="506"/>
        <v>#VALUE!</v>
      </c>
    </row>
    <row r="11732" spans="1:13" hidden="1">
      <c r="A11732" s="31" t="s">
        <v>9849</v>
      </c>
      <c r="B11732" s="31" t="s">
        <v>27108</v>
      </c>
      <c r="C11732" s="31" t="s">
        <v>27109</v>
      </c>
      <c r="D11732" s="32">
        <v>44330</v>
      </c>
      <c r="E11732" s="31" t="s">
        <v>27110</v>
      </c>
      <c r="F11732" s="31" t="s">
        <v>15563</v>
      </c>
      <c r="G11732" s="33">
        <v>-156.5</v>
      </c>
      <c r="H11732" s="33">
        <v>-156.5</v>
      </c>
      <c r="I11732" s="31" t="s">
        <v>9762</v>
      </c>
      <c r="J11732" s="31" t="s">
        <v>9763</v>
      </c>
      <c r="K11732" s="33">
        <v>-156.5</v>
      </c>
      <c r="L11732" s="31" t="s">
        <v>9764</v>
      </c>
      <c r="M11732" t="e">
        <f t="shared" si="506"/>
        <v>#VALUE!</v>
      </c>
    </row>
    <row r="11733" spans="1:13" hidden="1">
      <c r="A11733" s="31" t="s">
        <v>9849</v>
      </c>
      <c r="B11733" s="31" t="s">
        <v>27111</v>
      </c>
      <c r="C11733" s="31" t="s">
        <v>27112</v>
      </c>
      <c r="D11733" s="32">
        <v>44330</v>
      </c>
      <c r="E11733" s="31" t="s">
        <v>27113</v>
      </c>
      <c r="F11733" s="31" t="s">
        <v>15562</v>
      </c>
      <c r="G11733" s="33">
        <v>600</v>
      </c>
      <c r="H11733" s="33">
        <v>600</v>
      </c>
      <c r="I11733" s="31" t="s">
        <v>9762</v>
      </c>
      <c r="J11733" s="31" t="s">
        <v>9763</v>
      </c>
      <c r="K11733" s="33">
        <v>600</v>
      </c>
      <c r="L11733" s="31" t="s">
        <v>9764</v>
      </c>
      <c r="M11733" t="e">
        <f t="shared" si="506"/>
        <v>#VALUE!</v>
      </c>
    </row>
    <row r="11734" spans="1:13" hidden="1">
      <c r="A11734" s="31" t="s">
        <v>9849</v>
      </c>
      <c r="B11734" s="31" t="s">
        <v>27111</v>
      </c>
      <c r="C11734" s="31" t="s">
        <v>27112</v>
      </c>
      <c r="D11734" s="32">
        <v>44330</v>
      </c>
      <c r="E11734" s="31" t="s">
        <v>27113</v>
      </c>
      <c r="F11734" s="31" t="s">
        <v>15563</v>
      </c>
      <c r="G11734" s="33">
        <v>-600</v>
      </c>
      <c r="H11734" s="33">
        <v>-600</v>
      </c>
      <c r="I11734" s="31" t="s">
        <v>9762</v>
      </c>
      <c r="J11734" s="31" t="s">
        <v>9763</v>
      </c>
      <c r="K11734" s="33">
        <v>-600</v>
      </c>
      <c r="L11734" s="31" t="s">
        <v>9764</v>
      </c>
      <c r="M11734" t="e">
        <f t="shared" si="506"/>
        <v>#VALUE!</v>
      </c>
    </row>
    <row r="11735" spans="1:13" hidden="1">
      <c r="A11735" s="31" t="s">
        <v>9849</v>
      </c>
      <c r="B11735" s="31" t="s">
        <v>27114</v>
      </c>
      <c r="C11735" s="31" t="s">
        <v>27115</v>
      </c>
      <c r="D11735" s="32">
        <v>44330</v>
      </c>
      <c r="E11735" s="31" t="s">
        <v>27116</v>
      </c>
      <c r="F11735" s="31" t="s">
        <v>15562</v>
      </c>
      <c r="G11735" s="33">
        <v>310</v>
      </c>
      <c r="H11735" s="33">
        <v>310</v>
      </c>
      <c r="I11735" s="31" t="s">
        <v>9762</v>
      </c>
      <c r="J11735" s="31" t="s">
        <v>9763</v>
      </c>
      <c r="K11735" s="33">
        <v>310</v>
      </c>
      <c r="L11735" s="31" t="s">
        <v>9764</v>
      </c>
      <c r="M11735" t="e">
        <f t="shared" si="506"/>
        <v>#VALUE!</v>
      </c>
    </row>
    <row r="11736" spans="1:13" hidden="1">
      <c r="A11736" s="31" t="s">
        <v>9849</v>
      </c>
      <c r="B11736" s="31" t="s">
        <v>27114</v>
      </c>
      <c r="C11736" s="31" t="s">
        <v>27115</v>
      </c>
      <c r="D11736" s="32">
        <v>44330</v>
      </c>
      <c r="E11736" s="31" t="s">
        <v>27116</v>
      </c>
      <c r="F11736" s="31" t="s">
        <v>15563</v>
      </c>
      <c r="G11736" s="33">
        <v>-310</v>
      </c>
      <c r="H11736" s="33">
        <v>-310</v>
      </c>
      <c r="I11736" s="31" t="s">
        <v>9762</v>
      </c>
      <c r="J11736" s="31" t="s">
        <v>9763</v>
      </c>
      <c r="K11736" s="33">
        <v>-310</v>
      </c>
      <c r="L11736" s="31" t="s">
        <v>9764</v>
      </c>
      <c r="M11736" t="e">
        <f t="shared" si="506"/>
        <v>#VALUE!</v>
      </c>
    </row>
    <row r="11737" spans="1:13" hidden="1">
      <c r="A11737" s="31" t="s">
        <v>9849</v>
      </c>
      <c r="B11737" s="31" t="s">
        <v>27117</v>
      </c>
      <c r="C11737" s="31" t="s">
        <v>27118</v>
      </c>
      <c r="D11737" s="32">
        <v>44337</v>
      </c>
      <c r="E11737" s="31" t="s">
        <v>27119</v>
      </c>
      <c r="F11737" s="31" t="s">
        <v>15562</v>
      </c>
      <c r="G11737" s="33">
        <v>900</v>
      </c>
      <c r="H11737" s="33">
        <v>900</v>
      </c>
      <c r="I11737" s="31" t="s">
        <v>9762</v>
      </c>
      <c r="J11737" s="31" t="s">
        <v>9763</v>
      </c>
      <c r="K11737" s="33">
        <v>900</v>
      </c>
      <c r="L11737" s="31" t="s">
        <v>9764</v>
      </c>
      <c r="M11737" t="e">
        <f t="shared" si="506"/>
        <v>#VALUE!</v>
      </c>
    </row>
    <row r="11738" spans="1:13" hidden="1">
      <c r="A11738" s="31" t="s">
        <v>9849</v>
      </c>
      <c r="B11738" s="31" t="s">
        <v>27117</v>
      </c>
      <c r="C11738" s="31" t="s">
        <v>27118</v>
      </c>
      <c r="D11738" s="32">
        <v>44337</v>
      </c>
      <c r="E11738" s="31" t="s">
        <v>27119</v>
      </c>
      <c r="F11738" s="31" t="s">
        <v>15563</v>
      </c>
      <c r="G11738" s="33">
        <v>-900</v>
      </c>
      <c r="H11738" s="33">
        <v>-900</v>
      </c>
      <c r="I11738" s="31" t="s">
        <v>9762</v>
      </c>
      <c r="J11738" s="31" t="s">
        <v>9763</v>
      </c>
      <c r="K11738" s="33">
        <v>-900</v>
      </c>
      <c r="L11738" s="31" t="s">
        <v>9764</v>
      </c>
      <c r="M11738" t="e">
        <f t="shared" si="506"/>
        <v>#VALUE!</v>
      </c>
    </row>
    <row r="11739" spans="1:13" hidden="1">
      <c r="A11739" s="31" t="s">
        <v>9849</v>
      </c>
      <c r="B11739" s="31" t="s">
        <v>27120</v>
      </c>
      <c r="C11739" s="31" t="s">
        <v>27121</v>
      </c>
      <c r="D11739" s="32">
        <v>44337</v>
      </c>
      <c r="E11739" s="31" t="s">
        <v>27122</v>
      </c>
      <c r="F11739" s="31" t="s">
        <v>15562</v>
      </c>
      <c r="G11739" s="33">
        <v>399</v>
      </c>
      <c r="H11739" s="33">
        <v>399</v>
      </c>
      <c r="I11739" s="31" t="s">
        <v>9762</v>
      </c>
      <c r="J11739" s="31" t="s">
        <v>9763</v>
      </c>
      <c r="K11739" s="33">
        <v>399</v>
      </c>
      <c r="L11739" s="31" t="s">
        <v>9764</v>
      </c>
      <c r="M11739" t="e">
        <f t="shared" si="506"/>
        <v>#VALUE!</v>
      </c>
    </row>
    <row r="11740" spans="1:13" hidden="1">
      <c r="A11740" s="31" t="s">
        <v>9849</v>
      </c>
      <c r="B11740" s="31" t="s">
        <v>27120</v>
      </c>
      <c r="C11740" s="31" t="s">
        <v>27121</v>
      </c>
      <c r="D11740" s="32">
        <v>44337</v>
      </c>
      <c r="E11740" s="31" t="s">
        <v>27122</v>
      </c>
      <c r="F11740" s="31" t="s">
        <v>15563</v>
      </c>
      <c r="G11740" s="33">
        <v>-399</v>
      </c>
      <c r="H11740" s="33">
        <v>-399</v>
      </c>
      <c r="I11740" s="31" t="s">
        <v>9762</v>
      </c>
      <c r="J11740" s="31" t="s">
        <v>9763</v>
      </c>
      <c r="K11740" s="33">
        <v>-399</v>
      </c>
      <c r="L11740" s="31" t="s">
        <v>9764</v>
      </c>
      <c r="M11740" t="e">
        <f t="shared" si="506"/>
        <v>#VALUE!</v>
      </c>
    </row>
    <row r="11741" spans="1:13" hidden="1">
      <c r="A11741" s="31" t="s">
        <v>9849</v>
      </c>
      <c r="B11741" s="31" t="s">
        <v>27123</v>
      </c>
      <c r="C11741" s="31" t="s">
        <v>27124</v>
      </c>
      <c r="D11741" s="32">
        <v>44337</v>
      </c>
      <c r="E11741" s="31" t="s">
        <v>27125</v>
      </c>
      <c r="F11741" s="31" t="s">
        <v>15562</v>
      </c>
      <c r="G11741" s="33">
        <v>900</v>
      </c>
      <c r="H11741" s="33">
        <v>900</v>
      </c>
      <c r="I11741" s="31" t="s">
        <v>9762</v>
      </c>
      <c r="J11741" s="31" t="s">
        <v>9763</v>
      </c>
      <c r="K11741" s="33">
        <v>900</v>
      </c>
      <c r="L11741" s="31" t="s">
        <v>9764</v>
      </c>
      <c r="M11741" t="e">
        <f t="shared" si="506"/>
        <v>#VALUE!</v>
      </c>
    </row>
    <row r="11742" spans="1:13" hidden="1">
      <c r="A11742" s="31" t="s">
        <v>9849</v>
      </c>
      <c r="B11742" s="31" t="s">
        <v>27123</v>
      </c>
      <c r="C11742" s="31" t="s">
        <v>27124</v>
      </c>
      <c r="D11742" s="32">
        <v>44337</v>
      </c>
      <c r="E11742" s="31" t="s">
        <v>27125</v>
      </c>
      <c r="F11742" s="31" t="s">
        <v>15563</v>
      </c>
      <c r="G11742" s="33">
        <v>-900</v>
      </c>
      <c r="H11742" s="33">
        <v>-900</v>
      </c>
      <c r="I11742" s="31" t="s">
        <v>9762</v>
      </c>
      <c r="J11742" s="31" t="s">
        <v>9763</v>
      </c>
      <c r="K11742" s="33">
        <v>-900</v>
      </c>
      <c r="L11742" s="31" t="s">
        <v>9764</v>
      </c>
      <c r="M11742" t="e">
        <f t="shared" si="506"/>
        <v>#VALUE!</v>
      </c>
    </row>
    <row r="11743" spans="1:13" hidden="1">
      <c r="A11743" s="31" t="s">
        <v>9849</v>
      </c>
      <c r="B11743" s="31" t="s">
        <v>27126</v>
      </c>
      <c r="C11743" s="31" t="s">
        <v>27127</v>
      </c>
      <c r="D11743" s="32">
        <v>44337</v>
      </c>
      <c r="E11743" s="31" t="s">
        <v>27128</v>
      </c>
      <c r="F11743" s="31" t="s">
        <v>15562</v>
      </c>
      <c r="G11743" s="33">
        <v>781</v>
      </c>
      <c r="H11743" s="33">
        <v>781</v>
      </c>
      <c r="I11743" s="31" t="s">
        <v>9762</v>
      </c>
      <c r="J11743" s="31" t="s">
        <v>9763</v>
      </c>
      <c r="K11743" s="33">
        <v>781</v>
      </c>
      <c r="L11743" s="31" t="s">
        <v>9764</v>
      </c>
      <c r="M11743" t="e">
        <f t="shared" si="506"/>
        <v>#VALUE!</v>
      </c>
    </row>
    <row r="11744" spans="1:13" hidden="1">
      <c r="A11744" s="31" t="s">
        <v>9849</v>
      </c>
      <c r="B11744" s="31" t="s">
        <v>27126</v>
      </c>
      <c r="C11744" s="31" t="s">
        <v>27127</v>
      </c>
      <c r="D11744" s="32">
        <v>44337</v>
      </c>
      <c r="E11744" s="31" t="s">
        <v>27128</v>
      </c>
      <c r="F11744" s="31" t="s">
        <v>15563</v>
      </c>
      <c r="G11744" s="33">
        <v>-781</v>
      </c>
      <c r="H11744" s="33">
        <v>-781</v>
      </c>
      <c r="I11744" s="31" t="s">
        <v>9762</v>
      </c>
      <c r="J11744" s="31" t="s">
        <v>9763</v>
      </c>
      <c r="K11744" s="33">
        <v>-781</v>
      </c>
      <c r="L11744" s="31" t="s">
        <v>9764</v>
      </c>
      <c r="M11744" t="e">
        <f t="shared" si="506"/>
        <v>#VALUE!</v>
      </c>
    </row>
    <row r="11745" spans="1:13" hidden="1">
      <c r="A11745" s="31" t="s">
        <v>9849</v>
      </c>
      <c r="B11745" s="31" t="s">
        <v>27129</v>
      </c>
      <c r="C11745" s="31" t="s">
        <v>27130</v>
      </c>
      <c r="D11745" s="32">
        <v>44337</v>
      </c>
      <c r="E11745" s="31" t="s">
        <v>27131</v>
      </c>
      <c r="F11745" s="31" t="s">
        <v>15562</v>
      </c>
      <c r="G11745" s="33">
        <v>249</v>
      </c>
      <c r="H11745" s="33">
        <v>249</v>
      </c>
      <c r="I11745" s="31" t="s">
        <v>9762</v>
      </c>
      <c r="J11745" s="31" t="s">
        <v>9763</v>
      </c>
      <c r="K11745" s="33">
        <v>249</v>
      </c>
      <c r="L11745" s="31" t="s">
        <v>9764</v>
      </c>
      <c r="M11745" t="e">
        <f t="shared" si="506"/>
        <v>#VALUE!</v>
      </c>
    </row>
    <row r="11746" spans="1:13" hidden="1">
      <c r="A11746" s="31" t="s">
        <v>9849</v>
      </c>
      <c r="B11746" s="31" t="s">
        <v>27129</v>
      </c>
      <c r="C11746" s="31" t="s">
        <v>27130</v>
      </c>
      <c r="D11746" s="32">
        <v>44337</v>
      </c>
      <c r="E11746" s="31" t="s">
        <v>27131</v>
      </c>
      <c r="F11746" s="31" t="s">
        <v>15563</v>
      </c>
      <c r="G11746" s="33">
        <v>-249</v>
      </c>
      <c r="H11746" s="33">
        <v>-249</v>
      </c>
      <c r="I11746" s="31" t="s">
        <v>9762</v>
      </c>
      <c r="J11746" s="31" t="s">
        <v>9763</v>
      </c>
      <c r="K11746" s="33">
        <v>-249</v>
      </c>
      <c r="L11746" s="31" t="s">
        <v>9764</v>
      </c>
      <c r="M11746" t="e">
        <f t="shared" si="506"/>
        <v>#VALUE!</v>
      </c>
    </row>
    <row r="11747" spans="1:13" hidden="1">
      <c r="A11747" s="31" t="s">
        <v>9849</v>
      </c>
      <c r="B11747" s="31" t="s">
        <v>27132</v>
      </c>
      <c r="C11747" s="31" t="s">
        <v>27133</v>
      </c>
      <c r="D11747" s="32">
        <v>44337</v>
      </c>
      <c r="E11747" s="31" t="s">
        <v>27134</v>
      </c>
      <c r="F11747" s="31" t="s">
        <v>15562</v>
      </c>
      <c r="G11747" s="33">
        <v>730</v>
      </c>
      <c r="H11747" s="33">
        <v>730</v>
      </c>
      <c r="I11747" s="31" t="s">
        <v>9762</v>
      </c>
      <c r="J11747" s="31" t="s">
        <v>9763</v>
      </c>
      <c r="K11747" s="33">
        <v>730</v>
      </c>
      <c r="L11747" s="31" t="s">
        <v>9764</v>
      </c>
      <c r="M11747" t="e">
        <f t="shared" si="506"/>
        <v>#VALUE!</v>
      </c>
    </row>
    <row r="11748" spans="1:13" hidden="1">
      <c r="A11748" s="31" t="s">
        <v>9849</v>
      </c>
      <c r="B11748" s="31" t="s">
        <v>27132</v>
      </c>
      <c r="C11748" s="31" t="s">
        <v>27133</v>
      </c>
      <c r="D11748" s="32">
        <v>44337</v>
      </c>
      <c r="E11748" s="31" t="s">
        <v>27134</v>
      </c>
      <c r="F11748" s="31" t="s">
        <v>15563</v>
      </c>
      <c r="G11748" s="33">
        <v>-730</v>
      </c>
      <c r="H11748" s="33">
        <v>-730</v>
      </c>
      <c r="I11748" s="31" t="s">
        <v>9762</v>
      </c>
      <c r="J11748" s="31" t="s">
        <v>9763</v>
      </c>
      <c r="K11748" s="33">
        <v>-730</v>
      </c>
      <c r="L11748" s="31" t="s">
        <v>9764</v>
      </c>
      <c r="M11748" t="e">
        <f t="shared" si="506"/>
        <v>#VALUE!</v>
      </c>
    </row>
    <row r="11749" spans="1:13" hidden="1">
      <c r="A11749" s="31" t="s">
        <v>9849</v>
      </c>
      <c r="B11749" s="31" t="s">
        <v>27135</v>
      </c>
      <c r="C11749" s="31" t="s">
        <v>27136</v>
      </c>
      <c r="D11749" s="32">
        <v>44337</v>
      </c>
      <c r="E11749" s="31" t="s">
        <v>27137</v>
      </c>
      <c r="F11749" s="31" t="s">
        <v>15562</v>
      </c>
      <c r="G11749" s="33">
        <v>1498</v>
      </c>
      <c r="H11749" s="33">
        <v>1498</v>
      </c>
      <c r="I11749" s="31" t="s">
        <v>9762</v>
      </c>
      <c r="J11749" s="31" t="s">
        <v>9763</v>
      </c>
      <c r="K11749" s="33">
        <v>1498</v>
      </c>
      <c r="L11749" s="31" t="s">
        <v>9764</v>
      </c>
      <c r="M11749" t="e">
        <f t="shared" si="506"/>
        <v>#VALUE!</v>
      </c>
    </row>
    <row r="11750" spans="1:13" hidden="1">
      <c r="A11750" s="31" t="s">
        <v>9849</v>
      </c>
      <c r="B11750" s="31" t="s">
        <v>27135</v>
      </c>
      <c r="C11750" s="31" t="s">
        <v>27136</v>
      </c>
      <c r="D11750" s="32">
        <v>44337</v>
      </c>
      <c r="E11750" s="31" t="s">
        <v>27137</v>
      </c>
      <c r="F11750" s="31" t="s">
        <v>15563</v>
      </c>
      <c r="G11750" s="33">
        <v>-1498</v>
      </c>
      <c r="H11750" s="33">
        <v>-1498</v>
      </c>
      <c r="I11750" s="31" t="s">
        <v>9762</v>
      </c>
      <c r="J11750" s="31" t="s">
        <v>9763</v>
      </c>
      <c r="K11750" s="33">
        <v>-1498</v>
      </c>
      <c r="L11750" s="31" t="s">
        <v>9764</v>
      </c>
      <c r="M11750" t="e">
        <f t="shared" si="506"/>
        <v>#VALUE!</v>
      </c>
    </row>
    <row r="11751" spans="1:13" hidden="1">
      <c r="A11751" s="31" t="s">
        <v>9849</v>
      </c>
      <c r="B11751" s="31" t="s">
        <v>27138</v>
      </c>
      <c r="C11751" s="31" t="s">
        <v>27139</v>
      </c>
      <c r="D11751" s="32">
        <v>44337</v>
      </c>
      <c r="E11751" s="31" t="s">
        <v>27140</v>
      </c>
      <c r="F11751" s="31" t="s">
        <v>15562</v>
      </c>
      <c r="G11751" s="33">
        <v>400</v>
      </c>
      <c r="H11751" s="33">
        <v>400</v>
      </c>
      <c r="I11751" s="31" t="s">
        <v>9762</v>
      </c>
      <c r="J11751" s="31" t="s">
        <v>9763</v>
      </c>
      <c r="K11751" s="33">
        <v>400</v>
      </c>
      <c r="L11751" s="31" t="s">
        <v>9764</v>
      </c>
      <c r="M11751" t="e">
        <f t="shared" si="506"/>
        <v>#VALUE!</v>
      </c>
    </row>
    <row r="11752" spans="1:13" hidden="1">
      <c r="A11752" s="31" t="s">
        <v>9849</v>
      </c>
      <c r="B11752" s="31" t="s">
        <v>27138</v>
      </c>
      <c r="C11752" s="31" t="s">
        <v>27139</v>
      </c>
      <c r="D11752" s="32">
        <v>44337</v>
      </c>
      <c r="E11752" s="31" t="s">
        <v>27140</v>
      </c>
      <c r="F11752" s="31" t="s">
        <v>15563</v>
      </c>
      <c r="G11752" s="33">
        <v>-400</v>
      </c>
      <c r="H11752" s="33">
        <v>-400</v>
      </c>
      <c r="I11752" s="31" t="s">
        <v>9762</v>
      </c>
      <c r="J11752" s="31" t="s">
        <v>9763</v>
      </c>
      <c r="K11752" s="33">
        <v>-400</v>
      </c>
      <c r="L11752" s="31" t="s">
        <v>9764</v>
      </c>
      <c r="M11752" t="e">
        <f t="shared" si="506"/>
        <v>#VALUE!</v>
      </c>
    </row>
    <row r="11753" spans="1:13" hidden="1">
      <c r="A11753" s="31" t="s">
        <v>9849</v>
      </c>
      <c r="B11753" s="31" t="s">
        <v>27141</v>
      </c>
      <c r="C11753" s="31" t="s">
        <v>27142</v>
      </c>
      <c r="D11753" s="32">
        <v>44337</v>
      </c>
      <c r="E11753" s="31" t="s">
        <v>27143</v>
      </c>
      <c r="F11753" s="31" t="s">
        <v>15562</v>
      </c>
      <c r="G11753" s="33">
        <v>282</v>
      </c>
      <c r="H11753" s="33">
        <v>282</v>
      </c>
      <c r="I11753" s="31" t="s">
        <v>9762</v>
      </c>
      <c r="J11753" s="31" t="s">
        <v>9763</v>
      </c>
      <c r="K11753" s="33">
        <v>282</v>
      </c>
      <c r="L11753" s="31" t="s">
        <v>9764</v>
      </c>
      <c r="M11753" t="e">
        <f t="shared" si="506"/>
        <v>#VALUE!</v>
      </c>
    </row>
    <row r="11754" spans="1:13" hidden="1">
      <c r="A11754" s="31" t="s">
        <v>9849</v>
      </c>
      <c r="B11754" s="31" t="s">
        <v>27141</v>
      </c>
      <c r="C11754" s="31" t="s">
        <v>27142</v>
      </c>
      <c r="D11754" s="32">
        <v>44337</v>
      </c>
      <c r="E11754" s="31" t="s">
        <v>27143</v>
      </c>
      <c r="F11754" s="31" t="s">
        <v>15563</v>
      </c>
      <c r="G11754" s="33">
        <v>-282</v>
      </c>
      <c r="H11754" s="33">
        <v>-282</v>
      </c>
      <c r="I11754" s="31" t="s">
        <v>9762</v>
      </c>
      <c r="J11754" s="31" t="s">
        <v>9763</v>
      </c>
      <c r="K11754" s="33">
        <v>-282</v>
      </c>
      <c r="L11754" s="31" t="s">
        <v>9764</v>
      </c>
      <c r="M11754" t="e">
        <f t="shared" si="506"/>
        <v>#VALUE!</v>
      </c>
    </row>
    <row r="11755" spans="1:13" hidden="1">
      <c r="A11755" s="31" t="s">
        <v>9849</v>
      </c>
      <c r="B11755" s="31" t="s">
        <v>27144</v>
      </c>
      <c r="C11755" s="31" t="s">
        <v>27145</v>
      </c>
      <c r="D11755" s="32">
        <v>44337</v>
      </c>
      <c r="E11755" s="31" t="s">
        <v>27146</v>
      </c>
      <c r="F11755" s="31" t="s">
        <v>15562</v>
      </c>
      <c r="G11755" s="33">
        <v>859</v>
      </c>
      <c r="H11755" s="33">
        <v>859</v>
      </c>
      <c r="I11755" s="31" t="s">
        <v>9762</v>
      </c>
      <c r="J11755" s="31" t="s">
        <v>9763</v>
      </c>
      <c r="K11755" s="33">
        <v>859</v>
      </c>
      <c r="L11755" s="31" t="s">
        <v>9764</v>
      </c>
      <c r="M11755" t="e">
        <f t="shared" si="506"/>
        <v>#VALUE!</v>
      </c>
    </row>
    <row r="11756" spans="1:13" hidden="1">
      <c r="A11756" s="31" t="s">
        <v>9849</v>
      </c>
      <c r="B11756" s="31" t="s">
        <v>27144</v>
      </c>
      <c r="C11756" s="31" t="s">
        <v>27145</v>
      </c>
      <c r="D11756" s="32">
        <v>44337</v>
      </c>
      <c r="E11756" s="31" t="s">
        <v>27146</v>
      </c>
      <c r="F11756" s="31" t="s">
        <v>15563</v>
      </c>
      <c r="G11756" s="33">
        <v>-859</v>
      </c>
      <c r="H11756" s="33">
        <v>-859</v>
      </c>
      <c r="I11756" s="31" t="s">
        <v>9762</v>
      </c>
      <c r="J11756" s="31" t="s">
        <v>9763</v>
      </c>
      <c r="K11756" s="33">
        <v>-859</v>
      </c>
      <c r="L11756" s="31" t="s">
        <v>9764</v>
      </c>
      <c r="M11756" t="e">
        <f t="shared" si="506"/>
        <v>#VALUE!</v>
      </c>
    </row>
    <row r="11757" spans="1:13" hidden="1">
      <c r="A11757" s="31" t="s">
        <v>9849</v>
      </c>
      <c r="B11757" s="31" t="s">
        <v>27147</v>
      </c>
      <c r="C11757" s="31" t="s">
        <v>27148</v>
      </c>
      <c r="D11757" s="32">
        <v>44337</v>
      </c>
      <c r="E11757" s="31" t="s">
        <v>27149</v>
      </c>
      <c r="F11757" s="31" t="s">
        <v>15562</v>
      </c>
      <c r="G11757" s="33">
        <v>859</v>
      </c>
      <c r="H11757" s="33">
        <v>859</v>
      </c>
      <c r="I11757" s="31" t="s">
        <v>9762</v>
      </c>
      <c r="J11757" s="31" t="s">
        <v>9763</v>
      </c>
      <c r="K11757" s="33">
        <v>859</v>
      </c>
      <c r="L11757" s="31" t="s">
        <v>9764</v>
      </c>
      <c r="M11757" t="e">
        <f t="shared" si="506"/>
        <v>#VALUE!</v>
      </c>
    </row>
    <row r="11758" spans="1:13" hidden="1">
      <c r="A11758" s="31" t="s">
        <v>9849</v>
      </c>
      <c r="B11758" s="31" t="s">
        <v>27147</v>
      </c>
      <c r="C11758" s="31" t="s">
        <v>27148</v>
      </c>
      <c r="D11758" s="32">
        <v>44337</v>
      </c>
      <c r="E11758" s="31" t="s">
        <v>27149</v>
      </c>
      <c r="F11758" s="31" t="s">
        <v>15563</v>
      </c>
      <c r="G11758" s="33">
        <v>-859</v>
      </c>
      <c r="H11758" s="33">
        <v>-859</v>
      </c>
      <c r="I11758" s="31" t="s">
        <v>9762</v>
      </c>
      <c r="J11758" s="31" t="s">
        <v>9763</v>
      </c>
      <c r="K11758" s="33">
        <v>-859</v>
      </c>
      <c r="L11758" s="31" t="s">
        <v>9764</v>
      </c>
      <c r="M11758" t="e">
        <f t="shared" si="506"/>
        <v>#VALUE!</v>
      </c>
    </row>
    <row r="11759" spans="1:13" hidden="1">
      <c r="A11759" s="31" t="s">
        <v>9849</v>
      </c>
      <c r="B11759" s="31" t="s">
        <v>27150</v>
      </c>
      <c r="C11759" s="31" t="s">
        <v>27151</v>
      </c>
      <c r="D11759" s="32">
        <v>44337</v>
      </c>
      <c r="E11759" s="31" t="s">
        <v>27152</v>
      </c>
      <c r="F11759" s="31" t="s">
        <v>15562</v>
      </c>
      <c r="G11759" s="33">
        <v>1200</v>
      </c>
      <c r="H11759" s="33">
        <v>1200</v>
      </c>
      <c r="I11759" s="31" t="s">
        <v>9762</v>
      </c>
      <c r="J11759" s="31" t="s">
        <v>9763</v>
      </c>
      <c r="K11759" s="33">
        <v>1200</v>
      </c>
      <c r="L11759" s="31" t="s">
        <v>9764</v>
      </c>
      <c r="M11759" t="e">
        <f t="shared" si="506"/>
        <v>#VALUE!</v>
      </c>
    </row>
    <row r="11760" spans="1:13" hidden="1">
      <c r="A11760" s="31" t="s">
        <v>9849</v>
      </c>
      <c r="B11760" s="31" t="s">
        <v>27150</v>
      </c>
      <c r="C11760" s="31" t="s">
        <v>27151</v>
      </c>
      <c r="D11760" s="32">
        <v>44337</v>
      </c>
      <c r="E11760" s="31" t="s">
        <v>27152</v>
      </c>
      <c r="F11760" s="31" t="s">
        <v>15563</v>
      </c>
      <c r="G11760" s="33">
        <v>-1200</v>
      </c>
      <c r="H11760" s="33">
        <v>-1200</v>
      </c>
      <c r="I11760" s="31" t="s">
        <v>9762</v>
      </c>
      <c r="J11760" s="31" t="s">
        <v>9763</v>
      </c>
      <c r="K11760" s="33">
        <v>-1200</v>
      </c>
      <c r="L11760" s="31" t="s">
        <v>9764</v>
      </c>
      <c r="M11760" t="e">
        <f t="shared" si="506"/>
        <v>#VALUE!</v>
      </c>
    </row>
    <row r="11761" spans="1:13" hidden="1">
      <c r="A11761" s="31" t="s">
        <v>9849</v>
      </c>
      <c r="B11761" s="31" t="s">
        <v>27153</v>
      </c>
      <c r="C11761" s="31" t="s">
        <v>27154</v>
      </c>
      <c r="D11761" s="32">
        <v>44344</v>
      </c>
      <c r="E11761" s="31" t="s">
        <v>27155</v>
      </c>
      <c r="F11761" s="31" t="s">
        <v>15562</v>
      </c>
      <c r="G11761" s="33">
        <v>5000</v>
      </c>
      <c r="H11761" s="33">
        <v>5000</v>
      </c>
      <c r="I11761" s="31" t="s">
        <v>9762</v>
      </c>
      <c r="J11761" s="31" t="s">
        <v>9763</v>
      </c>
      <c r="K11761" s="33">
        <v>5000</v>
      </c>
      <c r="L11761" s="31" t="s">
        <v>9764</v>
      </c>
      <c r="M11761" t="e">
        <f t="shared" si="506"/>
        <v>#VALUE!</v>
      </c>
    </row>
    <row r="11762" spans="1:13" hidden="1">
      <c r="A11762" s="31" t="s">
        <v>9849</v>
      </c>
      <c r="B11762" s="31" t="s">
        <v>27153</v>
      </c>
      <c r="C11762" s="31" t="s">
        <v>27154</v>
      </c>
      <c r="D11762" s="32">
        <v>44344</v>
      </c>
      <c r="E11762" s="31" t="s">
        <v>27155</v>
      </c>
      <c r="F11762" s="31" t="s">
        <v>15563</v>
      </c>
      <c r="G11762" s="33">
        <v>-5000</v>
      </c>
      <c r="H11762" s="33">
        <v>-5000</v>
      </c>
      <c r="I11762" s="31" t="s">
        <v>9762</v>
      </c>
      <c r="J11762" s="31" t="s">
        <v>9763</v>
      </c>
      <c r="K11762" s="33">
        <v>-5000</v>
      </c>
      <c r="L11762" s="31" t="s">
        <v>9764</v>
      </c>
      <c r="M11762" t="e">
        <f t="shared" si="506"/>
        <v>#VALUE!</v>
      </c>
    </row>
    <row r="11763" spans="1:13" hidden="1">
      <c r="A11763" s="31" t="s">
        <v>9849</v>
      </c>
      <c r="B11763" s="31" t="s">
        <v>27156</v>
      </c>
      <c r="C11763" s="31" t="s">
        <v>27157</v>
      </c>
      <c r="D11763" s="32">
        <v>44344</v>
      </c>
      <c r="E11763" s="31" t="s">
        <v>27158</v>
      </c>
      <c r="F11763" s="31" t="s">
        <v>15562</v>
      </c>
      <c r="G11763" s="33">
        <v>3000</v>
      </c>
      <c r="H11763" s="33">
        <v>3000</v>
      </c>
      <c r="I11763" s="31" t="s">
        <v>9762</v>
      </c>
      <c r="J11763" s="31" t="s">
        <v>9763</v>
      </c>
      <c r="K11763" s="33">
        <v>3000</v>
      </c>
      <c r="L11763" s="31" t="s">
        <v>9764</v>
      </c>
      <c r="M11763" t="e">
        <f t="shared" si="506"/>
        <v>#VALUE!</v>
      </c>
    </row>
    <row r="11764" spans="1:13" hidden="1">
      <c r="A11764" s="31" t="s">
        <v>9849</v>
      </c>
      <c r="B11764" s="31" t="s">
        <v>27156</v>
      </c>
      <c r="C11764" s="31" t="s">
        <v>27157</v>
      </c>
      <c r="D11764" s="32">
        <v>44344</v>
      </c>
      <c r="E11764" s="31" t="s">
        <v>27158</v>
      </c>
      <c r="F11764" s="31" t="s">
        <v>15563</v>
      </c>
      <c r="G11764" s="33">
        <v>-3000</v>
      </c>
      <c r="H11764" s="33">
        <v>-3000</v>
      </c>
      <c r="I11764" s="31" t="s">
        <v>9762</v>
      </c>
      <c r="J11764" s="31" t="s">
        <v>9763</v>
      </c>
      <c r="K11764" s="33">
        <v>-3000</v>
      </c>
      <c r="L11764" s="31" t="s">
        <v>9764</v>
      </c>
      <c r="M11764" t="e">
        <f t="shared" si="506"/>
        <v>#VALUE!</v>
      </c>
    </row>
    <row r="11765" spans="1:13" hidden="1">
      <c r="A11765" s="31" t="s">
        <v>9849</v>
      </c>
      <c r="B11765" s="31" t="s">
        <v>27159</v>
      </c>
      <c r="C11765" s="31" t="s">
        <v>27160</v>
      </c>
      <c r="D11765" s="32">
        <v>44344</v>
      </c>
      <c r="E11765" s="31" t="s">
        <v>27161</v>
      </c>
      <c r="F11765" s="31" t="s">
        <v>15562</v>
      </c>
      <c r="G11765" s="33">
        <v>459</v>
      </c>
      <c r="H11765" s="33">
        <v>459</v>
      </c>
      <c r="I11765" s="31" t="s">
        <v>9762</v>
      </c>
      <c r="J11765" s="31" t="s">
        <v>9763</v>
      </c>
      <c r="K11765" s="33">
        <v>459</v>
      </c>
      <c r="L11765" s="31" t="s">
        <v>9764</v>
      </c>
      <c r="M11765" t="e">
        <f t="shared" si="506"/>
        <v>#VALUE!</v>
      </c>
    </row>
    <row r="11766" spans="1:13" hidden="1">
      <c r="A11766" s="31" t="s">
        <v>9849</v>
      </c>
      <c r="B11766" s="31" t="s">
        <v>27159</v>
      </c>
      <c r="C11766" s="31" t="s">
        <v>27160</v>
      </c>
      <c r="D11766" s="32">
        <v>44344</v>
      </c>
      <c r="E11766" s="31" t="s">
        <v>27161</v>
      </c>
      <c r="F11766" s="31" t="s">
        <v>15563</v>
      </c>
      <c r="G11766" s="33">
        <v>-459</v>
      </c>
      <c r="H11766" s="33">
        <v>-459</v>
      </c>
      <c r="I11766" s="31" t="s">
        <v>9762</v>
      </c>
      <c r="J11766" s="31" t="s">
        <v>9763</v>
      </c>
      <c r="K11766" s="33">
        <v>-459</v>
      </c>
      <c r="L11766" s="31" t="s">
        <v>9764</v>
      </c>
      <c r="M11766" t="e">
        <f t="shared" si="506"/>
        <v>#VALUE!</v>
      </c>
    </row>
    <row r="11767" spans="1:13" hidden="1">
      <c r="A11767" s="31" t="s">
        <v>9849</v>
      </c>
      <c r="B11767" s="31" t="s">
        <v>27162</v>
      </c>
      <c r="C11767" s="31" t="s">
        <v>27163</v>
      </c>
      <c r="D11767" s="32">
        <v>44344</v>
      </c>
      <c r="E11767" s="31" t="s">
        <v>27164</v>
      </c>
      <c r="F11767" s="31" t="s">
        <v>15562</v>
      </c>
      <c r="G11767" s="33">
        <v>600</v>
      </c>
      <c r="H11767" s="33">
        <v>600</v>
      </c>
      <c r="I11767" s="31" t="s">
        <v>9762</v>
      </c>
      <c r="J11767" s="31" t="s">
        <v>9763</v>
      </c>
      <c r="K11767" s="33">
        <v>600</v>
      </c>
      <c r="L11767" s="31" t="s">
        <v>9764</v>
      </c>
      <c r="M11767" t="e">
        <f t="shared" si="506"/>
        <v>#VALUE!</v>
      </c>
    </row>
    <row r="11768" spans="1:13" hidden="1">
      <c r="A11768" s="31" t="s">
        <v>9849</v>
      </c>
      <c r="B11768" s="31" t="s">
        <v>27162</v>
      </c>
      <c r="C11768" s="31" t="s">
        <v>27163</v>
      </c>
      <c r="D11768" s="32">
        <v>44344</v>
      </c>
      <c r="E11768" s="31" t="s">
        <v>27164</v>
      </c>
      <c r="F11768" s="31" t="s">
        <v>15563</v>
      </c>
      <c r="G11768" s="33">
        <v>-600</v>
      </c>
      <c r="H11768" s="33">
        <v>-600</v>
      </c>
      <c r="I11768" s="31" t="s">
        <v>9762</v>
      </c>
      <c r="J11768" s="31" t="s">
        <v>9763</v>
      </c>
      <c r="K11768" s="33">
        <v>-600</v>
      </c>
      <c r="L11768" s="31" t="s">
        <v>9764</v>
      </c>
      <c r="M11768" t="e">
        <f t="shared" si="506"/>
        <v>#VALUE!</v>
      </c>
    </row>
  </sheetData>
  <autoFilter ref="A1:O11768">
    <filterColumn colId="4">
      <filters>
        <filter val="63CPV2849  บริษัท กู๊ด อินโฟ แอนด์ แมเนจเมนท์ จำกัด PO63000413-1 PO63000586 รายงานสรุปผลการดำเนินงานของเจ้าหน้าที่ปฏิบัติงานเพื่อสนับสนุนโครงการจัดสรรเงินอุดหนุนฯ (งวดที่ 1)"/>
      </filters>
    </filterColumn>
    <filterColumn colId="13">
      <customFilters>
        <customFilter operator="notEqual" val=" "/>
      </custom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1_คตง_ภาพรวม</vt:lpstr>
      <vt:lpstr>2_คตง_เบิกจ่าย</vt:lpstr>
      <vt:lpstr>3_WebsiteEEF</vt:lpstr>
      <vt:lpstr>Note</vt:lpstr>
      <vt:lpstr>Sheet7</vt:lpstr>
      <vt:lpstr>Sheet6</vt:lpstr>
      <vt:lpstr>InvoicePO</vt:lpstr>
      <vt:lpstr>Data</vt:lpstr>
      <vt:lpstr>PV</vt:lpstr>
      <vt:lpstr>PV_CF</vt:lpstr>
      <vt:lpstr>IO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Saowalak Kamonnawin</cp:lastModifiedBy>
  <dcterms:modified xsi:type="dcterms:W3CDTF">2021-06-28T06:08:42Z</dcterms:modified>
</cp:coreProperties>
</file>